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3f8d4858ce55f1/Desktop/Issc/"/>
    </mc:Choice>
  </mc:AlternateContent>
  <xr:revisionPtr revIDLastSave="10" documentId="13_ncr:1_{0D694090-27F8-4876-8A0D-66B2C0B1CD97}" xr6:coauthVersionLast="47" xr6:coauthVersionMax="47" xr10:uidLastSave="{14E4F5A3-6E3A-4E07-9C35-1746B89A91A5}"/>
  <bookViews>
    <workbookView xWindow="-110" yWindow="-110" windowWidth="19420" windowHeight="10300" tabRatio="824" activeTab="1" xr2:uid="{FF3F8423-F81D-41B2-99A3-700332588ACC}"/>
  </bookViews>
  <sheets>
    <sheet name="SSC Recharge Summary" sheetId="1" r:id="rId1"/>
    <sheet name="ISSC Spend_KPI's" sheetId="6" r:id="rId2"/>
    <sheet name="P&amp;L-Budget 2025" sheetId="11" r:id="rId3"/>
    <sheet name="Actual YTD feb" sheetId="13" state="veryHidden" r:id="rId4"/>
    <sheet name="JAN IS" sheetId="14" state="hidden" r:id="rId5"/>
    <sheet name="working" sheetId="4" state="veryHidden" r:id="rId6"/>
    <sheet name="Dep working " sheetId="3" state="veryHidden" r:id="rId7"/>
    <sheet name="Overseas Travel-2024" sheetId="9" state="hidden" r:id="rId8"/>
    <sheet name="HC Names" sheetId="7" state="veryHidden" r:id="rId9"/>
    <sheet name="ISSC Teams" sheetId="5" r:id="rId10"/>
    <sheet name="Fixed Vs. Variable Exp" sheetId="8" r:id="rId11"/>
    <sheet name="Overseas Travelling" sheetId="12" r:id="rId12"/>
    <sheet name="Course &amp; Training" sheetId="16" r:id="rId13"/>
    <sheet name="CD" sheetId="2" state="veryHidden" r:id="rId14"/>
  </sheets>
  <definedNames>
    <definedName name="\0">#REF!</definedName>
    <definedName name="\01">#REF!</definedName>
    <definedName name="\A">#REF!</definedName>
    <definedName name="\A1">#REF!</definedName>
    <definedName name="\B" localSheetId="2">#REF!</definedName>
    <definedName name="\B">#REF!</definedName>
    <definedName name="\c">#REF!</definedName>
    <definedName name="\ddefrgfre">#REF!</definedName>
    <definedName name="\e">#REF!</definedName>
    <definedName name="\I">#REF!</definedName>
    <definedName name="\NOTES">#N/A</definedName>
    <definedName name="\P" localSheetId="2">#REF!</definedName>
    <definedName name="\P">#REF!</definedName>
    <definedName name="\Q" localSheetId="2">#REF!</definedName>
    <definedName name="\Q">#REF!</definedName>
    <definedName name="\s">#REF!</definedName>
    <definedName name="\v">#REF!</definedName>
    <definedName name="\X">#REF!</definedName>
    <definedName name="\z">#REF!</definedName>
    <definedName name="________________p5" localSheetId="7" hidden="1">1/EUReXToDEM</definedName>
    <definedName name="________________p5" localSheetId="2" hidden="1">1/EUReXToDEM</definedName>
    <definedName name="________________p5" hidden="1">1/EUReXToDEM</definedName>
    <definedName name="________________pl1" localSheetId="7" hidden="1">1/EUReXToATS</definedName>
    <definedName name="________________pl1" localSheetId="2" hidden="1">1/EUReXToATS</definedName>
    <definedName name="________________pl1" hidden="1">1/EUReXToATS</definedName>
    <definedName name="________________pl10" localSheetId="7" hidden="1">1/EUReXToLUF</definedName>
    <definedName name="________________pl10" localSheetId="2" hidden="1">1/EUReXToLUF</definedName>
    <definedName name="________________pl10" hidden="1">1/EUReXToLUF</definedName>
    <definedName name="________________pl11" localSheetId="2">'P&amp;L-Budget 2025'!________________pl11</definedName>
    <definedName name="________________pl11">#N/A</definedName>
    <definedName name="________________pl2" localSheetId="7" hidden="1">1/EUReXToBEF</definedName>
    <definedName name="________________pl2" localSheetId="2" hidden="1">1/EUReXToBEF</definedName>
    <definedName name="________________pl2" hidden="1">1/EUReXToBEF</definedName>
    <definedName name="________________pl3" localSheetId="7" hidden="1">1/EUReXToDEM</definedName>
    <definedName name="________________pl3" localSheetId="2" hidden="1">1/EUReXToDEM</definedName>
    <definedName name="________________pl3" hidden="1">1/EUReXToDEM</definedName>
    <definedName name="________________pl4" localSheetId="7" hidden="1">1/EUReXToESP</definedName>
    <definedName name="________________pl4" localSheetId="2" hidden="1">1/EUReXToESP</definedName>
    <definedName name="________________pl4" hidden="1">1/EUReXToESP</definedName>
    <definedName name="________________pl5" localSheetId="7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5" localSheetId="2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5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6" localSheetId="7" hidden="1">1/EUReXToFRF</definedName>
    <definedName name="________________pl6" localSheetId="2" hidden="1">1/EUReXToFRF</definedName>
    <definedName name="________________pl6" hidden="1">1/EUReXToFRF</definedName>
    <definedName name="________________pl7" localSheetId="7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7" localSheetId="2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7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_____________pl8" localSheetId="7" hidden="1">1/EUReXToIEP</definedName>
    <definedName name="________________pl8" localSheetId="2" hidden="1">1/EUReXToIEP</definedName>
    <definedName name="________________pl8" hidden="1">1/EUReXToIEP</definedName>
    <definedName name="________________pl9" localSheetId="7" hidden="1">1/EUReXToITL</definedName>
    <definedName name="________________pl9" localSheetId="2" hidden="1">1/EUReXToITL</definedName>
    <definedName name="________________pl9" hidden="1">1/EUReXToITL</definedName>
    <definedName name="_____________pl11" localSheetId="2">'P&amp;L-Budget 2025'!_____________pl11</definedName>
    <definedName name="_____________pl11">#N/A</definedName>
    <definedName name="____________pl11" localSheetId="2">'P&amp;L-Budget 2025'!____________pl11</definedName>
    <definedName name="____________pl11">#N/A</definedName>
    <definedName name="___________pl11" localSheetId="2">'P&amp;L-Budget 2025'!___________pl11</definedName>
    <definedName name="___________pl11">#N/A</definedName>
    <definedName name="_________key2" localSheetId="2" hidden="1">#REF!</definedName>
    <definedName name="_________key2" hidden="1">#REF!</definedName>
    <definedName name="________ADD1" localSheetId="2">#REF!</definedName>
    <definedName name="________ADD1">#REF!</definedName>
    <definedName name="________ADD2" localSheetId="2">#REF!</definedName>
    <definedName name="________ADD2">#REF!</definedName>
    <definedName name="________ANX8">#REF!</definedName>
    <definedName name="________key2" hidden="1">#REF!</definedName>
    <definedName name="________pg3">#REF!</definedName>
    <definedName name="________pg5">#REF!</definedName>
    <definedName name="________pg7">#REF!</definedName>
    <definedName name="________pg9">#REF!</definedName>
    <definedName name="________SS96">#REF!</definedName>
    <definedName name="_______ADD1">#REF!</definedName>
    <definedName name="_______ADD2">#REF!</definedName>
    <definedName name="_______ANX8">#REF!</definedName>
    <definedName name="_______COL04">#N/A</definedName>
    <definedName name="_______COL07">#N/A</definedName>
    <definedName name="_______eva97" localSheetId="2">#REF!</definedName>
    <definedName name="_______eva97">#REF!</definedName>
    <definedName name="_______fcf97" localSheetId="2">#REF!</definedName>
    <definedName name="_______fcf97">#REF!</definedName>
    <definedName name="_______key2" localSheetId="2" hidden="1">#REF!</definedName>
    <definedName name="_______key2" hidden="1">#REF!</definedName>
    <definedName name="_______mva97">#REF!</definedName>
    <definedName name="_______pg3" localSheetId="2">#REF!</definedName>
    <definedName name="_______pg3">#REF!</definedName>
    <definedName name="_______pg5" localSheetId="2">#REF!</definedName>
    <definedName name="_______pg5">#REF!</definedName>
    <definedName name="_______pg7" localSheetId="2">#REF!</definedName>
    <definedName name="_______pg7">#REF!</definedName>
    <definedName name="_______pg9" localSheetId="2">#REF!</definedName>
    <definedName name="_______pg9">#REF!</definedName>
    <definedName name="_______roe97">#REF!</definedName>
    <definedName name="_______SCH1">#REF!</definedName>
    <definedName name="_______SCH10">#REF!</definedName>
    <definedName name="_______SCH13">#REF!</definedName>
    <definedName name="_______SCH3">#REF!</definedName>
    <definedName name="_______SCH5">#REF!</definedName>
    <definedName name="_______SCH6">#REF!</definedName>
    <definedName name="_______SCH7">#REF!</definedName>
    <definedName name="_______SS95">#N/A</definedName>
    <definedName name="_______SS96" localSheetId="2">#REF!</definedName>
    <definedName name="_______SS96">#REF!</definedName>
    <definedName name="______ADD1" localSheetId="2">#REF!</definedName>
    <definedName name="______ADD1">#REF!</definedName>
    <definedName name="______ADD2" localSheetId="2">#REF!</definedName>
    <definedName name="______ADD2">#REF!</definedName>
    <definedName name="______ANX8">#REF!</definedName>
    <definedName name="______COL02">#REF!</definedName>
    <definedName name="______COL04">#N/A</definedName>
    <definedName name="______COL05">#N/A</definedName>
    <definedName name="______COL07">#N/A</definedName>
    <definedName name="______DAP1" localSheetId="2">#REF!</definedName>
    <definedName name="______DAP1">#REF!</definedName>
    <definedName name="______DAP2" localSheetId="2">#REF!</definedName>
    <definedName name="______DAP2">#REF!</definedName>
    <definedName name="______DAT1" localSheetId="2">#REF!</definedName>
    <definedName name="______DAT1">#REF!</definedName>
    <definedName name="______DAT7">#REF!</definedName>
    <definedName name="______DAT8">#REF!</definedName>
    <definedName name="______DAT9">#REF!</definedName>
    <definedName name="______eva97">#REF!</definedName>
    <definedName name="______fcf97">#REF!</definedName>
    <definedName name="______key2" hidden="1">#REF!</definedName>
    <definedName name="______mva97">#REF!</definedName>
    <definedName name="______NPK1">#REF!</definedName>
    <definedName name="______NPK2">#REF!</definedName>
    <definedName name="______pg3" localSheetId="2">#REF!</definedName>
    <definedName name="______pg3">#REF!</definedName>
    <definedName name="______pg5" localSheetId="2">#REF!</definedName>
    <definedName name="______pg5">#REF!</definedName>
    <definedName name="______pg7" localSheetId="2">#REF!</definedName>
    <definedName name="______pg7">#REF!</definedName>
    <definedName name="______pg9" localSheetId="2">#REF!</definedName>
    <definedName name="______pg9">#REF!</definedName>
    <definedName name="______PL1">#REF!</definedName>
    <definedName name="______roe97">#REF!</definedName>
    <definedName name="______SCH1">#REF!</definedName>
    <definedName name="______SCH10">#REF!</definedName>
    <definedName name="______SCH13">#REF!</definedName>
    <definedName name="______SCH3">#REF!</definedName>
    <definedName name="______SCH5">#REF!</definedName>
    <definedName name="______SCH6">#REF!</definedName>
    <definedName name="______SCH7">#REF!</definedName>
    <definedName name="______SS94">#REF!</definedName>
    <definedName name="______SS95">#N/A</definedName>
    <definedName name="_____ADD1" localSheetId="2">#REF!</definedName>
    <definedName name="_____ADD1">#REF!</definedName>
    <definedName name="_____ADD2" localSheetId="2">#REF!</definedName>
    <definedName name="_____ADD2">#REF!</definedName>
    <definedName name="_____ANX8" localSheetId="2">#REF!</definedName>
    <definedName name="_____ANX8">#REF!</definedName>
    <definedName name="_____COL02">#REF!</definedName>
    <definedName name="_____COL04">#N/A</definedName>
    <definedName name="_____COL05">#N/A</definedName>
    <definedName name="_____COL07">#N/A</definedName>
    <definedName name="_____DAP1" localSheetId="2">#REF!</definedName>
    <definedName name="_____DAP1">#REF!</definedName>
    <definedName name="_____DAP2" localSheetId="2">#REF!</definedName>
    <definedName name="_____DAP2">#REF!</definedName>
    <definedName name="_____eva97" localSheetId="2">#REF!</definedName>
    <definedName name="_____eva97">#REF!</definedName>
    <definedName name="_____fcf97">#REF!</definedName>
    <definedName name="_____key2" hidden="1">#REF!</definedName>
    <definedName name="_____mva97">#REF!</definedName>
    <definedName name="_____NPK1">#REF!</definedName>
    <definedName name="_____NPK2">#REF!</definedName>
    <definedName name="_____pg3" localSheetId="2">#REF!</definedName>
    <definedName name="_____pg3">#REF!</definedName>
    <definedName name="_____pg5" localSheetId="2">#REF!</definedName>
    <definedName name="_____pg5">#REF!</definedName>
    <definedName name="_____pg7" localSheetId="2">#REF!</definedName>
    <definedName name="_____pg7">#REF!</definedName>
    <definedName name="_____pg9" localSheetId="2">#REF!</definedName>
    <definedName name="_____pg9">#REF!</definedName>
    <definedName name="_____PL1">#REF!</definedName>
    <definedName name="_____roe97">#REF!</definedName>
    <definedName name="_____SCH1">#REF!</definedName>
    <definedName name="_____SCH10">#REF!</definedName>
    <definedName name="_____SCH13">#REF!</definedName>
    <definedName name="_____SCH3">#REF!</definedName>
    <definedName name="_____SCH5">#REF!</definedName>
    <definedName name="_____SCH6">#REF!</definedName>
    <definedName name="_____SCH7">#REF!</definedName>
    <definedName name="_____SS94">#REF!</definedName>
    <definedName name="_____SS95">#N/A</definedName>
    <definedName name="_____SS96" localSheetId="2">#REF!</definedName>
    <definedName name="_____SS96">#REF!</definedName>
    <definedName name="____ADD1" localSheetId="2">#REF!</definedName>
    <definedName name="____ADD1">#REF!</definedName>
    <definedName name="____ADD2" localSheetId="2">#REF!</definedName>
    <definedName name="____ADD2">#REF!</definedName>
    <definedName name="____ANX8">#REF!</definedName>
    <definedName name="____COL02">#REF!</definedName>
    <definedName name="____COL04">#N/A</definedName>
    <definedName name="____COL05">#N/A</definedName>
    <definedName name="____COL07">#N/A</definedName>
    <definedName name="____DAP1" localSheetId="2">#REF!</definedName>
    <definedName name="____DAP1">#REF!</definedName>
    <definedName name="____DAP2" localSheetId="2">#REF!</definedName>
    <definedName name="____DAP2">#REF!</definedName>
    <definedName name="____DAT11" localSheetId="2">#REF!</definedName>
    <definedName name="____DAT11">#REF!</definedName>
    <definedName name="____DAT12">#REF!</definedName>
    <definedName name="____eva97">#REF!</definedName>
    <definedName name="____fcf97">#REF!</definedName>
    <definedName name="____key2" hidden="1">#REF!</definedName>
    <definedName name="____mva97">#REF!</definedName>
    <definedName name="____NPK1">#REF!</definedName>
    <definedName name="____NPK2">#REF!</definedName>
    <definedName name="____pg3" localSheetId="2">#REF!</definedName>
    <definedName name="____pg3">#REF!</definedName>
    <definedName name="____pg5" localSheetId="2">#REF!</definedName>
    <definedName name="____pg5">#REF!</definedName>
    <definedName name="____pg7" localSheetId="2">#REF!</definedName>
    <definedName name="____pg7">#REF!</definedName>
    <definedName name="____pg9" localSheetId="2">#REF!</definedName>
    <definedName name="____pg9">#REF!</definedName>
    <definedName name="____PL1">#REF!</definedName>
    <definedName name="____roe97">#REF!</definedName>
    <definedName name="____SCH1">#REF!</definedName>
    <definedName name="____SCH10">#REF!</definedName>
    <definedName name="____SCH13">#REF!</definedName>
    <definedName name="____SCH3">#REF!</definedName>
    <definedName name="____SCH5">#REF!</definedName>
    <definedName name="____SCH6">#REF!</definedName>
    <definedName name="____SCH7">#REF!</definedName>
    <definedName name="____SS94">#REF!</definedName>
    <definedName name="____SS95">#N/A</definedName>
    <definedName name="____SS96" localSheetId="2">#REF!</definedName>
    <definedName name="____SS96">#REF!</definedName>
    <definedName name="___ADD1" localSheetId="2">#REF!</definedName>
    <definedName name="___ADD1">#REF!</definedName>
    <definedName name="___ADD2" localSheetId="2">#REF!</definedName>
    <definedName name="___ADD2">#REF!</definedName>
    <definedName name="___ANN1">#REF!</definedName>
    <definedName name="___ANX8">#REF!</definedName>
    <definedName name="___COL02">#REF!</definedName>
    <definedName name="___COL04">#N/A</definedName>
    <definedName name="___COL05">#N/A</definedName>
    <definedName name="___COL07">#N/A</definedName>
    <definedName name="___D87840" localSheetId="2">#REF!</definedName>
    <definedName name="___D87840">#REF!</definedName>
    <definedName name="___DAP1" localSheetId="2">#REF!</definedName>
    <definedName name="___DAP1">#REF!</definedName>
    <definedName name="___DAP2" localSheetId="2">#REF!</definedName>
    <definedName name="___DAP2">#REF!</definedName>
    <definedName name="___DAT1">#REF!</definedName>
    <definedName name="___DAT10">#REF!</definedName>
    <definedName name="___DAT1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p97">#REF!</definedName>
    <definedName name="___dep98">#REF!</definedName>
    <definedName name="___eva97">#REF!</definedName>
    <definedName name="___fcf97">#REF!</definedName>
    <definedName name="___G87634">#REF!</definedName>
    <definedName name="___INDEX_SHEET___ASAP_Utilities">#REF!</definedName>
    <definedName name="___key2" hidden="1">#REF!</definedName>
    <definedName name="___mva97">#REF!</definedName>
    <definedName name="___NPK1">#REF!</definedName>
    <definedName name="___NPK2">#REF!</definedName>
    <definedName name="___pg3" localSheetId="2">#REF!</definedName>
    <definedName name="___pg3">#REF!</definedName>
    <definedName name="___pg5" localSheetId="2">#REF!</definedName>
    <definedName name="___pg5">#REF!</definedName>
    <definedName name="___pg7" localSheetId="2">#REF!</definedName>
    <definedName name="___pg7">#REF!</definedName>
    <definedName name="___pg9" localSheetId="2">#REF!</definedName>
    <definedName name="___pg9">#REF!</definedName>
    <definedName name="___PL1">#REF!</definedName>
    <definedName name="___PS1">#REF!</definedName>
    <definedName name="___roe97">#REF!</definedName>
    <definedName name="___SCH1">#REF!</definedName>
    <definedName name="___SCH10">#REF!</definedName>
    <definedName name="___SCH13">#REF!</definedName>
    <definedName name="___SCH3">#REF!</definedName>
    <definedName name="___SCH5">#REF!</definedName>
    <definedName name="___SCH6">#REF!</definedName>
    <definedName name="___SCH7">#REF!</definedName>
    <definedName name="___SS94">#REF!</definedName>
    <definedName name="___SS95">#N/A</definedName>
    <definedName name="___SS96" localSheetId="2">#REF!</definedName>
    <definedName name="___SS96">#REF!</definedName>
    <definedName name="___zz1000" localSheetId="2">#REF!</definedName>
    <definedName name="___zz1000">#REF!</definedName>
    <definedName name="__123Graph_A" localSheetId="2" hidden="1">#REF!</definedName>
    <definedName name="__123Graph_A" hidden="1">#REF!</definedName>
    <definedName name="__123Graph_ACurrent" hidden="1">#REF!</definedName>
    <definedName name="__123Graph_API" hidden="1">#REF!</definedName>
    <definedName name="__123Graph_B" hidden="1">#REF!</definedName>
    <definedName name="__123Graph_BCurrent" hidden="1">#REF!</definedName>
    <definedName name="__123Graph_BPI" hidden="1">#REF!</definedName>
    <definedName name="__123Graph_X" hidden="1">#REF!</definedName>
    <definedName name="__123Graph_XCurrent" hidden="1">#REF!</definedName>
    <definedName name="__123Graph_XPI" hidden="1">#REF!</definedName>
    <definedName name="__ADD1">#REF!</definedName>
    <definedName name="__ADD2">#REF!</definedName>
    <definedName name="__ANN1">#REF!</definedName>
    <definedName name="__ANX8">#REF!</definedName>
    <definedName name="__COL02">#REF!</definedName>
    <definedName name="__COL04">#N/A</definedName>
    <definedName name="__COL05">#N/A</definedName>
    <definedName name="__COL07">#N/A</definedName>
    <definedName name="__D87840" localSheetId="2">#REF!</definedName>
    <definedName name="__D87840">#REF!</definedName>
    <definedName name="__DAP1" localSheetId="2">#REF!</definedName>
    <definedName name="__DAP1">#REF!</definedName>
    <definedName name="__DAP2" localSheetId="2">#REF!</definedName>
    <definedName name="__DAP2">#REF!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p97">#REF!</definedName>
    <definedName name="__dep98">#REF!</definedName>
    <definedName name="__eva97">#REF!</definedName>
    <definedName name="__fcf97">#REF!</definedName>
    <definedName name="__G87634">#REF!</definedName>
    <definedName name="__IT0910">#REF!</definedName>
    <definedName name="__key2" hidden="1">#REF!</definedName>
    <definedName name="__KSS2000">#REF!</definedName>
    <definedName name="__mva97">#REF!</definedName>
    <definedName name="__NPK1">#REF!</definedName>
    <definedName name="__NPK2">#REF!</definedName>
    <definedName name="__pg3" localSheetId="2">#REF!</definedName>
    <definedName name="__pg3">#REF!</definedName>
    <definedName name="__pg5" localSheetId="2">#REF!</definedName>
    <definedName name="__pg5">#REF!</definedName>
    <definedName name="__pg7" localSheetId="2">#REF!</definedName>
    <definedName name="__pg7">#REF!</definedName>
    <definedName name="__pg9" localSheetId="2">#REF!</definedName>
    <definedName name="__pg9">#REF!</definedName>
    <definedName name="__PL1">#REF!</definedName>
    <definedName name="__PS1">#REF!</definedName>
    <definedName name="__roe97">#REF!</definedName>
    <definedName name="__SCH1">#REF!</definedName>
    <definedName name="__SCH10">#REF!</definedName>
    <definedName name="__SCH13">#REF!</definedName>
    <definedName name="__SCH3">#REF!</definedName>
    <definedName name="__SCH5">#REF!</definedName>
    <definedName name="__SCH6">#REF!</definedName>
    <definedName name="__SCH7">#REF!</definedName>
    <definedName name="__SS94">#REF!</definedName>
    <definedName name="__SS95">#N/A</definedName>
    <definedName name="__SS96" localSheetId="2">#REF!</definedName>
    <definedName name="__SS96">#REF!</definedName>
    <definedName name="__zz1000" localSheetId="2">#REF!</definedName>
    <definedName name="__zz1000">#REF!</definedName>
    <definedName name="_1_1_S.s_w" localSheetId="2">#REF!</definedName>
    <definedName name="_1_1_S.s_w">#REF!</definedName>
    <definedName name="_1_100000">#REF!</definedName>
    <definedName name="_10AB">#REF!</definedName>
    <definedName name="_10AC">#REF!</definedName>
    <definedName name="_10AD">#REF!</definedName>
    <definedName name="_10AE">#REF!</definedName>
    <definedName name="_12A">#REF!</definedName>
    <definedName name="_12B">#REF!</definedName>
    <definedName name="_13A">#REF!</definedName>
    <definedName name="_14">#REF!</definedName>
    <definedName name="_15.1">#REF!</definedName>
    <definedName name="_15.2">#REF!</definedName>
    <definedName name="_15.4">#REF!</definedName>
    <definedName name="_1A">#REF!</definedName>
    <definedName name="_20.1">#REF!</definedName>
    <definedName name="_26.1">#REF!</definedName>
    <definedName name="_29.1">#REF!</definedName>
    <definedName name="_2A">#REF!</definedName>
    <definedName name="_33.1">#REF!</definedName>
    <definedName name="_33.2">#REF!</definedName>
    <definedName name="_3A">#REF!</definedName>
    <definedName name="_43B">#REF!</definedName>
    <definedName name="_4A">#REF!</definedName>
    <definedName name="_6418_05_00_6418_13_99">#REF!</definedName>
    <definedName name="_6A">#REF!</definedName>
    <definedName name="_7A">#REF!</definedName>
    <definedName name="_80M_WORKING">#N/A</definedName>
    <definedName name="_8A" localSheetId="2">#REF!</definedName>
    <definedName name="_8A">#REF!</definedName>
    <definedName name="_9A" localSheetId="2">#REF!</definedName>
    <definedName name="_9A">#REF!</definedName>
    <definedName name="_ACK1" localSheetId="2">#REF!</definedName>
    <definedName name="_ACK1">#REF!</definedName>
    <definedName name="_ack2">#REF!</definedName>
    <definedName name="_ADD1">#REF!</definedName>
    <definedName name="_ADD2">#REF!</definedName>
    <definedName name="_ANN1">#REF!</definedName>
    <definedName name="_ann2">#REF!</definedName>
    <definedName name="_ann3">#REF!</definedName>
    <definedName name="_ANX8">#REF!</definedName>
    <definedName name="_APR04">#REF!</definedName>
    <definedName name="_APR05">#REF!</definedName>
    <definedName name="_AUG04">#REF!</definedName>
    <definedName name="_AUG05">#REF!</definedName>
    <definedName name="_BigT">#REF!</definedName>
    <definedName name="_BSADJ">#REF!</definedName>
    <definedName name="_BSTGT">#REF!</definedName>
    <definedName name="_COL02">#REF!</definedName>
    <definedName name="_COL04">#N/A</definedName>
    <definedName name="_COL05">#N/A</definedName>
    <definedName name="_COL07">#N/A</definedName>
    <definedName name="_D87840" localSheetId="2">#REF!</definedName>
    <definedName name="_D87840">#REF!</definedName>
    <definedName name="_DAP1" localSheetId="2">#REF!</definedName>
    <definedName name="_DAP1">#REF!</definedName>
    <definedName name="_DAP2" localSheetId="2">#REF!</definedName>
    <definedName name="_DAP2">#REF!</definedName>
    <definedName name="_DAT1">#REF!</definedName>
    <definedName name="_DAT10">#REF!</definedName>
    <definedName name="_DAT11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560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3">#REF!</definedName>
    <definedName name="_DEC04">#REF!</definedName>
    <definedName name="_dep97">#REF!</definedName>
    <definedName name="_dep98">#REF!</definedName>
    <definedName name="_eva97">#REF!</definedName>
    <definedName name="_ey64">#REF!</definedName>
    <definedName name="_ey71">#REF!</definedName>
    <definedName name="_ey99">#REF!</definedName>
    <definedName name="_fcf97">#REF!</definedName>
    <definedName name="_FEB01">#REF!</definedName>
    <definedName name="_FEB02">#REF!</definedName>
    <definedName name="_FEB03">#REF!</definedName>
    <definedName name="_FEB04">#REF!</definedName>
    <definedName name="_Fill" hidden="1">#REF!</definedName>
    <definedName name="_xlnm._FilterDatabase" localSheetId="8" hidden="1">'HC Names'!$A$1:$H$267</definedName>
    <definedName name="_xlnm._FilterDatabase" localSheetId="7" hidden="1">'Overseas Travel-2024'!$A$3:$S$51</definedName>
    <definedName name="_xlnm._FilterDatabase" localSheetId="2" hidden="1">'P&amp;L-Budget 2025'!$B$151:$MN$264</definedName>
    <definedName name="_xlnm._FilterDatabase" localSheetId="0" hidden="1">'SSC Recharge Summary'!$A$4:$AC$169</definedName>
    <definedName name="_FST1" localSheetId="2">#REF!</definedName>
    <definedName name="_FST1">#REF!</definedName>
    <definedName name="_FSTEMP_" localSheetId="2">#REF!</definedName>
    <definedName name="_FSTEMP_">#REF!</definedName>
    <definedName name="_FWD1" localSheetId="2">#REF!</definedName>
    <definedName name="_FWD1">#REF!</definedName>
    <definedName name="_G87634">#REF!</definedName>
    <definedName name="_ILT1">#REF!</definedName>
    <definedName name="_IT0910">#REF!</definedName>
    <definedName name="_JAN01">#REF!</definedName>
    <definedName name="_JAN02">#REF!</definedName>
    <definedName name="_JAN03">#REF!</definedName>
    <definedName name="_JAN04">#REF!</definedName>
    <definedName name="_jul04">#REF!</definedName>
    <definedName name="_JUN04">#REF!</definedName>
    <definedName name="_Key1" hidden="1">#REF!</definedName>
    <definedName name="_Key2" hidden="1">#REF!</definedName>
    <definedName name="_KSS2000">#REF!</definedName>
    <definedName name="_MAR02">#REF!</definedName>
    <definedName name="_MAR03">#REF!</definedName>
    <definedName name="_MAR04">#REF!</definedName>
    <definedName name="_may03">#REF!</definedName>
    <definedName name="_MAY04">#REF!</definedName>
    <definedName name="_mva97">#REF!</definedName>
    <definedName name="_New1">#REF!</definedName>
    <definedName name="_NOV03">#REF!</definedName>
    <definedName name="_NOV04">#REF!</definedName>
    <definedName name="_NOV05">#REF!</definedName>
    <definedName name="_NPK1">#REF!</definedName>
    <definedName name="_NPK2">#REF!</definedName>
    <definedName name="_OCT03">#REF!</definedName>
    <definedName name="_OCT04">#REF!</definedName>
    <definedName name="_OCT05">#REF!</definedName>
    <definedName name="_Order1" hidden="1">255</definedName>
    <definedName name="_Order2" hidden="1">255</definedName>
    <definedName name="_P">#N/A</definedName>
    <definedName name="_P1" localSheetId="2">#REF!</definedName>
    <definedName name="_P1">#REF!</definedName>
    <definedName name="_Parse_In" localSheetId="2" hidden="1">#REF!</definedName>
    <definedName name="_Parse_In" hidden="1">#REF!</definedName>
    <definedName name="_Parse_Out" localSheetId="2" hidden="1">#REF!</definedName>
    <definedName name="_Parse_Out" hidden="1">#REF!</definedName>
    <definedName name="_PG1">#REF!</definedName>
    <definedName name="_pg10">#REF!</definedName>
    <definedName name="_pg2">#REF!</definedName>
    <definedName name="_pg3" localSheetId="2">#REF!</definedName>
    <definedName name="_pg3">#REF!</definedName>
    <definedName name="_pg4">#REF!</definedName>
    <definedName name="_pg5" localSheetId="2">#REF!</definedName>
    <definedName name="_pg5">#REF!</definedName>
    <definedName name="_pg6">#REF!</definedName>
    <definedName name="_pg7" localSheetId="2">#REF!</definedName>
    <definedName name="_pg7">#REF!</definedName>
    <definedName name="_pg8">#REF!</definedName>
    <definedName name="_pg9" localSheetId="2">#REF!</definedName>
    <definedName name="_pg9">#REF!</definedName>
    <definedName name="_PGE1">#REF!</definedName>
    <definedName name="_PGE10">#REF!</definedName>
    <definedName name="_PGE2">#REF!</definedName>
    <definedName name="_PGE3">#REF!</definedName>
    <definedName name="_PGE4">#REF!</definedName>
    <definedName name="_PGE5">#REF!</definedName>
    <definedName name="_PGE6">#REF!</definedName>
    <definedName name="_PGE7">#REF!</definedName>
    <definedName name="_PGE8">#REF!</definedName>
    <definedName name="_PGE9">#REF!</definedName>
    <definedName name="_PL1">#REF!</definedName>
    <definedName name="_PS1">#REF!</definedName>
    <definedName name="_roe97">#REF!</definedName>
    <definedName name="_SCH1">#REF!</definedName>
    <definedName name="_SCH10">#REF!</definedName>
    <definedName name="_SCH13">#REF!</definedName>
    <definedName name="_SCH3">#REF!</definedName>
    <definedName name="_SCH5">#REF!</definedName>
    <definedName name="_SCH6">#REF!</definedName>
    <definedName name="_SCH7">#REF!</definedName>
    <definedName name="_SDL11">#REF!</definedName>
    <definedName name="_SDL4">#REF!</definedName>
    <definedName name="_SDL6">#REF!</definedName>
    <definedName name="_SDL8">#REF!</definedName>
    <definedName name="_Sht1">#REF!</definedName>
    <definedName name="_SLD9">#REF!</definedName>
    <definedName name="_Sort" hidden="1">#REF!</definedName>
    <definedName name="_SS94">#REF!</definedName>
    <definedName name="_SS95">#N/A</definedName>
    <definedName name="_SS96" localSheetId="2">#REF!</definedName>
    <definedName name="_SS96">#REF!</definedName>
    <definedName name="_ST1" localSheetId="2">#REF!</definedName>
    <definedName name="_ST1">#REF!</definedName>
    <definedName name="_Table1_In1" localSheetId="2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LT1">#REF!</definedName>
    <definedName name="_TOT1">#REF!</definedName>
    <definedName name="_UER1">#REF!</definedName>
    <definedName name="_YA1">#REF!</definedName>
    <definedName name="_zz1000">#REF!</definedName>
    <definedName name="a\">#REF!</definedName>
    <definedName name="A1_6M">180</definedName>
    <definedName name="A12_18M">545</definedName>
    <definedName name="A19_24M">730</definedName>
    <definedName name="a654645454545" localSheetId="2">#REF!</definedName>
    <definedName name="a654645454545">#REF!</definedName>
    <definedName name="A7_12M">365</definedName>
    <definedName name="aaa">#REF!</definedName>
    <definedName name="aaaaaaaaa" localSheetId="2">#REF!</definedName>
    <definedName name="aaaaaaaaa">#REF!</definedName>
    <definedName name="aaaaaaaaaaa" localSheetId="2">#REF!</definedName>
    <definedName name="aaaaaaaaaaa">#REF!</definedName>
    <definedName name="aaaaaaaaaaaaaaaaaa" localSheetId="2">#REF!</definedName>
    <definedName name="aaaaaaaaaaaaaaaaaa">#REF!</definedName>
    <definedName name="aaaaaaaaaaaaaaaaaaaaaaaaaaaa" localSheetId="7" hidden="1">{#N/A,#N/A,FALSE,"8"}</definedName>
    <definedName name="aaaaaaaaaaaaaaaaaaaaaaaaaaaa" localSheetId="2" hidden="1">{#N/A,#N/A,FALSE,"8"}</definedName>
    <definedName name="aaaaaaaaaaaaaaaaaaaaaaaaaaaa" hidden="1">{#N/A,#N/A,FALSE,"8"}</definedName>
    <definedName name="AAGE" localSheetId="2">#REF!</definedName>
    <definedName name="AAGE">#REF!</definedName>
    <definedName name="AAT" localSheetId="2">#REF!</definedName>
    <definedName name="AAT">#REF!</definedName>
    <definedName name="AB" localSheetId="7" hidden="1">{#N/A,#N/A,FALSE,"Scenario 9"}</definedName>
    <definedName name="AB" localSheetId="2" hidden="1">{#N/A,#N/A,FALSE,"Scenario 9"}</definedName>
    <definedName name="AB" hidden="1">{#N/A,#N/A,FALSE,"Scenario 9"}</definedName>
    <definedName name="ABB" localSheetId="2">#REF!</definedName>
    <definedName name="ABB">#REF!</definedName>
    <definedName name="abc" localSheetId="7" hidden="1">{#N/A,#N/A,FALSE,"7"}</definedName>
    <definedName name="abc" localSheetId="2" hidden="1">{#N/A,#N/A,FALSE,"7"}</definedName>
    <definedName name="abc" hidden="1">{#N/A,#N/A,FALSE,"7"}</definedName>
    <definedName name="ACATACCOUNTMAIN" localSheetId="2">#REF!</definedName>
    <definedName name="ACATACCOUNTMAIN">#REF!</definedName>
    <definedName name="acb" localSheetId="2">#REF!</definedName>
    <definedName name="acb">#REF!</definedName>
    <definedName name="ACCSH" localSheetId="2">#REF!</definedName>
    <definedName name="ACCSH">#REF!</definedName>
    <definedName name="acctwise">#REF!</definedName>
    <definedName name="Achead">#REF!</definedName>
    <definedName name="AcheadUS">#REF!</definedName>
    <definedName name="ACK">#REF!</definedName>
    <definedName name="Action">#REF!</definedName>
    <definedName name="ACTU">#REF!</definedName>
    <definedName name="Actual">#REF!</definedName>
    <definedName name="actual_2005">#REF!</definedName>
    <definedName name="Actwise">#REF!</definedName>
    <definedName name="acty">#REF!</definedName>
    <definedName name="adf">#REF!</definedName>
    <definedName name="adfa">#REF!</definedName>
    <definedName name="adfadf" hidden="1">#REF!</definedName>
    <definedName name="adfadfawefaewf">#REF!</definedName>
    <definedName name="adff" localSheetId="7" hidden="1">{#N/A,#N/A,FALSE,"Emerging Mkt Fund"}</definedName>
    <definedName name="adff" localSheetId="2" hidden="1">{#N/A,#N/A,FALSE,"Emerging Mkt Fund"}</definedName>
    <definedName name="adff" hidden="1">{#N/A,#N/A,FALSE,"Emerging Mkt Fund"}</definedName>
    <definedName name="Adj_Bank_Balance" localSheetId="2">#REF!</definedName>
    <definedName name="Adj_Bank_Balance">#REF!</definedName>
    <definedName name="ADMIN" localSheetId="7" hidden="1">{#N/A,#N/A,TRUE,"KOCH P&amp;L";#N/A,#N/A,TRUE,"sumpl";#N/A,#N/A,TRUE,"2000";#N/A,#N/A,TRUE,"2001";#N/A,#N/A,TRUE,"2002";#N/A,#N/A,TRUE,"2003 ";#N/A,#N/A,TRUE,"brg comm";#N/A,#N/A,TRUE,"lsm comm"}</definedName>
    <definedName name="ADMIN" localSheetId="2" hidden="1">{#N/A,#N/A,TRUE,"KOCH P&amp;L";#N/A,#N/A,TRUE,"sumpl";#N/A,#N/A,TRUE,"2000";#N/A,#N/A,TRUE,"2001";#N/A,#N/A,TRUE,"2002";#N/A,#N/A,TRUE,"2003 ";#N/A,#N/A,TRUE,"brg comm";#N/A,#N/A,TRUE,"lsm comm"}</definedName>
    <definedName name="ADMIN" hidden="1">{#N/A,#N/A,TRUE,"KOCH P&amp;L";#N/A,#N/A,TRUE,"sumpl";#N/A,#N/A,TRUE,"2000";#N/A,#N/A,TRUE,"2001";#N/A,#N/A,TRUE,"2002";#N/A,#N/A,TRUE,"2003 ";#N/A,#N/A,TRUE,"brg comm";#N/A,#N/A,TRUE,"lsm comm"}</definedName>
    <definedName name="ADMINISTRATION" localSheetId="7" hidden="1">{"'Bsheet BIS'!$A$1:$F$43"}</definedName>
    <definedName name="ADMINISTRATION" localSheetId="2" hidden="1">{"'Bsheet BIS'!$A$1:$F$43"}</definedName>
    <definedName name="ADMINISTRATION" hidden="1">{"'Bsheet BIS'!$A$1:$F$43"}</definedName>
    <definedName name="ADMN" localSheetId="7" hidden="1">{"'Bsheet BIS'!$A$1:$F$43"}</definedName>
    <definedName name="ADMN" localSheetId="2" hidden="1">{"'Bsheet BIS'!$A$1:$F$43"}</definedName>
    <definedName name="ADMN" hidden="1">{"'Bsheet BIS'!$A$1:$F$43"}</definedName>
    <definedName name="af">#REF!</definedName>
    <definedName name="afa">#REF!</definedName>
    <definedName name="afafawef">#REF!</definedName>
    <definedName name="AIDACCOUNTMAIN">#REF!</definedName>
    <definedName name="Allahabad">#REF!</definedName>
    <definedName name="ALLOCATION" localSheetId="2">#REF!</definedName>
    <definedName name="ALLOCATION">#REF!</definedName>
    <definedName name="AMore24M">731</definedName>
    <definedName name="ANGLO_EASTERN_CREW_MANAGEMENT__P__LTD" localSheetId="2">#REF!</definedName>
    <definedName name="ANGLO_EASTERN_CREW_MANAGEMENT__P__LTD">#REF!</definedName>
    <definedName name="Anilofos" localSheetId="2">#REF!</definedName>
    <definedName name="Anilofos">#REF!</definedName>
    <definedName name="ANN" localSheetId="2">#REF!</definedName>
    <definedName name="ANN">#REF!</definedName>
    <definedName name="ANNEXIII">#REF!</definedName>
    <definedName name="ANNEXIV">#REF!</definedName>
    <definedName name="Annexure1">#REF!</definedName>
    <definedName name="Annexure2">#REF!</definedName>
    <definedName name="AnnexurePART1">#REF!</definedName>
    <definedName name="APL_Rates">#REF!</definedName>
    <definedName name="AQUAMARINE">#REF!</definedName>
    <definedName name="Area_attivo">#REF!</definedName>
    <definedName name="Area_cashflow">#REF!</definedName>
    <definedName name="Area_passivo">#REF!</definedName>
    <definedName name="Area_st">#REF!</definedName>
    <definedName name="Area_stampa_MI">#REF!</definedName>
    <definedName name="Arvind" localSheetId="2">#REF!</definedName>
    <definedName name="Arvind">#REF!</definedName>
    <definedName name="Arvindmills">#REF!</definedName>
    <definedName name="as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asdmasd" localSheetId="2">#REF!</definedName>
    <definedName name="asdmasd">#REF!</definedName>
    <definedName name="AseaBrownBove" localSheetId="2">#REF!</definedName>
    <definedName name="AseaBrownBove">#REF!</definedName>
    <definedName name="asedascwecd" localSheetId="2">'P&amp;L-Budget 2025'!asedascwecd</definedName>
    <definedName name="asedascwecd">#N/A</definedName>
    <definedName name="ashis" localSheetId="7" hidden="1">{#N/A,#N/A,FALSE,"8"}</definedName>
    <definedName name="ashis" localSheetId="2" hidden="1">{#N/A,#N/A,FALSE,"8"}</definedName>
    <definedName name="ashis" hidden="1">{#N/A,#N/A,FALSE,"8"}</definedName>
    <definedName name="ashish" localSheetId="7" hidden="1">{#N/A,#N/A,FALSE,"11"}</definedName>
    <definedName name="ashish" localSheetId="2" hidden="1">{#N/A,#N/A,FALSE,"11"}</definedName>
    <definedName name="ashish" hidden="1">{#N/A,#N/A,FALSE,"11"}</definedName>
    <definedName name="Ashokhhhot" localSheetId="2">#REF!</definedName>
    <definedName name="Ashokhhhot">#REF!</definedName>
    <definedName name="ASS">#N/A</definedName>
    <definedName name="Asset_Group" localSheetId="2">#REF!</definedName>
    <definedName name="Asset_Group">#REF!</definedName>
    <definedName name="ASSETS" localSheetId="2">#REF!</definedName>
    <definedName name="ASSETS">#REF!</definedName>
    <definedName name="Assumption_Income" localSheetId="2">#REF!</definedName>
    <definedName name="Assumption_Income">#REF!</definedName>
    <definedName name="ATTIVO">#N/A</definedName>
    <definedName name="AUDIT" localSheetId="2">#REF!</definedName>
    <definedName name="AUDIT">#REF!</definedName>
    <definedName name="AV" localSheetId="2">#REF!</definedName>
    <definedName name="AV">#REF!</definedName>
    <definedName name="AW9495_">#N/A</definedName>
    <definedName name="aze" localSheetId="2">#REF!</definedName>
    <definedName name="aze">#REF!</definedName>
    <definedName name="AZEC" localSheetId="2">#REF!</definedName>
    <definedName name="AZEC">#REF!</definedName>
    <definedName name="b" localSheetId="2">#REF!</definedName>
    <definedName name="b">#REF!</definedName>
    <definedName name="BA">#REF!</definedName>
    <definedName name="BAA">#REF!</definedName>
    <definedName name="Back_Solve_Original">#REF!</definedName>
    <definedName name="Back_solve_selector">#REF!</definedName>
    <definedName name="Back_solve_Target">#REF!</definedName>
    <definedName name="Bajaj">#REF!</definedName>
    <definedName name="Bajajauto">#REF!</definedName>
    <definedName name="bal">#REF!</definedName>
    <definedName name="bala">#REF!</definedName>
    <definedName name="BALAJI">#REF!</definedName>
    <definedName name="Balance_Residual_life">#REF!</definedName>
    <definedName name="Balance_sheet">#REF!</definedName>
    <definedName name="balanceACCOUNT">#REF!</definedName>
    <definedName name="BalanceSheet">#REF!</definedName>
    <definedName name="BalanceSheetList">#REF!</definedName>
    <definedName name="balanceSUPPLIER">#REF!</definedName>
    <definedName name="Balsht" localSheetId="2">#REF!</definedName>
    <definedName name="Balsht">#REF!</definedName>
    <definedName name="base">1</definedName>
    <definedName name="baseyr">#REF!</definedName>
    <definedName name="BASIC" localSheetId="2">#REF!</definedName>
    <definedName name="BASIC">#REF!</definedName>
    <definedName name="BASIC1" localSheetId="2">#REF!</definedName>
    <definedName name="BASIC1">#REF!</definedName>
    <definedName name="BASICA" localSheetId="2">#REF!</definedName>
    <definedName name="BASICA">#REF!</definedName>
    <definedName name="BASICT">#REF!</definedName>
    <definedName name="BAT">#REF!</definedName>
    <definedName name="begavg">#REF!</definedName>
    <definedName name="Beurteilung">#REF!</definedName>
    <definedName name="BEx3RLDNMCOI7SP9GIVRNGO73H2Q" hidden="1">#REF!</definedName>
    <definedName name="BEx7AATXJORZP1TV01XJQRD869C0" hidden="1">#REF!</definedName>
    <definedName name="BExIR3CBDRW7L33SXE1GXO89OJ90" hidden="1">#REF!</definedName>
    <definedName name="BExY3DSP5V97PGB09B4YY6XR1ERT" hidden="1">#REF!</definedName>
    <definedName name="bfl">#REF!</definedName>
    <definedName name="BG_Del" hidden="1">15</definedName>
    <definedName name="BG_Ins" hidden="1">4</definedName>
    <definedName name="BG_Mod" hidden="1">6</definedName>
    <definedName name="BharatPetroleum" localSheetId="2">#REF!</definedName>
    <definedName name="BharatPetroleum">#REF!</definedName>
    <definedName name="bhel" localSheetId="2">#REF!</definedName>
    <definedName name="bhel">#REF!</definedName>
    <definedName name="BLDG" localSheetId="2">#REF!</definedName>
    <definedName name="BLDG">#REF!</definedName>
    <definedName name="blnHideRow" localSheetId="7">IF(SUM(ABS(IF(ISERROR(HistForc),0,IF(ISTEXT(HistForc),0,HistForc))))&gt;0.00001,1,TRUE)</definedName>
    <definedName name="blnHideRow" localSheetId="2">IF(SUM(ABS(IF(ISERROR([0]!HistForc),0,IF(ISTEXT([0]!HistForc),0,[0]!HistForc))))&gt;0.00001,1,TRUE)</definedName>
    <definedName name="blnHideRow">IF(SUM(ABS(IF(ISERROR(HistForc),0,IF(ISTEXT(HistForc),0,HistForc))))&gt;0.00001,1,TRUE)</definedName>
    <definedName name="bm" hidden="1">#N/A</definedName>
    <definedName name="Bmnths" localSheetId="2">#REF!</definedName>
    <definedName name="Bmnths">#REF!</definedName>
    <definedName name="BMS" localSheetId="2">#REF!</definedName>
    <definedName name="BMS">#REF!</definedName>
    <definedName name="bn" hidden="1">#N/A</definedName>
    <definedName name="bo" hidden="1">#N/A</definedName>
    <definedName name="BONUS" localSheetId="2">#REF!</definedName>
    <definedName name="BONUS">#REF!</definedName>
    <definedName name="Book" localSheetId="2">#REF!</definedName>
    <definedName name="Book">#REF!</definedName>
    <definedName name="bp" hidden="1">#N/A</definedName>
    <definedName name="BPCL" localSheetId="2">#REF!</definedName>
    <definedName name="BPCL">#REF!</definedName>
    <definedName name="bq" hidden="1">#N/A</definedName>
    <definedName name="brs" localSheetId="2">#REF!</definedName>
    <definedName name="brs">#REF!</definedName>
    <definedName name="bs_98" localSheetId="2">#REF!</definedName>
    <definedName name="bs_98">#REF!</definedName>
    <definedName name="BS8MA" localSheetId="2">#REF!</definedName>
    <definedName name="BS8MA">#REF!</definedName>
    <definedName name="BS8MP">#REF!</definedName>
    <definedName name="BSblnHideRow" localSheetId="7">IF(SUM(ABS(IF(ISERROR(BSHistForc),0,IF(ISTEXT(BSHistForc),0,BSHistForc))))&gt;0.00001,1,TRUE)</definedName>
    <definedName name="BSblnHideRow" localSheetId="2">IF(SUM(ABS(IF(ISERROR([0]!BSHistForc),0,IF(ISTEXT([0]!BSHistForc),0,[0]!BSHistForc))))&gt;0.00001,1,TRUE)</definedName>
    <definedName name="BSblnHideRow">IF(SUM(ABS(IF(ISERROR(BSHistForc),0,IF(ISTEXT(BSHistForc),0,BSHistForc))))&gt;0.00001,1,TRUE)</definedName>
    <definedName name="BSBM" localSheetId="2">#REF!</definedName>
    <definedName name="BSBM">#REF!</definedName>
    <definedName name="BSDATA" localSheetId="2">#REF!</definedName>
    <definedName name="BSDATA">#REF!</definedName>
    <definedName name="bsdiff">#REF!</definedName>
    <definedName name="BSES">#REF!</definedName>
    <definedName name="BSFOR">#REF!</definedName>
    <definedName name="BSHistForc">#REF!</definedName>
    <definedName name="BSItemList">#REF!</definedName>
    <definedName name="BSPRN" localSheetId="2">#REF!</definedName>
    <definedName name="BSPRN">#REF!</definedName>
    <definedName name="BSSCH">#REF!</definedName>
    <definedName name="bt" hidden="1">#N/A</definedName>
    <definedName name="BU" localSheetId="2">#REF!</definedName>
    <definedName name="BU">#REF!</definedName>
    <definedName name="BUD" localSheetId="2">#REF!</definedName>
    <definedName name="BUD">#REF!</definedName>
    <definedName name="BUDA" localSheetId="2">#REF!</definedName>
    <definedName name="BUDA">#REF!</definedName>
    <definedName name="BUDB">#REF!</definedName>
    <definedName name="BUDC">#REF!</definedName>
    <definedName name="BUDD">#REF!</definedName>
    <definedName name="BUDE">#REF!</definedName>
    <definedName name="BudgetBS">#REF!</definedName>
    <definedName name="BudgetFA">#REF!</definedName>
    <definedName name="BudgetForecast">#REF!</definedName>
    <definedName name="BudgetPL">#REF!</definedName>
    <definedName name="BuiltIn_Consolidate_Area___1">NA()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RGLARY">#N/A</definedName>
    <definedName name="Businessindia" localSheetId="2">#REF!</definedName>
    <definedName name="Businessindia">#REF!</definedName>
    <definedName name="BUTIK">#N/A</definedName>
    <definedName name="bx" hidden="1">#N/A</definedName>
    <definedName name="by" hidden="1">#N/A</definedName>
    <definedName name="CA" localSheetId="2">#REF!</definedName>
    <definedName name="CA">#REF!</definedName>
    <definedName name="CAA" localSheetId="2">#REF!</definedName>
    <definedName name="CAA">#REF!</definedName>
    <definedName name="CAD00D" localSheetId="2">#REF!</definedName>
    <definedName name="CAD00D">#REF!</definedName>
    <definedName name="CAD00S">#REF!</definedName>
    <definedName name="CAD0S">#REF!</definedName>
    <definedName name="CAD975A">#REF!</definedName>
    <definedName name="CAD97S">#REF!</definedName>
    <definedName name="CAD98D">#REF!</definedName>
    <definedName name="CAD98S">#REF!</definedName>
    <definedName name="CAD99D">#REF!</definedName>
    <definedName name="CAD99S">#REF!</definedName>
    <definedName name="Cadbury">#REF!</definedName>
    <definedName name="CADOD">#REF!</definedName>
    <definedName name="canada">#REF!</definedName>
    <definedName name="CAP">#REF!</definedName>
    <definedName name="capch">#REF!</definedName>
    <definedName name="capchrg">#REF!</definedName>
    <definedName name="capchrgadj">#REF!</definedName>
    <definedName name="CAPGAIN">#N/A</definedName>
    <definedName name="capital" localSheetId="2">#REF!</definedName>
    <definedName name="capital">#REF!</definedName>
    <definedName name="capital97" localSheetId="2">#REF!</definedName>
    <definedName name="capital97">#REF!</definedName>
    <definedName name="capitaladj" localSheetId="2">#REF!</definedName>
    <definedName name="capitaladj">#REF!</definedName>
    <definedName name="CapitalLink">#REF!</definedName>
    <definedName name="Carrieraircon" localSheetId="2">#REF!</definedName>
    <definedName name="Carrieraircon">#REF!</definedName>
    <definedName name="carryforw">#REF!</definedName>
    <definedName name="cas" localSheetId="7" hidden="1">{#N/A,#N/A,FALSE,"10"}</definedName>
    <definedName name="cas" localSheetId="2" hidden="1">{#N/A,#N/A,FALSE,"10"}</definedName>
    <definedName name="cas" hidden="1">{#N/A,#N/A,FALSE,"10"}</definedName>
    <definedName name="CashandBank" localSheetId="2">#REF!</definedName>
    <definedName name="CashandBank">#REF!</definedName>
    <definedName name="cashflow2" localSheetId="7" hidden="1">{#N/A,#N/A,FALSE,"10"}</definedName>
    <definedName name="cashflow2" localSheetId="2" hidden="1">{#N/A,#N/A,FALSE,"10"}</definedName>
    <definedName name="cashflow2" hidden="1">{#N/A,#N/A,FALSE,"10"}</definedName>
    <definedName name="CASTROL" localSheetId="2">#REF!</definedName>
    <definedName name="CASTROL">#REF!</definedName>
    <definedName name="CAT" localSheetId="2">#REF!</definedName>
    <definedName name="CAT">#REF!</definedName>
    <definedName name="CCA" localSheetId="2">#REF!</definedName>
    <definedName name="CCA">#REF!</definedName>
    <definedName name="CCAA">#REF!</definedName>
    <definedName name="CCAT">#REF!</definedName>
    <definedName name="ccFootnote" localSheetId="7">IF([0]!BefAft=1,"","[1] The Pre-Tax Cost of Capital = After-Tax Cost of Capital/(1-Tax Rate)")</definedName>
    <definedName name="ccFootnote" localSheetId="2">IF([0]!BefAft=1,"","[1] The Pre-Tax Cost of Capital = After-Tax Cost of Capital/(1-Tax Rate)")</definedName>
    <definedName name="ccFootnote">IF([0]!BefAft=1,"","[1] The Pre-Tax Cost of Capital = After-Tax Cost of Capital/(1-Tax Rate)")</definedName>
    <definedName name="cd" hidden="1">#N/A</definedName>
    <definedName name="cde" localSheetId="2">#REF!</definedName>
    <definedName name="cde">#REF!</definedName>
    <definedName name="ce" hidden="1">#N/A</definedName>
    <definedName name="CGS" localSheetId="2">#REF!</definedName>
    <definedName name="CGS">#REF!</definedName>
    <definedName name="ch" hidden="1">#N/A</definedName>
    <definedName name="CHA" localSheetId="2">#REF!</definedName>
    <definedName name="CHA">#REF!</definedName>
    <definedName name="CHALLAN" localSheetId="2">#REF!</definedName>
    <definedName name="CHALLAN">#REF!</definedName>
    <definedName name="CHANGE" localSheetId="2">#REF!</definedName>
    <definedName name="CHANGE">#REF!</definedName>
    <definedName name="ChargingBasis" localSheetId="7">#REF!</definedName>
    <definedName name="ChargingBasis" localSheetId="2">#REF!</definedName>
    <definedName name="ChargingBasis">#REF!</definedName>
    <definedName name="chartfield">#REF!</definedName>
    <definedName name="chk">#REF!</definedName>
    <definedName name="CHKDIGITACCOUNTMVT">#REF!</definedName>
    <definedName name="Choices">#REF!</definedName>
    <definedName name="ci" hidden="1">#N/A</definedName>
    <definedName name="CIDCUSTOMERMAIN" localSheetId="2">#REF!</definedName>
    <definedName name="CIDCUSTOMERMAIN">#REF!</definedName>
    <definedName name="CIDSUPPLIERMAIN" localSheetId="2">#REF!</definedName>
    <definedName name="CIDSUPPLIERMAIN">#REF!</definedName>
    <definedName name="cipla" localSheetId="2">#REF!</definedName>
    <definedName name="cipla">#REF!</definedName>
    <definedName name="CITY">#REF!</definedName>
    <definedName name="ck" localSheetId="2">'P&amp;L-Budget 2025'!ck</definedName>
    <definedName name="ck">#N/A</definedName>
    <definedName name="cl" localSheetId="2">'P&amp;L-Budget 2025'!cl</definedName>
    <definedName name="cl">#N/A</definedName>
    <definedName name="cl_date" localSheetId="2">#REF!</definedName>
    <definedName name="cl_date">#REF!</definedName>
    <definedName name="Classification" localSheetId="2">#REF!</definedName>
    <definedName name="Classification">#REF!</definedName>
    <definedName name="clause10" localSheetId="2">#REF!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LIAB">#REF!</definedName>
    <definedName name="Client">"Client"</definedName>
    <definedName name="Client_Grade">"C"</definedName>
    <definedName name="CLUBS" localSheetId="2">#REF!</definedName>
    <definedName name="CLUBS">#REF!</definedName>
    <definedName name="CMC">#REF!</definedName>
    <definedName name="cn" hidden="1">#N/A</definedName>
    <definedName name="CNAME1CUSTOMERMAIN" localSheetId="2">#REF!</definedName>
    <definedName name="CNAME1CUSTOMERMAIN">#REF!</definedName>
    <definedName name="CNAME1SUPPLIERMAIN" localSheetId="2">#REF!</definedName>
    <definedName name="CNAME1SUPPLIERMAIN">#REF!</definedName>
    <definedName name="CNTR" localSheetId="2">#REF!</definedName>
    <definedName name="CNTR">#REF!</definedName>
    <definedName name="CNTRPRTACCACCOUNTMVT">#REF!</definedName>
    <definedName name="Co_Act_Calculated_life">#REF!</definedName>
    <definedName name="CODESC">#N/A</definedName>
    <definedName name="CoList">#REF!</definedName>
    <definedName name="comcode" localSheetId="2">#REF!</definedName>
    <definedName name="comcode">#REF!</definedName>
    <definedName name="COMP" localSheetId="2">#REF!</definedName>
    <definedName name="COMP">#REF!</definedName>
    <definedName name="comp1" localSheetId="2">#REF!</definedName>
    <definedName name="comp1">#REF!</definedName>
    <definedName name="comp2">#REF!</definedName>
    <definedName name="company">#REF!</definedName>
    <definedName name="Company98">#REF!</definedName>
    <definedName name="CompanyCode">#REF!</definedName>
    <definedName name="CompCode">#REF!</definedName>
    <definedName name="COMPUTATION">#REF!</definedName>
    <definedName name="COMPUTATION_OF_INTEREST_UNDER_SECTION_234_C">#REF!</definedName>
    <definedName name="CONS_TB_MAR_03">#REF!</definedName>
    <definedName name="CONSUMABLES">#REF!</definedName>
    <definedName name="CONSUMABLESA">#REF!</definedName>
    <definedName name="CONTROL">#REF!</definedName>
    <definedName name="CONTROLLER_DATAENTRY">"BSN!$A$1"</definedName>
    <definedName name="CONTROLLER_FORMSDEFINE">"BSN!$A$1"</definedName>
    <definedName name="CONTROLLERFDOPTION.VIEWABLE_RANGE_LRC.">"BSN!$A$1"</definedName>
    <definedName name="CONTROLLERFDOPTION.VIEWABLE_RANGE_LRC.303A30">"A1"</definedName>
    <definedName name="CONTROLLERFDOPTION.VIEWABLE_RANGE_LRC.3130383A3130">"A1"</definedName>
    <definedName name="CONTROLLERFDOPTION.VIEWABLE_RANGE_LRC.3136303A3930">"A1"</definedName>
    <definedName name="CONTROLLERFDOPTION.VIEWABLE_RANGE_LRC.3136333A3836">"A1"</definedName>
    <definedName name="CONTROLLERFDOPTION.VIEWABLE_RANGE_LRC.3137303A3930">"A1"</definedName>
    <definedName name="CONTROLLERFDOPTION.VIEWABLE_RANGE_LRC.31383A35">"A1"</definedName>
    <definedName name="CONTROLLERFDOPTION.VIEWABLE_RANGE_LRC.32303A3837">"A1"</definedName>
    <definedName name="CONTROLLERFDOPTION.VIEWABLE_RANGE_LRC.32353A36">"A1"</definedName>
    <definedName name="CONTROLLERFDOPTION.VIEWABLE_RANGE_LRC.33303A39">"A1"</definedName>
    <definedName name="CONTROLLERFDOPTION.VIEWABLE_RANGE_LRC.3331303A39">"A1"</definedName>
    <definedName name="CONTROLLERFDOPTION.VIEWABLE_RANGE_LRC.3333303A3930">"A1"</definedName>
    <definedName name="CONTROLLERFDOPTION.VIEWABLE_RANGE_LRC.33333A35">"A1"</definedName>
    <definedName name="CONTROLLERFDOPTION.VIEWABLE_RANGE_LRC.33343A3836">"A1"</definedName>
    <definedName name="CONTROLLERFDOPTION.VIEWABLE_RANGE_LRC.33353A3133">"A1"</definedName>
    <definedName name="CONTROLLERFDOPTION.VIEWABLE_RANGE_LRC.33353A35">"A1"</definedName>
    <definedName name="CONTROLLERFDOPTION.VIEWABLE_RANGE_LRC.33353A38">"A1"</definedName>
    <definedName name="CONTROLLERFDOPTION.VIEWABLE_RANGE_LRC.33353A3930">"A1"</definedName>
    <definedName name="CONTROLLERFDOPTION.VIEWABLE_RANGE_LRC.33363A37">"A1"</definedName>
    <definedName name="CONTROLLERFDOPTION.VIEWABLE_RANGE_LRC.33363A3930">"A1"</definedName>
    <definedName name="CONTROLLERFDOPTION.VIEWABLE_RANGE_LRC.33373A3134">"A1"</definedName>
    <definedName name="CONTROLLERFDOPTION.VIEWABLE_RANGE_LRC.33373A37">"A1"</definedName>
    <definedName name="CONTROLLERFDOPTION.VIEWABLE_RANGE_LRC.33383A3139">"A1"</definedName>
    <definedName name="CONTROLLERFDOPTION.VIEWABLE_RANGE_LRC.33393A3139">"A1"</definedName>
    <definedName name="CONTROLLERFDOPTION.VIEWABLE_RANGE_LRC.34303A3134">"A1"</definedName>
    <definedName name="CONTROLLERFDOPTION.VIEWABLE_RANGE_LRC.34303A38">"A1"</definedName>
    <definedName name="CONTROLLERFDOPTION.VIEWABLE_RANGE_LRC.34353A3232">"A1"</definedName>
    <definedName name="CONTROLLERFDOPTION.VIEWABLE_RANGE_LRC.34353A3930">"A1"</definedName>
    <definedName name="CONTROLLERFDOPTION.VIEWABLE_RANGE_LRC.35303A3136">"A1"</definedName>
    <definedName name="CONTROLLERFDOPTION.VIEWABLE_RANGE_LRC.35353A36">"A1"</definedName>
    <definedName name="CONTROLLERFDOPTION.VIEWABLE_RANGE_LRC.36303A3136">"A1"</definedName>
    <definedName name="CONTROLLERFDOPTION.VIEWABLE_RANGE_LRC.36303A3137">"A1"</definedName>
    <definedName name="CONTROLLERFDOPTION.VIEWABLE_RANGE_LRC.36303A3232">"A1"</definedName>
    <definedName name="CONTROLLERFDOPTION.VIEWABLE_RANGE_LRC.39353A3131">"A1"</definedName>
    <definedName name="CONTROLLERFDOPTION.VIEWABLE_RANGE_ULC.">"BSN!$A$1"</definedName>
    <definedName name="CONTROLLERFDOPTION.VIEWABLE_RANGE_ULC.303A30">"A1"</definedName>
    <definedName name="CONTROLLERFDOPTION.VIEWABLE_RANGE_ULC.333A33">"A1"</definedName>
    <definedName name="CONTROLLERFDOPTION.VIEWABLE_RANGE_ULC.343A33">"A1"</definedName>
    <definedName name="CONTROLLERFDOPTION.VIEWABLE_RANGE_ULC.343A34">"A1"</definedName>
    <definedName name="CONTROLLERFDOPTION.VIEWABLE_RANGE_ULC.363A33">"A1"</definedName>
    <definedName name="CONTROLLERFDOPTION.VIEWABLE_RANGE_ULC.373A33">"A1"</definedName>
    <definedName name="CONTROLLERFDOPTION.VIEWABLE_RANGE_ULC.373A34">"A1"</definedName>
    <definedName name="CONTROLLERFDOPTION.VIEWABLE_RANGE_ULC.383A34">"A1"</definedName>
    <definedName name="CONTROLLERFDOPTION.VIEWABLE_RANGE_ULC.393A34">"A1"</definedName>
    <definedName name="CORPORATION_BANK" localSheetId="2">#REF!</definedName>
    <definedName name="CORPORATION_BANK">#REF!</definedName>
    <definedName name="Cost_break_up" localSheetId="2">#REF!</definedName>
    <definedName name="Cost_break_up">#REF!</definedName>
    <definedName name="COST_EX_PATACCOUNTMVT" localSheetId="2">#REF!</definedName>
    <definedName name="COST_EX_PATACCOUNTMVT">#REF!</definedName>
    <definedName name="COST_MNG_REP_PLACCOUNTMVT">#REF!</definedName>
    <definedName name="COST_MNG_REPACCOUNTMVT">#REF!</definedName>
    <definedName name="COST_NOMINALS_BACCOUNTMVT">#REF!</definedName>
    <definedName name="COST_OLD_CODEACCOUNTMVT">#REF!</definedName>
    <definedName name="COST_SCHEPENACCOUNTMVT">#REF!</definedName>
    <definedName name="cot">#REF!</definedName>
    <definedName name="cota">#REF!</definedName>
    <definedName name="cotsw">#REF!</definedName>
    <definedName name="cov_summary">#REF!</definedName>
    <definedName name="covbookfield">#REF!</definedName>
    <definedName name="CPFI">#REF!</definedName>
    <definedName name="cr_no">#REF!</definedName>
    <definedName name="cr_no1">#REF!</definedName>
    <definedName name="CREATEDBYACCOUNTMVT">#REF!</definedName>
    <definedName name="CREATEDONACCOUNTMVT">#REF!</definedName>
    <definedName name="creditACCOUNT">#REF!</definedName>
    <definedName name="CREDITHAMOUNTACCOUNTMVT">#REF!</definedName>
    <definedName name="CREDITHAMOUNTSUPPLIERMVT">#REF!</definedName>
    <definedName name="Creditors">#REF!</definedName>
    <definedName name="creditSUPPLIER">#REF!</definedName>
    <definedName name="CrewIncomeType" localSheetId="7">#REF!</definedName>
    <definedName name="CrewIncomeType" localSheetId="2">#REF!</definedName>
    <definedName name="CrewIncomeType">#REF!</definedName>
    <definedName name="CrewNationality" localSheetId="7">#REF!</definedName>
    <definedName name="CrewNationality" localSheetId="2">#REF!</definedName>
    <definedName name="CrewNationality">#REF!</definedName>
    <definedName name="_xlnm.Criteria">#REF!</definedName>
    <definedName name="Cromptoon">#REF!</definedName>
    <definedName name="CRUSHER">#REF!</definedName>
    <definedName name="CRUSHERPRODUCTION">#REF!</definedName>
    <definedName name="csDesignMode">1</definedName>
    <definedName name="CSUPCATSUPPLIERMAIN" localSheetId="2">#REF!</definedName>
    <definedName name="CSUPCATSUPPLIERMAIN">#REF!</definedName>
    <definedName name="ct" localSheetId="2">'P&amp;L-Budget 2025'!ct</definedName>
    <definedName name="ct">#N/A</definedName>
    <definedName name="ctc" localSheetId="7" hidden="1">{"'Bsheet BIS'!$A$1:$F$43"}</definedName>
    <definedName name="ctc" localSheetId="2" hidden="1">{"'Bsheet BIS'!$A$1:$F$43"}</definedName>
    <definedName name="ctc" hidden="1">{"'Bsheet BIS'!$A$1:$F$43"}</definedName>
    <definedName name="CTELNOSUPPLIERMAIN">#REF!</definedName>
    <definedName name="cu" hidden="1">#N/A</definedName>
    <definedName name="CUM00" localSheetId="2">#REF!</definedName>
    <definedName name="CUM00">#REF!</definedName>
    <definedName name="CumminsIndLtd" localSheetId="2">#REF!</definedName>
    <definedName name="CumminsIndLtd">#REF!</definedName>
    <definedName name="cur_mth" localSheetId="2">#REF!</definedName>
    <definedName name="cur_mth">#REF!</definedName>
    <definedName name="CurrencySelection">#REF!</definedName>
    <definedName name="currmnth">#REF!</definedName>
    <definedName name="Customer_Address">"Rm 2409, 24/F Winsor House"</definedName>
    <definedName name="Customer_City">"Causeway Bay, Hong KOng"</definedName>
    <definedName name="Customer_Name">"Trend_Micro_HK_Limited"</definedName>
    <definedName name="Customer_State">"Hong KOng"</definedName>
    <definedName name="Customer_ZIP">"sdf"</definedName>
    <definedName name="CWIP" localSheetId="2">#REF!</definedName>
    <definedName name="CWIP">#REF!</definedName>
    <definedName name="CWIPINVST" localSheetId="2">#REF!</definedName>
    <definedName name="CWIPINVST">#REF!</definedName>
    <definedName name="cx" hidden="1">#N/A</definedName>
    <definedName name="D_REDDY" localSheetId="2">#REF!</definedName>
    <definedName name="D_REDDY">#REF!</definedName>
    <definedName name="da" localSheetId="2">#REF!</definedName>
    <definedName name="da">#REF!</definedName>
    <definedName name="darshil" localSheetId="2">#REF!</definedName>
    <definedName name="darshil">#REF!</definedName>
    <definedName name="da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Range">"1998.10.01 To 1998.10.31"</definedName>
    <definedName name="DATISTA">#N/A</definedName>
    <definedName name="Days">365</definedName>
    <definedName name="dc" hidden="1">#N/A</definedName>
    <definedName name="dd" hidden="1">#N/A</definedName>
    <definedName name="dddddddd" hidden="1">#N/A</definedName>
    <definedName name="dddddddddddddd" localSheetId="2">#REF!</definedName>
    <definedName name="dddddddddddddd">#REF!</definedName>
    <definedName name="debitACCOUNT" localSheetId="2">#REF!</definedName>
    <definedName name="debitACCOUNT">#REF!</definedName>
    <definedName name="DEBITHAMOUNTACCOUNTMVT" localSheetId="2">#REF!</definedName>
    <definedName name="DEBITHAMOUNTACCOUNTMVT">#REF!</definedName>
    <definedName name="DEBITHAMOUNTSUPPLIERMVT">#REF!</definedName>
    <definedName name="debitSUPPLIER">#REF!</definedName>
    <definedName name="DEC">#REF!</definedName>
    <definedName name="Decis">#REF!</definedName>
    <definedName name="def.tax">#REF!</definedName>
    <definedName name="deftax04" localSheetId="7" hidden="1">{#N/A,#N/A,FALSE,"12"}</definedName>
    <definedName name="deftax04" localSheetId="2" hidden="1">{#N/A,#N/A,FALSE,"12"}</definedName>
    <definedName name="deftax04" hidden="1">{#N/A,#N/A,FALSE,"12"}</definedName>
    <definedName name="DEM" localSheetId="2">#REF!</definedName>
    <definedName name="DEM">#REF!</definedName>
    <definedName name="Denabank" localSheetId="2">#REF!</definedName>
    <definedName name="Denabank">#REF!</definedName>
    <definedName name="DenholmCrewManagementLtdForecast" localSheetId="2">#REF!</definedName>
    <definedName name="DenholmCrewManagementLtdForecast">#REF!</definedName>
    <definedName name="DEP">#REF!</definedName>
    <definedName name="depn">#REF!</definedName>
    <definedName name="Depn_to_charge_based_on_residual_life">#REF!</definedName>
    <definedName name="depn1">#REF!</definedName>
    <definedName name="DEPOSITS">#REF!</definedName>
    <definedName name="Depreciation">#REF!</definedName>
    <definedName name="DEPREN" localSheetId="2">#REF!</definedName>
    <definedName name="DEPREN">#REF!</definedName>
    <definedName name="DEPRN">#REF!</definedName>
    <definedName name="DEPT">#REF!</definedName>
    <definedName name="Deptt">#REF!</definedName>
    <definedName name="derdf">#REF!</definedName>
    <definedName name="DESIGNATION">#REF!</definedName>
    <definedName name="detai">#REF!</definedName>
    <definedName name="detail_cov_info">#REF!</definedName>
    <definedName name="DF">#REF!</definedName>
    <definedName name="dfdaf" localSheetId="7" hidden="1">{#N/A,#N/A,FALSE,"1"}</definedName>
    <definedName name="dfdaf" localSheetId="2" hidden="1">{#N/A,#N/A,FALSE,"1"}</definedName>
    <definedName name="dfdaf" hidden="1">{#N/A,#N/A,FALSE,"1"}</definedName>
    <definedName name="dfdfdf" localSheetId="7" hidden="1">{#N/A,#N/A,FALSE,"1"}</definedName>
    <definedName name="dfdfdf" localSheetId="2" hidden="1">{#N/A,#N/A,FALSE,"1"}</definedName>
    <definedName name="dfdfdf" hidden="1">{#N/A,#N/A,FALSE,"1"}</definedName>
    <definedName name="dferf" localSheetId="2">'P&amp;L-Budget 2025'!dferf</definedName>
    <definedName name="dferf">#N/A</definedName>
    <definedName name="dfgege" localSheetId="2">#REF!</definedName>
    <definedName name="dfgege">#REF!</definedName>
    <definedName name="dfsdfsdaf" localSheetId="7" hidden="1">{#N/A,#N/A,FALSE,"4"}</definedName>
    <definedName name="dfsdfsdaf" localSheetId="2" hidden="1">{#N/A,#N/A,FALSE,"4"}</definedName>
    <definedName name="dfsdfsdaf" hidden="1">{#N/A,#N/A,FALSE,"4"}</definedName>
    <definedName name="dfvfvfbfdbfb5" localSheetId="2">#REF!</definedName>
    <definedName name="dfvfvfbfdbfb5">#REF!</definedName>
    <definedName name="dhkj" localSheetId="2" hidden="1">#REF!</definedName>
    <definedName name="dhkj" hidden="1">#REF!</definedName>
    <definedName name="dicer" localSheetId="2">#REF!</definedName>
    <definedName name="dicer">#REF!</definedName>
    <definedName name="diff">#REF!</definedName>
    <definedName name="Disc">0.025</definedName>
    <definedName name="DIV" localSheetId="2">#REF!</definedName>
    <definedName name="DIV">#REF!</definedName>
    <definedName name="dividends97" localSheetId="2">#REF!</definedName>
    <definedName name="dividends97">#REF!</definedName>
    <definedName name="DO" localSheetId="2">#REF!</definedName>
    <definedName name="DO">#REF!</definedName>
    <definedName name="DOB">#REF!</definedName>
    <definedName name="DOH">#REF!</definedName>
    <definedName name="DOJ">#REF!</definedName>
    <definedName name="DOP">#REF!</definedName>
    <definedName name="DOR">#REF!</definedName>
    <definedName name="DOV">#REF!</definedName>
    <definedName name="DRIVERS" localSheetId="7" hidden="1">{"'Bsheet BIS'!$A$1:$F$43"}</definedName>
    <definedName name="DRIVERS" localSheetId="2" hidden="1">{"'Bsheet BIS'!$A$1:$F$43"}</definedName>
    <definedName name="DRIVERS" hidden="1">{"'Bsheet BIS'!$A$1:$F$43"}</definedName>
    <definedName name="Druckbereich_MI">#REF!</definedName>
    <definedName name="DS">#REF!</definedName>
    <definedName name="DS3NotesHeader">#REF!</definedName>
    <definedName name="DSC">#REF!</definedName>
    <definedName name="dta">#REF!</definedName>
    <definedName name="DTHBENA">#REF!</definedName>
    <definedName name="DTHBENB">#REF!</definedName>
    <definedName name="DTHMED">#REF!</definedName>
    <definedName name="DTHMEDSC">#REF!</definedName>
    <definedName name="DTHPEN">#REF!</definedName>
    <definedName name="dtl">#REF!</definedName>
    <definedName name="DTRS">#REF!</definedName>
    <definedName name="DTX" localSheetId="7" hidden="1">{"'Bsheet BIS'!$A$1:$F$43"}</definedName>
    <definedName name="DTX" localSheetId="2" hidden="1">{"'Bsheet BIS'!$A$1:$F$43"}</definedName>
    <definedName name="DTX" hidden="1">{"'Bsheet BIS'!$A$1:$F$43"}</definedName>
    <definedName name="dv" hidden="1">#N/A</definedName>
    <definedName name="DZ" localSheetId="2">#REF!</definedName>
    <definedName name="DZ">#REF!</definedName>
    <definedName name="EA" localSheetId="2">#REF!</definedName>
    <definedName name="EA">#REF!</definedName>
    <definedName name="EAA" localSheetId="2">#REF!</definedName>
    <definedName name="EAA">#REF!</definedName>
    <definedName name="EAGE">#REF!</definedName>
    <definedName name="EAT">#REF!</definedName>
    <definedName name="eda" hidden="1">#REF!</definedName>
    <definedName name="EDIT__END__LEFT__DEL___DOWN">#REF!</definedName>
    <definedName name="EEDATA">#REF!</definedName>
    <definedName name="EF">#REF!</definedName>
    <definedName name="EIhotel">#REF!</definedName>
    <definedName name="EMPDETA">#REF!</definedName>
    <definedName name="Employee_Listing">#REF!</definedName>
    <definedName name="Empty" hidden="1">#REF!</definedName>
    <definedName name="Empty1" hidden="1">#REF!</definedName>
    <definedName name="Empty2" hidden="1">#REF!</definedName>
    <definedName name="Empty3">#REF!</definedName>
    <definedName name="Empty4">#REF!</definedName>
    <definedName name="Entity">#REF!</definedName>
    <definedName name="equity97">#REF!</definedName>
    <definedName name="equitydata">#REF!</definedName>
    <definedName name="era" localSheetId="7" hidden="1">{#N/A,#N/A,FALSE,"SMT1";#N/A,#N/A,FALSE,"SMT2";#N/A,#N/A,FALSE,"Summary";#N/A,#N/A,FALSE,"Graphs";#N/A,#N/A,FALSE,"4 Panel"}</definedName>
    <definedName name="era" localSheetId="2" hidden="1">{#N/A,#N/A,FALSE,"SMT1";#N/A,#N/A,FALSE,"SMT2";#N/A,#N/A,FALSE,"Summary";#N/A,#N/A,FALSE,"Graphs";#N/A,#N/A,FALSE,"4 Panel"}</definedName>
    <definedName name="era" hidden="1">{#N/A,#N/A,FALSE,"SMT1";#N/A,#N/A,FALSE,"SMT2";#N/A,#N/A,FALSE,"Summary";#N/A,#N/A,FALSE,"Graphs";#N/A,#N/A,FALSE,"4 Panel"}</definedName>
    <definedName name="ERBEN" localSheetId="2">#REF!</definedName>
    <definedName name="ERBEN">#REF!</definedName>
    <definedName name="ERBENA" localSheetId="2">#REF!</definedName>
    <definedName name="ERBENA">#REF!</definedName>
    <definedName name="ERBENB" localSheetId="2">#REF!</definedName>
    <definedName name="ERBENB">#REF!</definedName>
    <definedName name="erecd">#REF!</definedName>
    <definedName name="ERMED">#REF!</definedName>
    <definedName name="ERMEDSC">#REF!</definedName>
    <definedName name="ERPEN">#REF!</definedName>
    <definedName name="ert" localSheetId="7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ert" localSheetId="2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ert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ES" localSheetId="2">#REF!</definedName>
    <definedName name="ES">#REF!</definedName>
    <definedName name="ESIC" localSheetId="2">#REF!</definedName>
    <definedName name="ESIC">#REF!</definedName>
    <definedName name="ESICA" localSheetId="2">#REF!</definedName>
    <definedName name="ESICA">#REF!</definedName>
    <definedName name="ESICT">#REF!</definedName>
    <definedName name="EUR_NL" localSheetId="7" hidden="1">{#N/A,#N/A,FALSE,"ACT-USD";#N/A,#N/A,FALSE,"ACT-FC$";#N/A,#N/A,FALSE,"CUR-FC$";#N/A,#N/A,FALSE,"Balance Sheet";#N/A,#N/A,FALSE,"FIXED ASSETS";#N/A,#N/A,FALSE,"INTERCO AC "}</definedName>
    <definedName name="EUR_NL" localSheetId="2" hidden="1">{#N/A,#N/A,FALSE,"ACT-USD";#N/A,#N/A,FALSE,"ACT-FC$";#N/A,#N/A,FALSE,"CUR-FC$";#N/A,#N/A,FALSE,"Balance Sheet";#N/A,#N/A,FALSE,"FIXED ASSETS";#N/A,#N/A,FALSE,"INTERCO AC "}</definedName>
    <definedName name="EUR_NL" hidden="1">{#N/A,#N/A,FALSE,"ACT-USD";#N/A,#N/A,FALSE,"ACT-FC$";#N/A,#N/A,FALSE,"CUR-FC$";#N/A,#N/A,FALSE,"Balance Sheet";#N/A,#N/A,FALSE,"FIXED ASSETS";#N/A,#N/A,FALSE,"INTERCO AC "}</definedName>
    <definedName name="EV__LASTREFTIME__" hidden="1">41662.8445138889</definedName>
    <definedName name="eva" localSheetId="2">#REF!</definedName>
    <definedName name="eva">#REF!</definedName>
    <definedName name="EXCEL" localSheetId="2">#REF!</definedName>
    <definedName name="EXCEL">#REF!</definedName>
    <definedName name="Excel_BuiltIn__FilterDatabase_1" localSheetId="2">#REF!</definedName>
    <definedName name="Excel_BuiltIn__FilterDatabase_1">#REF!</definedName>
    <definedName name="Excel_BuiltIn_Database">#REF!</definedName>
    <definedName name="Excel_BuiltIn_Database_1">#REF!</definedName>
    <definedName name="Excel_BuiltIn_Database_3">#REF!</definedName>
    <definedName name="Excel_BuiltIn_Print_Area_13_1">#REF!</definedName>
    <definedName name="Excel_BuiltIn_Print_Area_14_1">#REF!</definedName>
    <definedName name="Excel_BuiltIn_Print_Area_8_1">#REF!</definedName>
    <definedName name="Excel_BuiltIn_Print_Titles">#REF!</definedName>
    <definedName name="Excel_BuiltIn_Print_Titles_0">#REF!</definedName>
    <definedName name="Excel_BuiltIn_Print_Titles_1">#REF!</definedName>
    <definedName name="Excel_BuiltIn_Print_Titles_3">#REF!</definedName>
    <definedName name="Excel_BuiltIn_Print_Titles_7">#REF!</definedName>
    <definedName name="EXP">#REF!</definedName>
    <definedName name="EXP_OUTGO">#REF!</definedName>
    <definedName name="Exps_Head">#REF!</definedName>
    <definedName name="ExRate" localSheetId="2">#REF!</definedName>
    <definedName name="ExRate">#REF!</definedName>
    <definedName name="External_Course_Material_Exp">#REF!</definedName>
    <definedName name="External_Food_Exp">#REF!</definedName>
    <definedName name="External_Income">#REF!</definedName>
    <definedName name="External_Tea_Snacks_Exp">#REF!</definedName>
    <definedName name="ey63e">#REF!</definedName>
    <definedName name="ey63neu">#REF!</definedName>
    <definedName name="eybb">#REF!</definedName>
    <definedName name="EZ">#REF!</definedName>
    <definedName name="f" localSheetId="7" hidden="1">{#N/A,#N/A,FALSE,"12"}</definedName>
    <definedName name="f" localSheetId="2" hidden="1">{#N/A,#N/A,FALSE,"12"}</definedName>
    <definedName name="f" hidden="1">{#N/A,#N/A,FALSE,"12"}</definedName>
    <definedName name="f.asset" localSheetId="2">#REF!</definedName>
    <definedName name="f.asset">#REF!</definedName>
    <definedName name="F_CONS_TB_DEC_02" localSheetId="2">#REF!</definedName>
    <definedName name="F_CONS_TB_DEC_02">#REF!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A" localSheetId="2">#REF!</definedName>
    <definedName name="FA">#REF!</definedName>
    <definedName name="FA_1" localSheetId="2">#REF!</definedName>
    <definedName name="FA_1">#REF!</definedName>
    <definedName name="FA_3" localSheetId="2">#REF!</definedName>
    <definedName name="FA_3">#REF!</definedName>
    <definedName name="FA_7">#REF!</definedName>
    <definedName name="fa_leased">#REF!</definedName>
    <definedName name="FA17pre">#REF!</definedName>
    <definedName name="FABYDHARA">#REF!</definedName>
    <definedName name="Fac_Envelop">#REF!</definedName>
    <definedName name="Factor1">1000</definedName>
    <definedName name="FAR" localSheetId="2">#REF!</definedName>
    <definedName name="FAR">#REF!</definedName>
    <definedName name="FDA" localSheetId="2">#REF!</definedName>
    <definedName name="FDA">#REF!</definedName>
    <definedName name="FDAA" localSheetId="2">#REF!</definedName>
    <definedName name="FDAA">#REF!</definedName>
    <definedName name="FDAT">#REF!</definedName>
    <definedName name="fefe">#REF!</definedName>
    <definedName name="FF">#REF!</definedName>
    <definedName name="FFFRTT" localSheetId="7" hidden="1">{#N/A,#N/A,FALSE,"ACT-USD";#N/A,#N/A,FALSE,"ACT-FC$";#N/A,#N/A,FALSE,"CUR-FC$";#N/A,#N/A,FALSE,"Balance Sheet";#N/A,#N/A,FALSE,"FIXED ASSETS";#N/A,#N/A,FALSE,"INTERCO AC "}</definedName>
    <definedName name="FFFRTT" localSheetId="2" hidden="1">{#N/A,#N/A,FALSE,"ACT-USD";#N/A,#N/A,FALSE,"ACT-FC$";#N/A,#N/A,FALSE,"CUR-FC$";#N/A,#N/A,FALSE,"Balance Sheet";#N/A,#N/A,FALSE,"FIXED ASSETS";#N/A,#N/A,FALSE,"INTERCO AC "}</definedName>
    <definedName name="FFFRTT" hidden="1">{#N/A,#N/A,FALSE,"ACT-USD";#N/A,#N/A,FALSE,"ACT-FC$";#N/A,#N/A,FALSE,"CUR-FC$";#N/A,#N/A,FALSE,"Balance Sheet";#N/A,#N/A,FALSE,"FIXED ASSETS";#N/A,#N/A,FALSE,"INTERCO AC "}</definedName>
    <definedName name="fgvdata" localSheetId="2">#REF!</definedName>
    <definedName name="fgvdata">#REF!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"</definedName>
    <definedName name="Figure_4_Head">"Daily Virus Count"</definedName>
    <definedName name="Figure_5_Comment">" "</definedName>
    <definedName name="Figure_5_Head">"Virus Type Analysis"</definedName>
    <definedName name="Figure_6_Comment">" "</definedName>
    <definedName name="Figure_6_Head">"Common Viruses"</definedName>
    <definedName name="Figure_7_Comment">" "</definedName>
    <definedName name="Figure_7_Head">"Virus Source Analysis"</definedName>
    <definedName name="Figure_8_Comment">" "</definedName>
    <definedName name="Figure_8_Head">"Virus Destination Analysis"</definedName>
    <definedName name="FileServer">"File Server"</definedName>
    <definedName name="FileServer_Grade">"C"</definedName>
    <definedName name="FINCOST" localSheetId="2">#REF!</definedName>
    <definedName name="FINCOST">#REF!</definedName>
    <definedName name="Finolexcables" localSheetId="2">#REF!</definedName>
    <definedName name="Finolexcables">#REF!</definedName>
    <definedName name="FIRE">#N/A</definedName>
    <definedName name="FIX" localSheetId="2">#REF!</definedName>
    <definedName name="FIX">#REF!</definedName>
    <definedName name="FKJqseflm" localSheetId="2">#REF!</definedName>
    <definedName name="FKJqseflm">#REF!</definedName>
    <definedName name="FORECAST" localSheetId="2">#REF!</definedName>
    <definedName name="FORECAST">#REF!</definedName>
    <definedName name="fORM_3CD_OTHERS">#REF!</definedName>
    <definedName name="Form_3CD_PAGE1">#REF!</definedName>
    <definedName name="Form_3CD_Page2">#REF!</definedName>
    <definedName name="Form_3CD_Page3">#REF!</definedName>
    <definedName name="Form_3CD_Page4">#REF!</definedName>
    <definedName name="Form_3CD_Page5">#REF!</definedName>
    <definedName name="Form_3CD_Page6">#REF!</definedName>
    <definedName name="Form_3CD_Page7">#REF!</definedName>
    <definedName name="FORM3CD_43B">#REF!</definedName>
    <definedName name="FormatStringTable">#REF!</definedName>
    <definedName name="Forminfo">#REF!</definedName>
    <definedName name="Formln">#REF!</definedName>
    <definedName name="formulation_Fen">#REF!</definedName>
    <definedName name="FORNITORI">#REF!</definedName>
    <definedName name="FPR" localSheetId="2">#REF!</definedName>
    <definedName name="FPR">#REF!</definedName>
    <definedName name="fqsd">#REF!</definedName>
    <definedName name="fqsfqsf">#REF!</definedName>
    <definedName name="fsfsf" localSheetId="7" hidden="1">{#N/A,#N/A,FALSE,"11"}</definedName>
    <definedName name="fsfsf" localSheetId="2" hidden="1">{#N/A,#N/A,FALSE,"11"}</definedName>
    <definedName name="fsfsf" hidden="1">{#N/A,#N/A,FALSE,"11"}</definedName>
    <definedName name="FST" localSheetId="2">#REF!</definedName>
    <definedName name="FST">#REF!</definedName>
    <definedName name="FullorCrew" localSheetId="7">#REF!</definedName>
    <definedName name="FullorCrew" localSheetId="2">#REF!</definedName>
    <definedName name="FullorCrew">#REF!</definedName>
    <definedName name="FWD" localSheetId="2">#REF!</definedName>
    <definedName name="FWD">#REF!</definedName>
    <definedName name="FWLT">#REF!</definedName>
    <definedName name="FY98FILE">#REF!</definedName>
    <definedName name="FYMonths">#REF!</definedName>
    <definedName name="g">#REF!</definedName>
    <definedName name="gefg">#REF!</definedName>
    <definedName name="GEShip" localSheetId="2">#REF!</definedName>
    <definedName name="GEShip">#REF!</definedName>
    <definedName name="ggdgfdhg">#REF!</definedName>
    <definedName name="ggf">#REF!</definedName>
    <definedName name="ggfhjkq">#REF!</definedName>
    <definedName name="ghfvghvgh" localSheetId="7" hidden="1">{#N/A,#N/A,FALSE,"9"}</definedName>
    <definedName name="ghfvghvgh" localSheetId="2" hidden="1">{#N/A,#N/A,FALSE,"9"}</definedName>
    <definedName name="ghfvghvgh" hidden="1">{#N/A,#N/A,FALSE,"9"}</definedName>
    <definedName name="GL_Balance" localSheetId="2">#REF!</definedName>
    <definedName name="GL_Balance">#REF!</definedName>
    <definedName name="Grade">"C"</definedName>
    <definedName name="Grade_Level">"Grade "</definedName>
    <definedName name="Grasim" localSheetId="2">#REF!</definedName>
    <definedName name="Grasim">#REF!</definedName>
    <definedName name="GRP">#REF!</definedName>
    <definedName name="GRPING">#REF!</definedName>
    <definedName name="GSU_GMU_to_Company_Code">#REF!</definedName>
    <definedName name="GSUBU">#REF!</definedName>
    <definedName name="gtgrtgrt">#REF!</definedName>
    <definedName name="GTOTA">#REF!</definedName>
    <definedName name="GTOTB">#REF!</definedName>
    <definedName name="guj_ambuja">#REF!</definedName>
    <definedName name="GujaratAmbuja">#REF!</definedName>
    <definedName name="Gujratambuja">#REF!</definedName>
    <definedName name="GVQARG">#REF!</definedName>
    <definedName name="hallo" localSheetId="7" hidden="1">{#N/A,#N/A,FALSE,"USD Budget(by month) UK";#N/A,#N/A,FALSE,"GBP Budget(by month) UK";#N/A,#N/A,FALSE,"CONTROL SFEET FOR NPAT"}</definedName>
    <definedName name="hallo" localSheetId="2" hidden="1">{#N/A,#N/A,FALSE,"USD Budget(by month) UK";#N/A,#N/A,FALSE,"GBP Budget(by month) UK";#N/A,#N/A,FALSE,"CONTROL SFEET FOR NPAT"}</definedName>
    <definedName name="hallo" hidden="1">{#N/A,#N/A,FALSE,"USD Budget(by month) UK";#N/A,#N/A,FALSE,"GBP Budget(by month) UK";#N/A,#N/A,FALSE,"CONTROL SFEET FOR NPAT"}</definedName>
    <definedName name="HBASEACCOUNTMVT" localSheetId="2">#REF!</definedName>
    <definedName name="HBASEACCOUNTMVT">#REF!</definedName>
    <definedName name="HBASESUPPLIERMVT" localSheetId="2">#REF!</definedName>
    <definedName name="HBASESUPPLIERMVT">#REF!</definedName>
    <definedName name="HCLASSACCOUNTMVT" localSheetId="2">#REF!</definedName>
    <definedName name="HCLASSACCOUNTMVT">#REF!</definedName>
    <definedName name="HCSTYPEACCOUNTMVT">#REF!</definedName>
    <definedName name="HCURAMNACCOUNTMVT">#REF!</definedName>
    <definedName name="HCURAMNSUPPLIERMVT">#REF!</definedName>
    <definedName name="HCURRENCYACCOUNTMVT">#REF!</definedName>
    <definedName name="HCURRENCYSUPPLIERMVT">#REF!</definedName>
    <definedName name="HCUSSUPACCOUNTMVT">#REF!</definedName>
    <definedName name="HDA">#REF!</definedName>
    <definedName name="HDAA">#REF!</definedName>
    <definedName name="HDAT">#REF!</definedName>
    <definedName name="HDBKACCOUNTMVT">#REF!</definedName>
    <definedName name="HDBKSUPPLIERMVT">#REF!</definedName>
    <definedName name="HDBTYPEACCOUNTMVT">#REF!</definedName>
    <definedName name="HDFC">#REF!</definedName>
    <definedName name="HDFCBank">#REF!</definedName>
    <definedName name="HDISCADVACCOUNTMVT">#REF!</definedName>
    <definedName name="HDOCDATEACCOUNTMVT">#REF!</definedName>
    <definedName name="HDOCDATESUPPLIERMVT">#REF!</definedName>
    <definedName name="HDOCNOACCOUNTMVT">#REF!</definedName>
    <definedName name="HDOCNOSUPPLIERMVT">#REF!</definedName>
    <definedName name="HDUEDATEACCOUNTMVT">#REF!</definedName>
    <definedName name="HDUEDATESUPPLIERMVT">#REF!</definedName>
    <definedName name="HEADING">#REF!</definedName>
    <definedName name="HEADING1ACCOUNTMAIN">#REF!</definedName>
    <definedName name="HEADING2ACCOUNTMAIN">#REF!</definedName>
    <definedName name="headquarters">#REF!</definedName>
    <definedName name="HFYEARACCOUNTMVT">#REF!</definedName>
    <definedName name="HFYEARSUPPLIERMVT">#REF!</definedName>
    <definedName name="hhh" localSheetId="7" hidden="1">{#N/A,#N/A,FALSE,"USD Budget(by month) UK";#N/A,#N/A,FALSE,"GBP Budget(by month) UK";#N/A,#N/A,FALSE,"CONTROL SFEET FOR NPAT"}</definedName>
    <definedName name="hhh" localSheetId="2" hidden="1">{#N/A,#N/A,FALSE,"USD Budget(by month) UK";#N/A,#N/A,FALSE,"GBP Budget(by month) UK";#N/A,#N/A,FALSE,"CONTROL SFEET FOR NPAT"}</definedName>
    <definedName name="hhh" hidden="1">{#N/A,#N/A,FALSE,"USD Budget(by month) UK";#N/A,#N/A,FALSE,"GBP Budget(by month) UK";#N/A,#N/A,FALSE,"CONTROL SFEET FOR NPAT"}</definedName>
    <definedName name="HIDACCOUNTMVT" localSheetId="2">#REF!</definedName>
    <definedName name="HIDACCOUNTMVT">#REF!</definedName>
    <definedName name="HIDSUPPLIERMVT" localSheetId="2">#REF!</definedName>
    <definedName name="HIDSUPPLIERMVT">#REF!</definedName>
    <definedName name="Hindalco" localSheetId="2">#REF!</definedName>
    <definedName name="Hindalco">#REF!</definedName>
    <definedName name="Hindlever">#REF!</definedName>
    <definedName name="hindpetro">#REF!</definedName>
    <definedName name="hindustan_lever">#REF!</definedName>
    <definedName name="HindustanPetro">#REF!</definedName>
    <definedName name="HISCOSTACCOUNTMVT">#REF!</definedName>
    <definedName name="HistForc">#REF!</definedName>
    <definedName name="hjhdssq">#REF!</definedName>
    <definedName name="HMATCHNOACCOUNTMVT">#REF!</definedName>
    <definedName name="HMATCHNOSUPPLIERMVT">#REF!</definedName>
    <definedName name="HMDATEACCOUNTMVT">#REF!</definedName>
    <definedName name="HMFYEARACCOUNTMVT">#REF!</definedName>
    <definedName name="HMMONTHACCOUNTMVT">#REF!</definedName>
    <definedName name="HMONTHACCOUNTMVT">#REF!</definedName>
    <definedName name="HMONTHSUPPLIERMVT">#REF!</definedName>
    <definedName name="HMYEARACCOUNTMVT">#REF!</definedName>
    <definedName name="HORDERNOACCOUNTMVT">#REF!</definedName>
    <definedName name="HORIGINACCOUNTMVT">#REF!</definedName>
    <definedName name="Hosprk">#REF!</definedName>
    <definedName name="hpcl">#REF!</definedName>
    <definedName name="HRA">#REF!</definedName>
    <definedName name="HRAA">#REF!</definedName>
    <definedName name="HRAT">#REF!</definedName>
    <definedName name="HREMACCOUNTMVT">#REF!</definedName>
    <definedName name="Hrs">#REF!</definedName>
    <definedName name="HRSA">#REF!</definedName>
    <definedName name="HSTATUSACCOUNTMVT">#REF!</definedName>
    <definedName name="HSTATUSSUPPLIERMVT">#REF!</definedName>
    <definedName name="HTAXACCOUNTMVT">#REF!</definedName>
    <definedName name="HTAXNDACCOUNTMVT">#REF!</definedName>
    <definedName name="HTAXSUPPLIERMVT">#REF!</definedName>
    <definedName name="HTEMPACCOUNTMVT">#REF!</definedName>
    <definedName name="HTML_CodePage" hidden="1">1252</definedName>
    <definedName name="HTML_Control" localSheetId="7" hidden="1">{"'p&amp;l.htm'!$A$1:$G$126","'p&amp;l.htm'!$A$1:$G$115","'p&amp;l.htm'!$A$88:$B$88","'p&amp;l.htm'!$A$1:$G$35","'p&amp;l.htm'!$A$9:$G$34","'p&amp;l.htm'!$A$87:$H$116"}</definedName>
    <definedName name="HTML_Control" localSheetId="2" hidden="1">{"'p&amp;l.htm'!$A$1:$G$126","'p&amp;l.htm'!$A$1:$G$115","'p&amp;l.htm'!$A$88:$B$88","'p&amp;l.htm'!$A$1:$G$35","'p&amp;l.htm'!$A$9:$G$34","'p&amp;l.htm'!$A$87:$H$116"}</definedName>
    <definedName name="HTML_Control" hidden="1">{"'p&amp;l.htm'!$A$1:$G$126","'p&amp;l.htm'!$A$1:$G$115","'p&amp;l.htm'!$A$88:$B$88","'p&amp;l.htm'!$A$1:$G$35","'p&amp;l.htm'!$A$9:$G$34","'p&amp;l.htm'!$A$87:$H$116"}</definedName>
    <definedName name="HTML_Description" hidden="1">""</definedName>
    <definedName name="HTML_Email" hidden="1">""</definedName>
    <definedName name="HTML_Header" hidden="1">""</definedName>
    <definedName name="HTML_LastUpdate" hidden="1">"6/17/98"</definedName>
    <definedName name="HTML_LineAfter" hidden="1">FALSE</definedName>
    <definedName name="HTML_LineBefore" hidden="1">FALSE</definedName>
    <definedName name="HTML_Name" hidden="1">"adh"</definedName>
    <definedName name="HTML_OBDlg2" hidden="1">TRUE</definedName>
    <definedName name="HTML_OBDlg4" hidden="1">TRUE</definedName>
    <definedName name="HTML_OS" hidden="1">0</definedName>
    <definedName name="HTML_PathFile" hidden="1">"C:\My Documents\p&amp;l.htm"</definedName>
    <definedName name="HTML_Title" hidden="1">"p&amp;l"</definedName>
    <definedName name="HTYPEACCOUNTMVT" localSheetId="2">#REF!</definedName>
    <definedName name="HTYPEACCOUNTMVT">#REF!</definedName>
    <definedName name="huhgqeeg" localSheetId="2">#REF!</definedName>
    <definedName name="huhgqeeg">#REF!</definedName>
    <definedName name="HVATCODEACCOUNTMVT" localSheetId="2">#REF!</definedName>
    <definedName name="HVATCODEACCOUNTMVT">#REF!</definedName>
    <definedName name="HVATMODEACCOUNTMVT">#REF!</definedName>
    <definedName name="HYEARACCOUNTMVT">#REF!</definedName>
    <definedName name="HYEARSUPPLIERMVT">#REF!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CICI" localSheetId="2">#REF!</definedName>
    <definedName name="ICICI">#REF!</definedName>
    <definedName name="ICICIBanking">#REF!</definedName>
    <definedName name="ID">#REF!</definedName>
    <definedName name="idACCOUNT">#REF!</definedName>
    <definedName name="idSUPPLIER">#REF!</definedName>
    <definedName name="IK">#REF!</definedName>
    <definedName name="ILT">#REF!</definedName>
    <definedName name="INC">#REF!</definedName>
    <definedName name="INCASSI">#REF!</definedName>
    <definedName name="income97">#REF!</definedName>
    <definedName name="IndiaCement">#REF!</definedName>
    <definedName name="indian_hotels">#REF!</definedName>
    <definedName name="Indianhotels" localSheetId="2">#REF!</definedName>
    <definedName name="Indianhotels">#REF!</definedName>
    <definedName name="INIT">#REF!</definedName>
    <definedName name="Innovmarine" localSheetId="2">#REF!</definedName>
    <definedName name="Innovmarine">#REF!</definedName>
    <definedName name="InputQ1">#REF!</definedName>
    <definedName name="INS">#REF!</definedName>
    <definedName name="INT">#REF!</definedName>
    <definedName name="interest">#REF!</definedName>
    <definedName name="Internal_Course_Material_Exp">#REF!</definedName>
    <definedName name="Internal_Food_Exp">#REF!</definedName>
    <definedName name="Internal_Income">#REF!</definedName>
    <definedName name="Internal_TeaSnacks_Exp">#REF!</definedName>
    <definedName name="InternetProtection">"Internet Protection"</definedName>
    <definedName name="InternetProtection_Grade">"C"</definedName>
    <definedName name="intt2002" localSheetId="2">#REF!</definedName>
    <definedName name="intt2002">#REF!</definedName>
    <definedName name="INV" localSheetId="2">#REF!</definedName>
    <definedName name="INV">#REF!</definedName>
    <definedName name="inv_sub" localSheetId="2">#REF!</definedName>
    <definedName name="inv_sub">#REF!</definedName>
    <definedName name="INVST">#REF!</definedName>
    <definedName name="ISblnHideRow" localSheetId="7">IF(SUM(ABS(IF(ISERROR(ISHistForc),0,IF(ISTEXT(ISHistForc),0,ISHistForc))))&gt;0.00001,1,TRUE)</definedName>
    <definedName name="ISblnHideRow" localSheetId="2">IF(SUM(ABS(IF(ISERROR('P&amp;L-Budget 2025'!ISHistForc),0,IF(ISTEXT('P&amp;L-Budget 2025'!ISHistForc),0,'P&amp;L-Budget 2025'!ISHistForc))))&gt;0.00001,1,TRUE)</definedName>
    <definedName name="ISblnHideRow">IF(SUM(ABS(IF(ISERROR(ISHistForc),0,IF(ISTEXT(ISHistForc),0,ISHistForc))))&gt;0.00001,1,TRUE)</definedName>
    <definedName name="ISHistForc" localSheetId="2">#REF!</definedName>
    <definedName name="ISHistForc">#REF!</definedName>
    <definedName name="IT_DataStorage" localSheetId="2">#REF!</definedName>
    <definedName name="IT_DataStorage">#REF!</definedName>
    <definedName name="itc" localSheetId="2">#REF!</definedName>
    <definedName name="itc">#REF!</definedName>
    <definedName name="ITCLtd">#REF!</definedName>
    <definedName name="ITEM_NO">"stock"</definedName>
    <definedName name="IVA" localSheetId="2">#REF!</definedName>
    <definedName name="IVA">#REF!</definedName>
    <definedName name="JA" localSheetId="2">#REF!</definedName>
    <definedName name="JA">#REF!</definedName>
    <definedName name="JA00" localSheetId="2">#REF!</definedName>
    <definedName name="JA00">#REF!</definedName>
    <definedName name="jan">#REF!</definedName>
    <definedName name="jan00">#REF!</definedName>
    <definedName name="JANAUG03">#REF!</definedName>
    <definedName name="JANDEC01">#REF!</definedName>
    <definedName name="JANDEC02">#REF!</definedName>
    <definedName name="JANJUL02">#REF!</definedName>
    <definedName name="JANNOV01">#REF!</definedName>
    <definedName name="JANNOV02">#REF!</definedName>
    <definedName name="JANSEPT02">#REF!</definedName>
    <definedName name="japafx">" "</definedName>
    <definedName name="JAPR02" localSheetId="2">#REF!</definedName>
    <definedName name="JAPR02">#REF!</definedName>
    <definedName name="JAUG" localSheetId="2">#REF!</definedName>
    <definedName name="JAUG">#REF!</definedName>
    <definedName name="JAUG00" localSheetId="2">#REF!</definedName>
    <definedName name="JAUG00">#REF!</definedName>
    <definedName name="JAUG02">#REF!</definedName>
    <definedName name="JDEC">#REF!</definedName>
    <definedName name="JDEC00">#REF!</definedName>
    <definedName name="jewwlleries">#REF!</definedName>
    <definedName name="jf">#REF!</definedName>
    <definedName name="jf00">#REF!</definedName>
    <definedName name="jfaiej">#REF!</definedName>
    <definedName name="JJUL">#REF!</definedName>
    <definedName name="JJUL00">#REF!</definedName>
    <definedName name="JJUL03">#REF!</definedName>
    <definedName name="JJUN">#REF!</definedName>
    <definedName name="JJUN00">#REF!</definedName>
    <definedName name="JJUNE02">#REF!</definedName>
    <definedName name="JM">#REF!</definedName>
    <definedName name="JM00">#REF!</definedName>
    <definedName name="JMAY">#REF!</definedName>
    <definedName name="JMAY00">#REF!</definedName>
    <definedName name="JMAY02">#REF!</definedName>
    <definedName name="JNOV">#REF!</definedName>
    <definedName name="JNOV00">#REF!</definedName>
    <definedName name="JNTCMB">#REF!</definedName>
    <definedName name="JNTCYOS2">#REF!</definedName>
    <definedName name="JNTEXP">#REF!</definedName>
    <definedName name="JOCT">#REF!</definedName>
    <definedName name="JOCT00">#REF!</definedName>
    <definedName name="JOCT02">#REF!</definedName>
    <definedName name="JSEPT">#REF!</definedName>
    <definedName name="JSEPT00">#REF!</definedName>
    <definedName name="JSEPT03">#REF!</definedName>
    <definedName name="JUNE03">#REF!</definedName>
    <definedName name="k" hidden="1">#N/A</definedName>
    <definedName name="Kettex" localSheetId="2">#REF!</definedName>
    <definedName name="Kettex">#REF!</definedName>
    <definedName name="kettex98" localSheetId="2">#REF!</definedName>
    <definedName name="kettex98">#REF!</definedName>
    <definedName name="kj" localSheetId="7" hidden="1">{#N/A,#N/A,FALSE,"Emerging Mkt Fund"}</definedName>
    <definedName name="kj" localSheetId="2" hidden="1">{#N/A,#N/A,FALSE,"Emerging Mkt Fund"}</definedName>
    <definedName name="kj" hidden="1">{#N/A,#N/A,FALSE,"Emerging Mkt Fund"}</definedName>
    <definedName name="kljol" localSheetId="2">#REF!</definedName>
    <definedName name="kljol">#REF!</definedName>
    <definedName name="klkj" localSheetId="2">#REF!</definedName>
    <definedName name="klkj">#REF!</definedName>
    <definedName name="klkljj" localSheetId="2">#REF!</definedName>
    <definedName name="klkljj">#REF!</definedName>
    <definedName name="Kotakmahindra" localSheetId="2">#REF!</definedName>
    <definedName name="Kotakmahindra">#REF!</definedName>
    <definedName name="KSS">#REF!</definedName>
    <definedName name="KUULSD" localSheetId="7" hidden="1">{#N/A,#N/A,FALSE,"COMP"}</definedName>
    <definedName name="KUULSD" localSheetId="2" hidden="1">{#N/A,#N/A,FALSE,"COMP"}</definedName>
    <definedName name="KUULSD" hidden="1">{#N/A,#N/A,FALSE,"COMP"}</definedName>
    <definedName name="l">#REF!</definedName>
    <definedName name="L_A" localSheetId="2">#REF!</definedName>
    <definedName name="L_A">#REF!</definedName>
    <definedName name="lacs" localSheetId="2">#REF!</definedName>
    <definedName name="lacs">#REF!</definedName>
    <definedName name="LAKOZY" localSheetId="2">#REF!</definedName>
    <definedName name="LAKOZY">#REF!</definedName>
    <definedName name="larsen_toubro">#REF!</definedName>
    <definedName name="last">#REF!</definedName>
    <definedName name="Last_Year">#REF!</definedName>
    <definedName name="LE">#REF!</definedName>
    <definedName name="LET">#REF!</definedName>
    <definedName name="LIA">#REF!</definedName>
    <definedName name="LIABS">#REF!</definedName>
    <definedName name="LICANN">#REF!</definedName>
    <definedName name="LIPL">#REF!</definedName>
    <definedName name="List">#REF!</definedName>
    <definedName name="list_of_PM">#REF!</definedName>
    <definedName name="LOC">#REF!</definedName>
    <definedName name="LOCATION">#REF!</definedName>
    <definedName name="Lokhouse" localSheetId="2">#REF!</definedName>
    <definedName name="Lokhouse">#REF!</definedName>
    <definedName name="lolo" hidden="1">"3S7GAT4FMWPBY7OPA7E3TSJSA"</definedName>
    <definedName name="lolololo" hidden="1">1</definedName>
    <definedName name="look1" localSheetId="2">#REF!</definedName>
    <definedName name="look1">#REF!</definedName>
    <definedName name="LOSS" localSheetId="2">#REF!</definedName>
    <definedName name="LOSS">#REF!</definedName>
    <definedName name="LOSSES" localSheetId="2">#REF!</definedName>
    <definedName name="LOSSES">#REF!</definedName>
    <definedName name="LP">#REF!</definedName>
    <definedName name="LT">#REF!</definedName>
    <definedName name="LTA">#REF!</definedName>
    <definedName name="LTH">#REF!</definedName>
    <definedName name="LTHA">#REF!</definedName>
    <definedName name="m">#REF!</definedName>
    <definedName name="M_CapitalAvg">#REF!</definedName>
    <definedName name="M_CoName">#REF!</definedName>
    <definedName name="M_Denomination">#REF!</definedName>
    <definedName name="M_FinanseerTitle">#REF!</definedName>
    <definedName name="M_Lf">#REF!</definedName>
    <definedName name="M_Pf">#REF!</definedName>
    <definedName name="M_PrintFrom">#REF!</definedName>
    <definedName name="M_PrintTo">#REF!</definedName>
    <definedName name="M_Pt">#REF!</definedName>
    <definedName name="M_SSAdjustments">#REF!</definedName>
    <definedName name="MA">#REF!</definedName>
    <definedName name="MA.SelectActualWSheet">#REF!</definedName>
    <definedName name="MAA">#REF!</definedName>
    <definedName name="Mac_Diepl">#REF!</definedName>
    <definedName name="Mac_GA3">#REF!</definedName>
    <definedName name="madhusudan" localSheetId="2">'P&amp;L-Budget 2025'!madhusudan</definedName>
    <definedName name="madhusudan">#N/A</definedName>
    <definedName name="MadrasCement" localSheetId="2">#REF!</definedName>
    <definedName name="MadrasCement">#REF!</definedName>
    <definedName name="Mahindra" localSheetId="2">#REF!</definedName>
    <definedName name="Mahindra">#REF!</definedName>
    <definedName name="mahindra_mah" localSheetId="2">#REF!</definedName>
    <definedName name="mahindra_mah">#REF!</definedName>
    <definedName name="MailSystem">"Mail System"</definedName>
    <definedName name="MailSystem_Grade">"C"</definedName>
    <definedName name="main_comp" localSheetId="2">#REF!</definedName>
    <definedName name="main_comp">#REF!</definedName>
    <definedName name="Makro2" localSheetId="2">'P&amp;L-Budget 2025'!Makro2</definedName>
    <definedName name="Makro2">#N/A</definedName>
    <definedName name="Makro3" localSheetId="2">'P&amp;L-Budget 2025'!Makro3</definedName>
    <definedName name="Makro3">#N/A</definedName>
    <definedName name="MAR" localSheetId="2">#REF!</definedName>
    <definedName name="MAR">#REF!</definedName>
    <definedName name="march" localSheetId="2">#REF!</definedName>
    <definedName name="march">#REF!</definedName>
    <definedName name="MARCH06" localSheetId="2">#REF!</definedName>
    <definedName name="MARCH06">#REF!</definedName>
    <definedName name="MARINE">#N/A</definedName>
    <definedName name="MastAcct" localSheetId="2">#REF!</definedName>
    <definedName name="MastAcct">#REF!</definedName>
    <definedName name="MastBranch" localSheetId="2">#REF!</definedName>
    <definedName name="MastBranch">#REF!</definedName>
    <definedName name="masterdata" localSheetId="2">#REF!</definedName>
    <definedName name="masterdata">#REF!</definedName>
    <definedName name="MAT">#REF!</definedName>
    <definedName name="MatActy">#REF!</definedName>
    <definedName name="MAYO">#REF!</definedName>
    <definedName name="MDT">#REF!</definedName>
    <definedName name="MED">#REF!</definedName>
    <definedName name="Med_Rates_2019">#REF!</definedName>
    <definedName name="MEDICLAIM1">#REF!</definedName>
    <definedName name="MEDICLAIM2">#REF!</definedName>
    <definedName name="Methods">#REF!</definedName>
    <definedName name="mgfjlkqa">#REF!</definedName>
    <definedName name="MGRREM" localSheetId="2">#REF!</definedName>
    <definedName name="MGRREM">#REF!</definedName>
    <definedName name="MISC">#REF!</definedName>
    <definedName name="mktvalue97">#REF!</definedName>
    <definedName name="mll" localSheetId="7" hidden="1">{#N/A,#N/A,FALSE,"ACT-USD";#N/A,#N/A,FALSE,"ACT-FC$";#N/A,#N/A,FALSE,"CUR-FC$";#N/A,#N/A,FALSE,"Balance Sheet";#N/A,#N/A,FALSE,"FIXED ASSETS";#N/A,#N/A,FALSE,"INTERCO AC "}</definedName>
    <definedName name="mll" localSheetId="2" hidden="1">{#N/A,#N/A,FALSE,"ACT-USD";#N/A,#N/A,FALSE,"ACT-FC$";#N/A,#N/A,FALSE,"CUR-FC$";#N/A,#N/A,FALSE,"Balance Sheet";#N/A,#N/A,FALSE,"FIXED ASSETS";#N/A,#N/A,FALSE,"INTERCO AC "}</definedName>
    <definedName name="mll" hidden="1">{#N/A,#N/A,FALSE,"ACT-USD";#N/A,#N/A,FALSE,"ACT-FC$";#N/A,#N/A,FALSE,"CUR-FC$";#N/A,#N/A,FALSE,"Balance Sheet";#N/A,#N/A,FALSE,"FIXED ASSETS";#N/A,#N/A,FALSE,"INTERCO AC "}</definedName>
    <definedName name="mmp" localSheetId="2">#REF!</definedName>
    <definedName name="mmp">#REF!</definedName>
    <definedName name="mnths" localSheetId="2">#REF!</definedName>
    <definedName name="mnths">#REF!</definedName>
    <definedName name="MODIFIEDBYACCOUNTMVT">#REF!</definedName>
    <definedName name="MODIFIEDONACCOUNTMVT">#REF!</definedName>
    <definedName name="Mon">12</definedName>
    <definedName name="Month1">#REF!</definedName>
    <definedName name="MonthEnd">#REF!</definedName>
    <definedName name="Mooootorindust" localSheetId="2">#REF!</definedName>
    <definedName name="Mooootorindust">#REF!</definedName>
    <definedName name="MOP">#REF!</definedName>
    <definedName name="MOTORCAR">#REF!</definedName>
    <definedName name="motorindust">#REF!</definedName>
    <definedName name="MS">#REF!</definedName>
    <definedName name="MSA">#REF!</definedName>
    <definedName name="MST">#REF!</definedName>
    <definedName name="mtm">#REF!</definedName>
    <definedName name="MTNL">#REF!</definedName>
    <definedName name="mva">#REF!</definedName>
    <definedName name="n" localSheetId="7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n" localSheetId="2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n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Name" localSheetId="7">#REF!</definedName>
    <definedName name="Name" localSheetId="2">#REF!</definedName>
    <definedName name="Name">#REF!</definedName>
    <definedName name="nameACCOUNT" localSheetId="2">#REF!</definedName>
    <definedName name="nameACCOUNT">#REF!</definedName>
    <definedName name="nameSUPPLIER" localSheetId="2">#REF!</definedName>
    <definedName name="nameSUPPLIER">#REF!</definedName>
    <definedName name="Narrative">#REF!</definedName>
    <definedName name="Natalum">#REF!</definedName>
    <definedName name="NationalAluminium">#REF!</definedName>
    <definedName name="ndfhhfh">#REF!</definedName>
    <definedName name="new">#REF!</definedName>
    <definedName name="Newpr">#REF!</definedName>
    <definedName name="NIIT">#REF!</definedName>
    <definedName name="nlknfw">#REF!</definedName>
    <definedName name="nonop">#REF!</definedName>
    <definedName name="NOPAT">#REF!</definedName>
    <definedName name="nopat97">#REF!</definedName>
    <definedName name="nopatadj">#REF!</definedName>
    <definedName name="nopatcapital97">#REF!</definedName>
    <definedName name="NOPATLink">#REF!</definedName>
    <definedName name="nopatsales97">#REF!</definedName>
    <definedName name="NOS">#REF!</definedName>
    <definedName name="NOTE_1">#REF!</definedName>
    <definedName name="NOTE_2">#REF!</definedName>
    <definedName name="NOTE_3">#REF!</definedName>
    <definedName name="NOTE_4">#REF!</definedName>
    <definedName name="NOTE1">#REF!</definedName>
    <definedName name="NOTE2">#REF!</definedName>
    <definedName name="Note23">#REF!</definedName>
    <definedName name="NOTE3">#REF!</definedName>
    <definedName name="notes">#REF!</definedName>
    <definedName name="Notes_1">#REF!</definedName>
    <definedName name="Notes_2">#REF!</definedName>
    <definedName name="Notes_3">#REF!</definedName>
    <definedName name="Notes_4">#REF!</definedName>
    <definedName name="Notes_5">#REF!</definedName>
    <definedName name="NOTES1">#REF!</definedName>
    <definedName name="NOTES2">#REF!</definedName>
    <definedName name="notesforcomp">#REF!</definedName>
    <definedName name="NovJvCo">#REF!</definedName>
    <definedName name="nr">#REF!</definedName>
    <definedName name="NRA">#REF!</definedName>
    <definedName name="NRBEN">#REF!</definedName>
    <definedName name="NRBENA">#REF!</definedName>
    <definedName name="NRBENB">#REF!</definedName>
    <definedName name="NRD">#REF!</definedName>
    <definedName name="NRMED">#REF!</definedName>
    <definedName name="NRMEDSC">#REF!</definedName>
    <definedName name="NRPEN">#REF!</definedName>
    <definedName name="NS">#REF!</definedName>
    <definedName name="NvsEndTime">37399.777778588</definedName>
    <definedName name="NvsInstSpec">"%"</definedName>
    <definedName name="NvsLayoutType">"M3"</definedName>
    <definedName name="NvsNplSpec">"%,X,RNF..,CNF.."</definedName>
    <definedName name="NvsPanelEffdt">"V1900-01-01"</definedName>
    <definedName name="NvsPanelSetid">"VPCSGR"</definedName>
    <definedName name="NvsReqBU">"VPCSGR"</definedName>
    <definedName name="NvsReqBUOnly">"VY"</definedName>
    <definedName name="NvsTransLed">"VN"</definedName>
    <definedName name="NvsTreeASD">"V2002-04-30"</definedName>
    <definedName name="NvsValTbl.ACCOUNT">"GL_ACCOUNT_TBL"</definedName>
    <definedName name="NvsValTbl.CURRENCY_CD">"CURRENCY_CD_TBL"</definedName>
    <definedName name="NvsValTbl.PRODUCT">"PRODUCT_TBL"</definedName>
    <definedName name="OA" localSheetId="2">#REF!</definedName>
    <definedName name="OA">#REF!</definedName>
    <definedName name="OAA" localSheetId="2">#REF!</definedName>
    <definedName name="OAA">#REF!</definedName>
    <definedName name="OAT" localSheetId="2">#REF!</definedName>
    <definedName name="OAT">#REF!</definedName>
    <definedName name="OBC">#REF!</definedName>
    <definedName name="OCL">#REF!</definedName>
    <definedName name="OCOST">#REF!</definedName>
    <definedName name="OFFBEN">#REF!</definedName>
    <definedName name="OFFICE">#REF!</definedName>
    <definedName name="OI">#REF!</definedName>
    <definedName name="OIA">#REF!</definedName>
    <definedName name="OIT">#REF!</definedName>
    <definedName name="ok">#REF!</definedName>
    <definedName name="ooihbf">#REF!</definedName>
    <definedName name="op">#REF!</definedName>
    <definedName name="op_clstk">#REF!</definedName>
    <definedName name="OPJJHNKLOL">#REF!</definedName>
    <definedName name="OrientalBank">#REF!</definedName>
    <definedName name="Orig_Bank_Statement">#REF!</definedName>
    <definedName name="OS">#N/A</definedName>
    <definedName name="OtherDebtors" localSheetId="2">#REF!</definedName>
    <definedName name="OtherDebtors">#REF!</definedName>
    <definedName name="OTHERS" localSheetId="2">#REF!</definedName>
    <definedName name="OTHERS">#REF!</definedName>
    <definedName name="OTHLIAB" localSheetId="2">#REF!</definedName>
    <definedName name="OTHLIAB">#REF!</definedName>
    <definedName name="Outputs">#REF!</definedName>
    <definedName name="P_01">#REF!</definedName>
    <definedName name="P_02">#REF!</definedName>
    <definedName name="P_L">#REF!</definedName>
    <definedName name="P_M">#REF!</definedName>
    <definedName name="P_M_to_be_capitalised">#REF!</definedName>
    <definedName name="P2.1">#REF!</definedName>
    <definedName name="P2.2">#REF!</definedName>
    <definedName name="PA">#REF!</definedName>
    <definedName name="Packing_Fen">#REF!</definedName>
    <definedName name="PAG">#REF!</definedName>
    <definedName name="Page_5" localSheetId="2">#REF!</definedName>
    <definedName name="Page_5">#REF!</definedName>
    <definedName name="PAGE1" localSheetId="2">#REF!</definedName>
    <definedName name="PAGE1">#REF!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13" localSheetId="2">#REF!</definedName>
    <definedName name="PAGE13">#REF!</definedName>
    <definedName name="PAGE14" localSheetId="2">#REF!</definedName>
    <definedName name="PAGE14">#REF!</definedName>
    <definedName name="PAGE15" localSheetId="2">#REF!</definedName>
    <definedName name="PAGE15">#REF!</definedName>
    <definedName name="PAGE16">#REF!:#REF!</definedName>
    <definedName name="PAGE18" localSheetId="2">#REF!</definedName>
    <definedName name="PAGE18">#REF!</definedName>
    <definedName name="PAGE19" localSheetId="2">#REF!</definedName>
    <definedName name="PAGE19">#REF!</definedName>
    <definedName name="PAGE2" localSheetId="2">#REF!</definedName>
    <definedName name="PAGE2">#REF!</definedName>
    <definedName name="PAGE21" localSheetId="2">#REF!</definedName>
    <definedName name="PAGE21">#REF!</definedName>
    <definedName name="PAGE22" localSheetId="2">#REF!</definedName>
    <definedName name="PAGE22">#REF!</definedName>
    <definedName name="PAGE3" localSheetId="2">#REF!</definedName>
    <definedName name="PAGE3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>#REF!</definedName>
    <definedName name="PAGE8" localSheetId="2">#REF!</definedName>
    <definedName name="PAGE8">#REF!</definedName>
    <definedName name="PAGE9" localSheetId="2">#REF!</definedName>
    <definedName name="PAGE9">#REF!</definedName>
    <definedName name="PAGEJ" localSheetId="2">#REF!</definedName>
    <definedName name="PAGEJ">#REF!</definedName>
    <definedName name="pagu6.xls">#REF!</definedName>
    <definedName name="para">#REF!</definedName>
    <definedName name="payslips">#REF!</definedName>
    <definedName name="PBC">#REF!</definedName>
    <definedName name="PBC_List">#REF!</definedName>
    <definedName name="PELICAN">#REF!</definedName>
    <definedName name="PEN">#REF!</definedName>
    <definedName name="PEONS" localSheetId="7" hidden="1">{"'Bsheet BIS'!$A$1:$F$43"}</definedName>
    <definedName name="PEONS" localSheetId="2" hidden="1">{"'Bsheet BIS'!$A$1:$F$43"}</definedName>
    <definedName name="PEONS" hidden="1">{"'Bsheet BIS'!$A$1:$F$43"}</definedName>
    <definedName name="PER">#N/A</definedName>
    <definedName name="Period">#REF!</definedName>
    <definedName name="personn" localSheetId="2">#REF!</definedName>
    <definedName name="personn">#REF!</definedName>
    <definedName name="Personnel" localSheetId="2">#REF!</definedName>
    <definedName name="Personnel">#REF!</definedName>
    <definedName name="PF">#REF!</definedName>
    <definedName name="PFA">#REF!</definedName>
    <definedName name="Pfizer">#REF!</definedName>
    <definedName name="PFS">#REF!</definedName>
    <definedName name="PFT">#REF!</definedName>
    <definedName name="pg">#REF!</definedName>
    <definedName name="PHARMA">#REF!</definedName>
    <definedName name="PIS">#REF!</definedName>
    <definedName name="PISA">#REF!</definedName>
    <definedName name="PIST">#REF!</definedName>
    <definedName name="pl_account">#REF!</definedName>
    <definedName name="PL4M">#REF!</definedName>
    <definedName name="PL8M">#REF!</definedName>
    <definedName name="plan1">#REF!</definedName>
    <definedName name="plan10">#REF!</definedName>
    <definedName name="plan2">#REF!</definedName>
    <definedName name="plan3">#REF!</definedName>
    <definedName name="plan4">#REF!</definedName>
    <definedName name="plan5">#REF!</definedName>
    <definedName name="plan6">#REF!</definedName>
    <definedName name="plan7">#REF!</definedName>
    <definedName name="plan8">#REF!</definedName>
    <definedName name="plan9">#REF!</definedName>
    <definedName name="PLAN99FILE">#REF!</definedName>
    <definedName name="PLCoList">#REF!</definedName>
    <definedName name="PLHeads">#REF!</definedName>
    <definedName name="PLHeadsUS">#REF!</definedName>
    <definedName name="PLItems">#REF!</definedName>
    <definedName name="PLmnths">#REF!</definedName>
    <definedName name="PLMonthsUS">#REF!</definedName>
    <definedName name="pltwo">#REF!</definedName>
    <definedName name="PM">#REF!</definedName>
    <definedName name="pmonth">#REF!</definedName>
    <definedName name="pnl" localSheetId="2">#REF!</definedName>
    <definedName name="pnl">#REF!</definedName>
    <definedName name="POL">#REF!</definedName>
    <definedName name="POL_May">#REF!</definedName>
    <definedName name="POL_SalarySheet">#REF!</definedName>
    <definedName name="POL_Slip">#REF!</definedName>
    <definedName name="POSITION">#REF!</definedName>
    <definedName name="POST">#REF!</definedName>
    <definedName name="POTS">#REF!</definedName>
    <definedName name="POWER">#REF!</definedName>
    <definedName name="POWERA">#REF!</definedName>
    <definedName name="pp" localSheetId="2">#REF!</definedName>
    <definedName name="pp">#REF!</definedName>
    <definedName name="ppou">#REF!</definedName>
    <definedName name="ppp">#REF!</definedName>
    <definedName name="pptt">#REF!</definedName>
    <definedName name="prachi" hidden="1">#REF!</definedName>
    <definedName name="PRE">#REF!</definedName>
    <definedName name="PREMEXP" localSheetId="2">#REF!</definedName>
    <definedName name="PREMEXP">#REF!</definedName>
    <definedName name="price97">#REF!</definedName>
    <definedName name="PRINT">#REF!</definedName>
    <definedName name="_xlnm.Print_Area" localSheetId="7">'Overseas Travel-2024'!#REF!</definedName>
    <definedName name="_xlnm.Print_Area" localSheetId="2">#REF!</definedName>
    <definedName name="_xlnm.Print_Area">#REF!</definedName>
    <definedName name="Print_Area_1">#REF!</definedName>
    <definedName name="Print_Area_2">#REF!</definedName>
    <definedName name="Print_Area_5">#REF!</definedName>
    <definedName name="Print_Area_6">#REF!</definedName>
    <definedName name="PRINT_AREA_MI" localSheetId="2">#REF!</definedName>
    <definedName name="PRINT_AREA_MI">#REF!</definedName>
    <definedName name="Print_Hotels">#REF!</definedName>
    <definedName name="_xlnm.Print_Titles">#N/A</definedName>
    <definedName name="Print_Titles_MI" localSheetId="2">#REF!</definedName>
    <definedName name="Print_Titles_MI">#REF!</definedName>
    <definedName name="printarea" localSheetId="2">#REF!</definedName>
    <definedName name="printarea">#REF!</definedName>
    <definedName name="PRINTD" localSheetId="2">#REF!</definedName>
    <definedName name="PRINTD">#REF!</definedName>
    <definedName name="PRO">#N/A</definedName>
    <definedName name="Prof" localSheetId="2" hidden="1">#REF!</definedName>
    <definedName name="Prof" hidden="1">#REF!</definedName>
    <definedName name="Profit___loss_account" localSheetId="2">#REF!</definedName>
    <definedName name="Profit___loss_account">#REF!</definedName>
    <definedName name="profit_loss" localSheetId="2">#REF!</definedName>
    <definedName name="profit_loss">#REF!</definedName>
    <definedName name="Profit_LossList">#REF!</definedName>
    <definedName name="ProfitLoss">#REF!</definedName>
    <definedName name="PROVISION">#REF!</definedName>
    <definedName name="PS">#REF!</definedName>
    <definedName name="PSET">#REF!</definedName>
    <definedName name="PUB">#REF!</definedName>
    <definedName name="q">#REF!</definedName>
    <definedName name="Q02D">#REF!</definedName>
    <definedName name="Q02I">#REF!</definedName>
    <definedName name="Q22D">#REF!</definedName>
    <definedName name="Q22I">#REF!</definedName>
    <definedName name="qqq">#REF!</definedName>
    <definedName name="QQQQQ">#REF!</definedName>
    <definedName name="quickfield">#REF!</definedName>
    <definedName name="qw">#REF!</definedName>
    <definedName name="qwzs" localSheetId="2">'P&amp;L-Budget 2025'!qwzs</definedName>
    <definedName name="qwzs">#N/A</definedName>
    <definedName name="Ranbaxy" localSheetId="2">#REF!</definedName>
    <definedName name="Ranbaxy">#REF!</definedName>
    <definedName name="rate" localSheetId="2">#REF!</definedName>
    <definedName name="rate">#REF!</definedName>
    <definedName name="ratecc" localSheetId="2">#REF!</definedName>
    <definedName name="ratecc">#REF!</definedName>
    <definedName name="rateusd" localSheetId="2">#REF!</definedName>
    <definedName name="rateusd">#REF!</definedName>
    <definedName name="RBSA" localSheetId="2">#REF!</definedName>
    <definedName name="RBSA">#REF!</definedName>
    <definedName name="RBSB" localSheetId="2">#REF!</definedName>
    <definedName name="RBSB">#REF!</definedName>
    <definedName name="RBSC" localSheetId="2">#REF!</definedName>
    <definedName name="RBSC">#REF!</definedName>
    <definedName name="RBSD" localSheetId="2">#REF!</definedName>
    <definedName name="RBSD">#REF!</definedName>
    <definedName name="RBSE" localSheetId="2">#REF!</definedName>
    <definedName name="RBSE">#REF!</definedName>
    <definedName name="RBSF" localSheetId="2">#REF!</definedName>
    <definedName name="RBSF">#REF!</definedName>
    <definedName name="rdterm">#REF!</definedName>
    <definedName name="reco">#REF!</definedName>
    <definedName name="reco1">#REF!</definedName>
    <definedName name="RECOMMENDATION">" "</definedName>
    <definedName name="_xlnm.Recorder" localSheetId="2">#REF!</definedName>
    <definedName name="_xlnm.Recorder">#REF!</definedName>
    <definedName name="REF" localSheetId="7" hidden="1">{#N/A,#N/A,FALSE,"COMP"}</definedName>
    <definedName name="REF" localSheetId="2" hidden="1">{#N/A,#N/A,FALSE,"COMP"}</definedName>
    <definedName name="REF" hidden="1">{#N/A,#N/A,FALSE,"COMP"}</definedName>
    <definedName name="Refer_18_of_form_3CD" localSheetId="2">#REF!</definedName>
    <definedName name="Refer_18_of_form_3CD">#REF!</definedName>
    <definedName name="Refer_clause_28_of_Form_3CD" localSheetId="2">#REF!</definedName>
    <definedName name="Refer_clause_28_of_Form_3CD">#REF!</definedName>
    <definedName name="REGION" localSheetId="2">#REF!</definedName>
    <definedName name="REGION">#REF!</definedName>
    <definedName name="Reinvest">#REF!</definedName>
    <definedName name="relatedparty">#REF!</definedName>
    <definedName name="Reliance" localSheetId="2">#REF!</definedName>
    <definedName name="Reliance">#REF!</definedName>
    <definedName name="RENT">#REF!</definedName>
    <definedName name="REPAIRS">#REF!</definedName>
    <definedName name="Report_Title">"Trend eDoctor Virus Diagnostic Report for  Trend_Micro_HK_Limited"</definedName>
    <definedName name="Report_Version_3">"A1"</definedName>
    <definedName name="Report_Version_4">"A1"</definedName>
    <definedName name="Reset" localSheetId="2">#REF!</definedName>
    <definedName name="Reset">#REF!</definedName>
    <definedName name="RESULT1" localSheetId="2">#REF!</definedName>
    <definedName name="RESULT1">#REF!</definedName>
    <definedName name="return" localSheetId="7">NOPAT/capital</definedName>
    <definedName name="return" localSheetId="2">[0]!NOPAT/'P&amp;L-Budget 2025'!capital</definedName>
    <definedName name="return">NOPAT/capital</definedName>
    <definedName name="return1" localSheetId="7">nopat1/capital1</definedName>
    <definedName name="return1" localSheetId="2">nopat1/capital1</definedName>
    <definedName name="return1">nopat1/capital1</definedName>
    <definedName name="rfr" localSheetId="2">#REF!</definedName>
    <definedName name="rfr">#REF!</definedName>
    <definedName name="RIGA">#N/A</definedName>
    <definedName name="RIGAN">#N/A</definedName>
    <definedName name="Risk_Free" localSheetId="2">#REF!</definedName>
    <definedName name="Risk_Free">#REF!</definedName>
    <definedName name="Risk_Premium" localSheetId="2">#REF!</definedName>
    <definedName name="Risk_Premium">#REF!</definedName>
    <definedName name="RMC" localSheetId="2">#REF!</definedName>
    <definedName name="RMC">#REF!</definedName>
    <definedName name="rmcAccount">2300</definedName>
    <definedName name="RMCOptions">"*000000000000000"</definedName>
    <definedName name="ROECC" localSheetId="2">#REF!</definedName>
    <definedName name="ROECC">#REF!</definedName>
    <definedName name="ROEUSD" localSheetId="2">#REF!</definedName>
    <definedName name="ROEUSD">#REF!</definedName>
    <definedName name="Rolta" localSheetId="2">#REF!</definedName>
    <definedName name="Rolta">#REF!</definedName>
    <definedName name="rpr" localSheetId="2">#REF!</definedName>
    <definedName name="rpr">#REF!</definedName>
    <definedName name="rr" localSheetId="7">NOPAT/capital</definedName>
    <definedName name="rr" localSheetId="2">[0]!NOPAT/'P&amp;L-Budget 2025'!capital</definedName>
    <definedName name="rr">NOPAT/capital</definedName>
    <definedName name="rradj" localSheetId="7">nopatadj/capitaladj</definedName>
    <definedName name="rradj" localSheetId="2">[0]!nopatadj/'P&amp;L-Budget 2025'!capitaladj</definedName>
    <definedName name="rradj">nopatadj/capitaladj</definedName>
    <definedName name="RSC" localSheetId="2">#REF!</definedName>
    <definedName name="RSC">#REF!</definedName>
    <definedName name="rtg" localSheetId="2">#REF!</definedName>
    <definedName name="rtg">#REF!</definedName>
    <definedName name="ry63e" localSheetId="2">#REF!</definedName>
    <definedName name="ry63e">#REF!</definedName>
    <definedName name="SA">#REF!</definedName>
    <definedName name="SAA">#REF!</definedName>
    <definedName name="SAL">#REF!</definedName>
    <definedName name="SALA">#REF!</definedName>
    <definedName name="SALARY">#REF!</definedName>
    <definedName name="SALE">#REF!</definedName>
    <definedName name="Sales1">#REF!</definedName>
    <definedName name="sales97">#REF!</definedName>
    <definedName name="SAPBEXhrIndnt" hidden="1">1</definedName>
    <definedName name="SAPBEXrevision" hidden="1">1</definedName>
    <definedName name="SAPBEXrevision01" hidden="1">52</definedName>
    <definedName name="SAPBEXsysID" hidden="1">"BPC"</definedName>
    <definedName name="SAPBEXwbID" hidden="1">"3Y15OB4B5ZKEY150FF3MN0T2G"</definedName>
    <definedName name="SAT" localSheetId="2">#REF!</definedName>
    <definedName name="SAT">#REF!</definedName>
    <definedName name="SAV" localSheetId="7" hidden="1">{#N/A,#N/A,FALSE,"10"}</definedName>
    <definedName name="SAV" localSheetId="2" hidden="1">{#N/A,#N/A,FALSE,"10"}</definedName>
    <definedName name="SAV" hidden="1">{#N/A,#N/A,FALSE,"10"}</definedName>
    <definedName name="sbi" localSheetId="2">#REF!</definedName>
    <definedName name="sbi">#REF!</definedName>
    <definedName name="SCALE" localSheetId="2">#REF!</definedName>
    <definedName name="SCALE">#REF!</definedName>
    <definedName name="SCH" localSheetId="2">#REF!</definedName>
    <definedName name="SCH">#REF!</definedName>
    <definedName name="sch_1_2">#REF!</definedName>
    <definedName name="SCH_12">#REF!</definedName>
    <definedName name="Sch_18">#REF!</definedName>
    <definedName name="sch_3_4">#REF!</definedName>
    <definedName name="sch_6">#REF!</definedName>
    <definedName name="sch_7_8">#REF!</definedName>
    <definedName name="SCH_9_10">#REF!</definedName>
    <definedName name="Sch1_2">#REF!</definedName>
    <definedName name="Sch12_13_14">#REF!</definedName>
    <definedName name="Sch3_4_5">#REF!</definedName>
    <definedName name="sch7_8">#REF!</definedName>
    <definedName name="Sch8_9_10_11">#REF!</definedName>
    <definedName name="Schedule_15">#REF!</definedName>
    <definedName name="Schedule_16_17">#REF!</definedName>
    <definedName name="Schedule_6">#REF!</definedName>
    <definedName name="schedule1">#REF!</definedName>
    <definedName name="schedule4">#REF!</definedName>
    <definedName name="schedule6">#REF!</definedName>
    <definedName name="schedule9">#REF!</definedName>
    <definedName name="SD">#REF!</definedName>
    <definedName name="SDA">#REF!</definedName>
    <definedName name="SDASD">#REF!</definedName>
    <definedName name="SDate">#REF!</definedName>
    <definedName name="sdsdafsdafsdafsd">#REF!</definedName>
    <definedName name="SDT">#REF!</definedName>
    <definedName name="SE_NAME">""</definedName>
    <definedName name="SEC" localSheetId="7" hidden="1">{"'Bsheet BIS'!$A$1:$F$43"}</definedName>
    <definedName name="SEC" localSheetId="2" hidden="1">{"'Bsheet BIS'!$A$1:$F$43"}</definedName>
    <definedName name="SEC" hidden="1">{"'Bsheet BIS'!$A$1:$F$43"}</definedName>
    <definedName name="SECRETARY" localSheetId="7" hidden="1">{"'Bsheet BIS'!$A$1:$F$43"}</definedName>
    <definedName name="SECRETARY" localSheetId="2" hidden="1">{"'Bsheet BIS'!$A$1:$F$43"}</definedName>
    <definedName name="SECRETARY" hidden="1">{"'Bsheet BIS'!$A$1:$F$43"}</definedName>
    <definedName name="SEGUINE" localSheetId="2">#REF!</definedName>
    <definedName name="SEGUINE">#REF!</definedName>
    <definedName name="Selection">#REF!</definedName>
    <definedName name="SEPT04">#REF!</definedName>
    <definedName name="SEQ">#N/A</definedName>
    <definedName name="SERCOST" localSheetId="2">#REF!</definedName>
    <definedName name="SERCOST">#REF!</definedName>
    <definedName name="Service_Type">"Service Type"</definedName>
    <definedName name="sfgfqfaqf" localSheetId="2">#REF!</definedName>
    <definedName name="sfgfqfaqf">#REF!</definedName>
    <definedName name="sfgqsgfqgf" localSheetId="2">#REF!</definedName>
    <definedName name="sfgqsgfqgf">#REF!</definedName>
    <definedName name="SG" localSheetId="2">#REF!</definedName>
    <definedName name="SG">#REF!</definedName>
    <definedName name="Sheet">#REF!</definedName>
    <definedName name="Sheet4">#REF!</definedName>
    <definedName name="SHIRT">#N/A</definedName>
    <definedName name="SHT" localSheetId="2">#REF!</definedName>
    <definedName name="SHT">#REF!</definedName>
    <definedName name="SI_NAME">"Trend Micro HK eDoctor"</definedName>
    <definedName name="SICK" localSheetId="2">#REF!</definedName>
    <definedName name="SICK">#REF!</definedName>
    <definedName name="SICKMED" localSheetId="2">#REF!</definedName>
    <definedName name="SICKMED">#REF!</definedName>
    <definedName name="SICKSC" localSheetId="2">#REF!</definedName>
    <definedName name="SICKSC">#REF!</definedName>
    <definedName name="Siemen">#REF!</definedName>
    <definedName name="SingaporeMonthlyJV">#REF!</definedName>
    <definedName name="SIX">#REF!</definedName>
    <definedName name="SIXA">#REF!</definedName>
    <definedName name="SIXT">#REF!</definedName>
    <definedName name="SMR" localSheetId="2">#REF!</definedName>
    <definedName name="SMR">#REF!</definedName>
    <definedName name="sort_area">#REF!</definedName>
    <definedName name="sort_range">#REF!</definedName>
    <definedName name="SPA">#REF!</definedName>
    <definedName name="Spec">#REF!</definedName>
    <definedName name="SPLALL">#REF!</definedName>
    <definedName name="SPLALLA">#REF!</definedName>
    <definedName name="SPLALLT">#REF!</definedName>
    <definedName name="spread" localSheetId="7">'Overseas Travel-2024'!rr-[0]!wacc</definedName>
    <definedName name="spread" localSheetId="2">'P&amp;L-Budget 2025'!rr-[0]!wacc</definedName>
    <definedName name="spread">rr-[0]!wacc</definedName>
    <definedName name="spread1" localSheetId="7">'Overseas Travel-2024'!return1-CC</definedName>
    <definedName name="spread1" localSheetId="2">'P&amp;L-Budget 2025'!return1-CC</definedName>
    <definedName name="spread1">return1-CC</definedName>
    <definedName name="spreadadj" localSheetId="7">'Overseas Travel-2024'!rradj-[0]!wacc</definedName>
    <definedName name="spreadadj" localSheetId="2">'P&amp;L-Budget 2025'!rradj-[0]!wacc</definedName>
    <definedName name="spreadadj">rradj-[0]!wacc</definedName>
    <definedName name="SPT" localSheetId="2">#REF!</definedName>
    <definedName name="SPT">#REF!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HHR" localSheetId="2">#REF!</definedName>
    <definedName name="SSHHR">#REF!</definedName>
    <definedName name="SSP" localSheetId="2">#REF!</definedName>
    <definedName name="SSP">#REF!</definedName>
    <definedName name="SSSSSSS">#REF!</definedName>
    <definedName name="ST">#REF!</definedName>
    <definedName name="STAFF">#REF!</definedName>
    <definedName name="StartRow">#REF!</definedName>
    <definedName name="StartSummaryCol">#REF!</definedName>
    <definedName name="STATE">#REF!</definedName>
    <definedName name="step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to">#REF!</definedName>
    <definedName name="Stock">#REF!</definedName>
    <definedName name="stock_sub">#REF!</definedName>
    <definedName name="Sum_RSq">#REF!</definedName>
    <definedName name="suma">#REF!</definedName>
    <definedName name="Sumitomo">#REF!</definedName>
    <definedName name="SumRSQu">#REF!</definedName>
    <definedName name="Supan">#REF!</definedName>
    <definedName name="SUPCAT">#REF!</definedName>
    <definedName name="Supplier">#REF!</definedName>
    <definedName name="T">#REF!</definedName>
    <definedName name="T_ED">#REF!</definedName>
    <definedName name="T_EDD">#REF!</definedName>
    <definedName name="T_EG">#REF!</definedName>
    <definedName name="T_EGD">#REF!</definedName>
    <definedName name="T_EI">#N/A</definedName>
    <definedName name="T_MO" localSheetId="2">#REF!</definedName>
    <definedName name="T_MO">#REF!</definedName>
    <definedName name="T_OF" localSheetId="2">#REF!</definedName>
    <definedName name="T_OF">#REF!</definedName>
    <definedName name="T_RI" localSheetId="2">#REF!</definedName>
    <definedName name="T_RI">#REF!</definedName>
    <definedName name="T_SC">#REF!</definedName>
    <definedName name="T_SP">#REF!</definedName>
    <definedName name="T_VV">#REF!</definedName>
    <definedName name="Taaaatappppppower">#REF!</definedName>
    <definedName name="table">#REF!</definedName>
    <definedName name="TAta">#REF!</definedName>
    <definedName name="Tatapower">#REF!</definedName>
    <definedName name="TataTea">#REF!</definedName>
    <definedName name="TAX_COMP">#REF!</definedName>
    <definedName name="Tax_Rate">#REF!</definedName>
    <definedName name="TAXCOMP">#REF!</definedName>
    <definedName name="taxes">#REF!</definedName>
    <definedName name="taxestable">#REF!</definedName>
    <definedName name="TaxTV">10%</definedName>
    <definedName name="TaxXL">5%</definedName>
    <definedName name="TBIFRS" localSheetId="2">#REF!</definedName>
    <definedName name="TBIFRS">#REF!</definedName>
    <definedName name="TBRev" localSheetId="2">#REF!</definedName>
    <definedName name="TBRev">#REF!</definedName>
    <definedName name="tbsep" localSheetId="2">#REF!</definedName>
    <definedName name="tbsep">#REF!</definedName>
    <definedName name="TDS" localSheetId="2">#REF!</definedName>
    <definedName name="TDS">#REF!</definedName>
    <definedName name="TDS_DEVIATIONS">#REF!</definedName>
    <definedName name="Tech98">#REF!</definedName>
    <definedName name="TELCO" localSheetId="2">#REF!</definedName>
    <definedName name="TELCO">#REF!</definedName>
    <definedName name="Telephone">"eDoctor"</definedName>
    <definedName name="TEMP" localSheetId="2">#REF!</definedName>
    <definedName name="TEMP">#REF!</definedName>
    <definedName name="TEMP1" localSheetId="2">#REF!</definedName>
    <definedName name="TEMP1">#REF!</definedName>
    <definedName name="ter" localSheetId="2">#REF!</definedName>
    <definedName name="ter">#REF!</definedName>
    <definedName name="Test" localSheetId="2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localSheetId="2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 localSheetId="2">#REF!</definedName>
    <definedName name="Test3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6">#REF!</definedName>
    <definedName name="TEST7">#REF!</definedName>
    <definedName name="TEST8">#REF!</definedName>
    <definedName name="test9" localSheetId="2">#REF!</definedName>
    <definedName name="test9">#REF!</definedName>
    <definedName name="TESTHKEY">#REF!</definedName>
    <definedName name="testing" localSheetId="7" hidden="1">{#N/A,#N/A,FALSE,"17"}</definedName>
    <definedName name="testing" localSheetId="2" hidden="1">{#N/A,#N/A,FALSE,"17"}</definedName>
    <definedName name="testing" hidden="1">{#N/A,#N/A,FALSE,"17"}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TextRefCopy1" localSheetId="2">#REF!</definedName>
    <definedName name="TextRefCopy1">#REF!</definedName>
    <definedName name="TextRefCopy2">#REF!</definedName>
    <definedName name="TextRefCopy8">#REF!</definedName>
    <definedName name="TextRefCopyRangeCount" hidden="1">1</definedName>
    <definedName name="the_east_india_hotels" localSheetId="2">#REF!</definedName>
    <definedName name="the_east_india_hotels">#REF!</definedName>
    <definedName name="Thermax" localSheetId="2">#REF!</definedName>
    <definedName name="Thermax">#REF!</definedName>
    <definedName name="ticker" localSheetId="2">#REF!</definedName>
    <definedName name="ticker">#REF!</definedName>
    <definedName name="TIE">#N/A</definedName>
    <definedName name="TISCO" localSheetId="2">#REF!</definedName>
    <definedName name="TISCO">#REF!</definedName>
    <definedName name="Titan" localSheetId="2">#REF!</definedName>
    <definedName name="Titan">#REF!</definedName>
    <definedName name="TKT_NO">#REF!</definedName>
    <definedName name="TKT_NOA">#REF!</definedName>
    <definedName name="TKTCODE">#REF!</definedName>
    <definedName name="TLT">#REF!</definedName>
    <definedName name="TOINF">#N/A</definedName>
    <definedName name="toll" localSheetId="2">#REF!</definedName>
    <definedName name="toll">#REF!</definedName>
    <definedName name="TOT" localSheetId="2">#REF!</definedName>
    <definedName name="TOT">#REF!</definedName>
    <definedName name="Tot_Outstand_Check" localSheetId="2">#REF!</definedName>
    <definedName name="Tot_Outstand_Check">#REF!</definedName>
    <definedName name="TOTAL">#N/A</definedName>
    <definedName name="totalmv97" localSheetId="2">#REF!</definedName>
    <definedName name="totalmv97">#REF!</definedName>
    <definedName name="TOTMED" localSheetId="2">#REF!</definedName>
    <definedName name="TOTMED">#REF!</definedName>
    <definedName name="TOTMEDSC" localSheetId="2">#REF!</definedName>
    <definedName name="TOTMEDSC">#REF!</definedName>
    <definedName name="TOTNUM">#REF!</definedName>
    <definedName name="TOVA">#REF!</definedName>
    <definedName name="TRACCIATO">#N/A</definedName>
    <definedName name="TRAD" localSheetId="2">#REF!</definedName>
    <definedName name="TRAD">#REF!</definedName>
    <definedName name="TRADE">#N/A</definedName>
    <definedName name="TradeCreditors" localSheetId="2">#REF!</definedName>
    <definedName name="TradeCreditors">#REF!</definedName>
    <definedName name="TradeCreditorsReconciliation" localSheetId="2">#REF!</definedName>
    <definedName name="TradeCreditorsReconciliation">#REF!</definedName>
    <definedName name="traded" localSheetId="2">#REF!</definedName>
    <definedName name="traded">#REF!</definedName>
    <definedName name="TradeDebtorsReconciliation">#REF!</definedName>
    <definedName name="TRAVEL">#REF!</definedName>
    <definedName name="trial" localSheetId="2">#REF!</definedName>
    <definedName name="trial">#REF!</definedName>
    <definedName name="TRPEN">#REF!</definedName>
    <definedName name="TSA">#REF!</definedName>
    <definedName name="TSC">#REF!</definedName>
    <definedName name="TSIncome" localSheetId="7">#REF!</definedName>
    <definedName name="TSIncome" localSheetId="2">#REF!</definedName>
    <definedName name="TSIncome">#REF!</definedName>
    <definedName name="TT">#REF!</definedName>
    <definedName name="turnover_goods">#REF!</definedName>
    <definedName name="tvs_suzuki">#REF!</definedName>
    <definedName name="UER">#REF!</definedName>
    <definedName name="uiytgf">#REF!</definedName>
    <definedName name="ukdata">#REF!</definedName>
    <definedName name="UNIBEN">#REF!</definedName>
    <definedName name="UNIT">#REF!</definedName>
    <definedName name="units">#REF!</definedName>
    <definedName name="Upcomcables" localSheetId="2">#REF!</definedName>
    <definedName name="Upcomcables">#REF!</definedName>
    <definedName name="us_f3">#REF!</definedName>
    <definedName name="US145A">#REF!</definedName>
    <definedName name="usa2data">#REF!</definedName>
    <definedName name="UScompanies">#REF!</definedName>
    <definedName name="USD00D">#REF!</definedName>
    <definedName name="USD00S">#REF!</definedName>
    <definedName name="USD97S">#REF!</definedName>
    <definedName name="USD98D">#REF!</definedName>
    <definedName name="USD98S">#REF!</definedName>
    <definedName name="USD99D">#REF!</definedName>
    <definedName name="USD99S">#REF!</definedName>
    <definedName name="v">#REF!</definedName>
    <definedName name="valid">#REF!</definedName>
    <definedName name="validationr1">#REF!,#REF!,#REF!,#REF!</definedName>
    <definedName name="ValuesBSA">#REF!,#REF!,#REF!,#REF!,#REF!,#REF!</definedName>
    <definedName name="ValuesBSL">#REF!,#REF!,#REF!,#REF!,#REF!</definedName>
    <definedName name="ValuesChecks">#REF!,#REF!</definedName>
    <definedName name="ValuesIS">#REF!,#REF!,#REF!,#REF!,#REF!,#REF!,#REF!</definedName>
    <definedName name="varioustaxes">#REF!</definedName>
    <definedName name="VCPL_SalarySheet">#REF!</definedName>
    <definedName name="VCPL_Slip">#REF!</definedName>
    <definedName name="VDA">#REF!</definedName>
    <definedName name="VDAA">#REF!</definedName>
    <definedName name="VDAT">#REF!</definedName>
    <definedName name="VEH">#REF!</definedName>
    <definedName name="vehicle">#REF!</definedName>
    <definedName name="Vehicle_Exp__Petrol_Exp">#REF!</definedName>
    <definedName name="vl">#REF!</definedName>
    <definedName name="VoucherCurrency">#REF!</definedName>
    <definedName name="VoucherDate">#REF!</definedName>
    <definedName name="VoucherExRate">#REF!</definedName>
    <definedName name="VoucherNo">#REF!</definedName>
    <definedName name="VoucherReference">#REF!</definedName>
    <definedName name="VoucherText">#REF!</definedName>
    <definedName name="VoucherType">#REF!</definedName>
    <definedName name="VRS">#REF!</definedName>
    <definedName name="vsa_entry">#REF!</definedName>
    <definedName name="vxczv" localSheetId="7" hidden="1">{#N/A,#N/A,FALSE,"12"}</definedName>
    <definedName name="vxczv" localSheetId="2" hidden="1">{#N/A,#N/A,FALSE,"12"}</definedName>
    <definedName name="vxczv" hidden="1">{#N/A,#N/A,FALSE,"12"}</definedName>
    <definedName name="w" hidden="1">#N/A</definedName>
    <definedName name="W.ActMonth" localSheetId="2">#REF!</definedName>
    <definedName name="W.ActMonth">#REF!</definedName>
    <definedName name="W.ActWSheet" localSheetId="2">#REF!</definedName>
    <definedName name="W.ActWSheet">#REF!</definedName>
    <definedName name="W.ActYear" localSheetId="2">#REF!</definedName>
    <definedName name="W.ActYear">#REF!</definedName>
    <definedName name="W.CatAct">#REF!</definedName>
    <definedName name="W.Category">#REF!</definedName>
    <definedName name="W.CatFirst">#REF!</definedName>
    <definedName name="W.CatList">#REF!</definedName>
    <definedName name="W.CatZero">#REF!</definedName>
    <definedName name="W.FileListAll">#REF!</definedName>
    <definedName name="W.FileListOption">#REF!</definedName>
    <definedName name="W.FileListSelected">#REF!</definedName>
    <definedName name="W.FileListToPrint">#REF!</definedName>
    <definedName name="WA">#REF!</definedName>
    <definedName name="WAA">#REF!</definedName>
    <definedName name="wacc">#REF!</definedName>
    <definedName name="wacc97">#REF!</definedName>
    <definedName name="Wartsila">#REF!</definedName>
    <definedName name="WAT">#REF!</definedName>
    <definedName name="WC">#REF!</definedName>
    <definedName name="WDV">#REF!</definedName>
    <definedName name="wockhardt">#REF!</definedName>
    <definedName name="WORD">#REF!</definedName>
    <definedName name="workingss">#REF!</definedName>
    <definedName name="write" hidden="1">#REF!</definedName>
    <definedName name="wrn.Accounts._.and._.JIDs." localSheetId="7" hidden="1">{#N/A,#N/A,FALSE,"Acct #s and JIDs"}</definedName>
    <definedName name="wrn.Accounts._.and._.JIDs." localSheetId="2" hidden="1">{#N/A,#N/A,FALSE,"Acct #s and JIDs"}</definedName>
    <definedName name="wrn.Accounts._.and._.JIDs." hidden="1">{#N/A,#N/A,FALSE,"Acct #s and JIDs"}</definedName>
    <definedName name="wrn.AECMUK._.2002._.P._.and._.L._.Budget." localSheetId="7" hidden="1">{#N/A,#N/A,FALSE,"USD Budget(by month) UK";#N/A,#N/A,FALSE,"GBP Budget(by month) UK";#N/A,#N/A,FALSE,"CONTROL SFEET FOR NPAT"}</definedName>
    <definedName name="wrn.AECMUK._.2002._.P._.and._.L._.Budget." localSheetId="2" hidden="1">{#N/A,#N/A,FALSE,"USD Budget(by month) UK";#N/A,#N/A,FALSE,"GBP Budget(by month) UK";#N/A,#N/A,FALSE,"CONTROL SFEET FOR NPAT"}</definedName>
    <definedName name="wrn.AECMUK._.2002._.P._.and._.L._.Budget." hidden="1">{#N/A,#N/A,FALSE,"USD Budget(by month) UK";#N/A,#N/A,FALSE,"GBP Budget(by month) UK";#N/A,#N/A,FALSE,"CONTROL SFEET FOR NPAT"}</definedName>
    <definedName name="wrn.AESMUK._.2002._.P._.and._.L._.Budget." localSheetId="7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wrn.AESMUK._.2002._.P._.and._.L._.Budget." localSheetId="2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wrn.AESMUK._.2002._.P._.and._.L._.Budget." hidden="1">{#N/A,#N/A,FALSE,"USD Budget(by month) Total";#N/A,#N/A,FALSE,"USD Budget(by month) Glasgow";#N/A,#N/A,FALSE,"USD Budget(by month) Consult";#N/A,#N/A,FALSE,"USD Budget(by month) Longbow";#N/A,#N/A,FALSE,"USD Budget(by month) Crew";#N/A,#N/A,FALSE,"GBP Budget(by month) Total";#N/A,#N/A,FALSE,"GBP Budget(by month) Glasgow";#N/A,#N/A,FALSE,"GBP Budget(by month) Consult";#N/A,#N/A,FALSE,"GBP Budget(by month) Longbow";#N/A,#N/A,FALSE,"GBP Budget(by month) Crew"}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Book." localSheetId="7" hidden="1">{"EVA",#N/A,FALSE,"SMT2";#N/A,#N/A,FALSE,"Summary";#N/A,#N/A,FALSE,"Graphs";#N/A,#N/A,FALSE,"4 Panel"}</definedName>
    <definedName name="wrn.Book." localSheetId="2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SPL." localSheetId="7" hidden="1">{"BS",#N/A,FALSE,"Accounts2002 New";"PL",#N/A,FALSE,"Accounts2002 New"}</definedName>
    <definedName name="wrn.BSPL." localSheetId="2" hidden="1">{"BS",#N/A,FALSE,"Accounts2002 New";"PL",#N/A,FALSE,"Accounts2002 New"}</definedName>
    <definedName name="wrn.BSPL." hidden="1">{"BS",#N/A,FALSE,"Accounts2002 New";"PL",#N/A,FALSE,"Accounts2002 New"}</definedName>
    <definedName name="wrn.Complete." localSheetId="7" hidden="1">{#N/A,#N/A,FALSE,"SMT1";#N/A,#N/A,FALSE,"SMT2";#N/A,#N/A,FALSE,"Summary";#N/A,#N/A,FALSE,"Graphs";#N/A,#N/A,FALSE,"4 Panel"}</definedName>
    <definedName name="wrn.Complete." localSheetId="2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localSheetId="7" hidden="1">{#N/A,#N/A,FALSE,"Full";#N/A,#N/A,FALSE,"Half";#N/A,#N/A,FALSE,"Op Expenses";#N/A,#N/A,FALSE,"Cap Charge";#N/A,#N/A,FALSE,"Cost C";#N/A,#N/A,FALSE,"PP&amp;E";#N/A,#N/A,FALSE,"R&amp;D"}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Emg._.report." localSheetId="7" hidden="1">{#N/A,#N/A,FALSE,"Emerging Mkt Fund"}</definedName>
    <definedName name="wrn.Emg._.report." localSheetId="2" hidden="1">{#N/A,#N/A,FALSE,"Emerging Mkt Fund"}</definedName>
    <definedName name="wrn.Emg._.report." hidden="1">{#N/A,#N/A,FALSE,"Emerging Mkt Fund"}</definedName>
    <definedName name="wrn.FORM1." localSheetId="7" hidden="1">{#N/A,#N/A,FALSE,"COMP"}</definedName>
    <definedName name="wrn.FORM1." localSheetId="2" hidden="1">{#N/A,#N/A,FALSE,"COMP"}</definedName>
    <definedName name="wrn.FORM1." hidden="1">{#N/A,#N/A,FALSE,"COMP"}</definedName>
    <definedName name="wrn.jck94TAXRETURN." localSheetId="7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isting._.of._.Scenarios." localSheetId="7" hidden="1">{#N/A,#N/A,FALSE,"Scenario Listing"}</definedName>
    <definedName name="wrn.Listing._.of._.Scenarios." localSheetId="2" hidden="1">{#N/A,#N/A,FALSE,"Scenario Listing"}</definedName>
    <definedName name="wrn.Listing._.of._.Scenarios." hidden="1">{#N/A,#N/A,FALSE,"Scenario Listing"}</definedName>
    <definedName name="wrn.Management._.Accounts." localSheetId="7" hidden="1">{#N/A,#N/A,FALSE,"ACT-USD";#N/A,#N/A,FALSE,"ACT-FC$";#N/A,#N/A,FALSE,"CUR-FC$";#N/A,#N/A,FALSE,"Balance Sheet";#N/A,#N/A,FALSE,"FIXED ASSETS";#N/A,#N/A,FALSE,"INTERCO AC "}</definedName>
    <definedName name="wrn.Management._.Accounts." localSheetId="2" hidden="1">{#N/A,#N/A,FALSE,"ACT USD Total";#N/A,#N/A,FALSE,"ACT USD GLW";#N/A,#N/A,FALSE,"ACT USD Consult";#N/A,#N/A,FALSE,"ACT USD Longbow";#N/A,#N/A,FALSE,"ACT USD Crew";#N/A,#N/A,FALSE,"ACT GBP Total";#N/A,#N/A,FALSE,"ACT GBP Glw";#N/A,#N/A,FALSE,"ACT GBP Consult";#N/A,#N/A,FALSE,"ACT GBP Longbow";#N/A,#N/A,FALSE,"ACT GBP Crew";#N/A,#N/A,FALSE,"CUR-GBP Total";#N/A,#N/A,FALSE,"CUR-GBP Glw";#N/A,#N/A,FALSE,"CUR-GBP Consult";#N/A,#N/A,FALSE,"CUR-GBP Longbow";#N/A,#N/A,FALSE,"CUR-GBP Crew";#N/A,#N/A,FALSE,"Balance Sheet";#N/A,#N/A,FALSE,"FIXED ASSETS";#N/A,#N/A,FALSE,"INTERCO AC "}</definedName>
    <definedName name="wrn.Management._.Accounts." hidden="1">{#N/A,#N/A,FALSE,"ACT-USD";#N/A,#N/A,FALSE,"ACT-FC$";#N/A,#N/A,FALSE,"CUR-FC$";#N/A,#N/A,FALSE,"Balance Sheet";#N/A,#N/A,FALSE,"FIXED ASSETS";#N/A,#N/A,FALSE,"INTERCO AC "}</definedName>
    <definedName name="wrn.Managment._.Accounts." localSheetId="7" hidden="1">{#N/A,#N/A,FALSE,"ACT-USD";#N/A,#N/A,FALSE,"ACT-FC$";#N/A,#N/A,FALSE,"CUR-FC$";#N/A,#N/A,FALSE,"Balance Sheet";#N/A,#N/A,FALSE,"FIXED ASSETS";#N/A,#N/A,FALSE,"INTER-CO"}</definedName>
    <definedName name="wrn.Managment._.Accounts." localSheetId="2" hidden="1">{#N/A,#N/A,FALSE,"ACT-USD";#N/A,#N/A,FALSE,"ACT-FC$";#N/A,#N/A,FALSE,"CUR-FC$";#N/A,#N/A,FALSE,"Balance Sheet";#N/A,#N/A,FALSE,"FIXED ASSETS";#N/A,#N/A,FALSE,"INTER-CO"}</definedName>
    <definedName name="wrn.Managment._.Accounts." hidden="1">{#N/A,#N/A,FALSE,"ACT-USD";#N/A,#N/A,FALSE,"ACT-FC$";#N/A,#N/A,FALSE,"CUR-FC$";#N/A,#N/A,FALSE,"Balance Sheet";#N/A,#N/A,FALSE,"FIXED ASSETS";#N/A,#N/A,FALSE,"INTER-CO"}</definedName>
    <definedName name="wrn.MNGT." localSheetId="7" hidden="1">{#N/A,#N/A,TRUE,"KOCH P&amp;L";#N/A,#N/A,TRUE,"sumpl";#N/A,#N/A,TRUE,"2000";#N/A,#N/A,TRUE,"2001";#N/A,#N/A,TRUE,"2002";#N/A,#N/A,TRUE,"2003 ";#N/A,#N/A,TRUE,"brg comm";#N/A,#N/A,TRUE,"lsm comm"}</definedName>
    <definedName name="wrn.MNGT." localSheetId="2" hidden="1">{#N/A,#N/A,TRUE,"KOCH P&amp;L";#N/A,#N/A,TRUE,"sumpl";#N/A,#N/A,TRUE,"2000";#N/A,#N/A,TRUE,"2001";#N/A,#N/A,TRUE,"2002";#N/A,#N/A,TRUE,"2003 ";#N/A,#N/A,TRUE,"brg comm";#N/A,#N/A,TRUE,"lsm comm"}</definedName>
    <definedName name="wrn.MNGT." hidden="1">{#N/A,#N/A,TRUE,"KOCH P&amp;L";#N/A,#N/A,TRUE,"sumpl";#N/A,#N/A,TRUE,"2000";#N/A,#N/A,TRUE,"2001";#N/A,#N/A,TRUE,"2002";#N/A,#N/A,TRUE,"2003 ";#N/A,#N/A,TRUE,"brg comm";#N/A,#N/A,TRUE,"lsm comm"}</definedName>
    <definedName name="wrn.OAT._.2002._.P._.and._.L._.Budget." localSheetId="7" hidden="1">{#N/A,#N/A,FALSE,"USD Budget(by month) Total";#N/A,#N/A,FALSE,"USD Budget(by month) UK";#N/A,#N/A,FALSE,"USD Budget(by month) HK";#N/A,#N/A,FALSE,"GBP Budget(by month) Total";#N/A,#N/A,FALSE,"GBP Budget(by month) UK";#N/A,#N/A,FALSE,"GBP Budget(by month) HK";#N/A,#N/A,FALSE,"CONTROL SFEET FOR NPAT"}</definedName>
    <definedName name="wrn.OAT._.2002._.P._.and._.L._.Budget." localSheetId="2" hidden="1">{#N/A,#N/A,FALSE,"USD Budget(by month) Total";#N/A,#N/A,FALSE,"USD Budget(by month) UK";#N/A,#N/A,FALSE,"USD Budget(by month) HK";#N/A,#N/A,FALSE,"GBP Budget(by month) Total";#N/A,#N/A,FALSE,"GBP Budget(by month) UK";#N/A,#N/A,FALSE,"GBP Budget(by month) HK";#N/A,#N/A,FALSE,"CONTROL SFEET FOR NPAT"}</definedName>
    <definedName name="wrn.OAT._.2002._.P._.and._.L._.Budget." hidden="1">{#N/A,#N/A,FALSE,"USD Budget(by month) Total";#N/A,#N/A,FALSE,"USD Budget(by month) UK";#N/A,#N/A,FALSE,"USD Budget(by month) HK";#N/A,#N/A,FALSE,"GBP Budget(by month) Total";#N/A,#N/A,FALSE,"GBP Budget(by month) UK";#N/A,#N/A,FALSE,"GBP Budget(by month) HK";#N/A,#N/A,FALSE,"CONTROL SFEET FOR NPAT"}</definedName>
    <definedName name="wrn.PCT." localSheetId="7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.PCT." localSheetId="2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.PCT.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.pg1." localSheetId="7" hidden="1">{#N/A,#N/A,FALSE,"1"}</definedName>
    <definedName name="wrn.pg1." localSheetId="2" hidden="1">{#N/A,#N/A,FALSE,"1"}</definedName>
    <definedName name="wrn.pg1." hidden="1">{#N/A,#N/A,FALSE,"1"}</definedName>
    <definedName name="wrn.pg10." localSheetId="7" hidden="1">{#N/A,#N/A,FALSE,"10"}</definedName>
    <definedName name="wrn.pg10." localSheetId="2" hidden="1">{#N/A,#N/A,FALSE,"10"}</definedName>
    <definedName name="wrn.pg10." hidden="1">{#N/A,#N/A,FALSE,"10"}</definedName>
    <definedName name="wrn.pg100" localSheetId="7" hidden="1">{#N/A,#N/A,FALSE,"8"}</definedName>
    <definedName name="wrn.pg100" localSheetId="2" hidden="1">{#N/A,#N/A,FALSE,"8"}</definedName>
    <definedName name="wrn.pg100" hidden="1">{#N/A,#N/A,FALSE,"8"}</definedName>
    <definedName name="wrn.pg11." localSheetId="7" hidden="1">{#N/A,#N/A,FALSE,"11"}</definedName>
    <definedName name="wrn.pg11." localSheetId="2" hidden="1">{#N/A,#N/A,FALSE,"11"}</definedName>
    <definedName name="wrn.pg11." hidden="1">{#N/A,#N/A,FALSE,"11"}</definedName>
    <definedName name="wrn.pg12." localSheetId="7" hidden="1">{#N/A,#N/A,FALSE,"12"}</definedName>
    <definedName name="wrn.pg12." localSheetId="2" hidden="1">{#N/A,#N/A,FALSE,"12"}</definedName>
    <definedName name="wrn.pg12." hidden="1">{#N/A,#N/A,FALSE,"12"}</definedName>
    <definedName name="wrn.pg13." localSheetId="7" hidden="1">{#N/A,#N/A,FALSE,"13"}</definedName>
    <definedName name="wrn.pg13." localSheetId="2" hidden="1">{#N/A,#N/A,FALSE,"13"}</definedName>
    <definedName name="wrn.pg13." hidden="1">{#N/A,#N/A,FALSE,"13"}</definedName>
    <definedName name="wrn.pg14." localSheetId="7" hidden="1">{#N/A,#N/A,FALSE,"14"}</definedName>
    <definedName name="wrn.pg14." localSheetId="2" hidden="1">{#N/A,#N/A,FALSE,"14"}</definedName>
    <definedName name="wrn.pg14." hidden="1">{#N/A,#N/A,FALSE,"14"}</definedName>
    <definedName name="wrn.pg15." localSheetId="7" hidden="1">{#N/A,#N/A,FALSE,"15"}</definedName>
    <definedName name="wrn.pg15." localSheetId="2" hidden="1">{#N/A,#N/A,FALSE,"15"}</definedName>
    <definedName name="wrn.pg15." hidden="1">{#N/A,#N/A,FALSE,"15"}</definedName>
    <definedName name="wrn.pg16." localSheetId="7" hidden="1">{#N/A,#N/A,FALSE,"16"}</definedName>
    <definedName name="wrn.pg16." localSheetId="2" hidden="1">{#N/A,#N/A,FALSE,"16"}</definedName>
    <definedName name="wrn.pg16." hidden="1">{#N/A,#N/A,FALSE,"16"}</definedName>
    <definedName name="wrn.pg17." localSheetId="7" hidden="1">{#N/A,#N/A,FALSE,"17"}</definedName>
    <definedName name="wrn.pg17." localSheetId="2" hidden="1">{#N/A,#N/A,FALSE,"17"}</definedName>
    <definedName name="wrn.pg17." hidden="1">{#N/A,#N/A,FALSE,"17"}</definedName>
    <definedName name="wrn.pg2." localSheetId="7" hidden="1">{#N/A,#N/A,FALSE,"2"}</definedName>
    <definedName name="wrn.pg2." localSheetId="2" hidden="1">{#N/A,#N/A,FALSE,"2"}</definedName>
    <definedName name="wrn.pg2." hidden="1">{#N/A,#N/A,FALSE,"2"}</definedName>
    <definedName name="wrn.pg20" localSheetId="7" hidden="1">{#N/A,#N/A,FALSE,"4"}</definedName>
    <definedName name="wrn.pg20" localSheetId="2" hidden="1">{#N/A,#N/A,FALSE,"4"}</definedName>
    <definedName name="wrn.pg20" hidden="1">{#N/A,#N/A,FALSE,"4"}</definedName>
    <definedName name="wrn.pg3." localSheetId="7" hidden="1">{#N/A,#N/A,FALSE,"3"}</definedName>
    <definedName name="wrn.pg3." localSheetId="2" hidden="1">{#N/A,#N/A,FALSE,"3"}</definedName>
    <definedName name="wrn.pg3." hidden="1">{#N/A,#N/A,FALSE,"3"}</definedName>
    <definedName name="wrn.pg4." localSheetId="7" hidden="1">{#N/A,#N/A,FALSE,"4"}</definedName>
    <definedName name="wrn.pg4." localSheetId="2" hidden="1">{#N/A,#N/A,FALSE,"4"}</definedName>
    <definedName name="wrn.pg4." hidden="1">{#N/A,#N/A,FALSE,"4"}</definedName>
    <definedName name="wrn.pg5." localSheetId="7" hidden="1">{#N/A,#N/A,FALSE,"5"}</definedName>
    <definedName name="wrn.pg5." localSheetId="2" hidden="1">{#N/A,#N/A,FALSE,"5"}</definedName>
    <definedName name="wrn.pg5." hidden="1">{#N/A,#N/A,FALSE,"5"}</definedName>
    <definedName name="wrn.pg6." localSheetId="7" hidden="1">{#N/A,#N/A,FALSE,"6"}</definedName>
    <definedName name="wrn.pg6." localSheetId="2" hidden="1">{#N/A,#N/A,FALSE,"6"}</definedName>
    <definedName name="wrn.pg6." hidden="1">{#N/A,#N/A,FALSE,"6"}</definedName>
    <definedName name="wrn.pg7" localSheetId="7" hidden="1">{#N/A,#N/A,FALSE,"6"}</definedName>
    <definedName name="wrn.pg7" localSheetId="2" hidden="1">{#N/A,#N/A,FALSE,"6"}</definedName>
    <definedName name="wrn.pg7" hidden="1">{#N/A,#N/A,FALSE,"6"}</definedName>
    <definedName name="wrn.pg7." localSheetId="7" hidden="1">{#N/A,#N/A,FALSE,"7"}</definedName>
    <definedName name="wrn.pg7." localSheetId="2" hidden="1">{#N/A,#N/A,FALSE,"7"}</definedName>
    <definedName name="wrn.pg7." hidden="1">{#N/A,#N/A,FALSE,"7"}</definedName>
    <definedName name="wrn.pg8." localSheetId="7" hidden="1">{#N/A,#N/A,FALSE,"8"}</definedName>
    <definedName name="wrn.pg8." localSheetId="2" hidden="1">{#N/A,#N/A,FALSE,"8"}</definedName>
    <definedName name="wrn.pg8." hidden="1">{#N/A,#N/A,FALSE,"8"}</definedName>
    <definedName name="wrn.pg9." localSheetId="7" hidden="1">{#N/A,#N/A,FALSE,"9"}</definedName>
    <definedName name="wrn.pg9." localSheetId="2" hidden="1">{#N/A,#N/A,FALSE,"9"}</definedName>
    <definedName name="wrn.pg9." hidden="1">{#N/A,#N/A,FALSE,"9"}</definedName>
    <definedName name="wrn.SAA94TAX.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7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cenario._.1." localSheetId="7" hidden="1">{#N/A,#N/A,FALSE,"Scenario 1"}</definedName>
    <definedName name="wrn.Scenario._.1." localSheetId="2" hidden="1">{#N/A,#N/A,FALSE,"Scenario 1"}</definedName>
    <definedName name="wrn.Scenario._.1." hidden="1">{#N/A,#N/A,FALSE,"Scenario 1"}</definedName>
    <definedName name="wrn.Scenario._.10." localSheetId="7" hidden="1">{#N/A,#N/A,FALSE,"Scenario 10"}</definedName>
    <definedName name="wrn.Scenario._.10." localSheetId="2" hidden="1">{#N/A,#N/A,FALSE,"Scenario 10"}</definedName>
    <definedName name="wrn.Scenario._.10." hidden="1">{#N/A,#N/A,FALSE,"Scenario 10"}</definedName>
    <definedName name="wrn.Scenario._.11." localSheetId="7" hidden="1">{#N/A,#N/A,FALSE,"Scenario 11"}</definedName>
    <definedName name="wrn.Scenario._.11." localSheetId="2" hidden="1">{#N/A,#N/A,FALSE,"Scenario 11"}</definedName>
    <definedName name="wrn.Scenario._.11." hidden="1">{#N/A,#N/A,FALSE,"Scenario 11"}</definedName>
    <definedName name="wrn.Scenario._.2." localSheetId="7" hidden="1">{#N/A,#N/A,FALSE,"Scenario 2"}</definedName>
    <definedName name="wrn.Scenario._.2." localSheetId="2" hidden="1">{#N/A,#N/A,FALSE,"Scenario 2"}</definedName>
    <definedName name="wrn.Scenario._.2." hidden="1">{#N/A,#N/A,FALSE,"Scenario 2"}</definedName>
    <definedName name="wrn.Scenario._.3." localSheetId="7" hidden="1">{#N/A,#N/A,FALSE,"Scenario 3"}</definedName>
    <definedName name="wrn.Scenario._.3." localSheetId="2" hidden="1">{#N/A,#N/A,FALSE,"Scenario 3"}</definedName>
    <definedName name="wrn.Scenario._.3." hidden="1">{#N/A,#N/A,FALSE,"Scenario 3"}</definedName>
    <definedName name="wrn.Scenario._.4." localSheetId="7" hidden="1">{#N/A,#N/A,FALSE,"Scenario 4"}</definedName>
    <definedName name="wrn.Scenario._.4." localSheetId="2" hidden="1">{#N/A,#N/A,FALSE,"Scenario 4"}</definedName>
    <definedName name="wrn.Scenario._.4." hidden="1">{#N/A,#N/A,FALSE,"Scenario 4"}</definedName>
    <definedName name="wrn.Scenario._.5." localSheetId="7" hidden="1">{#N/A,#N/A,FALSE,"Scenario 5"}</definedName>
    <definedName name="wrn.Scenario._.5." localSheetId="2" hidden="1">{#N/A,#N/A,FALSE,"Scenario 5"}</definedName>
    <definedName name="wrn.Scenario._.5." hidden="1">{#N/A,#N/A,FALSE,"Scenario 5"}</definedName>
    <definedName name="wrn.Scenario._.6." localSheetId="7" hidden="1">{#N/A,#N/A,FALSE,"Scenario 6"}</definedName>
    <definedName name="wrn.Scenario._.6." localSheetId="2" hidden="1">{#N/A,#N/A,FALSE,"Scenario 6"}</definedName>
    <definedName name="wrn.Scenario._.6." hidden="1">{#N/A,#N/A,FALSE,"Scenario 6"}</definedName>
    <definedName name="wrn.Scenario._.7." localSheetId="7" hidden="1">{#N/A,#N/A,FALSE,"Scenario 7"}</definedName>
    <definedName name="wrn.Scenario._.7." localSheetId="2" hidden="1">{#N/A,#N/A,FALSE,"Scenario 7"}</definedName>
    <definedName name="wrn.Scenario._.7." hidden="1">{#N/A,#N/A,FALSE,"Scenario 7"}</definedName>
    <definedName name="wrn.Scenario._.8." localSheetId="7" hidden="1">{#N/A,#N/A,FALSE,"Scenario 8"}</definedName>
    <definedName name="wrn.Scenario._.8." localSheetId="2" hidden="1">{#N/A,#N/A,FALSE,"Scenario 8"}</definedName>
    <definedName name="wrn.Scenario._.8." hidden="1">{#N/A,#N/A,FALSE,"Scenario 8"}</definedName>
    <definedName name="wrn.Scenario._.9." localSheetId="7" hidden="1">{#N/A,#N/A,FALSE,"Scenario 9"}</definedName>
    <definedName name="wrn.Scenario._.9." localSheetId="2" hidden="1">{#N/A,#N/A,FALSE,"Scenario 9"}</definedName>
    <definedName name="wrn.Scenario._.9." hidden="1">{#N/A,#N/A,FALSE,"Scenario 9"}</definedName>
    <definedName name="wrn.Schedules." localSheetId="7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es." localSheetId="2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간단한세무조정계산서." localSheetId="7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7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1.all" localSheetId="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1.all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1.all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SC" localSheetId="2">#REF!</definedName>
    <definedName name="WSC">#REF!</definedName>
    <definedName name="x" localSheetId="2">#REF!</definedName>
    <definedName name="x">#REF!</definedName>
    <definedName name="xc">#REF!</definedName>
    <definedName name="xls" localSheetId="7" hidden="1">{"'Bsheet BIS'!$A$1:$F$43"}</definedName>
    <definedName name="xls" localSheetId="2" hidden="1">{"'Bsheet BIS'!$A$1:$F$43"}</definedName>
    <definedName name="xls" hidden="1">{"'Bsheet BIS'!$A$1:$F$43"}</definedName>
    <definedName name="XREF_COLUMN_1" localSheetId="2" hidden="1">#REF!</definedName>
    <definedName name="XREF_COLUMN_1" hidden="1">#REF!</definedName>
    <definedName name="XREF_COLUMN_19" hidden="1">#REF!</definedName>
    <definedName name="XREF_COLUMN_2" localSheetId="2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2</definedName>
    <definedName name="XRefCopy1Row" localSheetId="2" hidden="1">#REF!</definedName>
    <definedName name="XRefCopy1Row" hidden="1">#REF!</definedName>
    <definedName name="XRefCopy2" localSheetId="2" hidden="1">#REF!</definedName>
    <definedName name="XRefCopy2" hidden="1">#REF!</definedName>
    <definedName name="XRefCopy2Row" localSheetId="2" hidden="1">#REF!</definedName>
    <definedName name="XRefCopy2Row" hidden="1">#REF!</definedName>
    <definedName name="XRefCopy62Row" hidden="1">#REF!</definedName>
    <definedName name="XRefCopy64Row" hidden="1">#REF!</definedName>
    <definedName name="XRefCopy65Row" hidden="1">#REF!</definedName>
    <definedName name="XRefCopy71Row" hidden="1">#REF!</definedName>
    <definedName name="XRefCopy72Row" hidden="1">#REF!</definedName>
    <definedName name="XRefCopy83Row" hidden="1">#REF!</definedName>
    <definedName name="XRefCopyRangeCount" hidden="1">1</definedName>
    <definedName name="XRefPaste1" localSheetId="2" hidden="1">#REF!</definedName>
    <definedName name="XRefPaste1" hidden="1">#REF!</definedName>
    <definedName name="XRefPaste1Row" localSheetId="2" hidden="1">#REF!</definedName>
    <definedName name="XRefPaste1Row" hidden="1">#REF!</definedName>
    <definedName name="XRefPaste2" localSheetId="2" hidden="1">#REF!</definedName>
    <definedName name="XRefPaste2" hidden="1">#REF!</definedName>
    <definedName name="XRefPaste2Row" hidden="1">#REF!</definedName>
    <definedName name="XRefPaste3" localSheetId="2" hidden="1">#REF!</definedName>
    <definedName name="XRefPaste3" hidden="1">#REF!</definedName>
    <definedName name="XRefPaste4" localSheetId="2" hidden="1">#REF!</definedName>
    <definedName name="XRefPaste4" hidden="1">#REF!</definedName>
    <definedName name="XRefPaste4Row" hidden="1">#REF!</definedName>
    <definedName name="XRefPaste54Row" hidden="1">#REF!</definedName>
    <definedName name="XRefPaste56Row" hidden="1">#REF!</definedName>
    <definedName name="XRefPaste57Row" hidden="1">#REF!</definedName>
    <definedName name="XRefPaste5Row" hidden="1">#REF!</definedName>
    <definedName name="XRefPaste62Row" hidden="1">#REF!</definedName>
    <definedName name="XRefPaste63Row" hidden="1">#REF!</definedName>
    <definedName name="XRefPaste64Row" hidden="1">#REF!</definedName>
    <definedName name="XRefPaste6Row" hidden="1">#REF!</definedName>
    <definedName name="XRefPaste76Row" hidden="1">#REF!</definedName>
    <definedName name="XRefPaste77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4</definedName>
    <definedName name="xx" localSheetId="2">#REF!</definedName>
    <definedName name="xx">#REF!</definedName>
    <definedName name="xxxxxx">#REF!</definedName>
    <definedName name="YA" localSheetId="2">#REF!</definedName>
    <definedName name="YA">#REF!</definedName>
    <definedName name="YDate">#REF!</definedName>
    <definedName name="Year">#REF!</definedName>
    <definedName name="YEAREND">#REF!</definedName>
    <definedName name="Years">#REF!</definedName>
    <definedName name="YearType">#REF!</definedName>
    <definedName name="yes1">#REF!</definedName>
    <definedName name="yes10">#REF!</definedName>
    <definedName name="yes2">#REF!</definedName>
    <definedName name="yes3">#REF!</definedName>
    <definedName name="yes4">#REF!</definedName>
    <definedName name="yes5">#REF!</definedName>
    <definedName name="yes6">#REF!</definedName>
    <definedName name="yes7">#REF!</definedName>
    <definedName name="yes8">#REF!</definedName>
    <definedName name="yes9">#REF!</definedName>
    <definedName name="YTD">#REF!</definedName>
    <definedName name="yy">#REF!</definedName>
    <definedName name="yyuyyyyy">#REF!</definedName>
    <definedName name="yyy">#REF!</definedName>
    <definedName name="Z_CC0F8267_B5C0_4ED7_9ECD_E858E2F7BB67_.wvu.PrintArea" localSheetId="7" hidden="1">'Overseas Travel-2024'!#REF!</definedName>
    <definedName name="Z_CC0F8267_B5C0_4ED7_9ECD_E858E2F7BB67_.wvu.PrintTitles" localSheetId="7" hidden="1">'Overseas Travel-2024'!#REF!,'Overseas Travel-2024'!#REF!</definedName>
    <definedName name="ze">#REF!</definedName>
    <definedName name="zert">#REF!</definedName>
    <definedName name="별지66" localSheetId="7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손익계산서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손익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시산표" localSheetId="2">#REF!</definedName>
    <definedName name="시산표">#REF!</definedName>
    <definedName name="이쁘니" localSheetId="7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7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7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ㅗ60" localSheetId="2">#REF!</definedName>
    <definedName name="ㅗ6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F25" i="6"/>
  <c r="F15" i="6"/>
  <c r="F5" i="6"/>
  <c r="H13" i="12"/>
  <c r="H9" i="12"/>
  <c r="H11" i="12"/>
  <c r="F7" i="16" l="1"/>
  <c r="F10" i="16" s="1"/>
  <c r="G10" i="16"/>
  <c r="H10" i="16"/>
  <c r="I10" i="16"/>
  <c r="J10" i="16"/>
  <c r="K10" i="16"/>
  <c r="L10" i="16"/>
  <c r="M10" i="16"/>
  <c r="N10" i="16"/>
  <c r="O10" i="16"/>
  <c r="P10" i="16"/>
  <c r="Q10" i="16"/>
  <c r="R9" i="16"/>
  <c r="R8" i="16"/>
  <c r="AT120" i="11"/>
  <c r="AU120" i="11"/>
  <c r="AV120" i="11"/>
  <c r="AW120" i="11"/>
  <c r="AX120" i="11"/>
  <c r="AY120" i="11"/>
  <c r="AZ120" i="11"/>
  <c r="BA120" i="11"/>
  <c r="BB120" i="11"/>
  <c r="BC120" i="11"/>
  <c r="BD120" i="11"/>
  <c r="BE120" i="11"/>
  <c r="LK258" i="11"/>
  <c r="LJ258" i="11"/>
  <c r="LI258" i="11"/>
  <c r="LH258" i="11"/>
  <c r="LG258" i="11"/>
  <c r="LF258" i="11"/>
  <c r="LE258" i="11"/>
  <c r="LD258" i="11"/>
  <c r="LC258" i="11"/>
  <c r="LB258" i="11"/>
  <c r="LA258" i="11"/>
  <c r="KZ258" i="11"/>
  <c r="LK257" i="11"/>
  <c r="LJ257" i="11"/>
  <c r="LI257" i="11"/>
  <c r="LH257" i="11"/>
  <c r="LG257" i="11"/>
  <c r="LF257" i="11"/>
  <c r="LE257" i="11"/>
  <c r="LD257" i="11"/>
  <c r="LC257" i="11"/>
  <c r="LB257" i="11"/>
  <c r="LA257" i="11"/>
  <c r="KZ257" i="11"/>
  <c r="LK256" i="11"/>
  <c r="LJ256" i="11"/>
  <c r="LI256" i="11"/>
  <c r="LH256" i="11"/>
  <c r="LG256" i="11"/>
  <c r="LF256" i="11"/>
  <c r="LE256" i="11"/>
  <c r="LD256" i="11"/>
  <c r="LC256" i="11"/>
  <c r="LB256" i="11"/>
  <c r="LA256" i="11"/>
  <c r="KZ256" i="11"/>
  <c r="LK255" i="11"/>
  <c r="LJ255" i="11"/>
  <c r="LI255" i="11"/>
  <c r="LH255" i="11"/>
  <c r="LG255" i="11"/>
  <c r="LF255" i="11"/>
  <c r="LE255" i="11"/>
  <c r="LD255" i="11"/>
  <c r="LC255" i="11"/>
  <c r="LB255" i="11"/>
  <c r="LA255" i="11"/>
  <c r="KZ255" i="11"/>
  <c r="LK254" i="11"/>
  <c r="LJ254" i="11"/>
  <c r="LI254" i="11"/>
  <c r="LH254" i="11"/>
  <c r="LG254" i="11"/>
  <c r="LF254" i="11"/>
  <c r="LE254" i="11"/>
  <c r="LD254" i="11"/>
  <c r="LD260" i="11" s="1"/>
  <c r="LC254" i="11"/>
  <c r="LB254" i="11"/>
  <c r="LA254" i="11"/>
  <c r="KZ254" i="11"/>
  <c r="KW258" i="11"/>
  <c r="KV258" i="11"/>
  <c r="KU258" i="11"/>
  <c r="KT258" i="11"/>
  <c r="KS258" i="11"/>
  <c r="KR258" i="11"/>
  <c r="KQ258" i="11"/>
  <c r="KP258" i="11"/>
  <c r="KO258" i="11"/>
  <c r="KN258" i="11"/>
  <c r="KM258" i="11"/>
  <c r="KL258" i="11"/>
  <c r="KW257" i="11"/>
  <c r="KV257" i="11"/>
  <c r="KU257" i="11"/>
  <c r="KT257" i="11"/>
  <c r="KS257" i="11"/>
  <c r="KR257" i="11"/>
  <c r="KQ257" i="11"/>
  <c r="KP257" i="11"/>
  <c r="KO257" i="11"/>
  <c r="KN257" i="11"/>
  <c r="KM257" i="11"/>
  <c r="KL257" i="11"/>
  <c r="KW256" i="11"/>
  <c r="KV256" i="11"/>
  <c r="KU256" i="11"/>
  <c r="KT256" i="11"/>
  <c r="KS256" i="11"/>
  <c r="KR256" i="11"/>
  <c r="KQ256" i="11"/>
  <c r="KP256" i="11"/>
  <c r="KO256" i="11"/>
  <c r="KN256" i="11"/>
  <c r="KM256" i="11"/>
  <c r="KL256" i="11"/>
  <c r="KW255" i="11"/>
  <c r="KV255" i="11"/>
  <c r="KU255" i="11"/>
  <c r="KT255" i="11"/>
  <c r="KS255" i="11"/>
  <c r="KR255" i="11"/>
  <c r="KQ255" i="11"/>
  <c r="KP255" i="11"/>
  <c r="KO255" i="11"/>
  <c r="KN255" i="11"/>
  <c r="KM255" i="11"/>
  <c r="KL255" i="11"/>
  <c r="KW254" i="11"/>
  <c r="KV254" i="11"/>
  <c r="KU254" i="11"/>
  <c r="KT254" i="11"/>
  <c r="KT260" i="11" s="1"/>
  <c r="KS254" i="11"/>
  <c r="KR254" i="11"/>
  <c r="KQ254" i="11"/>
  <c r="KP254" i="11"/>
  <c r="KO254" i="11"/>
  <c r="KN254" i="11"/>
  <c r="KM254" i="11"/>
  <c r="KL254" i="11"/>
  <c r="KL260" i="11" s="1"/>
  <c r="KI258" i="11"/>
  <c r="KH258" i="11"/>
  <c r="KG258" i="11"/>
  <c r="KF258" i="11"/>
  <c r="KE258" i="11"/>
  <c r="KD258" i="11"/>
  <c r="KC258" i="11"/>
  <c r="KB258" i="11"/>
  <c r="KA258" i="11"/>
  <c r="JZ258" i="11"/>
  <c r="JY258" i="11"/>
  <c r="JX258" i="11"/>
  <c r="KI257" i="11"/>
  <c r="KH257" i="11"/>
  <c r="KG257" i="11"/>
  <c r="KF257" i="11"/>
  <c r="KE257" i="11"/>
  <c r="KD257" i="11"/>
  <c r="KC257" i="11"/>
  <c r="KB257" i="11"/>
  <c r="KA257" i="11"/>
  <c r="JZ257" i="11"/>
  <c r="JY257" i="11"/>
  <c r="JX257" i="11"/>
  <c r="KI256" i="11"/>
  <c r="KH256" i="11"/>
  <c r="KG256" i="11"/>
  <c r="KF256" i="11"/>
  <c r="KE256" i="11"/>
  <c r="KD256" i="11"/>
  <c r="KC256" i="11"/>
  <c r="KB256" i="11"/>
  <c r="KA256" i="11"/>
  <c r="JZ256" i="11"/>
  <c r="JY256" i="11"/>
  <c r="JX256" i="11"/>
  <c r="KI255" i="11"/>
  <c r="KH255" i="11"/>
  <c r="KG255" i="11"/>
  <c r="KF255" i="11"/>
  <c r="KF260" i="11" s="1"/>
  <c r="KE255" i="11"/>
  <c r="KD255" i="11"/>
  <c r="KC255" i="11"/>
  <c r="KB255" i="11"/>
  <c r="KA255" i="11"/>
  <c r="JZ255" i="11"/>
  <c r="JY255" i="11"/>
  <c r="JX255" i="11"/>
  <c r="JX260" i="11" s="1"/>
  <c r="KI254" i="11"/>
  <c r="KH254" i="11"/>
  <c r="KG254" i="11"/>
  <c r="KF254" i="11"/>
  <c r="KE254" i="11"/>
  <c r="KD254" i="11"/>
  <c r="KC254" i="11"/>
  <c r="KB254" i="11"/>
  <c r="KA254" i="11"/>
  <c r="JZ254" i="11"/>
  <c r="JY254" i="11"/>
  <c r="JX254" i="11"/>
  <c r="JU258" i="11"/>
  <c r="JT258" i="11"/>
  <c r="JS258" i="11"/>
  <c r="JR258" i="11"/>
  <c r="JQ258" i="11"/>
  <c r="JP258" i="11"/>
  <c r="JO258" i="11"/>
  <c r="JN258" i="11"/>
  <c r="JM258" i="11"/>
  <c r="JL258" i="11"/>
  <c r="JK258" i="11"/>
  <c r="JJ258" i="11"/>
  <c r="JU257" i="11"/>
  <c r="JT257" i="11"/>
  <c r="JS257" i="11"/>
  <c r="JR257" i="11"/>
  <c r="JQ257" i="11"/>
  <c r="JP257" i="11"/>
  <c r="JO257" i="11"/>
  <c r="JN257" i="11"/>
  <c r="JM257" i="11"/>
  <c r="JL257" i="11"/>
  <c r="JK257" i="11"/>
  <c r="JJ257" i="11"/>
  <c r="JU256" i="11"/>
  <c r="JT256" i="11"/>
  <c r="JS256" i="11"/>
  <c r="JR256" i="11"/>
  <c r="JQ256" i="11"/>
  <c r="JP256" i="11"/>
  <c r="JO256" i="11"/>
  <c r="JN256" i="11"/>
  <c r="JM256" i="11"/>
  <c r="JL256" i="11"/>
  <c r="JK256" i="11"/>
  <c r="JJ256" i="11"/>
  <c r="JU255" i="11"/>
  <c r="JT255" i="11"/>
  <c r="JS255" i="11"/>
  <c r="JR255" i="11"/>
  <c r="JQ255" i="11"/>
  <c r="JP255" i="11"/>
  <c r="JO255" i="11"/>
  <c r="JN255" i="11"/>
  <c r="JM255" i="11"/>
  <c r="JL255" i="11"/>
  <c r="JK255" i="11"/>
  <c r="JJ255" i="11"/>
  <c r="JU254" i="11"/>
  <c r="JT254" i="11"/>
  <c r="JS254" i="11"/>
  <c r="JR254" i="11"/>
  <c r="JQ254" i="11"/>
  <c r="JP254" i="11"/>
  <c r="JO254" i="11"/>
  <c r="JN254" i="11"/>
  <c r="JM254" i="11"/>
  <c r="JL254" i="11"/>
  <c r="JK254" i="11"/>
  <c r="JJ254" i="11"/>
  <c r="JG258" i="11"/>
  <c r="JF258" i="11"/>
  <c r="JE258" i="11"/>
  <c r="JD258" i="11"/>
  <c r="JC258" i="11"/>
  <c r="JB258" i="11"/>
  <c r="JA258" i="11"/>
  <c r="IZ258" i="11"/>
  <c r="IY258" i="11"/>
  <c r="IX258" i="11"/>
  <c r="IW258" i="11"/>
  <c r="IV258" i="11"/>
  <c r="JG257" i="11"/>
  <c r="JF257" i="11"/>
  <c r="JE257" i="11"/>
  <c r="JD257" i="11"/>
  <c r="JC257" i="11"/>
  <c r="JB257" i="11"/>
  <c r="JA257" i="11"/>
  <c r="IZ257" i="11"/>
  <c r="IY257" i="11"/>
  <c r="IX257" i="11"/>
  <c r="IW257" i="11"/>
  <c r="IV257" i="11"/>
  <c r="JG256" i="11"/>
  <c r="JF256" i="11"/>
  <c r="JE256" i="11"/>
  <c r="JD256" i="11"/>
  <c r="JC256" i="11"/>
  <c r="JB256" i="11"/>
  <c r="JA256" i="11"/>
  <c r="IZ256" i="11"/>
  <c r="IY256" i="11"/>
  <c r="IX256" i="11"/>
  <c r="IW256" i="11"/>
  <c r="IV256" i="11"/>
  <c r="JG255" i="11"/>
  <c r="JF255" i="11"/>
  <c r="JE255" i="11"/>
  <c r="JD255" i="11"/>
  <c r="JD260" i="11" s="1"/>
  <c r="JC255" i="11"/>
  <c r="JB255" i="11"/>
  <c r="JA255" i="11"/>
  <c r="IZ255" i="11"/>
  <c r="IY255" i="11"/>
  <c r="IX255" i="11"/>
  <c r="IW255" i="11"/>
  <c r="IV255" i="11"/>
  <c r="JG254" i="11"/>
  <c r="JF254" i="11"/>
  <c r="JE254" i="11"/>
  <c r="JD254" i="11"/>
  <c r="JC254" i="11"/>
  <c r="JB254" i="11"/>
  <c r="JA254" i="11"/>
  <c r="IZ254" i="11"/>
  <c r="IZ260" i="11" s="1"/>
  <c r="IY254" i="11"/>
  <c r="IX254" i="11"/>
  <c r="IW254" i="11"/>
  <c r="IV254" i="11"/>
  <c r="IS258" i="11"/>
  <c r="IR258" i="11"/>
  <c r="IQ258" i="11"/>
  <c r="IP258" i="11"/>
  <c r="IO258" i="11"/>
  <c r="IN258" i="11"/>
  <c r="IM258" i="11"/>
  <c r="IL258" i="11"/>
  <c r="IK258" i="11"/>
  <c r="IJ258" i="11"/>
  <c r="II258" i="11"/>
  <c r="IH258" i="11"/>
  <c r="IS257" i="11"/>
  <c r="IR257" i="11"/>
  <c r="IQ257" i="11"/>
  <c r="IP257" i="11"/>
  <c r="IO257" i="11"/>
  <c r="IN257" i="11"/>
  <c r="IM257" i="11"/>
  <c r="IL257" i="11"/>
  <c r="IK257" i="11"/>
  <c r="IJ257" i="11"/>
  <c r="II257" i="11"/>
  <c r="IH257" i="11"/>
  <c r="IS256" i="11"/>
  <c r="IR256" i="11"/>
  <c r="IQ256" i="11"/>
  <c r="IP256" i="11"/>
  <c r="IO256" i="11"/>
  <c r="IN256" i="11"/>
  <c r="IM256" i="11"/>
  <c r="IL256" i="11"/>
  <c r="IK256" i="11"/>
  <c r="IJ256" i="11"/>
  <c r="II256" i="11"/>
  <c r="IH256" i="11"/>
  <c r="IS255" i="11"/>
  <c r="IR255" i="11"/>
  <c r="IQ255" i="11"/>
  <c r="IP255" i="11"/>
  <c r="IO255" i="11"/>
  <c r="IN255" i="11"/>
  <c r="IM255" i="11"/>
  <c r="IL255" i="11"/>
  <c r="IL260" i="11" s="1"/>
  <c r="IK255" i="11"/>
  <c r="IJ255" i="11"/>
  <c r="II255" i="11"/>
  <c r="IH255" i="11"/>
  <c r="IS254" i="11"/>
  <c r="IR254" i="11"/>
  <c r="IQ254" i="11"/>
  <c r="IP254" i="11"/>
  <c r="IP260" i="11" s="1"/>
  <c r="IO254" i="11"/>
  <c r="IN254" i="11"/>
  <c r="IM254" i="11"/>
  <c r="IL254" i="11"/>
  <c r="IK254" i="11"/>
  <c r="IJ254" i="11"/>
  <c r="II254" i="11"/>
  <c r="IH254" i="11"/>
  <c r="IH260" i="11" s="1"/>
  <c r="IE258" i="11"/>
  <c r="ID258" i="11"/>
  <c r="IC258" i="11"/>
  <c r="IB258" i="11"/>
  <c r="IA258" i="11"/>
  <c r="HZ258" i="11"/>
  <c r="HY258" i="11"/>
  <c r="HX258" i="11"/>
  <c r="HW258" i="11"/>
  <c r="HV258" i="11"/>
  <c r="HU258" i="11"/>
  <c r="HT258" i="11"/>
  <c r="IE257" i="11"/>
  <c r="ID257" i="11"/>
  <c r="IC257" i="11"/>
  <c r="IB257" i="11"/>
  <c r="IA257" i="11"/>
  <c r="HZ257" i="11"/>
  <c r="HY257" i="11"/>
  <c r="HX257" i="11"/>
  <c r="HW257" i="11"/>
  <c r="HV257" i="11"/>
  <c r="HU257" i="11"/>
  <c r="HT257" i="11"/>
  <c r="IE256" i="11"/>
  <c r="ID256" i="11"/>
  <c r="IC256" i="11"/>
  <c r="IB256" i="11"/>
  <c r="IA256" i="11"/>
  <c r="HZ256" i="11"/>
  <c r="HY256" i="11"/>
  <c r="HX256" i="11"/>
  <c r="HW256" i="11"/>
  <c r="HV256" i="11"/>
  <c r="HU256" i="11"/>
  <c r="HT256" i="11"/>
  <c r="IE255" i="11"/>
  <c r="ID255" i="11"/>
  <c r="IC255" i="11"/>
  <c r="IB255" i="11"/>
  <c r="IB260" i="11" s="1"/>
  <c r="IA255" i="11"/>
  <c r="HZ255" i="11"/>
  <c r="HY255" i="11"/>
  <c r="HX255" i="11"/>
  <c r="HW255" i="11"/>
  <c r="HV255" i="11"/>
  <c r="HU255" i="11"/>
  <c r="HT255" i="11"/>
  <c r="HT260" i="11" s="1"/>
  <c r="IE254" i="11"/>
  <c r="ID254" i="11"/>
  <c r="IC254" i="11"/>
  <c r="IB254" i="11"/>
  <c r="IA254" i="11"/>
  <c r="HZ254" i="11"/>
  <c r="HY254" i="11"/>
  <c r="HX254" i="11"/>
  <c r="HX260" i="11" s="1"/>
  <c r="HW254" i="11"/>
  <c r="HV254" i="11"/>
  <c r="HU254" i="11"/>
  <c r="HT254" i="11"/>
  <c r="HQ258" i="11"/>
  <c r="HP258" i="11"/>
  <c r="HO258" i="11"/>
  <c r="HN258" i="11"/>
  <c r="HM258" i="11"/>
  <c r="HL258" i="11"/>
  <c r="HK258" i="11"/>
  <c r="HJ258" i="11"/>
  <c r="HI258" i="11"/>
  <c r="HH258" i="11"/>
  <c r="HG258" i="11"/>
  <c r="HF258" i="11"/>
  <c r="HQ257" i="11"/>
  <c r="HP257" i="11"/>
  <c r="HO257" i="11"/>
  <c r="HN257" i="11"/>
  <c r="HM257" i="11"/>
  <c r="HL257" i="11"/>
  <c r="HK257" i="11"/>
  <c r="HJ257" i="11"/>
  <c r="HI257" i="11"/>
  <c r="HH257" i="11"/>
  <c r="HG257" i="11"/>
  <c r="HF257" i="11"/>
  <c r="HQ256" i="11"/>
  <c r="HP256" i="11"/>
  <c r="HO256" i="11"/>
  <c r="HN256" i="11"/>
  <c r="HM256" i="11"/>
  <c r="HL256" i="11"/>
  <c r="HK256" i="11"/>
  <c r="HJ256" i="11"/>
  <c r="HI256" i="11"/>
  <c r="HH256" i="11"/>
  <c r="HG256" i="11"/>
  <c r="HF256" i="11"/>
  <c r="HQ255" i="11"/>
  <c r="HP255" i="11"/>
  <c r="HO255" i="11"/>
  <c r="HN255" i="11"/>
  <c r="HM255" i="11"/>
  <c r="HL255" i="11"/>
  <c r="HK255" i="11"/>
  <c r="HJ255" i="11"/>
  <c r="HJ260" i="11" s="1"/>
  <c r="HI255" i="11"/>
  <c r="HH255" i="11"/>
  <c r="HG255" i="11"/>
  <c r="HF255" i="11"/>
  <c r="HQ254" i="11"/>
  <c r="HP254" i="11"/>
  <c r="HO254" i="11"/>
  <c r="HN254" i="11"/>
  <c r="HM254" i="11"/>
  <c r="HL254" i="11"/>
  <c r="HK254" i="11"/>
  <c r="HJ254" i="11"/>
  <c r="HI254" i="11"/>
  <c r="HH254" i="11"/>
  <c r="HG254" i="11"/>
  <c r="HF254" i="11"/>
  <c r="HF260" i="11" s="1"/>
  <c r="HC258" i="11"/>
  <c r="HB258" i="11"/>
  <c r="HA258" i="11"/>
  <c r="GZ258" i="11"/>
  <c r="GY258" i="11"/>
  <c r="GX258" i="11"/>
  <c r="GW258" i="11"/>
  <c r="GV258" i="11"/>
  <c r="GU258" i="11"/>
  <c r="GT258" i="11"/>
  <c r="GS258" i="11"/>
  <c r="GR258" i="11"/>
  <c r="HC257" i="11"/>
  <c r="HB257" i="11"/>
  <c r="HA257" i="11"/>
  <c r="GZ257" i="11"/>
  <c r="GY257" i="11"/>
  <c r="GX257" i="11"/>
  <c r="GW257" i="11"/>
  <c r="GV257" i="11"/>
  <c r="GU257" i="11"/>
  <c r="GT257" i="11"/>
  <c r="GS257" i="11"/>
  <c r="GR257" i="11"/>
  <c r="HC256" i="11"/>
  <c r="HB256" i="11"/>
  <c r="HA256" i="11"/>
  <c r="GZ256" i="11"/>
  <c r="GY256" i="11"/>
  <c r="GX256" i="11"/>
  <c r="GW256" i="11"/>
  <c r="GV256" i="11"/>
  <c r="GU256" i="11"/>
  <c r="GT256" i="11"/>
  <c r="GS256" i="11"/>
  <c r="GR256" i="11"/>
  <c r="HC255" i="11"/>
  <c r="HB255" i="11"/>
  <c r="HA255" i="11"/>
  <c r="GZ255" i="11"/>
  <c r="GZ260" i="11" s="1"/>
  <c r="GY255" i="11"/>
  <c r="GX255" i="11"/>
  <c r="GW255" i="11"/>
  <c r="GV255" i="11"/>
  <c r="GU255" i="11"/>
  <c r="GT255" i="11"/>
  <c r="GS255" i="11"/>
  <c r="GR255" i="11"/>
  <c r="HC254" i="11"/>
  <c r="HB254" i="11"/>
  <c r="HA254" i="11"/>
  <c r="GZ254" i="11"/>
  <c r="GY254" i="11"/>
  <c r="GX254" i="11"/>
  <c r="GW254" i="11"/>
  <c r="GV254" i="11"/>
  <c r="GV260" i="11" s="1"/>
  <c r="GU254" i="11"/>
  <c r="GT254" i="11"/>
  <c r="GS254" i="11"/>
  <c r="GR254" i="11"/>
  <c r="GO258" i="11"/>
  <c r="GN258" i="11"/>
  <c r="GM258" i="11"/>
  <c r="GL258" i="11"/>
  <c r="GK258" i="11"/>
  <c r="GJ258" i="11"/>
  <c r="GI258" i="11"/>
  <c r="GH258" i="11"/>
  <c r="GG258" i="11"/>
  <c r="GF258" i="11"/>
  <c r="GE258" i="11"/>
  <c r="GD258" i="11"/>
  <c r="GO257" i="11"/>
  <c r="GN257" i="11"/>
  <c r="GM257" i="11"/>
  <c r="GL257" i="11"/>
  <c r="GK257" i="11"/>
  <c r="GJ257" i="11"/>
  <c r="GI257" i="11"/>
  <c r="GH257" i="11"/>
  <c r="GG257" i="11"/>
  <c r="GF257" i="11"/>
  <c r="GE257" i="11"/>
  <c r="GD257" i="11"/>
  <c r="GO256" i="11"/>
  <c r="GN256" i="11"/>
  <c r="GM256" i="11"/>
  <c r="GL256" i="11"/>
  <c r="GK256" i="11"/>
  <c r="GJ256" i="11"/>
  <c r="GI256" i="11"/>
  <c r="GH256" i="11"/>
  <c r="GG256" i="11"/>
  <c r="GF256" i="11"/>
  <c r="GE256" i="11"/>
  <c r="GD256" i="11"/>
  <c r="GO255" i="11"/>
  <c r="GN255" i="11"/>
  <c r="GM255" i="11"/>
  <c r="GL255" i="11"/>
  <c r="GK255" i="11"/>
  <c r="GJ255" i="11"/>
  <c r="GI255" i="11"/>
  <c r="GH255" i="11"/>
  <c r="GG255" i="11"/>
  <c r="GF255" i="11"/>
  <c r="GE255" i="11"/>
  <c r="GD255" i="11"/>
  <c r="GO254" i="11"/>
  <c r="GN254" i="11"/>
  <c r="GM254" i="11"/>
  <c r="GL254" i="11"/>
  <c r="GK254" i="11"/>
  <c r="GJ254" i="11"/>
  <c r="GI254" i="11"/>
  <c r="GH254" i="11"/>
  <c r="GG254" i="11"/>
  <c r="GF254" i="11"/>
  <c r="GE254" i="11"/>
  <c r="GD254" i="11"/>
  <c r="GA258" i="11"/>
  <c r="FZ258" i="11"/>
  <c r="FY258" i="11"/>
  <c r="FX258" i="11"/>
  <c r="FW258" i="11"/>
  <c r="FV258" i="11"/>
  <c r="FU258" i="11"/>
  <c r="FT258" i="11"/>
  <c r="FS258" i="11"/>
  <c r="FR258" i="11"/>
  <c r="FQ258" i="11"/>
  <c r="FP258" i="11"/>
  <c r="GA257" i="11"/>
  <c r="FZ257" i="11"/>
  <c r="FY257" i="11"/>
  <c r="FX257" i="11"/>
  <c r="FW257" i="11"/>
  <c r="FV257" i="11"/>
  <c r="FU257" i="11"/>
  <c r="FT257" i="11"/>
  <c r="FS257" i="11"/>
  <c r="FR257" i="11"/>
  <c r="FQ257" i="11"/>
  <c r="FP257" i="11"/>
  <c r="GA256" i="11"/>
  <c r="FZ256" i="11"/>
  <c r="FY256" i="11"/>
  <c r="FX256" i="11"/>
  <c r="FW256" i="11"/>
  <c r="FV256" i="11"/>
  <c r="FU256" i="11"/>
  <c r="FT256" i="11"/>
  <c r="FS256" i="11"/>
  <c r="FR256" i="11"/>
  <c r="FQ256" i="11"/>
  <c r="FP256" i="11"/>
  <c r="GA255" i="11"/>
  <c r="FZ255" i="11"/>
  <c r="FY255" i="11"/>
  <c r="FX255" i="11"/>
  <c r="FW255" i="11"/>
  <c r="FV255" i="11"/>
  <c r="FU255" i="11"/>
  <c r="FT255" i="11"/>
  <c r="FS255" i="11"/>
  <c r="FR255" i="11"/>
  <c r="FQ255" i="11"/>
  <c r="FP255" i="11"/>
  <c r="FP260" i="11" s="1"/>
  <c r="GA254" i="11"/>
  <c r="FZ254" i="11"/>
  <c r="FY254" i="11"/>
  <c r="FX254" i="11"/>
  <c r="FW254" i="11"/>
  <c r="FV254" i="11"/>
  <c r="FU254" i="11"/>
  <c r="FT254" i="11"/>
  <c r="FS254" i="11"/>
  <c r="FR254" i="11"/>
  <c r="FQ254" i="11"/>
  <c r="FP254" i="11"/>
  <c r="FM258" i="11"/>
  <c r="FL258" i="11"/>
  <c r="FK258" i="11"/>
  <c r="FJ258" i="11"/>
  <c r="FI258" i="11"/>
  <c r="FH258" i="11"/>
  <c r="FG258" i="11"/>
  <c r="FF258" i="11"/>
  <c r="FE258" i="11"/>
  <c r="FD258" i="11"/>
  <c r="FC258" i="11"/>
  <c r="FB258" i="11"/>
  <c r="FM257" i="11"/>
  <c r="FL257" i="11"/>
  <c r="FK257" i="11"/>
  <c r="FJ257" i="11"/>
  <c r="FI257" i="11"/>
  <c r="FH257" i="11"/>
  <c r="FG257" i="11"/>
  <c r="FF257" i="11"/>
  <c r="FE257" i="11"/>
  <c r="FD257" i="11"/>
  <c r="FC257" i="11"/>
  <c r="FB257" i="11"/>
  <c r="FM256" i="11"/>
  <c r="FL256" i="11"/>
  <c r="FK256" i="11"/>
  <c r="FJ256" i="11"/>
  <c r="FI256" i="11"/>
  <c r="FH256" i="11"/>
  <c r="FG256" i="11"/>
  <c r="FF256" i="11"/>
  <c r="FE256" i="11"/>
  <c r="FD256" i="11"/>
  <c r="FC256" i="11"/>
  <c r="FB256" i="11"/>
  <c r="FM255" i="11"/>
  <c r="FL255" i="11"/>
  <c r="FK255" i="11"/>
  <c r="FJ255" i="11"/>
  <c r="FI255" i="11"/>
  <c r="FH255" i="11"/>
  <c r="FG255" i="11"/>
  <c r="FF255" i="11"/>
  <c r="FE255" i="11"/>
  <c r="FD255" i="11"/>
  <c r="FC255" i="11"/>
  <c r="FB255" i="11"/>
  <c r="FM254" i="11"/>
  <c r="FL254" i="11"/>
  <c r="FK254" i="11"/>
  <c r="FJ254" i="11"/>
  <c r="FI254" i="11"/>
  <c r="FH254" i="11"/>
  <c r="FG254" i="11"/>
  <c r="FF254" i="11"/>
  <c r="FE254" i="11"/>
  <c r="FD254" i="11"/>
  <c r="FC254" i="11"/>
  <c r="FB254" i="11"/>
  <c r="EY258" i="11"/>
  <c r="EX258" i="11"/>
  <c r="EW258" i="11"/>
  <c r="EV258" i="11"/>
  <c r="EU258" i="11"/>
  <c r="ET258" i="11"/>
  <c r="ES258" i="11"/>
  <c r="ER258" i="11"/>
  <c r="EQ258" i="11"/>
  <c r="EP258" i="11"/>
  <c r="EO258" i="11"/>
  <c r="EN258" i="11"/>
  <c r="EY257" i="11"/>
  <c r="EX257" i="11"/>
  <c r="EW257" i="11"/>
  <c r="EV257" i="11"/>
  <c r="EU257" i="11"/>
  <c r="ET257" i="11"/>
  <c r="ES257" i="11"/>
  <c r="ER257" i="11"/>
  <c r="EQ257" i="11"/>
  <c r="EP257" i="11"/>
  <c r="EO257" i="11"/>
  <c r="EN257" i="11"/>
  <c r="EY256" i="11"/>
  <c r="EX256" i="11"/>
  <c r="EW256" i="11"/>
  <c r="EV256" i="11"/>
  <c r="EU256" i="11"/>
  <c r="ET256" i="11"/>
  <c r="ES256" i="11"/>
  <c r="ER256" i="11"/>
  <c r="EQ256" i="11"/>
  <c r="EP256" i="11"/>
  <c r="EO256" i="11"/>
  <c r="EN256" i="11"/>
  <c r="EY255" i="11"/>
  <c r="EX255" i="11"/>
  <c r="EW255" i="11"/>
  <c r="EV255" i="11"/>
  <c r="EV260" i="11" s="1"/>
  <c r="EU255" i="11"/>
  <c r="ET255" i="11"/>
  <c r="ES255" i="11"/>
  <c r="ER255" i="11"/>
  <c r="EQ255" i="11"/>
  <c r="EP255" i="11"/>
  <c r="EO255" i="11"/>
  <c r="EN255" i="11"/>
  <c r="EY254" i="11"/>
  <c r="EX254" i="11"/>
  <c r="EW254" i="11"/>
  <c r="EV254" i="11"/>
  <c r="EU254" i="11"/>
  <c r="ET254" i="11"/>
  <c r="ES254" i="11"/>
  <c r="ER254" i="11"/>
  <c r="ER260" i="11" s="1"/>
  <c r="EQ254" i="11"/>
  <c r="EP254" i="11"/>
  <c r="EO254" i="11"/>
  <c r="EN254" i="11"/>
  <c r="EK258" i="11"/>
  <c r="EJ258" i="11"/>
  <c r="EI258" i="11"/>
  <c r="EH258" i="11"/>
  <c r="EG258" i="11"/>
  <c r="EF258" i="11"/>
  <c r="EE258" i="11"/>
  <c r="ED258" i="11"/>
  <c r="EC258" i="11"/>
  <c r="EB258" i="11"/>
  <c r="EA258" i="11"/>
  <c r="DZ258" i="11"/>
  <c r="EK257" i="11"/>
  <c r="EJ257" i="11"/>
  <c r="EI257" i="11"/>
  <c r="EH257" i="11"/>
  <c r="EG257" i="11"/>
  <c r="EF257" i="11"/>
  <c r="EE257" i="11"/>
  <c r="ED257" i="11"/>
  <c r="EC257" i="11"/>
  <c r="EB257" i="11"/>
  <c r="EA257" i="11"/>
  <c r="DZ257" i="11"/>
  <c r="EK256" i="11"/>
  <c r="EJ256" i="11"/>
  <c r="EI256" i="11"/>
  <c r="EH256" i="11"/>
  <c r="EG256" i="11"/>
  <c r="EF256" i="11"/>
  <c r="EE256" i="11"/>
  <c r="ED256" i="11"/>
  <c r="EC256" i="11"/>
  <c r="EB256" i="11"/>
  <c r="EA256" i="11"/>
  <c r="DZ256" i="11"/>
  <c r="EK255" i="11"/>
  <c r="EJ255" i="11"/>
  <c r="EI255" i="11"/>
  <c r="EH255" i="11"/>
  <c r="EG255" i="11"/>
  <c r="EF255" i="11"/>
  <c r="EE255" i="11"/>
  <c r="ED255" i="11"/>
  <c r="EC255" i="11"/>
  <c r="EB255" i="11"/>
  <c r="EA255" i="11"/>
  <c r="DZ255" i="11"/>
  <c r="EK254" i="11"/>
  <c r="EJ254" i="11"/>
  <c r="EI254" i="11"/>
  <c r="EH254" i="11"/>
  <c r="EG254" i="11"/>
  <c r="EF254" i="11"/>
  <c r="EE254" i="11"/>
  <c r="ED254" i="11"/>
  <c r="EC254" i="11"/>
  <c r="EB254" i="11"/>
  <c r="EA254" i="11"/>
  <c r="DZ254" i="11"/>
  <c r="DW258" i="11"/>
  <c r="DV258" i="11"/>
  <c r="DU258" i="11"/>
  <c r="DT258" i="11"/>
  <c r="DS258" i="11"/>
  <c r="DR258" i="11"/>
  <c r="DQ258" i="11"/>
  <c r="DP258" i="11"/>
  <c r="DO258" i="11"/>
  <c r="DN258" i="11"/>
  <c r="DM258" i="11"/>
  <c r="DL258" i="11"/>
  <c r="DW257" i="11"/>
  <c r="DV257" i="11"/>
  <c r="DU257" i="11"/>
  <c r="DT257" i="11"/>
  <c r="DS257" i="11"/>
  <c r="DR257" i="11"/>
  <c r="DQ257" i="11"/>
  <c r="DP257" i="11"/>
  <c r="DO257" i="11"/>
  <c r="DN257" i="11"/>
  <c r="DM257" i="11"/>
  <c r="DL257" i="11"/>
  <c r="DW256" i="11"/>
  <c r="DV256" i="11"/>
  <c r="DU256" i="11"/>
  <c r="DT256" i="11"/>
  <c r="DS256" i="11"/>
  <c r="DR256" i="11"/>
  <c r="DQ256" i="11"/>
  <c r="DP256" i="11"/>
  <c r="DO256" i="11"/>
  <c r="DN256" i="11"/>
  <c r="DM256" i="11"/>
  <c r="DL256" i="11"/>
  <c r="DW255" i="11"/>
  <c r="DV255" i="11"/>
  <c r="DU255" i="11"/>
  <c r="DT255" i="11"/>
  <c r="DS255" i="11"/>
  <c r="DR255" i="11"/>
  <c r="DQ255" i="11"/>
  <c r="DP255" i="11"/>
  <c r="DO255" i="11"/>
  <c r="DN255" i="11"/>
  <c r="DM255" i="11"/>
  <c r="DL255" i="11"/>
  <c r="DL260" i="11" s="1"/>
  <c r="DW254" i="11"/>
  <c r="DV254" i="11"/>
  <c r="DU254" i="11"/>
  <c r="DT254" i="11"/>
  <c r="DS254" i="11"/>
  <c r="DR254" i="11"/>
  <c r="DQ254" i="11"/>
  <c r="DP254" i="11"/>
  <c r="DP260" i="11" s="1"/>
  <c r="DO254" i="11"/>
  <c r="DN254" i="11"/>
  <c r="DM254" i="11"/>
  <c r="DL254" i="11"/>
  <c r="DI258" i="11"/>
  <c r="DH258" i="11"/>
  <c r="DG258" i="11"/>
  <c r="DF258" i="11"/>
  <c r="DE258" i="11"/>
  <c r="DD258" i="11"/>
  <c r="DC258" i="11"/>
  <c r="DB258" i="11"/>
  <c r="DA258" i="11"/>
  <c r="CZ258" i="11"/>
  <c r="CY258" i="11"/>
  <c r="CX258" i="11"/>
  <c r="DI257" i="11"/>
  <c r="DH257" i="11"/>
  <c r="DG257" i="11"/>
  <c r="DF257" i="11"/>
  <c r="DE257" i="11"/>
  <c r="DD257" i="11"/>
  <c r="DC257" i="11"/>
  <c r="DB257" i="11"/>
  <c r="DA257" i="11"/>
  <c r="CZ257" i="11"/>
  <c r="CY257" i="11"/>
  <c r="CX257" i="11"/>
  <c r="DI256" i="11"/>
  <c r="DH256" i="11"/>
  <c r="DG256" i="11"/>
  <c r="DF256" i="11"/>
  <c r="DE256" i="11"/>
  <c r="DD256" i="11"/>
  <c r="DC256" i="11"/>
  <c r="DB256" i="11"/>
  <c r="DA256" i="11"/>
  <c r="CZ256" i="11"/>
  <c r="CY256" i="11"/>
  <c r="CX256" i="11"/>
  <c r="DI255" i="11"/>
  <c r="DH255" i="11"/>
  <c r="DG255" i="11"/>
  <c r="DF255" i="11"/>
  <c r="DE255" i="11"/>
  <c r="DD255" i="11"/>
  <c r="DC255" i="11"/>
  <c r="DB255" i="11"/>
  <c r="DB260" i="11" s="1"/>
  <c r="DA255" i="11"/>
  <c r="CZ255" i="11"/>
  <c r="CY255" i="11"/>
  <c r="CX255" i="11"/>
  <c r="DI254" i="11"/>
  <c r="DH254" i="11"/>
  <c r="DG254" i="11"/>
  <c r="DF254" i="11"/>
  <c r="DF260" i="11" s="1"/>
  <c r="DE254" i="11"/>
  <c r="DD254" i="11"/>
  <c r="DC254" i="11"/>
  <c r="DB254" i="11"/>
  <c r="DA254" i="11"/>
  <c r="CZ254" i="11"/>
  <c r="CY254" i="11"/>
  <c r="CX254" i="11"/>
  <c r="CX260" i="11" s="1"/>
  <c r="CU258" i="11"/>
  <c r="CT258" i="11"/>
  <c r="CS258" i="11"/>
  <c r="CR258" i="11"/>
  <c r="CQ258" i="11"/>
  <c r="CP258" i="11"/>
  <c r="CO258" i="11"/>
  <c r="CN258" i="11"/>
  <c r="CM258" i="11"/>
  <c r="CL258" i="11"/>
  <c r="CK258" i="11"/>
  <c r="CJ258" i="11"/>
  <c r="CU257" i="11"/>
  <c r="CT257" i="11"/>
  <c r="CS257" i="11"/>
  <c r="CR257" i="11"/>
  <c r="CQ257" i="11"/>
  <c r="CP257" i="11"/>
  <c r="CO257" i="11"/>
  <c r="CN257" i="11"/>
  <c r="CM257" i="11"/>
  <c r="CL257" i="11"/>
  <c r="CK257" i="11"/>
  <c r="CJ257" i="11"/>
  <c r="CU256" i="11"/>
  <c r="CT256" i="11"/>
  <c r="CS256" i="11"/>
  <c r="CR256" i="11"/>
  <c r="CQ256" i="11"/>
  <c r="CP256" i="11"/>
  <c r="CO256" i="11"/>
  <c r="CN256" i="11"/>
  <c r="CM256" i="11"/>
  <c r="CL256" i="11"/>
  <c r="CK256" i="11"/>
  <c r="CJ256" i="11"/>
  <c r="CU255" i="11"/>
  <c r="CT255" i="11"/>
  <c r="CS255" i="11"/>
  <c r="CR255" i="11"/>
  <c r="CR260" i="11" s="1"/>
  <c r="CQ255" i="11"/>
  <c r="CP255" i="11"/>
  <c r="CO255" i="11"/>
  <c r="CN255" i="11"/>
  <c r="CM255" i="11"/>
  <c r="CL255" i="11"/>
  <c r="CK255" i="11"/>
  <c r="CJ255" i="11"/>
  <c r="CU254" i="11"/>
  <c r="CT254" i="11"/>
  <c r="CS254" i="11"/>
  <c r="CR254" i="11"/>
  <c r="CQ254" i="11"/>
  <c r="CP254" i="11"/>
  <c r="CO254" i="11"/>
  <c r="CN254" i="11"/>
  <c r="CM254" i="11"/>
  <c r="CL254" i="11"/>
  <c r="CK254" i="11"/>
  <c r="CJ254" i="11"/>
  <c r="CG258" i="11"/>
  <c r="CF258" i="11"/>
  <c r="CE258" i="11"/>
  <c r="CD258" i="11"/>
  <c r="CC258" i="11"/>
  <c r="CB258" i="11"/>
  <c r="CA258" i="11"/>
  <c r="BZ258" i="11"/>
  <c r="BY258" i="11"/>
  <c r="BX258" i="11"/>
  <c r="BW258" i="11"/>
  <c r="BV258" i="11"/>
  <c r="CG257" i="11"/>
  <c r="CF257" i="11"/>
  <c r="CE257" i="11"/>
  <c r="CD257" i="11"/>
  <c r="CC257" i="11"/>
  <c r="CB257" i="11"/>
  <c r="CA257" i="11"/>
  <c r="BZ257" i="11"/>
  <c r="BY257" i="11"/>
  <c r="BX257" i="11"/>
  <c r="BW257" i="11"/>
  <c r="BV257" i="11"/>
  <c r="CG256" i="11"/>
  <c r="CF256" i="11"/>
  <c r="CE256" i="11"/>
  <c r="CD256" i="11"/>
  <c r="CC256" i="11"/>
  <c r="CB256" i="11"/>
  <c r="CA256" i="11"/>
  <c r="BZ256" i="11"/>
  <c r="BY256" i="11"/>
  <c r="BX256" i="11"/>
  <c r="BW256" i="11"/>
  <c r="BV256" i="11"/>
  <c r="CG255" i="11"/>
  <c r="CF255" i="11"/>
  <c r="CE255" i="11"/>
  <c r="CD255" i="11"/>
  <c r="CC255" i="11"/>
  <c r="CB255" i="11"/>
  <c r="CA255" i="11"/>
  <c r="BZ255" i="11"/>
  <c r="BY255" i="11"/>
  <c r="BX255" i="11"/>
  <c r="BW255" i="11"/>
  <c r="BV255" i="11"/>
  <c r="CG254" i="11"/>
  <c r="CF254" i="11"/>
  <c r="CE254" i="11"/>
  <c r="CD254" i="11"/>
  <c r="CD260" i="11" s="1"/>
  <c r="CC254" i="11"/>
  <c r="CB254" i="11"/>
  <c r="CA254" i="11"/>
  <c r="BZ254" i="11"/>
  <c r="BY254" i="11"/>
  <c r="BX254" i="11"/>
  <c r="BW254" i="11"/>
  <c r="BV254" i="11"/>
  <c r="BV260" i="11" s="1"/>
  <c r="BS258" i="11"/>
  <c r="BR258" i="11"/>
  <c r="BQ258" i="11"/>
  <c r="BP258" i="11"/>
  <c r="BO258" i="11"/>
  <c r="BN258" i="11"/>
  <c r="BM258" i="11"/>
  <c r="BL258" i="11"/>
  <c r="BK258" i="11"/>
  <c r="BJ258" i="11"/>
  <c r="BI258" i="11"/>
  <c r="BH258" i="11"/>
  <c r="BS257" i="11"/>
  <c r="BR257" i="11"/>
  <c r="BQ257" i="11"/>
  <c r="BP257" i="11"/>
  <c r="BO257" i="11"/>
  <c r="BN257" i="11"/>
  <c r="BM257" i="11"/>
  <c r="BL257" i="11"/>
  <c r="BK257" i="11"/>
  <c r="BJ257" i="11"/>
  <c r="BI257" i="11"/>
  <c r="BH257" i="11"/>
  <c r="BS256" i="11"/>
  <c r="BR256" i="11"/>
  <c r="BQ256" i="11"/>
  <c r="BP256" i="11"/>
  <c r="BO256" i="11"/>
  <c r="BN256" i="11"/>
  <c r="BM256" i="11"/>
  <c r="BL256" i="11"/>
  <c r="BK256" i="11"/>
  <c r="BJ256" i="11"/>
  <c r="BI256" i="11"/>
  <c r="BH256" i="11"/>
  <c r="BS255" i="11"/>
  <c r="BR255" i="11"/>
  <c r="BQ255" i="11"/>
  <c r="BP255" i="11"/>
  <c r="BO255" i="11"/>
  <c r="BN255" i="11"/>
  <c r="BM255" i="11"/>
  <c r="BL255" i="11"/>
  <c r="BK255" i="11"/>
  <c r="BJ255" i="11"/>
  <c r="BI255" i="11"/>
  <c r="BH255" i="11"/>
  <c r="BS254" i="11"/>
  <c r="BR254" i="11"/>
  <c r="BQ254" i="11"/>
  <c r="BP254" i="11"/>
  <c r="BO254" i="11"/>
  <c r="BN254" i="11"/>
  <c r="BM254" i="11"/>
  <c r="BL254" i="11"/>
  <c r="BL260" i="11" s="1"/>
  <c r="BK254" i="11"/>
  <c r="BJ254" i="11"/>
  <c r="BI254" i="11"/>
  <c r="BH254" i="11"/>
  <c r="BE258" i="11"/>
  <c r="BD258" i="11"/>
  <c r="BC258" i="11"/>
  <c r="BB258" i="11"/>
  <c r="BA258" i="11"/>
  <c r="AZ258" i="11"/>
  <c r="AY258" i="11"/>
  <c r="AX258" i="11"/>
  <c r="AW258" i="11"/>
  <c r="AV258" i="11"/>
  <c r="AU258" i="11"/>
  <c r="AT258" i="11"/>
  <c r="BE257" i="11"/>
  <c r="BD257" i="11"/>
  <c r="BC257" i="11"/>
  <c r="BB257" i="11"/>
  <c r="BA257" i="11"/>
  <c r="AZ257" i="11"/>
  <c r="AY257" i="11"/>
  <c r="AX257" i="11"/>
  <c r="AW257" i="11"/>
  <c r="AV257" i="11"/>
  <c r="AU257" i="11"/>
  <c r="AT257" i="11"/>
  <c r="BE256" i="11"/>
  <c r="BD256" i="11"/>
  <c r="BC256" i="11"/>
  <c r="BB256" i="11"/>
  <c r="BA256" i="11"/>
  <c r="AZ256" i="11"/>
  <c r="AY256" i="11"/>
  <c r="AX256" i="11"/>
  <c r="AW256" i="11"/>
  <c r="AV256" i="11"/>
  <c r="AU256" i="11"/>
  <c r="AT256" i="11"/>
  <c r="BE255" i="11"/>
  <c r="BD255" i="11"/>
  <c r="BC255" i="11"/>
  <c r="BB255" i="11"/>
  <c r="BA255" i="11"/>
  <c r="AZ255" i="11"/>
  <c r="AY255" i="11"/>
  <c r="AX255" i="11"/>
  <c r="AW255" i="11"/>
  <c r="AV255" i="11"/>
  <c r="AU255" i="11"/>
  <c r="AT255" i="11"/>
  <c r="BE254" i="11"/>
  <c r="BD254" i="11"/>
  <c r="BC254" i="11"/>
  <c r="BB254" i="11"/>
  <c r="BB260" i="11" s="1"/>
  <c r="BA254" i="11"/>
  <c r="AZ254" i="11"/>
  <c r="AY254" i="11"/>
  <c r="AX254" i="11"/>
  <c r="AW254" i="11"/>
  <c r="AV254" i="11"/>
  <c r="AU254" i="11"/>
  <c r="AT254" i="11"/>
  <c r="AT260" i="11" s="1"/>
  <c r="AQ258" i="11"/>
  <c r="AP258" i="11"/>
  <c r="AO258" i="11"/>
  <c r="AN258" i="11"/>
  <c r="AM258" i="11"/>
  <c r="AL258" i="11"/>
  <c r="AK258" i="11"/>
  <c r="AJ258" i="11"/>
  <c r="AI258" i="11"/>
  <c r="AH258" i="11"/>
  <c r="AG258" i="11"/>
  <c r="AF258" i="11"/>
  <c r="AQ257" i="11"/>
  <c r="AP257" i="11"/>
  <c r="AO257" i="11"/>
  <c r="AN257" i="11"/>
  <c r="AM257" i="11"/>
  <c r="AL257" i="11"/>
  <c r="AK257" i="11"/>
  <c r="AJ257" i="11"/>
  <c r="AI257" i="11"/>
  <c r="AH257" i="11"/>
  <c r="AG257" i="11"/>
  <c r="AF257" i="11"/>
  <c r="AQ256" i="11"/>
  <c r="AP256" i="11"/>
  <c r="AO256" i="11"/>
  <c r="AN256" i="11"/>
  <c r="AM256" i="11"/>
  <c r="AL256" i="11"/>
  <c r="AK256" i="11"/>
  <c r="AJ256" i="11"/>
  <c r="AI256" i="11"/>
  <c r="AH256" i="11"/>
  <c r="AG256" i="11"/>
  <c r="AF256" i="11"/>
  <c r="AQ255" i="11"/>
  <c r="AP255" i="11"/>
  <c r="AO255" i="11"/>
  <c r="AN255" i="11"/>
  <c r="AM255" i="11"/>
  <c r="AL255" i="11"/>
  <c r="AK255" i="11"/>
  <c r="AJ255" i="11"/>
  <c r="AI255" i="11"/>
  <c r="AH255" i="11"/>
  <c r="AG255" i="11"/>
  <c r="AF255" i="11"/>
  <c r="AQ254" i="11"/>
  <c r="AP254" i="11"/>
  <c r="AO254" i="11"/>
  <c r="AN254" i="11"/>
  <c r="AM254" i="11"/>
  <c r="AL254" i="11"/>
  <c r="AK254" i="11"/>
  <c r="AJ254" i="11"/>
  <c r="AI254" i="11"/>
  <c r="AH254" i="11"/>
  <c r="AG254" i="11"/>
  <c r="AF254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O255" i="11"/>
  <c r="N255" i="11"/>
  <c r="M255" i="11"/>
  <c r="L255" i="11"/>
  <c r="L260" i="11" s="1"/>
  <c r="K255" i="11"/>
  <c r="J255" i="11"/>
  <c r="I255" i="11"/>
  <c r="H255" i="11"/>
  <c r="G255" i="11"/>
  <c r="F255" i="11"/>
  <c r="E255" i="11"/>
  <c r="D255" i="11"/>
  <c r="D260" i="11" s="1"/>
  <c r="O254" i="11"/>
  <c r="N254" i="11"/>
  <c r="M254" i="11"/>
  <c r="L254" i="11"/>
  <c r="K254" i="11"/>
  <c r="J254" i="11"/>
  <c r="I254" i="11"/>
  <c r="H254" i="11"/>
  <c r="H260" i="11" s="1"/>
  <c r="G254" i="11"/>
  <c r="F254" i="11"/>
  <c r="E254" i="11"/>
  <c r="D254" i="11"/>
  <c r="LK240" i="11"/>
  <c r="LJ240" i="11"/>
  <c r="LI240" i="11"/>
  <c r="LH240" i="11"/>
  <c r="LG240" i="11"/>
  <c r="LF240" i="11"/>
  <c r="LE240" i="11"/>
  <c r="LD240" i="11"/>
  <c r="LC240" i="11"/>
  <c r="LB240" i="11"/>
  <c r="LA240" i="11"/>
  <c r="KZ240" i="11"/>
  <c r="LK239" i="11"/>
  <c r="LJ239" i="11"/>
  <c r="LI239" i="11"/>
  <c r="LH239" i="11"/>
  <c r="LG239" i="11"/>
  <c r="LF239" i="11"/>
  <c r="LE239" i="11"/>
  <c r="LD239" i="11"/>
  <c r="LC239" i="11"/>
  <c r="LB239" i="11"/>
  <c r="LA239" i="11"/>
  <c r="KZ239" i="11"/>
  <c r="LK238" i="11"/>
  <c r="LJ238" i="11"/>
  <c r="LI238" i="11"/>
  <c r="LH238" i="11"/>
  <c r="LG238" i="11"/>
  <c r="LF238" i="11"/>
  <c r="LE238" i="11"/>
  <c r="LD238" i="11"/>
  <c r="LC238" i="11"/>
  <c r="LB238" i="11"/>
  <c r="LA238" i="11"/>
  <c r="KZ238" i="11"/>
  <c r="LK237" i="11"/>
  <c r="LJ237" i="11"/>
  <c r="LI237" i="11"/>
  <c r="LH237" i="11"/>
  <c r="LG237" i="11"/>
  <c r="LF237" i="11"/>
  <c r="LE237" i="11"/>
  <c r="LD237" i="11"/>
  <c r="LC237" i="11"/>
  <c r="LB237" i="11"/>
  <c r="LA237" i="11"/>
  <c r="KZ237" i="11"/>
  <c r="LK236" i="11"/>
  <c r="LJ236" i="11"/>
  <c r="LI236" i="11"/>
  <c r="LH236" i="11"/>
  <c r="LG236" i="11"/>
  <c r="LF236" i="11"/>
  <c r="LE236" i="11"/>
  <c r="LD236" i="11"/>
  <c r="LC236" i="11"/>
  <c r="LB236" i="11"/>
  <c r="LA236" i="11"/>
  <c r="KZ236" i="11"/>
  <c r="LK235" i="11"/>
  <c r="LJ235" i="11"/>
  <c r="LI235" i="11"/>
  <c r="LH235" i="11"/>
  <c r="LG235" i="11"/>
  <c r="LF235" i="11"/>
  <c r="LE235" i="11"/>
  <c r="LD235" i="11"/>
  <c r="LC235" i="11"/>
  <c r="LB235" i="11"/>
  <c r="LA235" i="11"/>
  <c r="KZ235" i="11"/>
  <c r="LK234" i="11"/>
  <c r="LJ234" i="11"/>
  <c r="LI234" i="11"/>
  <c r="LH234" i="11"/>
  <c r="LH242" i="11" s="1"/>
  <c r="LG234" i="11"/>
  <c r="LF234" i="11"/>
  <c r="LE234" i="11"/>
  <c r="LD234" i="11"/>
  <c r="LC234" i="11"/>
  <c r="LB234" i="11"/>
  <c r="LA234" i="11"/>
  <c r="KZ234" i="11"/>
  <c r="KZ242" i="11" s="1"/>
  <c r="LK233" i="11"/>
  <c r="LJ233" i="11"/>
  <c r="LI233" i="11"/>
  <c r="LH233" i="11"/>
  <c r="LG233" i="11"/>
  <c r="LF233" i="11"/>
  <c r="LE233" i="11"/>
  <c r="LD233" i="11"/>
  <c r="LD242" i="11" s="1"/>
  <c r="LC233" i="11"/>
  <c r="LB233" i="11"/>
  <c r="LA233" i="11"/>
  <c r="KZ233" i="11"/>
  <c r="KW240" i="11"/>
  <c r="KV240" i="11"/>
  <c r="KU240" i="11"/>
  <c r="KT240" i="11"/>
  <c r="KS240" i="11"/>
  <c r="KR240" i="11"/>
  <c r="KQ240" i="11"/>
  <c r="KP240" i="11"/>
  <c r="KO240" i="11"/>
  <c r="KN240" i="11"/>
  <c r="KM240" i="11"/>
  <c r="KL240" i="11"/>
  <c r="KW239" i="11"/>
  <c r="KV239" i="11"/>
  <c r="KU239" i="11"/>
  <c r="KT239" i="11"/>
  <c r="KS239" i="11"/>
  <c r="KR239" i="11"/>
  <c r="KQ239" i="11"/>
  <c r="KP239" i="11"/>
  <c r="KO239" i="11"/>
  <c r="KN239" i="11"/>
  <c r="KM239" i="11"/>
  <c r="KL239" i="11"/>
  <c r="KW238" i="11"/>
  <c r="KV238" i="11"/>
  <c r="KU238" i="11"/>
  <c r="KT238" i="11"/>
  <c r="KS238" i="11"/>
  <c r="KR238" i="11"/>
  <c r="KQ238" i="11"/>
  <c r="KP238" i="11"/>
  <c r="KO238" i="11"/>
  <c r="KN238" i="11"/>
  <c r="KM238" i="11"/>
  <c r="KL238" i="11"/>
  <c r="KW237" i="11"/>
  <c r="KV237" i="11"/>
  <c r="KU237" i="11"/>
  <c r="KT237" i="11"/>
  <c r="KS237" i="11"/>
  <c r="KR237" i="11"/>
  <c r="KQ237" i="11"/>
  <c r="KP237" i="11"/>
  <c r="KO237" i="11"/>
  <c r="KN237" i="11"/>
  <c r="KM237" i="11"/>
  <c r="KL237" i="11"/>
  <c r="KW236" i="11"/>
  <c r="KV236" i="11"/>
  <c r="KU236" i="11"/>
  <c r="KT236" i="11"/>
  <c r="KS236" i="11"/>
  <c r="KR236" i="11"/>
  <c r="KQ236" i="11"/>
  <c r="KP236" i="11"/>
  <c r="KO236" i="11"/>
  <c r="KN236" i="11"/>
  <c r="KM236" i="11"/>
  <c r="KL236" i="11"/>
  <c r="KW235" i="11"/>
  <c r="KV235" i="11"/>
  <c r="KU235" i="11"/>
  <c r="KT235" i="11"/>
  <c r="KS235" i="11"/>
  <c r="KR235" i="11"/>
  <c r="KQ235" i="11"/>
  <c r="KP235" i="11"/>
  <c r="KO235" i="11"/>
  <c r="KN235" i="11"/>
  <c r="KM235" i="11"/>
  <c r="KL235" i="11"/>
  <c r="KW234" i="11"/>
  <c r="KV234" i="11"/>
  <c r="KU234" i="11"/>
  <c r="KT234" i="11"/>
  <c r="KS234" i="11"/>
  <c r="KR234" i="11"/>
  <c r="KQ234" i="11"/>
  <c r="KP234" i="11"/>
  <c r="KO234" i="11"/>
  <c r="KN234" i="11"/>
  <c r="KM234" i="11"/>
  <c r="KL234" i="11"/>
  <c r="KW233" i="11"/>
  <c r="KV233" i="11"/>
  <c r="KU233" i="11"/>
  <c r="KT233" i="11"/>
  <c r="KS233" i="11"/>
  <c r="KR233" i="11"/>
  <c r="KQ233" i="11"/>
  <c r="KP233" i="11"/>
  <c r="KP242" i="11" s="1"/>
  <c r="KO233" i="11"/>
  <c r="KN233" i="11"/>
  <c r="KM233" i="11"/>
  <c r="KL233" i="11"/>
  <c r="KI240" i="11"/>
  <c r="KH240" i="11"/>
  <c r="KG240" i="11"/>
  <c r="KF240" i="11"/>
  <c r="KE240" i="11"/>
  <c r="KD240" i="11"/>
  <c r="KC240" i="11"/>
  <c r="KB240" i="11"/>
  <c r="KA240" i="11"/>
  <c r="JZ240" i="11"/>
  <c r="JY240" i="11"/>
  <c r="JX240" i="11"/>
  <c r="KI239" i="11"/>
  <c r="KH239" i="11"/>
  <c r="KG239" i="11"/>
  <c r="KF239" i="11"/>
  <c r="KE239" i="11"/>
  <c r="KD239" i="11"/>
  <c r="KC239" i="11"/>
  <c r="KB239" i="11"/>
  <c r="KA239" i="11"/>
  <c r="JZ239" i="11"/>
  <c r="JY239" i="11"/>
  <c r="JX239" i="11"/>
  <c r="KI238" i="11"/>
  <c r="KH238" i="11"/>
  <c r="KG238" i="11"/>
  <c r="KF238" i="11"/>
  <c r="KE238" i="11"/>
  <c r="KD238" i="11"/>
  <c r="KC238" i="11"/>
  <c r="KB238" i="11"/>
  <c r="KA238" i="11"/>
  <c r="JZ238" i="11"/>
  <c r="JY238" i="11"/>
  <c r="JX238" i="11"/>
  <c r="KI237" i="11"/>
  <c r="KH237" i="11"/>
  <c r="KG237" i="11"/>
  <c r="KF237" i="11"/>
  <c r="KE237" i="11"/>
  <c r="KD237" i="11"/>
  <c r="KC237" i="11"/>
  <c r="KB237" i="11"/>
  <c r="KA237" i="11"/>
  <c r="JZ237" i="11"/>
  <c r="JY237" i="11"/>
  <c r="JX237" i="11"/>
  <c r="KI236" i="11"/>
  <c r="KH236" i="11"/>
  <c r="KG236" i="11"/>
  <c r="KF236" i="11"/>
  <c r="KE236" i="11"/>
  <c r="KD236" i="11"/>
  <c r="KC236" i="11"/>
  <c r="KB236" i="11"/>
  <c r="KA236" i="11"/>
  <c r="JZ236" i="11"/>
  <c r="JY236" i="11"/>
  <c r="JX236" i="11"/>
  <c r="KI235" i="11"/>
  <c r="KH235" i="11"/>
  <c r="KG235" i="11"/>
  <c r="KF235" i="11"/>
  <c r="KE235" i="11"/>
  <c r="KD235" i="11"/>
  <c r="KC235" i="11"/>
  <c r="KB235" i="11"/>
  <c r="KA235" i="11"/>
  <c r="JZ235" i="11"/>
  <c r="JY235" i="11"/>
  <c r="JX235" i="11"/>
  <c r="KI234" i="11"/>
  <c r="KH234" i="11"/>
  <c r="KG234" i="11"/>
  <c r="KF234" i="11"/>
  <c r="KF242" i="11" s="1"/>
  <c r="KE234" i="11"/>
  <c r="KD234" i="11"/>
  <c r="KC234" i="11"/>
  <c r="KB234" i="11"/>
  <c r="KA234" i="11"/>
  <c r="JZ234" i="11"/>
  <c r="JY234" i="11"/>
  <c r="JX234" i="11"/>
  <c r="JX242" i="11" s="1"/>
  <c r="KI233" i="11"/>
  <c r="KH233" i="11"/>
  <c r="KG233" i="11"/>
  <c r="KF233" i="11"/>
  <c r="KE233" i="11"/>
  <c r="KD233" i="11"/>
  <c r="KC233" i="11"/>
  <c r="KB233" i="11"/>
  <c r="KB242" i="11" s="1"/>
  <c r="KA233" i="11"/>
  <c r="JZ233" i="11"/>
  <c r="JY233" i="11"/>
  <c r="JX233" i="11"/>
  <c r="JU240" i="11"/>
  <c r="JT240" i="11"/>
  <c r="JS240" i="11"/>
  <c r="JR240" i="11"/>
  <c r="JQ240" i="11"/>
  <c r="JP240" i="11"/>
  <c r="JO240" i="11"/>
  <c r="JN240" i="11"/>
  <c r="JM240" i="11"/>
  <c r="JL240" i="11"/>
  <c r="JK240" i="11"/>
  <c r="JJ240" i="11"/>
  <c r="JU239" i="11"/>
  <c r="JT239" i="11"/>
  <c r="JS239" i="11"/>
  <c r="JR239" i="11"/>
  <c r="JQ239" i="11"/>
  <c r="JP239" i="11"/>
  <c r="JO239" i="11"/>
  <c r="JN239" i="11"/>
  <c r="JM239" i="11"/>
  <c r="JL239" i="11"/>
  <c r="JK239" i="11"/>
  <c r="JJ239" i="11"/>
  <c r="JU238" i="11"/>
  <c r="JT238" i="11"/>
  <c r="JS238" i="11"/>
  <c r="JR238" i="11"/>
  <c r="JQ238" i="11"/>
  <c r="JP238" i="11"/>
  <c r="JO238" i="11"/>
  <c r="JN238" i="11"/>
  <c r="JM238" i="11"/>
  <c r="JL238" i="11"/>
  <c r="JK238" i="11"/>
  <c r="JJ238" i="11"/>
  <c r="JU237" i="11"/>
  <c r="JT237" i="11"/>
  <c r="JS237" i="11"/>
  <c r="JR237" i="11"/>
  <c r="JQ237" i="11"/>
  <c r="JP237" i="11"/>
  <c r="JO237" i="11"/>
  <c r="JN237" i="11"/>
  <c r="JM237" i="11"/>
  <c r="JL237" i="11"/>
  <c r="JK237" i="11"/>
  <c r="JJ237" i="11"/>
  <c r="JU236" i="11"/>
  <c r="JT236" i="11"/>
  <c r="JS236" i="11"/>
  <c r="JR236" i="11"/>
  <c r="JQ236" i="11"/>
  <c r="JP236" i="11"/>
  <c r="JO236" i="11"/>
  <c r="JN236" i="11"/>
  <c r="JM236" i="11"/>
  <c r="JL236" i="11"/>
  <c r="JK236" i="11"/>
  <c r="JJ236" i="11"/>
  <c r="JU235" i="11"/>
  <c r="JT235" i="11"/>
  <c r="JS235" i="11"/>
  <c r="JR235" i="11"/>
  <c r="JQ235" i="11"/>
  <c r="JP235" i="11"/>
  <c r="JO235" i="11"/>
  <c r="JN235" i="11"/>
  <c r="JM235" i="11"/>
  <c r="JL235" i="11"/>
  <c r="JK235" i="11"/>
  <c r="JJ235" i="11"/>
  <c r="JU234" i="11"/>
  <c r="JT234" i="11"/>
  <c r="JS234" i="11"/>
  <c r="JR234" i="11"/>
  <c r="JR242" i="11" s="1"/>
  <c r="JQ234" i="11"/>
  <c r="JP234" i="11"/>
  <c r="JO234" i="11"/>
  <c r="JN234" i="11"/>
  <c r="JM234" i="11"/>
  <c r="JL234" i="11"/>
  <c r="JK234" i="11"/>
  <c r="JJ234" i="11"/>
  <c r="JJ242" i="11" s="1"/>
  <c r="JU233" i="11"/>
  <c r="JT233" i="11"/>
  <c r="JS233" i="11"/>
  <c r="JR233" i="11"/>
  <c r="JQ233" i="11"/>
  <c r="JP233" i="11"/>
  <c r="JO233" i="11"/>
  <c r="JN233" i="11"/>
  <c r="JN242" i="11" s="1"/>
  <c r="JM233" i="11"/>
  <c r="JL233" i="11"/>
  <c r="JK233" i="11"/>
  <c r="JJ233" i="11"/>
  <c r="JG240" i="11"/>
  <c r="JF240" i="11"/>
  <c r="JE240" i="11"/>
  <c r="JD240" i="11"/>
  <c r="JC240" i="11"/>
  <c r="JB240" i="11"/>
  <c r="JA240" i="11"/>
  <c r="IZ240" i="11"/>
  <c r="IY240" i="11"/>
  <c r="IX240" i="11"/>
  <c r="IW240" i="11"/>
  <c r="IV240" i="11"/>
  <c r="JG239" i="11"/>
  <c r="JF239" i="11"/>
  <c r="JE239" i="11"/>
  <c r="JD239" i="11"/>
  <c r="JC239" i="11"/>
  <c r="JB239" i="11"/>
  <c r="JA239" i="11"/>
  <c r="IZ239" i="11"/>
  <c r="IY239" i="11"/>
  <c r="IX239" i="11"/>
  <c r="IW239" i="11"/>
  <c r="IV239" i="11"/>
  <c r="JG238" i="11"/>
  <c r="JF238" i="11"/>
  <c r="JE238" i="11"/>
  <c r="JD238" i="11"/>
  <c r="JC238" i="11"/>
  <c r="JB238" i="11"/>
  <c r="JA238" i="11"/>
  <c r="IZ238" i="11"/>
  <c r="IY238" i="11"/>
  <c r="IX238" i="11"/>
  <c r="IW238" i="11"/>
  <c r="IV238" i="11"/>
  <c r="JG237" i="11"/>
  <c r="JF237" i="11"/>
  <c r="JE237" i="11"/>
  <c r="JD237" i="11"/>
  <c r="JC237" i="11"/>
  <c r="JB237" i="11"/>
  <c r="JA237" i="11"/>
  <c r="IZ237" i="11"/>
  <c r="IY237" i="11"/>
  <c r="IX237" i="11"/>
  <c r="IW237" i="11"/>
  <c r="IV237" i="11"/>
  <c r="JG236" i="11"/>
  <c r="JF236" i="11"/>
  <c r="JE236" i="11"/>
  <c r="JD236" i="11"/>
  <c r="JC236" i="11"/>
  <c r="JB236" i="11"/>
  <c r="JA236" i="11"/>
  <c r="IZ236" i="11"/>
  <c r="IY236" i="11"/>
  <c r="IX236" i="11"/>
  <c r="IW236" i="11"/>
  <c r="IV236" i="11"/>
  <c r="JG235" i="11"/>
  <c r="JF235" i="11"/>
  <c r="JE235" i="11"/>
  <c r="JD235" i="11"/>
  <c r="JC235" i="11"/>
  <c r="JB235" i="11"/>
  <c r="JA235" i="11"/>
  <c r="IZ235" i="11"/>
  <c r="IY235" i="11"/>
  <c r="IX235" i="11"/>
  <c r="IW235" i="11"/>
  <c r="IV235" i="11"/>
  <c r="JG234" i="11"/>
  <c r="JF234" i="11"/>
  <c r="JE234" i="11"/>
  <c r="JD234" i="11"/>
  <c r="JD242" i="11" s="1"/>
  <c r="JC234" i="11"/>
  <c r="JB234" i="11"/>
  <c r="JA234" i="11"/>
  <c r="IZ234" i="11"/>
  <c r="IY234" i="11"/>
  <c r="IX234" i="11"/>
  <c r="IW234" i="11"/>
  <c r="IV234" i="11"/>
  <c r="IV242" i="11" s="1"/>
  <c r="JG233" i="11"/>
  <c r="JF233" i="11"/>
  <c r="JE233" i="11"/>
  <c r="JD233" i="11"/>
  <c r="JC233" i="11"/>
  <c r="JB233" i="11"/>
  <c r="JA233" i="11"/>
  <c r="IZ233" i="11"/>
  <c r="IZ242" i="11" s="1"/>
  <c r="IY233" i="11"/>
  <c r="IX233" i="11"/>
  <c r="IW233" i="11"/>
  <c r="IV233" i="11"/>
  <c r="IS240" i="11"/>
  <c r="IR240" i="11"/>
  <c r="IQ240" i="11"/>
  <c r="IP240" i="11"/>
  <c r="IO240" i="11"/>
  <c r="IN240" i="11"/>
  <c r="IM240" i="11"/>
  <c r="IL240" i="11"/>
  <c r="IK240" i="11"/>
  <c r="IJ240" i="11"/>
  <c r="II240" i="11"/>
  <c r="IH240" i="11"/>
  <c r="IS239" i="11"/>
  <c r="IR239" i="11"/>
  <c r="IQ239" i="11"/>
  <c r="IP239" i="11"/>
  <c r="IO239" i="11"/>
  <c r="IN239" i="11"/>
  <c r="IM239" i="11"/>
  <c r="IL239" i="11"/>
  <c r="IK239" i="11"/>
  <c r="IJ239" i="11"/>
  <c r="II239" i="11"/>
  <c r="IH239" i="11"/>
  <c r="IS238" i="11"/>
  <c r="IR238" i="11"/>
  <c r="IQ238" i="11"/>
  <c r="IP238" i="11"/>
  <c r="IO238" i="11"/>
  <c r="IN238" i="11"/>
  <c r="IM238" i="11"/>
  <c r="IL238" i="11"/>
  <c r="IK238" i="11"/>
  <c r="IJ238" i="11"/>
  <c r="II238" i="11"/>
  <c r="IH238" i="11"/>
  <c r="IS237" i="11"/>
  <c r="IR237" i="11"/>
  <c r="IQ237" i="11"/>
  <c r="IP237" i="11"/>
  <c r="IO237" i="11"/>
  <c r="IN237" i="11"/>
  <c r="IM237" i="11"/>
  <c r="IL237" i="11"/>
  <c r="IK237" i="11"/>
  <c r="IJ237" i="11"/>
  <c r="II237" i="11"/>
  <c r="IH237" i="11"/>
  <c r="IS236" i="11"/>
  <c r="IR236" i="11"/>
  <c r="IQ236" i="11"/>
  <c r="IP236" i="11"/>
  <c r="IO236" i="11"/>
  <c r="IN236" i="11"/>
  <c r="IM236" i="11"/>
  <c r="IL236" i="11"/>
  <c r="IK236" i="11"/>
  <c r="IJ236" i="11"/>
  <c r="II236" i="11"/>
  <c r="IH236" i="11"/>
  <c r="IS235" i="11"/>
  <c r="IR235" i="11"/>
  <c r="IQ235" i="11"/>
  <c r="IP235" i="11"/>
  <c r="IO235" i="11"/>
  <c r="IN235" i="11"/>
  <c r="IM235" i="11"/>
  <c r="IL235" i="11"/>
  <c r="IK235" i="11"/>
  <c r="IJ235" i="11"/>
  <c r="II235" i="11"/>
  <c r="IH235" i="11"/>
  <c r="IS234" i="11"/>
  <c r="IR234" i="11"/>
  <c r="IQ234" i="11"/>
  <c r="IP234" i="11"/>
  <c r="IP242" i="11" s="1"/>
  <c r="IO234" i="11"/>
  <c r="IN234" i="11"/>
  <c r="IM234" i="11"/>
  <c r="IL234" i="11"/>
  <c r="IK234" i="11"/>
  <c r="IJ234" i="11"/>
  <c r="II234" i="11"/>
  <c r="IH234" i="11"/>
  <c r="IH242" i="11" s="1"/>
  <c r="IS233" i="11"/>
  <c r="IR233" i="11"/>
  <c r="IQ233" i="11"/>
  <c r="IP233" i="11"/>
  <c r="IO233" i="11"/>
  <c r="IN233" i="11"/>
  <c r="IM233" i="11"/>
  <c r="IL233" i="11"/>
  <c r="IL242" i="11" s="1"/>
  <c r="IK233" i="11"/>
  <c r="IJ233" i="11"/>
  <c r="II233" i="11"/>
  <c r="IH233" i="11"/>
  <c r="IE240" i="11"/>
  <c r="ID240" i="11"/>
  <c r="IC240" i="11"/>
  <c r="IB240" i="11"/>
  <c r="IA240" i="11"/>
  <c r="HZ240" i="11"/>
  <c r="HY240" i="11"/>
  <c r="HX240" i="11"/>
  <c r="HW240" i="11"/>
  <c r="HV240" i="11"/>
  <c r="HU240" i="11"/>
  <c r="HT240" i="11"/>
  <c r="IE239" i="11"/>
  <c r="ID239" i="11"/>
  <c r="IC239" i="11"/>
  <c r="IB239" i="11"/>
  <c r="IA239" i="11"/>
  <c r="HZ239" i="11"/>
  <c r="HY239" i="11"/>
  <c r="HX239" i="11"/>
  <c r="HW239" i="11"/>
  <c r="HV239" i="11"/>
  <c r="HU239" i="11"/>
  <c r="HT239" i="11"/>
  <c r="IE238" i="11"/>
  <c r="ID238" i="11"/>
  <c r="IC238" i="11"/>
  <c r="IB238" i="11"/>
  <c r="IA238" i="11"/>
  <c r="HZ238" i="11"/>
  <c r="HY238" i="11"/>
  <c r="HX238" i="11"/>
  <c r="HW238" i="11"/>
  <c r="HV238" i="11"/>
  <c r="HU238" i="11"/>
  <c r="HT238" i="11"/>
  <c r="IE237" i="11"/>
  <c r="ID237" i="11"/>
  <c r="IC237" i="11"/>
  <c r="IB237" i="11"/>
  <c r="IA237" i="11"/>
  <c r="HZ237" i="11"/>
  <c r="HY237" i="11"/>
  <c r="HX237" i="11"/>
  <c r="HW237" i="11"/>
  <c r="HV237" i="11"/>
  <c r="HU237" i="11"/>
  <c r="HT237" i="11"/>
  <c r="IE236" i="11"/>
  <c r="ID236" i="11"/>
  <c r="IC236" i="11"/>
  <c r="IB236" i="11"/>
  <c r="IA236" i="11"/>
  <c r="HZ236" i="11"/>
  <c r="HY236" i="11"/>
  <c r="HX236" i="11"/>
  <c r="HW236" i="11"/>
  <c r="HV236" i="11"/>
  <c r="HU236" i="11"/>
  <c r="HT236" i="11"/>
  <c r="IE235" i="11"/>
  <c r="ID235" i="11"/>
  <c r="IC235" i="11"/>
  <c r="IB235" i="11"/>
  <c r="IA235" i="11"/>
  <c r="HZ235" i="11"/>
  <c r="HY235" i="11"/>
  <c r="HX235" i="11"/>
  <c r="HW235" i="11"/>
  <c r="HV235" i="11"/>
  <c r="HU235" i="11"/>
  <c r="HT235" i="11"/>
  <c r="IE234" i="11"/>
  <c r="ID234" i="11"/>
  <c r="IC234" i="11"/>
  <c r="IB234" i="11"/>
  <c r="IA234" i="11"/>
  <c r="HZ234" i="11"/>
  <c r="HY234" i="11"/>
  <c r="HX234" i="11"/>
  <c r="HW234" i="11"/>
  <c r="HV234" i="11"/>
  <c r="HU234" i="11"/>
  <c r="HT234" i="11"/>
  <c r="IE233" i="11"/>
  <c r="ID233" i="11"/>
  <c r="IC233" i="11"/>
  <c r="IB233" i="11"/>
  <c r="IA233" i="11"/>
  <c r="HZ233" i="11"/>
  <c r="HY233" i="11"/>
  <c r="HX233" i="11"/>
  <c r="HW233" i="11"/>
  <c r="HV233" i="11"/>
  <c r="HU233" i="11"/>
  <c r="HT233" i="11"/>
  <c r="HQ240" i="11"/>
  <c r="HP240" i="11"/>
  <c r="HO240" i="11"/>
  <c r="HN240" i="11"/>
  <c r="HM240" i="11"/>
  <c r="HL240" i="11"/>
  <c r="HK240" i="11"/>
  <c r="HJ240" i="11"/>
  <c r="HI240" i="11"/>
  <c r="HH240" i="11"/>
  <c r="HG240" i="11"/>
  <c r="HF240" i="11"/>
  <c r="HQ239" i="11"/>
  <c r="HP239" i="11"/>
  <c r="HO239" i="11"/>
  <c r="HN239" i="11"/>
  <c r="HM239" i="11"/>
  <c r="HL239" i="11"/>
  <c r="HK239" i="11"/>
  <c r="HJ239" i="11"/>
  <c r="HI239" i="11"/>
  <c r="HH239" i="11"/>
  <c r="HG239" i="11"/>
  <c r="HF239" i="11"/>
  <c r="HQ238" i="11"/>
  <c r="HP238" i="11"/>
  <c r="HO238" i="11"/>
  <c r="HN238" i="11"/>
  <c r="HM238" i="11"/>
  <c r="HL238" i="11"/>
  <c r="HK238" i="11"/>
  <c r="HJ238" i="11"/>
  <c r="HI238" i="11"/>
  <c r="HH238" i="11"/>
  <c r="HG238" i="11"/>
  <c r="HF238" i="11"/>
  <c r="HQ237" i="11"/>
  <c r="HP237" i="11"/>
  <c r="HO237" i="11"/>
  <c r="HN237" i="11"/>
  <c r="HM237" i="11"/>
  <c r="HL237" i="11"/>
  <c r="HK237" i="11"/>
  <c r="HJ237" i="11"/>
  <c r="HI237" i="11"/>
  <c r="HH237" i="11"/>
  <c r="HG237" i="11"/>
  <c r="HF237" i="11"/>
  <c r="HQ236" i="11"/>
  <c r="HP236" i="11"/>
  <c r="HO236" i="11"/>
  <c r="HN236" i="11"/>
  <c r="HM236" i="11"/>
  <c r="HL236" i="11"/>
  <c r="HK236" i="11"/>
  <c r="HJ236" i="11"/>
  <c r="HI236" i="11"/>
  <c r="HH236" i="11"/>
  <c r="HG236" i="11"/>
  <c r="HF236" i="11"/>
  <c r="HQ235" i="11"/>
  <c r="HP235" i="11"/>
  <c r="HO235" i="11"/>
  <c r="HN235" i="11"/>
  <c r="HM235" i="11"/>
  <c r="HL235" i="11"/>
  <c r="HK235" i="11"/>
  <c r="HJ235" i="11"/>
  <c r="HI235" i="11"/>
  <c r="HH235" i="11"/>
  <c r="HG235" i="11"/>
  <c r="HF235" i="11"/>
  <c r="HQ234" i="11"/>
  <c r="HP234" i="11"/>
  <c r="HO234" i="11"/>
  <c r="HN234" i="11"/>
  <c r="HM234" i="11"/>
  <c r="HL234" i="11"/>
  <c r="HK234" i="11"/>
  <c r="HJ234" i="11"/>
  <c r="HI234" i="11"/>
  <c r="HH234" i="11"/>
  <c r="HG234" i="11"/>
  <c r="HF234" i="11"/>
  <c r="HQ233" i="11"/>
  <c r="HP233" i="11"/>
  <c r="HO233" i="11"/>
  <c r="HN233" i="11"/>
  <c r="HM233" i="11"/>
  <c r="HL233" i="11"/>
  <c r="HK233" i="11"/>
  <c r="HJ233" i="11"/>
  <c r="HI233" i="11"/>
  <c r="HH233" i="11"/>
  <c r="HG233" i="11"/>
  <c r="HF233" i="11"/>
  <c r="HC240" i="11"/>
  <c r="HB240" i="11"/>
  <c r="HA240" i="11"/>
  <c r="GZ240" i="11"/>
  <c r="GY240" i="11"/>
  <c r="GX240" i="11"/>
  <c r="GW240" i="11"/>
  <c r="GV240" i="11"/>
  <c r="GU240" i="11"/>
  <c r="GT240" i="11"/>
  <c r="GS240" i="11"/>
  <c r="GR240" i="11"/>
  <c r="HC239" i="11"/>
  <c r="HB239" i="11"/>
  <c r="HA239" i="11"/>
  <c r="GZ239" i="11"/>
  <c r="GY239" i="11"/>
  <c r="GX239" i="11"/>
  <c r="GW239" i="11"/>
  <c r="GV239" i="11"/>
  <c r="GU239" i="11"/>
  <c r="GT239" i="11"/>
  <c r="GS239" i="11"/>
  <c r="GR239" i="11"/>
  <c r="HC238" i="11"/>
  <c r="HB238" i="11"/>
  <c r="HA238" i="11"/>
  <c r="GZ238" i="11"/>
  <c r="GY238" i="11"/>
  <c r="GX238" i="11"/>
  <c r="GW238" i="11"/>
  <c r="GV238" i="11"/>
  <c r="GU238" i="11"/>
  <c r="GT238" i="11"/>
  <c r="GS238" i="11"/>
  <c r="GR238" i="11"/>
  <c r="HC237" i="11"/>
  <c r="HB237" i="11"/>
  <c r="HA237" i="11"/>
  <c r="GZ237" i="11"/>
  <c r="GY237" i="11"/>
  <c r="GX237" i="11"/>
  <c r="GW237" i="11"/>
  <c r="GV237" i="11"/>
  <c r="GU237" i="11"/>
  <c r="GT237" i="11"/>
  <c r="GS237" i="11"/>
  <c r="GR237" i="11"/>
  <c r="HC236" i="11"/>
  <c r="HB236" i="11"/>
  <c r="HA236" i="11"/>
  <c r="GZ236" i="11"/>
  <c r="GY236" i="11"/>
  <c r="GX236" i="11"/>
  <c r="GW236" i="11"/>
  <c r="GV236" i="11"/>
  <c r="GU236" i="11"/>
  <c r="GT236" i="11"/>
  <c r="GS236" i="11"/>
  <c r="GR236" i="11"/>
  <c r="HC235" i="11"/>
  <c r="HB235" i="11"/>
  <c r="HA235" i="11"/>
  <c r="GZ235" i="11"/>
  <c r="GY235" i="11"/>
  <c r="GX235" i="11"/>
  <c r="GW235" i="11"/>
  <c r="GV235" i="11"/>
  <c r="GU235" i="11"/>
  <c r="GT235" i="11"/>
  <c r="GS235" i="11"/>
  <c r="GR235" i="11"/>
  <c r="HC234" i="11"/>
  <c r="HB234" i="11"/>
  <c r="HA234" i="11"/>
  <c r="GZ234" i="11"/>
  <c r="GY234" i="11"/>
  <c r="GX234" i="11"/>
  <c r="GW234" i="11"/>
  <c r="GV234" i="11"/>
  <c r="GU234" i="11"/>
  <c r="GT234" i="11"/>
  <c r="GS234" i="11"/>
  <c r="GR234" i="11"/>
  <c r="HC233" i="11"/>
  <c r="HB233" i="11"/>
  <c r="HA233" i="11"/>
  <c r="GZ233" i="11"/>
  <c r="GY233" i="11"/>
  <c r="GX233" i="11"/>
  <c r="GW233" i="11"/>
  <c r="GV233" i="11"/>
  <c r="GU233" i="11"/>
  <c r="GT233" i="11"/>
  <c r="GS233" i="11"/>
  <c r="GR233" i="11"/>
  <c r="GO240" i="11"/>
  <c r="GN240" i="11"/>
  <c r="GM240" i="11"/>
  <c r="GL240" i="11"/>
  <c r="GK240" i="11"/>
  <c r="GJ240" i="11"/>
  <c r="GI240" i="11"/>
  <c r="GH240" i="11"/>
  <c r="GG240" i="11"/>
  <c r="GF240" i="11"/>
  <c r="GE240" i="11"/>
  <c r="GD240" i="11"/>
  <c r="GO239" i="11"/>
  <c r="GN239" i="11"/>
  <c r="GM239" i="11"/>
  <c r="GL239" i="11"/>
  <c r="GK239" i="11"/>
  <c r="GJ239" i="11"/>
  <c r="GI239" i="11"/>
  <c r="GH239" i="11"/>
  <c r="GG239" i="11"/>
  <c r="GF239" i="11"/>
  <c r="GE239" i="11"/>
  <c r="GD239" i="11"/>
  <c r="GO238" i="11"/>
  <c r="GN238" i="11"/>
  <c r="GM238" i="11"/>
  <c r="GL238" i="11"/>
  <c r="GK238" i="11"/>
  <c r="GJ238" i="11"/>
  <c r="GI238" i="11"/>
  <c r="GH238" i="11"/>
  <c r="GG238" i="11"/>
  <c r="GF238" i="11"/>
  <c r="GE238" i="11"/>
  <c r="GD238" i="11"/>
  <c r="GO237" i="11"/>
  <c r="GN237" i="11"/>
  <c r="GM237" i="11"/>
  <c r="GL237" i="11"/>
  <c r="GK237" i="11"/>
  <c r="GJ237" i="11"/>
  <c r="GI237" i="11"/>
  <c r="GH237" i="11"/>
  <c r="GG237" i="11"/>
  <c r="GF237" i="11"/>
  <c r="GE237" i="11"/>
  <c r="GD237" i="11"/>
  <c r="GO236" i="11"/>
  <c r="GN236" i="11"/>
  <c r="GM236" i="11"/>
  <c r="GL236" i="11"/>
  <c r="GK236" i="11"/>
  <c r="GJ236" i="11"/>
  <c r="GI236" i="11"/>
  <c r="GH236" i="11"/>
  <c r="GG236" i="11"/>
  <c r="GF236" i="11"/>
  <c r="GE236" i="11"/>
  <c r="GD236" i="11"/>
  <c r="GO235" i="11"/>
  <c r="GN235" i="11"/>
  <c r="GM235" i="11"/>
  <c r="GL235" i="11"/>
  <c r="GK235" i="11"/>
  <c r="GJ235" i="11"/>
  <c r="GI235" i="11"/>
  <c r="GH235" i="11"/>
  <c r="GG235" i="11"/>
  <c r="GF235" i="11"/>
  <c r="GE235" i="11"/>
  <c r="GD235" i="11"/>
  <c r="GO234" i="11"/>
  <c r="GN234" i="11"/>
  <c r="GM234" i="11"/>
  <c r="GL234" i="11"/>
  <c r="GK234" i="11"/>
  <c r="GJ234" i="11"/>
  <c r="GI234" i="11"/>
  <c r="GH234" i="11"/>
  <c r="GG234" i="11"/>
  <c r="GF234" i="11"/>
  <c r="GE234" i="11"/>
  <c r="GD234" i="11"/>
  <c r="GO233" i="11"/>
  <c r="GN233" i="11"/>
  <c r="GM233" i="11"/>
  <c r="GL233" i="11"/>
  <c r="GK233" i="11"/>
  <c r="GJ233" i="11"/>
  <c r="GI233" i="11"/>
  <c r="GH233" i="11"/>
  <c r="GG233" i="11"/>
  <c r="GF233" i="11"/>
  <c r="GE233" i="11"/>
  <c r="GD233" i="11"/>
  <c r="GA240" i="11"/>
  <c r="FZ240" i="11"/>
  <c r="FY240" i="11"/>
  <c r="FX240" i="11"/>
  <c r="FW240" i="11"/>
  <c r="FV240" i="11"/>
  <c r="FU240" i="11"/>
  <c r="FT240" i="11"/>
  <c r="FS240" i="11"/>
  <c r="FR240" i="11"/>
  <c r="FQ240" i="11"/>
  <c r="FP240" i="11"/>
  <c r="GA239" i="11"/>
  <c r="FZ239" i="11"/>
  <c r="FY239" i="11"/>
  <c r="FX239" i="11"/>
  <c r="FW239" i="11"/>
  <c r="FV239" i="11"/>
  <c r="FU239" i="11"/>
  <c r="FT239" i="11"/>
  <c r="FS239" i="11"/>
  <c r="FR239" i="11"/>
  <c r="FQ239" i="11"/>
  <c r="FP239" i="11"/>
  <c r="GA238" i="11"/>
  <c r="FZ238" i="11"/>
  <c r="FY238" i="11"/>
  <c r="FX238" i="11"/>
  <c r="FW238" i="11"/>
  <c r="FV238" i="11"/>
  <c r="FU238" i="11"/>
  <c r="FT238" i="11"/>
  <c r="FS238" i="11"/>
  <c r="FR238" i="11"/>
  <c r="FQ238" i="11"/>
  <c r="FP238" i="11"/>
  <c r="GA237" i="11"/>
  <c r="FZ237" i="11"/>
  <c r="FY237" i="11"/>
  <c r="FX237" i="11"/>
  <c r="FW237" i="11"/>
  <c r="FV237" i="11"/>
  <c r="FU237" i="11"/>
  <c r="FT237" i="11"/>
  <c r="FS237" i="11"/>
  <c r="FR237" i="11"/>
  <c r="FQ237" i="11"/>
  <c r="FP237" i="11"/>
  <c r="GA236" i="11"/>
  <c r="FZ236" i="11"/>
  <c r="FY236" i="11"/>
  <c r="FX236" i="11"/>
  <c r="FW236" i="11"/>
  <c r="FV236" i="11"/>
  <c r="FU236" i="11"/>
  <c r="FT236" i="11"/>
  <c r="FS236" i="11"/>
  <c r="FR236" i="11"/>
  <c r="FQ236" i="11"/>
  <c r="FP236" i="11"/>
  <c r="GA235" i="11"/>
  <c r="FZ235" i="11"/>
  <c r="FY235" i="11"/>
  <c r="FX235" i="11"/>
  <c r="FW235" i="11"/>
  <c r="FV235" i="11"/>
  <c r="FU235" i="11"/>
  <c r="FT235" i="11"/>
  <c r="FS235" i="11"/>
  <c r="FR235" i="11"/>
  <c r="FQ235" i="11"/>
  <c r="FP235" i="11"/>
  <c r="GA234" i="11"/>
  <c r="FZ234" i="11"/>
  <c r="FY234" i="11"/>
  <c r="FX234" i="11"/>
  <c r="FW234" i="11"/>
  <c r="FV234" i="11"/>
  <c r="FU234" i="11"/>
  <c r="FT234" i="11"/>
  <c r="FS234" i="11"/>
  <c r="FR234" i="11"/>
  <c r="FQ234" i="11"/>
  <c r="FP234" i="11"/>
  <c r="GA233" i="11"/>
  <c r="FZ233" i="11"/>
  <c r="FY233" i="11"/>
  <c r="FX233" i="11"/>
  <c r="FW233" i="11"/>
  <c r="FV233" i="11"/>
  <c r="FU233" i="11"/>
  <c r="FT233" i="11"/>
  <c r="FS233" i="11"/>
  <c r="FR233" i="11"/>
  <c r="FQ233" i="11"/>
  <c r="FP233" i="11"/>
  <c r="FM240" i="11"/>
  <c r="FL240" i="11"/>
  <c r="FK240" i="11"/>
  <c r="FJ240" i="11"/>
  <c r="FI240" i="11"/>
  <c r="FH240" i="11"/>
  <c r="FG240" i="11"/>
  <c r="FF240" i="11"/>
  <c r="FE240" i="11"/>
  <c r="FD240" i="11"/>
  <c r="FC240" i="11"/>
  <c r="FB240" i="11"/>
  <c r="FM239" i="11"/>
  <c r="FL239" i="11"/>
  <c r="FK239" i="11"/>
  <c r="FJ239" i="11"/>
  <c r="FI239" i="11"/>
  <c r="FH239" i="11"/>
  <c r="FG239" i="11"/>
  <c r="FF239" i="11"/>
  <c r="FE239" i="11"/>
  <c r="FD239" i="11"/>
  <c r="FC239" i="11"/>
  <c r="FB239" i="11"/>
  <c r="FM238" i="11"/>
  <c r="FL238" i="11"/>
  <c r="FK238" i="11"/>
  <c r="FJ238" i="11"/>
  <c r="FI238" i="11"/>
  <c r="FH238" i="11"/>
  <c r="FG238" i="11"/>
  <c r="FF238" i="11"/>
  <c r="FE238" i="11"/>
  <c r="FD238" i="11"/>
  <c r="FC238" i="11"/>
  <c r="FB238" i="11"/>
  <c r="FM237" i="11"/>
  <c r="FL237" i="11"/>
  <c r="FK237" i="11"/>
  <c r="FJ237" i="11"/>
  <c r="FI237" i="11"/>
  <c r="FH237" i="11"/>
  <c r="FG237" i="11"/>
  <c r="FF237" i="11"/>
  <c r="FE237" i="11"/>
  <c r="FD237" i="11"/>
  <c r="FC237" i="11"/>
  <c r="FB237" i="11"/>
  <c r="FM236" i="11"/>
  <c r="FL236" i="11"/>
  <c r="FK236" i="11"/>
  <c r="FJ236" i="11"/>
  <c r="FI236" i="11"/>
  <c r="FH236" i="11"/>
  <c r="FG236" i="11"/>
  <c r="FF236" i="11"/>
  <c r="FE236" i="11"/>
  <c r="FD236" i="11"/>
  <c r="FC236" i="11"/>
  <c r="FB236" i="11"/>
  <c r="FM235" i="11"/>
  <c r="FL235" i="11"/>
  <c r="FK235" i="11"/>
  <c r="FJ235" i="11"/>
  <c r="FI235" i="11"/>
  <c r="FH235" i="11"/>
  <c r="FG235" i="11"/>
  <c r="FF235" i="11"/>
  <c r="FE235" i="11"/>
  <c r="FD235" i="11"/>
  <c r="FC235" i="11"/>
  <c r="FB235" i="11"/>
  <c r="FM234" i="11"/>
  <c r="FL234" i="11"/>
  <c r="FK234" i="11"/>
  <c r="FJ234" i="11"/>
  <c r="FI234" i="11"/>
  <c r="FH234" i="11"/>
  <c r="FG234" i="11"/>
  <c r="FF234" i="11"/>
  <c r="FE234" i="11"/>
  <c r="FD234" i="11"/>
  <c r="FC234" i="11"/>
  <c r="FB234" i="11"/>
  <c r="FM233" i="11"/>
  <c r="FL233" i="11"/>
  <c r="FK233" i="11"/>
  <c r="FJ233" i="11"/>
  <c r="FI233" i="11"/>
  <c r="FH233" i="11"/>
  <c r="FG233" i="11"/>
  <c r="FF233" i="11"/>
  <c r="FE233" i="11"/>
  <c r="FD233" i="11"/>
  <c r="FC233" i="11"/>
  <c r="FB233" i="11"/>
  <c r="EY240" i="11"/>
  <c r="EX240" i="11"/>
  <c r="EW240" i="11"/>
  <c r="EV240" i="11"/>
  <c r="EU240" i="11"/>
  <c r="ET240" i="11"/>
  <c r="ES240" i="11"/>
  <c r="ER240" i="11"/>
  <c r="EQ240" i="11"/>
  <c r="EP240" i="11"/>
  <c r="EO240" i="11"/>
  <c r="EN240" i="11"/>
  <c r="EY239" i="11"/>
  <c r="EX239" i="11"/>
  <c r="EW239" i="11"/>
  <c r="EV239" i="11"/>
  <c r="EU239" i="11"/>
  <c r="ET239" i="11"/>
  <c r="ES239" i="11"/>
  <c r="ER239" i="11"/>
  <c r="EQ239" i="11"/>
  <c r="EP239" i="11"/>
  <c r="EO239" i="11"/>
  <c r="EN239" i="11"/>
  <c r="EY238" i="11"/>
  <c r="EX238" i="11"/>
  <c r="EW238" i="11"/>
  <c r="EV238" i="11"/>
  <c r="EU238" i="11"/>
  <c r="ET238" i="11"/>
  <c r="ES238" i="11"/>
  <c r="ER238" i="11"/>
  <c r="EQ238" i="11"/>
  <c r="EP238" i="11"/>
  <c r="EO238" i="11"/>
  <c r="EN238" i="11"/>
  <c r="EY237" i="11"/>
  <c r="EX237" i="11"/>
  <c r="EW237" i="11"/>
  <c r="EV237" i="11"/>
  <c r="EU237" i="11"/>
  <c r="ET237" i="11"/>
  <c r="ES237" i="11"/>
  <c r="ER237" i="11"/>
  <c r="EQ237" i="11"/>
  <c r="EP237" i="11"/>
  <c r="EO237" i="11"/>
  <c r="EN237" i="11"/>
  <c r="EY236" i="11"/>
  <c r="EX236" i="11"/>
  <c r="EW236" i="11"/>
  <c r="EV236" i="11"/>
  <c r="EU236" i="11"/>
  <c r="ET236" i="11"/>
  <c r="ES236" i="11"/>
  <c r="ER236" i="11"/>
  <c r="EQ236" i="11"/>
  <c r="EP236" i="11"/>
  <c r="EO236" i="11"/>
  <c r="EN236" i="11"/>
  <c r="EY235" i="11"/>
  <c r="EX235" i="11"/>
  <c r="EW235" i="11"/>
  <c r="EV235" i="11"/>
  <c r="EU235" i="11"/>
  <c r="ET235" i="11"/>
  <c r="ES235" i="11"/>
  <c r="ER235" i="11"/>
  <c r="EQ235" i="11"/>
  <c r="EP235" i="11"/>
  <c r="EO235" i="11"/>
  <c r="EN235" i="11"/>
  <c r="EY234" i="11"/>
  <c r="EX234" i="11"/>
  <c r="EW234" i="11"/>
  <c r="EV234" i="11"/>
  <c r="EV242" i="11" s="1"/>
  <c r="EU234" i="11"/>
  <c r="ET234" i="11"/>
  <c r="ES234" i="11"/>
  <c r="ER234" i="11"/>
  <c r="EQ234" i="11"/>
  <c r="EP234" i="11"/>
  <c r="EO234" i="11"/>
  <c r="EN234" i="11"/>
  <c r="EN242" i="11" s="1"/>
  <c r="EY233" i="11"/>
  <c r="EX233" i="11"/>
  <c r="EW233" i="11"/>
  <c r="EV233" i="11"/>
  <c r="EU233" i="11"/>
  <c r="ET233" i="11"/>
  <c r="ES233" i="11"/>
  <c r="ER233" i="11"/>
  <c r="ER242" i="11" s="1"/>
  <c r="EQ233" i="11"/>
  <c r="EP233" i="11"/>
  <c r="EO233" i="11"/>
  <c r="EN233" i="11"/>
  <c r="EK240" i="11"/>
  <c r="EJ240" i="11"/>
  <c r="EI240" i="11"/>
  <c r="EH240" i="11"/>
  <c r="EG240" i="11"/>
  <c r="EF240" i="11"/>
  <c r="EE240" i="11"/>
  <c r="ED240" i="11"/>
  <c r="EC240" i="11"/>
  <c r="EB240" i="11"/>
  <c r="EA240" i="11"/>
  <c r="DZ240" i="11"/>
  <c r="EK239" i="11"/>
  <c r="EJ239" i="11"/>
  <c r="EI239" i="11"/>
  <c r="EH239" i="11"/>
  <c r="EG239" i="11"/>
  <c r="EF239" i="11"/>
  <c r="EE239" i="11"/>
  <c r="ED239" i="11"/>
  <c r="EC239" i="11"/>
  <c r="EB239" i="11"/>
  <c r="EA239" i="11"/>
  <c r="DZ239" i="11"/>
  <c r="EK238" i="11"/>
  <c r="EJ238" i="11"/>
  <c r="EI238" i="11"/>
  <c r="EH238" i="11"/>
  <c r="EG238" i="11"/>
  <c r="EF238" i="11"/>
  <c r="EE238" i="11"/>
  <c r="ED238" i="11"/>
  <c r="EC238" i="11"/>
  <c r="EB238" i="11"/>
  <c r="EA238" i="11"/>
  <c r="DZ238" i="11"/>
  <c r="EK237" i="11"/>
  <c r="EJ237" i="11"/>
  <c r="EI237" i="11"/>
  <c r="EH237" i="11"/>
  <c r="EG237" i="11"/>
  <c r="EF237" i="11"/>
  <c r="EE237" i="11"/>
  <c r="ED237" i="11"/>
  <c r="EC237" i="11"/>
  <c r="EB237" i="11"/>
  <c r="EA237" i="11"/>
  <c r="DZ237" i="11"/>
  <c r="EK236" i="11"/>
  <c r="EJ236" i="11"/>
  <c r="EI236" i="11"/>
  <c r="EH236" i="11"/>
  <c r="EG236" i="11"/>
  <c r="EF236" i="11"/>
  <c r="EE236" i="11"/>
  <c r="ED236" i="11"/>
  <c r="EC236" i="11"/>
  <c r="EB236" i="11"/>
  <c r="EA236" i="11"/>
  <c r="DZ236" i="11"/>
  <c r="EK235" i="11"/>
  <c r="EJ235" i="11"/>
  <c r="EI235" i="11"/>
  <c r="EH235" i="11"/>
  <c r="EG235" i="11"/>
  <c r="EF235" i="11"/>
  <c r="EE235" i="11"/>
  <c r="ED235" i="11"/>
  <c r="EC235" i="11"/>
  <c r="EB235" i="11"/>
  <c r="EA235" i="11"/>
  <c r="DZ235" i="11"/>
  <c r="EK234" i="11"/>
  <c r="EJ234" i="11"/>
  <c r="EI234" i="11"/>
  <c r="EH234" i="11"/>
  <c r="EG234" i="11"/>
  <c r="EF234" i="11"/>
  <c r="EE234" i="11"/>
  <c r="ED234" i="11"/>
  <c r="EC234" i="11"/>
  <c r="EB234" i="11"/>
  <c r="EA234" i="11"/>
  <c r="DZ234" i="11"/>
  <c r="EK233" i="11"/>
  <c r="EJ233" i="11"/>
  <c r="EI233" i="11"/>
  <c r="EH233" i="11"/>
  <c r="EG233" i="11"/>
  <c r="EF233" i="11"/>
  <c r="EE233" i="11"/>
  <c r="ED233" i="11"/>
  <c r="EC233" i="11"/>
  <c r="EB233" i="11"/>
  <c r="EA233" i="11"/>
  <c r="DZ233" i="11"/>
  <c r="DW240" i="11"/>
  <c r="DV240" i="11"/>
  <c r="DU240" i="11"/>
  <c r="DT240" i="11"/>
  <c r="DS240" i="11"/>
  <c r="DR240" i="11"/>
  <c r="DQ240" i="11"/>
  <c r="DP240" i="11"/>
  <c r="DO240" i="11"/>
  <c r="DN240" i="11"/>
  <c r="DM240" i="11"/>
  <c r="DL240" i="11"/>
  <c r="DW239" i="11"/>
  <c r="DV239" i="11"/>
  <c r="DU239" i="11"/>
  <c r="DT239" i="11"/>
  <c r="DS239" i="11"/>
  <c r="DR239" i="11"/>
  <c r="DQ239" i="11"/>
  <c r="DP239" i="11"/>
  <c r="DO239" i="11"/>
  <c r="DN239" i="11"/>
  <c r="DM239" i="11"/>
  <c r="DL239" i="11"/>
  <c r="DW238" i="11"/>
  <c r="DV238" i="11"/>
  <c r="DU238" i="11"/>
  <c r="DT238" i="11"/>
  <c r="DS238" i="11"/>
  <c r="DR238" i="11"/>
  <c r="DQ238" i="11"/>
  <c r="DP238" i="11"/>
  <c r="DO238" i="11"/>
  <c r="DN238" i="11"/>
  <c r="DM238" i="11"/>
  <c r="DL238" i="11"/>
  <c r="DW237" i="11"/>
  <c r="DV237" i="11"/>
  <c r="DU237" i="11"/>
  <c r="DT237" i="11"/>
  <c r="DS237" i="11"/>
  <c r="DR237" i="11"/>
  <c r="DQ237" i="11"/>
  <c r="DP237" i="11"/>
  <c r="DO237" i="11"/>
  <c r="DN237" i="11"/>
  <c r="DM237" i="11"/>
  <c r="DL237" i="11"/>
  <c r="DW236" i="11"/>
  <c r="DV236" i="11"/>
  <c r="DU236" i="11"/>
  <c r="DT236" i="11"/>
  <c r="DS236" i="11"/>
  <c r="DR236" i="11"/>
  <c r="DQ236" i="11"/>
  <c r="DP236" i="11"/>
  <c r="DO236" i="11"/>
  <c r="DN236" i="11"/>
  <c r="DM236" i="11"/>
  <c r="DL236" i="11"/>
  <c r="DW235" i="11"/>
  <c r="DV235" i="11"/>
  <c r="DU235" i="11"/>
  <c r="DT235" i="11"/>
  <c r="DS235" i="11"/>
  <c r="DR235" i="11"/>
  <c r="DQ235" i="11"/>
  <c r="DP235" i="11"/>
  <c r="DO235" i="11"/>
  <c r="DN235" i="11"/>
  <c r="DM235" i="11"/>
  <c r="DL235" i="11"/>
  <c r="DW234" i="11"/>
  <c r="DV234" i="11"/>
  <c r="DU234" i="11"/>
  <c r="DT234" i="11"/>
  <c r="DS234" i="11"/>
  <c r="DR234" i="11"/>
  <c r="DQ234" i="11"/>
  <c r="DP234" i="11"/>
  <c r="DO234" i="11"/>
  <c r="DN234" i="11"/>
  <c r="DM234" i="11"/>
  <c r="DL234" i="11"/>
  <c r="DW233" i="11"/>
  <c r="DV233" i="11"/>
  <c r="DU233" i="11"/>
  <c r="DT233" i="11"/>
  <c r="DS233" i="11"/>
  <c r="DR233" i="11"/>
  <c r="DQ233" i="11"/>
  <c r="DP233" i="11"/>
  <c r="DO233" i="11"/>
  <c r="DN233" i="11"/>
  <c r="DM233" i="11"/>
  <c r="DL233" i="11"/>
  <c r="DI240" i="11"/>
  <c r="DH240" i="11"/>
  <c r="DG240" i="11"/>
  <c r="DF240" i="11"/>
  <c r="DE240" i="11"/>
  <c r="DD240" i="11"/>
  <c r="DC240" i="11"/>
  <c r="DB240" i="11"/>
  <c r="DA240" i="11"/>
  <c r="CZ240" i="11"/>
  <c r="CY240" i="11"/>
  <c r="CX240" i="11"/>
  <c r="DI239" i="11"/>
  <c r="DH239" i="11"/>
  <c r="DG239" i="11"/>
  <c r="DF239" i="11"/>
  <c r="DE239" i="11"/>
  <c r="DD239" i="11"/>
  <c r="DC239" i="11"/>
  <c r="DB239" i="11"/>
  <c r="DA239" i="11"/>
  <c r="CZ239" i="11"/>
  <c r="CY239" i="11"/>
  <c r="CX239" i="11"/>
  <c r="DI238" i="11"/>
  <c r="DH238" i="11"/>
  <c r="DG238" i="11"/>
  <c r="DF238" i="11"/>
  <c r="DE238" i="11"/>
  <c r="DD238" i="11"/>
  <c r="DC238" i="11"/>
  <c r="DB238" i="11"/>
  <c r="DA238" i="11"/>
  <c r="CZ238" i="11"/>
  <c r="CY238" i="11"/>
  <c r="CX238" i="11"/>
  <c r="DI237" i="11"/>
  <c r="DH237" i="11"/>
  <c r="DG237" i="11"/>
  <c r="DF237" i="11"/>
  <c r="DE237" i="11"/>
  <c r="DD237" i="11"/>
  <c r="DC237" i="11"/>
  <c r="DB237" i="11"/>
  <c r="DA237" i="11"/>
  <c r="CZ237" i="11"/>
  <c r="CY237" i="11"/>
  <c r="CX237" i="11"/>
  <c r="DI236" i="11"/>
  <c r="DH236" i="11"/>
  <c r="DG236" i="11"/>
  <c r="DF236" i="11"/>
  <c r="DE236" i="11"/>
  <c r="DD236" i="11"/>
  <c r="DC236" i="11"/>
  <c r="DB236" i="11"/>
  <c r="DA236" i="11"/>
  <c r="CZ236" i="11"/>
  <c r="CY236" i="11"/>
  <c r="CX236" i="11"/>
  <c r="DI235" i="11"/>
  <c r="DH235" i="11"/>
  <c r="DG235" i="11"/>
  <c r="DF235" i="11"/>
  <c r="DE235" i="11"/>
  <c r="DD235" i="11"/>
  <c r="DC235" i="11"/>
  <c r="DB235" i="11"/>
  <c r="DA235" i="11"/>
  <c r="CZ235" i="11"/>
  <c r="CY235" i="11"/>
  <c r="CX235" i="11"/>
  <c r="DI234" i="11"/>
  <c r="DH234" i="11"/>
  <c r="DG234" i="11"/>
  <c r="DF234" i="11"/>
  <c r="DE234" i="11"/>
  <c r="DD234" i="11"/>
  <c r="DC234" i="11"/>
  <c r="DB234" i="11"/>
  <c r="DA234" i="11"/>
  <c r="CZ234" i="11"/>
  <c r="CY234" i="11"/>
  <c r="CX234" i="11"/>
  <c r="DI233" i="11"/>
  <c r="DH233" i="11"/>
  <c r="DG233" i="11"/>
  <c r="DF233" i="11"/>
  <c r="DE233" i="11"/>
  <c r="DD233" i="11"/>
  <c r="DC233" i="11"/>
  <c r="DB233" i="11"/>
  <c r="DA233" i="11"/>
  <c r="CZ233" i="11"/>
  <c r="CY233" i="11"/>
  <c r="CX233" i="11"/>
  <c r="CU240" i="11"/>
  <c r="CT240" i="11"/>
  <c r="CS240" i="11"/>
  <c r="CR240" i="11"/>
  <c r="CQ240" i="11"/>
  <c r="CP240" i="11"/>
  <c r="CO240" i="11"/>
  <c r="CN240" i="11"/>
  <c r="CM240" i="11"/>
  <c r="CL240" i="11"/>
  <c r="CK240" i="11"/>
  <c r="CJ240" i="11"/>
  <c r="CU239" i="11"/>
  <c r="CT239" i="11"/>
  <c r="CS239" i="11"/>
  <c r="CR239" i="11"/>
  <c r="CQ239" i="11"/>
  <c r="CP239" i="11"/>
  <c r="CO239" i="11"/>
  <c r="CN239" i="11"/>
  <c r="CM239" i="11"/>
  <c r="CL239" i="11"/>
  <c r="CK239" i="11"/>
  <c r="CJ239" i="11"/>
  <c r="CU238" i="11"/>
  <c r="CT238" i="11"/>
  <c r="CS238" i="11"/>
  <c r="CR238" i="11"/>
  <c r="CQ238" i="11"/>
  <c r="CP238" i="11"/>
  <c r="CO238" i="11"/>
  <c r="CN238" i="11"/>
  <c r="CM238" i="11"/>
  <c r="CL238" i="11"/>
  <c r="CK238" i="11"/>
  <c r="CJ238" i="11"/>
  <c r="CU237" i="11"/>
  <c r="CT237" i="11"/>
  <c r="CS237" i="11"/>
  <c r="CR237" i="11"/>
  <c r="CQ237" i="11"/>
  <c r="CP237" i="11"/>
  <c r="CO237" i="11"/>
  <c r="CN237" i="11"/>
  <c r="CM237" i="11"/>
  <c r="CL237" i="11"/>
  <c r="CK237" i="11"/>
  <c r="CJ237" i="11"/>
  <c r="CU236" i="11"/>
  <c r="CT236" i="11"/>
  <c r="CS236" i="11"/>
  <c r="CR236" i="11"/>
  <c r="CQ236" i="11"/>
  <c r="CP236" i="11"/>
  <c r="CO236" i="11"/>
  <c r="CN236" i="11"/>
  <c r="CM236" i="11"/>
  <c r="CL236" i="11"/>
  <c r="CK236" i="11"/>
  <c r="CJ236" i="11"/>
  <c r="CU235" i="11"/>
  <c r="CT235" i="11"/>
  <c r="CS235" i="11"/>
  <c r="CR235" i="11"/>
  <c r="CQ235" i="11"/>
  <c r="CP235" i="11"/>
  <c r="CO235" i="11"/>
  <c r="CN235" i="11"/>
  <c r="CM235" i="11"/>
  <c r="CL235" i="11"/>
  <c r="CK235" i="11"/>
  <c r="CJ235" i="11"/>
  <c r="CU234" i="11"/>
  <c r="CT234" i="11"/>
  <c r="CS234" i="11"/>
  <c r="CR234" i="11"/>
  <c r="CQ234" i="11"/>
  <c r="CP234" i="11"/>
  <c r="CO234" i="11"/>
  <c r="CN234" i="11"/>
  <c r="CM234" i="11"/>
  <c r="CL234" i="11"/>
  <c r="CK234" i="11"/>
  <c r="CJ234" i="11"/>
  <c r="CU233" i="11"/>
  <c r="CT233" i="11"/>
  <c r="CS233" i="11"/>
  <c r="CR233" i="11"/>
  <c r="CQ233" i="11"/>
  <c r="CP233" i="11"/>
  <c r="CO233" i="11"/>
  <c r="CN233" i="11"/>
  <c r="CM233" i="11"/>
  <c r="CL233" i="11"/>
  <c r="CK233" i="11"/>
  <c r="CJ233" i="11"/>
  <c r="CG240" i="11"/>
  <c r="CF240" i="11"/>
  <c r="CE240" i="11"/>
  <c r="CD240" i="11"/>
  <c r="CC240" i="11"/>
  <c r="CB240" i="11"/>
  <c r="CA240" i="11"/>
  <c r="BZ240" i="11"/>
  <c r="BY240" i="11"/>
  <c r="BX240" i="11"/>
  <c r="BW240" i="11"/>
  <c r="BV240" i="11"/>
  <c r="CG239" i="11"/>
  <c r="CF239" i="11"/>
  <c r="CE239" i="11"/>
  <c r="CD239" i="11"/>
  <c r="CC239" i="11"/>
  <c r="CB239" i="11"/>
  <c r="CA239" i="11"/>
  <c r="BZ239" i="11"/>
  <c r="BY239" i="11"/>
  <c r="BX239" i="11"/>
  <c r="BW239" i="11"/>
  <c r="BV239" i="11"/>
  <c r="CG238" i="11"/>
  <c r="CF238" i="11"/>
  <c r="CE238" i="11"/>
  <c r="CD238" i="11"/>
  <c r="CC238" i="11"/>
  <c r="CB238" i="11"/>
  <c r="CA238" i="11"/>
  <c r="BZ238" i="11"/>
  <c r="BY238" i="11"/>
  <c r="BX238" i="11"/>
  <c r="BW238" i="11"/>
  <c r="BV238" i="11"/>
  <c r="CG237" i="11"/>
  <c r="CF237" i="11"/>
  <c r="CE237" i="11"/>
  <c r="CD237" i="11"/>
  <c r="CC237" i="11"/>
  <c r="CB237" i="11"/>
  <c r="CA237" i="11"/>
  <c r="BZ237" i="11"/>
  <c r="BY237" i="11"/>
  <c r="BX237" i="11"/>
  <c r="BW237" i="11"/>
  <c r="BV237" i="11"/>
  <c r="CG236" i="11"/>
  <c r="CF236" i="11"/>
  <c r="CE236" i="11"/>
  <c r="CD236" i="11"/>
  <c r="CC236" i="11"/>
  <c r="CB236" i="11"/>
  <c r="CA236" i="11"/>
  <c r="BZ236" i="11"/>
  <c r="BY236" i="11"/>
  <c r="BX236" i="11"/>
  <c r="BW236" i="11"/>
  <c r="BV236" i="11"/>
  <c r="CG235" i="11"/>
  <c r="CF235" i="11"/>
  <c r="CE235" i="11"/>
  <c r="CD235" i="11"/>
  <c r="CC235" i="11"/>
  <c r="CB235" i="11"/>
  <c r="CA235" i="11"/>
  <c r="BZ235" i="11"/>
  <c r="BY235" i="11"/>
  <c r="BX235" i="11"/>
  <c r="BW235" i="11"/>
  <c r="BV235" i="11"/>
  <c r="CG234" i="11"/>
  <c r="CF234" i="11"/>
  <c r="CE234" i="11"/>
  <c r="CD234" i="11"/>
  <c r="CC234" i="11"/>
  <c r="CB234" i="11"/>
  <c r="CA234" i="11"/>
  <c r="BZ234" i="11"/>
  <c r="BY234" i="11"/>
  <c r="BX234" i="11"/>
  <c r="BW234" i="11"/>
  <c r="BV234" i="11"/>
  <c r="BV242" i="11" s="1"/>
  <c r="CG233" i="11"/>
  <c r="CF233" i="11"/>
  <c r="CE233" i="11"/>
  <c r="CD233" i="11"/>
  <c r="CC233" i="11"/>
  <c r="CB233" i="11"/>
  <c r="CA233" i="11"/>
  <c r="BZ233" i="11"/>
  <c r="BZ242" i="11" s="1"/>
  <c r="BY233" i="11"/>
  <c r="BX233" i="11"/>
  <c r="BW233" i="11"/>
  <c r="BV233" i="11"/>
  <c r="BS240" i="11"/>
  <c r="BR240" i="11"/>
  <c r="BQ240" i="11"/>
  <c r="BP240" i="11"/>
  <c r="BO240" i="11"/>
  <c r="BN240" i="11"/>
  <c r="BM240" i="11"/>
  <c r="BL240" i="11"/>
  <c r="BK240" i="11"/>
  <c r="BJ240" i="11"/>
  <c r="BI240" i="11"/>
  <c r="BH240" i="11"/>
  <c r="BS239" i="11"/>
  <c r="BR239" i="11"/>
  <c r="BQ239" i="11"/>
  <c r="BP239" i="11"/>
  <c r="BO239" i="11"/>
  <c r="BN239" i="11"/>
  <c r="BM239" i="11"/>
  <c r="BL239" i="11"/>
  <c r="BK239" i="11"/>
  <c r="BJ239" i="11"/>
  <c r="BI239" i="11"/>
  <c r="BH239" i="11"/>
  <c r="BS238" i="11"/>
  <c r="BR238" i="11"/>
  <c r="BQ238" i="11"/>
  <c r="BP238" i="11"/>
  <c r="BO238" i="11"/>
  <c r="BN238" i="11"/>
  <c r="BM238" i="11"/>
  <c r="BL238" i="11"/>
  <c r="BK238" i="11"/>
  <c r="BJ238" i="11"/>
  <c r="BI238" i="11"/>
  <c r="BH238" i="11"/>
  <c r="BS237" i="11"/>
  <c r="BR237" i="11"/>
  <c r="BQ237" i="11"/>
  <c r="BP237" i="11"/>
  <c r="BO237" i="11"/>
  <c r="BN237" i="11"/>
  <c r="BM237" i="11"/>
  <c r="BL237" i="11"/>
  <c r="BK237" i="11"/>
  <c r="BJ237" i="11"/>
  <c r="BI237" i="11"/>
  <c r="BH237" i="11"/>
  <c r="BS236" i="11"/>
  <c r="BR236" i="11"/>
  <c r="BQ236" i="11"/>
  <c r="BP236" i="11"/>
  <c r="BO236" i="11"/>
  <c r="BN236" i="11"/>
  <c r="BM236" i="11"/>
  <c r="BL236" i="11"/>
  <c r="BK236" i="11"/>
  <c r="BJ236" i="11"/>
  <c r="BI236" i="11"/>
  <c r="BH236" i="11"/>
  <c r="BS235" i="11"/>
  <c r="BR235" i="11"/>
  <c r="BQ235" i="11"/>
  <c r="BP235" i="11"/>
  <c r="BO235" i="11"/>
  <c r="BN235" i="11"/>
  <c r="BM235" i="11"/>
  <c r="BL235" i="11"/>
  <c r="BK235" i="11"/>
  <c r="BJ235" i="11"/>
  <c r="BI235" i="11"/>
  <c r="BH235" i="11"/>
  <c r="BS234" i="11"/>
  <c r="BR234" i="11"/>
  <c r="BQ234" i="11"/>
  <c r="BP234" i="11"/>
  <c r="BP242" i="11" s="1"/>
  <c r="BO234" i="11"/>
  <c r="BN234" i="11"/>
  <c r="BM234" i="11"/>
  <c r="BL234" i="11"/>
  <c r="BK234" i="11"/>
  <c r="BJ234" i="11"/>
  <c r="BI234" i="11"/>
  <c r="BH234" i="11"/>
  <c r="BH242" i="11" s="1"/>
  <c r="BS233" i="11"/>
  <c r="BR233" i="11"/>
  <c r="BQ233" i="11"/>
  <c r="BP233" i="11"/>
  <c r="BO233" i="11"/>
  <c r="BN233" i="11"/>
  <c r="BM233" i="11"/>
  <c r="BL233" i="11"/>
  <c r="BL242" i="11" s="1"/>
  <c r="BK233" i="11"/>
  <c r="BJ233" i="11"/>
  <c r="BI233" i="11"/>
  <c r="BH233" i="11"/>
  <c r="BE240" i="11"/>
  <c r="BD240" i="11"/>
  <c r="BC240" i="11"/>
  <c r="BB240" i="11"/>
  <c r="BA240" i="11"/>
  <c r="AZ240" i="11"/>
  <c r="AY240" i="11"/>
  <c r="AX240" i="11"/>
  <c r="AW240" i="11"/>
  <c r="AV240" i="11"/>
  <c r="AU240" i="11"/>
  <c r="AT240" i="11"/>
  <c r="BE239" i="11"/>
  <c r="BD239" i="11"/>
  <c r="BC239" i="11"/>
  <c r="BB239" i="11"/>
  <c r="BA239" i="11"/>
  <c r="AZ239" i="11"/>
  <c r="AY239" i="11"/>
  <c r="AX239" i="11"/>
  <c r="AW239" i="11"/>
  <c r="AV239" i="11"/>
  <c r="AU239" i="11"/>
  <c r="AT239" i="11"/>
  <c r="BE238" i="11"/>
  <c r="BD238" i="11"/>
  <c r="BC238" i="11"/>
  <c r="BB238" i="11"/>
  <c r="BA238" i="11"/>
  <c r="AZ238" i="11"/>
  <c r="AY238" i="11"/>
  <c r="AX238" i="11"/>
  <c r="AW238" i="11"/>
  <c r="AV238" i="11"/>
  <c r="AU238" i="11"/>
  <c r="AT238" i="11"/>
  <c r="BE237" i="11"/>
  <c r="BD237" i="11"/>
  <c r="BC237" i="11"/>
  <c r="BB237" i="11"/>
  <c r="BA237" i="11"/>
  <c r="AZ237" i="11"/>
  <c r="AY237" i="11"/>
  <c r="AX237" i="11"/>
  <c r="AW237" i="11"/>
  <c r="AV237" i="11"/>
  <c r="AU237" i="11"/>
  <c r="AT237" i="11"/>
  <c r="BE236" i="11"/>
  <c r="BD236" i="11"/>
  <c r="BC236" i="11"/>
  <c r="BB236" i="11"/>
  <c r="BA236" i="11"/>
  <c r="AZ236" i="11"/>
  <c r="AY236" i="11"/>
  <c r="AX236" i="11"/>
  <c r="AW236" i="11"/>
  <c r="AV236" i="11"/>
  <c r="AU236" i="11"/>
  <c r="AT236" i="11"/>
  <c r="BE235" i="11"/>
  <c r="BD235" i="11"/>
  <c r="BC235" i="11"/>
  <c r="BB235" i="11"/>
  <c r="BA235" i="11"/>
  <c r="AZ235" i="11"/>
  <c r="AY235" i="11"/>
  <c r="AX235" i="11"/>
  <c r="AW235" i="11"/>
  <c r="AV235" i="11"/>
  <c r="AU235" i="11"/>
  <c r="AT235" i="11"/>
  <c r="BE234" i="11"/>
  <c r="BD234" i="11"/>
  <c r="BC234" i="11"/>
  <c r="BB234" i="11"/>
  <c r="BA234" i="11"/>
  <c r="AZ234" i="11"/>
  <c r="AY234" i="11"/>
  <c r="AX234" i="11"/>
  <c r="AW234" i="11"/>
  <c r="AV234" i="11"/>
  <c r="AU234" i="11"/>
  <c r="AT234" i="11"/>
  <c r="BE233" i="11"/>
  <c r="BD233" i="11"/>
  <c r="BC233" i="11"/>
  <c r="BB233" i="11"/>
  <c r="BA233" i="11"/>
  <c r="AZ233" i="11"/>
  <c r="AY233" i="11"/>
  <c r="AX233" i="11"/>
  <c r="AX242" i="11" s="1"/>
  <c r="AW233" i="11"/>
  <c r="AV233" i="11"/>
  <c r="AU233" i="11"/>
  <c r="AT233" i="11"/>
  <c r="AQ240" i="11"/>
  <c r="AP240" i="11"/>
  <c r="AO240" i="11"/>
  <c r="AN240" i="11"/>
  <c r="AM240" i="11"/>
  <c r="AL240" i="11"/>
  <c r="AK240" i="11"/>
  <c r="AJ240" i="11"/>
  <c r="AI240" i="11"/>
  <c r="AH240" i="11"/>
  <c r="AG240" i="11"/>
  <c r="AF240" i="11"/>
  <c r="AQ239" i="11"/>
  <c r="AP239" i="11"/>
  <c r="AO239" i="11"/>
  <c r="AN239" i="11"/>
  <c r="AM239" i="11"/>
  <c r="AL239" i="11"/>
  <c r="AK239" i="11"/>
  <c r="AJ239" i="11"/>
  <c r="AI239" i="11"/>
  <c r="AH239" i="11"/>
  <c r="AG239" i="11"/>
  <c r="AF239" i="11"/>
  <c r="AQ238" i="11"/>
  <c r="AP238" i="11"/>
  <c r="AO238" i="11"/>
  <c r="AN238" i="11"/>
  <c r="AM238" i="11"/>
  <c r="AL238" i="11"/>
  <c r="AK238" i="11"/>
  <c r="AJ238" i="11"/>
  <c r="AI238" i="11"/>
  <c r="AH238" i="11"/>
  <c r="AG238" i="11"/>
  <c r="AF238" i="11"/>
  <c r="AQ237" i="11"/>
  <c r="AP237" i="11"/>
  <c r="AO237" i="11"/>
  <c r="AN237" i="11"/>
  <c r="AM237" i="11"/>
  <c r="AL237" i="11"/>
  <c r="AK237" i="11"/>
  <c r="AJ237" i="11"/>
  <c r="AI237" i="11"/>
  <c r="AH237" i="11"/>
  <c r="AG237" i="11"/>
  <c r="AF237" i="11"/>
  <c r="AQ236" i="11"/>
  <c r="AP236" i="11"/>
  <c r="AO236" i="11"/>
  <c r="AN236" i="11"/>
  <c r="AM236" i="11"/>
  <c r="AL236" i="11"/>
  <c r="AK236" i="11"/>
  <c r="AJ236" i="11"/>
  <c r="AI236" i="11"/>
  <c r="AH236" i="11"/>
  <c r="AG236" i="11"/>
  <c r="AF236" i="11"/>
  <c r="AQ235" i="11"/>
  <c r="AP235" i="11"/>
  <c r="AO235" i="11"/>
  <c r="AN235" i="11"/>
  <c r="AM235" i="11"/>
  <c r="AL235" i="11"/>
  <c r="AK235" i="11"/>
  <c r="AJ235" i="11"/>
  <c r="AI235" i="11"/>
  <c r="AH235" i="11"/>
  <c r="AG235" i="11"/>
  <c r="AF235" i="11"/>
  <c r="AQ234" i="11"/>
  <c r="AP234" i="11"/>
  <c r="AO234" i="11"/>
  <c r="AN234" i="11"/>
  <c r="AM234" i="11"/>
  <c r="AL234" i="11"/>
  <c r="AK234" i="11"/>
  <c r="AJ234" i="11"/>
  <c r="AI234" i="11"/>
  <c r="AH234" i="11"/>
  <c r="AG234" i="11"/>
  <c r="AF234" i="11"/>
  <c r="AQ233" i="11"/>
  <c r="AP233" i="11"/>
  <c r="AO233" i="11"/>
  <c r="AN233" i="11"/>
  <c r="AM233" i="11"/>
  <c r="AL233" i="11"/>
  <c r="AK233" i="11"/>
  <c r="AJ233" i="11"/>
  <c r="AI233" i="11"/>
  <c r="AH233" i="11"/>
  <c r="AG233" i="11"/>
  <c r="AF233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AC233" i="11"/>
  <c r="AB233" i="11"/>
  <c r="AA233" i="11"/>
  <c r="Z233" i="11"/>
  <c r="Y233" i="11"/>
  <c r="X233" i="11"/>
  <c r="W233" i="11"/>
  <c r="V233" i="11"/>
  <c r="V242" i="11" s="1"/>
  <c r="U233" i="11"/>
  <c r="T233" i="11"/>
  <c r="S233" i="11"/>
  <c r="R233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L242" i="11" s="1"/>
  <c r="K234" i="11"/>
  <c r="J234" i="11"/>
  <c r="I234" i="11"/>
  <c r="H234" i="11"/>
  <c r="G234" i="11"/>
  <c r="F234" i="11"/>
  <c r="E234" i="11"/>
  <c r="D234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LK228" i="11"/>
  <c r="LJ228" i="11"/>
  <c r="LI228" i="11"/>
  <c r="LH228" i="11"/>
  <c r="LG228" i="11"/>
  <c r="LF228" i="11"/>
  <c r="LE228" i="11"/>
  <c r="LD228" i="11"/>
  <c r="LC228" i="11"/>
  <c r="LB228" i="11"/>
  <c r="LA228" i="11"/>
  <c r="KZ228" i="11"/>
  <c r="LK227" i="11"/>
  <c r="LJ227" i="11"/>
  <c r="LI227" i="11"/>
  <c r="LH227" i="11"/>
  <c r="LG227" i="11"/>
  <c r="LF227" i="11"/>
  <c r="LE227" i="11"/>
  <c r="LD227" i="11"/>
  <c r="LC227" i="11"/>
  <c r="LB227" i="11"/>
  <c r="LA227" i="11"/>
  <c r="KZ227" i="11"/>
  <c r="LK226" i="11"/>
  <c r="LJ226" i="11"/>
  <c r="LI226" i="11"/>
  <c r="LH226" i="11"/>
  <c r="LG226" i="11"/>
  <c r="LF226" i="11"/>
  <c r="LE226" i="11"/>
  <c r="LD226" i="11"/>
  <c r="LC226" i="11"/>
  <c r="LB226" i="11"/>
  <c r="LA226" i="11"/>
  <c r="KZ226" i="11"/>
  <c r="LK225" i="11"/>
  <c r="LJ225" i="11"/>
  <c r="LI225" i="11"/>
  <c r="LH225" i="11"/>
  <c r="LG225" i="11"/>
  <c r="LF225" i="11"/>
  <c r="LE225" i="11"/>
  <c r="LD225" i="11"/>
  <c r="LC225" i="11"/>
  <c r="LB225" i="11"/>
  <c r="LA225" i="11"/>
  <c r="KZ225" i="11"/>
  <c r="LK224" i="11"/>
  <c r="LJ224" i="11"/>
  <c r="LI224" i="11"/>
  <c r="LH224" i="11"/>
  <c r="LG224" i="11"/>
  <c r="LF224" i="11"/>
  <c r="LE224" i="11"/>
  <c r="LD224" i="11"/>
  <c r="LC224" i="11"/>
  <c r="LB224" i="11"/>
  <c r="LA224" i="11"/>
  <c r="KZ224" i="11"/>
  <c r="LK223" i="11"/>
  <c r="LJ223" i="11"/>
  <c r="LI223" i="11"/>
  <c r="LH223" i="11"/>
  <c r="LG223" i="11"/>
  <c r="LF223" i="11"/>
  <c r="LE223" i="11"/>
  <c r="LD223" i="11"/>
  <c r="LC223" i="11"/>
  <c r="LB223" i="11"/>
  <c r="LA223" i="11"/>
  <c r="KZ223" i="11"/>
  <c r="LK222" i="11"/>
  <c r="LJ222" i="11"/>
  <c r="LI222" i="11"/>
  <c r="LH222" i="11"/>
  <c r="LG222" i="11"/>
  <c r="LF222" i="11"/>
  <c r="LE222" i="11"/>
  <c r="LD222" i="11"/>
  <c r="LC222" i="11"/>
  <c r="LB222" i="11"/>
  <c r="LA222" i="11"/>
  <c r="KZ222" i="11"/>
  <c r="LK221" i="11"/>
  <c r="LJ221" i="11"/>
  <c r="LI221" i="11"/>
  <c r="LH221" i="11"/>
  <c r="LG221" i="11"/>
  <c r="LF221" i="11"/>
  <c r="LE221" i="11"/>
  <c r="LD221" i="11"/>
  <c r="LC221" i="11"/>
  <c r="LB221" i="11"/>
  <c r="LA221" i="11"/>
  <c r="KZ221" i="11"/>
  <c r="LK220" i="11"/>
  <c r="LJ220" i="11"/>
  <c r="LI220" i="11"/>
  <c r="LH220" i="11"/>
  <c r="LG220" i="11"/>
  <c r="LF220" i="11"/>
  <c r="LE220" i="11"/>
  <c r="LD220" i="11"/>
  <c r="LC220" i="11"/>
  <c r="LB220" i="11"/>
  <c r="LA220" i="11"/>
  <c r="KZ220" i="11"/>
  <c r="LK219" i="11"/>
  <c r="LJ219" i="11"/>
  <c r="LI219" i="11"/>
  <c r="LH219" i="11"/>
  <c r="LG219" i="11"/>
  <c r="LF219" i="11"/>
  <c r="LE219" i="11"/>
  <c r="LD219" i="11"/>
  <c r="LC219" i="11"/>
  <c r="LB219" i="11"/>
  <c r="LA219" i="11"/>
  <c r="KZ219" i="11"/>
  <c r="LK218" i="11"/>
  <c r="LJ218" i="11"/>
  <c r="LI218" i="11"/>
  <c r="LH218" i="11"/>
  <c r="LG218" i="11"/>
  <c r="LF218" i="11"/>
  <c r="LE218" i="11"/>
  <c r="LD218" i="11"/>
  <c r="LC218" i="11"/>
  <c r="LB218" i="11"/>
  <c r="LA218" i="11"/>
  <c r="KZ218" i="11"/>
  <c r="LK217" i="11"/>
  <c r="LJ217" i="11"/>
  <c r="LI217" i="11"/>
  <c r="LH217" i="11"/>
  <c r="LG217" i="11"/>
  <c r="LF217" i="11"/>
  <c r="LE217" i="11"/>
  <c r="LD217" i="11"/>
  <c r="LC217" i="11"/>
  <c r="LB217" i="11"/>
  <c r="LA217" i="11"/>
  <c r="KZ217" i="11"/>
  <c r="LK216" i="11"/>
  <c r="LJ216" i="11"/>
  <c r="LI216" i="11"/>
  <c r="LH216" i="11"/>
  <c r="LG216" i="11"/>
  <c r="LF216" i="11"/>
  <c r="LE216" i="11"/>
  <c r="LD216" i="11"/>
  <c r="LC216" i="11"/>
  <c r="LB216" i="11"/>
  <c r="LA216" i="11"/>
  <c r="KZ216" i="11"/>
  <c r="LK215" i="11"/>
  <c r="LJ215" i="11"/>
  <c r="LI215" i="11"/>
  <c r="LH215" i="11"/>
  <c r="LG215" i="11"/>
  <c r="LF215" i="11"/>
  <c r="LE215" i="11"/>
  <c r="LD215" i="11"/>
  <c r="LC215" i="11"/>
  <c r="LB215" i="11"/>
  <c r="LA215" i="11"/>
  <c r="KZ215" i="11"/>
  <c r="LK214" i="11"/>
  <c r="LJ214" i="11"/>
  <c r="LI214" i="11"/>
  <c r="LH214" i="11"/>
  <c r="LG214" i="11"/>
  <c r="LF214" i="11"/>
  <c r="LE214" i="11"/>
  <c r="LD214" i="11"/>
  <c r="LC214" i="11"/>
  <c r="LB214" i="11"/>
  <c r="LA214" i="11"/>
  <c r="KZ214" i="11"/>
  <c r="LK213" i="11"/>
  <c r="LJ213" i="11"/>
  <c r="LI213" i="11"/>
  <c r="LH213" i="11"/>
  <c r="LG213" i="11"/>
  <c r="LF213" i="11"/>
  <c r="LE213" i="11"/>
  <c r="LD213" i="11"/>
  <c r="LC213" i="11"/>
  <c r="LB213" i="11"/>
  <c r="LA213" i="11"/>
  <c r="KZ213" i="11"/>
  <c r="LK212" i="11"/>
  <c r="LJ212" i="11"/>
  <c r="LI212" i="11"/>
  <c r="LH212" i="11"/>
  <c r="LG212" i="11"/>
  <c r="LF212" i="11"/>
  <c r="LE212" i="11"/>
  <c r="LD212" i="11"/>
  <c r="LC212" i="11"/>
  <c r="LB212" i="11"/>
  <c r="LA212" i="11"/>
  <c r="KZ212" i="11"/>
  <c r="LK211" i="11"/>
  <c r="LJ211" i="11"/>
  <c r="LI211" i="11"/>
  <c r="LH211" i="11"/>
  <c r="LG211" i="11"/>
  <c r="LF211" i="11"/>
  <c r="LE211" i="11"/>
  <c r="LD211" i="11"/>
  <c r="LC211" i="11"/>
  <c r="LB211" i="11"/>
  <c r="LA211" i="11"/>
  <c r="KZ211" i="11"/>
  <c r="LK210" i="11"/>
  <c r="LJ210" i="11"/>
  <c r="LI210" i="11"/>
  <c r="LH210" i="11"/>
  <c r="LG210" i="11"/>
  <c r="LF210" i="11"/>
  <c r="LE210" i="11"/>
  <c r="LD210" i="11"/>
  <c r="LC210" i="11"/>
  <c r="LB210" i="11"/>
  <c r="LA210" i="11"/>
  <c r="KZ210" i="11"/>
  <c r="LK209" i="11"/>
  <c r="LJ209" i="11"/>
  <c r="LJ230" i="11" s="1"/>
  <c r="LI209" i="11"/>
  <c r="LH209" i="11"/>
  <c r="LG209" i="11"/>
  <c r="LF209" i="11"/>
  <c r="LE209" i="11"/>
  <c r="LD209" i="11"/>
  <c r="LC209" i="11"/>
  <c r="LB209" i="11"/>
  <c r="LB230" i="11" s="1"/>
  <c r="LA209" i="11"/>
  <c r="KZ209" i="11"/>
  <c r="LK208" i="11"/>
  <c r="LJ208" i="11"/>
  <c r="LI208" i="11"/>
  <c r="LH208" i="11"/>
  <c r="LG208" i="11"/>
  <c r="LF208" i="11"/>
  <c r="LF230" i="11" s="1"/>
  <c r="LE208" i="11"/>
  <c r="LD208" i="11"/>
  <c r="LC208" i="11"/>
  <c r="LB208" i="11"/>
  <c r="LA208" i="11"/>
  <c r="KZ208" i="11"/>
  <c r="KZ230" i="11" s="1"/>
  <c r="KW228" i="11"/>
  <c r="KV228" i="11"/>
  <c r="KU228" i="11"/>
  <c r="KT228" i="11"/>
  <c r="KS228" i="11"/>
  <c r="KR228" i="11"/>
  <c r="KQ228" i="11"/>
  <c r="KP228" i="11"/>
  <c r="KO228" i="11"/>
  <c r="KN228" i="11"/>
  <c r="KM228" i="11"/>
  <c r="KL228" i="11"/>
  <c r="KW227" i="11"/>
  <c r="KV227" i="11"/>
  <c r="KU227" i="11"/>
  <c r="KT227" i="11"/>
  <c r="KS227" i="11"/>
  <c r="KR227" i="11"/>
  <c r="KQ227" i="11"/>
  <c r="KP227" i="11"/>
  <c r="KO227" i="11"/>
  <c r="KN227" i="11"/>
  <c r="KM227" i="11"/>
  <c r="KL227" i="11"/>
  <c r="KW226" i="11"/>
  <c r="KV226" i="11"/>
  <c r="KU226" i="11"/>
  <c r="KT226" i="11"/>
  <c r="KS226" i="11"/>
  <c r="KR226" i="11"/>
  <c r="KQ226" i="11"/>
  <c r="KP226" i="11"/>
  <c r="KO226" i="11"/>
  <c r="KN226" i="11"/>
  <c r="KM226" i="11"/>
  <c r="KL226" i="11"/>
  <c r="KW225" i="11"/>
  <c r="KV225" i="11"/>
  <c r="KU225" i="11"/>
  <c r="KT225" i="11"/>
  <c r="KS225" i="11"/>
  <c r="KR225" i="11"/>
  <c r="KQ225" i="11"/>
  <c r="KP225" i="11"/>
  <c r="KO225" i="11"/>
  <c r="KN225" i="11"/>
  <c r="KM225" i="11"/>
  <c r="KL225" i="11"/>
  <c r="KW224" i="11"/>
  <c r="KV224" i="11"/>
  <c r="KU224" i="11"/>
  <c r="KT224" i="11"/>
  <c r="KS224" i="11"/>
  <c r="KR224" i="11"/>
  <c r="KQ224" i="11"/>
  <c r="KP224" i="11"/>
  <c r="KO224" i="11"/>
  <c r="KN224" i="11"/>
  <c r="KM224" i="11"/>
  <c r="KL224" i="11"/>
  <c r="KW223" i="11"/>
  <c r="KV223" i="11"/>
  <c r="KU223" i="11"/>
  <c r="KT223" i="11"/>
  <c r="KS223" i="11"/>
  <c r="KR223" i="11"/>
  <c r="KQ223" i="11"/>
  <c r="KP223" i="11"/>
  <c r="KO223" i="11"/>
  <c r="KN223" i="11"/>
  <c r="KM223" i="11"/>
  <c r="KL223" i="11"/>
  <c r="KW222" i="11"/>
  <c r="KV222" i="11"/>
  <c r="KU222" i="11"/>
  <c r="KT222" i="11"/>
  <c r="KS222" i="11"/>
  <c r="KR222" i="11"/>
  <c r="KQ222" i="11"/>
  <c r="KP222" i="11"/>
  <c r="KO222" i="11"/>
  <c r="KN222" i="11"/>
  <c r="KM222" i="11"/>
  <c r="KL222" i="11"/>
  <c r="KW221" i="11"/>
  <c r="KV221" i="11"/>
  <c r="KU221" i="11"/>
  <c r="KT221" i="11"/>
  <c r="KS221" i="11"/>
  <c r="KR221" i="11"/>
  <c r="KQ221" i="11"/>
  <c r="KP221" i="11"/>
  <c r="KO221" i="11"/>
  <c r="KN221" i="11"/>
  <c r="KM221" i="11"/>
  <c r="KL221" i="11"/>
  <c r="KW220" i="11"/>
  <c r="KV220" i="11"/>
  <c r="KU220" i="11"/>
  <c r="KT220" i="11"/>
  <c r="KS220" i="11"/>
  <c r="KR220" i="11"/>
  <c r="KQ220" i="11"/>
  <c r="KP220" i="11"/>
  <c r="KO220" i="11"/>
  <c r="KN220" i="11"/>
  <c r="KM220" i="11"/>
  <c r="KL220" i="11"/>
  <c r="KW219" i="11"/>
  <c r="KV219" i="11"/>
  <c r="KU219" i="11"/>
  <c r="KT219" i="11"/>
  <c r="KS219" i="11"/>
  <c r="KR219" i="11"/>
  <c r="KQ219" i="11"/>
  <c r="KP219" i="11"/>
  <c r="KO219" i="11"/>
  <c r="KN219" i="11"/>
  <c r="KM219" i="11"/>
  <c r="KL219" i="11"/>
  <c r="KW218" i="11"/>
  <c r="KV218" i="11"/>
  <c r="KU218" i="11"/>
  <c r="KT218" i="11"/>
  <c r="KS218" i="11"/>
  <c r="KR218" i="11"/>
  <c r="KQ218" i="11"/>
  <c r="KP218" i="11"/>
  <c r="KO218" i="11"/>
  <c r="KN218" i="11"/>
  <c r="KM218" i="11"/>
  <c r="KL218" i="11"/>
  <c r="KW217" i="11"/>
  <c r="KV217" i="11"/>
  <c r="KU217" i="11"/>
  <c r="KT217" i="11"/>
  <c r="KS217" i="11"/>
  <c r="KR217" i="11"/>
  <c r="KQ217" i="11"/>
  <c r="KP217" i="11"/>
  <c r="KO217" i="11"/>
  <c r="KN217" i="11"/>
  <c r="KM217" i="11"/>
  <c r="KL217" i="11"/>
  <c r="KW216" i="11"/>
  <c r="KV216" i="11"/>
  <c r="KU216" i="11"/>
  <c r="KT216" i="11"/>
  <c r="KS216" i="11"/>
  <c r="KR216" i="11"/>
  <c r="KQ216" i="11"/>
  <c r="KP216" i="11"/>
  <c r="KO216" i="11"/>
  <c r="KN216" i="11"/>
  <c r="KM216" i="11"/>
  <c r="KL216" i="11"/>
  <c r="KW215" i="11"/>
  <c r="KV215" i="11"/>
  <c r="KU215" i="11"/>
  <c r="KT215" i="11"/>
  <c r="KS215" i="11"/>
  <c r="KR215" i="11"/>
  <c r="KQ215" i="11"/>
  <c r="KP215" i="11"/>
  <c r="KO215" i="11"/>
  <c r="KN215" i="11"/>
  <c r="KM215" i="11"/>
  <c r="KL215" i="11"/>
  <c r="KW214" i="11"/>
  <c r="KV214" i="11"/>
  <c r="KU214" i="11"/>
  <c r="KT214" i="11"/>
  <c r="KS214" i="11"/>
  <c r="KR214" i="11"/>
  <c r="KQ214" i="11"/>
  <c r="KP214" i="11"/>
  <c r="KO214" i="11"/>
  <c r="KN214" i="11"/>
  <c r="KM214" i="11"/>
  <c r="KL214" i="11"/>
  <c r="KW213" i="11"/>
  <c r="KV213" i="11"/>
  <c r="KU213" i="11"/>
  <c r="KT213" i="11"/>
  <c r="KS213" i="11"/>
  <c r="KR213" i="11"/>
  <c r="KQ213" i="11"/>
  <c r="KP213" i="11"/>
  <c r="KO213" i="11"/>
  <c r="KN213" i="11"/>
  <c r="KM213" i="11"/>
  <c r="KL213" i="11"/>
  <c r="KW212" i="11"/>
  <c r="KV212" i="11"/>
  <c r="KU212" i="11"/>
  <c r="KT212" i="11"/>
  <c r="KS212" i="11"/>
  <c r="KR212" i="11"/>
  <c r="KQ212" i="11"/>
  <c r="KP212" i="11"/>
  <c r="KO212" i="11"/>
  <c r="KN212" i="11"/>
  <c r="KM212" i="11"/>
  <c r="KL212" i="11"/>
  <c r="KW211" i="11"/>
  <c r="KV211" i="11"/>
  <c r="KU211" i="11"/>
  <c r="KT211" i="11"/>
  <c r="KS211" i="11"/>
  <c r="KR211" i="11"/>
  <c r="KQ211" i="11"/>
  <c r="KP211" i="11"/>
  <c r="KO211" i="11"/>
  <c r="KN211" i="11"/>
  <c r="KM211" i="11"/>
  <c r="KL211" i="11"/>
  <c r="KW210" i="11"/>
  <c r="KV210" i="11"/>
  <c r="KU210" i="11"/>
  <c r="KT210" i="11"/>
  <c r="KS210" i="11"/>
  <c r="KR210" i="11"/>
  <c r="KQ210" i="11"/>
  <c r="KP210" i="11"/>
  <c r="KO210" i="11"/>
  <c r="KN210" i="11"/>
  <c r="KM210" i="11"/>
  <c r="KL210" i="11"/>
  <c r="KW209" i="11"/>
  <c r="KV209" i="11"/>
  <c r="KU209" i="11"/>
  <c r="KT209" i="11"/>
  <c r="KT230" i="11" s="1"/>
  <c r="KS209" i="11"/>
  <c r="KR209" i="11"/>
  <c r="KQ209" i="11"/>
  <c r="KP209" i="11"/>
  <c r="KO209" i="11"/>
  <c r="KN209" i="11"/>
  <c r="KM209" i="11"/>
  <c r="KL209" i="11"/>
  <c r="KL230" i="11" s="1"/>
  <c r="KW208" i="11"/>
  <c r="KV208" i="11"/>
  <c r="KU208" i="11"/>
  <c r="KT208" i="11"/>
  <c r="KS208" i="11"/>
  <c r="KR208" i="11"/>
  <c r="KQ208" i="11"/>
  <c r="KP208" i="11"/>
  <c r="KP230" i="11" s="1"/>
  <c r="KO208" i="11"/>
  <c r="KN208" i="11"/>
  <c r="KM208" i="11"/>
  <c r="KL208" i="11"/>
  <c r="KI228" i="11"/>
  <c r="KH228" i="11"/>
  <c r="KG228" i="11"/>
  <c r="KF228" i="11"/>
  <c r="KE228" i="11"/>
  <c r="KD228" i="11"/>
  <c r="KC228" i="11"/>
  <c r="KB228" i="11"/>
  <c r="KA228" i="11"/>
  <c r="JZ228" i="11"/>
  <c r="JY228" i="11"/>
  <c r="JX228" i="11"/>
  <c r="KI227" i="11"/>
  <c r="KH227" i="11"/>
  <c r="KG227" i="11"/>
  <c r="KF227" i="11"/>
  <c r="KE227" i="11"/>
  <c r="KD227" i="11"/>
  <c r="KC227" i="11"/>
  <c r="KB227" i="11"/>
  <c r="KA227" i="11"/>
  <c r="JZ227" i="11"/>
  <c r="JY227" i="11"/>
  <c r="JX227" i="11"/>
  <c r="KI226" i="11"/>
  <c r="KH226" i="11"/>
  <c r="KG226" i="11"/>
  <c r="KF226" i="11"/>
  <c r="KE226" i="11"/>
  <c r="KD226" i="11"/>
  <c r="KC226" i="11"/>
  <c r="KB226" i="11"/>
  <c r="KA226" i="11"/>
  <c r="JZ226" i="11"/>
  <c r="JY226" i="11"/>
  <c r="JX226" i="11"/>
  <c r="KI225" i="11"/>
  <c r="KH225" i="11"/>
  <c r="KG225" i="11"/>
  <c r="KF225" i="11"/>
  <c r="KE225" i="11"/>
  <c r="KD225" i="11"/>
  <c r="KC225" i="11"/>
  <c r="KB225" i="11"/>
  <c r="KA225" i="11"/>
  <c r="JZ225" i="11"/>
  <c r="JY225" i="11"/>
  <c r="JX225" i="11"/>
  <c r="KI224" i="11"/>
  <c r="KH224" i="11"/>
  <c r="KG224" i="11"/>
  <c r="KF224" i="11"/>
  <c r="KE224" i="11"/>
  <c r="KD224" i="11"/>
  <c r="KC224" i="11"/>
  <c r="KB224" i="11"/>
  <c r="KA224" i="11"/>
  <c r="JZ224" i="11"/>
  <c r="JY224" i="11"/>
  <c r="JX224" i="11"/>
  <c r="KI223" i="11"/>
  <c r="KH223" i="11"/>
  <c r="KG223" i="11"/>
  <c r="KF223" i="11"/>
  <c r="KE223" i="11"/>
  <c r="KD223" i="11"/>
  <c r="KC223" i="11"/>
  <c r="KB223" i="11"/>
  <c r="KA223" i="11"/>
  <c r="JZ223" i="11"/>
  <c r="JY223" i="11"/>
  <c r="JX223" i="11"/>
  <c r="KI222" i="11"/>
  <c r="KH222" i="11"/>
  <c r="KG222" i="11"/>
  <c r="KF222" i="11"/>
  <c r="KE222" i="11"/>
  <c r="KD222" i="11"/>
  <c r="KC222" i="11"/>
  <c r="KB222" i="11"/>
  <c r="KA222" i="11"/>
  <c r="JZ222" i="11"/>
  <c r="JY222" i="11"/>
  <c r="JX222" i="11"/>
  <c r="KI221" i="11"/>
  <c r="KH221" i="11"/>
  <c r="KG221" i="11"/>
  <c r="KF221" i="11"/>
  <c r="KE221" i="11"/>
  <c r="KD221" i="11"/>
  <c r="KC221" i="11"/>
  <c r="KB221" i="11"/>
  <c r="KA221" i="11"/>
  <c r="JZ221" i="11"/>
  <c r="JY221" i="11"/>
  <c r="JX221" i="11"/>
  <c r="KI220" i="11"/>
  <c r="KH220" i="11"/>
  <c r="KG220" i="11"/>
  <c r="KF220" i="11"/>
  <c r="KE220" i="11"/>
  <c r="KD220" i="11"/>
  <c r="KC220" i="11"/>
  <c r="KB220" i="11"/>
  <c r="KA220" i="11"/>
  <c r="JZ220" i="11"/>
  <c r="JY220" i="11"/>
  <c r="JX220" i="11"/>
  <c r="KI219" i="11"/>
  <c r="KH219" i="11"/>
  <c r="KG219" i="11"/>
  <c r="KF219" i="11"/>
  <c r="KE219" i="11"/>
  <c r="KD219" i="11"/>
  <c r="KC219" i="11"/>
  <c r="KB219" i="11"/>
  <c r="KA219" i="11"/>
  <c r="JZ219" i="11"/>
  <c r="JY219" i="11"/>
  <c r="JX219" i="11"/>
  <c r="KI218" i="11"/>
  <c r="KH218" i="11"/>
  <c r="KG218" i="11"/>
  <c r="KF218" i="11"/>
  <c r="KE218" i="11"/>
  <c r="KD218" i="11"/>
  <c r="KC218" i="11"/>
  <c r="KB218" i="11"/>
  <c r="KA218" i="11"/>
  <c r="JZ218" i="11"/>
  <c r="JY218" i="11"/>
  <c r="JX218" i="11"/>
  <c r="KI217" i="11"/>
  <c r="KH217" i="11"/>
  <c r="KG217" i="11"/>
  <c r="KF217" i="11"/>
  <c r="KE217" i="11"/>
  <c r="KD217" i="11"/>
  <c r="KC217" i="11"/>
  <c r="KB217" i="11"/>
  <c r="KA217" i="11"/>
  <c r="JZ217" i="11"/>
  <c r="JY217" i="11"/>
  <c r="JX217" i="11"/>
  <c r="KI216" i="11"/>
  <c r="KH216" i="11"/>
  <c r="KG216" i="11"/>
  <c r="KF216" i="11"/>
  <c r="KE216" i="11"/>
  <c r="KD216" i="11"/>
  <c r="KC216" i="11"/>
  <c r="KB216" i="11"/>
  <c r="KA216" i="11"/>
  <c r="JZ216" i="11"/>
  <c r="JY216" i="11"/>
  <c r="JX216" i="11"/>
  <c r="KI215" i="11"/>
  <c r="KH215" i="11"/>
  <c r="KG215" i="11"/>
  <c r="KF215" i="11"/>
  <c r="KE215" i="11"/>
  <c r="KD215" i="11"/>
  <c r="KC215" i="11"/>
  <c r="KB215" i="11"/>
  <c r="KA215" i="11"/>
  <c r="JZ215" i="11"/>
  <c r="JY215" i="11"/>
  <c r="JX215" i="11"/>
  <c r="KI214" i="11"/>
  <c r="KH214" i="11"/>
  <c r="KG214" i="11"/>
  <c r="KF214" i="11"/>
  <c r="KE214" i="11"/>
  <c r="KD214" i="11"/>
  <c r="KC214" i="11"/>
  <c r="KB214" i="11"/>
  <c r="KA214" i="11"/>
  <c r="JZ214" i="11"/>
  <c r="JY214" i="11"/>
  <c r="JX214" i="11"/>
  <c r="KI213" i="11"/>
  <c r="KH213" i="11"/>
  <c r="KG213" i="11"/>
  <c r="KF213" i="11"/>
  <c r="KE213" i="11"/>
  <c r="KD213" i="11"/>
  <c r="KC213" i="11"/>
  <c r="KB213" i="11"/>
  <c r="KA213" i="11"/>
  <c r="JZ213" i="11"/>
  <c r="JY213" i="11"/>
  <c r="JX213" i="11"/>
  <c r="KI212" i="11"/>
  <c r="KH212" i="11"/>
  <c r="KG212" i="11"/>
  <c r="KF212" i="11"/>
  <c r="KE212" i="11"/>
  <c r="KD212" i="11"/>
  <c r="KC212" i="11"/>
  <c r="KB212" i="11"/>
  <c r="KA212" i="11"/>
  <c r="JZ212" i="11"/>
  <c r="JY212" i="11"/>
  <c r="JX212" i="11"/>
  <c r="KI211" i="11"/>
  <c r="KH211" i="11"/>
  <c r="KG211" i="11"/>
  <c r="KF211" i="11"/>
  <c r="KE211" i="11"/>
  <c r="KD211" i="11"/>
  <c r="KC211" i="11"/>
  <c r="KB211" i="11"/>
  <c r="KA211" i="11"/>
  <c r="JZ211" i="11"/>
  <c r="JY211" i="11"/>
  <c r="JX211" i="11"/>
  <c r="KI210" i="11"/>
  <c r="KH210" i="11"/>
  <c r="KG210" i="11"/>
  <c r="KF210" i="11"/>
  <c r="KE210" i="11"/>
  <c r="KD210" i="11"/>
  <c r="KC210" i="11"/>
  <c r="KB210" i="11"/>
  <c r="KA210" i="11"/>
  <c r="JZ210" i="11"/>
  <c r="JY210" i="11"/>
  <c r="JX210" i="11"/>
  <c r="KI209" i="11"/>
  <c r="KH209" i="11"/>
  <c r="KH230" i="11" s="1"/>
  <c r="KG209" i="11"/>
  <c r="KF209" i="11"/>
  <c r="KE209" i="11"/>
  <c r="KD209" i="11"/>
  <c r="KC209" i="11"/>
  <c r="KB209" i="11"/>
  <c r="KA209" i="11"/>
  <c r="JZ209" i="11"/>
  <c r="JZ230" i="11" s="1"/>
  <c r="JY209" i="11"/>
  <c r="JX209" i="11"/>
  <c r="KI208" i="11"/>
  <c r="KH208" i="11"/>
  <c r="KG208" i="11"/>
  <c r="KF208" i="11"/>
  <c r="KE208" i="11"/>
  <c r="KD208" i="11"/>
  <c r="KD230" i="11" s="1"/>
  <c r="KC208" i="11"/>
  <c r="KB208" i="11"/>
  <c r="KA208" i="11"/>
  <c r="JZ208" i="11"/>
  <c r="JY208" i="11"/>
  <c r="JX208" i="11"/>
  <c r="JU228" i="11"/>
  <c r="JT228" i="11"/>
  <c r="JS228" i="11"/>
  <c r="JR228" i="11"/>
  <c r="JQ228" i="11"/>
  <c r="JP228" i="11"/>
  <c r="JO228" i="11"/>
  <c r="JN228" i="11"/>
  <c r="JM228" i="11"/>
  <c r="JL228" i="11"/>
  <c r="JK228" i="11"/>
  <c r="JJ228" i="11"/>
  <c r="JU227" i="11"/>
  <c r="JT227" i="11"/>
  <c r="JS227" i="11"/>
  <c r="JR227" i="11"/>
  <c r="JQ227" i="11"/>
  <c r="JP227" i="11"/>
  <c r="JO227" i="11"/>
  <c r="JN227" i="11"/>
  <c r="JM227" i="11"/>
  <c r="JL227" i="11"/>
  <c r="JK227" i="11"/>
  <c r="JJ227" i="11"/>
  <c r="JU226" i="11"/>
  <c r="JT226" i="11"/>
  <c r="JS226" i="11"/>
  <c r="JR226" i="11"/>
  <c r="JQ226" i="11"/>
  <c r="JP226" i="11"/>
  <c r="JO226" i="11"/>
  <c r="JN226" i="11"/>
  <c r="JM226" i="11"/>
  <c r="JL226" i="11"/>
  <c r="JK226" i="11"/>
  <c r="JJ226" i="11"/>
  <c r="JU225" i="11"/>
  <c r="JT225" i="11"/>
  <c r="JS225" i="11"/>
  <c r="JR225" i="11"/>
  <c r="JQ225" i="11"/>
  <c r="JP225" i="11"/>
  <c r="JO225" i="11"/>
  <c r="JN225" i="11"/>
  <c r="JM225" i="11"/>
  <c r="JL225" i="11"/>
  <c r="JK225" i="11"/>
  <c r="JJ225" i="11"/>
  <c r="JU224" i="11"/>
  <c r="JT224" i="11"/>
  <c r="JS224" i="11"/>
  <c r="JR224" i="11"/>
  <c r="JQ224" i="11"/>
  <c r="JP224" i="11"/>
  <c r="JO224" i="11"/>
  <c r="JN224" i="11"/>
  <c r="JM224" i="11"/>
  <c r="JL224" i="11"/>
  <c r="JK224" i="11"/>
  <c r="JJ224" i="11"/>
  <c r="JU223" i="11"/>
  <c r="JT223" i="11"/>
  <c r="JS223" i="11"/>
  <c r="JR223" i="11"/>
  <c r="JQ223" i="11"/>
  <c r="JP223" i="11"/>
  <c r="JO223" i="11"/>
  <c r="JN223" i="11"/>
  <c r="JM223" i="11"/>
  <c r="JL223" i="11"/>
  <c r="JK223" i="11"/>
  <c r="JJ223" i="11"/>
  <c r="JU222" i="11"/>
  <c r="JT222" i="11"/>
  <c r="JS222" i="11"/>
  <c r="JR222" i="11"/>
  <c r="JQ222" i="11"/>
  <c r="JP222" i="11"/>
  <c r="JO222" i="11"/>
  <c r="JN222" i="11"/>
  <c r="JM222" i="11"/>
  <c r="JL222" i="11"/>
  <c r="JK222" i="11"/>
  <c r="JJ222" i="11"/>
  <c r="JU221" i="11"/>
  <c r="JT221" i="11"/>
  <c r="JS221" i="11"/>
  <c r="JR221" i="11"/>
  <c r="JQ221" i="11"/>
  <c r="JP221" i="11"/>
  <c r="JO221" i="11"/>
  <c r="JN221" i="11"/>
  <c r="JM221" i="11"/>
  <c r="JL221" i="11"/>
  <c r="JK221" i="11"/>
  <c r="JJ221" i="11"/>
  <c r="JU220" i="11"/>
  <c r="JT220" i="11"/>
  <c r="JS220" i="11"/>
  <c r="JR220" i="11"/>
  <c r="JQ220" i="11"/>
  <c r="JP220" i="11"/>
  <c r="JO220" i="11"/>
  <c r="JN220" i="11"/>
  <c r="JM220" i="11"/>
  <c r="JL220" i="11"/>
  <c r="JK220" i="11"/>
  <c r="JJ220" i="11"/>
  <c r="JU219" i="11"/>
  <c r="JT219" i="11"/>
  <c r="JS219" i="11"/>
  <c r="JR219" i="11"/>
  <c r="JQ219" i="11"/>
  <c r="JP219" i="11"/>
  <c r="JO219" i="11"/>
  <c r="JN219" i="11"/>
  <c r="JM219" i="11"/>
  <c r="JL219" i="11"/>
  <c r="JK219" i="11"/>
  <c r="JJ219" i="11"/>
  <c r="JU218" i="11"/>
  <c r="JT218" i="11"/>
  <c r="JS218" i="11"/>
  <c r="JR218" i="11"/>
  <c r="JQ218" i="11"/>
  <c r="JP218" i="11"/>
  <c r="JO218" i="11"/>
  <c r="JN218" i="11"/>
  <c r="JM218" i="11"/>
  <c r="JL218" i="11"/>
  <c r="JK218" i="11"/>
  <c r="JJ218" i="11"/>
  <c r="JU217" i="11"/>
  <c r="JT217" i="11"/>
  <c r="JS217" i="11"/>
  <c r="JR217" i="11"/>
  <c r="JQ217" i="11"/>
  <c r="JP217" i="11"/>
  <c r="JO217" i="11"/>
  <c r="JN217" i="11"/>
  <c r="JM217" i="11"/>
  <c r="JL217" i="11"/>
  <c r="JK217" i="11"/>
  <c r="JJ217" i="11"/>
  <c r="JU216" i="11"/>
  <c r="JT216" i="11"/>
  <c r="JS216" i="11"/>
  <c r="JR216" i="11"/>
  <c r="JQ216" i="11"/>
  <c r="JP216" i="11"/>
  <c r="JO216" i="11"/>
  <c r="JN216" i="11"/>
  <c r="JM216" i="11"/>
  <c r="JL216" i="11"/>
  <c r="JK216" i="11"/>
  <c r="JJ216" i="11"/>
  <c r="JU215" i="11"/>
  <c r="JT215" i="11"/>
  <c r="JS215" i="11"/>
  <c r="JR215" i="11"/>
  <c r="JQ215" i="11"/>
  <c r="JP215" i="11"/>
  <c r="JO215" i="11"/>
  <c r="JN215" i="11"/>
  <c r="JM215" i="11"/>
  <c r="JL215" i="11"/>
  <c r="JK215" i="11"/>
  <c r="JJ215" i="11"/>
  <c r="JU214" i="11"/>
  <c r="JT214" i="11"/>
  <c r="JS214" i="11"/>
  <c r="JR214" i="11"/>
  <c r="JQ214" i="11"/>
  <c r="JP214" i="11"/>
  <c r="JO214" i="11"/>
  <c r="JN214" i="11"/>
  <c r="JM214" i="11"/>
  <c r="JL214" i="11"/>
  <c r="JK214" i="11"/>
  <c r="JJ214" i="11"/>
  <c r="JU213" i="11"/>
  <c r="JT213" i="11"/>
  <c r="JS213" i="11"/>
  <c r="JR213" i="11"/>
  <c r="JQ213" i="11"/>
  <c r="JP213" i="11"/>
  <c r="JO213" i="11"/>
  <c r="JN213" i="11"/>
  <c r="JM213" i="11"/>
  <c r="JL213" i="11"/>
  <c r="JK213" i="11"/>
  <c r="JJ213" i="11"/>
  <c r="JU212" i="11"/>
  <c r="JT212" i="11"/>
  <c r="JS212" i="11"/>
  <c r="JR212" i="11"/>
  <c r="JQ212" i="11"/>
  <c r="JP212" i="11"/>
  <c r="JO212" i="11"/>
  <c r="JN212" i="11"/>
  <c r="JM212" i="11"/>
  <c r="JL212" i="11"/>
  <c r="JK212" i="11"/>
  <c r="JJ212" i="11"/>
  <c r="JU211" i="11"/>
  <c r="JT211" i="11"/>
  <c r="JS211" i="11"/>
  <c r="JR211" i="11"/>
  <c r="JQ211" i="11"/>
  <c r="JP211" i="11"/>
  <c r="JO211" i="11"/>
  <c r="JN211" i="11"/>
  <c r="JM211" i="11"/>
  <c r="JL211" i="11"/>
  <c r="JK211" i="11"/>
  <c r="JJ211" i="11"/>
  <c r="JU210" i="11"/>
  <c r="JT210" i="11"/>
  <c r="JS210" i="11"/>
  <c r="JR210" i="11"/>
  <c r="JQ210" i="11"/>
  <c r="JP210" i="11"/>
  <c r="JO210" i="11"/>
  <c r="JN210" i="11"/>
  <c r="JM210" i="11"/>
  <c r="JL210" i="11"/>
  <c r="JK210" i="11"/>
  <c r="JJ210" i="11"/>
  <c r="JU209" i="11"/>
  <c r="JT209" i="11"/>
  <c r="JS209" i="11"/>
  <c r="JR209" i="11"/>
  <c r="JQ209" i="11"/>
  <c r="JP209" i="11"/>
  <c r="JP230" i="11" s="1"/>
  <c r="JO209" i="11"/>
  <c r="JN209" i="11"/>
  <c r="JM209" i="11"/>
  <c r="JL209" i="11"/>
  <c r="JK209" i="11"/>
  <c r="JJ209" i="11"/>
  <c r="JU208" i="11"/>
  <c r="JT208" i="11"/>
  <c r="JT230" i="11" s="1"/>
  <c r="JS208" i="11"/>
  <c r="JR208" i="11"/>
  <c r="JQ208" i="11"/>
  <c r="JP208" i="11"/>
  <c r="JO208" i="11"/>
  <c r="JN208" i="11"/>
  <c r="JN230" i="11" s="1"/>
  <c r="JM208" i="11"/>
  <c r="JL208" i="11"/>
  <c r="JL230" i="11" s="1"/>
  <c r="JK208" i="11"/>
  <c r="JJ208" i="11"/>
  <c r="JG228" i="11"/>
  <c r="JF228" i="11"/>
  <c r="JE228" i="11"/>
  <c r="JD228" i="11"/>
  <c r="JC228" i="11"/>
  <c r="JB228" i="11"/>
  <c r="JA228" i="11"/>
  <c r="IZ228" i="11"/>
  <c r="IY228" i="11"/>
  <c r="IX228" i="11"/>
  <c r="IW228" i="11"/>
  <c r="IV228" i="11"/>
  <c r="JG227" i="11"/>
  <c r="JF227" i="11"/>
  <c r="JE227" i="11"/>
  <c r="JD227" i="11"/>
  <c r="JC227" i="11"/>
  <c r="JB227" i="11"/>
  <c r="JA227" i="11"/>
  <c r="IZ227" i="11"/>
  <c r="IY227" i="11"/>
  <c r="IX227" i="11"/>
  <c r="IW227" i="11"/>
  <c r="IV227" i="11"/>
  <c r="JG226" i="11"/>
  <c r="JF226" i="11"/>
  <c r="JE226" i="11"/>
  <c r="JD226" i="11"/>
  <c r="JC226" i="11"/>
  <c r="JB226" i="11"/>
  <c r="JA226" i="11"/>
  <c r="IZ226" i="11"/>
  <c r="IY226" i="11"/>
  <c r="IX226" i="11"/>
  <c r="IW226" i="11"/>
  <c r="IV226" i="11"/>
  <c r="JG225" i="11"/>
  <c r="JF225" i="11"/>
  <c r="JE225" i="11"/>
  <c r="JD225" i="11"/>
  <c r="JC225" i="11"/>
  <c r="JB225" i="11"/>
  <c r="JA225" i="11"/>
  <c r="IZ225" i="11"/>
  <c r="IY225" i="11"/>
  <c r="IX225" i="11"/>
  <c r="IW225" i="11"/>
  <c r="IV225" i="11"/>
  <c r="JG224" i="11"/>
  <c r="JF224" i="11"/>
  <c r="JE224" i="11"/>
  <c r="JD224" i="11"/>
  <c r="JC224" i="11"/>
  <c r="JB224" i="11"/>
  <c r="JA224" i="11"/>
  <c r="IZ224" i="11"/>
  <c r="IY224" i="11"/>
  <c r="IX224" i="11"/>
  <c r="IW224" i="11"/>
  <c r="IV224" i="11"/>
  <c r="JG223" i="11"/>
  <c r="JF223" i="11"/>
  <c r="JE223" i="11"/>
  <c r="JD223" i="11"/>
  <c r="JC223" i="11"/>
  <c r="JB223" i="11"/>
  <c r="JA223" i="11"/>
  <c r="IZ223" i="11"/>
  <c r="IY223" i="11"/>
  <c r="IX223" i="11"/>
  <c r="IW223" i="11"/>
  <c r="IV223" i="11"/>
  <c r="JG222" i="11"/>
  <c r="JF222" i="11"/>
  <c r="JE222" i="11"/>
  <c r="JD222" i="11"/>
  <c r="JC222" i="11"/>
  <c r="JB222" i="11"/>
  <c r="JA222" i="11"/>
  <c r="IZ222" i="11"/>
  <c r="IY222" i="11"/>
  <c r="IX222" i="11"/>
  <c r="IW222" i="11"/>
  <c r="IV222" i="11"/>
  <c r="JG221" i="11"/>
  <c r="JF221" i="11"/>
  <c r="JE221" i="11"/>
  <c r="JD221" i="11"/>
  <c r="JC221" i="11"/>
  <c r="JB221" i="11"/>
  <c r="JA221" i="11"/>
  <c r="IZ221" i="11"/>
  <c r="IY221" i="11"/>
  <c r="IX221" i="11"/>
  <c r="IW221" i="11"/>
  <c r="IV221" i="11"/>
  <c r="JG220" i="11"/>
  <c r="JF220" i="11"/>
  <c r="JE220" i="11"/>
  <c r="JD220" i="11"/>
  <c r="JC220" i="11"/>
  <c r="JB220" i="11"/>
  <c r="JA220" i="11"/>
  <c r="IZ220" i="11"/>
  <c r="IY220" i="11"/>
  <c r="IX220" i="11"/>
  <c r="IW220" i="11"/>
  <c r="IV220" i="11"/>
  <c r="JG219" i="11"/>
  <c r="JF219" i="11"/>
  <c r="JE219" i="11"/>
  <c r="JD219" i="11"/>
  <c r="JC219" i="11"/>
  <c r="JB219" i="11"/>
  <c r="JA219" i="11"/>
  <c r="IZ219" i="11"/>
  <c r="IY219" i="11"/>
  <c r="IX219" i="11"/>
  <c r="IW219" i="11"/>
  <c r="IV219" i="11"/>
  <c r="JG218" i="11"/>
  <c r="JF218" i="11"/>
  <c r="JE218" i="11"/>
  <c r="JD218" i="11"/>
  <c r="JC218" i="11"/>
  <c r="JB218" i="11"/>
  <c r="JA218" i="11"/>
  <c r="IZ218" i="11"/>
  <c r="IY218" i="11"/>
  <c r="IX218" i="11"/>
  <c r="IW218" i="11"/>
  <c r="IV218" i="11"/>
  <c r="JG217" i="11"/>
  <c r="JF217" i="11"/>
  <c r="JE217" i="11"/>
  <c r="JD217" i="11"/>
  <c r="JC217" i="11"/>
  <c r="JB217" i="11"/>
  <c r="JA217" i="11"/>
  <c r="IZ217" i="11"/>
  <c r="IY217" i="11"/>
  <c r="IX217" i="11"/>
  <c r="IW217" i="11"/>
  <c r="IV217" i="11"/>
  <c r="JG216" i="11"/>
  <c r="JF216" i="11"/>
  <c r="JE216" i="11"/>
  <c r="JD216" i="11"/>
  <c r="JC216" i="11"/>
  <c r="JB216" i="11"/>
  <c r="JA216" i="11"/>
  <c r="IZ216" i="11"/>
  <c r="IY216" i="11"/>
  <c r="IX216" i="11"/>
  <c r="IW216" i="11"/>
  <c r="IV216" i="11"/>
  <c r="JG215" i="11"/>
  <c r="JF215" i="11"/>
  <c r="JE215" i="11"/>
  <c r="JD215" i="11"/>
  <c r="JC215" i="11"/>
  <c r="JB215" i="11"/>
  <c r="JA215" i="11"/>
  <c r="IZ215" i="11"/>
  <c r="IY215" i="11"/>
  <c r="IX215" i="11"/>
  <c r="IW215" i="11"/>
  <c r="IV215" i="11"/>
  <c r="JG214" i="11"/>
  <c r="JF214" i="11"/>
  <c r="JE214" i="11"/>
  <c r="JD214" i="11"/>
  <c r="JC214" i="11"/>
  <c r="JB214" i="11"/>
  <c r="JA214" i="11"/>
  <c r="IZ214" i="11"/>
  <c r="IY214" i="11"/>
  <c r="IX214" i="11"/>
  <c r="IW214" i="11"/>
  <c r="IV214" i="11"/>
  <c r="JG213" i="11"/>
  <c r="JF213" i="11"/>
  <c r="JE213" i="11"/>
  <c r="JD213" i="11"/>
  <c r="JC213" i="11"/>
  <c r="JB213" i="11"/>
  <c r="JA213" i="11"/>
  <c r="IZ213" i="11"/>
  <c r="IY213" i="11"/>
  <c r="IX213" i="11"/>
  <c r="IW213" i="11"/>
  <c r="IV213" i="11"/>
  <c r="JG212" i="11"/>
  <c r="JF212" i="11"/>
  <c r="JE212" i="11"/>
  <c r="JD212" i="11"/>
  <c r="JC212" i="11"/>
  <c r="JB212" i="11"/>
  <c r="JA212" i="11"/>
  <c r="IZ212" i="11"/>
  <c r="IY212" i="11"/>
  <c r="IX212" i="11"/>
  <c r="IW212" i="11"/>
  <c r="IV212" i="11"/>
  <c r="JG211" i="11"/>
  <c r="JF211" i="11"/>
  <c r="JE211" i="11"/>
  <c r="JD211" i="11"/>
  <c r="JC211" i="11"/>
  <c r="JB211" i="11"/>
  <c r="JA211" i="11"/>
  <c r="IZ211" i="11"/>
  <c r="IY211" i="11"/>
  <c r="IX211" i="11"/>
  <c r="IW211" i="11"/>
  <c r="IV211" i="11"/>
  <c r="JG210" i="11"/>
  <c r="JF210" i="11"/>
  <c r="JE210" i="11"/>
  <c r="JD210" i="11"/>
  <c r="JC210" i="11"/>
  <c r="JB210" i="11"/>
  <c r="JA210" i="11"/>
  <c r="IZ210" i="11"/>
  <c r="IY210" i="11"/>
  <c r="IX210" i="11"/>
  <c r="IW210" i="11"/>
  <c r="IV210" i="11"/>
  <c r="JG209" i="11"/>
  <c r="JF209" i="11"/>
  <c r="JF230" i="11" s="1"/>
  <c r="JE209" i="11"/>
  <c r="JD209" i="11"/>
  <c r="JC209" i="11"/>
  <c r="JB209" i="11"/>
  <c r="JA209" i="11"/>
  <c r="IZ209" i="11"/>
  <c r="IY209" i="11"/>
  <c r="IX209" i="11"/>
  <c r="IX230" i="11" s="1"/>
  <c r="IW209" i="11"/>
  <c r="IV209" i="11"/>
  <c r="JG208" i="11"/>
  <c r="JF208" i="11"/>
  <c r="JE208" i="11"/>
  <c r="JD208" i="11"/>
  <c r="JD230" i="11" s="1"/>
  <c r="JC208" i="11"/>
  <c r="JB208" i="11"/>
  <c r="JA208" i="11"/>
  <c r="IZ208" i="11"/>
  <c r="IY208" i="11"/>
  <c r="IX208" i="11"/>
  <c r="IW208" i="11"/>
  <c r="IV208" i="11"/>
  <c r="IV230" i="11" s="1"/>
  <c r="IS228" i="11"/>
  <c r="IR228" i="11"/>
  <c r="IQ228" i="11"/>
  <c r="IP228" i="11"/>
  <c r="IO228" i="11"/>
  <c r="IN228" i="11"/>
  <c r="IM228" i="11"/>
  <c r="IL228" i="11"/>
  <c r="IK228" i="11"/>
  <c r="IJ228" i="11"/>
  <c r="II228" i="11"/>
  <c r="IH228" i="11"/>
  <c r="IS227" i="11"/>
  <c r="IR227" i="11"/>
  <c r="IQ227" i="11"/>
  <c r="IP227" i="11"/>
  <c r="IO227" i="11"/>
  <c r="IN227" i="11"/>
  <c r="IM227" i="11"/>
  <c r="IL227" i="11"/>
  <c r="IK227" i="11"/>
  <c r="IJ227" i="11"/>
  <c r="II227" i="11"/>
  <c r="IH227" i="11"/>
  <c r="IS226" i="11"/>
  <c r="IR226" i="11"/>
  <c r="IQ226" i="11"/>
  <c r="IP226" i="11"/>
  <c r="IO226" i="11"/>
  <c r="IN226" i="11"/>
  <c r="IM226" i="11"/>
  <c r="IL226" i="11"/>
  <c r="IK226" i="11"/>
  <c r="IJ226" i="11"/>
  <c r="II226" i="11"/>
  <c r="IH226" i="11"/>
  <c r="IS225" i="11"/>
  <c r="IR225" i="11"/>
  <c r="IQ225" i="11"/>
  <c r="IP225" i="11"/>
  <c r="IO225" i="11"/>
  <c r="IN225" i="11"/>
  <c r="IM225" i="11"/>
  <c r="IL225" i="11"/>
  <c r="IK225" i="11"/>
  <c r="IJ225" i="11"/>
  <c r="II225" i="11"/>
  <c r="IH225" i="11"/>
  <c r="IS224" i="11"/>
  <c r="IR224" i="11"/>
  <c r="IQ224" i="11"/>
  <c r="IP224" i="11"/>
  <c r="IO224" i="11"/>
  <c r="IN224" i="11"/>
  <c r="IM224" i="11"/>
  <c r="IL224" i="11"/>
  <c r="IK224" i="11"/>
  <c r="IJ224" i="11"/>
  <c r="II224" i="11"/>
  <c r="IH224" i="11"/>
  <c r="IS223" i="11"/>
  <c r="IR223" i="11"/>
  <c r="IQ223" i="11"/>
  <c r="IP223" i="11"/>
  <c r="IO223" i="11"/>
  <c r="IN223" i="11"/>
  <c r="IM223" i="11"/>
  <c r="IL223" i="11"/>
  <c r="IK223" i="11"/>
  <c r="IJ223" i="11"/>
  <c r="II223" i="11"/>
  <c r="IH223" i="11"/>
  <c r="IS222" i="11"/>
  <c r="IR222" i="11"/>
  <c r="IQ222" i="11"/>
  <c r="IP222" i="11"/>
  <c r="IO222" i="11"/>
  <c r="IN222" i="11"/>
  <c r="IM222" i="11"/>
  <c r="IL222" i="11"/>
  <c r="IK222" i="11"/>
  <c r="IJ222" i="11"/>
  <c r="II222" i="11"/>
  <c r="IH222" i="11"/>
  <c r="IS221" i="11"/>
  <c r="IR221" i="11"/>
  <c r="IQ221" i="11"/>
  <c r="IP221" i="11"/>
  <c r="IO221" i="11"/>
  <c r="IN221" i="11"/>
  <c r="IM221" i="11"/>
  <c r="IL221" i="11"/>
  <c r="IK221" i="11"/>
  <c r="IJ221" i="11"/>
  <c r="II221" i="11"/>
  <c r="IH221" i="11"/>
  <c r="IS220" i="11"/>
  <c r="IR220" i="11"/>
  <c r="IQ220" i="11"/>
  <c r="IP220" i="11"/>
  <c r="IO220" i="11"/>
  <c r="IN220" i="11"/>
  <c r="IM220" i="11"/>
  <c r="IL220" i="11"/>
  <c r="IK220" i="11"/>
  <c r="IJ220" i="11"/>
  <c r="II220" i="11"/>
  <c r="IH220" i="11"/>
  <c r="IS219" i="11"/>
  <c r="IR219" i="11"/>
  <c r="IQ219" i="11"/>
  <c r="IP219" i="11"/>
  <c r="IO219" i="11"/>
  <c r="IN219" i="11"/>
  <c r="IM219" i="11"/>
  <c r="IL219" i="11"/>
  <c r="IK219" i="11"/>
  <c r="IJ219" i="11"/>
  <c r="II219" i="11"/>
  <c r="IH219" i="11"/>
  <c r="IS218" i="11"/>
  <c r="IR218" i="11"/>
  <c r="IQ218" i="11"/>
  <c r="IP218" i="11"/>
  <c r="IO218" i="11"/>
  <c r="IN218" i="11"/>
  <c r="IM218" i="11"/>
  <c r="IL218" i="11"/>
  <c r="IK218" i="11"/>
  <c r="IJ218" i="11"/>
  <c r="II218" i="11"/>
  <c r="IH218" i="11"/>
  <c r="IS217" i="11"/>
  <c r="IR217" i="11"/>
  <c r="IQ217" i="11"/>
  <c r="IP217" i="11"/>
  <c r="IO217" i="11"/>
  <c r="IN217" i="11"/>
  <c r="IM217" i="11"/>
  <c r="IL217" i="11"/>
  <c r="IK217" i="11"/>
  <c r="IJ217" i="11"/>
  <c r="II217" i="11"/>
  <c r="IH217" i="11"/>
  <c r="IS216" i="11"/>
  <c r="IR216" i="11"/>
  <c r="IQ216" i="11"/>
  <c r="IP216" i="11"/>
  <c r="IO216" i="11"/>
  <c r="IN216" i="11"/>
  <c r="IM216" i="11"/>
  <c r="IL216" i="11"/>
  <c r="IK216" i="11"/>
  <c r="IJ216" i="11"/>
  <c r="II216" i="11"/>
  <c r="IH216" i="11"/>
  <c r="IS215" i="11"/>
  <c r="IR215" i="11"/>
  <c r="IQ215" i="11"/>
  <c r="IP215" i="11"/>
  <c r="IO215" i="11"/>
  <c r="IN215" i="11"/>
  <c r="IM215" i="11"/>
  <c r="IL215" i="11"/>
  <c r="IK215" i="11"/>
  <c r="IJ215" i="11"/>
  <c r="II215" i="11"/>
  <c r="IH215" i="11"/>
  <c r="IS214" i="11"/>
  <c r="IR214" i="11"/>
  <c r="IQ214" i="11"/>
  <c r="IP214" i="11"/>
  <c r="IO214" i="11"/>
  <c r="IN214" i="11"/>
  <c r="IM214" i="11"/>
  <c r="IL214" i="11"/>
  <c r="IK214" i="11"/>
  <c r="IJ214" i="11"/>
  <c r="II214" i="11"/>
  <c r="IH214" i="11"/>
  <c r="IS213" i="11"/>
  <c r="IR213" i="11"/>
  <c r="IQ213" i="11"/>
  <c r="IP213" i="11"/>
  <c r="IO213" i="11"/>
  <c r="IN213" i="11"/>
  <c r="IM213" i="11"/>
  <c r="IL213" i="11"/>
  <c r="IK213" i="11"/>
  <c r="IJ213" i="11"/>
  <c r="II213" i="11"/>
  <c r="IH213" i="11"/>
  <c r="IS212" i="11"/>
  <c r="IR212" i="11"/>
  <c r="IQ212" i="11"/>
  <c r="IP212" i="11"/>
  <c r="IO212" i="11"/>
  <c r="IN212" i="11"/>
  <c r="IM212" i="11"/>
  <c r="IL212" i="11"/>
  <c r="IK212" i="11"/>
  <c r="IJ212" i="11"/>
  <c r="II212" i="11"/>
  <c r="IH212" i="11"/>
  <c r="IS211" i="11"/>
  <c r="IR211" i="11"/>
  <c r="IQ211" i="11"/>
  <c r="IP211" i="11"/>
  <c r="IO211" i="11"/>
  <c r="IN211" i="11"/>
  <c r="IM211" i="11"/>
  <c r="IL211" i="11"/>
  <c r="IK211" i="11"/>
  <c r="IJ211" i="11"/>
  <c r="II211" i="11"/>
  <c r="IH211" i="11"/>
  <c r="IS210" i="11"/>
  <c r="IR210" i="11"/>
  <c r="IQ210" i="11"/>
  <c r="IP210" i="11"/>
  <c r="IO210" i="11"/>
  <c r="IN210" i="11"/>
  <c r="IM210" i="11"/>
  <c r="IL210" i="11"/>
  <c r="IK210" i="11"/>
  <c r="IJ210" i="11"/>
  <c r="II210" i="11"/>
  <c r="IH210" i="11"/>
  <c r="IS209" i="11"/>
  <c r="IR209" i="11"/>
  <c r="IQ209" i="11"/>
  <c r="IP209" i="11"/>
  <c r="IO209" i="11"/>
  <c r="IN209" i="11"/>
  <c r="IN230" i="11" s="1"/>
  <c r="IM209" i="11"/>
  <c r="IL209" i="11"/>
  <c r="IK209" i="11"/>
  <c r="IJ209" i="11"/>
  <c r="II209" i="11"/>
  <c r="IH209" i="11"/>
  <c r="IH230" i="11" s="1"/>
  <c r="IS208" i="11"/>
  <c r="IR208" i="11"/>
  <c r="IR230" i="11" s="1"/>
  <c r="IQ208" i="11"/>
  <c r="IP208" i="11"/>
  <c r="IO208" i="11"/>
  <c r="IN208" i="11"/>
  <c r="IM208" i="11"/>
  <c r="IL208" i="11"/>
  <c r="IL230" i="11" s="1"/>
  <c r="IK208" i="11"/>
  <c r="IJ208" i="11"/>
  <c r="II208" i="11"/>
  <c r="IH208" i="11"/>
  <c r="IE228" i="11"/>
  <c r="ID228" i="11"/>
  <c r="IC228" i="11"/>
  <c r="IB228" i="11"/>
  <c r="IA228" i="11"/>
  <c r="HZ228" i="11"/>
  <c r="HY228" i="11"/>
  <c r="HX228" i="11"/>
  <c r="HW228" i="11"/>
  <c r="HV228" i="11"/>
  <c r="HU228" i="11"/>
  <c r="HT228" i="11"/>
  <c r="IE227" i="11"/>
  <c r="ID227" i="11"/>
  <c r="IC227" i="11"/>
  <c r="IB227" i="11"/>
  <c r="IA227" i="11"/>
  <c r="HZ227" i="11"/>
  <c r="HY227" i="11"/>
  <c r="HX227" i="11"/>
  <c r="HW227" i="11"/>
  <c r="HV227" i="11"/>
  <c r="HU227" i="11"/>
  <c r="HT227" i="11"/>
  <c r="IE226" i="11"/>
  <c r="ID226" i="11"/>
  <c r="IC226" i="11"/>
  <c r="IB226" i="11"/>
  <c r="IA226" i="11"/>
  <c r="HZ226" i="11"/>
  <c r="HY226" i="11"/>
  <c r="HX226" i="11"/>
  <c r="HW226" i="11"/>
  <c r="HV226" i="11"/>
  <c r="HU226" i="11"/>
  <c r="HT226" i="11"/>
  <c r="IE225" i="11"/>
  <c r="ID225" i="11"/>
  <c r="IC225" i="11"/>
  <c r="IB225" i="11"/>
  <c r="IA225" i="11"/>
  <c r="HZ225" i="11"/>
  <c r="HY225" i="11"/>
  <c r="HX225" i="11"/>
  <c r="HW225" i="11"/>
  <c r="HV225" i="11"/>
  <c r="HU225" i="11"/>
  <c r="HT225" i="11"/>
  <c r="IE224" i="11"/>
  <c r="ID224" i="11"/>
  <c r="IC224" i="11"/>
  <c r="IB224" i="11"/>
  <c r="IA224" i="11"/>
  <c r="HZ224" i="11"/>
  <c r="HY224" i="11"/>
  <c r="HX224" i="11"/>
  <c r="HW224" i="11"/>
  <c r="HV224" i="11"/>
  <c r="HU224" i="11"/>
  <c r="HT224" i="11"/>
  <c r="IE223" i="11"/>
  <c r="ID223" i="11"/>
  <c r="IC223" i="11"/>
  <c r="IB223" i="11"/>
  <c r="IA223" i="11"/>
  <c r="HZ223" i="11"/>
  <c r="HY223" i="11"/>
  <c r="HX223" i="11"/>
  <c r="HW223" i="11"/>
  <c r="HV223" i="11"/>
  <c r="HU223" i="11"/>
  <c r="HT223" i="11"/>
  <c r="IE222" i="11"/>
  <c r="ID222" i="11"/>
  <c r="IC222" i="11"/>
  <c r="IB222" i="11"/>
  <c r="IA222" i="11"/>
  <c r="HZ222" i="11"/>
  <c r="HY222" i="11"/>
  <c r="HX222" i="11"/>
  <c r="HW222" i="11"/>
  <c r="HV222" i="11"/>
  <c r="HU222" i="11"/>
  <c r="HT222" i="11"/>
  <c r="IE221" i="11"/>
  <c r="ID221" i="11"/>
  <c r="IC221" i="11"/>
  <c r="IB221" i="11"/>
  <c r="IA221" i="11"/>
  <c r="HZ221" i="11"/>
  <c r="HY221" i="11"/>
  <c r="HX221" i="11"/>
  <c r="HW221" i="11"/>
  <c r="HV221" i="11"/>
  <c r="HU221" i="11"/>
  <c r="HT221" i="11"/>
  <c r="IE220" i="11"/>
  <c r="ID220" i="11"/>
  <c r="IC220" i="11"/>
  <c r="IB220" i="11"/>
  <c r="IA220" i="11"/>
  <c r="HZ220" i="11"/>
  <c r="HY220" i="11"/>
  <c r="HX220" i="11"/>
  <c r="HW220" i="11"/>
  <c r="HV220" i="11"/>
  <c r="HU220" i="11"/>
  <c r="HT220" i="11"/>
  <c r="IE219" i="11"/>
  <c r="ID219" i="11"/>
  <c r="IC219" i="11"/>
  <c r="IB219" i="11"/>
  <c r="IA219" i="11"/>
  <c r="HZ219" i="11"/>
  <c r="HY219" i="11"/>
  <c r="HX219" i="11"/>
  <c r="HW219" i="11"/>
  <c r="HV219" i="11"/>
  <c r="HU219" i="11"/>
  <c r="HT219" i="11"/>
  <c r="IE218" i="11"/>
  <c r="ID218" i="11"/>
  <c r="IC218" i="11"/>
  <c r="IB218" i="11"/>
  <c r="IA218" i="11"/>
  <c r="HZ218" i="11"/>
  <c r="HY218" i="11"/>
  <c r="HX218" i="11"/>
  <c r="HW218" i="11"/>
  <c r="HV218" i="11"/>
  <c r="HU218" i="11"/>
  <c r="HT218" i="11"/>
  <c r="IE217" i="11"/>
  <c r="ID217" i="11"/>
  <c r="IC217" i="11"/>
  <c r="IB217" i="11"/>
  <c r="IA217" i="11"/>
  <c r="HZ217" i="11"/>
  <c r="HY217" i="11"/>
  <c r="HX217" i="11"/>
  <c r="HW217" i="11"/>
  <c r="HV217" i="11"/>
  <c r="HU217" i="11"/>
  <c r="HT217" i="11"/>
  <c r="IE216" i="11"/>
  <c r="ID216" i="11"/>
  <c r="IC216" i="11"/>
  <c r="IB216" i="11"/>
  <c r="IA216" i="11"/>
  <c r="HZ216" i="11"/>
  <c r="HY216" i="11"/>
  <c r="HX216" i="11"/>
  <c r="HW216" i="11"/>
  <c r="HV216" i="11"/>
  <c r="HU216" i="11"/>
  <c r="HT216" i="11"/>
  <c r="IE215" i="11"/>
  <c r="ID215" i="11"/>
  <c r="IC215" i="11"/>
  <c r="IB215" i="11"/>
  <c r="IA215" i="11"/>
  <c r="HZ215" i="11"/>
  <c r="HY215" i="11"/>
  <c r="HX215" i="11"/>
  <c r="HW215" i="11"/>
  <c r="HV215" i="11"/>
  <c r="HU215" i="11"/>
  <c r="HT215" i="11"/>
  <c r="IE214" i="11"/>
  <c r="ID214" i="11"/>
  <c r="IC214" i="11"/>
  <c r="IB214" i="11"/>
  <c r="IA214" i="11"/>
  <c r="HZ214" i="11"/>
  <c r="HY214" i="11"/>
  <c r="HX214" i="11"/>
  <c r="HW214" i="11"/>
  <c r="HV214" i="11"/>
  <c r="HU214" i="11"/>
  <c r="HT214" i="11"/>
  <c r="IE213" i="11"/>
  <c r="ID213" i="11"/>
  <c r="IC213" i="11"/>
  <c r="IB213" i="11"/>
  <c r="IA213" i="11"/>
  <c r="HZ213" i="11"/>
  <c r="HY213" i="11"/>
  <c r="HX213" i="11"/>
  <c r="HW213" i="11"/>
  <c r="HV213" i="11"/>
  <c r="HU213" i="11"/>
  <c r="HT213" i="11"/>
  <c r="IE212" i="11"/>
  <c r="ID212" i="11"/>
  <c r="IC212" i="11"/>
  <c r="IB212" i="11"/>
  <c r="IA212" i="11"/>
  <c r="HZ212" i="11"/>
  <c r="HY212" i="11"/>
  <c r="HX212" i="11"/>
  <c r="HW212" i="11"/>
  <c r="HV212" i="11"/>
  <c r="HU212" i="11"/>
  <c r="HT212" i="11"/>
  <c r="IE211" i="11"/>
  <c r="ID211" i="11"/>
  <c r="IC211" i="11"/>
  <c r="IB211" i="11"/>
  <c r="IA211" i="11"/>
  <c r="HZ211" i="11"/>
  <c r="HY211" i="11"/>
  <c r="HX211" i="11"/>
  <c r="HW211" i="11"/>
  <c r="HV211" i="11"/>
  <c r="HU211" i="11"/>
  <c r="HT211" i="11"/>
  <c r="IE210" i="11"/>
  <c r="ID210" i="11"/>
  <c r="IC210" i="11"/>
  <c r="IB210" i="11"/>
  <c r="IA210" i="11"/>
  <c r="HZ210" i="11"/>
  <c r="HY210" i="11"/>
  <c r="HX210" i="11"/>
  <c r="HW210" i="11"/>
  <c r="HV210" i="11"/>
  <c r="HU210" i="11"/>
  <c r="HT210" i="11"/>
  <c r="IE209" i="11"/>
  <c r="ID209" i="11"/>
  <c r="ID230" i="11" s="1"/>
  <c r="IC209" i="11"/>
  <c r="IB209" i="11"/>
  <c r="IA209" i="11"/>
  <c r="HZ209" i="11"/>
  <c r="HY209" i="11"/>
  <c r="HX209" i="11"/>
  <c r="HW209" i="11"/>
  <c r="HV209" i="11"/>
  <c r="HV230" i="11" s="1"/>
  <c r="HU209" i="11"/>
  <c r="HT209" i="11"/>
  <c r="IE208" i="11"/>
  <c r="ID208" i="11"/>
  <c r="IC208" i="11"/>
  <c r="IB208" i="11"/>
  <c r="IA208" i="11"/>
  <c r="HZ208" i="11"/>
  <c r="HZ230" i="11" s="1"/>
  <c r="HY208" i="11"/>
  <c r="HX208" i="11"/>
  <c r="HW208" i="11"/>
  <c r="HV208" i="11"/>
  <c r="HU208" i="11"/>
  <c r="HT208" i="11"/>
  <c r="HQ228" i="11"/>
  <c r="HP228" i="11"/>
  <c r="HO228" i="11"/>
  <c r="HN228" i="11"/>
  <c r="HM228" i="11"/>
  <c r="HL228" i="11"/>
  <c r="HK228" i="11"/>
  <c r="HJ228" i="11"/>
  <c r="HI228" i="11"/>
  <c r="HH228" i="11"/>
  <c r="HG228" i="11"/>
  <c r="HF228" i="11"/>
  <c r="HQ227" i="11"/>
  <c r="HP227" i="11"/>
  <c r="HO227" i="11"/>
  <c r="HN227" i="11"/>
  <c r="HM227" i="11"/>
  <c r="HL227" i="11"/>
  <c r="HK227" i="11"/>
  <c r="HJ227" i="11"/>
  <c r="HI227" i="11"/>
  <c r="HH227" i="11"/>
  <c r="HG227" i="11"/>
  <c r="HF227" i="11"/>
  <c r="HQ226" i="11"/>
  <c r="HP226" i="11"/>
  <c r="HO226" i="11"/>
  <c r="HN226" i="11"/>
  <c r="HM226" i="11"/>
  <c r="HL226" i="11"/>
  <c r="HK226" i="11"/>
  <c r="HJ226" i="11"/>
  <c r="HI226" i="11"/>
  <c r="HH226" i="11"/>
  <c r="HG226" i="11"/>
  <c r="HF226" i="11"/>
  <c r="HQ225" i="11"/>
  <c r="HP225" i="11"/>
  <c r="HO225" i="11"/>
  <c r="HN225" i="11"/>
  <c r="HM225" i="11"/>
  <c r="HL225" i="11"/>
  <c r="HK225" i="11"/>
  <c r="HJ225" i="11"/>
  <c r="HI225" i="11"/>
  <c r="HH225" i="11"/>
  <c r="HG225" i="11"/>
  <c r="HF225" i="11"/>
  <c r="HQ224" i="11"/>
  <c r="HP224" i="11"/>
  <c r="HO224" i="11"/>
  <c r="HN224" i="11"/>
  <c r="HM224" i="11"/>
  <c r="HL224" i="11"/>
  <c r="HK224" i="11"/>
  <c r="HJ224" i="11"/>
  <c r="HI224" i="11"/>
  <c r="HH224" i="11"/>
  <c r="HG224" i="11"/>
  <c r="HF224" i="11"/>
  <c r="HQ223" i="11"/>
  <c r="HP223" i="11"/>
  <c r="HO223" i="11"/>
  <c r="HN223" i="11"/>
  <c r="HM223" i="11"/>
  <c r="HL223" i="11"/>
  <c r="HK223" i="11"/>
  <c r="HJ223" i="11"/>
  <c r="HI223" i="11"/>
  <c r="HH223" i="11"/>
  <c r="HG223" i="11"/>
  <c r="HF223" i="11"/>
  <c r="HQ222" i="11"/>
  <c r="HP222" i="11"/>
  <c r="HO222" i="11"/>
  <c r="HN222" i="11"/>
  <c r="HM222" i="11"/>
  <c r="HL222" i="11"/>
  <c r="HK222" i="11"/>
  <c r="HJ222" i="11"/>
  <c r="HI222" i="11"/>
  <c r="HH222" i="11"/>
  <c r="HG222" i="11"/>
  <c r="HF222" i="11"/>
  <c r="HQ221" i="11"/>
  <c r="HP221" i="11"/>
  <c r="HO221" i="11"/>
  <c r="HN221" i="11"/>
  <c r="HM221" i="11"/>
  <c r="HL221" i="11"/>
  <c r="HK221" i="11"/>
  <c r="HJ221" i="11"/>
  <c r="HI221" i="11"/>
  <c r="HH221" i="11"/>
  <c r="HG221" i="11"/>
  <c r="HF221" i="11"/>
  <c r="HQ220" i="11"/>
  <c r="HP220" i="11"/>
  <c r="HO220" i="11"/>
  <c r="HN220" i="11"/>
  <c r="HM220" i="11"/>
  <c r="HL220" i="11"/>
  <c r="HK220" i="11"/>
  <c r="HJ220" i="11"/>
  <c r="HI220" i="11"/>
  <c r="HH220" i="11"/>
  <c r="HG220" i="11"/>
  <c r="HF220" i="11"/>
  <c r="HQ219" i="11"/>
  <c r="HP219" i="11"/>
  <c r="HO219" i="11"/>
  <c r="HN219" i="11"/>
  <c r="HM219" i="11"/>
  <c r="HL219" i="11"/>
  <c r="HK219" i="11"/>
  <c r="HJ219" i="11"/>
  <c r="HI219" i="11"/>
  <c r="HH219" i="11"/>
  <c r="HG219" i="11"/>
  <c r="HF219" i="11"/>
  <c r="HQ218" i="11"/>
  <c r="HP218" i="11"/>
  <c r="HO218" i="11"/>
  <c r="HN218" i="11"/>
  <c r="HM218" i="11"/>
  <c r="HL218" i="11"/>
  <c r="HK218" i="11"/>
  <c r="HJ218" i="11"/>
  <c r="HI218" i="11"/>
  <c r="HH218" i="11"/>
  <c r="HG218" i="11"/>
  <c r="HF218" i="11"/>
  <c r="HQ217" i="11"/>
  <c r="HP217" i="11"/>
  <c r="HO217" i="11"/>
  <c r="HN217" i="11"/>
  <c r="HM217" i="11"/>
  <c r="HL217" i="11"/>
  <c r="HK217" i="11"/>
  <c r="HJ217" i="11"/>
  <c r="HI217" i="11"/>
  <c r="HH217" i="11"/>
  <c r="HG217" i="11"/>
  <c r="HF217" i="11"/>
  <c r="HQ216" i="11"/>
  <c r="HP216" i="11"/>
  <c r="HO216" i="11"/>
  <c r="HN216" i="11"/>
  <c r="HM216" i="11"/>
  <c r="HL216" i="11"/>
  <c r="HK216" i="11"/>
  <c r="HJ216" i="11"/>
  <c r="HI216" i="11"/>
  <c r="HH216" i="11"/>
  <c r="HG216" i="11"/>
  <c r="HF216" i="11"/>
  <c r="HQ215" i="11"/>
  <c r="HP215" i="11"/>
  <c r="HO215" i="11"/>
  <c r="HN215" i="11"/>
  <c r="HM215" i="11"/>
  <c r="HL215" i="11"/>
  <c r="HK215" i="11"/>
  <c r="HJ215" i="11"/>
  <c r="HI215" i="11"/>
  <c r="HH215" i="11"/>
  <c r="HG215" i="11"/>
  <c r="HF215" i="11"/>
  <c r="HQ214" i="11"/>
  <c r="HP214" i="11"/>
  <c r="HO214" i="11"/>
  <c r="HN214" i="11"/>
  <c r="HM214" i="11"/>
  <c r="HL214" i="11"/>
  <c r="HK214" i="11"/>
  <c r="HJ214" i="11"/>
  <c r="HI214" i="11"/>
  <c r="HH214" i="11"/>
  <c r="HG214" i="11"/>
  <c r="HF214" i="11"/>
  <c r="HQ213" i="11"/>
  <c r="HP213" i="11"/>
  <c r="HO213" i="11"/>
  <c r="HN213" i="11"/>
  <c r="HM213" i="11"/>
  <c r="HL213" i="11"/>
  <c r="HK213" i="11"/>
  <c r="HJ213" i="11"/>
  <c r="HI213" i="11"/>
  <c r="HH213" i="11"/>
  <c r="HG213" i="11"/>
  <c r="HF213" i="11"/>
  <c r="HQ212" i="11"/>
  <c r="HP212" i="11"/>
  <c r="HO212" i="11"/>
  <c r="HN212" i="11"/>
  <c r="HM212" i="11"/>
  <c r="HL212" i="11"/>
  <c r="HK212" i="11"/>
  <c r="HJ212" i="11"/>
  <c r="HI212" i="11"/>
  <c r="HH212" i="11"/>
  <c r="HG212" i="11"/>
  <c r="HF212" i="11"/>
  <c r="HQ211" i="11"/>
  <c r="HP211" i="11"/>
  <c r="HO211" i="11"/>
  <c r="HN211" i="11"/>
  <c r="HM211" i="11"/>
  <c r="HL211" i="11"/>
  <c r="HK211" i="11"/>
  <c r="HJ211" i="11"/>
  <c r="HI211" i="11"/>
  <c r="HH211" i="11"/>
  <c r="HG211" i="11"/>
  <c r="HF211" i="11"/>
  <c r="HQ210" i="11"/>
  <c r="HP210" i="11"/>
  <c r="HO210" i="11"/>
  <c r="HN210" i="11"/>
  <c r="HM210" i="11"/>
  <c r="HL210" i="11"/>
  <c r="HK210" i="11"/>
  <c r="HJ210" i="11"/>
  <c r="HI210" i="11"/>
  <c r="HH210" i="11"/>
  <c r="HG210" i="11"/>
  <c r="HF210" i="11"/>
  <c r="HQ209" i="11"/>
  <c r="HP209" i="11"/>
  <c r="HO209" i="11"/>
  <c r="HN209" i="11"/>
  <c r="HM209" i="11"/>
  <c r="HL209" i="11"/>
  <c r="HL230" i="11" s="1"/>
  <c r="HK209" i="11"/>
  <c r="HJ209" i="11"/>
  <c r="HI209" i="11"/>
  <c r="HH209" i="11"/>
  <c r="HG209" i="11"/>
  <c r="HF209" i="11"/>
  <c r="HF230" i="11" s="1"/>
  <c r="HQ208" i="11"/>
  <c r="HP208" i="11"/>
  <c r="HP230" i="11" s="1"/>
  <c r="HO208" i="11"/>
  <c r="HN208" i="11"/>
  <c r="HM208" i="11"/>
  <c r="HL208" i="11"/>
  <c r="HK208" i="11"/>
  <c r="HJ208" i="11"/>
  <c r="HJ230" i="11" s="1"/>
  <c r="HI208" i="11"/>
  <c r="HH208" i="11"/>
  <c r="HH230" i="11" s="1"/>
  <c r="HG208" i="11"/>
  <c r="HF208" i="11"/>
  <c r="HC228" i="11"/>
  <c r="HB228" i="11"/>
  <c r="HA228" i="11"/>
  <c r="GZ228" i="11"/>
  <c r="GY228" i="11"/>
  <c r="GX228" i="11"/>
  <c r="GW228" i="11"/>
  <c r="GV228" i="11"/>
  <c r="GU228" i="11"/>
  <c r="GT228" i="11"/>
  <c r="GS228" i="11"/>
  <c r="GR228" i="11"/>
  <c r="HC227" i="11"/>
  <c r="HB227" i="11"/>
  <c r="HA227" i="11"/>
  <c r="GZ227" i="11"/>
  <c r="GY227" i="11"/>
  <c r="GX227" i="11"/>
  <c r="GW227" i="11"/>
  <c r="GV227" i="11"/>
  <c r="GU227" i="11"/>
  <c r="GT227" i="11"/>
  <c r="GS227" i="11"/>
  <c r="GR227" i="11"/>
  <c r="HC226" i="11"/>
  <c r="HB226" i="11"/>
  <c r="HA226" i="11"/>
  <c r="GZ226" i="11"/>
  <c r="GY226" i="11"/>
  <c r="GX226" i="11"/>
  <c r="GW226" i="11"/>
  <c r="GV226" i="11"/>
  <c r="GU226" i="11"/>
  <c r="GT226" i="11"/>
  <c r="GS226" i="11"/>
  <c r="GR226" i="11"/>
  <c r="HC225" i="11"/>
  <c r="HB225" i="11"/>
  <c r="HA225" i="11"/>
  <c r="GZ225" i="11"/>
  <c r="GY225" i="11"/>
  <c r="GX225" i="11"/>
  <c r="GW225" i="11"/>
  <c r="GV225" i="11"/>
  <c r="GU225" i="11"/>
  <c r="GT225" i="11"/>
  <c r="GS225" i="11"/>
  <c r="GR225" i="11"/>
  <c r="HC224" i="11"/>
  <c r="HB224" i="11"/>
  <c r="HA224" i="11"/>
  <c r="GZ224" i="11"/>
  <c r="GY224" i="11"/>
  <c r="GX224" i="11"/>
  <c r="GW224" i="11"/>
  <c r="GV224" i="11"/>
  <c r="GU224" i="11"/>
  <c r="GT224" i="11"/>
  <c r="GS224" i="11"/>
  <c r="GR224" i="11"/>
  <c r="HC223" i="11"/>
  <c r="HB223" i="11"/>
  <c r="HA223" i="11"/>
  <c r="GZ223" i="11"/>
  <c r="GY223" i="11"/>
  <c r="GX223" i="11"/>
  <c r="GW223" i="11"/>
  <c r="GV223" i="11"/>
  <c r="GU223" i="11"/>
  <c r="GT223" i="11"/>
  <c r="GS223" i="11"/>
  <c r="GR223" i="11"/>
  <c r="HC222" i="11"/>
  <c r="HB222" i="11"/>
  <c r="HA222" i="11"/>
  <c r="GZ222" i="11"/>
  <c r="GY222" i="11"/>
  <c r="GX222" i="11"/>
  <c r="GW222" i="11"/>
  <c r="GV222" i="11"/>
  <c r="GU222" i="11"/>
  <c r="GT222" i="11"/>
  <c r="GS222" i="11"/>
  <c r="GR222" i="11"/>
  <c r="HC221" i="11"/>
  <c r="HB221" i="11"/>
  <c r="HA221" i="11"/>
  <c r="GZ221" i="11"/>
  <c r="GY221" i="11"/>
  <c r="GX221" i="11"/>
  <c r="GW221" i="11"/>
  <c r="GV221" i="11"/>
  <c r="GU221" i="11"/>
  <c r="GT221" i="11"/>
  <c r="GS221" i="11"/>
  <c r="GR221" i="11"/>
  <c r="HC220" i="11"/>
  <c r="HB220" i="11"/>
  <c r="HA220" i="11"/>
  <c r="GZ220" i="11"/>
  <c r="GY220" i="11"/>
  <c r="GX220" i="11"/>
  <c r="GW220" i="11"/>
  <c r="GV220" i="11"/>
  <c r="GU220" i="11"/>
  <c r="GT220" i="11"/>
  <c r="GS220" i="11"/>
  <c r="GR220" i="11"/>
  <c r="HC219" i="11"/>
  <c r="HB219" i="11"/>
  <c r="HA219" i="11"/>
  <c r="GZ219" i="11"/>
  <c r="GY219" i="11"/>
  <c r="GX219" i="11"/>
  <c r="GW219" i="11"/>
  <c r="GV219" i="11"/>
  <c r="GU219" i="11"/>
  <c r="GT219" i="11"/>
  <c r="GS219" i="11"/>
  <c r="GR219" i="11"/>
  <c r="HC218" i="11"/>
  <c r="HB218" i="11"/>
  <c r="HA218" i="11"/>
  <c r="GZ218" i="11"/>
  <c r="GY218" i="11"/>
  <c r="GX218" i="11"/>
  <c r="GW218" i="11"/>
  <c r="GV218" i="11"/>
  <c r="GU218" i="11"/>
  <c r="GT218" i="11"/>
  <c r="GS218" i="11"/>
  <c r="GR218" i="11"/>
  <c r="HC217" i="11"/>
  <c r="HB217" i="11"/>
  <c r="HA217" i="11"/>
  <c r="GZ217" i="11"/>
  <c r="GY217" i="11"/>
  <c r="GX217" i="11"/>
  <c r="GW217" i="11"/>
  <c r="GV217" i="11"/>
  <c r="GU217" i="11"/>
  <c r="GT217" i="11"/>
  <c r="GS217" i="11"/>
  <c r="GR217" i="11"/>
  <c r="HC216" i="11"/>
  <c r="HB216" i="11"/>
  <c r="HA216" i="11"/>
  <c r="GZ216" i="11"/>
  <c r="GY216" i="11"/>
  <c r="GX216" i="11"/>
  <c r="GW216" i="11"/>
  <c r="GV216" i="11"/>
  <c r="GU216" i="11"/>
  <c r="GT216" i="11"/>
  <c r="GS216" i="11"/>
  <c r="GR216" i="11"/>
  <c r="HC215" i="11"/>
  <c r="HB215" i="11"/>
  <c r="HA215" i="11"/>
  <c r="GZ215" i="11"/>
  <c r="GY215" i="11"/>
  <c r="GX215" i="11"/>
  <c r="GW215" i="11"/>
  <c r="GV215" i="11"/>
  <c r="GU215" i="11"/>
  <c r="GT215" i="11"/>
  <c r="GS215" i="11"/>
  <c r="GR215" i="11"/>
  <c r="HC214" i="11"/>
  <c r="HB214" i="11"/>
  <c r="HA214" i="11"/>
  <c r="GZ214" i="11"/>
  <c r="GY214" i="11"/>
  <c r="GX214" i="11"/>
  <c r="GW214" i="11"/>
  <c r="GV214" i="11"/>
  <c r="GU214" i="11"/>
  <c r="GT214" i="11"/>
  <c r="GS214" i="11"/>
  <c r="GR214" i="11"/>
  <c r="HC213" i="11"/>
  <c r="HB213" i="11"/>
  <c r="HA213" i="11"/>
  <c r="GZ213" i="11"/>
  <c r="GY213" i="11"/>
  <c r="GX213" i="11"/>
  <c r="GW213" i="11"/>
  <c r="GV213" i="11"/>
  <c r="GU213" i="11"/>
  <c r="GT213" i="11"/>
  <c r="GS213" i="11"/>
  <c r="GR213" i="11"/>
  <c r="HC212" i="11"/>
  <c r="HB212" i="11"/>
  <c r="HA212" i="11"/>
  <c r="GZ212" i="11"/>
  <c r="GY212" i="11"/>
  <c r="GX212" i="11"/>
  <c r="GW212" i="11"/>
  <c r="GV212" i="11"/>
  <c r="GU212" i="11"/>
  <c r="GT212" i="11"/>
  <c r="GS212" i="11"/>
  <c r="GR212" i="11"/>
  <c r="HC211" i="11"/>
  <c r="HB211" i="11"/>
  <c r="HA211" i="11"/>
  <c r="GZ211" i="11"/>
  <c r="GY211" i="11"/>
  <c r="GX211" i="11"/>
  <c r="GW211" i="11"/>
  <c r="GV211" i="11"/>
  <c r="GU211" i="11"/>
  <c r="GT211" i="11"/>
  <c r="GS211" i="11"/>
  <c r="GR211" i="11"/>
  <c r="HC210" i="11"/>
  <c r="HB210" i="11"/>
  <c r="HA210" i="11"/>
  <c r="GZ210" i="11"/>
  <c r="GY210" i="11"/>
  <c r="GX210" i="11"/>
  <c r="GW210" i="11"/>
  <c r="GV210" i="11"/>
  <c r="GU210" i="11"/>
  <c r="GT210" i="11"/>
  <c r="GS210" i="11"/>
  <c r="GR210" i="11"/>
  <c r="HC209" i="11"/>
  <c r="HB209" i="11"/>
  <c r="HB230" i="11" s="1"/>
  <c r="HA209" i="11"/>
  <c r="GZ209" i="11"/>
  <c r="GY209" i="11"/>
  <c r="GX209" i="11"/>
  <c r="GW209" i="11"/>
  <c r="GV209" i="11"/>
  <c r="GU209" i="11"/>
  <c r="GT209" i="11"/>
  <c r="GT230" i="11" s="1"/>
  <c r="GS209" i="11"/>
  <c r="GR209" i="11"/>
  <c r="HC208" i="11"/>
  <c r="HB208" i="11"/>
  <c r="HA208" i="11"/>
  <c r="GZ208" i="11"/>
  <c r="GY208" i="11"/>
  <c r="GX208" i="11"/>
  <c r="GX230" i="11" s="1"/>
  <c r="GW208" i="11"/>
  <c r="GV208" i="11"/>
  <c r="GU208" i="11"/>
  <c r="GT208" i="11"/>
  <c r="GS208" i="11"/>
  <c r="GR208" i="11"/>
  <c r="GO228" i="11"/>
  <c r="GN228" i="11"/>
  <c r="GM228" i="11"/>
  <c r="GL228" i="11"/>
  <c r="GK228" i="11"/>
  <c r="GJ228" i="11"/>
  <c r="GI228" i="11"/>
  <c r="GH228" i="11"/>
  <c r="GG228" i="11"/>
  <c r="GF228" i="11"/>
  <c r="GE228" i="11"/>
  <c r="GD228" i="11"/>
  <c r="GO227" i="11"/>
  <c r="GN227" i="11"/>
  <c r="GM227" i="11"/>
  <c r="GL227" i="11"/>
  <c r="GK227" i="11"/>
  <c r="GJ227" i="11"/>
  <c r="GI227" i="11"/>
  <c r="GH227" i="11"/>
  <c r="GG227" i="11"/>
  <c r="GF227" i="11"/>
  <c r="GE227" i="11"/>
  <c r="GD227" i="11"/>
  <c r="GO226" i="11"/>
  <c r="GN226" i="11"/>
  <c r="GM226" i="11"/>
  <c r="GL226" i="11"/>
  <c r="GK226" i="11"/>
  <c r="GJ226" i="11"/>
  <c r="GI226" i="11"/>
  <c r="GH226" i="11"/>
  <c r="GG226" i="11"/>
  <c r="GF226" i="11"/>
  <c r="GE226" i="11"/>
  <c r="GD226" i="11"/>
  <c r="GO225" i="11"/>
  <c r="GN225" i="11"/>
  <c r="GM225" i="11"/>
  <c r="GL225" i="11"/>
  <c r="GK225" i="11"/>
  <c r="GJ225" i="11"/>
  <c r="GI225" i="11"/>
  <c r="GH225" i="11"/>
  <c r="GG225" i="11"/>
  <c r="GF225" i="11"/>
  <c r="GE225" i="11"/>
  <c r="GD225" i="11"/>
  <c r="GO224" i="11"/>
  <c r="GN224" i="11"/>
  <c r="GM224" i="11"/>
  <c r="GL224" i="11"/>
  <c r="GK224" i="11"/>
  <c r="GJ224" i="11"/>
  <c r="GI224" i="11"/>
  <c r="GH224" i="11"/>
  <c r="GG224" i="11"/>
  <c r="GF224" i="11"/>
  <c r="GE224" i="11"/>
  <c r="GD224" i="11"/>
  <c r="GO223" i="11"/>
  <c r="GN223" i="11"/>
  <c r="GM223" i="11"/>
  <c r="GL223" i="11"/>
  <c r="GK223" i="11"/>
  <c r="GJ223" i="11"/>
  <c r="GI223" i="11"/>
  <c r="GH223" i="11"/>
  <c r="GG223" i="11"/>
  <c r="GF223" i="11"/>
  <c r="GE223" i="11"/>
  <c r="GD223" i="11"/>
  <c r="GO222" i="11"/>
  <c r="GN222" i="11"/>
  <c r="GM222" i="11"/>
  <c r="GL222" i="11"/>
  <c r="GK222" i="11"/>
  <c r="GJ222" i="11"/>
  <c r="GI222" i="11"/>
  <c r="GH222" i="11"/>
  <c r="GG222" i="11"/>
  <c r="GF222" i="11"/>
  <c r="GE222" i="11"/>
  <c r="GD222" i="11"/>
  <c r="GO221" i="11"/>
  <c r="GN221" i="11"/>
  <c r="GM221" i="11"/>
  <c r="GL221" i="11"/>
  <c r="GK221" i="11"/>
  <c r="GJ221" i="11"/>
  <c r="GI221" i="11"/>
  <c r="GH221" i="11"/>
  <c r="GG221" i="11"/>
  <c r="GF221" i="11"/>
  <c r="GE221" i="11"/>
  <c r="GD221" i="11"/>
  <c r="GO220" i="11"/>
  <c r="GN220" i="11"/>
  <c r="GM220" i="11"/>
  <c r="GL220" i="11"/>
  <c r="GK220" i="11"/>
  <c r="GJ220" i="11"/>
  <c r="GI220" i="11"/>
  <c r="GH220" i="11"/>
  <c r="GG220" i="11"/>
  <c r="GF220" i="11"/>
  <c r="GE220" i="11"/>
  <c r="GD220" i="11"/>
  <c r="GO219" i="11"/>
  <c r="GN219" i="11"/>
  <c r="GM219" i="11"/>
  <c r="GL219" i="11"/>
  <c r="GK219" i="11"/>
  <c r="GJ219" i="11"/>
  <c r="GI219" i="11"/>
  <c r="GH219" i="11"/>
  <c r="GG219" i="11"/>
  <c r="GF219" i="11"/>
  <c r="GE219" i="11"/>
  <c r="GD219" i="11"/>
  <c r="GO218" i="11"/>
  <c r="GN218" i="11"/>
  <c r="GM218" i="11"/>
  <c r="GL218" i="11"/>
  <c r="GK218" i="11"/>
  <c r="GJ218" i="11"/>
  <c r="GI218" i="11"/>
  <c r="GH218" i="11"/>
  <c r="GG218" i="11"/>
  <c r="GF218" i="11"/>
  <c r="GE218" i="11"/>
  <c r="GD218" i="11"/>
  <c r="GO217" i="11"/>
  <c r="GN217" i="11"/>
  <c r="GM217" i="11"/>
  <c r="GL217" i="11"/>
  <c r="GK217" i="11"/>
  <c r="GJ217" i="11"/>
  <c r="GI217" i="11"/>
  <c r="GH217" i="11"/>
  <c r="GG217" i="11"/>
  <c r="GF217" i="11"/>
  <c r="GE217" i="11"/>
  <c r="GD217" i="11"/>
  <c r="GO216" i="11"/>
  <c r="GN216" i="11"/>
  <c r="GM216" i="11"/>
  <c r="GL216" i="11"/>
  <c r="GK216" i="11"/>
  <c r="GJ216" i="11"/>
  <c r="GI216" i="11"/>
  <c r="GH216" i="11"/>
  <c r="GG216" i="11"/>
  <c r="GF216" i="11"/>
  <c r="GE216" i="11"/>
  <c r="GD216" i="11"/>
  <c r="GO215" i="11"/>
  <c r="GN215" i="11"/>
  <c r="GM215" i="11"/>
  <c r="GL215" i="11"/>
  <c r="GK215" i="11"/>
  <c r="GJ215" i="11"/>
  <c r="GI215" i="11"/>
  <c r="GH215" i="11"/>
  <c r="GG215" i="11"/>
  <c r="GF215" i="11"/>
  <c r="GE215" i="11"/>
  <c r="GD215" i="11"/>
  <c r="GO214" i="11"/>
  <c r="GN214" i="11"/>
  <c r="GM214" i="11"/>
  <c r="GL214" i="11"/>
  <c r="GK214" i="11"/>
  <c r="GJ214" i="11"/>
  <c r="GI214" i="11"/>
  <c r="GH214" i="11"/>
  <c r="GG214" i="11"/>
  <c r="GF214" i="11"/>
  <c r="GE214" i="11"/>
  <c r="GD214" i="11"/>
  <c r="GO213" i="11"/>
  <c r="GN213" i="11"/>
  <c r="GM213" i="11"/>
  <c r="GL213" i="11"/>
  <c r="GK213" i="11"/>
  <c r="GJ213" i="11"/>
  <c r="GI213" i="11"/>
  <c r="GH213" i="11"/>
  <c r="GG213" i="11"/>
  <c r="GF213" i="11"/>
  <c r="GE213" i="11"/>
  <c r="GD213" i="11"/>
  <c r="GO212" i="11"/>
  <c r="GN212" i="11"/>
  <c r="GM212" i="11"/>
  <c r="GL212" i="11"/>
  <c r="GK212" i="11"/>
  <c r="GJ212" i="11"/>
  <c r="GI212" i="11"/>
  <c r="GH212" i="11"/>
  <c r="GG212" i="11"/>
  <c r="GF212" i="11"/>
  <c r="GE212" i="11"/>
  <c r="GD212" i="11"/>
  <c r="GO211" i="11"/>
  <c r="GN211" i="11"/>
  <c r="GM211" i="11"/>
  <c r="GL211" i="11"/>
  <c r="GK211" i="11"/>
  <c r="GJ211" i="11"/>
  <c r="GI211" i="11"/>
  <c r="GH211" i="11"/>
  <c r="GG211" i="11"/>
  <c r="GF211" i="11"/>
  <c r="GE211" i="11"/>
  <c r="GD211" i="11"/>
  <c r="GO210" i="11"/>
  <c r="GN210" i="11"/>
  <c r="GM210" i="11"/>
  <c r="GL210" i="11"/>
  <c r="GK210" i="11"/>
  <c r="GJ210" i="11"/>
  <c r="GI210" i="11"/>
  <c r="GH210" i="11"/>
  <c r="GG210" i="11"/>
  <c r="GF210" i="11"/>
  <c r="GE210" i="11"/>
  <c r="GD210" i="11"/>
  <c r="GO209" i="11"/>
  <c r="GN209" i="11"/>
  <c r="GM209" i="11"/>
  <c r="GL209" i="11"/>
  <c r="GK209" i="11"/>
  <c r="GJ209" i="11"/>
  <c r="GJ230" i="11" s="1"/>
  <c r="GI209" i="11"/>
  <c r="GH209" i="11"/>
  <c r="GG209" i="11"/>
  <c r="GF209" i="11"/>
  <c r="GE209" i="11"/>
  <c r="GD209" i="11"/>
  <c r="GO208" i="11"/>
  <c r="GN208" i="11"/>
  <c r="GN230" i="11" s="1"/>
  <c r="GM208" i="11"/>
  <c r="GL208" i="11"/>
  <c r="GK208" i="11"/>
  <c r="GJ208" i="11"/>
  <c r="GI208" i="11"/>
  <c r="GH208" i="11"/>
  <c r="GG208" i="11"/>
  <c r="GF208" i="11"/>
  <c r="GF230" i="11" s="1"/>
  <c r="GE208" i="11"/>
  <c r="GD208" i="11"/>
  <c r="GA228" i="11"/>
  <c r="FZ228" i="11"/>
  <c r="FY228" i="11"/>
  <c r="FX228" i="11"/>
  <c r="FW228" i="11"/>
  <c r="FV228" i="11"/>
  <c r="FU228" i="11"/>
  <c r="FT228" i="11"/>
  <c r="FS228" i="11"/>
  <c r="FR228" i="11"/>
  <c r="FQ228" i="11"/>
  <c r="FP228" i="11"/>
  <c r="GA227" i="11"/>
  <c r="FZ227" i="11"/>
  <c r="FY227" i="11"/>
  <c r="FX227" i="11"/>
  <c r="FW227" i="11"/>
  <c r="FV227" i="11"/>
  <c r="FU227" i="11"/>
  <c r="FT227" i="11"/>
  <c r="FS227" i="11"/>
  <c r="FR227" i="11"/>
  <c r="FQ227" i="11"/>
  <c r="FP227" i="11"/>
  <c r="GA226" i="11"/>
  <c r="FZ226" i="11"/>
  <c r="FY226" i="11"/>
  <c r="FX226" i="11"/>
  <c r="FW226" i="11"/>
  <c r="FV226" i="11"/>
  <c r="FU226" i="11"/>
  <c r="FT226" i="11"/>
  <c r="FS226" i="11"/>
  <c r="FR226" i="11"/>
  <c r="FQ226" i="11"/>
  <c r="FP226" i="11"/>
  <c r="GA225" i="11"/>
  <c r="FZ225" i="11"/>
  <c r="FY225" i="11"/>
  <c r="FX225" i="11"/>
  <c r="FW225" i="11"/>
  <c r="FV225" i="11"/>
  <c r="FU225" i="11"/>
  <c r="FT225" i="11"/>
  <c r="FS225" i="11"/>
  <c r="FR225" i="11"/>
  <c r="FQ225" i="11"/>
  <c r="FP225" i="11"/>
  <c r="GA224" i="11"/>
  <c r="FZ224" i="11"/>
  <c r="FY224" i="11"/>
  <c r="FX224" i="11"/>
  <c r="FW224" i="11"/>
  <c r="FV224" i="11"/>
  <c r="FU224" i="11"/>
  <c r="FT224" i="11"/>
  <c r="FS224" i="11"/>
  <c r="FR224" i="11"/>
  <c r="FQ224" i="11"/>
  <c r="FP224" i="11"/>
  <c r="GA223" i="11"/>
  <c r="FZ223" i="11"/>
  <c r="FY223" i="11"/>
  <c r="FX223" i="11"/>
  <c r="FW223" i="11"/>
  <c r="FV223" i="11"/>
  <c r="FU223" i="11"/>
  <c r="FT223" i="11"/>
  <c r="FS223" i="11"/>
  <c r="FR223" i="11"/>
  <c r="FQ223" i="11"/>
  <c r="FP223" i="11"/>
  <c r="GA222" i="11"/>
  <c r="FZ222" i="11"/>
  <c r="FY222" i="11"/>
  <c r="FX222" i="11"/>
  <c r="FW222" i="11"/>
  <c r="FV222" i="11"/>
  <c r="FU222" i="11"/>
  <c r="FT222" i="11"/>
  <c r="FS222" i="11"/>
  <c r="FR222" i="11"/>
  <c r="FQ222" i="11"/>
  <c r="FP222" i="11"/>
  <c r="GA221" i="11"/>
  <c r="FZ221" i="11"/>
  <c r="FY221" i="11"/>
  <c r="FX221" i="11"/>
  <c r="FW221" i="11"/>
  <c r="FV221" i="11"/>
  <c r="FU221" i="11"/>
  <c r="FT221" i="11"/>
  <c r="FS221" i="11"/>
  <c r="FR221" i="11"/>
  <c r="FQ221" i="11"/>
  <c r="FP221" i="11"/>
  <c r="GA220" i="11"/>
  <c r="FZ220" i="11"/>
  <c r="FY220" i="11"/>
  <c r="FX220" i="11"/>
  <c r="FW220" i="11"/>
  <c r="FV220" i="11"/>
  <c r="FU220" i="11"/>
  <c r="FT220" i="11"/>
  <c r="FS220" i="11"/>
  <c r="FR220" i="11"/>
  <c r="FQ220" i="11"/>
  <c r="FP220" i="11"/>
  <c r="GA219" i="11"/>
  <c r="FZ219" i="11"/>
  <c r="FY219" i="11"/>
  <c r="FX219" i="11"/>
  <c r="FW219" i="11"/>
  <c r="FV219" i="11"/>
  <c r="FU219" i="11"/>
  <c r="FT219" i="11"/>
  <c r="FS219" i="11"/>
  <c r="FR219" i="11"/>
  <c r="FQ219" i="11"/>
  <c r="FP219" i="11"/>
  <c r="GA218" i="11"/>
  <c r="FZ218" i="11"/>
  <c r="FY218" i="11"/>
  <c r="FX218" i="11"/>
  <c r="FW218" i="11"/>
  <c r="FV218" i="11"/>
  <c r="FU218" i="11"/>
  <c r="FT218" i="11"/>
  <c r="FS218" i="11"/>
  <c r="FR218" i="11"/>
  <c r="FQ218" i="11"/>
  <c r="FP218" i="11"/>
  <c r="GA217" i="11"/>
  <c r="FZ217" i="11"/>
  <c r="FY217" i="11"/>
  <c r="FX217" i="11"/>
  <c r="FW217" i="11"/>
  <c r="FV217" i="11"/>
  <c r="FU217" i="11"/>
  <c r="FT217" i="11"/>
  <c r="FS217" i="11"/>
  <c r="FR217" i="11"/>
  <c r="FQ217" i="11"/>
  <c r="FP217" i="11"/>
  <c r="GA216" i="11"/>
  <c r="FZ216" i="11"/>
  <c r="FY216" i="11"/>
  <c r="FX216" i="11"/>
  <c r="FW216" i="11"/>
  <c r="FV216" i="11"/>
  <c r="FU216" i="11"/>
  <c r="FT216" i="11"/>
  <c r="FS216" i="11"/>
  <c r="FR216" i="11"/>
  <c r="FQ216" i="11"/>
  <c r="FP216" i="11"/>
  <c r="GA215" i="11"/>
  <c r="FZ215" i="11"/>
  <c r="FY215" i="11"/>
  <c r="FX215" i="11"/>
  <c r="FW215" i="11"/>
  <c r="FV215" i="11"/>
  <c r="FU215" i="11"/>
  <c r="FT215" i="11"/>
  <c r="FS215" i="11"/>
  <c r="FR215" i="11"/>
  <c r="FQ215" i="11"/>
  <c r="FP215" i="11"/>
  <c r="GA214" i="11"/>
  <c r="FZ214" i="11"/>
  <c r="FY214" i="11"/>
  <c r="FX214" i="11"/>
  <c r="FW214" i="11"/>
  <c r="FV214" i="11"/>
  <c r="FU214" i="11"/>
  <c r="FT214" i="11"/>
  <c r="FS214" i="11"/>
  <c r="FR214" i="11"/>
  <c r="FQ214" i="11"/>
  <c r="FP214" i="11"/>
  <c r="GA213" i="11"/>
  <c r="FZ213" i="11"/>
  <c r="FY213" i="11"/>
  <c r="FX213" i="11"/>
  <c r="FW213" i="11"/>
  <c r="FV213" i="11"/>
  <c r="FU213" i="11"/>
  <c r="FT213" i="11"/>
  <c r="FS213" i="11"/>
  <c r="FR213" i="11"/>
  <c r="FQ213" i="11"/>
  <c r="FP213" i="11"/>
  <c r="GA212" i="11"/>
  <c r="FZ212" i="11"/>
  <c r="FY212" i="11"/>
  <c r="FX212" i="11"/>
  <c r="FW212" i="11"/>
  <c r="FV212" i="11"/>
  <c r="FU212" i="11"/>
  <c r="FT212" i="11"/>
  <c r="FS212" i="11"/>
  <c r="FR212" i="11"/>
  <c r="FQ212" i="11"/>
  <c r="FP212" i="11"/>
  <c r="GA211" i="11"/>
  <c r="FZ211" i="11"/>
  <c r="FY211" i="11"/>
  <c r="FX211" i="11"/>
  <c r="FW211" i="11"/>
  <c r="FV211" i="11"/>
  <c r="FU211" i="11"/>
  <c r="FT211" i="11"/>
  <c r="FS211" i="11"/>
  <c r="FR211" i="11"/>
  <c r="FQ211" i="11"/>
  <c r="FP211" i="11"/>
  <c r="GA210" i="11"/>
  <c r="FZ210" i="11"/>
  <c r="FY210" i="11"/>
  <c r="FX210" i="11"/>
  <c r="FW210" i="11"/>
  <c r="FV210" i="11"/>
  <c r="FU210" i="11"/>
  <c r="FT210" i="11"/>
  <c r="FS210" i="11"/>
  <c r="FR210" i="11"/>
  <c r="FQ210" i="11"/>
  <c r="FP210" i="11"/>
  <c r="GA209" i="11"/>
  <c r="FZ209" i="11"/>
  <c r="FZ230" i="11" s="1"/>
  <c r="FY209" i="11"/>
  <c r="FX209" i="11"/>
  <c r="FW209" i="11"/>
  <c r="FV209" i="11"/>
  <c r="FU209" i="11"/>
  <c r="FT209" i="11"/>
  <c r="FS209" i="11"/>
  <c r="FR209" i="11"/>
  <c r="FR230" i="11" s="1"/>
  <c r="FQ209" i="11"/>
  <c r="FP209" i="11"/>
  <c r="GA208" i="11"/>
  <c r="FZ208" i="11"/>
  <c r="FY208" i="11"/>
  <c r="FX208" i="11"/>
  <c r="FW208" i="11"/>
  <c r="FV208" i="11"/>
  <c r="FV230" i="11" s="1"/>
  <c r="FU208" i="11"/>
  <c r="FT208" i="11"/>
  <c r="FS208" i="11"/>
  <c r="FR208" i="11"/>
  <c r="FQ208" i="11"/>
  <c r="FP208" i="11"/>
  <c r="FM228" i="11"/>
  <c r="FL228" i="11"/>
  <c r="FK228" i="11"/>
  <c r="FJ228" i="11"/>
  <c r="FI228" i="11"/>
  <c r="FH228" i="11"/>
  <c r="FG228" i="11"/>
  <c r="FF228" i="11"/>
  <c r="FE228" i="11"/>
  <c r="FD228" i="11"/>
  <c r="FC228" i="11"/>
  <c r="FB228" i="11"/>
  <c r="FM227" i="11"/>
  <c r="FL227" i="11"/>
  <c r="FK227" i="11"/>
  <c r="FJ227" i="11"/>
  <c r="FI227" i="11"/>
  <c r="FH227" i="11"/>
  <c r="FG227" i="11"/>
  <c r="FF227" i="11"/>
  <c r="FE227" i="11"/>
  <c r="FD227" i="11"/>
  <c r="FC227" i="11"/>
  <c r="FB227" i="11"/>
  <c r="FM226" i="11"/>
  <c r="FL226" i="11"/>
  <c r="FK226" i="11"/>
  <c r="FJ226" i="11"/>
  <c r="FI226" i="11"/>
  <c r="FH226" i="11"/>
  <c r="FG226" i="11"/>
  <c r="FF226" i="11"/>
  <c r="FE226" i="11"/>
  <c r="FD226" i="11"/>
  <c r="FC226" i="11"/>
  <c r="FB226" i="11"/>
  <c r="FM225" i="11"/>
  <c r="FL225" i="11"/>
  <c r="FK225" i="11"/>
  <c r="FJ225" i="11"/>
  <c r="FI225" i="11"/>
  <c r="FH225" i="11"/>
  <c r="FG225" i="11"/>
  <c r="FF225" i="11"/>
  <c r="FE225" i="11"/>
  <c r="FD225" i="11"/>
  <c r="FC225" i="11"/>
  <c r="FB225" i="11"/>
  <c r="FM224" i="11"/>
  <c r="FL224" i="11"/>
  <c r="FK224" i="11"/>
  <c r="FJ224" i="11"/>
  <c r="FI224" i="11"/>
  <c r="FH224" i="11"/>
  <c r="FG224" i="11"/>
  <c r="FF224" i="11"/>
  <c r="FE224" i="11"/>
  <c r="FD224" i="11"/>
  <c r="FC224" i="11"/>
  <c r="FB224" i="11"/>
  <c r="FM223" i="11"/>
  <c r="FL223" i="11"/>
  <c r="FK223" i="11"/>
  <c r="FJ223" i="11"/>
  <c r="FI223" i="11"/>
  <c r="FH223" i="11"/>
  <c r="FG223" i="11"/>
  <c r="FF223" i="11"/>
  <c r="FE223" i="11"/>
  <c r="FD223" i="11"/>
  <c r="FC223" i="11"/>
  <c r="FB223" i="11"/>
  <c r="FM222" i="11"/>
  <c r="FL222" i="11"/>
  <c r="FK222" i="11"/>
  <c r="FJ222" i="11"/>
  <c r="FI222" i="11"/>
  <c r="FH222" i="11"/>
  <c r="FG222" i="11"/>
  <c r="FF222" i="11"/>
  <c r="FE222" i="11"/>
  <c r="FD222" i="11"/>
  <c r="FC222" i="11"/>
  <c r="FB222" i="11"/>
  <c r="FM221" i="11"/>
  <c r="FL221" i="11"/>
  <c r="FK221" i="11"/>
  <c r="FJ221" i="11"/>
  <c r="FI221" i="11"/>
  <c r="FH221" i="11"/>
  <c r="FG221" i="11"/>
  <c r="FF221" i="11"/>
  <c r="FE221" i="11"/>
  <c r="FD221" i="11"/>
  <c r="FC221" i="11"/>
  <c r="FB221" i="11"/>
  <c r="FM220" i="11"/>
  <c r="FL220" i="11"/>
  <c r="FK220" i="11"/>
  <c r="FJ220" i="11"/>
  <c r="FI220" i="11"/>
  <c r="FH220" i="11"/>
  <c r="FG220" i="11"/>
  <c r="FF220" i="11"/>
  <c r="FE220" i="11"/>
  <c r="FD220" i="11"/>
  <c r="FC220" i="11"/>
  <c r="FB220" i="11"/>
  <c r="FM219" i="11"/>
  <c r="FL219" i="11"/>
  <c r="FK219" i="11"/>
  <c r="FJ219" i="11"/>
  <c r="FI219" i="11"/>
  <c r="FH219" i="11"/>
  <c r="FG219" i="11"/>
  <c r="FF219" i="11"/>
  <c r="FE219" i="11"/>
  <c r="FD219" i="11"/>
  <c r="FC219" i="11"/>
  <c r="FB219" i="11"/>
  <c r="FM218" i="11"/>
  <c r="FL218" i="11"/>
  <c r="FK218" i="11"/>
  <c r="FJ218" i="11"/>
  <c r="FI218" i="11"/>
  <c r="FH218" i="11"/>
  <c r="FG218" i="11"/>
  <c r="FF218" i="11"/>
  <c r="FE218" i="11"/>
  <c r="FD218" i="11"/>
  <c r="FC218" i="11"/>
  <c r="FB218" i="11"/>
  <c r="FM217" i="11"/>
  <c r="FL217" i="11"/>
  <c r="FK217" i="11"/>
  <c r="FJ217" i="11"/>
  <c r="FI217" i="11"/>
  <c r="FH217" i="11"/>
  <c r="FG217" i="11"/>
  <c r="FF217" i="11"/>
  <c r="FE217" i="11"/>
  <c r="FD217" i="11"/>
  <c r="FC217" i="11"/>
  <c r="FB217" i="11"/>
  <c r="FM216" i="11"/>
  <c r="FL216" i="11"/>
  <c r="FK216" i="11"/>
  <c r="FJ216" i="11"/>
  <c r="FI216" i="11"/>
  <c r="FH216" i="11"/>
  <c r="FG216" i="11"/>
  <c r="FF216" i="11"/>
  <c r="FE216" i="11"/>
  <c r="FD216" i="11"/>
  <c r="FC216" i="11"/>
  <c r="FB216" i="11"/>
  <c r="FM215" i="11"/>
  <c r="FL215" i="11"/>
  <c r="FK215" i="11"/>
  <c r="FJ215" i="11"/>
  <c r="FI215" i="11"/>
  <c r="FH215" i="11"/>
  <c r="FG215" i="11"/>
  <c r="FF215" i="11"/>
  <c r="FE215" i="11"/>
  <c r="FD215" i="11"/>
  <c r="FC215" i="11"/>
  <c r="FB215" i="11"/>
  <c r="FM214" i="11"/>
  <c r="FL214" i="11"/>
  <c r="FK214" i="11"/>
  <c r="FJ214" i="11"/>
  <c r="FI214" i="11"/>
  <c r="FH214" i="11"/>
  <c r="FG214" i="11"/>
  <c r="FF214" i="11"/>
  <c r="FE214" i="11"/>
  <c r="FD214" i="11"/>
  <c r="FC214" i="11"/>
  <c r="FB214" i="11"/>
  <c r="FM213" i="11"/>
  <c r="FL213" i="11"/>
  <c r="FK213" i="11"/>
  <c r="FJ213" i="11"/>
  <c r="FI213" i="11"/>
  <c r="FH213" i="11"/>
  <c r="FG213" i="11"/>
  <c r="FF213" i="11"/>
  <c r="FE213" i="11"/>
  <c r="FD213" i="11"/>
  <c r="FC213" i="11"/>
  <c r="FB213" i="11"/>
  <c r="FM212" i="11"/>
  <c r="FL212" i="11"/>
  <c r="FK212" i="11"/>
  <c r="FJ212" i="11"/>
  <c r="FI212" i="11"/>
  <c r="FH212" i="11"/>
  <c r="FG212" i="11"/>
  <c r="FF212" i="11"/>
  <c r="FE212" i="11"/>
  <c r="FD212" i="11"/>
  <c r="FC212" i="11"/>
  <c r="FB212" i="11"/>
  <c r="FM211" i="11"/>
  <c r="FL211" i="11"/>
  <c r="FK211" i="11"/>
  <c r="FJ211" i="11"/>
  <c r="FI211" i="11"/>
  <c r="FH211" i="11"/>
  <c r="FG211" i="11"/>
  <c r="FF211" i="11"/>
  <c r="FE211" i="11"/>
  <c r="FD211" i="11"/>
  <c r="FC211" i="11"/>
  <c r="FB211" i="11"/>
  <c r="FM210" i="11"/>
  <c r="FL210" i="11"/>
  <c r="FK210" i="11"/>
  <c r="FJ210" i="11"/>
  <c r="FI210" i="11"/>
  <c r="FH210" i="11"/>
  <c r="FG210" i="11"/>
  <c r="FF210" i="11"/>
  <c r="FE210" i="11"/>
  <c r="FD210" i="11"/>
  <c r="FC210" i="11"/>
  <c r="FB210" i="11"/>
  <c r="FM209" i="11"/>
  <c r="FL209" i="11"/>
  <c r="FK209" i="11"/>
  <c r="FJ209" i="11"/>
  <c r="FI209" i="11"/>
  <c r="FH209" i="11"/>
  <c r="FH230" i="11" s="1"/>
  <c r="FG209" i="11"/>
  <c r="FF209" i="11"/>
  <c r="FE209" i="11"/>
  <c r="FD209" i="11"/>
  <c r="FC209" i="11"/>
  <c r="FB209" i="11"/>
  <c r="FM208" i="11"/>
  <c r="FL208" i="11"/>
  <c r="FK208" i="11"/>
  <c r="FJ208" i="11"/>
  <c r="FI208" i="11"/>
  <c r="FH208" i="11"/>
  <c r="FG208" i="11"/>
  <c r="FF208" i="11"/>
  <c r="FE208" i="11"/>
  <c r="FD208" i="11"/>
  <c r="FD230" i="11" s="1"/>
  <c r="FC208" i="11"/>
  <c r="FB208" i="11"/>
  <c r="EY228" i="11"/>
  <c r="EX228" i="11"/>
  <c r="EW228" i="11"/>
  <c r="EV228" i="11"/>
  <c r="EU228" i="11"/>
  <c r="ET228" i="11"/>
  <c r="ES228" i="11"/>
  <c r="ER228" i="11"/>
  <c r="EQ228" i="11"/>
  <c r="EP228" i="11"/>
  <c r="EO228" i="11"/>
  <c r="EN228" i="11"/>
  <c r="EY227" i="11"/>
  <c r="EX227" i="11"/>
  <c r="EW227" i="11"/>
  <c r="EV227" i="11"/>
  <c r="EU227" i="11"/>
  <c r="ET227" i="11"/>
  <c r="ES227" i="11"/>
  <c r="ER227" i="11"/>
  <c r="EQ227" i="11"/>
  <c r="EP227" i="11"/>
  <c r="EO227" i="11"/>
  <c r="EN227" i="11"/>
  <c r="EY226" i="11"/>
  <c r="EX226" i="11"/>
  <c r="EW226" i="11"/>
  <c r="EV226" i="11"/>
  <c r="EU226" i="11"/>
  <c r="ET226" i="11"/>
  <c r="ES226" i="11"/>
  <c r="ER226" i="11"/>
  <c r="EQ226" i="11"/>
  <c r="EP226" i="11"/>
  <c r="EO226" i="11"/>
  <c r="EN226" i="11"/>
  <c r="EY225" i="11"/>
  <c r="EX225" i="11"/>
  <c r="EW225" i="11"/>
  <c r="EV225" i="11"/>
  <c r="EU225" i="11"/>
  <c r="ET225" i="11"/>
  <c r="ES225" i="11"/>
  <c r="ER225" i="11"/>
  <c r="EQ225" i="11"/>
  <c r="EP225" i="11"/>
  <c r="EO225" i="11"/>
  <c r="EN225" i="11"/>
  <c r="EY224" i="11"/>
  <c r="EX224" i="11"/>
  <c r="EW224" i="11"/>
  <c r="EV224" i="11"/>
  <c r="EU224" i="11"/>
  <c r="ET224" i="11"/>
  <c r="ES224" i="11"/>
  <c r="ER224" i="11"/>
  <c r="EQ224" i="11"/>
  <c r="EP224" i="11"/>
  <c r="EO224" i="11"/>
  <c r="EN224" i="11"/>
  <c r="EY223" i="11"/>
  <c r="EX223" i="11"/>
  <c r="EW223" i="11"/>
  <c r="EV223" i="11"/>
  <c r="EU223" i="11"/>
  <c r="ET223" i="11"/>
  <c r="ES223" i="11"/>
  <c r="ER223" i="11"/>
  <c r="EQ223" i="11"/>
  <c r="EP223" i="11"/>
  <c r="EO223" i="11"/>
  <c r="EN223" i="11"/>
  <c r="EY222" i="11"/>
  <c r="EX222" i="11"/>
  <c r="EW222" i="11"/>
  <c r="EV222" i="11"/>
  <c r="EU222" i="11"/>
  <c r="ET222" i="11"/>
  <c r="ES222" i="11"/>
  <c r="ER222" i="11"/>
  <c r="EQ222" i="11"/>
  <c r="EP222" i="11"/>
  <c r="EO222" i="11"/>
  <c r="EN222" i="11"/>
  <c r="EY221" i="11"/>
  <c r="EX221" i="11"/>
  <c r="EW221" i="11"/>
  <c r="EV221" i="11"/>
  <c r="EU221" i="11"/>
  <c r="ET221" i="11"/>
  <c r="ES221" i="11"/>
  <c r="ER221" i="11"/>
  <c r="EQ221" i="11"/>
  <c r="EP221" i="11"/>
  <c r="EO221" i="11"/>
  <c r="EN221" i="11"/>
  <c r="EY220" i="11"/>
  <c r="EX220" i="11"/>
  <c r="EW220" i="11"/>
  <c r="EV220" i="11"/>
  <c r="EU220" i="11"/>
  <c r="ET220" i="11"/>
  <c r="ES220" i="11"/>
  <c r="ER220" i="11"/>
  <c r="EQ220" i="11"/>
  <c r="EP220" i="11"/>
  <c r="EO220" i="11"/>
  <c r="EN220" i="11"/>
  <c r="EY219" i="11"/>
  <c r="EX219" i="11"/>
  <c r="EW219" i="11"/>
  <c r="EV219" i="11"/>
  <c r="EU219" i="11"/>
  <c r="ET219" i="11"/>
  <c r="ES219" i="11"/>
  <c r="ER219" i="11"/>
  <c r="EQ219" i="11"/>
  <c r="EP219" i="11"/>
  <c r="EO219" i="11"/>
  <c r="EN219" i="11"/>
  <c r="EY218" i="11"/>
  <c r="EX218" i="11"/>
  <c r="EW218" i="11"/>
  <c r="EV218" i="11"/>
  <c r="EU218" i="11"/>
  <c r="ET218" i="11"/>
  <c r="ES218" i="11"/>
  <c r="ER218" i="11"/>
  <c r="EQ218" i="11"/>
  <c r="EP218" i="11"/>
  <c r="EO218" i="11"/>
  <c r="EN218" i="11"/>
  <c r="EY217" i="11"/>
  <c r="EX217" i="11"/>
  <c r="EW217" i="11"/>
  <c r="EV217" i="11"/>
  <c r="EU217" i="11"/>
  <c r="ET217" i="11"/>
  <c r="ES217" i="11"/>
  <c r="ER217" i="11"/>
  <c r="EQ217" i="11"/>
  <c r="EP217" i="11"/>
  <c r="EO217" i="11"/>
  <c r="EN217" i="11"/>
  <c r="EY216" i="11"/>
  <c r="EX216" i="11"/>
  <c r="EW216" i="11"/>
  <c r="EV216" i="11"/>
  <c r="EU216" i="11"/>
  <c r="ET216" i="11"/>
  <c r="ES216" i="11"/>
  <c r="ER216" i="11"/>
  <c r="EQ216" i="11"/>
  <c r="EP216" i="11"/>
  <c r="EO216" i="11"/>
  <c r="EN216" i="11"/>
  <c r="EY215" i="11"/>
  <c r="EX215" i="11"/>
  <c r="EW215" i="11"/>
  <c r="EV215" i="11"/>
  <c r="EU215" i="11"/>
  <c r="ET215" i="11"/>
  <c r="ES215" i="11"/>
  <c r="ER215" i="11"/>
  <c r="EQ215" i="11"/>
  <c r="EP215" i="11"/>
  <c r="EO215" i="11"/>
  <c r="EN215" i="11"/>
  <c r="EY214" i="11"/>
  <c r="EX214" i="11"/>
  <c r="EW214" i="11"/>
  <c r="EV214" i="11"/>
  <c r="EU214" i="11"/>
  <c r="ET214" i="11"/>
  <c r="ES214" i="11"/>
  <c r="ER214" i="11"/>
  <c r="EQ214" i="11"/>
  <c r="EP214" i="11"/>
  <c r="EO214" i="11"/>
  <c r="EN214" i="11"/>
  <c r="EY213" i="11"/>
  <c r="EX213" i="11"/>
  <c r="EW213" i="11"/>
  <c r="EV213" i="11"/>
  <c r="EU213" i="11"/>
  <c r="ET213" i="11"/>
  <c r="ES213" i="11"/>
  <c r="ER213" i="11"/>
  <c r="EQ213" i="11"/>
  <c r="EP213" i="11"/>
  <c r="EO213" i="11"/>
  <c r="EN213" i="11"/>
  <c r="EY212" i="11"/>
  <c r="EX212" i="11"/>
  <c r="EW212" i="11"/>
  <c r="EV212" i="11"/>
  <c r="EU212" i="11"/>
  <c r="ET212" i="11"/>
  <c r="ES212" i="11"/>
  <c r="ER212" i="11"/>
  <c r="EQ212" i="11"/>
  <c r="EP212" i="11"/>
  <c r="EO212" i="11"/>
  <c r="EN212" i="11"/>
  <c r="EY211" i="11"/>
  <c r="EX211" i="11"/>
  <c r="EW211" i="11"/>
  <c r="EV211" i="11"/>
  <c r="EU211" i="11"/>
  <c r="ET211" i="11"/>
  <c r="ES211" i="11"/>
  <c r="ER211" i="11"/>
  <c r="EQ211" i="11"/>
  <c r="EP211" i="11"/>
  <c r="EO211" i="11"/>
  <c r="EN211" i="11"/>
  <c r="EY210" i="11"/>
  <c r="EX210" i="11"/>
  <c r="EW210" i="11"/>
  <c r="EV210" i="11"/>
  <c r="EU210" i="11"/>
  <c r="ET210" i="11"/>
  <c r="ES210" i="11"/>
  <c r="ER210" i="11"/>
  <c r="EQ210" i="11"/>
  <c r="EP210" i="11"/>
  <c r="EO210" i="11"/>
  <c r="EN210" i="11"/>
  <c r="EY209" i="11"/>
  <c r="EX209" i="11"/>
  <c r="EX230" i="11" s="1"/>
  <c r="EW209" i="11"/>
  <c r="EV209" i="11"/>
  <c r="EU209" i="11"/>
  <c r="ET209" i="11"/>
  <c r="ES209" i="11"/>
  <c r="ER209" i="11"/>
  <c r="ER230" i="11" s="1"/>
  <c r="EQ209" i="11"/>
  <c r="EP209" i="11"/>
  <c r="EP230" i="11" s="1"/>
  <c r="EO209" i="11"/>
  <c r="EN209" i="11"/>
  <c r="EY208" i="11"/>
  <c r="EX208" i="11"/>
  <c r="EW208" i="11"/>
  <c r="EV208" i="11"/>
  <c r="EV230" i="11" s="1"/>
  <c r="EU208" i="11"/>
  <c r="ET208" i="11"/>
  <c r="ET230" i="11" s="1"/>
  <c r="ES208" i="11"/>
  <c r="ER208" i="11"/>
  <c r="EQ208" i="11"/>
  <c r="EP208" i="11"/>
  <c r="EO208" i="11"/>
  <c r="EN208" i="11"/>
  <c r="EN230" i="11" s="1"/>
  <c r="EK228" i="11"/>
  <c r="EJ228" i="11"/>
  <c r="EI228" i="11"/>
  <c r="EH228" i="11"/>
  <c r="EG228" i="11"/>
  <c r="EF228" i="11"/>
  <c r="EE228" i="11"/>
  <c r="ED228" i="11"/>
  <c r="EC228" i="11"/>
  <c r="EB228" i="11"/>
  <c r="EA228" i="11"/>
  <c r="DZ228" i="11"/>
  <c r="EK227" i="11"/>
  <c r="EJ227" i="11"/>
  <c r="EI227" i="11"/>
  <c r="EH227" i="11"/>
  <c r="EG227" i="11"/>
  <c r="EF227" i="11"/>
  <c r="EE227" i="11"/>
  <c r="ED227" i="11"/>
  <c r="EC227" i="11"/>
  <c r="EB227" i="11"/>
  <c r="EA227" i="11"/>
  <c r="DZ227" i="11"/>
  <c r="EK226" i="11"/>
  <c r="EJ226" i="11"/>
  <c r="EI226" i="11"/>
  <c r="EH226" i="11"/>
  <c r="EG226" i="11"/>
  <c r="EF226" i="11"/>
  <c r="EE226" i="11"/>
  <c r="ED226" i="11"/>
  <c r="EC226" i="11"/>
  <c r="EB226" i="11"/>
  <c r="EA226" i="11"/>
  <c r="DZ226" i="11"/>
  <c r="EK225" i="11"/>
  <c r="EJ225" i="11"/>
  <c r="EI225" i="11"/>
  <c r="EH225" i="11"/>
  <c r="EG225" i="11"/>
  <c r="EF225" i="11"/>
  <c r="EE225" i="11"/>
  <c r="ED225" i="11"/>
  <c r="EC225" i="11"/>
  <c r="EB225" i="11"/>
  <c r="EA225" i="11"/>
  <c r="DZ225" i="11"/>
  <c r="EK224" i="11"/>
  <c r="EJ224" i="11"/>
  <c r="EI224" i="11"/>
  <c r="EH224" i="11"/>
  <c r="EG224" i="11"/>
  <c r="EF224" i="11"/>
  <c r="EE224" i="11"/>
  <c r="ED224" i="11"/>
  <c r="EC224" i="11"/>
  <c r="EB224" i="11"/>
  <c r="EA224" i="11"/>
  <c r="DZ224" i="11"/>
  <c r="EK223" i="11"/>
  <c r="EJ223" i="11"/>
  <c r="EI223" i="11"/>
  <c r="EH223" i="11"/>
  <c r="EG223" i="11"/>
  <c r="EF223" i="11"/>
  <c r="EE223" i="11"/>
  <c r="ED223" i="11"/>
  <c r="EC223" i="11"/>
  <c r="EB223" i="11"/>
  <c r="EA223" i="11"/>
  <c r="DZ223" i="11"/>
  <c r="EK222" i="11"/>
  <c r="EJ222" i="11"/>
  <c r="EI222" i="11"/>
  <c r="EH222" i="11"/>
  <c r="EG222" i="11"/>
  <c r="EF222" i="11"/>
  <c r="EE222" i="11"/>
  <c r="ED222" i="11"/>
  <c r="EC222" i="11"/>
  <c r="EB222" i="11"/>
  <c r="EA222" i="11"/>
  <c r="DZ222" i="11"/>
  <c r="EK221" i="11"/>
  <c r="EJ221" i="11"/>
  <c r="EI221" i="11"/>
  <c r="EH221" i="11"/>
  <c r="EG221" i="11"/>
  <c r="EF221" i="11"/>
  <c r="EE221" i="11"/>
  <c r="ED221" i="11"/>
  <c r="EC221" i="11"/>
  <c r="EB221" i="11"/>
  <c r="EA221" i="11"/>
  <c r="DZ221" i="11"/>
  <c r="EK220" i="11"/>
  <c r="EJ220" i="11"/>
  <c r="EI220" i="11"/>
  <c r="EH220" i="11"/>
  <c r="EG220" i="11"/>
  <c r="EF220" i="11"/>
  <c r="EE220" i="11"/>
  <c r="ED220" i="11"/>
  <c r="EC220" i="11"/>
  <c r="EB220" i="11"/>
  <c r="EA220" i="11"/>
  <c r="DZ220" i="11"/>
  <c r="EK219" i="11"/>
  <c r="EJ219" i="11"/>
  <c r="EI219" i="11"/>
  <c r="EH219" i="11"/>
  <c r="EG219" i="11"/>
  <c r="EF219" i="11"/>
  <c r="EE219" i="11"/>
  <c r="ED219" i="11"/>
  <c r="EC219" i="11"/>
  <c r="EB219" i="11"/>
  <c r="EA219" i="11"/>
  <c r="DZ219" i="11"/>
  <c r="EK218" i="11"/>
  <c r="EJ218" i="11"/>
  <c r="EI218" i="11"/>
  <c r="EH218" i="11"/>
  <c r="EG218" i="11"/>
  <c r="EF218" i="11"/>
  <c r="EE218" i="11"/>
  <c r="ED218" i="11"/>
  <c r="EC218" i="11"/>
  <c r="EB218" i="11"/>
  <c r="EA218" i="11"/>
  <c r="DZ218" i="11"/>
  <c r="EK217" i="11"/>
  <c r="EJ217" i="11"/>
  <c r="EI217" i="11"/>
  <c r="EH217" i="11"/>
  <c r="EG217" i="11"/>
  <c r="EF217" i="11"/>
  <c r="EE217" i="11"/>
  <c r="ED217" i="11"/>
  <c r="EC217" i="11"/>
  <c r="EB217" i="11"/>
  <c r="EA217" i="11"/>
  <c r="DZ217" i="11"/>
  <c r="EK216" i="11"/>
  <c r="EJ216" i="11"/>
  <c r="EI216" i="11"/>
  <c r="EH216" i="11"/>
  <c r="EG216" i="11"/>
  <c r="EF216" i="11"/>
  <c r="EE216" i="11"/>
  <c r="ED216" i="11"/>
  <c r="EC216" i="11"/>
  <c r="EB216" i="11"/>
  <c r="EA216" i="11"/>
  <c r="DZ216" i="11"/>
  <c r="EK215" i="11"/>
  <c r="EJ215" i="11"/>
  <c r="EI215" i="11"/>
  <c r="EH215" i="11"/>
  <c r="EG215" i="11"/>
  <c r="EF215" i="11"/>
  <c r="EE215" i="11"/>
  <c r="ED215" i="11"/>
  <c r="EC215" i="11"/>
  <c r="EB215" i="11"/>
  <c r="EA215" i="11"/>
  <c r="DZ215" i="11"/>
  <c r="EK214" i="11"/>
  <c r="EJ214" i="11"/>
  <c r="EI214" i="11"/>
  <c r="EH214" i="11"/>
  <c r="EG214" i="11"/>
  <c r="EF214" i="11"/>
  <c r="EE214" i="11"/>
  <c r="ED214" i="11"/>
  <c r="EC214" i="11"/>
  <c r="EB214" i="11"/>
  <c r="EA214" i="11"/>
  <c r="DZ214" i="11"/>
  <c r="EK213" i="11"/>
  <c r="EJ213" i="11"/>
  <c r="EI213" i="11"/>
  <c r="EH213" i="11"/>
  <c r="EG213" i="11"/>
  <c r="EF213" i="11"/>
  <c r="EE213" i="11"/>
  <c r="ED213" i="11"/>
  <c r="EC213" i="11"/>
  <c r="EB213" i="11"/>
  <c r="EA213" i="11"/>
  <c r="DZ213" i="11"/>
  <c r="EK212" i="11"/>
  <c r="EJ212" i="11"/>
  <c r="EI212" i="11"/>
  <c r="EH212" i="11"/>
  <c r="EG212" i="11"/>
  <c r="EF212" i="11"/>
  <c r="EE212" i="11"/>
  <c r="ED212" i="11"/>
  <c r="EC212" i="11"/>
  <c r="EB212" i="11"/>
  <c r="EA212" i="11"/>
  <c r="DZ212" i="11"/>
  <c r="EK211" i="11"/>
  <c r="EJ211" i="11"/>
  <c r="EI211" i="11"/>
  <c r="EH211" i="11"/>
  <c r="EG211" i="11"/>
  <c r="EF211" i="11"/>
  <c r="EE211" i="11"/>
  <c r="ED211" i="11"/>
  <c r="EC211" i="11"/>
  <c r="EB211" i="11"/>
  <c r="EA211" i="11"/>
  <c r="DZ211" i="11"/>
  <c r="EK210" i="11"/>
  <c r="EJ210" i="11"/>
  <c r="EI210" i="11"/>
  <c r="EH210" i="11"/>
  <c r="EG210" i="11"/>
  <c r="EF210" i="11"/>
  <c r="EE210" i="11"/>
  <c r="ED210" i="11"/>
  <c r="EC210" i="11"/>
  <c r="EB210" i="11"/>
  <c r="EA210" i="11"/>
  <c r="DZ210" i="11"/>
  <c r="EK209" i="11"/>
  <c r="EJ209" i="11"/>
  <c r="EI209" i="11"/>
  <c r="EH209" i="11"/>
  <c r="EH230" i="11" s="1"/>
  <c r="EG209" i="11"/>
  <c r="EF209" i="11"/>
  <c r="EF230" i="11" s="1"/>
  <c r="EE209" i="11"/>
  <c r="ED209" i="11"/>
  <c r="EC209" i="11"/>
  <c r="EB209" i="11"/>
  <c r="EA209" i="11"/>
  <c r="DZ209" i="11"/>
  <c r="DZ230" i="11" s="1"/>
  <c r="EK208" i="11"/>
  <c r="EJ208" i="11"/>
  <c r="EJ230" i="11" s="1"/>
  <c r="EI208" i="11"/>
  <c r="EH208" i="11"/>
  <c r="EG208" i="11"/>
  <c r="EF208" i="11"/>
  <c r="EE208" i="11"/>
  <c r="ED208" i="11"/>
  <c r="ED230" i="11" s="1"/>
  <c r="EC208" i="11"/>
  <c r="EB208" i="11"/>
  <c r="EB230" i="11" s="1"/>
  <c r="EA208" i="11"/>
  <c r="DZ208" i="11"/>
  <c r="DW228" i="11"/>
  <c r="DV228" i="11"/>
  <c r="DU228" i="11"/>
  <c r="DT228" i="11"/>
  <c r="DS228" i="11"/>
  <c r="DR228" i="11"/>
  <c r="DQ228" i="11"/>
  <c r="DP228" i="11"/>
  <c r="DO228" i="11"/>
  <c r="DN228" i="11"/>
  <c r="DM228" i="11"/>
  <c r="DL228" i="11"/>
  <c r="DW227" i="11"/>
  <c r="DV227" i="11"/>
  <c r="DU227" i="11"/>
  <c r="DT227" i="11"/>
  <c r="DS227" i="11"/>
  <c r="DR227" i="11"/>
  <c r="DQ227" i="11"/>
  <c r="DP227" i="11"/>
  <c r="DO227" i="11"/>
  <c r="DN227" i="11"/>
  <c r="DM227" i="11"/>
  <c r="DL227" i="11"/>
  <c r="DW226" i="11"/>
  <c r="DV226" i="11"/>
  <c r="DU226" i="11"/>
  <c r="DT226" i="11"/>
  <c r="DS226" i="11"/>
  <c r="DR226" i="11"/>
  <c r="DQ226" i="11"/>
  <c r="DP226" i="11"/>
  <c r="DO226" i="11"/>
  <c r="DN226" i="11"/>
  <c r="DM226" i="11"/>
  <c r="DL226" i="11"/>
  <c r="DW225" i="11"/>
  <c r="DV225" i="11"/>
  <c r="DU225" i="11"/>
  <c r="DT225" i="11"/>
  <c r="DS225" i="11"/>
  <c r="DR225" i="11"/>
  <c r="DQ225" i="11"/>
  <c r="DP225" i="11"/>
  <c r="DO225" i="11"/>
  <c r="DN225" i="11"/>
  <c r="DM225" i="11"/>
  <c r="DL225" i="11"/>
  <c r="DW224" i="11"/>
  <c r="DV224" i="11"/>
  <c r="DU224" i="11"/>
  <c r="DT224" i="11"/>
  <c r="DS224" i="11"/>
  <c r="DR224" i="11"/>
  <c r="DQ224" i="11"/>
  <c r="DP224" i="11"/>
  <c r="DO224" i="11"/>
  <c r="DN224" i="11"/>
  <c r="DM224" i="11"/>
  <c r="DL224" i="11"/>
  <c r="DW223" i="11"/>
  <c r="DV223" i="11"/>
  <c r="DU223" i="11"/>
  <c r="DT223" i="11"/>
  <c r="DS223" i="11"/>
  <c r="DR223" i="11"/>
  <c r="DQ223" i="11"/>
  <c r="DP223" i="11"/>
  <c r="DO223" i="11"/>
  <c r="DN223" i="11"/>
  <c r="DM223" i="11"/>
  <c r="DL223" i="11"/>
  <c r="DW222" i="11"/>
  <c r="DV222" i="11"/>
  <c r="DU222" i="11"/>
  <c r="DT222" i="11"/>
  <c r="DS222" i="11"/>
  <c r="DR222" i="11"/>
  <c r="DQ222" i="11"/>
  <c r="DP222" i="11"/>
  <c r="DO222" i="11"/>
  <c r="DN222" i="11"/>
  <c r="DM222" i="11"/>
  <c r="DL222" i="11"/>
  <c r="DW221" i="11"/>
  <c r="DV221" i="11"/>
  <c r="DU221" i="11"/>
  <c r="DT221" i="11"/>
  <c r="DS221" i="11"/>
  <c r="DR221" i="11"/>
  <c r="DQ221" i="11"/>
  <c r="DP221" i="11"/>
  <c r="DO221" i="11"/>
  <c r="DN221" i="11"/>
  <c r="DM221" i="11"/>
  <c r="DL221" i="11"/>
  <c r="DW220" i="11"/>
  <c r="DV220" i="11"/>
  <c r="DU220" i="11"/>
  <c r="DT220" i="11"/>
  <c r="DS220" i="11"/>
  <c r="DR220" i="11"/>
  <c r="DQ220" i="11"/>
  <c r="DP220" i="11"/>
  <c r="DO220" i="11"/>
  <c r="DN220" i="11"/>
  <c r="DM220" i="11"/>
  <c r="DL220" i="11"/>
  <c r="DW219" i="11"/>
  <c r="DV219" i="11"/>
  <c r="DU219" i="11"/>
  <c r="DT219" i="11"/>
  <c r="DS219" i="11"/>
  <c r="DR219" i="11"/>
  <c r="DQ219" i="11"/>
  <c r="DP219" i="11"/>
  <c r="DO219" i="11"/>
  <c r="DN219" i="11"/>
  <c r="DM219" i="11"/>
  <c r="DL219" i="11"/>
  <c r="DW218" i="11"/>
  <c r="DV218" i="11"/>
  <c r="DU218" i="11"/>
  <c r="DT218" i="11"/>
  <c r="DS218" i="11"/>
  <c r="DR218" i="11"/>
  <c r="DQ218" i="11"/>
  <c r="DP218" i="11"/>
  <c r="DO218" i="11"/>
  <c r="DN218" i="11"/>
  <c r="DM218" i="11"/>
  <c r="DL218" i="11"/>
  <c r="DW217" i="11"/>
  <c r="DV217" i="11"/>
  <c r="DU217" i="11"/>
  <c r="DT217" i="11"/>
  <c r="DS217" i="11"/>
  <c r="DR217" i="11"/>
  <c r="DQ217" i="11"/>
  <c r="DP217" i="11"/>
  <c r="DO217" i="11"/>
  <c r="DN217" i="11"/>
  <c r="DM217" i="11"/>
  <c r="DL217" i="11"/>
  <c r="DW216" i="11"/>
  <c r="DV216" i="11"/>
  <c r="DU216" i="11"/>
  <c r="DT216" i="11"/>
  <c r="DS216" i="11"/>
  <c r="DR216" i="11"/>
  <c r="DQ216" i="11"/>
  <c r="DP216" i="11"/>
  <c r="DO216" i="11"/>
  <c r="DN216" i="11"/>
  <c r="DM216" i="11"/>
  <c r="DL216" i="11"/>
  <c r="DW215" i="11"/>
  <c r="DV215" i="11"/>
  <c r="DU215" i="11"/>
  <c r="DT215" i="11"/>
  <c r="DS215" i="11"/>
  <c r="DR215" i="11"/>
  <c r="DQ215" i="11"/>
  <c r="DP215" i="11"/>
  <c r="DO215" i="11"/>
  <c r="DN215" i="11"/>
  <c r="DM215" i="11"/>
  <c r="DL215" i="11"/>
  <c r="DW214" i="11"/>
  <c r="DV214" i="11"/>
  <c r="DU214" i="11"/>
  <c r="DT214" i="11"/>
  <c r="DS214" i="11"/>
  <c r="DR214" i="11"/>
  <c r="DQ214" i="11"/>
  <c r="DP214" i="11"/>
  <c r="DO214" i="11"/>
  <c r="DN214" i="11"/>
  <c r="DM214" i="11"/>
  <c r="DL214" i="11"/>
  <c r="DW213" i="11"/>
  <c r="DV213" i="11"/>
  <c r="DU213" i="11"/>
  <c r="DT213" i="11"/>
  <c r="DS213" i="11"/>
  <c r="DR213" i="11"/>
  <c r="DQ213" i="11"/>
  <c r="DP213" i="11"/>
  <c r="DO213" i="11"/>
  <c r="DN213" i="11"/>
  <c r="DM213" i="11"/>
  <c r="DL213" i="11"/>
  <c r="DW212" i="11"/>
  <c r="DV212" i="11"/>
  <c r="DU212" i="11"/>
  <c r="DT212" i="11"/>
  <c r="DS212" i="11"/>
  <c r="DR212" i="11"/>
  <c r="DQ212" i="11"/>
  <c r="DP212" i="11"/>
  <c r="DO212" i="11"/>
  <c r="DN212" i="11"/>
  <c r="DM212" i="11"/>
  <c r="DL212" i="11"/>
  <c r="DW211" i="11"/>
  <c r="DV211" i="11"/>
  <c r="DU211" i="11"/>
  <c r="DT211" i="11"/>
  <c r="DS211" i="11"/>
  <c r="DR211" i="11"/>
  <c r="DQ211" i="11"/>
  <c r="DP211" i="11"/>
  <c r="DO211" i="11"/>
  <c r="DN211" i="11"/>
  <c r="DM211" i="11"/>
  <c r="DL211" i="11"/>
  <c r="DW210" i="11"/>
  <c r="DV210" i="11"/>
  <c r="DU210" i="11"/>
  <c r="DT210" i="11"/>
  <c r="DS210" i="11"/>
  <c r="DR210" i="11"/>
  <c r="DQ210" i="11"/>
  <c r="DP210" i="11"/>
  <c r="DO210" i="11"/>
  <c r="DN210" i="11"/>
  <c r="DM210" i="11"/>
  <c r="DL210" i="11"/>
  <c r="DW209" i="11"/>
  <c r="DV209" i="11"/>
  <c r="DV230" i="11" s="1"/>
  <c r="DU209" i="11"/>
  <c r="DT209" i="11"/>
  <c r="DS209" i="11"/>
  <c r="DR209" i="11"/>
  <c r="DQ209" i="11"/>
  <c r="DP209" i="11"/>
  <c r="DO209" i="11"/>
  <c r="DN209" i="11"/>
  <c r="DN230" i="11" s="1"/>
  <c r="DM209" i="11"/>
  <c r="DL209" i="11"/>
  <c r="DW208" i="11"/>
  <c r="DV208" i="11"/>
  <c r="DU208" i="11"/>
  <c r="DT208" i="11"/>
  <c r="DS208" i="11"/>
  <c r="DR208" i="11"/>
  <c r="DR230" i="11" s="1"/>
  <c r="DQ208" i="11"/>
  <c r="DP208" i="11"/>
  <c r="DO208" i="11"/>
  <c r="DN208" i="11"/>
  <c r="DM208" i="11"/>
  <c r="DL208" i="11"/>
  <c r="DI228" i="11"/>
  <c r="DH228" i="11"/>
  <c r="DG228" i="11"/>
  <c r="DF228" i="11"/>
  <c r="DE228" i="11"/>
  <c r="DD228" i="11"/>
  <c r="DC228" i="11"/>
  <c r="DB228" i="11"/>
  <c r="DA228" i="11"/>
  <c r="CZ228" i="11"/>
  <c r="CY228" i="11"/>
  <c r="CX228" i="11"/>
  <c r="DI227" i="11"/>
  <c r="DH227" i="11"/>
  <c r="DG227" i="11"/>
  <c r="DF227" i="11"/>
  <c r="DE227" i="11"/>
  <c r="DD227" i="11"/>
  <c r="DC227" i="11"/>
  <c r="DB227" i="11"/>
  <c r="DA227" i="11"/>
  <c r="CZ227" i="11"/>
  <c r="CY227" i="11"/>
  <c r="CX227" i="11"/>
  <c r="DI226" i="11"/>
  <c r="DH226" i="11"/>
  <c r="DG226" i="11"/>
  <c r="DF226" i="11"/>
  <c r="DE226" i="11"/>
  <c r="DD226" i="11"/>
  <c r="DC226" i="11"/>
  <c r="DB226" i="11"/>
  <c r="DA226" i="11"/>
  <c r="CZ226" i="11"/>
  <c r="CY226" i="11"/>
  <c r="CX226" i="11"/>
  <c r="DI225" i="11"/>
  <c r="DH225" i="11"/>
  <c r="DG225" i="11"/>
  <c r="DF225" i="11"/>
  <c r="DE225" i="11"/>
  <c r="DD225" i="11"/>
  <c r="DC225" i="11"/>
  <c r="DB225" i="11"/>
  <c r="DA225" i="11"/>
  <c r="CZ225" i="11"/>
  <c r="CY225" i="11"/>
  <c r="CX225" i="11"/>
  <c r="DI224" i="11"/>
  <c r="DH224" i="11"/>
  <c r="DG224" i="11"/>
  <c r="DF224" i="11"/>
  <c r="DE224" i="11"/>
  <c r="DD224" i="11"/>
  <c r="DC224" i="11"/>
  <c r="DB224" i="11"/>
  <c r="DA224" i="11"/>
  <c r="CZ224" i="11"/>
  <c r="CY224" i="11"/>
  <c r="CX224" i="11"/>
  <c r="DI223" i="11"/>
  <c r="DH223" i="11"/>
  <c r="DG223" i="11"/>
  <c r="DF223" i="11"/>
  <c r="DE223" i="11"/>
  <c r="DD223" i="11"/>
  <c r="DC223" i="11"/>
  <c r="DB223" i="11"/>
  <c r="DA223" i="11"/>
  <c r="CZ223" i="11"/>
  <c r="CY223" i="11"/>
  <c r="CX223" i="11"/>
  <c r="DI222" i="11"/>
  <c r="DH222" i="11"/>
  <c r="DG222" i="11"/>
  <c r="DF222" i="11"/>
  <c r="DE222" i="11"/>
  <c r="DD222" i="11"/>
  <c r="DC222" i="11"/>
  <c r="DB222" i="11"/>
  <c r="DA222" i="11"/>
  <c r="CZ222" i="11"/>
  <c r="CY222" i="11"/>
  <c r="CX222" i="11"/>
  <c r="DI221" i="11"/>
  <c r="DH221" i="11"/>
  <c r="DG221" i="11"/>
  <c r="DF221" i="11"/>
  <c r="DE221" i="11"/>
  <c r="DD221" i="11"/>
  <c r="DC221" i="11"/>
  <c r="DB221" i="11"/>
  <c r="DA221" i="11"/>
  <c r="CZ221" i="11"/>
  <c r="CY221" i="11"/>
  <c r="CX221" i="11"/>
  <c r="DI220" i="11"/>
  <c r="DH220" i="11"/>
  <c r="DG220" i="11"/>
  <c r="DF220" i="11"/>
  <c r="DE220" i="11"/>
  <c r="DD220" i="11"/>
  <c r="DC220" i="11"/>
  <c r="DB220" i="11"/>
  <c r="DA220" i="11"/>
  <c r="CZ220" i="11"/>
  <c r="CY220" i="11"/>
  <c r="CX220" i="11"/>
  <c r="DI219" i="11"/>
  <c r="DH219" i="11"/>
  <c r="DG219" i="11"/>
  <c r="DF219" i="11"/>
  <c r="DE219" i="11"/>
  <c r="DD219" i="11"/>
  <c r="DC219" i="11"/>
  <c r="DB219" i="11"/>
  <c r="DA219" i="11"/>
  <c r="CZ219" i="11"/>
  <c r="CY219" i="11"/>
  <c r="CX219" i="11"/>
  <c r="DI218" i="11"/>
  <c r="DH218" i="11"/>
  <c r="DG218" i="11"/>
  <c r="DF218" i="11"/>
  <c r="DE218" i="11"/>
  <c r="DD218" i="11"/>
  <c r="DC218" i="11"/>
  <c r="DB218" i="11"/>
  <c r="DA218" i="11"/>
  <c r="CZ218" i="11"/>
  <c r="CY218" i="11"/>
  <c r="CX218" i="11"/>
  <c r="DI217" i="11"/>
  <c r="DH217" i="11"/>
  <c r="DG217" i="11"/>
  <c r="DF217" i="11"/>
  <c r="DE217" i="11"/>
  <c r="DD217" i="11"/>
  <c r="DC217" i="11"/>
  <c r="DB217" i="11"/>
  <c r="DA217" i="11"/>
  <c r="CZ217" i="11"/>
  <c r="CY217" i="11"/>
  <c r="CX217" i="11"/>
  <c r="DI216" i="11"/>
  <c r="DH216" i="11"/>
  <c r="DG216" i="11"/>
  <c r="DF216" i="11"/>
  <c r="DE216" i="11"/>
  <c r="DD216" i="11"/>
  <c r="DC216" i="11"/>
  <c r="DB216" i="11"/>
  <c r="DA216" i="11"/>
  <c r="CZ216" i="11"/>
  <c r="CY216" i="11"/>
  <c r="CX216" i="11"/>
  <c r="DI215" i="11"/>
  <c r="DH215" i="11"/>
  <c r="DG215" i="11"/>
  <c r="DF215" i="11"/>
  <c r="DE215" i="11"/>
  <c r="DD215" i="11"/>
  <c r="DC215" i="11"/>
  <c r="DB215" i="11"/>
  <c r="DA215" i="11"/>
  <c r="CZ215" i="11"/>
  <c r="CY215" i="11"/>
  <c r="CX215" i="11"/>
  <c r="DI214" i="11"/>
  <c r="DH214" i="11"/>
  <c r="DG214" i="11"/>
  <c r="DF214" i="11"/>
  <c r="DE214" i="11"/>
  <c r="DD214" i="11"/>
  <c r="DC214" i="11"/>
  <c r="DB214" i="11"/>
  <c r="DA214" i="11"/>
  <c r="CZ214" i="11"/>
  <c r="CY214" i="11"/>
  <c r="CX214" i="11"/>
  <c r="DI213" i="11"/>
  <c r="DH213" i="11"/>
  <c r="DG213" i="11"/>
  <c r="DF213" i="11"/>
  <c r="DE213" i="11"/>
  <c r="DD213" i="11"/>
  <c r="DC213" i="11"/>
  <c r="DB213" i="11"/>
  <c r="DA213" i="11"/>
  <c r="CZ213" i="11"/>
  <c r="CY213" i="11"/>
  <c r="CX213" i="11"/>
  <c r="DI212" i="11"/>
  <c r="DH212" i="11"/>
  <c r="DG212" i="11"/>
  <c r="DF212" i="11"/>
  <c r="DE212" i="11"/>
  <c r="DD212" i="11"/>
  <c r="DC212" i="11"/>
  <c r="DB212" i="11"/>
  <c r="DA212" i="11"/>
  <c r="CZ212" i="11"/>
  <c r="CY212" i="11"/>
  <c r="CX212" i="11"/>
  <c r="DI211" i="11"/>
  <c r="DH211" i="11"/>
  <c r="DG211" i="11"/>
  <c r="DF211" i="11"/>
  <c r="DE211" i="11"/>
  <c r="DD211" i="11"/>
  <c r="DC211" i="11"/>
  <c r="DB211" i="11"/>
  <c r="DA211" i="11"/>
  <c r="CZ211" i="11"/>
  <c r="CY211" i="11"/>
  <c r="CX211" i="11"/>
  <c r="DI210" i="11"/>
  <c r="DH210" i="11"/>
  <c r="DG210" i="11"/>
  <c r="DF210" i="11"/>
  <c r="DE210" i="11"/>
  <c r="DD210" i="11"/>
  <c r="DC210" i="11"/>
  <c r="DB210" i="11"/>
  <c r="DA210" i="11"/>
  <c r="CZ210" i="11"/>
  <c r="CY210" i="11"/>
  <c r="CX210" i="11"/>
  <c r="DI209" i="11"/>
  <c r="DH209" i="11"/>
  <c r="DG209" i="11"/>
  <c r="DF209" i="11"/>
  <c r="DF230" i="11" s="1"/>
  <c r="DE209" i="11"/>
  <c r="DD209" i="11"/>
  <c r="DC209" i="11"/>
  <c r="DB209" i="11"/>
  <c r="DA209" i="11"/>
  <c r="CZ209" i="11"/>
  <c r="CY209" i="11"/>
  <c r="CX209" i="11"/>
  <c r="CX230" i="11" s="1"/>
  <c r="DI208" i="11"/>
  <c r="DH208" i="11"/>
  <c r="DH230" i="11" s="1"/>
  <c r="DG208" i="11"/>
  <c r="DF208" i="11"/>
  <c r="DE208" i="11"/>
  <c r="DD208" i="11"/>
  <c r="DC208" i="11"/>
  <c r="DB208" i="11"/>
  <c r="DB230" i="11" s="1"/>
  <c r="DA208" i="11"/>
  <c r="CZ208" i="11"/>
  <c r="CZ230" i="11" s="1"/>
  <c r="CY208" i="11"/>
  <c r="CX208" i="11"/>
  <c r="CU228" i="11"/>
  <c r="CT228" i="11"/>
  <c r="CS228" i="11"/>
  <c r="CR228" i="11"/>
  <c r="CQ228" i="11"/>
  <c r="CP228" i="11"/>
  <c r="CO228" i="11"/>
  <c r="CN228" i="11"/>
  <c r="CM228" i="11"/>
  <c r="CL228" i="11"/>
  <c r="CK228" i="11"/>
  <c r="CJ228" i="11"/>
  <c r="CU227" i="11"/>
  <c r="CT227" i="11"/>
  <c r="CS227" i="11"/>
  <c r="CR227" i="11"/>
  <c r="CQ227" i="11"/>
  <c r="CP227" i="11"/>
  <c r="CO227" i="11"/>
  <c r="CN227" i="11"/>
  <c r="CM227" i="11"/>
  <c r="CL227" i="11"/>
  <c r="CK227" i="11"/>
  <c r="CJ227" i="11"/>
  <c r="CU226" i="11"/>
  <c r="CT226" i="11"/>
  <c r="CS226" i="11"/>
  <c r="CR226" i="11"/>
  <c r="CQ226" i="11"/>
  <c r="CP226" i="11"/>
  <c r="CO226" i="11"/>
  <c r="CN226" i="11"/>
  <c r="CM226" i="11"/>
  <c r="CL226" i="11"/>
  <c r="CK226" i="11"/>
  <c r="CJ226" i="11"/>
  <c r="CU225" i="11"/>
  <c r="CT225" i="11"/>
  <c r="CS225" i="11"/>
  <c r="CR225" i="11"/>
  <c r="CQ225" i="11"/>
  <c r="CP225" i="11"/>
  <c r="CO225" i="11"/>
  <c r="CN225" i="11"/>
  <c r="CM225" i="11"/>
  <c r="CL225" i="11"/>
  <c r="CK225" i="11"/>
  <c r="CJ225" i="11"/>
  <c r="CU224" i="11"/>
  <c r="CT224" i="11"/>
  <c r="CS224" i="11"/>
  <c r="CR224" i="11"/>
  <c r="CQ224" i="11"/>
  <c r="CP224" i="11"/>
  <c r="CO224" i="11"/>
  <c r="CN224" i="11"/>
  <c r="CM224" i="11"/>
  <c r="CL224" i="11"/>
  <c r="CK224" i="11"/>
  <c r="CJ224" i="11"/>
  <c r="CU223" i="11"/>
  <c r="CT223" i="11"/>
  <c r="CS223" i="11"/>
  <c r="CR223" i="11"/>
  <c r="CQ223" i="11"/>
  <c r="CP223" i="11"/>
  <c r="CO223" i="11"/>
  <c r="CN223" i="11"/>
  <c r="CM223" i="11"/>
  <c r="CL223" i="11"/>
  <c r="CK223" i="11"/>
  <c r="CJ223" i="11"/>
  <c r="CU222" i="11"/>
  <c r="CT222" i="11"/>
  <c r="CS222" i="11"/>
  <c r="CR222" i="11"/>
  <c r="CQ222" i="11"/>
  <c r="CP222" i="11"/>
  <c r="CO222" i="11"/>
  <c r="CN222" i="11"/>
  <c r="CM222" i="11"/>
  <c r="CL222" i="11"/>
  <c r="CK222" i="11"/>
  <c r="CJ222" i="11"/>
  <c r="CU221" i="11"/>
  <c r="CT221" i="11"/>
  <c r="CS221" i="11"/>
  <c r="CR221" i="11"/>
  <c r="CQ221" i="11"/>
  <c r="CP221" i="11"/>
  <c r="CO221" i="11"/>
  <c r="CN221" i="11"/>
  <c r="CM221" i="11"/>
  <c r="CL221" i="11"/>
  <c r="CK221" i="11"/>
  <c r="CJ221" i="11"/>
  <c r="CU220" i="11"/>
  <c r="CT220" i="11"/>
  <c r="CS220" i="11"/>
  <c r="CR220" i="11"/>
  <c r="CQ220" i="11"/>
  <c r="CP220" i="11"/>
  <c r="CO220" i="11"/>
  <c r="CN220" i="11"/>
  <c r="CM220" i="11"/>
  <c r="CL220" i="11"/>
  <c r="CK220" i="11"/>
  <c r="CJ220" i="11"/>
  <c r="CU219" i="11"/>
  <c r="CT219" i="11"/>
  <c r="CS219" i="11"/>
  <c r="CR219" i="11"/>
  <c r="CQ219" i="11"/>
  <c r="CP219" i="11"/>
  <c r="CO219" i="11"/>
  <c r="CN219" i="11"/>
  <c r="CM219" i="11"/>
  <c r="CL219" i="11"/>
  <c r="CK219" i="11"/>
  <c r="CJ219" i="11"/>
  <c r="CU218" i="11"/>
  <c r="CT218" i="11"/>
  <c r="CS218" i="11"/>
  <c r="CR218" i="11"/>
  <c r="CQ218" i="11"/>
  <c r="CP218" i="11"/>
  <c r="CO218" i="11"/>
  <c r="CN218" i="11"/>
  <c r="CM218" i="11"/>
  <c r="CL218" i="11"/>
  <c r="CK218" i="11"/>
  <c r="CJ218" i="11"/>
  <c r="CU217" i="11"/>
  <c r="CT217" i="11"/>
  <c r="CS217" i="11"/>
  <c r="CR217" i="11"/>
  <c r="CQ217" i="11"/>
  <c r="CP217" i="11"/>
  <c r="CO217" i="11"/>
  <c r="CN217" i="11"/>
  <c r="CM217" i="11"/>
  <c r="CL217" i="11"/>
  <c r="CK217" i="11"/>
  <c r="CJ217" i="11"/>
  <c r="CU216" i="11"/>
  <c r="CT216" i="11"/>
  <c r="CS216" i="11"/>
  <c r="CR216" i="11"/>
  <c r="CQ216" i="11"/>
  <c r="CP216" i="11"/>
  <c r="CO216" i="11"/>
  <c r="CN216" i="11"/>
  <c r="CM216" i="11"/>
  <c r="CL216" i="11"/>
  <c r="CK216" i="11"/>
  <c r="CJ216" i="11"/>
  <c r="CU215" i="11"/>
  <c r="CT215" i="11"/>
  <c r="CS215" i="11"/>
  <c r="CR215" i="11"/>
  <c r="CQ215" i="11"/>
  <c r="CP215" i="11"/>
  <c r="CO215" i="11"/>
  <c r="CN215" i="11"/>
  <c r="CM215" i="11"/>
  <c r="CL215" i="11"/>
  <c r="CK215" i="11"/>
  <c r="CJ215" i="11"/>
  <c r="CU214" i="11"/>
  <c r="CT214" i="11"/>
  <c r="CS214" i="11"/>
  <c r="CR214" i="11"/>
  <c r="CQ214" i="11"/>
  <c r="CP214" i="11"/>
  <c r="CO214" i="11"/>
  <c r="CN214" i="11"/>
  <c r="CM214" i="11"/>
  <c r="CL214" i="11"/>
  <c r="CK214" i="11"/>
  <c r="CJ214" i="11"/>
  <c r="CU213" i="11"/>
  <c r="CT213" i="11"/>
  <c r="CS213" i="11"/>
  <c r="CR213" i="11"/>
  <c r="CQ213" i="11"/>
  <c r="CP213" i="11"/>
  <c r="CO213" i="11"/>
  <c r="CN213" i="11"/>
  <c r="CM213" i="11"/>
  <c r="CL213" i="11"/>
  <c r="CK213" i="11"/>
  <c r="CJ213" i="11"/>
  <c r="CU212" i="11"/>
  <c r="CT212" i="11"/>
  <c r="CS212" i="11"/>
  <c r="CR212" i="11"/>
  <c r="CQ212" i="11"/>
  <c r="CP212" i="11"/>
  <c r="CO212" i="11"/>
  <c r="CN212" i="11"/>
  <c r="CM212" i="11"/>
  <c r="CL212" i="11"/>
  <c r="CK212" i="11"/>
  <c r="CJ212" i="11"/>
  <c r="CU211" i="11"/>
  <c r="CT211" i="11"/>
  <c r="CS211" i="11"/>
  <c r="CR211" i="11"/>
  <c r="CQ211" i="11"/>
  <c r="CP211" i="11"/>
  <c r="CO211" i="11"/>
  <c r="CN211" i="11"/>
  <c r="CM211" i="11"/>
  <c r="CL211" i="11"/>
  <c r="CK211" i="11"/>
  <c r="CJ211" i="11"/>
  <c r="CU210" i="11"/>
  <c r="CT210" i="11"/>
  <c r="CS210" i="11"/>
  <c r="CR210" i="11"/>
  <c r="CQ210" i="11"/>
  <c r="CP210" i="11"/>
  <c r="CO210" i="11"/>
  <c r="CN210" i="11"/>
  <c r="CM210" i="11"/>
  <c r="CL210" i="11"/>
  <c r="CK210" i="11"/>
  <c r="CJ210" i="11"/>
  <c r="CU209" i="11"/>
  <c r="CT209" i="11"/>
  <c r="CT230" i="11" s="1"/>
  <c r="CS209" i="11"/>
  <c r="CR209" i="11"/>
  <c r="CQ209" i="11"/>
  <c r="CP209" i="11"/>
  <c r="CO209" i="11"/>
  <c r="CN209" i="11"/>
  <c r="CM209" i="11"/>
  <c r="CL209" i="11"/>
  <c r="CK209" i="11"/>
  <c r="CJ209" i="11"/>
  <c r="CU208" i="11"/>
  <c r="CT208" i="11"/>
  <c r="CS208" i="11"/>
  <c r="CR208" i="11"/>
  <c r="CR230" i="11" s="1"/>
  <c r="CQ208" i="11"/>
  <c r="CP208" i="11"/>
  <c r="CP230" i="11" s="1"/>
  <c r="CO208" i="11"/>
  <c r="CN208" i="11"/>
  <c r="CM208" i="11"/>
  <c r="CL208" i="11"/>
  <c r="CK208" i="11"/>
  <c r="CJ208" i="11"/>
  <c r="CJ230" i="11" s="1"/>
  <c r="CG228" i="11"/>
  <c r="CF228" i="11"/>
  <c r="CE228" i="11"/>
  <c r="CD228" i="11"/>
  <c r="CC228" i="11"/>
  <c r="CB228" i="11"/>
  <c r="CA228" i="11"/>
  <c r="BZ228" i="11"/>
  <c r="BY228" i="11"/>
  <c r="BX228" i="11"/>
  <c r="BW228" i="11"/>
  <c r="BV228" i="11"/>
  <c r="CG227" i="11"/>
  <c r="CF227" i="11"/>
  <c r="CE227" i="11"/>
  <c r="CD227" i="11"/>
  <c r="CC227" i="11"/>
  <c r="CB227" i="11"/>
  <c r="CA227" i="11"/>
  <c r="BZ227" i="11"/>
  <c r="BY227" i="11"/>
  <c r="BX227" i="11"/>
  <c r="BW227" i="11"/>
  <c r="BV227" i="11"/>
  <c r="CG226" i="11"/>
  <c r="CF226" i="11"/>
  <c r="CE226" i="11"/>
  <c r="CD226" i="11"/>
  <c r="CC226" i="11"/>
  <c r="CB226" i="11"/>
  <c r="CA226" i="11"/>
  <c r="BZ226" i="11"/>
  <c r="BY226" i="11"/>
  <c r="BX226" i="11"/>
  <c r="BW226" i="11"/>
  <c r="BV226" i="11"/>
  <c r="CG225" i="11"/>
  <c r="CF225" i="11"/>
  <c r="CE225" i="11"/>
  <c r="CD225" i="11"/>
  <c r="CC225" i="11"/>
  <c r="CB225" i="11"/>
  <c r="CA225" i="11"/>
  <c r="BZ225" i="11"/>
  <c r="BY225" i="11"/>
  <c r="BX225" i="11"/>
  <c r="BW225" i="11"/>
  <c r="BV225" i="11"/>
  <c r="CG224" i="11"/>
  <c r="CF224" i="11"/>
  <c r="CE224" i="11"/>
  <c r="CD224" i="11"/>
  <c r="CC224" i="11"/>
  <c r="CB224" i="11"/>
  <c r="CA224" i="11"/>
  <c r="BZ224" i="11"/>
  <c r="BY224" i="11"/>
  <c r="BX224" i="11"/>
  <c r="BW224" i="11"/>
  <c r="BV224" i="11"/>
  <c r="CG223" i="11"/>
  <c r="CF223" i="11"/>
  <c r="CE223" i="11"/>
  <c r="CD223" i="11"/>
  <c r="CC223" i="11"/>
  <c r="CB223" i="11"/>
  <c r="CA223" i="11"/>
  <c r="BZ223" i="11"/>
  <c r="BY223" i="11"/>
  <c r="BX223" i="11"/>
  <c r="BW223" i="11"/>
  <c r="BV223" i="11"/>
  <c r="CG222" i="11"/>
  <c r="CF222" i="11"/>
  <c r="CE222" i="11"/>
  <c r="CD222" i="11"/>
  <c r="CC222" i="11"/>
  <c r="CB222" i="11"/>
  <c r="CA222" i="11"/>
  <c r="BZ222" i="11"/>
  <c r="BY222" i="11"/>
  <c r="BX222" i="11"/>
  <c r="BW222" i="11"/>
  <c r="BV222" i="11"/>
  <c r="CG221" i="11"/>
  <c r="CF221" i="11"/>
  <c r="CE221" i="11"/>
  <c r="CD221" i="11"/>
  <c r="CC221" i="11"/>
  <c r="CB221" i="11"/>
  <c r="CA221" i="11"/>
  <c r="BZ221" i="11"/>
  <c r="BY221" i="11"/>
  <c r="BX221" i="11"/>
  <c r="BW221" i="11"/>
  <c r="BV221" i="11"/>
  <c r="CG220" i="11"/>
  <c r="CF220" i="11"/>
  <c r="CE220" i="11"/>
  <c r="CD220" i="11"/>
  <c r="CC220" i="11"/>
  <c r="CB220" i="11"/>
  <c r="CA220" i="11"/>
  <c r="BZ220" i="11"/>
  <c r="BY220" i="11"/>
  <c r="BX220" i="11"/>
  <c r="BW220" i="11"/>
  <c r="BV220" i="11"/>
  <c r="CG219" i="11"/>
  <c r="CF219" i="11"/>
  <c r="CE219" i="11"/>
  <c r="CD219" i="11"/>
  <c r="CC219" i="11"/>
  <c r="CB219" i="11"/>
  <c r="CA219" i="11"/>
  <c r="BZ219" i="11"/>
  <c r="BY219" i="11"/>
  <c r="BX219" i="11"/>
  <c r="BW219" i="11"/>
  <c r="BV219" i="11"/>
  <c r="CG218" i="11"/>
  <c r="CF218" i="11"/>
  <c r="CE218" i="11"/>
  <c r="CD218" i="11"/>
  <c r="CC218" i="11"/>
  <c r="CB218" i="11"/>
  <c r="CA218" i="11"/>
  <c r="BZ218" i="11"/>
  <c r="BY218" i="11"/>
  <c r="BX218" i="11"/>
  <c r="BW218" i="11"/>
  <c r="BV218" i="11"/>
  <c r="CG217" i="11"/>
  <c r="CF217" i="11"/>
  <c r="CE217" i="11"/>
  <c r="CD217" i="11"/>
  <c r="CC217" i="11"/>
  <c r="CB217" i="11"/>
  <c r="CA217" i="11"/>
  <c r="BZ217" i="11"/>
  <c r="BY217" i="11"/>
  <c r="BX217" i="11"/>
  <c r="BW217" i="11"/>
  <c r="BV217" i="11"/>
  <c r="CG216" i="11"/>
  <c r="CF216" i="11"/>
  <c r="CE216" i="11"/>
  <c r="CD216" i="11"/>
  <c r="CC216" i="11"/>
  <c r="CB216" i="11"/>
  <c r="CA216" i="11"/>
  <c r="BZ216" i="11"/>
  <c r="BY216" i="11"/>
  <c r="BX216" i="11"/>
  <c r="BW216" i="11"/>
  <c r="BV216" i="11"/>
  <c r="CG215" i="11"/>
  <c r="CF215" i="11"/>
  <c r="CE215" i="11"/>
  <c r="CD215" i="11"/>
  <c r="CC215" i="11"/>
  <c r="CB215" i="11"/>
  <c r="CA215" i="11"/>
  <c r="BZ215" i="11"/>
  <c r="BY215" i="11"/>
  <c r="BX215" i="11"/>
  <c r="BW215" i="11"/>
  <c r="BV215" i="11"/>
  <c r="CG214" i="11"/>
  <c r="CF214" i="11"/>
  <c r="CE214" i="11"/>
  <c r="CD214" i="11"/>
  <c r="CC214" i="11"/>
  <c r="CB214" i="11"/>
  <c r="CA214" i="11"/>
  <c r="BZ214" i="11"/>
  <c r="BY214" i="11"/>
  <c r="BX214" i="11"/>
  <c r="BW214" i="11"/>
  <c r="BV214" i="11"/>
  <c r="CG213" i="11"/>
  <c r="CF213" i="11"/>
  <c r="CE213" i="11"/>
  <c r="CD213" i="11"/>
  <c r="CC213" i="11"/>
  <c r="CB213" i="11"/>
  <c r="CA213" i="11"/>
  <c r="BZ213" i="11"/>
  <c r="BY213" i="11"/>
  <c r="BX213" i="11"/>
  <c r="BW213" i="11"/>
  <c r="BV213" i="11"/>
  <c r="CG212" i="11"/>
  <c r="CF212" i="11"/>
  <c r="CE212" i="11"/>
  <c r="CD212" i="11"/>
  <c r="CC212" i="11"/>
  <c r="CB212" i="11"/>
  <c r="CA212" i="11"/>
  <c r="BZ212" i="11"/>
  <c r="BY212" i="11"/>
  <c r="BX212" i="11"/>
  <c r="BW212" i="11"/>
  <c r="BV212" i="11"/>
  <c r="CG211" i="11"/>
  <c r="CF211" i="11"/>
  <c r="CE211" i="11"/>
  <c r="CD211" i="11"/>
  <c r="CC211" i="11"/>
  <c r="CB211" i="11"/>
  <c r="CA211" i="11"/>
  <c r="BZ211" i="11"/>
  <c r="BY211" i="11"/>
  <c r="BX211" i="11"/>
  <c r="BW211" i="11"/>
  <c r="BV211" i="11"/>
  <c r="CG210" i="11"/>
  <c r="CF210" i="11"/>
  <c r="CE210" i="11"/>
  <c r="CD210" i="11"/>
  <c r="CC210" i="11"/>
  <c r="CB210" i="11"/>
  <c r="CA210" i="11"/>
  <c r="BZ210" i="11"/>
  <c r="BY210" i="11"/>
  <c r="BX210" i="11"/>
  <c r="BW210" i="11"/>
  <c r="BV210" i="11"/>
  <c r="CG209" i="11"/>
  <c r="CF209" i="11"/>
  <c r="CE209" i="11"/>
  <c r="CD209" i="11"/>
  <c r="CD230" i="11" s="1"/>
  <c r="CC209" i="11"/>
  <c r="CB209" i="11"/>
  <c r="CB230" i="11" s="1"/>
  <c r="CA209" i="11"/>
  <c r="BZ209" i="11"/>
  <c r="BY209" i="11"/>
  <c r="BX209" i="11"/>
  <c r="BW209" i="11"/>
  <c r="BV209" i="11"/>
  <c r="BV230" i="11" s="1"/>
  <c r="CG208" i="11"/>
  <c r="CF208" i="11"/>
  <c r="CF230" i="11" s="1"/>
  <c r="CE208" i="11"/>
  <c r="CD208" i="11"/>
  <c r="CC208" i="11"/>
  <c r="CB208" i="11"/>
  <c r="CA208" i="11"/>
  <c r="BZ208" i="11"/>
  <c r="BY208" i="11"/>
  <c r="BX208" i="11"/>
  <c r="BX230" i="11" s="1"/>
  <c r="BW208" i="11"/>
  <c r="BV208" i="11"/>
  <c r="BS228" i="11"/>
  <c r="BR228" i="11"/>
  <c r="BQ228" i="11"/>
  <c r="BP228" i="11"/>
  <c r="BO228" i="11"/>
  <c r="BN228" i="11"/>
  <c r="BM228" i="11"/>
  <c r="BL228" i="11"/>
  <c r="BK228" i="11"/>
  <c r="BJ228" i="11"/>
  <c r="BI228" i="11"/>
  <c r="BH228" i="11"/>
  <c r="BS227" i="11"/>
  <c r="BR227" i="11"/>
  <c r="BQ227" i="11"/>
  <c r="BP227" i="11"/>
  <c r="BO227" i="11"/>
  <c r="BN227" i="11"/>
  <c r="BM227" i="11"/>
  <c r="BL227" i="11"/>
  <c r="BK227" i="11"/>
  <c r="BJ227" i="11"/>
  <c r="BI227" i="11"/>
  <c r="BH227" i="11"/>
  <c r="BS226" i="11"/>
  <c r="BR226" i="11"/>
  <c r="BQ226" i="11"/>
  <c r="BP226" i="11"/>
  <c r="BO226" i="11"/>
  <c r="BN226" i="11"/>
  <c r="BM226" i="11"/>
  <c r="BL226" i="11"/>
  <c r="BK226" i="11"/>
  <c r="BJ226" i="11"/>
  <c r="BI226" i="11"/>
  <c r="BH226" i="11"/>
  <c r="BS225" i="11"/>
  <c r="BR225" i="11"/>
  <c r="BQ225" i="11"/>
  <c r="BP225" i="11"/>
  <c r="BO225" i="11"/>
  <c r="BN225" i="11"/>
  <c r="BM225" i="11"/>
  <c r="BL225" i="11"/>
  <c r="BK225" i="11"/>
  <c r="BJ225" i="11"/>
  <c r="BI225" i="11"/>
  <c r="BH225" i="11"/>
  <c r="BS224" i="11"/>
  <c r="BR224" i="11"/>
  <c r="BQ224" i="11"/>
  <c r="BP224" i="11"/>
  <c r="BO224" i="11"/>
  <c r="BN224" i="11"/>
  <c r="BM224" i="11"/>
  <c r="BL224" i="11"/>
  <c r="BK224" i="11"/>
  <c r="BJ224" i="11"/>
  <c r="BI224" i="11"/>
  <c r="BH224" i="11"/>
  <c r="BS223" i="11"/>
  <c r="BR223" i="11"/>
  <c r="BQ223" i="11"/>
  <c r="BP223" i="11"/>
  <c r="BO223" i="11"/>
  <c r="BN223" i="11"/>
  <c r="BM223" i="11"/>
  <c r="BL223" i="11"/>
  <c r="BK223" i="11"/>
  <c r="BJ223" i="11"/>
  <c r="BI223" i="11"/>
  <c r="BH223" i="11"/>
  <c r="BS222" i="11"/>
  <c r="BR222" i="11"/>
  <c r="BQ222" i="11"/>
  <c r="BP222" i="11"/>
  <c r="BO222" i="11"/>
  <c r="BN222" i="11"/>
  <c r="BM222" i="11"/>
  <c r="BL222" i="11"/>
  <c r="BK222" i="11"/>
  <c r="BJ222" i="11"/>
  <c r="BI222" i="11"/>
  <c r="BH222" i="11"/>
  <c r="BS221" i="11"/>
  <c r="BR221" i="11"/>
  <c r="BQ221" i="11"/>
  <c r="BP221" i="11"/>
  <c r="BO221" i="11"/>
  <c r="BN221" i="11"/>
  <c r="BM221" i="11"/>
  <c r="BL221" i="11"/>
  <c r="BK221" i="11"/>
  <c r="BJ221" i="11"/>
  <c r="BI221" i="11"/>
  <c r="BH221" i="11"/>
  <c r="BS220" i="11"/>
  <c r="BR220" i="11"/>
  <c r="BQ220" i="11"/>
  <c r="BP220" i="11"/>
  <c r="BO220" i="11"/>
  <c r="BN220" i="11"/>
  <c r="BM220" i="11"/>
  <c r="BL220" i="11"/>
  <c r="BK220" i="11"/>
  <c r="BJ220" i="11"/>
  <c r="BI220" i="11"/>
  <c r="BH220" i="11"/>
  <c r="BS219" i="11"/>
  <c r="BR219" i="11"/>
  <c r="BQ219" i="11"/>
  <c r="BP219" i="11"/>
  <c r="BO219" i="11"/>
  <c r="BN219" i="11"/>
  <c r="BM219" i="11"/>
  <c r="BL219" i="11"/>
  <c r="BK219" i="11"/>
  <c r="BJ219" i="11"/>
  <c r="BI219" i="11"/>
  <c r="BH219" i="11"/>
  <c r="BS218" i="11"/>
  <c r="BR218" i="11"/>
  <c r="BQ218" i="11"/>
  <c r="BP218" i="11"/>
  <c r="BO218" i="11"/>
  <c r="BN218" i="11"/>
  <c r="BM218" i="11"/>
  <c r="BL218" i="11"/>
  <c r="BK218" i="11"/>
  <c r="BJ218" i="11"/>
  <c r="BI218" i="11"/>
  <c r="BH218" i="11"/>
  <c r="BS217" i="11"/>
  <c r="BR217" i="11"/>
  <c r="BQ217" i="11"/>
  <c r="BP217" i="11"/>
  <c r="BO217" i="11"/>
  <c r="BN217" i="11"/>
  <c r="BM217" i="11"/>
  <c r="BL217" i="11"/>
  <c r="BK217" i="11"/>
  <c r="BJ217" i="11"/>
  <c r="BI217" i="11"/>
  <c r="BH217" i="11"/>
  <c r="BS216" i="11"/>
  <c r="BR216" i="11"/>
  <c r="BQ216" i="11"/>
  <c r="BP216" i="11"/>
  <c r="BO216" i="11"/>
  <c r="BN216" i="11"/>
  <c r="BM216" i="11"/>
  <c r="BL216" i="11"/>
  <c r="BK216" i="11"/>
  <c r="BJ216" i="11"/>
  <c r="BI216" i="11"/>
  <c r="BH216" i="11"/>
  <c r="BS215" i="11"/>
  <c r="BR215" i="11"/>
  <c r="BQ215" i="11"/>
  <c r="BP215" i="11"/>
  <c r="BO215" i="11"/>
  <c r="BN215" i="11"/>
  <c r="BM215" i="11"/>
  <c r="BL215" i="11"/>
  <c r="BK215" i="11"/>
  <c r="BJ215" i="11"/>
  <c r="BI215" i="11"/>
  <c r="BH215" i="11"/>
  <c r="BS214" i="11"/>
  <c r="BR214" i="11"/>
  <c r="BQ214" i="11"/>
  <c r="BP214" i="11"/>
  <c r="BO214" i="11"/>
  <c r="BN214" i="11"/>
  <c r="BM214" i="11"/>
  <c r="BL214" i="11"/>
  <c r="BK214" i="11"/>
  <c r="BJ214" i="11"/>
  <c r="BI214" i="11"/>
  <c r="BH214" i="11"/>
  <c r="BS213" i="11"/>
  <c r="BR213" i="11"/>
  <c r="BQ213" i="11"/>
  <c r="BP213" i="11"/>
  <c r="BO213" i="11"/>
  <c r="BN213" i="11"/>
  <c r="BM213" i="11"/>
  <c r="BL213" i="11"/>
  <c r="BK213" i="11"/>
  <c r="BJ213" i="11"/>
  <c r="BI213" i="11"/>
  <c r="BH213" i="11"/>
  <c r="BS212" i="11"/>
  <c r="BR212" i="11"/>
  <c r="BQ212" i="11"/>
  <c r="BP212" i="11"/>
  <c r="BO212" i="11"/>
  <c r="BN212" i="11"/>
  <c r="BM212" i="11"/>
  <c r="BL212" i="11"/>
  <c r="BK212" i="11"/>
  <c r="BJ212" i="11"/>
  <c r="BI212" i="11"/>
  <c r="BH212" i="11"/>
  <c r="BS211" i="11"/>
  <c r="BR211" i="11"/>
  <c r="BQ211" i="11"/>
  <c r="BP211" i="11"/>
  <c r="BO211" i="11"/>
  <c r="BN211" i="11"/>
  <c r="BM211" i="11"/>
  <c r="BL211" i="11"/>
  <c r="BK211" i="11"/>
  <c r="BJ211" i="11"/>
  <c r="BI211" i="11"/>
  <c r="BH211" i="11"/>
  <c r="BS210" i="11"/>
  <c r="BR210" i="11"/>
  <c r="BQ210" i="11"/>
  <c r="BP210" i="11"/>
  <c r="BO210" i="11"/>
  <c r="BN210" i="11"/>
  <c r="BM210" i="11"/>
  <c r="BL210" i="11"/>
  <c r="BK210" i="11"/>
  <c r="BJ210" i="11"/>
  <c r="BI210" i="11"/>
  <c r="BH210" i="11"/>
  <c r="BS209" i="11"/>
  <c r="BR209" i="11"/>
  <c r="BQ209" i="11"/>
  <c r="BP209" i="11"/>
  <c r="BO209" i="11"/>
  <c r="BN209" i="11"/>
  <c r="BM209" i="11"/>
  <c r="BL209" i="11"/>
  <c r="BL230" i="11" s="1"/>
  <c r="BK209" i="11"/>
  <c r="BJ209" i="11"/>
  <c r="BJ230" i="11" s="1"/>
  <c r="BI209" i="11"/>
  <c r="BH209" i="11"/>
  <c r="BS208" i="11"/>
  <c r="BR208" i="11"/>
  <c r="BQ208" i="11"/>
  <c r="BP208" i="11"/>
  <c r="BP230" i="11" s="1"/>
  <c r="BO208" i="11"/>
  <c r="BN208" i="11"/>
  <c r="BN230" i="11" s="1"/>
  <c r="BM208" i="11"/>
  <c r="BL208" i="11"/>
  <c r="BK208" i="11"/>
  <c r="BJ208" i="11"/>
  <c r="BI208" i="11"/>
  <c r="BH208" i="11"/>
  <c r="BH230" i="11" s="1"/>
  <c r="BE228" i="11"/>
  <c r="BD228" i="11"/>
  <c r="BC228" i="11"/>
  <c r="BB228" i="11"/>
  <c r="BA228" i="11"/>
  <c r="AZ228" i="11"/>
  <c r="AY228" i="11"/>
  <c r="AX228" i="11"/>
  <c r="AW228" i="11"/>
  <c r="AV228" i="11"/>
  <c r="AU228" i="11"/>
  <c r="AT228" i="11"/>
  <c r="BE227" i="11"/>
  <c r="BD227" i="11"/>
  <c r="BC227" i="11"/>
  <c r="BB227" i="11"/>
  <c r="BA227" i="11"/>
  <c r="AZ227" i="11"/>
  <c r="AY227" i="11"/>
  <c r="AX227" i="11"/>
  <c r="AW227" i="11"/>
  <c r="AV227" i="11"/>
  <c r="AU227" i="11"/>
  <c r="AT227" i="11"/>
  <c r="BE226" i="11"/>
  <c r="BD226" i="11"/>
  <c r="BC226" i="11"/>
  <c r="BB226" i="11"/>
  <c r="BA226" i="11"/>
  <c r="AZ226" i="11"/>
  <c r="AY226" i="11"/>
  <c r="AX226" i="11"/>
  <c r="AW226" i="11"/>
  <c r="AV226" i="11"/>
  <c r="AU226" i="11"/>
  <c r="AT226" i="11"/>
  <c r="BE225" i="11"/>
  <c r="BD225" i="11"/>
  <c r="BC225" i="11"/>
  <c r="BB225" i="11"/>
  <c r="BA225" i="11"/>
  <c r="AZ225" i="11"/>
  <c r="AY225" i="11"/>
  <c r="AX225" i="11"/>
  <c r="AW225" i="11"/>
  <c r="AV225" i="11"/>
  <c r="AU225" i="11"/>
  <c r="AT225" i="11"/>
  <c r="BE224" i="11"/>
  <c r="BD224" i="11"/>
  <c r="BC224" i="11"/>
  <c r="BB224" i="11"/>
  <c r="BA224" i="11"/>
  <c r="AZ224" i="11"/>
  <c r="AY224" i="11"/>
  <c r="AX224" i="11"/>
  <c r="AW224" i="11"/>
  <c r="AV224" i="11"/>
  <c r="AU224" i="11"/>
  <c r="AT224" i="11"/>
  <c r="BE223" i="11"/>
  <c r="BD223" i="11"/>
  <c r="BC223" i="11"/>
  <c r="BB223" i="11"/>
  <c r="BA223" i="11"/>
  <c r="AZ223" i="11"/>
  <c r="AY223" i="11"/>
  <c r="AX223" i="11"/>
  <c r="AW223" i="11"/>
  <c r="AV223" i="11"/>
  <c r="AU223" i="11"/>
  <c r="AT223" i="11"/>
  <c r="BE222" i="11"/>
  <c r="BD222" i="11"/>
  <c r="BC222" i="11"/>
  <c r="BB222" i="11"/>
  <c r="BA222" i="11"/>
  <c r="AZ222" i="11"/>
  <c r="AY222" i="11"/>
  <c r="AX222" i="11"/>
  <c r="AW222" i="11"/>
  <c r="AV222" i="11"/>
  <c r="AU222" i="11"/>
  <c r="AT222" i="11"/>
  <c r="BE221" i="11"/>
  <c r="BD221" i="11"/>
  <c r="BC221" i="11"/>
  <c r="BB221" i="11"/>
  <c r="BA221" i="11"/>
  <c r="AZ221" i="11"/>
  <c r="AY221" i="11"/>
  <c r="AX221" i="11"/>
  <c r="AW221" i="11"/>
  <c r="AV221" i="11"/>
  <c r="AU221" i="11"/>
  <c r="AT221" i="11"/>
  <c r="BE220" i="11"/>
  <c r="BD220" i="11"/>
  <c r="BC220" i="11"/>
  <c r="BB220" i="11"/>
  <c r="BA220" i="11"/>
  <c r="AZ220" i="11"/>
  <c r="AY220" i="11"/>
  <c r="AX220" i="11"/>
  <c r="AW220" i="11"/>
  <c r="AV220" i="11"/>
  <c r="AU220" i="11"/>
  <c r="AT220" i="11"/>
  <c r="BE219" i="11"/>
  <c r="BD219" i="11"/>
  <c r="BC219" i="11"/>
  <c r="BB219" i="11"/>
  <c r="BA219" i="11"/>
  <c r="AZ219" i="11"/>
  <c r="AY219" i="11"/>
  <c r="AX219" i="11"/>
  <c r="AW219" i="11"/>
  <c r="AV219" i="11"/>
  <c r="AU219" i="11"/>
  <c r="AT219" i="11"/>
  <c r="BE218" i="11"/>
  <c r="BD218" i="11"/>
  <c r="BC218" i="11"/>
  <c r="BB218" i="11"/>
  <c r="BA218" i="11"/>
  <c r="AZ218" i="11"/>
  <c r="AY218" i="11"/>
  <c r="AX218" i="11"/>
  <c r="AW218" i="11"/>
  <c r="AV218" i="11"/>
  <c r="AU218" i="11"/>
  <c r="AT218" i="11"/>
  <c r="BE217" i="11"/>
  <c r="BD217" i="11"/>
  <c r="BC217" i="11"/>
  <c r="BB217" i="11"/>
  <c r="BA217" i="11"/>
  <c r="AZ217" i="11"/>
  <c r="AY217" i="11"/>
  <c r="AX217" i="11"/>
  <c r="AW217" i="11"/>
  <c r="AV217" i="11"/>
  <c r="AU217" i="11"/>
  <c r="AT217" i="11"/>
  <c r="BE216" i="11"/>
  <c r="BD216" i="11"/>
  <c r="BC216" i="11"/>
  <c r="BB216" i="11"/>
  <c r="BA216" i="11"/>
  <c r="AZ216" i="11"/>
  <c r="AY216" i="11"/>
  <c r="AX216" i="11"/>
  <c r="AW216" i="11"/>
  <c r="AV216" i="11"/>
  <c r="AU216" i="11"/>
  <c r="AT216" i="11"/>
  <c r="BE215" i="11"/>
  <c r="BD215" i="11"/>
  <c r="BC215" i="11"/>
  <c r="BB215" i="11"/>
  <c r="BA215" i="11"/>
  <c r="AZ215" i="11"/>
  <c r="AY215" i="11"/>
  <c r="AX215" i="11"/>
  <c r="AW215" i="11"/>
  <c r="AV215" i="11"/>
  <c r="AU215" i="11"/>
  <c r="AT215" i="11"/>
  <c r="BE214" i="11"/>
  <c r="BD214" i="11"/>
  <c r="BC214" i="11"/>
  <c r="BB214" i="11"/>
  <c r="BA214" i="11"/>
  <c r="AZ214" i="11"/>
  <c r="AY214" i="11"/>
  <c r="AX214" i="11"/>
  <c r="AW214" i="11"/>
  <c r="AV214" i="11"/>
  <c r="AU214" i="11"/>
  <c r="AT214" i="11"/>
  <c r="BE213" i="11"/>
  <c r="BD213" i="11"/>
  <c r="BC213" i="11"/>
  <c r="BB213" i="11"/>
  <c r="BA213" i="11"/>
  <c r="AZ213" i="11"/>
  <c r="AY213" i="11"/>
  <c r="AX213" i="11"/>
  <c r="AW213" i="11"/>
  <c r="AV213" i="11"/>
  <c r="AU213" i="11"/>
  <c r="AT213" i="11"/>
  <c r="BE212" i="11"/>
  <c r="BD212" i="11"/>
  <c r="BC212" i="11"/>
  <c r="BB212" i="11"/>
  <c r="BA212" i="11"/>
  <c r="AZ212" i="11"/>
  <c r="AY212" i="11"/>
  <c r="AX212" i="11"/>
  <c r="AW212" i="11"/>
  <c r="AV212" i="11"/>
  <c r="AU212" i="11"/>
  <c r="AT212" i="11"/>
  <c r="BE211" i="11"/>
  <c r="BD211" i="11"/>
  <c r="BC211" i="11"/>
  <c r="BB211" i="11"/>
  <c r="BA211" i="11"/>
  <c r="AZ211" i="11"/>
  <c r="AY211" i="11"/>
  <c r="AX211" i="11"/>
  <c r="AW211" i="11"/>
  <c r="AV211" i="11"/>
  <c r="AU211" i="11"/>
  <c r="AT211" i="11"/>
  <c r="BE210" i="11"/>
  <c r="BD210" i="11"/>
  <c r="BC210" i="11"/>
  <c r="BB210" i="11"/>
  <c r="BA210" i="11"/>
  <c r="AZ210" i="11"/>
  <c r="AY210" i="11"/>
  <c r="AX210" i="11"/>
  <c r="AW210" i="11"/>
  <c r="AV210" i="11"/>
  <c r="AU210" i="11"/>
  <c r="AT210" i="11"/>
  <c r="BE209" i="11"/>
  <c r="BD209" i="11"/>
  <c r="BC209" i="11"/>
  <c r="BB209" i="11"/>
  <c r="BB230" i="11" s="1"/>
  <c r="BA209" i="11"/>
  <c r="AZ209" i="11"/>
  <c r="AY209" i="11"/>
  <c r="AX209" i="11"/>
  <c r="AW209" i="11"/>
  <c r="AV209" i="11"/>
  <c r="AU209" i="11"/>
  <c r="AT209" i="11"/>
  <c r="AT230" i="11" s="1"/>
  <c r="BE208" i="11"/>
  <c r="BD208" i="11"/>
  <c r="BD230" i="11" s="1"/>
  <c r="BC208" i="11"/>
  <c r="BB208" i="11"/>
  <c r="BA208" i="11"/>
  <c r="AZ208" i="11"/>
  <c r="AY208" i="11"/>
  <c r="AX208" i="11"/>
  <c r="AX230" i="11" s="1"/>
  <c r="AW208" i="11"/>
  <c r="AV208" i="11"/>
  <c r="AV230" i="11" s="1"/>
  <c r="AU208" i="11"/>
  <c r="AT208" i="11"/>
  <c r="AQ228" i="11"/>
  <c r="AP228" i="11"/>
  <c r="AO228" i="11"/>
  <c r="AN228" i="11"/>
  <c r="AM228" i="11"/>
  <c r="AL228" i="11"/>
  <c r="AK228" i="11"/>
  <c r="AJ228" i="11"/>
  <c r="AI228" i="11"/>
  <c r="AH228" i="11"/>
  <c r="AG228" i="11"/>
  <c r="AF228" i="11"/>
  <c r="AQ227" i="11"/>
  <c r="AP227" i="11"/>
  <c r="AO227" i="11"/>
  <c r="AN227" i="11"/>
  <c r="AM227" i="11"/>
  <c r="AL227" i="11"/>
  <c r="AK227" i="11"/>
  <c r="AJ227" i="11"/>
  <c r="AI227" i="11"/>
  <c r="AH227" i="11"/>
  <c r="AG227" i="11"/>
  <c r="AF227" i="11"/>
  <c r="AQ226" i="11"/>
  <c r="AP226" i="11"/>
  <c r="AO226" i="11"/>
  <c r="AN226" i="11"/>
  <c r="AM226" i="11"/>
  <c r="AL226" i="11"/>
  <c r="AK226" i="11"/>
  <c r="AJ226" i="11"/>
  <c r="AI226" i="11"/>
  <c r="AH226" i="11"/>
  <c r="AG226" i="11"/>
  <c r="AF226" i="11"/>
  <c r="AQ225" i="11"/>
  <c r="AP225" i="11"/>
  <c r="AO225" i="11"/>
  <c r="AN225" i="11"/>
  <c r="AM225" i="11"/>
  <c r="AL225" i="11"/>
  <c r="AK225" i="11"/>
  <c r="AJ225" i="11"/>
  <c r="AI225" i="11"/>
  <c r="AH225" i="11"/>
  <c r="AG225" i="11"/>
  <c r="AF225" i="11"/>
  <c r="AQ224" i="11"/>
  <c r="AP224" i="11"/>
  <c r="AO224" i="11"/>
  <c r="AN224" i="11"/>
  <c r="AM224" i="11"/>
  <c r="AL224" i="11"/>
  <c r="AK224" i="11"/>
  <c r="AJ224" i="11"/>
  <c r="AI224" i="11"/>
  <c r="AH224" i="11"/>
  <c r="AG224" i="11"/>
  <c r="AF224" i="11"/>
  <c r="AQ223" i="11"/>
  <c r="AP223" i="11"/>
  <c r="AO223" i="11"/>
  <c r="AN223" i="11"/>
  <c r="AM223" i="11"/>
  <c r="AL223" i="11"/>
  <c r="AK223" i="11"/>
  <c r="AJ223" i="11"/>
  <c r="AI223" i="11"/>
  <c r="AH223" i="11"/>
  <c r="AG223" i="11"/>
  <c r="AF223" i="11"/>
  <c r="AQ222" i="11"/>
  <c r="AP222" i="11"/>
  <c r="AO222" i="11"/>
  <c r="AN222" i="11"/>
  <c r="AM222" i="11"/>
  <c r="AL222" i="11"/>
  <c r="AK222" i="11"/>
  <c r="AJ222" i="11"/>
  <c r="AI222" i="11"/>
  <c r="AH222" i="11"/>
  <c r="AG222" i="11"/>
  <c r="AF222" i="11"/>
  <c r="AQ221" i="11"/>
  <c r="AP221" i="11"/>
  <c r="AO221" i="11"/>
  <c r="AN221" i="11"/>
  <c r="AM221" i="11"/>
  <c r="AL221" i="11"/>
  <c r="AK221" i="11"/>
  <c r="AJ221" i="11"/>
  <c r="AI221" i="11"/>
  <c r="AH221" i="11"/>
  <c r="AG221" i="11"/>
  <c r="AF221" i="11"/>
  <c r="AQ220" i="11"/>
  <c r="AP220" i="11"/>
  <c r="AO220" i="11"/>
  <c r="AN220" i="11"/>
  <c r="AM220" i="11"/>
  <c r="AL220" i="11"/>
  <c r="AK220" i="11"/>
  <c r="AJ220" i="11"/>
  <c r="AI220" i="11"/>
  <c r="AH220" i="11"/>
  <c r="AG220" i="11"/>
  <c r="AF220" i="11"/>
  <c r="AQ219" i="11"/>
  <c r="AP219" i="11"/>
  <c r="AO219" i="11"/>
  <c r="AN219" i="11"/>
  <c r="AM219" i="11"/>
  <c r="AL219" i="11"/>
  <c r="AK219" i="11"/>
  <c r="AJ219" i="11"/>
  <c r="AI219" i="11"/>
  <c r="AH219" i="11"/>
  <c r="AG219" i="11"/>
  <c r="AF219" i="11"/>
  <c r="AQ218" i="11"/>
  <c r="AP218" i="11"/>
  <c r="AO218" i="11"/>
  <c r="AN218" i="11"/>
  <c r="AM218" i="11"/>
  <c r="AL218" i="11"/>
  <c r="AK218" i="11"/>
  <c r="AJ218" i="11"/>
  <c r="AI218" i="11"/>
  <c r="AH218" i="11"/>
  <c r="AG218" i="11"/>
  <c r="AF218" i="11"/>
  <c r="AQ217" i="11"/>
  <c r="AP217" i="11"/>
  <c r="AO217" i="11"/>
  <c r="AN217" i="11"/>
  <c r="AM217" i="11"/>
  <c r="AL217" i="11"/>
  <c r="AK217" i="11"/>
  <c r="AJ217" i="11"/>
  <c r="AI217" i="11"/>
  <c r="AH217" i="11"/>
  <c r="AG217" i="11"/>
  <c r="AF217" i="11"/>
  <c r="AQ216" i="11"/>
  <c r="AP216" i="11"/>
  <c r="AO216" i="11"/>
  <c r="AN216" i="11"/>
  <c r="AM216" i="11"/>
  <c r="AL216" i="11"/>
  <c r="AK216" i="11"/>
  <c r="AJ216" i="11"/>
  <c r="AI216" i="11"/>
  <c r="AH216" i="11"/>
  <c r="AG216" i="11"/>
  <c r="AF216" i="11"/>
  <c r="AQ215" i="11"/>
  <c r="AP215" i="11"/>
  <c r="AO215" i="11"/>
  <c r="AN215" i="11"/>
  <c r="AM215" i="11"/>
  <c r="AL215" i="11"/>
  <c r="AK215" i="11"/>
  <c r="AJ215" i="11"/>
  <c r="AI215" i="11"/>
  <c r="AH215" i="11"/>
  <c r="AG215" i="11"/>
  <c r="AF215" i="11"/>
  <c r="AQ214" i="11"/>
  <c r="AP214" i="11"/>
  <c r="AO214" i="11"/>
  <c r="AN214" i="11"/>
  <c r="AM214" i="11"/>
  <c r="AL214" i="11"/>
  <c r="AK214" i="11"/>
  <c r="AJ214" i="11"/>
  <c r="AI214" i="11"/>
  <c r="AH214" i="11"/>
  <c r="AG214" i="11"/>
  <c r="AF214" i="11"/>
  <c r="AQ213" i="11"/>
  <c r="AP213" i="11"/>
  <c r="AO213" i="11"/>
  <c r="AN213" i="11"/>
  <c r="AM213" i="11"/>
  <c r="AL213" i="11"/>
  <c r="AK213" i="11"/>
  <c r="AJ213" i="11"/>
  <c r="AI213" i="11"/>
  <c r="AH213" i="11"/>
  <c r="AG213" i="11"/>
  <c r="AF213" i="11"/>
  <c r="AQ212" i="11"/>
  <c r="AP212" i="11"/>
  <c r="AO212" i="11"/>
  <c r="AN212" i="11"/>
  <c r="AM212" i="11"/>
  <c r="AL212" i="11"/>
  <c r="AK212" i="11"/>
  <c r="AJ212" i="11"/>
  <c r="AI212" i="11"/>
  <c r="AH212" i="11"/>
  <c r="AG212" i="11"/>
  <c r="AF212" i="11"/>
  <c r="AQ211" i="11"/>
  <c r="AP211" i="11"/>
  <c r="AO211" i="11"/>
  <c r="AN211" i="11"/>
  <c r="AM211" i="11"/>
  <c r="AL211" i="11"/>
  <c r="AK211" i="11"/>
  <c r="AJ211" i="11"/>
  <c r="AI211" i="11"/>
  <c r="AH211" i="11"/>
  <c r="AG211" i="11"/>
  <c r="AF211" i="11"/>
  <c r="AQ210" i="11"/>
  <c r="AP210" i="11"/>
  <c r="AO210" i="11"/>
  <c r="AN210" i="11"/>
  <c r="AM210" i="11"/>
  <c r="AL210" i="11"/>
  <c r="AK210" i="11"/>
  <c r="AJ210" i="11"/>
  <c r="AI210" i="11"/>
  <c r="AH210" i="11"/>
  <c r="AG210" i="11"/>
  <c r="AF210" i="11"/>
  <c r="AQ209" i="11"/>
  <c r="AP209" i="11"/>
  <c r="AP230" i="11" s="1"/>
  <c r="AO209" i="11"/>
  <c r="AN209" i="11"/>
  <c r="AM209" i="11"/>
  <c r="AL209" i="11"/>
  <c r="AK209" i="11"/>
  <c r="AJ209" i="11"/>
  <c r="AI209" i="11"/>
  <c r="AH209" i="11"/>
  <c r="AG209" i="11"/>
  <c r="AF209" i="11"/>
  <c r="AQ208" i="11"/>
  <c r="AP208" i="11"/>
  <c r="AO208" i="11"/>
  <c r="AN208" i="11"/>
  <c r="AN230" i="11" s="1"/>
  <c r="AM208" i="11"/>
  <c r="AL208" i="11"/>
  <c r="AL230" i="11" s="1"/>
  <c r="AK208" i="11"/>
  <c r="AJ208" i="11"/>
  <c r="AI208" i="11"/>
  <c r="AH208" i="11"/>
  <c r="AG208" i="11"/>
  <c r="AF208" i="11"/>
  <c r="AF230" i="11" s="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AC209" i="11"/>
  <c r="AB209" i="11"/>
  <c r="AA209" i="11"/>
  <c r="Z209" i="11"/>
  <c r="Z230" i="11" s="1"/>
  <c r="Y209" i="11"/>
  <c r="X209" i="11"/>
  <c r="W209" i="11"/>
  <c r="V209" i="11"/>
  <c r="U209" i="11"/>
  <c r="T209" i="11"/>
  <c r="S209" i="11"/>
  <c r="R209" i="11"/>
  <c r="R230" i="11" s="1"/>
  <c r="AC208" i="11"/>
  <c r="AB208" i="11"/>
  <c r="AB230" i="11" s="1"/>
  <c r="AA208" i="11"/>
  <c r="Z208" i="11"/>
  <c r="Y208" i="11"/>
  <c r="X208" i="11"/>
  <c r="W208" i="11"/>
  <c r="V208" i="11"/>
  <c r="V230" i="11" s="1"/>
  <c r="U208" i="11"/>
  <c r="T208" i="11"/>
  <c r="T230" i="11" s="1"/>
  <c r="S208" i="11"/>
  <c r="R208" i="11"/>
  <c r="LK203" i="11"/>
  <c r="LJ203" i="11"/>
  <c r="LI203" i="11"/>
  <c r="LH203" i="11"/>
  <c r="LG203" i="11"/>
  <c r="LF203" i="11"/>
  <c r="LE203" i="11"/>
  <c r="LD203" i="11"/>
  <c r="LC203" i="11"/>
  <c r="LB203" i="11"/>
  <c r="LA203" i="11"/>
  <c r="KZ203" i="11"/>
  <c r="LK202" i="11"/>
  <c r="LJ202" i="11"/>
  <c r="LI202" i="11"/>
  <c r="LH202" i="11"/>
  <c r="LG202" i="11"/>
  <c r="LF202" i="11"/>
  <c r="LE202" i="11"/>
  <c r="LD202" i="11"/>
  <c r="LC202" i="11"/>
  <c r="LB202" i="11"/>
  <c r="LA202" i="11"/>
  <c r="KZ202" i="11"/>
  <c r="LK201" i="11"/>
  <c r="LJ201" i="11"/>
  <c r="LI201" i="11"/>
  <c r="LH201" i="11"/>
  <c r="LG201" i="11"/>
  <c r="LF201" i="11"/>
  <c r="LE201" i="11"/>
  <c r="LD201" i="11"/>
  <c r="LC201" i="11"/>
  <c r="LB201" i="11"/>
  <c r="LA201" i="11"/>
  <c r="KZ201" i="11"/>
  <c r="LK200" i="11"/>
  <c r="LJ200" i="11"/>
  <c r="LI200" i="11"/>
  <c r="LH200" i="11"/>
  <c r="LG200" i="11"/>
  <c r="LF200" i="11"/>
  <c r="LE200" i="11"/>
  <c r="LD200" i="11"/>
  <c r="LC200" i="11"/>
  <c r="LB200" i="11"/>
  <c r="LA200" i="11"/>
  <c r="KZ200" i="11"/>
  <c r="LK199" i="11"/>
  <c r="LJ199" i="11"/>
  <c r="LI199" i="11"/>
  <c r="LH199" i="11"/>
  <c r="LG199" i="11"/>
  <c r="LF199" i="11"/>
  <c r="LE199" i="11"/>
  <c r="LD199" i="11"/>
  <c r="LC199" i="11"/>
  <c r="LB199" i="11"/>
  <c r="LA199" i="11"/>
  <c r="KZ199" i="11"/>
  <c r="LK198" i="11"/>
  <c r="LJ198" i="11"/>
  <c r="LI198" i="11"/>
  <c r="LH198" i="11"/>
  <c r="LG198" i="11"/>
  <c r="LF198" i="11"/>
  <c r="LE198" i="11"/>
  <c r="LD198" i="11"/>
  <c r="LC198" i="11"/>
  <c r="LB198" i="11"/>
  <c r="LA198" i="11"/>
  <c r="KZ198" i="11"/>
  <c r="LK197" i="11"/>
  <c r="LJ197" i="11"/>
  <c r="LI197" i="11"/>
  <c r="LH197" i="11"/>
  <c r="LH205" i="11" s="1"/>
  <c r="LG197" i="11"/>
  <c r="LF197" i="11"/>
  <c r="LF205" i="11" s="1"/>
  <c r="LE197" i="11"/>
  <c r="LD197" i="11"/>
  <c r="LC197" i="11"/>
  <c r="LB197" i="11"/>
  <c r="LA197" i="11"/>
  <c r="KZ197" i="11"/>
  <c r="KZ205" i="11" s="1"/>
  <c r="LK196" i="11"/>
  <c r="LJ196" i="11"/>
  <c r="LI196" i="11"/>
  <c r="LH196" i="11"/>
  <c r="LG196" i="11"/>
  <c r="LF196" i="11"/>
  <c r="LE196" i="11"/>
  <c r="LD196" i="11"/>
  <c r="LD205" i="11" s="1"/>
  <c r="LC196" i="11"/>
  <c r="LB196" i="11"/>
  <c r="LB205" i="11" s="1"/>
  <c r="LA196" i="11"/>
  <c r="KZ196" i="11"/>
  <c r="KW203" i="11"/>
  <c r="KV203" i="11"/>
  <c r="KU203" i="11"/>
  <c r="KT203" i="11"/>
  <c r="KS203" i="11"/>
  <c r="KR203" i="11"/>
  <c r="KQ203" i="11"/>
  <c r="KP203" i="11"/>
  <c r="KO203" i="11"/>
  <c r="KN203" i="11"/>
  <c r="KM203" i="11"/>
  <c r="KL203" i="11"/>
  <c r="KW202" i="11"/>
  <c r="KV202" i="11"/>
  <c r="KU202" i="11"/>
  <c r="KT202" i="11"/>
  <c r="KS202" i="11"/>
  <c r="KR202" i="11"/>
  <c r="KQ202" i="11"/>
  <c r="KP202" i="11"/>
  <c r="KO202" i="11"/>
  <c r="KN202" i="11"/>
  <c r="KM202" i="11"/>
  <c r="KL202" i="11"/>
  <c r="KW201" i="11"/>
  <c r="KV201" i="11"/>
  <c r="KU201" i="11"/>
  <c r="KT201" i="11"/>
  <c r="KS201" i="11"/>
  <c r="KR201" i="11"/>
  <c r="KQ201" i="11"/>
  <c r="KP201" i="11"/>
  <c r="KO201" i="11"/>
  <c r="KN201" i="11"/>
  <c r="KM201" i="11"/>
  <c r="KL201" i="11"/>
  <c r="KW200" i="11"/>
  <c r="KV200" i="11"/>
  <c r="KU200" i="11"/>
  <c r="KT200" i="11"/>
  <c r="KS200" i="11"/>
  <c r="KR200" i="11"/>
  <c r="KQ200" i="11"/>
  <c r="KP200" i="11"/>
  <c r="KO200" i="11"/>
  <c r="KN200" i="11"/>
  <c r="KM200" i="11"/>
  <c r="KL200" i="11"/>
  <c r="KW199" i="11"/>
  <c r="KV199" i="11"/>
  <c r="KU199" i="11"/>
  <c r="KT199" i="11"/>
  <c r="KS199" i="11"/>
  <c r="KR199" i="11"/>
  <c r="KQ199" i="11"/>
  <c r="KP199" i="11"/>
  <c r="KO199" i="11"/>
  <c r="KN199" i="11"/>
  <c r="KM199" i="11"/>
  <c r="KL199" i="11"/>
  <c r="KW198" i="11"/>
  <c r="KV198" i="11"/>
  <c r="KU198" i="11"/>
  <c r="KT198" i="11"/>
  <c r="KS198" i="11"/>
  <c r="KR198" i="11"/>
  <c r="KQ198" i="11"/>
  <c r="KP198" i="11"/>
  <c r="KO198" i="11"/>
  <c r="KN198" i="11"/>
  <c r="KM198" i="11"/>
  <c r="KL198" i="11"/>
  <c r="KW197" i="11"/>
  <c r="KV197" i="11"/>
  <c r="KU197" i="11"/>
  <c r="KT197" i="11"/>
  <c r="KT205" i="11" s="1"/>
  <c r="KS197" i="11"/>
  <c r="KR197" i="11"/>
  <c r="KQ197" i="11"/>
  <c r="KP197" i="11"/>
  <c r="KO197" i="11"/>
  <c r="KN197" i="11"/>
  <c r="KM197" i="11"/>
  <c r="KL197" i="11"/>
  <c r="KL205" i="11" s="1"/>
  <c r="KW196" i="11"/>
  <c r="KV196" i="11"/>
  <c r="KV205" i="11" s="1"/>
  <c r="KU196" i="11"/>
  <c r="KT196" i="11"/>
  <c r="KS196" i="11"/>
  <c r="KR196" i="11"/>
  <c r="KQ196" i="11"/>
  <c r="KP196" i="11"/>
  <c r="KP205" i="11" s="1"/>
  <c r="KO196" i="11"/>
  <c r="KN196" i="11"/>
  <c r="KN205" i="11" s="1"/>
  <c r="KM196" i="11"/>
  <c r="KL196" i="11"/>
  <c r="KI203" i="11"/>
  <c r="KH203" i="11"/>
  <c r="KG203" i="11"/>
  <c r="KF203" i="11"/>
  <c r="KE203" i="11"/>
  <c r="KD203" i="11"/>
  <c r="KC203" i="11"/>
  <c r="KB203" i="11"/>
  <c r="KA203" i="11"/>
  <c r="JZ203" i="11"/>
  <c r="JY203" i="11"/>
  <c r="JX203" i="11"/>
  <c r="KI202" i="11"/>
  <c r="KH202" i="11"/>
  <c r="KG202" i="11"/>
  <c r="KF202" i="11"/>
  <c r="KE202" i="11"/>
  <c r="KD202" i="11"/>
  <c r="KC202" i="11"/>
  <c r="KB202" i="11"/>
  <c r="KA202" i="11"/>
  <c r="JZ202" i="11"/>
  <c r="JY202" i="11"/>
  <c r="JX202" i="11"/>
  <c r="KI201" i="11"/>
  <c r="KH201" i="11"/>
  <c r="KG201" i="11"/>
  <c r="KF201" i="11"/>
  <c r="KE201" i="11"/>
  <c r="KD201" i="11"/>
  <c r="KC201" i="11"/>
  <c r="KB201" i="11"/>
  <c r="KA201" i="11"/>
  <c r="JZ201" i="11"/>
  <c r="JY201" i="11"/>
  <c r="JX201" i="11"/>
  <c r="KI200" i="11"/>
  <c r="KH200" i="11"/>
  <c r="KG200" i="11"/>
  <c r="KF200" i="11"/>
  <c r="KE200" i="11"/>
  <c r="KD200" i="11"/>
  <c r="KC200" i="11"/>
  <c r="KB200" i="11"/>
  <c r="KA200" i="11"/>
  <c r="JZ200" i="11"/>
  <c r="JY200" i="11"/>
  <c r="JX200" i="11"/>
  <c r="KI199" i="11"/>
  <c r="KH199" i="11"/>
  <c r="KG199" i="11"/>
  <c r="KF199" i="11"/>
  <c r="KE199" i="11"/>
  <c r="KD199" i="11"/>
  <c r="KC199" i="11"/>
  <c r="KB199" i="11"/>
  <c r="KA199" i="11"/>
  <c r="JZ199" i="11"/>
  <c r="JY199" i="11"/>
  <c r="JX199" i="11"/>
  <c r="KI198" i="11"/>
  <c r="KH198" i="11"/>
  <c r="KG198" i="11"/>
  <c r="KF198" i="11"/>
  <c r="KE198" i="11"/>
  <c r="KD198" i="11"/>
  <c r="KC198" i="11"/>
  <c r="KB198" i="11"/>
  <c r="KA198" i="11"/>
  <c r="JZ198" i="11"/>
  <c r="JY198" i="11"/>
  <c r="JX198" i="11"/>
  <c r="KI197" i="11"/>
  <c r="KH197" i="11"/>
  <c r="KG197" i="11"/>
  <c r="KF197" i="11"/>
  <c r="KF205" i="11" s="1"/>
  <c r="KE197" i="11"/>
  <c r="KD197" i="11"/>
  <c r="KD205" i="11" s="1"/>
  <c r="KC197" i="11"/>
  <c r="KB197" i="11"/>
  <c r="KA197" i="11"/>
  <c r="JZ197" i="11"/>
  <c r="JY197" i="11"/>
  <c r="JX197" i="11"/>
  <c r="JX205" i="11" s="1"/>
  <c r="KI196" i="11"/>
  <c r="KH196" i="11"/>
  <c r="KH205" i="11" s="1"/>
  <c r="KG196" i="11"/>
  <c r="KF196" i="11"/>
  <c r="KE196" i="11"/>
  <c r="KD196" i="11"/>
  <c r="KC196" i="11"/>
  <c r="KB196" i="11"/>
  <c r="KB205" i="11" s="1"/>
  <c r="KA196" i="11"/>
  <c r="JZ196" i="11"/>
  <c r="JY196" i="11"/>
  <c r="JX196" i="11"/>
  <c r="JU203" i="11"/>
  <c r="JT203" i="11"/>
  <c r="JS203" i="11"/>
  <c r="JR203" i="11"/>
  <c r="JQ203" i="11"/>
  <c r="JP203" i="11"/>
  <c r="JO203" i="11"/>
  <c r="JN203" i="11"/>
  <c r="JM203" i="11"/>
  <c r="JL203" i="11"/>
  <c r="JK203" i="11"/>
  <c r="JJ203" i="11"/>
  <c r="JU202" i="11"/>
  <c r="JT202" i="11"/>
  <c r="JS202" i="11"/>
  <c r="JR202" i="11"/>
  <c r="JQ202" i="11"/>
  <c r="JP202" i="11"/>
  <c r="JO202" i="11"/>
  <c r="JN202" i="11"/>
  <c r="JM202" i="11"/>
  <c r="JL202" i="11"/>
  <c r="JK202" i="11"/>
  <c r="JJ202" i="11"/>
  <c r="JU201" i="11"/>
  <c r="JT201" i="11"/>
  <c r="JS201" i="11"/>
  <c r="JR201" i="11"/>
  <c r="JQ201" i="11"/>
  <c r="JP201" i="11"/>
  <c r="JO201" i="11"/>
  <c r="JN201" i="11"/>
  <c r="JM201" i="11"/>
  <c r="JL201" i="11"/>
  <c r="JK201" i="11"/>
  <c r="JJ201" i="11"/>
  <c r="JU200" i="11"/>
  <c r="JT200" i="11"/>
  <c r="JS200" i="11"/>
  <c r="JR200" i="11"/>
  <c r="JQ200" i="11"/>
  <c r="JP200" i="11"/>
  <c r="JO200" i="11"/>
  <c r="JN200" i="11"/>
  <c r="JM200" i="11"/>
  <c r="JL200" i="11"/>
  <c r="JK200" i="11"/>
  <c r="JJ200" i="11"/>
  <c r="JU199" i="11"/>
  <c r="JT199" i="11"/>
  <c r="JS199" i="11"/>
  <c r="JR199" i="11"/>
  <c r="JQ199" i="11"/>
  <c r="JP199" i="11"/>
  <c r="JO199" i="11"/>
  <c r="JN199" i="11"/>
  <c r="JM199" i="11"/>
  <c r="JL199" i="11"/>
  <c r="JK199" i="11"/>
  <c r="JJ199" i="11"/>
  <c r="JU198" i="11"/>
  <c r="JT198" i="11"/>
  <c r="JS198" i="11"/>
  <c r="JR198" i="11"/>
  <c r="JQ198" i="11"/>
  <c r="JP198" i="11"/>
  <c r="JO198" i="11"/>
  <c r="JN198" i="11"/>
  <c r="JM198" i="11"/>
  <c r="JL198" i="11"/>
  <c r="JK198" i="11"/>
  <c r="JJ198" i="11"/>
  <c r="JU197" i="11"/>
  <c r="JT197" i="11"/>
  <c r="JS197" i="11"/>
  <c r="JR197" i="11"/>
  <c r="JR205" i="11" s="1"/>
  <c r="JQ197" i="11"/>
  <c r="JP197" i="11"/>
  <c r="JP205" i="11" s="1"/>
  <c r="JO197" i="11"/>
  <c r="JN197" i="11"/>
  <c r="JM197" i="11"/>
  <c r="JL197" i="11"/>
  <c r="JK197" i="11"/>
  <c r="JJ197" i="11"/>
  <c r="JJ205" i="11" s="1"/>
  <c r="JU196" i="11"/>
  <c r="JT196" i="11"/>
  <c r="JT205" i="11" s="1"/>
  <c r="JS196" i="11"/>
  <c r="JR196" i="11"/>
  <c r="JQ196" i="11"/>
  <c r="JP196" i="11"/>
  <c r="JO196" i="11"/>
  <c r="JN196" i="11"/>
  <c r="JN205" i="11" s="1"/>
  <c r="JM196" i="11"/>
  <c r="JL196" i="11"/>
  <c r="JL205" i="11" s="1"/>
  <c r="JK196" i="11"/>
  <c r="JJ196" i="11"/>
  <c r="JG203" i="11"/>
  <c r="JF203" i="11"/>
  <c r="JE203" i="11"/>
  <c r="JD203" i="11"/>
  <c r="JC203" i="11"/>
  <c r="JB203" i="11"/>
  <c r="JA203" i="11"/>
  <c r="IZ203" i="11"/>
  <c r="IY203" i="11"/>
  <c r="IX203" i="11"/>
  <c r="IW203" i="11"/>
  <c r="IV203" i="11"/>
  <c r="JG202" i="11"/>
  <c r="JF202" i="11"/>
  <c r="JE202" i="11"/>
  <c r="JD202" i="11"/>
  <c r="JC202" i="11"/>
  <c r="JB202" i="11"/>
  <c r="JA202" i="11"/>
  <c r="IZ202" i="11"/>
  <c r="IY202" i="11"/>
  <c r="IX202" i="11"/>
  <c r="IW202" i="11"/>
  <c r="IV202" i="11"/>
  <c r="JG201" i="11"/>
  <c r="JF201" i="11"/>
  <c r="JE201" i="11"/>
  <c r="JD201" i="11"/>
  <c r="JC201" i="11"/>
  <c r="JB201" i="11"/>
  <c r="JA201" i="11"/>
  <c r="IZ201" i="11"/>
  <c r="IY201" i="11"/>
  <c r="IX201" i="11"/>
  <c r="IW201" i="11"/>
  <c r="IV201" i="11"/>
  <c r="JG200" i="11"/>
  <c r="JF200" i="11"/>
  <c r="JE200" i="11"/>
  <c r="JD200" i="11"/>
  <c r="JC200" i="11"/>
  <c r="JB200" i="11"/>
  <c r="JA200" i="11"/>
  <c r="IZ200" i="11"/>
  <c r="IY200" i="11"/>
  <c r="IX200" i="11"/>
  <c r="IW200" i="11"/>
  <c r="IV200" i="11"/>
  <c r="JG199" i="11"/>
  <c r="JF199" i="11"/>
  <c r="JE199" i="11"/>
  <c r="JD199" i="11"/>
  <c r="JC199" i="11"/>
  <c r="JB199" i="11"/>
  <c r="JA199" i="11"/>
  <c r="IZ199" i="11"/>
  <c r="IY199" i="11"/>
  <c r="IX199" i="11"/>
  <c r="IW199" i="11"/>
  <c r="IV199" i="11"/>
  <c r="JG198" i="11"/>
  <c r="JF198" i="11"/>
  <c r="JE198" i="11"/>
  <c r="JD198" i="11"/>
  <c r="JC198" i="11"/>
  <c r="JB198" i="11"/>
  <c r="JA198" i="11"/>
  <c r="IZ198" i="11"/>
  <c r="IY198" i="11"/>
  <c r="IX198" i="11"/>
  <c r="IW198" i="11"/>
  <c r="IV198" i="11"/>
  <c r="JG197" i="11"/>
  <c r="JF197" i="11"/>
  <c r="JE197" i="11"/>
  <c r="JD197" i="11"/>
  <c r="JD205" i="11" s="1"/>
  <c r="JC197" i="11"/>
  <c r="JB197" i="11"/>
  <c r="JB205" i="11" s="1"/>
  <c r="JA197" i="11"/>
  <c r="IZ197" i="11"/>
  <c r="IY197" i="11"/>
  <c r="IX197" i="11"/>
  <c r="IW197" i="11"/>
  <c r="IV197" i="11"/>
  <c r="IV205" i="11" s="1"/>
  <c r="JG196" i="11"/>
  <c r="JF196" i="11"/>
  <c r="JE196" i="11"/>
  <c r="JD196" i="11"/>
  <c r="JC196" i="11"/>
  <c r="JB196" i="11"/>
  <c r="JA196" i="11"/>
  <c r="IZ196" i="11"/>
  <c r="IY196" i="11"/>
  <c r="IX196" i="11"/>
  <c r="IX205" i="11" s="1"/>
  <c r="IW196" i="11"/>
  <c r="IV196" i="11"/>
  <c r="IS203" i="11"/>
  <c r="IR203" i="11"/>
  <c r="IQ203" i="11"/>
  <c r="IP203" i="11"/>
  <c r="IO203" i="11"/>
  <c r="IN203" i="11"/>
  <c r="IM203" i="11"/>
  <c r="IL203" i="11"/>
  <c r="IK203" i="11"/>
  <c r="IJ203" i="11"/>
  <c r="II203" i="11"/>
  <c r="IH203" i="11"/>
  <c r="IS202" i="11"/>
  <c r="IR202" i="11"/>
  <c r="IQ202" i="11"/>
  <c r="IP202" i="11"/>
  <c r="IO202" i="11"/>
  <c r="IN202" i="11"/>
  <c r="IM202" i="11"/>
  <c r="IL202" i="11"/>
  <c r="IK202" i="11"/>
  <c r="IJ202" i="11"/>
  <c r="II202" i="11"/>
  <c r="IH202" i="11"/>
  <c r="IS201" i="11"/>
  <c r="IR201" i="11"/>
  <c r="IQ201" i="11"/>
  <c r="IP201" i="11"/>
  <c r="IO201" i="11"/>
  <c r="IN201" i="11"/>
  <c r="IM201" i="11"/>
  <c r="IL201" i="11"/>
  <c r="IK201" i="11"/>
  <c r="IJ201" i="11"/>
  <c r="II201" i="11"/>
  <c r="IH201" i="11"/>
  <c r="IS200" i="11"/>
  <c r="IR200" i="11"/>
  <c r="IQ200" i="11"/>
  <c r="IP200" i="11"/>
  <c r="IO200" i="11"/>
  <c r="IN200" i="11"/>
  <c r="IM200" i="11"/>
  <c r="IL200" i="11"/>
  <c r="IK200" i="11"/>
  <c r="IJ200" i="11"/>
  <c r="II200" i="11"/>
  <c r="IH200" i="11"/>
  <c r="IS199" i="11"/>
  <c r="IR199" i="11"/>
  <c r="IQ199" i="11"/>
  <c r="IP199" i="11"/>
  <c r="IO199" i="11"/>
  <c r="IN199" i="11"/>
  <c r="IM199" i="11"/>
  <c r="IL199" i="11"/>
  <c r="IK199" i="11"/>
  <c r="IJ199" i="11"/>
  <c r="II199" i="11"/>
  <c r="IH199" i="11"/>
  <c r="IS198" i="11"/>
  <c r="IR198" i="11"/>
  <c r="IQ198" i="11"/>
  <c r="IP198" i="11"/>
  <c r="IO198" i="11"/>
  <c r="IN198" i="11"/>
  <c r="IM198" i="11"/>
  <c r="IL198" i="11"/>
  <c r="IK198" i="11"/>
  <c r="IJ198" i="11"/>
  <c r="II198" i="11"/>
  <c r="IH198" i="11"/>
  <c r="IS197" i="11"/>
  <c r="IR197" i="11"/>
  <c r="IQ197" i="11"/>
  <c r="IP197" i="11"/>
  <c r="IP205" i="11" s="1"/>
  <c r="IO197" i="11"/>
  <c r="IN197" i="11"/>
  <c r="IM197" i="11"/>
  <c r="IL197" i="11"/>
  <c r="IK197" i="11"/>
  <c r="IJ197" i="11"/>
  <c r="II197" i="11"/>
  <c r="IH197" i="11"/>
  <c r="IH205" i="11" s="1"/>
  <c r="IS196" i="11"/>
  <c r="IR196" i="11"/>
  <c r="IR205" i="11" s="1"/>
  <c r="IQ196" i="11"/>
  <c r="IP196" i="11"/>
  <c r="IO196" i="11"/>
  <c r="IN196" i="11"/>
  <c r="IM196" i="11"/>
  <c r="IL196" i="11"/>
  <c r="IL205" i="11" s="1"/>
  <c r="IK196" i="11"/>
  <c r="IJ196" i="11"/>
  <c r="IJ205" i="11" s="1"/>
  <c r="II196" i="11"/>
  <c r="IH196" i="11"/>
  <c r="IE203" i="11"/>
  <c r="ID203" i="11"/>
  <c r="IC203" i="11"/>
  <c r="IB203" i="11"/>
  <c r="IA203" i="11"/>
  <c r="HZ203" i="11"/>
  <c r="HY203" i="11"/>
  <c r="HX203" i="11"/>
  <c r="HW203" i="11"/>
  <c r="HV203" i="11"/>
  <c r="HU203" i="11"/>
  <c r="HT203" i="11"/>
  <c r="IE202" i="11"/>
  <c r="ID202" i="11"/>
  <c r="IC202" i="11"/>
  <c r="IB202" i="11"/>
  <c r="IA202" i="11"/>
  <c r="HZ202" i="11"/>
  <c r="HY202" i="11"/>
  <c r="HX202" i="11"/>
  <c r="HW202" i="11"/>
  <c r="HV202" i="11"/>
  <c r="HU202" i="11"/>
  <c r="HT202" i="11"/>
  <c r="IE201" i="11"/>
  <c r="ID201" i="11"/>
  <c r="IC201" i="11"/>
  <c r="IB201" i="11"/>
  <c r="IA201" i="11"/>
  <c r="HZ201" i="11"/>
  <c r="HY201" i="11"/>
  <c r="HX201" i="11"/>
  <c r="HW201" i="11"/>
  <c r="HV201" i="11"/>
  <c r="HU201" i="11"/>
  <c r="HT201" i="11"/>
  <c r="IE200" i="11"/>
  <c r="ID200" i="11"/>
  <c r="IC200" i="11"/>
  <c r="IB200" i="11"/>
  <c r="IA200" i="11"/>
  <c r="HZ200" i="11"/>
  <c r="HY200" i="11"/>
  <c r="HX200" i="11"/>
  <c r="HW200" i="11"/>
  <c r="HV200" i="11"/>
  <c r="HU200" i="11"/>
  <c r="HT200" i="11"/>
  <c r="IE199" i="11"/>
  <c r="ID199" i="11"/>
  <c r="IC199" i="11"/>
  <c r="IB199" i="11"/>
  <c r="IA199" i="11"/>
  <c r="HZ199" i="11"/>
  <c r="HY199" i="11"/>
  <c r="HX199" i="11"/>
  <c r="HW199" i="11"/>
  <c r="HV199" i="11"/>
  <c r="HU199" i="11"/>
  <c r="HT199" i="11"/>
  <c r="IE198" i="11"/>
  <c r="ID198" i="11"/>
  <c r="IC198" i="11"/>
  <c r="IB198" i="11"/>
  <c r="IA198" i="11"/>
  <c r="HZ198" i="11"/>
  <c r="HY198" i="11"/>
  <c r="HX198" i="11"/>
  <c r="HW198" i="11"/>
  <c r="HV198" i="11"/>
  <c r="HU198" i="11"/>
  <c r="HT198" i="11"/>
  <c r="IE197" i="11"/>
  <c r="ID197" i="11"/>
  <c r="IC197" i="11"/>
  <c r="IB197" i="11"/>
  <c r="IA197" i="11"/>
  <c r="HZ197" i="11"/>
  <c r="HZ205" i="11" s="1"/>
  <c r="HY197" i="11"/>
  <c r="HX197" i="11"/>
  <c r="HW197" i="11"/>
  <c r="HV197" i="11"/>
  <c r="HU197" i="11"/>
  <c r="HT197" i="11"/>
  <c r="IE196" i="11"/>
  <c r="ID196" i="11"/>
  <c r="ID205" i="11" s="1"/>
  <c r="IC196" i="11"/>
  <c r="IB196" i="11"/>
  <c r="IA196" i="11"/>
  <c r="HZ196" i="11"/>
  <c r="HY196" i="11"/>
  <c r="HX196" i="11"/>
  <c r="HW196" i="11"/>
  <c r="HV196" i="11"/>
  <c r="HU196" i="11"/>
  <c r="HT196" i="11"/>
  <c r="HQ203" i="11"/>
  <c r="HP203" i="11"/>
  <c r="HO203" i="11"/>
  <c r="HN203" i="11"/>
  <c r="HM203" i="11"/>
  <c r="HL203" i="11"/>
  <c r="HK203" i="11"/>
  <c r="HJ203" i="11"/>
  <c r="HI203" i="11"/>
  <c r="HH203" i="11"/>
  <c r="HG203" i="11"/>
  <c r="HF203" i="11"/>
  <c r="HQ202" i="11"/>
  <c r="HP202" i="11"/>
  <c r="HO202" i="11"/>
  <c r="HN202" i="11"/>
  <c r="HM202" i="11"/>
  <c r="HL202" i="11"/>
  <c r="HK202" i="11"/>
  <c r="HJ202" i="11"/>
  <c r="HI202" i="11"/>
  <c r="HH202" i="11"/>
  <c r="HG202" i="11"/>
  <c r="HF202" i="11"/>
  <c r="HQ201" i="11"/>
  <c r="HP201" i="11"/>
  <c r="HO201" i="11"/>
  <c r="HN201" i="11"/>
  <c r="HM201" i="11"/>
  <c r="HL201" i="11"/>
  <c r="HK201" i="11"/>
  <c r="HJ201" i="11"/>
  <c r="HI201" i="11"/>
  <c r="HH201" i="11"/>
  <c r="HG201" i="11"/>
  <c r="HF201" i="11"/>
  <c r="HQ200" i="11"/>
  <c r="HP200" i="11"/>
  <c r="HO200" i="11"/>
  <c r="HN200" i="11"/>
  <c r="HM200" i="11"/>
  <c r="HL200" i="11"/>
  <c r="HK200" i="11"/>
  <c r="HJ200" i="11"/>
  <c r="HI200" i="11"/>
  <c r="HH200" i="11"/>
  <c r="HG200" i="11"/>
  <c r="HF200" i="11"/>
  <c r="HQ199" i="11"/>
  <c r="HP199" i="11"/>
  <c r="HO199" i="11"/>
  <c r="HN199" i="11"/>
  <c r="HM199" i="11"/>
  <c r="HL199" i="11"/>
  <c r="HK199" i="11"/>
  <c r="HJ199" i="11"/>
  <c r="HI199" i="11"/>
  <c r="HH199" i="11"/>
  <c r="HG199" i="11"/>
  <c r="HF199" i="11"/>
  <c r="HQ198" i="11"/>
  <c r="HP198" i="11"/>
  <c r="HO198" i="11"/>
  <c r="HN198" i="11"/>
  <c r="HM198" i="11"/>
  <c r="HL198" i="11"/>
  <c r="HK198" i="11"/>
  <c r="HJ198" i="11"/>
  <c r="HI198" i="11"/>
  <c r="HH198" i="11"/>
  <c r="HG198" i="11"/>
  <c r="HF198" i="11"/>
  <c r="HQ197" i="11"/>
  <c r="HP197" i="11"/>
  <c r="HO197" i="11"/>
  <c r="HN197" i="11"/>
  <c r="HN205" i="11" s="1"/>
  <c r="HM197" i="11"/>
  <c r="HL197" i="11"/>
  <c r="HL205" i="11" s="1"/>
  <c r="HK197" i="11"/>
  <c r="HJ197" i="11"/>
  <c r="HI197" i="11"/>
  <c r="HH197" i="11"/>
  <c r="HG197" i="11"/>
  <c r="HF197" i="11"/>
  <c r="HF205" i="11" s="1"/>
  <c r="HQ196" i="11"/>
  <c r="HP196" i="11"/>
  <c r="HP205" i="11" s="1"/>
  <c r="HO196" i="11"/>
  <c r="HN196" i="11"/>
  <c r="HM196" i="11"/>
  <c r="HL196" i="11"/>
  <c r="HK196" i="11"/>
  <c r="HJ196" i="11"/>
  <c r="HI196" i="11"/>
  <c r="HH196" i="11"/>
  <c r="HH205" i="11" s="1"/>
  <c r="HG196" i="11"/>
  <c r="HF196" i="11"/>
  <c r="HC203" i="11"/>
  <c r="HB203" i="11"/>
  <c r="HA203" i="11"/>
  <c r="GZ203" i="11"/>
  <c r="GY203" i="11"/>
  <c r="GX203" i="11"/>
  <c r="GW203" i="11"/>
  <c r="GV203" i="11"/>
  <c r="GU203" i="11"/>
  <c r="GT203" i="11"/>
  <c r="GS203" i="11"/>
  <c r="GR203" i="11"/>
  <c r="HC202" i="11"/>
  <c r="HB202" i="11"/>
  <c r="HA202" i="11"/>
  <c r="GZ202" i="11"/>
  <c r="GY202" i="11"/>
  <c r="GX202" i="11"/>
  <c r="GW202" i="11"/>
  <c r="GV202" i="11"/>
  <c r="GU202" i="11"/>
  <c r="GT202" i="11"/>
  <c r="GS202" i="11"/>
  <c r="GR202" i="11"/>
  <c r="HC201" i="11"/>
  <c r="HB201" i="11"/>
  <c r="HA201" i="11"/>
  <c r="GZ201" i="11"/>
  <c r="GY201" i="11"/>
  <c r="GX201" i="11"/>
  <c r="GW201" i="11"/>
  <c r="GV201" i="11"/>
  <c r="GU201" i="11"/>
  <c r="GT201" i="11"/>
  <c r="GS201" i="11"/>
  <c r="GR201" i="11"/>
  <c r="HC200" i="11"/>
  <c r="HB200" i="11"/>
  <c r="HA200" i="11"/>
  <c r="GZ200" i="11"/>
  <c r="GY200" i="11"/>
  <c r="GX200" i="11"/>
  <c r="GW200" i="11"/>
  <c r="GV200" i="11"/>
  <c r="GU200" i="11"/>
  <c r="GT200" i="11"/>
  <c r="GS200" i="11"/>
  <c r="GR200" i="11"/>
  <c r="HC199" i="11"/>
  <c r="HB199" i="11"/>
  <c r="HA199" i="11"/>
  <c r="GZ199" i="11"/>
  <c r="GY199" i="11"/>
  <c r="GX199" i="11"/>
  <c r="GW199" i="11"/>
  <c r="GV199" i="11"/>
  <c r="GU199" i="11"/>
  <c r="GT199" i="11"/>
  <c r="GS199" i="11"/>
  <c r="GR199" i="11"/>
  <c r="HC198" i="11"/>
  <c r="HB198" i="11"/>
  <c r="HA198" i="11"/>
  <c r="GZ198" i="11"/>
  <c r="GY198" i="11"/>
  <c r="GX198" i="11"/>
  <c r="GW198" i="11"/>
  <c r="GV198" i="11"/>
  <c r="GU198" i="11"/>
  <c r="GT198" i="11"/>
  <c r="GS198" i="11"/>
  <c r="GR198" i="11"/>
  <c r="HC197" i="11"/>
  <c r="HB197" i="11"/>
  <c r="HA197" i="11"/>
  <c r="GZ197" i="11"/>
  <c r="GZ205" i="11" s="1"/>
  <c r="GY197" i="11"/>
  <c r="GX197" i="11"/>
  <c r="GX205" i="11" s="1"/>
  <c r="GW197" i="11"/>
  <c r="GV197" i="11"/>
  <c r="GU197" i="11"/>
  <c r="GT197" i="11"/>
  <c r="GS197" i="11"/>
  <c r="GR197" i="11"/>
  <c r="GR205" i="11" s="1"/>
  <c r="HC196" i="11"/>
  <c r="HB196" i="11"/>
  <c r="HA196" i="11"/>
  <c r="GZ196" i="11"/>
  <c r="GY196" i="11"/>
  <c r="GX196" i="11"/>
  <c r="GW196" i="11"/>
  <c r="GV196" i="11"/>
  <c r="GV205" i="11" s="1"/>
  <c r="GU196" i="11"/>
  <c r="GT196" i="11"/>
  <c r="GT205" i="11" s="1"/>
  <c r="GS196" i="11"/>
  <c r="GR196" i="11"/>
  <c r="GO203" i="11"/>
  <c r="GN203" i="11"/>
  <c r="GM203" i="11"/>
  <c r="GL203" i="11"/>
  <c r="GK203" i="11"/>
  <c r="GJ203" i="11"/>
  <c r="GI203" i="11"/>
  <c r="GH203" i="11"/>
  <c r="GG203" i="11"/>
  <c r="GF203" i="11"/>
  <c r="GE203" i="11"/>
  <c r="GD203" i="11"/>
  <c r="GO202" i="11"/>
  <c r="GN202" i="11"/>
  <c r="GM202" i="11"/>
  <c r="GL202" i="11"/>
  <c r="GK202" i="11"/>
  <c r="GJ202" i="11"/>
  <c r="GI202" i="11"/>
  <c r="GH202" i="11"/>
  <c r="GG202" i="11"/>
  <c r="GF202" i="11"/>
  <c r="GE202" i="11"/>
  <c r="GD202" i="11"/>
  <c r="GO201" i="11"/>
  <c r="GN201" i="11"/>
  <c r="GM201" i="11"/>
  <c r="GL201" i="11"/>
  <c r="GK201" i="11"/>
  <c r="GJ201" i="11"/>
  <c r="GI201" i="11"/>
  <c r="GH201" i="11"/>
  <c r="GG201" i="11"/>
  <c r="GF201" i="11"/>
  <c r="GE201" i="11"/>
  <c r="GD201" i="11"/>
  <c r="GO200" i="11"/>
  <c r="GN200" i="11"/>
  <c r="GM200" i="11"/>
  <c r="GL200" i="11"/>
  <c r="GK200" i="11"/>
  <c r="GJ200" i="11"/>
  <c r="GI200" i="11"/>
  <c r="GH200" i="11"/>
  <c r="GG200" i="11"/>
  <c r="GF200" i="11"/>
  <c r="GE200" i="11"/>
  <c r="GD200" i="11"/>
  <c r="GO199" i="11"/>
  <c r="GN199" i="11"/>
  <c r="GM199" i="11"/>
  <c r="GL199" i="11"/>
  <c r="GK199" i="11"/>
  <c r="GJ199" i="11"/>
  <c r="GI199" i="11"/>
  <c r="GH199" i="11"/>
  <c r="GG199" i="11"/>
  <c r="GF199" i="11"/>
  <c r="GE199" i="11"/>
  <c r="GD199" i="11"/>
  <c r="GO198" i="11"/>
  <c r="GN198" i="11"/>
  <c r="GM198" i="11"/>
  <c r="GL198" i="11"/>
  <c r="GK198" i="11"/>
  <c r="GJ198" i="11"/>
  <c r="GI198" i="11"/>
  <c r="GH198" i="11"/>
  <c r="GG198" i="11"/>
  <c r="GF198" i="11"/>
  <c r="GE198" i="11"/>
  <c r="GD198" i="11"/>
  <c r="GO197" i="11"/>
  <c r="GN197" i="11"/>
  <c r="GM197" i="11"/>
  <c r="GM205" i="11" s="1"/>
  <c r="GL197" i="11"/>
  <c r="GK197" i="11"/>
  <c r="GJ197" i="11"/>
  <c r="GI197" i="11"/>
  <c r="GH197" i="11"/>
  <c r="GG197" i="11"/>
  <c r="GF197" i="11"/>
  <c r="GE197" i="11"/>
  <c r="GE205" i="11" s="1"/>
  <c r="GD197" i="11"/>
  <c r="GO196" i="11"/>
  <c r="GN196" i="11"/>
  <c r="GN205" i="11" s="1"/>
  <c r="GM196" i="11"/>
  <c r="GL196" i="11"/>
  <c r="GK196" i="11"/>
  <c r="GJ196" i="11"/>
  <c r="GI196" i="11"/>
  <c r="GH196" i="11"/>
  <c r="GG196" i="11"/>
  <c r="GF196" i="11"/>
  <c r="GF205" i="11" s="1"/>
  <c r="GE196" i="11"/>
  <c r="GD196" i="11"/>
  <c r="GA203" i="11"/>
  <c r="FZ203" i="11"/>
  <c r="FY203" i="11"/>
  <c r="FX203" i="11"/>
  <c r="FW203" i="11"/>
  <c r="FV203" i="11"/>
  <c r="FU203" i="11"/>
  <c r="FT203" i="11"/>
  <c r="FS203" i="11"/>
  <c r="FR203" i="11"/>
  <c r="FQ203" i="11"/>
  <c r="FP203" i="11"/>
  <c r="GA202" i="11"/>
  <c r="FZ202" i="11"/>
  <c r="FY202" i="11"/>
  <c r="FX202" i="11"/>
  <c r="FW202" i="11"/>
  <c r="FV202" i="11"/>
  <c r="FU202" i="11"/>
  <c r="FT202" i="11"/>
  <c r="FS202" i="11"/>
  <c r="FR202" i="11"/>
  <c r="FQ202" i="11"/>
  <c r="FP202" i="11"/>
  <c r="GA201" i="11"/>
  <c r="FZ201" i="11"/>
  <c r="FY201" i="11"/>
  <c r="FX201" i="11"/>
  <c r="FW201" i="11"/>
  <c r="FV201" i="11"/>
  <c r="FU201" i="11"/>
  <c r="FT201" i="11"/>
  <c r="FS201" i="11"/>
  <c r="FR201" i="11"/>
  <c r="FQ201" i="11"/>
  <c r="FP201" i="11"/>
  <c r="GA200" i="11"/>
  <c r="FZ200" i="11"/>
  <c r="FY200" i="11"/>
  <c r="FX200" i="11"/>
  <c r="FW200" i="11"/>
  <c r="FV200" i="11"/>
  <c r="FU200" i="11"/>
  <c r="FT200" i="11"/>
  <c r="FS200" i="11"/>
  <c r="FR200" i="11"/>
  <c r="FQ200" i="11"/>
  <c r="FP200" i="11"/>
  <c r="GA199" i="11"/>
  <c r="FZ199" i="11"/>
  <c r="FY199" i="11"/>
  <c r="FX199" i="11"/>
  <c r="FW199" i="11"/>
  <c r="FV199" i="11"/>
  <c r="FU199" i="11"/>
  <c r="FT199" i="11"/>
  <c r="FS199" i="11"/>
  <c r="FR199" i="11"/>
  <c r="FQ199" i="11"/>
  <c r="FP199" i="11"/>
  <c r="GA198" i="11"/>
  <c r="FZ198" i="11"/>
  <c r="FY198" i="11"/>
  <c r="FX198" i="11"/>
  <c r="FW198" i="11"/>
  <c r="FV198" i="11"/>
  <c r="FU198" i="11"/>
  <c r="FT198" i="11"/>
  <c r="FS198" i="11"/>
  <c r="FR198" i="11"/>
  <c r="FQ198" i="11"/>
  <c r="FP198" i="11"/>
  <c r="GA197" i="11"/>
  <c r="FZ197" i="11"/>
  <c r="FY197" i="11"/>
  <c r="FX197" i="11"/>
  <c r="FX205" i="11" s="1"/>
  <c r="FW197" i="11"/>
  <c r="FV197" i="11"/>
  <c r="FV205" i="11" s="1"/>
  <c r="FU197" i="11"/>
  <c r="FT197" i="11"/>
  <c r="FS197" i="11"/>
  <c r="FR197" i="11"/>
  <c r="FQ197" i="11"/>
  <c r="FQ205" i="11" s="1"/>
  <c r="FP197" i="11"/>
  <c r="GA196" i="11"/>
  <c r="FZ196" i="11"/>
  <c r="FZ205" i="11" s="1"/>
  <c r="FY196" i="11"/>
  <c r="FX196" i="11"/>
  <c r="FW196" i="11"/>
  <c r="FV196" i="11"/>
  <c r="FU196" i="11"/>
  <c r="FT196" i="11"/>
  <c r="FS196" i="11"/>
  <c r="FR196" i="11"/>
  <c r="FR205" i="11" s="1"/>
  <c r="FQ196" i="11"/>
  <c r="FP196" i="11"/>
  <c r="FM203" i="11"/>
  <c r="FL203" i="11"/>
  <c r="FK203" i="11"/>
  <c r="FJ203" i="11"/>
  <c r="FI203" i="11"/>
  <c r="FH203" i="11"/>
  <c r="FG203" i="11"/>
  <c r="FF203" i="11"/>
  <c r="FE203" i="11"/>
  <c r="FD203" i="11"/>
  <c r="FC203" i="11"/>
  <c r="FB203" i="11"/>
  <c r="FM202" i="11"/>
  <c r="FL202" i="11"/>
  <c r="FK202" i="11"/>
  <c r="FJ202" i="11"/>
  <c r="FI202" i="11"/>
  <c r="FH202" i="11"/>
  <c r="FG202" i="11"/>
  <c r="FF202" i="11"/>
  <c r="FE202" i="11"/>
  <c r="FD202" i="11"/>
  <c r="FC202" i="11"/>
  <c r="FB202" i="11"/>
  <c r="FM201" i="11"/>
  <c r="FL201" i="11"/>
  <c r="FK201" i="11"/>
  <c r="FJ201" i="11"/>
  <c r="FI201" i="11"/>
  <c r="FH201" i="11"/>
  <c r="FG201" i="11"/>
  <c r="FF201" i="11"/>
  <c r="FE201" i="11"/>
  <c r="FD201" i="11"/>
  <c r="FC201" i="11"/>
  <c r="FB201" i="11"/>
  <c r="FM200" i="11"/>
  <c r="FL200" i="11"/>
  <c r="FK200" i="11"/>
  <c r="FJ200" i="11"/>
  <c r="FI200" i="11"/>
  <c r="FH200" i="11"/>
  <c r="FG200" i="11"/>
  <c r="FF200" i="11"/>
  <c r="FE200" i="11"/>
  <c r="FD200" i="11"/>
  <c r="FC200" i="11"/>
  <c r="FB200" i="11"/>
  <c r="FM199" i="11"/>
  <c r="FL199" i="11"/>
  <c r="FK199" i="11"/>
  <c r="FJ199" i="11"/>
  <c r="FI199" i="11"/>
  <c r="FH199" i="11"/>
  <c r="FG199" i="11"/>
  <c r="FF199" i="11"/>
  <c r="FE199" i="11"/>
  <c r="FD199" i="11"/>
  <c r="FC199" i="11"/>
  <c r="FB199" i="11"/>
  <c r="FM198" i="11"/>
  <c r="FL198" i="11"/>
  <c r="FK198" i="11"/>
  <c r="FJ198" i="11"/>
  <c r="FI198" i="11"/>
  <c r="FH198" i="11"/>
  <c r="FG198" i="11"/>
  <c r="FF198" i="11"/>
  <c r="FE198" i="11"/>
  <c r="FD198" i="11"/>
  <c r="FC198" i="11"/>
  <c r="FB198" i="11"/>
  <c r="FM197" i="11"/>
  <c r="FL197" i="11"/>
  <c r="FK197" i="11"/>
  <c r="FJ197" i="11"/>
  <c r="FI197" i="11"/>
  <c r="FH197" i="11"/>
  <c r="FH205" i="11" s="1"/>
  <c r="FG197" i="11"/>
  <c r="FF197" i="11"/>
  <c r="FE197" i="11"/>
  <c r="FD197" i="11"/>
  <c r="FC197" i="11"/>
  <c r="FC205" i="11" s="1"/>
  <c r="FB197" i="11"/>
  <c r="FM196" i="11"/>
  <c r="FL196" i="11"/>
  <c r="FK196" i="11"/>
  <c r="FJ196" i="11"/>
  <c r="FI196" i="11"/>
  <c r="FH196" i="11"/>
  <c r="FG196" i="11"/>
  <c r="FG205" i="11" s="1"/>
  <c r="FF196" i="11"/>
  <c r="FF205" i="11" s="1"/>
  <c r="FE196" i="11"/>
  <c r="FD196" i="11"/>
  <c r="FD205" i="11" s="1"/>
  <c r="FC196" i="11"/>
  <c r="FB196" i="11"/>
  <c r="EY203" i="11"/>
  <c r="EX203" i="11"/>
  <c r="EW203" i="11"/>
  <c r="EV203" i="11"/>
  <c r="EU203" i="11"/>
  <c r="ET203" i="11"/>
  <c r="ES203" i="11"/>
  <c r="ER203" i="11"/>
  <c r="EQ203" i="11"/>
  <c r="EP203" i="11"/>
  <c r="EO203" i="11"/>
  <c r="EN203" i="11"/>
  <c r="EY202" i="11"/>
  <c r="EX202" i="11"/>
  <c r="EW202" i="11"/>
  <c r="EV202" i="11"/>
  <c r="EU202" i="11"/>
  <c r="ET202" i="11"/>
  <c r="ES202" i="11"/>
  <c r="ER202" i="11"/>
  <c r="EQ202" i="11"/>
  <c r="EP202" i="11"/>
  <c r="EO202" i="11"/>
  <c r="EN202" i="11"/>
  <c r="EY201" i="11"/>
  <c r="EX201" i="11"/>
  <c r="EW201" i="11"/>
  <c r="EV201" i="11"/>
  <c r="EU201" i="11"/>
  <c r="ET201" i="11"/>
  <c r="ES201" i="11"/>
  <c r="ER201" i="11"/>
  <c r="EQ201" i="11"/>
  <c r="EP201" i="11"/>
  <c r="EO201" i="11"/>
  <c r="EN201" i="11"/>
  <c r="EY200" i="11"/>
  <c r="EX200" i="11"/>
  <c r="EW200" i="11"/>
  <c r="EV200" i="11"/>
  <c r="EU200" i="11"/>
  <c r="ET200" i="11"/>
  <c r="ES200" i="11"/>
  <c r="ER200" i="11"/>
  <c r="EQ200" i="11"/>
  <c r="EP200" i="11"/>
  <c r="EO200" i="11"/>
  <c r="EN200" i="11"/>
  <c r="EY199" i="11"/>
  <c r="EX199" i="11"/>
  <c r="EW199" i="11"/>
  <c r="EV199" i="11"/>
  <c r="EU199" i="11"/>
  <c r="ET199" i="11"/>
  <c r="ES199" i="11"/>
  <c r="ER199" i="11"/>
  <c r="EQ199" i="11"/>
  <c r="EP199" i="11"/>
  <c r="EO199" i="11"/>
  <c r="EN199" i="11"/>
  <c r="EY198" i="11"/>
  <c r="EX198" i="11"/>
  <c r="EW198" i="11"/>
  <c r="EV198" i="11"/>
  <c r="EU198" i="11"/>
  <c r="ET198" i="11"/>
  <c r="ES198" i="11"/>
  <c r="ER198" i="11"/>
  <c r="EQ198" i="11"/>
  <c r="EP198" i="11"/>
  <c r="EO198" i="11"/>
  <c r="EN198" i="11"/>
  <c r="EY197" i="11"/>
  <c r="EX197" i="11"/>
  <c r="EW197" i="11"/>
  <c r="EV197" i="11"/>
  <c r="EU197" i="11"/>
  <c r="ET197" i="11"/>
  <c r="ET205" i="11" s="1"/>
  <c r="ES197" i="11"/>
  <c r="ER197" i="11"/>
  <c r="EQ197" i="11"/>
  <c r="EP197" i="11"/>
  <c r="EO197" i="11"/>
  <c r="EO205" i="11" s="1"/>
  <c r="EN197" i="11"/>
  <c r="EY196" i="11"/>
  <c r="EX196" i="11"/>
  <c r="EX205" i="11" s="1"/>
  <c r="EW196" i="11"/>
  <c r="EV196" i="11"/>
  <c r="EU196" i="11"/>
  <c r="ET196" i="11"/>
  <c r="ES196" i="11"/>
  <c r="ES205" i="11" s="1"/>
  <c r="ER196" i="11"/>
  <c r="EQ196" i="11"/>
  <c r="EP196" i="11"/>
  <c r="EP205" i="11" s="1"/>
  <c r="EO196" i="11"/>
  <c r="EN196" i="11"/>
  <c r="EK203" i="11"/>
  <c r="EJ203" i="11"/>
  <c r="EI203" i="11"/>
  <c r="EH203" i="11"/>
  <c r="EG203" i="11"/>
  <c r="EF203" i="11"/>
  <c r="EE203" i="11"/>
  <c r="ED203" i="11"/>
  <c r="EC203" i="11"/>
  <c r="EB203" i="11"/>
  <c r="EA203" i="11"/>
  <c r="DZ203" i="11"/>
  <c r="EK202" i="11"/>
  <c r="EJ202" i="11"/>
  <c r="EI202" i="11"/>
  <c r="EH202" i="11"/>
  <c r="EG202" i="11"/>
  <c r="EF202" i="11"/>
  <c r="EE202" i="11"/>
  <c r="ED202" i="11"/>
  <c r="EC202" i="11"/>
  <c r="EB202" i="11"/>
  <c r="EA202" i="11"/>
  <c r="DZ202" i="11"/>
  <c r="EK201" i="11"/>
  <c r="EJ201" i="11"/>
  <c r="EI201" i="11"/>
  <c r="EH201" i="11"/>
  <c r="EG201" i="11"/>
  <c r="EF201" i="11"/>
  <c r="EE201" i="11"/>
  <c r="ED201" i="11"/>
  <c r="EC201" i="11"/>
  <c r="EB201" i="11"/>
  <c r="EA201" i="11"/>
  <c r="DZ201" i="11"/>
  <c r="EK200" i="11"/>
  <c r="EJ200" i="11"/>
  <c r="EI200" i="11"/>
  <c r="EH200" i="11"/>
  <c r="EG200" i="11"/>
  <c r="EF200" i="11"/>
  <c r="EE200" i="11"/>
  <c r="ED200" i="11"/>
  <c r="EC200" i="11"/>
  <c r="EB200" i="11"/>
  <c r="EA200" i="11"/>
  <c r="DZ200" i="11"/>
  <c r="EK199" i="11"/>
  <c r="EJ199" i="11"/>
  <c r="EI199" i="11"/>
  <c r="EH199" i="11"/>
  <c r="EG199" i="11"/>
  <c r="EF199" i="11"/>
  <c r="EE199" i="11"/>
  <c r="ED199" i="11"/>
  <c r="EC199" i="11"/>
  <c r="EB199" i="11"/>
  <c r="EA199" i="11"/>
  <c r="DZ199" i="11"/>
  <c r="EK198" i="11"/>
  <c r="EJ198" i="11"/>
  <c r="EI198" i="11"/>
  <c r="EH198" i="11"/>
  <c r="EG198" i="11"/>
  <c r="EF198" i="11"/>
  <c r="EE198" i="11"/>
  <c r="ED198" i="11"/>
  <c r="EC198" i="11"/>
  <c r="EB198" i="11"/>
  <c r="EA198" i="11"/>
  <c r="DZ198" i="11"/>
  <c r="EK197" i="11"/>
  <c r="EJ197" i="11"/>
  <c r="EI197" i="11"/>
  <c r="EH197" i="11"/>
  <c r="EH205" i="11" s="1"/>
  <c r="EG197" i="11"/>
  <c r="EF197" i="11"/>
  <c r="EF205" i="11" s="1"/>
  <c r="EE197" i="11"/>
  <c r="ED197" i="11"/>
  <c r="EC197" i="11"/>
  <c r="EB197" i="11"/>
  <c r="EA197" i="11"/>
  <c r="DZ197" i="11"/>
  <c r="DZ205" i="11" s="1"/>
  <c r="EK196" i="11"/>
  <c r="EJ196" i="11"/>
  <c r="EJ205" i="11" s="1"/>
  <c r="EI196" i="11"/>
  <c r="EH196" i="11"/>
  <c r="EG196" i="11"/>
  <c r="EF196" i="11"/>
  <c r="EE196" i="11"/>
  <c r="ED196" i="11"/>
  <c r="EC196" i="11"/>
  <c r="EB196" i="11"/>
  <c r="EA196" i="11"/>
  <c r="DZ196" i="11"/>
  <c r="DW203" i="11"/>
  <c r="DV203" i="11"/>
  <c r="DU203" i="11"/>
  <c r="DT203" i="11"/>
  <c r="DS203" i="11"/>
  <c r="DR203" i="11"/>
  <c r="DQ203" i="11"/>
  <c r="DP203" i="11"/>
  <c r="DO203" i="11"/>
  <c r="DN203" i="11"/>
  <c r="DM203" i="11"/>
  <c r="DL203" i="11"/>
  <c r="DW202" i="11"/>
  <c r="DV202" i="11"/>
  <c r="DU202" i="11"/>
  <c r="DT202" i="11"/>
  <c r="DS202" i="11"/>
  <c r="DR202" i="11"/>
  <c r="DQ202" i="11"/>
  <c r="DP202" i="11"/>
  <c r="DO202" i="11"/>
  <c r="DN202" i="11"/>
  <c r="DM202" i="11"/>
  <c r="DL202" i="11"/>
  <c r="DW201" i="11"/>
  <c r="DV201" i="11"/>
  <c r="DU201" i="11"/>
  <c r="DT201" i="11"/>
  <c r="DS201" i="11"/>
  <c r="DR201" i="11"/>
  <c r="DQ201" i="11"/>
  <c r="DP201" i="11"/>
  <c r="DO201" i="11"/>
  <c r="DN201" i="11"/>
  <c r="DM201" i="11"/>
  <c r="DL201" i="11"/>
  <c r="DW200" i="11"/>
  <c r="DV200" i="11"/>
  <c r="DU200" i="11"/>
  <c r="DT200" i="11"/>
  <c r="DS200" i="11"/>
  <c r="DR200" i="11"/>
  <c r="DQ200" i="11"/>
  <c r="DP200" i="11"/>
  <c r="DO200" i="11"/>
  <c r="DN200" i="11"/>
  <c r="DM200" i="11"/>
  <c r="DL200" i="11"/>
  <c r="DW199" i="11"/>
  <c r="DV199" i="11"/>
  <c r="DU199" i="11"/>
  <c r="DT199" i="11"/>
  <c r="DS199" i="11"/>
  <c r="DR199" i="11"/>
  <c r="DQ199" i="11"/>
  <c r="DP199" i="11"/>
  <c r="DO199" i="11"/>
  <c r="DN199" i="11"/>
  <c r="DM199" i="11"/>
  <c r="DL199" i="11"/>
  <c r="DW198" i="11"/>
  <c r="DV198" i="11"/>
  <c r="DU198" i="11"/>
  <c r="DT198" i="11"/>
  <c r="DS198" i="11"/>
  <c r="DR198" i="11"/>
  <c r="DQ198" i="11"/>
  <c r="DP198" i="11"/>
  <c r="DO198" i="11"/>
  <c r="DN198" i="11"/>
  <c r="DM198" i="11"/>
  <c r="DL198" i="11"/>
  <c r="DW197" i="11"/>
  <c r="DV197" i="11"/>
  <c r="DU197" i="11"/>
  <c r="DT197" i="11"/>
  <c r="DS197" i="11"/>
  <c r="DR197" i="11"/>
  <c r="DR205" i="11" s="1"/>
  <c r="DQ197" i="11"/>
  <c r="DP197" i="11"/>
  <c r="DO197" i="11"/>
  <c r="DN197" i="11"/>
  <c r="DM197" i="11"/>
  <c r="DL197" i="11"/>
  <c r="DW196" i="11"/>
  <c r="DV196" i="11"/>
  <c r="DV205" i="11" s="1"/>
  <c r="DU196" i="11"/>
  <c r="DT196" i="11"/>
  <c r="DS196" i="11"/>
  <c r="DR196" i="11"/>
  <c r="DQ196" i="11"/>
  <c r="DP196" i="11"/>
  <c r="DO196" i="11"/>
  <c r="DN196" i="11"/>
  <c r="DN205" i="11" s="1"/>
  <c r="DM196" i="11"/>
  <c r="DL196" i="11"/>
  <c r="DI203" i="11"/>
  <c r="DH203" i="11"/>
  <c r="DG203" i="11"/>
  <c r="DF203" i="11"/>
  <c r="DE203" i="11"/>
  <c r="DD203" i="11"/>
  <c r="DC203" i="11"/>
  <c r="DB203" i="11"/>
  <c r="DA203" i="11"/>
  <c r="CZ203" i="11"/>
  <c r="CY203" i="11"/>
  <c r="CX203" i="11"/>
  <c r="DI202" i="11"/>
  <c r="DH202" i="11"/>
  <c r="DG202" i="11"/>
  <c r="DF202" i="11"/>
  <c r="DE202" i="11"/>
  <c r="DD202" i="11"/>
  <c r="DC202" i="11"/>
  <c r="DB202" i="11"/>
  <c r="DA202" i="11"/>
  <c r="CZ202" i="11"/>
  <c r="CY202" i="11"/>
  <c r="CX202" i="11"/>
  <c r="DI201" i="11"/>
  <c r="DH201" i="11"/>
  <c r="DG201" i="11"/>
  <c r="DF201" i="11"/>
  <c r="DE201" i="11"/>
  <c r="DD201" i="11"/>
  <c r="DC201" i="11"/>
  <c r="DB201" i="11"/>
  <c r="DA201" i="11"/>
  <c r="CZ201" i="11"/>
  <c r="CY201" i="11"/>
  <c r="CX201" i="11"/>
  <c r="DI200" i="11"/>
  <c r="DH200" i="11"/>
  <c r="DG200" i="11"/>
  <c r="DF200" i="11"/>
  <c r="DE200" i="11"/>
  <c r="DD200" i="11"/>
  <c r="DC200" i="11"/>
  <c r="DB200" i="11"/>
  <c r="DA200" i="11"/>
  <c r="CZ200" i="11"/>
  <c r="CY200" i="11"/>
  <c r="CX200" i="11"/>
  <c r="DI199" i="11"/>
  <c r="DH199" i="11"/>
  <c r="DG199" i="11"/>
  <c r="DF199" i="11"/>
  <c r="DE199" i="11"/>
  <c r="DD199" i="11"/>
  <c r="DC199" i="11"/>
  <c r="DB199" i="11"/>
  <c r="DA199" i="11"/>
  <c r="CZ199" i="11"/>
  <c r="CY199" i="11"/>
  <c r="CX199" i="11"/>
  <c r="DI198" i="11"/>
  <c r="DH198" i="11"/>
  <c r="DG198" i="11"/>
  <c r="DF198" i="11"/>
  <c r="DE198" i="11"/>
  <c r="DD198" i="11"/>
  <c r="DC198" i="11"/>
  <c r="DB198" i="11"/>
  <c r="DA198" i="11"/>
  <c r="CZ198" i="11"/>
  <c r="CY198" i="11"/>
  <c r="CX198" i="11"/>
  <c r="DI197" i="11"/>
  <c r="DH197" i="11"/>
  <c r="DG197" i="11"/>
  <c r="DF197" i="11"/>
  <c r="DE197" i="11"/>
  <c r="DD197" i="11"/>
  <c r="DD205" i="11" s="1"/>
  <c r="DC197" i="11"/>
  <c r="DB197" i="11"/>
  <c r="DA197" i="11"/>
  <c r="CZ197" i="11"/>
  <c r="CY197" i="11"/>
  <c r="CX197" i="11"/>
  <c r="DI196" i="11"/>
  <c r="DH196" i="11"/>
  <c r="DG196" i="11"/>
  <c r="DF196" i="11"/>
  <c r="DE196" i="11"/>
  <c r="DD196" i="11"/>
  <c r="DC196" i="11"/>
  <c r="DB196" i="11"/>
  <c r="DA196" i="11"/>
  <c r="CZ196" i="11"/>
  <c r="CZ205" i="11" s="1"/>
  <c r="CY196" i="11"/>
  <c r="CX196" i="11"/>
  <c r="CU203" i="11"/>
  <c r="CT203" i="11"/>
  <c r="CS203" i="11"/>
  <c r="CR203" i="11"/>
  <c r="CQ203" i="11"/>
  <c r="CP203" i="11"/>
  <c r="CO203" i="11"/>
  <c r="CN203" i="11"/>
  <c r="CM203" i="11"/>
  <c r="CL203" i="11"/>
  <c r="CK203" i="11"/>
  <c r="CJ203" i="11"/>
  <c r="CU202" i="11"/>
  <c r="CT202" i="11"/>
  <c r="CS202" i="11"/>
  <c r="CR202" i="11"/>
  <c r="CQ202" i="11"/>
  <c r="CP202" i="11"/>
  <c r="CO202" i="11"/>
  <c r="CN202" i="11"/>
  <c r="CM202" i="11"/>
  <c r="CL202" i="11"/>
  <c r="CK202" i="11"/>
  <c r="CJ202" i="11"/>
  <c r="CU201" i="11"/>
  <c r="CT201" i="11"/>
  <c r="CS201" i="11"/>
  <c r="CR201" i="11"/>
  <c r="CQ201" i="11"/>
  <c r="CP201" i="11"/>
  <c r="CO201" i="11"/>
  <c r="CN201" i="11"/>
  <c r="CM201" i="11"/>
  <c r="CL201" i="11"/>
  <c r="CK201" i="11"/>
  <c r="CJ201" i="11"/>
  <c r="CU200" i="11"/>
  <c r="CT200" i="11"/>
  <c r="CS200" i="11"/>
  <c r="CR200" i="11"/>
  <c r="CQ200" i="11"/>
  <c r="CP200" i="11"/>
  <c r="CO200" i="11"/>
  <c r="CN200" i="11"/>
  <c r="CM200" i="11"/>
  <c r="CL200" i="11"/>
  <c r="CK200" i="11"/>
  <c r="CJ200" i="11"/>
  <c r="CU199" i="11"/>
  <c r="CT199" i="11"/>
  <c r="CS199" i="11"/>
  <c r="CR199" i="11"/>
  <c r="CQ199" i="11"/>
  <c r="CP199" i="11"/>
  <c r="CO199" i="11"/>
  <c r="CN199" i="11"/>
  <c r="CM199" i="11"/>
  <c r="CL199" i="11"/>
  <c r="CK199" i="11"/>
  <c r="CJ199" i="11"/>
  <c r="CU198" i="11"/>
  <c r="CT198" i="11"/>
  <c r="CS198" i="11"/>
  <c r="CR198" i="11"/>
  <c r="CQ198" i="11"/>
  <c r="CP198" i="11"/>
  <c r="CO198" i="11"/>
  <c r="CN198" i="11"/>
  <c r="CM198" i="11"/>
  <c r="CL198" i="11"/>
  <c r="CK198" i="11"/>
  <c r="CJ198" i="11"/>
  <c r="CU197" i="11"/>
  <c r="CT197" i="11"/>
  <c r="CS197" i="11"/>
  <c r="CR197" i="11"/>
  <c r="CQ197" i="11"/>
  <c r="CP197" i="11"/>
  <c r="CO197" i="11"/>
  <c r="CN197" i="11"/>
  <c r="CM197" i="11"/>
  <c r="CL197" i="11"/>
  <c r="CK197" i="11"/>
  <c r="CJ197" i="11"/>
  <c r="CJ205" i="11" s="1"/>
  <c r="CU196" i="11"/>
  <c r="CT196" i="11"/>
  <c r="CT205" i="11" s="1"/>
  <c r="CS196" i="11"/>
  <c r="CR196" i="11"/>
  <c r="CQ196" i="11"/>
  <c r="CP196" i="11"/>
  <c r="CO196" i="11"/>
  <c r="CN196" i="11"/>
  <c r="CN205" i="11" s="1"/>
  <c r="CM196" i="11"/>
  <c r="CL196" i="11"/>
  <c r="CL205" i="11" s="1"/>
  <c r="CK196" i="11"/>
  <c r="CJ196" i="11"/>
  <c r="CG203" i="11"/>
  <c r="CF203" i="11"/>
  <c r="CE203" i="11"/>
  <c r="CD203" i="11"/>
  <c r="CC203" i="11"/>
  <c r="CB203" i="11"/>
  <c r="CA203" i="11"/>
  <c r="BZ203" i="11"/>
  <c r="BY203" i="11"/>
  <c r="BX203" i="11"/>
  <c r="BW203" i="11"/>
  <c r="BV203" i="11"/>
  <c r="CG202" i="11"/>
  <c r="CF202" i="11"/>
  <c r="CE202" i="11"/>
  <c r="CD202" i="11"/>
  <c r="CC202" i="11"/>
  <c r="CB202" i="11"/>
  <c r="CA202" i="11"/>
  <c r="BZ202" i="11"/>
  <c r="BY202" i="11"/>
  <c r="BX202" i="11"/>
  <c r="BW202" i="11"/>
  <c r="BV202" i="11"/>
  <c r="CG201" i="11"/>
  <c r="CF201" i="11"/>
  <c r="CE201" i="11"/>
  <c r="CD201" i="11"/>
  <c r="CC201" i="11"/>
  <c r="CB201" i="11"/>
  <c r="CA201" i="11"/>
  <c r="BZ201" i="11"/>
  <c r="BY201" i="11"/>
  <c r="BX201" i="11"/>
  <c r="BW201" i="11"/>
  <c r="BV201" i="11"/>
  <c r="CG200" i="11"/>
  <c r="CF200" i="11"/>
  <c r="CE200" i="11"/>
  <c r="CD200" i="11"/>
  <c r="CC200" i="11"/>
  <c r="CB200" i="11"/>
  <c r="CA200" i="11"/>
  <c r="BZ200" i="11"/>
  <c r="BY200" i="11"/>
  <c r="BX200" i="11"/>
  <c r="BW200" i="11"/>
  <c r="BV200" i="11"/>
  <c r="CG199" i="11"/>
  <c r="CF199" i="11"/>
  <c r="CE199" i="11"/>
  <c r="CD199" i="11"/>
  <c r="CC199" i="11"/>
  <c r="CB199" i="11"/>
  <c r="CA199" i="11"/>
  <c r="BZ199" i="11"/>
  <c r="BY199" i="11"/>
  <c r="BX199" i="11"/>
  <c r="BW199" i="11"/>
  <c r="BV199" i="11"/>
  <c r="CG198" i="11"/>
  <c r="CF198" i="11"/>
  <c r="CE198" i="11"/>
  <c r="CD198" i="11"/>
  <c r="CC198" i="11"/>
  <c r="CB198" i="11"/>
  <c r="CA198" i="11"/>
  <c r="BZ198" i="11"/>
  <c r="BY198" i="11"/>
  <c r="BX198" i="11"/>
  <c r="BW198" i="11"/>
  <c r="BV198" i="11"/>
  <c r="CG197" i="11"/>
  <c r="CF197" i="11"/>
  <c r="CE197" i="11"/>
  <c r="CD197" i="11"/>
  <c r="CD205" i="11" s="1"/>
  <c r="CC197" i="11"/>
  <c r="CB197" i="11"/>
  <c r="CB205" i="11" s="1"/>
  <c r="CA197" i="11"/>
  <c r="BZ197" i="11"/>
  <c r="BY197" i="11"/>
  <c r="BX197" i="11"/>
  <c r="BW197" i="11"/>
  <c r="BV197" i="11"/>
  <c r="BV205" i="11" s="1"/>
  <c r="CG196" i="11"/>
  <c r="CF196" i="11"/>
  <c r="CF205" i="11" s="1"/>
  <c r="CE196" i="11"/>
  <c r="CD196" i="11"/>
  <c r="CC196" i="11"/>
  <c r="CB196" i="11"/>
  <c r="CA196" i="11"/>
  <c r="BZ196" i="11"/>
  <c r="BZ205" i="11" s="1"/>
  <c r="BY196" i="11"/>
  <c r="BX196" i="11"/>
  <c r="BW196" i="11"/>
  <c r="BV196" i="11"/>
  <c r="BS203" i="11"/>
  <c r="BR203" i="11"/>
  <c r="BQ203" i="11"/>
  <c r="BP203" i="11"/>
  <c r="BO203" i="11"/>
  <c r="BN203" i="11"/>
  <c r="BM203" i="11"/>
  <c r="BL203" i="11"/>
  <c r="BK203" i="11"/>
  <c r="BJ203" i="11"/>
  <c r="BI203" i="11"/>
  <c r="BH203" i="11"/>
  <c r="BS202" i="11"/>
  <c r="BR202" i="11"/>
  <c r="BQ202" i="11"/>
  <c r="BP202" i="11"/>
  <c r="BO202" i="11"/>
  <c r="BN202" i="11"/>
  <c r="BM202" i="11"/>
  <c r="BL202" i="11"/>
  <c r="BK202" i="11"/>
  <c r="BJ202" i="11"/>
  <c r="BI202" i="11"/>
  <c r="BH202" i="11"/>
  <c r="BS201" i="11"/>
  <c r="BR201" i="11"/>
  <c r="BQ201" i="11"/>
  <c r="BP201" i="11"/>
  <c r="BO201" i="11"/>
  <c r="BN201" i="11"/>
  <c r="BM201" i="11"/>
  <c r="BL201" i="11"/>
  <c r="BK201" i="11"/>
  <c r="BJ201" i="11"/>
  <c r="BI201" i="11"/>
  <c r="BH201" i="11"/>
  <c r="BS200" i="11"/>
  <c r="BR200" i="11"/>
  <c r="BQ200" i="11"/>
  <c r="BP200" i="11"/>
  <c r="BO200" i="11"/>
  <c r="BN200" i="11"/>
  <c r="BM200" i="11"/>
  <c r="BL200" i="11"/>
  <c r="BK200" i="11"/>
  <c r="BJ200" i="11"/>
  <c r="BI200" i="11"/>
  <c r="BH200" i="11"/>
  <c r="BS199" i="11"/>
  <c r="BR199" i="11"/>
  <c r="BQ199" i="11"/>
  <c r="BP199" i="11"/>
  <c r="BO199" i="11"/>
  <c r="BN199" i="11"/>
  <c r="BM199" i="11"/>
  <c r="BL199" i="11"/>
  <c r="BK199" i="11"/>
  <c r="BJ199" i="11"/>
  <c r="BI199" i="11"/>
  <c r="BH199" i="11"/>
  <c r="BS198" i="11"/>
  <c r="BR198" i="11"/>
  <c r="BQ198" i="11"/>
  <c r="BP198" i="11"/>
  <c r="BO198" i="11"/>
  <c r="BN198" i="11"/>
  <c r="BM198" i="11"/>
  <c r="BL198" i="11"/>
  <c r="BK198" i="11"/>
  <c r="BJ198" i="11"/>
  <c r="BI198" i="11"/>
  <c r="BH198" i="11"/>
  <c r="BS197" i="11"/>
  <c r="BR197" i="11"/>
  <c r="BQ197" i="11"/>
  <c r="BP197" i="11"/>
  <c r="BO197" i="11"/>
  <c r="BN197" i="11"/>
  <c r="BN205" i="11" s="1"/>
  <c r="BM197" i="11"/>
  <c r="BL197" i="11"/>
  <c r="BK197" i="11"/>
  <c r="BJ197" i="11"/>
  <c r="BI197" i="11"/>
  <c r="BH197" i="11"/>
  <c r="BS196" i="11"/>
  <c r="BR196" i="11"/>
  <c r="BR205" i="11" s="1"/>
  <c r="BQ196" i="11"/>
  <c r="BP196" i="11"/>
  <c r="BO196" i="11"/>
  <c r="BN196" i="11"/>
  <c r="BM196" i="11"/>
  <c r="BL196" i="11"/>
  <c r="BK196" i="11"/>
  <c r="BJ196" i="11"/>
  <c r="BJ205" i="11" s="1"/>
  <c r="BI196" i="11"/>
  <c r="BH196" i="11"/>
  <c r="BE203" i="11"/>
  <c r="BD203" i="11"/>
  <c r="BC203" i="11"/>
  <c r="BB203" i="11"/>
  <c r="BA203" i="11"/>
  <c r="AZ203" i="11"/>
  <c r="AY203" i="11"/>
  <c r="AX203" i="11"/>
  <c r="AW203" i="11"/>
  <c r="AV203" i="11"/>
  <c r="AU203" i="11"/>
  <c r="AT203" i="11"/>
  <c r="BE202" i="11"/>
  <c r="BD202" i="11"/>
  <c r="BC202" i="11"/>
  <c r="BB202" i="11"/>
  <c r="BA202" i="11"/>
  <c r="AZ202" i="11"/>
  <c r="AY202" i="11"/>
  <c r="AX202" i="11"/>
  <c r="AW202" i="11"/>
  <c r="AV202" i="11"/>
  <c r="AU202" i="11"/>
  <c r="AT202" i="11"/>
  <c r="BE201" i="11"/>
  <c r="BD201" i="11"/>
  <c r="BC201" i="11"/>
  <c r="BB201" i="11"/>
  <c r="BA201" i="11"/>
  <c r="AZ201" i="11"/>
  <c r="AY201" i="11"/>
  <c r="AX201" i="11"/>
  <c r="AW201" i="11"/>
  <c r="AV201" i="11"/>
  <c r="AU201" i="11"/>
  <c r="AT201" i="11"/>
  <c r="BE200" i="11"/>
  <c r="BD200" i="11"/>
  <c r="BC200" i="11"/>
  <c r="BB200" i="11"/>
  <c r="BA200" i="11"/>
  <c r="AZ200" i="11"/>
  <c r="AY200" i="11"/>
  <c r="AX200" i="11"/>
  <c r="AW200" i="11"/>
  <c r="AV200" i="11"/>
  <c r="AU200" i="11"/>
  <c r="AT200" i="11"/>
  <c r="BE199" i="11"/>
  <c r="BD199" i="11"/>
  <c r="BC199" i="11"/>
  <c r="BB199" i="11"/>
  <c r="BA199" i="11"/>
  <c r="AZ199" i="11"/>
  <c r="AY199" i="11"/>
  <c r="AX199" i="11"/>
  <c r="AW199" i="11"/>
  <c r="AV199" i="11"/>
  <c r="AU199" i="11"/>
  <c r="AT199" i="11"/>
  <c r="BE198" i="11"/>
  <c r="BD198" i="11"/>
  <c r="BC198" i="11"/>
  <c r="BB198" i="11"/>
  <c r="BA198" i="11"/>
  <c r="AZ198" i="11"/>
  <c r="AY198" i="11"/>
  <c r="AX198" i="11"/>
  <c r="AW198" i="11"/>
  <c r="AV198" i="11"/>
  <c r="AU198" i="11"/>
  <c r="AT198" i="11"/>
  <c r="BE197" i="11"/>
  <c r="BD197" i="11"/>
  <c r="BC197" i="11"/>
  <c r="BB197" i="11"/>
  <c r="BA197" i="11"/>
  <c r="AZ197" i="11"/>
  <c r="AZ205" i="11" s="1"/>
  <c r="AY197" i="11"/>
  <c r="AX197" i="11"/>
  <c r="AW197" i="11"/>
  <c r="AV197" i="11"/>
  <c r="AU197" i="11"/>
  <c r="AT197" i="11"/>
  <c r="BE196" i="11"/>
  <c r="BD196" i="11"/>
  <c r="BD205" i="11" s="1"/>
  <c r="BC196" i="11"/>
  <c r="BB196" i="11"/>
  <c r="BA196" i="11"/>
  <c r="AZ196" i="11"/>
  <c r="AY196" i="11"/>
  <c r="AX196" i="11"/>
  <c r="AW196" i="11"/>
  <c r="AV196" i="11"/>
  <c r="AV205" i="11" s="1"/>
  <c r="AU196" i="11"/>
  <c r="AT196" i="11"/>
  <c r="AQ203" i="11"/>
  <c r="AP203" i="11"/>
  <c r="AO203" i="11"/>
  <c r="AN203" i="11"/>
  <c r="AM203" i="11"/>
  <c r="AL203" i="11"/>
  <c r="AK203" i="11"/>
  <c r="AJ203" i="11"/>
  <c r="AI203" i="11"/>
  <c r="AH203" i="11"/>
  <c r="AG203" i="11"/>
  <c r="AF203" i="11"/>
  <c r="AQ202" i="11"/>
  <c r="AP202" i="11"/>
  <c r="AO202" i="11"/>
  <c r="AN202" i="11"/>
  <c r="AM202" i="11"/>
  <c r="AL202" i="11"/>
  <c r="AK202" i="11"/>
  <c r="AJ202" i="11"/>
  <c r="AI202" i="11"/>
  <c r="AH202" i="11"/>
  <c r="AG202" i="11"/>
  <c r="AF202" i="11"/>
  <c r="AQ201" i="11"/>
  <c r="AP201" i="11"/>
  <c r="AO201" i="11"/>
  <c r="AN201" i="11"/>
  <c r="AM201" i="11"/>
  <c r="AL201" i="11"/>
  <c r="AK201" i="11"/>
  <c r="AJ201" i="11"/>
  <c r="AI201" i="11"/>
  <c r="AH201" i="11"/>
  <c r="AG201" i="11"/>
  <c r="AF201" i="11"/>
  <c r="AQ200" i="11"/>
  <c r="AP200" i="11"/>
  <c r="AO200" i="11"/>
  <c r="AN200" i="11"/>
  <c r="AM200" i="11"/>
  <c r="AL200" i="11"/>
  <c r="AK200" i="11"/>
  <c r="AJ200" i="11"/>
  <c r="AI200" i="11"/>
  <c r="AH200" i="11"/>
  <c r="AG200" i="11"/>
  <c r="AF200" i="11"/>
  <c r="AQ199" i="11"/>
  <c r="AP199" i="11"/>
  <c r="AO199" i="11"/>
  <c r="AN199" i="11"/>
  <c r="AM199" i="11"/>
  <c r="AL199" i="11"/>
  <c r="AK199" i="11"/>
  <c r="AJ199" i="11"/>
  <c r="AI199" i="11"/>
  <c r="AH199" i="11"/>
  <c r="AG199" i="11"/>
  <c r="AF199" i="11"/>
  <c r="AQ198" i="11"/>
  <c r="AP198" i="11"/>
  <c r="AO198" i="11"/>
  <c r="AN198" i="11"/>
  <c r="AM198" i="11"/>
  <c r="AL198" i="11"/>
  <c r="AK198" i="11"/>
  <c r="AJ198" i="11"/>
  <c r="AI198" i="11"/>
  <c r="AH198" i="11"/>
  <c r="AG198" i="11"/>
  <c r="AF198" i="11"/>
  <c r="AQ197" i="11"/>
  <c r="AP197" i="11"/>
  <c r="AO197" i="11"/>
  <c r="AN197" i="11"/>
  <c r="AM197" i="11"/>
  <c r="AL197" i="11"/>
  <c r="AL205" i="11" s="1"/>
  <c r="AK197" i="11"/>
  <c r="AJ197" i="11"/>
  <c r="AI197" i="11"/>
  <c r="AH197" i="11"/>
  <c r="AG197" i="11"/>
  <c r="AF197" i="11"/>
  <c r="AQ196" i="11"/>
  <c r="AP196" i="11"/>
  <c r="AP205" i="11" s="1"/>
  <c r="AO196" i="11"/>
  <c r="AN196" i="11"/>
  <c r="AM196" i="11"/>
  <c r="AL196" i="11"/>
  <c r="AK196" i="11"/>
  <c r="AJ196" i="11"/>
  <c r="AI196" i="11"/>
  <c r="AH196" i="11"/>
  <c r="AH205" i="11" s="1"/>
  <c r="AG196" i="11"/>
  <c r="AF196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AC197" i="11"/>
  <c r="AB197" i="11"/>
  <c r="AA197" i="11"/>
  <c r="Z197" i="11"/>
  <c r="Y197" i="11"/>
  <c r="X197" i="11"/>
  <c r="X205" i="11" s="1"/>
  <c r="W197" i="11"/>
  <c r="V197" i="11"/>
  <c r="U197" i="11"/>
  <c r="T197" i="11"/>
  <c r="S197" i="11"/>
  <c r="R197" i="11"/>
  <c r="AC196" i="11"/>
  <c r="AB196" i="11"/>
  <c r="AB205" i="11" s="1"/>
  <c r="AA196" i="11"/>
  <c r="Z196" i="11"/>
  <c r="Y196" i="11"/>
  <c r="X196" i="11"/>
  <c r="W196" i="11"/>
  <c r="V196" i="11"/>
  <c r="U196" i="11"/>
  <c r="T196" i="11"/>
  <c r="T205" i="11" s="1"/>
  <c r="S196" i="11"/>
  <c r="R196" i="11"/>
  <c r="LK191" i="11"/>
  <c r="LJ191" i="11"/>
  <c r="LI191" i="11"/>
  <c r="LH191" i="11"/>
  <c r="LG191" i="11"/>
  <c r="LF191" i="11"/>
  <c r="LE191" i="11"/>
  <c r="LD191" i="11"/>
  <c r="LC191" i="11"/>
  <c r="LB191" i="11"/>
  <c r="LA191" i="11"/>
  <c r="KZ191" i="11"/>
  <c r="LK190" i="11"/>
  <c r="LJ190" i="11"/>
  <c r="LI190" i="11"/>
  <c r="LH190" i="11"/>
  <c r="LG190" i="11"/>
  <c r="LF190" i="11"/>
  <c r="LE190" i="11"/>
  <c r="LD190" i="11"/>
  <c r="LC190" i="11"/>
  <c r="LB190" i="11"/>
  <c r="LA190" i="11"/>
  <c r="KZ190" i="11"/>
  <c r="LK189" i="11"/>
  <c r="LJ189" i="11"/>
  <c r="LI189" i="11"/>
  <c r="LH189" i="11"/>
  <c r="LG189" i="11"/>
  <c r="LF189" i="11"/>
  <c r="LE189" i="11"/>
  <c r="LD189" i="11"/>
  <c r="LC189" i="11"/>
  <c r="LB189" i="11"/>
  <c r="LA189" i="11"/>
  <c r="KZ189" i="11"/>
  <c r="LK188" i="11"/>
  <c r="LJ188" i="11"/>
  <c r="LI188" i="11"/>
  <c r="LH188" i="11"/>
  <c r="LG188" i="11"/>
  <c r="LF188" i="11"/>
  <c r="LE188" i="11"/>
  <c r="LD188" i="11"/>
  <c r="LC188" i="11"/>
  <c r="LB188" i="11"/>
  <c r="LA188" i="11"/>
  <c r="KZ188" i="11"/>
  <c r="LK187" i="11"/>
  <c r="LJ187" i="11"/>
  <c r="LI187" i="11"/>
  <c r="LH187" i="11"/>
  <c r="LG187" i="11"/>
  <c r="LF187" i="11"/>
  <c r="LE187" i="11"/>
  <c r="LD187" i="11"/>
  <c r="LC187" i="11"/>
  <c r="LB187" i="11"/>
  <c r="LA187" i="11"/>
  <c r="KZ187" i="11"/>
  <c r="LK186" i="11"/>
  <c r="LJ186" i="11"/>
  <c r="LI186" i="11"/>
  <c r="LH186" i="11"/>
  <c r="LG186" i="11"/>
  <c r="LF186" i="11"/>
  <c r="LE186" i="11"/>
  <c r="LD186" i="11"/>
  <c r="LC186" i="11"/>
  <c r="LB186" i="11"/>
  <c r="LA186" i="11"/>
  <c r="KZ186" i="11"/>
  <c r="LK185" i="11"/>
  <c r="LJ185" i="11"/>
  <c r="LI185" i="11"/>
  <c r="LH185" i="11"/>
  <c r="LG185" i="11"/>
  <c r="LF185" i="11"/>
  <c r="LE185" i="11"/>
  <c r="LD185" i="11"/>
  <c r="LC185" i="11"/>
  <c r="LB185" i="11"/>
  <c r="LA185" i="11"/>
  <c r="KZ185" i="11"/>
  <c r="LK184" i="11"/>
  <c r="LJ184" i="11"/>
  <c r="LI184" i="11"/>
  <c r="LH184" i="11"/>
  <c r="LG184" i="11"/>
  <c r="LF184" i="11"/>
  <c r="LE184" i="11"/>
  <c r="LD184" i="11"/>
  <c r="LC184" i="11"/>
  <c r="LB184" i="11"/>
  <c r="LA184" i="11"/>
  <c r="KZ184" i="11"/>
  <c r="LK183" i="11"/>
  <c r="LJ183" i="11"/>
  <c r="LI183" i="11"/>
  <c r="LH183" i="11"/>
  <c r="LG183" i="11"/>
  <c r="LF183" i="11"/>
  <c r="LE183" i="11"/>
  <c r="LD183" i="11"/>
  <c r="LC183" i="11"/>
  <c r="LB183" i="11"/>
  <c r="LA183" i="11"/>
  <c r="KZ183" i="11"/>
  <c r="LK182" i="11"/>
  <c r="LJ182" i="11"/>
  <c r="LJ193" i="11" s="1"/>
  <c r="LI182" i="11"/>
  <c r="LH182" i="11"/>
  <c r="LG182" i="11"/>
  <c r="LF182" i="11"/>
  <c r="LE182" i="11"/>
  <c r="LD182" i="11"/>
  <c r="LC182" i="11"/>
  <c r="LB182" i="11"/>
  <c r="LB193" i="11" s="1"/>
  <c r="LA182" i="11"/>
  <c r="KZ182" i="11"/>
  <c r="LK181" i="11"/>
  <c r="LJ181" i="11"/>
  <c r="LI181" i="11"/>
  <c r="LH181" i="11"/>
  <c r="LG181" i="11"/>
  <c r="LF181" i="11"/>
  <c r="LF193" i="11" s="1"/>
  <c r="LF262" i="11" s="1"/>
  <c r="LE181" i="11"/>
  <c r="LD181" i="11"/>
  <c r="LC181" i="11"/>
  <c r="LB181" i="11"/>
  <c r="LA181" i="11"/>
  <c r="KZ181" i="11"/>
  <c r="KW191" i="11"/>
  <c r="KV191" i="11"/>
  <c r="KU191" i="11"/>
  <c r="KT191" i="11"/>
  <c r="KS191" i="11"/>
  <c r="KR191" i="11"/>
  <c r="KQ191" i="11"/>
  <c r="KP191" i="11"/>
  <c r="KO191" i="11"/>
  <c r="KN191" i="11"/>
  <c r="KM191" i="11"/>
  <c r="KL191" i="11"/>
  <c r="KW190" i="11"/>
  <c r="KV190" i="11"/>
  <c r="KU190" i="11"/>
  <c r="KT190" i="11"/>
  <c r="KS190" i="11"/>
  <c r="KR190" i="11"/>
  <c r="KQ190" i="11"/>
  <c r="KP190" i="11"/>
  <c r="KO190" i="11"/>
  <c r="KN190" i="11"/>
  <c r="KM190" i="11"/>
  <c r="KL190" i="11"/>
  <c r="KW189" i="11"/>
  <c r="KV189" i="11"/>
  <c r="KU189" i="11"/>
  <c r="KT189" i="11"/>
  <c r="KS189" i="11"/>
  <c r="KR189" i="11"/>
  <c r="KQ189" i="11"/>
  <c r="KP189" i="11"/>
  <c r="KO189" i="11"/>
  <c r="KN189" i="11"/>
  <c r="KM189" i="11"/>
  <c r="KL189" i="11"/>
  <c r="KW188" i="11"/>
  <c r="KV188" i="11"/>
  <c r="KU188" i="11"/>
  <c r="KT188" i="11"/>
  <c r="KS188" i="11"/>
  <c r="KR188" i="11"/>
  <c r="KQ188" i="11"/>
  <c r="KP188" i="11"/>
  <c r="KO188" i="11"/>
  <c r="KN188" i="11"/>
  <c r="KM188" i="11"/>
  <c r="KL188" i="11"/>
  <c r="KW187" i="11"/>
  <c r="KV187" i="11"/>
  <c r="KU187" i="11"/>
  <c r="KT187" i="11"/>
  <c r="KS187" i="11"/>
  <c r="KR187" i="11"/>
  <c r="KQ187" i="11"/>
  <c r="KP187" i="11"/>
  <c r="KO187" i="11"/>
  <c r="KN187" i="11"/>
  <c r="KM187" i="11"/>
  <c r="KL187" i="11"/>
  <c r="KW186" i="11"/>
  <c r="KV186" i="11"/>
  <c r="KU186" i="11"/>
  <c r="KT186" i="11"/>
  <c r="KS186" i="11"/>
  <c r="KR186" i="11"/>
  <c r="KQ186" i="11"/>
  <c r="KP186" i="11"/>
  <c r="KO186" i="11"/>
  <c r="KN186" i="11"/>
  <c r="KM186" i="11"/>
  <c r="KL186" i="11"/>
  <c r="KW185" i="11"/>
  <c r="KV185" i="11"/>
  <c r="KU185" i="11"/>
  <c r="KT185" i="11"/>
  <c r="KS185" i="11"/>
  <c r="KR185" i="11"/>
  <c r="KQ185" i="11"/>
  <c r="KP185" i="11"/>
  <c r="KO185" i="11"/>
  <c r="KN185" i="11"/>
  <c r="KM185" i="11"/>
  <c r="KL185" i="11"/>
  <c r="KW184" i="11"/>
  <c r="KV184" i="11"/>
  <c r="KU184" i="11"/>
  <c r="KT184" i="11"/>
  <c r="KS184" i="11"/>
  <c r="KR184" i="11"/>
  <c r="KQ184" i="11"/>
  <c r="KP184" i="11"/>
  <c r="KO184" i="11"/>
  <c r="KN184" i="11"/>
  <c r="KM184" i="11"/>
  <c r="KL184" i="11"/>
  <c r="KW183" i="11"/>
  <c r="KV183" i="11"/>
  <c r="KU183" i="11"/>
  <c r="KT183" i="11"/>
  <c r="KS183" i="11"/>
  <c r="KR183" i="11"/>
  <c r="KQ183" i="11"/>
  <c r="KP183" i="11"/>
  <c r="KO183" i="11"/>
  <c r="KN183" i="11"/>
  <c r="KM183" i="11"/>
  <c r="KL183" i="11"/>
  <c r="KW182" i="11"/>
  <c r="KW193" i="11" s="1"/>
  <c r="KV182" i="11"/>
  <c r="KU182" i="11"/>
  <c r="KT182" i="11"/>
  <c r="KT193" i="11" s="1"/>
  <c r="KS182" i="11"/>
  <c r="KR182" i="11"/>
  <c r="KR193" i="11" s="1"/>
  <c r="KQ182" i="11"/>
  <c r="KP182" i="11"/>
  <c r="KO182" i="11"/>
  <c r="KN182" i="11"/>
  <c r="KM182" i="11"/>
  <c r="KL182" i="11"/>
  <c r="KL193" i="11" s="1"/>
  <c r="KW181" i="11"/>
  <c r="KV181" i="11"/>
  <c r="KU181" i="11"/>
  <c r="KT181" i="11"/>
  <c r="KS181" i="11"/>
  <c r="KR181" i="11"/>
  <c r="KQ181" i="11"/>
  <c r="KP181" i="11"/>
  <c r="KP193" i="11" s="1"/>
  <c r="KO181" i="11"/>
  <c r="KN181" i="11"/>
  <c r="KN193" i="11" s="1"/>
  <c r="KM181" i="11"/>
  <c r="KL181" i="11"/>
  <c r="KI191" i="11"/>
  <c r="KH191" i="11"/>
  <c r="KG191" i="11"/>
  <c r="KF191" i="11"/>
  <c r="KE191" i="11"/>
  <c r="KD191" i="11"/>
  <c r="KC191" i="11"/>
  <c r="KB191" i="11"/>
  <c r="KA191" i="11"/>
  <c r="JZ191" i="11"/>
  <c r="JY191" i="11"/>
  <c r="JX191" i="11"/>
  <c r="KI190" i="11"/>
  <c r="KH190" i="11"/>
  <c r="KG190" i="11"/>
  <c r="KF190" i="11"/>
  <c r="KE190" i="11"/>
  <c r="KD190" i="11"/>
  <c r="KC190" i="11"/>
  <c r="KB190" i="11"/>
  <c r="KA190" i="11"/>
  <c r="JZ190" i="11"/>
  <c r="JY190" i="11"/>
  <c r="JX190" i="11"/>
  <c r="KI189" i="11"/>
  <c r="KH189" i="11"/>
  <c r="KG189" i="11"/>
  <c r="KF189" i="11"/>
  <c r="KE189" i="11"/>
  <c r="KD189" i="11"/>
  <c r="KC189" i="11"/>
  <c r="KB189" i="11"/>
  <c r="KA189" i="11"/>
  <c r="JZ189" i="11"/>
  <c r="JY189" i="11"/>
  <c r="JX189" i="11"/>
  <c r="KI188" i="11"/>
  <c r="KH188" i="11"/>
  <c r="KG188" i="11"/>
  <c r="KF188" i="11"/>
  <c r="KE188" i="11"/>
  <c r="KD188" i="11"/>
  <c r="KC188" i="11"/>
  <c r="KB188" i="11"/>
  <c r="KA188" i="11"/>
  <c r="JZ188" i="11"/>
  <c r="JY188" i="11"/>
  <c r="JX188" i="11"/>
  <c r="KI187" i="11"/>
  <c r="KH187" i="11"/>
  <c r="KG187" i="11"/>
  <c r="KF187" i="11"/>
  <c r="KE187" i="11"/>
  <c r="KD187" i="11"/>
  <c r="KC187" i="11"/>
  <c r="KB187" i="11"/>
  <c r="KA187" i="11"/>
  <c r="JZ187" i="11"/>
  <c r="JY187" i="11"/>
  <c r="JX187" i="11"/>
  <c r="KI186" i="11"/>
  <c r="KH186" i="11"/>
  <c r="KG186" i="11"/>
  <c r="KF186" i="11"/>
  <c r="KE186" i="11"/>
  <c r="KD186" i="11"/>
  <c r="KC186" i="11"/>
  <c r="KB186" i="11"/>
  <c r="KA186" i="11"/>
  <c r="JZ186" i="11"/>
  <c r="JY186" i="11"/>
  <c r="JX186" i="11"/>
  <c r="KI185" i="11"/>
  <c r="KH185" i="11"/>
  <c r="KG185" i="11"/>
  <c r="KF185" i="11"/>
  <c r="KE185" i="11"/>
  <c r="KD185" i="11"/>
  <c r="KC185" i="11"/>
  <c r="KB185" i="11"/>
  <c r="KA185" i="11"/>
  <c r="JZ185" i="11"/>
  <c r="JY185" i="11"/>
  <c r="JX185" i="11"/>
  <c r="KI184" i="11"/>
  <c r="KH184" i="11"/>
  <c r="KG184" i="11"/>
  <c r="KF184" i="11"/>
  <c r="KE184" i="11"/>
  <c r="KD184" i="11"/>
  <c r="KC184" i="11"/>
  <c r="KB184" i="11"/>
  <c r="KA184" i="11"/>
  <c r="JZ184" i="11"/>
  <c r="JY184" i="11"/>
  <c r="JX184" i="11"/>
  <c r="KI183" i="11"/>
  <c r="KH183" i="11"/>
  <c r="KG183" i="11"/>
  <c r="KF183" i="11"/>
  <c r="KE183" i="11"/>
  <c r="KD183" i="11"/>
  <c r="KC183" i="11"/>
  <c r="KB183" i="11"/>
  <c r="KA183" i="11"/>
  <c r="JZ183" i="11"/>
  <c r="JY183" i="11"/>
  <c r="JX183" i="11"/>
  <c r="KI182" i="11"/>
  <c r="KH182" i="11"/>
  <c r="KH193" i="11" s="1"/>
  <c r="KG182" i="11"/>
  <c r="KF182" i="11"/>
  <c r="KE182" i="11"/>
  <c r="KD182" i="11"/>
  <c r="KC182" i="11"/>
  <c r="KB182" i="11"/>
  <c r="KB193" i="11" s="1"/>
  <c r="KA182" i="11"/>
  <c r="JZ182" i="11"/>
  <c r="JZ193" i="11" s="1"/>
  <c r="JY182" i="11"/>
  <c r="JX182" i="11"/>
  <c r="KI181" i="11"/>
  <c r="KI193" i="11" s="1"/>
  <c r="KH181" i="11"/>
  <c r="KG181" i="11"/>
  <c r="KF181" i="11"/>
  <c r="KF193" i="11" s="1"/>
  <c r="KE181" i="11"/>
  <c r="KD181" i="11"/>
  <c r="KD193" i="11" s="1"/>
  <c r="KC181" i="11"/>
  <c r="KB181" i="11"/>
  <c r="KA181" i="11"/>
  <c r="KA193" i="11" s="1"/>
  <c r="JZ181" i="11"/>
  <c r="JY181" i="11"/>
  <c r="JX181" i="11"/>
  <c r="JX193" i="11" s="1"/>
  <c r="JU191" i="11"/>
  <c r="JT191" i="11"/>
  <c r="JS191" i="11"/>
  <c r="JR191" i="11"/>
  <c r="JQ191" i="11"/>
  <c r="JP191" i="11"/>
  <c r="JO191" i="11"/>
  <c r="JN191" i="11"/>
  <c r="JM191" i="11"/>
  <c r="JL191" i="11"/>
  <c r="JK191" i="11"/>
  <c r="JJ191" i="11"/>
  <c r="JU190" i="11"/>
  <c r="JT190" i="11"/>
  <c r="JS190" i="11"/>
  <c r="JR190" i="11"/>
  <c r="JQ190" i="11"/>
  <c r="JP190" i="11"/>
  <c r="JO190" i="11"/>
  <c r="JN190" i="11"/>
  <c r="JM190" i="11"/>
  <c r="JL190" i="11"/>
  <c r="JK190" i="11"/>
  <c r="JJ190" i="11"/>
  <c r="JU189" i="11"/>
  <c r="JT189" i="11"/>
  <c r="JS189" i="11"/>
  <c r="JR189" i="11"/>
  <c r="JQ189" i="11"/>
  <c r="JP189" i="11"/>
  <c r="JO189" i="11"/>
  <c r="JN189" i="11"/>
  <c r="JM189" i="11"/>
  <c r="JL189" i="11"/>
  <c r="JK189" i="11"/>
  <c r="JJ189" i="11"/>
  <c r="JU188" i="11"/>
  <c r="JT188" i="11"/>
  <c r="JS188" i="11"/>
  <c r="JR188" i="11"/>
  <c r="JQ188" i="11"/>
  <c r="JP188" i="11"/>
  <c r="JO188" i="11"/>
  <c r="JN188" i="11"/>
  <c r="JM188" i="11"/>
  <c r="JL188" i="11"/>
  <c r="JK188" i="11"/>
  <c r="JJ188" i="11"/>
  <c r="JU187" i="11"/>
  <c r="JT187" i="11"/>
  <c r="JS187" i="11"/>
  <c r="JR187" i="11"/>
  <c r="JQ187" i="11"/>
  <c r="JP187" i="11"/>
  <c r="JO187" i="11"/>
  <c r="JN187" i="11"/>
  <c r="JM187" i="11"/>
  <c r="JL187" i="11"/>
  <c r="JK187" i="11"/>
  <c r="JJ187" i="11"/>
  <c r="JU186" i="11"/>
  <c r="JT186" i="11"/>
  <c r="JS186" i="11"/>
  <c r="JR186" i="11"/>
  <c r="JQ186" i="11"/>
  <c r="JP186" i="11"/>
  <c r="JO186" i="11"/>
  <c r="JN186" i="11"/>
  <c r="JM186" i="11"/>
  <c r="JL186" i="11"/>
  <c r="JK186" i="11"/>
  <c r="JJ186" i="11"/>
  <c r="JU185" i="11"/>
  <c r="JT185" i="11"/>
  <c r="JS185" i="11"/>
  <c r="JR185" i="11"/>
  <c r="JQ185" i="11"/>
  <c r="JP185" i="11"/>
  <c r="JO185" i="11"/>
  <c r="JN185" i="11"/>
  <c r="JM185" i="11"/>
  <c r="JL185" i="11"/>
  <c r="JK185" i="11"/>
  <c r="JJ185" i="11"/>
  <c r="JU184" i="11"/>
  <c r="JT184" i="11"/>
  <c r="JS184" i="11"/>
  <c r="JR184" i="11"/>
  <c r="JQ184" i="11"/>
  <c r="JP184" i="11"/>
  <c r="JO184" i="11"/>
  <c r="JN184" i="11"/>
  <c r="JM184" i="11"/>
  <c r="JL184" i="11"/>
  <c r="JK184" i="11"/>
  <c r="JJ184" i="11"/>
  <c r="JU183" i="11"/>
  <c r="JT183" i="11"/>
  <c r="JS183" i="11"/>
  <c r="JR183" i="11"/>
  <c r="JQ183" i="11"/>
  <c r="JP183" i="11"/>
  <c r="JO183" i="11"/>
  <c r="JN183" i="11"/>
  <c r="JM183" i="11"/>
  <c r="JL183" i="11"/>
  <c r="JK183" i="11"/>
  <c r="JJ183" i="11"/>
  <c r="JU182" i="11"/>
  <c r="JT182" i="11"/>
  <c r="JS182" i="11"/>
  <c r="JR182" i="11"/>
  <c r="JQ182" i="11"/>
  <c r="JP182" i="11"/>
  <c r="JP193" i="11" s="1"/>
  <c r="JP262" i="11" s="1"/>
  <c r="JO182" i="11"/>
  <c r="JN182" i="11"/>
  <c r="JM182" i="11"/>
  <c r="JM193" i="11" s="1"/>
  <c r="JL182" i="11"/>
  <c r="JK182" i="11"/>
  <c r="JJ182" i="11"/>
  <c r="JU181" i="11"/>
  <c r="JT181" i="11"/>
  <c r="JS181" i="11"/>
  <c r="JR181" i="11"/>
  <c r="JQ181" i="11"/>
  <c r="JP181" i="11"/>
  <c r="JO181" i="11"/>
  <c r="JN181" i="11"/>
  <c r="JM181" i="11"/>
  <c r="JL181" i="11"/>
  <c r="JL193" i="11" s="1"/>
  <c r="JK181" i="11"/>
  <c r="JJ181" i="11"/>
  <c r="JG191" i="11"/>
  <c r="JF191" i="11"/>
  <c r="JE191" i="11"/>
  <c r="JD191" i="11"/>
  <c r="JC191" i="11"/>
  <c r="JB191" i="11"/>
  <c r="JA191" i="11"/>
  <c r="IZ191" i="11"/>
  <c r="IY191" i="11"/>
  <c r="IX191" i="11"/>
  <c r="IW191" i="11"/>
  <c r="IV191" i="11"/>
  <c r="JG190" i="11"/>
  <c r="JF190" i="11"/>
  <c r="JE190" i="11"/>
  <c r="JD190" i="11"/>
  <c r="JC190" i="11"/>
  <c r="JB190" i="11"/>
  <c r="JA190" i="11"/>
  <c r="IZ190" i="11"/>
  <c r="IY190" i="11"/>
  <c r="IX190" i="11"/>
  <c r="IW190" i="11"/>
  <c r="IV190" i="11"/>
  <c r="JG189" i="11"/>
  <c r="JF189" i="11"/>
  <c r="JE189" i="11"/>
  <c r="JD189" i="11"/>
  <c r="JC189" i="11"/>
  <c r="JB189" i="11"/>
  <c r="JA189" i="11"/>
  <c r="IZ189" i="11"/>
  <c r="IY189" i="11"/>
  <c r="IX189" i="11"/>
  <c r="IW189" i="11"/>
  <c r="IV189" i="11"/>
  <c r="JG188" i="11"/>
  <c r="JF188" i="11"/>
  <c r="JE188" i="11"/>
  <c r="JD188" i="11"/>
  <c r="JC188" i="11"/>
  <c r="JB188" i="11"/>
  <c r="JA188" i="11"/>
  <c r="IZ188" i="11"/>
  <c r="IY188" i="11"/>
  <c r="IX188" i="11"/>
  <c r="IW188" i="11"/>
  <c r="IV188" i="11"/>
  <c r="JG187" i="11"/>
  <c r="JF187" i="11"/>
  <c r="JE187" i="11"/>
  <c r="JD187" i="11"/>
  <c r="JC187" i="11"/>
  <c r="JB187" i="11"/>
  <c r="JA187" i="11"/>
  <c r="IZ187" i="11"/>
  <c r="IY187" i="11"/>
  <c r="IX187" i="11"/>
  <c r="IW187" i="11"/>
  <c r="IV187" i="11"/>
  <c r="JG186" i="11"/>
  <c r="JF186" i="11"/>
  <c r="JE186" i="11"/>
  <c r="JD186" i="11"/>
  <c r="JC186" i="11"/>
  <c r="JB186" i="11"/>
  <c r="JA186" i="11"/>
  <c r="IZ186" i="11"/>
  <c r="IY186" i="11"/>
  <c r="IX186" i="11"/>
  <c r="IW186" i="11"/>
  <c r="IV186" i="11"/>
  <c r="JG185" i="11"/>
  <c r="JF185" i="11"/>
  <c r="JE185" i="11"/>
  <c r="JD185" i="11"/>
  <c r="JC185" i="11"/>
  <c r="JB185" i="11"/>
  <c r="JA185" i="11"/>
  <c r="IZ185" i="11"/>
  <c r="IY185" i="11"/>
  <c r="IX185" i="11"/>
  <c r="IW185" i="11"/>
  <c r="IV185" i="11"/>
  <c r="JG184" i="11"/>
  <c r="JF184" i="11"/>
  <c r="JE184" i="11"/>
  <c r="JD184" i="11"/>
  <c r="JC184" i="11"/>
  <c r="JB184" i="11"/>
  <c r="JA184" i="11"/>
  <c r="IZ184" i="11"/>
  <c r="IY184" i="11"/>
  <c r="IX184" i="11"/>
  <c r="IW184" i="11"/>
  <c r="IV184" i="11"/>
  <c r="JG183" i="11"/>
  <c r="JF183" i="11"/>
  <c r="JE183" i="11"/>
  <c r="JD183" i="11"/>
  <c r="JC183" i="11"/>
  <c r="JB183" i="11"/>
  <c r="JA183" i="11"/>
  <c r="IZ183" i="11"/>
  <c r="IY183" i="11"/>
  <c r="IX183" i="11"/>
  <c r="IW183" i="11"/>
  <c r="IV183" i="11"/>
  <c r="JG182" i="11"/>
  <c r="JF182" i="11"/>
  <c r="JF193" i="11" s="1"/>
  <c r="JE182" i="11"/>
  <c r="JD182" i="11"/>
  <c r="JC182" i="11"/>
  <c r="JB182" i="11"/>
  <c r="JA182" i="11"/>
  <c r="IZ182" i="11"/>
  <c r="IY182" i="11"/>
  <c r="IX182" i="11"/>
  <c r="IX193" i="11" s="1"/>
  <c r="IW182" i="11"/>
  <c r="IV182" i="11"/>
  <c r="JG181" i="11"/>
  <c r="JF181" i="11"/>
  <c r="JE181" i="11"/>
  <c r="JD181" i="11"/>
  <c r="JC181" i="11"/>
  <c r="JB181" i="11"/>
  <c r="JB193" i="11" s="1"/>
  <c r="JA181" i="11"/>
  <c r="IZ181" i="11"/>
  <c r="IY181" i="11"/>
  <c r="IX181" i="11"/>
  <c r="IW181" i="11"/>
  <c r="IV181" i="11"/>
  <c r="IS191" i="11"/>
  <c r="IR191" i="11"/>
  <c r="IQ191" i="11"/>
  <c r="IP191" i="11"/>
  <c r="IO191" i="11"/>
  <c r="IN191" i="11"/>
  <c r="IM191" i="11"/>
  <c r="IL191" i="11"/>
  <c r="IK191" i="11"/>
  <c r="IJ191" i="11"/>
  <c r="II191" i="11"/>
  <c r="IH191" i="11"/>
  <c r="IS190" i="11"/>
  <c r="IR190" i="11"/>
  <c r="IQ190" i="11"/>
  <c r="IP190" i="11"/>
  <c r="IO190" i="11"/>
  <c r="IN190" i="11"/>
  <c r="IM190" i="11"/>
  <c r="IL190" i="11"/>
  <c r="IK190" i="11"/>
  <c r="IJ190" i="11"/>
  <c r="II190" i="11"/>
  <c r="IH190" i="11"/>
  <c r="IS189" i="11"/>
  <c r="IR189" i="11"/>
  <c r="IQ189" i="11"/>
  <c r="IP189" i="11"/>
  <c r="IO189" i="11"/>
  <c r="IN189" i="11"/>
  <c r="IM189" i="11"/>
  <c r="IL189" i="11"/>
  <c r="IK189" i="11"/>
  <c r="IJ189" i="11"/>
  <c r="II189" i="11"/>
  <c r="IH189" i="11"/>
  <c r="IS188" i="11"/>
  <c r="IR188" i="11"/>
  <c r="IQ188" i="11"/>
  <c r="IP188" i="11"/>
  <c r="IO188" i="11"/>
  <c r="IN188" i="11"/>
  <c r="IM188" i="11"/>
  <c r="IL188" i="11"/>
  <c r="IK188" i="11"/>
  <c r="IJ188" i="11"/>
  <c r="II188" i="11"/>
  <c r="IH188" i="11"/>
  <c r="IS187" i="11"/>
  <c r="IR187" i="11"/>
  <c r="IQ187" i="11"/>
  <c r="IP187" i="11"/>
  <c r="IO187" i="11"/>
  <c r="IN187" i="11"/>
  <c r="IM187" i="11"/>
  <c r="IL187" i="11"/>
  <c r="IK187" i="11"/>
  <c r="IJ187" i="11"/>
  <c r="II187" i="11"/>
  <c r="IH187" i="11"/>
  <c r="IS186" i="11"/>
  <c r="IR186" i="11"/>
  <c r="IQ186" i="11"/>
  <c r="IP186" i="11"/>
  <c r="IO186" i="11"/>
  <c r="IN186" i="11"/>
  <c r="IM186" i="11"/>
  <c r="IL186" i="11"/>
  <c r="IK186" i="11"/>
  <c r="IJ186" i="11"/>
  <c r="II186" i="11"/>
  <c r="IH186" i="11"/>
  <c r="IS185" i="11"/>
  <c r="IR185" i="11"/>
  <c r="IQ185" i="11"/>
  <c r="IP185" i="11"/>
  <c r="IO185" i="11"/>
  <c r="IN185" i="11"/>
  <c r="IM185" i="11"/>
  <c r="IL185" i="11"/>
  <c r="IK185" i="11"/>
  <c r="IJ185" i="11"/>
  <c r="II185" i="11"/>
  <c r="IH185" i="11"/>
  <c r="IS184" i="11"/>
  <c r="IR184" i="11"/>
  <c r="IQ184" i="11"/>
  <c r="IP184" i="11"/>
  <c r="IO184" i="11"/>
  <c r="IN184" i="11"/>
  <c r="IM184" i="11"/>
  <c r="IL184" i="11"/>
  <c r="IK184" i="11"/>
  <c r="IJ184" i="11"/>
  <c r="II184" i="11"/>
  <c r="IH184" i="11"/>
  <c r="IS183" i="11"/>
  <c r="IR183" i="11"/>
  <c r="IQ183" i="11"/>
  <c r="IP183" i="11"/>
  <c r="IO183" i="11"/>
  <c r="IN183" i="11"/>
  <c r="IM183" i="11"/>
  <c r="IL183" i="11"/>
  <c r="IK183" i="11"/>
  <c r="IJ183" i="11"/>
  <c r="II183" i="11"/>
  <c r="IH183" i="11"/>
  <c r="IS182" i="11"/>
  <c r="IR182" i="11"/>
  <c r="IQ182" i="11"/>
  <c r="IP182" i="11"/>
  <c r="IO182" i="11"/>
  <c r="IN182" i="11"/>
  <c r="IM182" i="11"/>
  <c r="IL182" i="11"/>
  <c r="IK182" i="11"/>
  <c r="IJ182" i="11"/>
  <c r="II182" i="11"/>
  <c r="IH182" i="11"/>
  <c r="IS181" i="11"/>
  <c r="IR181" i="11"/>
  <c r="IR193" i="11" s="1"/>
  <c r="IQ181" i="11"/>
  <c r="IP181" i="11"/>
  <c r="IO181" i="11"/>
  <c r="IN181" i="11"/>
  <c r="IM181" i="11"/>
  <c r="IL181" i="11"/>
  <c r="IL193" i="11" s="1"/>
  <c r="IL262" i="11" s="1"/>
  <c r="IK181" i="11"/>
  <c r="IJ181" i="11"/>
  <c r="IJ193" i="11" s="1"/>
  <c r="II181" i="11"/>
  <c r="IH181" i="11"/>
  <c r="IE191" i="11"/>
  <c r="ID191" i="11"/>
  <c r="IC191" i="11"/>
  <c r="IB191" i="11"/>
  <c r="IA191" i="11"/>
  <c r="HZ191" i="11"/>
  <c r="HY191" i="11"/>
  <c r="HX191" i="11"/>
  <c r="HW191" i="11"/>
  <c r="HV191" i="11"/>
  <c r="HU191" i="11"/>
  <c r="HT191" i="11"/>
  <c r="IE190" i="11"/>
  <c r="ID190" i="11"/>
  <c r="IC190" i="11"/>
  <c r="IB190" i="11"/>
  <c r="IA190" i="11"/>
  <c r="HZ190" i="11"/>
  <c r="HY190" i="11"/>
  <c r="HX190" i="11"/>
  <c r="HW190" i="11"/>
  <c r="HV190" i="11"/>
  <c r="HU190" i="11"/>
  <c r="HT190" i="11"/>
  <c r="IE189" i="11"/>
  <c r="ID189" i="11"/>
  <c r="IC189" i="11"/>
  <c r="IB189" i="11"/>
  <c r="IA189" i="11"/>
  <c r="HZ189" i="11"/>
  <c r="HY189" i="11"/>
  <c r="HX189" i="11"/>
  <c r="HW189" i="11"/>
  <c r="HV189" i="11"/>
  <c r="HU189" i="11"/>
  <c r="HT189" i="11"/>
  <c r="IE188" i="11"/>
  <c r="ID188" i="11"/>
  <c r="IC188" i="11"/>
  <c r="IB188" i="11"/>
  <c r="IA188" i="11"/>
  <c r="HZ188" i="11"/>
  <c r="HY188" i="11"/>
  <c r="HX188" i="11"/>
  <c r="HW188" i="11"/>
  <c r="HV188" i="11"/>
  <c r="HU188" i="11"/>
  <c r="HT188" i="11"/>
  <c r="IE187" i="11"/>
  <c r="ID187" i="11"/>
  <c r="IC187" i="11"/>
  <c r="IB187" i="11"/>
  <c r="IA187" i="11"/>
  <c r="HZ187" i="11"/>
  <c r="HY187" i="11"/>
  <c r="HX187" i="11"/>
  <c r="HW187" i="11"/>
  <c r="HV187" i="11"/>
  <c r="HU187" i="11"/>
  <c r="HT187" i="11"/>
  <c r="IE186" i="11"/>
  <c r="ID186" i="11"/>
  <c r="IC186" i="11"/>
  <c r="IB186" i="11"/>
  <c r="IA186" i="11"/>
  <c r="HZ186" i="11"/>
  <c r="HY186" i="11"/>
  <c r="HX186" i="11"/>
  <c r="HW186" i="11"/>
  <c r="HV186" i="11"/>
  <c r="HU186" i="11"/>
  <c r="HT186" i="11"/>
  <c r="IE185" i="11"/>
  <c r="ID185" i="11"/>
  <c r="IC185" i="11"/>
  <c r="IB185" i="11"/>
  <c r="IA185" i="11"/>
  <c r="HZ185" i="11"/>
  <c r="HY185" i="11"/>
  <c r="HX185" i="11"/>
  <c r="HW185" i="11"/>
  <c r="HV185" i="11"/>
  <c r="HU185" i="11"/>
  <c r="HT185" i="11"/>
  <c r="IE184" i="11"/>
  <c r="ID184" i="11"/>
  <c r="IC184" i="11"/>
  <c r="IB184" i="11"/>
  <c r="IA184" i="11"/>
  <c r="HZ184" i="11"/>
  <c r="HY184" i="11"/>
  <c r="HX184" i="11"/>
  <c r="HW184" i="11"/>
  <c r="HV184" i="11"/>
  <c r="HU184" i="11"/>
  <c r="HT184" i="11"/>
  <c r="IE183" i="11"/>
  <c r="ID183" i="11"/>
  <c r="IC183" i="11"/>
  <c r="IB183" i="11"/>
  <c r="IA183" i="11"/>
  <c r="HZ183" i="11"/>
  <c r="HY183" i="11"/>
  <c r="HX183" i="11"/>
  <c r="HW183" i="11"/>
  <c r="HV183" i="11"/>
  <c r="HU183" i="11"/>
  <c r="HT183" i="11"/>
  <c r="IE182" i="11"/>
  <c r="ID182" i="11"/>
  <c r="ID193" i="11" s="1"/>
  <c r="IC182" i="11"/>
  <c r="IB182" i="11"/>
  <c r="IA182" i="11"/>
  <c r="HZ182" i="11"/>
  <c r="HY182" i="11"/>
  <c r="HX182" i="11"/>
  <c r="HX193" i="11" s="1"/>
  <c r="HW182" i="11"/>
  <c r="HV182" i="11"/>
  <c r="HV193" i="11" s="1"/>
  <c r="HU182" i="11"/>
  <c r="HT182" i="11"/>
  <c r="IE181" i="11"/>
  <c r="ID181" i="11"/>
  <c r="IC181" i="11"/>
  <c r="IB181" i="11"/>
  <c r="IB193" i="11" s="1"/>
  <c r="IA181" i="11"/>
  <c r="HZ181" i="11"/>
  <c r="HZ193" i="11" s="1"/>
  <c r="HY181" i="11"/>
  <c r="HX181" i="11"/>
  <c r="HW181" i="11"/>
  <c r="HV181" i="11"/>
  <c r="HU181" i="11"/>
  <c r="HT181" i="11"/>
  <c r="HT193" i="11" s="1"/>
  <c r="HQ191" i="11"/>
  <c r="HP191" i="11"/>
  <c r="HO191" i="11"/>
  <c r="HN191" i="11"/>
  <c r="HM191" i="11"/>
  <c r="HL191" i="11"/>
  <c r="HK191" i="11"/>
  <c r="HJ191" i="11"/>
  <c r="HI191" i="11"/>
  <c r="HH191" i="11"/>
  <c r="HG191" i="11"/>
  <c r="HF191" i="11"/>
  <c r="HQ190" i="11"/>
  <c r="HP190" i="11"/>
  <c r="HO190" i="11"/>
  <c r="HN190" i="11"/>
  <c r="HM190" i="11"/>
  <c r="HL190" i="11"/>
  <c r="HK190" i="11"/>
  <c r="HJ190" i="11"/>
  <c r="HI190" i="11"/>
  <c r="HH190" i="11"/>
  <c r="HG190" i="11"/>
  <c r="HF190" i="11"/>
  <c r="HQ189" i="11"/>
  <c r="HP189" i="11"/>
  <c r="HO189" i="11"/>
  <c r="HN189" i="11"/>
  <c r="HM189" i="11"/>
  <c r="HL189" i="11"/>
  <c r="HK189" i="11"/>
  <c r="HJ189" i="11"/>
  <c r="HI189" i="11"/>
  <c r="HH189" i="11"/>
  <c r="HG189" i="11"/>
  <c r="HF189" i="11"/>
  <c r="HQ188" i="11"/>
  <c r="HP188" i="11"/>
  <c r="HO188" i="11"/>
  <c r="HN188" i="11"/>
  <c r="HM188" i="11"/>
  <c r="HL188" i="11"/>
  <c r="HK188" i="11"/>
  <c r="HJ188" i="11"/>
  <c r="HI188" i="11"/>
  <c r="HH188" i="11"/>
  <c r="HG188" i="11"/>
  <c r="HF188" i="11"/>
  <c r="HQ187" i="11"/>
  <c r="HP187" i="11"/>
  <c r="HO187" i="11"/>
  <c r="HN187" i="11"/>
  <c r="HM187" i="11"/>
  <c r="HL187" i="11"/>
  <c r="HK187" i="11"/>
  <c r="HJ187" i="11"/>
  <c r="HI187" i="11"/>
  <c r="HH187" i="11"/>
  <c r="HG187" i="11"/>
  <c r="HF187" i="11"/>
  <c r="HQ186" i="11"/>
  <c r="HP186" i="11"/>
  <c r="HO186" i="11"/>
  <c r="HN186" i="11"/>
  <c r="HM186" i="11"/>
  <c r="HL186" i="11"/>
  <c r="HK186" i="11"/>
  <c r="HJ186" i="11"/>
  <c r="HI186" i="11"/>
  <c r="HH186" i="11"/>
  <c r="HG186" i="11"/>
  <c r="HF186" i="11"/>
  <c r="HQ185" i="11"/>
  <c r="HP185" i="11"/>
  <c r="HO185" i="11"/>
  <c r="HN185" i="11"/>
  <c r="HM185" i="11"/>
  <c r="HL185" i="11"/>
  <c r="HK185" i="11"/>
  <c r="HJ185" i="11"/>
  <c r="HI185" i="11"/>
  <c r="HH185" i="11"/>
  <c r="HG185" i="11"/>
  <c r="HF185" i="11"/>
  <c r="HQ184" i="11"/>
  <c r="HP184" i="11"/>
  <c r="HO184" i="11"/>
  <c r="HN184" i="11"/>
  <c r="HM184" i="11"/>
  <c r="HL184" i="11"/>
  <c r="HK184" i="11"/>
  <c r="HJ184" i="11"/>
  <c r="HI184" i="11"/>
  <c r="HH184" i="11"/>
  <c r="HG184" i="11"/>
  <c r="HF184" i="11"/>
  <c r="HQ183" i="11"/>
  <c r="HP183" i="11"/>
  <c r="HO183" i="11"/>
  <c r="HN183" i="11"/>
  <c r="HM183" i="11"/>
  <c r="HL183" i="11"/>
  <c r="HK183" i="11"/>
  <c r="HJ183" i="11"/>
  <c r="HI183" i="11"/>
  <c r="HH183" i="11"/>
  <c r="HG183" i="11"/>
  <c r="HF183" i="11"/>
  <c r="HQ182" i="11"/>
  <c r="HP182" i="11"/>
  <c r="HO182" i="11"/>
  <c r="HO193" i="11" s="1"/>
  <c r="HN182" i="11"/>
  <c r="HN193" i="11" s="1"/>
  <c r="HM182" i="11"/>
  <c r="HL182" i="11"/>
  <c r="HK182" i="11"/>
  <c r="HJ182" i="11"/>
  <c r="HI182" i="11"/>
  <c r="HH182" i="11"/>
  <c r="HG182" i="11"/>
  <c r="HF182" i="11"/>
  <c r="HF193" i="11" s="1"/>
  <c r="HQ181" i="11"/>
  <c r="HP181" i="11"/>
  <c r="HP193" i="11" s="1"/>
  <c r="HO181" i="11"/>
  <c r="HN181" i="11"/>
  <c r="HM181" i="11"/>
  <c r="HL181" i="11"/>
  <c r="HK181" i="11"/>
  <c r="HJ181" i="11"/>
  <c r="HJ193" i="11" s="1"/>
  <c r="HI181" i="11"/>
  <c r="HH181" i="11"/>
  <c r="HH193" i="11" s="1"/>
  <c r="HG181" i="11"/>
  <c r="HF181" i="11"/>
  <c r="HC191" i="11"/>
  <c r="HB191" i="11"/>
  <c r="HA191" i="11"/>
  <c r="GZ191" i="11"/>
  <c r="GY191" i="11"/>
  <c r="GX191" i="11"/>
  <c r="GW191" i="11"/>
  <c r="GV191" i="11"/>
  <c r="GU191" i="11"/>
  <c r="GT191" i="11"/>
  <c r="GS191" i="11"/>
  <c r="GR191" i="11"/>
  <c r="HC190" i="11"/>
  <c r="HB190" i="11"/>
  <c r="HA190" i="11"/>
  <c r="GZ190" i="11"/>
  <c r="GY190" i="11"/>
  <c r="GX190" i="11"/>
  <c r="GW190" i="11"/>
  <c r="GV190" i="11"/>
  <c r="GU190" i="11"/>
  <c r="GT190" i="11"/>
  <c r="GS190" i="11"/>
  <c r="GR190" i="11"/>
  <c r="HC189" i="11"/>
  <c r="HB189" i="11"/>
  <c r="HA189" i="11"/>
  <c r="GZ189" i="11"/>
  <c r="GY189" i="11"/>
  <c r="GX189" i="11"/>
  <c r="GW189" i="11"/>
  <c r="GV189" i="11"/>
  <c r="GU189" i="11"/>
  <c r="GT189" i="11"/>
  <c r="GS189" i="11"/>
  <c r="GR189" i="11"/>
  <c r="HC188" i="11"/>
  <c r="HB188" i="11"/>
  <c r="HA188" i="11"/>
  <c r="GZ188" i="11"/>
  <c r="GY188" i="11"/>
  <c r="GX188" i="11"/>
  <c r="GW188" i="11"/>
  <c r="GV188" i="11"/>
  <c r="GU188" i="11"/>
  <c r="GT188" i="11"/>
  <c r="GS188" i="11"/>
  <c r="GR188" i="11"/>
  <c r="HC187" i="11"/>
  <c r="HB187" i="11"/>
  <c r="HA187" i="11"/>
  <c r="GZ187" i="11"/>
  <c r="GY187" i="11"/>
  <c r="GX187" i="11"/>
  <c r="GW187" i="11"/>
  <c r="GV187" i="11"/>
  <c r="GU187" i="11"/>
  <c r="GT187" i="11"/>
  <c r="GS187" i="11"/>
  <c r="GR187" i="11"/>
  <c r="HC186" i="11"/>
  <c r="HB186" i="11"/>
  <c r="HA186" i="11"/>
  <c r="GZ186" i="11"/>
  <c r="GY186" i="11"/>
  <c r="GX186" i="11"/>
  <c r="GW186" i="11"/>
  <c r="GV186" i="11"/>
  <c r="GU186" i="11"/>
  <c r="GT186" i="11"/>
  <c r="GS186" i="11"/>
  <c r="GR186" i="11"/>
  <c r="HC185" i="11"/>
  <c r="HB185" i="11"/>
  <c r="HA185" i="11"/>
  <c r="GZ185" i="11"/>
  <c r="GY185" i="11"/>
  <c r="GX185" i="11"/>
  <c r="GW185" i="11"/>
  <c r="GV185" i="11"/>
  <c r="GU185" i="11"/>
  <c r="GT185" i="11"/>
  <c r="GS185" i="11"/>
  <c r="GR185" i="11"/>
  <c r="HC184" i="11"/>
  <c r="HB184" i="11"/>
  <c r="HA184" i="11"/>
  <c r="GZ184" i="11"/>
  <c r="GY184" i="11"/>
  <c r="GX184" i="11"/>
  <c r="GW184" i="11"/>
  <c r="GV184" i="11"/>
  <c r="GU184" i="11"/>
  <c r="GT184" i="11"/>
  <c r="GS184" i="11"/>
  <c r="GR184" i="11"/>
  <c r="HC183" i="11"/>
  <c r="HB183" i="11"/>
  <c r="HA183" i="11"/>
  <c r="GZ183" i="11"/>
  <c r="GY183" i="11"/>
  <c r="GX183" i="11"/>
  <c r="GW183" i="11"/>
  <c r="GV183" i="11"/>
  <c r="GU183" i="11"/>
  <c r="GT183" i="11"/>
  <c r="GS183" i="11"/>
  <c r="GR183" i="11"/>
  <c r="HC182" i="11"/>
  <c r="HB182" i="11"/>
  <c r="HA182" i="11"/>
  <c r="GZ182" i="11"/>
  <c r="GY182" i="11"/>
  <c r="GX182" i="11"/>
  <c r="GW182" i="11"/>
  <c r="GV182" i="11"/>
  <c r="GV193" i="11" s="1"/>
  <c r="GU182" i="11"/>
  <c r="GT182" i="11"/>
  <c r="GS182" i="11"/>
  <c r="GR182" i="11"/>
  <c r="HC181" i="11"/>
  <c r="HB181" i="11"/>
  <c r="HA181" i="11"/>
  <c r="GZ181" i="11"/>
  <c r="GZ193" i="11" s="1"/>
  <c r="GY181" i="11"/>
  <c r="GX181" i="11"/>
  <c r="GX193" i="11" s="1"/>
  <c r="GW181" i="11"/>
  <c r="GV181" i="11"/>
  <c r="GU181" i="11"/>
  <c r="GT181" i="11"/>
  <c r="GS181" i="11"/>
  <c r="GR181" i="11"/>
  <c r="GR193" i="11" s="1"/>
  <c r="GO191" i="11"/>
  <c r="GN191" i="11"/>
  <c r="GM191" i="11"/>
  <c r="GL191" i="11"/>
  <c r="GK191" i="11"/>
  <c r="GJ191" i="11"/>
  <c r="GI191" i="11"/>
  <c r="GH191" i="11"/>
  <c r="GG191" i="11"/>
  <c r="GF191" i="11"/>
  <c r="GE191" i="11"/>
  <c r="GD191" i="11"/>
  <c r="GO190" i="11"/>
  <c r="GN190" i="11"/>
  <c r="GM190" i="11"/>
  <c r="GL190" i="11"/>
  <c r="GK190" i="11"/>
  <c r="GJ190" i="11"/>
  <c r="GI190" i="11"/>
  <c r="GH190" i="11"/>
  <c r="GG190" i="11"/>
  <c r="GF190" i="11"/>
  <c r="GE190" i="11"/>
  <c r="GD190" i="11"/>
  <c r="GO189" i="11"/>
  <c r="GN189" i="11"/>
  <c r="GM189" i="11"/>
  <c r="GL189" i="11"/>
  <c r="GK189" i="11"/>
  <c r="GJ189" i="11"/>
  <c r="GI189" i="11"/>
  <c r="GH189" i="11"/>
  <c r="GG189" i="11"/>
  <c r="GF189" i="11"/>
  <c r="GE189" i="11"/>
  <c r="GD189" i="11"/>
  <c r="GO188" i="11"/>
  <c r="GN188" i="11"/>
  <c r="GM188" i="11"/>
  <c r="GL188" i="11"/>
  <c r="GK188" i="11"/>
  <c r="GJ188" i="11"/>
  <c r="GI188" i="11"/>
  <c r="GH188" i="11"/>
  <c r="GG188" i="11"/>
  <c r="GF188" i="11"/>
  <c r="GE188" i="11"/>
  <c r="GD188" i="11"/>
  <c r="GO187" i="11"/>
  <c r="GN187" i="11"/>
  <c r="GM187" i="11"/>
  <c r="GL187" i="11"/>
  <c r="GK187" i="11"/>
  <c r="GJ187" i="11"/>
  <c r="GI187" i="11"/>
  <c r="GH187" i="11"/>
  <c r="GG187" i="11"/>
  <c r="GF187" i="11"/>
  <c r="GE187" i="11"/>
  <c r="GD187" i="11"/>
  <c r="GO186" i="11"/>
  <c r="GN186" i="11"/>
  <c r="GM186" i="11"/>
  <c r="GL186" i="11"/>
  <c r="GK186" i="11"/>
  <c r="GJ186" i="11"/>
  <c r="GI186" i="11"/>
  <c r="GH186" i="11"/>
  <c r="GG186" i="11"/>
  <c r="GF186" i="11"/>
  <c r="GE186" i="11"/>
  <c r="GD186" i="11"/>
  <c r="GO185" i="11"/>
  <c r="GN185" i="11"/>
  <c r="GM185" i="11"/>
  <c r="GL185" i="11"/>
  <c r="GK185" i="11"/>
  <c r="GJ185" i="11"/>
  <c r="GI185" i="11"/>
  <c r="GH185" i="11"/>
  <c r="GG185" i="11"/>
  <c r="GF185" i="11"/>
  <c r="GE185" i="11"/>
  <c r="GD185" i="11"/>
  <c r="GO184" i="11"/>
  <c r="GN184" i="11"/>
  <c r="GM184" i="11"/>
  <c r="GL184" i="11"/>
  <c r="GK184" i="11"/>
  <c r="GJ184" i="11"/>
  <c r="GI184" i="11"/>
  <c r="GH184" i="11"/>
  <c r="GG184" i="11"/>
  <c r="GF184" i="11"/>
  <c r="GE184" i="11"/>
  <c r="GD184" i="11"/>
  <c r="GO183" i="11"/>
  <c r="GN183" i="11"/>
  <c r="GM183" i="11"/>
  <c r="GL183" i="11"/>
  <c r="GK183" i="11"/>
  <c r="GJ183" i="11"/>
  <c r="GI183" i="11"/>
  <c r="GH183" i="11"/>
  <c r="GG183" i="11"/>
  <c r="GF183" i="11"/>
  <c r="GE183" i="11"/>
  <c r="GD183" i="11"/>
  <c r="GO182" i="11"/>
  <c r="GN182" i="11"/>
  <c r="GM182" i="11"/>
  <c r="GL182" i="11"/>
  <c r="GL193" i="11" s="1"/>
  <c r="GK182" i="11"/>
  <c r="GJ182" i="11"/>
  <c r="GJ193" i="11" s="1"/>
  <c r="GJ262" i="11" s="1"/>
  <c r="GI182" i="11"/>
  <c r="GH182" i="11"/>
  <c r="GG182" i="11"/>
  <c r="GF182" i="11"/>
  <c r="GE182" i="11"/>
  <c r="GD182" i="11"/>
  <c r="GD193" i="11" s="1"/>
  <c r="GO181" i="11"/>
  <c r="GN181" i="11"/>
  <c r="GN193" i="11" s="1"/>
  <c r="GM181" i="11"/>
  <c r="GL181" i="11"/>
  <c r="GK181" i="11"/>
  <c r="GJ181" i="11"/>
  <c r="GI181" i="11"/>
  <c r="GH181" i="11"/>
  <c r="GH193" i="11" s="1"/>
  <c r="GG181" i="11"/>
  <c r="GF181" i="11"/>
  <c r="GF193" i="11" s="1"/>
  <c r="GE181" i="11"/>
  <c r="GD181" i="11"/>
  <c r="GA191" i="11"/>
  <c r="FZ191" i="11"/>
  <c r="FY191" i="11"/>
  <c r="FX191" i="11"/>
  <c r="FW191" i="11"/>
  <c r="FV191" i="11"/>
  <c r="FU191" i="11"/>
  <c r="FT191" i="11"/>
  <c r="FS191" i="11"/>
  <c r="FR191" i="11"/>
  <c r="FQ191" i="11"/>
  <c r="FP191" i="11"/>
  <c r="GA190" i="11"/>
  <c r="FZ190" i="11"/>
  <c r="FY190" i="11"/>
  <c r="FX190" i="11"/>
  <c r="FW190" i="11"/>
  <c r="FV190" i="11"/>
  <c r="FU190" i="11"/>
  <c r="FT190" i="11"/>
  <c r="FS190" i="11"/>
  <c r="FR190" i="11"/>
  <c r="FQ190" i="11"/>
  <c r="FP190" i="11"/>
  <c r="GA189" i="11"/>
  <c r="FZ189" i="11"/>
  <c r="FY189" i="11"/>
  <c r="FX189" i="11"/>
  <c r="FW189" i="11"/>
  <c r="FV189" i="11"/>
  <c r="FU189" i="11"/>
  <c r="FT189" i="11"/>
  <c r="FS189" i="11"/>
  <c r="FR189" i="11"/>
  <c r="FQ189" i="11"/>
  <c r="FP189" i="11"/>
  <c r="GA188" i="11"/>
  <c r="FZ188" i="11"/>
  <c r="FY188" i="11"/>
  <c r="FX188" i="11"/>
  <c r="FW188" i="11"/>
  <c r="FV188" i="11"/>
  <c r="FU188" i="11"/>
  <c r="FT188" i="11"/>
  <c r="FS188" i="11"/>
  <c r="FR188" i="11"/>
  <c r="FQ188" i="11"/>
  <c r="FP188" i="11"/>
  <c r="GA187" i="11"/>
  <c r="FZ187" i="11"/>
  <c r="FY187" i="11"/>
  <c r="FX187" i="11"/>
  <c r="FW187" i="11"/>
  <c r="FV187" i="11"/>
  <c r="FU187" i="11"/>
  <c r="FT187" i="11"/>
  <c r="FS187" i="11"/>
  <c r="FR187" i="11"/>
  <c r="FQ187" i="11"/>
  <c r="FP187" i="11"/>
  <c r="GA186" i="11"/>
  <c r="FZ186" i="11"/>
  <c r="FY186" i="11"/>
  <c r="FX186" i="11"/>
  <c r="FW186" i="11"/>
  <c r="FV186" i="11"/>
  <c r="FU186" i="11"/>
  <c r="FT186" i="11"/>
  <c r="FS186" i="11"/>
  <c r="FR186" i="11"/>
  <c r="FQ186" i="11"/>
  <c r="FP186" i="11"/>
  <c r="GA185" i="11"/>
  <c r="FZ185" i="11"/>
  <c r="FY185" i="11"/>
  <c r="FX185" i="11"/>
  <c r="FW185" i="11"/>
  <c r="FV185" i="11"/>
  <c r="FU185" i="11"/>
  <c r="FT185" i="11"/>
  <c r="FS185" i="11"/>
  <c r="FR185" i="11"/>
  <c r="FQ185" i="11"/>
  <c r="FP185" i="11"/>
  <c r="GA184" i="11"/>
  <c r="FZ184" i="11"/>
  <c r="FY184" i="11"/>
  <c r="FX184" i="11"/>
  <c r="FW184" i="11"/>
  <c r="FV184" i="11"/>
  <c r="FU184" i="11"/>
  <c r="FT184" i="11"/>
  <c r="FS184" i="11"/>
  <c r="FR184" i="11"/>
  <c r="FQ184" i="11"/>
  <c r="FP184" i="11"/>
  <c r="GA183" i="11"/>
  <c r="FZ183" i="11"/>
  <c r="FY183" i="11"/>
  <c r="FX183" i="11"/>
  <c r="FW183" i="11"/>
  <c r="FV183" i="11"/>
  <c r="FU183" i="11"/>
  <c r="FT183" i="11"/>
  <c r="FS183" i="11"/>
  <c r="FR183" i="11"/>
  <c r="FQ183" i="11"/>
  <c r="FP183" i="11"/>
  <c r="GA182" i="11"/>
  <c r="FZ182" i="11"/>
  <c r="FY182" i="11"/>
  <c r="FX182" i="11"/>
  <c r="FW182" i="11"/>
  <c r="FV182" i="11"/>
  <c r="FU182" i="11"/>
  <c r="FT182" i="11"/>
  <c r="FT193" i="11" s="1"/>
  <c r="FS182" i="11"/>
  <c r="FR182" i="11"/>
  <c r="FR193" i="11" s="1"/>
  <c r="FQ182" i="11"/>
  <c r="FP182" i="11"/>
  <c r="GA181" i="11"/>
  <c r="FZ181" i="11"/>
  <c r="FY181" i="11"/>
  <c r="FX181" i="11"/>
  <c r="FW181" i="11"/>
  <c r="FV181" i="11"/>
  <c r="FV193" i="11" s="1"/>
  <c r="FU181" i="11"/>
  <c r="FT181" i="11"/>
  <c r="FS181" i="11"/>
  <c r="FR181" i="11"/>
  <c r="FQ181" i="11"/>
  <c r="FP181" i="11"/>
  <c r="FM191" i="11"/>
  <c r="FL191" i="11"/>
  <c r="FK191" i="11"/>
  <c r="FJ191" i="11"/>
  <c r="FI191" i="11"/>
  <c r="FH191" i="11"/>
  <c r="FG191" i="11"/>
  <c r="FF191" i="11"/>
  <c r="FE191" i="11"/>
  <c r="FD191" i="11"/>
  <c r="FC191" i="11"/>
  <c r="FB191" i="11"/>
  <c r="FM190" i="11"/>
  <c r="FL190" i="11"/>
  <c r="FK190" i="11"/>
  <c r="FJ190" i="11"/>
  <c r="FI190" i="11"/>
  <c r="FH190" i="11"/>
  <c r="FG190" i="11"/>
  <c r="FF190" i="11"/>
  <c r="FE190" i="11"/>
  <c r="FD190" i="11"/>
  <c r="FC190" i="11"/>
  <c r="FB190" i="11"/>
  <c r="FM189" i="11"/>
  <c r="FL189" i="11"/>
  <c r="FK189" i="11"/>
  <c r="FJ189" i="11"/>
  <c r="FI189" i="11"/>
  <c r="FH189" i="11"/>
  <c r="FG189" i="11"/>
  <c r="FF189" i="11"/>
  <c r="FE189" i="11"/>
  <c r="FD189" i="11"/>
  <c r="FC189" i="11"/>
  <c r="FB189" i="11"/>
  <c r="FM188" i="11"/>
  <c r="FL188" i="11"/>
  <c r="FK188" i="11"/>
  <c r="FJ188" i="11"/>
  <c r="FI188" i="11"/>
  <c r="FH188" i="11"/>
  <c r="FG188" i="11"/>
  <c r="FF188" i="11"/>
  <c r="FE188" i="11"/>
  <c r="FD188" i="11"/>
  <c r="FC188" i="11"/>
  <c r="FB188" i="11"/>
  <c r="FM187" i="11"/>
  <c r="FL187" i="11"/>
  <c r="FK187" i="11"/>
  <c r="FJ187" i="11"/>
  <c r="FI187" i="11"/>
  <c r="FH187" i="11"/>
  <c r="FG187" i="11"/>
  <c r="FF187" i="11"/>
  <c r="FE187" i="11"/>
  <c r="FD187" i="11"/>
  <c r="FC187" i="11"/>
  <c r="FB187" i="11"/>
  <c r="FM186" i="11"/>
  <c r="FL186" i="11"/>
  <c r="FK186" i="11"/>
  <c r="FJ186" i="11"/>
  <c r="FI186" i="11"/>
  <c r="FH186" i="11"/>
  <c r="FG186" i="11"/>
  <c r="FF186" i="11"/>
  <c r="FE186" i="11"/>
  <c r="FD186" i="11"/>
  <c r="FC186" i="11"/>
  <c r="FB186" i="11"/>
  <c r="FM185" i="11"/>
  <c r="FL185" i="11"/>
  <c r="FK185" i="11"/>
  <c r="FJ185" i="11"/>
  <c r="FI185" i="11"/>
  <c r="FH185" i="11"/>
  <c r="FG185" i="11"/>
  <c r="FF185" i="11"/>
  <c r="FE185" i="11"/>
  <c r="FD185" i="11"/>
  <c r="FC185" i="11"/>
  <c r="FB185" i="11"/>
  <c r="FM184" i="11"/>
  <c r="FL184" i="11"/>
  <c r="FK184" i="11"/>
  <c r="FJ184" i="11"/>
  <c r="FI184" i="11"/>
  <c r="FH184" i="11"/>
  <c r="FG184" i="11"/>
  <c r="FF184" i="11"/>
  <c r="FE184" i="11"/>
  <c r="FD184" i="11"/>
  <c r="FC184" i="11"/>
  <c r="FB184" i="11"/>
  <c r="FM183" i="11"/>
  <c r="FL183" i="11"/>
  <c r="FK183" i="11"/>
  <c r="FJ183" i="11"/>
  <c r="FI183" i="11"/>
  <c r="FH183" i="11"/>
  <c r="FG183" i="11"/>
  <c r="FF183" i="11"/>
  <c r="FE183" i="11"/>
  <c r="FD183" i="11"/>
  <c r="FC183" i="11"/>
  <c r="FB183" i="11"/>
  <c r="FM182" i="11"/>
  <c r="FL182" i="11"/>
  <c r="FK182" i="11"/>
  <c r="FJ182" i="11"/>
  <c r="FI182" i="11"/>
  <c r="FH182" i="11"/>
  <c r="FG182" i="11"/>
  <c r="FF182" i="11"/>
  <c r="FE182" i="11"/>
  <c r="FD182" i="11"/>
  <c r="FC182" i="11"/>
  <c r="FB182" i="11"/>
  <c r="FM181" i="11"/>
  <c r="FL181" i="11"/>
  <c r="FL193" i="11" s="1"/>
  <c r="FK181" i="11"/>
  <c r="FJ181" i="11"/>
  <c r="FI181" i="11"/>
  <c r="FH181" i="11"/>
  <c r="FG181" i="11"/>
  <c r="FF181" i="11"/>
  <c r="FE181" i="11"/>
  <c r="FD181" i="11"/>
  <c r="FD193" i="11" s="1"/>
  <c r="FC181" i="11"/>
  <c r="FB181" i="11"/>
  <c r="EY191" i="11"/>
  <c r="EX191" i="11"/>
  <c r="EW191" i="11"/>
  <c r="EV191" i="11"/>
  <c r="EU191" i="11"/>
  <c r="ET191" i="11"/>
  <c r="ES191" i="11"/>
  <c r="ER191" i="11"/>
  <c r="EQ191" i="11"/>
  <c r="EP191" i="11"/>
  <c r="EO191" i="11"/>
  <c r="EN191" i="11"/>
  <c r="EY190" i="11"/>
  <c r="EX190" i="11"/>
  <c r="EW190" i="11"/>
  <c r="EV190" i="11"/>
  <c r="EU190" i="11"/>
  <c r="ET190" i="11"/>
  <c r="ES190" i="11"/>
  <c r="ER190" i="11"/>
  <c r="EQ190" i="11"/>
  <c r="EP190" i="11"/>
  <c r="EO190" i="11"/>
  <c r="EN190" i="11"/>
  <c r="EY189" i="11"/>
  <c r="EX189" i="11"/>
  <c r="EW189" i="11"/>
  <c r="EV189" i="11"/>
  <c r="EU189" i="11"/>
  <c r="ET189" i="11"/>
  <c r="ES189" i="11"/>
  <c r="ER189" i="11"/>
  <c r="EQ189" i="11"/>
  <c r="EP189" i="11"/>
  <c r="EO189" i="11"/>
  <c r="EN189" i="11"/>
  <c r="EY188" i="11"/>
  <c r="EX188" i="11"/>
  <c r="EW188" i="11"/>
  <c r="EV188" i="11"/>
  <c r="EU188" i="11"/>
  <c r="ET188" i="11"/>
  <c r="ES188" i="11"/>
  <c r="ER188" i="11"/>
  <c r="EQ188" i="11"/>
  <c r="EP188" i="11"/>
  <c r="EO188" i="11"/>
  <c r="EN188" i="11"/>
  <c r="EY187" i="11"/>
  <c r="EX187" i="11"/>
  <c r="EW187" i="11"/>
  <c r="EV187" i="11"/>
  <c r="EU187" i="11"/>
  <c r="ET187" i="11"/>
  <c r="ES187" i="11"/>
  <c r="ER187" i="11"/>
  <c r="EQ187" i="11"/>
  <c r="EP187" i="11"/>
  <c r="EO187" i="11"/>
  <c r="EN187" i="11"/>
  <c r="EY186" i="11"/>
  <c r="EX186" i="11"/>
  <c r="EW186" i="11"/>
  <c r="EV186" i="11"/>
  <c r="EU186" i="11"/>
  <c r="ET186" i="11"/>
  <c r="ES186" i="11"/>
  <c r="ER186" i="11"/>
  <c r="EQ186" i="11"/>
  <c r="EP186" i="11"/>
  <c r="EO186" i="11"/>
  <c r="EN186" i="11"/>
  <c r="EY185" i="11"/>
  <c r="EX185" i="11"/>
  <c r="EW185" i="11"/>
  <c r="EV185" i="11"/>
  <c r="EU185" i="11"/>
  <c r="ET185" i="11"/>
  <c r="ES185" i="11"/>
  <c r="ER185" i="11"/>
  <c r="EQ185" i="11"/>
  <c r="EP185" i="11"/>
  <c r="EO185" i="11"/>
  <c r="EN185" i="11"/>
  <c r="EY184" i="11"/>
  <c r="EX184" i="11"/>
  <c r="EW184" i="11"/>
  <c r="EV184" i="11"/>
  <c r="EU184" i="11"/>
  <c r="ET184" i="11"/>
  <c r="ES184" i="11"/>
  <c r="ER184" i="11"/>
  <c r="EQ184" i="11"/>
  <c r="EP184" i="11"/>
  <c r="EO184" i="11"/>
  <c r="EN184" i="11"/>
  <c r="EY183" i="11"/>
  <c r="EX183" i="11"/>
  <c r="EW183" i="11"/>
  <c r="EV183" i="11"/>
  <c r="EU183" i="11"/>
  <c r="ET183" i="11"/>
  <c r="ES183" i="11"/>
  <c r="ER183" i="11"/>
  <c r="EQ183" i="11"/>
  <c r="EP183" i="11"/>
  <c r="EO183" i="11"/>
  <c r="EN183" i="11"/>
  <c r="EY182" i="11"/>
  <c r="EX182" i="11"/>
  <c r="EX193" i="11" s="1"/>
  <c r="EW182" i="11"/>
  <c r="EV182" i="11"/>
  <c r="EU182" i="11"/>
  <c r="ET182" i="11"/>
  <c r="ES182" i="11"/>
  <c r="ER182" i="11"/>
  <c r="EQ182" i="11"/>
  <c r="EP182" i="11"/>
  <c r="EP193" i="11" s="1"/>
  <c r="EO182" i="11"/>
  <c r="EN182" i="11"/>
  <c r="EY181" i="11"/>
  <c r="EX181" i="11"/>
  <c r="EW181" i="11"/>
  <c r="EV181" i="11"/>
  <c r="EU181" i="11"/>
  <c r="ET181" i="11"/>
  <c r="ET193" i="11" s="1"/>
  <c r="ES181" i="11"/>
  <c r="ER181" i="11"/>
  <c r="EQ181" i="11"/>
  <c r="EP181" i="11"/>
  <c r="EO181" i="11"/>
  <c r="EN181" i="11"/>
  <c r="EK191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EK190" i="11"/>
  <c r="EJ190" i="11"/>
  <c r="EI190" i="11"/>
  <c r="EH190" i="11"/>
  <c r="EG190" i="11"/>
  <c r="EF190" i="11"/>
  <c r="EE190" i="11"/>
  <c r="ED190" i="11"/>
  <c r="EC190" i="11"/>
  <c r="EB190" i="11"/>
  <c r="EA190" i="11"/>
  <c r="DZ190" i="11"/>
  <c r="EK189" i="11"/>
  <c r="EJ189" i="11"/>
  <c r="EI189" i="11"/>
  <c r="EH189" i="11"/>
  <c r="EG189" i="11"/>
  <c r="EF189" i="11"/>
  <c r="EE189" i="11"/>
  <c r="ED189" i="11"/>
  <c r="EC189" i="11"/>
  <c r="EB189" i="11"/>
  <c r="EA189" i="11"/>
  <c r="DZ189" i="11"/>
  <c r="EK188" i="11"/>
  <c r="EJ188" i="11"/>
  <c r="EI188" i="11"/>
  <c r="EH188" i="11"/>
  <c r="EG188" i="11"/>
  <c r="EF188" i="11"/>
  <c r="EE188" i="11"/>
  <c r="ED188" i="11"/>
  <c r="EC188" i="11"/>
  <c r="EB188" i="11"/>
  <c r="EA188" i="11"/>
  <c r="DZ188" i="11"/>
  <c r="EK187" i="11"/>
  <c r="EJ187" i="11"/>
  <c r="EI187" i="11"/>
  <c r="EH187" i="11"/>
  <c r="EG187" i="11"/>
  <c r="EF187" i="11"/>
  <c r="EE187" i="11"/>
  <c r="ED187" i="11"/>
  <c r="EC187" i="11"/>
  <c r="EB187" i="11"/>
  <c r="EA187" i="11"/>
  <c r="DZ187" i="11"/>
  <c r="EK186" i="11"/>
  <c r="EJ186" i="11"/>
  <c r="EI186" i="11"/>
  <c r="EH186" i="11"/>
  <c r="EG186" i="11"/>
  <c r="EF186" i="11"/>
  <c r="EE186" i="11"/>
  <c r="ED186" i="11"/>
  <c r="EC186" i="11"/>
  <c r="EB186" i="11"/>
  <c r="EA186" i="11"/>
  <c r="DZ186" i="11"/>
  <c r="EK185" i="11"/>
  <c r="EJ185" i="11"/>
  <c r="EI185" i="11"/>
  <c r="EH185" i="11"/>
  <c r="EG185" i="11"/>
  <c r="EF185" i="11"/>
  <c r="EE185" i="11"/>
  <c r="ED185" i="11"/>
  <c r="EC185" i="11"/>
  <c r="EB185" i="11"/>
  <c r="EA185" i="11"/>
  <c r="DZ185" i="11"/>
  <c r="EK184" i="11"/>
  <c r="EJ184" i="11"/>
  <c r="EI184" i="11"/>
  <c r="EH184" i="11"/>
  <c r="EG184" i="11"/>
  <c r="EF184" i="11"/>
  <c r="EE184" i="11"/>
  <c r="ED184" i="11"/>
  <c r="EC184" i="11"/>
  <c r="EB184" i="11"/>
  <c r="EA184" i="11"/>
  <c r="DZ184" i="11"/>
  <c r="EK183" i="11"/>
  <c r="EJ183" i="11"/>
  <c r="EI183" i="11"/>
  <c r="EH183" i="11"/>
  <c r="EG183" i="11"/>
  <c r="EF183" i="11"/>
  <c r="EE183" i="11"/>
  <c r="ED183" i="11"/>
  <c r="EC183" i="11"/>
  <c r="EB183" i="11"/>
  <c r="EA183" i="11"/>
  <c r="DZ183" i="11"/>
  <c r="EK182" i="11"/>
  <c r="EJ182" i="11"/>
  <c r="EI182" i="11"/>
  <c r="EH182" i="11"/>
  <c r="EG182" i="11"/>
  <c r="EF182" i="11"/>
  <c r="EF193" i="11" s="1"/>
  <c r="EE182" i="11"/>
  <c r="ED182" i="11"/>
  <c r="EC182" i="11"/>
  <c r="EB182" i="11"/>
  <c r="EA182" i="11"/>
  <c r="DZ182" i="11"/>
  <c r="EK181" i="11"/>
  <c r="EJ181" i="11"/>
  <c r="EJ193" i="11" s="1"/>
  <c r="EI181" i="11"/>
  <c r="EH181" i="11"/>
  <c r="EG181" i="11"/>
  <c r="EF181" i="11"/>
  <c r="EE181" i="11"/>
  <c r="ED181" i="11"/>
  <c r="EC181" i="11"/>
  <c r="EB181" i="11"/>
  <c r="EB193" i="11" s="1"/>
  <c r="EB262" i="11" s="1"/>
  <c r="EA181" i="11"/>
  <c r="DZ181" i="11"/>
  <c r="DW191" i="11"/>
  <c r="DV191" i="11"/>
  <c r="DU191" i="11"/>
  <c r="DT191" i="11"/>
  <c r="DS191" i="11"/>
  <c r="DR191" i="11"/>
  <c r="DQ191" i="11"/>
  <c r="DP191" i="11"/>
  <c r="DO191" i="11"/>
  <c r="DN191" i="11"/>
  <c r="DM191" i="11"/>
  <c r="DL191" i="11"/>
  <c r="DW190" i="11"/>
  <c r="DV190" i="11"/>
  <c r="DU190" i="11"/>
  <c r="DT190" i="11"/>
  <c r="DS190" i="11"/>
  <c r="DR190" i="11"/>
  <c r="DQ190" i="11"/>
  <c r="DP190" i="11"/>
  <c r="DO190" i="11"/>
  <c r="DN190" i="11"/>
  <c r="DM190" i="11"/>
  <c r="DL190" i="11"/>
  <c r="DW189" i="11"/>
  <c r="DV189" i="11"/>
  <c r="DU189" i="11"/>
  <c r="DT189" i="11"/>
  <c r="DS189" i="11"/>
  <c r="DR189" i="11"/>
  <c r="DQ189" i="11"/>
  <c r="DP189" i="11"/>
  <c r="DO189" i="11"/>
  <c r="DN189" i="11"/>
  <c r="DM189" i="11"/>
  <c r="DL189" i="11"/>
  <c r="DW188" i="11"/>
  <c r="DV188" i="11"/>
  <c r="DU188" i="11"/>
  <c r="DT188" i="11"/>
  <c r="DS188" i="11"/>
  <c r="DR188" i="11"/>
  <c r="DQ188" i="11"/>
  <c r="DP188" i="11"/>
  <c r="DO188" i="11"/>
  <c r="DN188" i="11"/>
  <c r="DM188" i="11"/>
  <c r="DL188" i="11"/>
  <c r="DW187" i="11"/>
  <c r="DV187" i="11"/>
  <c r="DU187" i="11"/>
  <c r="DT187" i="11"/>
  <c r="DS187" i="11"/>
  <c r="DR187" i="11"/>
  <c r="DQ187" i="11"/>
  <c r="DP187" i="11"/>
  <c r="DO187" i="11"/>
  <c r="DN187" i="11"/>
  <c r="DM187" i="11"/>
  <c r="DL187" i="11"/>
  <c r="DW186" i="11"/>
  <c r="DV186" i="11"/>
  <c r="DU186" i="11"/>
  <c r="DT186" i="11"/>
  <c r="DS186" i="11"/>
  <c r="DR186" i="11"/>
  <c r="DQ186" i="11"/>
  <c r="DP186" i="11"/>
  <c r="DO186" i="11"/>
  <c r="DN186" i="11"/>
  <c r="DM186" i="11"/>
  <c r="DL186" i="11"/>
  <c r="DW185" i="11"/>
  <c r="DV185" i="11"/>
  <c r="DU185" i="11"/>
  <c r="DT185" i="11"/>
  <c r="DS185" i="11"/>
  <c r="DR185" i="11"/>
  <c r="DQ185" i="11"/>
  <c r="DP185" i="11"/>
  <c r="DO185" i="11"/>
  <c r="DN185" i="11"/>
  <c r="DM185" i="11"/>
  <c r="DL185" i="11"/>
  <c r="DW184" i="11"/>
  <c r="DV184" i="11"/>
  <c r="DU184" i="11"/>
  <c r="DT184" i="11"/>
  <c r="DS184" i="11"/>
  <c r="DR184" i="11"/>
  <c r="DQ184" i="11"/>
  <c r="DP184" i="11"/>
  <c r="DO184" i="11"/>
  <c r="DN184" i="11"/>
  <c r="DM184" i="11"/>
  <c r="DL184" i="11"/>
  <c r="DW183" i="11"/>
  <c r="DV183" i="11"/>
  <c r="DU183" i="11"/>
  <c r="DT183" i="11"/>
  <c r="DS183" i="11"/>
  <c r="DR183" i="11"/>
  <c r="DQ183" i="11"/>
  <c r="DP183" i="11"/>
  <c r="DO183" i="11"/>
  <c r="DN183" i="11"/>
  <c r="DM183" i="11"/>
  <c r="DL183" i="11"/>
  <c r="DW182" i="11"/>
  <c r="DV182" i="11"/>
  <c r="DV193" i="11" s="1"/>
  <c r="DV262" i="11" s="1"/>
  <c r="DU182" i="11"/>
  <c r="DT182" i="11"/>
  <c r="DS182" i="11"/>
  <c r="DR182" i="11"/>
  <c r="DQ182" i="11"/>
  <c r="DQ193" i="11" s="1"/>
  <c r="DP182" i="11"/>
  <c r="DO182" i="11"/>
  <c r="DN182" i="11"/>
  <c r="DN193" i="11" s="1"/>
  <c r="DM182" i="11"/>
  <c r="DL182" i="11"/>
  <c r="DW181" i="11"/>
  <c r="DV181" i="11"/>
  <c r="DU181" i="11"/>
  <c r="DT181" i="11"/>
  <c r="DT193" i="11" s="1"/>
  <c r="DS181" i="11"/>
  <c r="DR181" i="11"/>
  <c r="DR193" i="11" s="1"/>
  <c r="DQ181" i="11"/>
  <c r="DP181" i="11"/>
  <c r="DO181" i="11"/>
  <c r="DN181" i="11"/>
  <c r="DM181" i="11"/>
  <c r="DL181" i="11"/>
  <c r="DL193" i="11" s="1"/>
  <c r="DI191" i="11"/>
  <c r="DH191" i="11"/>
  <c r="DG191" i="11"/>
  <c r="DF191" i="11"/>
  <c r="DE191" i="11"/>
  <c r="DD191" i="11"/>
  <c r="DC191" i="11"/>
  <c r="DB191" i="11"/>
  <c r="DA191" i="11"/>
  <c r="CZ191" i="11"/>
  <c r="CY191" i="11"/>
  <c r="CX191" i="11"/>
  <c r="DI190" i="11"/>
  <c r="DH190" i="11"/>
  <c r="DG190" i="11"/>
  <c r="DF190" i="11"/>
  <c r="DE190" i="11"/>
  <c r="DD190" i="11"/>
  <c r="DC190" i="11"/>
  <c r="DB190" i="11"/>
  <c r="DA190" i="11"/>
  <c r="CZ190" i="11"/>
  <c r="CY190" i="11"/>
  <c r="CX190" i="11"/>
  <c r="DI189" i="11"/>
  <c r="DH189" i="11"/>
  <c r="DG189" i="11"/>
  <c r="DF189" i="11"/>
  <c r="DE189" i="11"/>
  <c r="DD189" i="11"/>
  <c r="DC189" i="11"/>
  <c r="DB189" i="11"/>
  <c r="DA189" i="11"/>
  <c r="CZ189" i="11"/>
  <c r="CY189" i="11"/>
  <c r="CX189" i="11"/>
  <c r="DI188" i="11"/>
  <c r="DH188" i="11"/>
  <c r="DG188" i="11"/>
  <c r="DF188" i="11"/>
  <c r="DE188" i="11"/>
  <c r="DD188" i="11"/>
  <c r="DC188" i="11"/>
  <c r="DB188" i="11"/>
  <c r="DA188" i="11"/>
  <c r="CZ188" i="11"/>
  <c r="CY188" i="11"/>
  <c r="CX188" i="11"/>
  <c r="DI187" i="11"/>
  <c r="DH187" i="11"/>
  <c r="DG187" i="11"/>
  <c r="DF187" i="11"/>
  <c r="DE187" i="11"/>
  <c r="DD187" i="11"/>
  <c r="DC187" i="11"/>
  <c r="DB187" i="11"/>
  <c r="DA187" i="11"/>
  <c r="CZ187" i="11"/>
  <c r="CY187" i="11"/>
  <c r="CX187" i="11"/>
  <c r="DI186" i="11"/>
  <c r="DH186" i="11"/>
  <c r="DG186" i="11"/>
  <c r="DF186" i="11"/>
  <c r="DE186" i="11"/>
  <c r="DD186" i="11"/>
  <c r="DC186" i="11"/>
  <c r="DB186" i="11"/>
  <c r="DA186" i="11"/>
  <c r="CZ186" i="11"/>
  <c r="CY186" i="11"/>
  <c r="CX186" i="11"/>
  <c r="DI185" i="11"/>
  <c r="DH185" i="11"/>
  <c r="DG185" i="11"/>
  <c r="DF185" i="11"/>
  <c r="DE185" i="11"/>
  <c r="DD185" i="11"/>
  <c r="DC185" i="11"/>
  <c r="DB185" i="11"/>
  <c r="DA185" i="11"/>
  <c r="CZ185" i="11"/>
  <c r="CY185" i="11"/>
  <c r="CX185" i="11"/>
  <c r="DI184" i="11"/>
  <c r="DH184" i="11"/>
  <c r="DG184" i="11"/>
  <c r="DF184" i="11"/>
  <c r="DE184" i="11"/>
  <c r="DD184" i="11"/>
  <c r="DC184" i="11"/>
  <c r="DB184" i="11"/>
  <c r="DA184" i="11"/>
  <c r="CZ184" i="11"/>
  <c r="CY184" i="11"/>
  <c r="CX184" i="11"/>
  <c r="DI183" i="11"/>
  <c r="DH183" i="11"/>
  <c r="DG183" i="11"/>
  <c r="DF183" i="11"/>
  <c r="DE183" i="11"/>
  <c r="DD183" i="11"/>
  <c r="DC183" i="11"/>
  <c r="DB183" i="11"/>
  <c r="DA183" i="11"/>
  <c r="CZ183" i="11"/>
  <c r="CY183" i="11"/>
  <c r="CX183" i="11"/>
  <c r="DI182" i="11"/>
  <c r="DH182" i="11"/>
  <c r="DG182" i="11"/>
  <c r="DF182" i="11"/>
  <c r="DF193" i="11" s="1"/>
  <c r="DE182" i="11"/>
  <c r="DD182" i="11"/>
  <c r="DD193" i="11" s="1"/>
  <c r="DC182" i="11"/>
  <c r="DB182" i="11"/>
  <c r="DA182" i="11"/>
  <c r="CZ182" i="11"/>
  <c r="CY182" i="11"/>
  <c r="CX182" i="11"/>
  <c r="CX193" i="11" s="1"/>
  <c r="DI181" i="11"/>
  <c r="DH181" i="11"/>
  <c r="DG181" i="11"/>
  <c r="DF181" i="11"/>
  <c r="DE181" i="11"/>
  <c r="DD181" i="11"/>
  <c r="DC181" i="11"/>
  <c r="DB181" i="11"/>
  <c r="DA181" i="11"/>
  <c r="CZ181" i="11"/>
  <c r="CZ193" i="11" s="1"/>
  <c r="CY181" i="11"/>
  <c r="CX181" i="11"/>
  <c r="CU191" i="11"/>
  <c r="CT191" i="11"/>
  <c r="CS191" i="11"/>
  <c r="CR191" i="11"/>
  <c r="CQ191" i="11"/>
  <c r="CP191" i="11"/>
  <c r="CO191" i="11"/>
  <c r="CN191" i="11"/>
  <c r="CM191" i="11"/>
  <c r="CL191" i="11"/>
  <c r="CK191" i="11"/>
  <c r="CJ191" i="11"/>
  <c r="CU190" i="11"/>
  <c r="CT190" i="11"/>
  <c r="CS190" i="11"/>
  <c r="CR190" i="11"/>
  <c r="CQ190" i="11"/>
  <c r="CP190" i="11"/>
  <c r="CO190" i="11"/>
  <c r="CN190" i="11"/>
  <c r="CM190" i="11"/>
  <c r="CL190" i="11"/>
  <c r="CK190" i="11"/>
  <c r="CJ190" i="11"/>
  <c r="CU189" i="11"/>
  <c r="CT189" i="11"/>
  <c r="CS189" i="11"/>
  <c r="CR189" i="11"/>
  <c r="CQ189" i="11"/>
  <c r="CP189" i="11"/>
  <c r="CO189" i="11"/>
  <c r="CN189" i="11"/>
  <c r="CM189" i="11"/>
  <c r="CL189" i="11"/>
  <c r="CK189" i="11"/>
  <c r="CJ189" i="11"/>
  <c r="CU188" i="11"/>
  <c r="CT188" i="11"/>
  <c r="CS188" i="11"/>
  <c r="CR188" i="11"/>
  <c r="CQ188" i="11"/>
  <c r="CP188" i="11"/>
  <c r="CO188" i="11"/>
  <c r="CN188" i="11"/>
  <c r="CM188" i="11"/>
  <c r="CL188" i="11"/>
  <c r="CK188" i="11"/>
  <c r="CJ188" i="11"/>
  <c r="CU187" i="11"/>
  <c r="CT187" i="11"/>
  <c r="CS187" i="11"/>
  <c r="CR187" i="11"/>
  <c r="CQ187" i="11"/>
  <c r="CP187" i="11"/>
  <c r="CO187" i="11"/>
  <c r="CN187" i="11"/>
  <c r="CM187" i="11"/>
  <c r="CL187" i="11"/>
  <c r="CK187" i="11"/>
  <c r="CJ187" i="11"/>
  <c r="CU186" i="11"/>
  <c r="CT186" i="11"/>
  <c r="CS186" i="11"/>
  <c r="CR186" i="11"/>
  <c r="CQ186" i="11"/>
  <c r="CP186" i="11"/>
  <c r="CO186" i="11"/>
  <c r="CN186" i="11"/>
  <c r="CM186" i="11"/>
  <c r="CL186" i="11"/>
  <c r="CK186" i="11"/>
  <c r="CJ186" i="11"/>
  <c r="CU185" i="11"/>
  <c r="CT185" i="11"/>
  <c r="CS185" i="11"/>
  <c r="CR185" i="11"/>
  <c r="CQ185" i="11"/>
  <c r="CP185" i="11"/>
  <c r="CO185" i="11"/>
  <c r="CN185" i="11"/>
  <c r="CM185" i="11"/>
  <c r="CL185" i="11"/>
  <c r="CK185" i="11"/>
  <c r="CJ185" i="11"/>
  <c r="CU184" i="11"/>
  <c r="CT184" i="11"/>
  <c r="CS184" i="11"/>
  <c r="CR184" i="11"/>
  <c r="CQ184" i="11"/>
  <c r="CP184" i="11"/>
  <c r="CO184" i="11"/>
  <c r="CN184" i="11"/>
  <c r="CM184" i="11"/>
  <c r="CL184" i="11"/>
  <c r="CK184" i="11"/>
  <c r="CJ184" i="11"/>
  <c r="CU183" i="11"/>
  <c r="CT183" i="11"/>
  <c r="CS183" i="11"/>
  <c r="CR183" i="11"/>
  <c r="CQ183" i="11"/>
  <c r="CP183" i="11"/>
  <c r="CO183" i="11"/>
  <c r="CN183" i="11"/>
  <c r="CM183" i="11"/>
  <c r="CL183" i="11"/>
  <c r="CK183" i="11"/>
  <c r="CJ183" i="11"/>
  <c r="CU182" i="11"/>
  <c r="CT182" i="11"/>
  <c r="CT193" i="11" s="1"/>
  <c r="CT262" i="11" s="1"/>
  <c r="CS182" i="11"/>
  <c r="CR182" i="11"/>
  <c r="CQ182" i="11"/>
  <c r="CP182" i="11"/>
  <c r="CO182" i="11"/>
  <c r="CN182" i="11"/>
  <c r="CN193" i="11" s="1"/>
  <c r="CM182" i="11"/>
  <c r="CL182" i="11"/>
  <c r="CL193" i="11" s="1"/>
  <c r="CK182" i="11"/>
  <c r="CJ182" i="11"/>
  <c r="CU181" i="11"/>
  <c r="CT181" i="11"/>
  <c r="CS181" i="11"/>
  <c r="CR181" i="11"/>
  <c r="CR193" i="11" s="1"/>
  <c r="CQ181" i="11"/>
  <c r="CP181" i="11"/>
  <c r="CP193" i="11" s="1"/>
  <c r="CO181" i="11"/>
  <c r="CN181" i="11"/>
  <c r="CM181" i="11"/>
  <c r="CL181" i="11"/>
  <c r="CK181" i="11"/>
  <c r="CJ181" i="11"/>
  <c r="CJ193" i="11" s="1"/>
  <c r="CG191" i="11"/>
  <c r="CF191" i="11"/>
  <c r="CE191" i="11"/>
  <c r="CD191" i="11"/>
  <c r="CC191" i="11"/>
  <c r="CB191" i="11"/>
  <c r="CA191" i="11"/>
  <c r="BZ191" i="11"/>
  <c r="BY191" i="11"/>
  <c r="BX191" i="11"/>
  <c r="BW191" i="11"/>
  <c r="BV191" i="11"/>
  <c r="CG190" i="11"/>
  <c r="CF190" i="11"/>
  <c r="CE190" i="11"/>
  <c r="CD190" i="11"/>
  <c r="CC190" i="11"/>
  <c r="CB190" i="11"/>
  <c r="CA190" i="11"/>
  <c r="BZ190" i="11"/>
  <c r="BY190" i="11"/>
  <c r="BX190" i="11"/>
  <c r="BW190" i="11"/>
  <c r="BV190" i="11"/>
  <c r="CG189" i="11"/>
  <c r="CF189" i="11"/>
  <c r="CE189" i="11"/>
  <c r="CD189" i="11"/>
  <c r="CC189" i="11"/>
  <c r="CB189" i="11"/>
  <c r="CA189" i="11"/>
  <c r="BZ189" i="11"/>
  <c r="BY189" i="11"/>
  <c r="BX189" i="11"/>
  <c r="BW189" i="11"/>
  <c r="BV189" i="11"/>
  <c r="CG188" i="11"/>
  <c r="CF188" i="11"/>
  <c r="CE188" i="11"/>
  <c r="CD188" i="11"/>
  <c r="CC188" i="11"/>
  <c r="CB188" i="11"/>
  <c r="CA188" i="11"/>
  <c r="BZ188" i="11"/>
  <c r="BY188" i="11"/>
  <c r="BX188" i="11"/>
  <c r="BW188" i="11"/>
  <c r="BV188" i="11"/>
  <c r="CG187" i="11"/>
  <c r="CF187" i="11"/>
  <c r="CE187" i="11"/>
  <c r="CD187" i="11"/>
  <c r="CC187" i="11"/>
  <c r="CB187" i="11"/>
  <c r="CA187" i="11"/>
  <c r="BZ187" i="11"/>
  <c r="BY187" i="11"/>
  <c r="BX187" i="11"/>
  <c r="BW187" i="11"/>
  <c r="BV187" i="11"/>
  <c r="CG186" i="11"/>
  <c r="CF186" i="11"/>
  <c r="CE186" i="11"/>
  <c r="CD186" i="11"/>
  <c r="CC186" i="11"/>
  <c r="CB186" i="11"/>
  <c r="CA186" i="11"/>
  <c r="BZ186" i="11"/>
  <c r="BY186" i="11"/>
  <c r="BX186" i="11"/>
  <c r="BW186" i="11"/>
  <c r="BV186" i="11"/>
  <c r="CG185" i="11"/>
  <c r="CF185" i="11"/>
  <c r="CE185" i="11"/>
  <c r="CD185" i="11"/>
  <c r="CC185" i="11"/>
  <c r="CB185" i="11"/>
  <c r="CA185" i="11"/>
  <c r="BZ185" i="11"/>
  <c r="BY185" i="11"/>
  <c r="BX185" i="11"/>
  <c r="BW185" i="11"/>
  <c r="BV185" i="11"/>
  <c r="CG184" i="11"/>
  <c r="CF184" i="11"/>
  <c r="CE184" i="11"/>
  <c r="CD184" i="11"/>
  <c r="CC184" i="11"/>
  <c r="CB184" i="11"/>
  <c r="CA184" i="11"/>
  <c r="BZ184" i="11"/>
  <c r="BY184" i="11"/>
  <c r="BX184" i="11"/>
  <c r="BW184" i="11"/>
  <c r="BV184" i="11"/>
  <c r="CG183" i="11"/>
  <c r="CF183" i="11"/>
  <c r="CE183" i="11"/>
  <c r="CD183" i="11"/>
  <c r="CC183" i="11"/>
  <c r="CB183" i="11"/>
  <c r="CA183" i="11"/>
  <c r="BZ183" i="11"/>
  <c r="BY183" i="11"/>
  <c r="BX183" i="11"/>
  <c r="BW183" i="11"/>
  <c r="BV183" i="11"/>
  <c r="CG182" i="11"/>
  <c r="CF182" i="11"/>
  <c r="CE182" i="11"/>
  <c r="CD182" i="11"/>
  <c r="CD193" i="11" s="1"/>
  <c r="CC182" i="11"/>
  <c r="CB182" i="11"/>
  <c r="CB193" i="11" s="1"/>
  <c r="CA182" i="11"/>
  <c r="BZ182" i="11"/>
  <c r="BY182" i="11"/>
  <c r="BX182" i="11"/>
  <c r="BW182" i="11"/>
  <c r="BV182" i="11"/>
  <c r="BV193" i="11" s="1"/>
  <c r="BV262" i="11" s="1"/>
  <c r="CG181" i="11"/>
  <c r="CF181" i="11"/>
  <c r="CE181" i="11"/>
  <c r="CD181" i="11"/>
  <c r="CC181" i="11"/>
  <c r="CC193" i="11" s="1"/>
  <c r="CB181" i="11"/>
  <c r="CA181" i="11"/>
  <c r="BZ181" i="11"/>
  <c r="BZ193" i="11" s="1"/>
  <c r="BY181" i="11"/>
  <c r="BX181" i="11"/>
  <c r="BX193" i="11" s="1"/>
  <c r="BW181" i="11"/>
  <c r="BV181" i="11"/>
  <c r="BS191" i="11"/>
  <c r="BR191" i="11"/>
  <c r="BQ191" i="11"/>
  <c r="BP191" i="11"/>
  <c r="BO191" i="11"/>
  <c r="BN191" i="11"/>
  <c r="BM191" i="11"/>
  <c r="BL191" i="11"/>
  <c r="BK191" i="11"/>
  <c r="BJ191" i="11"/>
  <c r="BI191" i="11"/>
  <c r="BH191" i="11"/>
  <c r="BS190" i="11"/>
  <c r="BR190" i="11"/>
  <c r="BQ190" i="11"/>
  <c r="BP190" i="11"/>
  <c r="BO190" i="11"/>
  <c r="BN190" i="11"/>
  <c r="BM190" i="11"/>
  <c r="BL190" i="11"/>
  <c r="BK190" i="11"/>
  <c r="BJ190" i="11"/>
  <c r="BI190" i="11"/>
  <c r="BH190" i="11"/>
  <c r="BS189" i="11"/>
  <c r="BR189" i="11"/>
  <c r="BQ189" i="11"/>
  <c r="BP189" i="11"/>
  <c r="BO189" i="11"/>
  <c r="BN189" i="11"/>
  <c r="BM189" i="11"/>
  <c r="BL189" i="11"/>
  <c r="BK189" i="11"/>
  <c r="BJ189" i="11"/>
  <c r="BI189" i="11"/>
  <c r="BH189" i="11"/>
  <c r="BS188" i="11"/>
  <c r="BR188" i="11"/>
  <c r="BQ188" i="11"/>
  <c r="BP188" i="11"/>
  <c r="BO188" i="11"/>
  <c r="BN188" i="11"/>
  <c r="BM188" i="11"/>
  <c r="BL188" i="11"/>
  <c r="BK188" i="11"/>
  <c r="BJ188" i="11"/>
  <c r="BI188" i="11"/>
  <c r="BH188" i="11"/>
  <c r="BS187" i="11"/>
  <c r="BR187" i="11"/>
  <c r="BQ187" i="11"/>
  <c r="BP187" i="11"/>
  <c r="BO187" i="11"/>
  <c r="BN187" i="11"/>
  <c r="BM187" i="11"/>
  <c r="BL187" i="11"/>
  <c r="BK187" i="11"/>
  <c r="BJ187" i="11"/>
  <c r="BI187" i="11"/>
  <c r="BH187" i="11"/>
  <c r="BS186" i="11"/>
  <c r="BR186" i="11"/>
  <c r="BQ186" i="11"/>
  <c r="BP186" i="11"/>
  <c r="BO186" i="11"/>
  <c r="BN186" i="11"/>
  <c r="BM186" i="11"/>
  <c r="BL186" i="11"/>
  <c r="BK186" i="11"/>
  <c r="BJ186" i="11"/>
  <c r="BI186" i="11"/>
  <c r="BH186" i="11"/>
  <c r="BS185" i="11"/>
  <c r="BR185" i="11"/>
  <c r="BQ185" i="11"/>
  <c r="BP185" i="11"/>
  <c r="BO185" i="11"/>
  <c r="BN185" i="11"/>
  <c r="BM185" i="11"/>
  <c r="BL185" i="11"/>
  <c r="BK185" i="11"/>
  <c r="BJ185" i="11"/>
  <c r="BI185" i="11"/>
  <c r="BH185" i="11"/>
  <c r="BS184" i="11"/>
  <c r="BR184" i="11"/>
  <c r="BQ184" i="11"/>
  <c r="BP184" i="11"/>
  <c r="BO184" i="11"/>
  <c r="BN184" i="11"/>
  <c r="BM184" i="11"/>
  <c r="BL184" i="11"/>
  <c r="BK184" i="11"/>
  <c r="BJ184" i="11"/>
  <c r="BI184" i="11"/>
  <c r="BH184" i="11"/>
  <c r="BS183" i="11"/>
  <c r="BR183" i="11"/>
  <c r="BQ183" i="11"/>
  <c r="BP183" i="11"/>
  <c r="BO183" i="11"/>
  <c r="BN183" i="11"/>
  <c r="BM183" i="11"/>
  <c r="BL183" i="11"/>
  <c r="BK183" i="11"/>
  <c r="BJ183" i="11"/>
  <c r="BI183" i="11"/>
  <c r="BH183" i="11"/>
  <c r="BS182" i="11"/>
  <c r="BR182" i="11"/>
  <c r="BR193" i="11" s="1"/>
  <c r="BQ182" i="11"/>
  <c r="BP182" i="11"/>
  <c r="BO182" i="11"/>
  <c r="BN182" i="11"/>
  <c r="BM182" i="11"/>
  <c r="BL182" i="11"/>
  <c r="BK182" i="11"/>
  <c r="BJ182" i="11"/>
  <c r="BJ193" i="11" s="1"/>
  <c r="BJ262" i="11" s="1"/>
  <c r="BI182" i="11"/>
  <c r="BH182" i="11"/>
  <c r="BS181" i="11"/>
  <c r="BS193" i="11" s="1"/>
  <c r="BR181" i="11"/>
  <c r="BQ181" i="11"/>
  <c r="BP181" i="11"/>
  <c r="BO181" i="11"/>
  <c r="BN181" i="11"/>
  <c r="BN193" i="11" s="1"/>
  <c r="BM181" i="11"/>
  <c r="BL181" i="11"/>
  <c r="BK181" i="11"/>
  <c r="BJ181" i="11"/>
  <c r="BI181" i="11"/>
  <c r="BH181" i="11"/>
  <c r="BE191" i="11"/>
  <c r="BD191" i="11"/>
  <c r="BC191" i="11"/>
  <c r="BB191" i="11"/>
  <c r="BA191" i="11"/>
  <c r="AZ191" i="11"/>
  <c r="AY191" i="11"/>
  <c r="AX191" i="11"/>
  <c r="AW191" i="11"/>
  <c r="AV191" i="11"/>
  <c r="AU191" i="11"/>
  <c r="AT191" i="11"/>
  <c r="BE190" i="11"/>
  <c r="BD190" i="11"/>
  <c r="BC190" i="11"/>
  <c r="BB190" i="11"/>
  <c r="BA190" i="11"/>
  <c r="AZ190" i="11"/>
  <c r="AY190" i="11"/>
  <c r="AX190" i="11"/>
  <c r="AW190" i="11"/>
  <c r="AV190" i="11"/>
  <c r="AU190" i="11"/>
  <c r="AT190" i="11"/>
  <c r="BE189" i="11"/>
  <c r="BD189" i="11"/>
  <c r="BC189" i="11"/>
  <c r="BB189" i="11"/>
  <c r="BA189" i="11"/>
  <c r="AZ189" i="11"/>
  <c r="AY189" i="11"/>
  <c r="AX189" i="11"/>
  <c r="AW189" i="11"/>
  <c r="AV189" i="11"/>
  <c r="AU189" i="11"/>
  <c r="AT189" i="11"/>
  <c r="BE188" i="11"/>
  <c r="BD188" i="11"/>
  <c r="BC188" i="11"/>
  <c r="BB188" i="11"/>
  <c r="BA188" i="11"/>
  <c r="AZ188" i="11"/>
  <c r="AY188" i="11"/>
  <c r="AX188" i="11"/>
  <c r="AW188" i="11"/>
  <c r="AV188" i="11"/>
  <c r="AU188" i="11"/>
  <c r="AT188" i="11"/>
  <c r="BE187" i="11"/>
  <c r="BD187" i="11"/>
  <c r="BC187" i="11"/>
  <c r="BB187" i="11"/>
  <c r="BA187" i="11"/>
  <c r="AZ187" i="11"/>
  <c r="AY187" i="11"/>
  <c r="AX187" i="11"/>
  <c r="AW187" i="11"/>
  <c r="AV187" i="11"/>
  <c r="AU187" i="11"/>
  <c r="AT187" i="11"/>
  <c r="BE186" i="11"/>
  <c r="BD186" i="11"/>
  <c r="BC186" i="11"/>
  <c r="BB186" i="11"/>
  <c r="BA186" i="11"/>
  <c r="AZ186" i="11"/>
  <c r="AY186" i="11"/>
  <c r="AX186" i="11"/>
  <c r="AW186" i="11"/>
  <c r="AV186" i="11"/>
  <c r="AU186" i="11"/>
  <c r="AT186" i="11"/>
  <c r="BE185" i="11"/>
  <c r="BD185" i="11"/>
  <c r="BC185" i="11"/>
  <c r="BB185" i="11"/>
  <c r="BA185" i="11"/>
  <c r="AZ185" i="11"/>
  <c r="AY185" i="11"/>
  <c r="AX185" i="11"/>
  <c r="AW185" i="11"/>
  <c r="AV185" i="11"/>
  <c r="AU185" i="11"/>
  <c r="AT185" i="11"/>
  <c r="BE184" i="11"/>
  <c r="BD184" i="11"/>
  <c r="BC184" i="11"/>
  <c r="BB184" i="11"/>
  <c r="BA184" i="11"/>
  <c r="AZ184" i="11"/>
  <c r="AY184" i="11"/>
  <c r="AX184" i="11"/>
  <c r="AW184" i="11"/>
  <c r="AV184" i="11"/>
  <c r="AU184" i="11"/>
  <c r="AT184" i="11"/>
  <c r="BE183" i="11"/>
  <c r="BD183" i="11"/>
  <c r="BC183" i="11"/>
  <c r="BB183" i="11"/>
  <c r="BA183" i="11"/>
  <c r="AZ183" i="11"/>
  <c r="AY183" i="11"/>
  <c r="AX183" i="11"/>
  <c r="AW183" i="11"/>
  <c r="AV183" i="11"/>
  <c r="AU183" i="11"/>
  <c r="AT183" i="11"/>
  <c r="BE182" i="11"/>
  <c r="BD182" i="11"/>
  <c r="BC182" i="11"/>
  <c r="BB182" i="11"/>
  <c r="BA182" i="11"/>
  <c r="AZ182" i="11"/>
  <c r="AY182" i="11"/>
  <c r="AX182" i="11"/>
  <c r="AW182" i="11"/>
  <c r="AV182" i="11"/>
  <c r="AU182" i="11"/>
  <c r="AT182" i="11"/>
  <c r="BE181" i="11"/>
  <c r="BD181" i="11"/>
  <c r="BD193" i="11" s="1"/>
  <c r="BC181" i="11"/>
  <c r="BB181" i="11"/>
  <c r="BA181" i="11"/>
  <c r="AZ181" i="11"/>
  <c r="AY181" i="11"/>
  <c r="AX181" i="11"/>
  <c r="AX193" i="11" s="1"/>
  <c r="AW181" i="11"/>
  <c r="AV181" i="11"/>
  <c r="AV193" i="11" s="1"/>
  <c r="AU181" i="11"/>
  <c r="AT181" i="11"/>
  <c r="AQ191" i="11"/>
  <c r="AP191" i="11"/>
  <c r="AO191" i="11"/>
  <c r="AN191" i="11"/>
  <c r="AM191" i="11"/>
  <c r="AL191" i="11"/>
  <c r="AK191" i="11"/>
  <c r="AJ191" i="11"/>
  <c r="AI191" i="11"/>
  <c r="AH191" i="11"/>
  <c r="AG191" i="11"/>
  <c r="AF191" i="11"/>
  <c r="AQ190" i="11"/>
  <c r="AP190" i="11"/>
  <c r="AO190" i="11"/>
  <c r="AN190" i="11"/>
  <c r="AM190" i="11"/>
  <c r="AL190" i="11"/>
  <c r="AK190" i="11"/>
  <c r="AJ190" i="11"/>
  <c r="AI190" i="11"/>
  <c r="AH190" i="11"/>
  <c r="AG190" i="11"/>
  <c r="AF190" i="11"/>
  <c r="AQ189" i="11"/>
  <c r="AP189" i="11"/>
  <c r="AO189" i="11"/>
  <c r="AN189" i="11"/>
  <c r="AM189" i="11"/>
  <c r="AL189" i="11"/>
  <c r="AK189" i="11"/>
  <c r="AJ189" i="11"/>
  <c r="AI189" i="11"/>
  <c r="AH189" i="11"/>
  <c r="AG189" i="11"/>
  <c r="AF189" i="11"/>
  <c r="AQ188" i="11"/>
  <c r="AP188" i="11"/>
  <c r="AO188" i="11"/>
  <c r="AN188" i="11"/>
  <c r="AM188" i="11"/>
  <c r="AL188" i="11"/>
  <c r="AK188" i="11"/>
  <c r="AJ188" i="11"/>
  <c r="AI188" i="11"/>
  <c r="AH188" i="11"/>
  <c r="AG188" i="11"/>
  <c r="AF188" i="11"/>
  <c r="AQ187" i="11"/>
  <c r="AP187" i="11"/>
  <c r="AO187" i="11"/>
  <c r="AN187" i="11"/>
  <c r="AM187" i="11"/>
  <c r="AL187" i="11"/>
  <c r="AK187" i="11"/>
  <c r="AJ187" i="11"/>
  <c r="AI187" i="11"/>
  <c r="AH187" i="11"/>
  <c r="AG187" i="11"/>
  <c r="AF187" i="11"/>
  <c r="AQ186" i="11"/>
  <c r="AP186" i="11"/>
  <c r="AO186" i="11"/>
  <c r="AN186" i="11"/>
  <c r="AM186" i="11"/>
  <c r="AL186" i="11"/>
  <c r="AK186" i="11"/>
  <c r="AJ186" i="11"/>
  <c r="AI186" i="11"/>
  <c r="AH186" i="11"/>
  <c r="AG186" i="11"/>
  <c r="AF186" i="11"/>
  <c r="AQ185" i="11"/>
  <c r="AP185" i="11"/>
  <c r="AO185" i="11"/>
  <c r="AN185" i="11"/>
  <c r="AM185" i="11"/>
  <c r="AL185" i="11"/>
  <c r="AK185" i="11"/>
  <c r="AJ185" i="11"/>
  <c r="AI185" i="11"/>
  <c r="AH185" i="11"/>
  <c r="AG185" i="11"/>
  <c r="AF185" i="11"/>
  <c r="AQ184" i="11"/>
  <c r="AP184" i="11"/>
  <c r="AO184" i="11"/>
  <c r="AN184" i="11"/>
  <c r="AM184" i="11"/>
  <c r="AL184" i="11"/>
  <c r="AK184" i="11"/>
  <c r="AJ184" i="11"/>
  <c r="AI184" i="11"/>
  <c r="AH184" i="11"/>
  <c r="AG184" i="11"/>
  <c r="AF184" i="11"/>
  <c r="AQ183" i="11"/>
  <c r="AP183" i="11"/>
  <c r="AO183" i="11"/>
  <c r="AN183" i="11"/>
  <c r="AM183" i="11"/>
  <c r="AL183" i="11"/>
  <c r="AK183" i="11"/>
  <c r="AJ183" i="11"/>
  <c r="AI183" i="11"/>
  <c r="AH183" i="11"/>
  <c r="AG183" i="11"/>
  <c r="AF183" i="11"/>
  <c r="AQ182" i="11"/>
  <c r="AP182" i="11"/>
  <c r="AP193" i="11" s="1"/>
  <c r="AP262" i="11" s="1"/>
  <c r="AO182" i="11"/>
  <c r="AN182" i="11"/>
  <c r="AM182" i="11"/>
  <c r="AM193" i="11" s="1"/>
  <c r="AL182" i="11"/>
  <c r="AK182" i="11"/>
  <c r="AJ182" i="11"/>
  <c r="AJ193" i="11" s="1"/>
  <c r="AI182" i="11"/>
  <c r="AH182" i="11"/>
  <c r="AH193" i="11" s="1"/>
  <c r="AH262" i="11" s="1"/>
  <c r="AG182" i="11"/>
  <c r="AF182" i="11"/>
  <c r="AQ181" i="11"/>
  <c r="AP181" i="11"/>
  <c r="AO181" i="11"/>
  <c r="AN181" i="11"/>
  <c r="AN193" i="11" s="1"/>
  <c r="AM181" i="11"/>
  <c r="AL181" i="11"/>
  <c r="AL193" i="11" s="1"/>
  <c r="AK181" i="11"/>
  <c r="AJ181" i="11"/>
  <c r="AI181" i="11"/>
  <c r="AH181" i="11"/>
  <c r="AG181" i="11"/>
  <c r="AF18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AC182" i="11"/>
  <c r="AB182" i="11"/>
  <c r="AA182" i="11"/>
  <c r="Z182" i="11"/>
  <c r="Z193" i="11" s="1"/>
  <c r="Y182" i="11"/>
  <c r="X182" i="11"/>
  <c r="X193" i="11" s="1"/>
  <c r="W182" i="11"/>
  <c r="V182" i="11"/>
  <c r="U182" i="11"/>
  <c r="T182" i="11"/>
  <c r="S182" i="11"/>
  <c r="R182" i="11"/>
  <c r="R193" i="11" s="1"/>
  <c r="AC181" i="11"/>
  <c r="AB181" i="11"/>
  <c r="AB193" i="11" s="1"/>
  <c r="AA181" i="11"/>
  <c r="Z181" i="11"/>
  <c r="Y181" i="11"/>
  <c r="Y193" i="11" s="1"/>
  <c r="X181" i="11"/>
  <c r="W181" i="11"/>
  <c r="V181" i="11"/>
  <c r="U181" i="11"/>
  <c r="T181" i="11"/>
  <c r="T193" i="11" s="1"/>
  <c r="S181" i="11"/>
  <c r="R181" i="11"/>
  <c r="KW263" i="11"/>
  <c r="KV263" i="11"/>
  <c r="KU263" i="11"/>
  <c r="KT263" i="11"/>
  <c r="KS263" i="11"/>
  <c r="KR263" i="11"/>
  <c r="KQ263" i="11"/>
  <c r="KP263" i="11"/>
  <c r="KO263" i="11"/>
  <c r="KN263" i="11"/>
  <c r="KM263" i="11"/>
  <c r="KL263" i="11"/>
  <c r="HC263" i="11"/>
  <c r="HB263" i="11"/>
  <c r="HA263" i="11"/>
  <c r="GZ263" i="11"/>
  <c r="GY263" i="11"/>
  <c r="GX263" i="11"/>
  <c r="GW263" i="11"/>
  <c r="GV263" i="11"/>
  <c r="GU263" i="11"/>
  <c r="GT263" i="11"/>
  <c r="GS263" i="11"/>
  <c r="GR263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K242" i="11"/>
  <c r="J24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N205" i="11" s="1"/>
  <c r="M196" i="11"/>
  <c r="L196" i="11"/>
  <c r="K196" i="11"/>
  <c r="J196" i="11"/>
  <c r="I196" i="11"/>
  <c r="H196" i="11"/>
  <c r="G196" i="11"/>
  <c r="F196" i="11"/>
  <c r="E196" i="11"/>
  <c r="D196" i="11"/>
  <c r="D191" i="11"/>
  <c r="D190" i="11"/>
  <c r="D189" i="11"/>
  <c r="D188" i="11"/>
  <c r="D187" i="11"/>
  <c r="D186" i="11"/>
  <c r="D185" i="11"/>
  <c r="D184" i="11"/>
  <c r="D183" i="11"/>
  <c r="D182" i="11"/>
  <c r="O191" i="11"/>
  <c r="N191" i="11"/>
  <c r="M191" i="11"/>
  <c r="L191" i="11"/>
  <c r="K191" i="11"/>
  <c r="J191" i="11"/>
  <c r="I191" i="11"/>
  <c r="H191" i="11"/>
  <c r="G191" i="11"/>
  <c r="F191" i="11"/>
  <c r="E191" i="11"/>
  <c r="O190" i="11"/>
  <c r="N190" i="11"/>
  <c r="M190" i="11"/>
  <c r="L190" i="11"/>
  <c r="K190" i="11"/>
  <c r="J190" i="11"/>
  <c r="I190" i="11"/>
  <c r="H190" i="11"/>
  <c r="G190" i="11"/>
  <c r="F190" i="11"/>
  <c r="E190" i="11"/>
  <c r="O189" i="11"/>
  <c r="N189" i="11"/>
  <c r="M189" i="11"/>
  <c r="L189" i="11"/>
  <c r="K189" i="11"/>
  <c r="J189" i="11"/>
  <c r="I189" i="11"/>
  <c r="H189" i="11"/>
  <c r="G189" i="11"/>
  <c r="F189" i="11"/>
  <c r="E189" i="11"/>
  <c r="O188" i="11"/>
  <c r="N188" i="11"/>
  <c r="M188" i="11"/>
  <c r="L188" i="11"/>
  <c r="K188" i="11"/>
  <c r="J188" i="11"/>
  <c r="I188" i="11"/>
  <c r="H188" i="11"/>
  <c r="G188" i="11"/>
  <c r="F188" i="11"/>
  <c r="E188" i="11"/>
  <c r="O187" i="11"/>
  <c r="N187" i="11"/>
  <c r="M187" i="11"/>
  <c r="L187" i="11"/>
  <c r="K187" i="11"/>
  <c r="J187" i="11"/>
  <c r="I187" i="11"/>
  <c r="H187" i="11"/>
  <c r="G187" i="11"/>
  <c r="F187" i="11"/>
  <c r="E187" i="11"/>
  <c r="O186" i="11"/>
  <c r="N186" i="11"/>
  <c r="M186" i="11"/>
  <c r="L186" i="11"/>
  <c r="K186" i="11"/>
  <c r="J186" i="11"/>
  <c r="I186" i="11"/>
  <c r="H186" i="11"/>
  <c r="G186" i="11"/>
  <c r="F186" i="11"/>
  <c r="E186" i="11"/>
  <c r="O185" i="11"/>
  <c r="N185" i="11"/>
  <c r="M185" i="11"/>
  <c r="L185" i="11"/>
  <c r="K185" i="11"/>
  <c r="J185" i="11"/>
  <c r="I185" i="11"/>
  <c r="H185" i="11"/>
  <c r="G185" i="11"/>
  <c r="F185" i="11"/>
  <c r="E185" i="11"/>
  <c r="O184" i="11"/>
  <c r="N184" i="11"/>
  <c r="M184" i="11"/>
  <c r="L184" i="11"/>
  <c r="K184" i="11"/>
  <c r="J184" i="11"/>
  <c r="I184" i="11"/>
  <c r="H184" i="11"/>
  <c r="G184" i="11"/>
  <c r="F184" i="11"/>
  <c r="E184" i="11"/>
  <c r="O183" i="11"/>
  <c r="N183" i="11"/>
  <c r="M183" i="11"/>
  <c r="L183" i="11"/>
  <c r="K183" i="11"/>
  <c r="J183" i="11"/>
  <c r="I183" i="11"/>
  <c r="H183" i="11"/>
  <c r="G183" i="11"/>
  <c r="F183" i="11"/>
  <c r="E183" i="11"/>
  <c r="O182" i="11"/>
  <c r="N182" i="11"/>
  <c r="M182" i="11"/>
  <c r="L182" i="11"/>
  <c r="K182" i="11"/>
  <c r="J182" i="11"/>
  <c r="I182" i="11"/>
  <c r="H182" i="11"/>
  <c r="G182" i="11"/>
  <c r="F182" i="11"/>
  <c r="E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LY260" i="11"/>
  <c r="LX260" i="11"/>
  <c r="LW260" i="11"/>
  <c r="LV260" i="11"/>
  <c r="LU260" i="11"/>
  <c r="LT260" i="11"/>
  <c r="LS260" i="11"/>
  <c r="LR260" i="11"/>
  <c r="LQ260" i="11"/>
  <c r="LP260" i="11"/>
  <c r="LO260" i="11"/>
  <c r="LN260" i="11"/>
  <c r="LJ260" i="11"/>
  <c r="LI260" i="11"/>
  <c r="LG260" i="11"/>
  <c r="LF260" i="11"/>
  <c r="LE260" i="11"/>
  <c r="LB260" i="11"/>
  <c r="LA260" i="11"/>
  <c r="KW260" i="11"/>
  <c r="KV260" i="11"/>
  <c r="KS260" i="11"/>
  <c r="KR260" i="11"/>
  <c r="KO260" i="11"/>
  <c r="KN260" i="11"/>
  <c r="KI260" i="11"/>
  <c r="KH260" i="11"/>
  <c r="KE260" i="11"/>
  <c r="KD260" i="11"/>
  <c r="KB260" i="11"/>
  <c r="KA260" i="11"/>
  <c r="JZ260" i="11"/>
  <c r="JT260" i="11"/>
  <c r="JS260" i="11"/>
  <c r="JQ260" i="11"/>
  <c r="JP260" i="11"/>
  <c r="JO260" i="11"/>
  <c r="JL260" i="11"/>
  <c r="JK260" i="11"/>
  <c r="JF260" i="11"/>
  <c r="JE260" i="11"/>
  <c r="JC260" i="11"/>
  <c r="JB260" i="11"/>
  <c r="JA260" i="11"/>
  <c r="IX260" i="11"/>
  <c r="IW260" i="11"/>
  <c r="IS260" i="11"/>
  <c r="IR260" i="11"/>
  <c r="IO260" i="11"/>
  <c r="IN260" i="11"/>
  <c r="IK260" i="11"/>
  <c r="IJ260" i="11"/>
  <c r="IE260" i="11"/>
  <c r="IA260" i="11"/>
  <c r="HW260" i="11"/>
  <c r="HQ260" i="11"/>
  <c r="HP260" i="11"/>
  <c r="HN260" i="11"/>
  <c r="HM260" i="11"/>
  <c r="HL260" i="11"/>
  <c r="HI260" i="11"/>
  <c r="HH260" i="11"/>
  <c r="HC260" i="11"/>
  <c r="HB260" i="11"/>
  <c r="GY260" i="11"/>
  <c r="GX260" i="11"/>
  <c r="GU260" i="11"/>
  <c r="GT260" i="11"/>
  <c r="GN260" i="11"/>
  <c r="GM260" i="11"/>
  <c r="GK260" i="11"/>
  <c r="GJ260" i="11"/>
  <c r="GI260" i="11"/>
  <c r="GF260" i="11"/>
  <c r="GE260" i="11"/>
  <c r="GA260" i="11"/>
  <c r="FZ260" i="11"/>
  <c r="FW260" i="11"/>
  <c r="FV260" i="11"/>
  <c r="FT260" i="11"/>
  <c r="FS260" i="11"/>
  <c r="FR260" i="11"/>
  <c r="FM260" i="11"/>
  <c r="FL260" i="11"/>
  <c r="FI260" i="11"/>
  <c r="FH260" i="11"/>
  <c r="FE260" i="11"/>
  <c r="FD260" i="11"/>
  <c r="EY260" i="11"/>
  <c r="EX260" i="11"/>
  <c r="EU260" i="11"/>
  <c r="ET260" i="11"/>
  <c r="EQ260" i="11"/>
  <c r="EP260" i="11"/>
  <c r="EJ260" i="11"/>
  <c r="EI260" i="11"/>
  <c r="EF260" i="11"/>
  <c r="EE260" i="11"/>
  <c r="EB260" i="11"/>
  <c r="EA260" i="11"/>
  <c r="DW260" i="11"/>
  <c r="DV260" i="11"/>
  <c r="DS260" i="11"/>
  <c r="DR260" i="11"/>
  <c r="DO260" i="11"/>
  <c r="DN260" i="11"/>
  <c r="DI260" i="11"/>
  <c r="DH260" i="11"/>
  <c r="DE260" i="11"/>
  <c r="DD260" i="11"/>
  <c r="DA260" i="11"/>
  <c r="CZ260" i="11"/>
  <c r="CU260" i="11"/>
  <c r="CT260" i="11"/>
  <c r="CS260" i="11"/>
  <c r="CQ260" i="11"/>
  <c r="CP260" i="11"/>
  <c r="CO260" i="11"/>
  <c r="CM260" i="11"/>
  <c r="CL260" i="11"/>
  <c r="CK260" i="11"/>
  <c r="CG260" i="11"/>
  <c r="CF260" i="11"/>
  <c r="CC260" i="11"/>
  <c r="CB260" i="11"/>
  <c r="BY260" i="11"/>
  <c r="BX260" i="11"/>
  <c r="BS260" i="11"/>
  <c r="BR260" i="11"/>
  <c r="BO260" i="11"/>
  <c r="BN260" i="11"/>
  <c r="BK260" i="11"/>
  <c r="BJ260" i="11"/>
  <c r="BE260" i="11"/>
  <c r="BD260" i="11"/>
  <c r="BA260" i="11"/>
  <c r="AZ260" i="11"/>
  <c r="AX260" i="11"/>
  <c r="AW260" i="11"/>
  <c r="AV260" i="11"/>
  <c r="AQ260" i="11"/>
  <c r="AP260" i="11"/>
  <c r="AO260" i="11"/>
  <c r="AM260" i="11"/>
  <c r="AL260" i="11"/>
  <c r="AK260" i="11"/>
  <c r="AI260" i="11"/>
  <c r="AH260" i="11"/>
  <c r="AG260" i="11"/>
  <c r="AC260" i="11"/>
  <c r="AB260" i="11"/>
  <c r="Y260" i="11"/>
  <c r="X260" i="11"/>
  <c r="U260" i="11"/>
  <c r="T260" i="11"/>
  <c r="O260" i="11"/>
  <c r="N260" i="11"/>
  <c r="K260" i="11"/>
  <c r="J260" i="11"/>
  <c r="G260" i="11"/>
  <c r="F260" i="11"/>
  <c r="HD259" i="11"/>
  <c r="LZ258" i="11"/>
  <c r="LZ257" i="11"/>
  <c r="LL257" i="11"/>
  <c r="LZ256" i="11"/>
  <c r="BT256" i="11"/>
  <c r="LZ255" i="11"/>
  <c r="LZ254" i="11"/>
  <c r="HD253" i="11"/>
  <c r="HD252" i="11"/>
  <c r="LZ251" i="11"/>
  <c r="LL251" i="11"/>
  <c r="KX251" i="11"/>
  <c r="KJ251" i="11"/>
  <c r="JV251" i="11"/>
  <c r="JH251" i="11"/>
  <c r="IT251" i="11"/>
  <c r="IF251" i="11"/>
  <c r="HR251" i="11"/>
  <c r="HD251" i="11"/>
  <c r="GP251" i="11"/>
  <c r="GB251" i="11"/>
  <c r="FN251" i="11"/>
  <c r="EZ251" i="11"/>
  <c r="EL251" i="11"/>
  <c r="DX251" i="11"/>
  <c r="DJ251" i="11"/>
  <c r="CV251" i="11"/>
  <c r="CH251" i="11"/>
  <c r="BT251" i="11"/>
  <c r="BF251" i="11"/>
  <c r="AR251" i="11"/>
  <c r="AD251" i="11"/>
  <c r="HD250" i="11"/>
  <c r="HD249" i="11"/>
  <c r="HD247" i="11"/>
  <c r="HD245" i="11"/>
  <c r="LZ244" i="11"/>
  <c r="LL244" i="11"/>
  <c r="KX244" i="11"/>
  <c r="KJ244" i="11"/>
  <c r="JV244" i="11"/>
  <c r="JH244" i="11"/>
  <c r="IT244" i="11"/>
  <c r="IF244" i="11"/>
  <c r="HR244" i="11"/>
  <c r="HD244" i="11"/>
  <c r="GP244" i="11"/>
  <c r="GB244" i="11"/>
  <c r="FN244" i="11"/>
  <c r="EZ244" i="11"/>
  <c r="EL244" i="11"/>
  <c r="DX244" i="11"/>
  <c r="DJ244" i="11"/>
  <c r="CV244" i="11"/>
  <c r="CH244" i="11"/>
  <c r="BT244" i="11"/>
  <c r="BF244" i="11"/>
  <c r="AR244" i="11"/>
  <c r="AD244" i="11"/>
  <c r="HD243" i="11"/>
  <c r="LY242" i="11"/>
  <c r="LX242" i="11"/>
  <c r="LW242" i="11"/>
  <c r="LV242" i="11"/>
  <c r="LU242" i="11"/>
  <c r="LT242" i="11"/>
  <c r="LS242" i="11"/>
  <c r="LR242" i="11"/>
  <c r="LQ242" i="11"/>
  <c r="LP242" i="11"/>
  <c r="LO242" i="11"/>
  <c r="LN242" i="11"/>
  <c r="LK242" i="11"/>
  <c r="LJ242" i="11"/>
  <c r="LG242" i="11"/>
  <c r="LF242" i="11"/>
  <c r="LC242" i="11"/>
  <c r="LB242" i="11"/>
  <c r="KW242" i="11"/>
  <c r="KV242" i="11"/>
  <c r="KU242" i="11"/>
  <c r="KS242" i="11"/>
  <c r="KR242" i="11"/>
  <c r="KQ242" i="11"/>
  <c r="KO242" i="11"/>
  <c r="KN242" i="11"/>
  <c r="KM242" i="11"/>
  <c r="KI242" i="11"/>
  <c r="KH242" i="11"/>
  <c r="KE242" i="11"/>
  <c r="KD242" i="11"/>
  <c r="KA242" i="11"/>
  <c r="JZ242" i="11"/>
  <c r="JU242" i="11"/>
  <c r="JT242" i="11"/>
  <c r="JQ242" i="11"/>
  <c r="JP242" i="11"/>
  <c r="JM242" i="11"/>
  <c r="JL242" i="11"/>
  <c r="JG242" i="11"/>
  <c r="JF242" i="11"/>
  <c r="JC242" i="11"/>
  <c r="IY242" i="11"/>
  <c r="IX242" i="11"/>
  <c r="IS242" i="11"/>
  <c r="IR242" i="11"/>
  <c r="IO242" i="11"/>
  <c r="IN242" i="11"/>
  <c r="IK242" i="11"/>
  <c r="IJ242" i="11"/>
  <c r="IE242" i="11"/>
  <c r="ID242" i="11"/>
  <c r="IC242" i="11"/>
  <c r="IA242" i="11"/>
  <c r="HZ242" i="11"/>
  <c r="HY242" i="11"/>
  <c r="HW242" i="11"/>
  <c r="HV242" i="11"/>
  <c r="HU242" i="11"/>
  <c r="HQ242" i="11"/>
  <c r="HP242" i="11"/>
  <c r="HO242" i="11"/>
  <c r="HM242" i="11"/>
  <c r="HL242" i="11"/>
  <c r="HK242" i="11"/>
  <c r="HI242" i="11"/>
  <c r="HH242" i="11"/>
  <c r="HG242" i="11"/>
  <c r="HC242" i="11"/>
  <c r="HB242" i="11"/>
  <c r="GY242" i="11"/>
  <c r="GX242" i="11"/>
  <c r="GU242" i="11"/>
  <c r="GT242" i="11"/>
  <c r="GS242" i="11"/>
  <c r="GO242" i="11"/>
  <c r="GN242" i="11"/>
  <c r="GM242" i="11"/>
  <c r="GK242" i="11"/>
  <c r="GJ242" i="11"/>
  <c r="GG242" i="11"/>
  <c r="GF242" i="11"/>
  <c r="GA242" i="11"/>
  <c r="FZ242" i="11"/>
  <c r="FY242" i="11"/>
  <c r="FW242" i="11"/>
  <c r="FV242" i="11"/>
  <c r="FU242" i="11"/>
  <c r="FS242" i="11"/>
  <c r="FR242" i="11"/>
  <c r="FM242" i="11"/>
  <c r="FL242" i="11"/>
  <c r="FI242" i="11"/>
  <c r="FH242" i="11"/>
  <c r="FG242" i="11"/>
  <c r="FE242" i="11"/>
  <c r="FD242" i="11"/>
  <c r="EY242" i="11"/>
  <c r="EX242" i="11"/>
  <c r="EU242" i="11"/>
  <c r="ET242" i="11"/>
  <c r="EQ242" i="11"/>
  <c r="EP242" i="11"/>
  <c r="EK242" i="11"/>
  <c r="EJ242" i="11"/>
  <c r="EG242" i="11"/>
  <c r="EF242" i="11"/>
  <c r="EC242" i="11"/>
  <c r="EB242" i="11"/>
  <c r="EA242" i="11"/>
  <c r="DW242" i="11"/>
  <c r="DV242" i="11"/>
  <c r="DS242" i="11"/>
  <c r="DR242" i="11"/>
  <c r="DO242" i="11"/>
  <c r="DN242" i="11"/>
  <c r="DM242" i="11"/>
  <c r="DI242" i="11"/>
  <c r="DH242" i="11"/>
  <c r="DE242" i="11"/>
  <c r="DD242" i="11"/>
  <c r="DA242" i="11"/>
  <c r="CZ242" i="11"/>
  <c r="CU242" i="11"/>
  <c r="CT242" i="11"/>
  <c r="CQ242" i="11"/>
  <c r="CP242" i="11"/>
  <c r="CM242" i="11"/>
  <c r="CL242" i="11"/>
  <c r="CG242" i="11"/>
  <c r="CF242" i="11"/>
  <c r="CD242" i="11"/>
  <c r="CC242" i="11"/>
  <c r="CB242" i="11"/>
  <c r="BY242" i="11"/>
  <c r="BX242" i="11"/>
  <c r="BS242" i="11"/>
  <c r="BR242" i="11"/>
  <c r="BO242" i="11"/>
  <c r="BN242" i="11"/>
  <c r="BK242" i="11"/>
  <c r="BJ242" i="11"/>
  <c r="BE242" i="11"/>
  <c r="BD242" i="11"/>
  <c r="BA242" i="11"/>
  <c r="AZ242" i="11"/>
  <c r="AW242" i="11"/>
  <c r="AV242" i="11"/>
  <c r="AT242" i="11"/>
  <c r="AQ242" i="11"/>
  <c r="AP242" i="11"/>
  <c r="AM242" i="11"/>
  <c r="AL242" i="11"/>
  <c r="AI242" i="11"/>
  <c r="AH242" i="11"/>
  <c r="AC242" i="11"/>
  <c r="Z242" i="11"/>
  <c r="Y242" i="11"/>
  <c r="U242" i="11"/>
  <c r="T242" i="11"/>
  <c r="O242" i="11"/>
  <c r="N242" i="11"/>
  <c r="M242" i="11"/>
  <c r="G242" i="11"/>
  <c r="F242" i="11"/>
  <c r="HD241" i="11"/>
  <c r="LZ240" i="11"/>
  <c r="LZ239" i="11"/>
  <c r="HD239" i="11"/>
  <c r="LZ238" i="11"/>
  <c r="LZ237" i="11"/>
  <c r="HD237" i="11"/>
  <c r="LZ236" i="11"/>
  <c r="LZ235" i="11"/>
  <c r="LZ234" i="11"/>
  <c r="LZ233" i="11"/>
  <c r="HD233" i="11"/>
  <c r="LY230" i="11"/>
  <c r="LX230" i="11"/>
  <c r="LW230" i="11"/>
  <c r="LV230" i="11"/>
  <c r="LU230" i="11"/>
  <c r="LT230" i="11"/>
  <c r="LS230" i="11"/>
  <c r="LR230" i="11"/>
  <c r="LQ230" i="11"/>
  <c r="LP230" i="11"/>
  <c r="LO230" i="11"/>
  <c r="LN230" i="11"/>
  <c r="LK230" i="11"/>
  <c r="LH230" i="11"/>
  <c r="LG230" i="11"/>
  <c r="LC230" i="11"/>
  <c r="KW230" i="11"/>
  <c r="KS230" i="11"/>
  <c r="KO230" i="11"/>
  <c r="JY230" i="11"/>
  <c r="JU230" i="11"/>
  <c r="JQ230" i="11"/>
  <c r="JM230" i="11"/>
  <c r="JJ230" i="11"/>
  <c r="JG230" i="11"/>
  <c r="JC230" i="11"/>
  <c r="JB230" i="11"/>
  <c r="IY230" i="11"/>
  <c r="IS230" i="11"/>
  <c r="IO230" i="11"/>
  <c r="IK230" i="11"/>
  <c r="IJ230" i="11"/>
  <c r="IE230" i="11"/>
  <c r="IA230" i="11"/>
  <c r="HY230" i="11"/>
  <c r="HW230" i="11"/>
  <c r="HQ230" i="11"/>
  <c r="HM230" i="11"/>
  <c r="HI230" i="11"/>
  <c r="HC230" i="11"/>
  <c r="GY230" i="11"/>
  <c r="GU230" i="11"/>
  <c r="GO230" i="11"/>
  <c r="GK230" i="11"/>
  <c r="GG230" i="11"/>
  <c r="GA230" i="11"/>
  <c r="FW230" i="11"/>
  <c r="FS230" i="11"/>
  <c r="FL230" i="11"/>
  <c r="FI230" i="11"/>
  <c r="EY230" i="11"/>
  <c r="EU230" i="11"/>
  <c r="EQ230" i="11"/>
  <c r="EK230" i="11"/>
  <c r="EG230" i="11"/>
  <c r="EC230" i="11"/>
  <c r="DW230" i="11"/>
  <c r="DS230" i="11"/>
  <c r="DO230" i="11"/>
  <c r="DI230" i="11"/>
  <c r="DE230" i="11"/>
  <c r="DA230" i="11"/>
  <c r="CU230" i="11"/>
  <c r="CQ230" i="11"/>
  <c r="CM230" i="11"/>
  <c r="CL230" i="11"/>
  <c r="CG230" i="11"/>
  <c r="CC230" i="11"/>
  <c r="BY230" i="11"/>
  <c r="BS230" i="11"/>
  <c r="BR230" i="11"/>
  <c r="BO230" i="11"/>
  <c r="BK230" i="11"/>
  <c r="BE230" i="11"/>
  <c r="BA230" i="11"/>
  <c r="AZ230" i="11"/>
  <c r="AW230" i="11"/>
  <c r="AQ230" i="11"/>
  <c r="AM230" i="11"/>
  <c r="AI230" i="11"/>
  <c r="AH230" i="11"/>
  <c r="AC230" i="11"/>
  <c r="Y230" i="11"/>
  <c r="U230" i="11"/>
  <c r="LZ228" i="11"/>
  <c r="LZ227" i="11"/>
  <c r="LZ226" i="11"/>
  <c r="LZ225" i="11"/>
  <c r="LZ224" i="11"/>
  <c r="LZ223" i="11"/>
  <c r="LZ222" i="11"/>
  <c r="LZ221" i="11"/>
  <c r="LZ220" i="11"/>
  <c r="LZ219" i="11"/>
  <c r="LZ218" i="11"/>
  <c r="LZ217" i="11"/>
  <c r="LZ216" i="11"/>
  <c r="LZ215" i="11"/>
  <c r="LZ214" i="11"/>
  <c r="LZ213" i="11"/>
  <c r="LZ212" i="11"/>
  <c r="LZ211" i="11"/>
  <c r="LZ210" i="11"/>
  <c r="LZ209" i="11"/>
  <c r="LZ208" i="11"/>
  <c r="LY205" i="11"/>
  <c r="LX205" i="11"/>
  <c r="LW205" i="11"/>
  <c r="LV205" i="11"/>
  <c r="LU205" i="11"/>
  <c r="LT205" i="11"/>
  <c r="LS205" i="11"/>
  <c r="LR205" i="11"/>
  <c r="LQ205" i="11"/>
  <c r="LP205" i="11"/>
  <c r="LO205" i="11"/>
  <c r="LN205" i="11"/>
  <c r="LK205" i="11"/>
  <c r="LJ205" i="11"/>
  <c r="LG205" i="11"/>
  <c r="LC205" i="11"/>
  <c r="KW205" i="11"/>
  <c r="KS205" i="11"/>
  <c r="KR205" i="11"/>
  <c r="KO205" i="11"/>
  <c r="KI205" i="11"/>
  <c r="KE205" i="11"/>
  <c r="KA205" i="11"/>
  <c r="JZ205" i="11"/>
  <c r="JU205" i="11"/>
  <c r="JQ205" i="11"/>
  <c r="JM205" i="11"/>
  <c r="JG205" i="11"/>
  <c r="JF205" i="11"/>
  <c r="JC205" i="11"/>
  <c r="IY205" i="11"/>
  <c r="IS205" i="11"/>
  <c r="IO205" i="11"/>
  <c r="IN205" i="11"/>
  <c r="IK205" i="11"/>
  <c r="IE205" i="11"/>
  <c r="IA205" i="11"/>
  <c r="HW205" i="11"/>
  <c r="HV205" i="11"/>
  <c r="HQ205" i="11"/>
  <c r="HM205" i="11"/>
  <c r="HI205" i="11"/>
  <c r="HC205" i="11"/>
  <c r="HB205" i="11"/>
  <c r="GY205" i="11"/>
  <c r="GU205" i="11"/>
  <c r="GO205" i="11"/>
  <c r="GK205" i="11"/>
  <c r="GJ205" i="11"/>
  <c r="GG205" i="11"/>
  <c r="FS205" i="11"/>
  <c r="FM205" i="11"/>
  <c r="FL205" i="11"/>
  <c r="FI205" i="11"/>
  <c r="FE205" i="11"/>
  <c r="EY205" i="11"/>
  <c r="EW205" i="11"/>
  <c r="EU205" i="11"/>
  <c r="EQ205" i="11"/>
  <c r="EK205" i="11"/>
  <c r="EC205" i="11"/>
  <c r="EB205" i="11"/>
  <c r="DW205" i="11"/>
  <c r="DS205" i="11"/>
  <c r="DO205" i="11"/>
  <c r="DI205" i="11"/>
  <c r="DH205" i="11"/>
  <c r="DE205" i="11"/>
  <c r="DA205" i="11"/>
  <c r="CU205" i="11"/>
  <c r="CQ205" i="11"/>
  <c r="CP205" i="11"/>
  <c r="CM205" i="11"/>
  <c r="CG205" i="11"/>
  <c r="CC205" i="11"/>
  <c r="BY205" i="11"/>
  <c r="BX205" i="11"/>
  <c r="BE205" i="11"/>
  <c r="BA205" i="11"/>
  <c r="AW205" i="11"/>
  <c r="AQ205" i="11"/>
  <c r="AM205" i="11"/>
  <c r="AI205" i="11"/>
  <c r="AC205" i="11"/>
  <c r="Y205" i="11"/>
  <c r="U205" i="11"/>
  <c r="LZ203" i="11"/>
  <c r="LZ202" i="11"/>
  <c r="LZ201" i="11"/>
  <c r="LZ200" i="11"/>
  <c r="LZ199" i="11"/>
  <c r="LZ198" i="11"/>
  <c r="LZ197" i="11"/>
  <c r="LZ196" i="11"/>
  <c r="LY193" i="11"/>
  <c r="LX193" i="11"/>
  <c r="LW193" i="11"/>
  <c r="LV193" i="11"/>
  <c r="LU193" i="11"/>
  <c r="LT193" i="11"/>
  <c r="LS193" i="11"/>
  <c r="LR193" i="11"/>
  <c r="LQ193" i="11"/>
  <c r="LP193" i="11"/>
  <c r="LO193" i="11"/>
  <c r="LN193" i="11"/>
  <c r="LK193" i="11"/>
  <c r="LG193" i="11"/>
  <c r="LC193" i="11"/>
  <c r="KV193" i="11"/>
  <c r="KS193" i="11"/>
  <c r="KO193" i="11"/>
  <c r="KE193" i="11"/>
  <c r="JU193" i="11"/>
  <c r="JT193" i="11"/>
  <c r="JG193" i="11"/>
  <c r="IN193" i="11"/>
  <c r="IE193" i="11"/>
  <c r="IA193" i="11"/>
  <c r="HL193" i="11"/>
  <c r="HC193" i="11"/>
  <c r="GG193" i="11"/>
  <c r="FZ193" i="11"/>
  <c r="FK193" i="11"/>
  <c r="EQ193" i="11"/>
  <c r="EQ262" i="11" s="1"/>
  <c r="DH193" i="11"/>
  <c r="DA193" i="11"/>
  <c r="CG193" i="11"/>
  <c r="CF193" i="11"/>
  <c r="BK193" i="11"/>
  <c r="AZ193" i="11"/>
  <c r="LZ191" i="11"/>
  <c r="LZ190" i="11"/>
  <c r="LZ189" i="11"/>
  <c r="LZ188" i="11"/>
  <c r="LZ187" i="11"/>
  <c r="LZ186" i="11"/>
  <c r="LZ185" i="11"/>
  <c r="LZ184" i="11"/>
  <c r="LZ183" i="11"/>
  <c r="LZ182" i="11"/>
  <c r="LZ181" i="11"/>
  <c r="LY177" i="11"/>
  <c r="LX177" i="11"/>
  <c r="LW177" i="11"/>
  <c r="LV177" i="11"/>
  <c r="LU177" i="11"/>
  <c r="LT177" i="11"/>
  <c r="LS177" i="11"/>
  <c r="LR177" i="11"/>
  <c r="LQ177" i="11"/>
  <c r="LP177" i="11"/>
  <c r="LO177" i="11"/>
  <c r="LN177" i="11"/>
  <c r="LK177" i="11"/>
  <c r="LJ177" i="11"/>
  <c r="LI177" i="11"/>
  <c r="LH177" i="11"/>
  <c r="LG177" i="11"/>
  <c r="LF177" i="11"/>
  <c r="LE177" i="11"/>
  <c r="LD177" i="11"/>
  <c r="LC177" i="11"/>
  <c r="LB177" i="11"/>
  <c r="LA177" i="11"/>
  <c r="KZ177" i="11"/>
  <c r="KW177" i="11"/>
  <c r="KV177" i="11"/>
  <c r="KU177" i="11"/>
  <c r="KT177" i="11"/>
  <c r="KS177" i="11"/>
  <c r="KR177" i="11"/>
  <c r="KQ177" i="11"/>
  <c r="KP177" i="11"/>
  <c r="KO177" i="11"/>
  <c r="KN177" i="11"/>
  <c r="KM177" i="11"/>
  <c r="KL177" i="11"/>
  <c r="KI177" i="11"/>
  <c r="KH177" i="11"/>
  <c r="KG177" i="11"/>
  <c r="KF177" i="11"/>
  <c r="KE177" i="11"/>
  <c r="KD177" i="11"/>
  <c r="KC177" i="11"/>
  <c r="KB177" i="11"/>
  <c r="KA177" i="11"/>
  <c r="JZ177" i="11"/>
  <c r="JY177" i="11"/>
  <c r="JX177" i="11"/>
  <c r="JU177" i="11"/>
  <c r="JT177" i="11"/>
  <c r="JS177" i="11"/>
  <c r="JR177" i="11"/>
  <c r="JQ177" i="11"/>
  <c r="JP177" i="11"/>
  <c r="JO177" i="11"/>
  <c r="JN177" i="11"/>
  <c r="JM177" i="11"/>
  <c r="JL177" i="11"/>
  <c r="JK177" i="11"/>
  <c r="JJ177" i="11"/>
  <c r="JG177" i="11"/>
  <c r="JF177" i="11"/>
  <c r="JE177" i="11"/>
  <c r="JD177" i="11"/>
  <c r="JC177" i="11"/>
  <c r="JB177" i="11"/>
  <c r="JA177" i="11"/>
  <c r="IZ177" i="11"/>
  <c r="IY177" i="11"/>
  <c r="IX177" i="11"/>
  <c r="IW177" i="11"/>
  <c r="IV177" i="11"/>
  <c r="IS177" i="11"/>
  <c r="IR177" i="11"/>
  <c r="IQ177" i="11"/>
  <c r="IP177" i="11"/>
  <c r="IO177" i="11"/>
  <c r="IN177" i="11"/>
  <c r="IM177" i="11"/>
  <c r="IL177" i="11"/>
  <c r="IK177" i="11"/>
  <c r="IJ177" i="11"/>
  <c r="II177" i="11"/>
  <c r="IH177" i="11"/>
  <c r="IE177" i="11"/>
  <c r="ID177" i="11"/>
  <c r="IC177" i="11"/>
  <c r="IB177" i="11"/>
  <c r="IA177" i="11"/>
  <c r="HZ177" i="11"/>
  <c r="HY177" i="11"/>
  <c r="HX177" i="11"/>
  <c r="HW177" i="11"/>
  <c r="HV177" i="11"/>
  <c r="HU177" i="11"/>
  <c r="HT177" i="11"/>
  <c r="HQ177" i="11"/>
  <c r="HP177" i="11"/>
  <c r="HO177" i="11"/>
  <c r="HN177" i="11"/>
  <c r="HM177" i="11"/>
  <c r="HL177" i="11"/>
  <c r="HK177" i="11"/>
  <c r="HJ177" i="11"/>
  <c r="HI177" i="11"/>
  <c r="HH177" i="11"/>
  <c r="HG177" i="11"/>
  <c r="HF177" i="11"/>
  <c r="HC177" i="11"/>
  <c r="HB177" i="11"/>
  <c r="HA177" i="11"/>
  <c r="GZ177" i="11"/>
  <c r="GY177" i="11"/>
  <c r="GX177" i="11"/>
  <c r="GW177" i="11"/>
  <c r="GV177" i="11"/>
  <c r="GU177" i="11"/>
  <c r="GT177" i="11"/>
  <c r="GS177" i="11"/>
  <c r="GR177" i="11"/>
  <c r="GO177" i="11"/>
  <c r="GN177" i="11"/>
  <c r="GM177" i="11"/>
  <c r="GL177" i="11"/>
  <c r="GK177" i="11"/>
  <c r="GJ177" i="11"/>
  <c r="GI177" i="11"/>
  <c r="GH177" i="11"/>
  <c r="GG177" i="11"/>
  <c r="GF177" i="11"/>
  <c r="GE177" i="11"/>
  <c r="GD177" i="11"/>
  <c r="GA177" i="11"/>
  <c r="FZ177" i="11"/>
  <c r="FY177" i="11"/>
  <c r="FX177" i="11"/>
  <c r="FW177" i="11"/>
  <c r="FV177" i="11"/>
  <c r="FU177" i="11"/>
  <c r="FT177" i="11"/>
  <c r="FS177" i="11"/>
  <c r="FR177" i="11"/>
  <c r="FQ177" i="11"/>
  <c r="FP177" i="11"/>
  <c r="FM177" i="11"/>
  <c r="FL177" i="11"/>
  <c r="FK177" i="11"/>
  <c r="FJ177" i="11"/>
  <c r="FI177" i="11"/>
  <c r="FH177" i="11"/>
  <c r="FG177" i="11"/>
  <c r="FF177" i="11"/>
  <c r="FE177" i="11"/>
  <c r="FD177" i="11"/>
  <c r="FC177" i="11"/>
  <c r="FB177" i="11"/>
  <c r="EY177" i="11"/>
  <c r="EX177" i="11"/>
  <c r="EW177" i="11"/>
  <c r="EV177" i="11"/>
  <c r="EU177" i="11"/>
  <c r="ET177" i="11"/>
  <c r="ES177" i="11"/>
  <c r="ER177" i="11"/>
  <c r="EQ177" i="11"/>
  <c r="EP177" i="11"/>
  <c r="EO177" i="11"/>
  <c r="EN177" i="11"/>
  <c r="EK177" i="11"/>
  <c r="EJ177" i="11"/>
  <c r="EI177" i="11"/>
  <c r="EH177" i="11"/>
  <c r="EG177" i="11"/>
  <c r="EF177" i="11"/>
  <c r="EE177" i="11"/>
  <c r="ED177" i="11"/>
  <c r="EC177" i="11"/>
  <c r="EB177" i="11"/>
  <c r="EA177" i="11"/>
  <c r="DZ177" i="11"/>
  <c r="DW177" i="11"/>
  <c r="DV177" i="11"/>
  <c r="DU177" i="11"/>
  <c r="DT177" i="11"/>
  <c r="DS177" i="11"/>
  <c r="DR177" i="11"/>
  <c r="DQ177" i="11"/>
  <c r="DP177" i="11"/>
  <c r="DO177" i="11"/>
  <c r="DN177" i="11"/>
  <c r="DM177" i="11"/>
  <c r="DL177" i="11"/>
  <c r="DI177" i="11"/>
  <c r="DH177" i="11"/>
  <c r="DG177" i="11"/>
  <c r="DF177" i="11"/>
  <c r="DE177" i="11"/>
  <c r="DD177" i="11"/>
  <c r="DC177" i="11"/>
  <c r="DB177" i="11"/>
  <c r="DA177" i="11"/>
  <c r="CZ177" i="11"/>
  <c r="CY177" i="11"/>
  <c r="CX177" i="11"/>
  <c r="CU177" i="11"/>
  <c r="CT177" i="11"/>
  <c r="CS177" i="11"/>
  <c r="CR177" i="11"/>
  <c r="CQ177" i="11"/>
  <c r="CP177" i="11"/>
  <c r="CO177" i="11"/>
  <c r="CN177" i="11"/>
  <c r="CM177" i="11"/>
  <c r="CL177" i="11"/>
  <c r="CK177" i="11"/>
  <c r="CJ177" i="11"/>
  <c r="CG177" i="11"/>
  <c r="CF177" i="11"/>
  <c r="CE177" i="11"/>
  <c r="CD177" i="11"/>
  <c r="CC177" i="11"/>
  <c r="CB177" i="11"/>
  <c r="CA177" i="11"/>
  <c r="BZ177" i="11"/>
  <c r="BY177" i="11"/>
  <c r="BX177" i="11"/>
  <c r="BW177" i="11"/>
  <c r="BV177" i="11"/>
  <c r="BS177" i="11"/>
  <c r="BR177" i="11"/>
  <c r="BQ177" i="11"/>
  <c r="BP177" i="11"/>
  <c r="BO177" i="11"/>
  <c r="BN177" i="11"/>
  <c r="BM177" i="11"/>
  <c r="BL177" i="11"/>
  <c r="BK177" i="11"/>
  <c r="BJ177" i="11"/>
  <c r="BI177" i="11"/>
  <c r="BH177" i="11"/>
  <c r="BE177" i="11"/>
  <c r="BD177" i="11"/>
  <c r="BC177" i="11"/>
  <c r="BB177" i="11"/>
  <c r="BA177" i="11"/>
  <c r="AZ177" i="11"/>
  <c r="AY177" i="11"/>
  <c r="AX177" i="11"/>
  <c r="AW177" i="11"/>
  <c r="AV177" i="11"/>
  <c r="AU177" i="11"/>
  <c r="AT177" i="11"/>
  <c r="AQ177" i="11"/>
  <c r="AP177" i="11"/>
  <c r="AO177" i="11"/>
  <c r="AN177" i="11"/>
  <c r="AM177" i="11"/>
  <c r="AL177" i="11"/>
  <c r="AK177" i="11"/>
  <c r="AJ177" i="11"/>
  <c r="AI177" i="11"/>
  <c r="AH177" i="11"/>
  <c r="AG177" i="11"/>
  <c r="AF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LZ175" i="11"/>
  <c r="LL175" i="11"/>
  <c r="KX175" i="11"/>
  <c r="KJ175" i="11"/>
  <c r="JV175" i="11"/>
  <c r="JH175" i="11"/>
  <c r="IT175" i="11"/>
  <c r="IF175" i="11"/>
  <c r="HR175" i="11"/>
  <c r="HD175" i="11"/>
  <c r="GP175" i="11"/>
  <c r="GB175" i="11"/>
  <c r="FN175" i="11"/>
  <c r="EZ175" i="11"/>
  <c r="EL175" i="11"/>
  <c r="DX175" i="11"/>
  <c r="DJ175" i="11"/>
  <c r="CV175" i="11"/>
  <c r="CH175" i="11"/>
  <c r="BT175" i="11"/>
  <c r="BF175" i="11"/>
  <c r="AR175" i="11"/>
  <c r="AD175" i="11"/>
  <c r="P175" i="11"/>
  <c r="LZ174" i="11"/>
  <c r="LL174" i="11"/>
  <c r="KX174" i="11"/>
  <c r="KJ174" i="11"/>
  <c r="JV174" i="11"/>
  <c r="JH174" i="11"/>
  <c r="IT174" i="11"/>
  <c r="IF174" i="11"/>
  <c r="HR174" i="11"/>
  <c r="HD174" i="11"/>
  <c r="GP174" i="11"/>
  <c r="GB174" i="11"/>
  <c r="FN174" i="11"/>
  <c r="EZ174" i="11"/>
  <c r="EL174" i="11"/>
  <c r="DX174" i="11"/>
  <c r="DJ174" i="11"/>
  <c r="CV174" i="11"/>
  <c r="CH174" i="11"/>
  <c r="BT174" i="11"/>
  <c r="BF174" i="11"/>
  <c r="AR174" i="11"/>
  <c r="AD174" i="11"/>
  <c r="P174" i="11"/>
  <c r="LY171" i="11"/>
  <c r="LX171" i="11"/>
  <c r="LW171" i="11"/>
  <c r="LV171" i="11"/>
  <c r="LU171" i="11"/>
  <c r="LT171" i="11"/>
  <c r="LS171" i="11"/>
  <c r="LR171" i="11"/>
  <c r="LQ171" i="11"/>
  <c r="LP171" i="11"/>
  <c r="LO171" i="11"/>
  <c r="LN171" i="11"/>
  <c r="LK171" i="11"/>
  <c r="LJ171" i="11"/>
  <c r="LI171" i="11"/>
  <c r="LH171" i="11"/>
  <c r="LG171" i="11"/>
  <c r="LF171" i="11"/>
  <c r="LE171" i="11"/>
  <c r="LD171" i="11"/>
  <c r="LC171" i="11"/>
  <c r="LB171" i="11"/>
  <c r="LA171" i="11"/>
  <c r="KZ171" i="11"/>
  <c r="KW171" i="11"/>
  <c r="KV171" i="11"/>
  <c r="KU171" i="11"/>
  <c r="KT171" i="11"/>
  <c r="KS171" i="11"/>
  <c r="KR171" i="11"/>
  <c r="KQ171" i="11"/>
  <c r="KP171" i="11"/>
  <c r="KO171" i="11"/>
  <c r="KN171" i="11"/>
  <c r="KM171" i="11"/>
  <c r="KL171" i="11"/>
  <c r="KI171" i="11"/>
  <c r="KH171" i="11"/>
  <c r="KG171" i="11"/>
  <c r="KF171" i="11"/>
  <c r="KE171" i="11"/>
  <c r="KD171" i="11"/>
  <c r="KC171" i="11"/>
  <c r="KB171" i="11"/>
  <c r="KA171" i="11"/>
  <c r="JZ171" i="11"/>
  <c r="JY171" i="11"/>
  <c r="JX171" i="11"/>
  <c r="JU171" i="11"/>
  <c r="JT171" i="11"/>
  <c r="JS171" i="11"/>
  <c r="JR171" i="11"/>
  <c r="JQ171" i="11"/>
  <c r="JP171" i="11"/>
  <c r="JO171" i="11"/>
  <c r="JN171" i="11"/>
  <c r="JM171" i="11"/>
  <c r="JL171" i="11"/>
  <c r="JK171" i="11"/>
  <c r="JJ171" i="11"/>
  <c r="JG171" i="11"/>
  <c r="JF171" i="11"/>
  <c r="JE171" i="11"/>
  <c r="JD171" i="11"/>
  <c r="JC171" i="11"/>
  <c r="JB171" i="11"/>
  <c r="JA171" i="11"/>
  <c r="IZ171" i="11"/>
  <c r="IY171" i="11"/>
  <c r="IX171" i="11"/>
  <c r="IW171" i="11"/>
  <c r="IV171" i="11"/>
  <c r="IS171" i="11"/>
  <c r="IR171" i="11"/>
  <c r="IQ171" i="11"/>
  <c r="IP171" i="11"/>
  <c r="IO171" i="11"/>
  <c r="IN171" i="11"/>
  <c r="IM171" i="11"/>
  <c r="IL171" i="11"/>
  <c r="IK171" i="11"/>
  <c r="IJ171" i="11"/>
  <c r="II171" i="11"/>
  <c r="IH171" i="11"/>
  <c r="IE171" i="11"/>
  <c r="ID171" i="11"/>
  <c r="IC171" i="11"/>
  <c r="IB171" i="11"/>
  <c r="IA171" i="11"/>
  <c r="HZ171" i="11"/>
  <c r="HY171" i="11"/>
  <c r="HX171" i="11"/>
  <c r="HW171" i="11"/>
  <c r="HV171" i="11"/>
  <c r="HU171" i="11"/>
  <c r="HT171" i="11"/>
  <c r="HQ171" i="11"/>
  <c r="HP171" i="11"/>
  <c r="HO171" i="11"/>
  <c r="HN171" i="11"/>
  <c r="HM171" i="11"/>
  <c r="HL171" i="11"/>
  <c r="HK171" i="11"/>
  <c r="HJ171" i="11"/>
  <c r="HI171" i="11"/>
  <c r="HH171" i="11"/>
  <c r="HG171" i="11"/>
  <c r="HF171" i="11"/>
  <c r="HC171" i="11"/>
  <c r="HB171" i="11"/>
  <c r="HA171" i="11"/>
  <c r="GZ171" i="11"/>
  <c r="GY171" i="11"/>
  <c r="GX171" i="11"/>
  <c r="GW171" i="11"/>
  <c r="GV171" i="11"/>
  <c r="GU171" i="11"/>
  <c r="GT171" i="11"/>
  <c r="GS171" i="11"/>
  <c r="GR171" i="11"/>
  <c r="GO171" i="11"/>
  <c r="GN171" i="11"/>
  <c r="GM171" i="11"/>
  <c r="GL171" i="11"/>
  <c r="GK171" i="11"/>
  <c r="GJ171" i="11"/>
  <c r="GI171" i="11"/>
  <c r="GH171" i="11"/>
  <c r="GG171" i="11"/>
  <c r="GF171" i="11"/>
  <c r="GE171" i="11"/>
  <c r="GD171" i="11"/>
  <c r="GA171" i="11"/>
  <c r="FZ171" i="11"/>
  <c r="FY171" i="11"/>
  <c r="FX171" i="11"/>
  <c r="FW171" i="11"/>
  <c r="FV171" i="11"/>
  <c r="FU171" i="11"/>
  <c r="FT171" i="11"/>
  <c r="FS171" i="11"/>
  <c r="FR171" i="11"/>
  <c r="FQ171" i="11"/>
  <c r="FP171" i="11"/>
  <c r="FM171" i="11"/>
  <c r="FL171" i="11"/>
  <c r="FK171" i="11"/>
  <c r="FJ171" i="11"/>
  <c r="FI171" i="11"/>
  <c r="FH171" i="11"/>
  <c r="FG171" i="11"/>
  <c r="FF171" i="11"/>
  <c r="FE171" i="11"/>
  <c r="FD171" i="11"/>
  <c r="FC171" i="11"/>
  <c r="FB171" i="11"/>
  <c r="EY171" i="11"/>
  <c r="EX171" i="11"/>
  <c r="EW171" i="11"/>
  <c r="EV171" i="11"/>
  <c r="EU171" i="11"/>
  <c r="ET171" i="11"/>
  <c r="ES171" i="11"/>
  <c r="ER171" i="11"/>
  <c r="EQ171" i="11"/>
  <c r="EP171" i="11"/>
  <c r="EO171" i="11"/>
  <c r="EN171" i="11"/>
  <c r="EK171" i="11"/>
  <c r="EJ171" i="11"/>
  <c r="EI171" i="11"/>
  <c r="EH171" i="11"/>
  <c r="EG171" i="11"/>
  <c r="EF171" i="11"/>
  <c r="EE171" i="11"/>
  <c r="ED171" i="11"/>
  <c r="EC171" i="11"/>
  <c r="EB171" i="11"/>
  <c r="EA171" i="11"/>
  <c r="DZ171" i="11"/>
  <c r="DW171" i="11"/>
  <c r="DV171" i="11"/>
  <c r="DU171" i="11"/>
  <c r="DT171" i="11"/>
  <c r="DS171" i="11"/>
  <c r="DR171" i="11"/>
  <c r="DQ171" i="11"/>
  <c r="DP171" i="11"/>
  <c r="DO171" i="11"/>
  <c r="DN171" i="11"/>
  <c r="DM171" i="11"/>
  <c r="DL171" i="11"/>
  <c r="DI171" i="11"/>
  <c r="DH171" i="11"/>
  <c r="DG171" i="11"/>
  <c r="DF171" i="11"/>
  <c r="DE171" i="11"/>
  <c r="DD171" i="11"/>
  <c r="DC171" i="11"/>
  <c r="DB171" i="11"/>
  <c r="DA171" i="11"/>
  <c r="CZ171" i="11"/>
  <c r="CY171" i="11"/>
  <c r="CX171" i="11"/>
  <c r="CU171" i="11"/>
  <c r="CT171" i="11"/>
  <c r="CS171" i="11"/>
  <c r="CR171" i="11"/>
  <c r="CQ171" i="11"/>
  <c r="CP171" i="11"/>
  <c r="CO171" i="11"/>
  <c r="CN171" i="11"/>
  <c r="CM171" i="11"/>
  <c r="CL171" i="11"/>
  <c r="CK171" i="11"/>
  <c r="CJ171" i="11"/>
  <c r="CG171" i="11"/>
  <c r="CF171" i="11"/>
  <c r="CE171" i="11"/>
  <c r="CD171" i="11"/>
  <c r="CC171" i="11"/>
  <c r="CB171" i="11"/>
  <c r="CA171" i="11"/>
  <c r="BZ171" i="11"/>
  <c r="BY171" i="11"/>
  <c r="BX171" i="11"/>
  <c r="BW171" i="11"/>
  <c r="BV171" i="11"/>
  <c r="BS171" i="11"/>
  <c r="BR171" i="11"/>
  <c r="BQ171" i="11"/>
  <c r="BP171" i="11"/>
  <c r="BO171" i="11"/>
  <c r="BN171" i="11"/>
  <c r="BM171" i="11"/>
  <c r="BL171" i="11"/>
  <c r="BK171" i="11"/>
  <c r="BJ171" i="11"/>
  <c r="BI171" i="11"/>
  <c r="BH171" i="11"/>
  <c r="BE171" i="11"/>
  <c r="BD171" i="11"/>
  <c r="BC171" i="11"/>
  <c r="BB171" i="11"/>
  <c r="BA171" i="11"/>
  <c r="AZ171" i="11"/>
  <c r="AY171" i="11"/>
  <c r="AX171" i="11"/>
  <c r="AW171" i="11"/>
  <c r="AV171" i="11"/>
  <c r="AU171" i="11"/>
  <c r="AT171" i="11"/>
  <c r="AQ171" i="11"/>
  <c r="AP171" i="11"/>
  <c r="AO171" i="11"/>
  <c r="AN171" i="11"/>
  <c r="AM171" i="11"/>
  <c r="AL171" i="11"/>
  <c r="AK171" i="11"/>
  <c r="AJ171" i="11"/>
  <c r="AI171" i="11"/>
  <c r="AH171" i="11"/>
  <c r="AG171" i="11"/>
  <c r="AF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LZ170" i="11"/>
  <c r="LL170" i="11"/>
  <c r="KX170" i="11"/>
  <c r="KJ170" i="11"/>
  <c r="JV170" i="11"/>
  <c r="JH170" i="11"/>
  <c r="IT170" i="11"/>
  <c r="IF170" i="11"/>
  <c r="HR170" i="11"/>
  <c r="HD170" i="11"/>
  <c r="GP170" i="11"/>
  <c r="GB170" i="11"/>
  <c r="FN170" i="11"/>
  <c r="EZ170" i="11"/>
  <c r="EL170" i="11"/>
  <c r="DX170" i="11"/>
  <c r="DJ170" i="11"/>
  <c r="CV170" i="11"/>
  <c r="CH170" i="11"/>
  <c r="BT170" i="11"/>
  <c r="BF170" i="11"/>
  <c r="AR170" i="11"/>
  <c r="AD170" i="11"/>
  <c r="P170" i="11"/>
  <c r="LZ169" i="11"/>
  <c r="LL169" i="11"/>
  <c r="KX169" i="11"/>
  <c r="KJ169" i="11"/>
  <c r="JV169" i="11"/>
  <c r="JH169" i="11"/>
  <c r="IT169" i="11"/>
  <c r="IF169" i="11"/>
  <c r="HR169" i="11"/>
  <c r="HD169" i="11"/>
  <c r="GP169" i="11"/>
  <c r="GB169" i="11"/>
  <c r="FN169" i="11"/>
  <c r="EZ169" i="11"/>
  <c r="EL169" i="11"/>
  <c r="DX169" i="11"/>
  <c r="DJ169" i="11"/>
  <c r="CV169" i="11"/>
  <c r="CH169" i="11"/>
  <c r="BT169" i="11"/>
  <c r="BF169" i="11"/>
  <c r="AR169" i="11"/>
  <c r="AD169" i="11"/>
  <c r="P169" i="11"/>
  <c r="LZ168" i="11"/>
  <c r="LL168" i="11"/>
  <c r="KX168" i="11"/>
  <c r="KJ168" i="11"/>
  <c r="JV168" i="11"/>
  <c r="JH168" i="11"/>
  <c r="IT168" i="11"/>
  <c r="IF168" i="11"/>
  <c r="HR168" i="11"/>
  <c r="HD168" i="11"/>
  <c r="GP168" i="11"/>
  <c r="GB168" i="11"/>
  <c r="FN168" i="11"/>
  <c r="EZ168" i="11"/>
  <c r="EL168" i="11"/>
  <c r="DX168" i="11"/>
  <c r="DJ168" i="11"/>
  <c r="CV168" i="11"/>
  <c r="CH168" i="11"/>
  <c r="BT168" i="11"/>
  <c r="BF168" i="11"/>
  <c r="AR168" i="11"/>
  <c r="AD168" i="11"/>
  <c r="P168" i="11"/>
  <c r="LZ167" i="11"/>
  <c r="LL167" i="11"/>
  <c r="KX167" i="11"/>
  <c r="KJ167" i="11"/>
  <c r="JV167" i="11"/>
  <c r="JH167" i="11"/>
  <c r="IT167" i="11"/>
  <c r="IF167" i="11"/>
  <c r="HR167" i="11"/>
  <c r="HD167" i="11"/>
  <c r="GP167" i="11"/>
  <c r="GB167" i="11"/>
  <c r="FN167" i="11"/>
  <c r="EZ167" i="11"/>
  <c r="EL167" i="11"/>
  <c r="DX167" i="11"/>
  <c r="DJ167" i="11"/>
  <c r="CV167" i="11"/>
  <c r="CH167" i="11"/>
  <c r="BT167" i="11"/>
  <c r="BF167" i="11"/>
  <c r="AR167" i="11"/>
  <c r="AD167" i="11"/>
  <c r="P167" i="11"/>
  <c r="LZ166" i="11"/>
  <c r="LL166" i="11"/>
  <c r="KX166" i="11"/>
  <c r="KJ166" i="11"/>
  <c r="JV166" i="11"/>
  <c r="JH166" i="11"/>
  <c r="IT166" i="11"/>
  <c r="IF166" i="11"/>
  <c r="HR166" i="11"/>
  <c r="HD166" i="11"/>
  <c r="GP166" i="11"/>
  <c r="GB166" i="11"/>
  <c r="FN166" i="11"/>
  <c r="EZ166" i="11"/>
  <c r="EL166" i="11"/>
  <c r="DX166" i="11"/>
  <c r="DJ166" i="11"/>
  <c r="CV166" i="11"/>
  <c r="CH166" i="11"/>
  <c r="BT166" i="11"/>
  <c r="BF166" i="11"/>
  <c r="AR166" i="11"/>
  <c r="AD166" i="11"/>
  <c r="P166" i="11"/>
  <c r="LZ165" i="11"/>
  <c r="LL165" i="11"/>
  <c r="KX165" i="11"/>
  <c r="KJ165" i="11"/>
  <c r="JV165" i="11"/>
  <c r="JH165" i="11"/>
  <c r="IT165" i="11"/>
  <c r="IF165" i="11"/>
  <c r="HR165" i="11"/>
  <c r="HD165" i="11"/>
  <c r="GP165" i="11"/>
  <c r="GB165" i="11"/>
  <c r="FN165" i="11"/>
  <c r="EZ165" i="11"/>
  <c r="EL165" i="11"/>
  <c r="DX165" i="11"/>
  <c r="DJ165" i="11"/>
  <c r="CV165" i="11"/>
  <c r="CH165" i="11"/>
  <c r="BT165" i="11"/>
  <c r="BF165" i="11"/>
  <c r="AR165" i="11"/>
  <c r="AD165" i="11"/>
  <c r="P165" i="11"/>
  <c r="LZ164" i="11"/>
  <c r="LL164" i="11"/>
  <c r="KX164" i="11"/>
  <c r="KJ164" i="11"/>
  <c r="JV164" i="11"/>
  <c r="JH164" i="11"/>
  <c r="IT164" i="11"/>
  <c r="IF164" i="11"/>
  <c r="HR164" i="11"/>
  <c r="HD164" i="11"/>
  <c r="GP164" i="11"/>
  <c r="GB164" i="11"/>
  <c r="FN164" i="11"/>
  <c r="EZ164" i="11"/>
  <c r="EL164" i="11"/>
  <c r="DX164" i="11"/>
  <c r="DJ164" i="11"/>
  <c r="CV164" i="11"/>
  <c r="CH164" i="11"/>
  <c r="BT164" i="11"/>
  <c r="BF164" i="11"/>
  <c r="AR164" i="11"/>
  <c r="AD164" i="11"/>
  <c r="P164" i="11"/>
  <c r="LZ163" i="11"/>
  <c r="LL163" i="11"/>
  <c r="KX163" i="11"/>
  <c r="KJ163" i="11"/>
  <c r="JV163" i="11"/>
  <c r="JH163" i="11"/>
  <c r="IT163" i="11"/>
  <c r="IF163" i="11"/>
  <c r="HR163" i="11"/>
  <c r="HD163" i="11"/>
  <c r="GP163" i="11"/>
  <c r="GB163" i="11"/>
  <c r="FN163" i="11"/>
  <c r="EZ163" i="11"/>
  <c r="EL163" i="11"/>
  <c r="DX163" i="11"/>
  <c r="DJ163" i="11"/>
  <c r="CV163" i="11"/>
  <c r="CH163" i="11"/>
  <c r="BT163" i="11"/>
  <c r="BF163" i="11"/>
  <c r="AR163" i="11"/>
  <c r="AD163" i="11"/>
  <c r="P163" i="11"/>
  <c r="LY160" i="11"/>
  <c r="LX160" i="11"/>
  <c r="LW160" i="11"/>
  <c r="LV160" i="11"/>
  <c r="LU160" i="11"/>
  <c r="LT160" i="11"/>
  <c r="LS160" i="11"/>
  <c r="LR160" i="11"/>
  <c r="LQ160" i="11"/>
  <c r="LP160" i="11"/>
  <c r="LO160" i="11"/>
  <c r="LN160" i="11"/>
  <c r="LK160" i="11"/>
  <c r="LJ160" i="11"/>
  <c r="LI160" i="11"/>
  <c r="LH160" i="11"/>
  <c r="LG160" i="11"/>
  <c r="LF160" i="11"/>
  <c r="LE160" i="11"/>
  <c r="LD160" i="11"/>
  <c r="LC160" i="11"/>
  <c r="LB160" i="11"/>
  <c r="LA160" i="11"/>
  <c r="KZ160" i="11"/>
  <c r="KW160" i="11"/>
  <c r="KV160" i="11"/>
  <c r="KU160" i="11"/>
  <c r="KT160" i="11"/>
  <c r="KS160" i="11"/>
  <c r="KR160" i="11"/>
  <c r="KQ160" i="11"/>
  <c r="KP160" i="11"/>
  <c r="KO160" i="11"/>
  <c r="KN160" i="11"/>
  <c r="KM160" i="11"/>
  <c r="KL160" i="11"/>
  <c r="KI160" i="11"/>
  <c r="KH160" i="11"/>
  <c r="KG160" i="11"/>
  <c r="KF160" i="11"/>
  <c r="KE160" i="11"/>
  <c r="KD160" i="11"/>
  <c r="KC160" i="11"/>
  <c r="KB160" i="11"/>
  <c r="KA160" i="11"/>
  <c r="JZ160" i="11"/>
  <c r="JY160" i="11"/>
  <c r="JX160" i="11"/>
  <c r="JU160" i="11"/>
  <c r="JT160" i="11"/>
  <c r="JS160" i="11"/>
  <c r="JR160" i="11"/>
  <c r="JQ160" i="11"/>
  <c r="JP160" i="11"/>
  <c r="JO160" i="11"/>
  <c r="JN160" i="11"/>
  <c r="JM160" i="11"/>
  <c r="JL160" i="11"/>
  <c r="JK160" i="11"/>
  <c r="JJ160" i="11"/>
  <c r="JG160" i="11"/>
  <c r="JF160" i="11"/>
  <c r="JE160" i="11"/>
  <c r="JD160" i="11"/>
  <c r="JC160" i="11"/>
  <c r="JB160" i="11"/>
  <c r="JA160" i="11"/>
  <c r="IZ160" i="11"/>
  <c r="IY160" i="11"/>
  <c r="IX160" i="11"/>
  <c r="IW160" i="11"/>
  <c r="IV160" i="11"/>
  <c r="IS160" i="11"/>
  <c r="IR160" i="11"/>
  <c r="IQ160" i="11"/>
  <c r="IP160" i="11"/>
  <c r="IO160" i="11"/>
  <c r="IN160" i="11"/>
  <c r="IM160" i="11"/>
  <c r="IL160" i="11"/>
  <c r="IK160" i="11"/>
  <c r="IJ160" i="11"/>
  <c r="II160" i="11"/>
  <c r="IH160" i="11"/>
  <c r="IE160" i="11"/>
  <c r="ID160" i="11"/>
  <c r="IC160" i="11"/>
  <c r="IB160" i="11"/>
  <c r="IA160" i="11"/>
  <c r="HZ160" i="11"/>
  <c r="HY160" i="11"/>
  <c r="HX160" i="11"/>
  <c r="HW160" i="11"/>
  <c r="HV160" i="11"/>
  <c r="HU160" i="11"/>
  <c r="HT160" i="11"/>
  <c r="HQ160" i="11"/>
  <c r="HP160" i="11"/>
  <c r="HO160" i="11"/>
  <c r="HN160" i="11"/>
  <c r="HM160" i="11"/>
  <c r="HL160" i="11"/>
  <c r="HK160" i="11"/>
  <c r="HJ160" i="11"/>
  <c r="HI160" i="11"/>
  <c r="HH160" i="11"/>
  <c r="HG160" i="11"/>
  <c r="HF160" i="11"/>
  <c r="HC160" i="11"/>
  <c r="HB160" i="11"/>
  <c r="HA160" i="11"/>
  <c r="GZ160" i="11"/>
  <c r="GY160" i="11"/>
  <c r="GX160" i="11"/>
  <c r="GW160" i="11"/>
  <c r="GV160" i="11"/>
  <c r="GU160" i="11"/>
  <c r="GT160" i="11"/>
  <c r="GS160" i="11"/>
  <c r="GR160" i="11"/>
  <c r="GO160" i="11"/>
  <c r="GN160" i="11"/>
  <c r="GM160" i="11"/>
  <c r="GL160" i="11"/>
  <c r="GK160" i="11"/>
  <c r="GJ160" i="11"/>
  <c r="GI160" i="11"/>
  <c r="GH160" i="11"/>
  <c r="GG160" i="11"/>
  <c r="GF160" i="11"/>
  <c r="GE160" i="11"/>
  <c r="GD160" i="11"/>
  <c r="GA160" i="11"/>
  <c r="FZ160" i="11"/>
  <c r="FY160" i="11"/>
  <c r="FX160" i="11"/>
  <c r="FW160" i="11"/>
  <c r="FV160" i="11"/>
  <c r="FU160" i="11"/>
  <c r="FT160" i="11"/>
  <c r="FS160" i="11"/>
  <c r="FR160" i="11"/>
  <c r="FQ160" i="11"/>
  <c r="FP160" i="11"/>
  <c r="FM160" i="11"/>
  <c r="FL160" i="11"/>
  <c r="FK160" i="11"/>
  <c r="FJ160" i="11"/>
  <c r="FI160" i="11"/>
  <c r="FH160" i="11"/>
  <c r="FG160" i="11"/>
  <c r="FF160" i="11"/>
  <c r="FE160" i="11"/>
  <c r="FD160" i="11"/>
  <c r="FC160" i="11"/>
  <c r="FB160" i="11"/>
  <c r="EY160" i="11"/>
  <c r="EX160" i="11"/>
  <c r="EW160" i="11"/>
  <c r="EV160" i="11"/>
  <c r="EU160" i="11"/>
  <c r="ET160" i="11"/>
  <c r="ES160" i="11"/>
  <c r="ER160" i="11"/>
  <c r="EQ160" i="11"/>
  <c r="EP160" i="11"/>
  <c r="EO160" i="11"/>
  <c r="EN160" i="11"/>
  <c r="EK160" i="11"/>
  <c r="EJ160" i="11"/>
  <c r="EI160" i="11"/>
  <c r="EH160" i="11"/>
  <c r="EG160" i="11"/>
  <c r="EF160" i="11"/>
  <c r="EE160" i="11"/>
  <c r="ED160" i="11"/>
  <c r="EC160" i="11"/>
  <c r="EB160" i="11"/>
  <c r="EA160" i="11"/>
  <c r="DZ160" i="11"/>
  <c r="DW160" i="11"/>
  <c r="DV160" i="11"/>
  <c r="DU160" i="11"/>
  <c r="DT160" i="11"/>
  <c r="DS160" i="11"/>
  <c r="DR160" i="11"/>
  <c r="DQ160" i="11"/>
  <c r="DP160" i="11"/>
  <c r="DO160" i="11"/>
  <c r="DN160" i="11"/>
  <c r="DM160" i="11"/>
  <c r="DL160" i="11"/>
  <c r="DI160" i="11"/>
  <c r="DH160" i="11"/>
  <c r="DG160" i="11"/>
  <c r="DF160" i="11"/>
  <c r="DE160" i="11"/>
  <c r="DD160" i="11"/>
  <c r="DC160" i="11"/>
  <c r="DB160" i="11"/>
  <c r="DA160" i="11"/>
  <c r="CZ160" i="11"/>
  <c r="CY160" i="11"/>
  <c r="CX160" i="11"/>
  <c r="CU160" i="11"/>
  <c r="CT160" i="11"/>
  <c r="CS160" i="11"/>
  <c r="CR160" i="11"/>
  <c r="CQ160" i="11"/>
  <c r="CP160" i="11"/>
  <c r="CO160" i="11"/>
  <c r="CN160" i="11"/>
  <c r="CM160" i="11"/>
  <c r="CL160" i="11"/>
  <c r="CK160" i="11"/>
  <c r="CJ160" i="11"/>
  <c r="CG160" i="11"/>
  <c r="CF160" i="11"/>
  <c r="CE160" i="11"/>
  <c r="CD160" i="11"/>
  <c r="CC160" i="11"/>
  <c r="CB160" i="11"/>
  <c r="CA160" i="11"/>
  <c r="BZ160" i="11"/>
  <c r="BY160" i="11"/>
  <c r="BX160" i="11"/>
  <c r="BW160" i="11"/>
  <c r="BV160" i="11"/>
  <c r="BS160" i="11"/>
  <c r="BR160" i="11"/>
  <c r="BQ160" i="11"/>
  <c r="BP160" i="11"/>
  <c r="BO160" i="11"/>
  <c r="BN160" i="11"/>
  <c r="BM160" i="11"/>
  <c r="BL160" i="11"/>
  <c r="BK160" i="11"/>
  <c r="BJ160" i="11"/>
  <c r="BI160" i="11"/>
  <c r="BH160" i="11"/>
  <c r="BE160" i="11"/>
  <c r="BD160" i="11"/>
  <c r="BC160" i="11"/>
  <c r="BB160" i="11"/>
  <c r="BA160" i="11"/>
  <c r="AZ160" i="11"/>
  <c r="AY160" i="11"/>
  <c r="AX160" i="11"/>
  <c r="AW160" i="11"/>
  <c r="AV160" i="11"/>
  <c r="AU160" i="11"/>
  <c r="AT160" i="11"/>
  <c r="AQ160" i="11"/>
  <c r="AP160" i="11"/>
  <c r="AO160" i="11"/>
  <c r="AN160" i="11"/>
  <c r="AM160" i="11"/>
  <c r="AL160" i="11"/>
  <c r="AK160" i="11"/>
  <c r="AJ160" i="11"/>
  <c r="AI160" i="11"/>
  <c r="AH160" i="11"/>
  <c r="AG160" i="11"/>
  <c r="AF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LZ158" i="11"/>
  <c r="LL158" i="11"/>
  <c r="KX158" i="11"/>
  <c r="KJ158" i="11"/>
  <c r="JV158" i="11"/>
  <c r="JH158" i="11"/>
  <c r="IT158" i="11"/>
  <c r="IF158" i="11"/>
  <c r="HR158" i="11"/>
  <c r="HD158" i="11"/>
  <c r="GP158" i="11"/>
  <c r="GB158" i="11"/>
  <c r="FN158" i="11"/>
  <c r="EZ158" i="11"/>
  <c r="EL158" i="11"/>
  <c r="DX158" i="11"/>
  <c r="DJ158" i="11"/>
  <c r="CV158" i="11"/>
  <c r="CH158" i="11"/>
  <c r="BT158" i="11"/>
  <c r="BF158" i="11"/>
  <c r="AR158" i="11"/>
  <c r="AD158" i="11"/>
  <c r="P158" i="11"/>
  <c r="LZ157" i="11"/>
  <c r="LL157" i="11"/>
  <c r="KX157" i="11"/>
  <c r="KJ157" i="11"/>
  <c r="JV157" i="11"/>
  <c r="JH157" i="11"/>
  <c r="IT157" i="11"/>
  <c r="IF157" i="11"/>
  <c r="HR157" i="11"/>
  <c r="HD157" i="11"/>
  <c r="GP157" i="11"/>
  <c r="GB157" i="11"/>
  <c r="FN157" i="11"/>
  <c r="EZ157" i="11"/>
  <c r="EL157" i="11"/>
  <c r="DX157" i="11"/>
  <c r="DJ157" i="11"/>
  <c r="CV157" i="11"/>
  <c r="CH157" i="11"/>
  <c r="BT157" i="11"/>
  <c r="BF157" i="11"/>
  <c r="AR157" i="11"/>
  <c r="AD157" i="11"/>
  <c r="P157" i="11"/>
  <c r="MC155" i="11"/>
  <c r="MD155" i="11" s="1"/>
  <c r="ME155" i="11" s="1"/>
  <c r="MF155" i="11" s="1"/>
  <c r="MG155" i="11" s="1"/>
  <c r="MH155" i="11" s="1"/>
  <c r="MI155" i="11" s="1"/>
  <c r="MJ155" i="11" s="1"/>
  <c r="MK155" i="11" s="1"/>
  <c r="ML155" i="11" s="1"/>
  <c r="MM155" i="11" s="1"/>
  <c r="MN155" i="11" s="1"/>
  <c r="MC154" i="11"/>
  <c r="MD154" i="11" s="1"/>
  <c r="ME154" i="11" s="1"/>
  <c r="MF154" i="11" s="1"/>
  <c r="MG154" i="11" s="1"/>
  <c r="MH154" i="11" s="1"/>
  <c r="MI154" i="11" s="1"/>
  <c r="MJ154" i="11" s="1"/>
  <c r="MK154" i="11" s="1"/>
  <c r="ML154" i="11" s="1"/>
  <c r="MM154" i="11" s="1"/>
  <c r="MN154" i="11" s="1"/>
  <c r="LL154" i="11"/>
  <c r="HD154" i="11" s="1"/>
  <c r="AD154" i="11"/>
  <c r="AR154" i="11" s="1"/>
  <c r="MC152" i="11"/>
  <c r="MD152" i="11" s="1"/>
  <c r="ME152" i="11" s="1"/>
  <c r="MF152" i="11" s="1"/>
  <c r="MG152" i="11" s="1"/>
  <c r="MH152" i="11" s="1"/>
  <c r="MI152" i="11" s="1"/>
  <c r="MJ152" i="11" s="1"/>
  <c r="MK152" i="11" s="1"/>
  <c r="ML152" i="11" s="1"/>
  <c r="MM152" i="11" s="1"/>
  <c r="MN152" i="11" s="1"/>
  <c r="LZ152" i="11"/>
  <c r="LL152" i="11"/>
  <c r="KX152" i="11"/>
  <c r="KJ152" i="11"/>
  <c r="JV152" i="11"/>
  <c r="JH152" i="11"/>
  <c r="IT152" i="11"/>
  <c r="IF152" i="11"/>
  <c r="HR152" i="11"/>
  <c r="HD152" i="11"/>
  <c r="GP152" i="11"/>
  <c r="GB152" i="11"/>
  <c r="FN152" i="11"/>
  <c r="EZ152" i="11"/>
  <c r="EL152" i="11"/>
  <c r="DX152" i="11"/>
  <c r="DJ152" i="11"/>
  <c r="CV152" i="11"/>
  <c r="CH152" i="11"/>
  <c r="BT152" i="11"/>
  <c r="BF152" i="11"/>
  <c r="AR152" i="11"/>
  <c r="AD152" i="11"/>
  <c r="P152" i="11"/>
  <c r="MM151" i="11"/>
  <c r="ML151" i="11"/>
  <c r="MK151" i="11"/>
  <c r="MJ151" i="11"/>
  <c r="MI151" i="11"/>
  <c r="MH151" i="11"/>
  <c r="MG151" i="11"/>
  <c r="MF151" i="11"/>
  <c r="ME151" i="11"/>
  <c r="MD151" i="11"/>
  <c r="MC151" i="11"/>
  <c r="MB151" i="11"/>
  <c r="LZ151" i="11"/>
  <c r="LL151" i="11"/>
  <c r="KX151" i="11"/>
  <c r="KJ151" i="11"/>
  <c r="JV151" i="11"/>
  <c r="JH151" i="11"/>
  <c r="IT151" i="11"/>
  <c r="IF151" i="11"/>
  <c r="HR151" i="11"/>
  <c r="HD151" i="11"/>
  <c r="GP151" i="11"/>
  <c r="GB151" i="11"/>
  <c r="FN151" i="11"/>
  <c r="EZ151" i="11"/>
  <c r="EL151" i="11"/>
  <c r="DX151" i="11"/>
  <c r="DJ151" i="11"/>
  <c r="CV151" i="11"/>
  <c r="CH151" i="11"/>
  <c r="BT151" i="11"/>
  <c r="BF151" i="11"/>
  <c r="AR151" i="11"/>
  <c r="AD151" i="11"/>
  <c r="P151" i="11"/>
  <c r="D79" i="1"/>
  <c r="AD101" i="1"/>
  <c r="R7" i="16" l="1"/>
  <c r="R10" i="16" s="1"/>
  <c r="KS262" i="11"/>
  <c r="JB242" i="11"/>
  <c r="JB262" i="11" s="1"/>
  <c r="EC260" i="11"/>
  <c r="GG260" i="11"/>
  <c r="GO260" i="11"/>
  <c r="GG262" i="11"/>
  <c r="FK205" i="11"/>
  <c r="FM230" i="11"/>
  <c r="HL262" i="11"/>
  <c r="DA262" i="11"/>
  <c r="KP262" i="11"/>
  <c r="CH203" i="11"/>
  <c r="R242" i="11"/>
  <c r="R246" i="11" s="1"/>
  <c r="R248" i="11" s="1"/>
  <c r="BB242" i="11"/>
  <c r="KT242" i="11"/>
  <c r="KT262" i="11" s="1"/>
  <c r="KT264" i="11" s="1"/>
  <c r="AN260" i="11"/>
  <c r="BH260" i="11"/>
  <c r="BP260" i="11"/>
  <c r="BZ260" i="11"/>
  <c r="DT260" i="11"/>
  <c r="FX260" i="11"/>
  <c r="KP260" i="11"/>
  <c r="LH260" i="11"/>
  <c r="FL262" i="11"/>
  <c r="IA262" i="11"/>
  <c r="LG262" i="11"/>
  <c r="GT193" i="11"/>
  <c r="HB193" i="11"/>
  <c r="CB262" i="11"/>
  <c r="HC262" i="11"/>
  <c r="E205" i="11"/>
  <c r="Y262" i="11"/>
  <c r="AM262" i="11"/>
  <c r="BO193" i="11"/>
  <c r="CC262" i="11"/>
  <c r="BY193" i="11"/>
  <c r="BY262" i="11" s="1"/>
  <c r="CM193" i="11"/>
  <c r="CM262" i="11" s="1"/>
  <c r="CU193" i="11"/>
  <c r="CU262" i="11" s="1"/>
  <c r="CQ193" i="11"/>
  <c r="CQ262" i="11" s="1"/>
  <c r="DE193" i="11"/>
  <c r="DE262" i="11" s="1"/>
  <c r="DI193" i="11"/>
  <c r="DI262" i="11" s="1"/>
  <c r="EG193" i="11"/>
  <c r="EK193" i="11"/>
  <c r="EY193" i="11"/>
  <c r="EY262" i="11" s="1"/>
  <c r="EU193" i="11"/>
  <c r="EU262" i="11" s="1"/>
  <c r="FI193" i="11"/>
  <c r="FI262" i="11" s="1"/>
  <c r="FS193" i="11"/>
  <c r="FS262" i="11" s="1"/>
  <c r="GA193" i="11"/>
  <c r="FW193" i="11"/>
  <c r="FW262" i="11" s="1"/>
  <c r="GK193" i="11"/>
  <c r="GK262" i="11" s="1"/>
  <c r="GO193" i="11"/>
  <c r="GU193" i="11"/>
  <c r="GU262" i="11" s="1"/>
  <c r="GY193" i="11"/>
  <c r="GY262" i="11" s="1"/>
  <c r="GY264" i="11" s="1"/>
  <c r="HM193" i="11"/>
  <c r="HM262" i="11" s="1"/>
  <c r="HI193" i="11"/>
  <c r="HI262" i="11" s="1"/>
  <c r="HQ193" i="11"/>
  <c r="HQ262" i="11" s="1"/>
  <c r="HW193" i="11"/>
  <c r="HW262" i="11" s="1"/>
  <c r="IO193" i="11"/>
  <c r="IO262" i="11" s="1"/>
  <c r="IY193" i="11"/>
  <c r="JC193" i="11"/>
  <c r="JC262" i="11" s="1"/>
  <c r="KW262" i="11"/>
  <c r="KW264" i="11" s="1"/>
  <c r="IY260" i="11"/>
  <c r="JG260" i="11"/>
  <c r="JG262" i="11" s="1"/>
  <c r="LC260" i="11"/>
  <c r="LC262" i="11" s="1"/>
  <c r="LK260" i="11"/>
  <c r="LK262" i="11" s="1"/>
  <c r="DH262" i="11"/>
  <c r="FV262" i="11"/>
  <c r="HH262" i="11"/>
  <c r="IE262" i="11"/>
  <c r="T262" i="11"/>
  <c r="DN262" i="11"/>
  <c r="IN262" i="11"/>
  <c r="GN262" i="11"/>
  <c r="CP262" i="11"/>
  <c r="IR262" i="11"/>
  <c r="LB262" i="11"/>
  <c r="AF193" i="11"/>
  <c r="BH193" i="11"/>
  <c r="BL193" i="11"/>
  <c r="ED193" i="11"/>
  <c r="EH193" i="11"/>
  <c r="CR205" i="11"/>
  <c r="AL262" i="11"/>
  <c r="BN262" i="11"/>
  <c r="ET262" i="11"/>
  <c r="FR262" i="11"/>
  <c r="JL262" i="11"/>
  <c r="W193" i="11"/>
  <c r="AY193" i="11"/>
  <c r="BC193" i="11"/>
  <c r="CA193" i="11"/>
  <c r="CE193" i="11"/>
  <c r="DC193" i="11"/>
  <c r="DU193" i="11"/>
  <c r="EE193" i="11"/>
  <c r="EW193" i="11"/>
  <c r="FG193" i="11"/>
  <c r="FC193" i="11"/>
  <c r="FC246" i="11" s="1"/>
  <c r="FC248" i="11" s="1"/>
  <c r="FQ193" i="11"/>
  <c r="FY193" i="11"/>
  <c r="GI193" i="11"/>
  <c r="GM193" i="11"/>
  <c r="HK193" i="11"/>
  <c r="HY193" i="11"/>
  <c r="IM193" i="11"/>
  <c r="IW193" i="11"/>
  <c r="JE193" i="11"/>
  <c r="JO193" i="11"/>
  <c r="JS193" i="11"/>
  <c r="KQ193" i="11"/>
  <c r="KU193" i="11"/>
  <c r="S205" i="11"/>
  <c r="AA205" i="11"/>
  <c r="BM205" i="11"/>
  <c r="BM246" i="11" s="1"/>
  <c r="BM248" i="11" s="1"/>
  <c r="BQ205" i="11"/>
  <c r="CY205" i="11"/>
  <c r="DG205" i="11"/>
  <c r="EE205" i="11"/>
  <c r="EA205" i="11"/>
  <c r="EI205" i="11"/>
  <c r="HG205" i="11"/>
  <c r="HO205" i="11"/>
  <c r="HO246" i="11" s="1"/>
  <c r="HY205" i="11"/>
  <c r="JO205" i="11"/>
  <c r="W230" i="11"/>
  <c r="AA230" i="11"/>
  <c r="AG230" i="11"/>
  <c r="AO230" i="11"/>
  <c r="BC230" i="11"/>
  <c r="BI230" i="11"/>
  <c r="BQ230" i="11"/>
  <c r="CE230" i="11"/>
  <c r="CK230" i="11"/>
  <c r="CS230" i="11"/>
  <c r="CO230" i="11"/>
  <c r="DC230" i="11"/>
  <c r="BP193" i="11"/>
  <c r="CD262" i="11"/>
  <c r="DZ193" i="11"/>
  <c r="CF262" i="11"/>
  <c r="CZ262" i="11"/>
  <c r="DR262" i="11"/>
  <c r="GT262" i="11"/>
  <c r="HB262" i="11"/>
  <c r="IX262" i="11"/>
  <c r="AV262" i="11"/>
  <c r="CL262" i="11"/>
  <c r="JT262" i="11"/>
  <c r="LJ262" i="11"/>
  <c r="J193" i="11"/>
  <c r="J262" i="11" s="1"/>
  <c r="J205" i="11"/>
  <c r="F205" i="11"/>
  <c r="J230" i="11"/>
  <c r="F230" i="11"/>
  <c r="N230" i="11"/>
  <c r="BR262" i="11"/>
  <c r="EX262" i="11"/>
  <c r="KO264" i="11"/>
  <c r="KO262" i="11"/>
  <c r="AZ262" i="11"/>
  <c r="EF262" i="11"/>
  <c r="FD262" i="11"/>
  <c r="FZ262" i="11"/>
  <c r="CG262" i="11"/>
  <c r="BD262" i="11"/>
  <c r="BX262" i="11"/>
  <c r="EJ262" i="11"/>
  <c r="GX262" i="11"/>
  <c r="HP262" i="11"/>
  <c r="IJ262" i="11"/>
  <c r="L205" i="11"/>
  <c r="FH193" i="11"/>
  <c r="FH262" i="11" s="1"/>
  <c r="JZ262" i="11"/>
  <c r="KH262" i="11"/>
  <c r="EP262" i="11"/>
  <c r="GF262" i="11"/>
  <c r="JF262" i="11"/>
  <c r="KD262" i="11"/>
  <c r="M205" i="11"/>
  <c r="I205" i="11"/>
  <c r="P210" i="11"/>
  <c r="P212" i="11"/>
  <c r="P214" i="11"/>
  <c r="FW205" i="11"/>
  <c r="EK260" i="11"/>
  <c r="HN230" i="11"/>
  <c r="IP230" i="11"/>
  <c r="IZ230" i="11"/>
  <c r="JR230" i="11"/>
  <c r="LL228" i="11"/>
  <c r="BF238" i="11"/>
  <c r="CH235" i="11"/>
  <c r="CV234" i="11"/>
  <c r="DX236" i="11"/>
  <c r="EZ236" i="11"/>
  <c r="EZ238" i="11"/>
  <c r="FN236" i="11"/>
  <c r="GB234" i="11"/>
  <c r="GB239" i="11"/>
  <c r="HD238" i="11"/>
  <c r="HR233" i="11"/>
  <c r="HR234" i="11"/>
  <c r="IT239" i="11"/>
  <c r="JH237" i="11"/>
  <c r="JH240" i="11"/>
  <c r="KX236" i="11"/>
  <c r="AD258" i="11"/>
  <c r="DX256" i="11"/>
  <c r="EL255" i="11"/>
  <c r="FN254" i="11"/>
  <c r="GB256" i="11"/>
  <c r="GP256" i="11"/>
  <c r="GP258" i="11"/>
  <c r="JH258" i="11"/>
  <c r="JV255" i="11"/>
  <c r="KJ257" i="11"/>
  <c r="LL256" i="11"/>
  <c r="DG230" i="11"/>
  <c r="EE230" i="11"/>
  <c r="EA230" i="11"/>
  <c r="EL230" i="11" s="1"/>
  <c r="EI230" i="11"/>
  <c r="FG230" i="11"/>
  <c r="FC230" i="11"/>
  <c r="FK230" i="11"/>
  <c r="FU230" i="11"/>
  <c r="GI230" i="11"/>
  <c r="GE230" i="11"/>
  <c r="GM230" i="11"/>
  <c r="GM246" i="11" s="1"/>
  <c r="GM248" i="11" s="1"/>
  <c r="HA230" i="11"/>
  <c r="HO230" i="11"/>
  <c r="HU230" i="11"/>
  <c r="IC230" i="11"/>
  <c r="IM230" i="11"/>
  <c r="IQ230" i="11"/>
  <c r="JS230" i="11"/>
  <c r="KG230" i="11"/>
  <c r="KQ230" i="11"/>
  <c r="KU230" i="11"/>
  <c r="LE230" i="11"/>
  <c r="I242" i="11"/>
  <c r="E242" i="11"/>
  <c r="DQ242" i="11"/>
  <c r="DU242" i="11"/>
  <c r="EE242" i="11"/>
  <c r="EE246" i="11" s="1"/>
  <c r="EE248" i="11" s="1"/>
  <c r="FQ242" i="11"/>
  <c r="GI242" i="11"/>
  <c r="GE242" i="11"/>
  <c r="GW242" i="11"/>
  <c r="I260" i="11"/>
  <c r="M260" i="11"/>
  <c r="BQ260" i="11"/>
  <c r="DQ260" i="11"/>
  <c r="DX260" i="11" s="1"/>
  <c r="DM260" i="11"/>
  <c r="DU260" i="11"/>
  <c r="ES260" i="11"/>
  <c r="EO260" i="11"/>
  <c r="EW260" i="11"/>
  <c r="FY260" i="11"/>
  <c r="GW260" i="11"/>
  <c r="GS260" i="11"/>
  <c r="HA260" i="11"/>
  <c r="HY260" i="11"/>
  <c r="HU260" i="11"/>
  <c r="IC260" i="11"/>
  <c r="KC260" i="11"/>
  <c r="JY260" i="11"/>
  <c r="KG260" i="11"/>
  <c r="EN260" i="11"/>
  <c r="EZ255" i="11"/>
  <c r="AR183" i="11"/>
  <c r="BF183" i="11"/>
  <c r="BF184" i="11"/>
  <c r="BF185" i="11"/>
  <c r="BF187" i="11"/>
  <c r="BF188" i="11"/>
  <c r="BF189" i="11"/>
  <c r="BF190" i="11"/>
  <c r="BT183" i="11"/>
  <c r="CH182" i="11"/>
  <c r="CH183" i="11"/>
  <c r="CH184" i="11"/>
  <c r="CH185" i="11"/>
  <c r="CH186" i="11"/>
  <c r="CH187" i="11"/>
  <c r="CH188" i="11"/>
  <c r="CH189" i="11"/>
  <c r="CH190" i="11"/>
  <c r="CH191" i="11"/>
  <c r="CV187" i="11"/>
  <c r="CV189" i="11"/>
  <c r="DJ182" i="11"/>
  <c r="DJ183" i="11"/>
  <c r="DJ188" i="11"/>
  <c r="DX187" i="11"/>
  <c r="DX191" i="11"/>
  <c r="EZ183" i="11"/>
  <c r="EZ185" i="11"/>
  <c r="FN186" i="11"/>
  <c r="FN188" i="11"/>
  <c r="GP182" i="11"/>
  <c r="GP183" i="11"/>
  <c r="GP184" i="11"/>
  <c r="GP185" i="11"/>
  <c r="GP186" i="11"/>
  <c r="GP187" i="11"/>
  <c r="GP188" i="11"/>
  <c r="GP189" i="11"/>
  <c r="GP190" i="11"/>
  <c r="GP191" i="11"/>
  <c r="HD181" i="11"/>
  <c r="HD185" i="11"/>
  <c r="HD186" i="11"/>
  <c r="HD191" i="11"/>
  <c r="HR182" i="11"/>
  <c r="HR183" i="11"/>
  <c r="HR184" i="11"/>
  <c r="HR186" i="11"/>
  <c r="HR187" i="11"/>
  <c r="HR188" i="11"/>
  <c r="HR189" i="11"/>
  <c r="HR190" i="11"/>
  <c r="HR191" i="11"/>
  <c r="IT182" i="11"/>
  <c r="IT186" i="11"/>
  <c r="IT187" i="11"/>
  <c r="IT188" i="11"/>
  <c r="JH182" i="11"/>
  <c r="JH186" i="11"/>
  <c r="JH187" i="11"/>
  <c r="JV182" i="11"/>
  <c r="JV183" i="11"/>
  <c r="JV184" i="11"/>
  <c r="JV186" i="11"/>
  <c r="JV187" i="11"/>
  <c r="KX183" i="11"/>
  <c r="KX184" i="11"/>
  <c r="KX185" i="11"/>
  <c r="KX186" i="11"/>
  <c r="KX187" i="11"/>
  <c r="KX188" i="11"/>
  <c r="KX189" i="11"/>
  <c r="KX190" i="11"/>
  <c r="P197" i="11"/>
  <c r="JH233" i="11"/>
  <c r="HD254" i="11"/>
  <c r="HC264" i="11"/>
  <c r="JH254" i="11"/>
  <c r="P208" i="11"/>
  <c r="ER193" i="11"/>
  <c r="EV193" i="11"/>
  <c r="FX193" i="11"/>
  <c r="HR255" i="11"/>
  <c r="EZ233" i="11"/>
  <c r="JV234" i="11"/>
  <c r="KX191" i="11"/>
  <c r="LL183" i="11"/>
  <c r="LL185" i="11"/>
  <c r="LL189" i="11"/>
  <c r="AD199" i="11"/>
  <c r="BF199" i="11"/>
  <c r="BF202" i="11"/>
  <c r="BT197" i="11"/>
  <c r="BT203" i="11"/>
  <c r="DX200" i="11"/>
  <c r="DX202" i="11"/>
  <c r="HD197" i="11"/>
  <c r="HR202" i="11"/>
  <c r="HR203" i="11"/>
  <c r="IF200" i="11"/>
  <c r="IF203" i="11"/>
  <c r="IT202" i="11"/>
  <c r="JH199" i="11"/>
  <c r="JH200" i="11"/>
  <c r="KX198" i="11"/>
  <c r="AD210" i="11"/>
  <c r="AD211" i="11"/>
  <c r="AD212" i="11"/>
  <c r="AD213" i="11"/>
  <c r="AD214" i="11"/>
  <c r="AD215" i="11"/>
  <c r="AD216" i="11"/>
  <c r="AD217" i="11"/>
  <c r="AD218" i="11"/>
  <c r="AD219" i="11"/>
  <c r="AD220" i="11"/>
  <c r="AD221" i="11"/>
  <c r="AD222" i="11"/>
  <c r="AD223" i="11"/>
  <c r="AD224" i="11"/>
  <c r="AD225" i="11"/>
  <c r="AD226" i="11"/>
  <c r="AD227" i="11"/>
  <c r="AD228" i="11"/>
  <c r="AR209" i="11"/>
  <c r="AR218" i="11"/>
  <c r="AR219" i="11"/>
  <c r="AR220" i="11"/>
  <c r="AR221" i="11"/>
  <c r="AR225" i="11"/>
  <c r="AR228" i="11"/>
  <c r="BF210" i="11"/>
  <c r="BF211" i="11"/>
  <c r="BF212" i="11"/>
  <c r="BF213" i="11"/>
  <c r="BF214" i="11"/>
  <c r="BF215" i="11"/>
  <c r="BF216" i="11"/>
  <c r="BF217" i="11"/>
  <c r="BF218" i="11"/>
  <c r="BF219" i="11"/>
  <c r="BF220" i="11"/>
  <c r="BF221" i="11"/>
  <c r="BF222" i="11"/>
  <c r="BF223" i="11"/>
  <c r="BF224" i="11"/>
  <c r="BF225" i="11"/>
  <c r="BF226" i="11"/>
  <c r="BF227" i="11"/>
  <c r="BF228" i="11"/>
  <c r="BT211" i="11"/>
  <c r="BT216" i="11"/>
  <c r="BT222" i="11"/>
  <c r="BT227" i="11"/>
  <c r="BT228" i="11"/>
  <c r="CH216" i="11"/>
  <c r="CH219" i="11"/>
  <c r="CH222" i="11"/>
  <c r="CV210" i="11"/>
  <c r="CV211" i="11"/>
  <c r="CV214" i="11"/>
  <c r="CV221" i="11"/>
  <c r="CV222" i="11"/>
  <c r="DJ210" i="11"/>
  <c r="DJ211" i="11"/>
  <c r="DJ212" i="11"/>
  <c r="DJ213" i="11"/>
  <c r="DJ214" i="11"/>
  <c r="DJ215" i="11"/>
  <c r="DJ216" i="11"/>
  <c r="DJ217" i="11"/>
  <c r="DJ218" i="11"/>
  <c r="DJ219" i="11"/>
  <c r="DJ220" i="11"/>
  <c r="DJ221" i="11"/>
  <c r="DJ222" i="11"/>
  <c r="DJ223" i="11"/>
  <c r="DJ224" i="11"/>
  <c r="DJ225" i="11"/>
  <c r="DJ226" i="11"/>
  <c r="DJ227" i="11"/>
  <c r="DJ228" i="11"/>
  <c r="DX219" i="11"/>
  <c r="EL210" i="11"/>
  <c r="EL211" i="11"/>
  <c r="EL212" i="11"/>
  <c r="EL213" i="11"/>
  <c r="EL214" i="11"/>
  <c r="EL215" i="11"/>
  <c r="EL216" i="11"/>
  <c r="EL217" i="11"/>
  <c r="EL218" i="11"/>
  <c r="EL219" i="11"/>
  <c r="EL220" i="11"/>
  <c r="EL221" i="11"/>
  <c r="EL222" i="11"/>
  <c r="EL223" i="11"/>
  <c r="EL224" i="11"/>
  <c r="EL225" i="11"/>
  <c r="EL226" i="11"/>
  <c r="EL227" i="11"/>
  <c r="EL228" i="11"/>
  <c r="FN213" i="11"/>
  <c r="FN215" i="11"/>
  <c r="FN216" i="11"/>
  <c r="FN224" i="11"/>
  <c r="FN228" i="11"/>
  <c r="GB214" i="11"/>
  <c r="GB216" i="11"/>
  <c r="GB218" i="11"/>
  <c r="GB219" i="11"/>
  <c r="GB220" i="11"/>
  <c r="GB221" i="11"/>
  <c r="GB223" i="11"/>
  <c r="GB228" i="11"/>
  <c r="GP213" i="11"/>
  <c r="GP217" i="11"/>
  <c r="HD210" i="11"/>
  <c r="HD215" i="11"/>
  <c r="HD217" i="11"/>
  <c r="HD218" i="11"/>
  <c r="HD220" i="11"/>
  <c r="HD222" i="11"/>
  <c r="HD225" i="11"/>
  <c r="HD226" i="11"/>
  <c r="HR210" i="11"/>
  <c r="HR211" i="11"/>
  <c r="HR212" i="11"/>
  <c r="HR213" i="11"/>
  <c r="HR214" i="11"/>
  <c r="HR215" i="11"/>
  <c r="HR216" i="11"/>
  <c r="HR217" i="11"/>
  <c r="HR218" i="11"/>
  <c r="HR219" i="11"/>
  <c r="HR220" i="11"/>
  <c r="HR221" i="11"/>
  <c r="HR222" i="11"/>
  <c r="HR223" i="11"/>
  <c r="HR224" i="11"/>
  <c r="HR225" i="11"/>
  <c r="HR226" i="11"/>
  <c r="HR227" i="11"/>
  <c r="HR228" i="11"/>
  <c r="IF213" i="11"/>
  <c r="IF214" i="11"/>
  <c r="IF222" i="11"/>
  <c r="IT209" i="11"/>
  <c r="IT210" i="11"/>
  <c r="IT211" i="11"/>
  <c r="IT212" i="11"/>
  <c r="IT213" i="11"/>
  <c r="IT214" i="11"/>
  <c r="IT215" i="11"/>
  <c r="IT216" i="11"/>
  <c r="IZ193" i="11"/>
  <c r="IV193" i="11"/>
  <c r="JD193" i="11"/>
  <c r="LD193" i="11"/>
  <c r="LH193" i="11"/>
  <c r="LH262" i="11" s="1"/>
  <c r="R205" i="11"/>
  <c r="Z205" i="11"/>
  <c r="V205" i="11"/>
  <c r="AN205" i="11"/>
  <c r="AT205" i="11"/>
  <c r="BB205" i="11"/>
  <c r="AX205" i="11"/>
  <c r="AX246" i="11" s="1"/>
  <c r="AX248" i="11" s="1"/>
  <c r="BH205" i="11"/>
  <c r="BH246" i="11" s="1"/>
  <c r="BP205" i="11"/>
  <c r="BL205" i="11"/>
  <c r="BL246" i="11" s="1"/>
  <c r="BL248" i="11" s="1"/>
  <c r="CX205" i="11"/>
  <c r="DF205" i="11"/>
  <c r="DL205" i="11"/>
  <c r="DT205" i="11"/>
  <c r="DP205" i="11"/>
  <c r="ED205" i="11"/>
  <c r="EN205" i="11"/>
  <c r="EV205" i="11"/>
  <c r="EV246" i="11" s="1"/>
  <c r="EV248" i="11" s="1"/>
  <c r="FJ205" i="11"/>
  <c r="GD205" i="11"/>
  <c r="GL205" i="11"/>
  <c r="HJ205" i="11"/>
  <c r="HT205" i="11"/>
  <c r="IB205" i="11"/>
  <c r="HX205" i="11"/>
  <c r="AJ230" i="11"/>
  <c r="DP230" i="11"/>
  <c r="DT230" i="11"/>
  <c r="FT230" i="11"/>
  <c r="FP230" i="11"/>
  <c r="FX230" i="11"/>
  <c r="G205" i="11"/>
  <c r="O205" i="11"/>
  <c r="G230" i="11"/>
  <c r="O230" i="11"/>
  <c r="K230" i="11"/>
  <c r="FU205" i="11"/>
  <c r="GI205" i="11"/>
  <c r="H230" i="11"/>
  <c r="D230" i="11"/>
  <c r="L230" i="11"/>
  <c r="E230" i="11"/>
  <c r="M230" i="11"/>
  <c r="U193" i="11"/>
  <c r="U262" i="11" s="1"/>
  <c r="AC193" i="11"/>
  <c r="AC262" i="11" s="1"/>
  <c r="AI193" i="11"/>
  <c r="AI262" i="11" s="1"/>
  <c r="AQ193" i="11"/>
  <c r="AQ262" i="11" s="1"/>
  <c r="AW193" i="11"/>
  <c r="AW262" i="11" s="1"/>
  <c r="BE193" i="11"/>
  <c r="BE262" i="11" s="1"/>
  <c r="BA193" i="11"/>
  <c r="BA262" i="11" s="1"/>
  <c r="FE193" i="11"/>
  <c r="FM193" i="11"/>
  <c r="FM262" i="11" s="1"/>
  <c r="BK205" i="11"/>
  <c r="BK262" i="11" s="1"/>
  <c r="BS205" i="11"/>
  <c r="BS262" i="11" s="1"/>
  <c r="BO205" i="11"/>
  <c r="BO246" i="11" s="1"/>
  <c r="BO248" i="11" s="1"/>
  <c r="EG205" i="11"/>
  <c r="IT217" i="11"/>
  <c r="IT218" i="11"/>
  <c r="IT219" i="11"/>
  <c r="IT220" i="11"/>
  <c r="IT221" i="11"/>
  <c r="IT222" i="11"/>
  <c r="IT223" i="11"/>
  <c r="IT224" i="11"/>
  <c r="IT225" i="11"/>
  <c r="IT226" i="11"/>
  <c r="IT227" i="11"/>
  <c r="IT228" i="11"/>
  <c r="JH208" i="11"/>
  <c r="JH212" i="11"/>
  <c r="JH216" i="11"/>
  <c r="JV209" i="11"/>
  <c r="JV210" i="11"/>
  <c r="JV211" i="11"/>
  <c r="JV212" i="11"/>
  <c r="JV213" i="11"/>
  <c r="JV214" i="11"/>
  <c r="JV215" i="11"/>
  <c r="JV216" i="11"/>
  <c r="JV217" i="11"/>
  <c r="JV218" i="11"/>
  <c r="JV219" i="11"/>
  <c r="JV220" i="11"/>
  <c r="JV221" i="11"/>
  <c r="JV222" i="11"/>
  <c r="JV223" i="11"/>
  <c r="JV224" i="11"/>
  <c r="JV225" i="11"/>
  <c r="JV226" i="11"/>
  <c r="JV227" i="11"/>
  <c r="JV228" i="11"/>
  <c r="KJ208" i="11"/>
  <c r="KJ210" i="11"/>
  <c r="KJ213" i="11"/>
  <c r="KJ216" i="11"/>
  <c r="KJ223" i="11"/>
  <c r="KX209" i="11"/>
  <c r="KX210" i="11"/>
  <c r="KX211" i="11"/>
  <c r="KX212" i="11"/>
  <c r="KX213" i="11"/>
  <c r="KX214" i="11"/>
  <c r="KX215" i="11"/>
  <c r="KX216" i="11"/>
  <c r="KX217" i="11"/>
  <c r="KX218" i="11"/>
  <c r="KX219" i="11"/>
  <c r="KX220" i="11"/>
  <c r="KX221" i="11"/>
  <c r="KX222" i="11"/>
  <c r="KX223" i="11"/>
  <c r="KX224" i="11"/>
  <c r="KX226" i="11"/>
  <c r="KX227" i="11"/>
  <c r="KX228" i="11"/>
  <c r="LL211" i="11"/>
  <c r="LL212" i="11"/>
  <c r="LL215" i="11"/>
  <c r="LL225" i="11"/>
  <c r="P238" i="11"/>
  <c r="AR236" i="11"/>
  <c r="CV240" i="11"/>
  <c r="EI242" i="11"/>
  <c r="HA242" i="11"/>
  <c r="P255" i="11"/>
  <c r="P258" i="11"/>
  <c r="BT254" i="11"/>
  <c r="BT255" i="11"/>
  <c r="BT257" i="11"/>
  <c r="BT258" i="11"/>
  <c r="DX257" i="11"/>
  <c r="DX258" i="11"/>
  <c r="GB254" i="11"/>
  <c r="GB255" i="11"/>
  <c r="GB257" i="11"/>
  <c r="GB258" i="11"/>
  <c r="IF256" i="11"/>
  <c r="IF257" i="11"/>
  <c r="IF258" i="11"/>
  <c r="KJ256" i="11"/>
  <c r="KJ258" i="11"/>
  <c r="GV230" i="11"/>
  <c r="GR230" i="11"/>
  <c r="GZ230" i="11"/>
  <c r="GZ262" i="11" s="1"/>
  <c r="GZ264" i="11" s="1"/>
  <c r="HX230" i="11"/>
  <c r="IB230" i="11"/>
  <c r="KB230" i="11"/>
  <c r="KB246" i="11" s="1"/>
  <c r="KB248" i="11" s="1"/>
  <c r="JX230" i="11"/>
  <c r="JX262" i="11" s="1"/>
  <c r="KF230" i="11"/>
  <c r="KF262" i="11" s="1"/>
  <c r="LD230" i="11"/>
  <c r="D242" i="11"/>
  <c r="AN242" i="11"/>
  <c r="AN246" i="11" s="1"/>
  <c r="AN248" i="11" s="1"/>
  <c r="CJ242" i="11"/>
  <c r="CR242" i="11"/>
  <c r="CR262" i="11" s="1"/>
  <c r="CN242" i="11"/>
  <c r="DF242" i="11"/>
  <c r="DF262" i="11" s="1"/>
  <c r="DB242" i="11"/>
  <c r="DL242" i="11"/>
  <c r="DT242" i="11"/>
  <c r="DP242" i="11"/>
  <c r="DX242" i="11" s="1"/>
  <c r="EH242" i="11"/>
  <c r="ED242" i="11"/>
  <c r="FB242" i="11"/>
  <c r="FJ242" i="11"/>
  <c r="FF242" i="11"/>
  <c r="FP242" i="11"/>
  <c r="FX242" i="11"/>
  <c r="FT242" i="11"/>
  <c r="GL242" i="11"/>
  <c r="GH242" i="11"/>
  <c r="GR242" i="11"/>
  <c r="GR246" i="11" s="1"/>
  <c r="GR248" i="11" s="1"/>
  <c r="GZ242" i="11"/>
  <c r="GV242" i="11"/>
  <c r="X242" i="11"/>
  <c r="EZ181" i="11"/>
  <c r="EO193" i="11"/>
  <c r="KX182" i="11"/>
  <c r="KM193" i="11"/>
  <c r="KX193" i="11" s="1"/>
  <c r="AY230" i="11"/>
  <c r="BF208" i="11"/>
  <c r="FY230" i="11"/>
  <c r="GS230" i="11"/>
  <c r="HD208" i="11"/>
  <c r="AD209" i="11"/>
  <c r="S230" i="11"/>
  <c r="CA230" i="11"/>
  <c r="CH208" i="11"/>
  <c r="ES230" i="11"/>
  <c r="EZ209" i="11"/>
  <c r="HK230" i="11"/>
  <c r="HR208" i="11"/>
  <c r="JO230" i="11"/>
  <c r="JV208" i="11"/>
  <c r="EL181" i="11"/>
  <c r="IF196" i="11"/>
  <c r="FN209" i="11"/>
  <c r="DX181" i="11"/>
  <c r="DM193" i="11"/>
  <c r="DJ196" i="11"/>
  <c r="DC205" i="11"/>
  <c r="BF209" i="11"/>
  <c r="AU230" i="11"/>
  <c r="KX225" i="11"/>
  <c r="FN181" i="11"/>
  <c r="AU193" i="11"/>
  <c r="BF182" i="11"/>
  <c r="BT185" i="11"/>
  <c r="W205" i="11"/>
  <c r="AD196" i="11"/>
  <c r="BW230" i="11"/>
  <c r="GW230" i="11"/>
  <c r="HD209" i="11"/>
  <c r="LA230" i="11"/>
  <c r="LL208" i="11"/>
  <c r="BF196" i="11"/>
  <c r="AY205" i="11"/>
  <c r="CY230" i="11"/>
  <c r="DJ209" i="11"/>
  <c r="HG230" i="11"/>
  <c r="HR209" i="11"/>
  <c r="KX181" i="11"/>
  <c r="BI205" i="11"/>
  <c r="EL208" i="11"/>
  <c r="S193" i="11"/>
  <c r="AA193" i="11"/>
  <c r="AR181" i="11"/>
  <c r="AG193" i="11"/>
  <c r="AR182" i="11"/>
  <c r="AO193" i="11"/>
  <c r="AR184" i="11"/>
  <c r="AR186" i="11"/>
  <c r="AR188" i="11"/>
  <c r="AR190" i="11"/>
  <c r="AR191" i="11"/>
  <c r="BF181" i="11"/>
  <c r="BM193" i="11"/>
  <c r="BT182" i="11"/>
  <c r="BT184" i="11"/>
  <c r="BT186" i="11"/>
  <c r="BT187" i="11"/>
  <c r="BT188" i="11"/>
  <c r="BT189" i="11"/>
  <c r="BT190" i="11"/>
  <c r="BT191" i="11"/>
  <c r="CO193" i="11"/>
  <c r="CK193" i="11"/>
  <c r="CS193" i="11"/>
  <c r="CV183" i="11"/>
  <c r="CV184" i="11"/>
  <c r="CV185" i="11"/>
  <c r="CV186" i="11"/>
  <c r="CV188" i="11"/>
  <c r="CV190" i="11"/>
  <c r="CV191" i="11"/>
  <c r="CY193" i="11"/>
  <c r="DG193" i="11"/>
  <c r="DX182" i="11"/>
  <c r="EA193" i="11"/>
  <c r="EI193" i="11"/>
  <c r="EL185" i="11"/>
  <c r="EL187" i="11"/>
  <c r="ES193" i="11"/>
  <c r="FU193" i="11"/>
  <c r="HG193" i="11"/>
  <c r="HR185" i="11"/>
  <c r="II193" i="11"/>
  <c r="IT193" i="11" s="1"/>
  <c r="IQ193" i="11"/>
  <c r="JK193" i="11"/>
  <c r="BF186" i="11"/>
  <c r="BI193" i="11"/>
  <c r="BQ193" i="11"/>
  <c r="BQ246" i="11" s="1"/>
  <c r="BQ248" i="11" s="1"/>
  <c r="GB208" i="11"/>
  <c r="FQ230" i="11"/>
  <c r="KC230" i="11"/>
  <c r="KJ209" i="11"/>
  <c r="LI230" i="11"/>
  <c r="AD197" i="11"/>
  <c r="AD181" i="11"/>
  <c r="AD182" i="11"/>
  <c r="AD183" i="11"/>
  <c r="AD184" i="11"/>
  <c r="AD186" i="11"/>
  <c r="AD188" i="11"/>
  <c r="AD190" i="11"/>
  <c r="DJ181" i="11"/>
  <c r="DJ184" i="11"/>
  <c r="DJ185" i="11"/>
  <c r="DJ186" i="11"/>
  <c r="DJ187" i="11"/>
  <c r="DJ189" i="11"/>
  <c r="DJ190" i="11"/>
  <c r="DJ191" i="11"/>
  <c r="EL183" i="11"/>
  <c r="EL184" i="11"/>
  <c r="EL186" i="11"/>
  <c r="EL188" i="11"/>
  <c r="EL189" i="11"/>
  <c r="EL190" i="11"/>
  <c r="P181" i="11"/>
  <c r="N193" i="11"/>
  <c r="P182" i="11"/>
  <c r="H193" i="11"/>
  <c r="G193" i="11"/>
  <c r="O193" i="11"/>
  <c r="P189" i="11"/>
  <c r="P191" i="11"/>
  <c r="K205" i="11"/>
  <c r="HD263" i="11"/>
  <c r="GW193" i="11"/>
  <c r="HD182" i="11"/>
  <c r="HA193" i="11"/>
  <c r="HD183" i="11"/>
  <c r="HD184" i="11"/>
  <c r="HD187" i="11"/>
  <c r="HD188" i="11"/>
  <c r="HD190" i="11"/>
  <c r="IF181" i="11"/>
  <c r="HU193" i="11"/>
  <c r="IC193" i="11"/>
  <c r="IF183" i="11"/>
  <c r="IF184" i="11"/>
  <c r="IF185" i="11"/>
  <c r="IF186" i="11"/>
  <c r="IF187" i="11"/>
  <c r="IF188" i="11"/>
  <c r="IF189" i="11"/>
  <c r="IF190" i="11"/>
  <c r="IF191" i="11"/>
  <c r="JA193" i="11"/>
  <c r="KJ181" i="11"/>
  <c r="KJ182" i="11"/>
  <c r="KG193" i="11"/>
  <c r="KJ183" i="11"/>
  <c r="KJ184" i="11"/>
  <c r="KJ185" i="11"/>
  <c r="KJ186" i="11"/>
  <c r="KJ187" i="11"/>
  <c r="KJ188" i="11"/>
  <c r="KJ189" i="11"/>
  <c r="KJ190" i="11"/>
  <c r="KJ191" i="11"/>
  <c r="LE193" i="11"/>
  <c r="LA193" i="11"/>
  <c r="LI193" i="11"/>
  <c r="AG205" i="11"/>
  <c r="AO205" i="11"/>
  <c r="AK205" i="11"/>
  <c r="AU205" i="11"/>
  <c r="BC205" i="11"/>
  <c r="BW205" i="11"/>
  <c r="CE205" i="11"/>
  <c r="CH197" i="11"/>
  <c r="CH198" i="11"/>
  <c r="CH199" i="11"/>
  <c r="CH200" i="11"/>
  <c r="CH201" i="11"/>
  <c r="CH202" i="11"/>
  <c r="CV196" i="11"/>
  <c r="CS205" i="11"/>
  <c r="CO205" i="11"/>
  <c r="CV198" i="11"/>
  <c r="CV199" i="11"/>
  <c r="CV200" i="11"/>
  <c r="CV201" i="11"/>
  <c r="CV202" i="11"/>
  <c r="CV203" i="11"/>
  <c r="LS246" i="11"/>
  <c r="EL191" i="11"/>
  <c r="FF193" i="11"/>
  <c r="FN182" i="11"/>
  <c r="FJ193" i="11"/>
  <c r="FN183" i="11"/>
  <c r="FN184" i="11"/>
  <c r="FN185" i="11"/>
  <c r="FN187" i="11"/>
  <c r="FN189" i="11"/>
  <c r="FN190" i="11"/>
  <c r="FN191" i="11"/>
  <c r="IT181" i="11"/>
  <c r="IH193" i="11"/>
  <c r="IH262" i="11" s="1"/>
  <c r="IP193" i="11"/>
  <c r="IP262" i="11" s="1"/>
  <c r="IT183" i="11"/>
  <c r="IT184" i="11"/>
  <c r="IT185" i="11"/>
  <c r="IT189" i="11"/>
  <c r="IT190" i="11"/>
  <c r="IT191" i="11"/>
  <c r="JV181" i="11"/>
  <c r="JJ193" i="11"/>
  <c r="JR193" i="11"/>
  <c r="JV185" i="11"/>
  <c r="JV188" i="11"/>
  <c r="JV189" i="11"/>
  <c r="JV190" i="11"/>
  <c r="JV191" i="11"/>
  <c r="H205" i="11"/>
  <c r="P199" i="11"/>
  <c r="P201" i="11"/>
  <c r="P202" i="11"/>
  <c r="P203" i="11"/>
  <c r="HD189" i="11"/>
  <c r="I193" i="11"/>
  <c r="P187" i="11"/>
  <c r="IK193" i="11"/>
  <c r="IK262" i="11" s="1"/>
  <c r="IS193" i="11"/>
  <c r="JQ193" i="11"/>
  <c r="JQ262" i="11" s="1"/>
  <c r="AT193" i="11"/>
  <c r="AT246" i="11" s="1"/>
  <c r="AT248" i="11" s="1"/>
  <c r="BB193" i="11"/>
  <c r="BB262" i="11" s="1"/>
  <c r="DP193" i="11"/>
  <c r="DX183" i="11"/>
  <c r="DX184" i="11"/>
  <c r="DX185" i="11"/>
  <c r="DX186" i="11"/>
  <c r="DX188" i="11"/>
  <c r="DX189" i="11"/>
  <c r="DX190" i="11"/>
  <c r="EZ182" i="11"/>
  <c r="EZ184" i="11"/>
  <c r="EZ186" i="11"/>
  <c r="EZ187" i="11"/>
  <c r="EZ188" i="11"/>
  <c r="EZ189" i="11"/>
  <c r="EZ190" i="11"/>
  <c r="EZ191" i="11"/>
  <c r="GB181" i="11"/>
  <c r="GB182" i="11"/>
  <c r="GB183" i="11"/>
  <c r="GB184" i="11"/>
  <c r="GB185" i="11"/>
  <c r="GB186" i="11"/>
  <c r="GB187" i="11"/>
  <c r="GB188" i="11"/>
  <c r="GB189" i="11"/>
  <c r="GB190" i="11"/>
  <c r="GB191" i="11"/>
  <c r="JH183" i="11"/>
  <c r="JH184" i="11"/>
  <c r="JH185" i="11"/>
  <c r="JH188" i="11"/>
  <c r="JH189" i="11"/>
  <c r="JH190" i="11"/>
  <c r="JH191" i="11"/>
  <c r="LL182" i="11"/>
  <c r="LL184" i="11"/>
  <c r="LL186" i="11"/>
  <c r="LL187" i="11"/>
  <c r="LL188" i="11"/>
  <c r="LL190" i="11"/>
  <c r="LL191" i="11"/>
  <c r="AD198" i="11"/>
  <c r="AD200" i="11"/>
  <c r="AD201" i="11"/>
  <c r="AD202" i="11"/>
  <c r="AD203" i="11"/>
  <c r="AR196" i="11"/>
  <c r="AR197" i="11"/>
  <c r="AR198" i="11"/>
  <c r="AR199" i="11"/>
  <c r="AR200" i="11"/>
  <c r="AR201" i="11"/>
  <c r="AR202" i="11"/>
  <c r="AR203" i="11"/>
  <c r="BF198" i="11"/>
  <c r="BF200" i="11"/>
  <c r="BF201" i="11"/>
  <c r="BF203" i="11"/>
  <c r="BT198" i="11"/>
  <c r="BT199" i="11"/>
  <c r="BT200" i="11"/>
  <c r="BT201" i="11"/>
  <c r="BT202" i="11"/>
  <c r="DJ197" i="11"/>
  <c r="DJ198" i="11"/>
  <c r="DJ199" i="11"/>
  <c r="DJ200" i="11"/>
  <c r="DJ201" i="11"/>
  <c r="DJ202" i="11"/>
  <c r="DJ203" i="11"/>
  <c r="DX198" i="11"/>
  <c r="DX199" i="11"/>
  <c r="DX201" i="11"/>
  <c r="DX203" i="11"/>
  <c r="EL196" i="11"/>
  <c r="EL198" i="11"/>
  <c r="EL199" i="11"/>
  <c r="EL200" i="11"/>
  <c r="EL201" i="11"/>
  <c r="EL202" i="11"/>
  <c r="EL203" i="11"/>
  <c r="EZ197" i="11"/>
  <c r="EZ198" i="11"/>
  <c r="EZ199" i="11"/>
  <c r="EZ200" i="11"/>
  <c r="EZ201" i="11"/>
  <c r="EZ202" i="11"/>
  <c r="EZ203" i="11"/>
  <c r="FN196" i="11"/>
  <c r="FN197" i="11"/>
  <c r="FN198" i="11"/>
  <c r="FN199" i="11"/>
  <c r="FN200" i="11"/>
  <c r="IF202" i="11"/>
  <c r="DX196" i="11"/>
  <c r="DU205" i="11"/>
  <c r="DQ205" i="11"/>
  <c r="FY205" i="11"/>
  <c r="GS205" i="11"/>
  <c r="HA205" i="11"/>
  <c r="HD198" i="11"/>
  <c r="HD199" i="11"/>
  <c r="HD200" i="11"/>
  <c r="HD202" i="11"/>
  <c r="HD203" i="11"/>
  <c r="HR196" i="11"/>
  <c r="HK205" i="11"/>
  <c r="HR198" i="11"/>
  <c r="HR199" i="11"/>
  <c r="HR200" i="11"/>
  <c r="HR201" i="11"/>
  <c r="HU205" i="11"/>
  <c r="IC205" i="11"/>
  <c r="IF198" i="11"/>
  <c r="II205" i="11"/>
  <c r="IQ205" i="11"/>
  <c r="IT197" i="11"/>
  <c r="IT198" i="11"/>
  <c r="IT199" i="11"/>
  <c r="IT200" i="11"/>
  <c r="IT201" i="11"/>
  <c r="IT203" i="11"/>
  <c r="IW205" i="11"/>
  <c r="JE205" i="11"/>
  <c r="JA205" i="11"/>
  <c r="JH198" i="11"/>
  <c r="JH201" i="11"/>
  <c r="JH202" i="11"/>
  <c r="JH203" i="11"/>
  <c r="JK205" i="11"/>
  <c r="JV205" i="11" s="1"/>
  <c r="JS205" i="11"/>
  <c r="JV197" i="11"/>
  <c r="JV198" i="11"/>
  <c r="JV199" i="11"/>
  <c r="JV200" i="11"/>
  <c r="JV201" i="11"/>
  <c r="JV202" i="11"/>
  <c r="JV203" i="11"/>
  <c r="KJ196" i="11"/>
  <c r="KG205" i="11"/>
  <c r="KC205" i="11"/>
  <c r="KJ198" i="11"/>
  <c r="KJ199" i="11"/>
  <c r="KJ200" i="11"/>
  <c r="KJ201" i="11"/>
  <c r="KJ202" i="11"/>
  <c r="KJ203" i="11"/>
  <c r="KX196" i="11"/>
  <c r="KX197" i="11"/>
  <c r="KX199" i="11"/>
  <c r="KX200" i="11"/>
  <c r="KU205" i="11"/>
  <c r="KX201" i="11"/>
  <c r="KX202" i="11"/>
  <c r="KX203" i="11"/>
  <c r="LA205" i="11"/>
  <c r="LI205" i="11"/>
  <c r="LE205" i="11"/>
  <c r="LL198" i="11"/>
  <c r="LL199" i="11"/>
  <c r="LL200" i="11"/>
  <c r="LL201" i="11"/>
  <c r="LL202" i="11"/>
  <c r="LL203" i="11"/>
  <c r="AK230" i="11"/>
  <c r="AR210" i="11"/>
  <c r="AR211" i="11"/>
  <c r="AR212" i="11"/>
  <c r="AR213" i="11"/>
  <c r="AR214" i="11"/>
  <c r="AR215" i="11"/>
  <c r="AR216" i="11"/>
  <c r="AR217" i="11"/>
  <c r="AR222" i="11"/>
  <c r="AR223" i="11"/>
  <c r="AR224" i="11"/>
  <c r="AR226" i="11"/>
  <c r="AR227" i="11"/>
  <c r="BM230" i="11"/>
  <c r="BT209" i="11"/>
  <c r="BT210" i="11"/>
  <c r="BT212" i="11"/>
  <c r="BT213" i="11"/>
  <c r="BT214" i="11"/>
  <c r="BT215" i="11"/>
  <c r="BT217" i="11"/>
  <c r="BT218" i="11"/>
  <c r="BT219" i="11"/>
  <c r="BT220" i="11"/>
  <c r="BT221" i="11"/>
  <c r="BT223" i="11"/>
  <c r="BT224" i="11"/>
  <c r="BT225" i="11"/>
  <c r="BT226" i="11"/>
  <c r="DQ230" i="11"/>
  <c r="DM230" i="11"/>
  <c r="DU230" i="11"/>
  <c r="EZ208" i="11"/>
  <c r="EO230" i="11"/>
  <c r="EO246" i="11" s="1"/>
  <c r="EO248" i="11" s="1"/>
  <c r="EW230" i="11"/>
  <c r="EZ210" i="11"/>
  <c r="EZ211" i="11"/>
  <c r="EZ212" i="11"/>
  <c r="EZ213" i="11"/>
  <c r="EZ214" i="11"/>
  <c r="EZ215" i="11"/>
  <c r="EZ216" i="11"/>
  <c r="EZ217" i="11"/>
  <c r="EZ218" i="11"/>
  <c r="EZ219" i="11"/>
  <c r="EZ220" i="11"/>
  <c r="EZ221" i="11"/>
  <c r="EZ222" i="11"/>
  <c r="EZ223" i="11"/>
  <c r="EZ224" i="11"/>
  <c r="EZ225" i="11"/>
  <c r="EZ226" i="11"/>
  <c r="EZ227" i="11"/>
  <c r="EZ228" i="11"/>
  <c r="JA230" i="11"/>
  <c r="JH209" i="11"/>
  <c r="JE230" i="11"/>
  <c r="JH210" i="11"/>
  <c r="JH211" i="11"/>
  <c r="JH213" i="11"/>
  <c r="JH214" i="11"/>
  <c r="JH215" i="11"/>
  <c r="JH217" i="11"/>
  <c r="JH218" i="11"/>
  <c r="JH219" i="11"/>
  <c r="JH220" i="11"/>
  <c r="JH221" i="11"/>
  <c r="JH222" i="11"/>
  <c r="JH223" i="11"/>
  <c r="JH224" i="11"/>
  <c r="JH225" i="11"/>
  <c r="JH226" i="11"/>
  <c r="JH227" i="11"/>
  <c r="JH228" i="11"/>
  <c r="S242" i="11"/>
  <c r="AA242" i="11"/>
  <c r="AA246" i="11" s="1"/>
  <c r="AA248" i="11" s="1"/>
  <c r="AD235" i="11"/>
  <c r="AD240" i="11"/>
  <c r="AG242" i="11"/>
  <c r="AO242" i="11"/>
  <c r="AK242" i="11"/>
  <c r="AU242" i="11"/>
  <c r="BC242" i="11"/>
  <c r="AY242" i="11"/>
  <c r="BF235" i="11"/>
  <c r="BF236" i="11"/>
  <c r="BF237" i="11"/>
  <c r="BF239" i="11"/>
  <c r="BF240" i="11"/>
  <c r="BI242" i="11"/>
  <c r="BI246" i="11" s="1"/>
  <c r="BI248" i="11" s="1"/>
  <c r="BQ242" i="11"/>
  <c r="BT234" i="11"/>
  <c r="BT235" i="11"/>
  <c r="BT236" i="11"/>
  <c r="P216" i="11"/>
  <c r="P218" i="11"/>
  <c r="P220" i="11"/>
  <c r="P222" i="11"/>
  <c r="P224" i="11"/>
  <c r="P226" i="11"/>
  <c r="P228" i="11"/>
  <c r="DS193" i="11"/>
  <c r="DS262" i="11" s="1"/>
  <c r="DO193" i="11"/>
  <c r="DO262" i="11" s="1"/>
  <c r="DW193" i="11"/>
  <c r="DW262" i="11" s="1"/>
  <c r="HD201" i="11"/>
  <c r="IZ205" i="11"/>
  <c r="CH209" i="11"/>
  <c r="CH210" i="11"/>
  <c r="CH211" i="11"/>
  <c r="CH212" i="11"/>
  <c r="CH214" i="11"/>
  <c r="CH217" i="11"/>
  <c r="CH218" i="11"/>
  <c r="CH220" i="11"/>
  <c r="CH223" i="11"/>
  <c r="CH224" i="11"/>
  <c r="CH225" i="11"/>
  <c r="CH226" i="11"/>
  <c r="CH227" i="11"/>
  <c r="CH228" i="11"/>
  <c r="FN208" i="11"/>
  <c r="FB230" i="11"/>
  <c r="FN230" i="11" s="1"/>
  <c r="FJ230" i="11"/>
  <c r="FN210" i="11"/>
  <c r="FN211" i="11"/>
  <c r="FN212" i="11"/>
  <c r="FN214" i="11"/>
  <c r="FN217" i="11"/>
  <c r="FN218" i="11"/>
  <c r="FN219" i="11"/>
  <c r="FN220" i="11"/>
  <c r="FN221" i="11"/>
  <c r="FN222" i="11"/>
  <c r="FN223" i="11"/>
  <c r="FN225" i="11"/>
  <c r="FN226" i="11"/>
  <c r="FN227" i="11"/>
  <c r="GH230" i="11"/>
  <c r="GP209" i="11"/>
  <c r="GL230" i="11"/>
  <c r="GL246" i="11" s="1"/>
  <c r="GL248" i="11" s="1"/>
  <c r="GP210" i="11"/>
  <c r="GP211" i="11"/>
  <c r="GP212" i="11"/>
  <c r="GP214" i="11"/>
  <c r="GP215" i="11"/>
  <c r="GP216" i="11"/>
  <c r="GP218" i="11"/>
  <c r="GP219" i="11"/>
  <c r="GP220" i="11"/>
  <c r="GP221" i="11"/>
  <c r="GP222" i="11"/>
  <c r="GP223" i="11"/>
  <c r="GP224" i="11"/>
  <c r="GP225" i="11"/>
  <c r="GP226" i="11"/>
  <c r="GP227" i="11"/>
  <c r="GP228" i="11"/>
  <c r="X230" i="11"/>
  <c r="X262" i="11" s="1"/>
  <c r="DD230" i="11"/>
  <c r="DD262" i="11" s="1"/>
  <c r="KN230" i="11"/>
  <c r="KN262" i="11" s="1"/>
  <c r="KN264" i="11" s="1"/>
  <c r="KV230" i="11"/>
  <c r="KV262" i="11" s="1"/>
  <c r="KV264" i="11" s="1"/>
  <c r="FN201" i="11"/>
  <c r="FN202" i="11"/>
  <c r="FN203" i="11"/>
  <c r="GB196" i="11"/>
  <c r="GB197" i="11"/>
  <c r="GB198" i="11"/>
  <c r="GB199" i="11"/>
  <c r="GB200" i="11"/>
  <c r="GB201" i="11"/>
  <c r="FP205" i="11"/>
  <c r="GB203" i="11"/>
  <c r="GP197" i="11"/>
  <c r="GP198" i="11"/>
  <c r="GP199" i="11"/>
  <c r="GP200" i="11"/>
  <c r="GP201" i="11"/>
  <c r="GP202" i="11"/>
  <c r="GP203" i="11"/>
  <c r="CV208" i="11"/>
  <c r="CV209" i="11"/>
  <c r="CV212" i="11"/>
  <c r="CV213" i="11"/>
  <c r="CV215" i="11"/>
  <c r="CV216" i="11"/>
  <c r="CV217" i="11"/>
  <c r="CV218" i="11"/>
  <c r="CV219" i="11"/>
  <c r="CV220" i="11"/>
  <c r="CV223" i="11"/>
  <c r="CV224" i="11"/>
  <c r="CV225" i="11"/>
  <c r="CV226" i="11"/>
  <c r="CV227" i="11"/>
  <c r="CV228" i="11"/>
  <c r="DX209" i="11"/>
  <c r="DX210" i="11"/>
  <c r="DX211" i="11"/>
  <c r="DX212" i="11"/>
  <c r="DX213" i="11"/>
  <c r="DX214" i="11"/>
  <c r="DX215" i="11"/>
  <c r="DX216" i="11"/>
  <c r="DX217" i="11"/>
  <c r="DX218" i="11"/>
  <c r="DX220" i="11"/>
  <c r="DX221" i="11"/>
  <c r="DX222" i="11"/>
  <c r="DX223" i="11"/>
  <c r="DX224" i="11"/>
  <c r="DX225" i="11"/>
  <c r="DX226" i="11"/>
  <c r="DX227" i="11"/>
  <c r="DX228" i="11"/>
  <c r="GB210" i="11"/>
  <c r="GB211" i="11"/>
  <c r="GB212" i="11"/>
  <c r="GB213" i="11"/>
  <c r="GB215" i="11"/>
  <c r="GB217" i="11"/>
  <c r="GB222" i="11"/>
  <c r="GB224" i="11"/>
  <c r="GB225" i="11"/>
  <c r="GB226" i="11"/>
  <c r="GB227" i="11"/>
  <c r="HD211" i="11"/>
  <c r="HD212" i="11"/>
  <c r="HD213" i="11"/>
  <c r="HD214" i="11"/>
  <c r="HD216" i="11"/>
  <c r="HD219" i="11"/>
  <c r="HD221" i="11"/>
  <c r="HD223" i="11"/>
  <c r="HD224" i="11"/>
  <c r="HD227" i="11"/>
  <c r="HD228" i="11"/>
  <c r="IF209" i="11"/>
  <c r="IF210" i="11"/>
  <c r="IF211" i="11"/>
  <c r="IF212" i="11"/>
  <c r="IF215" i="11"/>
  <c r="IF216" i="11"/>
  <c r="IF217" i="11"/>
  <c r="IF218" i="11"/>
  <c r="IF219" i="11"/>
  <c r="IF220" i="11"/>
  <c r="IF221" i="11"/>
  <c r="IF223" i="11"/>
  <c r="IF224" i="11"/>
  <c r="IF225" i="11"/>
  <c r="IF226" i="11"/>
  <c r="IF227" i="11"/>
  <c r="IF228" i="11"/>
  <c r="KJ211" i="11"/>
  <c r="KJ212" i="11"/>
  <c r="KJ214" i="11"/>
  <c r="KJ215" i="11"/>
  <c r="KJ217" i="11"/>
  <c r="KJ218" i="11"/>
  <c r="KJ219" i="11"/>
  <c r="KJ220" i="11"/>
  <c r="KJ221" i="11"/>
  <c r="KJ222" i="11"/>
  <c r="KJ224" i="11"/>
  <c r="KJ225" i="11"/>
  <c r="KJ226" i="11"/>
  <c r="KJ227" i="11"/>
  <c r="KJ228" i="11"/>
  <c r="LL209" i="11"/>
  <c r="LL210" i="11"/>
  <c r="LL213" i="11"/>
  <c r="LL214" i="11"/>
  <c r="LL216" i="11"/>
  <c r="LL217" i="11"/>
  <c r="LL218" i="11"/>
  <c r="LL219" i="11"/>
  <c r="LL220" i="11"/>
  <c r="LL221" i="11"/>
  <c r="LL222" i="11"/>
  <c r="LL223" i="11"/>
  <c r="LL224" i="11"/>
  <c r="LL226" i="11"/>
  <c r="LL227" i="11"/>
  <c r="P236" i="11"/>
  <c r="P240" i="11"/>
  <c r="AR233" i="11"/>
  <c r="AR234" i="11"/>
  <c r="AR235" i="11"/>
  <c r="AR237" i="11"/>
  <c r="AR238" i="11"/>
  <c r="AR239" i="11"/>
  <c r="AR240" i="11"/>
  <c r="BT237" i="11"/>
  <c r="BT238" i="11"/>
  <c r="BT239" i="11"/>
  <c r="BT240" i="11"/>
  <c r="CH233" i="11"/>
  <c r="CE242" i="11"/>
  <c r="CE246" i="11" s="1"/>
  <c r="CE248" i="11" s="1"/>
  <c r="CA242" i="11"/>
  <c r="CH236" i="11"/>
  <c r="CH237" i="11"/>
  <c r="CH238" i="11"/>
  <c r="CH239" i="11"/>
  <c r="CH240" i="11"/>
  <c r="CK242" i="11"/>
  <c r="CS242" i="11"/>
  <c r="CS246" i="11" s="1"/>
  <c r="CS248" i="11" s="1"/>
  <c r="CO242" i="11"/>
  <c r="CY242" i="11"/>
  <c r="DG242" i="11"/>
  <c r="DC242" i="11"/>
  <c r="EO242" i="11"/>
  <c r="EW242" i="11"/>
  <c r="EZ234" i="11"/>
  <c r="EZ235" i="11"/>
  <c r="EZ237" i="11"/>
  <c r="EZ239" i="11"/>
  <c r="EZ240" i="11"/>
  <c r="FC242" i="11"/>
  <c r="FK242" i="11"/>
  <c r="IT233" i="11"/>
  <c r="IQ242" i="11"/>
  <c r="IQ246" i="11" s="1"/>
  <c r="IQ248" i="11" s="1"/>
  <c r="IT234" i="11"/>
  <c r="IT235" i="11"/>
  <c r="IT236" i="11"/>
  <c r="IT237" i="11"/>
  <c r="IT238" i="11"/>
  <c r="IT240" i="11"/>
  <c r="IW242" i="11"/>
  <c r="JE242" i="11"/>
  <c r="JH234" i="11"/>
  <c r="JH235" i="11"/>
  <c r="JH236" i="11"/>
  <c r="JH238" i="11"/>
  <c r="JH239" i="11"/>
  <c r="JV233" i="11"/>
  <c r="JS242" i="11"/>
  <c r="JO242" i="11"/>
  <c r="JO246" i="11" s="1"/>
  <c r="JO248" i="11" s="1"/>
  <c r="JV235" i="11"/>
  <c r="JV236" i="11"/>
  <c r="JV237" i="11"/>
  <c r="JV238" i="11"/>
  <c r="JV239" i="11"/>
  <c r="JV240" i="11"/>
  <c r="KJ233" i="11"/>
  <c r="KG242" i="11"/>
  <c r="KJ234" i="11"/>
  <c r="KJ235" i="11"/>
  <c r="KJ236" i="11"/>
  <c r="KJ237" i="11"/>
  <c r="KJ238" i="11"/>
  <c r="KJ239" i="11"/>
  <c r="KJ240" i="11"/>
  <c r="LL233" i="11"/>
  <c r="LI242" i="11"/>
  <c r="LI246" i="11" s="1"/>
  <c r="LI248" i="11" s="1"/>
  <c r="LL234" i="11"/>
  <c r="LL235" i="11"/>
  <c r="LL236" i="11"/>
  <c r="LL237" i="11"/>
  <c r="LL238" i="11"/>
  <c r="LL239" i="11"/>
  <c r="LL240" i="11"/>
  <c r="W260" i="11"/>
  <c r="S260" i="11"/>
  <c r="AA260" i="11"/>
  <c r="AY260" i="11"/>
  <c r="BF260" i="11" s="1"/>
  <c r="AU260" i="11"/>
  <c r="BC260" i="11"/>
  <c r="BF256" i="11"/>
  <c r="BF257" i="11"/>
  <c r="BF258" i="11"/>
  <c r="CA260" i="11"/>
  <c r="CH255" i="11"/>
  <c r="CE260" i="11"/>
  <c r="CH260" i="11" s="1"/>
  <c r="CH256" i="11"/>
  <c r="CH257" i="11"/>
  <c r="CH258" i="11"/>
  <c r="DC260" i="11"/>
  <c r="GA205" i="11"/>
  <c r="GA262" i="11" s="1"/>
  <c r="KA230" i="11"/>
  <c r="KA262" i="11" s="1"/>
  <c r="KI230" i="11"/>
  <c r="KI246" i="11" s="1"/>
  <c r="KI248" i="11" s="1"/>
  <c r="KX234" i="11"/>
  <c r="KX235" i="11"/>
  <c r="KX237" i="11"/>
  <c r="KX239" i="11"/>
  <c r="KX240" i="11"/>
  <c r="AR254" i="11"/>
  <c r="AR255" i="11"/>
  <c r="AR257" i="11"/>
  <c r="AR258" i="11"/>
  <c r="CV254" i="11"/>
  <c r="CV255" i="11"/>
  <c r="CV256" i="11"/>
  <c r="CV257" i="11"/>
  <c r="CV258" i="11"/>
  <c r="EL254" i="11"/>
  <c r="EL258" i="11"/>
  <c r="EZ256" i="11"/>
  <c r="EZ257" i="11"/>
  <c r="EZ258" i="11"/>
  <c r="HD255" i="11"/>
  <c r="HD256" i="11"/>
  <c r="HD257" i="11"/>
  <c r="HD258" i="11"/>
  <c r="JH255" i="11"/>
  <c r="JH256" i="11"/>
  <c r="JH257" i="11"/>
  <c r="LL255" i="11"/>
  <c r="LL258" i="11"/>
  <c r="HZ260" i="11"/>
  <c r="HZ262" i="11" s="1"/>
  <c r="ID260" i="11"/>
  <c r="ID262" i="11" s="1"/>
  <c r="CV235" i="11"/>
  <c r="CV236" i="11"/>
  <c r="CV237" i="11"/>
  <c r="CV238" i="11"/>
  <c r="CV239" i="11"/>
  <c r="DJ233" i="11"/>
  <c r="DJ235" i="11"/>
  <c r="DJ236" i="11"/>
  <c r="DJ237" i="11"/>
  <c r="DJ238" i="11"/>
  <c r="DJ239" i="11"/>
  <c r="DJ240" i="11"/>
  <c r="DX235" i="11"/>
  <c r="DX237" i="11"/>
  <c r="DX238" i="11"/>
  <c r="DX239" i="11"/>
  <c r="DX240" i="11"/>
  <c r="EL233" i="11"/>
  <c r="EL235" i="11"/>
  <c r="EL236" i="11"/>
  <c r="EL237" i="11"/>
  <c r="EL238" i="11"/>
  <c r="EL239" i="11"/>
  <c r="EL240" i="11"/>
  <c r="FN235" i="11"/>
  <c r="FN237" i="11"/>
  <c r="FN238" i="11"/>
  <c r="FN239" i="11"/>
  <c r="FN240" i="11"/>
  <c r="GB235" i="11"/>
  <c r="GB236" i="11"/>
  <c r="GB237" i="11"/>
  <c r="GB238" i="11"/>
  <c r="GB240" i="11"/>
  <c r="GP233" i="11"/>
  <c r="GP235" i="11"/>
  <c r="GP236" i="11"/>
  <c r="GP237" i="11"/>
  <c r="GP238" i="11"/>
  <c r="GP239" i="11"/>
  <c r="GP240" i="11"/>
  <c r="HD235" i="11"/>
  <c r="HD236" i="11"/>
  <c r="HD240" i="11"/>
  <c r="HF242" i="11"/>
  <c r="HF262" i="11" s="1"/>
  <c r="HN242" i="11"/>
  <c r="HJ242" i="11"/>
  <c r="HR242" i="11" s="1"/>
  <c r="HR235" i="11"/>
  <c r="HR236" i="11"/>
  <c r="HR237" i="11"/>
  <c r="HR238" i="11"/>
  <c r="HR239" i="11"/>
  <c r="HR240" i="11"/>
  <c r="HT242" i="11"/>
  <c r="IB242" i="11"/>
  <c r="IF234" i="11"/>
  <c r="IF235" i="11"/>
  <c r="IF236" i="11"/>
  <c r="IF237" i="11"/>
  <c r="IF238" i="11"/>
  <c r="IF239" i="11"/>
  <c r="IF240" i="11"/>
  <c r="V260" i="11"/>
  <c r="AD255" i="11"/>
  <c r="Z260" i="11"/>
  <c r="AD256" i="11"/>
  <c r="AD257" i="11"/>
  <c r="ED260" i="11"/>
  <c r="EL257" i="11"/>
  <c r="FF260" i="11"/>
  <c r="FN255" i="11"/>
  <c r="FJ260" i="11"/>
  <c r="FN256" i="11"/>
  <c r="FN257" i="11"/>
  <c r="FN258" i="11"/>
  <c r="GH260" i="11"/>
  <c r="GP255" i="11"/>
  <c r="GL260" i="11"/>
  <c r="GP257" i="11"/>
  <c r="JN260" i="11"/>
  <c r="JJ260" i="11"/>
  <c r="JR260" i="11"/>
  <c r="JV256" i="11"/>
  <c r="JV257" i="11"/>
  <c r="JV258" i="11"/>
  <c r="DJ255" i="11"/>
  <c r="DG260" i="11"/>
  <c r="DJ256" i="11"/>
  <c r="DJ257" i="11"/>
  <c r="DJ258" i="11"/>
  <c r="FG260" i="11"/>
  <c r="FC260" i="11"/>
  <c r="FK260" i="11"/>
  <c r="HR254" i="11"/>
  <c r="HG260" i="11"/>
  <c r="HO260" i="11"/>
  <c r="HR256" i="11"/>
  <c r="HR257" i="11"/>
  <c r="HR258" i="11"/>
  <c r="IM260" i="11"/>
  <c r="IT255" i="11"/>
  <c r="IQ260" i="11"/>
  <c r="IT256" i="11"/>
  <c r="IT257" i="11"/>
  <c r="IT258" i="11"/>
  <c r="KQ260" i="11"/>
  <c r="KM260" i="11"/>
  <c r="KU260" i="11"/>
  <c r="KX256" i="11"/>
  <c r="KX257" i="11"/>
  <c r="KX258" i="11"/>
  <c r="EL256" i="11"/>
  <c r="JM260" i="11"/>
  <c r="JM262" i="11" s="1"/>
  <c r="JU260" i="11"/>
  <c r="LZ171" i="11"/>
  <c r="LP246" i="11"/>
  <c r="LP262" i="11" s="1"/>
  <c r="LX246" i="11"/>
  <c r="LX262" i="11" s="1"/>
  <c r="LL254" i="11"/>
  <c r="KZ260" i="11"/>
  <c r="LL260" i="11" s="1"/>
  <c r="KX255" i="11"/>
  <c r="KX254" i="11"/>
  <c r="KJ255" i="11"/>
  <c r="KJ254" i="11"/>
  <c r="JV254" i="11"/>
  <c r="IV260" i="11"/>
  <c r="II260" i="11"/>
  <c r="IT254" i="11"/>
  <c r="IF254" i="11"/>
  <c r="HV260" i="11"/>
  <c r="HV262" i="11" s="1"/>
  <c r="IF255" i="11"/>
  <c r="HK260" i="11"/>
  <c r="GR260" i="11"/>
  <c r="GD260" i="11"/>
  <c r="GP254" i="11"/>
  <c r="FQ260" i="11"/>
  <c r="FU260" i="11"/>
  <c r="FB260" i="11"/>
  <c r="EZ254" i="11"/>
  <c r="DZ260" i="11"/>
  <c r="EH260" i="11"/>
  <c r="EG260" i="11"/>
  <c r="DX255" i="11"/>
  <c r="DX254" i="11"/>
  <c r="DJ254" i="11"/>
  <c r="CY260" i="11"/>
  <c r="DJ260" i="11" s="1"/>
  <c r="CJ260" i="11"/>
  <c r="CN260" i="11"/>
  <c r="BW260" i="11"/>
  <c r="CH254" i="11"/>
  <c r="BI260" i="11"/>
  <c r="BT260" i="11" s="1"/>
  <c r="BM260" i="11"/>
  <c r="BF255" i="11"/>
  <c r="BF254" i="11"/>
  <c r="AF260" i="11"/>
  <c r="AR256" i="11"/>
  <c r="AJ260" i="11"/>
  <c r="AD254" i="11"/>
  <c r="R260" i="11"/>
  <c r="P256" i="11"/>
  <c r="E260" i="11"/>
  <c r="P254" i="11"/>
  <c r="P257" i="11"/>
  <c r="LA242" i="11"/>
  <c r="LE242" i="11"/>
  <c r="KX233" i="11"/>
  <c r="KX238" i="11"/>
  <c r="KL242" i="11"/>
  <c r="KL262" i="11" s="1"/>
  <c r="KP264" i="11"/>
  <c r="JY242" i="11"/>
  <c r="KC242" i="11"/>
  <c r="JK242" i="11"/>
  <c r="JA242" i="11"/>
  <c r="IM242" i="11"/>
  <c r="II242" i="11"/>
  <c r="HX242" i="11"/>
  <c r="IF233" i="11"/>
  <c r="HD234" i="11"/>
  <c r="GP234" i="11"/>
  <c r="GD242" i="11"/>
  <c r="GB233" i="11"/>
  <c r="FQ246" i="11"/>
  <c r="FQ248" i="11" s="1"/>
  <c r="FN233" i="11"/>
  <c r="FN234" i="11"/>
  <c r="ES242" i="11"/>
  <c r="EZ242" i="11" s="1"/>
  <c r="EL234" i="11"/>
  <c r="DZ242" i="11"/>
  <c r="DX234" i="11"/>
  <c r="DX233" i="11"/>
  <c r="CX242" i="11"/>
  <c r="DJ234" i="11"/>
  <c r="CV233" i="11"/>
  <c r="BW242" i="11"/>
  <c r="CH234" i="11"/>
  <c r="BM242" i="11"/>
  <c r="BT233" i="11"/>
  <c r="BF233" i="11"/>
  <c r="BF234" i="11"/>
  <c r="AF242" i="11"/>
  <c r="AJ242" i="11"/>
  <c r="AB242" i="11"/>
  <c r="AB262" i="11" s="1"/>
  <c r="AD237" i="11"/>
  <c r="W242" i="11"/>
  <c r="LZ154" i="11"/>
  <c r="MN151" i="11" s="1"/>
  <c r="LR246" i="11"/>
  <c r="LR262" i="11" s="1"/>
  <c r="DJ160" i="11"/>
  <c r="IF171" i="11"/>
  <c r="LL171" i="11"/>
  <c r="HP246" i="11"/>
  <c r="HP248" i="11" s="1"/>
  <c r="LZ193" i="11"/>
  <c r="HH246" i="11"/>
  <c r="HH248" i="11" s="1"/>
  <c r="DH246" i="11"/>
  <c r="DH248" i="11" s="1"/>
  <c r="LU246" i="11"/>
  <c r="LU262" i="11" s="1"/>
  <c r="LT246" i="11"/>
  <c r="LT262" i="11" s="1"/>
  <c r="IY246" i="11"/>
  <c r="IY248" i="11" s="1"/>
  <c r="IE246" i="11"/>
  <c r="IE248" i="11" s="1"/>
  <c r="HM246" i="11"/>
  <c r="KP246" i="11"/>
  <c r="KP248" i="11" s="1"/>
  <c r="LZ230" i="11"/>
  <c r="LV246" i="11"/>
  <c r="LV262" i="11" s="1"/>
  <c r="BF177" i="11"/>
  <c r="HD177" i="11"/>
  <c r="EY246" i="11"/>
  <c r="EY248" i="11" s="1"/>
  <c r="JL246" i="11"/>
  <c r="JL248" i="11" s="1"/>
  <c r="JT246" i="11"/>
  <c r="JT248" i="11" s="1"/>
  <c r="EZ160" i="11"/>
  <c r="DJ171" i="11"/>
  <c r="HR171" i="11"/>
  <c r="DE246" i="11"/>
  <c r="DE248" i="11" s="1"/>
  <c r="AD239" i="11"/>
  <c r="AD238" i="11"/>
  <c r="AD233" i="11"/>
  <c r="AD234" i="11"/>
  <c r="AD236" i="11"/>
  <c r="P234" i="11"/>
  <c r="KX208" i="11"/>
  <c r="KR230" i="11"/>
  <c r="KR262" i="11" s="1"/>
  <c r="KM230" i="11"/>
  <c r="KN246" i="11"/>
  <c r="KN248" i="11" s="1"/>
  <c r="KV246" i="11"/>
  <c r="KS264" i="11"/>
  <c r="KE230" i="11"/>
  <c r="KE246" i="11" s="1"/>
  <c r="KE248" i="11" s="1"/>
  <c r="JK230" i="11"/>
  <c r="JV230" i="11" s="1"/>
  <c r="JC246" i="11"/>
  <c r="JC248" i="11" s="1"/>
  <c r="IW230" i="11"/>
  <c r="II230" i="11"/>
  <c r="IT230" i="11" s="1"/>
  <c r="IT208" i="11"/>
  <c r="HT230" i="11"/>
  <c r="IF208" i="11"/>
  <c r="GX264" i="11"/>
  <c r="GD230" i="11"/>
  <c r="GP208" i="11"/>
  <c r="GB209" i="11"/>
  <c r="FE230" i="11"/>
  <c r="FF230" i="11"/>
  <c r="EL209" i="11"/>
  <c r="DX208" i="11"/>
  <c r="DL230" i="11"/>
  <c r="DJ208" i="11"/>
  <c r="CU246" i="11"/>
  <c r="CU248" i="11" s="1"/>
  <c r="CN230" i="11"/>
  <c r="CN262" i="11" s="1"/>
  <c r="CH213" i="11"/>
  <c r="CH215" i="11"/>
  <c r="CH221" i="11"/>
  <c r="BZ230" i="11"/>
  <c r="CC246" i="11"/>
  <c r="CC248" i="11" s="1"/>
  <c r="BT208" i="11"/>
  <c r="BF230" i="11"/>
  <c r="AR208" i="11"/>
  <c r="AD208" i="11"/>
  <c r="LL196" i="11"/>
  <c r="LB246" i="11"/>
  <c r="LB248" i="11" s="1"/>
  <c r="LJ246" i="11"/>
  <c r="LJ248" i="11" s="1"/>
  <c r="LL197" i="11"/>
  <c r="KM205" i="11"/>
  <c r="KQ205" i="11"/>
  <c r="KQ246" i="11" s="1"/>
  <c r="KS246" i="11"/>
  <c r="KS248" i="11" s="1"/>
  <c r="KJ197" i="11"/>
  <c r="JY205" i="11"/>
  <c r="JV196" i="11"/>
  <c r="JH197" i="11"/>
  <c r="JH196" i="11"/>
  <c r="IT196" i="11"/>
  <c r="IM205" i="11"/>
  <c r="HV246" i="11"/>
  <c r="HV248" i="11" s="1"/>
  <c r="ID246" i="11"/>
  <c r="IF197" i="11"/>
  <c r="IF199" i="11"/>
  <c r="IF201" i="11"/>
  <c r="HR197" i="11"/>
  <c r="HN246" i="11"/>
  <c r="HN248" i="11" s="1"/>
  <c r="GU264" i="11"/>
  <c r="GW205" i="11"/>
  <c r="HD196" i="11"/>
  <c r="GH205" i="11"/>
  <c r="GP196" i="11"/>
  <c r="GB202" i="11"/>
  <c r="FT205" i="11"/>
  <c r="FB205" i="11"/>
  <c r="FN205" i="11" s="1"/>
  <c r="FK246" i="11"/>
  <c r="FK248" i="11" s="1"/>
  <c r="ER205" i="11"/>
  <c r="EQ246" i="11"/>
  <c r="ET246" i="11"/>
  <c r="ET248" i="11" s="1"/>
  <c r="EZ196" i="11"/>
  <c r="EL197" i="11"/>
  <c r="DU246" i="11"/>
  <c r="DU248" i="11" s="1"/>
  <c r="DM205" i="11"/>
  <c r="DX205" i="11" s="1"/>
  <c r="DX197" i="11"/>
  <c r="DB205" i="11"/>
  <c r="DD246" i="11"/>
  <c r="DD248" i="11" s="1"/>
  <c r="CV197" i="11"/>
  <c r="CK205" i="11"/>
  <c r="CA205" i="11"/>
  <c r="CH196" i="11"/>
  <c r="BV246" i="11"/>
  <c r="BV248" i="11" s="1"/>
  <c r="CD246" i="11"/>
  <c r="CD248" i="11" s="1"/>
  <c r="BX246" i="11"/>
  <c r="CF246" i="11"/>
  <c r="CF248" i="11" s="1"/>
  <c r="BT196" i="11"/>
  <c r="BN246" i="11"/>
  <c r="BN248" i="11" s="1"/>
  <c r="BF197" i="11"/>
  <c r="AJ205" i="11"/>
  <c r="AJ262" i="11" s="1"/>
  <c r="AL246" i="11"/>
  <c r="AL248" i="11" s="1"/>
  <c r="AF205" i="11"/>
  <c r="Z246" i="11"/>
  <c r="Z248" i="11" s="1"/>
  <c r="Y246" i="11"/>
  <c r="Y248" i="11" s="1"/>
  <c r="GT264" i="11"/>
  <c r="HB264" i="11"/>
  <c r="KZ193" i="11"/>
  <c r="KZ262" i="11" s="1"/>
  <c r="LL181" i="11"/>
  <c r="LC246" i="11"/>
  <c r="LC248" i="11" s="1"/>
  <c r="LK246" i="11"/>
  <c r="LK248" i="11" s="1"/>
  <c r="LG246" i="11"/>
  <c r="LG248" i="11" s="1"/>
  <c r="KU246" i="11"/>
  <c r="KU248" i="11" s="1"/>
  <c r="KL246" i="11"/>
  <c r="KL248" i="11" s="1"/>
  <c r="KT246" i="11"/>
  <c r="KT248" i="11" s="1"/>
  <c r="KC193" i="11"/>
  <c r="KD246" i="11"/>
  <c r="KD248" i="11" s="1"/>
  <c r="JY193" i="11"/>
  <c r="JP246" i="11"/>
  <c r="JP248" i="11" s="1"/>
  <c r="JN193" i="11"/>
  <c r="JS246" i="11"/>
  <c r="JS248" i="11" s="1"/>
  <c r="JM246" i="11"/>
  <c r="JM248" i="11" s="1"/>
  <c r="JU246" i="11"/>
  <c r="JU248" i="11" s="1"/>
  <c r="JH181" i="11"/>
  <c r="JB246" i="11"/>
  <c r="JB248" i="11" s="1"/>
  <c r="IV246" i="11"/>
  <c r="IV248" i="11" s="1"/>
  <c r="JG246" i="11"/>
  <c r="JG248" i="11" s="1"/>
  <c r="IH246" i="11"/>
  <c r="IH248" i="11" s="1"/>
  <c r="IP246" i="11"/>
  <c r="IP248" i="11" s="1"/>
  <c r="IK246" i="11"/>
  <c r="IK248" i="11" s="1"/>
  <c r="IL246" i="11"/>
  <c r="IL248" i="11" s="1"/>
  <c r="IN246" i="11"/>
  <c r="IN248" i="11" s="1"/>
  <c r="IF182" i="11"/>
  <c r="HR181" i="11"/>
  <c r="HR193" i="11"/>
  <c r="HL246" i="11"/>
  <c r="HL248" i="11" s="1"/>
  <c r="GS193" i="11"/>
  <c r="GT246" i="11"/>
  <c r="GT248" i="11" s="1"/>
  <c r="HB246" i="11"/>
  <c r="HB248" i="11" s="1"/>
  <c r="GU246" i="11"/>
  <c r="GU248" i="11" s="1"/>
  <c r="HC246" i="11"/>
  <c r="HC248" i="11" s="1"/>
  <c r="GE193" i="11"/>
  <c r="GE262" i="11" s="1"/>
  <c r="GF246" i="11"/>
  <c r="GF248" i="11" s="1"/>
  <c r="GN246" i="11"/>
  <c r="GN248" i="11" s="1"/>
  <c r="GP181" i="11"/>
  <c r="GD194" i="11"/>
  <c r="GE194" i="11" s="1"/>
  <c r="GF194" i="11" s="1"/>
  <c r="GK246" i="11"/>
  <c r="GK248" i="11" s="1"/>
  <c r="FV246" i="11"/>
  <c r="FV248" i="11" s="1"/>
  <c r="FP193" i="11"/>
  <c r="FP262" i="11" s="1"/>
  <c r="FW246" i="11"/>
  <c r="FW248" i="11" s="1"/>
  <c r="FH246" i="11"/>
  <c r="FH248" i="11" s="1"/>
  <c r="FD246" i="11"/>
  <c r="FD248" i="11" s="1"/>
  <c r="FL246" i="11"/>
  <c r="FL248" i="11" s="1"/>
  <c r="FM246" i="11"/>
  <c r="FM248" i="11" s="1"/>
  <c r="FB193" i="11"/>
  <c r="EN193" i="11"/>
  <c r="EQ248" i="11"/>
  <c r="EP246" i="11"/>
  <c r="EP248" i="11" s="1"/>
  <c r="EX246" i="11"/>
  <c r="EX248" i="11" s="1"/>
  <c r="EH246" i="11"/>
  <c r="EH248" i="11" s="1"/>
  <c r="EC193" i="11"/>
  <c r="EC262" i="11" s="1"/>
  <c r="EK246" i="11"/>
  <c r="EK248" i="11" s="1"/>
  <c r="EL182" i="11"/>
  <c r="EF246" i="11"/>
  <c r="EF248" i="11" s="1"/>
  <c r="DN246" i="11"/>
  <c r="DN248" i="11" s="1"/>
  <c r="DV246" i="11"/>
  <c r="DV248" i="11" s="1"/>
  <c r="DQ246" i="11"/>
  <c r="DQ248" i="11" s="1"/>
  <c r="DW246" i="11"/>
  <c r="DW248" i="11" s="1"/>
  <c r="DF246" i="11"/>
  <c r="DF248" i="11" s="1"/>
  <c r="DB193" i="11"/>
  <c r="DB262" i="11" s="1"/>
  <c r="CZ246" i="11"/>
  <c r="CZ248" i="11" s="1"/>
  <c r="CV182" i="11"/>
  <c r="CQ246" i="11"/>
  <c r="CQ248" i="11" s="1"/>
  <c r="CV181" i="11"/>
  <c r="CL246" i="11"/>
  <c r="CL248" i="11" s="1"/>
  <c r="CT246" i="11"/>
  <c r="CT248" i="11" s="1"/>
  <c r="CH181" i="11"/>
  <c r="CB246" i="11"/>
  <c r="CB248" i="11" s="1"/>
  <c r="BW193" i="11"/>
  <c r="BJ246" i="11"/>
  <c r="BJ248" i="11" s="1"/>
  <c r="BR246" i="11"/>
  <c r="BR248" i="11" s="1"/>
  <c r="BT181" i="11"/>
  <c r="BF191" i="11"/>
  <c r="AZ246" i="11"/>
  <c r="AZ248" i="11" s="1"/>
  <c r="BC246" i="11"/>
  <c r="BC248" i="11" s="1"/>
  <c r="AV246" i="11"/>
  <c r="AV248" i="11" s="1"/>
  <c r="BD246" i="11"/>
  <c r="BD248" i="11" s="1"/>
  <c r="BE246" i="11"/>
  <c r="BE248" i="11" s="1"/>
  <c r="AI246" i="11"/>
  <c r="AI248" i="11" s="1"/>
  <c r="AR185" i="11"/>
  <c r="AR189" i="11"/>
  <c r="AK193" i="11"/>
  <c r="AK262" i="11" s="1"/>
  <c r="AR187" i="11"/>
  <c r="AM246" i="11"/>
  <c r="AM248" i="11" s="1"/>
  <c r="AD187" i="11"/>
  <c r="AD185" i="11"/>
  <c r="AD189" i="11"/>
  <c r="V193" i="11"/>
  <c r="U246" i="11"/>
  <c r="U248" i="11" s="1"/>
  <c r="AC246" i="11"/>
  <c r="AC248" i="11" s="1"/>
  <c r="AD191" i="11"/>
  <c r="P251" i="11"/>
  <c r="P244" i="11"/>
  <c r="H242" i="11"/>
  <c r="P233" i="11"/>
  <c r="P235" i="11"/>
  <c r="P237" i="11"/>
  <c r="P239" i="11"/>
  <c r="I230" i="11"/>
  <c r="P211" i="11"/>
  <c r="P215" i="11"/>
  <c r="P217" i="11"/>
  <c r="P223" i="11"/>
  <c r="P225" i="11"/>
  <c r="P227" i="11"/>
  <c r="P209" i="11"/>
  <c r="P213" i="11"/>
  <c r="P219" i="11"/>
  <c r="P221" i="11"/>
  <c r="P196" i="11"/>
  <c r="P198" i="11"/>
  <c r="D205" i="11"/>
  <c r="P200" i="11"/>
  <c r="D193" i="11"/>
  <c r="K193" i="11"/>
  <c r="K262" i="11" s="1"/>
  <c r="P184" i="11"/>
  <c r="P186" i="11"/>
  <c r="P188" i="11"/>
  <c r="P190" i="11"/>
  <c r="L193" i="11"/>
  <c r="E193" i="11"/>
  <c r="F193" i="11"/>
  <c r="M193" i="11"/>
  <c r="P183" i="11"/>
  <c r="P185" i="11"/>
  <c r="BT160" i="11"/>
  <c r="JH171" i="11"/>
  <c r="GB160" i="11"/>
  <c r="KJ160" i="11"/>
  <c r="BF171" i="11"/>
  <c r="CH171" i="11"/>
  <c r="GB171" i="11"/>
  <c r="P177" i="11"/>
  <c r="BT177" i="11"/>
  <c r="EL177" i="11"/>
  <c r="GB177" i="11"/>
  <c r="FN177" i="11"/>
  <c r="EL160" i="11"/>
  <c r="FN160" i="11"/>
  <c r="JV160" i="11"/>
  <c r="FN171" i="11"/>
  <c r="GP171" i="11"/>
  <c r="KJ171" i="11"/>
  <c r="DX177" i="11"/>
  <c r="JH177" i="11"/>
  <c r="JV177" i="11"/>
  <c r="KJ177" i="11"/>
  <c r="BX248" i="11"/>
  <c r="AD171" i="11"/>
  <c r="JV171" i="11"/>
  <c r="KX171" i="11"/>
  <c r="LL177" i="11"/>
  <c r="BT171" i="11"/>
  <c r="KX177" i="11"/>
  <c r="LP248" i="11"/>
  <c r="EL171" i="11"/>
  <c r="CV177" i="11"/>
  <c r="IF177" i="11"/>
  <c r="AD177" i="11"/>
  <c r="P171" i="11"/>
  <c r="CV171" i="11"/>
  <c r="IT171" i="11"/>
  <c r="CH177" i="11"/>
  <c r="DJ177" i="11"/>
  <c r="AR160" i="11"/>
  <c r="HR160" i="11"/>
  <c r="LR248" i="11"/>
  <c r="AR171" i="11"/>
  <c r="DX171" i="11"/>
  <c r="EZ171" i="11"/>
  <c r="HD171" i="11"/>
  <c r="GP177" i="11"/>
  <c r="HR177" i="11"/>
  <c r="IT177" i="11"/>
  <c r="LZ177" i="11"/>
  <c r="BF154" i="11"/>
  <c r="BT154" i="11" s="1"/>
  <c r="CH154" i="11" s="1"/>
  <c r="CV154" i="11" s="1"/>
  <c r="DJ154" i="11" s="1"/>
  <c r="DX154" i="11" s="1"/>
  <c r="KV248" i="11"/>
  <c r="JH160" i="11"/>
  <c r="LQ246" i="11"/>
  <c r="LQ262" i="11" s="1"/>
  <c r="LY246" i="11"/>
  <c r="LY262" i="11" s="1"/>
  <c r="AH246" i="11"/>
  <c r="AH248" i="11" s="1"/>
  <c r="AP246" i="11"/>
  <c r="AP248" i="11" s="1"/>
  <c r="FG246" i="11"/>
  <c r="FG248" i="11" s="1"/>
  <c r="FX246" i="11"/>
  <c r="FX248" i="11" s="1"/>
  <c r="HD242" i="11"/>
  <c r="KO246" i="11"/>
  <c r="KO248" i="11" s="1"/>
  <c r="KW246" i="11"/>
  <c r="EZ177" i="11"/>
  <c r="LZ205" i="11"/>
  <c r="FR246" i="11"/>
  <c r="FZ246" i="11"/>
  <c r="FZ248" i="11" s="1"/>
  <c r="BK246" i="11"/>
  <c r="DO246" i="11"/>
  <c r="DO248" i="11" s="1"/>
  <c r="EG246" i="11"/>
  <c r="EG248" i="11" s="1"/>
  <c r="GJ246" i="11"/>
  <c r="IX246" i="11"/>
  <c r="IX248" i="11" s="1"/>
  <c r="JF246" i="11"/>
  <c r="JF248" i="11" s="1"/>
  <c r="AD160" i="11"/>
  <c r="IT160" i="11"/>
  <c r="AR177" i="11"/>
  <c r="FI246" i="11"/>
  <c r="JZ246" i="11"/>
  <c r="KH246" i="11"/>
  <c r="FJ246" i="11"/>
  <c r="HW246" i="11"/>
  <c r="HW248" i="11" s="1"/>
  <c r="IO246" i="11"/>
  <c r="IO248" i="11" s="1"/>
  <c r="KF246" i="11"/>
  <c r="KF248" i="11" s="1"/>
  <c r="CV160" i="11"/>
  <c r="HD160" i="11"/>
  <c r="HM248" i="11"/>
  <c r="ID248" i="11"/>
  <c r="LL160" i="11"/>
  <c r="HF246" i="11"/>
  <c r="HF248" i="11" s="1"/>
  <c r="HX246" i="11"/>
  <c r="JJ246" i="11"/>
  <c r="KA246" i="11"/>
  <c r="KA248" i="11" s="1"/>
  <c r="GD206" i="11"/>
  <c r="GE206" i="11" s="1"/>
  <c r="GF206" i="11" s="1"/>
  <c r="DR246" i="11"/>
  <c r="CP246" i="11"/>
  <c r="CP248" i="11" s="1"/>
  <c r="EJ246" i="11"/>
  <c r="EJ248" i="11" s="1"/>
  <c r="HG246" i="11"/>
  <c r="HG248" i="11" s="1"/>
  <c r="LN246" i="11"/>
  <c r="LN262" i="11" s="1"/>
  <c r="LZ242" i="11"/>
  <c r="P160" i="11"/>
  <c r="DX160" i="11"/>
  <c r="IF160" i="11"/>
  <c r="DA246" i="11"/>
  <c r="DI246" i="11"/>
  <c r="HZ246" i="11"/>
  <c r="BY246" i="11"/>
  <c r="BY248" i="11" s="1"/>
  <c r="CG246" i="11"/>
  <c r="CG248" i="11" s="1"/>
  <c r="DS246" i="11"/>
  <c r="DS248" i="11" s="1"/>
  <c r="GX246" i="11"/>
  <c r="IR246" i="11"/>
  <c r="LO246" i="11"/>
  <c r="LO262" i="11" s="1"/>
  <c r="LW246" i="11"/>
  <c r="LW262" i="11" s="1"/>
  <c r="LZ160" i="11"/>
  <c r="BF160" i="11"/>
  <c r="CH160" i="11"/>
  <c r="GP160" i="11"/>
  <c r="KX160" i="11"/>
  <c r="CJ246" i="11"/>
  <c r="HQ246" i="11"/>
  <c r="BT242" i="11"/>
  <c r="BP246" i="11"/>
  <c r="BP248" i="11" s="1"/>
  <c r="GG246" i="11"/>
  <c r="GO246" i="11"/>
  <c r="GO248" i="11" s="1"/>
  <c r="IA246" i="11"/>
  <c r="IA248" i="11" s="1"/>
  <c r="LF246" i="11"/>
  <c r="JX246" i="11"/>
  <c r="EZ230" i="11"/>
  <c r="GP242" i="11"/>
  <c r="KX242" i="11"/>
  <c r="T246" i="11"/>
  <c r="EB246" i="11"/>
  <c r="IJ246" i="11"/>
  <c r="LZ260" i="11"/>
  <c r="AD133" i="1"/>
  <c r="C133" i="1"/>
  <c r="AD126" i="1"/>
  <c r="AD124" i="1"/>
  <c r="C138" i="1"/>
  <c r="C140" i="1"/>
  <c r="C126" i="1"/>
  <c r="C124" i="1"/>
  <c r="AD112" i="1"/>
  <c r="C112" i="1"/>
  <c r="QK66" i="13"/>
  <c r="QJ66" i="13"/>
  <c r="PW66" i="13"/>
  <c r="PV66" i="13"/>
  <c r="PI66" i="13"/>
  <c r="PH66" i="13"/>
  <c r="OU66" i="13"/>
  <c r="OT66" i="13"/>
  <c r="OG66" i="13"/>
  <c r="OF66" i="13"/>
  <c r="NS66" i="13"/>
  <c r="NR66" i="13"/>
  <c r="NE66" i="13"/>
  <c r="ND66" i="13"/>
  <c r="MQ66" i="13"/>
  <c r="MP66" i="13"/>
  <c r="MC66" i="13"/>
  <c r="MB66" i="13"/>
  <c r="LO66" i="13"/>
  <c r="LN66" i="13"/>
  <c r="LA66" i="13"/>
  <c r="KZ66" i="13"/>
  <c r="KM66" i="13"/>
  <c r="KL66" i="13"/>
  <c r="JY66" i="13"/>
  <c r="JX66" i="13"/>
  <c r="JK66" i="13"/>
  <c r="JJ66" i="13"/>
  <c r="IW66" i="13"/>
  <c r="IV66" i="13"/>
  <c r="II66" i="13"/>
  <c r="IH66" i="13"/>
  <c r="HG66" i="13"/>
  <c r="HF66" i="13"/>
  <c r="GS66" i="13"/>
  <c r="GR66" i="13"/>
  <c r="CK66" i="13"/>
  <c r="CJ66" i="13"/>
  <c r="BW66" i="13"/>
  <c r="BV66" i="13"/>
  <c r="BI66" i="13"/>
  <c r="BH66" i="13"/>
  <c r="AU66" i="13"/>
  <c r="AT66" i="13"/>
  <c r="AG66" i="13"/>
  <c r="AF66" i="13"/>
  <c r="NS54" i="13"/>
  <c r="NR54" i="13"/>
  <c r="NE54" i="13"/>
  <c r="ND54" i="13"/>
  <c r="MQ54" i="13"/>
  <c r="MP54" i="13"/>
  <c r="LA54" i="13"/>
  <c r="KZ54" i="13"/>
  <c r="KM54" i="13"/>
  <c r="KL54" i="13"/>
  <c r="II54" i="13"/>
  <c r="IH54" i="13"/>
  <c r="HG54" i="13"/>
  <c r="HF54" i="13"/>
  <c r="GS54" i="13"/>
  <c r="GR54" i="13"/>
  <c r="EO54" i="13"/>
  <c r="EN54" i="13"/>
  <c r="BW54" i="13"/>
  <c r="BV54" i="13"/>
  <c r="AU54" i="13"/>
  <c r="AT54" i="13"/>
  <c r="AG54" i="13"/>
  <c r="AF54" i="13"/>
  <c r="IH91" i="13"/>
  <c r="KM91" i="13"/>
  <c r="P33" i="4"/>
  <c r="II91" i="13"/>
  <c r="HH75" i="13"/>
  <c r="GS92" i="13"/>
  <c r="BW91" i="13"/>
  <c r="BW92" i="13"/>
  <c r="GA246" i="11" l="1"/>
  <c r="GA248" i="11" s="1"/>
  <c r="GZ246" i="11"/>
  <c r="GZ248" i="11" s="1"/>
  <c r="EU246" i="11"/>
  <c r="EU248" i="11" s="1"/>
  <c r="LH246" i="11"/>
  <c r="LH248" i="11" s="1"/>
  <c r="IW246" i="11"/>
  <c r="IW248" i="11" s="1"/>
  <c r="EG262" i="11"/>
  <c r="GP260" i="11"/>
  <c r="IB246" i="11"/>
  <c r="IB248" i="11" s="1"/>
  <c r="HU262" i="11"/>
  <c r="HR230" i="11"/>
  <c r="LD262" i="11"/>
  <c r="CM246" i="11"/>
  <c r="CM248" i="11" s="1"/>
  <c r="GV262" i="11"/>
  <c r="S246" i="11"/>
  <c r="HY262" i="11"/>
  <c r="EW246" i="11"/>
  <c r="EW248" i="11" s="1"/>
  <c r="W262" i="11"/>
  <c r="GO262" i="11"/>
  <c r="FT246" i="11"/>
  <c r="FT248" i="11" s="1"/>
  <c r="LL242" i="11"/>
  <c r="JN262" i="11"/>
  <c r="CV205" i="11"/>
  <c r="AW246" i="11"/>
  <c r="AW248" i="11" s="1"/>
  <c r="GY246" i="11"/>
  <c r="GY248" i="11" s="1"/>
  <c r="FN242" i="11"/>
  <c r="O246" i="11"/>
  <c r="O248" i="11" s="1"/>
  <c r="CX262" i="11"/>
  <c r="EZ260" i="11"/>
  <c r="HD260" i="11"/>
  <c r="IZ246" i="11"/>
  <c r="P205" i="11"/>
  <c r="GH262" i="11"/>
  <c r="CH242" i="11"/>
  <c r="P260" i="11"/>
  <c r="GB260" i="11"/>
  <c r="JV260" i="11"/>
  <c r="CY246" i="11"/>
  <c r="BF242" i="11"/>
  <c r="IC246" i="11"/>
  <c r="IC248" i="11" s="1"/>
  <c r="ED246" i="11"/>
  <c r="ED248" i="11" s="1"/>
  <c r="G246" i="11"/>
  <c r="GD243" i="11"/>
  <c r="GE243" i="11" s="1"/>
  <c r="EA246" i="11"/>
  <c r="EA248" i="11" s="1"/>
  <c r="ES246" i="11"/>
  <c r="FS246" i="11"/>
  <c r="D262" i="11"/>
  <c r="W246" i="11"/>
  <c r="W248" i="11" s="1"/>
  <c r="FE246" i="11"/>
  <c r="FE248" i="11" s="1"/>
  <c r="GD262" i="11"/>
  <c r="AN262" i="11"/>
  <c r="EI246" i="11"/>
  <c r="KB262" i="11"/>
  <c r="CX246" i="11"/>
  <c r="DQ262" i="11"/>
  <c r="DP262" i="11"/>
  <c r="FF262" i="11"/>
  <c r="AG246" i="11"/>
  <c r="JA262" i="11"/>
  <c r="DJ230" i="11"/>
  <c r="IB262" i="11"/>
  <c r="AR230" i="11"/>
  <c r="Z262" i="11"/>
  <c r="HI246" i="11"/>
  <c r="HI248" i="11" s="1"/>
  <c r="EN262" i="11"/>
  <c r="CJ262" i="11"/>
  <c r="HX262" i="11"/>
  <c r="R262" i="11"/>
  <c r="HN262" i="11"/>
  <c r="FT262" i="11"/>
  <c r="KR246" i="11"/>
  <c r="KR248" i="11" s="1"/>
  <c r="HY246" i="11"/>
  <c r="HY248" i="11" s="1"/>
  <c r="CH230" i="11"/>
  <c r="KJ260" i="11"/>
  <c r="FU246" i="11"/>
  <c r="FU248" i="11" s="1"/>
  <c r="EK262" i="11"/>
  <c r="N246" i="11"/>
  <c r="AD205" i="11"/>
  <c r="JH260" i="11"/>
  <c r="HR260" i="11"/>
  <c r="JH242" i="11"/>
  <c r="CK246" i="11"/>
  <c r="AK246" i="11"/>
  <c r="LE246" i="11"/>
  <c r="LE248" i="11" s="1"/>
  <c r="H262" i="11"/>
  <c r="BI262" i="11"/>
  <c r="GR262" i="11"/>
  <c r="GR264" i="11" s="1"/>
  <c r="IF205" i="11"/>
  <c r="DP246" i="11"/>
  <c r="DP248" i="11" s="1"/>
  <c r="FK262" i="11"/>
  <c r="IY262" i="11"/>
  <c r="EL242" i="11"/>
  <c r="HJ262" i="11"/>
  <c r="DZ262" i="11"/>
  <c r="BT230" i="11"/>
  <c r="CA262" i="11"/>
  <c r="KC246" i="11"/>
  <c r="KC248" i="11" s="1"/>
  <c r="GL262" i="11"/>
  <c r="DL262" i="11"/>
  <c r="KE262" i="11"/>
  <c r="HO262" i="11"/>
  <c r="AA262" i="11"/>
  <c r="FQ262" i="11"/>
  <c r="KI262" i="11"/>
  <c r="AY246" i="11"/>
  <c r="AY248" i="11" s="1"/>
  <c r="IF193" i="11"/>
  <c r="E262" i="11"/>
  <c r="HK246" i="11"/>
  <c r="HK248" i="11" s="1"/>
  <c r="KL264" i="11"/>
  <c r="LI262" i="11"/>
  <c r="O262" i="11"/>
  <c r="HG262" i="11"/>
  <c r="HR262" i="11" s="1"/>
  <c r="DG262" i="11"/>
  <c r="S262" i="11"/>
  <c r="EO262" i="11"/>
  <c r="BP262" i="11"/>
  <c r="IW262" i="11"/>
  <c r="FC262" i="11"/>
  <c r="BC262" i="11"/>
  <c r="BL262" i="11"/>
  <c r="BT262" i="11" s="1"/>
  <c r="JE262" i="11"/>
  <c r="IF242" i="11"/>
  <c r="L246" i="11"/>
  <c r="L248" i="11" s="1"/>
  <c r="L262" i="11"/>
  <c r="D246" i="11"/>
  <c r="CH205" i="11"/>
  <c r="KM246" i="11"/>
  <c r="KM248" i="11" s="1"/>
  <c r="IT260" i="11"/>
  <c r="AT262" i="11"/>
  <c r="LA262" i="11"/>
  <c r="IC262" i="11"/>
  <c r="HA262" i="11"/>
  <c r="G262" i="11"/>
  <c r="BQ262" i="11"/>
  <c r="FU262" i="11"/>
  <c r="CY262" i="11"/>
  <c r="CS262" i="11"/>
  <c r="IM262" i="11"/>
  <c r="FG262" i="11"/>
  <c r="AY262" i="11"/>
  <c r="BH262" i="11"/>
  <c r="KJ193" i="11"/>
  <c r="JY262" i="11"/>
  <c r="JR262" i="11"/>
  <c r="ES262" i="11"/>
  <c r="DM262" i="11"/>
  <c r="EW262" i="11"/>
  <c r="BF205" i="11"/>
  <c r="CA246" i="11"/>
  <c r="V262" i="11"/>
  <c r="CV242" i="11"/>
  <c r="EL260" i="11"/>
  <c r="IS246" i="11"/>
  <c r="IS248" i="11" s="1"/>
  <c r="IS262" i="11"/>
  <c r="JJ262" i="11"/>
  <c r="GW262" i="11"/>
  <c r="GW264" i="11" s="1"/>
  <c r="CO246" i="11"/>
  <c r="CO248" i="11" s="1"/>
  <c r="CO262" i="11"/>
  <c r="AO246" i="11"/>
  <c r="AO248" i="11" s="1"/>
  <c r="AO262" i="11"/>
  <c r="LL230" i="11"/>
  <c r="AU246" i="11"/>
  <c r="AU248" i="11" s="1"/>
  <c r="AU262" i="11"/>
  <c r="FY246" i="11"/>
  <c r="FY248" i="11" s="1"/>
  <c r="GB242" i="11"/>
  <c r="DL246" i="11"/>
  <c r="DL248" i="11" s="1"/>
  <c r="GV264" i="11"/>
  <c r="GB230" i="11"/>
  <c r="DT246" i="11"/>
  <c r="DT248" i="11" s="1"/>
  <c r="BB246" i="11"/>
  <c r="JD246" i="11"/>
  <c r="JD248" i="11" s="1"/>
  <c r="JD262" i="11"/>
  <c r="FX262" i="11"/>
  <c r="KU262" i="11"/>
  <c r="KU264" i="11" s="1"/>
  <c r="HK262" i="11"/>
  <c r="EE262" i="11"/>
  <c r="EL262" i="11" s="1"/>
  <c r="EH262" i="11"/>
  <c r="AF262" i="11"/>
  <c r="F246" i="11"/>
  <c r="F248" i="11" s="1"/>
  <c r="F262" i="11"/>
  <c r="CK262" i="11"/>
  <c r="CR246" i="11"/>
  <c r="AB246" i="11"/>
  <c r="AB248" i="11" s="1"/>
  <c r="AJ246" i="11"/>
  <c r="AJ248" i="11" s="1"/>
  <c r="EL205" i="11"/>
  <c r="DZ246" i="11"/>
  <c r="DZ248" i="11" s="1"/>
  <c r="KC262" i="11"/>
  <c r="KG262" i="11"/>
  <c r="N262" i="11"/>
  <c r="JK262" i="11"/>
  <c r="BM262" i="11"/>
  <c r="IV262" i="11"/>
  <c r="JH262" i="11" s="1"/>
  <c r="EV262" i="11"/>
  <c r="KQ262" i="11"/>
  <c r="KQ264" i="11" s="1"/>
  <c r="GM262" i="11"/>
  <c r="DU262" i="11"/>
  <c r="ED262" i="11"/>
  <c r="BO262" i="11"/>
  <c r="LE262" i="11"/>
  <c r="LL262" i="11" s="1"/>
  <c r="AX262" i="11"/>
  <c r="HU246" i="11"/>
  <c r="HU248" i="11" s="1"/>
  <c r="JR246" i="11"/>
  <c r="JR248" i="11" s="1"/>
  <c r="J246" i="11"/>
  <c r="J248" i="11" s="1"/>
  <c r="BT193" i="11"/>
  <c r="JV242" i="11"/>
  <c r="M246" i="11"/>
  <c r="M262" i="11"/>
  <c r="AQ246" i="11"/>
  <c r="AQ248" i="11" s="1"/>
  <c r="DX193" i="11"/>
  <c r="FB262" i="11"/>
  <c r="BZ246" i="11"/>
  <c r="BZ248" i="11" s="1"/>
  <c r="EZ205" i="11"/>
  <c r="GH246" i="11"/>
  <c r="GH248" i="11" s="1"/>
  <c r="KJ242" i="11"/>
  <c r="CV260" i="11"/>
  <c r="FJ262" i="11"/>
  <c r="K246" i="11"/>
  <c r="K248" i="11" s="1"/>
  <c r="IQ262" i="11"/>
  <c r="EI262" i="11"/>
  <c r="AG262" i="11"/>
  <c r="IZ262" i="11"/>
  <c r="ER262" i="11"/>
  <c r="JS262" i="11"/>
  <c r="GI262" i="11"/>
  <c r="DC262" i="11"/>
  <c r="HT262" i="11"/>
  <c r="DT262" i="11"/>
  <c r="JQ246" i="11"/>
  <c r="BA246" i="11"/>
  <c r="P230" i="11"/>
  <c r="BW262" i="11"/>
  <c r="FF246" i="11"/>
  <c r="FF248" i="11" s="1"/>
  <c r="GS262" i="11"/>
  <c r="GS264" i="11" s="1"/>
  <c r="KX260" i="11"/>
  <c r="FN260" i="11"/>
  <c r="DJ242" i="11"/>
  <c r="I262" i="11"/>
  <c r="II262" i="11"/>
  <c r="IT262" i="11" s="1"/>
  <c r="EA262" i="11"/>
  <c r="KM262" i="11"/>
  <c r="KM264" i="11" s="1"/>
  <c r="FE262" i="11"/>
  <c r="BZ262" i="11"/>
  <c r="JU262" i="11"/>
  <c r="JO262" i="11"/>
  <c r="FY262" i="11"/>
  <c r="CE262" i="11"/>
  <c r="AR193" i="11"/>
  <c r="CN246" i="11"/>
  <c r="CN248" i="11" s="1"/>
  <c r="HD193" i="11"/>
  <c r="LD246" i="11"/>
  <c r="LD248" i="11" s="1"/>
  <c r="HR205" i="11"/>
  <c r="AD260" i="11"/>
  <c r="CV193" i="11"/>
  <c r="BS246" i="11"/>
  <c r="BS248" i="11" s="1"/>
  <c r="LZ246" i="11"/>
  <c r="LZ248" i="11" s="1"/>
  <c r="ER246" i="11"/>
  <c r="ER248" i="11" s="1"/>
  <c r="BF193" i="11"/>
  <c r="X246" i="11"/>
  <c r="X248" i="11" s="1"/>
  <c r="JH193" i="11"/>
  <c r="DG246" i="11"/>
  <c r="DG248" i="11" s="1"/>
  <c r="GP205" i="11"/>
  <c r="HJ246" i="11"/>
  <c r="HJ248" i="11" s="1"/>
  <c r="GI246" i="11"/>
  <c r="GI248" i="11" s="1"/>
  <c r="FP246" i="11"/>
  <c r="FP248" i="11" s="1"/>
  <c r="AR260" i="11"/>
  <c r="JA246" i="11"/>
  <c r="KG246" i="11"/>
  <c r="KG248" i="11" s="1"/>
  <c r="AD242" i="11"/>
  <c r="BT205" i="11"/>
  <c r="HD230" i="11"/>
  <c r="GV246" i="11"/>
  <c r="GV248" i="11" s="1"/>
  <c r="LL205" i="11"/>
  <c r="JE246" i="11"/>
  <c r="JE248" i="11" s="1"/>
  <c r="JH205" i="11"/>
  <c r="AD230" i="11"/>
  <c r="AD262" i="11"/>
  <c r="DC246" i="11"/>
  <c r="DC248" i="11" s="1"/>
  <c r="GD231" i="11"/>
  <c r="GE231" i="11" s="1"/>
  <c r="GF231" i="11" s="1"/>
  <c r="GD246" i="11"/>
  <c r="GD248" i="11" s="1"/>
  <c r="IF230" i="11"/>
  <c r="IF246" i="11" s="1"/>
  <c r="IF248" i="11" s="1"/>
  <c r="HT246" i="11"/>
  <c r="HT248" i="11" s="1"/>
  <c r="DM246" i="11"/>
  <c r="DM248" i="11" s="1"/>
  <c r="DX230" i="11"/>
  <c r="HA264" i="11"/>
  <c r="HA246" i="11"/>
  <c r="HA248" i="11" s="1"/>
  <c r="LA246" i="11"/>
  <c r="LA248" i="11" s="1"/>
  <c r="KJ205" i="11"/>
  <c r="KJ230" i="11"/>
  <c r="KJ246" i="11" s="1"/>
  <c r="KJ248" i="11" s="1"/>
  <c r="LS262" i="11"/>
  <c r="LZ262" i="11" s="1"/>
  <c r="LS248" i="11"/>
  <c r="AR205" i="11"/>
  <c r="GB205" i="11"/>
  <c r="CV230" i="11"/>
  <c r="IF260" i="11"/>
  <c r="P193" i="11"/>
  <c r="EZ193" i="11"/>
  <c r="EZ246" i="11" s="1"/>
  <c r="EZ248" i="11" s="1"/>
  <c r="KX230" i="11"/>
  <c r="II246" i="11"/>
  <c r="II248" i="11" s="1"/>
  <c r="LX248" i="11"/>
  <c r="LU248" i="11"/>
  <c r="V246" i="11"/>
  <c r="V248" i="11" s="1"/>
  <c r="LT248" i="11"/>
  <c r="IT242" i="11"/>
  <c r="FB246" i="11"/>
  <c r="FB248" i="11" s="1"/>
  <c r="DB246" i="11"/>
  <c r="EC246" i="11"/>
  <c r="EC248" i="11" s="1"/>
  <c r="AR242" i="11"/>
  <c r="AF246" i="11"/>
  <c r="AF248" i="11" s="1"/>
  <c r="D248" i="11"/>
  <c r="JH230" i="11"/>
  <c r="HR246" i="11"/>
  <c r="HR248" i="11" s="1"/>
  <c r="H246" i="11"/>
  <c r="H248" i="11" s="1"/>
  <c r="DJ205" i="11"/>
  <c r="LV248" i="11"/>
  <c r="E246" i="11"/>
  <c r="E248" i="11" s="1"/>
  <c r="EL193" i="11"/>
  <c r="EN246" i="11"/>
  <c r="EN248" i="11" s="1"/>
  <c r="LY248" i="11"/>
  <c r="GE246" i="11"/>
  <c r="GE248" i="11" s="1"/>
  <c r="GW246" i="11"/>
  <c r="GW248" i="11" s="1"/>
  <c r="LL193" i="11"/>
  <c r="GP193" i="11"/>
  <c r="KZ246" i="11"/>
  <c r="KZ248" i="11" s="1"/>
  <c r="JK246" i="11"/>
  <c r="JK248" i="11" s="1"/>
  <c r="IM246" i="11"/>
  <c r="IM248" i="11" s="1"/>
  <c r="I246" i="11"/>
  <c r="I248" i="11" s="1"/>
  <c r="CH193" i="11"/>
  <c r="HD205" i="11"/>
  <c r="KR264" i="11"/>
  <c r="GP230" i="11"/>
  <c r="KX205" i="11"/>
  <c r="IT205" i="11"/>
  <c r="JY246" i="11"/>
  <c r="JY248" i="11" s="1"/>
  <c r="JN246" i="11"/>
  <c r="JN248" i="11" s="1"/>
  <c r="JV193" i="11"/>
  <c r="JV246" i="11" s="1"/>
  <c r="JV248" i="11" s="1"/>
  <c r="GS246" i="11"/>
  <c r="GS248" i="11" s="1"/>
  <c r="GB193" i="11"/>
  <c r="FN193" i="11"/>
  <c r="FN246" i="11" s="1"/>
  <c r="FN248" i="11" s="1"/>
  <c r="DJ193" i="11"/>
  <c r="BW246" i="11"/>
  <c r="BW248" i="11" s="1"/>
  <c r="AD193" i="11"/>
  <c r="M248" i="11"/>
  <c r="G248" i="11"/>
  <c r="N248" i="11"/>
  <c r="JJ248" i="11"/>
  <c r="T248" i="11"/>
  <c r="KW248" i="11"/>
  <c r="CY248" i="11"/>
  <c r="BK248" i="11"/>
  <c r="FR248" i="11"/>
  <c r="CR248" i="11"/>
  <c r="S248" i="11"/>
  <c r="JA248" i="11"/>
  <c r="EB248" i="11"/>
  <c r="DA248" i="11"/>
  <c r="ES248" i="11"/>
  <c r="IR248" i="11"/>
  <c r="HX248" i="11"/>
  <c r="AG248" i="11"/>
  <c r="AK248" i="11"/>
  <c r="KQ248" i="11"/>
  <c r="HZ248" i="11"/>
  <c r="FI248" i="11"/>
  <c r="CJ248" i="11"/>
  <c r="IJ248" i="11"/>
  <c r="DB248" i="11"/>
  <c r="EL154" i="11"/>
  <c r="HO248" i="11"/>
  <c r="KH248" i="11"/>
  <c r="HQ248" i="11"/>
  <c r="CA248" i="11"/>
  <c r="CK248" i="11"/>
  <c r="LF248" i="11"/>
  <c r="JX248" i="11"/>
  <c r="JZ248" i="11"/>
  <c r="EI248" i="11"/>
  <c r="CX248" i="11"/>
  <c r="GX248" i="11"/>
  <c r="JQ248" i="11"/>
  <c r="BB248" i="11"/>
  <c r="LW248" i="11"/>
  <c r="BH248" i="11"/>
  <c r="DR248" i="11"/>
  <c r="BA248" i="11"/>
  <c r="GJ248" i="11"/>
  <c r="LO248" i="11"/>
  <c r="GG248" i="11"/>
  <c r="FS248" i="11"/>
  <c r="LQ248" i="11"/>
  <c r="IZ248" i="11"/>
  <c r="DI248" i="11"/>
  <c r="LN248" i="11"/>
  <c r="FJ248" i="11"/>
  <c r="KL91" i="13"/>
  <c r="AU110" i="13"/>
  <c r="AT110" i="13"/>
  <c r="QH354" i="14"/>
  <c r="QH352" i="14"/>
  <c r="QH349" i="14"/>
  <c r="QH344" i="14"/>
  <c r="QH343" i="14"/>
  <c r="QH334" i="14"/>
  <c r="QH322" i="14"/>
  <c r="PM309" i="14"/>
  <c r="PL309" i="14"/>
  <c r="PB309" i="14"/>
  <c r="OU309" i="14"/>
  <c r="OO309" i="14"/>
  <c r="OC309" i="14"/>
  <c r="NL309" i="14"/>
  <c r="NG309" i="14"/>
  <c r="MV309" i="14"/>
  <c r="MU309" i="14"/>
  <c r="MK309" i="14"/>
  <c r="MD309" i="14"/>
  <c r="LX309" i="14"/>
  <c r="LC309" i="14"/>
  <c r="KU309" i="14"/>
  <c r="KP309" i="14"/>
  <c r="KE309" i="14"/>
  <c r="KD309" i="14"/>
  <c r="JM309" i="14"/>
  <c r="JG309" i="14"/>
  <c r="IW309" i="14"/>
  <c r="IL309" i="14"/>
  <c r="ID309" i="14"/>
  <c r="HY309" i="14"/>
  <c r="HN309" i="14"/>
  <c r="HM309" i="14"/>
  <c r="GV309" i="14"/>
  <c r="GF309" i="14"/>
  <c r="GE309" i="14"/>
  <c r="FL309" i="14"/>
  <c r="DU309" i="14"/>
  <c r="DM309" i="14"/>
  <c r="CU309" i="14"/>
  <c r="PS308" i="14"/>
  <c r="PS309" i="14" s="1"/>
  <c r="PR308" i="14"/>
  <c r="PR309" i="14" s="1"/>
  <c r="PQ308" i="14"/>
  <c r="PQ309" i="14" s="1"/>
  <c r="PP308" i="14"/>
  <c r="PP309" i="14" s="1"/>
  <c r="PO308" i="14"/>
  <c r="PO309" i="14" s="1"/>
  <c r="PN308" i="14"/>
  <c r="PN309" i="14" s="1"/>
  <c r="PM308" i="14"/>
  <c r="PL308" i="14"/>
  <c r="PK308" i="14"/>
  <c r="PK309" i="14" s="1"/>
  <c r="PJ308" i="14"/>
  <c r="PJ309" i="14" s="1"/>
  <c r="PI308" i="14"/>
  <c r="PI309" i="14" s="1"/>
  <c r="PE308" i="14"/>
  <c r="PE309" i="14" s="1"/>
  <c r="PD308" i="14"/>
  <c r="PD309" i="14" s="1"/>
  <c r="PC308" i="14"/>
  <c r="PC309" i="14" s="1"/>
  <c r="PB308" i="14"/>
  <c r="PA308" i="14"/>
  <c r="PA309" i="14" s="1"/>
  <c r="OZ308" i="14"/>
  <c r="OZ309" i="14" s="1"/>
  <c r="OY308" i="14"/>
  <c r="OY309" i="14" s="1"/>
  <c r="OX308" i="14"/>
  <c r="OX309" i="14" s="1"/>
  <c r="OW308" i="14"/>
  <c r="OW309" i="14" s="1"/>
  <c r="OV308" i="14"/>
  <c r="OV309" i="14" s="1"/>
  <c r="OU308" i="14"/>
  <c r="OQ308" i="14"/>
  <c r="OQ309" i="14" s="1"/>
  <c r="OP308" i="14"/>
  <c r="OP309" i="14" s="1"/>
  <c r="OO308" i="14"/>
  <c r="ON308" i="14"/>
  <c r="ON309" i="14" s="1"/>
  <c r="OM308" i="14"/>
  <c r="OM309" i="14" s="1"/>
  <c r="OL308" i="14"/>
  <c r="OL309" i="14" s="1"/>
  <c r="OK308" i="14"/>
  <c r="OK309" i="14" s="1"/>
  <c r="OJ308" i="14"/>
  <c r="OJ309" i="14" s="1"/>
  <c r="OI308" i="14"/>
  <c r="OI309" i="14" s="1"/>
  <c r="OH308" i="14"/>
  <c r="OH309" i="14" s="1"/>
  <c r="OG308" i="14"/>
  <c r="OG309" i="14" s="1"/>
  <c r="OC308" i="14"/>
  <c r="OB308" i="14"/>
  <c r="OB309" i="14" s="1"/>
  <c r="OA308" i="14"/>
  <c r="OA309" i="14" s="1"/>
  <c r="NZ308" i="14"/>
  <c r="NZ309" i="14" s="1"/>
  <c r="NY308" i="14"/>
  <c r="NY309" i="14" s="1"/>
  <c r="NX308" i="14"/>
  <c r="NX309" i="14" s="1"/>
  <c r="NW308" i="14"/>
  <c r="NW309" i="14" s="1"/>
  <c r="NV308" i="14"/>
  <c r="NV309" i="14" s="1"/>
  <c r="NU308" i="14"/>
  <c r="NU309" i="14" s="1"/>
  <c r="NT308" i="14"/>
  <c r="NT309" i="14" s="1"/>
  <c r="NS308" i="14"/>
  <c r="NS309" i="14" s="1"/>
  <c r="NO308" i="14"/>
  <c r="NO309" i="14" s="1"/>
  <c r="NN308" i="14"/>
  <c r="NN309" i="14" s="1"/>
  <c r="NM308" i="14"/>
  <c r="NM309" i="14" s="1"/>
  <c r="NL308" i="14"/>
  <c r="NK308" i="14"/>
  <c r="NK309" i="14" s="1"/>
  <c r="NJ308" i="14"/>
  <c r="NJ309" i="14" s="1"/>
  <c r="NI308" i="14"/>
  <c r="NI309" i="14" s="1"/>
  <c r="NH308" i="14"/>
  <c r="NH309" i="14" s="1"/>
  <c r="NG308" i="14"/>
  <c r="NF308" i="14"/>
  <c r="NF309" i="14" s="1"/>
  <c r="NE308" i="14"/>
  <c r="NE309" i="14" s="1"/>
  <c r="NA308" i="14"/>
  <c r="NA309" i="14" s="1"/>
  <c r="MZ308" i="14"/>
  <c r="MZ309" i="14" s="1"/>
  <c r="MY308" i="14"/>
  <c r="MY309" i="14" s="1"/>
  <c r="MX308" i="14"/>
  <c r="MX309" i="14" s="1"/>
  <c r="MW308" i="14"/>
  <c r="MW309" i="14" s="1"/>
  <c r="MV308" i="14"/>
  <c r="MU308" i="14"/>
  <c r="MT308" i="14"/>
  <c r="MT309" i="14" s="1"/>
  <c r="MS308" i="14"/>
  <c r="MS309" i="14" s="1"/>
  <c r="MR308" i="14"/>
  <c r="MR309" i="14" s="1"/>
  <c r="MQ308" i="14"/>
  <c r="MQ309" i="14" s="1"/>
  <c r="MM308" i="14"/>
  <c r="MM309" i="14" s="1"/>
  <c r="ML308" i="14"/>
  <c r="ML309" i="14" s="1"/>
  <c r="MK308" i="14"/>
  <c r="MJ308" i="14"/>
  <c r="MJ309" i="14" s="1"/>
  <c r="MI308" i="14"/>
  <c r="MI309" i="14" s="1"/>
  <c r="MH308" i="14"/>
  <c r="MH309" i="14" s="1"/>
  <c r="MG308" i="14"/>
  <c r="MG309" i="14" s="1"/>
  <c r="MF308" i="14"/>
  <c r="MF309" i="14" s="1"/>
  <c r="ME308" i="14"/>
  <c r="ME309" i="14" s="1"/>
  <c r="MD308" i="14"/>
  <c r="MC308" i="14"/>
  <c r="MC309" i="14" s="1"/>
  <c r="LY308" i="14"/>
  <c r="LY309" i="14" s="1"/>
  <c r="LX308" i="14"/>
  <c r="LW308" i="14"/>
  <c r="LW309" i="14" s="1"/>
  <c r="LV308" i="14"/>
  <c r="LV309" i="14" s="1"/>
  <c r="LU308" i="14"/>
  <c r="LU309" i="14" s="1"/>
  <c r="LT308" i="14"/>
  <c r="LT309" i="14" s="1"/>
  <c r="LS308" i="14"/>
  <c r="LS309" i="14" s="1"/>
  <c r="LR308" i="14"/>
  <c r="LR309" i="14" s="1"/>
  <c r="LQ308" i="14"/>
  <c r="LQ309" i="14" s="1"/>
  <c r="LP308" i="14"/>
  <c r="LP309" i="14" s="1"/>
  <c r="LO308" i="14"/>
  <c r="LO309" i="14" s="1"/>
  <c r="LK308" i="14"/>
  <c r="LK309" i="14" s="1"/>
  <c r="LJ308" i="14"/>
  <c r="LJ309" i="14" s="1"/>
  <c r="LI308" i="14"/>
  <c r="LI309" i="14" s="1"/>
  <c r="LH308" i="14"/>
  <c r="LH309" i="14" s="1"/>
  <c r="LG308" i="14"/>
  <c r="LG309" i="14" s="1"/>
  <c r="LF308" i="14"/>
  <c r="LF309" i="14" s="1"/>
  <c r="LE308" i="14"/>
  <c r="LE309" i="14" s="1"/>
  <c r="LD308" i="14"/>
  <c r="LD309" i="14" s="1"/>
  <c r="LC308" i="14"/>
  <c r="LB308" i="14"/>
  <c r="LB309" i="14" s="1"/>
  <c r="LA308" i="14"/>
  <c r="LA309" i="14" s="1"/>
  <c r="KW308" i="14"/>
  <c r="KW309" i="14" s="1"/>
  <c r="KV308" i="14"/>
  <c r="KV309" i="14" s="1"/>
  <c r="KU308" i="14"/>
  <c r="KT308" i="14"/>
  <c r="KT309" i="14" s="1"/>
  <c r="KS308" i="14"/>
  <c r="KS309" i="14" s="1"/>
  <c r="KR308" i="14"/>
  <c r="KR309" i="14" s="1"/>
  <c r="KQ308" i="14"/>
  <c r="KQ309" i="14" s="1"/>
  <c r="KP308" i="14"/>
  <c r="KO308" i="14"/>
  <c r="KO309" i="14" s="1"/>
  <c r="KN308" i="14"/>
  <c r="KN309" i="14" s="1"/>
  <c r="KM308" i="14"/>
  <c r="KM309" i="14" s="1"/>
  <c r="KL308" i="14"/>
  <c r="KI308" i="14"/>
  <c r="KI309" i="14" s="1"/>
  <c r="KH308" i="14"/>
  <c r="KH309" i="14" s="1"/>
  <c r="KG308" i="14"/>
  <c r="KG309" i="14" s="1"/>
  <c r="KF308" i="14"/>
  <c r="KF309" i="14" s="1"/>
  <c r="KE308" i="14"/>
  <c r="KD308" i="14"/>
  <c r="KC308" i="14"/>
  <c r="KC309" i="14" s="1"/>
  <c r="KB308" i="14"/>
  <c r="KB309" i="14" s="1"/>
  <c r="KA308" i="14"/>
  <c r="KA309" i="14" s="1"/>
  <c r="JZ308" i="14"/>
  <c r="JZ309" i="14" s="1"/>
  <c r="JY308" i="14"/>
  <c r="JY309" i="14" s="1"/>
  <c r="JU308" i="14"/>
  <c r="JU309" i="14" s="1"/>
  <c r="JT308" i="14"/>
  <c r="JT309" i="14" s="1"/>
  <c r="JS308" i="14"/>
  <c r="JS309" i="14" s="1"/>
  <c r="JR308" i="14"/>
  <c r="JR309" i="14" s="1"/>
  <c r="JQ308" i="14"/>
  <c r="JQ309" i="14" s="1"/>
  <c r="JP308" i="14"/>
  <c r="JP309" i="14" s="1"/>
  <c r="JO308" i="14"/>
  <c r="JO309" i="14" s="1"/>
  <c r="JN308" i="14"/>
  <c r="JN309" i="14" s="1"/>
  <c r="JM308" i="14"/>
  <c r="JL308" i="14"/>
  <c r="JL309" i="14" s="1"/>
  <c r="JK308" i="14"/>
  <c r="JK309" i="14" s="1"/>
  <c r="JG308" i="14"/>
  <c r="JF308" i="14"/>
  <c r="JF309" i="14" s="1"/>
  <c r="JE308" i="14"/>
  <c r="JE309" i="14" s="1"/>
  <c r="JD308" i="14"/>
  <c r="JD309" i="14" s="1"/>
  <c r="JC308" i="14"/>
  <c r="JC309" i="14" s="1"/>
  <c r="JB308" i="14"/>
  <c r="JB309" i="14" s="1"/>
  <c r="JA308" i="14"/>
  <c r="JA309" i="14" s="1"/>
  <c r="IZ308" i="14"/>
  <c r="IZ309" i="14" s="1"/>
  <c r="IY308" i="14"/>
  <c r="IY309" i="14" s="1"/>
  <c r="IX308" i="14"/>
  <c r="IX309" i="14" s="1"/>
  <c r="IW308" i="14"/>
  <c r="IS308" i="14"/>
  <c r="IS309" i="14" s="1"/>
  <c r="IR308" i="14"/>
  <c r="IR309" i="14" s="1"/>
  <c r="IQ308" i="14"/>
  <c r="IQ309" i="14" s="1"/>
  <c r="IP308" i="14"/>
  <c r="IP309" i="14" s="1"/>
  <c r="IO308" i="14"/>
  <c r="IO309" i="14" s="1"/>
  <c r="IN308" i="14"/>
  <c r="IN309" i="14" s="1"/>
  <c r="IM308" i="14"/>
  <c r="IM309" i="14" s="1"/>
  <c r="IL308" i="14"/>
  <c r="IK308" i="14"/>
  <c r="IK309" i="14" s="1"/>
  <c r="IJ308" i="14"/>
  <c r="IJ309" i="14" s="1"/>
  <c r="II308" i="14"/>
  <c r="II309" i="14" s="1"/>
  <c r="IE308" i="14"/>
  <c r="IE309" i="14" s="1"/>
  <c r="ID308" i="14"/>
  <c r="IC308" i="14"/>
  <c r="IC309" i="14" s="1"/>
  <c r="IB308" i="14"/>
  <c r="IB309" i="14" s="1"/>
  <c r="IA308" i="14"/>
  <c r="IA309" i="14" s="1"/>
  <c r="HZ308" i="14"/>
  <c r="HZ309" i="14" s="1"/>
  <c r="HY308" i="14"/>
  <c r="HX308" i="14"/>
  <c r="HX309" i="14" s="1"/>
  <c r="HW308" i="14"/>
  <c r="HW309" i="14" s="1"/>
  <c r="HV308" i="14"/>
  <c r="HV309" i="14" s="1"/>
  <c r="HU308" i="14"/>
  <c r="HU309" i="14" s="1"/>
  <c r="HQ308" i="14"/>
  <c r="HQ309" i="14" s="1"/>
  <c r="HP308" i="14"/>
  <c r="HP309" i="14" s="1"/>
  <c r="HO308" i="14"/>
  <c r="HO309" i="14" s="1"/>
  <c r="HN308" i="14"/>
  <c r="HM308" i="14"/>
  <c r="HL308" i="14"/>
  <c r="HL309" i="14" s="1"/>
  <c r="HK308" i="14"/>
  <c r="HK309" i="14" s="1"/>
  <c r="HJ308" i="14"/>
  <c r="HJ309" i="14" s="1"/>
  <c r="HI308" i="14"/>
  <c r="HI309" i="14" s="1"/>
  <c r="HH308" i="14"/>
  <c r="HH309" i="14" s="1"/>
  <c r="HG308" i="14"/>
  <c r="HG309" i="14" s="1"/>
  <c r="HC308" i="14"/>
  <c r="HC309" i="14" s="1"/>
  <c r="HB308" i="14"/>
  <c r="HB309" i="14" s="1"/>
  <c r="HA308" i="14"/>
  <c r="HA309" i="14" s="1"/>
  <c r="GZ308" i="14"/>
  <c r="GZ309" i="14" s="1"/>
  <c r="GY308" i="14"/>
  <c r="GY309" i="14" s="1"/>
  <c r="GX308" i="14"/>
  <c r="GX309" i="14" s="1"/>
  <c r="GW308" i="14"/>
  <c r="GW309" i="14" s="1"/>
  <c r="GV308" i="14"/>
  <c r="GU308" i="14"/>
  <c r="GU309" i="14" s="1"/>
  <c r="GT308" i="14"/>
  <c r="GT309" i="14" s="1"/>
  <c r="GS308" i="14"/>
  <c r="GS309" i="14" s="1"/>
  <c r="GO308" i="14"/>
  <c r="GO309" i="14" s="1"/>
  <c r="GN308" i="14"/>
  <c r="GN309" i="14" s="1"/>
  <c r="GM308" i="14"/>
  <c r="GM309" i="14" s="1"/>
  <c r="GL308" i="14"/>
  <c r="GL309" i="14" s="1"/>
  <c r="GK308" i="14"/>
  <c r="GK309" i="14" s="1"/>
  <c r="GJ308" i="14"/>
  <c r="GJ309" i="14" s="1"/>
  <c r="GI308" i="14"/>
  <c r="GI309" i="14" s="1"/>
  <c r="GH308" i="14"/>
  <c r="GH309" i="14" s="1"/>
  <c r="GG308" i="14"/>
  <c r="GG309" i="14" s="1"/>
  <c r="GF308" i="14"/>
  <c r="GE308" i="14"/>
  <c r="GA308" i="14"/>
  <c r="GA309" i="14" s="1"/>
  <c r="FZ308" i="14"/>
  <c r="FZ309" i="14" s="1"/>
  <c r="FY308" i="14"/>
  <c r="FY309" i="14" s="1"/>
  <c r="FX308" i="14"/>
  <c r="FX309" i="14" s="1"/>
  <c r="FW308" i="14"/>
  <c r="FW309" i="14" s="1"/>
  <c r="FV308" i="14"/>
  <c r="FV309" i="14" s="1"/>
  <c r="FU308" i="14"/>
  <c r="FU309" i="14" s="1"/>
  <c r="FT308" i="14"/>
  <c r="FT309" i="14" s="1"/>
  <c r="FS308" i="14"/>
  <c r="FS309" i="14" s="1"/>
  <c r="FR308" i="14"/>
  <c r="FR309" i="14" s="1"/>
  <c r="FQ308" i="14"/>
  <c r="FQ309" i="14" s="1"/>
  <c r="FM308" i="14"/>
  <c r="FM309" i="14" s="1"/>
  <c r="FL308" i="14"/>
  <c r="FK308" i="14"/>
  <c r="FK309" i="14" s="1"/>
  <c r="FJ308" i="14"/>
  <c r="FJ309" i="14" s="1"/>
  <c r="FI308" i="14"/>
  <c r="FI309" i="14" s="1"/>
  <c r="FH308" i="14"/>
  <c r="FH309" i="14" s="1"/>
  <c r="FG308" i="14"/>
  <c r="FG309" i="14" s="1"/>
  <c r="FF308" i="14"/>
  <c r="FF309" i="14" s="1"/>
  <c r="FE308" i="14"/>
  <c r="FE309" i="14" s="1"/>
  <c r="FD308" i="14"/>
  <c r="FD309" i="14" s="1"/>
  <c r="FC308" i="14"/>
  <c r="FC309" i="14" s="1"/>
  <c r="EY308" i="14"/>
  <c r="EY309" i="14" s="1"/>
  <c r="EX308" i="14"/>
  <c r="EX309" i="14" s="1"/>
  <c r="EW308" i="14"/>
  <c r="EW309" i="14" s="1"/>
  <c r="EV308" i="14"/>
  <c r="EV309" i="14" s="1"/>
  <c r="EU308" i="14"/>
  <c r="EU309" i="14" s="1"/>
  <c r="ET308" i="14"/>
  <c r="ET309" i="14" s="1"/>
  <c r="ES308" i="14"/>
  <c r="ES309" i="14" s="1"/>
  <c r="ER308" i="14"/>
  <c r="ER309" i="14" s="1"/>
  <c r="EQ308" i="14"/>
  <c r="EQ309" i="14" s="1"/>
  <c r="EP308" i="14"/>
  <c r="EP309" i="14" s="1"/>
  <c r="EO308" i="14"/>
  <c r="EO309" i="14" s="1"/>
  <c r="EK308" i="14"/>
  <c r="EK309" i="14" s="1"/>
  <c r="EJ308" i="14"/>
  <c r="EJ309" i="14" s="1"/>
  <c r="EI308" i="14"/>
  <c r="EI309" i="14" s="1"/>
  <c r="EH308" i="14"/>
  <c r="EH309" i="14" s="1"/>
  <c r="EG308" i="14"/>
  <c r="EG309" i="14" s="1"/>
  <c r="EF308" i="14"/>
  <c r="EF309" i="14" s="1"/>
  <c r="EE308" i="14"/>
  <c r="EE309" i="14" s="1"/>
  <c r="ED308" i="14"/>
  <c r="ED309" i="14" s="1"/>
  <c r="EC308" i="14"/>
  <c r="EC309" i="14" s="1"/>
  <c r="EB308" i="14"/>
  <c r="EB309" i="14" s="1"/>
  <c r="EA308" i="14"/>
  <c r="EA309" i="14" s="1"/>
  <c r="DW308" i="14"/>
  <c r="DW309" i="14" s="1"/>
  <c r="DV308" i="14"/>
  <c r="DV309" i="14" s="1"/>
  <c r="DU308" i="14"/>
  <c r="DT308" i="14"/>
  <c r="DT309" i="14" s="1"/>
  <c r="DS308" i="14"/>
  <c r="DS309" i="14" s="1"/>
  <c r="DR308" i="14"/>
  <c r="DR309" i="14" s="1"/>
  <c r="DQ308" i="14"/>
  <c r="DQ309" i="14" s="1"/>
  <c r="DP308" i="14"/>
  <c r="DP309" i="14" s="1"/>
  <c r="DO308" i="14"/>
  <c r="DO309" i="14" s="1"/>
  <c r="DN308" i="14"/>
  <c r="DN309" i="14" s="1"/>
  <c r="DM308" i="14"/>
  <c r="DI308" i="14"/>
  <c r="DI309" i="14" s="1"/>
  <c r="DH308" i="14"/>
  <c r="DH309" i="14" s="1"/>
  <c r="DG308" i="14"/>
  <c r="DG309" i="14" s="1"/>
  <c r="DF308" i="14"/>
  <c r="DF309" i="14" s="1"/>
  <c r="DE308" i="14"/>
  <c r="DE309" i="14" s="1"/>
  <c r="DD308" i="14"/>
  <c r="DD309" i="14" s="1"/>
  <c r="DC308" i="14"/>
  <c r="DC309" i="14" s="1"/>
  <c r="DB308" i="14"/>
  <c r="DB309" i="14" s="1"/>
  <c r="DA308" i="14"/>
  <c r="DA309" i="14" s="1"/>
  <c r="CZ308" i="14"/>
  <c r="CZ309" i="14" s="1"/>
  <c r="CY308" i="14"/>
  <c r="CY309" i="14" s="1"/>
  <c r="CU308" i="14"/>
  <c r="CT308" i="14"/>
  <c r="CT309" i="14" s="1"/>
  <c r="CS308" i="14"/>
  <c r="CS309" i="14" s="1"/>
  <c r="CR308" i="14"/>
  <c r="CR309" i="14" s="1"/>
  <c r="CQ308" i="14"/>
  <c r="CQ309" i="14" s="1"/>
  <c r="CP308" i="14"/>
  <c r="CP309" i="14" s="1"/>
  <c r="CO308" i="14"/>
  <c r="CO309" i="14" s="1"/>
  <c r="CN308" i="14"/>
  <c r="CN309" i="14" s="1"/>
  <c r="CM308" i="14"/>
  <c r="CM309" i="14" s="1"/>
  <c r="CL308" i="14"/>
  <c r="CL309" i="14" s="1"/>
  <c r="CK308" i="14"/>
  <c r="CK309" i="14" s="1"/>
  <c r="CG308" i="14"/>
  <c r="CG309" i="14" s="1"/>
  <c r="CF308" i="14"/>
  <c r="CF309" i="14" s="1"/>
  <c r="CE308" i="14"/>
  <c r="CE309" i="14" s="1"/>
  <c r="CD308" i="14"/>
  <c r="CD309" i="14" s="1"/>
  <c r="CC308" i="14"/>
  <c r="CC309" i="14" s="1"/>
  <c r="CB308" i="14"/>
  <c r="CB309" i="14" s="1"/>
  <c r="CA308" i="14"/>
  <c r="CA309" i="14" s="1"/>
  <c r="BZ308" i="14"/>
  <c r="BZ309" i="14" s="1"/>
  <c r="BY308" i="14"/>
  <c r="BY309" i="14" s="1"/>
  <c r="BX308" i="14"/>
  <c r="BX309" i="14" s="1"/>
  <c r="BW308" i="14"/>
  <c r="BW309" i="14" s="1"/>
  <c r="BS308" i="14"/>
  <c r="BS309" i="14" s="1"/>
  <c r="BR308" i="14"/>
  <c r="BR309" i="14" s="1"/>
  <c r="BQ308" i="14"/>
  <c r="BQ309" i="14" s="1"/>
  <c r="BP308" i="14"/>
  <c r="BP309" i="14" s="1"/>
  <c r="BO308" i="14"/>
  <c r="BO309" i="14" s="1"/>
  <c r="BN308" i="14"/>
  <c r="BN309" i="14" s="1"/>
  <c r="BM308" i="14"/>
  <c r="BM309" i="14" s="1"/>
  <c r="BL308" i="14"/>
  <c r="BL309" i="14" s="1"/>
  <c r="BK308" i="14"/>
  <c r="BK309" i="14" s="1"/>
  <c r="BJ308" i="14"/>
  <c r="BJ309" i="14" s="1"/>
  <c r="BI308" i="14"/>
  <c r="BI309" i="14" s="1"/>
  <c r="BE308" i="14"/>
  <c r="BE309" i="14" s="1"/>
  <c r="BD308" i="14"/>
  <c r="BD309" i="14" s="1"/>
  <c r="BC308" i="14"/>
  <c r="BC309" i="14" s="1"/>
  <c r="BB308" i="14"/>
  <c r="BB309" i="14" s="1"/>
  <c r="BA308" i="14"/>
  <c r="BA309" i="14" s="1"/>
  <c r="AZ308" i="14"/>
  <c r="AZ309" i="14" s="1"/>
  <c r="AY308" i="14"/>
  <c r="AY309" i="14" s="1"/>
  <c r="AX308" i="14"/>
  <c r="AX309" i="14" s="1"/>
  <c r="AW308" i="14"/>
  <c r="AW309" i="14" s="1"/>
  <c r="AV308" i="14"/>
  <c r="AV309" i="14" s="1"/>
  <c r="AU308" i="14"/>
  <c r="AU309" i="14" s="1"/>
  <c r="AQ308" i="14"/>
  <c r="AQ309" i="14" s="1"/>
  <c r="AP308" i="14"/>
  <c r="AP309" i="14" s="1"/>
  <c r="AO308" i="14"/>
  <c r="AO309" i="14" s="1"/>
  <c r="AN308" i="14"/>
  <c r="AN309" i="14" s="1"/>
  <c r="AM308" i="14"/>
  <c r="AM309" i="14" s="1"/>
  <c r="AL308" i="14"/>
  <c r="AL309" i="14" s="1"/>
  <c r="AK308" i="14"/>
  <c r="AK309" i="14" s="1"/>
  <c r="AJ308" i="14"/>
  <c r="AJ309" i="14" s="1"/>
  <c r="AI308" i="14"/>
  <c r="AI309" i="14" s="1"/>
  <c r="AH308" i="14"/>
  <c r="AH309" i="14" s="1"/>
  <c r="AG308" i="14"/>
  <c r="AG309" i="14" s="1"/>
  <c r="AC308" i="14"/>
  <c r="AC309" i="14" s="1"/>
  <c r="AB308" i="14"/>
  <c r="AB309" i="14" s="1"/>
  <c r="AA308" i="14"/>
  <c r="AA309" i="14" s="1"/>
  <c r="Z308" i="14"/>
  <c r="Z309" i="14" s="1"/>
  <c r="Y308" i="14"/>
  <c r="Y309" i="14" s="1"/>
  <c r="X308" i="14"/>
  <c r="X309" i="14" s="1"/>
  <c r="W308" i="14"/>
  <c r="W309" i="14" s="1"/>
  <c r="V308" i="14"/>
  <c r="V309" i="14" s="1"/>
  <c r="U308" i="14"/>
  <c r="U309" i="14" s="1"/>
  <c r="T308" i="14"/>
  <c r="T309" i="14" s="1"/>
  <c r="S308" i="14"/>
  <c r="S309" i="14" s="1"/>
  <c r="O308" i="14"/>
  <c r="O309" i="14" s="1"/>
  <c r="N308" i="14"/>
  <c r="N309" i="14" s="1"/>
  <c r="M308" i="14"/>
  <c r="M309" i="14" s="1"/>
  <c r="L308" i="14"/>
  <c r="L309" i="14" s="1"/>
  <c r="K308" i="14"/>
  <c r="K309" i="14" s="1"/>
  <c r="J308" i="14"/>
  <c r="J309" i="14" s="1"/>
  <c r="I308" i="14"/>
  <c r="I309" i="14" s="1"/>
  <c r="H308" i="14"/>
  <c r="H309" i="14" s="1"/>
  <c r="G308" i="14"/>
  <c r="G309" i="14" s="1"/>
  <c r="F308" i="14"/>
  <c r="F309" i="14" s="1"/>
  <c r="E308" i="14"/>
  <c r="E309" i="14" s="1"/>
  <c r="KJ307" i="14"/>
  <c r="PT306" i="14"/>
  <c r="PF306" i="14"/>
  <c r="OR306" i="14"/>
  <c r="OD306" i="14"/>
  <c r="NP306" i="14"/>
  <c r="NB306" i="14"/>
  <c r="MN306" i="14"/>
  <c r="LZ306" i="14"/>
  <c r="LL306" i="14"/>
  <c r="KX306" i="14"/>
  <c r="KJ306" i="14"/>
  <c r="JV306" i="14"/>
  <c r="JH306" i="14"/>
  <c r="IT306" i="14"/>
  <c r="IF306" i="14"/>
  <c r="HR306" i="14"/>
  <c r="HD306" i="14"/>
  <c r="GP306" i="14"/>
  <c r="GB306" i="14"/>
  <c r="FN306" i="14"/>
  <c r="EZ306" i="14"/>
  <c r="EL306" i="14"/>
  <c r="DX306" i="14"/>
  <c r="DJ306" i="14"/>
  <c r="CV306" i="14"/>
  <c r="CH306" i="14"/>
  <c r="BT306" i="14"/>
  <c r="BF306" i="14"/>
  <c r="AR306" i="14"/>
  <c r="AD306" i="14"/>
  <c r="P306" i="14"/>
  <c r="OF308" i="14"/>
  <c r="NP305" i="14"/>
  <c r="MB308" i="14"/>
  <c r="LZ305" i="14"/>
  <c r="KX305" i="14"/>
  <c r="JH305" i="14"/>
  <c r="PS298" i="14"/>
  <c r="PR298" i="14"/>
  <c r="PQ298" i="14"/>
  <c r="PP298" i="14"/>
  <c r="PO298" i="14"/>
  <c r="PN298" i="14"/>
  <c r="PM298" i="14"/>
  <c r="PL298" i="14"/>
  <c r="PK298" i="14"/>
  <c r="PJ298" i="14"/>
  <c r="PI298" i="14"/>
  <c r="PH298" i="14"/>
  <c r="PE298" i="14"/>
  <c r="PD298" i="14"/>
  <c r="PC298" i="14"/>
  <c r="PB298" i="14"/>
  <c r="PA298" i="14"/>
  <c r="OZ298" i="14"/>
  <c r="OY298" i="14"/>
  <c r="OX298" i="14"/>
  <c r="OW298" i="14"/>
  <c r="OV298" i="14"/>
  <c r="OU298" i="14"/>
  <c r="OT298" i="14"/>
  <c r="OQ298" i="14"/>
  <c r="OP298" i="14"/>
  <c r="OO298" i="14"/>
  <c r="ON298" i="14"/>
  <c r="OM298" i="14"/>
  <c r="OL298" i="14"/>
  <c r="OK298" i="14"/>
  <c r="OJ298" i="14"/>
  <c r="OI298" i="14"/>
  <c r="OH298" i="14"/>
  <c r="OG298" i="14"/>
  <c r="OF298" i="14"/>
  <c r="OC298" i="14"/>
  <c r="OB298" i="14"/>
  <c r="OA298" i="14"/>
  <c r="NZ298" i="14"/>
  <c r="NY298" i="14"/>
  <c r="NX298" i="14"/>
  <c r="NW298" i="14"/>
  <c r="NV298" i="14"/>
  <c r="NU298" i="14"/>
  <c r="NT298" i="14"/>
  <c r="NS298" i="14"/>
  <c r="NR298" i="14"/>
  <c r="NO298" i="14"/>
  <c r="NN298" i="14"/>
  <c r="NM298" i="14"/>
  <c r="NL298" i="14"/>
  <c r="NK298" i="14"/>
  <c r="NJ298" i="14"/>
  <c r="NI298" i="14"/>
  <c r="NH298" i="14"/>
  <c r="NG298" i="14"/>
  <c r="NF298" i="14"/>
  <c r="NE298" i="14"/>
  <c r="ND298" i="14"/>
  <c r="NA298" i="14"/>
  <c r="MZ298" i="14"/>
  <c r="MY298" i="14"/>
  <c r="MX298" i="14"/>
  <c r="MW298" i="14"/>
  <c r="MV298" i="14"/>
  <c r="MU298" i="14"/>
  <c r="MT298" i="14"/>
  <c r="MS298" i="14"/>
  <c r="MR298" i="14"/>
  <c r="MQ298" i="14"/>
  <c r="MP298" i="14"/>
  <c r="MM298" i="14"/>
  <c r="ML298" i="14"/>
  <c r="MK298" i="14"/>
  <c r="MJ298" i="14"/>
  <c r="MI298" i="14"/>
  <c r="MH298" i="14"/>
  <c r="MG298" i="14"/>
  <c r="MF298" i="14"/>
  <c r="ME298" i="14"/>
  <c r="MD298" i="14"/>
  <c r="MC298" i="14"/>
  <c r="MB298" i="14"/>
  <c r="LY298" i="14"/>
  <c r="LX298" i="14"/>
  <c r="LW298" i="14"/>
  <c r="LV298" i="14"/>
  <c r="LU298" i="14"/>
  <c r="LT298" i="14"/>
  <c r="LS298" i="14"/>
  <c r="LR298" i="14"/>
  <c r="LQ298" i="14"/>
  <c r="LP298" i="14"/>
  <c r="LO298" i="14"/>
  <c r="LN298" i="14"/>
  <c r="LK298" i="14"/>
  <c r="LJ298" i="14"/>
  <c r="LI298" i="14"/>
  <c r="LH298" i="14"/>
  <c r="LG298" i="14"/>
  <c r="LF298" i="14"/>
  <c r="LE298" i="14"/>
  <c r="LD298" i="14"/>
  <c r="LC298" i="14"/>
  <c r="LB298" i="14"/>
  <c r="LA298" i="14"/>
  <c r="KZ298" i="14"/>
  <c r="KW298" i="14"/>
  <c r="KV298" i="14"/>
  <c r="KU298" i="14"/>
  <c r="KT298" i="14"/>
  <c r="KS298" i="14"/>
  <c r="KR298" i="14"/>
  <c r="KQ298" i="14"/>
  <c r="KP298" i="14"/>
  <c r="KO298" i="14"/>
  <c r="KN298" i="14"/>
  <c r="KM298" i="14"/>
  <c r="KL298" i="14"/>
  <c r="KI298" i="14"/>
  <c r="KH298" i="14"/>
  <c r="KG298" i="14"/>
  <c r="KF298" i="14"/>
  <c r="KE298" i="14"/>
  <c r="KD298" i="14"/>
  <c r="KC298" i="14"/>
  <c r="KB298" i="14"/>
  <c r="KA298" i="14"/>
  <c r="JZ298" i="14"/>
  <c r="JY298" i="14"/>
  <c r="JX298" i="14"/>
  <c r="JU298" i="14"/>
  <c r="JT298" i="14"/>
  <c r="JS298" i="14"/>
  <c r="JR298" i="14"/>
  <c r="JQ298" i="14"/>
  <c r="JP298" i="14"/>
  <c r="JO298" i="14"/>
  <c r="JN298" i="14"/>
  <c r="JM298" i="14"/>
  <c r="JL298" i="14"/>
  <c r="JK298" i="14"/>
  <c r="JJ298" i="14"/>
  <c r="JG298" i="14"/>
  <c r="JF298" i="14"/>
  <c r="JE298" i="14"/>
  <c r="JD298" i="14"/>
  <c r="JC298" i="14"/>
  <c r="JB298" i="14"/>
  <c r="JA298" i="14"/>
  <c r="IZ298" i="14"/>
  <c r="IY298" i="14"/>
  <c r="IX298" i="14"/>
  <c r="IW298" i="14"/>
  <c r="IV298" i="14"/>
  <c r="IS298" i="14"/>
  <c r="IR298" i="14"/>
  <c r="IQ298" i="14"/>
  <c r="IP298" i="14"/>
  <c r="IO298" i="14"/>
  <c r="IN298" i="14"/>
  <c r="IM298" i="14"/>
  <c r="IL298" i="14"/>
  <c r="IK298" i="14"/>
  <c r="IJ298" i="14"/>
  <c r="II298" i="14"/>
  <c r="IH298" i="14"/>
  <c r="IE298" i="14"/>
  <c r="ID298" i="14"/>
  <c r="IC298" i="14"/>
  <c r="IB298" i="14"/>
  <c r="IA298" i="14"/>
  <c r="HZ298" i="14"/>
  <c r="HY298" i="14"/>
  <c r="HX298" i="14"/>
  <c r="HW298" i="14"/>
  <c r="HV298" i="14"/>
  <c r="HU298" i="14"/>
  <c r="HT298" i="14"/>
  <c r="HQ298" i="14"/>
  <c r="HP298" i="14"/>
  <c r="HO298" i="14"/>
  <c r="HN298" i="14"/>
  <c r="HM298" i="14"/>
  <c r="HL298" i="14"/>
  <c r="HK298" i="14"/>
  <c r="HJ298" i="14"/>
  <c r="HI298" i="14"/>
  <c r="HH298" i="14"/>
  <c r="HG298" i="14"/>
  <c r="HF298" i="14"/>
  <c r="HC298" i="14"/>
  <c r="HB298" i="14"/>
  <c r="HA298" i="14"/>
  <c r="GZ298" i="14"/>
  <c r="GY298" i="14"/>
  <c r="GX298" i="14"/>
  <c r="GW298" i="14"/>
  <c r="GV298" i="14"/>
  <c r="GU298" i="14"/>
  <c r="GT298" i="14"/>
  <c r="GS298" i="14"/>
  <c r="GR298" i="14"/>
  <c r="GO298" i="14"/>
  <c r="GN298" i="14"/>
  <c r="GM298" i="14"/>
  <c r="GL298" i="14"/>
  <c r="GK298" i="14"/>
  <c r="GJ298" i="14"/>
  <c r="GI298" i="14"/>
  <c r="GH298" i="14"/>
  <c r="GG298" i="14"/>
  <c r="GF298" i="14"/>
  <c r="GE298" i="14"/>
  <c r="GD298" i="14"/>
  <c r="GB298" i="14"/>
  <c r="GA298" i="14"/>
  <c r="FZ298" i="14"/>
  <c r="FY298" i="14"/>
  <c r="FX298" i="14"/>
  <c r="FW298" i="14"/>
  <c r="FV298" i="14"/>
  <c r="FU298" i="14"/>
  <c r="FT298" i="14"/>
  <c r="FS298" i="14"/>
  <c r="FR298" i="14"/>
  <c r="FQ298" i="14"/>
  <c r="FP298" i="14"/>
  <c r="FM298" i="14"/>
  <c r="FL298" i="14"/>
  <c r="FK298" i="14"/>
  <c r="FJ298" i="14"/>
  <c r="FI298" i="14"/>
  <c r="FH298" i="14"/>
  <c r="FG298" i="14"/>
  <c r="FF298" i="14"/>
  <c r="FE298" i="14"/>
  <c r="FD298" i="14"/>
  <c r="FC298" i="14"/>
  <c r="FB298" i="14"/>
  <c r="EY298" i="14"/>
  <c r="EX298" i="14"/>
  <c r="EW298" i="14"/>
  <c r="EV298" i="14"/>
  <c r="EU298" i="14"/>
  <c r="ET298" i="14"/>
  <c r="ES298" i="14"/>
  <c r="ER298" i="14"/>
  <c r="EQ298" i="14"/>
  <c r="EP298" i="14"/>
  <c r="EO298" i="14"/>
  <c r="EN298" i="14"/>
  <c r="EK298" i="14"/>
  <c r="EJ298" i="14"/>
  <c r="EI298" i="14"/>
  <c r="EH298" i="14"/>
  <c r="EG298" i="14"/>
  <c r="EF298" i="14"/>
  <c r="EE298" i="14"/>
  <c r="ED298" i="14"/>
  <c r="EC298" i="14"/>
  <c r="EB298" i="14"/>
  <c r="EA298" i="14"/>
  <c r="DZ298" i="14"/>
  <c r="DW298" i="14"/>
  <c r="DV298" i="14"/>
  <c r="DU298" i="14"/>
  <c r="DT298" i="14"/>
  <c r="DS298" i="14"/>
  <c r="DR298" i="14"/>
  <c r="DQ298" i="14"/>
  <c r="DP298" i="14"/>
  <c r="DO298" i="14"/>
  <c r="DN298" i="14"/>
  <c r="DM298" i="14"/>
  <c r="DL298" i="14"/>
  <c r="DI298" i="14"/>
  <c r="DH298" i="14"/>
  <c r="DG298" i="14"/>
  <c r="DF298" i="14"/>
  <c r="DE298" i="14"/>
  <c r="DD298" i="14"/>
  <c r="DC298" i="14"/>
  <c r="DB298" i="14"/>
  <c r="DA298" i="14"/>
  <c r="CZ298" i="14"/>
  <c r="CY298" i="14"/>
  <c r="CX298" i="14"/>
  <c r="CU298" i="14"/>
  <c r="CT298" i="14"/>
  <c r="CS298" i="14"/>
  <c r="CR298" i="14"/>
  <c r="CQ298" i="14"/>
  <c r="CP298" i="14"/>
  <c r="CO298" i="14"/>
  <c r="CN298" i="14"/>
  <c r="CM298" i="14"/>
  <c r="CL298" i="14"/>
  <c r="CK298" i="14"/>
  <c r="CJ298" i="14"/>
  <c r="CG298" i="14"/>
  <c r="CF298" i="14"/>
  <c r="CE298" i="14"/>
  <c r="CD298" i="14"/>
  <c r="CC298" i="14"/>
  <c r="CB298" i="14"/>
  <c r="CA298" i="14"/>
  <c r="BZ298" i="14"/>
  <c r="BY298" i="14"/>
  <c r="BX298" i="14"/>
  <c r="BW298" i="14"/>
  <c r="BV298" i="14"/>
  <c r="BS298" i="14"/>
  <c r="BR298" i="14"/>
  <c r="BQ298" i="14"/>
  <c r="BP298" i="14"/>
  <c r="BO298" i="14"/>
  <c r="BN298" i="14"/>
  <c r="BM298" i="14"/>
  <c r="BL298" i="14"/>
  <c r="BK298" i="14"/>
  <c r="BJ298" i="14"/>
  <c r="BI298" i="14"/>
  <c r="BH298" i="14"/>
  <c r="BE298" i="14"/>
  <c r="BD298" i="14"/>
  <c r="BC298" i="14"/>
  <c r="BB298" i="14"/>
  <c r="BA298" i="14"/>
  <c r="AZ298" i="14"/>
  <c r="AY298" i="14"/>
  <c r="AX298" i="14"/>
  <c r="AW298" i="14"/>
  <c r="AV298" i="14"/>
  <c r="AU298" i="14"/>
  <c r="AT298" i="14"/>
  <c r="AQ298" i="14"/>
  <c r="AP298" i="14"/>
  <c r="AO298" i="14"/>
  <c r="AN298" i="14"/>
  <c r="AM298" i="14"/>
  <c r="AL298" i="14"/>
  <c r="AK298" i="14"/>
  <c r="AJ298" i="14"/>
  <c r="AI298" i="14"/>
  <c r="AH298" i="14"/>
  <c r="AG298" i="14"/>
  <c r="AF298" i="14"/>
  <c r="AC298" i="14"/>
  <c r="AB298" i="14"/>
  <c r="AA298" i="14"/>
  <c r="Z298" i="14"/>
  <c r="Y298" i="14"/>
  <c r="X298" i="14"/>
  <c r="W298" i="14"/>
  <c r="V298" i="14"/>
  <c r="U298" i="14"/>
  <c r="T298" i="14"/>
  <c r="S298" i="14"/>
  <c r="R298" i="14"/>
  <c r="O298" i="14"/>
  <c r="N298" i="14"/>
  <c r="M298" i="14"/>
  <c r="L298" i="14"/>
  <c r="K298" i="14"/>
  <c r="J298" i="14"/>
  <c r="I298" i="14"/>
  <c r="H298" i="14"/>
  <c r="G298" i="14"/>
  <c r="F298" i="14"/>
  <c r="E298" i="14"/>
  <c r="D298" i="14"/>
  <c r="PT296" i="14"/>
  <c r="PF296" i="14"/>
  <c r="OR296" i="14"/>
  <c r="OD296" i="14"/>
  <c r="NP296" i="14"/>
  <c r="NB296" i="14"/>
  <c r="MN296" i="14"/>
  <c r="LZ296" i="14"/>
  <c r="LL296" i="14"/>
  <c r="KX296" i="14"/>
  <c r="KJ296" i="14"/>
  <c r="KJ298" i="14" s="1"/>
  <c r="JV296" i="14"/>
  <c r="JH296" i="14"/>
  <c r="IT296" i="14"/>
  <c r="IF296" i="14"/>
  <c r="HR296" i="14"/>
  <c r="HD296" i="14"/>
  <c r="GP296" i="14"/>
  <c r="GB296" i="14"/>
  <c r="FN296" i="14"/>
  <c r="EZ296" i="14"/>
  <c r="EL296" i="14"/>
  <c r="DX296" i="14"/>
  <c r="DJ296" i="14"/>
  <c r="CV296" i="14"/>
  <c r="CH296" i="14"/>
  <c r="BT296" i="14"/>
  <c r="BT298" i="14" s="1"/>
  <c r="BF296" i="14"/>
  <c r="AR296" i="14"/>
  <c r="AD296" i="14"/>
  <c r="P296" i="14"/>
  <c r="PT295" i="14"/>
  <c r="PT298" i="14" s="1"/>
  <c r="PF295" i="14"/>
  <c r="PF298" i="14" s="1"/>
  <c r="OR295" i="14"/>
  <c r="OD295" i="14"/>
  <c r="NP295" i="14"/>
  <c r="NP298" i="14" s="1"/>
  <c r="NB295" i="14"/>
  <c r="MN295" i="14"/>
  <c r="MN298" i="14" s="1"/>
  <c r="LZ295" i="14"/>
  <c r="LZ298" i="14" s="1"/>
  <c r="LL295" i="14"/>
  <c r="LL298" i="14" s="1"/>
  <c r="KX295" i="14"/>
  <c r="KX298" i="14" s="1"/>
  <c r="KJ295" i="14"/>
  <c r="JV295" i="14"/>
  <c r="JH295" i="14"/>
  <c r="JH298" i="14" s="1"/>
  <c r="IT295" i="14"/>
  <c r="IF295" i="14"/>
  <c r="IF298" i="14" s="1"/>
  <c r="HR295" i="14"/>
  <c r="HR298" i="14" s="1"/>
  <c r="HD295" i="14"/>
  <c r="HD298" i="14" s="1"/>
  <c r="GP295" i="14"/>
  <c r="GP298" i="14" s="1"/>
  <c r="GB295" i="14"/>
  <c r="FN295" i="14"/>
  <c r="EZ295" i="14"/>
  <c r="EZ298" i="14" s="1"/>
  <c r="EL295" i="14"/>
  <c r="DX295" i="14"/>
  <c r="DX298" i="14" s="1"/>
  <c r="DJ295" i="14"/>
  <c r="DJ298" i="14" s="1"/>
  <c r="CV295" i="14"/>
  <c r="CV298" i="14" s="1"/>
  <c r="CH295" i="14"/>
  <c r="CH298" i="14" s="1"/>
  <c r="BT295" i="14"/>
  <c r="BF295" i="14"/>
  <c r="AR295" i="14"/>
  <c r="AR298" i="14" s="1"/>
  <c r="AD295" i="14"/>
  <c r="P295" i="14"/>
  <c r="P298" i="14" s="1"/>
  <c r="PR287" i="14"/>
  <c r="PK287" i="14"/>
  <c r="OJ287" i="14"/>
  <c r="OB287" i="14"/>
  <c r="NA287" i="14"/>
  <c r="LS287" i="14"/>
  <c r="LK287" i="14"/>
  <c r="KC287" i="14"/>
  <c r="JB287" i="14"/>
  <c r="HL287" i="14"/>
  <c r="GK287" i="14"/>
  <c r="FC287" i="14"/>
  <c r="EU287" i="14"/>
  <c r="DT287" i="14"/>
  <c r="DM287" i="14"/>
  <c r="CL287" i="14"/>
  <c r="CD287" i="14"/>
  <c r="BC287" i="14"/>
  <c r="AV287" i="14"/>
  <c r="U287" i="14"/>
  <c r="M287" i="14"/>
  <c r="PS285" i="14"/>
  <c r="PR285" i="14"/>
  <c r="PQ285" i="14"/>
  <c r="PP285" i="14"/>
  <c r="PO285" i="14"/>
  <c r="PN285" i="14"/>
  <c r="PM285" i="14"/>
  <c r="PL285" i="14"/>
  <c r="PK285" i="14"/>
  <c r="PJ285" i="14"/>
  <c r="PI285" i="14"/>
  <c r="PE285" i="14"/>
  <c r="PD285" i="14"/>
  <c r="PC285" i="14"/>
  <c r="PB285" i="14"/>
  <c r="PA285" i="14"/>
  <c r="OZ285" i="14"/>
  <c r="OY285" i="14"/>
  <c r="OX285" i="14"/>
  <c r="OW285" i="14"/>
  <c r="OV285" i="14"/>
  <c r="OU285" i="14"/>
  <c r="OQ285" i="14"/>
  <c r="OP285" i="14"/>
  <c r="OO285" i="14"/>
  <c r="ON285" i="14"/>
  <c r="OM285" i="14"/>
  <c r="OL285" i="14"/>
  <c r="OK285" i="14"/>
  <c r="OJ285" i="14"/>
  <c r="OI285" i="14"/>
  <c r="OH285" i="14"/>
  <c r="OG285" i="14"/>
  <c r="OC285" i="14"/>
  <c r="OB285" i="14"/>
  <c r="OA285" i="14"/>
  <c r="NZ285" i="14"/>
  <c r="NY285" i="14"/>
  <c r="NX285" i="14"/>
  <c r="NW285" i="14"/>
  <c r="NV285" i="14"/>
  <c r="NU285" i="14"/>
  <c r="NT285" i="14"/>
  <c r="NS285" i="14"/>
  <c r="NO285" i="14"/>
  <c r="NN285" i="14"/>
  <c r="NM285" i="14"/>
  <c r="NL285" i="14"/>
  <c r="NK285" i="14"/>
  <c r="NJ285" i="14"/>
  <c r="NI285" i="14"/>
  <c r="NH285" i="14"/>
  <c r="NG285" i="14"/>
  <c r="NF285" i="14"/>
  <c r="NE285" i="14"/>
  <c r="NA285" i="14"/>
  <c r="MZ285" i="14"/>
  <c r="MY285" i="14"/>
  <c r="MX285" i="14"/>
  <c r="MW285" i="14"/>
  <c r="MV285" i="14"/>
  <c r="MU285" i="14"/>
  <c r="MT285" i="14"/>
  <c r="MT287" i="14" s="1"/>
  <c r="MS285" i="14"/>
  <c r="MR285" i="14"/>
  <c r="MQ285" i="14"/>
  <c r="MM285" i="14"/>
  <c r="ML285" i="14"/>
  <c r="MK285" i="14"/>
  <c r="MJ285" i="14"/>
  <c r="MI285" i="14"/>
  <c r="MH285" i="14"/>
  <c r="MG285" i="14"/>
  <c r="MF285" i="14"/>
  <c r="ME285" i="14"/>
  <c r="MD285" i="14"/>
  <c r="MC285" i="14"/>
  <c r="LY285" i="14"/>
  <c r="LX285" i="14"/>
  <c r="LW285" i="14"/>
  <c r="LV285" i="14"/>
  <c r="LU285" i="14"/>
  <c r="LT285" i="14"/>
  <c r="LS285" i="14"/>
  <c r="LR285" i="14"/>
  <c r="LQ285" i="14"/>
  <c r="LP285" i="14"/>
  <c r="LO285" i="14"/>
  <c r="LK285" i="14"/>
  <c r="LJ285" i="14"/>
  <c r="LI285" i="14"/>
  <c r="LH285" i="14"/>
  <c r="LG285" i="14"/>
  <c r="LF285" i="14"/>
  <c r="LE285" i="14"/>
  <c r="LD285" i="14"/>
  <c r="LC285" i="14"/>
  <c r="LB285" i="14"/>
  <c r="LA285" i="14"/>
  <c r="KW285" i="14"/>
  <c r="KV285" i="14"/>
  <c r="KU285" i="14"/>
  <c r="KT285" i="14"/>
  <c r="KS285" i="14"/>
  <c r="KR285" i="14"/>
  <c r="KQ285" i="14"/>
  <c r="KP285" i="14"/>
  <c r="KO285" i="14"/>
  <c r="KN285" i="14"/>
  <c r="KM285" i="14"/>
  <c r="KI285" i="14"/>
  <c r="KH285" i="14"/>
  <c r="KG285" i="14"/>
  <c r="KF285" i="14"/>
  <c r="KE285" i="14"/>
  <c r="KD285" i="14"/>
  <c r="KC285" i="14"/>
  <c r="KB285" i="14"/>
  <c r="KA285" i="14"/>
  <c r="JZ285" i="14"/>
  <c r="JY285" i="14"/>
  <c r="JU285" i="14"/>
  <c r="JT285" i="14"/>
  <c r="JS285" i="14"/>
  <c r="JR285" i="14"/>
  <c r="JQ285" i="14"/>
  <c r="JP285" i="14"/>
  <c r="JO285" i="14"/>
  <c r="JN285" i="14"/>
  <c r="JM285" i="14"/>
  <c r="JL285" i="14"/>
  <c r="JK285" i="14"/>
  <c r="JG285" i="14"/>
  <c r="JF285" i="14"/>
  <c r="JE285" i="14"/>
  <c r="JD285" i="14"/>
  <c r="JC285" i="14"/>
  <c r="JB285" i="14"/>
  <c r="JA285" i="14"/>
  <c r="IZ285" i="14"/>
  <c r="IY285" i="14"/>
  <c r="IX285" i="14"/>
  <c r="IW285" i="14"/>
  <c r="IS285" i="14"/>
  <c r="IR285" i="14"/>
  <c r="IQ285" i="14"/>
  <c r="IP285" i="14"/>
  <c r="IO285" i="14"/>
  <c r="IN285" i="14"/>
  <c r="IM285" i="14"/>
  <c r="IL285" i="14"/>
  <c r="IK285" i="14"/>
  <c r="IJ285" i="14"/>
  <c r="II285" i="14"/>
  <c r="IE285" i="14"/>
  <c r="ID285" i="14"/>
  <c r="IC285" i="14"/>
  <c r="IB285" i="14"/>
  <c r="IA285" i="14"/>
  <c r="HZ285" i="14"/>
  <c r="HY285" i="14"/>
  <c r="HX285" i="14"/>
  <c r="HW285" i="14"/>
  <c r="HV285" i="14"/>
  <c r="HU285" i="14"/>
  <c r="HQ285" i="14"/>
  <c r="HP285" i="14"/>
  <c r="HO285" i="14"/>
  <c r="HN285" i="14"/>
  <c r="HM285" i="14"/>
  <c r="HL285" i="14"/>
  <c r="HK285" i="14"/>
  <c r="HJ285" i="14"/>
  <c r="HI285" i="14"/>
  <c r="HH285" i="14"/>
  <c r="HG285" i="14"/>
  <c r="HC285" i="14"/>
  <c r="HB285" i="14"/>
  <c r="HA285" i="14"/>
  <c r="GZ285" i="14"/>
  <c r="GY285" i="14"/>
  <c r="GX285" i="14"/>
  <c r="GW285" i="14"/>
  <c r="GV285" i="14"/>
  <c r="GU285" i="14"/>
  <c r="GT285" i="14"/>
  <c r="GS285" i="14"/>
  <c r="GO285" i="14"/>
  <c r="GN285" i="14"/>
  <c r="GM285" i="14"/>
  <c r="GL285" i="14"/>
  <c r="GK285" i="14"/>
  <c r="GJ285" i="14"/>
  <c r="GI285" i="14"/>
  <c r="GH285" i="14"/>
  <c r="GG285" i="14"/>
  <c r="GF285" i="14"/>
  <c r="GE285" i="14"/>
  <c r="GA285" i="14"/>
  <c r="FZ285" i="14"/>
  <c r="FY285" i="14"/>
  <c r="FX285" i="14"/>
  <c r="FW285" i="14"/>
  <c r="FV285" i="14"/>
  <c r="FU285" i="14"/>
  <c r="FT285" i="14"/>
  <c r="FS285" i="14"/>
  <c r="FR285" i="14"/>
  <c r="FQ285" i="14"/>
  <c r="FM285" i="14"/>
  <c r="FL285" i="14"/>
  <c r="FK285" i="14"/>
  <c r="FJ285" i="14"/>
  <c r="FI285" i="14"/>
  <c r="FH285" i="14"/>
  <c r="FG285" i="14"/>
  <c r="FF285" i="14"/>
  <c r="FE285" i="14"/>
  <c r="FD285" i="14"/>
  <c r="FC285" i="14"/>
  <c r="EY285" i="14"/>
  <c r="EX285" i="14"/>
  <c r="EW285" i="14"/>
  <c r="EV285" i="14"/>
  <c r="EU285" i="14"/>
  <c r="ET285" i="14"/>
  <c r="ES285" i="14"/>
  <c r="ER285" i="14"/>
  <c r="EQ285" i="14"/>
  <c r="EP285" i="14"/>
  <c r="EO285" i="14"/>
  <c r="EK285" i="14"/>
  <c r="EJ285" i="14"/>
  <c r="EI285" i="14"/>
  <c r="EH285" i="14"/>
  <c r="EG285" i="14"/>
  <c r="EF285" i="14"/>
  <c r="EE285" i="14"/>
  <c r="ED285" i="14"/>
  <c r="EC285" i="14"/>
  <c r="EB285" i="14"/>
  <c r="EA285" i="14"/>
  <c r="DW285" i="14"/>
  <c r="DV285" i="14"/>
  <c r="DU285" i="14"/>
  <c r="DT285" i="14"/>
  <c r="DS285" i="14"/>
  <c r="DR285" i="14"/>
  <c r="DQ285" i="14"/>
  <c r="DP285" i="14"/>
  <c r="DO285" i="14"/>
  <c r="DN285" i="14"/>
  <c r="DM285" i="14"/>
  <c r="DI285" i="14"/>
  <c r="DH285" i="14"/>
  <c r="DG285" i="14"/>
  <c r="DF285" i="14"/>
  <c r="DE285" i="14"/>
  <c r="DD285" i="14"/>
  <c r="DC285" i="14"/>
  <c r="DB285" i="14"/>
  <c r="DA285" i="14"/>
  <c r="CZ285" i="14"/>
  <c r="CY285" i="14"/>
  <c r="CU285" i="14"/>
  <c r="CT285" i="14"/>
  <c r="CS285" i="14"/>
  <c r="CR285" i="14"/>
  <c r="CQ285" i="14"/>
  <c r="CP285" i="14"/>
  <c r="CO285" i="14"/>
  <c r="CN285" i="14"/>
  <c r="CM285" i="14"/>
  <c r="CL285" i="14"/>
  <c r="CK285" i="14"/>
  <c r="CG285" i="14"/>
  <c r="CF285" i="14"/>
  <c r="CE285" i="14"/>
  <c r="CD285" i="14"/>
  <c r="CC285" i="14"/>
  <c r="CB285" i="14"/>
  <c r="CA285" i="14"/>
  <c r="BZ285" i="14"/>
  <c r="BY285" i="14"/>
  <c r="BX285" i="14"/>
  <c r="BW285" i="14"/>
  <c r="BS285" i="14"/>
  <c r="BR285" i="14"/>
  <c r="BQ285" i="14"/>
  <c r="BP285" i="14"/>
  <c r="BO285" i="14"/>
  <c r="BN285" i="14"/>
  <c r="BM285" i="14"/>
  <c r="BL285" i="14"/>
  <c r="BK285" i="14"/>
  <c r="BJ285" i="14"/>
  <c r="BI285" i="14"/>
  <c r="BE285" i="14"/>
  <c r="BD285" i="14"/>
  <c r="BC285" i="14"/>
  <c r="BB285" i="14"/>
  <c r="BA285" i="14"/>
  <c r="AZ285" i="14"/>
  <c r="AY285" i="14"/>
  <c r="AX285" i="14"/>
  <c r="AW285" i="14"/>
  <c r="AV285" i="14"/>
  <c r="AU285" i="14"/>
  <c r="AQ285" i="14"/>
  <c r="AP285" i="14"/>
  <c r="AO285" i="14"/>
  <c r="AN285" i="14"/>
  <c r="AM285" i="14"/>
  <c r="AL285" i="14"/>
  <c r="AK285" i="14"/>
  <c r="AJ285" i="14"/>
  <c r="AI285" i="14"/>
  <c r="AH285" i="14"/>
  <c r="AG285" i="14"/>
  <c r="AC285" i="14"/>
  <c r="AB285" i="14"/>
  <c r="AA285" i="14"/>
  <c r="Z285" i="14"/>
  <c r="Y285" i="14"/>
  <c r="X285" i="14"/>
  <c r="W285" i="14"/>
  <c r="V285" i="14"/>
  <c r="U285" i="14"/>
  <c r="T285" i="14"/>
  <c r="S285" i="14"/>
  <c r="O285" i="14"/>
  <c r="N285" i="14"/>
  <c r="M285" i="14"/>
  <c r="L285" i="14"/>
  <c r="K285" i="14"/>
  <c r="J285" i="14"/>
  <c r="I285" i="14"/>
  <c r="H285" i="14"/>
  <c r="G285" i="14"/>
  <c r="F285" i="14"/>
  <c r="E285" i="14"/>
  <c r="PS284" i="14"/>
  <c r="PR284" i="14"/>
  <c r="PQ284" i="14"/>
  <c r="PP284" i="14"/>
  <c r="PO284" i="14"/>
  <c r="PN284" i="14"/>
  <c r="PM284" i="14"/>
  <c r="PL284" i="14"/>
  <c r="PK284" i="14"/>
  <c r="PJ284" i="14"/>
  <c r="PI284" i="14"/>
  <c r="PE284" i="14"/>
  <c r="PD284" i="14"/>
  <c r="PC284" i="14"/>
  <c r="PB284" i="14"/>
  <c r="PA284" i="14"/>
  <c r="OZ284" i="14"/>
  <c r="OY284" i="14"/>
  <c r="OX284" i="14"/>
  <c r="OW284" i="14"/>
  <c r="OV284" i="14"/>
  <c r="OU284" i="14"/>
  <c r="OQ284" i="14"/>
  <c r="OP284" i="14"/>
  <c r="OO284" i="14"/>
  <c r="ON284" i="14"/>
  <c r="OM284" i="14"/>
  <c r="OL284" i="14"/>
  <c r="OK284" i="14"/>
  <c r="OJ284" i="14"/>
  <c r="OI284" i="14"/>
  <c r="OH284" i="14"/>
  <c r="OG284" i="14"/>
  <c r="OC284" i="14"/>
  <c r="OB284" i="14"/>
  <c r="OA284" i="14"/>
  <c r="NZ284" i="14"/>
  <c r="NY284" i="14"/>
  <c r="NX284" i="14"/>
  <c r="NW284" i="14"/>
  <c r="NV284" i="14"/>
  <c r="NU284" i="14"/>
  <c r="NT284" i="14"/>
  <c r="NS284" i="14"/>
  <c r="NO284" i="14"/>
  <c r="NN284" i="14"/>
  <c r="NM284" i="14"/>
  <c r="NL284" i="14"/>
  <c r="NK284" i="14"/>
  <c r="NJ284" i="14"/>
  <c r="NI284" i="14"/>
  <c r="NH284" i="14"/>
  <c r="NG284" i="14"/>
  <c r="NF284" i="14"/>
  <c r="NE284" i="14"/>
  <c r="NA284" i="14"/>
  <c r="MZ284" i="14"/>
  <c r="MY284" i="14"/>
  <c r="MX284" i="14"/>
  <c r="MW284" i="14"/>
  <c r="MV284" i="14"/>
  <c r="MU284" i="14"/>
  <c r="MT284" i="14"/>
  <c r="MS284" i="14"/>
  <c r="MR284" i="14"/>
  <c r="MQ284" i="14"/>
  <c r="MM284" i="14"/>
  <c r="ML284" i="14"/>
  <c r="MK284" i="14"/>
  <c r="MJ284" i="14"/>
  <c r="MI284" i="14"/>
  <c r="MH284" i="14"/>
  <c r="MG284" i="14"/>
  <c r="MF284" i="14"/>
  <c r="ME284" i="14"/>
  <c r="MD284" i="14"/>
  <c r="MC284" i="14"/>
  <c r="LY284" i="14"/>
  <c r="LX284" i="14"/>
  <c r="LW284" i="14"/>
  <c r="LV284" i="14"/>
  <c r="LU284" i="14"/>
  <c r="LT284" i="14"/>
  <c r="LS284" i="14"/>
  <c r="LR284" i="14"/>
  <c r="LQ284" i="14"/>
  <c r="LP284" i="14"/>
  <c r="LO284" i="14"/>
  <c r="LK284" i="14"/>
  <c r="LJ284" i="14"/>
  <c r="LI284" i="14"/>
  <c r="LH284" i="14"/>
  <c r="LG284" i="14"/>
  <c r="LF284" i="14"/>
  <c r="LE284" i="14"/>
  <c r="LD284" i="14"/>
  <c r="LC284" i="14"/>
  <c r="LB284" i="14"/>
  <c r="LA284" i="14"/>
  <c r="KW284" i="14"/>
  <c r="KV284" i="14"/>
  <c r="KU284" i="14"/>
  <c r="KT284" i="14"/>
  <c r="KS284" i="14"/>
  <c r="KR284" i="14"/>
  <c r="KQ284" i="14"/>
  <c r="KP284" i="14"/>
  <c r="KO284" i="14"/>
  <c r="KN284" i="14"/>
  <c r="KM284" i="14"/>
  <c r="KI284" i="14"/>
  <c r="KH284" i="14"/>
  <c r="KG284" i="14"/>
  <c r="KF284" i="14"/>
  <c r="KE284" i="14"/>
  <c r="KD284" i="14"/>
  <c r="KC284" i="14"/>
  <c r="KB284" i="14"/>
  <c r="KA284" i="14"/>
  <c r="JZ284" i="14"/>
  <c r="JY284" i="14"/>
  <c r="JU284" i="14"/>
  <c r="JT284" i="14"/>
  <c r="JS284" i="14"/>
  <c r="JR284" i="14"/>
  <c r="JQ284" i="14"/>
  <c r="JP284" i="14"/>
  <c r="JO284" i="14"/>
  <c r="JN284" i="14"/>
  <c r="JM284" i="14"/>
  <c r="JL284" i="14"/>
  <c r="JK284" i="14"/>
  <c r="JG284" i="14"/>
  <c r="JF284" i="14"/>
  <c r="JE284" i="14"/>
  <c r="JD284" i="14"/>
  <c r="JC284" i="14"/>
  <c r="JB284" i="14"/>
  <c r="JA284" i="14"/>
  <c r="IZ284" i="14"/>
  <c r="IY284" i="14"/>
  <c r="IX284" i="14"/>
  <c r="IW284" i="14"/>
  <c r="IS284" i="14"/>
  <c r="IR284" i="14"/>
  <c r="IQ284" i="14"/>
  <c r="IP284" i="14"/>
  <c r="IO284" i="14"/>
  <c r="IN284" i="14"/>
  <c r="IM284" i="14"/>
  <c r="IL284" i="14"/>
  <c r="IK284" i="14"/>
  <c r="IJ284" i="14"/>
  <c r="II284" i="14"/>
  <c r="IE284" i="14"/>
  <c r="ID284" i="14"/>
  <c r="IC284" i="14"/>
  <c r="IB284" i="14"/>
  <c r="IA284" i="14"/>
  <c r="HZ284" i="14"/>
  <c r="HY284" i="14"/>
  <c r="HX284" i="14"/>
  <c r="HW284" i="14"/>
  <c r="HV284" i="14"/>
  <c r="HU284" i="14"/>
  <c r="HQ284" i="14"/>
  <c r="HP284" i="14"/>
  <c r="HO284" i="14"/>
  <c r="HN284" i="14"/>
  <c r="HM284" i="14"/>
  <c r="HL284" i="14"/>
  <c r="HK284" i="14"/>
  <c r="HJ284" i="14"/>
  <c r="HI284" i="14"/>
  <c r="HH284" i="14"/>
  <c r="HG284" i="14"/>
  <c r="HC284" i="14"/>
  <c r="HB284" i="14"/>
  <c r="HA284" i="14"/>
  <c r="GZ284" i="14"/>
  <c r="GY284" i="14"/>
  <c r="GX284" i="14"/>
  <c r="GW284" i="14"/>
  <c r="GV284" i="14"/>
  <c r="GU284" i="14"/>
  <c r="GT284" i="14"/>
  <c r="GS284" i="14"/>
  <c r="GO284" i="14"/>
  <c r="GN284" i="14"/>
  <c r="GM284" i="14"/>
  <c r="GL284" i="14"/>
  <c r="GK284" i="14"/>
  <c r="GJ284" i="14"/>
  <c r="GI284" i="14"/>
  <c r="GH284" i="14"/>
  <c r="GG284" i="14"/>
  <c r="GF284" i="14"/>
  <c r="GE284" i="14"/>
  <c r="GA284" i="14"/>
  <c r="FZ284" i="14"/>
  <c r="FY284" i="14"/>
  <c r="FX284" i="14"/>
  <c r="FW284" i="14"/>
  <c r="FV284" i="14"/>
  <c r="FU284" i="14"/>
  <c r="FT284" i="14"/>
  <c r="FS284" i="14"/>
  <c r="FR284" i="14"/>
  <c r="FQ284" i="14"/>
  <c r="FM284" i="14"/>
  <c r="FL284" i="14"/>
  <c r="FK284" i="14"/>
  <c r="FJ284" i="14"/>
  <c r="FI284" i="14"/>
  <c r="FH284" i="14"/>
  <c r="FG284" i="14"/>
  <c r="FF284" i="14"/>
  <c r="FE284" i="14"/>
  <c r="FD284" i="14"/>
  <c r="FC284" i="14"/>
  <c r="EY284" i="14"/>
  <c r="EX284" i="14"/>
  <c r="EW284" i="14"/>
  <c r="EV284" i="14"/>
  <c r="EU284" i="14"/>
  <c r="ET284" i="14"/>
  <c r="ES284" i="14"/>
  <c r="ER284" i="14"/>
  <c r="EQ284" i="14"/>
  <c r="EP284" i="14"/>
  <c r="EO284" i="14"/>
  <c r="EK284" i="14"/>
  <c r="EJ284" i="14"/>
  <c r="EI284" i="14"/>
  <c r="EH284" i="14"/>
  <c r="EG284" i="14"/>
  <c r="EF284" i="14"/>
  <c r="EE284" i="14"/>
  <c r="ED284" i="14"/>
  <c r="EC284" i="14"/>
  <c r="EB284" i="14"/>
  <c r="EA284" i="14"/>
  <c r="DW284" i="14"/>
  <c r="DV284" i="14"/>
  <c r="DU284" i="14"/>
  <c r="DT284" i="14"/>
  <c r="DS284" i="14"/>
  <c r="DR284" i="14"/>
  <c r="DQ284" i="14"/>
  <c r="DP284" i="14"/>
  <c r="DO284" i="14"/>
  <c r="DN284" i="14"/>
  <c r="DM284" i="14"/>
  <c r="DI284" i="14"/>
  <c r="DH284" i="14"/>
  <c r="DG284" i="14"/>
  <c r="DF284" i="14"/>
  <c r="DE284" i="14"/>
  <c r="DD284" i="14"/>
  <c r="DC284" i="14"/>
  <c r="DB284" i="14"/>
  <c r="DA284" i="14"/>
  <c r="CZ284" i="14"/>
  <c r="CY284" i="14"/>
  <c r="CU284" i="14"/>
  <c r="CT284" i="14"/>
  <c r="CS284" i="14"/>
  <c r="CR284" i="14"/>
  <c r="CQ284" i="14"/>
  <c r="CP284" i="14"/>
  <c r="CO284" i="14"/>
  <c r="CN284" i="14"/>
  <c r="CM284" i="14"/>
  <c r="CL284" i="14"/>
  <c r="CK284" i="14"/>
  <c r="CG284" i="14"/>
  <c r="CF284" i="14"/>
  <c r="CE284" i="14"/>
  <c r="CD284" i="14"/>
  <c r="CC284" i="14"/>
  <c r="CB284" i="14"/>
  <c r="CA284" i="14"/>
  <c r="BZ284" i="14"/>
  <c r="BY284" i="14"/>
  <c r="BX284" i="14"/>
  <c r="BW284" i="14"/>
  <c r="BS284" i="14"/>
  <c r="BR284" i="14"/>
  <c r="BQ284" i="14"/>
  <c r="BP284" i="14"/>
  <c r="BO284" i="14"/>
  <c r="BN284" i="14"/>
  <c r="BM284" i="14"/>
  <c r="BL284" i="14"/>
  <c r="BK284" i="14"/>
  <c r="BJ284" i="14"/>
  <c r="BI284" i="14"/>
  <c r="BE284" i="14"/>
  <c r="BD284" i="14"/>
  <c r="BC284" i="14"/>
  <c r="BB284" i="14"/>
  <c r="BA284" i="14"/>
  <c r="AZ284" i="14"/>
  <c r="AY284" i="14"/>
  <c r="AX284" i="14"/>
  <c r="AW284" i="14"/>
  <c r="AV284" i="14"/>
  <c r="AU284" i="14"/>
  <c r="AQ284" i="14"/>
  <c r="AP284" i="14"/>
  <c r="AO284" i="14"/>
  <c r="AN284" i="14"/>
  <c r="AM284" i="14"/>
  <c r="AL284" i="14"/>
  <c r="AK284" i="14"/>
  <c r="AJ284" i="14"/>
  <c r="AI284" i="14"/>
  <c r="AH284" i="14"/>
  <c r="AG284" i="14"/>
  <c r="AC284" i="14"/>
  <c r="AB284" i="14"/>
  <c r="AA284" i="14"/>
  <c r="Z284" i="14"/>
  <c r="Y284" i="14"/>
  <c r="X284" i="14"/>
  <c r="W284" i="14"/>
  <c r="V284" i="14"/>
  <c r="U284" i="14"/>
  <c r="T284" i="14"/>
  <c r="S284" i="14"/>
  <c r="O284" i="14"/>
  <c r="N284" i="14"/>
  <c r="M284" i="14"/>
  <c r="L284" i="14"/>
  <c r="K284" i="14"/>
  <c r="J284" i="14"/>
  <c r="I284" i="14"/>
  <c r="H284" i="14"/>
  <c r="G284" i="14"/>
  <c r="F284" i="14"/>
  <c r="E284" i="14"/>
  <c r="PS287" i="14"/>
  <c r="PQ287" i="14"/>
  <c r="PP287" i="14"/>
  <c r="PO287" i="14"/>
  <c r="PN287" i="14"/>
  <c r="PM287" i="14"/>
  <c r="PL287" i="14"/>
  <c r="PJ287" i="14"/>
  <c r="PI287" i="14"/>
  <c r="PE287" i="14"/>
  <c r="PD287" i="14"/>
  <c r="PC287" i="14"/>
  <c r="PB287" i="14"/>
  <c r="PA287" i="14"/>
  <c r="OZ287" i="14"/>
  <c r="OY287" i="14"/>
  <c r="OX287" i="14"/>
  <c r="OW287" i="14"/>
  <c r="OV287" i="14"/>
  <c r="OU287" i="14"/>
  <c r="OQ287" i="14"/>
  <c r="OP287" i="14"/>
  <c r="OO287" i="14"/>
  <c r="ON287" i="14"/>
  <c r="OL287" i="14"/>
  <c r="OK287" i="14"/>
  <c r="OR283" i="14"/>
  <c r="OI287" i="14"/>
  <c r="OH287" i="14"/>
  <c r="OG287" i="14"/>
  <c r="OA287" i="14"/>
  <c r="NZ287" i="14"/>
  <c r="NY287" i="14"/>
  <c r="NX287" i="14"/>
  <c r="NW287" i="14"/>
  <c r="NT287" i="14"/>
  <c r="NS287" i="14"/>
  <c r="NO287" i="14"/>
  <c r="NN287" i="14"/>
  <c r="NM287" i="14"/>
  <c r="NL287" i="14"/>
  <c r="NK287" i="14"/>
  <c r="NJ287" i="14"/>
  <c r="NI287" i="14"/>
  <c r="NH287" i="14"/>
  <c r="NG287" i="14"/>
  <c r="NF287" i="14"/>
  <c r="NE287" i="14"/>
  <c r="MZ287" i="14"/>
  <c r="MY287" i="14"/>
  <c r="MX287" i="14"/>
  <c r="MW287" i="14"/>
  <c r="MV287" i="14"/>
  <c r="MU287" i="14"/>
  <c r="MS287" i="14"/>
  <c r="MR287" i="14"/>
  <c r="MQ287" i="14"/>
  <c r="MM287" i="14"/>
  <c r="ML287" i="14"/>
  <c r="MK287" i="14"/>
  <c r="MJ287" i="14"/>
  <c r="MI287" i="14"/>
  <c r="MH287" i="14"/>
  <c r="MG287" i="14"/>
  <c r="MF287" i="14"/>
  <c r="ME287" i="14"/>
  <c r="MD287" i="14"/>
  <c r="MC287" i="14"/>
  <c r="LY287" i="14"/>
  <c r="LX287" i="14"/>
  <c r="LW287" i="14"/>
  <c r="LU287" i="14"/>
  <c r="LT287" i="14"/>
  <c r="LR287" i="14"/>
  <c r="LQ287" i="14"/>
  <c r="LP287" i="14"/>
  <c r="LO287" i="14"/>
  <c r="LJ287" i="14"/>
  <c r="LI287" i="14"/>
  <c r="LH287" i="14"/>
  <c r="LG287" i="14"/>
  <c r="LF287" i="14"/>
  <c r="LD287" i="14"/>
  <c r="LC287" i="14"/>
  <c r="LB287" i="14"/>
  <c r="LA287" i="14"/>
  <c r="KW287" i="14"/>
  <c r="KV287" i="14"/>
  <c r="KT287" i="14"/>
  <c r="KS287" i="14"/>
  <c r="KR287" i="14"/>
  <c r="KQ287" i="14"/>
  <c r="KP287" i="14"/>
  <c r="KO287" i="14"/>
  <c r="KI287" i="14"/>
  <c r="KH287" i="14"/>
  <c r="KG287" i="14"/>
  <c r="KF287" i="14"/>
  <c r="KE287" i="14"/>
  <c r="KD287" i="14"/>
  <c r="KB287" i="14"/>
  <c r="KA287" i="14"/>
  <c r="JZ287" i="14"/>
  <c r="JY287" i="14"/>
  <c r="JU287" i="14"/>
  <c r="JT287" i="14"/>
  <c r="JS287" i="14"/>
  <c r="JR287" i="14"/>
  <c r="JQ287" i="14"/>
  <c r="JP287" i="14"/>
  <c r="JO287" i="14"/>
  <c r="JN287" i="14"/>
  <c r="JM287" i="14"/>
  <c r="JL287" i="14"/>
  <c r="JK287" i="14"/>
  <c r="JG287" i="14"/>
  <c r="JF287" i="14"/>
  <c r="JE287" i="14"/>
  <c r="JD287" i="14"/>
  <c r="JC287" i="14"/>
  <c r="JA287" i="14"/>
  <c r="IZ287" i="14"/>
  <c r="IY287" i="14"/>
  <c r="IX287" i="14"/>
  <c r="IW287" i="14"/>
  <c r="IS287" i="14"/>
  <c r="IR287" i="14"/>
  <c r="IQ287" i="14"/>
  <c r="IP287" i="14"/>
  <c r="IO287" i="14"/>
  <c r="IM287" i="14"/>
  <c r="IL287" i="14"/>
  <c r="IT283" i="14"/>
  <c r="IJ287" i="14"/>
  <c r="II287" i="14"/>
  <c r="IC287" i="14"/>
  <c r="IB287" i="14"/>
  <c r="IA287" i="14"/>
  <c r="HZ287" i="14"/>
  <c r="HY287" i="14"/>
  <c r="HX287" i="14"/>
  <c r="HU287" i="14"/>
  <c r="HQ287" i="14"/>
  <c r="HP287" i="14"/>
  <c r="HO287" i="14"/>
  <c r="HN287" i="14"/>
  <c r="HM287" i="14"/>
  <c r="HK287" i="14"/>
  <c r="HJ287" i="14"/>
  <c r="HI287" i="14"/>
  <c r="HH287" i="14"/>
  <c r="HG287" i="14"/>
  <c r="HC287" i="14"/>
  <c r="HB287" i="14"/>
  <c r="HA287" i="14"/>
  <c r="GZ287" i="14"/>
  <c r="GY287" i="14"/>
  <c r="GX287" i="14"/>
  <c r="GW287" i="14"/>
  <c r="GV287" i="14"/>
  <c r="GU287" i="14"/>
  <c r="GT287" i="14"/>
  <c r="GS287" i="14"/>
  <c r="GO287" i="14"/>
  <c r="GN287" i="14"/>
  <c r="GM287" i="14"/>
  <c r="GL287" i="14"/>
  <c r="GJ287" i="14"/>
  <c r="GI287" i="14"/>
  <c r="GH287" i="14"/>
  <c r="GG287" i="14"/>
  <c r="GF287" i="14"/>
  <c r="GE287" i="14"/>
  <c r="GA287" i="14"/>
  <c r="FZ287" i="14"/>
  <c r="FY287" i="14"/>
  <c r="FX287" i="14"/>
  <c r="FV287" i="14"/>
  <c r="FU287" i="14"/>
  <c r="GB283" i="14"/>
  <c r="FS287" i="14"/>
  <c r="FR287" i="14"/>
  <c r="FQ287" i="14"/>
  <c r="FL287" i="14"/>
  <c r="FK287" i="14"/>
  <c r="FJ287" i="14"/>
  <c r="FI287" i="14"/>
  <c r="FH287" i="14"/>
  <c r="FG287" i="14"/>
  <c r="FD287" i="14"/>
  <c r="EY287" i="14"/>
  <c r="EX287" i="14"/>
  <c r="EW287" i="14"/>
  <c r="ET287" i="14"/>
  <c r="ES287" i="14"/>
  <c r="ER287" i="14"/>
  <c r="EQ287" i="14"/>
  <c r="EP287" i="14"/>
  <c r="EO287" i="14"/>
  <c r="EK287" i="14"/>
  <c r="EJ287" i="14"/>
  <c r="EI287" i="14"/>
  <c r="EH287" i="14"/>
  <c r="EG287" i="14"/>
  <c r="EF287" i="14"/>
  <c r="EE287" i="14"/>
  <c r="ED287" i="14"/>
  <c r="EB287" i="14"/>
  <c r="EA287" i="14"/>
  <c r="DW287" i="14"/>
  <c r="DV287" i="14"/>
  <c r="DU287" i="14"/>
  <c r="DS287" i="14"/>
  <c r="DR287" i="14"/>
  <c r="DQ287" i="14"/>
  <c r="DP287" i="14"/>
  <c r="DO287" i="14"/>
  <c r="DN287" i="14"/>
  <c r="DI287" i="14"/>
  <c r="DH287" i="14"/>
  <c r="DG287" i="14"/>
  <c r="DE287" i="14"/>
  <c r="DD287" i="14"/>
  <c r="DC287" i="14"/>
  <c r="DB287" i="14"/>
  <c r="DA287" i="14"/>
  <c r="CZ287" i="14"/>
  <c r="CY287" i="14"/>
  <c r="CU287" i="14"/>
  <c r="CT287" i="14"/>
  <c r="CS287" i="14"/>
  <c r="CR287" i="14"/>
  <c r="CQ287" i="14"/>
  <c r="CP287" i="14"/>
  <c r="CN287" i="14"/>
  <c r="CM287" i="14"/>
  <c r="CK287" i="14"/>
  <c r="CG287" i="14"/>
  <c r="CC287" i="14"/>
  <c r="CB287" i="14"/>
  <c r="CA287" i="14"/>
  <c r="BZ287" i="14"/>
  <c r="BY287" i="14"/>
  <c r="BS287" i="14"/>
  <c r="BR287" i="14"/>
  <c r="BQ287" i="14"/>
  <c r="BP287" i="14"/>
  <c r="BO287" i="14"/>
  <c r="BN287" i="14"/>
  <c r="BM287" i="14"/>
  <c r="BK287" i="14"/>
  <c r="BJ287" i="14"/>
  <c r="BI287" i="14"/>
  <c r="BE287" i="14"/>
  <c r="BD287" i="14"/>
  <c r="BB287" i="14"/>
  <c r="BA287" i="14"/>
  <c r="AZ287" i="14"/>
  <c r="AY287" i="14"/>
  <c r="AX287" i="14"/>
  <c r="AW287" i="14"/>
  <c r="AU287" i="14"/>
  <c r="AQ287" i="14"/>
  <c r="AP287" i="14"/>
  <c r="AO287" i="14"/>
  <c r="AN287" i="14"/>
  <c r="AM287" i="14"/>
  <c r="AL287" i="14"/>
  <c r="AK287" i="14"/>
  <c r="AJ287" i="14"/>
  <c r="AI287" i="14"/>
  <c r="AH287" i="14"/>
  <c r="AG287" i="14"/>
  <c r="AC287" i="14"/>
  <c r="AB287" i="14"/>
  <c r="AA287" i="14"/>
  <c r="Z287" i="14"/>
  <c r="Y287" i="14"/>
  <c r="W287" i="14"/>
  <c r="V287" i="14"/>
  <c r="AD283" i="14"/>
  <c r="T287" i="14"/>
  <c r="S287" i="14"/>
  <c r="L287" i="14"/>
  <c r="K287" i="14"/>
  <c r="J287" i="14"/>
  <c r="I287" i="14"/>
  <c r="H287" i="14"/>
  <c r="E287" i="14"/>
  <c r="PT262" i="14"/>
  <c r="PF262" i="14"/>
  <c r="OR262" i="14"/>
  <c r="OD262" i="14"/>
  <c r="NP262" i="14"/>
  <c r="NB262" i="14"/>
  <c r="MN262" i="14"/>
  <c r="LZ262" i="14"/>
  <c r="LL262" i="14"/>
  <c r="KX262" i="14"/>
  <c r="KJ262" i="14"/>
  <c r="JV262" i="14"/>
  <c r="JH262" i="14"/>
  <c r="IT262" i="14"/>
  <c r="IF262" i="14"/>
  <c r="HR262" i="14"/>
  <c r="HD262" i="14"/>
  <c r="GP262" i="14"/>
  <c r="GB262" i="14"/>
  <c r="FN262" i="14"/>
  <c r="EZ262" i="14"/>
  <c r="EL262" i="14"/>
  <c r="DX262" i="14"/>
  <c r="DJ262" i="14"/>
  <c r="CV262" i="14"/>
  <c r="CH262" i="14"/>
  <c r="BT262" i="14"/>
  <c r="BF262" i="14"/>
  <c r="AR262" i="14"/>
  <c r="AD262" i="14"/>
  <c r="PS240" i="14"/>
  <c r="PR240" i="14"/>
  <c r="PQ240" i="14"/>
  <c r="PP240" i="14"/>
  <c r="PO240" i="14"/>
  <c r="PN240" i="14"/>
  <c r="PM240" i="14"/>
  <c r="PL240" i="14"/>
  <c r="PK240" i="14"/>
  <c r="PJ240" i="14"/>
  <c r="PI240" i="14"/>
  <c r="PH240" i="14"/>
  <c r="PE240" i="14"/>
  <c r="PD240" i="14"/>
  <c r="PC240" i="14"/>
  <c r="PB240" i="14"/>
  <c r="PA240" i="14"/>
  <c r="OZ240" i="14"/>
  <c r="OY240" i="14"/>
  <c r="OX240" i="14"/>
  <c r="OW240" i="14"/>
  <c r="OV240" i="14"/>
  <c r="OU240" i="14"/>
  <c r="OT240" i="14"/>
  <c r="OQ240" i="14"/>
  <c r="OP240" i="14"/>
  <c r="OO240" i="14"/>
  <c r="ON240" i="14"/>
  <c r="OM240" i="14"/>
  <c r="OL240" i="14"/>
  <c r="OK240" i="14"/>
  <c r="OJ240" i="14"/>
  <c r="OI240" i="14"/>
  <c r="OH240" i="14"/>
  <c r="OG240" i="14"/>
  <c r="OF240" i="14"/>
  <c r="OC240" i="14"/>
  <c r="OB240" i="14"/>
  <c r="OA240" i="14"/>
  <c r="NZ240" i="14"/>
  <c r="NY240" i="14"/>
  <c r="NX240" i="14"/>
  <c r="NW240" i="14"/>
  <c r="NV240" i="14"/>
  <c r="OD240" i="14" s="1"/>
  <c r="NU240" i="14"/>
  <c r="NT240" i="14"/>
  <c r="NS240" i="14"/>
  <c r="NR240" i="14"/>
  <c r="NO240" i="14"/>
  <c r="NN240" i="14"/>
  <c r="NM240" i="14"/>
  <c r="NL240" i="14"/>
  <c r="NK240" i="14"/>
  <c r="NJ240" i="14"/>
  <c r="NI240" i="14"/>
  <c r="NH240" i="14"/>
  <c r="NG240" i="14"/>
  <c r="NF240" i="14"/>
  <c r="NE240" i="14"/>
  <c r="ND240" i="14"/>
  <c r="NA240" i="14"/>
  <c r="MZ240" i="14"/>
  <c r="MY240" i="14"/>
  <c r="MX240" i="14"/>
  <c r="MW240" i="14"/>
  <c r="MV240" i="14"/>
  <c r="MU240" i="14"/>
  <c r="MT240" i="14"/>
  <c r="MS240" i="14"/>
  <c r="MR240" i="14"/>
  <c r="MQ240" i="14"/>
  <c r="MP240" i="14"/>
  <c r="MM240" i="14"/>
  <c r="ML240" i="14"/>
  <c r="MK240" i="14"/>
  <c r="MJ240" i="14"/>
  <c r="MI240" i="14"/>
  <c r="MH240" i="14"/>
  <c r="MG240" i="14"/>
  <c r="MF240" i="14"/>
  <c r="ME240" i="14"/>
  <c r="MD240" i="14"/>
  <c r="MC240" i="14"/>
  <c r="MB240" i="14"/>
  <c r="LY240" i="14"/>
  <c r="LX240" i="14"/>
  <c r="LW240" i="14"/>
  <c r="LV240" i="14"/>
  <c r="LU240" i="14"/>
  <c r="LT240" i="14"/>
  <c r="LS240" i="14"/>
  <c r="LR240" i="14"/>
  <c r="LQ240" i="14"/>
  <c r="LP240" i="14"/>
  <c r="LO240" i="14"/>
  <c r="LN240" i="14"/>
  <c r="LK240" i="14"/>
  <c r="LJ240" i="14"/>
  <c r="LI240" i="14"/>
  <c r="LH240" i="14"/>
  <c r="LG240" i="14"/>
  <c r="LF240" i="14"/>
  <c r="LE240" i="14"/>
  <c r="LD240" i="14"/>
  <c r="LC240" i="14"/>
  <c r="LB240" i="14"/>
  <c r="LA240" i="14"/>
  <c r="KZ240" i="14"/>
  <c r="KW240" i="14"/>
  <c r="KV240" i="14"/>
  <c r="KU240" i="14"/>
  <c r="KT240" i="14"/>
  <c r="KS240" i="14"/>
  <c r="KR240" i="14"/>
  <c r="KQ240" i="14"/>
  <c r="KP240" i="14"/>
  <c r="KO240" i="14"/>
  <c r="KN240" i="14"/>
  <c r="KM240" i="14"/>
  <c r="KL240" i="14"/>
  <c r="KI240" i="14"/>
  <c r="KH240" i="14"/>
  <c r="KG240" i="14"/>
  <c r="KF240" i="14"/>
  <c r="KE240" i="14"/>
  <c r="KD240" i="14"/>
  <c r="KC240" i="14"/>
  <c r="KB240" i="14"/>
  <c r="KA240" i="14"/>
  <c r="JZ240" i="14"/>
  <c r="JY240" i="14"/>
  <c r="JX240" i="14"/>
  <c r="JU240" i="14"/>
  <c r="JT240" i="14"/>
  <c r="JS240" i="14"/>
  <c r="JR240" i="14"/>
  <c r="JQ240" i="14"/>
  <c r="JP240" i="14"/>
  <c r="JO240" i="14"/>
  <c r="JN240" i="14"/>
  <c r="JM240" i="14"/>
  <c r="JL240" i="14"/>
  <c r="JK240" i="14"/>
  <c r="JJ240" i="14"/>
  <c r="JG240" i="14"/>
  <c r="JF240" i="14"/>
  <c r="JE240" i="14"/>
  <c r="JD240" i="14"/>
  <c r="JC240" i="14"/>
  <c r="JB240" i="14"/>
  <c r="JA240" i="14"/>
  <c r="IZ240" i="14"/>
  <c r="IY240" i="14"/>
  <c r="IX240" i="14"/>
  <c r="IW240" i="14"/>
  <c r="IV240" i="14"/>
  <c r="IS240" i="14"/>
  <c r="IR240" i="14"/>
  <c r="IQ240" i="14"/>
  <c r="IP240" i="14"/>
  <c r="IO240" i="14"/>
  <c r="IN240" i="14"/>
  <c r="IM240" i="14"/>
  <c r="IL240" i="14"/>
  <c r="IK240" i="14"/>
  <c r="IJ240" i="14"/>
  <c r="II240" i="14"/>
  <c r="IH240" i="14"/>
  <c r="IE240" i="14"/>
  <c r="ID240" i="14"/>
  <c r="IC240" i="14"/>
  <c r="IB240" i="14"/>
  <c r="IA240" i="14"/>
  <c r="HZ240" i="14"/>
  <c r="HY240" i="14"/>
  <c r="HX240" i="14"/>
  <c r="HW240" i="14"/>
  <c r="HV240" i="14"/>
  <c r="HU240" i="14"/>
  <c r="HT240" i="14"/>
  <c r="HQ240" i="14"/>
  <c r="HP240" i="14"/>
  <c r="HO240" i="14"/>
  <c r="HN240" i="14"/>
  <c r="HM240" i="14"/>
  <c r="HL240" i="14"/>
  <c r="HK240" i="14"/>
  <c r="HJ240" i="14"/>
  <c r="HI240" i="14"/>
  <c r="HH240" i="14"/>
  <c r="HG240" i="14"/>
  <c r="HF240" i="14"/>
  <c r="HR240" i="14" s="1"/>
  <c r="HC240" i="14"/>
  <c r="HB240" i="14"/>
  <c r="HA240" i="14"/>
  <c r="GZ240" i="14"/>
  <c r="GY240" i="14"/>
  <c r="GX240" i="14"/>
  <c r="GW240" i="14"/>
  <c r="GV240" i="14"/>
  <c r="HD240" i="14" s="1"/>
  <c r="GU240" i="14"/>
  <c r="GT240" i="14"/>
  <c r="GS240" i="14"/>
  <c r="GR240" i="14"/>
  <c r="GO240" i="14"/>
  <c r="GN240" i="14"/>
  <c r="GM240" i="14"/>
  <c r="GL240" i="14"/>
  <c r="GK240" i="14"/>
  <c r="GJ240" i="14"/>
  <c r="GI240" i="14"/>
  <c r="GH240" i="14"/>
  <c r="GG240" i="14"/>
  <c r="GF240" i="14"/>
  <c r="GE240" i="14"/>
  <c r="GD240" i="14"/>
  <c r="GA240" i="14"/>
  <c r="FZ240" i="14"/>
  <c r="FY240" i="14"/>
  <c r="FX240" i="14"/>
  <c r="FW240" i="14"/>
  <c r="FV240" i="14"/>
  <c r="FU240" i="14"/>
  <c r="FT240" i="14"/>
  <c r="FS240" i="14"/>
  <c r="FR240" i="14"/>
  <c r="FQ240" i="14"/>
  <c r="FP240" i="14"/>
  <c r="FM240" i="14"/>
  <c r="FL240" i="14"/>
  <c r="FK240" i="14"/>
  <c r="FJ240" i="14"/>
  <c r="FI240" i="14"/>
  <c r="FH240" i="14"/>
  <c r="FG240" i="14"/>
  <c r="FF240" i="14"/>
  <c r="FE240" i="14"/>
  <c r="FD240" i="14"/>
  <c r="FC240" i="14"/>
  <c r="FB240" i="14"/>
  <c r="EY240" i="14"/>
  <c r="EX240" i="14"/>
  <c r="EW240" i="14"/>
  <c r="EV240" i="14"/>
  <c r="EU240" i="14"/>
  <c r="ET240" i="14"/>
  <c r="ES240" i="14"/>
  <c r="ER240" i="14"/>
  <c r="EQ240" i="14"/>
  <c r="EP240" i="14"/>
  <c r="EO240" i="14"/>
  <c r="EN240" i="14"/>
  <c r="EZ240" i="14" s="1"/>
  <c r="EK240" i="14"/>
  <c r="EJ240" i="14"/>
  <c r="EI240" i="14"/>
  <c r="EH240" i="14"/>
  <c r="EG240" i="14"/>
  <c r="EF240" i="14"/>
  <c r="EE240" i="14"/>
  <c r="ED240" i="14"/>
  <c r="EC240" i="14"/>
  <c r="EB240" i="14"/>
  <c r="EA240" i="14"/>
  <c r="DZ240" i="14"/>
  <c r="EL240" i="14" s="1"/>
  <c r="DW240" i="14"/>
  <c r="DV240" i="14"/>
  <c r="DU240" i="14"/>
  <c r="DT240" i="14"/>
  <c r="DS240" i="14"/>
  <c r="DR240" i="14"/>
  <c r="DQ240" i="14"/>
  <c r="DP240" i="14"/>
  <c r="DO240" i="14"/>
  <c r="DN240" i="14"/>
  <c r="DM240" i="14"/>
  <c r="DL240" i="14"/>
  <c r="DI240" i="14"/>
  <c r="DH240" i="14"/>
  <c r="DG240" i="14"/>
  <c r="DF240" i="14"/>
  <c r="DE240" i="14"/>
  <c r="DD240" i="14"/>
  <c r="DC240" i="14"/>
  <c r="DB240" i="14"/>
  <c r="DA240" i="14"/>
  <c r="CZ240" i="14"/>
  <c r="CY240" i="14"/>
  <c r="CX240" i="14"/>
  <c r="CU240" i="14"/>
  <c r="CT240" i="14"/>
  <c r="CS240" i="14"/>
  <c r="CR240" i="14"/>
  <c r="CQ240" i="14"/>
  <c r="CP240" i="14"/>
  <c r="CO240" i="14"/>
  <c r="CN240" i="14"/>
  <c r="CV240" i="14" s="1"/>
  <c r="CM240" i="14"/>
  <c r="CL240" i="14"/>
  <c r="CK240" i="14"/>
  <c r="CJ240" i="14"/>
  <c r="CG240" i="14"/>
  <c r="CF240" i="14"/>
  <c r="CE240" i="14"/>
  <c r="CD240" i="14"/>
  <c r="CC240" i="14"/>
  <c r="CB240" i="14"/>
  <c r="CA240" i="14"/>
  <c r="BZ240" i="14"/>
  <c r="BY240" i="14"/>
  <c r="BX240" i="14"/>
  <c r="BW240" i="14"/>
  <c r="BV240" i="14"/>
  <c r="BS240" i="14"/>
  <c r="BR240" i="14"/>
  <c r="BQ240" i="14"/>
  <c r="BP240" i="14"/>
  <c r="BO240" i="14"/>
  <c r="BN240" i="14"/>
  <c r="BM240" i="14"/>
  <c r="BL240" i="14"/>
  <c r="BK240" i="14"/>
  <c r="BJ240" i="14"/>
  <c r="BI240" i="14"/>
  <c r="BH240" i="14"/>
  <c r="BE240" i="14"/>
  <c r="BD240" i="14"/>
  <c r="BC240" i="14"/>
  <c r="BB240" i="14"/>
  <c r="BA240" i="14"/>
  <c r="AZ240" i="14"/>
  <c r="AY240" i="14"/>
  <c r="AX240" i="14"/>
  <c r="AW240" i="14"/>
  <c r="AV240" i="14"/>
  <c r="AU240" i="14"/>
  <c r="AT240" i="14"/>
  <c r="AQ240" i="14"/>
  <c r="AP240" i="14"/>
  <c r="AO240" i="14"/>
  <c r="AN240" i="14"/>
  <c r="AM240" i="14"/>
  <c r="AL240" i="14"/>
  <c r="AK240" i="14"/>
  <c r="AJ240" i="14"/>
  <c r="AI240" i="14"/>
  <c r="AH240" i="14"/>
  <c r="AG240" i="14"/>
  <c r="AF240" i="14"/>
  <c r="AC240" i="14"/>
  <c r="AB240" i="14"/>
  <c r="AA240" i="14"/>
  <c r="Z240" i="14"/>
  <c r="Y240" i="14"/>
  <c r="X240" i="14"/>
  <c r="W240" i="14"/>
  <c r="V240" i="14"/>
  <c r="U240" i="14"/>
  <c r="T240" i="14"/>
  <c r="S240" i="14"/>
  <c r="R240" i="14"/>
  <c r="O240" i="14"/>
  <c r="N240" i="14"/>
  <c r="M240" i="14"/>
  <c r="L240" i="14"/>
  <c r="K240" i="14"/>
  <c r="J240" i="14"/>
  <c r="I240" i="14"/>
  <c r="H240" i="14"/>
  <c r="P240" i="14" s="1"/>
  <c r="G240" i="14"/>
  <c r="F240" i="14"/>
  <c r="E240" i="14"/>
  <c r="D240" i="14"/>
  <c r="BZ187" i="14"/>
  <c r="JU184" i="14"/>
  <c r="FV183" i="14"/>
  <c r="BW182" i="14"/>
  <c r="PC180" i="14"/>
  <c r="LD179" i="14"/>
  <c r="LS171" i="14"/>
  <c r="HM171" i="14"/>
  <c r="DF171" i="14"/>
  <c r="J171" i="14"/>
  <c r="NA170" i="14"/>
  <c r="JN170" i="14"/>
  <c r="PT166" i="14"/>
  <c r="PF166" i="14"/>
  <c r="OR166" i="14"/>
  <c r="OD166" i="14"/>
  <c r="NP166" i="14"/>
  <c r="NB166" i="14"/>
  <c r="MN166" i="14"/>
  <c r="LZ166" i="14"/>
  <c r="LL166" i="14"/>
  <c r="KX166" i="14"/>
  <c r="KJ166" i="14"/>
  <c r="JV166" i="14"/>
  <c r="JH166" i="14"/>
  <c r="IT166" i="14"/>
  <c r="IF166" i="14"/>
  <c r="HR166" i="14"/>
  <c r="HD166" i="14"/>
  <c r="GP166" i="14"/>
  <c r="GB166" i="14"/>
  <c r="FN166" i="14"/>
  <c r="EZ166" i="14"/>
  <c r="EL166" i="14"/>
  <c r="DX166" i="14"/>
  <c r="DJ166" i="14"/>
  <c r="CV166" i="14"/>
  <c r="CH166" i="14"/>
  <c r="BT166" i="14"/>
  <c r="BF166" i="14"/>
  <c r="AR166" i="14"/>
  <c r="AD166" i="14"/>
  <c r="P166" i="14"/>
  <c r="PB165" i="14"/>
  <c r="MK165" i="14"/>
  <c r="JT165" i="14"/>
  <c r="HC165" i="14"/>
  <c r="E165" i="14"/>
  <c r="NT164" i="14"/>
  <c r="LC164" i="14"/>
  <c r="IL164" i="14"/>
  <c r="FU164" i="14"/>
  <c r="AM164" i="14"/>
  <c r="PB163" i="14"/>
  <c r="MK163" i="14"/>
  <c r="JT163" i="14"/>
  <c r="HC163" i="14"/>
  <c r="E163" i="14"/>
  <c r="NT162" i="14"/>
  <c r="LC162" i="14"/>
  <c r="IL162" i="14"/>
  <c r="FU162" i="14"/>
  <c r="AM162" i="14"/>
  <c r="PB161" i="14"/>
  <c r="MK161" i="14"/>
  <c r="JT161" i="14"/>
  <c r="HC161" i="14"/>
  <c r="E161" i="14"/>
  <c r="NT160" i="14"/>
  <c r="LC160" i="14"/>
  <c r="IL160" i="14"/>
  <c r="FU160" i="14"/>
  <c r="AM160" i="14"/>
  <c r="PB159" i="14"/>
  <c r="MK159" i="14"/>
  <c r="JT159" i="14"/>
  <c r="HC159" i="14"/>
  <c r="E159" i="14"/>
  <c r="NW154" i="14"/>
  <c r="NA154" i="14"/>
  <c r="MJ154" i="14"/>
  <c r="LS154" i="14"/>
  <c r="JS154" i="14"/>
  <c r="JB154" i="14"/>
  <c r="IK154" i="14"/>
  <c r="GK154" i="14"/>
  <c r="FT154" i="14"/>
  <c r="FC154" i="14"/>
  <c r="EQ154" i="14"/>
  <c r="EH154" i="14"/>
  <c r="DQ154" i="14"/>
  <c r="DH154" i="14"/>
  <c r="CZ154" i="14"/>
  <c r="CQ154" i="14"/>
  <c r="BZ154" i="14"/>
  <c r="BQ154" i="14"/>
  <c r="BI154" i="14"/>
  <c r="AQ154" i="14"/>
  <c r="AI154" i="14"/>
  <c r="Z154" i="14"/>
  <c r="I154" i="14"/>
  <c r="PO153" i="14"/>
  <c r="OX153" i="14"/>
  <c r="OO153" i="14"/>
  <c r="OG153" i="14"/>
  <c r="NO153" i="14"/>
  <c r="NG153" i="14"/>
  <c r="MX153" i="14"/>
  <c r="MG153" i="14"/>
  <c r="LX153" i="14"/>
  <c r="LX156" i="14" s="1"/>
  <c r="LP153" i="14"/>
  <c r="LG153" i="14"/>
  <c r="KP153" i="14"/>
  <c r="KG153" i="14"/>
  <c r="JY153" i="14"/>
  <c r="JG153" i="14"/>
  <c r="IY153" i="14"/>
  <c r="IP153" i="14"/>
  <c r="HY153" i="14"/>
  <c r="HP153" i="14"/>
  <c r="HH153" i="14"/>
  <c r="HH156" i="14" s="1"/>
  <c r="GY153" i="14"/>
  <c r="GH153" i="14"/>
  <c r="FY153" i="14"/>
  <c r="FQ153" i="14"/>
  <c r="EY153" i="14"/>
  <c r="EQ153" i="14"/>
  <c r="EQ156" i="14" s="1"/>
  <c r="EH153" i="14"/>
  <c r="EH156" i="14" s="1"/>
  <c r="DQ153" i="14"/>
  <c r="DQ156" i="14" s="1"/>
  <c r="DH153" i="14"/>
  <c r="CZ153" i="14"/>
  <c r="CQ153" i="14"/>
  <c r="BZ153" i="14"/>
  <c r="BZ156" i="14" s="1"/>
  <c r="BQ153" i="14"/>
  <c r="BQ156" i="14" s="1"/>
  <c r="BI153" i="14"/>
  <c r="BI156" i="14" s="1"/>
  <c r="AQ153" i="14"/>
  <c r="AI153" i="14"/>
  <c r="Z153" i="14"/>
  <c r="I153" i="14"/>
  <c r="I156" i="14" s="1"/>
  <c r="PT151" i="14"/>
  <c r="PF151" i="14"/>
  <c r="OR151" i="14"/>
  <c r="OD151" i="14"/>
  <c r="NP151" i="14"/>
  <c r="NB151" i="14"/>
  <c r="MN151" i="14"/>
  <c r="LZ151" i="14"/>
  <c r="LL151" i="14"/>
  <c r="KX151" i="14"/>
  <c r="KJ151" i="14"/>
  <c r="JV151" i="14"/>
  <c r="JH151" i="14"/>
  <c r="IT151" i="14"/>
  <c r="IF151" i="14"/>
  <c r="HR151" i="14"/>
  <c r="HD151" i="14"/>
  <c r="GP151" i="14"/>
  <c r="GB151" i="14"/>
  <c r="FN151" i="14"/>
  <c r="EZ151" i="14"/>
  <c r="EL151" i="14"/>
  <c r="DX151" i="14"/>
  <c r="DJ151" i="14"/>
  <c r="CV151" i="14"/>
  <c r="CH151" i="14"/>
  <c r="BT151" i="14"/>
  <c r="BF151" i="14"/>
  <c r="AR151" i="14"/>
  <c r="AD151" i="14"/>
  <c r="P151" i="14"/>
  <c r="PY150" i="14"/>
  <c r="PZ150" i="14" s="1"/>
  <c r="QA150" i="14" s="1"/>
  <c r="QB150" i="14" s="1"/>
  <c r="QC150" i="14" s="1"/>
  <c r="QD150" i="14" s="1"/>
  <c r="QE150" i="14" s="1"/>
  <c r="QF150" i="14" s="1"/>
  <c r="QG150" i="14" s="1"/>
  <c r="QH150" i="14" s="1"/>
  <c r="PX150" i="14"/>
  <c r="PW150" i="14"/>
  <c r="PW149" i="14"/>
  <c r="PX149" i="14" s="1"/>
  <c r="PY149" i="14" s="1"/>
  <c r="PZ149" i="14" s="1"/>
  <c r="QA149" i="14" s="1"/>
  <c r="QB149" i="14" s="1"/>
  <c r="QC149" i="14" s="1"/>
  <c r="QD149" i="14" s="1"/>
  <c r="QE149" i="14" s="1"/>
  <c r="QF149" i="14" s="1"/>
  <c r="QG149" i="14" s="1"/>
  <c r="QH149" i="14" s="1"/>
  <c r="AD149" i="14"/>
  <c r="AR149" i="14" s="1"/>
  <c r="BF149" i="14" s="1"/>
  <c r="BT149" i="14" s="1"/>
  <c r="CH149" i="14" s="1"/>
  <c r="CV149" i="14" s="1"/>
  <c r="DJ149" i="14" s="1"/>
  <c r="DX149" i="14" s="1"/>
  <c r="EL149" i="14" s="1"/>
  <c r="EZ149" i="14" s="1"/>
  <c r="FN149" i="14" s="1"/>
  <c r="GB149" i="14" s="1"/>
  <c r="GP149" i="14" s="1"/>
  <c r="HD149" i="14" s="1"/>
  <c r="HR149" i="14" s="1"/>
  <c r="IF149" i="14" s="1"/>
  <c r="IT149" i="14" s="1"/>
  <c r="JH149" i="14" s="1"/>
  <c r="JV149" i="14" s="1"/>
  <c r="KJ149" i="14" s="1"/>
  <c r="KX149" i="14" s="1"/>
  <c r="LL149" i="14" s="1"/>
  <c r="LZ149" i="14" s="1"/>
  <c r="MN149" i="14" s="1"/>
  <c r="NB149" i="14" s="1"/>
  <c r="NP149" i="14" s="1"/>
  <c r="OD149" i="14" s="1"/>
  <c r="OR149" i="14" s="1"/>
  <c r="PF149" i="14" s="1"/>
  <c r="PT149" i="14" s="1"/>
  <c r="PW148" i="14"/>
  <c r="PX148" i="14" s="1"/>
  <c r="PY148" i="14" s="1"/>
  <c r="PZ148" i="14" s="1"/>
  <c r="QA148" i="14" s="1"/>
  <c r="QB148" i="14" s="1"/>
  <c r="QC148" i="14" s="1"/>
  <c r="QD148" i="14" s="1"/>
  <c r="QE148" i="14" s="1"/>
  <c r="QF148" i="14" s="1"/>
  <c r="QG148" i="14" s="1"/>
  <c r="QH148" i="14" s="1"/>
  <c r="PR154" i="14"/>
  <c r="PQ153" i="14"/>
  <c r="PP153" i="14"/>
  <c r="PI153" i="14"/>
  <c r="PE154" i="14"/>
  <c r="PC184" i="14"/>
  <c r="OY171" i="14"/>
  <c r="OW154" i="14"/>
  <c r="OK164" i="14"/>
  <c r="OB154" i="14"/>
  <c r="OA154" i="14"/>
  <c r="NX153" i="14"/>
  <c r="NV171" i="14"/>
  <c r="NU177" i="14"/>
  <c r="NM153" i="14"/>
  <c r="NL153" i="14"/>
  <c r="NK154" i="14"/>
  <c r="NJ154" i="14"/>
  <c r="NI153" i="14"/>
  <c r="NH153" i="14"/>
  <c r="NE153" i="14"/>
  <c r="NA153" i="14"/>
  <c r="NA156" i="14" s="1"/>
  <c r="MZ153" i="14"/>
  <c r="MY153" i="14"/>
  <c r="MU153" i="14"/>
  <c r="MT164" i="14"/>
  <c r="MS154" i="14"/>
  <c r="MR153" i="14"/>
  <c r="MQ153" i="14"/>
  <c r="MK164" i="14"/>
  <c r="MJ153" i="14"/>
  <c r="MJ156" i="14" s="1"/>
  <c r="MI153" i="14"/>
  <c r="MH171" i="14"/>
  <c r="MC154" i="14"/>
  <c r="LY153" i="14"/>
  <c r="LX154" i="14"/>
  <c r="LW154" i="14"/>
  <c r="LS170" i="14"/>
  <c r="LS173" i="14" s="1"/>
  <c r="LR177" i="14"/>
  <c r="LQ153" i="14"/>
  <c r="LI153" i="14"/>
  <c r="LH170" i="14"/>
  <c r="LG154" i="14"/>
  <c r="LF154" i="14"/>
  <c r="LB154" i="14"/>
  <c r="LA153" i="14"/>
  <c r="KV170" i="14"/>
  <c r="KQ153" i="14"/>
  <c r="KP154" i="14"/>
  <c r="KO154" i="14"/>
  <c r="KC165" i="14"/>
  <c r="JY154" i="14"/>
  <c r="JU182" i="14"/>
  <c r="JT154" i="14"/>
  <c r="JP153" i="14"/>
  <c r="JO154" i="14"/>
  <c r="JL164" i="14"/>
  <c r="JE153" i="14"/>
  <c r="JD153" i="14"/>
  <c r="JC153" i="14"/>
  <c r="JB171" i="14"/>
  <c r="JA153" i="14"/>
  <c r="IZ153" i="14"/>
  <c r="IW153" i="14"/>
  <c r="IS154" i="14"/>
  <c r="IR153" i="14"/>
  <c r="IQ153" i="14"/>
  <c r="IM153" i="14"/>
  <c r="IL165" i="14"/>
  <c r="IK153" i="14"/>
  <c r="IK156" i="14" s="1"/>
  <c r="IJ153" i="14"/>
  <c r="II153" i="14"/>
  <c r="IC154" i="14"/>
  <c r="IB154" i="14"/>
  <c r="IA153" i="14"/>
  <c r="HZ153" i="14"/>
  <c r="HU164" i="14"/>
  <c r="HQ153" i="14"/>
  <c r="HK154" i="14"/>
  <c r="HJ153" i="14"/>
  <c r="HI170" i="14"/>
  <c r="HH154" i="14"/>
  <c r="HG154" i="14"/>
  <c r="HA153" i="14"/>
  <c r="GZ153" i="14"/>
  <c r="GW170" i="14"/>
  <c r="GS153" i="14"/>
  <c r="GO154" i="14"/>
  <c r="GL154" i="14"/>
  <c r="GI153" i="14"/>
  <c r="FZ170" i="14"/>
  <c r="FY154" i="14"/>
  <c r="FX154" i="14"/>
  <c r="FV181" i="14"/>
  <c r="FU154" i="14"/>
  <c r="FL165" i="14"/>
  <c r="FH153" i="14"/>
  <c r="FG154" i="14"/>
  <c r="FD165" i="14"/>
  <c r="EW153" i="14"/>
  <c r="EV153" i="14"/>
  <c r="EU154" i="14"/>
  <c r="ET154" i="14"/>
  <c r="ES154" i="14"/>
  <c r="ER154" i="14"/>
  <c r="EO154" i="14"/>
  <c r="EK154" i="14"/>
  <c r="EJ154" i="14"/>
  <c r="EI171" i="14"/>
  <c r="EE154" i="14"/>
  <c r="ED154" i="14"/>
  <c r="EC154" i="14"/>
  <c r="EB154" i="14"/>
  <c r="EA154" i="14"/>
  <c r="DU165" i="14"/>
  <c r="DT170" i="14"/>
  <c r="DS154" i="14"/>
  <c r="DR154" i="14"/>
  <c r="DM165" i="14"/>
  <c r="DI177" i="14"/>
  <c r="DD162" i="14"/>
  <c r="DC154" i="14"/>
  <c r="DB154" i="14"/>
  <c r="DA154" i="14"/>
  <c r="CS154" i="14"/>
  <c r="CR154" i="14"/>
  <c r="CL170" i="14"/>
  <c r="CK177" i="14"/>
  <c r="CD165" i="14"/>
  <c r="CA154" i="14"/>
  <c r="BN177" i="14"/>
  <c r="BD164" i="14"/>
  <c r="AZ153" i="14"/>
  <c r="AW170" i="14"/>
  <c r="AV164" i="14"/>
  <c r="AO154" i="14"/>
  <c r="AN154" i="14"/>
  <c r="AM165" i="14"/>
  <c r="AL154" i="14"/>
  <c r="AK154" i="14"/>
  <c r="AJ154" i="14"/>
  <c r="AG154" i="14"/>
  <c r="AC154" i="14"/>
  <c r="AB154" i="14"/>
  <c r="AA154" i="14"/>
  <c r="W154" i="14"/>
  <c r="V154" i="14"/>
  <c r="U154" i="14"/>
  <c r="T154" i="14"/>
  <c r="S154" i="14"/>
  <c r="N170" i="14"/>
  <c r="M164" i="14"/>
  <c r="L154" i="14"/>
  <c r="K154" i="14"/>
  <c r="J154" i="14"/>
  <c r="E164" i="14"/>
  <c r="PH267" i="14"/>
  <c r="PF131" i="14"/>
  <c r="OT267" i="14"/>
  <c r="OR131" i="14"/>
  <c r="OF267" i="14"/>
  <c r="OD131" i="14"/>
  <c r="NR267" i="14"/>
  <c r="ND267" i="14"/>
  <c r="NB131" i="14"/>
  <c r="MP267" i="14"/>
  <c r="MN131" i="14"/>
  <c r="MB267" i="14"/>
  <c r="LZ131" i="14"/>
  <c r="LN267" i="14"/>
  <c r="KZ267" i="14"/>
  <c r="KL267" i="14"/>
  <c r="KJ131" i="14"/>
  <c r="JX267" i="14"/>
  <c r="JJ267" i="14"/>
  <c r="IV267" i="14"/>
  <c r="IH267" i="14"/>
  <c r="IF131" i="14"/>
  <c r="HT267" i="14"/>
  <c r="HF267" i="14"/>
  <c r="GR267" i="14"/>
  <c r="GD267" i="14"/>
  <c r="GB131" i="14"/>
  <c r="FP267" i="14"/>
  <c r="FB267" i="14"/>
  <c r="EN267" i="14"/>
  <c r="DZ267" i="14"/>
  <c r="DX131" i="14"/>
  <c r="DL267" i="14"/>
  <c r="CX267" i="14"/>
  <c r="CJ267" i="14"/>
  <c r="BV267" i="14"/>
  <c r="BT131" i="14"/>
  <c r="BH267" i="14"/>
  <c r="AT267" i="14"/>
  <c r="AF267" i="14"/>
  <c r="R267" i="14"/>
  <c r="P131" i="14"/>
  <c r="D267" i="14"/>
  <c r="PF130" i="14"/>
  <c r="OT266" i="14"/>
  <c r="OR130" i="14"/>
  <c r="OF266" i="14"/>
  <c r="OD130" i="14"/>
  <c r="NR266" i="14"/>
  <c r="NB130" i="14"/>
  <c r="MP266" i="14"/>
  <c r="MN130" i="14"/>
  <c r="MB266" i="14"/>
  <c r="LZ130" i="14"/>
  <c r="LN266" i="14"/>
  <c r="KX130" i="14"/>
  <c r="KL266" i="14"/>
  <c r="KJ130" i="14"/>
  <c r="JX266" i="14"/>
  <c r="JV130" i="14"/>
  <c r="JJ266" i="14"/>
  <c r="IT130" i="14"/>
  <c r="IH266" i="14"/>
  <c r="IF130" i="14"/>
  <c r="HT266" i="14"/>
  <c r="HR130" i="14"/>
  <c r="HF266" i="14"/>
  <c r="GP130" i="14"/>
  <c r="GD266" i="14"/>
  <c r="GB130" i="14"/>
  <c r="FP266" i="14"/>
  <c r="FN130" i="14"/>
  <c r="FB266" i="14"/>
  <c r="DZ266" i="14"/>
  <c r="DX130" i="14"/>
  <c r="DL266" i="14"/>
  <c r="CX266" i="14"/>
  <c r="BV266" i="14"/>
  <c r="BT130" i="14"/>
  <c r="BH266" i="14"/>
  <c r="AT266" i="14"/>
  <c r="R266" i="14"/>
  <c r="P130" i="14"/>
  <c r="D266" i="14"/>
  <c r="PT126" i="14"/>
  <c r="PF126" i="14"/>
  <c r="OR126" i="14"/>
  <c r="OD126" i="14"/>
  <c r="NP126" i="14"/>
  <c r="NB126" i="14"/>
  <c r="MN126" i="14"/>
  <c r="LZ126" i="14"/>
  <c r="LL126" i="14"/>
  <c r="KX126" i="14"/>
  <c r="KJ126" i="14"/>
  <c r="JV126" i="14"/>
  <c r="JH126" i="14"/>
  <c r="IT126" i="14"/>
  <c r="IF126" i="14"/>
  <c r="HR126" i="14"/>
  <c r="HD126" i="14"/>
  <c r="GP126" i="14"/>
  <c r="GB126" i="14"/>
  <c r="FN126" i="14"/>
  <c r="EZ126" i="14"/>
  <c r="EL126" i="14"/>
  <c r="DX126" i="14"/>
  <c r="DJ126" i="14"/>
  <c r="CV126" i="14"/>
  <c r="CH126" i="14"/>
  <c r="BT126" i="14"/>
  <c r="BF126" i="14"/>
  <c r="AR126" i="14"/>
  <c r="AD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PT122" i="14"/>
  <c r="PH258" i="14"/>
  <c r="OT258" i="14"/>
  <c r="OR122" i="14"/>
  <c r="OF258" i="14"/>
  <c r="OD122" i="14"/>
  <c r="NR258" i="14"/>
  <c r="NP122" i="14"/>
  <c r="ND258" i="14"/>
  <c r="MP258" i="14"/>
  <c r="MN122" i="14"/>
  <c r="MB258" i="14"/>
  <c r="LZ122" i="14"/>
  <c r="LN258" i="14"/>
  <c r="LL122" i="14"/>
  <c r="KZ258" i="14"/>
  <c r="KL258" i="14"/>
  <c r="KJ122" i="14"/>
  <c r="JX258" i="14"/>
  <c r="JV122" i="14"/>
  <c r="JJ258" i="14"/>
  <c r="IV258" i="14"/>
  <c r="IH258" i="14"/>
  <c r="HT258" i="14"/>
  <c r="HR122" i="14"/>
  <c r="HF258" i="14"/>
  <c r="GR258" i="14"/>
  <c r="GD258" i="14"/>
  <c r="FP258" i="14"/>
  <c r="FN122" i="14"/>
  <c r="FB258" i="14"/>
  <c r="EN258" i="14"/>
  <c r="DZ258" i="14"/>
  <c r="DL258" i="14"/>
  <c r="DJ122" i="14"/>
  <c r="CX258" i="14"/>
  <c r="CJ258" i="14"/>
  <c r="BV258" i="14"/>
  <c r="BH258" i="14"/>
  <c r="BF122" i="14"/>
  <c r="AT258" i="14"/>
  <c r="AF258" i="14"/>
  <c r="R258" i="14"/>
  <c r="D258" i="14"/>
  <c r="PS120" i="14"/>
  <c r="PR120" i="14"/>
  <c r="PQ120" i="14"/>
  <c r="PP120" i="14"/>
  <c r="PO120" i="14"/>
  <c r="PN120" i="14"/>
  <c r="PM120" i="14"/>
  <c r="PL120" i="14"/>
  <c r="PK120" i="14"/>
  <c r="PJ120" i="14"/>
  <c r="PI120" i="14"/>
  <c r="PE120" i="14"/>
  <c r="PD120" i="14"/>
  <c r="PC120" i="14"/>
  <c r="PB120" i="14"/>
  <c r="PA120" i="14"/>
  <c r="OZ120" i="14"/>
  <c r="OY120" i="14"/>
  <c r="OX120" i="14"/>
  <c r="OW120" i="14"/>
  <c r="OV120" i="14"/>
  <c r="OU120" i="14"/>
  <c r="OQ120" i="14"/>
  <c r="OP120" i="14"/>
  <c r="OO120" i="14"/>
  <c r="ON120" i="14"/>
  <c r="OM120" i="14"/>
  <c r="OL120" i="14"/>
  <c r="OK120" i="14"/>
  <c r="OJ120" i="14"/>
  <c r="OI120" i="14"/>
  <c r="OH120" i="14"/>
  <c r="OG120" i="14"/>
  <c r="OC120" i="14"/>
  <c r="OB120" i="14"/>
  <c r="OA120" i="14"/>
  <c r="NZ120" i="14"/>
  <c r="NY120" i="14"/>
  <c r="NX120" i="14"/>
  <c r="NW120" i="14"/>
  <c r="NV120" i="14"/>
  <c r="NU120" i="14"/>
  <c r="NT120" i="14"/>
  <c r="NS120" i="14"/>
  <c r="NO120" i="14"/>
  <c r="NN120" i="14"/>
  <c r="NM120" i="14"/>
  <c r="NL120" i="14"/>
  <c r="NK120" i="14"/>
  <c r="NJ120" i="14"/>
  <c r="NI120" i="14"/>
  <c r="NH120" i="14"/>
  <c r="NG120" i="14"/>
  <c r="NF120" i="14"/>
  <c r="NE120" i="14"/>
  <c r="NA120" i="14"/>
  <c r="MZ120" i="14"/>
  <c r="MY120" i="14"/>
  <c r="MX120" i="14"/>
  <c r="MW120" i="14"/>
  <c r="MV120" i="14"/>
  <c r="MU120" i="14"/>
  <c r="MT120" i="14"/>
  <c r="MS120" i="14"/>
  <c r="MR120" i="14"/>
  <c r="MQ120" i="14"/>
  <c r="MM120" i="14"/>
  <c r="ML120" i="14"/>
  <c r="MK120" i="14"/>
  <c r="MJ120" i="14"/>
  <c r="MI120" i="14"/>
  <c r="MH120" i="14"/>
  <c r="MG120" i="14"/>
  <c r="MF120" i="14"/>
  <c r="ME120" i="14"/>
  <c r="MD120" i="14"/>
  <c r="MC120" i="14"/>
  <c r="LY120" i="14"/>
  <c r="LX120" i="14"/>
  <c r="LW120" i="14"/>
  <c r="LV120" i="14"/>
  <c r="LU120" i="14"/>
  <c r="LT120" i="14"/>
  <c r="LS120" i="14"/>
  <c r="LR120" i="14"/>
  <c r="LQ120" i="14"/>
  <c r="LP120" i="14"/>
  <c r="LO120" i="14"/>
  <c r="LK120" i="14"/>
  <c r="LJ120" i="14"/>
  <c r="LI120" i="14"/>
  <c r="LH120" i="14"/>
  <c r="LG120" i="14"/>
  <c r="LF120" i="14"/>
  <c r="LE120" i="14"/>
  <c r="LD120" i="14"/>
  <c r="LC120" i="14"/>
  <c r="LB120" i="14"/>
  <c r="LA120" i="14"/>
  <c r="KW120" i="14"/>
  <c r="KV120" i="14"/>
  <c r="KU120" i="14"/>
  <c r="KT120" i="14"/>
  <c r="KS120" i="14"/>
  <c r="KR120" i="14"/>
  <c r="KQ120" i="14"/>
  <c r="KP120" i="14"/>
  <c r="KO120" i="14"/>
  <c r="KN120" i="14"/>
  <c r="KM120" i="14"/>
  <c r="KI120" i="14"/>
  <c r="KH120" i="14"/>
  <c r="KG120" i="14"/>
  <c r="KF120" i="14"/>
  <c r="KE120" i="14"/>
  <c r="KD120" i="14"/>
  <c r="KC120" i="14"/>
  <c r="KB120" i="14"/>
  <c r="KA120" i="14"/>
  <c r="JZ120" i="14"/>
  <c r="JY120" i="14"/>
  <c r="JU120" i="14"/>
  <c r="JT120" i="14"/>
  <c r="JS120" i="14"/>
  <c r="JR120" i="14"/>
  <c r="JQ120" i="14"/>
  <c r="JP120" i="14"/>
  <c r="JO120" i="14"/>
  <c r="JN120" i="14"/>
  <c r="JM120" i="14"/>
  <c r="JL120" i="14"/>
  <c r="JK120" i="14"/>
  <c r="JG120" i="14"/>
  <c r="JF120" i="14"/>
  <c r="JE120" i="14"/>
  <c r="JD120" i="14"/>
  <c r="JC120" i="14"/>
  <c r="JB120" i="14"/>
  <c r="JA120" i="14"/>
  <c r="IZ120" i="14"/>
  <c r="IY120" i="14"/>
  <c r="IX120" i="14"/>
  <c r="IW120" i="14"/>
  <c r="IS120" i="14"/>
  <c r="IR120" i="14"/>
  <c r="IQ120" i="14"/>
  <c r="IP120" i="14"/>
  <c r="IO120" i="14"/>
  <c r="IN120" i="14"/>
  <c r="IM120" i="14"/>
  <c r="IL120" i="14"/>
  <c r="IK120" i="14"/>
  <c r="IJ120" i="14"/>
  <c r="II120" i="14"/>
  <c r="IE120" i="14"/>
  <c r="ID120" i="14"/>
  <c r="IC120" i="14"/>
  <c r="IB120" i="14"/>
  <c r="IA120" i="14"/>
  <c r="HZ120" i="14"/>
  <c r="HY120" i="14"/>
  <c r="HX120" i="14"/>
  <c r="HW120" i="14"/>
  <c r="HV120" i="14"/>
  <c r="HU120" i="14"/>
  <c r="HQ120" i="14"/>
  <c r="HP120" i="14"/>
  <c r="HO120" i="14"/>
  <c r="HN120" i="14"/>
  <c r="HM120" i="14"/>
  <c r="HL120" i="14"/>
  <c r="HK120" i="14"/>
  <c r="HJ120" i="14"/>
  <c r="HI120" i="14"/>
  <c r="HH120" i="14"/>
  <c r="HG120" i="14"/>
  <c r="HC120" i="14"/>
  <c r="HB120" i="14"/>
  <c r="HA120" i="14"/>
  <c r="GZ120" i="14"/>
  <c r="GY120" i="14"/>
  <c r="GX120" i="14"/>
  <c r="GW120" i="14"/>
  <c r="GV120" i="14"/>
  <c r="GU120" i="14"/>
  <c r="GT120" i="14"/>
  <c r="GS120" i="14"/>
  <c r="GO120" i="14"/>
  <c r="GN120" i="14"/>
  <c r="GM120" i="14"/>
  <c r="GL120" i="14"/>
  <c r="GK120" i="14"/>
  <c r="GJ120" i="14"/>
  <c r="GI120" i="14"/>
  <c r="GH120" i="14"/>
  <c r="GG120" i="14"/>
  <c r="GF120" i="14"/>
  <c r="GE120" i="14"/>
  <c r="GA120" i="14"/>
  <c r="FZ120" i="14"/>
  <c r="FY120" i="14"/>
  <c r="FX120" i="14"/>
  <c r="FW120" i="14"/>
  <c r="FV120" i="14"/>
  <c r="FU120" i="14"/>
  <c r="FT120" i="14"/>
  <c r="FS120" i="14"/>
  <c r="FR120" i="14"/>
  <c r="FQ120" i="14"/>
  <c r="FM120" i="14"/>
  <c r="FL120" i="14"/>
  <c r="FK120" i="14"/>
  <c r="FJ120" i="14"/>
  <c r="FI120" i="14"/>
  <c r="FH120" i="14"/>
  <c r="FG120" i="14"/>
  <c r="FF120" i="14"/>
  <c r="FE120" i="14"/>
  <c r="FD120" i="14"/>
  <c r="FC120" i="14"/>
  <c r="EY120" i="14"/>
  <c r="EX120" i="14"/>
  <c r="EW120" i="14"/>
  <c r="EV120" i="14"/>
  <c r="EU120" i="14"/>
  <c r="ET120" i="14"/>
  <c r="ES120" i="14"/>
  <c r="ER120" i="14"/>
  <c r="EQ120" i="14"/>
  <c r="EP120" i="14"/>
  <c r="EO120" i="14"/>
  <c r="EK120" i="14"/>
  <c r="EJ120" i="14"/>
  <c r="EI120" i="14"/>
  <c r="EH120" i="14"/>
  <c r="EG120" i="14"/>
  <c r="EF120" i="14"/>
  <c r="EE120" i="14"/>
  <c r="ED120" i="14"/>
  <c r="EC120" i="14"/>
  <c r="EB120" i="14"/>
  <c r="EA120" i="14"/>
  <c r="DW120" i="14"/>
  <c r="DV120" i="14"/>
  <c r="DU120" i="14"/>
  <c r="DT120" i="14"/>
  <c r="DS120" i="14"/>
  <c r="DR120" i="14"/>
  <c r="DQ120" i="14"/>
  <c r="DP120" i="14"/>
  <c r="DO120" i="14"/>
  <c r="DN120" i="14"/>
  <c r="DM120" i="14"/>
  <c r="DI120" i="14"/>
  <c r="DH120" i="14"/>
  <c r="DG120" i="14"/>
  <c r="DF120" i="14"/>
  <c r="DE120" i="14"/>
  <c r="DD120" i="14"/>
  <c r="DC120" i="14"/>
  <c r="DB120" i="14"/>
  <c r="DA120" i="14"/>
  <c r="CZ120" i="14"/>
  <c r="CY120" i="14"/>
  <c r="CU120" i="14"/>
  <c r="CT120" i="14"/>
  <c r="CS120" i="14"/>
  <c r="CR120" i="14"/>
  <c r="CQ120" i="14"/>
  <c r="CP120" i="14"/>
  <c r="CO120" i="14"/>
  <c r="CN120" i="14"/>
  <c r="CM120" i="14"/>
  <c r="CL120" i="14"/>
  <c r="CK120" i="14"/>
  <c r="CG120" i="14"/>
  <c r="CF120" i="14"/>
  <c r="CE120" i="14"/>
  <c r="CD120" i="14"/>
  <c r="CC120" i="14"/>
  <c r="CB120" i="14"/>
  <c r="CA120" i="14"/>
  <c r="BZ120" i="14"/>
  <c r="BY120" i="14"/>
  <c r="BX120" i="14"/>
  <c r="BW120" i="14"/>
  <c r="BS120" i="14"/>
  <c r="BR120" i="14"/>
  <c r="BQ120" i="14"/>
  <c r="BP120" i="14"/>
  <c r="BO120" i="14"/>
  <c r="BN120" i="14"/>
  <c r="BM120" i="14"/>
  <c r="BL120" i="14"/>
  <c r="BK120" i="14"/>
  <c r="BJ120" i="14"/>
  <c r="BI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C120" i="14"/>
  <c r="AB120" i="14"/>
  <c r="AA120" i="14"/>
  <c r="Z120" i="14"/>
  <c r="Y120" i="14"/>
  <c r="X120" i="14"/>
  <c r="W120" i="14"/>
  <c r="V120" i="14"/>
  <c r="U120" i="14"/>
  <c r="T120" i="14"/>
  <c r="S120" i="14"/>
  <c r="O120" i="14"/>
  <c r="N120" i="14"/>
  <c r="M120" i="14"/>
  <c r="L120" i="14"/>
  <c r="K120" i="14"/>
  <c r="J120" i="14"/>
  <c r="I120" i="14"/>
  <c r="H120" i="14"/>
  <c r="G120" i="14"/>
  <c r="F120" i="14"/>
  <c r="E120" i="14"/>
  <c r="PT118" i="14"/>
  <c r="PH254" i="14"/>
  <c r="OR118" i="14"/>
  <c r="OF254" i="14"/>
  <c r="OD118" i="14"/>
  <c r="NR254" i="14"/>
  <c r="NP118" i="14"/>
  <c r="ND254" i="14"/>
  <c r="MN118" i="14"/>
  <c r="MB254" i="14"/>
  <c r="LZ118" i="14"/>
  <c r="LN254" i="14"/>
  <c r="LL118" i="14"/>
  <c r="KZ254" i="14"/>
  <c r="KJ118" i="14"/>
  <c r="JX254" i="14"/>
  <c r="JV118" i="14"/>
  <c r="JJ254" i="14"/>
  <c r="JH118" i="14"/>
  <c r="IV254" i="14"/>
  <c r="IF118" i="14"/>
  <c r="HT254" i="14"/>
  <c r="HR118" i="14"/>
  <c r="HF254" i="14"/>
  <c r="HD118" i="14"/>
  <c r="GR254" i="14"/>
  <c r="FP254" i="14"/>
  <c r="FN118" i="14"/>
  <c r="FB254" i="14"/>
  <c r="EN254" i="14"/>
  <c r="DL254" i="14"/>
  <c r="CX254" i="14"/>
  <c r="CJ254" i="14"/>
  <c r="BH254" i="14"/>
  <c r="AT254" i="14"/>
  <c r="AF254" i="14"/>
  <c r="D254" i="14"/>
  <c r="PT117" i="14"/>
  <c r="PH253" i="14"/>
  <c r="PF117" i="14"/>
  <c r="OT253" i="14"/>
  <c r="OR117" i="14"/>
  <c r="OF253" i="14"/>
  <c r="OD117" i="14"/>
  <c r="NR253" i="14"/>
  <c r="NP117" i="14"/>
  <c r="ND253" i="14"/>
  <c r="NB117" i="14"/>
  <c r="MP253" i="14"/>
  <c r="MN117" i="14"/>
  <c r="MB253" i="14"/>
  <c r="LZ117" i="14"/>
  <c r="LN253" i="14"/>
  <c r="LL117" i="14"/>
  <c r="KZ253" i="14"/>
  <c r="KX117" i="14"/>
  <c r="KL253" i="14"/>
  <c r="KJ117" i="14"/>
  <c r="JX253" i="14"/>
  <c r="JV117" i="14"/>
  <c r="JJ253" i="14"/>
  <c r="JH117" i="14"/>
  <c r="IV253" i="14"/>
  <c r="IH253" i="14"/>
  <c r="IF117" i="14"/>
  <c r="HT253" i="14"/>
  <c r="HF253" i="14"/>
  <c r="HD117" i="14"/>
  <c r="GR253" i="14"/>
  <c r="GD253" i="14"/>
  <c r="FP253" i="14"/>
  <c r="FB253" i="14"/>
  <c r="EZ117" i="14"/>
  <c r="EN253" i="14"/>
  <c r="DZ253" i="14"/>
  <c r="DL253" i="14"/>
  <c r="CX253" i="14"/>
  <c r="CV117" i="14"/>
  <c r="CJ253" i="14"/>
  <c r="BV253" i="14"/>
  <c r="BH253" i="14"/>
  <c r="AT253" i="14"/>
  <c r="AR117" i="14"/>
  <c r="AF253" i="14"/>
  <c r="R253" i="14"/>
  <c r="D253" i="14"/>
  <c r="PT116" i="14"/>
  <c r="PH252" i="14"/>
  <c r="PF116" i="14"/>
  <c r="OT252" i="14"/>
  <c r="OD116" i="14"/>
  <c r="NR252" i="14"/>
  <c r="NP116" i="14"/>
  <c r="ND252" i="14"/>
  <c r="NB116" i="14"/>
  <c r="MP252" i="14"/>
  <c r="LZ116" i="14"/>
  <c r="LN252" i="14"/>
  <c r="LL116" i="14"/>
  <c r="KZ252" i="14"/>
  <c r="KX116" i="14"/>
  <c r="KL252" i="14"/>
  <c r="JV116" i="14"/>
  <c r="JJ252" i="14"/>
  <c r="IV252" i="14"/>
  <c r="IT116" i="14"/>
  <c r="IH252" i="14"/>
  <c r="HR116" i="14"/>
  <c r="HF252" i="14"/>
  <c r="GR252" i="14"/>
  <c r="GP116" i="14"/>
  <c r="GD252" i="14"/>
  <c r="FB252" i="14"/>
  <c r="EN252" i="14"/>
  <c r="DZ252" i="14"/>
  <c r="CX252" i="14"/>
  <c r="CJ252" i="14"/>
  <c r="BV252" i="14"/>
  <c r="AT252" i="14"/>
  <c r="AF252" i="14"/>
  <c r="R252" i="14"/>
  <c r="PT115" i="14"/>
  <c r="PH251" i="14"/>
  <c r="PF115" i="14"/>
  <c r="OT251" i="14"/>
  <c r="OR115" i="14"/>
  <c r="OF251" i="14"/>
  <c r="OD115" i="14"/>
  <c r="NR251" i="14"/>
  <c r="NP115" i="14"/>
  <c r="ND251" i="14"/>
  <c r="NB115" i="14"/>
  <c r="MP251" i="14"/>
  <c r="MB251" i="14"/>
  <c r="LZ115" i="14"/>
  <c r="LN251" i="14"/>
  <c r="LL115" i="14"/>
  <c r="KZ251" i="14"/>
  <c r="KX115" i="14"/>
  <c r="KL251" i="14"/>
  <c r="JX251" i="14"/>
  <c r="JV115" i="14"/>
  <c r="JJ251" i="14"/>
  <c r="JH115" i="14"/>
  <c r="IV251" i="14"/>
  <c r="IT115" i="14"/>
  <c r="IH251" i="14"/>
  <c r="HT251" i="14"/>
  <c r="HF251" i="14"/>
  <c r="GR251" i="14"/>
  <c r="GP115" i="14"/>
  <c r="GD251" i="14"/>
  <c r="FP251" i="14"/>
  <c r="FB251" i="14"/>
  <c r="EN251" i="14"/>
  <c r="EL115" i="14"/>
  <c r="DZ251" i="14"/>
  <c r="DL251" i="14"/>
  <c r="CX251" i="14"/>
  <c r="CJ251" i="14"/>
  <c r="CH115" i="14"/>
  <c r="BV251" i="14"/>
  <c r="BH251" i="14"/>
  <c r="AT251" i="14"/>
  <c r="AF251" i="14"/>
  <c r="AD115" i="14"/>
  <c r="R251" i="14"/>
  <c r="D251" i="14"/>
  <c r="PT114" i="14"/>
  <c r="PH250" i="14"/>
  <c r="PF114" i="14"/>
  <c r="OT250" i="14"/>
  <c r="OR114" i="14"/>
  <c r="OF250" i="14"/>
  <c r="NR120" i="14"/>
  <c r="OD120" i="14" s="1"/>
  <c r="NP114" i="14"/>
  <c r="ND250" i="14"/>
  <c r="NB114" i="14"/>
  <c r="MP250" i="14"/>
  <c r="MN114" i="14"/>
  <c r="MB250" i="14"/>
  <c r="LL114" i="14"/>
  <c r="KZ250" i="14"/>
  <c r="KX114" i="14"/>
  <c r="KL250" i="14"/>
  <c r="KJ114" i="14"/>
  <c r="JX250" i="14"/>
  <c r="JJ120" i="14"/>
  <c r="JV120" i="14" s="1"/>
  <c r="JH114" i="14"/>
  <c r="IV250" i="14"/>
  <c r="IT114" i="14"/>
  <c r="IH250" i="14"/>
  <c r="IF114" i="14"/>
  <c r="HT250" i="14"/>
  <c r="HD114" i="14"/>
  <c r="GR250" i="14"/>
  <c r="GP114" i="14"/>
  <c r="GD250" i="14"/>
  <c r="FP250" i="14"/>
  <c r="EZ114" i="14"/>
  <c r="EN250" i="14"/>
  <c r="EL114" i="14"/>
  <c r="DZ250" i="14"/>
  <c r="DL250" i="14"/>
  <c r="CJ250" i="14"/>
  <c r="BV250" i="14"/>
  <c r="BH250" i="14"/>
  <c r="AT120" i="14"/>
  <c r="BF120" i="14" s="1"/>
  <c r="AF250" i="14"/>
  <c r="R250" i="14"/>
  <c r="D250" i="14"/>
  <c r="PT111" i="14"/>
  <c r="PH247" i="14"/>
  <c r="PF111" i="14"/>
  <c r="OT247" i="14"/>
  <c r="OR111" i="14"/>
  <c r="OF247" i="14"/>
  <c r="OD111" i="14"/>
  <c r="NR247" i="14"/>
  <c r="ND247" i="14"/>
  <c r="NB111" i="14"/>
  <c r="MP247" i="14"/>
  <c r="MN111" i="14"/>
  <c r="MB247" i="14"/>
  <c r="LN247" i="14"/>
  <c r="KZ247" i="14"/>
  <c r="KL247" i="14"/>
  <c r="KJ111" i="14"/>
  <c r="JX247" i="14"/>
  <c r="JJ247" i="14"/>
  <c r="IV247" i="14"/>
  <c r="IH247" i="14"/>
  <c r="IF111" i="14"/>
  <c r="HT247" i="14"/>
  <c r="HF247" i="14"/>
  <c r="GR247" i="14"/>
  <c r="GD247" i="14"/>
  <c r="GB111" i="14"/>
  <c r="FP247" i="14"/>
  <c r="FB247" i="14"/>
  <c r="EN247" i="14"/>
  <c r="DZ247" i="14"/>
  <c r="DX111" i="14"/>
  <c r="DL247" i="14"/>
  <c r="BT111" i="14"/>
  <c r="BH247" i="14"/>
  <c r="D247" i="14"/>
  <c r="PS104" i="14"/>
  <c r="PS106" i="14" s="1"/>
  <c r="PR104" i="14"/>
  <c r="PR106" i="14" s="1"/>
  <c r="PQ104" i="14"/>
  <c r="PP104" i="14"/>
  <c r="PP106" i="14" s="1"/>
  <c r="PO104" i="14"/>
  <c r="PN104" i="14"/>
  <c r="PM104" i="14"/>
  <c r="PL104" i="14"/>
  <c r="PL106" i="14" s="1"/>
  <c r="PK104" i="14"/>
  <c r="PJ104" i="14"/>
  <c r="PJ106" i="14" s="1"/>
  <c r="PI104" i="14"/>
  <c r="PH104" i="14"/>
  <c r="PE104" i="14"/>
  <c r="PE106" i="14" s="1"/>
  <c r="PD104" i="14"/>
  <c r="PC104" i="14"/>
  <c r="PC106" i="14" s="1"/>
  <c r="PB104" i="14"/>
  <c r="PB106" i="14" s="1"/>
  <c r="PA104" i="14"/>
  <c r="OZ104" i="14"/>
  <c r="OY104" i="14"/>
  <c r="OY106" i="14" s="1"/>
  <c r="OX104" i="14"/>
  <c r="OW104" i="14"/>
  <c r="OW106" i="14" s="1"/>
  <c r="OV104" i="14"/>
  <c r="OU104" i="14"/>
  <c r="PF104" i="14" s="1"/>
  <c r="OT104" i="14"/>
  <c r="OQ104" i="14"/>
  <c r="OP104" i="14"/>
  <c r="OP106" i="14" s="1"/>
  <c r="OO104" i="14"/>
  <c r="ON104" i="14"/>
  <c r="ON106" i="14" s="1"/>
  <c r="OM104" i="14"/>
  <c r="OL104" i="14"/>
  <c r="OK104" i="14"/>
  <c r="OJ104" i="14"/>
  <c r="OJ106" i="14" s="1"/>
  <c r="OI104" i="14"/>
  <c r="OH104" i="14"/>
  <c r="OH106" i="14" s="1"/>
  <c r="OG104" i="14"/>
  <c r="OF104" i="14"/>
  <c r="OR104" i="14" s="1"/>
  <c r="OC104" i="14"/>
  <c r="OC106" i="14" s="1"/>
  <c r="OB104" i="14"/>
  <c r="OA104" i="14"/>
  <c r="OA106" i="14" s="1"/>
  <c r="NZ104" i="14"/>
  <c r="NY104" i="14"/>
  <c r="NY106" i="14" s="1"/>
  <c r="NX104" i="14"/>
  <c r="NW104" i="14"/>
  <c r="NW106" i="14" s="1"/>
  <c r="NV104" i="14"/>
  <c r="NU104" i="14"/>
  <c r="NU106" i="14" s="1"/>
  <c r="NT104" i="14"/>
  <c r="NS104" i="14"/>
  <c r="NR104" i="14"/>
  <c r="NO104" i="14"/>
  <c r="NN104" i="14"/>
  <c r="NN106" i="14" s="1"/>
  <c r="NM104" i="14"/>
  <c r="NL104" i="14"/>
  <c r="NL106" i="14" s="1"/>
  <c r="NK104" i="14"/>
  <c r="NJ104" i="14"/>
  <c r="NJ106" i="14" s="1"/>
  <c r="NI104" i="14"/>
  <c r="NH104" i="14"/>
  <c r="NP104" i="14" s="1"/>
  <c r="NG104" i="14"/>
  <c r="NF104" i="14"/>
  <c r="NF106" i="14" s="1"/>
  <c r="NE104" i="14"/>
  <c r="ND104" i="14"/>
  <c r="NA104" i="14"/>
  <c r="NA106" i="14" s="1"/>
  <c r="MZ104" i="14"/>
  <c r="MY104" i="14"/>
  <c r="MY106" i="14" s="1"/>
  <c r="MX104" i="14"/>
  <c r="MW104" i="14"/>
  <c r="MV104" i="14"/>
  <c r="MU104" i="14"/>
  <c r="MU106" i="14" s="1"/>
  <c r="MT104" i="14"/>
  <c r="MS104" i="14"/>
  <c r="MS106" i="14" s="1"/>
  <c r="MR104" i="14"/>
  <c r="MQ104" i="14"/>
  <c r="MQ106" i="14" s="1"/>
  <c r="MP104" i="14"/>
  <c r="NB104" i="14" s="1"/>
  <c r="MM104" i="14"/>
  <c r="ML104" i="14"/>
  <c r="ML106" i="14" s="1"/>
  <c r="MK104" i="14"/>
  <c r="MK106" i="14" s="1"/>
  <c r="MJ104" i="14"/>
  <c r="MI104" i="14"/>
  <c r="MH104" i="14"/>
  <c r="MH106" i="14" s="1"/>
  <c r="MG104" i="14"/>
  <c r="MF104" i="14"/>
  <c r="MF106" i="14" s="1"/>
  <c r="ME104" i="14"/>
  <c r="MD104" i="14"/>
  <c r="MN104" i="14" s="1"/>
  <c r="MC104" i="14"/>
  <c r="MB104" i="14"/>
  <c r="LY104" i="14"/>
  <c r="LY106" i="14" s="1"/>
  <c r="LX104" i="14"/>
  <c r="LW104" i="14"/>
  <c r="LW106" i="14" s="1"/>
  <c r="LV104" i="14"/>
  <c r="LU104" i="14"/>
  <c r="LT104" i="14"/>
  <c r="LS104" i="14"/>
  <c r="LS106" i="14" s="1"/>
  <c r="LR104" i="14"/>
  <c r="LQ104" i="14"/>
  <c r="LQ106" i="14" s="1"/>
  <c r="LP104" i="14"/>
  <c r="LO104" i="14"/>
  <c r="LN104" i="14"/>
  <c r="LZ104" i="14" s="1"/>
  <c r="LK104" i="14"/>
  <c r="LJ104" i="14"/>
  <c r="LJ106" i="14" s="1"/>
  <c r="LI104" i="14"/>
  <c r="LH104" i="14"/>
  <c r="LH106" i="14" s="1"/>
  <c r="LG104" i="14"/>
  <c r="LF104" i="14"/>
  <c r="LF106" i="14" s="1"/>
  <c r="LE104" i="14"/>
  <c r="LD104" i="14"/>
  <c r="LD106" i="14" s="1"/>
  <c r="LC104" i="14"/>
  <c r="LB104" i="14"/>
  <c r="LA104" i="14"/>
  <c r="KZ104" i="14"/>
  <c r="LL104" i="14" s="1"/>
  <c r="KW104" i="14"/>
  <c r="KW106" i="14" s="1"/>
  <c r="KV104" i="14"/>
  <c r="KU104" i="14"/>
  <c r="KU106" i="14" s="1"/>
  <c r="KT104" i="14"/>
  <c r="KS104" i="14"/>
  <c r="KS106" i="14" s="1"/>
  <c r="KR104" i="14"/>
  <c r="KQ104" i="14"/>
  <c r="KQ106" i="14" s="1"/>
  <c r="KP104" i="14"/>
  <c r="KO104" i="14"/>
  <c r="KO106" i="14" s="1"/>
  <c r="KN104" i="14"/>
  <c r="KM104" i="14"/>
  <c r="KX104" i="14" s="1"/>
  <c r="KL104" i="14"/>
  <c r="KI104" i="14"/>
  <c r="KH104" i="14"/>
  <c r="KH106" i="14" s="1"/>
  <c r="KG104" i="14"/>
  <c r="KF104" i="14"/>
  <c r="KE104" i="14"/>
  <c r="KD104" i="14"/>
  <c r="KD106" i="14" s="1"/>
  <c r="KC104" i="14"/>
  <c r="KB104" i="14"/>
  <c r="KB106" i="14" s="1"/>
  <c r="KA104" i="14"/>
  <c r="JZ104" i="14"/>
  <c r="JZ106" i="14" s="1"/>
  <c r="JY104" i="14"/>
  <c r="JX104" i="14"/>
  <c r="JU104" i="14"/>
  <c r="JU106" i="14" s="1"/>
  <c r="JT104" i="14"/>
  <c r="JT106" i="14" s="1"/>
  <c r="JS104" i="14"/>
  <c r="JR104" i="14"/>
  <c r="JQ104" i="14"/>
  <c r="JQ106" i="14" s="1"/>
  <c r="JP104" i="14"/>
  <c r="JO104" i="14"/>
  <c r="JO106" i="14" s="1"/>
  <c r="JN104" i="14"/>
  <c r="JM104" i="14"/>
  <c r="JM106" i="14" s="1"/>
  <c r="JL104" i="14"/>
  <c r="JK104" i="14"/>
  <c r="JK106" i="14" s="1"/>
  <c r="JJ104" i="14"/>
  <c r="JG104" i="14"/>
  <c r="JF104" i="14"/>
  <c r="JF106" i="14" s="1"/>
  <c r="JE104" i="14"/>
  <c r="JD104" i="14"/>
  <c r="JC104" i="14"/>
  <c r="JB104" i="14"/>
  <c r="JB106" i="14" s="1"/>
  <c r="JA104" i="14"/>
  <c r="IZ104" i="14"/>
  <c r="JH104" i="14" s="1"/>
  <c r="IY104" i="14"/>
  <c r="IX104" i="14"/>
  <c r="IW104" i="14"/>
  <c r="IV104" i="14"/>
  <c r="IS104" i="14"/>
  <c r="IS106" i="14" s="1"/>
  <c r="IR104" i="14"/>
  <c r="IQ104" i="14"/>
  <c r="IQ106" i="14" s="1"/>
  <c r="IP104" i="14"/>
  <c r="IO104" i="14"/>
  <c r="IO106" i="14" s="1"/>
  <c r="IN104" i="14"/>
  <c r="IM104" i="14"/>
  <c r="IM106" i="14" s="1"/>
  <c r="IL104" i="14"/>
  <c r="IK104" i="14"/>
  <c r="IJ104" i="14"/>
  <c r="II104" i="14"/>
  <c r="II106" i="14" s="1"/>
  <c r="IH104" i="14"/>
  <c r="IT104" i="14" s="1"/>
  <c r="IE104" i="14"/>
  <c r="ID104" i="14"/>
  <c r="ID106" i="14" s="1"/>
  <c r="IC104" i="14"/>
  <c r="IB104" i="14"/>
  <c r="IB106" i="14" s="1"/>
  <c r="IA104" i="14"/>
  <c r="HZ104" i="14"/>
  <c r="HZ106" i="14" s="1"/>
  <c r="HY104" i="14"/>
  <c r="HX104" i="14"/>
  <c r="HX106" i="14" s="1"/>
  <c r="HW104" i="14"/>
  <c r="HV104" i="14"/>
  <c r="IF104" i="14" s="1"/>
  <c r="HU104" i="14"/>
  <c r="HU106" i="14" s="1"/>
  <c r="HT104" i="14"/>
  <c r="HQ104" i="14"/>
  <c r="HQ106" i="14" s="1"/>
  <c r="HP104" i="14"/>
  <c r="HO104" i="14"/>
  <c r="HN104" i="14"/>
  <c r="HM104" i="14"/>
  <c r="HM106" i="14" s="1"/>
  <c r="HL104" i="14"/>
  <c r="HK104" i="14"/>
  <c r="HK106" i="14" s="1"/>
  <c r="HJ104" i="14"/>
  <c r="HI104" i="14"/>
  <c r="HI106" i="14" s="1"/>
  <c r="HH104" i="14"/>
  <c r="HG104" i="14"/>
  <c r="HG106" i="14" s="1"/>
  <c r="HF104" i="14"/>
  <c r="HR104" i="14" s="1"/>
  <c r="HC104" i="14"/>
  <c r="HC106" i="14" s="1"/>
  <c r="HB104" i="14"/>
  <c r="HA104" i="14"/>
  <c r="GZ104" i="14"/>
  <c r="GZ106" i="14" s="1"/>
  <c r="GY104" i="14"/>
  <c r="GX104" i="14"/>
  <c r="GX106" i="14" s="1"/>
  <c r="GW104" i="14"/>
  <c r="GV104" i="14"/>
  <c r="GV106" i="14" s="1"/>
  <c r="GU104" i="14"/>
  <c r="GT104" i="14"/>
  <c r="GT106" i="14" s="1"/>
  <c r="GS104" i="14"/>
  <c r="GR104" i="14"/>
  <c r="HD104" i="14" s="1"/>
  <c r="GO104" i="14"/>
  <c r="GO106" i="14" s="1"/>
  <c r="GN104" i="14"/>
  <c r="GM104" i="14"/>
  <c r="GL104" i="14"/>
  <c r="GK104" i="14"/>
  <c r="GK106" i="14" s="1"/>
  <c r="GJ104" i="14"/>
  <c r="GI104" i="14"/>
  <c r="GI106" i="14" s="1"/>
  <c r="GH104" i="14"/>
  <c r="GG104" i="14"/>
  <c r="GF104" i="14"/>
  <c r="GE104" i="14"/>
  <c r="GP104" i="14" s="1"/>
  <c r="GD104" i="14"/>
  <c r="GA104" i="14"/>
  <c r="FZ104" i="14"/>
  <c r="FZ106" i="14" s="1"/>
  <c r="FY104" i="14"/>
  <c r="FX104" i="14"/>
  <c r="FX106" i="14" s="1"/>
  <c r="FW104" i="14"/>
  <c r="FV104" i="14"/>
  <c r="FV106" i="14" s="1"/>
  <c r="FU104" i="14"/>
  <c r="FT104" i="14"/>
  <c r="FS104" i="14"/>
  <c r="FR104" i="14"/>
  <c r="FR106" i="14" s="1"/>
  <c r="FQ104" i="14"/>
  <c r="FP104" i="14"/>
  <c r="FM104" i="14"/>
  <c r="FM106" i="14" s="1"/>
  <c r="FL104" i="14"/>
  <c r="FK104" i="14"/>
  <c r="FK106" i="14" s="1"/>
  <c r="FJ104" i="14"/>
  <c r="FI104" i="14"/>
  <c r="FI106" i="14" s="1"/>
  <c r="FH104" i="14"/>
  <c r="FG104" i="14"/>
  <c r="FG106" i="14" s="1"/>
  <c r="FF104" i="14"/>
  <c r="FE104" i="14"/>
  <c r="FN104" i="14" s="1"/>
  <c r="FD104" i="14"/>
  <c r="FD106" i="14" s="1"/>
  <c r="FC104" i="14"/>
  <c r="FC106" i="14" s="1"/>
  <c r="FB104" i="14"/>
  <c r="EY104" i="14"/>
  <c r="EX104" i="14"/>
  <c r="EW104" i="14"/>
  <c r="EV104" i="14"/>
  <c r="EV106" i="14" s="1"/>
  <c r="EU104" i="14"/>
  <c r="ET104" i="14"/>
  <c r="ET106" i="14" s="1"/>
  <c r="ES104" i="14"/>
  <c r="ER104" i="14"/>
  <c r="EZ104" i="14" s="1"/>
  <c r="EQ104" i="14"/>
  <c r="EP104" i="14"/>
  <c r="EP106" i="14" s="1"/>
  <c r="EO104" i="14"/>
  <c r="EN104" i="14"/>
  <c r="EK104" i="14"/>
  <c r="EJ104" i="14"/>
  <c r="EI104" i="14"/>
  <c r="EI106" i="14" s="1"/>
  <c r="EH104" i="14"/>
  <c r="EH106" i="14" s="1"/>
  <c r="EG104" i="14"/>
  <c r="EG106" i="14" s="1"/>
  <c r="EF104" i="14"/>
  <c r="EE104" i="14"/>
  <c r="EE106" i="14" s="1"/>
  <c r="ED104" i="14"/>
  <c r="ED106" i="14" s="1"/>
  <c r="EC104" i="14"/>
  <c r="EC106" i="14" s="1"/>
  <c r="EB104" i="14"/>
  <c r="EB106" i="14" s="1"/>
  <c r="EA104" i="14"/>
  <c r="EA106" i="14" s="1"/>
  <c r="DZ104" i="14"/>
  <c r="DW104" i="14"/>
  <c r="DW106" i="14" s="1"/>
  <c r="DV104" i="14"/>
  <c r="DV106" i="14" s="1"/>
  <c r="DU104" i="14"/>
  <c r="DU106" i="14" s="1"/>
  <c r="DT104" i="14"/>
  <c r="DT106" i="14" s="1"/>
  <c r="DS104" i="14"/>
  <c r="DS106" i="14" s="1"/>
  <c r="DR104" i="14"/>
  <c r="DR106" i="14" s="1"/>
  <c r="DQ104" i="14"/>
  <c r="DQ106" i="14" s="1"/>
  <c r="DP104" i="14"/>
  <c r="DP106" i="14" s="1"/>
  <c r="DO104" i="14"/>
  <c r="DO106" i="14" s="1"/>
  <c r="DN104" i="14"/>
  <c r="DX104" i="14" s="1"/>
  <c r="DM104" i="14"/>
  <c r="DM106" i="14" s="1"/>
  <c r="DL104" i="14"/>
  <c r="DI104" i="14"/>
  <c r="DI106" i="14" s="1"/>
  <c r="DH104" i="14"/>
  <c r="DH106" i="14" s="1"/>
  <c r="DG104" i="14"/>
  <c r="DG106" i="14" s="1"/>
  <c r="DF104" i="14"/>
  <c r="DF106" i="14" s="1"/>
  <c r="DE104" i="14"/>
  <c r="DE106" i="14" s="1"/>
  <c r="DD104" i="14"/>
  <c r="DD106" i="14" s="1"/>
  <c r="DC104" i="14"/>
  <c r="DC106" i="14" s="1"/>
  <c r="DB104" i="14"/>
  <c r="DB106" i="14" s="1"/>
  <c r="DA104" i="14"/>
  <c r="DA106" i="14" s="1"/>
  <c r="CZ104" i="14"/>
  <c r="CZ106" i="14" s="1"/>
  <c r="CY104" i="14"/>
  <c r="CY106" i="14" s="1"/>
  <c r="CX104" i="14"/>
  <c r="CU104" i="14"/>
  <c r="CU106" i="14" s="1"/>
  <c r="CT104" i="14"/>
  <c r="CT106" i="14" s="1"/>
  <c r="CS104" i="14"/>
  <c r="CS106" i="14" s="1"/>
  <c r="CR104" i="14"/>
  <c r="CR106" i="14" s="1"/>
  <c r="CQ104" i="14"/>
  <c r="CQ106" i="14" s="1"/>
  <c r="CP104" i="14"/>
  <c r="CP106" i="14" s="1"/>
  <c r="CO104" i="14"/>
  <c r="CO106" i="14" s="1"/>
  <c r="CN104" i="14"/>
  <c r="CN106" i="14" s="1"/>
  <c r="CM104" i="14"/>
  <c r="CM106" i="14" s="1"/>
  <c r="CL104" i="14"/>
  <c r="CL106" i="14" s="1"/>
  <c r="CK104" i="14"/>
  <c r="CK106" i="14" s="1"/>
  <c r="CJ104" i="14"/>
  <c r="CG104" i="14"/>
  <c r="CG106" i="14" s="1"/>
  <c r="CF104" i="14"/>
  <c r="CF106" i="14" s="1"/>
  <c r="CE104" i="14"/>
  <c r="CE106" i="14" s="1"/>
  <c r="CD104" i="14"/>
  <c r="CD106" i="14" s="1"/>
  <c r="CC104" i="14"/>
  <c r="CC106" i="14" s="1"/>
  <c r="CB104" i="14"/>
  <c r="CB106" i="14" s="1"/>
  <c r="CA104" i="14"/>
  <c r="CA106" i="14" s="1"/>
  <c r="BZ104" i="14"/>
  <c r="BZ106" i="14" s="1"/>
  <c r="BY104" i="14"/>
  <c r="BY106" i="14" s="1"/>
  <c r="BX104" i="14"/>
  <c r="BX106" i="14" s="1"/>
  <c r="BW104" i="14"/>
  <c r="CH104" i="14" s="1"/>
  <c r="BV104" i="14"/>
  <c r="BS104" i="14"/>
  <c r="BS106" i="14" s="1"/>
  <c r="BR104" i="14"/>
  <c r="BR106" i="14" s="1"/>
  <c r="BQ104" i="14"/>
  <c r="BQ106" i="14" s="1"/>
  <c r="BP104" i="14"/>
  <c r="BP106" i="14" s="1"/>
  <c r="BO104" i="14"/>
  <c r="BO106" i="14" s="1"/>
  <c r="BN104" i="14"/>
  <c r="BN106" i="14" s="1"/>
  <c r="BM104" i="14"/>
  <c r="BM106" i="14" s="1"/>
  <c r="BL104" i="14"/>
  <c r="BL106" i="14" s="1"/>
  <c r="BK104" i="14"/>
  <c r="BK106" i="14" s="1"/>
  <c r="BJ104" i="14"/>
  <c r="BJ106" i="14" s="1"/>
  <c r="BI104" i="14"/>
  <c r="BI106" i="14" s="1"/>
  <c r="BH104" i="14"/>
  <c r="BE104" i="14"/>
  <c r="BE106" i="14" s="1"/>
  <c r="BD104" i="14"/>
  <c r="BD106" i="14" s="1"/>
  <c r="BC104" i="14"/>
  <c r="BC106" i="14" s="1"/>
  <c r="BB104" i="14"/>
  <c r="BB106" i="14" s="1"/>
  <c r="BA104" i="14"/>
  <c r="BA106" i="14" s="1"/>
  <c r="AZ104" i="14"/>
  <c r="AZ106" i="14" s="1"/>
  <c r="AY104" i="14"/>
  <c r="AY106" i="14" s="1"/>
  <c r="AX104" i="14"/>
  <c r="AX106" i="14" s="1"/>
  <c r="AW104" i="14"/>
  <c r="BF104" i="14" s="1"/>
  <c r="AV104" i="14"/>
  <c r="AV106" i="14" s="1"/>
  <c r="AU104" i="14"/>
  <c r="AU106" i="14" s="1"/>
  <c r="AT104" i="14"/>
  <c r="AQ104" i="14"/>
  <c r="AQ106" i="14" s="1"/>
  <c r="AP104" i="14"/>
  <c r="AP106" i="14" s="1"/>
  <c r="AO104" i="14"/>
  <c r="AO106" i="14" s="1"/>
  <c r="AN104" i="14"/>
  <c r="AN106" i="14" s="1"/>
  <c r="AM104" i="14"/>
  <c r="AM106" i="14" s="1"/>
  <c r="AL104" i="14"/>
  <c r="AL106" i="14" s="1"/>
  <c r="AK104" i="14"/>
  <c r="AK106" i="14" s="1"/>
  <c r="AJ104" i="14"/>
  <c r="AJ106" i="14" s="1"/>
  <c r="AI104" i="14"/>
  <c r="AI106" i="14" s="1"/>
  <c r="AH104" i="14"/>
  <c r="AH106" i="14" s="1"/>
  <c r="AG104" i="14"/>
  <c r="AG106" i="14" s="1"/>
  <c r="AF104" i="14"/>
  <c r="AC104" i="14"/>
  <c r="AC106" i="14" s="1"/>
  <c r="AB104" i="14"/>
  <c r="AB106" i="14" s="1"/>
  <c r="AA104" i="14"/>
  <c r="AA106" i="14" s="1"/>
  <c r="Z104" i="14"/>
  <c r="Z106" i="14" s="1"/>
  <c r="Y104" i="14"/>
  <c r="Y106" i="14" s="1"/>
  <c r="X104" i="14"/>
  <c r="X106" i="14" s="1"/>
  <c r="W104" i="14"/>
  <c r="W106" i="14" s="1"/>
  <c r="V104" i="14"/>
  <c r="V106" i="14" s="1"/>
  <c r="U104" i="14"/>
  <c r="U106" i="14" s="1"/>
  <c r="T104" i="14"/>
  <c r="T106" i="14" s="1"/>
  <c r="S104" i="14"/>
  <c r="S106" i="14" s="1"/>
  <c r="R104" i="14"/>
  <c r="O104" i="14"/>
  <c r="O106" i="14" s="1"/>
  <c r="N104" i="14"/>
  <c r="N106" i="14" s="1"/>
  <c r="M104" i="14"/>
  <c r="M106" i="14" s="1"/>
  <c r="L104" i="14"/>
  <c r="L106" i="14" s="1"/>
  <c r="K104" i="14"/>
  <c r="K106" i="14" s="1"/>
  <c r="J104" i="14"/>
  <c r="J106" i="14" s="1"/>
  <c r="I104" i="14"/>
  <c r="I106" i="14" s="1"/>
  <c r="H104" i="14"/>
  <c r="H106" i="14" s="1"/>
  <c r="G104" i="14"/>
  <c r="G106" i="14" s="1"/>
  <c r="F104" i="14"/>
  <c r="P104" i="14" s="1"/>
  <c r="E104" i="14"/>
  <c r="E106" i="14" s="1"/>
  <c r="D104" i="14"/>
  <c r="PS102" i="14"/>
  <c r="PR102" i="14"/>
  <c r="PQ102" i="14"/>
  <c r="PP102" i="14"/>
  <c r="PO102" i="14"/>
  <c r="PN102" i="14"/>
  <c r="PM102" i="14"/>
  <c r="PL102" i="14"/>
  <c r="PK102" i="14"/>
  <c r="PJ102" i="14"/>
  <c r="PI102" i="14"/>
  <c r="PE102" i="14"/>
  <c r="PD102" i="14"/>
  <c r="PC102" i="14"/>
  <c r="PB102" i="14"/>
  <c r="PA102" i="14"/>
  <c r="OZ102" i="14"/>
  <c r="OY102" i="14"/>
  <c r="OX102" i="14"/>
  <c r="OW102" i="14"/>
  <c r="OV102" i="14"/>
  <c r="OU102" i="14"/>
  <c r="OQ102" i="14"/>
  <c r="OP102" i="14"/>
  <c r="OO102" i="14"/>
  <c r="ON102" i="14"/>
  <c r="OM102" i="14"/>
  <c r="OL102" i="14"/>
  <c r="OL106" i="14" s="1"/>
  <c r="OK102" i="14"/>
  <c r="OJ102" i="14"/>
  <c r="OI102" i="14"/>
  <c r="OH102" i="14"/>
  <c r="OG102" i="14"/>
  <c r="OC102" i="14"/>
  <c r="OB102" i="14"/>
  <c r="OA102" i="14"/>
  <c r="NZ102" i="14"/>
  <c r="NY102" i="14"/>
  <c r="NX102" i="14"/>
  <c r="NW102" i="14"/>
  <c r="NV102" i="14"/>
  <c r="NU102" i="14"/>
  <c r="NT102" i="14"/>
  <c r="NS102" i="14"/>
  <c r="NS106" i="14" s="1"/>
  <c r="NO102" i="14"/>
  <c r="NN102" i="14"/>
  <c r="NM102" i="14"/>
  <c r="NL102" i="14"/>
  <c r="NK102" i="14"/>
  <c r="NJ102" i="14"/>
  <c r="NI102" i="14"/>
  <c r="NH102" i="14"/>
  <c r="NG102" i="14"/>
  <c r="NF102" i="14"/>
  <c r="NE102" i="14"/>
  <c r="NA102" i="14"/>
  <c r="MZ102" i="14"/>
  <c r="MY102" i="14"/>
  <c r="MX102" i="14"/>
  <c r="MW102" i="14"/>
  <c r="MV102" i="14"/>
  <c r="MU102" i="14"/>
  <c r="MT102" i="14"/>
  <c r="MS102" i="14"/>
  <c r="MR102" i="14"/>
  <c r="MQ102" i="14"/>
  <c r="MM102" i="14"/>
  <c r="ML102" i="14"/>
  <c r="MK102" i="14"/>
  <c r="MJ102" i="14"/>
  <c r="MI102" i="14"/>
  <c r="MH102" i="14"/>
  <c r="MG102" i="14"/>
  <c r="MF102" i="14"/>
  <c r="ME102" i="14"/>
  <c r="MD102" i="14"/>
  <c r="MC102" i="14"/>
  <c r="LY102" i="14"/>
  <c r="LX102" i="14"/>
  <c r="LW102" i="14"/>
  <c r="LV102" i="14"/>
  <c r="LU102" i="14"/>
  <c r="LU106" i="14" s="1"/>
  <c r="LT102" i="14"/>
  <c r="LS102" i="14"/>
  <c r="LR102" i="14"/>
  <c r="LQ102" i="14"/>
  <c r="LP102" i="14"/>
  <c r="LO102" i="14"/>
  <c r="LO106" i="14" s="1"/>
  <c r="LK102" i="14"/>
  <c r="LJ102" i="14"/>
  <c r="LI102" i="14"/>
  <c r="LH102" i="14"/>
  <c r="LG102" i="14"/>
  <c r="LF102" i="14"/>
  <c r="LE102" i="14"/>
  <c r="LD102" i="14"/>
  <c r="LC102" i="14"/>
  <c r="LB102" i="14"/>
  <c r="LB106" i="14" s="1"/>
  <c r="LA102" i="14"/>
  <c r="KW102" i="14"/>
  <c r="KV102" i="14"/>
  <c r="KU102" i="14"/>
  <c r="KT102" i="14"/>
  <c r="KS102" i="14"/>
  <c r="KR102" i="14"/>
  <c r="KQ102" i="14"/>
  <c r="KP102" i="14"/>
  <c r="KO102" i="14"/>
  <c r="KN102" i="14"/>
  <c r="KM102" i="14"/>
  <c r="KI102" i="14"/>
  <c r="KH102" i="14"/>
  <c r="KG102" i="14"/>
  <c r="KF102" i="14"/>
  <c r="KE102" i="14"/>
  <c r="KD102" i="14"/>
  <c r="KC102" i="14"/>
  <c r="KB102" i="14"/>
  <c r="KA102" i="14"/>
  <c r="JZ102" i="14"/>
  <c r="JY102" i="14"/>
  <c r="JU102" i="14"/>
  <c r="JT102" i="14"/>
  <c r="JS102" i="14"/>
  <c r="JR102" i="14"/>
  <c r="JQ102" i="14"/>
  <c r="JP102" i="14"/>
  <c r="JO102" i="14"/>
  <c r="JN102" i="14"/>
  <c r="JM102" i="14"/>
  <c r="JL102" i="14"/>
  <c r="JK102" i="14"/>
  <c r="JG102" i="14"/>
  <c r="JF102" i="14"/>
  <c r="JE102" i="14"/>
  <c r="JD102" i="14"/>
  <c r="JD106" i="14" s="1"/>
  <c r="JC102" i="14"/>
  <c r="JB102" i="14"/>
  <c r="JA102" i="14"/>
  <c r="IZ102" i="14"/>
  <c r="IY102" i="14"/>
  <c r="IX102" i="14"/>
  <c r="IX106" i="14" s="1"/>
  <c r="IW102" i="14"/>
  <c r="IS102" i="14"/>
  <c r="IR102" i="14"/>
  <c r="IQ102" i="14"/>
  <c r="IP102" i="14"/>
  <c r="IO102" i="14"/>
  <c r="IN102" i="14"/>
  <c r="IM102" i="14"/>
  <c r="IL102" i="14"/>
  <c r="IK102" i="14"/>
  <c r="IK106" i="14" s="1"/>
  <c r="IJ102" i="14"/>
  <c r="II102" i="14"/>
  <c r="IE102" i="14"/>
  <c r="ID102" i="14"/>
  <c r="IC102" i="14"/>
  <c r="IB102" i="14"/>
  <c r="IA102" i="14"/>
  <c r="HZ102" i="14"/>
  <c r="HY102" i="14"/>
  <c r="HX102" i="14"/>
  <c r="HW102" i="14"/>
  <c r="HV102" i="14"/>
  <c r="HU102" i="14"/>
  <c r="HQ102" i="14"/>
  <c r="HP102" i="14"/>
  <c r="HO102" i="14"/>
  <c r="HN102" i="14"/>
  <c r="HM102" i="14"/>
  <c r="HL102" i="14"/>
  <c r="HK102" i="14"/>
  <c r="HJ102" i="14"/>
  <c r="HI102" i="14"/>
  <c r="HH102" i="14"/>
  <c r="HG102" i="14"/>
  <c r="HC102" i="14"/>
  <c r="HB102" i="14"/>
  <c r="HA102" i="14"/>
  <c r="GZ102" i="14"/>
  <c r="GY102" i="14"/>
  <c r="GX102" i="14"/>
  <c r="GW102" i="14"/>
  <c r="GV102" i="14"/>
  <c r="GU102" i="14"/>
  <c r="GT102" i="14"/>
  <c r="GS102" i="14"/>
  <c r="GO102" i="14"/>
  <c r="GN102" i="14"/>
  <c r="GM102" i="14"/>
  <c r="GM106" i="14" s="1"/>
  <c r="GL102" i="14"/>
  <c r="GK102" i="14"/>
  <c r="GJ102" i="14"/>
  <c r="GI102" i="14"/>
  <c r="GH102" i="14"/>
  <c r="GG102" i="14"/>
  <c r="GG106" i="14" s="1"/>
  <c r="GF102" i="14"/>
  <c r="GE102" i="14"/>
  <c r="GA102" i="14"/>
  <c r="FZ102" i="14"/>
  <c r="FY102" i="14"/>
  <c r="FX102" i="14"/>
  <c r="FW102" i="14"/>
  <c r="FV102" i="14"/>
  <c r="FU102" i="14"/>
  <c r="FT102" i="14"/>
  <c r="FT106" i="14" s="1"/>
  <c r="FS102" i="14"/>
  <c r="FR102" i="14"/>
  <c r="FQ102" i="14"/>
  <c r="FM102" i="14"/>
  <c r="FL102" i="14"/>
  <c r="FK102" i="14"/>
  <c r="FJ102" i="14"/>
  <c r="FI102" i="14"/>
  <c r="FH102" i="14"/>
  <c r="FG102" i="14"/>
  <c r="FF102" i="14"/>
  <c r="FE102" i="14"/>
  <c r="FD102" i="14"/>
  <c r="FC102" i="14"/>
  <c r="EY102" i="14"/>
  <c r="EX102" i="14"/>
  <c r="EW102" i="14"/>
  <c r="EV102" i="14"/>
  <c r="EU102" i="14"/>
  <c r="ET102" i="14"/>
  <c r="ES102" i="14"/>
  <c r="ER102" i="14"/>
  <c r="EQ102" i="14"/>
  <c r="EP102" i="14"/>
  <c r="EO102" i="14"/>
  <c r="EK102" i="14"/>
  <c r="EJ102" i="14"/>
  <c r="EI102" i="14"/>
  <c r="EH102" i="14"/>
  <c r="EG102" i="14"/>
  <c r="EF102" i="14"/>
  <c r="EE102" i="14"/>
  <c r="ED102" i="14"/>
  <c r="EC102" i="14"/>
  <c r="EB102" i="14"/>
  <c r="EA102" i="14"/>
  <c r="DW102" i="14"/>
  <c r="DV102" i="14"/>
  <c r="DU102" i="14"/>
  <c r="DT102" i="14"/>
  <c r="DS102" i="14"/>
  <c r="DR102" i="14"/>
  <c r="DQ102" i="14"/>
  <c r="DP102" i="14"/>
  <c r="DO102" i="14"/>
  <c r="DN102" i="14"/>
  <c r="DM102" i="14"/>
  <c r="DI102" i="14"/>
  <c r="DH102" i="14"/>
  <c r="DG102" i="14"/>
  <c r="DF102" i="14"/>
  <c r="DE102" i="14"/>
  <c r="DD102" i="14"/>
  <c r="DC102" i="14"/>
  <c r="DB102" i="14"/>
  <c r="DA102" i="14"/>
  <c r="CZ102" i="14"/>
  <c r="CY102" i="14"/>
  <c r="CU102" i="14"/>
  <c r="CT102" i="14"/>
  <c r="CS102" i="14"/>
  <c r="CR102" i="14"/>
  <c r="CQ102" i="14"/>
  <c r="CP102" i="14"/>
  <c r="CO102" i="14"/>
  <c r="CN102" i="14"/>
  <c r="CM102" i="14"/>
  <c r="CL102" i="14"/>
  <c r="CK102" i="14"/>
  <c r="CG102" i="14"/>
  <c r="CF102" i="14"/>
  <c r="CE102" i="14"/>
  <c r="CD102" i="14"/>
  <c r="CC102" i="14"/>
  <c r="CB102" i="14"/>
  <c r="CA102" i="14"/>
  <c r="BZ102" i="14"/>
  <c r="BY102" i="14"/>
  <c r="BX102" i="14"/>
  <c r="BW102" i="14"/>
  <c r="BS102" i="14"/>
  <c r="BR102" i="14"/>
  <c r="BQ102" i="14"/>
  <c r="BP102" i="14"/>
  <c r="BO102" i="14"/>
  <c r="BN102" i="14"/>
  <c r="BM102" i="14"/>
  <c r="BL102" i="14"/>
  <c r="BK102" i="14"/>
  <c r="BJ102" i="14"/>
  <c r="BI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AQ102" i="14"/>
  <c r="AP102" i="14"/>
  <c r="AO102" i="14"/>
  <c r="AN102" i="14"/>
  <c r="AM102" i="14"/>
  <c r="AL102" i="14"/>
  <c r="AK102" i="14"/>
  <c r="AJ102" i="14"/>
  <c r="AI102" i="14"/>
  <c r="AH102" i="14"/>
  <c r="AG102" i="14"/>
  <c r="AC102" i="14"/>
  <c r="AB102" i="14"/>
  <c r="AA102" i="14"/>
  <c r="Z102" i="14"/>
  <c r="Y102" i="14"/>
  <c r="X102" i="14"/>
  <c r="W102" i="14"/>
  <c r="V102" i="14"/>
  <c r="U102" i="14"/>
  <c r="T102" i="14"/>
  <c r="S102" i="14"/>
  <c r="O102" i="14"/>
  <c r="N102" i="14"/>
  <c r="M102" i="14"/>
  <c r="L102" i="14"/>
  <c r="K102" i="14"/>
  <c r="J102" i="14"/>
  <c r="I102" i="14"/>
  <c r="H102" i="14"/>
  <c r="G102" i="14"/>
  <c r="F102" i="14"/>
  <c r="E102" i="14"/>
  <c r="PH236" i="14"/>
  <c r="OT236" i="14"/>
  <c r="OF236" i="14"/>
  <c r="NR236" i="14"/>
  <c r="ND236" i="14"/>
  <c r="MP236" i="14"/>
  <c r="MB236" i="14"/>
  <c r="LN236" i="14"/>
  <c r="KZ236" i="14"/>
  <c r="KL236" i="14"/>
  <c r="JX236" i="14"/>
  <c r="JJ236" i="14"/>
  <c r="IV236" i="14"/>
  <c r="IH236" i="14"/>
  <c r="HT236" i="14"/>
  <c r="HF236" i="14"/>
  <c r="GR236" i="14"/>
  <c r="GD236" i="14"/>
  <c r="FP236" i="14"/>
  <c r="FB236" i="14"/>
  <c r="EN236" i="14"/>
  <c r="DZ236" i="14"/>
  <c r="DL236" i="14"/>
  <c r="CX236" i="14"/>
  <c r="CJ236" i="14"/>
  <c r="BV236" i="14"/>
  <c r="BH236" i="14"/>
  <c r="AT236" i="14"/>
  <c r="AF236" i="14"/>
  <c r="R236" i="14"/>
  <c r="D236" i="14"/>
  <c r="PT99" i="14"/>
  <c r="PH235" i="14"/>
  <c r="PF99" i="14"/>
  <c r="OT235" i="14"/>
  <c r="OR99" i="14"/>
  <c r="OF235" i="14"/>
  <c r="OD99" i="14"/>
  <c r="NR235" i="14"/>
  <c r="NP99" i="14"/>
  <c r="ND235" i="14"/>
  <c r="NB99" i="14"/>
  <c r="MP235" i="14"/>
  <c r="MN99" i="14"/>
  <c r="MB235" i="14"/>
  <c r="LZ99" i="14"/>
  <c r="LN235" i="14"/>
  <c r="LL99" i="14"/>
  <c r="KZ235" i="14"/>
  <c r="KX99" i="14"/>
  <c r="KL235" i="14"/>
  <c r="KJ99" i="14"/>
  <c r="JX235" i="14"/>
  <c r="JV99" i="14"/>
  <c r="JJ235" i="14"/>
  <c r="JH99" i="14"/>
  <c r="IV235" i="14"/>
  <c r="IT99" i="14"/>
  <c r="IH235" i="14"/>
  <c r="IF99" i="14"/>
  <c r="HT235" i="14"/>
  <c r="HR99" i="14"/>
  <c r="HF235" i="14"/>
  <c r="HD99" i="14"/>
  <c r="GR235" i="14"/>
  <c r="GP99" i="14"/>
  <c r="GD235" i="14"/>
  <c r="GB99" i="14"/>
  <c r="FP235" i="14"/>
  <c r="FN99" i="14"/>
  <c r="FB235" i="14"/>
  <c r="EZ99" i="14"/>
  <c r="EN235" i="14"/>
  <c r="EL99" i="14"/>
  <c r="DZ235" i="14"/>
  <c r="DX99" i="14"/>
  <c r="DL235" i="14"/>
  <c r="DJ99" i="14"/>
  <c r="CX235" i="14"/>
  <c r="CV99" i="14"/>
  <c r="CJ235" i="14"/>
  <c r="CH99" i="14"/>
  <c r="BV235" i="14"/>
  <c r="BH235" i="14"/>
  <c r="BF99" i="14"/>
  <c r="AT235" i="14"/>
  <c r="AR99" i="14"/>
  <c r="AF235" i="14"/>
  <c r="AD99" i="14"/>
  <c r="R235" i="14"/>
  <c r="D235" i="14"/>
  <c r="PH234" i="14"/>
  <c r="OT234" i="14"/>
  <c r="OF234" i="14"/>
  <c r="NR234" i="14"/>
  <c r="ND234" i="14"/>
  <c r="MP234" i="14"/>
  <c r="MB234" i="14"/>
  <c r="LN234" i="14"/>
  <c r="KZ234" i="14"/>
  <c r="KL234" i="14"/>
  <c r="JX234" i="14"/>
  <c r="JJ234" i="14"/>
  <c r="IV234" i="14"/>
  <c r="IH234" i="14"/>
  <c r="HT234" i="14"/>
  <c r="HF234" i="14"/>
  <c r="GR234" i="14"/>
  <c r="GD234" i="14"/>
  <c r="FP234" i="14"/>
  <c r="FB234" i="14"/>
  <c r="EN234" i="14"/>
  <c r="DZ234" i="14"/>
  <c r="DL234" i="14"/>
  <c r="CX234" i="14"/>
  <c r="CJ234" i="14"/>
  <c r="BV234" i="14"/>
  <c r="BH234" i="14"/>
  <c r="AT234" i="14"/>
  <c r="AF234" i="14"/>
  <c r="R234" i="14"/>
  <c r="D234" i="14"/>
  <c r="PT97" i="14"/>
  <c r="PH233" i="14"/>
  <c r="PF97" i="14"/>
  <c r="OT233" i="14"/>
  <c r="OR97" i="14"/>
  <c r="OF233" i="14"/>
  <c r="OD97" i="14"/>
  <c r="NR233" i="14"/>
  <c r="NP97" i="14"/>
  <c r="ND233" i="14"/>
  <c r="NB97" i="14"/>
  <c r="MP233" i="14"/>
  <c r="MN97" i="14"/>
  <c r="MB233" i="14"/>
  <c r="LZ97" i="14"/>
  <c r="LN233" i="14"/>
  <c r="LL97" i="14"/>
  <c r="KZ233" i="14"/>
  <c r="KX97" i="14"/>
  <c r="KL233" i="14"/>
  <c r="KJ97" i="14"/>
  <c r="JX233" i="14"/>
  <c r="JV97" i="14"/>
  <c r="JJ233" i="14"/>
  <c r="JH97" i="14"/>
  <c r="IV233" i="14"/>
  <c r="IT97" i="14"/>
  <c r="IH233" i="14"/>
  <c r="IF97" i="14"/>
  <c r="HT233" i="14"/>
  <c r="HR97" i="14"/>
  <c r="HF233" i="14"/>
  <c r="HD97" i="14"/>
  <c r="GR233" i="14"/>
  <c r="GP97" i="14"/>
  <c r="GD233" i="14"/>
  <c r="GB97" i="14"/>
  <c r="FP233" i="14"/>
  <c r="FN97" i="14"/>
  <c r="FB233" i="14"/>
  <c r="EZ97" i="14"/>
  <c r="EN233" i="14"/>
  <c r="EL97" i="14"/>
  <c r="DZ233" i="14"/>
  <c r="DX97" i="14"/>
  <c r="DL233" i="14"/>
  <c r="DJ97" i="14"/>
  <c r="CX233" i="14"/>
  <c r="CV97" i="14"/>
  <c r="CJ233" i="14"/>
  <c r="CH97" i="14"/>
  <c r="BV233" i="14"/>
  <c r="BT97" i="14"/>
  <c r="BH233" i="14"/>
  <c r="AT233" i="14"/>
  <c r="AR97" i="14"/>
  <c r="AF233" i="14"/>
  <c r="AD97" i="14"/>
  <c r="R233" i="14"/>
  <c r="P97" i="14"/>
  <c r="D233" i="14"/>
  <c r="PH232" i="14"/>
  <c r="OT232" i="14"/>
  <c r="OF232" i="14"/>
  <c r="NR232" i="14"/>
  <c r="ND232" i="14"/>
  <c r="MP232" i="14"/>
  <c r="MB232" i="14"/>
  <c r="LN232" i="14"/>
  <c r="KZ232" i="14"/>
  <c r="KL232" i="14"/>
  <c r="JX232" i="14"/>
  <c r="JJ232" i="14"/>
  <c r="IV232" i="14"/>
  <c r="IH232" i="14"/>
  <c r="HT232" i="14"/>
  <c r="HF232" i="14"/>
  <c r="GR232" i="14"/>
  <c r="GD232" i="14"/>
  <c r="FP232" i="14"/>
  <c r="FB232" i="14"/>
  <c r="EN232" i="14"/>
  <c r="DZ232" i="14"/>
  <c r="DL232" i="14"/>
  <c r="CX232" i="14"/>
  <c r="CJ232" i="14"/>
  <c r="BV232" i="14"/>
  <c r="BH232" i="14"/>
  <c r="AT232" i="14"/>
  <c r="AF232" i="14"/>
  <c r="R232" i="14"/>
  <c r="D232" i="14"/>
  <c r="PT95" i="14"/>
  <c r="PH231" i="14"/>
  <c r="PF95" i="14"/>
  <c r="OT231" i="14"/>
  <c r="OR95" i="14"/>
  <c r="OF231" i="14"/>
  <c r="OD95" i="14"/>
  <c r="NR231" i="14"/>
  <c r="NP95" i="14"/>
  <c r="ND231" i="14"/>
  <c r="NB95" i="14"/>
  <c r="MP231" i="14"/>
  <c r="MN95" i="14"/>
  <c r="MB231" i="14"/>
  <c r="LZ95" i="14"/>
  <c r="LN231" i="14"/>
  <c r="LL95" i="14"/>
  <c r="KZ231" i="14"/>
  <c r="KX95" i="14"/>
  <c r="KL231" i="14"/>
  <c r="KJ95" i="14"/>
  <c r="JX231" i="14"/>
  <c r="JV95" i="14"/>
  <c r="JJ231" i="14"/>
  <c r="JH95" i="14"/>
  <c r="IV231" i="14"/>
  <c r="IT95" i="14"/>
  <c r="IH231" i="14"/>
  <c r="IF95" i="14"/>
  <c r="HT231" i="14"/>
  <c r="HR95" i="14"/>
  <c r="HF231" i="14"/>
  <c r="HD95" i="14"/>
  <c r="GR231" i="14"/>
  <c r="GP95" i="14"/>
  <c r="GD231" i="14"/>
  <c r="GB95" i="14"/>
  <c r="FP231" i="14"/>
  <c r="FN95" i="14"/>
  <c r="FB231" i="14"/>
  <c r="EZ95" i="14"/>
  <c r="EN231" i="14"/>
  <c r="EL95" i="14"/>
  <c r="DZ231" i="14"/>
  <c r="DX95" i="14"/>
  <c r="DL231" i="14"/>
  <c r="DJ95" i="14"/>
  <c r="CX231" i="14"/>
  <c r="CJ231" i="14"/>
  <c r="CH95" i="14"/>
  <c r="BV231" i="14"/>
  <c r="BT95" i="14"/>
  <c r="BH231" i="14"/>
  <c r="BF95" i="14"/>
  <c r="AT231" i="14"/>
  <c r="AF231" i="14"/>
  <c r="AD95" i="14"/>
  <c r="R231" i="14"/>
  <c r="P95" i="14"/>
  <c r="D231" i="14"/>
  <c r="PH230" i="14"/>
  <c r="OT230" i="14"/>
  <c r="OF230" i="14"/>
  <c r="NR230" i="14"/>
  <c r="ND230" i="14"/>
  <c r="MP230" i="14"/>
  <c r="MB230" i="14"/>
  <c r="LN230" i="14"/>
  <c r="KZ230" i="14"/>
  <c r="KL230" i="14"/>
  <c r="JX230" i="14"/>
  <c r="JJ230" i="14"/>
  <c r="IV230" i="14"/>
  <c r="IH230" i="14"/>
  <c r="HT230" i="14"/>
  <c r="HF230" i="14"/>
  <c r="GR230" i="14"/>
  <c r="GD230" i="14"/>
  <c r="FP230" i="14"/>
  <c r="FB230" i="14"/>
  <c r="EN230" i="14"/>
  <c r="DZ230" i="14"/>
  <c r="DL230" i="14"/>
  <c r="CX230" i="14"/>
  <c r="CJ230" i="14"/>
  <c r="BV230" i="14"/>
  <c r="BH230" i="14"/>
  <c r="AT230" i="14"/>
  <c r="AF230" i="14"/>
  <c r="R230" i="14"/>
  <c r="D230" i="14"/>
  <c r="PT93" i="14"/>
  <c r="PH229" i="14"/>
  <c r="PF93" i="14"/>
  <c r="OT229" i="14"/>
  <c r="OR93" i="14"/>
  <c r="OF229" i="14"/>
  <c r="OD93" i="14"/>
  <c r="NR229" i="14"/>
  <c r="NP93" i="14"/>
  <c r="ND229" i="14"/>
  <c r="NB93" i="14"/>
  <c r="MP229" i="14"/>
  <c r="MN93" i="14"/>
  <c r="MB229" i="14"/>
  <c r="LZ93" i="14"/>
  <c r="LN229" i="14"/>
  <c r="LL93" i="14"/>
  <c r="KZ229" i="14"/>
  <c r="KX93" i="14"/>
  <c r="KL229" i="14"/>
  <c r="KJ93" i="14"/>
  <c r="JX229" i="14"/>
  <c r="JV93" i="14"/>
  <c r="JJ229" i="14"/>
  <c r="JH93" i="14"/>
  <c r="IV229" i="14"/>
  <c r="IT93" i="14"/>
  <c r="IH229" i="14"/>
  <c r="IF93" i="14"/>
  <c r="HT229" i="14"/>
  <c r="HR93" i="14"/>
  <c r="HF229" i="14"/>
  <c r="HD93" i="14"/>
  <c r="GR229" i="14"/>
  <c r="GP93" i="14"/>
  <c r="GD229" i="14"/>
  <c r="GB93" i="14"/>
  <c r="FP229" i="14"/>
  <c r="FN93" i="14"/>
  <c r="FB229" i="14"/>
  <c r="EZ93" i="14"/>
  <c r="EN229" i="14"/>
  <c r="EL93" i="14"/>
  <c r="DZ229" i="14"/>
  <c r="DX93" i="14"/>
  <c r="DL229" i="14"/>
  <c r="DJ93" i="14"/>
  <c r="CX229" i="14"/>
  <c r="CV93" i="14"/>
  <c r="CJ229" i="14"/>
  <c r="CH93" i="14"/>
  <c r="BV229" i="14"/>
  <c r="BT93" i="14"/>
  <c r="BH229" i="14"/>
  <c r="BF93" i="14"/>
  <c r="AT229" i="14"/>
  <c r="AR93" i="14"/>
  <c r="AF229" i="14"/>
  <c r="R229" i="14"/>
  <c r="P93" i="14"/>
  <c r="D229" i="14"/>
  <c r="PS90" i="14"/>
  <c r="PR90" i="14"/>
  <c r="PQ90" i="14"/>
  <c r="PP90" i="14"/>
  <c r="PO90" i="14"/>
  <c r="PN90" i="14"/>
  <c r="PN106" i="14" s="1"/>
  <c r="PM90" i="14"/>
  <c r="PL90" i="14"/>
  <c r="PK90" i="14"/>
  <c r="PK106" i="14" s="1"/>
  <c r="PJ90" i="14"/>
  <c r="PI90" i="14"/>
  <c r="PE90" i="14"/>
  <c r="PD90" i="14"/>
  <c r="PC90" i="14"/>
  <c r="PB90" i="14"/>
  <c r="PA90" i="14"/>
  <c r="PA106" i="14" s="1"/>
  <c r="OZ90" i="14"/>
  <c r="OY90" i="14"/>
  <c r="OX90" i="14"/>
  <c r="OW90" i="14"/>
  <c r="OV90" i="14"/>
  <c r="OU90" i="14"/>
  <c r="OQ90" i="14"/>
  <c r="OP90" i="14"/>
  <c r="OO90" i="14"/>
  <c r="ON90" i="14"/>
  <c r="OM90" i="14"/>
  <c r="OL90" i="14"/>
  <c r="OK90" i="14"/>
  <c r="OK106" i="14" s="1"/>
  <c r="OJ90" i="14"/>
  <c r="OI90" i="14"/>
  <c r="OH90" i="14"/>
  <c r="OG90" i="14"/>
  <c r="OC90" i="14"/>
  <c r="OB90" i="14"/>
  <c r="OB106" i="14" s="1"/>
  <c r="OA90" i="14"/>
  <c r="NZ90" i="14"/>
  <c r="NY90" i="14"/>
  <c r="NX90" i="14"/>
  <c r="NW90" i="14"/>
  <c r="NV90" i="14"/>
  <c r="NU90" i="14"/>
  <c r="NT90" i="14"/>
  <c r="NT106" i="14" s="1"/>
  <c r="NS90" i="14"/>
  <c r="NO90" i="14"/>
  <c r="NN90" i="14"/>
  <c r="NM90" i="14"/>
  <c r="NL90" i="14"/>
  <c r="NK90" i="14"/>
  <c r="NK106" i="14" s="1"/>
  <c r="NJ90" i="14"/>
  <c r="NI90" i="14"/>
  <c r="NH90" i="14"/>
  <c r="NG90" i="14"/>
  <c r="NF90" i="14"/>
  <c r="NE90" i="14"/>
  <c r="NA90" i="14"/>
  <c r="MZ90" i="14"/>
  <c r="MY90" i="14"/>
  <c r="MX90" i="14"/>
  <c r="MW90" i="14"/>
  <c r="MW106" i="14" s="1"/>
  <c r="MV90" i="14"/>
  <c r="MU90" i="14"/>
  <c r="MT90" i="14"/>
  <c r="MT106" i="14" s="1"/>
  <c r="MS90" i="14"/>
  <c r="MR90" i="14"/>
  <c r="MQ90" i="14"/>
  <c r="MM90" i="14"/>
  <c r="ML90" i="14"/>
  <c r="MK90" i="14"/>
  <c r="MJ90" i="14"/>
  <c r="MJ106" i="14" s="1"/>
  <c r="MI90" i="14"/>
  <c r="MH90" i="14"/>
  <c r="MG90" i="14"/>
  <c r="MF90" i="14"/>
  <c r="ME90" i="14"/>
  <c r="MD90" i="14"/>
  <c r="MC90" i="14"/>
  <c r="MC106" i="14" s="1"/>
  <c r="LY90" i="14"/>
  <c r="LX90" i="14"/>
  <c r="LW90" i="14"/>
  <c r="LV90" i="14"/>
  <c r="LU90" i="14"/>
  <c r="LT90" i="14"/>
  <c r="LT106" i="14" s="1"/>
  <c r="LS90" i="14"/>
  <c r="LR90" i="14"/>
  <c r="LQ90" i="14"/>
  <c r="LP90" i="14"/>
  <c r="LO90" i="14"/>
  <c r="LK90" i="14"/>
  <c r="LK106" i="14" s="1"/>
  <c r="LJ90" i="14"/>
  <c r="LI90" i="14"/>
  <c r="LH90" i="14"/>
  <c r="LG90" i="14"/>
  <c r="LF90" i="14"/>
  <c r="LE90" i="14"/>
  <c r="LD90" i="14"/>
  <c r="LC90" i="14"/>
  <c r="LC106" i="14" s="1"/>
  <c r="LB90" i="14"/>
  <c r="LA90" i="14"/>
  <c r="KW90" i="14"/>
  <c r="KV90" i="14"/>
  <c r="KU90" i="14"/>
  <c r="KT90" i="14"/>
  <c r="KT106" i="14" s="1"/>
  <c r="KS90" i="14"/>
  <c r="KR90" i="14"/>
  <c r="KQ90" i="14"/>
  <c r="KP90" i="14"/>
  <c r="KO90" i="14"/>
  <c r="KN90" i="14"/>
  <c r="KM90" i="14"/>
  <c r="KI90" i="14"/>
  <c r="KH90" i="14"/>
  <c r="KG90" i="14"/>
  <c r="KF90" i="14"/>
  <c r="KF106" i="14" s="1"/>
  <c r="KE90" i="14"/>
  <c r="KD90" i="14"/>
  <c r="KC90" i="14"/>
  <c r="KC106" i="14" s="1"/>
  <c r="KB90" i="14"/>
  <c r="KA90" i="14"/>
  <c r="JZ90" i="14"/>
  <c r="JY90" i="14"/>
  <c r="JU90" i="14"/>
  <c r="JT90" i="14"/>
  <c r="JS90" i="14"/>
  <c r="JS106" i="14" s="1"/>
  <c r="JR90" i="14"/>
  <c r="JQ90" i="14"/>
  <c r="JP90" i="14"/>
  <c r="JO90" i="14"/>
  <c r="JN90" i="14"/>
  <c r="JM90" i="14"/>
  <c r="JL90" i="14"/>
  <c r="JL106" i="14" s="1"/>
  <c r="JK90" i="14"/>
  <c r="JG90" i="14"/>
  <c r="JF90" i="14"/>
  <c r="JE90" i="14"/>
  <c r="JD90" i="14"/>
  <c r="JC90" i="14"/>
  <c r="JC106" i="14" s="1"/>
  <c r="JB90" i="14"/>
  <c r="JA90" i="14"/>
  <c r="IZ90" i="14"/>
  <c r="IY90" i="14"/>
  <c r="IX90" i="14"/>
  <c r="IW90" i="14"/>
  <c r="IS90" i="14"/>
  <c r="IR90" i="14"/>
  <c r="IQ90" i="14"/>
  <c r="IP90" i="14"/>
  <c r="IO90" i="14"/>
  <c r="IN90" i="14"/>
  <c r="IM90" i="14"/>
  <c r="IL90" i="14"/>
  <c r="IL106" i="14" s="1"/>
  <c r="IK90" i="14"/>
  <c r="IJ90" i="14"/>
  <c r="II90" i="14"/>
  <c r="IE90" i="14"/>
  <c r="ID90" i="14"/>
  <c r="IC90" i="14"/>
  <c r="IC106" i="14" s="1"/>
  <c r="IB90" i="14"/>
  <c r="IA90" i="14"/>
  <c r="HZ90" i="14"/>
  <c r="HY90" i="14"/>
  <c r="HX90" i="14"/>
  <c r="HW90" i="14"/>
  <c r="HV90" i="14"/>
  <c r="HU90" i="14"/>
  <c r="HQ90" i="14"/>
  <c r="HP90" i="14"/>
  <c r="HO90" i="14"/>
  <c r="HO106" i="14" s="1"/>
  <c r="HN90" i="14"/>
  <c r="HM90" i="14"/>
  <c r="HL90" i="14"/>
  <c r="HL106" i="14" s="1"/>
  <c r="HK90" i="14"/>
  <c r="HJ90" i="14"/>
  <c r="HI90" i="14"/>
  <c r="HH90" i="14"/>
  <c r="HG90" i="14"/>
  <c r="HC90" i="14"/>
  <c r="HB90" i="14"/>
  <c r="HB106" i="14" s="1"/>
  <c r="HA90" i="14"/>
  <c r="GZ90" i="14"/>
  <c r="GY90" i="14"/>
  <c r="GX90" i="14"/>
  <c r="GW90" i="14"/>
  <c r="GV90" i="14"/>
  <c r="GU90" i="14"/>
  <c r="GU106" i="14" s="1"/>
  <c r="GT90" i="14"/>
  <c r="GS90" i="14"/>
  <c r="GO90" i="14"/>
  <c r="GN90" i="14"/>
  <c r="GM90" i="14"/>
  <c r="GL90" i="14"/>
  <c r="GL106" i="14" s="1"/>
  <c r="GK90" i="14"/>
  <c r="GJ90" i="14"/>
  <c r="GI90" i="14"/>
  <c r="GH90" i="14"/>
  <c r="GG90" i="14"/>
  <c r="GF90" i="14"/>
  <c r="GE90" i="14"/>
  <c r="GA90" i="14"/>
  <c r="FZ90" i="14"/>
  <c r="FY90" i="14"/>
  <c r="FX90" i="14"/>
  <c r="FW90" i="14"/>
  <c r="FV90" i="14"/>
  <c r="FU90" i="14"/>
  <c r="FU106" i="14" s="1"/>
  <c r="FT90" i="14"/>
  <c r="FS90" i="14"/>
  <c r="FR90" i="14"/>
  <c r="FQ90" i="14"/>
  <c r="FM90" i="14"/>
  <c r="FL90" i="14"/>
  <c r="FL106" i="14" s="1"/>
  <c r="FK90" i="14"/>
  <c r="FJ90" i="14"/>
  <c r="FI90" i="14"/>
  <c r="FH90" i="14"/>
  <c r="FG90" i="14"/>
  <c r="FF90" i="14"/>
  <c r="FE90" i="14"/>
  <c r="FD90" i="14"/>
  <c r="FC90" i="14"/>
  <c r="EY90" i="14"/>
  <c r="EX90" i="14"/>
  <c r="EX106" i="14" s="1"/>
  <c r="EW90" i="14"/>
  <c r="EV90" i="14"/>
  <c r="EU90" i="14"/>
  <c r="EU106" i="14" s="1"/>
  <c r="ET90" i="14"/>
  <c r="ES90" i="14"/>
  <c r="ER90" i="14"/>
  <c r="EQ90" i="14"/>
  <c r="EP90" i="14"/>
  <c r="EO90" i="14"/>
  <c r="EK90" i="14"/>
  <c r="EK106" i="14" s="1"/>
  <c r="EJ90" i="14"/>
  <c r="EI90" i="14"/>
  <c r="EH90" i="14"/>
  <c r="EG90" i="14"/>
  <c r="EF90" i="14"/>
  <c r="EE90" i="14"/>
  <c r="ED90" i="14"/>
  <c r="EC90" i="14"/>
  <c r="EB90" i="14"/>
  <c r="EA90" i="14"/>
  <c r="DW90" i="14"/>
  <c r="DV90" i="14"/>
  <c r="DU90" i="14"/>
  <c r="DT90" i="14"/>
  <c r="DS90" i="14"/>
  <c r="DR90" i="14"/>
  <c r="DQ90" i="14"/>
  <c r="DP90" i="14"/>
  <c r="DO90" i="14"/>
  <c r="DN90" i="14"/>
  <c r="DM90" i="14"/>
  <c r="DI90" i="14"/>
  <c r="DH90" i="14"/>
  <c r="DG90" i="14"/>
  <c r="DF90" i="14"/>
  <c r="DE90" i="14"/>
  <c r="DD90" i="14"/>
  <c r="DC90" i="14"/>
  <c r="DB90" i="14"/>
  <c r="DA90" i="14"/>
  <c r="CZ90" i="14"/>
  <c r="CY90" i="14"/>
  <c r="CU90" i="14"/>
  <c r="CT90" i="14"/>
  <c r="CS90" i="14"/>
  <c r="CR90" i="14"/>
  <c r="CQ90" i="14"/>
  <c r="CP90" i="14"/>
  <c r="CO90" i="14"/>
  <c r="CN90" i="14"/>
  <c r="CM90" i="14"/>
  <c r="CL90" i="14"/>
  <c r="CK90" i="14"/>
  <c r="CG90" i="14"/>
  <c r="CF90" i="14"/>
  <c r="CE90" i="14"/>
  <c r="CD90" i="14"/>
  <c r="CC90" i="14"/>
  <c r="CB90" i="14"/>
  <c r="CA90" i="14"/>
  <c r="BZ90" i="14"/>
  <c r="BY90" i="14"/>
  <c r="BX90" i="14"/>
  <c r="BW90" i="14"/>
  <c r="BS90" i="14"/>
  <c r="BR90" i="14"/>
  <c r="BQ90" i="14"/>
  <c r="BP90" i="14"/>
  <c r="BO90" i="14"/>
  <c r="BN90" i="14"/>
  <c r="BM90" i="14"/>
  <c r="BL90" i="14"/>
  <c r="BK90" i="14"/>
  <c r="BJ90" i="14"/>
  <c r="BI90" i="14"/>
  <c r="BE90" i="14"/>
  <c r="BD90" i="14"/>
  <c r="BC90" i="14"/>
  <c r="BB90" i="14"/>
  <c r="BA90" i="14"/>
  <c r="AZ90" i="14"/>
  <c r="AY90" i="14"/>
  <c r="AX90" i="14"/>
  <c r="AW90" i="14"/>
  <c r="AV90" i="14"/>
  <c r="AU90" i="14"/>
  <c r="AQ90" i="14"/>
  <c r="AP90" i="14"/>
  <c r="AO90" i="14"/>
  <c r="AN90" i="14"/>
  <c r="AM90" i="14"/>
  <c r="AL90" i="14"/>
  <c r="AK90" i="14"/>
  <c r="AJ90" i="14"/>
  <c r="AI90" i="14"/>
  <c r="AH90" i="14"/>
  <c r="AG90" i="14"/>
  <c r="AC90" i="14"/>
  <c r="AB90" i="14"/>
  <c r="AA90" i="14"/>
  <c r="Z90" i="14"/>
  <c r="Y90" i="14"/>
  <c r="X90" i="14"/>
  <c r="W90" i="14"/>
  <c r="V90" i="14"/>
  <c r="U90" i="14"/>
  <c r="T90" i="14"/>
  <c r="S90" i="14"/>
  <c r="O90" i="14"/>
  <c r="N90" i="14"/>
  <c r="M90" i="14"/>
  <c r="L90" i="14"/>
  <c r="K90" i="14"/>
  <c r="J90" i="14"/>
  <c r="I90" i="14"/>
  <c r="H90" i="14"/>
  <c r="G90" i="14"/>
  <c r="F90" i="14"/>
  <c r="E90" i="14"/>
  <c r="PH224" i="14"/>
  <c r="OT224" i="14"/>
  <c r="OF224" i="14"/>
  <c r="NR224" i="14"/>
  <c r="ND224" i="14"/>
  <c r="MP224" i="14"/>
  <c r="MB224" i="14"/>
  <c r="LN224" i="14"/>
  <c r="KZ224" i="14"/>
  <c r="KL224" i="14"/>
  <c r="JX224" i="14"/>
  <c r="JJ224" i="14"/>
  <c r="IV224" i="14"/>
  <c r="IH224" i="14"/>
  <c r="HT224" i="14"/>
  <c r="HF224" i="14"/>
  <c r="GR224" i="14"/>
  <c r="GD224" i="14"/>
  <c r="FP224" i="14"/>
  <c r="FB224" i="14"/>
  <c r="EN224" i="14"/>
  <c r="DZ224" i="14"/>
  <c r="DL224" i="14"/>
  <c r="CX224" i="14"/>
  <c r="CJ224" i="14"/>
  <c r="BV224" i="14"/>
  <c r="BH224" i="14"/>
  <c r="AT224" i="14"/>
  <c r="AF224" i="14"/>
  <c r="R224" i="14"/>
  <c r="D224" i="14"/>
  <c r="PT87" i="14"/>
  <c r="PF87" i="14"/>
  <c r="OR87" i="14"/>
  <c r="OD87" i="14"/>
  <c r="NP87" i="14"/>
  <c r="NB87" i="14"/>
  <c r="MN87" i="14"/>
  <c r="LZ87" i="14"/>
  <c r="LL87" i="14"/>
  <c r="KX87" i="14"/>
  <c r="KJ87" i="14"/>
  <c r="JV87" i="14"/>
  <c r="JH87" i="14"/>
  <c r="IT87" i="14"/>
  <c r="IF87" i="14"/>
  <c r="HR87" i="14"/>
  <c r="HD87" i="14"/>
  <c r="GP87" i="14"/>
  <c r="GB87" i="14"/>
  <c r="FN87" i="14"/>
  <c r="EZ87" i="14"/>
  <c r="EL87" i="14"/>
  <c r="DX87" i="14"/>
  <c r="DJ87" i="14"/>
  <c r="CV87" i="14"/>
  <c r="CH87" i="14"/>
  <c r="BT87" i="14"/>
  <c r="BF87" i="14"/>
  <c r="AR87" i="14"/>
  <c r="AD87" i="14"/>
  <c r="PH222" i="14"/>
  <c r="OT222" i="14"/>
  <c r="OF222" i="14"/>
  <c r="NR222" i="14"/>
  <c r="ND222" i="14"/>
  <c r="MP222" i="14"/>
  <c r="MB222" i="14"/>
  <c r="LN222" i="14"/>
  <c r="KZ222" i="14"/>
  <c r="KL222" i="14"/>
  <c r="JX222" i="14"/>
  <c r="JJ222" i="14"/>
  <c r="IV222" i="14"/>
  <c r="IH222" i="14"/>
  <c r="HT222" i="14"/>
  <c r="HF222" i="14"/>
  <c r="GR222" i="14"/>
  <c r="GD222" i="14"/>
  <c r="FP222" i="14"/>
  <c r="FB222" i="14"/>
  <c r="EN222" i="14"/>
  <c r="DZ222" i="14"/>
  <c r="DL222" i="14"/>
  <c r="CX222" i="14"/>
  <c r="CJ222" i="14"/>
  <c r="BV222" i="14"/>
  <c r="BH222" i="14"/>
  <c r="AT222" i="14"/>
  <c r="AF222" i="14"/>
  <c r="R222" i="14"/>
  <c r="D222" i="14"/>
  <c r="PT85" i="14"/>
  <c r="PH221" i="14"/>
  <c r="PF85" i="14"/>
  <c r="OT221" i="14"/>
  <c r="OR85" i="14"/>
  <c r="OF221" i="14"/>
  <c r="OD85" i="14"/>
  <c r="NR221" i="14"/>
  <c r="NP85" i="14"/>
  <c r="ND221" i="14"/>
  <c r="NB85" i="14"/>
  <c r="MP221" i="14"/>
  <c r="MN85" i="14"/>
  <c r="MB221" i="14"/>
  <c r="LZ85" i="14"/>
  <c r="LN221" i="14"/>
  <c r="LL85" i="14"/>
  <c r="KZ221" i="14"/>
  <c r="KX85" i="14"/>
  <c r="KL221" i="14"/>
  <c r="KJ85" i="14"/>
  <c r="JX221" i="14"/>
  <c r="JV85" i="14"/>
  <c r="JJ221" i="14"/>
  <c r="JH85" i="14"/>
  <c r="IV221" i="14"/>
  <c r="IT85" i="14"/>
  <c r="IH221" i="14"/>
  <c r="IF85" i="14"/>
  <c r="HT221" i="14"/>
  <c r="HR85" i="14"/>
  <c r="HF221" i="14"/>
  <c r="HD85" i="14"/>
  <c r="GR221" i="14"/>
  <c r="GP85" i="14"/>
  <c r="GD221" i="14"/>
  <c r="GB85" i="14"/>
  <c r="FP221" i="14"/>
  <c r="FN85" i="14"/>
  <c r="FB221" i="14"/>
  <c r="EZ85" i="14"/>
  <c r="EN221" i="14"/>
  <c r="EL85" i="14"/>
  <c r="DZ221" i="14"/>
  <c r="DX85" i="14"/>
  <c r="DL221" i="14"/>
  <c r="DJ85" i="14"/>
  <c r="CX221" i="14"/>
  <c r="CV85" i="14"/>
  <c r="CJ221" i="14"/>
  <c r="CH85" i="14"/>
  <c r="BV221" i="14"/>
  <c r="BT85" i="14"/>
  <c r="BH221" i="14"/>
  <c r="BF85" i="14"/>
  <c r="AT221" i="14"/>
  <c r="AR85" i="14"/>
  <c r="AF221" i="14"/>
  <c r="AD85" i="14"/>
  <c r="R221" i="14"/>
  <c r="P85" i="14"/>
  <c r="D221" i="14"/>
  <c r="PH220" i="14"/>
  <c r="OT220" i="14"/>
  <c r="OF220" i="14"/>
  <c r="NR220" i="14"/>
  <c r="ND220" i="14"/>
  <c r="MP220" i="14"/>
  <c r="MB220" i="14"/>
  <c r="LN220" i="14"/>
  <c r="KZ220" i="14"/>
  <c r="KL220" i="14"/>
  <c r="JX220" i="14"/>
  <c r="JJ220" i="14"/>
  <c r="IV220" i="14"/>
  <c r="IH220" i="14"/>
  <c r="HT220" i="14"/>
  <c r="HF220" i="14"/>
  <c r="GR220" i="14"/>
  <c r="GD220" i="14"/>
  <c r="FP220" i="14"/>
  <c r="FB220" i="14"/>
  <c r="EN220" i="14"/>
  <c r="DZ220" i="14"/>
  <c r="DL220" i="14"/>
  <c r="CX220" i="14"/>
  <c r="CJ220" i="14"/>
  <c r="BV220" i="14"/>
  <c r="BH220" i="14"/>
  <c r="AT220" i="14"/>
  <c r="AF220" i="14"/>
  <c r="R220" i="14"/>
  <c r="D220" i="14"/>
  <c r="PT83" i="14"/>
  <c r="PH219" i="14"/>
  <c r="PF83" i="14"/>
  <c r="OT219" i="14"/>
  <c r="OR83" i="14"/>
  <c r="OF219" i="14"/>
  <c r="OD83" i="14"/>
  <c r="NR219" i="14"/>
  <c r="NP83" i="14"/>
  <c r="ND219" i="14"/>
  <c r="NB83" i="14"/>
  <c r="MP219" i="14"/>
  <c r="MN83" i="14"/>
  <c r="MB219" i="14"/>
  <c r="LZ83" i="14"/>
  <c r="LN219" i="14"/>
  <c r="LL83" i="14"/>
  <c r="KZ219" i="14"/>
  <c r="KX83" i="14"/>
  <c r="KL219" i="14"/>
  <c r="KJ83" i="14"/>
  <c r="JX219" i="14"/>
  <c r="JV83" i="14"/>
  <c r="JJ219" i="14"/>
  <c r="JH83" i="14"/>
  <c r="IV219" i="14"/>
  <c r="IT83" i="14"/>
  <c r="IH219" i="14"/>
  <c r="IF83" i="14"/>
  <c r="HT219" i="14"/>
  <c r="HR83" i="14"/>
  <c r="HF219" i="14"/>
  <c r="HD83" i="14"/>
  <c r="GR219" i="14"/>
  <c r="GP83" i="14"/>
  <c r="GD219" i="14"/>
  <c r="GB83" i="14"/>
  <c r="FP219" i="14"/>
  <c r="FN83" i="14"/>
  <c r="FB219" i="14"/>
  <c r="EZ83" i="14"/>
  <c r="EN219" i="14"/>
  <c r="EL83" i="14"/>
  <c r="DZ219" i="14"/>
  <c r="DX83" i="14"/>
  <c r="DL219" i="14"/>
  <c r="DJ83" i="14"/>
  <c r="CX219" i="14"/>
  <c r="CV83" i="14"/>
  <c r="CJ219" i="14"/>
  <c r="CH83" i="14"/>
  <c r="BV219" i="14"/>
  <c r="BT83" i="14"/>
  <c r="BH219" i="14"/>
  <c r="BF83" i="14"/>
  <c r="AT219" i="14"/>
  <c r="AR83" i="14"/>
  <c r="AF219" i="14"/>
  <c r="AD83" i="14"/>
  <c r="R219" i="14"/>
  <c r="P83" i="14"/>
  <c r="D219" i="14"/>
  <c r="PH218" i="14"/>
  <c r="OT218" i="14"/>
  <c r="OF218" i="14"/>
  <c r="NR218" i="14"/>
  <c r="ND218" i="14"/>
  <c r="MP218" i="14"/>
  <c r="MB218" i="14"/>
  <c r="LN218" i="14"/>
  <c r="KZ218" i="14"/>
  <c r="KL218" i="14"/>
  <c r="JX218" i="14"/>
  <c r="JJ218" i="14"/>
  <c r="IV218" i="14"/>
  <c r="IH218" i="14"/>
  <c r="HT218" i="14"/>
  <c r="HF218" i="14"/>
  <c r="GR218" i="14"/>
  <c r="GD218" i="14"/>
  <c r="FP218" i="14"/>
  <c r="FB218" i="14"/>
  <c r="EN218" i="14"/>
  <c r="DZ218" i="14"/>
  <c r="DL218" i="14"/>
  <c r="CX218" i="14"/>
  <c r="CJ218" i="14"/>
  <c r="BV218" i="14"/>
  <c r="BH218" i="14"/>
  <c r="AT218" i="14"/>
  <c r="AF218" i="14"/>
  <c r="R218" i="14"/>
  <c r="D218" i="14"/>
  <c r="PT81" i="14"/>
  <c r="PH217" i="14"/>
  <c r="PF81" i="14"/>
  <c r="OT217" i="14"/>
  <c r="OR81" i="14"/>
  <c r="OF217" i="14"/>
  <c r="OD81" i="14"/>
  <c r="NR217" i="14"/>
  <c r="NP81" i="14"/>
  <c r="ND217" i="14"/>
  <c r="NB81" i="14"/>
  <c r="MP217" i="14"/>
  <c r="MN81" i="14"/>
  <c r="MB217" i="14"/>
  <c r="LZ81" i="14"/>
  <c r="LN217" i="14"/>
  <c r="LL81" i="14"/>
  <c r="KZ217" i="14"/>
  <c r="KX81" i="14"/>
  <c r="KL217" i="14"/>
  <c r="KJ81" i="14"/>
  <c r="JX217" i="14"/>
  <c r="JV81" i="14"/>
  <c r="JJ217" i="14"/>
  <c r="JH81" i="14"/>
  <c r="IV217" i="14"/>
  <c r="IT81" i="14"/>
  <c r="IH217" i="14"/>
  <c r="IF81" i="14"/>
  <c r="HT217" i="14"/>
  <c r="HR81" i="14"/>
  <c r="HF217" i="14"/>
  <c r="HD81" i="14"/>
  <c r="GR217" i="14"/>
  <c r="GP81" i="14"/>
  <c r="GD217" i="14"/>
  <c r="GB81" i="14"/>
  <c r="FP217" i="14"/>
  <c r="FN81" i="14"/>
  <c r="FB217" i="14"/>
  <c r="EZ81" i="14"/>
  <c r="EN217" i="14"/>
  <c r="EL81" i="14"/>
  <c r="DZ217" i="14"/>
  <c r="DX81" i="14"/>
  <c r="DL217" i="14"/>
  <c r="DJ81" i="14"/>
  <c r="CX217" i="14"/>
  <c r="CV81" i="14"/>
  <c r="CJ217" i="14"/>
  <c r="CH81" i="14"/>
  <c r="BV217" i="14"/>
  <c r="BT81" i="14"/>
  <c r="BH217" i="14"/>
  <c r="BF81" i="14"/>
  <c r="AT217" i="14"/>
  <c r="AR81" i="14"/>
  <c r="AF217" i="14"/>
  <c r="AD81" i="14"/>
  <c r="R217" i="14"/>
  <c r="P81" i="14"/>
  <c r="D217" i="14"/>
  <c r="PH216" i="14"/>
  <c r="OT216" i="14"/>
  <c r="OF216" i="14"/>
  <c r="NR216" i="14"/>
  <c r="ND216" i="14"/>
  <c r="MP216" i="14"/>
  <c r="MB216" i="14"/>
  <c r="LN216" i="14"/>
  <c r="KZ216" i="14"/>
  <c r="KL216" i="14"/>
  <c r="JX216" i="14"/>
  <c r="JJ216" i="14"/>
  <c r="IV216" i="14"/>
  <c r="IH216" i="14"/>
  <c r="HT216" i="14"/>
  <c r="HF216" i="14"/>
  <c r="GR216" i="14"/>
  <c r="GD216" i="14"/>
  <c r="FP216" i="14"/>
  <c r="FB216" i="14"/>
  <c r="EN216" i="14"/>
  <c r="DZ216" i="14"/>
  <c r="DL216" i="14"/>
  <c r="CX216" i="14"/>
  <c r="CJ216" i="14"/>
  <c r="BV216" i="14"/>
  <c r="BH216" i="14"/>
  <c r="AT216" i="14"/>
  <c r="AF216" i="14"/>
  <c r="R216" i="14"/>
  <c r="D216" i="14"/>
  <c r="PT79" i="14"/>
  <c r="PH215" i="14"/>
  <c r="PF79" i="14"/>
  <c r="OT215" i="14"/>
  <c r="OR79" i="14"/>
  <c r="OF215" i="14"/>
  <c r="OD79" i="14"/>
  <c r="NR215" i="14"/>
  <c r="NP79" i="14"/>
  <c r="ND215" i="14"/>
  <c r="NB79" i="14"/>
  <c r="MP215" i="14"/>
  <c r="MN79" i="14"/>
  <c r="MB215" i="14"/>
  <c r="LZ79" i="14"/>
  <c r="LN215" i="14"/>
  <c r="LL79" i="14"/>
  <c r="KZ215" i="14"/>
  <c r="KX79" i="14"/>
  <c r="KL215" i="14"/>
  <c r="KJ79" i="14"/>
  <c r="JX215" i="14"/>
  <c r="JV79" i="14"/>
  <c r="JJ215" i="14"/>
  <c r="JH79" i="14"/>
  <c r="IV215" i="14"/>
  <c r="IT79" i="14"/>
  <c r="IH215" i="14"/>
  <c r="IF79" i="14"/>
  <c r="HT215" i="14"/>
  <c r="HR79" i="14"/>
  <c r="HF215" i="14"/>
  <c r="HD79" i="14"/>
  <c r="GR215" i="14"/>
  <c r="GP79" i="14"/>
  <c r="GD215" i="14"/>
  <c r="GB79" i="14"/>
  <c r="FP215" i="14"/>
  <c r="FN79" i="14"/>
  <c r="FB215" i="14"/>
  <c r="EZ79" i="14"/>
  <c r="EN215" i="14"/>
  <c r="EL79" i="14"/>
  <c r="DZ215" i="14"/>
  <c r="DX79" i="14"/>
  <c r="DL215" i="14"/>
  <c r="DJ79" i="14"/>
  <c r="CX215" i="14"/>
  <c r="CV79" i="14"/>
  <c r="CJ215" i="14"/>
  <c r="CH79" i="14"/>
  <c r="BV215" i="14"/>
  <c r="BT79" i="14"/>
  <c r="BH215" i="14"/>
  <c r="BF79" i="14"/>
  <c r="AT215" i="14"/>
  <c r="AR79" i="14"/>
  <c r="AF215" i="14"/>
  <c r="AD79" i="14"/>
  <c r="R215" i="14"/>
  <c r="P79" i="14"/>
  <c r="D215" i="14"/>
  <c r="PH214" i="14"/>
  <c r="OT214" i="14"/>
  <c r="OF214" i="14"/>
  <c r="NR214" i="14"/>
  <c r="ND214" i="14"/>
  <c r="MP214" i="14"/>
  <c r="MB214" i="14"/>
  <c r="LN214" i="14"/>
  <c r="KZ214" i="14"/>
  <c r="KL214" i="14"/>
  <c r="JX214" i="14"/>
  <c r="JJ214" i="14"/>
  <c r="IV214" i="14"/>
  <c r="IH214" i="14"/>
  <c r="HT214" i="14"/>
  <c r="HF214" i="14"/>
  <c r="GR214" i="14"/>
  <c r="GD214" i="14"/>
  <c r="FP214" i="14"/>
  <c r="FB214" i="14"/>
  <c r="EN214" i="14"/>
  <c r="DZ214" i="14"/>
  <c r="DL214" i="14"/>
  <c r="CX214" i="14"/>
  <c r="CJ214" i="14"/>
  <c r="BV214" i="14"/>
  <c r="BH214" i="14"/>
  <c r="AT214" i="14"/>
  <c r="AF214" i="14"/>
  <c r="R214" i="14"/>
  <c r="D214" i="14"/>
  <c r="PT77" i="14"/>
  <c r="PH213" i="14"/>
  <c r="PF77" i="14"/>
  <c r="OT213" i="14"/>
  <c r="OR77" i="14"/>
  <c r="OF213" i="14"/>
  <c r="OD77" i="14"/>
  <c r="NR213" i="14"/>
  <c r="NP77" i="14"/>
  <c r="ND213" i="14"/>
  <c r="NB77" i="14"/>
  <c r="MP213" i="14"/>
  <c r="MN77" i="14"/>
  <c r="MB213" i="14"/>
  <c r="LZ77" i="14"/>
  <c r="LN213" i="14"/>
  <c r="LL77" i="14"/>
  <c r="KZ213" i="14"/>
  <c r="KX77" i="14"/>
  <c r="KL213" i="14"/>
  <c r="KJ77" i="14"/>
  <c r="JX213" i="14"/>
  <c r="JV77" i="14"/>
  <c r="JJ213" i="14"/>
  <c r="JH77" i="14"/>
  <c r="IV213" i="14"/>
  <c r="IT77" i="14"/>
  <c r="IH213" i="14"/>
  <c r="IF77" i="14"/>
  <c r="HT213" i="14"/>
  <c r="HR77" i="14"/>
  <c r="HF213" i="14"/>
  <c r="HD77" i="14"/>
  <c r="GR213" i="14"/>
  <c r="GP77" i="14"/>
  <c r="GD213" i="14"/>
  <c r="GB77" i="14"/>
  <c r="FP213" i="14"/>
  <c r="FN77" i="14"/>
  <c r="FB213" i="14"/>
  <c r="EZ77" i="14"/>
  <c r="EN213" i="14"/>
  <c r="EL77" i="14"/>
  <c r="DZ213" i="14"/>
  <c r="DX77" i="14"/>
  <c r="DL213" i="14"/>
  <c r="DJ77" i="14"/>
  <c r="CX213" i="14"/>
  <c r="CV77" i="14"/>
  <c r="CJ213" i="14"/>
  <c r="CH77" i="14"/>
  <c r="BV213" i="14"/>
  <c r="BT77" i="14"/>
  <c r="BH213" i="14"/>
  <c r="BF77" i="14"/>
  <c r="AT213" i="14"/>
  <c r="AR77" i="14"/>
  <c r="AF213" i="14"/>
  <c r="AD77" i="14"/>
  <c r="R213" i="14"/>
  <c r="P77" i="14"/>
  <c r="D213" i="14"/>
  <c r="PH212" i="14"/>
  <c r="OT212" i="14"/>
  <c r="OF212" i="14"/>
  <c r="NR212" i="14"/>
  <c r="ND212" i="14"/>
  <c r="MP212" i="14"/>
  <c r="MB212" i="14"/>
  <c r="LN212" i="14"/>
  <c r="KZ212" i="14"/>
  <c r="KL212" i="14"/>
  <c r="JX212" i="14"/>
  <c r="JJ212" i="14"/>
  <c r="IV212" i="14"/>
  <c r="IH212" i="14"/>
  <c r="HT212" i="14"/>
  <c r="HF212" i="14"/>
  <c r="GR212" i="14"/>
  <c r="GD212" i="14"/>
  <c r="FP212" i="14"/>
  <c r="FB212" i="14"/>
  <c r="EN212" i="14"/>
  <c r="DZ212" i="14"/>
  <c r="DL212" i="14"/>
  <c r="CX212" i="14"/>
  <c r="CJ212" i="14"/>
  <c r="BV212" i="14"/>
  <c r="BH212" i="14"/>
  <c r="AT212" i="14"/>
  <c r="AF212" i="14"/>
  <c r="R212" i="14"/>
  <c r="D212" i="14"/>
  <c r="PT75" i="14"/>
  <c r="PH211" i="14"/>
  <c r="PF75" i="14"/>
  <c r="OT211" i="14"/>
  <c r="OR75" i="14"/>
  <c r="OF211" i="14"/>
  <c r="OD75" i="14"/>
  <c r="NR211" i="14"/>
  <c r="NP75" i="14"/>
  <c r="ND211" i="14"/>
  <c r="NB75" i="14"/>
  <c r="MP211" i="14"/>
  <c r="MN75" i="14"/>
  <c r="MB211" i="14"/>
  <c r="LZ75" i="14"/>
  <c r="LN211" i="14"/>
  <c r="LL75" i="14"/>
  <c r="KZ211" i="14"/>
  <c r="KX75" i="14"/>
  <c r="KL211" i="14"/>
  <c r="KJ75" i="14"/>
  <c r="JX211" i="14"/>
  <c r="JV75" i="14"/>
  <c r="JJ211" i="14"/>
  <c r="JH75" i="14"/>
  <c r="IV211" i="14"/>
  <c r="IT75" i="14"/>
  <c r="IH211" i="14"/>
  <c r="IF75" i="14"/>
  <c r="HT211" i="14"/>
  <c r="HR75" i="14"/>
  <c r="HF211" i="14"/>
  <c r="HD75" i="14"/>
  <c r="GR211" i="14"/>
  <c r="GP75" i="14"/>
  <c r="GD211" i="14"/>
  <c r="GB75" i="14"/>
  <c r="FP211" i="14"/>
  <c r="FN75" i="14"/>
  <c r="FB211" i="14"/>
  <c r="EZ75" i="14"/>
  <c r="EN211" i="14"/>
  <c r="EL75" i="14"/>
  <c r="DZ211" i="14"/>
  <c r="DX75" i="14"/>
  <c r="DL211" i="14"/>
  <c r="DJ75" i="14"/>
  <c r="CX211" i="14"/>
  <c r="CV75" i="14"/>
  <c r="CJ211" i="14"/>
  <c r="CH75" i="14"/>
  <c r="BV211" i="14"/>
  <c r="BT75" i="14"/>
  <c r="BH211" i="14"/>
  <c r="BF75" i="14"/>
  <c r="AT211" i="14"/>
  <c r="AR75" i="14"/>
  <c r="AF211" i="14"/>
  <c r="AD75" i="14"/>
  <c r="R211" i="14"/>
  <c r="P75" i="14"/>
  <c r="D211" i="14"/>
  <c r="PH210" i="14"/>
  <c r="OT210" i="14"/>
  <c r="OF210" i="14"/>
  <c r="NR210" i="14"/>
  <c r="ND210" i="14"/>
  <c r="MP210" i="14"/>
  <c r="MB210" i="14"/>
  <c r="LN210" i="14"/>
  <c r="KZ210" i="14"/>
  <c r="KL210" i="14"/>
  <c r="JX210" i="14"/>
  <c r="JJ210" i="14"/>
  <c r="IV210" i="14"/>
  <c r="IH210" i="14"/>
  <c r="HT210" i="14"/>
  <c r="HF210" i="14"/>
  <c r="GR210" i="14"/>
  <c r="GD210" i="14"/>
  <c r="FP210" i="14"/>
  <c r="FB210" i="14"/>
  <c r="EN210" i="14"/>
  <c r="DZ210" i="14"/>
  <c r="DL210" i="14"/>
  <c r="CX210" i="14"/>
  <c r="CJ210" i="14"/>
  <c r="BV210" i="14"/>
  <c r="BH210" i="14"/>
  <c r="AT210" i="14"/>
  <c r="AF210" i="14"/>
  <c r="R210" i="14"/>
  <c r="D210" i="14"/>
  <c r="PT73" i="14"/>
  <c r="PH209" i="14"/>
  <c r="PF73" i="14"/>
  <c r="OT209" i="14"/>
  <c r="OR73" i="14"/>
  <c r="OF209" i="14"/>
  <c r="OD73" i="14"/>
  <c r="NR209" i="14"/>
  <c r="NP73" i="14"/>
  <c r="ND209" i="14"/>
  <c r="NB73" i="14"/>
  <c r="MP209" i="14"/>
  <c r="MN73" i="14"/>
  <c r="MB209" i="14"/>
  <c r="LZ73" i="14"/>
  <c r="LN209" i="14"/>
  <c r="LL73" i="14"/>
  <c r="KZ209" i="14"/>
  <c r="KX73" i="14"/>
  <c r="KL209" i="14"/>
  <c r="KJ73" i="14"/>
  <c r="JX209" i="14"/>
  <c r="JV73" i="14"/>
  <c r="JJ209" i="14"/>
  <c r="JH73" i="14"/>
  <c r="IV209" i="14"/>
  <c r="IT73" i="14"/>
  <c r="IH209" i="14"/>
  <c r="IF73" i="14"/>
  <c r="HT209" i="14"/>
  <c r="HR73" i="14"/>
  <c r="HF209" i="14"/>
  <c r="HD73" i="14"/>
  <c r="GR209" i="14"/>
  <c r="GP73" i="14"/>
  <c r="GD209" i="14"/>
  <c r="GB73" i="14"/>
  <c r="FP209" i="14"/>
  <c r="FN73" i="14"/>
  <c r="FB209" i="14"/>
  <c r="EZ73" i="14"/>
  <c r="EN209" i="14"/>
  <c r="EL73" i="14"/>
  <c r="DZ209" i="14"/>
  <c r="DX73" i="14"/>
  <c r="DL209" i="14"/>
  <c r="DJ73" i="14"/>
  <c r="CX209" i="14"/>
  <c r="CV73" i="14"/>
  <c r="CJ209" i="14"/>
  <c r="CH73" i="14"/>
  <c r="BV209" i="14"/>
  <c r="BT73" i="14"/>
  <c r="BH209" i="14"/>
  <c r="BF73" i="14"/>
  <c r="AT209" i="14"/>
  <c r="AR73" i="14"/>
  <c r="AF209" i="14"/>
  <c r="AD73" i="14"/>
  <c r="R209" i="14"/>
  <c r="P73" i="14"/>
  <c r="D209" i="14"/>
  <c r="PH208" i="14"/>
  <c r="OT208" i="14"/>
  <c r="OF208" i="14"/>
  <c r="NR208" i="14"/>
  <c r="ND208" i="14"/>
  <c r="MP208" i="14"/>
  <c r="MB208" i="14"/>
  <c r="LN208" i="14"/>
  <c r="KZ208" i="14"/>
  <c r="KL208" i="14"/>
  <c r="JX208" i="14"/>
  <c r="JJ208" i="14"/>
  <c r="IV208" i="14"/>
  <c r="IH208" i="14"/>
  <c r="HT208" i="14"/>
  <c r="HF208" i="14"/>
  <c r="GR208" i="14"/>
  <c r="GD208" i="14"/>
  <c r="FP208" i="14"/>
  <c r="FB208" i="14"/>
  <c r="EN208" i="14"/>
  <c r="DZ208" i="14"/>
  <c r="DL208" i="14"/>
  <c r="CX208" i="14"/>
  <c r="CJ208" i="14"/>
  <c r="BV208" i="14"/>
  <c r="BH208" i="14"/>
  <c r="AT208" i="14"/>
  <c r="AF208" i="14"/>
  <c r="R208" i="14"/>
  <c r="D208" i="14"/>
  <c r="PT71" i="14"/>
  <c r="PH207" i="14"/>
  <c r="PF71" i="14"/>
  <c r="OT207" i="14"/>
  <c r="OR71" i="14"/>
  <c r="OF207" i="14"/>
  <c r="OD71" i="14"/>
  <c r="NR207" i="14"/>
  <c r="NP71" i="14"/>
  <c r="ND207" i="14"/>
  <c r="NB71" i="14"/>
  <c r="MP207" i="14"/>
  <c r="MN71" i="14"/>
  <c r="MB207" i="14"/>
  <c r="LZ71" i="14"/>
  <c r="LN207" i="14"/>
  <c r="LL71" i="14"/>
  <c r="KZ207" i="14"/>
  <c r="KX71" i="14"/>
  <c r="KL207" i="14"/>
  <c r="KJ71" i="14"/>
  <c r="JX207" i="14"/>
  <c r="JV71" i="14"/>
  <c r="JJ207" i="14"/>
  <c r="JH71" i="14"/>
  <c r="IV207" i="14"/>
  <c r="IT71" i="14"/>
  <c r="IH207" i="14"/>
  <c r="IF71" i="14"/>
  <c r="HT207" i="14"/>
  <c r="HR71" i="14"/>
  <c r="HF207" i="14"/>
  <c r="HD71" i="14"/>
  <c r="GR207" i="14"/>
  <c r="GP71" i="14"/>
  <c r="GD207" i="14"/>
  <c r="GB71" i="14"/>
  <c r="FP207" i="14"/>
  <c r="FN71" i="14"/>
  <c r="FB207" i="14"/>
  <c r="EZ71" i="14"/>
  <c r="EN207" i="14"/>
  <c r="EL71" i="14"/>
  <c r="DZ207" i="14"/>
  <c r="DX71" i="14"/>
  <c r="DL207" i="14"/>
  <c r="DJ71" i="14"/>
  <c r="CX207" i="14"/>
  <c r="CV71" i="14"/>
  <c r="CJ207" i="14"/>
  <c r="CH71" i="14"/>
  <c r="BV207" i="14"/>
  <c r="BT71" i="14"/>
  <c r="BH207" i="14"/>
  <c r="BF71" i="14"/>
  <c r="AT207" i="14"/>
  <c r="AR71" i="14"/>
  <c r="AF207" i="14"/>
  <c r="AD71" i="14"/>
  <c r="R207" i="14"/>
  <c r="P71" i="14"/>
  <c r="D207" i="14"/>
  <c r="PH206" i="14"/>
  <c r="OT206" i="14"/>
  <c r="OF206" i="14"/>
  <c r="NR206" i="14"/>
  <c r="ND206" i="14"/>
  <c r="MP206" i="14"/>
  <c r="MB206" i="14"/>
  <c r="LN206" i="14"/>
  <c r="KZ206" i="14"/>
  <c r="KL206" i="14"/>
  <c r="JX206" i="14"/>
  <c r="JJ206" i="14"/>
  <c r="IV206" i="14"/>
  <c r="IH206" i="14"/>
  <c r="HT206" i="14"/>
  <c r="HF206" i="14"/>
  <c r="GR206" i="14"/>
  <c r="GD206" i="14"/>
  <c r="FP206" i="14"/>
  <c r="FB206" i="14"/>
  <c r="EN206" i="14"/>
  <c r="DZ206" i="14"/>
  <c r="DL206" i="14"/>
  <c r="CX206" i="14"/>
  <c r="CJ206" i="14"/>
  <c r="BV206" i="14"/>
  <c r="BH206" i="14"/>
  <c r="AT206" i="14"/>
  <c r="AF206" i="14"/>
  <c r="R206" i="14"/>
  <c r="D206" i="14"/>
  <c r="PT69" i="14"/>
  <c r="PH205" i="14"/>
  <c r="PF69" i="14"/>
  <c r="OT205" i="14"/>
  <c r="OR69" i="14"/>
  <c r="OF205" i="14"/>
  <c r="OD69" i="14"/>
  <c r="NR205" i="14"/>
  <c r="NP69" i="14"/>
  <c r="ND205" i="14"/>
  <c r="NB69" i="14"/>
  <c r="MP205" i="14"/>
  <c r="MN69" i="14"/>
  <c r="MB205" i="14"/>
  <c r="LZ69" i="14"/>
  <c r="LN205" i="14"/>
  <c r="LL69" i="14"/>
  <c r="KZ205" i="14"/>
  <c r="KX69" i="14"/>
  <c r="KL205" i="14"/>
  <c r="KJ69" i="14"/>
  <c r="JX205" i="14"/>
  <c r="JV69" i="14"/>
  <c r="JJ205" i="14"/>
  <c r="JH69" i="14"/>
  <c r="IV205" i="14"/>
  <c r="IT69" i="14"/>
  <c r="IH205" i="14"/>
  <c r="IF69" i="14"/>
  <c r="HT205" i="14"/>
  <c r="HR69" i="14"/>
  <c r="HF205" i="14"/>
  <c r="HD69" i="14"/>
  <c r="GR205" i="14"/>
  <c r="GP69" i="14"/>
  <c r="GD205" i="14"/>
  <c r="GB69" i="14"/>
  <c r="FP205" i="14"/>
  <c r="FN69" i="14"/>
  <c r="FB205" i="14"/>
  <c r="EZ69" i="14"/>
  <c r="EN205" i="14"/>
  <c r="EL69" i="14"/>
  <c r="DZ205" i="14"/>
  <c r="DX69" i="14"/>
  <c r="DL205" i="14"/>
  <c r="DJ69" i="14"/>
  <c r="CX205" i="14"/>
  <c r="CV69" i="14"/>
  <c r="CJ205" i="14"/>
  <c r="CH69" i="14"/>
  <c r="BV205" i="14"/>
  <c r="BT69" i="14"/>
  <c r="BH205" i="14"/>
  <c r="BF69" i="14"/>
  <c r="AT205" i="14"/>
  <c r="AR69" i="14"/>
  <c r="AF205" i="14"/>
  <c r="AD69" i="14"/>
  <c r="R205" i="14"/>
  <c r="P69" i="14"/>
  <c r="D205" i="14"/>
  <c r="PH204" i="14"/>
  <c r="OT204" i="14"/>
  <c r="OF204" i="14"/>
  <c r="NR204" i="14"/>
  <c r="ND204" i="14"/>
  <c r="MP204" i="14"/>
  <c r="MB204" i="14"/>
  <c r="LN204" i="14"/>
  <c r="KZ204" i="14"/>
  <c r="KL204" i="14"/>
  <c r="JX204" i="14"/>
  <c r="JJ204" i="14"/>
  <c r="IV204" i="14"/>
  <c r="IH204" i="14"/>
  <c r="HT204" i="14"/>
  <c r="HF204" i="14"/>
  <c r="GR204" i="14"/>
  <c r="GD204" i="14"/>
  <c r="FP204" i="14"/>
  <c r="FB204" i="14"/>
  <c r="EN204" i="14"/>
  <c r="DZ204" i="14"/>
  <c r="DL204" i="14"/>
  <c r="CX204" i="14"/>
  <c r="CJ204" i="14"/>
  <c r="BV204" i="14"/>
  <c r="BH204" i="14"/>
  <c r="AT204" i="14"/>
  <c r="AF204" i="14"/>
  <c r="R204" i="14"/>
  <c r="D204" i="14"/>
  <c r="PS65" i="14"/>
  <c r="PR65" i="14"/>
  <c r="PQ65" i="14"/>
  <c r="PP65" i="14"/>
  <c r="PO65" i="14"/>
  <c r="PN65" i="14"/>
  <c r="PM65" i="14"/>
  <c r="PL65" i="14"/>
  <c r="PK65" i="14"/>
  <c r="PJ65" i="14"/>
  <c r="PI65" i="14"/>
  <c r="PE65" i="14"/>
  <c r="PD65" i="14"/>
  <c r="PC65" i="14"/>
  <c r="PB65" i="14"/>
  <c r="PA65" i="14"/>
  <c r="OZ65" i="14"/>
  <c r="OY65" i="14"/>
  <c r="OX65" i="14"/>
  <c r="OW65" i="14"/>
  <c r="OV65" i="14"/>
  <c r="OU65" i="14"/>
  <c r="OQ65" i="14"/>
  <c r="OP65" i="14"/>
  <c r="OO65" i="14"/>
  <c r="ON65" i="14"/>
  <c r="OM65" i="14"/>
  <c r="OL65" i="14"/>
  <c r="OK65" i="14"/>
  <c r="OJ65" i="14"/>
  <c r="OI65" i="14"/>
  <c r="OH65" i="14"/>
  <c r="OG65" i="14"/>
  <c r="OC65" i="14"/>
  <c r="OB65" i="14"/>
  <c r="OA65" i="14"/>
  <c r="NZ65" i="14"/>
  <c r="NY65" i="14"/>
  <c r="NX65" i="14"/>
  <c r="NW65" i="14"/>
  <c r="NV65" i="14"/>
  <c r="NU65" i="14"/>
  <c r="NT65" i="14"/>
  <c r="NS65" i="14"/>
  <c r="NO65" i="14"/>
  <c r="NN65" i="14"/>
  <c r="NM65" i="14"/>
  <c r="NL65" i="14"/>
  <c r="NK65" i="14"/>
  <c r="NJ65" i="14"/>
  <c r="NI65" i="14"/>
  <c r="NH65" i="14"/>
  <c r="NG65" i="14"/>
  <c r="NF65" i="14"/>
  <c r="NE65" i="14"/>
  <c r="NA65" i="14"/>
  <c r="MZ65" i="14"/>
  <c r="MY65" i="14"/>
  <c r="MX65" i="14"/>
  <c r="MW65" i="14"/>
  <c r="MV65" i="14"/>
  <c r="MU65" i="14"/>
  <c r="MT65" i="14"/>
  <c r="MS65" i="14"/>
  <c r="MR65" i="14"/>
  <c r="MQ65" i="14"/>
  <c r="MM65" i="14"/>
  <c r="ML65" i="14"/>
  <c r="MK65" i="14"/>
  <c r="MJ65" i="14"/>
  <c r="MI65" i="14"/>
  <c r="MH65" i="14"/>
  <c r="MG65" i="14"/>
  <c r="MF65" i="14"/>
  <c r="ME65" i="14"/>
  <c r="MD65" i="14"/>
  <c r="MC65" i="14"/>
  <c r="LY65" i="14"/>
  <c r="LX65" i="14"/>
  <c r="LW65" i="14"/>
  <c r="LV65" i="14"/>
  <c r="LU65" i="14"/>
  <c r="LT65" i="14"/>
  <c r="LS65" i="14"/>
  <c r="LR65" i="14"/>
  <c r="LQ65" i="14"/>
  <c r="LP65" i="14"/>
  <c r="LO65" i="14"/>
  <c r="LK65" i="14"/>
  <c r="LJ65" i="14"/>
  <c r="LI65" i="14"/>
  <c r="LH65" i="14"/>
  <c r="LG65" i="14"/>
  <c r="LF65" i="14"/>
  <c r="LE65" i="14"/>
  <c r="LD65" i="14"/>
  <c r="LC65" i="14"/>
  <c r="LB65" i="14"/>
  <c r="LA65" i="14"/>
  <c r="KW65" i="14"/>
  <c r="KV65" i="14"/>
  <c r="KU65" i="14"/>
  <c r="KT65" i="14"/>
  <c r="KS65" i="14"/>
  <c r="KR65" i="14"/>
  <c r="KQ65" i="14"/>
  <c r="KP65" i="14"/>
  <c r="KO65" i="14"/>
  <c r="KN65" i="14"/>
  <c r="KM65" i="14"/>
  <c r="KI65" i="14"/>
  <c r="KH65" i="14"/>
  <c r="KG65" i="14"/>
  <c r="KF65" i="14"/>
  <c r="KE65" i="14"/>
  <c r="KD65" i="14"/>
  <c r="KC65" i="14"/>
  <c r="KB65" i="14"/>
  <c r="KA65" i="14"/>
  <c r="JZ65" i="14"/>
  <c r="JY65" i="14"/>
  <c r="JU65" i="14"/>
  <c r="JT65" i="14"/>
  <c r="JS65" i="14"/>
  <c r="JR65" i="14"/>
  <c r="JQ65" i="14"/>
  <c r="JP65" i="14"/>
  <c r="JO65" i="14"/>
  <c r="JN65" i="14"/>
  <c r="JM65" i="14"/>
  <c r="JL65" i="14"/>
  <c r="JK65" i="14"/>
  <c r="JG65" i="14"/>
  <c r="JF65" i="14"/>
  <c r="JE65" i="14"/>
  <c r="JD65" i="14"/>
  <c r="JC65" i="14"/>
  <c r="JB65" i="14"/>
  <c r="JA65" i="14"/>
  <c r="IZ65" i="14"/>
  <c r="IY65" i="14"/>
  <c r="IX65" i="14"/>
  <c r="IW65" i="14"/>
  <c r="IS65" i="14"/>
  <c r="IR65" i="14"/>
  <c r="IQ65" i="14"/>
  <c r="IP65" i="14"/>
  <c r="IO65" i="14"/>
  <c r="IN65" i="14"/>
  <c r="IM65" i="14"/>
  <c r="IL65" i="14"/>
  <c r="IK65" i="14"/>
  <c r="IJ65" i="14"/>
  <c r="II65" i="14"/>
  <c r="IE65" i="14"/>
  <c r="ID65" i="14"/>
  <c r="IC65" i="14"/>
  <c r="IB65" i="14"/>
  <c r="IA65" i="14"/>
  <c r="HZ65" i="14"/>
  <c r="HY65" i="14"/>
  <c r="HX65" i="14"/>
  <c r="HW65" i="14"/>
  <c r="HV65" i="14"/>
  <c r="HU65" i="14"/>
  <c r="HQ65" i="14"/>
  <c r="HP65" i="14"/>
  <c r="HO65" i="14"/>
  <c r="HN65" i="14"/>
  <c r="HM65" i="14"/>
  <c r="HL65" i="14"/>
  <c r="HK65" i="14"/>
  <c r="HJ65" i="14"/>
  <c r="HI65" i="14"/>
  <c r="HH65" i="14"/>
  <c r="HG65" i="14"/>
  <c r="HC65" i="14"/>
  <c r="HB65" i="14"/>
  <c r="HA65" i="14"/>
  <c r="GZ65" i="14"/>
  <c r="GY65" i="14"/>
  <c r="GX65" i="14"/>
  <c r="GW65" i="14"/>
  <c r="GV65" i="14"/>
  <c r="GU65" i="14"/>
  <c r="GT65" i="14"/>
  <c r="GS65" i="14"/>
  <c r="GO65" i="14"/>
  <c r="GN65" i="14"/>
  <c r="GM65" i="14"/>
  <c r="GL65" i="14"/>
  <c r="GK65" i="14"/>
  <c r="GJ65" i="14"/>
  <c r="GI65" i="14"/>
  <c r="GH65" i="14"/>
  <c r="GG65" i="14"/>
  <c r="GF65" i="14"/>
  <c r="GE65" i="14"/>
  <c r="GA65" i="14"/>
  <c r="FZ65" i="14"/>
  <c r="FY65" i="14"/>
  <c r="FX65" i="14"/>
  <c r="FW65" i="14"/>
  <c r="FV65" i="14"/>
  <c r="FU65" i="14"/>
  <c r="FT65" i="14"/>
  <c r="FS65" i="14"/>
  <c r="FR65" i="14"/>
  <c r="FQ65" i="14"/>
  <c r="FM65" i="14"/>
  <c r="FL65" i="14"/>
  <c r="FK65" i="14"/>
  <c r="FJ65" i="14"/>
  <c r="FI65" i="14"/>
  <c r="FH65" i="14"/>
  <c r="FG65" i="14"/>
  <c r="FF65" i="14"/>
  <c r="FE65" i="14"/>
  <c r="FD65" i="14"/>
  <c r="FC65" i="14"/>
  <c r="EY65" i="14"/>
  <c r="EX65" i="14"/>
  <c r="EW65" i="14"/>
  <c r="EV65" i="14"/>
  <c r="EU65" i="14"/>
  <c r="ET65" i="14"/>
  <c r="ES65" i="14"/>
  <c r="ER65" i="14"/>
  <c r="EQ65" i="14"/>
  <c r="EP65" i="14"/>
  <c r="EO65" i="14"/>
  <c r="EK65" i="14"/>
  <c r="EJ65" i="14"/>
  <c r="EI65" i="14"/>
  <c r="EH65" i="14"/>
  <c r="EG65" i="14"/>
  <c r="EF65" i="14"/>
  <c r="EE65" i="14"/>
  <c r="ED65" i="14"/>
  <c r="EC65" i="14"/>
  <c r="EB65" i="14"/>
  <c r="EA65" i="14"/>
  <c r="DW65" i="14"/>
  <c r="DV65" i="14"/>
  <c r="DU65" i="14"/>
  <c r="DT65" i="14"/>
  <c r="DS65" i="14"/>
  <c r="DR65" i="14"/>
  <c r="DQ65" i="14"/>
  <c r="DP65" i="14"/>
  <c r="DO65" i="14"/>
  <c r="DN65" i="14"/>
  <c r="DM65" i="14"/>
  <c r="DI65" i="14"/>
  <c r="DH65" i="14"/>
  <c r="DG65" i="14"/>
  <c r="DF65" i="14"/>
  <c r="DE65" i="14"/>
  <c r="DD65" i="14"/>
  <c r="DC65" i="14"/>
  <c r="DB65" i="14"/>
  <c r="DA65" i="14"/>
  <c r="CZ65" i="14"/>
  <c r="CY65" i="14"/>
  <c r="CU65" i="14"/>
  <c r="CT65" i="14"/>
  <c r="CS65" i="14"/>
  <c r="CR65" i="14"/>
  <c r="CQ65" i="14"/>
  <c r="CP65" i="14"/>
  <c r="CO65" i="14"/>
  <c r="CN65" i="14"/>
  <c r="CM65" i="14"/>
  <c r="CL65" i="14"/>
  <c r="CK65" i="14"/>
  <c r="CG65" i="14"/>
  <c r="CF65" i="14"/>
  <c r="CE65" i="14"/>
  <c r="CD65" i="14"/>
  <c r="CC65" i="14"/>
  <c r="CB65" i="14"/>
  <c r="CA65" i="14"/>
  <c r="BZ65" i="14"/>
  <c r="BY65" i="14"/>
  <c r="BX65" i="14"/>
  <c r="BW65" i="14"/>
  <c r="BS65" i="14"/>
  <c r="BR65" i="14"/>
  <c r="BQ65" i="14"/>
  <c r="BP65" i="14"/>
  <c r="BO65" i="14"/>
  <c r="BN65" i="14"/>
  <c r="BM65" i="14"/>
  <c r="BL65" i="14"/>
  <c r="BK65" i="14"/>
  <c r="BJ65" i="14"/>
  <c r="BI65" i="14"/>
  <c r="BE65" i="14"/>
  <c r="BD65" i="14"/>
  <c r="BC65" i="14"/>
  <c r="BB65" i="14"/>
  <c r="BA65" i="14"/>
  <c r="AZ65" i="14"/>
  <c r="AY65" i="14"/>
  <c r="AX65" i="14"/>
  <c r="AW65" i="14"/>
  <c r="AV65" i="14"/>
  <c r="AU65" i="14"/>
  <c r="AQ65" i="14"/>
  <c r="AP65" i="14"/>
  <c r="AO65" i="14"/>
  <c r="AN65" i="14"/>
  <c r="AM65" i="14"/>
  <c r="AL65" i="14"/>
  <c r="AK65" i="14"/>
  <c r="AJ65" i="14"/>
  <c r="AI65" i="14"/>
  <c r="AH65" i="14"/>
  <c r="AG65" i="14"/>
  <c r="AC65" i="14"/>
  <c r="AB65" i="14"/>
  <c r="AA65" i="14"/>
  <c r="Z65" i="14"/>
  <c r="Y65" i="14"/>
  <c r="X65" i="14"/>
  <c r="W65" i="14"/>
  <c r="V65" i="14"/>
  <c r="U65" i="14"/>
  <c r="T65" i="14"/>
  <c r="S65" i="14"/>
  <c r="O65" i="14"/>
  <c r="N65" i="14"/>
  <c r="M65" i="14"/>
  <c r="L65" i="14"/>
  <c r="K65" i="14"/>
  <c r="J65" i="14"/>
  <c r="I65" i="14"/>
  <c r="H65" i="14"/>
  <c r="G65" i="14"/>
  <c r="F65" i="14"/>
  <c r="E65" i="14"/>
  <c r="PT63" i="14"/>
  <c r="PF63" i="14"/>
  <c r="OR63" i="14"/>
  <c r="OD63" i="14"/>
  <c r="NP63" i="14"/>
  <c r="NB63" i="14"/>
  <c r="MN63" i="14"/>
  <c r="LZ63" i="14"/>
  <c r="LL63" i="14"/>
  <c r="KX63" i="14"/>
  <c r="KJ63" i="14"/>
  <c r="JV63" i="14"/>
  <c r="JH63" i="14"/>
  <c r="IT63" i="14"/>
  <c r="IF63" i="14"/>
  <c r="HR63" i="14"/>
  <c r="HD63" i="14"/>
  <c r="GP63" i="14"/>
  <c r="GB63" i="14"/>
  <c r="FN63" i="14"/>
  <c r="EZ63" i="14"/>
  <c r="EL63" i="14"/>
  <c r="DX63" i="14"/>
  <c r="DJ63" i="14"/>
  <c r="CV63" i="14"/>
  <c r="CH63" i="14"/>
  <c r="BT63" i="14"/>
  <c r="BF63" i="14"/>
  <c r="AR63" i="14"/>
  <c r="AD63" i="14"/>
  <c r="P63" i="14"/>
  <c r="PH198" i="14"/>
  <c r="OT198" i="14"/>
  <c r="OF198" i="14"/>
  <c r="NR198" i="14"/>
  <c r="ND198" i="14"/>
  <c r="MP198" i="14"/>
  <c r="MB198" i="14"/>
  <c r="LN198" i="14"/>
  <c r="KZ198" i="14"/>
  <c r="KL198" i="14"/>
  <c r="JX198" i="14"/>
  <c r="JJ198" i="14"/>
  <c r="IV198" i="14"/>
  <c r="IH198" i="14"/>
  <c r="HT198" i="14"/>
  <c r="HF198" i="14"/>
  <c r="GR198" i="14"/>
  <c r="GD198" i="14"/>
  <c r="FP198" i="14"/>
  <c r="FB198" i="14"/>
  <c r="EN198" i="14"/>
  <c r="DZ198" i="14"/>
  <c r="DL198" i="14"/>
  <c r="CX198" i="14"/>
  <c r="CJ198" i="14"/>
  <c r="BV198" i="14"/>
  <c r="BH198" i="14"/>
  <c r="AT198" i="14"/>
  <c r="AF198" i="14"/>
  <c r="R198" i="14"/>
  <c r="D198" i="14"/>
  <c r="PT61" i="14"/>
  <c r="PH197" i="14"/>
  <c r="PF61" i="14"/>
  <c r="OT197" i="14"/>
  <c r="OR61" i="14"/>
  <c r="OF197" i="14"/>
  <c r="OD61" i="14"/>
  <c r="NR197" i="14"/>
  <c r="NP61" i="14"/>
  <c r="ND197" i="14"/>
  <c r="NB61" i="14"/>
  <c r="MP197" i="14"/>
  <c r="MN61" i="14"/>
  <c r="MB197" i="14"/>
  <c r="LZ61" i="14"/>
  <c r="LN197" i="14"/>
  <c r="LL61" i="14"/>
  <c r="KZ197" i="14"/>
  <c r="KX61" i="14"/>
  <c r="KL197" i="14"/>
  <c r="KJ61" i="14"/>
  <c r="JX197" i="14"/>
  <c r="JV61" i="14"/>
  <c r="JJ197" i="14"/>
  <c r="JH61" i="14"/>
  <c r="IV197" i="14"/>
  <c r="IT61" i="14"/>
  <c r="IH197" i="14"/>
  <c r="IF61" i="14"/>
  <c r="HT197" i="14"/>
  <c r="HR61" i="14"/>
  <c r="HF197" i="14"/>
  <c r="HD61" i="14"/>
  <c r="GR197" i="14"/>
  <c r="GP61" i="14"/>
  <c r="GD197" i="14"/>
  <c r="GB61" i="14"/>
  <c r="FP197" i="14"/>
  <c r="FN61" i="14"/>
  <c r="FB197" i="14"/>
  <c r="EZ61" i="14"/>
  <c r="EN197" i="14"/>
  <c r="EL61" i="14"/>
  <c r="DZ197" i="14"/>
  <c r="DX61" i="14"/>
  <c r="DL197" i="14"/>
  <c r="DJ61" i="14"/>
  <c r="CX197" i="14"/>
  <c r="CV61" i="14"/>
  <c r="CJ197" i="14"/>
  <c r="CH61" i="14"/>
  <c r="BV197" i="14"/>
  <c r="BT61" i="14"/>
  <c r="BH197" i="14"/>
  <c r="BF61" i="14"/>
  <c r="AT197" i="14"/>
  <c r="AR61" i="14"/>
  <c r="AF197" i="14"/>
  <c r="AD61" i="14"/>
  <c r="R197" i="14"/>
  <c r="P61" i="14"/>
  <c r="D197" i="14"/>
  <c r="PH196" i="14"/>
  <c r="OT196" i="14"/>
  <c r="OF196" i="14"/>
  <c r="NR196" i="14"/>
  <c r="ND196" i="14"/>
  <c r="MP196" i="14"/>
  <c r="MB196" i="14"/>
  <c r="LN196" i="14"/>
  <c r="KZ196" i="14"/>
  <c r="KL196" i="14"/>
  <c r="JX196" i="14"/>
  <c r="JJ196" i="14"/>
  <c r="IV196" i="14"/>
  <c r="IH196" i="14"/>
  <c r="HT196" i="14"/>
  <c r="HF196" i="14"/>
  <c r="GR196" i="14"/>
  <c r="GD196" i="14"/>
  <c r="FP196" i="14"/>
  <c r="FB196" i="14"/>
  <c r="EN196" i="14"/>
  <c r="DZ196" i="14"/>
  <c r="DL196" i="14"/>
  <c r="CX196" i="14"/>
  <c r="CJ196" i="14"/>
  <c r="BV196" i="14"/>
  <c r="BH196" i="14"/>
  <c r="AT196" i="14"/>
  <c r="AF196" i="14"/>
  <c r="R196" i="14"/>
  <c r="D196" i="14"/>
  <c r="PT59" i="14"/>
  <c r="PH195" i="14"/>
  <c r="PF59" i="14"/>
  <c r="OT195" i="14"/>
  <c r="OR59" i="14"/>
  <c r="OF195" i="14"/>
  <c r="OD59" i="14"/>
  <c r="NR195" i="14"/>
  <c r="NP59" i="14"/>
  <c r="ND195" i="14"/>
  <c r="NB59" i="14"/>
  <c r="MP195" i="14"/>
  <c r="MN59" i="14"/>
  <c r="MB195" i="14"/>
  <c r="LZ59" i="14"/>
  <c r="LN195" i="14"/>
  <c r="LL59" i="14"/>
  <c r="KZ195" i="14"/>
  <c r="KX59" i="14"/>
  <c r="KL195" i="14"/>
  <c r="KJ59" i="14"/>
  <c r="JX195" i="14"/>
  <c r="JV59" i="14"/>
  <c r="JJ195" i="14"/>
  <c r="JH59" i="14"/>
  <c r="IV195" i="14"/>
  <c r="IT59" i="14"/>
  <c r="IH195" i="14"/>
  <c r="IF59" i="14"/>
  <c r="HT195" i="14"/>
  <c r="HR59" i="14"/>
  <c r="HF195" i="14"/>
  <c r="HD59" i="14"/>
  <c r="GR195" i="14"/>
  <c r="GP59" i="14"/>
  <c r="GD195" i="14"/>
  <c r="GB59" i="14"/>
  <c r="FP195" i="14"/>
  <c r="FN59" i="14"/>
  <c r="FB195" i="14"/>
  <c r="EZ59" i="14"/>
  <c r="EN195" i="14"/>
  <c r="EL59" i="14"/>
  <c r="DZ195" i="14"/>
  <c r="DX59" i="14"/>
  <c r="DL195" i="14"/>
  <c r="DJ59" i="14"/>
  <c r="CX195" i="14"/>
  <c r="CV59" i="14"/>
  <c r="CJ195" i="14"/>
  <c r="CH59" i="14"/>
  <c r="BV195" i="14"/>
  <c r="BT59" i="14"/>
  <c r="BH195" i="14"/>
  <c r="BF59" i="14"/>
  <c r="AT195" i="14"/>
  <c r="AR59" i="14"/>
  <c r="AF195" i="14"/>
  <c r="AD59" i="14"/>
  <c r="R195" i="14"/>
  <c r="P59" i="14"/>
  <c r="D195" i="14"/>
  <c r="PH194" i="14"/>
  <c r="OT194" i="14"/>
  <c r="OF194" i="14"/>
  <c r="NR194" i="14"/>
  <c r="ND194" i="14"/>
  <c r="MP194" i="14"/>
  <c r="MB194" i="14"/>
  <c r="LN194" i="14"/>
  <c r="KZ194" i="14"/>
  <c r="KL194" i="14"/>
  <c r="JX194" i="14"/>
  <c r="JJ194" i="14"/>
  <c r="IV194" i="14"/>
  <c r="IH194" i="14"/>
  <c r="HT194" i="14"/>
  <c r="HF194" i="14"/>
  <c r="GR194" i="14"/>
  <c r="GD194" i="14"/>
  <c r="FP194" i="14"/>
  <c r="FB194" i="14"/>
  <c r="EN194" i="14"/>
  <c r="DZ194" i="14"/>
  <c r="DL194" i="14"/>
  <c r="CX194" i="14"/>
  <c r="CJ194" i="14"/>
  <c r="BV194" i="14"/>
  <c r="BH194" i="14"/>
  <c r="AT194" i="14"/>
  <c r="AF194" i="14"/>
  <c r="R194" i="14"/>
  <c r="D194" i="14"/>
  <c r="PT57" i="14"/>
  <c r="PH193" i="14"/>
  <c r="PF57" i="14"/>
  <c r="OT193" i="14"/>
  <c r="OR57" i="14"/>
  <c r="OF193" i="14"/>
  <c r="OD57" i="14"/>
  <c r="NR193" i="14"/>
  <c r="NP57" i="14"/>
  <c r="ND193" i="14"/>
  <c r="NB57" i="14"/>
  <c r="MP193" i="14"/>
  <c r="MN57" i="14"/>
  <c r="MB193" i="14"/>
  <c r="LZ57" i="14"/>
  <c r="LN193" i="14"/>
  <c r="LL57" i="14"/>
  <c r="KZ193" i="14"/>
  <c r="KX57" i="14"/>
  <c r="KL193" i="14"/>
  <c r="KJ57" i="14"/>
  <c r="JX193" i="14"/>
  <c r="JV57" i="14"/>
  <c r="JJ193" i="14"/>
  <c r="JH57" i="14"/>
  <c r="IV193" i="14"/>
  <c r="IT57" i="14"/>
  <c r="IH193" i="14"/>
  <c r="IF57" i="14"/>
  <c r="HT193" i="14"/>
  <c r="HR57" i="14"/>
  <c r="HF193" i="14"/>
  <c r="HD57" i="14"/>
  <c r="GR193" i="14"/>
  <c r="GP57" i="14"/>
  <c r="GD193" i="14"/>
  <c r="GB57" i="14"/>
  <c r="FP193" i="14"/>
  <c r="FN57" i="14"/>
  <c r="FB193" i="14"/>
  <c r="EZ57" i="14"/>
  <c r="EN193" i="14"/>
  <c r="EL57" i="14"/>
  <c r="DZ193" i="14"/>
  <c r="DX57" i="14"/>
  <c r="DL193" i="14"/>
  <c r="DJ57" i="14"/>
  <c r="CX193" i="14"/>
  <c r="CV57" i="14"/>
  <c r="CJ193" i="14"/>
  <c r="CH57" i="14"/>
  <c r="BV193" i="14"/>
  <c r="BT57" i="14"/>
  <c r="BH193" i="14"/>
  <c r="BF57" i="14"/>
  <c r="AT193" i="14"/>
  <c r="AR57" i="14"/>
  <c r="AF193" i="14"/>
  <c r="AD57" i="14"/>
  <c r="R193" i="14"/>
  <c r="P57" i="14"/>
  <c r="D193" i="14"/>
  <c r="PH192" i="14"/>
  <c r="OT192" i="14"/>
  <c r="OF192" i="14"/>
  <c r="NR192" i="14"/>
  <c r="ND192" i="14"/>
  <c r="MP192" i="14"/>
  <c r="MB192" i="14"/>
  <c r="LN192" i="14"/>
  <c r="KZ192" i="14"/>
  <c r="KL192" i="14"/>
  <c r="JX192" i="14"/>
  <c r="JJ192" i="14"/>
  <c r="IV192" i="14"/>
  <c r="IH192" i="14"/>
  <c r="HT192" i="14"/>
  <c r="HF192" i="14"/>
  <c r="GR192" i="14"/>
  <c r="GD192" i="14"/>
  <c r="FP192" i="14"/>
  <c r="FB192" i="14"/>
  <c r="EN192" i="14"/>
  <c r="DZ192" i="14"/>
  <c r="DL192" i="14"/>
  <c r="CX192" i="14"/>
  <c r="CJ192" i="14"/>
  <c r="BV192" i="14"/>
  <c r="BH192" i="14"/>
  <c r="AT192" i="14"/>
  <c r="AF192" i="14"/>
  <c r="R192" i="14"/>
  <c r="D192" i="14"/>
  <c r="PS53" i="14"/>
  <c r="PR53" i="14"/>
  <c r="PQ53" i="14"/>
  <c r="PP53" i="14"/>
  <c r="PO53" i="14"/>
  <c r="PN53" i="14"/>
  <c r="PM53" i="14"/>
  <c r="PL53" i="14"/>
  <c r="PK53" i="14"/>
  <c r="PJ53" i="14"/>
  <c r="PI53" i="14"/>
  <c r="PE53" i="14"/>
  <c r="PD53" i="14"/>
  <c r="PC53" i="14"/>
  <c r="PB53" i="14"/>
  <c r="PA53" i="14"/>
  <c r="OZ53" i="14"/>
  <c r="OY53" i="14"/>
  <c r="OX53" i="14"/>
  <c r="OW53" i="14"/>
  <c r="OV53" i="14"/>
  <c r="OU53" i="14"/>
  <c r="OQ53" i="14"/>
  <c r="OP53" i="14"/>
  <c r="OO53" i="14"/>
  <c r="ON53" i="14"/>
  <c r="OM53" i="14"/>
  <c r="OL53" i="14"/>
  <c r="OK53" i="14"/>
  <c r="OJ53" i="14"/>
  <c r="OI53" i="14"/>
  <c r="OH53" i="14"/>
  <c r="OG53" i="14"/>
  <c r="OC53" i="14"/>
  <c r="OB53" i="14"/>
  <c r="OA53" i="14"/>
  <c r="NZ53" i="14"/>
  <c r="NY53" i="14"/>
  <c r="NX53" i="14"/>
  <c r="NW53" i="14"/>
  <c r="NV53" i="14"/>
  <c r="NU53" i="14"/>
  <c r="NT53" i="14"/>
  <c r="NS53" i="14"/>
  <c r="NO53" i="14"/>
  <c r="NN53" i="14"/>
  <c r="NM53" i="14"/>
  <c r="NL53" i="14"/>
  <c r="NK53" i="14"/>
  <c r="NJ53" i="14"/>
  <c r="NI53" i="14"/>
  <c r="NH53" i="14"/>
  <c r="NG53" i="14"/>
  <c r="NF53" i="14"/>
  <c r="NE53" i="14"/>
  <c r="NA53" i="14"/>
  <c r="MZ53" i="14"/>
  <c r="MY53" i="14"/>
  <c r="MX53" i="14"/>
  <c r="MW53" i="14"/>
  <c r="MV53" i="14"/>
  <c r="MU53" i="14"/>
  <c r="MT53" i="14"/>
  <c r="MS53" i="14"/>
  <c r="MR53" i="14"/>
  <c r="MQ53" i="14"/>
  <c r="MM53" i="14"/>
  <c r="ML53" i="14"/>
  <c r="MK53" i="14"/>
  <c r="MJ53" i="14"/>
  <c r="MI53" i="14"/>
  <c r="MH53" i="14"/>
  <c r="MG53" i="14"/>
  <c r="MF53" i="14"/>
  <c r="ME53" i="14"/>
  <c r="MD53" i="14"/>
  <c r="MC53" i="14"/>
  <c r="LY53" i="14"/>
  <c r="LX53" i="14"/>
  <c r="LW53" i="14"/>
  <c r="LV53" i="14"/>
  <c r="LU53" i="14"/>
  <c r="LT53" i="14"/>
  <c r="LS53" i="14"/>
  <c r="LR53" i="14"/>
  <c r="LQ53" i="14"/>
  <c r="LP53" i="14"/>
  <c r="LO53" i="14"/>
  <c r="LK53" i="14"/>
  <c r="LJ53" i="14"/>
  <c r="LI53" i="14"/>
  <c r="LH53" i="14"/>
  <c r="LG53" i="14"/>
  <c r="LF53" i="14"/>
  <c r="LE53" i="14"/>
  <c r="LD53" i="14"/>
  <c r="LC53" i="14"/>
  <c r="LB53" i="14"/>
  <c r="LA53" i="14"/>
  <c r="KW53" i="14"/>
  <c r="KV53" i="14"/>
  <c r="KU53" i="14"/>
  <c r="KT53" i="14"/>
  <c r="KS53" i="14"/>
  <c r="KR53" i="14"/>
  <c r="KQ53" i="14"/>
  <c r="KP53" i="14"/>
  <c r="KO53" i="14"/>
  <c r="KN53" i="14"/>
  <c r="KM53" i="14"/>
  <c r="KI53" i="14"/>
  <c r="KH53" i="14"/>
  <c r="KG53" i="14"/>
  <c r="KF53" i="14"/>
  <c r="KE53" i="14"/>
  <c r="KD53" i="14"/>
  <c r="KC53" i="14"/>
  <c r="KB53" i="14"/>
  <c r="KA53" i="14"/>
  <c r="JZ53" i="14"/>
  <c r="JY53" i="14"/>
  <c r="JU53" i="14"/>
  <c r="JT53" i="14"/>
  <c r="JS53" i="14"/>
  <c r="JR53" i="14"/>
  <c r="JQ53" i="14"/>
  <c r="JP53" i="14"/>
  <c r="JO53" i="14"/>
  <c r="JN53" i="14"/>
  <c r="JM53" i="14"/>
  <c r="JL53" i="14"/>
  <c r="JK53" i="14"/>
  <c r="JG53" i="14"/>
  <c r="JF53" i="14"/>
  <c r="JE53" i="14"/>
  <c r="JD53" i="14"/>
  <c r="JC53" i="14"/>
  <c r="JB53" i="14"/>
  <c r="JA53" i="14"/>
  <c r="IZ53" i="14"/>
  <c r="IY53" i="14"/>
  <c r="IX53" i="14"/>
  <c r="IW53" i="14"/>
  <c r="IS53" i="14"/>
  <c r="IR53" i="14"/>
  <c r="IQ53" i="14"/>
  <c r="IP53" i="14"/>
  <c r="IO53" i="14"/>
  <c r="IN53" i="14"/>
  <c r="IM53" i="14"/>
  <c r="IL53" i="14"/>
  <c r="IK53" i="14"/>
  <c r="IJ53" i="14"/>
  <c r="II53" i="14"/>
  <c r="IE53" i="14"/>
  <c r="ID53" i="14"/>
  <c r="IC53" i="14"/>
  <c r="IB53" i="14"/>
  <c r="IA53" i="14"/>
  <c r="HZ53" i="14"/>
  <c r="HY53" i="14"/>
  <c r="HX53" i="14"/>
  <c r="HW53" i="14"/>
  <c r="HV53" i="14"/>
  <c r="HU53" i="14"/>
  <c r="HQ53" i="14"/>
  <c r="HP53" i="14"/>
  <c r="HO53" i="14"/>
  <c r="HN53" i="14"/>
  <c r="HM53" i="14"/>
  <c r="HL53" i="14"/>
  <c r="HK53" i="14"/>
  <c r="HJ53" i="14"/>
  <c r="HI53" i="14"/>
  <c r="HH53" i="14"/>
  <c r="HG53" i="14"/>
  <c r="HC53" i="14"/>
  <c r="HB53" i="14"/>
  <c r="HA53" i="14"/>
  <c r="GZ53" i="14"/>
  <c r="GY53" i="14"/>
  <c r="GX53" i="14"/>
  <c r="GW53" i="14"/>
  <c r="GV53" i="14"/>
  <c r="GU53" i="14"/>
  <c r="GT53" i="14"/>
  <c r="GS53" i="14"/>
  <c r="GO53" i="14"/>
  <c r="GN53" i="14"/>
  <c r="GM53" i="14"/>
  <c r="GL53" i="14"/>
  <c r="GK53" i="14"/>
  <c r="GJ53" i="14"/>
  <c r="GI53" i="14"/>
  <c r="GH53" i="14"/>
  <c r="GG53" i="14"/>
  <c r="GF53" i="14"/>
  <c r="GE53" i="14"/>
  <c r="GA53" i="14"/>
  <c r="FZ53" i="14"/>
  <c r="FY53" i="14"/>
  <c r="FX53" i="14"/>
  <c r="FW53" i="14"/>
  <c r="FV53" i="14"/>
  <c r="FU53" i="14"/>
  <c r="FT53" i="14"/>
  <c r="FS53" i="14"/>
  <c r="FR53" i="14"/>
  <c r="FQ53" i="14"/>
  <c r="FM53" i="14"/>
  <c r="FL53" i="14"/>
  <c r="FK53" i="14"/>
  <c r="FJ53" i="14"/>
  <c r="FI53" i="14"/>
  <c r="FH53" i="14"/>
  <c r="FG53" i="14"/>
  <c r="FF53" i="14"/>
  <c r="FE53" i="14"/>
  <c r="FD53" i="14"/>
  <c r="FC53" i="14"/>
  <c r="EY53" i="14"/>
  <c r="EX53" i="14"/>
  <c r="EW53" i="14"/>
  <c r="EV53" i="14"/>
  <c r="EU53" i="14"/>
  <c r="ET53" i="14"/>
  <c r="ES53" i="14"/>
  <c r="ER53" i="14"/>
  <c r="EQ53" i="14"/>
  <c r="EP53" i="14"/>
  <c r="EO53" i="14"/>
  <c r="EK53" i="14"/>
  <c r="EJ53" i="14"/>
  <c r="EI53" i="14"/>
  <c r="EH53" i="14"/>
  <c r="EG53" i="14"/>
  <c r="EF53" i="14"/>
  <c r="EE53" i="14"/>
  <c r="ED53" i="14"/>
  <c r="EC53" i="14"/>
  <c r="EB53" i="14"/>
  <c r="EA53" i="14"/>
  <c r="DW53" i="14"/>
  <c r="DV53" i="14"/>
  <c r="DU53" i="14"/>
  <c r="DT53" i="14"/>
  <c r="DS53" i="14"/>
  <c r="DR53" i="14"/>
  <c r="DQ53" i="14"/>
  <c r="DP53" i="14"/>
  <c r="DO53" i="14"/>
  <c r="DN53" i="14"/>
  <c r="DM53" i="14"/>
  <c r="DI53" i="14"/>
  <c r="DH53" i="14"/>
  <c r="DG53" i="14"/>
  <c r="DF53" i="14"/>
  <c r="DE53" i="14"/>
  <c r="DD53" i="14"/>
  <c r="DC53" i="14"/>
  <c r="DB53" i="14"/>
  <c r="DA53" i="14"/>
  <c r="CZ53" i="14"/>
  <c r="CY53" i="14"/>
  <c r="CU53" i="14"/>
  <c r="CT53" i="14"/>
  <c r="CS53" i="14"/>
  <c r="CR53" i="14"/>
  <c r="CQ53" i="14"/>
  <c r="CP53" i="14"/>
  <c r="CO53" i="14"/>
  <c r="CN53" i="14"/>
  <c r="CM53" i="14"/>
  <c r="CL53" i="14"/>
  <c r="CK53" i="14"/>
  <c r="CG53" i="14"/>
  <c r="CF53" i="14"/>
  <c r="CE53" i="14"/>
  <c r="CD53" i="14"/>
  <c r="CC53" i="14"/>
  <c r="CB53" i="14"/>
  <c r="CA53" i="14"/>
  <c r="BZ53" i="14"/>
  <c r="BY53" i="14"/>
  <c r="BX53" i="14"/>
  <c r="BW53" i="14"/>
  <c r="BS53" i="14"/>
  <c r="BR53" i="14"/>
  <c r="BQ53" i="14"/>
  <c r="BP53" i="14"/>
  <c r="BO53" i="14"/>
  <c r="BN53" i="14"/>
  <c r="BM53" i="14"/>
  <c r="BL53" i="14"/>
  <c r="BK53" i="14"/>
  <c r="BJ53" i="14"/>
  <c r="BI53" i="14"/>
  <c r="BE53" i="14"/>
  <c r="BD53" i="14"/>
  <c r="BC53" i="14"/>
  <c r="BB53" i="14"/>
  <c r="BA53" i="14"/>
  <c r="AZ53" i="14"/>
  <c r="AY53" i="14"/>
  <c r="AX53" i="14"/>
  <c r="AW53" i="14"/>
  <c r="AV53" i="14"/>
  <c r="AU53" i="14"/>
  <c r="AQ53" i="14"/>
  <c r="AP53" i="14"/>
  <c r="AO53" i="14"/>
  <c r="AN53" i="14"/>
  <c r="AM53" i="14"/>
  <c r="AL53" i="14"/>
  <c r="AK53" i="14"/>
  <c r="AJ53" i="14"/>
  <c r="AI53" i="14"/>
  <c r="AH53" i="14"/>
  <c r="AG53" i="14"/>
  <c r="AC53" i="14"/>
  <c r="AB53" i="14"/>
  <c r="AA53" i="14"/>
  <c r="Z53" i="14"/>
  <c r="Y53" i="14"/>
  <c r="X53" i="14"/>
  <c r="W53" i="14"/>
  <c r="V53" i="14"/>
  <c r="U53" i="14"/>
  <c r="T53" i="14"/>
  <c r="S53" i="14"/>
  <c r="O53" i="14"/>
  <c r="N53" i="14"/>
  <c r="M53" i="14"/>
  <c r="L53" i="14"/>
  <c r="K53" i="14"/>
  <c r="J53" i="14"/>
  <c r="I53" i="14"/>
  <c r="H53" i="14"/>
  <c r="G53" i="14"/>
  <c r="F53" i="14"/>
  <c r="E53" i="14"/>
  <c r="PT51" i="14"/>
  <c r="PH187" i="14"/>
  <c r="PF51" i="14"/>
  <c r="OT187" i="14"/>
  <c r="OR51" i="14"/>
  <c r="OF187" i="14"/>
  <c r="OD51" i="14"/>
  <c r="NR187" i="14"/>
  <c r="NP51" i="14"/>
  <c r="ND187" i="14"/>
  <c r="NB51" i="14"/>
  <c r="MP187" i="14"/>
  <c r="MN51" i="14"/>
  <c r="MB187" i="14"/>
  <c r="LZ51" i="14"/>
  <c r="LN187" i="14"/>
  <c r="LL51" i="14"/>
  <c r="KZ187" i="14"/>
  <c r="KX51" i="14"/>
  <c r="KL187" i="14"/>
  <c r="KJ51" i="14"/>
  <c r="JX187" i="14"/>
  <c r="JV51" i="14"/>
  <c r="JJ187" i="14"/>
  <c r="JH51" i="14"/>
  <c r="IV187" i="14"/>
  <c r="IT51" i="14"/>
  <c r="IH187" i="14"/>
  <c r="IF51" i="14"/>
  <c r="HT187" i="14"/>
  <c r="HR51" i="14"/>
  <c r="HF187" i="14"/>
  <c r="HD51" i="14"/>
  <c r="GR187" i="14"/>
  <c r="GP51" i="14"/>
  <c r="GD187" i="14"/>
  <c r="GB51" i="14"/>
  <c r="FP187" i="14"/>
  <c r="FN51" i="14"/>
  <c r="FB187" i="14"/>
  <c r="EZ51" i="14"/>
  <c r="EN187" i="14"/>
  <c r="EL51" i="14"/>
  <c r="DZ187" i="14"/>
  <c r="DX51" i="14"/>
  <c r="DL187" i="14"/>
  <c r="DJ51" i="14"/>
  <c r="CX187" i="14"/>
  <c r="CV51" i="14"/>
  <c r="CJ187" i="14"/>
  <c r="CH51" i="14"/>
  <c r="BV187" i="14"/>
  <c r="BT51" i="14"/>
  <c r="BH187" i="14"/>
  <c r="BF51" i="14"/>
  <c r="AT187" i="14"/>
  <c r="AR51" i="14"/>
  <c r="AF187" i="14"/>
  <c r="AD51" i="14"/>
  <c r="R187" i="14"/>
  <c r="P51" i="14"/>
  <c r="D187" i="14"/>
  <c r="PH186" i="14"/>
  <c r="OT186" i="14"/>
  <c r="OF186" i="14"/>
  <c r="NR186" i="14"/>
  <c r="ND186" i="14"/>
  <c r="MP186" i="14"/>
  <c r="MB186" i="14"/>
  <c r="LN186" i="14"/>
  <c r="KZ186" i="14"/>
  <c r="KL186" i="14"/>
  <c r="JX186" i="14"/>
  <c r="JJ186" i="14"/>
  <c r="IV186" i="14"/>
  <c r="IH186" i="14"/>
  <c r="HT186" i="14"/>
  <c r="HF186" i="14"/>
  <c r="GR186" i="14"/>
  <c r="GD186" i="14"/>
  <c r="FP186" i="14"/>
  <c r="FB186" i="14"/>
  <c r="EN186" i="14"/>
  <c r="DZ186" i="14"/>
  <c r="DL186" i="14"/>
  <c r="CX186" i="14"/>
  <c r="CJ186" i="14"/>
  <c r="BV186" i="14"/>
  <c r="BH186" i="14"/>
  <c r="AT186" i="14"/>
  <c r="AF186" i="14"/>
  <c r="R186" i="14"/>
  <c r="D186" i="14"/>
  <c r="PT49" i="14"/>
  <c r="PH185" i="14"/>
  <c r="PF49" i="14"/>
  <c r="OT185" i="14"/>
  <c r="OR49" i="14"/>
  <c r="OF185" i="14"/>
  <c r="OD49" i="14"/>
  <c r="NR185" i="14"/>
  <c r="NP49" i="14"/>
  <c r="ND185" i="14"/>
  <c r="NB49" i="14"/>
  <c r="MP185" i="14"/>
  <c r="MN49" i="14"/>
  <c r="MB185" i="14"/>
  <c r="LZ49" i="14"/>
  <c r="LN185" i="14"/>
  <c r="LL49" i="14"/>
  <c r="KZ185" i="14"/>
  <c r="KX49" i="14"/>
  <c r="KL185" i="14"/>
  <c r="KJ49" i="14"/>
  <c r="JX185" i="14"/>
  <c r="JV49" i="14"/>
  <c r="JJ185" i="14"/>
  <c r="JH49" i="14"/>
  <c r="IV185" i="14"/>
  <c r="IT49" i="14"/>
  <c r="IH185" i="14"/>
  <c r="IF49" i="14"/>
  <c r="HT185" i="14"/>
  <c r="HR49" i="14"/>
  <c r="HF185" i="14"/>
  <c r="HD49" i="14"/>
  <c r="GR185" i="14"/>
  <c r="GP49" i="14"/>
  <c r="GD185" i="14"/>
  <c r="GB49" i="14"/>
  <c r="FP185" i="14"/>
  <c r="FN49" i="14"/>
  <c r="FB185" i="14"/>
  <c r="EZ49" i="14"/>
  <c r="EN185" i="14"/>
  <c r="EL49" i="14"/>
  <c r="DZ185" i="14"/>
  <c r="DX49" i="14"/>
  <c r="DL185" i="14"/>
  <c r="DJ49" i="14"/>
  <c r="CX185" i="14"/>
  <c r="CV49" i="14"/>
  <c r="CJ185" i="14"/>
  <c r="CH49" i="14"/>
  <c r="BV185" i="14"/>
  <c r="BT49" i="14"/>
  <c r="BH185" i="14"/>
  <c r="BF49" i="14"/>
  <c r="AT185" i="14"/>
  <c r="AR49" i="14"/>
  <c r="AF185" i="14"/>
  <c r="AD49" i="14"/>
  <c r="R185" i="14"/>
  <c r="P49" i="14"/>
  <c r="D185" i="14"/>
  <c r="PH184" i="14"/>
  <c r="OT184" i="14"/>
  <c r="OF184" i="14"/>
  <c r="NR184" i="14"/>
  <c r="ND184" i="14"/>
  <c r="MP184" i="14"/>
  <c r="MB184" i="14"/>
  <c r="LN184" i="14"/>
  <c r="KZ184" i="14"/>
  <c r="KL184" i="14"/>
  <c r="JX184" i="14"/>
  <c r="JJ184" i="14"/>
  <c r="IV184" i="14"/>
  <c r="IH184" i="14"/>
  <c r="HT184" i="14"/>
  <c r="HF184" i="14"/>
  <c r="GR184" i="14"/>
  <c r="GD184" i="14"/>
  <c r="FP184" i="14"/>
  <c r="FB184" i="14"/>
  <c r="EN184" i="14"/>
  <c r="DZ184" i="14"/>
  <c r="DL184" i="14"/>
  <c r="CX184" i="14"/>
  <c r="CJ184" i="14"/>
  <c r="BV184" i="14"/>
  <c r="BH184" i="14"/>
  <c r="AT184" i="14"/>
  <c r="AF184" i="14"/>
  <c r="R184" i="14"/>
  <c r="D184" i="14"/>
  <c r="PT47" i="14"/>
  <c r="PH183" i="14"/>
  <c r="PF47" i="14"/>
  <c r="OT183" i="14"/>
  <c r="OR47" i="14"/>
  <c r="OF183" i="14"/>
  <c r="OD47" i="14"/>
  <c r="NR183" i="14"/>
  <c r="NP47" i="14"/>
  <c r="ND183" i="14"/>
  <c r="NB47" i="14"/>
  <c r="MP183" i="14"/>
  <c r="MN47" i="14"/>
  <c r="MB183" i="14"/>
  <c r="LZ47" i="14"/>
  <c r="LN183" i="14"/>
  <c r="LL47" i="14"/>
  <c r="KZ183" i="14"/>
  <c r="KX47" i="14"/>
  <c r="KL183" i="14"/>
  <c r="KJ47" i="14"/>
  <c r="JX183" i="14"/>
  <c r="JV47" i="14"/>
  <c r="JJ183" i="14"/>
  <c r="JH47" i="14"/>
  <c r="IV183" i="14"/>
  <c r="IT47" i="14"/>
  <c r="IH183" i="14"/>
  <c r="IF47" i="14"/>
  <c r="HT183" i="14"/>
  <c r="HR47" i="14"/>
  <c r="HF183" i="14"/>
  <c r="HD47" i="14"/>
  <c r="GR183" i="14"/>
  <c r="GP47" i="14"/>
  <c r="GD183" i="14"/>
  <c r="GB47" i="14"/>
  <c r="FP183" i="14"/>
  <c r="FN47" i="14"/>
  <c r="FB183" i="14"/>
  <c r="EZ47" i="14"/>
  <c r="EN183" i="14"/>
  <c r="EL47" i="14"/>
  <c r="DZ183" i="14"/>
  <c r="DX47" i="14"/>
  <c r="DL183" i="14"/>
  <c r="DJ47" i="14"/>
  <c r="CX183" i="14"/>
  <c r="CV47" i="14"/>
  <c r="CJ183" i="14"/>
  <c r="CH47" i="14"/>
  <c r="BV183" i="14"/>
  <c r="BT47" i="14"/>
  <c r="BH183" i="14"/>
  <c r="BF47" i="14"/>
  <c r="AT183" i="14"/>
  <c r="AR47" i="14"/>
  <c r="AF183" i="14"/>
  <c r="AD47" i="14"/>
  <c r="R183" i="14"/>
  <c r="P47" i="14"/>
  <c r="D183" i="14"/>
  <c r="PH182" i="14"/>
  <c r="OT182" i="14"/>
  <c r="OF182" i="14"/>
  <c r="NR182" i="14"/>
  <c r="ND182" i="14"/>
  <c r="MP182" i="14"/>
  <c r="MB182" i="14"/>
  <c r="LN182" i="14"/>
  <c r="KZ182" i="14"/>
  <c r="KL182" i="14"/>
  <c r="JX182" i="14"/>
  <c r="JJ182" i="14"/>
  <c r="IV182" i="14"/>
  <c r="IH182" i="14"/>
  <c r="HT182" i="14"/>
  <c r="HF182" i="14"/>
  <c r="GR182" i="14"/>
  <c r="GD182" i="14"/>
  <c r="FP182" i="14"/>
  <c r="FB182" i="14"/>
  <c r="EN182" i="14"/>
  <c r="DZ182" i="14"/>
  <c r="DL182" i="14"/>
  <c r="CX182" i="14"/>
  <c r="CJ182" i="14"/>
  <c r="BV182" i="14"/>
  <c r="BH182" i="14"/>
  <c r="AT182" i="14"/>
  <c r="AF182" i="14"/>
  <c r="R182" i="14"/>
  <c r="D182" i="14"/>
  <c r="PT45" i="14"/>
  <c r="PH181" i="14"/>
  <c r="PF45" i="14"/>
  <c r="OT181" i="14"/>
  <c r="OR45" i="14"/>
  <c r="OF181" i="14"/>
  <c r="OD45" i="14"/>
  <c r="NR181" i="14"/>
  <c r="NP45" i="14"/>
  <c r="ND181" i="14"/>
  <c r="NB45" i="14"/>
  <c r="MP181" i="14"/>
  <c r="MN45" i="14"/>
  <c r="MB181" i="14"/>
  <c r="LZ45" i="14"/>
  <c r="LN181" i="14"/>
  <c r="LL45" i="14"/>
  <c r="KZ181" i="14"/>
  <c r="KX45" i="14"/>
  <c r="KL181" i="14"/>
  <c r="KJ45" i="14"/>
  <c r="JX181" i="14"/>
  <c r="JV45" i="14"/>
  <c r="JJ181" i="14"/>
  <c r="JH45" i="14"/>
  <c r="IV181" i="14"/>
  <c r="IT45" i="14"/>
  <c r="IH181" i="14"/>
  <c r="IF45" i="14"/>
  <c r="HT181" i="14"/>
  <c r="HR45" i="14"/>
  <c r="HF181" i="14"/>
  <c r="HD45" i="14"/>
  <c r="GR181" i="14"/>
  <c r="GP45" i="14"/>
  <c r="GD181" i="14"/>
  <c r="GB45" i="14"/>
  <c r="FP181" i="14"/>
  <c r="FN45" i="14"/>
  <c r="FB181" i="14"/>
  <c r="EZ45" i="14"/>
  <c r="EN181" i="14"/>
  <c r="EL45" i="14"/>
  <c r="DZ181" i="14"/>
  <c r="DX45" i="14"/>
  <c r="DL181" i="14"/>
  <c r="DJ45" i="14"/>
  <c r="CX181" i="14"/>
  <c r="CV45" i="14"/>
  <c r="CJ181" i="14"/>
  <c r="CH45" i="14"/>
  <c r="BV181" i="14"/>
  <c r="BT45" i="14"/>
  <c r="BH181" i="14"/>
  <c r="BF45" i="14"/>
  <c r="AT181" i="14"/>
  <c r="AR45" i="14"/>
  <c r="AF181" i="14"/>
  <c r="AD45" i="14"/>
  <c r="R181" i="14"/>
  <c r="P45" i="14"/>
  <c r="D181" i="14"/>
  <c r="PH180" i="14"/>
  <c r="OT180" i="14"/>
  <c r="OF180" i="14"/>
  <c r="NR180" i="14"/>
  <c r="ND180" i="14"/>
  <c r="MP180" i="14"/>
  <c r="MB180" i="14"/>
  <c r="LN180" i="14"/>
  <c r="KZ180" i="14"/>
  <c r="KL180" i="14"/>
  <c r="JX180" i="14"/>
  <c r="JJ180" i="14"/>
  <c r="IV180" i="14"/>
  <c r="IH180" i="14"/>
  <c r="HT180" i="14"/>
  <c r="HF180" i="14"/>
  <c r="GR180" i="14"/>
  <c r="GD180" i="14"/>
  <c r="FP180" i="14"/>
  <c r="FB180" i="14"/>
  <c r="EN180" i="14"/>
  <c r="DZ180" i="14"/>
  <c r="DL180" i="14"/>
  <c r="CX180" i="14"/>
  <c r="CJ180" i="14"/>
  <c r="BV180" i="14"/>
  <c r="BH180" i="14"/>
  <c r="AT180" i="14"/>
  <c r="AF180" i="14"/>
  <c r="R180" i="14"/>
  <c r="D180" i="14"/>
  <c r="PT43" i="14"/>
  <c r="PH179" i="14"/>
  <c r="PF43" i="14"/>
  <c r="OT179" i="14"/>
  <c r="OR43" i="14"/>
  <c r="OF179" i="14"/>
  <c r="OD43" i="14"/>
  <c r="NR179" i="14"/>
  <c r="NP43" i="14"/>
  <c r="ND179" i="14"/>
  <c r="NB43" i="14"/>
  <c r="MP179" i="14"/>
  <c r="MN43" i="14"/>
  <c r="MB179" i="14"/>
  <c r="LZ43" i="14"/>
  <c r="LN179" i="14"/>
  <c r="LL43" i="14"/>
  <c r="KZ179" i="14"/>
  <c r="KX43" i="14"/>
  <c r="KL179" i="14"/>
  <c r="KJ43" i="14"/>
  <c r="JX179" i="14"/>
  <c r="JV43" i="14"/>
  <c r="JJ179" i="14"/>
  <c r="JH43" i="14"/>
  <c r="IV179" i="14"/>
  <c r="IT43" i="14"/>
  <c r="IH179" i="14"/>
  <c r="IF43" i="14"/>
  <c r="HT179" i="14"/>
  <c r="HR43" i="14"/>
  <c r="HF179" i="14"/>
  <c r="HD43" i="14"/>
  <c r="GR179" i="14"/>
  <c r="GP43" i="14"/>
  <c r="GD179" i="14"/>
  <c r="GB43" i="14"/>
  <c r="FP179" i="14"/>
  <c r="FN43" i="14"/>
  <c r="FB179" i="14"/>
  <c r="EZ43" i="14"/>
  <c r="EN179" i="14"/>
  <c r="EL43" i="14"/>
  <c r="DZ179" i="14"/>
  <c r="DX43" i="14"/>
  <c r="DL179" i="14"/>
  <c r="DJ43" i="14"/>
  <c r="CX179" i="14"/>
  <c r="CV43" i="14"/>
  <c r="CJ179" i="14"/>
  <c r="CH43" i="14"/>
  <c r="BV179" i="14"/>
  <c r="BT43" i="14"/>
  <c r="BH179" i="14"/>
  <c r="BF43" i="14"/>
  <c r="AT179" i="14"/>
  <c r="AR43" i="14"/>
  <c r="AF179" i="14"/>
  <c r="AD43" i="14"/>
  <c r="R179" i="14"/>
  <c r="P43" i="14"/>
  <c r="D179" i="14"/>
  <c r="PF42" i="14"/>
  <c r="NB42" i="14"/>
  <c r="KX42" i="14"/>
  <c r="IT42" i="14"/>
  <c r="GP42" i="14"/>
  <c r="EL42" i="14"/>
  <c r="CH42" i="14"/>
  <c r="AD42" i="14"/>
  <c r="PT41" i="14"/>
  <c r="PH177" i="14"/>
  <c r="PF41" i="14"/>
  <c r="OT177" i="14"/>
  <c r="OR41" i="14"/>
  <c r="OF177" i="14"/>
  <c r="OD41" i="14"/>
  <c r="NR177" i="14"/>
  <c r="NP41" i="14"/>
  <c r="ND177" i="14"/>
  <c r="NB41" i="14"/>
  <c r="MP177" i="14"/>
  <c r="MN41" i="14"/>
  <c r="MB177" i="14"/>
  <c r="LZ41" i="14"/>
  <c r="LN177" i="14"/>
  <c r="LL41" i="14"/>
  <c r="KZ177" i="14"/>
  <c r="KX41" i="14"/>
  <c r="KL177" i="14"/>
  <c r="KJ41" i="14"/>
  <c r="JX177" i="14"/>
  <c r="JV41" i="14"/>
  <c r="JJ177" i="14"/>
  <c r="JH41" i="14"/>
  <c r="IV177" i="14"/>
  <c r="IT41" i="14"/>
  <c r="IH177" i="14"/>
  <c r="IF41" i="14"/>
  <c r="HT177" i="14"/>
  <c r="HR41" i="14"/>
  <c r="HF177" i="14"/>
  <c r="HD41" i="14"/>
  <c r="GR177" i="14"/>
  <c r="GP41" i="14"/>
  <c r="GD177" i="14"/>
  <c r="GB41" i="14"/>
  <c r="FP177" i="14"/>
  <c r="FN41" i="14"/>
  <c r="FB177" i="14"/>
  <c r="EZ41" i="14"/>
  <c r="EN177" i="14"/>
  <c r="EL41" i="14"/>
  <c r="DZ177" i="14"/>
  <c r="DX41" i="14"/>
  <c r="DL177" i="14"/>
  <c r="DJ41" i="14"/>
  <c r="CX177" i="14"/>
  <c r="CV41" i="14"/>
  <c r="CJ177" i="14"/>
  <c r="CH41" i="14"/>
  <c r="BV177" i="14"/>
  <c r="BT41" i="14"/>
  <c r="BH177" i="14"/>
  <c r="BF41" i="14"/>
  <c r="AT177" i="14"/>
  <c r="AR41" i="14"/>
  <c r="AF177" i="14"/>
  <c r="AD41" i="14"/>
  <c r="R177" i="14"/>
  <c r="P41" i="14"/>
  <c r="D177" i="14"/>
  <c r="PS37" i="14"/>
  <c r="PR37" i="14"/>
  <c r="PQ37" i="14"/>
  <c r="PP37" i="14"/>
  <c r="PO37" i="14"/>
  <c r="PN37" i="14"/>
  <c r="PM37" i="14"/>
  <c r="PL37" i="14"/>
  <c r="PK37" i="14"/>
  <c r="PJ37" i="14"/>
  <c r="PI37" i="14"/>
  <c r="PE37" i="14"/>
  <c r="PD37" i="14"/>
  <c r="PC37" i="14"/>
  <c r="PB37" i="14"/>
  <c r="PA37" i="14"/>
  <c r="OZ37" i="14"/>
  <c r="OY37" i="14"/>
  <c r="OX37" i="14"/>
  <c r="OW37" i="14"/>
  <c r="OV37" i="14"/>
  <c r="OU37" i="14"/>
  <c r="OQ37" i="14"/>
  <c r="OP37" i="14"/>
  <c r="OO37" i="14"/>
  <c r="ON37" i="14"/>
  <c r="OM37" i="14"/>
  <c r="OL37" i="14"/>
  <c r="OK37" i="14"/>
  <c r="OJ37" i="14"/>
  <c r="OI37" i="14"/>
  <c r="OH37" i="14"/>
  <c r="OG37" i="14"/>
  <c r="OC37" i="14"/>
  <c r="OB37" i="14"/>
  <c r="OA37" i="14"/>
  <c r="NZ37" i="14"/>
  <c r="NY37" i="14"/>
  <c r="NX37" i="14"/>
  <c r="NW37" i="14"/>
  <c r="NV37" i="14"/>
  <c r="NU37" i="14"/>
  <c r="NT37" i="14"/>
  <c r="NS37" i="14"/>
  <c r="NO37" i="14"/>
  <c r="NN37" i="14"/>
  <c r="NM37" i="14"/>
  <c r="NL37" i="14"/>
  <c r="NK37" i="14"/>
  <c r="NJ37" i="14"/>
  <c r="NI37" i="14"/>
  <c r="NH37" i="14"/>
  <c r="NG37" i="14"/>
  <c r="NF37" i="14"/>
  <c r="NE37" i="14"/>
  <c r="NA37" i="14"/>
  <c r="MZ37" i="14"/>
  <c r="MY37" i="14"/>
  <c r="MX37" i="14"/>
  <c r="MW37" i="14"/>
  <c r="MV37" i="14"/>
  <c r="MU37" i="14"/>
  <c r="MT37" i="14"/>
  <c r="MS37" i="14"/>
  <c r="MR37" i="14"/>
  <c r="MQ37" i="14"/>
  <c r="MM37" i="14"/>
  <c r="ML37" i="14"/>
  <c r="MK37" i="14"/>
  <c r="MJ37" i="14"/>
  <c r="MI37" i="14"/>
  <c r="MH37" i="14"/>
  <c r="MG37" i="14"/>
  <c r="MF37" i="14"/>
  <c r="ME37" i="14"/>
  <c r="MD37" i="14"/>
  <c r="MC37" i="14"/>
  <c r="LY37" i="14"/>
  <c r="LX37" i="14"/>
  <c r="LW37" i="14"/>
  <c r="LV37" i="14"/>
  <c r="LU37" i="14"/>
  <c r="LT37" i="14"/>
  <c r="LS37" i="14"/>
  <c r="LR37" i="14"/>
  <c r="LQ37" i="14"/>
  <c r="LP37" i="14"/>
  <c r="LO37" i="14"/>
  <c r="LK37" i="14"/>
  <c r="LJ37" i="14"/>
  <c r="LI37" i="14"/>
  <c r="LH37" i="14"/>
  <c r="LG37" i="14"/>
  <c r="LF37" i="14"/>
  <c r="LE37" i="14"/>
  <c r="LD37" i="14"/>
  <c r="LC37" i="14"/>
  <c r="LB37" i="14"/>
  <c r="LA37" i="14"/>
  <c r="KW37" i="14"/>
  <c r="KV37" i="14"/>
  <c r="KU37" i="14"/>
  <c r="KT37" i="14"/>
  <c r="KS37" i="14"/>
  <c r="KR37" i="14"/>
  <c r="KQ37" i="14"/>
  <c r="KP37" i="14"/>
  <c r="KO37" i="14"/>
  <c r="KN37" i="14"/>
  <c r="KM37" i="14"/>
  <c r="KI37" i="14"/>
  <c r="KH37" i="14"/>
  <c r="KG37" i="14"/>
  <c r="KF37" i="14"/>
  <c r="KE37" i="14"/>
  <c r="KD37" i="14"/>
  <c r="KC37" i="14"/>
  <c r="KB37" i="14"/>
  <c r="KA37" i="14"/>
  <c r="JZ37" i="14"/>
  <c r="JY37" i="14"/>
  <c r="JU37" i="14"/>
  <c r="JT37" i="14"/>
  <c r="JS37" i="14"/>
  <c r="JR37" i="14"/>
  <c r="JQ37" i="14"/>
  <c r="JP37" i="14"/>
  <c r="JO37" i="14"/>
  <c r="JN37" i="14"/>
  <c r="JM37" i="14"/>
  <c r="JL37" i="14"/>
  <c r="JK37" i="14"/>
  <c r="JG37" i="14"/>
  <c r="JF37" i="14"/>
  <c r="JE37" i="14"/>
  <c r="JD37" i="14"/>
  <c r="JC37" i="14"/>
  <c r="JB37" i="14"/>
  <c r="JA37" i="14"/>
  <c r="IZ37" i="14"/>
  <c r="IY37" i="14"/>
  <c r="IX37" i="14"/>
  <c r="IW37" i="14"/>
  <c r="IS37" i="14"/>
  <c r="IR37" i="14"/>
  <c r="IQ37" i="14"/>
  <c r="IP37" i="14"/>
  <c r="IO37" i="14"/>
  <c r="IN37" i="14"/>
  <c r="IM37" i="14"/>
  <c r="IL37" i="14"/>
  <c r="IK37" i="14"/>
  <c r="IJ37" i="14"/>
  <c r="II37" i="14"/>
  <c r="IE37" i="14"/>
  <c r="ID37" i="14"/>
  <c r="IC37" i="14"/>
  <c r="IB37" i="14"/>
  <c r="IA37" i="14"/>
  <c r="HZ37" i="14"/>
  <c r="HY37" i="14"/>
  <c r="HX37" i="14"/>
  <c r="HW37" i="14"/>
  <c r="HV37" i="14"/>
  <c r="HU37" i="14"/>
  <c r="HQ37" i="14"/>
  <c r="HP37" i="14"/>
  <c r="HO37" i="14"/>
  <c r="HN37" i="14"/>
  <c r="HM37" i="14"/>
  <c r="HL37" i="14"/>
  <c r="HK37" i="14"/>
  <c r="HJ37" i="14"/>
  <c r="HI37" i="14"/>
  <c r="HH37" i="14"/>
  <c r="HG37" i="14"/>
  <c r="HC37" i="14"/>
  <c r="HB37" i="14"/>
  <c r="HA37" i="14"/>
  <c r="GZ37" i="14"/>
  <c r="GY37" i="14"/>
  <c r="GX37" i="14"/>
  <c r="GW37" i="14"/>
  <c r="GV37" i="14"/>
  <c r="GU37" i="14"/>
  <c r="GT37" i="14"/>
  <c r="GS37" i="14"/>
  <c r="GO37" i="14"/>
  <c r="GN37" i="14"/>
  <c r="GM37" i="14"/>
  <c r="GL37" i="14"/>
  <c r="GK37" i="14"/>
  <c r="GJ37" i="14"/>
  <c r="GI37" i="14"/>
  <c r="GH37" i="14"/>
  <c r="GG37" i="14"/>
  <c r="GF37" i="14"/>
  <c r="GE37" i="14"/>
  <c r="GA37" i="14"/>
  <c r="FZ37" i="14"/>
  <c r="FY37" i="14"/>
  <c r="FX37" i="14"/>
  <c r="FW37" i="14"/>
  <c r="FV37" i="14"/>
  <c r="FU37" i="14"/>
  <c r="FT37" i="14"/>
  <c r="FS37" i="14"/>
  <c r="FR37" i="14"/>
  <c r="FQ37" i="14"/>
  <c r="FM37" i="14"/>
  <c r="FL37" i="14"/>
  <c r="FK37" i="14"/>
  <c r="FJ37" i="14"/>
  <c r="FI37" i="14"/>
  <c r="FH37" i="14"/>
  <c r="FG37" i="14"/>
  <c r="FF37" i="14"/>
  <c r="FE37" i="14"/>
  <c r="FD37" i="14"/>
  <c r="FC37" i="14"/>
  <c r="EY37" i="14"/>
  <c r="EX37" i="14"/>
  <c r="EW37" i="14"/>
  <c r="EV37" i="14"/>
  <c r="EU37" i="14"/>
  <c r="ET37" i="14"/>
  <c r="ES37" i="14"/>
  <c r="ER37" i="14"/>
  <c r="EQ37" i="14"/>
  <c r="EP37" i="14"/>
  <c r="EO37" i="14"/>
  <c r="EK37" i="14"/>
  <c r="EJ37" i="14"/>
  <c r="EI37" i="14"/>
  <c r="EH37" i="14"/>
  <c r="EG37" i="14"/>
  <c r="EF37" i="14"/>
  <c r="EE37" i="14"/>
  <c r="ED37" i="14"/>
  <c r="EC37" i="14"/>
  <c r="EB37" i="14"/>
  <c r="EA37" i="14"/>
  <c r="DW37" i="14"/>
  <c r="DV37" i="14"/>
  <c r="DU37" i="14"/>
  <c r="DT37" i="14"/>
  <c r="DS37" i="14"/>
  <c r="DR37" i="14"/>
  <c r="DQ37" i="14"/>
  <c r="DP37" i="14"/>
  <c r="DO37" i="14"/>
  <c r="DN37" i="14"/>
  <c r="DM37" i="14"/>
  <c r="DI37" i="14"/>
  <c r="DH37" i="14"/>
  <c r="DG37" i="14"/>
  <c r="DF37" i="14"/>
  <c r="DE37" i="14"/>
  <c r="DD37" i="14"/>
  <c r="DC37" i="14"/>
  <c r="DB37" i="14"/>
  <c r="DA37" i="14"/>
  <c r="CZ37" i="14"/>
  <c r="CY37" i="14"/>
  <c r="CU37" i="14"/>
  <c r="CT37" i="14"/>
  <c r="CS37" i="14"/>
  <c r="CR37" i="14"/>
  <c r="CQ37" i="14"/>
  <c r="CP37" i="14"/>
  <c r="CO37" i="14"/>
  <c r="CN37" i="14"/>
  <c r="CM37" i="14"/>
  <c r="CL37" i="14"/>
  <c r="CK37" i="14"/>
  <c r="CG37" i="14"/>
  <c r="CF37" i="14"/>
  <c r="CE37" i="14"/>
  <c r="CD37" i="14"/>
  <c r="CC37" i="14"/>
  <c r="CB37" i="14"/>
  <c r="CA37" i="14"/>
  <c r="BZ37" i="14"/>
  <c r="BY37" i="14"/>
  <c r="BX37" i="14"/>
  <c r="BW37" i="14"/>
  <c r="BS37" i="14"/>
  <c r="BR37" i="14"/>
  <c r="BQ37" i="14"/>
  <c r="BP37" i="14"/>
  <c r="BO37" i="14"/>
  <c r="BN37" i="14"/>
  <c r="BM37" i="14"/>
  <c r="BL37" i="14"/>
  <c r="BK37" i="14"/>
  <c r="BJ37" i="14"/>
  <c r="BI37" i="14"/>
  <c r="BE37" i="14"/>
  <c r="BD37" i="14"/>
  <c r="BC37" i="14"/>
  <c r="BB37" i="14"/>
  <c r="BA37" i="14"/>
  <c r="AZ37" i="14"/>
  <c r="AY37" i="14"/>
  <c r="AX37" i="14"/>
  <c r="AW37" i="14"/>
  <c r="AV37" i="14"/>
  <c r="AU37" i="14"/>
  <c r="AQ37" i="14"/>
  <c r="AP37" i="14"/>
  <c r="AO37" i="14"/>
  <c r="AN37" i="14"/>
  <c r="AM37" i="14"/>
  <c r="AL37" i="14"/>
  <c r="AK37" i="14"/>
  <c r="AJ37" i="14"/>
  <c r="AI37" i="14"/>
  <c r="AH37" i="14"/>
  <c r="AG37" i="14"/>
  <c r="AC37" i="14"/>
  <c r="AB37" i="14"/>
  <c r="AA37" i="14"/>
  <c r="Z37" i="14"/>
  <c r="Y37" i="14"/>
  <c r="X37" i="14"/>
  <c r="W37" i="14"/>
  <c r="V37" i="14"/>
  <c r="U37" i="14"/>
  <c r="T37" i="14"/>
  <c r="S37" i="14"/>
  <c r="O37" i="14"/>
  <c r="N37" i="14"/>
  <c r="M37" i="14"/>
  <c r="L37" i="14"/>
  <c r="K37" i="14"/>
  <c r="J37" i="14"/>
  <c r="I37" i="14"/>
  <c r="H37" i="14"/>
  <c r="G37" i="14"/>
  <c r="F37" i="14"/>
  <c r="E37" i="14"/>
  <c r="PH171" i="14"/>
  <c r="OT171" i="14"/>
  <c r="OF171" i="14"/>
  <c r="NR171" i="14"/>
  <c r="ND171" i="14"/>
  <c r="MP171" i="14"/>
  <c r="MB171" i="14"/>
  <c r="LN171" i="14"/>
  <c r="KZ171" i="14"/>
  <c r="KL171" i="14"/>
  <c r="JX171" i="14"/>
  <c r="JJ171" i="14"/>
  <c r="IV171" i="14"/>
  <c r="IH171" i="14"/>
  <c r="HT171" i="14"/>
  <c r="HF171" i="14"/>
  <c r="GR171" i="14"/>
  <c r="GD171" i="14"/>
  <c r="FP171" i="14"/>
  <c r="FB171" i="14"/>
  <c r="EN171" i="14"/>
  <c r="DZ171" i="14"/>
  <c r="DL171" i="14"/>
  <c r="CX171" i="14"/>
  <c r="CJ171" i="14"/>
  <c r="BV171" i="14"/>
  <c r="BH171" i="14"/>
  <c r="AT171" i="14"/>
  <c r="AF171" i="14"/>
  <c r="R171" i="14"/>
  <c r="D171" i="14"/>
  <c r="PT34" i="14"/>
  <c r="PH170" i="14"/>
  <c r="PF34" i="14"/>
  <c r="OT170" i="14"/>
  <c r="OR34" i="14"/>
  <c r="OF170" i="14"/>
  <c r="OD34" i="14"/>
  <c r="NR170" i="14"/>
  <c r="NP34" i="14"/>
  <c r="ND170" i="14"/>
  <c r="NB34" i="14"/>
  <c r="MP170" i="14"/>
  <c r="MN34" i="14"/>
  <c r="MB170" i="14"/>
  <c r="LZ34" i="14"/>
  <c r="LN170" i="14"/>
  <c r="LL34" i="14"/>
  <c r="KZ170" i="14"/>
  <c r="KX34" i="14"/>
  <c r="KL170" i="14"/>
  <c r="KJ34" i="14"/>
  <c r="JX170" i="14"/>
  <c r="JV34" i="14"/>
  <c r="JJ170" i="14"/>
  <c r="JH34" i="14"/>
  <c r="IV170" i="14"/>
  <c r="IT34" i="14"/>
  <c r="IH170" i="14"/>
  <c r="IF34" i="14"/>
  <c r="HT170" i="14"/>
  <c r="HR34" i="14"/>
  <c r="HF170" i="14"/>
  <c r="HD34" i="14"/>
  <c r="GR170" i="14"/>
  <c r="GP34" i="14"/>
  <c r="GD170" i="14"/>
  <c r="GB34" i="14"/>
  <c r="FP170" i="14"/>
  <c r="FN34" i="14"/>
  <c r="FB170" i="14"/>
  <c r="EZ34" i="14"/>
  <c r="EN170" i="14"/>
  <c r="EL34" i="14"/>
  <c r="DZ170" i="14"/>
  <c r="DX34" i="14"/>
  <c r="DL170" i="14"/>
  <c r="DJ34" i="14"/>
  <c r="CX170" i="14"/>
  <c r="CV34" i="14"/>
  <c r="CJ170" i="14"/>
  <c r="CH34" i="14"/>
  <c r="BV170" i="14"/>
  <c r="BT34" i="14"/>
  <c r="BH170" i="14"/>
  <c r="BF34" i="14"/>
  <c r="AT170" i="14"/>
  <c r="AR34" i="14"/>
  <c r="AF170" i="14"/>
  <c r="AD34" i="14"/>
  <c r="R170" i="14"/>
  <c r="P34" i="14"/>
  <c r="D170" i="14"/>
  <c r="PS31" i="14"/>
  <c r="PR31" i="14"/>
  <c r="PQ31" i="14"/>
  <c r="PP31" i="14"/>
  <c r="PO31" i="14"/>
  <c r="PN31" i="14"/>
  <c r="PM31" i="14"/>
  <c r="PL31" i="14"/>
  <c r="PK31" i="14"/>
  <c r="PJ31" i="14"/>
  <c r="PI31" i="14"/>
  <c r="PE31" i="14"/>
  <c r="PD31" i="14"/>
  <c r="PC31" i="14"/>
  <c r="PB31" i="14"/>
  <c r="PA31" i="14"/>
  <c r="OZ31" i="14"/>
  <c r="OY31" i="14"/>
  <c r="OX31" i="14"/>
  <c r="OW31" i="14"/>
  <c r="OV31" i="14"/>
  <c r="OU31" i="14"/>
  <c r="OQ31" i="14"/>
  <c r="OP31" i="14"/>
  <c r="OO31" i="14"/>
  <c r="ON31" i="14"/>
  <c r="OM31" i="14"/>
  <c r="OL31" i="14"/>
  <c r="OK31" i="14"/>
  <c r="OJ31" i="14"/>
  <c r="OI31" i="14"/>
  <c r="OH31" i="14"/>
  <c r="OG31" i="14"/>
  <c r="OC31" i="14"/>
  <c r="OB31" i="14"/>
  <c r="OA31" i="14"/>
  <c r="NZ31" i="14"/>
  <c r="NY31" i="14"/>
  <c r="NX31" i="14"/>
  <c r="NW31" i="14"/>
  <c r="NV31" i="14"/>
  <c r="NU31" i="14"/>
  <c r="NT31" i="14"/>
  <c r="NS31" i="14"/>
  <c r="NO31" i="14"/>
  <c r="NN31" i="14"/>
  <c r="NM31" i="14"/>
  <c r="NL31" i="14"/>
  <c r="NK31" i="14"/>
  <c r="NJ31" i="14"/>
  <c r="NI31" i="14"/>
  <c r="NH31" i="14"/>
  <c r="NG31" i="14"/>
  <c r="NF31" i="14"/>
  <c r="NE31" i="14"/>
  <c r="NA31" i="14"/>
  <c r="MZ31" i="14"/>
  <c r="MY31" i="14"/>
  <c r="MX31" i="14"/>
  <c r="MW31" i="14"/>
  <c r="MV31" i="14"/>
  <c r="MU31" i="14"/>
  <c r="MT31" i="14"/>
  <c r="MS31" i="14"/>
  <c r="MR31" i="14"/>
  <c r="MQ31" i="14"/>
  <c r="MM31" i="14"/>
  <c r="ML31" i="14"/>
  <c r="MK31" i="14"/>
  <c r="MJ31" i="14"/>
  <c r="MI31" i="14"/>
  <c r="MH31" i="14"/>
  <c r="MG31" i="14"/>
  <c r="MF31" i="14"/>
  <c r="ME31" i="14"/>
  <c r="MD31" i="14"/>
  <c r="MC31" i="14"/>
  <c r="LY31" i="14"/>
  <c r="LX31" i="14"/>
  <c r="LW31" i="14"/>
  <c r="LV31" i="14"/>
  <c r="LU31" i="14"/>
  <c r="LT31" i="14"/>
  <c r="LS31" i="14"/>
  <c r="LR31" i="14"/>
  <c r="LQ31" i="14"/>
  <c r="LP31" i="14"/>
  <c r="LO31" i="14"/>
  <c r="LK31" i="14"/>
  <c r="LJ31" i="14"/>
  <c r="LI31" i="14"/>
  <c r="LH31" i="14"/>
  <c r="LG31" i="14"/>
  <c r="LF31" i="14"/>
  <c r="LE31" i="14"/>
  <c r="LD31" i="14"/>
  <c r="LC31" i="14"/>
  <c r="LB31" i="14"/>
  <c r="LA31" i="14"/>
  <c r="KW31" i="14"/>
  <c r="KV31" i="14"/>
  <c r="KU31" i="14"/>
  <c r="KT31" i="14"/>
  <c r="KS31" i="14"/>
  <c r="KR31" i="14"/>
  <c r="KQ31" i="14"/>
  <c r="KP31" i="14"/>
  <c r="KO31" i="14"/>
  <c r="KN31" i="14"/>
  <c r="KM31" i="14"/>
  <c r="KI31" i="14"/>
  <c r="KH31" i="14"/>
  <c r="KG31" i="14"/>
  <c r="KF31" i="14"/>
  <c r="KE31" i="14"/>
  <c r="KD31" i="14"/>
  <c r="KC31" i="14"/>
  <c r="KB31" i="14"/>
  <c r="KA31" i="14"/>
  <c r="JZ31" i="14"/>
  <c r="JY31" i="14"/>
  <c r="JU31" i="14"/>
  <c r="JT31" i="14"/>
  <c r="JS31" i="14"/>
  <c r="JR31" i="14"/>
  <c r="JQ31" i="14"/>
  <c r="JP31" i="14"/>
  <c r="JO31" i="14"/>
  <c r="JN31" i="14"/>
  <c r="JM31" i="14"/>
  <c r="JL31" i="14"/>
  <c r="JK31" i="14"/>
  <c r="JG31" i="14"/>
  <c r="JF31" i="14"/>
  <c r="JE31" i="14"/>
  <c r="JD31" i="14"/>
  <c r="JC31" i="14"/>
  <c r="JB31" i="14"/>
  <c r="JA31" i="14"/>
  <c r="IZ31" i="14"/>
  <c r="IY31" i="14"/>
  <c r="IX31" i="14"/>
  <c r="IW31" i="14"/>
  <c r="IS31" i="14"/>
  <c r="IR31" i="14"/>
  <c r="IQ31" i="14"/>
  <c r="IP31" i="14"/>
  <c r="IO31" i="14"/>
  <c r="IN31" i="14"/>
  <c r="IM31" i="14"/>
  <c r="IL31" i="14"/>
  <c r="IK31" i="14"/>
  <c r="IJ31" i="14"/>
  <c r="II31" i="14"/>
  <c r="IE31" i="14"/>
  <c r="ID31" i="14"/>
  <c r="IC31" i="14"/>
  <c r="IB31" i="14"/>
  <c r="IA31" i="14"/>
  <c r="HZ31" i="14"/>
  <c r="HY31" i="14"/>
  <c r="HX31" i="14"/>
  <c r="HW31" i="14"/>
  <c r="HV31" i="14"/>
  <c r="HU31" i="14"/>
  <c r="HQ31" i="14"/>
  <c r="HP31" i="14"/>
  <c r="HO31" i="14"/>
  <c r="HN31" i="14"/>
  <c r="HM31" i="14"/>
  <c r="HL31" i="14"/>
  <c r="HK31" i="14"/>
  <c r="HJ31" i="14"/>
  <c r="HI31" i="14"/>
  <c r="HH31" i="14"/>
  <c r="HG31" i="14"/>
  <c r="HC31" i="14"/>
  <c r="HB31" i="14"/>
  <c r="HA31" i="14"/>
  <c r="GZ31" i="14"/>
  <c r="GY31" i="14"/>
  <c r="GX31" i="14"/>
  <c r="GW31" i="14"/>
  <c r="GV31" i="14"/>
  <c r="GU31" i="14"/>
  <c r="GT31" i="14"/>
  <c r="GS31" i="14"/>
  <c r="GO31" i="14"/>
  <c r="GN31" i="14"/>
  <c r="GM31" i="14"/>
  <c r="GL31" i="14"/>
  <c r="GK31" i="14"/>
  <c r="GJ31" i="14"/>
  <c r="GI31" i="14"/>
  <c r="GH31" i="14"/>
  <c r="GG31" i="14"/>
  <c r="GF31" i="14"/>
  <c r="GE31" i="14"/>
  <c r="GA31" i="14"/>
  <c r="FZ31" i="14"/>
  <c r="FY31" i="14"/>
  <c r="FX31" i="14"/>
  <c r="FW31" i="14"/>
  <c r="FV31" i="14"/>
  <c r="FU31" i="14"/>
  <c r="FT31" i="14"/>
  <c r="FS31" i="14"/>
  <c r="FR31" i="14"/>
  <c r="FQ31" i="14"/>
  <c r="FM31" i="14"/>
  <c r="FL31" i="14"/>
  <c r="FK31" i="14"/>
  <c r="FJ31" i="14"/>
  <c r="FI31" i="14"/>
  <c r="FH31" i="14"/>
  <c r="FG31" i="14"/>
  <c r="FF31" i="14"/>
  <c r="FE31" i="14"/>
  <c r="FD31" i="14"/>
  <c r="FC31" i="14"/>
  <c r="EY31" i="14"/>
  <c r="EX31" i="14"/>
  <c r="EW31" i="14"/>
  <c r="EV31" i="14"/>
  <c r="EU31" i="14"/>
  <c r="ET31" i="14"/>
  <c r="ES31" i="14"/>
  <c r="ER31" i="14"/>
  <c r="EQ31" i="14"/>
  <c r="EP31" i="14"/>
  <c r="EO31" i="14"/>
  <c r="EK31" i="14"/>
  <c r="EJ31" i="14"/>
  <c r="EI31" i="14"/>
  <c r="EH31" i="14"/>
  <c r="EG31" i="14"/>
  <c r="EF31" i="14"/>
  <c r="EE31" i="14"/>
  <c r="ED31" i="14"/>
  <c r="EC31" i="14"/>
  <c r="EB31" i="14"/>
  <c r="EA31" i="14"/>
  <c r="DW31" i="14"/>
  <c r="DV31" i="14"/>
  <c r="DU31" i="14"/>
  <c r="DT31" i="14"/>
  <c r="DS31" i="14"/>
  <c r="DR31" i="14"/>
  <c r="DQ31" i="14"/>
  <c r="DP31" i="14"/>
  <c r="DO31" i="14"/>
  <c r="DN31" i="14"/>
  <c r="DM31" i="14"/>
  <c r="DI31" i="14"/>
  <c r="DH31" i="14"/>
  <c r="DG31" i="14"/>
  <c r="DF31" i="14"/>
  <c r="DE31" i="14"/>
  <c r="DD31" i="14"/>
  <c r="DC31" i="14"/>
  <c r="DB31" i="14"/>
  <c r="DA31" i="14"/>
  <c r="CZ31" i="14"/>
  <c r="CY31" i="14"/>
  <c r="CU31" i="14"/>
  <c r="CT31" i="14"/>
  <c r="CS31" i="14"/>
  <c r="CR31" i="14"/>
  <c r="CQ31" i="14"/>
  <c r="CP31" i="14"/>
  <c r="CO31" i="14"/>
  <c r="CN31" i="14"/>
  <c r="CM31" i="14"/>
  <c r="CL31" i="14"/>
  <c r="CK31" i="14"/>
  <c r="CG31" i="14"/>
  <c r="CF31" i="14"/>
  <c r="CE31" i="14"/>
  <c r="CD31" i="14"/>
  <c r="CC31" i="14"/>
  <c r="CB31" i="14"/>
  <c r="CA31" i="14"/>
  <c r="BZ31" i="14"/>
  <c r="BY31" i="14"/>
  <c r="BX31" i="14"/>
  <c r="BW31" i="14"/>
  <c r="BS31" i="14"/>
  <c r="BR31" i="14"/>
  <c r="BQ31" i="14"/>
  <c r="BP31" i="14"/>
  <c r="BO31" i="14"/>
  <c r="BN31" i="14"/>
  <c r="BM31" i="14"/>
  <c r="BL31" i="14"/>
  <c r="BK31" i="14"/>
  <c r="BJ31" i="14"/>
  <c r="BI31" i="14"/>
  <c r="BE31" i="14"/>
  <c r="BD31" i="14"/>
  <c r="BC31" i="14"/>
  <c r="BB31" i="14"/>
  <c r="BA31" i="14"/>
  <c r="AZ31" i="14"/>
  <c r="AY31" i="14"/>
  <c r="AX31" i="14"/>
  <c r="AW31" i="14"/>
  <c r="AV31" i="14"/>
  <c r="AU31" i="14"/>
  <c r="AQ31" i="14"/>
  <c r="AP31" i="14"/>
  <c r="AO31" i="14"/>
  <c r="AN31" i="14"/>
  <c r="AM31" i="14"/>
  <c r="AL31" i="14"/>
  <c r="AK31" i="14"/>
  <c r="AJ31" i="14"/>
  <c r="AI31" i="14"/>
  <c r="AH31" i="14"/>
  <c r="AG31" i="14"/>
  <c r="AC31" i="14"/>
  <c r="AB31" i="14"/>
  <c r="AA31" i="14"/>
  <c r="Z31" i="14"/>
  <c r="Y31" i="14"/>
  <c r="X31" i="14"/>
  <c r="W31" i="14"/>
  <c r="V31" i="14"/>
  <c r="U31" i="14"/>
  <c r="T31" i="14"/>
  <c r="S31" i="14"/>
  <c r="O31" i="14"/>
  <c r="N31" i="14"/>
  <c r="M31" i="14"/>
  <c r="L31" i="14"/>
  <c r="K31" i="14"/>
  <c r="J31" i="14"/>
  <c r="I31" i="14"/>
  <c r="H31" i="14"/>
  <c r="G31" i="14"/>
  <c r="F31" i="14"/>
  <c r="E31" i="14"/>
  <c r="PT30" i="14"/>
  <c r="PF30" i="14"/>
  <c r="OR30" i="14"/>
  <c r="OD30" i="14"/>
  <c r="NP30" i="14"/>
  <c r="NB30" i="14"/>
  <c r="MN30" i="14"/>
  <c r="LZ30" i="14"/>
  <c r="LL30" i="14"/>
  <c r="KX30" i="14"/>
  <c r="KJ30" i="14"/>
  <c r="JV30" i="14"/>
  <c r="JH30" i="14"/>
  <c r="IT30" i="14"/>
  <c r="IF30" i="14"/>
  <c r="HR30" i="14"/>
  <c r="HD30" i="14"/>
  <c r="GP30" i="14"/>
  <c r="GB30" i="14"/>
  <c r="FN30" i="14"/>
  <c r="EZ30" i="14"/>
  <c r="EL30" i="14"/>
  <c r="DX30" i="14"/>
  <c r="DJ30" i="14"/>
  <c r="CV30" i="14"/>
  <c r="CH30" i="14"/>
  <c r="BT30" i="14"/>
  <c r="BF30" i="14"/>
  <c r="AR30" i="14"/>
  <c r="AD30" i="14"/>
  <c r="P30" i="14"/>
  <c r="PT29" i="14"/>
  <c r="PH165" i="14"/>
  <c r="PF29" i="14"/>
  <c r="OT165" i="14"/>
  <c r="OR29" i="14"/>
  <c r="OF165" i="14"/>
  <c r="OD29" i="14"/>
  <c r="NR165" i="14"/>
  <c r="NP29" i="14"/>
  <c r="ND165" i="14"/>
  <c r="MP165" i="14"/>
  <c r="MN29" i="14"/>
  <c r="MB165" i="14"/>
  <c r="LZ29" i="14"/>
  <c r="LN165" i="14"/>
  <c r="LL29" i="14"/>
  <c r="KZ165" i="14"/>
  <c r="KL165" i="14"/>
  <c r="KJ29" i="14"/>
  <c r="JX165" i="14"/>
  <c r="JV29" i="14"/>
  <c r="JJ165" i="14"/>
  <c r="JH29" i="14"/>
  <c r="IV165" i="14"/>
  <c r="IH165" i="14"/>
  <c r="IF29" i="14"/>
  <c r="HT165" i="14"/>
  <c r="HR29" i="14"/>
  <c r="HF165" i="14"/>
  <c r="HD29" i="14"/>
  <c r="GR165" i="14"/>
  <c r="GD165" i="14"/>
  <c r="GB29" i="14"/>
  <c r="FP165" i="14"/>
  <c r="FN29" i="14"/>
  <c r="FB165" i="14"/>
  <c r="EN165" i="14"/>
  <c r="DZ165" i="14"/>
  <c r="DX29" i="14"/>
  <c r="DL165" i="14"/>
  <c r="DJ29" i="14"/>
  <c r="CX165" i="14"/>
  <c r="CJ165" i="14"/>
  <c r="CH29" i="14"/>
  <c r="BT29" i="14"/>
  <c r="BH165" i="14"/>
  <c r="BF29" i="14"/>
  <c r="AT165" i="14"/>
  <c r="AF165" i="14"/>
  <c r="R165" i="14"/>
  <c r="P29" i="14"/>
  <c r="D165" i="14"/>
  <c r="PT28" i="14"/>
  <c r="PH164" i="14"/>
  <c r="OT164" i="14"/>
  <c r="OF164" i="14"/>
  <c r="OD28" i="14"/>
  <c r="NR164" i="14"/>
  <c r="NP28" i="14"/>
  <c r="ND164" i="14"/>
  <c r="MP164" i="14"/>
  <c r="MB164" i="14"/>
  <c r="LZ28" i="14"/>
  <c r="LN164" i="14"/>
  <c r="LL28" i="14"/>
  <c r="KZ164" i="14"/>
  <c r="KL164" i="14"/>
  <c r="JX164" i="14"/>
  <c r="JV28" i="14"/>
  <c r="JJ164" i="14"/>
  <c r="JH28" i="14"/>
  <c r="IV164" i="14"/>
  <c r="IH164" i="14"/>
  <c r="HT164" i="14"/>
  <c r="HR28" i="14"/>
  <c r="HF164" i="14"/>
  <c r="GR164" i="14"/>
  <c r="GD164" i="14"/>
  <c r="FP164" i="14"/>
  <c r="FN28" i="14"/>
  <c r="FB164" i="14"/>
  <c r="EN164" i="14"/>
  <c r="DZ164" i="14"/>
  <c r="DL164" i="14"/>
  <c r="DJ28" i="14"/>
  <c r="CX164" i="14"/>
  <c r="CJ164" i="14"/>
  <c r="BV164" i="14"/>
  <c r="BF28" i="14"/>
  <c r="AT164" i="14"/>
  <c r="R164" i="14"/>
  <c r="PT27" i="14"/>
  <c r="PH163" i="14"/>
  <c r="PF27" i="14"/>
  <c r="OT163" i="14"/>
  <c r="OF163" i="14"/>
  <c r="OD27" i="14"/>
  <c r="NR163" i="14"/>
  <c r="NP27" i="14"/>
  <c r="ND163" i="14"/>
  <c r="NB27" i="14"/>
  <c r="MP163" i="14"/>
  <c r="MB163" i="14"/>
  <c r="LZ27" i="14"/>
  <c r="LN163" i="14"/>
  <c r="LL27" i="14"/>
  <c r="KZ163" i="14"/>
  <c r="KL163" i="14"/>
  <c r="JX163" i="14"/>
  <c r="JV27" i="14"/>
  <c r="JJ163" i="14"/>
  <c r="JH27" i="14"/>
  <c r="IV163" i="14"/>
  <c r="IH163" i="14"/>
  <c r="HR27" i="14"/>
  <c r="HF163" i="14"/>
  <c r="HD27" i="14"/>
  <c r="GR163" i="14"/>
  <c r="GP27" i="14"/>
  <c r="GD163" i="14"/>
  <c r="FN27" i="14"/>
  <c r="FB163" i="14"/>
  <c r="EZ27" i="14"/>
  <c r="EN163" i="14"/>
  <c r="DZ163" i="14"/>
  <c r="DJ27" i="14"/>
  <c r="CX163" i="14"/>
  <c r="CV27" i="14"/>
  <c r="CJ163" i="14"/>
  <c r="BV163" i="14"/>
  <c r="BF27" i="14"/>
  <c r="AT163" i="14"/>
  <c r="AR27" i="14"/>
  <c r="AF163" i="14"/>
  <c r="R163" i="14"/>
  <c r="PT26" i="14"/>
  <c r="PH162" i="14"/>
  <c r="OT162" i="14"/>
  <c r="NP26" i="14"/>
  <c r="ND162" i="14"/>
  <c r="NB26" i="14"/>
  <c r="MP162" i="14"/>
  <c r="KZ162" i="14"/>
  <c r="KL162" i="14"/>
  <c r="IV162" i="14"/>
  <c r="IH162" i="14"/>
  <c r="HD26" i="14"/>
  <c r="GR162" i="14"/>
  <c r="GD162" i="14"/>
  <c r="EN162" i="14"/>
  <c r="EL26" i="14"/>
  <c r="DZ162" i="14"/>
  <c r="CJ162" i="14"/>
  <c r="BV162" i="14"/>
  <c r="AF162" i="14"/>
  <c r="R162" i="14"/>
  <c r="D162" i="14"/>
  <c r="PH161" i="14"/>
  <c r="OT161" i="14"/>
  <c r="OR25" i="14"/>
  <c r="OF161" i="14"/>
  <c r="NR161" i="14"/>
  <c r="ND161" i="14"/>
  <c r="MP161" i="14"/>
  <c r="MN25" i="14"/>
  <c r="MB161" i="14"/>
  <c r="LN161" i="14"/>
  <c r="KZ161" i="14"/>
  <c r="KL161" i="14"/>
  <c r="KJ25" i="14"/>
  <c r="JX161" i="14"/>
  <c r="JJ161" i="14"/>
  <c r="IV161" i="14"/>
  <c r="IH161" i="14"/>
  <c r="IF25" i="14"/>
  <c r="HT161" i="14"/>
  <c r="HF161" i="14"/>
  <c r="GR161" i="14"/>
  <c r="GD161" i="14"/>
  <c r="GB25" i="14"/>
  <c r="FP161" i="14"/>
  <c r="FB161" i="14"/>
  <c r="EN161" i="14"/>
  <c r="DZ161" i="14"/>
  <c r="DX25" i="14"/>
  <c r="DL161" i="14"/>
  <c r="CX161" i="14"/>
  <c r="CJ161" i="14"/>
  <c r="BV161" i="14"/>
  <c r="BT25" i="14"/>
  <c r="BH161" i="14"/>
  <c r="AT161" i="14"/>
  <c r="AF161" i="14"/>
  <c r="R161" i="14"/>
  <c r="P25" i="14"/>
  <c r="D161" i="14"/>
  <c r="PT24" i="14"/>
  <c r="PH160" i="14"/>
  <c r="PF24" i="14"/>
  <c r="OT160" i="14"/>
  <c r="OR24" i="14"/>
  <c r="OF160" i="14"/>
  <c r="OD24" i="14"/>
  <c r="NR160" i="14"/>
  <c r="NP24" i="14"/>
  <c r="ND160" i="14"/>
  <c r="MP160" i="14"/>
  <c r="MN24" i="14"/>
  <c r="MB160" i="14"/>
  <c r="LZ24" i="14"/>
  <c r="LN160" i="14"/>
  <c r="LL24" i="14"/>
  <c r="KZ160" i="14"/>
  <c r="KL160" i="14"/>
  <c r="KJ24" i="14"/>
  <c r="JX160" i="14"/>
  <c r="JV24" i="14"/>
  <c r="JJ160" i="14"/>
  <c r="JH24" i="14"/>
  <c r="IV160" i="14"/>
  <c r="IH160" i="14"/>
  <c r="IF24" i="14"/>
  <c r="HT160" i="14"/>
  <c r="HR24" i="14"/>
  <c r="HF160" i="14"/>
  <c r="HD24" i="14"/>
  <c r="GR160" i="14"/>
  <c r="GD160" i="14"/>
  <c r="GB24" i="14"/>
  <c r="FP160" i="14"/>
  <c r="FN24" i="14"/>
  <c r="FB160" i="14"/>
  <c r="EZ24" i="14"/>
  <c r="EN160" i="14"/>
  <c r="DZ160" i="14"/>
  <c r="DX24" i="14"/>
  <c r="DL160" i="14"/>
  <c r="DJ24" i="14"/>
  <c r="CX160" i="14"/>
  <c r="CV24" i="14"/>
  <c r="CJ160" i="14"/>
  <c r="BV160" i="14"/>
  <c r="BT24" i="14"/>
  <c r="BH160" i="14"/>
  <c r="BF24" i="14"/>
  <c r="AT160" i="14"/>
  <c r="AR24" i="14"/>
  <c r="AF160" i="14"/>
  <c r="R160" i="14"/>
  <c r="P24" i="14"/>
  <c r="D160" i="14"/>
  <c r="PF23" i="14"/>
  <c r="OD23" i="14"/>
  <c r="NB23" i="14"/>
  <c r="LZ23" i="14"/>
  <c r="KX23" i="14"/>
  <c r="JV23" i="14"/>
  <c r="IT23" i="14"/>
  <c r="HR23" i="14"/>
  <c r="GP23" i="14"/>
  <c r="FN23" i="14"/>
  <c r="EL23" i="14"/>
  <c r="DJ23" i="14"/>
  <c r="CH23" i="14"/>
  <c r="BF23" i="14"/>
  <c r="AD23" i="14"/>
  <c r="PS20" i="14"/>
  <c r="PS108" i="14" s="1"/>
  <c r="PS124" i="14" s="1"/>
  <c r="PR20" i="14"/>
  <c r="PR108" i="14" s="1"/>
  <c r="PR124" i="14" s="1"/>
  <c r="PQ20" i="14"/>
  <c r="PP20" i="14"/>
  <c r="PP108" i="14" s="1"/>
  <c r="PP124" i="14" s="1"/>
  <c r="PO20" i="14"/>
  <c r="PN20" i="14"/>
  <c r="PN108" i="14" s="1"/>
  <c r="PN124" i="14" s="1"/>
  <c r="PM20" i="14"/>
  <c r="PL20" i="14"/>
  <c r="PL108" i="14" s="1"/>
  <c r="PL124" i="14" s="1"/>
  <c r="PK20" i="14"/>
  <c r="PK108" i="14" s="1"/>
  <c r="PK124" i="14" s="1"/>
  <c r="PJ20" i="14"/>
  <c r="PJ108" i="14" s="1"/>
  <c r="PJ124" i="14" s="1"/>
  <c r="PI20" i="14"/>
  <c r="PE20" i="14"/>
  <c r="PE108" i="14" s="1"/>
  <c r="PE124" i="14" s="1"/>
  <c r="PD20" i="14"/>
  <c r="PC20" i="14"/>
  <c r="PC108" i="14" s="1"/>
  <c r="PC124" i="14" s="1"/>
  <c r="PB20" i="14"/>
  <c r="PB108" i="14" s="1"/>
  <c r="PB124" i="14" s="1"/>
  <c r="PA20" i="14"/>
  <c r="PA108" i="14" s="1"/>
  <c r="PA124" i="14" s="1"/>
  <c r="OZ20" i="14"/>
  <c r="OY20" i="14"/>
  <c r="OY108" i="14" s="1"/>
  <c r="OY124" i="14" s="1"/>
  <c r="OX20" i="14"/>
  <c r="OW20" i="14"/>
  <c r="OW108" i="14" s="1"/>
  <c r="OW124" i="14" s="1"/>
  <c r="OV20" i="14"/>
  <c r="OU20" i="14"/>
  <c r="OQ20" i="14"/>
  <c r="OP20" i="14"/>
  <c r="OP108" i="14" s="1"/>
  <c r="OP124" i="14" s="1"/>
  <c r="OO20" i="14"/>
  <c r="ON20" i="14"/>
  <c r="ON108" i="14" s="1"/>
  <c r="ON124" i="14" s="1"/>
  <c r="OM20" i="14"/>
  <c r="OL20" i="14"/>
  <c r="OL108" i="14" s="1"/>
  <c r="OL124" i="14" s="1"/>
  <c r="OK20" i="14"/>
  <c r="OK108" i="14" s="1"/>
  <c r="OK124" i="14" s="1"/>
  <c r="OJ20" i="14"/>
  <c r="OJ108" i="14" s="1"/>
  <c r="OJ124" i="14" s="1"/>
  <c r="OI20" i="14"/>
  <c r="OH20" i="14"/>
  <c r="OH108" i="14" s="1"/>
  <c r="OH124" i="14" s="1"/>
  <c r="OG20" i="14"/>
  <c r="OC20" i="14"/>
  <c r="OC108" i="14" s="1"/>
  <c r="OC124" i="14" s="1"/>
  <c r="OB20" i="14"/>
  <c r="OB108" i="14" s="1"/>
  <c r="OB124" i="14" s="1"/>
  <c r="OA20" i="14"/>
  <c r="OA108" i="14" s="1"/>
  <c r="OA124" i="14" s="1"/>
  <c r="NZ20" i="14"/>
  <c r="NY20" i="14"/>
  <c r="NY108" i="14" s="1"/>
  <c r="NY124" i="14" s="1"/>
  <c r="NX20" i="14"/>
  <c r="NW20" i="14"/>
  <c r="NW108" i="14" s="1"/>
  <c r="NW124" i="14" s="1"/>
  <c r="NV20" i="14"/>
  <c r="NU20" i="14"/>
  <c r="NU108" i="14" s="1"/>
  <c r="NU124" i="14" s="1"/>
  <c r="NT20" i="14"/>
  <c r="NT108" i="14" s="1"/>
  <c r="NT124" i="14" s="1"/>
  <c r="NS20" i="14"/>
  <c r="NS108" i="14" s="1"/>
  <c r="NS124" i="14" s="1"/>
  <c r="NO20" i="14"/>
  <c r="NN20" i="14"/>
  <c r="NN108" i="14" s="1"/>
  <c r="NN124" i="14" s="1"/>
  <c r="NM20" i="14"/>
  <c r="NL20" i="14"/>
  <c r="NL108" i="14" s="1"/>
  <c r="NL124" i="14" s="1"/>
  <c r="NK20" i="14"/>
  <c r="NK108" i="14" s="1"/>
  <c r="NK124" i="14" s="1"/>
  <c r="NJ20" i="14"/>
  <c r="NJ108" i="14" s="1"/>
  <c r="NJ124" i="14" s="1"/>
  <c r="NI20" i="14"/>
  <c r="NH20" i="14"/>
  <c r="NG20" i="14"/>
  <c r="NF20" i="14"/>
  <c r="NF108" i="14" s="1"/>
  <c r="NF124" i="14" s="1"/>
  <c r="NE20" i="14"/>
  <c r="ND20" i="14"/>
  <c r="NP20" i="14" s="1"/>
  <c r="NA20" i="14"/>
  <c r="NA108" i="14" s="1"/>
  <c r="NA124" i="14" s="1"/>
  <c r="MZ20" i="14"/>
  <c r="MY20" i="14"/>
  <c r="MY108" i="14" s="1"/>
  <c r="MY124" i="14" s="1"/>
  <c r="MX20" i="14"/>
  <c r="MW20" i="14"/>
  <c r="MW108" i="14" s="1"/>
  <c r="MW124" i="14" s="1"/>
  <c r="MV20" i="14"/>
  <c r="MU20" i="14"/>
  <c r="MU108" i="14" s="1"/>
  <c r="MU124" i="14" s="1"/>
  <c r="MT20" i="14"/>
  <c r="MT108" i="14" s="1"/>
  <c r="MT124" i="14" s="1"/>
  <c r="MS20" i="14"/>
  <c r="MS108" i="14" s="1"/>
  <c r="MS124" i="14" s="1"/>
  <c r="MR20" i="14"/>
  <c r="MQ20" i="14"/>
  <c r="MQ108" i="14" s="1"/>
  <c r="MQ124" i="14" s="1"/>
  <c r="MM20" i="14"/>
  <c r="ML20" i="14"/>
  <c r="ML108" i="14" s="1"/>
  <c r="ML124" i="14" s="1"/>
  <c r="MK20" i="14"/>
  <c r="MK108" i="14" s="1"/>
  <c r="MK124" i="14" s="1"/>
  <c r="MJ20" i="14"/>
  <c r="MJ108" i="14" s="1"/>
  <c r="MJ124" i="14" s="1"/>
  <c r="MI20" i="14"/>
  <c r="MH20" i="14"/>
  <c r="MH108" i="14" s="1"/>
  <c r="MH124" i="14" s="1"/>
  <c r="MG20" i="14"/>
  <c r="MF20" i="14"/>
  <c r="MF108" i="14" s="1"/>
  <c r="MF124" i="14" s="1"/>
  <c r="ME20" i="14"/>
  <c r="MD20" i="14"/>
  <c r="MC20" i="14"/>
  <c r="MC108" i="14" s="1"/>
  <c r="MC124" i="14" s="1"/>
  <c r="LY20" i="14"/>
  <c r="LY108" i="14" s="1"/>
  <c r="LY124" i="14" s="1"/>
  <c r="LX20" i="14"/>
  <c r="LW20" i="14"/>
  <c r="LW108" i="14" s="1"/>
  <c r="LW124" i="14" s="1"/>
  <c r="LV20" i="14"/>
  <c r="LU20" i="14"/>
  <c r="LU108" i="14" s="1"/>
  <c r="LU124" i="14" s="1"/>
  <c r="LT20" i="14"/>
  <c r="LT108" i="14" s="1"/>
  <c r="LT124" i="14" s="1"/>
  <c r="LS20" i="14"/>
  <c r="LS108" i="14" s="1"/>
  <c r="LS124" i="14" s="1"/>
  <c r="LR20" i="14"/>
  <c r="LQ20" i="14"/>
  <c r="LQ108" i="14" s="1"/>
  <c r="LQ124" i="14" s="1"/>
  <c r="LP20" i="14"/>
  <c r="LO20" i="14"/>
  <c r="LO108" i="14" s="1"/>
  <c r="LO124" i="14" s="1"/>
  <c r="LK20" i="14"/>
  <c r="LK108" i="14" s="1"/>
  <c r="LK124" i="14" s="1"/>
  <c r="LJ20" i="14"/>
  <c r="LJ108" i="14" s="1"/>
  <c r="LJ124" i="14" s="1"/>
  <c r="LI20" i="14"/>
  <c r="LH20" i="14"/>
  <c r="LH108" i="14" s="1"/>
  <c r="LH124" i="14" s="1"/>
  <c r="LG20" i="14"/>
  <c r="LF20" i="14"/>
  <c r="LF108" i="14" s="1"/>
  <c r="LF124" i="14" s="1"/>
  <c r="LE20" i="14"/>
  <c r="LD20" i="14"/>
  <c r="LD108" i="14" s="1"/>
  <c r="LD124" i="14" s="1"/>
  <c r="LC20" i="14"/>
  <c r="LC108" i="14" s="1"/>
  <c r="LC124" i="14" s="1"/>
  <c r="LB20" i="14"/>
  <c r="LB108" i="14" s="1"/>
  <c r="LB124" i="14" s="1"/>
  <c r="LA20" i="14"/>
  <c r="KW20" i="14"/>
  <c r="KW108" i="14" s="1"/>
  <c r="KW124" i="14" s="1"/>
  <c r="KV20" i="14"/>
  <c r="KU20" i="14"/>
  <c r="KU108" i="14" s="1"/>
  <c r="KU124" i="14" s="1"/>
  <c r="KT20" i="14"/>
  <c r="KT108" i="14" s="1"/>
  <c r="KT124" i="14" s="1"/>
  <c r="KS20" i="14"/>
  <c r="KS108" i="14" s="1"/>
  <c r="KS124" i="14" s="1"/>
  <c r="KR20" i="14"/>
  <c r="KQ20" i="14"/>
  <c r="KQ108" i="14" s="1"/>
  <c r="KQ124" i="14" s="1"/>
  <c r="KP20" i="14"/>
  <c r="KO20" i="14"/>
  <c r="KO108" i="14" s="1"/>
  <c r="KO124" i="14" s="1"/>
  <c r="KN20" i="14"/>
  <c r="KM20" i="14"/>
  <c r="KI20" i="14"/>
  <c r="KH20" i="14"/>
  <c r="KH108" i="14" s="1"/>
  <c r="KH124" i="14" s="1"/>
  <c r="KG20" i="14"/>
  <c r="KF20" i="14"/>
  <c r="KF108" i="14" s="1"/>
  <c r="KF124" i="14" s="1"/>
  <c r="KE20" i="14"/>
  <c r="KD20" i="14"/>
  <c r="KD108" i="14" s="1"/>
  <c r="KD124" i="14" s="1"/>
  <c r="KC20" i="14"/>
  <c r="KC108" i="14" s="1"/>
  <c r="KC124" i="14" s="1"/>
  <c r="KB20" i="14"/>
  <c r="KB108" i="14" s="1"/>
  <c r="KB124" i="14" s="1"/>
  <c r="KA20" i="14"/>
  <c r="JZ20" i="14"/>
  <c r="JZ108" i="14" s="1"/>
  <c r="JZ124" i="14" s="1"/>
  <c r="JY20" i="14"/>
  <c r="JU20" i="14"/>
  <c r="JU108" i="14" s="1"/>
  <c r="JU124" i="14" s="1"/>
  <c r="JT20" i="14"/>
  <c r="JT108" i="14" s="1"/>
  <c r="JT124" i="14" s="1"/>
  <c r="JS20" i="14"/>
  <c r="JS108" i="14" s="1"/>
  <c r="JS124" i="14" s="1"/>
  <c r="JR20" i="14"/>
  <c r="JQ20" i="14"/>
  <c r="JQ108" i="14" s="1"/>
  <c r="JQ124" i="14" s="1"/>
  <c r="JP20" i="14"/>
  <c r="JO20" i="14"/>
  <c r="JO108" i="14" s="1"/>
  <c r="JO124" i="14" s="1"/>
  <c r="JN20" i="14"/>
  <c r="JM20" i="14"/>
  <c r="JM108" i="14" s="1"/>
  <c r="JM124" i="14" s="1"/>
  <c r="JL20" i="14"/>
  <c r="JL108" i="14" s="1"/>
  <c r="JL124" i="14" s="1"/>
  <c r="JK20" i="14"/>
  <c r="JK108" i="14" s="1"/>
  <c r="JK124" i="14" s="1"/>
  <c r="JG20" i="14"/>
  <c r="JF20" i="14"/>
  <c r="JF108" i="14" s="1"/>
  <c r="JF124" i="14" s="1"/>
  <c r="JE20" i="14"/>
  <c r="JD20" i="14"/>
  <c r="JD108" i="14" s="1"/>
  <c r="JD124" i="14" s="1"/>
  <c r="JC20" i="14"/>
  <c r="JC108" i="14" s="1"/>
  <c r="JC124" i="14" s="1"/>
  <c r="JB20" i="14"/>
  <c r="JB108" i="14" s="1"/>
  <c r="JB124" i="14" s="1"/>
  <c r="JA20" i="14"/>
  <c r="IZ20" i="14"/>
  <c r="IY20" i="14"/>
  <c r="IX20" i="14"/>
  <c r="IX108" i="14" s="1"/>
  <c r="IX124" i="14" s="1"/>
  <c r="IW20" i="14"/>
  <c r="IS20" i="14"/>
  <c r="IS108" i="14" s="1"/>
  <c r="IS124" i="14" s="1"/>
  <c r="IR20" i="14"/>
  <c r="IQ20" i="14"/>
  <c r="IQ108" i="14" s="1"/>
  <c r="IQ124" i="14" s="1"/>
  <c r="IP20" i="14"/>
  <c r="IO20" i="14"/>
  <c r="IO108" i="14" s="1"/>
  <c r="IO124" i="14" s="1"/>
  <c r="IN20" i="14"/>
  <c r="IM20" i="14"/>
  <c r="IM108" i="14" s="1"/>
  <c r="IM124" i="14" s="1"/>
  <c r="IL20" i="14"/>
  <c r="IL108" i="14" s="1"/>
  <c r="IL124" i="14" s="1"/>
  <c r="IK20" i="14"/>
  <c r="IK108" i="14" s="1"/>
  <c r="IK124" i="14" s="1"/>
  <c r="IJ20" i="14"/>
  <c r="II20" i="14"/>
  <c r="II108" i="14" s="1"/>
  <c r="II124" i="14" s="1"/>
  <c r="IE20" i="14"/>
  <c r="ID20" i="14"/>
  <c r="ID108" i="14" s="1"/>
  <c r="ID124" i="14" s="1"/>
  <c r="IC20" i="14"/>
  <c r="IC108" i="14" s="1"/>
  <c r="IC124" i="14" s="1"/>
  <c r="IB20" i="14"/>
  <c r="IB108" i="14" s="1"/>
  <c r="IB124" i="14" s="1"/>
  <c r="IA20" i="14"/>
  <c r="HZ20" i="14"/>
  <c r="HZ108" i="14" s="1"/>
  <c r="HZ124" i="14" s="1"/>
  <c r="HY20" i="14"/>
  <c r="HX20" i="14"/>
  <c r="HX108" i="14" s="1"/>
  <c r="HX124" i="14" s="1"/>
  <c r="HW20" i="14"/>
  <c r="HV20" i="14"/>
  <c r="HU20" i="14"/>
  <c r="HU108" i="14" s="1"/>
  <c r="HU124" i="14" s="1"/>
  <c r="HQ20" i="14"/>
  <c r="HQ108" i="14" s="1"/>
  <c r="HQ124" i="14" s="1"/>
  <c r="HP20" i="14"/>
  <c r="HO20" i="14"/>
  <c r="HO108" i="14" s="1"/>
  <c r="HO124" i="14" s="1"/>
  <c r="HN20" i="14"/>
  <c r="HM20" i="14"/>
  <c r="HM108" i="14" s="1"/>
  <c r="HM124" i="14" s="1"/>
  <c r="HL20" i="14"/>
  <c r="HL108" i="14" s="1"/>
  <c r="HL124" i="14" s="1"/>
  <c r="HK20" i="14"/>
  <c r="HK108" i="14" s="1"/>
  <c r="HK124" i="14" s="1"/>
  <c r="HJ20" i="14"/>
  <c r="HI20" i="14"/>
  <c r="HI108" i="14" s="1"/>
  <c r="HI124" i="14" s="1"/>
  <c r="HH20" i="14"/>
  <c r="HG20" i="14"/>
  <c r="HG108" i="14" s="1"/>
  <c r="HG124" i="14" s="1"/>
  <c r="HC20" i="14"/>
  <c r="HC108" i="14" s="1"/>
  <c r="HC124" i="14" s="1"/>
  <c r="HB20" i="14"/>
  <c r="HB108" i="14" s="1"/>
  <c r="HB124" i="14" s="1"/>
  <c r="HA20" i="14"/>
  <c r="GZ20" i="14"/>
  <c r="GZ108" i="14" s="1"/>
  <c r="GZ124" i="14" s="1"/>
  <c r="GY20" i="14"/>
  <c r="GX20" i="14"/>
  <c r="GX108" i="14" s="1"/>
  <c r="GX124" i="14" s="1"/>
  <c r="GW20" i="14"/>
  <c r="GV20" i="14"/>
  <c r="GV108" i="14" s="1"/>
  <c r="GV124" i="14" s="1"/>
  <c r="GU20" i="14"/>
  <c r="GU108" i="14" s="1"/>
  <c r="GU124" i="14" s="1"/>
  <c r="GT20" i="14"/>
  <c r="GT108" i="14" s="1"/>
  <c r="GT124" i="14" s="1"/>
  <c r="GS20" i="14"/>
  <c r="GO20" i="14"/>
  <c r="GO108" i="14" s="1"/>
  <c r="GO124" i="14" s="1"/>
  <c r="GN20" i="14"/>
  <c r="GM20" i="14"/>
  <c r="GM108" i="14" s="1"/>
  <c r="GM124" i="14" s="1"/>
  <c r="GL20" i="14"/>
  <c r="GL108" i="14" s="1"/>
  <c r="GL124" i="14" s="1"/>
  <c r="GK20" i="14"/>
  <c r="GK108" i="14" s="1"/>
  <c r="GK124" i="14" s="1"/>
  <c r="GJ20" i="14"/>
  <c r="GI20" i="14"/>
  <c r="GI108" i="14" s="1"/>
  <c r="GI124" i="14" s="1"/>
  <c r="GH20" i="14"/>
  <c r="GG20" i="14"/>
  <c r="GG108" i="14" s="1"/>
  <c r="GG124" i="14" s="1"/>
  <c r="GF20" i="14"/>
  <c r="GE20" i="14"/>
  <c r="GA20" i="14"/>
  <c r="FZ20" i="14"/>
  <c r="FZ108" i="14" s="1"/>
  <c r="FZ124" i="14" s="1"/>
  <c r="FY20" i="14"/>
  <c r="FX20" i="14"/>
  <c r="FX108" i="14" s="1"/>
  <c r="FX124" i="14" s="1"/>
  <c r="FW20" i="14"/>
  <c r="FV20" i="14"/>
  <c r="FV108" i="14" s="1"/>
  <c r="FV124" i="14" s="1"/>
  <c r="FU20" i="14"/>
  <c r="FU108" i="14" s="1"/>
  <c r="FU124" i="14" s="1"/>
  <c r="FT20" i="14"/>
  <c r="FT108" i="14" s="1"/>
  <c r="FT124" i="14" s="1"/>
  <c r="FS20" i="14"/>
  <c r="FR20" i="14"/>
  <c r="FR108" i="14" s="1"/>
  <c r="FR124" i="14" s="1"/>
  <c r="FQ20" i="14"/>
  <c r="FM20" i="14"/>
  <c r="FM108" i="14" s="1"/>
  <c r="FM124" i="14" s="1"/>
  <c r="FL20" i="14"/>
  <c r="FL108" i="14" s="1"/>
  <c r="FL124" i="14" s="1"/>
  <c r="FK20" i="14"/>
  <c r="FK108" i="14" s="1"/>
  <c r="FK124" i="14" s="1"/>
  <c r="FJ20" i="14"/>
  <c r="FI20" i="14"/>
  <c r="FI108" i="14" s="1"/>
  <c r="FI124" i="14" s="1"/>
  <c r="FH20" i="14"/>
  <c r="FG20" i="14"/>
  <c r="FG108" i="14" s="1"/>
  <c r="FG124" i="14" s="1"/>
  <c r="FF20" i="14"/>
  <c r="FE20" i="14"/>
  <c r="FD20" i="14"/>
  <c r="FD108" i="14" s="1"/>
  <c r="FD124" i="14" s="1"/>
  <c r="FC20" i="14"/>
  <c r="FC108" i="14" s="1"/>
  <c r="FC124" i="14" s="1"/>
  <c r="EY20" i="14"/>
  <c r="EX20" i="14"/>
  <c r="EX108" i="14" s="1"/>
  <c r="EX124" i="14" s="1"/>
  <c r="EW20" i="14"/>
  <c r="EV20" i="14"/>
  <c r="EV108" i="14" s="1"/>
  <c r="EV124" i="14" s="1"/>
  <c r="EU20" i="14"/>
  <c r="EU108" i="14" s="1"/>
  <c r="EU124" i="14" s="1"/>
  <c r="ET20" i="14"/>
  <c r="ET108" i="14" s="1"/>
  <c r="ET124" i="14" s="1"/>
  <c r="ES20" i="14"/>
  <c r="ER20" i="14"/>
  <c r="EQ20" i="14"/>
  <c r="EP20" i="14"/>
  <c r="EP108" i="14" s="1"/>
  <c r="EP124" i="14" s="1"/>
  <c r="EO20" i="14"/>
  <c r="EK20" i="14"/>
  <c r="EK108" i="14" s="1"/>
  <c r="EK124" i="14" s="1"/>
  <c r="EJ20" i="14"/>
  <c r="EI20" i="14"/>
  <c r="EI108" i="14" s="1"/>
  <c r="EI124" i="14" s="1"/>
  <c r="EH20" i="14"/>
  <c r="EH108" i="14" s="1"/>
  <c r="EH124" i="14" s="1"/>
  <c r="EG20" i="14"/>
  <c r="EG108" i="14" s="1"/>
  <c r="EG124" i="14" s="1"/>
  <c r="EF20" i="14"/>
  <c r="EE20" i="14"/>
  <c r="EE108" i="14" s="1"/>
  <c r="EE124" i="14" s="1"/>
  <c r="ED20" i="14"/>
  <c r="ED108" i="14" s="1"/>
  <c r="ED124" i="14" s="1"/>
  <c r="EC20" i="14"/>
  <c r="EC108" i="14" s="1"/>
  <c r="EC124" i="14" s="1"/>
  <c r="EB20" i="14"/>
  <c r="EB108" i="14" s="1"/>
  <c r="EB124" i="14" s="1"/>
  <c r="EA20" i="14"/>
  <c r="EA108" i="14" s="1"/>
  <c r="EA124" i="14" s="1"/>
  <c r="DW20" i="14"/>
  <c r="DW108" i="14" s="1"/>
  <c r="DW124" i="14" s="1"/>
  <c r="DV20" i="14"/>
  <c r="DV108" i="14" s="1"/>
  <c r="DV124" i="14" s="1"/>
  <c r="DU20" i="14"/>
  <c r="DU108" i="14" s="1"/>
  <c r="DU124" i="14" s="1"/>
  <c r="DT20" i="14"/>
  <c r="DT108" i="14" s="1"/>
  <c r="DT124" i="14" s="1"/>
  <c r="DS20" i="14"/>
  <c r="DS108" i="14" s="1"/>
  <c r="DS124" i="14" s="1"/>
  <c r="DR20" i="14"/>
  <c r="DR108" i="14" s="1"/>
  <c r="DR124" i="14" s="1"/>
  <c r="DQ20" i="14"/>
  <c r="DQ108" i="14" s="1"/>
  <c r="DQ124" i="14" s="1"/>
  <c r="DP20" i="14"/>
  <c r="DP108" i="14" s="1"/>
  <c r="DP124" i="14" s="1"/>
  <c r="DO20" i="14"/>
  <c r="DO108" i="14" s="1"/>
  <c r="DO124" i="14" s="1"/>
  <c r="DN20" i="14"/>
  <c r="DM20" i="14"/>
  <c r="DM108" i="14" s="1"/>
  <c r="DM124" i="14" s="1"/>
  <c r="DI20" i="14"/>
  <c r="DI108" i="14" s="1"/>
  <c r="DI124" i="14" s="1"/>
  <c r="DH20" i="14"/>
  <c r="DH108" i="14" s="1"/>
  <c r="DH124" i="14" s="1"/>
  <c r="DG20" i="14"/>
  <c r="DG108" i="14" s="1"/>
  <c r="DG124" i="14" s="1"/>
  <c r="DF20" i="14"/>
  <c r="DF108" i="14" s="1"/>
  <c r="DF124" i="14" s="1"/>
  <c r="DE20" i="14"/>
  <c r="DE108" i="14" s="1"/>
  <c r="DE124" i="14" s="1"/>
  <c r="DD20" i="14"/>
  <c r="DD108" i="14" s="1"/>
  <c r="DD124" i="14" s="1"/>
  <c r="DC20" i="14"/>
  <c r="DC108" i="14" s="1"/>
  <c r="DC124" i="14" s="1"/>
  <c r="DB20" i="14"/>
  <c r="DB108" i="14" s="1"/>
  <c r="DB124" i="14" s="1"/>
  <c r="DA20" i="14"/>
  <c r="DA108" i="14" s="1"/>
  <c r="DA124" i="14" s="1"/>
  <c r="CZ20" i="14"/>
  <c r="CZ108" i="14" s="1"/>
  <c r="CZ124" i="14" s="1"/>
  <c r="CY20" i="14"/>
  <c r="CY108" i="14" s="1"/>
  <c r="CY124" i="14" s="1"/>
  <c r="CU20" i="14"/>
  <c r="CU108" i="14" s="1"/>
  <c r="CU124" i="14" s="1"/>
  <c r="CT20" i="14"/>
  <c r="CT108" i="14" s="1"/>
  <c r="CT124" i="14" s="1"/>
  <c r="CS20" i="14"/>
  <c r="CS108" i="14" s="1"/>
  <c r="CS124" i="14" s="1"/>
  <c r="CR20" i="14"/>
  <c r="CR108" i="14" s="1"/>
  <c r="CR124" i="14" s="1"/>
  <c r="CQ20" i="14"/>
  <c r="CQ108" i="14" s="1"/>
  <c r="CQ124" i="14" s="1"/>
  <c r="CP20" i="14"/>
  <c r="CP108" i="14" s="1"/>
  <c r="CP124" i="14" s="1"/>
  <c r="CO20" i="14"/>
  <c r="CO108" i="14" s="1"/>
  <c r="CO124" i="14" s="1"/>
  <c r="CN20" i="14"/>
  <c r="CN108" i="14" s="1"/>
  <c r="CN124" i="14" s="1"/>
  <c r="CM20" i="14"/>
  <c r="CM108" i="14" s="1"/>
  <c r="CM124" i="14" s="1"/>
  <c r="CL20" i="14"/>
  <c r="CL108" i="14" s="1"/>
  <c r="CL124" i="14" s="1"/>
  <c r="CK20" i="14"/>
  <c r="CK108" i="14" s="1"/>
  <c r="CK124" i="14" s="1"/>
  <c r="CG20" i="14"/>
  <c r="CG108" i="14" s="1"/>
  <c r="CG124" i="14" s="1"/>
  <c r="CF20" i="14"/>
  <c r="CF108" i="14" s="1"/>
  <c r="CF124" i="14" s="1"/>
  <c r="CE20" i="14"/>
  <c r="CE108" i="14" s="1"/>
  <c r="CE124" i="14" s="1"/>
  <c r="CD20" i="14"/>
  <c r="CD108" i="14" s="1"/>
  <c r="CD124" i="14" s="1"/>
  <c r="CC20" i="14"/>
  <c r="CC108" i="14" s="1"/>
  <c r="CC124" i="14" s="1"/>
  <c r="CB20" i="14"/>
  <c r="CB108" i="14" s="1"/>
  <c r="CB124" i="14" s="1"/>
  <c r="CA20" i="14"/>
  <c r="CA108" i="14" s="1"/>
  <c r="CA124" i="14" s="1"/>
  <c r="BZ20" i="14"/>
  <c r="BZ108" i="14" s="1"/>
  <c r="BZ124" i="14" s="1"/>
  <c r="BY20" i="14"/>
  <c r="BY108" i="14" s="1"/>
  <c r="BY124" i="14" s="1"/>
  <c r="BX20" i="14"/>
  <c r="BX108" i="14" s="1"/>
  <c r="BX124" i="14" s="1"/>
  <c r="BW20" i="14"/>
  <c r="BS20" i="14"/>
  <c r="BS108" i="14" s="1"/>
  <c r="BS124" i="14" s="1"/>
  <c r="BR20" i="14"/>
  <c r="BR108" i="14" s="1"/>
  <c r="BR124" i="14" s="1"/>
  <c r="BQ20" i="14"/>
  <c r="BQ108" i="14" s="1"/>
  <c r="BQ124" i="14" s="1"/>
  <c r="BP20" i="14"/>
  <c r="BP108" i="14" s="1"/>
  <c r="BP124" i="14" s="1"/>
  <c r="BO20" i="14"/>
  <c r="BO108" i="14" s="1"/>
  <c r="BO124" i="14" s="1"/>
  <c r="BN20" i="14"/>
  <c r="BN108" i="14" s="1"/>
  <c r="BN124" i="14" s="1"/>
  <c r="BM20" i="14"/>
  <c r="BM108" i="14" s="1"/>
  <c r="BM124" i="14" s="1"/>
  <c r="BL20" i="14"/>
  <c r="BL108" i="14" s="1"/>
  <c r="BL124" i="14" s="1"/>
  <c r="BK20" i="14"/>
  <c r="BK108" i="14" s="1"/>
  <c r="BK124" i="14" s="1"/>
  <c r="BJ20" i="14"/>
  <c r="BJ108" i="14" s="1"/>
  <c r="BJ124" i="14" s="1"/>
  <c r="BI20" i="14"/>
  <c r="BI108" i="14" s="1"/>
  <c r="BI124" i="14" s="1"/>
  <c r="BE20" i="14"/>
  <c r="BE108" i="14" s="1"/>
  <c r="BE124" i="14" s="1"/>
  <c r="BD20" i="14"/>
  <c r="BD108" i="14" s="1"/>
  <c r="BD124" i="14" s="1"/>
  <c r="BC20" i="14"/>
  <c r="BC108" i="14" s="1"/>
  <c r="BC124" i="14" s="1"/>
  <c r="BB20" i="14"/>
  <c r="BB108" i="14" s="1"/>
  <c r="BB124" i="14" s="1"/>
  <c r="BA20" i="14"/>
  <c r="BA108" i="14" s="1"/>
  <c r="BA124" i="14" s="1"/>
  <c r="AZ20" i="14"/>
  <c r="AZ108" i="14" s="1"/>
  <c r="AZ124" i="14" s="1"/>
  <c r="AY20" i="14"/>
  <c r="AY108" i="14" s="1"/>
  <c r="AY124" i="14" s="1"/>
  <c r="AX20" i="14"/>
  <c r="AX108" i="14" s="1"/>
  <c r="AX124" i="14" s="1"/>
  <c r="AW20" i="14"/>
  <c r="AV20" i="14"/>
  <c r="AV108" i="14" s="1"/>
  <c r="AV124" i="14" s="1"/>
  <c r="AU20" i="14"/>
  <c r="AU108" i="14" s="1"/>
  <c r="AU124" i="14" s="1"/>
  <c r="AQ20" i="14"/>
  <c r="AQ108" i="14" s="1"/>
  <c r="AQ124" i="14" s="1"/>
  <c r="AP20" i="14"/>
  <c r="AP108" i="14" s="1"/>
  <c r="AP124" i="14" s="1"/>
  <c r="AO20" i="14"/>
  <c r="AO108" i="14" s="1"/>
  <c r="AO124" i="14" s="1"/>
  <c r="AN20" i="14"/>
  <c r="AN108" i="14" s="1"/>
  <c r="AN124" i="14" s="1"/>
  <c r="AM20" i="14"/>
  <c r="AM108" i="14" s="1"/>
  <c r="AM124" i="14" s="1"/>
  <c r="AL20" i="14"/>
  <c r="AL108" i="14" s="1"/>
  <c r="AL124" i="14" s="1"/>
  <c r="AK20" i="14"/>
  <c r="AK108" i="14" s="1"/>
  <c r="AK124" i="14" s="1"/>
  <c r="AJ20" i="14"/>
  <c r="AJ108" i="14" s="1"/>
  <c r="AJ124" i="14" s="1"/>
  <c r="AI20" i="14"/>
  <c r="AI108" i="14" s="1"/>
  <c r="AI124" i="14" s="1"/>
  <c r="AH20" i="14"/>
  <c r="AH108" i="14" s="1"/>
  <c r="AH124" i="14" s="1"/>
  <c r="AG20" i="14"/>
  <c r="AG108" i="14" s="1"/>
  <c r="AG124" i="14" s="1"/>
  <c r="AC20" i="14"/>
  <c r="AC108" i="14" s="1"/>
  <c r="AC124" i="14" s="1"/>
  <c r="AB20" i="14"/>
  <c r="AB108" i="14" s="1"/>
  <c r="AB124" i="14" s="1"/>
  <c r="AA20" i="14"/>
  <c r="AA108" i="14" s="1"/>
  <c r="AA124" i="14" s="1"/>
  <c r="Z20" i="14"/>
  <c r="Z108" i="14" s="1"/>
  <c r="Z124" i="14" s="1"/>
  <c r="Y20" i="14"/>
  <c r="Y108" i="14" s="1"/>
  <c r="Y124" i="14" s="1"/>
  <c r="X20" i="14"/>
  <c r="X108" i="14" s="1"/>
  <c r="X124" i="14" s="1"/>
  <c r="W20" i="14"/>
  <c r="W108" i="14" s="1"/>
  <c r="W124" i="14" s="1"/>
  <c r="V20" i="14"/>
  <c r="V108" i="14" s="1"/>
  <c r="V124" i="14" s="1"/>
  <c r="U20" i="14"/>
  <c r="U108" i="14" s="1"/>
  <c r="U124" i="14" s="1"/>
  <c r="T20" i="14"/>
  <c r="T108" i="14" s="1"/>
  <c r="T124" i="14" s="1"/>
  <c r="S20" i="14"/>
  <c r="S108" i="14" s="1"/>
  <c r="S124" i="14" s="1"/>
  <c r="O20" i="14"/>
  <c r="O108" i="14" s="1"/>
  <c r="O124" i="14" s="1"/>
  <c r="N20" i="14"/>
  <c r="N108" i="14" s="1"/>
  <c r="N124" i="14" s="1"/>
  <c r="M20" i="14"/>
  <c r="M108" i="14" s="1"/>
  <c r="M124" i="14" s="1"/>
  <c r="L20" i="14"/>
  <c r="L108" i="14" s="1"/>
  <c r="L124" i="14" s="1"/>
  <c r="K20" i="14"/>
  <c r="K108" i="14" s="1"/>
  <c r="K124" i="14" s="1"/>
  <c r="J20" i="14"/>
  <c r="J108" i="14" s="1"/>
  <c r="J124" i="14" s="1"/>
  <c r="I20" i="14"/>
  <c r="I108" i="14" s="1"/>
  <c r="I124" i="14" s="1"/>
  <c r="H20" i="14"/>
  <c r="H108" i="14" s="1"/>
  <c r="H124" i="14" s="1"/>
  <c r="G20" i="14"/>
  <c r="G108" i="14" s="1"/>
  <c r="G124" i="14" s="1"/>
  <c r="F20" i="14"/>
  <c r="E20" i="14"/>
  <c r="E108" i="14" s="1"/>
  <c r="E124" i="14" s="1"/>
  <c r="PT18" i="14"/>
  <c r="PH154" i="14"/>
  <c r="PF18" i="14"/>
  <c r="OT154" i="14"/>
  <c r="OF154" i="14"/>
  <c r="OD18" i="14"/>
  <c r="NR154" i="14"/>
  <c r="NP18" i="14"/>
  <c r="ND154" i="14"/>
  <c r="NB18" i="14"/>
  <c r="MP154" i="14"/>
  <c r="MB154" i="14"/>
  <c r="LZ18" i="14"/>
  <c r="LN154" i="14"/>
  <c r="LL18" i="14"/>
  <c r="KZ154" i="14"/>
  <c r="KX18" i="14"/>
  <c r="KL154" i="14"/>
  <c r="JX154" i="14"/>
  <c r="JV18" i="14"/>
  <c r="JJ154" i="14"/>
  <c r="JH18" i="14"/>
  <c r="IV154" i="14"/>
  <c r="IT18" i="14"/>
  <c r="IH154" i="14"/>
  <c r="HT154" i="14"/>
  <c r="HR18" i="14"/>
  <c r="HF154" i="14"/>
  <c r="HD18" i="14"/>
  <c r="GR154" i="14"/>
  <c r="GP18" i="14"/>
  <c r="GD154" i="14"/>
  <c r="FP154" i="14"/>
  <c r="FN18" i="14"/>
  <c r="FB154" i="14"/>
  <c r="EZ18" i="14"/>
  <c r="EN154" i="14"/>
  <c r="EL18" i="14"/>
  <c r="DZ154" i="14"/>
  <c r="DL154" i="14"/>
  <c r="DJ18" i="14"/>
  <c r="CX154" i="14"/>
  <c r="CV18" i="14"/>
  <c r="CJ154" i="14"/>
  <c r="CH18" i="14"/>
  <c r="BV154" i="14"/>
  <c r="BH154" i="14"/>
  <c r="BF18" i="14"/>
  <c r="AT154" i="14"/>
  <c r="AF154" i="14"/>
  <c r="AD18" i="14"/>
  <c r="R154" i="14"/>
  <c r="D154" i="14"/>
  <c r="PT17" i="14"/>
  <c r="PH153" i="14"/>
  <c r="OT153" i="14"/>
  <c r="OF153" i="14"/>
  <c r="NR153" i="14"/>
  <c r="NP17" i="14"/>
  <c r="ND153" i="14"/>
  <c r="MP153" i="14"/>
  <c r="MB153" i="14"/>
  <c r="LN153" i="14"/>
  <c r="LL17" i="14"/>
  <c r="KZ153" i="14"/>
  <c r="KL153" i="14"/>
  <c r="JX153" i="14"/>
  <c r="JJ153" i="14"/>
  <c r="JH17" i="14"/>
  <c r="IV153" i="14"/>
  <c r="IH153" i="14"/>
  <c r="HT153" i="14"/>
  <c r="HF153" i="14"/>
  <c r="HD17" i="14"/>
  <c r="GR153" i="14"/>
  <c r="GD153" i="14"/>
  <c r="FP153" i="14"/>
  <c r="FB153" i="14"/>
  <c r="EZ17" i="14"/>
  <c r="EN153" i="14"/>
  <c r="DZ153" i="14"/>
  <c r="DL153" i="14"/>
  <c r="CX153" i="14"/>
  <c r="CV17" i="14"/>
  <c r="CJ153" i="14"/>
  <c r="BV153" i="14"/>
  <c r="BH153" i="14"/>
  <c r="AT153" i="14"/>
  <c r="AR17" i="14"/>
  <c r="AF153" i="14"/>
  <c r="R153" i="14"/>
  <c r="D153" i="14"/>
  <c r="PT15" i="14"/>
  <c r="PF15" i="14"/>
  <c r="OR15" i="14"/>
  <c r="OD15" i="14"/>
  <c r="NP15" i="14"/>
  <c r="NB15" i="14"/>
  <c r="MN15" i="14"/>
  <c r="LZ15" i="14"/>
  <c r="LL15" i="14"/>
  <c r="KX15" i="14"/>
  <c r="KJ15" i="14"/>
  <c r="JV15" i="14"/>
  <c r="JH15" i="14"/>
  <c r="IT15" i="14"/>
  <c r="IF15" i="14"/>
  <c r="HR15" i="14"/>
  <c r="HD15" i="14"/>
  <c r="GP15" i="14"/>
  <c r="GB15" i="14"/>
  <c r="FN15" i="14"/>
  <c r="EZ15" i="14"/>
  <c r="EL15" i="14"/>
  <c r="DX15" i="14"/>
  <c r="DL6" i="14"/>
  <c r="DJ15" i="14"/>
  <c r="CV15" i="14"/>
  <c r="CH15" i="14"/>
  <c r="BT15" i="14"/>
  <c r="BF15" i="14"/>
  <c r="AR15" i="14"/>
  <c r="AD15" i="14"/>
  <c r="P15" i="14"/>
  <c r="D6" i="14"/>
  <c r="PX14" i="14"/>
  <c r="PY14" i="14" s="1"/>
  <c r="PZ14" i="14" s="1"/>
  <c r="QA14" i="14" s="1"/>
  <c r="QB14" i="14" s="1"/>
  <c r="QC14" i="14" s="1"/>
  <c r="QD14" i="14" s="1"/>
  <c r="QE14" i="14" s="1"/>
  <c r="QF14" i="14" s="1"/>
  <c r="QG14" i="14" s="1"/>
  <c r="QH14" i="14" s="1"/>
  <c r="PW14" i="14"/>
  <c r="PX13" i="14"/>
  <c r="PY13" i="14" s="1"/>
  <c r="PZ13" i="14" s="1"/>
  <c r="QA13" i="14" s="1"/>
  <c r="QB13" i="14" s="1"/>
  <c r="QC13" i="14" s="1"/>
  <c r="QD13" i="14" s="1"/>
  <c r="QE13" i="14" s="1"/>
  <c r="QF13" i="14" s="1"/>
  <c r="QG13" i="14" s="1"/>
  <c r="QH13" i="14" s="1"/>
  <c r="PW13" i="14"/>
  <c r="AR13" i="14"/>
  <c r="BF13" i="14" s="1"/>
  <c r="BT13" i="14" s="1"/>
  <c r="CH13" i="14" s="1"/>
  <c r="CV13" i="14" s="1"/>
  <c r="DJ13" i="14" s="1"/>
  <c r="DX13" i="14" s="1"/>
  <c r="EL13" i="14" s="1"/>
  <c r="EZ13" i="14" s="1"/>
  <c r="FN13" i="14" s="1"/>
  <c r="GB13" i="14" s="1"/>
  <c r="GP13" i="14" s="1"/>
  <c r="HD13" i="14" s="1"/>
  <c r="HR13" i="14" s="1"/>
  <c r="IF13" i="14" s="1"/>
  <c r="IT13" i="14" s="1"/>
  <c r="JH13" i="14" s="1"/>
  <c r="JV13" i="14" s="1"/>
  <c r="KJ13" i="14" s="1"/>
  <c r="KX13" i="14" s="1"/>
  <c r="LL13" i="14" s="1"/>
  <c r="LZ13" i="14" s="1"/>
  <c r="MN13" i="14" s="1"/>
  <c r="NB13" i="14" s="1"/>
  <c r="NP13" i="14" s="1"/>
  <c r="OD13" i="14" s="1"/>
  <c r="OR13" i="14" s="1"/>
  <c r="PF13" i="14" s="1"/>
  <c r="PT13" i="14" s="1"/>
  <c r="QH10" i="14" s="1"/>
  <c r="AD13" i="14"/>
  <c r="PW12" i="14"/>
  <c r="PX12" i="14" s="1"/>
  <c r="PY12" i="14" s="1"/>
  <c r="PZ12" i="14" s="1"/>
  <c r="QA12" i="14" s="1"/>
  <c r="QB12" i="14" s="1"/>
  <c r="QC12" i="14" s="1"/>
  <c r="QD12" i="14" s="1"/>
  <c r="QE12" i="14" s="1"/>
  <c r="QF12" i="14" s="1"/>
  <c r="QG12" i="14" s="1"/>
  <c r="QH12" i="14" s="1"/>
  <c r="PX11" i="14"/>
  <c r="PY11" i="14" s="1"/>
  <c r="PZ11" i="14" s="1"/>
  <c r="QA11" i="14" s="1"/>
  <c r="QB11" i="14" s="1"/>
  <c r="QC11" i="14" s="1"/>
  <c r="QD11" i="14" s="1"/>
  <c r="QE11" i="14" s="1"/>
  <c r="QF11" i="14" s="1"/>
  <c r="QG11" i="14" s="1"/>
  <c r="QH11" i="14" s="1"/>
  <c r="PW11" i="14"/>
  <c r="PT11" i="14"/>
  <c r="PF11" i="14"/>
  <c r="OR11" i="14"/>
  <c r="OD11" i="14"/>
  <c r="NP11" i="14"/>
  <c r="NB11" i="14"/>
  <c r="MN11" i="14"/>
  <c r="LZ11" i="14"/>
  <c r="LL11" i="14"/>
  <c r="KX11" i="14"/>
  <c r="KJ11" i="14"/>
  <c r="JV11" i="14"/>
  <c r="JH11" i="14"/>
  <c r="IT11" i="14"/>
  <c r="IF11" i="14"/>
  <c r="HR11" i="14"/>
  <c r="HD11" i="14"/>
  <c r="GP11" i="14"/>
  <c r="GB11" i="14"/>
  <c r="FN11" i="14"/>
  <c r="EZ11" i="14"/>
  <c r="EL11" i="14"/>
  <c r="DX11" i="14"/>
  <c r="DJ11" i="14"/>
  <c r="CV11" i="14"/>
  <c r="CH11" i="14"/>
  <c r="BT11" i="14"/>
  <c r="BF11" i="14"/>
  <c r="AR11" i="14"/>
  <c r="AD11" i="14"/>
  <c r="P11" i="14"/>
  <c r="QG10" i="14"/>
  <c r="QF10" i="14"/>
  <c r="QF26" i="14" s="1"/>
  <c r="QE10" i="14"/>
  <c r="QE25" i="14" s="1"/>
  <c r="QD10" i="14"/>
  <c r="QC10" i="14"/>
  <c r="QC25" i="14" s="1"/>
  <c r="QB10" i="14"/>
  <c r="QA10" i="14"/>
  <c r="QA25" i="14" s="1"/>
  <c r="PZ10" i="14"/>
  <c r="PZ25" i="14" s="1"/>
  <c r="PY10" i="14"/>
  <c r="PX10" i="14"/>
  <c r="PX25" i="14" s="1"/>
  <c r="PW10" i="14"/>
  <c r="PW25" i="14" s="1"/>
  <c r="PV10" i="14"/>
  <c r="PT10" i="14"/>
  <c r="PF10" i="14"/>
  <c r="OR10" i="14"/>
  <c r="OD10" i="14"/>
  <c r="NP10" i="14"/>
  <c r="NB10" i="14"/>
  <c r="MN10" i="14"/>
  <c r="LZ10" i="14"/>
  <c r="LL10" i="14"/>
  <c r="KX10" i="14"/>
  <c r="KJ10" i="14"/>
  <c r="JV10" i="14"/>
  <c r="JH10" i="14"/>
  <c r="IT10" i="14"/>
  <c r="IF10" i="14"/>
  <c r="HR10" i="14"/>
  <c r="HD10" i="14"/>
  <c r="GP10" i="14"/>
  <c r="GB10" i="14"/>
  <c r="FN10" i="14"/>
  <c r="EZ10" i="14"/>
  <c r="EL10" i="14"/>
  <c r="DX10" i="14"/>
  <c r="DJ10" i="14"/>
  <c r="CV10" i="14"/>
  <c r="CH10" i="14"/>
  <c r="BT10" i="14"/>
  <c r="BF10" i="14"/>
  <c r="AR10" i="14"/>
  <c r="AD10" i="14"/>
  <c r="P10" i="14"/>
  <c r="PT9" i="14"/>
  <c r="PF9" i="14"/>
  <c r="NP9" i="14"/>
  <c r="NB9" i="14"/>
  <c r="MN9" i="14"/>
  <c r="LZ9" i="14"/>
  <c r="LL9" i="14"/>
  <c r="KX9" i="14"/>
  <c r="KJ9" i="14"/>
  <c r="JV9" i="14"/>
  <c r="JH9" i="14"/>
  <c r="IT9" i="14"/>
  <c r="IF9" i="14"/>
  <c r="HR9" i="14"/>
  <c r="HD9" i="14"/>
  <c r="GP9" i="14"/>
  <c r="GB9" i="14"/>
  <c r="FN9" i="14"/>
  <c r="EZ9" i="14"/>
  <c r="EL9" i="14"/>
  <c r="DX9" i="14"/>
  <c r="DJ9" i="14"/>
  <c r="CV9" i="14"/>
  <c r="CH9" i="14"/>
  <c r="PH6" i="14"/>
  <c r="OT6" i="14"/>
  <c r="OF6" i="14"/>
  <c r="ND6" i="14"/>
  <c r="MP6" i="14"/>
  <c r="MB6" i="14"/>
  <c r="LN6" i="14"/>
  <c r="KZ6" i="14"/>
  <c r="KL6" i="14"/>
  <c r="JX6" i="14"/>
  <c r="JJ6" i="14"/>
  <c r="IV6" i="14"/>
  <c r="IH6" i="14"/>
  <c r="HT6" i="14"/>
  <c r="HF6" i="14"/>
  <c r="GR6" i="14"/>
  <c r="GD6" i="14"/>
  <c r="FP6" i="14"/>
  <c r="FB6" i="14"/>
  <c r="EN6" i="14"/>
  <c r="DZ6" i="14"/>
  <c r="CX6" i="14"/>
  <c r="CJ6" i="14"/>
  <c r="BV6" i="14"/>
  <c r="BH6" i="14"/>
  <c r="AT6" i="14"/>
  <c r="AF6" i="14"/>
  <c r="R6" i="14"/>
  <c r="PV2" i="14"/>
  <c r="AD1" i="14"/>
  <c r="AR1" i="14" s="1"/>
  <c r="BF1" i="14" s="1"/>
  <c r="BT1" i="14" s="1"/>
  <c r="CH1" i="14" s="1"/>
  <c r="CV1" i="14" s="1"/>
  <c r="DJ1" i="14" s="1"/>
  <c r="DX1" i="14" s="1"/>
  <c r="EL1" i="14" s="1"/>
  <c r="EZ1" i="14" s="1"/>
  <c r="FN1" i="14" s="1"/>
  <c r="GB1" i="14" s="1"/>
  <c r="GP1" i="14" s="1"/>
  <c r="HD1" i="14" s="1"/>
  <c r="HR1" i="14" s="1"/>
  <c r="IF1" i="14" s="1"/>
  <c r="IT1" i="14" s="1"/>
  <c r="JH1" i="14" s="1"/>
  <c r="JV1" i="14" s="1"/>
  <c r="KJ1" i="14" s="1"/>
  <c r="KX1" i="14" s="1"/>
  <c r="LL1" i="14" s="1"/>
  <c r="LZ1" i="14" s="1"/>
  <c r="MN1" i="14" s="1"/>
  <c r="NB1" i="14" s="1"/>
  <c r="NP1" i="14" s="1"/>
  <c r="OD1" i="14" s="1"/>
  <c r="OR1" i="14" s="1"/>
  <c r="PF1" i="14" s="1"/>
  <c r="PT1" i="14" s="1"/>
  <c r="PV1" i="14" s="1"/>
  <c r="PW1" i="14" s="1"/>
  <c r="PX1" i="14" s="1"/>
  <c r="PY1" i="14" s="1"/>
  <c r="PZ1" i="14" s="1"/>
  <c r="QA1" i="14" s="1"/>
  <c r="QB1" i="14" s="1"/>
  <c r="QC1" i="14" s="1"/>
  <c r="QD1" i="14" s="1"/>
  <c r="QE1" i="14" s="1"/>
  <c r="QF1" i="14" s="1"/>
  <c r="QG1" i="14" s="1"/>
  <c r="QH1" i="14" s="1"/>
  <c r="BF246" i="11" l="1"/>
  <c r="BF248" i="11" s="1"/>
  <c r="CV246" i="11"/>
  <c r="CV248" i="11" s="1"/>
  <c r="BT246" i="11"/>
  <c r="BT248" i="11" s="1"/>
  <c r="AR246" i="11"/>
  <c r="AR248" i="11" s="1"/>
  <c r="LL246" i="11"/>
  <c r="LL248" i="11" s="1"/>
  <c r="CH246" i="11"/>
  <c r="CH248" i="11" s="1"/>
  <c r="KJ262" i="11"/>
  <c r="EL246" i="11"/>
  <c r="EL248" i="11" s="1"/>
  <c r="DX246" i="11"/>
  <c r="DX248" i="11" s="1"/>
  <c r="DX262" i="11"/>
  <c r="GP262" i="11"/>
  <c r="BF262" i="11"/>
  <c r="EZ262" i="11"/>
  <c r="IF262" i="11"/>
  <c r="GB246" i="11"/>
  <c r="GB248" i="11" s="1"/>
  <c r="AD246" i="11"/>
  <c r="AD248" i="11" s="1"/>
  <c r="P246" i="11"/>
  <c r="P248" i="11" s="1"/>
  <c r="GP246" i="11"/>
  <c r="GP248" i="11" s="1"/>
  <c r="JH246" i="11"/>
  <c r="JH248" i="11" s="1"/>
  <c r="JV262" i="11"/>
  <c r="IT246" i="11"/>
  <c r="IT248" i="11" s="1"/>
  <c r="KX246" i="11"/>
  <c r="KX248" i="11" s="1"/>
  <c r="CH262" i="11"/>
  <c r="KX262" i="11"/>
  <c r="DJ246" i="11"/>
  <c r="DJ248" i="11" s="1"/>
  <c r="FN262" i="11"/>
  <c r="CV262" i="11"/>
  <c r="HD246" i="11"/>
  <c r="GB262" i="11"/>
  <c r="AR262" i="11"/>
  <c r="HD248" i="11"/>
  <c r="DJ262" i="11"/>
  <c r="P262" i="11"/>
  <c r="HD262" i="11"/>
  <c r="HD264" i="11"/>
  <c r="EZ154" i="11"/>
  <c r="NR6" i="14"/>
  <c r="PV25" i="14"/>
  <c r="QD25" i="14"/>
  <c r="PY25" i="14"/>
  <c r="QG25" i="14"/>
  <c r="QB321" i="14"/>
  <c r="QB341" i="14"/>
  <c r="QB306" i="14"/>
  <c r="QB305" i="14"/>
  <c r="QB307" i="14"/>
  <c r="QB296" i="14"/>
  <c r="QB295" i="14"/>
  <c r="QB298" i="14" s="1"/>
  <c r="QB289" i="14"/>
  <c r="QB284" i="14"/>
  <c r="QB327" i="14" s="1"/>
  <c r="QB283" i="14"/>
  <c r="QB285" i="14"/>
  <c r="QB330" i="14" s="1"/>
  <c r="QB117" i="14"/>
  <c r="QB114" i="14"/>
  <c r="QB126" i="14"/>
  <c r="QB122" i="14"/>
  <c r="QB116" i="14"/>
  <c r="QB131" i="14"/>
  <c r="QB111" i="14"/>
  <c r="QB118" i="14"/>
  <c r="QB115" i="14"/>
  <c r="QB96" i="14"/>
  <c r="QB84" i="14"/>
  <c r="QB76" i="14"/>
  <c r="QB68" i="14"/>
  <c r="QB56" i="14"/>
  <c r="QB44" i="14"/>
  <c r="QB93" i="14"/>
  <c r="QB81" i="14"/>
  <c r="QB73" i="14"/>
  <c r="QB61" i="14"/>
  <c r="QB49" i="14"/>
  <c r="QB41" i="14"/>
  <c r="QB29" i="14"/>
  <c r="QB130" i="14"/>
  <c r="QB98" i="14"/>
  <c r="QB86" i="14"/>
  <c r="QB78" i="14"/>
  <c r="QB70" i="14"/>
  <c r="QB58" i="14"/>
  <c r="QB46" i="14"/>
  <c r="QB26" i="14"/>
  <c r="QB95" i="14"/>
  <c r="QB83" i="14"/>
  <c r="QB75" i="14"/>
  <c r="QB63" i="14"/>
  <c r="QB51" i="14"/>
  <c r="QB43" i="14"/>
  <c r="QB145" i="14"/>
  <c r="QB100" i="14"/>
  <c r="QB88" i="14"/>
  <c r="QB80" i="14"/>
  <c r="QB72" i="14"/>
  <c r="QB60" i="14"/>
  <c r="QB48" i="14"/>
  <c r="QB35" i="14"/>
  <c r="QB28" i="14"/>
  <c r="QB97" i="14"/>
  <c r="QB85" i="14"/>
  <c r="QB77" i="14"/>
  <c r="QB69" i="14"/>
  <c r="QB57" i="14"/>
  <c r="QB45" i="14"/>
  <c r="QB94" i="14"/>
  <c r="QB82" i="14"/>
  <c r="QB74" i="14"/>
  <c r="QB62" i="14"/>
  <c r="QB50" i="14"/>
  <c r="QB42" i="14"/>
  <c r="QB99" i="14"/>
  <c r="QB87" i="14"/>
  <c r="QB79" i="14"/>
  <c r="QB71" i="14"/>
  <c r="QB59" i="14"/>
  <c r="QB47" i="14"/>
  <c r="QB34" i="14"/>
  <c r="QB37" i="14" s="1"/>
  <c r="QB27" i="14"/>
  <c r="P17" i="14"/>
  <c r="BT17" i="14"/>
  <c r="DX17" i="14"/>
  <c r="GB17" i="14"/>
  <c r="IF17" i="14"/>
  <c r="KJ17" i="14"/>
  <c r="MN17" i="14"/>
  <c r="OR17" i="14"/>
  <c r="PY17" i="14"/>
  <c r="QG17" i="14"/>
  <c r="PV18" i="14"/>
  <c r="QD18" i="14"/>
  <c r="G128" i="14"/>
  <c r="G137" i="14"/>
  <c r="O128" i="14"/>
  <c r="O137" i="14"/>
  <c r="X128" i="14"/>
  <c r="X138" i="14"/>
  <c r="X137" i="14"/>
  <c r="AG128" i="14"/>
  <c r="AG138" i="14"/>
  <c r="AG137" i="14"/>
  <c r="AO128" i="14"/>
  <c r="AO138" i="14"/>
  <c r="AO137" i="14"/>
  <c r="AX128" i="14"/>
  <c r="AX138" i="14"/>
  <c r="AX137" i="14"/>
  <c r="BO128" i="14"/>
  <c r="BO138" i="14"/>
  <c r="BO137" i="14"/>
  <c r="BX128" i="14"/>
  <c r="BX138" i="14"/>
  <c r="BX137" i="14"/>
  <c r="CF128" i="14"/>
  <c r="CF138" i="14"/>
  <c r="CF137" i="14"/>
  <c r="CO128" i="14"/>
  <c r="CO138" i="14"/>
  <c r="CO137" i="14"/>
  <c r="CX20" i="14"/>
  <c r="DF128" i="14"/>
  <c r="DF138" i="14"/>
  <c r="DF137" i="14"/>
  <c r="DO128" i="14"/>
  <c r="DO138" i="14"/>
  <c r="DO137" i="14"/>
  <c r="DW128" i="14"/>
  <c r="DW138" i="14"/>
  <c r="DW137" i="14"/>
  <c r="HF20" i="14"/>
  <c r="LE108" i="14"/>
  <c r="LE124" i="14" s="1"/>
  <c r="LN20" i="14"/>
  <c r="NV108" i="14"/>
  <c r="NV124" i="14" s="1"/>
  <c r="QA23" i="14"/>
  <c r="PX24" i="14"/>
  <c r="QF24" i="14"/>
  <c r="AR25" i="14"/>
  <c r="CV25" i="14"/>
  <c r="EZ25" i="14"/>
  <c r="HD25" i="14"/>
  <c r="JH25" i="14"/>
  <c r="LL25" i="14"/>
  <c r="NP25" i="14"/>
  <c r="PT25" i="14"/>
  <c r="AD26" i="14"/>
  <c r="CV26" i="14"/>
  <c r="FP162" i="14"/>
  <c r="GB26" i="14"/>
  <c r="IT26" i="14"/>
  <c r="LL26" i="14"/>
  <c r="OF162" i="14"/>
  <c r="OR26" i="14"/>
  <c r="QA26" i="14"/>
  <c r="DL106" i="14"/>
  <c r="QC341" i="14"/>
  <c r="QC321" i="14"/>
  <c r="QC306" i="14"/>
  <c r="QC305" i="14"/>
  <c r="QC308" i="14" s="1"/>
  <c r="QC307" i="14"/>
  <c r="QC295" i="14"/>
  <c r="QC298" i="14" s="1"/>
  <c r="QC296" i="14"/>
  <c r="QC289" i="14"/>
  <c r="QC285" i="14"/>
  <c r="QC330" i="14" s="1"/>
  <c r="QC283" i="14"/>
  <c r="QC284" i="14"/>
  <c r="QC327" i="14" s="1"/>
  <c r="QC114" i="14"/>
  <c r="QC126" i="14"/>
  <c r="QC122" i="14"/>
  <c r="QC116" i="14"/>
  <c r="QC131" i="14"/>
  <c r="QC111" i="14"/>
  <c r="QC118" i="14"/>
  <c r="QC115" i="14"/>
  <c r="QC145" i="14"/>
  <c r="QC130" i="14"/>
  <c r="QC93" i="14"/>
  <c r="QC81" i="14"/>
  <c r="QC73" i="14"/>
  <c r="QC61" i="14"/>
  <c r="QC49" i="14"/>
  <c r="QC41" i="14"/>
  <c r="QC29" i="14"/>
  <c r="QC98" i="14"/>
  <c r="QC86" i="14"/>
  <c r="QC78" i="14"/>
  <c r="QC70" i="14"/>
  <c r="QC58" i="14"/>
  <c r="QC46" i="14"/>
  <c r="QC95" i="14"/>
  <c r="QC83" i="14"/>
  <c r="QC75" i="14"/>
  <c r="QC63" i="14"/>
  <c r="QC51" i="14"/>
  <c r="QC43" i="14"/>
  <c r="QC100" i="14"/>
  <c r="QC88" i="14"/>
  <c r="QC80" i="14"/>
  <c r="QC72" i="14"/>
  <c r="QC60" i="14"/>
  <c r="QC48" i="14"/>
  <c r="QC35" i="14"/>
  <c r="QC28" i="14"/>
  <c r="QC117" i="14"/>
  <c r="QC97" i="14"/>
  <c r="QC85" i="14"/>
  <c r="QC77" i="14"/>
  <c r="QC69" i="14"/>
  <c r="QC57" i="14"/>
  <c r="QC45" i="14"/>
  <c r="QC94" i="14"/>
  <c r="QC82" i="14"/>
  <c r="QC74" i="14"/>
  <c r="QC62" i="14"/>
  <c r="QC50" i="14"/>
  <c r="QC42" i="14"/>
  <c r="QC309" i="14" s="1"/>
  <c r="QC99" i="14"/>
  <c r="QC87" i="14"/>
  <c r="QC79" i="14"/>
  <c r="QC71" i="14"/>
  <c r="QC59" i="14"/>
  <c r="QC47" i="14"/>
  <c r="QC34" i="14"/>
  <c r="QC37" i="14" s="1"/>
  <c r="QC96" i="14"/>
  <c r="QC84" i="14"/>
  <c r="QC76" i="14"/>
  <c r="QC68" i="14"/>
  <c r="QC56" i="14"/>
  <c r="QC65" i="14" s="1"/>
  <c r="QC44" i="14"/>
  <c r="R156" i="14"/>
  <c r="BV156" i="14"/>
  <c r="DZ156" i="14"/>
  <c r="GD156" i="14"/>
  <c r="IH156" i="14"/>
  <c r="KL156" i="14"/>
  <c r="MP156" i="14"/>
  <c r="OT156" i="14"/>
  <c r="PZ17" i="14"/>
  <c r="PW18" i="14"/>
  <c r="QE18" i="14"/>
  <c r="H137" i="14"/>
  <c r="H128" i="14"/>
  <c r="Y138" i="14"/>
  <c r="Y137" i="14"/>
  <c r="Y128" i="14"/>
  <c r="AH138" i="14"/>
  <c r="AH137" i="14"/>
  <c r="AH128" i="14"/>
  <c r="AP138" i="14"/>
  <c r="AP137" i="14"/>
  <c r="AP128" i="14"/>
  <c r="AY138" i="14"/>
  <c r="AY137" i="14"/>
  <c r="AY128" i="14"/>
  <c r="BH20" i="14"/>
  <c r="BP138" i="14"/>
  <c r="BP137" i="14"/>
  <c r="BP128" i="14"/>
  <c r="BY138" i="14"/>
  <c r="BY137" i="14"/>
  <c r="BY128" i="14"/>
  <c r="CG138" i="14"/>
  <c r="CG137" i="14"/>
  <c r="CG128" i="14"/>
  <c r="CP138" i="14"/>
  <c r="CP137" i="14"/>
  <c r="CP128" i="14"/>
  <c r="CY138" i="14"/>
  <c r="CY137" i="14"/>
  <c r="CY128" i="14"/>
  <c r="DG138" i="14"/>
  <c r="DG137" i="14"/>
  <c r="DG128" i="14"/>
  <c r="DP138" i="14"/>
  <c r="DP137" i="14"/>
  <c r="DP128" i="14"/>
  <c r="EG138" i="14"/>
  <c r="EG137" i="14"/>
  <c r="EG128" i="14"/>
  <c r="EP138" i="14"/>
  <c r="EP137" i="14"/>
  <c r="EP128" i="14"/>
  <c r="EX138" i="14"/>
  <c r="EX137" i="14"/>
  <c r="EX128" i="14"/>
  <c r="FG138" i="14"/>
  <c r="FG137" i="14"/>
  <c r="FG128" i="14"/>
  <c r="FP20" i="14"/>
  <c r="FX138" i="14"/>
  <c r="FX137" i="14"/>
  <c r="FX128" i="14"/>
  <c r="GG138" i="14"/>
  <c r="GG137" i="14"/>
  <c r="GG128" i="14"/>
  <c r="GO138" i="14"/>
  <c r="GO137" i="14"/>
  <c r="GO128" i="14"/>
  <c r="GX138" i="14"/>
  <c r="GX137" i="14"/>
  <c r="GX128" i="14"/>
  <c r="HG138" i="14"/>
  <c r="HG137" i="14"/>
  <c r="HG128" i="14"/>
  <c r="HO138" i="14"/>
  <c r="HO137" i="14"/>
  <c r="HO128" i="14"/>
  <c r="HX138" i="14"/>
  <c r="HX137" i="14"/>
  <c r="HX128" i="14"/>
  <c r="IO138" i="14"/>
  <c r="IO137" i="14"/>
  <c r="IO128" i="14"/>
  <c r="IX138" i="14"/>
  <c r="IX137" i="14"/>
  <c r="IX128" i="14"/>
  <c r="JF138" i="14"/>
  <c r="JF137" i="14"/>
  <c r="JF128" i="14"/>
  <c r="JO138" i="14"/>
  <c r="JO137" i="14"/>
  <c r="JO128" i="14"/>
  <c r="JX20" i="14"/>
  <c r="KF138" i="14"/>
  <c r="KF137" i="14"/>
  <c r="KF128" i="14"/>
  <c r="KO138" i="14"/>
  <c r="KO137" i="14"/>
  <c r="KO128" i="14"/>
  <c r="KW138" i="14"/>
  <c r="KW137" i="14"/>
  <c r="KW128" i="14"/>
  <c r="LF138" i="14"/>
  <c r="LF137" i="14"/>
  <c r="LF128" i="14"/>
  <c r="LO138" i="14"/>
  <c r="LO137" i="14"/>
  <c r="LO128" i="14"/>
  <c r="LW138" i="14"/>
  <c r="LW137" i="14"/>
  <c r="LW128" i="14"/>
  <c r="MF138" i="14"/>
  <c r="MF137" i="14"/>
  <c r="MF128" i="14"/>
  <c r="MW138" i="14"/>
  <c r="MW137" i="14"/>
  <c r="MW128" i="14"/>
  <c r="NF138" i="14"/>
  <c r="NF137" i="14"/>
  <c r="NF128" i="14"/>
  <c r="NN138" i="14"/>
  <c r="NN137" i="14"/>
  <c r="NN128" i="14"/>
  <c r="NW138" i="14"/>
  <c r="NW137" i="14"/>
  <c r="NW128" i="14"/>
  <c r="OF20" i="14"/>
  <c r="ON138" i="14"/>
  <c r="ON137" i="14"/>
  <c r="ON128" i="14"/>
  <c r="OW138" i="14"/>
  <c r="OW137" i="14"/>
  <c r="OW128" i="14"/>
  <c r="PE138" i="14"/>
  <c r="PE137" i="14"/>
  <c r="PE128" i="14"/>
  <c r="PN138" i="14"/>
  <c r="PN137" i="14"/>
  <c r="PN128" i="14"/>
  <c r="AF159" i="14"/>
  <c r="AF31" i="14"/>
  <c r="AR31" i="14" s="1"/>
  <c r="CJ159" i="14"/>
  <c r="CJ31" i="14"/>
  <c r="CV31" i="14" s="1"/>
  <c r="EN159" i="14"/>
  <c r="EN31" i="14"/>
  <c r="EZ31" i="14" s="1"/>
  <c r="GR159" i="14"/>
  <c r="GR31" i="14"/>
  <c r="HD31" i="14" s="1"/>
  <c r="IV159" i="14"/>
  <c r="IV31" i="14"/>
  <c r="JH31" i="14" s="1"/>
  <c r="KZ159" i="14"/>
  <c r="KZ31" i="14"/>
  <c r="LL31" i="14" s="1"/>
  <c r="ND159" i="14"/>
  <c r="ND31" i="14"/>
  <c r="NP31" i="14" s="1"/>
  <c r="PH159" i="14"/>
  <c r="PH31" i="14"/>
  <c r="PT31" i="14" s="1"/>
  <c r="QB23" i="14"/>
  <c r="PY24" i="14"/>
  <c r="QG24" i="14"/>
  <c r="CX162" i="14"/>
  <c r="DJ26" i="14"/>
  <c r="LN162" i="14"/>
  <c r="LZ26" i="14"/>
  <c r="QC26" i="14"/>
  <c r="HT163" i="14"/>
  <c r="IF27" i="14"/>
  <c r="AF164" i="14"/>
  <c r="AR28" i="14"/>
  <c r="PV321" i="14"/>
  <c r="PV341" i="14"/>
  <c r="PV306" i="14"/>
  <c r="PV305" i="14"/>
  <c r="PV307" i="14"/>
  <c r="PV296" i="14"/>
  <c r="PV295" i="14"/>
  <c r="PV289" i="14"/>
  <c r="PV267" i="14"/>
  <c r="PV283" i="14"/>
  <c r="PV258" i="14"/>
  <c r="PV253" i="14"/>
  <c r="PV251" i="14"/>
  <c r="PV236" i="14"/>
  <c r="PV235" i="14"/>
  <c r="PV234" i="14"/>
  <c r="PV233" i="14"/>
  <c r="PV232" i="14"/>
  <c r="PV231" i="14"/>
  <c r="PV229" i="14"/>
  <c r="PV230" i="14"/>
  <c r="PV224" i="14"/>
  <c r="PV222" i="14"/>
  <c r="PV221" i="14"/>
  <c r="PV220" i="14"/>
  <c r="PV219" i="14"/>
  <c r="PV218" i="14"/>
  <c r="PV217" i="14"/>
  <c r="PV216" i="14"/>
  <c r="PV215" i="14"/>
  <c r="PV212" i="14"/>
  <c r="PV211" i="14"/>
  <c r="PV213" i="14"/>
  <c r="PV210" i="14"/>
  <c r="PV209" i="14"/>
  <c r="PV208" i="14"/>
  <c r="PV207" i="14"/>
  <c r="PV206" i="14"/>
  <c r="PV205" i="14"/>
  <c r="PV204" i="14"/>
  <c r="PV214" i="14"/>
  <c r="PV197" i="14"/>
  <c r="PV196" i="14"/>
  <c r="PV195" i="14"/>
  <c r="PV194" i="14"/>
  <c r="PV193" i="14"/>
  <c r="PV192" i="14"/>
  <c r="PV187" i="14"/>
  <c r="PV186" i="14"/>
  <c r="PV185" i="14"/>
  <c r="PV198" i="14"/>
  <c r="PV184" i="14"/>
  <c r="PV183" i="14"/>
  <c r="PV182" i="14"/>
  <c r="PV181" i="14"/>
  <c r="PV180" i="14"/>
  <c r="PV179" i="14"/>
  <c r="PV177" i="14"/>
  <c r="PV171" i="14"/>
  <c r="PV170" i="14"/>
  <c r="PV162" i="14"/>
  <c r="PV161" i="14"/>
  <c r="PV160" i="14"/>
  <c r="PV154" i="14"/>
  <c r="PV126" i="14"/>
  <c r="PV122" i="14"/>
  <c r="PV153" i="14"/>
  <c r="PV116" i="14"/>
  <c r="PV131" i="14"/>
  <c r="PV111" i="14"/>
  <c r="PV118" i="14"/>
  <c r="PV115" i="14"/>
  <c r="PV145" i="14"/>
  <c r="PV130" i="14"/>
  <c r="PV117" i="14"/>
  <c r="PV98" i="14"/>
  <c r="QH98" i="14" s="1"/>
  <c r="PV86" i="14"/>
  <c r="PV78" i="14"/>
  <c r="PV70" i="14"/>
  <c r="PV58" i="14"/>
  <c r="PV46" i="14"/>
  <c r="PV95" i="14"/>
  <c r="PV83" i="14"/>
  <c r="PV75" i="14"/>
  <c r="QH75" i="14" s="1"/>
  <c r="PV63" i="14"/>
  <c r="PV51" i="14"/>
  <c r="PV43" i="14"/>
  <c r="PV100" i="14"/>
  <c r="PV88" i="14"/>
  <c r="PV80" i="14"/>
  <c r="PV72" i="14"/>
  <c r="PV60" i="14"/>
  <c r="PV48" i="14"/>
  <c r="PV35" i="14"/>
  <c r="PV28" i="14"/>
  <c r="PV97" i="14"/>
  <c r="PV85" i="14"/>
  <c r="PV77" i="14"/>
  <c r="PV69" i="14"/>
  <c r="PV57" i="14"/>
  <c r="QH57" i="14" s="1"/>
  <c r="PV45" i="14"/>
  <c r="PV114" i="14"/>
  <c r="PV94" i="14"/>
  <c r="PV82" i="14"/>
  <c r="PV74" i="14"/>
  <c r="PV62" i="14"/>
  <c r="PV50" i="14"/>
  <c r="PV42" i="14"/>
  <c r="PV99" i="14"/>
  <c r="PV87" i="14"/>
  <c r="PV79" i="14"/>
  <c r="PV71" i="14"/>
  <c r="PV59" i="14"/>
  <c r="PV47" i="14"/>
  <c r="PV34" i="14"/>
  <c r="PV27" i="14"/>
  <c r="QH27" i="14" s="1"/>
  <c r="PV96" i="14"/>
  <c r="PV84" i="14"/>
  <c r="PV76" i="14"/>
  <c r="PV68" i="14"/>
  <c r="PV56" i="14"/>
  <c r="PV44" i="14"/>
  <c r="PV93" i="14"/>
  <c r="PV81" i="14"/>
  <c r="PV73" i="14"/>
  <c r="PV61" i="14"/>
  <c r="PV49" i="14"/>
  <c r="PV41" i="14"/>
  <c r="PV29" i="14"/>
  <c r="QD321" i="14"/>
  <c r="QD341" i="14"/>
  <c r="QD306" i="14"/>
  <c r="QD305" i="14"/>
  <c r="QD308" i="14" s="1"/>
  <c r="QD307" i="14"/>
  <c r="QD296" i="14"/>
  <c r="QD295" i="14"/>
  <c r="QD289" i="14"/>
  <c r="QD285" i="14"/>
  <c r="QD330" i="14" s="1"/>
  <c r="QD283" i="14"/>
  <c r="QD284" i="14"/>
  <c r="QD327" i="14" s="1"/>
  <c r="QD126" i="14"/>
  <c r="QD122" i="14"/>
  <c r="QD116" i="14"/>
  <c r="QD131" i="14"/>
  <c r="QD111" i="14"/>
  <c r="QD118" i="14"/>
  <c r="QD115" i="14"/>
  <c r="QD145" i="14"/>
  <c r="QD130" i="14"/>
  <c r="QD117" i="14"/>
  <c r="QD98" i="14"/>
  <c r="QD86" i="14"/>
  <c r="QD78" i="14"/>
  <c r="QD70" i="14"/>
  <c r="QD58" i="14"/>
  <c r="QD46" i="14"/>
  <c r="QD95" i="14"/>
  <c r="QD83" i="14"/>
  <c r="QD75" i="14"/>
  <c r="QD63" i="14"/>
  <c r="QD51" i="14"/>
  <c r="QD43" i="14"/>
  <c r="QD100" i="14"/>
  <c r="QD88" i="14"/>
  <c r="QD80" i="14"/>
  <c r="QD72" i="14"/>
  <c r="QD60" i="14"/>
  <c r="QD48" i="14"/>
  <c r="QD35" i="14"/>
  <c r="QD28" i="14"/>
  <c r="QD114" i="14"/>
  <c r="QD120" i="14" s="1"/>
  <c r="QD97" i="14"/>
  <c r="QD85" i="14"/>
  <c r="QD77" i="14"/>
  <c r="QD69" i="14"/>
  <c r="QD57" i="14"/>
  <c r="QD45" i="14"/>
  <c r="QD94" i="14"/>
  <c r="QD82" i="14"/>
  <c r="QD74" i="14"/>
  <c r="QD62" i="14"/>
  <c r="QD50" i="14"/>
  <c r="QD42" i="14"/>
  <c r="QD309" i="14" s="1"/>
  <c r="QD99" i="14"/>
  <c r="QD87" i="14"/>
  <c r="QD79" i="14"/>
  <c r="QD71" i="14"/>
  <c r="QD59" i="14"/>
  <c r="QD47" i="14"/>
  <c r="QD34" i="14"/>
  <c r="QD37" i="14" s="1"/>
  <c r="QD27" i="14"/>
  <c r="QD96" i="14"/>
  <c r="QD84" i="14"/>
  <c r="QD76" i="14"/>
  <c r="QD68" i="14"/>
  <c r="QD56" i="14"/>
  <c r="QD44" i="14"/>
  <c r="QD93" i="14"/>
  <c r="QD81" i="14"/>
  <c r="QD73" i="14"/>
  <c r="QD61" i="14"/>
  <c r="QD49" i="14"/>
  <c r="QD41" i="14"/>
  <c r="QD29" i="14"/>
  <c r="AD17" i="14"/>
  <c r="CH17" i="14"/>
  <c r="EL17" i="14"/>
  <c r="GP17" i="14"/>
  <c r="IT17" i="14"/>
  <c r="KX17" i="14"/>
  <c r="NB17" i="14"/>
  <c r="PF17" i="14"/>
  <c r="QA17" i="14"/>
  <c r="PX18" i="14"/>
  <c r="QF18" i="14"/>
  <c r="I137" i="14"/>
  <c r="I128" i="14"/>
  <c r="R20" i="14"/>
  <c r="Z138" i="14"/>
  <c r="Z137" i="14"/>
  <c r="Z128" i="14"/>
  <c r="AI138" i="14"/>
  <c r="AI137" i="14"/>
  <c r="AI128" i="14"/>
  <c r="AQ138" i="14"/>
  <c r="AQ137" i="14"/>
  <c r="AQ128" i="14"/>
  <c r="AZ138" i="14"/>
  <c r="AZ137" i="14"/>
  <c r="AZ128" i="14"/>
  <c r="BI138" i="14"/>
  <c r="BI137" i="14"/>
  <c r="BI128" i="14"/>
  <c r="BQ138" i="14"/>
  <c r="BQ137" i="14"/>
  <c r="BQ128" i="14"/>
  <c r="BZ138" i="14"/>
  <c r="BZ137" i="14"/>
  <c r="BZ128" i="14"/>
  <c r="CQ138" i="14"/>
  <c r="CQ137" i="14"/>
  <c r="CQ128" i="14"/>
  <c r="CZ138" i="14"/>
  <c r="CZ137" i="14"/>
  <c r="CZ128" i="14"/>
  <c r="DH138" i="14"/>
  <c r="DH137" i="14"/>
  <c r="DH128" i="14"/>
  <c r="DQ138" i="14"/>
  <c r="DQ137" i="14"/>
  <c r="DQ128" i="14"/>
  <c r="DZ20" i="14"/>
  <c r="EH138" i="14"/>
  <c r="EH137" i="14"/>
  <c r="EH128" i="14"/>
  <c r="EQ108" i="14"/>
  <c r="EQ124" i="14" s="1"/>
  <c r="HP108" i="14"/>
  <c r="HP124" i="14" s="1"/>
  <c r="IH20" i="14"/>
  <c r="KG108" i="14"/>
  <c r="KG124" i="14" s="1"/>
  <c r="MP20" i="14"/>
  <c r="NG108" i="14"/>
  <c r="NG124" i="14" s="1"/>
  <c r="AR23" i="14"/>
  <c r="CV23" i="14"/>
  <c r="EZ23" i="14"/>
  <c r="HD23" i="14"/>
  <c r="JH23" i="14"/>
  <c r="LL23" i="14"/>
  <c r="NP23" i="14"/>
  <c r="PT23" i="14"/>
  <c r="QC23" i="14"/>
  <c r="PZ24" i="14"/>
  <c r="BF25" i="14"/>
  <c r="DJ25" i="14"/>
  <c r="FN25" i="14"/>
  <c r="HR25" i="14"/>
  <c r="JV25" i="14"/>
  <c r="LZ25" i="14"/>
  <c r="OD25" i="14"/>
  <c r="AR26" i="14"/>
  <c r="DL162" i="14"/>
  <c r="DX26" i="14"/>
  <c r="GP26" i="14"/>
  <c r="JH26" i="14"/>
  <c r="MB162" i="14"/>
  <c r="MN26" i="14"/>
  <c r="PF26" i="14"/>
  <c r="QD26" i="14"/>
  <c r="FP163" i="14"/>
  <c r="GB27" i="14"/>
  <c r="KX27" i="14"/>
  <c r="PW341" i="14"/>
  <c r="PW321" i="14"/>
  <c r="PW305" i="14"/>
  <c r="PW307" i="14"/>
  <c r="PW296" i="14"/>
  <c r="PW306" i="14"/>
  <c r="PW295" i="14"/>
  <c r="PW289" i="14"/>
  <c r="PW285" i="14"/>
  <c r="PW330" i="14" s="1"/>
  <c r="PW284" i="14"/>
  <c r="PW327" i="14" s="1"/>
  <c r="PW283" i="14"/>
  <c r="PW116" i="14"/>
  <c r="PW131" i="14"/>
  <c r="PW111" i="14"/>
  <c r="PW118" i="14"/>
  <c r="PW115" i="14"/>
  <c r="PW145" i="14"/>
  <c r="PW130" i="14"/>
  <c r="PW117" i="14"/>
  <c r="PW114" i="14"/>
  <c r="PW95" i="14"/>
  <c r="PW83" i="14"/>
  <c r="PW75" i="14"/>
  <c r="PW63" i="14"/>
  <c r="PW51" i="14"/>
  <c r="PW43" i="14"/>
  <c r="PW126" i="14"/>
  <c r="PW100" i="14"/>
  <c r="PW88" i="14"/>
  <c r="PW80" i="14"/>
  <c r="PW72" i="14"/>
  <c r="PW60" i="14"/>
  <c r="PW48" i="14"/>
  <c r="PW35" i="14"/>
  <c r="PW28" i="14"/>
  <c r="PW122" i="14"/>
  <c r="PW97" i="14"/>
  <c r="PW85" i="14"/>
  <c r="PW77" i="14"/>
  <c r="PW69" i="14"/>
  <c r="PW57" i="14"/>
  <c r="PW45" i="14"/>
  <c r="PW94" i="14"/>
  <c r="PW82" i="14"/>
  <c r="PW74" i="14"/>
  <c r="PW62" i="14"/>
  <c r="PW50" i="14"/>
  <c r="PW42" i="14"/>
  <c r="PW99" i="14"/>
  <c r="PW87" i="14"/>
  <c r="PW79" i="14"/>
  <c r="PW71" i="14"/>
  <c r="PW59" i="14"/>
  <c r="PW47" i="14"/>
  <c r="PW34" i="14"/>
  <c r="PW37" i="14" s="1"/>
  <c r="PW96" i="14"/>
  <c r="PW84" i="14"/>
  <c r="PW76" i="14"/>
  <c r="PW68" i="14"/>
  <c r="PW56" i="14"/>
  <c r="PW44" i="14"/>
  <c r="PW93" i="14"/>
  <c r="PW81" i="14"/>
  <c r="PW73" i="14"/>
  <c r="PW61" i="14"/>
  <c r="PW49" i="14"/>
  <c r="PW41" i="14"/>
  <c r="PW29" i="14"/>
  <c r="PW98" i="14"/>
  <c r="PW86" i="14"/>
  <c r="PW78" i="14"/>
  <c r="PW70" i="14"/>
  <c r="PW58" i="14"/>
  <c r="PW46" i="14"/>
  <c r="PW26" i="14"/>
  <c r="QE341" i="14"/>
  <c r="QE321" i="14"/>
  <c r="QE305" i="14"/>
  <c r="QE307" i="14"/>
  <c r="QE296" i="14"/>
  <c r="QE306" i="14"/>
  <c r="QE295" i="14"/>
  <c r="QE298" i="14" s="1"/>
  <c r="QE289" i="14"/>
  <c r="QE285" i="14"/>
  <c r="QE330" i="14" s="1"/>
  <c r="QE284" i="14"/>
  <c r="QE327" i="14" s="1"/>
  <c r="QE283" i="14"/>
  <c r="QE116" i="14"/>
  <c r="QE131" i="14"/>
  <c r="QE111" i="14"/>
  <c r="QE118" i="14"/>
  <c r="QE115" i="14"/>
  <c r="QE145" i="14"/>
  <c r="QE130" i="14"/>
  <c r="QE117" i="14"/>
  <c r="QE114" i="14"/>
  <c r="QE126" i="14"/>
  <c r="QE95" i="14"/>
  <c r="QE83" i="14"/>
  <c r="QE75" i="14"/>
  <c r="QE63" i="14"/>
  <c r="QE51" i="14"/>
  <c r="QE43" i="14"/>
  <c r="QE122" i="14"/>
  <c r="QE100" i="14"/>
  <c r="QE88" i="14"/>
  <c r="QE80" i="14"/>
  <c r="QE72" i="14"/>
  <c r="QE60" i="14"/>
  <c r="QE48" i="14"/>
  <c r="QE35" i="14"/>
  <c r="QE28" i="14"/>
  <c r="QE97" i="14"/>
  <c r="QE85" i="14"/>
  <c r="QE77" i="14"/>
  <c r="QE69" i="14"/>
  <c r="QE57" i="14"/>
  <c r="QE45" i="14"/>
  <c r="QE94" i="14"/>
  <c r="QE82" i="14"/>
  <c r="QE74" i="14"/>
  <c r="QE62" i="14"/>
  <c r="QE50" i="14"/>
  <c r="QE42" i="14"/>
  <c r="QE99" i="14"/>
  <c r="QE87" i="14"/>
  <c r="QE79" i="14"/>
  <c r="QE71" i="14"/>
  <c r="QE59" i="14"/>
  <c r="QE47" i="14"/>
  <c r="QE34" i="14"/>
  <c r="QE37" i="14" s="1"/>
  <c r="QE96" i="14"/>
  <c r="QE84" i="14"/>
  <c r="QE76" i="14"/>
  <c r="QE68" i="14"/>
  <c r="QE56" i="14"/>
  <c r="QE44" i="14"/>
  <c r="QE93" i="14"/>
  <c r="QE81" i="14"/>
  <c r="QE73" i="14"/>
  <c r="QE61" i="14"/>
  <c r="QE49" i="14"/>
  <c r="QE41" i="14"/>
  <c r="QE29" i="14"/>
  <c r="QE98" i="14"/>
  <c r="QE86" i="14"/>
  <c r="QE78" i="14"/>
  <c r="QE70" i="14"/>
  <c r="QE58" i="14"/>
  <c r="QE46" i="14"/>
  <c r="QE26" i="14"/>
  <c r="AF156" i="14"/>
  <c r="CJ156" i="14"/>
  <c r="EN156" i="14"/>
  <c r="GR156" i="14"/>
  <c r="IV156" i="14"/>
  <c r="KZ156" i="14"/>
  <c r="ND156" i="14"/>
  <c r="PH156" i="14"/>
  <c r="QB17" i="14"/>
  <c r="P18" i="14"/>
  <c r="BT18" i="14"/>
  <c r="DX18" i="14"/>
  <c r="GB18" i="14"/>
  <c r="IF18" i="14"/>
  <c r="KJ18" i="14"/>
  <c r="MN18" i="14"/>
  <c r="OR18" i="14"/>
  <c r="PY18" i="14"/>
  <c r="QG18" i="14"/>
  <c r="J128" i="14"/>
  <c r="J138" i="14"/>
  <c r="J137" i="14"/>
  <c r="S128" i="14"/>
  <c r="S137" i="14"/>
  <c r="S138" i="14"/>
  <c r="AA128" i="14"/>
  <c r="AA137" i="14"/>
  <c r="AA138" i="14"/>
  <c r="AJ128" i="14"/>
  <c r="AJ137" i="14"/>
  <c r="AJ138" i="14"/>
  <c r="BA128" i="14"/>
  <c r="BA138" i="14"/>
  <c r="BA137" i="14"/>
  <c r="BJ128" i="14"/>
  <c r="BJ138" i="14"/>
  <c r="BJ137" i="14"/>
  <c r="BR128" i="14"/>
  <c r="BR138" i="14"/>
  <c r="BR137" i="14"/>
  <c r="CA128" i="14"/>
  <c r="CA138" i="14"/>
  <c r="CA137" i="14"/>
  <c r="CJ20" i="14"/>
  <c r="CR128" i="14"/>
  <c r="CR137" i="14"/>
  <c r="CR138" i="14"/>
  <c r="DA128" i="14"/>
  <c r="DA137" i="14"/>
  <c r="DA138" i="14"/>
  <c r="DI128" i="14"/>
  <c r="DI137" i="14"/>
  <c r="DI138" i="14"/>
  <c r="DR128" i="14"/>
  <c r="DR138" i="14"/>
  <c r="DR137" i="14"/>
  <c r="EA128" i="14"/>
  <c r="EA138" i="14"/>
  <c r="EA137" i="14"/>
  <c r="EI128" i="14"/>
  <c r="EI138" i="14"/>
  <c r="EI137" i="14"/>
  <c r="FI128" i="14"/>
  <c r="FI137" i="14"/>
  <c r="FI138" i="14"/>
  <c r="FR128" i="14"/>
  <c r="FR137" i="14"/>
  <c r="FR138" i="14"/>
  <c r="FZ128" i="14"/>
  <c r="FZ137" i="14"/>
  <c r="FZ138" i="14"/>
  <c r="GI128" i="14"/>
  <c r="GI138" i="14"/>
  <c r="GI137" i="14"/>
  <c r="GR20" i="14"/>
  <c r="GZ128" i="14"/>
  <c r="GZ138" i="14"/>
  <c r="GZ137" i="14"/>
  <c r="HI128" i="14"/>
  <c r="HI138" i="14"/>
  <c r="HI137" i="14"/>
  <c r="HQ128" i="14"/>
  <c r="HQ137" i="14"/>
  <c r="HQ138" i="14"/>
  <c r="HZ128" i="14"/>
  <c r="HZ137" i="14"/>
  <c r="HZ138" i="14"/>
  <c r="II128" i="14"/>
  <c r="II137" i="14"/>
  <c r="II138" i="14"/>
  <c r="IQ128" i="14"/>
  <c r="IQ137" i="14"/>
  <c r="IQ138" i="14"/>
  <c r="JQ128" i="14"/>
  <c r="JQ138" i="14"/>
  <c r="JQ137" i="14"/>
  <c r="JZ128" i="14"/>
  <c r="JZ138" i="14"/>
  <c r="JZ137" i="14"/>
  <c r="KH128" i="14"/>
  <c r="KH137" i="14"/>
  <c r="KH138" i="14"/>
  <c r="KQ128" i="14"/>
  <c r="KQ137" i="14"/>
  <c r="KQ138" i="14"/>
  <c r="KZ20" i="14"/>
  <c r="LH128" i="14"/>
  <c r="LH137" i="14"/>
  <c r="LH138" i="14"/>
  <c r="LQ128" i="14"/>
  <c r="LQ138" i="14"/>
  <c r="LQ137" i="14"/>
  <c r="LY128" i="14"/>
  <c r="LY138" i="14"/>
  <c r="LY137" i="14"/>
  <c r="MH128" i="14"/>
  <c r="MH138" i="14"/>
  <c r="MH137" i="14"/>
  <c r="MQ128" i="14"/>
  <c r="MQ138" i="14"/>
  <c r="MQ137" i="14"/>
  <c r="MY128" i="14"/>
  <c r="MY137" i="14"/>
  <c r="MY138" i="14"/>
  <c r="NY128" i="14"/>
  <c r="NY137" i="14"/>
  <c r="NY138" i="14"/>
  <c r="OH128" i="14"/>
  <c r="OH138" i="14"/>
  <c r="OH137" i="14"/>
  <c r="OP128" i="14"/>
  <c r="OP138" i="14"/>
  <c r="OP137" i="14"/>
  <c r="OY128" i="14"/>
  <c r="OY138" i="14"/>
  <c r="OY137" i="14"/>
  <c r="PH20" i="14"/>
  <c r="PP128" i="14"/>
  <c r="PP137" i="14"/>
  <c r="PP138" i="14"/>
  <c r="AT159" i="14"/>
  <c r="AT31" i="14"/>
  <c r="BF31" i="14" s="1"/>
  <c r="CX159" i="14"/>
  <c r="CX31" i="14"/>
  <c r="DJ31" i="14" s="1"/>
  <c r="FB159" i="14"/>
  <c r="FB31" i="14"/>
  <c r="FN31" i="14" s="1"/>
  <c r="HF159" i="14"/>
  <c r="HF31" i="14"/>
  <c r="HR31" i="14" s="1"/>
  <c r="JJ159" i="14"/>
  <c r="JJ31" i="14"/>
  <c r="JV31" i="14" s="1"/>
  <c r="LN159" i="14"/>
  <c r="LN31" i="14"/>
  <c r="LZ31" i="14" s="1"/>
  <c r="NR159" i="14"/>
  <c r="NR31" i="14"/>
  <c r="OD31" i="14" s="1"/>
  <c r="PV23" i="14"/>
  <c r="QD23" i="14"/>
  <c r="AD24" i="14"/>
  <c r="CH24" i="14"/>
  <c r="EL24" i="14"/>
  <c r="GP24" i="14"/>
  <c r="IT24" i="14"/>
  <c r="KX24" i="14"/>
  <c r="NB24" i="14"/>
  <c r="QA24" i="14"/>
  <c r="QF25" i="14"/>
  <c r="AT162" i="14"/>
  <c r="BF26" i="14"/>
  <c r="JJ162" i="14"/>
  <c r="JV26" i="14"/>
  <c r="DL163" i="14"/>
  <c r="DX27" i="14"/>
  <c r="IT27" i="14"/>
  <c r="PW27" i="14"/>
  <c r="PX341" i="14"/>
  <c r="PX321" i="14"/>
  <c r="PX305" i="14"/>
  <c r="PX307" i="14"/>
  <c r="PX306" i="14"/>
  <c r="PX295" i="14"/>
  <c r="PX296" i="14"/>
  <c r="PX289" i="14"/>
  <c r="PX285" i="14"/>
  <c r="PX330" i="14" s="1"/>
  <c r="PX284" i="14"/>
  <c r="PX327" i="14" s="1"/>
  <c r="PX283" i="14"/>
  <c r="PX161" i="14"/>
  <c r="PX131" i="14"/>
  <c r="PX111" i="14"/>
  <c r="PX118" i="14"/>
  <c r="PX115" i="14"/>
  <c r="PX145" i="14"/>
  <c r="PX130" i="14"/>
  <c r="PX117" i="14"/>
  <c r="PX114" i="14"/>
  <c r="PX126" i="14"/>
  <c r="PX122" i="14"/>
  <c r="PX100" i="14"/>
  <c r="PX88" i="14"/>
  <c r="PX80" i="14"/>
  <c r="PX72" i="14"/>
  <c r="PX60" i="14"/>
  <c r="PX48" i="14"/>
  <c r="PX35" i="14"/>
  <c r="PX28" i="14"/>
  <c r="PX97" i="14"/>
  <c r="PX85" i="14"/>
  <c r="PX77" i="14"/>
  <c r="PX69" i="14"/>
  <c r="PX57" i="14"/>
  <c r="PX45" i="14"/>
  <c r="PX94" i="14"/>
  <c r="PX82" i="14"/>
  <c r="PX74" i="14"/>
  <c r="PX62" i="14"/>
  <c r="PX50" i="14"/>
  <c r="PX42" i="14"/>
  <c r="PX99" i="14"/>
  <c r="PX87" i="14"/>
  <c r="PX79" i="14"/>
  <c r="PX71" i="14"/>
  <c r="PX59" i="14"/>
  <c r="PX47" i="14"/>
  <c r="PX34" i="14"/>
  <c r="PX27" i="14"/>
  <c r="PX96" i="14"/>
  <c r="PX84" i="14"/>
  <c r="PX76" i="14"/>
  <c r="PX68" i="14"/>
  <c r="PX56" i="14"/>
  <c r="PX44" i="14"/>
  <c r="PX93" i="14"/>
  <c r="PX81" i="14"/>
  <c r="PX73" i="14"/>
  <c r="PX61" i="14"/>
  <c r="PX49" i="14"/>
  <c r="PX41" i="14"/>
  <c r="PX29" i="14"/>
  <c r="PX98" i="14"/>
  <c r="PX86" i="14"/>
  <c r="PX78" i="14"/>
  <c r="PX70" i="14"/>
  <c r="PX58" i="14"/>
  <c r="PX46" i="14"/>
  <c r="PX116" i="14"/>
  <c r="PX95" i="14"/>
  <c r="PX83" i="14"/>
  <c r="PX75" i="14"/>
  <c r="PX63" i="14"/>
  <c r="PX51" i="14"/>
  <c r="PX43" i="14"/>
  <c r="QF321" i="14"/>
  <c r="QF341" i="14"/>
  <c r="QF305" i="14"/>
  <c r="QF307" i="14"/>
  <c r="QF306" i="14"/>
  <c r="QF295" i="14"/>
  <c r="QF298" i="14" s="1"/>
  <c r="QF296" i="14"/>
  <c r="QF289" i="14"/>
  <c r="QF285" i="14"/>
  <c r="QF330" i="14" s="1"/>
  <c r="QF284" i="14"/>
  <c r="QF327" i="14" s="1"/>
  <c r="QF283" i="14"/>
  <c r="QF209" i="14"/>
  <c r="QF131" i="14"/>
  <c r="QF111" i="14"/>
  <c r="QF118" i="14"/>
  <c r="QF115" i="14"/>
  <c r="QF145" i="14"/>
  <c r="QF130" i="14"/>
  <c r="QF117" i="14"/>
  <c r="QF114" i="14"/>
  <c r="QF126" i="14"/>
  <c r="QF122" i="14"/>
  <c r="QF100" i="14"/>
  <c r="QF88" i="14"/>
  <c r="QF80" i="14"/>
  <c r="QF72" i="14"/>
  <c r="QF60" i="14"/>
  <c r="QF48" i="14"/>
  <c r="QF35" i="14"/>
  <c r="QF28" i="14"/>
  <c r="QF97" i="14"/>
  <c r="QF85" i="14"/>
  <c r="QF77" i="14"/>
  <c r="QF69" i="14"/>
  <c r="QF57" i="14"/>
  <c r="QF45" i="14"/>
  <c r="QF94" i="14"/>
  <c r="QF82" i="14"/>
  <c r="QF74" i="14"/>
  <c r="QF62" i="14"/>
  <c r="QF50" i="14"/>
  <c r="QF42" i="14"/>
  <c r="QF99" i="14"/>
  <c r="QF87" i="14"/>
  <c r="QF79" i="14"/>
  <c r="QF71" i="14"/>
  <c r="QF59" i="14"/>
  <c r="QF47" i="14"/>
  <c r="QF34" i="14"/>
  <c r="QF37" i="14" s="1"/>
  <c r="QF27" i="14"/>
  <c r="QF96" i="14"/>
  <c r="QF84" i="14"/>
  <c r="QF76" i="14"/>
  <c r="QF68" i="14"/>
  <c r="QF56" i="14"/>
  <c r="QF44" i="14"/>
  <c r="QF93" i="14"/>
  <c r="QF102" i="14" s="1"/>
  <c r="QF81" i="14"/>
  <c r="QF73" i="14"/>
  <c r="QF61" i="14"/>
  <c r="QF49" i="14"/>
  <c r="QF41" i="14"/>
  <c r="QF29" i="14"/>
  <c r="QF116" i="14"/>
  <c r="QF98" i="14"/>
  <c r="QF86" i="14"/>
  <c r="QF78" i="14"/>
  <c r="QF70" i="14"/>
  <c r="QF58" i="14"/>
  <c r="QF46" i="14"/>
  <c r="QF95" i="14"/>
  <c r="QF83" i="14"/>
  <c r="QF75" i="14"/>
  <c r="QF63" i="14"/>
  <c r="QF51" i="14"/>
  <c r="QF43" i="14"/>
  <c r="QC17" i="14"/>
  <c r="PZ18" i="14"/>
  <c r="K128" i="14"/>
  <c r="K137" i="14"/>
  <c r="T128" i="14"/>
  <c r="T138" i="14"/>
  <c r="T137" i="14"/>
  <c r="AB128" i="14"/>
  <c r="AB138" i="14"/>
  <c r="AB137" i="14"/>
  <c r="AK128" i="14"/>
  <c r="AK138" i="14"/>
  <c r="AK137" i="14"/>
  <c r="AT20" i="14"/>
  <c r="BB128" i="14"/>
  <c r="BB138" i="14"/>
  <c r="BB137" i="14"/>
  <c r="BK128" i="14"/>
  <c r="BK138" i="14"/>
  <c r="BK137" i="14"/>
  <c r="BS128" i="14"/>
  <c r="BS138" i="14"/>
  <c r="BS137" i="14"/>
  <c r="CB128" i="14"/>
  <c r="CB138" i="14"/>
  <c r="CB137" i="14"/>
  <c r="CK128" i="14"/>
  <c r="CK138" i="14"/>
  <c r="CK137" i="14"/>
  <c r="CS128" i="14"/>
  <c r="CS138" i="14"/>
  <c r="CS137" i="14"/>
  <c r="DB128" i="14"/>
  <c r="DB138" i="14"/>
  <c r="DB137" i="14"/>
  <c r="DS128" i="14"/>
  <c r="DS138" i="14"/>
  <c r="DS137" i="14"/>
  <c r="EB128" i="14"/>
  <c r="EB138" i="14"/>
  <c r="EB137" i="14"/>
  <c r="FB20" i="14"/>
  <c r="IA108" i="14"/>
  <c r="IA124" i="14" s="1"/>
  <c r="JJ20" i="14"/>
  <c r="KR108" i="14"/>
  <c r="KR124" i="14" s="1"/>
  <c r="NR20" i="14"/>
  <c r="PW23" i="14"/>
  <c r="QE23" i="14"/>
  <c r="QE31" i="14" s="1"/>
  <c r="QB24" i="14"/>
  <c r="BH162" i="14"/>
  <c r="BT26" i="14"/>
  <c r="JX162" i="14"/>
  <c r="KJ26" i="14"/>
  <c r="BH163" i="14"/>
  <c r="BT27" i="14"/>
  <c r="QA27" i="14"/>
  <c r="BH164" i="14"/>
  <c r="BT28" i="14"/>
  <c r="DZ106" i="14"/>
  <c r="PY341" i="14"/>
  <c r="PY321" i="14"/>
  <c r="PY305" i="14"/>
  <c r="PY307" i="14"/>
  <c r="PY306" i="14"/>
  <c r="PY296" i="14"/>
  <c r="PY295" i="14"/>
  <c r="PY298" i="14" s="1"/>
  <c r="PY289" i="14"/>
  <c r="PY285" i="14"/>
  <c r="PY330" i="14" s="1"/>
  <c r="PY284" i="14"/>
  <c r="PY327" i="14" s="1"/>
  <c r="PY283" i="14"/>
  <c r="PY118" i="14"/>
  <c r="PY115" i="14"/>
  <c r="PY145" i="14"/>
  <c r="PY130" i="14"/>
  <c r="PY117" i="14"/>
  <c r="PY114" i="14"/>
  <c r="PY126" i="14"/>
  <c r="PY122" i="14"/>
  <c r="PY116" i="14"/>
  <c r="PY97" i="14"/>
  <c r="PY85" i="14"/>
  <c r="PY77" i="14"/>
  <c r="PY69" i="14"/>
  <c r="PY57" i="14"/>
  <c r="PY45" i="14"/>
  <c r="PY94" i="14"/>
  <c r="PY82" i="14"/>
  <c r="PY74" i="14"/>
  <c r="PY62" i="14"/>
  <c r="PY50" i="14"/>
  <c r="PY42" i="14"/>
  <c r="PY99" i="14"/>
  <c r="PY87" i="14"/>
  <c r="PY79" i="14"/>
  <c r="PY71" i="14"/>
  <c r="PY59" i="14"/>
  <c r="PY47" i="14"/>
  <c r="PY34" i="14"/>
  <c r="PY27" i="14"/>
  <c r="PY96" i="14"/>
  <c r="PY84" i="14"/>
  <c r="PY76" i="14"/>
  <c r="PY68" i="14"/>
  <c r="PY90" i="14" s="1"/>
  <c r="PY56" i="14"/>
  <c r="PY44" i="14"/>
  <c r="PY93" i="14"/>
  <c r="PY81" i="14"/>
  <c r="PY73" i="14"/>
  <c r="PY61" i="14"/>
  <c r="PY49" i="14"/>
  <c r="PY41" i="14"/>
  <c r="PY29" i="14"/>
  <c r="PY111" i="14"/>
  <c r="PY98" i="14"/>
  <c r="PY86" i="14"/>
  <c r="PY78" i="14"/>
  <c r="PY70" i="14"/>
  <c r="PY58" i="14"/>
  <c r="PY46" i="14"/>
  <c r="PY26" i="14"/>
  <c r="PY131" i="14"/>
  <c r="PY95" i="14"/>
  <c r="PY83" i="14"/>
  <c r="PY75" i="14"/>
  <c r="PY63" i="14"/>
  <c r="PY51" i="14"/>
  <c r="PY43" i="14"/>
  <c r="PY100" i="14"/>
  <c r="PY88" i="14"/>
  <c r="PY80" i="14"/>
  <c r="PY72" i="14"/>
  <c r="PY60" i="14"/>
  <c r="PY48" i="14"/>
  <c r="PY35" i="14"/>
  <c r="PY28" i="14"/>
  <c r="QG321" i="14"/>
  <c r="QG341" i="14"/>
  <c r="QG305" i="14"/>
  <c r="QG307" i="14"/>
  <c r="QG306" i="14"/>
  <c r="QG296" i="14"/>
  <c r="QG295" i="14"/>
  <c r="QG298" i="14" s="1"/>
  <c r="QG289" i="14"/>
  <c r="QG285" i="14"/>
  <c r="QG330" i="14" s="1"/>
  <c r="QG284" i="14"/>
  <c r="QG327" i="14" s="1"/>
  <c r="QG283" i="14"/>
  <c r="QG118" i="14"/>
  <c r="QG115" i="14"/>
  <c r="QG145" i="14"/>
  <c r="QG130" i="14"/>
  <c r="QG117" i="14"/>
  <c r="QG114" i="14"/>
  <c r="QG126" i="14"/>
  <c r="QG122" i="14"/>
  <c r="QG116" i="14"/>
  <c r="QG97" i="14"/>
  <c r="QG85" i="14"/>
  <c r="QG77" i="14"/>
  <c r="QG69" i="14"/>
  <c r="QG57" i="14"/>
  <c r="QG45" i="14"/>
  <c r="QG94" i="14"/>
  <c r="QG82" i="14"/>
  <c r="QG74" i="14"/>
  <c r="QG62" i="14"/>
  <c r="QG50" i="14"/>
  <c r="QG42" i="14"/>
  <c r="QG99" i="14"/>
  <c r="QG87" i="14"/>
  <c r="QG79" i="14"/>
  <c r="QG71" i="14"/>
  <c r="QG59" i="14"/>
  <c r="QG47" i="14"/>
  <c r="QG34" i="14"/>
  <c r="QG27" i="14"/>
  <c r="QG96" i="14"/>
  <c r="QG84" i="14"/>
  <c r="QG76" i="14"/>
  <c r="QG68" i="14"/>
  <c r="QG90" i="14" s="1"/>
  <c r="QG56" i="14"/>
  <c r="QG44" i="14"/>
  <c r="QG111" i="14"/>
  <c r="QG93" i="14"/>
  <c r="QG81" i="14"/>
  <c r="QG73" i="14"/>
  <c r="QG61" i="14"/>
  <c r="QG49" i="14"/>
  <c r="QG41" i="14"/>
  <c r="QG29" i="14"/>
  <c r="QG131" i="14"/>
  <c r="QG98" i="14"/>
  <c r="QG86" i="14"/>
  <c r="QG78" i="14"/>
  <c r="QG70" i="14"/>
  <c r="QG58" i="14"/>
  <c r="QG46" i="14"/>
  <c r="QG26" i="14"/>
  <c r="QG95" i="14"/>
  <c r="QG83" i="14"/>
  <c r="QG75" i="14"/>
  <c r="QG63" i="14"/>
  <c r="QG51" i="14"/>
  <c r="QG43" i="14"/>
  <c r="QG100" i="14"/>
  <c r="QG88" i="14"/>
  <c r="QG80" i="14"/>
  <c r="QG72" i="14"/>
  <c r="QG60" i="14"/>
  <c r="QG48" i="14"/>
  <c r="QG35" i="14"/>
  <c r="QG28" i="14"/>
  <c r="AT156" i="14"/>
  <c r="CX156" i="14"/>
  <c r="FB156" i="14"/>
  <c r="HF156" i="14"/>
  <c r="JJ156" i="14"/>
  <c r="LN156" i="14"/>
  <c r="NR156" i="14"/>
  <c r="PV17" i="14"/>
  <c r="QD17" i="14"/>
  <c r="QD20" i="14" s="1"/>
  <c r="QA18" i="14"/>
  <c r="D20" i="14"/>
  <c r="L128" i="14"/>
  <c r="L137" i="14"/>
  <c r="U128" i="14"/>
  <c r="U138" i="14"/>
  <c r="U137" i="14"/>
  <c r="AC128" i="14"/>
  <c r="AC138" i="14"/>
  <c r="AC137" i="14"/>
  <c r="AL128" i="14"/>
  <c r="AL138" i="14"/>
  <c r="AL137" i="14"/>
  <c r="AU128" i="14"/>
  <c r="AU138" i="14"/>
  <c r="AU137" i="14"/>
  <c r="BC128" i="14"/>
  <c r="BC138" i="14"/>
  <c r="BC137" i="14"/>
  <c r="BL128" i="14"/>
  <c r="BL138" i="14"/>
  <c r="BL137" i="14"/>
  <c r="CC128" i="14"/>
  <c r="CC138" i="14"/>
  <c r="CC137" i="14"/>
  <c r="CL128" i="14"/>
  <c r="CL138" i="14"/>
  <c r="CL137" i="14"/>
  <c r="CT128" i="14"/>
  <c r="CT138" i="14"/>
  <c r="CT137" i="14"/>
  <c r="DC128" i="14"/>
  <c r="DC138" i="14"/>
  <c r="DC137" i="14"/>
  <c r="DL20" i="14"/>
  <c r="DT128" i="14"/>
  <c r="DT138" i="14"/>
  <c r="DT137" i="14"/>
  <c r="EC128" i="14"/>
  <c r="EC138" i="14"/>
  <c r="EC137" i="14"/>
  <c r="EK128" i="14"/>
  <c r="EK138" i="14"/>
  <c r="EK137" i="14"/>
  <c r="ET128" i="14"/>
  <c r="ET138" i="14"/>
  <c r="ET137" i="14"/>
  <c r="FC128" i="14"/>
  <c r="FC138" i="14"/>
  <c r="FC137" i="14"/>
  <c r="FK128" i="14"/>
  <c r="FK138" i="14"/>
  <c r="FK137" i="14"/>
  <c r="FT128" i="14"/>
  <c r="FT138" i="14"/>
  <c r="FT137" i="14"/>
  <c r="GK128" i="14"/>
  <c r="GK138" i="14"/>
  <c r="GK137" i="14"/>
  <c r="GT128" i="14"/>
  <c r="GT138" i="14"/>
  <c r="GT137" i="14"/>
  <c r="HB128" i="14"/>
  <c r="HB138" i="14"/>
  <c r="HB137" i="14"/>
  <c r="HK128" i="14"/>
  <c r="HK138" i="14"/>
  <c r="HK137" i="14"/>
  <c r="HT20" i="14"/>
  <c r="IB128" i="14"/>
  <c r="IB138" i="14"/>
  <c r="IB137" i="14"/>
  <c r="IK128" i="14"/>
  <c r="IK138" i="14"/>
  <c r="IK137" i="14"/>
  <c r="IS128" i="14"/>
  <c r="IS138" i="14"/>
  <c r="IS137" i="14"/>
  <c r="JB128" i="14"/>
  <c r="JB138" i="14"/>
  <c r="JB137" i="14"/>
  <c r="JK128" i="14"/>
  <c r="JK138" i="14"/>
  <c r="JK137" i="14"/>
  <c r="JS128" i="14"/>
  <c r="JS138" i="14"/>
  <c r="JS137" i="14"/>
  <c r="KB128" i="14"/>
  <c r="KB138" i="14"/>
  <c r="KB137" i="14"/>
  <c r="KS128" i="14"/>
  <c r="KS138" i="14"/>
  <c r="KS137" i="14"/>
  <c r="LB128" i="14"/>
  <c r="LB138" i="14"/>
  <c r="LB137" i="14"/>
  <c r="LJ128" i="14"/>
  <c r="LJ138" i="14"/>
  <c r="LJ137" i="14"/>
  <c r="LS128" i="14"/>
  <c r="LS138" i="14"/>
  <c r="LS137" i="14"/>
  <c r="MB20" i="14"/>
  <c r="MJ128" i="14"/>
  <c r="MJ138" i="14"/>
  <c r="MJ137" i="14"/>
  <c r="MS128" i="14"/>
  <c r="MS138" i="14"/>
  <c r="MS137" i="14"/>
  <c r="NA128" i="14"/>
  <c r="NA138" i="14"/>
  <c r="NA137" i="14"/>
  <c r="NJ128" i="14"/>
  <c r="NJ138" i="14"/>
  <c r="NJ137" i="14"/>
  <c r="NS128" i="14"/>
  <c r="NS138" i="14"/>
  <c r="NS137" i="14"/>
  <c r="OA128" i="14"/>
  <c r="OA138" i="14"/>
  <c r="OA137" i="14"/>
  <c r="OJ128" i="14"/>
  <c r="OJ138" i="14"/>
  <c r="OJ137" i="14"/>
  <c r="PA128" i="14"/>
  <c r="PA138" i="14"/>
  <c r="PA137" i="14"/>
  <c r="PJ128" i="14"/>
  <c r="PJ138" i="14"/>
  <c r="PJ137" i="14"/>
  <c r="PR128" i="14"/>
  <c r="PR138" i="14"/>
  <c r="PR137" i="14"/>
  <c r="D159" i="14"/>
  <c r="D31" i="14"/>
  <c r="P31" i="14" s="1"/>
  <c r="BH159" i="14"/>
  <c r="BH31" i="14"/>
  <c r="BT31" i="14" s="1"/>
  <c r="DL159" i="14"/>
  <c r="DL31" i="14"/>
  <c r="DX31" i="14" s="1"/>
  <c r="FP159" i="14"/>
  <c r="FP31" i="14"/>
  <c r="GB31" i="14" s="1"/>
  <c r="HT159" i="14"/>
  <c r="HT31" i="14"/>
  <c r="IF31" i="14" s="1"/>
  <c r="JX159" i="14"/>
  <c r="JX31" i="14"/>
  <c r="KJ31" i="14" s="1"/>
  <c r="MB159" i="14"/>
  <c r="MB31" i="14"/>
  <c r="MN31" i="14" s="1"/>
  <c r="OF159" i="14"/>
  <c r="OF31" i="14"/>
  <c r="OR31" i="14" s="1"/>
  <c r="PX23" i="14"/>
  <c r="QF23" i="14"/>
  <c r="QF31" i="14" s="1"/>
  <c r="QC24" i="14"/>
  <c r="PF161" i="14"/>
  <c r="HF162" i="14"/>
  <c r="HR26" i="14"/>
  <c r="PV26" i="14"/>
  <c r="QH26" i="14" s="1"/>
  <c r="D163" i="14"/>
  <c r="P27" i="14"/>
  <c r="EL27" i="14"/>
  <c r="QC27" i="14"/>
  <c r="KX106" i="14"/>
  <c r="PZ341" i="14"/>
  <c r="PZ321" i="14"/>
  <c r="PZ307" i="14"/>
  <c r="PZ306" i="14"/>
  <c r="PZ305" i="14"/>
  <c r="PZ295" i="14"/>
  <c r="PZ296" i="14"/>
  <c r="PZ289" i="14"/>
  <c r="PZ285" i="14"/>
  <c r="PZ330" i="14" s="1"/>
  <c r="PZ284" i="14"/>
  <c r="PZ327" i="14" s="1"/>
  <c r="PZ283" i="14"/>
  <c r="PZ115" i="14"/>
  <c r="PZ145" i="14"/>
  <c r="PZ130" i="14"/>
  <c r="PZ117" i="14"/>
  <c r="PZ114" i="14"/>
  <c r="PZ126" i="14"/>
  <c r="PZ122" i="14"/>
  <c r="PZ116" i="14"/>
  <c r="PZ131" i="14"/>
  <c r="PZ111" i="14"/>
  <c r="PZ94" i="14"/>
  <c r="PZ82" i="14"/>
  <c r="PZ74" i="14"/>
  <c r="PZ62" i="14"/>
  <c r="PZ50" i="14"/>
  <c r="PZ42" i="14"/>
  <c r="PZ99" i="14"/>
  <c r="PZ87" i="14"/>
  <c r="PZ79" i="14"/>
  <c r="PZ71" i="14"/>
  <c r="PZ59" i="14"/>
  <c r="PZ47" i="14"/>
  <c r="PZ34" i="14"/>
  <c r="PZ37" i="14" s="1"/>
  <c r="PZ27" i="14"/>
  <c r="PZ96" i="14"/>
  <c r="PZ84" i="14"/>
  <c r="PZ76" i="14"/>
  <c r="PZ68" i="14"/>
  <c r="PZ56" i="14"/>
  <c r="PZ44" i="14"/>
  <c r="PZ93" i="14"/>
  <c r="PZ81" i="14"/>
  <c r="PZ73" i="14"/>
  <c r="PZ61" i="14"/>
  <c r="PZ49" i="14"/>
  <c r="PZ41" i="14"/>
  <c r="PZ29" i="14"/>
  <c r="PZ98" i="14"/>
  <c r="PZ86" i="14"/>
  <c r="PZ78" i="14"/>
  <c r="PZ70" i="14"/>
  <c r="PZ58" i="14"/>
  <c r="PZ46" i="14"/>
  <c r="PZ95" i="14"/>
  <c r="PZ83" i="14"/>
  <c r="PZ75" i="14"/>
  <c r="PZ63" i="14"/>
  <c r="PZ51" i="14"/>
  <c r="PZ43" i="14"/>
  <c r="PZ118" i="14"/>
  <c r="PZ100" i="14"/>
  <c r="PZ88" i="14"/>
  <c r="PZ80" i="14"/>
  <c r="PZ72" i="14"/>
  <c r="PZ60" i="14"/>
  <c r="PZ48" i="14"/>
  <c r="PZ35" i="14"/>
  <c r="PZ28" i="14"/>
  <c r="PZ97" i="14"/>
  <c r="PZ85" i="14"/>
  <c r="PZ77" i="14"/>
  <c r="PZ69" i="14"/>
  <c r="PZ57" i="14"/>
  <c r="PZ45" i="14"/>
  <c r="BF17" i="14"/>
  <c r="DJ17" i="14"/>
  <c r="FN17" i="14"/>
  <c r="HR17" i="14"/>
  <c r="JV17" i="14"/>
  <c r="LZ17" i="14"/>
  <c r="OD17" i="14"/>
  <c r="PW17" i="14"/>
  <c r="PW20" i="14" s="1"/>
  <c r="QE17" i="14"/>
  <c r="QE20" i="14" s="1"/>
  <c r="QB18" i="14"/>
  <c r="E128" i="14"/>
  <c r="E137" i="14"/>
  <c r="M128" i="14"/>
  <c r="M137" i="14"/>
  <c r="V128" i="14"/>
  <c r="V138" i="14"/>
  <c r="V137" i="14"/>
  <c r="AM128" i="14"/>
  <c r="AM138" i="14"/>
  <c r="AM137" i="14"/>
  <c r="AV128" i="14"/>
  <c r="AV138" i="14"/>
  <c r="AV137" i="14"/>
  <c r="BD128" i="14"/>
  <c r="BD138" i="14"/>
  <c r="BD137" i="14"/>
  <c r="BM128" i="14"/>
  <c r="BM138" i="14"/>
  <c r="BM137" i="14"/>
  <c r="BV20" i="14"/>
  <c r="CD128" i="14"/>
  <c r="CD138" i="14"/>
  <c r="CD137" i="14"/>
  <c r="CM128" i="14"/>
  <c r="CM138" i="14"/>
  <c r="CM137" i="14"/>
  <c r="CU128" i="14"/>
  <c r="CU138" i="14"/>
  <c r="CU137" i="14"/>
  <c r="DD128" i="14"/>
  <c r="DD138" i="14"/>
  <c r="DD137" i="14"/>
  <c r="DM128" i="14"/>
  <c r="DM138" i="14"/>
  <c r="DM137" i="14"/>
  <c r="DU128" i="14"/>
  <c r="DU138" i="14"/>
  <c r="DU137" i="14"/>
  <c r="ED128" i="14"/>
  <c r="ED138" i="14"/>
  <c r="ED137" i="14"/>
  <c r="EU128" i="14"/>
  <c r="EU138" i="14"/>
  <c r="EU137" i="14"/>
  <c r="FD128" i="14"/>
  <c r="FD138" i="14"/>
  <c r="FD137" i="14"/>
  <c r="FL128" i="14"/>
  <c r="FL138" i="14"/>
  <c r="FL137" i="14"/>
  <c r="FU128" i="14"/>
  <c r="FU138" i="14"/>
  <c r="FU137" i="14"/>
  <c r="GD20" i="14"/>
  <c r="GL128" i="14"/>
  <c r="GL138" i="14"/>
  <c r="GL137" i="14"/>
  <c r="GU128" i="14"/>
  <c r="GU138" i="14"/>
  <c r="GU137" i="14"/>
  <c r="HC128" i="14"/>
  <c r="HC138" i="14"/>
  <c r="HC137" i="14"/>
  <c r="HL128" i="14"/>
  <c r="HL138" i="14"/>
  <c r="HL137" i="14"/>
  <c r="HU128" i="14"/>
  <c r="HU138" i="14"/>
  <c r="HU137" i="14"/>
  <c r="IC128" i="14"/>
  <c r="IC138" i="14"/>
  <c r="IC137" i="14"/>
  <c r="IL128" i="14"/>
  <c r="IL138" i="14"/>
  <c r="IL137" i="14"/>
  <c r="JC128" i="14"/>
  <c r="JC138" i="14"/>
  <c r="JC137" i="14"/>
  <c r="JL128" i="14"/>
  <c r="JL138" i="14"/>
  <c r="JL137" i="14"/>
  <c r="JT128" i="14"/>
  <c r="JT138" i="14"/>
  <c r="JT137" i="14"/>
  <c r="KC128" i="14"/>
  <c r="KC138" i="14"/>
  <c r="KC137" i="14"/>
  <c r="KL20" i="14"/>
  <c r="KT128" i="14"/>
  <c r="KT138" i="14"/>
  <c r="KT137" i="14"/>
  <c r="LC128" i="14"/>
  <c r="LC138" i="14"/>
  <c r="LC137" i="14"/>
  <c r="LK128" i="14"/>
  <c r="LK138" i="14"/>
  <c r="LK137" i="14"/>
  <c r="LT128" i="14"/>
  <c r="LT138" i="14"/>
  <c r="LT137" i="14"/>
  <c r="MC128" i="14"/>
  <c r="MC138" i="14"/>
  <c r="MC137" i="14"/>
  <c r="MK128" i="14"/>
  <c r="MK138" i="14"/>
  <c r="MK137" i="14"/>
  <c r="MT128" i="14"/>
  <c r="MT138" i="14"/>
  <c r="MT137" i="14"/>
  <c r="NK128" i="14"/>
  <c r="NK138" i="14"/>
  <c r="NK137" i="14"/>
  <c r="NT128" i="14"/>
  <c r="NT138" i="14"/>
  <c r="NT137" i="14"/>
  <c r="OB128" i="14"/>
  <c r="OB138" i="14"/>
  <c r="OB137" i="14"/>
  <c r="OK128" i="14"/>
  <c r="OK138" i="14"/>
  <c r="OK137" i="14"/>
  <c r="OT20" i="14"/>
  <c r="PB128" i="14"/>
  <c r="PB138" i="14"/>
  <c r="PB137" i="14"/>
  <c r="PK128" i="14"/>
  <c r="PK138" i="14"/>
  <c r="PK137" i="14"/>
  <c r="PS128" i="14"/>
  <c r="PS138" i="14"/>
  <c r="PS137" i="14"/>
  <c r="P23" i="14"/>
  <c r="BT23" i="14"/>
  <c r="DX23" i="14"/>
  <c r="GB23" i="14"/>
  <c r="IF23" i="14"/>
  <c r="KJ23" i="14"/>
  <c r="MN23" i="14"/>
  <c r="OR23" i="14"/>
  <c r="PY23" i="14"/>
  <c r="QG23" i="14"/>
  <c r="PV24" i="14"/>
  <c r="QD24" i="14"/>
  <c r="AD25" i="14"/>
  <c r="CH25" i="14"/>
  <c r="EL25" i="14"/>
  <c r="GP25" i="14"/>
  <c r="IT25" i="14"/>
  <c r="KX25" i="14"/>
  <c r="NB25" i="14"/>
  <c r="PF25" i="14"/>
  <c r="P26" i="14"/>
  <c r="CH26" i="14"/>
  <c r="EZ26" i="14"/>
  <c r="HT162" i="14"/>
  <c r="IF26" i="14"/>
  <c r="KX26" i="14"/>
  <c r="PX26" i="14"/>
  <c r="CH27" i="14"/>
  <c r="QE27" i="14"/>
  <c r="N173" i="14"/>
  <c r="QA341" i="14"/>
  <c r="QA321" i="14"/>
  <c r="QA307" i="14"/>
  <c r="QA306" i="14"/>
  <c r="QA305" i="14"/>
  <c r="QA308" i="14" s="1"/>
  <c r="QA295" i="14"/>
  <c r="QA298" i="14" s="1"/>
  <c r="QA296" i="14"/>
  <c r="QA284" i="14"/>
  <c r="QA327" i="14" s="1"/>
  <c r="QA283" i="14"/>
  <c r="QA285" i="14"/>
  <c r="QA330" i="14" s="1"/>
  <c r="QA289" i="14"/>
  <c r="QA145" i="14"/>
  <c r="QA130" i="14"/>
  <c r="QA117" i="14"/>
  <c r="QA114" i="14"/>
  <c r="QA126" i="14"/>
  <c r="QA122" i="14"/>
  <c r="QA116" i="14"/>
  <c r="QA131" i="14"/>
  <c r="QA111" i="14"/>
  <c r="QA118" i="14"/>
  <c r="QA99" i="14"/>
  <c r="QA87" i="14"/>
  <c r="QA79" i="14"/>
  <c r="QA71" i="14"/>
  <c r="QA59" i="14"/>
  <c r="QA47" i="14"/>
  <c r="QA34" i="14"/>
  <c r="QA96" i="14"/>
  <c r="QA84" i="14"/>
  <c r="QA76" i="14"/>
  <c r="QA68" i="14"/>
  <c r="QA56" i="14"/>
  <c r="QA44" i="14"/>
  <c r="QA93" i="14"/>
  <c r="QA81" i="14"/>
  <c r="QA73" i="14"/>
  <c r="QA61" i="14"/>
  <c r="QA49" i="14"/>
  <c r="QA41" i="14"/>
  <c r="QA29" i="14"/>
  <c r="QA115" i="14"/>
  <c r="QA98" i="14"/>
  <c r="QA86" i="14"/>
  <c r="QA78" i="14"/>
  <c r="QA70" i="14"/>
  <c r="QA58" i="14"/>
  <c r="QA46" i="14"/>
  <c r="QA95" i="14"/>
  <c r="QA83" i="14"/>
  <c r="QA75" i="14"/>
  <c r="QA63" i="14"/>
  <c r="QA51" i="14"/>
  <c r="QA43" i="14"/>
  <c r="QA100" i="14"/>
  <c r="QA88" i="14"/>
  <c r="QA80" i="14"/>
  <c r="QA72" i="14"/>
  <c r="QA60" i="14"/>
  <c r="QA48" i="14"/>
  <c r="QA35" i="14"/>
  <c r="QA28" i="14"/>
  <c r="QA97" i="14"/>
  <c r="QA85" i="14"/>
  <c r="QA77" i="14"/>
  <c r="QA69" i="14"/>
  <c r="QA57" i="14"/>
  <c r="QA45" i="14"/>
  <c r="QA94" i="14"/>
  <c r="QA82" i="14"/>
  <c r="QA74" i="14"/>
  <c r="QA62" i="14"/>
  <c r="QA50" i="14"/>
  <c r="QA42" i="14"/>
  <c r="QA309" i="14" s="1"/>
  <c r="D156" i="14"/>
  <c r="BH156" i="14"/>
  <c r="DL156" i="14"/>
  <c r="FP156" i="14"/>
  <c r="HT156" i="14"/>
  <c r="JX156" i="14"/>
  <c r="MB156" i="14"/>
  <c r="OF156" i="14"/>
  <c r="PX17" i="14"/>
  <c r="PX20" i="14" s="1"/>
  <c r="QF17" i="14"/>
  <c r="QF20" i="14" s="1"/>
  <c r="AR18" i="14"/>
  <c r="QC18" i="14"/>
  <c r="N128" i="14"/>
  <c r="N137" i="14"/>
  <c r="W128" i="14"/>
  <c r="W138" i="14"/>
  <c r="W137" i="14"/>
  <c r="AF20" i="14"/>
  <c r="AN128" i="14"/>
  <c r="AN138" i="14"/>
  <c r="AN137" i="14"/>
  <c r="BE128" i="14"/>
  <c r="BE138" i="14"/>
  <c r="BE137" i="14"/>
  <c r="BN128" i="14"/>
  <c r="BN138" i="14"/>
  <c r="BN137" i="14"/>
  <c r="CE128" i="14"/>
  <c r="CE138" i="14"/>
  <c r="CE137" i="14"/>
  <c r="CN128" i="14"/>
  <c r="CN138" i="14"/>
  <c r="CN137" i="14"/>
  <c r="DE128" i="14"/>
  <c r="DE138" i="14"/>
  <c r="DE137" i="14"/>
  <c r="DV128" i="14"/>
  <c r="DV138" i="14"/>
  <c r="DV137" i="14"/>
  <c r="EE128" i="14"/>
  <c r="EE138" i="14"/>
  <c r="EE137" i="14"/>
  <c r="EN20" i="14"/>
  <c r="EV128" i="14"/>
  <c r="EV138" i="14"/>
  <c r="EV137" i="14"/>
  <c r="FM128" i="14"/>
  <c r="FM138" i="14"/>
  <c r="FM137" i="14"/>
  <c r="FV128" i="14"/>
  <c r="FV138" i="14"/>
  <c r="FV137" i="14"/>
  <c r="GM128" i="14"/>
  <c r="GM138" i="14"/>
  <c r="GM137" i="14"/>
  <c r="GV128" i="14"/>
  <c r="GV138" i="14"/>
  <c r="GV137" i="14"/>
  <c r="HM128" i="14"/>
  <c r="HM138" i="14"/>
  <c r="HM137" i="14"/>
  <c r="HV108" i="14"/>
  <c r="HV124" i="14" s="1"/>
  <c r="ID128" i="14"/>
  <c r="ID138" i="14"/>
  <c r="ID137" i="14"/>
  <c r="IM128" i="14"/>
  <c r="IM138" i="14"/>
  <c r="IM137" i="14"/>
  <c r="IV20" i="14"/>
  <c r="JD128" i="14"/>
  <c r="JD138" i="14"/>
  <c r="JD137" i="14"/>
  <c r="JM128" i="14"/>
  <c r="JM138" i="14"/>
  <c r="JM137" i="14"/>
  <c r="JU128" i="14"/>
  <c r="JU138" i="14"/>
  <c r="JU137" i="14"/>
  <c r="KD128" i="14"/>
  <c r="KD138" i="14"/>
  <c r="KD137" i="14"/>
  <c r="KU128" i="14"/>
  <c r="KU138" i="14"/>
  <c r="KU137" i="14"/>
  <c r="LD128" i="14"/>
  <c r="LD138" i="14"/>
  <c r="LD137" i="14"/>
  <c r="LU128" i="14"/>
  <c r="LU138" i="14"/>
  <c r="LU137" i="14"/>
  <c r="ML128" i="14"/>
  <c r="ML138" i="14"/>
  <c r="ML137" i="14"/>
  <c r="MU128" i="14"/>
  <c r="MU138" i="14"/>
  <c r="MU137" i="14"/>
  <c r="NL128" i="14"/>
  <c r="NL138" i="14"/>
  <c r="NL137" i="14"/>
  <c r="NU128" i="14"/>
  <c r="NU138" i="14"/>
  <c r="NU137" i="14"/>
  <c r="OC128" i="14"/>
  <c r="OC138" i="14"/>
  <c r="OC137" i="14"/>
  <c r="OL128" i="14"/>
  <c r="OL138" i="14"/>
  <c r="OL137" i="14"/>
  <c r="OU108" i="14"/>
  <c r="OU124" i="14" s="1"/>
  <c r="PC128" i="14"/>
  <c r="PC138" i="14"/>
  <c r="PC137" i="14"/>
  <c r="PL128" i="14"/>
  <c r="PL138" i="14"/>
  <c r="PL137" i="14"/>
  <c r="R159" i="14"/>
  <c r="R31" i="14"/>
  <c r="AD31" i="14" s="1"/>
  <c r="BV31" i="14"/>
  <c r="CH31" i="14" s="1"/>
  <c r="BV159" i="14"/>
  <c r="DZ159" i="14"/>
  <c r="DZ31" i="14"/>
  <c r="EL31" i="14" s="1"/>
  <c r="GD159" i="14"/>
  <c r="GD31" i="14"/>
  <c r="GP31" i="14" s="1"/>
  <c r="IH159" i="14"/>
  <c r="IH31" i="14"/>
  <c r="IT31" i="14" s="1"/>
  <c r="KL159" i="14"/>
  <c r="KL31" i="14"/>
  <c r="KX31" i="14" s="1"/>
  <c r="MP159" i="14"/>
  <c r="MP31" i="14"/>
  <c r="NB31" i="14" s="1"/>
  <c r="OT159" i="14"/>
  <c r="OT31" i="14"/>
  <c r="PF31" i="14" s="1"/>
  <c r="PZ23" i="14"/>
  <c r="PW24" i="14"/>
  <c r="QE24" i="14"/>
  <c r="QB25" i="14"/>
  <c r="FB162" i="14"/>
  <c r="FN26" i="14"/>
  <c r="NR162" i="14"/>
  <c r="OD26" i="14"/>
  <c r="PZ26" i="14"/>
  <c r="AD27" i="14"/>
  <c r="D164" i="14"/>
  <c r="P28" i="14"/>
  <c r="DX28" i="14"/>
  <c r="GB28" i="14"/>
  <c r="IF28" i="14"/>
  <c r="KJ28" i="14"/>
  <c r="MN28" i="14"/>
  <c r="OR28" i="14"/>
  <c r="AF173" i="14"/>
  <c r="CJ173" i="14"/>
  <c r="EN173" i="14"/>
  <c r="GR173" i="14"/>
  <c r="IV173" i="14"/>
  <c r="KZ173" i="14"/>
  <c r="ND173" i="14"/>
  <c r="PH173" i="14"/>
  <c r="P35" i="14"/>
  <c r="BT35" i="14"/>
  <c r="DX35" i="14"/>
  <c r="GB35" i="14"/>
  <c r="IF35" i="14"/>
  <c r="KJ35" i="14"/>
  <c r="MN35" i="14"/>
  <c r="OR35" i="14"/>
  <c r="CJ37" i="14"/>
  <c r="CV37" i="14" s="1"/>
  <c r="GR37" i="14"/>
  <c r="HD37" i="14" s="1"/>
  <c r="KZ37" i="14"/>
  <c r="LL37" i="14" s="1"/>
  <c r="PH37" i="14"/>
  <c r="PT37" i="14" s="1"/>
  <c r="AT189" i="14"/>
  <c r="CX189" i="14"/>
  <c r="JJ189" i="14"/>
  <c r="LN189" i="14"/>
  <c r="KJ179" i="14"/>
  <c r="AR44" i="14"/>
  <c r="CV44" i="14"/>
  <c r="EZ44" i="14"/>
  <c r="HD44" i="14"/>
  <c r="JH44" i="14"/>
  <c r="LL44" i="14"/>
  <c r="NP44" i="14"/>
  <c r="PT44" i="14"/>
  <c r="BF46" i="14"/>
  <c r="DJ46" i="14"/>
  <c r="FN46" i="14"/>
  <c r="HR46" i="14"/>
  <c r="JV46" i="14"/>
  <c r="LZ46" i="14"/>
  <c r="OD46" i="14"/>
  <c r="P48" i="14"/>
  <c r="BT48" i="14"/>
  <c r="DX48" i="14"/>
  <c r="GB48" i="14"/>
  <c r="IF48" i="14"/>
  <c r="KJ48" i="14"/>
  <c r="MN48" i="14"/>
  <c r="OR48" i="14"/>
  <c r="AD50" i="14"/>
  <c r="CH50" i="14"/>
  <c r="EL50" i="14"/>
  <c r="GP50" i="14"/>
  <c r="IT50" i="14"/>
  <c r="KX50" i="14"/>
  <c r="NB50" i="14"/>
  <c r="PF50" i="14"/>
  <c r="R53" i="14"/>
  <c r="AD53" i="14" s="1"/>
  <c r="DZ53" i="14"/>
  <c r="EL53" i="14" s="1"/>
  <c r="IH53" i="14"/>
  <c r="IT53" i="14" s="1"/>
  <c r="MP53" i="14"/>
  <c r="NB53" i="14" s="1"/>
  <c r="AR56" i="14"/>
  <c r="CV56" i="14"/>
  <c r="EZ56" i="14"/>
  <c r="HD56" i="14"/>
  <c r="JH56" i="14"/>
  <c r="LL56" i="14"/>
  <c r="NP56" i="14"/>
  <c r="PT56" i="14"/>
  <c r="GP193" i="14"/>
  <c r="BF58" i="14"/>
  <c r="DJ58" i="14"/>
  <c r="FN58" i="14"/>
  <c r="HR58" i="14"/>
  <c r="JV58" i="14"/>
  <c r="LZ58" i="14"/>
  <c r="OD58" i="14"/>
  <c r="JH195" i="14"/>
  <c r="P60" i="14"/>
  <c r="BT60" i="14"/>
  <c r="DX60" i="14"/>
  <c r="GB60" i="14"/>
  <c r="IF60" i="14"/>
  <c r="KJ60" i="14"/>
  <c r="MN60" i="14"/>
  <c r="OR60" i="14"/>
  <c r="AD62" i="14"/>
  <c r="CH62" i="14"/>
  <c r="EL62" i="14"/>
  <c r="GP62" i="14"/>
  <c r="IT62" i="14"/>
  <c r="KX62" i="14"/>
  <c r="NB62" i="14"/>
  <c r="PF62" i="14"/>
  <c r="D284" i="14"/>
  <c r="D199" i="14"/>
  <c r="BH284" i="14"/>
  <c r="BH199" i="14"/>
  <c r="DL284" i="14"/>
  <c r="DL199" i="14"/>
  <c r="FP284" i="14"/>
  <c r="FP199" i="14"/>
  <c r="HT284" i="14"/>
  <c r="HT199" i="14"/>
  <c r="JX284" i="14"/>
  <c r="JX199" i="14"/>
  <c r="MB284" i="14"/>
  <c r="MB199" i="14"/>
  <c r="OF284" i="14"/>
  <c r="OF199" i="14"/>
  <c r="R65" i="14"/>
  <c r="AD65" i="14" s="1"/>
  <c r="DZ65" i="14"/>
  <c r="EL65" i="14" s="1"/>
  <c r="IH65" i="14"/>
  <c r="IT65" i="14" s="1"/>
  <c r="MP65" i="14"/>
  <c r="NB65" i="14" s="1"/>
  <c r="AR68" i="14"/>
  <c r="CV68" i="14"/>
  <c r="EZ68" i="14"/>
  <c r="HD68" i="14"/>
  <c r="JH68" i="14"/>
  <c r="LL68" i="14"/>
  <c r="NP68" i="14"/>
  <c r="PT68" i="14"/>
  <c r="BF70" i="14"/>
  <c r="DJ70" i="14"/>
  <c r="FN70" i="14"/>
  <c r="HR70" i="14"/>
  <c r="JV70" i="14"/>
  <c r="LZ70" i="14"/>
  <c r="OD70" i="14"/>
  <c r="P72" i="14"/>
  <c r="BT72" i="14"/>
  <c r="DX72" i="14"/>
  <c r="GB72" i="14"/>
  <c r="IF72" i="14"/>
  <c r="KJ72" i="14"/>
  <c r="MN72" i="14"/>
  <c r="OR72" i="14"/>
  <c r="AD74" i="14"/>
  <c r="CH74" i="14"/>
  <c r="EL74" i="14"/>
  <c r="GP74" i="14"/>
  <c r="IT74" i="14"/>
  <c r="KX74" i="14"/>
  <c r="NB74" i="14"/>
  <c r="PF74" i="14"/>
  <c r="GB211" i="14"/>
  <c r="AR76" i="14"/>
  <c r="CV76" i="14"/>
  <c r="EZ76" i="14"/>
  <c r="HD76" i="14"/>
  <c r="JH76" i="14"/>
  <c r="LL76" i="14"/>
  <c r="NP76" i="14"/>
  <c r="PT76" i="14"/>
  <c r="BF78" i="14"/>
  <c r="DJ78" i="14"/>
  <c r="FN78" i="14"/>
  <c r="HR78" i="14"/>
  <c r="JV78" i="14"/>
  <c r="LZ78" i="14"/>
  <c r="OD78" i="14"/>
  <c r="P80" i="14"/>
  <c r="BT80" i="14"/>
  <c r="DX80" i="14"/>
  <c r="GB80" i="14"/>
  <c r="IF80" i="14"/>
  <c r="KJ80" i="14"/>
  <c r="MN80" i="14"/>
  <c r="OR80" i="14"/>
  <c r="AD82" i="14"/>
  <c r="CH82" i="14"/>
  <c r="EL82" i="14"/>
  <c r="GP82" i="14"/>
  <c r="IT82" i="14"/>
  <c r="KX82" i="14"/>
  <c r="NB82" i="14"/>
  <c r="PF82" i="14"/>
  <c r="AR84" i="14"/>
  <c r="CV84" i="14"/>
  <c r="EZ84" i="14"/>
  <c r="HD84" i="14"/>
  <c r="JH84" i="14"/>
  <c r="LL84" i="14"/>
  <c r="NP84" i="14"/>
  <c r="PT84" i="14"/>
  <c r="BF86" i="14"/>
  <c r="DJ86" i="14"/>
  <c r="FN86" i="14"/>
  <c r="HR86" i="14"/>
  <c r="JV86" i="14"/>
  <c r="LZ86" i="14"/>
  <c r="OD86" i="14"/>
  <c r="AF285" i="14"/>
  <c r="AF223" i="14"/>
  <c r="CJ285" i="14"/>
  <c r="CJ223" i="14"/>
  <c r="EN285" i="14"/>
  <c r="EN223" i="14"/>
  <c r="GR285" i="14"/>
  <c r="GR223" i="14"/>
  <c r="IV285" i="14"/>
  <c r="IV223" i="14"/>
  <c r="KZ285" i="14"/>
  <c r="KZ223" i="14"/>
  <c r="ND285" i="14"/>
  <c r="ND223" i="14"/>
  <c r="PH285" i="14"/>
  <c r="PH223" i="14"/>
  <c r="P88" i="14"/>
  <c r="BT88" i="14"/>
  <c r="DX88" i="14"/>
  <c r="GB88" i="14"/>
  <c r="IF88" i="14"/>
  <c r="KJ88" i="14"/>
  <c r="MN88" i="14"/>
  <c r="OR88" i="14"/>
  <c r="CJ90" i="14"/>
  <c r="CV90" i="14" s="1"/>
  <c r="GR90" i="14"/>
  <c r="HD90" i="14" s="1"/>
  <c r="KZ90" i="14"/>
  <c r="LL90" i="14" s="1"/>
  <c r="PH90" i="14"/>
  <c r="PT90" i="14" s="1"/>
  <c r="AT238" i="14"/>
  <c r="CX238" i="14"/>
  <c r="FB238" i="14"/>
  <c r="HF238" i="14"/>
  <c r="JJ238" i="14"/>
  <c r="LN238" i="14"/>
  <c r="NR238" i="14"/>
  <c r="AD94" i="14"/>
  <c r="CH94" i="14"/>
  <c r="EL94" i="14"/>
  <c r="GP94" i="14"/>
  <c r="IT94" i="14"/>
  <c r="KX94" i="14"/>
  <c r="NB94" i="14"/>
  <c r="PF94" i="14"/>
  <c r="AR96" i="14"/>
  <c r="CV96" i="14"/>
  <c r="EZ96" i="14"/>
  <c r="HD96" i="14"/>
  <c r="JH96" i="14"/>
  <c r="LL96" i="14"/>
  <c r="NP96" i="14"/>
  <c r="PT96" i="14"/>
  <c r="BF98" i="14"/>
  <c r="DJ98" i="14"/>
  <c r="FN98" i="14"/>
  <c r="HR98" i="14"/>
  <c r="JV98" i="14"/>
  <c r="LZ98" i="14"/>
  <c r="OD98" i="14"/>
  <c r="P100" i="14"/>
  <c r="BT100" i="14"/>
  <c r="DX100" i="14"/>
  <c r="GB100" i="14"/>
  <c r="IF100" i="14"/>
  <c r="KJ100" i="14"/>
  <c r="MN100" i="14"/>
  <c r="OR100" i="14"/>
  <c r="AT102" i="14"/>
  <c r="BF102" i="14" s="1"/>
  <c r="FB102" i="14"/>
  <c r="FN102" i="14" s="1"/>
  <c r="FN106" i="14" s="1"/>
  <c r="JJ102" i="14"/>
  <c r="JV102" i="14" s="1"/>
  <c r="NR102" i="14"/>
  <c r="OD102" i="14" s="1"/>
  <c r="DJ104" i="14"/>
  <c r="EJ106" i="14"/>
  <c r="EJ108" i="14" s="1"/>
  <c r="EJ124" i="14" s="1"/>
  <c r="ES106" i="14"/>
  <c r="ES108" i="14" s="1"/>
  <c r="ES124" i="14" s="1"/>
  <c r="FJ106" i="14"/>
  <c r="FJ108" i="14" s="1"/>
  <c r="FJ124" i="14" s="1"/>
  <c r="FS106" i="14"/>
  <c r="FS108" i="14" s="1"/>
  <c r="FS124" i="14" s="1"/>
  <c r="GA106" i="14"/>
  <c r="GA108" i="14" s="1"/>
  <c r="GA124" i="14" s="1"/>
  <c r="GJ106" i="14"/>
  <c r="GJ108" i="14" s="1"/>
  <c r="GJ124" i="14" s="1"/>
  <c r="GS106" i="14"/>
  <c r="GS108" i="14" s="1"/>
  <c r="GS124" i="14" s="1"/>
  <c r="HA106" i="14"/>
  <c r="HA108" i="14" s="1"/>
  <c r="HA124" i="14" s="1"/>
  <c r="HJ106" i="14"/>
  <c r="HJ108" i="14" s="1"/>
  <c r="HJ124" i="14" s="1"/>
  <c r="IA106" i="14"/>
  <c r="IJ106" i="14"/>
  <c r="IJ108" i="14" s="1"/>
  <c r="IJ124" i="14" s="1"/>
  <c r="IR106" i="14"/>
  <c r="IR108" i="14" s="1"/>
  <c r="IR124" i="14" s="1"/>
  <c r="JA106" i="14"/>
  <c r="JA108" i="14" s="1"/>
  <c r="JA124" i="14" s="1"/>
  <c r="JR106" i="14"/>
  <c r="JR108" i="14" s="1"/>
  <c r="JR124" i="14" s="1"/>
  <c r="KA106" i="14"/>
  <c r="KA108" i="14" s="1"/>
  <c r="KA124" i="14" s="1"/>
  <c r="KI106" i="14"/>
  <c r="KI108" i="14" s="1"/>
  <c r="KI124" i="14" s="1"/>
  <c r="KR106" i="14"/>
  <c r="LA106" i="14"/>
  <c r="LA108" i="14" s="1"/>
  <c r="LA124" i="14" s="1"/>
  <c r="LI106" i="14"/>
  <c r="LI108" i="14" s="1"/>
  <c r="LI124" i="14" s="1"/>
  <c r="LR106" i="14"/>
  <c r="LR108" i="14" s="1"/>
  <c r="LR124" i="14" s="1"/>
  <c r="MI106" i="14"/>
  <c r="MI108" i="14" s="1"/>
  <c r="MI124" i="14" s="1"/>
  <c r="MR106" i="14"/>
  <c r="MR108" i="14" s="1"/>
  <c r="MR124" i="14" s="1"/>
  <c r="MZ106" i="14"/>
  <c r="MZ108" i="14" s="1"/>
  <c r="MZ124" i="14" s="1"/>
  <c r="NI106" i="14"/>
  <c r="NI108" i="14" s="1"/>
  <c r="NI124" i="14" s="1"/>
  <c r="NZ106" i="14"/>
  <c r="NZ108" i="14" s="1"/>
  <c r="NZ124" i="14" s="1"/>
  <c r="OI106" i="14"/>
  <c r="OI108" i="14" s="1"/>
  <c r="OI124" i="14" s="1"/>
  <c r="OQ106" i="14"/>
  <c r="OQ108" i="14" s="1"/>
  <c r="OQ124" i="14" s="1"/>
  <c r="OZ106" i="14"/>
  <c r="OZ108" i="14" s="1"/>
  <c r="OZ124" i="14" s="1"/>
  <c r="PI106" i="14"/>
  <c r="PI108" i="14" s="1"/>
  <c r="PI124" i="14" s="1"/>
  <c r="PQ106" i="14"/>
  <c r="PQ108" i="14" s="1"/>
  <c r="PQ124" i="14" s="1"/>
  <c r="P111" i="14"/>
  <c r="CX247" i="14"/>
  <c r="DJ111" i="14"/>
  <c r="KL254" i="14"/>
  <c r="KX118" i="14"/>
  <c r="I138" i="14"/>
  <c r="GR266" i="14"/>
  <c r="HD130" i="14"/>
  <c r="Z156" i="14"/>
  <c r="CQ156" i="14"/>
  <c r="KP156" i="14"/>
  <c r="DD160" i="14"/>
  <c r="BV165" i="14"/>
  <c r="PV165" i="14" s="1"/>
  <c r="AT37" i="14"/>
  <c r="BF37" i="14" s="1"/>
  <c r="FB37" i="14"/>
  <c r="FN37" i="14" s="1"/>
  <c r="JJ37" i="14"/>
  <c r="JV37" i="14" s="1"/>
  <c r="NR37" i="14"/>
  <c r="OD37" i="14" s="1"/>
  <c r="AF178" i="14"/>
  <c r="CJ178" i="14"/>
  <c r="EN178" i="14"/>
  <c r="GR178" i="14"/>
  <c r="IV178" i="14"/>
  <c r="KZ178" i="14"/>
  <c r="ND178" i="14"/>
  <c r="PH178" i="14"/>
  <c r="CJ53" i="14"/>
  <c r="CV53" i="14" s="1"/>
  <c r="GR53" i="14"/>
  <c r="HD53" i="14" s="1"/>
  <c r="KZ53" i="14"/>
  <c r="LL53" i="14" s="1"/>
  <c r="PH53" i="14"/>
  <c r="PT53" i="14" s="1"/>
  <c r="CJ65" i="14"/>
  <c r="CV65" i="14" s="1"/>
  <c r="GR65" i="14"/>
  <c r="HD65" i="14" s="1"/>
  <c r="KZ65" i="14"/>
  <c r="LL65" i="14" s="1"/>
  <c r="PH65" i="14"/>
  <c r="PT65" i="14" s="1"/>
  <c r="FB226" i="14"/>
  <c r="NR226" i="14"/>
  <c r="AT90" i="14"/>
  <c r="BF90" i="14" s="1"/>
  <c r="FB90" i="14"/>
  <c r="FN90" i="14" s="1"/>
  <c r="JJ90" i="14"/>
  <c r="JV90" i="14" s="1"/>
  <c r="NR90" i="14"/>
  <c r="OD90" i="14" s="1"/>
  <c r="DX234" i="14"/>
  <c r="DL102" i="14"/>
  <c r="DX102" i="14" s="1"/>
  <c r="DX106" i="14" s="1"/>
  <c r="HT102" i="14"/>
  <c r="IF102" i="14" s="1"/>
  <c r="IF106" i="14" s="1"/>
  <c r="MB102" i="14"/>
  <c r="MN102" i="14" s="1"/>
  <c r="BT104" i="14"/>
  <c r="GB104" i="14"/>
  <c r="KJ104" i="14"/>
  <c r="R247" i="14"/>
  <c r="AD111" i="14"/>
  <c r="FB250" i="14"/>
  <c r="FN114" i="14"/>
  <c r="BH252" i="14"/>
  <c r="BT116" i="14"/>
  <c r="FP252" i="14"/>
  <c r="GB116" i="14"/>
  <c r="BV254" i="14"/>
  <c r="CH118" i="14"/>
  <c r="IH254" i="14"/>
  <c r="IT118" i="14"/>
  <c r="EN266" i="14"/>
  <c r="EZ130" i="14"/>
  <c r="MQ156" i="14"/>
  <c r="AI156" i="14"/>
  <c r="CZ156" i="14"/>
  <c r="AD28" i="14"/>
  <c r="CH28" i="14"/>
  <c r="EL28" i="14"/>
  <c r="GP28" i="14"/>
  <c r="IT28" i="14"/>
  <c r="KX28" i="14"/>
  <c r="NB28" i="14"/>
  <c r="PF28" i="14"/>
  <c r="AT173" i="14"/>
  <c r="CX173" i="14"/>
  <c r="FB173" i="14"/>
  <c r="JJ173" i="14"/>
  <c r="LN173" i="14"/>
  <c r="NR173" i="14"/>
  <c r="AD35" i="14"/>
  <c r="CH35" i="14"/>
  <c r="EL35" i="14"/>
  <c r="GP35" i="14"/>
  <c r="IT35" i="14"/>
  <c r="KX35" i="14"/>
  <c r="NB35" i="14"/>
  <c r="PF35" i="14"/>
  <c r="D37" i="14"/>
  <c r="P37" i="14" s="1"/>
  <c r="DL37" i="14"/>
  <c r="DX37" i="14" s="1"/>
  <c r="HT37" i="14"/>
  <c r="IF37" i="14" s="1"/>
  <c r="MB37" i="14"/>
  <c r="MN37" i="14" s="1"/>
  <c r="D189" i="14"/>
  <c r="DL189" i="14"/>
  <c r="HT189" i="14"/>
  <c r="MB189" i="14"/>
  <c r="AR42" i="14"/>
  <c r="CV42" i="14"/>
  <c r="EZ42" i="14"/>
  <c r="HD42" i="14"/>
  <c r="JH42" i="14"/>
  <c r="LL42" i="14"/>
  <c r="NP42" i="14"/>
  <c r="PT42" i="14"/>
  <c r="BF44" i="14"/>
  <c r="DJ44" i="14"/>
  <c r="FN44" i="14"/>
  <c r="HR44" i="14"/>
  <c r="JV44" i="14"/>
  <c r="LZ44" i="14"/>
  <c r="OD44" i="14"/>
  <c r="P46" i="14"/>
  <c r="BT46" i="14"/>
  <c r="DX46" i="14"/>
  <c r="GB46" i="14"/>
  <c r="IF46" i="14"/>
  <c r="KJ46" i="14"/>
  <c r="MN46" i="14"/>
  <c r="OR46" i="14"/>
  <c r="AD48" i="14"/>
  <c r="CH48" i="14"/>
  <c r="EL48" i="14"/>
  <c r="GP48" i="14"/>
  <c r="IT48" i="14"/>
  <c r="KX48" i="14"/>
  <c r="NB48" i="14"/>
  <c r="PF48" i="14"/>
  <c r="AR50" i="14"/>
  <c r="CV50" i="14"/>
  <c r="EZ50" i="14"/>
  <c r="HD50" i="14"/>
  <c r="JH50" i="14"/>
  <c r="LL50" i="14"/>
  <c r="NP50" i="14"/>
  <c r="PT50" i="14"/>
  <c r="AT53" i="14"/>
  <c r="BF53" i="14" s="1"/>
  <c r="FB53" i="14"/>
  <c r="FN53" i="14" s="1"/>
  <c r="JJ53" i="14"/>
  <c r="NR53" i="14"/>
  <c r="OD53" i="14" s="1"/>
  <c r="BF56" i="14"/>
  <c r="DJ56" i="14"/>
  <c r="FN56" i="14"/>
  <c r="HR56" i="14"/>
  <c r="JV56" i="14"/>
  <c r="LZ56" i="14"/>
  <c r="OD56" i="14"/>
  <c r="P58" i="14"/>
  <c r="BT58" i="14"/>
  <c r="DX58" i="14"/>
  <c r="GB58" i="14"/>
  <c r="IF58" i="14"/>
  <c r="KJ58" i="14"/>
  <c r="MN58" i="14"/>
  <c r="OR58" i="14"/>
  <c r="AD60" i="14"/>
  <c r="CH60" i="14"/>
  <c r="EL60" i="14"/>
  <c r="GP60" i="14"/>
  <c r="IT60" i="14"/>
  <c r="KX60" i="14"/>
  <c r="NB60" i="14"/>
  <c r="PF60" i="14"/>
  <c r="AR62" i="14"/>
  <c r="CV62" i="14"/>
  <c r="EZ62" i="14"/>
  <c r="HD62" i="14"/>
  <c r="JH62" i="14"/>
  <c r="LL62" i="14"/>
  <c r="NP62" i="14"/>
  <c r="PT62" i="14"/>
  <c r="R284" i="14"/>
  <c r="R199" i="14"/>
  <c r="BV284" i="14"/>
  <c r="BV199" i="14"/>
  <c r="DZ284" i="14"/>
  <c r="DZ199" i="14"/>
  <c r="GD284" i="14"/>
  <c r="GD199" i="14"/>
  <c r="GD201" i="14" s="1"/>
  <c r="IH284" i="14"/>
  <c r="IH199" i="14"/>
  <c r="KL284" i="14"/>
  <c r="KL199" i="14"/>
  <c r="MP284" i="14"/>
  <c r="MP199" i="14"/>
  <c r="OT284" i="14"/>
  <c r="OT199" i="14"/>
  <c r="OT201" i="14" s="1"/>
  <c r="AT65" i="14"/>
  <c r="BF65" i="14" s="1"/>
  <c r="FB65" i="14"/>
  <c r="FN65" i="14" s="1"/>
  <c r="JJ65" i="14"/>
  <c r="JV65" i="14" s="1"/>
  <c r="NR65" i="14"/>
  <c r="OD65" i="14" s="1"/>
  <c r="BF68" i="14"/>
  <c r="DJ68" i="14"/>
  <c r="FN68" i="14"/>
  <c r="HR68" i="14"/>
  <c r="JV68" i="14"/>
  <c r="LZ68" i="14"/>
  <c r="OD68" i="14"/>
  <c r="P70" i="14"/>
  <c r="BT70" i="14"/>
  <c r="DX70" i="14"/>
  <c r="GB70" i="14"/>
  <c r="IF70" i="14"/>
  <c r="KJ70" i="14"/>
  <c r="MN70" i="14"/>
  <c r="OR70" i="14"/>
  <c r="LZ207" i="14"/>
  <c r="AD72" i="14"/>
  <c r="CH72" i="14"/>
  <c r="EL72" i="14"/>
  <c r="GP72" i="14"/>
  <c r="IT72" i="14"/>
  <c r="KX72" i="14"/>
  <c r="NB72" i="14"/>
  <c r="PF72" i="14"/>
  <c r="AR74" i="14"/>
  <c r="CV74" i="14"/>
  <c r="EZ74" i="14"/>
  <c r="HD74" i="14"/>
  <c r="JH74" i="14"/>
  <c r="LL74" i="14"/>
  <c r="NP74" i="14"/>
  <c r="PT74" i="14"/>
  <c r="BF76" i="14"/>
  <c r="DJ76" i="14"/>
  <c r="FN76" i="14"/>
  <c r="HR76" i="14"/>
  <c r="JV76" i="14"/>
  <c r="LZ76" i="14"/>
  <c r="OD76" i="14"/>
  <c r="P78" i="14"/>
  <c r="BT78" i="14"/>
  <c r="DX78" i="14"/>
  <c r="GB78" i="14"/>
  <c r="IF78" i="14"/>
  <c r="KJ78" i="14"/>
  <c r="MN78" i="14"/>
  <c r="OR78" i="14"/>
  <c r="AD80" i="14"/>
  <c r="CH80" i="14"/>
  <c r="EL80" i="14"/>
  <c r="GP80" i="14"/>
  <c r="IT80" i="14"/>
  <c r="KX80" i="14"/>
  <c r="NB80" i="14"/>
  <c r="PF80" i="14"/>
  <c r="AR82" i="14"/>
  <c r="CV82" i="14"/>
  <c r="EZ82" i="14"/>
  <c r="HD82" i="14"/>
  <c r="JH82" i="14"/>
  <c r="LL82" i="14"/>
  <c r="NP82" i="14"/>
  <c r="PT82" i="14"/>
  <c r="BF84" i="14"/>
  <c r="DJ84" i="14"/>
  <c r="FN84" i="14"/>
  <c r="HR84" i="14"/>
  <c r="JV84" i="14"/>
  <c r="LZ84" i="14"/>
  <c r="OD84" i="14"/>
  <c r="P86" i="14"/>
  <c r="BT86" i="14"/>
  <c r="DX86" i="14"/>
  <c r="GB86" i="14"/>
  <c r="IF86" i="14"/>
  <c r="KJ86" i="14"/>
  <c r="MN86" i="14"/>
  <c r="OR86" i="14"/>
  <c r="AT285" i="14"/>
  <c r="AT223" i="14"/>
  <c r="CX285" i="14"/>
  <c r="CX223" i="14"/>
  <c r="FB285" i="14"/>
  <c r="FB223" i="14"/>
  <c r="HF285" i="14"/>
  <c r="HF223" i="14"/>
  <c r="HF226" i="14" s="1"/>
  <c r="JJ285" i="14"/>
  <c r="JJ223" i="14"/>
  <c r="LN285" i="14"/>
  <c r="LN223" i="14"/>
  <c r="NR285" i="14"/>
  <c r="NR223" i="14"/>
  <c r="AD88" i="14"/>
  <c r="CH88" i="14"/>
  <c r="EL88" i="14"/>
  <c r="GP88" i="14"/>
  <c r="IT88" i="14"/>
  <c r="KX88" i="14"/>
  <c r="NB88" i="14"/>
  <c r="PF88" i="14"/>
  <c r="D90" i="14"/>
  <c r="P90" i="14" s="1"/>
  <c r="DL90" i="14"/>
  <c r="DX90" i="14" s="1"/>
  <c r="HT90" i="14"/>
  <c r="IF90" i="14" s="1"/>
  <c r="MB90" i="14"/>
  <c r="MN90" i="14" s="1"/>
  <c r="D238" i="14"/>
  <c r="BH238" i="14"/>
  <c r="DL238" i="14"/>
  <c r="FP238" i="14"/>
  <c r="HT238" i="14"/>
  <c r="JX238" i="14"/>
  <c r="MB238" i="14"/>
  <c r="OF238" i="14"/>
  <c r="AR94" i="14"/>
  <c r="CV94" i="14"/>
  <c r="EZ94" i="14"/>
  <c r="HD94" i="14"/>
  <c r="JH94" i="14"/>
  <c r="LL94" i="14"/>
  <c r="NP94" i="14"/>
  <c r="PT94" i="14"/>
  <c r="BF96" i="14"/>
  <c r="DJ96" i="14"/>
  <c r="FN96" i="14"/>
  <c r="HR96" i="14"/>
  <c r="JV96" i="14"/>
  <c r="LZ96" i="14"/>
  <c r="OD96" i="14"/>
  <c r="AR233" i="14"/>
  <c r="P98" i="14"/>
  <c r="BT98" i="14"/>
  <c r="DX98" i="14"/>
  <c r="GB98" i="14"/>
  <c r="IF98" i="14"/>
  <c r="KJ98" i="14"/>
  <c r="MN98" i="14"/>
  <c r="OR98" i="14"/>
  <c r="AD100" i="14"/>
  <c r="CH100" i="14"/>
  <c r="EL100" i="14"/>
  <c r="GP100" i="14"/>
  <c r="IT100" i="14"/>
  <c r="KX100" i="14"/>
  <c r="NB100" i="14"/>
  <c r="PF100" i="14"/>
  <c r="D102" i="14"/>
  <c r="BV102" i="14"/>
  <c r="GD102" i="14"/>
  <c r="KL102" i="14"/>
  <c r="KX102" i="14" s="1"/>
  <c r="OT102" i="14"/>
  <c r="AD104" i="14"/>
  <c r="EL104" i="14"/>
  <c r="GE106" i="14"/>
  <c r="GE108" i="14" s="1"/>
  <c r="GE124" i="14" s="1"/>
  <c r="AF247" i="14"/>
  <c r="AR111" i="14"/>
  <c r="GD254" i="14"/>
  <c r="GP118" i="14"/>
  <c r="K138" i="14"/>
  <c r="AQ156" i="14"/>
  <c r="DH156" i="14"/>
  <c r="FY156" i="14"/>
  <c r="LG156" i="14"/>
  <c r="DD164" i="14"/>
  <c r="BV37" i="14"/>
  <c r="CH37" i="14" s="1"/>
  <c r="GD37" i="14"/>
  <c r="GP37" i="14" s="1"/>
  <c r="KL37" i="14"/>
  <c r="KX37" i="14" s="1"/>
  <c r="OT37" i="14"/>
  <c r="PF37" i="14" s="1"/>
  <c r="AT178" i="14"/>
  <c r="CX178" i="14"/>
  <c r="FB178" i="14"/>
  <c r="HF178" i="14"/>
  <c r="HF189" i="14" s="1"/>
  <c r="JJ178" i="14"/>
  <c r="LN178" i="14"/>
  <c r="NR178" i="14"/>
  <c r="D53" i="14"/>
  <c r="P53" i="14" s="1"/>
  <c r="DL53" i="14"/>
  <c r="DX53" i="14" s="1"/>
  <c r="HT53" i="14"/>
  <c r="IF53" i="14" s="1"/>
  <c r="MB53" i="14"/>
  <c r="MN53" i="14" s="1"/>
  <c r="BH201" i="14"/>
  <c r="FP201" i="14"/>
  <c r="JX201" i="14"/>
  <c r="OF201" i="14"/>
  <c r="D65" i="14"/>
  <c r="P65" i="14" s="1"/>
  <c r="DL65" i="14"/>
  <c r="DX65" i="14" s="1"/>
  <c r="HT65" i="14"/>
  <c r="IF65" i="14" s="1"/>
  <c r="MB65" i="14"/>
  <c r="MN65" i="14" s="1"/>
  <c r="D226" i="14"/>
  <c r="BH226" i="14"/>
  <c r="DL226" i="14"/>
  <c r="HT226" i="14"/>
  <c r="JX226" i="14"/>
  <c r="MB226" i="14"/>
  <c r="BV90" i="14"/>
  <c r="CH90" i="14" s="1"/>
  <c r="GD90" i="14"/>
  <c r="GP90" i="14" s="1"/>
  <c r="KL90" i="14"/>
  <c r="KX90" i="14" s="1"/>
  <c r="OT90" i="14"/>
  <c r="PF90" i="14" s="1"/>
  <c r="AF102" i="14"/>
  <c r="AR102" i="14" s="1"/>
  <c r="EN102" i="14"/>
  <c r="EZ102" i="14" s="1"/>
  <c r="EZ106" i="14" s="1"/>
  <c r="IV102" i="14"/>
  <c r="JH102" i="14" s="1"/>
  <c r="ND102" i="14"/>
  <c r="CV104" i="14"/>
  <c r="PT104" i="14"/>
  <c r="F106" i="14"/>
  <c r="F108" i="14" s="1"/>
  <c r="F124" i="14" s="1"/>
  <c r="AW106" i="14"/>
  <c r="AW108" i="14" s="1"/>
  <c r="AW124" i="14" s="1"/>
  <c r="BW106" i="14"/>
  <c r="BW108" i="14" s="1"/>
  <c r="BW124" i="14" s="1"/>
  <c r="DN106" i="14"/>
  <c r="DN108" i="14" s="1"/>
  <c r="DN124" i="14" s="1"/>
  <c r="ER106" i="14"/>
  <c r="ER108" i="14" s="1"/>
  <c r="ER124" i="14" s="1"/>
  <c r="FE106" i="14"/>
  <c r="FE108" i="14" s="1"/>
  <c r="FE124" i="14" s="1"/>
  <c r="HV106" i="14"/>
  <c r="KM106" i="14"/>
  <c r="KM108" i="14" s="1"/>
  <c r="KM124" i="14" s="1"/>
  <c r="AT247" i="14"/>
  <c r="BF111" i="14"/>
  <c r="CX250" i="14"/>
  <c r="CX120" i="14"/>
  <c r="DJ120" i="14" s="1"/>
  <c r="DJ114" i="14"/>
  <c r="OF252" i="14"/>
  <c r="OR116" i="14"/>
  <c r="L138" i="14"/>
  <c r="CV28" i="14"/>
  <c r="EZ28" i="14"/>
  <c r="HD28" i="14"/>
  <c r="D173" i="14"/>
  <c r="BH173" i="14"/>
  <c r="DL173" i="14"/>
  <c r="FP173" i="14"/>
  <c r="HT173" i="14"/>
  <c r="JX173" i="14"/>
  <c r="MB173" i="14"/>
  <c r="OF173" i="14"/>
  <c r="AR35" i="14"/>
  <c r="CV35" i="14"/>
  <c r="EZ35" i="14"/>
  <c r="HD35" i="14"/>
  <c r="JH35" i="14"/>
  <c r="LL35" i="14"/>
  <c r="NP35" i="14"/>
  <c r="PT35" i="14"/>
  <c r="AF37" i="14"/>
  <c r="AR37" i="14" s="1"/>
  <c r="EN37" i="14"/>
  <c r="EZ37" i="14" s="1"/>
  <c r="IV37" i="14"/>
  <c r="JH37" i="14" s="1"/>
  <c r="ND37" i="14"/>
  <c r="NP37" i="14" s="1"/>
  <c r="GD189" i="14"/>
  <c r="OT189" i="14"/>
  <c r="BF42" i="14"/>
  <c r="DJ42" i="14"/>
  <c r="FN42" i="14"/>
  <c r="HR42" i="14"/>
  <c r="JV42" i="14"/>
  <c r="LZ42" i="14"/>
  <c r="OD42" i="14"/>
  <c r="P44" i="14"/>
  <c r="BT44" i="14"/>
  <c r="DX44" i="14"/>
  <c r="GB44" i="14"/>
  <c r="IF44" i="14"/>
  <c r="KJ44" i="14"/>
  <c r="MN44" i="14"/>
  <c r="OR44" i="14"/>
  <c r="AD46" i="14"/>
  <c r="CH46" i="14"/>
  <c r="EL46" i="14"/>
  <c r="GP46" i="14"/>
  <c r="IT46" i="14"/>
  <c r="KX46" i="14"/>
  <c r="NB46" i="14"/>
  <c r="PF46" i="14"/>
  <c r="AR48" i="14"/>
  <c r="CV48" i="14"/>
  <c r="EZ48" i="14"/>
  <c r="HD48" i="14"/>
  <c r="JH48" i="14"/>
  <c r="LL48" i="14"/>
  <c r="NP48" i="14"/>
  <c r="PT48" i="14"/>
  <c r="BF50" i="14"/>
  <c r="DJ50" i="14"/>
  <c r="FN50" i="14"/>
  <c r="HR50" i="14"/>
  <c r="JV50" i="14"/>
  <c r="LZ50" i="14"/>
  <c r="OD50" i="14"/>
  <c r="BV53" i="14"/>
  <c r="CH53" i="14" s="1"/>
  <c r="GD53" i="14"/>
  <c r="GP53" i="14" s="1"/>
  <c r="KL53" i="14"/>
  <c r="KX53" i="14" s="1"/>
  <c r="OT53" i="14"/>
  <c r="PF53" i="14" s="1"/>
  <c r="P56" i="14"/>
  <c r="BT56" i="14"/>
  <c r="DX56" i="14"/>
  <c r="GB56" i="14"/>
  <c r="IF56" i="14"/>
  <c r="KJ56" i="14"/>
  <c r="MN56" i="14"/>
  <c r="OR56" i="14"/>
  <c r="AD58" i="14"/>
  <c r="CH58" i="14"/>
  <c r="EL58" i="14"/>
  <c r="GP58" i="14"/>
  <c r="IT58" i="14"/>
  <c r="KX58" i="14"/>
  <c r="NB58" i="14"/>
  <c r="PF58" i="14"/>
  <c r="AR60" i="14"/>
  <c r="CV60" i="14"/>
  <c r="EZ60" i="14"/>
  <c r="HD60" i="14"/>
  <c r="JH60" i="14"/>
  <c r="LL60" i="14"/>
  <c r="NP60" i="14"/>
  <c r="PT60" i="14"/>
  <c r="BF62" i="14"/>
  <c r="DJ62" i="14"/>
  <c r="FN62" i="14"/>
  <c r="HR62" i="14"/>
  <c r="JV62" i="14"/>
  <c r="LZ62" i="14"/>
  <c r="OD62" i="14"/>
  <c r="AF284" i="14"/>
  <c r="AF199" i="14"/>
  <c r="CJ284" i="14"/>
  <c r="CJ199" i="14"/>
  <c r="EN284" i="14"/>
  <c r="EN199" i="14"/>
  <c r="GR284" i="14"/>
  <c r="GR199" i="14"/>
  <c r="IV284" i="14"/>
  <c r="IV199" i="14"/>
  <c r="KZ284" i="14"/>
  <c r="KZ199" i="14"/>
  <c r="ND284" i="14"/>
  <c r="ND199" i="14"/>
  <c r="PH284" i="14"/>
  <c r="PH199" i="14"/>
  <c r="BV65" i="14"/>
  <c r="CH65" i="14" s="1"/>
  <c r="GD65" i="14"/>
  <c r="GP65" i="14" s="1"/>
  <c r="KL65" i="14"/>
  <c r="KX65" i="14" s="1"/>
  <c r="OT65" i="14"/>
  <c r="PF65" i="14" s="1"/>
  <c r="P68" i="14"/>
  <c r="BT68" i="14"/>
  <c r="DX68" i="14"/>
  <c r="GB68" i="14"/>
  <c r="IF68" i="14"/>
  <c r="KJ68" i="14"/>
  <c r="MN68" i="14"/>
  <c r="OR68" i="14"/>
  <c r="AD70" i="14"/>
  <c r="CH70" i="14"/>
  <c r="EL70" i="14"/>
  <c r="GP70" i="14"/>
  <c r="IT70" i="14"/>
  <c r="KX70" i="14"/>
  <c r="NB70" i="14"/>
  <c r="PF70" i="14"/>
  <c r="AR72" i="14"/>
  <c r="CV72" i="14"/>
  <c r="EZ72" i="14"/>
  <c r="HD72" i="14"/>
  <c r="JH72" i="14"/>
  <c r="LL72" i="14"/>
  <c r="NP72" i="14"/>
  <c r="PT72" i="14"/>
  <c r="IT209" i="14"/>
  <c r="BF74" i="14"/>
  <c r="DJ74" i="14"/>
  <c r="FN74" i="14"/>
  <c r="HR74" i="14"/>
  <c r="JV74" i="14"/>
  <c r="LZ74" i="14"/>
  <c r="OD74" i="14"/>
  <c r="LL211" i="14"/>
  <c r="P76" i="14"/>
  <c r="BT76" i="14"/>
  <c r="DX76" i="14"/>
  <c r="GB76" i="14"/>
  <c r="IF76" i="14"/>
  <c r="KJ76" i="14"/>
  <c r="MN76" i="14"/>
  <c r="OR76" i="14"/>
  <c r="AD78" i="14"/>
  <c r="CH78" i="14"/>
  <c r="EL78" i="14"/>
  <c r="GP78" i="14"/>
  <c r="IT78" i="14"/>
  <c r="KX78" i="14"/>
  <c r="NB78" i="14"/>
  <c r="PF78" i="14"/>
  <c r="AR80" i="14"/>
  <c r="CV80" i="14"/>
  <c r="EZ80" i="14"/>
  <c r="HD80" i="14"/>
  <c r="JH80" i="14"/>
  <c r="LL80" i="14"/>
  <c r="NP80" i="14"/>
  <c r="PT80" i="14"/>
  <c r="BF82" i="14"/>
  <c r="DJ82" i="14"/>
  <c r="FN82" i="14"/>
  <c r="HR82" i="14"/>
  <c r="JV82" i="14"/>
  <c r="LZ82" i="14"/>
  <c r="OD82" i="14"/>
  <c r="P84" i="14"/>
  <c r="BT84" i="14"/>
  <c r="DX84" i="14"/>
  <c r="GB84" i="14"/>
  <c r="IF84" i="14"/>
  <c r="KJ84" i="14"/>
  <c r="MN84" i="14"/>
  <c r="OR84" i="14"/>
  <c r="AD86" i="14"/>
  <c r="CH86" i="14"/>
  <c r="EL86" i="14"/>
  <c r="GP86" i="14"/>
  <c r="IT86" i="14"/>
  <c r="KX86" i="14"/>
  <c r="NB86" i="14"/>
  <c r="PF86" i="14"/>
  <c r="D285" i="14"/>
  <c r="D223" i="14"/>
  <c r="PV223" i="14" s="1"/>
  <c r="BH285" i="14"/>
  <c r="BH223" i="14"/>
  <c r="DL285" i="14"/>
  <c r="DL223" i="14"/>
  <c r="FP285" i="14"/>
  <c r="FP223" i="14"/>
  <c r="FP226" i="14" s="1"/>
  <c r="HT285" i="14"/>
  <c r="HT223" i="14"/>
  <c r="JX285" i="14"/>
  <c r="JX223" i="14"/>
  <c r="MB285" i="14"/>
  <c r="MB223" i="14"/>
  <c r="OF285" i="14"/>
  <c r="OF223" i="14"/>
  <c r="OF226" i="14" s="1"/>
  <c r="AR88" i="14"/>
  <c r="CV88" i="14"/>
  <c r="EZ88" i="14"/>
  <c r="HD88" i="14"/>
  <c r="JH88" i="14"/>
  <c r="LL88" i="14"/>
  <c r="NP88" i="14"/>
  <c r="PT88" i="14"/>
  <c r="AF90" i="14"/>
  <c r="AR90" i="14" s="1"/>
  <c r="EN90" i="14"/>
  <c r="EZ90" i="14" s="1"/>
  <c r="IV90" i="14"/>
  <c r="JH90" i="14" s="1"/>
  <c r="ND90" i="14"/>
  <c r="NP90" i="14" s="1"/>
  <c r="R238" i="14"/>
  <c r="BV238" i="14"/>
  <c r="DZ238" i="14"/>
  <c r="GD238" i="14"/>
  <c r="IH238" i="14"/>
  <c r="KL238" i="14"/>
  <c r="MP238" i="14"/>
  <c r="OT238" i="14"/>
  <c r="BF94" i="14"/>
  <c r="DJ94" i="14"/>
  <c r="FN94" i="14"/>
  <c r="HR94" i="14"/>
  <c r="JV94" i="14"/>
  <c r="LZ94" i="14"/>
  <c r="OD94" i="14"/>
  <c r="P96" i="14"/>
  <c r="BT96" i="14"/>
  <c r="DX96" i="14"/>
  <c r="GB96" i="14"/>
  <c r="IF96" i="14"/>
  <c r="KJ96" i="14"/>
  <c r="MN96" i="14"/>
  <c r="OR96" i="14"/>
  <c r="LZ233" i="14"/>
  <c r="AD98" i="14"/>
  <c r="CH98" i="14"/>
  <c r="EL98" i="14"/>
  <c r="GP98" i="14"/>
  <c r="IT98" i="14"/>
  <c r="KX98" i="14"/>
  <c r="NB98" i="14"/>
  <c r="PF98" i="14"/>
  <c r="AR100" i="14"/>
  <c r="CV100" i="14"/>
  <c r="EZ100" i="14"/>
  <c r="HD100" i="14"/>
  <c r="JH100" i="14"/>
  <c r="LL100" i="14"/>
  <c r="NP100" i="14"/>
  <c r="PT100" i="14"/>
  <c r="CX102" i="14"/>
  <c r="DJ102" i="14" s="1"/>
  <c r="HF102" i="14"/>
  <c r="HR102" i="14" s="1"/>
  <c r="HR106" i="14" s="1"/>
  <c r="LN102" i="14"/>
  <c r="LZ102" i="14" s="1"/>
  <c r="LZ106" i="14" s="1"/>
  <c r="EF106" i="14"/>
  <c r="EF108" i="14" s="1"/>
  <c r="EF124" i="14" s="1"/>
  <c r="EO106" i="14"/>
  <c r="EO108" i="14" s="1"/>
  <c r="EO124" i="14" s="1"/>
  <c r="EW106" i="14"/>
  <c r="EW108" i="14" s="1"/>
  <c r="EW124" i="14" s="1"/>
  <c r="FF106" i="14"/>
  <c r="FF108" i="14" s="1"/>
  <c r="FF124" i="14" s="1"/>
  <c r="FW106" i="14"/>
  <c r="FW108" i="14" s="1"/>
  <c r="FW124" i="14" s="1"/>
  <c r="GF106" i="14"/>
  <c r="GF108" i="14" s="1"/>
  <c r="GF124" i="14" s="1"/>
  <c r="GN106" i="14"/>
  <c r="GN108" i="14" s="1"/>
  <c r="GN124" i="14" s="1"/>
  <c r="GW106" i="14"/>
  <c r="GW108" i="14" s="1"/>
  <c r="GW124" i="14" s="1"/>
  <c r="HN106" i="14"/>
  <c r="HN108" i="14" s="1"/>
  <c r="HN124" i="14" s="1"/>
  <c r="HW106" i="14"/>
  <c r="HW108" i="14" s="1"/>
  <c r="HW124" i="14" s="1"/>
  <c r="IE106" i="14"/>
  <c r="IE108" i="14" s="1"/>
  <c r="IE124" i="14" s="1"/>
  <c r="IN106" i="14"/>
  <c r="IN108" i="14" s="1"/>
  <c r="IN124" i="14" s="1"/>
  <c r="IW106" i="14"/>
  <c r="IW108" i="14" s="1"/>
  <c r="IW124" i="14" s="1"/>
  <c r="JE106" i="14"/>
  <c r="JE108" i="14" s="1"/>
  <c r="JE124" i="14" s="1"/>
  <c r="JN106" i="14"/>
  <c r="JN108" i="14" s="1"/>
  <c r="JN124" i="14" s="1"/>
  <c r="JV104" i="14"/>
  <c r="KE106" i="14"/>
  <c r="KE108" i="14" s="1"/>
  <c r="KE124" i="14" s="1"/>
  <c r="KN106" i="14"/>
  <c r="KN108" i="14" s="1"/>
  <c r="KN124" i="14" s="1"/>
  <c r="KV106" i="14"/>
  <c r="KV108" i="14" s="1"/>
  <c r="KV124" i="14" s="1"/>
  <c r="LE106" i="14"/>
  <c r="LV106" i="14"/>
  <c r="LV108" i="14" s="1"/>
  <c r="LV124" i="14" s="1"/>
  <c r="ME106" i="14"/>
  <c r="ME108" i="14" s="1"/>
  <c r="ME124" i="14" s="1"/>
  <c r="MM106" i="14"/>
  <c r="MM108" i="14" s="1"/>
  <c r="MM124" i="14" s="1"/>
  <c r="MV106" i="14"/>
  <c r="MV108" i="14" s="1"/>
  <c r="MV124" i="14" s="1"/>
  <c r="NE106" i="14"/>
  <c r="NE108" i="14" s="1"/>
  <c r="NE124" i="14" s="1"/>
  <c r="NM106" i="14"/>
  <c r="NM108" i="14" s="1"/>
  <c r="NM124" i="14" s="1"/>
  <c r="NV106" i="14"/>
  <c r="OD104" i="14"/>
  <c r="OD106" i="14" s="1"/>
  <c r="OM106" i="14"/>
  <c r="OM108" i="14" s="1"/>
  <c r="OM124" i="14" s="1"/>
  <c r="OV106" i="14"/>
  <c r="OV108" i="14" s="1"/>
  <c r="OV124" i="14" s="1"/>
  <c r="PD106" i="14"/>
  <c r="PD108" i="14" s="1"/>
  <c r="PD124" i="14" s="1"/>
  <c r="PM106" i="14"/>
  <c r="PM108" i="14" s="1"/>
  <c r="PM124" i="14" s="1"/>
  <c r="IZ106" i="14"/>
  <c r="IZ108" i="14" s="1"/>
  <c r="IZ124" i="14" s="1"/>
  <c r="MD106" i="14"/>
  <c r="MD108" i="14" s="1"/>
  <c r="MD124" i="14" s="1"/>
  <c r="OU106" i="14"/>
  <c r="NR250" i="14"/>
  <c r="OD114" i="14"/>
  <c r="MB252" i="14"/>
  <c r="MN116" i="14"/>
  <c r="E138" i="14"/>
  <c r="M138" i="14"/>
  <c r="CJ266" i="14"/>
  <c r="CV130" i="14"/>
  <c r="PH266" i="14"/>
  <c r="PT266" i="14" s="1"/>
  <c r="PT130" i="14"/>
  <c r="KJ27" i="14"/>
  <c r="MN27" i="14"/>
  <c r="OR27" i="14"/>
  <c r="AD29" i="14"/>
  <c r="EL29" i="14"/>
  <c r="GP29" i="14"/>
  <c r="IT29" i="14"/>
  <c r="KX29" i="14"/>
  <c r="NB29" i="14"/>
  <c r="CX37" i="14"/>
  <c r="DJ37" i="14" s="1"/>
  <c r="HF37" i="14"/>
  <c r="HR37" i="14" s="1"/>
  <c r="LN37" i="14"/>
  <c r="LZ37" i="14" s="1"/>
  <c r="D178" i="14"/>
  <c r="BH178" i="14"/>
  <c r="BH189" i="14" s="1"/>
  <c r="DL178" i="14"/>
  <c r="FP178" i="14"/>
  <c r="HT178" i="14"/>
  <c r="JX178" i="14"/>
  <c r="JX189" i="14" s="1"/>
  <c r="MB309" i="14"/>
  <c r="MB178" i="14"/>
  <c r="OF309" i="14"/>
  <c r="OF178" i="14"/>
  <c r="AF53" i="14"/>
  <c r="AR53" i="14" s="1"/>
  <c r="EN53" i="14"/>
  <c r="EZ53" i="14" s="1"/>
  <c r="IV53" i="14"/>
  <c r="JH53" i="14" s="1"/>
  <c r="ND53" i="14"/>
  <c r="NP53" i="14" s="1"/>
  <c r="R201" i="14"/>
  <c r="DZ201" i="14"/>
  <c r="IH201" i="14"/>
  <c r="MP201" i="14"/>
  <c r="AF65" i="14"/>
  <c r="AR65" i="14" s="1"/>
  <c r="EN65" i="14"/>
  <c r="EZ65" i="14" s="1"/>
  <c r="IV65" i="14"/>
  <c r="JH65" i="14" s="1"/>
  <c r="ND65" i="14"/>
  <c r="NP65" i="14" s="1"/>
  <c r="R226" i="14"/>
  <c r="DZ226" i="14"/>
  <c r="GD226" i="14"/>
  <c r="IH226" i="14"/>
  <c r="MP226" i="14"/>
  <c r="OT226" i="14"/>
  <c r="NP206" i="14"/>
  <c r="P87" i="14"/>
  <c r="CX90" i="14"/>
  <c r="DJ90" i="14" s="1"/>
  <c r="HF90" i="14"/>
  <c r="HR90" i="14" s="1"/>
  <c r="LN90" i="14"/>
  <c r="LZ90" i="14" s="1"/>
  <c r="AD93" i="14"/>
  <c r="AR95" i="14"/>
  <c r="CV95" i="14"/>
  <c r="BF97" i="14"/>
  <c r="P99" i="14"/>
  <c r="BT99" i="14"/>
  <c r="BH102" i="14"/>
  <c r="FP102" i="14"/>
  <c r="GB102" i="14" s="1"/>
  <c r="JX102" i="14"/>
  <c r="KJ102" i="14" s="1"/>
  <c r="OF102" i="14"/>
  <c r="NH106" i="14"/>
  <c r="NH108" i="14" s="1"/>
  <c r="NH124" i="14" s="1"/>
  <c r="LN250" i="14"/>
  <c r="LN120" i="14"/>
  <c r="LZ120" i="14" s="1"/>
  <c r="LZ114" i="14"/>
  <c r="D252" i="14"/>
  <c r="P116" i="14"/>
  <c r="DL252" i="14"/>
  <c r="DX116" i="14"/>
  <c r="JX252" i="14"/>
  <c r="KJ116" i="14"/>
  <c r="R254" i="14"/>
  <c r="PV254" i="14" s="1"/>
  <c r="AD118" i="14"/>
  <c r="DZ254" i="14"/>
  <c r="EL118" i="14"/>
  <c r="N138" i="14"/>
  <c r="ND266" i="14"/>
  <c r="NP130" i="14"/>
  <c r="R173" i="14"/>
  <c r="BV173" i="14"/>
  <c r="DZ173" i="14"/>
  <c r="GD173" i="14"/>
  <c r="IH173" i="14"/>
  <c r="KL173" i="14"/>
  <c r="MP173" i="14"/>
  <c r="OT173" i="14"/>
  <c r="BF35" i="14"/>
  <c r="DJ35" i="14"/>
  <c r="FN35" i="14"/>
  <c r="HR35" i="14"/>
  <c r="JV35" i="14"/>
  <c r="LZ35" i="14"/>
  <c r="OD35" i="14"/>
  <c r="BH37" i="14"/>
  <c r="BT37" i="14" s="1"/>
  <c r="FP37" i="14"/>
  <c r="GB37" i="14" s="1"/>
  <c r="JX37" i="14"/>
  <c r="KJ37" i="14" s="1"/>
  <c r="OF37" i="14"/>
  <c r="OR37" i="14" s="1"/>
  <c r="AF189" i="14"/>
  <c r="CJ189" i="14"/>
  <c r="EN189" i="14"/>
  <c r="GR189" i="14"/>
  <c r="IV189" i="14"/>
  <c r="KZ189" i="14"/>
  <c r="ND189" i="14"/>
  <c r="PH189" i="14"/>
  <c r="P42" i="14"/>
  <c r="BT42" i="14"/>
  <c r="DX42" i="14"/>
  <c r="GB42" i="14"/>
  <c r="IF42" i="14"/>
  <c r="KJ42" i="14"/>
  <c r="MN42" i="14"/>
  <c r="OR42" i="14"/>
  <c r="AD44" i="14"/>
  <c r="CH44" i="14"/>
  <c r="EL44" i="14"/>
  <c r="GP44" i="14"/>
  <c r="IT44" i="14"/>
  <c r="KX44" i="14"/>
  <c r="NB44" i="14"/>
  <c r="PF44" i="14"/>
  <c r="AR46" i="14"/>
  <c r="CV46" i="14"/>
  <c r="EZ46" i="14"/>
  <c r="HD46" i="14"/>
  <c r="JH46" i="14"/>
  <c r="LL46" i="14"/>
  <c r="NP46" i="14"/>
  <c r="PT46" i="14"/>
  <c r="BF48" i="14"/>
  <c r="DJ48" i="14"/>
  <c r="FN48" i="14"/>
  <c r="HR48" i="14"/>
  <c r="JV48" i="14"/>
  <c r="LZ48" i="14"/>
  <c r="OD48" i="14"/>
  <c r="P50" i="14"/>
  <c r="BT50" i="14"/>
  <c r="DX50" i="14"/>
  <c r="GB50" i="14"/>
  <c r="IF50" i="14"/>
  <c r="KJ50" i="14"/>
  <c r="MN50" i="14"/>
  <c r="OR50" i="14"/>
  <c r="CX53" i="14"/>
  <c r="DJ53" i="14" s="1"/>
  <c r="HF53" i="14"/>
  <c r="HR53" i="14" s="1"/>
  <c r="LN53" i="14"/>
  <c r="LZ53" i="14" s="1"/>
  <c r="AD56" i="14"/>
  <c r="CH56" i="14"/>
  <c r="EL56" i="14"/>
  <c r="GP56" i="14"/>
  <c r="IT56" i="14"/>
  <c r="KX56" i="14"/>
  <c r="NB56" i="14"/>
  <c r="PF56" i="14"/>
  <c r="AR58" i="14"/>
  <c r="CV58" i="14"/>
  <c r="EZ58" i="14"/>
  <c r="HD58" i="14"/>
  <c r="JH58" i="14"/>
  <c r="LL58" i="14"/>
  <c r="NP58" i="14"/>
  <c r="PT58" i="14"/>
  <c r="BF60" i="14"/>
  <c r="DJ60" i="14"/>
  <c r="FN60" i="14"/>
  <c r="HR60" i="14"/>
  <c r="JV60" i="14"/>
  <c r="LZ60" i="14"/>
  <c r="OD60" i="14"/>
  <c r="P62" i="14"/>
  <c r="BT62" i="14"/>
  <c r="DX62" i="14"/>
  <c r="GB62" i="14"/>
  <c r="IF62" i="14"/>
  <c r="KJ62" i="14"/>
  <c r="MN62" i="14"/>
  <c r="OR62" i="14"/>
  <c r="AT284" i="14"/>
  <c r="AT199" i="14"/>
  <c r="CX284" i="14"/>
  <c r="CX199" i="14"/>
  <c r="CX201" i="14" s="1"/>
  <c r="FB284" i="14"/>
  <c r="FB199" i="14"/>
  <c r="HF284" i="14"/>
  <c r="HF199" i="14"/>
  <c r="HF201" i="14" s="1"/>
  <c r="JJ284" i="14"/>
  <c r="JJ199" i="14"/>
  <c r="LN284" i="14"/>
  <c r="LN199" i="14"/>
  <c r="LN201" i="14" s="1"/>
  <c r="NR284" i="14"/>
  <c r="NR199" i="14"/>
  <c r="CX65" i="14"/>
  <c r="DJ65" i="14" s="1"/>
  <c r="HF65" i="14"/>
  <c r="HR65" i="14" s="1"/>
  <c r="LN65" i="14"/>
  <c r="LZ65" i="14" s="1"/>
  <c r="AD68" i="14"/>
  <c r="CH68" i="14"/>
  <c r="EL68" i="14"/>
  <c r="GP68" i="14"/>
  <c r="IT68" i="14"/>
  <c r="KX68" i="14"/>
  <c r="NB68" i="14"/>
  <c r="PF68" i="14"/>
  <c r="AR70" i="14"/>
  <c r="CV70" i="14"/>
  <c r="EZ70" i="14"/>
  <c r="HD70" i="14"/>
  <c r="JH70" i="14"/>
  <c r="LL70" i="14"/>
  <c r="NP70" i="14"/>
  <c r="PT70" i="14"/>
  <c r="BF72" i="14"/>
  <c r="DJ72" i="14"/>
  <c r="FN72" i="14"/>
  <c r="HR72" i="14"/>
  <c r="JV72" i="14"/>
  <c r="LZ72" i="14"/>
  <c r="OD72" i="14"/>
  <c r="P74" i="14"/>
  <c r="BT74" i="14"/>
  <c r="DX74" i="14"/>
  <c r="GB74" i="14"/>
  <c r="IF74" i="14"/>
  <c r="KJ74" i="14"/>
  <c r="MN74" i="14"/>
  <c r="OR74" i="14"/>
  <c r="AD76" i="14"/>
  <c r="CH76" i="14"/>
  <c r="EL76" i="14"/>
  <c r="GP76" i="14"/>
  <c r="IT76" i="14"/>
  <c r="KX76" i="14"/>
  <c r="NB76" i="14"/>
  <c r="PF76" i="14"/>
  <c r="AR78" i="14"/>
  <c r="CV78" i="14"/>
  <c r="EZ78" i="14"/>
  <c r="HD78" i="14"/>
  <c r="JH78" i="14"/>
  <c r="LL78" i="14"/>
  <c r="NP78" i="14"/>
  <c r="PT78" i="14"/>
  <c r="BF80" i="14"/>
  <c r="DJ80" i="14"/>
  <c r="FN80" i="14"/>
  <c r="HR80" i="14"/>
  <c r="JV80" i="14"/>
  <c r="LZ80" i="14"/>
  <c r="OD80" i="14"/>
  <c r="PT217" i="14"/>
  <c r="P82" i="14"/>
  <c r="BT82" i="14"/>
  <c r="DX82" i="14"/>
  <c r="GB82" i="14"/>
  <c r="IF82" i="14"/>
  <c r="KJ82" i="14"/>
  <c r="MN82" i="14"/>
  <c r="OR82" i="14"/>
  <c r="AD84" i="14"/>
  <c r="CH84" i="14"/>
  <c r="EL84" i="14"/>
  <c r="GP84" i="14"/>
  <c r="IT84" i="14"/>
  <c r="KX84" i="14"/>
  <c r="NB84" i="14"/>
  <c r="PF84" i="14"/>
  <c r="AR86" i="14"/>
  <c r="CV86" i="14"/>
  <c r="EZ86" i="14"/>
  <c r="HD86" i="14"/>
  <c r="JH86" i="14"/>
  <c r="LL86" i="14"/>
  <c r="NP86" i="14"/>
  <c r="PT86" i="14"/>
  <c r="R285" i="14"/>
  <c r="R223" i="14"/>
  <c r="BV285" i="14"/>
  <c r="BV223" i="14"/>
  <c r="BV226" i="14" s="1"/>
  <c r="DZ285" i="14"/>
  <c r="DZ223" i="14"/>
  <c r="GD285" i="14"/>
  <c r="GD223" i="14"/>
  <c r="IH285" i="14"/>
  <c r="IH223" i="14"/>
  <c r="KL285" i="14"/>
  <c r="KL223" i="14"/>
  <c r="KL226" i="14" s="1"/>
  <c r="MP285" i="14"/>
  <c r="MP223" i="14"/>
  <c r="OT285" i="14"/>
  <c r="OT223" i="14"/>
  <c r="BF88" i="14"/>
  <c r="DJ88" i="14"/>
  <c r="FN88" i="14"/>
  <c r="HR88" i="14"/>
  <c r="JV88" i="14"/>
  <c r="LZ88" i="14"/>
  <c r="OD88" i="14"/>
  <c r="BH90" i="14"/>
  <c r="BT90" i="14" s="1"/>
  <c r="FP90" i="14"/>
  <c r="GB90" i="14" s="1"/>
  <c r="JX90" i="14"/>
  <c r="KJ90" i="14" s="1"/>
  <c r="OF90" i="14"/>
  <c r="OR90" i="14" s="1"/>
  <c r="AF238" i="14"/>
  <c r="CJ238" i="14"/>
  <c r="EN238" i="14"/>
  <c r="EZ229" i="14"/>
  <c r="GR238" i="14"/>
  <c r="IV238" i="14"/>
  <c r="KZ238" i="14"/>
  <c r="ND238" i="14"/>
  <c r="PH238" i="14"/>
  <c r="P94" i="14"/>
  <c r="BT94" i="14"/>
  <c r="DX94" i="14"/>
  <c r="GB94" i="14"/>
  <c r="IF94" i="14"/>
  <c r="KJ94" i="14"/>
  <c r="MN94" i="14"/>
  <c r="OR94" i="14"/>
  <c r="AD96" i="14"/>
  <c r="CH96" i="14"/>
  <c r="EL96" i="14"/>
  <c r="GP96" i="14"/>
  <c r="IT96" i="14"/>
  <c r="KX96" i="14"/>
  <c r="NB96" i="14"/>
  <c r="PF96" i="14"/>
  <c r="MN233" i="14"/>
  <c r="AR98" i="14"/>
  <c r="CV98" i="14"/>
  <c r="EZ98" i="14"/>
  <c r="HD98" i="14"/>
  <c r="JH98" i="14"/>
  <c r="LL98" i="14"/>
  <c r="NP98" i="14"/>
  <c r="PT98" i="14"/>
  <c r="BF100" i="14"/>
  <c r="DJ100" i="14"/>
  <c r="FN100" i="14"/>
  <c r="HR100" i="14"/>
  <c r="JV100" i="14"/>
  <c r="LZ100" i="14"/>
  <c r="OD100" i="14"/>
  <c r="R102" i="14"/>
  <c r="AD102" i="14" s="1"/>
  <c r="DZ102" i="14"/>
  <c r="EL102" i="14" s="1"/>
  <c r="IH102" i="14"/>
  <c r="IT102" i="14" s="1"/>
  <c r="MP102" i="14"/>
  <c r="NB102" i="14" s="1"/>
  <c r="NB106" i="14" s="1"/>
  <c r="EQ106" i="14"/>
  <c r="EY106" i="14"/>
  <c r="EY108" i="14" s="1"/>
  <c r="EY124" i="14" s="1"/>
  <c r="FH106" i="14"/>
  <c r="FH108" i="14" s="1"/>
  <c r="FH124" i="14" s="1"/>
  <c r="FQ106" i="14"/>
  <c r="FQ108" i="14" s="1"/>
  <c r="FQ124" i="14" s="1"/>
  <c r="FY106" i="14"/>
  <c r="FY108" i="14" s="1"/>
  <c r="FY124" i="14" s="1"/>
  <c r="GH106" i="14"/>
  <c r="GH108" i="14" s="1"/>
  <c r="GH124" i="14" s="1"/>
  <c r="GY106" i="14"/>
  <c r="GY108" i="14" s="1"/>
  <c r="GY124" i="14" s="1"/>
  <c r="HH106" i="14"/>
  <c r="HH108" i="14" s="1"/>
  <c r="HH124" i="14" s="1"/>
  <c r="HP106" i="14"/>
  <c r="HY106" i="14"/>
  <c r="HY108" i="14" s="1"/>
  <c r="HY124" i="14" s="1"/>
  <c r="IP106" i="14"/>
  <c r="IP108" i="14" s="1"/>
  <c r="IP124" i="14" s="1"/>
  <c r="IY106" i="14"/>
  <c r="IY108" i="14" s="1"/>
  <c r="IY124" i="14" s="1"/>
  <c r="JG106" i="14"/>
  <c r="JG108" i="14" s="1"/>
  <c r="JG124" i="14" s="1"/>
  <c r="JP106" i="14"/>
  <c r="JP108" i="14" s="1"/>
  <c r="JP124" i="14" s="1"/>
  <c r="JY106" i="14"/>
  <c r="JY108" i="14" s="1"/>
  <c r="JY124" i="14" s="1"/>
  <c r="KG106" i="14"/>
  <c r="KP106" i="14"/>
  <c r="KP108" i="14" s="1"/>
  <c r="KP124" i="14" s="1"/>
  <c r="LG106" i="14"/>
  <c r="LG108" i="14" s="1"/>
  <c r="LG124" i="14" s="1"/>
  <c r="LP106" i="14"/>
  <c r="LP108" i="14" s="1"/>
  <c r="LP124" i="14" s="1"/>
  <c r="LX106" i="14"/>
  <c r="LX108" i="14" s="1"/>
  <c r="LX124" i="14" s="1"/>
  <c r="MG106" i="14"/>
  <c r="MG108" i="14" s="1"/>
  <c r="MG124" i="14" s="1"/>
  <c r="MP106" i="14"/>
  <c r="MX106" i="14"/>
  <c r="MX108" i="14" s="1"/>
  <c r="MX124" i="14" s="1"/>
  <c r="NG106" i="14"/>
  <c r="NO106" i="14"/>
  <c r="NO108" i="14" s="1"/>
  <c r="NO124" i="14" s="1"/>
  <c r="NX106" i="14"/>
  <c r="NX108" i="14" s="1"/>
  <c r="NX124" i="14" s="1"/>
  <c r="OG106" i="14"/>
  <c r="OG108" i="14" s="1"/>
  <c r="OG124" i="14" s="1"/>
  <c r="OO106" i="14"/>
  <c r="OO108" i="14" s="1"/>
  <c r="OO124" i="14" s="1"/>
  <c r="OX106" i="14"/>
  <c r="OX108" i="14" s="1"/>
  <c r="OX124" i="14" s="1"/>
  <c r="PO106" i="14"/>
  <c r="PO108" i="14" s="1"/>
  <c r="PO124" i="14" s="1"/>
  <c r="BV247" i="14"/>
  <c r="CH111" i="14"/>
  <c r="JJ250" i="14"/>
  <c r="JV114" i="14"/>
  <c r="OT254" i="14"/>
  <c r="PF118" i="14"/>
  <c r="FB120" i="14"/>
  <c r="FN120" i="14" s="1"/>
  <c r="G138" i="14"/>
  <c r="O138" i="14"/>
  <c r="KZ266" i="14"/>
  <c r="LL130" i="14"/>
  <c r="F313" i="14"/>
  <c r="F311" i="14"/>
  <c r="F314" i="14" s="1"/>
  <c r="F312" i="14"/>
  <c r="PX312" i="14" s="1"/>
  <c r="F301" i="14"/>
  <c r="F300" i="14"/>
  <c r="F303" i="14" s="1"/>
  <c r="F262" i="14" s="1"/>
  <c r="PX262" i="14" s="1"/>
  <c r="F267" i="14"/>
  <c r="F266" i="14"/>
  <c r="F258" i="14"/>
  <c r="F254" i="14"/>
  <c r="F253" i="14"/>
  <c r="F252" i="14"/>
  <c r="PX252" i="14" s="1"/>
  <c r="F251" i="14"/>
  <c r="F250" i="14"/>
  <c r="F256" i="14" s="1"/>
  <c r="F247" i="14"/>
  <c r="F231" i="14"/>
  <c r="PX231" i="14" s="1"/>
  <c r="F230" i="14"/>
  <c r="F229" i="14"/>
  <c r="F236" i="14"/>
  <c r="F235" i="14"/>
  <c r="PX235" i="14" s="1"/>
  <c r="F234" i="14"/>
  <c r="F233" i="14"/>
  <c r="F232" i="14"/>
  <c r="F224" i="14"/>
  <c r="F223" i="14"/>
  <c r="F222" i="14"/>
  <c r="F219" i="14"/>
  <c r="F218" i="14"/>
  <c r="PX218" i="14" s="1"/>
  <c r="F217" i="14"/>
  <c r="F216" i="14"/>
  <c r="F215" i="14"/>
  <c r="F214" i="14"/>
  <c r="F213" i="14"/>
  <c r="F221" i="14"/>
  <c r="F220" i="14"/>
  <c r="F211" i="14"/>
  <c r="PX211" i="14" s="1"/>
  <c r="F210" i="14"/>
  <c r="F209" i="14"/>
  <c r="F208" i="14"/>
  <c r="F207" i="14"/>
  <c r="F206" i="14"/>
  <c r="F205" i="14"/>
  <c r="F204" i="14"/>
  <c r="F199" i="14"/>
  <c r="PX199" i="14" s="1"/>
  <c r="F198" i="14"/>
  <c r="F197" i="14"/>
  <c r="F196" i="14"/>
  <c r="F195" i="14"/>
  <c r="F194" i="14"/>
  <c r="F193" i="14"/>
  <c r="F192" i="14"/>
  <c r="F187" i="14"/>
  <c r="PX187" i="14" s="1"/>
  <c r="F186" i="14"/>
  <c r="F212" i="14"/>
  <c r="F171" i="14"/>
  <c r="F185" i="14"/>
  <c r="F183" i="14"/>
  <c r="F181" i="14"/>
  <c r="F179" i="14"/>
  <c r="F177" i="14"/>
  <c r="F165" i="14"/>
  <c r="F164" i="14"/>
  <c r="F163" i="14"/>
  <c r="F162" i="14"/>
  <c r="F161" i="14"/>
  <c r="F160" i="14"/>
  <c r="F159" i="14"/>
  <c r="F182" i="14"/>
  <c r="PX182" i="14" s="1"/>
  <c r="F170" i="14"/>
  <c r="F178" i="14"/>
  <c r="F315" i="14" s="1"/>
  <c r="F154" i="14"/>
  <c r="F153" i="14"/>
  <c r="F184" i="14"/>
  <c r="F180" i="14"/>
  <c r="N313" i="14"/>
  <c r="N311" i="14"/>
  <c r="N312" i="14"/>
  <c r="N301" i="14"/>
  <c r="N300" i="14"/>
  <c r="N303" i="14" s="1"/>
  <c r="N262" i="14" s="1"/>
  <c r="QF262" i="14" s="1"/>
  <c r="N267" i="14"/>
  <c r="QF267" i="14" s="1"/>
  <c r="N266" i="14"/>
  <c r="N258" i="14"/>
  <c r="N254" i="14"/>
  <c r="N253" i="14"/>
  <c r="QF253" i="14" s="1"/>
  <c r="N252" i="14"/>
  <c r="N251" i="14"/>
  <c r="N250" i="14"/>
  <c r="N256" i="14" s="1"/>
  <c r="N247" i="14"/>
  <c r="N232" i="14"/>
  <c r="N231" i="14"/>
  <c r="N230" i="14"/>
  <c r="N229" i="14"/>
  <c r="N236" i="14"/>
  <c r="N235" i="14"/>
  <c r="N234" i="14"/>
  <c r="N233" i="14"/>
  <c r="N224" i="14"/>
  <c r="N223" i="14"/>
  <c r="N222" i="14"/>
  <c r="N220" i="14"/>
  <c r="QF220" i="14" s="1"/>
  <c r="N221" i="14"/>
  <c r="N219" i="14"/>
  <c r="N218" i="14"/>
  <c r="N217" i="14"/>
  <c r="N216" i="14"/>
  <c r="N215" i="14"/>
  <c r="N214" i="14"/>
  <c r="N213" i="14"/>
  <c r="QF213" i="14" s="1"/>
  <c r="N212" i="14"/>
  <c r="N211" i="14"/>
  <c r="N210" i="14"/>
  <c r="N209" i="14"/>
  <c r="N208" i="14"/>
  <c r="N207" i="14"/>
  <c r="N206" i="14"/>
  <c r="N205" i="14"/>
  <c r="QF205" i="14" s="1"/>
  <c r="N204" i="14"/>
  <c r="N199" i="14"/>
  <c r="N198" i="14"/>
  <c r="N197" i="14"/>
  <c r="N196" i="14"/>
  <c r="N195" i="14"/>
  <c r="N194" i="14"/>
  <c r="N193" i="14"/>
  <c r="N192" i="14"/>
  <c r="N187" i="14"/>
  <c r="N186" i="14"/>
  <c r="N177" i="14"/>
  <c r="N185" i="14"/>
  <c r="N183" i="14"/>
  <c r="N181" i="14"/>
  <c r="N179" i="14"/>
  <c r="QF179" i="14" s="1"/>
  <c r="N171" i="14"/>
  <c r="N184" i="14"/>
  <c r="N182" i="14"/>
  <c r="N180" i="14"/>
  <c r="N178" i="14"/>
  <c r="N165" i="14"/>
  <c r="N164" i="14"/>
  <c r="N163" i="14"/>
  <c r="N162" i="14"/>
  <c r="N161" i="14"/>
  <c r="N160" i="14"/>
  <c r="N159" i="14"/>
  <c r="N154" i="14"/>
  <c r="N153" i="14"/>
  <c r="N156" i="14" s="1"/>
  <c r="X313" i="14"/>
  <c r="X312" i="14"/>
  <c r="X311" i="14"/>
  <c r="X301" i="14"/>
  <c r="X300" i="14"/>
  <c r="X303" i="14" s="1"/>
  <c r="X267" i="14"/>
  <c r="X266" i="14"/>
  <c r="X258" i="14"/>
  <c r="X254" i="14"/>
  <c r="X253" i="14"/>
  <c r="X251" i="14"/>
  <c r="X247" i="14"/>
  <c r="X252" i="14"/>
  <c r="X250" i="14"/>
  <c r="X256" i="14" s="1"/>
  <c r="X236" i="14"/>
  <c r="X235" i="14"/>
  <c r="X234" i="14"/>
  <c r="X233" i="14"/>
  <c r="X232" i="14"/>
  <c r="X231" i="14"/>
  <c r="X229" i="14"/>
  <c r="X230" i="14"/>
  <c r="X224" i="14"/>
  <c r="X223" i="14"/>
  <c r="X222" i="14"/>
  <c r="X221" i="14"/>
  <c r="X220" i="14"/>
  <c r="X219" i="14"/>
  <c r="X218" i="14"/>
  <c r="X217" i="14"/>
  <c r="X216" i="14"/>
  <c r="X215" i="14"/>
  <c r="X214" i="14"/>
  <c r="X212" i="14"/>
  <c r="X213" i="14"/>
  <c r="X211" i="14"/>
  <c r="X210" i="14"/>
  <c r="X209" i="14"/>
  <c r="X208" i="14"/>
  <c r="X207" i="14"/>
  <c r="X206" i="14"/>
  <c r="X205" i="14"/>
  <c r="X197" i="14"/>
  <c r="X196" i="14"/>
  <c r="X195" i="14"/>
  <c r="X194" i="14"/>
  <c r="X193" i="14"/>
  <c r="X192" i="14"/>
  <c r="X187" i="14"/>
  <c r="X186" i="14"/>
  <c r="X199" i="14"/>
  <c r="X198" i="14"/>
  <c r="X204" i="14"/>
  <c r="X185" i="14"/>
  <c r="X184" i="14"/>
  <c r="X183" i="14"/>
  <c r="X182" i="14"/>
  <c r="X181" i="14"/>
  <c r="X180" i="14"/>
  <c r="X179" i="14"/>
  <c r="X178" i="14"/>
  <c r="X177" i="14"/>
  <c r="X189" i="14" s="1"/>
  <c r="X171" i="14"/>
  <c r="X165" i="14"/>
  <c r="X164" i="14"/>
  <c r="X163" i="14"/>
  <c r="X162" i="14"/>
  <c r="X161" i="14"/>
  <c r="X160" i="14"/>
  <c r="X159" i="14"/>
  <c r="X167" i="14" s="1"/>
  <c r="X170" i="14"/>
  <c r="X173" i="14" s="1"/>
  <c r="X154" i="14"/>
  <c r="X153" i="14"/>
  <c r="X156" i="14" s="1"/>
  <c r="AH313" i="14"/>
  <c r="AH312" i="14"/>
  <c r="AH311" i="14"/>
  <c r="AH314" i="14" s="1"/>
  <c r="AH301" i="14"/>
  <c r="AH300" i="14"/>
  <c r="AH303" i="14" s="1"/>
  <c r="AH258" i="14"/>
  <c r="AH254" i="14"/>
  <c r="AH253" i="14"/>
  <c r="AH266" i="14"/>
  <c r="AH267" i="14"/>
  <c r="AH252" i="14"/>
  <c r="AH251" i="14"/>
  <c r="AH250" i="14"/>
  <c r="AH256" i="14" s="1"/>
  <c r="AH247" i="14"/>
  <c r="AH236" i="14"/>
  <c r="AH235" i="14"/>
  <c r="AH234" i="14"/>
  <c r="AH233" i="14"/>
  <c r="AH232" i="14"/>
  <c r="AH231" i="14"/>
  <c r="AH230" i="14"/>
  <c r="AH229" i="14"/>
  <c r="AH219" i="14"/>
  <c r="AH218" i="14"/>
  <c r="AH217" i="14"/>
  <c r="AH216" i="14"/>
  <c r="AH215" i="14"/>
  <c r="AH214" i="14"/>
  <c r="AH213" i="14"/>
  <c r="AH212" i="14"/>
  <c r="AH224" i="14"/>
  <c r="AH220" i="14"/>
  <c r="AH221" i="14"/>
  <c r="AH223" i="14"/>
  <c r="AH211" i="14"/>
  <c r="AH210" i="14"/>
  <c r="AH209" i="14"/>
  <c r="AH208" i="14"/>
  <c r="AH207" i="14"/>
  <c r="AH206" i="14"/>
  <c r="AH205" i="14"/>
  <c r="AH204" i="14"/>
  <c r="AH222" i="14"/>
  <c r="AH199" i="14"/>
  <c r="AH198" i="14"/>
  <c r="PX198" i="14" s="1"/>
  <c r="AH197" i="14"/>
  <c r="AH196" i="14"/>
  <c r="AH195" i="14"/>
  <c r="AH194" i="14"/>
  <c r="AH193" i="14"/>
  <c r="AH192" i="14"/>
  <c r="AH187" i="14"/>
  <c r="AH186" i="14"/>
  <c r="AH185" i="14"/>
  <c r="AH184" i="14"/>
  <c r="AH183" i="14"/>
  <c r="AH182" i="14"/>
  <c r="AH181" i="14"/>
  <c r="AH180" i="14"/>
  <c r="AH179" i="14"/>
  <c r="AH178" i="14"/>
  <c r="AH315" i="14" s="1"/>
  <c r="AH177" i="14"/>
  <c r="AH171" i="14"/>
  <c r="AH165" i="14"/>
  <c r="AH164" i="14"/>
  <c r="AH163" i="14"/>
  <c r="AH162" i="14"/>
  <c r="AH161" i="14"/>
  <c r="AH160" i="14"/>
  <c r="AH159" i="14"/>
  <c r="AH170" i="14"/>
  <c r="AH173" i="14" s="1"/>
  <c r="AH154" i="14"/>
  <c r="AH153" i="14"/>
  <c r="AP312" i="14"/>
  <c r="AP311" i="14"/>
  <c r="AP313" i="14"/>
  <c r="AP301" i="14"/>
  <c r="AP300" i="14"/>
  <c r="AP258" i="14"/>
  <c r="AP254" i="14"/>
  <c r="AP253" i="14"/>
  <c r="AP252" i="14"/>
  <c r="AP266" i="14"/>
  <c r="AP267" i="14"/>
  <c r="AP251" i="14"/>
  <c r="AP250" i="14"/>
  <c r="AP247" i="14"/>
  <c r="AP236" i="14"/>
  <c r="AP235" i="14"/>
  <c r="AP234" i="14"/>
  <c r="AP233" i="14"/>
  <c r="AP232" i="14"/>
  <c r="AP231" i="14"/>
  <c r="AP230" i="14"/>
  <c r="AP229" i="14"/>
  <c r="AP219" i="14"/>
  <c r="AP218" i="14"/>
  <c r="AP217" i="14"/>
  <c r="AP216" i="14"/>
  <c r="AP215" i="14"/>
  <c r="AP214" i="14"/>
  <c r="QF214" i="14" s="1"/>
  <c r="AP213" i="14"/>
  <c r="AP212" i="14"/>
  <c r="AP224" i="14"/>
  <c r="AP221" i="14"/>
  <c r="AP223" i="14"/>
  <c r="AP222" i="14"/>
  <c r="AP220" i="14"/>
  <c r="AP211" i="14"/>
  <c r="AP210" i="14"/>
  <c r="AP209" i="14"/>
  <c r="AP208" i="14"/>
  <c r="AP207" i="14"/>
  <c r="AP206" i="14"/>
  <c r="AP205" i="14"/>
  <c r="AP204" i="14"/>
  <c r="AP197" i="14"/>
  <c r="AP196" i="14"/>
  <c r="AP195" i="14"/>
  <c r="AP194" i="14"/>
  <c r="AP193" i="14"/>
  <c r="AP192" i="14"/>
  <c r="AP187" i="14"/>
  <c r="AP186" i="14"/>
  <c r="AP198" i="14"/>
  <c r="QF198" i="14" s="1"/>
  <c r="AP199" i="14"/>
  <c r="AP185" i="14"/>
  <c r="AP184" i="14"/>
  <c r="AP183" i="14"/>
  <c r="AP182" i="14"/>
  <c r="AP181" i="14"/>
  <c r="AP180" i="14"/>
  <c r="AP179" i="14"/>
  <c r="AP178" i="14"/>
  <c r="AP177" i="14"/>
  <c r="AP171" i="14"/>
  <c r="AP165" i="14"/>
  <c r="AP164" i="14"/>
  <c r="AP163" i="14"/>
  <c r="AP162" i="14"/>
  <c r="AP161" i="14"/>
  <c r="AP160" i="14"/>
  <c r="AP159" i="14"/>
  <c r="AP170" i="14"/>
  <c r="AP173" i="14" s="1"/>
  <c r="AP154" i="14"/>
  <c r="AP153" i="14"/>
  <c r="AP156" i="14" s="1"/>
  <c r="AZ313" i="14"/>
  <c r="AZ312" i="14"/>
  <c r="AZ311" i="14"/>
  <c r="AZ314" i="14" s="1"/>
  <c r="AZ301" i="14"/>
  <c r="AZ300" i="14"/>
  <c r="AZ303" i="14" s="1"/>
  <c r="AZ267" i="14"/>
  <c r="AZ266" i="14"/>
  <c r="AZ258" i="14"/>
  <c r="AZ254" i="14"/>
  <c r="AZ251" i="14"/>
  <c r="AZ250" i="14"/>
  <c r="AZ256" i="14" s="1"/>
  <c r="AZ247" i="14"/>
  <c r="AZ253" i="14"/>
  <c r="AZ252" i="14"/>
  <c r="AZ236" i="14"/>
  <c r="AZ235" i="14"/>
  <c r="AZ234" i="14"/>
  <c r="AZ233" i="14"/>
  <c r="AZ231" i="14"/>
  <c r="AZ230" i="14"/>
  <c r="AZ229" i="14"/>
  <c r="AZ232" i="14"/>
  <c r="AZ224" i="14"/>
  <c r="AZ219" i="14"/>
  <c r="AZ218" i="14"/>
  <c r="AZ217" i="14"/>
  <c r="AZ216" i="14"/>
  <c r="AZ215" i="14"/>
  <c r="AZ223" i="14"/>
  <c r="AZ222" i="14"/>
  <c r="AZ221" i="14"/>
  <c r="AZ220" i="14"/>
  <c r="AZ213" i="14"/>
  <c r="AZ211" i="14"/>
  <c r="AZ210" i="14"/>
  <c r="AZ209" i="14"/>
  <c r="AZ208" i="14"/>
  <c r="AZ207" i="14"/>
  <c r="AZ206" i="14"/>
  <c r="AZ205" i="14"/>
  <c r="AZ204" i="14"/>
  <c r="AZ214" i="14"/>
  <c r="AZ212" i="14"/>
  <c r="AZ199" i="14"/>
  <c r="AZ198" i="14"/>
  <c r="AZ196" i="14"/>
  <c r="AZ194" i="14"/>
  <c r="AZ192" i="14"/>
  <c r="AZ187" i="14"/>
  <c r="AZ185" i="14"/>
  <c r="AZ184" i="14"/>
  <c r="AZ183" i="14"/>
  <c r="AZ182" i="14"/>
  <c r="AZ181" i="14"/>
  <c r="AZ180" i="14"/>
  <c r="AZ179" i="14"/>
  <c r="AZ178" i="14"/>
  <c r="AZ177" i="14"/>
  <c r="AZ197" i="14"/>
  <c r="AZ195" i="14"/>
  <c r="AZ193" i="14"/>
  <c r="AZ186" i="14"/>
  <c r="AZ171" i="14"/>
  <c r="AZ165" i="14"/>
  <c r="AZ164" i="14"/>
  <c r="AZ163" i="14"/>
  <c r="AZ162" i="14"/>
  <c r="AZ161" i="14"/>
  <c r="AZ160" i="14"/>
  <c r="AZ159" i="14"/>
  <c r="AZ170" i="14"/>
  <c r="AZ173" i="14" s="1"/>
  <c r="BJ313" i="14"/>
  <c r="BJ311" i="14"/>
  <c r="BJ312" i="14"/>
  <c r="BJ301" i="14"/>
  <c r="BJ300" i="14"/>
  <c r="BJ267" i="14"/>
  <c r="BJ266" i="14"/>
  <c r="BJ258" i="14"/>
  <c r="BJ254" i="14"/>
  <c r="BJ253" i="14"/>
  <c r="BJ251" i="14"/>
  <c r="BJ250" i="14"/>
  <c r="BJ256" i="14" s="1"/>
  <c r="BJ247" i="14"/>
  <c r="BJ252" i="14"/>
  <c r="BJ236" i="14"/>
  <c r="BJ235" i="14"/>
  <c r="BJ234" i="14"/>
  <c r="BJ233" i="14"/>
  <c r="BJ231" i="14"/>
  <c r="BJ230" i="14"/>
  <c r="BJ229" i="14"/>
  <c r="BJ232" i="14"/>
  <c r="BJ224" i="14"/>
  <c r="BJ223" i="14"/>
  <c r="BJ222" i="14"/>
  <c r="BJ221" i="14"/>
  <c r="BJ220" i="14"/>
  <c r="BJ219" i="14"/>
  <c r="BJ218" i="14"/>
  <c r="BJ217" i="14"/>
  <c r="BJ216" i="14"/>
  <c r="BJ215" i="14"/>
  <c r="BJ214" i="14"/>
  <c r="BJ213" i="14"/>
  <c r="BJ212" i="14"/>
  <c r="BJ211" i="14"/>
  <c r="BJ210" i="14"/>
  <c r="BJ209" i="14"/>
  <c r="BJ208" i="14"/>
  <c r="BJ207" i="14"/>
  <c r="BJ206" i="14"/>
  <c r="BJ205" i="14"/>
  <c r="BJ204" i="14"/>
  <c r="BJ199" i="14"/>
  <c r="BJ198" i="14"/>
  <c r="BJ197" i="14"/>
  <c r="BJ196" i="14"/>
  <c r="BJ195" i="14"/>
  <c r="BJ194" i="14"/>
  <c r="BJ193" i="14"/>
  <c r="BJ192" i="14"/>
  <c r="BJ187" i="14"/>
  <c r="BJ186" i="14"/>
  <c r="BJ185" i="14"/>
  <c r="BJ184" i="14"/>
  <c r="BJ183" i="14"/>
  <c r="BJ182" i="14"/>
  <c r="BJ181" i="14"/>
  <c r="BJ180" i="14"/>
  <c r="BJ179" i="14"/>
  <c r="BJ178" i="14"/>
  <c r="BJ177" i="14"/>
  <c r="BJ165" i="14"/>
  <c r="BJ164" i="14"/>
  <c r="BJ163" i="14"/>
  <c r="BJ162" i="14"/>
  <c r="BJ161" i="14"/>
  <c r="BJ160" i="14"/>
  <c r="BJ159" i="14"/>
  <c r="BJ171" i="14"/>
  <c r="BJ170" i="14"/>
  <c r="BJ173" i="14" s="1"/>
  <c r="BJ154" i="14"/>
  <c r="BT154" i="14" s="1"/>
  <c r="BJ153" i="14"/>
  <c r="BJ156" i="14" s="1"/>
  <c r="BR313" i="14"/>
  <c r="BR311" i="14"/>
  <c r="BR312" i="14"/>
  <c r="BR301" i="14"/>
  <c r="BR300" i="14"/>
  <c r="BR303" i="14" s="1"/>
  <c r="BR267" i="14"/>
  <c r="BR266" i="14"/>
  <c r="BR258" i="14"/>
  <c r="BR254" i="14"/>
  <c r="BR253" i="14"/>
  <c r="BR252" i="14"/>
  <c r="BR251" i="14"/>
  <c r="BR250" i="14"/>
  <c r="BR247" i="14"/>
  <c r="BR236" i="14"/>
  <c r="BR235" i="14"/>
  <c r="BR234" i="14"/>
  <c r="BR233" i="14"/>
  <c r="BR232" i="14"/>
  <c r="BR231" i="14"/>
  <c r="BR230" i="14"/>
  <c r="BR229" i="14"/>
  <c r="BR224" i="14"/>
  <c r="BR223" i="14"/>
  <c r="BR222" i="14"/>
  <c r="BR221" i="14"/>
  <c r="BR220" i="14"/>
  <c r="BR219" i="14"/>
  <c r="BR218" i="14"/>
  <c r="BR217" i="14"/>
  <c r="BR216" i="14"/>
  <c r="BR215" i="14"/>
  <c r="BR214" i="14"/>
  <c r="BR213" i="14"/>
  <c r="BR212" i="14"/>
  <c r="BR211" i="14"/>
  <c r="BR210" i="14"/>
  <c r="BR209" i="14"/>
  <c r="BR208" i="14"/>
  <c r="BR207" i="14"/>
  <c r="BR206" i="14"/>
  <c r="BR205" i="14"/>
  <c r="BR204" i="14"/>
  <c r="BR226" i="14" s="1"/>
  <c r="BR199" i="14"/>
  <c r="BR198" i="14"/>
  <c r="BR197" i="14"/>
  <c r="BR196" i="14"/>
  <c r="BR195" i="14"/>
  <c r="BR194" i="14"/>
  <c r="BR193" i="14"/>
  <c r="BR192" i="14"/>
  <c r="BR201" i="14" s="1"/>
  <c r="BR187" i="14"/>
  <c r="BR186" i="14"/>
  <c r="BR185" i="14"/>
  <c r="BR184" i="14"/>
  <c r="BR183" i="14"/>
  <c r="BR182" i="14"/>
  <c r="BR181" i="14"/>
  <c r="BR180" i="14"/>
  <c r="BR179" i="14"/>
  <c r="BR178" i="14"/>
  <c r="BR165" i="14"/>
  <c r="BR164" i="14"/>
  <c r="BR163" i="14"/>
  <c r="BR162" i="14"/>
  <c r="BR161" i="14"/>
  <c r="BR160" i="14"/>
  <c r="BR159" i="14"/>
  <c r="BR170" i="14"/>
  <c r="BR173" i="14" s="1"/>
  <c r="BR177" i="14"/>
  <c r="BR171" i="14"/>
  <c r="BR154" i="14"/>
  <c r="BR153" i="14"/>
  <c r="BR156" i="14" s="1"/>
  <c r="CB313" i="14"/>
  <c r="CB312" i="14"/>
  <c r="CB311" i="14"/>
  <c r="CB300" i="14"/>
  <c r="CB301" i="14"/>
  <c r="CB267" i="14"/>
  <c r="CB266" i="14"/>
  <c r="CB258" i="14"/>
  <c r="CB254" i="14"/>
  <c r="CB253" i="14"/>
  <c r="CB252" i="14"/>
  <c r="CB251" i="14"/>
  <c r="CB250" i="14"/>
  <c r="CB247" i="14"/>
  <c r="CB236" i="14"/>
  <c r="CB235" i="14"/>
  <c r="CB234" i="14"/>
  <c r="CB233" i="14"/>
  <c r="CB232" i="14"/>
  <c r="CB231" i="14"/>
  <c r="CB230" i="14"/>
  <c r="CB229" i="14"/>
  <c r="CB224" i="14"/>
  <c r="CB223" i="14"/>
  <c r="CB222" i="14"/>
  <c r="CB221" i="14"/>
  <c r="CB220" i="14"/>
  <c r="CB213" i="14"/>
  <c r="CB219" i="14"/>
  <c r="CB217" i="14"/>
  <c r="CB215" i="14"/>
  <c r="CB211" i="14"/>
  <c r="CB210" i="14"/>
  <c r="CB209" i="14"/>
  <c r="CB208" i="14"/>
  <c r="CB207" i="14"/>
  <c r="CB206" i="14"/>
  <c r="CB205" i="14"/>
  <c r="CB212" i="14"/>
  <c r="CB214" i="14"/>
  <c r="CB218" i="14"/>
  <c r="CB216" i="14"/>
  <c r="CB204" i="14"/>
  <c r="CB199" i="14"/>
  <c r="CB198" i="14"/>
  <c r="CB197" i="14"/>
  <c r="CB196" i="14"/>
  <c r="CB195" i="14"/>
  <c r="CB194" i="14"/>
  <c r="CB193" i="14"/>
  <c r="CB192" i="14"/>
  <c r="CB187" i="14"/>
  <c r="CB186" i="14"/>
  <c r="CB185" i="14"/>
  <c r="CB184" i="14"/>
  <c r="CB183" i="14"/>
  <c r="CB182" i="14"/>
  <c r="CB181" i="14"/>
  <c r="CB180" i="14"/>
  <c r="CB179" i="14"/>
  <c r="CB178" i="14"/>
  <c r="CB171" i="14"/>
  <c r="CB165" i="14"/>
  <c r="CB164" i="14"/>
  <c r="CB163" i="14"/>
  <c r="CB162" i="14"/>
  <c r="CB161" i="14"/>
  <c r="CB160" i="14"/>
  <c r="CB159" i="14"/>
  <c r="CB177" i="14"/>
  <c r="CB170" i="14"/>
  <c r="CB173" i="14" s="1"/>
  <c r="CB154" i="14"/>
  <c r="CB153" i="14"/>
  <c r="CB156" i="14" s="1"/>
  <c r="CL313" i="14"/>
  <c r="CL312" i="14"/>
  <c r="CL311" i="14"/>
  <c r="CL301" i="14"/>
  <c r="CL300" i="14"/>
  <c r="CL267" i="14"/>
  <c r="CL266" i="14"/>
  <c r="CL258" i="14"/>
  <c r="CL254" i="14"/>
  <c r="CL253" i="14"/>
  <c r="CL252" i="14"/>
  <c r="CL251" i="14"/>
  <c r="CL250" i="14"/>
  <c r="CL247" i="14"/>
  <c r="CL236" i="14"/>
  <c r="CL235" i="14"/>
  <c r="CL234" i="14"/>
  <c r="CL231" i="14"/>
  <c r="CL230" i="14"/>
  <c r="CL229" i="14"/>
  <c r="CL232" i="14"/>
  <c r="CL224" i="14"/>
  <c r="CL223" i="14"/>
  <c r="CL222" i="14"/>
  <c r="CL221" i="14"/>
  <c r="CL220" i="14"/>
  <c r="CL219" i="14"/>
  <c r="CL218" i="14"/>
  <c r="CL217" i="14"/>
  <c r="CL216" i="14"/>
  <c r="CL215" i="14"/>
  <c r="CL214" i="14"/>
  <c r="CL213" i="14"/>
  <c r="CL212" i="14"/>
  <c r="CL233" i="14"/>
  <c r="CL211" i="14"/>
  <c r="CL210" i="14"/>
  <c r="CL209" i="14"/>
  <c r="CL208" i="14"/>
  <c r="CL207" i="14"/>
  <c r="CL206" i="14"/>
  <c r="CL205" i="14"/>
  <c r="CL204" i="14"/>
  <c r="CL197" i="14"/>
  <c r="CL196" i="14"/>
  <c r="CL195" i="14"/>
  <c r="CL194" i="14"/>
  <c r="CL193" i="14"/>
  <c r="CL192" i="14"/>
  <c r="CL201" i="14" s="1"/>
  <c r="CL187" i="14"/>
  <c r="CL186" i="14"/>
  <c r="CL199" i="14"/>
  <c r="CL198" i="14"/>
  <c r="CL185" i="14"/>
  <c r="CL184" i="14"/>
  <c r="CL183" i="14"/>
  <c r="CL182" i="14"/>
  <c r="CL181" i="14"/>
  <c r="CL180" i="14"/>
  <c r="CL179" i="14"/>
  <c r="CL178" i="14"/>
  <c r="CL177" i="14"/>
  <c r="CL165" i="14"/>
  <c r="CL164" i="14"/>
  <c r="CL163" i="14"/>
  <c r="CL162" i="14"/>
  <c r="CL161" i="14"/>
  <c r="CL160" i="14"/>
  <c r="CL159" i="14"/>
  <c r="CL171" i="14"/>
  <c r="CL173" i="14" s="1"/>
  <c r="CL154" i="14"/>
  <c r="CL153" i="14"/>
  <c r="CL156" i="14" s="1"/>
  <c r="CT313" i="14"/>
  <c r="CT312" i="14"/>
  <c r="CT311" i="14"/>
  <c r="CT301" i="14"/>
  <c r="CT300" i="14"/>
  <c r="CT267" i="14"/>
  <c r="CT266" i="14"/>
  <c r="CT258" i="14"/>
  <c r="CT254" i="14"/>
  <c r="CT253" i="14"/>
  <c r="CT252" i="14"/>
  <c r="CT251" i="14"/>
  <c r="CT250" i="14"/>
  <c r="CT247" i="14"/>
  <c r="CT236" i="14"/>
  <c r="CT235" i="14"/>
  <c r="CT234" i="14"/>
  <c r="CT231" i="14"/>
  <c r="CT230" i="14"/>
  <c r="CT229" i="14"/>
  <c r="CT233" i="14"/>
  <c r="CT232" i="14"/>
  <c r="CT224" i="14"/>
  <c r="CT223" i="14"/>
  <c r="CT222" i="14"/>
  <c r="CT221" i="14"/>
  <c r="CT219" i="14"/>
  <c r="CT218" i="14"/>
  <c r="CT217" i="14"/>
  <c r="CT216" i="14"/>
  <c r="CT215" i="14"/>
  <c r="CT214" i="14"/>
  <c r="CT213" i="14"/>
  <c r="CT212" i="14"/>
  <c r="CT220" i="14"/>
  <c r="CT211" i="14"/>
  <c r="CT210" i="14"/>
  <c r="CT209" i="14"/>
  <c r="CT208" i="14"/>
  <c r="CT207" i="14"/>
  <c r="CT206" i="14"/>
  <c r="CT205" i="14"/>
  <c r="CT204" i="14"/>
  <c r="CT197" i="14"/>
  <c r="CT196" i="14"/>
  <c r="CT195" i="14"/>
  <c r="CT194" i="14"/>
  <c r="CT193" i="14"/>
  <c r="CT192" i="14"/>
  <c r="CT201" i="14" s="1"/>
  <c r="CT187" i="14"/>
  <c r="CT186" i="14"/>
  <c r="CT199" i="14"/>
  <c r="CT198" i="14"/>
  <c r="CT185" i="14"/>
  <c r="CT184" i="14"/>
  <c r="CT183" i="14"/>
  <c r="CT182" i="14"/>
  <c r="QF182" i="14" s="1"/>
  <c r="CT181" i="14"/>
  <c r="CT180" i="14"/>
  <c r="CT179" i="14"/>
  <c r="CT178" i="14"/>
  <c r="CT177" i="14"/>
  <c r="CT165" i="14"/>
  <c r="CT164" i="14"/>
  <c r="CT163" i="14"/>
  <c r="CT162" i="14"/>
  <c r="CT161" i="14"/>
  <c r="CT160" i="14"/>
  <c r="CT159" i="14"/>
  <c r="CT170" i="14"/>
  <c r="CT171" i="14"/>
  <c r="CT154" i="14"/>
  <c r="CT153" i="14"/>
  <c r="CT156" i="14" s="1"/>
  <c r="DD313" i="14"/>
  <c r="DD312" i="14"/>
  <c r="DD311" i="14"/>
  <c r="DD314" i="14" s="1"/>
  <c r="DD301" i="14"/>
  <c r="DD300" i="14"/>
  <c r="DD303" i="14" s="1"/>
  <c r="DD267" i="14"/>
  <c r="DD266" i="14"/>
  <c r="DD258" i="14"/>
  <c r="DD254" i="14"/>
  <c r="DD253" i="14"/>
  <c r="DD252" i="14"/>
  <c r="DD251" i="14"/>
  <c r="DD250" i="14"/>
  <c r="DD247" i="14"/>
  <c r="DD231" i="14"/>
  <c r="DD230" i="14"/>
  <c r="DD229" i="14"/>
  <c r="DD236" i="14"/>
  <c r="DD235" i="14"/>
  <c r="DD234" i="14"/>
  <c r="DD233" i="14"/>
  <c r="DD224" i="14"/>
  <c r="DD223" i="14"/>
  <c r="DD222" i="14"/>
  <c r="DD232" i="14"/>
  <c r="DD220" i="14"/>
  <c r="DD221" i="14"/>
  <c r="DD219" i="14"/>
  <c r="DD218" i="14"/>
  <c r="DD217" i="14"/>
  <c r="DD216" i="14"/>
  <c r="DD215" i="14"/>
  <c r="DD214" i="14"/>
  <c r="DD213" i="14"/>
  <c r="DD212" i="14"/>
  <c r="DD199" i="14"/>
  <c r="DD198" i="14"/>
  <c r="DD197" i="14"/>
  <c r="DD196" i="14"/>
  <c r="DD195" i="14"/>
  <c r="DD194" i="14"/>
  <c r="DD193" i="14"/>
  <c r="DD192" i="14"/>
  <c r="DD187" i="14"/>
  <c r="DD186" i="14"/>
  <c r="DD211" i="14"/>
  <c r="DD209" i="14"/>
  <c r="DD207" i="14"/>
  <c r="DD205" i="14"/>
  <c r="DD210" i="14"/>
  <c r="DD208" i="14"/>
  <c r="DD206" i="14"/>
  <c r="DD204" i="14"/>
  <c r="DD185" i="14"/>
  <c r="DD184" i="14"/>
  <c r="DD183" i="14"/>
  <c r="DD182" i="14"/>
  <c r="DD181" i="14"/>
  <c r="DD180" i="14"/>
  <c r="DD179" i="14"/>
  <c r="DD178" i="14"/>
  <c r="DD177" i="14"/>
  <c r="DD171" i="14"/>
  <c r="DD170" i="14"/>
  <c r="DD173" i="14" s="1"/>
  <c r="DD165" i="14"/>
  <c r="DD163" i="14"/>
  <c r="DD161" i="14"/>
  <c r="DD159" i="14"/>
  <c r="DD154" i="14"/>
  <c r="DD153" i="14"/>
  <c r="DD156" i="14" s="1"/>
  <c r="DN313" i="14"/>
  <c r="DN312" i="14"/>
  <c r="DN311" i="14"/>
  <c r="DN301" i="14"/>
  <c r="DN300" i="14"/>
  <c r="DN303" i="14" s="1"/>
  <c r="DN267" i="14"/>
  <c r="DN266" i="14"/>
  <c r="DN258" i="14"/>
  <c r="DN254" i="14"/>
  <c r="DN253" i="14"/>
  <c r="DN251" i="14"/>
  <c r="DN250" i="14"/>
  <c r="DN247" i="14"/>
  <c r="DN252" i="14"/>
  <c r="DN232" i="14"/>
  <c r="DN231" i="14"/>
  <c r="DN230" i="14"/>
  <c r="DN229" i="14"/>
  <c r="DN238" i="14" s="1"/>
  <c r="DN236" i="14"/>
  <c r="DN235" i="14"/>
  <c r="DN234" i="14"/>
  <c r="DN233" i="14"/>
  <c r="DN224" i="14"/>
  <c r="DN223" i="14"/>
  <c r="DN222" i="14"/>
  <c r="DN221" i="14"/>
  <c r="DN220" i="14"/>
  <c r="DN219" i="14"/>
  <c r="DN218" i="14"/>
  <c r="DN217" i="14"/>
  <c r="DN216" i="14"/>
  <c r="DN215" i="14"/>
  <c r="DN214" i="14"/>
  <c r="DN213" i="14"/>
  <c r="DN212" i="14"/>
  <c r="DN211" i="14"/>
  <c r="DN210" i="14"/>
  <c r="DN209" i="14"/>
  <c r="DN208" i="14"/>
  <c r="DN207" i="14"/>
  <c r="DN206" i="14"/>
  <c r="DN205" i="14"/>
  <c r="DN204" i="14"/>
  <c r="DN199" i="14"/>
  <c r="DN198" i="14"/>
  <c r="DN197" i="14"/>
  <c r="DN196" i="14"/>
  <c r="DN195" i="14"/>
  <c r="DN194" i="14"/>
  <c r="DN193" i="14"/>
  <c r="DN192" i="14"/>
  <c r="DN187" i="14"/>
  <c r="DN186" i="14"/>
  <c r="DN184" i="14"/>
  <c r="DN182" i="14"/>
  <c r="DN180" i="14"/>
  <c r="DN178" i="14"/>
  <c r="DN171" i="14"/>
  <c r="DN170" i="14"/>
  <c r="DN177" i="14"/>
  <c r="DN185" i="14"/>
  <c r="DN183" i="14"/>
  <c r="DN181" i="14"/>
  <c r="DN179" i="14"/>
  <c r="DN165" i="14"/>
  <c r="DN164" i="14"/>
  <c r="DN163" i="14"/>
  <c r="DN162" i="14"/>
  <c r="DN161" i="14"/>
  <c r="DN160" i="14"/>
  <c r="DN159" i="14"/>
  <c r="DN154" i="14"/>
  <c r="DN153" i="14"/>
  <c r="DN156" i="14" s="1"/>
  <c r="DV313" i="14"/>
  <c r="DV311" i="14"/>
  <c r="DV312" i="14"/>
  <c r="DV301" i="14"/>
  <c r="DV300" i="14"/>
  <c r="DV267" i="14"/>
  <c r="DV266" i="14"/>
  <c r="DV258" i="14"/>
  <c r="DV254" i="14"/>
  <c r="DV253" i="14"/>
  <c r="DV251" i="14"/>
  <c r="DV250" i="14"/>
  <c r="DV247" i="14"/>
  <c r="DV252" i="14"/>
  <c r="DV231" i="14"/>
  <c r="DV230" i="14"/>
  <c r="DV229" i="14"/>
  <c r="DV232" i="14"/>
  <c r="DV233" i="14"/>
  <c r="DV224" i="14"/>
  <c r="DV223" i="14"/>
  <c r="DV222" i="14"/>
  <c r="DV221" i="14"/>
  <c r="DV235" i="14"/>
  <c r="DV236" i="14"/>
  <c r="DV234" i="14"/>
  <c r="DV220" i="14"/>
  <c r="DV219" i="14"/>
  <c r="DV218" i="14"/>
  <c r="DV217" i="14"/>
  <c r="DV216" i="14"/>
  <c r="DV215" i="14"/>
  <c r="DV214" i="14"/>
  <c r="DV213" i="14"/>
  <c r="DV212" i="14"/>
  <c r="DV211" i="14"/>
  <c r="DV210" i="14"/>
  <c r="DV209" i="14"/>
  <c r="DV208" i="14"/>
  <c r="DV207" i="14"/>
  <c r="DV206" i="14"/>
  <c r="DV205" i="14"/>
  <c r="DV204" i="14"/>
  <c r="DV199" i="14"/>
  <c r="DV198" i="14"/>
  <c r="DV197" i="14"/>
  <c r="DV196" i="14"/>
  <c r="DV195" i="14"/>
  <c r="DV194" i="14"/>
  <c r="DV193" i="14"/>
  <c r="DV192" i="14"/>
  <c r="DV187" i="14"/>
  <c r="DV186" i="14"/>
  <c r="DV184" i="14"/>
  <c r="DV182" i="14"/>
  <c r="DV180" i="14"/>
  <c r="DV178" i="14"/>
  <c r="DV177" i="14"/>
  <c r="DV185" i="14"/>
  <c r="DV183" i="14"/>
  <c r="DV181" i="14"/>
  <c r="DV179" i="14"/>
  <c r="DV171" i="14"/>
  <c r="DV170" i="14"/>
  <c r="DV173" i="14" s="1"/>
  <c r="DV165" i="14"/>
  <c r="DV164" i="14"/>
  <c r="DV163" i="14"/>
  <c r="DV162" i="14"/>
  <c r="DV161" i="14"/>
  <c r="DV160" i="14"/>
  <c r="DV159" i="14"/>
  <c r="DV154" i="14"/>
  <c r="DV153" i="14"/>
  <c r="DV156" i="14" s="1"/>
  <c r="EF313" i="14"/>
  <c r="EF312" i="14"/>
  <c r="EF311" i="14"/>
  <c r="EF314" i="14" s="1"/>
  <c r="EF301" i="14"/>
  <c r="EF300" i="14"/>
  <c r="EF303" i="14" s="1"/>
  <c r="EF267" i="14"/>
  <c r="EF266" i="14"/>
  <c r="EF258" i="14"/>
  <c r="EF254" i="14"/>
  <c r="EF253" i="14"/>
  <c r="EF252" i="14"/>
  <c r="EF251" i="14"/>
  <c r="EF247" i="14"/>
  <c r="EF236" i="14"/>
  <c r="EF235" i="14"/>
  <c r="EF234" i="14"/>
  <c r="EF233" i="14"/>
  <c r="EF232" i="14"/>
  <c r="EF250" i="14"/>
  <c r="EF256" i="14" s="1"/>
  <c r="EF230" i="14"/>
  <c r="EF224" i="14"/>
  <c r="EF223" i="14"/>
  <c r="EF222" i="14"/>
  <c r="EF221" i="14"/>
  <c r="EF220" i="14"/>
  <c r="EF231" i="14"/>
  <c r="EF219" i="14"/>
  <c r="EF218" i="14"/>
  <c r="EF217" i="14"/>
  <c r="EF216" i="14"/>
  <c r="EF215" i="14"/>
  <c r="EF229" i="14"/>
  <c r="EF238" i="14" s="1"/>
  <c r="EF214" i="14"/>
  <c r="EF212" i="14"/>
  <c r="EF213" i="14"/>
  <c r="EF211" i="14"/>
  <c r="EF210" i="14"/>
  <c r="EF209" i="14"/>
  <c r="EF208" i="14"/>
  <c r="EF207" i="14"/>
  <c r="EF206" i="14"/>
  <c r="EF205" i="14"/>
  <c r="EF197" i="14"/>
  <c r="EF196" i="14"/>
  <c r="EF195" i="14"/>
  <c r="EF194" i="14"/>
  <c r="EF193" i="14"/>
  <c r="EF192" i="14"/>
  <c r="EF201" i="14" s="1"/>
  <c r="EF187" i="14"/>
  <c r="EF186" i="14"/>
  <c r="EF199" i="14"/>
  <c r="EF198" i="14"/>
  <c r="EF184" i="14"/>
  <c r="EF183" i="14"/>
  <c r="EF182" i="14"/>
  <c r="EF181" i="14"/>
  <c r="EF180" i="14"/>
  <c r="EF179" i="14"/>
  <c r="EF178" i="14"/>
  <c r="EF315" i="14" s="1"/>
  <c r="EF177" i="14"/>
  <c r="EF171" i="14"/>
  <c r="EF185" i="14"/>
  <c r="EF165" i="14"/>
  <c r="EF164" i="14"/>
  <c r="EF163" i="14"/>
  <c r="EF162" i="14"/>
  <c r="EF161" i="14"/>
  <c r="EF160" i="14"/>
  <c r="EF159" i="14"/>
  <c r="EF204" i="14"/>
  <c r="EF154" i="14"/>
  <c r="EF153" i="14"/>
  <c r="EF156" i="14" s="1"/>
  <c r="EF170" i="14"/>
  <c r="EP311" i="14"/>
  <c r="EP312" i="14"/>
  <c r="EP313" i="14"/>
  <c r="EP301" i="14"/>
  <c r="EP300" i="14"/>
  <c r="EP303" i="14" s="1"/>
  <c r="EP258" i="14"/>
  <c r="EP254" i="14"/>
  <c r="EP253" i="14"/>
  <c r="EP252" i="14"/>
  <c r="EP266" i="14"/>
  <c r="EP267" i="14"/>
  <c r="EP251" i="14"/>
  <c r="EP250" i="14"/>
  <c r="EP247" i="14"/>
  <c r="EP236" i="14"/>
  <c r="EP235" i="14"/>
  <c r="EP234" i="14"/>
  <c r="EP233" i="14"/>
  <c r="EP232" i="14"/>
  <c r="EP231" i="14"/>
  <c r="EP230" i="14"/>
  <c r="EP229" i="14"/>
  <c r="EP219" i="14"/>
  <c r="EP218" i="14"/>
  <c r="EP217" i="14"/>
  <c r="EP216" i="14"/>
  <c r="EP215" i="14"/>
  <c r="EP214" i="14"/>
  <c r="EP213" i="14"/>
  <c r="EP212" i="14"/>
  <c r="EP223" i="14"/>
  <c r="EP222" i="14"/>
  <c r="EP221" i="14"/>
  <c r="EP220" i="14"/>
  <c r="EP211" i="14"/>
  <c r="EP210" i="14"/>
  <c r="EP209" i="14"/>
  <c r="EP208" i="14"/>
  <c r="EP207" i="14"/>
  <c r="EP206" i="14"/>
  <c r="EP205" i="14"/>
  <c r="EP204" i="14"/>
  <c r="EP224" i="14"/>
  <c r="EP197" i="14"/>
  <c r="EP196" i="14"/>
  <c r="EP195" i="14"/>
  <c r="EP194" i="14"/>
  <c r="EP193" i="14"/>
  <c r="EP192" i="14"/>
  <c r="EP187" i="14"/>
  <c r="EP186" i="14"/>
  <c r="EP198" i="14"/>
  <c r="EP199" i="14"/>
  <c r="EP184" i="14"/>
  <c r="EP183" i="14"/>
  <c r="PX183" i="14" s="1"/>
  <c r="EP182" i="14"/>
  <c r="EP181" i="14"/>
  <c r="EP180" i="14"/>
  <c r="EP179" i="14"/>
  <c r="EP178" i="14"/>
  <c r="EP177" i="14"/>
  <c r="EP171" i="14"/>
  <c r="EP170" i="14"/>
  <c r="EP173" i="14" s="1"/>
  <c r="EP185" i="14"/>
  <c r="EP165" i="14"/>
  <c r="EP164" i="14"/>
  <c r="EP163" i="14"/>
  <c r="EP162" i="14"/>
  <c r="EP161" i="14"/>
  <c r="EP160" i="14"/>
  <c r="EP159" i="14"/>
  <c r="EP167" i="14" s="1"/>
  <c r="EP154" i="14"/>
  <c r="EP153" i="14"/>
  <c r="EP156" i="14" s="1"/>
  <c r="EX311" i="14"/>
  <c r="EX314" i="14" s="1"/>
  <c r="EX312" i="14"/>
  <c r="EX313" i="14"/>
  <c r="EX301" i="14"/>
  <c r="EX300" i="14"/>
  <c r="EX303" i="14" s="1"/>
  <c r="EX266" i="14"/>
  <c r="EX258" i="14"/>
  <c r="EX254" i="14"/>
  <c r="EX253" i="14"/>
  <c r="EX252" i="14"/>
  <c r="EX267" i="14"/>
  <c r="EX251" i="14"/>
  <c r="EX250" i="14"/>
  <c r="EX256" i="14" s="1"/>
  <c r="EX247" i="14"/>
  <c r="EX236" i="14"/>
  <c r="EX235" i="14"/>
  <c r="EX234" i="14"/>
  <c r="EX233" i="14"/>
  <c r="EX231" i="14"/>
  <c r="EX230" i="14"/>
  <c r="EX229" i="14"/>
  <c r="EX232" i="14"/>
  <c r="EX220" i="14"/>
  <c r="EX219" i="14"/>
  <c r="EX218" i="14"/>
  <c r="EX217" i="14"/>
  <c r="EX216" i="14"/>
  <c r="EX215" i="14"/>
  <c r="EX214" i="14"/>
  <c r="EX213" i="14"/>
  <c r="EX212" i="14"/>
  <c r="EX223" i="14"/>
  <c r="EX222" i="14"/>
  <c r="EX221" i="14"/>
  <c r="EX224" i="14"/>
  <c r="EX211" i="14"/>
  <c r="EX210" i="14"/>
  <c r="EX209" i="14"/>
  <c r="EX208" i="14"/>
  <c r="EX207" i="14"/>
  <c r="EX206" i="14"/>
  <c r="EX205" i="14"/>
  <c r="EX204" i="14"/>
  <c r="EX199" i="14"/>
  <c r="EX198" i="14"/>
  <c r="EX197" i="14"/>
  <c r="EX196" i="14"/>
  <c r="EX195" i="14"/>
  <c r="EX194" i="14"/>
  <c r="EX193" i="14"/>
  <c r="EX192" i="14"/>
  <c r="EX187" i="14"/>
  <c r="EX185" i="14"/>
  <c r="EX184" i="14"/>
  <c r="EX183" i="14"/>
  <c r="EX182" i="14"/>
  <c r="EX181" i="14"/>
  <c r="EX180" i="14"/>
  <c r="EX179" i="14"/>
  <c r="EX178" i="14"/>
  <c r="EX315" i="14" s="1"/>
  <c r="EX177" i="14"/>
  <c r="EX171" i="14"/>
  <c r="EX170" i="14"/>
  <c r="EX186" i="14"/>
  <c r="EX165" i="14"/>
  <c r="EX164" i="14"/>
  <c r="EX163" i="14"/>
  <c r="EX162" i="14"/>
  <c r="EX161" i="14"/>
  <c r="EX160" i="14"/>
  <c r="EX159" i="14"/>
  <c r="EX153" i="14"/>
  <c r="EX154" i="14"/>
  <c r="FH313" i="14"/>
  <c r="FH312" i="14"/>
  <c r="FH311" i="14"/>
  <c r="FH314" i="14" s="1"/>
  <c r="FH301" i="14"/>
  <c r="FH300" i="14"/>
  <c r="FH303" i="14" s="1"/>
  <c r="FH267" i="14"/>
  <c r="FH266" i="14"/>
  <c r="FH253" i="14"/>
  <c r="FH258" i="14"/>
  <c r="FH254" i="14"/>
  <c r="FH252" i="14"/>
  <c r="FH251" i="14"/>
  <c r="FH250" i="14"/>
  <c r="FH256" i="14" s="1"/>
  <c r="FH247" i="14"/>
  <c r="FH236" i="14"/>
  <c r="FH235" i="14"/>
  <c r="FH234" i="14"/>
  <c r="FH233" i="14"/>
  <c r="FH232" i="14"/>
  <c r="FH231" i="14"/>
  <c r="FH230" i="14"/>
  <c r="FH229" i="14"/>
  <c r="FH224" i="14"/>
  <c r="FH218" i="14"/>
  <c r="FH217" i="14"/>
  <c r="FH216" i="14"/>
  <c r="FH215" i="14"/>
  <c r="FH220" i="14"/>
  <c r="FH219" i="14"/>
  <c r="FH223" i="14"/>
  <c r="FH222" i="14"/>
  <c r="FH221" i="14"/>
  <c r="FH213" i="14"/>
  <c r="FH211" i="14"/>
  <c r="FH210" i="14"/>
  <c r="FH209" i="14"/>
  <c r="FH208" i="14"/>
  <c r="FH207" i="14"/>
  <c r="FH206" i="14"/>
  <c r="FH205" i="14"/>
  <c r="FH204" i="14"/>
  <c r="FH199" i="14"/>
  <c r="FH198" i="14"/>
  <c r="FH214" i="14"/>
  <c r="FH212" i="14"/>
  <c r="FH197" i="14"/>
  <c r="FH195" i="14"/>
  <c r="FH193" i="14"/>
  <c r="FH185" i="14"/>
  <c r="FH186" i="14"/>
  <c r="FH184" i="14"/>
  <c r="FH183" i="14"/>
  <c r="FH182" i="14"/>
  <c r="FH181" i="14"/>
  <c r="FH180" i="14"/>
  <c r="FH179" i="14"/>
  <c r="FH178" i="14"/>
  <c r="FH177" i="14"/>
  <c r="FH171" i="14"/>
  <c r="FH196" i="14"/>
  <c r="FH194" i="14"/>
  <c r="FH192" i="14"/>
  <c r="FH187" i="14"/>
  <c r="FH165" i="14"/>
  <c r="FH164" i="14"/>
  <c r="FH163" i="14"/>
  <c r="FH162" i="14"/>
  <c r="FH161" i="14"/>
  <c r="FH160" i="14"/>
  <c r="FH159" i="14"/>
  <c r="FH170" i="14"/>
  <c r="FH154" i="14"/>
  <c r="FH156" i="14" s="1"/>
  <c r="FR313" i="14"/>
  <c r="FR311" i="14"/>
  <c r="FR312" i="14"/>
  <c r="FR301" i="14"/>
  <c r="FR300" i="14"/>
  <c r="FR303" i="14" s="1"/>
  <c r="FR267" i="14"/>
  <c r="FR266" i="14"/>
  <c r="FR258" i="14"/>
  <c r="FR254" i="14"/>
  <c r="FR253" i="14"/>
  <c r="FR252" i="14"/>
  <c r="FR251" i="14"/>
  <c r="FR250" i="14"/>
  <c r="FR256" i="14" s="1"/>
  <c r="FR247" i="14"/>
  <c r="FR236" i="14"/>
  <c r="FR235" i="14"/>
  <c r="FR234" i="14"/>
  <c r="FR233" i="14"/>
  <c r="FR232" i="14"/>
  <c r="FR231" i="14"/>
  <c r="FR230" i="14"/>
  <c r="FR229" i="14"/>
  <c r="FR224" i="14"/>
  <c r="FR223" i="14"/>
  <c r="FR222" i="14"/>
  <c r="FR221" i="14"/>
  <c r="FR220" i="14"/>
  <c r="FR219" i="14"/>
  <c r="FR218" i="14"/>
  <c r="FR217" i="14"/>
  <c r="FR216" i="14"/>
  <c r="FR215" i="14"/>
  <c r="FR214" i="14"/>
  <c r="FR213" i="14"/>
  <c r="FR212" i="14"/>
  <c r="FR211" i="14"/>
  <c r="FR210" i="14"/>
  <c r="FR209" i="14"/>
  <c r="FR208" i="14"/>
  <c r="FR207" i="14"/>
  <c r="FR206" i="14"/>
  <c r="FR205" i="14"/>
  <c r="FR204" i="14"/>
  <c r="FR199" i="14"/>
  <c r="FR198" i="14"/>
  <c r="FR197" i="14"/>
  <c r="FR196" i="14"/>
  <c r="FR195" i="14"/>
  <c r="FR194" i="14"/>
  <c r="FR193" i="14"/>
  <c r="FR192" i="14"/>
  <c r="FR187" i="14"/>
  <c r="FR186" i="14"/>
  <c r="FR184" i="14"/>
  <c r="FR183" i="14"/>
  <c r="FR182" i="14"/>
  <c r="FR181" i="14"/>
  <c r="FR180" i="14"/>
  <c r="FR179" i="14"/>
  <c r="FR178" i="14"/>
  <c r="FR185" i="14"/>
  <c r="FR177" i="14"/>
  <c r="FR165" i="14"/>
  <c r="FR164" i="14"/>
  <c r="FR163" i="14"/>
  <c r="FR162" i="14"/>
  <c r="FR161" i="14"/>
  <c r="FR160" i="14"/>
  <c r="FR159" i="14"/>
  <c r="FR167" i="14" s="1"/>
  <c r="FR154" i="14"/>
  <c r="FR171" i="14"/>
  <c r="FR170" i="14"/>
  <c r="FR173" i="14" s="1"/>
  <c r="FR153" i="14"/>
  <c r="FR156" i="14" s="1"/>
  <c r="FZ313" i="14"/>
  <c r="FZ312" i="14"/>
  <c r="FZ311" i="14"/>
  <c r="FZ314" i="14" s="1"/>
  <c r="FZ301" i="14"/>
  <c r="FZ300" i="14"/>
  <c r="FZ267" i="14"/>
  <c r="FZ266" i="14"/>
  <c r="FZ258" i="14"/>
  <c r="FZ254" i="14"/>
  <c r="FZ253" i="14"/>
  <c r="FZ252" i="14"/>
  <c r="FZ251" i="14"/>
  <c r="FZ250" i="14"/>
  <c r="FZ247" i="14"/>
  <c r="FZ236" i="14"/>
  <c r="FZ235" i="14"/>
  <c r="FZ234" i="14"/>
  <c r="FZ232" i="14"/>
  <c r="FZ233" i="14"/>
  <c r="FZ231" i="14"/>
  <c r="FZ230" i="14"/>
  <c r="FZ229" i="14"/>
  <c r="FZ224" i="14"/>
  <c r="FZ223" i="14"/>
  <c r="FZ222" i="14"/>
  <c r="FZ221" i="14"/>
  <c r="FZ220" i="14"/>
  <c r="FZ219" i="14"/>
  <c r="FZ218" i="14"/>
  <c r="FZ217" i="14"/>
  <c r="FZ216" i="14"/>
  <c r="FZ215" i="14"/>
  <c r="FZ214" i="14"/>
  <c r="FZ213" i="14"/>
  <c r="FZ212" i="14"/>
  <c r="FZ211" i="14"/>
  <c r="FZ210" i="14"/>
  <c r="FZ209" i="14"/>
  <c r="FZ208" i="14"/>
  <c r="FZ207" i="14"/>
  <c r="FZ206" i="14"/>
  <c r="FZ205" i="14"/>
  <c r="FZ204" i="14"/>
  <c r="FZ199" i="14"/>
  <c r="FZ198" i="14"/>
  <c r="FZ197" i="14"/>
  <c r="FZ196" i="14"/>
  <c r="FZ195" i="14"/>
  <c r="FZ194" i="14"/>
  <c r="FZ193" i="14"/>
  <c r="FZ192" i="14"/>
  <c r="FZ187" i="14"/>
  <c r="FZ186" i="14"/>
  <c r="FZ184" i="14"/>
  <c r="FZ183" i="14"/>
  <c r="FZ182" i="14"/>
  <c r="FZ181" i="14"/>
  <c r="FZ180" i="14"/>
  <c r="FZ179" i="14"/>
  <c r="FZ178" i="14"/>
  <c r="FZ315" i="14" s="1"/>
  <c r="FZ185" i="14"/>
  <c r="FZ165" i="14"/>
  <c r="FZ164" i="14"/>
  <c r="FZ163" i="14"/>
  <c r="FZ162" i="14"/>
  <c r="FZ161" i="14"/>
  <c r="FZ160" i="14"/>
  <c r="FZ159" i="14"/>
  <c r="FZ167" i="14" s="1"/>
  <c r="FZ154" i="14"/>
  <c r="FZ171" i="14"/>
  <c r="FZ173" i="14" s="1"/>
  <c r="FZ177" i="14"/>
  <c r="FZ153" i="14"/>
  <c r="FZ156" i="14" s="1"/>
  <c r="GJ313" i="14"/>
  <c r="GJ312" i="14"/>
  <c r="GJ311" i="14"/>
  <c r="GJ314" i="14" s="1"/>
  <c r="GJ300" i="14"/>
  <c r="GJ303" i="14" s="1"/>
  <c r="GJ301" i="14"/>
  <c r="GJ267" i="14"/>
  <c r="GJ266" i="14"/>
  <c r="GJ258" i="14"/>
  <c r="GJ254" i="14"/>
  <c r="GJ253" i="14"/>
  <c r="GJ252" i="14"/>
  <c r="GJ251" i="14"/>
  <c r="GJ250" i="14"/>
  <c r="GJ247" i="14"/>
  <c r="GJ236" i="14"/>
  <c r="GJ235" i="14"/>
  <c r="GJ234" i="14"/>
  <c r="GJ233" i="14"/>
  <c r="GJ232" i="14"/>
  <c r="GJ231" i="14"/>
  <c r="GJ230" i="14"/>
  <c r="GJ229" i="14"/>
  <c r="GJ224" i="14"/>
  <c r="GJ223" i="14"/>
  <c r="GJ222" i="14"/>
  <c r="GJ221" i="14"/>
  <c r="GJ220" i="14"/>
  <c r="GJ219" i="14"/>
  <c r="GJ218" i="14"/>
  <c r="GJ216" i="14"/>
  <c r="GJ213" i="14"/>
  <c r="GJ211" i="14"/>
  <c r="GJ210" i="14"/>
  <c r="GJ209" i="14"/>
  <c r="GJ208" i="14"/>
  <c r="GJ207" i="14"/>
  <c r="GJ206" i="14"/>
  <c r="GJ205" i="14"/>
  <c r="GJ204" i="14"/>
  <c r="GJ212" i="14"/>
  <c r="GJ217" i="14"/>
  <c r="GJ215" i="14"/>
  <c r="GJ214" i="14"/>
  <c r="GJ197" i="14"/>
  <c r="GJ196" i="14"/>
  <c r="GJ195" i="14"/>
  <c r="GJ194" i="14"/>
  <c r="GJ193" i="14"/>
  <c r="GJ192" i="14"/>
  <c r="GJ187" i="14"/>
  <c r="GJ186" i="14"/>
  <c r="GJ185" i="14"/>
  <c r="GJ184" i="14"/>
  <c r="GJ183" i="14"/>
  <c r="GJ182" i="14"/>
  <c r="GJ181" i="14"/>
  <c r="GJ180" i="14"/>
  <c r="GJ179" i="14"/>
  <c r="GJ178" i="14"/>
  <c r="GJ315" i="14" s="1"/>
  <c r="GJ199" i="14"/>
  <c r="GJ171" i="14"/>
  <c r="GJ170" i="14"/>
  <c r="GJ173" i="14" s="1"/>
  <c r="GJ165" i="14"/>
  <c r="GJ164" i="14"/>
  <c r="GJ163" i="14"/>
  <c r="GJ162" i="14"/>
  <c r="GJ161" i="14"/>
  <c r="GJ160" i="14"/>
  <c r="GJ159" i="14"/>
  <c r="GJ154" i="14"/>
  <c r="GJ198" i="14"/>
  <c r="GJ177" i="14"/>
  <c r="GJ153" i="14"/>
  <c r="GT313" i="14"/>
  <c r="GT312" i="14"/>
  <c r="GT311" i="14"/>
  <c r="GT314" i="14" s="1"/>
  <c r="GT301" i="14"/>
  <c r="GT300" i="14"/>
  <c r="GT303" i="14" s="1"/>
  <c r="GT267" i="14"/>
  <c r="GT266" i="14"/>
  <c r="GT258" i="14"/>
  <c r="GT254" i="14"/>
  <c r="GT253" i="14"/>
  <c r="GT252" i="14"/>
  <c r="GT251" i="14"/>
  <c r="GT250" i="14"/>
  <c r="GT247" i="14"/>
  <c r="GT236" i="14"/>
  <c r="GT235" i="14"/>
  <c r="GT234" i="14"/>
  <c r="GT231" i="14"/>
  <c r="GT230" i="14"/>
  <c r="GT229" i="14"/>
  <c r="GT233" i="14"/>
  <c r="GT232" i="14"/>
  <c r="GT224" i="14"/>
  <c r="GT223" i="14"/>
  <c r="GT222" i="14"/>
  <c r="GT221" i="14"/>
  <c r="GT218" i="14"/>
  <c r="GT217" i="14"/>
  <c r="GT216" i="14"/>
  <c r="GT215" i="14"/>
  <c r="GT214" i="14"/>
  <c r="GT213" i="14"/>
  <c r="GT212" i="14"/>
  <c r="GT220" i="14"/>
  <c r="GT219" i="14"/>
  <c r="GT211" i="14"/>
  <c r="GT210" i="14"/>
  <c r="GT209" i="14"/>
  <c r="GT208" i="14"/>
  <c r="GT207" i="14"/>
  <c r="GT206" i="14"/>
  <c r="GT205" i="14"/>
  <c r="GT204" i="14"/>
  <c r="GT226" i="14" s="1"/>
  <c r="GT197" i="14"/>
  <c r="GT196" i="14"/>
  <c r="GT195" i="14"/>
  <c r="GT194" i="14"/>
  <c r="GT193" i="14"/>
  <c r="GT192" i="14"/>
  <c r="GT201" i="14" s="1"/>
  <c r="GT187" i="14"/>
  <c r="GT186" i="14"/>
  <c r="GT185" i="14"/>
  <c r="GT199" i="14"/>
  <c r="GT198" i="14"/>
  <c r="GT184" i="14"/>
  <c r="GT183" i="14"/>
  <c r="GT182" i="14"/>
  <c r="GT181" i="14"/>
  <c r="GT180" i="14"/>
  <c r="GT179" i="14"/>
  <c r="GT178" i="14"/>
  <c r="GT177" i="14"/>
  <c r="GT165" i="14"/>
  <c r="GT164" i="14"/>
  <c r="GT163" i="14"/>
  <c r="GT162" i="14"/>
  <c r="GT161" i="14"/>
  <c r="GT160" i="14"/>
  <c r="GT159" i="14"/>
  <c r="GT170" i="14"/>
  <c r="GT173" i="14" s="1"/>
  <c r="GT171" i="14"/>
  <c r="GT154" i="14"/>
  <c r="GT153" i="14"/>
  <c r="GT156" i="14" s="1"/>
  <c r="HB313" i="14"/>
  <c r="HB312" i="14"/>
  <c r="HB311" i="14"/>
  <c r="HB301" i="14"/>
  <c r="HB300" i="14"/>
  <c r="HB267" i="14"/>
  <c r="HB266" i="14"/>
  <c r="HB258" i="14"/>
  <c r="HB254" i="14"/>
  <c r="HB253" i="14"/>
  <c r="HB252" i="14"/>
  <c r="HB251" i="14"/>
  <c r="HB250" i="14"/>
  <c r="HB247" i="14"/>
  <c r="HB236" i="14"/>
  <c r="HB235" i="14"/>
  <c r="HB234" i="14"/>
  <c r="HB232" i="14"/>
  <c r="HB231" i="14"/>
  <c r="HB230" i="14"/>
  <c r="HB229" i="14"/>
  <c r="HB224" i="14"/>
  <c r="HB223" i="14"/>
  <c r="HB222" i="14"/>
  <c r="HB221" i="14"/>
  <c r="HB233" i="14"/>
  <c r="HB220" i="14"/>
  <c r="HB219" i="14"/>
  <c r="HB218" i="14"/>
  <c r="HB217" i="14"/>
  <c r="HB216" i="14"/>
  <c r="HB215" i="14"/>
  <c r="HB214" i="14"/>
  <c r="HB213" i="14"/>
  <c r="HB212" i="14"/>
  <c r="HB211" i="14"/>
  <c r="HB210" i="14"/>
  <c r="HB209" i="14"/>
  <c r="HB208" i="14"/>
  <c r="HB207" i="14"/>
  <c r="HB206" i="14"/>
  <c r="HB205" i="14"/>
  <c r="HB204" i="14"/>
  <c r="HB199" i="14"/>
  <c r="HB198" i="14"/>
  <c r="HB197" i="14"/>
  <c r="HB196" i="14"/>
  <c r="HB195" i="14"/>
  <c r="HB194" i="14"/>
  <c r="HB193" i="14"/>
  <c r="HB192" i="14"/>
  <c r="HB187" i="14"/>
  <c r="HB186" i="14"/>
  <c r="HB185" i="14"/>
  <c r="HB184" i="14"/>
  <c r="HB183" i="14"/>
  <c r="HB182" i="14"/>
  <c r="HB181" i="14"/>
  <c r="HB180" i="14"/>
  <c r="HB179" i="14"/>
  <c r="HB178" i="14"/>
  <c r="HB177" i="14"/>
  <c r="HB165" i="14"/>
  <c r="HB164" i="14"/>
  <c r="HB163" i="14"/>
  <c r="HB162" i="14"/>
  <c r="HB161" i="14"/>
  <c r="HB160" i="14"/>
  <c r="HB159" i="14"/>
  <c r="HB170" i="14"/>
  <c r="HB173" i="14" s="1"/>
  <c r="HB171" i="14"/>
  <c r="HB153" i="14"/>
  <c r="HL313" i="14"/>
  <c r="HL312" i="14"/>
  <c r="HL311" i="14"/>
  <c r="HL301" i="14"/>
  <c r="HL300" i="14"/>
  <c r="HL303" i="14" s="1"/>
  <c r="HL267" i="14"/>
  <c r="HL266" i="14"/>
  <c r="HL258" i="14"/>
  <c r="HL254" i="14"/>
  <c r="HL253" i="14"/>
  <c r="HL252" i="14"/>
  <c r="HL251" i="14"/>
  <c r="HL250" i="14"/>
  <c r="HL247" i="14"/>
  <c r="HL232" i="14"/>
  <c r="HL231" i="14"/>
  <c r="HL230" i="14"/>
  <c r="HL229" i="14"/>
  <c r="HL238" i="14" s="1"/>
  <c r="HL236" i="14"/>
  <c r="HL235" i="14"/>
  <c r="HL234" i="14"/>
  <c r="HL233" i="14"/>
  <c r="HL224" i="14"/>
  <c r="HL223" i="14"/>
  <c r="HL222" i="14"/>
  <c r="HL221" i="14"/>
  <c r="HL220" i="14"/>
  <c r="HL219" i="14"/>
  <c r="HL218" i="14"/>
  <c r="HL217" i="14"/>
  <c r="HL216" i="14"/>
  <c r="HL215" i="14"/>
  <c r="HL214" i="14"/>
  <c r="HL213" i="14"/>
  <c r="HL212" i="14"/>
  <c r="HL210" i="14"/>
  <c r="HL208" i="14"/>
  <c r="HL206" i="14"/>
  <c r="HL204" i="14"/>
  <c r="HL199" i="14"/>
  <c r="HL198" i="14"/>
  <c r="HL197" i="14"/>
  <c r="HL196" i="14"/>
  <c r="HL195" i="14"/>
  <c r="HL194" i="14"/>
  <c r="HL193" i="14"/>
  <c r="HL192" i="14"/>
  <c r="HL187" i="14"/>
  <c r="HL186" i="14"/>
  <c r="HL207" i="14"/>
  <c r="HL209" i="14"/>
  <c r="HL211" i="14"/>
  <c r="HL185" i="14"/>
  <c r="HL184" i="14"/>
  <c r="HL183" i="14"/>
  <c r="HL182" i="14"/>
  <c r="HL181" i="14"/>
  <c r="HL180" i="14"/>
  <c r="HL179" i="14"/>
  <c r="HL178" i="14"/>
  <c r="HL177" i="14"/>
  <c r="HL171" i="14"/>
  <c r="HL170" i="14"/>
  <c r="HL173" i="14" s="1"/>
  <c r="HL205" i="14"/>
  <c r="HL164" i="14"/>
  <c r="HL162" i="14"/>
  <c r="HL160" i="14"/>
  <c r="HL154" i="14"/>
  <c r="HL153" i="14"/>
  <c r="HL156" i="14" s="1"/>
  <c r="HL165" i="14"/>
  <c r="HL163" i="14"/>
  <c r="HL161" i="14"/>
  <c r="HL159" i="14"/>
  <c r="HV313" i="14"/>
  <c r="HV312" i="14"/>
  <c r="HV311" i="14"/>
  <c r="HV301" i="14"/>
  <c r="HV300" i="14"/>
  <c r="HV267" i="14"/>
  <c r="HV266" i="14"/>
  <c r="HV258" i="14"/>
  <c r="HV254" i="14"/>
  <c r="HV253" i="14"/>
  <c r="HV252" i="14"/>
  <c r="HV251" i="14"/>
  <c r="HV250" i="14"/>
  <c r="HV247" i="14"/>
  <c r="HV231" i="14"/>
  <c r="HV230" i="14"/>
  <c r="HV229" i="14"/>
  <c r="HV232" i="14"/>
  <c r="HV233" i="14"/>
  <c r="HV224" i="14"/>
  <c r="HV223" i="14"/>
  <c r="HV222" i="14"/>
  <c r="HV221" i="14"/>
  <c r="HV236" i="14"/>
  <c r="HV234" i="14"/>
  <c r="HV235" i="14"/>
  <c r="HV220" i="14"/>
  <c r="HV219" i="14"/>
  <c r="HV218" i="14"/>
  <c r="HV217" i="14"/>
  <c r="HV216" i="14"/>
  <c r="HV215" i="14"/>
  <c r="HV214" i="14"/>
  <c r="HV213" i="14"/>
  <c r="HV212" i="14"/>
  <c r="HV211" i="14"/>
  <c r="HV210" i="14"/>
  <c r="HV209" i="14"/>
  <c r="HV208" i="14"/>
  <c r="HV207" i="14"/>
  <c r="HV206" i="14"/>
  <c r="HV205" i="14"/>
  <c r="HV204" i="14"/>
  <c r="HV199" i="14"/>
  <c r="HV198" i="14"/>
  <c r="HV197" i="14"/>
  <c r="HV196" i="14"/>
  <c r="HV195" i="14"/>
  <c r="HV194" i="14"/>
  <c r="HV193" i="14"/>
  <c r="HV192" i="14"/>
  <c r="HV187" i="14"/>
  <c r="HV186" i="14"/>
  <c r="HV185" i="14"/>
  <c r="HV183" i="14"/>
  <c r="HV181" i="14"/>
  <c r="HV179" i="14"/>
  <c r="HV171" i="14"/>
  <c r="HV184" i="14"/>
  <c r="HV182" i="14"/>
  <c r="HV180" i="14"/>
  <c r="HV178" i="14"/>
  <c r="HV177" i="14"/>
  <c r="HV170" i="14"/>
  <c r="HV173" i="14" s="1"/>
  <c r="HV165" i="14"/>
  <c r="HV164" i="14"/>
  <c r="HV163" i="14"/>
  <c r="HV162" i="14"/>
  <c r="HV161" i="14"/>
  <c r="HV160" i="14"/>
  <c r="HV159" i="14"/>
  <c r="HV154" i="14"/>
  <c r="HV153" i="14"/>
  <c r="HV156" i="14" s="1"/>
  <c r="ID313" i="14"/>
  <c r="ID311" i="14"/>
  <c r="ID314" i="14" s="1"/>
  <c r="ID312" i="14"/>
  <c r="ID301" i="14"/>
  <c r="ID300" i="14"/>
  <c r="ID303" i="14" s="1"/>
  <c r="ID267" i="14"/>
  <c r="ID266" i="14"/>
  <c r="ID258" i="14"/>
  <c r="ID254" i="14"/>
  <c r="ID253" i="14"/>
  <c r="ID252" i="14"/>
  <c r="ID251" i="14"/>
  <c r="ID250" i="14"/>
  <c r="ID247" i="14"/>
  <c r="ID231" i="14"/>
  <c r="ID230" i="14"/>
  <c r="ID229" i="14"/>
  <c r="ID233" i="14"/>
  <c r="ID232" i="14"/>
  <c r="ID236" i="14"/>
  <c r="ID235" i="14"/>
  <c r="ID234" i="14"/>
  <c r="ID224" i="14"/>
  <c r="ID223" i="14"/>
  <c r="ID222" i="14"/>
  <c r="ID221" i="14"/>
  <c r="ID218" i="14"/>
  <c r="ID217" i="14"/>
  <c r="ID216" i="14"/>
  <c r="ID215" i="14"/>
  <c r="ID214" i="14"/>
  <c r="ID213" i="14"/>
  <c r="ID220" i="14"/>
  <c r="ID219" i="14"/>
  <c r="ID212" i="14"/>
  <c r="ID211" i="14"/>
  <c r="ID210" i="14"/>
  <c r="ID209" i="14"/>
  <c r="ID208" i="14"/>
  <c r="ID207" i="14"/>
  <c r="ID206" i="14"/>
  <c r="ID205" i="14"/>
  <c r="ID204" i="14"/>
  <c r="ID199" i="14"/>
  <c r="ID198" i="14"/>
  <c r="ID197" i="14"/>
  <c r="ID196" i="14"/>
  <c r="ID195" i="14"/>
  <c r="ID194" i="14"/>
  <c r="ID193" i="14"/>
  <c r="ID192" i="14"/>
  <c r="ID187" i="14"/>
  <c r="ID186" i="14"/>
  <c r="ID185" i="14"/>
  <c r="ID183" i="14"/>
  <c r="ID181" i="14"/>
  <c r="ID179" i="14"/>
  <c r="ID170" i="14"/>
  <c r="ID184" i="14"/>
  <c r="ID182" i="14"/>
  <c r="ID180" i="14"/>
  <c r="ID178" i="14"/>
  <c r="ID315" i="14" s="1"/>
  <c r="ID177" i="14"/>
  <c r="ID171" i="14"/>
  <c r="ID165" i="14"/>
  <c r="ID164" i="14"/>
  <c r="ID163" i="14"/>
  <c r="ID162" i="14"/>
  <c r="ID161" i="14"/>
  <c r="ID160" i="14"/>
  <c r="ID159" i="14"/>
  <c r="ID167" i="14" s="1"/>
  <c r="ID154" i="14"/>
  <c r="ID153" i="14"/>
  <c r="IN313" i="14"/>
  <c r="IN312" i="14"/>
  <c r="IN311" i="14"/>
  <c r="IN301" i="14"/>
  <c r="IN300" i="14"/>
  <c r="IN303" i="14" s="1"/>
  <c r="IN267" i="14"/>
  <c r="IN266" i="14"/>
  <c r="IN258" i="14"/>
  <c r="IN254" i="14"/>
  <c r="IN253" i="14"/>
  <c r="IN252" i="14"/>
  <c r="IN250" i="14"/>
  <c r="IN236" i="14"/>
  <c r="IN235" i="14"/>
  <c r="IN234" i="14"/>
  <c r="IN233" i="14"/>
  <c r="IN232" i="14"/>
  <c r="IN247" i="14"/>
  <c r="IN251" i="14"/>
  <c r="IN231" i="14"/>
  <c r="IN229" i="14"/>
  <c r="IN230" i="14"/>
  <c r="IN224" i="14"/>
  <c r="IN223" i="14"/>
  <c r="IN222" i="14"/>
  <c r="IN221" i="14"/>
  <c r="IN220" i="14"/>
  <c r="IN219" i="14"/>
  <c r="IN218" i="14"/>
  <c r="IN217" i="14"/>
  <c r="IN216" i="14"/>
  <c r="IN215" i="14"/>
  <c r="IN212" i="14"/>
  <c r="IN214" i="14"/>
  <c r="IN211" i="14"/>
  <c r="IN210" i="14"/>
  <c r="IN209" i="14"/>
  <c r="IN208" i="14"/>
  <c r="IN207" i="14"/>
  <c r="IN206" i="14"/>
  <c r="IN205" i="14"/>
  <c r="IN204" i="14"/>
  <c r="IN213" i="14"/>
  <c r="IN197" i="14"/>
  <c r="IN196" i="14"/>
  <c r="IN195" i="14"/>
  <c r="IN194" i="14"/>
  <c r="IN193" i="14"/>
  <c r="IN192" i="14"/>
  <c r="IN187" i="14"/>
  <c r="IN186" i="14"/>
  <c r="IN185" i="14"/>
  <c r="IN199" i="14"/>
  <c r="IN198" i="14"/>
  <c r="IN184" i="14"/>
  <c r="IN183" i="14"/>
  <c r="IN182" i="14"/>
  <c r="IN181" i="14"/>
  <c r="IN180" i="14"/>
  <c r="IN179" i="14"/>
  <c r="IN178" i="14"/>
  <c r="IN177" i="14"/>
  <c r="IN170" i="14"/>
  <c r="IN173" i="14" s="1"/>
  <c r="IN165" i="14"/>
  <c r="IN164" i="14"/>
  <c r="IN163" i="14"/>
  <c r="IN162" i="14"/>
  <c r="IN161" i="14"/>
  <c r="IN160" i="14"/>
  <c r="IN159" i="14"/>
  <c r="IN167" i="14" s="1"/>
  <c r="IN154" i="14"/>
  <c r="IN153" i="14"/>
  <c r="IN171" i="14"/>
  <c r="IX313" i="14"/>
  <c r="IX311" i="14"/>
  <c r="IX312" i="14"/>
  <c r="IX301" i="14"/>
  <c r="IX300" i="14"/>
  <c r="IX303" i="14" s="1"/>
  <c r="IX267" i="14"/>
  <c r="IX258" i="14"/>
  <c r="IX254" i="14"/>
  <c r="IX253" i="14"/>
  <c r="IX252" i="14"/>
  <c r="IX266" i="14"/>
  <c r="IX251" i="14"/>
  <c r="IX250" i="14"/>
  <c r="IX256" i="14" s="1"/>
  <c r="IX247" i="14"/>
  <c r="IX236" i="14"/>
  <c r="IX235" i="14"/>
  <c r="IX234" i="14"/>
  <c r="IX233" i="14"/>
  <c r="IX231" i="14"/>
  <c r="IX230" i="14"/>
  <c r="IX229" i="14"/>
  <c r="IX232" i="14"/>
  <c r="IX220" i="14"/>
  <c r="IX219" i="14"/>
  <c r="IX224" i="14"/>
  <c r="IX218" i="14"/>
  <c r="IX217" i="14"/>
  <c r="IX216" i="14"/>
  <c r="IX215" i="14"/>
  <c r="IX214" i="14"/>
  <c r="IX213" i="14"/>
  <c r="IX212" i="14"/>
  <c r="IX222" i="14"/>
  <c r="IX221" i="14"/>
  <c r="IX223" i="14"/>
  <c r="IX211" i="14"/>
  <c r="IX210" i="14"/>
  <c r="IX209" i="14"/>
  <c r="IX208" i="14"/>
  <c r="IX207" i="14"/>
  <c r="IX206" i="14"/>
  <c r="IX205" i="14"/>
  <c r="IX204" i="14"/>
  <c r="IX199" i="14"/>
  <c r="IX198" i="14"/>
  <c r="IX197" i="14"/>
  <c r="IX196" i="14"/>
  <c r="IX195" i="14"/>
  <c r="IX194" i="14"/>
  <c r="IX193" i="14"/>
  <c r="IX192" i="14"/>
  <c r="IX187" i="14"/>
  <c r="IX185" i="14"/>
  <c r="IX184" i="14"/>
  <c r="IX183" i="14"/>
  <c r="IX182" i="14"/>
  <c r="IX181" i="14"/>
  <c r="IX180" i="14"/>
  <c r="IX179" i="14"/>
  <c r="IX178" i="14"/>
  <c r="IX177" i="14"/>
  <c r="IX171" i="14"/>
  <c r="IX170" i="14"/>
  <c r="IX165" i="14"/>
  <c r="IX164" i="14"/>
  <c r="IX163" i="14"/>
  <c r="IX162" i="14"/>
  <c r="IX161" i="14"/>
  <c r="IX160" i="14"/>
  <c r="IX159" i="14"/>
  <c r="IX167" i="14" s="1"/>
  <c r="IX186" i="14"/>
  <c r="IX153" i="14"/>
  <c r="IX156" i="14" s="1"/>
  <c r="IX154" i="14"/>
  <c r="JF313" i="14"/>
  <c r="JF312" i="14"/>
  <c r="JF311" i="14"/>
  <c r="JF314" i="14" s="1"/>
  <c r="JF301" i="14"/>
  <c r="JF300" i="14"/>
  <c r="JF303" i="14" s="1"/>
  <c r="JF291" i="14"/>
  <c r="JF267" i="14"/>
  <c r="JF266" i="14"/>
  <c r="JF258" i="14"/>
  <c r="JF254" i="14"/>
  <c r="JF253" i="14"/>
  <c r="JF252" i="14"/>
  <c r="JF251" i="14"/>
  <c r="JF250" i="14"/>
  <c r="JF247" i="14"/>
  <c r="JF236" i="14"/>
  <c r="JF235" i="14"/>
  <c r="JF234" i="14"/>
  <c r="JF233" i="14"/>
  <c r="JF232" i="14"/>
  <c r="JF231" i="14"/>
  <c r="JF230" i="14"/>
  <c r="JF229" i="14"/>
  <c r="JF224" i="14"/>
  <c r="JF222" i="14"/>
  <c r="JF221" i="14"/>
  <c r="JF218" i="14"/>
  <c r="JF217" i="14"/>
  <c r="JF216" i="14"/>
  <c r="JF215" i="14"/>
  <c r="JF214" i="14"/>
  <c r="JF213" i="14"/>
  <c r="JF212" i="14"/>
  <c r="JF220" i="14"/>
  <c r="JF219" i="14"/>
  <c r="JF223" i="14"/>
  <c r="JF211" i="14"/>
  <c r="JF210" i="14"/>
  <c r="JF209" i="14"/>
  <c r="JF208" i="14"/>
  <c r="JF207" i="14"/>
  <c r="JF206" i="14"/>
  <c r="JF205" i="14"/>
  <c r="JF204" i="14"/>
  <c r="JF199" i="14"/>
  <c r="JF198" i="14"/>
  <c r="JF197" i="14"/>
  <c r="JF196" i="14"/>
  <c r="JF195" i="14"/>
  <c r="JF194" i="14"/>
  <c r="JF193" i="14"/>
  <c r="JF192" i="14"/>
  <c r="JF187" i="14"/>
  <c r="JF186" i="14"/>
  <c r="JF184" i="14"/>
  <c r="JF183" i="14"/>
  <c r="JF182" i="14"/>
  <c r="JF181" i="14"/>
  <c r="JF180" i="14"/>
  <c r="JF179" i="14"/>
  <c r="JF178" i="14"/>
  <c r="JF315" i="14" s="1"/>
  <c r="JF177" i="14"/>
  <c r="JF171" i="14"/>
  <c r="JF170" i="14"/>
  <c r="JF173" i="14" s="1"/>
  <c r="JF185" i="14"/>
  <c r="JF165" i="14"/>
  <c r="JF164" i="14"/>
  <c r="JF163" i="14"/>
  <c r="JF162" i="14"/>
  <c r="JF161" i="14"/>
  <c r="JF160" i="14"/>
  <c r="JF159" i="14"/>
  <c r="JF153" i="14"/>
  <c r="JF156" i="14" s="1"/>
  <c r="JF154" i="14"/>
  <c r="JP313" i="14"/>
  <c r="JP312" i="14"/>
  <c r="JP311" i="14"/>
  <c r="JP314" i="14" s="1"/>
  <c r="JP301" i="14"/>
  <c r="JP300" i="14"/>
  <c r="JP303" i="14" s="1"/>
  <c r="JP267" i="14"/>
  <c r="JP266" i="14"/>
  <c r="JP258" i="14"/>
  <c r="JP254" i="14"/>
  <c r="JP252" i="14"/>
  <c r="JP253" i="14"/>
  <c r="JP251" i="14"/>
  <c r="JP250" i="14"/>
  <c r="JP247" i="14"/>
  <c r="JP236" i="14"/>
  <c r="JP235" i="14"/>
  <c r="JP234" i="14"/>
  <c r="JP233" i="14"/>
  <c r="JP232" i="14"/>
  <c r="JP231" i="14"/>
  <c r="JP230" i="14"/>
  <c r="JP229" i="14"/>
  <c r="JP224" i="14"/>
  <c r="JP223" i="14"/>
  <c r="JP218" i="14"/>
  <c r="JP217" i="14"/>
  <c r="JP216" i="14"/>
  <c r="JP215" i="14"/>
  <c r="JP220" i="14"/>
  <c r="JP219" i="14"/>
  <c r="JP222" i="14"/>
  <c r="JP221" i="14"/>
  <c r="JP214" i="14"/>
  <c r="JP212" i="14"/>
  <c r="JP211" i="14"/>
  <c r="JP210" i="14"/>
  <c r="JP209" i="14"/>
  <c r="JP208" i="14"/>
  <c r="JP207" i="14"/>
  <c r="JP206" i="14"/>
  <c r="JP205" i="14"/>
  <c r="JP204" i="14"/>
  <c r="JP213" i="14"/>
  <c r="JP199" i="14"/>
  <c r="JP198" i="14"/>
  <c r="JP186" i="14"/>
  <c r="JP197" i="14"/>
  <c r="JP195" i="14"/>
  <c r="JP193" i="14"/>
  <c r="JP185" i="14"/>
  <c r="JP184" i="14"/>
  <c r="JP183" i="14"/>
  <c r="JP182" i="14"/>
  <c r="JP181" i="14"/>
  <c r="JP180" i="14"/>
  <c r="JP179" i="14"/>
  <c r="JP178" i="14"/>
  <c r="JP177" i="14"/>
  <c r="JP171" i="14"/>
  <c r="JP196" i="14"/>
  <c r="JP194" i="14"/>
  <c r="JP192" i="14"/>
  <c r="JP187" i="14"/>
  <c r="JP165" i="14"/>
  <c r="JP164" i="14"/>
  <c r="JP163" i="14"/>
  <c r="JP162" i="14"/>
  <c r="JP161" i="14"/>
  <c r="JP160" i="14"/>
  <c r="JP159" i="14"/>
  <c r="JP170" i="14"/>
  <c r="JP154" i="14"/>
  <c r="JP156" i="14" s="1"/>
  <c r="JZ313" i="14"/>
  <c r="JZ311" i="14"/>
  <c r="JZ312" i="14"/>
  <c r="JZ301" i="14"/>
  <c r="JZ300" i="14"/>
  <c r="JZ303" i="14" s="1"/>
  <c r="JZ267" i="14"/>
  <c r="JZ266" i="14"/>
  <c r="JZ258" i="14"/>
  <c r="JZ254" i="14"/>
  <c r="JZ253" i="14"/>
  <c r="JZ252" i="14"/>
  <c r="JZ251" i="14"/>
  <c r="JZ250" i="14"/>
  <c r="JZ247" i="14"/>
  <c r="JZ236" i="14"/>
  <c r="JZ235" i="14"/>
  <c r="JZ234" i="14"/>
  <c r="JZ232" i="14"/>
  <c r="JZ233" i="14"/>
  <c r="JZ231" i="14"/>
  <c r="JZ230" i="14"/>
  <c r="JZ229" i="14"/>
  <c r="JZ224" i="14"/>
  <c r="JZ223" i="14"/>
  <c r="JZ222" i="14"/>
  <c r="JZ221" i="14"/>
  <c r="JZ220" i="14"/>
  <c r="JZ219" i="14"/>
  <c r="JZ218" i="14"/>
  <c r="JZ217" i="14"/>
  <c r="JZ216" i="14"/>
  <c r="JZ215" i="14"/>
  <c r="JZ214" i="14"/>
  <c r="JZ213" i="14"/>
  <c r="JZ212" i="14"/>
  <c r="JZ211" i="14"/>
  <c r="JZ210" i="14"/>
  <c r="JZ209" i="14"/>
  <c r="JZ208" i="14"/>
  <c r="JZ207" i="14"/>
  <c r="JZ206" i="14"/>
  <c r="JZ205" i="14"/>
  <c r="JZ204" i="14"/>
  <c r="JZ226" i="14" s="1"/>
  <c r="JZ199" i="14"/>
  <c r="JZ198" i="14"/>
  <c r="JZ197" i="14"/>
  <c r="JZ196" i="14"/>
  <c r="JZ195" i="14"/>
  <c r="JZ194" i="14"/>
  <c r="JZ193" i="14"/>
  <c r="JZ192" i="14"/>
  <c r="JZ201" i="14" s="1"/>
  <c r="JZ187" i="14"/>
  <c r="JZ186" i="14"/>
  <c r="JZ185" i="14"/>
  <c r="JZ184" i="14"/>
  <c r="JZ183" i="14"/>
  <c r="JZ182" i="14"/>
  <c r="JZ181" i="14"/>
  <c r="JZ180" i="14"/>
  <c r="JZ179" i="14"/>
  <c r="JZ178" i="14"/>
  <c r="JZ177" i="14"/>
  <c r="JZ171" i="14"/>
  <c r="JZ165" i="14"/>
  <c r="JZ164" i="14"/>
  <c r="JZ163" i="14"/>
  <c r="JZ162" i="14"/>
  <c r="JZ161" i="14"/>
  <c r="JZ160" i="14"/>
  <c r="JZ159" i="14"/>
  <c r="JZ154" i="14"/>
  <c r="KJ154" i="14" s="1"/>
  <c r="JZ170" i="14"/>
  <c r="JZ173" i="14" s="1"/>
  <c r="JZ153" i="14"/>
  <c r="JZ156" i="14" s="1"/>
  <c r="KH313" i="14"/>
  <c r="KH312" i="14"/>
  <c r="KH311" i="14"/>
  <c r="KH301" i="14"/>
  <c r="KH300" i="14"/>
  <c r="KH303" i="14" s="1"/>
  <c r="KH267" i="14"/>
  <c r="KH266" i="14"/>
  <c r="KH258" i="14"/>
  <c r="KH254" i="14"/>
  <c r="KH253" i="14"/>
  <c r="KH252" i="14"/>
  <c r="KH251" i="14"/>
  <c r="KH250" i="14"/>
  <c r="KH247" i="14"/>
  <c r="KH236" i="14"/>
  <c r="KH235" i="14"/>
  <c r="KH234" i="14"/>
  <c r="KH233" i="14"/>
  <c r="KH230" i="14"/>
  <c r="KH229" i="14"/>
  <c r="KH232" i="14"/>
  <c r="KH231" i="14"/>
  <c r="KH224" i="14"/>
  <c r="KH223" i="14"/>
  <c r="KH222" i="14"/>
  <c r="KH221" i="14"/>
  <c r="KH218" i="14"/>
  <c r="KH217" i="14"/>
  <c r="KH216" i="14"/>
  <c r="KH215" i="14"/>
  <c r="KH214" i="14"/>
  <c r="KH213" i="14"/>
  <c r="KH212" i="14"/>
  <c r="KH211" i="14"/>
  <c r="KH210" i="14"/>
  <c r="KH209" i="14"/>
  <c r="KH208" i="14"/>
  <c r="KH207" i="14"/>
  <c r="KH206" i="14"/>
  <c r="KH205" i="14"/>
  <c r="KH204" i="14"/>
  <c r="KH199" i="14"/>
  <c r="KH198" i="14"/>
  <c r="KH219" i="14"/>
  <c r="KH220" i="14"/>
  <c r="KH197" i="14"/>
  <c r="KH196" i="14"/>
  <c r="KH195" i="14"/>
  <c r="KH194" i="14"/>
  <c r="KH193" i="14"/>
  <c r="KH192" i="14"/>
  <c r="KH187" i="14"/>
  <c r="KH186" i="14"/>
  <c r="KH185" i="14"/>
  <c r="KH184" i="14"/>
  <c r="KH183" i="14"/>
  <c r="KH182" i="14"/>
  <c r="KH181" i="14"/>
  <c r="KH180" i="14"/>
  <c r="KH179" i="14"/>
  <c r="KH178" i="14"/>
  <c r="KH177" i="14"/>
  <c r="KH170" i="14"/>
  <c r="KH165" i="14"/>
  <c r="KH164" i="14"/>
  <c r="KH163" i="14"/>
  <c r="KH162" i="14"/>
  <c r="KH161" i="14"/>
  <c r="KH160" i="14"/>
  <c r="KH159" i="14"/>
  <c r="KH154" i="14"/>
  <c r="KH171" i="14"/>
  <c r="KH153" i="14"/>
  <c r="KH156" i="14" s="1"/>
  <c r="KR313" i="14"/>
  <c r="KR312" i="14"/>
  <c r="KR311" i="14"/>
  <c r="KR301" i="14"/>
  <c r="KR300" i="14"/>
  <c r="KR267" i="14"/>
  <c r="KR266" i="14"/>
  <c r="KR258" i="14"/>
  <c r="KR254" i="14"/>
  <c r="KR253" i="14"/>
  <c r="KR252" i="14"/>
  <c r="KR251" i="14"/>
  <c r="KR250" i="14"/>
  <c r="KR247" i="14"/>
  <c r="KR236" i="14"/>
  <c r="KR235" i="14"/>
  <c r="KR234" i="14"/>
  <c r="KR233" i="14"/>
  <c r="KR232" i="14"/>
  <c r="KR231" i="14"/>
  <c r="KR230" i="14"/>
  <c r="KR229" i="14"/>
  <c r="KR224" i="14"/>
  <c r="KR223" i="14"/>
  <c r="KR222" i="14"/>
  <c r="KR221" i="14"/>
  <c r="KR220" i="14"/>
  <c r="KR219" i="14"/>
  <c r="KR211" i="14"/>
  <c r="KR210" i="14"/>
  <c r="KR209" i="14"/>
  <c r="KR208" i="14"/>
  <c r="KR207" i="14"/>
  <c r="KR206" i="14"/>
  <c r="KR205" i="14"/>
  <c r="KR204" i="14"/>
  <c r="KR213" i="14"/>
  <c r="KR218" i="14"/>
  <c r="KR216" i="14"/>
  <c r="KR214" i="14"/>
  <c r="KR212" i="14"/>
  <c r="KR198" i="14"/>
  <c r="KR199" i="14"/>
  <c r="KR215" i="14"/>
  <c r="KR197" i="14"/>
  <c r="KR196" i="14"/>
  <c r="KR195" i="14"/>
  <c r="KR194" i="14"/>
  <c r="KR193" i="14"/>
  <c r="KR192" i="14"/>
  <c r="KR187" i="14"/>
  <c r="KR186" i="14"/>
  <c r="KR185" i="14"/>
  <c r="KR217" i="14"/>
  <c r="KR184" i="14"/>
  <c r="KR183" i="14"/>
  <c r="KR182" i="14"/>
  <c r="KR181" i="14"/>
  <c r="KR180" i="14"/>
  <c r="KR179" i="14"/>
  <c r="KR178" i="14"/>
  <c r="KR165" i="14"/>
  <c r="KR164" i="14"/>
  <c r="KR163" i="14"/>
  <c r="KR162" i="14"/>
  <c r="KR161" i="14"/>
  <c r="KR160" i="14"/>
  <c r="KR159" i="14"/>
  <c r="KR154" i="14"/>
  <c r="KR170" i="14"/>
  <c r="KR177" i="14"/>
  <c r="KR171" i="14"/>
  <c r="KR153" i="14"/>
  <c r="KR156" i="14" s="1"/>
  <c r="LB313" i="14"/>
  <c r="LB312" i="14"/>
  <c r="LB311" i="14"/>
  <c r="LB314" i="14" s="1"/>
  <c r="LB301" i="14"/>
  <c r="LB300" i="14"/>
  <c r="LB303" i="14" s="1"/>
  <c r="LB267" i="14"/>
  <c r="LB266" i="14"/>
  <c r="LB258" i="14"/>
  <c r="LB254" i="14"/>
  <c r="LB253" i="14"/>
  <c r="LB252" i="14"/>
  <c r="LB251" i="14"/>
  <c r="LB250" i="14"/>
  <c r="LB247" i="14"/>
  <c r="LB236" i="14"/>
  <c r="LB235" i="14"/>
  <c r="LB234" i="14"/>
  <c r="LB232" i="14"/>
  <c r="LB231" i="14"/>
  <c r="LB230" i="14"/>
  <c r="LB229" i="14"/>
  <c r="LB233" i="14"/>
  <c r="LB224" i="14"/>
  <c r="LB223" i="14"/>
  <c r="LB222" i="14"/>
  <c r="LB221" i="14"/>
  <c r="LB220" i="14"/>
  <c r="LB219" i="14"/>
  <c r="LB218" i="14"/>
  <c r="LB217" i="14"/>
  <c r="LB216" i="14"/>
  <c r="LB215" i="14"/>
  <c r="LB214" i="14"/>
  <c r="LB213" i="14"/>
  <c r="LB212" i="14"/>
  <c r="LB211" i="14"/>
  <c r="LB210" i="14"/>
  <c r="LB209" i="14"/>
  <c r="LB208" i="14"/>
  <c r="LB207" i="14"/>
  <c r="LB206" i="14"/>
  <c r="LB205" i="14"/>
  <c r="LB204" i="14"/>
  <c r="LB198" i="14"/>
  <c r="LB199" i="14"/>
  <c r="LB197" i="14"/>
  <c r="LB196" i="14"/>
  <c r="LB195" i="14"/>
  <c r="LB194" i="14"/>
  <c r="LB193" i="14"/>
  <c r="LB192" i="14"/>
  <c r="LB187" i="14"/>
  <c r="LB186" i="14"/>
  <c r="LB185" i="14"/>
  <c r="LB184" i="14"/>
  <c r="LB183" i="14"/>
  <c r="LB182" i="14"/>
  <c r="LB181" i="14"/>
  <c r="LB180" i="14"/>
  <c r="LB179" i="14"/>
  <c r="LB178" i="14"/>
  <c r="LB177" i="14"/>
  <c r="LB165" i="14"/>
  <c r="LB164" i="14"/>
  <c r="LB163" i="14"/>
  <c r="LB162" i="14"/>
  <c r="LB161" i="14"/>
  <c r="LB160" i="14"/>
  <c r="LB159" i="14"/>
  <c r="LB171" i="14"/>
  <c r="LB170" i="14"/>
  <c r="LB173" i="14" s="1"/>
  <c r="LB153" i="14"/>
  <c r="LJ313" i="14"/>
  <c r="LJ312" i="14"/>
  <c r="LJ311" i="14"/>
  <c r="LJ314" i="14" s="1"/>
  <c r="LJ301" i="14"/>
  <c r="LJ300" i="14"/>
  <c r="LJ303" i="14" s="1"/>
  <c r="LJ267" i="14"/>
  <c r="LJ266" i="14"/>
  <c r="LJ258" i="14"/>
  <c r="LJ254" i="14"/>
  <c r="LJ253" i="14"/>
  <c r="LJ252" i="14"/>
  <c r="LJ251" i="14"/>
  <c r="LJ250" i="14"/>
  <c r="LJ247" i="14"/>
  <c r="LJ236" i="14"/>
  <c r="LJ235" i="14"/>
  <c r="LJ234" i="14"/>
  <c r="LJ231" i="14"/>
  <c r="LJ230" i="14"/>
  <c r="LJ229" i="14"/>
  <c r="LJ233" i="14"/>
  <c r="LJ232" i="14"/>
  <c r="LJ223" i="14"/>
  <c r="LJ222" i="14"/>
  <c r="LJ221" i="14"/>
  <c r="LJ224" i="14"/>
  <c r="LJ220" i="14"/>
  <c r="LJ219" i="14"/>
  <c r="LJ218" i="14"/>
  <c r="LJ217" i="14"/>
  <c r="LJ216" i="14"/>
  <c r="LJ215" i="14"/>
  <c r="LJ214" i="14"/>
  <c r="LJ213" i="14"/>
  <c r="LJ212" i="14"/>
  <c r="LJ211" i="14"/>
  <c r="LJ210" i="14"/>
  <c r="LJ209" i="14"/>
  <c r="LJ208" i="14"/>
  <c r="LJ207" i="14"/>
  <c r="LJ206" i="14"/>
  <c r="LJ205" i="14"/>
  <c r="LJ204" i="14"/>
  <c r="LJ198" i="14"/>
  <c r="LJ197" i="14"/>
  <c r="LJ196" i="14"/>
  <c r="LJ195" i="14"/>
  <c r="LJ194" i="14"/>
  <c r="LJ193" i="14"/>
  <c r="LJ192" i="14"/>
  <c r="LJ187" i="14"/>
  <c r="LJ186" i="14"/>
  <c r="LJ185" i="14"/>
  <c r="LJ184" i="14"/>
  <c r="LJ183" i="14"/>
  <c r="LJ182" i="14"/>
  <c r="LJ181" i="14"/>
  <c r="LJ180" i="14"/>
  <c r="LJ179" i="14"/>
  <c r="LJ178" i="14"/>
  <c r="LJ177" i="14"/>
  <c r="LJ199" i="14"/>
  <c r="LJ165" i="14"/>
  <c r="LJ164" i="14"/>
  <c r="LJ163" i="14"/>
  <c r="LJ162" i="14"/>
  <c r="LJ161" i="14"/>
  <c r="LJ160" i="14"/>
  <c r="LJ159" i="14"/>
  <c r="LJ171" i="14"/>
  <c r="LJ170" i="14"/>
  <c r="LJ173" i="14" s="1"/>
  <c r="LJ154" i="14"/>
  <c r="LJ153" i="14"/>
  <c r="LT313" i="14"/>
  <c r="LT312" i="14"/>
  <c r="LT311" i="14"/>
  <c r="LT301" i="14"/>
  <c r="LT300" i="14"/>
  <c r="LT303" i="14" s="1"/>
  <c r="LT267" i="14"/>
  <c r="LT266" i="14"/>
  <c r="LT258" i="14"/>
  <c r="LT254" i="14"/>
  <c r="LT253" i="14"/>
  <c r="LT252" i="14"/>
  <c r="LT251" i="14"/>
  <c r="LT250" i="14"/>
  <c r="LT247" i="14"/>
  <c r="LT236" i="14"/>
  <c r="LT235" i="14"/>
  <c r="LT234" i="14"/>
  <c r="LT230" i="14"/>
  <c r="LT229" i="14"/>
  <c r="LT231" i="14"/>
  <c r="LT233" i="14"/>
  <c r="LT232" i="14"/>
  <c r="LT223" i="14"/>
  <c r="LT222" i="14"/>
  <c r="LT221" i="14"/>
  <c r="LT224" i="14"/>
  <c r="LT220" i="14"/>
  <c r="LT219" i="14"/>
  <c r="LT218" i="14"/>
  <c r="LT217" i="14"/>
  <c r="LT216" i="14"/>
  <c r="LT215" i="14"/>
  <c r="LT214" i="14"/>
  <c r="LT213" i="14"/>
  <c r="LT212" i="14"/>
  <c r="LT199" i="14"/>
  <c r="LT211" i="14"/>
  <c r="LT209" i="14"/>
  <c r="LT207" i="14"/>
  <c r="LT205" i="14"/>
  <c r="LT197" i="14"/>
  <c r="LT196" i="14"/>
  <c r="LT195" i="14"/>
  <c r="LT194" i="14"/>
  <c r="LT193" i="14"/>
  <c r="LT192" i="14"/>
  <c r="LT201" i="14" s="1"/>
  <c r="LT187" i="14"/>
  <c r="LT186" i="14"/>
  <c r="LT198" i="14"/>
  <c r="LT210" i="14"/>
  <c r="LT208" i="14"/>
  <c r="LT206" i="14"/>
  <c r="LT204" i="14"/>
  <c r="LT185" i="14"/>
  <c r="LT184" i="14"/>
  <c r="LT183" i="14"/>
  <c r="LT182" i="14"/>
  <c r="LT181" i="14"/>
  <c r="LT180" i="14"/>
  <c r="LT179" i="14"/>
  <c r="LT178" i="14"/>
  <c r="LT177" i="14"/>
  <c r="LT171" i="14"/>
  <c r="LT170" i="14"/>
  <c r="LT165" i="14"/>
  <c r="LT163" i="14"/>
  <c r="LT161" i="14"/>
  <c r="LT159" i="14"/>
  <c r="LT153" i="14"/>
  <c r="LT156" i="14" s="1"/>
  <c r="LT164" i="14"/>
  <c r="LT162" i="14"/>
  <c r="LT160" i="14"/>
  <c r="LT154" i="14"/>
  <c r="MD313" i="14"/>
  <c r="MD312" i="14"/>
  <c r="MD311" i="14"/>
  <c r="MD301" i="14"/>
  <c r="MD300" i="14"/>
  <c r="MD303" i="14" s="1"/>
  <c r="MD267" i="14"/>
  <c r="MD266" i="14"/>
  <c r="MD258" i="14"/>
  <c r="MD254" i="14"/>
  <c r="MD253" i="14"/>
  <c r="MD252" i="14"/>
  <c r="MD251" i="14"/>
  <c r="MD250" i="14"/>
  <c r="MD256" i="14" s="1"/>
  <c r="MD247" i="14"/>
  <c r="MD230" i="14"/>
  <c r="MD229" i="14"/>
  <c r="MD232" i="14"/>
  <c r="MD233" i="14"/>
  <c r="MD231" i="14"/>
  <c r="MD236" i="14"/>
  <c r="MD235" i="14"/>
  <c r="MD234" i="14"/>
  <c r="MD223" i="14"/>
  <c r="MD222" i="14"/>
  <c r="MD221" i="14"/>
  <c r="MD224" i="14"/>
  <c r="MD218" i="14"/>
  <c r="MD217" i="14"/>
  <c r="MD216" i="14"/>
  <c r="MD215" i="14"/>
  <c r="MD214" i="14"/>
  <c r="MD213" i="14"/>
  <c r="MD220" i="14"/>
  <c r="MD219" i="14"/>
  <c r="MD212" i="14"/>
  <c r="MD211" i="14"/>
  <c r="MD210" i="14"/>
  <c r="MD209" i="14"/>
  <c r="MD208" i="14"/>
  <c r="MD207" i="14"/>
  <c r="MD206" i="14"/>
  <c r="MD205" i="14"/>
  <c r="MD204" i="14"/>
  <c r="MD199" i="14"/>
  <c r="MD198" i="14"/>
  <c r="MD197" i="14"/>
  <c r="MD196" i="14"/>
  <c r="MD195" i="14"/>
  <c r="MD194" i="14"/>
  <c r="MD193" i="14"/>
  <c r="MD192" i="14"/>
  <c r="MD187" i="14"/>
  <c r="MD186" i="14"/>
  <c r="MD185" i="14"/>
  <c r="MD184" i="14"/>
  <c r="MD182" i="14"/>
  <c r="MD180" i="14"/>
  <c r="MD178" i="14"/>
  <c r="MD170" i="14"/>
  <c r="MD171" i="14"/>
  <c r="MD183" i="14"/>
  <c r="MD181" i="14"/>
  <c r="MD179" i="14"/>
  <c r="MD177" i="14"/>
  <c r="MD165" i="14"/>
  <c r="MD164" i="14"/>
  <c r="MD163" i="14"/>
  <c r="MD162" i="14"/>
  <c r="MD161" i="14"/>
  <c r="MD160" i="14"/>
  <c r="MD159" i="14"/>
  <c r="MD154" i="14"/>
  <c r="MD153" i="14"/>
  <c r="MD156" i="14" s="1"/>
  <c r="ML313" i="14"/>
  <c r="ML311" i="14"/>
  <c r="ML312" i="14"/>
  <c r="ML301" i="14"/>
  <c r="ML300" i="14"/>
  <c r="ML303" i="14" s="1"/>
  <c r="ML267" i="14"/>
  <c r="ML266" i="14"/>
  <c r="ML258" i="14"/>
  <c r="ML254" i="14"/>
  <c r="ML253" i="14"/>
  <c r="ML252" i="14"/>
  <c r="ML251" i="14"/>
  <c r="ML250" i="14"/>
  <c r="ML256" i="14" s="1"/>
  <c r="ML247" i="14"/>
  <c r="ML230" i="14"/>
  <c r="ML229" i="14"/>
  <c r="ML236" i="14"/>
  <c r="ML235" i="14"/>
  <c r="ML234" i="14"/>
  <c r="ML232" i="14"/>
  <c r="ML231" i="14"/>
  <c r="ML223" i="14"/>
  <c r="ML222" i="14"/>
  <c r="ML221" i="14"/>
  <c r="ML224" i="14"/>
  <c r="ML233" i="14"/>
  <c r="ML218" i="14"/>
  <c r="ML217" i="14"/>
  <c r="ML216" i="14"/>
  <c r="ML215" i="14"/>
  <c r="ML214" i="14"/>
  <c r="ML213" i="14"/>
  <c r="ML220" i="14"/>
  <c r="ML219" i="14"/>
  <c r="ML212" i="14"/>
  <c r="ML211" i="14"/>
  <c r="ML210" i="14"/>
  <c r="ML209" i="14"/>
  <c r="ML208" i="14"/>
  <c r="ML207" i="14"/>
  <c r="ML206" i="14"/>
  <c r="ML205" i="14"/>
  <c r="ML204" i="14"/>
  <c r="ML199" i="14"/>
  <c r="ML198" i="14"/>
  <c r="ML197" i="14"/>
  <c r="ML196" i="14"/>
  <c r="ML195" i="14"/>
  <c r="ML194" i="14"/>
  <c r="ML193" i="14"/>
  <c r="ML192" i="14"/>
  <c r="ML187" i="14"/>
  <c r="ML186" i="14"/>
  <c r="ML185" i="14"/>
  <c r="ML170" i="14"/>
  <c r="ML183" i="14"/>
  <c r="ML181" i="14"/>
  <c r="ML179" i="14"/>
  <c r="ML177" i="14"/>
  <c r="ML171" i="14"/>
  <c r="ML165" i="14"/>
  <c r="ML164" i="14"/>
  <c r="ML163" i="14"/>
  <c r="ML162" i="14"/>
  <c r="ML161" i="14"/>
  <c r="ML160" i="14"/>
  <c r="ML159" i="14"/>
  <c r="ML154" i="14"/>
  <c r="ML180" i="14"/>
  <c r="ML153" i="14"/>
  <c r="ML182" i="14"/>
  <c r="ML178" i="14"/>
  <c r="ML184" i="14"/>
  <c r="MV313" i="14"/>
  <c r="MV312" i="14"/>
  <c r="MV311" i="14"/>
  <c r="MV314" i="14" s="1"/>
  <c r="MV301" i="14"/>
  <c r="MV300" i="14"/>
  <c r="MV267" i="14"/>
  <c r="MV266" i="14"/>
  <c r="MV258" i="14"/>
  <c r="MV254" i="14"/>
  <c r="MV253" i="14"/>
  <c r="MV252" i="14"/>
  <c r="MV251" i="14"/>
  <c r="MV247" i="14"/>
  <c r="MV250" i="14"/>
  <c r="MV236" i="14"/>
  <c r="MV235" i="14"/>
  <c r="MV234" i="14"/>
  <c r="MV233" i="14"/>
  <c r="MV232" i="14"/>
  <c r="MV231" i="14"/>
  <c r="MV230" i="14"/>
  <c r="MV224" i="14"/>
  <c r="MV229" i="14"/>
  <c r="MV223" i="14"/>
  <c r="MV222" i="14"/>
  <c r="MV221" i="14"/>
  <c r="MV220" i="14"/>
  <c r="MV219" i="14"/>
  <c r="MV218" i="14"/>
  <c r="MV217" i="14"/>
  <c r="MV216" i="14"/>
  <c r="MV215" i="14"/>
  <c r="MV214" i="14"/>
  <c r="MV212" i="14"/>
  <c r="MV211" i="14"/>
  <c r="MV210" i="14"/>
  <c r="MV209" i="14"/>
  <c r="MV208" i="14"/>
  <c r="MV207" i="14"/>
  <c r="MV206" i="14"/>
  <c r="MV205" i="14"/>
  <c r="MV204" i="14"/>
  <c r="MV199" i="14"/>
  <c r="MV197" i="14"/>
  <c r="MV196" i="14"/>
  <c r="MV195" i="14"/>
  <c r="MV194" i="14"/>
  <c r="MV193" i="14"/>
  <c r="MV192" i="14"/>
  <c r="MV187" i="14"/>
  <c r="MV186" i="14"/>
  <c r="MV185" i="14"/>
  <c r="MV198" i="14"/>
  <c r="MV213" i="14"/>
  <c r="MV184" i="14"/>
  <c r="MV183" i="14"/>
  <c r="MV182" i="14"/>
  <c r="MV181" i="14"/>
  <c r="MV180" i="14"/>
  <c r="MV179" i="14"/>
  <c r="MV178" i="14"/>
  <c r="MV177" i="14"/>
  <c r="MV170" i="14"/>
  <c r="MV173" i="14" s="1"/>
  <c r="MV165" i="14"/>
  <c r="MV164" i="14"/>
  <c r="MV163" i="14"/>
  <c r="MV162" i="14"/>
  <c r="MV161" i="14"/>
  <c r="MV160" i="14"/>
  <c r="MV159" i="14"/>
  <c r="MV154" i="14"/>
  <c r="MV171" i="14"/>
  <c r="MV153" i="14"/>
  <c r="NF311" i="14"/>
  <c r="NF312" i="14"/>
  <c r="NF313" i="14"/>
  <c r="NF301" i="14"/>
  <c r="NF300" i="14"/>
  <c r="NF303" i="14" s="1"/>
  <c r="NF290" i="14"/>
  <c r="NF267" i="14"/>
  <c r="NF266" i="14"/>
  <c r="NF258" i="14"/>
  <c r="NF254" i="14"/>
  <c r="NF253" i="14"/>
  <c r="NF252" i="14"/>
  <c r="NF251" i="14"/>
  <c r="NF250" i="14"/>
  <c r="NF247" i="14"/>
  <c r="NF236" i="14"/>
  <c r="NF235" i="14"/>
  <c r="NF234" i="14"/>
  <c r="NF233" i="14"/>
  <c r="NF232" i="14"/>
  <c r="NF231" i="14"/>
  <c r="NF230" i="14"/>
  <c r="NF229" i="14"/>
  <c r="NF224" i="14"/>
  <c r="NF223" i="14"/>
  <c r="NF222" i="14"/>
  <c r="NF221" i="14"/>
  <c r="NF218" i="14"/>
  <c r="NF217" i="14"/>
  <c r="NF216" i="14"/>
  <c r="NF215" i="14"/>
  <c r="NF214" i="14"/>
  <c r="NF213" i="14"/>
  <c r="NF212" i="14"/>
  <c r="NF220" i="14"/>
  <c r="NF219" i="14"/>
  <c r="NF211" i="14"/>
  <c r="NF210" i="14"/>
  <c r="NF209" i="14"/>
  <c r="NF208" i="14"/>
  <c r="NF207" i="14"/>
  <c r="NF206" i="14"/>
  <c r="NF205" i="14"/>
  <c r="NF204" i="14"/>
  <c r="NF199" i="14"/>
  <c r="NF198" i="14"/>
  <c r="NF197" i="14"/>
  <c r="NF196" i="14"/>
  <c r="NF195" i="14"/>
  <c r="NF194" i="14"/>
  <c r="NF193" i="14"/>
  <c r="NF192" i="14"/>
  <c r="NF187" i="14"/>
  <c r="NF186" i="14"/>
  <c r="NF185" i="14"/>
  <c r="NF184" i="14"/>
  <c r="NF183" i="14"/>
  <c r="NF182" i="14"/>
  <c r="NF181" i="14"/>
  <c r="NF180" i="14"/>
  <c r="NF179" i="14"/>
  <c r="NF178" i="14"/>
  <c r="NF177" i="14"/>
  <c r="NF171" i="14"/>
  <c r="NF170" i="14"/>
  <c r="NF173" i="14" s="1"/>
  <c r="NF165" i="14"/>
  <c r="NF164" i="14"/>
  <c r="NF163" i="14"/>
  <c r="NF162" i="14"/>
  <c r="NF161" i="14"/>
  <c r="NF160" i="14"/>
  <c r="NF159" i="14"/>
  <c r="NF153" i="14"/>
  <c r="NF154" i="14"/>
  <c r="NN313" i="14"/>
  <c r="NN311" i="14"/>
  <c r="NN301" i="14"/>
  <c r="NN300" i="14"/>
  <c r="NN303" i="14" s="1"/>
  <c r="NN312" i="14"/>
  <c r="NN258" i="14"/>
  <c r="NN254" i="14"/>
  <c r="NN253" i="14"/>
  <c r="NN252" i="14"/>
  <c r="NN266" i="14"/>
  <c r="NN267" i="14"/>
  <c r="NN251" i="14"/>
  <c r="NN250" i="14"/>
  <c r="NN247" i="14"/>
  <c r="NN236" i="14"/>
  <c r="NN235" i="14"/>
  <c r="NN234" i="14"/>
  <c r="NN233" i="14"/>
  <c r="NN232" i="14"/>
  <c r="NN231" i="14"/>
  <c r="NN230" i="14"/>
  <c r="NN229" i="14"/>
  <c r="NN224" i="14"/>
  <c r="NN218" i="14"/>
  <c r="NN217" i="14"/>
  <c r="NN216" i="14"/>
  <c r="NN215" i="14"/>
  <c r="NN214" i="14"/>
  <c r="NN213" i="14"/>
  <c r="NN212" i="14"/>
  <c r="NN220" i="14"/>
  <c r="NN219" i="14"/>
  <c r="NN223" i="14"/>
  <c r="NN221" i="14"/>
  <c r="NN222" i="14"/>
  <c r="NN211" i="14"/>
  <c r="NN210" i="14"/>
  <c r="NN209" i="14"/>
  <c r="NN208" i="14"/>
  <c r="NN207" i="14"/>
  <c r="NN206" i="14"/>
  <c r="NN205" i="14"/>
  <c r="NN204" i="14"/>
  <c r="NN198" i="14"/>
  <c r="NN199" i="14"/>
  <c r="NN197" i="14"/>
  <c r="NN196" i="14"/>
  <c r="NN195" i="14"/>
  <c r="NN194" i="14"/>
  <c r="NN193" i="14"/>
  <c r="NN192" i="14"/>
  <c r="NN187" i="14"/>
  <c r="NN186" i="14"/>
  <c r="NN185" i="14"/>
  <c r="NN184" i="14"/>
  <c r="NN183" i="14"/>
  <c r="NN182" i="14"/>
  <c r="NN181" i="14"/>
  <c r="NN180" i="14"/>
  <c r="NN179" i="14"/>
  <c r="NN178" i="14"/>
  <c r="NN177" i="14"/>
  <c r="NN171" i="14"/>
  <c r="NN170" i="14"/>
  <c r="NN173" i="14" s="1"/>
  <c r="NN165" i="14"/>
  <c r="NN164" i="14"/>
  <c r="NN163" i="14"/>
  <c r="NN162" i="14"/>
  <c r="NN161" i="14"/>
  <c r="NN160" i="14"/>
  <c r="NN159" i="14"/>
  <c r="NN153" i="14"/>
  <c r="NN154" i="14"/>
  <c r="NX313" i="14"/>
  <c r="NX312" i="14"/>
  <c r="NX311" i="14"/>
  <c r="NX314" i="14" s="1"/>
  <c r="NX301" i="14"/>
  <c r="NX300" i="14"/>
  <c r="NX303" i="14" s="1"/>
  <c r="NX267" i="14"/>
  <c r="NX266" i="14"/>
  <c r="NX258" i="14"/>
  <c r="NX254" i="14"/>
  <c r="NX252" i="14"/>
  <c r="NX251" i="14"/>
  <c r="NX250" i="14"/>
  <c r="NX247" i="14"/>
  <c r="NX253" i="14"/>
  <c r="NX236" i="14"/>
  <c r="NX235" i="14"/>
  <c r="NX234" i="14"/>
  <c r="NX233" i="14"/>
  <c r="NX232" i="14"/>
  <c r="NX231" i="14"/>
  <c r="NX230" i="14"/>
  <c r="NX229" i="14"/>
  <c r="NX223" i="14"/>
  <c r="NX218" i="14"/>
  <c r="NX217" i="14"/>
  <c r="NX216" i="14"/>
  <c r="NX215" i="14"/>
  <c r="NX214" i="14"/>
  <c r="NX222" i="14"/>
  <c r="NX221" i="14"/>
  <c r="NX224" i="14"/>
  <c r="NX220" i="14"/>
  <c r="NX219" i="14"/>
  <c r="NX211" i="14"/>
  <c r="NX210" i="14"/>
  <c r="NX209" i="14"/>
  <c r="NX208" i="14"/>
  <c r="NX207" i="14"/>
  <c r="NX206" i="14"/>
  <c r="NX205" i="14"/>
  <c r="NX204" i="14"/>
  <c r="NX199" i="14"/>
  <c r="NX213" i="14"/>
  <c r="NX212" i="14"/>
  <c r="NX198" i="14"/>
  <c r="NX196" i="14"/>
  <c r="NX194" i="14"/>
  <c r="NX192" i="14"/>
  <c r="NX187" i="14"/>
  <c r="NX184" i="14"/>
  <c r="NX183" i="14"/>
  <c r="NX182" i="14"/>
  <c r="NX181" i="14"/>
  <c r="NX180" i="14"/>
  <c r="NX179" i="14"/>
  <c r="NX178" i="14"/>
  <c r="NX315" i="14" s="1"/>
  <c r="NX177" i="14"/>
  <c r="NX171" i="14"/>
  <c r="NX186" i="14"/>
  <c r="NX185" i="14"/>
  <c r="NX170" i="14"/>
  <c r="NX195" i="14"/>
  <c r="NX165" i="14"/>
  <c r="NX164" i="14"/>
  <c r="NX163" i="14"/>
  <c r="NX162" i="14"/>
  <c r="NX161" i="14"/>
  <c r="NX160" i="14"/>
  <c r="NX159" i="14"/>
  <c r="NX154" i="14"/>
  <c r="NX156" i="14" s="1"/>
  <c r="NX197" i="14"/>
  <c r="NX193" i="14"/>
  <c r="OH313" i="14"/>
  <c r="OH311" i="14"/>
  <c r="OH312" i="14"/>
  <c r="OH301" i="14"/>
  <c r="OH300" i="14"/>
  <c r="OH303" i="14" s="1"/>
  <c r="OH291" i="14"/>
  <c r="OH267" i="14"/>
  <c r="OH266" i="14"/>
  <c r="OH258" i="14"/>
  <c r="OH254" i="14"/>
  <c r="OH253" i="14"/>
  <c r="OH252" i="14"/>
  <c r="OH251" i="14"/>
  <c r="OH250" i="14"/>
  <c r="OH247" i="14"/>
  <c r="OH236" i="14"/>
  <c r="OH235" i="14"/>
  <c r="OH234" i="14"/>
  <c r="OH232" i="14"/>
  <c r="OH230" i="14"/>
  <c r="OH229" i="14"/>
  <c r="OH224" i="14"/>
  <c r="OH231" i="14"/>
  <c r="OH223" i="14"/>
  <c r="OH222" i="14"/>
  <c r="OH221" i="14"/>
  <c r="OH220" i="14"/>
  <c r="OH233" i="14"/>
  <c r="OH218" i="14"/>
  <c r="OH217" i="14"/>
  <c r="OH216" i="14"/>
  <c r="OH215" i="14"/>
  <c r="OH214" i="14"/>
  <c r="OH213" i="14"/>
  <c r="OH212" i="14"/>
  <c r="OH211" i="14"/>
  <c r="OH210" i="14"/>
  <c r="OH209" i="14"/>
  <c r="OH208" i="14"/>
  <c r="OH207" i="14"/>
  <c r="OH206" i="14"/>
  <c r="OH205" i="14"/>
  <c r="OH204" i="14"/>
  <c r="OH199" i="14"/>
  <c r="OH198" i="14"/>
  <c r="OH219" i="14"/>
  <c r="OH197" i="14"/>
  <c r="OH196" i="14"/>
  <c r="OH195" i="14"/>
  <c r="OH194" i="14"/>
  <c r="OH193" i="14"/>
  <c r="OH192" i="14"/>
  <c r="OH187" i="14"/>
  <c r="OH186" i="14"/>
  <c r="OH185" i="14"/>
  <c r="OH184" i="14"/>
  <c r="OH183" i="14"/>
  <c r="OH182" i="14"/>
  <c r="OH181" i="14"/>
  <c r="OH180" i="14"/>
  <c r="OH179" i="14"/>
  <c r="OH178" i="14"/>
  <c r="OH177" i="14"/>
  <c r="OH171" i="14"/>
  <c r="OH170" i="14"/>
  <c r="OH165" i="14"/>
  <c r="OH164" i="14"/>
  <c r="OH163" i="14"/>
  <c r="OH162" i="14"/>
  <c r="OH161" i="14"/>
  <c r="OH160" i="14"/>
  <c r="OH159" i="14"/>
  <c r="OH167" i="14" s="1"/>
  <c r="OH154" i="14"/>
  <c r="OH153" i="14"/>
  <c r="OH156" i="14" s="1"/>
  <c r="OP313" i="14"/>
  <c r="OP311" i="14"/>
  <c r="OP312" i="14"/>
  <c r="OP301" i="14"/>
  <c r="OP300" i="14"/>
  <c r="OP303" i="14" s="1"/>
  <c r="OP267" i="14"/>
  <c r="OP266" i="14"/>
  <c r="OP258" i="14"/>
  <c r="OP254" i="14"/>
  <c r="OP253" i="14"/>
  <c r="OP252" i="14"/>
  <c r="OP251" i="14"/>
  <c r="OP250" i="14"/>
  <c r="OP256" i="14" s="1"/>
  <c r="OP247" i="14"/>
  <c r="OP236" i="14"/>
  <c r="OP235" i="14"/>
  <c r="OP234" i="14"/>
  <c r="OP233" i="14"/>
  <c r="OP232" i="14"/>
  <c r="OP230" i="14"/>
  <c r="OP229" i="14"/>
  <c r="OP238" i="14" s="1"/>
  <c r="OP224" i="14"/>
  <c r="OP231" i="14"/>
  <c r="OP223" i="14"/>
  <c r="OP222" i="14"/>
  <c r="OP221" i="14"/>
  <c r="OP220" i="14"/>
  <c r="OP219" i="14"/>
  <c r="OP218" i="14"/>
  <c r="OP217" i="14"/>
  <c r="OP216" i="14"/>
  <c r="OP215" i="14"/>
  <c r="OP214" i="14"/>
  <c r="OP213" i="14"/>
  <c r="OP212" i="14"/>
  <c r="OP211" i="14"/>
  <c r="OP210" i="14"/>
  <c r="OP209" i="14"/>
  <c r="OP208" i="14"/>
  <c r="OP207" i="14"/>
  <c r="OP206" i="14"/>
  <c r="OP205" i="14"/>
  <c r="OP204" i="14"/>
  <c r="OP199" i="14"/>
  <c r="OP198" i="14"/>
  <c r="OP197" i="14"/>
  <c r="OP196" i="14"/>
  <c r="OP195" i="14"/>
  <c r="OP194" i="14"/>
  <c r="OP193" i="14"/>
  <c r="OP192" i="14"/>
  <c r="OP187" i="14"/>
  <c r="OP186" i="14"/>
  <c r="OP185" i="14"/>
  <c r="OP184" i="14"/>
  <c r="OP183" i="14"/>
  <c r="OP182" i="14"/>
  <c r="OP181" i="14"/>
  <c r="OP180" i="14"/>
  <c r="OP179" i="14"/>
  <c r="OP178" i="14"/>
  <c r="OP177" i="14"/>
  <c r="OP189" i="14" s="1"/>
  <c r="OP165" i="14"/>
  <c r="OP164" i="14"/>
  <c r="OP163" i="14"/>
  <c r="OP162" i="14"/>
  <c r="OP161" i="14"/>
  <c r="OP160" i="14"/>
  <c r="OP159" i="14"/>
  <c r="OP167" i="14" s="1"/>
  <c r="OP154" i="14"/>
  <c r="OP170" i="14"/>
  <c r="OP171" i="14"/>
  <c r="OP153" i="14"/>
  <c r="OZ313" i="14"/>
  <c r="OZ312" i="14"/>
  <c r="OZ311" i="14"/>
  <c r="OZ314" i="14" s="1"/>
  <c r="OZ300" i="14"/>
  <c r="OZ301" i="14"/>
  <c r="OZ267" i="14"/>
  <c r="OZ266" i="14"/>
  <c r="OZ258" i="14"/>
  <c r="OZ254" i="14"/>
  <c r="OZ253" i="14"/>
  <c r="OZ252" i="14"/>
  <c r="OZ251" i="14"/>
  <c r="OZ250" i="14"/>
  <c r="OZ256" i="14" s="1"/>
  <c r="OZ247" i="14"/>
  <c r="OZ236" i="14"/>
  <c r="OZ235" i="14"/>
  <c r="OZ234" i="14"/>
  <c r="OZ233" i="14"/>
  <c r="OZ232" i="14"/>
  <c r="OZ231" i="14"/>
  <c r="OZ230" i="14"/>
  <c r="OZ229" i="14"/>
  <c r="OZ224" i="14"/>
  <c r="OZ223" i="14"/>
  <c r="OZ222" i="14"/>
  <c r="OZ221" i="14"/>
  <c r="OZ220" i="14"/>
  <c r="OZ219" i="14"/>
  <c r="OZ210" i="14"/>
  <c r="OZ209" i="14"/>
  <c r="OZ208" i="14"/>
  <c r="OZ207" i="14"/>
  <c r="OZ206" i="14"/>
  <c r="OZ205" i="14"/>
  <c r="OZ204" i="14"/>
  <c r="OZ217" i="14"/>
  <c r="OZ215" i="14"/>
  <c r="OZ212" i="14"/>
  <c r="OZ211" i="14"/>
  <c r="OZ214" i="14"/>
  <c r="OZ213" i="14"/>
  <c r="OZ218" i="14"/>
  <c r="OZ216" i="14"/>
  <c r="OZ199" i="14"/>
  <c r="OZ198" i="14"/>
  <c r="OZ197" i="14"/>
  <c r="OZ196" i="14"/>
  <c r="OZ195" i="14"/>
  <c r="OZ194" i="14"/>
  <c r="OZ193" i="14"/>
  <c r="OZ192" i="14"/>
  <c r="OZ187" i="14"/>
  <c r="OZ186" i="14"/>
  <c r="OZ185" i="14"/>
  <c r="OZ184" i="14"/>
  <c r="OZ183" i="14"/>
  <c r="OZ182" i="14"/>
  <c r="OZ181" i="14"/>
  <c r="OZ180" i="14"/>
  <c r="OZ179" i="14"/>
  <c r="OZ178" i="14"/>
  <c r="OZ315" i="14" s="1"/>
  <c r="OZ177" i="14"/>
  <c r="OZ165" i="14"/>
  <c r="OZ164" i="14"/>
  <c r="OZ163" i="14"/>
  <c r="OZ162" i="14"/>
  <c r="OZ161" i="14"/>
  <c r="OZ160" i="14"/>
  <c r="OZ159" i="14"/>
  <c r="OZ167" i="14" s="1"/>
  <c r="OZ154" i="14"/>
  <c r="OZ170" i="14"/>
  <c r="OZ171" i="14"/>
  <c r="OZ153" i="14"/>
  <c r="OZ156" i="14" s="1"/>
  <c r="PJ313" i="14"/>
  <c r="PJ312" i="14"/>
  <c r="PJ311" i="14"/>
  <c r="PJ314" i="14" s="1"/>
  <c r="PJ301" i="14"/>
  <c r="PJ300" i="14"/>
  <c r="PJ267" i="14"/>
  <c r="PJ266" i="14"/>
  <c r="PJ258" i="14"/>
  <c r="PJ254" i="14"/>
  <c r="PJ253" i="14"/>
  <c r="PJ252" i="14"/>
  <c r="PJ251" i="14"/>
  <c r="PJ250" i="14"/>
  <c r="PJ247" i="14"/>
  <c r="PJ236" i="14"/>
  <c r="PJ235" i="14"/>
  <c r="PJ234" i="14"/>
  <c r="PJ233" i="14"/>
  <c r="PJ231" i="14"/>
  <c r="PJ230" i="14"/>
  <c r="PJ229" i="14"/>
  <c r="PJ232" i="14"/>
  <c r="PJ223" i="14"/>
  <c r="PJ222" i="14"/>
  <c r="PJ221" i="14"/>
  <c r="PJ224" i="14"/>
  <c r="PJ220" i="14"/>
  <c r="PJ219" i="14"/>
  <c r="PJ218" i="14"/>
  <c r="PJ217" i="14"/>
  <c r="PJ216" i="14"/>
  <c r="PJ215" i="14"/>
  <c r="PJ214" i="14"/>
  <c r="PJ213" i="14"/>
  <c r="PJ212" i="14"/>
  <c r="PJ211" i="14"/>
  <c r="PJ210" i="14"/>
  <c r="PJ209" i="14"/>
  <c r="PJ208" i="14"/>
  <c r="PJ207" i="14"/>
  <c r="PJ206" i="14"/>
  <c r="PJ205" i="14"/>
  <c r="PJ204" i="14"/>
  <c r="PJ199" i="14"/>
  <c r="PJ198" i="14"/>
  <c r="PJ197" i="14"/>
  <c r="PJ196" i="14"/>
  <c r="PJ195" i="14"/>
  <c r="PJ194" i="14"/>
  <c r="PJ193" i="14"/>
  <c r="PJ192" i="14"/>
  <c r="PJ187" i="14"/>
  <c r="PJ186" i="14"/>
  <c r="PJ185" i="14"/>
  <c r="PJ184" i="14"/>
  <c r="PJ183" i="14"/>
  <c r="PJ182" i="14"/>
  <c r="PJ181" i="14"/>
  <c r="PJ180" i="14"/>
  <c r="PJ179" i="14"/>
  <c r="PJ178" i="14"/>
  <c r="PJ177" i="14"/>
  <c r="PJ171" i="14"/>
  <c r="PJ165" i="14"/>
  <c r="PJ164" i="14"/>
  <c r="PJ163" i="14"/>
  <c r="PJ162" i="14"/>
  <c r="PJ161" i="14"/>
  <c r="PJ160" i="14"/>
  <c r="PJ159" i="14"/>
  <c r="PJ170" i="14"/>
  <c r="PJ173" i="14" s="1"/>
  <c r="PJ154" i="14"/>
  <c r="PJ153" i="14"/>
  <c r="PJ156" i="14" s="1"/>
  <c r="PR313" i="14"/>
  <c r="PR312" i="14"/>
  <c r="PR311" i="14"/>
  <c r="PR314" i="14" s="1"/>
  <c r="PR301" i="14"/>
  <c r="PR300" i="14"/>
  <c r="PR303" i="14" s="1"/>
  <c r="PR267" i="14"/>
  <c r="PR266" i="14"/>
  <c r="PR258" i="14"/>
  <c r="PR254" i="14"/>
  <c r="PR253" i="14"/>
  <c r="PR252" i="14"/>
  <c r="PR251" i="14"/>
  <c r="PR250" i="14"/>
  <c r="PR247" i="14"/>
  <c r="PR236" i="14"/>
  <c r="PR235" i="14"/>
  <c r="PR234" i="14"/>
  <c r="PR233" i="14"/>
  <c r="PR230" i="14"/>
  <c r="PR229" i="14"/>
  <c r="PR231" i="14"/>
  <c r="PR224" i="14"/>
  <c r="PR223" i="14"/>
  <c r="PR222" i="14"/>
  <c r="PR221" i="14"/>
  <c r="PR232" i="14"/>
  <c r="PR220" i="14"/>
  <c r="PR219" i="14"/>
  <c r="PR218" i="14"/>
  <c r="PR217" i="14"/>
  <c r="PR216" i="14"/>
  <c r="PR215" i="14"/>
  <c r="PR214" i="14"/>
  <c r="PR213" i="14"/>
  <c r="PR212" i="14"/>
  <c r="PR211" i="14"/>
  <c r="PR210" i="14"/>
  <c r="PR209" i="14"/>
  <c r="PR208" i="14"/>
  <c r="PR207" i="14"/>
  <c r="PR206" i="14"/>
  <c r="PR205" i="14"/>
  <c r="PR204" i="14"/>
  <c r="PR226" i="14" s="1"/>
  <c r="PR197" i="14"/>
  <c r="PR196" i="14"/>
  <c r="PR195" i="14"/>
  <c r="PR194" i="14"/>
  <c r="PR193" i="14"/>
  <c r="PR192" i="14"/>
  <c r="PR187" i="14"/>
  <c r="PR186" i="14"/>
  <c r="PR185" i="14"/>
  <c r="PR199" i="14"/>
  <c r="PR198" i="14"/>
  <c r="PR184" i="14"/>
  <c r="PR183" i="14"/>
  <c r="PR182" i="14"/>
  <c r="PR181" i="14"/>
  <c r="PR180" i="14"/>
  <c r="PR179" i="14"/>
  <c r="PR178" i="14"/>
  <c r="PR177" i="14"/>
  <c r="PR165" i="14"/>
  <c r="PR164" i="14"/>
  <c r="PR163" i="14"/>
  <c r="PR162" i="14"/>
  <c r="PR161" i="14"/>
  <c r="PR160" i="14"/>
  <c r="PR159" i="14"/>
  <c r="PR171" i="14"/>
  <c r="PR170" i="14"/>
  <c r="PR153" i="14"/>
  <c r="PR156" i="14" s="1"/>
  <c r="JY156" i="14"/>
  <c r="HB154" i="14"/>
  <c r="HF173" i="14"/>
  <c r="AR29" i="14"/>
  <c r="CV29" i="14"/>
  <c r="EZ29" i="14"/>
  <c r="R37" i="14"/>
  <c r="AD37" i="14" s="1"/>
  <c r="DZ37" i="14"/>
  <c r="EL37" i="14" s="1"/>
  <c r="IH37" i="14"/>
  <c r="IT37" i="14" s="1"/>
  <c r="MP37" i="14"/>
  <c r="NB37" i="14" s="1"/>
  <c r="R178" i="14"/>
  <c r="BV178" i="14"/>
  <c r="BV189" i="14" s="1"/>
  <c r="DZ178" i="14"/>
  <c r="GD178" i="14"/>
  <c r="IH178" i="14"/>
  <c r="KL309" i="14"/>
  <c r="KL178" i="14"/>
  <c r="KL189" i="14" s="1"/>
  <c r="MP178" i="14"/>
  <c r="OT178" i="14"/>
  <c r="LL180" i="14"/>
  <c r="BH53" i="14"/>
  <c r="BT53" i="14" s="1"/>
  <c r="FP53" i="14"/>
  <c r="GB53" i="14" s="1"/>
  <c r="JX53" i="14"/>
  <c r="KJ53" i="14" s="1"/>
  <c r="OF53" i="14"/>
  <c r="OR53" i="14" s="1"/>
  <c r="AF201" i="14"/>
  <c r="CJ201" i="14"/>
  <c r="EN201" i="14"/>
  <c r="IV201" i="14"/>
  <c r="KZ201" i="14"/>
  <c r="ND201" i="14"/>
  <c r="BH65" i="14"/>
  <c r="BT65" i="14" s="1"/>
  <c r="FP65" i="14"/>
  <c r="GB65" i="14" s="1"/>
  <c r="JX65" i="14"/>
  <c r="KJ65" i="14" s="1"/>
  <c r="OF65" i="14"/>
  <c r="OR65" i="14" s="1"/>
  <c r="AF226" i="14"/>
  <c r="CJ226" i="14"/>
  <c r="EN226" i="14"/>
  <c r="GR226" i="14"/>
  <c r="IV226" i="14"/>
  <c r="KZ226" i="14"/>
  <c r="ND226" i="14"/>
  <c r="PH226" i="14"/>
  <c r="AD210" i="14"/>
  <c r="R90" i="14"/>
  <c r="AD90" i="14" s="1"/>
  <c r="DZ90" i="14"/>
  <c r="EL90" i="14" s="1"/>
  <c r="IH90" i="14"/>
  <c r="MP90" i="14"/>
  <c r="NB90" i="14" s="1"/>
  <c r="CJ102" i="14"/>
  <c r="CV102" i="14" s="1"/>
  <c r="GR102" i="14"/>
  <c r="HD102" i="14" s="1"/>
  <c r="HD106" i="14" s="1"/>
  <c r="KZ102" i="14"/>
  <c r="LL102" i="14" s="1"/>
  <c r="LL106" i="14" s="1"/>
  <c r="PH102" i="14"/>
  <c r="PT102" i="14" s="1"/>
  <c r="AR104" i="14"/>
  <c r="CJ247" i="14"/>
  <c r="CV111" i="14"/>
  <c r="AT250" i="14"/>
  <c r="PV250" i="14" s="1"/>
  <c r="BF114" i="14"/>
  <c r="HF250" i="14"/>
  <c r="HF120" i="14"/>
  <c r="HR120" i="14" s="1"/>
  <c r="HR114" i="14"/>
  <c r="HT252" i="14"/>
  <c r="IF116" i="14"/>
  <c r="MP254" i="14"/>
  <c r="NB118" i="14"/>
  <c r="H138" i="14"/>
  <c r="P126" i="14"/>
  <c r="AF266" i="14"/>
  <c r="AR130" i="14"/>
  <c r="IV266" i="14"/>
  <c r="JH130" i="14"/>
  <c r="AZ154" i="14"/>
  <c r="AZ156" i="14" s="1"/>
  <c r="D120" i="14"/>
  <c r="P120" i="14" s="1"/>
  <c r="DL120" i="14"/>
  <c r="DX120" i="14" s="1"/>
  <c r="HT120" i="14"/>
  <c r="IF120" i="14" s="1"/>
  <c r="MB120" i="14"/>
  <c r="MN120" i="14" s="1"/>
  <c r="G313" i="14"/>
  <c r="G312" i="14"/>
  <c r="G311" i="14"/>
  <c r="G301" i="14"/>
  <c r="G300" i="14"/>
  <c r="G303" i="14" s="1"/>
  <c r="G262" i="14" s="1"/>
  <c r="PY262" i="14" s="1"/>
  <c r="G267" i="14"/>
  <c r="G266" i="14"/>
  <c r="G258" i="14"/>
  <c r="G254" i="14"/>
  <c r="G253" i="14"/>
  <c r="G251" i="14"/>
  <c r="G247" i="14"/>
  <c r="G236" i="14"/>
  <c r="G235" i="14"/>
  <c r="G234" i="14"/>
  <c r="G233" i="14"/>
  <c r="G232" i="14"/>
  <c r="G252" i="14"/>
  <c r="G250" i="14"/>
  <c r="G230" i="14"/>
  <c r="G231" i="14"/>
  <c r="G229" i="14"/>
  <c r="G224" i="14"/>
  <c r="G223" i="14"/>
  <c r="G222" i="14"/>
  <c r="G221" i="14"/>
  <c r="G220" i="14"/>
  <c r="G219" i="14"/>
  <c r="G218" i="14"/>
  <c r="G217" i="14"/>
  <c r="G216" i="14"/>
  <c r="G215" i="14"/>
  <c r="G213" i="14"/>
  <c r="G211" i="14"/>
  <c r="PY211" i="14" s="1"/>
  <c r="G210" i="14"/>
  <c r="G209" i="14"/>
  <c r="G208" i="14"/>
  <c r="G207" i="14"/>
  <c r="G206" i="14"/>
  <c r="G205" i="14"/>
  <c r="G214" i="14"/>
  <c r="G212" i="14"/>
  <c r="G197" i="14"/>
  <c r="G196" i="14"/>
  <c r="G195" i="14"/>
  <c r="G194" i="14"/>
  <c r="G193" i="14"/>
  <c r="PY193" i="14" s="1"/>
  <c r="G192" i="14"/>
  <c r="G187" i="14"/>
  <c r="G186" i="14"/>
  <c r="G198" i="14"/>
  <c r="G204" i="14"/>
  <c r="G199" i="14"/>
  <c r="G185" i="14"/>
  <c r="G184" i="14"/>
  <c r="G183" i="14"/>
  <c r="G182" i="14"/>
  <c r="G181" i="14"/>
  <c r="G180" i="14"/>
  <c r="G179" i="14"/>
  <c r="G178" i="14"/>
  <c r="G177" i="14"/>
  <c r="G171" i="14"/>
  <c r="G165" i="14"/>
  <c r="G164" i="14"/>
  <c r="G163" i="14"/>
  <c r="G162" i="14"/>
  <c r="G161" i="14"/>
  <c r="G160" i="14"/>
  <c r="G159" i="14"/>
  <c r="G167" i="14" s="1"/>
  <c r="G170" i="14"/>
  <c r="O313" i="14"/>
  <c r="O311" i="14"/>
  <c r="O312" i="14"/>
  <c r="O301" i="14"/>
  <c r="O300" i="14"/>
  <c r="O303" i="14" s="1"/>
  <c r="O262" i="14" s="1"/>
  <c r="O267" i="14"/>
  <c r="O266" i="14"/>
  <c r="O258" i="14"/>
  <c r="O254" i="14"/>
  <c r="O253" i="14"/>
  <c r="O251" i="14"/>
  <c r="O247" i="14"/>
  <c r="O252" i="14"/>
  <c r="O250" i="14"/>
  <c r="O236" i="14"/>
  <c r="O235" i="14"/>
  <c r="O234" i="14"/>
  <c r="O233" i="14"/>
  <c r="O232" i="14"/>
  <c r="O230" i="14"/>
  <c r="O231" i="14"/>
  <c r="O229" i="14"/>
  <c r="O224" i="14"/>
  <c r="O223" i="14"/>
  <c r="O222" i="14"/>
  <c r="O221" i="14"/>
  <c r="O220" i="14"/>
  <c r="O219" i="14"/>
  <c r="O218" i="14"/>
  <c r="O217" i="14"/>
  <c r="O216" i="14"/>
  <c r="O215" i="14"/>
  <c r="O212" i="14"/>
  <c r="O214" i="14"/>
  <c r="O211" i="14"/>
  <c r="QG211" i="14" s="1"/>
  <c r="O210" i="14"/>
  <c r="O209" i="14"/>
  <c r="O208" i="14"/>
  <c r="O207" i="14"/>
  <c r="O206" i="14"/>
  <c r="O205" i="14"/>
  <c r="O197" i="14"/>
  <c r="O196" i="14"/>
  <c r="O195" i="14"/>
  <c r="O194" i="14"/>
  <c r="O193" i="14"/>
  <c r="O192" i="14"/>
  <c r="O201" i="14" s="1"/>
  <c r="O187" i="14"/>
  <c r="O186" i="14"/>
  <c r="O199" i="14"/>
  <c r="O198" i="14"/>
  <c r="QG198" i="14" s="1"/>
  <c r="O204" i="14"/>
  <c r="O213" i="14"/>
  <c r="O185" i="14"/>
  <c r="O184" i="14"/>
  <c r="O183" i="14"/>
  <c r="O182" i="14"/>
  <c r="O181" i="14"/>
  <c r="O180" i="14"/>
  <c r="O179" i="14"/>
  <c r="O178" i="14"/>
  <c r="O177" i="14"/>
  <c r="O171" i="14"/>
  <c r="O165" i="14"/>
  <c r="O164" i="14"/>
  <c r="O163" i="14"/>
  <c r="O162" i="14"/>
  <c r="O161" i="14"/>
  <c r="O160" i="14"/>
  <c r="O159" i="14"/>
  <c r="O170" i="14"/>
  <c r="O173" i="14" s="1"/>
  <c r="Y312" i="14"/>
  <c r="Y311" i="14"/>
  <c r="Y313" i="14"/>
  <c r="Y301" i="14"/>
  <c r="Y300" i="14"/>
  <c r="Y267" i="14"/>
  <c r="Y266" i="14"/>
  <c r="Y258" i="14"/>
  <c r="Y254" i="14"/>
  <c r="Y253" i="14"/>
  <c r="Y252" i="14"/>
  <c r="Y251" i="14"/>
  <c r="Y250" i="14"/>
  <c r="Y247" i="14"/>
  <c r="Y236" i="14"/>
  <c r="Y235" i="14"/>
  <c r="Y234" i="14"/>
  <c r="Y233" i="14"/>
  <c r="Y232" i="14"/>
  <c r="Y231" i="14"/>
  <c r="Y230" i="14"/>
  <c r="Y229" i="14"/>
  <c r="Y223" i="14"/>
  <c r="Y222" i="14"/>
  <c r="Y219" i="14"/>
  <c r="Y218" i="14"/>
  <c r="Y217" i="14"/>
  <c r="Y216" i="14"/>
  <c r="Y215" i="14"/>
  <c r="Y214" i="14"/>
  <c r="Y213" i="14"/>
  <c r="Y212" i="14"/>
  <c r="Y220" i="14"/>
  <c r="Y224" i="14"/>
  <c r="Y221" i="14"/>
  <c r="Y211" i="14"/>
  <c r="Y210" i="14"/>
  <c r="Y209" i="14"/>
  <c r="Y208" i="14"/>
  <c r="Y207" i="14"/>
  <c r="Y206" i="14"/>
  <c r="Y205" i="14"/>
  <c r="Y204" i="14"/>
  <c r="Y199" i="14"/>
  <c r="Y198" i="14"/>
  <c r="Y197" i="14"/>
  <c r="Y196" i="14"/>
  <c r="Y195" i="14"/>
  <c r="Y194" i="14"/>
  <c r="Y193" i="14"/>
  <c r="Y192" i="14"/>
  <c r="Y187" i="14"/>
  <c r="Y186" i="14"/>
  <c r="Y185" i="14"/>
  <c r="Y184" i="14"/>
  <c r="Y183" i="14"/>
  <c r="Y182" i="14"/>
  <c r="Y181" i="14"/>
  <c r="Y180" i="14"/>
  <c r="Y179" i="14"/>
  <c r="Y178" i="14"/>
  <c r="Y177" i="14"/>
  <c r="Y171" i="14"/>
  <c r="Y165" i="14"/>
  <c r="Y164" i="14"/>
  <c r="Y163" i="14"/>
  <c r="Y162" i="14"/>
  <c r="Y161" i="14"/>
  <c r="Y160" i="14"/>
  <c r="Y159" i="14"/>
  <c r="Y170" i="14"/>
  <c r="Y173" i="14" s="1"/>
  <c r="AI313" i="14"/>
  <c r="AI312" i="14"/>
  <c r="AI311" i="14"/>
  <c r="AI301" i="14"/>
  <c r="AI300" i="14"/>
  <c r="AI303" i="14" s="1"/>
  <c r="AI267" i="14"/>
  <c r="AI266" i="14"/>
  <c r="AI253" i="14"/>
  <c r="AI258" i="14"/>
  <c r="AI254" i="14"/>
  <c r="AI252" i="14"/>
  <c r="AI251" i="14"/>
  <c r="AI250" i="14"/>
  <c r="AI247" i="14"/>
  <c r="AI236" i="14"/>
  <c r="AI235" i="14"/>
  <c r="AI234" i="14"/>
  <c r="AI233" i="14"/>
  <c r="PY233" i="14" s="1"/>
  <c r="AI232" i="14"/>
  <c r="AI231" i="14"/>
  <c r="AI230" i="14"/>
  <c r="AI229" i="14"/>
  <c r="AI224" i="14"/>
  <c r="AI219" i="14"/>
  <c r="AI218" i="14"/>
  <c r="AI217" i="14"/>
  <c r="AI216" i="14"/>
  <c r="AI215" i="14"/>
  <c r="AI220" i="14"/>
  <c r="AI223" i="14"/>
  <c r="AI222" i="14"/>
  <c r="AI213" i="14"/>
  <c r="AI212" i="14"/>
  <c r="AI211" i="14"/>
  <c r="AI210" i="14"/>
  <c r="AI209" i="14"/>
  <c r="AI208" i="14"/>
  <c r="AI207" i="14"/>
  <c r="AI206" i="14"/>
  <c r="AI205" i="14"/>
  <c r="AI204" i="14"/>
  <c r="AI214" i="14"/>
  <c r="AI221" i="14"/>
  <c r="AI199" i="14"/>
  <c r="AI198" i="14"/>
  <c r="AI186" i="14"/>
  <c r="AI196" i="14"/>
  <c r="AI194" i="14"/>
  <c r="AI192" i="14"/>
  <c r="AI201" i="14" s="1"/>
  <c r="AI187" i="14"/>
  <c r="AI185" i="14"/>
  <c r="AI184" i="14"/>
  <c r="AI183" i="14"/>
  <c r="AI182" i="14"/>
  <c r="AI181" i="14"/>
  <c r="AI180" i="14"/>
  <c r="AI179" i="14"/>
  <c r="AI178" i="14"/>
  <c r="AI177" i="14"/>
  <c r="AI197" i="14"/>
  <c r="AI195" i="14"/>
  <c r="AI193" i="14"/>
  <c r="AI165" i="14"/>
  <c r="AI164" i="14"/>
  <c r="AI163" i="14"/>
  <c r="AI162" i="14"/>
  <c r="AI161" i="14"/>
  <c r="AI160" i="14"/>
  <c r="AI159" i="14"/>
  <c r="AI170" i="14"/>
  <c r="AI173" i="14" s="1"/>
  <c r="AI171" i="14"/>
  <c r="AQ313" i="14"/>
  <c r="AQ311" i="14"/>
  <c r="AQ312" i="14"/>
  <c r="AQ301" i="14"/>
  <c r="AQ300" i="14"/>
  <c r="AQ303" i="14" s="1"/>
  <c r="AQ267" i="14"/>
  <c r="AQ266" i="14"/>
  <c r="AQ258" i="14"/>
  <c r="AQ254" i="14"/>
  <c r="AQ251" i="14"/>
  <c r="AQ250" i="14"/>
  <c r="AQ256" i="14" s="1"/>
  <c r="AQ247" i="14"/>
  <c r="AQ252" i="14"/>
  <c r="AQ236" i="14"/>
  <c r="AQ235" i="14"/>
  <c r="AQ234" i="14"/>
  <c r="AQ233" i="14"/>
  <c r="AQ253" i="14"/>
  <c r="AQ232" i="14"/>
  <c r="AQ231" i="14"/>
  <c r="AQ230" i="14"/>
  <c r="AQ229" i="14"/>
  <c r="AQ224" i="14"/>
  <c r="AQ219" i="14"/>
  <c r="AQ218" i="14"/>
  <c r="AQ217" i="14"/>
  <c r="AQ216" i="14"/>
  <c r="AQ215" i="14"/>
  <c r="AQ221" i="14"/>
  <c r="AQ223" i="14"/>
  <c r="AQ222" i="14"/>
  <c r="AQ220" i="14"/>
  <c r="AQ214" i="14"/>
  <c r="AQ211" i="14"/>
  <c r="AQ210" i="14"/>
  <c r="AQ209" i="14"/>
  <c r="AQ208" i="14"/>
  <c r="AQ207" i="14"/>
  <c r="AQ206" i="14"/>
  <c r="AQ205" i="14"/>
  <c r="AQ204" i="14"/>
  <c r="AQ213" i="14"/>
  <c r="AQ212" i="14"/>
  <c r="AQ199" i="14"/>
  <c r="AQ198" i="14"/>
  <c r="AQ196" i="14"/>
  <c r="AQ194" i="14"/>
  <c r="AQ192" i="14"/>
  <c r="AQ187" i="14"/>
  <c r="AQ185" i="14"/>
  <c r="AQ184" i="14"/>
  <c r="AQ183" i="14"/>
  <c r="AQ182" i="14"/>
  <c r="AQ181" i="14"/>
  <c r="AQ180" i="14"/>
  <c r="AQ179" i="14"/>
  <c r="AQ178" i="14"/>
  <c r="AQ177" i="14"/>
  <c r="AQ186" i="14"/>
  <c r="AQ171" i="14"/>
  <c r="AQ197" i="14"/>
  <c r="AQ165" i="14"/>
  <c r="AQ164" i="14"/>
  <c r="AQ163" i="14"/>
  <c r="AQ162" i="14"/>
  <c r="AQ161" i="14"/>
  <c r="AQ160" i="14"/>
  <c r="AQ159" i="14"/>
  <c r="AQ193" i="14"/>
  <c r="AQ170" i="14"/>
  <c r="AQ173" i="14" s="1"/>
  <c r="BA313" i="14"/>
  <c r="BA311" i="14"/>
  <c r="BA312" i="14"/>
  <c r="BA301" i="14"/>
  <c r="BA300" i="14"/>
  <c r="BA303" i="14" s="1"/>
  <c r="BA267" i="14"/>
  <c r="BA266" i="14"/>
  <c r="BA258" i="14"/>
  <c r="BA254" i="14"/>
  <c r="BA253" i="14"/>
  <c r="BA251" i="14"/>
  <c r="BA250" i="14"/>
  <c r="BA256" i="14" s="1"/>
  <c r="BA247" i="14"/>
  <c r="BA252" i="14"/>
  <c r="BA236" i="14"/>
  <c r="BA235" i="14"/>
  <c r="BA234" i="14"/>
  <c r="BA233" i="14"/>
  <c r="BA231" i="14"/>
  <c r="BA230" i="14"/>
  <c r="BA229" i="14"/>
  <c r="BA238" i="14" s="1"/>
  <c r="BA232" i="14"/>
  <c r="BA224" i="14"/>
  <c r="BA223" i="14"/>
  <c r="BA222" i="14"/>
  <c r="BA221" i="14"/>
  <c r="BA219" i="14"/>
  <c r="BA218" i="14"/>
  <c r="BA217" i="14"/>
  <c r="BA216" i="14"/>
  <c r="BA215" i="14"/>
  <c r="BA214" i="14"/>
  <c r="BA213" i="14"/>
  <c r="BA220" i="14"/>
  <c r="BA211" i="14"/>
  <c r="BA210" i="14"/>
  <c r="BA209" i="14"/>
  <c r="BA208" i="14"/>
  <c r="BA207" i="14"/>
  <c r="BA206" i="14"/>
  <c r="BA205" i="14"/>
  <c r="BA204" i="14"/>
  <c r="BA199" i="14"/>
  <c r="BA198" i="14"/>
  <c r="BA212" i="14"/>
  <c r="BA197" i="14"/>
  <c r="BA196" i="14"/>
  <c r="BA195" i="14"/>
  <c r="BA194" i="14"/>
  <c r="BA193" i="14"/>
  <c r="BA192" i="14"/>
  <c r="BA187" i="14"/>
  <c r="BA186" i="14"/>
  <c r="BA185" i="14"/>
  <c r="BA184" i="14"/>
  <c r="BA183" i="14"/>
  <c r="BA182" i="14"/>
  <c r="BA181" i="14"/>
  <c r="BA180" i="14"/>
  <c r="BA179" i="14"/>
  <c r="BA178" i="14"/>
  <c r="BA171" i="14"/>
  <c r="BA165" i="14"/>
  <c r="BA164" i="14"/>
  <c r="BA163" i="14"/>
  <c r="BA162" i="14"/>
  <c r="BA161" i="14"/>
  <c r="BA160" i="14"/>
  <c r="BA159" i="14"/>
  <c r="BA167" i="14" s="1"/>
  <c r="BA170" i="14"/>
  <c r="BA173" i="14" s="1"/>
  <c r="BA177" i="14"/>
  <c r="BK313" i="14"/>
  <c r="BK312" i="14"/>
  <c r="BK311" i="14"/>
  <c r="BK300" i="14"/>
  <c r="BK301" i="14"/>
  <c r="BK267" i="14"/>
  <c r="BK266" i="14"/>
  <c r="BK258" i="14"/>
  <c r="BK254" i="14"/>
  <c r="BK253" i="14"/>
  <c r="BK251" i="14"/>
  <c r="BK250" i="14"/>
  <c r="BK247" i="14"/>
  <c r="BK252" i="14"/>
  <c r="BK236" i="14"/>
  <c r="BK235" i="14"/>
  <c r="BK234" i="14"/>
  <c r="BK233" i="14"/>
  <c r="BK232" i="14"/>
  <c r="BK231" i="14"/>
  <c r="BK230" i="14"/>
  <c r="BK229" i="14"/>
  <c r="BK238" i="14" s="1"/>
  <c r="BK224" i="14"/>
  <c r="BK223" i="14"/>
  <c r="BK222" i="14"/>
  <c r="BK221" i="14"/>
  <c r="BK220" i="14"/>
  <c r="BK211" i="14"/>
  <c r="BK210" i="14"/>
  <c r="BK209" i="14"/>
  <c r="BK208" i="14"/>
  <c r="BK207" i="14"/>
  <c r="BK206" i="14"/>
  <c r="BK205" i="14"/>
  <c r="BK214" i="14"/>
  <c r="BK219" i="14"/>
  <c r="BK217" i="14"/>
  <c r="BK215" i="14"/>
  <c r="BK213" i="14"/>
  <c r="BK199" i="14"/>
  <c r="BK198" i="14"/>
  <c r="BK216" i="14"/>
  <c r="BK218" i="14"/>
  <c r="BK197" i="14"/>
  <c r="BK196" i="14"/>
  <c r="BK195" i="14"/>
  <c r="BK194" i="14"/>
  <c r="BK193" i="14"/>
  <c r="BK192" i="14"/>
  <c r="BK187" i="14"/>
  <c r="BK186" i="14"/>
  <c r="BK212" i="14"/>
  <c r="BK204" i="14"/>
  <c r="BK185" i="14"/>
  <c r="BK184" i="14"/>
  <c r="BK183" i="14"/>
  <c r="BK182" i="14"/>
  <c r="BK181" i="14"/>
  <c r="BK180" i="14"/>
  <c r="BK179" i="14"/>
  <c r="BK178" i="14"/>
  <c r="BK177" i="14"/>
  <c r="BK189" i="14" s="1"/>
  <c r="BK165" i="14"/>
  <c r="BK164" i="14"/>
  <c r="BK163" i="14"/>
  <c r="BK162" i="14"/>
  <c r="BK161" i="14"/>
  <c r="BK160" i="14"/>
  <c r="BK159" i="14"/>
  <c r="BK167" i="14" s="1"/>
  <c r="BK171" i="14"/>
  <c r="BK170" i="14"/>
  <c r="BS313" i="14"/>
  <c r="BS312" i="14"/>
  <c r="BS311" i="14"/>
  <c r="BS300" i="14"/>
  <c r="BS301" i="14"/>
  <c r="BS267" i="14"/>
  <c r="BS266" i="14"/>
  <c r="BS258" i="14"/>
  <c r="BS254" i="14"/>
  <c r="BS253" i="14"/>
  <c r="BS251" i="14"/>
  <c r="BS250" i="14"/>
  <c r="BS247" i="14"/>
  <c r="BS236" i="14"/>
  <c r="BS235" i="14"/>
  <c r="BS234" i="14"/>
  <c r="BS233" i="14"/>
  <c r="BS232" i="14"/>
  <c r="BS252" i="14"/>
  <c r="BS231" i="14"/>
  <c r="BS230" i="14"/>
  <c r="BS229" i="14"/>
  <c r="BS224" i="14"/>
  <c r="BS223" i="14"/>
  <c r="BS222" i="14"/>
  <c r="BS221" i="14"/>
  <c r="BS220" i="14"/>
  <c r="BS212" i="14"/>
  <c r="BS211" i="14"/>
  <c r="BS210" i="14"/>
  <c r="BS209" i="14"/>
  <c r="BS208" i="14"/>
  <c r="BS207" i="14"/>
  <c r="BS206" i="14"/>
  <c r="BS205" i="14"/>
  <c r="BS219" i="14"/>
  <c r="BS217" i="14"/>
  <c r="BS215" i="14"/>
  <c r="BS213" i="14"/>
  <c r="BS218" i="14"/>
  <c r="BS216" i="14"/>
  <c r="BS214" i="14"/>
  <c r="BS199" i="14"/>
  <c r="BS198" i="14"/>
  <c r="BS204" i="14"/>
  <c r="BS197" i="14"/>
  <c r="BS196" i="14"/>
  <c r="BS195" i="14"/>
  <c r="BS194" i="14"/>
  <c r="BS193" i="14"/>
  <c r="BS192" i="14"/>
  <c r="BS187" i="14"/>
  <c r="BS186" i="14"/>
  <c r="BS185" i="14"/>
  <c r="BS184" i="14"/>
  <c r="BS183" i="14"/>
  <c r="BS182" i="14"/>
  <c r="BS181" i="14"/>
  <c r="BS180" i="14"/>
  <c r="BS179" i="14"/>
  <c r="BS178" i="14"/>
  <c r="BS165" i="14"/>
  <c r="BS164" i="14"/>
  <c r="BS163" i="14"/>
  <c r="BS162" i="14"/>
  <c r="BS161" i="14"/>
  <c r="BS160" i="14"/>
  <c r="BS159" i="14"/>
  <c r="BS170" i="14"/>
  <c r="BS177" i="14"/>
  <c r="BS171" i="14"/>
  <c r="CC313" i="14"/>
  <c r="CC312" i="14"/>
  <c r="CC311" i="14"/>
  <c r="CC314" i="14" s="1"/>
  <c r="CC301" i="14"/>
  <c r="CC300" i="14"/>
  <c r="CC303" i="14" s="1"/>
  <c r="CC267" i="14"/>
  <c r="CC266" i="14"/>
  <c r="CC258" i="14"/>
  <c r="CC254" i="14"/>
  <c r="CC253" i="14"/>
  <c r="CC252" i="14"/>
  <c r="CC251" i="14"/>
  <c r="CC250" i="14"/>
  <c r="CC247" i="14"/>
  <c r="CC236" i="14"/>
  <c r="CC235" i="14"/>
  <c r="CC234" i="14"/>
  <c r="CC232" i="14"/>
  <c r="CC231" i="14"/>
  <c r="CC230" i="14"/>
  <c r="CC229" i="14"/>
  <c r="CC233" i="14"/>
  <c r="CC224" i="14"/>
  <c r="CC223" i="14"/>
  <c r="CC222" i="14"/>
  <c r="CC221" i="14"/>
  <c r="CC220" i="14"/>
  <c r="CC219" i="14"/>
  <c r="CC218" i="14"/>
  <c r="CC217" i="14"/>
  <c r="CC216" i="14"/>
  <c r="CC215" i="14"/>
  <c r="CC214" i="14"/>
  <c r="CC213" i="14"/>
  <c r="CC212" i="14"/>
  <c r="CC211" i="14"/>
  <c r="CC210" i="14"/>
  <c r="CC209" i="14"/>
  <c r="CC208" i="14"/>
  <c r="CC207" i="14"/>
  <c r="CC206" i="14"/>
  <c r="CC205" i="14"/>
  <c r="CC204" i="14"/>
  <c r="CC199" i="14"/>
  <c r="CC198" i="14"/>
  <c r="CC197" i="14"/>
  <c r="CC196" i="14"/>
  <c r="CC195" i="14"/>
  <c r="CC194" i="14"/>
  <c r="CC193" i="14"/>
  <c r="CC192" i="14"/>
  <c r="CC187" i="14"/>
  <c r="CC186" i="14"/>
  <c r="CC185" i="14"/>
  <c r="CC184" i="14"/>
  <c r="CC183" i="14"/>
  <c r="CC182" i="14"/>
  <c r="CC181" i="14"/>
  <c r="CC180" i="14"/>
  <c r="CC179" i="14"/>
  <c r="CC178" i="14"/>
  <c r="CC177" i="14"/>
  <c r="CC171" i="14"/>
  <c r="CC165" i="14"/>
  <c r="CC164" i="14"/>
  <c r="CC163" i="14"/>
  <c r="CC162" i="14"/>
  <c r="CC161" i="14"/>
  <c r="CC160" i="14"/>
  <c r="CC159" i="14"/>
  <c r="CC170" i="14"/>
  <c r="CC173" i="14" s="1"/>
  <c r="CM313" i="14"/>
  <c r="CM312" i="14"/>
  <c r="CM311" i="14"/>
  <c r="CM301" i="14"/>
  <c r="CM300" i="14"/>
  <c r="CM267" i="14"/>
  <c r="CM266" i="14"/>
  <c r="CM258" i="14"/>
  <c r="CM254" i="14"/>
  <c r="CM253" i="14"/>
  <c r="CM251" i="14"/>
  <c r="CM250" i="14"/>
  <c r="CM247" i="14"/>
  <c r="CM252" i="14"/>
  <c r="CM236" i="14"/>
  <c r="CM235" i="14"/>
  <c r="CM234" i="14"/>
  <c r="CM231" i="14"/>
  <c r="CM230" i="14"/>
  <c r="CM229" i="14"/>
  <c r="CM232" i="14"/>
  <c r="CM233" i="14"/>
  <c r="CM224" i="14"/>
  <c r="CM223" i="14"/>
  <c r="CM222" i="14"/>
  <c r="CM221" i="14"/>
  <c r="CM220" i="14"/>
  <c r="CM219" i="14"/>
  <c r="CM218" i="14"/>
  <c r="CM217" i="14"/>
  <c r="CM216" i="14"/>
  <c r="CM215" i="14"/>
  <c r="CM214" i="14"/>
  <c r="CM213" i="14"/>
  <c r="CM212" i="14"/>
  <c r="CM210" i="14"/>
  <c r="CM208" i="14"/>
  <c r="CM206" i="14"/>
  <c r="CM197" i="14"/>
  <c r="CM196" i="14"/>
  <c r="CM195" i="14"/>
  <c r="CM194" i="14"/>
  <c r="CM193" i="14"/>
  <c r="CM192" i="14"/>
  <c r="CM187" i="14"/>
  <c r="CM186" i="14"/>
  <c r="CM199" i="14"/>
  <c r="CM198" i="14"/>
  <c r="CM211" i="14"/>
  <c r="CM209" i="14"/>
  <c r="CM207" i="14"/>
  <c r="CM205" i="14"/>
  <c r="CM204" i="14"/>
  <c r="CM185" i="14"/>
  <c r="CM184" i="14"/>
  <c r="CM183" i="14"/>
  <c r="CM182" i="14"/>
  <c r="CM181" i="14"/>
  <c r="CM180" i="14"/>
  <c r="CM179" i="14"/>
  <c r="CM178" i="14"/>
  <c r="CM177" i="14"/>
  <c r="CM171" i="14"/>
  <c r="CM170" i="14"/>
  <c r="CM173" i="14" s="1"/>
  <c r="CU313" i="14"/>
  <c r="CU312" i="14"/>
  <c r="CU311" i="14"/>
  <c r="CU301" i="14"/>
  <c r="CU300" i="14"/>
  <c r="CU267" i="14"/>
  <c r="CU266" i="14"/>
  <c r="CU258" i="14"/>
  <c r="CU254" i="14"/>
  <c r="CU253" i="14"/>
  <c r="CU251" i="14"/>
  <c r="CU250" i="14"/>
  <c r="CU247" i="14"/>
  <c r="CU252" i="14"/>
  <c r="CU231" i="14"/>
  <c r="CU230" i="14"/>
  <c r="CU229" i="14"/>
  <c r="CU238" i="14" s="1"/>
  <c r="CU233" i="14"/>
  <c r="CU232" i="14"/>
  <c r="CU236" i="14"/>
  <c r="CU235" i="14"/>
  <c r="CU234" i="14"/>
  <c r="CU224" i="14"/>
  <c r="CU223" i="14"/>
  <c r="CU222" i="14"/>
  <c r="CU221" i="14"/>
  <c r="CU219" i="14"/>
  <c r="CU218" i="14"/>
  <c r="CU217" i="14"/>
  <c r="CU216" i="14"/>
  <c r="CU215" i="14"/>
  <c r="CU214" i="14"/>
  <c r="CU213" i="14"/>
  <c r="CU220" i="14"/>
  <c r="CU212" i="14"/>
  <c r="CU210" i="14"/>
  <c r="CU208" i="14"/>
  <c r="CU206" i="14"/>
  <c r="CU204" i="14"/>
  <c r="CU197" i="14"/>
  <c r="CU196" i="14"/>
  <c r="CU195" i="14"/>
  <c r="CU194" i="14"/>
  <c r="CU193" i="14"/>
  <c r="CU192" i="14"/>
  <c r="CU187" i="14"/>
  <c r="CU186" i="14"/>
  <c r="CU211" i="14"/>
  <c r="CU209" i="14"/>
  <c r="CU207" i="14"/>
  <c r="CU205" i="14"/>
  <c r="CU199" i="14"/>
  <c r="CU185" i="14"/>
  <c r="CU184" i="14"/>
  <c r="CU183" i="14"/>
  <c r="CU182" i="14"/>
  <c r="CU181" i="14"/>
  <c r="CU180" i="14"/>
  <c r="CU179" i="14"/>
  <c r="CU178" i="14"/>
  <c r="CU177" i="14"/>
  <c r="CU171" i="14"/>
  <c r="CU170" i="14"/>
  <c r="CU173" i="14" s="1"/>
  <c r="CU198" i="14"/>
  <c r="DE313" i="14"/>
  <c r="DE312" i="14"/>
  <c r="DE311" i="14"/>
  <c r="DE301" i="14"/>
  <c r="DE300" i="14"/>
  <c r="DE267" i="14"/>
  <c r="DE266" i="14"/>
  <c r="DE258" i="14"/>
  <c r="DE254" i="14"/>
  <c r="DE253" i="14"/>
  <c r="DE252" i="14"/>
  <c r="DE251" i="14"/>
  <c r="DE250" i="14"/>
  <c r="DE247" i="14"/>
  <c r="DE231" i="14"/>
  <c r="DE230" i="14"/>
  <c r="DE229" i="14"/>
  <c r="DE238" i="14" s="1"/>
  <c r="DE236" i="14"/>
  <c r="DE235" i="14"/>
  <c r="DE234" i="14"/>
  <c r="DE233" i="14"/>
  <c r="DE232" i="14"/>
  <c r="DE224" i="14"/>
  <c r="DE223" i="14"/>
  <c r="DE222" i="14"/>
  <c r="DE221" i="14"/>
  <c r="DE219" i="14"/>
  <c r="DE218" i="14"/>
  <c r="DE217" i="14"/>
  <c r="DE216" i="14"/>
  <c r="DE215" i="14"/>
  <c r="DE214" i="14"/>
  <c r="DE213" i="14"/>
  <c r="DE220" i="14"/>
  <c r="DE211" i="14"/>
  <c r="DE210" i="14"/>
  <c r="DE209" i="14"/>
  <c r="DE208" i="14"/>
  <c r="DE207" i="14"/>
  <c r="DE206" i="14"/>
  <c r="DE205" i="14"/>
  <c r="DE204" i="14"/>
  <c r="DE199" i="14"/>
  <c r="DE198" i="14"/>
  <c r="DE197" i="14"/>
  <c r="DE196" i="14"/>
  <c r="DE195" i="14"/>
  <c r="DE194" i="14"/>
  <c r="DE193" i="14"/>
  <c r="DE192" i="14"/>
  <c r="DE187" i="14"/>
  <c r="DE186" i="14"/>
  <c r="DE212" i="14"/>
  <c r="DE177" i="14"/>
  <c r="DE171" i="14"/>
  <c r="DE170" i="14"/>
  <c r="DE173" i="14" s="1"/>
  <c r="DE184" i="14"/>
  <c r="DE182" i="14"/>
  <c r="DE180" i="14"/>
  <c r="DE178" i="14"/>
  <c r="DE165" i="14"/>
  <c r="DE164" i="14"/>
  <c r="DE163" i="14"/>
  <c r="DE162" i="14"/>
  <c r="DE161" i="14"/>
  <c r="DE160" i="14"/>
  <c r="DE159" i="14"/>
  <c r="DO313" i="14"/>
  <c r="DO312" i="14"/>
  <c r="DO311" i="14"/>
  <c r="DO301" i="14"/>
  <c r="DO300" i="14"/>
  <c r="DO303" i="14" s="1"/>
  <c r="DO267" i="14"/>
  <c r="DO266" i="14"/>
  <c r="DO258" i="14"/>
  <c r="DO254" i="14"/>
  <c r="DO253" i="14"/>
  <c r="DO252" i="14"/>
  <c r="DO250" i="14"/>
  <c r="DO251" i="14"/>
  <c r="DO247" i="14"/>
  <c r="DO236" i="14"/>
  <c r="DO235" i="14"/>
  <c r="DO234" i="14"/>
  <c r="DO233" i="14"/>
  <c r="DO232" i="14"/>
  <c r="DO231" i="14"/>
  <c r="DO229" i="14"/>
  <c r="DO230" i="14"/>
  <c r="DO224" i="14"/>
  <c r="DO223" i="14"/>
  <c r="DO222" i="14"/>
  <c r="DO221" i="14"/>
  <c r="DO220" i="14"/>
  <c r="DO219" i="14"/>
  <c r="DO218" i="14"/>
  <c r="DO217" i="14"/>
  <c r="DO216" i="14"/>
  <c r="DO215" i="14"/>
  <c r="DO212" i="14"/>
  <c r="DO213" i="14"/>
  <c r="DO211" i="14"/>
  <c r="DO210" i="14"/>
  <c r="DO209" i="14"/>
  <c r="DO208" i="14"/>
  <c r="DO207" i="14"/>
  <c r="DO206" i="14"/>
  <c r="DO205" i="14"/>
  <c r="DO197" i="14"/>
  <c r="DO196" i="14"/>
  <c r="DO195" i="14"/>
  <c r="DO194" i="14"/>
  <c r="DO193" i="14"/>
  <c r="DO192" i="14"/>
  <c r="DO187" i="14"/>
  <c r="DO186" i="14"/>
  <c r="DO199" i="14"/>
  <c r="DO198" i="14"/>
  <c r="DO204" i="14"/>
  <c r="DO214" i="14"/>
  <c r="DO185" i="14"/>
  <c r="DO184" i="14"/>
  <c r="DO183" i="14"/>
  <c r="DO182" i="14"/>
  <c r="DO181" i="14"/>
  <c r="DO180" i="14"/>
  <c r="DO179" i="14"/>
  <c r="DO178" i="14"/>
  <c r="DO177" i="14"/>
  <c r="DO189" i="14" s="1"/>
  <c r="DO171" i="14"/>
  <c r="DO170" i="14"/>
  <c r="DO173" i="14" s="1"/>
  <c r="DO165" i="14"/>
  <c r="DO164" i="14"/>
  <c r="DO163" i="14"/>
  <c r="DO162" i="14"/>
  <c r="DO161" i="14"/>
  <c r="DO160" i="14"/>
  <c r="DX160" i="14" s="1"/>
  <c r="DO159" i="14"/>
  <c r="DW313" i="14"/>
  <c r="DW312" i="14"/>
  <c r="DW311" i="14"/>
  <c r="DW301" i="14"/>
  <c r="DW300" i="14"/>
  <c r="DW303" i="14" s="1"/>
  <c r="DW267" i="14"/>
  <c r="DW266" i="14"/>
  <c r="DW258" i="14"/>
  <c r="DW254" i="14"/>
  <c r="DW253" i="14"/>
  <c r="DW252" i="14"/>
  <c r="DW250" i="14"/>
  <c r="DW251" i="14"/>
  <c r="DW247" i="14"/>
  <c r="DW236" i="14"/>
  <c r="DW235" i="14"/>
  <c r="DW234" i="14"/>
  <c r="DW233" i="14"/>
  <c r="DW232" i="14"/>
  <c r="DW230" i="14"/>
  <c r="DW231" i="14"/>
  <c r="DW229" i="14"/>
  <c r="DW224" i="14"/>
  <c r="DW223" i="14"/>
  <c r="DW222" i="14"/>
  <c r="DW221" i="14"/>
  <c r="DW220" i="14"/>
  <c r="DW219" i="14"/>
  <c r="DW218" i="14"/>
  <c r="DW217" i="14"/>
  <c r="DW216" i="14"/>
  <c r="DW215" i="14"/>
  <c r="DW213" i="14"/>
  <c r="DW212" i="14"/>
  <c r="DW214" i="14"/>
  <c r="DW211" i="14"/>
  <c r="DW210" i="14"/>
  <c r="DW209" i="14"/>
  <c r="DW208" i="14"/>
  <c r="DW207" i="14"/>
  <c r="DW206" i="14"/>
  <c r="DW205" i="14"/>
  <c r="DW204" i="14"/>
  <c r="DW197" i="14"/>
  <c r="DW196" i="14"/>
  <c r="DW195" i="14"/>
  <c r="DW194" i="14"/>
  <c r="DW193" i="14"/>
  <c r="DW192" i="14"/>
  <c r="DW187" i="14"/>
  <c r="DW186" i="14"/>
  <c r="DW199" i="14"/>
  <c r="DW198" i="14"/>
  <c r="DW185" i="14"/>
  <c r="DW184" i="14"/>
  <c r="DW183" i="14"/>
  <c r="DW182" i="14"/>
  <c r="DW181" i="14"/>
  <c r="DW180" i="14"/>
  <c r="DW179" i="14"/>
  <c r="DW178" i="14"/>
  <c r="DW177" i="14"/>
  <c r="DW171" i="14"/>
  <c r="DW170" i="14"/>
  <c r="DW165" i="14"/>
  <c r="DW164" i="14"/>
  <c r="DW163" i="14"/>
  <c r="DW162" i="14"/>
  <c r="DW161" i="14"/>
  <c r="DW160" i="14"/>
  <c r="DW159" i="14"/>
  <c r="DW167" i="14" s="1"/>
  <c r="EG312" i="14"/>
  <c r="EG311" i="14"/>
  <c r="EG313" i="14"/>
  <c r="EG301" i="14"/>
  <c r="EG300" i="14"/>
  <c r="EG303" i="14" s="1"/>
  <c r="EG258" i="14"/>
  <c r="EG254" i="14"/>
  <c r="EG253" i="14"/>
  <c r="EG252" i="14"/>
  <c r="EG266" i="14"/>
  <c r="EG267" i="14"/>
  <c r="EG251" i="14"/>
  <c r="EG250" i="14"/>
  <c r="EG247" i="14"/>
  <c r="EG236" i="14"/>
  <c r="EG235" i="14"/>
  <c r="EG234" i="14"/>
  <c r="EG233" i="14"/>
  <c r="EG232" i="14"/>
  <c r="EG231" i="14"/>
  <c r="EG230" i="14"/>
  <c r="EG229" i="14"/>
  <c r="EG219" i="14"/>
  <c r="EG218" i="14"/>
  <c r="EG217" i="14"/>
  <c r="EG216" i="14"/>
  <c r="EG215" i="14"/>
  <c r="EG214" i="14"/>
  <c r="EG213" i="14"/>
  <c r="EG212" i="14"/>
  <c r="EG220" i="14"/>
  <c r="EG224" i="14"/>
  <c r="EG221" i="14"/>
  <c r="EG222" i="14"/>
  <c r="EG211" i="14"/>
  <c r="EG210" i="14"/>
  <c r="EG209" i="14"/>
  <c r="EG208" i="14"/>
  <c r="EG207" i="14"/>
  <c r="EG206" i="14"/>
  <c r="EG205" i="14"/>
  <c r="EG204" i="14"/>
  <c r="EG223" i="14"/>
  <c r="EG199" i="14"/>
  <c r="EG198" i="14"/>
  <c r="EG197" i="14"/>
  <c r="EG196" i="14"/>
  <c r="EG195" i="14"/>
  <c r="EG194" i="14"/>
  <c r="EG193" i="14"/>
  <c r="EG192" i="14"/>
  <c r="EG187" i="14"/>
  <c r="EG186" i="14"/>
  <c r="EG184" i="14"/>
  <c r="EG183" i="14"/>
  <c r="EG182" i="14"/>
  <c r="EG181" i="14"/>
  <c r="EG180" i="14"/>
  <c r="EG179" i="14"/>
  <c r="EG178" i="14"/>
  <c r="EG177" i="14"/>
  <c r="EG171" i="14"/>
  <c r="EG170" i="14"/>
  <c r="EG173" i="14" s="1"/>
  <c r="EG185" i="14"/>
  <c r="EG165" i="14"/>
  <c r="EG164" i="14"/>
  <c r="EG163" i="14"/>
  <c r="EG162" i="14"/>
  <c r="EG161" i="14"/>
  <c r="EG160" i="14"/>
  <c r="EG159" i="14"/>
  <c r="EG167" i="14" s="1"/>
  <c r="EQ313" i="14"/>
  <c r="EQ312" i="14"/>
  <c r="EQ311" i="14"/>
  <c r="EQ301" i="14"/>
  <c r="EQ300" i="14"/>
  <c r="EQ267" i="14"/>
  <c r="EQ266" i="14"/>
  <c r="EQ253" i="14"/>
  <c r="EQ251" i="14"/>
  <c r="EQ250" i="14"/>
  <c r="EQ247" i="14"/>
  <c r="EQ258" i="14"/>
  <c r="EQ252" i="14"/>
  <c r="EQ236" i="14"/>
  <c r="EQ235" i="14"/>
  <c r="EQ234" i="14"/>
  <c r="EQ233" i="14"/>
  <c r="EQ254" i="14"/>
  <c r="EQ232" i="14"/>
  <c r="EQ231" i="14"/>
  <c r="EQ230" i="14"/>
  <c r="EQ229" i="14"/>
  <c r="EQ224" i="14"/>
  <c r="EQ219" i="14"/>
  <c r="EQ218" i="14"/>
  <c r="EQ217" i="14"/>
  <c r="EQ216" i="14"/>
  <c r="EQ215" i="14"/>
  <c r="EQ223" i="14"/>
  <c r="EQ222" i="14"/>
  <c r="EQ221" i="14"/>
  <c r="EQ220" i="14"/>
  <c r="EQ213" i="14"/>
  <c r="EQ211" i="14"/>
  <c r="EQ210" i="14"/>
  <c r="EQ209" i="14"/>
  <c r="EQ208" i="14"/>
  <c r="EQ207" i="14"/>
  <c r="EQ206" i="14"/>
  <c r="EQ205" i="14"/>
  <c r="EQ204" i="14"/>
  <c r="EQ226" i="14" s="1"/>
  <c r="EQ214" i="14"/>
  <c r="EQ212" i="14"/>
  <c r="EQ199" i="14"/>
  <c r="EQ198" i="14"/>
  <c r="EQ197" i="14"/>
  <c r="EQ195" i="14"/>
  <c r="EQ193" i="14"/>
  <c r="EQ184" i="14"/>
  <c r="EQ183" i="14"/>
  <c r="EQ182" i="14"/>
  <c r="EQ181" i="14"/>
  <c r="EQ180" i="14"/>
  <c r="EQ179" i="14"/>
  <c r="EQ178" i="14"/>
  <c r="EQ177" i="14"/>
  <c r="EQ171" i="14"/>
  <c r="EQ186" i="14"/>
  <c r="EQ170" i="14"/>
  <c r="EQ192" i="14"/>
  <c r="EQ185" i="14"/>
  <c r="EQ165" i="14"/>
  <c r="EQ164" i="14"/>
  <c r="EQ163" i="14"/>
  <c r="EQ162" i="14"/>
  <c r="EQ161" i="14"/>
  <c r="EQ160" i="14"/>
  <c r="EQ159" i="14"/>
  <c r="EQ194" i="14"/>
  <c r="EQ187" i="14"/>
  <c r="EY313" i="14"/>
  <c r="EY312" i="14"/>
  <c r="EY311" i="14"/>
  <c r="EY314" i="14" s="1"/>
  <c r="EY301" i="14"/>
  <c r="EY300" i="14"/>
  <c r="EY303" i="14" s="1"/>
  <c r="EY267" i="14"/>
  <c r="EY266" i="14"/>
  <c r="EY253" i="14"/>
  <c r="EY251" i="14"/>
  <c r="EY250" i="14"/>
  <c r="EY256" i="14" s="1"/>
  <c r="EY247" i="14"/>
  <c r="EY258" i="14"/>
  <c r="EY254" i="14"/>
  <c r="EY252" i="14"/>
  <c r="EY236" i="14"/>
  <c r="EY235" i="14"/>
  <c r="EY234" i="14"/>
  <c r="EY233" i="14"/>
  <c r="EY231" i="14"/>
  <c r="EY230" i="14"/>
  <c r="EY229" i="14"/>
  <c r="EY232" i="14"/>
  <c r="EY224" i="14"/>
  <c r="EY219" i="14"/>
  <c r="EY218" i="14"/>
  <c r="EY217" i="14"/>
  <c r="EY216" i="14"/>
  <c r="EY215" i="14"/>
  <c r="EY223" i="14"/>
  <c r="EY222" i="14"/>
  <c r="EY221" i="14"/>
  <c r="EY220" i="14"/>
  <c r="EY214" i="14"/>
  <c r="EY212" i="14"/>
  <c r="EY211" i="14"/>
  <c r="EY210" i="14"/>
  <c r="EY209" i="14"/>
  <c r="EY208" i="14"/>
  <c r="EY207" i="14"/>
  <c r="EY206" i="14"/>
  <c r="EY205" i="14"/>
  <c r="EY204" i="14"/>
  <c r="EY213" i="14"/>
  <c r="EY199" i="14"/>
  <c r="EY198" i="14"/>
  <c r="EY185" i="14"/>
  <c r="EY197" i="14"/>
  <c r="EY195" i="14"/>
  <c r="EY193" i="14"/>
  <c r="EY184" i="14"/>
  <c r="EY183" i="14"/>
  <c r="EY182" i="14"/>
  <c r="EY181" i="14"/>
  <c r="EY180" i="14"/>
  <c r="EY179" i="14"/>
  <c r="EY178" i="14"/>
  <c r="EY177" i="14"/>
  <c r="EY171" i="14"/>
  <c r="EY196" i="14"/>
  <c r="EY194" i="14"/>
  <c r="EY192" i="14"/>
  <c r="EY187" i="14"/>
  <c r="EY186" i="14"/>
  <c r="EY170" i="14"/>
  <c r="EY165" i="14"/>
  <c r="EY164" i="14"/>
  <c r="EY163" i="14"/>
  <c r="EY162" i="14"/>
  <c r="EY161" i="14"/>
  <c r="EY160" i="14"/>
  <c r="EY159" i="14"/>
  <c r="FI313" i="14"/>
  <c r="FI311" i="14"/>
  <c r="FI312" i="14"/>
  <c r="FI301" i="14"/>
  <c r="FI300" i="14"/>
  <c r="FI267" i="14"/>
  <c r="FI266" i="14"/>
  <c r="FI258" i="14"/>
  <c r="FI254" i="14"/>
  <c r="FI253" i="14"/>
  <c r="FI252" i="14"/>
  <c r="FI251" i="14"/>
  <c r="FI250" i="14"/>
  <c r="FI247" i="14"/>
  <c r="FI236" i="14"/>
  <c r="FI235" i="14"/>
  <c r="FI234" i="14"/>
  <c r="FI233" i="14"/>
  <c r="FI231" i="14"/>
  <c r="FI230" i="14"/>
  <c r="FI229" i="14"/>
  <c r="FI232" i="14"/>
  <c r="FI224" i="14"/>
  <c r="FI223" i="14"/>
  <c r="FI222" i="14"/>
  <c r="FI221" i="14"/>
  <c r="FI220" i="14"/>
  <c r="FI219" i="14"/>
  <c r="FI218" i="14"/>
  <c r="FI217" i="14"/>
  <c r="FI216" i="14"/>
  <c r="FI215" i="14"/>
  <c r="FI214" i="14"/>
  <c r="FI213" i="14"/>
  <c r="FI212" i="14"/>
  <c r="FI211" i="14"/>
  <c r="FI210" i="14"/>
  <c r="FI209" i="14"/>
  <c r="FI208" i="14"/>
  <c r="FI207" i="14"/>
  <c r="FI206" i="14"/>
  <c r="FI205" i="14"/>
  <c r="FI204" i="14"/>
  <c r="FI199" i="14"/>
  <c r="FI198" i="14"/>
  <c r="FI197" i="14"/>
  <c r="FI196" i="14"/>
  <c r="FI195" i="14"/>
  <c r="FI194" i="14"/>
  <c r="FI193" i="14"/>
  <c r="FI192" i="14"/>
  <c r="FI187" i="14"/>
  <c r="FI186" i="14"/>
  <c r="FI185" i="14"/>
  <c r="FI184" i="14"/>
  <c r="FI183" i="14"/>
  <c r="FI182" i="14"/>
  <c r="FI181" i="14"/>
  <c r="FI180" i="14"/>
  <c r="FI179" i="14"/>
  <c r="FI178" i="14"/>
  <c r="FI171" i="14"/>
  <c r="FI165" i="14"/>
  <c r="FI164" i="14"/>
  <c r="FI163" i="14"/>
  <c r="FI162" i="14"/>
  <c r="FI161" i="14"/>
  <c r="FI160" i="14"/>
  <c r="FI159" i="14"/>
  <c r="FI154" i="14"/>
  <c r="FI170" i="14"/>
  <c r="FI173" i="14" s="1"/>
  <c r="FI177" i="14"/>
  <c r="FS313" i="14"/>
  <c r="FS312" i="14"/>
  <c r="FS311" i="14"/>
  <c r="FS314" i="14" s="1"/>
  <c r="FS301" i="14"/>
  <c r="FS300" i="14"/>
  <c r="FS267" i="14"/>
  <c r="FS266" i="14"/>
  <c r="FS258" i="14"/>
  <c r="FS254" i="14"/>
  <c r="FS253" i="14"/>
  <c r="FS252" i="14"/>
  <c r="FS251" i="14"/>
  <c r="FS250" i="14"/>
  <c r="FS247" i="14"/>
  <c r="FS236" i="14"/>
  <c r="FS235" i="14"/>
  <c r="FS234" i="14"/>
  <c r="FS233" i="14"/>
  <c r="FS232" i="14"/>
  <c r="FS231" i="14"/>
  <c r="FS230" i="14"/>
  <c r="FS229" i="14"/>
  <c r="FS224" i="14"/>
  <c r="FS223" i="14"/>
  <c r="FS222" i="14"/>
  <c r="FS221" i="14"/>
  <c r="FS220" i="14"/>
  <c r="FS219" i="14"/>
  <c r="FS211" i="14"/>
  <c r="FS210" i="14"/>
  <c r="FS209" i="14"/>
  <c r="FS208" i="14"/>
  <c r="FS207" i="14"/>
  <c r="FS206" i="14"/>
  <c r="FS205" i="14"/>
  <c r="FS204" i="14"/>
  <c r="FS226" i="14" s="1"/>
  <c r="FS218" i="14"/>
  <c r="FS216" i="14"/>
  <c r="FS212" i="14"/>
  <c r="FS214" i="14"/>
  <c r="FS217" i="14"/>
  <c r="FS215" i="14"/>
  <c r="FS199" i="14"/>
  <c r="FS198" i="14"/>
  <c r="FS197" i="14"/>
  <c r="FS196" i="14"/>
  <c r="FS195" i="14"/>
  <c r="FS194" i="14"/>
  <c r="FS193" i="14"/>
  <c r="FS192" i="14"/>
  <c r="FS187" i="14"/>
  <c r="FS186" i="14"/>
  <c r="FS185" i="14"/>
  <c r="FS213" i="14"/>
  <c r="FS184" i="14"/>
  <c r="FS183" i="14"/>
  <c r="FS182" i="14"/>
  <c r="FS181" i="14"/>
  <c r="FS180" i="14"/>
  <c r="FS179" i="14"/>
  <c r="FS178" i="14"/>
  <c r="FS177" i="14"/>
  <c r="FS165" i="14"/>
  <c r="FS164" i="14"/>
  <c r="FS163" i="14"/>
  <c r="FS162" i="14"/>
  <c r="FS161" i="14"/>
  <c r="FS160" i="14"/>
  <c r="FS159" i="14"/>
  <c r="FS154" i="14"/>
  <c r="FS171" i="14"/>
  <c r="FS170" i="14"/>
  <c r="GA313" i="14"/>
  <c r="GA312" i="14"/>
  <c r="GA311" i="14"/>
  <c r="GA314" i="14" s="1"/>
  <c r="GA301" i="14"/>
  <c r="GA300" i="14"/>
  <c r="GA267" i="14"/>
  <c r="GA266" i="14"/>
  <c r="GA258" i="14"/>
  <c r="GA254" i="14"/>
  <c r="GA253" i="14"/>
  <c r="GA252" i="14"/>
  <c r="GA251" i="14"/>
  <c r="GA250" i="14"/>
  <c r="GA247" i="14"/>
  <c r="GA236" i="14"/>
  <c r="GA235" i="14"/>
  <c r="GA234" i="14"/>
  <c r="GA233" i="14"/>
  <c r="GA232" i="14"/>
  <c r="GA231" i="14"/>
  <c r="GA230" i="14"/>
  <c r="GA229" i="14"/>
  <c r="GA224" i="14"/>
  <c r="GA223" i="14"/>
  <c r="GA222" i="14"/>
  <c r="GA221" i="14"/>
  <c r="GA220" i="14"/>
  <c r="GA219" i="14"/>
  <c r="GA214" i="14"/>
  <c r="GA218" i="14"/>
  <c r="GA216" i="14"/>
  <c r="GA211" i="14"/>
  <c r="GA210" i="14"/>
  <c r="GA209" i="14"/>
  <c r="GA208" i="14"/>
  <c r="GA207" i="14"/>
  <c r="GA206" i="14"/>
  <c r="GA205" i="14"/>
  <c r="GA204" i="14"/>
  <c r="GA213" i="14"/>
  <c r="GA217" i="14"/>
  <c r="GA215" i="14"/>
  <c r="GA212" i="14"/>
  <c r="GA199" i="14"/>
  <c r="GA198" i="14"/>
  <c r="GA197" i="14"/>
  <c r="GA196" i="14"/>
  <c r="GA195" i="14"/>
  <c r="GA194" i="14"/>
  <c r="GA193" i="14"/>
  <c r="GA192" i="14"/>
  <c r="GA187" i="14"/>
  <c r="GA186" i="14"/>
  <c r="GA185" i="14"/>
  <c r="GA184" i="14"/>
  <c r="GA183" i="14"/>
  <c r="GA182" i="14"/>
  <c r="GA181" i="14"/>
  <c r="GA180" i="14"/>
  <c r="GA179" i="14"/>
  <c r="GA178" i="14"/>
  <c r="GA165" i="14"/>
  <c r="GA164" i="14"/>
  <c r="GA163" i="14"/>
  <c r="GA162" i="14"/>
  <c r="GA161" i="14"/>
  <c r="GA160" i="14"/>
  <c r="GA159" i="14"/>
  <c r="GA167" i="14" s="1"/>
  <c r="GA154" i="14"/>
  <c r="GA171" i="14"/>
  <c r="GA177" i="14"/>
  <c r="GA170" i="14"/>
  <c r="GK313" i="14"/>
  <c r="GK312" i="14"/>
  <c r="GK311" i="14"/>
  <c r="GK314" i="14" s="1"/>
  <c r="GK301" i="14"/>
  <c r="GK300" i="14"/>
  <c r="GK267" i="14"/>
  <c r="GK266" i="14"/>
  <c r="GK258" i="14"/>
  <c r="GK254" i="14"/>
  <c r="GK253" i="14"/>
  <c r="GK252" i="14"/>
  <c r="GK251" i="14"/>
  <c r="GK250" i="14"/>
  <c r="GK247" i="14"/>
  <c r="GK236" i="14"/>
  <c r="GK235" i="14"/>
  <c r="GK234" i="14"/>
  <c r="GK231" i="14"/>
  <c r="GK230" i="14"/>
  <c r="GK229" i="14"/>
  <c r="GK238" i="14" s="1"/>
  <c r="GK232" i="14"/>
  <c r="GK233" i="14"/>
  <c r="GK224" i="14"/>
  <c r="GK223" i="14"/>
  <c r="GK222" i="14"/>
  <c r="GK221" i="14"/>
  <c r="GK220" i="14"/>
  <c r="GK219" i="14"/>
  <c r="GK218" i="14"/>
  <c r="GK217" i="14"/>
  <c r="GK216" i="14"/>
  <c r="GK215" i="14"/>
  <c r="GK214" i="14"/>
  <c r="GK213" i="14"/>
  <c r="GK212" i="14"/>
  <c r="GK211" i="14"/>
  <c r="GK210" i="14"/>
  <c r="GK209" i="14"/>
  <c r="GK208" i="14"/>
  <c r="GK207" i="14"/>
  <c r="GK206" i="14"/>
  <c r="GK205" i="14"/>
  <c r="GK204" i="14"/>
  <c r="GK197" i="14"/>
  <c r="GK196" i="14"/>
  <c r="GK195" i="14"/>
  <c r="GK194" i="14"/>
  <c r="GK193" i="14"/>
  <c r="GK192" i="14"/>
  <c r="GK187" i="14"/>
  <c r="GK186" i="14"/>
  <c r="GK185" i="14"/>
  <c r="GK199" i="14"/>
  <c r="GK198" i="14"/>
  <c r="GK184" i="14"/>
  <c r="GK183" i="14"/>
  <c r="GK182" i="14"/>
  <c r="GK181" i="14"/>
  <c r="GK180" i="14"/>
  <c r="GK179" i="14"/>
  <c r="GK178" i="14"/>
  <c r="GK177" i="14"/>
  <c r="GK165" i="14"/>
  <c r="GK164" i="14"/>
  <c r="GK163" i="14"/>
  <c r="GK162" i="14"/>
  <c r="GK161" i="14"/>
  <c r="GK160" i="14"/>
  <c r="GK159" i="14"/>
  <c r="GU313" i="14"/>
  <c r="GU312" i="14"/>
  <c r="GU311" i="14"/>
  <c r="GU301" i="14"/>
  <c r="GU300" i="14"/>
  <c r="GU303" i="14" s="1"/>
  <c r="GU267" i="14"/>
  <c r="GU266" i="14"/>
  <c r="GU258" i="14"/>
  <c r="GU254" i="14"/>
  <c r="GU253" i="14"/>
  <c r="GU252" i="14"/>
  <c r="GU251" i="14"/>
  <c r="GU250" i="14"/>
  <c r="GU247" i="14"/>
  <c r="GU231" i="14"/>
  <c r="GU230" i="14"/>
  <c r="GU229" i="14"/>
  <c r="GU233" i="14"/>
  <c r="GU232" i="14"/>
  <c r="GU236" i="14"/>
  <c r="GU235" i="14"/>
  <c r="GU234" i="14"/>
  <c r="GU224" i="14"/>
  <c r="GU223" i="14"/>
  <c r="GU222" i="14"/>
  <c r="GU221" i="14"/>
  <c r="GU218" i="14"/>
  <c r="GU217" i="14"/>
  <c r="GU216" i="14"/>
  <c r="GU215" i="14"/>
  <c r="GU214" i="14"/>
  <c r="GU213" i="14"/>
  <c r="GU212" i="14"/>
  <c r="GU219" i="14"/>
  <c r="GU220" i="14"/>
  <c r="GU211" i="14"/>
  <c r="GU209" i="14"/>
  <c r="GU207" i="14"/>
  <c r="GU205" i="14"/>
  <c r="GU197" i="14"/>
  <c r="GU196" i="14"/>
  <c r="GU195" i="14"/>
  <c r="GU194" i="14"/>
  <c r="GU193" i="14"/>
  <c r="GU192" i="14"/>
  <c r="GU187" i="14"/>
  <c r="GU186" i="14"/>
  <c r="GU210" i="14"/>
  <c r="GU208" i="14"/>
  <c r="GU206" i="14"/>
  <c r="GU204" i="14"/>
  <c r="GU185" i="14"/>
  <c r="GU198" i="14"/>
  <c r="GU184" i="14"/>
  <c r="GU183" i="14"/>
  <c r="GU182" i="14"/>
  <c r="GU181" i="14"/>
  <c r="GU180" i="14"/>
  <c r="GU179" i="14"/>
  <c r="GU178" i="14"/>
  <c r="GU177" i="14"/>
  <c r="GU171" i="14"/>
  <c r="GU170" i="14"/>
  <c r="GU173" i="14" s="1"/>
  <c r="GU199" i="14"/>
  <c r="HC313" i="14"/>
  <c r="HC312" i="14"/>
  <c r="HC311" i="14"/>
  <c r="HC301" i="14"/>
  <c r="HC300" i="14"/>
  <c r="HC303" i="14" s="1"/>
  <c r="HC267" i="14"/>
  <c r="HC266" i="14"/>
  <c r="HC258" i="14"/>
  <c r="HC254" i="14"/>
  <c r="HC253" i="14"/>
  <c r="HC252" i="14"/>
  <c r="HC251" i="14"/>
  <c r="HC250" i="14"/>
  <c r="HC247" i="14"/>
  <c r="HC231" i="14"/>
  <c r="HC230" i="14"/>
  <c r="HC229" i="14"/>
  <c r="HC236" i="14"/>
  <c r="HC235" i="14"/>
  <c r="HC234" i="14"/>
  <c r="HC233" i="14"/>
  <c r="HC224" i="14"/>
  <c r="HC223" i="14"/>
  <c r="HC222" i="14"/>
  <c r="HC221" i="14"/>
  <c r="HC232" i="14"/>
  <c r="HC220" i="14"/>
  <c r="HC219" i="14"/>
  <c r="HC218" i="14"/>
  <c r="HC217" i="14"/>
  <c r="HC216" i="14"/>
  <c r="HC215" i="14"/>
  <c r="HC214" i="14"/>
  <c r="HC213" i="14"/>
  <c r="HC212" i="14"/>
  <c r="HC199" i="14"/>
  <c r="HC198" i="14"/>
  <c r="HC197" i="14"/>
  <c r="HC196" i="14"/>
  <c r="HC195" i="14"/>
  <c r="HC194" i="14"/>
  <c r="HC193" i="14"/>
  <c r="HC192" i="14"/>
  <c r="HC187" i="14"/>
  <c r="HC186" i="14"/>
  <c r="HC210" i="14"/>
  <c r="HC208" i="14"/>
  <c r="HC206" i="14"/>
  <c r="HC204" i="14"/>
  <c r="HC211" i="14"/>
  <c r="HC209" i="14"/>
  <c r="HC207" i="14"/>
  <c r="HC205" i="14"/>
  <c r="HC185" i="14"/>
  <c r="HC184" i="14"/>
  <c r="HC183" i="14"/>
  <c r="HC182" i="14"/>
  <c r="HC181" i="14"/>
  <c r="HC180" i="14"/>
  <c r="HC179" i="14"/>
  <c r="HC178" i="14"/>
  <c r="HC177" i="14"/>
  <c r="HC171" i="14"/>
  <c r="HC170" i="14"/>
  <c r="HM313" i="14"/>
  <c r="HM312" i="14"/>
  <c r="HM311" i="14"/>
  <c r="HM301" i="14"/>
  <c r="HM300" i="14"/>
  <c r="HM303" i="14" s="1"/>
  <c r="HM267" i="14"/>
  <c r="HM266" i="14"/>
  <c r="HM258" i="14"/>
  <c r="HM254" i="14"/>
  <c r="HM253" i="14"/>
  <c r="HM252" i="14"/>
  <c r="HM251" i="14"/>
  <c r="HM250" i="14"/>
  <c r="HM247" i="14"/>
  <c r="HM232" i="14"/>
  <c r="HM231" i="14"/>
  <c r="HM230" i="14"/>
  <c r="HM229" i="14"/>
  <c r="HM236" i="14"/>
  <c r="HM235" i="14"/>
  <c r="HM234" i="14"/>
  <c r="HM233" i="14"/>
  <c r="HM224" i="14"/>
  <c r="HM223" i="14"/>
  <c r="HM222" i="14"/>
  <c r="HM221" i="14"/>
  <c r="HM220" i="14"/>
  <c r="HM219" i="14"/>
  <c r="HM218" i="14"/>
  <c r="HM217" i="14"/>
  <c r="HM216" i="14"/>
  <c r="HM215" i="14"/>
  <c r="HM214" i="14"/>
  <c r="HM213" i="14"/>
  <c r="HM212" i="14"/>
  <c r="HM211" i="14"/>
  <c r="HM210" i="14"/>
  <c r="HM209" i="14"/>
  <c r="HM208" i="14"/>
  <c r="HM207" i="14"/>
  <c r="HM206" i="14"/>
  <c r="HM205" i="14"/>
  <c r="HM204" i="14"/>
  <c r="HM199" i="14"/>
  <c r="HM198" i="14"/>
  <c r="HM197" i="14"/>
  <c r="HM196" i="14"/>
  <c r="HM195" i="14"/>
  <c r="HM194" i="14"/>
  <c r="HM193" i="14"/>
  <c r="HM192" i="14"/>
  <c r="HM187" i="14"/>
  <c r="HM186" i="14"/>
  <c r="HM185" i="14"/>
  <c r="HM177" i="14"/>
  <c r="HM183" i="14"/>
  <c r="HM181" i="14"/>
  <c r="HM179" i="14"/>
  <c r="HM170" i="14"/>
  <c r="HM173" i="14" s="1"/>
  <c r="HM184" i="14"/>
  <c r="HM182" i="14"/>
  <c r="HM180" i="14"/>
  <c r="HM178" i="14"/>
  <c r="HM165" i="14"/>
  <c r="HM164" i="14"/>
  <c r="HM163" i="14"/>
  <c r="HM162" i="14"/>
  <c r="HM161" i="14"/>
  <c r="HM160" i="14"/>
  <c r="HM159" i="14"/>
  <c r="HM167" i="14" s="1"/>
  <c r="HM154" i="14"/>
  <c r="HW313" i="14"/>
  <c r="HW312" i="14"/>
  <c r="HW311" i="14"/>
  <c r="HW314" i="14" s="1"/>
  <c r="HW301" i="14"/>
  <c r="HW300" i="14"/>
  <c r="HW267" i="14"/>
  <c r="HW266" i="14"/>
  <c r="HW258" i="14"/>
  <c r="HW254" i="14"/>
  <c r="HW253" i="14"/>
  <c r="HW252" i="14"/>
  <c r="HW251" i="14"/>
  <c r="HW247" i="14"/>
  <c r="HW250" i="14"/>
  <c r="HW236" i="14"/>
  <c r="HW235" i="14"/>
  <c r="HW234" i="14"/>
  <c r="HW233" i="14"/>
  <c r="HW232" i="14"/>
  <c r="HW231" i="14"/>
  <c r="HW229" i="14"/>
  <c r="HW230" i="14"/>
  <c r="HW224" i="14"/>
  <c r="HW223" i="14"/>
  <c r="HW222" i="14"/>
  <c r="HW221" i="14"/>
  <c r="HW220" i="14"/>
  <c r="HW219" i="14"/>
  <c r="HW218" i="14"/>
  <c r="HW217" i="14"/>
  <c r="HW216" i="14"/>
  <c r="HW215" i="14"/>
  <c r="HW214" i="14"/>
  <c r="HW212" i="14"/>
  <c r="HW213" i="14"/>
  <c r="HW211" i="14"/>
  <c r="HW210" i="14"/>
  <c r="HW209" i="14"/>
  <c r="HW208" i="14"/>
  <c r="HW207" i="14"/>
  <c r="HW206" i="14"/>
  <c r="HW205" i="14"/>
  <c r="HW204" i="14"/>
  <c r="HW197" i="14"/>
  <c r="HW196" i="14"/>
  <c r="HW195" i="14"/>
  <c r="HW194" i="14"/>
  <c r="HW193" i="14"/>
  <c r="HW192" i="14"/>
  <c r="HW187" i="14"/>
  <c r="HW186" i="14"/>
  <c r="HW185" i="14"/>
  <c r="HW199" i="14"/>
  <c r="HW198" i="14"/>
  <c r="HW184" i="14"/>
  <c r="HW183" i="14"/>
  <c r="HW182" i="14"/>
  <c r="HW181" i="14"/>
  <c r="HW180" i="14"/>
  <c r="HW179" i="14"/>
  <c r="HW178" i="14"/>
  <c r="HW177" i="14"/>
  <c r="HW171" i="14"/>
  <c r="HW170" i="14"/>
  <c r="HW173" i="14" s="1"/>
  <c r="HW165" i="14"/>
  <c r="HW164" i="14"/>
  <c r="HW163" i="14"/>
  <c r="HW162" i="14"/>
  <c r="HW161" i="14"/>
  <c r="HW160" i="14"/>
  <c r="HW159" i="14"/>
  <c r="HW167" i="14" s="1"/>
  <c r="HW154" i="14"/>
  <c r="IE313" i="14"/>
  <c r="IE312" i="14"/>
  <c r="IE311" i="14"/>
  <c r="IE314" i="14" s="1"/>
  <c r="IE301" i="14"/>
  <c r="IE300" i="14"/>
  <c r="IE303" i="14" s="1"/>
  <c r="IE267" i="14"/>
  <c r="IE266" i="14"/>
  <c r="IE258" i="14"/>
  <c r="IE254" i="14"/>
  <c r="IE253" i="14"/>
  <c r="IE252" i="14"/>
  <c r="IE250" i="14"/>
  <c r="IE236" i="14"/>
  <c r="IE235" i="14"/>
  <c r="IE234" i="14"/>
  <c r="IE233" i="14"/>
  <c r="IE232" i="14"/>
  <c r="IE251" i="14"/>
  <c r="IE247" i="14"/>
  <c r="IE231" i="14"/>
  <c r="IE229" i="14"/>
  <c r="IE224" i="14"/>
  <c r="IE223" i="14"/>
  <c r="IE222" i="14"/>
  <c r="IE221" i="14"/>
  <c r="IE220" i="14"/>
  <c r="IE219" i="14"/>
  <c r="IE218" i="14"/>
  <c r="IE217" i="14"/>
  <c r="IE216" i="14"/>
  <c r="IE215" i="14"/>
  <c r="IE230" i="14"/>
  <c r="IE213" i="14"/>
  <c r="IE212" i="14"/>
  <c r="IE214" i="14"/>
  <c r="IE211" i="14"/>
  <c r="IE210" i="14"/>
  <c r="IE209" i="14"/>
  <c r="IE208" i="14"/>
  <c r="IE207" i="14"/>
  <c r="IE206" i="14"/>
  <c r="IE205" i="14"/>
  <c r="IE204" i="14"/>
  <c r="IE197" i="14"/>
  <c r="IE196" i="14"/>
  <c r="IE195" i="14"/>
  <c r="IE194" i="14"/>
  <c r="IE193" i="14"/>
  <c r="IE192" i="14"/>
  <c r="IE187" i="14"/>
  <c r="IE186" i="14"/>
  <c r="IE185" i="14"/>
  <c r="IE199" i="14"/>
  <c r="IE198" i="14"/>
  <c r="IE184" i="14"/>
  <c r="IE183" i="14"/>
  <c r="IE182" i="14"/>
  <c r="IE181" i="14"/>
  <c r="IE180" i="14"/>
  <c r="IE179" i="14"/>
  <c r="IE178" i="14"/>
  <c r="IE177" i="14"/>
  <c r="IE171" i="14"/>
  <c r="IE165" i="14"/>
  <c r="IE164" i="14"/>
  <c r="IE163" i="14"/>
  <c r="IE162" i="14"/>
  <c r="IE161" i="14"/>
  <c r="IE160" i="14"/>
  <c r="IE159" i="14"/>
  <c r="IE154" i="14"/>
  <c r="IO312" i="14"/>
  <c r="IO311" i="14"/>
  <c r="IO313" i="14"/>
  <c r="IO301" i="14"/>
  <c r="IO300" i="14"/>
  <c r="IO266" i="14"/>
  <c r="IO258" i="14"/>
  <c r="IO254" i="14"/>
  <c r="IO253" i="14"/>
  <c r="IO252" i="14"/>
  <c r="IO267" i="14"/>
  <c r="IO251" i="14"/>
  <c r="IO250" i="14"/>
  <c r="IO247" i="14"/>
  <c r="IO236" i="14"/>
  <c r="IO235" i="14"/>
  <c r="IO234" i="14"/>
  <c r="IO233" i="14"/>
  <c r="IO232" i="14"/>
  <c r="IO231" i="14"/>
  <c r="IO230" i="14"/>
  <c r="IO229" i="14"/>
  <c r="IO218" i="14"/>
  <c r="IO217" i="14"/>
  <c r="IO216" i="14"/>
  <c r="IO215" i="14"/>
  <c r="IO214" i="14"/>
  <c r="IO213" i="14"/>
  <c r="IO212" i="14"/>
  <c r="IO224" i="14"/>
  <c r="IO222" i="14"/>
  <c r="IO221" i="14"/>
  <c r="IO219" i="14"/>
  <c r="IO220" i="14"/>
  <c r="IO223" i="14"/>
  <c r="IO211" i="14"/>
  <c r="IO210" i="14"/>
  <c r="IO209" i="14"/>
  <c r="IO208" i="14"/>
  <c r="IO207" i="14"/>
  <c r="IO206" i="14"/>
  <c r="IO205" i="14"/>
  <c r="IO204" i="14"/>
  <c r="IO197" i="14"/>
  <c r="IO196" i="14"/>
  <c r="IO195" i="14"/>
  <c r="IO194" i="14"/>
  <c r="IO193" i="14"/>
  <c r="IO192" i="14"/>
  <c r="IO201" i="14" s="1"/>
  <c r="IO187" i="14"/>
  <c r="IO186" i="14"/>
  <c r="IO198" i="14"/>
  <c r="IO199" i="14"/>
  <c r="IO184" i="14"/>
  <c r="IO183" i="14"/>
  <c r="IO182" i="14"/>
  <c r="IO181" i="14"/>
  <c r="IO180" i="14"/>
  <c r="IO179" i="14"/>
  <c r="IO178" i="14"/>
  <c r="IO177" i="14"/>
  <c r="IO171" i="14"/>
  <c r="IO170" i="14"/>
  <c r="IO173" i="14" s="1"/>
  <c r="IO185" i="14"/>
  <c r="IO165" i="14"/>
  <c r="IO164" i="14"/>
  <c r="IO163" i="14"/>
  <c r="IO162" i="14"/>
  <c r="IO161" i="14"/>
  <c r="IO160" i="14"/>
  <c r="IO159" i="14"/>
  <c r="IY313" i="14"/>
  <c r="IY312" i="14"/>
  <c r="IY311" i="14"/>
  <c r="IY301" i="14"/>
  <c r="IY300" i="14"/>
  <c r="IY303" i="14" s="1"/>
  <c r="IY267" i="14"/>
  <c r="IY266" i="14"/>
  <c r="IY258" i="14"/>
  <c r="IY254" i="14"/>
  <c r="IY252" i="14"/>
  <c r="IY251" i="14"/>
  <c r="IY250" i="14"/>
  <c r="IY247" i="14"/>
  <c r="IY253" i="14"/>
  <c r="IY236" i="14"/>
  <c r="IY235" i="14"/>
  <c r="IY234" i="14"/>
  <c r="IY233" i="14"/>
  <c r="IY231" i="14"/>
  <c r="IY230" i="14"/>
  <c r="IY229" i="14"/>
  <c r="IY232" i="14"/>
  <c r="IY224" i="14"/>
  <c r="IY223" i="14"/>
  <c r="IY218" i="14"/>
  <c r="IY217" i="14"/>
  <c r="IY216" i="14"/>
  <c r="IY215" i="14"/>
  <c r="IY222" i="14"/>
  <c r="IY221" i="14"/>
  <c r="IY220" i="14"/>
  <c r="IY219" i="14"/>
  <c r="IY213" i="14"/>
  <c r="IY212" i="14"/>
  <c r="IY211" i="14"/>
  <c r="IY210" i="14"/>
  <c r="IY209" i="14"/>
  <c r="IY208" i="14"/>
  <c r="IY207" i="14"/>
  <c r="IY206" i="14"/>
  <c r="IY205" i="14"/>
  <c r="IY204" i="14"/>
  <c r="IY226" i="14" s="1"/>
  <c r="IY214" i="14"/>
  <c r="IY199" i="14"/>
  <c r="IY198" i="14"/>
  <c r="IY196" i="14"/>
  <c r="IY194" i="14"/>
  <c r="IY192" i="14"/>
  <c r="IY187" i="14"/>
  <c r="IY185" i="14"/>
  <c r="IY184" i="14"/>
  <c r="IY183" i="14"/>
  <c r="IY182" i="14"/>
  <c r="IY181" i="14"/>
  <c r="IY180" i="14"/>
  <c r="IY179" i="14"/>
  <c r="IY178" i="14"/>
  <c r="IY177" i="14"/>
  <c r="IY189" i="14" s="1"/>
  <c r="IY171" i="14"/>
  <c r="IY197" i="14"/>
  <c r="IY195" i="14"/>
  <c r="IY193" i="14"/>
  <c r="IY186" i="14"/>
  <c r="IY170" i="14"/>
  <c r="IY173" i="14" s="1"/>
  <c r="IY165" i="14"/>
  <c r="IY164" i="14"/>
  <c r="IY163" i="14"/>
  <c r="IY162" i="14"/>
  <c r="IY161" i="14"/>
  <c r="IY160" i="14"/>
  <c r="IY159" i="14"/>
  <c r="JG313" i="14"/>
  <c r="JG312" i="14"/>
  <c r="JG311" i="14"/>
  <c r="JG314" i="14" s="1"/>
  <c r="JG301" i="14"/>
  <c r="JG300" i="14"/>
  <c r="JG303" i="14" s="1"/>
  <c r="JG267" i="14"/>
  <c r="JG266" i="14"/>
  <c r="JG258" i="14"/>
  <c r="JG254" i="14"/>
  <c r="JG252" i="14"/>
  <c r="JG253" i="14"/>
  <c r="JG251" i="14"/>
  <c r="JG250" i="14"/>
  <c r="JG247" i="14"/>
  <c r="JG236" i="14"/>
  <c r="JG235" i="14"/>
  <c r="JG234" i="14"/>
  <c r="JG233" i="14"/>
  <c r="JG232" i="14"/>
  <c r="JG231" i="14"/>
  <c r="JG230" i="14"/>
  <c r="JG229" i="14"/>
  <c r="JG224" i="14"/>
  <c r="JG223" i="14"/>
  <c r="JG218" i="14"/>
  <c r="JG217" i="14"/>
  <c r="JG216" i="14"/>
  <c r="JG215" i="14"/>
  <c r="JG220" i="14"/>
  <c r="JG219" i="14"/>
  <c r="JG222" i="14"/>
  <c r="JG221" i="14"/>
  <c r="JG214" i="14"/>
  <c r="JG211" i="14"/>
  <c r="JG210" i="14"/>
  <c r="JG209" i="14"/>
  <c r="JG208" i="14"/>
  <c r="JG207" i="14"/>
  <c r="JG206" i="14"/>
  <c r="JG205" i="14"/>
  <c r="JG204" i="14"/>
  <c r="JG212" i="14"/>
  <c r="JG199" i="14"/>
  <c r="JG198" i="14"/>
  <c r="JG213" i="14"/>
  <c r="JG196" i="14"/>
  <c r="JG194" i="14"/>
  <c r="JG192" i="14"/>
  <c r="JG187" i="14"/>
  <c r="JG186" i="14"/>
  <c r="JG184" i="14"/>
  <c r="JG183" i="14"/>
  <c r="JG182" i="14"/>
  <c r="JG181" i="14"/>
  <c r="JG180" i="14"/>
  <c r="JG179" i="14"/>
  <c r="JG178" i="14"/>
  <c r="JG177" i="14"/>
  <c r="JG171" i="14"/>
  <c r="JG197" i="14"/>
  <c r="JG195" i="14"/>
  <c r="JG193" i="14"/>
  <c r="JG185" i="14"/>
  <c r="JG165" i="14"/>
  <c r="JG164" i="14"/>
  <c r="JG163" i="14"/>
  <c r="JG162" i="14"/>
  <c r="JG161" i="14"/>
  <c r="JG160" i="14"/>
  <c r="JG159" i="14"/>
  <c r="JG170" i="14"/>
  <c r="JQ313" i="14"/>
  <c r="JQ311" i="14"/>
  <c r="JQ312" i="14"/>
  <c r="JQ301" i="14"/>
  <c r="JQ300" i="14"/>
  <c r="JQ267" i="14"/>
  <c r="JQ266" i="14"/>
  <c r="JQ258" i="14"/>
  <c r="JQ254" i="14"/>
  <c r="JQ253" i="14"/>
  <c r="JQ252" i="14"/>
  <c r="JQ251" i="14"/>
  <c r="JQ250" i="14"/>
  <c r="JQ247" i="14"/>
  <c r="JQ236" i="14"/>
  <c r="JQ235" i="14"/>
  <c r="JQ234" i="14"/>
  <c r="JQ233" i="14"/>
  <c r="JQ232" i="14"/>
  <c r="JQ231" i="14"/>
  <c r="JQ230" i="14"/>
  <c r="JQ229" i="14"/>
  <c r="JQ224" i="14"/>
  <c r="JQ223" i="14"/>
  <c r="JQ222" i="14"/>
  <c r="JQ221" i="14"/>
  <c r="JQ220" i="14"/>
  <c r="JQ219" i="14"/>
  <c r="JQ218" i="14"/>
  <c r="JQ217" i="14"/>
  <c r="JQ216" i="14"/>
  <c r="JQ215" i="14"/>
  <c r="JQ214" i="14"/>
  <c r="JQ213" i="14"/>
  <c r="JQ212" i="14"/>
  <c r="JQ211" i="14"/>
  <c r="JQ210" i="14"/>
  <c r="JQ209" i="14"/>
  <c r="JQ208" i="14"/>
  <c r="JQ207" i="14"/>
  <c r="JQ206" i="14"/>
  <c r="JQ205" i="14"/>
  <c r="JQ204" i="14"/>
  <c r="JQ199" i="14"/>
  <c r="JQ198" i="14"/>
  <c r="JQ197" i="14"/>
  <c r="JQ196" i="14"/>
  <c r="JQ195" i="14"/>
  <c r="JQ194" i="14"/>
  <c r="JQ193" i="14"/>
  <c r="JQ192" i="14"/>
  <c r="JQ187" i="14"/>
  <c r="JQ186" i="14"/>
  <c r="JQ185" i="14"/>
  <c r="JQ184" i="14"/>
  <c r="JQ183" i="14"/>
  <c r="JQ182" i="14"/>
  <c r="JQ181" i="14"/>
  <c r="JQ180" i="14"/>
  <c r="JQ179" i="14"/>
  <c r="JQ178" i="14"/>
  <c r="JQ177" i="14"/>
  <c r="JQ165" i="14"/>
  <c r="JQ164" i="14"/>
  <c r="JQ163" i="14"/>
  <c r="JQ162" i="14"/>
  <c r="JQ161" i="14"/>
  <c r="JQ160" i="14"/>
  <c r="JQ159" i="14"/>
  <c r="JQ154" i="14"/>
  <c r="JQ170" i="14"/>
  <c r="KA313" i="14"/>
  <c r="KA312" i="14"/>
  <c r="KA311" i="14"/>
  <c r="KA314" i="14" s="1"/>
  <c r="KA300" i="14"/>
  <c r="KA301" i="14"/>
  <c r="KA267" i="14"/>
  <c r="KA266" i="14"/>
  <c r="KA258" i="14"/>
  <c r="KA254" i="14"/>
  <c r="KA253" i="14"/>
  <c r="KA252" i="14"/>
  <c r="KA251" i="14"/>
  <c r="KA250" i="14"/>
  <c r="KA256" i="14" s="1"/>
  <c r="KA247" i="14"/>
  <c r="KA236" i="14"/>
  <c r="KA235" i="14"/>
  <c r="KA234" i="14"/>
  <c r="KA233" i="14"/>
  <c r="KA232" i="14"/>
  <c r="KA231" i="14"/>
  <c r="KA230" i="14"/>
  <c r="KA229" i="14"/>
  <c r="KA224" i="14"/>
  <c r="KA223" i="14"/>
  <c r="KA222" i="14"/>
  <c r="KA221" i="14"/>
  <c r="KA220" i="14"/>
  <c r="KA219" i="14"/>
  <c r="KA213" i="14"/>
  <c r="KA217" i="14"/>
  <c r="KA215" i="14"/>
  <c r="KA211" i="14"/>
  <c r="KA210" i="14"/>
  <c r="KA209" i="14"/>
  <c r="KA208" i="14"/>
  <c r="KA207" i="14"/>
  <c r="KA206" i="14"/>
  <c r="KA205" i="14"/>
  <c r="KA204" i="14"/>
  <c r="KA214" i="14"/>
  <c r="KA218" i="14"/>
  <c r="KA216" i="14"/>
  <c r="KA212" i="14"/>
  <c r="KA199" i="14"/>
  <c r="KA198" i="14"/>
  <c r="KA197" i="14"/>
  <c r="KA196" i="14"/>
  <c r="KA195" i="14"/>
  <c r="KA194" i="14"/>
  <c r="KA193" i="14"/>
  <c r="KA192" i="14"/>
  <c r="KA187" i="14"/>
  <c r="KA186" i="14"/>
  <c r="KA185" i="14"/>
  <c r="KA184" i="14"/>
  <c r="KA183" i="14"/>
  <c r="KA182" i="14"/>
  <c r="KA181" i="14"/>
  <c r="KA180" i="14"/>
  <c r="KA179" i="14"/>
  <c r="KA178" i="14"/>
  <c r="KA315" i="14" s="1"/>
  <c r="KA177" i="14"/>
  <c r="KA171" i="14"/>
  <c r="KA165" i="14"/>
  <c r="KA164" i="14"/>
  <c r="KA163" i="14"/>
  <c r="KA162" i="14"/>
  <c r="KA161" i="14"/>
  <c r="KA160" i="14"/>
  <c r="KA159" i="14"/>
  <c r="KA154" i="14"/>
  <c r="KA170" i="14"/>
  <c r="KA173" i="14" s="1"/>
  <c r="KI313" i="14"/>
  <c r="KI312" i="14"/>
  <c r="KI311" i="14"/>
  <c r="KI314" i="14" s="1"/>
  <c r="KI301" i="14"/>
  <c r="KI300" i="14"/>
  <c r="KI303" i="14" s="1"/>
  <c r="KI267" i="14"/>
  <c r="KI266" i="14"/>
  <c r="KI258" i="14"/>
  <c r="KI254" i="14"/>
  <c r="KI253" i="14"/>
  <c r="KI252" i="14"/>
  <c r="KI251" i="14"/>
  <c r="KI250" i="14"/>
  <c r="KI256" i="14" s="1"/>
  <c r="KI247" i="14"/>
  <c r="KI236" i="14"/>
  <c r="KI235" i="14"/>
  <c r="KI234" i="14"/>
  <c r="KI233" i="14"/>
  <c r="KI232" i="14"/>
  <c r="KI231" i="14"/>
  <c r="KI230" i="14"/>
  <c r="KI229" i="14"/>
  <c r="KI224" i="14"/>
  <c r="KI223" i="14"/>
  <c r="KI222" i="14"/>
  <c r="KI221" i="14"/>
  <c r="KI220" i="14"/>
  <c r="KI219" i="14"/>
  <c r="KI217" i="14"/>
  <c r="KI215" i="14"/>
  <c r="KI214" i="14"/>
  <c r="KI211" i="14"/>
  <c r="KI210" i="14"/>
  <c r="KI209" i="14"/>
  <c r="KI208" i="14"/>
  <c r="KI207" i="14"/>
  <c r="KI206" i="14"/>
  <c r="KI205" i="14"/>
  <c r="KI204" i="14"/>
  <c r="KI212" i="14"/>
  <c r="KI218" i="14"/>
  <c r="KI216" i="14"/>
  <c r="KI213" i="14"/>
  <c r="KI197" i="14"/>
  <c r="KI196" i="14"/>
  <c r="KI195" i="14"/>
  <c r="KI194" i="14"/>
  <c r="KI193" i="14"/>
  <c r="KI192" i="14"/>
  <c r="KI187" i="14"/>
  <c r="KI186" i="14"/>
  <c r="KI185" i="14"/>
  <c r="KI184" i="14"/>
  <c r="KI183" i="14"/>
  <c r="KI182" i="14"/>
  <c r="KI181" i="14"/>
  <c r="KI180" i="14"/>
  <c r="KI179" i="14"/>
  <c r="KI178" i="14"/>
  <c r="KI315" i="14" s="1"/>
  <c r="KI198" i="14"/>
  <c r="KI170" i="14"/>
  <c r="KI173" i="14" s="1"/>
  <c r="KI165" i="14"/>
  <c r="KI164" i="14"/>
  <c r="KI163" i="14"/>
  <c r="KI162" i="14"/>
  <c r="KI161" i="14"/>
  <c r="KI160" i="14"/>
  <c r="KI159" i="14"/>
  <c r="KI167" i="14" s="1"/>
  <c r="KI154" i="14"/>
  <c r="KI199" i="14"/>
  <c r="KI171" i="14"/>
  <c r="KS313" i="14"/>
  <c r="KS312" i="14"/>
  <c r="KS311" i="14"/>
  <c r="KS301" i="14"/>
  <c r="KS300" i="14"/>
  <c r="KS303" i="14" s="1"/>
  <c r="KS267" i="14"/>
  <c r="KS266" i="14"/>
  <c r="KS258" i="14"/>
  <c r="KS254" i="14"/>
  <c r="KS253" i="14"/>
  <c r="KS252" i="14"/>
  <c r="KS251" i="14"/>
  <c r="KS250" i="14"/>
  <c r="KS256" i="14" s="1"/>
  <c r="KS247" i="14"/>
  <c r="KS236" i="14"/>
  <c r="KS235" i="14"/>
  <c r="KS234" i="14"/>
  <c r="KS230" i="14"/>
  <c r="KS229" i="14"/>
  <c r="KS233" i="14"/>
  <c r="KS232" i="14"/>
  <c r="KS231" i="14"/>
  <c r="KS224" i="14"/>
  <c r="KS223" i="14"/>
  <c r="KS222" i="14"/>
  <c r="KS221" i="14"/>
  <c r="KS218" i="14"/>
  <c r="KS217" i="14"/>
  <c r="KS216" i="14"/>
  <c r="KS215" i="14"/>
  <c r="KS214" i="14"/>
  <c r="KS213" i="14"/>
  <c r="KS212" i="14"/>
  <c r="KS220" i="14"/>
  <c r="KS219" i="14"/>
  <c r="KS211" i="14"/>
  <c r="KS210" i="14"/>
  <c r="KS209" i="14"/>
  <c r="KS208" i="14"/>
  <c r="KS207" i="14"/>
  <c r="KS206" i="14"/>
  <c r="KS205" i="14"/>
  <c r="KS204" i="14"/>
  <c r="KS199" i="14"/>
  <c r="KS197" i="14"/>
  <c r="KS196" i="14"/>
  <c r="KS195" i="14"/>
  <c r="KS194" i="14"/>
  <c r="KS193" i="14"/>
  <c r="KS192" i="14"/>
  <c r="KS187" i="14"/>
  <c r="KS186" i="14"/>
  <c r="KS185" i="14"/>
  <c r="KS198" i="14"/>
  <c r="KS184" i="14"/>
  <c r="KS183" i="14"/>
  <c r="KS182" i="14"/>
  <c r="KS181" i="14"/>
  <c r="KS180" i="14"/>
  <c r="KS179" i="14"/>
  <c r="KS178" i="14"/>
  <c r="KS177" i="14"/>
  <c r="KS189" i="14" s="1"/>
  <c r="KS165" i="14"/>
  <c r="KS164" i="14"/>
  <c r="KS163" i="14"/>
  <c r="KS162" i="14"/>
  <c r="KS161" i="14"/>
  <c r="KS160" i="14"/>
  <c r="KS159" i="14"/>
  <c r="KS167" i="14" s="1"/>
  <c r="KS170" i="14"/>
  <c r="KS173" i="14" s="1"/>
  <c r="KS171" i="14"/>
  <c r="LC313" i="14"/>
  <c r="LC312" i="14"/>
  <c r="LC311" i="14"/>
  <c r="LC301" i="14"/>
  <c r="LC300" i="14"/>
  <c r="LC303" i="14" s="1"/>
  <c r="LC267" i="14"/>
  <c r="LC266" i="14"/>
  <c r="LC258" i="14"/>
  <c r="LC254" i="14"/>
  <c r="LC253" i="14"/>
  <c r="LC252" i="14"/>
  <c r="LC251" i="14"/>
  <c r="LC250" i="14"/>
  <c r="LC247" i="14"/>
  <c r="LC230" i="14"/>
  <c r="LC229" i="14"/>
  <c r="LC236" i="14"/>
  <c r="LC235" i="14"/>
  <c r="LC234" i="14"/>
  <c r="LC233" i="14"/>
  <c r="LC224" i="14"/>
  <c r="LC223" i="14"/>
  <c r="LC222" i="14"/>
  <c r="LC221" i="14"/>
  <c r="LC231" i="14"/>
  <c r="LC232" i="14"/>
  <c r="LC220" i="14"/>
  <c r="LC219" i="14"/>
  <c r="LC218" i="14"/>
  <c r="LC217" i="14"/>
  <c r="LC216" i="14"/>
  <c r="LC215" i="14"/>
  <c r="LC214" i="14"/>
  <c r="LC213" i="14"/>
  <c r="LC212" i="14"/>
  <c r="LC198" i="14"/>
  <c r="LC199" i="14"/>
  <c r="LC197" i="14"/>
  <c r="LC196" i="14"/>
  <c r="LC195" i="14"/>
  <c r="LC194" i="14"/>
  <c r="LC193" i="14"/>
  <c r="LC192" i="14"/>
  <c r="LC187" i="14"/>
  <c r="LC186" i="14"/>
  <c r="LC211" i="14"/>
  <c r="LC209" i="14"/>
  <c r="LC207" i="14"/>
  <c r="LC205" i="14"/>
  <c r="LC210" i="14"/>
  <c r="LC208" i="14"/>
  <c r="LC206" i="14"/>
  <c r="LC204" i="14"/>
  <c r="LC184" i="14"/>
  <c r="LC183" i="14"/>
  <c r="LC182" i="14"/>
  <c r="LC181" i="14"/>
  <c r="LC180" i="14"/>
  <c r="LC179" i="14"/>
  <c r="LC178" i="14"/>
  <c r="LC177" i="14"/>
  <c r="LC171" i="14"/>
  <c r="LC170" i="14"/>
  <c r="LC173" i="14" s="1"/>
  <c r="LC185" i="14"/>
  <c r="LK313" i="14"/>
  <c r="LK312" i="14"/>
  <c r="LK311" i="14"/>
  <c r="LK301" i="14"/>
  <c r="LK300" i="14"/>
  <c r="LK303" i="14" s="1"/>
  <c r="LK267" i="14"/>
  <c r="LK266" i="14"/>
  <c r="LK258" i="14"/>
  <c r="LK254" i="14"/>
  <c r="LK253" i="14"/>
  <c r="LK252" i="14"/>
  <c r="LK251" i="14"/>
  <c r="LK250" i="14"/>
  <c r="LK247" i="14"/>
  <c r="LK231" i="14"/>
  <c r="LK230" i="14"/>
  <c r="LK229" i="14"/>
  <c r="LK236" i="14"/>
  <c r="LK235" i="14"/>
  <c r="LK234" i="14"/>
  <c r="LK233" i="14"/>
  <c r="LK232" i="14"/>
  <c r="LK223" i="14"/>
  <c r="LK222" i="14"/>
  <c r="LK221" i="14"/>
  <c r="LK224" i="14"/>
  <c r="LK220" i="14"/>
  <c r="LK219" i="14"/>
  <c r="LK218" i="14"/>
  <c r="LK217" i="14"/>
  <c r="LK216" i="14"/>
  <c r="LK215" i="14"/>
  <c r="LK214" i="14"/>
  <c r="LK213" i="14"/>
  <c r="LK212" i="14"/>
  <c r="LK211" i="14"/>
  <c r="LK209" i="14"/>
  <c r="LK207" i="14"/>
  <c r="LK205" i="14"/>
  <c r="LK198" i="14"/>
  <c r="LK197" i="14"/>
  <c r="LK196" i="14"/>
  <c r="LK195" i="14"/>
  <c r="LK194" i="14"/>
  <c r="LK193" i="14"/>
  <c r="LK192" i="14"/>
  <c r="LK201" i="14" s="1"/>
  <c r="LK187" i="14"/>
  <c r="LK186" i="14"/>
  <c r="LK199" i="14"/>
  <c r="LK208" i="14"/>
  <c r="LK204" i="14"/>
  <c r="LK185" i="14"/>
  <c r="LK210" i="14"/>
  <c r="LK184" i="14"/>
  <c r="LK183" i="14"/>
  <c r="LK182" i="14"/>
  <c r="LK181" i="14"/>
  <c r="LK180" i="14"/>
  <c r="LK179" i="14"/>
  <c r="LK178" i="14"/>
  <c r="LK177" i="14"/>
  <c r="LK171" i="14"/>
  <c r="LK170" i="14"/>
  <c r="LK173" i="14" s="1"/>
  <c r="LK206" i="14"/>
  <c r="LU313" i="14"/>
  <c r="LU312" i="14"/>
  <c r="LU311" i="14"/>
  <c r="LU301" i="14"/>
  <c r="LU300" i="14"/>
  <c r="LU303" i="14" s="1"/>
  <c r="LU267" i="14"/>
  <c r="LU266" i="14"/>
  <c r="LU258" i="14"/>
  <c r="LU254" i="14"/>
  <c r="LU253" i="14"/>
  <c r="LU252" i="14"/>
  <c r="LU251" i="14"/>
  <c r="LU250" i="14"/>
  <c r="LU247" i="14"/>
  <c r="LU230" i="14"/>
  <c r="LU229" i="14"/>
  <c r="LU231" i="14"/>
  <c r="LU233" i="14"/>
  <c r="LU232" i="14"/>
  <c r="LU223" i="14"/>
  <c r="LU222" i="14"/>
  <c r="LU221" i="14"/>
  <c r="LU234" i="14"/>
  <c r="LU224" i="14"/>
  <c r="LU235" i="14"/>
  <c r="LU236" i="14"/>
  <c r="LU220" i="14"/>
  <c r="LU219" i="14"/>
  <c r="LU218" i="14"/>
  <c r="LU217" i="14"/>
  <c r="LU216" i="14"/>
  <c r="LU215" i="14"/>
  <c r="LU214" i="14"/>
  <c r="LU213" i="14"/>
  <c r="LU212" i="14"/>
  <c r="LU211" i="14"/>
  <c r="LU210" i="14"/>
  <c r="LU209" i="14"/>
  <c r="LU208" i="14"/>
  <c r="LU207" i="14"/>
  <c r="LU206" i="14"/>
  <c r="LU205" i="14"/>
  <c r="LU204" i="14"/>
  <c r="LU199" i="14"/>
  <c r="LU198" i="14"/>
  <c r="LU197" i="14"/>
  <c r="LU196" i="14"/>
  <c r="LU195" i="14"/>
  <c r="LU194" i="14"/>
  <c r="LU193" i="14"/>
  <c r="LU192" i="14"/>
  <c r="LU187" i="14"/>
  <c r="LU186" i="14"/>
  <c r="LU185" i="14"/>
  <c r="LU184" i="14"/>
  <c r="LU182" i="14"/>
  <c r="LU180" i="14"/>
  <c r="LU178" i="14"/>
  <c r="LU183" i="14"/>
  <c r="LU181" i="14"/>
  <c r="LU179" i="14"/>
  <c r="LU177" i="14"/>
  <c r="LU171" i="14"/>
  <c r="LU170" i="14"/>
  <c r="LU165" i="14"/>
  <c r="LU164" i="14"/>
  <c r="LU163" i="14"/>
  <c r="LU162" i="14"/>
  <c r="LU161" i="14"/>
  <c r="LU160" i="14"/>
  <c r="LU159" i="14"/>
  <c r="LU167" i="14" s="1"/>
  <c r="LU154" i="14"/>
  <c r="ME313" i="14"/>
  <c r="ME312" i="14"/>
  <c r="ME311" i="14"/>
  <c r="ME301" i="14"/>
  <c r="ME300" i="14"/>
  <c r="ME303" i="14" s="1"/>
  <c r="ME267" i="14"/>
  <c r="ME266" i="14"/>
  <c r="ME258" i="14"/>
  <c r="ME254" i="14"/>
  <c r="ME253" i="14"/>
  <c r="ME252" i="14"/>
  <c r="ME251" i="14"/>
  <c r="ME247" i="14"/>
  <c r="ME236" i="14"/>
  <c r="ME235" i="14"/>
  <c r="ME234" i="14"/>
  <c r="ME233" i="14"/>
  <c r="ME232" i="14"/>
  <c r="ME231" i="14"/>
  <c r="ME250" i="14"/>
  <c r="ME230" i="14"/>
  <c r="ME224" i="14"/>
  <c r="ME223" i="14"/>
  <c r="ME222" i="14"/>
  <c r="ME221" i="14"/>
  <c r="ME220" i="14"/>
  <c r="ME219" i="14"/>
  <c r="ME229" i="14"/>
  <c r="ME218" i="14"/>
  <c r="ME217" i="14"/>
  <c r="ME216" i="14"/>
  <c r="ME215" i="14"/>
  <c r="ME214" i="14"/>
  <c r="ME212" i="14"/>
  <c r="ME213" i="14"/>
  <c r="ME211" i="14"/>
  <c r="ME210" i="14"/>
  <c r="ME209" i="14"/>
  <c r="ME208" i="14"/>
  <c r="ME207" i="14"/>
  <c r="ME206" i="14"/>
  <c r="ME205" i="14"/>
  <c r="ME204" i="14"/>
  <c r="ME197" i="14"/>
  <c r="ME196" i="14"/>
  <c r="ME195" i="14"/>
  <c r="ME194" i="14"/>
  <c r="ME193" i="14"/>
  <c r="ME192" i="14"/>
  <c r="ME187" i="14"/>
  <c r="ME186" i="14"/>
  <c r="ME185" i="14"/>
  <c r="ME199" i="14"/>
  <c r="ME198" i="14"/>
  <c r="ME184" i="14"/>
  <c r="ME183" i="14"/>
  <c r="ME182" i="14"/>
  <c r="ME181" i="14"/>
  <c r="ME180" i="14"/>
  <c r="ME179" i="14"/>
  <c r="ME178" i="14"/>
  <c r="ME177" i="14"/>
  <c r="ME171" i="14"/>
  <c r="ME165" i="14"/>
  <c r="ME164" i="14"/>
  <c r="ME163" i="14"/>
  <c r="ME162" i="14"/>
  <c r="ME161" i="14"/>
  <c r="ME160" i="14"/>
  <c r="ME159" i="14"/>
  <c r="ME167" i="14" s="1"/>
  <c r="ME154" i="14"/>
  <c r="MM313" i="14"/>
  <c r="MM312" i="14"/>
  <c r="MM311" i="14"/>
  <c r="MM314" i="14" s="1"/>
  <c r="MM301" i="14"/>
  <c r="MM300" i="14"/>
  <c r="MM303" i="14" s="1"/>
  <c r="MM267" i="14"/>
  <c r="MM266" i="14"/>
  <c r="MM258" i="14"/>
  <c r="MM254" i="14"/>
  <c r="MM253" i="14"/>
  <c r="MM252" i="14"/>
  <c r="MM251" i="14"/>
  <c r="MM247" i="14"/>
  <c r="MM236" i="14"/>
  <c r="MM235" i="14"/>
  <c r="MM234" i="14"/>
  <c r="MM233" i="14"/>
  <c r="MM232" i="14"/>
  <c r="MM231" i="14"/>
  <c r="MM250" i="14"/>
  <c r="MM224" i="14"/>
  <c r="MM230" i="14"/>
  <c r="MM229" i="14"/>
  <c r="MM223" i="14"/>
  <c r="MM222" i="14"/>
  <c r="MM221" i="14"/>
  <c r="MM220" i="14"/>
  <c r="MM219" i="14"/>
  <c r="MM218" i="14"/>
  <c r="MM217" i="14"/>
  <c r="MM216" i="14"/>
  <c r="MM215" i="14"/>
  <c r="MM212" i="14"/>
  <c r="MM213" i="14"/>
  <c r="MM211" i="14"/>
  <c r="MM210" i="14"/>
  <c r="MM209" i="14"/>
  <c r="MM208" i="14"/>
  <c r="MM207" i="14"/>
  <c r="MM206" i="14"/>
  <c r="MM205" i="14"/>
  <c r="MM204" i="14"/>
  <c r="MM214" i="14"/>
  <c r="MM197" i="14"/>
  <c r="MM196" i="14"/>
  <c r="MM195" i="14"/>
  <c r="MM194" i="14"/>
  <c r="MM193" i="14"/>
  <c r="MM192" i="14"/>
  <c r="MM187" i="14"/>
  <c r="MM186" i="14"/>
  <c r="MM185" i="14"/>
  <c r="MM199" i="14"/>
  <c r="MM198" i="14"/>
  <c r="MM184" i="14"/>
  <c r="MM183" i="14"/>
  <c r="MM182" i="14"/>
  <c r="MM181" i="14"/>
  <c r="MM180" i="14"/>
  <c r="MM179" i="14"/>
  <c r="MM178" i="14"/>
  <c r="MM177" i="14"/>
  <c r="MM170" i="14"/>
  <c r="MM171" i="14"/>
  <c r="MM165" i="14"/>
  <c r="MM164" i="14"/>
  <c r="MM163" i="14"/>
  <c r="MM162" i="14"/>
  <c r="MM161" i="14"/>
  <c r="MM160" i="14"/>
  <c r="MM159" i="14"/>
  <c r="MM167" i="14" s="1"/>
  <c r="MM154" i="14"/>
  <c r="MW311" i="14"/>
  <c r="MW312" i="14"/>
  <c r="MW313" i="14"/>
  <c r="MW301" i="14"/>
  <c r="MW300" i="14"/>
  <c r="MW303" i="14" s="1"/>
  <c r="MW258" i="14"/>
  <c r="MW254" i="14"/>
  <c r="MW253" i="14"/>
  <c r="MW252" i="14"/>
  <c r="MW266" i="14"/>
  <c r="MW267" i="14"/>
  <c r="MW251" i="14"/>
  <c r="MW250" i="14"/>
  <c r="MW247" i="14"/>
  <c r="MW236" i="14"/>
  <c r="MW235" i="14"/>
  <c r="MW234" i="14"/>
  <c r="MW233" i="14"/>
  <c r="MW232" i="14"/>
  <c r="MW230" i="14"/>
  <c r="MW229" i="14"/>
  <c r="MW224" i="14"/>
  <c r="MW220" i="14"/>
  <c r="MW219" i="14"/>
  <c r="MW223" i="14"/>
  <c r="MW218" i="14"/>
  <c r="MW217" i="14"/>
  <c r="MW216" i="14"/>
  <c r="MW215" i="14"/>
  <c r="MW214" i="14"/>
  <c r="MW213" i="14"/>
  <c r="MW212" i="14"/>
  <c r="MW222" i="14"/>
  <c r="MW221" i="14"/>
  <c r="MW231" i="14"/>
  <c r="MW211" i="14"/>
  <c r="MW210" i="14"/>
  <c r="MW209" i="14"/>
  <c r="MW208" i="14"/>
  <c r="MW207" i="14"/>
  <c r="MW206" i="14"/>
  <c r="MW205" i="14"/>
  <c r="MW204" i="14"/>
  <c r="MW198" i="14"/>
  <c r="MW199" i="14"/>
  <c r="MW197" i="14"/>
  <c r="MW196" i="14"/>
  <c r="MW195" i="14"/>
  <c r="MW194" i="14"/>
  <c r="MW193" i="14"/>
  <c r="MW192" i="14"/>
  <c r="MW187" i="14"/>
  <c r="MW184" i="14"/>
  <c r="MW183" i="14"/>
  <c r="MW182" i="14"/>
  <c r="MW181" i="14"/>
  <c r="MW180" i="14"/>
  <c r="MW179" i="14"/>
  <c r="MW178" i="14"/>
  <c r="MW177" i="14"/>
  <c r="MW171" i="14"/>
  <c r="MW170" i="14"/>
  <c r="MW173" i="14" s="1"/>
  <c r="MW186" i="14"/>
  <c r="MW165" i="14"/>
  <c r="MW164" i="14"/>
  <c r="MW163" i="14"/>
  <c r="MW162" i="14"/>
  <c r="MW161" i="14"/>
  <c r="MW160" i="14"/>
  <c r="MW159" i="14"/>
  <c r="NG313" i="14"/>
  <c r="NG312" i="14"/>
  <c r="NG311" i="14"/>
  <c r="NG301" i="14"/>
  <c r="NG300" i="14"/>
  <c r="NG303" i="14" s="1"/>
  <c r="NG267" i="14"/>
  <c r="NG266" i="14"/>
  <c r="NG253" i="14"/>
  <c r="NG258" i="14"/>
  <c r="NG254" i="14"/>
  <c r="NG252" i="14"/>
  <c r="NG251" i="14"/>
  <c r="NG250" i="14"/>
  <c r="NG247" i="14"/>
  <c r="NG236" i="14"/>
  <c r="NG235" i="14"/>
  <c r="NG234" i="14"/>
  <c r="NG233" i="14"/>
  <c r="NG232" i="14"/>
  <c r="NG231" i="14"/>
  <c r="NG230" i="14"/>
  <c r="NG229" i="14"/>
  <c r="NG223" i="14"/>
  <c r="NG218" i="14"/>
  <c r="NG217" i="14"/>
  <c r="NG216" i="14"/>
  <c r="NG215" i="14"/>
  <c r="NG220" i="14"/>
  <c r="NG219" i="14"/>
  <c r="NG222" i="14"/>
  <c r="NG221" i="14"/>
  <c r="NG224" i="14"/>
  <c r="NG213" i="14"/>
  <c r="NG211" i="14"/>
  <c r="NG210" i="14"/>
  <c r="NG209" i="14"/>
  <c r="NG208" i="14"/>
  <c r="NG207" i="14"/>
  <c r="NG206" i="14"/>
  <c r="NG205" i="14"/>
  <c r="NG204" i="14"/>
  <c r="NG199" i="14"/>
  <c r="NG198" i="14"/>
  <c r="NG214" i="14"/>
  <c r="NG212" i="14"/>
  <c r="NG197" i="14"/>
  <c r="NG195" i="14"/>
  <c r="NG193" i="14"/>
  <c r="NG186" i="14"/>
  <c r="NG185" i="14"/>
  <c r="NG184" i="14"/>
  <c r="NG183" i="14"/>
  <c r="NG182" i="14"/>
  <c r="NG181" i="14"/>
  <c r="NG180" i="14"/>
  <c r="NG179" i="14"/>
  <c r="NG178" i="14"/>
  <c r="NG177" i="14"/>
  <c r="NG189" i="14" s="1"/>
  <c r="NG171" i="14"/>
  <c r="NG196" i="14"/>
  <c r="NG194" i="14"/>
  <c r="NG192" i="14"/>
  <c r="NG187" i="14"/>
  <c r="NG165" i="14"/>
  <c r="NG164" i="14"/>
  <c r="NG163" i="14"/>
  <c r="NG162" i="14"/>
  <c r="NG161" i="14"/>
  <c r="NG160" i="14"/>
  <c r="NG159" i="14"/>
  <c r="NG154" i="14"/>
  <c r="NG156" i="14" s="1"/>
  <c r="NG170" i="14"/>
  <c r="NG173" i="14" s="1"/>
  <c r="NO313" i="14"/>
  <c r="NO312" i="14"/>
  <c r="NO311" i="14"/>
  <c r="NO301" i="14"/>
  <c r="NO300" i="14"/>
  <c r="NO303" i="14" s="1"/>
  <c r="NO267" i="14"/>
  <c r="NO266" i="14"/>
  <c r="NO253" i="14"/>
  <c r="NO258" i="14"/>
  <c r="NO254" i="14"/>
  <c r="NO252" i="14"/>
  <c r="NO251" i="14"/>
  <c r="NO250" i="14"/>
  <c r="NO247" i="14"/>
  <c r="NO236" i="14"/>
  <c r="NO235" i="14"/>
  <c r="NO234" i="14"/>
  <c r="NO233" i="14"/>
  <c r="NO232" i="14"/>
  <c r="NO231" i="14"/>
  <c r="NO230" i="14"/>
  <c r="NO229" i="14"/>
  <c r="NO224" i="14"/>
  <c r="NO223" i="14"/>
  <c r="NO218" i="14"/>
  <c r="NO217" i="14"/>
  <c r="NO216" i="14"/>
  <c r="NO215" i="14"/>
  <c r="NO220" i="14"/>
  <c r="NO219" i="14"/>
  <c r="NO222" i="14"/>
  <c r="NO221" i="14"/>
  <c r="NO213" i="14"/>
  <c r="NO212" i="14"/>
  <c r="NO211" i="14"/>
  <c r="NO210" i="14"/>
  <c r="NO209" i="14"/>
  <c r="NO208" i="14"/>
  <c r="NO207" i="14"/>
  <c r="NO206" i="14"/>
  <c r="NO205" i="14"/>
  <c r="NO204" i="14"/>
  <c r="NO226" i="14" s="1"/>
  <c r="NO199" i="14"/>
  <c r="NO214" i="14"/>
  <c r="NO198" i="14"/>
  <c r="NO186" i="14"/>
  <c r="NO185" i="14"/>
  <c r="NO196" i="14"/>
  <c r="NO194" i="14"/>
  <c r="NO192" i="14"/>
  <c r="NO201" i="14" s="1"/>
  <c r="NO187" i="14"/>
  <c r="NO184" i="14"/>
  <c r="NO183" i="14"/>
  <c r="NO182" i="14"/>
  <c r="NO181" i="14"/>
  <c r="NO180" i="14"/>
  <c r="NO179" i="14"/>
  <c r="NO178" i="14"/>
  <c r="NO177" i="14"/>
  <c r="NO171" i="14"/>
  <c r="NO197" i="14"/>
  <c r="NO195" i="14"/>
  <c r="NO193" i="14"/>
  <c r="NO165" i="14"/>
  <c r="NO164" i="14"/>
  <c r="NO163" i="14"/>
  <c r="NO162" i="14"/>
  <c r="NO161" i="14"/>
  <c r="NO160" i="14"/>
  <c r="NO159" i="14"/>
  <c r="NO154" i="14"/>
  <c r="NO156" i="14" s="1"/>
  <c r="NO170" i="14"/>
  <c r="NO173" i="14" s="1"/>
  <c r="NY313" i="14"/>
  <c r="NY312" i="14"/>
  <c r="NY311" i="14"/>
  <c r="NY301" i="14"/>
  <c r="NY300" i="14"/>
  <c r="NY303" i="14" s="1"/>
  <c r="NY267" i="14"/>
  <c r="NY266" i="14"/>
  <c r="NY258" i="14"/>
  <c r="NY254" i="14"/>
  <c r="NY253" i="14"/>
  <c r="NY252" i="14"/>
  <c r="NY251" i="14"/>
  <c r="NY250" i="14"/>
  <c r="NY247" i="14"/>
  <c r="NY236" i="14"/>
  <c r="NY235" i="14"/>
  <c r="NY234" i="14"/>
  <c r="NY233" i="14"/>
  <c r="NY231" i="14"/>
  <c r="NY232" i="14"/>
  <c r="NY230" i="14"/>
  <c r="NY229" i="14"/>
  <c r="NY224" i="14"/>
  <c r="NY223" i="14"/>
  <c r="NY222" i="14"/>
  <c r="NY221" i="14"/>
  <c r="NY220" i="14"/>
  <c r="NY219" i="14"/>
  <c r="NY218" i="14"/>
  <c r="NY217" i="14"/>
  <c r="NY216" i="14"/>
  <c r="NY215" i="14"/>
  <c r="NY214" i="14"/>
  <c r="NY213" i="14"/>
  <c r="NY212" i="14"/>
  <c r="NY211" i="14"/>
  <c r="NY210" i="14"/>
  <c r="NY209" i="14"/>
  <c r="NY208" i="14"/>
  <c r="NY207" i="14"/>
  <c r="NY206" i="14"/>
  <c r="NY205" i="14"/>
  <c r="NY204" i="14"/>
  <c r="NY199" i="14"/>
  <c r="NY198" i="14"/>
  <c r="NY197" i="14"/>
  <c r="NY196" i="14"/>
  <c r="NY195" i="14"/>
  <c r="NY194" i="14"/>
  <c r="NY193" i="14"/>
  <c r="NY192" i="14"/>
  <c r="NY187" i="14"/>
  <c r="NY186" i="14"/>
  <c r="NY185" i="14"/>
  <c r="NY184" i="14"/>
  <c r="NY183" i="14"/>
  <c r="NY182" i="14"/>
  <c r="NY181" i="14"/>
  <c r="NY180" i="14"/>
  <c r="NY179" i="14"/>
  <c r="NY178" i="14"/>
  <c r="NY177" i="14"/>
  <c r="NY165" i="14"/>
  <c r="NY164" i="14"/>
  <c r="NY163" i="14"/>
  <c r="NY162" i="14"/>
  <c r="NY161" i="14"/>
  <c r="NY160" i="14"/>
  <c r="NY159" i="14"/>
  <c r="NY154" i="14"/>
  <c r="NY171" i="14"/>
  <c r="OI313" i="14"/>
  <c r="OI312" i="14"/>
  <c r="OI311" i="14"/>
  <c r="OI314" i="14" s="1"/>
  <c r="OI300" i="14"/>
  <c r="OI301" i="14"/>
  <c r="OI267" i="14"/>
  <c r="OI266" i="14"/>
  <c r="OI258" i="14"/>
  <c r="OI254" i="14"/>
  <c r="OI253" i="14"/>
  <c r="OI252" i="14"/>
  <c r="OI251" i="14"/>
  <c r="OI250" i="14"/>
  <c r="OI247" i="14"/>
  <c r="OI236" i="14"/>
  <c r="OI235" i="14"/>
  <c r="OI234" i="14"/>
  <c r="OI233" i="14"/>
  <c r="OI232" i="14"/>
  <c r="OI231" i="14"/>
  <c r="OI230" i="14"/>
  <c r="OI229" i="14"/>
  <c r="OI224" i="14"/>
  <c r="OI223" i="14"/>
  <c r="OI222" i="14"/>
  <c r="OI221" i="14"/>
  <c r="OI220" i="14"/>
  <c r="OI219" i="14"/>
  <c r="OI218" i="14"/>
  <c r="OI216" i="14"/>
  <c r="OI213" i="14"/>
  <c r="OI211" i="14"/>
  <c r="OI210" i="14"/>
  <c r="OI209" i="14"/>
  <c r="OI208" i="14"/>
  <c r="OI207" i="14"/>
  <c r="OI206" i="14"/>
  <c r="OI205" i="14"/>
  <c r="OI204" i="14"/>
  <c r="OI212" i="14"/>
  <c r="OI217" i="14"/>
  <c r="OI215" i="14"/>
  <c r="OI214" i="14"/>
  <c r="OI199" i="14"/>
  <c r="OI197" i="14"/>
  <c r="OI196" i="14"/>
  <c r="OI195" i="14"/>
  <c r="OI194" i="14"/>
  <c r="OI193" i="14"/>
  <c r="OI192" i="14"/>
  <c r="OI201" i="14" s="1"/>
  <c r="OI187" i="14"/>
  <c r="OI186" i="14"/>
  <c r="OI185" i="14"/>
  <c r="OI184" i="14"/>
  <c r="OI183" i="14"/>
  <c r="OI182" i="14"/>
  <c r="OI181" i="14"/>
  <c r="OI180" i="14"/>
  <c r="OI179" i="14"/>
  <c r="OI178" i="14"/>
  <c r="OI177" i="14"/>
  <c r="OI198" i="14"/>
  <c r="OI171" i="14"/>
  <c r="OI170" i="14"/>
  <c r="OI173" i="14" s="1"/>
  <c r="OI165" i="14"/>
  <c r="OI164" i="14"/>
  <c r="OI163" i="14"/>
  <c r="OI162" i="14"/>
  <c r="OI161" i="14"/>
  <c r="OI160" i="14"/>
  <c r="OI159" i="14"/>
  <c r="OI154" i="14"/>
  <c r="OQ313" i="14"/>
  <c r="OQ312" i="14"/>
  <c r="OQ311" i="14"/>
  <c r="OQ314" i="14" s="1"/>
  <c r="OQ300" i="14"/>
  <c r="OQ301" i="14"/>
  <c r="OQ267" i="14"/>
  <c r="OQ266" i="14"/>
  <c r="OQ258" i="14"/>
  <c r="OQ254" i="14"/>
  <c r="OQ253" i="14"/>
  <c r="OQ252" i="14"/>
  <c r="OQ251" i="14"/>
  <c r="OQ250" i="14"/>
  <c r="OQ247" i="14"/>
  <c r="OQ236" i="14"/>
  <c r="OQ235" i="14"/>
  <c r="OQ234" i="14"/>
  <c r="OQ233" i="14"/>
  <c r="OQ232" i="14"/>
  <c r="OQ231" i="14"/>
  <c r="OQ230" i="14"/>
  <c r="OQ229" i="14"/>
  <c r="OQ224" i="14"/>
  <c r="OQ223" i="14"/>
  <c r="OQ222" i="14"/>
  <c r="OQ221" i="14"/>
  <c r="OQ220" i="14"/>
  <c r="OQ219" i="14"/>
  <c r="OQ211" i="14"/>
  <c r="OQ210" i="14"/>
  <c r="OQ209" i="14"/>
  <c r="OQ208" i="14"/>
  <c r="OQ207" i="14"/>
  <c r="OQ206" i="14"/>
  <c r="OQ205" i="14"/>
  <c r="OQ204" i="14"/>
  <c r="OQ217" i="14"/>
  <c r="OQ215" i="14"/>
  <c r="OQ214" i="14"/>
  <c r="OQ213" i="14"/>
  <c r="OQ212" i="14"/>
  <c r="OQ198" i="14"/>
  <c r="OQ216" i="14"/>
  <c r="OQ197" i="14"/>
  <c r="OQ196" i="14"/>
  <c r="OQ195" i="14"/>
  <c r="OQ194" i="14"/>
  <c r="OQ193" i="14"/>
  <c r="OQ192" i="14"/>
  <c r="OQ187" i="14"/>
  <c r="OQ186" i="14"/>
  <c r="OQ185" i="14"/>
  <c r="OQ199" i="14"/>
  <c r="OQ218" i="14"/>
  <c r="OQ184" i="14"/>
  <c r="OQ183" i="14"/>
  <c r="OQ182" i="14"/>
  <c r="OQ181" i="14"/>
  <c r="OQ180" i="14"/>
  <c r="OQ179" i="14"/>
  <c r="OQ178" i="14"/>
  <c r="OQ177" i="14"/>
  <c r="OQ165" i="14"/>
  <c r="OQ164" i="14"/>
  <c r="OQ163" i="14"/>
  <c r="OQ162" i="14"/>
  <c r="OQ161" i="14"/>
  <c r="OQ160" i="14"/>
  <c r="OQ159" i="14"/>
  <c r="OQ154" i="14"/>
  <c r="OQ170" i="14"/>
  <c r="OQ173" i="14" s="1"/>
  <c r="OQ171" i="14"/>
  <c r="PA313" i="14"/>
  <c r="PA312" i="14"/>
  <c r="PA311" i="14"/>
  <c r="PA314" i="14" s="1"/>
  <c r="PA301" i="14"/>
  <c r="PA300" i="14"/>
  <c r="PA303" i="14" s="1"/>
  <c r="PA267" i="14"/>
  <c r="PA266" i="14"/>
  <c r="PA258" i="14"/>
  <c r="PA254" i="14"/>
  <c r="PA253" i="14"/>
  <c r="PA252" i="14"/>
  <c r="PA251" i="14"/>
  <c r="PA250" i="14"/>
  <c r="PA247" i="14"/>
  <c r="PA236" i="14"/>
  <c r="PA235" i="14"/>
  <c r="PA234" i="14"/>
  <c r="PA233" i="14"/>
  <c r="PA231" i="14"/>
  <c r="PA230" i="14"/>
  <c r="PA229" i="14"/>
  <c r="PA224" i="14"/>
  <c r="PA223" i="14"/>
  <c r="PA222" i="14"/>
  <c r="PA221" i="14"/>
  <c r="PA232" i="14"/>
  <c r="PA219" i="14"/>
  <c r="PA220" i="14"/>
  <c r="PA218" i="14"/>
  <c r="PA217" i="14"/>
  <c r="PA216" i="14"/>
  <c r="PA215" i="14"/>
  <c r="PA214" i="14"/>
  <c r="PA213" i="14"/>
  <c r="PA212" i="14"/>
  <c r="PA211" i="14"/>
  <c r="PA210" i="14"/>
  <c r="PA209" i="14"/>
  <c r="PA208" i="14"/>
  <c r="PA207" i="14"/>
  <c r="PA206" i="14"/>
  <c r="PA205" i="14"/>
  <c r="PA204" i="14"/>
  <c r="PA226" i="14" s="1"/>
  <c r="PA198" i="14"/>
  <c r="PA197" i="14"/>
  <c r="PA196" i="14"/>
  <c r="PA195" i="14"/>
  <c r="PA194" i="14"/>
  <c r="PA193" i="14"/>
  <c r="PA192" i="14"/>
  <c r="PA201" i="14" s="1"/>
  <c r="PA187" i="14"/>
  <c r="PA186" i="14"/>
  <c r="PA185" i="14"/>
  <c r="PA199" i="14"/>
  <c r="PA184" i="14"/>
  <c r="PA183" i="14"/>
  <c r="PA182" i="14"/>
  <c r="PA181" i="14"/>
  <c r="PA180" i="14"/>
  <c r="PA179" i="14"/>
  <c r="PA178" i="14"/>
  <c r="PA177" i="14"/>
  <c r="PA165" i="14"/>
  <c r="PA164" i="14"/>
  <c r="PA163" i="14"/>
  <c r="PA162" i="14"/>
  <c r="PA161" i="14"/>
  <c r="PA160" i="14"/>
  <c r="PA159" i="14"/>
  <c r="PA170" i="14"/>
  <c r="PA173" i="14" s="1"/>
  <c r="PA171" i="14"/>
  <c r="PK313" i="14"/>
  <c r="PK312" i="14"/>
  <c r="PK311" i="14"/>
  <c r="PK314" i="14" s="1"/>
  <c r="PK301" i="14"/>
  <c r="PK300" i="14"/>
  <c r="PK267" i="14"/>
  <c r="PK266" i="14"/>
  <c r="PK258" i="14"/>
  <c r="PK254" i="14"/>
  <c r="PK253" i="14"/>
  <c r="PK252" i="14"/>
  <c r="PK251" i="14"/>
  <c r="PK250" i="14"/>
  <c r="PK247" i="14"/>
  <c r="PK231" i="14"/>
  <c r="PK230" i="14"/>
  <c r="PK229" i="14"/>
  <c r="PK236" i="14"/>
  <c r="PK235" i="14"/>
  <c r="PK234" i="14"/>
  <c r="PK232" i="14"/>
  <c r="PK233" i="14"/>
  <c r="PK223" i="14"/>
  <c r="PK222" i="14"/>
  <c r="PK221" i="14"/>
  <c r="PK224" i="14"/>
  <c r="PK219" i="14"/>
  <c r="PK218" i="14"/>
  <c r="PK217" i="14"/>
  <c r="PK216" i="14"/>
  <c r="PK215" i="14"/>
  <c r="PK214" i="14"/>
  <c r="PK213" i="14"/>
  <c r="PK212" i="14"/>
  <c r="PK220" i="14"/>
  <c r="PK211" i="14"/>
  <c r="PK199" i="14"/>
  <c r="PK210" i="14"/>
  <c r="PK208" i="14"/>
  <c r="PK206" i="14"/>
  <c r="PK204" i="14"/>
  <c r="PK198" i="14"/>
  <c r="PK197" i="14"/>
  <c r="PK196" i="14"/>
  <c r="PK195" i="14"/>
  <c r="PK194" i="14"/>
  <c r="PK193" i="14"/>
  <c r="PK192" i="14"/>
  <c r="PK187" i="14"/>
  <c r="PK186" i="14"/>
  <c r="PK185" i="14"/>
  <c r="PK209" i="14"/>
  <c r="PK205" i="14"/>
  <c r="PK184" i="14"/>
  <c r="PK183" i="14"/>
  <c r="PK182" i="14"/>
  <c r="PK181" i="14"/>
  <c r="PK180" i="14"/>
  <c r="PK179" i="14"/>
  <c r="PK178" i="14"/>
  <c r="PK315" i="14" s="1"/>
  <c r="PK177" i="14"/>
  <c r="PK171" i="14"/>
  <c r="PK170" i="14"/>
  <c r="PK173" i="14" s="1"/>
  <c r="PK207" i="14"/>
  <c r="PS312" i="14"/>
  <c r="PS313" i="14"/>
  <c r="PS311" i="14"/>
  <c r="PS314" i="14" s="1"/>
  <c r="PS301" i="14"/>
  <c r="PS300" i="14"/>
  <c r="PS267" i="14"/>
  <c r="PS266" i="14"/>
  <c r="PS258" i="14"/>
  <c r="PS254" i="14"/>
  <c r="PS253" i="14"/>
  <c r="PS252" i="14"/>
  <c r="PS251" i="14"/>
  <c r="PS250" i="14"/>
  <c r="PS247" i="14"/>
  <c r="PS236" i="14"/>
  <c r="PS235" i="14"/>
  <c r="PS234" i="14"/>
  <c r="PS230" i="14"/>
  <c r="PS229" i="14"/>
  <c r="PS233" i="14"/>
  <c r="PS231" i="14"/>
  <c r="PS232" i="14"/>
  <c r="PS224" i="14"/>
  <c r="PS223" i="14"/>
  <c r="PS222" i="14"/>
  <c r="PS221" i="14"/>
  <c r="PS220" i="14"/>
  <c r="PS219" i="14"/>
  <c r="PS218" i="14"/>
  <c r="PS217" i="14"/>
  <c r="PS216" i="14"/>
  <c r="PS215" i="14"/>
  <c r="PS214" i="14"/>
  <c r="PS213" i="14"/>
  <c r="PS212" i="14"/>
  <c r="PS211" i="14"/>
  <c r="PS210" i="14"/>
  <c r="PS208" i="14"/>
  <c r="PS206" i="14"/>
  <c r="PS204" i="14"/>
  <c r="PS197" i="14"/>
  <c r="PS196" i="14"/>
  <c r="PS195" i="14"/>
  <c r="PS194" i="14"/>
  <c r="PS193" i="14"/>
  <c r="PS192" i="14"/>
  <c r="PS187" i="14"/>
  <c r="PS186" i="14"/>
  <c r="PS185" i="14"/>
  <c r="PS199" i="14"/>
  <c r="PS198" i="14"/>
  <c r="PS209" i="14"/>
  <c r="PS207" i="14"/>
  <c r="PS205" i="14"/>
  <c r="PS184" i="14"/>
  <c r="PS183" i="14"/>
  <c r="PS182" i="14"/>
  <c r="PS181" i="14"/>
  <c r="PS180" i="14"/>
  <c r="PS179" i="14"/>
  <c r="PS178" i="14"/>
  <c r="PS177" i="14"/>
  <c r="PS171" i="14"/>
  <c r="PS170" i="14"/>
  <c r="J153" i="14"/>
  <c r="J156" i="14" s="1"/>
  <c r="S153" i="14"/>
  <c r="S156" i="14" s="1"/>
  <c r="AA153" i="14"/>
  <c r="AA156" i="14" s="1"/>
  <c r="AJ153" i="14"/>
  <c r="AJ156" i="14" s="1"/>
  <c r="BA153" i="14"/>
  <c r="CA153" i="14"/>
  <c r="CA156" i="14" s="1"/>
  <c r="CR153" i="14"/>
  <c r="CR156" i="14" s="1"/>
  <c r="DA153" i="14"/>
  <c r="DA156" i="14" s="1"/>
  <c r="DI153" i="14"/>
  <c r="DR153" i="14"/>
  <c r="DR156" i="14" s="1"/>
  <c r="EA153" i="14"/>
  <c r="EA156" i="14" s="1"/>
  <c r="EI153" i="14"/>
  <c r="EI156" i="14" s="1"/>
  <c r="ER153" i="14"/>
  <c r="ER156" i="14" s="1"/>
  <c r="FI153" i="14"/>
  <c r="FI156" i="14" s="1"/>
  <c r="HI153" i="14"/>
  <c r="JQ153" i="14"/>
  <c r="LH153" i="14"/>
  <c r="MH153" i="14"/>
  <c r="NY153" i="14"/>
  <c r="NY156" i="14" s="1"/>
  <c r="OY153" i="14"/>
  <c r="OY156" i="14" s="1"/>
  <c r="BA154" i="14"/>
  <c r="DI154" i="14"/>
  <c r="EI154" i="14"/>
  <c r="FD154" i="14"/>
  <c r="HC154" i="14"/>
  <c r="HU154" i="14"/>
  <c r="IL154" i="14"/>
  <c r="JC154" i="14"/>
  <c r="JC156" i="14" s="1"/>
  <c r="LC154" i="14"/>
  <c r="MK154" i="14"/>
  <c r="PS154" i="14"/>
  <c r="M159" i="14"/>
  <c r="CD159" i="14"/>
  <c r="EU159" i="14"/>
  <c r="KC159" i="14"/>
  <c r="MT159" i="14"/>
  <c r="PK159" i="14"/>
  <c r="AV160" i="14"/>
  <c r="DM160" i="14"/>
  <c r="LK160" i="14"/>
  <c r="OB160" i="14"/>
  <c r="M161" i="14"/>
  <c r="CD161" i="14"/>
  <c r="EU161" i="14"/>
  <c r="KC161" i="14"/>
  <c r="MT161" i="14"/>
  <c r="PK161" i="14"/>
  <c r="AV162" i="14"/>
  <c r="DM162" i="14"/>
  <c r="LK162" i="14"/>
  <c r="OB162" i="14"/>
  <c r="M163" i="14"/>
  <c r="CD163" i="14"/>
  <c r="EU163" i="14"/>
  <c r="KC163" i="14"/>
  <c r="MT163" i="14"/>
  <c r="PK163" i="14"/>
  <c r="DM164" i="14"/>
  <c r="LK164" i="14"/>
  <c r="OB164" i="14"/>
  <c r="M165" i="14"/>
  <c r="EU165" i="14"/>
  <c r="MT165" i="14"/>
  <c r="PK165" i="14"/>
  <c r="W170" i="14"/>
  <c r="GK170" i="14"/>
  <c r="NM170" i="14"/>
  <c r="U171" i="14"/>
  <c r="DT171" i="14"/>
  <c r="DT173" i="14" s="1"/>
  <c r="IA171" i="14"/>
  <c r="JA177" i="14"/>
  <c r="JU178" i="14"/>
  <c r="NU179" i="14"/>
  <c r="AN181" i="14"/>
  <c r="IM183" i="14"/>
  <c r="EL111" i="14"/>
  <c r="GP111" i="14"/>
  <c r="IT111" i="14"/>
  <c r="KX111" i="14"/>
  <c r="D256" i="14"/>
  <c r="BH256" i="14"/>
  <c r="DL256" i="14"/>
  <c r="FP256" i="14"/>
  <c r="HT256" i="14"/>
  <c r="JX256" i="14"/>
  <c r="MB256" i="14"/>
  <c r="OF256" i="14"/>
  <c r="AR115" i="14"/>
  <c r="CV115" i="14"/>
  <c r="EZ115" i="14"/>
  <c r="HD115" i="14"/>
  <c r="BF117" i="14"/>
  <c r="DJ117" i="14"/>
  <c r="FN117" i="14"/>
  <c r="HR117" i="14"/>
  <c r="BV120" i="14"/>
  <c r="CH120" i="14" s="1"/>
  <c r="GD120" i="14"/>
  <c r="GP120" i="14" s="1"/>
  <c r="KL120" i="14"/>
  <c r="KX120" i="14" s="1"/>
  <c r="OT120" i="14"/>
  <c r="PF120" i="14" s="1"/>
  <c r="P122" i="14"/>
  <c r="BT122" i="14"/>
  <c r="DX122" i="14"/>
  <c r="GB122" i="14"/>
  <c r="IF122" i="14"/>
  <c r="AD131" i="14"/>
  <c r="CH131" i="14"/>
  <c r="EL131" i="14"/>
  <c r="GP131" i="14"/>
  <c r="IT131" i="14"/>
  <c r="KX131" i="14"/>
  <c r="H312" i="14"/>
  <c r="H311" i="14"/>
  <c r="H314" i="14" s="1"/>
  <c r="H301" i="14"/>
  <c r="H300" i="14"/>
  <c r="H313" i="14"/>
  <c r="H258" i="14"/>
  <c r="H254" i="14"/>
  <c r="PZ254" i="14" s="1"/>
  <c r="H253" i="14"/>
  <c r="H266" i="14"/>
  <c r="H267" i="14"/>
  <c r="H252" i="14"/>
  <c r="H251" i="14"/>
  <c r="H250" i="14"/>
  <c r="H247" i="14"/>
  <c r="H236" i="14"/>
  <c r="H235" i="14"/>
  <c r="H234" i="14"/>
  <c r="H233" i="14"/>
  <c r="H232" i="14"/>
  <c r="H231" i="14"/>
  <c r="H230" i="14"/>
  <c r="H229" i="14"/>
  <c r="H219" i="14"/>
  <c r="H218" i="14"/>
  <c r="H217" i="14"/>
  <c r="H216" i="14"/>
  <c r="H215" i="14"/>
  <c r="H214" i="14"/>
  <c r="H213" i="14"/>
  <c r="H212" i="14"/>
  <c r="H223" i="14"/>
  <c r="H222" i="14"/>
  <c r="H224" i="14"/>
  <c r="H221" i="14"/>
  <c r="H211" i="14"/>
  <c r="H210" i="14"/>
  <c r="H209" i="14"/>
  <c r="H208" i="14"/>
  <c r="H207" i="14"/>
  <c r="H206" i="14"/>
  <c r="H205" i="14"/>
  <c r="H204" i="14"/>
  <c r="H220" i="14"/>
  <c r="H198" i="14"/>
  <c r="H197" i="14"/>
  <c r="H196" i="14"/>
  <c r="H195" i="14"/>
  <c r="H194" i="14"/>
  <c r="H193" i="14"/>
  <c r="H192" i="14"/>
  <c r="H187" i="14"/>
  <c r="H186" i="14"/>
  <c r="H185" i="14"/>
  <c r="H184" i="14"/>
  <c r="H183" i="14"/>
  <c r="H182" i="14"/>
  <c r="H181" i="14"/>
  <c r="H180" i="14"/>
  <c r="H179" i="14"/>
  <c r="H178" i="14"/>
  <c r="H177" i="14"/>
  <c r="H171" i="14"/>
  <c r="H199" i="14"/>
  <c r="H165" i="14"/>
  <c r="H164" i="14"/>
  <c r="H163" i="14"/>
  <c r="H162" i="14"/>
  <c r="H161" i="14"/>
  <c r="H160" i="14"/>
  <c r="H159" i="14"/>
  <c r="H167" i="14" s="1"/>
  <c r="H170" i="14"/>
  <c r="R301" i="14"/>
  <c r="R300" i="14"/>
  <c r="Z313" i="14"/>
  <c r="Z312" i="14"/>
  <c r="Z311" i="14"/>
  <c r="Z301" i="14"/>
  <c r="Z300" i="14"/>
  <c r="Z303" i="14" s="1"/>
  <c r="Z267" i="14"/>
  <c r="Z266" i="14"/>
  <c r="Z253" i="14"/>
  <c r="Z258" i="14"/>
  <c r="Z254" i="14"/>
  <c r="Z252" i="14"/>
  <c r="Z251" i="14"/>
  <c r="Z250" i="14"/>
  <c r="Z256" i="14" s="1"/>
  <c r="Z247" i="14"/>
  <c r="Z236" i="14"/>
  <c r="Z235" i="14"/>
  <c r="Z234" i="14"/>
  <c r="Z233" i="14"/>
  <c r="Z232" i="14"/>
  <c r="Z231" i="14"/>
  <c r="Z230" i="14"/>
  <c r="Z229" i="14"/>
  <c r="Z238" i="14" s="1"/>
  <c r="Z224" i="14"/>
  <c r="Z219" i="14"/>
  <c r="Z218" i="14"/>
  <c r="Z217" i="14"/>
  <c r="Z216" i="14"/>
  <c r="Z215" i="14"/>
  <c r="Z220" i="14"/>
  <c r="Z221" i="14"/>
  <c r="Z223" i="14"/>
  <c r="Z222" i="14"/>
  <c r="Z212" i="14"/>
  <c r="Z213" i="14"/>
  <c r="Z211" i="14"/>
  <c r="Z210" i="14"/>
  <c r="Z209" i="14"/>
  <c r="Z208" i="14"/>
  <c r="Z207" i="14"/>
  <c r="Z206" i="14"/>
  <c r="Z205" i="14"/>
  <c r="Z204" i="14"/>
  <c r="Z199" i="14"/>
  <c r="Z198" i="14"/>
  <c r="Z214" i="14"/>
  <c r="Z197" i="14"/>
  <c r="Z195" i="14"/>
  <c r="Z193" i="14"/>
  <c r="Z186" i="14"/>
  <c r="Z185" i="14"/>
  <c r="Z184" i="14"/>
  <c r="Z183" i="14"/>
  <c r="Z182" i="14"/>
  <c r="Z181" i="14"/>
  <c r="Z180" i="14"/>
  <c r="Z179" i="14"/>
  <c r="Z178" i="14"/>
  <c r="Z177" i="14"/>
  <c r="Z196" i="14"/>
  <c r="Z194" i="14"/>
  <c r="Z192" i="14"/>
  <c r="Z187" i="14"/>
  <c r="Z165" i="14"/>
  <c r="Z164" i="14"/>
  <c r="Z163" i="14"/>
  <c r="Z162" i="14"/>
  <c r="Z161" i="14"/>
  <c r="Z160" i="14"/>
  <c r="Z159" i="14"/>
  <c r="Z167" i="14" s="1"/>
  <c r="Z171" i="14"/>
  <c r="Z170" i="14"/>
  <c r="AJ313" i="14"/>
  <c r="AJ312" i="14"/>
  <c r="AJ311" i="14"/>
  <c r="AJ301" i="14"/>
  <c r="AJ300" i="14"/>
  <c r="AJ303" i="14" s="1"/>
  <c r="AJ267" i="14"/>
  <c r="AJ266" i="14"/>
  <c r="AJ258" i="14"/>
  <c r="AJ254" i="14"/>
  <c r="AJ253" i="14"/>
  <c r="AJ252" i="14"/>
  <c r="AJ251" i="14"/>
  <c r="AJ250" i="14"/>
  <c r="AJ247" i="14"/>
  <c r="AJ236" i="14"/>
  <c r="AJ235" i="14"/>
  <c r="AJ234" i="14"/>
  <c r="AJ233" i="14"/>
  <c r="AJ232" i="14"/>
  <c r="AJ231" i="14"/>
  <c r="AJ230" i="14"/>
  <c r="AJ229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199" i="14"/>
  <c r="AJ198" i="14"/>
  <c r="AJ197" i="14"/>
  <c r="AJ196" i="14"/>
  <c r="AJ195" i="14"/>
  <c r="AJ194" i="14"/>
  <c r="AJ193" i="14"/>
  <c r="AJ192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65" i="14"/>
  <c r="AJ164" i="14"/>
  <c r="AJ163" i="14"/>
  <c r="AJ162" i="14"/>
  <c r="AJ161" i="14"/>
  <c r="AJ160" i="14"/>
  <c r="AJ159" i="14"/>
  <c r="AJ170" i="14"/>
  <c r="AJ171" i="14"/>
  <c r="AT301" i="14"/>
  <c r="AT300" i="14"/>
  <c r="BB313" i="14"/>
  <c r="BB312" i="14"/>
  <c r="BB311" i="14"/>
  <c r="BB300" i="14"/>
  <c r="BB301" i="14"/>
  <c r="BB267" i="14"/>
  <c r="BB266" i="14"/>
  <c r="BB258" i="14"/>
  <c r="BB254" i="14"/>
  <c r="BB253" i="14"/>
  <c r="BB251" i="14"/>
  <c r="BB250" i="14"/>
  <c r="BB247" i="14"/>
  <c r="BB252" i="14"/>
  <c r="BB236" i="14"/>
  <c r="BB235" i="14"/>
  <c r="BB234" i="14"/>
  <c r="BB233" i="14"/>
  <c r="BB232" i="14"/>
  <c r="BB231" i="14"/>
  <c r="BB230" i="14"/>
  <c r="BB229" i="14"/>
  <c r="BB238" i="14" s="1"/>
  <c r="BB224" i="14"/>
  <c r="BB223" i="14"/>
  <c r="BB222" i="14"/>
  <c r="BB221" i="14"/>
  <c r="BB220" i="14"/>
  <c r="BB218" i="14"/>
  <c r="BB216" i="14"/>
  <c r="BB213" i="14"/>
  <c r="BB211" i="14"/>
  <c r="BB210" i="14"/>
  <c r="BB209" i="14"/>
  <c r="BB208" i="14"/>
  <c r="BB207" i="14"/>
  <c r="BB206" i="14"/>
  <c r="BB205" i="14"/>
  <c r="BB219" i="14"/>
  <c r="BB217" i="14"/>
  <c r="BB215" i="14"/>
  <c r="BB214" i="14"/>
  <c r="BB212" i="14"/>
  <c r="BB204" i="14"/>
  <c r="BB197" i="14"/>
  <c r="BB196" i="14"/>
  <c r="BB195" i="14"/>
  <c r="BB194" i="14"/>
  <c r="BB193" i="14"/>
  <c r="BB192" i="14"/>
  <c r="BB187" i="14"/>
  <c r="BB186" i="14"/>
  <c r="BB185" i="14"/>
  <c r="BB184" i="14"/>
  <c r="BB183" i="14"/>
  <c r="BB182" i="14"/>
  <c r="BB181" i="14"/>
  <c r="BB180" i="14"/>
  <c r="BB179" i="14"/>
  <c r="BB178" i="14"/>
  <c r="BB198" i="14"/>
  <c r="BB199" i="14"/>
  <c r="BB171" i="14"/>
  <c r="BB165" i="14"/>
  <c r="BB164" i="14"/>
  <c r="BB163" i="14"/>
  <c r="BB162" i="14"/>
  <c r="BB161" i="14"/>
  <c r="BB160" i="14"/>
  <c r="BB159" i="14"/>
  <c r="BB167" i="14" s="1"/>
  <c r="BB170" i="14"/>
  <c r="BB173" i="14" s="1"/>
  <c r="BB177" i="14"/>
  <c r="BL313" i="14"/>
  <c r="BL312" i="14"/>
  <c r="BL301" i="14"/>
  <c r="BL300" i="14"/>
  <c r="BL303" i="14" s="1"/>
  <c r="BL311" i="14"/>
  <c r="BL267" i="14"/>
  <c r="BL266" i="14"/>
  <c r="BL258" i="14"/>
  <c r="BL254" i="14"/>
  <c r="BL253" i="14"/>
  <c r="BL251" i="14"/>
  <c r="BL250" i="14"/>
  <c r="BL247" i="14"/>
  <c r="BL252" i="14"/>
  <c r="BL236" i="14"/>
  <c r="BL235" i="14"/>
  <c r="BL234" i="14"/>
  <c r="BL231" i="14"/>
  <c r="BL230" i="14"/>
  <c r="BL229" i="14"/>
  <c r="BL233" i="14"/>
  <c r="BL232" i="14"/>
  <c r="BL224" i="14"/>
  <c r="BL223" i="14"/>
  <c r="BL222" i="14"/>
  <c r="BL219" i="14"/>
  <c r="BL218" i="14"/>
  <c r="BL217" i="14"/>
  <c r="BL216" i="14"/>
  <c r="BL215" i="14"/>
  <c r="BL214" i="14"/>
  <c r="BL213" i="14"/>
  <c r="BL212" i="14"/>
  <c r="BL220" i="14"/>
  <c r="BL211" i="14"/>
  <c r="BL210" i="14"/>
  <c r="BL209" i="14"/>
  <c r="BL208" i="14"/>
  <c r="BL207" i="14"/>
  <c r="BL206" i="14"/>
  <c r="BL205" i="14"/>
  <c r="BL204" i="14"/>
  <c r="BL221" i="14"/>
  <c r="BL197" i="14"/>
  <c r="BL196" i="14"/>
  <c r="BL195" i="14"/>
  <c r="BL194" i="14"/>
  <c r="BL193" i="14"/>
  <c r="BL192" i="14"/>
  <c r="BL187" i="14"/>
  <c r="BL186" i="14"/>
  <c r="BL199" i="14"/>
  <c r="BL198" i="14"/>
  <c r="BL185" i="14"/>
  <c r="BL184" i="14"/>
  <c r="BL183" i="14"/>
  <c r="BL182" i="14"/>
  <c r="BL181" i="14"/>
  <c r="BL180" i="14"/>
  <c r="BL179" i="14"/>
  <c r="BL178" i="14"/>
  <c r="BL177" i="14"/>
  <c r="BL165" i="14"/>
  <c r="BL164" i="14"/>
  <c r="BL163" i="14"/>
  <c r="BL162" i="14"/>
  <c r="BL161" i="14"/>
  <c r="BL160" i="14"/>
  <c r="BL159" i="14"/>
  <c r="BL171" i="14"/>
  <c r="BL170" i="14"/>
  <c r="BL173" i="14" s="1"/>
  <c r="BV301" i="14"/>
  <c r="BV300" i="14"/>
  <c r="CD313" i="14"/>
  <c r="CD312" i="14"/>
  <c r="CD311" i="14"/>
  <c r="CD301" i="14"/>
  <c r="CD300" i="14"/>
  <c r="CD303" i="14" s="1"/>
  <c r="CD267" i="14"/>
  <c r="CD266" i="14"/>
  <c r="CD258" i="14"/>
  <c r="CD254" i="14"/>
  <c r="CD253" i="14"/>
  <c r="CD252" i="14"/>
  <c r="CD251" i="14"/>
  <c r="CD250" i="14"/>
  <c r="CD256" i="14" s="1"/>
  <c r="CD247" i="14"/>
  <c r="CD232" i="14"/>
  <c r="CD231" i="14"/>
  <c r="CD230" i="14"/>
  <c r="CD229" i="14"/>
  <c r="CD236" i="14"/>
  <c r="CD235" i="14"/>
  <c r="CD234" i="14"/>
  <c r="CD233" i="14"/>
  <c r="CD224" i="14"/>
  <c r="CD223" i="14"/>
  <c r="CD222" i="14"/>
  <c r="CD220" i="14"/>
  <c r="CD221" i="14"/>
  <c r="CD219" i="14"/>
  <c r="CD218" i="14"/>
  <c r="CD217" i="14"/>
  <c r="CD216" i="14"/>
  <c r="CD215" i="14"/>
  <c r="CD214" i="14"/>
  <c r="CD213" i="14"/>
  <c r="CD212" i="14"/>
  <c r="CD204" i="14"/>
  <c r="CD210" i="14"/>
  <c r="CD208" i="14"/>
  <c r="CD206" i="14"/>
  <c r="CD199" i="14"/>
  <c r="CD198" i="14"/>
  <c r="CD197" i="14"/>
  <c r="CD196" i="14"/>
  <c r="CD195" i="14"/>
  <c r="CD194" i="14"/>
  <c r="CD193" i="14"/>
  <c r="CD192" i="14"/>
  <c r="CD187" i="14"/>
  <c r="CD186" i="14"/>
  <c r="CD205" i="14"/>
  <c r="CD211" i="14"/>
  <c r="CD207" i="14"/>
  <c r="CD185" i="14"/>
  <c r="CD184" i="14"/>
  <c r="CD183" i="14"/>
  <c r="CD182" i="14"/>
  <c r="CD181" i="14"/>
  <c r="CD180" i="14"/>
  <c r="CD179" i="14"/>
  <c r="CD178" i="14"/>
  <c r="CD177" i="14"/>
  <c r="CD171" i="14"/>
  <c r="CD170" i="14"/>
  <c r="CD209" i="14"/>
  <c r="CN313" i="14"/>
  <c r="CN312" i="14"/>
  <c r="CN311" i="14"/>
  <c r="CN301" i="14"/>
  <c r="CN300" i="14"/>
  <c r="CN303" i="14" s="1"/>
  <c r="CN267" i="14"/>
  <c r="CN266" i="14"/>
  <c r="CN258" i="14"/>
  <c r="CN254" i="14"/>
  <c r="CN253" i="14"/>
  <c r="CN290" i="14"/>
  <c r="CN251" i="14"/>
  <c r="CN250" i="14"/>
  <c r="CN256" i="14" s="1"/>
  <c r="CN247" i="14"/>
  <c r="CN252" i="14"/>
  <c r="CN231" i="14"/>
  <c r="CN230" i="14"/>
  <c r="CN229" i="14"/>
  <c r="CN232" i="14"/>
  <c r="CN233" i="14"/>
  <c r="CN234" i="14"/>
  <c r="CN224" i="14"/>
  <c r="CN223" i="14"/>
  <c r="CN222" i="14"/>
  <c r="CN235" i="14"/>
  <c r="CN236" i="14"/>
  <c r="CN220" i="14"/>
  <c r="CN219" i="14"/>
  <c r="CN218" i="14"/>
  <c r="CN217" i="14"/>
  <c r="CN216" i="14"/>
  <c r="CN215" i="14"/>
  <c r="CN214" i="14"/>
  <c r="CN213" i="14"/>
  <c r="CN221" i="14"/>
  <c r="CN212" i="14"/>
  <c r="CN211" i="14"/>
  <c r="CN210" i="14"/>
  <c r="CN209" i="14"/>
  <c r="CN208" i="14"/>
  <c r="CN207" i="14"/>
  <c r="CN206" i="14"/>
  <c r="CN205" i="14"/>
  <c r="CN204" i="14"/>
  <c r="CN199" i="14"/>
  <c r="CN198" i="14"/>
  <c r="CN197" i="14"/>
  <c r="CN196" i="14"/>
  <c r="CN195" i="14"/>
  <c r="CN194" i="14"/>
  <c r="CN193" i="14"/>
  <c r="CN192" i="14"/>
  <c r="CN187" i="14"/>
  <c r="CN186" i="14"/>
  <c r="CN185" i="14"/>
  <c r="CN183" i="14"/>
  <c r="CN181" i="14"/>
  <c r="CN179" i="14"/>
  <c r="CN171" i="14"/>
  <c r="CN184" i="14"/>
  <c r="CN182" i="14"/>
  <c r="CN180" i="14"/>
  <c r="CN178" i="14"/>
  <c r="CN177" i="14"/>
  <c r="CN170" i="14"/>
  <c r="CN173" i="14" s="1"/>
  <c r="CN165" i="14"/>
  <c r="CN164" i="14"/>
  <c r="CN163" i="14"/>
  <c r="CN162" i="14"/>
  <c r="CN161" i="14"/>
  <c r="CN160" i="14"/>
  <c r="CN159" i="14"/>
  <c r="CX301" i="14"/>
  <c r="CX300" i="14"/>
  <c r="DF313" i="14"/>
  <c r="DF312" i="14"/>
  <c r="DF311" i="14"/>
  <c r="DF314" i="14" s="1"/>
  <c r="DF301" i="14"/>
  <c r="DF300" i="14"/>
  <c r="DF267" i="14"/>
  <c r="DF266" i="14"/>
  <c r="DF258" i="14"/>
  <c r="DF254" i="14"/>
  <c r="DF253" i="14"/>
  <c r="DF250" i="14"/>
  <c r="DF252" i="14"/>
  <c r="DF236" i="14"/>
  <c r="DF235" i="14"/>
  <c r="DF234" i="14"/>
  <c r="DF233" i="14"/>
  <c r="DF232" i="14"/>
  <c r="DF247" i="14"/>
  <c r="DF251" i="14"/>
  <c r="DF231" i="14"/>
  <c r="DF229" i="14"/>
  <c r="DF230" i="14"/>
  <c r="DF224" i="14"/>
  <c r="DF223" i="14"/>
  <c r="DF222" i="14"/>
  <c r="DF221" i="14"/>
  <c r="DF220" i="14"/>
  <c r="DF219" i="14"/>
  <c r="DF218" i="14"/>
  <c r="DF217" i="14"/>
  <c r="DF216" i="14"/>
  <c r="DF215" i="14"/>
  <c r="DF214" i="14"/>
  <c r="DF211" i="14"/>
  <c r="DF210" i="14"/>
  <c r="DF209" i="14"/>
  <c r="DF208" i="14"/>
  <c r="DF207" i="14"/>
  <c r="DF206" i="14"/>
  <c r="DF205" i="14"/>
  <c r="DF213" i="14"/>
  <c r="DF212" i="14"/>
  <c r="DF197" i="14"/>
  <c r="DF196" i="14"/>
  <c r="DF195" i="14"/>
  <c r="DF194" i="14"/>
  <c r="DF193" i="14"/>
  <c r="DF192" i="14"/>
  <c r="DF187" i="14"/>
  <c r="DF186" i="14"/>
  <c r="DF199" i="14"/>
  <c r="DF198" i="14"/>
  <c r="DF185" i="14"/>
  <c r="DF184" i="14"/>
  <c r="DF183" i="14"/>
  <c r="DF182" i="14"/>
  <c r="DF181" i="14"/>
  <c r="DF180" i="14"/>
  <c r="DF179" i="14"/>
  <c r="DF178" i="14"/>
  <c r="DF315" i="14" s="1"/>
  <c r="DF177" i="14"/>
  <c r="DF204" i="14"/>
  <c r="DF170" i="14"/>
  <c r="DF173" i="14" s="1"/>
  <c r="DF165" i="14"/>
  <c r="DF164" i="14"/>
  <c r="DF163" i="14"/>
  <c r="DF162" i="14"/>
  <c r="DF161" i="14"/>
  <c r="DF160" i="14"/>
  <c r="DF159" i="14"/>
  <c r="DP313" i="14"/>
  <c r="DP311" i="14"/>
  <c r="DP312" i="14"/>
  <c r="DP301" i="14"/>
  <c r="DP300" i="14"/>
  <c r="DP303" i="14" s="1"/>
  <c r="DP258" i="14"/>
  <c r="DP254" i="14"/>
  <c r="DP253" i="14"/>
  <c r="DP252" i="14"/>
  <c r="DP266" i="14"/>
  <c r="DP267" i="14"/>
  <c r="DP251" i="14"/>
  <c r="DP250" i="14"/>
  <c r="DP256" i="14" s="1"/>
  <c r="DP247" i="14"/>
  <c r="DP236" i="14"/>
  <c r="DP235" i="14"/>
  <c r="DP234" i="14"/>
  <c r="DP233" i="14"/>
  <c r="DP231" i="14"/>
  <c r="DP230" i="14"/>
  <c r="DP229" i="14"/>
  <c r="DP232" i="14"/>
  <c r="DP220" i="14"/>
  <c r="DP224" i="14"/>
  <c r="DP219" i="14"/>
  <c r="DP218" i="14"/>
  <c r="DP217" i="14"/>
  <c r="DP216" i="14"/>
  <c r="DP215" i="14"/>
  <c r="DP214" i="14"/>
  <c r="DP213" i="14"/>
  <c r="DP212" i="14"/>
  <c r="DP223" i="14"/>
  <c r="DP222" i="14"/>
  <c r="DP221" i="14"/>
  <c r="DP211" i="14"/>
  <c r="DP210" i="14"/>
  <c r="DP209" i="14"/>
  <c r="DP208" i="14"/>
  <c r="DP207" i="14"/>
  <c r="DP206" i="14"/>
  <c r="DP205" i="14"/>
  <c r="DP204" i="14"/>
  <c r="DP199" i="14"/>
  <c r="DP198" i="14"/>
  <c r="DP197" i="14"/>
  <c r="DP196" i="14"/>
  <c r="DP195" i="14"/>
  <c r="DP194" i="14"/>
  <c r="DP193" i="14"/>
  <c r="DP192" i="14"/>
  <c r="DP187" i="14"/>
  <c r="DP185" i="14"/>
  <c r="DP184" i="14"/>
  <c r="DP183" i="14"/>
  <c r="DP182" i="14"/>
  <c r="DP181" i="14"/>
  <c r="DP180" i="14"/>
  <c r="DP179" i="14"/>
  <c r="DP178" i="14"/>
  <c r="DP177" i="14"/>
  <c r="DP171" i="14"/>
  <c r="DP170" i="14"/>
  <c r="DP186" i="14"/>
  <c r="DP165" i="14"/>
  <c r="DP164" i="14"/>
  <c r="DP163" i="14"/>
  <c r="DP162" i="14"/>
  <c r="DP161" i="14"/>
  <c r="DP160" i="14"/>
  <c r="DP159" i="14"/>
  <c r="DZ301" i="14"/>
  <c r="DZ300" i="14"/>
  <c r="EH313" i="14"/>
  <c r="EH312" i="14"/>
  <c r="EH311" i="14"/>
  <c r="EH314" i="14" s="1"/>
  <c r="EH301" i="14"/>
  <c r="EH300" i="14"/>
  <c r="EH303" i="14" s="1"/>
  <c r="EH267" i="14"/>
  <c r="EH266" i="14"/>
  <c r="EH258" i="14"/>
  <c r="EH254" i="14"/>
  <c r="EH252" i="14"/>
  <c r="EH253" i="14"/>
  <c r="EH251" i="14"/>
  <c r="EH250" i="14"/>
  <c r="EH256" i="14" s="1"/>
  <c r="EH247" i="14"/>
  <c r="EH236" i="14"/>
  <c r="EH235" i="14"/>
  <c r="EH234" i="14"/>
  <c r="EH233" i="14"/>
  <c r="EH232" i="14"/>
  <c r="EH231" i="14"/>
  <c r="EH230" i="14"/>
  <c r="EH229" i="14"/>
  <c r="EH224" i="14"/>
  <c r="EH219" i="14"/>
  <c r="EH218" i="14"/>
  <c r="EH217" i="14"/>
  <c r="EH216" i="14"/>
  <c r="EH215" i="14"/>
  <c r="EH220" i="14"/>
  <c r="EH223" i="14"/>
  <c r="EH222" i="14"/>
  <c r="EH221" i="14"/>
  <c r="EH214" i="14"/>
  <c r="EH212" i="14"/>
  <c r="EH211" i="14"/>
  <c r="EH210" i="14"/>
  <c r="EH209" i="14"/>
  <c r="EH208" i="14"/>
  <c r="EH207" i="14"/>
  <c r="EH206" i="14"/>
  <c r="EH205" i="14"/>
  <c r="EH204" i="14"/>
  <c r="EH213" i="14"/>
  <c r="EH199" i="14"/>
  <c r="EH198" i="14"/>
  <c r="EH186" i="14"/>
  <c r="EH197" i="14"/>
  <c r="EH195" i="14"/>
  <c r="EH193" i="14"/>
  <c r="EH184" i="14"/>
  <c r="EH183" i="14"/>
  <c r="EH182" i="14"/>
  <c r="EH181" i="14"/>
  <c r="EH180" i="14"/>
  <c r="EH179" i="14"/>
  <c r="EH178" i="14"/>
  <c r="EH315" i="14" s="1"/>
  <c r="EH177" i="14"/>
  <c r="EH171" i="14"/>
  <c r="EH185" i="14"/>
  <c r="EH196" i="14"/>
  <c r="EH194" i="14"/>
  <c r="EH192" i="14"/>
  <c r="EH187" i="14"/>
  <c r="EH165" i="14"/>
  <c r="EH164" i="14"/>
  <c r="EH163" i="14"/>
  <c r="EH162" i="14"/>
  <c r="EH161" i="14"/>
  <c r="EH160" i="14"/>
  <c r="EH159" i="14"/>
  <c r="EH170" i="14"/>
  <c r="EH173" i="14" s="1"/>
  <c r="ER313" i="14"/>
  <c r="ER311" i="14"/>
  <c r="ER312" i="14"/>
  <c r="ER301" i="14"/>
  <c r="ER300" i="14"/>
  <c r="ER303" i="14" s="1"/>
  <c r="ER267" i="14"/>
  <c r="ER266" i="14"/>
  <c r="ER258" i="14"/>
  <c r="ER254" i="14"/>
  <c r="ER253" i="14"/>
  <c r="ER252" i="14"/>
  <c r="ER251" i="14"/>
  <c r="ER250" i="14"/>
  <c r="ER256" i="14" s="1"/>
  <c r="ER247" i="14"/>
  <c r="ER236" i="14"/>
  <c r="ER235" i="14"/>
  <c r="ER234" i="14"/>
  <c r="ER232" i="14"/>
  <c r="ER233" i="14"/>
  <c r="ER231" i="14"/>
  <c r="ER230" i="14"/>
  <c r="ER229" i="14"/>
  <c r="ER238" i="14" s="1"/>
  <c r="ER224" i="14"/>
  <c r="ER223" i="14"/>
  <c r="ER222" i="14"/>
  <c r="ER221" i="14"/>
  <c r="ER220" i="14"/>
  <c r="ER219" i="14"/>
  <c r="ER218" i="14"/>
  <c r="ER217" i="14"/>
  <c r="ER216" i="14"/>
  <c r="ER215" i="14"/>
  <c r="ER214" i="14"/>
  <c r="ER213" i="14"/>
  <c r="ER212" i="14"/>
  <c r="ER211" i="14"/>
  <c r="ER210" i="14"/>
  <c r="ER209" i="14"/>
  <c r="ER208" i="14"/>
  <c r="ER207" i="14"/>
  <c r="ER206" i="14"/>
  <c r="ER205" i="14"/>
  <c r="ER204" i="14"/>
  <c r="ER199" i="14"/>
  <c r="ER198" i="14"/>
  <c r="ER197" i="14"/>
  <c r="ER196" i="14"/>
  <c r="ER195" i="14"/>
  <c r="ER194" i="14"/>
  <c r="ER193" i="14"/>
  <c r="ER192" i="14"/>
  <c r="ER187" i="14"/>
  <c r="ER186" i="14"/>
  <c r="ER184" i="14"/>
  <c r="ER183" i="14"/>
  <c r="ER182" i="14"/>
  <c r="ER181" i="14"/>
  <c r="ER180" i="14"/>
  <c r="ER179" i="14"/>
  <c r="ER178" i="14"/>
  <c r="ER185" i="14"/>
  <c r="ER171" i="14"/>
  <c r="ER165" i="14"/>
  <c r="ER164" i="14"/>
  <c r="ER163" i="14"/>
  <c r="ER162" i="14"/>
  <c r="ER161" i="14"/>
  <c r="ER160" i="14"/>
  <c r="ER159" i="14"/>
  <c r="ER167" i="14" s="1"/>
  <c r="ER177" i="14"/>
  <c r="ER189" i="14" s="1"/>
  <c r="FB301" i="14"/>
  <c r="FB300" i="14"/>
  <c r="FJ313" i="14"/>
  <c r="FJ312" i="14"/>
  <c r="FJ311" i="14"/>
  <c r="FJ301" i="14"/>
  <c r="FJ300" i="14"/>
  <c r="FJ303" i="14" s="1"/>
  <c r="FJ267" i="14"/>
  <c r="FJ266" i="14"/>
  <c r="FJ258" i="14"/>
  <c r="FJ254" i="14"/>
  <c r="FJ253" i="14"/>
  <c r="FJ252" i="14"/>
  <c r="FJ251" i="14"/>
  <c r="FJ250" i="14"/>
  <c r="FJ256" i="14" s="1"/>
  <c r="FJ247" i="14"/>
  <c r="FJ236" i="14"/>
  <c r="FJ235" i="14"/>
  <c r="FJ234" i="14"/>
  <c r="FJ233" i="14"/>
  <c r="FJ232" i="14"/>
  <c r="FJ231" i="14"/>
  <c r="FJ230" i="14"/>
  <c r="FJ229" i="14"/>
  <c r="FJ238" i="14" s="1"/>
  <c r="FJ224" i="14"/>
  <c r="FJ223" i="14"/>
  <c r="FJ222" i="14"/>
  <c r="FJ221" i="14"/>
  <c r="FJ220" i="14"/>
  <c r="FJ219" i="14"/>
  <c r="FJ211" i="14"/>
  <c r="FJ210" i="14"/>
  <c r="FJ209" i="14"/>
  <c r="FJ208" i="14"/>
  <c r="FJ207" i="14"/>
  <c r="FJ206" i="14"/>
  <c r="FJ205" i="14"/>
  <c r="FJ204" i="14"/>
  <c r="FJ213" i="14"/>
  <c r="FJ218" i="14"/>
  <c r="FJ216" i="14"/>
  <c r="FJ214" i="14"/>
  <c r="FJ212" i="14"/>
  <c r="FJ199" i="14"/>
  <c r="FJ198" i="14"/>
  <c r="FJ217" i="14"/>
  <c r="FJ197" i="14"/>
  <c r="FJ196" i="14"/>
  <c r="FJ195" i="14"/>
  <c r="FJ194" i="14"/>
  <c r="FJ193" i="14"/>
  <c r="FJ192" i="14"/>
  <c r="FJ187" i="14"/>
  <c r="FJ186" i="14"/>
  <c r="FJ185" i="14"/>
  <c r="FJ184" i="14"/>
  <c r="FJ183" i="14"/>
  <c r="FJ182" i="14"/>
  <c r="FJ181" i="14"/>
  <c r="FJ180" i="14"/>
  <c r="FJ179" i="14"/>
  <c r="FJ178" i="14"/>
  <c r="FJ215" i="14"/>
  <c r="FJ165" i="14"/>
  <c r="FJ164" i="14"/>
  <c r="FJ163" i="14"/>
  <c r="FJ162" i="14"/>
  <c r="FJ161" i="14"/>
  <c r="FJ160" i="14"/>
  <c r="FJ159" i="14"/>
  <c r="FJ154" i="14"/>
  <c r="FJ170" i="14"/>
  <c r="FJ177" i="14"/>
  <c r="FT313" i="14"/>
  <c r="FT312" i="14"/>
  <c r="FT311" i="14"/>
  <c r="FT301" i="14"/>
  <c r="FT300" i="14"/>
  <c r="FT303" i="14" s="1"/>
  <c r="FT267" i="14"/>
  <c r="FT266" i="14"/>
  <c r="FT258" i="14"/>
  <c r="FT254" i="14"/>
  <c r="FT253" i="14"/>
  <c r="FT252" i="14"/>
  <c r="FT251" i="14"/>
  <c r="FT250" i="14"/>
  <c r="FT247" i="14"/>
  <c r="FT236" i="14"/>
  <c r="FT235" i="14"/>
  <c r="FT234" i="14"/>
  <c r="FT232" i="14"/>
  <c r="FT231" i="14"/>
  <c r="FT230" i="14"/>
  <c r="FT229" i="14"/>
  <c r="FT233" i="14"/>
  <c r="FT224" i="14"/>
  <c r="FT223" i="14"/>
  <c r="FT222" i="14"/>
  <c r="FT221" i="14"/>
  <c r="FT220" i="14"/>
  <c r="FT219" i="14"/>
  <c r="FT218" i="14"/>
  <c r="FT217" i="14"/>
  <c r="FT216" i="14"/>
  <c r="FT215" i="14"/>
  <c r="FT214" i="14"/>
  <c r="FT213" i="14"/>
  <c r="FT212" i="14"/>
  <c r="FT211" i="14"/>
  <c r="FT210" i="14"/>
  <c r="FT209" i="14"/>
  <c r="FT208" i="14"/>
  <c r="FT207" i="14"/>
  <c r="FT206" i="14"/>
  <c r="FT205" i="14"/>
  <c r="FT204" i="14"/>
  <c r="FT199" i="14"/>
  <c r="FT198" i="14"/>
  <c r="FT197" i="14"/>
  <c r="FT196" i="14"/>
  <c r="FT195" i="14"/>
  <c r="FT194" i="14"/>
  <c r="FT193" i="14"/>
  <c r="FT192" i="14"/>
  <c r="FT187" i="14"/>
  <c r="FT186" i="14"/>
  <c r="FT185" i="14"/>
  <c r="FT184" i="14"/>
  <c r="FT183" i="14"/>
  <c r="FT182" i="14"/>
  <c r="FT181" i="14"/>
  <c r="FT180" i="14"/>
  <c r="FT179" i="14"/>
  <c r="FT178" i="14"/>
  <c r="FT177" i="14"/>
  <c r="FT165" i="14"/>
  <c r="FT164" i="14"/>
  <c r="FT163" i="14"/>
  <c r="FT162" i="14"/>
  <c r="FT161" i="14"/>
  <c r="FT160" i="14"/>
  <c r="FT159" i="14"/>
  <c r="FT171" i="14"/>
  <c r="FT170" i="14"/>
  <c r="FT173" i="14" s="1"/>
  <c r="GD301" i="14"/>
  <c r="GD300" i="14"/>
  <c r="GL313" i="14"/>
  <c r="GL312" i="14"/>
  <c r="GL311" i="14"/>
  <c r="GL301" i="14"/>
  <c r="GL300" i="14"/>
  <c r="GL303" i="14" s="1"/>
  <c r="GL267" i="14"/>
  <c r="GL266" i="14"/>
  <c r="GL258" i="14"/>
  <c r="GL254" i="14"/>
  <c r="GL253" i="14"/>
  <c r="GL252" i="14"/>
  <c r="GL251" i="14"/>
  <c r="GL250" i="14"/>
  <c r="GL256" i="14" s="1"/>
  <c r="GL247" i="14"/>
  <c r="GL236" i="14"/>
  <c r="GL235" i="14"/>
  <c r="GL234" i="14"/>
  <c r="GL231" i="14"/>
  <c r="GL230" i="14"/>
  <c r="GL229" i="14"/>
  <c r="GL232" i="14"/>
  <c r="GL233" i="14"/>
  <c r="GL224" i="14"/>
  <c r="GL223" i="14"/>
  <c r="GL222" i="14"/>
  <c r="GL221" i="14"/>
  <c r="GL220" i="14"/>
  <c r="GL219" i="14"/>
  <c r="GL218" i="14"/>
  <c r="GL217" i="14"/>
  <c r="GL216" i="14"/>
  <c r="GL215" i="14"/>
  <c r="GL214" i="14"/>
  <c r="GL213" i="14"/>
  <c r="GL212" i="14"/>
  <c r="GL211" i="14"/>
  <c r="GL209" i="14"/>
  <c r="GL207" i="14"/>
  <c r="GL205" i="14"/>
  <c r="GL197" i="14"/>
  <c r="GL196" i="14"/>
  <c r="GL195" i="14"/>
  <c r="GL194" i="14"/>
  <c r="GL193" i="14"/>
  <c r="GL192" i="14"/>
  <c r="GL201" i="14" s="1"/>
  <c r="GL187" i="14"/>
  <c r="GL186" i="14"/>
  <c r="GL199" i="14"/>
  <c r="GL198" i="14"/>
  <c r="GL210" i="14"/>
  <c r="GL208" i="14"/>
  <c r="GL206" i="14"/>
  <c r="GL204" i="14"/>
  <c r="GL184" i="14"/>
  <c r="GL183" i="14"/>
  <c r="GL182" i="14"/>
  <c r="GL181" i="14"/>
  <c r="GL180" i="14"/>
  <c r="GL179" i="14"/>
  <c r="GL178" i="14"/>
  <c r="GL177" i="14"/>
  <c r="GL171" i="14"/>
  <c r="GL170" i="14"/>
  <c r="GV313" i="14"/>
  <c r="GV312" i="14"/>
  <c r="GV311" i="14"/>
  <c r="GV301" i="14"/>
  <c r="GV300" i="14"/>
  <c r="GV303" i="14" s="1"/>
  <c r="GV267" i="14"/>
  <c r="GV266" i="14"/>
  <c r="GV258" i="14"/>
  <c r="GV254" i="14"/>
  <c r="GV253" i="14"/>
  <c r="GV252" i="14"/>
  <c r="GV251" i="14"/>
  <c r="GV250" i="14"/>
  <c r="GV247" i="14"/>
  <c r="GV231" i="14"/>
  <c r="GV230" i="14"/>
  <c r="GV229" i="14"/>
  <c r="GV233" i="14"/>
  <c r="GV232" i="14"/>
  <c r="GV236" i="14"/>
  <c r="GV235" i="14"/>
  <c r="GV234" i="14"/>
  <c r="GV224" i="14"/>
  <c r="GV223" i="14"/>
  <c r="GV222" i="14"/>
  <c r="GV221" i="14"/>
  <c r="GV218" i="14"/>
  <c r="GV217" i="14"/>
  <c r="GV216" i="14"/>
  <c r="GV215" i="14"/>
  <c r="GV214" i="14"/>
  <c r="GV213" i="14"/>
  <c r="GV220" i="14"/>
  <c r="GV219" i="14"/>
  <c r="GV212" i="14"/>
  <c r="GV211" i="14"/>
  <c r="GV210" i="14"/>
  <c r="GV209" i="14"/>
  <c r="GV208" i="14"/>
  <c r="GV207" i="14"/>
  <c r="GV206" i="14"/>
  <c r="GV205" i="14"/>
  <c r="GV204" i="14"/>
  <c r="GV199" i="14"/>
  <c r="GV198" i="14"/>
  <c r="GV197" i="14"/>
  <c r="GV196" i="14"/>
  <c r="GV195" i="14"/>
  <c r="GV194" i="14"/>
  <c r="GV193" i="14"/>
  <c r="GV192" i="14"/>
  <c r="GV187" i="14"/>
  <c r="GV186" i="14"/>
  <c r="GV185" i="14"/>
  <c r="GV184" i="14"/>
  <c r="GV182" i="14"/>
  <c r="GV180" i="14"/>
  <c r="GV178" i="14"/>
  <c r="GV170" i="14"/>
  <c r="GV173" i="14" s="1"/>
  <c r="GV171" i="14"/>
  <c r="GV183" i="14"/>
  <c r="GV181" i="14"/>
  <c r="GV179" i="14"/>
  <c r="GV165" i="14"/>
  <c r="GV164" i="14"/>
  <c r="GV163" i="14"/>
  <c r="GV162" i="14"/>
  <c r="GV161" i="14"/>
  <c r="GV160" i="14"/>
  <c r="GV159" i="14"/>
  <c r="GV167" i="14" s="1"/>
  <c r="GV154" i="14"/>
  <c r="HF301" i="14"/>
  <c r="HF300" i="14"/>
  <c r="HN313" i="14"/>
  <c r="HN312" i="14"/>
  <c r="HN311" i="14"/>
  <c r="HN301" i="14"/>
  <c r="HN300" i="14"/>
  <c r="HN303" i="14" s="1"/>
  <c r="HN267" i="14"/>
  <c r="HN266" i="14"/>
  <c r="HN258" i="14"/>
  <c r="HN254" i="14"/>
  <c r="HN253" i="14"/>
  <c r="HN252" i="14"/>
  <c r="HN251" i="14"/>
  <c r="HN247" i="14"/>
  <c r="HN250" i="14"/>
  <c r="HN256" i="14" s="1"/>
  <c r="HN236" i="14"/>
  <c r="HN235" i="14"/>
  <c r="HN234" i="14"/>
  <c r="HN233" i="14"/>
  <c r="HN232" i="14"/>
  <c r="HN230" i="14"/>
  <c r="HN231" i="14"/>
  <c r="HN229" i="14"/>
  <c r="HN238" i="14" s="1"/>
  <c r="HN224" i="14"/>
  <c r="HN223" i="14"/>
  <c r="HN222" i="14"/>
  <c r="HN221" i="14"/>
  <c r="HN220" i="14"/>
  <c r="HN219" i="14"/>
  <c r="HN218" i="14"/>
  <c r="HN217" i="14"/>
  <c r="HN216" i="14"/>
  <c r="HN215" i="14"/>
  <c r="HN214" i="14"/>
  <c r="HN212" i="14"/>
  <c r="HN211" i="14"/>
  <c r="HN210" i="14"/>
  <c r="HN209" i="14"/>
  <c r="HN208" i="14"/>
  <c r="HN207" i="14"/>
  <c r="HN206" i="14"/>
  <c r="HN205" i="14"/>
  <c r="HN204" i="14"/>
  <c r="HN197" i="14"/>
  <c r="HN196" i="14"/>
  <c r="HN195" i="14"/>
  <c r="HN194" i="14"/>
  <c r="HN193" i="14"/>
  <c r="HN192" i="14"/>
  <c r="HN187" i="14"/>
  <c r="HN186" i="14"/>
  <c r="HN185" i="14"/>
  <c r="HN199" i="14"/>
  <c r="HN198" i="14"/>
  <c r="HN213" i="14"/>
  <c r="HN184" i="14"/>
  <c r="HN183" i="14"/>
  <c r="HN182" i="14"/>
  <c r="HN181" i="14"/>
  <c r="HN180" i="14"/>
  <c r="HN179" i="14"/>
  <c r="HN178" i="14"/>
  <c r="HN177" i="14"/>
  <c r="HN189" i="14" s="1"/>
  <c r="HN170" i="14"/>
  <c r="HN165" i="14"/>
  <c r="HN164" i="14"/>
  <c r="HN163" i="14"/>
  <c r="HN162" i="14"/>
  <c r="HN161" i="14"/>
  <c r="HN160" i="14"/>
  <c r="HN159" i="14"/>
  <c r="HN167" i="14" s="1"/>
  <c r="HN154" i="14"/>
  <c r="HN171" i="14"/>
  <c r="HX311" i="14"/>
  <c r="HX314" i="14" s="1"/>
  <c r="HX312" i="14"/>
  <c r="HX313" i="14"/>
  <c r="HX301" i="14"/>
  <c r="HX300" i="14"/>
  <c r="HX303" i="14" s="1"/>
  <c r="HX267" i="14"/>
  <c r="HX266" i="14"/>
  <c r="HX258" i="14"/>
  <c r="HX254" i="14"/>
  <c r="HX253" i="14"/>
  <c r="HX252" i="14"/>
  <c r="HX251" i="14"/>
  <c r="HX250" i="14"/>
  <c r="HX256" i="14" s="1"/>
  <c r="HX247" i="14"/>
  <c r="HX236" i="14"/>
  <c r="HX235" i="14"/>
  <c r="HX234" i="14"/>
  <c r="HX233" i="14"/>
  <c r="HX232" i="14"/>
  <c r="HX231" i="14"/>
  <c r="HX230" i="14"/>
  <c r="HX229" i="14"/>
  <c r="HX238" i="14" s="1"/>
  <c r="HX223" i="14"/>
  <c r="HX222" i="14"/>
  <c r="HX221" i="14"/>
  <c r="HX218" i="14"/>
  <c r="HX217" i="14"/>
  <c r="HX216" i="14"/>
  <c r="HX215" i="14"/>
  <c r="HX214" i="14"/>
  <c r="HX213" i="14"/>
  <c r="HX212" i="14"/>
  <c r="HX220" i="14"/>
  <c r="HX219" i="14"/>
  <c r="HX224" i="14"/>
  <c r="HX211" i="14"/>
  <c r="HX210" i="14"/>
  <c r="HX209" i="14"/>
  <c r="HX208" i="14"/>
  <c r="HX207" i="14"/>
  <c r="HX206" i="14"/>
  <c r="HX205" i="14"/>
  <c r="HX204" i="14"/>
  <c r="HX199" i="14"/>
  <c r="HX198" i="14"/>
  <c r="HX197" i="14"/>
  <c r="HX196" i="14"/>
  <c r="HX195" i="14"/>
  <c r="HX194" i="14"/>
  <c r="HX193" i="14"/>
  <c r="HX192" i="14"/>
  <c r="HX187" i="14"/>
  <c r="HX185" i="14"/>
  <c r="HX186" i="14"/>
  <c r="HX184" i="14"/>
  <c r="HX183" i="14"/>
  <c r="HX182" i="14"/>
  <c r="HX181" i="14"/>
  <c r="HX180" i="14"/>
  <c r="HX179" i="14"/>
  <c r="HX178" i="14"/>
  <c r="HX315" i="14" s="1"/>
  <c r="HX177" i="14"/>
  <c r="HX189" i="14" s="1"/>
  <c r="HX171" i="14"/>
  <c r="HX170" i="14"/>
  <c r="HX173" i="14" s="1"/>
  <c r="HX165" i="14"/>
  <c r="HX164" i="14"/>
  <c r="HX163" i="14"/>
  <c r="HX162" i="14"/>
  <c r="HX161" i="14"/>
  <c r="HX160" i="14"/>
  <c r="HX159" i="14"/>
  <c r="IH301" i="14"/>
  <c r="IH300" i="14"/>
  <c r="IP313" i="14"/>
  <c r="IP312" i="14"/>
  <c r="IP311" i="14"/>
  <c r="IP314" i="14" s="1"/>
  <c r="IP301" i="14"/>
  <c r="IP300" i="14"/>
  <c r="IP303" i="14" s="1"/>
  <c r="IP267" i="14"/>
  <c r="IP266" i="14"/>
  <c r="IP258" i="14"/>
  <c r="IP254" i="14"/>
  <c r="IP252" i="14"/>
  <c r="IP251" i="14"/>
  <c r="IP250" i="14"/>
  <c r="IP256" i="14" s="1"/>
  <c r="IP247" i="14"/>
  <c r="IP253" i="14"/>
  <c r="IP236" i="14"/>
  <c r="IP235" i="14"/>
  <c r="IP234" i="14"/>
  <c r="IP233" i="14"/>
  <c r="IP232" i="14"/>
  <c r="IP231" i="14"/>
  <c r="IP230" i="14"/>
  <c r="IP229" i="14"/>
  <c r="IP224" i="14"/>
  <c r="IP223" i="14"/>
  <c r="IP218" i="14"/>
  <c r="IP217" i="14"/>
  <c r="IP216" i="14"/>
  <c r="IP215" i="14"/>
  <c r="IP222" i="14"/>
  <c r="IP221" i="14"/>
  <c r="IP220" i="14"/>
  <c r="IP219" i="14"/>
  <c r="IP214" i="14"/>
  <c r="IP211" i="14"/>
  <c r="IP210" i="14"/>
  <c r="IP209" i="14"/>
  <c r="IP208" i="14"/>
  <c r="IP207" i="14"/>
  <c r="IP206" i="14"/>
  <c r="IP205" i="14"/>
  <c r="IP204" i="14"/>
  <c r="IP213" i="14"/>
  <c r="IP212" i="14"/>
  <c r="IP199" i="14"/>
  <c r="IP198" i="14"/>
  <c r="IP196" i="14"/>
  <c r="IP194" i="14"/>
  <c r="IP192" i="14"/>
  <c r="IP187" i="14"/>
  <c r="IP184" i="14"/>
  <c r="IP183" i="14"/>
  <c r="IP182" i="14"/>
  <c r="IP181" i="14"/>
  <c r="IP180" i="14"/>
  <c r="IP179" i="14"/>
  <c r="IP178" i="14"/>
  <c r="IP315" i="14" s="1"/>
  <c r="IP177" i="14"/>
  <c r="IP171" i="14"/>
  <c r="IP185" i="14"/>
  <c r="IP186" i="14"/>
  <c r="IP170" i="14"/>
  <c r="IP173" i="14" s="1"/>
  <c r="IP193" i="14"/>
  <c r="IP165" i="14"/>
  <c r="IP164" i="14"/>
  <c r="IP163" i="14"/>
  <c r="IP162" i="14"/>
  <c r="IP161" i="14"/>
  <c r="IP160" i="14"/>
  <c r="IP159" i="14"/>
  <c r="IP167" i="14" s="1"/>
  <c r="IP195" i="14"/>
  <c r="IZ313" i="14"/>
  <c r="IZ311" i="14"/>
  <c r="IZ314" i="14" s="1"/>
  <c r="IZ312" i="14"/>
  <c r="IZ301" i="14"/>
  <c r="IZ300" i="14"/>
  <c r="IZ303" i="14" s="1"/>
  <c r="IZ267" i="14"/>
  <c r="IZ266" i="14"/>
  <c r="IZ258" i="14"/>
  <c r="IZ254" i="14"/>
  <c r="IZ253" i="14"/>
  <c r="IZ252" i="14"/>
  <c r="IZ251" i="14"/>
  <c r="IZ250" i="14"/>
  <c r="IZ247" i="14"/>
  <c r="IZ236" i="14"/>
  <c r="IZ235" i="14"/>
  <c r="IZ234" i="14"/>
  <c r="IZ233" i="14"/>
  <c r="IZ231" i="14"/>
  <c r="IZ230" i="14"/>
  <c r="IZ229" i="14"/>
  <c r="IZ232" i="14"/>
  <c r="IZ224" i="14"/>
  <c r="IZ223" i="14"/>
  <c r="IZ222" i="14"/>
  <c r="IZ221" i="14"/>
  <c r="IZ218" i="14"/>
  <c r="IZ217" i="14"/>
  <c r="IZ216" i="14"/>
  <c r="IZ215" i="14"/>
  <c r="IZ214" i="14"/>
  <c r="IZ213" i="14"/>
  <c r="IZ212" i="14"/>
  <c r="IZ220" i="14"/>
  <c r="IZ211" i="14"/>
  <c r="IZ210" i="14"/>
  <c r="IZ209" i="14"/>
  <c r="IZ208" i="14"/>
  <c r="IZ207" i="14"/>
  <c r="IZ206" i="14"/>
  <c r="IZ205" i="14"/>
  <c r="IZ204" i="14"/>
  <c r="IZ199" i="14"/>
  <c r="IZ198" i="14"/>
  <c r="IZ219" i="14"/>
  <c r="IZ197" i="14"/>
  <c r="IZ196" i="14"/>
  <c r="IZ195" i="14"/>
  <c r="IZ194" i="14"/>
  <c r="IZ193" i="14"/>
  <c r="IZ192" i="14"/>
  <c r="IZ187" i="14"/>
  <c r="IZ186" i="14"/>
  <c r="IZ185" i="14"/>
  <c r="IZ184" i="14"/>
  <c r="IZ183" i="14"/>
  <c r="IZ182" i="14"/>
  <c r="IZ181" i="14"/>
  <c r="IZ180" i="14"/>
  <c r="IZ179" i="14"/>
  <c r="IZ178" i="14"/>
  <c r="IZ177" i="14"/>
  <c r="IZ171" i="14"/>
  <c r="IZ170" i="14"/>
  <c r="IZ165" i="14"/>
  <c r="IZ164" i="14"/>
  <c r="IZ163" i="14"/>
  <c r="IZ162" i="14"/>
  <c r="IZ161" i="14"/>
  <c r="IZ160" i="14"/>
  <c r="IZ159" i="14"/>
  <c r="IZ167" i="14" s="1"/>
  <c r="IZ154" i="14"/>
  <c r="IZ156" i="14" s="1"/>
  <c r="JJ300" i="14"/>
  <c r="JJ301" i="14"/>
  <c r="JR313" i="14"/>
  <c r="JR312" i="14"/>
  <c r="JR311" i="14"/>
  <c r="JR314" i="14" s="1"/>
  <c r="JR300" i="14"/>
  <c r="JR301" i="14"/>
  <c r="JR267" i="14"/>
  <c r="JR266" i="14"/>
  <c r="JR258" i="14"/>
  <c r="JR254" i="14"/>
  <c r="JR253" i="14"/>
  <c r="JR252" i="14"/>
  <c r="JR251" i="14"/>
  <c r="JR250" i="14"/>
  <c r="JR256" i="14" s="1"/>
  <c r="JR247" i="14"/>
  <c r="JR236" i="14"/>
  <c r="JR235" i="14"/>
  <c r="JR234" i="14"/>
  <c r="JR233" i="14"/>
  <c r="JR232" i="14"/>
  <c r="JR231" i="14"/>
  <c r="JR230" i="14"/>
  <c r="JR229" i="14"/>
  <c r="JR224" i="14"/>
  <c r="JR223" i="14"/>
  <c r="JR222" i="14"/>
  <c r="JR221" i="14"/>
  <c r="JR220" i="14"/>
  <c r="JR219" i="14"/>
  <c r="JR211" i="14"/>
  <c r="JR210" i="14"/>
  <c r="JR209" i="14"/>
  <c r="JR208" i="14"/>
  <c r="JR207" i="14"/>
  <c r="JR206" i="14"/>
  <c r="JR205" i="14"/>
  <c r="JR204" i="14"/>
  <c r="JR217" i="14"/>
  <c r="JR215" i="14"/>
  <c r="JR212" i="14"/>
  <c r="JR213" i="14"/>
  <c r="JR218" i="14"/>
  <c r="JR216" i="14"/>
  <c r="JR199" i="14"/>
  <c r="JR198" i="14"/>
  <c r="JR197" i="14"/>
  <c r="JR196" i="14"/>
  <c r="JR195" i="14"/>
  <c r="JR194" i="14"/>
  <c r="JR193" i="14"/>
  <c r="JR192" i="14"/>
  <c r="JR187" i="14"/>
  <c r="JR186" i="14"/>
  <c r="JR185" i="14"/>
  <c r="JR214" i="14"/>
  <c r="JR184" i="14"/>
  <c r="JR183" i="14"/>
  <c r="JR182" i="14"/>
  <c r="JR181" i="14"/>
  <c r="JR180" i="14"/>
  <c r="JR179" i="14"/>
  <c r="JR178" i="14"/>
  <c r="JR315" i="14" s="1"/>
  <c r="JR165" i="14"/>
  <c r="JR164" i="14"/>
  <c r="JR163" i="14"/>
  <c r="JR162" i="14"/>
  <c r="JR161" i="14"/>
  <c r="JR160" i="14"/>
  <c r="JR159" i="14"/>
  <c r="JR167" i="14" s="1"/>
  <c r="JR154" i="14"/>
  <c r="JR177" i="14"/>
  <c r="JR170" i="14"/>
  <c r="JR171" i="14"/>
  <c r="KB313" i="14"/>
  <c r="KB312" i="14"/>
  <c r="KB311" i="14"/>
  <c r="KB314" i="14" s="1"/>
  <c r="KB301" i="14"/>
  <c r="KB300" i="14"/>
  <c r="KB303" i="14" s="1"/>
  <c r="KB267" i="14"/>
  <c r="KB266" i="14"/>
  <c r="KB258" i="14"/>
  <c r="KB254" i="14"/>
  <c r="KB253" i="14"/>
  <c r="KB252" i="14"/>
  <c r="KB251" i="14"/>
  <c r="KB250" i="14"/>
  <c r="KB256" i="14" s="1"/>
  <c r="KB247" i="14"/>
  <c r="KB236" i="14"/>
  <c r="KB235" i="14"/>
  <c r="KB234" i="14"/>
  <c r="KB232" i="14"/>
  <c r="KB231" i="14"/>
  <c r="KB230" i="14"/>
  <c r="KB229" i="14"/>
  <c r="KB238" i="14" s="1"/>
  <c r="KB233" i="14"/>
  <c r="KB224" i="14"/>
  <c r="KB223" i="14"/>
  <c r="KB222" i="14"/>
  <c r="KB221" i="14"/>
  <c r="KB220" i="14"/>
  <c r="KB219" i="14"/>
  <c r="KB218" i="14"/>
  <c r="KB217" i="14"/>
  <c r="KB216" i="14"/>
  <c r="KB215" i="14"/>
  <c r="KB214" i="14"/>
  <c r="KB213" i="14"/>
  <c r="KB212" i="14"/>
  <c r="KB211" i="14"/>
  <c r="KB210" i="14"/>
  <c r="KB209" i="14"/>
  <c r="KB208" i="14"/>
  <c r="KB207" i="14"/>
  <c r="KB206" i="14"/>
  <c r="KB205" i="14"/>
  <c r="KB204" i="14"/>
  <c r="KB199" i="14"/>
  <c r="KB198" i="14"/>
  <c r="KB197" i="14"/>
  <c r="KB196" i="14"/>
  <c r="KB195" i="14"/>
  <c r="KB194" i="14"/>
  <c r="KB193" i="14"/>
  <c r="KB192" i="14"/>
  <c r="KB187" i="14"/>
  <c r="KB186" i="14"/>
  <c r="KB185" i="14"/>
  <c r="KB184" i="14"/>
  <c r="KB183" i="14"/>
  <c r="KB182" i="14"/>
  <c r="KB181" i="14"/>
  <c r="KB180" i="14"/>
  <c r="KB179" i="14"/>
  <c r="KB178" i="14"/>
  <c r="KB315" i="14" s="1"/>
  <c r="KB177" i="14"/>
  <c r="KB171" i="14"/>
  <c r="KB165" i="14"/>
  <c r="KB164" i="14"/>
  <c r="KB163" i="14"/>
  <c r="KB162" i="14"/>
  <c r="KB161" i="14"/>
  <c r="KB160" i="14"/>
  <c r="KB159" i="14"/>
  <c r="KB170" i="14"/>
  <c r="KB173" i="14" s="1"/>
  <c r="KL301" i="14"/>
  <c r="KL300" i="14"/>
  <c r="KT313" i="14"/>
  <c r="KT312" i="14"/>
  <c r="KT311" i="14"/>
  <c r="KT314" i="14" s="1"/>
  <c r="KT301" i="14"/>
  <c r="KT300" i="14"/>
  <c r="KT267" i="14"/>
  <c r="KT266" i="14"/>
  <c r="KT258" i="14"/>
  <c r="KT254" i="14"/>
  <c r="KT253" i="14"/>
  <c r="KT252" i="14"/>
  <c r="KT251" i="14"/>
  <c r="KT250" i="14"/>
  <c r="KT247" i="14"/>
  <c r="KT230" i="14"/>
  <c r="KT229" i="14"/>
  <c r="KT233" i="14"/>
  <c r="KT232" i="14"/>
  <c r="KT231" i="14"/>
  <c r="KT236" i="14"/>
  <c r="KT235" i="14"/>
  <c r="KT234" i="14"/>
  <c r="KT224" i="14"/>
  <c r="KT223" i="14"/>
  <c r="KT222" i="14"/>
  <c r="KT221" i="14"/>
  <c r="KT218" i="14"/>
  <c r="KT217" i="14"/>
  <c r="KT216" i="14"/>
  <c r="KT215" i="14"/>
  <c r="KT214" i="14"/>
  <c r="KT213" i="14"/>
  <c r="KT212" i="14"/>
  <c r="KT219" i="14"/>
  <c r="KT220" i="14"/>
  <c r="KT210" i="14"/>
  <c r="KT208" i="14"/>
  <c r="KT206" i="14"/>
  <c r="KT204" i="14"/>
  <c r="KT197" i="14"/>
  <c r="KT196" i="14"/>
  <c r="KT195" i="14"/>
  <c r="KT194" i="14"/>
  <c r="KT193" i="14"/>
  <c r="KT192" i="14"/>
  <c r="KT187" i="14"/>
  <c r="KT186" i="14"/>
  <c r="KT211" i="14"/>
  <c r="KT209" i="14"/>
  <c r="KT207" i="14"/>
  <c r="KT205" i="14"/>
  <c r="KT199" i="14"/>
  <c r="KT185" i="14"/>
  <c r="KT198" i="14"/>
  <c r="KT184" i="14"/>
  <c r="KT183" i="14"/>
  <c r="KT182" i="14"/>
  <c r="KT181" i="14"/>
  <c r="KT180" i="14"/>
  <c r="KT179" i="14"/>
  <c r="KT178" i="14"/>
  <c r="KT177" i="14"/>
  <c r="KT171" i="14"/>
  <c r="KT170" i="14"/>
  <c r="LD313" i="14"/>
  <c r="LD311" i="14"/>
  <c r="LD312" i="14"/>
  <c r="LD301" i="14"/>
  <c r="LD300" i="14"/>
  <c r="LD267" i="14"/>
  <c r="LD266" i="14"/>
  <c r="LD258" i="14"/>
  <c r="LD254" i="14"/>
  <c r="LD253" i="14"/>
  <c r="LD252" i="14"/>
  <c r="LD251" i="14"/>
  <c r="LD250" i="14"/>
  <c r="LD247" i="14"/>
  <c r="LD230" i="14"/>
  <c r="LD229" i="14"/>
  <c r="LD236" i="14"/>
  <c r="LD235" i="14"/>
  <c r="LD234" i="14"/>
  <c r="LD233" i="14"/>
  <c r="LD232" i="14"/>
  <c r="LD231" i="14"/>
  <c r="LD224" i="14"/>
  <c r="LD223" i="14"/>
  <c r="LD222" i="14"/>
  <c r="LD221" i="14"/>
  <c r="LD218" i="14"/>
  <c r="LD217" i="14"/>
  <c r="LD216" i="14"/>
  <c r="LD215" i="14"/>
  <c r="LD214" i="14"/>
  <c r="LD213" i="14"/>
  <c r="LD220" i="14"/>
  <c r="LD219" i="14"/>
  <c r="LD212" i="14"/>
  <c r="LD211" i="14"/>
  <c r="LD210" i="14"/>
  <c r="LD209" i="14"/>
  <c r="LD208" i="14"/>
  <c r="LD207" i="14"/>
  <c r="LD206" i="14"/>
  <c r="LD205" i="14"/>
  <c r="LD204" i="14"/>
  <c r="LD199" i="14"/>
  <c r="LD198" i="14"/>
  <c r="LD197" i="14"/>
  <c r="LD196" i="14"/>
  <c r="LD195" i="14"/>
  <c r="LD194" i="14"/>
  <c r="LD193" i="14"/>
  <c r="LD192" i="14"/>
  <c r="LD187" i="14"/>
  <c r="LD186" i="14"/>
  <c r="LD185" i="14"/>
  <c r="LD171" i="14"/>
  <c r="LD177" i="14"/>
  <c r="LD170" i="14"/>
  <c r="LD184" i="14"/>
  <c r="LD182" i="14"/>
  <c r="LD180" i="14"/>
  <c r="LD178" i="14"/>
  <c r="LD165" i="14"/>
  <c r="LD164" i="14"/>
  <c r="LD163" i="14"/>
  <c r="LD162" i="14"/>
  <c r="LD161" i="14"/>
  <c r="LD160" i="14"/>
  <c r="LD159" i="14"/>
  <c r="LD167" i="14" s="1"/>
  <c r="LD154" i="14"/>
  <c r="LN301" i="14"/>
  <c r="LN300" i="14"/>
  <c r="LV313" i="14"/>
  <c r="LV312" i="14"/>
  <c r="LV311" i="14"/>
  <c r="LV314" i="14" s="1"/>
  <c r="LV301" i="14"/>
  <c r="LV300" i="14"/>
  <c r="LV303" i="14" s="1"/>
  <c r="LV267" i="14"/>
  <c r="LV266" i="14"/>
  <c r="LV258" i="14"/>
  <c r="LV254" i="14"/>
  <c r="LV253" i="14"/>
  <c r="LV252" i="14"/>
  <c r="LV250" i="14"/>
  <c r="LV251" i="14"/>
  <c r="LV247" i="14"/>
  <c r="LV236" i="14"/>
  <c r="LV235" i="14"/>
  <c r="LV234" i="14"/>
  <c r="LV233" i="14"/>
  <c r="LV232" i="14"/>
  <c r="LV231" i="14"/>
  <c r="LV224" i="14"/>
  <c r="LV230" i="14"/>
  <c r="LV229" i="14"/>
  <c r="LV223" i="14"/>
  <c r="LV222" i="14"/>
  <c r="LV221" i="14"/>
  <c r="LV220" i="14"/>
  <c r="LV219" i="14"/>
  <c r="LV218" i="14"/>
  <c r="LV217" i="14"/>
  <c r="LV216" i="14"/>
  <c r="LV215" i="14"/>
  <c r="LV213" i="14"/>
  <c r="LV212" i="14"/>
  <c r="LV214" i="14"/>
  <c r="LV211" i="14"/>
  <c r="LV210" i="14"/>
  <c r="LV209" i="14"/>
  <c r="LV208" i="14"/>
  <c r="LV207" i="14"/>
  <c r="LV206" i="14"/>
  <c r="LV205" i="14"/>
  <c r="LV204" i="14"/>
  <c r="LV197" i="14"/>
  <c r="LV196" i="14"/>
  <c r="LV195" i="14"/>
  <c r="LV194" i="14"/>
  <c r="LV193" i="14"/>
  <c r="LV192" i="14"/>
  <c r="LV187" i="14"/>
  <c r="LV186" i="14"/>
  <c r="LV185" i="14"/>
  <c r="LV198" i="14"/>
  <c r="LV199" i="14"/>
  <c r="LV184" i="14"/>
  <c r="LV183" i="14"/>
  <c r="LV182" i="14"/>
  <c r="LV181" i="14"/>
  <c r="LV180" i="14"/>
  <c r="LV179" i="14"/>
  <c r="LV178" i="14"/>
  <c r="LV315" i="14" s="1"/>
  <c r="LV177" i="14"/>
  <c r="LV171" i="14"/>
  <c r="LV170" i="14"/>
  <c r="LV173" i="14" s="1"/>
  <c r="LV165" i="14"/>
  <c r="LV164" i="14"/>
  <c r="LV163" i="14"/>
  <c r="LV162" i="14"/>
  <c r="LV161" i="14"/>
  <c r="LV160" i="14"/>
  <c r="LV159" i="14"/>
  <c r="LV154" i="14"/>
  <c r="MF312" i="14"/>
  <c r="MF311" i="14"/>
  <c r="MF313" i="14"/>
  <c r="MF301" i="14"/>
  <c r="MF300" i="14"/>
  <c r="MF303" i="14" s="1"/>
  <c r="MF266" i="14"/>
  <c r="MF258" i="14"/>
  <c r="MF254" i="14"/>
  <c r="MF253" i="14"/>
  <c r="MF252" i="14"/>
  <c r="MF267" i="14"/>
  <c r="MF251" i="14"/>
  <c r="MF250" i="14"/>
  <c r="MF256" i="14" s="1"/>
  <c r="MF247" i="14"/>
  <c r="MF236" i="14"/>
  <c r="MF235" i="14"/>
  <c r="MF234" i="14"/>
  <c r="MF233" i="14"/>
  <c r="MF232" i="14"/>
  <c r="MF231" i="14"/>
  <c r="MF230" i="14"/>
  <c r="MF229" i="14"/>
  <c r="MF224" i="14"/>
  <c r="MF218" i="14"/>
  <c r="MF217" i="14"/>
  <c r="MF216" i="14"/>
  <c r="MF215" i="14"/>
  <c r="MF214" i="14"/>
  <c r="MF213" i="14"/>
  <c r="MF212" i="14"/>
  <c r="MF223" i="14"/>
  <c r="MF220" i="14"/>
  <c r="MF219" i="14"/>
  <c r="MF221" i="14"/>
  <c r="MF211" i="14"/>
  <c r="MF210" i="14"/>
  <c r="MF209" i="14"/>
  <c r="MF208" i="14"/>
  <c r="MF207" i="14"/>
  <c r="MF206" i="14"/>
  <c r="MF205" i="14"/>
  <c r="MF204" i="14"/>
  <c r="MF222" i="14"/>
  <c r="MF199" i="14"/>
  <c r="MF198" i="14"/>
  <c r="MF197" i="14"/>
  <c r="MF196" i="14"/>
  <c r="MF195" i="14"/>
  <c r="MF194" i="14"/>
  <c r="MF193" i="14"/>
  <c r="MF192" i="14"/>
  <c r="MF187" i="14"/>
  <c r="MF186" i="14"/>
  <c r="MF185" i="14"/>
  <c r="MF184" i="14"/>
  <c r="MF183" i="14"/>
  <c r="MF182" i="14"/>
  <c r="MF181" i="14"/>
  <c r="MF180" i="14"/>
  <c r="MF179" i="14"/>
  <c r="MF178" i="14"/>
  <c r="MF177" i="14"/>
  <c r="MF171" i="14"/>
  <c r="MF170" i="14"/>
  <c r="MF173" i="14" s="1"/>
  <c r="MF165" i="14"/>
  <c r="MF164" i="14"/>
  <c r="MF163" i="14"/>
  <c r="MF162" i="14"/>
  <c r="MF161" i="14"/>
  <c r="MF160" i="14"/>
  <c r="MF159" i="14"/>
  <c r="MP301" i="14"/>
  <c r="MP300" i="14"/>
  <c r="MX313" i="14"/>
  <c r="MX312" i="14"/>
  <c r="MX311" i="14"/>
  <c r="MX314" i="14" s="1"/>
  <c r="MX301" i="14"/>
  <c r="MX300" i="14"/>
  <c r="MX267" i="14"/>
  <c r="MX266" i="14"/>
  <c r="MX253" i="14"/>
  <c r="MX251" i="14"/>
  <c r="MX250" i="14"/>
  <c r="MX247" i="14"/>
  <c r="MX258" i="14"/>
  <c r="MX254" i="14"/>
  <c r="MX252" i="14"/>
  <c r="MX236" i="14"/>
  <c r="MX235" i="14"/>
  <c r="MX234" i="14"/>
  <c r="MX233" i="14"/>
  <c r="MX232" i="14"/>
  <c r="MX230" i="14"/>
  <c r="MX229" i="14"/>
  <c r="MX231" i="14"/>
  <c r="MX224" i="14"/>
  <c r="MX223" i="14"/>
  <c r="MX218" i="14"/>
  <c r="MX217" i="14"/>
  <c r="MX216" i="14"/>
  <c r="MX215" i="14"/>
  <c r="MX222" i="14"/>
  <c r="MX221" i="14"/>
  <c r="MX220" i="14"/>
  <c r="MX219" i="14"/>
  <c r="MX214" i="14"/>
  <c r="MX212" i="14"/>
  <c r="MX211" i="14"/>
  <c r="MX210" i="14"/>
  <c r="MX209" i="14"/>
  <c r="MX208" i="14"/>
  <c r="MX207" i="14"/>
  <c r="MX206" i="14"/>
  <c r="MX205" i="14"/>
  <c r="MX204" i="14"/>
  <c r="MX199" i="14"/>
  <c r="MX213" i="14"/>
  <c r="MX198" i="14"/>
  <c r="MX197" i="14"/>
  <c r="MX195" i="14"/>
  <c r="MX193" i="14"/>
  <c r="MX184" i="14"/>
  <c r="MX183" i="14"/>
  <c r="MX182" i="14"/>
  <c r="MX181" i="14"/>
  <c r="MX180" i="14"/>
  <c r="MX179" i="14"/>
  <c r="MX178" i="14"/>
  <c r="MX177" i="14"/>
  <c r="MX171" i="14"/>
  <c r="MX196" i="14"/>
  <c r="MX194" i="14"/>
  <c r="MX192" i="14"/>
  <c r="MX201" i="14" s="1"/>
  <c r="MX187" i="14"/>
  <c r="MX186" i="14"/>
  <c r="MX185" i="14"/>
  <c r="MX170" i="14"/>
  <c r="MX173" i="14" s="1"/>
  <c r="MX165" i="14"/>
  <c r="MX164" i="14"/>
  <c r="MX163" i="14"/>
  <c r="MX162" i="14"/>
  <c r="MX161" i="14"/>
  <c r="MX160" i="14"/>
  <c r="MX159" i="14"/>
  <c r="NH313" i="14"/>
  <c r="NH311" i="14"/>
  <c r="NH312" i="14"/>
  <c r="NH301" i="14"/>
  <c r="NH300" i="14"/>
  <c r="NH303" i="14" s="1"/>
  <c r="NH267" i="14"/>
  <c r="NH266" i="14"/>
  <c r="NH258" i="14"/>
  <c r="NH254" i="14"/>
  <c r="NH253" i="14"/>
  <c r="NH252" i="14"/>
  <c r="NH251" i="14"/>
  <c r="NH250" i="14"/>
  <c r="NH256" i="14" s="1"/>
  <c r="NH247" i="14"/>
  <c r="NH236" i="14"/>
  <c r="NH235" i="14"/>
  <c r="NH234" i="14"/>
  <c r="NH233" i="14"/>
  <c r="NH232" i="14"/>
  <c r="NH230" i="14"/>
  <c r="NH229" i="14"/>
  <c r="NH238" i="14" s="1"/>
  <c r="NH224" i="14"/>
  <c r="NH223" i="14"/>
  <c r="NH222" i="14"/>
  <c r="NH221" i="14"/>
  <c r="NH231" i="14"/>
  <c r="NH220" i="14"/>
  <c r="NH219" i="14"/>
  <c r="NH218" i="14"/>
  <c r="NH217" i="14"/>
  <c r="NH216" i="14"/>
  <c r="NH215" i="14"/>
  <c r="NH214" i="14"/>
  <c r="NH213" i="14"/>
  <c r="NH212" i="14"/>
  <c r="NH211" i="14"/>
  <c r="NH210" i="14"/>
  <c r="NH209" i="14"/>
  <c r="NH208" i="14"/>
  <c r="NH207" i="14"/>
  <c r="NH206" i="14"/>
  <c r="NH205" i="14"/>
  <c r="NH204" i="14"/>
  <c r="NH199" i="14"/>
  <c r="NH198" i="14"/>
  <c r="NH197" i="14"/>
  <c r="NH196" i="14"/>
  <c r="NH195" i="14"/>
  <c r="NH194" i="14"/>
  <c r="NH193" i="14"/>
  <c r="NH192" i="14"/>
  <c r="NH187" i="14"/>
  <c r="NH186" i="14"/>
  <c r="NH185" i="14"/>
  <c r="NH184" i="14"/>
  <c r="NH183" i="14"/>
  <c r="NH182" i="14"/>
  <c r="NH181" i="14"/>
  <c r="NH180" i="14"/>
  <c r="NH179" i="14"/>
  <c r="NH178" i="14"/>
  <c r="NH177" i="14"/>
  <c r="NH171" i="14"/>
  <c r="NH165" i="14"/>
  <c r="NH164" i="14"/>
  <c r="NH163" i="14"/>
  <c r="NH162" i="14"/>
  <c r="NH161" i="14"/>
  <c r="NH160" i="14"/>
  <c r="NH159" i="14"/>
  <c r="NH154" i="14"/>
  <c r="NH156" i="14" s="1"/>
  <c r="NH170" i="14"/>
  <c r="NH173" i="14" s="1"/>
  <c r="NR301" i="14"/>
  <c r="NR300" i="14"/>
  <c r="NZ313" i="14"/>
  <c r="NZ312" i="14"/>
  <c r="NZ311" i="14"/>
  <c r="NZ314" i="14" s="1"/>
  <c r="NZ301" i="14"/>
  <c r="NZ300" i="14"/>
  <c r="NZ303" i="14" s="1"/>
  <c r="NZ267" i="14"/>
  <c r="NZ266" i="14"/>
  <c r="NZ258" i="14"/>
  <c r="NZ254" i="14"/>
  <c r="NZ253" i="14"/>
  <c r="NZ252" i="14"/>
  <c r="NZ251" i="14"/>
  <c r="NZ250" i="14"/>
  <c r="NZ247" i="14"/>
  <c r="NZ236" i="14"/>
  <c r="NZ235" i="14"/>
  <c r="NZ234" i="14"/>
  <c r="NZ233" i="14"/>
  <c r="NZ232" i="14"/>
  <c r="NZ231" i="14"/>
  <c r="NZ230" i="14"/>
  <c r="NZ229" i="14"/>
  <c r="NZ224" i="14"/>
  <c r="NZ223" i="14"/>
  <c r="NZ222" i="14"/>
  <c r="NZ221" i="14"/>
  <c r="NZ220" i="14"/>
  <c r="NZ219" i="14"/>
  <c r="NZ218" i="14"/>
  <c r="NZ216" i="14"/>
  <c r="NZ214" i="14"/>
  <c r="NZ211" i="14"/>
  <c r="NZ210" i="14"/>
  <c r="NZ209" i="14"/>
  <c r="NZ208" i="14"/>
  <c r="NZ207" i="14"/>
  <c r="NZ206" i="14"/>
  <c r="NZ205" i="14"/>
  <c r="NZ204" i="14"/>
  <c r="NZ213" i="14"/>
  <c r="NZ217" i="14"/>
  <c r="NZ215" i="14"/>
  <c r="NZ212" i="14"/>
  <c r="NZ198" i="14"/>
  <c r="NZ197" i="14"/>
  <c r="NZ196" i="14"/>
  <c r="NZ195" i="14"/>
  <c r="NZ194" i="14"/>
  <c r="NZ193" i="14"/>
  <c r="NZ192" i="14"/>
  <c r="NZ201" i="14" s="1"/>
  <c r="NZ187" i="14"/>
  <c r="NZ186" i="14"/>
  <c r="NZ185" i="14"/>
  <c r="NZ199" i="14"/>
  <c r="NZ184" i="14"/>
  <c r="NZ183" i="14"/>
  <c r="NZ182" i="14"/>
  <c r="NZ181" i="14"/>
  <c r="NZ180" i="14"/>
  <c r="NZ179" i="14"/>
  <c r="NZ178" i="14"/>
  <c r="NZ177" i="14"/>
  <c r="NZ165" i="14"/>
  <c r="NZ164" i="14"/>
  <c r="NZ163" i="14"/>
  <c r="NZ162" i="14"/>
  <c r="NZ161" i="14"/>
  <c r="NZ160" i="14"/>
  <c r="NZ159" i="14"/>
  <c r="NZ154" i="14"/>
  <c r="NZ171" i="14"/>
  <c r="NZ170" i="14"/>
  <c r="NZ173" i="14" s="1"/>
  <c r="OJ313" i="14"/>
  <c r="OJ312" i="14"/>
  <c r="OJ311" i="14"/>
  <c r="OJ314" i="14" s="1"/>
  <c r="OJ301" i="14"/>
  <c r="OJ300" i="14"/>
  <c r="OJ303" i="14" s="1"/>
  <c r="OJ267" i="14"/>
  <c r="OJ266" i="14"/>
  <c r="OJ258" i="14"/>
  <c r="OJ254" i="14"/>
  <c r="OJ253" i="14"/>
  <c r="OJ252" i="14"/>
  <c r="OJ251" i="14"/>
  <c r="OJ250" i="14"/>
  <c r="OJ247" i="14"/>
  <c r="OJ236" i="14"/>
  <c r="OJ235" i="14"/>
  <c r="OJ234" i="14"/>
  <c r="OJ233" i="14"/>
  <c r="OJ230" i="14"/>
  <c r="OJ229" i="14"/>
  <c r="OJ231" i="14"/>
  <c r="OJ224" i="14"/>
  <c r="OJ223" i="14"/>
  <c r="OJ222" i="14"/>
  <c r="OJ221" i="14"/>
  <c r="OJ232" i="14"/>
  <c r="OJ219" i="14"/>
  <c r="OJ218" i="14"/>
  <c r="OJ217" i="14"/>
  <c r="OJ216" i="14"/>
  <c r="OJ215" i="14"/>
  <c r="OJ214" i="14"/>
  <c r="OJ213" i="14"/>
  <c r="OJ212" i="14"/>
  <c r="OJ220" i="14"/>
  <c r="OJ211" i="14"/>
  <c r="OJ210" i="14"/>
  <c r="OJ209" i="14"/>
  <c r="OJ208" i="14"/>
  <c r="OJ207" i="14"/>
  <c r="OJ206" i="14"/>
  <c r="OJ205" i="14"/>
  <c r="OJ204" i="14"/>
  <c r="OJ226" i="14" s="1"/>
  <c r="OJ199" i="14"/>
  <c r="OJ197" i="14"/>
  <c r="OJ196" i="14"/>
  <c r="OJ195" i="14"/>
  <c r="OJ194" i="14"/>
  <c r="OJ193" i="14"/>
  <c r="OJ192" i="14"/>
  <c r="OJ201" i="14" s="1"/>
  <c r="OJ187" i="14"/>
  <c r="OJ186" i="14"/>
  <c r="OJ185" i="14"/>
  <c r="OJ198" i="14"/>
  <c r="OJ184" i="14"/>
  <c r="OJ183" i="14"/>
  <c r="OJ182" i="14"/>
  <c r="OJ181" i="14"/>
  <c r="OJ180" i="14"/>
  <c r="OJ179" i="14"/>
  <c r="OJ178" i="14"/>
  <c r="OJ177" i="14"/>
  <c r="OJ165" i="14"/>
  <c r="OJ164" i="14"/>
  <c r="OJ163" i="14"/>
  <c r="OJ162" i="14"/>
  <c r="OJ161" i="14"/>
  <c r="OJ160" i="14"/>
  <c r="OJ159" i="14"/>
  <c r="OT301" i="14"/>
  <c r="OT300" i="14"/>
  <c r="PB313" i="14"/>
  <c r="PB312" i="14"/>
  <c r="PB311" i="14"/>
  <c r="PB314" i="14" s="1"/>
  <c r="PB301" i="14"/>
  <c r="PB300" i="14"/>
  <c r="PB267" i="14"/>
  <c r="PB266" i="14"/>
  <c r="PB258" i="14"/>
  <c r="PB254" i="14"/>
  <c r="PB253" i="14"/>
  <c r="PB252" i="14"/>
  <c r="PB251" i="14"/>
  <c r="PB250" i="14"/>
  <c r="PB247" i="14"/>
  <c r="PB233" i="14"/>
  <c r="PB230" i="14"/>
  <c r="PB229" i="14"/>
  <c r="PB236" i="14"/>
  <c r="PB235" i="14"/>
  <c r="PB234" i="14"/>
  <c r="PB232" i="14"/>
  <c r="PB224" i="14"/>
  <c r="PB231" i="14"/>
  <c r="PB223" i="14"/>
  <c r="PB222" i="14"/>
  <c r="PB221" i="14"/>
  <c r="PB219" i="14"/>
  <c r="PB220" i="14"/>
  <c r="PB218" i="14"/>
  <c r="PB217" i="14"/>
  <c r="PB216" i="14"/>
  <c r="PB215" i="14"/>
  <c r="PB214" i="14"/>
  <c r="PB213" i="14"/>
  <c r="PB212" i="14"/>
  <c r="PB211" i="14"/>
  <c r="PB198" i="14"/>
  <c r="PB197" i="14"/>
  <c r="PB196" i="14"/>
  <c r="PB195" i="14"/>
  <c r="PB194" i="14"/>
  <c r="PB193" i="14"/>
  <c r="PB192" i="14"/>
  <c r="PB201" i="14" s="1"/>
  <c r="PB187" i="14"/>
  <c r="PB186" i="14"/>
  <c r="PB185" i="14"/>
  <c r="PB210" i="14"/>
  <c r="PB208" i="14"/>
  <c r="PB206" i="14"/>
  <c r="PB204" i="14"/>
  <c r="PB209" i="14"/>
  <c r="PB207" i="14"/>
  <c r="PB205" i="14"/>
  <c r="PB199" i="14"/>
  <c r="PB184" i="14"/>
  <c r="PB183" i="14"/>
  <c r="PB182" i="14"/>
  <c r="PB181" i="14"/>
  <c r="PB180" i="14"/>
  <c r="PB179" i="14"/>
  <c r="PB178" i="14"/>
  <c r="PB177" i="14"/>
  <c r="PB171" i="14"/>
  <c r="PB170" i="14"/>
  <c r="PL313" i="14"/>
  <c r="PL312" i="14"/>
  <c r="PL311" i="14"/>
  <c r="PL314" i="14" s="1"/>
  <c r="PL301" i="14"/>
  <c r="PL300" i="14"/>
  <c r="PL267" i="14"/>
  <c r="PL266" i="14"/>
  <c r="PL258" i="14"/>
  <c r="PL254" i="14"/>
  <c r="PL253" i="14"/>
  <c r="PL252" i="14"/>
  <c r="PL251" i="14"/>
  <c r="PL250" i="14"/>
  <c r="PL247" i="14"/>
  <c r="PL231" i="14"/>
  <c r="PL230" i="14"/>
  <c r="PL229" i="14"/>
  <c r="PL224" i="14"/>
  <c r="PL236" i="14"/>
  <c r="PL235" i="14"/>
  <c r="PL234" i="14"/>
  <c r="PL232" i="14"/>
  <c r="PL233" i="14"/>
  <c r="PL223" i="14"/>
  <c r="PL222" i="14"/>
  <c r="PL221" i="14"/>
  <c r="PL219" i="14"/>
  <c r="PL218" i="14"/>
  <c r="PL217" i="14"/>
  <c r="PL216" i="14"/>
  <c r="PL215" i="14"/>
  <c r="PL214" i="14"/>
  <c r="PL213" i="14"/>
  <c r="PL211" i="14"/>
  <c r="PL220" i="14"/>
  <c r="PL212" i="14"/>
  <c r="PL210" i="14"/>
  <c r="PL209" i="14"/>
  <c r="PL208" i="14"/>
  <c r="PL207" i="14"/>
  <c r="PL206" i="14"/>
  <c r="PL205" i="14"/>
  <c r="PL204" i="14"/>
  <c r="PL199" i="14"/>
  <c r="PL198" i="14"/>
  <c r="PL197" i="14"/>
  <c r="PL196" i="14"/>
  <c r="PL195" i="14"/>
  <c r="PL194" i="14"/>
  <c r="PL193" i="14"/>
  <c r="PL192" i="14"/>
  <c r="PL187" i="14"/>
  <c r="PL186" i="14"/>
  <c r="PL185" i="14"/>
  <c r="PL183" i="14"/>
  <c r="PL181" i="14"/>
  <c r="PL179" i="14"/>
  <c r="PL177" i="14"/>
  <c r="PL170" i="14"/>
  <c r="PL184" i="14"/>
  <c r="PL182" i="14"/>
  <c r="PL180" i="14"/>
  <c r="PL178" i="14"/>
  <c r="PL165" i="14"/>
  <c r="PL164" i="14"/>
  <c r="PL163" i="14"/>
  <c r="PL162" i="14"/>
  <c r="PL161" i="14"/>
  <c r="PL160" i="14"/>
  <c r="PL159" i="14"/>
  <c r="PL154" i="14"/>
  <c r="K153" i="14"/>
  <c r="K156" i="14" s="1"/>
  <c r="T153" i="14"/>
  <c r="T156" i="14" s="1"/>
  <c r="AB153" i="14"/>
  <c r="AB156" i="14" s="1"/>
  <c r="AK153" i="14"/>
  <c r="AK156" i="14" s="1"/>
  <c r="BB153" i="14"/>
  <c r="BB156" i="14" s="1"/>
  <c r="BK153" i="14"/>
  <c r="BS153" i="14"/>
  <c r="CK153" i="14"/>
  <c r="CS153" i="14"/>
  <c r="CS156" i="14" s="1"/>
  <c r="DB153" i="14"/>
  <c r="DB156" i="14" s="1"/>
  <c r="DS153" i="14"/>
  <c r="DS156" i="14" s="1"/>
  <c r="EB153" i="14"/>
  <c r="EB156" i="14" s="1"/>
  <c r="EJ153" i="14"/>
  <c r="EJ156" i="14" s="1"/>
  <c r="ES153" i="14"/>
  <c r="ES156" i="14" s="1"/>
  <c r="FJ153" i="14"/>
  <c r="FJ156" i="14" s="1"/>
  <c r="FS153" i="14"/>
  <c r="FS156" i="14" s="1"/>
  <c r="GA153" i="14"/>
  <c r="GA156" i="14" s="1"/>
  <c r="JR153" i="14"/>
  <c r="KA153" i="14"/>
  <c r="KA156" i="14" s="1"/>
  <c r="KI153" i="14"/>
  <c r="LR153" i="14"/>
  <c r="NZ153" i="14"/>
  <c r="OI153" i="14"/>
  <c r="OI156" i="14" s="1"/>
  <c r="OQ153" i="14"/>
  <c r="OQ156" i="14" s="1"/>
  <c r="BB154" i="14"/>
  <c r="BK154" i="14"/>
  <c r="BS154" i="14"/>
  <c r="CK154" i="14"/>
  <c r="HX154" i="14"/>
  <c r="IO154" i="14"/>
  <c r="PA154" i="14"/>
  <c r="V159" i="14"/>
  <c r="CM159" i="14"/>
  <c r="FD159" i="14"/>
  <c r="HU159" i="14"/>
  <c r="PS159" i="14"/>
  <c r="BD160" i="14"/>
  <c r="QF160" i="14" s="1"/>
  <c r="DU160" i="14"/>
  <c r="GL160" i="14"/>
  <c r="JC160" i="14"/>
  <c r="OK160" i="14"/>
  <c r="V161" i="14"/>
  <c r="CM161" i="14"/>
  <c r="FD161" i="14"/>
  <c r="HU161" i="14"/>
  <c r="PS161" i="14"/>
  <c r="BD162" i="14"/>
  <c r="DU162" i="14"/>
  <c r="GL162" i="14"/>
  <c r="JC162" i="14"/>
  <c r="OK162" i="14"/>
  <c r="V163" i="14"/>
  <c r="CM163" i="14"/>
  <c r="FD163" i="14"/>
  <c r="HU163" i="14"/>
  <c r="PS163" i="14"/>
  <c r="DU164" i="14"/>
  <c r="GL164" i="14"/>
  <c r="JC164" i="14"/>
  <c r="V165" i="14"/>
  <c r="CM165" i="14"/>
  <c r="HU165" i="14"/>
  <c r="PS165" i="14"/>
  <c r="DI170" i="14"/>
  <c r="NY170" i="14"/>
  <c r="NY173" i="14" s="1"/>
  <c r="AG171" i="14"/>
  <c r="MU171" i="14"/>
  <c r="KI177" i="14"/>
  <c r="DE181" i="14"/>
  <c r="LD183" i="14"/>
  <c r="JY192" i="14"/>
  <c r="P114" i="14"/>
  <c r="BT114" i="14"/>
  <c r="DX114" i="14"/>
  <c r="GB114" i="14"/>
  <c r="JV251" i="14"/>
  <c r="AD116" i="14"/>
  <c r="CH116" i="14"/>
  <c r="EL116" i="14"/>
  <c r="AR118" i="14"/>
  <c r="CV118" i="14"/>
  <c r="EZ118" i="14"/>
  <c r="AF120" i="14"/>
  <c r="AR120" i="14" s="1"/>
  <c r="EN120" i="14"/>
  <c r="EZ120" i="14" s="1"/>
  <c r="IV120" i="14"/>
  <c r="JH120" i="14" s="1"/>
  <c r="ND120" i="14"/>
  <c r="NP120" i="14" s="1"/>
  <c r="BF130" i="14"/>
  <c r="DJ130" i="14"/>
  <c r="I313" i="14"/>
  <c r="I312" i="14"/>
  <c r="I311" i="14"/>
  <c r="I301" i="14"/>
  <c r="I300" i="14"/>
  <c r="I303" i="14" s="1"/>
  <c r="I262" i="14" s="1"/>
  <c r="I267" i="14"/>
  <c r="I266" i="14"/>
  <c r="I253" i="14"/>
  <c r="I252" i="14"/>
  <c r="I251" i="14"/>
  <c r="QA251" i="14" s="1"/>
  <c r="I250" i="14"/>
  <c r="I247" i="14"/>
  <c r="I258" i="14"/>
  <c r="I236" i="14"/>
  <c r="I235" i="14"/>
  <c r="I234" i="14"/>
  <c r="I233" i="14"/>
  <c r="I254" i="14"/>
  <c r="I232" i="14"/>
  <c r="I231" i="14"/>
  <c r="I230" i="14"/>
  <c r="I229" i="14"/>
  <c r="I224" i="14"/>
  <c r="I219" i="14"/>
  <c r="I218" i="14"/>
  <c r="QA218" i="14" s="1"/>
  <c r="I217" i="14"/>
  <c r="I216" i="14"/>
  <c r="I215" i="14"/>
  <c r="I223" i="14"/>
  <c r="I222" i="14"/>
  <c r="I221" i="14"/>
  <c r="I220" i="14"/>
  <c r="I213" i="14"/>
  <c r="QA213" i="14" s="1"/>
  <c r="I211" i="14"/>
  <c r="I210" i="14"/>
  <c r="I209" i="14"/>
  <c r="I208" i="14"/>
  <c r="I207" i="14"/>
  <c r="I206" i="14"/>
  <c r="I205" i="14"/>
  <c r="I204" i="14"/>
  <c r="I214" i="14"/>
  <c r="I212" i="14"/>
  <c r="I199" i="14"/>
  <c r="I198" i="14"/>
  <c r="I197" i="14"/>
  <c r="I195" i="14"/>
  <c r="I193" i="14"/>
  <c r="I185" i="14"/>
  <c r="QA185" i="14" s="1"/>
  <c r="I184" i="14"/>
  <c r="I183" i="14"/>
  <c r="I182" i="14"/>
  <c r="I181" i="14"/>
  <c r="I180" i="14"/>
  <c r="I179" i="14"/>
  <c r="I178" i="14"/>
  <c r="I177" i="14"/>
  <c r="I186" i="14"/>
  <c r="QA186" i="14" s="1"/>
  <c r="I187" i="14"/>
  <c r="I171" i="14"/>
  <c r="I196" i="14"/>
  <c r="I192" i="14"/>
  <c r="I165" i="14"/>
  <c r="I164" i="14"/>
  <c r="I163" i="14"/>
  <c r="I162" i="14"/>
  <c r="I161" i="14"/>
  <c r="I160" i="14"/>
  <c r="I159" i="14"/>
  <c r="I170" i="14"/>
  <c r="I194" i="14"/>
  <c r="S313" i="14"/>
  <c r="S312" i="14"/>
  <c r="S311" i="14"/>
  <c r="S314" i="14" s="1"/>
  <c r="S301" i="14"/>
  <c r="S300" i="14"/>
  <c r="S303" i="14" s="1"/>
  <c r="S267" i="14"/>
  <c r="S266" i="14"/>
  <c r="S258" i="14"/>
  <c r="S254" i="14"/>
  <c r="S253" i="14"/>
  <c r="S252" i="14"/>
  <c r="S251" i="14"/>
  <c r="S250" i="14"/>
  <c r="S247" i="14"/>
  <c r="S236" i="14"/>
  <c r="S235" i="14"/>
  <c r="S234" i="14"/>
  <c r="S233" i="14"/>
  <c r="S231" i="14"/>
  <c r="S230" i="14"/>
  <c r="S229" i="14"/>
  <c r="S232" i="14"/>
  <c r="S224" i="14"/>
  <c r="AD224" i="14" s="1"/>
  <c r="S223" i="14"/>
  <c r="S222" i="14"/>
  <c r="S221" i="14"/>
  <c r="AD221" i="14" s="1"/>
  <c r="S219" i="14"/>
  <c r="AD219" i="14" s="1"/>
  <c r="S218" i="14"/>
  <c r="S217" i="14"/>
  <c r="S216" i="14"/>
  <c r="S215" i="14"/>
  <c r="AD215" i="14" s="1"/>
  <c r="S214" i="14"/>
  <c r="S213" i="14"/>
  <c r="S211" i="14"/>
  <c r="S210" i="14"/>
  <c r="S209" i="14"/>
  <c r="S208" i="14"/>
  <c r="S207" i="14"/>
  <c r="S206" i="14"/>
  <c r="S205" i="14"/>
  <c r="S204" i="14"/>
  <c r="S199" i="14"/>
  <c r="S220" i="14"/>
  <c r="AD220" i="14" s="1"/>
  <c r="S212" i="14"/>
  <c r="S197" i="14"/>
  <c r="S196" i="14"/>
  <c r="S195" i="14"/>
  <c r="S194" i="14"/>
  <c r="S193" i="14"/>
  <c r="S192" i="14"/>
  <c r="S201" i="14" s="1"/>
  <c r="S187" i="14"/>
  <c r="S186" i="14"/>
  <c r="S198" i="14"/>
  <c r="S185" i="14"/>
  <c r="S184" i="14"/>
  <c r="AD184" i="14" s="1"/>
  <c r="S183" i="14"/>
  <c r="S182" i="14"/>
  <c r="S181" i="14"/>
  <c r="AD181" i="14" s="1"/>
  <c r="S180" i="14"/>
  <c r="S179" i="14"/>
  <c r="S178" i="14"/>
  <c r="S177" i="14"/>
  <c r="S171" i="14"/>
  <c r="S165" i="14"/>
  <c r="S164" i="14"/>
  <c r="S163" i="14"/>
  <c r="S162" i="14"/>
  <c r="S161" i="14"/>
  <c r="S160" i="14"/>
  <c r="S159" i="14"/>
  <c r="S170" i="14"/>
  <c r="S173" i="14" s="1"/>
  <c r="AA313" i="14"/>
  <c r="AA312" i="14"/>
  <c r="AA311" i="14"/>
  <c r="AA314" i="14" s="1"/>
  <c r="AA301" i="14"/>
  <c r="AA300" i="14"/>
  <c r="AA267" i="14"/>
  <c r="AA266" i="14"/>
  <c r="AA258" i="14"/>
  <c r="AA254" i="14"/>
  <c r="AA253" i="14"/>
  <c r="AA252" i="14"/>
  <c r="AA251" i="14"/>
  <c r="AA250" i="14"/>
  <c r="AA247" i="14"/>
  <c r="AA236" i="14"/>
  <c r="AA235" i="14"/>
  <c r="AA234" i="14"/>
  <c r="AA233" i="14"/>
  <c r="AA231" i="14"/>
  <c r="AA230" i="14"/>
  <c r="AA229" i="14"/>
  <c r="AA232" i="14"/>
  <c r="AA224" i="14"/>
  <c r="AA223" i="14"/>
  <c r="AA222" i="14"/>
  <c r="AA221" i="14"/>
  <c r="AA220" i="14"/>
  <c r="AA219" i="14"/>
  <c r="AA218" i="14"/>
  <c r="AA217" i="14"/>
  <c r="AA216" i="14"/>
  <c r="AA215" i="14"/>
  <c r="AA214" i="14"/>
  <c r="AA213" i="14"/>
  <c r="AA212" i="14"/>
  <c r="AA211" i="14"/>
  <c r="AA210" i="14"/>
  <c r="AA209" i="14"/>
  <c r="AA208" i="14"/>
  <c r="AA207" i="14"/>
  <c r="AA206" i="14"/>
  <c r="AA205" i="14"/>
  <c r="AA204" i="14"/>
  <c r="AA199" i="14"/>
  <c r="AA198" i="14"/>
  <c r="AA197" i="14"/>
  <c r="AA196" i="14"/>
  <c r="AA195" i="14"/>
  <c r="AA194" i="14"/>
  <c r="AA193" i="14"/>
  <c r="AA192" i="14"/>
  <c r="AA187" i="14"/>
  <c r="AA186" i="14"/>
  <c r="AA185" i="14"/>
  <c r="AA184" i="14"/>
  <c r="AA183" i="14"/>
  <c r="AA182" i="14"/>
  <c r="AA181" i="14"/>
  <c r="AA180" i="14"/>
  <c r="AA179" i="14"/>
  <c r="AA178" i="14"/>
  <c r="AA165" i="14"/>
  <c r="AA164" i="14"/>
  <c r="AA163" i="14"/>
  <c r="AA162" i="14"/>
  <c r="AA161" i="14"/>
  <c r="AA160" i="14"/>
  <c r="AA159" i="14"/>
  <c r="AA167" i="14" s="1"/>
  <c r="AA171" i="14"/>
  <c r="AA170" i="14"/>
  <c r="AA173" i="14" s="1"/>
  <c r="AA177" i="14"/>
  <c r="AK313" i="14"/>
  <c r="AK312" i="14"/>
  <c r="AK311" i="14"/>
  <c r="AK314" i="14" s="1"/>
  <c r="AK301" i="14"/>
  <c r="AK300" i="14"/>
  <c r="AK303" i="14" s="1"/>
  <c r="AK267" i="14"/>
  <c r="AK266" i="14"/>
  <c r="AK258" i="14"/>
  <c r="AK254" i="14"/>
  <c r="AK253" i="14"/>
  <c r="AK252" i="14"/>
  <c r="AK251" i="14"/>
  <c r="AK250" i="14"/>
  <c r="AK256" i="14" s="1"/>
  <c r="AK247" i="14"/>
  <c r="AK236" i="14"/>
  <c r="AK235" i="14"/>
  <c r="AK234" i="14"/>
  <c r="AK233" i="14"/>
  <c r="AK232" i="14"/>
  <c r="AK231" i="14"/>
  <c r="AK230" i="14"/>
  <c r="AK229" i="14"/>
  <c r="AK224" i="14"/>
  <c r="AK223" i="14"/>
  <c r="AK222" i="14"/>
  <c r="AK221" i="14"/>
  <c r="AK220" i="14"/>
  <c r="AK212" i="14"/>
  <c r="AK211" i="14"/>
  <c r="AK210" i="14"/>
  <c r="AK209" i="14"/>
  <c r="AK208" i="14"/>
  <c r="AK207" i="14"/>
  <c r="AK206" i="14"/>
  <c r="AK205" i="14"/>
  <c r="AK218" i="14"/>
  <c r="AK216" i="14"/>
  <c r="AK214" i="14"/>
  <c r="AK219" i="14"/>
  <c r="AK217" i="14"/>
  <c r="AK215" i="14"/>
  <c r="AK204" i="14"/>
  <c r="AK199" i="14"/>
  <c r="AK198" i="14"/>
  <c r="AK197" i="14"/>
  <c r="AK196" i="14"/>
  <c r="AK195" i="14"/>
  <c r="AK194" i="14"/>
  <c r="AK193" i="14"/>
  <c r="AK192" i="14"/>
  <c r="AK187" i="14"/>
  <c r="AK186" i="14"/>
  <c r="AK213" i="14"/>
  <c r="AK185" i="14"/>
  <c r="AK184" i="14"/>
  <c r="AK183" i="14"/>
  <c r="AK182" i="14"/>
  <c r="AK181" i="14"/>
  <c r="AK180" i="14"/>
  <c r="AK179" i="14"/>
  <c r="AK178" i="14"/>
  <c r="AK315" i="14" s="1"/>
  <c r="AK177" i="14"/>
  <c r="AK165" i="14"/>
  <c r="AK164" i="14"/>
  <c r="AK163" i="14"/>
  <c r="AK162" i="14"/>
  <c r="AK161" i="14"/>
  <c r="AK160" i="14"/>
  <c r="AK159" i="14"/>
  <c r="AK167" i="14" s="1"/>
  <c r="AK170" i="14"/>
  <c r="AK171" i="14"/>
  <c r="AU313" i="14"/>
  <c r="AU312" i="14"/>
  <c r="AU311" i="14"/>
  <c r="AU301" i="14"/>
  <c r="AU300" i="14"/>
  <c r="AU303" i="14" s="1"/>
  <c r="AU267" i="14"/>
  <c r="BF267" i="14" s="1"/>
  <c r="AU266" i="14"/>
  <c r="AU258" i="14"/>
  <c r="AU254" i="14"/>
  <c r="AU253" i="14"/>
  <c r="AU251" i="14"/>
  <c r="AU250" i="14"/>
  <c r="AU247" i="14"/>
  <c r="AU252" i="14"/>
  <c r="AU236" i="14"/>
  <c r="AU235" i="14"/>
  <c r="AU234" i="14"/>
  <c r="AU232" i="14"/>
  <c r="AU231" i="14"/>
  <c r="AU230" i="14"/>
  <c r="AU229" i="14"/>
  <c r="AU233" i="14"/>
  <c r="AU224" i="14"/>
  <c r="AU223" i="14"/>
  <c r="AU222" i="14"/>
  <c r="AU221" i="14"/>
  <c r="AU220" i="14"/>
  <c r="AU219" i="14"/>
  <c r="AU218" i="14"/>
  <c r="AU217" i="14"/>
  <c r="AU216" i="14"/>
  <c r="AU215" i="14"/>
  <c r="AU214" i="14"/>
  <c r="AU213" i="14"/>
  <c r="AU212" i="14"/>
  <c r="AU211" i="14"/>
  <c r="AU210" i="14"/>
  <c r="BF210" i="14" s="1"/>
  <c r="AU209" i="14"/>
  <c r="AU208" i="14"/>
  <c r="AU207" i="14"/>
  <c r="AU206" i="14"/>
  <c r="AU205" i="14"/>
  <c r="AU204" i="14"/>
  <c r="AU199" i="14"/>
  <c r="AU198" i="14"/>
  <c r="BF198" i="14" s="1"/>
  <c r="AU197" i="14"/>
  <c r="AU196" i="14"/>
  <c r="AU195" i="14"/>
  <c r="AU194" i="14"/>
  <c r="AU193" i="14"/>
  <c r="AU192" i="14"/>
  <c r="AU187" i="14"/>
  <c r="AU186" i="14"/>
  <c r="BF186" i="14" s="1"/>
  <c r="AU185" i="14"/>
  <c r="AU184" i="14"/>
  <c r="AU183" i="14"/>
  <c r="AU182" i="14"/>
  <c r="AU181" i="14"/>
  <c r="AU180" i="14"/>
  <c r="AU179" i="14"/>
  <c r="AU178" i="14"/>
  <c r="AU177" i="14"/>
  <c r="AU165" i="14"/>
  <c r="AU164" i="14"/>
  <c r="AU163" i="14"/>
  <c r="AU162" i="14"/>
  <c r="AU161" i="14"/>
  <c r="AU160" i="14"/>
  <c r="AU159" i="14"/>
  <c r="AU167" i="14" s="1"/>
  <c r="AU170" i="14"/>
  <c r="AU173" i="14" s="1"/>
  <c r="AU171" i="14"/>
  <c r="BC313" i="14"/>
  <c r="BC312" i="14"/>
  <c r="BC311" i="14"/>
  <c r="BC301" i="14"/>
  <c r="BC300" i="14"/>
  <c r="BC303" i="14" s="1"/>
  <c r="BC267" i="14"/>
  <c r="BC266" i="14"/>
  <c r="BC258" i="14"/>
  <c r="BC254" i="14"/>
  <c r="BC253" i="14"/>
  <c r="BC251" i="14"/>
  <c r="BC250" i="14"/>
  <c r="BC247" i="14"/>
  <c r="BC252" i="14"/>
  <c r="BC236" i="14"/>
  <c r="BC235" i="14"/>
  <c r="BC234" i="14"/>
  <c r="BC231" i="14"/>
  <c r="BC230" i="14"/>
  <c r="BC229" i="14"/>
  <c r="BC232" i="14"/>
  <c r="BC233" i="14"/>
  <c r="BC224" i="14"/>
  <c r="BC223" i="14"/>
  <c r="BC222" i="14"/>
  <c r="BC221" i="14"/>
  <c r="BC220" i="14"/>
  <c r="BC219" i="14"/>
  <c r="BC218" i="14"/>
  <c r="BC217" i="14"/>
  <c r="BC216" i="14"/>
  <c r="BC215" i="14"/>
  <c r="BC214" i="14"/>
  <c r="BC213" i="14"/>
  <c r="BC212" i="14"/>
  <c r="BC211" i="14"/>
  <c r="BC210" i="14"/>
  <c r="BC209" i="14"/>
  <c r="BC208" i="14"/>
  <c r="BC207" i="14"/>
  <c r="BC206" i="14"/>
  <c r="BC205" i="14"/>
  <c r="BC204" i="14"/>
  <c r="BC197" i="14"/>
  <c r="BC196" i="14"/>
  <c r="BC195" i="14"/>
  <c r="BC194" i="14"/>
  <c r="BC193" i="14"/>
  <c r="BC192" i="14"/>
  <c r="BC187" i="14"/>
  <c r="BC186" i="14"/>
  <c r="BC199" i="14"/>
  <c r="BC198" i="14"/>
  <c r="BC185" i="14"/>
  <c r="BC184" i="14"/>
  <c r="BC183" i="14"/>
  <c r="BC182" i="14"/>
  <c r="BC181" i="14"/>
  <c r="BC180" i="14"/>
  <c r="BC179" i="14"/>
  <c r="BC178" i="14"/>
  <c r="BC177" i="14"/>
  <c r="BC165" i="14"/>
  <c r="BC164" i="14"/>
  <c r="BC163" i="14"/>
  <c r="BC162" i="14"/>
  <c r="BC161" i="14"/>
  <c r="BC160" i="14"/>
  <c r="BC159" i="14"/>
  <c r="BC170" i="14"/>
  <c r="BM313" i="14"/>
  <c r="BM312" i="14"/>
  <c r="BM311" i="14"/>
  <c r="BM301" i="14"/>
  <c r="BM300" i="14"/>
  <c r="BM267" i="14"/>
  <c r="BM266" i="14"/>
  <c r="BM258" i="14"/>
  <c r="BM254" i="14"/>
  <c r="BM253" i="14"/>
  <c r="BM251" i="14"/>
  <c r="BM250" i="14"/>
  <c r="BM247" i="14"/>
  <c r="BM252" i="14"/>
  <c r="BM231" i="14"/>
  <c r="BM230" i="14"/>
  <c r="BM229" i="14"/>
  <c r="BM238" i="14" s="1"/>
  <c r="BM233" i="14"/>
  <c r="BM232" i="14"/>
  <c r="BM236" i="14"/>
  <c r="BM235" i="14"/>
  <c r="BM234" i="14"/>
  <c r="BM224" i="14"/>
  <c r="BM223" i="14"/>
  <c r="BM222" i="14"/>
  <c r="BM219" i="14"/>
  <c r="BM218" i="14"/>
  <c r="BM217" i="14"/>
  <c r="BM216" i="14"/>
  <c r="BM215" i="14"/>
  <c r="BM214" i="14"/>
  <c r="BM213" i="14"/>
  <c r="BM221" i="14"/>
  <c r="BM220" i="14"/>
  <c r="BM212" i="14"/>
  <c r="BM211" i="14"/>
  <c r="BM209" i="14"/>
  <c r="BM207" i="14"/>
  <c r="BM205" i="14"/>
  <c r="BM197" i="14"/>
  <c r="BM196" i="14"/>
  <c r="BM195" i="14"/>
  <c r="BM194" i="14"/>
  <c r="BM193" i="14"/>
  <c r="BM192" i="14"/>
  <c r="BM187" i="14"/>
  <c r="BM186" i="14"/>
  <c r="BM210" i="14"/>
  <c r="BM208" i="14"/>
  <c r="BM206" i="14"/>
  <c r="BM204" i="14"/>
  <c r="BM198" i="14"/>
  <c r="BM199" i="14"/>
  <c r="BM185" i="14"/>
  <c r="BM184" i="14"/>
  <c r="BM183" i="14"/>
  <c r="BM182" i="14"/>
  <c r="BM181" i="14"/>
  <c r="BM180" i="14"/>
  <c r="BM179" i="14"/>
  <c r="BM178" i="14"/>
  <c r="BM177" i="14"/>
  <c r="BM171" i="14"/>
  <c r="BM170" i="14"/>
  <c r="BM173" i="14" s="1"/>
  <c r="BW313" i="14"/>
  <c r="BW311" i="14"/>
  <c r="BW312" i="14"/>
  <c r="BW301" i="14"/>
  <c r="BW300" i="14"/>
  <c r="BW267" i="14"/>
  <c r="BW266" i="14"/>
  <c r="BW258" i="14"/>
  <c r="BW254" i="14"/>
  <c r="BW253" i="14"/>
  <c r="BW251" i="14"/>
  <c r="BW250" i="14"/>
  <c r="BW247" i="14"/>
  <c r="BW252" i="14"/>
  <c r="BW231" i="14"/>
  <c r="BW230" i="14"/>
  <c r="CH230" i="14" s="1"/>
  <c r="BW229" i="14"/>
  <c r="BW236" i="14"/>
  <c r="BW235" i="14"/>
  <c r="BW234" i="14"/>
  <c r="BW233" i="14"/>
  <c r="BW232" i="14"/>
  <c r="BW224" i="14"/>
  <c r="BW223" i="14"/>
  <c r="BW222" i="14"/>
  <c r="BW219" i="14"/>
  <c r="BW218" i="14"/>
  <c r="BW217" i="14"/>
  <c r="BW216" i="14"/>
  <c r="BW215" i="14"/>
  <c r="BW214" i="14"/>
  <c r="BW213" i="14"/>
  <c r="CH213" i="14" s="1"/>
  <c r="BW221" i="14"/>
  <c r="BW220" i="14"/>
  <c r="BW211" i="14"/>
  <c r="BW210" i="14"/>
  <c r="BW209" i="14"/>
  <c r="BW208" i="14"/>
  <c r="BW207" i="14"/>
  <c r="BW206" i="14"/>
  <c r="CH206" i="14" s="1"/>
  <c r="BW205" i="14"/>
  <c r="CH205" i="14" s="1"/>
  <c r="BW204" i="14"/>
  <c r="BW199" i="14"/>
  <c r="BW198" i="14"/>
  <c r="BW197" i="14"/>
  <c r="BW196" i="14"/>
  <c r="BW195" i="14"/>
  <c r="BW194" i="14"/>
  <c r="BW193" i="14"/>
  <c r="BW192" i="14"/>
  <c r="BW187" i="14"/>
  <c r="BW186" i="14"/>
  <c r="BW212" i="14"/>
  <c r="CH212" i="14" s="1"/>
  <c r="BW170" i="14"/>
  <c r="BW185" i="14"/>
  <c r="BW183" i="14"/>
  <c r="CH183" i="14" s="1"/>
  <c r="BW181" i="14"/>
  <c r="BW179" i="14"/>
  <c r="BW177" i="14"/>
  <c r="BW171" i="14"/>
  <c r="BW165" i="14"/>
  <c r="BW164" i="14"/>
  <c r="BW163" i="14"/>
  <c r="BW162" i="14"/>
  <c r="CH162" i="14" s="1"/>
  <c r="BW161" i="14"/>
  <c r="BW160" i="14"/>
  <c r="BW159" i="14"/>
  <c r="CE313" i="14"/>
  <c r="CE312" i="14"/>
  <c r="CE311" i="14"/>
  <c r="CE301" i="14"/>
  <c r="CE300" i="14"/>
  <c r="CE303" i="14" s="1"/>
  <c r="CE267" i="14"/>
  <c r="CE266" i="14"/>
  <c r="CE258" i="14"/>
  <c r="CE254" i="14"/>
  <c r="CE253" i="14"/>
  <c r="CE251" i="14"/>
  <c r="CE250" i="14"/>
  <c r="CE247" i="14"/>
  <c r="CE232" i="14"/>
  <c r="CE231" i="14"/>
  <c r="CE230" i="14"/>
  <c r="CE229" i="14"/>
  <c r="CE236" i="14"/>
  <c r="CE235" i="14"/>
  <c r="CE234" i="14"/>
  <c r="CE233" i="14"/>
  <c r="CE224" i="14"/>
  <c r="CE223" i="14"/>
  <c r="CE222" i="14"/>
  <c r="CE252" i="14"/>
  <c r="CE220" i="14"/>
  <c r="CE221" i="14"/>
  <c r="CE219" i="14"/>
  <c r="CE218" i="14"/>
  <c r="CE217" i="14"/>
  <c r="CE216" i="14"/>
  <c r="CE215" i="14"/>
  <c r="CE214" i="14"/>
  <c r="CE213" i="14"/>
  <c r="CE212" i="14"/>
  <c r="CE211" i="14"/>
  <c r="CE210" i="14"/>
  <c r="CE209" i="14"/>
  <c r="CE208" i="14"/>
  <c r="CE207" i="14"/>
  <c r="CE206" i="14"/>
  <c r="CE205" i="14"/>
  <c r="CE204" i="14"/>
  <c r="CE199" i="14"/>
  <c r="CE198" i="14"/>
  <c r="CE197" i="14"/>
  <c r="CE196" i="14"/>
  <c r="CE195" i="14"/>
  <c r="CE194" i="14"/>
  <c r="CE193" i="14"/>
  <c r="CE192" i="14"/>
  <c r="CE187" i="14"/>
  <c r="CE186" i="14"/>
  <c r="CE177" i="14"/>
  <c r="CE185" i="14"/>
  <c r="CE183" i="14"/>
  <c r="CE181" i="14"/>
  <c r="CE179" i="14"/>
  <c r="CE170" i="14"/>
  <c r="CE184" i="14"/>
  <c r="CE182" i="14"/>
  <c r="CE180" i="14"/>
  <c r="CE178" i="14"/>
  <c r="CE165" i="14"/>
  <c r="CE164" i="14"/>
  <c r="CE163" i="14"/>
  <c r="CE162" i="14"/>
  <c r="CE161" i="14"/>
  <c r="CE160" i="14"/>
  <c r="CE159" i="14"/>
  <c r="CE167" i="14" s="1"/>
  <c r="CO313" i="14"/>
  <c r="CO312" i="14"/>
  <c r="CO311" i="14"/>
  <c r="CO314" i="14" s="1"/>
  <c r="CO301" i="14"/>
  <c r="CO300" i="14"/>
  <c r="CO303" i="14" s="1"/>
  <c r="CO267" i="14"/>
  <c r="CO266" i="14"/>
  <c r="CO258" i="14"/>
  <c r="CO254" i="14"/>
  <c r="CO253" i="14"/>
  <c r="CO252" i="14"/>
  <c r="CO251" i="14"/>
  <c r="CO247" i="14"/>
  <c r="CO250" i="14"/>
  <c r="CO236" i="14"/>
  <c r="CO235" i="14"/>
  <c r="CO234" i="14"/>
  <c r="CO233" i="14"/>
  <c r="CO232" i="14"/>
  <c r="CO231" i="14"/>
  <c r="CO229" i="14"/>
  <c r="CO230" i="14"/>
  <c r="CO224" i="14"/>
  <c r="CO223" i="14"/>
  <c r="CO222" i="14"/>
  <c r="CO221" i="14"/>
  <c r="CO220" i="14"/>
  <c r="CO219" i="14"/>
  <c r="CO218" i="14"/>
  <c r="CO217" i="14"/>
  <c r="CO216" i="14"/>
  <c r="CO215" i="14"/>
  <c r="CO214" i="14"/>
  <c r="CO212" i="14"/>
  <c r="CO213" i="14"/>
  <c r="CO211" i="14"/>
  <c r="CO210" i="14"/>
  <c r="CO209" i="14"/>
  <c r="CO208" i="14"/>
  <c r="CO207" i="14"/>
  <c r="CO206" i="14"/>
  <c r="CO205" i="14"/>
  <c r="CO197" i="14"/>
  <c r="CO196" i="14"/>
  <c r="CO195" i="14"/>
  <c r="CO194" i="14"/>
  <c r="CO193" i="14"/>
  <c r="CO192" i="14"/>
  <c r="CO201" i="14" s="1"/>
  <c r="CO187" i="14"/>
  <c r="CO186" i="14"/>
  <c r="CO199" i="14"/>
  <c r="CO198" i="14"/>
  <c r="CO204" i="14"/>
  <c r="CO185" i="14"/>
  <c r="CO184" i="14"/>
  <c r="CO183" i="14"/>
  <c r="CO182" i="14"/>
  <c r="CO181" i="14"/>
  <c r="CO180" i="14"/>
  <c r="CO179" i="14"/>
  <c r="CO178" i="14"/>
  <c r="CO177" i="14"/>
  <c r="CO171" i="14"/>
  <c r="CO170" i="14"/>
  <c r="CO173" i="14" s="1"/>
  <c r="CO165" i="14"/>
  <c r="CO164" i="14"/>
  <c r="CO163" i="14"/>
  <c r="CO162" i="14"/>
  <c r="CO161" i="14"/>
  <c r="CO160" i="14"/>
  <c r="CO159" i="14"/>
  <c r="CO167" i="14" s="1"/>
  <c r="CY313" i="14"/>
  <c r="CY311" i="14"/>
  <c r="CY312" i="14"/>
  <c r="CY301" i="14"/>
  <c r="CY300" i="14"/>
  <c r="CY258" i="14"/>
  <c r="CY254" i="14"/>
  <c r="CY253" i="14"/>
  <c r="CY252" i="14"/>
  <c r="CY266" i="14"/>
  <c r="CY267" i="14"/>
  <c r="CY251" i="14"/>
  <c r="CY250" i="14"/>
  <c r="CY247" i="14"/>
  <c r="CY236" i="14"/>
  <c r="CY235" i="14"/>
  <c r="DJ235" i="14" s="1"/>
  <c r="CY234" i="14"/>
  <c r="CY233" i="14"/>
  <c r="CY232" i="14"/>
  <c r="CY231" i="14"/>
  <c r="CY230" i="14"/>
  <c r="CY229" i="14"/>
  <c r="CY219" i="14"/>
  <c r="CY218" i="14"/>
  <c r="DJ218" i="14" s="1"/>
  <c r="CY217" i="14"/>
  <c r="CY216" i="14"/>
  <c r="CY215" i="14"/>
  <c r="CY214" i="14"/>
  <c r="CY213" i="14"/>
  <c r="CY212" i="14"/>
  <c r="CY224" i="14"/>
  <c r="CY221" i="14"/>
  <c r="CY220" i="14"/>
  <c r="CY222" i="14"/>
  <c r="CY211" i="14"/>
  <c r="CY210" i="14"/>
  <c r="CY209" i="14"/>
  <c r="CY208" i="14"/>
  <c r="CY207" i="14"/>
  <c r="CY206" i="14"/>
  <c r="CY205" i="14"/>
  <c r="CY204" i="14"/>
  <c r="CY223" i="14"/>
  <c r="CY199" i="14"/>
  <c r="CY198" i="14"/>
  <c r="CY197" i="14"/>
  <c r="CY196" i="14"/>
  <c r="CY195" i="14"/>
  <c r="DJ195" i="14" s="1"/>
  <c r="CY194" i="14"/>
  <c r="CY193" i="14"/>
  <c r="CY192" i="14"/>
  <c r="CY187" i="14"/>
  <c r="CY186" i="14"/>
  <c r="CY185" i="14"/>
  <c r="CY184" i="14"/>
  <c r="CY183" i="14"/>
  <c r="CY182" i="14"/>
  <c r="CY181" i="14"/>
  <c r="CY180" i="14"/>
  <c r="DJ180" i="14" s="1"/>
  <c r="CY179" i="14"/>
  <c r="CY178" i="14"/>
  <c r="CY177" i="14"/>
  <c r="CY171" i="14"/>
  <c r="CY170" i="14"/>
  <c r="CY173" i="14" s="1"/>
  <c r="CY165" i="14"/>
  <c r="CY164" i="14"/>
  <c r="CY163" i="14"/>
  <c r="CY162" i="14"/>
  <c r="CY161" i="14"/>
  <c r="CY160" i="14"/>
  <c r="CY159" i="14"/>
  <c r="DG312" i="14"/>
  <c r="DG311" i="14"/>
  <c r="DG314" i="14" s="1"/>
  <c r="DG301" i="14"/>
  <c r="DG300" i="14"/>
  <c r="DG303" i="14" s="1"/>
  <c r="DG313" i="14"/>
  <c r="DG258" i="14"/>
  <c r="DG254" i="14"/>
  <c r="DG253" i="14"/>
  <c r="DG252" i="14"/>
  <c r="DG266" i="14"/>
  <c r="DG267" i="14"/>
  <c r="DG251" i="14"/>
  <c r="DG250" i="14"/>
  <c r="DG247" i="14"/>
  <c r="DG236" i="14"/>
  <c r="DG235" i="14"/>
  <c r="DG234" i="14"/>
  <c r="DG233" i="14"/>
  <c r="DG232" i="14"/>
  <c r="DG231" i="14"/>
  <c r="DG230" i="14"/>
  <c r="DG229" i="14"/>
  <c r="DG221" i="14"/>
  <c r="DG219" i="14"/>
  <c r="DG218" i="14"/>
  <c r="DG217" i="14"/>
  <c r="DG216" i="14"/>
  <c r="DG215" i="14"/>
  <c r="DG214" i="14"/>
  <c r="DG213" i="14"/>
  <c r="DG212" i="14"/>
  <c r="DG224" i="14"/>
  <c r="DG223" i="14"/>
  <c r="DG222" i="14"/>
  <c r="DG211" i="14"/>
  <c r="DG210" i="14"/>
  <c r="DG209" i="14"/>
  <c r="DG208" i="14"/>
  <c r="DG207" i="14"/>
  <c r="DG206" i="14"/>
  <c r="DG205" i="14"/>
  <c r="DG204" i="14"/>
  <c r="DG226" i="14" s="1"/>
  <c r="DG220" i="14"/>
  <c r="DG197" i="14"/>
  <c r="DG196" i="14"/>
  <c r="DG195" i="14"/>
  <c r="DG194" i="14"/>
  <c r="DG193" i="14"/>
  <c r="DG192" i="14"/>
  <c r="DG201" i="14" s="1"/>
  <c r="DG187" i="14"/>
  <c r="DG186" i="14"/>
  <c r="DG185" i="14"/>
  <c r="DG184" i="14"/>
  <c r="DG183" i="14"/>
  <c r="DG182" i="14"/>
  <c r="DG181" i="14"/>
  <c r="DG180" i="14"/>
  <c r="DG179" i="14"/>
  <c r="DG178" i="14"/>
  <c r="DG177" i="14"/>
  <c r="DG171" i="14"/>
  <c r="DG170" i="14"/>
  <c r="DG198" i="14"/>
  <c r="DG165" i="14"/>
  <c r="DG164" i="14"/>
  <c r="DG163" i="14"/>
  <c r="DG162" i="14"/>
  <c r="DG161" i="14"/>
  <c r="DG160" i="14"/>
  <c r="DG159" i="14"/>
  <c r="DG199" i="14"/>
  <c r="DQ313" i="14"/>
  <c r="DQ312" i="14"/>
  <c r="DQ311" i="14"/>
  <c r="DQ314" i="14" s="1"/>
  <c r="DQ301" i="14"/>
  <c r="DQ300" i="14"/>
  <c r="DQ303" i="14" s="1"/>
  <c r="DQ267" i="14"/>
  <c r="DQ266" i="14"/>
  <c r="DQ252" i="14"/>
  <c r="DQ258" i="14"/>
  <c r="DQ254" i="14"/>
  <c r="DQ251" i="14"/>
  <c r="DQ250" i="14"/>
  <c r="DQ247" i="14"/>
  <c r="DQ253" i="14"/>
  <c r="DQ236" i="14"/>
  <c r="DQ235" i="14"/>
  <c r="DQ234" i="14"/>
  <c r="DQ233" i="14"/>
  <c r="DQ231" i="14"/>
  <c r="DQ230" i="14"/>
  <c r="DQ229" i="14"/>
  <c r="DQ232" i="14"/>
  <c r="DQ224" i="14"/>
  <c r="DQ219" i="14"/>
  <c r="DQ218" i="14"/>
  <c r="DQ217" i="14"/>
  <c r="DQ216" i="14"/>
  <c r="DQ215" i="14"/>
  <c r="DQ223" i="14"/>
  <c r="DQ222" i="14"/>
  <c r="DQ221" i="14"/>
  <c r="DQ220" i="14"/>
  <c r="DQ213" i="14"/>
  <c r="DQ211" i="14"/>
  <c r="DQ210" i="14"/>
  <c r="DQ209" i="14"/>
  <c r="DQ208" i="14"/>
  <c r="DQ207" i="14"/>
  <c r="DQ206" i="14"/>
  <c r="DQ205" i="14"/>
  <c r="DQ204" i="14"/>
  <c r="DQ214" i="14"/>
  <c r="DQ212" i="14"/>
  <c r="DQ199" i="14"/>
  <c r="DQ198" i="14"/>
  <c r="DQ196" i="14"/>
  <c r="DQ194" i="14"/>
  <c r="DQ192" i="14"/>
  <c r="DQ187" i="14"/>
  <c r="DQ185" i="14"/>
  <c r="DQ184" i="14"/>
  <c r="DQ183" i="14"/>
  <c r="DQ182" i="14"/>
  <c r="DQ181" i="14"/>
  <c r="DQ180" i="14"/>
  <c r="DQ179" i="14"/>
  <c r="DQ178" i="14"/>
  <c r="DQ177" i="14"/>
  <c r="DQ171" i="14"/>
  <c r="DQ197" i="14"/>
  <c r="DQ195" i="14"/>
  <c r="DQ193" i="14"/>
  <c r="DQ186" i="14"/>
  <c r="DQ170" i="14"/>
  <c r="DQ165" i="14"/>
  <c r="DQ164" i="14"/>
  <c r="DQ163" i="14"/>
  <c r="DQ162" i="14"/>
  <c r="DQ161" i="14"/>
  <c r="DQ160" i="14"/>
  <c r="DQ159" i="14"/>
  <c r="EA313" i="14"/>
  <c r="EA311" i="14"/>
  <c r="EA312" i="14"/>
  <c r="EA301" i="14"/>
  <c r="EA300" i="14"/>
  <c r="EA267" i="14"/>
  <c r="EA266" i="14"/>
  <c r="EA258" i="14"/>
  <c r="EA254" i="14"/>
  <c r="EA253" i="14"/>
  <c r="EA252" i="14"/>
  <c r="EL252" i="14" s="1"/>
  <c r="EA251" i="14"/>
  <c r="EA250" i="14"/>
  <c r="EA247" i="14"/>
  <c r="EA236" i="14"/>
  <c r="EA235" i="14"/>
  <c r="EA234" i="14"/>
  <c r="EA233" i="14"/>
  <c r="EA231" i="14"/>
  <c r="EA230" i="14"/>
  <c r="EA229" i="14"/>
  <c r="EA232" i="14"/>
  <c r="EA224" i="14"/>
  <c r="EA223" i="14"/>
  <c r="EA222" i="14"/>
  <c r="EA221" i="14"/>
  <c r="EA220" i="14"/>
  <c r="EA219" i="14"/>
  <c r="EA218" i="14"/>
  <c r="EA217" i="14"/>
  <c r="EA216" i="14"/>
  <c r="EA215" i="14"/>
  <c r="EA214" i="14"/>
  <c r="EA213" i="14"/>
  <c r="EA212" i="14"/>
  <c r="EL212" i="14" s="1"/>
  <c r="EA211" i="14"/>
  <c r="EA210" i="14"/>
  <c r="EA209" i="14"/>
  <c r="EA208" i="14"/>
  <c r="EA207" i="14"/>
  <c r="EA206" i="14"/>
  <c r="EA205" i="14"/>
  <c r="EA204" i="14"/>
  <c r="EA199" i="14"/>
  <c r="EA198" i="14"/>
  <c r="EA197" i="14"/>
  <c r="EA196" i="14"/>
  <c r="EA195" i="14"/>
  <c r="EA194" i="14"/>
  <c r="EA193" i="14"/>
  <c r="EA192" i="14"/>
  <c r="EL192" i="14" s="1"/>
  <c r="EA187" i="14"/>
  <c r="EL187" i="14" s="1"/>
  <c r="EA186" i="14"/>
  <c r="EA185" i="14"/>
  <c r="EA184" i="14"/>
  <c r="EA183" i="14"/>
  <c r="EA182" i="14"/>
  <c r="EA181" i="14"/>
  <c r="EA180" i="14"/>
  <c r="EL180" i="14" s="1"/>
  <c r="EA179" i="14"/>
  <c r="EA178" i="14"/>
  <c r="EA177" i="14"/>
  <c r="EA165" i="14"/>
  <c r="EA164" i="14"/>
  <c r="EA163" i="14"/>
  <c r="EA162" i="14"/>
  <c r="EA161" i="14"/>
  <c r="EL161" i="14" s="1"/>
  <c r="EA160" i="14"/>
  <c r="EA159" i="14"/>
  <c r="EA170" i="14"/>
  <c r="EA171" i="14"/>
  <c r="EI313" i="14"/>
  <c r="EI311" i="14"/>
  <c r="EI312" i="14"/>
  <c r="EI301" i="14"/>
  <c r="EI300" i="14"/>
  <c r="EI303" i="14" s="1"/>
  <c r="EI267" i="14"/>
  <c r="EI266" i="14"/>
  <c r="EI258" i="14"/>
  <c r="EI254" i="14"/>
  <c r="EI253" i="14"/>
  <c r="EI252" i="14"/>
  <c r="EI251" i="14"/>
  <c r="EI250" i="14"/>
  <c r="EI256" i="14" s="1"/>
  <c r="EI247" i="14"/>
  <c r="EI236" i="14"/>
  <c r="EI235" i="14"/>
  <c r="EI234" i="14"/>
  <c r="EI233" i="14"/>
  <c r="EI232" i="14"/>
  <c r="EI231" i="14"/>
  <c r="EI230" i="14"/>
  <c r="EI229" i="14"/>
  <c r="EI224" i="14"/>
  <c r="EI223" i="14"/>
  <c r="EI222" i="14"/>
  <c r="EI221" i="14"/>
  <c r="EI220" i="14"/>
  <c r="EI219" i="14"/>
  <c r="EI218" i="14"/>
  <c r="EI217" i="14"/>
  <c r="EI216" i="14"/>
  <c r="EI215" i="14"/>
  <c r="EI214" i="14"/>
  <c r="EI213" i="14"/>
  <c r="EI212" i="14"/>
  <c r="EI211" i="14"/>
  <c r="EI210" i="14"/>
  <c r="EI209" i="14"/>
  <c r="EI208" i="14"/>
  <c r="EI207" i="14"/>
  <c r="EI206" i="14"/>
  <c r="EI205" i="14"/>
  <c r="EI204" i="14"/>
  <c r="EI199" i="14"/>
  <c r="EI198" i="14"/>
  <c r="EI197" i="14"/>
  <c r="EI196" i="14"/>
  <c r="EI195" i="14"/>
  <c r="EI194" i="14"/>
  <c r="EI193" i="14"/>
  <c r="EI192" i="14"/>
  <c r="EI187" i="14"/>
  <c r="EI186" i="14"/>
  <c r="EI184" i="14"/>
  <c r="EI183" i="14"/>
  <c r="EI182" i="14"/>
  <c r="EI181" i="14"/>
  <c r="EI180" i="14"/>
  <c r="EI179" i="14"/>
  <c r="EI178" i="14"/>
  <c r="EI185" i="14"/>
  <c r="EI165" i="14"/>
  <c r="EI164" i="14"/>
  <c r="EI163" i="14"/>
  <c r="EI162" i="14"/>
  <c r="EI161" i="14"/>
  <c r="EI160" i="14"/>
  <c r="EI159" i="14"/>
  <c r="EI167" i="14" s="1"/>
  <c r="EI170" i="14"/>
  <c r="EI173" i="14" s="1"/>
  <c r="EI177" i="14"/>
  <c r="ES313" i="14"/>
  <c r="ES312" i="14"/>
  <c r="ES311" i="14"/>
  <c r="ES300" i="14"/>
  <c r="ES301" i="14"/>
  <c r="ES267" i="14"/>
  <c r="ES266" i="14"/>
  <c r="ES258" i="14"/>
  <c r="ES254" i="14"/>
  <c r="ES253" i="14"/>
  <c r="ES252" i="14"/>
  <c r="ES251" i="14"/>
  <c r="ES250" i="14"/>
  <c r="ES247" i="14"/>
  <c r="ES236" i="14"/>
  <c r="ES235" i="14"/>
  <c r="ES234" i="14"/>
  <c r="ES233" i="14"/>
  <c r="ES232" i="14"/>
  <c r="ES231" i="14"/>
  <c r="ES230" i="14"/>
  <c r="ES229" i="14"/>
  <c r="ES224" i="14"/>
  <c r="ES223" i="14"/>
  <c r="ES222" i="14"/>
  <c r="ES221" i="14"/>
  <c r="ES220" i="14"/>
  <c r="ES213" i="14"/>
  <c r="ES219" i="14"/>
  <c r="ES217" i="14"/>
  <c r="ES215" i="14"/>
  <c r="ES211" i="14"/>
  <c r="ES210" i="14"/>
  <c r="ES209" i="14"/>
  <c r="ES208" i="14"/>
  <c r="ES207" i="14"/>
  <c r="ES206" i="14"/>
  <c r="ES205" i="14"/>
  <c r="ES204" i="14"/>
  <c r="ES226" i="14" s="1"/>
  <c r="ES214" i="14"/>
  <c r="ES218" i="14"/>
  <c r="ES216" i="14"/>
  <c r="ES212" i="14"/>
  <c r="ES199" i="14"/>
  <c r="ES198" i="14"/>
  <c r="ES197" i="14"/>
  <c r="ES196" i="14"/>
  <c r="ES195" i="14"/>
  <c r="ES194" i="14"/>
  <c r="ES193" i="14"/>
  <c r="ES192" i="14"/>
  <c r="ES187" i="14"/>
  <c r="ES186" i="14"/>
  <c r="ES185" i="14"/>
  <c r="ES184" i="14"/>
  <c r="ES183" i="14"/>
  <c r="ES182" i="14"/>
  <c r="ES181" i="14"/>
  <c r="ES180" i="14"/>
  <c r="ES179" i="14"/>
  <c r="ES178" i="14"/>
  <c r="ES171" i="14"/>
  <c r="ES165" i="14"/>
  <c r="ES164" i="14"/>
  <c r="ES163" i="14"/>
  <c r="ES162" i="14"/>
  <c r="ES161" i="14"/>
  <c r="ES160" i="14"/>
  <c r="ES159" i="14"/>
  <c r="ES177" i="14"/>
  <c r="ES170" i="14"/>
  <c r="ES173" i="14" s="1"/>
  <c r="FC313" i="14"/>
  <c r="FC312" i="14"/>
  <c r="FC311" i="14"/>
  <c r="FC314" i="14" s="1"/>
  <c r="FC301" i="14"/>
  <c r="FC300" i="14"/>
  <c r="FC303" i="14" s="1"/>
  <c r="FC267" i="14"/>
  <c r="FC266" i="14"/>
  <c r="FN266" i="14" s="1"/>
  <c r="FC258" i="14"/>
  <c r="FC254" i="14"/>
  <c r="FC253" i="14"/>
  <c r="FC252" i="14"/>
  <c r="FC251" i="14"/>
  <c r="FN251" i="14" s="1"/>
  <c r="FC250" i="14"/>
  <c r="FC247" i="14"/>
  <c r="FC236" i="14"/>
  <c r="FN236" i="14" s="1"/>
  <c r="FC235" i="14"/>
  <c r="FC234" i="14"/>
  <c r="FC231" i="14"/>
  <c r="FC230" i="14"/>
  <c r="FC229" i="14"/>
  <c r="FC232" i="14"/>
  <c r="FC233" i="14"/>
  <c r="FC224" i="14"/>
  <c r="FN224" i="14" s="1"/>
  <c r="FC223" i="14"/>
  <c r="FC222" i="14"/>
  <c r="FC221" i="14"/>
  <c r="FC220" i="14"/>
  <c r="FC218" i="14"/>
  <c r="FC217" i="14"/>
  <c r="FC216" i="14"/>
  <c r="FC215" i="14"/>
  <c r="FN215" i="14" s="1"/>
  <c r="FC214" i="14"/>
  <c r="FC213" i="14"/>
  <c r="FC212" i="14"/>
  <c r="FC219" i="14"/>
  <c r="FC211" i="14"/>
  <c r="FC210" i="14"/>
  <c r="FC209" i="14"/>
  <c r="FC208" i="14"/>
  <c r="FN208" i="14" s="1"/>
  <c r="FC207" i="14"/>
  <c r="FC206" i="14"/>
  <c r="FC205" i="14"/>
  <c r="FC204" i="14"/>
  <c r="FC197" i="14"/>
  <c r="FC196" i="14"/>
  <c r="FC195" i="14"/>
  <c r="FC194" i="14"/>
  <c r="FC193" i="14"/>
  <c r="FC192" i="14"/>
  <c r="FC187" i="14"/>
  <c r="FN187" i="14" s="1"/>
  <c r="FC186" i="14"/>
  <c r="FC185" i="14"/>
  <c r="FC199" i="14"/>
  <c r="FC198" i="14"/>
  <c r="FC184" i="14"/>
  <c r="FN184" i="14" s="1"/>
  <c r="FC183" i="14"/>
  <c r="FC182" i="14"/>
  <c r="FC181" i="14"/>
  <c r="FC180" i="14"/>
  <c r="FC179" i="14"/>
  <c r="FN179" i="14" s="1"/>
  <c r="FC178" i="14"/>
  <c r="FC177" i="14"/>
  <c r="FC165" i="14"/>
  <c r="FN165" i="14" s="1"/>
  <c r="FC164" i="14"/>
  <c r="FC163" i="14"/>
  <c r="FC162" i="14"/>
  <c r="FC161" i="14"/>
  <c r="FC160" i="14"/>
  <c r="FC159" i="14"/>
  <c r="FC171" i="14"/>
  <c r="FK313" i="14"/>
  <c r="FK312" i="14"/>
  <c r="FK311" i="14"/>
  <c r="FK301" i="14"/>
  <c r="FK300" i="14"/>
  <c r="FK303" i="14" s="1"/>
  <c r="FK267" i="14"/>
  <c r="FK266" i="14"/>
  <c r="FK258" i="14"/>
  <c r="FK254" i="14"/>
  <c r="FK253" i="14"/>
  <c r="FK252" i="14"/>
  <c r="FK251" i="14"/>
  <c r="FK250" i="14"/>
  <c r="FK247" i="14"/>
  <c r="FK236" i="14"/>
  <c r="FK235" i="14"/>
  <c r="FK234" i="14"/>
  <c r="FK231" i="14"/>
  <c r="FK230" i="14"/>
  <c r="FK229" i="14"/>
  <c r="FK233" i="14"/>
  <c r="FK232" i="14"/>
  <c r="FK224" i="14"/>
  <c r="FK223" i="14"/>
  <c r="FK222" i="14"/>
  <c r="FK221" i="14"/>
  <c r="FK218" i="14"/>
  <c r="FK217" i="14"/>
  <c r="FK216" i="14"/>
  <c r="FK215" i="14"/>
  <c r="FK214" i="14"/>
  <c r="FK213" i="14"/>
  <c r="FK212" i="14"/>
  <c r="FK220" i="14"/>
  <c r="FK219" i="14"/>
  <c r="FK211" i="14"/>
  <c r="FK210" i="14"/>
  <c r="FK209" i="14"/>
  <c r="FK208" i="14"/>
  <c r="FK207" i="14"/>
  <c r="FK206" i="14"/>
  <c r="FK205" i="14"/>
  <c r="FK204" i="14"/>
  <c r="FK197" i="14"/>
  <c r="FK196" i="14"/>
  <c r="FK195" i="14"/>
  <c r="FK194" i="14"/>
  <c r="FK193" i="14"/>
  <c r="FK192" i="14"/>
  <c r="FK187" i="14"/>
  <c r="FK186" i="14"/>
  <c r="FK185" i="14"/>
  <c r="FK199" i="14"/>
  <c r="FK198" i="14"/>
  <c r="FK184" i="14"/>
  <c r="FK183" i="14"/>
  <c r="FK182" i="14"/>
  <c r="FK181" i="14"/>
  <c r="FK180" i="14"/>
  <c r="FK179" i="14"/>
  <c r="FK178" i="14"/>
  <c r="FK177" i="14"/>
  <c r="FK165" i="14"/>
  <c r="FK164" i="14"/>
  <c r="FK163" i="14"/>
  <c r="FK162" i="14"/>
  <c r="FK161" i="14"/>
  <c r="FK160" i="14"/>
  <c r="FK159" i="14"/>
  <c r="FK170" i="14"/>
  <c r="FK173" i="14" s="1"/>
  <c r="FK171" i="14"/>
  <c r="FU313" i="14"/>
  <c r="FU312" i="14"/>
  <c r="FU311" i="14"/>
  <c r="FU314" i="14" s="1"/>
  <c r="FU301" i="14"/>
  <c r="FU300" i="14"/>
  <c r="FU303" i="14" s="1"/>
  <c r="FU267" i="14"/>
  <c r="FU266" i="14"/>
  <c r="FU258" i="14"/>
  <c r="FU254" i="14"/>
  <c r="FU253" i="14"/>
  <c r="FU252" i="14"/>
  <c r="FU251" i="14"/>
  <c r="FU250" i="14"/>
  <c r="FU247" i="14"/>
  <c r="FU231" i="14"/>
  <c r="FU230" i="14"/>
  <c r="FU229" i="14"/>
  <c r="FU236" i="14"/>
  <c r="FU235" i="14"/>
  <c r="FU234" i="14"/>
  <c r="FU233" i="14"/>
  <c r="FU224" i="14"/>
  <c r="FU223" i="14"/>
  <c r="FU222" i="14"/>
  <c r="FU221" i="14"/>
  <c r="FU232" i="14"/>
  <c r="FU220" i="14"/>
  <c r="FU219" i="14"/>
  <c r="FU218" i="14"/>
  <c r="FU217" i="14"/>
  <c r="FU216" i="14"/>
  <c r="FU215" i="14"/>
  <c r="FU214" i="14"/>
  <c r="FU213" i="14"/>
  <c r="FU212" i="14"/>
  <c r="FU199" i="14"/>
  <c r="FU198" i="14"/>
  <c r="FU197" i="14"/>
  <c r="FU196" i="14"/>
  <c r="FU195" i="14"/>
  <c r="FU194" i="14"/>
  <c r="FU193" i="14"/>
  <c r="FU192" i="14"/>
  <c r="FU201" i="14" s="1"/>
  <c r="FU187" i="14"/>
  <c r="FU186" i="14"/>
  <c r="FU211" i="14"/>
  <c r="FU209" i="14"/>
  <c r="FU207" i="14"/>
  <c r="FU205" i="14"/>
  <c r="FU210" i="14"/>
  <c r="FU208" i="14"/>
  <c r="FU206" i="14"/>
  <c r="FU204" i="14"/>
  <c r="FU185" i="14"/>
  <c r="FU184" i="14"/>
  <c r="FU183" i="14"/>
  <c r="FU182" i="14"/>
  <c r="FU181" i="14"/>
  <c r="FU180" i="14"/>
  <c r="FU179" i="14"/>
  <c r="FU178" i="14"/>
  <c r="FU177" i="14"/>
  <c r="FU171" i="14"/>
  <c r="FU170" i="14"/>
  <c r="FU173" i="14" s="1"/>
  <c r="GE313" i="14"/>
  <c r="GE312" i="14"/>
  <c r="GE301" i="14"/>
  <c r="GE300" i="14"/>
  <c r="GE311" i="14"/>
  <c r="GE267" i="14"/>
  <c r="GE266" i="14"/>
  <c r="GE258" i="14"/>
  <c r="GE254" i="14"/>
  <c r="GE253" i="14"/>
  <c r="GE252" i="14"/>
  <c r="GE251" i="14"/>
  <c r="GE250" i="14"/>
  <c r="GE247" i="14"/>
  <c r="GE232" i="14"/>
  <c r="GE231" i="14"/>
  <c r="GE230" i="14"/>
  <c r="GE229" i="14"/>
  <c r="GE236" i="14"/>
  <c r="GE235" i="14"/>
  <c r="GE234" i="14"/>
  <c r="GE233" i="14"/>
  <c r="GE224" i="14"/>
  <c r="GP224" i="14" s="1"/>
  <c r="GE223" i="14"/>
  <c r="GE222" i="14"/>
  <c r="GE221" i="14"/>
  <c r="GP221" i="14" s="1"/>
  <c r="GE220" i="14"/>
  <c r="GE219" i="14"/>
  <c r="GE218" i="14"/>
  <c r="GE217" i="14"/>
  <c r="GE216" i="14"/>
  <c r="GE215" i="14"/>
  <c r="GE214" i="14"/>
  <c r="GE213" i="14"/>
  <c r="GE212" i="14"/>
  <c r="GE211" i="14"/>
  <c r="GE210" i="14"/>
  <c r="GE209" i="14"/>
  <c r="GE208" i="14"/>
  <c r="GE207" i="14"/>
  <c r="GE206" i="14"/>
  <c r="GE205" i="14"/>
  <c r="GP205" i="14" s="1"/>
  <c r="GE204" i="14"/>
  <c r="GE199" i="14"/>
  <c r="GE198" i="14"/>
  <c r="GE197" i="14"/>
  <c r="GE196" i="14"/>
  <c r="GE195" i="14"/>
  <c r="GE194" i="14"/>
  <c r="GE193" i="14"/>
  <c r="GE192" i="14"/>
  <c r="GE187" i="14"/>
  <c r="GE186" i="14"/>
  <c r="GE185" i="14"/>
  <c r="GE184" i="14"/>
  <c r="GE182" i="14"/>
  <c r="GE180" i="14"/>
  <c r="GE178" i="14"/>
  <c r="GE171" i="14"/>
  <c r="GE170" i="14"/>
  <c r="GE177" i="14"/>
  <c r="GE183" i="14"/>
  <c r="GE181" i="14"/>
  <c r="GE179" i="14"/>
  <c r="GE165" i="14"/>
  <c r="GE164" i="14"/>
  <c r="GE163" i="14"/>
  <c r="GE162" i="14"/>
  <c r="GE161" i="14"/>
  <c r="GE160" i="14"/>
  <c r="GE159" i="14"/>
  <c r="GE154" i="14"/>
  <c r="GM313" i="14"/>
  <c r="GM311" i="14"/>
  <c r="GM312" i="14"/>
  <c r="GM301" i="14"/>
  <c r="GM300" i="14"/>
  <c r="GM303" i="14" s="1"/>
  <c r="GM267" i="14"/>
  <c r="GM266" i="14"/>
  <c r="GM258" i="14"/>
  <c r="GM254" i="14"/>
  <c r="GM253" i="14"/>
  <c r="GM252" i="14"/>
  <c r="GM251" i="14"/>
  <c r="GM250" i="14"/>
  <c r="GM247" i="14"/>
  <c r="GM231" i="14"/>
  <c r="GM230" i="14"/>
  <c r="GM229" i="14"/>
  <c r="GM232" i="14"/>
  <c r="GM233" i="14"/>
  <c r="GM235" i="14"/>
  <c r="GM224" i="14"/>
  <c r="GM223" i="14"/>
  <c r="GM222" i="14"/>
  <c r="GM221" i="14"/>
  <c r="GM236" i="14"/>
  <c r="GM234" i="14"/>
  <c r="GM220" i="14"/>
  <c r="GM219" i="14"/>
  <c r="GM218" i="14"/>
  <c r="GM217" i="14"/>
  <c r="GM216" i="14"/>
  <c r="GM215" i="14"/>
  <c r="GM214" i="14"/>
  <c r="GM213" i="14"/>
  <c r="GM212" i="14"/>
  <c r="GM211" i="14"/>
  <c r="GM210" i="14"/>
  <c r="GM209" i="14"/>
  <c r="GM208" i="14"/>
  <c r="GM207" i="14"/>
  <c r="GM206" i="14"/>
  <c r="GM205" i="14"/>
  <c r="GM204" i="14"/>
  <c r="GM226" i="14" s="1"/>
  <c r="GM199" i="14"/>
  <c r="GM198" i="14"/>
  <c r="GM197" i="14"/>
  <c r="GM196" i="14"/>
  <c r="GM195" i="14"/>
  <c r="GM194" i="14"/>
  <c r="GM193" i="14"/>
  <c r="GM192" i="14"/>
  <c r="GM201" i="14" s="1"/>
  <c r="GM187" i="14"/>
  <c r="GM186" i="14"/>
  <c r="GM185" i="14"/>
  <c r="GM184" i="14"/>
  <c r="GM182" i="14"/>
  <c r="GM180" i="14"/>
  <c r="GM178" i="14"/>
  <c r="GM177" i="14"/>
  <c r="GM189" i="14" s="1"/>
  <c r="GM183" i="14"/>
  <c r="GM181" i="14"/>
  <c r="GM179" i="14"/>
  <c r="GM171" i="14"/>
  <c r="GM170" i="14"/>
  <c r="GM173" i="14" s="1"/>
  <c r="GM165" i="14"/>
  <c r="GM164" i="14"/>
  <c r="GM163" i="14"/>
  <c r="GM162" i="14"/>
  <c r="GM161" i="14"/>
  <c r="GM160" i="14"/>
  <c r="GM159" i="14"/>
  <c r="GM154" i="14"/>
  <c r="GW313" i="14"/>
  <c r="GW312" i="14"/>
  <c r="GW311" i="14"/>
  <c r="GW314" i="14" s="1"/>
  <c r="GW301" i="14"/>
  <c r="GW300" i="14"/>
  <c r="GW303" i="14" s="1"/>
  <c r="GW267" i="14"/>
  <c r="GW266" i="14"/>
  <c r="GW258" i="14"/>
  <c r="GW254" i="14"/>
  <c r="GW253" i="14"/>
  <c r="GW252" i="14"/>
  <c r="GW251" i="14"/>
  <c r="GW247" i="14"/>
  <c r="GW236" i="14"/>
  <c r="GW235" i="14"/>
  <c r="GW234" i="14"/>
  <c r="GW233" i="14"/>
  <c r="GW232" i="14"/>
  <c r="GW250" i="14"/>
  <c r="GW256" i="14" s="1"/>
  <c r="GW230" i="14"/>
  <c r="GW224" i="14"/>
  <c r="GW223" i="14"/>
  <c r="GW222" i="14"/>
  <c r="GW221" i="14"/>
  <c r="GW220" i="14"/>
  <c r="GW219" i="14"/>
  <c r="GW218" i="14"/>
  <c r="GW217" i="14"/>
  <c r="GW216" i="14"/>
  <c r="GW215" i="14"/>
  <c r="GW229" i="14"/>
  <c r="GW231" i="14"/>
  <c r="GW214" i="14"/>
  <c r="GW212" i="14"/>
  <c r="GW213" i="14"/>
  <c r="GW211" i="14"/>
  <c r="GW210" i="14"/>
  <c r="GW209" i="14"/>
  <c r="GW208" i="14"/>
  <c r="GW207" i="14"/>
  <c r="GW206" i="14"/>
  <c r="GW205" i="14"/>
  <c r="GW204" i="14"/>
  <c r="GW226" i="14" s="1"/>
  <c r="GW197" i="14"/>
  <c r="GW196" i="14"/>
  <c r="GW195" i="14"/>
  <c r="GW194" i="14"/>
  <c r="GW193" i="14"/>
  <c r="GW192" i="14"/>
  <c r="GW187" i="14"/>
  <c r="GW186" i="14"/>
  <c r="GW185" i="14"/>
  <c r="GW199" i="14"/>
  <c r="GW198" i="14"/>
  <c r="GW184" i="14"/>
  <c r="GW183" i="14"/>
  <c r="GW182" i="14"/>
  <c r="GW181" i="14"/>
  <c r="GW180" i="14"/>
  <c r="GW179" i="14"/>
  <c r="GW178" i="14"/>
  <c r="GW177" i="14"/>
  <c r="GW171" i="14"/>
  <c r="GW173" i="14" s="1"/>
  <c r="GW165" i="14"/>
  <c r="GW164" i="14"/>
  <c r="GW163" i="14"/>
  <c r="GW162" i="14"/>
  <c r="GW161" i="14"/>
  <c r="GW160" i="14"/>
  <c r="GW159" i="14"/>
  <c r="GW154" i="14"/>
  <c r="HG311" i="14"/>
  <c r="HG313" i="14"/>
  <c r="HG312" i="14"/>
  <c r="HG301" i="14"/>
  <c r="HG300" i="14"/>
  <c r="HG258" i="14"/>
  <c r="HG254" i="14"/>
  <c r="HG253" i="14"/>
  <c r="HG252" i="14"/>
  <c r="HG266" i="14"/>
  <c r="HG267" i="14"/>
  <c r="HG251" i="14"/>
  <c r="HG250" i="14"/>
  <c r="HG247" i="14"/>
  <c r="HG236" i="14"/>
  <c r="HG235" i="14"/>
  <c r="HG234" i="14"/>
  <c r="HG233" i="14"/>
  <c r="HG232" i="14"/>
  <c r="HG231" i="14"/>
  <c r="HG230" i="14"/>
  <c r="HG229" i="14"/>
  <c r="HG218" i="14"/>
  <c r="HG217" i="14"/>
  <c r="HG216" i="14"/>
  <c r="HG215" i="14"/>
  <c r="HG214" i="14"/>
  <c r="HG213" i="14"/>
  <c r="HG212" i="14"/>
  <c r="HG223" i="14"/>
  <c r="HG222" i="14"/>
  <c r="HG221" i="14"/>
  <c r="HG219" i="14"/>
  <c r="HG220" i="14"/>
  <c r="HG211" i="14"/>
  <c r="HR211" i="14" s="1"/>
  <c r="HG210" i="14"/>
  <c r="HG209" i="14"/>
  <c r="HG208" i="14"/>
  <c r="HG207" i="14"/>
  <c r="HG206" i="14"/>
  <c r="HG205" i="14"/>
  <c r="HG204" i="14"/>
  <c r="HG224" i="14"/>
  <c r="HR224" i="14" s="1"/>
  <c r="HG197" i="14"/>
  <c r="HG196" i="14"/>
  <c r="HG195" i="14"/>
  <c r="HG194" i="14"/>
  <c r="HG193" i="14"/>
  <c r="HG192" i="14"/>
  <c r="HG187" i="14"/>
  <c r="HG186" i="14"/>
  <c r="HG185" i="14"/>
  <c r="HG198" i="14"/>
  <c r="HG184" i="14"/>
  <c r="HG183" i="14"/>
  <c r="HG182" i="14"/>
  <c r="HG181" i="14"/>
  <c r="HG180" i="14"/>
  <c r="HG179" i="14"/>
  <c r="HR179" i="14" s="1"/>
  <c r="HG178" i="14"/>
  <c r="HG177" i="14"/>
  <c r="HG171" i="14"/>
  <c r="HG170" i="14"/>
  <c r="HG173" i="14" s="1"/>
  <c r="HG199" i="14"/>
  <c r="HG165" i="14"/>
  <c r="HG164" i="14"/>
  <c r="HG163" i="14"/>
  <c r="HR163" i="14" s="1"/>
  <c r="HG162" i="14"/>
  <c r="HG161" i="14"/>
  <c r="HG160" i="14"/>
  <c r="HG159" i="14"/>
  <c r="HO311" i="14"/>
  <c r="HO312" i="14"/>
  <c r="HO301" i="14"/>
  <c r="HO300" i="14"/>
  <c r="HO303" i="14" s="1"/>
  <c r="HO313" i="14"/>
  <c r="HO258" i="14"/>
  <c r="HO254" i="14"/>
  <c r="HO253" i="14"/>
  <c r="HO252" i="14"/>
  <c r="HO266" i="14"/>
  <c r="HO267" i="14"/>
  <c r="HO251" i="14"/>
  <c r="HO250" i="14"/>
  <c r="HO256" i="14" s="1"/>
  <c r="HO247" i="14"/>
  <c r="HO236" i="14"/>
  <c r="HO235" i="14"/>
  <c r="HO234" i="14"/>
  <c r="HO233" i="14"/>
  <c r="HO231" i="14"/>
  <c r="HO230" i="14"/>
  <c r="HO229" i="14"/>
  <c r="HO238" i="14" s="1"/>
  <c r="HO232" i="14"/>
  <c r="HO220" i="14"/>
  <c r="HO219" i="14"/>
  <c r="HO218" i="14"/>
  <c r="HO217" i="14"/>
  <c r="HO216" i="14"/>
  <c r="HO215" i="14"/>
  <c r="HO214" i="14"/>
  <c r="HO213" i="14"/>
  <c r="HO212" i="14"/>
  <c r="HO223" i="14"/>
  <c r="HO222" i="14"/>
  <c r="HO221" i="14"/>
  <c r="HO224" i="14"/>
  <c r="HO211" i="14"/>
  <c r="HO210" i="14"/>
  <c r="HO209" i="14"/>
  <c r="HO208" i="14"/>
  <c r="HO207" i="14"/>
  <c r="HO206" i="14"/>
  <c r="HO205" i="14"/>
  <c r="HO204" i="14"/>
  <c r="HO199" i="14"/>
  <c r="HO198" i="14"/>
  <c r="HO197" i="14"/>
  <c r="HO196" i="14"/>
  <c r="HO195" i="14"/>
  <c r="HO194" i="14"/>
  <c r="HO193" i="14"/>
  <c r="HO192" i="14"/>
  <c r="HO187" i="14"/>
  <c r="HO184" i="14"/>
  <c r="HO183" i="14"/>
  <c r="HO182" i="14"/>
  <c r="HO181" i="14"/>
  <c r="HO180" i="14"/>
  <c r="HO179" i="14"/>
  <c r="HO178" i="14"/>
  <c r="HO177" i="14"/>
  <c r="HO171" i="14"/>
  <c r="HO170" i="14"/>
  <c r="HO165" i="14"/>
  <c r="HO164" i="14"/>
  <c r="HO163" i="14"/>
  <c r="HO162" i="14"/>
  <c r="HO161" i="14"/>
  <c r="HO160" i="14"/>
  <c r="HO159" i="14"/>
  <c r="HO167" i="14" s="1"/>
  <c r="HO185" i="14"/>
  <c r="HO186" i="14"/>
  <c r="HY313" i="14"/>
  <c r="HY312" i="14"/>
  <c r="HY311" i="14"/>
  <c r="HY301" i="14"/>
  <c r="HY300" i="14"/>
  <c r="HY303" i="14" s="1"/>
  <c r="HY267" i="14"/>
  <c r="HY266" i="14"/>
  <c r="HY253" i="14"/>
  <c r="HY258" i="14"/>
  <c r="HY254" i="14"/>
  <c r="HY252" i="14"/>
  <c r="HY251" i="14"/>
  <c r="HY250" i="14"/>
  <c r="HY256" i="14" s="1"/>
  <c r="HY247" i="14"/>
  <c r="HY236" i="14"/>
  <c r="HY235" i="14"/>
  <c r="HY234" i="14"/>
  <c r="HY233" i="14"/>
  <c r="HY232" i="14"/>
  <c r="HY231" i="14"/>
  <c r="HY230" i="14"/>
  <c r="HY229" i="14"/>
  <c r="HY238" i="14" s="1"/>
  <c r="HY224" i="14"/>
  <c r="HY223" i="14"/>
  <c r="HY218" i="14"/>
  <c r="HY217" i="14"/>
  <c r="HY216" i="14"/>
  <c r="HY215" i="14"/>
  <c r="HY220" i="14"/>
  <c r="HY219" i="14"/>
  <c r="HY222" i="14"/>
  <c r="HY221" i="14"/>
  <c r="HY213" i="14"/>
  <c r="HY211" i="14"/>
  <c r="HY210" i="14"/>
  <c r="HY209" i="14"/>
  <c r="HY208" i="14"/>
  <c r="HY207" i="14"/>
  <c r="HY206" i="14"/>
  <c r="HY205" i="14"/>
  <c r="HY204" i="14"/>
  <c r="HY214" i="14"/>
  <c r="HY199" i="14"/>
  <c r="HY198" i="14"/>
  <c r="HY212" i="14"/>
  <c r="HY197" i="14"/>
  <c r="HY195" i="14"/>
  <c r="HY193" i="14"/>
  <c r="HY185" i="14"/>
  <c r="HY186" i="14"/>
  <c r="HY184" i="14"/>
  <c r="HY183" i="14"/>
  <c r="HY182" i="14"/>
  <c r="HY181" i="14"/>
  <c r="HY180" i="14"/>
  <c r="HY179" i="14"/>
  <c r="HY178" i="14"/>
  <c r="HY177" i="14"/>
  <c r="HY171" i="14"/>
  <c r="HY196" i="14"/>
  <c r="HY194" i="14"/>
  <c r="HY192" i="14"/>
  <c r="HY201" i="14" s="1"/>
  <c r="HY187" i="14"/>
  <c r="HY165" i="14"/>
  <c r="HY164" i="14"/>
  <c r="HY163" i="14"/>
  <c r="HY162" i="14"/>
  <c r="HY161" i="14"/>
  <c r="HY160" i="14"/>
  <c r="HY159" i="14"/>
  <c r="HY167" i="14" s="1"/>
  <c r="HY170" i="14"/>
  <c r="II313" i="14"/>
  <c r="II311" i="14"/>
  <c r="II314" i="14" s="1"/>
  <c r="II312" i="14"/>
  <c r="II301" i="14"/>
  <c r="II300" i="14"/>
  <c r="II303" i="14" s="1"/>
  <c r="II291" i="14"/>
  <c r="II267" i="14"/>
  <c r="II266" i="14"/>
  <c r="II258" i="14"/>
  <c r="II254" i="14"/>
  <c r="II253" i="14"/>
  <c r="II252" i="14"/>
  <c r="II251" i="14"/>
  <c r="II250" i="14"/>
  <c r="II256" i="14" s="1"/>
  <c r="II247" i="14"/>
  <c r="II236" i="14"/>
  <c r="II235" i="14"/>
  <c r="II234" i="14"/>
  <c r="II233" i="14"/>
  <c r="II232" i="14"/>
  <c r="II231" i="14"/>
  <c r="II230" i="14"/>
  <c r="IT230" i="14" s="1"/>
  <c r="II229" i="14"/>
  <c r="II224" i="14"/>
  <c r="II223" i="14"/>
  <c r="II222" i="14"/>
  <c r="II221" i="14"/>
  <c r="II220" i="14"/>
  <c r="II219" i="14"/>
  <c r="II218" i="14"/>
  <c r="IT218" i="14" s="1"/>
  <c r="II217" i="14"/>
  <c r="II216" i="14"/>
  <c r="II215" i="14"/>
  <c r="II214" i="14"/>
  <c r="II213" i="14"/>
  <c r="II212" i="14"/>
  <c r="II211" i="14"/>
  <c r="II210" i="14"/>
  <c r="IT210" i="14" s="1"/>
  <c r="II209" i="14"/>
  <c r="II208" i="14"/>
  <c r="II207" i="14"/>
  <c r="II206" i="14"/>
  <c r="II205" i="14"/>
  <c r="II204" i="14"/>
  <c r="II199" i="14"/>
  <c r="II198" i="14"/>
  <c r="IT198" i="14" s="1"/>
  <c r="II197" i="14"/>
  <c r="II196" i="14"/>
  <c r="II195" i="14"/>
  <c r="II194" i="14"/>
  <c r="II193" i="14"/>
  <c r="II192" i="14"/>
  <c r="II187" i="14"/>
  <c r="II186" i="14"/>
  <c r="IT186" i="14" s="1"/>
  <c r="II185" i="14"/>
  <c r="II184" i="14"/>
  <c r="II183" i="14"/>
  <c r="II182" i="14"/>
  <c r="II181" i="14"/>
  <c r="II180" i="14"/>
  <c r="II179" i="14"/>
  <c r="II178" i="14"/>
  <c r="II315" i="14" s="1"/>
  <c r="II177" i="14"/>
  <c r="II165" i="14"/>
  <c r="II164" i="14"/>
  <c r="II163" i="14"/>
  <c r="II162" i="14"/>
  <c r="II161" i="14"/>
  <c r="II160" i="14"/>
  <c r="II159" i="14"/>
  <c r="II167" i="14" s="1"/>
  <c r="II154" i="14"/>
  <c r="II171" i="14"/>
  <c r="II170" i="14"/>
  <c r="II173" i="14" s="1"/>
  <c r="IQ313" i="14"/>
  <c r="IQ312" i="14"/>
  <c r="IQ311" i="14"/>
  <c r="IQ301" i="14"/>
  <c r="IQ300" i="14"/>
  <c r="IQ303" i="14" s="1"/>
  <c r="IQ267" i="14"/>
  <c r="IQ266" i="14"/>
  <c r="IQ258" i="14"/>
  <c r="IQ254" i="14"/>
  <c r="IQ253" i="14"/>
  <c r="IQ252" i="14"/>
  <c r="IQ251" i="14"/>
  <c r="IQ250" i="14"/>
  <c r="IQ256" i="14" s="1"/>
  <c r="IQ247" i="14"/>
  <c r="IQ236" i="14"/>
  <c r="IQ235" i="14"/>
  <c r="IQ234" i="14"/>
  <c r="IQ232" i="14"/>
  <c r="IQ233" i="14"/>
  <c r="IQ231" i="14"/>
  <c r="IQ230" i="14"/>
  <c r="IQ229" i="14"/>
  <c r="IQ238" i="14" s="1"/>
  <c r="IQ224" i="14"/>
  <c r="IQ223" i="14"/>
  <c r="IQ222" i="14"/>
  <c r="IQ221" i="14"/>
  <c r="IQ220" i="14"/>
  <c r="IQ219" i="14"/>
  <c r="IQ218" i="14"/>
  <c r="IQ217" i="14"/>
  <c r="IQ216" i="14"/>
  <c r="IQ215" i="14"/>
  <c r="IQ214" i="14"/>
  <c r="IQ213" i="14"/>
  <c r="IQ212" i="14"/>
  <c r="IQ211" i="14"/>
  <c r="IQ210" i="14"/>
  <c r="IQ209" i="14"/>
  <c r="IQ208" i="14"/>
  <c r="IQ207" i="14"/>
  <c r="IQ206" i="14"/>
  <c r="IQ205" i="14"/>
  <c r="IQ204" i="14"/>
  <c r="IQ199" i="14"/>
  <c r="IQ198" i="14"/>
  <c r="IQ197" i="14"/>
  <c r="IQ196" i="14"/>
  <c r="IQ195" i="14"/>
  <c r="IQ194" i="14"/>
  <c r="IQ193" i="14"/>
  <c r="IQ192" i="14"/>
  <c r="IQ187" i="14"/>
  <c r="IQ186" i="14"/>
  <c r="IQ185" i="14"/>
  <c r="IQ184" i="14"/>
  <c r="IQ183" i="14"/>
  <c r="IQ182" i="14"/>
  <c r="IQ181" i="14"/>
  <c r="IQ180" i="14"/>
  <c r="IQ179" i="14"/>
  <c r="IQ178" i="14"/>
  <c r="IQ177" i="14"/>
  <c r="IQ189" i="14" s="1"/>
  <c r="IQ165" i="14"/>
  <c r="IQ164" i="14"/>
  <c r="IQ163" i="14"/>
  <c r="IQ162" i="14"/>
  <c r="IQ161" i="14"/>
  <c r="IQ160" i="14"/>
  <c r="IQ159" i="14"/>
  <c r="IQ167" i="14" s="1"/>
  <c r="IQ154" i="14"/>
  <c r="IQ156" i="14" s="1"/>
  <c r="IQ171" i="14"/>
  <c r="JA313" i="14"/>
  <c r="JA312" i="14"/>
  <c r="JA311" i="14"/>
  <c r="JA300" i="14"/>
  <c r="JA301" i="14"/>
  <c r="JA267" i="14"/>
  <c r="JA266" i="14"/>
  <c r="JA258" i="14"/>
  <c r="JA254" i="14"/>
  <c r="JA253" i="14"/>
  <c r="JA252" i="14"/>
  <c r="JA251" i="14"/>
  <c r="JA250" i="14"/>
  <c r="JA247" i="14"/>
  <c r="JA236" i="14"/>
  <c r="JA235" i="14"/>
  <c r="JA234" i="14"/>
  <c r="JA233" i="14"/>
  <c r="JA232" i="14"/>
  <c r="JA231" i="14"/>
  <c r="JA230" i="14"/>
  <c r="JA229" i="14"/>
  <c r="JA224" i="14"/>
  <c r="JA223" i="14"/>
  <c r="JA222" i="14"/>
  <c r="JA221" i="14"/>
  <c r="JA220" i="14"/>
  <c r="JA219" i="14"/>
  <c r="JA218" i="14"/>
  <c r="JA216" i="14"/>
  <c r="JA213" i="14"/>
  <c r="JA211" i="14"/>
  <c r="JA210" i="14"/>
  <c r="JA209" i="14"/>
  <c r="JA208" i="14"/>
  <c r="JA207" i="14"/>
  <c r="JA206" i="14"/>
  <c r="JA205" i="14"/>
  <c r="JA204" i="14"/>
  <c r="JA226" i="14" s="1"/>
  <c r="JA212" i="14"/>
  <c r="JA217" i="14"/>
  <c r="JA215" i="14"/>
  <c r="JA214" i="14"/>
  <c r="JA197" i="14"/>
  <c r="JA196" i="14"/>
  <c r="JA195" i="14"/>
  <c r="JA194" i="14"/>
  <c r="JA193" i="14"/>
  <c r="JA192" i="14"/>
  <c r="JA187" i="14"/>
  <c r="JA186" i="14"/>
  <c r="JA185" i="14"/>
  <c r="JA198" i="14"/>
  <c r="JA199" i="14"/>
  <c r="JA184" i="14"/>
  <c r="JA183" i="14"/>
  <c r="JA182" i="14"/>
  <c r="JA181" i="14"/>
  <c r="JA180" i="14"/>
  <c r="JA179" i="14"/>
  <c r="JA178" i="14"/>
  <c r="JA171" i="14"/>
  <c r="JA170" i="14"/>
  <c r="JA173" i="14" s="1"/>
  <c r="JA165" i="14"/>
  <c r="JA164" i="14"/>
  <c r="JA163" i="14"/>
  <c r="JA162" i="14"/>
  <c r="JA161" i="14"/>
  <c r="JA160" i="14"/>
  <c r="JA159" i="14"/>
  <c r="JA167" i="14" s="1"/>
  <c r="JA154" i="14"/>
  <c r="JA156" i="14" s="1"/>
  <c r="JK313" i="14"/>
  <c r="JK312" i="14"/>
  <c r="JK311" i="14"/>
  <c r="JK314" i="14" s="1"/>
  <c r="JK301" i="14"/>
  <c r="JK300" i="14"/>
  <c r="JK303" i="14" s="1"/>
  <c r="JK267" i="14"/>
  <c r="JK266" i="14"/>
  <c r="JV266" i="14" s="1"/>
  <c r="JK258" i="14"/>
  <c r="JK254" i="14"/>
  <c r="JK253" i="14"/>
  <c r="JK252" i="14"/>
  <c r="JK251" i="14"/>
  <c r="JK250" i="14"/>
  <c r="JK247" i="14"/>
  <c r="JK236" i="14"/>
  <c r="JV236" i="14" s="1"/>
  <c r="JK235" i="14"/>
  <c r="JK234" i="14"/>
  <c r="JK231" i="14"/>
  <c r="JV231" i="14" s="1"/>
  <c r="JK230" i="14"/>
  <c r="JK229" i="14"/>
  <c r="JK233" i="14"/>
  <c r="JK232" i="14"/>
  <c r="JK224" i="14"/>
  <c r="JV224" i="14" s="1"/>
  <c r="JK223" i="14"/>
  <c r="JK222" i="14"/>
  <c r="JK221" i="14"/>
  <c r="JK218" i="14"/>
  <c r="JK217" i="14"/>
  <c r="JK216" i="14"/>
  <c r="JK215" i="14"/>
  <c r="JK214" i="14"/>
  <c r="JV214" i="14" s="1"/>
  <c r="JK213" i="14"/>
  <c r="JK212" i="14"/>
  <c r="JK220" i="14"/>
  <c r="JK219" i="14"/>
  <c r="JK211" i="14"/>
  <c r="JK210" i="14"/>
  <c r="JK209" i="14"/>
  <c r="JK208" i="14"/>
  <c r="JV208" i="14" s="1"/>
  <c r="JK207" i="14"/>
  <c r="JK206" i="14"/>
  <c r="JK205" i="14"/>
  <c r="JK204" i="14"/>
  <c r="JK197" i="14"/>
  <c r="JK196" i="14"/>
  <c r="JK195" i="14"/>
  <c r="JK194" i="14"/>
  <c r="JK193" i="14"/>
  <c r="JK192" i="14"/>
  <c r="JK187" i="14"/>
  <c r="JK186" i="14"/>
  <c r="JK185" i="14"/>
  <c r="JK199" i="14"/>
  <c r="JK198" i="14"/>
  <c r="JK184" i="14"/>
  <c r="JK183" i="14"/>
  <c r="JK182" i="14"/>
  <c r="JK181" i="14"/>
  <c r="JK180" i="14"/>
  <c r="JK179" i="14"/>
  <c r="JK178" i="14"/>
  <c r="JK177" i="14"/>
  <c r="JK165" i="14"/>
  <c r="JK164" i="14"/>
  <c r="JK163" i="14"/>
  <c r="JK162" i="14"/>
  <c r="JK161" i="14"/>
  <c r="JK160" i="14"/>
  <c r="JK159" i="14"/>
  <c r="JK170" i="14"/>
  <c r="JK171" i="14"/>
  <c r="JV171" i="14" s="1"/>
  <c r="JS313" i="14"/>
  <c r="JS312" i="14"/>
  <c r="JS311" i="14"/>
  <c r="JS301" i="14"/>
  <c r="JS300" i="14"/>
  <c r="JS267" i="14"/>
  <c r="JS266" i="14"/>
  <c r="JS258" i="14"/>
  <c r="JS254" i="14"/>
  <c r="JS253" i="14"/>
  <c r="JS252" i="14"/>
  <c r="JS251" i="14"/>
  <c r="JS250" i="14"/>
  <c r="JS247" i="14"/>
  <c r="JS236" i="14"/>
  <c r="JS235" i="14"/>
  <c r="JS234" i="14"/>
  <c r="JS232" i="14"/>
  <c r="JS231" i="14"/>
  <c r="JS230" i="14"/>
  <c r="JS229" i="14"/>
  <c r="JS224" i="14"/>
  <c r="JS223" i="14"/>
  <c r="JS222" i="14"/>
  <c r="JS221" i="14"/>
  <c r="JS233" i="14"/>
  <c r="JS220" i="14"/>
  <c r="JS219" i="14"/>
  <c r="JS218" i="14"/>
  <c r="JS217" i="14"/>
  <c r="JS216" i="14"/>
  <c r="JS215" i="14"/>
  <c r="JS214" i="14"/>
  <c r="JS213" i="14"/>
  <c r="JS212" i="14"/>
  <c r="JS211" i="14"/>
  <c r="JS210" i="14"/>
  <c r="JS209" i="14"/>
  <c r="JS208" i="14"/>
  <c r="JS207" i="14"/>
  <c r="JS206" i="14"/>
  <c r="JS205" i="14"/>
  <c r="JS204" i="14"/>
  <c r="JS199" i="14"/>
  <c r="JS198" i="14"/>
  <c r="JS197" i="14"/>
  <c r="JS196" i="14"/>
  <c r="JS195" i="14"/>
  <c r="JS194" i="14"/>
  <c r="JS193" i="14"/>
  <c r="JS192" i="14"/>
  <c r="JS187" i="14"/>
  <c r="JS186" i="14"/>
  <c r="JS185" i="14"/>
  <c r="JS184" i="14"/>
  <c r="JS183" i="14"/>
  <c r="JS182" i="14"/>
  <c r="JS181" i="14"/>
  <c r="JS180" i="14"/>
  <c r="JS179" i="14"/>
  <c r="JS178" i="14"/>
  <c r="JS177" i="14"/>
  <c r="JS165" i="14"/>
  <c r="JS164" i="14"/>
  <c r="JS163" i="14"/>
  <c r="JS162" i="14"/>
  <c r="JS161" i="14"/>
  <c r="JS160" i="14"/>
  <c r="JS159" i="14"/>
  <c r="JS170" i="14"/>
  <c r="JS171" i="14"/>
  <c r="KC313" i="14"/>
  <c r="KC312" i="14"/>
  <c r="KC311" i="14"/>
  <c r="KC301" i="14"/>
  <c r="KC300" i="14"/>
  <c r="KC303" i="14" s="1"/>
  <c r="KC267" i="14"/>
  <c r="KC266" i="14"/>
  <c r="KC258" i="14"/>
  <c r="KC254" i="14"/>
  <c r="KC253" i="14"/>
  <c r="KC252" i="14"/>
  <c r="KC251" i="14"/>
  <c r="KC250" i="14"/>
  <c r="KC247" i="14"/>
  <c r="KC232" i="14"/>
  <c r="KC231" i="14"/>
  <c r="KC230" i="14"/>
  <c r="KC229" i="14"/>
  <c r="KC238" i="14" s="1"/>
  <c r="KC236" i="14"/>
  <c r="KC235" i="14"/>
  <c r="KC234" i="14"/>
  <c r="KC233" i="14"/>
  <c r="KC224" i="14"/>
  <c r="KC223" i="14"/>
  <c r="KC222" i="14"/>
  <c r="KC221" i="14"/>
  <c r="KC220" i="14"/>
  <c r="KC219" i="14"/>
  <c r="KC218" i="14"/>
  <c r="KC217" i="14"/>
  <c r="KC216" i="14"/>
  <c r="KC215" i="14"/>
  <c r="KC214" i="14"/>
  <c r="KC213" i="14"/>
  <c r="KC212" i="14"/>
  <c r="KC210" i="14"/>
  <c r="KC208" i="14"/>
  <c r="KC206" i="14"/>
  <c r="KC204" i="14"/>
  <c r="KC199" i="14"/>
  <c r="KC198" i="14"/>
  <c r="KC197" i="14"/>
  <c r="KC196" i="14"/>
  <c r="KC195" i="14"/>
  <c r="KC194" i="14"/>
  <c r="KC193" i="14"/>
  <c r="KC192" i="14"/>
  <c r="KC187" i="14"/>
  <c r="KC186" i="14"/>
  <c r="KC207" i="14"/>
  <c r="KC209" i="14"/>
  <c r="KC205" i="14"/>
  <c r="KC185" i="14"/>
  <c r="KC184" i="14"/>
  <c r="KC183" i="14"/>
  <c r="KC182" i="14"/>
  <c r="KC181" i="14"/>
  <c r="KC180" i="14"/>
  <c r="KC179" i="14"/>
  <c r="KC178" i="14"/>
  <c r="KC177" i="14"/>
  <c r="KC171" i="14"/>
  <c r="KC170" i="14"/>
  <c r="KC173" i="14" s="1"/>
  <c r="KC211" i="14"/>
  <c r="KM313" i="14"/>
  <c r="KM312" i="14"/>
  <c r="KM311" i="14"/>
  <c r="KM301" i="14"/>
  <c r="KM300" i="14"/>
  <c r="KM303" i="14" s="1"/>
  <c r="KM267" i="14"/>
  <c r="KM266" i="14"/>
  <c r="KM258" i="14"/>
  <c r="KM254" i="14"/>
  <c r="KM253" i="14"/>
  <c r="KX253" i="14" s="1"/>
  <c r="KM252" i="14"/>
  <c r="KM251" i="14"/>
  <c r="KM250" i="14"/>
  <c r="KM247" i="14"/>
  <c r="KM230" i="14"/>
  <c r="KM229" i="14"/>
  <c r="KM232" i="14"/>
  <c r="KX232" i="14" s="1"/>
  <c r="KM231" i="14"/>
  <c r="KM233" i="14"/>
  <c r="KM236" i="14"/>
  <c r="KM224" i="14"/>
  <c r="KM223" i="14"/>
  <c r="KM222" i="14"/>
  <c r="KM221" i="14"/>
  <c r="KM234" i="14"/>
  <c r="KM235" i="14"/>
  <c r="KM220" i="14"/>
  <c r="KM219" i="14"/>
  <c r="KM218" i="14"/>
  <c r="KM217" i="14"/>
  <c r="KM216" i="14"/>
  <c r="KM215" i="14"/>
  <c r="KM214" i="14"/>
  <c r="KM213" i="14"/>
  <c r="KM212" i="14"/>
  <c r="KM211" i="14"/>
  <c r="KM210" i="14"/>
  <c r="KM209" i="14"/>
  <c r="KM208" i="14"/>
  <c r="KM207" i="14"/>
  <c r="KM206" i="14"/>
  <c r="KM205" i="14"/>
  <c r="KM204" i="14"/>
  <c r="KM199" i="14"/>
  <c r="KM198" i="14"/>
  <c r="KM197" i="14"/>
  <c r="KM196" i="14"/>
  <c r="KM195" i="14"/>
  <c r="KM194" i="14"/>
  <c r="KM193" i="14"/>
  <c r="KM192" i="14"/>
  <c r="KM187" i="14"/>
  <c r="KM186" i="14"/>
  <c r="KM185" i="14"/>
  <c r="KM183" i="14"/>
  <c r="KM181" i="14"/>
  <c r="KM179" i="14"/>
  <c r="KX179" i="14" s="1"/>
  <c r="KM171" i="14"/>
  <c r="KM184" i="14"/>
  <c r="KM182" i="14"/>
  <c r="KM180" i="14"/>
  <c r="KM178" i="14"/>
  <c r="KM177" i="14"/>
  <c r="KM170" i="14"/>
  <c r="KM165" i="14"/>
  <c r="KX165" i="14" s="1"/>
  <c r="KM164" i="14"/>
  <c r="KM163" i="14"/>
  <c r="KM162" i="14"/>
  <c r="KM161" i="14"/>
  <c r="KM160" i="14"/>
  <c r="KM159" i="14"/>
  <c r="KM154" i="14"/>
  <c r="KU313" i="14"/>
  <c r="KU311" i="14"/>
  <c r="KU314" i="14" s="1"/>
  <c r="KU312" i="14"/>
  <c r="KU301" i="14"/>
  <c r="KU300" i="14"/>
  <c r="KU303" i="14" s="1"/>
  <c r="KU267" i="14"/>
  <c r="KU266" i="14"/>
  <c r="KU258" i="14"/>
  <c r="KU254" i="14"/>
  <c r="KU253" i="14"/>
  <c r="KU252" i="14"/>
  <c r="KU251" i="14"/>
  <c r="KU250" i="14"/>
  <c r="KU247" i="14"/>
  <c r="KU230" i="14"/>
  <c r="KU229" i="14"/>
  <c r="KU233" i="14"/>
  <c r="KU232" i="14"/>
  <c r="KU231" i="14"/>
  <c r="KU236" i="14"/>
  <c r="KU235" i="14"/>
  <c r="KU234" i="14"/>
  <c r="KU224" i="14"/>
  <c r="KU223" i="14"/>
  <c r="KU222" i="14"/>
  <c r="KU221" i="14"/>
  <c r="KU218" i="14"/>
  <c r="KU217" i="14"/>
  <c r="KU216" i="14"/>
  <c r="KU215" i="14"/>
  <c r="KU214" i="14"/>
  <c r="KU213" i="14"/>
  <c r="KU220" i="14"/>
  <c r="KU219" i="14"/>
  <c r="KU212" i="14"/>
  <c r="KU211" i="14"/>
  <c r="KU210" i="14"/>
  <c r="KU209" i="14"/>
  <c r="KU208" i="14"/>
  <c r="KU207" i="14"/>
  <c r="KU206" i="14"/>
  <c r="KU205" i="14"/>
  <c r="KU204" i="14"/>
  <c r="KU199" i="14"/>
  <c r="KU198" i="14"/>
  <c r="KU197" i="14"/>
  <c r="KU196" i="14"/>
  <c r="KU195" i="14"/>
  <c r="KU194" i="14"/>
  <c r="KU193" i="14"/>
  <c r="KU192" i="14"/>
  <c r="KU187" i="14"/>
  <c r="KU186" i="14"/>
  <c r="KU185" i="14"/>
  <c r="KU183" i="14"/>
  <c r="KU181" i="14"/>
  <c r="KU179" i="14"/>
  <c r="KU170" i="14"/>
  <c r="KU173" i="14" s="1"/>
  <c r="KU184" i="14"/>
  <c r="KU182" i="14"/>
  <c r="KU180" i="14"/>
  <c r="KU178" i="14"/>
  <c r="KU177" i="14"/>
  <c r="KU171" i="14"/>
  <c r="KU165" i="14"/>
  <c r="KU164" i="14"/>
  <c r="KU163" i="14"/>
  <c r="KU162" i="14"/>
  <c r="KU161" i="14"/>
  <c r="KU160" i="14"/>
  <c r="KU159" i="14"/>
  <c r="KU154" i="14"/>
  <c r="LE313" i="14"/>
  <c r="LE312" i="14"/>
  <c r="LE311" i="14"/>
  <c r="LE301" i="14"/>
  <c r="LE300" i="14"/>
  <c r="LE303" i="14" s="1"/>
  <c r="LE267" i="14"/>
  <c r="LE266" i="14"/>
  <c r="LE258" i="14"/>
  <c r="LE254" i="14"/>
  <c r="LE253" i="14"/>
  <c r="LE252" i="14"/>
  <c r="LE250" i="14"/>
  <c r="LE236" i="14"/>
  <c r="LE235" i="14"/>
  <c r="LE234" i="14"/>
  <c r="LE233" i="14"/>
  <c r="LE232" i="14"/>
  <c r="LE231" i="14"/>
  <c r="LE251" i="14"/>
  <c r="LE229" i="14"/>
  <c r="LE247" i="14"/>
  <c r="LE230" i="14"/>
  <c r="LE224" i="14"/>
  <c r="LE223" i="14"/>
  <c r="LE222" i="14"/>
  <c r="LE221" i="14"/>
  <c r="LE220" i="14"/>
  <c r="LE219" i="14"/>
  <c r="LE218" i="14"/>
  <c r="LE217" i="14"/>
  <c r="LE216" i="14"/>
  <c r="LE215" i="14"/>
  <c r="LE212" i="14"/>
  <c r="LE214" i="14"/>
  <c r="LE211" i="14"/>
  <c r="LE210" i="14"/>
  <c r="LE209" i="14"/>
  <c r="LE208" i="14"/>
  <c r="LE207" i="14"/>
  <c r="LE206" i="14"/>
  <c r="LE205" i="14"/>
  <c r="LE204" i="14"/>
  <c r="LE226" i="14" s="1"/>
  <c r="LE213" i="14"/>
  <c r="LE197" i="14"/>
  <c r="LE196" i="14"/>
  <c r="LE195" i="14"/>
  <c r="LE194" i="14"/>
  <c r="LE193" i="14"/>
  <c r="LE192" i="14"/>
  <c r="LE201" i="14" s="1"/>
  <c r="LE187" i="14"/>
  <c r="LE186" i="14"/>
  <c r="LE185" i="14"/>
  <c r="LE199" i="14"/>
  <c r="LE198" i="14"/>
  <c r="LE184" i="14"/>
  <c r="LE183" i="14"/>
  <c r="LE182" i="14"/>
  <c r="LE181" i="14"/>
  <c r="LE180" i="14"/>
  <c r="LE179" i="14"/>
  <c r="LE178" i="14"/>
  <c r="LE177" i="14"/>
  <c r="LE170" i="14"/>
  <c r="LE165" i="14"/>
  <c r="LE164" i="14"/>
  <c r="LE163" i="14"/>
  <c r="LE162" i="14"/>
  <c r="LE161" i="14"/>
  <c r="LE160" i="14"/>
  <c r="LE159" i="14"/>
  <c r="LE154" i="14"/>
  <c r="LO313" i="14"/>
  <c r="LO311" i="14"/>
  <c r="LO312" i="14"/>
  <c r="LO301" i="14"/>
  <c r="LO300" i="14"/>
  <c r="LO303" i="14" s="1"/>
  <c r="LO258" i="14"/>
  <c r="LO254" i="14"/>
  <c r="LO253" i="14"/>
  <c r="LO252" i="14"/>
  <c r="LO266" i="14"/>
  <c r="LO267" i="14"/>
  <c r="LZ267" i="14" s="1"/>
  <c r="LO251" i="14"/>
  <c r="LO250" i="14"/>
  <c r="LO256" i="14" s="1"/>
  <c r="LO247" i="14"/>
  <c r="LO236" i="14"/>
  <c r="LO235" i="14"/>
  <c r="LO234" i="14"/>
  <c r="LO233" i="14"/>
  <c r="LO232" i="14"/>
  <c r="LO230" i="14"/>
  <c r="LO229" i="14"/>
  <c r="LO224" i="14"/>
  <c r="LO231" i="14"/>
  <c r="LO220" i="14"/>
  <c r="LO219" i="14"/>
  <c r="LO218" i="14"/>
  <c r="LO217" i="14"/>
  <c r="LO216" i="14"/>
  <c r="LO215" i="14"/>
  <c r="LO214" i="14"/>
  <c r="LO213" i="14"/>
  <c r="LO212" i="14"/>
  <c r="LO222" i="14"/>
  <c r="LO221" i="14"/>
  <c r="LO223" i="14"/>
  <c r="LO211" i="14"/>
  <c r="LO210" i="14"/>
  <c r="LO209" i="14"/>
  <c r="LO208" i="14"/>
  <c r="LO207" i="14"/>
  <c r="LO206" i="14"/>
  <c r="LO205" i="14"/>
  <c r="LZ205" i="14" s="1"/>
  <c r="LO204" i="14"/>
  <c r="LO198" i="14"/>
  <c r="LO199" i="14"/>
  <c r="LO197" i="14"/>
  <c r="LO196" i="14"/>
  <c r="LO195" i="14"/>
  <c r="LO194" i="14"/>
  <c r="LO193" i="14"/>
  <c r="LO192" i="14"/>
  <c r="LO201" i="14" s="1"/>
  <c r="LO187" i="14"/>
  <c r="LO185" i="14"/>
  <c r="LO184" i="14"/>
  <c r="LO183" i="14"/>
  <c r="LZ183" i="14" s="1"/>
  <c r="LO182" i="14"/>
  <c r="LO181" i="14"/>
  <c r="LO180" i="14"/>
  <c r="LZ180" i="14" s="1"/>
  <c r="LO179" i="14"/>
  <c r="LO178" i="14"/>
  <c r="LO177" i="14"/>
  <c r="LO171" i="14"/>
  <c r="LO170" i="14"/>
  <c r="LO186" i="14"/>
  <c r="LO165" i="14"/>
  <c r="LO164" i="14"/>
  <c r="LO163" i="14"/>
  <c r="LO162" i="14"/>
  <c r="LO161" i="14"/>
  <c r="LO160" i="14"/>
  <c r="LO159" i="14"/>
  <c r="LW313" i="14"/>
  <c r="LW312" i="14"/>
  <c r="LW311" i="14"/>
  <c r="LW314" i="14" s="1"/>
  <c r="LW301" i="14"/>
  <c r="LW300" i="14"/>
  <c r="LW267" i="14"/>
  <c r="LW266" i="14"/>
  <c r="LW258" i="14"/>
  <c r="LW254" i="14"/>
  <c r="LW253" i="14"/>
  <c r="LW252" i="14"/>
  <c r="LW251" i="14"/>
  <c r="LW250" i="14"/>
  <c r="LW247" i="14"/>
  <c r="LW236" i="14"/>
  <c r="LW235" i="14"/>
  <c r="LW234" i="14"/>
  <c r="LW233" i="14"/>
  <c r="LW232" i="14"/>
  <c r="LW231" i="14"/>
  <c r="LW230" i="14"/>
  <c r="LW229" i="14"/>
  <c r="LW224" i="14"/>
  <c r="LW222" i="14"/>
  <c r="LW221" i="14"/>
  <c r="LW218" i="14"/>
  <c r="LW217" i="14"/>
  <c r="LW216" i="14"/>
  <c r="LW215" i="14"/>
  <c r="LW214" i="14"/>
  <c r="LW213" i="14"/>
  <c r="LW212" i="14"/>
  <c r="LW220" i="14"/>
  <c r="LW219" i="14"/>
  <c r="LW223" i="14"/>
  <c r="LW211" i="14"/>
  <c r="LW210" i="14"/>
  <c r="LW209" i="14"/>
  <c r="LW208" i="14"/>
  <c r="LW207" i="14"/>
  <c r="LW206" i="14"/>
  <c r="LW205" i="14"/>
  <c r="LW204" i="14"/>
  <c r="LW198" i="14"/>
  <c r="LW197" i="14"/>
  <c r="LW196" i="14"/>
  <c r="LW195" i="14"/>
  <c r="LW194" i="14"/>
  <c r="LW193" i="14"/>
  <c r="LW192" i="14"/>
  <c r="LW187" i="14"/>
  <c r="LW199" i="14"/>
  <c r="LW186" i="14"/>
  <c r="LW184" i="14"/>
  <c r="LW183" i="14"/>
  <c r="LW182" i="14"/>
  <c r="LW181" i="14"/>
  <c r="LW180" i="14"/>
  <c r="LW179" i="14"/>
  <c r="LW178" i="14"/>
  <c r="LW315" i="14" s="1"/>
  <c r="LW177" i="14"/>
  <c r="LW171" i="14"/>
  <c r="LW170" i="14"/>
  <c r="LW173" i="14" s="1"/>
  <c r="LW185" i="14"/>
  <c r="LW165" i="14"/>
  <c r="LW164" i="14"/>
  <c r="LW163" i="14"/>
  <c r="LW162" i="14"/>
  <c r="LW161" i="14"/>
  <c r="LW160" i="14"/>
  <c r="LW159" i="14"/>
  <c r="MG313" i="14"/>
  <c r="MG312" i="14"/>
  <c r="MG311" i="14"/>
  <c r="MG314" i="14" s="1"/>
  <c r="MG301" i="14"/>
  <c r="MG300" i="14"/>
  <c r="MG303" i="14" s="1"/>
  <c r="MG267" i="14"/>
  <c r="MG266" i="14"/>
  <c r="MG258" i="14"/>
  <c r="MG254" i="14"/>
  <c r="MG252" i="14"/>
  <c r="MG253" i="14"/>
  <c r="MG251" i="14"/>
  <c r="MG250" i="14"/>
  <c r="MG256" i="14" s="1"/>
  <c r="MG247" i="14"/>
  <c r="MG236" i="14"/>
  <c r="MG235" i="14"/>
  <c r="MG234" i="14"/>
  <c r="MG233" i="14"/>
  <c r="MG232" i="14"/>
  <c r="MG231" i="14"/>
  <c r="MG230" i="14"/>
  <c r="MG229" i="14"/>
  <c r="MG224" i="14"/>
  <c r="MG223" i="14"/>
  <c r="MG218" i="14"/>
  <c r="MG217" i="14"/>
  <c r="MG216" i="14"/>
  <c r="MG215" i="14"/>
  <c r="MG220" i="14"/>
  <c r="MG219" i="14"/>
  <c r="MG222" i="14"/>
  <c r="MG221" i="14"/>
  <c r="MG214" i="14"/>
  <c r="MG212" i="14"/>
  <c r="MG211" i="14"/>
  <c r="MG210" i="14"/>
  <c r="MG209" i="14"/>
  <c r="MG208" i="14"/>
  <c r="MG207" i="14"/>
  <c r="MG206" i="14"/>
  <c r="MG205" i="14"/>
  <c r="MG204" i="14"/>
  <c r="MG199" i="14"/>
  <c r="MG213" i="14"/>
  <c r="MG198" i="14"/>
  <c r="MG186" i="14"/>
  <c r="MG197" i="14"/>
  <c r="MG195" i="14"/>
  <c r="MG193" i="14"/>
  <c r="MG185" i="14"/>
  <c r="MG184" i="14"/>
  <c r="MG183" i="14"/>
  <c r="MG182" i="14"/>
  <c r="MG181" i="14"/>
  <c r="MG180" i="14"/>
  <c r="MG179" i="14"/>
  <c r="MG178" i="14"/>
  <c r="MG177" i="14"/>
  <c r="MG171" i="14"/>
  <c r="MG196" i="14"/>
  <c r="MG194" i="14"/>
  <c r="MG192" i="14"/>
  <c r="MG187" i="14"/>
  <c r="MG165" i="14"/>
  <c r="MG164" i="14"/>
  <c r="MG163" i="14"/>
  <c r="MG162" i="14"/>
  <c r="MG161" i="14"/>
  <c r="MG160" i="14"/>
  <c r="MG159" i="14"/>
  <c r="MG170" i="14"/>
  <c r="MG173" i="14" s="1"/>
  <c r="MQ313" i="14"/>
  <c r="MQ311" i="14"/>
  <c r="MQ312" i="14"/>
  <c r="MQ301" i="14"/>
  <c r="MQ300" i="14"/>
  <c r="MQ303" i="14" s="1"/>
  <c r="MQ267" i="14"/>
  <c r="NB267" i="14" s="1"/>
  <c r="MQ266" i="14"/>
  <c r="MQ258" i="14"/>
  <c r="MQ254" i="14"/>
  <c r="MQ253" i="14"/>
  <c r="MQ252" i="14"/>
  <c r="MQ251" i="14"/>
  <c r="MQ250" i="14"/>
  <c r="MQ256" i="14" s="1"/>
  <c r="MQ247" i="14"/>
  <c r="MQ236" i="14"/>
  <c r="MQ235" i="14"/>
  <c r="MQ234" i="14"/>
  <c r="MQ231" i="14"/>
  <c r="MQ232" i="14"/>
  <c r="MQ230" i="14"/>
  <c r="MQ229" i="14"/>
  <c r="MQ238" i="14" s="1"/>
  <c r="MQ224" i="14"/>
  <c r="MQ233" i="14"/>
  <c r="MQ223" i="14"/>
  <c r="MQ222" i="14"/>
  <c r="MQ221" i="14"/>
  <c r="MQ220" i="14"/>
  <c r="MQ219" i="14"/>
  <c r="MQ218" i="14"/>
  <c r="NB218" i="14" s="1"/>
  <c r="MQ217" i="14"/>
  <c r="NB217" i="14" s="1"/>
  <c r="MQ216" i="14"/>
  <c r="MQ215" i="14"/>
  <c r="MQ214" i="14"/>
  <c r="MQ213" i="14"/>
  <c r="MQ212" i="14"/>
  <c r="MQ211" i="14"/>
  <c r="MQ210" i="14"/>
  <c r="NB210" i="14" s="1"/>
  <c r="MQ209" i="14"/>
  <c r="MQ208" i="14"/>
  <c r="MQ207" i="14"/>
  <c r="MQ206" i="14"/>
  <c r="MQ205" i="14"/>
  <c r="MQ204" i="14"/>
  <c r="MQ199" i="14"/>
  <c r="MQ198" i="14"/>
  <c r="MQ197" i="14"/>
  <c r="NB197" i="14" s="1"/>
  <c r="MQ196" i="14"/>
  <c r="MQ195" i="14"/>
  <c r="MQ194" i="14"/>
  <c r="MQ193" i="14"/>
  <c r="MQ192" i="14"/>
  <c r="MQ187" i="14"/>
  <c r="MQ186" i="14"/>
  <c r="MQ185" i="14"/>
  <c r="MQ184" i="14"/>
  <c r="MQ183" i="14"/>
  <c r="MQ182" i="14"/>
  <c r="MQ181" i="14"/>
  <c r="MQ180" i="14"/>
  <c r="MQ179" i="14"/>
  <c r="MQ178" i="14"/>
  <c r="MQ177" i="14"/>
  <c r="MQ171" i="14"/>
  <c r="MQ165" i="14"/>
  <c r="MQ164" i="14"/>
  <c r="MQ163" i="14"/>
  <c r="MQ162" i="14"/>
  <c r="MQ161" i="14"/>
  <c r="MQ160" i="14"/>
  <c r="MQ159" i="14"/>
  <c r="MQ167" i="14" s="1"/>
  <c r="MQ154" i="14"/>
  <c r="MY313" i="14"/>
  <c r="MY312" i="14"/>
  <c r="MY311" i="14"/>
  <c r="MY301" i="14"/>
  <c r="MY300" i="14"/>
  <c r="MY303" i="14" s="1"/>
  <c r="MY267" i="14"/>
  <c r="MY266" i="14"/>
  <c r="MY258" i="14"/>
  <c r="MY254" i="14"/>
  <c r="MY253" i="14"/>
  <c r="MY252" i="14"/>
  <c r="MY251" i="14"/>
  <c r="MY250" i="14"/>
  <c r="MY247" i="14"/>
  <c r="MY236" i="14"/>
  <c r="MY235" i="14"/>
  <c r="MY234" i="14"/>
  <c r="MY232" i="14"/>
  <c r="MY233" i="14"/>
  <c r="MY230" i="14"/>
  <c r="MY229" i="14"/>
  <c r="MY224" i="14"/>
  <c r="MY231" i="14"/>
  <c r="MY223" i="14"/>
  <c r="MY222" i="14"/>
  <c r="MY221" i="14"/>
  <c r="MY218" i="14"/>
  <c r="MY217" i="14"/>
  <c r="MY216" i="14"/>
  <c r="MY215" i="14"/>
  <c r="MY214" i="14"/>
  <c r="MY213" i="14"/>
  <c r="MY212" i="14"/>
  <c r="MY211" i="14"/>
  <c r="MY210" i="14"/>
  <c r="MY209" i="14"/>
  <c r="MY208" i="14"/>
  <c r="MY207" i="14"/>
  <c r="MY206" i="14"/>
  <c r="MY205" i="14"/>
  <c r="MY204" i="14"/>
  <c r="MY199" i="14"/>
  <c r="MY198" i="14"/>
  <c r="MY219" i="14"/>
  <c r="MY220" i="14"/>
  <c r="MY197" i="14"/>
  <c r="MY196" i="14"/>
  <c r="MY195" i="14"/>
  <c r="MY194" i="14"/>
  <c r="MY193" i="14"/>
  <c r="MY192" i="14"/>
  <c r="MY187" i="14"/>
  <c r="MY186" i="14"/>
  <c r="MY185" i="14"/>
  <c r="MY184" i="14"/>
  <c r="MY183" i="14"/>
  <c r="MY182" i="14"/>
  <c r="MY181" i="14"/>
  <c r="MY180" i="14"/>
  <c r="MY179" i="14"/>
  <c r="MY178" i="14"/>
  <c r="MY177" i="14"/>
  <c r="MY170" i="14"/>
  <c r="MY173" i="14" s="1"/>
  <c r="MY165" i="14"/>
  <c r="MY164" i="14"/>
  <c r="MY163" i="14"/>
  <c r="MY162" i="14"/>
  <c r="MY161" i="14"/>
  <c r="MY160" i="14"/>
  <c r="MY159" i="14"/>
  <c r="MY167" i="14" s="1"/>
  <c r="MY154" i="14"/>
  <c r="MY156" i="14" s="1"/>
  <c r="MY171" i="14"/>
  <c r="NI313" i="14"/>
  <c r="NI312" i="14"/>
  <c r="NI311" i="14"/>
  <c r="NI301" i="14"/>
  <c r="NI300" i="14"/>
  <c r="NI303" i="14" s="1"/>
  <c r="NI267" i="14"/>
  <c r="NI266" i="14"/>
  <c r="NI258" i="14"/>
  <c r="NI254" i="14"/>
  <c r="NI253" i="14"/>
  <c r="NI252" i="14"/>
  <c r="NI251" i="14"/>
  <c r="NI250" i="14"/>
  <c r="NI247" i="14"/>
  <c r="NI236" i="14"/>
  <c r="NI235" i="14"/>
  <c r="NI234" i="14"/>
  <c r="NI233" i="14"/>
  <c r="NI232" i="14"/>
  <c r="NI231" i="14"/>
  <c r="NI230" i="14"/>
  <c r="NI229" i="14"/>
  <c r="NI224" i="14"/>
  <c r="NI223" i="14"/>
  <c r="NI222" i="14"/>
  <c r="NI221" i="14"/>
  <c r="NI220" i="14"/>
  <c r="NI219" i="14"/>
  <c r="NI211" i="14"/>
  <c r="NI210" i="14"/>
  <c r="NI209" i="14"/>
  <c r="NI208" i="14"/>
  <c r="NI207" i="14"/>
  <c r="NI206" i="14"/>
  <c r="NI205" i="14"/>
  <c r="NI204" i="14"/>
  <c r="NI213" i="14"/>
  <c r="NI218" i="14"/>
  <c r="NI216" i="14"/>
  <c r="NI214" i="14"/>
  <c r="NI212" i="14"/>
  <c r="NI198" i="14"/>
  <c r="NI199" i="14"/>
  <c r="NI215" i="14"/>
  <c r="NI197" i="14"/>
  <c r="NI196" i="14"/>
  <c r="NI195" i="14"/>
  <c r="NI194" i="14"/>
  <c r="NI193" i="14"/>
  <c r="NI192" i="14"/>
  <c r="NI187" i="14"/>
  <c r="NI186" i="14"/>
  <c r="NI185" i="14"/>
  <c r="NI217" i="14"/>
  <c r="NI184" i="14"/>
  <c r="NI183" i="14"/>
  <c r="NI182" i="14"/>
  <c r="NI181" i="14"/>
  <c r="NI180" i="14"/>
  <c r="NI179" i="14"/>
  <c r="NI178" i="14"/>
  <c r="NI177" i="14"/>
  <c r="NI165" i="14"/>
  <c r="NI164" i="14"/>
  <c r="NI163" i="14"/>
  <c r="NI162" i="14"/>
  <c r="NI161" i="14"/>
  <c r="NI160" i="14"/>
  <c r="NI159" i="14"/>
  <c r="NI154" i="14"/>
  <c r="NI156" i="14" s="1"/>
  <c r="NI170" i="14"/>
  <c r="NS313" i="14"/>
  <c r="NS312" i="14"/>
  <c r="NS311" i="14"/>
  <c r="NS314" i="14" s="1"/>
  <c r="NS301" i="14"/>
  <c r="NS300" i="14"/>
  <c r="NS303" i="14" s="1"/>
  <c r="NS267" i="14"/>
  <c r="NS266" i="14"/>
  <c r="OD266" i="14" s="1"/>
  <c r="NS258" i="14"/>
  <c r="NS254" i="14"/>
  <c r="NS253" i="14"/>
  <c r="NS252" i="14"/>
  <c r="NS251" i="14"/>
  <c r="NS250" i="14"/>
  <c r="NS247" i="14"/>
  <c r="NS236" i="14"/>
  <c r="NS235" i="14"/>
  <c r="NS234" i="14"/>
  <c r="NS233" i="14"/>
  <c r="NS231" i="14"/>
  <c r="NS230" i="14"/>
  <c r="NS229" i="14"/>
  <c r="NS224" i="14"/>
  <c r="NS223" i="14"/>
  <c r="NS222" i="14"/>
  <c r="NS221" i="14"/>
  <c r="NS232" i="14"/>
  <c r="NS220" i="14"/>
  <c r="NS219" i="14"/>
  <c r="NS218" i="14"/>
  <c r="NS217" i="14"/>
  <c r="NS216" i="14"/>
  <c r="OD216" i="14" s="1"/>
  <c r="NS215" i="14"/>
  <c r="NS214" i="14"/>
  <c r="NS213" i="14"/>
  <c r="NS212" i="14"/>
  <c r="NS211" i="14"/>
  <c r="NS210" i="14"/>
  <c r="NS209" i="14"/>
  <c r="NS208" i="14"/>
  <c r="NS207" i="14"/>
  <c r="NS206" i="14"/>
  <c r="NS205" i="14"/>
  <c r="NS204" i="14"/>
  <c r="NS198" i="14"/>
  <c r="NS199" i="14"/>
  <c r="NS197" i="14"/>
  <c r="NS196" i="14"/>
  <c r="NS195" i="14"/>
  <c r="NS194" i="14"/>
  <c r="NS193" i="14"/>
  <c r="NS192" i="14"/>
  <c r="NS187" i="14"/>
  <c r="NS186" i="14"/>
  <c r="NS185" i="14"/>
  <c r="NS184" i="14"/>
  <c r="NS183" i="14"/>
  <c r="NS182" i="14"/>
  <c r="NS181" i="14"/>
  <c r="NS180" i="14"/>
  <c r="NS179" i="14"/>
  <c r="NS178" i="14"/>
  <c r="NS177" i="14"/>
  <c r="NS165" i="14"/>
  <c r="OD165" i="14" s="1"/>
  <c r="NS164" i="14"/>
  <c r="NS163" i="14"/>
  <c r="NS162" i="14"/>
  <c r="NS161" i="14"/>
  <c r="NS160" i="14"/>
  <c r="NS159" i="14"/>
  <c r="NS171" i="14"/>
  <c r="NS170" i="14"/>
  <c r="NS173" i="14" s="1"/>
  <c r="OA313" i="14"/>
  <c r="OA312" i="14"/>
  <c r="OA311" i="14"/>
  <c r="OA301" i="14"/>
  <c r="OA300" i="14"/>
  <c r="OA267" i="14"/>
  <c r="OA266" i="14"/>
  <c r="OA258" i="14"/>
  <c r="OA254" i="14"/>
  <c r="OA253" i="14"/>
  <c r="OA252" i="14"/>
  <c r="OA251" i="14"/>
  <c r="OA250" i="14"/>
  <c r="OA247" i="14"/>
  <c r="OA236" i="14"/>
  <c r="OA235" i="14"/>
  <c r="OA234" i="14"/>
  <c r="OA233" i="14"/>
  <c r="OA231" i="14"/>
  <c r="OA230" i="14"/>
  <c r="OA229" i="14"/>
  <c r="OA232" i="14"/>
  <c r="OA223" i="14"/>
  <c r="OA222" i="14"/>
  <c r="OA221" i="14"/>
  <c r="OA224" i="14"/>
  <c r="OA219" i="14"/>
  <c r="OA220" i="14"/>
  <c r="OA218" i="14"/>
  <c r="OA217" i="14"/>
  <c r="OA216" i="14"/>
  <c r="OA215" i="14"/>
  <c r="OA214" i="14"/>
  <c r="OA213" i="14"/>
  <c r="OA212" i="14"/>
  <c r="OA211" i="14"/>
  <c r="OA210" i="14"/>
  <c r="OA209" i="14"/>
  <c r="OA208" i="14"/>
  <c r="OA207" i="14"/>
  <c r="OA206" i="14"/>
  <c r="OA205" i="14"/>
  <c r="OA204" i="14"/>
  <c r="OA198" i="14"/>
  <c r="OA197" i="14"/>
  <c r="OA196" i="14"/>
  <c r="OA195" i="14"/>
  <c r="OA194" i="14"/>
  <c r="OA193" i="14"/>
  <c r="OA192" i="14"/>
  <c r="OA187" i="14"/>
  <c r="OA186" i="14"/>
  <c r="OA185" i="14"/>
  <c r="OA184" i="14"/>
  <c r="OA183" i="14"/>
  <c r="OA182" i="14"/>
  <c r="OA181" i="14"/>
  <c r="OA180" i="14"/>
  <c r="OA179" i="14"/>
  <c r="OA178" i="14"/>
  <c r="OA177" i="14"/>
  <c r="OA199" i="14"/>
  <c r="OA165" i="14"/>
  <c r="OA164" i="14"/>
  <c r="OA163" i="14"/>
  <c r="OA162" i="14"/>
  <c r="OA161" i="14"/>
  <c r="OA160" i="14"/>
  <c r="OA159" i="14"/>
  <c r="OA171" i="14"/>
  <c r="OA170" i="14"/>
  <c r="OA173" i="14" s="1"/>
  <c r="OK313" i="14"/>
  <c r="OK312" i="14"/>
  <c r="OK311" i="14"/>
  <c r="OK301" i="14"/>
  <c r="OK300" i="14"/>
  <c r="OK303" i="14" s="1"/>
  <c r="OK267" i="14"/>
  <c r="OK266" i="14"/>
  <c r="OK258" i="14"/>
  <c r="OK254" i="14"/>
  <c r="OK253" i="14"/>
  <c r="OK252" i="14"/>
  <c r="OK251" i="14"/>
  <c r="OK250" i="14"/>
  <c r="OK247" i="14"/>
  <c r="OK236" i="14"/>
  <c r="OK235" i="14"/>
  <c r="OK234" i="14"/>
  <c r="OK230" i="14"/>
  <c r="OK229" i="14"/>
  <c r="OK231" i="14"/>
  <c r="OK233" i="14"/>
  <c r="OK232" i="14"/>
  <c r="OK224" i="14"/>
  <c r="OK223" i="14"/>
  <c r="OK222" i="14"/>
  <c r="OK221" i="14"/>
  <c r="OK219" i="14"/>
  <c r="OK218" i="14"/>
  <c r="OK217" i="14"/>
  <c r="OK216" i="14"/>
  <c r="OK215" i="14"/>
  <c r="OK214" i="14"/>
  <c r="OK213" i="14"/>
  <c r="OK212" i="14"/>
  <c r="OK220" i="14"/>
  <c r="OK199" i="14"/>
  <c r="OK211" i="14"/>
  <c r="OK209" i="14"/>
  <c r="OK207" i="14"/>
  <c r="OK205" i="14"/>
  <c r="OK197" i="14"/>
  <c r="OK196" i="14"/>
  <c r="OK195" i="14"/>
  <c r="OK194" i="14"/>
  <c r="OK193" i="14"/>
  <c r="OK192" i="14"/>
  <c r="OK187" i="14"/>
  <c r="OK186" i="14"/>
  <c r="OK185" i="14"/>
  <c r="OK198" i="14"/>
  <c r="OK210" i="14"/>
  <c r="OK208" i="14"/>
  <c r="OK206" i="14"/>
  <c r="OK204" i="14"/>
  <c r="OK184" i="14"/>
  <c r="OK183" i="14"/>
  <c r="OK182" i="14"/>
  <c r="OK181" i="14"/>
  <c r="OK180" i="14"/>
  <c r="OK179" i="14"/>
  <c r="OK178" i="14"/>
  <c r="OK177" i="14"/>
  <c r="OK171" i="14"/>
  <c r="OK170" i="14"/>
  <c r="OK173" i="14" s="1"/>
  <c r="OU313" i="14"/>
  <c r="OU312" i="14"/>
  <c r="OU311" i="14"/>
  <c r="OU301" i="14"/>
  <c r="OU300" i="14"/>
  <c r="OU303" i="14" s="1"/>
  <c r="OU267" i="14"/>
  <c r="OU266" i="14"/>
  <c r="OU258" i="14"/>
  <c r="OU254" i="14"/>
  <c r="OU253" i="14"/>
  <c r="OU252" i="14"/>
  <c r="OU251" i="14"/>
  <c r="OU250" i="14"/>
  <c r="OU247" i="14"/>
  <c r="OU230" i="14"/>
  <c r="OU229" i="14"/>
  <c r="OU224" i="14"/>
  <c r="OU232" i="14"/>
  <c r="OU233" i="14"/>
  <c r="OU231" i="14"/>
  <c r="OU236" i="14"/>
  <c r="OU235" i="14"/>
  <c r="OU234" i="14"/>
  <c r="OU223" i="14"/>
  <c r="OU222" i="14"/>
  <c r="PF222" i="14" s="1"/>
  <c r="OU221" i="14"/>
  <c r="OU220" i="14"/>
  <c r="OU218" i="14"/>
  <c r="OU217" i="14"/>
  <c r="OU216" i="14"/>
  <c r="OU215" i="14"/>
  <c r="OU214" i="14"/>
  <c r="OU213" i="14"/>
  <c r="PF213" i="14" s="1"/>
  <c r="OU219" i="14"/>
  <c r="OU212" i="14"/>
  <c r="OU210" i="14"/>
  <c r="OU209" i="14"/>
  <c r="OU208" i="14"/>
  <c r="OU207" i="14"/>
  <c r="OU206" i="14"/>
  <c r="OU205" i="14"/>
  <c r="PF205" i="14" s="1"/>
  <c r="OU204" i="14"/>
  <c r="OU199" i="14"/>
  <c r="OU198" i="14"/>
  <c r="OU211" i="14"/>
  <c r="OU197" i="14"/>
  <c r="OU196" i="14"/>
  <c r="OU195" i="14"/>
  <c r="OU194" i="14"/>
  <c r="OU193" i="14"/>
  <c r="OU192" i="14"/>
  <c r="OU187" i="14"/>
  <c r="OU186" i="14"/>
  <c r="OU185" i="14"/>
  <c r="OU184" i="14"/>
  <c r="OU182" i="14"/>
  <c r="OU180" i="14"/>
  <c r="PF180" i="14" s="1"/>
  <c r="OU178" i="14"/>
  <c r="OU170" i="14"/>
  <c r="OU171" i="14"/>
  <c r="OU183" i="14"/>
  <c r="OU181" i="14"/>
  <c r="OU179" i="14"/>
  <c r="OU177" i="14"/>
  <c r="OU165" i="14"/>
  <c r="OU164" i="14"/>
  <c r="OU163" i="14"/>
  <c r="OU162" i="14"/>
  <c r="OU161" i="14"/>
  <c r="OU160" i="14"/>
  <c r="OU159" i="14"/>
  <c r="OU154" i="14"/>
  <c r="PC313" i="14"/>
  <c r="PC312" i="14"/>
  <c r="PC311" i="14"/>
  <c r="PC301" i="14"/>
  <c r="PC300" i="14"/>
  <c r="PC303" i="14" s="1"/>
  <c r="PC267" i="14"/>
  <c r="PC266" i="14"/>
  <c r="PC258" i="14"/>
  <c r="PC254" i="14"/>
  <c r="PC253" i="14"/>
  <c r="PC252" i="14"/>
  <c r="PC251" i="14"/>
  <c r="PC250" i="14"/>
  <c r="PC247" i="14"/>
  <c r="PC230" i="14"/>
  <c r="PC229" i="14"/>
  <c r="PC224" i="14"/>
  <c r="PC236" i="14"/>
  <c r="PC235" i="14"/>
  <c r="PC234" i="14"/>
  <c r="PC232" i="14"/>
  <c r="PC231" i="14"/>
  <c r="PC223" i="14"/>
  <c r="PC222" i="14"/>
  <c r="PC221" i="14"/>
  <c r="PC233" i="14"/>
  <c r="PC220" i="14"/>
  <c r="PC218" i="14"/>
  <c r="PC217" i="14"/>
  <c r="PC216" i="14"/>
  <c r="PC215" i="14"/>
  <c r="PC214" i="14"/>
  <c r="PC213" i="14"/>
  <c r="PC219" i="14"/>
  <c r="PC211" i="14"/>
  <c r="PC212" i="14"/>
  <c r="PC210" i="14"/>
  <c r="PC209" i="14"/>
  <c r="PC208" i="14"/>
  <c r="PC207" i="14"/>
  <c r="PC206" i="14"/>
  <c r="PC205" i="14"/>
  <c r="PC204" i="14"/>
  <c r="PC199" i="14"/>
  <c r="PC198" i="14"/>
  <c r="PC197" i="14"/>
  <c r="PC196" i="14"/>
  <c r="PC195" i="14"/>
  <c r="PC194" i="14"/>
  <c r="PC193" i="14"/>
  <c r="PC192" i="14"/>
  <c r="PC187" i="14"/>
  <c r="PC186" i="14"/>
  <c r="PC185" i="14"/>
  <c r="PC170" i="14"/>
  <c r="PC183" i="14"/>
  <c r="PC181" i="14"/>
  <c r="PC179" i="14"/>
  <c r="PC177" i="14"/>
  <c r="PC171" i="14"/>
  <c r="PC165" i="14"/>
  <c r="PC164" i="14"/>
  <c r="PC163" i="14"/>
  <c r="PC162" i="14"/>
  <c r="PC161" i="14"/>
  <c r="PC160" i="14"/>
  <c r="PC159" i="14"/>
  <c r="PC154" i="14"/>
  <c r="PM313" i="14"/>
  <c r="PM312" i="14"/>
  <c r="PM311" i="14"/>
  <c r="PM301" i="14"/>
  <c r="PM300" i="14"/>
  <c r="PM303" i="14" s="1"/>
  <c r="PM267" i="14"/>
  <c r="PM266" i="14"/>
  <c r="PM258" i="14"/>
  <c r="PM254" i="14"/>
  <c r="PM253" i="14"/>
  <c r="PM252" i="14"/>
  <c r="PM251" i="14"/>
  <c r="PM247" i="14"/>
  <c r="PM250" i="14"/>
  <c r="PM256" i="14" s="1"/>
  <c r="PM236" i="14"/>
  <c r="PM235" i="14"/>
  <c r="PM234" i="14"/>
  <c r="PM233" i="14"/>
  <c r="PM232" i="14"/>
  <c r="PM231" i="14"/>
  <c r="PM230" i="14"/>
  <c r="PM224" i="14"/>
  <c r="PM229" i="14"/>
  <c r="PM223" i="14"/>
  <c r="PM222" i="14"/>
  <c r="PM221" i="14"/>
  <c r="PM220" i="14"/>
  <c r="PM219" i="14"/>
  <c r="PM218" i="14"/>
  <c r="PM217" i="14"/>
  <c r="PM216" i="14"/>
  <c r="PM215" i="14"/>
  <c r="PM214" i="14"/>
  <c r="PM211" i="14"/>
  <c r="PM212" i="14"/>
  <c r="PM210" i="14"/>
  <c r="PM209" i="14"/>
  <c r="PM208" i="14"/>
  <c r="PM207" i="14"/>
  <c r="PM206" i="14"/>
  <c r="PM205" i="14"/>
  <c r="PM204" i="14"/>
  <c r="PM199" i="14"/>
  <c r="PM197" i="14"/>
  <c r="PM196" i="14"/>
  <c r="PM195" i="14"/>
  <c r="PM194" i="14"/>
  <c r="PM193" i="14"/>
  <c r="PM192" i="14"/>
  <c r="PM187" i="14"/>
  <c r="PM186" i="14"/>
  <c r="PM185" i="14"/>
  <c r="PM198" i="14"/>
  <c r="PM213" i="14"/>
  <c r="PM184" i="14"/>
  <c r="PM183" i="14"/>
  <c r="PM182" i="14"/>
  <c r="PM181" i="14"/>
  <c r="PM180" i="14"/>
  <c r="PM179" i="14"/>
  <c r="PM178" i="14"/>
  <c r="PM177" i="14"/>
  <c r="PM189" i="14" s="1"/>
  <c r="PM170" i="14"/>
  <c r="PM165" i="14"/>
  <c r="PM164" i="14"/>
  <c r="PM163" i="14"/>
  <c r="PM162" i="14"/>
  <c r="PM161" i="14"/>
  <c r="PM160" i="14"/>
  <c r="PM159" i="14"/>
  <c r="PM167" i="14" s="1"/>
  <c r="PM154" i="14"/>
  <c r="PM171" i="14"/>
  <c r="L153" i="14"/>
  <c r="L156" i="14" s="1"/>
  <c r="U153" i="14"/>
  <c r="U156" i="14" s="1"/>
  <c r="AC153" i="14"/>
  <c r="AC156" i="14" s="1"/>
  <c r="AL153" i="14"/>
  <c r="AL156" i="14" s="1"/>
  <c r="AU153" i="14"/>
  <c r="BF153" i="14" s="1"/>
  <c r="BC153" i="14"/>
  <c r="BC156" i="14" s="1"/>
  <c r="BL153" i="14"/>
  <c r="CC153" i="14"/>
  <c r="DC153" i="14"/>
  <c r="DC156" i="14" s="1"/>
  <c r="DT153" i="14"/>
  <c r="EC153" i="14"/>
  <c r="EC156" i="14" s="1"/>
  <c r="EK153" i="14"/>
  <c r="EK156" i="14" s="1"/>
  <c r="ET153" i="14"/>
  <c r="ET156" i="14" s="1"/>
  <c r="FC153" i="14"/>
  <c r="FK153" i="14"/>
  <c r="FT153" i="14"/>
  <c r="FT156" i="14" s="1"/>
  <c r="GK153" i="14"/>
  <c r="GK156" i="14" s="1"/>
  <c r="HK153" i="14"/>
  <c r="HK156" i="14" s="1"/>
  <c r="IB153" i="14"/>
  <c r="IB156" i="14" s="1"/>
  <c r="IS153" i="14"/>
  <c r="IS156" i="14" s="1"/>
  <c r="JB153" i="14"/>
  <c r="JB156" i="14" s="1"/>
  <c r="JK153" i="14"/>
  <c r="JS153" i="14"/>
  <c r="JS156" i="14" s="1"/>
  <c r="KB153" i="14"/>
  <c r="KS153" i="14"/>
  <c r="LS153" i="14"/>
  <c r="LS156" i="14" s="1"/>
  <c r="MS153" i="14"/>
  <c r="MS156" i="14" s="1"/>
  <c r="NJ153" i="14"/>
  <c r="NJ156" i="14" s="1"/>
  <c r="NS153" i="14"/>
  <c r="OA153" i="14"/>
  <c r="OA156" i="14" s="1"/>
  <c r="OJ153" i="14"/>
  <c r="PA153" i="14"/>
  <c r="PA156" i="14" s="1"/>
  <c r="AU154" i="14"/>
  <c r="BC154" i="14"/>
  <c r="BL154" i="14"/>
  <c r="CC154" i="14"/>
  <c r="DT154" i="14"/>
  <c r="HY154" i="14"/>
  <c r="HY156" i="14" s="1"/>
  <c r="IP154" i="14"/>
  <c r="IP156" i="14" s="1"/>
  <c r="JG154" i="14"/>
  <c r="JG156" i="14" s="1"/>
  <c r="PB154" i="14"/>
  <c r="CU159" i="14"/>
  <c r="FL159" i="14"/>
  <c r="IC159" i="14"/>
  <c r="KT159" i="14"/>
  <c r="NK159" i="14"/>
  <c r="BM160" i="14"/>
  <c r="ED160" i="14"/>
  <c r="GU160" i="14"/>
  <c r="JL160" i="14"/>
  <c r="MC160" i="14"/>
  <c r="CU161" i="14"/>
  <c r="FL161" i="14"/>
  <c r="IC161" i="14"/>
  <c r="KT161" i="14"/>
  <c r="NK161" i="14"/>
  <c r="BM162" i="14"/>
  <c r="ED162" i="14"/>
  <c r="GU162" i="14"/>
  <c r="JL162" i="14"/>
  <c r="MC162" i="14"/>
  <c r="CU163" i="14"/>
  <c r="FL163" i="14"/>
  <c r="IC163" i="14"/>
  <c r="KT163" i="14"/>
  <c r="NK163" i="14"/>
  <c r="BM164" i="14"/>
  <c r="ED164" i="14"/>
  <c r="GU164" i="14"/>
  <c r="MC164" i="14"/>
  <c r="CU165" i="14"/>
  <c r="IC165" i="14"/>
  <c r="KT165" i="14"/>
  <c r="NK165" i="14"/>
  <c r="AN170" i="14"/>
  <c r="OJ170" i="14"/>
  <c r="EV171" i="14"/>
  <c r="NI171" i="14"/>
  <c r="PC178" i="14"/>
  <c r="BW180" i="14"/>
  <c r="NU183" i="14"/>
  <c r="AN185" i="14"/>
  <c r="EZ111" i="14"/>
  <c r="HD111" i="14"/>
  <c r="JH111" i="14"/>
  <c r="LL111" i="14"/>
  <c r="NP111" i="14"/>
  <c r="R256" i="14"/>
  <c r="BV256" i="14"/>
  <c r="DZ256" i="14"/>
  <c r="GD256" i="14"/>
  <c r="KL256" i="14"/>
  <c r="OT256" i="14"/>
  <c r="BF115" i="14"/>
  <c r="DJ115" i="14"/>
  <c r="FN115" i="14"/>
  <c r="HR115" i="14"/>
  <c r="P117" i="14"/>
  <c r="BT117" i="14"/>
  <c r="DX117" i="14"/>
  <c r="GB117" i="14"/>
  <c r="AD122" i="14"/>
  <c r="CH122" i="14"/>
  <c r="EL122" i="14"/>
  <c r="GP122" i="14"/>
  <c r="IT122" i="14"/>
  <c r="KX122" i="14"/>
  <c r="NB122" i="14"/>
  <c r="PF122" i="14"/>
  <c r="AR131" i="14"/>
  <c r="CV131" i="14"/>
  <c r="EZ131" i="14"/>
  <c r="HD131" i="14"/>
  <c r="JH131" i="14"/>
  <c r="LL131" i="14"/>
  <c r="NP131" i="14"/>
  <c r="PT131" i="14"/>
  <c r="J313" i="14"/>
  <c r="J312" i="14"/>
  <c r="J311" i="14"/>
  <c r="J314" i="14" s="1"/>
  <c r="J301" i="14"/>
  <c r="J300" i="14"/>
  <c r="J303" i="14" s="1"/>
  <c r="J262" i="14" s="1"/>
  <c r="J267" i="14"/>
  <c r="J266" i="14"/>
  <c r="J258" i="14"/>
  <c r="J254" i="14"/>
  <c r="J253" i="14"/>
  <c r="J252" i="14"/>
  <c r="J251" i="14"/>
  <c r="J250" i="14"/>
  <c r="J247" i="14"/>
  <c r="J236" i="14"/>
  <c r="J235" i="14"/>
  <c r="J234" i="14"/>
  <c r="J232" i="14"/>
  <c r="J233" i="14"/>
  <c r="J231" i="14"/>
  <c r="J230" i="14"/>
  <c r="QB230" i="14" s="1"/>
  <c r="J229" i="14"/>
  <c r="J224" i="14"/>
  <c r="J223" i="14"/>
  <c r="J222" i="14"/>
  <c r="J221" i="14"/>
  <c r="J220" i="14"/>
  <c r="J219" i="14"/>
  <c r="J218" i="14"/>
  <c r="QB218" i="14" s="1"/>
  <c r="J217" i="14"/>
  <c r="J216" i="14"/>
  <c r="J215" i="14"/>
  <c r="J214" i="14"/>
  <c r="J213" i="14"/>
  <c r="J211" i="14"/>
  <c r="J210" i="14"/>
  <c r="J209" i="14"/>
  <c r="J208" i="14"/>
  <c r="J207" i="14"/>
  <c r="J206" i="14"/>
  <c r="J205" i="14"/>
  <c r="J204" i="14"/>
  <c r="J199" i="14"/>
  <c r="J212" i="14"/>
  <c r="J197" i="14"/>
  <c r="J196" i="14"/>
  <c r="J195" i="14"/>
  <c r="J194" i="14"/>
  <c r="J193" i="14"/>
  <c r="J192" i="14"/>
  <c r="J187" i="14"/>
  <c r="J186" i="14"/>
  <c r="J185" i="14"/>
  <c r="J184" i="14"/>
  <c r="J183" i="14"/>
  <c r="J182" i="14"/>
  <c r="J181" i="14"/>
  <c r="J180" i="14"/>
  <c r="J179" i="14"/>
  <c r="J178" i="14"/>
  <c r="J165" i="14"/>
  <c r="QB165" i="14" s="1"/>
  <c r="J164" i="14"/>
  <c r="J163" i="14"/>
  <c r="J162" i="14"/>
  <c r="J161" i="14"/>
  <c r="J160" i="14"/>
  <c r="J159" i="14"/>
  <c r="J177" i="14"/>
  <c r="J170" i="14"/>
  <c r="J173" i="14" s="1"/>
  <c r="J198" i="14"/>
  <c r="T313" i="14"/>
  <c r="T312" i="14"/>
  <c r="T311" i="14"/>
  <c r="T301" i="14"/>
  <c r="T300" i="14"/>
  <c r="T303" i="14" s="1"/>
  <c r="T267" i="14"/>
  <c r="T266" i="14"/>
  <c r="T258" i="14"/>
  <c r="T254" i="14"/>
  <c r="T253" i="14"/>
  <c r="AD253" i="14" s="1"/>
  <c r="T252" i="14"/>
  <c r="T251" i="14"/>
  <c r="T250" i="14"/>
  <c r="T247" i="14"/>
  <c r="T236" i="14"/>
  <c r="T235" i="14"/>
  <c r="T234" i="14"/>
  <c r="T233" i="14"/>
  <c r="T232" i="14"/>
  <c r="T231" i="14"/>
  <c r="T230" i="14"/>
  <c r="T229" i="14"/>
  <c r="T224" i="14"/>
  <c r="T223" i="14"/>
  <c r="T222" i="14"/>
  <c r="T221" i="14"/>
  <c r="T220" i="14"/>
  <c r="T219" i="14"/>
  <c r="T217" i="14"/>
  <c r="T215" i="14"/>
  <c r="T214" i="14"/>
  <c r="T211" i="14"/>
  <c r="T210" i="14"/>
  <c r="T209" i="14"/>
  <c r="T208" i="14"/>
  <c r="T207" i="14"/>
  <c r="T206" i="14"/>
  <c r="T205" i="14"/>
  <c r="T218" i="14"/>
  <c r="T216" i="14"/>
  <c r="T213" i="14"/>
  <c r="T212" i="14"/>
  <c r="T197" i="14"/>
  <c r="T196" i="14"/>
  <c r="T195" i="14"/>
  <c r="T194" i="14"/>
  <c r="T193" i="14"/>
  <c r="T192" i="14"/>
  <c r="T187" i="14"/>
  <c r="T186" i="14"/>
  <c r="T185" i="14"/>
  <c r="T184" i="14"/>
  <c r="T183" i="14"/>
  <c r="T182" i="14"/>
  <c r="T181" i="14"/>
  <c r="T180" i="14"/>
  <c r="T179" i="14"/>
  <c r="T178" i="14"/>
  <c r="T204" i="14"/>
  <c r="T198" i="14"/>
  <c r="T171" i="14"/>
  <c r="T165" i="14"/>
  <c r="T164" i="14"/>
  <c r="T163" i="14"/>
  <c r="T162" i="14"/>
  <c r="T161" i="14"/>
  <c r="T160" i="14"/>
  <c r="T159" i="14"/>
  <c r="T170" i="14"/>
  <c r="T173" i="14" s="1"/>
  <c r="AB313" i="14"/>
  <c r="AB312" i="14"/>
  <c r="AB311" i="14"/>
  <c r="AB314" i="14" s="1"/>
  <c r="AB301" i="14"/>
  <c r="AB300" i="14"/>
  <c r="AB303" i="14" s="1"/>
  <c r="AB267" i="14"/>
  <c r="AB266" i="14"/>
  <c r="AB258" i="14"/>
  <c r="AB254" i="14"/>
  <c r="AB253" i="14"/>
  <c r="AB252" i="14"/>
  <c r="AB251" i="14"/>
  <c r="AB250" i="14"/>
  <c r="AB256" i="14" s="1"/>
  <c r="AB247" i="14"/>
  <c r="AB236" i="14"/>
  <c r="AB235" i="14"/>
  <c r="AB234" i="14"/>
  <c r="AB233" i="14"/>
  <c r="AB232" i="14"/>
  <c r="AB231" i="14"/>
  <c r="AB230" i="14"/>
  <c r="QF230" i="14" s="1"/>
  <c r="AB229" i="14"/>
  <c r="AB224" i="14"/>
  <c r="AB223" i="14"/>
  <c r="AB222" i="14"/>
  <c r="AB221" i="14"/>
  <c r="AB220" i="14"/>
  <c r="AB211" i="14"/>
  <c r="AB210" i="14"/>
  <c r="AB209" i="14"/>
  <c r="AB208" i="14"/>
  <c r="AB207" i="14"/>
  <c r="AB206" i="14"/>
  <c r="AB205" i="14"/>
  <c r="AB213" i="14"/>
  <c r="AB218" i="14"/>
  <c r="AB216" i="14"/>
  <c r="AB214" i="14"/>
  <c r="AB215" i="14"/>
  <c r="AB199" i="14"/>
  <c r="AB198" i="14"/>
  <c r="AB212" i="14"/>
  <c r="AB217" i="14"/>
  <c r="AB204" i="14"/>
  <c r="AB197" i="14"/>
  <c r="AB196" i="14"/>
  <c r="AB195" i="14"/>
  <c r="AB194" i="14"/>
  <c r="AB193" i="14"/>
  <c r="AB192" i="14"/>
  <c r="AB187" i="14"/>
  <c r="AB186" i="14"/>
  <c r="AB219" i="14"/>
  <c r="AB185" i="14"/>
  <c r="AB184" i="14"/>
  <c r="AB183" i="14"/>
  <c r="AB182" i="14"/>
  <c r="AB181" i="14"/>
  <c r="AB180" i="14"/>
  <c r="AB179" i="14"/>
  <c r="AB178" i="14"/>
  <c r="AB315" i="14" s="1"/>
  <c r="AB165" i="14"/>
  <c r="AB164" i="14"/>
  <c r="AB163" i="14"/>
  <c r="AB162" i="14"/>
  <c r="AB161" i="14"/>
  <c r="AB160" i="14"/>
  <c r="AB159" i="14"/>
  <c r="AB167" i="14" s="1"/>
  <c r="AB171" i="14"/>
  <c r="AB170" i="14"/>
  <c r="AB177" i="14"/>
  <c r="AL313" i="14"/>
  <c r="AL312" i="14"/>
  <c r="AL311" i="14"/>
  <c r="AL301" i="14"/>
  <c r="AL300" i="14"/>
  <c r="AL303" i="14" s="1"/>
  <c r="AL267" i="14"/>
  <c r="AL266" i="14"/>
  <c r="AL258" i="14"/>
  <c r="AL254" i="14"/>
  <c r="AL253" i="14"/>
  <c r="AL252" i="14"/>
  <c r="AL251" i="14"/>
  <c r="AL250" i="14"/>
  <c r="AL256" i="14" s="1"/>
  <c r="AL247" i="14"/>
  <c r="AL236" i="14"/>
  <c r="AL235" i="14"/>
  <c r="AL234" i="14"/>
  <c r="AL232" i="14"/>
  <c r="AL231" i="14"/>
  <c r="AL230" i="14"/>
  <c r="AL229" i="14"/>
  <c r="AL233" i="14"/>
  <c r="AL224" i="14"/>
  <c r="AL223" i="14"/>
  <c r="AL222" i="14"/>
  <c r="AL220" i="14"/>
  <c r="AL221" i="14"/>
  <c r="AL219" i="14"/>
  <c r="AL218" i="14"/>
  <c r="AL217" i="14"/>
  <c r="AL216" i="14"/>
  <c r="AL215" i="14"/>
  <c r="AL214" i="14"/>
  <c r="AL213" i="14"/>
  <c r="AL212" i="14"/>
  <c r="AL211" i="14"/>
  <c r="AL210" i="14"/>
  <c r="AL209" i="14"/>
  <c r="AL208" i="14"/>
  <c r="AL207" i="14"/>
  <c r="AL206" i="14"/>
  <c r="AL205" i="14"/>
  <c r="AL204" i="14"/>
  <c r="AL199" i="14"/>
  <c r="AL198" i="14"/>
  <c r="AL197" i="14"/>
  <c r="AL196" i="14"/>
  <c r="AL195" i="14"/>
  <c r="AL194" i="14"/>
  <c r="AL193" i="14"/>
  <c r="AL192" i="14"/>
  <c r="AL187" i="14"/>
  <c r="AL186" i="14"/>
  <c r="AL185" i="14"/>
  <c r="AL184" i="14"/>
  <c r="AL183" i="14"/>
  <c r="AL182" i="14"/>
  <c r="AL181" i="14"/>
  <c r="AL180" i="14"/>
  <c r="AL179" i="14"/>
  <c r="AL178" i="14"/>
  <c r="AL177" i="14"/>
  <c r="AL189" i="14" s="1"/>
  <c r="AL165" i="14"/>
  <c r="AL164" i="14"/>
  <c r="AL163" i="14"/>
  <c r="AL162" i="14"/>
  <c r="AL161" i="14"/>
  <c r="AL160" i="14"/>
  <c r="AL159" i="14"/>
  <c r="AL167" i="14" s="1"/>
  <c r="AL170" i="14"/>
  <c r="AL173" i="14" s="1"/>
  <c r="AL171" i="14"/>
  <c r="AV313" i="14"/>
  <c r="AV311" i="14"/>
  <c r="AV314" i="14" s="1"/>
  <c r="AV312" i="14"/>
  <c r="AV301" i="14"/>
  <c r="AV300" i="14"/>
  <c r="AV303" i="14" s="1"/>
  <c r="AV267" i="14"/>
  <c r="AV266" i="14"/>
  <c r="AV258" i="14"/>
  <c r="AV254" i="14"/>
  <c r="AV253" i="14"/>
  <c r="AV251" i="14"/>
  <c r="AV250" i="14"/>
  <c r="AV247" i="14"/>
  <c r="AV252" i="14"/>
  <c r="AV232" i="14"/>
  <c r="AV231" i="14"/>
  <c r="AV230" i="14"/>
  <c r="AV229" i="14"/>
  <c r="AV236" i="14"/>
  <c r="AV235" i="14"/>
  <c r="AV234" i="14"/>
  <c r="AV233" i="14"/>
  <c r="AV224" i="14"/>
  <c r="AV223" i="14"/>
  <c r="AV222" i="14"/>
  <c r="AV220" i="14"/>
  <c r="AV219" i="14"/>
  <c r="AV218" i="14"/>
  <c r="AV217" i="14"/>
  <c r="AV216" i="14"/>
  <c r="AV215" i="14"/>
  <c r="AV214" i="14"/>
  <c r="AV213" i="14"/>
  <c r="AV221" i="14"/>
  <c r="AV212" i="14"/>
  <c r="AV211" i="14"/>
  <c r="AV209" i="14"/>
  <c r="AV207" i="14"/>
  <c r="AV205" i="14"/>
  <c r="AV199" i="14"/>
  <c r="AV198" i="14"/>
  <c r="AV197" i="14"/>
  <c r="AV196" i="14"/>
  <c r="AV195" i="14"/>
  <c r="AV194" i="14"/>
  <c r="AV193" i="14"/>
  <c r="AV192" i="14"/>
  <c r="AV201" i="14" s="1"/>
  <c r="AV187" i="14"/>
  <c r="AV186" i="14"/>
  <c r="AV204" i="14"/>
  <c r="AV210" i="14"/>
  <c r="AV206" i="14"/>
  <c r="AV208" i="14"/>
  <c r="AV185" i="14"/>
  <c r="AV184" i="14"/>
  <c r="AV183" i="14"/>
  <c r="AV182" i="14"/>
  <c r="AV181" i="14"/>
  <c r="AV180" i="14"/>
  <c r="AV179" i="14"/>
  <c r="AV178" i="14"/>
  <c r="AV177" i="14"/>
  <c r="AV171" i="14"/>
  <c r="AV170" i="14"/>
  <c r="BD313" i="14"/>
  <c r="BD312" i="14"/>
  <c r="BD311" i="14"/>
  <c r="BD301" i="14"/>
  <c r="BD300" i="14"/>
  <c r="BD303" i="14" s="1"/>
  <c r="BD267" i="14"/>
  <c r="BD266" i="14"/>
  <c r="BD258" i="14"/>
  <c r="BD254" i="14"/>
  <c r="BD253" i="14"/>
  <c r="BD251" i="14"/>
  <c r="BD250" i="14"/>
  <c r="BD247" i="14"/>
  <c r="BD252" i="14"/>
  <c r="BD236" i="14"/>
  <c r="BD235" i="14"/>
  <c r="BD234" i="14"/>
  <c r="BD231" i="14"/>
  <c r="BD230" i="14"/>
  <c r="BD229" i="14"/>
  <c r="BD232" i="14"/>
  <c r="BD233" i="14"/>
  <c r="BD224" i="14"/>
  <c r="BD223" i="14"/>
  <c r="BD222" i="14"/>
  <c r="BD221" i="14"/>
  <c r="BD220" i="14"/>
  <c r="BD219" i="14"/>
  <c r="BD218" i="14"/>
  <c r="BD217" i="14"/>
  <c r="BD216" i="14"/>
  <c r="BD215" i="14"/>
  <c r="BD214" i="14"/>
  <c r="BD213" i="14"/>
  <c r="BD212" i="14"/>
  <c r="BD211" i="14"/>
  <c r="BD209" i="14"/>
  <c r="BD207" i="14"/>
  <c r="BD205" i="14"/>
  <c r="BD204" i="14"/>
  <c r="BD197" i="14"/>
  <c r="BD196" i="14"/>
  <c r="BD195" i="14"/>
  <c r="BD194" i="14"/>
  <c r="BD193" i="14"/>
  <c r="BD192" i="14"/>
  <c r="BD201" i="14" s="1"/>
  <c r="BD187" i="14"/>
  <c r="BD186" i="14"/>
  <c r="BD199" i="14"/>
  <c r="BD198" i="14"/>
  <c r="BD210" i="14"/>
  <c r="BD208" i="14"/>
  <c r="BD206" i="14"/>
  <c r="BD185" i="14"/>
  <c r="BD184" i="14"/>
  <c r="BD183" i="14"/>
  <c r="BD182" i="14"/>
  <c r="BD181" i="14"/>
  <c r="BD180" i="14"/>
  <c r="BD179" i="14"/>
  <c r="BD178" i="14"/>
  <c r="BD177" i="14"/>
  <c r="BD171" i="14"/>
  <c r="BD170" i="14"/>
  <c r="BN313" i="14"/>
  <c r="BN312" i="14"/>
  <c r="BN311" i="14"/>
  <c r="BN301" i="14"/>
  <c r="BN300" i="14"/>
  <c r="BN303" i="14" s="1"/>
  <c r="BN267" i="14"/>
  <c r="BN266" i="14"/>
  <c r="BN258" i="14"/>
  <c r="BN254" i="14"/>
  <c r="BN253" i="14"/>
  <c r="BN251" i="14"/>
  <c r="BN250" i="14"/>
  <c r="BN247" i="14"/>
  <c r="BN252" i="14"/>
  <c r="BN231" i="14"/>
  <c r="BN230" i="14"/>
  <c r="BN229" i="14"/>
  <c r="BN233" i="14"/>
  <c r="BN232" i="14"/>
  <c r="BN236" i="14"/>
  <c r="BN235" i="14"/>
  <c r="BN234" i="14"/>
  <c r="BN224" i="14"/>
  <c r="BN223" i="14"/>
  <c r="BN222" i="14"/>
  <c r="BN219" i="14"/>
  <c r="BN218" i="14"/>
  <c r="BN217" i="14"/>
  <c r="BN216" i="14"/>
  <c r="BN215" i="14"/>
  <c r="BN214" i="14"/>
  <c r="BN213" i="14"/>
  <c r="BN221" i="14"/>
  <c r="BN220" i="14"/>
  <c r="BN212" i="14"/>
  <c r="BN211" i="14"/>
  <c r="BN210" i="14"/>
  <c r="BN209" i="14"/>
  <c r="BN208" i="14"/>
  <c r="BN207" i="14"/>
  <c r="BN206" i="14"/>
  <c r="BN205" i="14"/>
  <c r="BN204" i="14"/>
  <c r="BN199" i="14"/>
  <c r="BN198" i="14"/>
  <c r="BN197" i="14"/>
  <c r="BN196" i="14"/>
  <c r="BN195" i="14"/>
  <c r="BN194" i="14"/>
  <c r="BN193" i="14"/>
  <c r="BN192" i="14"/>
  <c r="BN187" i="14"/>
  <c r="BN186" i="14"/>
  <c r="BN184" i="14"/>
  <c r="BN182" i="14"/>
  <c r="BN180" i="14"/>
  <c r="BN178" i="14"/>
  <c r="BN170" i="14"/>
  <c r="BN173" i="14" s="1"/>
  <c r="BN171" i="14"/>
  <c r="BN185" i="14"/>
  <c r="BN183" i="14"/>
  <c r="BN181" i="14"/>
  <c r="BN179" i="14"/>
  <c r="BN165" i="14"/>
  <c r="BN164" i="14"/>
  <c r="BN163" i="14"/>
  <c r="BN162" i="14"/>
  <c r="BN161" i="14"/>
  <c r="BN160" i="14"/>
  <c r="BN159" i="14"/>
  <c r="BN167" i="14" s="1"/>
  <c r="BX313" i="14"/>
  <c r="PX313" i="14" s="1"/>
  <c r="BX312" i="14"/>
  <c r="BX301" i="14"/>
  <c r="BX300" i="14"/>
  <c r="BX303" i="14" s="1"/>
  <c r="BX311" i="14"/>
  <c r="BX267" i="14"/>
  <c r="BX266" i="14"/>
  <c r="BX258" i="14"/>
  <c r="BX254" i="14"/>
  <c r="BX253" i="14"/>
  <c r="BX252" i="14"/>
  <c r="BX251" i="14"/>
  <c r="BX247" i="14"/>
  <c r="BX236" i="14"/>
  <c r="BX235" i="14"/>
  <c r="BX234" i="14"/>
  <c r="BX233" i="14"/>
  <c r="BX232" i="14"/>
  <c r="BX250" i="14"/>
  <c r="CH250" i="14" s="1"/>
  <c r="BX230" i="14"/>
  <c r="BX231" i="14"/>
  <c r="BX229" i="14"/>
  <c r="BX224" i="14"/>
  <c r="BX223" i="14"/>
  <c r="BX222" i="14"/>
  <c r="BX221" i="14"/>
  <c r="BX220" i="14"/>
  <c r="BX219" i="14"/>
  <c r="BX218" i="14"/>
  <c r="BX217" i="14"/>
  <c r="BX216" i="14"/>
  <c r="BX215" i="14"/>
  <c r="BX213" i="14"/>
  <c r="BX211" i="14"/>
  <c r="BX210" i="14"/>
  <c r="BX209" i="14"/>
  <c r="BX208" i="14"/>
  <c r="BX207" i="14"/>
  <c r="BX206" i="14"/>
  <c r="BX205" i="14"/>
  <c r="BX214" i="14"/>
  <c r="PX214" i="14" s="1"/>
  <c r="BX212" i="14"/>
  <c r="BX197" i="14"/>
  <c r="BX196" i="14"/>
  <c r="BX195" i="14"/>
  <c r="BX194" i="14"/>
  <c r="BX193" i="14"/>
  <c r="BX192" i="14"/>
  <c r="BX201" i="14" s="1"/>
  <c r="BX187" i="14"/>
  <c r="BX186" i="14"/>
  <c r="BX204" i="14"/>
  <c r="BX199" i="14"/>
  <c r="BX198" i="14"/>
  <c r="BX185" i="14"/>
  <c r="BX184" i="14"/>
  <c r="BX183" i="14"/>
  <c r="BX182" i="14"/>
  <c r="BX181" i="14"/>
  <c r="BX180" i="14"/>
  <c r="BX179" i="14"/>
  <c r="BX178" i="14"/>
  <c r="BX177" i="14"/>
  <c r="BX170" i="14"/>
  <c r="BX171" i="14"/>
  <c r="BX165" i="14"/>
  <c r="BX164" i="14"/>
  <c r="BX163" i="14"/>
  <c r="BX162" i="14"/>
  <c r="BX161" i="14"/>
  <c r="BX160" i="14"/>
  <c r="BX159" i="14"/>
  <c r="CF313" i="14"/>
  <c r="CF312" i="14"/>
  <c r="CF311" i="14"/>
  <c r="CF301" i="14"/>
  <c r="CF300" i="14"/>
  <c r="CF303" i="14" s="1"/>
  <c r="CF267" i="14"/>
  <c r="CF266" i="14"/>
  <c r="CF258" i="14"/>
  <c r="CF254" i="14"/>
  <c r="CF253" i="14"/>
  <c r="CF252" i="14"/>
  <c r="CF251" i="14"/>
  <c r="CF247" i="14"/>
  <c r="CF250" i="14"/>
  <c r="CF236" i="14"/>
  <c r="CF235" i="14"/>
  <c r="CF234" i="14"/>
  <c r="CF233" i="14"/>
  <c r="CF232" i="14"/>
  <c r="CF230" i="14"/>
  <c r="CF231" i="14"/>
  <c r="CF229" i="14"/>
  <c r="CF224" i="14"/>
  <c r="CF223" i="14"/>
  <c r="CF222" i="14"/>
  <c r="CF221" i="14"/>
  <c r="CF220" i="14"/>
  <c r="CF219" i="14"/>
  <c r="CF218" i="14"/>
  <c r="CF217" i="14"/>
  <c r="CF216" i="14"/>
  <c r="CF215" i="14"/>
  <c r="CF212" i="14"/>
  <c r="CF214" i="14"/>
  <c r="CF211" i="14"/>
  <c r="CF210" i="14"/>
  <c r="CF209" i="14"/>
  <c r="CF208" i="14"/>
  <c r="CF207" i="14"/>
  <c r="CF206" i="14"/>
  <c r="CF205" i="14"/>
  <c r="CF197" i="14"/>
  <c r="CF196" i="14"/>
  <c r="CF195" i="14"/>
  <c r="CF194" i="14"/>
  <c r="CF193" i="14"/>
  <c r="CF192" i="14"/>
  <c r="CF187" i="14"/>
  <c r="CF186" i="14"/>
  <c r="CF199" i="14"/>
  <c r="CF198" i="14"/>
  <c r="CF213" i="14"/>
  <c r="CF204" i="14"/>
  <c r="CF185" i="14"/>
  <c r="CF184" i="14"/>
  <c r="CF183" i="14"/>
  <c r="CF182" i="14"/>
  <c r="CF181" i="14"/>
  <c r="CF180" i="14"/>
  <c r="CF179" i="14"/>
  <c r="CF178" i="14"/>
  <c r="CF177" i="14"/>
  <c r="CF170" i="14"/>
  <c r="CF165" i="14"/>
  <c r="CF164" i="14"/>
  <c r="CF163" i="14"/>
  <c r="CF162" i="14"/>
  <c r="CF161" i="14"/>
  <c r="CF160" i="14"/>
  <c r="CF159" i="14"/>
  <c r="CF171" i="14"/>
  <c r="CP311" i="14"/>
  <c r="CP313" i="14"/>
  <c r="CP312" i="14"/>
  <c r="CP301" i="14"/>
  <c r="CP300" i="14"/>
  <c r="CP303" i="14" s="1"/>
  <c r="CP267" i="14"/>
  <c r="CP266" i="14"/>
  <c r="CP258" i="14"/>
  <c r="CP254" i="14"/>
  <c r="CP253" i="14"/>
  <c r="CP252" i="14"/>
  <c r="CP251" i="14"/>
  <c r="CP250" i="14"/>
  <c r="CP247" i="14"/>
  <c r="CP236" i="14"/>
  <c r="CP235" i="14"/>
  <c r="CP234" i="14"/>
  <c r="CP233" i="14"/>
  <c r="CP232" i="14"/>
  <c r="CP231" i="14"/>
  <c r="CP230" i="14"/>
  <c r="CP229" i="14"/>
  <c r="CP223" i="14"/>
  <c r="CP222" i="14"/>
  <c r="CP219" i="14"/>
  <c r="CP218" i="14"/>
  <c r="CP217" i="14"/>
  <c r="CP216" i="14"/>
  <c r="CP215" i="14"/>
  <c r="CP214" i="14"/>
  <c r="CP213" i="14"/>
  <c r="CP212" i="14"/>
  <c r="CP220" i="14"/>
  <c r="CP224" i="14"/>
  <c r="CP221" i="14"/>
  <c r="CP211" i="14"/>
  <c r="CP210" i="14"/>
  <c r="CP209" i="14"/>
  <c r="CP208" i="14"/>
  <c r="CP207" i="14"/>
  <c r="CP206" i="14"/>
  <c r="CP205" i="14"/>
  <c r="CP204" i="14"/>
  <c r="CP226" i="14" s="1"/>
  <c r="CP199" i="14"/>
  <c r="CP198" i="14"/>
  <c r="CP197" i="14"/>
  <c r="CP196" i="14"/>
  <c r="CP195" i="14"/>
  <c r="CP194" i="14"/>
  <c r="CP193" i="14"/>
  <c r="CP192" i="14"/>
  <c r="CP201" i="14" s="1"/>
  <c r="CP187" i="14"/>
  <c r="CP186" i="14"/>
  <c r="CP185" i="14"/>
  <c r="CP184" i="14"/>
  <c r="CP183" i="14"/>
  <c r="CP182" i="14"/>
  <c r="CP181" i="14"/>
  <c r="CP180" i="14"/>
  <c r="CP179" i="14"/>
  <c r="CP178" i="14"/>
  <c r="CP177" i="14"/>
  <c r="CP171" i="14"/>
  <c r="CP170" i="14"/>
  <c r="CP173" i="14" s="1"/>
  <c r="CP165" i="14"/>
  <c r="CP164" i="14"/>
  <c r="CP163" i="14"/>
  <c r="CP162" i="14"/>
  <c r="CP161" i="14"/>
  <c r="CP160" i="14"/>
  <c r="CP159" i="14"/>
  <c r="CZ313" i="14"/>
  <c r="CZ312" i="14"/>
  <c r="CZ301" i="14"/>
  <c r="CZ300" i="14"/>
  <c r="CZ303" i="14" s="1"/>
  <c r="CZ311" i="14"/>
  <c r="CZ267" i="14"/>
  <c r="CZ266" i="14"/>
  <c r="CZ253" i="14"/>
  <c r="CZ252" i="14"/>
  <c r="CZ258" i="14"/>
  <c r="CZ254" i="14"/>
  <c r="CZ251" i="14"/>
  <c r="PX251" i="14" s="1"/>
  <c r="CZ250" i="14"/>
  <c r="CZ247" i="14"/>
  <c r="CZ236" i="14"/>
  <c r="CZ235" i="14"/>
  <c r="CZ234" i="14"/>
  <c r="CZ233" i="14"/>
  <c r="CZ232" i="14"/>
  <c r="CZ231" i="14"/>
  <c r="CZ230" i="14"/>
  <c r="CZ229" i="14"/>
  <c r="CZ224" i="14"/>
  <c r="CZ219" i="14"/>
  <c r="CZ218" i="14"/>
  <c r="CZ217" i="14"/>
  <c r="CZ216" i="14"/>
  <c r="CZ215" i="14"/>
  <c r="CZ221" i="14"/>
  <c r="CZ220" i="14"/>
  <c r="CZ223" i="14"/>
  <c r="CZ222" i="14"/>
  <c r="CZ213" i="14"/>
  <c r="CZ212" i="14"/>
  <c r="CZ211" i="14"/>
  <c r="CZ210" i="14"/>
  <c r="PX210" i="14" s="1"/>
  <c r="CZ209" i="14"/>
  <c r="CZ208" i="14"/>
  <c r="CZ207" i="14"/>
  <c r="CZ206" i="14"/>
  <c r="CZ205" i="14"/>
  <c r="CZ204" i="14"/>
  <c r="CZ214" i="14"/>
  <c r="CZ199" i="14"/>
  <c r="CZ198" i="14"/>
  <c r="CZ186" i="14"/>
  <c r="CZ196" i="14"/>
  <c r="CZ194" i="14"/>
  <c r="CZ192" i="14"/>
  <c r="CZ187" i="14"/>
  <c r="CZ185" i="14"/>
  <c r="CZ184" i="14"/>
  <c r="CZ183" i="14"/>
  <c r="CZ182" i="14"/>
  <c r="CZ181" i="14"/>
  <c r="CZ180" i="14"/>
  <c r="CZ179" i="14"/>
  <c r="CZ178" i="14"/>
  <c r="CZ177" i="14"/>
  <c r="CZ171" i="14"/>
  <c r="CZ197" i="14"/>
  <c r="CZ195" i="14"/>
  <c r="CZ193" i="14"/>
  <c r="CZ165" i="14"/>
  <c r="CZ164" i="14"/>
  <c r="CZ163" i="14"/>
  <c r="CZ162" i="14"/>
  <c r="CZ161" i="14"/>
  <c r="CZ160" i="14"/>
  <c r="CZ159" i="14"/>
  <c r="CZ170" i="14"/>
  <c r="DH313" i="14"/>
  <c r="DH312" i="14"/>
  <c r="DH311" i="14"/>
  <c r="DH314" i="14" s="1"/>
  <c r="DH301" i="14"/>
  <c r="DH300" i="14"/>
  <c r="DH303" i="14" s="1"/>
  <c r="DH267" i="14"/>
  <c r="DH266" i="14"/>
  <c r="DH258" i="14"/>
  <c r="DH254" i="14"/>
  <c r="DH251" i="14"/>
  <c r="DH250" i="14"/>
  <c r="DH247" i="14"/>
  <c r="DH252" i="14"/>
  <c r="DH236" i="14"/>
  <c r="DH235" i="14"/>
  <c r="DH234" i="14"/>
  <c r="DH233" i="14"/>
  <c r="DH253" i="14"/>
  <c r="DH232" i="14"/>
  <c r="DH231" i="14"/>
  <c r="DH230" i="14"/>
  <c r="DH229" i="14"/>
  <c r="DH224" i="14"/>
  <c r="DH219" i="14"/>
  <c r="DH218" i="14"/>
  <c r="DH217" i="14"/>
  <c r="DH216" i="14"/>
  <c r="DH215" i="14"/>
  <c r="DH223" i="14"/>
  <c r="DH222" i="14"/>
  <c r="DH220" i="14"/>
  <c r="DH221" i="14"/>
  <c r="DH214" i="14"/>
  <c r="DH211" i="14"/>
  <c r="DH210" i="14"/>
  <c r="DH209" i="14"/>
  <c r="DH208" i="14"/>
  <c r="DH207" i="14"/>
  <c r="DH206" i="14"/>
  <c r="DH205" i="14"/>
  <c r="DH204" i="14"/>
  <c r="DH213" i="14"/>
  <c r="DH212" i="14"/>
  <c r="DH199" i="14"/>
  <c r="DH198" i="14"/>
  <c r="DH196" i="14"/>
  <c r="DH194" i="14"/>
  <c r="DH192" i="14"/>
  <c r="DH187" i="14"/>
  <c r="DH185" i="14"/>
  <c r="DH184" i="14"/>
  <c r="DH183" i="14"/>
  <c r="DH182" i="14"/>
  <c r="DH181" i="14"/>
  <c r="DH180" i="14"/>
  <c r="DH179" i="14"/>
  <c r="DH178" i="14"/>
  <c r="DH177" i="14"/>
  <c r="DH171" i="14"/>
  <c r="DH186" i="14"/>
  <c r="DH170" i="14"/>
  <c r="DH173" i="14" s="1"/>
  <c r="DH197" i="14"/>
  <c r="DH193" i="14"/>
  <c r="DH165" i="14"/>
  <c r="DH164" i="14"/>
  <c r="DH163" i="14"/>
  <c r="DH162" i="14"/>
  <c r="DH161" i="14"/>
  <c r="DH160" i="14"/>
  <c r="DH159" i="14"/>
  <c r="DH195" i="14"/>
  <c r="DR313" i="14"/>
  <c r="DR311" i="14"/>
  <c r="DR301" i="14"/>
  <c r="DR300" i="14"/>
  <c r="DR303" i="14" s="1"/>
  <c r="DR312" i="14"/>
  <c r="DR267" i="14"/>
  <c r="DR266" i="14"/>
  <c r="DR258" i="14"/>
  <c r="DR254" i="14"/>
  <c r="DR253" i="14"/>
  <c r="DR252" i="14"/>
  <c r="DR251" i="14"/>
  <c r="DR250" i="14"/>
  <c r="DR256" i="14" s="1"/>
  <c r="DR247" i="14"/>
  <c r="DR236" i="14"/>
  <c r="DR235" i="14"/>
  <c r="DR234" i="14"/>
  <c r="DR233" i="14"/>
  <c r="DR231" i="14"/>
  <c r="DR230" i="14"/>
  <c r="DR229" i="14"/>
  <c r="DR232" i="14"/>
  <c r="DR224" i="14"/>
  <c r="DR223" i="14"/>
  <c r="DR222" i="14"/>
  <c r="DR221" i="14"/>
  <c r="DR219" i="14"/>
  <c r="DR218" i="14"/>
  <c r="DR217" i="14"/>
  <c r="DR216" i="14"/>
  <c r="DR215" i="14"/>
  <c r="DR214" i="14"/>
  <c r="DR213" i="14"/>
  <c r="DR211" i="14"/>
  <c r="DR210" i="14"/>
  <c r="DR209" i="14"/>
  <c r="DR208" i="14"/>
  <c r="DR207" i="14"/>
  <c r="DR206" i="14"/>
  <c r="DR205" i="14"/>
  <c r="DR204" i="14"/>
  <c r="DR199" i="14"/>
  <c r="DR198" i="14"/>
  <c r="DR220" i="14"/>
  <c r="DR212" i="14"/>
  <c r="DR197" i="14"/>
  <c r="DR196" i="14"/>
  <c r="DR195" i="14"/>
  <c r="DR194" i="14"/>
  <c r="DR193" i="14"/>
  <c r="DR192" i="14"/>
  <c r="DR187" i="14"/>
  <c r="DR186" i="14"/>
  <c r="DR185" i="14"/>
  <c r="DR184" i="14"/>
  <c r="DR183" i="14"/>
  <c r="DR182" i="14"/>
  <c r="DR181" i="14"/>
  <c r="DR180" i="14"/>
  <c r="DR179" i="14"/>
  <c r="DR178" i="14"/>
  <c r="DR171" i="14"/>
  <c r="DR170" i="14"/>
  <c r="DR165" i="14"/>
  <c r="DR164" i="14"/>
  <c r="DR163" i="14"/>
  <c r="DR162" i="14"/>
  <c r="DR161" i="14"/>
  <c r="DR160" i="14"/>
  <c r="DR159" i="14"/>
  <c r="DR167" i="14" s="1"/>
  <c r="DR177" i="14"/>
  <c r="EB313" i="14"/>
  <c r="EB312" i="14"/>
  <c r="EB311" i="14"/>
  <c r="EB300" i="14"/>
  <c r="EB301" i="14"/>
  <c r="EB267" i="14"/>
  <c r="EB266" i="14"/>
  <c r="EL266" i="14" s="1"/>
  <c r="EB258" i="14"/>
  <c r="EB254" i="14"/>
  <c r="EB253" i="14"/>
  <c r="EB251" i="14"/>
  <c r="EB250" i="14"/>
  <c r="EB247" i="14"/>
  <c r="EB252" i="14"/>
  <c r="EB236" i="14"/>
  <c r="EL236" i="14" s="1"/>
  <c r="EB235" i="14"/>
  <c r="EB234" i="14"/>
  <c r="EB233" i="14"/>
  <c r="EB232" i="14"/>
  <c r="EB231" i="14"/>
  <c r="EB230" i="14"/>
  <c r="EB229" i="14"/>
  <c r="EB224" i="14"/>
  <c r="EB223" i="14"/>
  <c r="EB222" i="14"/>
  <c r="EB221" i="14"/>
  <c r="EB220" i="14"/>
  <c r="EB211" i="14"/>
  <c r="EB210" i="14"/>
  <c r="EB209" i="14"/>
  <c r="EB208" i="14"/>
  <c r="EB207" i="14"/>
  <c r="EB206" i="14"/>
  <c r="EB205" i="14"/>
  <c r="EB204" i="14"/>
  <c r="EB214" i="14"/>
  <c r="EB219" i="14"/>
  <c r="EB217" i="14"/>
  <c r="EB215" i="14"/>
  <c r="EB213" i="14"/>
  <c r="EB216" i="14"/>
  <c r="EB199" i="14"/>
  <c r="EB198" i="14"/>
  <c r="EB212" i="14"/>
  <c r="EB218" i="14"/>
  <c r="EB197" i="14"/>
  <c r="EB196" i="14"/>
  <c r="PX196" i="14" s="1"/>
  <c r="EB195" i="14"/>
  <c r="EB194" i="14"/>
  <c r="EB193" i="14"/>
  <c r="EB192" i="14"/>
  <c r="EB187" i="14"/>
  <c r="EB186" i="14"/>
  <c r="EB185" i="14"/>
  <c r="EB184" i="14"/>
  <c r="EB183" i="14"/>
  <c r="EB182" i="14"/>
  <c r="EB181" i="14"/>
  <c r="EB180" i="14"/>
  <c r="EB179" i="14"/>
  <c r="EB178" i="14"/>
  <c r="EB177" i="14"/>
  <c r="EB165" i="14"/>
  <c r="EB164" i="14"/>
  <c r="EB163" i="14"/>
  <c r="EB162" i="14"/>
  <c r="EB161" i="14"/>
  <c r="EB160" i="14"/>
  <c r="EB159" i="14"/>
  <c r="EB170" i="14"/>
  <c r="EB171" i="14"/>
  <c r="EL171" i="14" s="1"/>
  <c r="EJ313" i="14"/>
  <c r="EJ312" i="14"/>
  <c r="EJ311" i="14"/>
  <c r="EJ314" i="14" s="1"/>
  <c r="EJ300" i="14"/>
  <c r="EJ303" i="14" s="1"/>
  <c r="EJ301" i="14"/>
  <c r="EJ267" i="14"/>
  <c r="EJ266" i="14"/>
  <c r="EJ258" i="14"/>
  <c r="EJ254" i="14"/>
  <c r="EJ253" i="14"/>
  <c r="EJ252" i="14"/>
  <c r="EJ251" i="14"/>
  <c r="EJ250" i="14"/>
  <c r="EJ247" i="14"/>
  <c r="EJ236" i="14"/>
  <c r="EJ235" i="14"/>
  <c r="EJ234" i="14"/>
  <c r="EJ233" i="14"/>
  <c r="EJ232" i="14"/>
  <c r="EJ231" i="14"/>
  <c r="EJ230" i="14"/>
  <c r="EJ229" i="14"/>
  <c r="EJ224" i="14"/>
  <c r="EJ223" i="14"/>
  <c r="EJ222" i="14"/>
  <c r="EJ221" i="14"/>
  <c r="EJ220" i="14"/>
  <c r="EJ211" i="14"/>
  <c r="EJ210" i="14"/>
  <c r="EJ209" i="14"/>
  <c r="EJ208" i="14"/>
  <c r="EJ207" i="14"/>
  <c r="EJ206" i="14"/>
  <c r="EJ205" i="14"/>
  <c r="EJ204" i="14"/>
  <c r="EJ219" i="14"/>
  <c r="EJ217" i="14"/>
  <c r="EJ215" i="14"/>
  <c r="EJ212" i="14"/>
  <c r="EJ213" i="14"/>
  <c r="EJ218" i="14"/>
  <c r="EJ216" i="14"/>
  <c r="EJ199" i="14"/>
  <c r="EJ198" i="14"/>
  <c r="EJ197" i="14"/>
  <c r="EJ196" i="14"/>
  <c r="EJ195" i="14"/>
  <c r="QF195" i="14" s="1"/>
  <c r="EJ194" i="14"/>
  <c r="EJ193" i="14"/>
  <c r="EJ192" i="14"/>
  <c r="EJ187" i="14"/>
  <c r="EJ186" i="14"/>
  <c r="EJ185" i="14"/>
  <c r="EJ214" i="14"/>
  <c r="EJ184" i="14"/>
  <c r="EJ183" i="14"/>
  <c r="EJ182" i="14"/>
  <c r="EJ181" i="14"/>
  <c r="EJ180" i="14"/>
  <c r="EJ179" i="14"/>
  <c r="EJ178" i="14"/>
  <c r="EJ165" i="14"/>
  <c r="EJ164" i="14"/>
  <c r="EJ163" i="14"/>
  <c r="EJ162" i="14"/>
  <c r="EJ161" i="14"/>
  <c r="EJ160" i="14"/>
  <c r="EJ159" i="14"/>
  <c r="EJ170" i="14"/>
  <c r="EJ177" i="14"/>
  <c r="EJ171" i="14"/>
  <c r="ET313" i="14"/>
  <c r="ET312" i="14"/>
  <c r="ET311" i="14"/>
  <c r="ET301" i="14"/>
  <c r="ET300" i="14"/>
  <c r="ET267" i="14"/>
  <c r="ET266" i="14"/>
  <c r="ET258" i="14"/>
  <c r="ET254" i="14"/>
  <c r="ET253" i="14"/>
  <c r="ET252" i="14"/>
  <c r="ET251" i="14"/>
  <c r="ET250" i="14"/>
  <c r="ET247" i="14"/>
  <c r="ET236" i="14"/>
  <c r="ET235" i="14"/>
  <c r="ET234" i="14"/>
  <c r="ET232" i="14"/>
  <c r="ET231" i="14"/>
  <c r="ET230" i="14"/>
  <c r="ET229" i="14"/>
  <c r="ET233" i="14"/>
  <c r="ET224" i="14"/>
  <c r="ET223" i="14"/>
  <c r="ET222" i="14"/>
  <c r="ET221" i="14"/>
  <c r="ET220" i="14"/>
  <c r="ET219" i="14"/>
  <c r="ET218" i="14"/>
  <c r="ET217" i="14"/>
  <c r="ET216" i="14"/>
  <c r="ET215" i="14"/>
  <c r="ET214" i="14"/>
  <c r="ET213" i="14"/>
  <c r="ET212" i="14"/>
  <c r="ET211" i="14"/>
  <c r="ET210" i="14"/>
  <c r="ET209" i="14"/>
  <c r="ET208" i="14"/>
  <c r="ET207" i="14"/>
  <c r="ET206" i="14"/>
  <c r="ET205" i="14"/>
  <c r="ET204" i="14"/>
  <c r="ET199" i="14"/>
  <c r="ET198" i="14"/>
  <c r="ET197" i="14"/>
  <c r="ET196" i="14"/>
  <c r="ET195" i="14"/>
  <c r="ET194" i="14"/>
  <c r="ET193" i="14"/>
  <c r="ET192" i="14"/>
  <c r="ET187" i="14"/>
  <c r="ET186" i="14"/>
  <c r="ET185" i="14"/>
  <c r="ET184" i="14"/>
  <c r="ET183" i="14"/>
  <c r="ET182" i="14"/>
  <c r="ET181" i="14"/>
  <c r="ET180" i="14"/>
  <c r="ET179" i="14"/>
  <c r="ET178" i="14"/>
  <c r="ET177" i="14"/>
  <c r="ET171" i="14"/>
  <c r="ET165" i="14"/>
  <c r="ET164" i="14"/>
  <c r="ET163" i="14"/>
  <c r="ET162" i="14"/>
  <c r="ET161" i="14"/>
  <c r="ET160" i="14"/>
  <c r="ET159" i="14"/>
  <c r="ET170" i="14"/>
  <c r="ET173" i="14" s="1"/>
  <c r="FD313" i="14"/>
  <c r="FD312" i="14"/>
  <c r="FD311" i="14"/>
  <c r="FD301" i="14"/>
  <c r="FD300" i="14"/>
  <c r="FD303" i="14" s="1"/>
  <c r="FD267" i="14"/>
  <c r="FD266" i="14"/>
  <c r="FD258" i="14"/>
  <c r="FD254" i="14"/>
  <c r="FD253" i="14"/>
  <c r="FD252" i="14"/>
  <c r="FD251" i="14"/>
  <c r="FD250" i="14"/>
  <c r="FD247" i="14"/>
  <c r="FD236" i="14"/>
  <c r="FD235" i="14"/>
  <c r="FD234" i="14"/>
  <c r="FD231" i="14"/>
  <c r="FD230" i="14"/>
  <c r="FD229" i="14"/>
  <c r="FD232" i="14"/>
  <c r="FD233" i="14"/>
  <c r="FD224" i="14"/>
  <c r="FD223" i="14"/>
  <c r="FD222" i="14"/>
  <c r="FD221" i="14"/>
  <c r="FD220" i="14"/>
  <c r="FD218" i="14"/>
  <c r="FD217" i="14"/>
  <c r="FD216" i="14"/>
  <c r="FD215" i="14"/>
  <c r="FD214" i="14"/>
  <c r="FD213" i="14"/>
  <c r="FD212" i="14"/>
  <c r="FD219" i="14"/>
  <c r="FD210" i="14"/>
  <c r="FD208" i="14"/>
  <c r="FD206" i="14"/>
  <c r="FD204" i="14"/>
  <c r="FD197" i="14"/>
  <c r="FD196" i="14"/>
  <c r="FD195" i="14"/>
  <c r="FD194" i="14"/>
  <c r="FD193" i="14"/>
  <c r="FD192" i="14"/>
  <c r="FD187" i="14"/>
  <c r="FD186" i="14"/>
  <c r="FD199" i="14"/>
  <c r="FD198" i="14"/>
  <c r="FD211" i="14"/>
  <c r="FD209" i="14"/>
  <c r="FD207" i="14"/>
  <c r="FD205" i="14"/>
  <c r="FD184" i="14"/>
  <c r="FD183" i="14"/>
  <c r="FD182" i="14"/>
  <c r="FD181" i="14"/>
  <c r="FD180" i="14"/>
  <c r="FD179" i="14"/>
  <c r="FD178" i="14"/>
  <c r="FD177" i="14"/>
  <c r="FD171" i="14"/>
  <c r="FD170" i="14"/>
  <c r="FD173" i="14" s="1"/>
  <c r="FD185" i="14"/>
  <c r="FL313" i="14"/>
  <c r="FL312" i="14"/>
  <c r="FL311" i="14"/>
  <c r="FL301" i="14"/>
  <c r="FL300" i="14"/>
  <c r="FL303" i="14" s="1"/>
  <c r="FL267" i="14"/>
  <c r="FL266" i="14"/>
  <c r="FL258" i="14"/>
  <c r="FL254" i="14"/>
  <c r="FL253" i="14"/>
  <c r="FL252" i="14"/>
  <c r="FL251" i="14"/>
  <c r="FL250" i="14"/>
  <c r="FL247" i="14"/>
  <c r="FL231" i="14"/>
  <c r="FL230" i="14"/>
  <c r="FL229" i="14"/>
  <c r="FL233" i="14"/>
  <c r="FL232" i="14"/>
  <c r="FL236" i="14"/>
  <c r="FL235" i="14"/>
  <c r="FL234" i="14"/>
  <c r="FL224" i="14"/>
  <c r="FL223" i="14"/>
  <c r="FL222" i="14"/>
  <c r="FL221" i="14"/>
  <c r="FL218" i="14"/>
  <c r="FL217" i="14"/>
  <c r="FL216" i="14"/>
  <c r="FL215" i="14"/>
  <c r="FL214" i="14"/>
  <c r="FL213" i="14"/>
  <c r="FL212" i="14"/>
  <c r="FL220" i="14"/>
  <c r="FL210" i="14"/>
  <c r="FL208" i="14"/>
  <c r="FL206" i="14"/>
  <c r="FL204" i="14"/>
  <c r="FL197" i="14"/>
  <c r="FL196" i="14"/>
  <c r="FL195" i="14"/>
  <c r="FL194" i="14"/>
  <c r="FL193" i="14"/>
  <c r="FL192" i="14"/>
  <c r="FL187" i="14"/>
  <c r="FL186" i="14"/>
  <c r="FL219" i="14"/>
  <c r="FL211" i="14"/>
  <c r="FL209" i="14"/>
  <c r="FL207" i="14"/>
  <c r="FL205" i="14"/>
  <c r="FL198" i="14"/>
  <c r="FL185" i="14"/>
  <c r="FL199" i="14"/>
  <c r="FL184" i="14"/>
  <c r="FL183" i="14"/>
  <c r="FL182" i="14"/>
  <c r="FL181" i="14"/>
  <c r="FL180" i="14"/>
  <c r="FL179" i="14"/>
  <c r="FL178" i="14"/>
  <c r="FL177" i="14"/>
  <c r="FL171" i="14"/>
  <c r="FL170" i="14"/>
  <c r="FL173" i="14" s="1"/>
  <c r="FV313" i="14"/>
  <c r="FV312" i="14"/>
  <c r="FV311" i="14"/>
  <c r="FV301" i="14"/>
  <c r="FV300" i="14"/>
  <c r="FV303" i="14" s="1"/>
  <c r="FV267" i="14"/>
  <c r="FV266" i="14"/>
  <c r="FV258" i="14"/>
  <c r="FV254" i="14"/>
  <c r="FV253" i="14"/>
  <c r="FV252" i="14"/>
  <c r="FV251" i="14"/>
  <c r="FV250" i="14"/>
  <c r="FV247" i="14"/>
  <c r="FV231" i="14"/>
  <c r="FV230" i="14"/>
  <c r="FV229" i="14"/>
  <c r="FV236" i="14"/>
  <c r="FV235" i="14"/>
  <c r="FV234" i="14"/>
  <c r="FV233" i="14"/>
  <c r="FV232" i="14"/>
  <c r="FV224" i="14"/>
  <c r="FV223" i="14"/>
  <c r="FV222" i="14"/>
  <c r="FV221" i="14"/>
  <c r="FV218" i="14"/>
  <c r="FV217" i="14"/>
  <c r="FV216" i="14"/>
  <c r="FV215" i="14"/>
  <c r="FV214" i="14"/>
  <c r="FV213" i="14"/>
  <c r="FV220" i="14"/>
  <c r="FV219" i="14"/>
  <c r="FV212" i="14"/>
  <c r="FV211" i="14"/>
  <c r="FV210" i="14"/>
  <c r="FV209" i="14"/>
  <c r="FV208" i="14"/>
  <c r="FV207" i="14"/>
  <c r="FV206" i="14"/>
  <c r="FV205" i="14"/>
  <c r="FV204" i="14"/>
  <c r="FV199" i="14"/>
  <c r="FV198" i="14"/>
  <c r="FV197" i="14"/>
  <c r="FV196" i="14"/>
  <c r="FV195" i="14"/>
  <c r="FV194" i="14"/>
  <c r="FV193" i="14"/>
  <c r="FV192" i="14"/>
  <c r="FV187" i="14"/>
  <c r="FV186" i="14"/>
  <c r="FV185" i="14"/>
  <c r="FV177" i="14"/>
  <c r="FV171" i="14"/>
  <c r="FV170" i="14"/>
  <c r="FV173" i="14" s="1"/>
  <c r="FV184" i="14"/>
  <c r="FV182" i="14"/>
  <c r="FV180" i="14"/>
  <c r="FV178" i="14"/>
  <c r="FV165" i="14"/>
  <c r="FV164" i="14"/>
  <c r="FV163" i="14"/>
  <c r="FV162" i="14"/>
  <c r="FV161" i="14"/>
  <c r="FV160" i="14"/>
  <c r="FV159" i="14"/>
  <c r="FV154" i="14"/>
  <c r="GF313" i="14"/>
  <c r="GF312" i="14"/>
  <c r="GF311" i="14"/>
  <c r="GF314" i="14" s="1"/>
  <c r="GF301" i="14"/>
  <c r="GF300" i="14"/>
  <c r="GF303" i="14" s="1"/>
  <c r="GF267" i="14"/>
  <c r="GF266" i="14"/>
  <c r="GF258" i="14"/>
  <c r="GF254" i="14"/>
  <c r="GF253" i="14"/>
  <c r="GF252" i="14"/>
  <c r="GF250" i="14"/>
  <c r="GF251" i="14"/>
  <c r="GP251" i="14" s="1"/>
  <c r="GF247" i="14"/>
  <c r="GF236" i="14"/>
  <c r="GF235" i="14"/>
  <c r="GF234" i="14"/>
  <c r="GF233" i="14"/>
  <c r="GF232" i="14"/>
  <c r="GF231" i="14"/>
  <c r="GF229" i="14"/>
  <c r="GF238" i="14" s="1"/>
  <c r="GF230" i="14"/>
  <c r="GF224" i="14"/>
  <c r="GF223" i="14"/>
  <c r="GF222" i="14"/>
  <c r="GF221" i="14"/>
  <c r="GF220" i="14"/>
  <c r="GF219" i="14"/>
  <c r="GF218" i="14"/>
  <c r="GF217" i="14"/>
  <c r="GF216" i="14"/>
  <c r="GF215" i="14"/>
  <c r="GF213" i="14"/>
  <c r="GF212" i="14"/>
  <c r="GF211" i="14"/>
  <c r="GF210" i="14"/>
  <c r="GF209" i="14"/>
  <c r="GF208" i="14"/>
  <c r="GF207" i="14"/>
  <c r="GF206" i="14"/>
  <c r="GF205" i="14"/>
  <c r="GF204" i="14"/>
  <c r="GF197" i="14"/>
  <c r="GF196" i="14"/>
  <c r="GF195" i="14"/>
  <c r="GF194" i="14"/>
  <c r="GF193" i="14"/>
  <c r="GF192" i="14"/>
  <c r="GF187" i="14"/>
  <c r="GF186" i="14"/>
  <c r="GF199" i="14"/>
  <c r="GF198" i="14"/>
  <c r="GF214" i="14"/>
  <c r="GF185" i="14"/>
  <c r="GF184" i="14"/>
  <c r="GF183" i="14"/>
  <c r="GF182" i="14"/>
  <c r="GF181" i="14"/>
  <c r="GF180" i="14"/>
  <c r="GF179" i="14"/>
  <c r="GF178" i="14"/>
  <c r="GF315" i="14" s="1"/>
  <c r="GF177" i="14"/>
  <c r="GF171" i="14"/>
  <c r="GF170" i="14"/>
  <c r="GF173" i="14" s="1"/>
  <c r="GF165" i="14"/>
  <c r="GF164" i="14"/>
  <c r="GF163" i="14"/>
  <c r="GF162" i="14"/>
  <c r="GF161" i="14"/>
  <c r="GF160" i="14"/>
  <c r="GF159" i="14"/>
  <c r="GF154" i="14"/>
  <c r="GN313" i="14"/>
  <c r="GN312" i="14"/>
  <c r="GN311" i="14"/>
  <c r="GN314" i="14" s="1"/>
  <c r="GN301" i="14"/>
  <c r="GN300" i="14"/>
  <c r="GN303" i="14" s="1"/>
  <c r="GN267" i="14"/>
  <c r="GN266" i="14"/>
  <c r="GN258" i="14"/>
  <c r="GN254" i="14"/>
  <c r="GN253" i="14"/>
  <c r="GN252" i="14"/>
  <c r="GN250" i="14"/>
  <c r="GN251" i="14"/>
  <c r="GN247" i="14"/>
  <c r="GN236" i="14"/>
  <c r="GN235" i="14"/>
  <c r="GN234" i="14"/>
  <c r="GN233" i="14"/>
  <c r="GN232" i="14"/>
  <c r="GN230" i="14"/>
  <c r="GN231" i="14"/>
  <c r="GN229" i="14"/>
  <c r="GN224" i="14"/>
  <c r="GN223" i="14"/>
  <c r="GN222" i="14"/>
  <c r="GN221" i="14"/>
  <c r="GN220" i="14"/>
  <c r="GN219" i="14"/>
  <c r="GN218" i="14"/>
  <c r="GN217" i="14"/>
  <c r="GN216" i="14"/>
  <c r="GN215" i="14"/>
  <c r="GN213" i="14"/>
  <c r="GN212" i="14"/>
  <c r="GN214" i="14"/>
  <c r="GN211" i="14"/>
  <c r="GN210" i="14"/>
  <c r="GN209" i="14"/>
  <c r="GN208" i="14"/>
  <c r="GN207" i="14"/>
  <c r="GN206" i="14"/>
  <c r="GN205" i="14"/>
  <c r="GN204" i="14"/>
  <c r="GN197" i="14"/>
  <c r="GN196" i="14"/>
  <c r="GN195" i="14"/>
  <c r="GN194" i="14"/>
  <c r="GN193" i="14"/>
  <c r="GN192" i="14"/>
  <c r="GN187" i="14"/>
  <c r="GN186" i="14"/>
  <c r="GN199" i="14"/>
  <c r="GN198" i="14"/>
  <c r="GN185" i="14"/>
  <c r="GN184" i="14"/>
  <c r="GN183" i="14"/>
  <c r="GN182" i="14"/>
  <c r="GN181" i="14"/>
  <c r="GN180" i="14"/>
  <c r="GN179" i="14"/>
  <c r="GN178" i="14"/>
  <c r="GN315" i="14" s="1"/>
  <c r="GN177" i="14"/>
  <c r="GN171" i="14"/>
  <c r="GN170" i="14"/>
  <c r="GN173" i="14" s="1"/>
  <c r="GN165" i="14"/>
  <c r="GN164" i="14"/>
  <c r="GN163" i="14"/>
  <c r="GN162" i="14"/>
  <c r="GN161" i="14"/>
  <c r="GN160" i="14"/>
  <c r="GN159" i="14"/>
  <c r="GN154" i="14"/>
  <c r="GX312" i="14"/>
  <c r="GX311" i="14"/>
  <c r="GX313" i="14"/>
  <c r="GX301" i="14"/>
  <c r="GX300" i="14"/>
  <c r="GX303" i="14" s="1"/>
  <c r="GX258" i="14"/>
  <c r="GX254" i="14"/>
  <c r="GX253" i="14"/>
  <c r="GX252" i="14"/>
  <c r="GX266" i="14"/>
  <c r="GX267" i="14"/>
  <c r="GX251" i="14"/>
  <c r="GX250" i="14"/>
  <c r="GX256" i="14" s="1"/>
  <c r="GX247" i="14"/>
  <c r="GX236" i="14"/>
  <c r="GX235" i="14"/>
  <c r="GX234" i="14"/>
  <c r="GX233" i="14"/>
  <c r="GX232" i="14"/>
  <c r="GX231" i="14"/>
  <c r="GX230" i="14"/>
  <c r="GX229" i="14"/>
  <c r="GX218" i="14"/>
  <c r="GX217" i="14"/>
  <c r="GX216" i="14"/>
  <c r="GX215" i="14"/>
  <c r="GX214" i="14"/>
  <c r="GX213" i="14"/>
  <c r="GX212" i="14"/>
  <c r="GX220" i="14"/>
  <c r="GX219" i="14"/>
  <c r="GX224" i="14"/>
  <c r="GX222" i="14"/>
  <c r="GX223" i="14"/>
  <c r="GX211" i="14"/>
  <c r="GX210" i="14"/>
  <c r="GX209" i="14"/>
  <c r="GX208" i="14"/>
  <c r="GX207" i="14"/>
  <c r="GX206" i="14"/>
  <c r="GX205" i="14"/>
  <c r="GX204" i="14"/>
  <c r="GX221" i="14"/>
  <c r="GX199" i="14"/>
  <c r="GX198" i="14"/>
  <c r="GX197" i="14"/>
  <c r="GX196" i="14"/>
  <c r="GX195" i="14"/>
  <c r="GX194" i="14"/>
  <c r="GX193" i="14"/>
  <c r="GX192" i="14"/>
  <c r="GX187" i="14"/>
  <c r="GX186" i="14"/>
  <c r="GX184" i="14"/>
  <c r="GX183" i="14"/>
  <c r="GX182" i="14"/>
  <c r="GX181" i="14"/>
  <c r="GX180" i="14"/>
  <c r="GX179" i="14"/>
  <c r="GX178" i="14"/>
  <c r="GX177" i="14"/>
  <c r="GX189" i="14" s="1"/>
  <c r="GX171" i="14"/>
  <c r="GX170" i="14"/>
  <c r="GX173" i="14" s="1"/>
  <c r="GX165" i="14"/>
  <c r="GX164" i="14"/>
  <c r="GX163" i="14"/>
  <c r="GX162" i="14"/>
  <c r="GX161" i="14"/>
  <c r="GX160" i="14"/>
  <c r="GX159" i="14"/>
  <c r="GX185" i="14"/>
  <c r="HH313" i="14"/>
  <c r="HH312" i="14"/>
  <c r="HH311" i="14"/>
  <c r="HH301" i="14"/>
  <c r="HH300" i="14"/>
  <c r="HH303" i="14" s="1"/>
  <c r="HH267" i="14"/>
  <c r="HH266" i="14"/>
  <c r="HH253" i="14"/>
  <c r="HH251" i="14"/>
  <c r="HH250" i="14"/>
  <c r="HH247" i="14"/>
  <c r="HH252" i="14"/>
  <c r="HH236" i="14"/>
  <c r="HH235" i="14"/>
  <c r="HH234" i="14"/>
  <c r="HH233" i="14"/>
  <c r="HH254" i="14"/>
  <c r="HH258" i="14"/>
  <c r="HH232" i="14"/>
  <c r="HH231" i="14"/>
  <c r="HH230" i="14"/>
  <c r="HH229" i="14"/>
  <c r="HH238" i="14" s="1"/>
  <c r="HH224" i="14"/>
  <c r="HH218" i="14"/>
  <c r="HH217" i="14"/>
  <c r="HH216" i="14"/>
  <c r="HH215" i="14"/>
  <c r="HH223" i="14"/>
  <c r="HH222" i="14"/>
  <c r="HH221" i="14"/>
  <c r="HH220" i="14"/>
  <c r="HH219" i="14"/>
  <c r="HH213" i="14"/>
  <c r="HH211" i="14"/>
  <c r="HH210" i="14"/>
  <c r="HH209" i="14"/>
  <c r="HH208" i="14"/>
  <c r="HH207" i="14"/>
  <c r="HH206" i="14"/>
  <c r="HH205" i="14"/>
  <c r="HH204" i="14"/>
  <c r="HH214" i="14"/>
  <c r="HH212" i="14"/>
  <c r="HH199" i="14"/>
  <c r="HH198" i="14"/>
  <c r="HH185" i="14"/>
  <c r="HH197" i="14"/>
  <c r="HH195" i="14"/>
  <c r="HH193" i="14"/>
  <c r="HH184" i="14"/>
  <c r="HH183" i="14"/>
  <c r="HH182" i="14"/>
  <c r="HH181" i="14"/>
  <c r="HH180" i="14"/>
  <c r="HH179" i="14"/>
  <c r="HH178" i="14"/>
  <c r="HH177" i="14"/>
  <c r="HH171" i="14"/>
  <c r="HH186" i="14"/>
  <c r="HH192" i="14"/>
  <c r="HH170" i="14"/>
  <c r="HH173" i="14" s="1"/>
  <c r="HH194" i="14"/>
  <c r="HH165" i="14"/>
  <c r="HH164" i="14"/>
  <c r="HH163" i="14"/>
  <c r="HH162" i="14"/>
  <c r="HH161" i="14"/>
  <c r="HH160" i="14"/>
  <c r="HH159" i="14"/>
  <c r="HH187" i="14"/>
  <c r="HH196" i="14"/>
  <c r="HP313" i="14"/>
  <c r="HP312" i="14"/>
  <c r="HP311" i="14"/>
  <c r="HP301" i="14"/>
  <c r="HP300" i="14"/>
  <c r="HP303" i="14" s="1"/>
  <c r="HP267" i="14"/>
  <c r="HP266" i="14"/>
  <c r="HP253" i="14"/>
  <c r="HP251" i="14"/>
  <c r="HP250" i="14"/>
  <c r="HP256" i="14" s="1"/>
  <c r="HP247" i="14"/>
  <c r="HP258" i="14"/>
  <c r="HP254" i="14"/>
  <c r="HP252" i="14"/>
  <c r="HP236" i="14"/>
  <c r="HP235" i="14"/>
  <c r="HP234" i="14"/>
  <c r="HP233" i="14"/>
  <c r="HP231" i="14"/>
  <c r="HP230" i="14"/>
  <c r="HP229" i="14"/>
  <c r="HP232" i="14"/>
  <c r="HP224" i="14"/>
  <c r="HP218" i="14"/>
  <c r="HP217" i="14"/>
  <c r="HP216" i="14"/>
  <c r="HP215" i="14"/>
  <c r="HP223" i="14"/>
  <c r="HP222" i="14"/>
  <c r="HP221" i="14"/>
  <c r="HP220" i="14"/>
  <c r="HP219" i="14"/>
  <c r="HP214" i="14"/>
  <c r="HP212" i="14"/>
  <c r="HP211" i="14"/>
  <c r="HP210" i="14"/>
  <c r="HP209" i="14"/>
  <c r="HP208" i="14"/>
  <c r="HP207" i="14"/>
  <c r="HP206" i="14"/>
  <c r="HP205" i="14"/>
  <c r="HP204" i="14"/>
  <c r="HP213" i="14"/>
  <c r="HP199" i="14"/>
  <c r="HP198" i="14"/>
  <c r="HP197" i="14"/>
  <c r="HP195" i="14"/>
  <c r="HP193" i="14"/>
  <c r="HP184" i="14"/>
  <c r="HP183" i="14"/>
  <c r="HP182" i="14"/>
  <c r="HP181" i="14"/>
  <c r="HP180" i="14"/>
  <c r="HP179" i="14"/>
  <c r="HP178" i="14"/>
  <c r="HP177" i="14"/>
  <c r="HP171" i="14"/>
  <c r="HP196" i="14"/>
  <c r="HP194" i="14"/>
  <c r="HP192" i="14"/>
  <c r="HP187" i="14"/>
  <c r="HP186" i="14"/>
  <c r="HP185" i="14"/>
  <c r="HP170" i="14"/>
  <c r="HP165" i="14"/>
  <c r="HP164" i="14"/>
  <c r="HP163" i="14"/>
  <c r="HP162" i="14"/>
  <c r="HP161" i="14"/>
  <c r="HP160" i="14"/>
  <c r="HP159" i="14"/>
  <c r="HP167" i="14" s="1"/>
  <c r="HZ313" i="14"/>
  <c r="HZ311" i="14"/>
  <c r="HZ314" i="14" s="1"/>
  <c r="HZ301" i="14"/>
  <c r="HZ300" i="14"/>
  <c r="HZ312" i="14"/>
  <c r="HZ267" i="14"/>
  <c r="HZ266" i="14"/>
  <c r="HZ258" i="14"/>
  <c r="HZ254" i="14"/>
  <c r="HZ253" i="14"/>
  <c r="HZ252" i="14"/>
  <c r="HZ251" i="14"/>
  <c r="HZ250" i="14"/>
  <c r="HZ247" i="14"/>
  <c r="HZ236" i="14"/>
  <c r="HZ235" i="14"/>
  <c r="HZ234" i="14"/>
  <c r="HZ233" i="14"/>
  <c r="HZ231" i="14"/>
  <c r="HZ230" i="14"/>
  <c r="HZ229" i="14"/>
  <c r="HZ232" i="14"/>
  <c r="HZ224" i="14"/>
  <c r="HZ223" i="14"/>
  <c r="HZ222" i="14"/>
  <c r="HZ221" i="14"/>
  <c r="HZ220" i="14"/>
  <c r="HZ219" i="14"/>
  <c r="HZ218" i="14"/>
  <c r="HZ217" i="14"/>
  <c r="HZ216" i="14"/>
  <c r="HZ215" i="14"/>
  <c r="HZ214" i="14"/>
  <c r="HZ213" i="14"/>
  <c r="HZ212" i="14"/>
  <c r="HZ211" i="14"/>
  <c r="HZ210" i="14"/>
  <c r="HZ209" i="14"/>
  <c r="HZ208" i="14"/>
  <c r="HZ207" i="14"/>
  <c r="HZ206" i="14"/>
  <c r="HZ205" i="14"/>
  <c r="HZ204" i="14"/>
  <c r="HZ199" i="14"/>
  <c r="HZ198" i="14"/>
  <c r="HZ197" i="14"/>
  <c r="HZ196" i="14"/>
  <c r="HZ195" i="14"/>
  <c r="HZ194" i="14"/>
  <c r="HZ193" i="14"/>
  <c r="HZ192" i="14"/>
  <c r="HZ187" i="14"/>
  <c r="HZ186" i="14"/>
  <c r="HZ185" i="14"/>
  <c r="HZ184" i="14"/>
  <c r="HZ183" i="14"/>
  <c r="HZ182" i="14"/>
  <c r="HZ181" i="14"/>
  <c r="HZ180" i="14"/>
  <c r="HZ179" i="14"/>
  <c r="HZ178" i="14"/>
  <c r="HZ177" i="14"/>
  <c r="HZ171" i="14"/>
  <c r="HZ165" i="14"/>
  <c r="HZ164" i="14"/>
  <c r="HZ163" i="14"/>
  <c r="HZ162" i="14"/>
  <c r="HZ161" i="14"/>
  <c r="HZ160" i="14"/>
  <c r="HZ159" i="14"/>
  <c r="HZ154" i="14"/>
  <c r="HZ156" i="14" s="1"/>
  <c r="HZ170" i="14"/>
  <c r="HZ173" i="14" s="1"/>
  <c r="IJ313" i="14"/>
  <c r="IJ312" i="14"/>
  <c r="IJ311" i="14"/>
  <c r="IJ314" i="14" s="1"/>
  <c r="IJ301" i="14"/>
  <c r="IJ300" i="14"/>
  <c r="IJ303" i="14" s="1"/>
  <c r="IJ267" i="14"/>
  <c r="IJ266" i="14"/>
  <c r="IJ258" i="14"/>
  <c r="IJ254" i="14"/>
  <c r="IJ253" i="14"/>
  <c r="IJ252" i="14"/>
  <c r="IJ251" i="14"/>
  <c r="IJ250" i="14"/>
  <c r="IJ247" i="14"/>
  <c r="IJ236" i="14"/>
  <c r="IJ235" i="14"/>
  <c r="IJ234" i="14"/>
  <c r="IJ233" i="14"/>
  <c r="IJ232" i="14"/>
  <c r="IJ231" i="14"/>
  <c r="IJ230" i="14"/>
  <c r="IJ229" i="14"/>
  <c r="IJ224" i="14"/>
  <c r="IJ223" i="14"/>
  <c r="IJ222" i="14"/>
  <c r="IJ221" i="14"/>
  <c r="IJ220" i="14"/>
  <c r="IJ219" i="14"/>
  <c r="IJ211" i="14"/>
  <c r="IJ210" i="14"/>
  <c r="IJ209" i="14"/>
  <c r="IJ208" i="14"/>
  <c r="IJ207" i="14"/>
  <c r="IJ206" i="14"/>
  <c r="IT206" i="14" s="1"/>
  <c r="IJ205" i="14"/>
  <c r="IJ204" i="14"/>
  <c r="IJ218" i="14"/>
  <c r="IJ216" i="14"/>
  <c r="IT216" i="14" s="1"/>
  <c r="IJ212" i="14"/>
  <c r="IJ214" i="14"/>
  <c r="IJ217" i="14"/>
  <c r="IJ215" i="14"/>
  <c r="IJ199" i="14"/>
  <c r="IJ198" i="14"/>
  <c r="IJ213" i="14"/>
  <c r="IJ197" i="14"/>
  <c r="IJ196" i="14"/>
  <c r="IJ195" i="14"/>
  <c r="IT195" i="14" s="1"/>
  <c r="IJ194" i="14"/>
  <c r="IJ193" i="14"/>
  <c r="IJ192" i="14"/>
  <c r="IJ187" i="14"/>
  <c r="IJ186" i="14"/>
  <c r="IJ185" i="14"/>
  <c r="IJ184" i="14"/>
  <c r="IJ183" i="14"/>
  <c r="IJ182" i="14"/>
  <c r="IJ181" i="14"/>
  <c r="IJ180" i="14"/>
  <c r="IJ179" i="14"/>
  <c r="IJ178" i="14"/>
  <c r="IJ165" i="14"/>
  <c r="IJ164" i="14"/>
  <c r="IJ163" i="14"/>
  <c r="IJ162" i="14"/>
  <c r="IJ161" i="14"/>
  <c r="IJ160" i="14"/>
  <c r="IJ159" i="14"/>
  <c r="IJ154" i="14"/>
  <c r="IJ156" i="14" s="1"/>
  <c r="IJ171" i="14"/>
  <c r="IJ177" i="14"/>
  <c r="IJ170" i="14"/>
  <c r="IJ173" i="14" s="1"/>
  <c r="IR313" i="14"/>
  <c r="IR312" i="14"/>
  <c r="IR311" i="14"/>
  <c r="IR301" i="14"/>
  <c r="IR300" i="14"/>
  <c r="IR303" i="14" s="1"/>
  <c r="IR267" i="14"/>
  <c r="IR266" i="14"/>
  <c r="IR258" i="14"/>
  <c r="IR254" i="14"/>
  <c r="IR253" i="14"/>
  <c r="IR252" i="14"/>
  <c r="IR251" i="14"/>
  <c r="IR250" i="14"/>
  <c r="IR247" i="14"/>
  <c r="IR236" i="14"/>
  <c r="IR235" i="14"/>
  <c r="IR234" i="14"/>
  <c r="IR233" i="14"/>
  <c r="IR232" i="14"/>
  <c r="IR231" i="14"/>
  <c r="IR230" i="14"/>
  <c r="IR229" i="14"/>
  <c r="IR224" i="14"/>
  <c r="IR223" i="14"/>
  <c r="IR222" i="14"/>
  <c r="IR221" i="14"/>
  <c r="IR220" i="14"/>
  <c r="IR219" i="14"/>
  <c r="IR214" i="14"/>
  <c r="IR218" i="14"/>
  <c r="IR216" i="14"/>
  <c r="IR211" i="14"/>
  <c r="IR210" i="14"/>
  <c r="IR209" i="14"/>
  <c r="IR208" i="14"/>
  <c r="IR207" i="14"/>
  <c r="IR206" i="14"/>
  <c r="IR205" i="14"/>
  <c r="IR204" i="14"/>
  <c r="IR213" i="14"/>
  <c r="IR217" i="14"/>
  <c r="IR215" i="14"/>
  <c r="IR212" i="14"/>
  <c r="IR199" i="14"/>
  <c r="IR198" i="14"/>
  <c r="IR197" i="14"/>
  <c r="IR196" i="14"/>
  <c r="IR195" i="14"/>
  <c r="IR194" i="14"/>
  <c r="IR193" i="14"/>
  <c r="IR192" i="14"/>
  <c r="IR187" i="14"/>
  <c r="IR186" i="14"/>
  <c r="IR185" i="14"/>
  <c r="IR184" i="14"/>
  <c r="IR183" i="14"/>
  <c r="IR182" i="14"/>
  <c r="IR181" i="14"/>
  <c r="IR180" i="14"/>
  <c r="IR179" i="14"/>
  <c r="IR178" i="14"/>
  <c r="IR177" i="14"/>
  <c r="IR165" i="14"/>
  <c r="IR164" i="14"/>
  <c r="IR163" i="14"/>
  <c r="IR162" i="14"/>
  <c r="IR161" i="14"/>
  <c r="IR160" i="14"/>
  <c r="IR159" i="14"/>
  <c r="IR154" i="14"/>
  <c r="IR156" i="14" s="1"/>
  <c r="IR171" i="14"/>
  <c r="IR170" i="14"/>
  <c r="IR173" i="14" s="1"/>
  <c r="JB313" i="14"/>
  <c r="JB312" i="14"/>
  <c r="JB311" i="14"/>
  <c r="JB301" i="14"/>
  <c r="JB300" i="14"/>
  <c r="JB303" i="14" s="1"/>
  <c r="JB267" i="14"/>
  <c r="JB266" i="14"/>
  <c r="JB258" i="14"/>
  <c r="JB254" i="14"/>
  <c r="JB253" i="14"/>
  <c r="JB252" i="14"/>
  <c r="JB251" i="14"/>
  <c r="JB250" i="14"/>
  <c r="JB247" i="14"/>
  <c r="JB236" i="14"/>
  <c r="JB235" i="14"/>
  <c r="JB234" i="14"/>
  <c r="JB231" i="14"/>
  <c r="JB230" i="14"/>
  <c r="JB229" i="14"/>
  <c r="JB232" i="14"/>
  <c r="JB224" i="14"/>
  <c r="JB223" i="14"/>
  <c r="JB222" i="14"/>
  <c r="JB221" i="14"/>
  <c r="JB233" i="14"/>
  <c r="JB220" i="14"/>
  <c r="JB219" i="14"/>
  <c r="JB218" i="14"/>
  <c r="JB217" i="14"/>
  <c r="JB216" i="14"/>
  <c r="JB215" i="14"/>
  <c r="JB214" i="14"/>
  <c r="JB213" i="14"/>
  <c r="JB212" i="14"/>
  <c r="JB211" i="14"/>
  <c r="JB210" i="14"/>
  <c r="JB209" i="14"/>
  <c r="JB208" i="14"/>
  <c r="JB207" i="14"/>
  <c r="JB206" i="14"/>
  <c r="JB205" i="14"/>
  <c r="JB204" i="14"/>
  <c r="JB197" i="14"/>
  <c r="JB196" i="14"/>
  <c r="JB195" i="14"/>
  <c r="JB194" i="14"/>
  <c r="JB193" i="14"/>
  <c r="JB192" i="14"/>
  <c r="JB187" i="14"/>
  <c r="JB186" i="14"/>
  <c r="JB185" i="14"/>
  <c r="JB199" i="14"/>
  <c r="JB198" i="14"/>
  <c r="JB184" i="14"/>
  <c r="JB183" i="14"/>
  <c r="JB182" i="14"/>
  <c r="JB181" i="14"/>
  <c r="JB180" i="14"/>
  <c r="JB179" i="14"/>
  <c r="JB178" i="14"/>
  <c r="JB177" i="14"/>
  <c r="JB165" i="14"/>
  <c r="JB164" i="14"/>
  <c r="JB163" i="14"/>
  <c r="JB162" i="14"/>
  <c r="JB161" i="14"/>
  <c r="JB160" i="14"/>
  <c r="JB159" i="14"/>
  <c r="JL313" i="14"/>
  <c r="JL312" i="14"/>
  <c r="JL311" i="14"/>
  <c r="JL314" i="14" s="1"/>
  <c r="JL301" i="14"/>
  <c r="JL300" i="14"/>
  <c r="JL303" i="14" s="1"/>
  <c r="JL267" i="14"/>
  <c r="JL266" i="14"/>
  <c r="JL258" i="14"/>
  <c r="JL254" i="14"/>
  <c r="JL253" i="14"/>
  <c r="JL252" i="14"/>
  <c r="JV252" i="14" s="1"/>
  <c r="JL251" i="14"/>
  <c r="JL250" i="14"/>
  <c r="JL256" i="14" s="1"/>
  <c r="JL247" i="14"/>
  <c r="JL231" i="14"/>
  <c r="JL230" i="14"/>
  <c r="JL229" i="14"/>
  <c r="JL233" i="14"/>
  <c r="JL232" i="14"/>
  <c r="JL236" i="14"/>
  <c r="JL235" i="14"/>
  <c r="JL234" i="14"/>
  <c r="JL224" i="14"/>
  <c r="JL223" i="14"/>
  <c r="JL222" i="14"/>
  <c r="JL221" i="14"/>
  <c r="JL218" i="14"/>
  <c r="JL217" i="14"/>
  <c r="JL216" i="14"/>
  <c r="JL215" i="14"/>
  <c r="JL214" i="14"/>
  <c r="JL213" i="14"/>
  <c r="JL212" i="14"/>
  <c r="JL219" i="14"/>
  <c r="JL211" i="14"/>
  <c r="JL209" i="14"/>
  <c r="JL207" i="14"/>
  <c r="JL205" i="14"/>
  <c r="JL197" i="14"/>
  <c r="JL196" i="14"/>
  <c r="JL195" i="14"/>
  <c r="JL194" i="14"/>
  <c r="JL193" i="14"/>
  <c r="JL192" i="14"/>
  <c r="JL187" i="14"/>
  <c r="JL186" i="14"/>
  <c r="JL210" i="14"/>
  <c r="JL208" i="14"/>
  <c r="JL206" i="14"/>
  <c r="JL204" i="14"/>
  <c r="JV204" i="14" s="1"/>
  <c r="JL199" i="14"/>
  <c r="JL185" i="14"/>
  <c r="JL220" i="14"/>
  <c r="JV220" i="14" s="1"/>
  <c r="JL198" i="14"/>
  <c r="JL184" i="14"/>
  <c r="JL183" i="14"/>
  <c r="JL182" i="14"/>
  <c r="JL181" i="14"/>
  <c r="JL180" i="14"/>
  <c r="JL179" i="14"/>
  <c r="JL178" i="14"/>
  <c r="JL315" i="14" s="1"/>
  <c r="JL177" i="14"/>
  <c r="JL171" i="14"/>
  <c r="JL170" i="14"/>
  <c r="JL173" i="14" s="1"/>
  <c r="JT313" i="14"/>
  <c r="JT312" i="14"/>
  <c r="JT311" i="14"/>
  <c r="JT314" i="14" s="1"/>
  <c r="JT301" i="14"/>
  <c r="JT300" i="14"/>
  <c r="JT303" i="14" s="1"/>
  <c r="JT267" i="14"/>
  <c r="JT266" i="14"/>
  <c r="JT258" i="14"/>
  <c r="JT254" i="14"/>
  <c r="JT253" i="14"/>
  <c r="JT252" i="14"/>
  <c r="JT251" i="14"/>
  <c r="JT250" i="14"/>
  <c r="JT256" i="14" s="1"/>
  <c r="JT247" i="14"/>
  <c r="JT231" i="14"/>
  <c r="JT230" i="14"/>
  <c r="JT229" i="14"/>
  <c r="JT236" i="14"/>
  <c r="JT235" i="14"/>
  <c r="JT234" i="14"/>
  <c r="JT233" i="14"/>
  <c r="JT224" i="14"/>
  <c r="JT223" i="14"/>
  <c r="JT222" i="14"/>
  <c r="JT221" i="14"/>
  <c r="JT220" i="14"/>
  <c r="JT219" i="14"/>
  <c r="JT232" i="14"/>
  <c r="JT218" i="14"/>
  <c r="JT217" i="14"/>
  <c r="JT216" i="14"/>
  <c r="JT215" i="14"/>
  <c r="JT214" i="14"/>
  <c r="JT213" i="14"/>
  <c r="JT212" i="14"/>
  <c r="JT199" i="14"/>
  <c r="JT198" i="14"/>
  <c r="JT197" i="14"/>
  <c r="JT196" i="14"/>
  <c r="JT195" i="14"/>
  <c r="JT194" i="14"/>
  <c r="JT193" i="14"/>
  <c r="JT192" i="14"/>
  <c r="JT187" i="14"/>
  <c r="JT186" i="14"/>
  <c r="JT210" i="14"/>
  <c r="JT208" i="14"/>
  <c r="JT206" i="14"/>
  <c r="JT204" i="14"/>
  <c r="JT211" i="14"/>
  <c r="JT209" i="14"/>
  <c r="JT207" i="14"/>
  <c r="JT205" i="14"/>
  <c r="JT185" i="14"/>
  <c r="JT184" i="14"/>
  <c r="JT183" i="14"/>
  <c r="JT182" i="14"/>
  <c r="JT181" i="14"/>
  <c r="JT180" i="14"/>
  <c r="JT179" i="14"/>
  <c r="JT178" i="14"/>
  <c r="JT315" i="14" s="1"/>
  <c r="JT177" i="14"/>
  <c r="JT171" i="14"/>
  <c r="JT170" i="14"/>
  <c r="JT173" i="14" s="1"/>
  <c r="KD313" i="14"/>
  <c r="KD312" i="14"/>
  <c r="KD311" i="14"/>
  <c r="KD314" i="14" s="1"/>
  <c r="KD301" i="14"/>
  <c r="KD300" i="14"/>
  <c r="KD303" i="14" s="1"/>
  <c r="KD267" i="14"/>
  <c r="KD266" i="14"/>
  <c r="KD291" i="14"/>
  <c r="KD258" i="14"/>
  <c r="KD254" i="14"/>
  <c r="KD253" i="14"/>
  <c r="KD252" i="14"/>
  <c r="KD251" i="14"/>
  <c r="KD250" i="14"/>
  <c r="KD247" i="14"/>
  <c r="KD232" i="14"/>
  <c r="KD231" i="14"/>
  <c r="KD230" i="14"/>
  <c r="KD229" i="14"/>
  <c r="KD236" i="14"/>
  <c r="KD235" i="14"/>
  <c r="KD234" i="14"/>
  <c r="KD233" i="14"/>
  <c r="KD224" i="14"/>
  <c r="KD223" i="14"/>
  <c r="KD222" i="14"/>
  <c r="KD221" i="14"/>
  <c r="KD220" i="14"/>
  <c r="KD219" i="14"/>
  <c r="KD218" i="14"/>
  <c r="KD217" i="14"/>
  <c r="KD216" i="14"/>
  <c r="KD215" i="14"/>
  <c r="KD214" i="14"/>
  <c r="KD213" i="14"/>
  <c r="KD212" i="14"/>
  <c r="KD211" i="14"/>
  <c r="KD210" i="14"/>
  <c r="KD209" i="14"/>
  <c r="KD208" i="14"/>
  <c r="KD207" i="14"/>
  <c r="KD206" i="14"/>
  <c r="KD205" i="14"/>
  <c r="KD204" i="14"/>
  <c r="KD199" i="14"/>
  <c r="KD198" i="14"/>
  <c r="KD197" i="14"/>
  <c r="KD196" i="14"/>
  <c r="KD195" i="14"/>
  <c r="KD194" i="14"/>
  <c r="KD193" i="14"/>
  <c r="KD192" i="14"/>
  <c r="KD187" i="14"/>
  <c r="KD186" i="14"/>
  <c r="KD185" i="14"/>
  <c r="KD177" i="14"/>
  <c r="KD183" i="14"/>
  <c r="KD181" i="14"/>
  <c r="KD179" i="14"/>
  <c r="KD170" i="14"/>
  <c r="KD184" i="14"/>
  <c r="KD182" i="14"/>
  <c r="KD180" i="14"/>
  <c r="KD178" i="14"/>
  <c r="KD165" i="14"/>
  <c r="KD164" i="14"/>
  <c r="KD163" i="14"/>
  <c r="KD162" i="14"/>
  <c r="KD161" i="14"/>
  <c r="KD160" i="14"/>
  <c r="KD159" i="14"/>
  <c r="KD154" i="14"/>
  <c r="KN313" i="14"/>
  <c r="KN312" i="14"/>
  <c r="KN311" i="14"/>
  <c r="KN314" i="14" s="1"/>
  <c r="KN301" i="14"/>
  <c r="KN300" i="14"/>
  <c r="KN303" i="14" s="1"/>
  <c r="KN267" i="14"/>
  <c r="KN266" i="14"/>
  <c r="KN258" i="14"/>
  <c r="KN254" i="14"/>
  <c r="KN253" i="14"/>
  <c r="KN252" i="14"/>
  <c r="KN251" i="14"/>
  <c r="KN247" i="14"/>
  <c r="KN250" i="14"/>
  <c r="KN236" i="14"/>
  <c r="KN235" i="14"/>
  <c r="KN234" i="14"/>
  <c r="KN233" i="14"/>
  <c r="KN232" i="14"/>
  <c r="KN231" i="14"/>
  <c r="KN229" i="14"/>
  <c r="KN238" i="14" s="1"/>
  <c r="KN230" i="14"/>
  <c r="KN224" i="14"/>
  <c r="KN223" i="14"/>
  <c r="KN222" i="14"/>
  <c r="KN221" i="14"/>
  <c r="KX221" i="14" s="1"/>
  <c r="KN220" i="14"/>
  <c r="KN219" i="14"/>
  <c r="KN218" i="14"/>
  <c r="KN217" i="14"/>
  <c r="KN216" i="14"/>
  <c r="KN215" i="14"/>
  <c r="KN214" i="14"/>
  <c r="KX214" i="14" s="1"/>
  <c r="KN212" i="14"/>
  <c r="KN213" i="14"/>
  <c r="KN211" i="14"/>
  <c r="KN210" i="14"/>
  <c r="KN209" i="14"/>
  <c r="KN208" i="14"/>
  <c r="KN207" i="14"/>
  <c r="KN206" i="14"/>
  <c r="KN205" i="14"/>
  <c r="KN204" i="14"/>
  <c r="KN197" i="14"/>
  <c r="KN196" i="14"/>
  <c r="KX196" i="14" s="1"/>
  <c r="KN195" i="14"/>
  <c r="KN194" i="14"/>
  <c r="KN193" i="14"/>
  <c r="KN192" i="14"/>
  <c r="KN187" i="14"/>
  <c r="KN186" i="14"/>
  <c r="KN185" i="14"/>
  <c r="KN199" i="14"/>
  <c r="KN198" i="14"/>
  <c r="KN184" i="14"/>
  <c r="KN183" i="14"/>
  <c r="KN182" i="14"/>
  <c r="KN181" i="14"/>
  <c r="KX181" i="14" s="1"/>
  <c r="KN180" i="14"/>
  <c r="KN179" i="14"/>
  <c r="KN178" i="14"/>
  <c r="KN315" i="14" s="1"/>
  <c r="KN177" i="14"/>
  <c r="KN171" i="14"/>
  <c r="KN170" i="14"/>
  <c r="KN173" i="14" s="1"/>
  <c r="KN165" i="14"/>
  <c r="KN164" i="14"/>
  <c r="KN163" i="14"/>
  <c r="KN162" i="14"/>
  <c r="KN161" i="14"/>
  <c r="KN160" i="14"/>
  <c r="KN159" i="14"/>
  <c r="KN154" i="14"/>
  <c r="KV313" i="14"/>
  <c r="KV312" i="14"/>
  <c r="KV311" i="14"/>
  <c r="KV314" i="14" s="1"/>
  <c r="KV301" i="14"/>
  <c r="KV300" i="14"/>
  <c r="KV303" i="14" s="1"/>
  <c r="KV267" i="14"/>
  <c r="KV266" i="14"/>
  <c r="KV258" i="14"/>
  <c r="KV254" i="14"/>
  <c r="KV253" i="14"/>
  <c r="KV252" i="14"/>
  <c r="KV250" i="14"/>
  <c r="KV236" i="14"/>
  <c r="KV235" i="14"/>
  <c r="KV234" i="14"/>
  <c r="KV233" i="14"/>
  <c r="KV232" i="14"/>
  <c r="KV231" i="14"/>
  <c r="KV251" i="14"/>
  <c r="KV247" i="14"/>
  <c r="KV229" i="14"/>
  <c r="KV238" i="14" s="1"/>
  <c r="KV224" i="14"/>
  <c r="KV223" i="14"/>
  <c r="KV222" i="14"/>
  <c r="KV221" i="14"/>
  <c r="KV220" i="14"/>
  <c r="KV219" i="14"/>
  <c r="KV218" i="14"/>
  <c r="KV217" i="14"/>
  <c r="KV216" i="14"/>
  <c r="KV215" i="14"/>
  <c r="KV230" i="14"/>
  <c r="KV213" i="14"/>
  <c r="KV212" i="14"/>
  <c r="KV214" i="14"/>
  <c r="KV211" i="14"/>
  <c r="KV210" i="14"/>
  <c r="KV209" i="14"/>
  <c r="KV208" i="14"/>
  <c r="KV207" i="14"/>
  <c r="KV206" i="14"/>
  <c r="KV205" i="14"/>
  <c r="KV204" i="14"/>
  <c r="KV197" i="14"/>
  <c r="KV196" i="14"/>
  <c r="KV195" i="14"/>
  <c r="KV194" i="14"/>
  <c r="KV193" i="14"/>
  <c r="KV192" i="14"/>
  <c r="KV187" i="14"/>
  <c r="KV186" i="14"/>
  <c r="KV185" i="14"/>
  <c r="KV198" i="14"/>
  <c r="KV199" i="14"/>
  <c r="KV184" i="14"/>
  <c r="KV183" i="14"/>
  <c r="KV182" i="14"/>
  <c r="KV181" i="14"/>
  <c r="KV180" i="14"/>
  <c r="KV179" i="14"/>
  <c r="KV178" i="14"/>
  <c r="KV315" i="14" s="1"/>
  <c r="KV177" i="14"/>
  <c r="KV171" i="14"/>
  <c r="KV173" i="14" s="1"/>
  <c r="KV165" i="14"/>
  <c r="KV164" i="14"/>
  <c r="KV163" i="14"/>
  <c r="KV162" i="14"/>
  <c r="KV161" i="14"/>
  <c r="KV160" i="14"/>
  <c r="KV159" i="14"/>
  <c r="KV154" i="14"/>
  <c r="LF312" i="14"/>
  <c r="LF311" i="14"/>
  <c r="LF314" i="14" s="1"/>
  <c r="LF313" i="14"/>
  <c r="LF301" i="14"/>
  <c r="LF300" i="14"/>
  <c r="LF258" i="14"/>
  <c r="LL258" i="14" s="1"/>
  <c r="LF254" i="14"/>
  <c r="LF253" i="14"/>
  <c r="LF252" i="14"/>
  <c r="LF266" i="14"/>
  <c r="LF267" i="14"/>
  <c r="LF251" i="14"/>
  <c r="LF250" i="14"/>
  <c r="LF247" i="14"/>
  <c r="LF236" i="14"/>
  <c r="LF235" i="14"/>
  <c r="LF234" i="14"/>
  <c r="LF233" i="14"/>
  <c r="LF232" i="14"/>
  <c r="LF231" i="14"/>
  <c r="LF230" i="14"/>
  <c r="LF229" i="14"/>
  <c r="LF238" i="14" s="1"/>
  <c r="LF218" i="14"/>
  <c r="LF217" i="14"/>
  <c r="LF216" i="14"/>
  <c r="LF215" i="14"/>
  <c r="LF214" i="14"/>
  <c r="LF213" i="14"/>
  <c r="LF212" i="14"/>
  <c r="LF224" i="14"/>
  <c r="LF222" i="14"/>
  <c r="LF221" i="14"/>
  <c r="LF223" i="14"/>
  <c r="LF219" i="14"/>
  <c r="LF220" i="14"/>
  <c r="LF211" i="14"/>
  <c r="LF210" i="14"/>
  <c r="LF209" i="14"/>
  <c r="LF208" i="14"/>
  <c r="LF207" i="14"/>
  <c r="LF206" i="14"/>
  <c r="LF205" i="14"/>
  <c r="LF204" i="14"/>
  <c r="LF199" i="14"/>
  <c r="LF197" i="14"/>
  <c r="LF196" i="14"/>
  <c r="LF195" i="14"/>
  <c r="LF194" i="14"/>
  <c r="LF193" i="14"/>
  <c r="LF192" i="14"/>
  <c r="LF187" i="14"/>
  <c r="LF186" i="14"/>
  <c r="LF198" i="14"/>
  <c r="LF184" i="14"/>
  <c r="LF183" i="14"/>
  <c r="LF182" i="14"/>
  <c r="LF181" i="14"/>
  <c r="LF180" i="14"/>
  <c r="LF179" i="14"/>
  <c r="LF178" i="14"/>
  <c r="LF315" i="14" s="1"/>
  <c r="LF177" i="14"/>
  <c r="LF171" i="14"/>
  <c r="LF170" i="14"/>
  <c r="LF185" i="14"/>
  <c r="LF165" i="14"/>
  <c r="LF164" i="14"/>
  <c r="LF163" i="14"/>
  <c r="LF162" i="14"/>
  <c r="LF161" i="14"/>
  <c r="LF160" i="14"/>
  <c r="LF159" i="14"/>
  <c r="LP313" i="14"/>
  <c r="LP312" i="14"/>
  <c r="LP311" i="14"/>
  <c r="LP314" i="14" s="1"/>
  <c r="LP301" i="14"/>
  <c r="LP300" i="14"/>
  <c r="LP303" i="14" s="1"/>
  <c r="LP267" i="14"/>
  <c r="LP266" i="14"/>
  <c r="LP258" i="14"/>
  <c r="LP254" i="14"/>
  <c r="LP252" i="14"/>
  <c r="LP251" i="14"/>
  <c r="LP250" i="14"/>
  <c r="LP247" i="14"/>
  <c r="LZ247" i="14" s="1"/>
  <c r="LP253" i="14"/>
  <c r="LP236" i="14"/>
  <c r="LP235" i="14"/>
  <c r="LP234" i="14"/>
  <c r="LP233" i="14"/>
  <c r="LP232" i="14"/>
  <c r="LP230" i="14"/>
  <c r="LP229" i="14"/>
  <c r="LP231" i="14"/>
  <c r="LP223" i="14"/>
  <c r="LP224" i="14"/>
  <c r="LP218" i="14"/>
  <c r="LP217" i="14"/>
  <c r="LP216" i="14"/>
  <c r="LP215" i="14"/>
  <c r="LP222" i="14"/>
  <c r="LP221" i="14"/>
  <c r="LP220" i="14"/>
  <c r="LP219" i="14"/>
  <c r="LP213" i="14"/>
  <c r="LP212" i="14"/>
  <c r="LP211" i="14"/>
  <c r="LZ211" i="14" s="1"/>
  <c r="LP210" i="14"/>
  <c r="LP209" i="14"/>
  <c r="LP208" i="14"/>
  <c r="LP207" i="14"/>
  <c r="LP206" i="14"/>
  <c r="LP205" i="14"/>
  <c r="LP204" i="14"/>
  <c r="LP199" i="14"/>
  <c r="LP214" i="14"/>
  <c r="LP198" i="14"/>
  <c r="LP196" i="14"/>
  <c r="LP194" i="14"/>
  <c r="LP192" i="14"/>
  <c r="LP187" i="14"/>
  <c r="LP185" i="14"/>
  <c r="LP184" i="14"/>
  <c r="LP183" i="14"/>
  <c r="LP182" i="14"/>
  <c r="LZ182" i="14" s="1"/>
  <c r="LP181" i="14"/>
  <c r="LP180" i="14"/>
  <c r="LP179" i="14"/>
  <c r="LP178" i="14"/>
  <c r="LP177" i="14"/>
  <c r="LP171" i="14"/>
  <c r="LP197" i="14"/>
  <c r="LP195" i="14"/>
  <c r="LP193" i="14"/>
  <c r="LP186" i="14"/>
  <c r="LP170" i="14"/>
  <c r="LP165" i="14"/>
  <c r="LP164" i="14"/>
  <c r="LP163" i="14"/>
  <c r="LP162" i="14"/>
  <c r="LP161" i="14"/>
  <c r="LP160" i="14"/>
  <c r="LP159" i="14"/>
  <c r="LP167" i="14" s="1"/>
  <c r="LX313" i="14"/>
  <c r="LX312" i="14"/>
  <c r="LX311" i="14"/>
  <c r="LX301" i="14"/>
  <c r="LX300" i="14"/>
  <c r="LX267" i="14"/>
  <c r="LX266" i="14"/>
  <c r="LX258" i="14"/>
  <c r="LZ258" i="14" s="1"/>
  <c r="LX254" i="14"/>
  <c r="LX252" i="14"/>
  <c r="LX253" i="14"/>
  <c r="LX251" i="14"/>
  <c r="LX250" i="14"/>
  <c r="LX247" i="14"/>
  <c r="LX236" i="14"/>
  <c r="LX235" i="14"/>
  <c r="LX234" i="14"/>
  <c r="LX233" i="14"/>
  <c r="LX232" i="14"/>
  <c r="LX231" i="14"/>
  <c r="LX230" i="14"/>
  <c r="LX229" i="14"/>
  <c r="LX224" i="14"/>
  <c r="LX223" i="14"/>
  <c r="LX218" i="14"/>
  <c r="LX217" i="14"/>
  <c r="LX216" i="14"/>
  <c r="LX215" i="14"/>
  <c r="LX220" i="14"/>
  <c r="LX219" i="14"/>
  <c r="LX222" i="14"/>
  <c r="LX221" i="14"/>
  <c r="LX214" i="14"/>
  <c r="LX211" i="14"/>
  <c r="LX210" i="14"/>
  <c r="LX209" i="14"/>
  <c r="LX208" i="14"/>
  <c r="LX207" i="14"/>
  <c r="LX206" i="14"/>
  <c r="LX205" i="14"/>
  <c r="LX204" i="14"/>
  <c r="LX199" i="14"/>
  <c r="LX213" i="14"/>
  <c r="LX198" i="14"/>
  <c r="LX212" i="14"/>
  <c r="LX196" i="14"/>
  <c r="LX194" i="14"/>
  <c r="LX192" i="14"/>
  <c r="LX201" i="14" s="1"/>
  <c r="LX187" i="14"/>
  <c r="LX186" i="14"/>
  <c r="LX184" i="14"/>
  <c r="LX183" i="14"/>
  <c r="LX182" i="14"/>
  <c r="LX181" i="14"/>
  <c r="LX180" i="14"/>
  <c r="LX179" i="14"/>
  <c r="LX178" i="14"/>
  <c r="LX177" i="14"/>
  <c r="LX171" i="14"/>
  <c r="LX197" i="14"/>
  <c r="LX195" i="14"/>
  <c r="LX193" i="14"/>
  <c r="LX185" i="14"/>
  <c r="LX165" i="14"/>
  <c r="LX164" i="14"/>
  <c r="LX163" i="14"/>
  <c r="LX162" i="14"/>
  <c r="LX161" i="14"/>
  <c r="LX160" i="14"/>
  <c r="LX159" i="14"/>
  <c r="LX170" i="14"/>
  <c r="MH313" i="14"/>
  <c r="MH311" i="14"/>
  <c r="MH301" i="14"/>
  <c r="MH300" i="14"/>
  <c r="MH303" i="14" s="1"/>
  <c r="MH312" i="14"/>
  <c r="MH267" i="14"/>
  <c r="MH266" i="14"/>
  <c r="MH258" i="14"/>
  <c r="MH254" i="14"/>
  <c r="MH253" i="14"/>
  <c r="MH252" i="14"/>
  <c r="MH251" i="14"/>
  <c r="MH250" i="14"/>
  <c r="MH247" i="14"/>
  <c r="MH236" i="14"/>
  <c r="MH235" i="14"/>
  <c r="MH234" i="14"/>
  <c r="MH232" i="14"/>
  <c r="MH233" i="14"/>
  <c r="MH231" i="14"/>
  <c r="MH230" i="14"/>
  <c r="MH229" i="14"/>
  <c r="MH224" i="14"/>
  <c r="MH223" i="14"/>
  <c r="MH222" i="14"/>
  <c r="MH221" i="14"/>
  <c r="MH220" i="14"/>
  <c r="MH219" i="14"/>
  <c r="MH218" i="14"/>
  <c r="MH217" i="14"/>
  <c r="MH216" i="14"/>
  <c r="MH215" i="14"/>
  <c r="MH214" i="14"/>
  <c r="MH213" i="14"/>
  <c r="MH212" i="14"/>
  <c r="MH211" i="14"/>
  <c r="MH210" i="14"/>
  <c r="MH209" i="14"/>
  <c r="MH208" i="14"/>
  <c r="MH207" i="14"/>
  <c r="MH206" i="14"/>
  <c r="MH205" i="14"/>
  <c r="MH204" i="14"/>
  <c r="MH199" i="14"/>
  <c r="MH198" i="14"/>
  <c r="MH197" i="14"/>
  <c r="MH196" i="14"/>
  <c r="MH195" i="14"/>
  <c r="MH194" i="14"/>
  <c r="MH193" i="14"/>
  <c r="MH192" i="14"/>
  <c r="MH187" i="14"/>
  <c r="MH186" i="14"/>
  <c r="MH185" i="14"/>
  <c r="MH184" i="14"/>
  <c r="MH183" i="14"/>
  <c r="MH182" i="14"/>
  <c r="MH181" i="14"/>
  <c r="MH180" i="14"/>
  <c r="MH179" i="14"/>
  <c r="MH178" i="14"/>
  <c r="MH177" i="14"/>
  <c r="MH165" i="14"/>
  <c r="MH164" i="14"/>
  <c r="MH163" i="14"/>
  <c r="MH162" i="14"/>
  <c r="MH161" i="14"/>
  <c r="MH160" i="14"/>
  <c r="MH159" i="14"/>
  <c r="MH154" i="14"/>
  <c r="MH170" i="14"/>
  <c r="MH173" i="14" s="1"/>
  <c r="MR313" i="14"/>
  <c r="MR312" i="14"/>
  <c r="MR311" i="14"/>
  <c r="MR300" i="14"/>
  <c r="MR303" i="14" s="1"/>
  <c r="MR301" i="14"/>
  <c r="MR267" i="14"/>
  <c r="MR266" i="14"/>
  <c r="MR258" i="14"/>
  <c r="MR254" i="14"/>
  <c r="MR253" i="14"/>
  <c r="NB253" i="14" s="1"/>
  <c r="MR252" i="14"/>
  <c r="MR251" i="14"/>
  <c r="MR250" i="14"/>
  <c r="MR247" i="14"/>
  <c r="MR236" i="14"/>
  <c r="MR235" i="14"/>
  <c r="NB235" i="14" s="1"/>
  <c r="MR234" i="14"/>
  <c r="MR233" i="14"/>
  <c r="MR232" i="14"/>
  <c r="MR231" i="14"/>
  <c r="MR230" i="14"/>
  <c r="NB230" i="14" s="1"/>
  <c r="MR229" i="14"/>
  <c r="MR224" i="14"/>
  <c r="MR223" i="14"/>
  <c r="MR222" i="14"/>
  <c r="MR221" i="14"/>
  <c r="MR220" i="14"/>
  <c r="MR219" i="14"/>
  <c r="MR213" i="14"/>
  <c r="MR217" i="14"/>
  <c r="MR215" i="14"/>
  <c r="MR211" i="14"/>
  <c r="NB211" i="14" s="1"/>
  <c r="MR210" i="14"/>
  <c r="MR209" i="14"/>
  <c r="MR208" i="14"/>
  <c r="MR207" i="14"/>
  <c r="MR206" i="14"/>
  <c r="MR205" i="14"/>
  <c r="MR204" i="14"/>
  <c r="MR214" i="14"/>
  <c r="MR218" i="14"/>
  <c r="MR216" i="14"/>
  <c r="MR212" i="14"/>
  <c r="MR199" i="14"/>
  <c r="MR198" i="14"/>
  <c r="MR197" i="14"/>
  <c r="MR196" i="14"/>
  <c r="MR195" i="14"/>
  <c r="MR194" i="14"/>
  <c r="MR193" i="14"/>
  <c r="MR192" i="14"/>
  <c r="MR187" i="14"/>
  <c r="MR186" i="14"/>
  <c r="NB186" i="14" s="1"/>
  <c r="MR185" i="14"/>
  <c r="MR184" i="14"/>
  <c r="MR183" i="14"/>
  <c r="MR182" i="14"/>
  <c r="MR181" i="14"/>
  <c r="MR180" i="14"/>
  <c r="MR179" i="14"/>
  <c r="MR178" i="14"/>
  <c r="MR177" i="14"/>
  <c r="MR171" i="14"/>
  <c r="MR165" i="14"/>
  <c r="MR164" i="14"/>
  <c r="MR163" i="14"/>
  <c r="MR162" i="14"/>
  <c r="MR161" i="14"/>
  <c r="MR160" i="14"/>
  <c r="MR159" i="14"/>
  <c r="MR154" i="14"/>
  <c r="MR156" i="14" s="1"/>
  <c r="MR170" i="14"/>
  <c r="MR173" i="14" s="1"/>
  <c r="MZ313" i="14"/>
  <c r="MZ312" i="14"/>
  <c r="MZ311" i="14"/>
  <c r="MZ301" i="14"/>
  <c r="MZ300" i="14"/>
  <c r="MZ303" i="14" s="1"/>
  <c r="MZ267" i="14"/>
  <c r="MZ266" i="14"/>
  <c r="MZ258" i="14"/>
  <c r="MZ254" i="14"/>
  <c r="MZ253" i="14"/>
  <c r="MZ252" i="14"/>
  <c r="MZ251" i="14"/>
  <c r="MZ250" i="14"/>
  <c r="MZ256" i="14" s="1"/>
  <c r="MZ247" i="14"/>
  <c r="MZ236" i="14"/>
  <c r="MZ235" i="14"/>
  <c r="MZ234" i="14"/>
  <c r="MZ233" i="14"/>
  <c r="MZ232" i="14"/>
  <c r="MZ231" i="14"/>
  <c r="MZ230" i="14"/>
  <c r="MZ229" i="14"/>
  <c r="MZ224" i="14"/>
  <c r="MZ223" i="14"/>
  <c r="MZ222" i="14"/>
  <c r="MZ221" i="14"/>
  <c r="MZ220" i="14"/>
  <c r="MZ219" i="14"/>
  <c r="MZ217" i="14"/>
  <c r="MZ215" i="14"/>
  <c r="MZ214" i="14"/>
  <c r="MZ211" i="14"/>
  <c r="MZ210" i="14"/>
  <c r="MZ209" i="14"/>
  <c r="MZ208" i="14"/>
  <c r="MZ207" i="14"/>
  <c r="MZ206" i="14"/>
  <c r="MZ205" i="14"/>
  <c r="MZ204" i="14"/>
  <c r="MZ212" i="14"/>
  <c r="MZ218" i="14"/>
  <c r="MZ216" i="14"/>
  <c r="MZ213" i="14"/>
  <c r="MZ197" i="14"/>
  <c r="MZ196" i="14"/>
  <c r="MZ195" i="14"/>
  <c r="MZ194" i="14"/>
  <c r="MZ193" i="14"/>
  <c r="MZ192" i="14"/>
  <c r="MZ187" i="14"/>
  <c r="MZ186" i="14"/>
  <c r="MZ185" i="14"/>
  <c r="MZ199" i="14"/>
  <c r="MZ184" i="14"/>
  <c r="MZ183" i="14"/>
  <c r="MZ182" i="14"/>
  <c r="MZ181" i="14"/>
  <c r="MZ180" i="14"/>
  <c r="MZ179" i="14"/>
  <c r="MZ178" i="14"/>
  <c r="MZ177" i="14"/>
  <c r="MZ189" i="14" s="1"/>
  <c r="MZ198" i="14"/>
  <c r="MZ170" i="14"/>
  <c r="MZ165" i="14"/>
  <c r="MZ164" i="14"/>
  <c r="MZ163" i="14"/>
  <c r="MZ162" i="14"/>
  <c r="MZ161" i="14"/>
  <c r="MZ160" i="14"/>
  <c r="MZ159" i="14"/>
  <c r="MZ154" i="14"/>
  <c r="MZ156" i="14" s="1"/>
  <c r="MZ171" i="14"/>
  <c r="NJ313" i="14"/>
  <c r="NJ312" i="14"/>
  <c r="NJ311" i="14"/>
  <c r="NJ301" i="14"/>
  <c r="NJ300" i="14"/>
  <c r="NJ303" i="14" s="1"/>
  <c r="NJ267" i="14"/>
  <c r="NJ266" i="14"/>
  <c r="NJ258" i="14"/>
  <c r="NJ254" i="14"/>
  <c r="NJ253" i="14"/>
  <c r="NJ252" i="14"/>
  <c r="NJ251" i="14"/>
  <c r="NJ250" i="14"/>
  <c r="NJ256" i="14" s="1"/>
  <c r="NJ247" i="14"/>
  <c r="NJ236" i="14"/>
  <c r="NJ235" i="14"/>
  <c r="NJ234" i="14"/>
  <c r="NJ233" i="14"/>
  <c r="NJ230" i="14"/>
  <c r="NJ229" i="14"/>
  <c r="NJ232" i="14"/>
  <c r="NJ231" i="14"/>
  <c r="NJ223" i="14"/>
  <c r="NJ222" i="14"/>
  <c r="NJ221" i="14"/>
  <c r="NJ224" i="14"/>
  <c r="NJ218" i="14"/>
  <c r="NJ217" i="14"/>
  <c r="NJ216" i="14"/>
  <c r="NJ215" i="14"/>
  <c r="NJ214" i="14"/>
  <c r="NJ213" i="14"/>
  <c r="NJ212" i="14"/>
  <c r="NJ220" i="14"/>
  <c r="NJ219" i="14"/>
  <c r="NJ211" i="14"/>
  <c r="NJ210" i="14"/>
  <c r="NJ209" i="14"/>
  <c r="NJ208" i="14"/>
  <c r="NJ207" i="14"/>
  <c r="NJ206" i="14"/>
  <c r="NJ205" i="14"/>
  <c r="NJ204" i="14"/>
  <c r="NJ199" i="14"/>
  <c r="NJ197" i="14"/>
  <c r="NJ196" i="14"/>
  <c r="NJ195" i="14"/>
  <c r="NJ194" i="14"/>
  <c r="NJ193" i="14"/>
  <c r="NJ192" i="14"/>
  <c r="NJ187" i="14"/>
  <c r="NJ186" i="14"/>
  <c r="NJ185" i="14"/>
  <c r="NJ198" i="14"/>
  <c r="NJ184" i="14"/>
  <c r="NJ183" i="14"/>
  <c r="NJ182" i="14"/>
  <c r="NJ181" i="14"/>
  <c r="NJ180" i="14"/>
  <c r="NJ179" i="14"/>
  <c r="NJ178" i="14"/>
  <c r="NJ177" i="14"/>
  <c r="NJ165" i="14"/>
  <c r="NJ164" i="14"/>
  <c r="NJ163" i="14"/>
  <c r="NJ162" i="14"/>
  <c r="NJ161" i="14"/>
  <c r="NJ160" i="14"/>
  <c r="NJ159" i="14"/>
  <c r="NJ167" i="14" s="1"/>
  <c r="NJ170" i="14"/>
  <c r="NJ173" i="14" s="1"/>
  <c r="NJ171" i="14"/>
  <c r="NT313" i="14"/>
  <c r="NT312" i="14"/>
  <c r="NT311" i="14"/>
  <c r="NT314" i="14" s="1"/>
  <c r="NT301" i="14"/>
  <c r="NT300" i="14"/>
  <c r="NT267" i="14"/>
  <c r="OD267" i="14" s="1"/>
  <c r="NT266" i="14"/>
  <c r="NT258" i="14"/>
  <c r="NT254" i="14"/>
  <c r="OD254" i="14" s="1"/>
  <c r="NT253" i="14"/>
  <c r="NT252" i="14"/>
  <c r="NT251" i="14"/>
  <c r="NT250" i="14"/>
  <c r="NT247" i="14"/>
  <c r="OD247" i="14" s="1"/>
  <c r="NT230" i="14"/>
  <c r="NT229" i="14"/>
  <c r="NT236" i="14"/>
  <c r="NT235" i="14"/>
  <c r="NT234" i="14"/>
  <c r="OD234" i="14" s="1"/>
  <c r="NT233" i="14"/>
  <c r="NT232" i="14"/>
  <c r="NT224" i="14"/>
  <c r="NT223" i="14"/>
  <c r="NT222" i="14"/>
  <c r="NT221" i="14"/>
  <c r="NT231" i="14"/>
  <c r="NT220" i="14"/>
  <c r="NT219" i="14"/>
  <c r="NT218" i="14"/>
  <c r="NT217" i="14"/>
  <c r="NT216" i="14"/>
  <c r="NT215" i="14"/>
  <c r="NT214" i="14"/>
  <c r="NT213" i="14"/>
  <c r="NT212" i="14"/>
  <c r="NT198" i="14"/>
  <c r="NT199" i="14"/>
  <c r="NT197" i="14"/>
  <c r="NT196" i="14"/>
  <c r="NT195" i="14"/>
  <c r="NT194" i="14"/>
  <c r="NT193" i="14"/>
  <c r="NT192" i="14"/>
  <c r="NT187" i="14"/>
  <c r="NT186" i="14"/>
  <c r="NT185" i="14"/>
  <c r="OD185" i="14" s="1"/>
  <c r="NT211" i="14"/>
  <c r="NT209" i="14"/>
  <c r="NT207" i="14"/>
  <c r="NT205" i="14"/>
  <c r="NT210" i="14"/>
  <c r="NT208" i="14"/>
  <c r="OD208" i="14" s="1"/>
  <c r="NT206" i="14"/>
  <c r="NT204" i="14"/>
  <c r="NT226" i="14" s="1"/>
  <c r="NT184" i="14"/>
  <c r="NT183" i="14"/>
  <c r="NT182" i="14"/>
  <c r="NT181" i="14"/>
  <c r="NT180" i="14"/>
  <c r="OD180" i="14" s="1"/>
  <c r="NT179" i="14"/>
  <c r="NT178" i="14"/>
  <c r="NT177" i="14"/>
  <c r="NT189" i="14" s="1"/>
  <c r="NT171" i="14"/>
  <c r="OD171" i="14" s="1"/>
  <c r="NT170" i="14"/>
  <c r="OB313" i="14"/>
  <c r="OB312" i="14"/>
  <c r="OB311" i="14"/>
  <c r="OB314" i="14" s="1"/>
  <c r="OB301" i="14"/>
  <c r="OB300" i="14"/>
  <c r="OB267" i="14"/>
  <c r="OB266" i="14"/>
  <c r="OB258" i="14"/>
  <c r="OB254" i="14"/>
  <c r="OB253" i="14"/>
  <c r="OB252" i="14"/>
  <c r="OB251" i="14"/>
  <c r="OB250" i="14"/>
  <c r="OB247" i="14"/>
  <c r="OB233" i="14"/>
  <c r="OB231" i="14"/>
  <c r="OB230" i="14"/>
  <c r="OB229" i="14"/>
  <c r="OB236" i="14"/>
  <c r="OB235" i="14"/>
  <c r="OB234" i="14"/>
  <c r="OB232" i="14"/>
  <c r="OB223" i="14"/>
  <c r="OB222" i="14"/>
  <c r="OB221" i="14"/>
  <c r="OB224" i="14"/>
  <c r="OB219" i="14"/>
  <c r="OB220" i="14"/>
  <c r="OB218" i="14"/>
  <c r="OB217" i="14"/>
  <c r="OB216" i="14"/>
  <c r="OB215" i="14"/>
  <c r="OB214" i="14"/>
  <c r="OB213" i="14"/>
  <c r="OB212" i="14"/>
  <c r="OB211" i="14"/>
  <c r="OB209" i="14"/>
  <c r="OB207" i="14"/>
  <c r="OB205" i="14"/>
  <c r="OB198" i="14"/>
  <c r="OB197" i="14"/>
  <c r="OB196" i="14"/>
  <c r="OB195" i="14"/>
  <c r="OB194" i="14"/>
  <c r="OB193" i="14"/>
  <c r="OB192" i="14"/>
  <c r="OB201" i="14" s="1"/>
  <c r="OB187" i="14"/>
  <c r="OB186" i="14"/>
  <c r="OB185" i="14"/>
  <c r="OB199" i="14"/>
  <c r="OB208" i="14"/>
  <c r="OB204" i="14"/>
  <c r="OB210" i="14"/>
  <c r="OB206" i="14"/>
  <c r="OB184" i="14"/>
  <c r="OB183" i="14"/>
  <c r="OB182" i="14"/>
  <c r="OB181" i="14"/>
  <c r="OB180" i="14"/>
  <c r="OB179" i="14"/>
  <c r="OB178" i="14"/>
  <c r="OB177" i="14"/>
  <c r="OB189" i="14" s="1"/>
  <c r="OB171" i="14"/>
  <c r="OB170" i="14"/>
  <c r="OL313" i="14"/>
  <c r="OL312" i="14"/>
  <c r="OL311" i="14"/>
  <c r="OL314" i="14" s="1"/>
  <c r="OL301" i="14"/>
  <c r="OL300" i="14"/>
  <c r="OL267" i="14"/>
  <c r="OR267" i="14" s="1"/>
  <c r="OL266" i="14"/>
  <c r="OL258" i="14"/>
  <c r="OL254" i="14"/>
  <c r="OL253" i="14"/>
  <c r="OL252" i="14"/>
  <c r="OL251" i="14"/>
  <c r="OL250" i="14"/>
  <c r="OL247" i="14"/>
  <c r="OL230" i="14"/>
  <c r="OL229" i="14"/>
  <c r="OL224" i="14"/>
  <c r="OL231" i="14"/>
  <c r="OL233" i="14"/>
  <c r="OL232" i="14"/>
  <c r="OL223" i="14"/>
  <c r="OL222" i="14"/>
  <c r="OL221" i="14"/>
  <c r="OL235" i="14"/>
  <c r="OL236" i="14"/>
  <c r="OL234" i="14"/>
  <c r="OL219" i="14"/>
  <c r="OL218" i="14"/>
  <c r="OL217" i="14"/>
  <c r="OL216" i="14"/>
  <c r="OL215" i="14"/>
  <c r="OL214" i="14"/>
  <c r="OL213" i="14"/>
  <c r="OL220" i="14"/>
  <c r="OL212" i="14"/>
  <c r="OL211" i="14"/>
  <c r="OL210" i="14"/>
  <c r="OL209" i="14"/>
  <c r="OL208" i="14"/>
  <c r="OL207" i="14"/>
  <c r="OL206" i="14"/>
  <c r="OL205" i="14"/>
  <c r="OL204" i="14"/>
  <c r="OL199" i="14"/>
  <c r="OL198" i="14"/>
  <c r="OL197" i="14"/>
  <c r="OL196" i="14"/>
  <c r="OL195" i="14"/>
  <c r="OL194" i="14"/>
  <c r="OL193" i="14"/>
  <c r="OL192" i="14"/>
  <c r="OL187" i="14"/>
  <c r="OL186" i="14"/>
  <c r="OL185" i="14"/>
  <c r="OL184" i="14"/>
  <c r="OL182" i="14"/>
  <c r="OL180" i="14"/>
  <c r="OL178" i="14"/>
  <c r="OL183" i="14"/>
  <c r="OL181" i="14"/>
  <c r="OL179" i="14"/>
  <c r="OL177" i="14"/>
  <c r="OL189" i="14" s="1"/>
  <c r="OL171" i="14"/>
  <c r="OL170" i="14"/>
  <c r="OL165" i="14"/>
  <c r="OL164" i="14"/>
  <c r="OL163" i="14"/>
  <c r="OL162" i="14"/>
  <c r="OL161" i="14"/>
  <c r="OL160" i="14"/>
  <c r="OL159" i="14"/>
  <c r="OL154" i="14"/>
  <c r="OV313" i="14"/>
  <c r="OV312" i="14"/>
  <c r="OV311" i="14"/>
  <c r="OV314" i="14" s="1"/>
  <c r="OV301" i="14"/>
  <c r="OV300" i="14"/>
  <c r="OV267" i="14"/>
  <c r="OV266" i="14"/>
  <c r="OV258" i="14"/>
  <c r="OV254" i="14"/>
  <c r="OV253" i="14"/>
  <c r="OV252" i="14"/>
  <c r="OV251" i="14"/>
  <c r="OV247" i="14"/>
  <c r="OV236" i="14"/>
  <c r="OV235" i="14"/>
  <c r="OV234" i="14"/>
  <c r="OV233" i="14"/>
  <c r="OV232" i="14"/>
  <c r="OV231" i="14"/>
  <c r="OV250" i="14"/>
  <c r="OV230" i="14"/>
  <c r="OV224" i="14"/>
  <c r="OV223" i="14"/>
  <c r="OV222" i="14"/>
  <c r="OV221" i="14"/>
  <c r="OV220" i="14"/>
  <c r="OV219" i="14"/>
  <c r="OV229" i="14"/>
  <c r="OV218" i="14"/>
  <c r="OV217" i="14"/>
  <c r="OV216" i="14"/>
  <c r="OV215" i="14"/>
  <c r="OV214" i="14"/>
  <c r="OV212" i="14"/>
  <c r="OV213" i="14"/>
  <c r="OV210" i="14"/>
  <c r="OV209" i="14"/>
  <c r="OV208" i="14"/>
  <c r="OV207" i="14"/>
  <c r="OV206" i="14"/>
  <c r="OV205" i="14"/>
  <c r="OV204" i="14"/>
  <c r="OV211" i="14"/>
  <c r="OV197" i="14"/>
  <c r="OV196" i="14"/>
  <c r="OV195" i="14"/>
  <c r="OV194" i="14"/>
  <c r="PF194" i="14" s="1"/>
  <c r="OV193" i="14"/>
  <c r="OV192" i="14"/>
  <c r="OV187" i="14"/>
  <c r="OV186" i="14"/>
  <c r="OV185" i="14"/>
  <c r="OV199" i="14"/>
  <c r="OV198" i="14"/>
  <c r="OV184" i="14"/>
  <c r="PF184" i="14" s="1"/>
  <c r="OV183" i="14"/>
  <c r="OV182" i="14"/>
  <c r="OV181" i="14"/>
  <c r="OV180" i="14"/>
  <c r="OV179" i="14"/>
  <c r="OV178" i="14"/>
  <c r="OV177" i="14"/>
  <c r="OV189" i="14" s="1"/>
  <c r="OV171" i="14"/>
  <c r="OV165" i="14"/>
  <c r="OV164" i="14"/>
  <c r="OV163" i="14"/>
  <c r="OV162" i="14"/>
  <c r="OV161" i="14"/>
  <c r="OV160" i="14"/>
  <c r="OV159" i="14"/>
  <c r="OV167" i="14" s="1"/>
  <c r="OV154" i="14"/>
  <c r="PD313" i="14"/>
  <c r="PD312" i="14"/>
  <c r="PD301" i="14"/>
  <c r="PD300" i="14"/>
  <c r="PD303" i="14" s="1"/>
  <c r="PD311" i="14"/>
  <c r="PD267" i="14"/>
  <c r="PD266" i="14"/>
  <c r="PD258" i="14"/>
  <c r="PD254" i="14"/>
  <c r="PD253" i="14"/>
  <c r="PD252" i="14"/>
  <c r="PD251" i="14"/>
  <c r="PD247" i="14"/>
  <c r="PD236" i="14"/>
  <c r="PD235" i="14"/>
  <c r="PD234" i="14"/>
  <c r="PD233" i="14"/>
  <c r="PD232" i="14"/>
  <c r="PD231" i="14"/>
  <c r="PD230" i="14"/>
  <c r="PD250" i="14"/>
  <c r="PD229" i="14"/>
  <c r="PD224" i="14"/>
  <c r="PD223" i="14"/>
  <c r="PD222" i="14"/>
  <c r="PD221" i="14"/>
  <c r="PD220" i="14"/>
  <c r="PD219" i="14"/>
  <c r="PD218" i="14"/>
  <c r="PD217" i="14"/>
  <c r="PD216" i="14"/>
  <c r="PD215" i="14"/>
  <c r="PD212" i="14"/>
  <c r="PD214" i="14"/>
  <c r="PD213" i="14"/>
  <c r="PD210" i="14"/>
  <c r="PD209" i="14"/>
  <c r="PD208" i="14"/>
  <c r="PD207" i="14"/>
  <c r="PD206" i="14"/>
  <c r="PD205" i="14"/>
  <c r="PD204" i="14"/>
  <c r="PD197" i="14"/>
  <c r="PD196" i="14"/>
  <c r="PD195" i="14"/>
  <c r="PD194" i="14"/>
  <c r="PD193" i="14"/>
  <c r="PD192" i="14"/>
  <c r="PD187" i="14"/>
  <c r="PD186" i="14"/>
  <c r="PD185" i="14"/>
  <c r="PD199" i="14"/>
  <c r="PD211" i="14"/>
  <c r="PD198" i="14"/>
  <c r="PD184" i="14"/>
  <c r="PD183" i="14"/>
  <c r="PD182" i="14"/>
  <c r="PD181" i="14"/>
  <c r="PD180" i="14"/>
  <c r="PD179" i="14"/>
  <c r="PD178" i="14"/>
  <c r="PD177" i="14"/>
  <c r="PD170" i="14"/>
  <c r="PD173" i="14" s="1"/>
  <c r="PD171" i="14"/>
  <c r="PD165" i="14"/>
  <c r="PD164" i="14"/>
  <c r="PD163" i="14"/>
  <c r="PD162" i="14"/>
  <c r="PD161" i="14"/>
  <c r="PD160" i="14"/>
  <c r="PD159" i="14"/>
  <c r="PD167" i="14" s="1"/>
  <c r="PD154" i="14"/>
  <c r="PN313" i="14"/>
  <c r="PN312" i="14"/>
  <c r="PN311" i="14"/>
  <c r="PN301" i="14"/>
  <c r="PN300" i="14"/>
  <c r="PN266" i="14"/>
  <c r="PN258" i="14"/>
  <c r="PN254" i="14"/>
  <c r="PN253" i="14"/>
  <c r="PN252" i="14"/>
  <c r="PN267" i="14"/>
  <c r="PN251" i="14"/>
  <c r="PN250" i="14"/>
  <c r="PN247" i="14"/>
  <c r="PN236" i="14"/>
  <c r="PN235" i="14"/>
  <c r="PN234" i="14"/>
  <c r="PN233" i="14"/>
  <c r="PN232" i="14"/>
  <c r="PN230" i="14"/>
  <c r="PN229" i="14"/>
  <c r="PN224" i="14"/>
  <c r="PN231" i="14"/>
  <c r="PN219" i="14"/>
  <c r="PN223" i="14"/>
  <c r="PN218" i="14"/>
  <c r="PN217" i="14"/>
  <c r="PN216" i="14"/>
  <c r="PN215" i="14"/>
  <c r="PN214" i="14"/>
  <c r="PN213" i="14"/>
  <c r="PN212" i="14"/>
  <c r="PN211" i="14"/>
  <c r="PN222" i="14"/>
  <c r="PN221" i="14"/>
  <c r="PN220" i="14"/>
  <c r="PN210" i="14"/>
  <c r="PN209" i="14"/>
  <c r="PN208" i="14"/>
  <c r="PN207" i="14"/>
  <c r="PN206" i="14"/>
  <c r="PN205" i="14"/>
  <c r="PN204" i="14"/>
  <c r="PN198" i="14"/>
  <c r="PN199" i="14"/>
  <c r="PN197" i="14"/>
  <c r="PN196" i="14"/>
  <c r="PN195" i="14"/>
  <c r="PN194" i="14"/>
  <c r="PN193" i="14"/>
  <c r="PN192" i="14"/>
  <c r="PN187" i="14"/>
  <c r="PN186" i="14"/>
  <c r="PN184" i="14"/>
  <c r="PN183" i="14"/>
  <c r="PN182" i="14"/>
  <c r="PN181" i="14"/>
  <c r="PN180" i="14"/>
  <c r="PN179" i="14"/>
  <c r="PN178" i="14"/>
  <c r="PN177" i="14"/>
  <c r="PN171" i="14"/>
  <c r="PN170" i="14"/>
  <c r="PN173" i="14" s="1"/>
  <c r="PN165" i="14"/>
  <c r="PN164" i="14"/>
  <c r="PN163" i="14"/>
  <c r="PN162" i="14"/>
  <c r="PN161" i="14"/>
  <c r="PN160" i="14"/>
  <c r="PN159" i="14"/>
  <c r="PN185" i="14"/>
  <c r="E153" i="14"/>
  <c r="M153" i="14"/>
  <c r="V153" i="14"/>
  <c r="V156" i="14" s="1"/>
  <c r="AM153" i="14"/>
  <c r="AV153" i="14"/>
  <c r="AV156" i="14" s="1"/>
  <c r="BD153" i="14"/>
  <c r="BD156" i="14" s="1"/>
  <c r="BM153" i="14"/>
  <c r="CD153" i="14"/>
  <c r="CD156" i="14" s="1"/>
  <c r="CM153" i="14"/>
  <c r="CM156" i="14" s="1"/>
  <c r="CU153" i="14"/>
  <c r="DM153" i="14"/>
  <c r="DU153" i="14"/>
  <c r="ED153" i="14"/>
  <c r="ED156" i="14" s="1"/>
  <c r="EU153" i="14"/>
  <c r="EU156" i="14" s="1"/>
  <c r="FD153" i="14"/>
  <c r="FD156" i="14" s="1"/>
  <c r="FL153" i="14"/>
  <c r="FL156" i="14" s="1"/>
  <c r="FU153" i="14"/>
  <c r="FU156" i="14" s="1"/>
  <c r="GL153" i="14"/>
  <c r="GL156" i="14" s="1"/>
  <c r="GU153" i="14"/>
  <c r="HC153" i="14"/>
  <c r="HC156" i="14" s="1"/>
  <c r="HU153" i="14"/>
  <c r="IC153" i="14"/>
  <c r="IC156" i="14" s="1"/>
  <c r="IL153" i="14"/>
  <c r="JL153" i="14"/>
  <c r="JL156" i="14" s="1"/>
  <c r="JT153" i="14"/>
  <c r="JT156" i="14" s="1"/>
  <c r="KC153" i="14"/>
  <c r="KT153" i="14"/>
  <c r="LC153" i="14"/>
  <c r="LC156" i="14" s="1"/>
  <c r="LK153" i="14"/>
  <c r="LK156" i="14" s="1"/>
  <c r="MC153" i="14"/>
  <c r="MK153" i="14"/>
  <c r="MK156" i="14" s="1"/>
  <c r="MT153" i="14"/>
  <c r="MT156" i="14" s="1"/>
  <c r="NK153" i="14"/>
  <c r="NK156" i="14" s="1"/>
  <c r="NT153" i="14"/>
  <c r="OB153" i="14"/>
  <c r="OB156" i="14" s="1"/>
  <c r="OK153" i="14"/>
  <c r="PB153" i="14"/>
  <c r="PB156" i="14" s="1"/>
  <c r="PK153" i="14"/>
  <c r="PS153" i="14"/>
  <c r="PS156" i="14" s="1"/>
  <c r="E154" i="14"/>
  <c r="M154" i="14"/>
  <c r="AM154" i="14"/>
  <c r="AV154" i="14"/>
  <c r="BD154" i="14"/>
  <c r="BM154" i="14"/>
  <c r="CD154" i="14"/>
  <c r="CM154" i="14"/>
  <c r="CU154" i="14"/>
  <c r="DM154" i="14"/>
  <c r="DX154" i="14" s="1"/>
  <c r="DU154" i="14"/>
  <c r="FK154" i="14"/>
  <c r="JK154" i="14"/>
  <c r="KB154" i="14"/>
  <c r="KS154" i="14"/>
  <c r="OJ154" i="14"/>
  <c r="AM159" i="14"/>
  <c r="AM167" i="14" s="1"/>
  <c r="FU159" i="14"/>
  <c r="IL159" i="14"/>
  <c r="LC159" i="14"/>
  <c r="NT159" i="14"/>
  <c r="E160" i="14"/>
  <c r="PW160" i="14" s="1"/>
  <c r="HC160" i="14"/>
  <c r="JT160" i="14"/>
  <c r="MK160" i="14"/>
  <c r="MK167" i="14" s="1"/>
  <c r="PB160" i="14"/>
  <c r="AM161" i="14"/>
  <c r="FU161" i="14"/>
  <c r="IL161" i="14"/>
  <c r="LC161" i="14"/>
  <c r="NT161" i="14"/>
  <c r="E162" i="14"/>
  <c r="HC162" i="14"/>
  <c r="JT162" i="14"/>
  <c r="JT167" i="14" s="1"/>
  <c r="MK162" i="14"/>
  <c r="PB162" i="14"/>
  <c r="AM163" i="14"/>
  <c r="FU163" i="14"/>
  <c r="IL163" i="14"/>
  <c r="LC163" i="14"/>
  <c r="NT163" i="14"/>
  <c r="HC164" i="14"/>
  <c r="JT164" i="14"/>
  <c r="PB164" i="14"/>
  <c r="FU165" i="14"/>
  <c r="LC165" i="14"/>
  <c r="NT165" i="14"/>
  <c r="OV170" i="14"/>
  <c r="BC171" i="14"/>
  <c r="FJ171" i="14"/>
  <c r="JQ171" i="14"/>
  <c r="EE177" i="14"/>
  <c r="AN179" i="14"/>
  <c r="IM181" i="14"/>
  <c r="DE185" i="14"/>
  <c r="AQ195" i="14"/>
  <c r="AD114" i="14"/>
  <c r="CH114" i="14"/>
  <c r="AR116" i="14"/>
  <c r="CV116" i="14"/>
  <c r="EZ116" i="14"/>
  <c r="HD116" i="14"/>
  <c r="JH116" i="14"/>
  <c r="PF253" i="14"/>
  <c r="BF118" i="14"/>
  <c r="DJ118" i="14"/>
  <c r="BH120" i="14"/>
  <c r="BT120" i="14" s="1"/>
  <c r="FP120" i="14"/>
  <c r="GB120" i="14" s="1"/>
  <c r="JX120" i="14"/>
  <c r="KJ120" i="14" s="1"/>
  <c r="OF120" i="14"/>
  <c r="OR120" i="14" s="1"/>
  <c r="CV258" i="14"/>
  <c r="K313" i="14"/>
  <c r="K312" i="14"/>
  <c r="K311" i="14"/>
  <c r="K300" i="14"/>
  <c r="K301" i="14"/>
  <c r="K267" i="14"/>
  <c r="K266" i="14"/>
  <c r="K258" i="14"/>
  <c r="QC258" i="14" s="1"/>
  <c r="K254" i="14"/>
  <c r="K253" i="14"/>
  <c r="K252" i="14"/>
  <c r="K251" i="14"/>
  <c r="K250" i="14"/>
  <c r="K247" i="14"/>
  <c r="K236" i="14"/>
  <c r="K235" i="14"/>
  <c r="K234" i="14"/>
  <c r="K233" i="14"/>
  <c r="QC233" i="14" s="1"/>
  <c r="K232" i="14"/>
  <c r="K231" i="14"/>
  <c r="K230" i="14"/>
  <c r="K229" i="14"/>
  <c r="K224" i="14"/>
  <c r="K223" i="14"/>
  <c r="K222" i="14"/>
  <c r="K221" i="14"/>
  <c r="K220" i="14"/>
  <c r="K213" i="14"/>
  <c r="K219" i="14"/>
  <c r="K217" i="14"/>
  <c r="K215" i="14"/>
  <c r="K211" i="14"/>
  <c r="K210" i="14"/>
  <c r="K209" i="14"/>
  <c r="K208" i="14"/>
  <c r="QC208" i="14" s="1"/>
  <c r="K207" i="14"/>
  <c r="K206" i="14"/>
  <c r="K205" i="14"/>
  <c r="K212" i="14"/>
  <c r="K214" i="14"/>
  <c r="QC214" i="14" s="1"/>
  <c r="K218" i="14"/>
  <c r="K216" i="14"/>
  <c r="K204" i="14"/>
  <c r="K199" i="14"/>
  <c r="K197" i="14"/>
  <c r="K196" i="14"/>
  <c r="QC196" i="14" s="1"/>
  <c r="K195" i="14"/>
  <c r="K194" i="14"/>
  <c r="K193" i="14"/>
  <c r="K192" i="14"/>
  <c r="K187" i="14"/>
  <c r="K186" i="14"/>
  <c r="K198" i="14"/>
  <c r="K185" i="14"/>
  <c r="K184" i="14"/>
  <c r="K183" i="14"/>
  <c r="QC183" i="14" s="1"/>
  <c r="K182" i="14"/>
  <c r="K181" i="14"/>
  <c r="K180" i="14"/>
  <c r="K179" i="14"/>
  <c r="K178" i="14"/>
  <c r="K165" i="14"/>
  <c r="K164" i="14"/>
  <c r="K163" i="14"/>
  <c r="K162" i="14"/>
  <c r="K161" i="14"/>
  <c r="K160" i="14"/>
  <c r="K159" i="14"/>
  <c r="K177" i="14"/>
  <c r="K170" i="14"/>
  <c r="K171" i="14"/>
  <c r="U313" i="14"/>
  <c r="U311" i="14"/>
  <c r="U312" i="14"/>
  <c r="U301" i="14"/>
  <c r="U300" i="14"/>
  <c r="U267" i="14"/>
  <c r="U266" i="14"/>
  <c r="AD266" i="14" s="1"/>
  <c r="U258" i="14"/>
  <c r="U254" i="14"/>
  <c r="U253" i="14"/>
  <c r="U252" i="14"/>
  <c r="AD252" i="14" s="1"/>
  <c r="U251" i="14"/>
  <c r="U250" i="14"/>
  <c r="U247" i="14"/>
  <c r="U236" i="14"/>
  <c r="U235" i="14"/>
  <c r="U234" i="14"/>
  <c r="U231" i="14"/>
  <c r="U230" i="14"/>
  <c r="U229" i="14"/>
  <c r="U232" i="14"/>
  <c r="U233" i="14"/>
  <c r="U224" i="14"/>
  <c r="U223" i="14"/>
  <c r="U222" i="14"/>
  <c r="U220" i="14"/>
  <c r="PY220" i="14" s="1"/>
  <c r="U219" i="14"/>
  <c r="U218" i="14"/>
  <c r="U217" i="14"/>
  <c r="U216" i="14"/>
  <c r="U215" i="14"/>
  <c r="U214" i="14"/>
  <c r="U213" i="14"/>
  <c r="PY213" i="14" s="1"/>
  <c r="U212" i="14"/>
  <c r="U221" i="14"/>
  <c r="U211" i="14"/>
  <c r="U210" i="14"/>
  <c r="U209" i="14"/>
  <c r="U208" i="14"/>
  <c r="U207" i="14"/>
  <c r="U206" i="14"/>
  <c r="U205" i="14"/>
  <c r="PY205" i="14" s="1"/>
  <c r="U204" i="14"/>
  <c r="U197" i="14"/>
  <c r="U196" i="14"/>
  <c r="U195" i="14"/>
  <c r="U194" i="14"/>
  <c r="U193" i="14"/>
  <c r="U192" i="14"/>
  <c r="AD192" i="14" s="1"/>
  <c r="U187" i="14"/>
  <c r="U186" i="14"/>
  <c r="U199" i="14"/>
  <c r="U198" i="14"/>
  <c r="U185" i="14"/>
  <c r="AD185" i="14" s="1"/>
  <c r="U184" i="14"/>
  <c r="U183" i="14"/>
  <c r="U182" i="14"/>
  <c r="U181" i="14"/>
  <c r="PY181" i="14" s="1"/>
  <c r="U180" i="14"/>
  <c r="U179" i="14"/>
  <c r="AD179" i="14" s="1"/>
  <c r="U178" i="14"/>
  <c r="U177" i="14"/>
  <c r="U189" i="14" s="1"/>
  <c r="U165" i="14"/>
  <c r="AD165" i="14" s="1"/>
  <c r="U164" i="14"/>
  <c r="U163" i="14"/>
  <c r="AD163" i="14" s="1"/>
  <c r="U162" i="14"/>
  <c r="U161" i="14"/>
  <c r="U160" i="14"/>
  <c r="AD160" i="14" s="1"/>
  <c r="U159" i="14"/>
  <c r="U170" i="14"/>
  <c r="U173" i="14" s="1"/>
  <c r="AC313" i="14"/>
  <c r="AC311" i="14"/>
  <c r="AC312" i="14"/>
  <c r="AC301" i="14"/>
  <c r="AC300" i="14"/>
  <c r="AC303" i="14" s="1"/>
  <c r="AC267" i="14"/>
  <c r="AC266" i="14"/>
  <c r="AC258" i="14"/>
  <c r="AC254" i="14"/>
  <c r="AC253" i="14"/>
  <c r="QG253" i="14" s="1"/>
  <c r="AC252" i="14"/>
  <c r="AC251" i="14"/>
  <c r="AC250" i="14"/>
  <c r="AC256" i="14" s="1"/>
  <c r="AC247" i="14"/>
  <c r="AC236" i="14"/>
  <c r="AC235" i="14"/>
  <c r="AC234" i="14"/>
  <c r="AC231" i="14"/>
  <c r="AC230" i="14"/>
  <c r="AC229" i="14"/>
  <c r="AC233" i="14"/>
  <c r="AC232" i="14"/>
  <c r="QG232" i="14" s="1"/>
  <c r="AC224" i="14"/>
  <c r="AC223" i="14"/>
  <c r="AC222" i="14"/>
  <c r="AC221" i="14"/>
  <c r="QG221" i="14" s="1"/>
  <c r="AC219" i="14"/>
  <c r="AC218" i="14"/>
  <c r="AC217" i="14"/>
  <c r="AC216" i="14"/>
  <c r="AC215" i="14"/>
  <c r="AC214" i="14"/>
  <c r="AC213" i="14"/>
  <c r="AC212" i="14"/>
  <c r="AC220" i="14"/>
  <c r="AC211" i="14"/>
  <c r="AC210" i="14"/>
  <c r="AC209" i="14"/>
  <c r="AC208" i="14"/>
  <c r="AC207" i="14"/>
  <c r="AC206" i="14"/>
  <c r="AC205" i="14"/>
  <c r="QG205" i="14" s="1"/>
  <c r="AC204" i="14"/>
  <c r="AC197" i="14"/>
  <c r="AC196" i="14"/>
  <c r="AC195" i="14"/>
  <c r="AC194" i="14"/>
  <c r="AC193" i="14"/>
  <c r="QG193" i="14" s="1"/>
  <c r="AC192" i="14"/>
  <c r="AC187" i="14"/>
  <c r="AC186" i="14"/>
  <c r="AC199" i="14"/>
  <c r="AC198" i="14"/>
  <c r="AC185" i="14"/>
  <c r="AC184" i="14"/>
  <c r="AC183" i="14"/>
  <c r="AC182" i="14"/>
  <c r="AC181" i="14"/>
  <c r="QG181" i="14" s="1"/>
  <c r="AC180" i="14"/>
  <c r="AC179" i="14"/>
  <c r="AC178" i="14"/>
  <c r="AC177" i="14"/>
  <c r="AC165" i="14"/>
  <c r="AC164" i="14"/>
  <c r="AC163" i="14"/>
  <c r="AC162" i="14"/>
  <c r="QG162" i="14" s="1"/>
  <c r="AC161" i="14"/>
  <c r="AC160" i="14"/>
  <c r="AC159" i="14"/>
  <c r="AC171" i="14"/>
  <c r="AC170" i="14"/>
  <c r="AM313" i="14"/>
  <c r="AM312" i="14"/>
  <c r="AM311" i="14"/>
  <c r="AM301" i="14"/>
  <c r="AM300" i="14"/>
  <c r="AM267" i="14"/>
  <c r="AM266" i="14"/>
  <c r="AM258" i="14"/>
  <c r="AM254" i="14"/>
  <c r="AM253" i="14"/>
  <c r="AM252" i="14"/>
  <c r="AM251" i="14"/>
  <c r="AM250" i="14"/>
  <c r="AM247" i="14"/>
  <c r="AM231" i="14"/>
  <c r="AM230" i="14"/>
  <c r="AM229" i="14"/>
  <c r="AM236" i="14"/>
  <c r="AM235" i="14"/>
  <c r="AM234" i="14"/>
  <c r="AM233" i="14"/>
  <c r="AM224" i="14"/>
  <c r="AM223" i="14"/>
  <c r="AM222" i="14"/>
  <c r="AM232" i="14"/>
  <c r="AM220" i="14"/>
  <c r="AM221" i="14"/>
  <c r="AM219" i="14"/>
  <c r="AM218" i="14"/>
  <c r="AM217" i="14"/>
  <c r="AM216" i="14"/>
  <c r="AM215" i="14"/>
  <c r="AM214" i="14"/>
  <c r="AM213" i="14"/>
  <c r="AM212" i="14"/>
  <c r="AM199" i="14"/>
  <c r="AM198" i="14"/>
  <c r="AM197" i="14"/>
  <c r="AM196" i="14"/>
  <c r="AM195" i="14"/>
  <c r="AM194" i="14"/>
  <c r="AM193" i="14"/>
  <c r="AM192" i="14"/>
  <c r="AM187" i="14"/>
  <c r="AM186" i="14"/>
  <c r="AM211" i="14"/>
  <c r="AM209" i="14"/>
  <c r="AM207" i="14"/>
  <c r="AM205" i="14"/>
  <c r="AM210" i="14"/>
  <c r="AM208" i="14"/>
  <c r="AM206" i="14"/>
  <c r="AM204" i="14"/>
  <c r="AM185" i="14"/>
  <c r="AM184" i="14"/>
  <c r="AM183" i="14"/>
  <c r="AM182" i="14"/>
  <c r="AM181" i="14"/>
  <c r="AM180" i="14"/>
  <c r="AM179" i="14"/>
  <c r="AM178" i="14"/>
  <c r="QC178" i="14" s="1"/>
  <c r="AM177" i="14"/>
  <c r="AM171" i="14"/>
  <c r="AM170" i="14"/>
  <c r="AW313" i="14"/>
  <c r="AW312" i="14"/>
  <c r="AW311" i="14"/>
  <c r="AW301" i="14"/>
  <c r="AW300" i="14"/>
  <c r="AW267" i="14"/>
  <c r="AW266" i="14"/>
  <c r="AW258" i="14"/>
  <c r="AW254" i="14"/>
  <c r="AW253" i="14"/>
  <c r="AW251" i="14"/>
  <c r="AW250" i="14"/>
  <c r="AW247" i="14"/>
  <c r="AW252" i="14"/>
  <c r="AW232" i="14"/>
  <c r="AW231" i="14"/>
  <c r="AW230" i="14"/>
  <c r="AW229" i="14"/>
  <c r="AW236" i="14"/>
  <c r="AW235" i="14"/>
  <c r="BF235" i="14" s="1"/>
  <c r="AW234" i="14"/>
  <c r="AW233" i="14"/>
  <c r="AW224" i="14"/>
  <c r="AW223" i="14"/>
  <c r="AW222" i="14"/>
  <c r="AW220" i="14"/>
  <c r="AW219" i="14"/>
  <c r="AW218" i="14"/>
  <c r="AW217" i="14"/>
  <c r="AW216" i="14"/>
  <c r="AW215" i="14"/>
  <c r="AW214" i="14"/>
  <c r="BF214" i="14" s="1"/>
  <c r="AW213" i="14"/>
  <c r="AW212" i="14"/>
  <c r="AW221" i="14"/>
  <c r="AW211" i="14"/>
  <c r="AW210" i="14"/>
  <c r="AW209" i="14"/>
  <c r="AW208" i="14"/>
  <c r="AW207" i="14"/>
  <c r="AW206" i="14"/>
  <c r="AW205" i="14"/>
  <c r="AW204" i="14"/>
  <c r="BF204" i="14" s="1"/>
  <c r="AW199" i="14"/>
  <c r="AW198" i="14"/>
  <c r="AW197" i="14"/>
  <c r="AW196" i="14"/>
  <c r="AW195" i="14"/>
  <c r="AW194" i="14"/>
  <c r="AW193" i="14"/>
  <c r="AW192" i="14"/>
  <c r="AW187" i="14"/>
  <c r="AW186" i="14"/>
  <c r="AW184" i="14"/>
  <c r="AW182" i="14"/>
  <c r="AW180" i="14"/>
  <c r="AW178" i="14"/>
  <c r="AW171" i="14"/>
  <c r="AW173" i="14" s="1"/>
  <c r="AW177" i="14"/>
  <c r="AW185" i="14"/>
  <c r="AW183" i="14"/>
  <c r="AW181" i="14"/>
  <c r="AW179" i="14"/>
  <c r="AW165" i="14"/>
  <c r="AW164" i="14"/>
  <c r="AW163" i="14"/>
  <c r="AW162" i="14"/>
  <c r="AW161" i="14"/>
  <c r="AW160" i="14"/>
  <c r="BF160" i="14" s="1"/>
  <c r="AW159" i="14"/>
  <c r="BE313" i="14"/>
  <c r="BE312" i="14"/>
  <c r="BE311" i="14"/>
  <c r="BE314" i="14" s="1"/>
  <c r="BE301" i="14"/>
  <c r="BE300" i="14"/>
  <c r="BE267" i="14"/>
  <c r="BE266" i="14"/>
  <c r="BE258" i="14"/>
  <c r="BE254" i="14"/>
  <c r="BE253" i="14"/>
  <c r="BE251" i="14"/>
  <c r="BE250" i="14"/>
  <c r="BE247" i="14"/>
  <c r="BE252" i="14"/>
  <c r="BE231" i="14"/>
  <c r="BE230" i="14"/>
  <c r="BE229" i="14"/>
  <c r="BE232" i="14"/>
  <c r="BE233" i="14"/>
  <c r="BE224" i="14"/>
  <c r="BE223" i="14"/>
  <c r="BE222" i="14"/>
  <c r="BE234" i="14"/>
  <c r="BE235" i="14"/>
  <c r="BE236" i="14"/>
  <c r="BE221" i="14"/>
  <c r="BE220" i="14"/>
  <c r="BE219" i="14"/>
  <c r="BE218" i="14"/>
  <c r="BE217" i="14"/>
  <c r="BE216" i="14"/>
  <c r="BE215" i="14"/>
  <c r="BE214" i="14"/>
  <c r="BE213" i="14"/>
  <c r="BE212" i="14"/>
  <c r="BE211" i="14"/>
  <c r="BE210" i="14"/>
  <c r="BE209" i="14"/>
  <c r="BE208" i="14"/>
  <c r="BE207" i="14"/>
  <c r="BE206" i="14"/>
  <c r="BE205" i="14"/>
  <c r="BE204" i="14"/>
  <c r="BE199" i="14"/>
  <c r="BE198" i="14"/>
  <c r="BE197" i="14"/>
  <c r="BE196" i="14"/>
  <c r="BE195" i="14"/>
  <c r="BE194" i="14"/>
  <c r="BE193" i="14"/>
  <c r="BE192" i="14"/>
  <c r="BE201" i="14" s="1"/>
  <c r="BE187" i="14"/>
  <c r="BE186" i="14"/>
  <c r="BE184" i="14"/>
  <c r="BE182" i="14"/>
  <c r="BE180" i="14"/>
  <c r="BE178" i="14"/>
  <c r="BE177" i="14"/>
  <c r="BE185" i="14"/>
  <c r="BE183" i="14"/>
  <c r="BE181" i="14"/>
  <c r="BE179" i="14"/>
  <c r="BE171" i="14"/>
  <c r="BE165" i="14"/>
  <c r="BE164" i="14"/>
  <c r="BE163" i="14"/>
  <c r="BE162" i="14"/>
  <c r="BE161" i="14"/>
  <c r="BE160" i="14"/>
  <c r="BE159" i="14"/>
  <c r="BO313" i="14"/>
  <c r="BO312" i="14"/>
  <c r="BO311" i="14"/>
  <c r="BO301" i="14"/>
  <c r="BO300" i="14"/>
  <c r="BO303" i="14" s="1"/>
  <c r="BO267" i="14"/>
  <c r="BO266" i="14"/>
  <c r="BO258" i="14"/>
  <c r="BO254" i="14"/>
  <c r="BO253" i="14"/>
  <c r="BO252" i="14"/>
  <c r="BO251" i="14"/>
  <c r="BO247" i="14"/>
  <c r="BO236" i="14"/>
  <c r="BO235" i="14"/>
  <c r="BO234" i="14"/>
  <c r="BO233" i="14"/>
  <c r="BO232" i="14"/>
  <c r="BO250" i="14"/>
  <c r="BO230" i="14"/>
  <c r="BO224" i="14"/>
  <c r="BO223" i="14"/>
  <c r="BO222" i="14"/>
  <c r="BO221" i="14"/>
  <c r="BO220" i="14"/>
  <c r="BO231" i="14"/>
  <c r="BO219" i="14"/>
  <c r="BO218" i="14"/>
  <c r="BO217" i="14"/>
  <c r="BO216" i="14"/>
  <c r="BO215" i="14"/>
  <c r="BO229" i="14"/>
  <c r="BO214" i="14"/>
  <c r="BO212" i="14"/>
  <c r="BO213" i="14"/>
  <c r="BO211" i="14"/>
  <c r="BO210" i="14"/>
  <c r="BO209" i="14"/>
  <c r="BO208" i="14"/>
  <c r="BO207" i="14"/>
  <c r="BO206" i="14"/>
  <c r="BO205" i="14"/>
  <c r="BO197" i="14"/>
  <c r="BO196" i="14"/>
  <c r="BO195" i="14"/>
  <c r="BO194" i="14"/>
  <c r="BO193" i="14"/>
  <c r="BO192" i="14"/>
  <c r="BO187" i="14"/>
  <c r="BO186" i="14"/>
  <c r="BO204" i="14"/>
  <c r="BO199" i="14"/>
  <c r="BO198" i="14"/>
  <c r="BO185" i="14"/>
  <c r="BO184" i="14"/>
  <c r="BO183" i="14"/>
  <c r="BO182" i="14"/>
  <c r="BO181" i="14"/>
  <c r="BO180" i="14"/>
  <c r="BO179" i="14"/>
  <c r="BO178" i="14"/>
  <c r="BO177" i="14"/>
  <c r="BO171" i="14"/>
  <c r="BO165" i="14"/>
  <c r="BO164" i="14"/>
  <c r="BO163" i="14"/>
  <c r="BO162" i="14"/>
  <c r="BO161" i="14"/>
  <c r="BO160" i="14"/>
  <c r="BO159" i="14"/>
  <c r="BY311" i="14"/>
  <c r="BY312" i="14"/>
  <c r="BY313" i="14"/>
  <c r="BY301" i="14"/>
  <c r="BY300" i="14"/>
  <c r="BY267" i="14"/>
  <c r="BY258" i="14"/>
  <c r="BY254" i="14"/>
  <c r="BY253" i="14"/>
  <c r="BY252" i="14"/>
  <c r="BY266" i="14"/>
  <c r="BY251" i="14"/>
  <c r="CH251" i="14" s="1"/>
  <c r="BY250" i="14"/>
  <c r="BY247" i="14"/>
  <c r="BY236" i="14"/>
  <c r="BY235" i="14"/>
  <c r="BY234" i="14"/>
  <c r="BY233" i="14"/>
  <c r="BY232" i="14"/>
  <c r="BY231" i="14"/>
  <c r="BY230" i="14"/>
  <c r="BY229" i="14"/>
  <c r="BY219" i="14"/>
  <c r="BY218" i="14"/>
  <c r="CH218" i="14" s="1"/>
  <c r="BY217" i="14"/>
  <c r="BY216" i="14"/>
  <c r="BY215" i="14"/>
  <c r="BY214" i="14"/>
  <c r="BY213" i="14"/>
  <c r="BY212" i="14"/>
  <c r="BY223" i="14"/>
  <c r="BY222" i="14"/>
  <c r="BY220" i="14"/>
  <c r="BY221" i="14"/>
  <c r="BY211" i="14"/>
  <c r="BY210" i="14"/>
  <c r="BY209" i="14"/>
  <c r="BY208" i="14"/>
  <c r="BY207" i="14"/>
  <c r="BY206" i="14"/>
  <c r="BY205" i="14"/>
  <c r="BY204" i="14"/>
  <c r="BY224" i="14"/>
  <c r="BY197" i="14"/>
  <c r="BY196" i="14"/>
  <c r="BY195" i="14"/>
  <c r="BY194" i="14"/>
  <c r="BY193" i="14"/>
  <c r="BY192" i="14"/>
  <c r="BY187" i="14"/>
  <c r="BY198" i="14"/>
  <c r="BY186" i="14"/>
  <c r="BY199" i="14"/>
  <c r="BY185" i="14"/>
  <c r="BY184" i="14"/>
  <c r="BY183" i="14"/>
  <c r="BY182" i="14"/>
  <c r="BY181" i="14"/>
  <c r="BY180" i="14"/>
  <c r="BY179" i="14"/>
  <c r="BY178" i="14"/>
  <c r="BY177" i="14"/>
  <c r="BY171" i="14"/>
  <c r="BY170" i="14"/>
  <c r="BY165" i="14"/>
  <c r="BY164" i="14"/>
  <c r="BY163" i="14"/>
  <c r="BY162" i="14"/>
  <c r="BY161" i="14"/>
  <c r="BY160" i="14"/>
  <c r="BY159" i="14"/>
  <c r="BY167" i="14" s="1"/>
  <c r="CG311" i="14"/>
  <c r="CG313" i="14"/>
  <c r="CG301" i="14"/>
  <c r="CG300" i="14"/>
  <c r="CG312" i="14"/>
  <c r="CG258" i="14"/>
  <c r="CG254" i="14"/>
  <c r="CG253" i="14"/>
  <c r="CG252" i="14"/>
  <c r="CG266" i="14"/>
  <c r="CG251" i="14"/>
  <c r="CG250" i="14"/>
  <c r="CG247" i="14"/>
  <c r="CG236" i="14"/>
  <c r="CG235" i="14"/>
  <c r="CG234" i="14"/>
  <c r="CG233" i="14"/>
  <c r="CG267" i="14"/>
  <c r="CG231" i="14"/>
  <c r="CG230" i="14"/>
  <c r="CG229" i="14"/>
  <c r="CG232" i="14"/>
  <c r="CG220" i="14"/>
  <c r="CG219" i="14"/>
  <c r="CG218" i="14"/>
  <c r="CG217" i="14"/>
  <c r="CG216" i="14"/>
  <c r="CG215" i="14"/>
  <c r="CG214" i="14"/>
  <c r="CG213" i="14"/>
  <c r="CG212" i="14"/>
  <c r="CG223" i="14"/>
  <c r="CG222" i="14"/>
  <c r="CG221" i="14"/>
  <c r="CG224" i="14"/>
  <c r="CG211" i="14"/>
  <c r="CG210" i="14"/>
  <c r="CG209" i="14"/>
  <c r="CG208" i="14"/>
  <c r="CG207" i="14"/>
  <c r="CG206" i="14"/>
  <c r="CG205" i="14"/>
  <c r="CG204" i="14"/>
  <c r="CG199" i="14"/>
  <c r="CG198" i="14"/>
  <c r="CG197" i="14"/>
  <c r="CG196" i="14"/>
  <c r="CG195" i="14"/>
  <c r="CG194" i="14"/>
  <c r="CG193" i="14"/>
  <c r="CG192" i="14"/>
  <c r="CG187" i="14"/>
  <c r="CG185" i="14"/>
  <c r="CG184" i="14"/>
  <c r="CG183" i="14"/>
  <c r="CG182" i="14"/>
  <c r="CG181" i="14"/>
  <c r="CG180" i="14"/>
  <c r="CG179" i="14"/>
  <c r="CG178" i="14"/>
  <c r="CG177" i="14"/>
  <c r="CG171" i="14"/>
  <c r="CG170" i="14"/>
  <c r="CG186" i="14"/>
  <c r="CG165" i="14"/>
  <c r="CG164" i="14"/>
  <c r="CG163" i="14"/>
  <c r="CG162" i="14"/>
  <c r="CG161" i="14"/>
  <c r="CG160" i="14"/>
  <c r="CG159" i="14"/>
  <c r="CQ313" i="14"/>
  <c r="CQ312" i="14"/>
  <c r="CQ311" i="14"/>
  <c r="CQ301" i="14"/>
  <c r="CQ300" i="14"/>
  <c r="CQ267" i="14"/>
  <c r="CQ266" i="14"/>
  <c r="CQ252" i="14"/>
  <c r="CQ253" i="14"/>
  <c r="CQ258" i="14"/>
  <c r="CQ254" i="14"/>
  <c r="CQ251" i="14"/>
  <c r="CQ250" i="14"/>
  <c r="CQ247" i="14"/>
  <c r="CQ236" i="14"/>
  <c r="CQ235" i="14"/>
  <c r="CQ234" i="14"/>
  <c r="CQ233" i="14"/>
  <c r="CQ232" i="14"/>
  <c r="CQ231" i="14"/>
  <c r="CQ230" i="14"/>
  <c r="CQ229" i="14"/>
  <c r="CQ224" i="14"/>
  <c r="CQ219" i="14"/>
  <c r="CQ218" i="14"/>
  <c r="CQ217" i="14"/>
  <c r="CQ216" i="14"/>
  <c r="CQ215" i="14"/>
  <c r="CQ220" i="14"/>
  <c r="CQ221" i="14"/>
  <c r="CQ223" i="14"/>
  <c r="CQ222" i="14"/>
  <c r="CQ212" i="14"/>
  <c r="CQ213" i="14"/>
  <c r="CQ211" i="14"/>
  <c r="CQ210" i="14"/>
  <c r="CQ209" i="14"/>
  <c r="CQ208" i="14"/>
  <c r="CQ207" i="14"/>
  <c r="CQ206" i="14"/>
  <c r="CQ205" i="14"/>
  <c r="CQ204" i="14"/>
  <c r="CQ199" i="14"/>
  <c r="CQ198" i="14"/>
  <c r="CQ214" i="14"/>
  <c r="CQ197" i="14"/>
  <c r="CQ195" i="14"/>
  <c r="CQ193" i="14"/>
  <c r="CQ186" i="14"/>
  <c r="CQ185" i="14"/>
  <c r="CQ184" i="14"/>
  <c r="CQ183" i="14"/>
  <c r="CQ182" i="14"/>
  <c r="CQ181" i="14"/>
  <c r="CQ180" i="14"/>
  <c r="CQ179" i="14"/>
  <c r="CQ178" i="14"/>
  <c r="CQ177" i="14"/>
  <c r="CQ171" i="14"/>
  <c r="CQ196" i="14"/>
  <c r="CQ194" i="14"/>
  <c r="CQ192" i="14"/>
  <c r="CQ201" i="14" s="1"/>
  <c r="CQ187" i="14"/>
  <c r="CQ165" i="14"/>
  <c r="CQ164" i="14"/>
  <c r="CQ163" i="14"/>
  <c r="CQ162" i="14"/>
  <c r="CQ161" i="14"/>
  <c r="CQ160" i="14"/>
  <c r="CQ159" i="14"/>
  <c r="CQ170" i="14"/>
  <c r="CQ173" i="14" s="1"/>
  <c r="DA313" i="14"/>
  <c r="DA311" i="14"/>
  <c r="DA314" i="14" s="1"/>
  <c r="DA312" i="14"/>
  <c r="DA301" i="14"/>
  <c r="DA300" i="14"/>
  <c r="DA303" i="14" s="1"/>
  <c r="DA291" i="14"/>
  <c r="DA267" i="14"/>
  <c r="DJ267" i="14" s="1"/>
  <c r="DA266" i="14"/>
  <c r="DA258" i="14"/>
  <c r="DA254" i="14"/>
  <c r="DA253" i="14"/>
  <c r="DA252" i="14"/>
  <c r="DA251" i="14"/>
  <c r="DA250" i="14"/>
  <c r="DA247" i="14"/>
  <c r="DA236" i="14"/>
  <c r="DA235" i="14"/>
  <c r="DA234" i="14"/>
  <c r="DA233" i="14"/>
  <c r="DA232" i="14"/>
  <c r="DJ232" i="14" s="1"/>
  <c r="DA231" i="14"/>
  <c r="DA230" i="14"/>
  <c r="DA229" i="14"/>
  <c r="DA224" i="14"/>
  <c r="DA223" i="14"/>
  <c r="DA222" i="14"/>
  <c r="DJ222" i="14" s="1"/>
  <c r="DA221" i="14"/>
  <c r="DA220" i="14"/>
  <c r="DA219" i="14"/>
  <c r="DA218" i="14"/>
  <c r="DA217" i="14"/>
  <c r="DA216" i="14"/>
  <c r="DA215" i="14"/>
  <c r="DA214" i="14"/>
  <c r="DA213" i="14"/>
  <c r="DA212" i="14"/>
  <c r="DA211" i="14"/>
  <c r="DA210" i="14"/>
  <c r="DA209" i="14"/>
  <c r="DA208" i="14"/>
  <c r="DA207" i="14"/>
  <c r="DA206" i="14"/>
  <c r="DA205" i="14"/>
  <c r="DA204" i="14"/>
  <c r="DA199" i="14"/>
  <c r="DA198" i="14"/>
  <c r="DA197" i="14"/>
  <c r="DA196" i="14"/>
  <c r="DJ196" i="14" s="1"/>
  <c r="DA195" i="14"/>
  <c r="DA194" i="14"/>
  <c r="DA193" i="14"/>
  <c r="DA192" i="14"/>
  <c r="DJ192" i="14" s="1"/>
  <c r="DA187" i="14"/>
  <c r="DA186" i="14"/>
  <c r="DA185" i="14"/>
  <c r="DA184" i="14"/>
  <c r="DA183" i="14"/>
  <c r="DJ183" i="14" s="1"/>
  <c r="DA182" i="14"/>
  <c r="DA181" i="14"/>
  <c r="DA180" i="14"/>
  <c r="DA179" i="14"/>
  <c r="DA178" i="14"/>
  <c r="DA177" i="14"/>
  <c r="DA165" i="14"/>
  <c r="DA164" i="14"/>
  <c r="DA163" i="14"/>
  <c r="DA162" i="14"/>
  <c r="DA161" i="14"/>
  <c r="DA160" i="14"/>
  <c r="DA159" i="14"/>
  <c r="DA171" i="14"/>
  <c r="DA170" i="14"/>
  <c r="DI313" i="14"/>
  <c r="DI312" i="14"/>
  <c r="DI311" i="14"/>
  <c r="DI301" i="14"/>
  <c r="DI300" i="14"/>
  <c r="DI303" i="14" s="1"/>
  <c r="DI267" i="14"/>
  <c r="DI266" i="14"/>
  <c r="DI258" i="14"/>
  <c r="DI254" i="14"/>
  <c r="DI253" i="14"/>
  <c r="DJ253" i="14" s="1"/>
  <c r="DI252" i="14"/>
  <c r="DI251" i="14"/>
  <c r="DI250" i="14"/>
  <c r="DI247" i="14"/>
  <c r="DI236" i="14"/>
  <c r="DI235" i="14"/>
  <c r="DI234" i="14"/>
  <c r="DI232" i="14"/>
  <c r="DI233" i="14"/>
  <c r="DI231" i="14"/>
  <c r="DI230" i="14"/>
  <c r="DI229" i="14"/>
  <c r="DI224" i="14"/>
  <c r="DI223" i="14"/>
  <c r="DI222" i="14"/>
  <c r="DI221" i="14"/>
  <c r="DI220" i="14"/>
  <c r="DI219" i="14"/>
  <c r="DI218" i="14"/>
  <c r="DI217" i="14"/>
  <c r="DI216" i="14"/>
  <c r="DI215" i="14"/>
  <c r="DI214" i="14"/>
  <c r="DI213" i="14"/>
  <c r="QG213" i="14" s="1"/>
  <c r="DI211" i="14"/>
  <c r="DI210" i="14"/>
  <c r="DI209" i="14"/>
  <c r="DI208" i="14"/>
  <c r="DI207" i="14"/>
  <c r="DI206" i="14"/>
  <c r="DI205" i="14"/>
  <c r="DI204" i="14"/>
  <c r="DI226" i="14" s="1"/>
  <c r="DI199" i="14"/>
  <c r="DI198" i="14"/>
  <c r="DI212" i="14"/>
  <c r="DI197" i="14"/>
  <c r="DI196" i="14"/>
  <c r="DI195" i="14"/>
  <c r="DI194" i="14"/>
  <c r="DI193" i="14"/>
  <c r="DI192" i="14"/>
  <c r="DI187" i="14"/>
  <c r="DI186" i="14"/>
  <c r="DI185" i="14"/>
  <c r="DI184" i="14"/>
  <c r="DI183" i="14"/>
  <c r="DI182" i="14"/>
  <c r="DI181" i="14"/>
  <c r="DI180" i="14"/>
  <c r="DI179" i="14"/>
  <c r="DI178" i="14"/>
  <c r="DI165" i="14"/>
  <c r="DI164" i="14"/>
  <c r="DI163" i="14"/>
  <c r="DI162" i="14"/>
  <c r="DI161" i="14"/>
  <c r="DI160" i="14"/>
  <c r="DI159" i="14"/>
  <c r="DI171" i="14"/>
  <c r="DS313" i="14"/>
  <c r="DS312" i="14"/>
  <c r="DS311" i="14"/>
  <c r="DS300" i="14"/>
  <c r="DS301" i="14"/>
  <c r="DS267" i="14"/>
  <c r="DS266" i="14"/>
  <c r="DS258" i="14"/>
  <c r="DS254" i="14"/>
  <c r="DS253" i="14"/>
  <c r="DS252" i="14"/>
  <c r="DS251" i="14"/>
  <c r="DS250" i="14"/>
  <c r="DS256" i="14" s="1"/>
  <c r="DS247" i="14"/>
  <c r="DS236" i="14"/>
  <c r="DS235" i="14"/>
  <c r="DS234" i="14"/>
  <c r="DS233" i="14"/>
  <c r="DS232" i="14"/>
  <c r="DS231" i="14"/>
  <c r="DS230" i="14"/>
  <c r="QC230" i="14" s="1"/>
  <c r="DS229" i="14"/>
  <c r="DS224" i="14"/>
  <c r="DS223" i="14"/>
  <c r="DS222" i="14"/>
  <c r="DS221" i="14"/>
  <c r="DS220" i="14"/>
  <c r="DS218" i="14"/>
  <c r="DS216" i="14"/>
  <c r="DS213" i="14"/>
  <c r="DS211" i="14"/>
  <c r="DS210" i="14"/>
  <c r="DS209" i="14"/>
  <c r="DS208" i="14"/>
  <c r="DS207" i="14"/>
  <c r="DS206" i="14"/>
  <c r="DS205" i="14"/>
  <c r="DS219" i="14"/>
  <c r="DS217" i="14"/>
  <c r="DS215" i="14"/>
  <c r="DS214" i="14"/>
  <c r="DS212" i="14"/>
  <c r="DS204" i="14"/>
  <c r="DS197" i="14"/>
  <c r="DS196" i="14"/>
  <c r="DS195" i="14"/>
  <c r="DS194" i="14"/>
  <c r="DS193" i="14"/>
  <c r="DS192" i="14"/>
  <c r="DS187" i="14"/>
  <c r="DS186" i="14"/>
  <c r="DS185" i="14"/>
  <c r="DS184" i="14"/>
  <c r="DS183" i="14"/>
  <c r="DS182" i="14"/>
  <c r="DS181" i="14"/>
  <c r="DS180" i="14"/>
  <c r="DS179" i="14"/>
  <c r="DS178" i="14"/>
  <c r="DS198" i="14"/>
  <c r="DS199" i="14"/>
  <c r="DS171" i="14"/>
  <c r="DS170" i="14"/>
  <c r="DS165" i="14"/>
  <c r="DS164" i="14"/>
  <c r="DS163" i="14"/>
  <c r="DS162" i="14"/>
  <c r="DS161" i="14"/>
  <c r="DS160" i="14"/>
  <c r="DS159" i="14"/>
  <c r="DS177" i="14"/>
  <c r="EC313" i="14"/>
  <c r="EC312" i="14"/>
  <c r="EC311" i="14"/>
  <c r="EC314" i="14" s="1"/>
  <c r="EC301" i="14"/>
  <c r="EC300" i="14"/>
  <c r="EC267" i="14"/>
  <c r="EC266" i="14"/>
  <c r="EC258" i="14"/>
  <c r="EC254" i="14"/>
  <c r="EC253" i="14"/>
  <c r="EC252" i="14"/>
  <c r="EC251" i="14"/>
  <c r="EC250" i="14"/>
  <c r="EC247" i="14"/>
  <c r="EC236" i="14"/>
  <c r="EC235" i="14"/>
  <c r="EC234" i="14"/>
  <c r="EC231" i="14"/>
  <c r="EC230" i="14"/>
  <c r="EC229" i="14"/>
  <c r="EC233" i="14"/>
  <c r="EC232" i="14"/>
  <c r="EL232" i="14" s="1"/>
  <c r="EC224" i="14"/>
  <c r="EC223" i="14"/>
  <c r="EC222" i="14"/>
  <c r="EC221" i="14"/>
  <c r="EC219" i="14"/>
  <c r="EC218" i="14"/>
  <c r="EC217" i="14"/>
  <c r="EC216" i="14"/>
  <c r="EC215" i="14"/>
  <c r="EC214" i="14"/>
  <c r="EC213" i="14"/>
  <c r="EC212" i="14"/>
  <c r="EC220" i="14"/>
  <c r="EC211" i="14"/>
  <c r="EC210" i="14"/>
  <c r="EC209" i="14"/>
  <c r="EC208" i="14"/>
  <c r="EC207" i="14"/>
  <c r="EC206" i="14"/>
  <c r="EC205" i="14"/>
  <c r="EC204" i="14"/>
  <c r="EC197" i="14"/>
  <c r="EC196" i="14"/>
  <c r="EC195" i="14"/>
  <c r="EC194" i="14"/>
  <c r="EC193" i="14"/>
  <c r="EC192" i="14"/>
  <c r="EC187" i="14"/>
  <c r="EC186" i="14"/>
  <c r="EC199" i="14"/>
  <c r="EC198" i="14"/>
  <c r="EC184" i="14"/>
  <c r="EC183" i="14"/>
  <c r="EC182" i="14"/>
  <c r="EL182" i="14" s="1"/>
  <c r="EC181" i="14"/>
  <c r="EC180" i="14"/>
  <c r="EC179" i="14"/>
  <c r="EC178" i="14"/>
  <c r="EC177" i="14"/>
  <c r="EC185" i="14"/>
  <c r="EC165" i="14"/>
  <c r="EC164" i="14"/>
  <c r="EL164" i="14" s="1"/>
  <c r="EC163" i="14"/>
  <c r="EL163" i="14" s="1"/>
  <c r="EC162" i="14"/>
  <c r="EC161" i="14"/>
  <c r="EC160" i="14"/>
  <c r="EC159" i="14"/>
  <c r="EC170" i="14"/>
  <c r="EC173" i="14" s="1"/>
  <c r="EC171" i="14"/>
  <c r="EK313" i="14"/>
  <c r="EK312" i="14"/>
  <c r="EK311" i="14"/>
  <c r="EK301" i="14"/>
  <c r="EK300" i="14"/>
  <c r="EK267" i="14"/>
  <c r="EK266" i="14"/>
  <c r="EK258" i="14"/>
  <c r="EK254" i="14"/>
  <c r="EK253" i="14"/>
  <c r="EK252" i="14"/>
  <c r="EK251" i="14"/>
  <c r="EL251" i="14" s="1"/>
  <c r="EK250" i="14"/>
  <c r="EK247" i="14"/>
  <c r="EK236" i="14"/>
  <c r="EK235" i="14"/>
  <c r="EK234" i="14"/>
  <c r="EK232" i="14"/>
  <c r="EK231" i="14"/>
  <c r="EK230" i="14"/>
  <c r="EK229" i="14"/>
  <c r="EK224" i="14"/>
  <c r="EK223" i="14"/>
  <c r="EK222" i="14"/>
  <c r="EK221" i="14"/>
  <c r="EK233" i="14"/>
  <c r="EK220" i="14"/>
  <c r="EK219" i="14"/>
  <c r="EK218" i="14"/>
  <c r="EK217" i="14"/>
  <c r="EK216" i="14"/>
  <c r="EK215" i="14"/>
  <c r="EK214" i="14"/>
  <c r="EK213" i="14"/>
  <c r="EK212" i="14"/>
  <c r="EK211" i="14"/>
  <c r="EK210" i="14"/>
  <c r="EK209" i="14"/>
  <c r="EK208" i="14"/>
  <c r="EK207" i="14"/>
  <c r="EK206" i="14"/>
  <c r="EK205" i="14"/>
  <c r="EK204" i="14"/>
  <c r="EK199" i="14"/>
  <c r="EK198" i="14"/>
  <c r="EK197" i="14"/>
  <c r="EK196" i="14"/>
  <c r="EK195" i="14"/>
  <c r="EK194" i="14"/>
  <c r="EK193" i="14"/>
  <c r="EK192" i="14"/>
  <c r="EK187" i="14"/>
  <c r="EK186" i="14"/>
  <c r="EK185" i="14"/>
  <c r="EK184" i="14"/>
  <c r="EK183" i="14"/>
  <c r="EK182" i="14"/>
  <c r="EK181" i="14"/>
  <c r="EK180" i="14"/>
  <c r="EK179" i="14"/>
  <c r="EK178" i="14"/>
  <c r="EK177" i="14"/>
  <c r="EK165" i="14"/>
  <c r="EK164" i="14"/>
  <c r="EK163" i="14"/>
  <c r="EK162" i="14"/>
  <c r="EK161" i="14"/>
  <c r="EK160" i="14"/>
  <c r="EK159" i="14"/>
  <c r="EK170" i="14"/>
  <c r="EK171" i="14"/>
  <c r="EU313" i="14"/>
  <c r="EU312" i="14"/>
  <c r="EU311" i="14"/>
  <c r="EU314" i="14" s="1"/>
  <c r="EU301" i="14"/>
  <c r="EU300" i="14"/>
  <c r="EU303" i="14" s="1"/>
  <c r="EU267" i="14"/>
  <c r="EU266" i="14"/>
  <c r="EU258" i="14"/>
  <c r="EU254" i="14"/>
  <c r="EU253" i="14"/>
  <c r="EU252" i="14"/>
  <c r="EZ252" i="14" s="1"/>
  <c r="EU251" i="14"/>
  <c r="EU250" i="14"/>
  <c r="EU256" i="14" s="1"/>
  <c r="EU247" i="14"/>
  <c r="EU232" i="14"/>
  <c r="EU231" i="14"/>
  <c r="EU230" i="14"/>
  <c r="EU229" i="14"/>
  <c r="EU236" i="14"/>
  <c r="EU235" i="14"/>
  <c r="EU234" i="14"/>
  <c r="EU233" i="14"/>
  <c r="EU224" i="14"/>
  <c r="EU223" i="14"/>
  <c r="EU222" i="14"/>
  <c r="EU221" i="14"/>
  <c r="EU220" i="14"/>
  <c r="EU219" i="14"/>
  <c r="EU218" i="14"/>
  <c r="EU217" i="14"/>
  <c r="EU216" i="14"/>
  <c r="EU215" i="14"/>
  <c r="EU214" i="14"/>
  <c r="EU213" i="14"/>
  <c r="EU212" i="14"/>
  <c r="EU210" i="14"/>
  <c r="EU208" i="14"/>
  <c r="EU206" i="14"/>
  <c r="EU199" i="14"/>
  <c r="EU198" i="14"/>
  <c r="EU197" i="14"/>
  <c r="EU196" i="14"/>
  <c r="EU195" i="14"/>
  <c r="EU194" i="14"/>
  <c r="EU193" i="14"/>
  <c r="EU192" i="14"/>
  <c r="EU187" i="14"/>
  <c r="EU186" i="14"/>
  <c r="EU204" i="14"/>
  <c r="EU211" i="14"/>
  <c r="EU207" i="14"/>
  <c r="EU185" i="14"/>
  <c r="EU209" i="14"/>
  <c r="EU205" i="14"/>
  <c r="EU184" i="14"/>
  <c r="EU183" i="14"/>
  <c r="EU182" i="14"/>
  <c r="EU181" i="14"/>
  <c r="EU180" i="14"/>
  <c r="EU179" i="14"/>
  <c r="EU178" i="14"/>
  <c r="EU315" i="14" s="1"/>
  <c r="EU177" i="14"/>
  <c r="EU171" i="14"/>
  <c r="EU170" i="14"/>
  <c r="EU173" i="14" s="1"/>
  <c r="FE313" i="14"/>
  <c r="FE312" i="14"/>
  <c r="FE311" i="14"/>
  <c r="FE314" i="14" s="1"/>
  <c r="FE301" i="14"/>
  <c r="FE300" i="14"/>
  <c r="FE303" i="14" s="1"/>
  <c r="FE267" i="14"/>
  <c r="FE266" i="14"/>
  <c r="FE258" i="14"/>
  <c r="FN258" i="14" s="1"/>
  <c r="FE254" i="14"/>
  <c r="FE253" i="14"/>
  <c r="FE252" i="14"/>
  <c r="FN252" i="14" s="1"/>
  <c r="FE251" i="14"/>
  <c r="FE250" i="14"/>
  <c r="FE256" i="14" s="1"/>
  <c r="FE247" i="14"/>
  <c r="FE231" i="14"/>
  <c r="FE230" i="14"/>
  <c r="FN230" i="14" s="1"/>
  <c r="FE229" i="14"/>
  <c r="FE232" i="14"/>
  <c r="FE233" i="14"/>
  <c r="FE224" i="14"/>
  <c r="FE223" i="14"/>
  <c r="FE222" i="14"/>
  <c r="FE221" i="14"/>
  <c r="FE235" i="14"/>
  <c r="FE236" i="14"/>
  <c r="FE220" i="14"/>
  <c r="FE218" i="14"/>
  <c r="FE217" i="14"/>
  <c r="FE216" i="14"/>
  <c r="FE215" i="14"/>
  <c r="FE214" i="14"/>
  <c r="FE213" i="14"/>
  <c r="FE234" i="14"/>
  <c r="FE219" i="14"/>
  <c r="FE212" i="14"/>
  <c r="FE211" i="14"/>
  <c r="FE210" i="14"/>
  <c r="FE209" i="14"/>
  <c r="FN209" i="14" s="1"/>
  <c r="FE208" i="14"/>
  <c r="FE207" i="14"/>
  <c r="FE206" i="14"/>
  <c r="FE205" i="14"/>
  <c r="FE204" i="14"/>
  <c r="FE199" i="14"/>
  <c r="FE198" i="14"/>
  <c r="FE197" i="14"/>
  <c r="FE196" i="14"/>
  <c r="FE195" i="14"/>
  <c r="FE194" i="14"/>
  <c r="FN194" i="14" s="1"/>
  <c r="FE193" i="14"/>
  <c r="FE192" i="14"/>
  <c r="FE187" i="14"/>
  <c r="FE186" i="14"/>
  <c r="FN186" i="14" s="1"/>
  <c r="FE185" i="14"/>
  <c r="FE183" i="14"/>
  <c r="FE181" i="14"/>
  <c r="FE179" i="14"/>
  <c r="FE171" i="14"/>
  <c r="FE184" i="14"/>
  <c r="FE182" i="14"/>
  <c r="FE180" i="14"/>
  <c r="FE178" i="14"/>
  <c r="FE177" i="14"/>
  <c r="FE170" i="14"/>
  <c r="FE173" i="14" s="1"/>
  <c r="FE165" i="14"/>
  <c r="FE164" i="14"/>
  <c r="FE163" i="14"/>
  <c r="FE162" i="14"/>
  <c r="FE161" i="14"/>
  <c r="FE160" i="14"/>
  <c r="FE159" i="14"/>
  <c r="FE154" i="14"/>
  <c r="FN154" i="14" s="1"/>
  <c r="FM313" i="14"/>
  <c r="FM311" i="14"/>
  <c r="FM312" i="14"/>
  <c r="FM301" i="14"/>
  <c r="FM300" i="14"/>
  <c r="FM303" i="14" s="1"/>
  <c r="FM267" i="14"/>
  <c r="FM266" i="14"/>
  <c r="FM258" i="14"/>
  <c r="FM254" i="14"/>
  <c r="FM253" i="14"/>
  <c r="FM252" i="14"/>
  <c r="FM251" i="14"/>
  <c r="FM250" i="14"/>
  <c r="FM256" i="14" s="1"/>
  <c r="FM247" i="14"/>
  <c r="FM231" i="14"/>
  <c r="FM230" i="14"/>
  <c r="FM229" i="14"/>
  <c r="FM233" i="14"/>
  <c r="FM232" i="14"/>
  <c r="FM236" i="14"/>
  <c r="FM235" i="14"/>
  <c r="FM234" i="14"/>
  <c r="FM224" i="14"/>
  <c r="FM223" i="14"/>
  <c r="FM222" i="14"/>
  <c r="FM221" i="14"/>
  <c r="FM218" i="14"/>
  <c r="FM217" i="14"/>
  <c r="FM216" i="14"/>
  <c r="FM215" i="14"/>
  <c r="FM214" i="14"/>
  <c r="FM213" i="14"/>
  <c r="FM220" i="14"/>
  <c r="FM219" i="14"/>
  <c r="FM212" i="14"/>
  <c r="FM211" i="14"/>
  <c r="FM210" i="14"/>
  <c r="FM209" i="14"/>
  <c r="FM208" i="14"/>
  <c r="FM207" i="14"/>
  <c r="FM206" i="14"/>
  <c r="FM205" i="14"/>
  <c r="FM204" i="14"/>
  <c r="FM199" i="14"/>
  <c r="FM198" i="14"/>
  <c r="FM197" i="14"/>
  <c r="FM196" i="14"/>
  <c r="FM195" i="14"/>
  <c r="FM194" i="14"/>
  <c r="FM193" i="14"/>
  <c r="FM192" i="14"/>
  <c r="FM187" i="14"/>
  <c r="FM186" i="14"/>
  <c r="FM185" i="14"/>
  <c r="FM183" i="14"/>
  <c r="FM181" i="14"/>
  <c r="FM179" i="14"/>
  <c r="FM170" i="14"/>
  <c r="FM177" i="14"/>
  <c r="FM184" i="14"/>
  <c r="FM182" i="14"/>
  <c r="FM180" i="14"/>
  <c r="FM178" i="14"/>
  <c r="FM171" i="14"/>
  <c r="FM165" i="14"/>
  <c r="FM164" i="14"/>
  <c r="FM163" i="14"/>
  <c r="FM162" i="14"/>
  <c r="FM161" i="14"/>
  <c r="FM160" i="14"/>
  <c r="FM159" i="14"/>
  <c r="FM154" i="14"/>
  <c r="FW313" i="14"/>
  <c r="FW312" i="14"/>
  <c r="FW311" i="14"/>
  <c r="FW314" i="14" s="1"/>
  <c r="FW301" i="14"/>
  <c r="FW300" i="14"/>
  <c r="FW303" i="14" s="1"/>
  <c r="FW267" i="14"/>
  <c r="FW266" i="14"/>
  <c r="FW258" i="14"/>
  <c r="FW254" i="14"/>
  <c r="FW253" i="14"/>
  <c r="FW252" i="14"/>
  <c r="FW250" i="14"/>
  <c r="FW236" i="14"/>
  <c r="FW235" i="14"/>
  <c r="FW234" i="14"/>
  <c r="FW233" i="14"/>
  <c r="FW232" i="14"/>
  <c r="FW247" i="14"/>
  <c r="FW251" i="14"/>
  <c r="FW231" i="14"/>
  <c r="FW229" i="14"/>
  <c r="FW230" i="14"/>
  <c r="FW224" i="14"/>
  <c r="FW223" i="14"/>
  <c r="FW222" i="14"/>
  <c r="FW221" i="14"/>
  <c r="FW220" i="14"/>
  <c r="FW219" i="14"/>
  <c r="FW218" i="14"/>
  <c r="FW217" i="14"/>
  <c r="FW216" i="14"/>
  <c r="FW215" i="14"/>
  <c r="FW212" i="14"/>
  <c r="FW214" i="14"/>
  <c r="FW211" i="14"/>
  <c r="FW210" i="14"/>
  <c r="FW209" i="14"/>
  <c r="FW208" i="14"/>
  <c r="FW207" i="14"/>
  <c r="FW206" i="14"/>
  <c r="GB206" i="14" s="1"/>
  <c r="FW205" i="14"/>
  <c r="FW204" i="14"/>
  <c r="FW213" i="14"/>
  <c r="FW197" i="14"/>
  <c r="FW196" i="14"/>
  <c r="FW195" i="14"/>
  <c r="FW194" i="14"/>
  <c r="FW193" i="14"/>
  <c r="FW192" i="14"/>
  <c r="FW187" i="14"/>
  <c r="FW186" i="14"/>
  <c r="FW199" i="14"/>
  <c r="FW198" i="14"/>
  <c r="FW185" i="14"/>
  <c r="FW184" i="14"/>
  <c r="FW183" i="14"/>
  <c r="FW182" i="14"/>
  <c r="FW181" i="14"/>
  <c r="FW180" i="14"/>
  <c r="FW179" i="14"/>
  <c r="FW178" i="14"/>
  <c r="FW315" i="14" s="1"/>
  <c r="FW177" i="14"/>
  <c r="FW170" i="14"/>
  <c r="FW165" i="14"/>
  <c r="FW164" i="14"/>
  <c r="FW163" i="14"/>
  <c r="FW162" i="14"/>
  <c r="FW161" i="14"/>
  <c r="FW160" i="14"/>
  <c r="FW159" i="14"/>
  <c r="FW154" i="14"/>
  <c r="GG313" i="14"/>
  <c r="GG311" i="14"/>
  <c r="GG312" i="14"/>
  <c r="GG301" i="14"/>
  <c r="GG300" i="14"/>
  <c r="GG258" i="14"/>
  <c r="GP258" i="14" s="1"/>
  <c r="GG254" i="14"/>
  <c r="GG253" i="14"/>
  <c r="GG252" i="14"/>
  <c r="GG266" i="14"/>
  <c r="GG267" i="14"/>
  <c r="GG251" i="14"/>
  <c r="GG250" i="14"/>
  <c r="GG247" i="14"/>
  <c r="GG236" i="14"/>
  <c r="GG235" i="14"/>
  <c r="GG234" i="14"/>
  <c r="GP234" i="14" s="1"/>
  <c r="GG233" i="14"/>
  <c r="GG231" i="14"/>
  <c r="GG230" i="14"/>
  <c r="GG229" i="14"/>
  <c r="GG220" i="14"/>
  <c r="GG219" i="14"/>
  <c r="GG224" i="14"/>
  <c r="GG218" i="14"/>
  <c r="GG217" i="14"/>
  <c r="GG216" i="14"/>
  <c r="GG215" i="14"/>
  <c r="GG214" i="14"/>
  <c r="GG213" i="14"/>
  <c r="GP213" i="14" s="1"/>
  <c r="GG212" i="14"/>
  <c r="GG232" i="14"/>
  <c r="GG223" i="14"/>
  <c r="GG222" i="14"/>
  <c r="GG221" i="14"/>
  <c r="GG211" i="14"/>
  <c r="GG210" i="14"/>
  <c r="GG209" i="14"/>
  <c r="GG208" i="14"/>
  <c r="GP208" i="14" s="1"/>
  <c r="GG207" i="14"/>
  <c r="GG206" i="14"/>
  <c r="GG205" i="14"/>
  <c r="GG204" i="14"/>
  <c r="GG199" i="14"/>
  <c r="GG198" i="14"/>
  <c r="GG197" i="14"/>
  <c r="GG196" i="14"/>
  <c r="GG195" i="14"/>
  <c r="GG194" i="14"/>
  <c r="GG193" i="14"/>
  <c r="GG192" i="14"/>
  <c r="GG187" i="14"/>
  <c r="GG185" i="14"/>
  <c r="GG184" i="14"/>
  <c r="GG183" i="14"/>
  <c r="GG182" i="14"/>
  <c r="GG181" i="14"/>
  <c r="GG180" i="14"/>
  <c r="GG179" i="14"/>
  <c r="GG178" i="14"/>
  <c r="GG177" i="14"/>
  <c r="GG171" i="14"/>
  <c r="GG170" i="14"/>
  <c r="GG165" i="14"/>
  <c r="GG164" i="14"/>
  <c r="GG163" i="14"/>
  <c r="GG162" i="14"/>
  <c r="GG161" i="14"/>
  <c r="GG160" i="14"/>
  <c r="GG159" i="14"/>
  <c r="GO313" i="14"/>
  <c r="GO312" i="14"/>
  <c r="GO311" i="14"/>
  <c r="GO314" i="14" s="1"/>
  <c r="GO301" i="14"/>
  <c r="GO300" i="14"/>
  <c r="GO267" i="14"/>
  <c r="GO266" i="14"/>
  <c r="GO258" i="14"/>
  <c r="GO254" i="14"/>
  <c r="GO253" i="14"/>
  <c r="GO252" i="14"/>
  <c r="GO251" i="14"/>
  <c r="GO250" i="14"/>
  <c r="GO247" i="14"/>
  <c r="GO236" i="14"/>
  <c r="GO235" i="14"/>
  <c r="GO234" i="14"/>
  <c r="GO233" i="14"/>
  <c r="GO232" i="14"/>
  <c r="GO231" i="14"/>
  <c r="GO230" i="14"/>
  <c r="GO229" i="14"/>
  <c r="GO224" i="14"/>
  <c r="GO223" i="14"/>
  <c r="GO222" i="14"/>
  <c r="GO221" i="14"/>
  <c r="GO218" i="14"/>
  <c r="GO217" i="14"/>
  <c r="GO216" i="14"/>
  <c r="GO215" i="14"/>
  <c r="GO214" i="14"/>
  <c r="GO213" i="14"/>
  <c r="GO212" i="14"/>
  <c r="GO220" i="14"/>
  <c r="GO219" i="14"/>
  <c r="GO211" i="14"/>
  <c r="GO210" i="14"/>
  <c r="GO209" i="14"/>
  <c r="GO208" i="14"/>
  <c r="GO207" i="14"/>
  <c r="GO206" i="14"/>
  <c r="GO205" i="14"/>
  <c r="GO204" i="14"/>
  <c r="GO226" i="14" s="1"/>
  <c r="GO199" i="14"/>
  <c r="GO198" i="14"/>
  <c r="GO197" i="14"/>
  <c r="GO196" i="14"/>
  <c r="GO195" i="14"/>
  <c r="GO194" i="14"/>
  <c r="GO193" i="14"/>
  <c r="GO192" i="14"/>
  <c r="GO201" i="14" s="1"/>
  <c r="GO187" i="14"/>
  <c r="GO185" i="14"/>
  <c r="GO186" i="14"/>
  <c r="GO184" i="14"/>
  <c r="GO183" i="14"/>
  <c r="GO182" i="14"/>
  <c r="GO181" i="14"/>
  <c r="GO180" i="14"/>
  <c r="GO179" i="14"/>
  <c r="GO178" i="14"/>
  <c r="GO177" i="14"/>
  <c r="GO171" i="14"/>
  <c r="GO170" i="14"/>
  <c r="GO173" i="14" s="1"/>
  <c r="GO165" i="14"/>
  <c r="GO164" i="14"/>
  <c r="GO163" i="14"/>
  <c r="GO162" i="14"/>
  <c r="GO161" i="14"/>
  <c r="GO160" i="14"/>
  <c r="GO159" i="14"/>
  <c r="GY313" i="14"/>
  <c r="GY312" i="14"/>
  <c r="GY311" i="14"/>
  <c r="GY301" i="14"/>
  <c r="GY300" i="14"/>
  <c r="GY267" i="14"/>
  <c r="GY266" i="14"/>
  <c r="GY258" i="14"/>
  <c r="GY254" i="14"/>
  <c r="GY252" i="14"/>
  <c r="GY253" i="14"/>
  <c r="GY251" i="14"/>
  <c r="GY250" i="14"/>
  <c r="GY247" i="14"/>
  <c r="GY236" i="14"/>
  <c r="GY235" i="14"/>
  <c r="GY234" i="14"/>
  <c r="GY233" i="14"/>
  <c r="GY232" i="14"/>
  <c r="GY231" i="14"/>
  <c r="GY230" i="14"/>
  <c r="GY229" i="14"/>
  <c r="GY224" i="14"/>
  <c r="GY218" i="14"/>
  <c r="GY217" i="14"/>
  <c r="GY216" i="14"/>
  <c r="GY215" i="14"/>
  <c r="GY220" i="14"/>
  <c r="GY219" i="14"/>
  <c r="GY223" i="14"/>
  <c r="GY222" i="14"/>
  <c r="GY221" i="14"/>
  <c r="GY214" i="14"/>
  <c r="GY212" i="14"/>
  <c r="GY211" i="14"/>
  <c r="GY210" i="14"/>
  <c r="GY209" i="14"/>
  <c r="GY208" i="14"/>
  <c r="GY207" i="14"/>
  <c r="GY206" i="14"/>
  <c r="GY205" i="14"/>
  <c r="GY204" i="14"/>
  <c r="GY213" i="14"/>
  <c r="GY199" i="14"/>
  <c r="GY198" i="14"/>
  <c r="GY186" i="14"/>
  <c r="GY197" i="14"/>
  <c r="GY195" i="14"/>
  <c r="GY193" i="14"/>
  <c r="GY184" i="14"/>
  <c r="GY183" i="14"/>
  <c r="GY182" i="14"/>
  <c r="GY181" i="14"/>
  <c r="GY180" i="14"/>
  <c r="GY179" i="14"/>
  <c r="GY178" i="14"/>
  <c r="GY177" i="14"/>
  <c r="GY171" i="14"/>
  <c r="GY185" i="14"/>
  <c r="GY196" i="14"/>
  <c r="GY194" i="14"/>
  <c r="GY192" i="14"/>
  <c r="GY187" i="14"/>
  <c r="GY165" i="14"/>
  <c r="GY164" i="14"/>
  <c r="GY163" i="14"/>
  <c r="GY162" i="14"/>
  <c r="GY161" i="14"/>
  <c r="GY160" i="14"/>
  <c r="GY159" i="14"/>
  <c r="GY170" i="14"/>
  <c r="GY173" i="14" s="1"/>
  <c r="HI313" i="14"/>
  <c r="HI311" i="14"/>
  <c r="HI314" i="14" s="1"/>
  <c r="HI312" i="14"/>
  <c r="HI301" i="14"/>
  <c r="HI300" i="14"/>
  <c r="HI303" i="14" s="1"/>
  <c r="HI267" i="14"/>
  <c r="HI266" i="14"/>
  <c r="HR266" i="14" s="1"/>
  <c r="HI258" i="14"/>
  <c r="HR258" i="14" s="1"/>
  <c r="HI254" i="14"/>
  <c r="HI253" i="14"/>
  <c r="PY253" i="14" s="1"/>
  <c r="HI252" i="14"/>
  <c r="HI251" i="14"/>
  <c r="HI250" i="14"/>
  <c r="HI256" i="14" s="1"/>
  <c r="HI247" i="14"/>
  <c r="HI236" i="14"/>
  <c r="HI235" i="14"/>
  <c r="HI234" i="14"/>
  <c r="HI232" i="14"/>
  <c r="HI233" i="14"/>
  <c r="HI231" i="14"/>
  <c r="HI230" i="14"/>
  <c r="HI229" i="14"/>
  <c r="HI224" i="14"/>
  <c r="HI223" i="14"/>
  <c r="HI222" i="14"/>
  <c r="HI221" i="14"/>
  <c r="HI220" i="14"/>
  <c r="HI219" i="14"/>
  <c r="HI218" i="14"/>
  <c r="HI217" i="14"/>
  <c r="HI216" i="14"/>
  <c r="HI215" i="14"/>
  <c r="HI214" i="14"/>
  <c r="HI213" i="14"/>
  <c r="HI212" i="14"/>
  <c r="HR212" i="14" s="1"/>
  <c r="HI211" i="14"/>
  <c r="HI210" i="14"/>
  <c r="HI209" i="14"/>
  <c r="HI208" i="14"/>
  <c r="HI207" i="14"/>
  <c r="HI206" i="14"/>
  <c r="HI205" i="14"/>
  <c r="HR205" i="14" s="1"/>
  <c r="HI204" i="14"/>
  <c r="HI199" i="14"/>
  <c r="HI198" i="14"/>
  <c r="HI197" i="14"/>
  <c r="HI196" i="14"/>
  <c r="HI195" i="14"/>
  <c r="HI194" i="14"/>
  <c r="HI193" i="14"/>
  <c r="HI192" i="14"/>
  <c r="HI187" i="14"/>
  <c r="HI186" i="14"/>
  <c r="HI185" i="14"/>
  <c r="HI184" i="14"/>
  <c r="HI183" i="14"/>
  <c r="HI182" i="14"/>
  <c r="HI181" i="14"/>
  <c r="HI180" i="14"/>
  <c r="HI179" i="14"/>
  <c r="HI178" i="14"/>
  <c r="HI315" i="14" s="1"/>
  <c r="HI171" i="14"/>
  <c r="HI173" i="14" s="1"/>
  <c r="HI165" i="14"/>
  <c r="HI164" i="14"/>
  <c r="HR164" i="14" s="1"/>
  <c r="HI163" i="14"/>
  <c r="HI162" i="14"/>
  <c r="HI161" i="14"/>
  <c r="HI160" i="14"/>
  <c r="HI159" i="14"/>
  <c r="HI167" i="14" s="1"/>
  <c r="HI154" i="14"/>
  <c r="HI177" i="14"/>
  <c r="HQ313" i="14"/>
  <c r="HQ312" i="14"/>
  <c r="HQ311" i="14"/>
  <c r="HQ314" i="14" s="1"/>
  <c r="HQ301" i="14"/>
  <c r="HQ300" i="14"/>
  <c r="HQ267" i="14"/>
  <c r="HQ266" i="14"/>
  <c r="HQ258" i="14"/>
  <c r="HQ254" i="14"/>
  <c r="HQ253" i="14"/>
  <c r="HQ252" i="14"/>
  <c r="HQ251" i="14"/>
  <c r="HQ250" i="14"/>
  <c r="HQ247" i="14"/>
  <c r="HR247" i="14" s="1"/>
  <c r="HQ236" i="14"/>
  <c r="HQ235" i="14"/>
  <c r="HQ234" i="14"/>
  <c r="HQ233" i="14"/>
  <c r="HQ231" i="14"/>
  <c r="HQ230" i="14"/>
  <c r="HQ229" i="14"/>
  <c r="HQ232" i="14"/>
  <c r="HQ224" i="14"/>
  <c r="HQ223" i="14"/>
  <c r="HQ222" i="14"/>
  <c r="HQ221" i="14"/>
  <c r="HQ218" i="14"/>
  <c r="HQ217" i="14"/>
  <c r="HQ216" i="14"/>
  <c r="HQ215" i="14"/>
  <c r="HQ214" i="14"/>
  <c r="HQ213" i="14"/>
  <c r="HQ212" i="14"/>
  <c r="HQ219" i="14"/>
  <c r="HQ211" i="14"/>
  <c r="HQ210" i="14"/>
  <c r="HQ209" i="14"/>
  <c r="HQ208" i="14"/>
  <c r="HQ207" i="14"/>
  <c r="HQ206" i="14"/>
  <c r="HQ205" i="14"/>
  <c r="HQ204" i="14"/>
  <c r="HQ199" i="14"/>
  <c r="HQ198" i="14"/>
  <c r="HQ220" i="14"/>
  <c r="HQ197" i="14"/>
  <c r="HQ196" i="14"/>
  <c r="HQ195" i="14"/>
  <c r="HQ194" i="14"/>
  <c r="HQ193" i="14"/>
  <c r="HQ192" i="14"/>
  <c r="HQ187" i="14"/>
  <c r="HQ186" i="14"/>
  <c r="HQ185" i="14"/>
  <c r="HQ184" i="14"/>
  <c r="HQ183" i="14"/>
  <c r="HQ182" i="14"/>
  <c r="HQ181" i="14"/>
  <c r="HQ180" i="14"/>
  <c r="HQ179" i="14"/>
  <c r="HQ178" i="14"/>
  <c r="HQ177" i="14"/>
  <c r="HQ189" i="14" s="1"/>
  <c r="HQ170" i="14"/>
  <c r="HQ173" i="14" s="1"/>
  <c r="HQ165" i="14"/>
  <c r="HQ164" i="14"/>
  <c r="HQ163" i="14"/>
  <c r="HQ162" i="14"/>
  <c r="HQ161" i="14"/>
  <c r="HQ160" i="14"/>
  <c r="HQ159" i="14"/>
  <c r="HQ167" i="14" s="1"/>
  <c r="HQ154" i="14"/>
  <c r="HQ156" i="14" s="1"/>
  <c r="HQ171" i="14"/>
  <c r="IA313" i="14"/>
  <c r="IA312" i="14"/>
  <c r="IA311" i="14"/>
  <c r="IA314" i="14" s="1"/>
  <c r="IA301" i="14"/>
  <c r="IA300" i="14"/>
  <c r="IA267" i="14"/>
  <c r="IA266" i="14"/>
  <c r="IA258" i="14"/>
  <c r="IA254" i="14"/>
  <c r="IA253" i="14"/>
  <c r="IA252" i="14"/>
  <c r="IA251" i="14"/>
  <c r="IA250" i="14"/>
  <c r="IA247" i="14"/>
  <c r="IF247" i="14" s="1"/>
  <c r="IA236" i="14"/>
  <c r="IA235" i="14"/>
  <c r="IA234" i="14"/>
  <c r="IA233" i="14"/>
  <c r="IA232" i="14"/>
  <c r="IA231" i="14"/>
  <c r="IA230" i="14"/>
  <c r="IA229" i="14"/>
  <c r="IA238" i="14" s="1"/>
  <c r="IA224" i="14"/>
  <c r="IA223" i="14"/>
  <c r="IA222" i="14"/>
  <c r="IA221" i="14"/>
  <c r="IA220" i="14"/>
  <c r="IA219" i="14"/>
  <c r="IA211" i="14"/>
  <c r="IA210" i="14"/>
  <c r="IA209" i="14"/>
  <c r="IA208" i="14"/>
  <c r="IA207" i="14"/>
  <c r="IA206" i="14"/>
  <c r="IA205" i="14"/>
  <c r="IA204" i="14"/>
  <c r="IA213" i="14"/>
  <c r="IA218" i="14"/>
  <c r="IA216" i="14"/>
  <c r="IA214" i="14"/>
  <c r="IA212" i="14"/>
  <c r="IA217" i="14"/>
  <c r="IA199" i="14"/>
  <c r="IA198" i="14"/>
  <c r="IA197" i="14"/>
  <c r="IA196" i="14"/>
  <c r="IA195" i="14"/>
  <c r="IA194" i="14"/>
  <c r="IA193" i="14"/>
  <c r="IA192" i="14"/>
  <c r="IA187" i="14"/>
  <c r="IA186" i="14"/>
  <c r="IA185" i="14"/>
  <c r="IA215" i="14"/>
  <c r="IA184" i="14"/>
  <c r="IA183" i="14"/>
  <c r="IA182" i="14"/>
  <c r="IA181" i="14"/>
  <c r="IA180" i="14"/>
  <c r="IA179" i="14"/>
  <c r="IA178" i="14"/>
  <c r="IA165" i="14"/>
  <c r="IA164" i="14"/>
  <c r="IF164" i="14" s="1"/>
  <c r="IA163" i="14"/>
  <c r="IA162" i="14"/>
  <c r="IA161" i="14"/>
  <c r="IA160" i="14"/>
  <c r="IA159" i="14"/>
  <c r="IA154" i="14"/>
  <c r="IA156" i="14" s="1"/>
  <c r="IA170" i="14"/>
  <c r="IA173" i="14" s="1"/>
  <c r="IA177" i="14"/>
  <c r="IK313" i="14"/>
  <c r="IK312" i="14"/>
  <c r="IK311" i="14"/>
  <c r="IK301" i="14"/>
  <c r="IK300" i="14"/>
  <c r="IK267" i="14"/>
  <c r="IK266" i="14"/>
  <c r="IT266" i="14" s="1"/>
  <c r="IK258" i="14"/>
  <c r="IK254" i="14"/>
  <c r="IK253" i="14"/>
  <c r="IK252" i="14"/>
  <c r="IK251" i="14"/>
  <c r="IK250" i="14"/>
  <c r="IK247" i="14"/>
  <c r="IK236" i="14"/>
  <c r="IK235" i="14"/>
  <c r="IK234" i="14"/>
  <c r="IK232" i="14"/>
  <c r="IK231" i="14"/>
  <c r="IK230" i="14"/>
  <c r="IK229" i="14"/>
  <c r="IK224" i="14"/>
  <c r="IK223" i="14"/>
  <c r="IK222" i="14"/>
  <c r="IK221" i="14"/>
  <c r="IK233" i="14"/>
  <c r="IT233" i="14" s="1"/>
  <c r="IK220" i="14"/>
  <c r="IK219" i="14"/>
  <c r="IK218" i="14"/>
  <c r="IK217" i="14"/>
  <c r="IK216" i="14"/>
  <c r="IK215" i="14"/>
  <c r="IK214" i="14"/>
  <c r="IK213" i="14"/>
  <c r="IK212" i="14"/>
  <c r="IK211" i="14"/>
  <c r="IK210" i="14"/>
  <c r="IK209" i="14"/>
  <c r="IK208" i="14"/>
  <c r="IK207" i="14"/>
  <c r="IT207" i="14" s="1"/>
  <c r="IK206" i="14"/>
  <c r="IK205" i="14"/>
  <c r="IK204" i="14"/>
  <c r="IK199" i="14"/>
  <c r="IK198" i="14"/>
  <c r="IK197" i="14"/>
  <c r="IK196" i="14"/>
  <c r="IK195" i="14"/>
  <c r="IK194" i="14"/>
  <c r="IK193" i="14"/>
  <c r="IK192" i="14"/>
  <c r="IK187" i="14"/>
  <c r="IK186" i="14"/>
  <c r="IK185" i="14"/>
  <c r="IK184" i="14"/>
  <c r="IK183" i="14"/>
  <c r="IK182" i="14"/>
  <c r="IK181" i="14"/>
  <c r="IK180" i="14"/>
  <c r="IT180" i="14" s="1"/>
  <c r="IK179" i="14"/>
  <c r="IK178" i="14"/>
  <c r="IK177" i="14"/>
  <c r="IK165" i="14"/>
  <c r="IK164" i="14"/>
  <c r="IK163" i="14"/>
  <c r="IK162" i="14"/>
  <c r="IK161" i="14"/>
  <c r="IK160" i="14"/>
  <c r="IK159" i="14"/>
  <c r="IK171" i="14"/>
  <c r="IK170" i="14"/>
  <c r="IK173" i="14" s="1"/>
  <c r="IS313" i="14"/>
  <c r="IS312" i="14"/>
  <c r="IS311" i="14"/>
  <c r="IS314" i="14" s="1"/>
  <c r="IS301" i="14"/>
  <c r="IS300" i="14"/>
  <c r="IS303" i="14" s="1"/>
  <c r="IS267" i="14"/>
  <c r="IS266" i="14"/>
  <c r="IS258" i="14"/>
  <c r="IS254" i="14"/>
  <c r="IS253" i="14"/>
  <c r="IS252" i="14"/>
  <c r="IS251" i="14"/>
  <c r="IS250" i="14"/>
  <c r="IS256" i="14" s="1"/>
  <c r="IS247" i="14"/>
  <c r="IS236" i="14"/>
  <c r="IS235" i="14"/>
  <c r="IS234" i="14"/>
  <c r="IS232" i="14"/>
  <c r="IS231" i="14"/>
  <c r="IS230" i="14"/>
  <c r="IS229" i="14"/>
  <c r="IS233" i="14"/>
  <c r="IS224" i="14"/>
  <c r="IS223" i="14"/>
  <c r="IS222" i="14"/>
  <c r="IS221" i="14"/>
  <c r="IS220" i="14"/>
  <c r="IS219" i="14"/>
  <c r="IS218" i="14"/>
  <c r="IS217" i="14"/>
  <c r="IS216" i="14"/>
  <c r="IS215" i="14"/>
  <c r="IS214" i="14"/>
  <c r="IS213" i="14"/>
  <c r="IS212" i="14"/>
  <c r="IS211" i="14"/>
  <c r="IS210" i="14"/>
  <c r="IS209" i="14"/>
  <c r="IS208" i="14"/>
  <c r="IS207" i="14"/>
  <c r="IS206" i="14"/>
  <c r="IS205" i="14"/>
  <c r="IS204" i="14"/>
  <c r="IS199" i="14"/>
  <c r="IS198" i="14"/>
  <c r="IS197" i="14"/>
  <c r="IS196" i="14"/>
  <c r="IS195" i="14"/>
  <c r="IS194" i="14"/>
  <c r="IS193" i="14"/>
  <c r="IS192" i="14"/>
  <c r="IS187" i="14"/>
  <c r="IS186" i="14"/>
  <c r="IS185" i="14"/>
  <c r="IS184" i="14"/>
  <c r="IS183" i="14"/>
  <c r="IS182" i="14"/>
  <c r="IS181" i="14"/>
  <c r="IS180" i="14"/>
  <c r="IS179" i="14"/>
  <c r="IS178" i="14"/>
  <c r="IS315" i="14" s="1"/>
  <c r="IS177" i="14"/>
  <c r="IS165" i="14"/>
  <c r="IS164" i="14"/>
  <c r="IS163" i="14"/>
  <c r="IS162" i="14"/>
  <c r="IS161" i="14"/>
  <c r="IS160" i="14"/>
  <c r="IS159" i="14"/>
  <c r="IS171" i="14"/>
  <c r="IS170" i="14"/>
  <c r="JC313" i="14"/>
  <c r="JC312" i="14"/>
  <c r="JC311" i="14"/>
  <c r="JC301" i="14"/>
  <c r="JC300" i="14"/>
  <c r="JC267" i="14"/>
  <c r="JC266" i="14"/>
  <c r="JC258" i="14"/>
  <c r="JC254" i="14"/>
  <c r="JC253" i="14"/>
  <c r="JC252" i="14"/>
  <c r="JC251" i="14"/>
  <c r="JC250" i="14"/>
  <c r="JC247" i="14"/>
  <c r="JC236" i="14"/>
  <c r="JC235" i="14"/>
  <c r="JC234" i="14"/>
  <c r="JC231" i="14"/>
  <c r="JC230" i="14"/>
  <c r="JC229" i="14"/>
  <c r="JC232" i="14"/>
  <c r="JC233" i="14"/>
  <c r="JC224" i="14"/>
  <c r="JC223" i="14"/>
  <c r="JC222" i="14"/>
  <c r="JC221" i="14"/>
  <c r="JC220" i="14"/>
  <c r="JC219" i="14"/>
  <c r="JC218" i="14"/>
  <c r="JC217" i="14"/>
  <c r="JC216" i="14"/>
  <c r="JC215" i="14"/>
  <c r="JC214" i="14"/>
  <c r="JC213" i="14"/>
  <c r="JC212" i="14"/>
  <c r="JC211" i="14"/>
  <c r="JC209" i="14"/>
  <c r="JC207" i="14"/>
  <c r="JC205" i="14"/>
  <c r="JC197" i="14"/>
  <c r="JC196" i="14"/>
  <c r="JC195" i="14"/>
  <c r="JC194" i="14"/>
  <c r="JC193" i="14"/>
  <c r="JC192" i="14"/>
  <c r="JC187" i="14"/>
  <c r="JC186" i="14"/>
  <c r="JC199" i="14"/>
  <c r="JC198" i="14"/>
  <c r="JC210" i="14"/>
  <c r="JC208" i="14"/>
  <c r="JC206" i="14"/>
  <c r="JC204" i="14"/>
  <c r="JC185" i="14"/>
  <c r="JC184" i="14"/>
  <c r="JC183" i="14"/>
  <c r="JC182" i="14"/>
  <c r="JC181" i="14"/>
  <c r="JC180" i="14"/>
  <c r="JC179" i="14"/>
  <c r="JC178" i="14"/>
  <c r="JC177" i="14"/>
  <c r="JC171" i="14"/>
  <c r="JC170" i="14"/>
  <c r="JM313" i="14"/>
  <c r="JM312" i="14"/>
  <c r="JM311" i="14"/>
  <c r="JM301" i="14"/>
  <c r="JM300" i="14"/>
  <c r="JM267" i="14"/>
  <c r="JV267" i="14" s="1"/>
  <c r="JM266" i="14"/>
  <c r="JM258" i="14"/>
  <c r="JM254" i="14"/>
  <c r="JM253" i="14"/>
  <c r="JM252" i="14"/>
  <c r="JM251" i="14"/>
  <c r="JM250" i="14"/>
  <c r="JM247" i="14"/>
  <c r="JV247" i="14" s="1"/>
  <c r="JM231" i="14"/>
  <c r="JM230" i="14"/>
  <c r="JM229" i="14"/>
  <c r="JM238" i="14" s="1"/>
  <c r="JM233" i="14"/>
  <c r="JM232" i="14"/>
  <c r="JM236" i="14"/>
  <c r="JM235" i="14"/>
  <c r="JM234" i="14"/>
  <c r="JM224" i="14"/>
  <c r="JM223" i="14"/>
  <c r="JM222" i="14"/>
  <c r="JM221" i="14"/>
  <c r="JM218" i="14"/>
  <c r="JM217" i="14"/>
  <c r="JV217" i="14" s="1"/>
  <c r="JM216" i="14"/>
  <c r="JM215" i="14"/>
  <c r="JM214" i="14"/>
  <c r="JM213" i="14"/>
  <c r="JM220" i="14"/>
  <c r="JM219" i="14"/>
  <c r="JM212" i="14"/>
  <c r="JM211" i="14"/>
  <c r="JM210" i="14"/>
  <c r="JV210" i="14" s="1"/>
  <c r="JM209" i="14"/>
  <c r="JM208" i="14"/>
  <c r="JM207" i="14"/>
  <c r="JM206" i="14"/>
  <c r="JM205" i="14"/>
  <c r="JM204" i="14"/>
  <c r="JM199" i="14"/>
  <c r="JM198" i="14"/>
  <c r="JM197" i="14"/>
  <c r="JV197" i="14" s="1"/>
  <c r="JM196" i="14"/>
  <c r="JM195" i="14"/>
  <c r="JM194" i="14"/>
  <c r="JM193" i="14"/>
  <c r="JM192" i="14"/>
  <c r="JM187" i="14"/>
  <c r="JM186" i="14"/>
  <c r="JM185" i="14"/>
  <c r="JM184" i="14"/>
  <c r="JV184" i="14" s="1"/>
  <c r="JM182" i="14"/>
  <c r="JM180" i="14"/>
  <c r="JM178" i="14"/>
  <c r="JM170" i="14"/>
  <c r="JM171" i="14"/>
  <c r="JM183" i="14"/>
  <c r="JM181" i="14"/>
  <c r="JM179" i="14"/>
  <c r="JV179" i="14" s="1"/>
  <c r="JM177" i="14"/>
  <c r="JM165" i="14"/>
  <c r="JM164" i="14"/>
  <c r="JM163" i="14"/>
  <c r="JM162" i="14"/>
  <c r="JM161" i="14"/>
  <c r="JM160" i="14"/>
  <c r="JM159" i="14"/>
  <c r="JM154" i="14"/>
  <c r="JU313" i="14"/>
  <c r="JU311" i="14"/>
  <c r="JU312" i="14"/>
  <c r="JU301" i="14"/>
  <c r="JU300" i="14"/>
  <c r="JU267" i="14"/>
  <c r="JU266" i="14"/>
  <c r="JU258" i="14"/>
  <c r="JU254" i="14"/>
  <c r="JU253" i="14"/>
  <c r="JU252" i="14"/>
  <c r="JU251" i="14"/>
  <c r="JU250" i="14"/>
  <c r="JU247" i="14"/>
  <c r="JU231" i="14"/>
  <c r="JU230" i="14"/>
  <c r="JU229" i="14"/>
  <c r="JU238" i="14" s="1"/>
  <c r="JU236" i="14"/>
  <c r="JU235" i="14"/>
  <c r="JU234" i="14"/>
  <c r="JU233" i="14"/>
  <c r="JU232" i="14"/>
  <c r="JU224" i="14"/>
  <c r="JU223" i="14"/>
  <c r="JU222" i="14"/>
  <c r="JU221" i="14"/>
  <c r="JU218" i="14"/>
  <c r="JU217" i="14"/>
  <c r="JU216" i="14"/>
  <c r="JU215" i="14"/>
  <c r="JU214" i="14"/>
  <c r="JU213" i="14"/>
  <c r="JU220" i="14"/>
  <c r="JU219" i="14"/>
  <c r="JU212" i="14"/>
  <c r="JU211" i="14"/>
  <c r="JU210" i="14"/>
  <c r="JU209" i="14"/>
  <c r="JU208" i="14"/>
  <c r="JU207" i="14"/>
  <c r="JU206" i="14"/>
  <c r="JU205" i="14"/>
  <c r="JU204" i="14"/>
  <c r="JU199" i="14"/>
  <c r="JU198" i="14"/>
  <c r="JU197" i="14"/>
  <c r="JU196" i="14"/>
  <c r="JU195" i="14"/>
  <c r="JU194" i="14"/>
  <c r="JU193" i="14"/>
  <c r="JU192" i="14"/>
  <c r="JU187" i="14"/>
  <c r="JU186" i="14"/>
  <c r="JU185" i="14"/>
  <c r="JU177" i="14"/>
  <c r="JU170" i="14"/>
  <c r="JU183" i="14"/>
  <c r="JU181" i="14"/>
  <c r="JU179" i="14"/>
  <c r="JU171" i="14"/>
  <c r="JU165" i="14"/>
  <c r="JU164" i="14"/>
  <c r="JU163" i="14"/>
  <c r="JU162" i="14"/>
  <c r="JU161" i="14"/>
  <c r="JU160" i="14"/>
  <c r="JU159" i="14"/>
  <c r="JU154" i="14"/>
  <c r="KE313" i="14"/>
  <c r="KE312" i="14"/>
  <c r="KE311" i="14"/>
  <c r="KE301" i="14"/>
  <c r="KE300" i="14"/>
  <c r="KE303" i="14" s="1"/>
  <c r="KE267" i="14"/>
  <c r="KE266" i="14"/>
  <c r="KE258" i="14"/>
  <c r="KE254" i="14"/>
  <c r="KE253" i="14"/>
  <c r="KE252" i="14"/>
  <c r="KE251" i="14"/>
  <c r="KE247" i="14"/>
  <c r="KE250" i="14"/>
  <c r="KE236" i="14"/>
  <c r="KE235" i="14"/>
  <c r="KE234" i="14"/>
  <c r="KE233" i="14"/>
  <c r="KE232" i="14"/>
  <c r="KE231" i="14"/>
  <c r="KE230" i="14"/>
  <c r="KE229" i="14"/>
  <c r="KE224" i="14"/>
  <c r="KE223" i="14"/>
  <c r="KE222" i="14"/>
  <c r="KE221" i="14"/>
  <c r="KE220" i="14"/>
  <c r="KE219" i="14"/>
  <c r="KE218" i="14"/>
  <c r="KE217" i="14"/>
  <c r="KE216" i="14"/>
  <c r="KE215" i="14"/>
  <c r="KE214" i="14"/>
  <c r="KE212" i="14"/>
  <c r="KE211" i="14"/>
  <c r="KE210" i="14"/>
  <c r="KE209" i="14"/>
  <c r="KE208" i="14"/>
  <c r="KE207" i="14"/>
  <c r="KE206" i="14"/>
  <c r="KE205" i="14"/>
  <c r="KE204" i="14"/>
  <c r="KE197" i="14"/>
  <c r="KE196" i="14"/>
  <c r="KE195" i="14"/>
  <c r="KE194" i="14"/>
  <c r="KE193" i="14"/>
  <c r="KE192" i="14"/>
  <c r="KE187" i="14"/>
  <c r="KE186" i="14"/>
  <c r="KE185" i="14"/>
  <c r="KE199" i="14"/>
  <c r="KE198" i="14"/>
  <c r="KE213" i="14"/>
  <c r="KE184" i="14"/>
  <c r="KE183" i="14"/>
  <c r="KE182" i="14"/>
  <c r="KE181" i="14"/>
  <c r="KE180" i="14"/>
  <c r="KE179" i="14"/>
  <c r="KE178" i="14"/>
  <c r="KE177" i="14"/>
  <c r="KE170" i="14"/>
  <c r="KE165" i="14"/>
  <c r="KE164" i="14"/>
  <c r="KE163" i="14"/>
  <c r="KE162" i="14"/>
  <c r="KE161" i="14"/>
  <c r="KE160" i="14"/>
  <c r="KE159" i="14"/>
  <c r="KE154" i="14"/>
  <c r="KE171" i="14"/>
  <c r="KO311" i="14"/>
  <c r="KO313" i="14"/>
  <c r="KO312" i="14"/>
  <c r="KO301" i="14"/>
  <c r="KO300" i="14"/>
  <c r="KO303" i="14" s="1"/>
  <c r="KO267" i="14"/>
  <c r="KO266" i="14"/>
  <c r="KX266" i="14" s="1"/>
  <c r="KO258" i="14"/>
  <c r="KO254" i="14"/>
  <c r="KO253" i="14"/>
  <c r="KO252" i="14"/>
  <c r="KO251" i="14"/>
  <c r="KO250" i="14"/>
  <c r="KO256" i="14" s="1"/>
  <c r="KO247" i="14"/>
  <c r="KO236" i="14"/>
  <c r="KO235" i="14"/>
  <c r="KO234" i="14"/>
  <c r="KO233" i="14"/>
  <c r="KO232" i="14"/>
  <c r="KO231" i="14"/>
  <c r="KO230" i="14"/>
  <c r="KO229" i="14"/>
  <c r="KO223" i="14"/>
  <c r="KO222" i="14"/>
  <c r="KO221" i="14"/>
  <c r="KO218" i="14"/>
  <c r="KO217" i="14"/>
  <c r="KO216" i="14"/>
  <c r="KO215" i="14"/>
  <c r="KO214" i="14"/>
  <c r="KO213" i="14"/>
  <c r="KO212" i="14"/>
  <c r="KO220" i="14"/>
  <c r="KO219" i="14"/>
  <c r="KO224" i="14"/>
  <c r="KX224" i="14" s="1"/>
  <c r="KO211" i="14"/>
  <c r="KO210" i="14"/>
  <c r="KO209" i="14"/>
  <c r="KO208" i="14"/>
  <c r="KO207" i="14"/>
  <c r="KO206" i="14"/>
  <c r="KO205" i="14"/>
  <c r="KO204" i="14"/>
  <c r="KO199" i="14"/>
  <c r="KO198" i="14"/>
  <c r="KO197" i="14"/>
  <c r="KO196" i="14"/>
  <c r="KO195" i="14"/>
  <c r="KO194" i="14"/>
  <c r="KO193" i="14"/>
  <c r="KO192" i="14"/>
  <c r="KO187" i="14"/>
  <c r="KO185" i="14"/>
  <c r="KO186" i="14"/>
  <c r="KO184" i="14"/>
  <c r="KO183" i="14"/>
  <c r="KX183" i="14" s="1"/>
  <c r="KO182" i="14"/>
  <c r="KO181" i="14"/>
  <c r="KO180" i="14"/>
  <c r="KO179" i="14"/>
  <c r="KO178" i="14"/>
  <c r="KO177" i="14"/>
  <c r="KO171" i="14"/>
  <c r="KO170" i="14"/>
  <c r="KO173" i="14" s="1"/>
  <c r="KO165" i="14"/>
  <c r="KO164" i="14"/>
  <c r="KO163" i="14"/>
  <c r="KO162" i="14"/>
  <c r="KO161" i="14"/>
  <c r="KO160" i="14"/>
  <c r="KO159" i="14"/>
  <c r="KW313" i="14"/>
  <c r="KW311" i="14"/>
  <c r="KW312" i="14"/>
  <c r="KW301" i="14"/>
  <c r="KW300" i="14"/>
  <c r="KW258" i="14"/>
  <c r="KW254" i="14"/>
  <c r="KW253" i="14"/>
  <c r="KW252" i="14"/>
  <c r="KW266" i="14"/>
  <c r="KW267" i="14"/>
  <c r="KW251" i="14"/>
  <c r="KW250" i="14"/>
  <c r="KW247" i="14"/>
  <c r="KW236" i="14"/>
  <c r="KW235" i="14"/>
  <c r="KW234" i="14"/>
  <c r="KW233" i="14"/>
  <c r="KW232" i="14"/>
  <c r="KW231" i="14"/>
  <c r="KW230" i="14"/>
  <c r="KW229" i="14"/>
  <c r="KW238" i="14" s="1"/>
  <c r="KW218" i="14"/>
  <c r="KW217" i="14"/>
  <c r="KW216" i="14"/>
  <c r="KW215" i="14"/>
  <c r="KW214" i="14"/>
  <c r="KW213" i="14"/>
  <c r="KW212" i="14"/>
  <c r="KW224" i="14"/>
  <c r="KW220" i="14"/>
  <c r="KW219" i="14"/>
  <c r="KW223" i="14"/>
  <c r="KW221" i="14"/>
  <c r="KW211" i="14"/>
  <c r="KW210" i="14"/>
  <c r="KW209" i="14"/>
  <c r="KW208" i="14"/>
  <c r="KW207" i="14"/>
  <c r="KW206" i="14"/>
  <c r="KW205" i="14"/>
  <c r="KW204" i="14"/>
  <c r="KW222" i="14"/>
  <c r="KW198" i="14"/>
  <c r="KW199" i="14"/>
  <c r="KW197" i="14"/>
  <c r="KW196" i="14"/>
  <c r="KW195" i="14"/>
  <c r="KW194" i="14"/>
  <c r="KW193" i="14"/>
  <c r="KW192" i="14"/>
  <c r="KW187" i="14"/>
  <c r="KW185" i="14"/>
  <c r="KW186" i="14"/>
  <c r="KW184" i="14"/>
  <c r="KW183" i="14"/>
  <c r="KW182" i="14"/>
  <c r="KW181" i="14"/>
  <c r="KW180" i="14"/>
  <c r="KW179" i="14"/>
  <c r="KW178" i="14"/>
  <c r="KW177" i="14"/>
  <c r="KW189" i="14" s="1"/>
  <c r="KW171" i="14"/>
  <c r="KW170" i="14"/>
  <c r="KW165" i="14"/>
  <c r="KW164" i="14"/>
  <c r="KW163" i="14"/>
  <c r="KW162" i="14"/>
  <c r="KW161" i="14"/>
  <c r="KW160" i="14"/>
  <c r="KW159" i="14"/>
  <c r="LG313" i="14"/>
  <c r="LG312" i="14"/>
  <c r="LG311" i="14"/>
  <c r="LG301" i="14"/>
  <c r="LG300" i="14"/>
  <c r="LG267" i="14"/>
  <c r="LG266" i="14"/>
  <c r="LG258" i="14"/>
  <c r="LG254" i="14"/>
  <c r="LG252" i="14"/>
  <c r="LG251" i="14"/>
  <c r="LG250" i="14"/>
  <c r="LG256" i="14" s="1"/>
  <c r="LG247" i="14"/>
  <c r="LG253" i="14"/>
  <c r="LG236" i="14"/>
  <c r="LG235" i="14"/>
  <c r="LG234" i="14"/>
  <c r="LG233" i="14"/>
  <c r="LG231" i="14"/>
  <c r="LG232" i="14"/>
  <c r="LG230" i="14"/>
  <c r="LG229" i="14"/>
  <c r="LG224" i="14"/>
  <c r="LG223" i="14"/>
  <c r="LG218" i="14"/>
  <c r="LG217" i="14"/>
  <c r="LG216" i="14"/>
  <c r="LG215" i="14"/>
  <c r="LG222" i="14"/>
  <c r="LG221" i="14"/>
  <c r="LG220" i="14"/>
  <c r="LG219" i="14"/>
  <c r="LG214" i="14"/>
  <c r="LG211" i="14"/>
  <c r="LG210" i="14"/>
  <c r="LG209" i="14"/>
  <c r="LG208" i="14"/>
  <c r="LG207" i="14"/>
  <c r="LG206" i="14"/>
  <c r="LG205" i="14"/>
  <c r="LG204" i="14"/>
  <c r="LG199" i="14"/>
  <c r="LG213" i="14"/>
  <c r="LG198" i="14"/>
  <c r="LG212" i="14"/>
  <c r="LG196" i="14"/>
  <c r="LG194" i="14"/>
  <c r="LG192" i="14"/>
  <c r="LG187" i="14"/>
  <c r="LG184" i="14"/>
  <c r="LG183" i="14"/>
  <c r="LG182" i="14"/>
  <c r="LG181" i="14"/>
  <c r="LG180" i="14"/>
  <c r="LG179" i="14"/>
  <c r="LG178" i="14"/>
  <c r="LG177" i="14"/>
  <c r="LG171" i="14"/>
  <c r="LG185" i="14"/>
  <c r="LG186" i="14"/>
  <c r="LG193" i="14"/>
  <c r="LG170" i="14"/>
  <c r="LG195" i="14"/>
  <c r="LG165" i="14"/>
  <c r="LG164" i="14"/>
  <c r="LG163" i="14"/>
  <c r="LG162" i="14"/>
  <c r="LG161" i="14"/>
  <c r="LG160" i="14"/>
  <c r="LG159" i="14"/>
  <c r="LG197" i="14"/>
  <c r="LQ313" i="14"/>
  <c r="LQ311" i="14"/>
  <c r="LQ312" i="14"/>
  <c r="LQ301" i="14"/>
  <c r="LQ300" i="14"/>
  <c r="LQ303" i="14" s="1"/>
  <c r="LQ267" i="14"/>
  <c r="LQ266" i="14"/>
  <c r="LQ291" i="14"/>
  <c r="LQ293" i="14" s="1"/>
  <c r="LQ258" i="14"/>
  <c r="LQ254" i="14"/>
  <c r="LQ253" i="14"/>
  <c r="LQ252" i="14"/>
  <c r="LZ252" i="14" s="1"/>
  <c r="LQ251" i="14"/>
  <c r="LQ250" i="14"/>
  <c r="LQ247" i="14"/>
  <c r="LQ236" i="14"/>
  <c r="LQ235" i="14"/>
  <c r="LQ234" i="14"/>
  <c r="LQ233" i="14"/>
  <c r="LQ232" i="14"/>
  <c r="LQ230" i="14"/>
  <c r="LQ229" i="14"/>
  <c r="LQ224" i="14"/>
  <c r="LQ231" i="14"/>
  <c r="LZ231" i="14" s="1"/>
  <c r="LQ223" i="14"/>
  <c r="LQ222" i="14"/>
  <c r="LQ221" i="14"/>
  <c r="LQ218" i="14"/>
  <c r="LZ218" i="14" s="1"/>
  <c r="LQ217" i="14"/>
  <c r="LQ216" i="14"/>
  <c r="LQ215" i="14"/>
  <c r="LQ214" i="14"/>
  <c r="LQ213" i="14"/>
  <c r="LZ213" i="14" s="1"/>
  <c r="LQ212" i="14"/>
  <c r="LQ219" i="14"/>
  <c r="LQ220" i="14"/>
  <c r="LQ211" i="14"/>
  <c r="LQ210" i="14"/>
  <c r="LQ209" i="14"/>
  <c r="LQ208" i="14"/>
  <c r="LQ207" i="14"/>
  <c r="LQ206" i="14"/>
  <c r="LQ205" i="14"/>
  <c r="LQ204" i="14"/>
  <c r="LQ199" i="14"/>
  <c r="LQ198" i="14"/>
  <c r="LQ197" i="14"/>
  <c r="LQ196" i="14"/>
  <c r="LQ195" i="14"/>
  <c r="LQ194" i="14"/>
  <c r="LQ193" i="14"/>
  <c r="LQ192" i="14"/>
  <c r="LQ187" i="14"/>
  <c r="LQ186" i="14"/>
  <c r="LQ185" i="14"/>
  <c r="LQ184" i="14"/>
  <c r="LQ183" i="14"/>
  <c r="LQ182" i="14"/>
  <c r="LQ181" i="14"/>
  <c r="LQ180" i="14"/>
  <c r="LQ179" i="14"/>
  <c r="LQ178" i="14"/>
  <c r="LQ177" i="14"/>
  <c r="LQ171" i="14"/>
  <c r="LQ170" i="14"/>
  <c r="LQ165" i="14"/>
  <c r="LZ165" i="14" s="1"/>
  <c r="LQ164" i="14"/>
  <c r="LQ163" i="14"/>
  <c r="LQ162" i="14"/>
  <c r="LQ161" i="14"/>
  <c r="LQ160" i="14"/>
  <c r="LQ159" i="14"/>
  <c r="LQ167" i="14" s="1"/>
  <c r="LQ154" i="14"/>
  <c r="LQ156" i="14" s="1"/>
  <c r="LY313" i="14"/>
  <c r="LY311" i="14"/>
  <c r="LY314" i="14" s="1"/>
  <c r="LY312" i="14"/>
  <c r="LY301" i="14"/>
  <c r="LY300" i="14"/>
  <c r="LY267" i="14"/>
  <c r="LY266" i="14"/>
  <c r="LY258" i="14"/>
  <c r="LY254" i="14"/>
  <c r="LY253" i="14"/>
  <c r="LY252" i="14"/>
  <c r="LY251" i="14"/>
  <c r="LY250" i="14"/>
  <c r="LY247" i="14"/>
  <c r="LY236" i="14"/>
  <c r="LY235" i="14"/>
  <c r="LY234" i="14"/>
  <c r="LY233" i="14"/>
  <c r="LY232" i="14"/>
  <c r="LY230" i="14"/>
  <c r="LY229" i="14"/>
  <c r="LY224" i="14"/>
  <c r="LY231" i="14"/>
  <c r="LY223" i="14"/>
  <c r="LY222" i="14"/>
  <c r="LY221" i="14"/>
  <c r="LY220" i="14"/>
  <c r="LY219" i="14"/>
  <c r="LY218" i="14"/>
  <c r="LY217" i="14"/>
  <c r="LY216" i="14"/>
  <c r="LY215" i="14"/>
  <c r="LY214" i="14"/>
  <c r="LY213" i="14"/>
  <c r="LY212" i="14"/>
  <c r="LY211" i="14"/>
  <c r="LY210" i="14"/>
  <c r="LY209" i="14"/>
  <c r="LY208" i="14"/>
  <c r="LY207" i="14"/>
  <c r="LY206" i="14"/>
  <c r="LY205" i="14"/>
  <c r="LY204" i="14"/>
  <c r="LY199" i="14"/>
  <c r="LY198" i="14"/>
  <c r="LY197" i="14"/>
  <c r="LY196" i="14"/>
  <c r="LY195" i="14"/>
  <c r="LY194" i="14"/>
  <c r="LY193" i="14"/>
  <c r="LY192" i="14"/>
  <c r="LY187" i="14"/>
  <c r="LY186" i="14"/>
  <c r="LY185" i="14"/>
  <c r="LY184" i="14"/>
  <c r="LY183" i="14"/>
  <c r="LY182" i="14"/>
  <c r="LY181" i="14"/>
  <c r="LY180" i="14"/>
  <c r="LY179" i="14"/>
  <c r="LY178" i="14"/>
  <c r="LY177" i="14"/>
  <c r="LY165" i="14"/>
  <c r="LY164" i="14"/>
  <c r="LY163" i="14"/>
  <c r="LY162" i="14"/>
  <c r="LY161" i="14"/>
  <c r="LY160" i="14"/>
  <c r="LY159" i="14"/>
  <c r="LY154" i="14"/>
  <c r="LY156" i="14" s="1"/>
  <c r="LY170" i="14"/>
  <c r="LY173" i="14" s="1"/>
  <c r="LY171" i="14"/>
  <c r="MI313" i="14"/>
  <c r="MI312" i="14"/>
  <c r="MI311" i="14"/>
  <c r="MI300" i="14"/>
  <c r="MI303" i="14" s="1"/>
  <c r="MI301" i="14"/>
  <c r="MI267" i="14"/>
  <c r="MI266" i="14"/>
  <c r="MI258" i="14"/>
  <c r="MI254" i="14"/>
  <c r="MI253" i="14"/>
  <c r="MI252" i="14"/>
  <c r="MI251" i="14"/>
  <c r="MI250" i="14"/>
  <c r="MI247" i="14"/>
  <c r="MI236" i="14"/>
  <c r="MI235" i="14"/>
  <c r="MI234" i="14"/>
  <c r="MI233" i="14"/>
  <c r="MI232" i="14"/>
  <c r="MI231" i="14"/>
  <c r="MI230" i="14"/>
  <c r="MI229" i="14"/>
  <c r="MI224" i="14"/>
  <c r="MI223" i="14"/>
  <c r="MI222" i="14"/>
  <c r="MI221" i="14"/>
  <c r="MI220" i="14"/>
  <c r="MI219" i="14"/>
  <c r="MI211" i="14"/>
  <c r="MI210" i="14"/>
  <c r="MI209" i="14"/>
  <c r="MI208" i="14"/>
  <c r="MI207" i="14"/>
  <c r="MI206" i="14"/>
  <c r="MI205" i="14"/>
  <c r="MI204" i="14"/>
  <c r="MI217" i="14"/>
  <c r="MI215" i="14"/>
  <c r="MI212" i="14"/>
  <c r="MI213" i="14"/>
  <c r="MI218" i="14"/>
  <c r="MI216" i="14"/>
  <c r="MI199" i="14"/>
  <c r="MI198" i="14"/>
  <c r="MI214" i="14"/>
  <c r="MI197" i="14"/>
  <c r="MI196" i="14"/>
  <c r="MI195" i="14"/>
  <c r="MI194" i="14"/>
  <c r="MI193" i="14"/>
  <c r="MI192" i="14"/>
  <c r="MI187" i="14"/>
  <c r="MI186" i="14"/>
  <c r="MI185" i="14"/>
  <c r="MI184" i="14"/>
  <c r="MI183" i="14"/>
  <c r="MI182" i="14"/>
  <c r="MI181" i="14"/>
  <c r="MI180" i="14"/>
  <c r="MI179" i="14"/>
  <c r="MI178" i="14"/>
  <c r="MI177" i="14"/>
  <c r="MI165" i="14"/>
  <c r="MI164" i="14"/>
  <c r="MI163" i="14"/>
  <c r="MI162" i="14"/>
  <c r="MI161" i="14"/>
  <c r="MI160" i="14"/>
  <c r="MI159" i="14"/>
  <c r="MI154" i="14"/>
  <c r="MI156" i="14" s="1"/>
  <c r="MI170" i="14"/>
  <c r="MI173" i="14" s="1"/>
  <c r="MI171" i="14"/>
  <c r="MS313" i="14"/>
  <c r="MS312" i="14"/>
  <c r="MS311" i="14"/>
  <c r="MS301" i="14"/>
  <c r="MS300" i="14"/>
  <c r="MS267" i="14"/>
  <c r="MS266" i="14"/>
  <c r="MS258" i="14"/>
  <c r="MS254" i="14"/>
  <c r="MS253" i="14"/>
  <c r="MS252" i="14"/>
  <c r="MS251" i="14"/>
  <c r="NB251" i="14" s="1"/>
  <c r="MS250" i="14"/>
  <c r="MS247" i="14"/>
  <c r="MS236" i="14"/>
  <c r="MS235" i="14"/>
  <c r="MS234" i="14"/>
  <c r="MS233" i="14"/>
  <c r="MS231" i="14"/>
  <c r="MS230" i="14"/>
  <c r="MS229" i="14"/>
  <c r="MS232" i="14"/>
  <c r="MS223" i="14"/>
  <c r="MS222" i="14"/>
  <c r="NB222" i="14" s="1"/>
  <c r="MS221" i="14"/>
  <c r="MS220" i="14"/>
  <c r="MS219" i="14"/>
  <c r="MS218" i="14"/>
  <c r="MS217" i="14"/>
  <c r="MS216" i="14"/>
  <c r="MS215" i="14"/>
  <c r="NB215" i="14" s="1"/>
  <c r="MS214" i="14"/>
  <c r="MS213" i="14"/>
  <c r="MS212" i="14"/>
  <c r="MS224" i="14"/>
  <c r="MS211" i="14"/>
  <c r="MS210" i="14"/>
  <c r="MS209" i="14"/>
  <c r="MS208" i="14"/>
  <c r="MS207" i="14"/>
  <c r="MS206" i="14"/>
  <c r="MS205" i="14"/>
  <c r="MS204" i="14"/>
  <c r="MS199" i="14"/>
  <c r="MS198" i="14"/>
  <c r="MS197" i="14"/>
  <c r="MS196" i="14"/>
  <c r="MS195" i="14"/>
  <c r="MS194" i="14"/>
  <c r="MS193" i="14"/>
  <c r="MS192" i="14"/>
  <c r="MS187" i="14"/>
  <c r="MS186" i="14"/>
  <c r="MS185" i="14"/>
  <c r="MS184" i="14"/>
  <c r="MS183" i="14"/>
  <c r="MS182" i="14"/>
  <c r="MS181" i="14"/>
  <c r="MS180" i="14"/>
  <c r="MS179" i="14"/>
  <c r="MS178" i="14"/>
  <c r="MS177" i="14"/>
  <c r="MS171" i="14"/>
  <c r="MS165" i="14"/>
  <c r="MS164" i="14"/>
  <c r="MS163" i="14"/>
  <c r="MS162" i="14"/>
  <c r="MS161" i="14"/>
  <c r="MS160" i="14"/>
  <c r="MS159" i="14"/>
  <c r="MS170" i="14"/>
  <c r="MS173" i="14" s="1"/>
  <c r="NA313" i="14"/>
  <c r="NA312" i="14"/>
  <c r="NA311" i="14"/>
  <c r="NA314" i="14" s="1"/>
  <c r="NA301" i="14"/>
  <c r="NA300" i="14"/>
  <c r="NA303" i="14" s="1"/>
  <c r="NA267" i="14"/>
  <c r="NA266" i="14"/>
  <c r="NA258" i="14"/>
  <c r="NA254" i="14"/>
  <c r="NA253" i="14"/>
  <c r="NA252" i="14"/>
  <c r="NA251" i="14"/>
  <c r="NA250" i="14"/>
  <c r="NA256" i="14" s="1"/>
  <c r="NA247" i="14"/>
  <c r="NA236" i="14"/>
  <c r="NA235" i="14"/>
  <c r="NA234" i="14"/>
  <c r="NA233" i="14"/>
  <c r="NA230" i="14"/>
  <c r="NA229" i="14"/>
  <c r="NA231" i="14"/>
  <c r="NA232" i="14"/>
  <c r="NA224" i="14"/>
  <c r="NA223" i="14"/>
  <c r="NA222" i="14"/>
  <c r="NA221" i="14"/>
  <c r="NA220" i="14"/>
  <c r="NA219" i="14"/>
  <c r="NA218" i="14"/>
  <c r="NA217" i="14"/>
  <c r="NA216" i="14"/>
  <c r="NA215" i="14"/>
  <c r="NA214" i="14"/>
  <c r="NA213" i="14"/>
  <c r="NA212" i="14"/>
  <c r="NA211" i="14"/>
  <c r="NA210" i="14"/>
  <c r="NA209" i="14"/>
  <c r="NA208" i="14"/>
  <c r="NA207" i="14"/>
  <c r="NA206" i="14"/>
  <c r="NA205" i="14"/>
  <c r="NA204" i="14"/>
  <c r="NA197" i="14"/>
  <c r="NA196" i="14"/>
  <c r="NA195" i="14"/>
  <c r="NA194" i="14"/>
  <c r="NA193" i="14"/>
  <c r="NA192" i="14"/>
  <c r="NA187" i="14"/>
  <c r="NA186" i="14"/>
  <c r="NA185" i="14"/>
  <c r="NA199" i="14"/>
  <c r="NA198" i="14"/>
  <c r="NA184" i="14"/>
  <c r="NA183" i="14"/>
  <c r="NA182" i="14"/>
  <c r="NA181" i="14"/>
  <c r="NA180" i="14"/>
  <c r="NA179" i="14"/>
  <c r="NA178" i="14"/>
  <c r="NA315" i="14" s="1"/>
  <c r="NA177" i="14"/>
  <c r="NA165" i="14"/>
  <c r="NA164" i="14"/>
  <c r="NA163" i="14"/>
  <c r="NA162" i="14"/>
  <c r="NA161" i="14"/>
  <c r="NA160" i="14"/>
  <c r="NA159" i="14"/>
  <c r="NA171" i="14"/>
  <c r="NA173" i="14" s="1"/>
  <c r="NK313" i="14"/>
  <c r="NK312" i="14"/>
  <c r="NK311" i="14"/>
  <c r="NK301" i="14"/>
  <c r="NK300" i="14"/>
  <c r="NK303" i="14" s="1"/>
  <c r="NK267" i="14"/>
  <c r="NK266" i="14"/>
  <c r="NK258" i="14"/>
  <c r="NK254" i="14"/>
  <c r="NK253" i="14"/>
  <c r="NK252" i="14"/>
  <c r="NK251" i="14"/>
  <c r="NK250" i="14"/>
  <c r="NK247" i="14"/>
  <c r="NK230" i="14"/>
  <c r="NK229" i="14"/>
  <c r="NK232" i="14"/>
  <c r="NK231" i="14"/>
  <c r="NK236" i="14"/>
  <c r="NK235" i="14"/>
  <c r="NK234" i="14"/>
  <c r="NK223" i="14"/>
  <c r="NK222" i="14"/>
  <c r="NK221" i="14"/>
  <c r="NK224" i="14"/>
  <c r="NK218" i="14"/>
  <c r="NK217" i="14"/>
  <c r="NK216" i="14"/>
  <c r="NK215" i="14"/>
  <c r="NK214" i="14"/>
  <c r="NK213" i="14"/>
  <c r="NK212" i="14"/>
  <c r="NK233" i="14"/>
  <c r="NK219" i="14"/>
  <c r="NK220" i="14"/>
  <c r="NK210" i="14"/>
  <c r="NK208" i="14"/>
  <c r="NK206" i="14"/>
  <c r="NK204" i="14"/>
  <c r="NK197" i="14"/>
  <c r="NK196" i="14"/>
  <c r="NK195" i="14"/>
  <c r="NK194" i="14"/>
  <c r="NK193" i="14"/>
  <c r="NK192" i="14"/>
  <c r="NK187" i="14"/>
  <c r="NK186" i="14"/>
  <c r="NK185" i="14"/>
  <c r="NK211" i="14"/>
  <c r="NK209" i="14"/>
  <c r="NK207" i="14"/>
  <c r="NK205" i="14"/>
  <c r="NK199" i="14"/>
  <c r="NK184" i="14"/>
  <c r="NK183" i="14"/>
  <c r="NK182" i="14"/>
  <c r="NK181" i="14"/>
  <c r="NK180" i="14"/>
  <c r="NK179" i="14"/>
  <c r="NK178" i="14"/>
  <c r="NK177" i="14"/>
  <c r="NK171" i="14"/>
  <c r="NK170" i="14"/>
  <c r="NK173" i="14" s="1"/>
  <c r="NK198" i="14"/>
  <c r="NU313" i="14"/>
  <c r="NU312" i="14"/>
  <c r="NU311" i="14"/>
  <c r="NU301" i="14"/>
  <c r="NU300" i="14"/>
  <c r="NU303" i="14" s="1"/>
  <c r="NU267" i="14"/>
  <c r="NU266" i="14"/>
  <c r="NU258" i="14"/>
  <c r="NU254" i="14"/>
  <c r="NU253" i="14"/>
  <c r="NU252" i="14"/>
  <c r="NU251" i="14"/>
  <c r="NU250" i="14"/>
  <c r="NU247" i="14"/>
  <c r="NU230" i="14"/>
  <c r="NU229" i="14"/>
  <c r="NU224" i="14"/>
  <c r="NU236" i="14"/>
  <c r="NU235" i="14"/>
  <c r="NU234" i="14"/>
  <c r="NU233" i="14"/>
  <c r="NU232" i="14"/>
  <c r="NU231" i="14"/>
  <c r="NU223" i="14"/>
  <c r="NU222" i="14"/>
  <c r="NU221" i="14"/>
  <c r="NU218" i="14"/>
  <c r="NU217" i="14"/>
  <c r="NU216" i="14"/>
  <c r="NU215" i="14"/>
  <c r="NU214" i="14"/>
  <c r="NU213" i="14"/>
  <c r="NU220" i="14"/>
  <c r="NU219" i="14"/>
  <c r="NU212" i="14"/>
  <c r="NU211" i="14"/>
  <c r="NU210" i="14"/>
  <c r="NU209" i="14"/>
  <c r="NU208" i="14"/>
  <c r="NU207" i="14"/>
  <c r="NU206" i="14"/>
  <c r="NU205" i="14"/>
  <c r="NU204" i="14"/>
  <c r="NU199" i="14"/>
  <c r="NU198" i="14"/>
  <c r="NU197" i="14"/>
  <c r="NU196" i="14"/>
  <c r="NU195" i="14"/>
  <c r="NU194" i="14"/>
  <c r="NU193" i="14"/>
  <c r="NU192" i="14"/>
  <c r="NU187" i="14"/>
  <c r="OD187" i="14" s="1"/>
  <c r="NU186" i="14"/>
  <c r="NU185" i="14"/>
  <c r="NU171" i="14"/>
  <c r="NU170" i="14"/>
  <c r="NU184" i="14"/>
  <c r="NU182" i="14"/>
  <c r="NU180" i="14"/>
  <c r="NU178" i="14"/>
  <c r="NU165" i="14"/>
  <c r="NU164" i="14"/>
  <c r="NU163" i="14"/>
  <c r="NU162" i="14"/>
  <c r="NU161" i="14"/>
  <c r="NU160" i="14"/>
  <c r="NU159" i="14"/>
  <c r="NU154" i="14"/>
  <c r="OC313" i="14"/>
  <c r="OC312" i="14"/>
  <c r="OC301" i="14"/>
  <c r="OC300" i="14"/>
  <c r="OC311" i="14"/>
  <c r="OC267" i="14"/>
  <c r="OC266" i="14"/>
  <c r="OC258" i="14"/>
  <c r="OC254" i="14"/>
  <c r="OC253" i="14"/>
  <c r="OC252" i="14"/>
  <c r="OC251" i="14"/>
  <c r="OC250" i="14"/>
  <c r="OC247" i="14"/>
  <c r="OC233" i="14"/>
  <c r="OC231" i="14"/>
  <c r="OC230" i="14"/>
  <c r="OC229" i="14"/>
  <c r="OC224" i="14"/>
  <c r="OC236" i="14"/>
  <c r="OC235" i="14"/>
  <c r="OC234" i="14"/>
  <c r="OC232" i="14"/>
  <c r="OC223" i="14"/>
  <c r="OC222" i="14"/>
  <c r="OC221" i="14"/>
  <c r="OC219" i="14"/>
  <c r="OC220" i="14"/>
  <c r="OC218" i="14"/>
  <c r="OC217" i="14"/>
  <c r="OC216" i="14"/>
  <c r="OC215" i="14"/>
  <c r="OC214" i="14"/>
  <c r="OC213" i="14"/>
  <c r="OC212" i="14"/>
  <c r="OC211" i="14"/>
  <c r="OC210" i="14"/>
  <c r="OC209" i="14"/>
  <c r="OC208" i="14"/>
  <c r="OC207" i="14"/>
  <c r="OC206" i="14"/>
  <c r="OC205" i="14"/>
  <c r="OC204" i="14"/>
  <c r="OC199" i="14"/>
  <c r="OC198" i="14"/>
  <c r="OC197" i="14"/>
  <c r="OC196" i="14"/>
  <c r="OC195" i="14"/>
  <c r="OC194" i="14"/>
  <c r="OC193" i="14"/>
  <c r="OC192" i="14"/>
  <c r="OC187" i="14"/>
  <c r="OC186" i="14"/>
  <c r="OC185" i="14"/>
  <c r="OC184" i="14"/>
  <c r="OC182" i="14"/>
  <c r="OC180" i="14"/>
  <c r="OC178" i="14"/>
  <c r="OC171" i="14"/>
  <c r="OC170" i="14"/>
  <c r="OC183" i="14"/>
  <c r="OC181" i="14"/>
  <c r="OC179" i="14"/>
  <c r="OC177" i="14"/>
  <c r="OC165" i="14"/>
  <c r="OC164" i="14"/>
  <c r="OC163" i="14"/>
  <c r="OC162" i="14"/>
  <c r="OC161" i="14"/>
  <c r="OC160" i="14"/>
  <c r="OC159" i="14"/>
  <c r="OC154" i="14"/>
  <c r="OM313" i="14"/>
  <c r="OM312" i="14"/>
  <c r="OM311" i="14"/>
  <c r="OM314" i="14" s="1"/>
  <c r="OM301" i="14"/>
  <c r="OM300" i="14"/>
  <c r="OM267" i="14"/>
  <c r="OM266" i="14"/>
  <c r="OM258" i="14"/>
  <c r="OM254" i="14"/>
  <c r="OM253" i="14"/>
  <c r="OM252" i="14"/>
  <c r="OM250" i="14"/>
  <c r="OM251" i="14"/>
  <c r="OM247" i="14"/>
  <c r="OM236" i="14"/>
  <c r="OM235" i="14"/>
  <c r="OM234" i="14"/>
  <c r="OM233" i="14"/>
  <c r="OM232" i="14"/>
  <c r="OM231" i="14"/>
  <c r="OM230" i="14"/>
  <c r="OM229" i="14"/>
  <c r="OM238" i="14" s="1"/>
  <c r="OM224" i="14"/>
  <c r="OM223" i="14"/>
  <c r="OM222" i="14"/>
  <c r="OM221" i="14"/>
  <c r="OM220" i="14"/>
  <c r="OM219" i="14"/>
  <c r="OM218" i="14"/>
  <c r="OM217" i="14"/>
  <c r="OM216" i="14"/>
  <c r="OM215" i="14"/>
  <c r="OM213" i="14"/>
  <c r="OM212" i="14"/>
  <c r="OM211" i="14"/>
  <c r="OM210" i="14"/>
  <c r="OM209" i="14"/>
  <c r="OM208" i="14"/>
  <c r="OM207" i="14"/>
  <c r="OM206" i="14"/>
  <c r="OM205" i="14"/>
  <c r="OM204" i="14"/>
  <c r="OM214" i="14"/>
  <c r="OM197" i="14"/>
  <c r="OM196" i="14"/>
  <c r="OM195" i="14"/>
  <c r="OM194" i="14"/>
  <c r="OM193" i="14"/>
  <c r="OM192" i="14"/>
  <c r="OM187" i="14"/>
  <c r="OM186" i="14"/>
  <c r="OM185" i="14"/>
  <c r="OM198" i="14"/>
  <c r="OM199" i="14"/>
  <c r="OM184" i="14"/>
  <c r="OM183" i="14"/>
  <c r="OM182" i="14"/>
  <c r="OM181" i="14"/>
  <c r="OM180" i="14"/>
  <c r="OM179" i="14"/>
  <c r="OM178" i="14"/>
  <c r="OM177" i="14"/>
  <c r="OM189" i="14" s="1"/>
  <c r="OM171" i="14"/>
  <c r="OM170" i="14"/>
  <c r="OM165" i="14"/>
  <c r="OM164" i="14"/>
  <c r="OM163" i="14"/>
  <c r="OM162" i="14"/>
  <c r="OM161" i="14"/>
  <c r="OM160" i="14"/>
  <c r="OM159" i="14"/>
  <c r="OM154" i="14"/>
  <c r="OW311" i="14"/>
  <c r="OW313" i="14"/>
  <c r="OW312" i="14"/>
  <c r="OW301" i="14"/>
  <c r="OW300" i="14"/>
  <c r="OW258" i="14"/>
  <c r="OW254" i="14"/>
  <c r="OW253" i="14"/>
  <c r="OW252" i="14"/>
  <c r="OW266" i="14"/>
  <c r="OW267" i="14"/>
  <c r="OW251" i="14"/>
  <c r="OW250" i="14"/>
  <c r="OW247" i="14"/>
  <c r="OW236" i="14"/>
  <c r="OW235" i="14"/>
  <c r="OW234" i="14"/>
  <c r="OW233" i="14"/>
  <c r="OW232" i="14"/>
  <c r="OW231" i="14"/>
  <c r="OW230" i="14"/>
  <c r="OW229" i="14"/>
  <c r="OW238" i="14" s="1"/>
  <c r="OW224" i="14"/>
  <c r="OW218" i="14"/>
  <c r="OW217" i="14"/>
  <c r="OW216" i="14"/>
  <c r="OW215" i="14"/>
  <c r="OW214" i="14"/>
  <c r="OW213" i="14"/>
  <c r="OW212" i="14"/>
  <c r="PF212" i="14" s="1"/>
  <c r="OW223" i="14"/>
  <c r="OW219" i="14"/>
  <c r="OW220" i="14"/>
  <c r="OW221" i="14"/>
  <c r="OW222" i="14"/>
  <c r="OW210" i="14"/>
  <c r="OW209" i="14"/>
  <c r="OW208" i="14"/>
  <c r="OW207" i="14"/>
  <c r="OW206" i="14"/>
  <c r="OW205" i="14"/>
  <c r="OW204" i="14"/>
  <c r="OW211" i="14"/>
  <c r="OW199" i="14"/>
  <c r="OW198" i="14"/>
  <c r="OW197" i="14"/>
  <c r="OW196" i="14"/>
  <c r="OW195" i="14"/>
  <c r="OW194" i="14"/>
  <c r="OW193" i="14"/>
  <c r="OW192" i="14"/>
  <c r="OW187" i="14"/>
  <c r="OW186" i="14"/>
  <c r="OW185" i="14"/>
  <c r="OW184" i="14"/>
  <c r="OW183" i="14"/>
  <c r="OW182" i="14"/>
  <c r="OW181" i="14"/>
  <c r="OW180" i="14"/>
  <c r="OW179" i="14"/>
  <c r="OW178" i="14"/>
  <c r="OW177" i="14"/>
  <c r="OW189" i="14" s="1"/>
  <c r="OW171" i="14"/>
  <c r="OW170" i="14"/>
  <c r="OW165" i="14"/>
  <c r="OW164" i="14"/>
  <c r="OW163" i="14"/>
  <c r="OW162" i="14"/>
  <c r="OW161" i="14"/>
  <c r="OW160" i="14"/>
  <c r="OW159" i="14"/>
  <c r="PE311" i="14"/>
  <c r="PE313" i="14"/>
  <c r="PE312" i="14"/>
  <c r="PE301" i="14"/>
  <c r="PE300" i="14"/>
  <c r="PE258" i="14"/>
  <c r="PE254" i="14"/>
  <c r="PE253" i="14"/>
  <c r="PE252" i="14"/>
  <c r="PE266" i="14"/>
  <c r="PE267" i="14"/>
  <c r="PE251" i="14"/>
  <c r="PE250" i="14"/>
  <c r="PE247" i="14"/>
  <c r="PE236" i="14"/>
  <c r="PE235" i="14"/>
  <c r="PE234" i="14"/>
  <c r="PE233" i="14"/>
  <c r="PE232" i="14"/>
  <c r="PE231" i="14"/>
  <c r="PE230" i="14"/>
  <c r="PE229" i="14"/>
  <c r="PE224" i="14"/>
  <c r="PE218" i="14"/>
  <c r="PE217" i="14"/>
  <c r="PE216" i="14"/>
  <c r="PE215" i="14"/>
  <c r="PE214" i="14"/>
  <c r="PE213" i="14"/>
  <c r="PE212" i="14"/>
  <c r="PE223" i="14"/>
  <c r="PE220" i="14"/>
  <c r="PE222" i="14"/>
  <c r="PE221" i="14"/>
  <c r="PE219" i="14"/>
  <c r="PE210" i="14"/>
  <c r="PE209" i="14"/>
  <c r="PE208" i="14"/>
  <c r="PE207" i="14"/>
  <c r="PE206" i="14"/>
  <c r="PE205" i="14"/>
  <c r="PE204" i="14"/>
  <c r="PE211" i="14"/>
  <c r="PE199" i="14"/>
  <c r="PE197" i="14"/>
  <c r="PE196" i="14"/>
  <c r="PE195" i="14"/>
  <c r="PE194" i="14"/>
  <c r="PE193" i="14"/>
  <c r="PE192" i="14"/>
  <c r="PE187" i="14"/>
  <c r="PE186" i="14"/>
  <c r="PE185" i="14"/>
  <c r="PE198" i="14"/>
  <c r="PE184" i="14"/>
  <c r="PE183" i="14"/>
  <c r="PE182" i="14"/>
  <c r="PE181" i="14"/>
  <c r="PE180" i="14"/>
  <c r="PE179" i="14"/>
  <c r="PE178" i="14"/>
  <c r="PE177" i="14"/>
  <c r="PE171" i="14"/>
  <c r="PE170" i="14"/>
  <c r="PE165" i="14"/>
  <c r="PE164" i="14"/>
  <c r="PE163" i="14"/>
  <c r="PE162" i="14"/>
  <c r="PE161" i="14"/>
  <c r="PE160" i="14"/>
  <c r="PE159" i="14"/>
  <c r="PE167" i="14" s="1"/>
  <c r="PO312" i="14"/>
  <c r="PO313" i="14"/>
  <c r="PO311" i="14"/>
  <c r="PO314" i="14" s="1"/>
  <c r="PO301" i="14"/>
  <c r="PO300" i="14"/>
  <c r="PO303" i="14" s="1"/>
  <c r="PO267" i="14"/>
  <c r="PO266" i="14"/>
  <c r="PO253" i="14"/>
  <c r="PT253" i="14" s="1"/>
  <c r="PO251" i="14"/>
  <c r="PO250" i="14"/>
  <c r="PO247" i="14"/>
  <c r="PO258" i="14"/>
  <c r="PO254" i="14"/>
  <c r="PO252" i="14"/>
  <c r="PO236" i="14"/>
  <c r="PO235" i="14"/>
  <c r="PO234" i="14"/>
  <c r="PO233" i="14"/>
  <c r="PO232" i="14"/>
  <c r="PO230" i="14"/>
  <c r="PO229" i="14"/>
  <c r="PO231" i="14"/>
  <c r="PO224" i="14"/>
  <c r="PO223" i="14"/>
  <c r="PO218" i="14"/>
  <c r="PO217" i="14"/>
  <c r="PO216" i="14"/>
  <c r="PO215" i="14"/>
  <c r="PO214" i="14"/>
  <c r="PO222" i="14"/>
  <c r="PO221" i="14"/>
  <c r="PO220" i="14"/>
  <c r="PO219" i="14"/>
  <c r="PO212" i="14"/>
  <c r="PO210" i="14"/>
  <c r="PO209" i="14"/>
  <c r="PO208" i="14"/>
  <c r="PO207" i="14"/>
  <c r="PO206" i="14"/>
  <c r="PO205" i="14"/>
  <c r="PO204" i="14"/>
  <c r="PO199" i="14"/>
  <c r="PO213" i="14"/>
  <c r="PO198" i="14"/>
  <c r="PO197" i="14"/>
  <c r="PO195" i="14"/>
  <c r="PO193" i="14"/>
  <c r="PO186" i="14"/>
  <c r="PO184" i="14"/>
  <c r="PO183" i="14"/>
  <c r="PO182" i="14"/>
  <c r="PO181" i="14"/>
  <c r="PO180" i="14"/>
  <c r="PO179" i="14"/>
  <c r="PO178" i="14"/>
  <c r="PO177" i="14"/>
  <c r="PO189" i="14" s="1"/>
  <c r="PO171" i="14"/>
  <c r="PO211" i="14"/>
  <c r="PO196" i="14"/>
  <c r="PO194" i="14"/>
  <c r="PO192" i="14"/>
  <c r="PO201" i="14" s="1"/>
  <c r="PO187" i="14"/>
  <c r="PO185" i="14"/>
  <c r="PO170" i="14"/>
  <c r="PO173" i="14" s="1"/>
  <c r="PO165" i="14"/>
  <c r="PO164" i="14"/>
  <c r="PO163" i="14"/>
  <c r="PO162" i="14"/>
  <c r="PO161" i="14"/>
  <c r="PO160" i="14"/>
  <c r="PO159" i="14"/>
  <c r="PO154" i="14"/>
  <c r="PO156" i="14" s="1"/>
  <c r="W153" i="14"/>
  <c r="AN153" i="14"/>
  <c r="AN156" i="14" s="1"/>
  <c r="AW153" i="14"/>
  <c r="AW156" i="14" s="1"/>
  <c r="BE153" i="14"/>
  <c r="BN153" i="14"/>
  <c r="BN156" i="14" s="1"/>
  <c r="BW153" i="14"/>
  <c r="CE153" i="14"/>
  <c r="CN153" i="14"/>
  <c r="CN156" i="14" s="1"/>
  <c r="DE153" i="14"/>
  <c r="EE153" i="14"/>
  <c r="EE156" i="14" s="1"/>
  <c r="FE153" i="14"/>
  <c r="FM153" i="14"/>
  <c r="FV153" i="14"/>
  <c r="FV156" i="14" s="1"/>
  <c r="GE153" i="14"/>
  <c r="GM153" i="14"/>
  <c r="GM156" i="14" s="1"/>
  <c r="GV153" i="14"/>
  <c r="GV156" i="14" s="1"/>
  <c r="HM153" i="14"/>
  <c r="HM156" i="14" s="1"/>
  <c r="JM153" i="14"/>
  <c r="JM156" i="14" s="1"/>
  <c r="JU153" i="14"/>
  <c r="JU156" i="14" s="1"/>
  <c r="KD153" i="14"/>
  <c r="KD156" i="14" s="1"/>
  <c r="KM153" i="14"/>
  <c r="KU153" i="14"/>
  <c r="KU156" i="14" s="1"/>
  <c r="LD153" i="14"/>
  <c r="LD156" i="14" s="1"/>
  <c r="LU153" i="14"/>
  <c r="LU156" i="14" s="1"/>
  <c r="NU153" i="14"/>
  <c r="NU156" i="14" s="1"/>
  <c r="OC153" i="14"/>
  <c r="OC156" i="14" s="1"/>
  <c r="OL153" i="14"/>
  <c r="OL156" i="14" s="1"/>
  <c r="OU153" i="14"/>
  <c r="PC153" i="14"/>
  <c r="PC156" i="14" s="1"/>
  <c r="PL153" i="14"/>
  <c r="PL156" i="14" s="1"/>
  <c r="AW154" i="14"/>
  <c r="BE154" i="14"/>
  <c r="BN154" i="14"/>
  <c r="BW154" i="14"/>
  <c r="CE154" i="14"/>
  <c r="CN154" i="14"/>
  <c r="DE154" i="14"/>
  <c r="EW154" i="14"/>
  <c r="EW156" i="14" s="1"/>
  <c r="FL154" i="14"/>
  <c r="GU154" i="14"/>
  <c r="JL154" i="14"/>
  <c r="KC154" i="14"/>
  <c r="KT154" i="14"/>
  <c r="LK154" i="14"/>
  <c r="MT154" i="14"/>
  <c r="OK154" i="14"/>
  <c r="AV159" i="14"/>
  <c r="DM159" i="14"/>
  <c r="DM167" i="14" s="1"/>
  <c r="LK159" i="14"/>
  <c r="OB159" i="14"/>
  <c r="M160" i="14"/>
  <c r="CD160" i="14"/>
  <c r="EU160" i="14"/>
  <c r="KC160" i="14"/>
  <c r="MT160" i="14"/>
  <c r="PK160" i="14"/>
  <c r="AV161" i="14"/>
  <c r="DM161" i="14"/>
  <c r="DX161" i="14" s="1"/>
  <c r="LK161" i="14"/>
  <c r="OB161" i="14"/>
  <c r="M162" i="14"/>
  <c r="CD162" i="14"/>
  <c r="EU162" i="14"/>
  <c r="KC162" i="14"/>
  <c r="MT162" i="14"/>
  <c r="PK162" i="14"/>
  <c r="AV163" i="14"/>
  <c r="BF163" i="14" s="1"/>
  <c r="DM163" i="14"/>
  <c r="LK163" i="14"/>
  <c r="OB163" i="14"/>
  <c r="CD164" i="14"/>
  <c r="EU164" i="14"/>
  <c r="KC164" i="14"/>
  <c r="PK164" i="14"/>
  <c r="AV165" i="14"/>
  <c r="LK165" i="14"/>
  <c r="OB165" i="14"/>
  <c r="BE170" i="14"/>
  <c r="ER170" i="14"/>
  <c r="IE170" i="14"/>
  <c r="IE173" i="14" s="1"/>
  <c r="FW171" i="14"/>
  <c r="KD171" i="14"/>
  <c r="OJ171" i="14"/>
  <c r="DE179" i="14"/>
  <c r="LD181" i="14"/>
  <c r="PC182" i="14"/>
  <c r="BW184" i="14"/>
  <c r="GL185" i="14"/>
  <c r="EQ196" i="14"/>
  <c r="FN111" i="14"/>
  <c r="HR111" i="14"/>
  <c r="JV111" i="14"/>
  <c r="LZ111" i="14"/>
  <c r="AF256" i="14"/>
  <c r="CJ256" i="14"/>
  <c r="EN256" i="14"/>
  <c r="GR256" i="14"/>
  <c r="HD250" i="14"/>
  <c r="IV256" i="14"/>
  <c r="KZ256" i="14"/>
  <c r="ND256" i="14"/>
  <c r="PH256" i="14"/>
  <c r="P115" i="14"/>
  <c r="BT115" i="14"/>
  <c r="DX115" i="14"/>
  <c r="GB115" i="14"/>
  <c r="IF115" i="14"/>
  <c r="KJ115" i="14"/>
  <c r="MN115" i="14"/>
  <c r="BF252" i="14"/>
  <c r="HR252" i="14"/>
  <c r="AD117" i="14"/>
  <c r="CH117" i="14"/>
  <c r="EL117" i="14"/>
  <c r="GP117" i="14"/>
  <c r="IT117" i="14"/>
  <c r="IF254" i="14"/>
  <c r="OR254" i="14"/>
  <c r="R120" i="14"/>
  <c r="AD120" i="14" s="1"/>
  <c r="DZ120" i="14"/>
  <c r="EL120" i="14" s="1"/>
  <c r="IH120" i="14"/>
  <c r="IT120" i="14" s="1"/>
  <c r="MP120" i="14"/>
  <c r="NB120" i="14" s="1"/>
  <c r="AR122" i="14"/>
  <c r="CV122" i="14"/>
  <c r="EZ122" i="14"/>
  <c r="HD122" i="14"/>
  <c r="JH122" i="14"/>
  <c r="GP266" i="14"/>
  <c r="NB266" i="14"/>
  <c r="BF131" i="14"/>
  <c r="DJ131" i="14"/>
  <c r="FN131" i="14"/>
  <c r="HR131" i="14"/>
  <c r="JV131" i="14"/>
  <c r="D301" i="14"/>
  <c r="D300" i="14"/>
  <c r="PV300" i="14" s="1"/>
  <c r="L313" i="14"/>
  <c r="QD313" i="14" s="1"/>
  <c r="L312" i="14"/>
  <c r="L311" i="14"/>
  <c r="L301" i="14"/>
  <c r="L300" i="14"/>
  <c r="L267" i="14"/>
  <c r="L266" i="14"/>
  <c r="QD266" i="14" s="1"/>
  <c r="L258" i="14"/>
  <c r="L254" i="14"/>
  <c r="L253" i="14"/>
  <c r="L252" i="14"/>
  <c r="L251" i="14"/>
  <c r="L250" i="14"/>
  <c r="L247" i="14"/>
  <c r="L236" i="14"/>
  <c r="L235" i="14"/>
  <c r="L234" i="14"/>
  <c r="L232" i="14"/>
  <c r="L231" i="14"/>
  <c r="L230" i="14"/>
  <c r="L229" i="14"/>
  <c r="L233" i="14"/>
  <c r="L224" i="14"/>
  <c r="L223" i="14"/>
  <c r="L222" i="14"/>
  <c r="L220" i="14"/>
  <c r="L221" i="14"/>
  <c r="L219" i="14"/>
  <c r="L218" i="14"/>
  <c r="QD218" i="14" s="1"/>
  <c r="L217" i="14"/>
  <c r="L216" i="14"/>
  <c r="L215" i="14"/>
  <c r="L214" i="14"/>
  <c r="L213" i="14"/>
  <c r="L212" i="14"/>
  <c r="L211" i="14"/>
  <c r="L210" i="14"/>
  <c r="QD210" i="14" s="1"/>
  <c r="L209" i="14"/>
  <c r="L208" i="14"/>
  <c r="L207" i="14"/>
  <c r="L206" i="14"/>
  <c r="L205" i="14"/>
  <c r="L204" i="14"/>
  <c r="L199" i="14"/>
  <c r="L197" i="14"/>
  <c r="L196" i="14"/>
  <c r="QD196" i="14" s="1"/>
  <c r="L195" i="14"/>
  <c r="L194" i="14"/>
  <c r="L193" i="14"/>
  <c r="L192" i="14"/>
  <c r="L187" i="14"/>
  <c r="L186" i="14"/>
  <c r="L198" i="14"/>
  <c r="QD198" i="14" s="1"/>
  <c r="L185" i="14"/>
  <c r="L184" i="14"/>
  <c r="L183" i="14"/>
  <c r="L182" i="14"/>
  <c r="L181" i="14"/>
  <c r="L180" i="14"/>
  <c r="L179" i="14"/>
  <c r="L178" i="14"/>
  <c r="QD178" i="14" s="1"/>
  <c r="L177" i="14"/>
  <c r="L165" i="14"/>
  <c r="L164" i="14"/>
  <c r="L163" i="14"/>
  <c r="L162" i="14"/>
  <c r="L161" i="14"/>
  <c r="L160" i="14"/>
  <c r="QD160" i="14" s="1"/>
  <c r="L159" i="14"/>
  <c r="L170" i="14"/>
  <c r="L171" i="14"/>
  <c r="V313" i="14"/>
  <c r="V312" i="14"/>
  <c r="V311" i="14"/>
  <c r="V301" i="14"/>
  <c r="V300" i="14"/>
  <c r="V267" i="14"/>
  <c r="V266" i="14"/>
  <c r="V258" i="14"/>
  <c r="V254" i="14"/>
  <c r="V253" i="14"/>
  <c r="V252" i="14"/>
  <c r="V251" i="14"/>
  <c r="AD251" i="14" s="1"/>
  <c r="V250" i="14"/>
  <c r="V247" i="14"/>
  <c r="V236" i="14"/>
  <c r="V235" i="14"/>
  <c r="V234" i="14"/>
  <c r="PZ234" i="14" s="1"/>
  <c r="V231" i="14"/>
  <c r="V230" i="14"/>
  <c r="V229" i="14"/>
  <c r="V232" i="14"/>
  <c r="V233" i="14"/>
  <c r="V224" i="14"/>
  <c r="V223" i="14"/>
  <c r="V222" i="14"/>
  <c r="PZ222" i="14" s="1"/>
  <c r="V220" i="14"/>
  <c r="V219" i="14"/>
  <c r="V218" i="14"/>
  <c r="V217" i="14"/>
  <c r="V216" i="14"/>
  <c r="V215" i="14"/>
  <c r="V214" i="14"/>
  <c r="V213" i="14"/>
  <c r="V212" i="14"/>
  <c r="V210" i="14"/>
  <c r="V208" i="14"/>
  <c r="V206" i="14"/>
  <c r="PZ206" i="14" s="1"/>
  <c r="V197" i="14"/>
  <c r="V196" i="14"/>
  <c r="V195" i="14"/>
  <c r="V194" i="14"/>
  <c r="V193" i="14"/>
  <c r="V192" i="14"/>
  <c r="V187" i="14"/>
  <c r="V186" i="14"/>
  <c r="V221" i="14"/>
  <c r="V199" i="14"/>
  <c r="V198" i="14"/>
  <c r="V211" i="14"/>
  <c r="V209" i="14"/>
  <c r="V207" i="14"/>
  <c r="V205" i="14"/>
  <c r="V204" i="14"/>
  <c r="V185" i="14"/>
  <c r="V184" i="14"/>
  <c r="V183" i="14"/>
  <c r="V182" i="14"/>
  <c r="PZ182" i="14" s="1"/>
  <c r="V181" i="14"/>
  <c r="V180" i="14"/>
  <c r="V179" i="14"/>
  <c r="V178" i="14"/>
  <c r="V177" i="14"/>
  <c r="V171" i="14"/>
  <c r="V170" i="14"/>
  <c r="AF301" i="14"/>
  <c r="AR301" i="14" s="1"/>
  <c r="AF300" i="14"/>
  <c r="AN313" i="14"/>
  <c r="AN312" i="14"/>
  <c r="AN311" i="14"/>
  <c r="AN301" i="14"/>
  <c r="AN300" i="14"/>
  <c r="AN267" i="14"/>
  <c r="AN266" i="14"/>
  <c r="AN258" i="14"/>
  <c r="AN254" i="14"/>
  <c r="AN253" i="14"/>
  <c r="AN252" i="14"/>
  <c r="AN251" i="14"/>
  <c r="AN250" i="14"/>
  <c r="AN247" i="14"/>
  <c r="AN231" i="14"/>
  <c r="AN230" i="14"/>
  <c r="AN229" i="14"/>
  <c r="AN236" i="14"/>
  <c r="QD236" i="14" s="1"/>
  <c r="AN235" i="14"/>
  <c r="AN234" i="14"/>
  <c r="AN233" i="14"/>
  <c r="AN232" i="14"/>
  <c r="AN224" i="14"/>
  <c r="AN223" i="14"/>
  <c r="AN222" i="14"/>
  <c r="AN221" i="14"/>
  <c r="AN219" i="14"/>
  <c r="AN218" i="14"/>
  <c r="AN217" i="14"/>
  <c r="AN216" i="14"/>
  <c r="AN215" i="14"/>
  <c r="AN214" i="14"/>
  <c r="AN213" i="14"/>
  <c r="AN220" i="14"/>
  <c r="AN211" i="14"/>
  <c r="AN210" i="14"/>
  <c r="AN209" i="14"/>
  <c r="AN208" i="14"/>
  <c r="AN207" i="14"/>
  <c r="AN206" i="14"/>
  <c r="AN205" i="14"/>
  <c r="AN204" i="14"/>
  <c r="AN199" i="14"/>
  <c r="AN198" i="14"/>
  <c r="AN212" i="14"/>
  <c r="AN197" i="14"/>
  <c r="AN196" i="14"/>
  <c r="AN195" i="14"/>
  <c r="AN194" i="14"/>
  <c r="AN193" i="14"/>
  <c r="AN192" i="14"/>
  <c r="AN187" i="14"/>
  <c r="AN186" i="14"/>
  <c r="AN177" i="14"/>
  <c r="AN171" i="14"/>
  <c r="AN184" i="14"/>
  <c r="AN182" i="14"/>
  <c r="AN180" i="14"/>
  <c r="AN178" i="14"/>
  <c r="AN165" i="14"/>
  <c r="AN164" i="14"/>
  <c r="AN163" i="14"/>
  <c r="AN162" i="14"/>
  <c r="AN161" i="14"/>
  <c r="AN160" i="14"/>
  <c r="AN159" i="14"/>
  <c r="AX313" i="14"/>
  <c r="AX312" i="14"/>
  <c r="AX311" i="14"/>
  <c r="AX301" i="14"/>
  <c r="AX300" i="14"/>
  <c r="AX303" i="14" s="1"/>
  <c r="AX267" i="14"/>
  <c r="AX266" i="14"/>
  <c r="AX258" i="14"/>
  <c r="BF258" i="14" s="1"/>
  <c r="AX254" i="14"/>
  <c r="AX253" i="14"/>
  <c r="AX252" i="14"/>
  <c r="AX250" i="14"/>
  <c r="AX251" i="14"/>
  <c r="AX247" i="14"/>
  <c r="AX236" i="14"/>
  <c r="AX235" i="14"/>
  <c r="AX234" i="14"/>
  <c r="AX233" i="14"/>
  <c r="AX232" i="14"/>
  <c r="AX231" i="14"/>
  <c r="AX229" i="14"/>
  <c r="AX238" i="14" s="1"/>
  <c r="AX230" i="14"/>
  <c r="AX224" i="14"/>
  <c r="AX223" i="14"/>
  <c r="AX222" i="14"/>
  <c r="AX221" i="14"/>
  <c r="AX220" i="14"/>
  <c r="AX219" i="14"/>
  <c r="AX218" i="14"/>
  <c r="AX217" i="14"/>
  <c r="AX216" i="14"/>
  <c r="AX215" i="14"/>
  <c r="AX212" i="14"/>
  <c r="AX213" i="14"/>
  <c r="AX211" i="14"/>
  <c r="AX210" i="14"/>
  <c r="AX209" i="14"/>
  <c r="AX208" i="14"/>
  <c r="AX207" i="14"/>
  <c r="AX206" i="14"/>
  <c r="AX205" i="14"/>
  <c r="AX197" i="14"/>
  <c r="AX196" i="14"/>
  <c r="AX195" i="14"/>
  <c r="AX194" i="14"/>
  <c r="AX193" i="14"/>
  <c r="AX192" i="14"/>
  <c r="AX187" i="14"/>
  <c r="AX186" i="14"/>
  <c r="AX214" i="14"/>
  <c r="AX199" i="14"/>
  <c r="AX198" i="14"/>
  <c r="AX204" i="14"/>
  <c r="AX226" i="14" s="1"/>
  <c r="AX185" i="14"/>
  <c r="AX184" i="14"/>
  <c r="AX183" i="14"/>
  <c r="AX182" i="14"/>
  <c r="AX181" i="14"/>
  <c r="AX180" i="14"/>
  <c r="AX179" i="14"/>
  <c r="AX178" i="14"/>
  <c r="AX177" i="14"/>
  <c r="AX171" i="14"/>
  <c r="AX165" i="14"/>
  <c r="AX164" i="14"/>
  <c r="AX163" i="14"/>
  <c r="PZ163" i="14" s="1"/>
  <c r="AX162" i="14"/>
  <c r="AX161" i="14"/>
  <c r="AX160" i="14"/>
  <c r="AX159" i="14"/>
  <c r="AX170" i="14"/>
  <c r="AX173" i="14" s="1"/>
  <c r="BH301" i="14"/>
  <c r="BH300" i="14"/>
  <c r="BH312" i="14"/>
  <c r="BP312" i="14"/>
  <c r="BP311" i="14"/>
  <c r="BP313" i="14"/>
  <c r="BP301" i="14"/>
  <c r="BP300" i="14"/>
  <c r="BP266" i="14"/>
  <c r="BP258" i="14"/>
  <c r="BP254" i="14"/>
  <c r="BP253" i="14"/>
  <c r="BP252" i="14"/>
  <c r="BP267" i="14"/>
  <c r="BP251" i="14"/>
  <c r="BP250" i="14"/>
  <c r="BP247" i="14"/>
  <c r="BP236" i="14"/>
  <c r="BP235" i="14"/>
  <c r="BP234" i="14"/>
  <c r="BP233" i="14"/>
  <c r="BP232" i="14"/>
  <c r="BP231" i="14"/>
  <c r="BP230" i="14"/>
  <c r="BP229" i="14"/>
  <c r="BP219" i="14"/>
  <c r="BP218" i="14"/>
  <c r="BP217" i="14"/>
  <c r="BP216" i="14"/>
  <c r="BP215" i="14"/>
  <c r="BP214" i="14"/>
  <c r="BP213" i="14"/>
  <c r="BP212" i="14"/>
  <c r="BP221" i="14"/>
  <c r="BP220" i="14"/>
  <c r="BP224" i="14"/>
  <c r="BP223" i="14"/>
  <c r="BP211" i="14"/>
  <c r="BP210" i="14"/>
  <c r="BP209" i="14"/>
  <c r="BP208" i="14"/>
  <c r="BP207" i="14"/>
  <c r="BP206" i="14"/>
  <c r="BP205" i="14"/>
  <c r="BP204" i="14"/>
  <c r="BP222" i="14"/>
  <c r="BP199" i="14"/>
  <c r="BP198" i="14"/>
  <c r="BP197" i="14"/>
  <c r="BP196" i="14"/>
  <c r="BP195" i="14"/>
  <c r="BP194" i="14"/>
  <c r="BP193" i="14"/>
  <c r="BP192" i="14"/>
  <c r="BP201" i="14" s="1"/>
  <c r="BP187" i="14"/>
  <c r="BP186" i="14"/>
  <c r="BP185" i="14"/>
  <c r="BP184" i="14"/>
  <c r="BP183" i="14"/>
  <c r="BP182" i="14"/>
  <c r="BP181" i="14"/>
  <c r="BP180" i="14"/>
  <c r="BP179" i="14"/>
  <c r="BP178" i="14"/>
  <c r="BP177" i="14"/>
  <c r="BP171" i="14"/>
  <c r="BP170" i="14"/>
  <c r="BP173" i="14" s="1"/>
  <c r="BP165" i="14"/>
  <c r="BP164" i="14"/>
  <c r="BP163" i="14"/>
  <c r="BP162" i="14"/>
  <c r="BP161" i="14"/>
  <c r="BP160" i="14"/>
  <c r="BP159" i="14"/>
  <c r="BZ313" i="14"/>
  <c r="BZ312" i="14"/>
  <c r="BZ311" i="14"/>
  <c r="BZ301" i="14"/>
  <c r="BZ300" i="14"/>
  <c r="BZ267" i="14"/>
  <c r="BZ266" i="14"/>
  <c r="CH266" i="14" s="1"/>
  <c r="BZ253" i="14"/>
  <c r="BZ252" i="14"/>
  <c r="BZ251" i="14"/>
  <c r="BZ250" i="14"/>
  <c r="BZ247" i="14"/>
  <c r="BZ258" i="14"/>
  <c r="BZ236" i="14"/>
  <c r="BZ235" i="14"/>
  <c r="BZ234" i="14"/>
  <c r="BZ233" i="14"/>
  <c r="BZ232" i="14"/>
  <c r="BZ254" i="14"/>
  <c r="BZ231" i="14"/>
  <c r="BZ230" i="14"/>
  <c r="BZ229" i="14"/>
  <c r="BZ224" i="14"/>
  <c r="BZ219" i="14"/>
  <c r="BZ218" i="14"/>
  <c r="BZ217" i="14"/>
  <c r="BZ216" i="14"/>
  <c r="BZ215" i="14"/>
  <c r="BZ223" i="14"/>
  <c r="BZ222" i="14"/>
  <c r="BZ221" i="14"/>
  <c r="BZ220" i="14"/>
  <c r="BZ213" i="14"/>
  <c r="BZ211" i="14"/>
  <c r="BZ210" i="14"/>
  <c r="BZ209" i="14"/>
  <c r="BZ208" i="14"/>
  <c r="BZ207" i="14"/>
  <c r="BZ206" i="14"/>
  <c r="BZ205" i="14"/>
  <c r="BZ204" i="14"/>
  <c r="BZ214" i="14"/>
  <c r="BZ212" i="14"/>
  <c r="BZ199" i="14"/>
  <c r="BZ198" i="14"/>
  <c r="BZ197" i="14"/>
  <c r="BZ195" i="14"/>
  <c r="BZ193" i="14"/>
  <c r="BZ185" i="14"/>
  <c r="BZ184" i="14"/>
  <c r="BZ183" i="14"/>
  <c r="BZ182" i="14"/>
  <c r="BZ181" i="14"/>
  <c r="BZ180" i="14"/>
  <c r="BZ179" i="14"/>
  <c r="BZ178" i="14"/>
  <c r="BZ177" i="14"/>
  <c r="BZ171" i="14"/>
  <c r="BZ186" i="14"/>
  <c r="BZ196" i="14"/>
  <c r="BZ170" i="14"/>
  <c r="BZ173" i="14" s="1"/>
  <c r="BZ192" i="14"/>
  <c r="BZ165" i="14"/>
  <c r="BZ164" i="14"/>
  <c r="BZ163" i="14"/>
  <c r="BZ162" i="14"/>
  <c r="BZ161" i="14"/>
  <c r="BZ160" i="14"/>
  <c r="BZ159" i="14"/>
  <c r="BZ194" i="14"/>
  <c r="CJ301" i="14"/>
  <c r="CJ300" i="14"/>
  <c r="CR313" i="14"/>
  <c r="CR311" i="14"/>
  <c r="CR312" i="14"/>
  <c r="CR301" i="14"/>
  <c r="CR300" i="14"/>
  <c r="CR267" i="14"/>
  <c r="CR266" i="14"/>
  <c r="CR258" i="14"/>
  <c r="CR254" i="14"/>
  <c r="CR253" i="14"/>
  <c r="CR252" i="14"/>
  <c r="CR251" i="14"/>
  <c r="CR250" i="14"/>
  <c r="CR247" i="14"/>
  <c r="CR236" i="14"/>
  <c r="CR235" i="14"/>
  <c r="CR234" i="14"/>
  <c r="CR233" i="14"/>
  <c r="CR231" i="14"/>
  <c r="CR230" i="14"/>
  <c r="CR229" i="14"/>
  <c r="CR224" i="14"/>
  <c r="CR223" i="14"/>
  <c r="CR222" i="14"/>
  <c r="CR221" i="14"/>
  <c r="CR220" i="14"/>
  <c r="CR232" i="14"/>
  <c r="CR219" i="14"/>
  <c r="CR218" i="14"/>
  <c r="CR217" i="14"/>
  <c r="CR216" i="14"/>
  <c r="CR215" i="14"/>
  <c r="CR214" i="14"/>
  <c r="CR213" i="14"/>
  <c r="CR212" i="14"/>
  <c r="CR211" i="14"/>
  <c r="CR210" i="14"/>
  <c r="CR209" i="14"/>
  <c r="CR208" i="14"/>
  <c r="CR207" i="14"/>
  <c r="CR206" i="14"/>
  <c r="CR205" i="14"/>
  <c r="CR204" i="14"/>
  <c r="CR199" i="14"/>
  <c r="CR198" i="14"/>
  <c r="CR197" i="14"/>
  <c r="CR196" i="14"/>
  <c r="CR195" i="14"/>
  <c r="CR194" i="14"/>
  <c r="CR193" i="14"/>
  <c r="CR192" i="14"/>
  <c r="CR187" i="14"/>
  <c r="CR186" i="14"/>
  <c r="CR185" i="14"/>
  <c r="CR184" i="14"/>
  <c r="CR183" i="14"/>
  <c r="CR182" i="14"/>
  <c r="CR181" i="14"/>
  <c r="CR180" i="14"/>
  <c r="CR179" i="14"/>
  <c r="CR178" i="14"/>
  <c r="CR171" i="14"/>
  <c r="CR165" i="14"/>
  <c r="CR164" i="14"/>
  <c r="CR163" i="14"/>
  <c r="CR162" i="14"/>
  <c r="CR161" i="14"/>
  <c r="CR160" i="14"/>
  <c r="CR159" i="14"/>
  <c r="CR170" i="14"/>
  <c r="CR173" i="14" s="1"/>
  <c r="CR177" i="14"/>
  <c r="DB313" i="14"/>
  <c r="DB312" i="14"/>
  <c r="DB311" i="14"/>
  <c r="DB301" i="14"/>
  <c r="DB300" i="14"/>
  <c r="DB303" i="14" s="1"/>
  <c r="DB267" i="14"/>
  <c r="DB266" i="14"/>
  <c r="DB258" i="14"/>
  <c r="DB254" i="14"/>
  <c r="DB253" i="14"/>
  <c r="DB252" i="14"/>
  <c r="DJ252" i="14" s="1"/>
  <c r="DB251" i="14"/>
  <c r="DB250" i="14"/>
  <c r="DB256" i="14" s="1"/>
  <c r="DB247" i="14"/>
  <c r="DB236" i="14"/>
  <c r="DB235" i="14"/>
  <c r="DB234" i="14"/>
  <c r="DB233" i="14"/>
  <c r="DB232" i="14"/>
  <c r="DB231" i="14"/>
  <c r="DB230" i="14"/>
  <c r="DB229" i="14"/>
  <c r="DB224" i="14"/>
  <c r="DB223" i="14"/>
  <c r="DB222" i="14"/>
  <c r="DB221" i="14"/>
  <c r="DB220" i="14"/>
  <c r="DB212" i="14"/>
  <c r="DB211" i="14"/>
  <c r="DB210" i="14"/>
  <c r="DB209" i="14"/>
  <c r="DB208" i="14"/>
  <c r="DB207" i="14"/>
  <c r="DB206" i="14"/>
  <c r="DB205" i="14"/>
  <c r="DB218" i="14"/>
  <c r="DB216" i="14"/>
  <c r="DB214" i="14"/>
  <c r="DB219" i="14"/>
  <c r="DB217" i="14"/>
  <c r="DB215" i="14"/>
  <c r="DB204" i="14"/>
  <c r="DB213" i="14"/>
  <c r="DB199" i="14"/>
  <c r="DB198" i="14"/>
  <c r="PZ198" i="14" s="1"/>
  <c r="DB197" i="14"/>
  <c r="DB196" i="14"/>
  <c r="DB195" i="14"/>
  <c r="DB194" i="14"/>
  <c r="DB193" i="14"/>
  <c r="DB192" i="14"/>
  <c r="DB187" i="14"/>
  <c r="DB186" i="14"/>
  <c r="DB185" i="14"/>
  <c r="DB184" i="14"/>
  <c r="DB183" i="14"/>
  <c r="DB182" i="14"/>
  <c r="DB181" i="14"/>
  <c r="DB180" i="14"/>
  <c r="DB179" i="14"/>
  <c r="DB178" i="14"/>
  <c r="DB177" i="14"/>
  <c r="DB165" i="14"/>
  <c r="DB164" i="14"/>
  <c r="DB163" i="14"/>
  <c r="DB162" i="14"/>
  <c r="DB161" i="14"/>
  <c r="DB160" i="14"/>
  <c r="DB159" i="14"/>
  <c r="DB167" i="14" s="1"/>
  <c r="DB171" i="14"/>
  <c r="DB170" i="14"/>
  <c r="DL301" i="14"/>
  <c r="DL300" i="14"/>
  <c r="DT313" i="14"/>
  <c r="DT312" i="14"/>
  <c r="DT311" i="14"/>
  <c r="DT301" i="14"/>
  <c r="DT300" i="14"/>
  <c r="DT267" i="14"/>
  <c r="DT266" i="14"/>
  <c r="DT258" i="14"/>
  <c r="DT254" i="14"/>
  <c r="DX254" i="14" s="1"/>
  <c r="DT253" i="14"/>
  <c r="DT252" i="14"/>
  <c r="DT251" i="14"/>
  <c r="DX251" i="14" s="1"/>
  <c r="DT250" i="14"/>
  <c r="DT247" i="14"/>
  <c r="DT236" i="14"/>
  <c r="DT235" i="14"/>
  <c r="DT234" i="14"/>
  <c r="DT231" i="14"/>
  <c r="DT230" i="14"/>
  <c r="DT229" i="14"/>
  <c r="DT238" i="14" s="1"/>
  <c r="DT232" i="14"/>
  <c r="DT224" i="14"/>
  <c r="DT223" i="14"/>
  <c r="DT222" i="14"/>
  <c r="DT221" i="14"/>
  <c r="DT233" i="14"/>
  <c r="DT220" i="14"/>
  <c r="DT219" i="14"/>
  <c r="DT218" i="14"/>
  <c r="DT217" i="14"/>
  <c r="DT216" i="14"/>
  <c r="DT215" i="14"/>
  <c r="DT214" i="14"/>
  <c r="DT213" i="14"/>
  <c r="DT212" i="14"/>
  <c r="DT211" i="14"/>
  <c r="DT210" i="14"/>
  <c r="DT209" i="14"/>
  <c r="DT208" i="14"/>
  <c r="DT207" i="14"/>
  <c r="DT206" i="14"/>
  <c r="DT205" i="14"/>
  <c r="DT204" i="14"/>
  <c r="DT197" i="14"/>
  <c r="DT196" i="14"/>
  <c r="DT195" i="14"/>
  <c r="DT194" i="14"/>
  <c r="DT193" i="14"/>
  <c r="DT192" i="14"/>
  <c r="DT187" i="14"/>
  <c r="DT186" i="14"/>
  <c r="DT199" i="14"/>
  <c r="DT198" i="14"/>
  <c r="DT185" i="14"/>
  <c r="DT184" i="14"/>
  <c r="DT183" i="14"/>
  <c r="DT182" i="14"/>
  <c r="DT181" i="14"/>
  <c r="DT180" i="14"/>
  <c r="DT179" i="14"/>
  <c r="DT178" i="14"/>
  <c r="DT177" i="14"/>
  <c r="DT165" i="14"/>
  <c r="DT164" i="14"/>
  <c r="DT163" i="14"/>
  <c r="DT162" i="14"/>
  <c r="DT161" i="14"/>
  <c r="DT160" i="14"/>
  <c r="DT159" i="14"/>
  <c r="ED313" i="14"/>
  <c r="ED312" i="14"/>
  <c r="ED311" i="14"/>
  <c r="ED301" i="14"/>
  <c r="ED300" i="14"/>
  <c r="ED267" i="14"/>
  <c r="ED266" i="14"/>
  <c r="ED258" i="14"/>
  <c r="ED254" i="14"/>
  <c r="ED253" i="14"/>
  <c r="EL253" i="14" s="1"/>
  <c r="ED251" i="14"/>
  <c r="ED250" i="14"/>
  <c r="ED256" i="14" s="1"/>
  <c r="ED247" i="14"/>
  <c r="ED252" i="14"/>
  <c r="ED231" i="14"/>
  <c r="ED230" i="14"/>
  <c r="ED229" i="14"/>
  <c r="ED233" i="14"/>
  <c r="ED232" i="14"/>
  <c r="ED236" i="14"/>
  <c r="ED235" i="14"/>
  <c r="ED234" i="14"/>
  <c r="ED224" i="14"/>
  <c r="ED223" i="14"/>
  <c r="ED222" i="14"/>
  <c r="ED221" i="14"/>
  <c r="ED219" i="14"/>
  <c r="ED218" i="14"/>
  <c r="ED217" i="14"/>
  <c r="ED216" i="14"/>
  <c r="ED215" i="14"/>
  <c r="ED214" i="14"/>
  <c r="ED213" i="14"/>
  <c r="ED220" i="14"/>
  <c r="ED212" i="14"/>
  <c r="ED211" i="14"/>
  <c r="ED209" i="14"/>
  <c r="ED207" i="14"/>
  <c r="ED205" i="14"/>
  <c r="ED197" i="14"/>
  <c r="ED196" i="14"/>
  <c r="ED195" i="14"/>
  <c r="ED194" i="14"/>
  <c r="ED193" i="14"/>
  <c r="ED192" i="14"/>
  <c r="ED187" i="14"/>
  <c r="ED186" i="14"/>
  <c r="ED210" i="14"/>
  <c r="ED208" i="14"/>
  <c r="ED206" i="14"/>
  <c r="ED204" i="14"/>
  <c r="ED185" i="14"/>
  <c r="ED198" i="14"/>
  <c r="ED199" i="14"/>
  <c r="ED184" i="14"/>
  <c r="ED183" i="14"/>
  <c r="ED182" i="14"/>
  <c r="ED181" i="14"/>
  <c r="ED180" i="14"/>
  <c r="ED179" i="14"/>
  <c r="ED178" i="14"/>
  <c r="ED177" i="14"/>
  <c r="ED171" i="14"/>
  <c r="ED170" i="14"/>
  <c r="EN301" i="14"/>
  <c r="EN300" i="14"/>
  <c r="EV313" i="14"/>
  <c r="EV312" i="14"/>
  <c r="EV311" i="14"/>
  <c r="EV301" i="14"/>
  <c r="EV300" i="14"/>
  <c r="EV303" i="14" s="1"/>
  <c r="EV267" i="14"/>
  <c r="EV266" i="14"/>
  <c r="EV258" i="14"/>
  <c r="EV254" i="14"/>
  <c r="EV253" i="14"/>
  <c r="EV252" i="14"/>
  <c r="EV251" i="14"/>
  <c r="EV250" i="14"/>
  <c r="EV256" i="14" s="1"/>
  <c r="EV247" i="14"/>
  <c r="EV232" i="14"/>
  <c r="EV231" i="14"/>
  <c r="EV230" i="14"/>
  <c r="EV229" i="14"/>
  <c r="EV236" i="14"/>
  <c r="EV235" i="14"/>
  <c r="EV234" i="14"/>
  <c r="EV233" i="14"/>
  <c r="EV224" i="14"/>
  <c r="EV223" i="14"/>
  <c r="EV222" i="14"/>
  <c r="EV221" i="14"/>
  <c r="EV220" i="14"/>
  <c r="EV219" i="14"/>
  <c r="EV218" i="14"/>
  <c r="EV217" i="14"/>
  <c r="EV216" i="14"/>
  <c r="EV215" i="14"/>
  <c r="EV214" i="14"/>
  <c r="EV213" i="14"/>
  <c r="EV212" i="14"/>
  <c r="EV211" i="14"/>
  <c r="EV210" i="14"/>
  <c r="EV209" i="14"/>
  <c r="EV208" i="14"/>
  <c r="EV207" i="14"/>
  <c r="EV206" i="14"/>
  <c r="EV205" i="14"/>
  <c r="EV204" i="14"/>
  <c r="EV199" i="14"/>
  <c r="EV198" i="14"/>
  <c r="EV197" i="14"/>
  <c r="EV196" i="14"/>
  <c r="EV195" i="14"/>
  <c r="EV194" i="14"/>
  <c r="EV193" i="14"/>
  <c r="EV192" i="14"/>
  <c r="EV187" i="14"/>
  <c r="EV186" i="14"/>
  <c r="EV185" i="14"/>
  <c r="EV177" i="14"/>
  <c r="EV183" i="14"/>
  <c r="EV181" i="14"/>
  <c r="EV179" i="14"/>
  <c r="EV170" i="14"/>
  <c r="EV173" i="14" s="1"/>
  <c r="EV184" i="14"/>
  <c r="EV182" i="14"/>
  <c r="EV180" i="14"/>
  <c r="EV178" i="14"/>
  <c r="EV165" i="14"/>
  <c r="EV164" i="14"/>
  <c r="EV163" i="14"/>
  <c r="EV162" i="14"/>
  <c r="EV161" i="14"/>
  <c r="EV160" i="14"/>
  <c r="EV159" i="14"/>
  <c r="EV154" i="14"/>
  <c r="EV156" i="14" s="1"/>
  <c r="FF313" i="14"/>
  <c r="FF312" i="14"/>
  <c r="FF311" i="14"/>
  <c r="FF314" i="14" s="1"/>
  <c r="FF301" i="14"/>
  <c r="FF300" i="14"/>
  <c r="FF267" i="14"/>
  <c r="FN267" i="14" s="1"/>
  <c r="FF266" i="14"/>
  <c r="FF258" i="14"/>
  <c r="FF254" i="14"/>
  <c r="FF253" i="14"/>
  <c r="FF252" i="14"/>
  <c r="FF251" i="14"/>
  <c r="FF247" i="14"/>
  <c r="FF250" i="14"/>
  <c r="FF256" i="14" s="1"/>
  <c r="FF236" i="14"/>
  <c r="FF235" i="14"/>
  <c r="FF234" i="14"/>
  <c r="FF233" i="14"/>
  <c r="FF232" i="14"/>
  <c r="FF231" i="14"/>
  <c r="FF229" i="14"/>
  <c r="FF230" i="14"/>
  <c r="FF224" i="14"/>
  <c r="FF223" i="14"/>
  <c r="FF222" i="14"/>
  <c r="FF221" i="14"/>
  <c r="FF220" i="14"/>
  <c r="FF218" i="14"/>
  <c r="FF217" i="14"/>
  <c r="FF216" i="14"/>
  <c r="FF215" i="14"/>
  <c r="FF219" i="14"/>
  <c r="FF214" i="14"/>
  <c r="FF212" i="14"/>
  <c r="FF213" i="14"/>
  <c r="FF211" i="14"/>
  <c r="FF210" i="14"/>
  <c r="FF209" i="14"/>
  <c r="FF208" i="14"/>
  <c r="FF207" i="14"/>
  <c r="FF206" i="14"/>
  <c r="FF205" i="14"/>
  <c r="FF204" i="14"/>
  <c r="FF197" i="14"/>
  <c r="FF196" i="14"/>
  <c r="FF195" i="14"/>
  <c r="FF194" i="14"/>
  <c r="FF193" i="14"/>
  <c r="FF192" i="14"/>
  <c r="FF187" i="14"/>
  <c r="FF186" i="14"/>
  <c r="FF199" i="14"/>
  <c r="FF198" i="14"/>
  <c r="FF185" i="14"/>
  <c r="FF184" i="14"/>
  <c r="FF183" i="14"/>
  <c r="FF182" i="14"/>
  <c r="FF181" i="14"/>
  <c r="FF180" i="14"/>
  <c r="FF179" i="14"/>
  <c r="FF178" i="14"/>
  <c r="FF177" i="14"/>
  <c r="FF189" i="14" s="1"/>
  <c r="FF171" i="14"/>
  <c r="FF170" i="14"/>
  <c r="FF165" i="14"/>
  <c r="FF164" i="14"/>
  <c r="FF163" i="14"/>
  <c r="FF162" i="14"/>
  <c r="FF161" i="14"/>
  <c r="FF160" i="14"/>
  <c r="FF159" i="14"/>
  <c r="FF154" i="14"/>
  <c r="FP301" i="14"/>
  <c r="FP300" i="14"/>
  <c r="FX312" i="14"/>
  <c r="FX311" i="14"/>
  <c r="FX313" i="14"/>
  <c r="FX301" i="14"/>
  <c r="FX300" i="14"/>
  <c r="FX258" i="14"/>
  <c r="FX254" i="14"/>
  <c r="FX253" i="14"/>
  <c r="FX252" i="14"/>
  <c r="FX266" i="14"/>
  <c r="FX267" i="14"/>
  <c r="FX251" i="14"/>
  <c r="FX250" i="14"/>
  <c r="FX247" i="14"/>
  <c r="FX236" i="14"/>
  <c r="FX235" i="14"/>
  <c r="FX234" i="14"/>
  <c r="FX233" i="14"/>
  <c r="FX232" i="14"/>
  <c r="FX231" i="14"/>
  <c r="FX230" i="14"/>
  <c r="FX229" i="14"/>
  <c r="FX218" i="14"/>
  <c r="FX217" i="14"/>
  <c r="FX216" i="14"/>
  <c r="FX215" i="14"/>
  <c r="FX214" i="14"/>
  <c r="FX213" i="14"/>
  <c r="FX212" i="14"/>
  <c r="FX224" i="14"/>
  <c r="FX223" i="14"/>
  <c r="FX222" i="14"/>
  <c r="FX221" i="14"/>
  <c r="FX211" i="14"/>
  <c r="FX210" i="14"/>
  <c r="FX209" i="14"/>
  <c r="FX208" i="14"/>
  <c r="FX207" i="14"/>
  <c r="FX206" i="14"/>
  <c r="FX205" i="14"/>
  <c r="FX204" i="14"/>
  <c r="FX219" i="14"/>
  <c r="FX220" i="14"/>
  <c r="FX197" i="14"/>
  <c r="FX196" i="14"/>
  <c r="FX195" i="14"/>
  <c r="FX194" i="14"/>
  <c r="FX193" i="14"/>
  <c r="FX192" i="14"/>
  <c r="FX187" i="14"/>
  <c r="FX199" i="14"/>
  <c r="FX186" i="14"/>
  <c r="FX184" i="14"/>
  <c r="FX183" i="14"/>
  <c r="FX182" i="14"/>
  <c r="FX181" i="14"/>
  <c r="FX180" i="14"/>
  <c r="FX179" i="14"/>
  <c r="FX178" i="14"/>
  <c r="FX177" i="14"/>
  <c r="FX189" i="14" s="1"/>
  <c r="FX171" i="14"/>
  <c r="FX170" i="14"/>
  <c r="FX198" i="14"/>
  <c r="FX185" i="14"/>
  <c r="FX165" i="14"/>
  <c r="FX164" i="14"/>
  <c r="FX163" i="14"/>
  <c r="FX162" i="14"/>
  <c r="FX161" i="14"/>
  <c r="FX160" i="14"/>
  <c r="FX159" i="14"/>
  <c r="GH313" i="14"/>
  <c r="GH312" i="14"/>
  <c r="GH311" i="14"/>
  <c r="GH301" i="14"/>
  <c r="GH300" i="14"/>
  <c r="GH303" i="14" s="1"/>
  <c r="GH267" i="14"/>
  <c r="GH266" i="14"/>
  <c r="GH258" i="14"/>
  <c r="GH254" i="14"/>
  <c r="GH252" i="14"/>
  <c r="GH251" i="14"/>
  <c r="GH250" i="14"/>
  <c r="GH247" i="14"/>
  <c r="GH253" i="14"/>
  <c r="GP253" i="14" s="1"/>
  <c r="GH236" i="14"/>
  <c r="GH235" i="14"/>
  <c r="GH234" i="14"/>
  <c r="GH233" i="14"/>
  <c r="GH231" i="14"/>
  <c r="GH230" i="14"/>
  <c r="GH229" i="14"/>
  <c r="GH238" i="14" s="1"/>
  <c r="GH232" i="14"/>
  <c r="GH224" i="14"/>
  <c r="GH218" i="14"/>
  <c r="GH217" i="14"/>
  <c r="GH216" i="14"/>
  <c r="GH215" i="14"/>
  <c r="GH223" i="14"/>
  <c r="GH222" i="14"/>
  <c r="GH221" i="14"/>
  <c r="GH220" i="14"/>
  <c r="GH219" i="14"/>
  <c r="GH213" i="14"/>
  <c r="GH212" i="14"/>
  <c r="GH211" i="14"/>
  <c r="GH210" i="14"/>
  <c r="GH209" i="14"/>
  <c r="GH208" i="14"/>
  <c r="GH207" i="14"/>
  <c r="GH206" i="14"/>
  <c r="GH205" i="14"/>
  <c r="GH204" i="14"/>
  <c r="GH214" i="14"/>
  <c r="GH199" i="14"/>
  <c r="GH198" i="14"/>
  <c r="GP198" i="14" s="1"/>
  <c r="GH185" i="14"/>
  <c r="GH196" i="14"/>
  <c r="GH194" i="14"/>
  <c r="GH192" i="14"/>
  <c r="GH187" i="14"/>
  <c r="GH184" i="14"/>
  <c r="GH183" i="14"/>
  <c r="GH182" i="14"/>
  <c r="GH181" i="14"/>
  <c r="GH180" i="14"/>
  <c r="GH179" i="14"/>
  <c r="GH178" i="14"/>
  <c r="GH177" i="14"/>
  <c r="GH171" i="14"/>
  <c r="GH197" i="14"/>
  <c r="GH195" i="14"/>
  <c r="GH193" i="14"/>
  <c r="GH186" i="14"/>
  <c r="GH170" i="14"/>
  <c r="GH173" i="14" s="1"/>
  <c r="GH165" i="14"/>
  <c r="GH164" i="14"/>
  <c r="GH163" i="14"/>
  <c r="GH162" i="14"/>
  <c r="GH161" i="14"/>
  <c r="GH160" i="14"/>
  <c r="GH159" i="14"/>
  <c r="GR301" i="14"/>
  <c r="GR300" i="14"/>
  <c r="GZ313" i="14"/>
  <c r="GZ311" i="14"/>
  <c r="GZ312" i="14"/>
  <c r="GZ301" i="14"/>
  <c r="GZ300" i="14"/>
  <c r="GZ267" i="14"/>
  <c r="GZ266" i="14"/>
  <c r="GZ258" i="14"/>
  <c r="GZ254" i="14"/>
  <c r="GZ253" i="14"/>
  <c r="GZ252" i="14"/>
  <c r="GZ251" i="14"/>
  <c r="GZ250" i="14"/>
  <c r="GZ247" i="14"/>
  <c r="GZ236" i="14"/>
  <c r="GZ235" i="14"/>
  <c r="GZ234" i="14"/>
  <c r="GZ233" i="14"/>
  <c r="GZ232" i="14"/>
  <c r="GZ231" i="14"/>
  <c r="GZ230" i="14"/>
  <c r="GZ229" i="14"/>
  <c r="GZ224" i="14"/>
  <c r="GZ223" i="14"/>
  <c r="GZ222" i="14"/>
  <c r="GZ221" i="14"/>
  <c r="GZ220" i="14"/>
  <c r="GZ219" i="14"/>
  <c r="GZ218" i="14"/>
  <c r="GZ217" i="14"/>
  <c r="GZ216" i="14"/>
  <c r="GZ215" i="14"/>
  <c r="GZ214" i="14"/>
  <c r="GZ213" i="14"/>
  <c r="GZ212" i="14"/>
  <c r="GZ211" i="14"/>
  <c r="GZ210" i="14"/>
  <c r="GZ209" i="14"/>
  <c r="GZ208" i="14"/>
  <c r="GZ207" i="14"/>
  <c r="GZ206" i="14"/>
  <c r="GZ205" i="14"/>
  <c r="GZ204" i="14"/>
  <c r="GZ199" i="14"/>
  <c r="GZ198" i="14"/>
  <c r="GZ197" i="14"/>
  <c r="GZ196" i="14"/>
  <c r="GZ195" i="14"/>
  <c r="GZ194" i="14"/>
  <c r="GZ193" i="14"/>
  <c r="GZ192" i="14"/>
  <c r="GZ187" i="14"/>
  <c r="GZ186" i="14"/>
  <c r="GZ184" i="14"/>
  <c r="GZ183" i="14"/>
  <c r="GZ182" i="14"/>
  <c r="GZ181" i="14"/>
  <c r="GZ180" i="14"/>
  <c r="GZ179" i="14"/>
  <c r="GZ178" i="14"/>
  <c r="GZ185" i="14"/>
  <c r="GZ165" i="14"/>
  <c r="GZ164" i="14"/>
  <c r="GZ163" i="14"/>
  <c r="GZ162" i="14"/>
  <c r="GZ161" i="14"/>
  <c r="GZ160" i="14"/>
  <c r="GZ159" i="14"/>
  <c r="GZ167" i="14" s="1"/>
  <c r="GZ154" i="14"/>
  <c r="GZ156" i="14" s="1"/>
  <c r="GZ170" i="14"/>
  <c r="GZ177" i="14"/>
  <c r="HJ313" i="14"/>
  <c r="HJ312" i="14"/>
  <c r="HJ311" i="14"/>
  <c r="HJ300" i="14"/>
  <c r="HJ301" i="14"/>
  <c r="HJ267" i="14"/>
  <c r="HJ266" i="14"/>
  <c r="HJ258" i="14"/>
  <c r="HJ254" i="14"/>
  <c r="HJ253" i="14"/>
  <c r="HJ252" i="14"/>
  <c r="HJ251" i="14"/>
  <c r="HJ250" i="14"/>
  <c r="HJ256" i="14" s="1"/>
  <c r="HJ247" i="14"/>
  <c r="HJ236" i="14"/>
  <c r="HJ235" i="14"/>
  <c r="HJ234" i="14"/>
  <c r="HJ233" i="14"/>
  <c r="HJ232" i="14"/>
  <c r="HJ231" i="14"/>
  <c r="HJ230" i="14"/>
  <c r="HJ229" i="14"/>
  <c r="HJ224" i="14"/>
  <c r="HJ223" i="14"/>
  <c r="HJ222" i="14"/>
  <c r="HJ221" i="14"/>
  <c r="HJ220" i="14"/>
  <c r="HJ219" i="14"/>
  <c r="HJ213" i="14"/>
  <c r="HJ217" i="14"/>
  <c r="HJ215" i="14"/>
  <c r="HJ211" i="14"/>
  <c r="HJ210" i="14"/>
  <c r="HJ209" i="14"/>
  <c r="HJ208" i="14"/>
  <c r="HJ207" i="14"/>
  <c r="HJ206" i="14"/>
  <c r="HJ205" i="14"/>
  <c r="HJ204" i="14"/>
  <c r="HJ214" i="14"/>
  <c r="HJ218" i="14"/>
  <c r="HJ216" i="14"/>
  <c r="HJ212" i="14"/>
  <c r="HJ199" i="14"/>
  <c r="HJ198" i="14"/>
  <c r="HJ197" i="14"/>
  <c r="HJ196" i="14"/>
  <c r="HJ195" i="14"/>
  <c r="HJ194" i="14"/>
  <c r="HJ193" i="14"/>
  <c r="HJ192" i="14"/>
  <c r="HJ187" i="14"/>
  <c r="HJ186" i="14"/>
  <c r="HJ185" i="14"/>
  <c r="HJ184" i="14"/>
  <c r="HJ183" i="14"/>
  <c r="HJ182" i="14"/>
  <c r="HJ181" i="14"/>
  <c r="HJ180" i="14"/>
  <c r="HJ179" i="14"/>
  <c r="HJ178" i="14"/>
  <c r="HJ171" i="14"/>
  <c r="HJ165" i="14"/>
  <c r="HJ164" i="14"/>
  <c r="HJ163" i="14"/>
  <c r="HJ162" i="14"/>
  <c r="HJ161" i="14"/>
  <c r="HJ160" i="14"/>
  <c r="HJ159" i="14"/>
  <c r="HJ167" i="14" s="1"/>
  <c r="HJ154" i="14"/>
  <c r="HJ156" i="14" s="1"/>
  <c r="HJ177" i="14"/>
  <c r="HJ170" i="14"/>
  <c r="HJ173" i="14" s="1"/>
  <c r="HT301" i="14"/>
  <c r="HT300" i="14"/>
  <c r="IB313" i="14"/>
  <c r="IB312" i="14"/>
  <c r="IB311" i="14"/>
  <c r="IB314" i="14" s="1"/>
  <c r="IB301" i="14"/>
  <c r="IB300" i="14"/>
  <c r="IB267" i="14"/>
  <c r="IB266" i="14"/>
  <c r="IB258" i="14"/>
  <c r="IB254" i="14"/>
  <c r="IB253" i="14"/>
  <c r="IB252" i="14"/>
  <c r="IB251" i="14"/>
  <c r="IB250" i="14"/>
  <c r="IB247" i="14"/>
  <c r="IB236" i="14"/>
  <c r="IB235" i="14"/>
  <c r="IB234" i="14"/>
  <c r="IB231" i="14"/>
  <c r="IB230" i="14"/>
  <c r="IB229" i="14"/>
  <c r="IB233" i="14"/>
  <c r="IB232" i="14"/>
  <c r="IB224" i="14"/>
  <c r="IB223" i="14"/>
  <c r="IB222" i="14"/>
  <c r="IB221" i="14"/>
  <c r="IB218" i="14"/>
  <c r="IB217" i="14"/>
  <c r="IB216" i="14"/>
  <c r="IB215" i="14"/>
  <c r="IB214" i="14"/>
  <c r="IB213" i="14"/>
  <c r="IB212" i="14"/>
  <c r="IB220" i="14"/>
  <c r="IB219" i="14"/>
  <c r="IB211" i="14"/>
  <c r="IB210" i="14"/>
  <c r="IB209" i="14"/>
  <c r="IB208" i="14"/>
  <c r="IB207" i="14"/>
  <c r="IB206" i="14"/>
  <c r="IB205" i="14"/>
  <c r="IB204" i="14"/>
  <c r="IB226" i="14" s="1"/>
  <c r="IB197" i="14"/>
  <c r="IB196" i="14"/>
  <c r="IB195" i="14"/>
  <c r="IB194" i="14"/>
  <c r="IB193" i="14"/>
  <c r="IB192" i="14"/>
  <c r="IB187" i="14"/>
  <c r="IB186" i="14"/>
  <c r="IB185" i="14"/>
  <c r="IB199" i="14"/>
  <c r="IB198" i="14"/>
  <c r="IB184" i="14"/>
  <c r="IB183" i="14"/>
  <c r="IB182" i="14"/>
  <c r="IB181" i="14"/>
  <c r="IB180" i="14"/>
  <c r="IB179" i="14"/>
  <c r="IB178" i="14"/>
  <c r="IB177" i="14"/>
  <c r="IB165" i="14"/>
  <c r="IB164" i="14"/>
  <c r="IB163" i="14"/>
  <c r="IB162" i="14"/>
  <c r="IB161" i="14"/>
  <c r="IB160" i="14"/>
  <c r="IB159" i="14"/>
  <c r="IB170" i="14"/>
  <c r="IB173" i="14" s="1"/>
  <c r="IB171" i="14"/>
  <c r="IL313" i="14"/>
  <c r="IL312" i="14"/>
  <c r="IL311" i="14"/>
  <c r="IL301" i="14"/>
  <c r="IL300" i="14"/>
  <c r="IL267" i="14"/>
  <c r="IL266" i="14"/>
  <c r="IL258" i="14"/>
  <c r="IL254" i="14"/>
  <c r="IL253" i="14"/>
  <c r="IL252" i="14"/>
  <c r="IL251" i="14"/>
  <c r="IT251" i="14" s="1"/>
  <c r="IL250" i="14"/>
  <c r="IL247" i="14"/>
  <c r="IL231" i="14"/>
  <c r="IL230" i="14"/>
  <c r="IL229" i="14"/>
  <c r="IL236" i="14"/>
  <c r="IL235" i="14"/>
  <c r="IL234" i="14"/>
  <c r="IL233" i="14"/>
  <c r="IL232" i="14"/>
  <c r="IL224" i="14"/>
  <c r="IL223" i="14"/>
  <c r="IL222" i="14"/>
  <c r="IL221" i="14"/>
  <c r="IL220" i="14"/>
  <c r="IL219" i="14"/>
  <c r="IL218" i="14"/>
  <c r="IL217" i="14"/>
  <c r="IL216" i="14"/>
  <c r="IL215" i="14"/>
  <c r="IL214" i="14"/>
  <c r="IL213" i="14"/>
  <c r="IL212" i="14"/>
  <c r="IL199" i="14"/>
  <c r="IL198" i="14"/>
  <c r="IL197" i="14"/>
  <c r="IL196" i="14"/>
  <c r="IL195" i="14"/>
  <c r="IL194" i="14"/>
  <c r="IL193" i="14"/>
  <c r="IL192" i="14"/>
  <c r="IL187" i="14"/>
  <c r="IL186" i="14"/>
  <c r="IL211" i="14"/>
  <c r="IL209" i="14"/>
  <c r="IL207" i="14"/>
  <c r="IL205" i="14"/>
  <c r="IL210" i="14"/>
  <c r="IL208" i="14"/>
  <c r="IL206" i="14"/>
  <c r="IL204" i="14"/>
  <c r="IL184" i="14"/>
  <c r="IL183" i="14"/>
  <c r="IL182" i="14"/>
  <c r="IL181" i="14"/>
  <c r="IL180" i="14"/>
  <c r="IL179" i="14"/>
  <c r="IL178" i="14"/>
  <c r="IL177" i="14"/>
  <c r="IL171" i="14"/>
  <c r="IL170" i="14"/>
  <c r="IL173" i="14" s="1"/>
  <c r="IL185" i="14"/>
  <c r="IV311" i="14"/>
  <c r="IV301" i="14"/>
  <c r="IV300" i="14"/>
  <c r="JD313" i="14"/>
  <c r="JD312" i="14"/>
  <c r="JD311" i="14"/>
  <c r="JD301" i="14"/>
  <c r="JD300" i="14"/>
  <c r="JD267" i="14"/>
  <c r="JD266" i="14"/>
  <c r="JD258" i="14"/>
  <c r="JD254" i="14"/>
  <c r="JD253" i="14"/>
  <c r="JD252" i="14"/>
  <c r="JD251" i="14"/>
  <c r="JD250" i="14"/>
  <c r="JD247" i="14"/>
  <c r="JD231" i="14"/>
  <c r="JD230" i="14"/>
  <c r="JD229" i="14"/>
  <c r="JD238" i="14" s="1"/>
  <c r="JD232" i="14"/>
  <c r="JD233" i="14"/>
  <c r="JD224" i="14"/>
  <c r="JD223" i="14"/>
  <c r="JD222" i="14"/>
  <c r="JD221" i="14"/>
  <c r="JD236" i="14"/>
  <c r="JD234" i="14"/>
  <c r="JD235" i="14"/>
  <c r="JD220" i="14"/>
  <c r="JD219" i="14"/>
  <c r="JD218" i="14"/>
  <c r="JD217" i="14"/>
  <c r="JD216" i="14"/>
  <c r="JD215" i="14"/>
  <c r="JD214" i="14"/>
  <c r="JD213" i="14"/>
  <c r="JD212" i="14"/>
  <c r="JD211" i="14"/>
  <c r="JD210" i="14"/>
  <c r="JD209" i="14"/>
  <c r="JD208" i="14"/>
  <c r="JD207" i="14"/>
  <c r="JD206" i="14"/>
  <c r="JD205" i="14"/>
  <c r="JD204" i="14"/>
  <c r="JD199" i="14"/>
  <c r="JD198" i="14"/>
  <c r="JD197" i="14"/>
  <c r="JD196" i="14"/>
  <c r="JD195" i="14"/>
  <c r="JD194" i="14"/>
  <c r="JD193" i="14"/>
  <c r="JD192" i="14"/>
  <c r="JD187" i="14"/>
  <c r="JD186" i="14"/>
  <c r="JD185" i="14"/>
  <c r="JD184" i="14"/>
  <c r="JD182" i="14"/>
  <c r="JD180" i="14"/>
  <c r="JD178" i="14"/>
  <c r="JD183" i="14"/>
  <c r="JD181" i="14"/>
  <c r="JD179" i="14"/>
  <c r="JD177" i="14"/>
  <c r="JD171" i="14"/>
  <c r="JD170" i="14"/>
  <c r="JD165" i="14"/>
  <c r="JD164" i="14"/>
  <c r="JD163" i="14"/>
  <c r="JD162" i="14"/>
  <c r="JD161" i="14"/>
  <c r="JD160" i="14"/>
  <c r="JD159" i="14"/>
  <c r="JD154" i="14"/>
  <c r="JD156" i="14" s="1"/>
  <c r="JN313" i="14"/>
  <c r="JN312" i="14"/>
  <c r="JN311" i="14"/>
  <c r="JN301" i="14"/>
  <c r="JN300" i="14"/>
  <c r="JN267" i="14"/>
  <c r="JN266" i="14"/>
  <c r="JN258" i="14"/>
  <c r="JN254" i="14"/>
  <c r="JN253" i="14"/>
  <c r="JN252" i="14"/>
  <c r="JN251" i="14"/>
  <c r="JN247" i="14"/>
  <c r="JN236" i="14"/>
  <c r="JN235" i="14"/>
  <c r="JN234" i="14"/>
  <c r="JN233" i="14"/>
  <c r="JN232" i="14"/>
  <c r="JN250" i="14"/>
  <c r="JN230" i="14"/>
  <c r="JN224" i="14"/>
  <c r="JN223" i="14"/>
  <c r="JN222" i="14"/>
  <c r="JN221" i="14"/>
  <c r="JN220" i="14"/>
  <c r="JN219" i="14"/>
  <c r="JN218" i="14"/>
  <c r="JN217" i="14"/>
  <c r="JN216" i="14"/>
  <c r="JN215" i="14"/>
  <c r="JN229" i="14"/>
  <c r="JN214" i="14"/>
  <c r="JN212" i="14"/>
  <c r="JN213" i="14"/>
  <c r="JN211" i="14"/>
  <c r="JN210" i="14"/>
  <c r="JN209" i="14"/>
  <c r="JN208" i="14"/>
  <c r="JN207" i="14"/>
  <c r="JN206" i="14"/>
  <c r="JN205" i="14"/>
  <c r="JN204" i="14"/>
  <c r="JN197" i="14"/>
  <c r="JN196" i="14"/>
  <c r="JN195" i="14"/>
  <c r="JN194" i="14"/>
  <c r="JN193" i="14"/>
  <c r="JN192" i="14"/>
  <c r="JN187" i="14"/>
  <c r="JN186" i="14"/>
  <c r="JN185" i="14"/>
  <c r="JN199" i="14"/>
  <c r="JN198" i="14"/>
  <c r="JN184" i="14"/>
  <c r="JN183" i="14"/>
  <c r="JN182" i="14"/>
  <c r="JN181" i="14"/>
  <c r="JN180" i="14"/>
  <c r="JN179" i="14"/>
  <c r="JN178" i="14"/>
  <c r="JN177" i="14"/>
  <c r="JN171" i="14"/>
  <c r="JN173" i="14" s="1"/>
  <c r="JN165" i="14"/>
  <c r="JN164" i="14"/>
  <c r="JN163" i="14"/>
  <c r="JN162" i="14"/>
  <c r="JN161" i="14"/>
  <c r="JN160" i="14"/>
  <c r="JN159" i="14"/>
  <c r="JN154" i="14"/>
  <c r="JN231" i="14"/>
  <c r="JX301" i="14"/>
  <c r="JX300" i="14"/>
  <c r="KF311" i="14"/>
  <c r="KF313" i="14"/>
  <c r="KF312" i="14"/>
  <c r="KF301" i="14"/>
  <c r="KF300" i="14"/>
  <c r="KF303" i="14" s="1"/>
  <c r="KF258" i="14"/>
  <c r="KF254" i="14"/>
  <c r="KF253" i="14"/>
  <c r="KF252" i="14"/>
  <c r="KF266" i="14"/>
  <c r="KF267" i="14"/>
  <c r="KF251" i="14"/>
  <c r="KF250" i="14"/>
  <c r="KF247" i="14"/>
  <c r="KF236" i="14"/>
  <c r="KF235" i="14"/>
  <c r="KF234" i="14"/>
  <c r="KF233" i="14"/>
  <c r="KF230" i="14"/>
  <c r="KF229" i="14"/>
  <c r="KF231" i="14"/>
  <c r="KF232" i="14"/>
  <c r="KF220" i="14"/>
  <c r="KF219" i="14"/>
  <c r="KF223" i="14"/>
  <c r="KF218" i="14"/>
  <c r="KF217" i="14"/>
  <c r="KF216" i="14"/>
  <c r="KF215" i="14"/>
  <c r="KF214" i="14"/>
  <c r="KF213" i="14"/>
  <c r="KF212" i="14"/>
  <c r="KJ212" i="14" s="1"/>
  <c r="KF222" i="14"/>
  <c r="KF221" i="14"/>
  <c r="KF224" i="14"/>
  <c r="KF211" i="14"/>
  <c r="KF210" i="14"/>
  <c r="KF209" i="14"/>
  <c r="KF208" i="14"/>
  <c r="KF207" i="14"/>
  <c r="KF206" i="14"/>
  <c r="KF205" i="14"/>
  <c r="KF204" i="14"/>
  <c r="KF199" i="14"/>
  <c r="KF198" i="14"/>
  <c r="KF197" i="14"/>
  <c r="KF196" i="14"/>
  <c r="KF195" i="14"/>
  <c r="KF194" i="14"/>
  <c r="KF193" i="14"/>
  <c r="KF192" i="14"/>
  <c r="KF187" i="14"/>
  <c r="KF184" i="14"/>
  <c r="KF183" i="14"/>
  <c r="KF182" i="14"/>
  <c r="KF181" i="14"/>
  <c r="KF180" i="14"/>
  <c r="KF179" i="14"/>
  <c r="KF178" i="14"/>
  <c r="KF177" i="14"/>
  <c r="KF171" i="14"/>
  <c r="KF170" i="14"/>
  <c r="KF185" i="14"/>
  <c r="KF186" i="14"/>
  <c r="KJ186" i="14" s="1"/>
  <c r="KF165" i="14"/>
  <c r="KF164" i="14"/>
  <c r="KF163" i="14"/>
  <c r="KF162" i="14"/>
  <c r="KF161" i="14"/>
  <c r="KF160" i="14"/>
  <c r="KF159" i="14"/>
  <c r="KP313" i="14"/>
  <c r="KP312" i="14"/>
  <c r="KP311" i="14"/>
  <c r="KP301" i="14"/>
  <c r="KP300" i="14"/>
  <c r="KP267" i="14"/>
  <c r="KP266" i="14"/>
  <c r="KP253" i="14"/>
  <c r="KP258" i="14"/>
  <c r="KP254" i="14"/>
  <c r="KP252" i="14"/>
  <c r="KP251" i="14"/>
  <c r="KX251" i="14" s="1"/>
  <c r="KP250" i="14"/>
  <c r="KP247" i="14"/>
  <c r="KP236" i="14"/>
  <c r="KP235" i="14"/>
  <c r="KP234" i="14"/>
  <c r="KP233" i="14"/>
  <c r="KP232" i="14"/>
  <c r="KP231" i="14"/>
  <c r="KP230" i="14"/>
  <c r="KP229" i="14"/>
  <c r="KP224" i="14"/>
  <c r="KP223" i="14"/>
  <c r="KP218" i="14"/>
  <c r="KP217" i="14"/>
  <c r="KP216" i="14"/>
  <c r="KP215" i="14"/>
  <c r="KP220" i="14"/>
  <c r="KP219" i="14"/>
  <c r="KP222" i="14"/>
  <c r="KP221" i="14"/>
  <c r="KP213" i="14"/>
  <c r="KP211" i="14"/>
  <c r="KP210" i="14"/>
  <c r="KP209" i="14"/>
  <c r="KP208" i="14"/>
  <c r="KP207" i="14"/>
  <c r="KP206" i="14"/>
  <c r="KP205" i="14"/>
  <c r="KP204" i="14"/>
  <c r="KP226" i="14" s="1"/>
  <c r="KP199" i="14"/>
  <c r="KP198" i="14"/>
  <c r="KP212" i="14"/>
  <c r="KP197" i="14"/>
  <c r="KP195" i="14"/>
  <c r="KP193" i="14"/>
  <c r="KP185" i="14"/>
  <c r="KP186" i="14"/>
  <c r="KP184" i="14"/>
  <c r="KP183" i="14"/>
  <c r="KP182" i="14"/>
  <c r="KP181" i="14"/>
  <c r="KP180" i="14"/>
  <c r="KP179" i="14"/>
  <c r="KP178" i="14"/>
  <c r="KP177" i="14"/>
  <c r="KP189" i="14" s="1"/>
  <c r="KP171" i="14"/>
  <c r="KP214" i="14"/>
  <c r="KP196" i="14"/>
  <c r="KP194" i="14"/>
  <c r="KP192" i="14"/>
  <c r="KP201" i="14" s="1"/>
  <c r="KP187" i="14"/>
  <c r="KP165" i="14"/>
  <c r="KP164" i="14"/>
  <c r="KP163" i="14"/>
  <c r="KP162" i="14"/>
  <c r="KP161" i="14"/>
  <c r="KP160" i="14"/>
  <c r="KP159" i="14"/>
  <c r="KP170" i="14"/>
  <c r="KZ301" i="14"/>
  <c r="KZ300" i="14"/>
  <c r="LH313" i="14"/>
  <c r="LH312" i="14"/>
  <c r="LH311" i="14"/>
  <c r="LH314" i="14" s="1"/>
  <c r="LH301" i="14"/>
  <c r="LH300" i="14"/>
  <c r="LH303" i="14" s="1"/>
  <c r="LH267" i="14"/>
  <c r="LH266" i="14"/>
  <c r="LH258" i="14"/>
  <c r="LH254" i="14"/>
  <c r="LH253" i="14"/>
  <c r="LH252" i="14"/>
  <c r="LH251" i="14"/>
  <c r="LH250" i="14"/>
  <c r="LH256" i="14" s="1"/>
  <c r="LH247" i="14"/>
  <c r="LH236" i="14"/>
  <c r="LH235" i="14"/>
  <c r="LH234" i="14"/>
  <c r="LH231" i="14"/>
  <c r="LH233" i="14"/>
  <c r="LH232" i="14"/>
  <c r="LH230" i="14"/>
  <c r="LH229" i="14"/>
  <c r="LH224" i="14"/>
  <c r="LH223" i="14"/>
  <c r="LH222" i="14"/>
  <c r="LH221" i="14"/>
  <c r="LH220" i="14"/>
  <c r="LH219" i="14"/>
  <c r="LH218" i="14"/>
  <c r="LH217" i="14"/>
  <c r="LH216" i="14"/>
  <c r="LH215" i="14"/>
  <c r="LH214" i="14"/>
  <c r="LH213" i="14"/>
  <c r="LH212" i="14"/>
  <c r="LH211" i="14"/>
  <c r="LH210" i="14"/>
  <c r="LH209" i="14"/>
  <c r="LH208" i="14"/>
  <c r="LH207" i="14"/>
  <c r="LH206" i="14"/>
  <c r="LH205" i="14"/>
  <c r="LH204" i="14"/>
  <c r="LH199" i="14"/>
  <c r="LH198" i="14"/>
  <c r="LH197" i="14"/>
  <c r="LH196" i="14"/>
  <c r="LH195" i="14"/>
  <c r="LH194" i="14"/>
  <c r="LH193" i="14"/>
  <c r="LH192" i="14"/>
  <c r="LH187" i="14"/>
  <c r="LH186" i="14"/>
  <c r="LH185" i="14"/>
  <c r="LH184" i="14"/>
  <c r="LH183" i="14"/>
  <c r="LH182" i="14"/>
  <c r="LH181" i="14"/>
  <c r="LH180" i="14"/>
  <c r="LH179" i="14"/>
  <c r="LH178" i="14"/>
  <c r="LH315" i="14" s="1"/>
  <c r="LH177" i="14"/>
  <c r="LH165" i="14"/>
  <c r="LH164" i="14"/>
  <c r="LH163" i="14"/>
  <c r="LH162" i="14"/>
  <c r="LH161" i="14"/>
  <c r="LH160" i="14"/>
  <c r="LH159" i="14"/>
  <c r="LH154" i="14"/>
  <c r="LH171" i="14"/>
  <c r="LH173" i="14" s="1"/>
  <c r="LR313" i="14"/>
  <c r="LR312" i="14"/>
  <c r="LR311" i="14"/>
  <c r="LR300" i="14"/>
  <c r="LR303" i="14" s="1"/>
  <c r="LR301" i="14"/>
  <c r="LR267" i="14"/>
  <c r="LR266" i="14"/>
  <c r="LR258" i="14"/>
  <c r="LR254" i="14"/>
  <c r="LR253" i="14"/>
  <c r="LR252" i="14"/>
  <c r="LR251" i="14"/>
  <c r="LR250" i="14"/>
  <c r="LR247" i="14"/>
  <c r="LR236" i="14"/>
  <c r="LR235" i="14"/>
  <c r="LR234" i="14"/>
  <c r="LR233" i="14"/>
  <c r="LR232" i="14"/>
  <c r="LR231" i="14"/>
  <c r="LR230" i="14"/>
  <c r="LR229" i="14"/>
  <c r="LR223" i="14"/>
  <c r="LR222" i="14"/>
  <c r="LR221" i="14"/>
  <c r="LR220" i="14"/>
  <c r="LR219" i="14"/>
  <c r="LR224" i="14"/>
  <c r="LR218" i="14"/>
  <c r="LR216" i="14"/>
  <c r="LR213" i="14"/>
  <c r="LR211" i="14"/>
  <c r="LR210" i="14"/>
  <c r="LR209" i="14"/>
  <c r="LR208" i="14"/>
  <c r="LR207" i="14"/>
  <c r="LR206" i="14"/>
  <c r="LR205" i="14"/>
  <c r="LR204" i="14"/>
  <c r="LR212" i="14"/>
  <c r="LR217" i="14"/>
  <c r="LR215" i="14"/>
  <c r="LR214" i="14"/>
  <c r="LR199" i="14"/>
  <c r="LR197" i="14"/>
  <c r="LR196" i="14"/>
  <c r="LR195" i="14"/>
  <c r="LR194" i="14"/>
  <c r="LR193" i="14"/>
  <c r="LZ193" i="14" s="1"/>
  <c r="LR192" i="14"/>
  <c r="LR187" i="14"/>
  <c r="LR186" i="14"/>
  <c r="LR185" i="14"/>
  <c r="LR184" i="14"/>
  <c r="LR183" i="14"/>
  <c r="LR182" i="14"/>
  <c r="LR181" i="14"/>
  <c r="LR180" i="14"/>
  <c r="LR179" i="14"/>
  <c r="LR178" i="14"/>
  <c r="LR198" i="14"/>
  <c r="LR171" i="14"/>
  <c r="LR170" i="14"/>
  <c r="LR165" i="14"/>
  <c r="LR164" i="14"/>
  <c r="LR163" i="14"/>
  <c r="LR162" i="14"/>
  <c r="LR161" i="14"/>
  <c r="LR160" i="14"/>
  <c r="LR159" i="14"/>
  <c r="LR154" i="14"/>
  <c r="MB311" i="14"/>
  <c r="MB301" i="14"/>
  <c r="MB300" i="14"/>
  <c r="MJ313" i="14"/>
  <c r="MJ312" i="14"/>
  <c r="MJ311" i="14"/>
  <c r="MJ301" i="14"/>
  <c r="MJ300" i="14"/>
  <c r="MJ267" i="14"/>
  <c r="MJ266" i="14"/>
  <c r="MJ258" i="14"/>
  <c r="MJ254" i="14"/>
  <c r="MJ253" i="14"/>
  <c r="MJ252" i="14"/>
  <c r="MJ251" i="14"/>
  <c r="MJ250" i="14"/>
  <c r="MJ247" i="14"/>
  <c r="MJ236" i="14"/>
  <c r="MJ235" i="14"/>
  <c r="MJ234" i="14"/>
  <c r="MJ233" i="14"/>
  <c r="MJ231" i="14"/>
  <c r="MJ230" i="14"/>
  <c r="MJ229" i="14"/>
  <c r="MJ232" i="14"/>
  <c r="MJ223" i="14"/>
  <c r="MJ222" i="14"/>
  <c r="MJ221" i="14"/>
  <c r="MJ224" i="14"/>
  <c r="MJ220" i="14"/>
  <c r="MJ219" i="14"/>
  <c r="MJ218" i="14"/>
  <c r="MJ217" i="14"/>
  <c r="MJ216" i="14"/>
  <c r="MJ215" i="14"/>
  <c r="MJ214" i="14"/>
  <c r="MJ213" i="14"/>
  <c r="MJ212" i="14"/>
  <c r="MJ211" i="14"/>
  <c r="MJ210" i="14"/>
  <c r="MJ209" i="14"/>
  <c r="MJ208" i="14"/>
  <c r="MJ207" i="14"/>
  <c r="MJ206" i="14"/>
  <c r="MJ205" i="14"/>
  <c r="MJ204" i="14"/>
  <c r="MJ198" i="14"/>
  <c r="MJ197" i="14"/>
  <c r="MJ196" i="14"/>
  <c r="MJ195" i="14"/>
  <c r="MJ194" i="14"/>
  <c r="MJ193" i="14"/>
  <c r="MJ192" i="14"/>
  <c r="MJ187" i="14"/>
  <c r="MJ186" i="14"/>
  <c r="MJ185" i="14"/>
  <c r="MJ199" i="14"/>
  <c r="MJ184" i="14"/>
  <c r="MJ183" i="14"/>
  <c r="MJ182" i="14"/>
  <c r="MJ181" i="14"/>
  <c r="MJ180" i="14"/>
  <c r="MJ179" i="14"/>
  <c r="MJ178" i="14"/>
  <c r="MJ177" i="14"/>
  <c r="MJ165" i="14"/>
  <c r="MJ164" i="14"/>
  <c r="MJ163" i="14"/>
  <c r="MJ162" i="14"/>
  <c r="MJ161" i="14"/>
  <c r="MJ160" i="14"/>
  <c r="MJ159" i="14"/>
  <c r="MJ170" i="14"/>
  <c r="MJ171" i="14"/>
  <c r="MT313" i="14"/>
  <c r="MT312" i="14"/>
  <c r="MT311" i="14"/>
  <c r="MT314" i="14" s="1"/>
  <c r="MT301" i="14"/>
  <c r="MT300" i="14"/>
  <c r="MT303" i="14" s="1"/>
  <c r="MT267" i="14"/>
  <c r="MT266" i="14"/>
  <c r="MT258" i="14"/>
  <c r="MT254" i="14"/>
  <c r="MT253" i="14"/>
  <c r="MT252" i="14"/>
  <c r="MT251" i="14"/>
  <c r="MT250" i="14"/>
  <c r="MT256" i="14" s="1"/>
  <c r="MT247" i="14"/>
  <c r="MT231" i="14"/>
  <c r="MT230" i="14"/>
  <c r="MT229" i="14"/>
  <c r="MT236" i="14"/>
  <c r="MT235" i="14"/>
  <c r="MT234" i="14"/>
  <c r="MT232" i="14"/>
  <c r="MT233" i="14"/>
  <c r="MT223" i="14"/>
  <c r="MT222" i="14"/>
  <c r="MT221" i="14"/>
  <c r="MT224" i="14"/>
  <c r="MT220" i="14"/>
  <c r="MT219" i="14"/>
  <c r="MT218" i="14"/>
  <c r="MT217" i="14"/>
  <c r="MT216" i="14"/>
  <c r="MT215" i="14"/>
  <c r="MT214" i="14"/>
  <c r="MT213" i="14"/>
  <c r="MT212" i="14"/>
  <c r="MT199" i="14"/>
  <c r="MT210" i="14"/>
  <c r="MT208" i="14"/>
  <c r="MT206" i="14"/>
  <c r="MT204" i="14"/>
  <c r="MT226" i="14" s="1"/>
  <c r="MT198" i="14"/>
  <c r="MT197" i="14"/>
  <c r="MT196" i="14"/>
  <c r="MT195" i="14"/>
  <c r="MT194" i="14"/>
  <c r="MT193" i="14"/>
  <c r="MT192" i="14"/>
  <c r="MT187" i="14"/>
  <c r="MT186" i="14"/>
  <c r="MT209" i="14"/>
  <c r="MT205" i="14"/>
  <c r="MT211" i="14"/>
  <c r="MT207" i="14"/>
  <c r="MT185" i="14"/>
  <c r="MT184" i="14"/>
  <c r="MT183" i="14"/>
  <c r="MT182" i="14"/>
  <c r="MT181" i="14"/>
  <c r="MT180" i="14"/>
  <c r="MT179" i="14"/>
  <c r="MT178" i="14"/>
  <c r="MT315" i="14" s="1"/>
  <c r="MT177" i="14"/>
  <c r="MT171" i="14"/>
  <c r="MT170" i="14"/>
  <c r="MT173" i="14" s="1"/>
  <c r="ND301" i="14"/>
  <c r="NP301" i="14" s="1"/>
  <c r="ND300" i="14"/>
  <c r="NL313" i="14"/>
  <c r="NL312" i="14"/>
  <c r="NL311" i="14"/>
  <c r="NL314" i="14" s="1"/>
  <c r="NL301" i="14"/>
  <c r="NL300" i="14"/>
  <c r="NL267" i="14"/>
  <c r="NL266" i="14"/>
  <c r="NL258" i="14"/>
  <c r="NL254" i="14"/>
  <c r="NL253" i="14"/>
  <c r="NL252" i="14"/>
  <c r="NL251" i="14"/>
  <c r="NL250" i="14"/>
  <c r="NL247" i="14"/>
  <c r="NL230" i="14"/>
  <c r="NL229" i="14"/>
  <c r="NL224" i="14"/>
  <c r="NL232" i="14"/>
  <c r="NL231" i="14"/>
  <c r="NL236" i="14"/>
  <c r="NL235" i="14"/>
  <c r="NL234" i="14"/>
  <c r="NL233" i="14"/>
  <c r="NL223" i="14"/>
  <c r="NL222" i="14"/>
  <c r="NL221" i="14"/>
  <c r="NL218" i="14"/>
  <c r="NL217" i="14"/>
  <c r="NL216" i="14"/>
  <c r="NL215" i="14"/>
  <c r="NL214" i="14"/>
  <c r="NL213" i="14"/>
  <c r="NL220" i="14"/>
  <c r="NL219" i="14"/>
  <c r="NL212" i="14"/>
  <c r="NL211" i="14"/>
  <c r="NL210" i="14"/>
  <c r="NL209" i="14"/>
  <c r="NL208" i="14"/>
  <c r="NL207" i="14"/>
  <c r="NL206" i="14"/>
  <c r="NL205" i="14"/>
  <c r="NL204" i="14"/>
  <c r="NL199" i="14"/>
  <c r="NL198" i="14"/>
  <c r="NL197" i="14"/>
  <c r="NL196" i="14"/>
  <c r="NL195" i="14"/>
  <c r="NL194" i="14"/>
  <c r="NL193" i="14"/>
  <c r="NL192" i="14"/>
  <c r="NL187" i="14"/>
  <c r="NL186" i="14"/>
  <c r="NL185" i="14"/>
  <c r="NL183" i="14"/>
  <c r="NL181" i="14"/>
  <c r="NL179" i="14"/>
  <c r="NL177" i="14"/>
  <c r="NL170" i="14"/>
  <c r="NL173" i="14" s="1"/>
  <c r="NL184" i="14"/>
  <c r="NL182" i="14"/>
  <c r="NL180" i="14"/>
  <c r="NL178" i="14"/>
  <c r="NL171" i="14"/>
  <c r="NL165" i="14"/>
  <c r="NL164" i="14"/>
  <c r="NL163" i="14"/>
  <c r="NL162" i="14"/>
  <c r="NL161" i="14"/>
  <c r="NL160" i="14"/>
  <c r="NL159" i="14"/>
  <c r="NL154" i="14"/>
  <c r="NL156" i="14" s="1"/>
  <c r="NV313" i="14"/>
  <c r="NV312" i="14"/>
  <c r="NV311" i="14"/>
  <c r="NV314" i="14" s="1"/>
  <c r="NV301" i="14"/>
  <c r="NV300" i="14"/>
  <c r="NV267" i="14"/>
  <c r="NV266" i="14"/>
  <c r="NV258" i="14"/>
  <c r="NV254" i="14"/>
  <c r="NV253" i="14"/>
  <c r="NV252" i="14"/>
  <c r="OD252" i="14" s="1"/>
  <c r="NV250" i="14"/>
  <c r="NV236" i="14"/>
  <c r="NV235" i="14"/>
  <c r="NV234" i="14"/>
  <c r="NV233" i="14"/>
  <c r="NV232" i="14"/>
  <c r="NV231" i="14"/>
  <c r="NV251" i="14"/>
  <c r="NV247" i="14"/>
  <c r="NV229" i="14"/>
  <c r="NV230" i="14"/>
  <c r="NV224" i="14"/>
  <c r="NV223" i="14"/>
  <c r="NV222" i="14"/>
  <c r="NV221" i="14"/>
  <c r="NV220" i="14"/>
  <c r="NV219" i="14"/>
  <c r="NV218" i="14"/>
  <c r="NV217" i="14"/>
  <c r="NV216" i="14"/>
  <c r="NV215" i="14"/>
  <c r="NV212" i="14"/>
  <c r="NV214" i="14"/>
  <c r="NV211" i="14"/>
  <c r="NV210" i="14"/>
  <c r="NV209" i="14"/>
  <c r="NV208" i="14"/>
  <c r="NV207" i="14"/>
  <c r="NV206" i="14"/>
  <c r="NV205" i="14"/>
  <c r="NV204" i="14"/>
  <c r="NV213" i="14"/>
  <c r="NV197" i="14"/>
  <c r="NV196" i="14"/>
  <c r="NV195" i="14"/>
  <c r="NV194" i="14"/>
  <c r="NV193" i="14"/>
  <c r="NV192" i="14"/>
  <c r="NV187" i="14"/>
  <c r="NV186" i="14"/>
  <c r="NV185" i="14"/>
  <c r="NV199" i="14"/>
  <c r="NV198" i="14"/>
  <c r="NV184" i="14"/>
  <c r="NV183" i="14"/>
  <c r="NV182" i="14"/>
  <c r="NV181" i="14"/>
  <c r="NV180" i="14"/>
  <c r="NV179" i="14"/>
  <c r="NV178" i="14"/>
  <c r="NV177" i="14"/>
  <c r="NV189" i="14" s="1"/>
  <c r="NV170" i="14"/>
  <c r="NV173" i="14" s="1"/>
  <c r="NV165" i="14"/>
  <c r="NV164" i="14"/>
  <c r="NV163" i="14"/>
  <c r="NV162" i="14"/>
  <c r="NV161" i="14"/>
  <c r="NV160" i="14"/>
  <c r="NV159" i="14"/>
  <c r="NV167" i="14" s="1"/>
  <c r="NV154" i="14"/>
  <c r="OF301" i="14"/>
  <c r="OF300" i="14"/>
  <c r="ON313" i="14"/>
  <c r="ON311" i="14"/>
  <c r="ON314" i="14" s="1"/>
  <c r="ON312" i="14"/>
  <c r="ON301" i="14"/>
  <c r="ON300" i="14"/>
  <c r="ON303" i="14" s="1"/>
  <c r="ON267" i="14"/>
  <c r="ON266" i="14"/>
  <c r="ON258" i="14"/>
  <c r="ON254" i="14"/>
  <c r="ON253" i="14"/>
  <c r="ON252" i="14"/>
  <c r="ON251" i="14"/>
  <c r="ON250" i="14"/>
  <c r="ON256" i="14" s="1"/>
  <c r="ON247" i="14"/>
  <c r="ON236" i="14"/>
  <c r="ON235" i="14"/>
  <c r="ON234" i="14"/>
  <c r="ON233" i="14"/>
  <c r="ON232" i="14"/>
  <c r="ON231" i="14"/>
  <c r="ON230" i="14"/>
  <c r="ON229" i="14"/>
  <c r="ON224" i="14"/>
  <c r="ON222" i="14"/>
  <c r="ON221" i="14"/>
  <c r="ON218" i="14"/>
  <c r="ON217" i="14"/>
  <c r="ON216" i="14"/>
  <c r="ON215" i="14"/>
  <c r="ON214" i="14"/>
  <c r="ON213" i="14"/>
  <c r="ON212" i="14"/>
  <c r="ON219" i="14"/>
  <c r="ON223" i="14"/>
  <c r="ON220" i="14"/>
  <c r="ON211" i="14"/>
  <c r="ON210" i="14"/>
  <c r="ON209" i="14"/>
  <c r="ON208" i="14"/>
  <c r="ON207" i="14"/>
  <c r="ON206" i="14"/>
  <c r="ON205" i="14"/>
  <c r="ON204" i="14"/>
  <c r="ON198" i="14"/>
  <c r="ON197" i="14"/>
  <c r="ON196" i="14"/>
  <c r="ON195" i="14"/>
  <c r="ON194" i="14"/>
  <c r="ON193" i="14"/>
  <c r="ON192" i="14"/>
  <c r="ON187" i="14"/>
  <c r="ON186" i="14"/>
  <c r="ON185" i="14"/>
  <c r="ON184" i="14"/>
  <c r="ON183" i="14"/>
  <c r="ON182" i="14"/>
  <c r="ON181" i="14"/>
  <c r="ON180" i="14"/>
  <c r="ON179" i="14"/>
  <c r="ON178" i="14"/>
  <c r="ON177" i="14"/>
  <c r="ON189" i="14" s="1"/>
  <c r="ON171" i="14"/>
  <c r="ON170" i="14"/>
  <c r="ON199" i="14"/>
  <c r="ON165" i="14"/>
  <c r="ON164" i="14"/>
  <c r="ON163" i="14"/>
  <c r="ON162" i="14"/>
  <c r="ON161" i="14"/>
  <c r="ON160" i="14"/>
  <c r="ON159" i="14"/>
  <c r="OX313" i="14"/>
  <c r="OX312" i="14"/>
  <c r="OX311" i="14"/>
  <c r="OX314" i="14" s="1"/>
  <c r="OX301" i="14"/>
  <c r="OX300" i="14"/>
  <c r="OX267" i="14"/>
  <c r="OX266" i="14"/>
  <c r="PF266" i="14" s="1"/>
  <c r="OX258" i="14"/>
  <c r="OX254" i="14"/>
  <c r="OX252" i="14"/>
  <c r="OX253" i="14"/>
  <c r="OX251" i="14"/>
  <c r="OX250" i="14"/>
  <c r="OX247" i="14"/>
  <c r="OX236" i="14"/>
  <c r="OX235" i="14"/>
  <c r="OX234" i="14"/>
  <c r="OX233" i="14"/>
  <c r="OX232" i="14"/>
  <c r="OX231" i="14"/>
  <c r="OX230" i="14"/>
  <c r="OX229" i="14"/>
  <c r="OX238" i="14" s="1"/>
  <c r="OX224" i="14"/>
  <c r="OX223" i="14"/>
  <c r="OX218" i="14"/>
  <c r="OX217" i="14"/>
  <c r="OX216" i="14"/>
  <c r="OX215" i="14"/>
  <c r="OX214" i="14"/>
  <c r="OX219" i="14"/>
  <c r="OX222" i="14"/>
  <c r="OX221" i="14"/>
  <c r="OX220" i="14"/>
  <c r="OX212" i="14"/>
  <c r="OX210" i="14"/>
  <c r="OX209" i="14"/>
  <c r="OX208" i="14"/>
  <c r="OX207" i="14"/>
  <c r="OX206" i="14"/>
  <c r="OX205" i="14"/>
  <c r="OX204" i="14"/>
  <c r="OX199" i="14"/>
  <c r="OX213" i="14"/>
  <c r="OX211" i="14"/>
  <c r="OX198" i="14"/>
  <c r="OX185" i="14"/>
  <c r="OX197" i="14"/>
  <c r="OX195" i="14"/>
  <c r="OX193" i="14"/>
  <c r="OX186" i="14"/>
  <c r="OX184" i="14"/>
  <c r="OX183" i="14"/>
  <c r="OX182" i="14"/>
  <c r="OX181" i="14"/>
  <c r="OX180" i="14"/>
  <c r="OX179" i="14"/>
  <c r="OX178" i="14"/>
  <c r="OX177" i="14"/>
  <c r="OX171" i="14"/>
  <c r="OX196" i="14"/>
  <c r="OX194" i="14"/>
  <c r="OX192" i="14"/>
  <c r="OX201" i="14" s="1"/>
  <c r="OX187" i="14"/>
  <c r="OX165" i="14"/>
  <c r="OX164" i="14"/>
  <c r="OX163" i="14"/>
  <c r="OX162" i="14"/>
  <c r="OX161" i="14"/>
  <c r="OX160" i="14"/>
  <c r="OX159" i="14"/>
  <c r="OX167" i="14" s="1"/>
  <c r="OX154" i="14"/>
  <c r="OX156" i="14" s="1"/>
  <c r="OX170" i="14"/>
  <c r="PH301" i="14"/>
  <c r="PH300" i="14"/>
  <c r="PP313" i="14"/>
  <c r="PP312" i="14"/>
  <c r="PP311" i="14"/>
  <c r="PP301" i="14"/>
  <c r="PP300" i="14"/>
  <c r="PP267" i="14"/>
  <c r="PP266" i="14"/>
  <c r="PP258" i="14"/>
  <c r="PP254" i="14"/>
  <c r="PP253" i="14"/>
  <c r="PP252" i="14"/>
  <c r="PP251" i="14"/>
  <c r="PP250" i="14"/>
  <c r="PP247" i="14"/>
  <c r="PP236" i="14"/>
  <c r="PP235" i="14"/>
  <c r="PP234" i="14"/>
  <c r="PP232" i="14"/>
  <c r="PP233" i="14"/>
  <c r="PP230" i="14"/>
  <c r="PP229" i="14"/>
  <c r="PP224" i="14"/>
  <c r="PP231" i="14"/>
  <c r="PP223" i="14"/>
  <c r="PP222" i="14"/>
  <c r="PP221" i="14"/>
  <c r="PP220" i="14"/>
  <c r="PP218" i="14"/>
  <c r="PP217" i="14"/>
  <c r="PP216" i="14"/>
  <c r="PP215" i="14"/>
  <c r="PP214" i="14"/>
  <c r="PP213" i="14"/>
  <c r="PP212" i="14"/>
  <c r="PP219" i="14"/>
  <c r="PP210" i="14"/>
  <c r="PP209" i="14"/>
  <c r="PP208" i="14"/>
  <c r="PP207" i="14"/>
  <c r="PP206" i="14"/>
  <c r="PP205" i="14"/>
  <c r="PP204" i="14"/>
  <c r="PP199" i="14"/>
  <c r="PP198" i="14"/>
  <c r="PP211" i="14"/>
  <c r="PP197" i="14"/>
  <c r="PP196" i="14"/>
  <c r="PP195" i="14"/>
  <c r="PP194" i="14"/>
  <c r="PP193" i="14"/>
  <c r="PP192" i="14"/>
  <c r="PP187" i="14"/>
  <c r="PP186" i="14"/>
  <c r="PP185" i="14"/>
  <c r="PP184" i="14"/>
  <c r="PP183" i="14"/>
  <c r="PP182" i="14"/>
  <c r="PP181" i="14"/>
  <c r="PP180" i="14"/>
  <c r="PP179" i="14"/>
  <c r="PP178" i="14"/>
  <c r="PP177" i="14"/>
  <c r="PP170" i="14"/>
  <c r="PP173" i="14" s="1"/>
  <c r="PP165" i="14"/>
  <c r="PP164" i="14"/>
  <c r="PP163" i="14"/>
  <c r="PP162" i="14"/>
  <c r="PP161" i="14"/>
  <c r="PP160" i="14"/>
  <c r="PP159" i="14"/>
  <c r="PP154" i="14"/>
  <c r="PP156" i="14" s="1"/>
  <c r="PP171" i="14"/>
  <c r="G153" i="14"/>
  <c r="O153" i="14"/>
  <c r="AG153" i="14"/>
  <c r="AO153" i="14"/>
  <c r="AO156" i="14" s="1"/>
  <c r="AX153" i="14"/>
  <c r="BO153" i="14"/>
  <c r="BX153" i="14"/>
  <c r="CF153" i="14"/>
  <c r="CO153" i="14"/>
  <c r="DF153" i="14"/>
  <c r="DO153" i="14"/>
  <c r="DW153" i="14"/>
  <c r="DW156" i="14" s="1"/>
  <c r="EO153" i="14"/>
  <c r="EO156" i="14" s="1"/>
  <c r="FF153" i="14"/>
  <c r="FF156" i="14" s="1"/>
  <c r="FW153" i="14"/>
  <c r="FW156" i="14" s="1"/>
  <c r="GF153" i="14"/>
  <c r="GF156" i="14" s="1"/>
  <c r="GN153" i="14"/>
  <c r="GN156" i="14" s="1"/>
  <c r="GW153" i="14"/>
  <c r="GW156" i="14" s="1"/>
  <c r="HN153" i="14"/>
  <c r="HN156" i="14" s="1"/>
  <c r="HW153" i="14"/>
  <c r="HW156" i="14" s="1"/>
  <c r="IE153" i="14"/>
  <c r="IE156" i="14" s="1"/>
  <c r="JN153" i="14"/>
  <c r="KE153" i="14"/>
  <c r="KE156" i="14" s="1"/>
  <c r="KN153" i="14"/>
  <c r="KN156" i="14" s="1"/>
  <c r="KV153" i="14"/>
  <c r="KV156" i="14" s="1"/>
  <c r="LE153" i="14"/>
  <c r="LE156" i="14" s="1"/>
  <c r="LV153" i="14"/>
  <c r="LV156" i="14" s="1"/>
  <c r="ME153" i="14"/>
  <c r="ME156" i="14" s="1"/>
  <c r="MM153" i="14"/>
  <c r="MM156" i="14" s="1"/>
  <c r="NV153" i="14"/>
  <c r="OM153" i="14"/>
  <c r="OM156" i="14" s="1"/>
  <c r="OV153" i="14"/>
  <c r="OV156" i="14" s="1"/>
  <c r="PD153" i="14"/>
  <c r="PD156" i="14" s="1"/>
  <c r="PM153" i="14"/>
  <c r="PM156" i="14" s="1"/>
  <c r="G154" i="14"/>
  <c r="O154" i="14"/>
  <c r="AX154" i="14"/>
  <c r="BO154" i="14"/>
  <c r="BX154" i="14"/>
  <c r="CF154" i="14"/>
  <c r="CO154" i="14"/>
  <c r="DF154" i="14"/>
  <c r="DO154" i="14"/>
  <c r="DW154" i="14"/>
  <c r="GG154" i="14"/>
  <c r="GX154" i="14"/>
  <c r="HO154" i="14"/>
  <c r="KF154" i="14"/>
  <c r="KW154" i="14"/>
  <c r="LO154" i="14"/>
  <c r="MF154" i="14"/>
  <c r="MW154" i="14"/>
  <c r="NS154" i="14"/>
  <c r="ON154" i="14"/>
  <c r="PK154" i="14"/>
  <c r="BD159" i="14"/>
  <c r="DU159" i="14"/>
  <c r="DU167" i="14" s="1"/>
  <c r="GL159" i="14"/>
  <c r="JC159" i="14"/>
  <c r="OK159" i="14"/>
  <c r="OK167" i="14" s="1"/>
  <c r="V160" i="14"/>
  <c r="CM160" i="14"/>
  <c r="FD160" i="14"/>
  <c r="HU160" i="14"/>
  <c r="PS160" i="14"/>
  <c r="BD161" i="14"/>
  <c r="DU161" i="14"/>
  <c r="GL161" i="14"/>
  <c r="JC161" i="14"/>
  <c r="OK161" i="14"/>
  <c r="V162" i="14"/>
  <c r="CM162" i="14"/>
  <c r="FD162" i="14"/>
  <c r="HU162" i="14"/>
  <c r="PS162" i="14"/>
  <c r="BD163" i="14"/>
  <c r="DU163" i="14"/>
  <c r="GL163" i="14"/>
  <c r="JC163" i="14"/>
  <c r="OK163" i="14"/>
  <c r="V164" i="14"/>
  <c r="CM164" i="14"/>
  <c r="FD164" i="14"/>
  <c r="PS164" i="14"/>
  <c r="BD165" i="14"/>
  <c r="GL165" i="14"/>
  <c r="JC165" i="14"/>
  <c r="OK165" i="14"/>
  <c r="BO170" i="14"/>
  <c r="BO173" i="14" s="1"/>
  <c r="FC170" i="14"/>
  <c r="IQ170" i="14"/>
  <c r="IQ173" i="14" s="1"/>
  <c r="ME170" i="14"/>
  <c r="ME173" i="14" s="1"/>
  <c r="CE171" i="14"/>
  <c r="GK171" i="14"/>
  <c r="BW178" i="14"/>
  <c r="FV179" i="14"/>
  <c r="JU180" i="14"/>
  <c r="NU181" i="14"/>
  <c r="AN183" i="14"/>
  <c r="MW185" i="14"/>
  <c r="IP197" i="14"/>
  <c r="MN247" i="14"/>
  <c r="AR114" i="14"/>
  <c r="CV114" i="14"/>
  <c r="PF251" i="14"/>
  <c r="BF116" i="14"/>
  <c r="DJ116" i="14"/>
  <c r="FN116" i="14"/>
  <c r="JH253" i="14"/>
  <c r="P118" i="14"/>
  <c r="BT118" i="14"/>
  <c r="DX118" i="14"/>
  <c r="GB118" i="14"/>
  <c r="CJ120" i="14"/>
  <c r="CV120" i="14" s="1"/>
  <c r="GR120" i="14"/>
  <c r="HD120" i="14" s="1"/>
  <c r="KZ120" i="14"/>
  <c r="LL120" i="14" s="1"/>
  <c r="PH120" i="14"/>
  <c r="PT120" i="14" s="1"/>
  <c r="DJ258" i="14"/>
  <c r="JV258" i="14"/>
  <c r="AD130" i="14"/>
  <c r="CH130" i="14"/>
  <c r="EL130" i="14"/>
  <c r="DX267" i="14"/>
  <c r="GB267" i="14"/>
  <c r="E313" i="14"/>
  <c r="E311" i="14"/>
  <c r="E312" i="14"/>
  <c r="PW312" i="14" s="1"/>
  <c r="E301" i="14"/>
  <c r="E300" i="14"/>
  <c r="E267" i="14"/>
  <c r="P267" i="14" s="1"/>
  <c r="E266" i="14"/>
  <c r="PW266" i="14" s="1"/>
  <c r="E258" i="14"/>
  <c r="E254" i="14"/>
  <c r="E253" i="14"/>
  <c r="E252" i="14"/>
  <c r="PW252" i="14" s="1"/>
  <c r="E251" i="14"/>
  <c r="P251" i="14" s="1"/>
  <c r="E250" i="14"/>
  <c r="E247" i="14"/>
  <c r="PW247" i="14" s="1"/>
  <c r="E231" i="14"/>
  <c r="E230" i="14"/>
  <c r="E229" i="14"/>
  <c r="E236" i="14"/>
  <c r="E235" i="14"/>
  <c r="E234" i="14"/>
  <c r="E233" i="14"/>
  <c r="E224" i="14"/>
  <c r="E223" i="14"/>
  <c r="E222" i="14"/>
  <c r="E221" i="14"/>
  <c r="E220" i="14"/>
  <c r="E232" i="14"/>
  <c r="E219" i="14"/>
  <c r="E218" i="14"/>
  <c r="P218" i="14" s="1"/>
  <c r="E217" i="14"/>
  <c r="E216" i="14"/>
  <c r="E215" i="14"/>
  <c r="E214" i="14"/>
  <c r="E213" i="14"/>
  <c r="E212" i="14"/>
  <c r="E199" i="14"/>
  <c r="E198" i="14"/>
  <c r="E197" i="14"/>
  <c r="PW197" i="14" s="1"/>
  <c r="E196" i="14"/>
  <c r="E195" i="14"/>
  <c r="E194" i="14"/>
  <c r="E193" i="14"/>
  <c r="E192" i="14"/>
  <c r="E187" i="14"/>
  <c r="E186" i="14"/>
  <c r="E210" i="14"/>
  <c r="E208" i="14"/>
  <c r="P208" i="14" s="1"/>
  <c r="E206" i="14"/>
  <c r="E204" i="14"/>
  <c r="E211" i="14"/>
  <c r="E209" i="14"/>
  <c r="P209" i="14" s="1"/>
  <c r="E207" i="14"/>
  <c r="E205" i="14"/>
  <c r="E185" i="14"/>
  <c r="PW185" i="14" s="1"/>
  <c r="E184" i="14"/>
  <c r="E183" i="14"/>
  <c r="E182" i="14"/>
  <c r="E181" i="14"/>
  <c r="E180" i="14"/>
  <c r="E179" i="14"/>
  <c r="E178" i="14"/>
  <c r="E177" i="14"/>
  <c r="PW177" i="14" s="1"/>
  <c r="E171" i="14"/>
  <c r="E170" i="14"/>
  <c r="M313" i="14"/>
  <c r="M312" i="14"/>
  <c r="QE312" i="14" s="1"/>
  <c r="M311" i="14"/>
  <c r="M301" i="14"/>
  <c r="M300" i="14"/>
  <c r="M267" i="14"/>
  <c r="M266" i="14"/>
  <c r="M258" i="14"/>
  <c r="M254" i="14"/>
  <c r="QE254" i="14" s="1"/>
  <c r="M253" i="14"/>
  <c r="M252" i="14"/>
  <c r="M251" i="14"/>
  <c r="M250" i="14"/>
  <c r="M247" i="14"/>
  <c r="M232" i="14"/>
  <c r="M231" i="14"/>
  <c r="M230" i="14"/>
  <c r="M229" i="14"/>
  <c r="M236" i="14"/>
  <c r="QE236" i="14" s="1"/>
  <c r="M235" i="14"/>
  <c r="M234" i="14"/>
  <c r="M233" i="14"/>
  <c r="M224" i="14"/>
  <c r="QE224" i="14" s="1"/>
  <c r="M223" i="14"/>
  <c r="M222" i="14"/>
  <c r="M220" i="14"/>
  <c r="M221" i="14"/>
  <c r="M219" i="14"/>
  <c r="M218" i="14"/>
  <c r="M217" i="14"/>
  <c r="M216" i="14"/>
  <c r="M215" i="14"/>
  <c r="M214" i="14"/>
  <c r="M213" i="14"/>
  <c r="M212" i="14"/>
  <c r="M204" i="14"/>
  <c r="M210" i="14"/>
  <c r="M208" i="14"/>
  <c r="M206" i="14"/>
  <c r="M199" i="14"/>
  <c r="M197" i="14"/>
  <c r="M196" i="14"/>
  <c r="M195" i="14"/>
  <c r="M194" i="14"/>
  <c r="M193" i="14"/>
  <c r="M192" i="14"/>
  <c r="M187" i="14"/>
  <c r="M186" i="14"/>
  <c r="M198" i="14"/>
  <c r="M205" i="14"/>
  <c r="M211" i="14"/>
  <c r="QE211" i="14" s="1"/>
  <c r="M207" i="14"/>
  <c r="QE207" i="14" s="1"/>
  <c r="M209" i="14"/>
  <c r="M185" i="14"/>
  <c r="M184" i="14"/>
  <c r="QE184" i="14" s="1"/>
  <c r="M183" i="14"/>
  <c r="M182" i="14"/>
  <c r="M181" i="14"/>
  <c r="M180" i="14"/>
  <c r="M179" i="14"/>
  <c r="M178" i="14"/>
  <c r="M177" i="14"/>
  <c r="M171" i="14"/>
  <c r="QE171" i="14" s="1"/>
  <c r="M170" i="14"/>
  <c r="W313" i="14"/>
  <c r="W312" i="14"/>
  <c r="W311" i="14"/>
  <c r="W314" i="14" s="1"/>
  <c r="W301" i="14"/>
  <c r="W300" i="14"/>
  <c r="W267" i="14"/>
  <c r="W266" i="14"/>
  <c r="W258" i="14"/>
  <c r="W254" i="14"/>
  <c r="W253" i="14"/>
  <c r="W252" i="14"/>
  <c r="W251" i="14"/>
  <c r="W250" i="14"/>
  <c r="W247" i="14"/>
  <c r="W231" i="14"/>
  <c r="W230" i="14"/>
  <c r="W229" i="14"/>
  <c r="QA229" i="14" s="1"/>
  <c r="W232" i="14"/>
  <c r="W233" i="14"/>
  <c r="W236" i="14"/>
  <c r="W224" i="14"/>
  <c r="W223" i="14"/>
  <c r="W222" i="14"/>
  <c r="W234" i="14"/>
  <c r="W235" i="14"/>
  <c r="W220" i="14"/>
  <c r="W219" i="14"/>
  <c r="W218" i="14"/>
  <c r="W217" i="14"/>
  <c r="W216" i="14"/>
  <c r="W215" i="14"/>
  <c r="W214" i="14"/>
  <c r="W213" i="14"/>
  <c r="W221" i="14"/>
  <c r="W212" i="14"/>
  <c r="W211" i="14"/>
  <c r="W210" i="14"/>
  <c r="QA210" i="14" s="1"/>
  <c r="W209" i="14"/>
  <c r="W208" i="14"/>
  <c r="W207" i="14"/>
  <c r="W206" i="14"/>
  <c r="W205" i="14"/>
  <c r="W204" i="14"/>
  <c r="W226" i="14" s="1"/>
  <c r="W199" i="14"/>
  <c r="QA199" i="14" s="1"/>
  <c r="W198" i="14"/>
  <c r="W197" i="14"/>
  <c r="W196" i="14"/>
  <c r="W195" i="14"/>
  <c r="W194" i="14"/>
  <c r="W193" i="14"/>
  <c r="W192" i="14"/>
  <c r="W201" i="14" s="1"/>
  <c r="W187" i="14"/>
  <c r="W186" i="14"/>
  <c r="W185" i="14"/>
  <c r="W183" i="14"/>
  <c r="W181" i="14"/>
  <c r="W179" i="14"/>
  <c r="QA179" i="14" s="1"/>
  <c r="W184" i="14"/>
  <c r="W182" i="14"/>
  <c r="W180" i="14"/>
  <c r="W178" i="14"/>
  <c r="W177" i="14"/>
  <c r="W171" i="14"/>
  <c r="W165" i="14"/>
  <c r="W164" i="14"/>
  <c r="W163" i="14"/>
  <c r="W162" i="14"/>
  <c r="W161" i="14"/>
  <c r="W160" i="14"/>
  <c r="QA160" i="14" s="1"/>
  <c r="W159" i="14"/>
  <c r="AG313" i="14"/>
  <c r="AG311" i="14"/>
  <c r="AG314" i="14" s="1"/>
  <c r="AG312" i="14"/>
  <c r="AG301" i="14"/>
  <c r="AG300" i="14"/>
  <c r="AG303" i="14" s="1"/>
  <c r="AG267" i="14"/>
  <c r="AG266" i="14"/>
  <c r="AG258" i="14"/>
  <c r="AR258" i="14" s="1"/>
  <c r="AG254" i="14"/>
  <c r="AG253" i="14"/>
  <c r="AR253" i="14" s="1"/>
  <c r="AG252" i="14"/>
  <c r="AG250" i="14"/>
  <c r="AG236" i="14"/>
  <c r="AR236" i="14" s="1"/>
  <c r="AG235" i="14"/>
  <c r="AR235" i="14" s="1"/>
  <c r="AG234" i="14"/>
  <c r="AG233" i="14"/>
  <c r="AG232" i="14"/>
  <c r="AG251" i="14"/>
  <c r="AR251" i="14" s="1"/>
  <c r="AG247" i="14"/>
  <c r="AG231" i="14"/>
  <c r="AG229" i="14"/>
  <c r="PW229" i="14" s="1"/>
  <c r="AG224" i="14"/>
  <c r="AG223" i="14"/>
  <c r="AG222" i="14"/>
  <c r="AR222" i="14" s="1"/>
  <c r="AG221" i="14"/>
  <c r="AG220" i="14"/>
  <c r="AR220" i="14" s="1"/>
  <c r="AG230" i="14"/>
  <c r="AG219" i="14"/>
  <c r="AG218" i="14"/>
  <c r="AR218" i="14" s="1"/>
  <c r="AG217" i="14"/>
  <c r="AG216" i="14"/>
  <c r="AG215" i="14"/>
  <c r="AG213" i="14"/>
  <c r="AR213" i="14" s="1"/>
  <c r="AG212" i="14"/>
  <c r="AR212" i="14" s="1"/>
  <c r="AG214" i="14"/>
  <c r="AG211" i="14"/>
  <c r="AG210" i="14"/>
  <c r="AR210" i="14" s="1"/>
  <c r="AG209" i="14"/>
  <c r="AG208" i="14"/>
  <c r="AR208" i="14" s="1"/>
  <c r="AG207" i="14"/>
  <c r="AG206" i="14"/>
  <c r="AG205" i="14"/>
  <c r="AG197" i="14"/>
  <c r="AG196" i="14"/>
  <c r="AG195" i="14"/>
  <c r="AR195" i="14" s="1"/>
  <c r="AG194" i="14"/>
  <c r="AG193" i="14"/>
  <c r="AG192" i="14"/>
  <c r="AG187" i="14"/>
  <c r="AG186" i="14"/>
  <c r="AR186" i="14" s="1"/>
  <c r="AG204" i="14"/>
  <c r="AG199" i="14"/>
  <c r="AG198" i="14"/>
  <c r="AR198" i="14" s="1"/>
  <c r="AG185" i="14"/>
  <c r="AG184" i="14"/>
  <c r="AG183" i="14"/>
  <c r="AR183" i="14" s="1"/>
  <c r="AG182" i="14"/>
  <c r="AG181" i="14"/>
  <c r="AR181" i="14" s="1"/>
  <c r="AG180" i="14"/>
  <c r="AG179" i="14"/>
  <c r="AG178" i="14"/>
  <c r="AG315" i="14" s="1"/>
  <c r="AG177" i="14"/>
  <c r="AG165" i="14"/>
  <c r="AG164" i="14"/>
  <c r="AG163" i="14"/>
  <c r="AG162" i="14"/>
  <c r="AR162" i="14" s="1"/>
  <c r="AG161" i="14"/>
  <c r="AG160" i="14"/>
  <c r="AG159" i="14"/>
  <c r="AG167" i="14" s="1"/>
  <c r="AG170" i="14"/>
  <c r="AO313" i="14"/>
  <c r="AO311" i="14"/>
  <c r="AO314" i="14" s="1"/>
  <c r="AO312" i="14"/>
  <c r="AO301" i="14"/>
  <c r="AO300" i="14"/>
  <c r="AO267" i="14"/>
  <c r="AO266" i="14"/>
  <c r="AO258" i="14"/>
  <c r="AO254" i="14"/>
  <c r="AO253" i="14"/>
  <c r="AO252" i="14"/>
  <c r="AO250" i="14"/>
  <c r="AO256" i="14" s="1"/>
  <c r="AO236" i="14"/>
  <c r="AO235" i="14"/>
  <c r="AO234" i="14"/>
  <c r="AO233" i="14"/>
  <c r="AO232" i="14"/>
  <c r="AO247" i="14"/>
  <c r="AO251" i="14"/>
  <c r="AO231" i="14"/>
  <c r="AO229" i="14"/>
  <c r="AO230" i="14"/>
  <c r="AO224" i="14"/>
  <c r="AO223" i="14"/>
  <c r="AO222" i="14"/>
  <c r="AO221" i="14"/>
  <c r="AO220" i="14"/>
  <c r="AO219" i="14"/>
  <c r="AO218" i="14"/>
  <c r="AO217" i="14"/>
  <c r="AO216" i="14"/>
  <c r="AO215" i="14"/>
  <c r="AO214" i="14"/>
  <c r="AO211" i="14"/>
  <c r="AO210" i="14"/>
  <c r="AO209" i="14"/>
  <c r="AO208" i="14"/>
  <c r="AO207" i="14"/>
  <c r="AO206" i="14"/>
  <c r="AO205" i="14"/>
  <c r="AO213" i="14"/>
  <c r="AO212" i="14"/>
  <c r="AO197" i="14"/>
  <c r="AO196" i="14"/>
  <c r="QE196" i="14" s="1"/>
  <c r="AO195" i="14"/>
  <c r="AO194" i="14"/>
  <c r="AO193" i="14"/>
  <c r="AO192" i="14"/>
  <c r="AO187" i="14"/>
  <c r="AO186" i="14"/>
  <c r="AO199" i="14"/>
  <c r="AO198" i="14"/>
  <c r="AO204" i="14"/>
  <c r="AO185" i="14"/>
  <c r="AO184" i="14"/>
  <c r="AO183" i="14"/>
  <c r="AO182" i="14"/>
  <c r="AO181" i="14"/>
  <c r="AO180" i="14"/>
  <c r="AO179" i="14"/>
  <c r="AO178" i="14"/>
  <c r="AO177" i="14"/>
  <c r="AO171" i="14"/>
  <c r="AO165" i="14"/>
  <c r="AO164" i="14"/>
  <c r="AO163" i="14"/>
  <c r="AO162" i="14"/>
  <c r="AO161" i="14"/>
  <c r="AO160" i="14"/>
  <c r="AO159" i="14"/>
  <c r="AO170" i="14"/>
  <c r="AO173" i="14" s="1"/>
  <c r="AY313" i="14"/>
  <c r="AY311" i="14"/>
  <c r="AY312" i="14"/>
  <c r="AY301" i="14"/>
  <c r="AY300" i="14"/>
  <c r="AY303" i="14" s="1"/>
  <c r="AY258" i="14"/>
  <c r="AY254" i="14"/>
  <c r="AY253" i="14"/>
  <c r="AY252" i="14"/>
  <c r="AY266" i="14"/>
  <c r="AY267" i="14"/>
  <c r="AY251" i="14"/>
  <c r="AY250" i="14"/>
  <c r="AY247" i="14"/>
  <c r="AY236" i="14"/>
  <c r="AY235" i="14"/>
  <c r="AY234" i="14"/>
  <c r="AY233" i="14"/>
  <c r="AY231" i="14"/>
  <c r="AY230" i="14"/>
  <c r="AY229" i="14"/>
  <c r="AY232" i="14"/>
  <c r="AY220" i="14"/>
  <c r="AY224" i="14"/>
  <c r="AY219" i="14"/>
  <c r="AY218" i="14"/>
  <c r="AY217" i="14"/>
  <c r="AY216" i="14"/>
  <c r="AY215" i="14"/>
  <c r="AY214" i="14"/>
  <c r="AY213" i="14"/>
  <c r="AY212" i="14"/>
  <c r="AY223" i="14"/>
  <c r="AY222" i="14"/>
  <c r="AY221" i="14"/>
  <c r="AY211" i="14"/>
  <c r="AY210" i="14"/>
  <c r="AY209" i="14"/>
  <c r="AY208" i="14"/>
  <c r="AY207" i="14"/>
  <c r="AY206" i="14"/>
  <c r="AY205" i="14"/>
  <c r="AY204" i="14"/>
  <c r="AY199" i="14"/>
  <c r="AY198" i="14"/>
  <c r="AY197" i="14"/>
  <c r="AY196" i="14"/>
  <c r="AY195" i="14"/>
  <c r="AY194" i="14"/>
  <c r="AY193" i="14"/>
  <c r="AY192" i="14"/>
  <c r="AY187" i="14"/>
  <c r="AY185" i="14"/>
  <c r="AY184" i="14"/>
  <c r="AY183" i="14"/>
  <c r="AY182" i="14"/>
  <c r="AY181" i="14"/>
  <c r="AY180" i="14"/>
  <c r="AY179" i="14"/>
  <c r="AY178" i="14"/>
  <c r="AY177" i="14"/>
  <c r="AY171" i="14"/>
  <c r="AY186" i="14"/>
  <c r="AY165" i="14"/>
  <c r="AY164" i="14"/>
  <c r="AY163" i="14"/>
  <c r="AY162" i="14"/>
  <c r="AY161" i="14"/>
  <c r="AY160" i="14"/>
  <c r="AY159" i="14"/>
  <c r="AY170" i="14"/>
  <c r="BI313" i="14"/>
  <c r="BI312" i="14"/>
  <c r="BI311" i="14"/>
  <c r="BI301" i="14"/>
  <c r="BI300" i="14"/>
  <c r="BI267" i="14"/>
  <c r="BT267" i="14" s="1"/>
  <c r="BI266" i="14"/>
  <c r="BI252" i="14"/>
  <c r="BI258" i="14"/>
  <c r="BT258" i="14" s="1"/>
  <c r="BI254" i="14"/>
  <c r="BT254" i="14" s="1"/>
  <c r="BI253" i="14"/>
  <c r="BI251" i="14"/>
  <c r="BT251" i="14" s="1"/>
  <c r="BI250" i="14"/>
  <c r="BI247" i="14"/>
  <c r="BI236" i="14"/>
  <c r="BI235" i="14"/>
  <c r="BI234" i="14"/>
  <c r="BT234" i="14" s="1"/>
  <c r="BI233" i="14"/>
  <c r="BI232" i="14"/>
  <c r="BI231" i="14"/>
  <c r="BT231" i="14" s="1"/>
  <c r="BI230" i="14"/>
  <c r="BI229" i="14"/>
  <c r="BI224" i="14"/>
  <c r="BI219" i="14"/>
  <c r="BI218" i="14"/>
  <c r="BT218" i="14" s="1"/>
  <c r="BI217" i="14"/>
  <c r="BI216" i="14"/>
  <c r="BT216" i="14" s="1"/>
  <c r="BI215" i="14"/>
  <c r="BI220" i="14"/>
  <c r="BI223" i="14"/>
  <c r="BI222" i="14"/>
  <c r="BI221" i="14"/>
  <c r="BI212" i="14"/>
  <c r="BI214" i="14"/>
  <c r="BT214" i="14" s="1"/>
  <c r="BI211" i="14"/>
  <c r="BI210" i="14"/>
  <c r="BI209" i="14"/>
  <c r="BI208" i="14"/>
  <c r="BT208" i="14" s="1"/>
  <c r="BI207" i="14"/>
  <c r="BI206" i="14"/>
  <c r="BI205" i="14"/>
  <c r="BT205" i="14" s="1"/>
  <c r="BI204" i="14"/>
  <c r="BI199" i="14"/>
  <c r="BI198" i="14"/>
  <c r="BI213" i="14"/>
  <c r="BI196" i="14"/>
  <c r="BT196" i="14" s="1"/>
  <c r="BI194" i="14"/>
  <c r="BI192" i="14"/>
  <c r="BI187" i="14"/>
  <c r="BT187" i="14" s="1"/>
  <c r="BI186" i="14"/>
  <c r="BI185" i="14"/>
  <c r="BI184" i="14"/>
  <c r="BT184" i="14" s="1"/>
  <c r="BI183" i="14"/>
  <c r="BI182" i="14"/>
  <c r="BT182" i="14" s="1"/>
  <c r="BI181" i="14"/>
  <c r="BI180" i="14"/>
  <c r="BI179" i="14"/>
  <c r="BT179" i="14" s="1"/>
  <c r="BI178" i="14"/>
  <c r="BI177" i="14"/>
  <c r="BI171" i="14"/>
  <c r="BT171" i="14" s="1"/>
  <c r="BI197" i="14"/>
  <c r="BI195" i="14"/>
  <c r="BI193" i="14"/>
  <c r="BT193" i="14" s="1"/>
  <c r="BI165" i="14"/>
  <c r="BT165" i="14" s="1"/>
  <c r="BI164" i="14"/>
  <c r="BI163" i="14"/>
  <c r="BI162" i="14"/>
  <c r="BI161" i="14"/>
  <c r="BT161" i="14" s="1"/>
  <c r="BI160" i="14"/>
  <c r="BI159" i="14"/>
  <c r="BI170" i="14"/>
  <c r="BQ313" i="14"/>
  <c r="BQ312" i="14"/>
  <c r="BQ311" i="14"/>
  <c r="BQ301" i="14"/>
  <c r="BQ300" i="14"/>
  <c r="BQ303" i="14" s="1"/>
  <c r="BQ267" i="14"/>
  <c r="BQ266" i="14"/>
  <c r="BQ258" i="14"/>
  <c r="BQ254" i="14"/>
  <c r="BQ252" i="14"/>
  <c r="BQ253" i="14"/>
  <c r="BQ251" i="14"/>
  <c r="BQ250" i="14"/>
  <c r="BQ247" i="14"/>
  <c r="BQ236" i="14"/>
  <c r="BQ235" i="14"/>
  <c r="BQ234" i="14"/>
  <c r="BQ233" i="14"/>
  <c r="BQ232" i="14"/>
  <c r="BQ231" i="14"/>
  <c r="BQ230" i="14"/>
  <c r="BQ229" i="14"/>
  <c r="BQ224" i="14"/>
  <c r="BQ219" i="14"/>
  <c r="BQ218" i="14"/>
  <c r="BQ217" i="14"/>
  <c r="BQ216" i="14"/>
  <c r="BQ215" i="14"/>
  <c r="BQ221" i="14"/>
  <c r="BQ220" i="14"/>
  <c r="BQ223" i="14"/>
  <c r="BQ222" i="14"/>
  <c r="BQ214" i="14"/>
  <c r="BQ212" i="14"/>
  <c r="BQ211" i="14"/>
  <c r="BQ210" i="14"/>
  <c r="BQ209" i="14"/>
  <c r="BQ208" i="14"/>
  <c r="BQ207" i="14"/>
  <c r="BQ206" i="14"/>
  <c r="BQ205" i="14"/>
  <c r="BQ204" i="14"/>
  <c r="BQ226" i="14" s="1"/>
  <c r="BQ213" i="14"/>
  <c r="BQ199" i="14"/>
  <c r="BQ198" i="14"/>
  <c r="BQ186" i="14"/>
  <c r="BQ197" i="14"/>
  <c r="BQ195" i="14"/>
  <c r="BQ193" i="14"/>
  <c r="BQ185" i="14"/>
  <c r="BQ184" i="14"/>
  <c r="BQ183" i="14"/>
  <c r="BQ182" i="14"/>
  <c r="BQ181" i="14"/>
  <c r="BQ180" i="14"/>
  <c r="BQ179" i="14"/>
  <c r="BQ178" i="14"/>
  <c r="BQ177" i="14"/>
  <c r="BQ189" i="14" s="1"/>
  <c r="BQ171" i="14"/>
  <c r="BQ196" i="14"/>
  <c r="BQ194" i="14"/>
  <c r="BQ192" i="14"/>
  <c r="BQ187" i="14"/>
  <c r="BQ165" i="14"/>
  <c r="BQ164" i="14"/>
  <c r="BQ163" i="14"/>
  <c r="BQ162" i="14"/>
  <c r="BQ161" i="14"/>
  <c r="BQ160" i="14"/>
  <c r="BQ159" i="14"/>
  <c r="BQ170" i="14"/>
  <c r="BQ173" i="14" s="1"/>
  <c r="CA313" i="14"/>
  <c r="CA311" i="14"/>
  <c r="CA312" i="14"/>
  <c r="CA301" i="14"/>
  <c r="CA300" i="14"/>
  <c r="CA267" i="14"/>
  <c r="CA266" i="14"/>
  <c r="CA258" i="14"/>
  <c r="CA254" i="14"/>
  <c r="CA253" i="14"/>
  <c r="CA252" i="14"/>
  <c r="CA251" i="14"/>
  <c r="CA250" i="14"/>
  <c r="CA247" i="14"/>
  <c r="CA236" i="14"/>
  <c r="CA235" i="14"/>
  <c r="CA234" i="14"/>
  <c r="CA232" i="14"/>
  <c r="CA233" i="14"/>
  <c r="CA231" i="14"/>
  <c r="CA230" i="14"/>
  <c r="CA229" i="14"/>
  <c r="CA224" i="14"/>
  <c r="CA223" i="14"/>
  <c r="CA222" i="14"/>
  <c r="CA221" i="14"/>
  <c r="CA220" i="14"/>
  <c r="CA219" i="14"/>
  <c r="CA218" i="14"/>
  <c r="CA217" i="14"/>
  <c r="CA216" i="14"/>
  <c r="CA215" i="14"/>
  <c r="CA214" i="14"/>
  <c r="CA213" i="14"/>
  <c r="CA211" i="14"/>
  <c r="CA210" i="14"/>
  <c r="CA209" i="14"/>
  <c r="CA208" i="14"/>
  <c r="CA207" i="14"/>
  <c r="CA206" i="14"/>
  <c r="CA205" i="14"/>
  <c r="CA204" i="14"/>
  <c r="CA199" i="14"/>
  <c r="CA198" i="14"/>
  <c r="CA212" i="14"/>
  <c r="CA197" i="14"/>
  <c r="CA196" i="14"/>
  <c r="CA195" i="14"/>
  <c r="CA194" i="14"/>
  <c r="CA193" i="14"/>
  <c r="CA192" i="14"/>
  <c r="CA201" i="14" s="1"/>
  <c r="CA187" i="14"/>
  <c r="CA186" i="14"/>
  <c r="CA185" i="14"/>
  <c r="CA184" i="14"/>
  <c r="CA183" i="14"/>
  <c r="CA182" i="14"/>
  <c r="CA181" i="14"/>
  <c r="CA180" i="14"/>
  <c r="CA179" i="14"/>
  <c r="CA178" i="14"/>
  <c r="CA171" i="14"/>
  <c r="CA165" i="14"/>
  <c r="CA164" i="14"/>
  <c r="CA163" i="14"/>
  <c r="CA162" i="14"/>
  <c r="CA161" i="14"/>
  <c r="CA160" i="14"/>
  <c r="CA159" i="14"/>
  <c r="CA177" i="14"/>
  <c r="CK313" i="14"/>
  <c r="CK312" i="14"/>
  <c r="CK311" i="14"/>
  <c r="CK301" i="14"/>
  <c r="CK300" i="14"/>
  <c r="CK303" i="14" s="1"/>
  <c r="CK267" i="14"/>
  <c r="CV267" i="14" s="1"/>
  <c r="CK266" i="14"/>
  <c r="CK258" i="14"/>
  <c r="CK254" i="14"/>
  <c r="CK253" i="14"/>
  <c r="CV253" i="14" s="1"/>
  <c r="CK251" i="14"/>
  <c r="CV251" i="14" s="1"/>
  <c r="CK250" i="14"/>
  <c r="CK247" i="14"/>
  <c r="CK252" i="14"/>
  <c r="CV252" i="14" s="1"/>
  <c r="CK236" i="14"/>
  <c r="CK235" i="14"/>
  <c r="CK234" i="14"/>
  <c r="CV234" i="14" s="1"/>
  <c r="CK233" i="14"/>
  <c r="CV233" i="14" s="1"/>
  <c r="CK232" i="14"/>
  <c r="CK231" i="14"/>
  <c r="CK230" i="14"/>
  <c r="CV230" i="14" s="1"/>
  <c r="CK229" i="14"/>
  <c r="CK224" i="14"/>
  <c r="CK223" i="14"/>
  <c r="CK222" i="14"/>
  <c r="CV222" i="14" s="1"/>
  <c r="CK221" i="14"/>
  <c r="CV221" i="14" s="1"/>
  <c r="CK220" i="14"/>
  <c r="CV220" i="14" s="1"/>
  <c r="CK219" i="14"/>
  <c r="CK217" i="14"/>
  <c r="CV217" i="14" s="1"/>
  <c r="CK215" i="14"/>
  <c r="CK214" i="14"/>
  <c r="CK211" i="14"/>
  <c r="CK210" i="14"/>
  <c r="CK209" i="14"/>
  <c r="CV209" i="14" s="1"/>
  <c r="CK208" i="14"/>
  <c r="CK207" i="14"/>
  <c r="CK206" i="14"/>
  <c r="CV206" i="14" s="1"/>
  <c r="CK205" i="14"/>
  <c r="CK218" i="14"/>
  <c r="CK216" i="14"/>
  <c r="CV216" i="14" s="1"/>
  <c r="CK213" i="14"/>
  <c r="CK212" i="14"/>
  <c r="CK197" i="14"/>
  <c r="CK196" i="14"/>
  <c r="CK195" i="14"/>
  <c r="CV195" i="14" s="1"/>
  <c r="CK194" i="14"/>
  <c r="CV194" i="14" s="1"/>
  <c r="CK193" i="14"/>
  <c r="CK192" i="14"/>
  <c r="CK187" i="14"/>
  <c r="CV187" i="14" s="1"/>
  <c r="CK186" i="14"/>
  <c r="CK204" i="14"/>
  <c r="CK199" i="14"/>
  <c r="CK185" i="14"/>
  <c r="CV185" i="14" s="1"/>
  <c r="CK184" i="14"/>
  <c r="CK183" i="14"/>
  <c r="CK182" i="14"/>
  <c r="CK181" i="14"/>
  <c r="CV181" i="14" s="1"/>
  <c r="CK180" i="14"/>
  <c r="CV180" i="14" s="1"/>
  <c r="CK179" i="14"/>
  <c r="CK178" i="14"/>
  <c r="CK198" i="14"/>
  <c r="CV198" i="14" s="1"/>
  <c r="CK170" i="14"/>
  <c r="CK165" i="14"/>
  <c r="CK164" i="14"/>
  <c r="CK163" i="14"/>
  <c r="CK162" i="14"/>
  <c r="CV162" i="14" s="1"/>
  <c r="CK161" i="14"/>
  <c r="CK160" i="14"/>
  <c r="CK159" i="14"/>
  <c r="CK167" i="14" s="1"/>
  <c r="CK171" i="14"/>
  <c r="CS313" i="14"/>
  <c r="CS312" i="14"/>
  <c r="CS311" i="14"/>
  <c r="CS301" i="14"/>
  <c r="CS300" i="14"/>
  <c r="CS267" i="14"/>
  <c r="CS266" i="14"/>
  <c r="CS258" i="14"/>
  <c r="CS254" i="14"/>
  <c r="CS253" i="14"/>
  <c r="CS251" i="14"/>
  <c r="CS250" i="14"/>
  <c r="CS256" i="14" s="1"/>
  <c r="CS247" i="14"/>
  <c r="CS236" i="14"/>
  <c r="CS235" i="14"/>
  <c r="CS234" i="14"/>
  <c r="CS233" i="14"/>
  <c r="CS232" i="14"/>
  <c r="CS252" i="14"/>
  <c r="CS231" i="14"/>
  <c r="CS230" i="14"/>
  <c r="CS229" i="14"/>
  <c r="CS224" i="14"/>
  <c r="CS223" i="14"/>
  <c r="CS222" i="14"/>
  <c r="CS221" i="14"/>
  <c r="CS220" i="14"/>
  <c r="CS211" i="14"/>
  <c r="CS210" i="14"/>
  <c r="CS209" i="14"/>
  <c r="CS208" i="14"/>
  <c r="CS207" i="14"/>
  <c r="CS206" i="14"/>
  <c r="CS205" i="14"/>
  <c r="CS213" i="14"/>
  <c r="CS218" i="14"/>
  <c r="CS216" i="14"/>
  <c r="CS214" i="14"/>
  <c r="CS199" i="14"/>
  <c r="CS198" i="14"/>
  <c r="CS217" i="14"/>
  <c r="CS204" i="14"/>
  <c r="CS212" i="14"/>
  <c r="CS197" i="14"/>
  <c r="CS196" i="14"/>
  <c r="CS195" i="14"/>
  <c r="CS194" i="14"/>
  <c r="CS193" i="14"/>
  <c r="CS192" i="14"/>
  <c r="CS187" i="14"/>
  <c r="CS186" i="14"/>
  <c r="CS219" i="14"/>
  <c r="CS215" i="14"/>
  <c r="CS185" i="14"/>
  <c r="CS184" i="14"/>
  <c r="CS183" i="14"/>
  <c r="CS182" i="14"/>
  <c r="CS181" i="14"/>
  <c r="CS180" i="14"/>
  <c r="CS179" i="14"/>
  <c r="CS178" i="14"/>
  <c r="CS165" i="14"/>
  <c r="CS164" i="14"/>
  <c r="CS163" i="14"/>
  <c r="CS162" i="14"/>
  <c r="CS161" i="14"/>
  <c r="CS160" i="14"/>
  <c r="CS159" i="14"/>
  <c r="CS170" i="14"/>
  <c r="CS177" i="14"/>
  <c r="DC313" i="14"/>
  <c r="DC312" i="14"/>
  <c r="DC311" i="14"/>
  <c r="DC301" i="14"/>
  <c r="DC300" i="14"/>
  <c r="DC267" i="14"/>
  <c r="DC266" i="14"/>
  <c r="DC258" i="14"/>
  <c r="DC254" i="14"/>
  <c r="DC253" i="14"/>
  <c r="DC252" i="14"/>
  <c r="DC251" i="14"/>
  <c r="DC250" i="14"/>
  <c r="DC247" i="14"/>
  <c r="DC236" i="14"/>
  <c r="DC235" i="14"/>
  <c r="DC234" i="14"/>
  <c r="DC232" i="14"/>
  <c r="DC231" i="14"/>
  <c r="DC230" i="14"/>
  <c r="DC229" i="14"/>
  <c r="DC224" i="14"/>
  <c r="DC223" i="14"/>
  <c r="DC222" i="14"/>
  <c r="DC221" i="14"/>
  <c r="DC233" i="14"/>
  <c r="DC220" i="14"/>
  <c r="DC219" i="14"/>
  <c r="DC218" i="14"/>
  <c r="DC217" i="14"/>
  <c r="QA217" i="14" s="1"/>
  <c r="DC216" i="14"/>
  <c r="DC215" i="14"/>
  <c r="DC214" i="14"/>
  <c r="DC213" i="14"/>
  <c r="DC212" i="14"/>
  <c r="DC211" i="14"/>
  <c r="DC210" i="14"/>
  <c r="DC209" i="14"/>
  <c r="DC208" i="14"/>
  <c r="DC207" i="14"/>
  <c r="DC206" i="14"/>
  <c r="DC205" i="14"/>
  <c r="DC204" i="14"/>
  <c r="DC199" i="14"/>
  <c r="DC198" i="14"/>
  <c r="DC197" i="14"/>
  <c r="DC196" i="14"/>
  <c r="DC195" i="14"/>
  <c r="DC194" i="14"/>
  <c r="DC193" i="14"/>
  <c r="DC192" i="14"/>
  <c r="DC187" i="14"/>
  <c r="DC186" i="14"/>
  <c r="DC185" i="14"/>
  <c r="DC184" i="14"/>
  <c r="DC183" i="14"/>
  <c r="DC182" i="14"/>
  <c r="DC181" i="14"/>
  <c r="DC180" i="14"/>
  <c r="DC179" i="14"/>
  <c r="DC178" i="14"/>
  <c r="DC177" i="14"/>
  <c r="DC165" i="14"/>
  <c r="DC164" i="14"/>
  <c r="DC163" i="14"/>
  <c r="DC162" i="14"/>
  <c r="DC161" i="14"/>
  <c r="DC160" i="14"/>
  <c r="DC159" i="14"/>
  <c r="DC171" i="14"/>
  <c r="DC170" i="14"/>
  <c r="DM313" i="14"/>
  <c r="DM312" i="14"/>
  <c r="DM311" i="14"/>
  <c r="DM301" i="14"/>
  <c r="DM300" i="14"/>
  <c r="DM303" i="14" s="1"/>
  <c r="DM267" i="14"/>
  <c r="DM266" i="14"/>
  <c r="DM258" i="14"/>
  <c r="DM254" i="14"/>
  <c r="DM253" i="14"/>
  <c r="DX253" i="14" s="1"/>
  <c r="DM251" i="14"/>
  <c r="DM250" i="14"/>
  <c r="DM247" i="14"/>
  <c r="DM252" i="14"/>
  <c r="DM232" i="14"/>
  <c r="DX232" i="14" s="1"/>
  <c r="DM231" i="14"/>
  <c r="DM230" i="14"/>
  <c r="DM229" i="14"/>
  <c r="DM236" i="14"/>
  <c r="DM235" i="14"/>
  <c r="DM234" i="14"/>
  <c r="DM233" i="14"/>
  <c r="DM224" i="14"/>
  <c r="DX224" i="14" s="1"/>
  <c r="DM223" i="14"/>
  <c r="DM222" i="14"/>
  <c r="DM220" i="14"/>
  <c r="DX220" i="14" s="1"/>
  <c r="DM219" i="14"/>
  <c r="DM218" i="14"/>
  <c r="DM217" i="14"/>
  <c r="DX217" i="14" s="1"/>
  <c r="DM216" i="14"/>
  <c r="DM215" i="14"/>
  <c r="DX215" i="14" s="1"/>
  <c r="DM214" i="14"/>
  <c r="DM213" i="14"/>
  <c r="DM221" i="14"/>
  <c r="DM212" i="14"/>
  <c r="DM211" i="14"/>
  <c r="DM209" i="14"/>
  <c r="DM207" i="14"/>
  <c r="DM205" i="14"/>
  <c r="DM199" i="14"/>
  <c r="DM198" i="14"/>
  <c r="DX198" i="14" s="1"/>
  <c r="DM197" i="14"/>
  <c r="DX197" i="14" s="1"/>
  <c r="DM196" i="14"/>
  <c r="DM195" i="14"/>
  <c r="DM194" i="14"/>
  <c r="DX194" i="14" s="1"/>
  <c r="DM193" i="14"/>
  <c r="DM192" i="14"/>
  <c r="DM187" i="14"/>
  <c r="DM186" i="14"/>
  <c r="DM204" i="14"/>
  <c r="DM206" i="14"/>
  <c r="DM208" i="14"/>
  <c r="DM210" i="14"/>
  <c r="DX210" i="14" s="1"/>
  <c r="DM185" i="14"/>
  <c r="DX185" i="14" s="1"/>
  <c r="DM184" i="14"/>
  <c r="DM183" i="14"/>
  <c r="DM182" i="14"/>
  <c r="DM181" i="14"/>
  <c r="DM180" i="14"/>
  <c r="DX180" i="14" s="1"/>
  <c r="DM179" i="14"/>
  <c r="DM178" i="14"/>
  <c r="DM177" i="14"/>
  <c r="DM171" i="14"/>
  <c r="DM170" i="14"/>
  <c r="DU313" i="14"/>
  <c r="DU312" i="14"/>
  <c r="DU311" i="14"/>
  <c r="DU301" i="14"/>
  <c r="DU300" i="14"/>
  <c r="DU303" i="14" s="1"/>
  <c r="DU267" i="14"/>
  <c r="DU266" i="14"/>
  <c r="DU258" i="14"/>
  <c r="DU254" i="14"/>
  <c r="DU253" i="14"/>
  <c r="DU251" i="14"/>
  <c r="DU250" i="14"/>
  <c r="DU247" i="14"/>
  <c r="DU252" i="14"/>
  <c r="DU236" i="14"/>
  <c r="DU235" i="14"/>
  <c r="DU234" i="14"/>
  <c r="DU231" i="14"/>
  <c r="DU230" i="14"/>
  <c r="DU229" i="14"/>
  <c r="DU232" i="14"/>
  <c r="DU233" i="14"/>
  <c r="DU224" i="14"/>
  <c r="DU223" i="14"/>
  <c r="DU222" i="14"/>
  <c r="DU221" i="14"/>
  <c r="DU220" i="14"/>
  <c r="DU219" i="14"/>
  <c r="DU218" i="14"/>
  <c r="DU217" i="14"/>
  <c r="DU216" i="14"/>
  <c r="DU215" i="14"/>
  <c r="DU214" i="14"/>
  <c r="DU213" i="14"/>
  <c r="DU212" i="14"/>
  <c r="DU211" i="14"/>
  <c r="DU209" i="14"/>
  <c r="DU207" i="14"/>
  <c r="DU205" i="14"/>
  <c r="DU204" i="14"/>
  <c r="DU197" i="14"/>
  <c r="DU196" i="14"/>
  <c r="DU195" i="14"/>
  <c r="DU194" i="14"/>
  <c r="DU193" i="14"/>
  <c r="DU192" i="14"/>
  <c r="DU187" i="14"/>
  <c r="DU186" i="14"/>
  <c r="DU199" i="14"/>
  <c r="DU198" i="14"/>
  <c r="DU210" i="14"/>
  <c r="DU208" i="14"/>
  <c r="DU206" i="14"/>
  <c r="DU185" i="14"/>
  <c r="DU184" i="14"/>
  <c r="DU183" i="14"/>
  <c r="DU182" i="14"/>
  <c r="DU181" i="14"/>
  <c r="DU180" i="14"/>
  <c r="DU179" i="14"/>
  <c r="DU178" i="14"/>
  <c r="DU177" i="14"/>
  <c r="DU171" i="14"/>
  <c r="DU170" i="14"/>
  <c r="EE313" i="14"/>
  <c r="EE312" i="14"/>
  <c r="EE311" i="14"/>
  <c r="EE301" i="14"/>
  <c r="EE300" i="14"/>
  <c r="EE303" i="14" s="1"/>
  <c r="EE267" i="14"/>
  <c r="EE266" i="14"/>
  <c r="EE258" i="14"/>
  <c r="EE254" i="14"/>
  <c r="EE253" i="14"/>
  <c r="EE251" i="14"/>
  <c r="EE250" i="14"/>
  <c r="EE247" i="14"/>
  <c r="EE252" i="14"/>
  <c r="EE231" i="14"/>
  <c r="EE230" i="14"/>
  <c r="EE229" i="14"/>
  <c r="EE233" i="14"/>
  <c r="EE232" i="14"/>
  <c r="EE236" i="14"/>
  <c r="EE235" i="14"/>
  <c r="EE234" i="14"/>
  <c r="EE224" i="14"/>
  <c r="EE223" i="14"/>
  <c r="EE222" i="14"/>
  <c r="EE221" i="14"/>
  <c r="EE219" i="14"/>
  <c r="EE218" i="14"/>
  <c r="EE217" i="14"/>
  <c r="EE216" i="14"/>
  <c r="EE215" i="14"/>
  <c r="EE214" i="14"/>
  <c r="EE213" i="14"/>
  <c r="EE220" i="14"/>
  <c r="EE212" i="14"/>
  <c r="EE211" i="14"/>
  <c r="EE210" i="14"/>
  <c r="EE209" i="14"/>
  <c r="EE208" i="14"/>
  <c r="EE207" i="14"/>
  <c r="EE206" i="14"/>
  <c r="EE205" i="14"/>
  <c r="EE204" i="14"/>
  <c r="EE199" i="14"/>
  <c r="EE198" i="14"/>
  <c r="EE197" i="14"/>
  <c r="EE196" i="14"/>
  <c r="EE195" i="14"/>
  <c r="EE194" i="14"/>
  <c r="EE193" i="14"/>
  <c r="EE192" i="14"/>
  <c r="EE187" i="14"/>
  <c r="EE186" i="14"/>
  <c r="EE185" i="14"/>
  <c r="EE184" i="14"/>
  <c r="EE182" i="14"/>
  <c r="EE180" i="14"/>
  <c r="EE178" i="14"/>
  <c r="EE170" i="14"/>
  <c r="EE173" i="14" s="1"/>
  <c r="EE171" i="14"/>
  <c r="EE183" i="14"/>
  <c r="EE181" i="14"/>
  <c r="EE179" i="14"/>
  <c r="EE165" i="14"/>
  <c r="EE164" i="14"/>
  <c r="EE163" i="14"/>
  <c r="EE162" i="14"/>
  <c r="EE161" i="14"/>
  <c r="EE160" i="14"/>
  <c r="EE159" i="14"/>
  <c r="EO313" i="14"/>
  <c r="EO312" i="14"/>
  <c r="EO311" i="14"/>
  <c r="EO301" i="14"/>
  <c r="EO300" i="14"/>
  <c r="EO267" i="14"/>
  <c r="EO266" i="14"/>
  <c r="EO258" i="14"/>
  <c r="EZ258" i="14" s="1"/>
  <c r="EO254" i="14"/>
  <c r="EZ254" i="14" s="1"/>
  <c r="EO253" i="14"/>
  <c r="EZ253" i="14" s="1"/>
  <c r="EO252" i="14"/>
  <c r="EO251" i="14"/>
  <c r="EZ251" i="14" s="1"/>
  <c r="EO247" i="14"/>
  <c r="EO236" i="14"/>
  <c r="EO235" i="14"/>
  <c r="EO234" i="14"/>
  <c r="EO233" i="14"/>
  <c r="EO232" i="14"/>
  <c r="EO250" i="14"/>
  <c r="EO230" i="14"/>
  <c r="EZ230" i="14" s="1"/>
  <c r="EO231" i="14"/>
  <c r="EO229" i="14"/>
  <c r="EO224" i="14"/>
  <c r="EZ224" i="14" s="1"/>
  <c r="EO223" i="14"/>
  <c r="EO222" i="14"/>
  <c r="EZ222" i="14" s="1"/>
  <c r="EO221" i="14"/>
  <c r="EO220" i="14"/>
  <c r="EO219" i="14"/>
  <c r="EZ219" i="14" s="1"/>
  <c r="EO218" i="14"/>
  <c r="EO217" i="14"/>
  <c r="EO216" i="14"/>
  <c r="EZ216" i="14" s="1"/>
  <c r="EO215" i="14"/>
  <c r="EO212" i="14"/>
  <c r="EO213" i="14"/>
  <c r="EO211" i="14"/>
  <c r="EO210" i="14"/>
  <c r="EZ210" i="14" s="1"/>
  <c r="EO209" i="14"/>
  <c r="EO208" i="14"/>
  <c r="EO207" i="14"/>
  <c r="EZ207" i="14" s="1"/>
  <c r="EO206" i="14"/>
  <c r="EO205" i="14"/>
  <c r="EZ205" i="14" s="1"/>
  <c r="EO214" i="14"/>
  <c r="EO197" i="14"/>
  <c r="EO196" i="14"/>
  <c r="EZ196" i="14" s="1"/>
  <c r="EO195" i="14"/>
  <c r="EO194" i="14"/>
  <c r="EO193" i="14"/>
  <c r="EO192" i="14"/>
  <c r="EO187" i="14"/>
  <c r="EZ187" i="14" s="1"/>
  <c r="EO186" i="14"/>
  <c r="EO204" i="14"/>
  <c r="EO199" i="14"/>
  <c r="EO198" i="14"/>
  <c r="EO185" i="14"/>
  <c r="EO184" i="14"/>
  <c r="EZ184" i="14" s="1"/>
  <c r="EO183" i="14"/>
  <c r="EO182" i="14"/>
  <c r="EO181" i="14"/>
  <c r="EO180" i="14"/>
  <c r="EO179" i="14"/>
  <c r="EZ179" i="14" s="1"/>
  <c r="EO178" i="14"/>
  <c r="EO177" i="14"/>
  <c r="EO170" i="14"/>
  <c r="EO171" i="14"/>
  <c r="EZ171" i="14" s="1"/>
  <c r="EO165" i="14"/>
  <c r="EZ165" i="14" s="1"/>
  <c r="EO164" i="14"/>
  <c r="EO163" i="14"/>
  <c r="EO162" i="14"/>
  <c r="EZ162" i="14" s="1"/>
  <c r="EO161" i="14"/>
  <c r="EZ161" i="14" s="1"/>
  <c r="EO160" i="14"/>
  <c r="EO159" i="14"/>
  <c r="EW313" i="14"/>
  <c r="EW312" i="14"/>
  <c r="EW311" i="14"/>
  <c r="EW301" i="14"/>
  <c r="EW300" i="14"/>
  <c r="EW303" i="14" s="1"/>
  <c r="EW267" i="14"/>
  <c r="EW266" i="14"/>
  <c r="EW258" i="14"/>
  <c r="EW254" i="14"/>
  <c r="EW253" i="14"/>
  <c r="EW252" i="14"/>
  <c r="EW251" i="14"/>
  <c r="EW247" i="14"/>
  <c r="EW250" i="14"/>
  <c r="EW236" i="14"/>
  <c r="EW235" i="14"/>
  <c r="EW234" i="14"/>
  <c r="EW233" i="14"/>
  <c r="EW232" i="14"/>
  <c r="EW230" i="14"/>
  <c r="EW231" i="14"/>
  <c r="EW229" i="14"/>
  <c r="EW224" i="14"/>
  <c r="EW223" i="14"/>
  <c r="EW222" i="14"/>
  <c r="EW221" i="14"/>
  <c r="EW220" i="14"/>
  <c r="EW219" i="14"/>
  <c r="EW218" i="14"/>
  <c r="EW217" i="14"/>
  <c r="EW216" i="14"/>
  <c r="EW215" i="14"/>
  <c r="EW214" i="14"/>
  <c r="EW212" i="14"/>
  <c r="EW211" i="14"/>
  <c r="EW210" i="14"/>
  <c r="EW209" i="14"/>
  <c r="EW208" i="14"/>
  <c r="EW207" i="14"/>
  <c r="EW206" i="14"/>
  <c r="EW205" i="14"/>
  <c r="EW213" i="14"/>
  <c r="EW197" i="14"/>
  <c r="EW196" i="14"/>
  <c r="EW195" i="14"/>
  <c r="EW194" i="14"/>
  <c r="EW193" i="14"/>
  <c r="EW192" i="14"/>
  <c r="EW187" i="14"/>
  <c r="EW186" i="14"/>
  <c r="EW199" i="14"/>
  <c r="EW198" i="14"/>
  <c r="EW204" i="14"/>
  <c r="EW226" i="14" s="1"/>
  <c r="EW185" i="14"/>
  <c r="EW184" i="14"/>
  <c r="EW183" i="14"/>
  <c r="EW182" i="14"/>
  <c r="EW181" i="14"/>
  <c r="EW180" i="14"/>
  <c r="EW179" i="14"/>
  <c r="EW178" i="14"/>
  <c r="EW177" i="14"/>
  <c r="EW170" i="14"/>
  <c r="EW165" i="14"/>
  <c r="EW164" i="14"/>
  <c r="EW163" i="14"/>
  <c r="EW162" i="14"/>
  <c r="EW161" i="14"/>
  <c r="EW160" i="14"/>
  <c r="EW159" i="14"/>
  <c r="EW171" i="14"/>
  <c r="FG311" i="14"/>
  <c r="FG314" i="14" s="1"/>
  <c r="FG313" i="14"/>
  <c r="FG301" i="14"/>
  <c r="QA301" i="14" s="1"/>
  <c r="FG300" i="14"/>
  <c r="FG312" i="14"/>
  <c r="FG267" i="14"/>
  <c r="FG266" i="14"/>
  <c r="FG258" i="14"/>
  <c r="FG254" i="14"/>
  <c r="FG253" i="14"/>
  <c r="FG252" i="14"/>
  <c r="FG251" i="14"/>
  <c r="FG250" i="14"/>
  <c r="FG247" i="14"/>
  <c r="FG236" i="14"/>
  <c r="FG235" i="14"/>
  <c r="FG234" i="14"/>
  <c r="FG233" i="14"/>
  <c r="FG232" i="14"/>
  <c r="FG231" i="14"/>
  <c r="FG230" i="14"/>
  <c r="FG229" i="14"/>
  <c r="FG238" i="14" s="1"/>
  <c r="FG223" i="14"/>
  <c r="FG222" i="14"/>
  <c r="FG221" i="14"/>
  <c r="FG218" i="14"/>
  <c r="FG217" i="14"/>
  <c r="FG216" i="14"/>
  <c r="FG215" i="14"/>
  <c r="FG214" i="14"/>
  <c r="FG213" i="14"/>
  <c r="FG212" i="14"/>
  <c r="FG220" i="14"/>
  <c r="FG219" i="14"/>
  <c r="FG224" i="14"/>
  <c r="FG211" i="14"/>
  <c r="FG210" i="14"/>
  <c r="FG209" i="14"/>
  <c r="FG208" i="14"/>
  <c r="FG207" i="14"/>
  <c r="FG206" i="14"/>
  <c r="FG205" i="14"/>
  <c r="FG204" i="14"/>
  <c r="FG199" i="14"/>
  <c r="FG198" i="14"/>
  <c r="FG197" i="14"/>
  <c r="FG196" i="14"/>
  <c r="FG195" i="14"/>
  <c r="FG194" i="14"/>
  <c r="FG193" i="14"/>
  <c r="FG192" i="14"/>
  <c r="FG187" i="14"/>
  <c r="FG185" i="14"/>
  <c r="FG186" i="14"/>
  <c r="FG184" i="14"/>
  <c r="FG183" i="14"/>
  <c r="FG182" i="14"/>
  <c r="FG181" i="14"/>
  <c r="FG180" i="14"/>
  <c r="FG179" i="14"/>
  <c r="FG178" i="14"/>
  <c r="FG177" i="14"/>
  <c r="FG189" i="14" s="1"/>
  <c r="FG171" i="14"/>
  <c r="FG170" i="14"/>
  <c r="FG165" i="14"/>
  <c r="FG164" i="14"/>
  <c r="FG163" i="14"/>
  <c r="FG162" i="14"/>
  <c r="FG161" i="14"/>
  <c r="FG160" i="14"/>
  <c r="FG159" i="14"/>
  <c r="FQ313" i="14"/>
  <c r="FQ312" i="14"/>
  <c r="FQ301" i="14"/>
  <c r="FQ300" i="14"/>
  <c r="FQ303" i="14" s="1"/>
  <c r="FQ311" i="14"/>
  <c r="FQ267" i="14"/>
  <c r="FQ266" i="14"/>
  <c r="GB266" i="14" s="1"/>
  <c r="FQ253" i="14"/>
  <c r="GB253" i="14" s="1"/>
  <c r="FQ258" i="14"/>
  <c r="FQ254" i="14"/>
  <c r="GB254" i="14" s="1"/>
  <c r="FQ252" i="14"/>
  <c r="FQ251" i="14"/>
  <c r="GB251" i="14" s="1"/>
  <c r="FQ250" i="14"/>
  <c r="FQ247" i="14"/>
  <c r="FQ236" i="14"/>
  <c r="GB236" i="14" s="1"/>
  <c r="FQ235" i="14"/>
  <c r="FQ234" i="14"/>
  <c r="FQ233" i="14"/>
  <c r="FQ232" i="14"/>
  <c r="GB232" i="14" s="1"/>
  <c r="FQ231" i="14"/>
  <c r="FQ230" i="14"/>
  <c r="FQ229" i="14"/>
  <c r="FQ224" i="14"/>
  <c r="GB224" i="14" s="1"/>
  <c r="FQ218" i="14"/>
  <c r="FQ217" i="14"/>
  <c r="FQ216" i="14"/>
  <c r="FQ215" i="14"/>
  <c r="FQ220" i="14"/>
  <c r="GB220" i="14" s="1"/>
  <c r="FQ219" i="14"/>
  <c r="FQ223" i="14"/>
  <c r="FQ222" i="14"/>
  <c r="GB222" i="14" s="1"/>
  <c r="FQ221" i="14"/>
  <c r="FQ213" i="14"/>
  <c r="FQ212" i="14"/>
  <c r="FQ211" i="14"/>
  <c r="FQ210" i="14"/>
  <c r="GB210" i="14" s="1"/>
  <c r="FQ209" i="14"/>
  <c r="FQ208" i="14"/>
  <c r="FQ207" i="14"/>
  <c r="GB207" i="14" s="1"/>
  <c r="FQ206" i="14"/>
  <c r="FQ205" i="14"/>
  <c r="FQ204" i="14"/>
  <c r="FQ214" i="14"/>
  <c r="FQ199" i="14"/>
  <c r="FQ198" i="14"/>
  <c r="FQ186" i="14"/>
  <c r="FQ196" i="14"/>
  <c r="GB196" i="14" s="1"/>
  <c r="FQ194" i="14"/>
  <c r="FQ192" i="14"/>
  <c r="GB192" i="14" s="1"/>
  <c r="FQ187" i="14"/>
  <c r="GB187" i="14" s="1"/>
  <c r="FQ184" i="14"/>
  <c r="FQ183" i="14"/>
  <c r="FQ182" i="14"/>
  <c r="FQ181" i="14"/>
  <c r="FQ180" i="14"/>
  <c r="GB180" i="14" s="1"/>
  <c r="FQ179" i="14"/>
  <c r="GB179" i="14" s="1"/>
  <c r="FQ178" i="14"/>
  <c r="FQ177" i="14"/>
  <c r="FQ171" i="14"/>
  <c r="FQ185" i="14"/>
  <c r="FQ197" i="14"/>
  <c r="FQ195" i="14"/>
  <c r="FQ193" i="14"/>
  <c r="GB193" i="14" s="1"/>
  <c r="FQ165" i="14"/>
  <c r="FQ164" i="14"/>
  <c r="FQ163" i="14"/>
  <c r="FQ162" i="14"/>
  <c r="FQ161" i="14"/>
  <c r="GB161" i="14" s="1"/>
  <c r="FQ160" i="14"/>
  <c r="FQ159" i="14"/>
  <c r="FQ170" i="14"/>
  <c r="FY313" i="14"/>
  <c r="FY312" i="14"/>
  <c r="FY311" i="14"/>
  <c r="FY314" i="14" s="1"/>
  <c r="FY301" i="14"/>
  <c r="FY300" i="14"/>
  <c r="FY303" i="14" s="1"/>
  <c r="FY267" i="14"/>
  <c r="FY266" i="14"/>
  <c r="FY258" i="14"/>
  <c r="FY254" i="14"/>
  <c r="FY252" i="14"/>
  <c r="FY251" i="14"/>
  <c r="FY250" i="14"/>
  <c r="FY247" i="14"/>
  <c r="GB247" i="14" s="1"/>
  <c r="FY253" i="14"/>
  <c r="FY236" i="14"/>
  <c r="FY235" i="14"/>
  <c r="FY234" i="14"/>
  <c r="FY233" i="14"/>
  <c r="FY232" i="14"/>
  <c r="FY231" i="14"/>
  <c r="FY230" i="14"/>
  <c r="FY229" i="14"/>
  <c r="FY224" i="14"/>
  <c r="FY218" i="14"/>
  <c r="FY217" i="14"/>
  <c r="FY216" i="14"/>
  <c r="FY215" i="14"/>
  <c r="FY223" i="14"/>
  <c r="FY222" i="14"/>
  <c r="FY221" i="14"/>
  <c r="FY220" i="14"/>
  <c r="FY219" i="14"/>
  <c r="FY214" i="14"/>
  <c r="FY211" i="14"/>
  <c r="FY210" i="14"/>
  <c r="FY209" i="14"/>
  <c r="FY208" i="14"/>
  <c r="FY207" i="14"/>
  <c r="FY206" i="14"/>
  <c r="FY205" i="14"/>
  <c r="FY204" i="14"/>
  <c r="FY213" i="14"/>
  <c r="FY199" i="14"/>
  <c r="FY198" i="14"/>
  <c r="FY212" i="14"/>
  <c r="FY196" i="14"/>
  <c r="FY194" i="14"/>
  <c r="FY192" i="14"/>
  <c r="FY201" i="14" s="1"/>
  <c r="FY187" i="14"/>
  <c r="FY184" i="14"/>
  <c r="FY183" i="14"/>
  <c r="FY182" i="14"/>
  <c r="FY181" i="14"/>
  <c r="FY180" i="14"/>
  <c r="FY179" i="14"/>
  <c r="FY178" i="14"/>
  <c r="FY315" i="14" s="1"/>
  <c r="FY177" i="14"/>
  <c r="FY171" i="14"/>
  <c r="FY186" i="14"/>
  <c r="FY197" i="14"/>
  <c r="FY185" i="14"/>
  <c r="FY170" i="14"/>
  <c r="FY193" i="14"/>
  <c r="FY165" i="14"/>
  <c r="FY164" i="14"/>
  <c r="FY163" i="14"/>
  <c r="FY162" i="14"/>
  <c r="FY161" i="14"/>
  <c r="FY160" i="14"/>
  <c r="FY159" i="14"/>
  <c r="FY195" i="14"/>
  <c r="GI313" i="14"/>
  <c r="GI311" i="14"/>
  <c r="GI312" i="14"/>
  <c r="GI301" i="14"/>
  <c r="GI300" i="14"/>
  <c r="GI267" i="14"/>
  <c r="GI266" i="14"/>
  <c r="GI258" i="14"/>
  <c r="GI254" i="14"/>
  <c r="GI253" i="14"/>
  <c r="GI252" i="14"/>
  <c r="GI251" i="14"/>
  <c r="GI250" i="14"/>
  <c r="GI247" i="14"/>
  <c r="GI236" i="14"/>
  <c r="GI235" i="14"/>
  <c r="GI234" i="14"/>
  <c r="GI233" i="14"/>
  <c r="GI231" i="14"/>
  <c r="GI230" i="14"/>
  <c r="GI229" i="14"/>
  <c r="GI232" i="14"/>
  <c r="GI224" i="14"/>
  <c r="GI223" i="14"/>
  <c r="GI222" i="14"/>
  <c r="GI221" i="14"/>
  <c r="GI218" i="14"/>
  <c r="GI217" i="14"/>
  <c r="GI216" i="14"/>
  <c r="GI215" i="14"/>
  <c r="GI214" i="14"/>
  <c r="GI213" i="14"/>
  <c r="GI212" i="14"/>
  <c r="GI211" i="14"/>
  <c r="GI210" i="14"/>
  <c r="GI209" i="14"/>
  <c r="GI208" i="14"/>
  <c r="GI207" i="14"/>
  <c r="GI206" i="14"/>
  <c r="GI205" i="14"/>
  <c r="GI204" i="14"/>
  <c r="GI226" i="14" s="1"/>
  <c r="GI199" i="14"/>
  <c r="GI198" i="14"/>
  <c r="GI219" i="14"/>
  <c r="GI220" i="14"/>
  <c r="GI197" i="14"/>
  <c r="GI196" i="14"/>
  <c r="GI195" i="14"/>
  <c r="GI194" i="14"/>
  <c r="GI193" i="14"/>
  <c r="GI192" i="14"/>
  <c r="GI187" i="14"/>
  <c r="GI186" i="14"/>
  <c r="GI184" i="14"/>
  <c r="GI183" i="14"/>
  <c r="GI182" i="14"/>
  <c r="GI181" i="14"/>
  <c r="GI180" i="14"/>
  <c r="GI179" i="14"/>
  <c r="GI178" i="14"/>
  <c r="GI185" i="14"/>
  <c r="GI171" i="14"/>
  <c r="GI170" i="14"/>
  <c r="GI165" i="14"/>
  <c r="GI164" i="14"/>
  <c r="GI163" i="14"/>
  <c r="GI162" i="14"/>
  <c r="GI161" i="14"/>
  <c r="GI160" i="14"/>
  <c r="GI159" i="14"/>
  <c r="GI154" i="14"/>
  <c r="GI156" i="14" s="1"/>
  <c r="GI177" i="14"/>
  <c r="GS313" i="14"/>
  <c r="GS312" i="14"/>
  <c r="GS311" i="14"/>
  <c r="GS300" i="14"/>
  <c r="GS303" i="14" s="1"/>
  <c r="GS301" i="14"/>
  <c r="GS267" i="14"/>
  <c r="GS266" i="14"/>
  <c r="GS258" i="14"/>
  <c r="GS254" i="14"/>
  <c r="GS253" i="14"/>
  <c r="HD253" i="14" s="1"/>
  <c r="GS252" i="14"/>
  <c r="GS251" i="14"/>
  <c r="GS250" i="14"/>
  <c r="GS247" i="14"/>
  <c r="GS236" i="14"/>
  <c r="HD236" i="14" s="1"/>
  <c r="GS235" i="14"/>
  <c r="GS234" i="14"/>
  <c r="GS233" i="14"/>
  <c r="GS232" i="14"/>
  <c r="GS231" i="14"/>
  <c r="GS230" i="14"/>
  <c r="GS229" i="14"/>
  <c r="GS224" i="14"/>
  <c r="GS223" i="14"/>
  <c r="GS222" i="14"/>
  <c r="GS221" i="14"/>
  <c r="GS220" i="14"/>
  <c r="GS219" i="14"/>
  <c r="GS211" i="14"/>
  <c r="GS210" i="14"/>
  <c r="HD210" i="14" s="1"/>
  <c r="GS209" i="14"/>
  <c r="GS208" i="14"/>
  <c r="GS207" i="14"/>
  <c r="GS206" i="14"/>
  <c r="GS205" i="14"/>
  <c r="GS204" i="14"/>
  <c r="GS214" i="14"/>
  <c r="GS217" i="14"/>
  <c r="HD217" i="14" s="1"/>
  <c r="GS215" i="14"/>
  <c r="GS213" i="14"/>
  <c r="GS212" i="14"/>
  <c r="HD212" i="14" s="1"/>
  <c r="GS199" i="14"/>
  <c r="GS198" i="14"/>
  <c r="GS218" i="14"/>
  <c r="GS197" i="14"/>
  <c r="GS196" i="14"/>
  <c r="GS195" i="14"/>
  <c r="GS194" i="14"/>
  <c r="GS193" i="14"/>
  <c r="HD193" i="14" s="1"/>
  <c r="GS192" i="14"/>
  <c r="GS187" i="14"/>
  <c r="GS186" i="14"/>
  <c r="HD186" i="14" s="1"/>
  <c r="GS185" i="14"/>
  <c r="GS216" i="14"/>
  <c r="HD216" i="14" s="1"/>
  <c r="GS184" i="14"/>
  <c r="GS183" i="14"/>
  <c r="GS182" i="14"/>
  <c r="GS181" i="14"/>
  <c r="GS180" i="14"/>
  <c r="GS179" i="14"/>
  <c r="GS178" i="14"/>
  <c r="GS177" i="14"/>
  <c r="GS165" i="14"/>
  <c r="GS164" i="14"/>
  <c r="GS163" i="14"/>
  <c r="HD163" i="14" s="1"/>
  <c r="GS162" i="14"/>
  <c r="GS161" i="14"/>
  <c r="GS160" i="14"/>
  <c r="HD160" i="14" s="1"/>
  <c r="GS159" i="14"/>
  <c r="GS154" i="14"/>
  <c r="GS170" i="14"/>
  <c r="GS171" i="14"/>
  <c r="HA313" i="14"/>
  <c r="HA312" i="14"/>
  <c r="HA311" i="14"/>
  <c r="HA300" i="14"/>
  <c r="HA303" i="14" s="1"/>
  <c r="HA301" i="14"/>
  <c r="HA267" i="14"/>
  <c r="HA266" i="14"/>
  <c r="HA258" i="14"/>
  <c r="HA254" i="14"/>
  <c r="HA253" i="14"/>
  <c r="HA252" i="14"/>
  <c r="HA251" i="14"/>
  <c r="HA250" i="14"/>
  <c r="HA247" i="14"/>
  <c r="HA236" i="14"/>
  <c r="HA235" i="14"/>
  <c r="HA234" i="14"/>
  <c r="HA233" i="14"/>
  <c r="HA232" i="14"/>
  <c r="HA231" i="14"/>
  <c r="HA230" i="14"/>
  <c r="HA229" i="14"/>
  <c r="HA224" i="14"/>
  <c r="HA223" i="14"/>
  <c r="HA222" i="14"/>
  <c r="HA221" i="14"/>
  <c r="HA220" i="14"/>
  <c r="HA219" i="14"/>
  <c r="HA211" i="14"/>
  <c r="HA210" i="14"/>
  <c r="HA209" i="14"/>
  <c r="HA208" i="14"/>
  <c r="HA207" i="14"/>
  <c r="HA206" i="14"/>
  <c r="HA205" i="14"/>
  <c r="HA204" i="14"/>
  <c r="HA217" i="14"/>
  <c r="HA215" i="14"/>
  <c r="HA212" i="14"/>
  <c r="HA213" i="14"/>
  <c r="HA218" i="14"/>
  <c r="HA216" i="14"/>
  <c r="HA214" i="14"/>
  <c r="HA199" i="14"/>
  <c r="HA198" i="14"/>
  <c r="HA197" i="14"/>
  <c r="HA196" i="14"/>
  <c r="HA195" i="14"/>
  <c r="HA194" i="14"/>
  <c r="HA193" i="14"/>
  <c r="HA192" i="14"/>
  <c r="HA187" i="14"/>
  <c r="HA186" i="14"/>
  <c r="HA185" i="14"/>
  <c r="HA184" i="14"/>
  <c r="HA183" i="14"/>
  <c r="HA182" i="14"/>
  <c r="HA181" i="14"/>
  <c r="HA180" i="14"/>
  <c r="HA179" i="14"/>
  <c r="HA178" i="14"/>
  <c r="HA165" i="14"/>
  <c r="HA164" i="14"/>
  <c r="HA163" i="14"/>
  <c r="HA162" i="14"/>
  <c r="HA161" i="14"/>
  <c r="HA160" i="14"/>
  <c r="HA159" i="14"/>
  <c r="HA154" i="14"/>
  <c r="HA156" i="14" s="1"/>
  <c r="HA170" i="14"/>
  <c r="HA173" i="14" s="1"/>
  <c r="HA177" i="14"/>
  <c r="HA171" i="14"/>
  <c r="HK313" i="14"/>
  <c r="HK312" i="14"/>
  <c r="HK311" i="14"/>
  <c r="HK301" i="14"/>
  <c r="HK300" i="14"/>
  <c r="HK267" i="14"/>
  <c r="HK266" i="14"/>
  <c r="HK258" i="14"/>
  <c r="HK254" i="14"/>
  <c r="HK253" i="14"/>
  <c r="HK252" i="14"/>
  <c r="HK251" i="14"/>
  <c r="HK250" i="14"/>
  <c r="HK247" i="14"/>
  <c r="HK236" i="14"/>
  <c r="HK235" i="14"/>
  <c r="HK234" i="14"/>
  <c r="HK232" i="14"/>
  <c r="HK231" i="14"/>
  <c r="HK230" i="14"/>
  <c r="HK229" i="14"/>
  <c r="HK233" i="14"/>
  <c r="HK224" i="14"/>
  <c r="HK223" i="14"/>
  <c r="HK222" i="14"/>
  <c r="HK221" i="14"/>
  <c r="HK220" i="14"/>
  <c r="HK219" i="14"/>
  <c r="HK218" i="14"/>
  <c r="HK217" i="14"/>
  <c r="HK216" i="14"/>
  <c r="HK215" i="14"/>
  <c r="HK214" i="14"/>
  <c r="HK213" i="14"/>
  <c r="HK212" i="14"/>
  <c r="HK211" i="14"/>
  <c r="HK210" i="14"/>
  <c r="HK209" i="14"/>
  <c r="HK208" i="14"/>
  <c r="HK207" i="14"/>
  <c r="HK206" i="14"/>
  <c r="HK205" i="14"/>
  <c r="HK204" i="14"/>
  <c r="HK199" i="14"/>
  <c r="HK198" i="14"/>
  <c r="HK197" i="14"/>
  <c r="HK196" i="14"/>
  <c r="HK195" i="14"/>
  <c r="HK194" i="14"/>
  <c r="HK193" i="14"/>
  <c r="HK192" i="14"/>
  <c r="HK187" i="14"/>
  <c r="HK186" i="14"/>
  <c r="HK185" i="14"/>
  <c r="HK184" i="14"/>
  <c r="HK183" i="14"/>
  <c r="HK182" i="14"/>
  <c r="HK181" i="14"/>
  <c r="HK180" i="14"/>
  <c r="HK179" i="14"/>
  <c r="HK178" i="14"/>
  <c r="HK177" i="14"/>
  <c r="HK171" i="14"/>
  <c r="HK165" i="14"/>
  <c r="HK164" i="14"/>
  <c r="HK163" i="14"/>
  <c r="HK162" i="14"/>
  <c r="HK161" i="14"/>
  <c r="HK160" i="14"/>
  <c r="HK159" i="14"/>
  <c r="HK170" i="14"/>
  <c r="HK173" i="14" s="1"/>
  <c r="HU313" i="14"/>
  <c r="HU312" i="14"/>
  <c r="HU311" i="14"/>
  <c r="HU301" i="14"/>
  <c r="HU300" i="14"/>
  <c r="HU303" i="14" s="1"/>
  <c r="HU267" i="14"/>
  <c r="IF267" i="14" s="1"/>
  <c r="HU266" i="14"/>
  <c r="HU258" i="14"/>
  <c r="HU254" i="14"/>
  <c r="HU253" i="14"/>
  <c r="HU252" i="14"/>
  <c r="HU251" i="14"/>
  <c r="IF251" i="14" s="1"/>
  <c r="HU250" i="14"/>
  <c r="HU247" i="14"/>
  <c r="HU236" i="14"/>
  <c r="IF236" i="14" s="1"/>
  <c r="HU235" i="14"/>
  <c r="HU234" i="14"/>
  <c r="HU231" i="14"/>
  <c r="IF231" i="14" s="1"/>
  <c r="HU230" i="14"/>
  <c r="IF230" i="14" s="1"/>
  <c r="HU229" i="14"/>
  <c r="HU232" i="14"/>
  <c r="IF232" i="14" s="1"/>
  <c r="HU233" i="14"/>
  <c r="HU224" i="14"/>
  <c r="HU223" i="14"/>
  <c r="HU222" i="14"/>
  <c r="HU221" i="14"/>
  <c r="HU220" i="14"/>
  <c r="HU219" i="14"/>
  <c r="HU218" i="14"/>
  <c r="HU217" i="14"/>
  <c r="HU216" i="14"/>
  <c r="IF216" i="14" s="1"/>
  <c r="HU215" i="14"/>
  <c r="HU214" i="14"/>
  <c r="IF214" i="14" s="1"/>
  <c r="HU213" i="14"/>
  <c r="IF213" i="14" s="1"/>
  <c r="HU212" i="14"/>
  <c r="IF212" i="14" s="1"/>
  <c r="HU210" i="14"/>
  <c r="HU208" i="14"/>
  <c r="HU206" i="14"/>
  <c r="HU204" i="14"/>
  <c r="HU197" i="14"/>
  <c r="HU196" i="14"/>
  <c r="HU195" i="14"/>
  <c r="HU194" i="14"/>
  <c r="HU193" i="14"/>
  <c r="IF193" i="14" s="1"/>
  <c r="HU192" i="14"/>
  <c r="HU187" i="14"/>
  <c r="HU186" i="14"/>
  <c r="HU199" i="14"/>
  <c r="HU198" i="14"/>
  <c r="HU211" i="14"/>
  <c r="IF211" i="14" s="1"/>
  <c r="HU209" i="14"/>
  <c r="HU207" i="14"/>
  <c r="IF207" i="14" s="1"/>
  <c r="HU205" i="14"/>
  <c r="IF205" i="14" s="1"/>
  <c r="HU185" i="14"/>
  <c r="HU184" i="14"/>
  <c r="HU183" i="14"/>
  <c r="HU182" i="14"/>
  <c r="HU181" i="14"/>
  <c r="HU180" i="14"/>
  <c r="HU179" i="14"/>
  <c r="HU178" i="14"/>
  <c r="HU177" i="14"/>
  <c r="HU171" i="14"/>
  <c r="HU170" i="14"/>
  <c r="IC313" i="14"/>
  <c r="IC312" i="14"/>
  <c r="IC311" i="14"/>
  <c r="IC301" i="14"/>
  <c r="IC300" i="14"/>
  <c r="IC303" i="14" s="1"/>
  <c r="IC267" i="14"/>
  <c r="IC266" i="14"/>
  <c r="IC258" i="14"/>
  <c r="IC254" i="14"/>
  <c r="IC253" i="14"/>
  <c r="IC252" i="14"/>
  <c r="IC251" i="14"/>
  <c r="IC250" i="14"/>
  <c r="IC247" i="14"/>
  <c r="IC231" i="14"/>
  <c r="IC230" i="14"/>
  <c r="IC229" i="14"/>
  <c r="IC233" i="14"/>
  <c r="IC232" i="14"/>
  <c r="IC236" i="14"/>
  <c r="IC235" i="14"/>
  <c r="IC234" i="14"/>
  <c r="IC224" i="14"/>
  <c r="IC223" i="14"/>
  <c r="IC222" i="14"/>
  <c r="IC221" i="14"/>
  <c r="IC218" i="14"/>
  <c r="IC217" i="14"/>
  <c r="IC216" i="14"/>
  <c r="IC215" i="14"/>
  <c r="IC214" i="14"/>
  <c r="IC213" i="14"/>
  <c r="IC212" i="14"/>
  <c r="IC219" i="14"/>
  <c r="IC220" i="14"/>
  <c r="IC210" i="14"/>
  <c r="IC208" i="14"/>
  <c r="IC206" i="14"/>
  <c r="IC204" i="14"/>
  <c r="IC197" i="14"/>
  <c r="IC196" i="14"/>
  <c r="IC195" i="14"/>
  <c r="IC194" i="14"/>
  <c r="IC193" i="14"/>
  <c r="IC192" i="14"/>
  <c r="IC187" i="14"/>
  <c r="IC186" i="14"/>
  <c r="IC211" i="14"/>
  <c r="IC209" i="14"/>
  <c r="IC207" i="14"/>
  <c r="IC205" i="14"/>
  <c r="IC185" i="14"/>
  <c r="IC198" i="14"/>
  <c r="IC199" i="14"/>
  <c r="IC184" i="14"/>
  <c r="IC183" i="14"/>
  <c r="IC182" i="14"/>
  <c r="IC181" i="14"/>
  <c r="IC180" i="14"/>
  <c r="IC179" i="14"/>
  <c r="IC178" i="14"/>
  <c r="IC177" i="14"/>
  <c r="IC171" i="14"/>
  <c r="IC170" i="14"/>
  <c r="IM313" i="14"/>
  <c r="IM312" i="14"/>
  <c r="IM311" i="14"/>
  <c r="IM301" i="14"/>
  <c r="IM300" i="14"/>
  <c r="IM303" i="14" s="1"/>
  <c r="IM267" i="14"/>
  <c r="IM266" i="14"/>
  <c r="IM258" i="14"/>
  <c r="IM254" i="14"/>
  <c r="IM253" i="14"/>
  <c r="IT253" i="14" s="1"/>
  <c r="IM252" i="14"/>
  <c r="IM251" i="14"/>
  <c r="IM250" i="14"/>
  <c r="IM247" i="14"/>
  <c r="IM231" i="14"/>
  <c r="IM230" i="14"/>
  <c r="IM229" i="14"/>
  <c r="IM236" i="14"/>
  <c r="IM235" i="14"/>
  <c r="IM234" i="14"/>
  <c r="IM233" i="14"/>
  <c r="IM232" i="14"/>
  <c r="IM224" i="14"/>
  <c r="IM223" i="14"/>
  <c r="IM222" i="14"/>
  <c r="IM221" i="14"/>
  <c r="IM218" i="14"/>
  <c r="IM217" i="14"/>
  <c r="IM216" i="14"/>
  <c r="IM215" i="14"/>
  <c r="IM214" i="14"/>
  <c r="IM213" i="14"/>
  <c r="IM220" i="14"/>
  <c r="IM219" i="14"/>
  <c r="IM212" i="14"/>
  <c r="IM211" i="14"/>
  <c r="IM210" i="14"/>
  <c r="IM209" i="14"/>
  <c r="IM208" i="14"/>
  <c r="IM207" i="14"/>
  <c r="IM206" i="14"/>
  <c r="IM205" i="14"/>
  <c r="IM204" i="14"/>
  <c r="IM199" i="14"/>
  <c r="IM198" i="14"/>
  <c r="IM197" i="14"/>
  <c r="IM196" i="14"/>
  <c r="IM195" i="14"/>
  <c r="IM194" i="14"/>
  <c r="IM193" i="14"/>
  <c r="IM192" i="14"/>
  <c r="IM187" i="14"/>
  <c r="IM186" i="14"/>
  <c r="IM185" i="14"/>
  <c r="IM171" i="14"/>
  <c r="IM177" i="14"/>
  <c r="IM170" i="14"/>
  <c r="IM184" i="14"/>
  <c r="IM182" i="14"/>
  <c r="IM180" i="14"/>
  <c r="IM178" i="14"/>
  <c r="IM165" i="14"/>
  <c r="IM164" i="14"/>
  <c r="IM163" i="14"/>
  <c r="IM162" i="14"/>
  <c r="IM161" i="14"/>
  <c r="IM160" i="14"/>
  <c r="IM159" i="14"/>
  <c r="IM154" i="14"/>
  <c r="IM156" i="14" s="1"/>
  <c r="IW313" i="14"/>
  <c r="IW312" i="14"/>
  <c r="IW311" i="14"/>
  <c r="IW301" i="14"/>
  <c r="IW300" i="14"/>
  <c r="IW303" i="14" s="1"/>
  <c r="IW267" i="14"/>
  <c r="IW266" i="14"/>
  <c r="IW258" i="14"/>
  <c r="JH258" i="14" s="1"/>
  <c r="IW254" i="14"/>
  <c r="JH254" i="14" s="1"/>
  <c r="IW253" i="14"/>
  <c r="IW252" i="14"/>
  <c r="IW250" i="14"/>
  <c r="IW251" i="14"/>
  <c r="IW247" i="14"/>
  <c r="IW236" i="14"/>
  <c r="IW235" i="14"/>
  <c r="IW234" i="14"/>
  <c r="IW233" i="14"/>
  <c r="IW232" i="14"/>
  <c r="IW231" i="14"/>
  <c r="IW229" i="14"/>
  <c r="IW230" i="14"/>
  <c r="JH230" i="14" s="1"/>
  <c r="IW224" i="14"/>
  <c r="IW223" i="14"/>
  <c r="IW222" i="14"/>
  <c r="IW221" i="14"/>
  <c r="IW220" i="14"/>
  <c r="IW219" i="14"/>
  <c r="IW218" i="14"/>
  <c r="JH218" i="14" s="1"/>
  <c r="IW217" i="14"/>
  <c r="IW216" i="14"/>
  <c r="IW215" i="14"/>
  <c r="JH215" i="14" s="1"/>
  <c r="IW213" i="14"/>
  <c r="IW212" i="14"/>
  <c r="IW211" i="14"/>
  <c r="IW210" i="14"/>
  <c r="IW209" i="14"/>
  <c r="JH209" i="14" s="1"/>
  <c r="IW208" i="14"/>
  <c r="JH208" i="14" s="1"/>
  <c r="IW207" i="14"/>
  <c r="IW206" i="14"/>
  <c r="IW205" i="14"/>
  <c r="IW204" i="14"/>
  <c r="IW214" i="14"/>
  <c r="IW197" i="14"/>
  <c r="IW196" i="14"/>
  <c r="IW195" i="14"/>
  <c r="IW194" i="14"/>
  <c r="IW193" i="14"/>
  <c r="IW192" i="14"/>
  <c r="IW187" i="14"/>
  <c r="IW186" i="14"/>
  <c r="IW185" i="14"/>
  <c r="IW199" i="14"/>
  <c r="IW198" i="14"/>
  <c r="IW184" i="14"/>
  <c r="IW183" i="14"/>
  <c r="JH183" i="14" s="1"/>
  <c r="IW182" i="14"/>
  <c r="JH182" i="14" s="1"/>
  <c r="IW181" i="14"/>
  <c r="IW180" i="14"/>
  <c r="IW179" i="14"/>
  <c r="IW178" i="14"/>
  <c r="IW177" i="14"/>
  <c r="IW171" i="14"/>
  <c r="JH171" i="14" s="1"/>
  <c r="IW170" i="14"/>
  <c r="IW165" i="14"/>
  <c r="IW164" i="14"/>
  <c r="JH164" i="14" s="1"/>
  <c r="IW163" i="14"/>
  <c r="IW162" i="14"/>
  <c r="IW161" i="14"/>
  <c r="JH161" i="14" s="1"/>
  <c r="IW160" i="14"/>
  <c r="IW159" i="14"/>
  <c r="IW154" i="14"/>
  <c r="JE313" i="14"/>
  <c r="JE312" i="14"/>
  <c r="JE311" i="14"/>
  <c r="JE301" i="14"/>
  <c r="JE300" i="14"/>
  <c r="JE303" i="14" s="1"/>
  <c r="JE267" i="14"/>
  <c r="JE266" i="14"/>
  <c r="JE258" i="14"/>
  <c r="JE254" i="14"/>
  <c r="JE253" i="14"/>
  <c r="JE252" i="14"/>
  <c r="JE250" i="14"/>
  <c r="JE251" i="14"/>
  <c r="JE247" i="14"/>
  <c r="JE236" i="14"/>
  <c r="JE235" i="14"/>
  <c r="JE234" i="14"/>
  <c r="JE233" i="14"/>
  <c r="JE232" i="14"/>
  <c r="JE230" i="14"/>
  <c r="JE231" i="14"/>
  <c r="JE229" i="14"/>
  <c r="JE224" i="14"/>
  <c r="JE223" i="14"/>
  <c r="JE222" i="14"/>
  <c r="JE221" i="14"/>
  <c r="JE220" i="14"/>
  <c r="JE219" i="14"/>
  <c r="JE218" i="14"/>
  <c r="JE217" i="14"/>
  <c r="JE216" i="14"/>
  <c r="JE215" i="14"/>
  <c r="JE213" i="14"/>
  <c r="JE212" i="14"/>
  <c r="JE214" i="14"/>
  <c r="JE211" i="14"/>
  <c r="JE210" i="14"/>
  <c r="JE209" i="14"/>
  <c r="JE208" i="14"/>
  <c r="JE207" i="14"/>
  <c r="JE206" i="14"/>
  <c r="JE205" i="14"/>
  <c r="JE204" i="14"/>
  <c r="JE197" i="14"/>
  <c r="JE196" i="14"/>
  <c r="JE195" i="14"/>
  <c r="JE194" i="14"/>
  <c r="JE193" i="14"/>
  <c r="JE192" i="14"/>
  <c r="JE187" i="14"/>
  <c r="JE186" i="14"/>
  <c r="JE185" i="14"/>
  <c r="JE199" i="14"/>
  <c r="JE198" i="14"/>
  <c r="JE184" i="14"/>
  <c r="JE183" i="14"/>
  <c r="JE182" i="14"/>
  <c r="JE181" i="14"/>
  <c r="JE180" i="14"/>
  <c r="JE179" i="14"/>
  <c r="JE178" i="14"/>
  <c r="JE177" i="14"/>
  <c r="JE171" i="14"/>
  <c r="JE170" i="14"/>
  <c r="JE173" i="14" s="1"/>
  <c r="JE165" i="14"/>
  <c r="JE164" i="14"/>
  <c r="JE163" i="14"/>
  <c r="JE162" i="14"/>
  <c r="JE161" i="14"/>
  <c r="JE160" i="14"/>
  <c r="JE159" i="14"/>
  <c r="JE154" i="14"/>
  <c r="JE156" i="14" s="1"/>
  <c r="JO312" i="14"/>
  <c r="JO311" i="14"/>
  <c r="JO314" i="14" s="1"/>
  <c r="JO313" i="14"/>
  <c r="JO301" i="14"/>
  <c r="JO300" i="14"/>
  <c r="JO303" i="14" s="1"/>
  <c r="JO258" i="14"/>
  <c r="JO254" i="14"/>
  <c r="JO253" i="14"/>
  <c r="JO252" i="14"/>
  <c r="JO266" i="14"/>
  <c r="JO267" i="14"/>
  <c r="JO251" i="14"/>
  <c r="JO250" i="14"/>
  <c r="JO256" i="14" s="1"/>
  <c r="JO247" i="14"/>
  <c r="JO236" i="14"/>
  <c r="JO235" i="14"/>
  <c r="JO234" i="14"/>
  <c r="JO233" i="14"/>
  <c r="JO232" i="14"/>
  <c r="JO231" i="14"/>
  <c r="JO230" i="14"/>
  <c r="JO229" i="14"/>
  <c r="JO218" i="14"/>
  <c r="JO217" i="14"/>
  <c r="JO216" i="14"/>
  <c r="JO215" i="14"/>
  <c r="JO214" i="14"/>
  <c r="JO213" i="14"/>
  <c r="JO212" i="14"/>
  <c r="JO223" i="14"/>
  <c r="JO220" i="14"/>
  <c r="JO219" i="14"/>
  <c r="JO224" i="14"/>
  <c r="JO221" i="14"/>
  <c r="JO211" i="14"/>
  <c r="JO210" i="14"/>
  <c r="JO209" i="14"/>
  <c r="JO208" i="14"/>
  <c r="JO207" i="14"/>
  <c r="JO206" i="14"/>
  <c r="JO205" i="14"/>
  <c r="JO204" i="14"/>
  <c r="JO222" i="14"/>
  <c r="JO199" i="14"/>
  <c r="JO198" i="14"/>
  <c r="JO197" i="14"/>
  <c r="JO196" i="14"/>
  <c r="JO195" i="14"/>
  <c r="JO194" i="14"/>
  <c r="JO193" i="14"/>
  <c r="JO192" i="14"/>
  <c r="JO187" i="14"/>
  <c r="JO186" i="14"/>
  <c r="JO185" i="14"/>
  <c r="JO184" i="14"/>
  <c r="JO183" i="14"/>
  <c r="JO182" i="14"/>
  <c r="JO181" i="14"/>
  <c r="JO180" i="14"/>
  <c r="JO179" i="14"/>
  <c r="JO178" i="14"/>
  <c r="JO315" i="14" s="1"/>
  <c r="JO177" i="14"/>
  <c r="JO171" i="14"/>
  <c r="JO170" i="14"/>
  <c r="JO173" i="14" s="1"/>
  <c r="JO165" i="14"/>
  <c r="JO164" i="14"/>
  <c r="JO163" i="14"/>
  <c r="JO162" i="14"/>
  <c r="JO161" i="14"/>
  <c r="JO160" i="14"/>
  <c r="JO159" i="14"/>
  <c r="JY313" i="14"/>
  <c r="JY312" i="14"/>
  <c r="JY311" i="14"/>
  <c r="JY314" i="14" s="1"/>
  <c r="JY301" i="14"/>
  <c r="JY300" i="14"/>
  <c r="JY267" i="14"/>
  <c r="KJ267" i="14" s="1"/>
  <c r="JY266" i="14"/>
  <c r="KJ266" i="14" s="1"/>
  <c r="JY253" i="14"/>
  <c r="JY251" i="14"/>
  <c r="KJ251" i="14" s="1"/>
  <c r="JY250" i="14"/>
  <c r="JY247" i="14"/>
  <c r="KJ247" i="14" s="1"/>
  <c r="JY252" i="14"/>
  <c r="JY254" i="14"/>
  <c r="KJ254" i="14" s="1"/>
  <c r="JY236" i="14"/>
  <c r="KJ236" i="14" s="1"/>
  <c r="JY235" i="14"/>
  <c r="JY234" i="14"/>
  <c r="JY233" i="14"/>
  <c r="KJ233" i="14" s="1"/>
  <c r="JY258" i="14"/>
  <c r="JY232" i="14"/>
  <c r="JY231" i="14"/>
  <c r="JY230" i="14"/>
  <c r="JY229" i="14"/>
  <c r="JY224" i="14"/>
  <c r="JY223" i="14"/>
  <c r="JY218" i="14"/>
  <c r="JY217" i="14"/>
  <c r="JY216" i="14"/>
  <c r="KJ216" i="14" s="1"/>
  <c r="JY215" i="14"/>
  <c r="JY222" i="14"/>
  <c r="JY221" i="14"/>
  <c r="KJ221" i="14" s="1"/>
  <c r="JY220" i="14"/>
  <c r="KJ220" i="14" s="1"/>
  <c r="JY219" i="14"/>
  <c r="KJ219" i="14" s="1"/>
  <c r="JY213" i="14"/>
  <c r="JY211" i="14"/>
  <c r="JY210" i="14"/>
  <c r="KJ210" i="14" s="1"/>
  <c r="JY209" i="14"/>
  <c r="JY208" i="14"/>
  <c r="JY207" i="14"/>
  <c r="KJ207" i="14" s="1"/>
  <c r="JY206" i="14"/>
  <c r="JY205" i="14"/>
  <c r="JY204" i="14"/>
  <c r="JY214" i="14"/>
  <c r="JY212" i="14"/>
  <c r="JY199" i="14"/>
  <c r="JY198" i="14"/>
  <c r="JY185" i="14"/>
  <c r="KJ185" i="14" s="1"/>
  <c r="JY197" i="14"/>
  <c r="KJ197" i="14" s="1"/>
  <c r="JY195" i="14"/>
  <c r="JY193" i="14"/>
  <c r="JY184" i="14"/>
  <c r="JY183" i="14"/>
  <c r="KJ183" i="14" s="1"/>
  <c r="JY182" i="14"/>
  <c r="JY181" i="14"/>
  <c r="KJ181" i="14" s="1"/>
  <c r="JY180" i="14"/>
  <c r="KJ180" i="14" s="1"/>
  <c r="JY179" i="14"/>
  <c r="JY178" i="14"/>
  <c r="JY177" i="14"/>
  <c r="JY171" i="14"/>
  <c r="JY186" i="14"/>
  <c r="JY170" i="14"/>
  <c r="JY194" i="14"/>
  <c r="KJ194" i="14" s="1"/>
  <c r="JY165" i="14"/>
  <c r="KJ165" i="14" s="1"/>
  <c r="JY164" i="14"/>
  <c r="KJ164" i="14" s="1"/>
  <c r="JY163" i="14"/>
  <c r="JY162" i="14"/>
  <c r="JY161" i="14"/>
  <c r="JY160" i="14"/>
  <c r="JY159" i="14"/>
  <c r="JY187" i="14"/>
  <c r="JY196" i="14"/>
  <c r="KJ196" i="14" s="1"/>
  <c r="KG313" i="14"/>
  <c r="KG312" i="14"/>
  <c r="KG311" i="14"/>
  <c r="KG314" i="14" s="1"/>
  <c r="KG301" i="14"/>
  <c r="KG300" i="14"/>
  <c r="KG303" i="14" s="1"/>
  <c r="KG267" i="14"/>
  <c r="KG266" i="14"/>
  <c r="KG253" i="14"/>
  <c r="KG251" i="14"/>
  <c r="KG250" i="14"/>
  <c r="KG247" i="14"/>
  <c r="KG258" i="14"/>
  <c r="KG254" i="14"/>
  <c r="KG252" i="14"/>
  <c r="KG236" i="14"/>
  <c r="KG235" i="14"/>
  <c r="KG234" i="14"/>
  <c r="KG233" i="14"/>
  <c r="KG230" i="14"/>
  <c r="KG229" i="14"/>
  <c r="KG232" i="14"/>
  <c r="KG231" i="14"/>
  <c r="KG224" i="14"/>
  <c r="KG223" i="14"/>
  <c r="KG218" i="14"/>
  <c r="KG217" i="14"/>
  <c r="KG216" i="14"/>
  <c r="KG215" i="14"/>
  <c r="KG222" i="14"/>
  <c r="KJ222" i="14" s="1"/>
  <c r="KG221" i="14"/>
  <c r="KG220" i="14"/>
  <c r="KG219" i="14"/>
  <c r="KG214" i="14"/>
  <c r="KG212" i="14"/>
  <c r="KG211" i="14"/>
  <c r="KG210" i="14"/>
  <c r="KG209" i="14"/>
  <c r="KG208" i="14"/>
  <c r="KG207" i="14"/>
  <c r="KG206" i="14"/>
  <c r="KG205" i="14"/>
  <c r="KG204" i="14"/>
  <c r="KG213" i="14"/>
  <c r="KG199" i="14"/>
  <c r="KG198" i="14"/>
  <c r="KG197" i="14"/>
  <c r="KG195" i="14"/>
  <c r="KG193" i="14"/>
  <c r="KG184" i="14"/>
  <c r="KG183" i="14"/>
  <c r="KG182" i="14"/>
  <c r="KG181" i="14"/>
  <c r="KG180" i="14"/>
  <c r="KG179" i="14"/>
  <c r="KG178" i="14"/>
  <c r="KG177" i="14"/>
  <c r="KG189" i="14" s="1"/>
  <c r="KG171" i="14"/>
  <c r="KG196" i="14"/>
  <c r="KG194" i="14"/>
  <c r="KG192" i="14"/>
  <c r="KG187" i="14"/>
  <c r="KG186" i="14"/>
  <c r="KG185" i="14"/>
  <c r="KG170" i="14"/>
  <c r="KG173" i="14" s="1"/>
  <c r="KG165" i="14"/>
  <c r="KG164" i="14"/>
  <c r="KG163" i="14"/>
  <c r="KG162" i="14"/>
  <c r="KG161" i="14"/>
  <c r="KG160" i="14"/>
  <c r="KG159" i="14"/>
  <c r="KQ313" i="14"/>
  <c r="KQ311" i="14"/>
  <c r="KQ312" i="14"/>
  <c r="KQ301" i="14"/>
  <c r="KQ300" i="14"/>
  <c r="KQ267" i="14"/>
  <c r="KQ266" i="14"/>
  <c r="KQ258" i="14"/>
  <c r="KQ254" i="14"/>
  <c r="KQ253" i="14"/>
  <c r="KQ252" i="14"/>
  <c r="KQ251" i="14"/>
  <c r="KQ250" i="14"/>
  <c r="KQ247" i="14"/>
  <c r="KQ236" i="14"/>
  <c r="KQ235" i="14"/>
  <c r="KQ234" i="14"/>
  <c r="KQ233" i="14"/>
  <c r="KQ230" i="14"/>
  <c r="KQ229" i="14"/>
  <c r="KQ231" i="14"/>
  <c r="KQ232" i="14"/>
  <c r="KQ224" i="14"/>
  <c r="KQ223" i="14"/>
  <c r="KQ222" i="14"/>
  <c r="KQ221" i="14"/>
  <c r="KQ220" i="14"/>
  <c r="KQ219" i="14"/>
  <c r="KQ218" i="14"/>
  <c r="KQ217" i="14"/>
  <c r="KQ216" i="14"/>
  <c r="KQ215" i="14"/>
  <c r="KQ214" i="14"/>
  <c r="KQ213" i="14"/>
  <c r="KQ212" i="14"/>
  <c r="KQ211" i="14"/>
  <c r="KQ210" i="14"/>
  <c r="KQ209" i="14"/>
  <c r="KQ208" i="14"/>
  <c r="KQ207" i="14"/>
  <c r="KQ206" i="14"/>
  <c r="KQ205" i="14"/>
  <c r="KQ204" i="14"/>
  <c r="KQ199" i="14"/>
  <c r="KQ198" i="14"/>
  <c r="KQ197" i="14"/>
  <c r="KQ196" i="14"/>
  <c r="KQ195" i="14"/>
  <c r="KQ194" i="14"/>
  <c r="KQ193" i="14"/>
  <c r="KQ192" i="14"/>
  <c r="KQ187" i="14"/>
  <c r="KQ186" i="14"/>
  <c r="KQ185" i="14"/>
  <c r="KQ184" i="14"/>
  <c r="KQ183" i="14"/>
  <c r="KQ182" i="14"/>
  <c r="KQ181" i="14"/>
  <c r="KQ180" i="14"/>
  <c r="KQ179" i="14"/>
  <c r="KQ178" i="14"/>
  <c r="KQ177" i="14"/>
  <c r="KQ171" i="14"/>
  <c r="KQ165" i="14"/>
  <c r="KQ164" i="14"/>
  <c r="KQ163" i="14"/>
  <c r="KQ162" i="14"/>
  <c r="KQ161" i="14"/>
  <c r="KQ160" i="14"/>
  <c r="KQ159" i="14"/>
  <c r="KQ154" i="14"/>
  <c r="KQ156" i="14" s="1"/>
  <c r="KQ170" i="14"/>
  <c r="LA313" i="14"/>
  <c r="LA312" i="14"/>
  <c r="LA311" i="14"/>
  <c r="LA301" i="14"/>
  <c r="LA300" i="14"/>
  <c r="LA267" i="14"/>
  <c r="LA266" i="14"/>
  <c r="LA258" i="14"/>
  <c r="LA254" i="14"/>
  <c r="LA253" i="14"/>
  <c r="LL253" i="14" s="1"/>
  <c r="LA252" i="14"/>
  <c r="LA251" i="14"/>
  <c r="LA250" i="14"/>
  <c r="LA247" i="14"/>
  <c r="LA236" i="14"/>
  <c r="LA235" i="14"/>
  <c r="LL235" i="14" s="1"/>
  <c r="LA234" i="14"/>
  <c r="LA233" i="14"/>
  <c r="LA232" i="14"/>
  <c r="LA231" i="14"/>
  <c r="LL231" i="14" s="1"/>
  <c r="LA230" i="14"/>
  <c r="LA229" i="14"/>
  <c r="LA224" i="14"/>
  <c r="LA223" i="14"/>
  <c r="LA222" i="14"/>
  <c r="LL222" i="14" s="1"/>
  <c r="LA221" i="14"/>
  <c r="LA220" i="14"/>
  <c r="LA219" i="14"/>
  <c r="LL219" i="14" s="1"/>
  <c r="LA211" i="14"/>
  <c r="LA210" i="14"/>
  <c r="LA209" i="14"/>
  <c r="LL209" i="14" s="1"/>
  <c r="LA208" i="14"/>
  <c r="LA207" i="14"/>
  <c r="LL207" i="14" s="1"/>
  <c r="LA206" i="14"/>
  <c r="LA205" i="14"/>
  <c r="LL205" i="14" s="1"/>
  <c r="LA204" i="14"/>
  <c r="LA218" i="14"/>
  <c r="LA216" i="14"/>
  <c r="LL216" i="14" s="1"/>
  <c r="LA212" i="14"/>
  <c r="LA214" i="14"/>
  <c r="LA217" i="14"/>
  <c r="LA215" i="14"/>
  <c r="LA213" i="14"/>
  <c r="LA198" i="14"/>
  <c r="LL198" i="14" s="1"/>
  <c r="LA199" i="14"/>
  <c r="LA197" i="14"/>
  <c r="LL197" i="14" s="1"/>
  <c r="LA196" i="14"/>
  <c r="LA195" i="14"/>
  <c r="LA194" i="14"/>
  <c r="LL194" i="14" s="1"/>
  <c r="LA193" i="14"/>
  <c r="LA192" i="14"/>
  <c r="LA187" i="14"/>
  <c r="LL187" i="14" s="1"/>
  <c r="LA186" i="14"/>
  <c r="LA185" i="14"/>
  <c r="LL185" i="14" s="1"/>
  <c r="LA184" i="14"/>
  <c r="LA183" i="14"/>
  <c r="LA182" i="14"/>
  <c r="LA181" i="14"/>
  <c r="LA180" i="14"/>
  <c r="LA179" i="14"/>
  <c r="LA178" i="14"/>
  <c r="LA165" i="14"/>
  <c r="LL165" i="14" s="1"/>
  <c r="LA164" i="14"/>
  <c r="LA163" i="14"/>
  <c r="LA162" i="14"/>
  <c r="LL162" i="14" s="1"/>
  <c r="LA161" i="14"/>
  <c r="LA160" i="14"/>
  <c r="LA159" i="14"/>
  <c r="LA154" i="14"/>
  <c r="LA171" i="14"/>
  <c r="LL171" i="14" s="1"/>
  <c r="LA177" i="14"/>
  <c r="LA170" i="14"/>
  <c r="LI313" i="14"/>
  <c r="LI312" i="14"/>
  <c r="LI311" i="14"/>
  <c r="LI301" i="14"/>
  <c r="LI300" i="14"/>
  <c r="LI267" i="14"/>
  <c r="LI266" i="14"/>
  <c r="LI258" i="14"/>
  <c r="LI254" i="14"/>
  <c r="LI253" i="14"/>
  <c r="LI252" i="14"/>
  <c r="LI251" i="14"/>
  <c r="LI250" i="14"/>
  <c r="LI247" i="14"/>
  <c r="LI236" i="14"/>
  <c r="LI235" i="14"/>
  <c r="LI234" i="14"/>
  <c r="LI233" i="14"/>
  <c r="LI232" i="14"/>
  <c r="LI231" i="14"/>
  <c r="LI230" i="14"/>
  <c r="LI229" i="14"/>
  <c r="LI223" i="14"/>
  <c r="LI222" i="14"/>
  <c r="LI221" i="14"/>
  <c r="LI220" i="14"/>
  <c r="LI219" i="14"/>
  <c r="LI224" i="14"/>
  <c r="LI214" i="14"/>
  <c r="LI218" i="14"/>
  <c r="LI216" i="14"/>
  <c r="LI211" i="14"/>
  <c r="LI210" i="14"/>
  <c r="LI209" i="14"/>
  <c r="LI208" i="14"/>
  <c r="LI207" i="14"/>
  <c r="LI206" i="14"/>
  <c r="LI205" i="14"/>
  <c r="LI204" i="14"/>
  <c r="LI213" i="14"/>
  <c r="LI217" i="14"/>
  <c r="LI215" i="14"/>
  <c r="LI212" i="14"/>
  <c r="LI198" i="14"/>
  <c r="LI197" i="14"/>
  <c r="LI196" i="14"/>
  <c r="LI195" i="14"/>
  <c r="LI194" i="14"/>
  <c r="LI193" i="14"/>
  <c r="LI192" i="14"/>
  <c r="LI187" i="14"/>
  <c r="LI186" i="14"/>
  <c r="LI185" i="14"/>
  <c r="LI199" i="14"/>
  <c r="LI184" i="14"/>
  <c r="LI183" i="14"/>
  <c r="LI182" i="14"/>
  <c r="LI181" i="14"/>
  <c r="LI180" i="14"/>
  <c r="LI179" i="14"/>
  <c r="LI178" i="14"/>
  <c r="LI177" i="14"/>
  <c r="LI165" i="14"/>
  <c r="LI164" i="14"/>
  <c r="LI163" i="14"/>
  <c r="LI162" i="14"/>
  <c r="LI161" i="14"/>
  <c r="LI160" i="14"/>
  <c r="LI159" i="14"/>
  <c r="LI154" i="14"/>
  <c r="LI156" i="14" s="1"/>
  <c r="LI171" i="14"/>
  <c r="LI170" i="14"/>
  <c r="LS313" i="14"/>
  <c r="LS312" i="14"/>
  <c r="LS311" i="14"/>
  <c r="LS301" i="14"/>
  <c r="LS300" i="14"/>
  <c r="LS267" i="14"/>
  <c r="LS266" i="14"/>
  <c r="LS258" i="14"/>
  <c r="LS254" i="14"/>
  <c r="LS253" i="14"/>
  <c r="LS252" i="14"/>
  <c r="LS251" i="14"/>
  <c r="LS250" i="14"/>
  <c r="LS247" i="14"/>
  <c r="LS236" i="14"/>
  <c r="LS235" i="14"/>
  <c r="LS234" i="14"/>
  <c r="LS230" i="14"/>
  <c r="LS229" i="14"/>
  <c r="LS231" i="14"/>
  <c r="LS233" i="14"/>
  <c r="LS232" i="14"/>
  <c r="LS223" i="14"/>
  <c r="LS222" i="14"/>
  <c r="LS221" i="14"/>
  <c r="LS224" i="14"/>
  <c r="LS220" i="14"/>
  <c r="LS219" i="14"/>
  <c r="LS218" i="14"/>
  <c r="LS217" i="14"/>
  <c r="LS216" i="14"/>
  <c r="LS215" i="14"/>
  <c r="LS214" i="14"/>
  <c r="LS213" i="14"/>
  <c r="LS212" i="14"/>
  <c r="LS211" i="14"/>
  <c r="LS210" i="14"/>
  <c r="LS209" i="14"/>
  <c r="LS208" i="14"/>
  <c r="LS207" i="14"/>
  <c r="LS206" i="14"/>
  <c r="LS205" i="14"/>
  <c r="LS204" i="14"/>
  <c r="LS199" i="14"/>
  <c r="LS197" i="14"/>
  <c r="LS196" i="14"/>
  <c r="LS195" i="14"/>
  <c r="LS194" i="14"/>
  <c r="LS193" i="14"/>
  <c r="LS192" i="14"/>
  <c r="LS187" i="14"/>
  <c r="LS186" i="14"/>
  <c r="LS185" i="14"/>
  <c r="LS198" i="14"/>
  <c r="LS184" i="14"/>
  <c r="LS183" i="14"/>
  <c r="LS182" i="14"/>
  <c r="LS181" i="14"/>
  <c r="LS180" i="14"/>
  <c r="LS179" i="14"/>
  <c r="LS178" i="14"/>
  <c r="LS177" i="14"/>
  <c r="LS165" i="14"/>
  <c r="LS164" i="14"/>
  <c r="LS163" i="14"/>
  <c r="LS162" i="14"/>
  <c r="LS161" i="14"/>
  <c r="LS160" i="14"/>
  <c r="LS159" i="14"/>
  <c r="MC313" i="14"/>
  <c r="MC312" i="14"/>
  <c r="MC311" i="14"/>
  <c r="MC301" i="14"/>
  <c r="MC300" i="14"/>
  <c r="MC267" i="14"/>
  <c r="MN267" i="14" s="1"/>
  <c r="MC266" i="14"/>
  <c r="MC258" i="14"/>
  <c r="MN258" i="14" s="1"/>
  <c r="MC254" i="14"/>
  <c r="MN254" i="14" s="1"/>
  <c r="MC253" i="14"/>
  <c r="MC252" i="14"/>
  <c r="MC251" i="14"/>
  <c r="MN251" i="14" s="1"/>
  <c r="MC250" i="14"/>
  <c r="MC247" i="14"/>
  <c r="MC230" i="14"/>
  <c r="MC229" i="14"/>
  <c r="MC232" i="14"/>
  <c r="MN232" i="14" s="1"/>
  <c r="MC233" i="14"/>
  <c r="MC231" i="14"/>
  <c r="MC236" i="14"/>
  <c r="MN236" i="14" s="1"/>
  <c r="MC235" i="14"/>
  <c r="MN235" i="14" s="1"/>
  <c r="MC234" i="14"/>
  <c r="MC223" i="14"/>
  <c r="MC222" i="14"/>
  <c r="MC221" i="14"/>
  <c r="MN221" i="14" s="1"/>
  <c r="MC224" i="14"/>
  <c r="MC218" i="14"/>
  <c r="MC217" i="14"/>
  <c r="MN217" i="14" s="1"/>
  <c r="MC216" i="14"/>
  <c r="MC215" i="14"/>
  <c r="MN215" i="14" s="1"/>
  <c r="MC214" i="14"/>
  <c r="MC213" i="14"/>
  <c r="MN213" i="14" s="1"/>
  <c r="MC212" i="14"/>
  <c r="MC219" i="14"/>
  <c r="MC220" i="14"/>
  <c r="MN220" i="14" s="1"/>
  <c r="MC211" i="14"/>
  <c r="MN211" i="14" s="1"/>
  <c r="MC209" i="14"/>
  <c r="MN209" i="14" s="1"/>
  <c r="MC207" i="14"/>
  <c r="MC205" i="14"/>
  <c r="MC197" i="14"/>
  <c r="MC196" i="14"/>
  <c r="MC195" i="14"/>
  <c r="MN195" i="14" s="1"/>
  <c r="MC194" i="14"/>
  <c r="MC193" i="14"/>
  <c r="MN193" i="14" s="1"/>
  <c r="MC192" i="14"/>
  <c r="MC187" i="14"/>
  <c r="MC186" i="14"/>
  <c r="MC199" i="14"/>
  <c r="MC210" i="14"/>
  <c r="MN210" i="14" s="1"/>
  <c r="MC208" i="14"/>
  <c r="MC206" i="14"/>
  <c r="MC204" i="14"/>
  <c r="MC198" i="14"/>
  <c r="MC185" i="14"/>
  <c r="MC184" i="14"/>
  <c r="MN184" i="14" s="1"/>
  <c r="MC183" i="14"/>
  <c r="MC182" i="14"/>
  <c r="MC181" i="14"/>
  <c r="MC180" i="14"/>
  <c r="MC179" i="14"/>
  <c r="MC178" i="14"/>
  <c r="MC177" i="14"/>
  <c r="MC171" i="14"/>
  <c r="MC170" i="14"/>
  <c r="MK313" i="14"/>
  <c r="MK312" i="14"/>
  <c r="MK311" i="14"/>
  <c r="MK301" i="14"/>
  <c r="MK300" i="14"/>
  <c r="MK267" i="14"/>
  <c r="MK266" i="14"/>
  <c r="MK258" i="14"/>
  <c r="MK254" i="14"/>
  <c r="MK253" i="14"/>
  <c r="MK252" i="14"/>
  <c r="MK251" i="14"/>
  <c r="MK250" i="14"/>
  <c r="MK247" i="14"/>
  <c r="MK233" i="14"/>
  <c r="MK230" i="14"/>
  <c r="MK229" i="14"/>
  <c r="MK236" i="14"/>
  <c r="MK235" i="14"/>
  <c r="MK234" i="14"/>
  <c r="MK232" i="14"/>
  <c r="MK223" i="14"/>
  <c r="MK222" i="14"/>
  <c r="MK221" i="14"/>
  <c r="MK224" i="14"/>
  <c r="MK231" i="14"/>
  <c r="MK220" i="14"/>
  <c r="MK219" i="14"/>
  <c r="MK218" i="14"/>
  <c r="MK217" i="14"/>
  <c r="MK216" i="14"/>
  <c r="MK215" i="14"/>
  <c r="MK214" i="14"/>
  <c r="MK213" i="14"/>
  <c r="MK212" i="14"/>
  <c r="MK198" i="14"/>
  <c r="MK197" i="14"/>
  <c r="MK196" i="14"/>
  <c r="MK195" i="14"/>
  <c r="MK194" i="14"/>
  <c r="MK193" i="14"/>
  <c r="MK192" i="14"/>
  <c r="MK187" i="14"/>
  <c r="MK186" i="14"/>
  <c r="MK210" i="14"/>
  <c r="MK208" i="14"/>
  <c r="MK206" i="14"/>
  <c r="MK204" i="14"/>
  <c r="MK211" i="14"/>
  <c r="MK209" i="14"/>
  <c r="MK207" i="14"/>
  <c r="MK205" i="14"/>
  <c r="MK199" i="14"/>
  <c r="MK185" i="14"/>
  <c r="MK184" i="14"/>
  <c r="MK183" i="14"/>
  <c r="MK182" i="14"/>
  <c r="MK181" i="14"/>
  <c r="MK180" i="14"/>
  <c r="MK179" i="14"/>
  <c r="MK178" i="14"/>
  <c r="MK177" i="14"/>
  <c r="MK171" i="14"/>
  <c r="MK170" i="14"/>
  <c r="MU313" i="14"/>
  <c r="MU312" i="14"/>
  <c r="MU311" i="14"/>
  <c r="MU301" i="14"/>
  <c r="MU300" i="14"/>
  <c r="MU267" i="14"/>
  <c r="MU266" i="14"/>
  <c r="MU258" i="14"/>
  <c r="MU254" i="14"/>
  <c r="MU253" i="14"/>
  <c r="MU252" i="14"/>
  <c r="MU251" i="14"/>
  <c r="MU250" i="14"/>
  <c r="MU247" i="14"/>
  <c r="MU231" i="14"/>
  <c r="MU230" i="14"/>
  <c r="MU229" i="14"/>
  <c r="MU236" i="14"/>
  <c r="MU235" i="14"/>
  <c r="MU234" i="14"/>
  <c r="MU232" i="14"/>
  <c r="MU233" i="14"/>
  <c r="MU223" i="14"/>
  <c r="MU222" i="14"/>
  <c r="MU221" i="14"/>
  <c r="MU224" i="14"/>
  <c r="MU220" i="14"/>
  <c r="MU219" i="14"/>
  <c r="MU218" i="14"/>
  <c r="MU217" i="14"/>
  <c r="MU216" i="14"/>
  <c r="MU215" i="14"/>
  <c r="MU214" i="14"/>
  <c r="MU213" i="14"/>
  <c r="MU212" i="14"/>
  <c r="MU211" i="14"/>
  <c r="MU210" i="14"/>
  <c r="MU209" i="14"/>
  <c r="MU208" i="14"/>
  <c r="MU207" i="14"/>
  <c r="MU206" i="14"/>
  <c r="MU205" i="14"/>
  <c r="MU204" i="14"/>
  <c r="MU199" i="14"/>
  <c r="MU198" i="14"/>
  <c r="MU197" i="14"/>
  <c r="MU196" i="14"/>
  <c r="MU195" i="14"/>
  <c r="MU194" i="14"/>
  <c r="MU193" i="14"/>
  <c r="MU192" i="14"/>
  <c r="MU187" i="14"/>
  <c r="MU186" i="14"/>
  <c r="MU185" i="14"/>
  <c r="MU183" i="14"/>
  <c r="MU181" i="14"/>
  <c r="MU179" i="14"/>
  <c r="MU177" i="14"/>
  <c r="MU170" i="14"/>
  <c r="MU173" i="14" s="1"/>
  <c r="MU184" i="14"/>
  <c r="MU182" i="14"/>
  <c r="MU180" i="14"/>
  <c r="MU178" i="14"/>
  <c r="MU165" i="14"/>
  <c r="MU164" i="14"/>
  <c r="MU163" i="14"/>
  <c r="MU162" i="14"/>
  <c r="MU161" i="14"/>
  <c r="MU160" i="14"/>
  <c r="MU159" i="14"/>
  <c r="MU154" i="14"/>
  <c r="MU156" i="14" s="1"/>
  <c r="NE313" i="14"/>
  <c r="NE312" i="14"/>
  <c r="NE311" i="14"/>
  <c r="NE301" i="14"/>
  <c r="NE300" i="14"/>
  <c r="NE303" i="14" s="1"/>
  <c r="NE267" i="14"/>
  <c r="NE266" i="14"/>
  <c r="NE258" i="14"/>
  <c r="NP258" i="14" s="1"/>
  <c r="NE254" i="14"/>
  <c r="NE253" i="14"/>
  <c r="NP253" i="14" s="1"/>
  <c r="NE252" i="14"/>
  <c r="NE251" i="14"/>
  <c r="NE247" i="14"/>
  <c r="NP247" i="14" s="1"/>
  <c r="NE250" i="14"/>
  <c r="NP250" i="14" s="1"/>
  <c r="NE236" i="14"/>
  <c r="NE235" i="14"/>
  <c r="NP235" i="14" s="1"/>
  <c r="NE234" i="14"/>
  <c r="NE233" i="14"/>
  <c r="NP233" i="14" s="1"/>
  <c r="NE232" i="14"/>
  <c r="NP232" i="14" s="1"/>
  <c r="NE231" i="14"/>
  <c r="NE229" i="14"/>
  <c r="NE238" i="14" s="1"/>
  <c r="NE230" i="14"/>
  <c r="NE224" i="14"/>
  <c r="NP224" i="14" s="1"/>
  <c r="NE223" i="14"/>
  <c r="NE222" i="14"/>
  <c r="NE221" i="14"/>
  <c r="NP221" i="14" s="1"/>
  <c r="NE220" i="14"/>
  <c r="NE219" i="14"/>
  <c r="NE218" i="14"/>
  <c r="NP218" i="14" s="1"/>
  <c r="NE217" i="14"/>
  <c r="NE216" i="14"/>
  <c r="NE215" i="14"/>
  <c r="NE214" i="14"/>
  <c r="NP214" i="14" s="1"/>
  <c r="NE212" i="14"/>
  <c r="NE213" i="14"/>
  <c r="NE211" i="14"/>
  <c r="NE210" i="14"/>
  <c r="NE209" i="14"/>
  <c r="NE208" i="14"/>
  <c r="NE207" i="14"/>
  <c r="NE206" i="14"/>
  <c r="NE205" i="14"/>
  <c r="NE204" i="14"/>
  <c r="NE197" i="14"/>
  <c r="NE196" i="14"/>
  <c r="NE195" i="14"/>
  <c r="NE194" i="14"/>
  <c r="NE193" i="14"/>
  <c r="NE192" i="14"/>
  <c r="NE187" i="14"/>
  <c r="NE186" i="14"/>
  <c r="NE185" i="14"/>
  <c r="NP185" i="14" s="1"/>
  <c r="NE199" i="14"/>
  <c r="NE198" i="14"/>
  <c r="NE184" i="14"/>
  <c r="NE183" i="14"/>
  <c r="NP183" i="14" s="1"/>
  <c r="NE182" i="14"/>
  <c r="NE181" i="14"/>
  <c r="NE180" i="14"/>
  <c r="NE179" i="14"/>
  <c r="NE178" i="14"/>
  <c r="NE177" i="14"/>
  <c r="NE171" i="14"/>
  <c r="NE170" i="14"/>
  <c r="NE165" i="14"/>
  <c r="NP165" i="14" s="1"/>
  <c r="NE164" i="14"/>
  <c r="NP164" i="14" s="1"/>
  <c r="NE163" i="14"/>
  <c r="NE162" i="14"/>
  <c r="NE161" i="14"/>
  <c r="NP161" i="14" s="1"/>
  <c r="NE160" i="14"/>
  <c r="NE159" i="14"/>
  <c r="NE154" i="14"/>
  <c r="NE156" i="14" s="1"/>
  <c r="NM313" i="14"/>
  <c r="NM312" i="14"/>
  <c r="NM311" i="14"/>
  <c r="NM301" i="14"/>
  <c r="NM300" i="14"/>
  <c r="NM303" i="14" s="1"/>
  <c r="NM267" i="14"/>
  <c r="NM266" i="14"/>
  <c r="NM258" i="14"/>
  <c r="NM254" i="14"/>
  <c r="NM253" i="14"/>
  <c r="NM252" i="14"/>
  <c r="NM250" i="14"/>
  <c r="NM236" i="14"/>
  <c r="NM235" i="14"/>
  <c r="NM234" i="14"/>
  <c r="NM233" i="14"/>
  <c r="NM232" i="14"/>
  <c r="NM231" i="14"/>
  <c r="NM251" i="14"/>
  <c r="NM247" i="14"/>
  <c r="NM229" i="14"/>
  <c r="NM238" i="14" s="1"/>
  <c r="NM224" i="14"/>
  <c r="NM223" i="14"/>
  <c r="NM222" i="14"/>
  <c r="NM221" i="14"/>
  <c r="NM220" i="14"/>
  <c r="NM219" i="14"/>
  <c r="NM218" i="14"/>
  <c r="NM217" i="14"/>
  <c r="NM216" i="14"/>
  <c r="NM215" i="14"/>
  <c r="NM230" i="14"/>
  <c r="NM213" i="14"/>
  <c r="NM212" i="14"/>
  <c r="NM214" i="14"/>
  <c r="NM211" i="14"/>
  <c r="NM210" i="14"/>
  <c r="NM209" i="14"/>
  <c r="NM208" i="14"/>
  <c r="NM207" i="14"/>
  <c r="NM206" i="14"/>
  <c r="NM205" i="14"/>
  <c r="NM204" i="14"/>
  <c r="NM197" i="14"/>
  <c r="NM196" i="14"/>
  <c r="NM195" i="14"/>
  <c r="NM194" i="14"/>
  <c r="NM193" i="14"/>
  <c r="NM192" i="14"/>
  <c r="NM187" i="14"/>
  <c r="NM186" i="14"/>
  <c r="NM185" i="14"/>
  <c r="NM198" i="14"/>
  <c r="NM199" i="14"/>
  <c r="NM184" i="14"/>
  <c r="NM183" i="14"/>
  <c r="NM182" i="14"/>
  <c r="NM181" i="14"/>
  <c r="NM180" i="14"/>
  <c r="NM179" i="14"/>
  <c r="NM178" i="14"/>
  <c r="NM177" i="14"/>
  <c r="NM171" i="14"/>
  <c r="NM165" i="14"/>
  <c r="NM164" i="14"/>
  <c r="NM163" i="14"/>
  <c r="NM162" i="14"/>
  <c r="NM161" i="14"/>
  <c r="NM160" i="14"/>
  <c r="NM159" i="14"/>
  <c r="NM154" i="14"/>
  <c r="NM156" i="14" s="1"/>
  <c r="NW311" i="14"/>
  <c r="NW313" i="14"/>
  <c r="NW312" i="14"/>
  <c r="NW301" i="14"/>
  <c r="NW300" i="14"/>
  <c r="NW258" i="14"/>
  <c r="OD258" i="14" s="1"/>
  <c r="NW254" i="14"/>
  <c r="NW253" i="14"/>
  <c r="NW252" i="14"/>
  <c r="NW266" i="14"/>
  <c r="NW267" i="14"/>
  <c r="NW251" i="14"/>
  <c r="NW250" i="14"/>
  <c r="NW247" i="14"/>
  <c r="NW236" i="14"/>
  <c r="NW235" i="14"/>
  <c r="NW234" i="14"/>
  <c r="NW233" i="14"/>
  <c r="NW232" i="14"/>
  <c r="NW231" i="14"/>
  <c r="NW230" i="14"/>
  <c r="NW229" i="14"/>
  <c r="NW238" i="14" s="1"/>
  <c r="NW224" i="14"/>
  <c r="NW218" i="14"/>
  <c r="NW217" i="14"/>
  <c r="NW216" i="14"/>
  <c r="NW215" i="14"/>
  <c r="NW214" i="14"/>
  <c r="NW213" i="14"/>
  <c r="NW212" i="14"/>
  <c r="NW222" i="14"/>
  <c r="NW221" i="14"/>
  <c r="NW223" i="14"/>
  <c r="NW219" i="14"/>
  <c r="NW211" i="14"/>
  <c r="NW210" i="14"/>
  <c r="NW209" i="14"/>
  <c r="NW208" i="14"/>
  <c r="NW207" i="14"/>
  <c r="NW206" i="14"/>
  <c r="NW205" i="14"/>
  <c r="NW204" i="14"/>
  <c r="NW220" i="14"/>
  <c r="NW199" i="14"/>
  <c r="NW197" i="14"/>
  <c r="NW196" i="14"/>
  <c r="NW195" i="14"/>
  <c r="NW194" i="14"/>
  <c r="NW193" i="14"/>
  <c r="NW192" i="14"/>
  <c r="NW187" i="14"/>
  <c r="NW186" i="14"/>
  <c r="NW185" i="14"/>
  <c r="NW184" i="14"/>
  <c r="NW183" i="14"/>
  <c r="NW182" i="14"/>
  <c r="NW181" i="14"/>
  <c r="NW180" i="14"/>
  <c r="NW179" i="14"/>
  <c r="NW178" i="14"/>
  <c r="NW177" i="14"/>
  <c r="NW171" i="14"/>
  <c r="NW170" i="14"/>
  <c r="NW198" i="14"/>
  <c r="NW165" i="14"/>
  <c r="NW164" i="14"/>
  <c r="NW163" i="14"/>
  <c r="NW162" i="14"/>
  <c r="NW161" i="14"/>
  <c r="NW160" i="14"/>
  <c r="NW159" i="14"/>
  <c r="OG313" i="14"/>
  <c r="OG312" i="14"/>
  <c r="OG311" i="14"/>
  <c r="OG301" i="14"/>
  <c r="OG300" i="14"/>
  <c r="OG267" i="14"/>
  <c r="OG266" i="14"/>
  <c r="OR266" i="14" s="1"/>
  <c r="OG258" i="14"/>
  <c r="OG254" i="14"/>
  <c r="OG252" i="14"/>
  <c r="OG251" i="14"/>
  <c r="OR251" i="14" s="1"/>
  <c r="OG250" i="14"/>
  <c r="OG247" i="14"/>
  <c r="OR247" i="14" s="1"/>
  <c r="OG253" i="14"/>
  <c r="OG236" i="14"/>
  <c r="OR236" i="14" s="1"/>
  <c r="OG235" i="14"/>
  <c r="OG234" i="14"/>
  <c r="OG233" i="14"/>
  <c r="OG232" i="14"/>
  <c r="OG230" i="14"/>
  <c r="OG229" i="14"/>
  <c r="OR229" i="14" s="1"/>
  <c r="OG231" i="14"/>
  <c r="OG224" i="14"/>
  <c r="OG223" i="14"/>
  <c r="OG220" i="14"/>
  <c r="OG218" i="14"/>
  <c r="OG217" i="14"/>
  <c r="OG216" i="14"/>
  <c r="OG215" i="14"/>
  <c r="OG214" i="14"/>
  <c r="OG222" i="14"/>
  <c r="OR222" i="14" s="1"/>
  <c r="OG221" i="14"/>
  <c r="OR221" i="14" s="1"/>
  <c r="OG219" i="14"/>
  <c r="OG213" i="14"/>
  <c r="OR213" i="14" s="1"/>
  <c r="OG212" i="14"/>
  <c r="OG211" i="14"/>
  <c r="OR211" i="14" s="1"/>
  <c r="OG210" i="14"/>
  <c r="OR210" i="14" s="1"/>
  <c r="OG209" i="14"/>
  <c r="OG208" i="14"/>
  <c r="OR208" i="14" s="1"/>
  <c r="OG207" i="14"/>
  <c r="OG206" i="14"/>
  <c r="OG205" i="14"/>
  <c r="OG204" i="14"/>
  <c r="OG199" i="14"/>
  <c r="OG198" i="14"/>
  <c r="OG196" i="14"/>
  <c r="OG194" i="14"/>
  <c r="OG192" i="14"/>
  <c r="OG187" i="14"/>
  <c r="OR187" i="14" s="1"/>
  <c r="OG184" i="14"/>
  <c r="OR184" i="14" s="1"/>
  <c r="OG183" i="14"/>
  <c r="OG182" i="14"/>
  <c r="OR182" i="14" s="1"/>
  <c r="OG181" i="14"/>
  <c r="OG180" i="14"/>
  <c r="OG179" i="14"/>
  <c r="OR179" i="14" s="1"/>
  <c r="OG178" i="14"/>
  <c r="OG177" i="14"/>
  <c r="OG171" i="14"/>
  <c r="OR171" i="14" s="1"/>
  <c r="OG197" i="14"/>
  <c r="OG195" i="14"/>
  <c r="OG193" i="14"/>
  <c r="OG186" i="14"/>
  <c r="OG185" i="14"/>
  <c r="OR185" i="14" s="1"/>
  <c r="OG170" i="14"/>
  <c r="OG165" i="14"/>
  <c r="OG164" i="14"/>
  <c r="OG163" i="14"/>
  <c r="OG162" i="14"/>
  <c r="OG161" i="14"/>
  <c r="OG160" i="14"/>
  <c r="OG159" i="14"/>
  <c r="OG167" i="14" s="1"/>
  <c r="OG154" i="14"/>
  <c r="OO313" i="14"/>
  <c r="OO312" i="14"/>
  <c r="OO311" i="14"/>
  <c r="OO301" i="14"/>
  <c r="OO300" i="14"/>
  <c r="OO267" i="14"/>
  <c r="OO266" i="14"/>
  <c r="OO258" i="14"/>
  <c r="OO254" i="14"/>
  <c r="OO252" i="14"/>
  <c r="OO253" i="14"/>
  <c r="OO251" i="14"/>
  <c r="OO250" i="14"/>
  <c r="OO247" i="14"/>
  <c r="OO236" i="14"/>
  <c r="OO235" i="14"/>
  <c r="OO234" i="14"/>
  <c r="OO233" i="14"/>
  <c r="OO232" i="14"/>
  <c r="OO231" i="14"/>
  <c r="OO230" i="14"/>
  <c r="OO229" i="14"/>
  <c r="OO223" i="14"/>
  <c r="OO218" i="14"/>
  <c r="OO217" i="14"/>
  <c r="OO216" i="14"/>
  <c r="OO215" i="14"/>
  <c r="OO214" i="14"/>
  <c r="OO219" i="14"/>
  <c r="OO220" i="14"/>
  <c r="OO224" i="14"/>
  <c r="OO222" i="14"/>
  <c r="OO221" i="14"/>
  <c r="OO211" i="14"/>
  <c r="OO210" i="14"/>
  <c r="OO209" i="14"/>
  <c r="OO208" i="14"/>
  <c r="OO207" i="14"/>
  <c r="OO206" i="14"/>
  <c r="OO205" i="14"/>
  <c r="OO204" i="14"/>
  <c r="OO199" i="14"/>
  <c r="OO212" i="14"/>
  <c r="OO198" i="14"/>
  <c r="OO213" i="14"/>
  <c r="OO196" i="14"/>
  <c r="OO194" i="14"/>
  <c r="OO192" i="14"/>
  <c r="OO187" i="14"/>
  <c r="OO185" i="14"/>
  <c r="OO184" i="14"/>
  <c r="OO183" i="14"/>
  <c r="OO182" i="14"/>
  <c r="OO181" i="14"/>
  <c r="OO180" i="14"/>
  <c r="OO179" i="14"/>
  <c r="OO178" i="14"/>
  <c r="OO177" i="14"/>
  <c r="OO171" i="14"/>
  <c r="OO197" i="14"/>
  <c r="OO195" i="14"/>
  <c r="OO193" i="14"/>
  <c r="OO186" i="14"/>
  <c r="OO165" i="14"/>
  <c r="OO164" i="14"/>
  <c r="OO163" i="14"/>
  <c r="OO162" i="14"/>
  <c r="OO161" i="14"/>
  <c r="OO160" i="14"/>
  <c r="OO159" i="14"/>
  <c r="OO154" i="14"/>
  <c r="OO156" i="14" s="1"/>
  <c r="OO170" i="14"/>
  <c r="OO173" i="14" s="1"/>
  <c r="OY313" i="14"/>
  <c r="OY311" i="14"/>
  <c r="OY314" i="14" s="1"/>
  <c r="OY312" i="14"/>
  <c r="OY301" i="14"/>
  <c r="OY300" i="14"/>
  <c r="OY267" i="14"/>
  <c r="OY266" i="14"/>
  <c r="OY258" i="14"/>
  <c r="OY254" i="14"/>
  <c r="OY253" i="14"/>
  <c r="OY252" i="14"/>
  <c r="OY251" i="14"/>
  <c r="OY250" i="14"/>
  <c r="OY247" i="14"/>
  <c r="OY236" i="14"/>
  <c r="OY235" i="14"/>
  <c r="OY234" i="14"/>
  <c r="OY232" i="14"/>
  <c r="OY233" i="14"/>
  <c r="OY231" i="14"/>
  <c r="PF231" i="14" s="1"/>
  <c r="OY230" i="14"/>
  <c r="OY229" i="14"/>
  <c r="OY224" i="14"/>
  <c r="OY223" i="14"/>
  <c r="OY222" i="14"/>
  <c r="OY221" i="14"/>
  <c r="OY220" i="14"/>
  <c r="OY219" i="14"/>
  <c r="OY218" i="14"/>
  <c r="OY217" i="14"/>
  <c r="OY216" i="14"/>
  <c r="OY215" i="14"/>
  <c r="OY214" i="14"/>
  <c r="OY213" i="14"/>
  <c r="OY212" i="14"/>
  <c r="OY210" i="14"/>
  <c r="OY209" i="14"/>
  <c r="OY208" i="14"/>
  <c r="OY207" i="14"/>
  <c r="OY206" i="14"/>
  <c r="OY205" i="14"/>
  <c r="OY204" i="14"/>
  <c r="OY199" i="14"/>
  <c r="OY198" i="14"/>
  <c r="OY211" i="14"/>
  <c r="OY197" i="14"/>
  <c r="OY196" i="14"/>
  <c r="OY195" i="14"/>
  <c r="OY194" i="14"/>
  <c r="OY193" i="14"/>
  <c r="OY192" i="14"/>
  <c r="OY187" i="14"/>
  <c r="OY186" i="14"/>
  <c r="OY185" i="14"/>
  <c r="OY184" i="14"/>
  <c r="OY183" i="14"/>
  <c r="OY182" i="14"/>
  <c r="OY181" i="14"/>
  <c r="OY180" i="14"/>
  <c r="OY179" i="14"/>
  <c r="OY178" i="14"/>
  <c r="OY177" i="14"/>
  <c r="OY165" i="14"/>
  <c r="OY164" i="14"/>
  <c r="OY163" i="14"/>
  <c r="OY162" i="14"/>
  <c r="OY161" i="14"/>
  <c r="OY160" i="14"/>
  <c r="OY159" i="14"/>
  <c r="OY154" i="14"/>
  <c r="OY170" i="14"/>
  <c r="OY173" i="14" s="1"/>
  <c r="PI313" i="14"/>
  <c r="PI312" i="14"/>
  <c r="PI311" i="14"/>
  <c r="PI314" i="14" s="1"/>
  <c r="PI300" i="14"/>
  <c r="PI301" i="14"/>
  <c r="PI267" i="14"/>
  <c r="PI266" i="14"/>
  <c r="PI258" i="14"/>
  <c r="PT258" i="14" s="1"/>
  <c r="PI254" i="14"/>
  <c r="PI253" i="14"/>
  <c r="PI252" i="14"/>
  <c r="PI251" i="14"/>
  <c r="PI250" i="14"/>
  <c r="PI256" i="14" s="1"/>
  <c r="PI247" i="14"/>
  <c r="PI236" i="14"/>
  <c r="PI235" i="14"/>
  <c r="PI234" i="14"/>
  <c r="PI233" i="14"/>
  <c r="PI232" i="14"/>
  <c r="PI231" i="14"/>
  <c r="PI230" i="14"/>
  <c r="PI229" i="14"/>
  <c r="PI224" i="14"/>
  <c r="PI223" i="14"/>
  <c r="PI222" i="14"/>
  <c r="PI221" i="14"/>
  <c r="PI220" i="14"/>
  <c r="PI219" i="14"/>
  <c r="PT219" i="14" s="1"/>
  <c r="PI213" i="14"/>
  <c r="PT213" i="14" s="1"/>
  <c r="PI217" i="14"/>
  <c r="PI215" i="14"/>
  <c r="PI214" i="14"/>
  <c r="PT214" i="14" s="1"/>
  <c r="PI210" i="14"/>
  <c r="PI209" i="14"/>
  <c r="PI208" i="14"/>
  <c r="PI207" i="14"/>
  <c r="PI206" i="14"/>
  <c r="PT206" i="14" s="1"/>
  <c r="PI205" i="14"/>
  <c r="PI204" i="14"/>
  <c r="PI211" i="14"/>
  <c r="PT211" i="14" s="1"/>
  <c r="PI218" i="14"/>
  <c r="PI216" i="14"/>
  <c r="PI212" i="14"/>
  <c r="PT212" i="14" s="1"/>
  <c r="PI199" i="14"/>
  <c r="PI198" i="14"/>
  <c r="PI197" i="14"/>
  <c r="PI196" i="14"/>
  <c r="PT196" i="14" s="1"/>
  <c r="PI195" i="14"/>
  <c r="PT195" i="14" s="1"/>
  <c r="PI194" i="14"/>
  <c r="PI193" i="14"/>
  <c r="PT193" i="14" s="1"/>
  <c r="PI192" i="14"/>
  <c r="PI187" i="14"/>
  <c r="PI186" i="14"/>
  <c r="PT186" i="14" s="1"/>
  <c r="PI185" i="14"/>
  <c r="PI184" i="14"/>
  <c r="PI183" i="14"/>
  <c r="PT183" i="14" s="1"/>
  <c r="PI182" i="14"/>
  <c r="PI181" i="14"/>
  <c r="PI180" i="14"/>
  <c r="PT180" i="14" s="1"/>
  <c r="PI179" i="14"/>
  <c r="PT179" i="14" s="1"/>
  <c r="PI178" i="14"/>
  <c r="PI315" i="14" s="1"/>
  <c r="PI177" i="14"/>
  <c r="PI171" i="14"/>
  <c r="PI165" i="14"/>
  <c r="PI164" i="14"/>
  <c r="PI163" i="14"/>
  <c r="PI162" i="14"/>
  <c r="PI161" i="14"/>
  <c r="PI160" i="14"/>
  <c r="PT160" i="14" s="1"/>
  <c r="PI159" i="14"/>
  <c r="PI154" i="14"/>
  <c r="PI170" i="14"/>
  <c r="PI173" i="14" s="1"/>
  <c r="PQ312" i="14"/>
  <c r="PQ313" i="14"/>
  <c r="PQ311" i="14"/>
  <c r="PQ314" i="14" s="1"/>
  <c r="PQ301" i="14"/>
  <c r="PQ300" i="14"/>
  <c r="PQ303" i="14" s="1"/>
  <c r="PQ267" i="14"/>
  <c r="PQ266" i="14"/>
  <c r="PQ258" i="14"/>
  <c r="PQ254" i="14"/>
  <c r="PQ253" i="14"/>
  <c r="PQ252" i="14"/>
  <c r="PQ251" i="14"/>
  <c r="PQ250" i="14"/>
  <c r="PQ256" i="14" s="1"/>
  <c r="PQ247" i="14"/>
  <c r="PQ236" i="14"/>
  <c r="PQ235" i="14"/>
  <c r="PQ234" i="14"/>
  <c r="PQ233" i="14"/>
  <c r="PQ232" i="14"/>
  <c r="PQ231" i="14"/>
  <c r="PQ230" i="14"/>
  <c r="PQ229" i="14"/>
  <c r="PQ224" i="14"/>
  <c r="PQ223" i="14"/>
  <c r="PQ222" i="14"/>
  <c r="PQ221" i="14"/>
  <c r="PQ220" i="14"/>
  <c r="PQ219" i="14"/>
  <c r="PQ217" i="14"/>
  <c r="PQ215" i="14"/>
  <c r="PQ210" i="14"/>
  <c r="PQ209" i="14"/>
  <c r="PQ208" i="14"/>
  <c r="PQ207" i="14"/>
  <c r="PQ206" i="14"/>
  <c r="PQ205" i="14"/>
  <c r="PQ204" i="14"/>
  <c r="PQ212" i="14"/>
  <c r="PQ218" i="14"/>
  <c r="PQ216" i="14"/>
  <c r="PQ213" i="14"/>
  <c r="PQ211" i="14"/>
  <c r="PQ214" i="14"/>
  <c r="PQ197" i="14"/>
  <c r="PQ196" i="14"/>
  <c r="PQ195" i="14"/>
  <c r="PQ194" i="14"/>
  <c r="PQ193" i="14"/>
  <c r="PQ192" i="14"/>
  <c r="PQ187" i="14"/>
  <c r="PQ186" i="14"/>
  <c r="PQ185" i="14"/>
  <c r="PQ198" i="14"/>
  <c r="PQ184" i="14"/>
  <c r="PQ183" i="14"/>
  <c r="PQ182" i="14"/>
  <c r="PQ181" i="14"/>
  <c r="PQ180" i="14"/>
  <c r="PQ179" i="14"/>
  <c r="PQ178" i="14"/>
  <c r="PQ177" i="14"/>
  <c r="PQ199" i="14"/>
  <c r="PQ170" i="14"/>
  <c r="PQ165" i="14"/>
  <c r="PQ164" i="14"/>
  <c r="PQ163" i="14"/>
  <c r="PQ162" i="14"/>
  <c r="PQ161" i="14"/>
  <c r="PQ160" i="14"/>
  <c r="PQ159" i="14"/>
  <c r="PQ154" i="14"/>
  <c r="PQ156" i="14" s="1"/>
  <c r="PQ171" i="14"/>
  <c r="H153" i="14"/>
  <c r="Y153" i="14"/>
  <c r="AY153" i="14"/>
  <c r="BP153" i="14"/>
  <c r="BP156" i="14" s="1"/>
  <c r="BY153" i="14"/>
  <c r="BY156" i="14" s="1"/>
  <c r="CG153" i="14"/>
  <c r="CP153" i="14"/>
  <c r="CY153" i="14"/>
  <c r="DG153" i="14"/>
  <c r="DP153" i="14"/>
  <c r="EG153" i="14"/>
  <c r="FG153" i="14"/>
  <c r="FG156" i="14" s="1"/>
  <c r="FX153" i="14"/>
  <c r="FX156" i="14" s="1"/>
  <c r="GG153" i="14"/>
  <c r="GO153" i="14"/>
  <c r="GO156" i="14" s="1"/>
  <c r="GX153" i="14"/>
  <c r="GX156" i="14" s="1"/>
  <c r="HG153" i="14"/>
  <c r="HG156" i="14" s="1"/>
  <c r="HO153" i="14"/>
  <c r="HX153" i="14"/>
  <c r="HX156" i="14" s="1"/>
  <c r="IO153" i="14"/>
  <c r="IO156" i="14" s="1"/>
  <c r="JO153" i="14"/>
  <c r="JO156" i="14" s="1"/>
  <c r="KF153" i="14"/>
  <c r="KO153" i="14"/>
  <c r="KO156" i="14" s="1"/>
  <c r="KW153" i="14"/>
  <c r="KW156" i="14" s="1"/>
  <c r="LF153" i="14"/>
  <c r="LF156" i="14" s="1"/>
  <c r="LO153" i="14"/>
  <c r="LW153" i="14"/>
  <c r="LW156" i="14" s="1"/>
  <c r="MF153" i="14"/>
  <c r="MF156" i="14" s="1"/>
  <c r="MW153" i="14"/>
  <c r="NW153" i="14"/>
  <c r="NW156" i="14" s="1"/>
  <c r="ON153" i="14"/>
  <c r="ON156" i="14" s="1"/>
  <c r="OW153" i="14"/>
  <c r="OW156" i="14" s="1"/>
  <c r="PE153" i="14"/>
  <c r="PE156" i="14" s="1"/>
  <c r="PN153" i="14"/>
  <c r="H154" i="14"/>
  <c r="Y154" i="14"/>
  <c r="AY154" i="14"/>
  <c r="QA154" i="14" s="1"/>
  <c r="BP154" i="14"/>
  <c r="BY154" i="14"/>
  <c r="CG154" i="14"/>
  <c r="CP154" i="14"/>
  <c r="CY154" i="14"/>
  <c r="DG154" i="14"/>
  <c r="DP154" i="14"/>
  <c r="EG154" i="14"/>
  <c r="EL154" i="14" s="1"/>
  <c r="EY154" i="14"/>
  <c r="EY156" i="14" s="1"/>
  <c r="FQ154" i="14"/>
  <c r="GH154" i="14"/>
  <c r="GH156" i="14" s="1"/>
  <c r="GY154" i="14"/>
  <c r="GY156" i="14" s="1"/>
  <c r="HP154" i="14"/>
  <c r="HP156" i="14" s="1"/>
  <c r="IY154" i="14"/>
  <c r="IY156" i="14" s="1"/>
  <c r="KG154" i="14"/>
  <c r="KG156" i="14" s="1"/>
  <c r="LP154" i="14"/>
  <c r="LP156" i="14" s="1"/>
  <c r="MG154" i="14"/>
  <c r="MG156" i="14" s="1"/>
  <c r="MX154" i="14"/>
  <c r="MX156" i="14" s="1"/>
  <c r="NT154" i="14"/>
  <c r="PN154" i="14"/>
  <c r="BM159" i="14"/>
  <c r="ED159" i="14"/>
  <c r="GU159" i="14"/>
  <c r="JL159" i="14"/>
  <c r="JL167" i="14" s="1"/>
  <c r="MC159" i="14"/>
  <c r="CU160" i="14"/>
  <c r="FL160" i="14"/>
  <c r="IC160" i="14"/>
  <c r="KT160" i="14"/>
  <c r="NK160" i="14"/>
  <c r="BM161" i="14"/>
  <c r="ED161" i="14"/>
  <c r="GU161" i="14"/>
  <c r="JL161" i="14"/>
  <c r="MC161" i="14"/>
  <c r="MN161" i="14" s="1"/>
  <c r="CU162" i="14"/>
  <c r="FL162" i="14"/>
  <c r="IC162" i="14"/>
  <c r="KT162" i="14"/>
  <c r="NK162" i="14"/>
  <c r="BM163" i="14"/>
  <c r="ED163" i="14"/>
  <c r="GU163" i="14"/>
  <c r="JL163" i="14"/>
  <c r="MC163" i="14"/>
  <c r="CU164" i="14"/>
  <c r="FL164" i="14"/>
  <c r="IC164" i="14"/>
  <c r="KT164" i="14"/>
  <c r="NK164" i="14"/>
  <c r="BM165" i="14"/>
  <c r="ED165" i="14"/>
  <c r="GU165" i="14"/>
  <c r="JL165" i="14"/>
  <c r="MC165" i="14"/>
  <c r="CA170" i="14"/>
  <c r="CA173" i="14" s="1"/>
  <c r="JB170" i="14"/>
  <c r="JB173" i="14" s="1"/>
  <c r="MQ170" i="14"/>
  <c r="CS171" i="14"/>
  <c r="GZ171" i="14"/>
  <c r="LE171" i="14"/>
  <c r="PL171" i="14"/>
  <c r="T177" i="14"/>
  <c r="T189" i="14" s="1"/>
  <c r="GV177" i="14"/>
  <c r="GV189" i="14" s="1"/>
  <c r="IM179" i="14"/>
  <c r="DE183" i="14"/>
  <c r="GG186" i="14"/>
  <c r="T199" i="14"/>
  <c r="BF240" i="14"/>
  <c r="BH242" i="14"/>
  <c r="KJ240" i="14"/>
  <c r="JX242" i="14"/>
  <c r="KZ242" i="14"/>
  <c r="IF240" i="14"/>
  <c r="DJ240" i="14"/>
  <c r="DX240" i="14"/>
  <c r="IV242" i="14"/>
  <c r="JH240" i="14"/>
  <c r="JV240" i="14"/>
  <c r="OT242" i="14"/>
  <c r="PT240" i="14"/>
  <c r="AR240" i="14"/>
  <c r="BT240" i="14"/>
  <c r="CJ242" i="14"/>
  <c r="NP240" i="14"/>
  <c r="HF242" i="14"/>
  <c r="IT240" i="14"/>
  <c r="OR240" i="14"/>
  <c r="FN240" i="14"/>
  <c r="LL240" i="14"/>
  <c r="AD240" i="14"/>
  <c r="GB240" i="14"/>
  <c r="LZ240" i="14"/>
  <c r="MN240" i="14"/>
  <c r="EN242" i="14"/>
  <c r="NB240" i="14"/>
  <c r="CH240" i="14"/>
  <c r="GP240" i="14"/>
  <c r="KX240" i="14"/>
  <c r="PF240" i="14"/>
  <c r="KN291" i="14"/>
  <c r="AJ291" i="14"/>
  <c r="KM290" i="14"/>
  <c r="KU290" i="14"/>
  <c r="KU293" i="14" s="1"/>
  <c r="HF287" i="14"/>
  <c r="HR283" i="14"/>
  <c r="BW290" i="14"/>
  <c r="BW293" i="14" s="1"/>
  <c r="CE290" i="14"/>
  <c r="BX291" i="14"/>
  <c r="BX293" i="14" s="1"/>
  <c r="CF291" i="14"/>
  <c r="CF293" i="14" s="1"/>
  <c r="F290" i="14"/>
  <c r="N290" i="14"/>
  <c r="G291" i="14"/>
  <c r="O291" i="14"/>
  <c r="HV290" i="14"/>
  <c r="ID290" i="14"/>
  <c r="ID293" i="14" s="1"/>
  <c r="HW291" i="14"/>
  <c r="IE291" i="14"/>
  <c r="D287" i="14"/>
  <c r="AF287" i="14"/>
  <c r="AR283" i="14"/>
  <c r="BF283" i="14"/>
  <c r="IF289" i="14"/>
  <c r="IL293" i="14"/>
  <c r="IT289" i="14"/>
  <c r="FF290" i="14"/>
  <c r="OC290" i="14"/>
  <c r="NV290" i="14"/>
  <c r="OY290" i="14"/>
  <c r="OY293" i="14" s="1"/>
  <c r="EV291" i="14"/>
  <c r="MH290" i="14"/>
  <c r="MH293" i="14" s="1"/>
  <c r="BX287" i="14"/>
  <c r="CF287" i="14"/>
  <c r="GP283" i="14"/>
  <c r="HD283" i="14"/>
  <c r="HW287" i="14"/>
  <c r="IE287" i="14"/>
  <c r="X290" i="14"/>
  <c r="CO290" i="14"/>
  <c r="DF290" i="14"/>
  <c r="DF293" i="14" s="1"/>
  <c r="FE290" i="14"/>
  <c r="FM290" i="14"/>
  <c r="FM293" i="14" s="1"/>
  <c r="FW290" i="14"/>
  <c r="IN290" i="14"/>
  <c r="LE290" i="14"/>
  <c r="LV290" i="14"/>
  <c r="LV293" i="14" s="1"/>
  <c r="NU290" i="14"/>
  <c r="OM290" i="14"/>
  <c r="OM293" i="14" s="1"/>
  <c r="F291" i="14"/>
  <c r="F293" i="14" s="1"/>
  <c r="N291" i="14"/>
  <c r="BW291" i="14"/>
  <c r="CE291" i="14"/>
  <c r="FF291" i="14"/>
  <c r="HV291" i="14"/>
  <c r="ID291" i="14"/>
  <c r="KM291" i="14"/>
  <c r="KU291" i="14"/>
  <c r="LY291" i="14"/>
  <c r="IS293" i="14"/>
  <c r="JT293" i="14"/>
  <c r="NJ293" i="14"/>
  <c r="EL283" i="14"/>
  <c r="FE287" i="14"/>
  <c r="FM287" i="14"/>
  <c r="KX283" i="14"/>
  <c r="LL283" i="14"/>
  <c r="G290" i="14"/>
  <c r="PY290" i="14" s="1"/>
  <c r="PY347" i="14" s="1"/>
  <c r="O290" i="14"/>
  <c r="QG290" i="14" s="1"/>
  <c r="QG347" i="14" s="1"/>
  <c r="AU290" i="14"/>
  <c r="AU293" i="14" s="1"/>
  <c r="BX290" i="14"/>
  <c r="CF290" i="14"/>
  <c r="EV290" i="14"/>
  <c r="EV293" i="14" s="1"/>
  <c r="HW290" i="14"/>
  <c r="HW293" i="14" s="1"/>
  <c r="IE290" i="14"/>
  <c r="KN290" i="14"/>
  <c r="KN293" i="14" s="1"/>
  <c r="KV290" i="14"/>
  <c r="KV293" i="14" s="1"/>
  <c r="NL290" i="14"/>
  <c r="NL293" i="14" s="1"/>
  <c r="BN291" i="14"/>
  <c r="EE291" i="14"/>
  <c r="EO291" i="14"/>
  <c r="EW291" i="14"/>
  <c r="FR291" i="14"/>
  <c r="GV291" i="14"/>
  <c r="HM291" i="14"/>
  <c r="CA293" i="14"/>
  <c r="DU293" i="14"/>
  <c r="F287" i="14"/>
  <c r="N287" i="14"/>
  <c r="X287" i="14"/>
  <c r="DL287" i="14"/>
  <c r="EN287" i="14"/>
  <c r="EZ283" i="14"/>
  <c r="EV287" i="14"/>
  <c r="FF287" i="14"/>
  <c r="FN283" i="14"/>
  <c r="FW287" i="14"/>
  <c r="KM287" i="14"/>
  <c r="KU287" i="14"/>
  <c r="LE287" i="14"/>
  <c r="LN287" i="14"/>
  <c r="LZ283" i="14"/>
  <c r="LV287" i="14"/>
  <c r="BN290" i="14"/>
  <c r="BN293" i="14" s="1"/>
  <c r="EE290" i="14"/>
  <c r="EO290" i="14"/>
  <c r="EO293" i="14" s="1"/>
  <c r="EW290" i="14"/>
  <c r="EW293" i="14" s="1"/>
  <c r="GV290" i="14"/>
  <c r="HM290" i="14"/>
  <c r="HM293" i="14" s="1"/>
  <c r="KD290" i="14"/>
  <c r="KO290" i="14"/>
  <c r="KO293" i="14" s="1"/>
  <c r="MU290" i="14"/>
  <c r="MU293" i="14" s="1"/>
  <c r="NE290" i="14"/>
  <c r="NE293" i="14" s="1"/>
  <c r="NM290" i="14"/>
  <c r="NM293" i="14" s="1"/>
  <c r="PL290" i="14"/>
  <c r="PL293" i="14" s="1"/>
  <c r="AW291" i="14"/>
  <c r="AW293" i="14" s="1"/>
  <c r="BE291" i="14"/>
  <c r="BO291" i="14"/>
  <c r="EF291" i="14"/>
  <c r="EF293" i="14" s="1"/>
  <c r="GW291" i="14"/>
  <c r="GW293" i="14" s="1"/>
  <c r="HN291" i="14"/>
  <c r="HN293" i="14" s="1"/>
  <c r="JM291" i="14"/>
  <c r="JU291" i="14"/>
  <c r="KE291" i="14"/>
  <c r="CL293" i="14"/>
  <c r="G287" i="14"/>
  <c r="O287" i="14"/>
  <c r="KN287" i="14"/>
  <c r="OT287" i="14"/>
  <c r="PT283" i="14"/>
  <c r="AL290" i="14"/>
  <c r="AW290" i="14"/>
  <c r="BE290" i="14"/>
  <c r="BO290" i="14"/>
  <c r="EF290" i="14"/>
  <c r="GW290" i="14"/>
  <c r="HN290" i="14"/>
  <c r="JM290" i="14"/>
  <c r="JM293" i="14" s="1"/>
  <c r="JU290" i="14"/>
  <c r="JU293" i="14" s="1"/>
  <c r="KE290" i="14"/>
  <c r="MV290" i="14"/>
  <c r="PM290" i="14"/>
  <c r="AX291" i="14"/>
  <c r="AX293" i="14" s="1"/>
  <c r="DN291" i="14"/>
  <c r="DV291" i="14"/>
  <c r="GE291" i="14"/>
  <c r="GM291" i="14"/>
  <c r="GM293" i="14" s="1"/>
  <c r="JN291" i="14"/>
  <c r="IF283" i="14"/>
  <c r="IV287" i="14"/>
  <c r="JH283" i="14"/>
  <c r="JV283" i="14"/>
  <c r="U290" i="14"/>
  <c r="U293" i="14" s="1"/>
  <c r="AC290" i="14"/>
  <c r="AX290" i="14"/>
  <c r="DN290" i="14"/>
  <c r="DV290" i="14"/>
  <c r="GE290" i="14"/>
  <c r="GE293" i="14" s="1"/>
  <c r="GM290" i="14"/>
  <c r="JN290" i="14"/>
  <c r="MD290" i="14"/>
  <c r="MD293" i="14" s="1"/>
  <c r="ML290" i="14"/>
  <c r="ML293" i="14" s="1"/>
  <c r="OU290" i="14"/>
  <c r="PC290" i="14"/>
  <c r="PC293" i="14" s="1"/>
  <c r="AN291" i="14"/>
  <c r="DO291" i="14"/>
  <c r="DO293" i="14" s="1"/>
  <c r="DW291" i="14"/>
  <c r="GF291" i="14"/>
  <c r="GN291" i="14"/>
  <c r="GN293" i="14" s="1"/>
  <c r="JD291" i="14"/>
  <c r="JD293" i="14" s="1"/>
  <c r="OY291" i="14"/>
  <c r="PJ291" i="14"/>
  <c r="PR291" i="14"/>
  <c r="BT283" i="14"/>
  <c r="BV287" i="14"/>
  <c r="CV283" i="14"/>
  <c r="NU287" i="14"/>
  <c r="OC287" i="14"/>
  <c r="AN290" i="14"/>
  <c r="DO290" i="14"/>
  <c r="DW290" i="14"/>
  <c r="GF290" i="14"/>
  <c r="GF293" i="14" s="1"/>
  <c r="GN290" i="14"/>
  <c r="JD290" i="14"/>
  <c r="ME290" i="14"/>
  <c r="ME293" i="14" s="1"/>
  <c r="MM290" i="14"/>
  <c r="MM293" i="14" s="1"/>
  <c r="OV290" i="14"/>
  <c r="PD290" i="14"/>
  <c r="PD293" i="14" s="1"/>
  <c r="W291" i="14"/>
  <c r="AG291" i="14"/>
  <c r="AO291" i="14"/>
  <c r="CN291" i="14"/>
  <c r="DE291" i="14"/>
  <c r="FV291" i="14"/>
  <c r="FV293" i="14" s="1"/>
  <c r="GO291" i="14"/>
  <c r="IM291" i="14"/>
  <c r="IM293" i="14" s="1"/>
  <c r="IW291" i="14"/>
  <c r="JE291" i="14"/>
  <c r="JE293" i="14" s="1"/>
  <c r="MH291" i="14"/>
  <c r="MS291" i="14"/>
  <c r="NA291" i="14"/>
  <c r="NK291" i="14"/>
  <c r="BW287" i="14"/>
  <c r="CE287" i="14"/>
  <c r="CO287" i="14"/>
  <c r="CX287" i="14"/>
  <c r="DJ283" i="14"/>
  <c r="DF287" i="14"/>
  <c r="HV287" i="14"/>
  <c r="ID287" i="14"/>
  <c r="IN287" i="14"/>
  <c r="MB287" i="14"/>
  <c r="ND287" i="14"/>
  <c r="NP283" i="14"/>
  <c r="NV287" i="14"/>
  <c r="OD283" i="14"/>
  <c r="OM287" i="14"/>
  <c r="L290" i="14"/>
  <c r="W290" i="14"/>
  <c r="AG290" i="14"/>
  <c r="AG293" i="14" s="1"/>
  <c r="AO290" i="14"/>
  <c r="DE290" i="14"/>
  <c r="DE293" i="14" s="1"/>
  <c r="FV290" i="14"/>
  <c r="IM290" i="14"/>
  <c r="IW290" i="14"/>
  <c r="IW293" i="14" s="1"/>
  <c r="JE290" i="14"/>
  <c r="LD290" i="14"/>
  <c r="LU290" i="14"/>
  <c r="LU293" i="14" s="1"/>
  <c r="OL290" i="14"/>
  <c r="X291" i="14"/>
  <c r="X293" i="14" s="1"/>
  <c r="CO291" i="14"/>
  <c r="DF291" i="14"/>
  <c r="FE291" i="14"/>
  <c r="FM291" i="14"/>
  <c r="FW291" i="14"/>
  <c r="IN291" i="14"/>
  <c r="IN293" i="14" s="1"/>
  <c r="MT291" i="14"/>
  <c r="OP291" i="14"/>
  <c r="OP293" i="14" s="1"/>
  <c r="P283" i="14"/>
  <c r="BH287" i="14"/>
  <c r="DX283" i="14"/>
  <c r="FP287" i="14"/>
  <c r="JX287" i="14"/>
  <c r="MN283" i="14"/>
  <c r="OF287" i="14"/>
  <c r="H290" i="14"/>
  <c r="Y290" i="14"/>
  <c r="AH290" i="14"/>
  <c r="AP290" i="14"/>
  <c r="AY290" i="14"/>
  <c r="BP290" i="14"/>
  <c r="BP293" i="14" s="1"/>
  <c r="BY290" i="14"/>
  <c r="BY293" i="14" s="1"/>
  <c r="CG290" i="14"/>
  <c r="CP290" i="14"/>
  <c r="CP293" i="14" s="1"/>
  <c r="CY290" i="14"/>
  <c r="CY293" i="14" s="1"/>
  <c r="DG290" i="14"/>
  <c r="DP290" i="14"/>
  <c r="DP293" i="14" s="1"/>
  <c r="EG290" i="14"/>
  <c r="EP290" i="14"/>
  <c r="EP293" i="14" s="1"/>
  <c r="EX290" i="14"/>
  <c r="EX293" i="14" s="1"/>
  <c r="FG290" i="14"/>
  <c r="FX290" i="14"/>
  <c r="FX293" i="14" s="1"/>
  <c r="GG290" i="14"/>
  <c r="GO290" i="14"/>
  <c r="GX290" i="14"/>
  <c r="HG290" i="14"/>
  <c r="HG293" i="14" s="1"/>
  <c r="HO290" i="14"/>
  <c r="HO293" i="14" s="1"/>
  <c r="HX290" i="14"/>
  <c r="IO290" i="14"/>
  <c r="IX290" i="14"/>
  <c r="IX293" i="14" s="1"/>
  <c r="JF290" i="14"/>
  <c r="JO290" i="14"/>
  <c r="KF290" i="14"/>
  <c r="KF293" i="14" s="1"/>
  <c r="KW290" i="14"/>
  <c r="LF290" i="14"/>
  <c r="LF293" i="14" s="1"/>
  <c r="LO290" i="14"/>
  <c r="LW290" i="14"/>
  <c r="MF290" i="14"/>
  <c r="MF293" i="14" s="1"/>
  <c r="MW290" i="14"/>
  <c r="NN290" i="14"/>
  <c r="NN293" i="14" s="1"/>
  <c r="NW290" i="14"/>
  <c r="ON290" i="14"/>
  <c r="ON293" i="14" s="1"/>
  <c r="OW290" i="14"/>
  <c r="OW293" i="14" s="1"/>
  <c r="PE290" i="14"/>
  <c r="PN290" i="14"/>
  <c r="H291" i="14"/>
  <c r="Y291" i="14"/>
  <c r="AH291" i="14"/>
  <c r="AP291" i="14"/>
  <c r="AY291" i="14"/>
  <c r="BP291" i="14"/>
  <c r="BY291" i="14"/>
  <c r="CG291" i="14"/>
  <c r="CP291" i="14"/>
  <c r="CY291" i="14"/>
  <c r="DG291" i="14"/>
  <c r="DP291" i="14"/>
  <c r="EG291" i="14"/>
  <c r="EP291" i="14"/>
  <c r="EX291" i="14"/>
  <c r="FG291" i="14"/>
  <c r="FX291" i="14"/>
  <c r="GG291" i="14"/>
  <c r="GX291" i="14"/>
  <c r="HG291" i="14"/>
  <c r="HO291" i="14"/>
  <c r="HX291" i="14"/>
  <c r="IO291" i="14"/>
  <c r="IX291" i="14"/>
  <c r="JO291" i="14"/>
  <c r="JO293" i="14" s="1"/>
  <c r="KF291" i="14"/>
  <c r="KO291" i="14"/>
  <c r="KW291" i="14"/>
  <c r="LH291" i="14"/>
  <c r="LR291" i="14"/>
  <c r="MJ291" i="14"/>
  <c r="PK291" i="14"/>
  <c r="PS291" i="14"/>
  <c r="KL287" i="14"/>
  <c r="AR289" i="14"/>
  <c r="BF289" i="14"/>
  <c r="BT289" i="14"/>
  <c r="CU293" i="14"/>
  <c r="GI293" i="14"/>
  <c r="HK293" i="14"/>
  <c r="HU293" i="14"/>
  <c r="LZ289" i="14"/>
  <c r="MS293" i="14"/>
  <c r="NB289" i="14"/>
  <c r="R287" i="14"/>
  <c r="CH283" i="14"/>
  <c r="DZ287" i="14"/>
  <c r="IH287" i="14"/>
  <c r="MP287" i="14"/>
  <c r="PF283" i="14"/>
  <c r="I290" i="14"/>
  <c r="I293" i="14" s="1"/>
  <c r="Z290" i="14"/>
  <c r="Z293" i="14" s="1"/>
  <c r="AI290" i="14"/>
  <c r="AI293" i="14" s="1"/>
  <c r="AQ290" i="14"/>
  <c r="AZ290" i="14"/>
  <c r="BI290" i="14"/>
  <c r="BI293" i="14" s="1"/>
  <c r="BQ290" i="14"/>
  <c r="BZ290" i="14"/>
  <c r="CQ290" i="14"/>
  <c r="CZ290" i="14"/>
  <c r="CZ293" i="14" s="1"/>
  <c r="DH290" i="14"/>
  <c r="DH293" i="14" s="1"/>
  <c r="DQ290" i="14"/>
  <c r="EH290" i="14"/>
  <c r="EQ290" i="14"/>
  <c r="EQ293" i="14" s="1"/>
  <c r="EY290" i="14"/>
  <c r="EY293" i="14" s="1"/>
  <c r="FH290" i="14"/>
  <c r="FQ290" i="14"/>
  <c r="FQ293" i="14" s="1"/>
  <c r="FY290" i="14"/>
  <c r="FY293" i="14" s="1"/>
  <c r="GH290" i="14"/>
  <c r="GY290" i="14"/>
  <c r="HH290" i="14"/>
  <c r="HP290" i="14"/>
  <c r="HP293" i="14" s="1"/>
  <c r="HY290" i="14"/>
  <c r="HY293" i="14" s="1"/>
  <c r="IP290" i="14"/>
  <c r="IP293" i="14" s="1"/>
  <c r="IY290" i="14"/>
  <c r="IY293" i="14" s="1"/>
  <c r="JG290" i="14"/>
  <c r="JP290" i="14"/>
  <c r="JP293" i="14" s="1"/>
  <c r="JY290" i="14"/>
  <c r="KG290" i="14"/>
  <c r="KP290" i="14"/>
  <c r="KP293" i="14" s="1"/>
  <c r="LG290" i="14"/>
  <c r="LG293" i="14" s="1"/>
  <c r="LP290" i="14"/>
  <c r="LP293" i="14" s="1"/>
  <c r="LX290" i="14"/>
  <c r="MG290" i="14"/>
  <c r="MX290" i="14"/>
  <c r="MX293" i="14" s="1"/>
  <c r="NG290" i="14"/>
  <c r="NO290" i="14"/>
  <c r="NX290" i="14"/>
  <c r="NX293" i="14" s="1"/>
  <c r="OG290" i="14"/>
  <c r="OG293" i="14" s="1"/>
  <c r="OO290" i="14"/>
  <c r="OX290" i="14"/>
  <c r="OX293" i="14" s="1"/>
  <c r="PO290" i="14"/>
  <c r="PO293" i="14" s="1"/>
  <c r="I291" i="14"/>
  <c r="Z291" i="14"/>
  <c r="AI291" i="14"/>
  <c r="AQ291" i="14"/>
  <c r="AZ291" i="14"/>
  <c r="BI291" i="14"/>
  <c r="BQ291" i="14"/>
  <c r="BZ291" i="14"/>
  <c r="CQ291" i="14"/>
  <c r="CZ291" i="14"/>
  <c r="DH291" i="14"/>
  <c r="DQ291" i="14"/>
  <c r="EH291" i="14"/>
  <c r="EH293" i="14" s="1"/>
  <c r="EQ291" i="14"/>
  <c r="EY291" i="14"/>
  <c r="FH291" i="14"/>
  <c r="FQ291" i="14"/>
  <c r="FY291" i="14"/>
  <c r="GH291" i="14"/>
  <c r="GY291" i="14"/>
  <c r="GY293" i="14" s="1"/>
  <c r="HH291" i="14"/>
  <c r="HH293" i="14" s="1"/>
  <c r="HP291" i="14"/>
  <c r="HY291" i="14"/>
  <c r="IP291" i="14"/>
  <c r="IY291" i="14"/>
  <c r="JG291" i="14"/>
  <c r="JP291" i="14"/>
  <c r="JY291" i="14"/>
  <c r="JY293" i="14" s="1"/>
  <c r="KG291" i="14"/>
  <c r="KP291" i="14"/>
  <c r="LA291" i="14"/>
  <c r="LI291" i="14"/>
  <c r="LS291" i="14"/>
  <c r="MC291" i="14"/>
  <c r="MK291" i="14"/>
  <c r="NY291" i="14"/>
  <c r="NY293" i="14" s="1"/>
  <c r="OJ291" i="14"/>
  <c r="PA291" i="14"/>
  <c r="BL287" i="14"/>
  <c r="EC287" i="14"/>
  <c r="BM293" i="14"/>
  <c r="CH289" i="14"/>
  <c r="HB293" i="14"/>
  <c r="LH293" i="14"/>
  <c r="MN289" i="14"/>
  <c r="CJ287" i="14"/>
  <c r="GR287" i="14"/>
  <c r="KZ287" i="14"/>
  <c r="PH287" i="14"/>
  <c r="J290" i="14"/>
  <c r="QB290" i="14" s="1"/>
  <c r="QB347" i="14" s="1"/>
  <c r="S290" i="14"/>
  <c r="AA290" i="14"/>
  <c r="AJ290" i="14"/>
  <c r="BA290" i="14"/>
  <c r="BJ290" i="14"/>
  <c r="BJ293" i="14" s="1"/>
  <c r="BR290" i="14"/>
  <c r="BR293" i="14" s="1"/>
  <c r="CA290" i="14"/>
  <c r="CR290" i="14"/>
  <c r="CR293" i="14" s="1"/>
  <c r="DA290" i="14"/>
  <c r="DI290" i="14"/>
  <c r="DR290" i="14"/>
  <c r="DR293" i="14" s="1"/>
  <c r="EA290" i="14"/>
  <c r="EI290" i="14"/>
  <c r="ER290" i="14"/>
  <c r="FI290" i="14"/>
  <c r="FR290" i="14"/>
  <c r="FR293" i="14" s="1"/>
  <c r="FZ290" i="14"/>
  <c r="FZ293" i="14" s="1"/>
  <c r="GI290" i="14"/>
  <c r="GZ290" i="14"/>
  <c r="GZ293" i="14" s="1"/>
  <c r="HI290" i="14"/>
  <c r="HI293" i="14" s="1"/>
  <c r="HQ290" i="14"/>
  <c r="HQ293" i="14" s="1"/>
  <c r="HZ290" i="14"/>
  <c r="II290" i="14"/>
  <c r="IQ290" i="14"/>
  <c r="IQ293" i="14" s="1"/>
  <c r="IZ290" i="14"/>
  <c r="IZ293" i="14" s="1"/>
  <c r="JQ290" i="14"/>
  <c r="JZ290" i="14"/>
  <c r="KH290" i="14"/>
  <c r="KQ290" i="14"/>
  <c r="KQ293" i="14" s="1"/>
  <c r="LH290" i="14"/>
  <c r="LQ290" i="14"/>
  <c r="LY290" i="14"/>
  <c r="LY293" i="14" s="1"/>
  <c r="MQ290" i="14"/>
  <c r="MQ293" i="14" s="1"/>
  <c r="MY290" i="14"/>
  <c r="NH290" i="14"/>
  <c r="NH293" i="14" s="1"/>
  <c r="NY290" i="14"/>
  <c r="OH290" i="14"/>
  <c r="OP290" i="14"/>
  <c r="PP290" i="14"/>
  <c r="J291" i="14"/>
  <c r="S291" i="14"/>
  <c r="PW291" i="14" s="1"/>
  <c r="PW350" i="14" s="1"/>
  <c r="AA291" i="14"/>
  <c r="BA291" i="14"/>
  <c r="BA293" i="14" s="1"/>
  <c r="BJ291" i="14"/>
  <c r="BR291" i="14"/>
  <c r="CA291" i="14"/>
  <c r="CR291" i="14"/>
  <c r="DI291" i="14"/>
  <c r="DI293" i="14" s="1"/>
  <c r="DR291" i="14"/>
  <c r="EA291" i="14"/>
  <c r="EI291" i="14"/>
  <c r="ER291" i="14"/>
  <c r="ER293" i="14" s="1"/>
  <c r="FI291" i="14"/>
  <c r="FZ291" i="14"/>
  <c r="GI291" i="14"/>
  <c r="GZ291" i="14"/>
  <c r="HI291" i="14"/>
  <c r="HQ291" i="14"/>
  <c r="HZ291" i="14"/>
  <c r="IQ291" i="14"/>
  <c r="IZ291" i="14"/>
  <c r="JQ291" i="14"/>
  <c r="JZ291" i="14"/>
  <c r="KH291" i="14"/>
  <c r="KQ291" i="14"/>
  <c r="LB291" i="14"/>
  <c r="LJ291" i="14"/>
  <c r="LT291" i="14"/>
  <c r="OK291" i="14"/>
  <c r="PB291" i="14"/>
  <c r="AC293" i="14"/>
  <c r="EA293" i="14"/>
  <c r="EI293" i="14"/>
  <c r="FN289" i="14"/>
  <c r="FT293" i="14"/>
  <c r="GB289" i="14"/>
  <c r="GU293" i="14"/>
  <c r="HC293" i="14"/>
  <c r="JZ293" i="14"/>
  <c r="PT289" i="14"/>
  <c r="AT287" i="14"/>
  <c r="FB287" i="14"/>
  <c r="JJ287" i="14"/>
  <c r="NR287" i="14"/>
  <c r="K290" i="14"/>
  <c r="K293" i="14" s="1"/>
  <c r="T290" i="14"/>
  <c r="AB290" i="14"/>
  <c r="AK290" i="14"/>
  <c r="AK293" i="14" s="1"/>
  <c r="BB290" i="14"/>
  <c r="BK290" i="14"/>
  <c r="BS290" i="14"/>
  <c r="CB290" i="14"/>
  <c r="CK290" i="14"/>
  <c r="CS290" i="14"/>
  <c r="DB290" i="14"/>
  <c r="DS290" i="14"/>
  <c r="EB290" i="14"/>
  <c r="EJ290" i="14"/>
  <c r="ES290" i="14"/>
  <c r="FJ290" i="14"/>
  <c r="FS290" i="14"/>
  <c r="FS293" i="14" s="1"/>
  <c r="GA290" i="14"/>
  <c r="GA293" i="14" s="1"/>
  <c r="GJ290" i="14"/>
  <c r="GS290" i="14"/>
  <c r="GS293" i="14" s="1"/>
  <c r="HA290" i="14"/>
  <c r="HA293" i="14" s="1"/>
  <c r="HJ290" i="14"/>
  <c r="IA290" i="14"/>
  <c r="IJ290" i="14"/>
  <c r="IJ293" i="14" s="1"/>
  <c r="IR290" i="14"/>
  <c r="IR293" i="14" s="1"/>
  <c r="JA290" i="14"/>
  <c r="JR290" i="14"/>
  <c r="KA290" i="14"/>
  <c r="KA293" i="14" s="1"/>
  <c r="KI290" i="14"/>
  <c r="KI293" i="14" s="1"/>
  <c r="KR290" i="14"/>
  <c r="LA290" i="14"/>
  <c r="LA293" i="14" s="1"/>
  <c r="LI290" i="14"/>
  <c r="LI293" i="14" s="1"/>
  <c r="LR290" i="14"/>
  <c r="MI290" i="14"/>
  <c r="MR290" i="14"/>
  <c r="MZ290" i="14"/>
  <c r="MZ293" i="14" s="1"/>
  <c r="NI290" i="14"/>
  <c r="NI293" i="14" s="1"/>
  <c r="NZ290" i="14"/>
  <c r="NZ293" i="14" s="1"/>
  <c r="OI290" i="14"/>
  <c r="OI293" i="14" s="1"/>
  <c r="OQ290" i="14"/>
  <c r="OZ290" i="14"/>
  <c r="OZ293" i="14" s="1"/>
  <c r="PI290" i="14"/>
  <c r="PQ290" i="14"/>
  <c r="K291" i="14"/>
  <c r="QC291" i="14" s="1"/>
  <c r="QC350" i="14" s="1"/>
  <c r="T291" i="14"/>
  <c r="AB291" i="14"/>
  <c r="AB293" i="14" s="1"/>
  <c r="AK291" i="14"/>
  <c r="BB291" i="14"/>
  <c r="BK291" i="14"/>
  <c r="BK293" i="14" s="1"/>
  <c r="BS291" i="14"/>
  <c r="CB291" i="14"/>
  <c r="CK291" i="14"/>
  <c r="CK293" i="14" s="1"/>
  <c r="CS291" i="14"/>
  <c r="CS293" i="14" s="1"/>
  <c r="DB291" i="14"/>
  <c r="DB293" i="14" s="1"/>
  <c r="DS291" i="14"/>
  <c r="EB291" i="14"/>
  <c r="EJ291" i="14"/>
  <c r="EJ293" i="14" s="1"/>
  <c r="ES291" i="14"/>
  <c r="FJ291" i="14"/>
  <c r="FS291" i="14"/>
  <c r="GA291" i="14"/>
  <c r="GJ291" i="14"/>
  <c r="GS291" i="14"/>
  <c r="HA291" i="14"/>
  <c r="HJ291" i="14"/>
  <c r="HJ293" i="14" s="1"/>
  <c r="IA291" i="14"/>
  <c r="IJ291" i="14"/>
  <c r="IR291" i="14"/>
  <c r="JA291" i="14"/>
  <c r="JR291" i="14"/>
  <c r="KA291" i="14"/>
  <c r="KI291" i="14"/>
  <c r="KR291" i="14"/>
  <c r="LC291" i="14"/>
  <c r="LK291" i="14"/>
  <c r="LU291" i="14"/>
  <c r="NH291" i="14"/>
  <c r="NS291" i="14"/>
  <c r="OA291" i="14"/>
  <c r="FT287" i="14"/>
  <c r="IK287" i="14"/>
  <c r="P289" i="14"/>
  <c r="L293" i="14"/>
  <c r="AD289" i="14"/>
  <c r="AM293" i="14"/>
  <c r="FC293" i="14"/>
  <c r="GP289" i="14"/>
  <c r="JQ293" i="14"/>
  <c r="LJ293" i="14"/>
  <c r="KJ283" i="14"/>
  <c r="BC290" i="14"/>
  <c r="BC293" i="14" s="1"/>
  <c r="BL290" i="14"/>
  <c r="BL293" i="14" s="1"/>
  <c r="CC290" i="14"/>
  <c r="CC293" i="14" s="1"/>
  <c r="CL290" i="14"/>
  <c r="CT290" i="14"/>
  <c r="CT293" i="14" s="1"/>
  <c r="DC290" i="14"/>
  <c r="DC293" i="14" s="1"/>
  <c r="DT290" i="14"/>
  <c r="DT293" i="14" s="1"/>
  <c r="EC290" i="14"/>
  <c r="EK290" i="14"/>
  <c r="ET290" i="14"/>
  <c r="ET293" i="14" s="1"/>
  <c r="FC290" i="14"/>
  <c r="FK290" i="14"/>
  <c r="FK293" i="14" s="1"/>
  <c r="FT290" i="14"/>
  <c r="GK290" i="14"/>
  <c r="GK293" i="14" s="1"/>
  <c r="GT290" i="14"/>
  <c r="GT293" i="14" s="1"/>
  <c r="HB290" i="14"/>
  <c r="HK290" i="14"/>
  <c r="IB290" i="14"/>
  <c r="IB293" i="14" s="1"/>
  <c r="IK290" i="14"/>
  <c r="IK293" i="14" s="1"/>
  <c r="IS290" i="14"/>
  <c r="JB290" i="14"/>
  <c r="JB293" i="14" s="1"/>
  <c r="JK290" i="14"/>
  <c r="JS290" i="14"/>
  <c r="JS293" i="14" s="1"/>
  <c r="KB290" i="14"/>
  <c r="KS290" i="14"/>
  <c r="LB290" i="14"/>
  <c r="LB293" i="14" s="1"/>
  <c r="LJ290" i="14"/>
  <c r="LS290" i="14"/>
  <c r="LS293" i="14" s="1"/>
  <c r="MJ290" i="14"/>
  <c r="MJ293" i="14" s="1"/>
  <c r="MS290" i="14"/>
  <c r="NA290" i="14"/>
  <c r="NA293" i="14" s="1"/>
  <c r="NJ290" i="14"/>
  <c r="NS290" i="14"/>
  <c r="NS293" i="14" s="1"/>
  <c r="OA290" i="14"/>
  <c r="OA293" i="14" s="1"/>
  <c r="OJ290" i="14"/>
  <c r="PA290" i="14"/>
  <c r="PJ290" i="14"/>
  <c r="PR290" i="14"/>
  <c r="L291" i="14"/>
  <c r="U291" i="14"/>
  <c r="AC291" i="14"/>
  <c r="AL291" i="14"/>
  <c r="AL293" i="14" s="1"/>
  <c r="AU291" i="14"/>
  <c r="BC291" i="14"/>
  <c r="BL291" i="14"/>
  <c r="CC291" i="14"/>
  <c r="CL291" i="14"/>
  <c r="CT291" i="14"/>
  <c r="DC291" i="14"/>
  <c r="DT291" i="14"/>
  <c r="EC291" i="14"/>
  <c r="EC293" i="14" s="1"/>
  <c r="EK291" i="14"/>
  <c r="ET291" i="14"/>
  <c r="FC291" i="14"/>
  <c r="FK291" i="14"/>
  <c r="FT291" i="14"/>
  <c r="GK291" i="14"/>
  <c r="GT291" i="14"/>
  <c r="HB291" i="14"/>
  <c r="HK291" i="14"/>
  <c r="IB291" i="14"/>
  <c r="IK291" i="14"/>
  <c r="IS291" i="14"/>
  <c r="JB291" i="14"/>
  <c r="JK291" i="14"/>
  <c r="JS291" i="14"/>
  <c r="KB291" i="14"/>
  <c r="KS291" i="14"/>
  <c r="KS293" i="14" s="1"/>
  <c r="LD291" i="14"/>
  <c r="LD293" i="14" s="1"/>
  <c r="MQ291" i="14"/>
  <c r="MY291" i="14"/>
  <c r="NT291" i="14"/>
  <c r="OB291" i="14"/>
  <c r="E293" i="14"/>
  <c r="M293" i="14"/>
  <c r="DJ289" i="14"/>
  <c r="EK293" i="14"/>
  <c r="FL293" i="14"/>
  <c r="II293" i="14"/>
  <c r="JH289" i="14"/>
  <c r="JV289" i="14"/>
  <c r="KB293" i="14"/>
  <c r="KJ289" i="14"/>
  <c r="PJ293" i="14"/>
  <c r="PR293" i="14"/>
  <c r="NB283" i="14"/>
  <c r="E290" i="14"/>
  <c r="M290" i="14"/>
  <c r="V290" i="14"/>
  <c r="V293" i="14" s="1"/>
  <c r="AM290" i="14"/>
  <c r="AV290" i="14"/>
  <c r="BD290" i="14"/>
  <c r="BD293" i="14" s="1"/>
  <c r="BM290" i="14"/>
  <c r="CD290" i="14"/>
  <c r="CM290" i="14"/>
  <c r="CM293" i="14" s="1"/>
  <c r="CU290" i="14"/>
  <c r="DD290" i="14"/>
  <c r="DD293" i="14" s="1"/>
  <c r="DM290" i="14"/>
  <c r="DM293" i="14" s="1"/>
  <c r="DU290" i="14"/>
  <c r="ED290" i="14"/>
  <c r="ED293" i="14" s="1"/>
  <c r="EU290" i="14"/>
  <c r="EU293" i="14" s="1"/>
  <c r="FD290" i="14"/>
  <c r="FD293" i="14" s="1"/>
  <c r="FL290" i="14"/>
  <c r="FU290" i="14"/>
  <c r="FU293" i="14" s="1"/>
  <c r="GL290" i="14"/>
  <c r="GL293" i="14" s="1"/>
  <c r="GU290" i="14"/>
  <c r="HC290" i="14"/>
  <c r="HL290" i="14"/>
  <c r="HL293" i="14" s="1"/>
  <c r="HU290" i="14"/>
  <c r="IC290" i="14"/>
  <c r="IC293" i="14" s="1"/>
  <c r="IL290" i="14"/>
  <c r="JC290" i="14"/>
  <c r="JC293" i="14" s="1"/>
  <c r="JL290" i="14"/>
  <c r="JL293" i="14" s="1"/>
  <c r="JT290" i="14"/>
  <c r="KC290" i="14"/>
  <c r="KT290" i="14"/>
  <c r="KT293" i="14" s="1"/>
  <c r="LC290" i="14"/>
  <c r="LC293" i="14" s="1"/>
  <c r="LK290" i="14"/>
  <c r="LT290" i="14"/>
  <c r="LT293" i="14" s="1"/>
  <c r="MC290" i="14"/>
  <c r="MC293" i="14" s="1"/>
  <c r="MK290" i="14"/>
  <c r="MK293" i="14" s="1"/>
  <c r="MT290" i="14"/>
  <c r="NK290" i="14"/>
  <c r="NT290" i="14"/>
  <c r="NT293" i="14" s="1"/>
  <c r="OB290" i="14"/>
  <c r="OB293" i="14" s="1"/>
  <c r="OK290" i="14"/>
  <c r="PB290" i="14"/>
  <c r="PB293" i="14" s="1"/>
  <c r="PK290" i="14"/>
  <c r="PS290" i="14"/>
  <c r="PS293" i="14" s="1"/>
  <c r="E291" i="14"/>
  <c r="M291" i="14"/>
  <c r="V291" i="14"/>
  <c r="AM291" i="14"/>
  <c r="AV291" i="14"/>
  <c r="AV293" i="14" s="1"/>
  <c r="BD291" i="14"/>
  <c r="BM291" i="14"/>
  <c r="CD291" i="14"/>
  <c r="CD293" i="14" s="1"/>
  <c r="CM291" i="14"/>
  <c r="CU291" i="14"/>
  <c r="DD291" i="14"/>
  <c r="DM291" i="14"/>
  <c r="DU291" i="14"/>
  <c r="ED291" i="14"/>
  <c r="EU291" i="14"/>
  <c r="FD291" i="14"/>
  <c r="FL291" i="14"/>
  <c r="FU291" i="14"/>
  <c r="GL291" i="14"/>
  <c r="GU291" i="14"/>
  <c r="HC291" i="14"/>
  <c r="HL291" i="14"/>
  <c r="HU291" i="14"/>
  <c r="IC291" i="14"/>
  <c r="IL291" i="14"/>
  <c r="JC291" i="14"/>
  <c r="JL291" i="14"/>
  <c r="JT291" i="14"/>
  <c r="KC291" i="14"/>
  <c r="KC293" i="14" s="1"/>
  <c r="KT291" i="14"/>
  <c r="NJ291" i="14"/>
  <c r="PP291" i="14"/>
  <c r="PP293" i="14" s="1"/>
  <c r="CV289" i="14"/>
  <c r="DX289" i="14"/>
  <c r="EL289" i="14"/>
  <c r="JK293" i="14"/>
  <c r="NP289" i="14"/>
  <c r="OD289" i="14"/>
  <c r="OJ293" i="14"/>
  <c r="OR289" i="14"/>
  <c r="PA293" i="14"/>
  <c r="LK293" i="14"/>
  <c r="MT293" i="14"/>
  <c r="NK293" i="14"/>
  <c r="OK293" i="14"/>
  <c r="PK293" i="14"/>
  <c r="MD291" i="14"/>
  <c r="ML291" i="14"/>
  <c r="MU291" i="14"/>
  <c r="NL291" i="14"/>
  <c r="NU291" i="14"/>
  <c r="NU293" i="14" s="1"/>
  <c r="OC291" i="14"/>
  <c r="OL291" i="14"/>
  <c r="OL293" i="14" s="1"/>
  <c r="OU291" i="14"/>
  <c r="PC291" i="14"/>
  <c r="PL291" i="14"/>
  <c r="N293" i="14"/>
  <c r="W293" i="14"/>
  <c r="AN293" i="14"/>
  <c r="BE293" i="14"/>
  <c r="CE293" i="14"/>
  <c r="CN293" i="14"/>
  <c r="DN293" i="14"/>
  <c r="DV293" i="14"/>
  <c r="EE293" i="14"/>
  <c r="FE293" i="14"/>
  <c r="GV293" i="14"/>
  <c r="HD289" i="14"/>
  <c r="HV293" i="14"/>
  <c r="KD293" i="14"/>
  <c r="KM293" i="14"/>
  <c r="LL289" i="14"/>
  <c r="OC293" i="14"/>
  <c r="OU293" i="14"/>
  <c r="AJ293" i="14"/>
  <c r="DA293" i="14"/>
  <c r="KV291" i="14"/>
  <c r="LE291" i="14"/>
  <c r="LV291" i="14"/>
  <c r="ME291" i="14"/>
  <c r="MM291" i="14"/>
  <c r="MV291" i="14"/>
  <c r="NE291" i="14"/>
  <c r="NM291" i="14"/>
  <c r="NV291" i="14"/>
  <c r="OM291" i="14"/>
  <c r="OV291" i="14"/>
  <c r="PD291" i="14"/>
  <c r="PM291" i="14"/>
  <c r="O293" i="14"/>
  <c r="AO293" i="14"/>
  <c r="BO293" i="14"/>
  <c r="CO293" i="14"/>
  <c r="DW293" i="14"/>
  <c r="FF293" i="14"/>
  <c r="FW293" i="14"/>
  <c r="IE293" i="14"/>
  <c r="JN293" i="14"/>
  <c r="KE293" i="14"/>
  <c r="LE293" i="14"/>
  <c r="MV293" i="14"/>
  <c r="NV293" i="14"/>
  <c r="OV293" i="14"/>
  <c r="PM293" i="14"/>
  <c r="LF291" i="14"/>
  <c r="LO291" i="14"/>
  <c r="LO293" i="14" s="1"/>
  <c r="LW291" i="14"/>
  <c r="MF291" i="14"/>
  <c r="MW291" i="14"/>
  <c r="MW293" i="14" s="1"/>
  <c r="NF291" i="14"/>
  <c r="NF293" i="14" s="1"/>
  <c r="NN291" i="14"/>
  <c r="NW291" i="14"/>
  <c r="ON291" i="14"/>
  <c r="OW291" i="14"/>
  <c r="PE291" i="14"/>
  <c r="PN291" i="14"/>
  <c r="H293" i="14"/>
  <c r="Y293" i="14"/>
  <c r="AH293" i="14"/>
  <c r="AP293" i="14"/>
  <c r="AY293" i="14"/>
  <c r="CG293" i="14"/>
  <c r="DG293" i="14"/>
  <c r="EG293" i="14"/>
  <c r="FG293" i="14"/>
  <c r="GG293" i="14"/>
  <c r="GO293" i="14"/>
  <c r="GX293" i="14"/>
  <c r="HX293" i="14"/>
  <c r="IO293" i="14"/>
  <c r="JF293" i="14"/>
  <c r="KW293" i="14"/>
  <c r="LW293" i="14"/>
  <c r="NW293" i="14"/>
  <c r="PE293" i="14"/>
  <c r="PN293" i="14"/>
  <c r="LG291" i="14"/>
  <c r="LP291" i="14"/>
  <c r="LX291" i="14"/>
  <c r="MG291" i="14"/>
  <c r="MG293" i="14" s="1"/>
  <c r="MX291" i="14"/>
  <c r="NG291" i="14"/>
  <c r="NG293" i="14" s="1"/>
  <c r="NO291" i="14"/>
  <c r="NX291" i="14"/>
  <c r="OG291" i="14"/>
  <c r="OO291" i="14"/>
  <c r="OX291" i="14"/>
  <c r="PO291" i="14"/>
  <c r="AQ293" i="14"/>
  <c r="AZ293" i="14"/>
  <c r="BQ293" i="14"/>
  <c r="BZ293" i="14"/>
  <c r="CQ293" i="14"/>
  <c r="DQ293" i="14"/>
  <c r="FH293" i="14"/>
  <c r="GH293" i="14"/>
  <c r="JG293" i="14"/>
  <c r="KG293" i="14"/>
  <c r="KX289" i="14"/>
  <c r="LX293" i="14"/>
  <c r="NO293" i="14"/>
  <c r="OO293" i="14"/>
  <c r="PF289" i="14"/>
  <c r="EZ289" i="14"/>
  <c r="OH293" i="14"/>
  <c r="MI291" i="14"/>
  <c r="MR291" i="14"/>
  <c r="MR293" i="14" s="1"/>
  <c r="MZ291" i="14"/>
  <c r="NI291" i="14"/>
  <c r="NZ291" i="14"/>
  <c r="OI291" i="14"/>
  <c r="OQ291" i="14"/>
  <c r="OQ293" i="14" s="1"/>
  <c r="OZ291" i="14"/>
  <c r="PI291" i="14"/>
  <c r="PQ291" i="14"/>
  <c r="T293" i="14"/>
  <c r="BB293" i="14"/>
  <c r="BS293" i="14"/>
  <c r="CB293" i="14"/>
  <c r="DS293" i="14"/>
  <c r="EB293" i="14"/>
  <c r="ES293" i="14"/>
  <c r="FJ293" i="14"/>
  <c r="GJ293" i="14"/>
  <c r="HR289" i="14"/>
  <c r="IA293" i="14"/>
  <c r="JA293" i="14"/>
  <c r="JR293" i="14"/>
  <c r="KR293" i="14"/>
  <c r="LR293" i="14"/>
  <c r="MI293" i="14"/>
  <c r="PI293" i="14"/>
  <c r="PQ293" i="14"/>
  <c r="IH311" i="14"/>
  <c r="AT311" i="14"/>
  <c r="AT308" i="14"/>
  <c r="AT309" i="14" s="1"/>
  <c r="BF305" i="14"/>
  <c r="FB311" i="14"/>
  <c r="FB308" i="14"/>
  <c r="FB309" i="14" s="1"/>
  <c r="FN305" i="14"/>
  <c r="FN308" i="14" s="1"/>
  <c r="JJ311" i="14"/>
  <c r="AD298" i="14"/>
  <c r="EL298" i="14"/>
  <c r="IT298" i="14"/>
  <c r="NB298" i="14"/>
  <c r="BF298" i="14"/>
  <c r="FN298" i="14"/>
  <c r="JV298" i="14"/>
  <c r="OD298" i="14"/>
  <c r="OR298" i="14"/>
  <c r="HF311" i="14"/>
  <c r="BH311" i="14"/>
  <c r="BT305" i="14"/>
  <c r="BH308" i="14"/>
  <c r="BH309" i="14" s="1"/>
  <c r="FP311" i="14"/>
  <c r="GB305" i="14"/>
  <c r="GB308" i="14" s="1"/>
  <c r="FP308" i="14"/>
  <c r="FP309" i="14" s="1"/>
  <c r="JX311" i="14"/>
  <c r="AF312" i="14"/>
  <c r="AR312" i="14" s="1"/>
  <c r="EN312" i="14"/>
  <c r="GR312" i="14"/>
  <c r="IV312" i="14"/>
  <c r="JH312" i="14" s="1"/>
  <c r="KL311" i="14"/>
  <c r="BV311" i="14"/>
  <c r="CH305" i="14"/>
  <c r="CH308" i="14" s="1"/>
  <c r="CH309" i="14" s="1"/>
  <c r="GD311" i="14"/>
  <c r="GP305" i="14"/>
  <c r="GP308" i="14" s="1"/>
  <c r="GP309" i="14" s="1"/>
  <c r="OT311" i="14"/>
  <c r="PF305" i="14"/>
  <c r="CJ311" i="14"/>
  <c r="CJ308" i="14"/>
  <c r="CJ309" i="14" s="1"/>
  <c r="CV305" i="14"/>
  <c r="GR311" i="14"/>
  <c r="GR308" i="14"/>
  <c r="GR309" i="14" s="1"/>
  <c r="HD305" i="14"/>
  <c r="CJ313" i="14"/>
  <c r="CV307" i="14"/>
  <c r="GR313" i="14"/>
  <c r="HD307" i="14"/>
  <c r="KZ313" i="14"/>
  <c r="LL307" i="14"/>
  <c r="PH313" i="14"/>
  <c r="PT313" i="14" s="1"/>
  <c r="PT307" i="14"/>
  <c r="OT308" i="14"/>
  <c r="OT309" i="14" s="1"/>
  <c r="CX311" i="14"/>
  <c r="DJ305" i="14"/>
  <c r="CX308" i="14"/>
  <c r="CX309" i="14" s="1"/>
  <c r="HR305" i="14"/>
  <c r="HR308" i="14" s="1"/>
  <c r="HF308" i="14"/>
  <c r="HF309" i="14" s="1"/>
  <c r="LZ308" i="14"/>
  <c r="D308" i="14"/>
  <c r="D309" i="14" s="1"/>
  <c r="P305" i="14"/>
  <c r="D311" i="14"/>
  <c r="DL308" i="14"/>
  <c r="DL309" i="14" s="1"/>
  <c r="DX305" i="14"/>
  <c r="DL311" i="14"/>
  <c r="HT311" i="14"/>
  <c r="HT308" i="14"/>
  <c r="HT309" i="14" s="1"/>
  <c r="IF305" i="14"/>
  <c r="IF308" i="14" s="1"/>
  <c r="FP312" i="14"/>
  <c r="JX312" i="14"/>
  <c r="KJ312" i="14" s="1"/>
  <c r="BV308" i="14"/>
  <c r="BV309" i="14" s="1"/>
  <c r="R311" i="14"/>
  <c r="R308" i="14"/>
  <c r="R309" i="14" s="1"/>
  <c r="AD305" i="14"/>
  <c r="DZ311" i="14"/>
  <c r="DZ308" i="14"/>
  <c r="DZ309" i="14" s="1"/>
  <c r="EL305" i="14"/>
  <c r="IH308" i="14"/>
  <c r="IH309" i="14" s="1"/>
  <c r="IT305" i="14"/>
  <c r="MP308" i="14"/>
  <c r="MP309" i="14" s="1"/>
  <c r="MP311" i="14"/>
  <c r="NB305" i="14"/>
  <c r="NB308" i="14" s="1"/>
  <c r="NB309" i="14" s="1"/>
  <c r="AF311" i="14"/>
  <c r="AR305" i="14"/>
  <c r="AR308" i="14" s="1"/>
  <c r="AF308" i="14"/>
  <c r="AF309" i="14" s="1"/>
  <c r="EN311" i="14"/>
  <c r="EZ305" i="14"/>
  <c r="EN308" i="14"/>
  <c r="EN309" i="14" s="1"/>
  <c r="R312" i="14"/>
  <c r="AD312" i="14" s="1"/>
  <c r="AF313" i="14"/>
  <c r="AR307" i="14"/>
  <c r="EN313" i="14"/>
  <c r="EZ313" i="14" s="1"/>
  <c r="EZ307" i="14"/>
  <c r="IV313" i="14"/>
  <c r="JH307" i="14"/>
  <c r="JH308" i="14" s="1"/>
  <c r="ND313" i="14"/>
  <c r="NP307" i="14"/>
  <c r="NP308" i="14" s="1"/>
  <c r="GD308" i="14"/>
  <c r="GD309" i="14" s="1"/>
  <c r="DL312" i="14"/>
  <c r="HT312" i="14"/>
  <c r="IF312" i="14" s="1"/>
  <c r="MB312" i="14"/>
  <c r="MN312" i="14" s="1"/>
  <c r="OF312" i="14"/>
  <c r="IV308" i="14"/>
  <c r="IV309" i="14" s="1"/>
  <c r="ND308" i="14"/>
  <c r="ND309" i="14" s="1"/>
  <c r="LN311" i="14"/>
  <c r="ND311" i="14"/>
  <c r="D312" i="14"/>
  <c r="KZ311" i="14"/>
  <c r="PH311" i="14"/>
  <c r="AT313" i="14"/>
  <c r="CX313" i="14"/>
  <c r="FB313" i="14"/>
  <c r="FN313" i="14" s="1"/>
  <c r="HF313" i="14"/>
  <c r="JJ313" i="14"/>
  <c r="LN313" i="14"/>
  <c r="LZ313" i="14" s="1"/>
  <c r="NR313" i="14"/>
  <c r="OD313" i="14" s="1"/>
  <c r="LN308" i="14"/>
  <c r="LN309" i="14" s="1"/>
  <c r="LL305" i="14"/>
  <c r="LL308" i="14" s="1"/>
  <c r="PT305" i="14"/>
  <c r="PT308" i="14" s="1"/>
  <c r="BV312" i="14"/>
  <c r="DZ312" i="14"/>
  <c r="GD312" i="14"/>
  <c r="IH312" i="14"/>
  <c r="IT312" i="14" s="1"/>
  <c r="KL312" i="14"/>
  <c r="KX312" i="14" s="1"/>
  <c r="MP312" i="14"/>
  <c r="OT312" i="14"/>
  <c r="PF312" i="14" s="1"/>
  <c r="BF307" i="14"/>
  <c r="DJ307" i="14"/>
  <c r="FN307" i="14"/>
  <c r="HR307" i="14"/>
  <c r="JV307" i="14"/>
  <c r="LZ307" i="14"/>
  <c r="OD307" i="14"/>
  <c r="JX308" i="14"/>
  <c r="JX309" i="14" s="1"/>
  <c r="NR311" i="14"/>
  <c r="D313" i="14"/>
  <c r="BH313" i="14"/>
  <c r="DL313" i="14"/>
  <c r="FP313" i="14"/>
  <c r="GB313" i="14" s="1"/>
  <c r="HT313" i="14"/>
  <c r="IF313" i="14" s="1"/>
  <c r="MB313" i="14"/>
  <c r="OF313" i="14"/>
  <c r="OR313" i="14" s="1"/>
  <c r="JX313" i="14"/>
  <c r="JV305" i="14"/>
  <c r="OD305" i="14"/>
  <c r="CJ312" i="14"/>
  <c r="KZ312" i="14"/>
  <c r="LL312" i="14" s="1"/>
  <c r="ND312" i="14"/>
  <c r="PH312" i="14"/>
  <c r="P307" i="14"/>
  <c r="BT307" i="14"/>
  <c r="DX307" i="14"/>
  <c r="GB307" i="14"/>
  <c r="IF307" i="14"/>
  <c r="MN307" i="14"/>
  <c r="OR307" i="14"/>
  <c r="KZ308" i="14"/>
  <c r="KZ309" i="14" s="1"/>
  <c r="PH308" i="14"/>
  <c r="PH309" i="14" s="1"/>
  <c r="OF311" i="14"/>
  <c r="R313" i="14"/>
  <c r="BV313" i="14"/>
  <c r="DZ313" i="14"/>
  <c r="GD313" i="14"/>
  <c r="GP313" i="14" s="1"/>
  <c r="IH313" i="14"/>
  <c r="KL313" i="14"/>
  <c r="MP313" i="14"/>
  <c r="OT313" i="14"/>
  <c r="JJ308" i="14"/>
  <c r="JJ309" i="14" s="1"/>
  <c r="NR308" i="14"/>
  <c r="NR309" i="14" s="1"/>
  <c r="KJ305" i="14"/>
  <c r="KJ308" i="14" s="1"/>
  <c r="MN305" i="14"/>
  <c r="MN308" i="14" s="1"/>
  <c r="OR305" i="14"/>
  <c r="OR308" i="14" s="1"/>
  <c r="AT312" i="14"/>
  <c r="CX312" i="14"/>
  <c r="FB312" i="14"/>
  <c r="HF312" i="14"/>
  <c r="HR312" i="14" s="1"/>
  <c r="JJ312" i="14"/>
  <c r="LN312" i="14"/>
  <c r="NR312" i="14"/>
  <c r="OD312" i="14" s="1"/>
  <c r="AD307" i="14"/>
  <c r="CH307" i="14"/>
  <c r="EL307" i="14"/>
  <c r="GP307" i="14"/>
  <c r="IT307" i="14"/>
  <c r="KX307" i="14"/>
  <c r="KX308" i="14" s="1"/>
  <c r="KX309" i="14" s="1"/>
  <c r="NB307" i="14"/>
  <c r="PF307" i="14"/>
  <c r="PY336" i="14"/>
  <c r="QG336" i="14"/>
  <c r="PZ336" i="14"/>
  <c r="QF336" i="14"/>
  <c r="QH332" i="14"/>
  <c r="QH324" i="14"/>
  <c r="QD336" i="14"/>
  <c r="QA336" i="14"/>
  <c r="QH342" i="14"/>
  <c r="QH346" i="14"/>
  <c r="QH355" i="14"/>
  <c r="QH323" i="14"/>
  <c r="QB336" i="14"/>
  <c r="QH326" i="14"/>
  <c r="QH335" i="14"/>
  <c r="QC336" i="14"/>
  <c r="PW336" i="14"/>
  <c r="QE336" i="14"/>
  <c r="QH329" i="14"/>
  <c r="FN154" i="11" l="1"/>
  <c r="FF128" i="14"/>
  <c r="FF138" i="14"/>
  <c r="FF137" i="14"/>
  <c r="IE128" i="14"/>
  <c r="IE138" i="14"/>
  <c r="IE137" i="14"/>
  <c r="EN314" i="14"/>
  <c r="EZ311" i="14"/>
  <c r="PZ291" i="14"/>
  <c r="PZ350" i="14" s="1"/>
  <c r="OR224" i="14"/>
  <c r="NM242" i="14"/>
  <c r="LL182" i="14"/>
  <c r="JH251" i="14"/>
  <c r="IF253" i="14"/>
  <c r="HD207" i="14"/>
  <c r="QE180" i="14"/>
  <c r="E201" i="14"/>
  <c r="P192" i="14"/>
  <c r="PW192" i="14"/>
  <c r="JX303" i="14"/>
  <c r="KJ300" i="14"/>
  <c r="QD235" i="14"/>
  <c r="AM238" i="14"/>
  <c r="QC198" i="14"/>
  <c r="QB209" i="14"/>
  <c r="NB160" i="14"/>
  <c r="LZ164" i="14"/>
  <c r="PZ208" i="14"/>
  <c r="PZ247" i="14"/>
  <c r="QG180" i="14"/>
  <c r="QG312" i="14"/>
  <c r="PY186" i="14"/>
  <c r="PY312" i="14"/>
  <c r="OO138" i="14"/>
  <c r="OO137" i="14"/>
  <c r="OO128" i="14"/>
  <c r="FQ138" i="14"/>
  <c r="FQ137" i="14"/>
  <c r="FQ128" i="14"/>
  <c r="FN199" i="14"/>
  <c r="FB201" i="14"/>
  <c r="PY53" i="14"/>
  <c r="PX287" i="14"/>
  <c r="PX104" i="14"/>
  <c r="LE128" i="14"/>
  <c r="LE138" i="14"/>
  <c r="LE137" i="14"/>
  <c r="LZ312" i="14"/>
  <c r="EL313" i="14"/>
  <c r="CV312" i="14"/>
  <c r="DX313" i="14"/>
  <c r="GP312" i="14"/>
  <c r="JV313" i="14"/>
  <c r="P312" i="14"/>
  <c r="PV312" i="14"/>
  <c r="DX312" i="14"/>
  <c r="EL308" i="14"/>
  <c r="EL309" i="14" s="1"/>
  <c r="GB312" i="14"/>
  <c r="P308" i="14"/>
  <c r="CV313" i="14"/>
  <c r="OT314" i="14"/>
  <c r="PF311" i="14"/>
  <c r="HD312" i="14"/>
  <c r="BT308" i="14"/>
  <c r="BF308" i="14"/>
  <c r="BF309" i="14" s="1"/>
  <c r="G293" i="14"/>
  <c r="QE291" i="14"/>
  <c r="QE350" i="14" s="1"/>
  <c r="FI293" i="14"/>
  <c r="CV287" i="14"/>
  <c r="PX290" i="14"/>
  <c r="PX347" i="14" s="1"/>
  <c r="MQ173" i="14"/>
  <c r="NB170" i="14"/>
  <c r="GB154" i="14"/>
  <c r="FQ156" i="14"/>
  <c r="CP156" i="14"/>
  <c r="CP244" i="14" s="1"/>
  <c r="CP260" i="14" s="1"/>
  <c r="PQ173" i="14"/>
  <c r="PT154" i="14"/>
  <c r="PI156" i="14"/>
  <c r="PT171" i="14"/>
  <c r="PT184" i="14"/>
  <c r="PI226" i="14"/>
  <c r="PT215" i="14"/>
  <c r="PT224" i="14"/>
  <c r="PT236" i="14"/>
  <c r="OY189" i="14"/>
  <c r="OY238" i="14"/>
  <c r="OO167" i="14"/>
  <c r="OO238" i="14"/>
  <c r="OR160" i="14"/>
  <c r="OR186" i="14"/>
  <c r="OR180" i="14"/>
  <c r="OR196" i="14"/>
  <c r="OR209" i="14"/>
  <c r="OR214" i="14"/>
  <c r="OR231" i="14"/>
  <c r="OR253" i="14"/>
  <c r="NW189" i="14"/>
  <c r="NW256" i="14"/>
  <c r="NW303" i="14"/>
  <c r="NM256" i="14"/>
  <c r="NP162" i="14"/>
  <c r="NP179" i="14"/>
  <c r="NP197" i="14"/>
  <c r="NP211" i="14"/>
  <c r="NP219" i="14"/>
  <c r="NP231" i="14"/>
  <c r="NP251" i="14"/>
  <c r="MU201" i="14"/>
  <c r="MU226" i="14"/>
  <c r="MU314" i="14"/>
  <c r="MK314" i="14"/>
  <c r="MN180" i="14"/>
  <c r="MN206" i="14"/>
  <c r="MN194" i="14"/>
  <c r="MN218" i="14"/>
  <c r="MN231" i="14"/>
  <c r="MC314" i="14"/>
  <c r="LI173" i="14"/>
  <c r="LA173" i="14"/>
  <c r="LL170" i="14"/>
  <c r="LL163" i="14"/>
  <c r="LL183" i="14"/>
  <c r="LL195" i="14"/>
  <c r="LL214" i="14"/>
  <c r="LL208" i="14"/>
  <c r="KQ173" i="14"/>
  <c r="KG167" i="14"/>
  <c r="KG315" i="14"/>
  <c r="KJ187" i="14"/>
  <c r="KJ198" i="14"/>
  <c r="KJ208" i="14"/>
  <c r="KJ230" i="14"/>
  <c r="JY303" i="14"/>
  <c r="JE256" i="14"/>
  <c r="JH162" i="14"/>
  <c r="JH179" i="14"/>
  <c r="JH185" i="14"/>
  <c r="JH197" i="14"/>
  <c r="JH210" i="14"/>
  <c r="JH219" i="14"/>
  <c r="JH231" i="14"/>
  <c r="IW256" i="14"/>
  <c r="IM173" i="14"/>
  <c r="IM238" i="14"/>
  <c r="IC238" i="14"/>
  <c r="IF182" i="14"/>
  <c r="IF198" i="14"/>
  <c r="IF196" i="14"/>
  <c r="IF222" i="14"/>
  <c r="IF234" i="14"/>
  <c r="HD171" i="14"/>
  <c r="HD164" i="14"/>
  <c r="HD183" i="14"/>
  <c r="HD194" i="14"/>
  <c r="HD213" i="14"/>
  <c r="HD208" i="14"/>
  <c r="HD235" i="14"/>
  <c r="HD258" i="14"/>
  <c r="GI189" i="14"/>
  <c r="FQ167" i="14"/>
  <c r="GB195" i="14"/>
  <c r="GB181" i="14"/>
  <c r="GB186" i="14"/>
  <c r="GB208" i="14"/>
  <c r="FQ238" i="14"/>
  <c r="GB229" i="14"/>
  <c r="FG315" i="14"/>
  <c r="FG256" i="14"/>
  <c r="EZ163" i="14"/>
  <c r="EZ180" i="14"/>
  <c r="EO226" i="14"/>
  <c r="EZ204" i="14"/>
  <c r="EZ197" i="14"/>
  <c r="EZ211" i="14"/>
  <c r="EZ220" i="14"/>
  <c r="EO256" i="14"/>
  <c r="EO314" i="14"/>
  <c r="EE238" i="14"/>
  <c r="DX182" i="14"/>
  <c r="DX186" i="14"/>
  <c r="DX213" i="14"/>
  <c r="DX222" i="14"/>
  <c r="DX230" i="14"/>
  <c r="CS189" i="14"/>
  <c r="CS238" i="14"/>
  <c r="CV160" i="14"/>
  <c r="CK189" i="14"/>
  <c r="CV196" i="14"/>
  <c r="CV207" i="14"/>
  <c r="CV219" i="14"/>
  <c r="CV231" i="14"/>
  <c r="CK256" i="14"/>
  <c r="CA226" i="14"/>
  <c r="CA314" i="14"/>
  <c r="BT180" i="14"/>
  <c r="BI201" i="14"/>
  <c r="BT192" i="14"/>
  <c r="BT206" i="14"/>
  <c r="BT221" i="14"/>
  <c r="BT219" i="14"/>
  <c r="BT235" i="14"/>
  <c r="AY173" i="14"/>
  <c r="AO167" i="14"/>
  <c r="AO189" i="14"/>
  <c r="AR160" i="14"/>
  <c r="AR179" i="14"/>
  <c r="AR196" i="14"/>
  <c r="AR211" i="14"/>
  <c r="AR219" i="14"/>
  <c r="AR231" i="14"/>
  <c r="AG256" i="14"/>
  <c r="QE181" i="14"/>
  <c r="QE205" i="14"/>
  <c r="QE213" i="14"/>
  <c r="QE220" i="14"/>
  <c r="M238" i="14"/>
  <c r="M242" i="14" s="1"/>
  <c r="QE229" i="14"/>
  <c r="QE253" i="14"/>
  <c r="P181" i="14"/>
  <c r="PW181" i="14"/>
  <c r="PW211" i="14"/>
  <c r="P211" i="14"/>
  <c r="PW193" i="14"/>
  <c r="P193" i="14"/>
  <c r="P213" i="14"/>
  <c r="PW213" i="14"/>
  <c r="P220" i="14"/>
  <c r="PW220" i="14"/>
  <c r="PW236" i="14"/>
  <c r="P236" i="14"/>
  <c r="P253" i="14"/>
  <c r="PW253" i="14"/>
  <c r="QH253" i="14" s="1"/>
  <c r="E314" i="14"/>
  <c r="PW311" i="14"/>
  <c r="JC167" i="14"/>
  <c r="PY154" i="14"/>
  <c r="DO156" i="14"/>
  <c r="AG156" i="14"/>
  <c r="AR153" i="14"/>
  <c r="PP201" i="14"/>
  <c r="PP314" i="14"/>
  <c r="OX256" i="14"/>
  <c r="OX303" i="14"/>
  <c r="ON315" i="14"/>
  <c r="NV315" i="14"/>
  <c r="NV238" i="14"/>
  <c r="NV242" i="14" s="1"/>
  <c r="NV303" i="14"/>
  <c r="NL256" i="14"/>
  <c r="NL303" i="14"/>
  <c r="MT201" i="14"/>
  <c r="MJ173" i="14"/>
  <c r="MJ189" i="14"/>
  <c r="MB314" i="14"/>
  <c r="MN311" i="14"/>
  <c r="MN314" i="14" s="1"/>
  <c r="LL301" i="14"/>
  <c r="KF167" i="14"/>
  <c r="KJ301" i="14"/>
  <c r="JN201" i="14"/>
  <c r="JD173" i="14"/>
  <c r="JH300" i="14"/>
  <c r="JH303" i="14" s="1"/>
  <c r="IV303" i="14"/>
  <c r="IL201" i="14"/>
  <c r="IL314" i="14"/>
  <c r="HJ303" i="14"/>
  <c r="GZ201" i="14"/>
  <c r="GZ226" i="14"/>
  <c r="GH256" i="14"/>
  <c r="FX315" i="14"/>
  <c r="FF315" i="14"/>
  <c r="FF238" i="14"/>
  <c r="FF303" i="14"/>
  <c r="ED189" i="14"/>
  <c r="DT226" i="14"/>
  <c r="DT242" i="14" s="1"/>
  <c r="DT314" i="14"/>
  <c r="CR201" i="14"/>
  <c r="CR226" i="14"/>
  <c r="BZ256" i="14"/>
  <c r="BZ314" i="14"/>
  <c r="BP226" i="14"/>
  <c r="BP314" i="14"/>
  <c r="AX256" i="14"/>
  <c r="AN189" i="14"/>
  <c r="V173" i="14"/>
  <c r="QD171" i="14"/>
  <c r="QD165" i="14"/>
  <c r="QD184" i="14"/>
  <c r="QD195" i="14"/>
  <c r="QD208" i="14"/>
  <c r="QD216" i="14"/>
  <c r="QD224" i="14"/>
  <c r="P301" i="14"/>
  <c r="PV301" i="14"/>
  <c r="PV303" i="14" s="1"/>
  <c r="JH250" i="14"/>
  <c r="AR250" i="14"/>
  <c r="CH184" i="14"/>
  <c r="ER173" i="14"/>
  <c r="AV167" i="14"/>
  <c r="CE156" i="14"/>
  <c r="PO167" i="14"/>
  <c r="PO315" i="14"/>
  <c r="PE189" i="14"/>
  <c r="PE238" i="14"/>
  <c r="OW256" i="14"/>
  <c r="OW303" i="14"/>
  <c r="OM315" i="14"/>
  <c r="OM303" i="14"/>
  <c r="OC256" i="14"/>
  <c r="OC314" i="14"/>
  <c r="MS167" i="14"/>
  <c r="MS189" i="14"/>
  <c r="MI189" i="14"/>
  <c r="MI238" i="14"/>
  <c r="MI242" i="14" s="1"/>
  <c r="LY189" i="14"/>
  <c r="LQ189" i="14"/>
  <c r="LG167" i="14"/>
  <c r="LG173" i="14"/>
  <c r="LG238" i="14"/>
  <c r="KW256" i="14"/>
  <c r="KW303" i="14"/>
  <c r="JU173" i="14"/>
  <c r="JM189" i="14"/>
  <c r="JC173" i="14"/>
  <c r="IS173" i="14"/>
  <c r="IK189" i="14"/>
  <c r="IA315" i="14"/>
  <c r="IA256" i="14"/>
  <c r="IA303" i="14"/>
  <c r="HQ315" i="14"/>
  <c r="HQ238" i="14"/>
  <c r="HQ256" i="14"/>
  <c r="HQ303" i="14"/>
  <c r="GY314" i="14"/>
  <c r="FW173" i="14"/>
  <c r="GB173" i="14" s="1"/>
  <c r="FM167" i="14"/>
  <c r="FE167" i="14"/>
  <c r="FE189" i="14"/>
  <c r="EK173" i="14"/>
  <c r="EK189" i="14"/>
  <c r="EC167" i="14"/>
  <c r="EC189" i="14"/>
  <c r="EC256" i="14"/>
  <c r="EC303" i="14"/>
  <c r="DS303" i="14"/>
  <c r="CG167" i="14"/>
  <c r="CG173" i="14"/>
  <c r="BY189" i="14"/>
  <c r="BY238" i="14"/>
  <c r="BE189" i="14"/>
  <c r="AM173" i="14"/>
  <c r="AC173" i="14"/>
  <c r="U167" i="14"/>
  <c r="U256" i="14"/>
  <c r="U303" i="14"/>
  <c r="K167" i="14"/>
  <c r="QC179" i="14"/>
  <c r="QC186" i="14"/>
  <c r="QC199" i="14"/>
  <c r="QC207" i="14"/>
  <c r="QC213" i="14"/>
  <c r="QC231" i="14"/>
  <c r="QC251" i="14"/>
  <c r="K303" i="14"/>
  <c r="K262" i="14" s="1"/>
  <c r="QC300" i="14"/>
  <c r="QC303" i="14" s="1"/>
  <c r="OV173" i="14"/>
  <c r="PW162" i="14"/>
  <c r="P162" i="14"/>
  <c r="IL156" i="14"/>
  <c r="IT153" i="14"/>
  <c r="FD244" i="14"/>
  <c r="FD260" i="14" s="1"/>
  <c r="BM156" i="14"/>
  <c r="PN167" i="14"/>
  <c r="PD189" i="14"/>
  <c r="PD238" i="14"/>
  <c r="OV315" i="14"/>
  <c r="OV303" i="14"/>
  <c r="OL256" i="14"/>
  <c r="OL303" i="14"/>
  <c r="OB315" i="14"/>
  <c r="OB256" i="14"/>
  <c r="OB303" i="14"/>
  <c r="NT315" i="14"/>
  <c r="NT256" i="14"/>
  <c r="NT303" i="14"/>
  <c r="NJ238" i="14"/>
  <c r="MZ315" i="14"/>
  <c r="LZ254" i="14"/>
  <c r="QB186" i="14"/>
  <c r="QB212" i="14"/>
  <c r="QB210" i="14"/>
  <c r="QB219" i="14"/>
  <c r="QB231" i="14"/>
  <c r="QB251" i="14"/>
  <c r="QB301" i="14"/>
  <c r="PF154" i="14"/>
  <c r="PF177" i="14"/>
  <c r="PF182" i="14"/>
  <c r="PF195" i="14"/>
  <c r="PF206" i="14"/>
  <c r="PF214" i="14"/>
  <c r="PF229" i="14"/>
  <c r="PF258" i="14"/>
  <c r="OD177" i="14"/>
  <c r="OD197" i="14"/>
  <c r="OD209" i="14"/>
  <c r="OD217" i="14"/>
  <c r="OD224" i="14"/>
  <c r="NB161" i="14"/>
  <c r="NB179" i="14"/>
  <c r="NB187" i="14"/>
  <c r="NB219" i="14"/>
  <c r="LZ181" i="14"/>
  <c r="LZ194" i="14"/>
  <c r="LZ206" i="14"/>
  <c r="LZ222" i="14"/>
  <c r="LZ219" i="14"/>
  <c r="LZ234" i="14"/>
  <c r="KX154" i="14"/>
  <c r="KX170" i="14"/>
  <c r="KX195" i="14"/>
  <c r="KX207" i="14"/>
  <c r="KX215" i="14"/>
  <c r="KX229" i="14"/>
  <c r="KX258" i="14"/>
  <c r="JV198" i="14"/>
  <c r="JV195" i="14"/>
  <c r="JV209" i="14"/>
  <c r="JV215" i="14"/>
  <c r="JV232" i="14"/>
  <c r="IT160" i="14"/>
  <c r="IT179" i="14"/>
  <c r="IT187" i="14"/>
  <c r="IT211" i="14"/>
  <c r="IT219" i="14"/>
  <c r="IT231" i="14"/>
  <c r="HR180" i="14"/>
  <c r="HR187" i="14"/>
  <c r="HR220" i="14"/>
  <c r="HR215" i="14"/>
  <c r="HR233" i="14"/>
  <c r="GP165" i="14"/>
  <c r="GP180" i="14"/>
  <c r="GP194" i="14"/>
  <c r="GP206" i="14"/>
  <c r="GP214" i="14"/>
  <c r="GP222" i="14"/>
  <c r="GP230" i="14"/>
  <c r="FN171" i="14"/>
  <c r="FN177" i="14"/>
  <c r="FN198" i="14"/>
  <c r="FN195" i="14"/>
  <c r="FN216" i="14"/>
  <c r="FN233" i="14"/>
  <c r="FN247" i="14"/>
  <c r="EL162" i="14"/>
  <c r="EL181" i="14"/>
  <c r="EL193" i="14"/>
  <c r="EL205" i="14"/>
  <c r="EL213" i="14"/>
  <c r="EL221" i="14"/>
  <c r="EL233" i="14"/>
  <c r="DJ171" i="14"/>
  <c r="DJ184" i="14"/>
  <c r="DJ207" i="14"/>
  <c r="DJ224" i="14"/>
  <c r="DJ219" i="14"/>
  <c r="DJ236" i="14"/>
  <c r="CH163" i="14"/>
  <c r="CH185" i="14"/>
  <c r="CH195" i="14"/>
  <c r="CH207" i="14"/>
  <c r="CH214" i="14"/>
  <c r="CH224" i="14"/>
  <c r="CH231" i="14"/>
  <c r="BF179" i="14"/>
  <c r="BF187" i="14"/>
  <c r="BF211" i="14"/>
  <c r="BF219" i="14"/>
  <c r="BF230" i="14"/>
  <c r="AD164" i="14"/>
  <c r="AD182" i="14"/>
  <c r="AD193" i="14"/>
  <c r="AD204" i="14"/>
  <c r="AD213" i="14"/>
  <c r="AD222" i="14"/>
  <c r="AD234" i="14"/>
  <c r="QA164" i="14"/>
  <c r="QA178" i="14"/>
  <c r="QA193" i="14"/>
  <c r="QA205" i="14"/>
  <c r="QH205" i="14" s="1"/>
  <c r="QA220" i="14"/>
  <c r="QA219" i="14"/>
  <c r="QA234" i="14"/>
  <c r="QA253" i="14"/>
  <c r="PZ160" i="14"/>
  <c r="PZ177" i="14"/>
  <c r="PZ185" i="14"/>
  <c r="PZ197" i="14"/>
  <c r="PZ209" i="14"/>
  <c r="PZ213" i="14"/>
  <c r="PZ230" i="14"/>
  <c r="PZ250" i="14"/>
  <c r="PZ313" i="14"/>
  <c r="QG163" i="14"/>
  <c r="QG199" i="14"/>
  <c r="QG197" i="14"/>
  <c r="QG214" i="14"/>
  <c r="QG233" i="14"/>
  <c r="QG311" i="14"/>
  <c r="PY164" i="14"/>
  <c r="PY182" i="14"/>
  <c r="PY187" i="14"/>
  <c r="PY214" i="14"/>
  <c r="QH214" i="14" s="1"/>
  <c r="PY222" i="14"/>
  <c r="PY232" i="14"/>
  <c r="PY254" i="14"/>
  <c r="PY313" i="14"/>
  <c r="AR154" i="14"/>
  <c r="QF164" i="14"/>
  <c r="QF181" i="14"/>
  <c r="QF194" i="14"/>
  <c r="QF206" i="14"/>
  <c r="QF222" i="14"/>
  <c r="QF254" i="14"/>
  <c r="QF313" i="14"/>
  <c r="PX179" i="14"/>
  <c r="PX220" i="14"/>
  <c r="PX219" i="14"/>
  <c r="PX236" i="14"/>
  <c r="PX253" i="14"/>
  <c r="PF254" i="14"/>
  <c r="OG138" i="14"/>
  <c r="OG137" i="14"/>
  <c r="OG128" i="14"/>
  <c r="LP138" i="14"/>
  <c r="LP137" i="14"/>
  <c r="LP128" i="14"/>
  <c r="IP138" i="14"/>
  <c r="IP137" i="14"/>
  <c r="IP128" i="14"/>
  <c r="FH138" i="14"/>
  <c r="FH137" i="14"/>
  <c r="FH128" i="14"/>
  <c r="KV128" i="14"/>
  <c r="KV138" i="14"/>
  <c r="KV137" i="14"/>
  <c r="EW128" i="14"/>
  <c r="EW138" i="14"/>
  <c r="EW137" i="14"/>
  <c r="BW128" i="14"/>
  <c r="BW138" i="14"/>
  <c r="BW137" i="14"/>
  <c r="NZ128" i="14"/>
  <c r="NZ138" i="14"/>
  <c r="NZ137" i="14"/>
  <c r="HJ128" i="14"/>
  <c r="HJ138" i="14"/>
  <c r="HJ137" i="14"/>
  <c r="EJ128" i="14"/>
  <c r="EJ138" i="14"/>
  <c r="EJ137" i="14"/>
  <c r="MN199" i="14"/>
  <c r="MB201" i="14"/>
  <c r="DX199" i="14"/>
  <c r="DL201" i="14"/>
  <c r="LZ177" i="14"/>
  <c r="KJ159" i="14"/>
  <c r="JX167" i="14"/>
  <c r="BT159" i="14"/>
  <c r="BH167" i="14"/>
  <c r="BH244" i="14" s="1"/>
  <c r="BH260" i="14" s="1"/>
  <c r="PJ136" i="14"/>
  <c r="PJ133" i="14"/>
  <c r="MJ136" i="14"/>
  <c r="MJ133" i="14"/>
  <c r="KB136" i="14"/>
  <c r="KB133" i="14"/>
  <c r="FC136" i="14"/>
  <c r="FC133" i="14"/>
  <c r="DC136" i="14"/>
  <c r="DC133" i="14"/>
  <c r="AC136" i="14"/>
  <c r="AC133" i="14"/>
  <c r="PY163" i="14"/>
  <c r="FN20" i="14"/>
  <c r="FN108" i="14" s="1"/>
  <c r="FN124" i="14" s="1"/>
  <c r="EZ153" i="14"/>
  <c r="KG138" i="14"/>
  <c r="KG137" i="14"/>
  <c r="KG128" i="14"/>
  <c r="QC159" i="14"/>
  <c r="PF308" i="14"/>
  <c r="PF309" i="14" s="1"/>
  <c r="PT165" i="14"/>
  <c r="OR194" i="14"/>
  <c r="NE315" i="14"/>
  <c r="MN179" i="14"/>
  <c r="LL217" i="14"/>
  <c r="DX181" i="14"/>
  <c r="QE195" i="14"/>
  <c r="PW235" i="14"/>
  <c r="P235" i="14"/>
  <c r="MN301" i="14"/>
  <c r="KZ303" i="14"/>
  <c r="LL300" i="14"/>
  <c r="LL303" i="14" s="1"/>
  <c r="QD223" i="14"/>
  <c r="QC177" i="14"/>
  <c r="PF165" i="14"/>
  <c r="KX194" i="14"/>
  <c r="HR232" i="14"/>
  <c r="EL231" i="14"/>
  <c r="CH194" i="14"/>
  <c r="QA177" i="14"/>
  <c r="PZ184" i="14"/>
  <c r="PZ196" i="14"/>
  <c r="PZ258" i="14"/>
  <c r="QG196" i="14"/>
  <c r="QG220" i="14"/>
  <c r="QG251" i="14"/>
  <c r="PY212" i="14"/>
  <c r="PY221" i="14"/>
  <c r="PY252" i="14"/>
  <c r="QF163" i="14"/>
  <c r="QF193" i="14"/>
  <c r="LX138" i="14"/>
  <c r="LX137" i="14"/>
  <c r="LX128" i="14"/>
  <c r="IY138" i="14"/>
  <c r="IY137" i="14"/>
  <c r="IY128" i="14"/>
  <c r="OD199" i="14"/>
  <c r="NR201" i="14"/>
  <c r="KJ189" i="14"/>
  <c r="IN128" i="14"/>
  <c r="IN138" i="14"/>
  <c r="IN137" i="14"/>
  <c r="DN128" i="14"/>
  <c r="DN138" i="14"/>
  <c r="DN137" i="14"/>
  <c r="LZ170" i="14"/>
  <c r="OI128" i="14"/>
  <c r="OI138" i="14"/>
  <c r="OI137" i="14"/>
  <c r="LA128" i="14"/>
  <c r="LA138" i="14"/>
  <c r="LA137" i="14"/>
  <c r="ES128" i="14"/>
  <c r="ES138" i="14"/>
  <c r="ES137" i="14"/>
  <c r="AN136" i="14"/>
  <c r="AN133" i="14"/>
  <c r="IA128" i="14"/>
  <c r="IA138" i="14"/>
  <c r="IA137" i="14"/>
  <c r="PV31" i="14"/>
  <c r="QH23" i="14"/>
  <c r="HR159" i="14"/>
  <c r="HF167" i="14"/>
  <c r="OP136" i="14"/>
  <c r="OP133" i="14"/>
  <c r="CO136" i="14"/>
  <c r="CO133" i="14"/>
  <c r="JV312" i="14"/>
  <c r="CH313" i="14"/>
  <c r="OD308" i="14"/>
  <c r="OD309" i="14" s="1"/>
  <c r="BT313" i="14"/>
  <c r="EL312" i="14"/>
  <c r="HR313" i="14"/>
  <c r="ND314" i="14"/>
  <c r="ND315" i="14" s="1"/>
  <c r="NP311" i="14"/>
  <c r="AR313" i="14"/>
  <c r="HD308" i="14"/>
  <c r="EZ312" i="14"/>
  <c r="BH314" i="14"/>
  <c r="BT311" i="14"/>
  <c r="HZ293" i="14"/>
  <c r="EZ287" i="14"/>
  <c r="MC167" i="14"/>
  <c r="KF156" i="14"/>
  <c r="GG156" i="14"/>
  <c r="CG156" i="14"/>
  <c r="PQ167" i="14"/>
  <c r="PQ238" i="14"/>
  <c r="PI167" i="14"/>
  <c r="PI189" i="14"/>
  <c r="PT189" i="14" s="1"/>
  <c r="PT177" i="14"/>
  <c r="PT185" i="14"/>
  <c r="PT197" i="14"/>
  <c r="PT205" i="14"/>
  <c r="PI238" i="14"/>
  <c r="PT229" i="14"/>
  <c r="PT247" i="14"/>
  <c r="PT267" i="14"/>
  <c r="OY167" i="14"/>
  <c r="OY315" i="14"/>
  <c r="OY256" i="14"/>
  <c r="OY303" i="14"/>
  <c r="OO256" i="14"/>
  <c r="OO303" i="14"/>
  <c r="OR161" i="14"/>
  <c r="OR193" i="14"/>
  <c r="OR181" i="14"/>
  <c r="OR198" i="14"/>
  <c r="OR215" i="14"/>
  <c r="OG238" i="14"/>
  <c r="OG303" i="14"/>
  <c r="NM226" i="14"/>
  <c r="NM314" i="14"/>
  <c r="NM315" i="14" s="1"/>
  <c r="NP163" i="14"/>
  <c r="NP180" i="14"/>
  <c r="NP186" i="14"/>
  <c r="NE226" i="14"/>
  <c r="NE242" i="14" s="1"/>
  <c r="NE244" i="14" s="1"/>
  <c r="NE260" i="14" s="1"/>
  <c r="NP204" i="14"/>
  <c r="NP213" i="14"/>
  <c r="NP220" i="14"/>
  <c r="NP252" i="14"/>
  <c r="NE314" i="14"/>
  <c r="MU189" i="14"/>
  <c r="MK201" i="14"/>
  <c r="MN181" i="14"/>
  <c r="MN208" i="14"/>
  <c r="MN219" i="14"/>
  <c r="MN224" i="14"/>
  <c r="MN253" i="14"/>
  <c r="LI226" i="14"/>
  <c r="LA189" i="14"/>
  <c r="LL177" i="14"/>
  <c r="LL164" i="14"/>
  <c r="LL184" i="14"/>
  <c r="LL196" i="14"/>
  <c r="LL212" i="14"/>
  <c r="LL224" i="14"/>
  <c r="LL236" i="14"/>
  <c r="JY167" i="14"/>
  <c r="JY173" i="14"/>
  <c r="KJ170" i="14"/>
  <c r="KJ182" i="14"/>
  <c r="KJ209" i="14"/>
  <c r="KJ215" i="14"/>
  <c r="KJ231" i="14"/>
  <c r="JO201" i="14"/>
  <c r="JE226" i="14"/>
  <c r="JE314" i="14"/>
  <c r="JE315" i="14" s="1"/>
  <c r="JH163" i="14"/>
  <c r="JH180" i="14"/>
  <c r="JH186" i="14"/>
  <c r="JH214" i="14"/>
  <c r="JH211" i="14"/>
  <c r="JH220" i="14"/>
  <c r="JH232" i="14"/>
  <c r="JH252" i="14"/>
  <c r="IW314" i="14"/>
  <c r="IM189" i="14"/>
  <c r="IC173" i="14"/>
  <c r="HU173" i="14"/>
  <c r="IF173" i="14" s="1"/>
  <c r="IF170" i="14"/>
  <c r="IF183" i="14"/>
  <c r="IF197" i="14"/>
  <c r="IF215" i="14"/>
  <c r="IF235" i="14"/>
  <c r="IF258" i="14"/>
  <c r="HA189" i="14"/>
  <c r="GS173" i="14"/>
  <c r="HD173" i="14" s="1"/>
  <c r="HD170" i="14"/>
  <c r="HD165" i="14"/>
  <c r="HD184" i="14"/>
  <c r="HD195" i="14"/>
  <c r="HD215" i="14"/>
  <c r="HD209" i="14"/>
  <c r="HD224" i="14"/>
  <c r="GI173" i="14"/>
  <c r="FY167" i="14"/>
  <c r="FY173" i="14"/>
  <c r="FY238" i="14"/>
  <c r="GB160" i="14"/>
  <c r="GB197" i="14"/>
  <c r="GB182" i="14"/>
  <c r="GB198" i="14"/>
  <c r="GB209" i="14"/>
  <c r="GB219" i="14"/>
  <c r="GB230" i="14"/>
  <c r="FQ256" i="14"/>
  <c r="GB250" i="14"/>
  <c r="FQ314" i="14"/>
  <c r="FG303" i="14"/>
  <c r="EW314" i="14"/>
  <c r="EW315" i="14" s="1"/>
  <c r="EZ164" i="14"/>
  <c r="EZ181" i="14"/>
  <c r="EZ186" i="14"/>
  <c r="EZ214" i="14"/>
  <c r="EZ213" i="14"/>
  <c r="EZ221" i="14"/>
  <c r="EZ232" i="14"/>
  <c r="DU173" i="14"/>
  <c r="DU226" i="14"/>
  <c r="DM173" i="14"/>
  <c r="DX170" i="14"/>
  <c r="DX183" i="14"/>
  <c r="DX187" i="14"/>
  <c r="DX214" i="14"/>
  <c r="DX231" i="14"/>
  <c r="DX258" i="14"/>
  <c r="DC173" i="14"/>
  <c r="CS173" i="14"/>
  <c r="CS303" i="14"/>
  <c r="CV161" i="14"/>
  <c r="CV179" i="14"/>
  <c r="CK226" i="14"/>
  <c r="CV204" i="14"/>
  <c r="CV197" i="14"/>
  <c r="CV208" i="14"/>
  <c r="CV232" i="14"/>
  <c r="CK314" i="14"/>
  <c r="CK315" i="14" s="1"/>
  <c r="BI173" i="14"/>
  <c r="BT170" i="14"/>
  <c r="BT181" i="14"/>
  <c r="BT194" i="14"/>
  <c r="BT207" i="14"/>
  <c r="BT222" i="14"/>
  <c r="BT224" i="14"/>
  <c r="BT236" i="14"/>
  <c r="BT266" i="14"/>
  <c r="AY167" i="14"/>
  <c r="AO315" i="14"/>
  <c r="AO226" i="14"/>
  <c r="AO238" i="14"/>
  <c r="AO303" i="14"/>
  <c r="AR161" i="14"/>
  <c r="AR180" i="14"/>
  <c r="AG226" i="14"/>
  <c r="AR204" i="14"/>
  <c r="AR197" i="14"/>
  <c r="AR214" i="14"/>
  <c r="AR230" i="14"/>
  <c r="AR252" i="14"/>
  <c r="W238" i="14"/>
  <c r="QE182" i="14"/>
  <c r="QE198" i="14"/>
  <c r="QE197" i="14"/>
  <c r="QE214" i="14"/>
  <c r="QE222" i="14"/>
  <c r="QH222" i="14" s="1"/>
  <c r="QE230" i="14"/>
  <c r="QE313" i="14"/>
  <c r="P182" i="14"/>
  <c r="PW182" i="14"/>
  <c r="E226" i="14"/>
  <c r="PW204" i="14"/>
  <c r="P204" i="14"/>
  <c r="PW194" i="14"/>
  <c r="QH194" i="14" s="1"/>
  <c r="P194" i="14"/>
  <c r="PW214" i="14"/>
  <c r="P214" i="14"/>
  <c r="PW221" i="14"/>
  <c r="E238" i="14"/>
  <c r="P229" i="14"/>
  <c r="PW254" i="14"/>
  <c r="PW313" i="14"/>
  <c r="FC173" i="14"/>
  <c r="FN170" i="14"/>
  <c r="GL167" i="14"/>
  <c r="LZ154" i="14"/>
  <c r="DF156" i="14"/>
  <c r="O156" i="14"/>
  <c r="QG153" i="14"/>
  <c r="PP226" i="14"/>
  <c r="ON226" i="14"/>
  <c r="NV256" i="14"/>
  <c r="MT189" i="14"/>
  <c r="MJ167" i="14"/>
  <c r="MJ315" i="14"/>
  <c r="MJ238" i="14"/>
  <c r="MJ256" i="14"/>
  <c r="MJ303" i="14"/>
  <c r="LR173" i="14"/>
  <c r="LR226" i="14"/>
  <c r="LH189" i="14"/>
  <c r="LH238" i="14"/>
  <c r="KP173" i="14"/>
  <c r="KP244" i="14" s="1"/>
  <c r="KP260" i="14" s="1"/>
  <c r="KF173" i="14"/>
  <c r="JN238" i="14"/>
  <c r="JD167" i="14"/>
  <c r="JH301" i="14"/>
  <c r="IB201" i="14"/>
  <c r="HJ201" i="14"/>
  <c r="HJ314" i="14"/>
  <c r="HJ315" i="14" s="1"/>
  <c r="GZ314" i="14"/>
  <c r="GZ315" i="14" s="1"/>
  <c r="GH314" i="14"/>
  <c r="FX314" i="14"/>
  <c r="EV201" i="14"/>
  <c r="EV226" i="14"/>
  <c r="EV314" i="14"/>
  <c r="ED201" i="14"/>
  <c r="ED303" i="14"/>
  <c r="DB201" i="14"/>
  <c r="DB314" i="14"/>
  <c r="DB315" i="14" s="1"/>
  <c r="CR314" i="14"/>
  <c r="AX314" i="14"/>
  <c r="AX315" i="14" s="1"/>
  <c r="AN256" i="14"/>
  <c r="AN303" i="14"/>
  <c r="L173" i="14"/>
  <c r="QD170" i="14"/>
  <c r="QD173" i="14" s="1"/>
  <c r="L189" i="14"/>
  <c r="QD177" i="14"/>
  <c r="QD185" i="14"/>
  <c r="QD209" i="14"/>
  <c r="QD217" i="14"/>
  <c r="QD233" i="14"/>
  <c r="QD247" i="14"/>
  <c r="QD267" i="14"/>
  <c r="BE173" i="14"/>
  <c r="GE156" i="14"/>
  <c r="GP153" i="14"/>
  <c r="BW156" i="14"/>
  <c r="CH153" i="14"/>
  <c r="PE256" i="14"/>
  <c r="PE303" i="14"/>
  <c r="OM256" i="14"/>
  <c r="OC173" i="14"/>
  <c r="OC303" i="14"/>
  <c r="NU173" i="14"/>
  <c r="NU238" i="14"/>
  <c r="NK238" i="14"/>
  <c r="NA189" i="14"/>
  <c r="MS238" i="14"/>
  <c r="MS256" i="14"/>
  <c r="MS303" i="14"/>
  <c r="MI167" i="14"/>
  <c r="MI244" i="14" s="1"/>
  <c r="MI260" i="14" s="1"/>
  <c r="MI256" i="14"/>
  <c r="LY167" i="14"/>
  <c r="LY315" i="14"/>
  <c r="LY238" i="14"/>
  <c r="LY256" i="14"/>
  <c r="LY303" i="14"/>
  <c r="LQ238" i="14"/>
  <c r="LQ256" i="14"/>
  <c r="LG303" i="14"/>
  <c r="KO201" i="14"/>
  <c r="KO226" i="14"/>
  <c r="KE314" i="14"/>
  <c r="KE315" i="14" s="1"/>
  <c r="JU189" i="14"/>
  <c r="JM167" i="14"/>
  <c r="IS189" i="14"/>
  <c r="IK167" i="14"/>
  <c r="IK238" i="14"/>
  <c r="IK256" i="14"/>
  <c r="IK303" i="14"/>
  <c r="IA167" i="14"/>
  <c r="IA244" i="14" s="1"/>
  <c r="IA260" i="14" s="1"/>
  <c r="IA226" i="14"/>
  <c r="IA242" i="14" s="1"/>
  <c r="HI201" i="14"/>
  <c r="HI226" i="14"/>
  <c r="GY226" i="14"/>
  <c r="GG173" i="14"/>
  <c r="FW167" i="14"/>
  <c r="FW189" i="14"/>
  <c r="FE315" i="14"/>
  <c r="EU189" i="14"/>
  <c r="EU201" i="14"/>
  <c r="EK167" i="14"/>
  <c r="EK238" i="14"/>
  <c r="EK256" i="14"/>
  <c r="EK303" i="14"/>
  <c r="EC315" i="14"/>
  <c r="EC238" i="14"/>
  <c r="DS315" i="14"/>
  <c r="DS226" i="14"/>
  <c r="DS314" i="14"/>
  <c r="DA173" i="14"/>
  <c r="BY256" i="14"/>
  <c r="BY303" i="14"/>
  <c r="BO226" i="14"/>
  <c r="BO256" i="14"/>
  <c r="BO314" i="14"/>
  <c r="BO315" i="14" s="1"/>
  <c r="BE315" i="14"/>
  <c r="BE238" i="14"/>
  <c r="AC189" i="14"/>
  <c r="U238" i="14"/>
  <c r="QC160" i="14"/>
  <c r="QC180" i="14"/>
  <c r="QC187" i="14"/>
  <c r="K226" i="14"/>
  <c r="QC204" i="14"/>
  <c r="QC220" i="14"/>
  <c r="QC232" i="14"/>
  <c r="QC252" i="14"/>
  <c r="K314" i="14"/>
  <c r="K315" i="14" s="1"/>
  <c r="HC167" i="14"/>
  <c r="PK156" i="14"/>
  <c r="MC156" i="14"/>
  <c r="MN153" i="14"/>
  <c r="PN189" i="14"/>
  <c r="PN238" i="14"/>
  <c r="PN256" i="14"/>
  <c r="PN303" i="14"/>
  <c r="PD315" i="14"/>
  <c r="PD256" i="14"/>
  <c r="PD314" i="14"/>
  <c r="OV238" i="14"/>
  <c r="OV256" i="14"/>
  <c r="OB226" i="14"/>
  <c r="NJ226" i="14"/>
  <c r="NJ314" i="14"/>
  <c r="MZ314" i="14"/>
  <c r="MR201" i="14"/>
  <c r="MR314" i="14"/>
  <c r="MH314" i="14"/>
  <c r="LX226" i="14"/>
  <c r="LP173" i="14"/>
  <c r="LP201" i="14"/>
  <c r="LF167" i="14"/>
  <c r="LF173" i="14"/>
  <c r="KV167" i="14"/>
  <c r="KV189" i="14"/>
  <c r="KN189" i="14"/>
  <c r="KN256" i="14"/>
  <c r="KD256" i="14"/>
  <c r="JT189" i="14"/>
  <c r="JL189" i="14"/>
  <c r="JB226" i="14"/>
  <c r="JB314" i="14"/>
  <c r="IR201" i="14"/>
  <c r="IR314" i="14"/>
  <c r="IR315" i="14" s="1"/>
  <c r="IJ201" i="14"/>
  <c r="HZ201" i="14"/>
  <c r="HZ226" i="14"/>
  <c r="HP226" i="14"/>
  <c r="HH189" i="14"/>
  <c r="HH226" i="14"/>
  <c r="HR254" i="14"/>
  <c r="GF201" i="14"/>
  <c r="FV256" i="14"/>
  <c r="FL256" i="14"/>
  <c r="FD189" i="14"/>
  <c r="FD201" i="14"/>
  <c r="FD256" i="14"/>
  <c r="EJ226" i="14"/>
  <c r="DJ266" i="14"/>
  <c r="QB179" i="14"/>
  <c r="QB187" i="14"/>
  <c r="QB199" i="14"/>
  <c r="QB211" i="14"/>
  <c r="QB220" i="14"/>
  <c r="QB233" i="14"/>
  <c r="QB252" i="14"/>
  <c r="MN160" i="14"/>
  <c r="PF179" i="14"/>
  <c r="PF196" i="14"/>
  <c r="PF207" i="14"/>
  <c r="PF215" i="14"/>
  <c r="PF234" i="14"/>
  <c r="PF230" i="14"/>
  <c r="OD186" i="14"/>
  <c r="OD210" i="14"/>
  <c r="OD218" i="14"/>
  <c r="NB162" i="14"/>
  <c r="NB180" i="14"/>
  <c r="NB212" i="14"/>
  <c r="NB220" i="14"/>
  <c r="NB232" i="14"/>
  <c r="NB252" i="14"/>
  <c r="LZ186" i="14"/>
  <c r="LZ195" i="14"/>
  <c r="LZ212" i="14"/>
  <c r="LZ220" i="14"/>
  <c r="LZ235" i="14"/>
  <c r="LZ253" i="14"/>
  <c r="KX208" i="14"/>
  <c r="KX216" i="14"/>
  <c r="KX222" i="14"/>
  <c r="KX230" i="14"/>
  <c r="JV196" i="14"/>
  <c r="JV216" i="14"/>
  <c r="JV233" i="14"/>
  <c r="IT161" i="14"/>
  <c r="IT212" i="14"/>
  <c r="IT220" i="14"/>
  <c r="IT232" i="14"/>
  <c r="IT252" i="14"/>
  <c r="HR165" i="14"/>
  <c r="HR181" i="14"/>
  <c r="HR219" i="14"/>
  <c r="HR216" i="14"/>
  <c r="HR234" i="14"/>
  <c r="GP154" i="14"/>
  <c r="GP179" i="14"/>
  <c r="GP182" i="14"/>
  <c r="GP195" i="14"/>
  <c r="GP207" i="14"/>
  <c r="GP215" i="14"/>
  <c r="GP231" i="14"/>
  <c r="FN196" i="14"/>
  <c r="FN210" i="14"/>
  <c r="FN217" i="14"/>
  <c r="FN232" i="14"/>
  <c r="EL194" i="14"/>
  <c r="EL206" i="14"/>
  <c r="EL214" i="14"/>
  <c r="EL222" i="14"/>
  <c r="EL234" i="14"/>
  <c r="DJ160" i="14"/>
  <c r="DJ185" i="14"/>
  <c r="DJ197" i="14"/>
  <c r="DJ208" i="14"/>
  <c r="DJ212" i="14"/>
  <c r="CH164" i="14"/>
  <c r="CH196" i="14"/>
  <c r="CH208" i="14"/>
  <c r="CH215" i="14"/>
  <c r="CH232" i="14"/>
  <c r="CH252" i="14"/>
  <c r="CH267" i="14"/>
  <c r="BF161" i="14"/>
  <c r="BF180" i="14"/>
  <c r="BF212" i="14"/>
  <c r="BF220" i="14"/>
  <c r="BF231" i="14"/>
  <c r="BF251" i="14"/>
  <c r="PW165" i="14"/>
  <c r="AD183" i="14"/>
  <c r="AD194" i="14"/>
  <c r="AD205" i="14"/>
  <c r="AD214" i="14"/>
  <c r="AD235" i="14"/>
  <c r="AD258" i="14"/>
  <c r="QA194" i="14"/>
  <c r="QA165" i="14"/>
  <c r="QA195" i="14"/>
  <c r="QA206" i="14"/>
  <c r="QA221" i="14"/>
  <c r="QA224" i="14"/>
  <c r="QA235" i="14"/>
  <c r="QH235" i="14" s="1"/>
  <c r="QA266" i="14"/>
  <c r="AR171" i="14"/>
  <c r="PZ161" i="14"/>
  <c r="PZ186" i="14"/>
  <c r="PZ210" i="14"/>
  <c r="PZ214" i="14"/>
  <c r="PZ231" i="14"/>
  <c r="PZ251" i="14"/>
  <c r="QE165" i="14"/>
  <c r="QG164" i="14"/>
  <c r="QG182" i="14"/>
  <c r="QG186" i="14"/>
  <c r="QG212" i="14"/>
  <c r="QG222" i="14"/>
  <c r="QG234" i="14"/>
  <c r="QG254" i="14"/>
  <c r="QG313" i="14"/>
  <c r="PY165" i="14"/>
  <c r="PY183" i="14"/>
  <c r="PY215" i="14"/>
  <c r="PY223" i="14"/>
  <c r="PY258" i="14"/>
  <c r="NB254" i="14"/>
  <c r="MP256" i="14"/>
  <c r="PT204" i="14"/>
  <c r="NB178" i="14"/>
  <c r="MP189" i="14"/>
  <c r="MN154" i="14"/>
  <c r="AD154" i="14"/>
  <c r="QF165" i="14"/>
  <c r="QF183" i="14"/>
  <c r="QF207" i="14"/>
  <c r="QF215" i="14"/>
  <c r="QF223" i="14"/>
  <c r="QF231" i="14"/>
  <c r="QF258" i="14"/>
  <c r="PX180" i="14"/>
  <c r="PX160" i="14"/>
  <c r="QH160" i="14" s="1"/>
  <c r="PX181" i="14"/>
  <c r="PX193" i="14"/>
  <c r="PX205" i="14"/>
  <c r="PX221" i="14"/>
  <c r="PX222" i="14"/>
  <c r="PX254" i="14"/>
  <c r="NX138" i="14"/>
  <c r="NX137" i="14"/>
  <c r="NX128" i="14"/>
  <c r="LG138" i="14"/>
  <c r="LG137" i="14"/>
  <c r="LG128" i="14"/>
  <c r="HY138" i="14"/>
  <c r="HY137" i="14"/>
  <c r="HY128" i="14"/>
  <c r="EY138" i="14"/>
  <c r="EY137" i="14"/>
  <c r="EY128" i="14"/>
  <c r="IF309" i="14"/>
  <c r="MD128" i="14"/>
  <c r="MD138" i="14"/>
  <c r="MD137" i="14"/>
  <c r="NM128" i="14"/>
  <c r="NM138" i="14"/>
  <c r="NM137" i="14"/>
  <c r="KN128" i="14"/>
  <c r="KN138" i="14"/>
  <c r="KN137" i="14"/>
  <c r="HW128" i="14"/>
  <c r="HW138" i="14"/>
  <c r="HW137" i="14"/>
  <c r="EO128" i="14"/>
  <c r="EO138" i="14"/>
  <c r="EO137" i="14"/>
  <c r="AW128" i="14"/>
  <c r="AW138" i="14"/>
  <c r="AW137" i="14"/>
  <c r="JV223" i="14"/>
  <c r="JJ226" i="14"/>
  <c r="BF223" i="14"/>
  <c r="AT226" i="14"/>
  <c r="NI128" i="14"/>
  <c r="NI138" i="14"/>
  <c r="NI137" i="14"/>
  <c r="KI128" i="14"/>
  <c r="KI138" i="14"/>
  <c r="KI137" i="14"/>
  <c r="HA128" i="14"/>
  <c r="HA138" i="14"/>
  <c r="HA137" i="14"/>
  <c r="LZ238" i="14"/>
  <c r="QB65" i="14"/>
  <c r="PT287" i="14"/>
  <c r="QF290" i="14"/>
  <c r="QF347" i="14" s="1"/>
  <c r="NP210" i="14"/>
  <c r="JH196" i="14"/>
  <c r="IF181" i="14"/>
  <c r="HD254" i="14"/>
  <c r="QD258" i="14"/>
  <c r="QC219" i="14"/>
  <c r="QB197" i="14"/>
  <c r="OD196" i="14"/>
  <c r="LZ266" i="14"/>
  <c r="KX234" i="14"/>
  <c r="JV165" i="14"/>
  <c r="EL220" i="14"/>
  <c r="DJ206" i="14"/>
  <c r="DJ221" i="14"/>
  <c r="CH258" i="14"/>
  <c r="BF218" i="14"/>
  <c r="AD211" i="14"/>
  <c r="AD233" i="14"/>
  <c r="QA313" i="14"/>
  <c r="CV154" i="14"/>
  <c r="PQ189" i="14"/>
  <c r="PT198" i="14"/>
  <c r="OR195" i="14"/>
  <c r="NP212" i="14"/>
  <c r="LL247" i="14"/>
  <c r="KJ160" i="14"/>
  <c r="JH187" i="14"/>
  <c r="IF171" i="14"/>
  <c r="HU226" i="14"/>
  <c r="IF204" i="14"/>
  <c r="IF224" i="14"/>
  <c r="GS156" i="14"/>
  <c r="HD154" i="14"/>
  <c r="GS189" i="14"/>
  <c r="HD177" i="14"/>
  <c r="HD247" i="14"/>
  <c r="FG201" i="14"/>
  <c r="DX205" i="14"/>
  <c r="DX266" i="14"/>
  <c r="BT247" i="14"/>
  <c r="M173" i="14"/>
  <c r="QE170" i="14"/>
  <c r="QE173" i="14" s="1"/>
  <c r="QE199" i="14"/>
  <c r="QE223" i="14"/>
  <c r="QE258" i="14"/>
  <c r="E173" i="14"/>
  <c r="P170" i="14"/>
  <c r="PW170" i="14"/>
  <c r="PW206" i="14"/>
  <c r="P206" i="14"/>
  <c r="PW215" i="14"/>
  <c r="P215" i="14"/>
  <c r="PW222" i="14"/>
  <c r="P222" i="14"/>
  <c r="PW258" i="14"/>
  <c r="QH258" i="14" s="1"/>
  <c r="P258" i="14"/>
  <c r="G156" i="14"/>
  <c r="PY153" i="14"/>
  <c r="PY156" i="14" s="1"/>
  <c r="ON201" i="14"/>
  <c r="NL226" i="14"/>
  <c r="LH167" i="14"/>
  <c r="KP167" i="14"/>
  <c r="IV314" i="14"/>
  <c r="JH311" i="14"/>
  <c r="IL238" i="14"/>
  <c r="GH189" i="14"/>
  <c r="GH226" i="14"/>
  <c r="GH242" i="14" s="1"/>
  <c r="FX201" i="14"/>
  <c r="FF226" i="14"/>
  <c r="FN226" i="14" s="1"/>
  <c r="EV238" i="14"/>
  <c r="DT201" i="14"/>
  <c r="BZ226" i="14"/>
  <c r="V189" i="14"/>
  <c r="L167" i="14"/>
  <c r="QD159" i="14"/>
  <c r="QE162" i="14"/>
  <c r="KM156" i="14"/>
  <c r="KX153" i="14"/>
  <c r="OC201" i="14"/>
  <c r="NA167" i="14"/>
  <c r="KW201" i="14"/>
  <c r="KE226" i="14"/>
  <c r="HQ201" i="14"/>
  <c r="EC226" i="14"/>
  <c r="CQ167" i="14"/>
  <c r="CG189" i="14"/>
  <c r="CG238" i="14"/>
  <c r="AW167" i="14"/>
  <c r="AM189" i="14"/>
  <c r="AC167" i="14"/>
  <c r="AC315" i="14"/>
  <c r="U226" i="14"/>
  <c r="QC161" i="14"/>
  <c r="QC181" i="14"/>
  <c r="K201" i="14"/>
  <c r="QC192" i="14"/>
  <c r="QC216" i="14"/>
  <c r="QC209" i="14"/>
  <c r="QC221" i="14"/>
  <c r="QH221" i="14" s="1"/>
  <c r="QC253" i="14"/>
  <c r="QC312" i="14"/>
  <c r="P160" i="14"/>
  <c r="E167" i="14"/>
  <c r="HU156" i="14"/>
  <c r="IF153" i="14"/>
  <c r="OL201" i="14"/>
  <c r="OL226" i="14"/>
  <c r="NT201" i="14"/>
  <c r="NJ201" i="14"/>
  <c r="KV242" i="14"/>
  <c r="BF254" i="14"/>
  <c r="QB160" i="14"/>
  <c r="QB180" i="14"/>
  <c r="QB213" i="14"/>
  <c r="QB221" i="14"/>
  <c r="QB232" i="14"/>
  <c r="QB253" i="14"/>
  <c r="QB312" i="14"/>
  <c r="PF160" i="14"/>
  <c r="PF181" i="14"/>
  <c r="PF185" i="14"/>
  <c r="PF197" i="14"/>
  <c r="PF208" i="14"/>
  <c r="PF216" i="14"/>
  <c r="PF235" i="14"/>
  <c r="PF247" i="14"/>
  <c r="PF267" i="14"/>
  <c r="OD160" i="14"/>
  <c r="OD179" i="14"/>
  <c r="OD198" i="14"/>
  <c r="OD211" i="14"/>
  <c r="OD219" i="14"/>
  <c r="OD230" i="14"/>
  <c r="OD251" i="14"/>
  <c r="NB163" i="14"/>
  <c r="NB181" i="14"/>
  <c r="NB193" i="14"/>
  <c r="NB205" i="14"/>
  <c r="NB213" i="14"/>
  <c r="NB221" i="14"/>
  <c r="NB231" i="14"/>
  <c r="LZ196" i="14"/>
  <c r="LZ208" i="14"/>
  <c r="LZ236" i="14"/>
  <c r="KX160" i="14"/>
  <c r="KX185" i="14"/>
  <c r="KX197" i="14"/>
  <c r="KX209" i="14"/>
  <c r="KX217" i="14"/>
  <c r="KX247" i="14"/>
  <c r="KX267" i="14"/>
  <c r="JV160" i="14"/>
  <c r="JV185" i="14"/>
  <c r="JV211" i="14"/>
  <c r="IT162" i="14"/>
  <c r="IT181" i="14"/>
  <c r="IT193" i="14"/>
  <c r="IT205" i="14"/>
  <c r="IT213" i="14"/>
  <c r="IT221" i="14"/>
  <c r="HR182" i="14"/>
  <c r="HR193" i="14"/>
  <c r="HR206" i="14"/>
  <c r="HR221" i="14"/>
  <c r="HR217" i="14"/>
  <c r="HR235" i="14"/>
  <c r="HR253" i="14"/>
  <c r="GP181" i="14"/>
  <c r="GP184" i="14"/>
  <c r="GP196" i="14"/>
  <c r="GP216" i="14"/>
  <c r="GP232" i="14"/>
  <c r="FN160" i="14"/>
  <c r="FN185" i="14"/>
  <c r="FN197" i="14"/>
  <c r="FN211" i="14"/>
  <c r="FN218" i="14"/>
  <c r="EL183" i="14"/>
  <c r="EL195" i="14"/>
  <c r="EL207" i="14"/>
  <c r="EL215" i="14"/>
  <c r="EL235" i="14"/>
  <c r="DJ161" i="14"/>
  <c r="DJ186" i="14"/>
  <c r="DJ198" i="14"/>
  <c r="DJ209" i="14"/>
  <c r="DJ213" i="14"/>
  <c r="DJ230" i="14"/>
  <c r="CH197" i="14"/>
  <c r="CH209" i="14"/>
  <c r="CH216" i="14"/>
  <c r="CH233" i="14"/>
  <c r="BF181" i="14"/>
  <c r="BF193" i="14"/>
  <c r="BF205" i="14"/>
  <c r="BF213" i="14"/>
  <c r="BF221" i="14"/>
  <c r="BF232" i="14"/>
  <c r="BF253" i="14"/>
  <c r="AD171" i="14"/>
  <c r="AD195" i="14"/>
  <c r="AD206" i="14"/>
  <c r="AD236" i="14"/>
  <c r="QA180" i="14"/>
  <c r="QA197" i="14"/>
  <c r="QA207" i="14"/>
  <c r="QH207" i="14" s="1"/>
  <c r="QA222" i="14"/>
  <c r="QA236" i="14"/>
  <c r="QA267" i="14"/>
  <c r="QD154" i="14"/>
  <c r="PZ162" i="14"/>
  <c r="PZ179" i="14"/>
  <c r="PZ187" i="14"/>
  <c r="PZ220" i="14"/>
  <c r="QH220" i="14" s="1"/>
  <c r="PZ211" i="14"/>
  <c r="PZ215" i="14"/>
  <c r="PZ232" i="14"/>
  <c r="PZ252" i="14"/>
  <c r="PZ301" i="14"/>
  <c r="QE163" i="14"/>
  <c r="MT167" i="14"/>
  <c r="MT244" i="14" s="1"/>
  <c r="MT260" i="14" s="1"/>
  <c r="HM189" i="14"/>
  <c r="AI315" i="14"/>
  <c r="QG165" i="14"/>
  <c r="QG183" i="14"/>
  <c r="QG187" i="14"/>
  <c r="QG206" i="14"/>
  <c r="QG215" i="14"/>
  <c r="QG223" i="14"/>
  <c r="QG235" i="14"/>
  <c r="QG258" i="14"/>
  <c r="G173" i="14"/>
  <c r="PY170" i="14"/>
  <c r="PY173" i="14" s="1"/>
  <c r="PY171" i="14"/>
  <c r="PY184" i="14"/>
  <c r="PY206" i="14"/>
  <c r="PY216" i="14"/>
  <c r="PY224" i="14"/>
  <c r="PY234" i="14"/>
  <c r="PY266" i="14"/>
  <c r="EZ154" i="14"/>
  <c r="QB171" i="14"/>
  <c r="QF154" i="14"/>
  <c r="QF178" i="14"/>
  <c r="QF185" i="14"/>
  <c r="QF196" i="14"/>
  <c r="QH196" i="14" s="1"/>
  <c r="QF208" i="14"/>
  <c r="QF216" i="14"/>
  <c r="QF224" i="14"/>
  <c r="QF232" i="14"/>
  <c r="QF266" i="14"/>
  <c r="PX184" i="14"/>
  <c r="P161" i="14"/>
  <c r="PX194" i="14"/>
  <c r="PX206" i="14"/>
  <c r="PX213" i="14"/>
  <c r="PX223" i="14"/>
  <c r="PX230" i="14"/>
  <c r="PX258" i="14"/>
  <c r="NO138" i="14"/>
  <c r="NO137" i="14"/>
  <c r="NO128" i="14"/>
  <c r="KP138" i="14"/>
  <c r="KP137" i="14"/>
  <c r="KP128" i="14"/>
  <c r="NP229" i="14"/>
  <c r="BT102" i="14"/>
  <c r="BH106" i="14"/>
  <c r="BH108" i="14" s="1"/>
  <c r="BH124" i="14" s="1"/>
  <c r="IZ128" i="14"/>
  <c r="IZ138" i="14"/>
  <c r="IZ137" i="14"/>
  <c r="NE128" i="14"/>
  <c r="NE138" i="14"/>
  <c r="NE137" i="14"/>
  <c r="KE128" i="14"/>
  <c r="KE138" i="14"/>
  <c r="KE137" i="14"/>
  <c r="HN128" i="14"/>
  <c r="HN138" i="14"/>
  <c r="HN137" i="14"/>
  <c r="EF128" i="14"/>
  <c r="EF138" i="14"/>
  <c r="EF137" i="14"/>
  <c r="QH223" i="14"/>
  <c r="F128" i="14"/>
  <c r="F137" i="14"/>
  <c r="F138" i="14"/>
  <c r="MZ128" i="14"/>
  <c r="MZ138" i="14"/>
  <c r="MZ137" i="14"/>
  <c r="KA128" i="14"/>
  <c r="KA138" i="14"/>
  <c r="KA137" i="14"/>
  <c r="GS128" i="14"/>
  <c r="GS138" i="14"/>
  <c r="GS137" i="14"/>
  <c r="PT170" i="14"/>
  <c r="EE136" i="14"/>
  <c r="EE133" i="14"/>
  <c r="QA240" i="14"/>
  <c r="NP154" i="14"/>
  <c r="PV159" i="14"/>
  <c r="QF250" i="14"/>
  <c r="HP138" i="14"/>
  <c r="HP137" i="14"/>
  <c r="HP128" i="14"/>
  <c r="QH81" i="14"/>
  <c r="QH42" i="14"/>
  <c r="QH60" i="14"/>
  <c r="QH116" i="14"/>
  <c r="KZ167" i="14"/>
  <c r="LL159" i="14"/>
  <c r="CJ167" i="14"/>
  <c r="CV159" i="14"/>
  <c r="NW136" i="14"/>
  <c r="NW133" i="14"/>
  <c r="KW136" i="14"/>
  <c r="KW133" i="14"/>
  <c r="IX136" i="14"/>
  <c r="IX133" i="14"/>
  <c r="FX136" i="14"/>
  <c r="FX133" i="14"/>
  <c r="DP136" i="14"/>
  <c r="DP133" i="14"/>
  <c r="CX314" i="14"/>
  <c r="DJ311" i="14"/>
  <c r="HD222" i="14"/>
  <c r="AG238" i="14"/>
  <c r="AR229" i="14"/>
  <c r="QG154" i="14"/>
  <c r="IL315" i="14"/>
  <c r="QD291" i="14"/>
  <c r="QD350" i="14" s="1"/>
  <c r="J293" i="14"/>
  <c r="MW156" i="14"/>
  <c r="NB156" i="14" s="1"/>
  <c r="NP187" i="14"/>
  <c r="MU238" i="14"/>
  <c r="MU242" i="14" s="1"/>
  <c r="LI189" i="14"/>
  <c r="LA238" i="14"/>
  <c r="LL229" i="14"/>
  <c r="IW226" i="14"/>
  <c r="JH204" i="14"/>
  <c r="HK189" i="14"/>
  <c r="HA238" i="14"/>
  <c r="HD267" i="14"/>
  <c r="EZ212" i="14"/>
  <c r="DM201" i="14"/>
  <c r="DX192" i="14"/>
  <c r="DC189" i="14"/>
  <c r="AY238" i="14"/>
  <c r="AR205" i="14"/>
  <c r="QE215" i="14"/>
  <c r="QE231" i="14"/>
  <c r="PW183" i="14"/>
  <c r="PW195" i="14"/>
  <c r="P195" i="14"/>
  <c r="PW230" i="14"/>
  <c r="P230" i="14"/>
  <c r="KV244" i="14"/>
  <c r="KV260" i="14" s="1"/>
  <c r="CO156" i="14"/>
  <c r="NL201" i="14"/>
  <c r="LR167" i="14"/>
  <c r="LR238" i="14"/>
  <c r="KP238" i="14"/>
  <c r="KP242" i="14" s="1"/>
  <c r="KF256" i="14"/>
  <c r="JD189" i="14"/>
  <c r="HT303" i="14"/>
  <c r="IF300" i="14"/>
  <c r="FX226" i="14"/>
  <c r="DB226" i="14"/>
  <c r="BZ189" i="14"/>
  <c r="BT312" i="14"/>
  <c r="QD197" i="14"/>
  <c r="L238" i="14"/>
  <c r="L256" i="14"/>
  <c r="QD250" i="14"/>
  <c r="L303" i="14"/>
  <c r="L262" i="14" s="1"/>
  <c r="QD300" i="14"/>
  <c r="QD303" i="14" s="1"/>
  <c r="PT250" i="14"/>
  <c r="PO238" i="14"/>
  <c r="OW201" i="14"/>
  <c r="OC226" i="14"/>
  <c r="NK226" i="14"/>
  <c r="MI226" i="14"/>
  <c r="JC189" i="14"/>
  <c r="IS167" i="14"/>
  <c r="IS238" i="14"/>
  <c r="GY189" i="14"/>
  <c r="GG167" i="14"/>
  <c r="FW238" i="14"/>
  <c r="DA189" i="14"/>
  <c r="DA238" i="14"/>
  <c r="CQ238" i="14"/>
  <c r="FN312" i="14"/>
  <c r="PF313" i="14"/>
  <c r="OF314" i="14"/>
  <c r="OR311" i="14"/>
  <c r="OR314" i="14" s="1"/>
  <c r="KJ313" i="14"/>
  <c r="NR314" i="14"/>
  <c r="OD311" i="14"/>
  <c r="OD314" i="14" s="1"/>
  <c r="DJ313" i="14"/>
  <c r="NP313" i="14"/>
  <c r="AD308" i="14"/>
  <c r="AD309" i="14" s="1"/>
  <c r="HT314" i="14"/>
  <c r="IF311" i="14"/>
  <c r="IF314" i="14" s="1"/>
  <c r="GR314" i="14"/>
  <c r="HD311" i="14"/>
  <c r="GD314" i="14"/>
  <c r="GP311" i="14"/>
  <c r="GP314" i="14" s="1"/>
  <c r="JX314" i="14"/>
  <c r="KJ311" i="14"/>
  <c r="KJ314" i="14" s="1"/>
  <c r="IH314" i="14"/>
  <c r="IT311" i="14"/>
  <c r="IT314" i="14" s="1"/>
  <c r="QE290" i="14"/>
  <c r="QE347" i="14" s="1"/>
  <c r="QE356" i="14" s="1"/>
  <c r="KH293" i="14"/>
  <c r="PX291" i="14"/>
  <c r="PX350" i="14" s="1"/>
  <c r="MN165" i="14"/>
  <c r="GU167" i="14"/>
  <c r="QC154" i="14"/>
  <c r="PQ315" i="14"/>
  <c r="PT161" i="14"/>
  <c r="PT187" i="14"/>
  <c r="PT207" i="14"/>
  <c r="PT231" i="14"/>
  <c r="PT251" i="14"/>
  <c r="PI303" i="14"/>
  <c r="OY201" i="14"/>
  <c r="OO314" i="14"/>
  <c r="OR163" i="14"/>
  <c r="OR197" i="14"/>
  <c r="OR183" i="14"/>
  <c r="OG226" i="14"/>
  <c r="OR204" i="14"/>
  <c r="OR212" i="14"/>
  <c r="OR217" i="14"/>
  <c r="OR232" i="14"/>
  <c r="OG314" i="14"/>
  <c r="NW201" i="14"/>
  <c r="NW226" i="14"/>
  <c r="NW242" i="14" s="1"/>
  <c r="NM201" i="14"/>
  <c r="NP182" i="14"/>
  <c r="NE201" i="14"/>
  <c r="NP192" i="14"/>
  <c r="NP222" i="14"/>
  <c r="NP234" i="14"/>
  <c r="NP254" i="14"/>
  <c r="MK173" i="14"/>
  <c r="MK244" i="14" s="1"/>
  <c r="MK260" i="14" s="1"/>
  <c r="MK226" i="14"/>
  <c r="MC173" i="14"/>
  <c r="MN173" i="14" s="1"/>
  <c r="MN170" i="14"/>
  <c r="MN183" i="14"/>
  <c r="MN197" i="14"/>
  <c r="MN222" i="14"/>
  <c r="MC238" i="14"/>
  <c r="MN229" i="14"/>
  <c r="LS167" i="14"/>
  <c r="LS256" i="14"/>
  <c r="LS303" i="14"/>
  <c r="LI167" i="14"/>
  <c r="LI244" i="14" s="1"/>
  <c r="LI260" i="14" s="1"/>
  <c r="LI256" i="14"/>
  <c r="LI303" i="14"/>
  <c r="LL154" i="14"/>
  <c r="LA156" i="14"/>
  <c r="LL156" i="14" s="1"/>
  <c r="LL186" i="14"/>
  <c r="LL218" i="14"/>
  <c r="LL230" i="14"/>
  <c r="LA256" i="14"/>
  <c r="LL256" i="14" s="1"/>
  <c r="LA303" i="14"/>
  <c r="KQ256" i="14"/>
  <c r="KQ303" i="14"/>
  <c r="KG201" i="14"/>
  <c r="KG238" i="14"/>
  <c r="KJ161" i="14"/>
  <c r="KJ171" i="14"/>
  <c r="KJ184" i="14"/>
  <c r="KJ214" i="14"/>
  <c r="KJ211" i="14"/>
  <c r="KJ217" i="14"/>
  <c r="KJ258" i="14"/>
  <c r="JY256" i="14"/>
  <c r="KJ250" i="14"/>
  <c r="JE201" i="14"/>
  <c r="JH165" i="14"/>
  <c r="IW201" i="14"/>
  <c r="JH192" i="14"/>
  <c r="JH205" i="14"/>
  <c r="JH213" i="14"/>
  <c r="JH222" i="14"/>
  <c r="JH234" i="14"/>
  <c r="IC189" i="14"/>
  <c r="HU189" i="14"/>
  <c r="IF177" i="14"/>
  <c r="IF185" i="14"/>
  <c r="IF187" i="14"/>
  <c r="IF206" i="14"/>
  <c r="IF217" i="14"/>
  <c r="IF233" i="14"/>
  <c r="HK238" i="14"/>
  <c r="HK256" i="14"/>
  <c r="HK303" i="14"/>
  <c r="HA256" i="14"/>
  <c r="GS167" i="14"/>
  <c r="HD185" i="14"/>
  <c r="HD197" i="14"/>
  <c r="HD214" i="14"/>
  <c r="HD211" i="14"/>
  <c r="HD230" i="14"/>
  <c r="GS256" i="14"/>
  <c r="GI238" i="14"/>
  <c r="GI256" i="14"/>
  <c r="GI303" i="14"/>
  <c r="FY256" i="14"/>
  <c r="GB171" i="14"/>
  <c r="GB184" i="14"/>
  <c r="GB214" i="14"/>
  <c r="GB215" i="14"/>
  <c r="EZ183" i="14"/>
  <c r="EO201" i="14"/>
  <c r="EZ192" i="14"/>
  <c r="EZ206" i="14"/>
  <c r="EZ215" i="14"/>
  <c r="EZ234" i="14"/>
  <c r="EE167" i="14"/>
  <c r="DU189" i="14"/>
  <c r="DU201" i="14"/>
  <c r="DM189" i="14"/>
  <c r="DX177" i="14"/>
  <c r="DX193" i="14"/>
  <c r="DX207" i="14"/>
  <c r="DX216" i="14"/>
  <c r="DX233" i="14"/>
  <c r="DC167" i="14"/>
  <c r="DC238" i="14"/>
  <c r="DC256" i="14"/>
  <c r="DC303" i="14"/>
  <c r="CS314" i="14"/>
  <c r="CS315" i="14" s="1"/>
  <c r="CV163" i="14"/>
  <c r="CV213" i="14"/>
  <c r="CV210" i="14"/>
  <c r="CV254" i="14"/>
  <c r="BQ167" i="14"/>
  <c r="BQ201" i="14"/>
  <c r="BQ238" i="14"/>
  <c r="BT160" i="14"/>
  <c r="BT197" i="14"/>
  <c r="BT183" i="14"/>
  <c r="BT213" i="14"/>
  <c r="BT209" i="14"/>
  <c r="BT220" i="14"/>
  <c r="BT230" i="14"/>
  <c r="BI256" i="14"/>
  <c r="BT250" i="14"/>
  <c r="BI303" i="14"/>
  <c r="AR163" i="14"/>
  <c r="AR182" i="14"/>
  <c r="AR187" i="14"/>
  <c r="AR206" i="14"/>
  <c r="AR221" i="14"/>
  <c r="AR232" i="14"/>
  <c r="AR254" i="14"/>
  <c r="QE187" i="14"/>
  <c r="QE206" i="14"/>
  <c r="QE216" i="14"/>
  <c r="QE232" i="14"/>
  <c r="QE266" i="14"/>
  <c r="P171" i="14"/>
  <c r="PW171" i="14"/>
  <c r="QH171" i="14" s="1"/>
  <c r="PW184" i="14"/>
  <c r="P184" i="14"/>
  <c r="PW208" i="14"/>
  <c r="PW196" i="14"/>
  <c r="P196" i="14"/>
  <c r="P216" i="14"/>
  <c r="PW223" i="14"/>
  <c r="PW231" i="14"/>
  <c r="QH231" i="14" s="1"/>
  <c r="P231" i="14"/>
  <c r="P266" i="14"/>
  <c r="IF160" i="14"/>
  <c r="BD167" i="14"/>
  <c r="CF156" i="14"/>
  <c r="PT300" i="14"/>
  <c r="PH303" i="14"/>
  <c r="OX189" i="14"/>
  <c r="NV226" i="14"/>
  <c r="NL189" i="14"/>
  <c r="MJ226" i="14"/>
  <c r="MJ314" i="14"/>
  <c r="LR256" i="14"/>
  <c r="KP256" i="14"/>
  <c r="KP303" i="14"/>
  <c r="KF189" i="14"/>
  <c r="KF238" i="14"/>
  <c r="JN167" i="14"/>
  <c r="JN189" i="14"/>
  <c r="JN303" i="14"/>
  <c r="JD256" i="14"/>
  <c r="JD303" i="14"/>
  <c r="IF301" i="14"/>
  <c r="HD300" i="14"/>
  <c r="GR303" i="14"/>
  <c r="GH315" i="14"/>
  <c r="GH201" i="14"/>
  <c r="FP303" i="14"/>
  <c r="GB300" i="14"/>
  <c r="GB303" i="14" s="1"/>
  <c r="ED226" i="14"/>
  <c r="ED314" i="14"/>
  <c r="ED315" i="14" s="1"/>
  <c r="DL303" i="14"/>
  <c r="DX300" i="14"/>
  <c r="CJ303" i="14"/>
  <c r="CV300" i="14"/>
  <c r="BZ315" i="14"/>
  <c r="BP167" i="14"/>
  <c r="BH303" i="14"/>
  <c r="BT300" i="14"/>
  <c r="AN315" i="14"/>
  <c r="AN201" i="14"/>
  <c r="AN314" i="14"/>
  <c r="V226" i="14"/>
  <c r="V256" i="14"/>
  <c r="V303" i="14"/>
  <c r="QD179" i="14"/>
  <c r="QD186" i="14"/>
  <c r="QD199" i="14"/>
  <c r="QD211" i="14"/>
  <c r="QD219" i="14"/>
  <c r="QD230" i="14"/>
  <c r="QD251" i="14"/>
  <c r="QD301" i="14"/>
  <c r="OU156" i="14"/>
  <c r="PF156" i="14" s="1"/>
  <c r="PF153" i="14"/>
  <c r="FM156" i="14"/>
  <c r="BE156" i="14"/>
  <c r="OW226" i="14"/>
  <c r="OW242" i="14" s="1"/>
  <c r="OM226" i="14"/>
  <c r="OM242" i="14" s="1"/>
  <c r="OC315" i="14"/>
  <c r="OC238" i="14"/>
  <c r="NA238" i="14"/>
  <c r="MS201" i="14"/>
  <c r="MS226" i="14"/>
  <c r="MS314" i="14"/>
  <c r="MS315" i="14" s="1"/>
  <c r="MI201" i="14"/>
  <c r="MI314" i="14"/>
  <c r="MI315" i="14" s="1"/>
  <c r="LY201" i="14"/>
  <c r="LY226" i="14"/>
  <c r="LQ201" i="14"/>
  <c r="LZ201" i="14" s="1"/>
  <c r="LQ226" i="14"/>
  <c r="LG314" i="14"/>
  <c r="KW226" i="14"/>
  <c r="KW242" i="14" s="1"/>
  <c r="KW314" i="14"/>
  <c r="KW315" i="14" s="1"/>
  <c r="KO314" i="14"/>
  <c r="JU256" i="14"/>
  <c r="JU303" i="14"/>
  <c r="JM256" i="14"/>
  <c r="JM303" i="14"/>
  <c r="JC226" i="14"/>
  <c r="JH226" i="14" s="1"/>
  <c r="JC201" i="14"/>
  <c r="JC256" i="14"/>
  <c r="JC303" i="14"/>
  <c r="IK201" i="14"/>
  <c r="IK226" i="14"/>
  <c r="IK314" i="14"/>
  <c r="IK315" i="14" s="1"/>
  <c r="IA201" i="14"/>
  <c r="HQ226" i="14"/>
  <c r="GY315" i="14"/>
  <c r="GO167" i="14"/>
  <c r="GO244" i="14" s="1"/>
  <c r="GO260" i="14" s="1"/>
  <c r="GG189" i="14"/>
  <c r="GG238" i="14"/>
  <c r="GG256" i="14"/>
  <c r="GG303" i="14"/>
  <c r="FW256" i="14"/>
  <c r="EK201" i="14"/>
  <c r="EK226" i="14"/>
  <c r="EK314" i="14"/>
  <c r="EK315" i="14" s="1"/>
  <c r="DS201" i="14"/>
  <c r="DI238" i="14"/>
  <c r="DA167" i="14"/>
  <c r="DA315" i="14"/>
  <c r="DA256" i="14"/>
  <c r="CQ256" i="14"/>
  <c r="CQ303" i="14"/>
  <c r="CG256" i="14"/>
  <c r="CG303" i="14"/>
  <c r="AW303" i="14"/>
  <c r="AM226" i="14"/>
  <c r="AM256" i="14"/>
  <c r="AM303" i="14"/>
  <c r="AC238" i="14"/>
  <c r="U314" i="14"/>
  <c r="U315" i="14" s="1"/>
  <c r="QC162" i="14"/>
  <c r="QC182" i="14"/>
  <c r="QC193" i="14"/>
  <c r="QC218" i="14"/>
  <c r="QC210" i="14"/>
  <c r="QC222" i="14"/>
  <c r="QC234" i="14"/>
  <c r="QC254" i="14"/>
  <c r="QC313" i="14"/>
  <c r="JV154" i="14"/>
  <c r="EL258" i="14"/>
  <c r="QF170" i="14"/>
  <c r="QB161" i="14"/>
  <c r="QH161" i="14" s="1"/>
  <c r="QB181" i="14"/>
  <c r="QB193" i="14"/>
  <c r="QB205" i="14"/>
  <c r="QB214" i="14"/>
  <c r="QB222" i="14"/>
  <c r="QB234" i="14"/>
  <c r="QB254" i="14"/>
  <c r="QB313" i="14"/>
  <c r="BF154" i="14"/>
  <c r="PF183" i="14"/>
  <c r="PF186" i="14"/>
  <c r="PF211" i="14"/>
  <c r="PF209" i="14"/>
  <c r="PF217" i="14"/>
  <c r="PF236" i="14"/>
  <c r="OD161" i="14"/>
  <c r="OD204" i="14"/>
  <c r="OD212" i="14"/>
  <c r="OD220" i="14"/>
  <c r="OD231" i="14"/>
  <c r="NB164" i="14"/>
  <c r="NB182" i="14"/>
  <c r="NB194" i="14"/>
  <c r="NB206" i="14"/>
  <c r="NB214" i="14"/>
  <c r="NB234" i="14"/>
  <c r="LZ160" i="14"/>
  <c r="LZ171" i="14"/>
  <c r="LZ184" i="14"/>
  <c r="LZ197" i="14"/>
  <c r="LZ209" i="14"/>
  <c r="LZ214" i="14"/>
  <c r="LZ224" i="14"/>
  <c r="KX161" i="14"/>
  <c r="KX180" i="14"/>
  <c r="KX186" i="14"/>
  <c r="KX198" i="14"/>
  <c r="KX210" i="14"/>
  <c r="KX218" i="14"/>
  <c r="KX250" i="14"/>
  <c r="JV161" i="14"/>
  <c r="JV180" i="14"/>
  <c r="JV186" i="14"/>
  <c r="JV219" i="14"/>
  <c r="JV218" i="14"/>
  <c r="JV230" i="14"/>
  <c r="IT163" i="14"/>
  <c r="IT182" i="14"/>
  <c r="IT194" i="14"/>
  <c r="IT214" i="14"/>
  <c r="IT222" i="14"/>
  <c r="IT234" i="14"/>
  <c r="HR183" i="14"/>
  <c r="HR194" i="14"/>
  <c r="HR207" i="14"/>
  <c r="HR222" i="14"/>
  <c r="HR218" i="14"/>
  <c r="HR236" i="14"/>
  <c r="GP160" i="14"/>
  <c r="GP183" i="14"/>
  <c r="GP185" i="14"/>
  <c r="GP197" i="14"/>
  <c r="GP209" i="14"/>
  <c r="GP217" i="14"/>
  <c r="GP233" i="14"/>
  <c r="GP247" i="14"/>
  <c r="GP267" i="14"/>
  <c r="FN161" i="14"/>
  <c r="FN180" i="14"/>
  <c r="FN204" i="14"/>
  <c r="FN219" i="14"/>
  <c r="FN220" i="14"/>
  <c r="EL165" i="14"/>
  <c r="EL184" i="14"/>
  <c r="EL196" i="14"/>
  <c r="EL208" i="14"/>
  <c r="EL216" i="14"/>
  <c r="EL224" i="14"/>
  <c r="DJ179" i="14"/>
  <c r="DJ187" i="14"/>
  <c r="DJ210" i="14"/>
  <c r="DJ214" i="14"/>
  <c r="DJ231" i="14"/>
  <c r="DJ251" i="14"/>
  <c r="CH171" i="14"/>
  <c r="CH186" i="14"/>
  <c r="CH198" i="14"/>
  <c r="CH210" i="14"/>
  <c r="CH217" i="14"/>
  <c r="CH234" i="14"/>
  <c r="BF182" i="14"/>
  <c r="BF194" i="14"/>
  <c r="BF206" i="14"/>
  <c r="BF222" i="14"/>
  <c r="BF234" i="14"/>
  <c r="QE164" i="14"/>
  <c r="AD196" i="14"/>
  <c r="AD207" i="14"/>
  <c r="AD216" i="14"/>
  <c r="AD232" i="14"/>
  <c r="AD267" i="14"/>
  <c r="QA196" i="14"/>
  <c r="QA181" i="14"/>
  <c r="QA198" i="14"/>
  <c r="QH198" i="14" s="1"/>
  <c r="QA208" i="14"/>
  <c r="QA223" i="14"/>
  <c r="QA230" i="14"/>
  <c r="QA238" i="14" s="1"/>
  <c r="QA258" i="14"/>
  <c r="PZ180" i="14"/>
  <c r="PZ221" i="14"/>
  <c r="PZ216" i="14"/>
  <c r="PZ233" i="14"/>
  <c r="PZ267" i="14"/>
  <c r="QG171" i="14"/>
  <c r="QG184" i="14"/>
  <c r="QG207" i="14"/>
  <c r="QG216" i="14"/>
  <c r="QG224" i="14"/>
  <c r="QG236" i="14"/>
  <c r="QG266" i="14"/>
  <c r="PY177" i="14"/>
  <c r="PY185" i="14"/>
  <c r="PY194" i="14"/>
  <c r="PY207" i="14"/>
  <c r="PY217" i="14"/>
  <c r="PY229" i="14"/>
  <c r="PY235" i="14"/>
  <c r="PY267" i="14"/>
  <c r="QH267" i="14" s="1"/>
  <c r="NX201" i="14"/>
  <c r="LB156" i="14"/>
  <c r="LL153" i="14"/>
  <c r="HV238" i="14"/>
  <c r="EF244" i="14"/>
  <c r="EF260" i="14" s="1"/>
  <c r="DV238" i="14"/>
  <c r="N167" i="14"/>
  <c r="QF159" i="14"/>
  <c r="QF180" i="14"/>
  <c r="N189" i="14"/>
  <c r="QF177" i="14"/>
  <c r="QF197" i="14"/>
  <c r="QF217" i="14"/>
  <c r="QF233" i="14"/>
  <c r="QF247" i="14"/>
  <c r="F156" i="14"/>
  <c r="PX153" i="14"/>
  <c r="PX156" i="14" s="1"/>
  <c r="PX162" i="14"/>
  <c r="QH162" i="14" s="1"/>
  <c r="PX185" i="14"/>
  <c r="PX195" i="14"/>
  <c r="PX207" i="14"/>
  <c r="PX224" i="14"/>
  <c r="PX266" i="14"/>
  <c r="LL266" i="14"/>
  <c r="HH138" i="14"/>
  <c r="HH137" i="14"/>
  <c r="HH128" i="14"/>
  <c r="PM128" i="14"/>
  <c r="PM138" i="14"/>
  <c r="PM137" i="14"/>
  <c r="MV128" i="14"/>
  <c r="MV138" i="14"/>
  <c r="MV137" i="14"/>
  <c r="GW128" i="14"/>
  <c r="GW138" i="14"/>
  <c r="GW137" i="14"/>
  <c r="HT291" i="14"/>
  <c r="IF291" i="14" s="1"/>
  <c r="IF285" i="14"/>
  <c r="D291" i="14"/>
  <c r="P285" i="14"/>
  <c r="PV285" i="14"/>
  <c r="KM128" i="14"/>
  <c r="KM138" i="14"/>
  <c r="KM137" i="14"/>
  <c r="IH290" i="14"/>
  <c r="IT284" i="14"/>
  <c r="R290" i="14"/>
  <c r="AD284" i="14"/>
  <c r="BF170" i="14"/>
  <c r="MN106" i="14"/>
  <c r="LZ192" i="14"/>
  <c r="PQ128" i="14"/>
  <c r="PQ138" i="14"/>
  <c r="PQ137" i="14"/>
  <c r="MR128" i="14"/>
  <c r="MR138" i="14"/>
  <c r="MR137" i="14"/>
  <c r="JR128" i="14"/>
  <c r="JR138" i="14"/>
  <c r="JR137" i="14"/>
  <c r="GJ128" i="14"/>
  <c r="GJ138" i="14"/>
  <c r="GJ137" i="14"/>
  <c r="FM136" i="14"/>
  <c r="FM133" i="14"/>
  <c r="PK136" i="14"/>
  <c r="PK133" i="14"/>
  <c r="NK136" i="14"/>
  <c r="NK133" i="14"/>
  <c r="IC136" i="14"/>
  <c r="IC133" i="14"/>
  <c r="GP20" i="14"/>
  <c r="DD136" i="14"/>
  <c r="DD133" i="14"/>
  <c r="BD136" i="14"/>
  <c r="BD133" i="14"/>
  <c r="NP153" i="14"/>
  <c r="EQ138" i="14"/>
  <c r="EQ137" i="14"/>
  <c r="EQ128" i="14"/>
  <c r="DH136" i="14"/>
  <c r="DH133" i="14"/>
  <c r="AI136" i="14"/>
  <c r="AI133" i="14"/>
  <c r="QC311" i="14"/>
  <c r="QC314" i="14" s="1"/>
  <c r="QC315" i="14" s="1"/>
  <c r="PZ290" i="14"/>
  <c r="PZ347" i="14" s="1"/>
  <c r="PZ356" i="14" s="1"/>
  <c r="PT235" i="14"/>
  <c r="NP196" i="14"/>
  <c r="LL254" i="14"/>
  <c r="HD182" i="14"/>
  <c r="DM226" i="14"/>
  <c r="DX204" i="14"/>
  <c r="QE221" i="14"/>
  <c r="M314" i="14"/>
  <c r="QE311" i="14"/>
  <c r="QE314" i="14" s="1"/>
  <c r="PW232" i="14"/>
  <c r="QH232" i="14" s="1"/>
  <c r="P232" i="14"/>
  <c r="QD194" i="14"/>
  <c r="P300" i="14"/>
  <c r="P303" i="14" s="1"/>
  <c r="D303" i="14"/>
  <c r="D262" i="14" s="1"/>
  <c r="QC206" i="14"/>
  <c r="P154" i="14"/>
  <c r="PW154" i="14"/>
  <c r="PZ212" i="14"/>
  <c r="P313" i="14"/>
  <c r="PV313" i="14"/>
  <c r="LN314" i="14"/>
  <c r="LZ311" i="14"/>
  <c r="LZ314" i="14" s="1"/>
  <c r="AF314" i="14"/>
  <c r="AF315" i="14" s="1"/>
  <c r="AR311" i="14"/>
  <c r="AR314" i="14" s="1"/>
  <c r="QA291" i="14"/>
  <c r="QA350" i="14" s="1"/>
  <c r="PQ226" i="14"/>
  <c r="PT230" i="14"/>
  <c r="OR216" i="14"/>
  <c r="OG256" i="14"/>
  <c r="OR250" i="14"/>
  <c r="NP205" i="14"/>
  <c r="MN182" i="14"/>
  <c r="LL267" i="14"/>
  <c r="JO226" i="14"/>
  <c r="JH221" i="14"/>
  <c r="IF184" i="14"/>
  <c r="GI167" i="14"/>
  <c r="GB185" i="14"/>
  <c r="EZ233" i="14"/>
  <c r="DX184" i="14"/>
  <c r="CV212" i="14"/>
  <c r="BT195" i="14"/>
  <c r="QE186" i="14"/>
  <c r="QH186" i="14" s="1"/>
  <c r="DJ312" i="14"/>
  <c r="BF313" i="14"/>
  <c r="MP314" i="14"/>
  <c r="MP315" i="14" s="1"/>
  <c r="NB311" i="14"/>
  <c r="CV308" i="14"/>
  <c r="PW290" i="14"/>
  <c r="PW347" i="14" s="1"/>
  <c r="PW356" i="14" s="1"/>
  <c r="QA290" i="14"/>
  <c r="QA347" i="14" s="1"/>
  <c r="QA356" i="14" s="1"/>
  <c r="ND242" i="14"/>
  <c r="ED167" i="14"/>
  <c r="ED244" i="14" s="1"/>
  <c r="ED260" i="14" s="1"/>
  <c r="AY156" i="14"/>
  <c r="PT232" i="14"/>
  <c r="OR164" i="14"/>
  <c r="OR205" i="14"/>
  <c r="OR233" i="14"/>
  <c r="NE173" i="14"/>
  <c r="NP170" i="14"/>
  <c r="NP207" i="14"/>
  <c r="MU315" i="14"/>
  <c r="MN186" i="14"/>
  <c r="MN214" i="14"/>
  <c r="MN266" i="14"/>
  <c r="LA167" i="14"/>
  <c r="KQ238" i="14"/>
  <c r="JY189" i="14"/>
  <c r="KJ177" i="14"/>
  <c r="KJ213" i="14"/>
  <c r="JH154" i="14"/>
  <c r="IW156" i="14"/>
  <c r="JH193" i="14"/>
  <c r="IC201" i="14"/>
  <c r="IF208" i="14"/>
  <c r="IF218" i="14"/>
  <c r="HA226" i="14"/>
  <c r="GS226" i="14"/>
  <c r="HD231" i="14"/>
  <c r="FQ189" i="14"/>
  <c r="GB177" i="14"/>
  <c r="GB212" i="14"/>
  <c r="GB233" i="14"/>
  <c r="EW201" i="14"/>
  <c r="EO173" i="14"/>
  <c r="EZ170" i="14"/>
  <c r="EZ235" i="14"/>
  <c r="DX209" i="14"/>
  <c r="CS226" i="14"/>
  <c r="CV164" i="14"/>
  <c r="CV235" i="14"/>
  <c r="CA189" i="14"/>
  <c r="BT210" i="14"/>
  <c r="AY226" i="14"/>
  <c r="AG201" i="14"/>
  <c r="AR192" i="14"/>
  <c r="AR215" i="14"/>
  <c r="W167" i="14"/>
  <c r="QE208" i="14"/>
  <c r="QE217" i="14"/>
  <c r="QH217" i="14" s="1"/>
  <c r="QE233" i="14"/>
  <c r="QE247" i="14"/>
  <c r="PW217" i="14"/>
  <c r="P224" i="14"/>
  <c r="PW224" i="14"/>
  <c r="P247" i="14"/>
  <c r="PT301" i="14"/>
  <c r="OX226" i="14"/>
  <c r="OX242" i="14" s="1"/>
  <c r="OX244" i="14" s="1"/>
  <c r="OX260" i="14" s="1"/>
  <c r="OF303" i="14"/>
  <c r="OR300" i="14"/>
  <c r="NV201" i="14"/>
  <c r="MJ201" i="14"/>
  <c r="LH226" i="14"/>
  <c r="KF201" i="14"/>
  <c r="IB189" i="14"/>
  <c r="GZ189" i="14"/>
  <c r="QD161" i="14"/>
  <c r="QD187" i="14"/>
  <c r="L226" i="14"/>
  <c r="QD204" i="14"/>
  <c r="QD212" i="14"/>
  <c r="QD221" i="14"/>
  <c r="QD231" i="14"/>
  <c r="L314" i="14"/>
  <c r="L315" i="14" s="1"/>
  <c r="QD311" i="14"/>
  <c r="QE160" i="14"/>
  <c r="FE156" i="14"/>
  <c r="PE226" i="14"/>
  <c r="NU256" i="14"/>
  <c r="NK189" i="14"/>
  <c r="JC238" i="14"/>
  <c r="IS226" i="14"/>
  <c r="GO238" i="14"/>
  <c r="GO242" i="14" s="1"/>
  <c r="FM201" i="14"/>
  <c r="FE226" i="14"/>
  <c r="DI256" i="14"/>
  <c r="CG226" i="14"/>
  <c r="BY226" i="14"/>
  <c r="BO238" i="14"/>
  <c r="AW256" i="14"/>
  <c r="AC226" i="14"/>
  <c r="QC163" i="14"/>
  <c r="QC194" i="14"/>
  <c r="QC223" i="14"/>
  <c r="EE189" i="14"/>
  <c r="KT156" i="14"/>
  <c r="PD226" i="14"/>
  <c r="OV201" i="14"/>
  <c r="LX167" i="14"/>
  <c r="LX238" i="14"/>
  <c r="LP238" i="14"/>
  <c r="KV226" i="14"/>
  <c r="KN226" i="14"/>
  <c r="KD238" i="14"/>
  <c r="JT201" i="14"/>
  <c r="HP315" i="14"/>
  <c r="HR267" i="14"/>
  <c r="CH182" i="14"/>
  <c r="QB162" i="14"/>
  <c r="QB182" i="14"/>
  <c r="QB194" i="14"/>
  <c r="QB206" i="14"/>
  <c r="QH206" i="14" s="1"/>
  <c r="QB215" i="14"/>
  <c r="QB223" i="14"/>
  <c r="QB235" i="14"/>
  <c r="QB258" i="14"/>
  <c r="CH180" i="14"/>
  <c r="PF162" i="14"/>
  <c r="PF171" i="14"/>
  <c r="PF187" i="14"/>
  <c r="PF198" i="14"/>
  <c r="PF210" i="14"/>
  <c r="PF218" i="14"/>
  <c r="OD181" i="14"/>
  <c r="OD193" i="14"/>
  <c r="OD205" i="14"/>
  <c r="OD213" i="14"/>
  <c r="OD232" i="14"/>
  <c r="OD233" i="14"/>
  <c r="OD253" i="14"/>
  <c r="NB165" i="14"/>
  <c r="NB183" i="14"/>
  <c r="NB195" i="14"/>
  <c r="NB207" i="14"/>
  <c r="NB258" i="14"/>
  <c r="LZ161" i="14"/>
  <c r="LZ185" i="14"/>
  <c r="LZ210" i="14"/>
  <c r="LZ215" i="14"/>
  <c r="KX162" i="14"/>
  <c r="KX182" i="14"/>
  <c r="KX187" i="14"/>
  <c r="KX211" i="14"/>
  <c r="KX219" i="14"/>
  <c r="KX236" i="14"/>
  <c r="JV181" i="14"/>
  <c r="JV187" i="14"/>
  <c r="JV205" i="14"/>
  <c r="JV221" i="14"/>
  <c r="JV253" i="14"/>
  <c r="IT164" i="14"/>
  <c r="IT183" i="14"/>
  <c r="IT215" i="14"/>
  <c r="IT235" i="14"/>
  <c r="IT258" i="14"/>
  <c r="HR160" i="14"/>
  <c r="HR171" i="14"/>
  <c r="HR184" i="14"/>
  <c r="HR195" i="14"/>
  <c r="HR208" i="14"/>
  <c r="HR229" i="14"/>
  <c r="GP161" i="14"/>
  <c r="GP186" i="14"/>
  <c r="GP210" i="14"/>
  <c r="GP218" i="14"/>
  <c r="FN181" i="14"/>
  <c r="FN205" i="14"/>
  <c r="FN212" i="14"/>
  <c r="FN221" i="14"/>
  <c r="FN231" i="14"/>
  <c r="FN253" i="14"/>
  <c r="EL185" i="14"/>
  <c r="EL197" i="14"/>
  <c r="EL209" i="14"/>
  <c r="EL217" i="14"/>
  <c r="EL247" i="14"/>
  <c r="EL267" i="14"/>
  <c r="DJ163" i="14"/>
  <c r="DJ211" i="14"/>
  <c r="DJ215" i="14"/>
  <c r="CH177" i="14"/>
  <c r="CH187" i="14"/>
  <c r="CH211" i="14"/>
  <c r="CH235" i="14"/>
  <c r="BF164" i="14"/>
  <c r="BF183" i="14"/>
  <c r="BF195" i="14"/>
  <c r="BF207" i="14"/>
  <c r="BF215" i="14"/>
  <c r="AD198" i="14"/>
  <c r="AD197" i="14"/>
  <c r="AD208" i="14"/>
  <c r="AD217" i="14"/>
  <c r="AD229" i="14"/>
  <c r="QA171" i="14"/>
  <c r="QA182" i="14"/>
  <c r="QA209" i="14"/>
  <c r="QA215" i="14"/>
  <c r="QA231" i="14"/>
  <c r="QA247" i="14"/>
  <c r="KJ192" i="14"/>
  <c r="PZ164" i="14"/>
  <c r="PZ181" i="14"/>
  <c r="PZ193" i="14"/>
  <c r="PZ205" i="14"/>
  <c r="PZ224" i="14"/>
  <c r="QH224" i="14" s="1"/>
  <c r="PZ217" i="14"/>
  <c r="PZ266" i="14"/>
  <c r="PZ312" i="14"/>
  <c r="DX164" i="14"/>
  <c r="QE161" i="14"/>
  <c r="IF154" i="14"/>
  <c r="QG159" i="14"/>
  <c r="QG167" i="14" s="1"/>
  <c r="QG177" i="14"/>
  <c r="QG185" i="14"/>
  <c r="QG208" i="14"/>
  <c r="QG217" i="14"/>
  <c r="QG229" i="14"/>
  <c r="QG250" i="14"/>
  <c r="QG267" i="14"/>
  <c r="PY160" i="14"/>
  <c r="PY178" i="14"/>
  <c r="PY199" i="14"/>
  <c r="PY195" i="14"/>
  <c r="PY208" i="14"/>
  <c r="PY218" i="14"/>
  <c r="PY231" i="14"/>
  <c r="PY236" i="14"/>
  <c r="DX165" i="14"/>
  <c r="QF186" i="14"/>
  <c r="QF210" i="14"/>
  <c r="QF218" i="14"/>
  <c r="QF234" i="14"/>
  <c r="PX154" i="14"/>
  <c r="PX163" i="14"/>
  <c r="PX171" i="14"/>
  <c r="PX208" i="14"/>
  <c r="PX215" i="14"/>
  <c r="PX232" i="14"/>
  <c r="PX247" i="14"/>
  <c r="PX267" i="14"/>
  <c r="MX138" i="14"/>
  <c r="MX137" i="14"/>
  <c r="MX128" i="14"/>
  <c r="JY138" i="14"/>
  <c r="JY137" i="14"/>
  <c r="JY128" i="14"/>
  <c r="GY138" i="14"/>
  <c r="GY137" i="14"/>
  <c r="GY128" i="14"/>
  <c r="IT106" i="14"/>
  <c r="PD128" i="14"/>
  <c r="PD138" i="14"/>
  <c r="PD137" i="14"/>
  <c r="MM128" i="14"/>
  <c r="MM138" i="14"/>
  <c r="MM137" i="14"/>
  <c r="JN128" i="14"/>
  <c r="JN138" i="14"/>
  <c r="JN137" i="14"/>
  <c r="GN128" i="14"/>
  <c r="GN138" i="14"/>
  <c r="GN137" i="14"/>
  <c r="CH102" i="14"/>
  <c r="CH106" i="14" s="1"/>
  <c r="BV106" i="14"/>
  <c r="P106" i="14"/>
  <c r="P217" i="14"/>
  <c r="P197" i="14"/>
  <c r="AR309" i="14"/>
  <c r="PI128" i="14"/>
  <c r="PI138" i="14"/>
  <c r="PI137" i="14"/>
  <c r="MI128" i="14"/>
  <c r="MI138" i="14"/>
  <c r="MI137" i="14"/>
  <c r="JA128" i="14"/>
  <c r="JA138" i="14"/>
  <c r="JA137" i="14"/>
  <c r="GA128" i="14"/>
  <c r="GA138" i="14"/>
  <c r="GA137" i="14"/>
  <c r="JD136" i="14"/>
  <c r="JD133" i="14"/>
  <c r="HV128" i="14"/>
  <c r="HV138" i="14"/>
  <c r="HV137" i="14"/>
  <c r="KJ153" i="14"/>
  <c r="OD20" i="14"/>
  <c r="OD108" i="14" s="1"/>
  <c r="OD124" i="14" s="1"/>
  <c r="DR136" i="14"/>
  <c r="DR133" i="14"/>
  <c r="BR136" i="14"/>
  <c r="BR133" i="14"/>
  <c r="QE159" i="14"/>
  <c r="QB291" i="14"/>
  <c r="QB350" i="14" s="1"/>
  <c r="QB356" i="14" s="1"/>
  <c r="CY156" i="14"/>
  <c r="DJ153" i="14"/>
  <c r="MC226" i="14"/>
  <c r="MN226" i="14" s="1"/>
  <c r="MN204" i="14"/>
  <c r="JY238" i="14"/>
  <c r="KJ229" i="14"/>
  <c r="IW315" i="14"/>
  <c r="IW238" i="14"/>
  <c r="IW242" i="14" s="1"/>
  <c r="JH229" i="14"/>
  <c r="IF221" i="14"/>
  <c r="HD234" i="14"/>
  <c r="DX221" i="14"/>
  <c r="QE252" i="14"/>
  <c r="P212" i="14"/>
  <c r="PW212" i="14"/>
  <c r="DW244" i="14"/>
  <c r="QD183" i="14"/>
  <c r="QD215" i="14"/>
  <c r="KO315" i="14"/>
  <c r="QC197" i="14"/>
  <c r="MR315" i="14"/>
  <c r="QB185" i="14"/>
  <c r="KX206" i="14"/>
  <c r="HR186" i="14"/>
  <c r="HR214" i="14"/>
  <c r="GP164" i="14"/>
  <c r="GP229" i="14"/>
  <c r="PW163" i="14"/>
  <c r="QA163" i="14"/>
  <c r="QA233" i="14"/>
  <c r="PZ229" i="14"/>
  <c r="JV308" i="14"/>
  <c r="DZ314" i="14"/>
  <c r="EL311" i="14"/>
  <c r="AT314" i="14"/>
  <c r="BF311" i="14"/>
  <c r="OR230" i="14"/>
  <c r="MN212" i="14"/>
  <c r="LI238" i="14"/>
  <c r="LI242" i="14" s="1"/>
  <c r="KQ167" i="14"/>
  <c r="KJ232" i="14"/>
  <c r="JH181" i="14"/>
  <c r="JH233" i="14"/>
  <c r="IC226" i="14"/>
  <c r="IF186" i="14"/>
  <c r="IF266" i="14"/>
  <c r="HD196" i="14"/>
  <c r="QE183" i="14"/>
  <c r="JJ314" i="14"/>
  <c r="JV311" i="14"/>
  <c r="JV314" i="14" s="1"/>
  <c r="PZ154" i="14"/>
  <c r="EG156" i="14"/>
  <c r="PT162" i="14"/>
  <c r="PI201" i="14"/>
  <c r="PT192" i="14"/>
  <c r="PT220" i="14"/>
  <c r="OY226" i="14"/>
  <c r="NP193" i="14"/>
  <c r="MN171" i="14"/>
  <c r="MN205" i="14"/>
  <c r="MN230" i="14"/>
  <c r="LL179" i="14"/>
  <c r="LA226" i="14"/>
  <c r="LL204" i="14"/>
  <c r="LL251" i="14"/>
  <c r="KJ193" i="14"/>
  <c r="JY226" i="14"/>
  <c r="KJ204" i="14"/>
  <c r="KJ218" i="14"/>
  <c r="IW173" i="14"/>
  <c r="JH170" i="14"/>
  <c r="JH206" i="14"/>
  <c r="JH235" i="14"/>
  <c r="IM256" i="14"/>
  <c r="IC315" i="14"/>
  <c r="IC256" i="14"/>
  <c r="HU201" i="14"/>
  <c r="IF192" i="14"/>
  <c r="HU256" i="14"/>
  <c r="IF250" i="14"/>
  <c r="HA167" i="14"/>
  <c r="HD179" i="14"/>
  <c r="HD218" i="14"/>
  <c r="HD219" i="14"/>
  <c r="HD251" i="14"/>
  <c r="FQ226" i="14"/>
  <c r="GB204" i="14"/>
  <c r="GB216" i="14"/>
  <c r="EO167" i="14"/>
  <c r="EZ193" i="14"/>
  <c r="DX247" i="14"/>
  <c r="CV182" i="14"/>
  <c r="CK201" i="14"/>
  <c r="CV192" i="14"/>
  <c r="CV211" i="14"/>
  <c r="CA238" i="14"/>
  <c r="CA242" i="14" s="1"/>
  <c r="CA244" i="14" s="1"/>
  <c r="CA260" i="14" s="1"/>
  <c r="BQ256" i="14"/>
  <c r="BT198" i="14"/>
  <c r="BT215" i="14"/>
  <c r="AY201" i="14"/>
  <c r="AR207" i="14"/>
  <c r="W189" i="14"/>
  <c r="M189" i="14"/>
  <c r="QE177" i="14"/>
  <c r="QE189" i="14" s="1"/>
  <c r="QE185" i="14"/>
  <c r="M201" i="14"/>
  <c r="QE192" i="14"/>
  <c r="QE267" i="14"/>
  <c r="E189" i="14"/>
  <c r="P189" i="14" s="1"/>
  <c r="P177" i="14"/>
  <c r="P185" i="14"/>
  <c r="PW210" i="14"/>
  <c r="QH210" i="14" s="1"/>
  <c r="P210" i="14"/>
  <c r="PW267" i="14"/>
  <c r="BX156" i="14"/>
  <c r="OX315" i="14"/>
  <c r="LH201" i="14"/>
  <c r="KF226" i="14"/>
  <c r="HD301" i="14"/>
  <c r="FX167" i="14"/>
  <c r="FX244" i="14" s="1"/>
  <c r="FX260" i="14" s="1"/>
  <c r="GB301" i="14"/>
  <c r="FF201" i="14"/>
  <c r="EZ300" i="14"/>
  <c r="EN303" i="14"/>
  <c r="DX301" i="14"/>
  <c r="CR189" i="14"/>
  <c r="CV301" i="14"/>
  <c r="BP189" i="14"/>
  <c r="BP238" i="14"/>
  <c r="BT301" i="14"/>
  <c r="AN167" i="14"/>
  <c r="AN226" i="14"/>
  <c r="V238" i="14"/>
  <c r="QD180" i="14"/>
  <c r="QD252" i="14"/>
  <c r="EZ250" i="14"/>
  <c r="PE201" i="14"/>
  <c r="OW314" i="14"/>
  <c r="OW315" i="14" s="1"/>
  <c r="OM201" i="14"/>
  <c r="NK201" i="14"/>
  <c r="NK256" i="14"/>
  <c r="NA226" i="14"/>
  <c r="KE201" i="14"/>
  <c r="IS201" i="14"/>
  <c r="GO189" i="14"/>
  <c r="FM189" i="14"/>
  <c r="FM226" i="14"/>
  <c r="FE201" i="14"/>
  <c r="EC201" i="14"/>
  <c r="DI189" i="14"/>
  <c r="CG201" i="14"/>
  <c r="BO201" i="14"/>
  <c r="BE167" i="14"/>
  <c r="U201" i="14"/>
  <c r="QC211" i="14"/>
  <c r="QC235" i="14"/>
  <c r="LC167" i="14"/>
  <c r="GU156" i="14"/>
  <c r="DM156" i="14"/>
  <c r="DX153" i="14"/>
  <c r="BF312" i="14"/>
  <c r="KX313" i="14"/>
  <c r="PT312" i="14"/>
  <c r="MN313" i="14"/>
  <c r="NB312" i="14"/>
  <c r="PH314" i="14"/>
  <c r="PT311" i="14"/>
  <c r="OR312" i="14"/>
  <c r="JH313" i="14"/>
  <c r="R314" i="14"/>
  <c r="AD311" i="14"/>
  <c r="DX308" i="14"/>
  <c r="BV314" i="14"/>
  <c r="CH311" i="14"/>
  <c r="MY293" i="14"/>
  <c r="AA293" i="14"/>
  <c r="QG291" i="14"/>
  <c r="QG350" i="14" s="1"/>
  <c r="QG356" i="14" s="1"/>
  <c r="MN163" i="14"/>
  <c r="BM167" i="14"/>
  <c r="DJ154" i="14"/>
  <c r="PN156" i="14"/>
  <c r="LO156" i="14"/>
  <c r="LZ153" i="14"/>
  <c r="HO156" i="14"/>
  <c r="DP156" i="14"/>
  <c r="Y156" i="14"/>
  <c r="PT163" i="14"/>
  <c r="PT181" i="14"/>
  <c r="PT216" i="14"/>
  <c r="PT209" i="14"/>
  <c r="PT221" i="14"/>
  <c r="PT233" i="14"/>
  <c r="OO315" i="14"/>
  <c r="OO226" i="14"/>
  <c r="OR165" i="14"/>
  <c r="OG189" i="14"/>
  <c r="OR177" i="14"/>
  <c r="OR206" i="14"/>
  <c r="OR219" i="14"/>
  <c r="OR220" i="14"/>
  <c r="OR234" i="14"/>
  <c r="NE167" i="14"/>
  <c r="NP171" i="14"/>
  <c r="NP184" i="14"/>
  <c r="NP194" i="14"/>
  <c r="NP208" i="14"/>
  <c r="NP216" i="14"/>
  <c r="NP236" i="14"/>
  <c r="MU167" i="14"/>
  <c r="MK189" i="14"/>
  <c r="MC189" i="14"/>
  <c r="MN189" i="14" s="1"/>
  <c r="MN177" i="14"/>
  <c r="MN185" i="14"/>
  <c r="MN187" i="14"/>
  <c r="MN207" i="14"/>
  <c r="MN234" i="14"/>
  <c r="LS226" i="14"/>
  <c r="LS238" i="14"/>
  <c r="LS314" i="14"/>
  <c r="LS315" i="14" s="1"/>
  <c r="LI314" i="14"/>
  <c r="LI315" i="14" s="1"/>
  <c r="LL160" i="14"/>
  <c r="LA201" i="14"/>
  <c r="LL201" i="14" s="1"/>
  <c r="LL192" i="14"/>
  <c r="LL213" i="14"/>
  <c r="LL220" i="14"/>
  <c r="LL232" i="14"/>
  <c r="LL252" i="14"/>
  <c r="LA314" i="14"/>
  <c r="LA315" i="14" s="1"/>
  <c r="KQ201" i="14"/>
  <c r="KQ226" i="14"/>
  <c r="KG226" i="14"/>
  <c r="KG256" i="14"/>
  <c r="KJ163" i="14"/>
  <c r="JY315" i="14"/>
  <c r="KJ195" i="14"/>
  <c r="KJ205" i="14"/>
  <c r="KJ234" i="14"/>
  <c r="KJ253" i="14"/>
  <c r="JO167" i="14"/>
  <c r="JE167" i="14"/>
  <c r="IW167" i="14"/>
  <c r="JH184" i="14"/>
  <c r="JH194" i="14"/>
  <c r="JH207" i="14"/>
  <c r="JH216" i="14"/>
  <c r="JH224" i="14"/>
  <c r="JH236" i="14"/>
  <c r="IM167" i="14"/>
  <c r="IF179" i="14"/>
  <c r="IF210" i="14"/>
  <c r="IF219" i="14"/>
  <c r="HU238" i="14"/>
  <c r="IF229" i="14"/>
  <c r="HK201" i="14"/>
  <c r="HK226" i="14"/>
  <c r="HK314" i="14"/>
  <c r="HK315" i="14" s="1"/>
  <c r="HA201" i="14"/>
  <c r="HA314" i="14"/>
  <c r="HA315" i="14" s="1"/>
  <c r="HD161" i="14"/>
  <c r="HD180" i="14"/>
  <c r="HD187" i="14"/>
  <c r="HD198" i="14"/>
  <c r="HD205" i="14"/>
  <c r="HD220" i="14"/>
  <c r="HD232" i="14"/>
  <c r="HD252" i="14"/>
  <c r="GS314" i="14"/>
  <c r="GS315" i="14" s="1"/>
  <c r="GI201" i="14"/>
  <c r="GB164" i="14"/>
  <c r="FQ315" i="14"/>
  <c r="FQ201" i="14"/>
  <c r="GB205" i="14"/>
  <c r="GB213" i="14"/>
  <c r="GB217" i="14"/>
  <c r="GB234" i="14"/>
  <c r="GB258" i="14"/>
  <c r="FG173" i="14"/>
  <c r="EW173" i="14"/>
  <c r="EZ160" i="14"/>
  <c r="EO189" i="14"/>
  <c r="EZ189" i="14" s="1"/>
  <c r="EZ177" i="14"/>
  <c r="EZ185" i="14"/>
  <c r="EZ194" i="14"/>
  <c r="EZ208" i="14"/>
  <c r="EZ217" i="14"/>
  <c r="EO238" i="14"/>
  <c r="EO242" i="14" s="1"/>
  <c r="EZ236" i="14"/>
  <c r="EZ267" i="14"/>
  <c r="EE256" i="14"/>
  <c r="DU238" i="14"/>
  <c r="DU242" i="14" s="1"/>
  <c r="DU256" i="14"/>
  <c r="DX179" i="14"/>
  <c r="DX208" i="14"/>
  <c r="DX195" i="14"/>
  <c r="DX211" i="14"/>
  <c r="DX218" i="14"/>
  <c r="DX235" i="14"/>
  <c r="DM256" i="14"/>
  <c r="DX256" i="14" s="1"/>
  <c r="DX250" i="14"/>
  <c r="DC201" i="14"/>
  <c r="DC226" i="14"/>
  <c r="DC314" i="14"/>
  <c r="DC315" i="14" s="1"/>
  <c r="CS201" i="14"/>
  <c r="CV165" i="14"/>
  <c r="CV183" i="14"/>
  <c r="CV193" i="14"/>
  <c r="CV218" i="14"/>
  <c r="CV214" i="14"/>
  <c r="CV224" i="14"/>
  <c r="CV236" i="14"/>
  <c r="CA167" i="14"/>
  <c r="CA315" i="14"/>
  <c r="CA256" i="14"/>
  <c r="CA303" i="14"/>
  <c r="BI189" i="14"/>
  <c r="BT189" i="14" s="1"/>
  <c r="BT177" i="14"/>
  <c r="BT185" i="14"/>
  <c r="BT211" i="14"/>
  <c r="BT232" i="14"/>
  <c r="BT253" i="14"/>
  <c r="BI314" i="14"/>
  <c r="AY314" i="14"/>
  <c r="AY315" i="14" s="1"/>
  <c r="AR165" i="14"/>
  <c r="AR184" i="14"/>
  <c r="AR193" i="14"/>
  <c r="AR216" i="14"/>
  <c r="AR234" i="14"/>
  <c r="W315" i="14"/>
  <c r="W256" i="14"/>
  <c r="W303" i="14"/>
  <c r="M315" i="14"/>
  <c r="QE178" i="14"/>
  <c r="QE315" i="14" s="1"/>
  <c r="QE209" i="14"/>
  <c r="QE193" i="14"/>
  <c r="QE210" i="14"/>
  <c r="QE218" i="14"/>
  <c r="QE234" i="14"/>
  <c r="M256" i="14"/>
  <c r="QE250" i="14"/>
  <c r="QE256" i="14" s="1"/>
  <c r="M303" i="14"/>
  <c r="M262" i="14" s="1"/>
  <c r="QE300" i="14"/>
  <c r="E315" i="14"/>
  <c r="PW178" i="14"/>
  <c r="PW189" i="14" s="1"/>
  <c r="PW205" i="14"/>
  <c r="P205" i="14"/>
  <c r="PW186" i="14"/>
  <c r="P186" i="14"/>
  <c r="P198" i="14"/>
  <c r="PW198" i="14"/>
  <c r="PW218" i="14"/>
  <c r="P233" i="14"/>
  <c r="PW233" i="14"/>
  <c r="E256" i="14"/>
  <c r="PW250" i="14"/>
  <c r="P250" i="14"/>
  <c r="E303" i="14"/>
  <c r="E262" i="14" s="1"/>
  <c r="PW300" i="14"/>
  <c r="QH300" i="14" s="1"/>
  <c r="NV156" i="14"/>
  <c r="JN156" i="14"/>
  <c r="BO156" i="14"/>
  <c r="PP167" i="14"/>
  <c r="PP189" i="14"/>
  <c r="OX173" i="14"/>
  <c r="ON167" i="14"/>
  <c r="ON244" i="14" s="1"/>
  <c r="ON260" i="14" s="1"/>
  <c r="ON173" i="14"/>
  <c r="OR301" i="14"/>
  <c r="NL238" i="14"/>
  <c r="NL242" i="14" s="1"/>
  <c r="NP300" i="14"/>
  <c r="NP303" i="14" s="1"/>
  <c r="ND303" i="14"/>
  <c r="LR314" i="14"/>
  <c r="LR315" i="14" s="1"/>
  <c r="KP314" i="14"/>
  <c r="KP315" i="14" s="1"/>
  <c r="JN256" i="14"/>
  <c r="JN314" i="14"/>
  <c r="JN315" i="14" s="1"/>
  <c r="JD201" i="14"/>
  <c r="JD226" i="14"/>
  <c r="JD242" i="14" s="1"/>
  <c r="JD314" i="14"/>
  <c r="IB167" i="14"/>
  <c r="IB244" i="14" s="1"/>
  <c r="IB260" i="14" s="1"/>
  <c r="IB315" i="14"/>
  <c r="IB256" i="14"/>
  <c r="IB303" i="14"/>
  <c r="HJ189" i="14"/>
  <c r="HJ226" i="14"/>
  <c r="GZ173" i="14"/>
  <c r="GZ238" i="14"/>
  <c r="GZ242" i="14" s="1"/>
  <c r="GH167" i="14"/>
  <c r="GH244" i="14" s="1"/>
  <c r="GH260" i="14" s="1"/>
  <c r="FX173" i="14"/>
  <c r="FX238" i="14"/>
  <c r="FX242" i="14" s="1"/>
  <c r="FF173" i="14"/>
  <c r="EV315" i="14"/>
  <c r="EV189" i="14"/>
  <c r="EZ301" i="14"/>
  <c r="ED238" i="14"/>
  <c r="ED242" i="14" s="1"/>
  <c r="DT189" i="14"/>
  <c r="DB173" i="14"/>
  <c r="BZ201" i="14"/>
  <c r="BZ238" i="14"/>
  <c r="BP315" i="14"/>
  <c r="BP256" i="14"/>
  <c r="BP303" i="14"/>
  <c r="AX201" i="14"/>
  <c r="AX242" i="14" s="1"/>
  <c r="AN238" i="14"/>
  <c r="AN242" i="14" s="1"/>
  <c r="V201" i="14"/>
  <c r="V314" i="14"/>
  <c r="V315" i="14" s="1"/>
  <c r="QD162" i="14"/>
  <c r="QD181" i="14"/>
  <c r="L201" i="14"/>
  <c r="QD192" i="14"/>
  <c r="QD205" i="14"/>
  <c r="QD213" i="14"/>
  <c r="QD220" i="14"/>
  <c r="QD232" i="14"/>
  <c r="QD253" i="14"/>
  <c r="QD312" i="14"/>
  <c r="OB167" i="14"/>
  <c r="OB244" i="14" s="1"/>
  <c r="OB260" i="14" s="1"/>
  <c r="CH154" i="14"/>
  <c r="PO256" i="14"/>
  <c r="PE314" i="14"/>
  <c r="PE315" i="14" s="1"/>
  <c r="OW173" i="14"/>
  <c r="OM173" i="14"/>
  <c r="OC189" i="14"/>
  <c r="NU189" i="14"/>
  <c r="LQ314" i="14"/>
  <c r="LQ315" i="14" s="1"/>
  <c r="LG189" i="14"/>
  <c r="LG226" i="14"/>
  <c r="LL226" i="14" s="1"/>
  <c r="KW173" i="14"/>
  <c r="KO167" i="14"/>
  <c r="KE173" i="14"/>
  <c r="JU167" i="14"/>
  <c r="JU244" i="14" s="1"/>
  <c r="JU260" i="14" s="1"/>
  <c r="JU201" i="14"/>
  <c r="JU226" i="14"/>
  <c r="JU242" i="14" s="1"/>
  <c r="JM173" i="14"/>
  <c r="JM201" i="14"/>
  <c r="JM226" i="14"/>
  <c r="JM242" i="14" s="1"/>
  <c r="JM244" i="14" s="1"/>
  <c r="JM260" i="14" s="1"/>
  <c r="JM314" i="14"/>
  <c r="JC314" i="14"/>
  <c r="JC315" i="14" s="1"/>
  <c r="HI189" i="14"/>
  <c r="GY167" i="14"/>
  <c r="GY201" i="14"/>
  <c r="GY238" i="14"/>
  <c r="GO315" i="14"/>
  <c r="GO256" i="14"/>
  <c r="GO303" i="14"/>
  <c r="GG201" i="14"/>
  <c r="GG226" i="14"/>
  <c r="FW226" i="14"/>
  <c r="FM173" i="14"/>
  <c r="FM314" i="14"/>
  <c r="FM315" i="14" s="1"/>
  <c r="EU238" i="14"/>
  <c r="EU242" i="14" s="1"/>
  <c r="DS189" i="14"/>
  <c r="DS173" i="14"/>
  <c r="DI167" i="14"/>
  <c r="DA201" i="14"/>
  <c r="DA226" i="14"/>
  <c r="CQ314" i="14"/>
  <c r="CQ315" i="14" s="1"/>
  <c r="BY201" i="14"/>
  <c r="CH253" i="14"/>
  <c r="BY314" i="14"/>
  <c r="BY315" i="14" s="1"/>
  <c r="BE303" i="14"/>
  <c r="AW189" i="14"/>
  <c r="AW201" i="14"/>
  <c r="AW226" i="14"/>
  <c r="AW314" i="14"/>
  <c r="AW315" i="14" s="1"/>
  <c r="AM201" i="14"/>
  <c r="AM314" i="14"/>
  <c r="AM315" i="14" s="1"/>
  <c r="AC314" i="14"/>
  <c r="QC171" i="14"/>
  <c r="QC164" i="14"/>
  <c r="QC184" i="14"/>
  <c r="QC195" i="14"/>
  <c r="QC212" i="14"/>
  <c r="QC215" i="14"/>
  <c r="QC224" i="14"/>
  <c r="QC236" i="14"/>
  <c r="QC266" i="14"/>
  <c r="IL167" i="14"/>
  <c r="NT156" i="14"/>
  <c r="KC156" i="14"/>
  <c r="CU156" i="14"/>
  <c r="M156" i="14"/>
  <c r="M244" i="14" s="1"/>
  <c r="M260" i="14" s="1"/>
  <c r="QE153" i="14"/>
  <c r="OL173" i="14"/>
  <c r="OL238" i="14"/>
  <c r="OL242" i="14" s="1"/>
  <c r="OB173" i="14"/>
  <c r="NT173" i="14"/>
  <c r="NT238" i="14"/>
  <c r="NT242" i="14" s="1"/>
  <c r="MZ173" i="14"/>
  <c r="NB173" i="14" s="1"/>
  <c r="MZ226" i="14"/>
  <c r="MR226" i="14"/>
  <c r="MH189" i="14"/>
  <c r="MH238" i="14"/>
  <c r="LX256" i="14"/>
  <c r="LX303" i="14"/>
  <c r="LP256" i="14"/>
  <c r="LF226" i="14"/>
  <c r="JL226" i="14"/>
  <c r="IR226" i="14"/>
  <c r="IJ189" i="14"/>
  <c r="HH167" i="14"/>
  <c r="GN256" i="14"/>
  <c r="GF256" i="14"/>
  <c r="FV238" i="14"/>
  <c r="FL238" i="14"/>
  <c r="FN254" i="14"/>
  <c r="EB173" i="14"/>
  <c r="EB189" i="14"/>
  <c r="EB238" i="14"/>
  <c r="DJ254" i="14"/>
  <c r="QB163" i="14"/>
  <c r="QB183" i="14"/>
  <c r="QB195" i="14"/>
  <c r="QB207" i="14"/>
  <c r="QB216" i="14"/>
  <c r="QB224" i="14"/>
  <c r="QB236" i="14"/>
  <c r="QB266" i="14"/>
  <c r="PF163" i="14"/>
  <c r="PF220" i="14"/>
  <c r="PF233" i="14"/>
  <c r="PF252" i="14"/>
  <c r="OD163" i="14"/>
  <c r="OD182" i="14"/>
  <c r="OD194" i="14"/>
  <c r="OD206" i="14"/>
  <c r="OD214" i="14"/>
  <c r="OD221" i="14"/>
  <c r="NB154" i="14"/>
  <c r="NB171" i="14"/>
  <c r="NB184" i="14"/>
  <c r="NB196" i="14"/>
  <c r="NB208" i="14"/>
  <c r="NB216" i="14"/>
  <c r="NB233" i="14"/>
  <c r="NB236" i="14"/>
  <c r="LZ187" i="14"/>
  <c r="LZ198" i="14"/>
  <c r="LZ216" i="14"/>
  <c r="LZ230" i="14"/>
  <c r="LZ251" i="14"/>
  <c r="KX163" i="14"/>
  <c r="KX184" i="14"/>
  <c r="KX192" i="14"/>
  <c r="KX204" i="14"/>
  <c r="KX212" i="14"/>
  <c r="KX220" i="14"/>
  <c r="KX233" i="14"/>
  <c r="KX252" i="14"/>
  <c r="JV163" i="14"/>
  <c r="JV182" i="14"/>
  <c r="JV192" i="14"/>
  <c r="JV206" i="14"/>
  <c r="JV212" i="14"/>
  <c r="JV222" i="14"/>
  <c r="JV234" i="14"/>
  <c r="IT171" i="14"/>
  <c r="IT165" i="14"/>
  <c r="IT184" i="14"/>
  <c r="IT196" i="14"/>
  <c r="IT208" i="14"/>
  <c r="IT224" i="14"/>
  <c r="IT236" i="14"/>
  <c r="HR161" i="14"/>
  <c r="HR198" i="14"/>
  <c r="HR196" i="14"/>
  <c r="HR209" i="14"/>
  <c r="HR230" i="14"/>
  <c r="GP162" i="14"/>
  <c r="GP187" i="14"/>
  <c r="GP211" i="14"/>
  <c r="GP219" i="14"/>
  <c r="GP235" i="14"/>
  <c r="FN163" i="14"/>
  <c r="FN182" i="14"/>
  <c r="FN206" i="14"/>
  <c r="FN213" i="14"/>
  <c r="FN222" i="14"/>
  <c r="FN234" i="14"/>
  <c r="EL186" i="14"/>
  <c r="EL198" i="14"/>
  <c r="EL210" i="14"/>
  <c r="EL218" i="14"/>
  <c r="DJ164" i="14"/>
  <c r="DJ181" i="14"/>
  <c r="DJ193" i="14"/>
  <c r="DJ204" i="14"/>
  <c r="DJ216" i="14"/>
  <c r="DJ233" i="14"/>
  <c r="CH160" i="14"/>
  <c r="CH179" i="14"/>
  <c r="CH192" i="14"/>
  <c r="CH204" i="14"/>
  <c r="CH220" i="14"/>
  <c r="CH219" i="14"/>
  <c r="CH236" i="14"/>
  <c r="BF171" i="14"/>
  <c r="BF165" i="14"/>
  <c r="BF184" i="14"/>
  <c r="BF196" i="14"/>
  <c r="BF208" i="14"/>
  <c r="BF216" i="14"/>
  <c r="BF224" i="14"/>
  <c r="BF236" i="14"/>
  <c r="BF266" i="14"/>
  <c r="PW161" i="14"/>
  <c r="AD186" i="14"/>
  <c r="AD212" i="14"/>
  <c r="AD209" i="14"/>
  <c r="AD218" i="14"/>
  <c r="AD230" i="14"/>
  <c r="QA161" i="14"/>
  <c r="QA187" i="14"/>
  <c r="QH187" i="14" s="1"/>
  <c r="QA183" i="14"/>
  <c r="QA212" i="14"/>
  <c r="QA216" i="14"/>
  <c r="QA232" i="14"/>
  <c r="QA311" i="14"/>
  <c r="IF165" i="14"/>
  <c r="PZ165" i="14"/>
  <c r="PZ194" i="14"/>
  <c r="PZ218" i="14"/>
  <c r="PZ235" i="14"/>
  <c r="PZ253" i="14"/>
  <c r="QG160" i="14"/>
  <c r="QG194" i="14"/>
  <c r="QG209" i="14"/>
  <c r="QG218" i="14"/>
  <c r="QG231" i="14"/>
  <c r="QG252" i="14"/>
  <c r="PY161" i="14"/>
  <c r="PY179" i="14"/>
  <c r="PY196" i="14"/>
  <c r="PY209" i="14"/>
  <c r="QH209" i="14" s="1"/>
  <c r="PY219" i="14"/>
  <c r="PY230" i="14"/>
  <c r="PY247" i="14"/>
  <c r="PY301" i="14"/>
  <c r="IT90" i="14"/>
  <c r="IH106" i="14"/>
  <c r="QF161" i="14"/>
  <c r="QF184" i="14"/>
  <c r="QF187" i="14"/>
  <c r="QF199" i="14"/>
  <c r="QF211" i="14"/>
  <c r="QF219" i="14"/>
  <c r="QF235" i="14"/>
  <c r="QF251" i="14"/>
  <c r="QF301" i="14"/>
  <c r="PX164" i="14"/>
  <c r="PX212" i="14"/>
  <c r="PX197" i="14"/>
  <c r="QH197" i="14" s="1"/>
  <c r="PX209" i="14"/>
  <c r="PX216" i="14"/>
  <c r="PX233" i="14"/>
  <c r="PO138" i="14"/>
  <c r="PO137" i="14"/>
  <c r="PO128" i="14"/>
  <c r="JP138" i="14"/>
  <c r="JP137" i="14"/>
  <c r="JP128" i="14"/>
  <c r="GH138" i="14"/>
  <c r="GH137" i="14"/>
  <c r="GH128" i="14"/>
  <c r="IH291" i="14"/>
  <c r="IT291" i="14" s="1"/>
  <c r="IT285" i="14"/>
  <c r="R291" i="14"/>
  <c r="AD291" i="14" s="1"/>
  <c r="AD285" i="14"/>
  <c r="LR189" i="14"/>
  <c r="OV128" i="14"/>
  <c r="OV138" i="14"/>
  <c r="OV137" i="14"/>
  <c r="ME128" i="14"/>
  <c r="ME138" i="14"/>
  <c r="ME137" i="14"/>
  <c r="JE128" i="14"/>
  <c r="JE138" i="14"/>
  <c r="JE137" i="14"/>
  <c r="GF128" i="14"/>
  <c r="GF138" i="14"/>
  <c r="GF137" i="14"/>
  <c r="P183" i="14"/>
  <c r="FE128" i="14"/>
  <c r="FE138" i="14"/>
  <c r="FE137" i="14"/>
  <c r="NP102" i="14"/>
  <c r="NP106" i="14" s="1"/>
  <c r="NP108" i="14" s="1"/>
  <c r="NP124" i="14" s="1"/>
  <c r="ND106" i="14"/>
  <c r="ND108" i="14" s="1"/>
  <c r="ND124" i="14" s="1"/>
  <c r="AR247" i="14"/>
  <c r="D106" i="14"/>
  <c r="IT254" i="14"/>
  <c r="IH256" i="14"/>
  <c r="IT256" i="14" s="1"/>
  <c r="FB256" i="14"/>
  <c r="FN250" i="14"/>
  <c r="OZ128" i="14"/>
  <c r="OZ138" i="14"/>
  <c r="OZ137" i="14"/>
  <c r="LR128" i="14"/>
  <c r="LR138" i="14"/>
  <c r="LR137" i="14"/>
  <c r="IR128" i="14"/>
  <c r="IR138" i="14"/>
  <c r="IR137" i="14"/>
  <c r="FS128" i="14"/>
  <c r="FS138" i="14"/>
  <c r="FS137" i="14"/>
  <c r="BF106" i="14"/>
  <c r="PH291" i="14"/>
  <c r="PT291" i="14" s="1"/>
  <c r="PT285" i="14"/>
  <c r="GR291" i="14"/>
  <c r="HD291" i="14" s="1"/>
  <c r="HD285" i="14"/>
  <c r="LD136" i="14"/>
  <c r="LD133" i="14"/>
  <c r="HR153" i="14"/>
  <c r="KR128" i="14"/>
  <c r="KR138" i="14"/>
  <c r="KR137" i="14"/>
  <c r="PX300" i="14"/>
  <c r="HZ133" i="14"/>
  <c r="HZ136" i="14"/>
  <c r="FZ133" i="14"/>
  <c r="FZ136" i="14"/>
  <c r="PW209" i="14"/>
  <c r="PV266" i="14"/>
  <c r="NV128" i="14"/>
  <c r="NV138" i="14"/>
  <c r="NV137" i="14"/>
  <c r="D314" i="14"/>
  <c r="P311" i="14"/>
  <c r="P314" i="14" s="1"/>
  <c r="PV311" i="14"/>
  <c r="FB314" i="14"/>
  <c r="FN311" i="14"/>
  <c r="FN314" i="14" s="1"/>
  <c r="LL234" i="14"/>
  <c r="IF195" i="14"/>
  <c r="FQ173" i="14"/>
  <c r="GB170" i="14"/>
  <c r="DM238" i="14"/>
  <c r="DM242" i="14" s="1"/>
  <c r="DX229" i="14"/>
  <c r="BT212" i="14"/>
  <c r="QE212" i="14"/>
  <c r="P180" i="14"/>
  <c r="PW180" i="14"/>
  <c r="QH180" i="14" s="1"/>
  <c r="QD164" i="14"/>
  <c r="QD207" i="14"/>
  <c r="BE226" i="14"/>
  <c r="QC301" i="14"/>
  <c r="NJ315" i="14"/>
  <c r="PF224" i="14"/>
  <c r="OD184" i="14"/>
  <c r="OD236" i="14"/>
  <c r="NB198" i="14"/>
  <c r="LZ221" i="14"/>
  <c r="JV194" i="14"/>
  <c r="QA252" i="14"/>
  <c r="PZ171" i="14"/>
  <c r="AD313" i="14"/>
  <c r="CH312" i="14"/>
  <c r="HF314" i="14"/>
  <c r="HR311" i="14"/>
  <c r="HR314" i="14" s="1"/>
  <c r="QC290" i="14"/>
  <c r="QC347" i="14" s="1"/>
  <c r="QC356" i="14" s="1"/>
  <c r="QF291" i="14"/>
  <c r="QF350" i="14" s="1"/>
  <c r="NP181" i="14"/>
  <c r="MK238" i="14"/>
  <c r="MK242" i="14" s="1"/>
  <c r="MN196" i="14"/>
  <c r="LS189" i="14"/>
  <c r="LL210" i="14"/>
  <c r="KQ189" i="14"/>
  <c r="JH212" i="14"/>
  <c r="HK167" i="14"/>
  <c r="GS238" i="14"/>
  <c r="HD229" i="14"/>
  <c r="GB183" i="14"/>
  <c r="GB231" i="14"/>
  <c r="FG226" i="14"/>
  <c r="FG242" i="14" s="1"/>
  <c r="EZ182" i="14"/>
  <c r="DX171" i="14"/>
  <c r="CS167" i="14"/>
  <c r="CV186" i="14"/>
  <c r="BI167" i="14"/>
  <c r="BI238" i="14"/>
  <c r="BT229" i="14"/>
  <c r="AY189" i="14"/>
  <c r="AY256" i="14"/>
  <c r="NB313" i="14"/>
  <c r="DL314" i="14"/>
  <c r="DX311" i="14"/>
  <c r="DX314" i="14" s="1"/>
  <c r="LL313" i="14"/>
  <c r="GD242" i="14"/>
  <c r="PT208" i="14"/>
  <c r="PT252" i="14"/>
  <c r="OO189" i="14"/>
  <c r="OR218" i="14"/>
  <c r="NW314" i="14"/>
  <c r="NW315" i="14" s="1"/>
  <c r="NP215" i="14"/>
  <c r="MU244" i="14"/>
  <c r="MU260" i="14" s="1"/>
  <c r="IT313" i="14"/>
  <c r="NP312" i="14"/>
  <c r="KZ314" i="14"/>
  <c r="LL311" i="14"/>
  <c r="EZ308" i="14"/>
  <c r="IT308" i="14"/>
  <c r="IT309" i="14" s="1"/>
  <c r="DJ308" i="14"/>
  <c r="HD313" i="14"/>
  <c r="CJ314" i="14"/>
  <c r="CV311" i="14"/>
  <c r="CV314" i="14" s="1"/>
  <c r="KL314" i="14"/>
  <c r="KX311" i="14"/>
  <c r="KX314" i="14" s="1"/>
  <c r="FP314" i="14"/>
  <c r="GB311" i="14"/>
  <c r="GB314" i="14" s="1"/>
  <c r="S293" i="14"/>
  <c r="QD290" i="14"/>
  <c r="QD347" i="14" s="1"/>
  <c r="QD356" i="14" s="1"/>
  <c r="PY291" i="14"/>
  <c r="PY350" i="14" s="1"/>
  <c r="PY356" i="14" s="1"/>
  <c r="DG156" i="14"/>
  <c r="DG244" i="14" s="1"/>
  <c r="DG260" i="14" s="1"/>
  <c r="H156" i="14"/>
  <c r="PZ153" i="14"/>
  <c r="PZ156" i="14" s="1"/>
  <c r="PQ201" i="14"/>
  <c r="PT164" i="14"/>
  <c r="PT182" i="14"/>
  <c r="PT194" i="14"/>
  <c r="PT218" i="14"/>
  <c r="PT210" i="14"/>
  <c r="PT222" i="14"/>
  <c r="PT234" i="14"/>
  <c r="PT254" i="14"/>
  <c r="OO201" i="14"/>
  <c r="OG156" i="14"/>
  <c r="OR154" i="14"/>
  <c r="OG173" i="14"/>
  <c r="OR170" i="14"/>
  <c r="OG315" i="14"/>
  <c r="OG201" i="14"/>
  <c r="OR201" i="14" s="1"/>
  <c r="OR192" i="14"/>
  <c r="OR207" i="14"/>
  <c r="OR235" i="14"/>
  <c r="OR258" i="14"/>
  <c r="NW167" i="14"/>
  <c r="NW244" i="14" s="1"/>
  <c r="NW260" i="14" s="1"/>
  <c r="NW173" i="14"/>
  <c r="OD173" i="14" s="1"/>
  <c r="NM167" i="14"/>
  <c r="NM244" i="14" s="1"/>
  <c r="NM260" i="14" s="1"/>
  <c r="NM189" i="14"/>
  <c r="NP160" i="14"/>
  <c r="NE189" i="14"/>
  <c r="NP189" i="14" s="1"/>
  <c r="NP177" i="14"/>
  <c r="NP198" i="14"/>
  <c r="NP195" i="14"/>
  <c r="NP209" i="14"/>
  <c r="NP217" i="14"/>
  <c r="NP230" i="14"/>
  <c r="NE256" i="14"/>
  <c r="NP256" i="14" s="1"/>
  <c r="NP267" i="14"/>
  <c r="MU256" i="14"/>
  <c r="MU303" i="14"/>
  <c r="MK315" i="14"/>
  <c r="MK256" i="14"/>
  <c r="MK303" i="14"/>
  <c r="MC315" i="14"/>
  <c r="MN198" i="14"/>
  <c r="MC201" i="14"/>
  <c r="MN192" i="14"/>
  <c r="MN216" i="14"/>
  <c r="MC256" i="14"/>
  <c r="MN256" i="14" s="1"/>
  <c r="MN250" i="14"/>
  <c r="MC303" i="14"/>
  <c r="LS201" i="14"/>
  <c r="LI201" i="14"/>
  <c r="LL161" i="14"/>
  <c r="LL181" i="14"/>
  <c r="LL193" i="14"/>
  <c r="LL215" i="14"/>
  <c r="LL206" i="14"/>
  <c r="LL221" i="14"/>
  <c r="LL233" i="14"/>
  <c r="KQ314" i="14"/>
  <c r="KQ315" i="14" s="1"/>
  <c r="KJ206" i="14"/>
  <c r="KJ224" i="14"/>
  <c r="KJ235" i="14"/>
  <c r="JO189" i="14"/>
  <c r="JO238" i="14"/>
  <c r="JO242" i="14" s="1"/>
  <c r="JO244" i="14" s="1"/>
  <c r="JO260" i="14" s="1"/>
  <c r="JE189" i="14"/>
  <c r="JE238" i="14"/>
  <c r="JE242" i="14" s="1"/>
  <c r="JE244" i="14" s="1"/>
  <c r="JE260" i="14" s="1"/>
  <c r="JH160" i="14"/>
  <c r="IW189" i="14"/>
  <c r="JH177" i="14"/>
  <c r="JH198" i="14"/>
  <c r="JH217" i="14"/>
  <c r="JH247" i="14"/>
  <c r="JH267" i="14"/>
  <c r="IM201" i="14"/>
  <c r="IM226" i="14"/>
  <c r="IM314" i="14"/>
  <c r="IM315" i="14" s="1"/>
  <c r="IC314" i="14"/>
  <c r="IF180" i="14"/>
  <c r="IF209" i="14"/>
  <c r="IF194" i="14"/>
  <c r="IF220" i="14"/>
  <c r="HU314" i="14"/>
  <c r="HU315" i="14" s="1"/>
  <c r="HD162" i="14"/>
  <c r="HD181" i="14"/>
  <c r="GS201" i="14"/>
  <c r="HD192" i="14"/>
  <c r="HD206" i="14"/>
  <c r="HD221" i="14"/>
  <c r="HD233" i="14"/>
  <c r="GI314" i="14"/>
  <c r="GI315" i="14" s="1"/>
  <c r="FY189" i="14"/>
  <c r="FY226" i="14"/>
  <c r="GB165" i="14"/>
  <c r="GB194" i="14"/>
  <c r="GB221" i="14"/>
  <c r="GB218" i="14"/>
  <c r="GB235" i="14"/>
  <c r="FG167" i="14"/>
  <c r="FG244" i="14" s="1"/>
  <c r="FG260" i="14" s="1"/>
  <c r="EW167" i="14"/>
  <c r="EW189" i="14"/>
  <c r="EW238" i="14"/>
  <c r="EW256" i="14"/>
  <c r="EO315" i="14"/>
  <c r="EZ198" i="14"/>
  <c r="EZ195" i="14"/>
  <c r="EZ209" i="14"/>
  <c r="EZ218" i="14"/>
  <c r="EZ231" i="14"/>
  <c r="EZ247" i="14"/>
  <c r="EO303" i="14"/>
  <c r="EE201" i="14"/>
  <c r="EE226" i="14"/>
  <c r="EE314" i="14"/>
  <c r="EE315" i="14" s="1"/>
  <c r="DU314" i="14"/>
  <c r="DU315" i="14" s="1"/>
  <c r="DX206" i="14"/>
  <c r="DX196" i="14"/>
  <c r="DX212" i="14"/>
  <c r="DX219" i="14"/>
  <c r="DX236" i="14"/>
  <c r="DM314" i="14"/>
  <c r="DM315" i="14" s="1"/>
  <c r="CV171" i="14"/>
  <c r="CK173" i="14"/>
  <c r="CV170" i="14"/>
  <c r="CV184" i="14"/>
  <c r="CV205" i="14"/>
  <c r="CV215" i="14"/>
  <c r="CK238" i="14"/>
  <c r="CK242" i="14" s="1"/>
  <c r="CV229" i="14"/>
  <c r="BQ314" i="14"/>
  <c r="BQ315" i="14" s="1"/>
  <c r="BI315" i="14"/>
  <c r="BT186" i="14"/>
  <c r="BI226" i="14"/>
  <c r="BT204" i="14"/>
  <c r="BT217" i="14"/>
  <c r="BT233" i="14"/>
  <c r="AO201" i="14"/>
  <c r="AG173" i="14"/>
  <c r="AR170" i="14"/>
  <c r="AG189" i="14"/>
  <c r="AR177" i="14"/>
  <c r="AR185" i="14"/>
  <c r="AR194" i="14"/>
  <c r="AR209" i="14"/>
  <c r="AR217" i="14"/>
  <c r="AR224" i="14"/>
  <c r="AR267" i="14"/>
  <c r="QE179" i="14"/>
  <c r="QE194" i="14"/>
  <c r="M226" i="14"/>
  <c r="QE204" i="14"/>
  <c r="QE219" i="14"/>
  <c r="QE235" i="14"/>
  <c r="QE251" i="14"/>
  <c r="QE301" i="14"/>
  <c r="PW179" i="14"/>
  <c r="QH179" i="14" s="1"/>
  <c r="P179" i="14"/>
  <c r="PW207" i="14"/>
  <c r="P207" i="14"/>
  <c r="PW187" i="14"/>
  <c r="P187" i="14"/>
  <c r="PW199" i="14"/>
  <c r="PW219" i="14"/>
  <c r="QH219" i="14" s="1"/>
  <c r="P219" i="14"/>
  <c r="P234" i="14"/>
  <c r="PW234" i="14"/>
  <c r="PW251" i="14"/>
  <c r="QH251" i="14" s="1"/>
  <c r="PW301" i="14"/>
  <c r="OD154" i="14"/>
  <c r="EO244" i="14"/>
  <c r="EO260" i="14" s="1"/>
  <c r="AX156" i="14"/>
  <c r="PP315" i="14"/>
  <c r="PP238" i="14"/>
  <c r="PP256" i="14"/>
  <c r="PP303" i="14"/>
  <c r="ON238" i="14"/>
  <c r="ON242" i="14" s="1"/>
  <c r="NL167" i="14"/>
  <c r="NL244" i="14" s="1"/>
  <c r="NL260" i="14" s="1"/>
  <c r="NL315" i="14"/>
  <c r="MT238" i="14"/>
  <c r="MT242" i="14" s="1"/>
  <c r="MN300" i="14"/>
  <c r="MN303" i="14" s="1"/>
  <c r="MB303" i="14"/>
  <c r="LR201" i="14"/>
  <c r="KF314" i="14"/>
  <c r="KF315" i="14" s="1"/>
  <c r="JN226" i="14"/>
  <c r="JD315" i="14"/>
  <c r="IL189" i="14"/>
  <c r="IL226" i="14"/>
  <c r="IL256" i="14"/>
  <c r="IL303" i="14"/>
  <c r="IB238" i="14"/>
  <c r="IB242" i="14" s="1"/>
  <c r="HJ238" i="14"/>
  <c r="HJ242" i="14" s="1"/>
  <c r="HJ244" i="14" s="1"/>
  <c r="HJ260" i="14" s="1"/>
  <c r="GZ244" i="14"/>
  <c r="GZ260" i="14" s="1"/>
  <c r="GZ256" i="14"/>
  <c r="GZ303" i="14"/>
  <c r="FX256" i="14"/>
  <c r="FX303" i="14"/>
  <c r="FF167" i="14"/>
  <c r="EV167" i="14"/>
  <c r="ED173" i="14"/>
  <c r="DT167" i="14"/>
  <c r="DT315" i="14"/>
  <c r="DT256" i="14"/>
  <c r="DT303" i="14"/>
  <c r="DB189" i="14"/>
  <c r="DB238" i="14"/>
  <c r="DB242" i="14" s="1"/>
  <c r="DB244" i="14" s="1"/>
  <c r="DB260" i="14" s="1"/>
  <c r="CR167" i="14"/>
  <c r="CR315" i="14"/>
  <c r="CR238" i="14"/>
  <c r="CR256" i="14"/>
  <c r="CR303" i="14"/>
  <c r="BZ167" i="14"/>
  <c r="BZ303" i="14"/>
  <c r="AX167" i="14"/>
  <c r="AX189" i="14"/>
  <c r="AR300" i="14"/>
  <c r="AR303" i="14" s="1"/>
  <c r="AF303" i="14"/>
  <c r="QD163" i="14"/>
  <c r="QD182" i="14"/>
  <c r="QD193" i="14"/>
  <c r="QD206" i="14"/>
  <c r="QD214" i="14"/>
  <c r="QD222" i="14"/>
  <c r="QD234" i="14"/>
  <c r="QD254" i="14"/>
  <c r="P254" i="14"/>
  <c r="LL250" i="14"/>
  <c r="CV250" i="14"/>
  <c r="LK167" i="14"/>
  <c r="DE156" i="14"/>
  <c r="W156" i="14"/>
  <c r="QA153" i="14"/>
  <c r="QA156" i="14" s="1"/>
  <c r="PO226" i="14"/>
  <c r="PE173" i="14"/>
  <c r="OW167" i="14"/>
  <c r="OW244" i="14" s="1"/>
  <c r="OW260" i="14" s="1"/>
  <c r="OM167" i="14"/>
  <c r="OM244" i="14" s="1"/>
  <c r="OM260" i="14" s="1"/>
  <c r="OC167" i="14"/>
  <c r="NU167" i="14"/>
  <c r="NU201" i="14"/>
  <c r="NU226" i="14"/>
  <c r="NU314" i="14"/>
  <c r="NU315" i="14" s="1"/>
  <c r="NK314" i="14"/>
  <c r="NK315" i="14" s="1"/>
  <c r="NA201" i="14"/>
  <c r="LQ173" i="14"/>
  <c r="LG315" i="14"/>
  <c r="LG201" i="14"/>
  <c r="KW167" i="14"/>
  <c r="KW244" i="14" s="1"/>
  <c r="KW260" i="14" s="1"/>
  <c r="KO189" i="14"/>
  <c r="KO238" i="14"/>
  <c r="KE167" i="14"/>
  <c r="KE244" i="14" s="1"/>
  <c r="KE260" i="14" s="1"/>
  <c r="KE189" i="14"/>
  <c r="KE238" i="14"/>
  <c r="KE242" i="14" s="1"/>
  <c r="KE256" i="14"/>
  <c r="JU314" i="14"/>
  <c r="JM315" i="14"/>
  <c r="IA189" i="14"/>
  <c r="HR154" i="14"/>
  <c r="HI238" i="14"/>
  <c r="HI242" i="14" s="1"/>
  <c r="GY256" i="14"/>
  <c r="GY303" i="14"/>
  <c r="GG314" i="14"/>
  <c r="GG315" i="14" s="1"/>
  <c r="FW201" i="14"/>
  <c r="FM238" i="14"/>
  <c r="FE238" i="14"/>
  <c r="FE242" i="14" s="1"/>
  <c r="EU226" i="14"/>
  <c r="DS167" i="14"/>
  <c r="DS238" i="14"/>
  <c r="DS242" i="14" s="1"/>
  <c r="DI201" i="14"/>
  <c r="DI314" i="14"/>
  <c r="DI315" i="14" s="1"/>
  <c r="CQ189" i="14"/>
  <c r="CQ226" i="14"/>
  <c r="CG314" i="14"/>
  <c r="CG315" i="14" s="1"/>
  <c r="BY173" i="14"/>
  <c r="BO167" i="14"/>
  <c r="BO189" i="14"/>
  <c r="BE256" i="14"/>
  <c r="AW238" i="14"/>
  <c r="AW242" i="14" s="1"/>
  <c r="AW244" i="14" s="1"/>
  <c r="AW260" i="14" s="1"/>
  <c r="AC201" i="14"/>
  <c r="K173" i="14"/>
  <c r="QC170" i="14"/>
  <c r="QC173" i="14" s="1"/>
  <c r="QC165" i="14"/>
  <c r="QC185" i="14"/>
  <c r="QH185" i="14" s="1"/>
  <c r="QC205" i="14"/>
  <c r="QC217" i="14"/>
  <c r="K238" i="14"/>
  <c r="QC229" i="14"/>
  <c r="QC238" i="14" s="1"/>
  <c r="QC247" i="14"/>
  <c r="QC267" i="14"/>
  <c r="PB167" i="14"/>
  <c r="FU167" i="14"/>
  <c r="QE154" i="14"/>
  <c r="E156" i="14"/>
  <c r="PW153" i="14"/>
  <c r="PW156" i="14" s="1"/>
  <c r="P153" i="14"/>
  <c r="PD201" i="14"/>
  <c r="OL167" i="14"/>
  <c r="OL244" i="14" s="1"/>
  <c r="OL260" i="14" s="1"/>
  <c r="NJ189" i="14"/>
  <c r="MZ167" i="14"/>
  <c r="MZ238" i="14"/>
  <c r="MR167" i="14"/>
  <c r="MR189" i="14"/>
  <c r="MR238" i="14"/>
  <c r="MH167" i="14"/>
  <c r="MH315" i="14"/>
  <c r="MH256" i="14"/>
  <c r="LF201" i="14"/>
  <c r="KV201" i="14"/>
  <c r="KN201" i="14"/>
  <c r="JT226" i="14"/>
  <c r="JT238" i="14"/>
  <c r="JL238" i="14"/>
  <c r="JL242" i="14" s="1"/>
  <c r="JL244" i="14" s="1"/>
  <c r="JL260" i="14" s="1"/>
  <c r="JV254" i="14"/>
  <c r="JB189" i="14"/>
  <c r="IR189" i="14"/>
  <c r="IR238" i="14"/>
  <c r="IJ238" i="14"/>
  <c r="QB198" i="14"/>
  <c r="QB164" i="14"/>
  <c r="QB184" i="14"/>
  <c r="QB196" i="14"/>
  <c r="QB208" i="14"/>
  <c r="QB217" i="14"/>
  <c r="QB229" i="14"/>
  <c r="QB238" i="14" s="1"/>
  <c r="QB247" i="14"/>
  <c r="QB267" i="14"/>
  <c r="MN164" i="14"/>
  <c r="NK167" i="14"/>
  <c r="JK156" i="14"/>
  <c r="JV153" i="14"/>
  <c r="FC156" i="14"/>
  <c r="FN153" i="14"/>
  <c r="PF164" i="14"/>
  <c r="PF193" i="14"/>
  <c r="OU226" i="14"/>
  <c r="PF226" i="14" s="1"/>
  <c r="PF204" i="14"/>
  <c r="PF219" i="14"/>
  <c r="PF221" i="14"/>
  <c r="PF232" i="14"/>
  <c r="OD164" i="14"/>
  <c r="OD183" i="14"/>
  <c r="OD195" i="14"/>
  <c r="OD207" i="14"/>
  <c r="OD215" i="14"/>
  <c r="OD222" i="14"/>
  <c r="OD235" i="14"/>
  <c r="NI173" i="14"/>
  <c r="NP173" i="14" s="1"/>
  <c r="MQ189" i="14"/>
  <c r="NB177" i="14"/>
  <c r="NB185" i="14"/>
  <c r="NB209" i="14"/>
  <c r="NB224" i="14"/>
  <c r="NB247" i="14"/>
  <c r="LZ163" i="14"/>
  <c r="LZ179" i="14"/>
  <c r="LO226" i="14"/>
  <c r="LZ204" i="14"/>
  <c r="LZ217" i="14"/>
  <c r="LZ232" i="14"/>
  <c r="KX164" i="14"/>
  <c r="KX171" i="14"/>
  <c r="KX193" i="14"/>
  <c r="KX205" i="14"/>
  <c r="KX213" i="14"/>
  <c r="KX235" i="14"/>
  <c r="KX231" i="14"/>
  <c r="JV164" i="14"/>
  <c r="JV183" i="14"/>
  <c r="JV193" i="14"/>
  <c r="JV207" i="14"/>
  <c r="JV213" i="14"/>
  <c r="JV235" i="14"/>
  <c r="IT154" i="14"/>
  <c r="II156" i="14"/>
  <c r="II189" i="14"/>
  <c r="IT177" i="14"/>
  <c r="IT185" i="14"/>
  <c r="IT197" i="14"/>
  <c r="IT217" i="14"/>
  <c r="II238" i="14"/>
  <c r="IT229" i="14"/>
  <c r="IT247" i="14"/>
  <c r="IT267" i="14"/>
  <c r="HG315" i="14"/>
  <c r="HR185" i="14"/>
  <c r="HR197" i="14"/>
  <c r="HR210" i="14"/>
  <c r="HR213" i="14"/>
  <c r="HR231" i="14"/>
  <c r="HR251" i="14"/>
  <c r="GP163" i="14"/>
  <c r="GP171" i="14"/>
  <c r="GE201" i="14"/>
  <c r="GP201" i="14" s="1"/>
  <c r="GP192" i="14"/>
  <c r="GE226" i="14"/>
  <c r="GP226" i="14" s="1"/>
  <c r="GP204" i="14"/>
  <c r="GP212" i="14"/>
  <c r="GP220" i="14"/>
  <c r="GP236" i="14"/>
  <c r="GP252" i="14"/>
  <c r="FN164" i="14"/>
  <c r="FN183" i="14"/>
  <c r="FN193" i="14"/>
  <c r="FN207" i="14"/>
  <c r="FN214" i="14"/>
  <c r="FN235" i="14"/>
  <c r="EL160" i="14"/>
  <c r="EL179" i="14"/>
  <c r="EL211" i="14"/>
  <c r="EL219" i="14"/>
  <c r="EL230" i="14"/>
  <c r="DJ165" i="14"/>
  <c r="DJ182" i="14"/>
  <c r="DJ194" i="14"/>
  <c r="DJ205" i="14"/>
  <c r="DJ220" i="14"/>
  <c r="DJ217" i="14"/>
  <c r="DJ234" i="14"/>
  <c r="CE189" i="14"/>
  <c r="CH161" i="14"/>
  <c r="CH181" i="14"/>
  <c r="CH193" i="14"/>
  <c r="CH221" i="14"/>
  <c r="CH222" i="14"/>
  <c r="BW238" i="14"/>
  <c r="CH229" i="14"/>
  <c r="AU189" i="14"/>
  <c r="BF177" i="14"/>
  <c r="BF185" i="14"/>
  <c r="BF197" i="14"/>
  <c r="BF209" i="14"/>
  <c r="BF217" i="14"/>
  <c r="BF233" i="14"/>
  <c r="AD162" i="14"/>
  <c r="AD180" i="14"/>
  <c r="AD187" i="14"/>
  <c r="AD231" i="14"/>
  <c r="QA162" i="14"/>
  <c r="QA184" i="14"/>
  <c r="QA214" i="14"/>
  <c r="QA211" i="14"/>
  <c r="QA254" i="14"/>
  <c r="QH254" i="14" s="1"/>
  <c r="QA312" i="14"/>
  <c r="IF161" i="14"/>
  <c r="LR156" i="14"/>
  <c r="NH315" i="14"/>
  <c r="FJ173" i="14"/>
  <c r="H173" i="14"/>
  <c r="PZ170" i="14"/>
  <c r="PZ173" i="14" s="1"/>
  <c r="PZ199" i="14"/>
  <c r="PZ183" i="14"/>
  <c r="PZ195" i="14"/>
  <c r="QH195" i="14" s="1"/>
  <c r="PZ207" i="14"/>
  <c r="PZ223" i="14"/>
  <c r="PZ219" i="14"/>
  <c r="PZ236" i="14"/>
  <c r="QG161" i="14"/>
  <c r="QG179" i="14"/>
  <c r="QG195" i="14"/>
  <c r="QG210" i="14"/>
  <c r="QG219" i="14"/>
  <c r="QG230" i="14"/>
  <c r="QG247" i="14"/>
  <c r="QG301" i="14"/>
  <c r="PY162" i="14"/>
  <c r="PY180" i="14"/>
  <c r="PY198" i="14"/>
  <c r="PY197" i="14"/>
  <c r="PY210" i="14"/>
  <c r="PY251" i="14"/>
  <c r="PY311" i="14"/>
  <c r="PY314" i="14" s="1"/>
  <c r="HD204" i="14"/>
  <c r="DZ315" i="14"/>
  <c r="EL178" i="14"/>
  <c r="DZ189" i="14"/>
  <c r="QF162" i="14"/>
  <c r="QF171" i="14"/>
  <c r="QF212" i="14"/>
  <c r="QF221" i="14"/>
  <c r="QF236" i="14"/>
  <c r="QF252" i="14"/>
  <c r="QF312" i="14"/>
  <c r="P165" i="14"/>
  <c r="PX186" i="14"/>
  <c r="PX217" i="14"/>
  <c r="PX234" i="14"/>
  <c r="PX301" i="14"/>
  <c r="OX138" i="14"/>
  <c r="OX137" i="14"/>
  <c r="OX128" i="14"/>
  <c r="MG138" i="14"/>
  <c r="MG137" i="14"/>
  <c r="MG128" i="14"/>
  <c r="JG138" i="14"/>
  <c r="JG137" i="14"/>
  <c r="JG128" i="14"/>
  <c r="FY138" i="14"/>
  <c r="FY137" i="14"/>
  <c r="FY128" i="14"/>
  <c r="P221" i="14"/>
  <c r="NH128" i="14"/>
  <c r="NH137" i="14"/>
  <c r="NH138" i="14"/>
  <c r="IT192" i="14"/>
  <c r="OM128" i="14"/>
  <c r="OM138" i="14"/>
  <c r="OM137" i="14"/>
  <c r="LV128" i="14"/>
  <c r="LV138" i="14"/>
  <c r="LV137" i="14"/>
  <c r="IW128" i="14"/>
  <c r="IW138" i="14"/>
  <c r="IW137" i="14"/>
  <c r="FW128" i="14"/>
  <c r="FW138" i="14"/>
  <c r="FW137" i="14"/>
  <c r="PT199" i="14"/>
  <c r="PH201" i="14"/>
  <c r="HD199" i="14"/>
  <c r="GR201" i="14"/>
  <c r="KJ173" i="14"/>
  <c r="ER128" i="14"/>
  <c r="ER138" i="14"/>
  <c r="ER137" i="14"/>
  <c r="JH106" i="14"/>
  <c r="GE128" i="14"/>
  <c r="GE138" i="14"/>
  <c r="GE137" i="14"/>
  <c r="JV53" i="14"/>
  <c r="JJ106" i="14"/>
  <c r="JJ108" i="14" s="1"/>
  <c r="JJ124" i="14" s="1"/>
  <c r="OQ128" i="14"/>
  <c r="OQ138" i="14"/>
  <c r="OQ137" i="14"/>
  <c r="LI128" i="14"/>
  <c r="LI138" i="14"/>
  <c r="LI137" i="14"/>
  <c r="IJ128" i="14"/>
  <c r="IJ138" i="14"/>
  <c r="IJ137" i="14"/>
  <c r="FJ128" i="14"/>
  <c r="FJ138" i="14"/>
  <c r="FJ137" i="14"/>
  <c r="DJ229" i="14"/>
  <c r="PZ192" i="14"/>
  <c r="DS136" i="14"/>
  <c r="DS133" i="14"/>
  <c r="MH136" i="14"/>
  <c r="MH133" i="14"/>
  <c r="KH133" i="14"/>
  <c r="KH136" i="14"/>
  <c r="PW216" i="14"/>
  <c r="NG138" i="14"/>
  <c r="NG137" i="14"/>
  <c r="NG128" i="14"/>
  <c r="QD229" i="14"/>
  <c r="MB106" i="14"/>
  <c r="MR256" i="14"/>
  <c r="LX314" i="14"/>
  <c r="LX315" i="14" s="1"/>
  <c r="LP189" i="14"/>
  <c r="LP226" i="14"/>
  <c r="KD315" i="14"/>
  <c r="KD189" i="14"/>
  <c r="JB167" i="14"/>
  <c r="JB315" i="14"/>
  <c r="JB256" i="14"/>
  <c r="IR167" i="14"/>
  <c r="IR256" i="14"/>
  <c r="IJ315" i="14"/>
  <c r="IJ256" i="14"/>
  <c r="HZ315" i="14"/>
  <c r="HZ238" i="14"/>
  <c r="HZ256" i="14"/>
  <c r="HP201" i="14"/>
  <c r="HH314" i="14"/>
  <c r="GX226" i="14"/>
  <c r="GX314" i="14"/>
  <c r="GX315" i="14" s="1"/>
  <c r="GF226" i="14"/>
  <c r="GF242" i="14" s="1"/>
  <c r="FV189" i="14"/>
  <c r="FD226" i="14"/>
  <c r="ET167" i="14"/>
  <c r="ET189" i="14"/>
  <c r="EJ173" i="14"/>
  <c r="EJ315" i="14"/>
  <c r="EJ256" i="14"/>
  <c r="EB256" i="14"/>
  <c r="EB303" i="14"/>
  <c r="DR201" i="14"/>
  <c r="DH189" i="14"/>
  <c r="CZ201" i="14"/>
  <c r="CF173" i="14"/>
  <c r="CF201" i="14"/>
  <c r="BX189" i="14"/>
  <c r="BX238" i="14"/>
  <c r="BN256" i="14"/>
  <c r="BD238" i="14"/>
  <c r="BD256" i="14"/>
  <c r="AV256" i="14"/>
  <c r="AL201" i="14"/>
  <c r="AL226" i="14"/>
  <c r="AL314" i="14"/>
  <c r="AB201" i="14"/>
  <c r="J256" i="14"/>
  <c r="AN173" i="14"/>
  <c r="AN244" i="14" s="1"/>
  <c r="AN260" i="14" s="1"/>
  <c r="FL167" i="14"/>
  <c r="PM314" i="14"/>
  <c r="PC173" i="14"/>
  <c r="OU167" i="14"/>
  <c r="NS167" i="14"/>
  <c r="NS315" i="14"/>
  <c r="NS238" i="14"/>
  <c r="OD238" i="14" s="1"/>
  <c r="NS256" i="14"/>
  <c r="NI226" i="14"/>
  <c r="MQ201" i="14"/>
  <c r="MQ226" i="14"/>
  <c r="MG189" i="14"/>
  <c r="MG226" i="14"/>
  <c r="LE173" i="14"/>
  <c r="KU167" i="14"/>
  <c r="KU244" i="14" s="1"/>
  <c r="KU260" i="14" s="1"/>
  <c r="KU189" i="14"/>
  <c r="KM167" i="14"/>
  <c r="KM189" i="14"/>
  <c r="KX189" i="14" s="1"/>
  <c r="KC201" i="14"/>
  <c r="KC226" i="14"/>
  <c r="JS173" i="14"/>
  <c r="JS189" i="14"/>
  <c r="JK167" i="14"/>
  <c r="JK315" i="14"/>
  <c r="JK256" i="14"/>
  <c r="JA303" i="14"/>
  <c r="IQ201" i="14"/>
  <c r="IQ226" i="14"/>
  <c r="IQ242" i="14" s="1"/>
  <c r="IQ244" i="14" s="1"/>
  <c r="IQ260" i="14" s="1"/>
  <c r="IQ314" i="14"/>
  <c r="IQ315" i="14" s="1"/>
  <c r="II201" i="14"/>
  <c r="II226" i="14"/>
  <c r="IT226" i="14" s="1"/>
  <c r="HY314" i="14"/>
  <c r="HY315" i="14" s="1"/>
  <c r="HG201" i="14"/>
  <c r="HR201" i="14" s="1"/>
  <c r="HG314" i="14"/>
  <c r="FC167" i="14"/>
  <c r="FC315" i="14"/>
  <c r="FC256" i="14"/>
  <c r="ES303" i="14"/>
  <c r="EI314" i="14"/>
  <c r="DQ173" i="14"/>
  <c r="DQ201" i="14"/>
  <c r="CY189" i="14"/>
  <c r="DJ189" i="14" s="1"/>
  <c r="CY238" i="14"/>
  <c r="CO315" i="14"/>
  <c r="CO226" i="14"/>
  <c r="CO238" i="14"/>
  <c r="CE173" i="14"/>
  <c r="CE201" i="14"/>
  <c r="CE226" i="14"/>
  <c r="CE314" i="14"/>
  <c r="BW173" i="14"/>
  <c r="BM189" i="14"/>
  <c r="BC238" i="14"/>
  <c r="BC242" i="14" s="1"/>
  <c r="BC244" i="14" s="1"/>
  <c r="BC260" i="14" s="1"/>
  <c r="BC256" i="14"/>
  <c r="AU201" i="14"/>
  <c r="AU226" i="14"/>
  <c r="AU314" i="14"/>
  <c r="AK201" i="14"/>
  <c r="AK226" i="14"/>
  <c r="FD167" i="14"/>
  <c r="JR156" i="14"/>
  <c r="JV156" i="14" s="1"/>
  <c r="PL238" i="14"/>
  <c r="PB238" i="14"/>
  <c r="NR303" i="14"/>
  <c r="OD300" i="14"/>
  <c r="NH314" i="14"/>
  <c r="MF226" i="14"/>
  <c r="MF314" i="14"/>
  <c r="MF315" i="14" s="1"/>
  <c r="LD173" i="14"/>
  <c r="JR201" i="14"/>
  <c r="HX201" i="14"/>
  <c r="HX226" i="14"/>
  <c r="HN314" i="14"/>
  <c r="GL314" i="14"/>
  <c r="FJ314" i="14"/>
  <c r="ER201" i="14"/>
  <c r="ER226" i="14"/>
  <c r="ER242" i="14" s="1"/>
  <c r="ER244" i="14" s="1"/>
  <c r="ER260" i="14" s="1"/>
  <c r="EH226" i="14"/>
  <c r="DP201" i="14"/>
  <c r="DP226" i="14"/>
  <c r="CN314" i="14"/>
  <c r="CD314" i="14"/>
  <c r="BL238" i="14"/>
  <c r="BL242" i="14" s="1"/>
  <c r="BL256" i="14"/>
  <c r="BB315" i="14"/>
  <c r="BB226" i="14"/>
  <c r="BB314" i="14"/>
  <c r="Z314" i="14"/>
  <c r="H315" i="14"/>
  <c r="H303" i="14"/>
  <c r="H262" i="14" s="1"/>
  <c r="W173" i="14"/>
  <c r="AD173" i="14" s="1"/>
  <c r="CD167" i="14"/>
  <c r="LH156" i="14"/>
  <c r="DI156" i="14"/>
  <c r="PK226" i="14"/>
  <c r="PK238" i="14"/>
  <c r="MW238" i="14"/>
  <c r="MW256" i="14"/>
  <c r="MM315" i="14"/>
  <c r="ME238" i="14"/>
  <c r="ME256" i="14"/>
  <c r="KS226" i="14"/>
  <c r="KS238" i="14"/>
  <c r="KS314" i="14"/>
  <c r="KS315" i="14" s="1"/>
  <c r="JG201" i="14"/>
  <c r="IY167" i="14"/>
  <c r="IO238" i="14"/>
  <c r="IE315" i="14"/>
  <c r="IE238" i="14"/>
  <c r="HW315" i="14"/>
  <c r="HW238" i="14"/>
  <c r="HW303" i="14"/>
  <c r="GK201" i="14"/>
  <c r="EY173" i="14"/>
  <c r="EY315" i="14"/>
  <c r="EQ238" i="14"/>
  <c r="EG189" i="14"/>
  <c r="EG256" i="14"/>
  <c r="DW256" i="14"/>
  <c r="DO314" i="14"/>
  <c r="DE189" i="14"/>
  <c r="CM189" i="14"/>
  <c r="CC315" i="14"/>
  <c r="CC238" i="14"/>
  <c r="CC256" i="14"/>
  <c r="BS167" i="14"/>
  <c r="BS256" i="14"/>
  <c r="BT256" i="14" s="1"/>
  <c r="BS303" i="14"/>
  <c r="BK314" i="14"/>
  <c r="BK315" i="14" s="1"/>
  <c r="BA226" i="14"/>
  <c r="BA314" i="14"/>
  <c r="BA315" i="14" s="1"/>
  <c r="AQ201" i="14"/>
  <c r="Y167" i="14"/>
  <c r="Y189" i="14"/>
  <c r="Y238" i="14"/>
  <c r="G226" i="14"/>
  <c r="P226" i="14" s="1"/>
  <c r="AR106" i="14"/>
  <c r="OP201" i="14"/>
  <c r="OP226" i="14"/>
  <c r="OP242" i="14" s="1"/>
  <c r="OH238" i="14"/>
  <c r="NX167" i="14"/>
  <c r="NX173" i="14"/>
  <c r="NN189" i="14"/>
  <c r="NN238" i="14"/>
  <c r="NF167" i="14"/>
  <c r="MV156" i="14"/>
  <c r="MV201" i="14"/>
  <c r="ML314" i="14"/>
  <c r="MD173" i="14"/>
  <c r="MD201" i="14"/>
  <c r="MD226" i="14"/>
  <c r="MD314" i="14"/>
  <c r="LT167" i="14"/>
  <c r="LJ167" i="14"/>
  <c r="LJ189" i="14"/>
  <c r="LJ256" i="14"/>
  <c r="LB167" i="14"/>
  <c r="LB315" i="14"/>
  <c r="LB238" i="14"/>
  <c r="LB256" i="14"/>
  <c r="KR173" i="14"/>
  <c r="KR238" i="14"/>
  <c r="KH173" i="14"/>
  <c r="IX201" i="14"/>
  <c r="IX226" i="14"/>
  <c r="IN256" i="14"/>
  <c r="ID256" i="14"/>
  <c r="HL201" i="14"/>
  <c r="HL226" i="14"/>
  <c r="GJ156" i="14"/>
  <c r="GP156" i="14" s="1"/>
  <c r="GJ201" i="14"/>
  <c r="FR314" i="14"/>
  <c r="FH189" i="14"/>
  <c r="EX201" i="14"/>
  <c r="EX226" i="14"/>
  <c r="EP315" i="14"/>
  <c r="EF167" i="14"/>
  <c r="DN167" i="14"/>
  <c r="DD315" i="14"/>
  <c r="DD226" i="14"/>
  <c r="DD256" i="14"/>
  <c r="CT173" i="14"/>
  <c r="CT189" i="14"/>
  <c r="CL189" i="14"/>
  <c r="CV189" i="14" s="1"/>
  <c r="AZ201" i="14"/>
  <c r="AP201" i="14"/>
  <c r="AH226" i="14"/>
  <c r="X314" i="14"/>
  <c r="N201" i="14"/>
  <c r="N226" i="14"/>
  <c r="F173" i="14"/>
  <c r="CV238" i="14"/>
  <c r="NB223" i="14"/>
  <c r="EL223" i="14"/>
  <c r="LN290" i="14"/>
  <c r="LZ284" i="14"/>
  <c r="LZ287" i="14" s="1"/>
  <c r="CX290" i="14"/>
  <c r="DJ284" i="14"/>
  <c r="DJ287" i="14" s="1"/>
  <c r="BT309" i="14"/>
  <c r="CH170" i="14"/>
  <c r="KJ252" i="14"/>
  <c r="HT315" i="14"/>
  <c r="IF178" i="14"/>
  <c r="D315" i="14"/>
  <c r="P178" i="14"/>
  <c r="P315" i="14" s="1"/>
  <c r="JV106" i="14"/>
  <c r="HF106" i="14"/>
  <c r="HF108" i="14" s="1"/>
  <c r="HF124" i="14" s="1"/>
  <c r="MN223" i="14"/>
  <c r="DX223" i="14"/>
  <c r="ND290" i="14"/>
  <c r="NP284" i="14"/>
  <c r="NP287" i="14" s="1"/>
  <c r="EN290" i="14"/>
  <c r="EZ284" i="14"/>
  <c r="HR309" i="14"/>
  <c r="KX177" i="14"/>
  <c r="NR315" i="14"/>
  <c r="OD178" i="14"/>
  <c r="OD315" i="14" s="1"/>
  <c r="FB315" i="14"/>
  <c r="FN178" i="14"/>
  <c r="FN315" i="14" s="1"/>
  <c r="EL106" i="14"/>
  <c r="HF291" i="14"/>
  <c r="HR291" i="14" s="1"/>
  <c r="HR285" i="14"/>
  <c r="NB199" i="14"/>
  <c r="EL199" i="14"/>
  <c r="LL309" i="14"/>
  <c r="HR170" i="14"/>
  <c r="AD247" i="14"/>
  <c r="BF192" i="14"/>
  <c r="KZ315" i="14"/>
  <c r="LL178" i="14"/>
  <c r="CJ315" i="14"/>
  <c r="CV178" i="14"/>
  <c r="CV315" i="14" s="1"/>
  <c r="LL223" i="14"/>
  <c r="CV223" i="14"/>
  <c r="JX290" i="14"/>
  <c r="KJ284" i="14"/>
  <c r="KJ287" i="14" s="1"/>
  <c r="BH290" i="14"/>
  <c r="BT284" i="14"/>
  <c r="BT287" i="14" s="1"/>
  <c r="CV173" i="14"/>
  <c r="MP167" i="14"/>
  <c r="NB159" i="14"/>
  <c r="DZ167" i="14"/>
  <c r="EL159" i="14"/>
  <c r="KU136" i="14"/>
  <c r="KU133" i="14"/>
  <c r="HM136" i="14"/>
  <c r="HM133" i="14"/>
  <c r="DV136" i="14"/>
  <c r="DV133" i="14"/>
  <c r="QA102" i="14"/>
  <c r="PB136" i="14"/>
  <c r="PB133" i="14"/>
  <c r="MT136" i="14"/>
  <c r="MT133" i="14"/>
  <c r="HU136" i="14"/>
  <c r="HU133" i="14"/>
  <c r="FU136" i="14"/>
  <c r="FU133" i="14"/>
  <c r="CU136" i="14"/>
  <c r="CU133" i="14"/>
  <c r="AV136" i="14"/>
  <c r="AV133" i="14"/>
  <c r="M136" i="14"/>
  <c r="M133" i="14"/>
  <c r="PA136" i="14"/>
  <c r="PA133" i="14"/>
  <c r="JS136" i="14"/>
  <c r="JS133" i="14"/>
  <c r="IF20" i="14"/>
  <c r="IF108" i="14" s="1"/>
  <c r="IF124" i="14" s="1"/>
  <c r="ET136" i="14"/>
  <c r="ET133" i="14"/>
  <c r="CT136" i="14"/>
  <c r="CT133" i="14"/>
  <c r="U136" i="14"/>
  <c r="U133" i="14"/>
  <c r="OD156" i="14"/>
  <c r="FN156" i="14"/>
  <c r="QG262" i="14"/>
  <c r="PY240" i="14"/>
  <c r="KL106" i="14"/>
  <c r="KL108" i="14" s="1"/>
  <c r="KL124" i="14" s="1"/>
  <c r="AT106" i="14"/>
  <c r="DB136" i="14"/>
  <c r="DB133" i="14"/>
  <c r="QC20" i="14"/>
  <c r="QF53" i="14"/>
  <c r="QF90" i="14"/>
  <c r="QF204" i="14"/>
  <c r="QF226" i="14" s="1"/>
  <c r="PX178" i="14"/>
  <c r="PX293" i="14"/>
  <c r="PX240" i="14"/>
  <c r="PX311" i="14"/>
  <c r="PX314" i="14" s="1"/>
  <c r="OH136" i="14"/>
  <c r="OH133" i="14"/>
  <c r="LY136" i="14"/>
  <c r="LY133" i="14"/>
  <c r="JZ136" i="14"/>
  <c r="JZ133" i="14"/>
  <c r="HQ133" i="14"/>
  <c r="HQ136" i="14"/>
  <c r="FR133" i="14"/>
  <c r="FR136" i="14"/>
  <c r="DI133" i="14"/>
  <c r="DI136" i="14"/>
  <c r="BJ136" i="14"/>
  <c r="BJ133" i="14"/>
  <c r="KZ244" i="14"/>
  <c r="KZ260" i="14" s="1"/>
  <c r="QE102" i="14"/>
  <c r="QE287" i="14"/>
  <c r="QE337" i="14" s="1"/>
  <c r="QE104" i="14"/>
  <c r="MN162" i="14"/>
  <c r="CZ136" i="14"/>
  <c r="CZ133" i="14"/>
  <c r="Z136" i="14"/>
  <c r="Z133" i="14"/>
  <c r="QA20" i="14"/>
  <c r="QH29" i="14"/>
  <c r="PV65" i="14"/>
  <c r="QH56" i="14"/>
  <c r="QH59" i="14"/>
  <c r="QH74" i="14"/>
  <c r="QH85" i="14"/>
  <c r="QH88" i="14"/>
  <c r="QH46" i="14"/>
  <c r="QH126" i="14"/>
  <c r="QH182" i="14"/>
  <c r="QH212" i="14"/>
  <c r="QH234" i="14"/>
  <c r="QH289" i="14"/>
  <c r="PV240" i="14"/>
  <c r="LZ162" i="14"/>
  <c r="PN136" i="14"/>
  <c r="PN133" i="14"/>
  <c r="NN136" i="14"/>
  <c r="NN133" i="14"/>
  <c r="KO136" i="14"/>
  <c r="KO133" i="14"/>
  <c r="IO136" i="14"/>
  <c r="IO133" i="14"/>
  <c r="GB20" i="14"/>
  <c r="DG136" i="14"/>
  <c r="DG133" i="14"/>
  <c r="QC102" i="14"/>
  <c r="QC153" i="14"/>
  <c r="QC156" i="14" s="1"/>
  <c r="IV106" i="14"/>
  <c r="AF106" i="14"/>
  <c r="QA31" i="14"/>
  <c r="HR20" i="14"/>
  <c r="HR108" i="14" s="1"/>
  <c r="HR124" i="14" s="1"/>
  <c r="CF136" i="14"/>
  <c r="CF133" i="14"/>
  <c r="QH18" i="14"/>
  <c r="QG20" i="14"/>
  <c r="QB300" i="14"/>
  <c r="MH201" i="14"/>
  <c r="MH226" i="14"/>
  <c r="LX189" i="14"/>
  <c r="LP315" i="14"/>
  <c r="KN167" i="14"/>
  <c r="KD167" i="14"/>
  <c r="JB238" i="14"/>
  <c r="JB242" i="14" s="1"/>
  <c r="IJ167" i="14"/>
  <c r="IJ226" i="14"/>
  <c r="HZ303" i="14"/>
  <c r="HP314" i="14"/>
  <c r="HH256" i="14"/>
  <c r="GN201" i="14"/>
  <c r="FL189" i="14"/>
  <c r="FL226" i="14"/>
  <c r="ET238" i="14"/>
  <c r="ET256" i="14"/>
  <c r="ET303" i="14"/>
  <c r="EJ167" i="14"/>
  <c r="EB201" i="14"/>
  <c r="EB226" i="14"/>
  <c r="EB314" i="14"/>
  <c r="DR314" i="14"/>
  <c r="DH315" i="14"/>
  <c r="DH226" i="14"/>
  <c r="CP167" i="14"/>
  <c r="CF167" i="14"/>
  <c r="CF189" i="14"/>
  <c r="CF238" i="14"/>
  <c r="CF242" i="14" s="1"/>
  <c r="CF256" i="14"/>
  <c r="BX315" i="14"/>
  <c r="BX314" i="14"/>
  <c r="BN201" i="14"/>
  <c r="BN226" i="14"/>
  <c r="BN314" i="14"/>
  <c r="BN315" i="14" s="1"/>
  <c r="BD314" i="14"/>
  <c r="T238" i="14"/>
  <c r="J189" i="14"/>
  <c r="J315" i="14"/>
  <c r="CU167" i="14"/>
  <c r="DT156" i="14"/>
  <c r="DX156" i="14" s="1"/>
  <c r="PM226" i="14"/>
  <c r="OK189" i="14"/>
  <c r="OK226" i="14"/>
  <c r="OK201" i="14"/>
  <c r="OA167" i="14"/>
  <c r="OA244" i="14" s="1"/>
  <c r="OA260" i="14" s="1"/>
  <c r="OA189" i="14"/>
  <c r="OA238" i="14"/>
  <c r="OA242" i="14" s="1"/>
  <c r="OA256" i="14"/>
  <c r="OA303" i="14"/>
  <c r="NI314" i="14"/>
  <c r="MY201" i="14"/>
  <c r="MY314" i="14"/>
  <c r="MQ314" i="14"/>
  <c r="MQ315" i="14" s="1"/>
  <c r="MG315" i="14"/>
  <c r="LO167" i="14"/>
  <c r="LO173" i="14"/>
  <c r="LE167" i="14"/>
  <c r="LE244" i="14" s="1"/>
  <c r="LE260" i="14" s="1"/>
  <c r="LE189" i="14"/>
  <c r="KU315" i="14"/>
  <c r="JS167" i="14"/>
  <c r="JS238" i="14"/>
  <c r="JS256" i="14"/>
  <c r="JS303" i="14"/>
  <c r="JK238" i="14"/>
  <c r="JA314" i="14"/>
  <c r="HY189" i="14"/>
  <c r="HO314" i="14"/>
  <c r="HO315" i="14" s="1"/>
  <c r="GW238" i="14"/>
  <c r="GM167" i="14"/>
  <c r="GM244" i="14" s="1"/>
  <c r="GM260" i="14" s="1"/>
  <c r="GE167" i="14"/>
  <c r="FK189" i="14"/>
  <c r="FC238" i="14"/>
  <c r="ES201" i="14"/>
  <c r="ES314" i="14"/>
  <c r="DQ167" i="14"/>
  <c r="DG167" i="14"/>
  <c r="DG173" i="14"/>
  <c r="DJ173" i="14" s="1"/>
  <c r="DG238" i="14"/>
  <c r="DG242" i="14" s="1"/>
  <c r="CY256" i="14"/>
  <c r="CY303" i="14"/>
  <c r="BW303" i="14"/>
  <c r="BM315" i="14"/>
  <c r="BM201" i="14"/>
  <c r="BM303" i="14"/>
  <c r="BC226" i="14"/>
  <c r="BC314" i="14"/>
  <c r="I173" i="14"/>
  <c r="I201" i="14"/>
  <c r="I238" i="14"/>
  <c r="CM167" i="14"/>
  <c r="PB173" i="14"/>
  <c r="OT303" i="14"/>
  <c r="PF300" i="14"/>
  <c r="NZ226" i="14"/>
  <c r="OD301" i="14"/>
  <c r="MX189" i="14"/>
  <c r="MP303" i="14"/>
  <c r="NB300" i="14"/>
  <c r="LV201" i="14"/>
  <c r="LD189" i="14"/>
  <c r="LD238" i="14"/>
  <c r="KT173" i="14"/>
  <c r="KT238" i="14"/>
  <c r="KT242" i="14" s="1"/>
  <c r="KL303" i="14"/>
  <c r="KX300" i="14"/>
  <c r="KX303" i="14" s="1"/>
  <c r="IZ201" i="14"/>
  <c r="IP189" i="14"/>
  <c r="IP226" i="14"/>
  <c r="HN226" i="14"/>
  <c r="GV201" i="14"/>
  <c r="GV226" i="14"/>
  <c r="HD226" i="14" s="1"/>
  <c r="GV314" i="14"/>
  <c r="FT201" i="14"/>
  <c r="FT226" i="14"/>
  <c r="FT314" i="14"/>
  <c r="FJ201" i="14"/>
  <c r="ER314" i="14"/>
  <c r="EH189" i="14"/>
  <c r="DP314" i="14"/>
  <c r="DP315" i="14" s="1"/>
  <c r="DF201" i="14"/>
  <c r="CX303" i="14"/>
  <c r="DJ300" i="14"/>
  <c r="CN238" i="14"/>
  <c r="CD238" i="14"/>
  <c r="AJ201" i="14"/>
  <c r="AJ226" i="14"/>
  <c r="AJ314" i="14"/>
  <c r="AJ315" i="14" s="1"/>
  <c r="Z189" i="14"/>
  <c r="Z226" i="14"/>
  <c r="Z242" i="14" s="1"/>
  <c r="JU315" i="14"/>
  <c r="M167" i="14"/>
  <c r="JQ156" i="14"/>
  <c r="PS173" i="14"/>
  <c r="PS226" i="14"/>
  <c r="PK201" i="14"/>
  <c r="OI167" i="14"/>
  <c r="OI226" i="14"/>
  <c r="NY189" i="14"/>
  <c r="NY238" i="14"/>
  <c r="NO167" i="14"/>
  <c r="NO238" i="14"/>
  <c r="NG167" i="14"/>
  <c r="NG201" i="14"/>
  <c r="NG238" i="14"/>
  <c r="MW189" i="14"/>
  <c r="MM256" i="14"/>
  <c r="ME226" i="14"/>
  <c r="ME314" i="14"/>
  <c r="ME315" i="14" s="1"/>
  <c r="LU201" i="14"/>
  <c r="LU226" i="14"/>
  <c r="LU314" i="14"/>
  <c r="LU315" i="14" s="1"/>
  <c r="LK226" i="14"/>
  <c r="LK314" i="14"/>
  <c r="LK315" i="14" s="1"/>
  <c r="LC201" i="14"/>
  <c r="LC314" i="14"/>
  <c r="LC315" i="14" s="1"/>
  <c r="KS201" i="14"/>
  <c r="KI201" i="14"/>
  <c r="JG173" i="14"/>
  <c r="IO189" i="14"/>
  <c r="IO256" i="14"/>
  <c r="IO303" i="14"/>
  <c r="IE256" i="14"/>
  <c r="HM201" i="14"/>
  <c r="HM226" i="14"/>
  <c r="HM314" i="14"/>
  <c r="HM315" i="14" s="1"/>
  <c r="HC201" i="14"/>
  <c r="HC314" i="14"/>
  <c r="GU226" i="14"/>
  <c r="GU314" i="14"/>
  <c r="GU315" i="14" s="1"/>
  <c r="GA173" i="14"/>
  <c r="FS173" i="14"/>
  <c r="FI189" i="14"/>
  <c r="EY167" i="14"/>
  <c r="EQ303" i="14"/>
  <c r="EG315" i="14"/>
  <c r="DW226" i="14"/>
  <c r="DW314" i="14"/>
  <c r="DE256" i="14"/>
  <c r="DE303" i="14"/>
  <c r="CU189" i="14"/>
  <c r="CU201" i="14"/>
  <c r="CU303" i="14"/>
  <c r="CM315" i="14"/>
  <c r="CM226" i="14"/>
  <c r="CM303" i="14"/>
  <c r="BS201" i="14"/>
  <c r="BS314" i="14"/>
  <c r="AI238" i="14"/>
  <c r="Y256" i="14"/>
  <c r="Y303" i="14"/>
  <c r="O226" i="14"/>
  <c r="G256" i="14"/>
  <c r="G314" i="14"/>
  <c r="IH315" i="14"/>
  <c r="IT178" i="14"/>
  <c r="IT315" i="14" s="1"/>
  <c r="R315" i="14"/>
  <c r="AD178" i="14"/>
  <c r="PR173" i="14"/>
  <c r="OP314" i="14"/>
  <c r="OH201" i="14"/>
  <c r="NX256" i="14"/>
  <c r="NN315" i="14"/>
  <c r="NN256" i="14"/>
  <c r="NF189" i="14"/>
  <c r="NF238" i="14"/>
  <c r="MD315" i="14"/>
  <c r="LT238" i="14"/>
  <c r="LT314" i="14"/>
  <c r="LJ315" i="14"/>
  <c r="LJ238" i="14"/>
  <c r="LJ242" i="14" s="1"/>
  <c r="KR256" i="14"/>
  <c r="KR303" i="14"/>
  <c r="KH167" i="14"/>
  <c r="KH189" i="14"/>
  <c r="JP173" i="14"/>
  <c r="IX314" i="14"/>
  <c r="IX315" i="14" s="1"/>
  <c r="IN314" i="14"/>
  <c r="HV256" i="14"/>
  <c r="IF256" i="14" s="1"/>
  <c r="HV303" i="14"/>
  <c r="HB189" i="14"/>
  <c r="GJ189" i="14"/>
  <c r="FH315" i="14"/>
  <c r="FH226" i="14"/>
  <c r="EF189" i="14"/>
  <c r="DV303" i="14"/>
  <c r="DD167" i="14"/>
  <c r="CT167" i="14"/>
  <c r="CT244" i="14" s="1"/>
  <c r="CT260" i="14" s="1"/>
  <c r="CT256" i="14"/>
  <c r="CT303" i="14"/>
  <c r="CL167" i="14"/>
  <c r="CL315" i="14"/>
  <c r="CL256" i="14"/>
  <c r="CV256" i="14" s="1"/>
  <c r="CL303" i="14"/>
  <c r="CB189" i="14"/>
  <c r="CB238" i="14"/>
  <c r="AH156" i="14"/>
  <c r="N238" i="14"/>
  <c r="N242" i="14" s="1"/>
  <c r="N244" i="14" s="1"/>
  <c r="N260" i="14" s="1"/>
  <c r="N314" i="14"/>
  <c r="F189" i="14"/>
  <c r="CH247" i="14"/>
  <c r="MP291" i="14"/>
  <c r="NB291" i="14" s="1"/>
  <c r="NB285" i="14"/>
  <c r="DZ291" i="14"/>
  <c r="EL291" i="14" s="1"/>
  <c r="EL285" i="14"/>
  <c r="JV199" i="14"/>
  <c r="BF199" i="14"/>
  <c r="P309" i="14"/>
  <c r="NB192" i="14"/>
  <c r="NR256" i="14"/>
  <c r="OD250" i="14"/>
  <c r="MB291" i="14"/>
  <c r="MN291" i="14" s="1"/>
  <c r="MN285" i="14"/>
  <c r="DL291" i="14"/>
  <c r="DX291" i="14" s="1"/>
  <c r="DX285" i="14"/>
  <c r="LL199" i="14"/>
  <c r="CV199" i="14"/>
  <c r="FN309" i="14"/>
  <c r="AD106" i="14"/>
  <c r="OD223" i="14"/>
  <c r="FN223" i="14"/>
  <c r="MP290" i="14"/>
  <c r="NB284" i="14"/>
  <c r="NB287" i="14" s="1"/>
  <c r="DZ290" i="14"/>
  <c r="EL284" i="14"/>
  <c r="EL287" i="14" s="1"/>
  <c r="JH309" i="14"/>
  <c r="DX189" i="14"/>
  <c r="GB252" i="14"/>
  <c r="GR106" i="14"/>
  <c r="HR192" i="14"/>
  <c r="KX254" i="14"/>
  <c r="KZ291" i="14"/>
  <c r="LL291" i="14" s="1"/>
  <c r="LL285" i="14"/>
  <c r="CJ291" i="14"/>
  <c r="CV291" i="14" s="1"/>
  <c r="CV285" i="14"/>
  <c r="IF199" i="14"/>
  <c r="P199" i="14"/>
  <c r="BV167" i="14"/>
  <c r="CH159" i="14"/>
  <c r="OC136" i="14"/>
  <c r="OC133" i="14"/>
  <c r="IM136" i="14"/>
  <c r="IM133" i="14"/>
  <c r="EV136" i="14"/>
  <c r="EV133" i="14"/>
  <c r="BE136" i="14"/>
  <c r="BE133" i="14"/>
  <c r="W136" i="14"/>
  <c r="W133" i="14"/>
  <c r="OR153" i="14"/>
  <c r="GB156" i="14"/>
  <c r="IF162" i="14"/>
  <c r="PF20" i="14"/>
  <c r="LT136" i="14"/>
  <c r="LT133" i="14"/>
  <c r="JT136" i="14"/>
  <c r="JT133" i="14"/>
  <c r="GU136" i="14"/>
  <c r="GU133" i="14"/>
  <c r="EU136" i="14"/>
  <c r="EU133" i="14"/>
  <c r="PZ53" i="14"/>
  <c r="PZ65" i="14"/>
  <c r="PZ159" i="14"/>
  <c r="PZ178" i="14"/>
  <c r="HR162" i="14"/>
  <c r="OR159" i="14"/>
  <c r="OF167" i="14"/>
  <c r="GB159" i="14"/>
  <c r="FP167" i="14"/>
  <c r="NS136" i="14"/>
  <c r="NS133" i="14"/>
  <c r="LS136" i="14"/>
  <c r="LS133" i="14"/>
  <c r="IS136" i="14"/>
  <c r="IS133" i="14"/>
  <c r="GT136" i="14"/>
  <c r="GT133" i="14"/>
  <c r="DT136" i="14"/>
  <c r="DT133" i="14"/>
  <c r="BL136" i="14"/>
  <c r="BL133" i="14"/>
  <c r="QG102" i="14"/>
  <c r="QG120" i="14"/>
  <c r="PY120" i="14"/>
  <c r="PY159" i="14"/>
  <c r="R106" i="14"/>
  <c r="R108" i="14" s="1"/>
  <c r="R124" i="14" s="1"/>
  <c r="KJ162" i="14"/>
  <c r="JV20" i="14"/>
  <c r="CB136" i="14"/>
  <c r="CB133" i="14"/>
  <c r="AB136" i="14"/>
  <c r="AB133" i="14"/>
  <c r="QF192" i="14"/>
  <c r="QF293" i="14"/>
  <c r="QF240" i="14"/>
  <c r="PX120" i="14"/>
  <c r="PX170" i="14"/>
  <c r="PX173" i="14" s="1"/>
  <c r="PX165" i="14"/>
  <c r="QH165" i="14" s="1"/>
  <c r="LZ159" i="14"/>
  <c r="LN167" i="14"/>
  <c r="DJ159" i="14"/>
  <c r="CX167" i="14"/>
  <c r="AA133" i="14"/>
  <c r="AA136" i="14"/>
  <c r="JH153" i="14"/>
  <c r="PW65" i="14"/>
  <c r="PW120" i="14"/>
  <c r="PW164" i="14"/>
  <c r="DZ108" i="14"/>
  <c r="DZ124" i="14" s="1"/>
  <c r="EL20" i="14"/>
  <c r="BQ136" i="14"/>
  <c r="BQ133" i="14"/>
  <c r="QD65" i="14"/>
  <c r="QD293" i="14"/>
  <c r="QD357" i="14" s="1"/>
  <c r="QD240" i="14"/>
  <c r="PV53" i="14"/>
  <c r="QH41" i="14"/>
  <c r="PV90" i="14"/>
  <c r="QH68" i="14"/>
  <c r="QH71" i="14"/>
  <c r="QH82" i="14"/>
  <c r="QH97" i="14"/>
  <c r="QH100" i="14"/>
  <c r="QH58" i="14"/>
  <c r="QH115" i="14"/>
  <c r="PV173" i="14"/>
  <c r="QH183" i="14"/>
  <c r="QH193" i="14"/>
  <c r="QH215" i="14"/>
  <c r="PV298" i="14"/>
  <c r="QH295" i="14"/>
  <c r="QH298" i="14" s="1"/>
  <c r="PV308" i="14"/>
  <c r="PV309" i="14" s="1"/>
  <c r="QH305" i="14"/>
  <c r="AR164" i="14"/>
  <c r="PH167" i="14"/>
  <c r="PT159" i="14"/>
  <c r="GR167" i="14"/>
  <c r="HD159" i="14"/>
  <c r="ON136" i="14"/>
  <c r="ON133" i="14"/>
  <c r="MF136" i="14"/>
  <c r="MF133" i="14"/>
  <c r="HG136" i="14"/>
  <c r="HG133" i="14"/>
  <c r="FG136" i="14"/>
  <c r="FG133" i="14"/>
  <c r="CG136" i="14"/>
  <c r="CG133" i="14"/>
  <c r="AH136" i="14"/>
  <c r="AH133" i="14"/>
  <c r="QC287" i="14"/>
  <c r="QC337" i="14" s="1"/>
  <c r="QC104" i="14"/>
  <c r="HT106" i="14"/>
  <c r="HT108" i="14" s="1"/>
  <c r="HT124" i="14" s="1"/>
  <c r="DF136" i="14"/>
  <c r="DF133" i="14"/>
  <c r="AX136" i="14"/>
  <c r="AX133" i="14"/>
  <c r="PY20" i="14"/>
  <c r="QB262" i="14"/>
  <c r="QB287" i="14"/>
  <c r="QB337" i="14" s="1"/>
  <c r="QB104" i="14"/>
  <c r="DR226" i="14"/>
  <c r="DH201" i="14"/>
  <c r="CZ173" i="14"/>
  <c r="CP189" i="14"/>
  <c r="CP238" i="14"/>
  <c r="CP242" i="14" s="1"/>
  <c r="CF315" i="14"/>
  <c r="CF226" i="14"/>
  <c r="AV226" i="14"/>
  <c r="AV238" i="14"/>
  <c r="T256" i="14"/>
  <c r="J167" i="14"/>
  <c r="IT250" i="14"/>
  <c r="KS156" i="14"/>
  <c r="PM201" i="14"/>
  <c r="PC256" i="14"/>
  <c r="OU256" i="14"/>
  <c r="PF256" i="14" s="1"/>
  <c r="OK256" i="14"/>
  <c r="NS201" i="14"/>
  <c r="NS226" i="14"/>
  <c r="OD226" i="14" s="1"/>
  <c r="NI201" i="14"/>
  <c r="LW167" i="14"/>
  <c r="LW244" i="14" s="1"/>
  <c r="LW260" i="14" s="1"/>
  <c r="KU256" i="14"/>
  <c r="KM256" i="14"/>
  <c r="KX256" i="14" s="1"/>
  <c r="KC189" i="14"/>
  <c r="KC256" i="14"/>
  <c r="JK226" i="14"/>
  <c r="HY226" i="14"/>
  <c r="HY242" i="14" s="1"/>
  <c r="HG167" i="14"/>
  <c r="GW167" i="14"/>
  <c r="GW189" i="14"/>
  <c r="FU189" i="14"/>
  <c r="FK167" i="14"/>
  <c r="FK315" i="14"/>
  <c r="FK256" i="14"/>
  <c r="FC226" i="14"/>
  <c r="DG256" i="14"/>
  <c r="CE238" i="14"/>
  <c r="BW256" i="14"/>
  <c r="CH256" i="14" s="1"/>
  <c r="BM256" i="14"/>
  <c r="AA189" i="14"/>
  <c r="S167" i="14"/>
  <c r="S189" i="14"/>
  <c r="I167" i="14"/>
  <c r="DI173" i="14"/>
  <c r="V167" i="14"/>
  <c r="CK156" i="14"/>
  <c r="CK244" i="14" s="1"/>
  <c r="CK260" i="14" s="1"/>
  <c r="PL315" i="14"/>
  <c r="PF301" i="14"/>
  <c r="OJ189" i="14"/>
  <c r="NZ189" i="14"/>
  <c r="NZ238" i="14"/>
  <c r="NZ242" i="14" s="1"/>
  <c r="MX167" i="14"/>
  <c r="MX244" i="14" s="1"/>
  <c r="MX260" i="14" s="1"/>
  <c r="MX315" i="14"/>
  <c r="NB301" i="14"/>
  <c r="LN303" i="14"/>
  <c r="LZ300" i="14"/>
  <c r="KT226" i="14"/>
  <c r="KX301" i="14"/>
  <c r="JV301" i="14"/>
  <c r="IZ226" i="14"/>
  <c r="IP201" i="14"/>
  <c r="IH303" i="14"/>
  <c r="IT300" i="14"/>
  <c r="GV315" i="14"/>
  <c r="DZ303" i="14"/>
  <c r="EL300" i="14"/>
  <c r="DJ301" i="14"/>
  <c r="BL226" i="14"/>
  <c r="BB201" i="14"/>
  <c r="Z315" i="14"/>
  <c r="H201" i="14"/>
  <c r="H226" i="14"/>
  <c r="JA189" i="14"/>
  <c r="HI156" i="14"/>
  <c r="HI244" i="14" s="1"/>
  <c r="HI260" i="14" s="1"/>
  <c r="PA189" i="14"/>
  <c r="OQ189" i="14"/>
  <c r="OQ238" i="14"/>
  <c r="OI238" i="14"/>
  <c r="NY167" i="14"/>
  <c r="NY256" i="14"/>
  <c r="NO256" i="14"/>
  <c r="NG256" i="14"/>
  <c r="MW315" i="14"/>
  <c r="MW201" i="14"/>
  <c r="MW226" i="14"/>
  <c r="JQ173" i="14"/>
  <c r="JG167" i="14"/>
  <c r="JG238" i="14"/>
  <c r="IY238" i="14"/>
  <c r="IO315" i="14"/>
  <c r="IE226" i="14"/>
  <c r="IF226" i="14" s="1"/>
  <c r="HW226" i="14"/>
  <c r="HM238" i="14"/>
  <c r="GA189" i="14"/>
  <c r="GA226" i="14"/>
  <c r="EQ167" i="14"/>
  <c r="EQ201" i="14"/>
  <c r="EG201" i="14"/>
  <c r="DE315" i="14"/>
  <c r="CU315" i="14"/>
  <c r="CU256" i="14"/>
  <c r="CM201" i="14"/>
  <c r="CV201" i="14" s="1"/>
  <c r="CM238" i="14"/>
  <c r="CM256" i="14"/>
  <c r="CC201" i="14"/>
  <c r="CC226" i="14"/>
  <c r="BK201" i="14"/>
  <c r="AQ238" i="14"/>
  <c r="AI167" i="14"/>
  <c r="AI256" i="14"/>
  <c r="AR256" i="14" s="1"/>
  <c r="HF256" i="14"/>
  <c r="HR250" i="14"/>
  <c r="PR189" i="14"/>
  <c r="OP156" i="14"/>
  <c r="OH226" i="14"/>
  <c r="OR226" i="14" s="1"/>
  <c r="NF256" i="14"/>
  <c r="MV238" i="14"/>
  <c r="ML315" i="14"/>
  <c r="ML238" i="14"/>
  <c r="LJ226" i="14"/>
  <c r="LB201" i="14"/>
  <c r="LB226" i="14"/>
  <c r="KR167" i="14"/>
  <c r="KR226" i="14"/>
  <c r="KH315" i="14"/>
  <c r="KH256" i="14"/>
  <c r="JZ167" i="14"/>
  <c r="JZ189" i="14"/>
  <c r="JZ238" i="14"/>
  <c r="JP167" i="14"/>
  <c r="JP201" i="14"/>
  <c r="JP238" i="14"/>
  <c r="JF167" i="14"/>
  <c r="IN226" i="14"/>
  <c r="ID201" i="14"/>
  <c r="ID226" i="14"/>
  <c r="HL189" i="14"/>
  <c r="HL256" i="14"/>
  <c r="HB167" i="14"/>
  <c r="HB315" i="14"/>
  <c r="HB238" i="14"/>
  <c r="HB256" i="14"/>
  <c r="HB303" i="14"/>
  <c r="GT189" i="14"/>
  <c r="GJ226" i="14"/>
  <c r="FZ189" i="14"/>
  <c r="EP226" i="14"/>
  <c r="EZ226" i="14" s="1"/>
  <c r="DV256" i="14"/>
  <c r="DD201" i="14"/>
  <c r="CT238" i="14"/>
  <c r="CT242" i="14" s="1"/>
  <c r="CL238" i="14"/>
  <c r="CB167" i="14"/>
  <c r="CB256" i="14"/>
  <c r="BR189" i="14"/>
  <c r="BR238" i="14"/>
  <c r="BR242" i="14" s="1"/>
  <c r="BR244" i="14" s="1"/>
  <c r="BR260" i="14" s="1"/>
  <c r="AZ167" i="14"/>
  <c r="F167" i="14"/>
  <c r="F201" i="14"/>
  <c r="F226" i="14"/>
  <c r="AF242" i="14"/>
  <c r="KX223" i="14"/>
  <c r="CH223" i="14"/>
  <c r="JJ290" i="14"/>
  <c r="JV284" i="14"/>
  <c r="JV287" i="14" s="1"/>
  <c r="AT290" i="14"/>
  <c r="BF284" i="14"/>
  <c r="BF287" i="14" s="1"/>
  <c r="OR309" i="14"/>
  <c r="IT170" i="14"/>
  <c r="AD170" i="14"/>
  <c r="DX252" i="14"/>
  <c r="OF106" i="14"/>
  <c r="OR102" i="14"/>
  <c r="OR106" i="14" s="1"/>
  <c r="IT204" i="14"/>
  <c r="NB201" i="14"/>
  <c r="OF315" i="14"/>
  <c r="OR178" i="14"/>
  <c r="FP315" i="14"/>
  <c r="GB178" i="14"/>
  <c r="GB315" i="14" s="1"/>
  <c r="KJ223" i="14"/>
  <c r="BT223" i="14"/>
  <c r="KZ290" i="14"/>
  <c r="LL284" i="14"/>
  <c r="LL287" i="14" s="1"/>
  <c r="CJ290" i="14"/>
  <c r="CV284" i="14"/>
  <c r="DJ309" i="14"/>
  <c r="AD177" i="14"/>
  <c r="BF247" i="14"/>
  <c r="LN315" i="14"/>
  <c r="LZ178" i="14"/>
  <c r="LZ315" i="14" s="1"/>
  <c r="CX315" i="14"/>
  <c r="DJ178" i="14"/>
  <c r="PF102" i="14"/>
  <c r="PF106" i="14" s="1"/>
  <c r="OT106" i="14"/>
  <c r="OT108" i="14" s="1"/>
  <c r="OT124" i="14" s="1"/>
  <c r="NR291" i="14"/>
  <c r="OD291" i="14" s="1"/>
  <c r="OD285" i="14"/>
  <c r="FB291" i="14"/>
  <c r="FN291" i="14" s="1"/>
  <c r="FN285" i="14"/>
  <c r="KX199" i="14"/>
  <c r="CH199" i="14"/>
  <c r="HD309" i="14"/>
  <c r="FN173" i="14"/>
  <c r="KJ106" i="14"/>
  <c r="IV315" i="14"/>
  <c r="JH178" i="14"/>
  <c r="AR178" i="14"/>
  <c r="AR315" i="14" s="1"/>
  <c r="HD266" i="14"/>
  <c r="OD229" i="14"/>
  <c r="FN229" i="14"/>
  <c r="JH223" i="14"/>
  <c r="AR223" i="14"/>
  <c r="HT290" i="14"/>
  <c r="IF284" i="14"/>
  <c r="IF287" i="14" s="1"/>
  <c r="HT287" i="14"/>
  <c r="P284" i="14"/>
  <c r="P287" i="14" s="1"/>
  <c r="D290" i="14"/>
  <c r="OD162" i="14"/>
  <c r="KL167" i="14"/>
  <c r="KX159" i="14"/>
  <c r="PC136" i="14"/>
  <c r="PC133" i="14"/>
  <c r="LU136" i="14"/>
  <c r="LU133" i="14"/>
  <c r="JM136" i="14"/>
  <c r="JM133" i="14"/>
  <c r="FV136" i="14"/>
  <c r="FV133" i="14"/>
  <c r="EZ20" i="14"/>
  <c r="EZ108" i="14" s="1"/>
  <c r="EZ124" i="14" s="1"/>
  <c r="CE136" i="14"/>
  <c r="CE133" i="14"/>
  <c r="GB153" i="14"/>
  <c r="QA65" i="14"/>
  <c r="QA262" i="14"/>
  <c r="PS136" i="14"/>
  <c r="PS133" i="14"/>
  <c r="NT136" i="14"/>
  <c r="NT133" i="14"/>
  <c r="KT136" i="14"/>
  <c r="KT133" i="14"/>
  <c r="IL136" i="14"/>
  <c r="IL133" i="14"/>
  <c r="DM136" i="14"/>
  <c r="DM133" i="14"/>
  <c r="BM136" i="14"/>
  <c r="BM133" i="14"/>
  <c r="E136" i="14"/>
  <c r="E133" i="14"/>
  <c r="PZ90" i="14"/>
  <c r="PZ120" i="14"/>
  <c r="PZ287" i="14"/>
  <c r="PZ337" i="14" s="1"/>
  <c r="PZ104" i="14"/>
  <c r="PR136" i="14"/>
  <c r="PR133" i="14"/>
  <c r="MS136" i="14"/>
  <c r="MS133" i="14"/>
  <c r="KS136" i="14"/>
  <c r="KS133" i="14"/>
  <c r="FK136" i="14"/>
  <c r="FK133" i="14"/>
  <c r="DL108" i="14"/>
  <c r="DL124" i="14" s="1"/>
  <c r="DX20" i="14"/>
  <c r="DX108" i="14" s="1"/>
  <c r="DX124" i="14" s="1"/>
  <c r="AL136" i="14"/>
  <c r="AL133" i="14"/>
  <c r="L136" i="14"/>
  <c r="L133" i="14"/>
  <c r="LZ156" i="14"/>
  <c r="QG37" i="14"/>
  <c r="QG178" i="14"/>
  <c r="PY102" i="14"/>
  <c r="PY37" i="14"/>
  <c r="PY250" i="14"/>
  <c r="PY256" i="14" s="1"/>
  <c r="EB136" i="14"/>
  <c r="EB133" i="14"/>
  <c r="BB136" i="14"/>
  <c r="BB133" i="14"/>
  <c r="QF120" i="14"/>
  <c r="PX308" i="14"/>
  <c r="PX309" i="14" s="1"/>
  <c r="BF162" i="14"/>
  <c r="OY136" i="14"/>
  <c r="OY133" i="14"/>
  <c r="MQ136" i="14"/>
  <c r="MQ133" i="14"/>
  <c r="KQ133" i="14"/>
  <c r="KQ136" i="14"/>
  <c r="II133" i="14"/>
  <c r="II136" i="14"/>
  <c r="GI136" i="14"/>
  <c r="GI133" i="14"/>
  <c r="EA136" i="14"/>
  <c r="EA133" i="14"/>
  <c r="CA136" i="14"/>
  <c r="CA133" i="14"/>
  <c r="QB20" i="14"/>
  <c r="JH156" i="14"/>
  <c r="QE65" i="14"/>
  <c r="QE120" i="14"/>
  <c r="PW53" i="14"/>
  <c r="PW90" i="14"/>
  <c r="DQ136" i="14"/>
  <c r="DQ133" i="14"/>
  <c r="AQ136" i="14"/>
  <c r="AQ133" i="14"/>
  <c r="QD53" i="14"/>
  <c r="QD90" i="14"/>
  <c r="QD298" i="14"/>
  <c r="QH49" i="14"/>
  <c r="QH76" i="14"/>
  <c r="QH79" i="14"/>
  <c r="QH94" i="14"/>
  <c r="QH28" i="14"/>
  <c r="QH43" i="14"/>
  <c r="QH70" i="14"/>
  <c r="QH118" i="14"/>
  <c r="QH184" i="14"/>
  <c r="QH216" i="14"/>
  <c r="QH236" i="14"/>
  <c r="QH306" i="14"/>
  <c r="LF136" i="14"/>
  <c r="LF133" i="14"/>
  <c r="JF136" i="14"/>
  <c r="JF133" i="14"/>
  <c r="GG136" i="14"/>
  <c r="GG133" i="14"/>
  <c r="EG136" i="14"/>
  <c r="EG133" i="14"/>
  <c r="BT20" i="14"/>
  <c r="BT108" i="14" s="1"/>
  <c r="BT124" i="14" s="1"/>
  <c r="AD153" i="14"/>
  <c r="PH106" i="14"/>
  <c r="DJ20" i="14"/>
  <c r="X136" i="14"/>
  <c r="X133" i="14"/>
  <c r="QB309" i="14"/>
  <c r="HH315" i="14"/>
  <c r="GN167" i="14"/>
  <c r="GF167" i="14"/>
  <c r="GF244" i="14" s="1"/>
  <c r="GF260" i="14" s="1"/>
  <c r="FV167" i="14"/>
  <c r="FL201" i="14"/>
  <c r="FD315" i="14"/>
  <c r="FD238" i="14"/>
  <c r="FD242" i="14" s="1"/>
  <c r="ET201" i="14"/>
  <c r="ET226" i="14"/>
  <c r="ET314" i="14"/>
  <c r="ET315" i="14" s="1"/>
  <c r="EJ201" i="14"/>
  <c r="CZ167" i="14"/>
  <c r="CZ238" i="14"/>
  <c r="CP315" i="14"/>
  <c r="CP256" i="14"/>
  <c r="BX226" i="14"/>
  <c r="BX256" i="14"/>
  <c r="BN238" i="14"/>
  <c r="AB189" i="14"/>
  <c r="T167" i="14"/>
  <c r="J201" i="14"/>
  <c r="J226" i="14"/>
  <c r="AD250" i="14"/>
  <c r="KB156" i="14"/>
  <c r="CC156" i="14"/>
  <c r="CH156" i="14" s="1"/>
  <c r="OA226" i="14"/>
  <c r="OA314" i="14"/>
  <c r="OA315" i="14" s="1"/>
  <c r="MY226" i="14"/>
  <c r="LW238" i="14"/>
  <c r="LW242" i="14" s="1"/>
  <c r="LO189" i="14"/>
  <c r="LO238" i="14"/>
  <c r="LE238" i="14"/>
  <c r="LE242" i="14" s="1"/>
  <c r="LE256" i="14"/>
  <c r="JS201" i="14"/>
  <c r="JS226" i="14"/>
  <c r="JS314" i="14"/>
  <c r="JS315" i="14" s="1"/>
  <c r="JA201" i="14"/>
  <c r="HG238" i="14"/>
  <c r="HR238" i="14" s="1"/>
  <c r="HR242" i="14" s="1"/>
  <c r="GW315" i="14"/>
  <c r="GM256" i="14"/>
  <c r="GE189" i="14"/>
  <c r="GP189" i="14" s="1"/>
  <c r="GE256" i="14"/>
  <c r="GP256" i="14" s="1"/>
  <c r="GE314" i="14"/>
  <c r="FU315" i="14"/>
  <c r="FU226" i="14"/>
  <c r="FU256" i="14"/>
  <c r="FK238" i="14"/>
  <c r="EA173" i="14"/>
  <c r="EA189" i="14"/>
  <c r="DQ238" i="14"/>
  <c r="DQ242" i="14" s="1"/>
  <c r="DG189" i="14"/>
  <c r="CY201" i="14"/>
  <c r="DJ201" i="14" s="1"/>
  <c r="BW167" i="14"/>
  <c r="BW189" i="14"/>
  <c r="CH189" i="14" s="1"/>
  <c r="BM226" i="14"/>
  <c r="BM242" i="14" s="1"/>
  <c r="BM314" i="14"/>
  <c r="BC201" i="14"/>
  <c r="S315" i="14"/>
  <c r="S238" i="14"/>
  <c r="S256" i="14"/>
  <c r="AD256" i="14" s="1"/>
  <c r="JY201" i="14"/>
  <c r="KJ201" i="14" s="1"/>
  <c r="BS156" i="14"/>
  <c r="PL167" i="14"/>
  <c r="PB189" i="14"/>
  <c r="OJ167" i="14"/>
  <c r="OJ315" i="14"/>
  <c r="OJ256" i="14"/>
  <c r="NZ167" i="14"/>
  <c r="NZ315" i="14"/>
  <c r="NZ256" i="14"/>
  <c r="MF167" i="14"/>
  <c r="LV167" i="14"/>
  <c r="LV238" i="14"/>
  <c r="LZ301" i="14"/>
  <c r="KT189" i="14"/>
  <c r="JR173" i="14"/>
  <c r="JJ303" i="14"/>
  <c r="JV300" i="14"/>
  <c r="IT301" i="14"/>
  <c r="HN201" i="14"/>
  <c r="HN242" i="14" s="1"/>
  <c r="HF303" i="14"/>
  <c r="HR300" i="14"/>
  <c r="HR303" i="14" s="1"/>
  <c r="GV238" i="14"/>
  <c r="GD303" i="14"/>
  <c r="GP300" i="14"/>
  <c r="FB303" i="14"/>
  <c r="FN300" i="14"/>
  <c r="EL301" i="14"/>
  <c r="DF167" i="14"/>
  <c r="DF226" i="14"/>
  <c r="CN167" i="14"/>
  <c r="CN189" i="14"/>
  <c r="CH300" i="14"/>
  <c r="BV303" i="14"/>
  <c r="BL201" i="14"/>
  <c r="BF300" i="14"/>
  <c r="AT303" i="14"/>
  <c r="R303" i="14"/>
  <c r="AD300" i="14"/>
  <c r="PS189" i="14"/>
  <c r="PS201" i="14"/>
  <c r="PA167" i="14"/>
  <c r="PA244" i="14" s="1"/>
  <c r="PA260" i="14" s="1"/>
  <c r="PA315" i="14"/>
  <c r="PA238" i="14"/>
  <c r="PA242" i="14" s="1"/>
  <c r="PA256" i="14"/>
  <c r="OQ167" i="14"/>
  <c r="OQ315" i="14"/>
  <c r="OQ256" i="14"/>
  <c r="OI189" i="14"/>
  <c r="OI256" i="14"/>
  <c r="MM226" i="14"/>
  <c r="ME201" i="14"/>
  <c r="LK238" i="14"/>
  <c r="KI226" i="14"/>
  <c r="KA226" i="14"/>
  <c r="JQ189" i="14"/>
  <c r="JQ238" i="14"/>
  <c r="JG256" i="14"/>
  <c r="IY256" i="14"/>
  <c r="JH256" i="14" s="1"/>
  <c r="IO226" i="14"/>
  <c r="HC226" i="14"/>
  <c r="HC238" i="14"/>
  <c r="GU238" i="14"/>
  <c r="GK189" i="14"/>
  <c r="GA238" i="14"/>
  <c r="FS189" i="14"/>
  <c r="FS238" i="14"/>
  <c r="EY201" i="14"/>
  <c r="EY238" i="14"/>
  <c r="EQ173" i="14"/>
  <c r="EQ314" i="14"/>
  <c r="EG226" i="14"/>
  <c r="EG314" i="14"/>
  <c r="DW201" i="14"/>
  <c r="DE167" i="14"/>
  <c r="DE314" i="14"/>
  <c r="CU314" i="14"/>
  <c r="CM314" i="14"/>
  <c r="BA189" i="14"/>
  <c r="Y201" i="14"/>
  <c r="Y226" i="14"/>
  <c r="O314" i="14"/>
  <c r="O315" i="14" s="1"/>
  <c r="OT315" i="14"/>
  <c r="PF178" i="14"/>
  <c r="GD315" i="14"/>
  <c r="GP178" i="14"/>
  <c r="GP315" i="14" s="1"/>
  <c r="PR167" i="14"/>
  <c r="PR315" i="14"/>
  <c r="PR256" i="14"/>
  <c r="PJ167" i="14"/>
  <c r="PJ189" i="14"/>
  <c r="OZ173" i="14"/>
  <c r="OH314" i="14"/>
  <c r="NN201" i="14"/>
  <c r="NN226" i="14"/>
  <c r="MV167" i="14"/>
  <c r="MV189" i="14"/>
  <c r="MV256" i="14"/>
  <c r="ML173" i="14"/>
  <c r="MD189" i="14"/>
  <c r="MD238" i="14"/>
  <c r="LJ201" i="14"/>
  <c r="KR314" i="14"/>
  <c r="KR315" i="14" s="1"/>
  <c r="KH238" i="14"/>
  <c r="JZ256" i="14"/>
  <c r="JP256" i="14"/>
  <c r="JF238" i="14"/>
  <c r="JH238" i="14" s="1"/>
  <c r="IN201" i="14"/>
  <c r="IT201" i="14" s="1"/>
  <c r="ID173" i="14"/>
  <c r="HV201" i="14"/>
  <c r="HV226" i="14"/>
  <c r="HV314" i="14"/>
  <c r="HV315" i="14" s="1"/>
  <c r="GT167" i="14"/>
  <c r="GT315" i="14"/>
  <c r="GT256" i="14"/>
  <c r="HD256" i="14" s="1"/>
  <c r="GJ238" i="14"/>
  <c r="GJ242" i="14" s="1"/>
  <c r="FZ238" i="14"/>
  <c r="FH173" i="14"/>
  <c r="EX156" i="14"/>
  <c r="EP201" i="14"/>
  <c r="EZ201" i="14" s="1"/>
  <c r="EP314" i="14"/>
  <c r="DV201" i="14"/>
  <c r="DV226" i="14"/>
  <c r="DN189" i="14"/>
  <c r="DN256" i="14"/>
  <c r="CT226" i="14"/>
  <c r="CT314" i="14"/>
  <c r="CT315" i="14" s="1"/>
  <c r="CL226" i="14"/>
  <c r="CV226" i="14" s="1"/>
  <c r="CL314" i="14"/>
  <c r="CB303" i="14"/>
  <c r="BR315" i="14"/>
  <c r="BR256" i="14"/>
  <c r="BJ189" i="14"/>
  <c r="AZ238" i="14"/>
  <c r="AP167" i="14"/>
  <c r="AP189" i="14"/>
  <c r="AP238" i="14"/>
  <c r="X201" i="14"/>
  <c r="F238" i="14"/>
  <c r="KL291" i="14"/>
  <c r="KX291" i="14" s="1"/>
  <c r="KX285" i="14"/>
  <c r="BV291" i="14"/>
  <c r="CH291" i="14" s="1"/>
  <c r="CH285" i="14"/>
  <c r="HR199" i="14"/>
  <c r="MN309" i="14"/>
  <c r="IT173" i="14"/>
  <c r="LN106" i="14"/>
  <c r="JX291" i="14"/>
  <c r="KJ291" i="14" s="1"/>
  <c r="KJ285" i="14"/>
  <c r="BH291" i="14"/>
  <c r="BT291" i="14" s="1"/>
  <c r="BT285" i="14"/>
  <c r="JH199" i="14"/>
  <c r="AR199" i="14"/>
  <c r="IH189" i="14"/>
  <c r="R189" i="14"/>
  <c r="PT106" i="14"/>
  <c r="GP254" i="14"/>
  <c r="LZ223" i="14"/>
  <c r="DJ223" i="14"/>
  <c r="KL290" i="14"/>
  <c r="KX284" i="14"/>
  <c r="KX287" i="14" s="1"/>
  <c r="BV290" i="14"/>
  <c r="CH284" i="14"/>
  <c r="CH287" i="14" s="1"/>
  <c r="EZ309" i="14"/>
  <c r="OD170" i="14"/>
  <c r="DJ170" i="14"/>
  <c r="EZ266" i="14"/>
  <c r="BT252" i="14"/>
  <c r="GB106" i="14"/>
  <c r="OD192" i="14"/>
  <c r="DJ247" i="14"/>
  <c r="NR106" i="14"/>
  <c r="NR108" i="14" s="1"/>
  <c r="NR124" i="14" s="1"/>
  <c r="FB106" i="14"/>
  <c r="FB108" i="14" s="1"/>
  <c r="FB124" i="14" s="1"/>
  <c r="FN238" i="14"/>
  <c r="IV291" i="14"/>
  <c r="JH291" i="14" s="1"/>
  <c r="JH285" i="14"/>
  <c r="AF291" i="14"/>
  <c r="AR291" i="14" s="1"/>
  <c r="AR285" i="14"/>
  <c r="OR199" i="14"/>
  <c r="GB199" i="14"/>
  <c r="FB189" i="14"/>
  <c r="OU128" i="14"/>
  <c r="OU138" i="14"/>
  <c r="OU137" i="14"/>
  <c r="MU136" i="14"/>
  <c r="MU133" i="14"/>
  <c r="GV136" i="14"/>
  <c r="GV133" i="14"/>
  <c r="N136" i="14"/>
  <c r="N133" i="14"/>
  <c r="QA53" i="14"/>
  <c r="QA90" i="14"/>
  <c r="QA170" i="14"/>
  <c r="QA173" i="14" s="1"/>
  <c r="MK136" i="14"/>
  <c r="MK133" i="14"/>
  <c r="KX20" i="14"/>
  <c r="KX108" i="14" s="1"/>
  <c r="KX124" i="14" s="1"/>
  <c r="HL136" i="14"/>
  <c r="HL133" i="14"/>
  <c r="FL136" i="14"/>
  <c r="FL133" i="14"/>
  <c r="CM136" i="14"/>
  <c r="CM133" i="14"/>
  <c r="AM136" i="14"/>
  <c r="AM133" i="14"/>
  <c r="PZ204" i="14"/>
  <c r="PZ298" i="14"/>
  <c r="MB167" i="14"/>
  <c r="MN159" i="14"/>
  <c r="DL167" i="14"/>
  <c r="DX159" i="14"/>
  <c r="OJ136" i="14"/>
  <c r="OJ133" i="14"/>
  <c r="JK136" i="14"/>
  <c r="JK133" i="14"/>
  <c r="HK136" i="14"/>
  <c r="HK133" i="14"/>
  <c r="EK136" i="14"/>
  <c r="EK133" i="14"/>
  <c r="CL136" i="14"/>
  <c r="CL133" i="14"/>
  <c r="D108" i="14"/>
  <c r="D124" i="14" s="1"/>
  <c r="P20" i="14"/>
  <c r="P108" i="14" s="1"/>
  <c r="P124" i="14" s="1"/>
  <c r="P138" i="14" s="1"/>
  <c r="QG287" i="14"/>
  <c r="QG337" i="14" s="1"/>
  <c r="QG104" i="14"/>
  <c r="QG300" i="14"/>
  <c r="QG303" i="14" s="1"/>
  <c r="PY287" i="14"/>
  <c r="PY337" i="14" s="1"/>
  <c r="PY104" i="14"/>
  <c r="PY300" i="14"/>
  <c r="PY303" i="14" s="1"/>
  <c r="BT164" i="14"/>
  <c r="BT162" i="14"/>
  <c r="CS136" i="14"/>
  <c r="CS133" i="14"/>
  <c r="AT108" i="14"/>
  <c r="AT124" i="14" s="1"/>
  <c r="BF20" i="14"/>
  <c r="QF308" i="14"/>
  <c r="PX159" i="14"/>
  <c r="PX192" i="14"/>
  <c r="PX229" i="14"/>
  <c r="PX238" i="14" s="1"/>
  <c r="DX163" i="14"/>
  <c r="JJ167" i="14"/>
  <c r="JV159" i="14"/>
  <c r="AT167" i="14"/>
  <c r="BF159" i="14"/>
  <c r="NY133" i="14"/>
  <c r="NY136" i="14"/>
  <c r="LQ136" i="14"/>
  <c r="LQ133" i="14"/>
  <c r="JQ136" i="14"/>
  <c r="JQ133" i="14"/>
  <c r="HI136" i="14"/>
  <c r="HI133" i="14"/>
  <c r="FI133" i="14"/>
  <c r="FI136" i="14"/>
  <c r="DA133" i="14"/>
  <c r="DA136" i="14"/>
  <c r="BA136" i="14"/>
  <c r="BA133" i="14"/>
  <c r="PT153" i="14"/>
  <c r="HD153" i="14"/>
  <c r="QE53" i="14"/>
  <c r="QE90" i="14"/>
  <c r="PW293" i="14"/>
  <c r="PW357" i="14" s="1"/>
  <c r="PW240" i="14"/>
  <c r="PW308" i="14"/>
  <c r="PW309" i="14" s="1"/>
  <c r="IH108" i="14"/>
  <c r="IH124" i="14" s="1"/>
  <c r="IT20" i="14"/>
  <c r="CQ136" i="14"/>
  <c r="CQ133" i="14"/>
  <c r="AD20" i="14"/>
  <c r="AD108" i="14" s="1"/>
  <c r="AD124" i="14" s="1"/>
  <c r="QH61" i="14"/>
  <c r="QH84" i="14"/>
  <c r="QH87" i="14"/>
  <c r="PV120" i="14"/>
  <c r="QH114" i="14"/>
  <c r="QH35" i="14"/>
  <c r="QH51" i="14"/>
  <c r="QH78" i="14"/>
  <c r="QH111" i="14"/>
  <c r="PV189" i="14"/>
  <c r="QH208" i="14"/>
  <c r="QH230" i="14"/>
  <c r="PV284" i="14"/>
  <c r="NP159" i="14"/>
  <c r="ND167" i="14"/>
  <c r="ND244" i="14" s="1"/>
  <c r="ND260" i="14" s="1"/>
  <c r="EZ159" i="14"/>
  <c r="EN167" i="14"/>
  <c r="PE136" i="14"/>
  <c r="PE133" i="14"/>
  <c r="NF136" i="14"/>
  <c r="NF133" i="14"/>
  <c r="KF136" i="14"/>
  <c r="KF133" i="14"/>
  <c r="HX136" i="14"/>
  <c r="HX133" i="14"/>
  <c r="CY136" i="14"/>
  <c r="CY133" i="14"/>
  <c r="AY136" i="14"/>
  <c r="AY133" i="14"/>
  <c r="PZ20" i="14"/>
  <c r="AD156" i="14"/>
  <c r="QC53" i="14"/>
  <c r="QC120" i="14"/>
  <c r="QC293" i="14"/>
  <c r="QC357" i="14" s="1"/>
  <c r="QC240" i="14"/>
  <c r="FP106" i="14"/>
  <c r="FP108" i="14" s="1"/>
  <c r="FP124" i="14" s="1"/>
  <c r="GB162" i="14"/>
  <c r="DW136" i="14"/>
  <c r="DW133" i="14"/>
  <c r="BX136" i="14"/>
  <c r="BX133" i="14"/>
  <c r="QB102" i="14"/>
  <c r="QB153" i="14"/>
  <c r="QB156" i="14" s="1"/>
  <c r="QB240" i="14"/>
  <c r="QB308" i="14"/>
  <c r="K189" i="14"/>
  <c r="K256" i="14"/>
  <c r="NT167" i="14"/>
  <c r="OK156" i="14"/>
  <c r="OK244" i="14" s="1"/>
  <c r="DU156" i="14"/>
  <c r="AM156" i="14"/>
  <c r="PN201" i="14"/>
  <c r="PN226" i="14"/>
  <c r="PN314" i="14"/>
  <c r="PN315" i="14" s="1"/>
  <c r="OV226" i="14"/>
  <c r="OL315" i="14"/>
  <c r="OB238" i="14"/>
  <c r="OB242" i="14" s="1"/>
  <c r="MZ201" i="14"/>
  <c r="LX173" i="14"/>
  <c r="LF189" i="14"/>
  <c r="LF256" i="14"/>
  <c r="LF303" i="14"/>
  <c r="KV256" i="14"/>
  <c r="KD173" i="14"/>
  <c r="KD201" i="14"/>
  <c r="KD226" i="14"/>
  <c r="JL201" i="14"/>
  <c r="JB201" i="14"/>
  <c r="HP173" i="14"/>
  <c r="HR173" i="14" s="1"/>
  <c r="HP189" i="14"/>
  <c r="GX167" i="14"/>
  <c r="GX238" i="14"/>
  <c r="GN189" i="14"/>
  <c r="GN238" i="14"/>
  <c r="GF189" i="14"/>
  <c r="FV201" i="14"/>
  <c r="FV226" i="14"/>
  <c r="GB226" i="14" s="1"/>
  <c r="FV314" i="14"/>
  <c r="FV315" i="14" s="1"/>
  <c r="FL314" i="14"/>
  <c r="FL315" i="14" s="1"/>
  <c r="FD314" i="14"/>
  <c r="DR189" i="14"/>
  <c r="DR173" i="14"/>
  <c r="DH167" i="14"/>
  <c r="DH238" i="14"/>
  <c r="DH242" i="14" s="1"/>
  <c r="CZ256" i="14"/>
  <c r="CZ314" i="14"/>
  <c r="CF314" i="14"/>
  <c r="BD173" i="14"/>
  <c r="BD226" i="14"/>
  <c r="AV173" i="14"/>
  <c r="AB173" i="14"/>
  <c r="AB238" i="14"/>
  <c r="T226" i="14"/>
  <c r="AD226" i="14" s="1"/>
  <c r="T314" i="14"/>
  <c r="T315" i="14" s="1"/>
  <c r="PF250" i="14"/>
  <c r="GP250" i="14"/>
  <c r="OJ156" i="14"/>
  <c r="OR156" i="14" s="1"/>
  <c r="FK156" i="14"/>
  <c r="BL156" i="14"/>
  <c r="PM173" i="14"/>
  <c r="PM244" i="14" s="1"/>
  <c r="PM260" i="14" s="1"/>
  <c r="PM238" i="14"/>
  <c r="PM242" i="14" s="1"/>
  <c r="PC167" i="14"/>
  <c r="PC244" i="14" s="1"/>
  <c r="PC260" i="14" s="1"/>
  <c r="PC189" i="14"/>
  <c r="PC201" i="14"/>
  <c r="PC226" i="14"/>
  <c r="PC314" i="14"/>
  <c r="PC315" i="14" s="1"/>
  <c r="OU173" i="14"/>
  <c r="PF173" i="14" s="1"/>
  <c r="OU201" i="14"/>
  <c r="PF201" i="14" s="1"/>
  <c r="OU314" i="14"/>
  <c r="OU315" i="14" s="1"/>
  <c r="OK238" i="14"/>
  <c r="OK242" i="14" s="1"/>
  <c r="OK314" i="14"/>
  <c r="OK315" i="14" s="1"/>
  <c r="OA201" i="14"/>
  <c r="MG167" i="14"/>
  <c r="MG244" i="14" s="1"/>
  <c r="MG260" i="14" s="1"/>
  <c r="MG201" i="14"/>
  <c r="MG238" i="14"/>
  <c r="MG242" i="14" s="1"/>
  <c r="LW189" i="14"/>
  <c r="LW256" i="14"/>
  <c r="LW303" i="14"/>
  <c r="LE314" i="14"/>
  <c r="LE315" i="14" s="1"/>
  <c r="KU201" i="14"/>
  <c r="KU226" i="14"/>
  <c r="KM201" i="14"/>
  <c r="KM226" i="14"/>
  <c r="KX226" i="14" s="1"/>
  <c r="KM314" i="14"/>
  <c r="KM315" i="14" s="1"/>
  <c r="KC314" i="14"/>
  <c r="KC315" i="14" s="1"/>
  <c r="JK201" i="14"/>
  <c r="HY173" i="14"/>
  <c r="HY244" i="14" s="1"/>
  <c r="HY260" i="14" s="1"/>
  <c r="HO173" i="14"/>
  <c r="HG189" i="14"/>
  <c r="HR189" i="14" s="1"/>
  <c r="HG256" i="14"/>
  <c r="HG303" i="14"/>
  <c r="GE173" i="14"/>
  <c r="GP173" i="14" s="1"/>
  <c r="GE303" i="14"/>
  <c r="FK226" i="14"/>
  <c r="FK314" i="14"/>
  <c r="FC201" i="14"/>
  <c r="EI189" i="14"/>
  <c r="EI238" i="14"/>
  <c r="EA167" i="14"/>
  <c r="EA238" i="14"/>
  <c r="EL238" i="14" s="1"/>
  <c r="EA256" i="14"/>
  <c r="EA303" i="14"/>
  <c r="DQ256" i="14"/>
  <c r="DG315" i="14"/>
  <c r="CY226" i="14"/>
  <c r="CY314" i="14"/>
  <c r="CY315" i="14" s="1"/>
  <c r="CE315" i="14"/>
  <c r="BW201" i="14"/>
  <c r="BW226" i="14"/>
  <c r="CH226" i="14" s="1"/>
  <c r="BW314" i="14"/>
  <c r="BW315" i="14" s="1"/>
  <c r="AK173" i="14"/>
  <c r="AK189" i="14"/>
  <c r="AK238" i="14"/>
  <c r="AK242" i="14" s="1"/>
  <c r="AA315" i="14"/>
  <c r="AA238" i="14"/>
  <c r="AA256" i="14"/>
  <c r="AA303" i="14"/>
  <c r="I256" i="14"/>
  <c r="I314" i="14"/>
  <c r="NZ156" i="14"/>
  <c r="ES244" i="14"/>
  <c r="ES260" i="14" s="1"/>
  <c r="BK156" i="14"/>
  <c r="PL256" i="14"/>
  <c r="PL303" i="14"/>
  <c r="PB315" i="14"/>
  <c r="PB256" i="14"/>
  <c r="PB303" i="14"/>
  <c r="OJ238" i="14"/>
  <c r="OJ242" i="14" s="1"/>
  <c r="NH167" i="14"/>
  <c r="NH244" i="14" s="1"/>
  <c r="NH260" i="14" s="1"/>
  <c r="NH189" i="14"/>
  <c r="MX238" i="14"/>
  <c r="MX242" i="14" s="1"/>
  <c r="MX303" i="14"/>
  <c r="MF189" i="14"/>
  <c r="MF238" i="14"/>
  <c r="LV189" i="14"/>
  <c r="LD256" i="14"/>
  <c r="LD303" i="14"/>
  <c r="KT315" i="14"/>
  <c r="KT201" i="14"/>
  <c r="KT256" i="14"/>
  <c r="KT303" i="14"/>
  <c r="KB167" i="14"/>
  <c r="KB189" i="14"/>
  <c r="JR189" i="14"/>
  <c r="JR238" i="14"/>
  <c r="IZ173" i="14"/>
  <c r="IZ244" i="14" s="1"/>
  <c r="IZ260" i="14" s="1"/>
  <c r="IP238" i="14"/>
  <c r="HX167" i="14"/>
  <c r="HN173" i="14"/>
  <c r="HN244" i="14" s="1"/>
  <c r="HN260" i="14" s="1"/>
  <c r="HR301" i="14"/>
  <c r="GL173" i="14"/>
  <c r="GL244" i="14" s="1"/>
  <c r="GL260" i="14" s="1"/>
  <c r="GP301" i="14"/>
  <c r="FJ189" i="14"/>
  <c r="FN301" i="14"/>
  <c r="EH167" i="14"/>
  <c r="EH201" i="14"/>
  <c r="EH238" i="14"/>
  <c r="DP167" i="14"/>
  <c r="DP173" i="14"/>
  <c r="DF189" i="14"/>
  <c r="DF238" i="14"/>
  <c r="DF303" i="14"/>
  <c r="CN315" i="14"/>
  <c r="CD173" i="14"/>
  <c r="CD201" i="14"/>
  <c r="CH301" i="14"/>
  <c r="BB189" i="14"/>
  <c r="BF301" i="14"/>
  <c r="Z173" i="14"/>
  <c r="AD301" i="14"/>
  <c r="PK167" i="14"/>
  <c r="BA156" i="14"/>
  <c r="PS315" i="14"/>
  <c r="PS256" i="14"/>
  <c r="PS303" i="14"/>
  <c r="PK189" i="14"/>
  <c r="PK256" i="14"/>
  <c r="PK303" i="14"/>
  <c r="OQ226" i="14"/>
  <c r="OQ303" i="14"/>
  <c r="OI315" i="14"/>
  <c r="OI303" i="14"/>
  <c r="NY201" i="14"/>
  <c r="NY226" i="14"/>
  <c r="NY314" i="14"/>
  <c r="NY315" i="14" s="1"/>
  <c r="NO189" i="14"/>
  <c r="NO314" i="14"/>
  <c r="NO315" i="14" s="1"/>
  <c r="NG314" i="14"/>
  <c r="MW314" i="14"/>
  <c r="MM201" i="14"/>
  <c r="LU173" i="14"/>
  <c r="LU238" i="14"/>
  <c r="LC238" i="14"/>
  <c r="KI238" i="14"/>
  <c r="KI242" i="14" s="1"/>
  <c r="KA167" i="14"/>
  <c r="KA189" i="14"/>
  <c r="KA238" i="14"/>
  <c r="KJ238" i="14" s="1"/>
  <c r="KJ242" i="14" s="1"/>
  <c r="JQ167" i="14"/>
  <c r="JQ315" i="14"/>
  <c r="JQ256" i="14"/>
  <c r="JQ303" i="14"/>
  <c r="IY314" i="14"/>
  <c r="IY315" i="14" s="1"/>
  <c r="IO314" i="14"/>
  <c r="IE201" i="14"/>
  <c r="HW201" i="14"/>
  <c r="HC173" i="14"/>
  <c r="GK167" i="14"/>
  <c r="GK315" i="14"/>
  <c r="GK256" i="14"/>
  <c r="GK303" i="14"/>
  <c r="GA315" i="14"/>
  <c r="GA256" i="14"/>
  <c r="GA303" i="14"/>
  <c r="FS167" i="14"/>
  <c r="FS315" i="14"/>
  <c r="FS256" i="14"/>
  <c r="GB256" i="14" s="1"/>
  <c r="FS303" i="14"/>
  <c r="FI167" i="14"/>
  <c r="FI238" i="14"/>
  <c r="FI256" i="14"/>
  <c r="FI303" i="14"/>
  <c r="EQ256" i="14"/>
  <c r="DW173" i="14"/>
  <c r="DO167" i="14"/>
  <c r="DO201" i="14"/>
  <c r="DE201" i="14"/>
  <c r="DE226" i="14"/>
  <c r="BK173" i="14"/>
  <c r="BT173" i="14" s="1"/>
  <c r="AQ167" i="14"/>
  <c r="AI189" i="14"/>
  <c r="AI314" i="14"/>
  <c r="Y314" i="14"/>
  <c r="Y315" i="14" s="1"/>
  <c r="G201" i="14"/>
  <c r="JH266" i="14"/>
  <c r="AT256" i="14"/>
  <c r="BF250" i="14"/>
  <c r="AR226" i="14"/>
  <c r="PR238" i="14"/>
  <c r="PJ315" i="14"/>
  <c r="PJ238" i="14"/>
  <c r="PT238" i="14" s="1"/>
  <c r="PJ256" i="14"/>
  <c r="PT256" i="14" s="1"/>
  <c r="PJ303" i="14"/>
  <c r="OZ189" i="14"/>
  <c r="OZ238" i="14"/>
  <c r="OP173" i="14"/>
  <c r="OH173" i="14"/>
  <c r="OR173" i="14" s="1"/>
  <c r="NX189" i="14"/>
  <c r="NX226" i="14"/>
  <c r="NN314" i="14"/>
  <c r="NF201" i="14"/>
  <c r="NF226" i="14"/>
  <c r="NP226" i="14" s="1"/>
  <c r="MV315" i="14"/>
  <c r="MV303" i="14"/>
  <c r="ML156" i="14"/>
  <c r="MD167" i="14"/>
  <c r="LT173" i="14"/>
  <c r="LJ156" i="14"/>
  <c r="KR201" i="14"/>
  <c r="KH201" i="14"/>
  <c r="KH314" i="14"/>
  <c r="JF189" i="14"/>
  <c r="JF256" i="14"/>
  <c r="IX173" i="14"/>
  <c r="JH173" i="14" s="1"/>
  <c r="IN156" i="14"/>
  <c r="IT156" i="14" s="1"/>
  <c r="ID156" i="14"/>
  <c r="ID238" i="14"/>
  <c r="HL314" i="14"/>
  <c r="HL315" i="14" s="1"/>
  <c r="HB201" i="14"/>
  <c r="HB226" i="14"/>
  <c r="HB314" i="14"/>
  <c r="GT238" i="14"/>
  <c r="GT242" i="14" s="1"/>
  <c r="GJ167" i="14"/>
  <c r="GJ256" i="14"/>
  <c r="FZ256" i="14"/>
  <c r="FZ303" i="14"/>
  <c r="FR189" i="14"/>
  <c r="FR238" i="14"/>
  <c r="FR242" i="14" s="1"/>
  <c r="FR244" i="14" s="1"/>
  <c r="FR260" i="14" s="1"/>
  <c r="FH167" i="14"/>
  <c r="FH201" i="14"/>
  <c r="FH238" i="14"/>
  <c r="EX167" i="14"/>
  <c r="EX173" i="14"/>
  <c r="EF173" i="14"/>
  <c r="DV189" i="14"/>
  <c r="DV314" i="14"/>
  <c r="DV315" i="14" s="1"/>
  <c r="DN173" i="14"/>
  <c r="DX173" i="14" s="1"/>
  <c r="DN201" i="14"/>
  <c r="DN226" i="14"/>
  <c r="DN242" i="14" s="1"/>
  <c r="DN244" i="14" s="1"/>
  <c r="DN260" i="14" s="1"/>
  <c r="DN314" i="14"/>
  <c r="DD238" i="14"/>
  <c r="CB201" i="14"/>
  <c r="CB226" i="14"/>
  <c r="CB314" i="14"/>
  <c r="CB315" i="14" s="1"/>
  <c r="BR167" i="14"/>
  <c r="BJ167" i="14"/>
  <c r="BJ238" i="14"/>
  <c r="BT238" i="14" s="1"/>
  <c r="BJ303" i="14"/>
  <c r="AP256" i="14"/>
  <c r="AP303" i="14"/>
  <c r="AH167" i="14"/>
  <c r="AH189" i="14"/>
  <c r="AR189" i="14" s="1"/>
  <c r="AH238" i="14"/>
  <c r="N315" i="14"/>
  <c r="IT223" i="14"/>
  <c r="AD223" i="14"/>
  <c r="HF290" i="14"/>
  <c r="HR284" i="14"/>
  <c r="HR287" i="14" s="1"/>
  <c r="KJ309" i="14"/>
  <c r="PF170" i="14"/>
  <c r="GP170" i="14"/>
  <c r="NP266" i="14"/>
  <c r="EL254" i="14"/>
  <c r="P252" i="14"/>
  <c r="KL201" i="14"/>
  <c r="BV201" i="14"/>
  <c r="MB315" i="14"/>
  <c r="MN178" i="14"/>
  <c r="DL315" i="14"/>
  <c r="DX178" i="14"/>
  <c r="DX315" i="14" s="1"/>
  <c r="NB229" i="14"/>
  <c r="EL229" i="14"/>
  <c r="IF223" i="14"/>
  <c r="P223" i="14"/>
  <c r="IV290" i="14"/>
  <c r="JH284" i="14"/>
  <c r="JH287" i="14" s="1"/>
  <c r="AF290" i="14"/>
  <c r="AR284" i="14"/>
  <c r="AR287" i="14" s="1"/>
  <c r="GP177" i="14"/>
  <c r="OR252" i="14"/>
  <c r="CV106" i="14"/>
  <c r="HT201" i="14"/>
  <c r="D201" i="14"/>
  <c r="JJ315" i="14"/>
  <c r="JV178" i="14"/>
  <c r="JV315" i="14" s="1"/>
  <c r="AT315" i="14"/>
  <c r="BF178" i="14"/>
  <c r="DH244" i="14"/>
  <c r="DH260" i="14" s="1"/>
  <c r="BN189" i="14"/>
  <c r="GP102" i="14"/>
  <c r="GP106" i="14" s="1"/>
  <c r="GD106" i="14"/>
  <c r="GD108" i="14" s="1"/>
  <c r="GD124" i="14" s="1"/>
  <c r="LN291" i="14"/>
  <c r="LZ291" i="14" s="1"/>
  <c r="LZ285" i="14"/>
  <c r="CX291" i="14"/>
  <c r="DJ291" i="14" s="1"/>
  <c r="DJ285" i="14"/>
  <c r="IT199" i="14"/>
  <c r="AD199" i="14"/>
  <c r="CV309" i="14"/>
  <c r="BT106" i="14"/>
  <c r="LN226" i="14"/>
  <c r="CX226" i="14"/>
  <c r="FN192" i="14"/>
  <c r="PH315" i="14"/>
  <c r="PT178" i="14"/>
  <c r="GR315" i="14"/>
  <c r="HD178" i="14"/>
  <c r="LZ229" i="14"/>
  <c r="PT223" i="14"/>
  <c r="HD223" i="14"/>
  <c r="OF290" i="14"/>
  <c r="OR284" i="14"/>
  <c r="OR287" i="14" s="1"/>
  <c r="FP290" i="14"/>
  <c r="GB284" i="14"/>
  <c r="NR189" i="14"/>
  <c r="DJ177" i="14"/>
  <c r="PT173" i="14"/>
  <c r="PZ31" i="14"/>
  <c r="IH167" i="14"/>
  <c r="IT159" i="14"/>
  <c r="R167" i="14"/>
  <c r="AD159" i="14"/>
  <c r="NU136" i="14"/>
  <c r="NU133" i="14"/>
  <c r="KD136" i="14"/>
  <c r="KD133" i="14"/>
  <c r="ID136" i="14"/>
  <c r="ID133" i="14"/>
  <c r="DE136" i="14"/>
  <c r="DE133" i="14"/>
  <c r="QA159" i="14"/>
  <c r="QA167" i="14" s="1"/>
  <c r="QA250" i="14"/>
  <c r="QA256" i="14" s="1"/>
  <c r="QA300" i="14"/>
  <c r="QA303" i="14" s="1"/>
  <c r="OK136" i="14"/>
  <c r="OK133" i="14"/>
  <c r="LK136" i="14"/>
  <c r="LK133" i="14"/>
  <c r="JL136" i="14"/>
  <c r="JL133" i="14"/>
  <c r="GL136" i="14"/>
  <c r="GL133" i="14"/>
  <c r="ED136" i="14"/>
  <c r="ED133" i="14"/>
  <c r="PZ300" i="14"/>
  <c r="PZ303" i="14" s="1"/>
  <c r="PZ308" i="14"/>
  <c r="P163" i="14"/>
  <c r="AD161" i="14"/>
  <c r="NJ136" i="14"/>
  <c r="NJ133" i="14"/>
  <c r="LJ136" i="14"/>
  <c r="LJ133" i="14"/>
  <c r="IK136" i="14"/>
  <c r="IK133" i="14"/>
  <c r="GK136" i="14"/>
  <c r="GK133" i="14"/>
  <c r="BC136" i="14"/>
  <c r="BC133" i="14"/>
  <c r="QG53" i="14"/>
  <c r="QG65" i="14"/>
  <c r="QG192" i="14"/>
  <c r="QG204" i="14"/>
  <c r="PY65" i="14"/>
  <c r="PY192" i="14"/>
  <c r="PY204" i="14"/>
  <c r="BS136" i="14"/>
  <c r="BS133" i="14"/>
  <c r="T136" i="14"/>
  <c r="T133" i="14"/>
  <c r="QF309" i="14"/>
  <c r="QF229" i="14"/>
  <c r="QF238" i="14" s="1"/>
  <c r="PX102" i="14"/>
  <c r="PX37" i="14"/>
  <c r="PX250" i="14"/>
  <c r="PX256" i="14" s="1"/>
  <c r="PX298" i="14"/>
  <c r="QD31" i="14"/>
  <c r="QD108" i="14" s="1"/>
  <c r="QD124" i="14" s="1"/>
  <c r="S133" i="14"/>
  <c r="S136" i="14"/>
  <c r="PT156" i="14"/>
  <c r="QE293" i="14"/>
  <c r="QE357" i="14" s="1"/>
  <c r="QE240" i="14"/>
  <c r="QE308" i="14"/>
  <c r="PW159" i="14"/>
  <c r="PW298" i="14"/>
  <c r="GB163" i="14"/>
  <c r="DX162" i="14"/>
  <c r="BI136" i="14"/>
  <c r="BI133" i="14"/>
  <c r="I136" i="14"/>
  <c r="I133" i="14"/>
  <c r="QH73" i="14"/>
  <c r="QH96" i="14"/>
  <c r="QH99" i="14"/>
  <c r="QH45" i="14"/>
  <c r="QH48" i="14"/>
  <c r="QH63" i="14"/>
  <c r="QH86" i="14"/>
  <c r="QH131" i="14"/>
  <c r="PV178" i="14"/>
  <c r="PV199" i="14"/>
  <c r="QH218" i="14"/>
  <c r="PV238" i="14"/>
  <c r="QH229" i="14"/>
  <c r="PV247" i="14"/>
  <c r="QH247" i="14" s="1"/>
  <c r="PV287" i="14"/>
  <c r="QH283" i="14"/>
  <c r="PV104" i="14"/>
  <c r="QH296" i="14"/>
  <c r="IF163" i="14"/>
  <c r="DJ162" i="14"/>
  <c r="OF108" i="14"/>
  <c r="OF124" i="14" s="1"/>
  <c r="OR20" i="14"/>
  <c r="OR108" i="14" s="1"/>
  <c r="OR124" i="14" s="1"/>
  <c r="LW136" i="14"/>
  <c r="LW133" i="14"/>
  <c r="GX136" i="14"/>
  <c r="GX133" i="14"/>
  <c r="EX136" i="14"/>
  <c r="EX133" i="14"/>
  <c r="BY136" i="14"/>
  <c r="BY133" i="14"/>
  <c r="Y136" i="14"/>
  <c r="Y133" i="14"/>
  <c r="EN106" i="14"/>
  <c r="EN108" i="14" s="1"/>
  <c r="EN124" i="14" s="1"/>
  <c r="LN108" i="14"/>
  <c r="LN124" i="14" s="1"/>
  <c r="LZ20" i="14"/>
  <c r="LZ108" i="14" s="1"/>
  <c r="LZ124" i="14" s="1"/>
  <c r="AO136" i="14"/>
  <c r="AO133" i="14"/>
  <c r="O136" i="14"/>
  <c r="O133" i="14"/>
  <c r="QB154" i="14"/>
  <c r="QH154" i="14" s="1"/>
  <c r="QB170" i="14"/>
  <c r="QB173" i="14" s="1"/>
  <c r="QB204" i="14"/>
  <c r="QB311" i="14"/>
  <c r="QB314" i="14" s="1"/>
  <c r="DR315" i="14"/>
  <c r="DR238" i="14"/>
  <c r="DR242" i="14" s="1"/>
  <c r="DR244" i="14" s="1"/>
  <c r="DR260" i="14" s="1"/>
  <c r="CZ189" i="14"/>
  <c r="BD189" i="14"/>
  <c r="AV189" i="14"/>
  <c r="AL315" i="14"/>
  <c r="AL238" i="14"/>
  <c r="AB226" i="14"/>
  <c r="EL256" i="14"/>
  <c r="KT167" i="14"/>
  <c r="NS156" i="14"/>
  <c r="JB244" i="14"/>
  <c r="JB260" i="14" s="1"/>
  <c r="AU156" i="14"/>
  <c r="BF156" i="14" s="1"/>
  <c r="PM315" i="14"/>
  <c r="NI189" i="14"/>
  <c r="NI238" i="14"/>
  <c r="MY189" i="14"/>
  <c r="LW226" i="14"/>
  <c r="LO314" i="14"/>
  <c r="LO315" i="14" s="1"/>
  <c r="JA238" i="14"/>
  <c r="HO189" i="14"/>
  <c r="GM314" i="14"/>
  <c r="GM315" i="14" s="1"/>
  <c r="GE315" i="14"/>
  <c r="GE238" i="14"/>
  <c r="GE242" i="14" s="1"/>
  <c r="FK201" i="14"/>
  <c r="ES189" i="14"/>
  <c r="ES238" i="14"/>
  <c r="ES242" i="14" s="1"/>
  <c r="EI315" i="14"/>
  <c r="EA201" i="14"/>
  <c r="EL201" i="14" s="1"/>
  <c r="EA226" i="14"/>
  <c r="DQ189" i="14"/>
  <c r="BC173" i="14"/>
  <c r="BC189" i="14"/>
  <c r="AU315" i="14"/>
  <c r="AU238" i="14"/>
  <c r="AA201" i="14"/>
  <c r="AA226" i="14"/>
  <c r="I189" i="14"/>
  <c r="I226" i="14"/>
  <c r="KI189" i="14"/>
  <c r="PS167" i="14"/>
  <c r="KI156" i="14"/>
  <c r="AK244" i="14"/>
  <c r="AK260" i="14" s="1"/>
  <c r="PL173" i="14"/>
  <c r="PL201" i="14"/>
  <c r="PL226" i="14"/>
  <c r="LV256" i="14"/>
  <c r="LD201" i="14"/>
  <c r="LD226" i="14"/>
  <c r="JR226" i="14"/>
  <c r="JR303" i="14"/>
  <c r="IZ189" i="14"/>
  <c r="HN315" i="14"/>
  <c r="GL189" i="14"/>
  <c r="GL226" i="14"/>
  <c r="FT189" i="14"/>
  <c r="DP189" i="14"/>
  <c r="DP238" i="14"/>
  <c r="DP242" i="14" s="1"/>
  <c r="DF256" i="14"/>
  <c r="CD189" i="14"/>
  <c r="BL189" i="14"/>
  <c r="AJ173" i="14"/>
  <c r="AR173" i="14" s="1"/>
  <c r="AJ189" i="14"/>
  <c r="AJ238" i="14"/>
  <c r="AJ242" i="14" s="1"/>
  <c r="Z201" i="14"/>
  <c r="H238" i="14"/>
  <c r="NM173" i="14"/>
  <c r="KC167" i="14"/>
  <c r="PS238" i="14"/>
  <c r="NG315" i="14"/>
  <c r="NG226" i="14"/>
  <c r="MM173" i="14"/>
  <c r="MM238" i="14"/>
  <c r="ME189" i="14"/>
  <c r="LU189" i="14"/>
  <c r="KA303" i="14"/>
  <c r="JQ201" i="14"/>
  <c r="JQ226" i="14"/>
  <c r="JG189" i="14"/>
  <c r="HC189" i="14"/>
  <c r="GK226" i="14"/>
  <c r="GA201" i="14"/>
  <c r="FI201" i="14"/>
  <c r="FI226" i="14"/>
  <c r="EY226" i="14"/>
  <c r="EQ189" i="14"/>
  <c r="DW189" i="14"/>
  <c r="DW238" i="14"/>
  <c r="DW242" i="14" s="1"/>
  <c r="DO315" i="14"/>
  <c r="DO238" i="14"/>
  <c r="BS189" i="14"/>
  <c r="BS238" i="14"/>
  <c r="BK226" i="14"/>
  <c r="BK242" i="14" s="1"/>
  <c r="AQ189" i="14"/>
  <c r="AQ314" i="14"/>
  <c r="AQ315" i="14" s="1"/>
  <c r="AI226" i="14"/>
  <c r="G189" i="14"/>
  <c r="G238" i="14"/>
  <c r="AR266" i="14"/>
  <c r="CV247" i="14"/>
  <c r="PT226" i="14"/>
  <c r="PJ201" i="14"/>
  <c r="PJ226" i="14"/>
  <c r="OZ303" i="14"/>
  <c r="OP315" i="14"/>
  <c r="OH189" i="14"/>
  <c r="NN156" i="14"/>
  <c r="LT189" i="14"/>
  <c r="LZ189" i="14" s="1"/>
  <c r="KH226" i="14"/>
  <c r="JZ314" i="14"/>
  <c r="JZ315" i="14" s="1"/>
  <c r="JP189" i="14"/>
  <c r="JP226" i="14"/>
  <c r="JF201" i="14"/>
  <c r="JF226" i="14"/>
  <c r="IX189" i="14"/>
  <c r="JH189" i="14" s="1"/>
  <c r="IX238" i="14"/>
  <c r="IN189" i="14"/>
  <c r="ID189" i="14"/>
  <c r="HL167" i="14"/>
  <c r="FZ201" i="14"/>
  <c r="FZ226" i="14"/>
  <c r="FR315" i="14"/>
  <c r="EX189" i="14"/>
  <c r="EX238" i="14"/>
  <c r="EP238" i="14"/>
  <c r="DN315" i="14"/>
  <c r="BR314" i="14"/>
  <c r="BJ201" i="14"/>
  <c r="BT201" i="14" s="1"/>
  <c r="BJ226" i="14"/>
  <c r="AZ189" i="14"/>
  <c r="AP226" i="14"/>
  <c r="X315" i="14"/>
  <c r="X226" i="14"/>
  <c r="X238" i="14"/>
  <c r="NP238" i="14"/>
  <c r="PF223" i="14"/>
  <c r="GP223" i="14"/>
  <c r="NR290" i="14"/>
  <c r="OD284" i="14"/>
  <c r="OD287" i="14" s="1"/>
  <c r="FB290" i="14"/>
  <c r="FN284" i="14"/>
  <c r="FN287" i="14" s="1"/>
  <c r="GB309" i="14"/>
  <c r="CV177" i="14"/>
  <c r="EL170" i="14"/>
  <c r="AD254" i="14"/>
  <c r="NB204" i="14"/>
  <c r="EL204" i="14"/>
  <c r="JX315" i="14"/>
  <c r="KJ178" i="14"/>
  <c r="KJ315" i="14" s="1"/>
  <c r="BH315" i="14"/>
  <c r="BT178" i="14"/>
  <c r="OR223" i="14"/>
  <c r="GB223" i="14"/>
  <c r="PH290" i="14"/>
  <c r="PT284" i="14"/>
  <c r="GR290" i="14"/>
  <c r="HD284" i="14"/>
  <c r="HD287" i="14" s="1"/>
  <c r="LZ309" i="14"/>
  <c r="EL177" i="14"/>
  <c r="HF315" i="14"/>
  <c r="HR178" i="14"/>
  <c r="HR315" i="14" s="1"/>
  <c r="KZ106" i="14"/>
  <c r="KZ108" i="14" s="1"/>
  <c r="KZ124" i="14" s="1"/>
  <c r="JJ291" i="14"/>
  <c r="JV291" i="14" s="1"/>
  <c r="JV285" i="14"/>
  <c r="AT291" i="14"/>
  <c r="BF291" i="14" s="1"/>
  <c r="BF285" i="14"/>
  <c r="PF199" i="14"/>
  <c r="GP199" i="14"/>
  <c r="PT309" i="14"/>
  <c r="BF173" i="14"/>
  <c r="HR177" i="14"/>
  <c r="NP178" i="14"/>
  <c r="EN315" i="14"/>
  <c r="EZ178" i="14"/>
  <c r="Z244" i="14"/>
  <c r="Z260" i="14" s="1"/>
  <c r="DJ106" i="14"/>
  <c r="JV229" i="14"/>
  <c r="BF229" i="14"/>
  <c r="NP223" i="14"/>
  <c r="EZ223" i="14"/>
  <c r="MB290" i="14"/>
  <c r="MN284" i="14"/>
  <c r="MN287" i="14" s="1"/>
  <c r="DL290" i="14"/>
  <c r="DX284" i="14"/>
  <c r="DX287" i="14" s="1"/>
  <c r="P164" i="14"/>
  <c r="FN162" i="14"/>
  <c r="OT167" i="14"/>
  <c r="PF159" i="14"/>
  <c r="GD167" i="14"/>
  <c r="GP159" i="14"/>
  <c r="OL136" i="14"/>
  <c r="OL133" i="14"/>
  <c r="ML136" i="14"/>
  <c r="ML133" i="14"/>
  <c r="IV108" i="14"/>
  <c r="IV124" i="14" s="1"/>
  <c r="JH20" i="14"/>
  <c r="JH108" i="14" s="1"/>
  <c r="JH124" i="14" s="1"/>
  <c r="GM136" i="14"/>
  <c r="GM133" i="14"/>
  <c r="BN136" i="14"/>
  <c r="BN133" i="14"/>
  <c r="AF108" i="14"/>
  <c r="AF124" i="14" s="1"/>
  <c r="AR20" i="14"/>
  <c r="AR108" i="14" s="1"/>
  <c r="AR124" i="14" s="1"/>
  <c r="JX244" i="14"/>
  <c r="JX260" i="14" s="1"/>
  <c r="KJ156" i="14"/>
  <c r="BT153" i="14"/>
  <c r="QA120" i="14"/>
  <c r="QH24" i="14"/>
  <c r="QG31" i="14"/>
  <c r="MC136" i="14"/>
  <c r="MC133" i="14"/>
  <c r="KC136" i="14"/>
  <c r="KC133" i="14"/>
  <c r="HC136" i="14"/>
  <c r="HC133" i="14"/>
  <c r="FD136" i="14"/>
  <c r="FD133" i="14"/>
  <c r="CD136" i="14"/>
  <c r="CD133" i="14"/>
  <c r="V136" i="14"/>
  <c r="V133" i="14"/>
  <c r="PZ102" i="14"/>
  <c r="PZ309" i="14"/>
  <c r="PZ293" i="14"/>
  <c r="PZ357" i="14" s="1"/>
  <c r="PZ240" i="14"/>
  <c r="OA136" i="14"/>
  <c r="OA133" i="14"/>
  <c r="MB108" i="14"/>
  <c r="MB124" i="14" s="1"/>
  <c r="MN20" i="14"/>
  <c r="MN108" i="14" s="1"/>
  <c r="MN124" i="14" s="1"/>
  <c r="JB136" i="14"/>
  <c r="JB133" i="14"/>
  <c r="HB136" i="14"/>
  <c r="HB133" i="14"/>
  <c r="EC136" i="14"/>
  <c r="EC133" i="14"/>
  <c r="CC136" i="14"/>
  <c r="CC133" i="14"/>
  <c r="QH17" i="14"/>
  <c r="PV20" i="14"/>
  <c r="HF244" i="14"/>
  <c r="HR156" i="14"/>
  <c r="CX106" i="14"/>
  <c r="CX108" i="14" s="1"/>
  <c r="CX124" i="14" s="1"/>
  <c r="PW31" i="14"/>
  <c r="PW108" i="14" s="1"/>
  <c r="PW124" i="14" s="1"/>
  <c r="CK136" i="14"/>
  <c r="CK133" i="14"/>
  <c r="AK136" i="14"/>
  <c r="AK133" i="14"/>
  <c r="K136" i="14"/>
  <c r="K133" i="14"/>
  <c r="QF153" i="14"/>
  <c r="QF156" i="14" s="1"/>
  <c r="QF287" i="14"/>
  <c r="QF337" i="14" s="1"/>
  <c r="QF104" i="14"/>
  <c r="QF311" i="14"/>
  <c r="PX65" i="14"/>
  <c r="PX336" i="14"/>
  <c r="JV162" i="14"/>
  <c r="PP133" i="14"/>
  <c r="PP136" i="14"/>
  <c r="LH133" i="14"/>
  <c r="LH136" i="14"/>
  <c r="GZ136" i="14"/>
  <c r="GZ133" i="14"/>
  <c r="CR133" i="14"/>
  <c r="CR136" i="14"/>
  <c r="AJ133" i="14"/>
  <c r="AJ136" i="14"/>
  <c r="EN244" i="14"/>
  <c r="EN260" i="14" s="1"/>
  <c r="EZ156" i="14"/>
  <c r="QE309" i="14"/>
  <c r="QC31" i="14"/>
  <c r="EH136" i="14"/>
  <c r="EH133" i="14"/>
  <c r="BZ136" i="14"/>
  <c r="BZ133" i="14"/>
  <c r="PV102" i="14"/>
  <c r="QH93" i="14"/>
  <c r="QH34" i="14"/>
  <c r="QH37" i="14" s="1"/>
  <c r="PV37" i="14"/>
  <c r="QH50" i="14"/>
  <c r="QH69" i="14"/>
  <c r="QH72" i="14"/>
  <c r="QH83" i="14"/>
  <c r="QH117" i="14"/>
  <c r="PV156" i="14"/>
  <c r="QH153" i="14"/>
  <c r="PV163" i="14"/>
  <c r="QH213" i="14"/>
  <c r="PV252" i="14"/>
  <c r="QH252" i="14" s="1"/>
  <c r="OW136" i="14"/>
  <c r="OW133" i="14"/>
  <c r="MW136" i="14"/>
  <c r="MW133" i="14"/>
  <c r="KJ20" i="14"/>
  <c r="KJ108" i="14" s="1"/>
  <c r="KJ124" i="14" s="1"/>
  <c r="HO136" i="14"/>
  <c r="HO133" i="14"/>
  <c r="CP136" i="14"/>
  <c r="CP133" i="14"/>
  <c r="AP136" i="14"/>
  <c r="AP133" i="14"/>
  <c r="NB153" i="14"/>
  <c r="EL153" i="14"/>
  <c r="QC90" i="14"/>
  <c r="CJ106" i="14"/>
  <c r="DO136" i="14"/>
  <c r="DO133" i="14"/>
  <c r="BO136" i="14"/>
  <c r="BO133" i="14"/>
  <c r="G136" i="14"/>
  <c r="G133" i="14"/>
  <c r="QB53" i="14"/>
  <c r="QB90" i="14"/>
  <c r="QB159" i="14"/>
  <c r="QB177" i="14"/>
  <c r="QB192" i="14"/>
  <c r="QB201" i="14" s="1"/>
  <c r="QH25" i="14"/>
  <c r="HZ167" i="14"/>
  <c r="HZ189" i="14"/>
  <c r="HP238" i="14"/>
  <c r="HH201" i="14"/>
  <c r="GX201" i="14"/>
  <c r="GN226" i="14"/>
  <c r="EJ189" i="14"/>
  <c r="EJ238" i="14"/>
  <c r="EB167" i="14"/>
  <c r="EB315" i="14"/>
  <c r="DH256" i="14"/>
  <c r="CZ315" i="14"/>
  <c r="CZ226" i="14"/>
  <c r="CP314" i="14"/>
  <c r="BX167" i="14"/>
  <c r="BX173" i="14"/>
  <c r="CH173" i="14" s="1"/>
  <c r="BD315" i="14"/>
  <c r="AV315" i="14"/>
  <c r="T201" i="14"/>
  <c r="AD201" i="14" s="1"/>
  <c r="J238" i="14"/>
  <c r="NB250" i="14"/>
  <c r="EL250" i="14"/>
  <c r="OJ173" i="14"/>
  <c r="IC167" i="14"/>
  <c r="PC238" i="14"/>
  <c r="PC242" i="14" s="1"/>
  <c r="OU189" i="14"/>
  <c r="PF189" i="14" s="1"/>
  <c r="OU238" i="14"/>
  <c r="OU242" i="14" s="1"/>
  <c r="NS189" i="14"/>
  <c r="NI167" i="14"/>
  <c r="NI315" i="14"/>
  <c r="NI256" i="14"/>
  <c r="MY315" i="14"/>
  <c r="MY238" i="14"/>
  <c r="MY242" i="14" s="1"/>
  <c r="MY244" i="14" s="1"/>
  <c r="MY260" i="14" s="1"/>
  <c r="MY256" i="14"/>
  <c r="LW201" i="14"/>
  <c r="KU238" i="14"/>
  <c r="KU242" i="14" s="1"/>
  <c r="KM173" i="14"/>
  <c r="KX173" i="14" s="1"/>
  <c r="KM238" i="14"/>
  <c r="KM242" i="14" s="1"/>
  <c r="JK173" i="14"/>
  <c r="JV173" i="14" s="1"/>
  <c r="JK189" i="14"/>
  <c r="JV189" i="14" s="1"/>
  <c r="JA315" i="14"/>
  <c r="JA256" i="14"/>
  <c r="HO201" i="14"/>
  <c r="HO226" i="14"/>
  <c r="HG226" i="14"/>
  <c r="HR226" i="14" s="1"/>
  <c r="GW201" i="14"/>
  <c r="GM238" i="14"/>
  <c r="GM242" i="14" s="1"/>
  <c r="FU238" i="14"/>
  <c r="FU242" i="14" s="1"/>
  <c r="FU244" i="14" s="1"/>
  <c r="FU260" i="14" s="1"/>
  <c r="FC189" i="14"/>
  <c r="ES167" i="14"/>
  <c r="ES315" i="14"/>
  <c r="ES256" i="14"/>
  <c r="EI201" i="14"/>
  <c r="EI226" i="14"/>
  <c r="EA314" i="14"/>
  <c r="EA315" i="14" s="1"/>
  <c r="DQ315" i="14"/>
  <c r="DQ226" i="14"/>
  <c r="CY167" i="14"/>
  <c r="CO189" i="14"/>
  <c r="CO256" i="14"/>
  <c r="CE256" i="14"/>
  <c r="BC167" i="14"/>
  <c r="BC315" i="14"/>
  <c r="AU256" i="14"/>
  <c r="S226" i="14"/>
  <c r="I315" i="14"/>
  <c r="HU167" i="14"/>
  <c r="DS244" i="14"/>
  <c r="DS260" i="14" s="1"/>
  <c r="PL189" i="14"/>
  <c r="PB226" i="14"/>
  <c r="NH201" i="14"/>
  <c r="NP201" i="14" s="1"/>
  <c r="NH226" i="14"/>
  <c r="NH242" i="14" s="1"/>
  <c r="MX226" i="14"/>
  <c r="MX256" i="14"/>
  <c r="MF201" i="14"/>
  <c r="LV226" i="14"/>
  <c r="LD314" i="14"/>
  <c r="LD315" i="14" s="1"/>
  <c r="KB201" i="14"/>
  <c r="KB226" i="14"/>
  <c r="IZ315" i="14"/>
  <c r="IZ238" i="14"/>
  <c r="IZ242" i="14" s="1"/>
  <c r="IZ256" i="14"/>
  <c r="GV256" i="14"/>
  <c r="GL315" i="14"/>
  <c r="GL238" i="14"/>
  <c r="GL242" i="14" s="1"/>
  <c r="FT167" i="14"/>
  <c r="FT244" i="14" s="1"/>
  <c r="FT260" i="14" s="1"/>
  <c r="FT315" i="14"/>
  <c r="FT238" i="14"/>
  <c r="FT242" i="14" s="1"/>
  <c r="FT256" i="14"/>
  <c r="FJ167" i="14"/>
  <c r="FJ244" i="14" s="1"/>
  <c r="FJ260" i="14" s="1"/>
  <c r="FJ315" i="14"/>
  <c r="FJ226" i="14"/>
  <c r="FJ242" i="14" s="1"/>
  <c r="ER315" i="14"/>
  <c r="CN201" i="14"/>
  <c r="CN226" i="14"/>
  <c r="CD315" i="14"/>
  <c r="CD226" i="14"/>
  <c r="BL167" i="14"/>
  <c r="BL314" i="14"/>
  <c r="BL315" i="14" s="1"/>
  <c r="BB256" i="14"/>
  <c r="BB303" i="14"/>
  <c r="AJ167" i="14"/>
  <c r="AJ244" i="14" s="1"/>
  <c r="AJ260" i="14" s="1"/>
  <c r="AJ256" i="14"/>
  <c r="H189" i="14"/>
  <c r="H256" i="14"/>
  <c r="P256" i="14" s="1"/>
  <c r="KJ256" i="14"/>
  <c r="GK173" i="14"/>
  <c r="EU167" i="14"/>
  <c r="EU244" i="14" s="1"/>
  <c r="EU260" i="14" s="1"/>
  <c r="MH156" i="14"/>
  <c r="MN156" i="14" s="1"/>
  <c r="OQ201" i="14"/>
  <c r="MW167" i="14"/>
  <c r="MM189" i="14"/>
  <c r="LU256" i="14"/>
  <c r="LK189" i="14"/>
  <c r="LK256" i="14"/>
  <c r="LC189" i="14"/>
  <c r="LL189" i="14" s="1"/>
  <c r="LC226" i="14"/>
  <c r="LC256" i="14"/>
  <c r="KA201" i="14"/>
  <c r="JQ314" i="14"/>
  <c r="JG315" i="14"/>
  <c r="JG226" i="14"/>
  <c r="IY201" i="14"/>
  <c r="IO167" i="14"/>
  <c r="IE167" i="14"/>
  <c r="IE189" i="14"/>
  <c r="HW189" i="14"/>
  <c r="HW256" i="14"/>
  <c r="HM256" i="14"/>
  <c r="HC315" i="14"/>
  <c r="HC256" i="14"/>
  <c r="GU189" i="14"/>
  <c r="HD189" i="14" s="1"/>
  <c r="GU201" i="14"/>
  <c r="GU256" i="14"/>
  <c r="FS201" i="14"/>
  <c r="FI314" i="14"/>
  <c r="FI315" i="14" s="1"/>
  <c r="EY189" i="14"/>
  <c r="EQ315" i="14"/>
  <c r="EG238" i="14"/>
  <c r="DW315" i="14"/>
  <c r="DO226" i="14"/>
  <c r="DO256" i="14"/>
  <c r="CU226" i="14"/>
  <c r="CC167" i="14"/>
  <c r="CC189" i="14"/>
  <c r="BS173" i="14"/>
  <c r="BS315" i="14"/>
  <c r="BS226" i="14"/>
  <c r="BK256" i="14"/>
  <c r="BK303" i="14"/>
  <c r="BA201" i="14"/>
  <c r="AQ226" i="14"/>
  <c r="O167" i="14"/>
  <c r="O189" i="14"/>
  <c r="O238" i="14"/>
  <c r="O242" i="14" s="1"/>
  <c r="O256" i="14"/>
  <c r="G315" i="14"/>
  <c r="IF252" i="14"/>
  <c r="JH201" i="14"/>
  <c r="KL315" i="14"/>
  <c r="KX178" i="14"/>
  <c r="KX315" i="14" s="1"/>
  <c r="BV315" i="14"/>
  <c r="CH178" i="14"/>
  <c r="PR201" i="14"/>
  <c r="OZ201" i="14"/>
  <c r="OZ226" i="14"/>
  <c r="OH315" i="14"/>
  <c r="OH256" i="14"/>
  <c r="OR256" i="14" s="1"/>
  <c r="NX238" i="14"/>
  <c r="NN167" i="14"/>
  <c r="NF156" i="14"/>
  <c r="NP156" i="14" s="1"/>
  <c r="NF314" i="14"/>
  <c r="NF315" i="14" s="1"/>
  <c r="MV226" i="14"/>
  <c r="NB226" i="14" s="1"/>
  <c r="ML167" i="14"/>
  <c r="ML189" i="14"/>
  <c r="ML201" i="14"/>
  <c r="ML226" i="14"/>
  <c r="LT315" i="14"/>
  <c r="LT226" i="14"/>
  <c r="LT256" i="14"/>
  <c r="LB189" i="14"/>
  <c r="KR189" i="14"/>
  <c r="JP315" i="14"/>
  <c r="IN315" i="14"/>
  <c r="IN238" i="14"/>
  <c r="IT238" i="14" s="1"/>
  <c r="HV167" i="14"/>
  <c r="HV189" i="14"/>
  <c r="IF189" i="14" s="1"/>
  <c r="HB156" i="14"/>
  <c r="GT244" i="14"/>
  <c r="GT260" i="14" s="1"/>
  <c r="FR201" i="14"/>
  <c r="GB201" i="14" s="1"/>
  <c r="FR226" i="14"/>
  <c r="EP189" i="14"/>
  <c r="EP256" i="14"/>
  <c r="EZ256" i="14" s="1"/>
  <c r="EF226" i="14"/>
  <c r="EF242" i="14" s="1"/>
  <c r="DV167" i="14"/>
  <c r="DD189" i="14"/>
  <c r="BJ314" i="14"/>
  <c r="BJ315" i="14" s="1"/>
  <c r="AZ315" i="14"/>
  <c r="AZ226" i="14"/>
  <c r="AP314" i="14"/>
  <c r="AP315" i="14" s="1"/>
  <c r="AH201" i="14"/>
  <c r="AR201" i="14" s="1"/>
  <c r="JJ256" i="14"/>
  <c r="JV256" i="14" s="1"/>
  <c r="JV250" i="14"/>
  <c r="OT291" i="14"/>
  <c r="PF291" i="14" s="1"/>
  <c r="PF285" i="14"/>
  <c r="GD291" i="14"/>
  <c r="GP291" i="14" s="1"/>
  <c r="GP285" i="14"/>
  <c r="LZ199" i="14"/>
  <c r="DJ199" i="14"/>
  <c r="DX309" i="14"/>
  <c r="EL173" i="14"/>
  <c r="LN256" i="14"/>
  <c r="LZ250" i="14"/>
  <c r="EL226" i="14"/>
  <c r="PF192" i="14"/>
  <c r="CV266" i="14"/>
  <c r="MN252" i="14"/>
  <c r="OF291" i="14"/>
  <c r="OR291" i="14" s="1"/>
  <c r="OR285" i="14"/>
  <c r="FP291" i="14"/>
  <c r="GB291" i="14" s="1"/>
  <c r="GB285" i="14"/>
  <c r="NP199" i="14"/>
  <c r="EZ199" i="14"/>
  <c r="JV309" i="14"/>
  <c r="P173" i="14"/>
  <c r="CX256" i="14"/>
  <c r="DJ250" i="14"/>
  <c r="KJ226" i="14"/>
  <c r="HR223" i="14"/>
  <c r="OT290" i="14"/>
  <c r="PF284" i="14"/>
  <c r="PF287" i="14" s="1"/>
  <c r="GD290" i="14"/>
  <c r="GP284" i="14"/>
  <c r="GP287" i="14" s="1"/>
  <c r="GD287" i="14"/>
  <c r="NP309" i="14"/>
  <c r="OF189" i="14"/>
  <c r="FP189" i="14"/>
  <c r="FP242" i="14" s="1"/>
  <c r="JV170" i="14"/>
  <c r="CH254" i="14"/>
  <c r="HR204" i="14"/>
  <c r="JJ201" i="14"/>
  <c r="AT201" i="14"/>
  <c r="CH165" i="14"/>
  <c r="ND291" i="14"/>
  <c r="NP291" i="14" s="1"/>
  <c r="NP285" i="14"/>
  <c r="EN291" i="14"/>
  <c r="EZ291" i="14" s="1"/>
  <c r="EZ285" i="14"/>
  <c r="KJ199" i="14"/>
  <c r="BT199" i="14"/>
  <c r="JV177" i="14"/>
  <c r="BF189" i="14"/>
  <c r="EZ173" i="14"/>
  <c r="PL136" i="14"/>
  <c r="PL133" i="14"/>
  <c r="NL136" i="14"/>
  <c r="NL133" i="14"/>
  <c r="JU136" i="14"/>
  <c r="JU133" i="14"/>
  <c r="CN136" i="14"/>
  <c r="CN133" i="14"/>
  <c r="IF156" i="14"/>
  <c r="QA37" i="14"/>
  <c r="QA192" i="14"/>
  <c r="QA204" i="14"/>
  <c r="QA287" i="14"/>
  <c r="QA337" i="14" s="1"/>
  <c r="QA104" i="14"/>
  <c r="PY31" i="14"/>
  <c r="OB136" i="14"/>
  <c r="OB133" i="14"/>
  <c r="LC136" i="14"/>
  <c r="LC133" i="14"/>
  <c r="JC136" i="14"/>
  <c r="JC133" i="14"/>
  <c r="DU136" i="14"/>
  <c r="DU133" i="14"/>
  <c r="BV108" i="14"/>
  <c r="BV124" i="14" s="1"/>
  <c r="CH20" i="14"/>
  <c r="CH108" i="14" s="1"/>
  <c r="CH124" i="14" s="1"/>
  <c r="PZ311" i="14"/>
  <c r="PZ314" i="14" s="1"/>
  <c r="PX31" i="14"/>
  <c r="HT167" i="14"/>
  <c r="IF159" i="14"/>
  <c r="D167" i="14"/>
  <c r="P167" i="14" s="1"/>
  <c r="P159" i="14"/>
  <c r="NA136" i="14"/>
  <c r="NA133" i="14"/>
  <c r="LB136" i="14"/>
  <c r="LB133" i="14"/>
  <c r="IB136" i="14"/>
  <c r="IB133" i="14"/>
  <c r="FT136" i="14"/>
  <c r="FT133" i="14"/>
  <c r="AU136" i="14"/>
  <c r="AU133" i="14"/>
  <c r="OD153" i="14"/>
  <c r="QG170" i="14"/>
  <c r="QG173" i="14" s="1"/>
  <c r="QG293" i="14"/>
  <c r="QG240" i="14"/>
  <c r="QG308" i="14"/>
  <c r="QG309" i="14" s="1"/>
  <c r="PY308" i="14"/>
  <c r="PY309" i="14" s="1"/>
  <c r="BT163" i="14"/>
  <c r="BK136" i="14"/>
  <c r="BK133" i="14"/>
  <c r="QF65" i="14"/>
  <c r="QF300" i="14"/>
  <c r="PX53" i="14"/>
  <c r="PX90" i="14"/>
  <c r="PX177" i="14"/>
  <c r="PX204" i="14"/>
  <c r="PX226" i="14" s="1"/>
  <c r="NR167" i="14"/>
  <c r="OD159" i="14"/>
  <c r="FB167" i="14"/>
  <c r="FN159" i="14"/>
  <c r="PH108" i="14"/>
  <c r="PH124" i="14" s="1"/>
  <c r="PT20" i="14"/>
  <c r="PT108" i="14" s="1"/>
  <c r="PT124" i="14" s="1"/>
  <c r="MY133" i="14"/>
  <c r="MY136" i="14"/>
  <c r="LL20" i="14"/>
  <c r="LL108" i="14" s="1"/>
  <c r="LL124" i="14" s="1"/>
  <c r="IQ133" i="14"/>
  <c r="IQ136" i="14"/>
  <c r="GR108" i="14"/>
  <c r="GR124" i="14" s="1"/>
  <c r="HD20" i="14"/>
  <c r="HD108" i="14" s="1"/>
  <c r="HD124" i="14" s="1"/>
  <c r="EI136" i="14"/>
  <c r="EI133" i="14"/>
  <c r="CJ108" i="14"/>
  <c r="CJ124" i="14" s="1"/>
  <c r="CV20" i="14"/>
  <c r="CV108" i="14" s="1"/>
  <c r="CV124" i="14" s="1"/>
  <c r="J136" i="14"/>
  <c r="J133" i="14"/>
  <c r="CV153" i="14"/>
  <c r="PW102" i="14"/>
  <c r="PW287" i="14"/>
  <c r="PW337" i="14" s="1"/>
  <c r="PW104" i="14"/>
  <c r="PW106" i="14" s="1"/>
  <c r="MP108" i="14"/>
  <c r="MP124" i="14" s="1"/>
  <c r="NB20" i="14"/>
  <c r="NB108" i="14" s="1"/>
  <c r="NB124" i="14" s="1"/>
  <c r="AZ136" i="14"/>
  <c r="AZ133" i="14"/>
  <c r="QD102" i="14"/>
  <c r="QD153" i="14"/>
  <c r="QD156" i="14" s="1"/>
  <c r="QD287" i="14"/>
  <c r="QD337" i="14" s="1"/>
  <c r="QD104" i="14"/>
  <c r="QD106" i="14" s="1"/>
  <c r="QH44" i="14"/>
  <c r="QH47" i="14"/>
  <c r="QH62" i="14"/>
  <c r="QH77" i="14"/>
  <c r="QH80" i="14"/>
  <c r="QH95" i="14"/>
  <c r="QH130" i="14"/>
  <c r="QH122" i="14"/>
  <c r="PV164" i="14"/>
  <c r="QH181" i="14"/>
  <c r="PV226" i="14"/>
  <c r="QH211" i="14"/>
  <c r="QH233" i="14"/>
  <c r="QH307" i="14"/>
  <c r="QB31" i="14"/>
  <c r="JH159" i="14"/>
  <c r="IV167" i="14"/>
  <c r="JH167" i="14" s="1"/>
  <c r="AR159" i="14"/>
  <c r="AF167" i="14"/>
  <c r="LO136" i="14"/>
  <c r="LO133" i="14"/>
  <c r="JO136" i="14"/>
  <c r="JO133" i="14"/>
  <c r="GO136" i="14"/>
  <c r="GO133" i="14"/>
  <c r="EP136" i="14"/>
  <c r="EP133" i="14"/>
  <c r="BP136" i="14"/>
  <c r="BP133" i="14"/>
  <c r="H136" i="14"/>
  <c r="H133" i="14"/>
  <c r="EL156" i="14"/>
  <c r="QC250" i="14"/>
  <c r="QC256" i="14" s="1"/>
  <c r="JX106" i="14"/>
  <c r="JX108" i="14" s="1"/>
  <c r="JX124" i="14" s="1"/>
  <c r="OR162" i="14"/>
  <c r="AG136" i="14"/>
  <c r="AG133" i="14"/>
  <c r="QB120" i="14"/>
  <c r="QB178" i="14"/>
  <c r="QB250" i="14"/>
  <c r="GB154" i="11" l="1"/>
  <c r="GP154" i="11" s="1"/>
  <c r="HR154" i="11" s="1"/>
  <c r="IF154" i="11" s="1"/>
  <c r="IT154" i="11" s="1"/>
  <c r="JH154" i="11" s="1"/>
  <c r="JV154" i="11" s="1"/>
  <c r="KJ154" i="11" s="1"/>
  <c r="HN273" i="14"/>
  <c r="HN274" i="14"/>
  <c r="HN264" i="14"/>
  <c r="OT128" i="14"/>
  <c r="OT138" i="14"/>
  <c r="OT137" i="14"/>
  <c r="ON274" i="14"/>
  <c r="ON273" i="14"/>
  <c r="ON264" i="14"/>
  <c r="JX138" i="14"/>
  <c r="JX137" i="14"/>
  <c r="JX128" i="14"/>
  <c r="IE244" i="14"/>
  <c r="IE260" i="14" s="1"/>
  <c r="NP242" i="14"/>
  <c r="QD128" i="14"/>
  <c r="QD137" i="14"/>
  <c r="QD138" i="14"/>
  <c r="MD244" i="14"/>
  <c r="MD260" i="14" s="1"/>
  <c r="GK244" i="14"/>
  <c r="GK260" i="14" s="1"/>
  <c r="GL273" i="14"/>
  <c r="GL274" i="14"/>
  <c r="GL264" i="14"/>
  <c r="HY274" i="14"/>
  <c r="HY273" i="14"/>
  <c r="HY264" i="14"/>
  <c r="GX244" i="14"/>
  <c r="GX260" i="14" s="1"/>
  <c r="ND273" i="14"/>
  <c r="ND274" i="14"/>
  <c r="ND264" i="14"/>
  <c r="NR128" i="14"/>
  <c r="NR138" i="14"/>
  <c r="NR137" i="14"/>
  <c r="EU274" i="14"/>
  <c r="EU273" i="14"/>
  <c r="EU264" i="14"/>
  <c r="EN128" i="14"/>
  <c r="EN138" i="14"/>
  <c r="EN137" i="14"/>
  <c r="FH244" i="14"/>
  <c r="FH260" i="14" s="1"/>
  <c r="PC273" i="14"/>
  <c r="PC264" i="14"/>
  <c r="PC274" i="14"/>
  <c r="JH242" i="14"/>
  <c r="PL244" i="14"/>
  <c r="PL260" i="14" s="1"/>
  <c r="JP244" i="14"/>
  <c r="JP260" i="14" s="1"/>
  <c r="CT274" i="14"/>
  <c r="CT273" i="14"/>
  <c r="CT264" i="14"/>
  <c r="IQ274" i="14"/>
  <c r="IQ273" i="14"/>
  <c r="IQ264" i="14"/>
  <c r="DB274" i="14"/>
  <c r="DB273" i="14"/>
  <c r="DB264" i="14"/>
  <c r="ED274" i="14"/>
  <c r="ED273" i="14"/>
  <c r="ED264" i="14"/>
  <c r="MK274" i="14"/>
  <c r="MK273" i="14"/>
  <c r="MK264" i="14"/>
  <c r="AW274" i="14"/>
  <c r="AW273" i="14"/>
  <c r="AW264" i="14"/>
  <c r="JU273" i="14"/>
  <c r="JU274" i="14"/>
  <c r="JU264" i="14"/>
  <c r="OX274" i="14"/>
  <c r="OX273" i="14"/>
  <c r="OX264" i="14"/>
  <c r="MT274" i="14"/>
  <c r="MT273" i="14"/>
  <c r="MT264" i="14"/>
  <c r="PM273" i="14"/>
  <c r="PM264" i="14"/>
  <c r="PM274" i="14"/>
  <c r="FP138" i="14"/>
  <c r="FP137" i="14"/>
  <c r="FP128" i="14"/>
  <c r="HT128" i="14"/>
  <c r="HT138" i="14"/>
  <c r="HT137" i="14"/>
  <c r="LE273" i="14"/>
  <c r="LE274" i="14"/>
  <c r="LE264" i="14"/>
  <c r="OM273" i="14"/>
  <c r="OM264" i="14"/>
  <c r="OM274" i="14"/>
  <c r="FG274" i="14"/>
  <c r="FG273" i="14"/>
  <c r="FG264" i="14"/>
  <c r="JE273" i="14"/>
  <c r="JE274" i="14"/>
  <c r="JE264" i="14"/>
  <c r="NP128" i="14"/>
  <c r="NP137" i="14"/>
  <c r="NP138" i="14"/>
  <c r="BH138" i="14"/>
  <c r="BH137" i="14"/>
  <c r="BH128" i="14"/>
  <c r="AQ244" i="14"/>
  <c r="AQ260" i="14" s="1"/>
  <c r="AT244" i="14"/>
  <c r="AT260" i="14" s="1"/>
  <c r="PA274" i="14"/>
  <c r="PA273" i="14"/>
  <c r="PA264" i="14"/>
  <c r="IA274" i="14"/>
  <c r="IA273" i="14"/>
  <c r="IA264" i="14"/>
  <c r="FJ274" i="14"/>
  <c r="FJ273" i="14"/>
  <c r="FJ264" i="14"/>
  <c r="GD128" i="14"/>
  <c r="GD138" i="14"/>
  <c r="GD137" i="14"/>
  <c r="IT242" i="14"/>
  <c r="MY274" i="14"/>
  <c r="MY273" i="14"/>
  <c r="MY264" i="14"/>
  <c r="JG244" i="14"/>
  <c r="JG260" i="14" s="1"/>
  <c r="OW274" i="14"/>
  <c r="OW273" i="14"/>
  <c r="OW264" i="14"/>
  <c r="NM273" i="14"/>
  <c r="NM264" i="14"/>
  <c r="NM274" i="14"/>
  <c r="JD244" i="14"/>
  <c r="JD260" i="14" s="1"/>
  <c r="KZ128" i="14"/>
  <c r="KZ137" i="14"/>
  <c r="KZ138" i="14"/>
  <c r="DR274" i="14"/>
  <c r="DR273" i="14"/>
  <c r="DR264" i="14"/>
  <c r="IZ274" i="14"/>
  <c r="IZ273" i="14"/>
  <c r="IZ264" i="14"/>
  <c r="AV244" i="14"/>
  <c r="AV260" i="14" s="1"/>
  <c r="PR244" i="14"/>
  <c r="PR260" i="14" s="1"/>
  <c r="GF273" i="14"/>
  <c r="GF274" i="14"/>
  <c r="GF264" i="14"/>
  <c r="KL128" i="14"/>
  <c r="KL138" i="14"/>
  <c r="KL137" i="14"/>
  <c r="AN274" i="14"/>
  <c r="AN273" i="14"/>
  <c r="AN264" i="14"/>
  <c r="KE273" i="14"/>
  <c r="KE274" i="14"/>
  <c r="KE264" i="14"/>
  <c r="NL274" i="14"/>
  <c r="NL273" i="14"/>
  <c r="NL264" i="14"/>
  <c r="JO274" i="14"/>
  <c r="JO273" i="14"/>
  <c r="JO264" i="14"/>
  <c r="JM274" i="14"/>
  <c r="JM273" i="14"/>
  <c r="JM264" i="14"/>
  <c r="GH274" i="14"/>
  <c r="GH273" i="14"/>
  <c r="GH264" i="14"/>
  <c r="IB274" i="14"/>
  <c r="IB273" i="14"/>
  <c r="IB264" i="14"/>
  <c r="PP244" i="14"/>
  <c r="PP260" i="14" s="1"/>
  <c r="LI274" i="14"/>
  <c r="LI273" i="14"/>
  <c r="LI264" i="14"/>
  <c r="NE273" i="14"/>
  <c r="NE274" i="14"/>
  <c r="NE264" i="14"/>
  <c r="PW137" i="14"/>
  <c r="PW128" i="14"/>
  <c r="PW138" i="14"/>
  <c r="CX128" i="14"/>
  <c r="CX138" i="14"/>
  <c r="CX137" i="14"/>
  <c r="NH274" i="14"/>
  <c r="NH273" i="14"/>
  <c r="NH264" i="14"/>
  <c r="MG274" i="14"/>
  <c r="MG273" i="14"/>
  <c r="MG264" i="14"/>
  <c r="GW244" i="14"/>
  <c r="GW260" i="14" s="1"/>
  <c r="LW274" i="14"/>
  <c r="LW273" i="14"/>
  <c r="LW264" i="14"/>
  <c r="R138" i="14"/>
  <c r="R137" i="14"/>
  <c r="R128" i="14"/>
  <c r="HF128" i="14"/>
  <c r="HF138" i="14"/>
  <c r="HF137" i="14"/>
  <c r="KU274" i="14"/>
  <c r="KU273" i="14"/>
  <c r="KU264" i="14"/>
  <c r="JJ128" i="14"/>
  <c r="JJ138" i="14"/>
  <c r="JJ137" i="14"/>
  <c r="NW274" i="14"/>
  <c r="NW273" i="14"/>
  <c r="NW264" i="14"/>
  <c r="FX274" i="14"/>
  <c r="FX273" i="14"/>
  <c r="FX264" i="14"/>
  <c r="CA274" i="14"/>
  <c r="CA273" i="14"/>
  <c r="CA264" i="14"/>
  <c r="MI274" i="14"/>
  <c r="MI273" i="14"/>
  <c r="MI264" i="14"/>
  <c r="FR274" i="14"/>
  <c r="FR273" i="14"/>
  <c r="FR264" i="14"/>
  <c r="IR244" i="14"/>
  <c r="IR260" i="14" s="1"/>
  <c r="LZ242" i="14"/>
  <c r="AJ274" i="14"/>
  <c r="AJ273" i="14"/>
  <c r="AJ264" i="14"/>
  <c r="FT273" i="14"/>
  <c r="FT274" i="14"/>
  <c r="FT264" i="14"/>
  <c r="MM244" i="14"/>
  <c r="MM260" i="14" s="1"/>
  <c r="BT242" i="14"/>
  <c r="DN274" i="14"/>
  <c r="DN273" i="14"/>
  <c r="DN264" i="14"/>
  <c r="FB128" i="14"/>
  <c r="FB138" i="14"/>
  <c r="FB137" i="14"/>
  <c r="MX274" i="14"/>
  <c r="MX273" i="14"/>
  <c r="MX264" i="14"/>
  <c r="HG244" i="14"/>
  <c r="HG260" i="14" s="1"/>
  <c r="FP244" i="14"/>
  <c r="FP260" i="14" s="1"/>
  <c r="N273" i="14"/>
  <c r="N264" i="14"/>
  <c r="N274" i="14"/>
  <c r="GM273" i="14"/>
  <c r="GM274" i="14"/>
  <c r="GM264" i="14"/>
  <c r="OA274" i="14"/>
  <c r="OA273" i="14"/>
  <c r="OA264" i="14"/>
  <c r="OL273" i="14"/>
  <c r="OL264" i="14"/>
  <c r="OL274" i="14"/>
  <c r="HJ274" i="14"/>
  <c r="HJ273" i="14"/>
  <c r="HJ264" i="14"/>
  <c r="GO274" i="14"/>
  <c r="GO273" i="14"/>
  <c r="GO264" i="14"/>
  <c r="KP274" i="14"/>
  <c r="KP273" i="14"/>
  <c r="KP264" i="14"/>
  <c r="HT244" i="14"/>
  <c r="HT260" i="14" s="1"/>
  <c r="FU273" i="14"/>
  <c r="FU274" i="14"/>
  <c r="FU264" i="14"/>
  <c r="BR274" i="14"/>
  <c r="BR273" i="14"/>
  <c r="BR264" i="14"/>
  <c r="KR244" i="14"/>
  <c r="KR260" i="14" s="1"/>
  <c r="J244" i="14"/>
  <c r="J260" i="14" s="1"/>
  <c r="NO244" i="14"/>
  <c r="NO260" i="14" s="1"/>
  <c r="ER274" i="14"/>
  <c r="ER273" i="14"/>
  <c r="ER264" i="14"/>
  <c r="LD244" i="14"/>
  <c r="LD260" i="14" s="1"/>
  <c r="BC274" i="14"/>
  <c r="BC273" i="14"/>
  <c r="BC264" i="14"/>
  <c r="JL274" i="14"/>
  <c r="JL273" i="14"/>
  <c r="JL264" i="14"/>
  <c r="KW274" i="14"/>
  <c r="KW273" i="14"/>
  <c r="KW264" i="14"/>
  <c r="OB274" i="14"/>
  <c r="OB273" i="14"/>
  <c r="OB264" i="14"/>
  <c r="BH274" i="14"/>
  <c r="BH273" i="14"/>
  <c r="BH264" i="14"/>
  <c r="IF290" i="14"/>
  <c r="IF293" i="14" s="1"/>
  <c r="HT293" i="14"/>
  <c r="LL290" i="14"/>
  <c r="LL293" i="14" s="1"/>
  <c r="KZ293" i="14"/>
  <c r="JG242" i="14"/>
  <c r="KS244" i="14"/>
  <c r="KS260" i="14" s="1"/>
  <c r="DG274" i="14"/>
  <c r="DG273" i="14"/>
  <c r="DG264" i="14"/>
  <c r="OV136" i="14"/>
  <c r="OV133" i="14"/>
  <c r="GH136" i="14"/>
  <c r="GH133" i="14"/>
  <c r="NB128" i="14"/>
  <c r="NB137" i="14"/>
  <c r="NB138" i="14"/>
  <c r="CV128" i="14"/>
  <c r="CV137" i="14"/>
  <c r="CV138" i="14"/>
  <c r="LL128" i="14"/>
  <c r="LL137" i="14"/>
  <c r="LL138" i="14"/>
  <c r="QB167" i="14"/>
  <c r="EP242" i="14"/>
  <c r="EP244" i="14" s="1"/>
  <c r="EP260" i="14" s="1"/>
  <c r="OF138" i="14"/>
  <c r="OF137" i="14"/>
  <c r="OF128" i="14"/>
  <c r="QH238" i="14"/>
  <c r="IT167" i="14"/>
  <c r="IT244" i="14" s="1"/>
  <c r="IT260" i="14" s="1"/>
  <c r="OR290" i="14"/>
  <c r="OR293" i="14" s="1"/>
  <c r="OF293" i="14"/>
  <c r="IF201" i="14"/>
  <c r="HT242" i="14"/>
  <c r="CH201" i="14"/>
  <c r="BV242" i="14"/>
  <c r="BV244" i="14" s="1"/>
  <c r="BV260" i="14" s="1"/>
  <c r="LC242" i="14"/>
  <c r="LC244" i="14" s="1"/>
  <c r="LC260" i="14" s="1"/>
  <c r="AA242" i="14"/>
  <c r="AA244" i="14" s="1"/>
  <c r="AA260" i="14" s="1"/>
  <c r="OK260" i="14"/>
  <c r="IH138" i="14"/>
  <c r="IH137" i="14"/>
  <c r="IH128" i="14"/>
  <c r="BF108" i="14"/>
  <c r="BF124" i="14" s="1"/>
  <c r="KX290" i="14"/>
  <c r="KX293" i="14" s="1"/>
  <c r="KL293" i="14"/>
  <c r="PF238" i="14"/>
  <c r="PF242" i="14" s="1"/>
  <c r="BT128" i="14"/>
  <c r="BT137" i="14"/>
  <c r="BT138" i="14"/>
  <c r="JH244" i="14"/>
  <c r="JH260" i="14" s="1"/>
  <c r="QH164" i="14"/>
  <c r="MP138" i="14"/>
  <c r="MP137" i="14"/>
  <c r="MP128" i="14"/>
  <c r="CJ128" i="14"/>
  <c r="CJ137" i="14"/>
  <c r="CJ138" i="14"/>
  <c r="OD167" i="14"/>
  <c r="CH137" i="14"/>
  <c r="CH128" i="14"/>
  <c r="CH138" i="14"/>
  <c r="P156" i="14"/>
  <c r="JV238" i="14"/>
  <c r="OR189" i="14"/>
  <c r="BT226" i="14"/>
  <c r="NX242" i="14"/>
  <c r="NX244" i="14" s="1"/>
  <c r="NX260" i="14" s="1"/>
  <c r="HP242" i="14"/>
  <c r="HP244" i="14" s="1"/>
  <c r="HP260" i="14" s="1"/>
  <c r="QH163" i="14"/>
  <c r="HF260" i="14"/>
  <c r="OR238" i="14"/>
  <c r="EZ238" i="14"/>
  <c r="EZ242" i="14" s="1"/>
  <c r="EX242" i="14"/>
  <c r="IX242" i="14"/>
  <c r="MM242" i="14"/>
  <c r="NI242" i="14"/>
  <c r="NI244" i="14" s="1"/>
  <c r="NI260" i="14" s="1"/>
  <c r="KX201" i="14"/>
  <c r="KL242" i="14"/>
  <c r="KL244" i="14" s="1"/>
  <c r="KL260" i="14" s="1"/>
  <c r="HR290" i="14"/>
  <c r="HR293" i="14" s="1"/>
  <c r="HF293" i="14"/>
  <c r="PR242" i="14"/>
  <c r="LU242" i="14"/>
  <c r="LU244" i="14" s="1"/>
  <c r="LU260" i="14" s="1"/>
  <c r="DF242" i="14"/>
  <c r="DF244" i="14" s="1"/>
  <c r="DF260" i="14" s="1"/>
  <c r="JR242" i="14"/>
  <c r="BK244" i="14"/>
  <c r="BK260" i="14" s="1"/>
  <c r="PV327" i="14"/>
  <c r="QH284" i="14"/>
  <c r="JV167" i="14"/>
  <c r="AT128" i="14"/>
  <c r="AT138" i="14"/>
  <c r="AT137" i="14"/>
  <c r="DX167" i="14"/>
  <c r="FN189" i="14"/>
  <c r="AP242" i="14"/>
  <c r="AP244" i="14" s="1"/>
  <c r="AP260" i="14" s="1"/>
  <c r="IX244" i="14"/>
  <c r="IX260" i="14" s="1"/>
  <c r="MD242" i="14"/>
  <c r="GA242" i="14"/>
  <c r="GA244" i="14" s="1"/>
  <c r="GA260" i="14" s="1"/>
  <c r="JQ242" i="14"/>
  <c r="JQ244" i="14" s="1"/>
  <c r="JQ260" i="14" s="1"/>
  <c r="LV242" i="14"/>
  <c r="LV244" i="14" s="1"/>
  <c r="LV260" i="14" s="1"/>
  <c r="S242" i="14"/>
  <c r="S244" i="14" s="1"/>
  <c r="S260" i="14" s="1"/>
  <c r="IV244" i="14"/>
  <c r="IV260" i="14" s="1"/>
  <c r="JP242" i="14"/>
  <c r="MV242" i="14"/>
  <c r="IY242" i="14"/>
  <c r="IY244" i="14" s="1"/>
  <c r="IY260" i="14" s="1"/>
  <c r="QC106" i="14"/>
  <c r="QC108" i="14" s="1"/>
  <c r="QC124" i="14" s="1"/>
  <c r="PY167" i="14"/>
  <c r="PZ167" i="14"/>
  <c r="NO242" i="14"/>
  <c r="GW242" i="14"/>
  <c r="QE106" i="14"/>
  <c r="QE108" i="14" s="1"/>
  <c r="QE124" i="14" s="1"/>
  <c r="PX315" i="14"/>
  <c r="NB167" i="14"/>
  <c r="MN238" i="14"/>
  <c r="MN242" i="14" s="1"/>
  <c r="MN244" i="14" s="1"/>
  <c r="MN260" i="14" s="1"/>
  <c r="HL242" i="14"/>
  <c r="HL244" i="14" s="1"/>
  <c r="HL260" i="14" s="1"/>
  <c r="KR242" i="14"/>
  <c r="MV244" i="14"/>
  <c r="MV260" i="14" s="1"/>
  <c r="CO242" i="14"/>
  <c r="ER136" i="14"/>
  <c r="ER133" i="14"/>
  <c r="FY136" i="14"/>
  <c r="FY133" i="14"/>
  <c r="BW242" i="14"/>
  <c r="BI242" i="14"/>
  <c r="KR136" i="14"/>
  <c r="KR133" i="14"/>
  <c r="FN256" i="14"/>
  <c r="GF136" i="14"/>
  <c r="GF133" i="14"/>
  <c r="LF242" i="14"/>
  <c r="LF244" i="14" s="1"/>
  <c r="LF260" i="14" s="1"/>
  <c r="QE156" i="14"/>
  <c r="PW262" i="14"/>
  <c r="M274" i="14"/>
  <c r="QE262" i="14"/>
  <c r="HU242" i="14"/>
  <c r="HU244" i="14" s="1"/>
  <c r="HU260" i="14" s="1"/>
  <c r="PI136" i="14"/>
  <c r="PI133" i="14"/>
  <c r="JN136" i="14"/>
  <c r="JN133" i="14"/>
  <c r="MX136" i="14"/>
  <c r="MX133" i="14"/>
  <c r="PY315" i="14"/>
  <c r="QG189" i="14"/>
  <c r="IT287" i="14"/>
  <c r="PY189" i="14"/>
  <c r="PT303" i="14"/>
  <c r="FW242" i="14"/>
  <c r="FW244" i="14" s="1"/>
  <c r="FW260" i="14" s="1"/>
  <c r="QD256" i="14"/>
  <c r="IF303" i="14"/>
  <c r="CO244" i="14"/>
  <c r="CO260" i="14" s="1"/>
  <c r="HA242" i="14"/>
  <c r="HA244" i="14" s="1"/>
  <c r="HA260" i="14" s="1"/>
  <c r="AG242" i="14"/>
  <c r="QA293" i="14"/>
  <c r="QA357" i="14" s="1"/>
  <c r="IZ136" i="14"/>
  <c r="IZ133" i="14"/>
  <c r="KM244" i="14"/>
  <c r="KM260" i="14" s="1"/>
  <c r="EV242" i="14"/>
  <c r="EV244" i="14" s="1"/>
  <c r="EV260" i="14" s="1"/>
  <c r="PW173" i="14"/>
  <c r="QF356" i="14"/>
  <c r="NX136" i="14"/>
  <c r="NX133" i="14"/>
  <c r="NB256" i="14"/>
  <c r="PN242" i="14"/>
  <c r="PN244" i="14" s="1"/>
  <c r="PN260" i="14" s="1"/>
  <c r="EC242" i="14"/>
  <c r="EC244" i="14" s="1"/>
  <c r="EC260" i="14" s="1"/>
  <c r="BW244" i="14"/>
  <c r="BW260" i="14" s="1"/>
  <c r="MJ242" i="14"/>
  <c r="O244" i="14"/>
  <c r="O260" i="14" s="1"/>
  <c r="AO242" i="14"/>
  <c r="AO244" i="14" s="1"/>
  <c r="AO260" i="14" s="1"/>
  <c r="NP314" i="14"/>
  <c r="IN136" i="14"/>
  <c r="IN133" i="14"/>
  <c r="LX136" i="14"/>
  <c r="LX133" i="14"/>
  <c r="MN201" i="14"/>
  <c r="MB242" i="14"/>
  <c r="MB244" i="14" s="1"/>
  <c r="MB260" i="14" s="1"/>
  <c r="BW136" i="14"/>
  <c r="BW133" i="14"/>
  <c r="FH136" i="14"/>
  <c r="FH133" i="14"/>
  <c r="BM244" i="14"/>
  <c r="BM260" i="14" s="1"/>
  <c r="QE238" i="14"/>
  <c r="PX106" i="14"/>
  <c r="PX108" i="14" s="1"/>
  <c r="PX124" i="14" s="1"/>
  <c r="OO136" i="14"/>
  <c r="OO133" i="14"/>
  <c r="PW201" i="14"/>
  <c r="DS274" i="14"/>
  <c r="DS273" i="14"/>
  <c r="DS264" i="14"/>
  <c r="QH156" i="14"/>
  <c r="Z274" i="14"/>
  <c r="Z273" i="14"/>
  <c r="Z264" i="14"/>
  <c r="DJ226" i="14"/>
  <c r="CX242" i="14"/>
  <c r="CX244" i="14" s="1"/>
  <c r="CX260" i="14" s="1"/>
  <c r="BL244" i="14"/>
  <c r="BL260" i="14" s="1"/>
  <c r="PW242" i="14"/>
  <c r="QG106" i="14"/>
  <c r="EL189" i="14"/>
  <c r="EL242" i="14" s="1"/>
  <c r="DZ242" i="14"/>
  <c r="DZ244" i="14" s="1"/>
  <c r="DZ260" i="14" s="1"/>
  <c r="FN128" i="14"/>
  <c r="FN137" i="14"/>
  <c r="FN138" i="14"/>
  <c r="OG136" i="14"/>
  <c r="OG133" i="14"/>
  <c r="FD273" i="14"/>
  <c r="FD274" i="14"/>
  <c r="FD264" i="14"/>
  <c r="CP274" i="14"/>
  <c r="CP273" i="14"/>
  <c r="CP264" i="14"/>
  <c r="PX337" i="14"/>
  <c r="QB256" i="14"/>
  <c r="AR167" i="14"/>
  <c r="PX189" i="14"/>
  <c r="BF201" i="14"/>
  <c r="EG242" i="14"/>
  <c r="EG244" i="14" s="1"/>
  <c r="EG260" i="14" s="1"/>
  <c r="HO242" i="14"/>
  <c r="HO244" i="14" s="1"/>
  <c r="HO260" i="14" s="1"/>
  <c r="KJ128" i="14"/>
  <c r="KJ137" i="14"/>
  <c r="KJ138" i="14"/>
  <c r="QH102" i="14"/>
  <c r="EZ244" i="14"/>
  <c r="EZ260" i="14" s="1"/>
  <c r="QH20" i="14"/>
  <c r="GP167" i="14"/>
  <c r="GP244" i="14" s="1"/>
  <c r="GP260" i="14" s="1"/>
  <c r="H242" i="14"/>
  <c r="H244" i="14" s="1"/>
  <c r="H260" i="14" s="1"/>
  <c r="AU242" i="14"/>
  <c r="AU244" i="14" s="1"/>
  <c r="AU260" i="14" s="1"/>
  <c r="AL242" i="14"/>
  <c r="AL244" i="14" s="1"/>
  <c r="AL260" i="14" s="1"/>
  <c r="QB226" i="14"/>
  <c r="QB242" i="14" s="1"/>
  <c r="QB244" i="14" s="1"/>
  <c r="QB260" i="14" s="1"/>
  <c r="LN128" i="14"/>
  <c r="LN138" i="14"/>
  <c r="LN137" i="14"/>
  <c r="HD156" i="14"/>
  <c r="DJ238" i="14"/>
  <c r="DJ242" i="14" s="1"/>
  <c r="LZ226" i="14"/>
  <c r="LN242" i="14"/>
  <c r="LN244" i="14" s="1"/>
  <c r="LN260" i="14" s="1"/>
  <c r="OZ242" i="14"/>
  <c r="OZ244" i="14" s="1"/>
  <c r="OZ260" i="14" s="1"/>
  <c r="NZ244" i="14"/>
  <c r="NZ260" i="14" s="1"/>
  <c r="AB242" i="14"/>
  <c r="AB244" i="14" s="1"/>
  <c r="AB260" i="14" s="1"/>
  <c r="AD128" i="14"/>
  <c r="AD137" i="14"/>
  <c r="AD138" i="14"/>
  <c r="MN167" i="14"/>
  <c r="GU242" i="14"/>
  <c r="GU244" i="14" s="1"/>
  <c r="GU260" i="14" s="1"/>
  <c r="FN303" i="14"/>
  <c r="CZ242" i="14"/>
  <c r="CZ244" i="14" s="1"/>
  <c r="CZ260" i="14" s="1"/>
  <c r="DJ108" i="14"/>
  <c r="DJ124" i="14" s="1"/>
  <c r="KX167" i="14"/>
  <c r="BF290" i="14"/>
  <c r="BF293" i="14" s="1"/>
  <c r="AT293" i="14"/>
  <c r="CM242" i="14"/>
  <c r="CM244" i="14" s="1"/>
  <c r="CM260" i="14" s="1"/>
  <c r="HI274" i="14"/>
  <c r="HI273" i="14"/>
  <c r="HI264" i="14"/>
  <c r="EL303" i="14"/>
  <c r="CE242" i="14"/>
  <c r="QH90" i="14"/>
  <c r="GB167" i="14"/>
  <c r="OD256" i="14"/>
  <c r="NY242" i="14"/>
  <c r="NY244" i="14" s="1"/>
  <c r="NY260" i="14" s="1"/>
  <c r="I242" i="14"/>
  <c r="HR128" i="14"/>
  <c r="HR137" i="14"/>
  <c r="HR138" i="14"/>
  <c r="QA108" i="14"/>
  <c r="QA124" i="14" s="1"/>
  <c r="LL173" i="14"/>
  <c r="IF315" i="14"/>
  <c r="NN242" i="14"/>
  <c r="NN244" i="14" s="1"/>
  <c r="NN260" i="14" s="1"/>
  <c r="HW242" i="14"/>
  <c r="HW244" i="14" s="1"/>
  <c r="HW260" i="14" s="1"/>
  <c r="KS242" i="14"/>
  <c r="MW242" i="14"/>
  <c r="MW244" i="14" s="1"/>
  <c r="MW260" i="14" s="1"/>
  <c r="PZ262" i="14"/>
  <c r="KC242" i="14"/>
  <c r="LI136" i="14"/>
  <c r="LI133" i="14"/>
  <c r="OM136" i="14"/>
  <c r="OM133" i="14"/>
  <c r="EL315" i="14"/>
  <c r="JT242" i="14"/>
  <c r="JT244" i="14" s="1"/>
  <c r="JT260" i="14" s="1"/>
  <c r="MR242" i="14"/>
  <c r="MR244" i="14" s="1"/>
  <c r="MR260" i="14" s="1"/>
  <c r="GS242" i="14"/>
  <c r="GS244" i="14" s="1"/>
  <c r="GS260" i="14" s="1"/>
  <c r="LR136" i="14"/>
  <c r="LR133" i="14"/>
  <c r="EB242" i="14"/>
  <c r="EB244" i="14" s="1"/>
  <c r="EB260" i="14" s="1"/>
  <c r="CU244" i="14"/>
  <c r="CU260" i="14" s="1"/>
  <c r="GY242" i="14"/>
  <c r="GY244" i="14" s="1"/>
  <c r="GY260" i="14" s="1"/>
  <c r="QD201" i="14"/>
  <c r="PW256" i="14"/>
  <c r="LS242" i="14"/>
  <c r="LS244" i="14" s="1"/>
  <c r="LS260" i="14" s="1"/>
  <c r="V242" i="14"/>
  <c r="V244" i="14" s="1"/>
  <c r="V260" i="14" s="1"/>
  <c r="HV136" i="14"/>
  <c r="HV133" i="14"/>
  <c r="JA136" i="14"/>
  <c r="JA133" i="14"/>
  <c r="GY136" i="14"/>
  <c r="GY133" i="14"/>
  <c r="QD314" i="14"/>
  <c r="QD315" i="14" s="1"/>
  <c r="PQ136" i="14"/>
  <c r="PQ133" i="14"/>
  <c r="F244" i="14"/>
  <c r="F260" i="14" s="1"/>
  <c r="QF167" i="14"/>
  <c r="HV242" i="14"/>
  <c r="HV244" i="14" s="1"/>
  <c r="HV260" i="14" s="1"/>
  <c r="QF173" i="14"/>
  <c r="BQ242" i="14"/>
  <c r="PO242" i="14"/>
  <c r="PO244" i="14" s="1"/>
  <c r="PO260" i="14" s="1"/>
  <c r="L242" i="14"/>
  <c r="L244" i="14" s="1"/>
  <c r="L260" i="14" s="1"/>
  <c r="AY242" i="14"/>
  <c r="AY244" i="14" s="1"/>
  <c r="AY260" i="14" s="1"/>
  <c r="KE136" i="14"/>
  <c r="KE133" i="14"/>
  <c r="NI136" i="14"/>
  <c r="NI133" i="14"/>
  <c r="AW136" i="14"/>
  <c r="AW133" i="14"/>
  <c r="MD136" i="14"/>
  <c r="MD133" i="14"/>
  <c r="HY136" i="14"/>
  <c r="HY133" i="14"/>
  <c r="OV242" i="14"/>
  <c r="OV244" i="14" s="1"/>
  <c r="OV260" i="14" s="1"/>
  <c r="U242" i="14"/>
  <c r="U244" i="14" s="1"/>
  <c r="U260" i="14" s="1"/>
  <c r="GE244" i="14"/>
  <c r="GE260" i="14" s="1"/>
  <c r="LH242" i="14"/>
  <c r="LH244" i="14" s="1"/>
  <c r="LH260" i="14" s="1"/>
  <c r="MJ244" i="14"/>
  <c r="MJ260" i="14" s="1"/>
  <c r="IA136" i="14"/>
  <c r="IA133" i="14"/>
  <c r="LA136" i="14"/>
  <c r="LA133" i="14"/>
  <c r="NZ136" i="14"/>
  <c r="NZ133" i="14"/>
  <c r="NJ242" i="14"/>
  <c r="NJ244" i="14" s="1"/>
  <c r="NJ260" i="14" s="1"/>
  <c r="K274" i="14"/>
  <c r="QC262" i="14"/>
  <c r="BY242" i="14"/>
  <c r="BY244" i="14" s="1"/>
  <c r="BY260" i="14" s="1"/>
  <c r="CS242" i="14"/>
  <c r="CS244" i="14" s="1"/>
  <c r="CS260" i="14" s="1"/>
  <c r="IC242" i="14"/>
  <c r="IC244" i="14" s="1"/>
  <c r="IC260" i="14" s="1"/>
  <c r="DX290" i="14"/>
  <c r="DX293" i="14" s="1"/>
  <c r="DL293" i="14"/>
  <c r="HD290" i="14"/>
  <c r="HD293" i="14" s="1"/>
  <c r="GR293" i="14"/>
  <c r="AK274" i="14"/>
  <c r="AK273" i="14"/>
  <c r="AK264" i="14"/>
  <c r="LZ128" i="14"/>
  <c r="LZ137" i="14"/>
  <c r="LZ138" i="14"/>
  <c r="DH274" i="14"/>
  <c r="DH273" i="14"/>
  <c r="DH264" i="14"/>
  <c r="BF303" i="14"/>
  <c r="BF314" i="14"/>
  <c r="BF315" i="14" s="1"/>
  <c r="CF244" i="14"/>
  <c r="CF260" i="14" s="1"/>
  <c r="CV167" i="14"/>
  <c r="HP136" i="14"/>
  <c r="HP133" i="14"/>
  <c r="KA136" i="14"/>
  <c r="KA133" i="14"/>
  <c r="NO136" i="14"/>
  <c r="NO133" i="14"/>
  <c r="BT167" i="14"/>
  <c r="CE244" i="14"/>
  <c r="CE260" i="14" s="1"/>
  <c r="PW238" i="14"/>
  <c r="QB315" i="14"/>
  <c r="HD128" i="14"/>
  <c r="HD137" i="14"/>
  <c r="HD138" i="14"/>
  <c r="PT128" i="14"/>
  <c r="PT137" i="14"/>
  <c r="PT138" i="14"/>
  <c r="QA106" i="14"/>
  <c r="JV201" i="14"/>
  <c r="DJ256" i="14"/>
  <c r="EJ242" i="14"/>
  <c r="EJ244" i="14" s="1"/>
  <c r="EJ260" i="14" s="1"/>
  <c r="EN274" i="14"/>
  <c r="EN273" i="14"/>
  <c r="EN264" i="14"/>
  <c r="QF314" i="14"/>
  <c r="MN137" i="14"/>
  <c r="MN128" i="14"/>
  <c r="MN138" i="14"/>
  <c r="KJ244" i="14"/>
  <c r="KJ260" i="14" s="1"/>
  <c r="JH128" i="14"/>
  <c r="JH138" i="14"/>
  <c r="JH137" i="14"/>
  <c r="MN290" i="14"/>
  <c r="MN293" i="14" s="1"/>
  <c r="MB293" i="14"/>
  <c r="PT290" i="14"/>
  <c r="PT293" i="14" s="1"/>
  <c r="PH293" i="14"/>
  <c r="FN290" i="14"/>
  <c r="FN293" i="14" s="1"/>
  <c r="FB293" i="14"/>
  <c r="X242" i="14"/>
  <c r="X244" i="14" s="1"/>
  <c r="X260" i="14" s="1"/>
  <c r="BS242" i="14"/>
  <c r="KI244" i="14"/>
  <c r="KI260" i="14" s="1"/>
  <c r="JA242" i="14"/>
  <c r="JA244" i="14" s="1"/>
  <c r="JA260" i="14" s="1"/>
  <c r="PV106" i="14"/>
  <c r="PV108" i="14" s="1"/>
  <c r="PV124" i="14" s="1"/>
  <c r="QH104" i="14"/>
  <c r="QH106" i="14" s="1"/>
  <c r="PY226" i="14"/>
  <c r="OD189" i="14"/>
  <c r="HD238" i="14"/>
  <c r="KA242" i="14"/>
  <c r="KA244" i="14" s="1"/>
  <c r="KA260" i="14" s="1"/>
  <c r="PX201" i="14"/>
  <c r="P137" i="14"/>
  <c r="P128" i="14"/>
  <c r="AZ242" i="14"/>
  <c r="AZ244" i="14" s="1"/>
  <c r="AZ260" i="14" s="1"/>
  <c r="EX244" i="14"/>
  <c r="EX260" i="14" s="1"/>
  <c r="HC242" i="14"/>
  <c r="HC244" i="14" s="1"/>
  <c r="HC260" i="14" s="1"/>
  <c r="JV303" i="14"/>
  <c r="BS244" i="14"/>
  <c r="BS260" i="14" s="1"/>
  <c r="CC244" i="14"/>
  <c r="CC260" i="14" s="1"/>
  <c r="DJ315" i="14"/>
  <c r="JZ242" i="14"/>
  <c r="JZ244" i="14" s="1"/>
  <c r="JZ260" i="14" s="1"/>
  <c r="HD167" i="14"/>
  <c r="CB242" i="14"/>
  <c r="CB244" i="14" s="1"/>
  <c r="CB260" i="14" s="1"/>
  <c r="LD242" i="14"/>
  <c r="PF303" i="14"/>
  <c r="GB108" i="14"/>
  <c r="GB124" i="14" s="1"/>
  <c r="CV156" i="14"/>
  <c r="CV244" i="14" s="1"/>
  <c r="CV260" i="14" s="1"/>
  <c r="PY293" i="14"/>
  <c r="PY357" i="14" s="1"/>
  <c r="NP290" i="14"/>
  <c r="NP293" i="14" s="1"/>
  <c r="ND293" i="14"/>
  <c r="LZ290" i="14"/>
  <c r="LZ293" i="14" s="1"/>
  <c r="LN293" i="14"/>
  <c r="LB242" i="14"/>
  <c r="PK242" i="14"/>
  <c r="OD303" i="14"/>
  <c r="CY242" i="14"/>
  <c r="CY244" i="14" s="1"/>
  <c r="CY260" i="14" s="1"/>
  <c r="MQ242" i="14"/>
  <c r="MQ244" i="14" s="1"/>
  <c r="MQ260" i="14" s="1"/>
  <c r="BD242" i="14"/>
  <c r="BD244" i="14" s="1"/>
  <c r="BD260" i="14" s="1"/>
  <c r="HZ242" i="14"/>
  <c r="HZ244" i="14" s="1"/>
  <c r="HZ260" i="14" s="1"/>
  <c r="GE136" i="14"/>
  <c r="GE133" i="14"/>
  <c r="HD201" i="14"/>
  <c r="GR242" i="14"/>
  <c r="GR244" i="14" s="1"/>
  <c r="GR260" i="14" s="1"/>
  <c r="JG136" i="14"/>
  <c r="JG133" i="14"/>
  <c r="FC244" i="14"/>
  <c r="FC260" i="14" s="1"/>
  <c r="IJ242" i="14"/>
  <c r="IJ244" i="14" s="1"/>
  <c r="IJ260" i="14" s="1"/>
  <c r="BZ244" i="14"/>
  <c r="BZ260" i="14" s="1"/>
  <c r="PP242" i="14"/>
  <c r="QE226" i="14"/>
  <c r="QE242" i="14" s="1"/>
  <c r="NV136" i="14"/>
  <c r="NV133" i="14"/>
  <c r="FE136" i="14"/>
  <c r="FE133" i="14"/>
  <c r="JE136" i="14"/>
  <c r="JE133" i="14"/>
  <c r="HH244" i="14"/>
  <c r="HH260" i="14" s="1"/>
  <c r="BO244" i="14"/>
  <c r="BO260" i="14" s="1"/>
  <c r="DP244" i="14"/>
  <c r="DP260" i="14" s="1"/>
  <c r="PT314" i="14"/>
  <c r="DM244" i="14"/>
  <c r="DM260" i="14" s="1"/>
  <c r="EL314" i="14"/>
  <c r="MM136" i="14"/>
  <c r="MM133" i="14"/>
  <c r="QG256" i="14"/>
  <c r="KD242" i="14"/>
  <c r="KD244" i="14" s="1"/>
  <c r="KD260" i="14" s="1"/>
  <c r="BO242" i="14"/>
  <c r="JC242" i="14"/>
  <c r="JC244" i="14" s="1"/>
  <c r="JC260" i="14" s="1"/>
  <c r="OR303" i="14"/>
  <c r="PY238" i="14"/>
  <c r="PY242" i="14" s="1"/>
  <c r="CV303" i="14"/>
  <c r="HK242" i="14"/>
  <c r="HK244" i="14" s="1"/>
  <c r="HK260" i="14" s="1"/>
  <c r="IS242" i="14"/>
  <c r="IS244" i="14" s="1"/>
  <c r="IS260" i="14" s="1"/>
  <c r="LL167" i="14"/>
  <c r="LL244" i="14" s="1"/>
  <c r="LL260" i="14" s="1"/>
  <c r="QF315" i="14"/>
  <c r="QD167" i="14"/>
  <c r="QD244" i="14" s="1"/>
  <c r="QD260" i="14" s="1"/>
  <c r="NB238" i="14"/>
  <c r="HH242" i="14"/>
  <c r="LY242" i="14"/>
  <c r="LY244" i="14" s="1"/>
  <c r="LY260" i="14" s="1"/>
  <c r="MS242" i="14"/>
  <c r="MS244" i="14" s="1"/>
  <c r="MS260" i="14" s="1"/>
  <c r="PW226" i="14"/>
  <c r="PQ242" i="14"/>
  <c r="PQ244" i="14" s="1"/>
  <c r="PQ260" i="14" s="1"/>
  <c r="BT314" i="14"/>
  <c r="DN136" i="14"/>
  <c r="DN133" i="14"/>
  <c r="OD201" i="14"/>
  <c r="OD242" i="14" s="1"/>
  <c r="OD244" i="14" s="1"/>
  <c r="OD260" i="14" s="1"/>
  <c r="NR242" i="14"/>
  <c r="NR244" i="14" s="1"/>
  <c r="NR260" i="14" s="1"/>
  <c r="KJ167" i="14"/>
  <c r="EW136" i="14"/>
  <c r="EW133" i="14"/>
  <c r="IP136" i="14"/>
  <c r="IP133" i="14"/>
  <c r="QH250" i="14"/>
  <c r="QH256" i="14" s="1"/>
  <c r="PZ189" i="14"/>
  <c r="LG242" i="14"/>
  <c r="LG244" i="14" s="1"/>
  <c r="LG260" i="14" s="1"/>
  <c r="IM242" i="14"/>
  <c r="IM244" i="14" s="1"/>
  <c r="IM260" i="14" s="1"/>
  <c r="OO242" i="14"/>
  <c r="OO244" i="14" s="1"/>
  <c r="OO260" i="14" s="1"/>
  <c r="QH312" i="14"/>
  <c r="FN201" i="14"/>
  <c r="FN242" i="14" s="1"/>
  <c r="FN244" i="14" s="1"/>
  <c r="FN260" i="14" s="1"/>
  <c r="FB242" i="14"/>
  <c r="FB244" i="14" s="1"/>
  <c r="FB260" i="14" s="1"/>
  <c r="ES274" i="14"/>
  <c r="ES273" i="14"/>
  <c r="ES264" i="14"/>
  <c r="JH315" i="14"/>
  <c r="AI242" i="14"/>
  <c r="AI244" i="14" s="1"/>
  <c r="AI260" i="14" s="1"/>
  <c r="QH301" i="14"/>
  <c r="QH303" i="14" s="1"/>
  <c r="AG244" i="14"/>
  <c r="AG260" i="14" s="1"/>
  <c r="FF136" i="14"/>
  <c r="FF133" i="14"/>
  <c r="QH204" i="14"/>
  <c r="QH226" i="14" s="1"/>
  <c r="GR128" i="14"/>
  <c r="GR138" i="14"/>
  <c r="GR137" i="14"/>
  <c r="PH128" i="14"/>
  <c r="PH138" i="14"/>
  <c r="PH137" i="14"/>
  <c r="GP290" i="14"/>
  <c r="GP293" i="14" s="1"/>
  <c r="GD293" i="14"/>
  <c r="CH238" i="14"/>
  <c r="CH242" i="14" s="1"/>
  <c r="LZ256" i="14"/>
  <c r="QF106" i="14"/>
  <c r="QF108" i="14" s="1"/>
  <c r="QF124" i="14" s="1"/>
  <c r="MB128" i="14"/>
  <c r="MB138" i="14"/>
  <c r="MB137" i="14"/>
  <c r="JX274" i="14"/>
  <c r="JX273" i="14"/>
  <c r="JX264" i="14"/>
  <c r="IV128" i="14"/>
  <c r="IV138" i="14"/>
  <c r="IV137" i="14"/>
  <c r="PF167" i="14"/>
  <c r="PF244" i="14" s="1"/>
  <c r="PF260" i="14" s="1"/>
  <c r="NP315" i="14"/>
  <c r="G242" i="14"/>
  <c r="PS242" i="14"/>
  <c r="PS244" i="14" s="1"/>
  <c r="PS260" i="14" s="1"/>
  <c r="QH199" i="14"/>
  <c r="PY201" i="14"/>
  <c r="GB287" i="14"/>
  <c r="HD315" i="14"/>
  <c r="AR290" i="14"/>
  <c r="AR293" i="14" s="1"/>
  <c r="AF293" i="14"/>
  <c r="DD242" i="14"/>
  <c r="DD244" i="14" s="1"/>
  <c r="DD260" i="14" s="1"/>
  <c r="ID242" i="14"/>
  <c r="BF256" i="14"/>
  <c r="DE242" i="14"/>
  <c r="FI242" i="14"/>
  <c r="FI244" i="14" s="1"/>
  <c r="FI260" i="14" s="1"/>
  <c r="EH242" i="14"/>
  <c r="EH244" i="14" s="1"/>
  <c r="EH260" i="14" s="1"/>
  <c r="MF242" i="14"/>
  <c r="MF244" i="14" s="1"/>
  <c r="MF260" i="14" s="1"/>
  <c r="OJ244" i="14"/>
  <c r="OJ260" i="14" s="1"/>
  <c r="GN242" i="14"/>
  <c r="GN244" i="14" s="1"/>
  <c r="GN260" i="14" s="1"/>
  <c r="DU244" i="14"/>
  <c r="DU260" i="14" s="1"/>
  <c r="EZ167" i="14"/>
  <c r="PX167" i="14"/>
  <c r="D128" i="14"/>
  <c r="D137" i="14"/>
  <c r="D138" i="14"/>
  <c r="PZ226" i="14"/>
  <c r="EY242" i="14"/>
  <c r="EY244" i="14" s="1"/>
  <c r="EY260" i="14" s="1"/>
  <c r="LK242" i="14"/>
  <c r="LK244" i="14" s="1"/>
  <c r="LK260" i="14" s="1"/>
  <c r="CH303" i="14"/>
  <c r="GP303" i="14"/>
  <c r="FK242" i="14"/>
  <c r="FK244" i="14" s="1"/>
  <c r="FK260" i="14" s="1"/>
  <c r="BN242" i="14"/>
  <c r="BN244" i="14" s="1"/>
  <c r="BN260" i="14" s="1"/>
  <c r="DJ156" i="14"/>
  <c r="DJ244" i="14" s="1"/>
  <c r="DJ260" i="14" s="1"/>
  <c r="DX137" i="14"/>
  <c r="DX128" i="14"/>
  <c r="DX138" i="14"/>
  <c r="JV290" i="14"/>
  <c r="JV293" i="14" s="1"/>
  <c r="JJ293" i="14"/>
  <c r="CL242" i="14"/>
  <c r="CL244" i="14" s="1"/>
  <c r="CL260" i="14" s="1"/>
  <c r="OP244" i="14"/>
  <c r="OP260" i="14" s="1"/>
  <c r="HM242" i="14"/>
  <c r="HM244" i="14" s="1"/>
  <c r="HM260" i="14" s="1"/>
  <c r="LZ303" i="14"/>
  <c r="I244" i="14"/>
  <c r="I260" i="14" s="1"/>
  <c r="KX156" i="14"/>
  <c r="QH53" i="14"/>
  <c r="EL108" i="14"/>
  <c r="EL124" i="14" s="1"/>
  <c r="JV108" i="14"/>
  <c r="JV124" i="14" s="1"/>
  <c r="OR167" i="14"/>
  <c r="PF108" i="14"/>
  <c r="PF124" i="14" s="1"/>
  <c r="LT242" i="14"/>
  <c r="LT244" i="14" s="1"/>
  <c r="LT260" i="14" s="1"/>
  <c r="CD242" i="14"/>
  <c r="CD244" i="14" s="1"/>
  <c r="CD260" i="14" s="1"/>
  <c r="FC242" i="14"/>
  <c r="JK242" i="14"/>
  <c r="ET242" i="14"/>
  <c r="ET244" i="14" s="1"/>
  <c r="ET260" i="14" s="1"/>
  <c r="CJ244" i="14"/>
  <c r="CJ260" i="14" s="1"/>
  <c r="CC242" i="14"/>
  <c r="EQ242" i="14"/>
  <c r="EQ244" i="14" s="1"/>
  <c r="EQ260" i="14" s="1"/>
  <c r="IE242" i="14"/>
  <c r="HX242" i="14"/>
  <c r="HX244" i="14" s="1"/>
  <c r="HX260" i="14" s="1"/>
  <c r="QD238" i="14"/>
  <c r="FJ136" i="14"/>
  <c r="FJ133" i="14"/>
  <c r="DX226" i="14"/>
  <c r="IW136" i="14"/>
  <c r="IW133" i="14"/>
  <c r="IR242" i="14"/>
  <c r="KO242" i="14"/>
  <c r="KO244" i="14" s="1"/>
  <c r="KO260" i="14" s="1"/>
  <c r="EW242" i="14"/>
  <c r="EW244" i="14" s="1"/>
  <c r="EW260" i="14" s="1"/>
  <c r="OG244" i="14"/>
  <c r="OG260" i="14" s="1"/>
  <c r="FS136" i="14"/>
  <c r="FS133" i="14"/>
  <c r="GB238" i="14"/>
  <c r="JP136" i="14"/>
  <c r="JP133" i="14"/>
  <c r="QA314" i="14"/>
  <c r="QA315" i="14" s="1"/>
  <c r="MH242" i="14"/>
  <c r="MH244" i="14" s="1"/>
  <c r="MH260" i="14" s="1"/>
  <c r="KC244" i="14"/>
  <c r="KC260" i="14" s="1"/>
  <c r="CH314" i="14"/>
  <c r="EZ303" i="14"/>
  <c r="JY242" i="14"/>
  <c r="JY244" i="14" s="1"/>
  <c r="JY260" i="14" s="1"/>
  <c r="OD128" i="14"/>
  <c r="OD137" i="14"/>
  <c r="OD138" i="14"/>
  <c r="QG238" i="14"/>
  <c r="KN242" i="14"/>
  <c r="KN244" i="14" s="1"/>
  <c r="KN260" i="14" s="1"/>
  <c r="KT244" i="14"/>
  <c r="KT260" i="14" s="1"/>
  <c r="KQ242" i="14"/>
  <c r="KQ244" i="14" s="1"/>
  <c r="KQ260" i="14" s="1"/>
  <c r="QH313" i="14"/>
  <c r="P262" i="14"/>
  <c r="PV262" i="14"/>
  <c r="EQ136" i="14"/>
  <c r="EQ133" i="14"/>
  <c r="GP108" i="14"/>
  <c r="GP124" i="14" s="1"/>
  <c r="JR136" i="14"/>
  <c r="JR133" i="14"/>
  <c r="PM136" i="14"/>
  <c r="PM133" i="14"/>
  <c r="NA242" i="14"/>
  <c r="NA244" i="14" s="1"/>
  <c r="NA260" i="14" s="1"/>
  <c r="BQ244" i="14"/>
  <c r="BQ260" i="14" s="1"/>
  <c r="DC242" i="14"/>
  <c r="DC244" i="14" s="1"/>
  <c r="DC260" i="14" s="1"/>
  <c r="MC242" i="14"/>
  <c r="DJ314" i="14"/>
  <c r="QF256" i="14"/>
  <c r="MZ136" i="14"/>
  <c r="MZ133" i="14"/>
  <c r="EF136" i="14"/>
  <c r="EF133" i="14"/>
  <c r="QC201" i="14"/>
  <c r="OT244" i="14"/>
  <c r="OT260" i="14" s="1"/>
  <c r="HA136" i="14"/>
  <c r="HA133" i="14"/>
  <c r="BF226" i="14"/>
  <c r="AT242" i="14"/>
  <c r="KN136" i="14"/>
  <c r="KN133" i="14"/>
  <c r="NB189" i="14"/>
  <c r="MP242" i="14"/>
  <c r="MP244" i="14" s="1"/>
  <c r="MP260" i="14" s="1"/>
  <c r="BE242" i="14"/>
  <c r="BE244" i="14" s="1"/>
  <c r="BE260" i="14" s="1"/>
  <c r="EK242" i="14"/>
  <c r="EK244" i="14" s="1"/>
  <c r="EK260" i="14" s="1"/>
  <c r="IK242" i="14"/>
  <c r="IK244" i="14" s="1"/>
  <c r="IK260" i="14" s="1"/>
  <c r="E242" i="14"/>
  <c r="E244" i="14" s="1"/>
  <c r="E260" i="14" s="1"/>
  <c r="PI242" i="14"/>
  <c r="HR167" i="14"/>
  <c r="HR244" i="14" s="1"/>
  <c r="HR260" i="14" s="1"/>
  <c r="QC167" i="14"/>
  <c r="EJ136" i="14"/>
  <c r="EJ133" i="14"/>
  <c r="PV256" i="14"/>
  <c r="PF314" i="14"/>
  <c r="PF315" i="14" s="1"/>
  <c r="EI242" i="14"/>
  <c r="EI244" i="14" s="1"/>
  <c r="EI260" i="14" s="1"/>
  <c r="JF242" i="14"/>
  <c r="JF244" i="14" s="1"/>
  <c r="JF260" i="14" s="1"/>
  <c r="HR256" i="14"/>
  <c r="QH170" i="14"/>
  <c r="QH173" i="14" s="1"/>
  <c r="IF137" i="14"/>
  <c r="IF128" i="14"/>
  <c r="IF138" i="14"/>
  <c r="EZ290" i="14"/>
  <c r="EZ293" i="14" s="1"/>
  <c r="EN293" i="14"/>
  <c r="Y242" i="14"/>
  <c r="Y244" i="14" s="1"/>
  <c r="Y260" i="14" s="1"/>
  <c r="JR244" i="14"/>
  <c r="JR260" i="14" s="1"/>
  <c r="FW136" i="14"/>
  <c r="FW133" i="14"/>
  <c r="OX136" i="14"/>
  <c r="OX133" i="14"/>
  <c r="PX244" i="14"/>
  <c r="PX260" i="14" s="1"/>
  <c r="EF274" i="14"/>
  <c r="EF273" i="14"/>
  <c r="EF264" i="14"/>
  <c r="HW136" i="14"/>
  <c r="HW133" i="14"/>
  <c r="EE242" i="14"/>
  <c r="EE244" i="14" s="1"/>
  <c r="EE260" i="14" s="1"/>
  <c r="QF303" i="14"/>
  <c r="QG357" i="14"/>
  <c r="IF167" i="14"/>
  <c r="IF244" i="14" s="1"/>
  <c r="IF260" i="14" s="1"/>
  <c r="QA226" i="14"/>
  <c r="KX238" i="14"/>
  <c r="KX242" i="14" s="1"/>
  <c r="IN242" i="14"/>
  <c r="KB242" i="14"/>
  <c r="QB189" i="14"/>
  <c r="AR128" i="14"/>
  <c r="AR137" i="14"/>
  <c r="AR138" i="14"/>
  <c r="OD290" i="14"/>
  <c r="OD293" i="14" s="1"/>
  <c r="NR293" i="14"/>
  <c r="DO242" i="14"/>
  <c r="DO244" i="14" s="1"/>
  <c r="DO260" i="14" s="1"/>
  <c r="JB274" i="14"/>
  <c r="JB273" i="14"/>
  <c r="JB264" i="14"/>
  <c r="QH178" i="14"/>
  <c r="AD167" i="14"/>
  <c r="AD244" i="14" s="1"/>
  <c r="AD260" i="14" s="1"/>
  <c r="GB290" i="14"/>
  <c r="GB293" i="14" s="1"/>
  <c r="FP293" i="14"/>
  <c r="LZ173" i="14"/>
  <c r="IF238" i="14"/>
  <c r="IF242" i="14" s="1"/>
  <c r="MN315" i="14"/>
  <c r="BJ242" i="14"/>
  <c r="BJ244" i="14" s="1"/>
  <c r="BJ260" i="14" s="1"/>
  <c r="ID244" i="14"/>
  <c r="ID260" i="14" s="1"/>
  <c r="LJ244" i="14"/>
  <c r="LJ260" i="14" s="1"/>
  <c r="QH120" i="14"/>
  <c r="KX137" i="14"/>
  <c r="KX128" i="14"/>
  <c r="KX138" i="14"/>
  <c r="CH290" i="14"/>
  <c r="CH293" i="14" s="1"/>
  <c r="BV293" i="14"/>
  <c r="AD189" i="14"/>
  <c r="AD242" i="14" s="1"/>
  <c r="R242" i="14"/>
  <c r="R244" i="14" s="1"/>
  <c r="R260" i="14" s="1"/>
  <c r="F242" i="14"/>
  <c r="FZ242" i="14"/>
  <c r="FZ244" i="14" s="1"/>
  <c r="FZ260" i="14" s="1"/>
  <c r="KH242" i="14"/>
  <c r="KH244" i="14" s="1"/>
  <c r="KH260" i="14" s="1"/>
  <c r="HG242" i="14"/>
  <c r="LO242" i="14"/>
  <c r="KB244" i="14"/>
  <c r="KB260" i="14" s="1"/>
  <c r="AR156" i="14"/>
  <c r="DL128" i="14"/>
  <c r="DL138" i="14"/>
  <c r="DL137" i="14"/>
  <c r="P290" i="14"/>
  <c r="P293" i="14" s="1"/>
  <c r="PV290" i="14"/>
  <c r="D293" i="14"/>
  <c r="AQ242" i="14"/>
  <c r="OI242" i="14"/>
  <c r="OI244" i="14" s="1"/>
  <c r="OI260" i="14" s="1"/>
  <c r="IT303" i="14"/>
  <c r="PT167" i="14"/>
  <c r="PT244" i="14" s="1"/>
  <c r="PT260" i="14" s="1"/>
  <c r="DZ138" i="14"/>
  <c r="DZ137" i="14"/>
  <c r="DZ128" i="14"/>
  <c r="DJ167" i="14"/>
  <c r="QF357" i="14"/>
  <c r="CH167" i="14"/>
  <c r="CH244" i="14" s="1"/>
  <c r="CH260" i="14" s="1"/>
  <c r="EL290" i="14"/>
  <c r="EL293" i="14" s="1"/>
  <c r="DZ293" i="14"/>
  <c r="NG242" i="14"/>
  <c r="NG244" i="14" s="1"/>
  <c r="NG260" i="14" s="1"/>
  <c r="CN242" i="14"/>
  <c r="CN244" i="14" s="1"/>
  <c r="CN260" i="14" s="1"/>
  <c r="QB303" i="14"/>
  <c r="QH192" i="14"/>
  <c r="QH201" i="14" s="1"/>
  <c r="BT290" i="14"/>
  <c r="BT293" i="14" s="1"/>
  <c r="BH293" i="14"/>
  <c r="LL315" i="14"/>
  <c r="PB242" i="14"/>
  <c r="PB244" i="14" s="1"/>
  <c r="PB260" i="14" s="1"/>
  <c r="BX242" i="14"/>
  <c r="NG136" i="14"/>
  <c r="NG133" i="14"/>
  <c r="OQ136" i="14"/>
  <c r="OQ133" i="14"/>
  <c r="PT201" i="14"/>
  <c r="PT242" i="14" s="1"/>
  <c r="PH242" i="14"/>
  <c r="PH244" i="14" s="1"/>
  <c r="PH260" i="14" s="1"/>
  <c r="II242" i="14"/>
  <c r="II244" i="14" s="1"/>
  <c r="II260" i="14" s="1"/>
  <c r="JK244" i="14"/>
  <c r="JK260" i="14" s="1"/>
  <c r="MZ242" i="14"/>
  <c r="MZ244" i="14" s="1"/>
  <c r="MZ260" i="14" s="1"/>
  <c r="FM242" i="14"/>
  <c r="FM244" i="14" s="1"/>
  <c r="FM260" i="14" s="1"/>
  <c r="AX244" i="14"/>
  <c r="AX260" i="14" s="1"/>
  <c r="LL314" i="14"/>
  <c r="GD244" i="14"/>
  <c r="GD260" i="14" s="1"/>
  <c r="PX303" i="14"/>
  <c r="OZ136" i="14"/>
  <c r="OZ133" i="14"/>
  <c r="NT244" i="14"/>
  <c r="NT260" i="14" s="1"/>
  <c r="BZ242" i="14"/>
  <c r="PW315" i="14"/>
  <c r="BX244" i="14"/>
  <c r="BX260" i="14" s="1"/>
  <c r="MI136" i="14"/>
  <c r="MI133" i="14"/>
  <c r="GN136" i="14"/>
  <c r="GN133" i="14"/>
  <c r="JY136" i="14"/>
  <c r="JY133" i="14"/>
  <c r="NB314" i="14"/>
  <c r="NB315" i="14" s="1"/>
  <c r="DI242" i="14"/>
  <c r="DI244" i="14" s="1"/>
  <c r="DI260" i="14" s="1"/>
  <c r="GG242" i="14"/>
  <c r="OC242" i="14"/>
  <c r="OC244" i="14" s="1"/>
  <c r="OC260" i="14" s="1"/>
  <c r="OU244" i="14"/>
  <c r="OU260" i="14" s="1"/>
  <c r="DX303" i="14"/>
  <c r="KF242" i="14"/>
  <c r="GI242" i="14"/>
  <c r="GI244" i="14" s="1"/>
  <c r="GI260" i="14" s="1"/>
  <c r="CQ242" i="14"/>
  <c r="CQ244" i="14" s="1"/>
  <c r="CQ260" i="14" s="1"/>
  <c r="LR242" i="14"/>
  <c r="LR244" i="14" s="1"/>
  <c r="LR260" i="14" s="1"/>
  <c r="LA242" i="14"/>
  <c r="QH159" i="14"/>
  <c r="PV167" i="14"/>
  <c r="NE136" i="14"/>
  <c r="NE133" i="14"/>
  <c r="CG242" i="14"/>
  <c r="IL242" i="14"/>
  <c r="IL244" i="14" s="1"/>
  <c r="IL260" i="14" s="1"/>
  <c r="G244" i="14"/>
  <c r="G260" i="14" s="1"/>
  <c r="LG136" i="14"/>
  <c r="LG133" i="14"/>
  <c r="QC226" i="14"/>
  <c r="QC242" i="14" s="1"/>
  <c r="QC244" i="14" s="1"/>
  <c r="QC260" i="14" s="1"/>
  <c r="FY242" i="14"/>
  <c r="FY244" i="14" s="1"/>
  <c r="FY260" i="14" s="1"/>
  <c r="OG242" i="14"/>
  <c r="CG244" i="14"/>
  <c r="CG260" i="14" s="1"/>
  <c r="OI136" i="14"/>
  <c r="OI133" i="14"/>
  <c r="IY136" i="14"/>
  <c r="IY133" i="14"/>
  <c r="KG136" i="14"/>
  <c r="KG133" i="14"/>
  <c r="QG314" i="14"/>
  <c r="QG315" i="14" s="1"/>
  <c r="PZ256" i="14"/>
  <c r="PD242" i="14"/>
  <c r="PD244" i="14" s="1"/>
  <c r="PD260" i="14" s="1"/>
  <c r="HQ242" i="14"/>
  <c r="HQ244" i="14" s="1"/>
  <c r="HQ260" i="14" s="1"/>
  <c r="PE242" i="14"/>
  <c r="PE244" i="14" s="1"/>
  <c r="PE260" i="14" s="1"/>
  <c r="OY242" i="14"/>
  <c r="OY244" i="14" s="1"/>
  <c r="OY260" i="14" s="1"/>
  <c r="PI244" i="14"/>
  <c r="PI260" i="14" s="1"/>
  <c r="FQ136" i="14"/>
  <c r="FQ133" i="14"/>
  <c r="KJ303" i="14"/>
  <c r="IE136" i="14"/>
  <c r="IE133" i="14"/>
  <c r="DQ244" i="14"/>
  <c r="DQ260" i="14" s="1"/>
  <c r="MU273" i="14"/>
  <c r="MU274" i="14"/>
  <c r="MU264" i="14"/>
  <c r="BI244" i="14"/>
  <c r="BI260" i="14" s="1"/>
  <c r="LA244" i="14"/>
  <c r="LA260" i="14" s="1"/>
  <c r="KV273" i="14"/>
  <c r="KV274" i="14"/>
  <c r="KV264" i="14"/>
  <c r="FN167" i="14"/>
  <c r="QA201" i="14"/>
  <c r="QA242" i="14" s="1"/>
  <c r="QA244" i="14" s="1"/>
  <c r="QA260" i="14" s="1"/>
  <c r="PF290" i="14"/>
  <c r="PF293" i="14" s="1"/>
  <c r="OT293" i="14"/>
  <c r="CU242" i="14"/>
  <c r="AF128" i="14"/>
  <c r="AF138" i="14"/>
  <c r="AF137" i="14"/>
  <c r="BT315" i="14"/>
  <c r="GK242" i="14"/>
  <c r="OR128" i="14"/>
  <c r="OR137" i="14"/>
  <c r="OR138" i="14"/>
  <c r="PW167" i="14"/>
  <c r="PW244" i="14" s="1"/>
  <c r="PW260" i="14" s="1"/>
  <c r="QG226" i="14"/>
  <c r="QG242" i="14" s="1"/>
  <c r="PT315" i="14"/>
  <c r="P201" i="14"/>
  <c r="P242" i="14" s="1"/>
  <c r="D242" i="14"/>
  <c r="D244" i="14" s="1"/>
  <c r="D260" i="14" s="1"/>
  <c r="D274" i="14" s="1"/>
  <c r="JH290" i="14"/>
  <c r="JH293" i="14" s="1"/>
  <c r="IV293" i="14"/>
  <c r="AH242" i="14"/>
  <c r="AH244" i="14" s="1"/>
  <c r="AH260" i="14" s="1"/>
  <c r="FH242" i="14"/>
  <c r="IN244" i="14"/>
  <c r="IN260" i="14" s="1"/>
  <c r="PJ242" i="14"/>
  <c r="PJ244" i="14" s="1"/>
  <c r="PJ260" i="14" s="1"/>
  <c r="IP242" i="14"/>
  <c r="IP244" i="14" s="1"/>
  <c r="IP260" i="14" s="1"/>
  <c r="EA242" i="14"/>
  <c r="EA244" i="14" s="1"/>
  <c r="EA260" i="14" s="1"/>
  <c r="GX242" i="14"/>
  <c r="QB293" i="14"/>
  <c r="QB357" i="14" s="1"/>
  <c r="NP167" i="14"/>
  <c r="NP244" i="14" s="1"/>
  <c r="NP260" i="14" s="1"/>
  <c r="QH177" i="14"/>
  <c r="QH189" i="14" s="1"/>
  <c r="IT108" i="14"/>
  <c r="IT124" i="14" s="1"/>
  <c r="BF167" i="14"/>
  <c r="PY106" i="14"/>
  <c r="PY108" i="14" s="1"/>
  <c r="PY124" i="14" s="1"/>
  <c r="OU136" i="14"/>
  <c r="OU133" i="14"/>
  <c r="IT189" i="14"/>
  <c r="IH242" i="14"/>
  <c r="IH244" i="14" s="1"/>
  <c r="IH260" i="14" s="1"/>
  <c r="GP238" i="14"/>
  <c r="GP242" i="14" s="1"/>
  <c r="FS242" i="14"/>
  <c r="FS244" i="14" s="1"/>
  <c r="FS260" i="14" s="1"/>
  <c r="AD303" i="14"/>
  <c r="GV242" i="14"/>
  <c r="GV244" i="14" s="1"/>
  <c r="GV260" i="14" s="1"/>
  <c r="AF244" i="14"/>
  <c r="AF260" i="14" s="1"/>
  <c r="PZ106" i="14"/>
  <c r="OR315" i="14"/>
  <c r="HB242" i="14"/>
  <c r="HB244" i="14" s="1"/>
  <c r="HB260" i="14" s="1"/>
  <c r="ML242" i="14"/>
  <c r="ML244" i="14" s="1"/>
  <c r="ML260" i="14" s="1"/>
  <c r="OQ242" i="14"/>
  <c r="OQ244" i="14" s="1"/>
  <c r="OQ260" i="14" s="1"/>
  <c r="CK274" i="14"/>
  <c r="CK273" i="14"/>
  <c r="CK264" i="14"/>
  <c r="AV242" i="14"/>
  <c r="QF201" i="14"/>
  <c r="QF242" i="14" s="1"/>
  <c r="QF244" i="14" s="1"/>
  <c r="QF260" i="14" s="1"/>
  <c r="NF242" i="14"/>
  <c r="NF244" i="14" s="1"/>
  <c r="NF260" i="14" s="1"/>
  <c r="DJ303" i="14"/>
  <c r="NB303" i="14"/>
  <c r="QG108" i="14"/>
  <c r="QG124" i="14" s="1"/>
  <c r="QH240" i="14"/>
  <c r="PV201" i="14"/>
  <c r="PV242" i="14" s="1"/>
  <c r="KZ274" i="14"/>
  <c r="KZ273" i="14"/>
  <c r="KZ264" i="14"/>
  <c r="PX242" i="14"/>
  <c r="EL167" i="14"/>
  <c r="CV242" i="14"/>
  <c r="OH242" i="14"/>
  <c r="OH244" i="14" s="1"/>
  <c r="OH260" i="14" s="1"/>
  <c r="BA242" i="14"/>
  <c r="BA244" i="14" s="1"/>
  <c r="BA260" i="14" s="1"/>
  <c r="IO242" i="14"/>
  <c r="IO244" i="14" s="1"/>
  <c r="IO260" i="14" s="1"/>
  <c r="BB242" i="14"/>
  <c r="BB244" i="14" s="1"/>
  <c r="BB260" i="14" s="1"/>
  <c r="PL242" i="14"/>
  <c r="NH133" i="14"/>
  <c r="NH136" i="14"/>
  <c r="MG136" i="14"/>
  <c r="MG133" i="14"/>
  <c r="W244" i="14"/>
  <c r="W260" i="14" s="1"/>
  <c r="CR242" i="14"/>
  <c r="CR244" i="14" s="1"/>
  <c r="CR260" i="14" s="1"/>
  <c r="GZ274" i="14"/>
  <c r="GZ273" i="14"/>
  <c r="GZ264" i="14"/>
  <c r="EO274" i="14"/>
  <c r="EO273" i="14"/>
  <c r="EO264" i="14"/>
  <c r="PV314" i="14"/>
  <c r="PV315" i="14" s="1"/>
  <c r="QH311" i="14"/>
  <c r="QH314" i="14" s="1"/>
  <c r="QH266" i="14"/>
  <c r="ME136" i="14"/>
  <c r="ME133" i="14"/>
  <c r="FL242" i="14"/>
  <c r="FL244" i="14" s="1"/>
  <c r="FL260" i="14" s="1"/>
  <c r="NV244" i="14"/>
  <c r="NV260" i="14" s="1"/>
  <c r="LO244" i="14"/>
  <c r="LO260" i="14" s="1"/>
  <c r="OF242" i="14"/>
  <c r="OF244" i="14" s="1"/>
  <c r="OF260" i="14" s="1"/>
  <c r="BP242" i="14"/>
  <c r="BP244" i="14" s="1"/>
  <c r="BP260" i="14" s="1"/>
  <c r="QE201" i="14"/>
  <c r="PZ238" i="14"/>
  <c r="PD136" i="14"/>
  <c r="PD133" i="14"/>
  <c r="LP242" i="14"/>
  <c r="LP244" i="14" s="1"/>
  <c r="LP260" i="14" s="1"/>
  <c r="AD287" i="14"/>
  <c r="KM136" i="14"/>
  <c r="KM133" i="14"/>
  <c r="GW136" i="14"/>
  <c r="GW133" i="14"/>
  <c r="DV242" i="14"/>
  <c r="DV244" i="14" s="1"/>
  <c r="DV260" i="14" s="1"/>
  <c r="LB244" i="14"/>
  <c r="LB260" i="14" s="1"/>
  <c r="HD303" i="14"/>
  <c r="KG242" i="14"/>
  <c r="KG244" i="14" s="1"/>
  <c r="KG260" i="14" s="1"/>
  <c r="DA242" i="14"/>
  <c r="DA244" i="14" s="1"/>
  <c r="DA260" i="14" s="1"/>
  <c r="GS136" i="14"/>
  <c r="GS133" i="14"/>
  <c r="KP136" i="14"/>
  <c r="KP133" i="14"/>
  <c r="JH314" i="14"/>
  <c r="JV226" i="14"/>
  <c r="JJ242" i="14"/>
  <c r="JJ244" i="14" s="1"/>
  <c r="JJ260" i="14" s="1"/>
  <c r="EO136" i="14"/>
  <c r="EO133" i="14"/>
  <c r="MC244" i="14"/>
  <c r="MC260" i="14" s="1"/>
  <c r="NK242" i="14"/>
  <c r="NK244" i="14" s="1"/>
  <c r="NK260" i="14" s="1"/>
  <c r="W242" i="14"/>
  <c r="GG244" i="14"/>
  <c r="GG260" i="14" s="1"/>
  <c r="QH31" i="14"/>
  <c r="QC189" i="14"/>
  <c r="DX201" i="14"/>
  <c r="DL242" i="14"/>
  <c r="DL244" i="14" s="1"/>
  <c r="DL260" i="14" s="1"/>
  <c r="KV136" i="14"/>
  <c r="KV133" i="14"/>
  <c r="LP136" i="14"/>
  <c r="LP133" i="14"/>
  <c r="FQ242" i="14"/>
  <c r="FQ244" i="14" s="1"/>
  <c r="FQ260" i="14" s="1"/>
  <c r="PX356" i="14"/>
  <c r="PX357" i="14" s="1"/>
  <c r="LE136" i="14"/>
  <c r="LE133" i="14"/>
  <c r="AM242" i="14"/>
  <c r="AM244" i="14" s="1"/>
  <c r="AM260" i="14" s="1"/>
  <c r="BV128" i="14"/>
  <c r="BV138" i="14"/>
  <c r="BV137" i="14"/>
  <c r="GT274" i="14"/>
  <c r="GT273" i="14"/>
  <c r="GT264" i="14"/>
  <c r="DJ290" i="14"/>
  <c r="DJ293" i="14" s="1"/>
  <c r="CX293" i="14"/>
  <c r="M273" i="14"/>
  <c r="M264" i="14"/>
  <c r="DW260" i="14"/>
  <c r="GJ136" i="14"/>
  <c r="GJ133" i="14"/>
  <c r="IT290" i="14"/>
  <c r="IT293" i="14" s="1"/>
  <c r="IH293" i="14"/>
  <c r="P291" i="14"/>
  <c r="PV291" i="14"/>
  <c r="MV136" i="14"/>
  <c r="MV133" i="14"/>
  <c r="BF238" i="14"/>
  <c r="GB189" i="14"/>
  <c r="CH315" i="14"/>
  <c r="J242" i="14"/>
  <c r="QG201" i="14"/>
  <c r="PZ108" i="14"/>
  <c r="PZ124" i="14" s="1"/>
  <c r="EZ128" i="14"/>
  <c r="EZ137" i="14"/>
  <c r="EZ138" i="14"/>
  <c r="CV290" i="14"/>
  <c r="CV293" i="14" s="1"/>
  <c r="CJ293" i="14"/>
  <c r="AR238" i="14"/>
  <c r="AR242" i="14" s="1"/>
  <c r="QB106" i="14"/>
  <c r="QB108" i="14" s="1"/>
  <c r="QB124" i="14" s="1"/>
  <c r="QH308" i="14"/>
  <c r="QH309" i="14" s="1"/>
  <c r="LZ167" i="14"/>
  <c r="LZ244" i="14" s="1"/>
  <c r="LZ260" i="14" s="1"/>
  <c r="PZ315" i="14"/>
  <c r="NB290" i="14"/>
  <c r="NB293" i="14" s="1"/>
  <c r="MP293" i="14"/>
  <c r="AD315" i="14"/>
  <c r="JS242" i="14"/>
  <c r="JS244" i="14" s="1"/>
  <c r="JS260" i="14" s="1"/>
  <c r="DT244" i="14"/>
  <c r="DT260" i="14" s="1"/>
  <c r="T242" i="14"/>
  <c r="T244" i="14" s="1"/>
  <c r="T260" i="14" s="1"/>
  <c r="QH65" i="14"/>
  <c r="KJ290" i="14"/>
  <c r="KJ293" i="14" s="1"/>
  <c r="JX293" i="14"/>
  <c r="DX238" i="14"/>
  <c r="LL238" i="14"/>
  <c r="LL242" i="14" s="1"/>
  <c r="GJ244" i="14"/>
  <c r="GJ260" i="14" s="1"/>
  <c r="ME242" i="14"/>
  <c r="ME244" i="14" s="1"/>
  <c r="ME260" i="14" s="1"/>
  <c r="NS242" i="14"/>
  <c r="NS244" i="14" s="1"/>
  <c r="NS260" i="14" s="1"/>
  <c r="PZ201" i="14"/>
  <c r="PZ242" i="14" s="1"/>
  <c r="PZ244" i="14" s="1"/>
  <c r="PZ260" i="14" s="1"/>
  <c r="IJ136" i="14"/>
  <c r="IJ133" i="14"/>
  <c r="LV136" i="14"/>
  <c r="LV133" i="14"/>
  <c r="K242" i="14"/>
  <c r="K244" i="14" s="1"/>
  <c r="K260" i="14" s="1"/>
  <c r="DE244" i="14"/>
  <c r="DE260" i="14" s="1"/>
  <c r="IR136" i="14"/>
  <c r="IR133" i="14"/>
  <c r="ND128" i="14"/>
  <c r="ND138" i="14"/>
  <c r="ND137" i="14"/>
  <c r="PO136" i="14"/>
  <c r="PO133" i="14"/>
  <c r="FV242" i="14"/>
  <c r="FV244" i="14" s="1"/>
  <c r="FV260" i="14" s="1"/>
  <c r="PW303" i="14"/>
  <c r="QE303" i="14"/>
  <c r="AD314" i="14"/>
  <c r="QE167" i="14"/>
  <c r="GA136" i="14"/>
  <c r="GA133" i="14"/>
  <c r="LX242" i="14"/>
  <c r="LX244" i="14" s="1"/>
  <c r="LX260" i="14" s="1"/>
  <c r="FE244" i="14"/>
  <c r="FE260" i="14" s="1"/>
  <c r="QD226" i="14"/>
  <c r="IW244" i="14"/>
  <c r="IW260" i="14" s="1"/>
  <c r="MR136" i="14"/>
  <c r="MR133" i="14"/>
  <c r="AD290" i="14"/>
  <c r="AD293" i="14" s="1"/>
  <c r="R293" i="14"/>
  <c r="PV330" i="14"/>
  <c r="QH330" i="14" s="1"/>
  <c r="QH285" i="14"/>
  <c r="QH287" i="14" s="1"/>
  <c r="HH136" i="14"/>
  <c r="HH133" i="14"/>
  <c r="QF189" i="14"/>
  <c r="AC242" i="14"/>
  <c r="AC244" i="14" s="1"/>
  <c r="AC260" i="14" s="1"/>
  <c r="BT303" i="14"/>
  <c r="HD314" i="14"/>
  <c r="L274" i="14"/>
  <c r="QD262" i="14"/>
  <c r="F136" i="14"/>
  <c r="F133" i="14"/>
  <c r="HN136" i="14"/>
  <c r="HN133" i="14"/>
  <c r="BT156" i="14"/>
  <c r="KI136" i="14"/>
  <c r="KI133" i="14"/>
  <c r="NM136" i="14"/>
  <c r="NM133" i="14"/>
  <c r="EY136" i="14"/>
  <c r="EY133" i="14"/>
  <c r="PK244" i="14"/>
  <c r="PK260" i="14" s="1"/>
  <c r="LQ242" i="14"/>
  <c r="LQ244" i="14" s="1"/>
  <c r="LQ260" i="14" s="1"/>
  <c r="NU242" i="14"/>
  <c r="NU244" i="14" s="1"/>
  <c r="NU260" i="14" s="1"/>
  <c r="QD189" i="14"/>
  <c r="QD242" i="14" s="1"/>
  <c r="JN242" i="14"/>
  <c r="JN244" i="14" s="1"/>
  <c r="JN260" i="14" s="1"/>
  <c r="QG156" i="14"/>
  <c r="KF244" i="14"/>
  <c r="KF260" i="14" s="1"/>
  <c r="ES136" i="14"/>
  <c r="ES133" i="14"/>
  <c r="QA189" i="14"/>
  <c r="HJ136" i="14"/>
  <c r="HJ133" i="14"/>
  <c r="FF242" i="14"/>
  <c r="FF244" i="14" s="1"/>
  <c r="FF260" i="14" s="1"/>
  <c r="PW314" i="14"/>
  <c r="EZ314" i="14"/>
  <c r="EZ315" i="14" s="1"/>
  <c r="QA273" i="14" l="1"/>
  <c r="QA264" i="14"/>
  <c r="QA274" i="14"/>
  <c r="PV244" i="14"/>
  <c r="PV260" i="14" s="1"/>
  <c r="PT273" i="14"/>
  <c r="PT264" i="14"/>
  <c r="PT274" i="14"/>
  <c r="LT274" i="14"/>
  <c r="LT273" i="14"/>
  <c r="LT264" i="14"/>
  <c r="MR274" i="14"/>
  <c r="MR273" i="14"/>
  <c r="MR264" i="14"/>
  <c r="HA274" i="14"/>
  <c r="HA273" i="14"/>
  <c r="HA264" i="14"/>
  <c r="LQ274" i="14"/>
  <c r="LQ273" i="14"/>
  <c r="LQ264" i="14"/>
  <c r="R274" i="14"/>
  <c r="R273" i="14"/>
  <c r="R264" i="14"/>
  <c r="IF273" i="14"/>
  <c r="IF264" i="14"/>
  <c r="IF274" i="14"/>
  <c r="PF273" i="14"/>
  <c r="PF264" i="14"/>
  <c r="PF274" i="14"/>
  <c r="MW274" i="14"/>
  <c r="MW264" i="14"/>
  <c r="MW273" i="14"/>
  <c r="PX137" i="14"/>
  <c r="PX128" i="14"/>
  <c r="PX138" i="14"/>
  <c r="BV274" i="14"/>
  <c r="BV273" i="14"/>
  <c r="BV264" i="14"/>
  <c r="FQ274" i="14"/>
  <c r="FQ273" i="14"/>
  <c r="FQ264" i="14"/>
  <c r="LP274" i="14"/>
  <c r="LP273" i="14"/>
  <c r="LP264" i="14"/>
  <c r="CH273" i="14"/>
  <c r="CH264" i="14"/>
  <c r="CH274" i="14"/>
  <c r="IK274" i="14"/>
  <c r="IK273" i="14"/>
  <c r="IK264" i="14"/>
  <c r="EH273" i="14"/>
  <c r="EH274" i="14"/>
  <c r="EH264" i="14"/>
  <c r="PQ274" i="14"/>
  <c r="PQ273" i="14"/>
  <c r="PQ264" i="14"/>
  <c r="LL273" i="14"/>
  <c r="LL264" i="14"/>
  <c r="LL274" i="14"/>
  <c r="KD273" i="14"/>
  <c r="KD274" i="14"/>
  <c r="KD264" i="14"/>
  <c r="IC274" i="14"/>
  <c r="IC273" i="14"/>
  <c r="IC264" i="14"/>
  <c r="HV273" i="14"/>
  <c r="HV274" i="14"/>
  <c r="HV264" i="14"/>
  <c r="CZ273" i="14"/>
  <c r="CZ274" i="14"/>
  <c r="CZ264" i="14"/>
  <c r="EV274" i="14"/>
  <c r="EV273" i="14"/>
  <c r="EV264" i="14"/>
  <c r="NI274" i="14"/>
  <c r="NI273" i="14"/>
  <c r="NI264" i="14"/>
  <c r="HP274" i="14"/>
  <c r="HP273" i="14"/>
  <c r="HP264" i="14"/>
  <c r="BA274" i="14"/>
  <c r="BA273" i="14"/>
  <c r="BA264" i="14"/>
  <c r="PB274" i="14"/>
  <c r="PB273" i="14"/>
  <c r="PB264" i="14"/>
  <c r="NA274" i="14"/>
  <c r="NA273" i="14"/>
  <c r="NA264" i="14"/>
  <c r="QD273" i="14"/>
  <c r="QD264" i="14"/>
  <c r="AD273" i="14"/>
  <c r="AD264" i="14"/>
  <c r="AD274" i="14"/>
  <c r="FN273" i="14"/>
  <c r="FN264" i="14"/>
  <c r="FN274" i="14"/>
  <c r="FL274" i="14"/>
  <c r="FL273" i="14"/>
  <c r="FL264" i="14"/>
  <c r="EL244" i="14"/>
  <c r="EL260" i="14" s="1"/>
  <c r="LR274" i="14"/>
  <c r="LR273" i="14"/>
  <c r="LR264" i="14"/>
  <c r="DI274" i="14"/>
  <c r="DI273" i="14"/>
  <c r="DI264" i="14"/>
  <c r="BJ274" i="14"/>
  <c r="BJ273" i="14"/>
  <c r="BJ264" i="14"/>
  <c r="KQ274" i="14"/>
  <c r="KQ273" i="14"/>
  <c r="KQ264" i="14"/>
  <c r="FK274" i="14"/>
  <c r="FK273" i="14"/>
  <c r="FK264" i="14"/>
  <c r="FI274" i="14"/>
  <c r="FI273" i="14"/>
  <c r="FI264" i="14"/>
  <c r="OZ274" i="14"/>
  <c r="OZ273" i="14"/>
  <c r="OZ264" i="14"/>
  <c r="QB273" i="14"/>
  <c r="QB264" i="14"/>
  <c r="QB274" i="14"/>
  <c r="LV273" i="14"/>
  <c r="LV274" i="14"/>
  <c r="LV264" i="14"/>
  <c r="DF274" i="14"/>
  <c r="DF273" i="14"/>
  <c r="DF264" i="14"/>
  <c r="NX274" i="14"/>
  <c r="NX273" i="14"/>
  <c r="NX264" i="14"/>
  <c r="QC273" i="14"/>
  <c r="QC264" i="14"/>
  <c r="JF274" i="14"/>
  <c r="JF273" i="14"/>
  <c r="JF264" i="14"/>
  <c r="CY274" i="14"/>
  <c r="CY273" i="14"/>
  <c r="CY264" i="14"/>
  <c r="EQ273" i="14"/>
  <c r="EQ264" i="14"/>
  <c r="EQ274" i="14"/>
  <c r="MF274" i="14"/>
  <c r="MF273" i="14"/>
  <c r="MF264" i="14"/>
  <c r="PZ273" i="14"/>
  <c r="PZ264" i="14"/>
  <c r="ML273" i="14"/>
  <c r="ML274" i="14"/>
  <c r="ML264" i="14"/>
  <c r="BE274" i="14"/>
  <c r="BE273" i="14"/>
  <c r="BE264" i="14"/>
  <c r="HC274" i="14"/>
  <c r="HC273" i="14"/>
  <c r="HC264" i="14"/>
  <c r="BY274" i="14"/>
  <c r="BY273" i="14"/>
  <c r="BY264" i="14"/>
  <c r="EB274" i="14"/>
  <c r="EB273" i="14"/>
  <c r="EB264" i="14"/>
  <c r="NN274" i="14"/>
  <c r="NN273" i="14"/>
  <c r="NN264" i="14"/>
  <c r="GU274" i="14"/>
  <c r="GU273" i="14"/>
  <c r="GU264" i="14"/>
  <c r="PN274" i="14"/>
  <c r="PN273" i="14"/>
  <c r="PN264" i="14"/>
  <c r="FW273" i="14"/>
  <c r="FW274" i="14"/>
  <c r="FW264" i="14"/>
  <c r="HL274" i="14"/>
  <c r="HL273" i="14"/>
  <c r="HL264" i="14"/>
  <c r="PY244" i="14"/>
  <c r="PY260" i="14" s="1"/>
  <c r="JQ274" i="14"/>
  <c r="JQ273" i="14"/>
  <c r="JQ264" i="14"/>
  <c r="LU273" i="14"/>
  <c r="LU274" i="14"/>
  <c r="LU264" i="14"/>
  <c r="II274" i="14"/>
  <c r="II273" i="14"/>
  <c r="II264" i="14"/>
  <c r="Y274" i="14"/>
  <c r="Y273" i="14"/>
  <c r="Y264" i="14"/>
  <c r="FB274" i="14"/>
  <c r="FB273" i="14"/>
  <c r="FB264" i="14"/>
  <c r="HU274" i="14"/>
  <c r="HU273" i="14"/>
  <c r="HU264" i="14"/>
  <c r="PY128" i="14"/>
  <c r="PY137" i="14"/>
  <c r="PY138" i="14"/>
  <c r="OC273" i="14"/>
  <c r="OC264" i="14"/>
  <c r="OC274" i="14"/>
  <c r="E273" i="14"/>
  <c r="E264" i="14"/>
  <c r="E274" i="14"/>
  <c r="LZ273" i="14"/>
  <c r="LZ264" i="14"/>
  <c r="LZ274" i="14"/>
  <c r="DV274" i="14"/>
  <c r="DV273" i="14"/>
  <c r="DV264" i="14"/>
  <c r="PW273" i="14"/>
  <c r="PW264" i="14"/>
  <c r="IL274" i="14"/>
  <c r="IL273" i="14"/>
  <c r="IL264" i="14"/>
  <c r="CQ273" i="14"/>
  <c r="CQ274" i="14"/>
  <c r="CQ264" i="14"/>
  <c r="NS274" i="14"/>
  <c r="NS273" i="14"/>
  <c r="NS264" i="14"/>
  <c r="NK274" i="14"/>
  <c r="NK273" i="14"/>
  <c r="NK264" i="14"/>
  <c r="NF274" i="14"/>
  <c r="NF273" i="14"/>
  <c r="NF264" i="14"/>
  <c r="HB274" i="14"/>
  <c r="HB273" i="14"/>
  <c r="HB264" i="14"/>
  <c r="IH274" i="14"/>
  <c r="IH273" i="14"/>
  <c r="IH264" i="14"/>
  <c r="NP273" i="14"/>
  <c r="NP264" i="14"/>
  <c r="NP274" i="14"/>
  <c r="AH274" i="14"/>
  <c r="AH273" i="14"/>
  <c r="AH264" i="14"/>
  <c r="FM274" i="14"/>
  <c r="FM273" i="14"/>
  <c r="FM264" i="14"/>
  <c r="KN273" i="14"/>
  <c r="KN274" i="14"/>
  <c r="KN264" i="14"/>
  <c r="NR274" i="14"/>
  <c r="NR273" i="14"/>
  <c r="NR264" i="14"/>
  <c r="LY274" i="14"/>
  <c r="LY273" i="14"/>
  <c r="LY264" i="14"/>
  <c r="HZ274" i="14"/>
  <c r="HZ273" i="14"/>
  <c r="HZ264" i="14"/>
  <c r="EJ274" i="14"/>
  <c r="EJ273" i="14"/>
  <c r="EJ264" i="14"/>
  <c r="AY274" i="14"/>
  <c r="AY264" i="14"/>
  <c r="AY273" i="14"/>
  <c r="CM274" i="14"/>
  <c r="CM273" i="14"/>
  <c r="CM264" i="14"/>
  <c r="AU274" i="14"/>
  <c r="AU273" i="14"/>
  <c r="AU264" i="14"/>
  <c r="MN273" i="14"/>
  <c r="MN264" i="14"/>
  <c r="MN274" i="14"/>
  <c r="QC128" i="14"/>
  <c r="QC137" i="14"/>
  <c r="QC138" i="14"/>
  <c r="GA274" i="14"/>
  <c r="GA273" i="14"/>
  <c r="GA264" i="14"/>
  <c r="JN273" i="14"/>
  <c r="JN274" i="14"/>
  <c r="JN264" i="14"/>
  <c r="QH337" i="14"/>
  <c r="FV273" i="14"/>
  <c r="FV274" i="14"/>
  <c r="FV264" i="14"/>
  <c r="QB128" i="14"/>
  <c r="QB137" i="14"/>
  <c r="QB138" i="14"/>
  <c r="AM274" i="14"/>
  <c r="AM273" i="14"/>
  <c r="AM264" i="14"/>
  <c r="QF273" i="14"/>
  <c r="QF264" i="14"/>
  <c r="QF274" i="14"/>
  <c r="MZ274" i="14"/>
  <c r="MZ273" i="14"/>
  <c r="MZ264" i="14"/>
  <c r="CN274" i="14"/>
  <c r="CN273" i="14"/>
  <c r="CN264" i="14"/>
  <c r="DO274" i="14"/>
  <c r="DO273" i="14"/>
  <c r="DO264" i="14"/>
  <c r="MH274" i="14"/>
  <c r="MH273" i="14"/>
  <c r="MH264" i="14"/>
  <c r="EW274" i="14"/>
  <c r="EW273" i="14"/>
  <c r="EW264" i="14"/>
  <c r="LK274" i="14"/>
  <c r="LK273" i="14"/>
  <c r="LK264" i="14"/>
  <c r="PS274" i="14"/>
  <c r="PS273" i="14"/>
  <c r="PS264" i="14"/>
  <c r="OD273" i="14"/>
  <c r="OD264" i="14"/>
  <c r="OD274" i="14"/>
  <c r="BD274" i="14"/>
  <c r="BD273" i="14"/>
  <c r="BD264" i="14"/>
  <c r="AZ274" i="14"/>
  <c r="AZ273" i="14"/>
  <c r="AZ264" i="14"/>
  <c r="V274" i="14"/>
  <c r="V273" i="14"/>
  <c r="V264" i="14"/>
  <c r="H273" i="14"/>
  <c r="H264" i="14"/>
  <c r="H274" i="14"/>
  <c r="HO274" i="14"/>
  <c r="HO273" i="14"/>
  <c r="HO264" i="14"/>
  <c r="NB244" i="14"/>
  <c r="NB260" i="14" s="1"/>
  <c r="FF273" i="14"/>
  <c r="FF274" i="14"/>
  <c r="FF264" i="14"/>
  <c r="LX274" i="14"/>
  <c r="LX273" i="14"/>
  <c r="LX264" i="14"/>
  <c r="JS274" i="14"/>
  <c r="JS273" i="14"/>
  <c r="JS264" i="14"/>
  <c r="DL274" i="14"/>
  <c r="DL273" i="14"/>
  <c r="DL264" i="14"/>
  <c r="BP274" i="14"/>
  <c r="BP273" i="14"/>
  <c r="BP264" i="14"/>
  <c r="IO274" i="14"/>
  <c r="IO273" i="14"/>
  <c r="IO264" i="14"/>
  <c r="NG274" i="14"/>
  <c r="NG273" i="14"/>
  <c r="NG264" i="14"/>
  <c r="HR273" i="14"/>
  <c r="HR264" i="14"/>
  <c r="HR274" i="14"/>
  <c r="KO274" i="14"/>
  <c r="KO273" i="14"/>
  <c r="KO264" i="14"/>
  <c r="HX274" i="14"/>
  <c r="HX273" i="14"/>
  <c r="HX264" i="14"/>
  <c r="CD274" i="14"/>
  <c r="CD273" i="14"/>
  <c r="CD264" i="14"/>
  <c r="GN273" i="14"/>
  <c r="GN274" i="14"/>
  <c r="GN264" i="14"/>
  <c r="MQ274" i="14"/>
  <c r="MQ273" i="14"/>
  <c r="MQ264" i="14"/>
  <c r="PV128" i="14"/>
  <c r="PV137" i="14"/>
  <c r="PV138" i="14"/>
  <c r="LH274" i="14"/>
  <c r="LH273" i="14"/>
  <c r="LH264" i="14"/>
  <c r="GS274" i="14"/>
  <c r="GS273" i="14"/>
  <c r="GS264" i="14"/>
  <c r="GP273" i="14"/>
  <c r="GP264" i="14"/>
  <c r="GP274" i="14"/>
  <c r="EG274" i="14"/>
  <c r="EG273" i="14"/>
  <c r="EG264" i="14"/>
  <c r="IT273" i="14"/>
  <c r="IT264" i="14"/>
  <c r="IT274" i="14"/>
  <c r="FE273" i="14"/>
  <c r="FE274" i="14"/>
  <c r="FE264" i="14"/>
  <c r="DA274" i="14"/>
  <c r="DA273" i="14"/>
  <c r="DA264" i="14"/>
  <c r="PJ274" i="14"/>
  <c r="PJ273" i="14"/>
  <c r="PJ264" i="14"/>
  <c r="BX274" i="14"/>
  <c r="BX273" i="14"/>
  <c r="BX264" i="14"/>
  <c r="JB272" i="14"/>
  <c r="JB269" i="14"/>
  <c r="JV128" i="14"/>
  <c r="JV137" i="14"/>
  <c r="JV138" i="14"/>
  <c r="NZ274" i="14"/>
  <c r="NZ273" i="14"/>
  <c r="NZ264" i="14"/>
  <c r="BM274" i="14"/>
  <c r="BM273" i="14"/>
  <c r="BM264" i="14"/>
  <c r="LC274" i="14"/>
  <c r="LC273" i="14"/>
  <c r="LC264" i="14"/>
  <c r="HT274" i="14"/>
  <c r="HT273" i="14"/>
  <c r="HT264" i="14"/>
  <c r="JG274" i="14"/>
  <c r="JG273" i="14"/>
  <c r="JG264" i="14"/>
  <c r="D136" i="14"/>
  <c r="D133" i="14"/>
  <c r="LG274" i="14"/>
  <c r="LG273" i="14"/>
  <c r="LG264" i="14"/>
  <c r="CC274" i="14"/>
  <c r="CC273" i="14"/>
  <c r="CC264" i="14"/>
  <c r="KJ273" i="14"/>
  <c r="KJ264" i="14"/>
  <c r="KJ274" i="14"/>
  <c r="IR274" i="14"/>
  <c r="IR273" i="14"/>
  <c r="IR264" i="14"/>
  <c r="HF136" i="14"/>
  <c r="HF133" i="14"/>
  <c r="CX136" i="14"/>
  <c r="CX133" i="14"/>
  <c r="IZ272" i="14"/>
  <c r="IZ269" i="14"/>
  <c r="AQ274" i="14"/>
  <c r="AQ273" i="14"/>
  <c r="AQ264" i="14"/>
  <c r="PM272" i="14"/>
  <c r="PM269" i="14"/>
  <c r="OX272" i="14"/>
  <c r="OX269" i="14"/>
  <c r="ED272" i="14"/>
  <c r="ED269" i="14"/>
  <c r="IQ272" i="14"/>
  <c r="IQ269" i="14"/>
  <c r="PL273" i="14"/>
  <c r="PL264" i="14"/>
  <c r="PL274" i="14"/>
  <c r="HY272" i="14"/>
  <c r="HY269" i="14"/>
  <c r="BT244" i="14"/>
  <c r="BT260" i="14" s="1"/>
  <c r="DE274" i="14"/>
  <c r="DE273" i="14"/>
  <c r="DE264" i="14"/>
  <c r="IF136" i="14"/>
  <c r="IF133" i="14"/>
  <c r="OD136" i="14"/>
  <c r="OD133" i="14"/>
  <c r="HK274" i="14"/>
  <c r="HK273" i="14"/>
  <c r="HK264" i="14"/>
  <c r="BZ274" i="14"/>
  <c r="BZ273" i="14"/>
  <c r="BZ264" i="14"/>
  <c r="GB128" i="14"/>
  <c r="GB137" i="14"/>
  <c r="GB138" i="14"/>
  <c r="BS274" i="14"/>
  <c r="BS273" i="14"/>
  <c r="BS264" i="14"/>
  <c r="LZ136" i="14"/>
  <c r="LZ133" i="14"/>
  <c r="GE274" i="14"/>
  <c r="GE273" i="14"/>
  <c r="GE264" i="14"/>
  <c r="PO274" i="14"/>
  <c r="PO273" i="14"/>
  <c r="PO264" i="14"/>
  <c r="HW273" i="14"/>
  <c r="HW274" i="14"/>
  <c r="HW264" i="14"/>
  <c r="EZ273" i="14"/>
  <c r="EZ264" i="14"/>
  <c r="EZ274" i="14"/>
  <c r="CP272" i="14"/>
  <c r="CP269" i="14"/>
  <c r="CX274" i="14"/>
  <c r="CX273" i="14"/>
  <c r="CX264" i="14"/>
  <c r="IY274" i="14"/>
  <c r="IY273" i="14"/>
  <c r="IY264" i="14"/>
  <c r="AT136" i="14"/>
  <c r="AT133" i="14"/>
  <c r="JH273" i="14"/>
  <c r="JH264" i="14"/>
  <c r="JH274" i="14"/>
  <c r="IH136" i="14"/>
  <c r="IH133" i="14"/>
  <c r="BR272" i="14"/>
  <c r="BR269" i="14"/>
  <c r="MX272" i="14"/>
  <c r="MX269" i="14"/>
  <c r="JJ136" i="14"/>
  <c r="JJ133" i="14"/>
  <c r="NH272" i="14"/>
  <c r="NH269" i="14"/>
  <c r="JO272" i="14"/>
  <c r="JO269" i="14"/>
  <c r="KL136" i="14"/>
  <c r="KL133" i="14"/>
  <c r="KZ133" i="14"/>
  <c r="KZ136" i="14"/>
  <c r="OW272" i="14"/>
  <c r="OW269" i="14"/>
  <c r="NP133" i="14"/>
  <c r="NP136" i="14"/>
  <c r="OM272" i="14"/>
  <c r="OM269" i="14"/>
  <c r="JX136" i="14"/>
  <c r="JX133" i="14"/>
  <c r="DW274" i="14"/>
  <c r="DW273" i="14"/>
  <c r="DW264" i="14"/>
  <c r="OF274" i="14"/>
  <c r="OF264" i="14"/>
  <c r="OF273" i="14"/>
  <c r="BI274" i="14"/>
  <c r="BI273" i="14"/>
  <c r="BI264" i="14"/>
  <c r="PH274" i="14"/>
  <c r="PH273" i="14"/>
  <c r="PH264" i="14"/>
  <c r="PX273" i="14"/>
  <c r="PX264" i="14"/>
  <c r="PX274" i="14"/>
  <c r="MJ274" i="14"/>
  <c r="MJ273" i="14"/>
  <c r="MJ264" i="14"/>
  <c r="EC274" i="14"/>
  <c r="EC273" i="14"/>
  <c r="EC264" i="14"/>
  <c r="MI272" i="14"/>
  <c r="MI269" i="14"/>
  <c r="PP274" i="14"/>
  <c r="PP273" i="14"/>
  <c r="PP264" i="14"/>
  <c r="GK273" i="14"/>
  <c r="GK274" i="14"/>
  <c r="GK264" i="14"/>
  <c r="KG274" i="14"/>
  <c r="KG273" i="14"/>
  <c r="KG264" i="14"/>
  <c r="IN273" i="14"/>
  <c r="IN274" i="14"/>
  <c r="IN264" i="14"/>
  <c r="EE274" i="14"/>
  <c r="EE273" i="14"/>
  <c r="EE264" i="14"/>
  <c r="CL274" i="14"/>
  <c r="CL273" i="14"/>
  <c r="CL264" i="14"/>
  <c r="CV273" i="14"/>
  <c r="CV264" i="14"/>
  <c r="CV274" i="14"/>
  <c r="ER272" i="14"/>
  <c r="ER269" i="14"/>
  <c r="PV350" i="14"/>
  <c r="QH350" i="14" s="1"/>
  <c r="QH291" i="14"/>
  <c r="NV273" i="14"/>
  <c r="NV264" i="14"/>
  <c r="NV274" i="14"/>
  <c r="OH274" i="14"/>
  <c r="OH273" i="14"/>
  <c r="OH264" i="14"/>
  <c r="GI274" i="14"/>
  <c r="GI273" i="14"/>
  <c r="GI264" i="14"/>
  <c r="AX274" i="14"/>
  <c r="AX273" i="14"/>
  <c r="AX264" i="14"/>
  <c r="DL136" i="14"/>
  <c r="DL133" i="14"/>
  <c r="EL128" i="14"/>
  <c r="EL137" i="14"/>
  <c r="EL138" i="14"/>
  <c r="MS274" i="14"/>
  <c r="MS273" i="14"/>
  <c r="MS264" i="14"/>
  <c r="PK274" i="14"/>
  <c r="PK273" i="14"/>
  <c r="PK264" i="14"/>
  <c r="K273" i="14"/>
  <c r="K264" i="14"/>
  <c r="ME273" i="14"/>
  <c r="ME274" i="14"/>
  <c r="ME264" i="14"/>
  <c r="BV136" i="14"/>
  <c r="BV133" i="14"/>
  <c r="LB274" i="14"/>
  <c r="LB273" i="14"/>
  <c r="LB264" i="14"/>
  <c r="QH242" i="14"/>
  <c r="CK272" i="14"/>
  <c r="CK269" i="14"/>
  <c r="AF136" i="14"/>
  <c r="AF133" i="14"/>
  <c r="FY274" i="14"/>
  <c r="FY273" i="14"/>
  <c r="FY264" i="14"/>
  <c r="OI274" i="14"/>
  <c r="OI273" i="14"/>
  <c r="OI264" i="14"/>
  <c r="AR244" i="14"/>
  <c r="AR260" i="14" s="1"/>
  <c r="MP274" i="14"/>
  <c r="MP273" i="14"/>
  <c r="MP264" i="14"/>
  <c r="OT274" i="14"/>
  <c r="OT273" i="14"/>
  <c r="OT264" i="14"/>
  <c r="JY274" i="14"/>
  <c r="JY273" i="14"/>
  <c r="JY264" i="14"/>
  <c r="MB136" i="14"/>
  <c r="MB133" i="14"/>
  <c r="AG274" i="14"/>
  <c r="AG273" i="14"/>
  <c r="AG264" i="14"/>
  <c r="MN136" i="14"/>
  <c r="MN133" i="14"/>
  <c r="HD136" i="14"/>
  <c r="HD133" i="14"/>
  <c r="AK272" i="14"/>
  <c r="AK269" i="14"/>
  <c r="U274" i="14"/>
  <c r="U273" i="14"/>
  <c r="U264" i="14"/>
  <c r="HR136" i="14"/>
  <c r="HR133" i="14"/>
  <c r="LN273" i="14"/>
  <c r="LN274" i="14"/>
  <c r="LN264" i="14"/>
  <c r="AL274" i="14"/>
  <c r="AL273" i="14"/>
  <c r="AL264" i="14"/>
  <c r="QE137" i="14"/>
  <c r="QE128" i="14"/>
  <c r="QE138" i="14"/>
  <c r="CV136" i="14"/>
  <c r="CV133" i="14"/>
  <c r="OL272" i="14"/>
  <c r="OL269" i="14"/>
  <c r="NW272" i="14"/>
  <c r="NW269" i="14"/>
  <c r="R136" i="14"/>
  <c r="R133" i="14"/>
  <c r="LI272" i="14"/>
  <c r="LI269" i="14"/>
  <c r="GF272" i="14"/>
  <c r="GF269" i="14"/>
  <c r="JD273" i="14"/>
  <c r="JD274" i="14"/>
  <c r="JD264" i="14"/>
  <c r="GD136" i="14"/>
  <c r="GD133" i="14"/>
  <c r="JE272" i="14"/>
  <c r="JE269" i="14"/>
  <c r="EN136" i="14"/>
  <c r="EN133" i="14"/>
  <c r="OT136" i="14"/>
  <c r="OT133" i="14"/>
  <c r="W274" i="14"/>
  <c r="W273" i="14"/>
  <c r="W264" i="14"/>
  <c r="FZ274" i="14"/>
  <c r="FZ273" i="14"/>
  <c r="FZ264" i="14"/>
  <c r="AR133" i="14"/>
  <c r="AR136" i="14"/>
  <c r="OG274" i="14"/>
  <c r="OG273" i="14"/>
  <c r="OG264" i="14"/>
  <c r="JH136" i="14"/>
  <c r="JH133" i="14"/>
  <c r="QA128" i="14"/>
  <c r="QA137" i="14"/>
  <c r="QA138" i="14"/>
  <c r="KS274" i="14"/>
  <c r="KS273" i="14"/>
  <c r="KS264" i="14"/>
  <c r="FP274" i="14"/>
  <c r="FP273" i="14"/>
  <c r="FP264" i="14"/>
  <c r="FX272" i="14"/>
  <c r="FX269" i="14"/>
  <c r="NE272" i="14"/>
  <c r="NE269" i="14"/>
  <c r="AT274" i="14"/>
  <c r="AT273" i="14"/>
  <c r="AT264" i="14"/>
  <c r="JP274" i="14"/>
  <c r="JP273" i="14"/>
  <c r="JP264" i="14"/>
  <c r="LO274" i="14"/>
  <c r="LO273" i="14"/>
  <c r="LO264" i="14"/>
  <c r="ET274" i="14"/>
  <c r="ET273" i="14"/>
  <c r="ET264" i="14"/>
  <c r="IS274" i="14"/>
  <c r="IS273" i="14"/>
  <c r="IS264" i="14"/>
  <c r="NJ274" i="14"/>
  <c r="NJ273" i="14"/>
  <c r="NJ264" i="14"/>
  <c r="CU274" i="14"/>
  <c r="CU273" i="14"/>
  <c r="CU264" i="14"/>
  <c r="KM273" i="14"/>
  <c r="KM274" i="14"/>
  <c r="KM264" i="14"/>
  <c r="OF136" i="14"/>
  <c r="OF133" i="14"/>
  <c r="KR274" i="14"/>
  <c r="KR273" i="14"/>
  <c r="KR264" i="14"/>
  <c r="HG274" i="14"/>
  <c r="HG273" i="14"/>
  <c r="HG264" i="14"/>
  <c r="FB136" i="14"/>
  <c r="FB133" i="14"/>
  <c r="IB272" i="14"/>
  <c r="IB269" i="14"/>
  <c r="MD274" i="14"/>
  <c r="MD273" i="14"/>
  <c r="MD264" i="14"/>
  <c r="AC274" i="14"/>
  <c r="AC273" i="14"/>
  <c r="AC264" i="14"/>
  <c r="GJ274" i="14"/>
  <c r="GJ273" i="14"/>
  <c r="GJ264" i="14"/>
  <c r="GZ272" i="14"/>
  <c r="GZ269" i="14"/>
  <c r="QG128" i="14"/>
  <c r="QG137" i="14"/>
  <c r="QG138" i="14"/>
  <c r="AF274" i="14"/>
  <c r="AF273" i="14"/>
  <c r="AF264" i="14"/>
  <c r="KV272" i="14"/>
  <c r="KV269" i="14"/>
  <c r="PI274" i="14"/>
  <c r="PI273" i="14"/>
  <c r="PI264" i="14"/>
  <c r="NT274" i="14"/>
  <c r="NT273" i="14"/>
  <c r="NT264" i="14"/>
  <c r="KB274" i="14"/>
  <c r="KB273" i="14"/>
  <c r="KB264" i="14"/>
  <c r="LJ274" i="14"/>
  <c r="LJ273" i="14"/>
  <c r="LJ264" i="14"/>
  <c r="KX244" i="14"/>
  <c r="KX260" i="14" s="1"/>
  <c r="DU274" i="14"/>
  <c r="DU273" i="14"/>
  <c r="DU264" i="14"/>
  <c r="QF137" i="14"/>
  <c r="QF128" i="14"/>
  <c r="QF138" i="14"/>
  <c r="PH136" i="14"/>
  <c r="PH133" i="14"/>
  <c r="IJ274" i="14"/>
  <c r="IJ273" i="14"/>
  <c r="IJ264" i="14"/>
  <c r="JA274" i="14"/>
  <c r="JA273" i="14"/>
  <c r="JA264" i="14"/>
  <c r="CS274" i="14"/>
  <c r="CS273" i="14"/>
  <c r="CS264" i="14"/>
  <c r="OV273" i="14"/>
  <c r="OV264" i="14"/>
  <c r="OV274" i="14"/>
  <c r="FN136" i="14"/>
  <c r="FN133" i="14"/>
  <c r="Z272" i="14"/>
  <c r="Z269" i="14"/>
  <c r="AO274" i="14"/>
  <c r="AO273" i="14"/>
  <c r="AO264" i="14"/>
  <c r="PW274" i="14"/>
  <c r="IX274" i="14"/>
  <c r="IX264" i="14"/>
  <c r="IX273" i="14"/>
  <c r="EP274" i="14"/>
  <c r="EP273" i="14"/>
  <c r="EP264" i="14"/>
  <c r="BC272" i="14"/>
  <c r="BC269" i="14"/>
  <c r="GO272" i="14"/>
  <c r="GO269" i="14"/>
  <c r="DN272" i="14"/>
  <c r="DN269" i="14"/>
  <c r="AJ272" i="14"/>
  <c r="AJ269" i="14"/>
  <c r="FR272" i="14"/>
  <c r="FR269" i="14"/>
  <c r="KU272" i="14"/>
  <c r="KU269" i="14"/>
  <c r="GH272" i="14"/>
  <c r="GH269" i="14"/>
  <c r="AN272" i="14"/>
  <c r="AN269" i="14"/>
  <c r="FJ272" i="14"/>
  <c r="FJ269" i="14"/>
  <c r="BH136" i="14"/>
  <c r="BH133" i="14"/>
  <c r="HT136" i="14"/>
  <c r="HT133" i="14"/>
  <c r="JU272" i="14"/>
  <c r="JU269" i="14"/>
  <c r="EU272" i="14"/>
  <c r="EU269" i="14"/>
  <c r="NR136" i="14"/>
  <c r="NR133" i="14"/>
  <c r="GL272" i="14"/>
  <c r="GL269" i="14"/>
  <c r="HN272" i="14"/>
  <c r="HN269" i="14"/>
  <c r="PV274" i="14"/>
  <c r="QH262" i="14"/>
  <c r="CJ274" i="14"/>
  <c r="CJ273" i="14"/>
  <c r="CJ264" i="14"/>
  <c r="JL272" i="14"/>
  <c r="JL269" i="14"/>
  <c r="CG264" i="14"/>
  <c r="CG273" i="14"/>
  <c r="CG274" i="14"/>
  <c r="EK274" i="14"/>
  <c r="EK273" i="14"/>
  <c r="EK264" i="14"/>
  <c r="GR274" i="14"/>
  <c r="GR273" i="14"/>
  <c r="GR264" i="14"/>
  <c r="L273" i="14"/>
  <c r="L264" i="14"/>
  <c r="LN136" i="14"/>
  <c r="LN133" i="14"/>
  <c r="BL274" i="14"/>
  <c r="BL273" i="14"/>
  <c r="BL264" i="14"/>
  <c r="BF128" i="14"/>
  <c r="BF137" i="14"/>
  <c r="BF138" i="14"/>
  <c r="OB272" i="14"/>
  <c r="OB269" i="14"/>
  <c r="KP272" i="14"/>
  <c r="KP269" i="14"/>
  <c r="GM272" i="14"/>
  <c r="GM269" i="14"/>
  <c r="FT272" i="14"/>
  <c r="FT269" i="14"/>
  <c r="GW273" i="14"/>
  <c r="GW274" i="14"/>
  <c r="GW264" i="14"/>
  <c r="IE273" i="14"/>
  <c r="IE274" i="14"/>
  <c r="IE264" i="14"/>
  <c r="KF274" i="14"/>
  <c r="KF264" i="14"/>
  <c r="KF273" i="14"/>
  <c r="MC274" i="14"/>
  <c r="MC273" i="14"/>
  <c r="MC264" i="14"/>
  <c r="GV274" i="14"/>
  <c r="GV273" i="14"/>
  <c r="GV264" i="14"/>
  <c r="EA274" i="14"/>
  <c r="EA273" i="14"/>
  <c r="EA264" i="14"/>
  <c r="OR136" i="14"/>
  <c r="OR133" i="14"/>
  <c r="DQ274" i="14"/>
  <c r="DQ273" i="14"/>
  <c r="DQ264" i="14"/>
  <c r="OY274" i="14"/>
  <c r="OY273" i="14"/>
  <c r="OY264" i="14"/>
  <c r="OU274" i="14"/>
  <c r="OU273" i="14"/>
  <c r="OU264" i="14"/>
  <c r="ID274" i="14"/>
  <c r="ID273" i="14"/>
  <c r="ID264" i="14"/>
  <c r="QH315" i="14"/>
  <c r="EF272" i="14"/>
  <c r="EF269" i="14"/>
  <c r="JR274" i="14"/>
  <c r="JR273" i="14"/>
  <c r="JR264" i="14"/>
  <c r="GP137" i="14"/>
  <c r="GP128" i="14"/>
  <c r="GP138" i="14"/>
  <c r="KT274" i="14"/>
  <c r="KT273" i="14"/>
  <c r="KT264" i="14"/>
  <c r="GB242" i="14"/>
  <c r="GB244" i="14" s="1"/>
  <c r="GB260" i="14" s="1"/>
  <c r="I273" i="14"/>
  <c r="I264" i="14"/>
  <c r="I274" i="14"/>
  <c r="DX136" i="14"/>
  <c r="DX133" i="14"/>
  <c r="EY274" i="14"/>
  <c r="EY273" i="14"/>
  <c r="EY264" i="14"/>
  <c r="IV136" i="14"/>
  <c r="IV133" i="14"/>
  <c r="NB242" i="14"/>
  <c r="DM274" i="14"/>
  <c r="DM273" i="14"/>
  <c r="DM264" i="14"/>
  <c r="FC273" i="14"/>
  <c r="FC264" i="14"/>
  <c r="FC274" i="14"/>
  <c r="CB274" i="14"/>
  <c r="CB273" i="14"/>
  <c r="CB264" i="14"/>
  <c r="KA274" i="14"/>
  <c r="KA273" i="14"/>
  <c r="KA264" i="14"/>
  <c r="KI274" i="14"/>
  <c r="KI273" i="14"/>
  <c r="KI264" i="14"/>
  <c r="DH272" i="14"/>
  <c r="DH269" i="14"/>
  <c r="LS274" i="14"/>
  <c r="LS273" i="14"/>
  <c r="LS264" i="14"/>
  <c r="AD136" i="14"/>
  <c r="AD133" i="14"/>
  <c r="FD272" i="14"/>
  <c r="FD269" i="14"/>
  <c r="DZ274" i="14"/>
  <c r="DZ273" i="14"/>
  <c r="DZ264" i="14"/>
  <c r="MB274" i="14"/>
  <c r="MB273" i="14"/>
  <c r="MB264" i="14"/>
  <c r="O273" i="14"/>
  <c r="O264" i="14"/>
  <c r="O274" i="14"/>
  <c r="MV273" i="14"/>
  <c r="MV274" i="14"/>
  <c r="MV264" i="14"/>
  <c r="AP274" i="14"/>
  <c r="AP273" i="14"/>
  <c r="AP264" i="14"/>
  <c r="QH327" i="14"/>
  <c r="QH336" i="14" s="1"/>
  <c r="PV336" i="14"/>
  <c r="PV337" i="14" s="1"/>
  <c r="JV242" i="14"/>
  <c r="JV244" i="14" s="1"/>
  <c r="JV260" i="14" s="1"/>
  <c r="CJ133" i="14"/>
  <c r="CJ136" i="14"/>
  <c r="BT136" i="14"/>
  <c r="BT133" i="14"/>
  <c r="DG272" i="14"/>
  <c r="DG269" i="14"/>
  <c r="KW272" i="14"/>
  <c r="KW269" i="14"/>
  <c r="FU272" i="14"/>
  <c r="FU269" i="14"/>
  <c r="N272" i="14"/>
  <c r="N269" i="14"/>
  <c r="CA272" i="14"/>
  <c r="CA269" i="14"/>
  <c r="PW136" i="14"/>
  <c r="PW133" i="14"/>
  <c r="NL272" i="14"/>
  <c r="NL269" i="14"/>
  <c r="DR272" i="14"/>
  <c r="DR269" i="14"/>
  <c r="MY272" i="14"/>
  <c r="MY269" i="14"/>
  <c r="PA272" i="14"/>
  <c r="PA269" i="14"/>
  <c r="FP136" i="14"/>
  <c r="FP133" i="14"/>
  <c r="MK272" i="14"/>
  <c r="MK269" i="14"/>
  <c r="CT272" i="14"/>
  <c r="CT269" i="14"/>
  <c r="PC272" i="14"/>
  <c r="PC269" i="14"/>
  <c r="ND272" i="14"/>
  <c r="ND269" i="14"/>
  <c r="QD136" i="14"/>
  <c r="QD133" i="14"/>
  <c r="QD274" i="14"/>
  <c r="PD273" i="14"/>
  <c r="PD264" i="14"/>
  <c r="PD274" i="14"/>
  <c r="GD274" i="14"/>
  <c r="GD273" i="14"/>
  <c r="GD264" i="14"/>
  <c r="BN274" i="14"/>
  <c r="BN273" i="14"/>
  <c r="BN264" i="14"/>
  <c r="BO274" i="14"/>
  <c r="BO273" i="14"/>
  <c r="BO264" i="14"/>
  <c r="P136" i="14"/>
  <c r="P133" i="14"/>
  <c r="PT136" i="14"/>
  <c r="PT133" i="14"/>
  <c r="GY274" i="14"/>
  <c r="GY273" i="14"/>
  <c r="GY264" i="14"/>
  <c r="DS272" i="14"/>
  <c r="DS269" i="14"/>
  <c r="CH136" i="14"/>
  <c r="CH133" i="14"/>
  <c r="LL136" i="14"/>
  <c r="LL133" i="14"/>
  <c r="J273" i="14"/>
  <c r="J264" i="14"/>
  <c r="J274" i="14"/>
  <c r="AV274" i="14"/>
  <c r="AV273" i="14"/>
  <c r="AV264" i="14"/>
  <c r="FH274" i="14"/>
  <c r="FH273" i="14"/>
  <c r="FH264" i="14"/>
  <c r="NU273" i="14"/>
  <c r="NU264" i="14"/>
  <c r="NU274" i="14"/>
  <c r="GG274" i="14"/>
  <c r="GG273" i="14"/>
  <c r="GG264" i="14"/>
  <c r="MU272" i="14"/>
  <c r="MU269" i="14"/>
  <c r="QH108" i="14"/>
  <c r="QH124" i="14" s="1"/>
  <c r="QG244" i="14"/>
  <c r="QG260" i="14" s="1"/>
  <c r="IW273" i="14"/>
  <c r="IW274" i="14"/>
  <c r="IW264" i="14"/>
  <c r="ND136" i="14"/>
  <c r="ND133" i="14"/>
  <c r="DX242" i="14"/>
  <c r="DX244" i="14" s="1"/>
  <c r="DX260" i="14" s="1"/>
  <c r="T274" i="14"/>
  <c r="T273" i="14"/>
  <c r="T264" i="14"/>
  <c r="EZ133" i="14"/>
  <c r="EZ136" i="14"/>
  <c r="GT272" i="14"/>
  <c r="GT269" i="14"/>
  <c r="BB274" i="14"/>
  <c r="BB273" i="14"/>
  <c r="BB264" i="14"/>
  <c r="KZ272" i="14"/>
  <c r="KZ269" i="14"/>
  <c r="OQ274" i="14"/>
  <c r="OQ273" i="14"/>
  <c r="OQ264" i="14"/>
  <c r="IP274" i="14"/>
  <c r="IP273" i="14"/>
  <c r="IP264" i="14"/>
  <c r="D273" i="14"/>
  <c r="D264" i="14"/>
  <c r="PE274" i="14"/>
  <c r="PE273" i="14"/>
  <c r="PE264" i="14"/>
  <c r="QH167" i="14"/>
  <c r="JK274" i="14"/>
  <c r="JK273" i="14"/>
  <c r="JK264" i="14"/>
  <c r="DZ136" i="14"/>
  <c r="DZ133" i="14"/>
  <c r="PV347" i="14"/>
  <c r="QH290" i="14"/>
  <c r="QH293" i="14" s="1"/>
  <c r="PV293" i="14"/>
  <c r="DC274" i="14"/>
  <c r="DC273" i="14"/>
  <c r="DC264" i="14"/>
  <c r="PF137" i="14"/>
  <c r="PF128" i="14"/>
  <c r="PF138" i="14"/>
  <c r="OJ274" i="14"/>
  <c r="OJ273" i="14"/>
  <c r="OJ264" i="14"/>
  <c r="DD274" i="14"/>
  <c r="DD273" i="14"/>
  <c r="DD264" i="14"/>
  <c r="JX272" i="14"/>
  <c r="JX269" i="14"/>
  <c r="JC274" i="14"/>
  <c r="JC273" i="14"/>
  <c r="JC264" i="14"/>
  <c r="EX274" i="14"/>
  <c r="EX273" i="14"/>
  <c r="EX264" i="14"/>
  <c r="HD242" i="14"/>
  <c r="EN272" i="14"/>
  <c r="EN269" i="14"/>
  <c r="PZ274" i="14"/>
  <c r="NY274" i="14"/>
  <c r="NY273" i="14"/>
  <c r="NY264" i="14"/>
  <c r="HI272" i="14"/>
  <c r="HI269" i="14"/>
  <c r="DJ128" i="14"/>
  <c r="DJ137" i="14"/>
  <c r="DJ138" i="14"/>
  <c r="AB274" i="14"/>
  <c r="AB273" i="14"/>
  <c r="AB264" i="14"/>
  <c r="HD244" i="14"/>
  <c r="HD260" i="14" s="1"/>
  <c r="QE244" i="14"/>
  <c r="QE260" i="14" s="1"/>
  <c r="QE274" i="14" s="1"/>
  <c r="IV273" i="14"/>
  <c r="IV274" i="14"/>
  <c r="IV264" i="14"/>
  <c r="BK274" i="14"/>
  <c r="BK273" i="14"/>
  <c r="BK264" i="14"/>
  <c r="KL274" i="14"/>
  <c r="KL273" i="14"/>
  <c r="KL264" i="14"/>
  <c r="OR242" i="14"/>
  <c r="OR244" i="14" s="1"/>
  <c r="OR260" i="14" s="1"/>
  <c r="P244" i="14"/>
  <c r="P260" i="14" s="1"/>
  <c r="MP136" i="14"/>
  <c r="MP133" i="14"/>
  <c r="OK274" i="14"/>
  <c r="OK273" i="14"/>
  <c r="OK264" i="14"/>
  <c r="NB136" i="14"/>
  <c r="NB133" i="14"/>
  <c r="BH272" i="14"/>
  <c r="BH269" i="14"/>
  <c r="OA272" i="14"/>
  <c r="OA269" i="14"/>
  <c r="LW272" i="14"/>
  <c r="LW269" i="14"/>
  <c r="FG272" i="14"/>
  <c r="FG269" i="14"/>
  <c r="MT272" i="14"/>
  <c r="MT269" i="14"/>
  <c r="DB272" i="14"/>
  <c r="DB269" i="14"/>
  <c r="ON272" i="14"/>
  <c r="ON269" i="14"/>
  <c r="JJ274" i="14"/>
  <c r="JJ273" i="14"/>
  <c r="JJ264" i="14"/>
  <c r="G273" i="14"/>
  <c r="G264" i="14"/>
  <c r="G274" i="14"/>
  <c r="KX136" i="14"/>
  <c r="KX133" i="14"/>
  <c r="KC274" i="14"/>
  <c r="KC273" i="14"/>
  <c r="KC264" i="14"/>
  <c r="OP274" i="14"/>
  <c r="OP273" i="14"/>
  <c r="OP264" i="14"/>
  <c r="IM273" i="14"/>
  <c r="IM274" i="14"/>
  <c r="IM264" i="14"/>
  <c r="CF274" i="14"/>
  <c r="CF273" i="14"/>
  <c r="CF264" i="14"/>
  <c r="F273" i="14"/>
  <c r="F264" i="14"/>
  <c r="F274" i="14"/>
  <c r="LD273" i="14"/>
  <c r="LD274" i="14"/>
  <c r="LD264" i="14"/>
  <c r="MM273" i="14"/>
  <c r="MM274" i="14"/>
  <c r="MM264" i="14"/>
  <c r="KE272" i="14"/>
  <c r="KE269" i="14"/>
  <c r="NM272" i="14"/>
  <c r="NM269" i="14"/>
  <c r="AW272" i="14"/>
  <c r="AW269" i="14"/>
  <c r="GX274" i="14"/>
  <c r="GX273" i="14"/>
  <c r="GX264" i="14"/>
  <c r="M272" i="14"/>
  <c r="M269" i="14"/>
  <c r="EO272" i="14"/>
  <c r="EO269" i="14"/>
  <c r="ES272" i="14"/>
  <c r="ES269" i="14"/>
  <c r="HH274" i="14"/>
  <c r="HH273" i="14"/>
  <c r="HH264" i="14"/>
  <c r="DT274" i="14"/>
  <c r="DT273" i="14"/>
  <c r="DT264" i="14"/>
  <c r="PZ128" i="14"/>
  <c r="PZ137" i="14"/>
  <c r="PZ138" i="14"/>
  <c r="BF242" i="14"/>
  <c r="BF244" i="14" s="1"/>
  <c r="BF260" i="14" s="1"/>
  <c r="CR274" i="14"/>
  <c r="CR273" i="14"/>
  <c r="CR264" i="14"/>
  <c r="FS274" i="14"/>
  <c r="FS273" i="14"/>
  <c r="FS264" i="14"/>
  <c r="IT128" i="14"/>
  <c r="IT137" i="14"/>
  <c r="IT138" i="14"/>
  <c r="LA274" i="14"/>
  <c r="LA273" i="14"/>
  <c r="LA264" i="14"/>
  <c r="HQ274" i="14"/>
  <c r="HQ273" i="14"/>
  <c r="HQ264" i="14"/>
  <c r="KH274" i="14"/>
  <c r="KH273" i="14"/>
  <c r="KH264" i="14"/>
  <c r="EI274" i="14"/>
  <c r="EI273" i="14"/>
  <c r="EI264" i="14"/>
  <c r="BQ274" i="14"/>
  <c r="BQ273" i="14"/>
  <c r="BQ264" i="14"/>
  <c r="HM273" i="14"/>
  <c r="HM274" i="14"/>
  <c r="HM264" i="14"/>
  <c r="DJ273" i="14"/>
  <c r="DJ264" i="14"/>
  <c r="DJ274" i="14"/>
  <c r="GR136" i="14"/>
  <c r="GR133" i="14"/>
  <c r="AI274" i="14"/>
  <c r="AI273" i="14"/>
  <c r="AI264" i="14"/>
  <c r="OO274" i="14"/>
  <c r="OO273" i="14"/>
  <c r="OO264" i="14"/>
  <c r="DP274" i="14"/>
  <c r="DP273" i="14"/>
  <c r="DP264" i="14"/>
  <c r="JZ274" i="14"/>
  <c r="JZ273" i="14"/>
  <c r="JZ264" i="14"/>
  <c r="X274" i="14"/>
  <c r="X273" i="14"/>
  <c r="X264" i="14"/>
  <c r="CE274" i="14"/>
  <c r="CE273" i="14"/>
  <c r="CE264" i="14"/>
  <c r="QC274" i="14"/>
  <c r="JT274" i="14"/>
  <c r="JT273" i="14"/>
  <c r="JT264" i="14"/>
  <c r="KJ136" i="14"/>
  <c r="KJ133" i="14"/>
  <c r="QH244" i="14"/>
  <c r="QH260" i="14" s="1"/>
  <c r="BW274" i="14"/>
  <c r="BW273" i="14"/>
  <c r="BW264" i="14"/>
  <c r="CO274" i="14"/>
  <c r="CO273" i="14"/>
  <c r="CO264" i="14"/>
  <c r="LF274" i="14"/>
  <c r="LF273" i="14"/>
  <c r="LF264" i="14"/>
  <c r="S274" i="14"/>
  <c r="S273" i="14"/>
  <c r="S264" i="14"/>
  <c r="HF273" i="14"/>
  <c r="HF274" i="14"/>
  <c r="HF264" i="14"/>
  <c r="AA274" i="14"/>
  <c r="AA273" i="14"/>
  <c r="AA264" i="14"/>
  <c r="NO274" i="14"/>
  <c r="NO273" i="14"/>
  <c r="NO264" i="14"/>
  <c r="HJ272" i="14"/>
  <c r="HJ269" i="14"/>
  <c r="MG272" i="14"/>
  <c r="MG269" i="14"/>
  <c r="JM272" i="14"/>
  <c r="JM269" i="14"/>
  <c r="PR274" i="14"/>
  <c r="PR273" i="14"/>
  <c r="PR264" i="14"/>
  <c r="IA272" i="14"/>
  <c r="IA269" i="14"/>
  <c r="LE272" i="14"/>
  <c r="LE269" i="14"/>
  <c r="OR273" i="14" l="1"/>
  <c r="OR264" i="14"/>
  <c r="OR274" i="14"/>
  <c r="GB273" i="14"/>
  <c r="GB264" i="14"/>
  <c r="GB274" i="14"/>
  <c r="BF273" i="14"/>
  <c r="BF264" i="14"/>
  <c r="BF274" i="14"/>
  <c r="DX273" i="14"/>
  <c r="DX264" i="14"/>
  <c r="DX274" i="14"/>
  <c r="S272" i="14"/>
  <c r="S269" i="14"/>
  <c r="DJ272" i="14"/>
  <c r="DJ269" i="14"/>
  <c r="LA272" i="14"/>
  <c r="LA269" i="14"/>
  <c r="DT272" i="14"/>
  <c r="DT269" i="14"/>
  <c r="QH357" i="14"/>
  <c r="OQ272" i="14"/>
  <c r="OQ269" i="14"/>
  <c r="CB272" i="14"/>
  <c r="CB269" i="14"/>
  <c r="OG272" i="14"/>
  <c r="OG269" i="14"/>
  <c r="LB272" i="14"/>
  <c r="LB269" i="14"/>
  <c r="GI272" i="14"/>
  <c r="GI269" i="14"/>
  <c r="BI272" i="14"/>
  <c r="BI269" i="14"/>
  <c r="GE272" i="14"/>
  <c r="GE269" i="14"/>
  <c r="LG272" i="14"/>
  <c r="LG269" i="14"/>
  <c r="OD272" i="14"/>
  <c r="OD269" i="14"/>
  <c r="EW272" i="14"/>
  <c r="EW269" i="14"/>
  <c r="QF272" i="14"/>
  <c r="QF269" i="14"/>
  <c r="FV272" i="14"/>
  <c r="FV269" i="14"/>
  <c r="AU272" i="14"/>
  <c r="AU269" i="14"/>
  <c r="CQ272" i="14"/>
  <c r="CQ269" i="14"/>
  <c r="II272" i="14"/>
  <c r="II269" i="14"/>
  <c r="PN269" i="14"/>
  <c r="PN272" i="14"/>
  <c r="PZ272" i="14"/>
  <c r="PZ269" i="14"/>
  <c r="NX272" i="14"/>
  <c r="NX269" i="14"/>
  <c r="BJ272" i="14"/>
  <c r="BJ269" i="14"/>
  <c r="PB272" i="14"/>
  <c r="PB269" i="14"/>
  <c r="AA272" i="14"/>
  <c r="AA269" i="14"/>
  <c r="AI272" i="14"/>
  <c r="AI269" i="14"/>
  <c r="HM272" i="14"/>
  <c r="HM269" i="14"/>
  <c r="CR272" i="14"/>
  <c r="CR269" i="14"/>
  <c r="IM272" i="14"/>
  <c r="IM269" i="14"/>
  <c r="KL272" i="14"/>
  <c r="KL269" i="14"/>
  <c r="DJ136" i="14"/>
  <c r="DJ133" i="14"/>
  <c r="QH347" i="14"/>
  <c r="QH356" i="14" s="1"/>
  <c r="PV356" i="14"/>
  <c r="BN272" i="14"/>
  <c r="BN269" i="14"/>
  <c r="O272" i="14"/>
  <c r="O269" i="14"/>
  <c r="GP136" i="14"/>
  <c r="GP133" i="14"/>
  <c r="ID272" i="14"/>
  <c r="ID269" i="14"/>
  <c r="KF269" i="14"/>
  <c r="KF272" i="14"/>
  <c r="L272" i="14"/>
  <c r="L269" i="14"/>
  <c r="QH274" i="14"/>
  <c r="KB272" i="14"/>
  <c r="KB269" i="14"/>
  <c r="QG133" i="14"/>
  <c r="QG136" i="14"/>
  <c r="HG272" i="14"/>
  <c r="HG269" i="14"/>
  <c r="KM272" i="14"/>
  <c r="KM269" i="14"/>
  <c r="MP272" i="14"/>
  <c r="MP269" i="14"/>
  <c r="KG272" i="14"/>
  <c r="KG269" i="14"/>
  <c r="NZ272" i="14"/>
  <c r="NZ269" i="14"/>
  <c r="BX272" i="14"/>
  <c r="BX269" i="14"/>
  <c r="LH272" i="14"/>
  <c r="LH269" i="14"/>
  <c r="NG272" i="14"/>
  <c r="NG269" i="14"/>
  <c r="AZ272" i="14"/>
  <c r="AZ269" i="14"/>
  <c r="CN272" i="14"/>
  <c r="CN269" i="14"/>
  <c r="EJ272" i="14"/>
  <c r="EJ269" i="14"/>
  <c r="IH272" i="14"/>
  <c r="IH269" i="14"/>
  <c r="PY273" i="14"/>
  <c r="PY264" i="14"/>
  <c r="PY274" i="14"/>
  <c r="EB272" i="14"/>
  <c r="EB269" i="14"/>
  <c r="EL273" i="14"/>
  <c r="EL264" i="14"/>
  <c r="EL274" i="14"/>
  <c r="AD272" i="14"/>
  <c r="AD269" i="14"/>
  <c r="NI272" i="14"/>
  <c r="NI269" i="14"/>
  <c r="KD272" i="14"/>
  <c r="KD269" i="14"/>
  <c r="LD272" i="14"/>
  <c r="LD269" i="14"/>
  <c r="PE272" i="14"/>
  <c r="PE269" i="14"/>
  <c r="FH272" i="14"/>
  <c r="FH269" i="14"/>
  <c r="PD272" i="14"/>
  <c r="PD269" i="14"/>
  <c r="QF136" i="14"/>
  <c r="QF133" i="14"/>
  <c r="LO272" i="14"/>
  <c r="LO269" i="14"/>
  <c r="KS272" i="14"/>
  <c r="KS269" i="14"/>
  <c r="W272" i="14"/>
  <c r="W269" i="14"/>
  <c r="LN272" i="14"/>
  <c r="LN269" i="14"/>
  <c r="FY272" i="14"/>
  <c r="FY269" i="14"/>
  <c r="K272" i="14"/>
  <c r="K269" i="14"/>
  <c r="CL272" i="14"/>
  <c r="CL269" i="14"/>
  <c r="EZ272" i="14"/>
  <c r="EZ269" i="14"/>
  <c r="BT273" i="14"/>
  <c r="BT264" i="14"/>
  <c r="BT274" i="14"/>
  <c r="HT272" i="14"/>
  <c r="HT269" i="14"/>
  <c r="EG272" i="14"/>
  <c r="EG269" i="14"/>
  <c r="HX272" i="14"/>
  <c r="HX269" i="14"/>
  <c r="LX272" i="14"/>
  <c r="LX269" i="14"/>
  <c r="FM272" i="14"/>
  <c r="FM269" i="14"/>
  <c r="DV272" i="14"/>
  <c r="DV269" i="14"/>
  <c r="CY272" i="14"/>
  <c r="CY269" i="14"/>
  <c r="CZ272" i="14"/>
  <c r="CZ269" i="14"/>
  <c r="FQ272" i="14"/>
  <c r="FQ269" i="14"/>
  <c r="IF272" i="14"/>
  <c r="IF269" i="14"/>
  <c r="HA272" i="14"/>
  <c r="HA269" i="14"/>
  <c r="LF272" i="14"/>
  <c r="LF269" i="14"/>
  <c r="CE272" i="14"/>
  <c r="CE269" i="14"/>
  <c r="KH272" i="14"/>
  <c r="KH269" i="14"/>
  <c r="OK272" i="14"/>
  <c r="OK269" i="14"/>
  <c r="QE273" i="14"/>
  <c r="QE264" i="14"/>
  <c r="PF136" i="14"/>
  <c r="PF133" i="14"/>
  <c r="IW272" i="14"/>
  <c r="IW269" i="14"/>
  <c r="GG272" i="14"/>
  <c r="GG269" i="14"/>
  <c r="AP272" i="14"/>
  <c r="AP269" i="14"/>
  <c r="KI272" i="14"/>
  <c r="KI269" i="14"/>
  <c r="I272" i="14"/>
  <c r="I269" i="14"/>
  <c r="DQ272" i="14"/>
  <c r="DQ269" i="14"/>
  <c r="GV272" i="14"/>
  <c r="GV269" i="14"/>
  <c r="AO272" i="14"/>
  <c r="AO269" i="14"/>
  <c r="OV272" i="14"/>
  <c r="OV269" i="14"/>
  <c r="IJ272" i="14"/>
  <c r="IJ269" i="14"/>
  <c r="DU272" i="14"/>
  <c r="DU269" i="14"/>
  <c r="MD272" i="14"/>
  <c r="MD269" i="14"/>
  <c r="IS272" i="14"/>
  <c r="IS269" i="14"/>
  <c r="PK272" i="14"/>
  <c r="PK269" i="14"/>
  <c r="EL136" i="14"/>
  <c r="EL133" i="14"/>
  <c r="JH272" i="14"/>
  <c r="JH269" i="14"/>
  <c r="CX272" i="14"/>
  <c r="CX269" i="14"/>
  <c r="HW272" i="14"/>
  <c r="HW269" i="14"/>
  <c r="GB136" i="14"/>
  <c r="GB133" i="14"/>
  <c r="FE272" i="14"/>
  <c r="FE269" i="14"/>
  <c r="GN272" i="14"/>
  <c r="GN269" i="14"/>
  <c r="DL272" i="14"/>
  <c r="DL269" i="14"/>
  <c r="PS272" i="14"/>
  <c r="PS269" i="14"/>
  <c r="AM272" i="14"/>
  <c r="AM269" i="14"/>
  <c r="NR272" i="14"/>
  <c r="NR269" i="14"/>
  <c r="NK272" i="14"/>
  <c r="NK269" i="14"/>
  <c r="OC272" i="14"/>
  <c r="OC269" i="14"/>
  <c r="FB272" i="14"/>
  <c r="FB269" i="14"/>
  <c r="HL272" i="14"/>
  <c r="HL269" i="14"/>
  <c r="BE272" i="14"/>
  <c r="BE269" i="14"/>
  <c r="MF272" i="14"/>
  <c r="MF269" i="14"/>
  <c r="QB272" i="14"/>
  <c r="QB269" i="14"/>
  <c r="FK272" i="14"/>
  <c r="FK269" i="14"/>
  <c r="FL272" i="14"/>
  <c r="FL269" i="14"/>
  <c r="EH272" i="14"/>
  <c r="EH269" i="14"/>
  <c r="CH272" i="14"/>
  <c r="CH269" i="14"/>
  <c r="MW272" i="14"/>
  <c r="MW269" i="14"/>
  <c r="R272" i="14"/>
  <c r="R269" i="14"/>
  <c r="PT272" i="14"/>
  <c r="PT269" i="14"/>
  <c r="JJ272" i="14"/>
  <c r="JJ269" i="14"/>
  <c r="BW272" i="14"/>
  <c r="BW269" i="14"/>
  <c r="QH273" i="14"/>
  <c r="QH264" i="14"/>
  <c r="DP272" i="14"/>
  <c r="DP269" i="14"/>
  <c r="HD273" i="14"/>
  <c r="HD264" i="14"/>
  <c r="HD274" i="14"/>
  <c r="JR272" i="14"/>
  <c r="JR269" i="14"/>
  <c r="BF136" i="14"/>
  <c r="BF133" i="14"/>
  <c r="JP272" i="14"/>
  <c r="JP269" i="14"/>
  <c r="QE136" i="14"/>
  <c r="QE133" i="14"/>
  <c r="JY272" i="14"/>
  <c r="JY269" i="14"/>
  <c r="OH272" i="14"/>
  <c r="OH269" i="14"/>
  <c r="EE272" i="14"/>
  <c r="EE269" i="14"/>
  <c r="PX272" i="14"/>
  <c r="PX269" i="14"/>
  <c r="BZ272" i="14"/>
  <c r="BZ269" i="14"/>
  <c r="KJ272" i="14"/>
  <c r="KJ269" i="14"/>
  <c r="LC272" i="14"/>
  <c r="LC269" i="14"/>
  <c r="KO272" i="14"/>
  <c r="KO269" i="14"/>
  <c r="FF272" i="14"/>
  <c r="FF269" i="14"/>
  <c r="H272" i="14"/>
  <c r="H269" i="14"/>
  <c r="MH272" i="14"/>
  <c r="MH269" i="14"/>
  <c r="CM272" i="14"/>
  <c r="CM269" i="14"/>
  <c r="AH272" i="14"/>
  <c r="AH269" i="14"/>
  <c r="IL272" i="14"/>
  <c r="IL269" i="14"/>
  <c r="LU272" i="14"/>
  <c r="LU269" i="14"/>
  <c r="GU272" i="14"/>
  <c r="GU269" i="14"/>
  <c r="JF272" i="14"/>
  <c r="JF269" i="14"/>
  <c r="DF272" i="14"/>
  <c r="DF269" i="14"/>
  <c r="DI272" i="14"/>
  <c r="DI269" i="14"/>
  <c r="QD272" i="14"/>
  <c r="QD269" i="14"/>
  <c r="BA272" i="14"/>
  <c r="BA269" i="14"/>
  <c r="HV272" i="14"/>
  <c r="HV269" i="14"/>
  <c r="BV272" i="14"/>
  <c r="BV269" i="14"/>
  <c r="MR272" i="14"/>
  <c r="MR269" i="14"/>
  <c r="JZ272" i="14"/>
  <c r="JZ269" i="14"/>
  <c r="HH272" i="14"/>
  <c r="HH269" i="14"/>
  <c r="EX269" i="14"/>
  <c r="EX272" i="14"/>
  <c r="DD272" i="14"/>
  <c r="DD269" i="14"/>
  <c r="D272" i="14"/>
  <c r="D269" i="14"/>
  <c r="AV272" i="14"/>
  <c r="AV269" i="14"/>
  <c r="MB272" i="14"/>
  <c r="MB269" i="14"/>
  <c r="IE272" i="14"/>
  <c r="IE269" i="14"/>
  <c r="GR272" i="14"/>
  <c r="GR269" i="14"/>
  <c r="CG269" i="14"/>
  <c r="CG272" i="14"/>
  <c r="EP272" i="14"/>
  <c r="EP269" i="14"/>
  <c r="JD272" i="14"/>
  <c r="JD269" i="14"/>
  <c r="HF272" i="14"/>
  <c r="HF269" i="14"/>
  <c r="BQ272" i="14"/>
  <c r="BQ269" i="14"/>
  <c r="GX272" i="14"/>
  <c r="GX269" i="14"/>
  <c r="F272" i="14"/>
  <c r="F269" i="14"/>
  <c r="OP272" i="14"/>
  <c r="OP269" i="14"/>
  <c r="BK272" i="14"/>
  <c r="BK269" i="14"/>
  <c r="AB272" i="14"/>
  <c r="AB269" i="14"/>
  <c r="NY272" i="14"/>
  <c r="NY269" i="14"/>
  <c r="DC272" i="14"/>
  <c r="DC269" i="14"/>
  <c r="JK272" i="14"/>
  <c r="JK269" i="14"/>
  <c r="T272" i="14"/>
  <c r="T269" i="14"/>
  <c r="GD272" i="14"/>
  <c r="GD269" i="14"/>
  <c r="FC272" i="14"/>
  <c r="FC269" i="14"/>
  <c r="EY272" i="14"/>
  <c r="EY269" i="14"/>
  <c r="OU272" i="14"/>
  <c r="OU269" i="14"/>
  <c r="BL272" i="14"/>
  <c r="BL269" i="14"/>
  <c r="CS272" i="14"/>
  <c r="CS269" i="14"/>
  <c r="NT272" i="14"/>
  <c r="NT269" i="14"/>
  <c r="AF272" i="14"/>
  <c r="AF269" i="14"/>
  <c r="GJ272" i="14"/>
  <c r="GJ269" i="14"/>
  <c r="KR272" i="14"/>
  <c r="KR269" i="14"/>
  <c r="CU272" i="14"/>
  <c r="CU269" i="14"/>
  <c r="AR273" i="14"/>
  <c r="AR264" i="14"/>
  <c r="AR274" i="14"/>
  <c r="GK272" i="14"/>
  <c r="GK269" i="14"/>
  <c r="EC272" i="14"/>
  <c r="EC269" i="14"/>
  <c r="OF272" i="14"/>
  <c r="OF269" i="14"/>
  <c r="PL272" i="14"/>
  <c r="PL269" i="14"/>
  <c r="PJ272" i="14"/>
  <c r="PJ269" i="14"/>
  <c r="GP272" i="14"/>
  <c r="GP269" i="14"/>
  <c r="IO272" i="14"/>
  <c r="IO269" i="14"/>
  <c r="BD272" i="14"/>
  <c r="BD269" i="14"/>
  <c r="MZ272" i="14"/>
  <c r="MZ269" i="14"/>
  <c r="JN272" i="14"/>
  <c r="JN269" i="14"/>
  <c r="QC136" i="14"/>
  <c r="QC133" i="14"/>
  <c r="HZ272" i="14"/>
  <c r="HZ269" i="14"/>
  <c r="HB272" i="14"/>
  <c r="HB269" i="14"/>
  <c r="LZ272" i="14"/>
  <c r="LZ269" i="14"/>
  <c r="BY272" i="14"/>
  <c r="BY269" i="14"/>
  <c r="OZ272" i="14"/>
  <c r="OZ269" i="14"/>
  <c r="PV273" i="14"/>
  <c r="PV264" i="14"/>
  <c r="KC272" i="14"/>
  <c r="KC269" i="14"/>
  <c r="PR272" i="14"/>
  <c r="PR269" i="14"/>
  <c r="CO272" i="14"/>
  <c r="CO269" i="14"/>
  <c r="X272" i="14"/>
  <c r="X269" i="14"/>
  <c r="HQ272" i="14"/>
  <c r="HQ269" i="14"/>
  <c r="IT136" i="14"/>
  <c r="IT133" i="14"/>
  <c r="MM272" i="14"/>
  <c r="MM269" i="14"/>
  <c r="G272" i="14"/>
  <c r="G269" i="14"/>
  <c r="IP272" i="14"/>
  <c r="IP269" i="14"/>
  <c r="BB272" i="14"/>
  <c r="BB269" i="14"/>
  <c r="QG273" i="14"/>
  <c r="QG264" i="14"/>
  <c r="QG274" i="14"/>
  <c r="MV272" i="14"/>
  <c r="MV269" i="14"/>
  <c r="LS272" i="14"/>
  <c r="LS269" i="14"/>
  <c r="KA272" i="14"/>
  <c r="KA269" i="14"/>
  <c r="KT272" i="14"/>
  <c r="KT269" i="14"/>
  <c r="MC272" i="14"/>
  <c r="MC269" i="14"/>
  <c r="KX273" i="14"/>
  <c r="KX264" i="14"/>
  <c r="KX274" i="14"/>
  <c r="ET272" i="14"/>
  <c r="ET269" i="14"/>
  <c r="FP272" i="14"/>
  <c r="FP269" i="14"/>
  <c r="QA136" i="14"/>
  <c r="QA133" i="14"/>
  <c r="FZ272" i="14"/>
  <c r="FZ269" i="14"/>
  <c r="AL272" i="14"/>
  <c r="AL269" i="14"/>
  <c r="U272" i="14"/>
  <c r="U269" i="14"/>
  <c r="OI272" i="14"/>
  <c r="OI269" i="14"/>
  <c r="ME272" i="14"/>
  <c r="ME269" i="14"/>
  <c r="MS272" i="14"/>
  <c r="MS269" i="14"/>
  <c r="AX272" i="14"/>
  <c r="AX269" i="14"/>
  <c r="PH272" i="14"/>
  <c r="PH269" i="14"/>
  <c r="PO272" i="14"/>
  <c r="PO269" i="14"/>
  <c r="BS272" i="14"/>
  <c r="BS269" i="14"/>
  <c r="DE272" i="14"/>
  <c r="DE269" i="14"/>
  <c r="CC272" i="14"/>
  <c r="CC269" i="14"/>
  <c r="JG272" i="14"/>
  <c r="JG269" i="14"/>
  <c r="CD272" i="14"/>
  <c r="CD269" i="14"/>
  <c r="JS272" i="14"/>
  <c r="JS269" i="14"/>
  <c r="LK272" i="14"/>
  <c r="LK269" i="14"/>
  <c r="KN272" i="14"/>
  <c r="KN269" i="14"/>
  <c r="NS272" i="14"/>
  <c r="NS269" i="14"/>
  <c r="Y272" i="14"/>
  <c r="Y269" i="14"/>
  <c r="FW272" i="14"/>
  <c r="FW269" i="14"/>
  <c r="ML272" i="14"/>
  <c r="ML269" i="14"/>
  <c r="KQ272" i="14"/>
  <c r="KQ269" i="14"/>
  <c r="NA272" i="14"/>
  <c r="NA269" i="14"/>
  <c r="EV272" i="14"/>
  <c r="EV269" i="14"/>
  <c r="LL272" i="14"/>
  <c r="LL269" i="14"/>
  <c r="LP272" i="14"/>
  <c r="LP269" i="14"/>
  <c r="PF272" i="14"/>
  <c r="PF269" i="14"/>
  <c r="LQ272" i="14"/>
  <c r="LQ269" i="14"/>
  <c r="EI272" i="14"/>
  <c r="EI269" i="14"/>
  <c r="NO272" i="14"/>
  <c r="NO269" i="14"/>
  <c r="JT272" i="14"/>
  <c r="JT269" i="14"/>
  <c r="OO272" i="14"/>
  <c r="OO269" i="14"/>
  <c r="FS272" i="14"/>
  <c r="FS269" i="14"/>
  <c r="CF272" i="14"/>
  <c r="CF269" i="14"/>
  <c r="JC272" i="14"/>
  <c r="JC269" i="14"/>
  <c r="OJ272" i="14"/>
  <c r="OJ269" i="14"/>
  <c r="QH128" i="14"/>
  <c r="QH137" i="14"/>
  <c r="QH138" i="14"/>
  <c r="NU272" i="14"/>
  <c r="NU269" i="14"/>
  <c r="BO272" i="14"/>
  <c r="BO269" i="14"/>
  <c r="DZ272" i="14"/>
  <c r="DZ269" i="14"/>
  <c r="DM272" i="14"/>
  <c r="DM269" i="14"/>
  <c r="GW272" i="14"/>
  <c r="GW269" i="14"/>
  <c r="EK272" i="14"/>
  <c r="EK269" i="14"/>
  <c r="CJ272" i="14"/>
  <c r="CJ269" i="14"/>
  <c r="LJ272" i="14"/>
  <c r="LJ269" i="14"/>
  <c r="AT272" i="14"/>
  <c r="AT269" i="14"/>
  <c r="AG272" i="14"/>
  <c r="AG269" i="14"/>
  <c r="OT272" i="14"/>
  <c r="OT269" i="14"/>
  <c r="CV272" i="14"/>
  <c r="CV269" i="14"/>
  <c r="IN272" i="14"/>
  <c r="IN269" i="14"/>
  <c r="DW272" i="14"/>
  <c r="DW269" i="14"/>
  <c r="IY272" i="14"/>
  <c r="IY269" i="14"/>
  <c r="HK272" i="14"/>
  <c r="HK269" i="14"/>
  <c r="AQ272" i="14"/>
  <c r="AQ269" i="14"/>
  <c r="BM272" i="14"/>
  <c r="BM269" i="14"/>
  <c r="JV136" i="14"/>
  <c r="JV133" i="14"/>
  <c r="IT272" i="14"/>
  <c r="IT269" i="14"/>
  <c r="GS272" i="14"/>
  <c r="GS269" i="14"/>
  <c r="PV136" i="14"/>
  <c r="PV133" i="14"/>
  <c r="NB273" i="14"/>
  <c r="NB264" i="14"/>
  <c r="NB274" i="14"/>
  <c r="V272" i="14"/>
  <c r="V269" i="14"/>
  <c r="DO272" i="14"/>
  <c r="DO269" i="14"/>
  <c r="MN272" i="14"/>
  <c r="MN269" i="14"/>
  <c r="PW272" i="14"/>
  <c r="PW269" i="14"/>
  <c r="PY133" i="14"/>
  <c r="PY136" i="14"/>
  <c r="JQ272" i="14"/>
  <c r="JQ269" i="14"/>
  <c r="NN272" i="14"/>
  <c r="NN269" i="14"/>
  <c r="EQ272" i="14"/>
  <c r="EQ269" i="14"/>
  <c r="QC272" i="14"/>
  <c r="QC269" i="14"/>
  <c r="LV272" i="14"/>
  <c r="LV269" i="14"/>
  <c r="LR272" i="14"/>
  <c r="LR269" i="14"/>
  <c r="FN272" i="14"/>
  <c r="FN269" i="14"/>
  <c r="HP272" i="14"/>
  <c r="HP269" i="14"/>
  <c r="IC272" i="14"/>
  <c r="IC269" i="14"/>
  <c r="IK272" i="14"/>
  <c r="IK269" i="14"/>
  <c r="LT272" i="14"/>
  <c r="LT269" i="14"/>
  <c r="QA272" i="14"/>
  <c r="QA269" i="14"/>
  <c r="PZ136" i="14"/>
  <c r="PZ133" i="14"/>
  <c r="P264" i="14"/>
  <c r="P273" i="14"/>
  <c r="IV272" i="14"/>
  <c r="IV269" i="14"/>
  <c r="PV357" i="14"/>
  <c r="P274" i="14"/>
  <c r="J272" i="14"/>
  <c r="J269" i="14"/>
  <c r="GY272" i="14"/>
  <c r="GY269" i="14"/>
  <c r="JV273" i="14"/>
  <c r="JV264" i="14"/>
  <c r="JV274" i="14"/>
  <c r="OY272" i="14"/>
  <c r="OY269" i="14"/>
  <c r="EA272" i="14"/>
  <c r="EA269" i="14"/>
  <c r="IX269" i="14"/>
  <c r="IX272" i="14"/>
  <c r="JA272" i="14"/>
  <c r="JA269" i="14"/>
  <c r="PI272" i="14"/>
  <c r="PI269" i="14"/>
  <c r="AC272" i="14"/>
  <c r="AC269" i="14"/>
  <c r="NJ272" i="14"/>
  <c r="NJ269" i="14"/>
  <c r="NV272" i="14"/>
  <c r="NV269" i="14"/>
  <c r="PP272" i="14"/>
  <c r="PP269" i="14"/>
  <c r="MJ272" i="14"/>
  <c r="MJ269" i="14"/>
  <c r="IR272" i="14"/>
  <c r="IR269" i="14"/>
  <c r="DA272" i="14"/>
  <c r="DA269" i="14"/>
  <c r="MQ272" i="14"/>
  <c r="MQ269" i="14"/>
  <c r="HR272" i="14"/>
  <c r="HR269" i="14"/>
  <c r="BP272" i="14"/>
  <c r="BP269" i="14"/>
  <c r="HO269" i="14"/>
  <c r="HO272" i="14"/>
  <c r="QB136" i="14"/>
  <c r="QB133" i="14"/>
  <c r="GA272" i="14"/>
  <c r="GA269" i="14"/>
  <c r="AY272" i="14"/>
  <c r="AY269" i="14"/>
  <c r="LY272" i="14"/>
  <c r="LY269" i="14"/>
  <c r="NP272" i="14"/>
  <c r="NP269" i="14"/>
  <c r="NF272" i="14"/>
  <c r="NF269" i="14"/>
  <c r="E272" i="14"/>
  <c r="E269" i="14"/>
  <c r="HU272" i="14"/>
  <c r="HU269" i="14"/>
  <c r="HC272" i="14"/>
  <c r="HC269" i="14"/>
  <c r="FI272" i="14"/>
  <c r="FI269" i="14"/>
  <c r="PQ272" i="14"/>
  <c r="PQ269" i="14"/>
  <c r="PX136" i="14"/>
  <c r="PX133" i="14"/>
  <c r="JV272" i="14" l="1"/>
  <c r="JV269" i="14"/>
  <c r="QE272" i="14"/>
  <c r="QE269" i="14"/>
  <c r="NB272" i="14"/>
  <c r="NB269" i="14"/>
  <c r="QH136" i="14"/>
  <c r="QH133" i="14"/>
  <c r="KX272" i="14"/>
  <c r="KX269" i="14"/>
  <c r="BT272" i="14"/>
  <c r="BT269" i="14"/>
  <c r="BF272" i="14"/>
  <c r="BF269" i="14"/>
  <c r="QH272" i="14"/>
  <c r="QH269" i="14"/>
  <c r="PY272" i="14"/>
  <c r="PY269" i="14"/>
  <c r="P272" i="14"/>
  <c r="P269" i="14"/>
  <c r="PV272" i="14"/>
  <c r="PV269" i="14"/>
  <c r="EL272" i="14"/>
  <c r="EL269" i="14"/>
  <c r="GB272" i="14"/>
  <c r="GB269" i="14"/>
  <c r="QG272" i="14"/>
  <c r="QG269" i="14"/>
  <c r="HD272" i="14"/>
  <c r="HD269" i="14"/>
  <c r="DX272" i="14"/>
  <c r="DX269" i="14"/>
  <c r="AR272" i="14"/>
  <c r="AR269" i="14"/>
  <c r="OR272" i="14"/>
  <c r="OR269" i="14"/>
  <c r="RJ344" i="13" l="1"/>
  <c r="RJ335" i="13"/>
  <c r="QT309" i="13"/>
  <c r="QR309" i="13"/>
  <c r="QQ309" i="13"/>
  <c r="QD309" i="13"/>
  <c r="QC309" i="13"/>
  <c r="PN309" i="13"/>
  <c r="PM309" i="13"/>
  <c r="PC309" i="13"/>
  <c r="OX309" i="13"/>
  <c r="ON309" i="13"/>
  <c r="OM309" i="13"/>
  <c r="OL309" i="13"/>
  <c r="NW309" i="13"/>
  <c r="NM309" i="13"/>
  <c r="NL309" i="13"/>
  <c r="NH309" i="13"/>
  <c r="MW309" i="13"/>
  <c r="MV309" i="13"/>
  <c r="ML309" i="13"/>
  <c r="LW309" i="13"/>
  <c r="LV309" i="13"/>
  <c r="LU309" i="13"/>
  <c r="LG309" i="13"/>
  <c r="LF309" i="13"/>
  <c r="KV309" i="13"/>
  <c r="KU309" i="13"/>
  <c r="KF309" i="13"/>
  <c r="KE309" i="13"/>
  <c r="JU309" i="13"/>
  <c r="JQ309" i="13"/>
  <c r="JF309" i="13"/>
  <c r="JE309" i="13"/>
  <c r="JD309" i="13"/>
  <c r="IO309" i="13"/>
  <c r="IE309" i="13"/>
  <c r="ID309" i="13"/>
  <c r="HO309" i="13"/>
  <c r="HN309" i="13"/>
  <c r="GO309" i="13"/>
  <c r="GN309" i="13"/>
  <c r="GM309" i="13"/>
  <c r="FX309" i="13"/>
  <c r="FM309" i="13"/>
  <c r="EX309" i="13"/>
  <c r="EW309" i="13"/>
  <c r="EN309" i="13"/>
  <c r="EI309" i="13"/>
  <c r="DW309" i="13"/>
  <c r="DV309" i="13"/>
  <c r="DG309" i="13"/>
  <c r="CX309" i="13"/>
  <c r="CR309" i="13"/>
  <c r="CG309" i="13"/>
  <c r="CF309" i="13"/>
  <c r="BH309" i="13"/>
  <c r="BE309" i="13"/>
  <c r="AQ309" i="13"/>
  <c r="AP309" i="13"/>
  <c r="AF309" i="13"/>
  <c r="O309" i="13"/>
  <c r="H309" i="13"/>
  <c r="G309" i="13"/>
  <c r="QU308" i="13"/>
  <c r="QU309" i="13" s="1"/>
  <c r="QT308" i="13"/>
  <c r="QS308" i="13"/>
  <c r="QS309" i="13" s="1"/>
  <c r="QR308" i="13"/>
  <c r="QQ308" i="13"/>
  <c r="QP308" i="13"/>
  <c r="QP309" i="13" s="1"/>
  <c r="QO308" i="13"/>
  <c r="QO309" i="13" s="1"/>
  <c r="QN308" i="13"/>
  <c r="QN309" i="13" s="1"/>
  <c r="QM308" i="13"/>
  <c r="QM309" i="13" s="1"/>
  <c r="QL308" i="13"/>
  <c r="QL309" i="13" s="1"/>
  <c r="QJ308" i="13"/>
  <c r="QJ309" i="13" s="1"/>
  <c r="QG308" i="13"/>
  <c r="QG309" i="13" s="1"/>
  <c r="QF308" i="13"/>
  <c r="QF309" i="13" s="1"/>
  <c r="QE308" i="13"/>
  <c r="QE309" i="13" s="1"/>
  <c r="QD308" i="13"/>
  <c r="QC308" i="13"/>
  <c r="QB308" i="13"/>
  <c r="QB309" i="13" s="1"/>
  <c r="QA308" i="13"/>
  <c r="QA309" i="13" s="1"/>
  <c r="PZ308" i="13"/>
  <c r="PZ309" i="13" s="1"/>
  <c r="PY308" i="13"/>
  <c r="PY309" i="13" s="1"/>
  <c r="PX308" i="13"/>
  <c r="PX309" i="13" s="1"/>
  <c r="PV308" i="13"/>
  <c r="PV309" i="13" s="1"/>
  <c r="PS308" i="13"/>
  <c r="PS309" i="13" s="1"/>
  <c r="PR308" i="13"/>
  <c r="PR309" i="13" s="1"/>
  <c r="PQ308" i="13"/>
  <c r="PQ309" i="13" s="1"/>
  <c r="PP308" i="13"/>
  <c r="PP309" i="13" s="1"/>
  <c r="PO308" i="13"/>
  <c r="PO309" i="13" s="1"/>
  <c r="PN308" i="13"/>
  <c r="PM308" i="13"/>
  <c r="PL308" i="13"/>
  <c r="PL309" i="13" s="1"/>
  <c r="PK308" i="13"/>
  <c r="PK309" i="13" s="1"/>
  <c r="PJ308" i="13"/>
  <c r="PJ309" i="13" s="1"/>
  <c r="PH308" i="13"/>
  <c r="PH309" i="13" s="1"/>
  <c r="PE308" i="13"/>
  <c r="PE309" i="13" s="1"/>
  <c r="PD308" i="13"/>
  <c r="PD309" i="13" s="1"/>
  <c r="PC308" i="13"/>
  <c r="PB308" i="13"/>
  <c r="PB309" i="13" s="1"/>
  <c r="PA308" i="13"/>
  <c r="PA309" i="13" s="1"/>
  <c r="OZ308" i="13"/>
  <c r="OZ309" i="13" s="1"/>
  <c r="OY308" i="13"/>
  <c r="OY309" i="13" s="1"/>
  <c r="OX308" i="13"/>
  <c r="OW308" i="13"/>
  <c r="OW309" i="13" s="1"/>
  <c r="OV308" i="13"/>
  <c r="OV309" i="13" s="1"/>
  <c r="OT308" i="13"/>
  <c r="OT309" i="13" s="1"/>
  <c r="OQ308" i="13"/>
  <c r="OQ309" i="13" s="1"/>
  <c r="OP308" i="13"/>
  <c r="OP309" i="13" s="1"/>
  <c r="OO308" i="13"/>
  <c r="OO309" i="13" s="1"/>
  <c r="ON308" i="13"/>
  <c r="OM308" i="13"/>
  <c r="OL308" i="13"/>
  <c r="OK308" i="13"/>
  <c r="OK309" i="13" s="1"/>
  <c r="OJ308" i="13"/>
  <c r="OJ309" i="13" s="1"/>
  <c r="OI308" i="13"/>
  <c r="OI309" i="13" s="1"/>
  <c r="OH308" i="13"/>
  <c r="OH309" i="13" s="1"/>
  <c r="OF308" i="13"/>
  <c r="OF309" i="13" s="1"/>
  <c r="OC308" i="13"/>
  <c r="OC309" i="13" s="1"/>
  <c r="OB308" i="13"/>
  <c r="OB309" i="13" s="1"/>
  <c r="OA308" i="13"/>
  <c r="OA309" i="13" s="1"/>
  <c r="NZ308" i="13"/>
  <c r="NZ309" i="13" s="1"/>
  <c r="NY308" i="13"/>
  <c r="NY309" i="13" s="1"/>
  <c r="NX308" i="13"/>
  <c r="NX309" i="13" s="1"/>
  <c r="NW308" i="13"/>
  <c r="NV308" i="13"/>
  <c r="NV309" i="13" s="1"/>
  <c r="NU308" i="13"/>
  <c r="NU309" i="13" s="1"/>
  <c r="NT308" i="13"/>
  <c r="NT309" i="13" s="1"/>
  <c r="NR308" i="13"/>
  <c r="NR309" i="13" s="1"/>
  <c r="NO308" i="13"/>
  <c r="NO309" i="13" s="1"/>
  <c r="NN308" i="13"/>
  <c r="NN309" i="13" s="1"/>
  <c r="NM308" i="13"/>
  <c r="NL308" i="13"/>
  <c r="NK308" i="13"/>
  <c r="NK309" i="13" s="1"/>
  <c r="NJ308" i="13"/>
  <c r="NJ309" i="13" s="1"/>
  <c r="NI308" i="13"/>
  <c r="NI309" i="13" s="1"/>
  <c r="NH308" i="13"/>
  <c r="NG308" i="13"/>
  <c r="NG309" i="13" s="1"/>
  <c r="NF308" i="13"/>
  <c r="NF309" i="13" s="1"/>
  <c r="ND308" i="13"/>
  <c r="ND309" i="13" s="1"/>
  <c r="NA308" i="13"/>
  <c r="NA309" i="13" s="1"/>
  <c r="MZ308" i="13"/>
  <c r="MZ309" i="13" s="1"/>
  <c r="MY308" i="13"/>
  <c r="MY309" i="13" s="1"/>
  <c r="MX308" i="13"/>
  <c r="MX309" i="13" s="1"/>
  <c r="MW308" i="13"/>
  <c r="MV308" i="13"/>
  <c r="MU308" i="13"/>
  <c r="MU309" i="13" s="1"/>
  <c r="MT308" i="13"/>
  <c r="MT309" i="13" s="1"/>
  <c r="MS308" i="13"/>
  <c r="MS309" i="13" s="1"/>
  <c r="MR308" i="13"/>
  <c r="MR309" i="13" s="1"/>
  <c r="MP308" i="13"/>
  <c r="MP309" i="13" s="1"/>
  <c r="MM308" i="13"/>
  <c r="MM309" i="13" s="1"/>
  <c r="ML308" i="13"/>
  <c r="MK308" i="13"/>
  <c r="MK309" i="13" s="1"/>
  <c r="MJ308" i="13"/>
  <c r="MJ309" i="13" s="1"/>
  <c r="MI308" i="13"/>
  <c r="MI309" i="13" s="1"/>
  <c r="MH308" i="13"/>
  <c r="MH309" i="13" s="1"/>
  <c r="MG308" i="13"/>
  <c r="MG309" i="13" s="1"/>
  <c r="MF308" i="13"/>
  <c r="MF309" i="13" s="1"/>
  <c r="ME308" i="13"/>
  <c r="ME309" i="13" s="1"/>
  <c r="MD308" i="13"/>
  <c r="MD309" i="13" s="1"/>
  <c r="MB308" i="13"/>
  <c r="MB309" i="13" s="1"/>
  <c r="LY308" i="13"/>
  <c r="LY309" i="13" s="1"/>
  <c r="LX308" i="13"/>
  <c r="LX309" i="13" s="1"/>
  <c r="LW308" i="13"/>
  <c r="LV308" i="13"/>
  <c r="LU308" i="13"/>
  <c r="LT308" i="13"/>
  <c r="LT309" i="13" s="1"/>
  <c r="LS308" i="13"/>
  <c r="LS309" i="13" s="1"/>
  <c r="LR308" i="13"/>
  <c r="LR309" i="13" s="1"/>
  <c r="LQ308" i="13"/>
  <c r="LQ309" i="13" s="1"/>
  <c r="LP308" i="13"/>
  <c r="LP309" i="13" s="1"/>
  <c r="LN308" i="13"/>
  <c r="LN309" i="13" s="1"/>
  <c r="LK308" i="13"/>
  <c r="LK309" i="13" s="1"/>
  <c r="LJ308" i="13"/>
  <c r="LJ309" i="13" s="1"/>
  <c r="LI308" i="13"/>
  <c r="LI309" i="13" s="1"/>
  <c r="LH308" i="13"/>
  <c r="LH309" i="13" s="1"/>
  <c r="LG308" i="13"/>
  <c r="LF308" i="13"/>
  <c r="LE308" i="13"/>
  <c r="LE309" i="13" s="1"/>
  <c r="LD308" i="13"/>
  <c r="LD309" i="13" s="1"/>
  <c r="LC308" i="13"/>
  <c r="LC309" i="13" s="1"/>
  <c r="LB308" i="13"/>
  <c r="LB309" i="13" s="1"/>
  <c r="KZ308" i="13"/>
  <c r="KZ309" i="13" s="1"/>
  <c r="KW308" i="13"/>
  <c r="KW309" i="13" s="1"/>
  <c r="KV308" i="13"/>
  <c r="KU308" i="13"/>
  <c r="KT308" i="13"/>
  <c r="KT309" i="13" s="1"/>
  <c r="KS308" i="13"/>
  <c r="KS309" i="13" s="1"/>
  <c r="KR308" i="13"/>
  <c r="KR309" i="13" s="1"/>
  <c r="KQ308" i="13"/>
  <c r="KQ309" i="13" s="1"/>
  <c r="KP308" i="13"/>
  <c r="KP309" i="13" s="1"/>
  <c r="KO308" i="13"/>
  <c r="KO309" i="13" s="1"/>
  <c r="KN308" i="13"/>
  <c r="KN309" i="13" s="1"/>
  <c r="KL308" i="13"/>
  <c r="KL309" i="13" s="1"/>
  <c r="KI308" i="13"/>
  <c r="KI309" i="13" s="1"/>
  <c r="KH308" i="13"/>
  <c r="KH309" i="13" s="1"/>
  <c r="KG308" i="13"/>
  <c r="KG309" i="13" s="1"/>
  <c r="KF308" i="13"/>
  <c r="KE308" i="13"/>
  <c r="KD308" i="13"/>
  <c r="KD309" i="13" s="1"/>
  <c r="KC308" i="13"/>
  <c r="KC309" i="13" s="1"/>
  <c r="KB308" i="13"/>
  <c r="KB309" i="13" s="1"/>
  <c r="KA308" i="13"/>
  <c r="KA309" i="13" s="1"/>
  <c r="JZ308" i="13"/>
  <c r="JZ309" i="13" s="1"/>
  <c r="JX308" i="13"/>
  <c r="JX309" i="13" s="1"/>
  <c r="JU308" i="13"/>
  <c r="JT308" i="13"/>
  <c r="JT309" i="13" s="1"/>
  <c r="JS308" i="13"/>
  <c r="JS309" i="13" s="1"/>
  <c r="JR308" i="13"/>
  <c r="JR309" i="13" s="1"/>
  <c r="JQ308" i="13"/>
  <c r="JP308" i="13"/>
  <c r="JP309" i="13" s="1"/>
  <c r="JO308" i="13"/>
  <c r="JO309" i="13" s="1"/>
  <c r="JN308" i="13"/>
  <c r="JN309" i="13" s="1"/>
  <c r="JM308" i="13"/>
  <c r="JM309" i="13" s="1"/>
  <c r="JL308" i="13"/>
  <c r="JL309" i="13" s="1"/>
  <c r="JJ308" i="13"/>
  <c r="JJ309" i="13" s="1"/>
  <c r="JG308" i="13"/>
  <c r="JG309" i="13" s="1"/>
  <c r="JF308" i="13"/>
  <c r="JE308" i="13"/>
  <c r="JD308" i="13"/>
  <c r="JC308" i="13"/>
  <c r="JC309" i="13" s="1"/>
  <c r="JB308" i="13"/>
  <c r="JB309" i="13" s="1"/>
  <c r="JA308" i="13"/>
  <c r="JA309" i="13" s="1"/>
  <c r="IZ308" i="13"/>
  <c r="IZ309" i="13" s="1"/>
  <c r="IY308" i="13"/>
  <c r="IY309" i="13" s="1"/>
  <c r="IX308" i="13"/>
  <c r="IX309" i="13" s="1"/>
  <c r="IV308" i="13"/>
  <c r="IV309" i="13" s="1"/>
  <c r="IS308" i="13"/>
  <c r="IS309" i="13" s="1"/>
  <c r="IR308" i="13"/>
  <c r="IR309" i="13" s="1"/>
  <c r="IQ308" i="13"/>
  <c r="IQ309" i="13" s="1"/>
  <c r="IP308" i="13"/>
  <c r="IP309" i="13" s="1"/>
  <c r="IO308" i="13"/>
  <c r="IN308" i="13"/>
  <c r="IN309" i="13" s="1"/>
  <c r="IM308" i="13"/>
  <c r="IM309" i="13" s="1"/>
  <c r="IL308" i="13"/>
  <c r="IL309" i="13" s="1"/>
  <c r="IK308" i="13"/>
  <c r="IK309" i="13" s="1"/>
  <c r="IJ308" i="13"/>
  <c r="IJ309" i="13" s="1"/>
  <c r="IH308" i="13"/>
  <c r="IH309" i="13" s="1"/>
  <c r="IE308" i="13"/>
  <c r="ID308" i="13"/>
  <c r="IC308" i="13"/>
  <c r="IC309" i="13" s="1"/>
  <c r="IB308" i="13"/>
  <c r="IB309" i="13" s="1"/>
  <c r="IA308" i="13"/>
  <c r="IA309" i="13" s="1"/>
  <c r="HZ308" i="13"/>
  <c r="HZ309" i="13" s="1"/>
  <c r="HY308" i="13"/>
  <c r="HY309" i="13" s="1"/>
  <c r="HX308" i="13"/>
  <c r="HX309" i="13" s="1"/>
  <c r="HW308" i="13"/>
  <c r="HW309" i="13" s="1"/>
  <c r="HV308" i="13"/>
  <c r="HV309" i="13" s="1"/>
  <c r="HT308" i="13"/>
  <c r="HT309" i="13" s="1"/>
  <c r="HQ308" i="13"/>
  <c r="HQ309" i="13" s="1"/>
  <c r="HP308" i="13"/>
  <c r="HP309" i="13" s="1"/>
  <c r="HO308" i="13"/>
  <c r="HN308" i="13"/>
  <c r="HM308" i="13"/>
  <c r="HM309" i="13" s="1"/>
  <c r="HL308" i="13"/>
  <c r="HL309" i="13" s="1"/>
  <c r="HK308" i="13"/>
  <c r="HK309" i="13" s="1"/>
  <c r="HJ308" i="13"/>
  <c r="HJ309" i="13" s="1"/>
  <c r="HI308" i="13"/>
  <c r="HI309" i="13" s="1"/>
  <c r="HH308" i="13"/>
  <c r="HH309" i="13" s="1"/>
  <c r="HF308" i="13"/>
  <c r="HF309" i="13" s="1"/>
  <c r="HC308" i="13"/>
  <c r="HC309" i="13" s="1"/>
  <c r="HB308" i="13"/>
  <c r="HB309" i="13" s="1"/>
  <c r="HA308" i="13"/>
  <c r="HA309" i="13" s="1"/>
  <c r="GZ308" i="13"/>
  <c r="GZ309" i="13" s="1"/>
  <c r="GY308" i="13"/>
  <c r="GY309" i="13" s="1"/>
  <c r="GX308" i="13"/>
  <c r="GX309" i="13" s="1"/>
  <c r="GW308" i="13"/>
  <c r="GW309" i="13" s="1"/>
  <c r="GV308" i="13"/>
  <c r="GV309" i="13" s="1"/>
  <c r="GU308" i="13"/>
  <c r="GU309" i="13" s="1"/>
  <c r="GT308" i="13"/>
  <c r="GT309" i="13" s="1"/>
  <c r="GR308" i="13"/>
  <c r="GR309" i="13" s="1"/>
  <c r="GO308" i="13"/>
  <c r="GN308" i="13"/>
  <c r="GM308" i="13"/>
  <c r="GL308" i="13"/>
  <c r="GL309" i="13" s="1"/>
  <c r="GK308" i="13"/>
  <c r="GK309" i="13" s="1"/>
  <c r="GJ308" i="13"/>
  <c r="GJ309" i="13" s="1"/>
  <c r="GI308" i="13"/>
  <c r="GI309" i="13" s="1"/>
  <c r="GH308" i="13"/>
  <c r="GH309" i="13" s="1"/>
  <c r="GG308" i="13"/>
  <c r="GG309" i="13" s="1"/>
  <c r="GF308" i="13"/>
  <c r="GF309" i="13" s="1"/>
  <c r="GD308" i="13"/>
  <c r="GD309" i="13" s="1"/>
  <c r="GA308" i="13"/>
  <c r="GA309" i="13" s="1"/>
  <c r="FZ308" i="13"/>
  <c r="FZ309" i="13" s="1"/>
  <c r="FY308" i="13"/>
  <c r="FY309" i="13" s="1"/>
  <c r="FX308" i="13"/>
  <c r="FW308" i="13"/>
  <c r="FW309" i="13" s="1"/>
  <c r="FV308" i="13"/>
  <c r="FV309" i="13" s="1"/>
  <c r="FU308" i="13"/>
  <c r="FU309" i="13" s="1"/>
  <c r="FT308" i="13"/>
  <c r="FT309" i="13" s="1"/>
  <c r="FS308" i="13"/>
  <c r="FS309" i="13" s="1"/>
  <c r="FR308" i="13"/>
  <c r="FR309" i="13" s="1"/>
  <c r="FP308" i="13"/>
  <c r="FP309" i="13" s="1"/>
  <c r="FM308" i="13"/>
  <c r="FL308" i="13"/>
  <c r="FL309" i="13" s="1"/>
  <c r="FK308" i="13"/>
  <c r="FK309" i="13" s="1"/>
  <c r="FJ308" i="13"/>
  <c r="FJ309" i="13" s="1"/>
  <c r="FI308" i="13"/>
  <c r="FI309" i="13" s="1"/>
  <c r="FH308" i="13"/>
  <c r="FH309" i="13" s="1"/>
  <c r="FG308" i="13"/>
  <c r="FG309" i="13" s="1"/>
  <c r="FF308" i="13"/>
  <c r="FF309" i="13" s="1"/>
  <c r="FE308" i="13"/>
  <c r="FE309" i="13" s="1"/>
  <c r="FD308" i="13"/>
  <c r="FD309" i="13" s="1"/>
  <c r="FB308" i="13"/>
  <c r="FB309" i="13" s="1"/>
  <c r="EY308" i="13"/>
  <c r="EY309" i="13" s="1"/>
  <c r="EX308" i="13"/>
  <c r="EW308" i="13"/>
  <c r="EV308" i="13"/>
  <c r="EV309" i="13" s="1"/>
  <c r="EU308" i="13"/>
  <c r="EU309" i="13" s="1"/>
  <c r="ET308" i="13"/>
  <c r="ET309" i="13" s="1"/>
  <c r="ES308" i="13"/>
  <c r="ES309" i="13" s="1"/>
  <c r="ER308" i="13"/>
  <c r="ER309" i="13" s="1"/>
  <c r="EQ308" i="13"/>
  <c r="EQ309" i="13" s="1"/>
  <c r="EP308" i="13"/>
  <c r="EP309" i="13" s="1"/>
  <c r="EN308" i="13"/>
  <c r="EK308" i="13"/>
  <c r="EK309" i="13" s="1"/>
  <c r="EJ308" i="13"/>
  <c r="EJ309" i="13" s="1"/>
  <c r="EI308" i="13"/>
  <c r="EH308" i="13"/>
  <c r="EH309" i="13" s="1"/>
  <c r="EG308" i="13"/>
  <c r="EG309" i="13" s="1"/>
  <c r="EF308" i="13"/>
  <c r="EF309" i="13" s="1"/>
  <c r="EE308" i="13"/>
  <c r="EE309" i="13" s="1"/>
  <c r="ED308" i="13"/>
  <c r="ED309" i="13" s="1"/>
  <c r="EC308" i="13"/>
  <c r="EC309" i="13" s="1"/>
  <c r="EB308" i="13"/>
  <c r="EB309" i="13" s="1"/>
  <c r="DZ308" i="13"/>
  <c r="DZ309" i="13" s="1"/>
  <c r="DW308" i="13"/>
  <c r="DV308" i="13"/>
  <c r="DU308" i="13"/>
  <c r="DU309" i="13" s="1"/>
  <c r="DT308" i="13"/>
  <c r="DT309" i="13" s="1"/>
  <c r="DS308" i="13"/>
  <c r="DS309" i="13" s="1"/>
  <c r="DR308" i="13"/>
  <c r="DR309" i="13" s="1"/>
  <c r="DQ308" i="13"/>
  <c r="DQ309" i="13" s="1"/>
  <c r="DP308" i="13"/>
  <c r="DP309" i="13" s="1"/>
  <c r="DO308" i="13"/>
  <c r="DO309" i="13" s="1"/>
  <c r="DN308" i="13"/>
  <c r="DN309" i="13" s="1"/>
  <c r="DL308" i="13"/>
  <c r="DL309" i="13" s="1"/>
  <c r="DI308" i="13"/>
  <c r="DI309" i="13" s="1"/>
  <c r="DH308" i="13"/>
  <c r="DH309" i="13" s="1"/>
  <c r="DG308" i="13"/>
  <c r="DF308" i="13"/>
  <c r="DF309" i="13" s="1"/>
  <c r="DE308" i="13"/>
  <c r="DE309" i="13" s="1"/>
  <c r="DD308" i="13"/>
  <c r="DD309" i="13" s="1"/>
  <c r="DC308" i="13"/>
  <c r="DC309" i="13" s="1"/>
  <c r="DB308" i="13"/>
  <c r="DB309" i="13" s="1"/>
  <c r="DA308" i="13"/>
  <c r="DA309" i="13" s="1"/>
  <c r="CZ308" i="13"/>
  <c r="CZ309" i="13" s="1"/>
  <c r="CX308" i="13"/>
  <c r="CU308" i="13"/>
  <c r="CU309" i="13" s="1"/>
  <c r="CT308" i="13"/>
  <c r="CT309" i="13" s="1"/>
  <c r="CS308" i="13"/>
  <c r="CS309" i="13" s="1"/>
  <c r="CR308" i="13"/>
  <c r="CQ308" i="13"/>
  <c r="CQ309" i="13" s="1"/>
  <c r="CP308" i="13"/>
  <c r="CP309" i="13" s="1"/>
  <c r="CO308" i="13"/>
  <c r="CO309" i="13" s="1"/>
  <c r="CN308" i="13"/>
  <c r="CN309" i="13" s="1"/>
  <c r="CM308" i="13"/>
  <c r="CM309" i="13" s="1"/>
  <c r="CL308" i="13"/>
  <c r="CL309" i="13" s="1"/>
  <c r="CJ308" i="13"/>
  <c r="CJ309" i="13" s="1"/>
  <c r="CG308" i="13"/>
  <c r="CF308" i="13"/>
  <c r="CE308" i="13"/>
  <c r="CE309" i="13" s="1"/>
  <c r="CD308" i="13"/>
  <c r="CD309" i="13" s="1"/>
  <c r="CC308" i="13"/>
  <c r="CC309" i="13" s="1"/>
  <c r="CB308" i="13"/>
  <c r="CB309" i="13" s="1"/>
  <c r="CA308" i="13"/>
  <c r="CA309" i="13" s="1"/>
  <c r="BZ308" i="13"/>
  <c r="BZ309" i="13" s="1"/>
  <c r="BY308" i="13"/>
  <c r="BY309" i="13" s="1"/>
  <c r="BX308" i="13"/>
  <c r="BX309" i="13" s="1"/>
  <c r="BV308" i="13"/>
  <c r="BV309" i="13" s="1"/>
  <c r="BS308" i="13"/>
  <c r="BS309" i="13" s="1"/>
  <c r="BR308" i="13"/>
  <c r="BR309" i="13" s="1"/>
  <c r="BQ308" i="13"/>
  <c r="BQ309" i="13" s="1"/>
  <c r="BP308" i="13"/>
  <c r="BP309" i="13" s="1"/>
  <c r="BO308" i="13"/>
  <c r="BO309" i="13" s="1"/>
  <c r="BN308" i="13"/>
  <c r="BN309" i="13" s="1"/>
  <c r="BM308" i="13"/>
  <c r="BM309" i="13" s="1"/>
  <c r="BL308" i="13"/>
  <c r="BL309" i="13" s="1"/>
  <c r="BK308" i="13"/>
  <c r="BK309" i="13" s="1"/>
  <c r="BJ308" i="13"/>
  <c r="BJ309" i="13" s="1"/>
  <c r="BH308" i="13"/>
  <c r="BE308" i="13"/>
  <c r="BD308" i="13"/>
  <c r="BD309" i="13" s="1"/>
  <c r="BC308" i="13"/>
  <c r="BC309" i="13" s="1"/>
  <c r="BB308" i="13"/>
  <c r="BB309" i="13" s="1"/>
  <c r="BA308" i="13"/>
  <c r="BA309" i="13" s="1"/>
  <c r="AZ308" i="13"/>
  <c r="AZ309" i="13" s="1"/>
  <c r="AY308" i="13"/>
  <c r="AY309" i="13" s="1"/>
  <c r="AX308" i="13"/>
  <c r="AX309" i="13" s="1"/>
  <c r="AW308" i="13"/>
  <c r="AW309" i="13" s="1"/>
  <c r="AV308" i="13"/>
  <c r="AV309" i="13" s="1"/>
  <c r="AT308" i="13"/>
  <c r="AT309" i="13" s="1"/>
  <c r="AQ308" i="13"/>
  <c r="AP308" i="13"/>
  <c r="AO308" i="13"/>
  <c r="AO309" i="13" s="1"/>
  <c r="AN308" i="13"/>
  <c r="AN309" i="13" s="1"/>
  <c r="AM308" i="13"/>
  <c r="AM309" i="13" s="1"/>
  <c r="AL308" i="13"/>
  <c r="AL309" i="13" s="1"/>
  <c r="AK308" i="13"/>
  <c r="AK309" i="13" s="1"/>
  <c r="AJ308" i="13"/>
  <c r="AJ309" i="13" s="1"/>
  <c r="AI308" i="13"/>
  <c r="AI309" i="13" s="1"/>
  <c r="AH308" i="13"/>
  <c r="AH309" i="13" s="1"/>
  <c r="AF308" i="13"/>
  <c r="AC308" i="13"/>
  <c r="AC309" i="13" s="1"/>
  <c r="AB308" i="13"/>
  <c r="AB309" i="13" s="1"/>
  <c r="AA308" i="13"/>
  <c r="AA309" i="13" s="1"/>
  <c r="Z308" i="13"/>
  <c r="Z309" i="13" s="1"/>
  <c r="Y308" i="13"/>
  <c r="Y309" i="13" s="1"/>
  <c r="X308" i="13"/>
  <c r="X309" i="13" s="1"/>
  <c r="W308" i="13"/>
  <c r="W309" i="13" s="1"/>
  <c r="V308" i="13"/>
  <c r="V309" i="13" s="1"/>
  <c r="U308" i="13"/>
  <c r="U309" i="13" s="1"/>
  <c r="T308" i="13"/>
  <c r="T309" i="13" s="1"/>
  <c r="R308" i="13"/>
  <c r="R309" i="13" s="1"/>
  <c r="O308" i="13"/>
  <c r="N308" i="13"/>
  <c r="N309" i="13" s="1"/>
  <c r="M308" i="13"/>
  <c r="M309" i="13" s="1"/>
  <c r="L308" i="13"/>
  <c r="L309" i="13" s="1"/>
  <c r="K308" i="13"/>
  <c r="K309" i="13" s="1"/>
  <c r="J308" i="13"/>
  <c r="J309" i="13" s="1"/>
  <c r="I308" i="13"/>
  <c r="I309" i="13" s="1"/>
  <c r="H308" i="13"/>
  <c r="G308" i="13"/>
  <c r="F308" i="13"/>
  <c r="F309" i="13" s="1"/>
  <c r="D308" i="13"/>
  <c r="D309" i="13" s="1"/>
  <c r="NP307" i="13"/>
  <c r="CV307" i="13"/>
  <c r="AR307" i="13"/>
  <c r="QV306" i="13"/>
  <c r="QH306" i="13"/>
  <c r="PF306" i="13"/>
  <c r="OR306" i="13"/>
  <c r="OD306" i="13"/>
  <c r="NB306" i="13"/>
  <c r="MN306" i="13"/>
  <c r="LZ306" i="13"/>
  <c r="KX306" i="13"/>
  <c r="KJ306" i="13"/>
  <c r="JV306" i="13"/>
  <c r="IT306" i="13"/>
  <c r="IF306" i="13"/>
  <c r="HR306" i="13"/>
  <c r="GP306" i="13"/>
  <c r="GB306" i="13"/>
  <c r="FN306" i="13"/>
  <c r="EL306" i="13"/>
  <c r="DJ306" i="13"/>
  <c r="CV306" i="13"/>
  <c r="CH306" i="13"/>
  <c r="BF306" i="13"/>
  <c r="AD306" i="13"/>
  <c r="QK308" i="13"/>
  <c r="PF305" i="13"/>
  <c r="OG308" i="13"/>
  <c r="NB305" i="13"/>
  <c r="MQ308" i="13"/>
  <c r="JY308" i="13"/>
  <c r="JK308" i="13"/>
  <c r="IT305" i="13"/>
  <c r="FQ308" i="13"/>
  <c r="EA308" i="13"/>
  <c r="BI308" i="13"/>
  <c r="QU298" i="13"/>
  <c r="QT298" i="13"/>
  <c r="QS298" i="13"/>
  <c r="QR298" i="13"/>
  <c r="QQ298" i="13"/>
  <c r="QP298" i="13"/>
  <c r="QO298" i="13"/>
  <c r="QN298" i="13"/>
  <c r="QM298" i="13"/>
  <c r="QL298" i="13"/>
  <c r="QK298" i="13"/>
  <c r="QJ298" i="13"/>
  <c r="QH298" i="13"/>
  <c r="QG298" i="13"/>
  <c r="QF298" i="13"/>
  <c r="QE298" i="13"/>
  <c r="QD298" i="13"/>
  <c r="QC298" i="13"/>
  <c r="QB298" i="13"/>
  <c r="QA298" i="13"/>
  <c r="PZ298" i="13"/>
  <c r="PY298" i="13"/>
  <c r="PX298" i="13"/>
  <c r="PW298" i="13"/>
  <c r="PV298" i="13"/>
  <c r="PS298" i="13"/>
  <c r="PR298" i="13"/>
  <c r="PQ298" i="13"/>
  <c r="PP298" i="13"/>
  <c r="PO298" i="13"/>
  <c r="PN298" i="13"/>
  <c r="PM298" i="13"/>
  <c r="PL298" i="13"/>
  <c r="PK298" i="13"/>
  <c r="PJ298" i="13"/>
  <c r="PI298" i="13"/>
  <c r="PH298" i="13"/>
  <c r="PE298" i="13"/>
  <c r="PD298" i="13"/>
  <c r="PC298" i="13"/>
  <c r="PB298" i="13"/>
  <c r="PA298" i="13"/>
  <c r="OZ298" i="13"/>
  <c r="OY298" i="13"/>
  <c r="OX298" i="13"/>
  <c r="OW298" i="13"/>
  <c r="OV298" i="13"/>
  <c r="OU298" i="13"/>
  <c r="OT298" i="13"/>
  <c r="OQ298" i="13"/>
  <c r="OP298" i="13"/>
  <c r="OO298" i="13"/>
  <c r="ON298" i="13"/>
  <c r="OM298" i="13"/>
  <c r="OL298" i="13"/>
  <c r="OK298" i="13"/>
  <c r="OJ298" i="13"/>
  <c r="OI298" i="13"/>
  <c r="OH298" i="13"/>
  <c r="OG298" i="13"/>
  <c r="OF298" i="13"/>
  <c r="OC298" i="13"/>
  <c r="OB298" i="13"/>
  <c r="OA298" i="13"/>
  <c r="NZ298" i="13"/>
  <c r="NY298" i="13"/>
  <c r="NX298" i="13"/>
  <c r="NW298" i="13"/>
  <c r="NV298" i="13"/>
  <c r="NU298" i="13"/>
  <c r="NT298" i="13"/>
  <c r="NS298" i="13"/>
  <c r="NR298" i="13"/>
  <c r="NO298" i="13"/>
  <c r="NN298" i="13"/>
  <c r="NM298" i="13"/>
  <c r="NL298" i="13"/>
  <c r="NK298" i="13"/>
  <c r="NJ298" i="13"/>
  <c r="NI298" i="13"/>
  <c r="NH298" i="13"/>
  <c r="NG298" i="13"/>
  <c r="NF298" i="13"/>
  <c r="NE298" i="13"/>
  <c r="ND298" i="13"/>
  <c r="NB298" i="13"/>
  <c r="NA298" i="13"/>
  <c r="MZ298" i="13"/>
  <c r="MY298" i="13"/>
  <c r="MX298" i="13"/>
  <c r="MW298" i="13"/>
  <c r="MV298" i="13"/>
  <c r="MU298" i="13"/>
  <c r="MT298" i="13"/>
  <c r="MS298" i="13"/>
  <c r="MR298" i="13"/>
  <c r="MQ298" i="13"/>
  <c r="MP298" i="13"/>
  <c r="MM298" i="13"/>
  <c r="ML298" i="13"/>
  <c r="MK298" i="13"/>
  <c r="MJ298" i="13"/>
  <c r="MI298" i="13"/>
  <c r="MH298" i="13"/>
  <c r="MG298" i="13"/>
  <c r="MF298" i="13"/>
  <c r="ME298" i="13"/>
  <c r="MD298" i="13"/>
  <c r="MC298" i="13"/>
  <c r="MB298" i="13"/>
  <c r="LZ298" i="13"/>
  <c r="LY298" i="13"/>
  <c r="LX298" i="13"/>
  <c r="LW298" i="13"/>
  <c r="LV298" i="13"/>
  <c r="LU298" i="13"/>
  <c r="LT298" i="13"/>
  <c r="LS298" i="13"/>
  <c r="LR298" i="13"/>
  <c r="LQ298" i="13"/>
  <c r="LP298" i="13"/>
  <c r="LO298" i="13"/>
  <c r="LN298" i="13"/>
  <c r="LK298" i="13"/>
  <c r="LJ298" i="13"/>
  <c r="LI298" i="13"/>
  <c r="LH298" i="13"/>
  <c r="LG298" i="13"/>
  <c r="LF298" i="13"/>
  <c r="LE298" i="13"/>
  <c r="LD298" i="13"/>
  <c r="LC298" i="13"/>
  <c r="LB298" i="13"/>
  <c r="LA298" i="13"/>
  <c r="KZ298" i="13"/>
  <c r="KW298" i="13"/>
  <c r="KV298" i="13"/>
  <c r="KU298" i="13"/>
  <c r="KT298" i="13"/>
  <c r="KS298" i="13"/>
  <c r="KR298" i="13"/>
  <c r="KQ298" i="13"/>
  <c r="KP298" i="13"/>
  <c r="KO298" i="13"/>
  <c r="KN298" i="13"/>
  <c r="KM298" i="13"/>
  <c r="KL298" i="13"/>
  <c r="KI298" i="13"/>
  <c r="KH298" i="13"/>
  <c r="KG298" i="13"/>
  <c r="KF298" i="13"/>
  <c r="KE298" i="13"/>
  <c r="KD298" i="13"/>
  <c r="KC298" i="13"/>
  <c r="KB298" i="13"/>
  <c r="KA298" i="13"/>
  <c r="JZ298" i="13"/>
  <c r="JY298" i="13"/>
  <c r="JX298" i="13"/>
  <c r="JU298" i="13"/>
  <c r="JT298" i="13"/>
  <c r="JS298" i="13"/>
  <c r="JR298" i="13"/>
  <c r="JQ298" i="13"/>
  <c r="JP298" i="13"/>
  <c r="JO298" i="13"/>
  <c r="JN298" i="13"/>
  <c r="JM298" i="13"/>
  <c r="JL298" i="13"/>
  <c r="JK298" i="13"/>
  <c r="JJ298" i="13"/>
  <c r="JG298" i="13"/>
  <c r="JF298" i="13"/>
  <c r="JE298" i="13"/>
  <c r="JD298" i="13"/>
  <c r="JC298" i="13"/>
  <c r="JB298" i="13"/>
  <c r="JA298" i="13"/>
  <c r="IZ298" i="13"/>
  <c r="IY298" i="13"/>
  <c r="IX298" i="13"/>
  <c r="IW298" i="13"/>
  <c r="IV298" i="13"/>
  <c r="IT298" i="13"/>
  <c r="IS298" i="13"/>
  <c r="IR298" i="13"/>
  <c r="IQ298" i="13"/>
  <c r="IP298" i="13"/>
  <c r="IO298" i="13"/>
  <c r="IN298" i="13"/>
  <c r="IM298" i="13"/>
  <c r="IL298" i="13"/>
  <c r="IK298" i="13"/>
  <c r="IJ298" i="13"/>
  <c r="II298" i="13"/>
  <c r="IH298" i="13"/>
  <c r="IE298" i="13"/>
  <c r="ID298" i="13"/>
  <c r="IC298" i="13"/>
  <c r="IB298" i="13"/>
  <c r="IA298" i="13"/>
  <c r="HZ298" i="13"/>
  <c r="HY298" i="13"/>
  <c r="HX298" i="13"/>
  <c r="HW298" i="13"/>
  <c r="HV298" i="13"/>
  <c r="HU298" i="13"/>
  <c r="HT298" i="13"/>
  <c r="HR298" i="13"/>
  <c r="HQ298" i="13"/>
  <c r="HP298" i="13"/>
  <c r="HO298" i="13"/>
  <c r="HN298" i="13"/>
  <c r="HM298" i="13"/>
  <c r="HL298" i="13"/>
  <c r="HK298" i="13"/>
  <c r="HJ298" i="13"/>
  <c r="HI298" i="13"/>
  <c r="HH298" i="13"/>
  <c r="HG298" i="13"/>
  <c r="HF298" i="13"/>
  <c r="HD298" i="13"/>
  <c r="HC298" i="13"/>
  <c r="HB298" i="13"/>
  <c r="HA298" i="13"/>
  <c r="GZ298" i="13"/>
  <c r="GY298" i="13"/>
  <c r="GX298" i="13"/>
  <c r="GW298" i="13"/>
  <c r="GV298" i="13"/>
  <c r="GU298" i="13"/>
  <c r="GT298" i="13"/>
  <c r="GS298" i="13"/>
  <c r="GR298" i="13"/>
  <c r="GO298" i="13"/>
  <c r="GN298" i="13"/>
  <c r="GM298" i="13"/>
  <c r="GL298" i="13"/>
  <c r="GK298" i="13"/>
  <c r="GJ298" i="13"/>
  <c r="GI298" i="13"/>
  <c r="GH298" i="13"/>
  <c r="GG298" i="13"/>
  <c r="GF298" i="13"/>
  <c r="GE298" i="13"/>
  <c r="GD298" i="13"/>
  <c r="GA298" i="13"/>
  <c r="FZ298" i="13"/>
  <c r="FY298" i="13"/>
  <c r="FX298" i="13"/>
  <c r="FW298" i="13"/>
  <c r="FV298" i="13"/>
  <c r="FU298" i="13"/>
  <c r="FT298" i="13"/>
  <c r="FS298" i="13"/>
  <c r="FR298" i="13"/>
  <c r="FQ298" i="13"/>
  <c r="FP298" i="13"/>
  <c r="FM298" i="13"/>
  <c r="FL298" i="13"/>
  <c r="FK298" i="13"/>
  <c r="FJ298" i="13"/>
  <c r="FI298" i="13"/>
  <c r="FH298" i="13"/>
  <c r="FG298" i="13"/>
  <c r="FF298" i="13"/>
  <c r="FE298" i="13"/>
  <c r="FD298" i="13"/>
  <c r="FC298" i="13"/>
  <c r="FB298" i="13"/>
  <c r="EY298" i="13"/>
  <c r="EX298" i="13"/>
  <c r="EW298" i="13"/>
  <c r="EV298" i="13"/>
  <c r="EU298" i="13"/>
  <c r="ET298" i="13"/>
  <c r="ES298" i="13"/>
  <c r="ER298" i="13"/>
  <c r="EQ298" i="13"/>
  <c r="EP298" i="13"/>
  <c r="EO298" i="13"/>
  <c r="EN298" i="13"/>
  <c r="EL298" i="13"/>
  <c r="EK298" i="13"/>
  <c r="EJ298" i="13"/>
  <c r="EI298" i="13"/>
  <c r="EH298" i="13"/>
  <c r="EG298" i="13"/>
  <c r="EF298" i="13"/>
  <c r="EE298" i="13"/>
  <c r="ED298" i="13"/>
  <c r="EC298" i="13"/>
  <c r="EB298" i="13"/>
  <c r="EA298" i="13"/>
  <c r="DZ298" i="13"/>
  <c r="DW298" i="13"/>
  <c r="DV298" i="13"/>
  <c r="DU298" i="13"/>
  <c r="DT298" i="13"/>
  <c r="DS298" i="13"/>
  <c r="DR298" i="13"/>
  <c r="DQ298" i="13"/>
  <c r="DP298" i="13"/>
  <c r="DO298" i="13"/>
  <c r="DN298" i="13"/>
  <c r="DM298" i="13"/>
  <c r="DL298" i="13"/>
  <c r="DI298" i="13"/>
  <c r="DH298" i="13"/>
  <c r="DG298" i="13"/>
  <c r="DF298" i="13"/>
  <c r="DE298" i="13"/>
  <c r="DD298" i="13"/>
  <c r="DC298" i="13"/>
  <c r="DB298" i="13"/>
  <c r="DA298" i="13"/>
  <c r="CZ298" i="13"/>
  <c r="CY298" i="13"/>
  <c r="CX298" i="13"/>
  <c r="CU298" i="13"/>
  <c r="CT298" i="13"/>
  <c r="CS298" i="13"/>
  <c r="CR298" i="13"/>
  <c r="CQ298" i="13"/>
  <c r="CP298" i="13"/>
  <c r="CO298" i="13"/>
  <c r="CN298" i="13"/>
  <c r="CM298" i="13"/>
  <c r="CL298" i="13"/>
  <c r="CK298" i="13"/>
  <c r="CJ298" i="13"/>
  <c r="CG298" i="13"/>
  <c r="CF298" i="13"/>
  <c r="CE298" i="13"/>
  <c r="CD298" i="13"/>
  <c r="CC298" i="13"/>
  <c r="CB298" i="13"/>
  <c r="CA298" i="13"/>
  <c r="BZ298" i="13"/>
  <c r="BY298" i="13"/>
  <c r="BX298" i="13"/>
  <c r="BW298" i="13"/>
  <c r="BV298" i="13"/>
  <c r="BS298" i="13"/>
  <c r="BR298" i="13"/>
  <c r="BQ298" i="13"/>
  <c r="BP298" i="13"/>
  <c r="BO298" i="13"/>
  <c r="BN298" i="13"/>
  <c r="BM298" i="13"/>
  <c r="BL298" i="13"/>
  <c r="BK298" i="13"/>
  <c r="BJ298" i="13"/>
  <c r="BI298" i="13"/>
  <c r="BH298" i="13"/>
  <c r="BE298" i="13"/>
  <c r="BD298" i="13"/>
  <c r="BC298" i="13"/>
  <c r="BB298" i="13"/>
  <c r="BA298" i="13"/>
  <c r="AZ298" i="13"/>
  <c r="AY298" i="13"/>
  <c r="AX298" i="13"/>
  <c r="AW298" i="13"/>
  <c r="AV298" i="13"/>
  <c r="AU298" i="13"/>
  <c r="AT298" i="13"/>
  <c r="AQ298" i="13"/>
  <c r="AP298" i="13"/>
  <c r="AO298" i="13"/>
  <c r="AN298" i="13"/>
  <c r="AM298" i="13"/>
  <c r="AL298" i="13"/>
  <c r="AK298" i="13"/>
  <c r="AJ298" i="13"/>
  <c r="AI298" i="13"/>
  <c r="AH298" i="13"/>
  <c r="AG298" i="13"/>
  <c r="AF298" i="13"/>
  <c r="AD298" i="13"/>
  <c r="AC298" i="13"/>
  <c r="AB298" i="13"/>
  <c r="AA298" i="13"/>
  <c r="Z298" i="13"/>
  <c r="Y298" i="13"/>
  <c r="X298" i="13"/>
  <c r="W298" i="13"/>
  <c r="V298" i="13"/>
  <c r="U298" i="13"/>
  <c r="T298" i="13"/>
  <c r="S298" i="13"/>
  <c r="R298" i="13"/>
  <c r="O298" i="13"/>
  <c r="N298" i="13"/>
  <c r="M298" i="13"/>
  <c r="L298" i="13"/>
  <c r="K298" i="13"/>
  <c r="J298" i="13"/>
  <c r="I298" i="13"/>
  <c r="H298" i="13"/>
  <c r="G298" i="13"/>
  <c r="F298" i="13"/>
  <c r="E298" i="13"/>
  <c r="D298" i="13"/>
  <c r="QV296" i="13"/>
  <c r="QH296" i="13"/>
  <c r="PT296" i="13"/>
  <c r="PF296" i="13"/>
  <c r="OR296" i="13"/>
  <c r="OD296" i="13"/>
  <c r="NP296" i="13"/>
  <c r="NB296" i="13"/>
  <c r="MN296" i="13"/>
  <c r="LZ296" i="13"/>
  <c r="LL296" i="13"/>
  <c r="KX296" i="13"/>
  <c r="KJ296" i="13"/>
  <c r="JV296" i="13"/>
  <c r="JH296" i="13"/>
  <c r="IT296" i="13"/>
  <c r="IF296" i="13"/>
  <c r="HR296" i="13"/>
  <c r="HD296" i="13"/>
  <c r="GP296" i="13"/>
  <c r="GB296" i="13"/>
  <c r="FN296" i="13"/>
  <c r="EZ296" i="13"/>
  <c r="EL296" i="13"/>
  <c r="DX296" i="13"/>
  <c r="DJ296" i="13"/>
  <c r="DJ298" i="13" s="1"/>
  <c r="CV296" i="13"/>
  <c r="CH296" i="13"/>
  <c r="BT296" i="13"/>
  <c r="BF296" i="13"/>
  <c r="AR296" i="13"/>
  <c r="AD296" i="13"/>
  <c r="P296" i="13"/>
  <c r="QV295" i="13"/>
  <c r="QH295" i="13"/>
  <c r="PT295" i="13"/>
  <c r="PT298" i="13" s="1"/>
  <c r="PF295" i="13"/>
  <c r="OR295" i="13"/>
  <c r="OR298" i="13" s="1"/>
  <c r="OD295" i="13"/>
  <c r="OD298" i="13" s="1"/>
  <c r="NP295" i="13"/>
  <c r="NP298" i="13" s="1"/>
  <c r="NB295" i="13"/>
  <c r="MN295" i="13"/>
  <c r="LZ295" i="13"/>
  <c r="LL295" i="13"/>
  <c r="LL298" i="13" s="1"/>
  <c r="KX295" i="13"/>
  <c r="KJ295" i="13"/>
  <c r="KJ298" i="13" s="1"/>
  <c r="JV295" i="13"/>
  <c r="JV298" i="13" s="1"/>
  <c r="JH295" i="13"/>
  <c r="JH298" i="13" s="1"/>
  <c r="IT295" i="13"/>
  <c r="IF295" i="13"/>
  <c r="HR295" i="13"/>
  <c r="HD295" i="13"/>
  <c r="GP295" i="13"/>
  <c r="GB295" i="13"/>
  <c r="GB298" i="13" s="1"/>
  <c r="FN295" i="13"/>
  <c r="FN298" i="13" s="1"/>
  <c r="EZ295" i="13"/>
  <c r="EZ298" i="13" s="1"/>
  <c r="EL295" i="13"/>
  <c r="DX295" i="13"/>
  <c r="DJ295" i="13"/>
  <c r="CV295" i="13"/>
  <c r="CV298" i="13" s="1"/>
  <c r="CH295" i="13"/>
  <c r="BT295" i="13"/>
  <c r="BT298" i="13" s="1"/>
  <c r="BF295" i="13"/>
  <c r="BF298" i="13" s="1"/>
  <c r="AR295" i="13"/>
  <c r="AR298" i="13" s="1"/>
  <c r="AD295" i="13"/>
  <c r="P295" i="13"/>
  <c r="QU285" i="13"/>
  <c r="QT285" i="13"/>
  <c r="QS285" i="13"/>
  <c r="QR285" i="13"/>
  <c r="QQ285" i="13"/>
  <c r="QP285" i="13"/>
  <c r="QO285" i="13"/>
  <c r="QN285" i="13"/>
  <c r="QM285" i="13"/>
  <c r="QL285" i="13"/>
  <c r="QJ285" i="13"/>
  <c r="QG285" i="13"/>
  <c r="QF285" i="13"/>
  <c r="QE285" i="13"/>
  <c r="QD285" i="13"/>
  <c r="QC285" i="13"/>
  <c r="QB285" i="13"/>
  <c r="QA285" i="13"/>
  <c r="PZ285" i="13"/>
  <c r="PY285" i="13"/>
  <c r="PX285" i="13"/>
  <c r="PV285" i="13"/>
  <c r="PS285" i="13"/>
  <c r="PR285" i="13"/>
  <c r="PQ285" i="13"/>
  <c r="PP285" i="13"/>
  <c r="PO285" i="13"/>
  <c r="PN285" i="13"/>
  <c r="PM285" i="13"/>
  <c r="PL285" i="13"/>
  <c r="PK285" i="13"/>
  <c r="PJ285" i="13"/>
  <c r="PH285" i="13"/>
  <c r="PE285" i="13"/>
  <c r="PD285" i="13"/>
  <c r="PC285" i="13"/>
  <c r="PB285" i="13"/>
  <c r="PA285" i="13"/>
  <c r="OZ285" i="13"/>
  <c r="OY285" i="13"/>
  <c r="OX285" i="13"/>
  <c r="OW285" i="13"/>
  <c r="OV285" i="13"/>
  <c r="OT285" i="13"/>
  <c r="OQ285" i="13"/>
  <c r="OP285" i="13"/>
  <c r="OO285" i="13"/>
  <c r="ON285" i="13"/>
  <c r="OM285" i="13"/>
  <c r="OL285" i="13"/>
  <c r="OK285" i="13"/>
  <c r="OJ285" i="13"/>
  <c r="OI285" i="13"/>
  <c r="OH285" i="13"/>
  <c r="OF285" i="13"/>
  <c r="OC285" i="13"/>
  <c r="OB285" i="13"/>
  <c r="OA285" i="13"/>
  <c r="NZ285" i="13"/>
  <c r="NY285" i="13"/>
  <c r="NX285" i="13"/>
  <c r="NW285" i="13"/>
  <c r="NV285" i="13"/>
  <c r="NU285" i="13"/>
  <c r="NT285" i="13"/>
  <c r="NR285" i="13"/>
  <c r="NO285" i="13"/>
  <c r="NN285" i="13"/>
  <c r="NM285" i="13"/>
  <c r="NL285" i="13"/>
  <c r="NK285" i="13"/>
  <c r="NJ285" i="13"/>
  <c r="NI285" i="13"/>
  <c r="NH285" i="13"/>
  <c r="NG285" i="13"/>
  <c r="NF285" i="13"/>
  <c r="ND285" i="13"/>
  <c r="NA285" i="13"/>
  <c r="MZ285" i="13"/>
  <c r="MY285" i="13"/>
  <c r="MX285" i="13"/>
  <c r="MW285" i="13"/>
  <c r="MV285" i="13"/>
  <c r="MU285" i="13"/>
  <c r="MT285" i="13"/>
  <c r="MS285" i="13"/>
  <c r="MR285" i="13"/>
  <c r="MP285" i="13"/>
  <c r="MM285" i="13"/>
  <c r="ML285" i="13"/>
  <c r="MK285" i="13"/>
  <c r="MJ285" i="13"/>
  <c r="MI285" i="13"/>
  <c r="MH285" i="13"/>
  <c r="MG285" i="13"/>
  <c r="MF285" i="13"/>
  <c r="ME285" i="13"/>
  <c r="MD285" i="13"/>
  <c r="MB285" i="13"/>
  <c r="LY285" i="13"/>
  <c r="LX285" i="13"/>
  <c r="LW285" i="13"/>
  <c r="LV285" i="13"/>
  <c r="LU285" i="13"/>
  <c r="LT285" i="13"/>
  <c r="LS285" i="13"/>
  <c r="LR285" i="13"/>
  <c r="LQ285" i="13"/>
  <c r="LP285" i="13"/>
  <c r="LN285" i="13"/>
  <c r="LK285" i="13"/>
  <c r="LJ285" i="13"/>
  <c r="LI285" i="13"/>
  <c r="LH285" i="13"/>
  <c r="LG285" i="13"/>
  <c r="LF285" i="13"/>
  <c r="LE285" i="13"/>
  <c r="LD285" i="13"/>
  <c r="LC285" i="13"/>
  <c r="LB285" i="13"/>
  <c r="KZ285" i="13"/>
  <c r="KW285" i="13"/>
  <c r="KV285" i="13"/>
  <c r="KU285" i="13"/>
  <c r="KT285" i="13"/>
  <c r="KS285" i="13"/>
  <c r="KR285" i="13"/>
  <c r="KQ285" i="13"/>
  <c r="KP285" i="13"/>
  <c r="KO285" i="13"/>
  <c r="KN285" i="13"/>
  <c r="KL285" i="13"/>
  <c r="KI285" i="13"/>
  <c r="KH285" i="13"/>
  <c r="KG285" i="13"/>
  <c r="KF285" i="13"/>
  <c r="KE285" i="13"/>
  <c r="KD285" i="13"/>
  <c r="KC285" i="13"/>
  <c r="KB285" i="13"/>
  <c r="KA285" i="13"/>
  <c r="JZ285" i="13"/>
  <c r="JX285" i="13"/>
  <c r="JU285" i="13"/>
  <c r="JT285" i="13"/>
  <c r="JS285" i="13"/>
  <c r="JR285" i="13"/>
  <c r="JQ285" i="13"/>
  <c r="JP285" i="13"/>
  <c r="JO285" i="13"/>
  <c r="JN285" i="13"/>
  <c r="JM285" i="13"/>
  <c r="JL285" i="13"/>
  <c r="JJ285" i="13"/>
  <c r="JG285" i="13"/>
  <c r="JF285" i="13"/>
  <c r="JE285" i="13"/>
  <c r="JD285" i="13"/>
  <c r="JC285" i="13"/>
  <c r="JB285" i="13"/>
  <c r="JA285" i="13"/>
  <c r="IZ285" i="13"/>
  <c r="IY285" i="13"/>
  <c r="IX285" i="13"/>
  <c r="IV285" i="13"/>
  <c r="IS285" i="13"/>
  <c r="IR285" i="13"/>
  <c r="IQ285" i="13"/>
  <c r="IP285" i="13"/>
  <c r="IO285" i="13"/>
  <c r="IN285" i="13"/>
  <c r="IM285" i="13"/>
  <c r="IL285" i="13"/>
  <c r="IK285" i="13"/>
  <c r="IJ285" i="13"/>
  <c r="IH285" i="13"/>
  <c r="IE285" i="13"/>
  <c r="ID285" i="13"/>
  <c r="IC285" i="13"/>
  <c r="IB285" i="13"/>
  <c r="IA285" i="13"/>
  <c r="HZ285" i="13"/>
  <c r="HY285" i="13"/>
  <c r="HX285" i="13"/>
  <c r="HW285" i="13"/>
  <c r="HV285" i="13"/>
  <c r="HT285" i="13"/>
  <c r="HQ285" i="13"/>
  <c r="HP285" i="13"/>
  <c r="HO285" i="13"/>
  <c r="HN285" i="13"/>
  <c r="HM285" i="13"/>
  <c r="HL285" i="13"/>
  <c r="HK285" i="13"/>
  <c r="HJ285" i="13"/>
  <c r="HI285" i="13"/>
  <c r="HH285" i="13"/>
  <c r="HF285" i="13"/>
  <c r="HC285" i="13"/>
  <c r="HB285" i="13"/>
  <c r="HA285" i="13"/>
  <c r="GZ285" i="13"/>
  <c r="GY285" i="13"/>
  <c r="GX285" i="13"/>
  <c r="GW285" i="13"/>
  <c r="GV285" i="13"/>
  <c r="GU285" i="13"/>
  <c r="GT285" i="13"/>
  <c r="GR285" i="13"/>
  <c r="GO285" i="13"/>
  <c r="GN285" i="13"/>
  <c r="GM285" i="13"/>
  <c r="GL285" i="13"/>
  <c r="GK285" i="13"/>
  <c r="GJ285" i="13"/>
  <c r="GI285" i="13"/>
  <c r="GH285" i="13"/>
  <c r="GG285" i="13"/>
  <c r="GF285" i="13"/>
  <c r="GD285" i="13"/>
  <c r="GA285" i="13"/>
  <c r="FZ285" i="13"/>
  <c r="FY285" i="13"/>
  <c r="FX285" i="13"/>
  <c r="FW285" i="13"/>
  <c r="FV285" i="13"/>
  <c r="FU285" i="13"/>
  <c r="FT285" i="13"/>
  <c r="FS285" i="13"/>
  <c r="FR285" i="13"/>
  <c r="FP285" i="13"/>
  <c r="FM285" i="13"/>
  <c r="FL285" i="13"/>
  <c r="FK285" i="13"/>
  <c r="FJ285" i="13"/>
  <c r="FI285" i="13"/>
  <c r="FH285" i="13"/>
  <c r="FG285" i="13"/>
  <c r="FF285" i="13"/>
  <c r="FE285" i="13"/>
  <c r="FD285" i="13"/>
  <c r="FB285" i="13"/>
  <c r="EY285" i="13"/>
  <c r="EX285" i="13"/>
  <c r="EW285" i="13"/>
  <c r="EV285" i="13"/>
  <c r="EU285" i="13"/>
  <c r="ET285" i="13"/>
  <c r="ES285" i="13"/>
  <c r="ER285" i="13"/>
  <c r="EQ285" i="13"/>
  <c r="EP285" i="13"/>
  <c r="EN285" i="13"/>
  <c r="EK285" i="13"/>
  <c r="EJ285" i="13"/>
  <c r="EI285" i="13"/>
  <c r="EH285" i="13"/>
  <c r="EG285" i="13"/>
  <c r="EF285" i="13"/>
  <c r="EE285" i="13"/>
  <c r="ED285" i="13"/>
  <c r="EC285" i="13"/>
  <c r="EB285" i="13"/>
  <c r="DZ285" i="13"/>
  <c r="DW285" i="13"/>
  <c r="DV285" i="13"/>
  <c r="DU285" i="13"/>
  <c r="DT285" i="13"/>
  <c r="DS285" i="13"/>
  <c r="DR285" i="13"/>
  <c r="DQ285" i="13"/>
  <c r="DP285" i="13"/>
  <c r="DO285" i="13"/>
  <c r="DN285" i="13"/>
  <c r="DL285" i="13"/>
  <c r="DI285" i="13"/>
  <c r="DH285" i="13"/>
  <c r="DG285" i="13"/>
  <c r="DF285" i="13"/>
  <c r="DE285" i="13"/>
  <c r="DD285" i="13"/>
  <c r="DC285" i="13"/>
  <c r="DB285" i="13"/>
  <c r="DA285" i="13"/>
  <c r="CZ285" i="13"/>
  <c r="CX285" i="13"/>
  <c r="CU285" i="13"/>
  <c r="CT285" i="13"/>
  <c r="CS285" i="13"/>
  <c r="CR285" i="13"/>
  <c r="CQ285" i="13"/>
  <c r="CP285" i="13"/>
  <c r="CO285" i="13"/>
  <c r="CN285" i="13"/>
  <c r="CM285" i="13"/>
  <c r="CL285" i="13"/>
  <c r="CJ285" i="13"/>
  <c r="CG285" i="13"/>
  <c r="CF285" i="13"/>
  <c r="CE285" i="13"/>
  <c r="CD285" i="13"/>
  <c r="CC285" i="13"/>
  <c r="CB285" i="13"/>
  <c r="CA285" i="13"/>
  <c r="BZ285" i="13"/>
  <c r="BY285" i="13"/>
  <c r="BX285" i="13"/>
  <c r="BV285" i="13"/>
  <c r="BS285" i="13"/>
  <c r="BR285" i="13"/>
  <c r="BQ285" i="13"/>
  <c r="BP285" i="13"/>
  <c r="BO285" i="13"/>
  <c r="BN285" i="13"/>
  <c r="BM285" i="13"/>
  <c r="BL285" i="13"/>
  <c r="BK285" i="13"/>
  <c r="BJ285" i="13"/>
  <c r="BH285" i="13"/>
  <c r="BE285" i="13"/>
  <c r="BD285" i="13"/>
  <c r="BC285" i="13"/>
  <c r="BB285" i="13"/>
  <c r="BA285" i="13"/>
  <c r="AZ285" i="13"/>
  <c r="AY285" i="13"/>
  <c r="AX285" i="13"/>
  <c r="AW285" i="13"/>
  <c r="AV285" i="13"/>
  <c r="AT285" i="13"/>
  <c r="AQ285" i="13"/>
  <c r="AP285" i="13"/>
  <c r="AO285" i="13"/>
  <c r="AN285" i="13"/>
  <c r="AM285" i="13"/>
  <c r="AL285" i="13"/>
  <c r="AK285" i="13"/>
  <c r="AJ285" i="13"/>
  <c r="AI285" i="13"/>
  <c r="AH285" i="13"/>
  <c r="AF285" i="13"/>
  <c r="AC285" i="13"/>
  <c r="AB285" i="13"/>
  <c r="AA285" i="13"/>
  <c r="Z285" i="13"/>
  <c r="Y285" i="13"/>
  <c r="X285" i="13"/>
  <c r="W285" i="13"/>
  <c r="V285" i="13"/>
  <c r="U285" i="13"/>
  <c r="T285" i="13"/>
  <c r="R285" i="13"/>
  <c r="O285" i="13"/>
  <c r="N285" i="13"/>
  <c r="M285" i="13"/>
  <c r="L285" i="13"/>
  <c r="K285" i="13"/>
  <c r="J285" i="13"/>
  <c r="I285" i="13"/>
  <c r="H285" i="13"/>
  <c r="G285" i="13"/>
  <c r="F285" i="13"/>
  <c r="D285" i="13"/>
  <c r="QU284" i="13"/>
  <c r="QT284" i="13"/>
  <c r="QS284" i="13"/>
  <c r="QR284" i="13"/>
  <c r="QQ284" i="13"/>
  <c r="QP284" i="13"/>
  <c r="QO284" i="13"/>
  <c r="QN284" i="13"/>
  <c r="QM284" i="13"/>
  <c r="QL284" i="13"/>
  <c r="QJ284" i="13"/>
  <c r="QG284" i="13"/>
  <c r="QF284" i="13"/>
  <c r="QE284" i="13"/>
  <c r="QD284" i="13"/>
  <c r="QC284" i="13"/>
  <c r="QB284" i="13"/>
  <c r="QA284" i="13"/>
  <c r="PZ284" i="13"/>
  <c r="PY284" i="13"/>
  <c r="PX284" i="13"/>
  <c r="PV284" i="13"/>
  <c r="PS284" i="13"/>
  <c r="PR284" i="13"/>
  <c r="PQ284" i="13"/>
  <c r="PP284" i="13"/>
  <c r="PO284" i="13"/>
  <c r="PN284" i="13"/>
  <c r="PM284" i="13"/>
  <c r="PL284" i="13"/>
  <c r="PK284" i="13"/>
  <c r="PJ284" i="13"/>
  <c r="PH284" i="13"/>
  <c r="PE284" i="13"/>
  <c r="PD284" i="13"/>
  <c r="PC284" i="13"/>
  <c r="PB284" i="13"/>
  <c r="PA284" i="13"/>
  <c r="OZ284" i="13"/>
  <c r="OY284" i="13"/>
  <c r="OX284" i="13"/>
  <c r="OW284" i="13"/>
  <c r="OV284" i="13"/>
  <c r="OT284" i="13"/>
  <c r="OQ284" i="13"/>
  <c r="OP284" i="13"/>
  <c r="OO284" i="13"/>
  <c r="ON284" i="13"/>
  <c r="OM284" i="13"/>
  <c r="OL284" i="13"/>
  <c r="OK284" i="13"/>
  <c r="OJ284" i="13"/>
  <c r="OI284" i="13"/>
  <c r="OH284" i="13"/>
  <c r="OF284" i="13"/>
  <c r="OC284" i="13"/>
  <c r="OB284" i="13"/>
  <c r="OA284" i="13"/>
  <c r="NZ284" i="13"/>
  <c r="NY284" i="13"/>
  <c r="NX284" i="13"/>
  <c r="NW284" i="13"/>
  <c r="NV284" i="13"/>
  <c r="NU284" i="13"/>
  <c r="NT284" i="13"/>
  <c r="NR284" i="13"/>
  <c r="NO284" i="13"/>
  <c r="NN284" i="13"/>
  <c r="NM284" i="13"/>
  <c r="NL284" i="13"/>
  <c r="NK284" i="13"/>
  <c r="NJ284" i="13"/>
  <c r="NI284" i="13"/>
  <c r="NH284" i="13"/>
  <c r="NG284" i="13"/>
  <c r="NF284" i="13"/>
  <c r="ND284" i="13"/>
  <c r="NA284" i="13"/>
  <c r="MZ284" i="13"/>
  <c r="MY284" i="13"/>
  <c r="MX284" i="13"/>
  <c r="MW284" i="13"/>
  <c r="MV284" i="13"/>
  <c r="MU284" i="13"/>
  <c r="MT284" i="13"/>
  <c r="MS284" i="13"/>
  <c r="MR284" i="13"/>
  <c r="MP284" i="13"/>
  <c r="MM284" i="13"/>
  <c r="ML284" i="13"/>
  <c r="MK284" i="13"/>
  <c r="MJ284" i="13"/>
  <c r="MI284" i="13"/>
  <c r="MH284" i="13"/>
  <c r="MG284" i="13"/>
  <c r="MF284" i="13"/>
  <c r="ME284" i="13"/>
  <c r="MD284" i="13"/>
  <c r="MB284" i="13"/>
  <c r="LY284" i="13"/>
  <c r="LX284" i="13"/>
  <c r="LW284" i="13"/>
  <c r="LV284" i="13"/>
  <c r="LU284" i="13"/>
  <c r="LT284" i="13"/>
  <c r="LS284" i="13"/>
  <c r="LR284" i="13"/>
  <c r="LQ284" i="13"/>
  <c r="LP284" i="13"/>
  <c r="LN284" i="13"/>
  <c r="LK284" i="13"/>
  <c r="LJ284" i="13"/>
  <c r="LI284" i="13"/>
  <c r="LH284" i="13"/>
  <c r="LG284" i="13"/>
  <c r="LF284" i="13"/>
  <c r="LE284" i="13"/>
  <c r="LD284" i="13"/>
  <c r="LC284" i="13"/>
  <c r="LB284" i="13"/>
  <c r="KZ284" i="13"/>
  <c r="KW284" i="13"/>
  <c r="KV284" i="13"/>
  <c r="KU284" i="13"/>
  <c r="KT284" i="13"/>
  <c r="KS284" i="13"/>
  <c r="KR284" i="13"/>
  <c r="KQ284" i="13"/>
  <c r="KP284" i="13"/>
  <c r="KO284" i="13"/>
  <c r="KN284" i="13"/>
  <c r="KL284" i="13"/>
  <c r="KI284" i="13"/>
  <c r="KH284" i="13"/>
  <c r="KG284" i="13"/>
  <c r="KF284" i="13"/>
  <c r="KE284" i="13"/>
  <c r="KD284" i="13"/>
  <c r="KC284" i="13"/>
  <c r="KB284" i="13"/>
  <c r="KA284" i="13"/>
  <c r="JZ284" i="13"/>
  <c r="JX284" i="13"/>
  <c r="JU284" i="13"/>
  <c r="JT284" i="13"/>
  <c r="JS284" i="13"/>
  <c r="JR284" i="13"/>
  <c r="JQ284" i="13"/>
  <c r="JP284" i="13"/>
  <c r="JO284" i="13"/>
  <c r="JN284" i="13"/>
  <c r="JM284" i="13"/>
  <c r="JL284" i="13"/>
  <c r="JJ284" i="13"/>
  <c r="JG284" i="13"/>
  <c r="JF284" i="13"/>
  <c r="JE284" i="13"/>
  <c r="JD284" i="13"/>
  <c r="JC284" i="13"/>
  <c r="JB284" i="13"/>
  <c r="JA284" i="13"/>
  <c r="IZ284" i="13"/>
  <c r="IY284" i="13"/>
  <c r="IX284" i="13"/>
  <c r="IV284" i="13"/>
  <c r="IS284" i="13"/>
  <c r="IR284" i="13"/>
  <c r="IQ284" i="13"/>
  <c r="IP284" i="13"/>
  <c r="IO284" i="13"/>
  <c r="IN284" i="13"/>
  <c r="IM284" i="13"/>
  <c r="IL284" i="13"/>
  <c r="IK284" i="13"/>
  <c r="IJ284" i="13"/>
  <c r="IH284" i="13"/>
  <c r="IE284" i="13"/>
  <c r="ID284" i="13"/>
  <c r="IC284" i="13"/>
  <c r="IB284" i="13"/>
  <c r="IA284" i="13"/>
  <c r="HZ284" i="13"/>
  <c r="HY284" i="13"/>
  <c r="HX284" i="13"/>
  <c r="HW284" i="13"/>
  <c r="HV284" i="13"/>
  <c r="HT284" i="13"/>
  <c r="HQ284" i="13"/>
  <c r="HP284" i="13"/>
  <c r="HO284" i="13"/>
  <c r="HN284" i="13"/>
  <c r="HM284" i="13"/>
  <c r="HL284" i="13"/>
  <c r="HK284" i="13"/>
  <c r="HJ284" i="13"/>
  <c r="HI284" i="13"/>
  <c r="HH284" i="13"/>
  <c r="HF284" i="13"/>
  <c r="HC284" i="13"/>
  <c r="HB284" i="13"/>
  <c r="HA284" i="13"/>
  <c r="GZ284" i="13"/>
  <c r="GY284" i="13"/>
  <c r="GX284" i="13"/>
  <c r="GW284" i="13"/>
  <c r="GV284" i="13"/>
  <c r="GU284" i="13"/>
  <c r="GT284" i="13"/>
  <c r="GR284" i="13"/>
  <c r="GO284" i="13"/>
  <c r="GN284" i="13"/>
  <c r="GM284" i="13"/>
  <c r="GL284" i="13"/>
  <c r="GK284" i="13"/>
  <c r="GJ284" i="13"/>
  <c r="GI284" i="13"/>
  <c r="GH284" i="13"/>
  <c r="GG284" i="13"/>
  <c r="GF284" i="13"/>
  <c r="GD284" i="13"/>
  <c r="GA284" i="13"/>
  <c r="FZ284" i="13"/>
  <c r="FY284" i="13"/>
  <c r="FX284" i="13"/>
  <c r="FW284" i="13"/>
  <c r="FV284" i="13"/>
  <c r="FU284" i="13"/>
  <c r="FT284" i="13"/>
  <c r="FS284" i="13"/>
  <c r="FR284" i="13"/>
  <c r="FP284" i="13"/>
  <c r="FM284" i="13"/>
  <c r="FL284" i="13"/>
  <c r="FK284" i="13"/>
  <c r="FJ284" i="13"/>
  <c r="FI284" i="13"/>
  <c r="FH284" i="13"/>
  <c r="FG284" i="13"/>
  <c r="FF284" i="13"/>
  <c r="FE284" i="13"/>
  <c r="FD284" i="13"/>
  <c r="FB284" i="13"/>
  <c r="EY284" i="13"/>
  <c r="EX284" i="13"/>
  <c r="EW284" i="13"/>
  <c r="EV284" i="13"/>
  <c r="EU284" i="13"/>
  <c r="ET284" i="13"/>
  <c r="ES284" i="13"/>
  <c r="ER284" i="13"/>
  <c r="EQ284" i="13"/>
  <c r="EP284" i="13"/>
  <c r="EN284" i="13"/>
  <c r="EK284" i="13"/>
  <c r="EJ284" i="13"/>
  <c r="EI284" i="13"/>
  <c r="EH284" i="13"/>
  <c r="EG284" i="13"/>
  <c r="EF284" i="13"/>
  <c r="EE284" i="13"/>
  <c r="ED284" i="13"/>
  <c r="EC284" i="13"/>
  <c r="EB284" i="13"/>
  <c r="DZ284" i="13"/>
  <c r="DW284" i="13"/>
  <c r="DV284" i="13"/>
  <c r="DU284" i="13"/>
  <c r="DT284" i="13"/>
  <c r="DS284" i="13"/>
  <c r="DR284" i="13"/>
  <c r="DQ284" i="13"/>
  <c r="DP284" i="13"/>
  <c r="DO284" i="13"/>
  <c r="DN284" i="13"/>
  <c r="DL284" i="13"/>
  <c r="DI284" i="13"/>
  <c r="DH284" i="13"/>
  <c r="DG284" i="13"/>
  <c r="DF284" i="13"/>
  <c r="DE284" i="13"/>
  <c r="DD284" i="13"/>
  <c r="DC284" i="13"/>
  <c r="DB284" i="13"/>
  <c r="DA284" i="13"/>
  <c r="CZ284" i="13"/>
  <c r="CX284" i="13"/>
  <c r="CU284" i="13"/>
  <c r="CT284" i="13"/>
  <c r="CS284" i="13"/>
  <c r="CR284" i="13"/>
  <c r="CQ284" i="13"/>
  <c r="CP284" i="13"/>
  <c r="CO284" i="13"/>
  <c r="CN284" i="13"/>
  <c r="CM284" i="13"/>
  <c r="CL284" i="13"/>
  <c r="CJ284" i="13"/>
  <c r="CG284" i="13"/>
  <c r="CF284" i="13"/>
  <c r="CE284" i="13"/>
  <c r="CD284" i="13"/>
  <c r="CC284" i="13"/>
  <c r="CB284" i="13"/>
  <c r="CA284" i="13"/>
  <c r="BZ284" i="13"/>
  <c r="BY284" i="13"/>
  <c r="BX284" i="13"/>
  <c r="BV284" i="13"/>
  <c r="BS284" i="13"/>
  <c r="BR284" i="13"/>
  <c r="BQ284" i="13"/>
  <c r="BP284" i="13"/>
  <c r="BO284" i="13"/>
  <c r="BN284" i="13"/>
  <c r="BM284" i="13"/>
  <c r="BL284" i="13"/>
  <c r="BK284" i="13"/>
  <c r="BJ284" i="13"/>
  <c r="BH284" i="13"/>
  <c r="BE284" i="13"/>
  <c r="BD284" i="13"/>
  <c r="BC284" i="13"/>
  <c r="BB284" i="13"/>
  <c r="BA284" i="13"/>
  <c r="AZ284" i="13"/>
  <c r="AY284" i="13"/>
  <c r="AX284" i="13"/>
  <c r="AW284" i="13"/>
  <c r="AV284" i="13"/>
  <c r="AT284" i="13"/>
  <c r="AQ284" i="13"/>
  <c r="AP284" i="13"/>
  <c r="AO284" i="13"/>
  <c r="AN284" i="13"/>
  <c r="AM284" i="13"/>
  <c r="AL284" i="13"/>
  <c r="AK284" i="13"/>
  <c r="AJ284" i="13"/>
  <c r="AI284" i="13"/>
  <c r="AH284" i="13"/>
  <c r="AF284" i="13"/>
  <c r="AC284" i="13"/>
  <c r="AB284" i="13"/>
  <c r="AA284" i="13"/>
  <c r="Z284" i="13"/>
  <c r="Y284" i="13"/>
  <c r="X284" i="13"/>
  <c r="W284" i="13"/>
  <c r="V284" i="13"/>
  <c r="U284" i="13"/>
  <c r="T284" i="13"/>
  <c r="R284" i="13"/>
  <c r="O284" i="13"/>
  <c r="N284" i="13"/>
  <c r="M284" i="13"/>
  <c r="L284" i="13"/>
  <c r="K284" i="13"/>
  <c r="J284" i="13"/>
  <c r="I284" i="13"/>
  <c r="H284" i="13"/>
  <c r="G284" i="13"/>
  <c r="F284" i="13"/>
  <c r="D284" i="13"/>
  <c r="QU287" i="13"/>
  <c r="QS287" i="13"/>
  <c r="QR287" i="13"/>
  <c r="QQ287" i="13"/>
  <c r="QP287" i="13"/>
  <c r="QO287" i="13"/>
  <c r="QN287" i="13"/>
  <c r="QM287" i="13"/>
  <c r="QK104" i="13"/>
  <c r="QJ287" i="13"/>
  <c r="QG287" i="13"/>
  <c r="QF287" i="13"/>
  <c r="QE287" i="13"/>
  <c r="QD287" i="13"/>
  <c r="QB287" i="13"/>
  <c r="QA287" i="13"/>
  <c r="PZ287" i="13"/>
  <c r="PY287" i="13"/>
  <c r="PX287" i="13"/>
  <c r="PV287" i="13"/>
  <c r="PS287" i="13"/>
  <c r="PR287" i="13"/>
  <c r="PQ287" i="13"/>
  <c r="PP287" i="13"/>
  <c r="PO287" i="13"/>
  <c r="PN287" i="13"/>
  <c r="PM287" i="13"/>
  <c r="PK287" i="13"/>
  <c r="PJ287" i="13"/>
  <c r="PH287" i="13"/>
  <c r="PE287" i="13"/>
  <c r="PD287" i="13"/>
  <c r="PC287" i="13"/>
  <c r="PB287" i="13"/>
  <c r="PA287" i="13"/>
  <c r="OZ287" i="13"/>
  <c r="OY287" i="13"/>
  <c r="OX287" i="13"/>
  <c r="OW287" i="13"/>
  <c r="OV287" i="13"/>
  <c r="OT287" i="13"/>
  <c r="OQ287" i="13"/>
  <c r="OP287" i="13"/>
  <c r="OO287" i="13"/>
  <c r="ON287" i="13"/>
  <c r="OM287" i="13"/>
  <c r="OK287" i="13"/>
  <c r="OJ287" i="13"/>
  <c r="OI287" i="13"/>
  <c r="OH287" i="13"/>
  <c r="OB287" i="13"/>
  <c r="OA287" i="13"/>
  <c r="NZ287" i="13"/>
  <c r="NY287" i="13"/>
  <c r="NX287" i="13"/>
  <c r="NW287" i="13"/>
  <c r="NV287" i="13"/>
  <c r="NT287" i="13"/>
  <c r="NR287" i="13"/>
  <c r="NO287" i="13"/>
  <c r="NN287" i="13"/>
  <c r="NM287" i="13"/>
  <c r="NK287" i="13"/>
  <c r="NJ287" i="13"/>
  <c r="NI287" i="13"/>
  <c r="NG287" i="13"/>
  <c r="NA287" i="13"/>
  <c r="MZ287" i="13"/>
  <c r="MX287" i="13"/>
  <c r="MW287" i="13"/>
  <c r="MV287" i="13"/>
  <c r="MT287" i="13"/>
  <c r="MR287" i="13"/>
  <c r="MP287" i="13"/>
  <c r="MM287" i="13"/>
  <c r="MK287" i="13"/>
  <c r="MI287" i="13"/>
  <c r="MH287" i="13"/>
  <c r="MG287" i="13"/>
  <c r="MF287" i="13"/>
  <c r="ME287" i="13"/>
  <c r="LY287" i="13"/>
  <c r="LX287" i="13"/>
  <c r="LW287" i="13"/>
  <c r="LV287" i="13"/>
  <c r="LT287" i="13"/>
  <c r="LS287" i="13"/>
  <c r="LR287" i="13"/>
  <c r="LQ287" i="13"/>
  <c r="LP287" i="13"/>
  <c r="LN287" i="13"/>
  <c r="LK287" i="13"/>
  <c r="LI287" i="13"/>
  <c r="LH287" i="13"/>
  <c r="LG287" i="13"/>
  <c r="LF287" i="13"/>
  <c r="LE287" i="13"/>
  <c r="LD287" i="13"/>
  <c r="LC287" i="13"/>
  <c r="KZ287" i="13"/>
  <c r="KW287" i="13"/>
  <c r="KV287" i="13"/>
  <c r="KT287" i="13"/>
  <c r="KS287" i="13"/>
  <c r="KR287" i="13"/>
  <c r="KQ287" i="13"/>
  <c r="KP287" i="13"/>
  <c r="KO287" i="13"/>
  <c r="KN287" i="13"/>
  <c r="KL287" i="13"/>
  <c r="KI287" i="13"/>
  <c r="KH287" i="13"/>
  <c r="KG287" i="13"/>
  <c r="KF287" i="13"/>
  <c r="KE287" i="13"/>
  <c r="KC287" i="13"/>
  <c r="KB287" i="13"/>
  <c r="KA287" i="13"/>
  <c r="JZ287" i="13"/>
  <c r="JX287" i="13"/>
  <c r="JU287" i="13"/>
  <c r="JT287" i="13"/>
  <c r="JS287" i="13"/>
  <c r="JR287" i="13"/>
  <c r="JQ287" i="13"/>
  <c r="JP287" i="13"/>
  <c r="JO287" i="13"/>
  <c r="JN287" i="13"/>
  <c r="JL287" i="13"/>
  <c r="JJ287" i="13"/>
  <c r="JG287" i="13"/>
  <c r="JF287" i="13"/>
  <c r="JE287" i="13"/>
  <c r="JC287" i="13"/>
  <c r="JB287" i="13"/>
  <c r="JA287" i="13"/>
  <c r="IZ287" i="13"/>
  <c r="IY287" i="13"/>
  <c r="IR287" i="13"/>
  <c r="IQ287" i="13"/>
  <c r="IP287" i="13"/>
  <c r="IO287" i="13"/>
  <c r="IN287" i="13"/>
  <c r="IL287" i="13"/>
  <c r="IJ287" i="13"/>
  <c r="IH287" i="13"/>
  <c r="IE287" i="13"/>
  <c r="IC287" i="13"/>
  <c r="IB287" i="13"/>
  <c r="IA287" i="13"/>
  <c r="HZ287" i="13"/>
  <c r="HY287" i="13"/>
  <c r="HX287" i="13"/>
  <c r="HW287" i="13"/>
  <c r="HT287" i="13"/>
  <c r="HQ287" i="13"/>
  <c r="HP287" i="13"/>
  <c r="HO287" i="13"/>
  <c r="HN287" i="13"/>
  <c r="HL287" i="13"/>
  <c r="HJ287" i="13"/>
  <c r="HI287" i="13"/>
  <c r="HH287" i="13"/>
  <c r="HF287" i="13"/>
  <c r="HC287" i="13"/>
  <c r="HB287" i="13"/>
  <c r="HA287" i="13"/>
  <c r="GZ287" i="13"/>
  <c r="GY287" i="13"/>
  <c r="GX287" i="13"/>
  <c r="GW287" i="13"/>
  <c r="GU287" i="13"/>
  <c r="GT287" i="13"/>
  <c r="GR287" i="13"/>
  <c r="GO287" i="13"/>
  <c r="GN287" i="13"/>
  <c r="GL287" i="13"/>
  <c r="GJ287" i="13"/>
  <c r="GI287" i="13"/>
  <c r="GH287" i="13"/>
  <c r="GG287" i="13"/>
  <c r="GF287" i="13"/>
  <c r="GD287" i="13"/>
  <c r="GA287" i="13"/>
  <c r="FZ287" i="13"/>
  <c r="FY287" i="13"/>
  <c r="FX287" i="13"/>
  <c r="FW287" i="13"/>
  <c r="FV287" i="13"/>
  <c r="FU287" i="13"/>
  <c r="FT287" i="13"/>
  <c r="FS287" i="13"/>
  <c r="FR287" i="13"/>
  <c r="FL287" i="13"/>
  <c r="FK287" i="13"/>
  <c r="FJ287" i="13"/>
  <c r="FI287" i="13"/>
  <c r="FH287" i="13"/>
  <c r="FG287" i="13"/>
  <c r="FF287" i="13"/>
  <c r="FD287" i="13"/>
  <c r="FB287" i="13"/>
  <c r="EY287" i="13"/>
  <c r="EX287" i="13"/>
  <c r="EW287" i="13"/>
  <c r="EU287" i="13"/>
  <c r="ES287" i="13"/>
  <c r="ER287" i="13"/>
  <c r="EQ287" i="13"/>
  <c r="EN287" i="13"/>
  <c r="EK287" i="13"/>
  <c r="EJ287" i="13"/>
  <c r="EI287" i="13"/>
  <c r="EH287" i="13"/>
  <c r="EG287" i="13"/>
  <c r="EF287" i="13"/>
  <c r="ED287" i="13"/>
  <c r="EC287" i="13"/>
  <c r="EB287" i="13"/>
  <c r="DZ287" i="13"/>
  <c r="DW287" i="13"/>
  <c r="DU287" i="13"/>
  <c r="DS287" i="13"/>
  <c r="DR287" i="13"/>
  <c r="DQ287" i="13"/>
  <c r="DP287" i="13"/>
  <c r="DO287" i="13"/>
  <c r="DL287" i="13"/>
  <c r="DI287" i="13"/>
  <c r="DH287" i="13"/>
  <c r="DG287" i="13"/>
  <c r="DF287" i="13"/>
  <c r="DD287" i="13"/>
  <c r="DC287" i="13"/>
  <c r="DB287" i="13"/>
  <c r="DA287" i="13"/>
  <c r="CZ287" i="13"/>
  <c r="CX287" i="13"/>
  <c r="CU287" i="13"/>
  <c r="CS287" i="13"/>
  <c r="CR287" i="13"/>
  <c r="CQ287" i="13"/>
  <c r="CP287" i="13"/>
  <c r="CO287" i="13"/>
  <c r="CM287" i="13"/>
  <c r="CJ287" i="13"/>
  <c r="CG287" i="13"/>
  <c r="CF287" i="13"/>
  <c r="CD287" i="13"/>
  <c r="CC287" i="13"/>
  <c r="CB287" i="13"/>
  <c r="CA287" i="13"/>
  <c r="BZ287" i="13"/>
  <c r="BY287" i="13"/>
  <c r="BX287" i="13"/>
  <c r="BV287" i="13"/>
  <c r="BS287" i="13"/>
  <c r="BR287" i="13"/>
  <c r="BQ287" i="13"/>
  <c r="BP287" i="13"/>
  <c r="BO287" i="13"/>
  <c r="BM287" i="13"/>
  <c r="BL287" i="13"/>
  <c r="BK287" i="13"/>
  <c r="BJ287" i="13"/>
  <c r="BH287" i="13"/>
  <c r="BD287" i="13"/>
  <c r="BC287" i="13"/>
  <c r="BB287" i="13"/>
  <c r="BA287" i="13"/>
  <c r="AZ287" i="13"/>
  <c r="AY287" i="13"/>
  <c r="AX287" i="13"/>
  <c r="AW287" i="13"/>
  <c r="AV287" i="13"/>
  <c r="AT287" i="13"/>
  <c r="AQ287" i="13"/>
  <c r="AP287" i="13"/>
  <c r="AO287" i="13"/>
  <c r="AM287" i="13"/>
  <c r="AL287" i="13"/>
  <c r="AK287" i="13"/>
  <c r="AJ287" i="13"/>
  <c r="AI287" i="13"/>
  <c r="AF287" i="13"/>
  <c r="AB287" i="13"/>
  <c r="AA287" i="13"/>
  <c r="Z287" i="13"/>
  <c r="Y287" i="13"/>
  <c r="X287" i="13"/>
  <c r="V287" i="13"/>
  <c r="T287" i="13"/>
  <c r="R287" i="13"/>
  <c r="O287" i="13"/>
  <c r="M287" i="13"/>
  <c r="L287" i="13"/>
  <c r="K287" i="13"/>
  <c r="J287" i="13"/>
  <c r="I287" i="13"/>
  <c r="H287" i="13"/>
  <c r="G287" i="13"/>
  <c r="D287" i="13"/>
  <c r="QV262" i="13"/>
  <c r="QH262" i="13"/>
  <c r="PT262" i="13"/>
  <c r="PF262" i="13"/>
  <c r="OR262" i="13"/>
  <c r="OD262" i="13"/>
  <c r="NP262" i="13"/>
  <c r="NB262" i="13"/>
  <c r="MN262" i="13"/>
  <c r="LZ262" i="13"/>
  <c r="LL262" i="13"/>
  <c r="KX262" i="13"/>
  <c r="KJ262" i="13"/>
  <c r="JV262" i="13"/>
  <c r="JH262" i="13"/>
  <c r="IT262" i="13"/>
  <c r="IF262" i="13"/>
  <c r="HR262" i="13"/>
  <c r="HD262" i="13"/>
  <c r="GP262" i="13"/>
  <c r="GB262" i="13"/>
  <c r="FN262" i="13"/>
  <c r="EZ262" i="13"/>
  <c r="EL262" i="13"/>
  <c r="DX262" i="13"/>
  <c r="DJ262" i="13"/>
  <c r="CV262" i="13"/>
  <c r="CH262" i="13"/>
  <c r="BT262" i="13"/>
  <c r="BF262" i="13"/>
  <c r="AR262" i="13"/>
  <c r="AD262" i="13"/>
  <c r="QU240" i="13"/>
  <c r="QT240" i="13"/>
  <c r="QS240" i="13"/>
  <c r="QR240" i="13"/>
  <c r="QQ240" i="13"/>
  <c r="QP240" i="13"/>
  <c r="QO240" i="13"/>
  <c r="QN240" i="13"/>
  <c r="QM240" i="13"/>
  <c r="QL240" i="13"/>
  <c r="QK240" i="13"/>
  <c r="QJ240" i="13"/>
  <c r="QG240" i="13"/>
  <c r="QF240" i="13"/>
  <c r="QE240" i="13"/>
  <c r="QD240" i="13"/>
  <c r="QC240" i="13"/>
  <c r="QB240" i="13"/>
  <c r="QA240" i="13"/>
  <c r="PZ240" i="13"/>
  <c r="PY240" i="13"/>
  <c r="PX240" i="13"/>
  <c r="PW240" i="13"/>
  <c r="PV240" i="13"/>
  <c r="PS240" i="13"/>
  <c r="PR240" i="13"/>
  <c r="PQ240" i="13"/>
  <c r="PP240" i="13"/>
  <c r="PO240" i="13"/>
  <c r="PN240" i="13"/>
  <c r="PM240" i="13"/>
  <c r="PL240" i="13"/>
  <c r="PK240" i="13"/>
  <c r="PJ240" i="13"/>
  <c r="PI240" i="13"/>
  <c r="PH240" i="13"/>
  <c r="PE240" i="13"/>
  <c r="PD240" i="13"/>
  <c r="PC240" i="13"/>
  <c r="PB240" i="13"/>
  <c r="PA240" i="13"/>
  <c r="OZ240" i="13"/>
  <c r="OY240" i="13"/>
  <c r="OX240" i="13"/>
  <c r="OW240" i="13"/>
  <c r="OV240" i="13"/>
  <c r="OU240" i="13"/>
  <c r="OT240" i="13"/>
  <c r="PF240" i="13" s="1"/>
  <c r="OQ240" i="13"/>
  <c r="OP240" i="13"/>
  <c r="OO240" i="13"/>
  <c r="ON240" i="13"/>
  <c r="OM240" i="13"/>
  <c r="OL240" i="13"/>
  <c r="OK240" i="13"/>
  <c r="OJ240" i="13"/>
  <c r="OI240" i="13"/>
  <c r="OH240" i="13"/>
  <c r="OG240" i="13"/>
  <c r="OF240" i="13"/>
  <c r="OC240" i="13"/>
  <c r="OB240" i="13"/>
  <c r="OA240" i="13"/>
  <c r="NZ240" i="13"/>
  <c r="NY240" i="13"/>
  <c r="NX240" i="13"/>
  <c r="NW240" i="13"/>
  <c r="NV240" i="13"/>
  <c r="NU240" i="13"/>
  <c r="NT240" i="13"/>
  <c r="NS240" i="13"/>
  <c r="NR240" i="13"/>
  <c r="NO240" i="13"/>
  <c r="NN240" i="13"/>
  <c r="NM240" i="13"/>
  <c r="NL240" i="13"/>
  <c r="NK240" i="13"/>
  <c r="NJ240" i="13"/>
  <c r="NI240" i="13"/>
  <c r="NH240" i="13"/>
  <c r="NG240" i="13"/>
  <c r="NF240" i="13"/>
  <c r="NE240" i="13"/>
  <c r="ND240" i="13"/>
  <c r="NA240" i="13"/>
  <c r="MZ240" i="13"/>
  <c r="MY240" i="13"/>
  <c r="MX240" i="13"/>
  <c r="MW240" i="13"/>
  <c r="MV240" i="13"/>
  <c r="MU240" i="13"/>
  <c r="MT240" i="13"/>
  <c r="MS240" i="13"/>
  <c r="MR240" i="13"/>
  <c r="MQ240" i="13"/>
  <c r="MP240" i="13"/>
  <c r="MM240" i="13"/>
  <c r="ML240" i="13"/>
  <c r="MK240" i="13"/>
  <c r="MJ240" i="13"/>
  <c r="MI240" i="13"/>
  <c r="MH240" i="13"/>
  <c r="MG240" i="13"/>
  <c r="MF240" i="13"/>
  <c r="ME240" i="13"/>
  <c r="MD240" i="13"/>
  <c r="MC240" i="13"/>
  <c r="MB240" i="13"/>
  <c r="LY240" i="13"/>
  <c r="LX240" i="13"/>
  <c r="LW240" i="13"/>
  <c r="LV240" i="13"/>
  <c r="LU240" i="13"/>
  <c r="LT240" i="13"/>
  <c r="LS240" i="13"/>
  <c r="LR240" i="13"/>
  <c r="LQ240" i="13"/>
  <c r="LP240" i="13"/>
  <c r="LO240" i="13"/>
  <c r="LN240" i="13"/>
  <c r="LK240" i="13"/>
  <c r="LJ240" i="13"/>
  <c r="LI240" i="13"/>
  <c r="LH240" i="13"/>
  <c r="LG240" i="13"/>
  <c r="LF240" i="13"/>
  <c r="LE240" i="13"/>
  <c r="LD240" i="13"/>
  <c r="LC240" i="13"/>
  <c r="LB240" i="13"/>
  <c r="LA240" i="13"/>
  <c r="KZ240" i="13"/>
  <c r="KW240" i="13"/>
  <c r="KV240" i="13"/>
  <c r="KU240" i="13"/>
  <c r="KT240" i="13"/>
  <c r="KS240" i="13"/>
  <c r="KR240" i="13"/>
  <c r="KQ240" i="13"/>
  <c r="KP240" i="13"/>
  <c r="KO240" i="13"/>
  <c r="KN240" i="13"/>
  <c r="KM240" i="13"/>
  <c r="KL240" i="13"/>
  <c r="KI240" i="13"/>
  <c r="KH240" i="13"/>
  <c r="KG240" i="13"/>
  <c r="KF240" i="13"/>
  <c r="KE240" i="13"/>
  <c r="KD240" i="13"/>
  <c r="KC240" i="13"/>
  <c r="KB240" i="13"/>
  <c r="KA240" i="13"/>
  <c r="JZ240" i="13"/>
  <c r="JY240" i="13"/>
  <c r="JX240" i="13"/>
  <c r="JU240" i="13"/>
  <c r="JT240" i="13"/>
  <c r="JS240" i="13"/>
  <c r="JR240" i="13"/>
  <c r="JQ240" i="13"/>
  <c r="JP240" i="13"/>
  <c r="JO240" i="13"/>
  <c r="JN240" i="13"/>
  <c r="JM240" i="13"/>
  <c r="JL240" i="13"/>
  <c r="JK240" i="13"/>
  <c r="JJ240" i="13"/>
  <c r="JG240" i="13"/>
  <c r="JF240" i="13"/>
  <c r="JE240" i="13"/>
  <c r="JD240" i="13"/>
  <c r="JC240" i="13"/>
  <c r="JB240" i="13"/>
  <c r="JA240" i="13"/>
  <c r="IZ240" i="13"/>
  <c r="IY240" i="13"/>
  <c r="IX240" i="13"/>
  <c r="IW240" i="13"/>
  <c r="IV240" i="13"/>
  <c r="IS240" i="13"/>
  <c r="IR240" i="13"/>
  <c r="IQ240" i="13"/>
  <c r="IP240" i="13"/>
  <c r="IO240" i="13"/>
  <c r="IN240" i="13"/>
  <c r="IM240" i="13"/>
  <c r="IL240" i="13"/>
  <c r="IK240" i="13"/>
  <c r="IJ240" i="13"/>
  <c r="II240" i="13"/>
  <c r="IH240" i="13"/>
  <c r="IE240" i="13"/>
  <c r="ID240" i="13"/>
  <c r="IC240" i="13"/>
  <c r="IB240" i="13"/>
  <c r="IA240" i="13"/>
  <c r="HZ240" i="13"/>
  <c r="HY240" i="13"/>
  <c r="HX240" i="13"/>
  <c r="HW240" i="13"/>
  <c r="HV240" i="13"/>
  <c r="HU240" i="13"/>
  <c r="HT240" i="13"/>
  <c r="HQ240" i="13"/>
  <c r="HP240" i="13"/>
  <c r="HO240" i="13"/>
  <c r="HN240" i="13"/>
  <c r="HM240" i="13"/>
  <c r="HL240" i="13"/>
  <c r="HK240" i="13"/>
  <c r="HJ240" i="13"/>
  <c r="HI240" i="13"/>
  <c r="HH240" i="13"/>
  <c r="HG240" i="13"/>
  <c r="HF240" i="13"/>
  <c r="HC240" i="13"/>
  <c r="HB240" i="13"/>
  <c r="HA240" i="13"/>
  <c r="GZ240" i="13"/>
  <c r="GY240" i="13"/>
  <c r="GX240" i="13"/>
  <c r="GW240" i="13"/>
  <c r="GV240" i="13"/>
  <c r="GU240" i="13"/>
  <c r="GT240" i="13"/>
  <c r="GS240" i="13"/>
  <c r="GR240" i="13"/>
  <c r="GO240" i="13"/>
  <c r="GN240" i="13"/>
  <c r="GM240" i="13"/>
  <c r="GL240" i="13"/>
  <c r="GK240" i="13"/>
  <c r="GJ240" i="13"/>
  <c r="GI240" i="13"/>
  <c r="GH240" i="13"/>
  <c r="GG240" i="13"/>
  <c r="GF240" i="13"/>
  <c r="GE240" i="13"/>
  <c r="GD240" i="13"/>
  <c r="GA240" i="13"/>
  <c r="FZ240" i="13"/>
  <c r="FY240" i="13"/>
  <c r="FX240" i="13"/>
  <c r="FW240" i="13"/>
  <c r="FV240" i="13"/>
  <c r="FU240" i="13"/>
  <c r="FT240" i="13"/>
  <c r="FS240" i="13"/>
  <c r="FR240" i="13"/>
  <c r="GB240" i="13" s="1"/>
  <c r="FQ240" i="13"/>
  <c r="FP240" i="13"/>
  <c r="FM240" i="13"/>
  <c r="FL240" i="13"/>
  <c r="FK240" i="13"/>
  <c r="FJ240" i="13"/>
  <c r="FI240" i="13"/>
  <c r="FH240" i="13"/>
  <c r="FG240" i="13"/>
  <c r="FF240" i="13"/>
  <c r="FE240" i="13"/>
  <c r="FD240" i="13"/>
  <c r="FC240" i="13"/>
  <c r="FB240" i="13"/>
  <c r="EY240" i="13"/>
  <c r="EX240" i="13"/>
  <c r="EW240" i="13"/>
  <c r="EV240" i="13"/>
  <c r="EU240" i="13"/>
  <c r="ET240" i="13"/>
  <c r="ES240" i="13"/>
  <c r="ER240" i="13"/>
  <c r="EQ240" i="13"/>
  <c r="EP240" i="13"/>
  <c r="EO240" i="13"/>
  <c r="EN240" i="13"/>
  <c r="EK240" i="13"/>
  <c r="EJ240" i="13"/>
  <c r="EI240" i="13"/>
  <c r="EH240" i="13"/>
  <c r="EG240" i="13"/>
  <c r="EF240" i="13"/>
  <c r="EE240" i="13"/>
  <c r="ED240" i="13"/>
  <c r="EC240" i="13"/>
  <c r="EB240" i="13"/>
  <c r="EA240" i="13"/>
  <c r="DZ240" i="13"/>
  <c r="DW240" i="13"/>
  <c r="DV240" i="13"/>
  <c r="DU240" i="13"/>
  <c r="DT240" i="13"/>
  <c r="DS240" i="13"/>
  <c r="DR240" i="13"/>
  <c r="DQ240" i="13"/>
  <c r="DP240" i="13"/>
  <c r="DO240" i="13"/>
  <c r="DN240" i="13"/>
  <c r="DM240" i="13"/>
  <c r="DL240" i="13"/>
  <c r="DI240" i="13"/>
  <c r="DH240" i="13"/>
  <c r="DG240" i="13"/>
  <c r="DF240" i="13"/>
  <c r="DE240" i="13"/>
  <c r="DD240" i="13"/>
  <c r="DC240" i="13"/>
  <c r="DB240" i="13"/>
  <c r="DA240" i="13"/>
  <c r="CZ240" i="13"/>
  <c r="CY240" i="13"/>
  <c r="CX240" i="13"/>
  <c r="CU240" i="13"/>
  <c r="CT240" i="13"/>
  <c r="CS240" i="13"/>
  <c r="CR240" i="13"/>
  <c r="CQ240" i="13"/>
  <c r="CP240" i="13"/>
  <c r="CO240" i="13"/>
  <c r="CN240" i="13"/>
  <c r="CM240" i="13"/>
  <c r="CL240" i="13"/>
  <c r="CK240" i="13"/>
  <c r="CJ240" i="13"/>
  <c r="CG240" i="13"/>
  <c r="CF240" i="13"/>
  <c r="CE240" i="13"/>
  <c r="CD240" i="13"/>
  <c r="CC240" i="13"/>
  <c r="CB240" i="13"/>
  <c r="CA240" i="13"/>
  <c r="BZ240" i="13"/>
  <c r="BY240" i="13"/>
  <c r="BX240" i="13"/>
  <c r="BW240" i="13"/>
  <c r="BV240" i="13"/>
  <c r="BS240" i="13"/>
  <c r="BR240" i="13"/>
  <c r="BQ240" i="13"/>
  <c r="BP240" i="13"/>
  <c r="BO240" i="13"/>
  <c r="BN240" i="13"/>
  <c r="BM240" i="13"/>
  <c r="BL240" i="13"/>
  <c r="BK240" i="13"/>
  <c r="BJ240" i="13"/>
  <c r="BI240" i="13"/>
  <c r="BH240" i="13"/>
  <c r="BE240" i="13"/>
  <c r="BD240" i="13"/>
  <c r="BC240" i="13"/>
  <c r="BB240" i="13"/>
  <c r="BA240" i="13"/>
  <c r="AZ240" i="13"/>
  <c r="AY240" i="13"/>
  <c r="AX240" i="13"/>
  <c r="AW240" i="13"/>
  <c r="AV240" i="13"/>
  <c r="AU240" i="13"/>
  <c r="AT240" i="13"/>
  <c r="AQ240" i="13"/>
  <c r="AP240" i="13"/>
  <c r="AO240" i="13"/>
  <c r="AN240" i="13"/>
  <c r="AM240" i="13"/>
  <c r="AL240" i="13"/>
  <c r="AK240" i="13"/>
  <c r="AJ240" i="13"/>
  <c r="AI240" i="13"/>
  <c r="AH240" i="13"/>
  <c r="AG240" i="13"/>
  <c r="AF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AD240" i="13" s="1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QV166" i="13"/>
  <c r="QH166" i="13"/>
  <c r="PT166" i="13"/>
  <c r="PF166" i="13"/>
  <c r="OR166" i="13"/>
  <c r="OD166" i="13"/>
  <c r="NP166" i="13"/>
  <c r="NB166" i="13"/>
  <c r="MN166" i="13"/>
  <c r="LZ166" i="13"/>
  <c r="LL166" i="13"/>
  <c r="KX166" i="13"/>
  <c r="KJ166" i="13"/>
  <c r="JV166" i="13"/>
  <c r="JH166" i="13"/>
  <c r="IT166" i="13"/>
  <c r="IF166" i="13"/>
  <c r="HR166" i="13"/>
  <c r="HD166" i="13"/>
  <c r="GP166" i="13"/>
  <c r="GB166" i="13"/>
  <c r="FN166" i="13"/>
  <c r="EZ166" i="13"/>
  <c r="EL166" i="13"/>
  <c r="DX166" i="13"/>
  <c r="DJ166" i="13"/>
  <c r="CV166" i="13"/>
  <c r="CH166" i="13"/>
  <c r="BT166" i="13"/>
  <c r="BF166" i="13"/>
  <c r="AR166" i="13"/>
  <c r="AD166" i="13"/>
  <c r="P166" i="13"/>
  <c r="RI151" i="13"/>
  <c r="RH151" i="13"/>
  <c r="RG151" i="13"/>
  <c r="RF151" i="13"/>
  <c r="RE151" i="13"/>
  <c r="RD151" i="13"/>
  <c r="RC151" i="13"/>
  <c r="RB151" i="13"/>
  <c r="RA151" i="13"/>
  <c r="QZ151" i="13"/>
  <c r="QY151" i="13"/>
  <c r="QX151" i="13"/>
  <c r="QV151" i="13"/>
  <c r="QH151" i="13"/>
  <c r="PT151" i="13"/>
  <c r="PF151" i="13"/>
  <c r="OD151" i="13"/>
  <c r="NP151" i="13"/>
  <c r="NB151" i="13"/>
  <c r="MN151" i="13"/>
  <c r="LZ151" i="13"/>
  <c r="LL151" i="13"/>
  <c r="KX151" i="13"/>
  <c r="KJ151" i="13"/>
  <c r="JV151" i="13"/>
  <c r="JH151" i="13"/>
  <c r="IT151" i="13"/>
  <c r="IF151" i="13"/>
  <c r="HR151" i="13"/>
  <c r="HD151" i="13"/>
  <c r="GP151" i="13"/>
  <c r="GB151" i="13"/>
  <c r="FN151" i="13"/>
  <c r="EZ151" i="13"/>
  <c r="EL151" i="13"/>
  <c r="DX151" i="13"/>
  <c r="DJ151" i="13"/>
  <c r="CV151" i="13"/>
  <c r="CH151" i="13"/>
  <c r="BT151" i="13"/>
  <c r="BF151" i="13"/>
  <c r="AR151" i="13"/>
  <c r="AD151" i="13"/>
  <c r="P151" i="13"/>
  <c r="RI150" i="13"/>
  <c r="RH150" i="13"/>
  <c r="RG150" i="13"/>
  <c r="RF150" i="13"/>
  <c r="RE150" i="13"/>
  <c r="RD150" i="13"/>
  <c r="RC150" i="13"/>
  <c r="RB150" i="13"/>
  <c r="RA150" i="13"/>
  <c r="QZ150" i="13"/>
  <c r="QY150" i="13"/>
  <c r="QX150" i="13"/>
  <c r="QZ149" i="13"/>
  <c r="RA149" i="13" s="1"/>
  <c r="RB149" i="13" s="1"/>
  <c r="RC149" i="13" s="1"/>
  <c r="RD149" i="13" s="1"/>
  <c r="RE149" i="13" s="1"/>
  <c r="RF149" i="13" s="1"/>
  <c r="RG149" i="13" s="1"/>
  <c r="RH149" i="13" s="1"/>
  <c r="RI149" i="13" s="1"/>
  <c r="RJ149" i="13" s="1"/>
  <c r="QY149" i="13"/>
  <c r="AR149" i="13"/>
  <c r="BF149" i="13" s="1"/>
  <c r="BT149" i="13" s="1"/>
  <c r="CH149" i="13" s="1"/>
  <c r="CV149" i="13" s="1"/>
  <c r="DJ149" i="13" s="1"/>
  <c r="DX149" i="13" s="1"/>
  <c r="EL149" i="13" s="1"/>
  <c r="EZ149" i="13" s="1"/>
  <c r="FN149" i="13" s="1"/>
  <c r="GB149" i="13" s="1"/>
  <c r="GP149" i="13" s="1"/>
  <c r="HD149" i="13" s="1"/>
  <c r="HR149" i="13" s="1"/>
  <c r="IF149" i="13" s="1"/>
  <c r="IT149" i="13" s="1"/>
  <c r="JH149" i="13" s="1"/>
  <c r="JV149" i="13" s="1"/>
  <c r="KJ149" i="13" s="1"/>
  <c r="KX149" i="13" s="1"/>
  <c r="LL149" i="13" s="1"/>
  <c r="LZ149" i="13" s="1"/>
  <c r="MN149" i="13" s="1"/>
  <c r="NB149" i="13" s="1"/>
  <c r="NP149" i="13" s="1"/>
  <c r="OD149" i="13" s="1"/>
  <c r="OR149" i="13" s="1"/>
  <c r="PF149" i="13" s="1"/>
  <c r="PT149" i="13" s="1"/>
  <c r="QH149" i="13" s="1"/>
  <c r="QV149" i="13" s="1"/>
  <c r="AD149" i="13"/>
  <c r="RD148" i="13"/>
  <c r="RE148" i="13" s="1"/>
  <c r="RF148" i="13" s="1"/>
  <c r="RG148" i="13" s="1"/>
  <c r="RH148" i="13" s="1"/>
  <c r="RI148" i="13" s="1"/>
  <c r="RJ148" i="13" s="1"/>
  <c r="QY148" i="13"/>
  <c r="QZ148" i="13" s="1"/>
  <c r="RA148" i="13" s="1"/>
  <c r="RB148" i="13" s="1"/>
  <c r="RC148" i="13" s="1"/>
  <c r="QU153" i="13"/>
  <c r="QT154" i="13"/>
  <c r="QS154" i="13"/>
  <c r="QN153" i="13"/>
  <c r="QM153" i="13"/>
  <c r="QL213" i="13"/>
  <c r="QD185" i="13"/>
  <c r="QC154" i="13"/>
  <c r="QB178" i="13"/>
  <c r="PX184" i="13"/>
  <c r="PV199" i="13"/>
  <c r="PS154" i="13"/>
  <c r="PR184" i="13"/>
  <c r="PQ183" i="13"/>
  <c r="PO198" i="13"/>
  <c r="PL154" i="13"/>
  <c r="PK194" i="13"/>
  <c r="PJ179" i="13"/>
  <c r="PE178" i="13"/>
  <c r="PD153" i="13"/>
  <c r="PB193" i="13"/>
  <c r="PA159" i="13"/>
  <c r="OZ198" i="13"/>
  <c r="OY184" i="13"/>
  <c r="OX184" i="13"/>
  <c r="OW162" i="13"/>
  <c r="OT165" i="13"/>
  <c r="OQ165" i="13"/>
  <c r="OL179" i="13"/>
  <c r="OJ160" i="13"/>
  <c r="OH185" i="13"/>
  <c r="OC170" i="13"/>
  <c r="OB154" i="13"/>
  <c r="NZ162" i="13"/>
  <c r="NY177" i="13"/>
  <c r="NX180" i="13"/>
  <c r="NW195" i="13"/>
  <c r="NT165" i="13"/>
  <c r="NR179" i="13"/>
  <c r="NN153" i="13"/>
  <c r="NM164" i="13"/>
  <c r="NL171" i="13"/>
  <c r="NK160" i="13"/>
  <c r="NH185" i="13"/>
  <c r="NG184" i="13"/>
  <c r="NF181" i="13"/>
  <c r="MZ183" i="13"/>
  <c r="MU183" i="13"/>
  <c r="MT161" i="13"/>
  <c r="MS159" i="13"/>
  <c r="MP215" i="13"/>
  <c r="MM185" i="13"/>
  <c r="ML178" i="13"/>
  <c r="MK193" i="13"/>
  <c r="MH184" i="13"/>
  <c r="MF153" i="13"/>
  <c r="ME153" i="13"/>
  <c r="MD154" i="13"/>
  <c r="LY161" i="13"/>
  <c r="LX209" i="13"/>
  <c r="LV164" i="13"/>
  <c r="LU171" i="13"/>
  <c r="LT178" i="13"/>
  <c r="LQ185" i="13"/>
  <c r="LN153" i="13"/>
  <c r="LK154" i="13"/>
  <c r="LJ209" i="13"/>
  <c r="LI162" i="13"/>
  <c r="LH184" i="13"/>
  <c r="LG195" i="13"/>
  <c r="LF195" i="13"/>
  <c r="LE153" i="13"/>
  <c r="LD154" i="13"/>
  <c r="LC165" i="13"/>
  <c r="LB164" i="13"/>
  <c r="KW159" i="13"/>
  <c r="KV164" i="13"/>
  <c r="KT178" i="13"/>
  <c r="KQ185" i="13"/>
  <c r="KO162" i="13"/>
  <c r="KL154" i="13"/>
  <c r="KI183" i="13"/>
  <c r="KH165" i="13"/>
  <c r="KB179" i="13"/>
  <c r="KA171" i="13"/>
  <c r="JZ153" i="13"/>
  <c r="JR159" i="13"/>
  <c r="JQ184" i="13"/>
  <c r="JP184" i="13"/>
  <c r="JO177" i="13"/>
  <c r="JN192" i="13"/>
  <c r="JM154" i="13"/>
  <c r="JJ179" i="13"/>
  <c r="JG159" i="13"/>
  <c r="JF153" i="13"/>
  <c r="JE153" i="13"/>
  <c r="JC182" i="13"/>
  <c r="IZ185" i="13"/>
  <c r="IY159" i="13"/>
  <c r="IX185" i="13"/>
  <c r="IS184" i="13"/>
  <c r="IQ159" i="13"/>
  <c r="IP195" i="13"/>
  <c r="IM154" i="13"/>
  <c r="IK183" i="13"/>
  <c r="IH159" i="13"/>
  <c r="IE164" i="13"/>
  <c r="ID171" i="13"/>
  <c r="IC170" i="13"/>
  <c r="HX181" i="13"/>
  <c r="HQ161" i="13"/>
  <c r="HN197" i="13"/>
  <c r="HM154" i="13"/>
  <c r="HL164" i="13"/>
  <c r="HK179" i="13"/>
  <c r="HI153" i="13"/>
  <c r="HF160" i="13"/>
  <c r="HC154" i="13"/>
  <c r="GZ153" i="13"/>
  <c r="GY180" i="13"/>
  <c r="GV154" i="13"/>
  <c r="GU165" i="13"/>
  <c r="GT180" i="13"/>
  <c r="GO186" i="13"/>
  <c r="GN153" i="13"/>
  <c r="GL178" i="13"/>
  <c r="GK160" i="13"/>
  <c r="GI159" i="13"/>
  <c r="GH163" i="13"/>
  <c r="GG181" i="13"/>
  <c r="GF177" i="13"/>
  <c r="GD154" i="13"/>
  <c r="FZ184" i="13"/>
  <c r="FV183" i="13"/>
  <c r="FT179" i="13"/>
  <c r="FS194" i="13"/>
  <c r="FR153" i="13"/>
  <c r="FM178" i="13"/>
  <c r="FL197" i="13"/>
  <c r="FI185" i="13"/>
  <c r="FH184" i="13"/>
  <c r="FG177" i="13"/>
  <c r="FF177" i="13"/>
  <c r="FB183" i="13"/>
  <c r="EY159" i="13"/>
  <c r="EW197" i="13"/>
  <c r="EV183" i="13"/>
  <c r="EU161" i="13"/>
  <c r="ET160" i="13"/>
  <c r="ER159" i="13"/>
  <c r="EQ196" i="13"/>
  <c r="EP153" i="13"/>
  <c r="EH159" i="13"/>
  <c r="EG162" i="13"/>
  <c r="EE154" i="13"/>
  <c r="EB161" i="13"/>
  <c r="DZ159" i="13"/>
  <c r="DW164" i="13"/>
  <c r="DV186" i="13"/>
  <c r="DU164" i="13"/>
  <c r="DR199" i="13"/>
  <c r="DP178" i="13"/>
  <c r="DO177" i="13"/>
  <c r="DN154" i="13"/>
  <c r="DI180" i="13"/>
  <c r="DH180" i="13"/>
  <c r="DF153" i="13"/>
  <c r="DE183" i="13"/>
  <c r="DD186" i="13"/>
  <c r="DC164" i="13"/>
  <c r="CX210" i="13"/>
  <c r="CU178" i="13"/>
  <c r="CQ159" i="13"/>
  <c r="CP181" i="13"/>
  <c r="CN154" i="13"/>
  <c r="CM154" i="13"/>
  <c r="CL184" i="13"/>
  <c r="CD186" i="13"/>
  <c r="CC179" i="13"/>
  <c r="CA159" i="13"/>
  <c r="BZ196" i="13"/>
  <c r="BY182" i="13"/>
  <c r="BV170" i="13"/>
  <c r="BS195" i="13"/>
  <c r="BR177" i="13"/>
  <c r="BQ184" i="13"/>
  <c r="BP177" i="13"/>
  <c r="BN154" i="13"/>
  <c r="BL180" i="13"/>
  <c r="BK161" i="13"/>
  <c r="BJ159" i="13"/>
  <c r="BD160" i="13"/>
  <c r="BB208" i="13"/>
  <c r="BA159" i="13"/>
  <c r="AZ163" i="13"/>
  <c r="AY185" i="13"/>
  <c r="AX153" i="13"/>
  <c r="AV154" i="13"/>
  <c r="AT198" i="13"/>
  <c r="AQ180" i="13"/>
  <c r="AM154" i="13"/>
  <c r="AL193" i="13"/>
  <c r="AJ159" i="13"/>
  <c r="AI159" i="13"/>
  <c r="AH186" i="13"/>
  <c r="AF154" i="13"/>
  <c r="Z163" i="13"/>
  <c r="Y177" i="13"/>
  <c r="X177" i="13"/>
  <c r="U180" i="13"/>
  <c r="R159" i="13"/>
  <c r="O153" i="13"/>
  <c r="N183" i="13"/>
  <c r="M164" i="13"/>
  <c r="K171" i="13"/>
  <c r="J153" i="13"/>
  <c r="H178" i="13"/>
  <c r="G181" i="13"/>
  <c r="F178" i="13"/>
  <c r="PI267" i="13"/>
  <c r="OU267" i="13"/>
  <c r="OG267" i="13"/>
  <c r="NE267" i="13"/>
  <c r="MC267" i="13"/>
  <c r="LA267" i="13"/>
  <c r="KM267" i="13"/>
  <c r="JY267" i="13"/>
  <c r="IW267" i="13"/>
  <c r="HU267" i="13"/>
  <c r="GS267" i="13"/>
  <c r="GE267" i="13"/>
  <c r="FQ267" i="13"/>
  <c r="EO267" i="13"/>
  <c r="DM267" i="13"/>
  <c r="CK267" i="13"/>
  <c r="BW267" i="13"/>
  <c r="BI267" i="13"/>
  <c r="BF131" i="13"/>
  <c r="AG267" i="13"/>
  <c r="E267" i="13"/>
  <c r="QK266" i="13"/>
  <c r="PI266" i="13"/>
  <c r="OG266" i="13"/>
  <c r="NS266" i="13"/>
  <c r="NE266" i="13"/>
  <c r="MC266" i="13"/>
  <c r="LA266" i="13"/>
  <c r="JY266" i="13"/>
  <c r="JK266" i="13"/>
  <c r="IW266" i="13"/>
  <c r="HU266" i="13"/>
  <c r="GS266" i="13"/>
  <c r="FQ266" i="13"/>
  <c r="FC266" i="13"/>
  <c r="EO266" i="13"/>
  <c r="DM266" i="13"/>
  <c r="CK266" i="13"/>
  <c r="AG266" i="13"/>
  <c r="QV126" i="13"/>
  <c r="QH126" i="13"/>
  <c r="PT126" i="13"/>
  <c r="PF126" i="13"/>
  <c r="OR126" i="13"/>
  <c r="OD126" i="13"/>
  <c r="NP126" i="13"/>
  <c r="NB126" i="13"/>
  <c r="MN126" i="13"/>
  <c r="LZ126" i="13"/>
  <c r="LL126" i="13"/>
  <c r="KX126" i="13"/>
  <c r="KJ126" i="13"/>
  <c r="JV126" i="13"/>
  <c r="JH126" i="13"/>
  <c r="IT126" i="13"/>
  <c r="IF126" i="13"/>
  <c r="HR126" i="13"/>
  <c r="HD126" i="13"/>
  <c r="GP126" i="13"/>
  <c r="GB126" i="13"/>
  <c r="FN126" i="13"/>
  <c r="EZ126" i="13"/>
  <c r="EL126" i="13"/>
  <c r="DX126" i="13"/>
  <c r="DJ126" i="13"/>
  <c r="CV126" i="13"/>
  <c r="CH126" i="13"/>
  <c r="BT126" i="13"/>
  <c r="BF126" i="13"/>
  <c r="AR126" i="13"/>
  <c r="AD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QK258" i="13"/>
  <c r="PT122" i="13"/>
  <c r="PI258" i="13"/>
  <c r="OG258" i="13"/>
  <c r="NP122" i="13"/>
  <c r="NE258" i="13"/>
  <c r="MC258" i="13"/>
  <c r="LL122" i="13"/>
  <c r="LA258" i="13"/>
  <c r="JY258" i="13"/>
  <c r="JH122" i="13"/>
  <c r="IW258" i="13"/>
  <c r="IT122" i="13"/>
  <c r="HU258" i="13"/>
  <c r="GS258" i="13"/>
  <c r="GP122" i="13"/>
  <c r="FQ258" i="13"/>
  <c r="EO258" i="13"/>
  <c r="EL122" i="13"/>
  <c r="DM258" i="13"/>
  <c r="CK258" i="13"/>
  <c r="CH122" i="13"/>
  <c r="BI258" i="13"/>
  <c r="AG258" i="13"/>
  <c r="AD122" i="13"/>
  <c r="E258" i="13"/>
  <c r="QU120" i="13"/>
  <c r="QT120" i="13"/>
  <c r="QS120" i="13"/>
  <c r="QR120" i="13"/>
  <c r="QQ120" i="13"/>
  <c r="QP120" i="13"/>
  <c r="QO120" i="13"/>
  <c r="QN120" i="13"/>
  <c r="QM120" i="13"/>
  <c r="QL120" i="13"/>
  <c r="QJ120" i="13"/>
  <c r="QG120" i="13"/>
  <c r="QF120" i="13"/>
  <c r="QE120" i="13"/>
  <c r="QD120" i="13"/>
  <c r="QC120" i="13"/>
  <c r="QB120" i="13"/>
  <c r="QA120" i="13"/>
  <c r="PZ120" i="13"/>
  <c r="PY120" i="13"/>
  <c r="PX120" i="13"/>
  <c r="PV120" i="13"/>
  <c r="PS120" i="13"/>
  <c r="PR120" i="13"/>
  <c r="PQ120" i="13"/>
  <c r="PP120" i="13"/>
  <c r="PO120" i="13"/>
  <c r="PN120" i="13"/>
  <c r="PM120" i="13"/>
  <c r="PL120" i="13"/>
  <c r="PK120" i="13"/>
  <c r="PJ120" i="13"/>
  <c r="PH120" i="13"/>
  <c r="PE120" i="13"/>
  <c r="PD120" i="13"/>
  <c r="PC120" i="13"/>
  <c r="PB120" i="13"/>
  <c r="PA120" i="13"/>
  <c r="OZ120" i="13"/>
  <c r="OY120" i="13"/>
  <c r="OX120" i="13"/>
  <c r="OW120" i="13"/>
  <c r="OV120" i="13"/>
  <c r="OT120" i="13"/>
  <c r="OQ120" i="13"/>
  <c r="OP120" i="13"/>
  <c r="OO120" i="13"/>
  <c r="ON120" i="13"/>
  <c r="OM120" i="13"/>
  <c r="OL120" i="13"/>
  <c r="OK120" i="13"/>
  <c r="OJ120" i="13"/>
  <c r="OI120" i="13"/>
  <c r="OH120" i="13"/>
  <c r="OF120" i="13"/>
  <c r="OC120" i="13"/>
  <c r="OB120" i="13"/>
  <c r="OA120" i="13"/>
  <c r="NZ120" i="13"/>
  <c r="NY120" i="13"/>
  <c r="NX120" i="13"/>
  <c r="NW120" i="13"/>
  <c r="NV120" i="13"/>
  <c r="NU120" i="13"/>
  <c r="NT120" i="13"/>
  <c r="NR120" i="13"/>
  <c r="NO120" i="13"/>
  <c r="NN120" i="13"/>
  <c r="NM120" i="13"/>
  <c r="NL120" i="13"/>
  <c r="NK120" i="13"/>
  <c r="NJ120" i="13"/>
  <c r="NI120" i="13"/>
  <c r="NH120" i="13"/>
  <c r="NG120" i="13"/>
  <c r="NF120" i="13"/>
  <c r="ND120" i="13"/>
  <c r="NA120" i="13"/>
  <c r="MZ120" i="13"/>
  <c r="MY120" i="13"/>
  <c r="MX120" i="13"/>
  <c r="MW120" i="13"/>
  <c r="MV120" i="13"/>
  <c r="MU120" i="13"/>
  <c r="MT120" i="13"/>
  <c r="MS120" i="13"/>
  <c r="MR120" i="13"/>
  <c r="MP120" i="13"/>
  <c r="MM120" i="13"/>
  <c r="ML120" i="13"/>
  <c r="MK120" i="13"/>
  <c r="MJ120" i="13"/>
  <c r="MI120" i="13"/>
  <c r="MH120" i="13"/>
  <c r="MG120" i="13"/>
  <c r="MF120" i="13"/>
  <c r="ME120" i="13"/>
  <c r="MD120" i="13"/>
  <c r="MB120" i="13"/>
  <c r="LY120" i="13"/>
  <c r="LX120" i="13"/>
  <c r="LW120" i="13"/>
  <c r="LV120" i="13"/>
  <c r="LU120" i="13"/>
  <c r="LT120" i="13"/>
  <c r="LS120" i="13"/>
  <c r="LR120" i="13"/>
  <c r="LQ120" i="13"/>
  <c r="LP120" i="13"/>
  <c r="LN120" i="13"/>
  <c r="LK120" i="13"/>
  <c r="LJ120" i="13"/>
  <c r="LI120" i="13"/>
  <c r="LH120" i="13"/>
  <c r="LG120" i="13"/>
  <c r="LF120" i="13"/>
  <c r="LE120" i="13"/>
  <c r="LD120" i="13"/>
  <c r="LC120" i="13"/>
  <c r="LB120" i="13"/>
  <c r="KZ120" i="13"/>
  <c r="KW120" i="13"/>
  <c r="KV120" i="13"/>
  <c r="KU120" i="13"/>
  <c r="KT120" i="13"/>
  <c r="KS120" i="13"/>
  <c r="KR120" i="13"/>
  <c r="KQ120" i="13"/>
  <c r="KP120" i="13"/>
  <c r="KO120" i="13"/>
  <c r="KN120" i="13"/>
  <c r="KL120" i="13"/>
  <c r="KI120" i="13"/>
  <c r="KH120" i="13"/>
  <c r="KG120" i="13"/>
  <c r="KF120" i="13"/>
  <c r="KE120" i="13"/>
  <c r="KD120" i="13"/>
  <c r="KC120" i="13"/>
  <c r="KB120" i="13"/>
  <c r="KA120" i="13"/>
  <c r="JZ120" i="13"/>
  <c r="JX120" i="13"/>
  <c r="JU120" i="13"/>
  <c r="JT120" i="13"/>
  <c r="JS120" i="13"/>
  <c r="JR120" i="13"/>
  <c r="JQ120" i="13"/>
  <c r="JP120" i="13"/>
  <c r="JO120" i="13"/>
  <c r="JN120" i="13"/>
  <c r="JM120" i="13"/>
  <c r="JL120" i="13"/>
  <c r="JJ120" i="13"/>
  <c r="JG120" i="13"/>
  <c r="JF120" i="13"/>
  <c r="JE120" i="13"/>
  <c r="JD120" i="13"/>
  <c r="JC120" i="13"/>
  <c r="JB120" i="13"/>
  <c r="JA120" i="13"/>
  <c r="IZ120" i="13"/>
  <c r="IY120" i="13"/>
  <c r="IX120" i="13"/>
  <c r="IV120" i="13"/>
  <c r="IS120" i="13"/>
  <c r="IR120" i="13"/>
  <c r="IQ120" i="13"/>
  <c r="IP120" i="13"/>
  <c r="IO120" i="13"/>
  <c r="IN120" i="13"/>
  <c r="IM120" i="13"/>
  <c r="IL120" i="13"/>
  <c r="IK120" i="13"/>
  <c r="IJ120" i="13"/>
  <c r="IH120" i="13"/>
  <c r="IE120" i="13"/>
  <c r="ID120" i="13"/>
  <c r="IC120" i="13"/>
  <c r="IB120" i="13"/>
  <c r="IA120" i="13"/>
  <c r="HZ120" i="13"/>
  <c r="HY120" i="13"/>
  <c r="HX120" i="13"/>
  <c r="HW120" i="13"/>
  <c r="HV120" i="13"/>
  <c r="HT120" i="13"/>
  <c r="HQ120" i="13"/>
  <c r="HP120" i="13"/>
  <c r="HO120" i="13"/>
  <c r="HN120" i="13"/>
  <c r="HM120" i="13"/>
  <c r="HL120" i="13"/>
  <c r="HK120" i="13"/>
  <c r="HJ120" i="13"/>
  <c r="HI120" i="13"/>
  <c r="HH120" i="13"/>
  <c r="HF120" i="13"/>
  <c r="HC120" i="13"/>
  <c r="HB120" i="13"/>
  <c r="HA120" i="13"/>
  <c r="GZ120" i="13"/>
  <c r="GY120" i="13"/>
  <c r="GX120" i="13"/>
  <c r="GW120" i="13"/>
  <c r="GV120" i="13"/>
  <c r="GU120" i="13"/>
  <c r="GT120" i="13"/>
  <c r="GR120" i="13"/>
  <c r="GO120" i="13"/>
  <c r="GN120" i="13"/>
  <c r="GM120" i="13"/>
  <c r="GL120" i="13"/>
  <c r="GK120" i="13"/>
  <c r="GJ120" i="13"/>
  <c r="GI120" i="13"/>
  <c r="GH120" i="13"/>
  <c r="GG120" i="13"/>
  <c r="GF120" i="13"/>
  <c r="GD120" i="13"/>
  <c r="GA120" i="13"/>
  <c r="FZ120" i="13"/>
  <c r="FY120" i="13"/>
  <c r="FX120" i="13"/>
  <c r="FW120" i="13"/>
  <c r="FV120" i="13"/>
  <c r="FU120" i="13"/>
  <c r="FT120" i="13"/>
  <c r="FS120" i="13"/>
  <c r="FR120" i="13"/>
  <c r="FP120" i="13"/>
  <c r="FM120" i="13"/>
  <c r="FL120" i="13"/>
  <c r="FK120" i="13"/>
  <c r="FJ120" i="13"/>
  <c r="FI120" i="13"/>
  <c r="FH120" i="13"/>
  <c r="FG120" i="13"/>
  <c r="FF120" i="13"/>
  <c r="FE120" i="13"/>
  <c r="FD120" i="13"/>
  <c r="FB120" i="13"/>
  <c r="EY120" i="13"/>
  <c r="EX120" i="13"/>
  <c r="EW120" i="13"/>
  <c r="EV120" i="13"/>
  <c r="EU120" i="13"/>
  <c r="ET120" i="13"/>
  <c r="ES120" i="13"/>
  <c r="ER120" i="13"/>
  <c r="EQ120" i="13"/>
  <c r="EP120" i="13"/>
  <c r="EN120" i="13"/>
  <c r="EK120" i="13"/>
  <c r="EJ120" i="13"/>
  <c r="EI120" i="13"/>
  <c r="EH120" i="13"/>
  <c r="EG120" i="13"/>
  <c r="EF120" i="13"/>
  <c r="EE120" i="13"/>
  <c r="ED120" i="13"/>
  <c r="EC120" i="13"/>
  <c r="EB120" i="13"/>
  <c r="DZ120" i="13"/>
  <c r="DW120" i="13"/>
  <c r="DV120" i="13"/>
  <c r="DU120" i="13"/>
  <c r="DT120" i="13"/>
  <c r="DS120" i="13"/>
  <c r="DR120" i="13"/>
  <c r="DQ120" i="13"/>
  <c r="DP120" i="13"/>
  <c r="DO120" i="13"/>
  <c r="DN120" i="13"/>
  <c r="DL120" i="13"/>
  <c r="DI120" i="13"/>
  <c r="DH120" i="13"/>
  <c r="DG120" i="13"/>
  <c r="DF120" i="13"/>
  <c r="DE120" i="13"/>
  <c r="DD120" i="13"/>
  <c r="DC120" i="13"/>
  <c r="DB120" i="13"/>
  <c r="DA120" i="13"/>
  <c r="CZ120" i="13"/>
  <c r="CX120" i="13"/>
  <c r="CU120" i="13"/>
  <c r="CT120" i="13"/>
  <c r="CS120" i="13"/>
  <c r="CR120" i="13"/>
  <c r="CQ120" i="13"/>
  <c r="CP120" i="13"/>
  <c r="CO120" i="13"/>
  <c r="CN120" i="13"/>
  <c r="CM120" i="13"/>
  <c r="CL120" i="13"/>
  <c r="CJ120" i="13"/>
  <c r="CG120" i="13"/>
  <c r="CF120" i="13"/>
  <c r="CE120" i="13"/>
  <c r="CD120" i="13"/>
  <c r="CC120" i="13"/>
  <c r="CB120" i="13"/>
  <c r="CA120" i="13"/>
  <c r="BZ120" i="13"/>
  <c r="BY120" i="13"/>
  <c r="BX120" i="13"/>
  <c r="BV120" i="13"/>
  <c r="BS120" i="13"/>
  <c r="BR120" i="13"/>
  <c r="BQ120" i="13"/>
  <c r="BP120" i="13"/>
  <c r="BO120" i="13"/>
  <c r="BN120" i="13"/>
  <c r="BM120" i="13"/>
  <c r="BL120" i="13"/>
  <c r="BK120" i="13"/>
  <c r="BJ120" i="13"/>
  <c r="BH120" i="13"/>
  <c r="BE120" i="13"/>
  <c r="BD120" i="13"/>
  <c r="BC120" i="13"/>
  <c r="BB120" i="13"/>
  <c r="BA120" i="13"/>
  <c r="AZ120" i="13"/>
  <c r="AY120" i="13"/>
  <c r="AX120" i="13"/>
  <c r="AW120" i="13"/>
  <c r="AV120" i="13"/>
  <c r="AT120" i="13"/>
  <c r="AQ120" i="13"/>
  <c r="AP120" i="13"/>
  <c r="AO120" i="13"/>
  <c r="AN120" i="13"/>
  <c r="AM120" i="13"/>
  <c r="AL120" i="13"/>
  <c r="AK120" i="13"/>
  <c r="AJ120" i="13"/>
  <c r="AI120" i="13"/>
  <c r="AH120" i="13"/>
  <c r="AF120" i="13"/>
  <c r="AC120" i="13"/>
  <c r="AB120" i="13"/>
  <c r="AA120" i="13"/>
  <c r="Z120" i="13"/>
  <c r="Y120" i="13"/>
  <c r="X120" i="13"/>
  <c r="W120" i="13"/>
  <c r="V120" i="13"/>
  <c r="U120" i="13"/>
  <c r="T120" i="13"/>
  <c r="R120" i="13"/>
  <c r="O120" i="13"/>
  <c r="N120" i="13"/>
  <c r="M120" i="13"/>
  <c r="L120" i="13"/>
  <c r="K120" i="13"/>
  <c r="J120" i="13"/>
  <c r="I120" i="13"/>
  <c r="H120" i="13"/>
  <c r="G120" i="13"/>
  <c r="F120" i="13"/>
  <c r="D120" i="13"/>
  <c r="QK254" i="13"/>
  <c r="QH118" i="13"/>
  <c r="OG254" i="13"/>
  <c r="OD118" i="13"/>
  <c r="MC254" i="13"/>
  <c r="LZ118" i="13"/>
  <c r="JY254" i="13"/>
  <c r="JV118" i="13"/>
  <c r="HU254" i="13"/>
  <c r="HR118" i="13"/>
  <c r="FQ254" i="13"/>
  <c r="FN118" i="13"/>
  <c r="DM254" i="13"/>
  <c r="DJ118" i="13"/>
  <c r="BI254" i="13"/>
  <c r="BF118" i="13"/>
  <c r="E254" i="13"/>
  <c r="QK253" i="13"/>
  <c r="PI253" i="13"/>
  <c r="PF117" i="13"/>
  <c r="OG253" i="13"/>
  <c r="NE253" i="13"/>
  <c r="NB117" i="13"/>
  <c r="MC253" i="13"/>
  <c r="LA253" i="13"/>
  <c r="KX117" i="13"/>
  <c r="JY253" i="13"/>
  <c r="JH117" i="13"/>
  <c r="IW253" i="13"/>
  <c r="IT117" i="13"/>
  <c r="HU253" i="13"/>
  <c r="GS253" i="13"/>
  <c r="GP117" i="13"/>
  <c r="FQ253" i="13"/>
  <c r="EO253" i="13"/>
  <c r="EL117" i="13"/>
  <c r="DM253" i="13"/>
  <c r="CK253" i="13"/>
  <c r="CH117" i="13"/>
  <c r="BI253" i="13"/>
  <c r="AG253" i="13"/>
  <c r="AD117" i="13"/>
  <c r="E253" i="13"/>
  <c r="QK252" i="13"/>
  <c r="QH116" i="13"/>
  <c r="PT116" i="13"/>
  <c r="PI252" i="13"/>
  <c r="OG252" i="13"/>
  <c r="NE252" i="13"/>
  <c r="MC252" i="13"/>
  <c r="LA252" i="13"/>
  <c r="JY252" i="13"/>
  <c r="IW252" i="13"/>
  <c r="HU252" i="13"/>
  <c r="GS252" i="13"/>
  <c r="FQ252" i="13"/>
  <c r="EO252" i="13"/>
  <c r="DM252" i="13"/>
  <c r="CK252" i="13"/>
  <c r="BI252" i="13"/>
  <c r="AG252" i="13"/>
  <c r="E252" i="13"/>
  <c r="QK251" i="13"/>
  <c r="QH115" i="13"/>
  <c r="PF115" i="13"/>
  <c r="OG251" i="13"/>
  <c r="OD115" i="13"/>
  <c r="NB115" i="13"/>
  <c r="MC251" i="13"/>
  <c r="LZ115" i="13"/>
  <c r="KX115" i="13"/>
  <c r="JY251" i="13"/>
  <c r="JV115" i="13"/>
  <c r="IT115" i="13"/>
  <c r="HU251" i="13"/>
  <c r="HR115" i="13"/>
  <c r="GP115" i="13"/>
  <c r="FQ251" i="13"/>
  <c r="FN115" i="13"/>
  <c r="EL115" i="13"/>
  <c r="DM251" i="13"/>
  <c r="CH115" i="13"/>
  <c r="BI251" i="13"/>
  <c r="E251" i="13"/>
  <c r="PT114" i="13"/>
  <c r="PI250" i="13"/>
  <c r="PF114" i="13"/>
  <c r="NE250" i="13"/>
  <c r="NB114" i="13"/>
  <c r="LA250" i="13"/>
  <c r="KX114" i="13"/>
  <c r="IW250" i="13"/>
  <c r="GS250" i="13"/>
  <c r="GP114" i="13"/>
  <c r="FC120" i="13"/>
  <c r="EO250" i="13"/>
  <c r="EL114" i="13"/>
  <c r="CK250" i="13"/>
  <c r="CH114" i="13"/>
  <c r="AG250" i="13"/>
  <c r="QK247" i="13"/>
  <c r="QH111" i="13"/>
  <c r="PI247" i="13"/>
  <c r="OR111" i="13"/>
  <c r="OG247" i="13"/>
  <c r="OD111" i="13"/>
  <c r="NE247" i="13"/>
  <c r="MC247" i="13"/>
  <c r="LZ111" i="13"/>
  <c r="LL111" i="13"/>
  <c r="LA247" i="13"/>
  <c r="JY247" i="13"/>
  <c r="JV111" i="13"/>
  <c r="IW247" i="13"/>
  <c r="HU247" i="13"/>
  <c r="HR111" i="13"/>
  <c r="GS247" i="13"/>
  <c r="FQ247" i="13"/>
  <c r="FN111" i="13"/>
  <c r="EZ111" i="13"/>
  <c r="EO247" i="13"/>
  <c r="DM247" i="13"/>
  <c r="DJ111" i="13"/>
  <c r="CK247" i="13"/>
  <c r="BI247" i="13"/>
  <c r="BF111" i="13"/>
  <c r="AG247" i="13"/>
  <c r="E247" i="13"/>
  <c r="IO106" i="13"/>
  <c r="HX106" i="13"/>
  <c r="BY106" i="13"/>
  <c r="BH106" i="13"/>
  <c r="QU104" i="13"/>
  <c r="QU106" i="13" s="1"/>
  <c r="QT104" i="13"/>
  <c r="QS104" i="13"/>
  <c r="QR104" i="13"/>
  <c r="QQ104" i="13"/>
  <c r="QP104" i="13"/>
  <c r="QP106" i="13" s="1"/>
  <c r="QO104" i="13"/>
  <c r="QN104" i="13"/>
  <c r="QM104" i="13"/>
  <c r="QM106" i="13" s="1"/>
  <c r="QL104" i="13"/>
  <c r="QJ104" i="13"/>
  <c r="QG104" i="13"/>
  <c r="QG106" i="13" s="1"/>
  <c r="QF104" i="13"/>
  <c r="QE104" i="13"/>
  <c r="QD104" i="13"/>
  <c r="QD106" i="13" s="1"/>
  <c r="QC104" i="13"/>
  <c r="QB104" i="13"/>
  <c r="QA104" i="13"/>
  <c r="PZ104" i="13"/>
  <c r="PY104" i="13"/>
  <c r="PX104" i="13"/>
  <c r="PW104" i="13"/>
  <c r="PV104" i="13"/>
  <c r="PV106" i="13" s="1"/>
  <c r="PS104" i="13"/>
  <c r="PR104" i="13"/>
  <c r="PQ104" i="13"/>
  <c r="PP104" i="13"/>
  <c r="PP106" i="13" s="1"/>
  <c r="PO104" i="13"/>
  <c r="PN104" i="13"/>
  <c r="PM104" i="13"/>
  <c r="PM106" i="13" s="1"/>
  <c r="PL104" i="13"/>
  <c r="PK104" i="13"/>
  <c r="PJ104" i="13"/>
  <c r="PI104" i="13"/>
  <c r="PH104" i="13"/>
  <c r="PT104" i="13" s="1"/>
  <c r="PE104" i="13"/>
  <c r="PD104" i="13"/>
  <c r="PD106" i="13" s="1"/>
  <c r="PC104" i="13"/>
  <c r="PB104" i="13"/>
  <c r="PA104" i="13"/>
  <c r="OZ104" i="13"/>
  <c r="OY104" i="13"/>
  <c r="OY106" i="13" s="1"/>
  <c r="OX104" i="13"/>
  <c r="OW104" i="13"/>
  <c r="OV104" i="13"/>
  <c r="OV106" i="13" s="1"/>
  <c r="OU104" i="13"/>
  <c r="OT104" i="13"/>
  <c r="OQ104" i="13"/>
  <c r="OP104" i="13"/>
  <c r="OO104" i="13"/>
  <c r="ON104" i="13"/>
  <c r="OM104" i="13"/>
  <c r="OM106" i="13" s="1"/>
  <c r="OL104" i="13"/>
  <c r="OK104" i="13"/>
  <c r="OJ104" i="13"/>
  <c r="OI104" i="13"/>
  <c r="OH104" i="13"/>
  <c r="OH106" i="13" s="1"/>
  <c r="OG104" i="13"/>
  <c r="OF104" i="13"/>
  <c r="OC104" i="13"/>
  <c r="OB104" i="13"/>
  <c r="OA104" i="13"/>
  <c r="NZ104" i="13"/>
  <c r="NY104" i="13"/>
  <c r="NY106" i="13" s="1"/>
  <c r="NX104" i="13"/>
  <c r="NW104" i="13"/>
  <c r="NW106" i="13" s="1"/>
  <c r="NV104" i="13"/>
  <c r="NV106" i="13" s="1"/>
  <c r="NU104" i="13"/>
  <c r="NT104" i="13"/>
  <c r="NS104" i="13"/>
  <c r="NR104" i="13"/>
  <c r="NO104" i="13"/>
  <c r="NN104" i="13"/>
  <c r="NN106" i="13" s="1"/>
  <c r="NM104" i="13"/>
  <c r="NM106" i="13" s="1"/>
  <c r="NL104" i="13"/>
  <c r="NK104" i="13"/>
  <c r="NJ104" i="13"/>
  <c r="NI104" i="13"/>
  <c r="NH104" i="13"/>
  <c r="NH106" i="13" s="1"/>
  <c r="NG104" i="13"/>
  <c r="NF104" i="13"/>
  <c r="NF106" i="13" s="1"/>
  <c r="NE104" i="13"/>
  <c r="ND104" i="13"/>
  <c r="NA104" i="13"/>
  <c r="MZ104" i="13"/>
  <c r="MY104" i="13"/>
  <c r="MY106" i="13" s="1"/>
  <c r="MX104" i="13"/>
  <c r="MW104" i="13"/>
  <c r="MW106" i="13" s="1"/>
  <c r="MV104" i="13"/>
  <c r="MV106" i="13" s="1"/>
  <c r="MU104" i="13"/>
  <c r="MT104" i="13"/>
  <c r="MS104" i="13"/>
  <c r="MR104" i="13"/>
  <c r="MQ104" i="13"/>
  <c r="MP104" i="13"/>
  <c r="MM104" i="13"/>
  <c r="MM106" i="13" s="1"/>
  <c r="ML104" i="13"/>
  <c r="MK104" i="13"/>
  <c r="MJ104" i="13"/>
  <c r="MI104" i="13"/>
  <c r="MH104" i="13"/>
  <c r="MH106" i="13" s="1"/>
  <c r="MG104" i="13"/>
  <c r="MF104" i="13"/>
  <c r="MF106" i="13" s="1"/>
  <c r="ME104" i="13"/>
  <c r="ME106" i="13" s="1"/>
  <c r="MD104" i="13"/>
  <c r="MC104" i="13"/>
  <c r="MB104" i="13"/>
  <c r="LY104" i="13"/>
  <c r="LY106" i="13" s="1"/>
  <c r="LX104" i="13"/>
  <c r="LW104" i="13"/>
  <c r="LW106" i="13" s="1"/>
  <c r="LV104" i="13"/>
  <c r="LV106" i="13" s="1"/>
  <c r="LU104" i="13"/>
  <c r="LT104" i="13"/>
  <c r="LS104" i="13"/>
  <c r="LR104" i="13"/>
  <c r="LQ104" i="13"/>
  <c r="LP104" i="13"/>
  <c r="LO104" i="13"/>
  <c r="LN104" i="13"/>
  <c r="LN106" i="13" s="1"/>
  <c r="LK104" i="13"/>
  <c r="LJ104" i="13"/>
  <c r="LI104" i="13"/>
  <c r="LH104" i="13"/>
  <c r="LH106" i="13" s="1"/>
  <c r="LG104" i="13"/>
  <c r="LF104" i="13"/>
  <c r="LF106" i="13" s="1"/>
  <c r="LE104" i="13"/>
  <c r="LE106" i="13" s="1"/>
  <c r="LD104" i="13"/>
  <c r="LC104" i="13"/>
  <c r="LB104" i="13"/>
  <c r="LA104" i="13"/>
  <c r="KZ104" i="13"/>
  <c r="KW104" i="13"/>
  <c r="KW106" i="13" s="1"/>
  <c r="KV104" i="13"/>
  <c r="KV106" i="13" s="1"/>
  <c r="KU104" i="13"/>
  <c r="KT104" i="13"/>
  <c r="KS104" i="13"/>
  <c r="KR104" i="13"/>
  <c r="KQ104" i="13"/>
  <c r="KQ106" i="13" s="1"/>
  <c r="KP104" i="13"/>
  <c r="KO104" i="13"/>
  <c r="KO106" i="13" s="1"/>
  <c r="KN104" i="13"/>
  <c r="KN106" i="13" s="1"/>
  <c r="KM104" i="13"/>
  <c r="KL104" i="13"/>
  <c r="KI104" i="13"/>
  <c r="KH104" i="13"/>
  <c r="KH106" i="13" s="1"/>
  <c r="KG104" i="13"/>
  <c r="KF104" i="13"/>
  <c r="KF106" i="13" s="1"/>
  <c r="KE104" i="13"/>
  <c r="KE106" i="13" s="1"/>
  <c r="KD104" i="13"/>
  <c r="KC104" i="13"/>
  <c r="KB104" i="13"/>
  <c r="KA104" i="13"/>
  <c r="JZ104" i="13"/>
  <c r="JY104" i="13"/>
  <c r="JX104" i="13"/>
  <c r="JU104" i="13"/>
  <c r="JT104" i="13"/>
  <c r="JS104" i="13"/>
  <c r="JS106" i="13" s="1"/>
  <c r="JR104" i="13"/>
  <c r="JQ104" i="13"/>
  <c r="JQ106" i="13" s="1"/>
  <c r="JP104" i="13"/>
  <c r="JO104" i="13"/>
  <c r="JO106" i="13" s="1"/>
  <c r="JN104" i="13"/>
  <c r="JN106" i="13" s="1"/>
  <c r="JM104" i="13"/>
  <c r="JL104" i="13"/>
  <c r="JK104" i="13"/>
  <c r="JJ104" i="13"/>
  <c r="JG104" i="13"/>
  <c r="JF104" i="13"/>
  <c r="JF106" i="13" s="1"/>
  <c r="JE104" i="13"/>
  <c r="JE106" i="13" s="1"/>
  <c r="JD104" i="13"/>
  <c r="JC104" i="13"/>
  <c r="JB104" i="13"/>
  <c r="JB106" i="13" s="1"/>
  <c r="JA104" i="13"/>
  <c r="IZ104" i="13"/>
  <c r="IZ106" i="13" s="1"/>
  <c r="IY104" i="13"/>
  <c r="IX104" i="13"/>
  <c r="IX106" i="13" s="1"/>
  <c r="IW104" i="13"/>
  <c r="IV104" i="13"/>
  <c r="IS104" i="13"/>
  <c r="IR104" i="13"/>
  <c r="IQ104" i="13"/>
  <c r="IP104" i="13"/>
  <c r="IO104" i="13"/>
  <c r="IN104" i="13"/>
  <c r="IN106" i="13" s="1"/>
  <c r="IM104" i="13"/>
  <c r="IL104" i="13"/>
  <c r="IK104" i="13"/>
  <c r="IK106" i="13" s="1"/>
  <c r="IJ104" i="13"/>
  <c r="II104" i="13"/>
  <c r="IH104" i="13"/>
  <c r="IE104" i="13"/>
  <c r="IE106" i="13" s="1"/>
  <c r="ID104" i="13"/>
  <c r="IC104" i="13"/>
  <c r="IB104" i="13"/>
  <c r="IA104" i="13"/>
  <c r="HZ104" i="13"/>
  <c r="HY104" i="13"/>
  <c r="HX104" i="13"/>
  <c r="HW104" i="13"/>
  <c r="HW106" i="13" s="1"/>
  <c r="HV104" i="13"/>
  <c r="HU104" i="13"/>
  <c r="HT104" i="13"/>
  <c r="HT106" i="13" s="1"/>
  <c r="HQ104" i="13"/>
  <c r="HQ106" i="13" s="1"/>
  <c r="HP104" i="13"/>
  <c r="HO104" i="13"/>
  <c r="HO106" i="13" s="1"/>
  <c r="HN104" i="13"/>
  <c r="HN106" i="13" s="1"/>
  <c r="HM104" i="13"/>
  <c r="HL104" i="13"/>
  <c r="HK104" i="13"/>
  <c r="HJ104" i="13"/>
  <c r="HI104" i="13"/>
  <c r="HH104" i="13"/>
  <c r="HG104" i="13"/>
  <c r="HF104" i="13"/>
  <c r="HF106" i="13" s="1"/>
  <c r="HC104" i="13"/>
  <c r="HB104" i="13"/>
  <c r="HB106" i="13" s="1"/>
  <c r="HA104" i="13"/>
  <c r="GZ104" i="13"/>
  <c r="GZ106" i="13" s="1"/>
  <c r="GY104" i="13"/>
  <c r="GX104" i="13"/>
  <c r="GX106" i="13" s="1"/>
  <c r="GW104" i="13"/>
  <c r="GW106" i="13" s="1"/>
  <c r="GV104" i="13"/>
  <c r="GU104" i="13"/>
  <c r="GT104" i="13"/>
  <c r="GS104" i="13"/>
  <c r="GR104" i="13"/>
  <c r="GO104" i="13"/>
  <c r="GO106" i="13" s="1"/>
  <c r="GN104" i="13"/>
  <c r="GN106" i="13" s="1"/>
  <c r="GM104" i="13"/>
  <c r="GL104" i="13"/>
  <c r="GK104" i="13"/>
  <c r="GK106" i="13" s="1"/>
  <c r="GJ104" i="13"/>
  <c r="GI104" i="13"/>
  <c r="GI106" i="13" s="1"/>
  <c r="GH104" i="13"/>
  <c r="GG104" i="13"/>
  <c r="GG106" i="13" s="1"/>
  <c r="GF104" i="13"/>
  <c r="GF106" i="13" s="1"/>
  <c r="GE104" i="13"/>
  <c r="GD104" i="13"/>
  <c r="GA104" i="13"/>
  <c r="FZ104" i="13"/>
  <c r="FY104" i="13"/>
  <c r="FX104" i="13"/>
  <c r="FX106" i="13" s="1"/>
  <c r="FW104" i="13"/>
  <c r="FW106" i="13" s="1"/>
  <c r="FV104" i="13"/>
  <c r="FU104" i="13"/>
  <c r="FT104" i="13"/>
  <c r="FT106" i="13" s="1"/>
  <c r="FS104" i="13"/>
  <c r="FR104" i="13"/>
  <c r="FR106" i="13" s="1"/>
  <c r="FQ104" i="13"/>
  <c r="FP104" i="13"/>
  <c r="FM104" i="13"/>
  <c r="FL104" i="13"/>
  <c r="FK104" i="13"/>
  <c r="FJ104" i="13"/>
  <c r="FI104" i="13"/>
  <c r="FH104" i="13"/>
  <c r="FG104" i="13"/>
  <c r="FG106" i="13" s="1"/>
  <c r="FF104" i="13"/>
  <c r="FF106" i="13" s="1"/>
  <c r="FE104" i="13"/>
  <c r="FD104" i="13"/>
  <c r="FC104" i="13"/>
  <c r="FN104" i="13" s="1"/>
  <c r="FB104" i="13"/>
  <c r="EY104" i="13"/>
  <c r="EX104" i="13"/>
  <c r="EX106" i="13" s="1"/>
  <c r="EW104" i="13"/>
  <c r="EW106" i="13" s="1"/>
  <c r="EV104" i="13"/>
  <c r="EU104" i="13"/>
  <c r="ET104" i="13"/>
  <c r="ES104" i="13"/>
  <c r="ER104" i="13"/>
  <c r="EQ104" i="13"/>
  <c r="EP104" i="13"/>
  <c r="EP106" i="13" s="1"/>
  <c r="EO104" i="13"/>
  <c r="EN104" i="13"/>
  <c r="EK104" i="13"/>
  <c r="EK106" i="13" s="1"/>
  <c r="EJ104" i="13"/>
  <c r="EI104" i="13"/>
  <c r="EI106" i="13" s="1"/>
  <c r="EH104" i="13"/>
  <c r="EG104" i="13"/>
  <c r="EG106" i="13" s="1"/>
  <c r="EF104" i="13"/>
  <c r="EF106" i="13" s="1"/>
  <c r="EE104" i="13"/>
  <c r="ED104" i="13"/>
  <c r="EC104" i="13"/>
  <c r="EB104" i="13"/>
  <c r="EA104" i="13"/>
  <c r="DZ104" i="13"/>
  <c r="DW104" i="13"/>
  <c r="DW106" i="13" s="1"/>
  <c r="DV104" i="13"/>
  <c r="DU104" i="13"/>
  <c r="DT104" i="13"/>
  <c r="DT106" i="13" s="1"/>
  <c r="DS104" i="13"/>
  <c r="DR104" i="13"/>
  <c r="DR106" i="13" s="1"/>
  <c r="DQ104" i="13"/>
  <c r="DP104" i="13"/>
  <c r="DP106" i="13" s="1"/>
  <c r="DO104" i="13"/>
  <c r="DO106" i="13" s="1"/>
  <c r="DN104" i="13"/>
  <c r="DM104" i="13"/>
  <c r="DL104" i="13"/>
  <c r="DI104" i="13"/>
  <c r="DH104" i="13"/>
  <c r="DG104" i="13"/>
  <c r="DG106" i="13" s="1"/>
  <c r="DF104" i="13"/>
  <c r="DF106" i="13" s="1"/>
  <c r="DE104" i="13"/>
  <c r="DD104" i="13"/>
  <c r="DC104" i="13"/>
  <c r="DC106" i="13" s="1"/>
  <c r="DB104" i="13"/>
  <c r="DA104" i="13"/>
  <c r="DA106" i="13" s="1"/>
  <c r="CZ104" i="13"/>
  <c r="CY104" i="13"/>
  <c r="CX104" i="13"/>
  <c r="CU104" i="13"/>
  <c r="CT104" i="13"/>
  <c r="CS104" i="13"/>
  <c r="CR104" i="13"/>
  <c r="CQ104" i="13"/>
  <c r="CP104" i="13"/>
  <c r="CP106" i="13" s="1"/>
  <c r="CO104" i="13"/>
  <c r="CO106" i="13" s="1"/>
  <c r="CN104" i="13"/>
  <c r="CM104" i="13"/>
  <c r="CL104" i="13"/>
  <c r="CL106" i="13" s="1"/>
  <c r="CK104" i="13"/>
  <c r="CJ104" i="13"/>
  <c r="CG104" i="13"/>
  <c r="CG106" i="13" s="1"/>
  <c r="CF104" i="13"/>
  <c r="CF106" i="13" s="1"/>
  <c r="CE104" i="13"/>
  <c r="CD104" i="13"/>
  <c r="CC104" i="13"/>
  <c r="CB104" i="13"/>
  <c r="CA104" i="13"/>
  <c r="BZ104" i="13"/>
  <c r="BY104" i="13"/>
  <c r="BX104" i="13"/>
  <c r="BW104" i="13"/>
  <c r="BV104" i="13"/>
  <c r="BS104" i="13"/>
  <c r="BR104" i="13"/>
  <c r="BR106" i="13" s="1"/>
  <c r="BQ104" i="13"/>
  <c r="BP104" i="13"/>
  <c r="BP106" i="13" s="1"/>
  <c r="BO104" i="13"/>
  <c r="BO106" i="13" s="1"/>
  <c r="BN104" i="13"/>
  <c r="BM104" i="13"/>
  <c r="BL104" i="13"/>
  <c r="BK104" i="13"/>
  <c r="BJ104" i="13"/>
  <c r="BI104" i="13"/>
  <c r="BH104" i="13"/>
  <c r="BE104" i="13"/>
  <c r="BD104" i="13"/>
  <c r="BC104" i="13"/>
  <c r="BC106" i="13" s="1"/>
  <c r="BB104" i="13"/>
  <c r="BA104" i="13"/>
  <c r="BA106" i="13" s="1"/>
  <c r="AZ104" i="13"/>
  <c r="AY104" i="13"/>
  <c r="AY106" i="13" s="1"/>
  <c r="AX104" i="13"/>
  <c r="AX106" i="13" s="1"/>
  <c r="AW104" i="13"/>
  <c r="AV104" i="13"/>
  <c r="AU104" i="13"/>
  <c r="AT104" i="13"/>
  <c r="AQ104" i="13"/>
  <c r="AP104" i="13"/>
  <c r="AP106" i="13" s="1"/>
  <c r="AO104" i="13"/>
  <c r="AO106" i="13" s="1"/>
  <c r="AN104" i="13"/>
  <c r="AN106" i="13" s="1"/>
  <c r="AM104" i="13"/>
  <c r="AL104" i="13"/>
  <c r="AL106" i="13" s="1"/>
  <c r="AK104" i="13"/>
  <c r="AJ104" i="13"/>
  <c r="AJ106" i="13" s="1"/>
  <c r="AI104" i="13"/>
  <c r="AH104" i="13"/>
  <c r="AG104" i="13"/>
  <c r="AF104" i="13"/>
  <c r="AC104" i="13"/>
  <c r="AC106" i="13" s="1"/>
  <c r="AB104" i="13"/>
  <c r="AB106" i="13" s="1"/>
  <c r="AA104" i="13"/>
  <c r="AA106" i="13" s="1"/>
  <c r="Z104" i="13"/>
  <c r="Z106" i="13" s="1"/>
  <c r="Y104" i="13"/>
  <c r="Y106" i="13" s="1"/>
  <c r="X104" i="13"/>
  <c r="X106" i="13" s="1"/>
  <c r="W104" i="13"/>
  <c r="V104" i="13"/>
  <c r="V106" i="13" s="1"/>
  <c r="U104" i="13"/>
  <c r="U106" i="13" s="1"/>
  <c r="T104" i="13"/>
  <c r="T106" i="13" s="1"/>
  <c r="S104" i="13"/>
  <c r="R104" i="13"/>
  <c r="O104" i="13"/>
  <c r="O106" i="13" s="1"/>
  <c r="N104" i="13"/>
  <c r="M104" i="13"/>
  <c r="M106" i="13" s="1"/>
  <c r="L104" i="13"/>
  <c r="L106" i="13" s="1"/>
  <c r="K104" i="13"/>
  <c r="K106" i="13" s="1"/>
  <c r="J104" i="13"/>
  <c r="J106" i="13" s="1"/>
  <c r="I104" i="13"/>
  <c r="I106" i="13" s="1"/>
  <c r="H104" i="13"/>
  <c r="H106" i="13" s="1"/>
  <c r="G104" i="13"/>
  <c r="G106" i="13" s="1"/>
  <c r="F104" i="13"/>
  <c r="E104" i="13"/>
  <c r="D104" i="13"/>
  <c r="D106" i="13" s="1"/>
  <c r="QU102" i="13"/>
  <c r="QT102" i="13"/>
  <c r="QS102" i="13"/>
  <c r="QR102" i="13"/>
  <c r="QQ102" i="13"/>
  <c r="QP102" i="13"/>
  <c r="QO102" i="13"/>
  <c r="QN102" i="13"/>
  <c r="QM102" i="13"/>
  <c r="QL102" i="13"/>
  <c r="QJ102" i="13"/>
  <c r="QG102" i="13"/>
  <c r="QF102" i="13"/>
  <c r="QE102" i="13"/>
  <c r="QD102" i="13"/>
  <c r="QC102" i="13"/>
  <c r="QB102" i="13"/>
  <c r="QA102" i="13"/>
  <c r="PZ102" i="13"/>
  <c r="PY102" i="13"/>
  <c r="PY106" i="13" s="1"/>
  <c r="PX102" i="13"/>
  <c r="PV102" i="13"/>
  <c r="PS102" i="13"/>
  <c r="PR102" i="13"/>
  <c r="PQ102" i="13"/>
  <c r="PP102" i="13"/>
  <c r="PO102" i="13"/>
  <c r="PN102" i="13"/>
  <c r="PM102" i="13"/>
  <c r="PL102" i="13"/>
  <c r="PK102" i="13"/>
  <c r="PJ102" i="13"/>
  <c r="PH102" i="13"/>
  <c r="PE102" i="13"/>
  <c r="PD102" i="13"/>
  <c r="PC102" i="13"/>
  <c r="PB102" i="13"/>
  <c r="PA102" i="13"/>
  <c r="OZ102" i="13"/>
  <c r="OY102" i="13"/>
  <c r="OX102" i="13"/>
  <c r="OW102" i="13"/>
  <c r="OV102" i="13"/>
  <c r="OT102" i="13"/>
  <c r="OQ102" i="13"/>
  <c r="OP102" i="13"/>
  <c r="OP106" i="13" s="1"/>
  <c r="OO102" i="13"/>
  <c r="ON102" i="13"/>
  <c r="OM102" i="13"/>
  <c r="OL102" i="13"/>
  <c r="OK102" i="13"/>
  <c r="OJ102" i="13"/>
  <c r="OI102" i="13"/>
  <c r="OH102" i="13"/>
  <c r="OF102" i="13"/>
  <c r="OC102" i="13"/>
  <c r="OB102" i="13"/>
  <c r="OA102" i="13"/>
  <c r="NZ102" i="13"/>
  <c r="NY102" i="13"/>
  <c r="NX102" i="13"/>
  <c r="NW102" i="13"/>
  <c r="NV102" i="13"/>
  <c r="NU102" i="13"/>
  <c r="NT102" i="13"/>
  <c r="NR102" i="13"/>
  <c r="NO102" i="13"/>
  <c r="NN102" i="13"/>
  <c r="NM102" i="13"/>
  <c r="NL102" i="13"/>
  <c r="NK102" i="13"/>
  <c r="NJ102" i="13"/>
  <c r="NI102" i="13"/>
  <c r="NH102" i="13"/>
  <c r="NG102" i="13"/>
  <c r="NF102" i="13"/>
  <c r="ND102" i="13"/>
  <c r="NA102" i="13"/>
  <c r="MZ102" i="13"/>
  <c r="MY102" i="13"/>
  <c r="MX102" i="13"/>
  <c r="MW102" i="13"/>
  <c r="MV102" i="13"/>
  <c r="MU102" i="13"/>
  <c r="MT102" i="13"/>
  <c r="MS102" i="13"/>
  <c r="MR102" i="13"/>
  <c r="MP102" i="13"/>
  <c r="MM102" i="13"/>
  <c r="ML102" i="13"/>
  <c r="MK102" i="13"/>
  <c r="MJ102" i="13"/>
  <c r="MI102" i="13"/>
  <c r="MH102" i="13"/>
  <c r="MG102" i="13"/>
  <c r="MF102" i="13"/>
  <c r="ME102" i="13"/>
  <c r="MD102" i="13"/>
  <c r="MB102" i="13"/>
  <c r="LY102" i="13"/>
  <c r="LX102" i="13"/>
  <c r="LW102" i="13"/>
  <c r="LV102" i="13"/>
  <c r="LU102" i="13"/>
  <c r="LT102" i="13"/>
  <c r="LS102" i="13"/>
  <c r="LR102" i="13"/>
  <c r="LQ102" i="13"/>
  <c r="LP102" i="13"/>
  <c r="LN102" i="13"/>
  <c r="LK102" i="13"/>
  <c r="LJ102" i="13"/>
  <c r="LI102" i="13"/>
  <c r="LH102" i="13"/>
  <c r="LG102" i="13"/>
  <c r="LF102" i="13"/>
  <c r="LE102" i="13"/>
  <c r="LD102" i="13"/>
  <c r="LC102" i="13"/>
  <c r="LB102" i="13"/>
  <c r="KZ102" i="13"/>
  <c r="KW102" i="13"/>
  <c r="KV102" i="13"/>
  <c r="KU102" i="13"/>
  <c r="KT102" i="13"/>
  <c r="KS102" i="13"/>
  <c r="KR102" i="13"/>
  <c r="KQ102" i="13"/>
  <c r="KP102" i="13"/>
  <c r="KO102" i="13"/>
  <c r="KN102" i="13"/>
  <c r="KL102" i="13"/>
  <c r="KI102" i="13"/>
  <c r="KH102" i="13"/>
  <c r="KG102" i="13"/>
  <c r="KF102" i="13"/>
  <c r="KE102" i="13"/>
  <c r="KD102" i="13"/>
  <c r="KC102" i="13"/>
  <c r="KB102" i="13"/>
  <c r="KA102" i="13"/>
  <c r="JZ102" i="13"/>
  <c r="JZ106" i="13" s="1"/>
  <c r="JX102" i="13"/>
  <c r="JU102" i="13"/>
  <c r="JT102" i="13"/>
  <c r="JS102" i="13"/>
  <c r="JR102" i="13"/>
  <c r="JQ102" i="13"/>
  <c r="JP102" i="13"/>
  <c r="JO102" i="13"/>
  <c r="JN102" i="13"/>
  <c r="JM102" i="13"/>
  <c r="JL102" i="13"/>
  <c r="JJ102" i="13"/>
  <c r="JG102" i="13"/>
  <c r="JF102" i="13"/>
  <c r="JE102" i="13"/>
  <c r="JD102" i="13"/>
  <c r="JC102" i="13"/>
  <c r="JB102" i="13"/>
  <c r="JA102" i="13"/>
  <c r="IZ102" i="13"/>
  <c r="IY102" i="13"/>
  <c r="IX102" i="13"/>
  <c r="IV102" i="13"/>
  <c r="IS102" i="13"/>
  <c r="IR102" i="13"/>
  <c r="IQ102" i="13"/>
  <c r="IQ106" i="13" s="1"/>
  <c r="IP102" i="13"/>
  <c r="IO102" i="13"/>
  <c r="IN102" i="13"/>
  <c r="IM102" i="13"/>
  <c r="IL102" i="13"/>
  <c r="IK102" i="13"/>
  <c r="IJ102" i="13"/>
  <c r="IH102" i="13"/>
  <c r="IE102" i="13"/>
  <c r="ID102" i="13"/>
  <c r="IC102" i="13"/>
  <c r="IB102" i="13"/>
  <c r="IA102" i="13"/>
  <c r="HZ102" i="13"/>
  <c r="HZ106" i="13" s="1"/>
  <c r="HY102" i="13"/>
  <c r="HX102" i="13"/>
  <c r="HW102" i="13"/>
  <c r="HV102" i="13"/>
  <c r="HT102" i="13"/>
  <c r="HQ102" i="13"/>
  <c r="HP102" i="13"/>
  <c r="HO102" i="13"/>
  <c r="HN102" i="13"/>
  <c r="HM102" i="13"/>
  <c r="HL102" i="13"/>
  <c r="HK102" i="13"/>
  <c r="HJ102" i="13"/>
  <c r="HI102" i="13"/>
  <c r="HI106" i="13" s="1"/>
  <c r="HH102" i="13"/>
  <c r="HF102" i="13"/>
  <c r="HC102" i="13"/>
  <c r="HB102" i="13"/>
  <c r="HA102" i="13"/>
  <c r="GZ102" i="13"/>
  <c r="GY102" i="13"/>
  <c r="GX102" i="13"/>
  <c r="GW102" i="13"/>
  <c r="GV102" i="13"/>
  <c r="GU102" i="13"/>
  <c r="GT102" i="13"/>
  <c r="GR102" i="13"/>
  <c r="GO102" i="13"/>
  <c r="GN102" i="13"/>
  <c r="GM102" i="13"/>
  <c r="GL102" i="13"/>
  <c r="GK102" i="13"/>
  <c r="GJ102" i="13"/>
  <c r="GI102" i="13"/>
  <c r="GH102" i="13"/>
  <c r="GG102" i="13"/>
  <c r="GF102" i="13"/>
  <c r="GD102" i="13"/>
  <c r="GA102" i="13"/>
  <c r="FZ102" i="13"/>
  <c r="FY102" i="13"/>
  <c r="FX102" i="13"/>
  <c r="FW102" i="13"/>
  <c r="FV102" i="13"/>
  <c r="FU102" i="13"/>
  <c r="FT102" i="13"/>
  <c r="FS102" i="13"/>
  <c r="FR102" i="13"/>
  <c r="FP102" i="13"/>
  <c r="FM102" i="13"/>
  <c r="FL102" i="13"/>
  <c r="FK102" i="13"/>
  <c r="FJ102" i="13"/>
  <c r="FI102" i="13"/>
  <c r="FI106" i="13" s="1"/>
  <c r="FH102" i="13"/>
  <c r="FG102" i="13"/>
  <c r="FF102" i="13"/>
  <c r="FE102" i="13"/>
  <c r="FD102" i="13"/>
  <c r="FB102" i="13"/>
  <c r="EY102" i="13"/>
  <c r="EX102" i="13"/>
  <c r="EW102" i="13"/>
  <c r="EV102" i="13"/>
  <c r="EU102" i="13"/>
  <c r="ET102" i="13"/>
  <c r="ES102" i="13"/>
  <c r="ER102" i="13"/>
  <c r="ER106" i="13" s="1"/>
  <c r="EQ102" i="13"/>
  <c r="EP102" i="13"/>
  <c r="EN102" i="13"/>
  <c r="EK102" i="13"/>
  <c r="EJ102" i="13"/>
  <c r="EI102" i="13"/>
  <c r="EH102" i="13"/>
  <c r="EG102" i="13"/>
  <c r="EF102" i="13"/>
  <c r="EE102" i="13"/>
  <c r="ED102" i="13"/>
  <c r="EC102" i="13"/>
  <c r="EB102" i="13"/>
  <c r="DZ102" i="13"/>
  <c r="DW102" i="13"/>
  <c r="DV102" i="13"/>
  <c r="DU102" i="13"/>
  <c r="DT102" i="13"/>
  <c r="DS102" i="13"/>
  <c r="DR102" i="13"/>
  <c r="DQ102" i="13"/>
  <c r="DP102" i="13"/>
  <c r="DO102" i="13"/>
  <c r="DN102" i="13"/>
  <c r="DL102" i="13"/>
  <c r="DI102" i="13"/>
  <c r="DI106" i="13" s="1"/>
  <c r="DH102" i="13"/>
  <c r="DG102" i="13"/>
  <c r="DF102" i="13"/>
  <c r="DE102" i="13"/>
  <c r="DD102" i="13"/>
  <c r="DC102" i="13"/>
  <c r="DB102" i="13"/>
  <c r="DA102" i="13"/>
  <c r="CZ102" i="13"/>
  <c r="CX102" i="13"/>
  <c r="CU102" i="13"/>
  <c r="CT102" i="13"/>
  <c r="CS102" i="13"/>
  <c r="CR102" i="13"/>
  <c r="CR106" i="13" s="1"/>
  <c r="CQ102" i="13"/>
  <c r="CP102" i="13"/>
  <c r="CO102" i="13"/>
  <c r="CN102" i="13"/>
  <c r="CM102" i="13"/>
  <c r="CL102" i="13"/>
  <c r="CJ102" i="13"/>
  <c r="CG102" i="13"/>
  <c r="CF102" i="13"/>
  <c r="CE102" i="13"/>
  <c r="CD102" i="13"/>
  <c r="CC102" i="13"/>
  <c r="CB102" i="13"/>
  <c r="CA102" i="13"/>
  <c r="CA106" i="13" s="1"/>
  <c r="BZ102" i="13"/>
  <c r="BY102" i="13"/>
  <c r="BX102" i="13"/>
  <c r="BV102" i="13"/>
  <c r="BS102" i="13"/>
  <c r="BR102" i="13"/>
  <c r="BQ102" i="13"/>
  <c r="BP102" i="13"/>
  <c r="BO102" i="13"/>
  <c r="BN102" i="13"/>
  <c r="BM102" i="13"/>
  <c r="BL102" i="13"/>
  <c r="BK102" i="13"/>
  <c r="BJ102" i="13"/>
  <c r="BH102" i="13"/>
  <c r="BE102" i="13"/>
  <c r="BD102" i="13"/>
  <c r="BC102" i="13"/>
  <c r="BB102" i="13"/>
  <c r="BA102" i="13"/>
  <c r="AZ102" i="13"/>
  <c r="AY102" i="13"/>
  <c r="AX102" i="13"/>
  <c r="AW102" i="13"/>
  <c r="AV102" i="13"/>
  <c r="AT102" i="13"/>
  <c r="AQ102" i="13"/>
  <c r="AP102" i="13"/>
  <c r="AO102" i="13"/>
  <c r="AN102" i="13"/>
  <c r="AM102" i="13"/>
  <c r="AL102" i="13"/>
  <c r="AK102" i="13"/>
  <c r="AJ102" i="13"/>
  <c r="AI102" i="13"/>
  <c r="AH102" i="13"/>
  <c r="AF102" i="13"/>
  <c r="AC102" i="13"/>
  <c r="AB102" i="13"/>
  <c r="AA102" i="13"/>
  <c r="Z102" i="13"/>
  <c r="Y102" i="13"/>
  <c r="X102" i="13"/>
  <c r="W102" i="13"/>
  <c r="V102" i="13"/>
  <c r="U102" i="13"/>
  <c r="T102" i="13"/>
  <c r="R102" i="13"/>
  <c r="O102" i="13"/>
  <c r="N102" i="13"/>
  <c r="M102" i="13"/>
  <c r="L102" i="13"/>
  <c r="K102" i="13"/>
  <c r="J102" i="13"/>
  <c r="I102" i="13"/>
  <c r="H102" i="13"/>
  <c r="G102" i="13"/>
  <c r="F102" i="13"/>
  <c r="D102" i="13"/>
  <c r="QK236" i="13"/>
  <c r="PW236" i="13"/>
  <c r="PI236" i="13"/>
  <c r="OU236" i="13"/>
  <c r="OG236" i="13"/>
  <c r="NS236" i="13"/>
  <c r="NE236" i="13"/>
  <c r="MQ236" i="13"/>
  <c r="MC236" i="13"/>
  <c r="LO236" i="13"/>
  <c r="LA236" i="13"/>
  <c r="KX100" i="13"/>
  <c r="KM236" i="13"/>
  <c r="JY236" i="13"/>
  <c r="JK236" i="13"/>
  <c r="IW236" i="13"/>
  <c r="IT100" i="13"/>
  <c r="II236" i="13"/>
  <c r="HU236" i="13"/>
  <c r="HG236" i="13"/>
  <c r="GS236" i="13"/>
  <c r="GE236" i="13"/>
  <c r="FQ236" i="13"/>
  <c r="FC236" i="13"/>
  <c r="EO236" i="13"/>
  <c r="EA236" i="13"/>
  <c r="DM236" i="13"/>
  <c r="CY236" i="13"/>
  <c r="CK236" i="13"/>
  <c r="BW236" i="13"/>
  <c r="BI236" i="13"/>
  <c r="AU236" i="13"/>
  <c r="AG236" i="13"/>
  <c r="S236" i="13"/>
  <c r="E236" i="13"/>
  <c r="QV99" i="13"/>
  <c r="QK235" i="13"/>
  <c r="PW235" i="13"/>
  <c r="PI235" i="13"/>
  <c r="OU235" i="13"/>
  <c r="OG235" i="13"/>
  <c r="OD99" i="13"/>
  <c r="NS235" i="13"/>
  <c r="NE235" i="13"/>
  <c r="MQ235" i="13"/>
  <c r="MC235" i="13"/>
  <c r="LO235" i="13"/>
  <c r="LA235" i="13"/>
  <c r="KM235" i="13"/>
  <c r="JY235" i="13"/>
  <c r="JV99" i="13"/>
  <c r="JK235" i="13"/>
  <c r="IW235" i="13"/>
  <c r="II235" i="13"/>
  <c r="HU235" i="13"/>
  <c r="HG235" i="13"/>
  <c r="GS235" i="13"/>
  <c r="GE235" i="13"/>
  <c r="FQ235" i="13"/>
  <c r="FC235" i="13"/>
  <c r="EO235" i="13"/>
  <c r="EA235" i="13"/>
  <c r="DX99" i="13"/>
  <c r="DM235" i="13"/>
  <c r="CY235" i="13"/>
  <c r="CK235" i="13"/>
  <c r="BW235" i="13"/>
  <c r="BI235" i="13"/>
  <c r="AU235" i="13"/>
  <c r="AG235" i="13"/>
  <c r="S235" i="13"/>
  <c r="E235" i="13"/>
  <c r="QV98" i="13"/>
  <c r="QK234" i="13"/>
  <c r="PW234" i="13"/>
  <c r="PI234" i="13"/>
  <c r="OU234" i="13"/>
  <c r="OR98" i="13"/>
  <c r="OG234" i="13"/>
  <c r="NS234" i="13"/>
  <c r="NE234" i="13"/>
  <c r="MQ234" i="13"/>
  <c r="MC234" i="13"/>
  <c r="LO234" i="13"/>
  <c r="LA234" i="13"/>
  <c r="KM234" i="13"/>
  <c r="KJ98" i="13"/>
  <c r="JY234" i="13"/>
  <c r="JK234" i="13"/>
  <c r="IW234" i="13"/>
  <c r="II234" i="13"/>
  <c r="HU234" i="13"/>
  <c r="HG234" i="13"/>
  <c r="GS234" i="13"/>
  <c r="GE234" i="13"/>
  <c r="GB98" i="13"/>
  <c r="FQ234" i="13"/>
  <c r="FC234" i="13"/>
  <c r="EO234" i="13"/>
  <c r="EA234" i="13"/>
  <c r="DM234" i="13"/>
  <c r="CY234" i="13"/>
  <c r="CK234" i="13"/>
  <c r="BW234" i="13"/>
  <c r="BI234" i="13"/>
  <c r="AU234" i="13"/>
  <c r="AG234" i="13"/>
  <c r="S234" i="13"/>
  <c r="P98" i="13"/>
  <c r="E234" i="13"/>
  <c r="QK233" i="13"/>
  <c r="PT97" i="13"/>
  <c r="PI233" i="13"/>
  <c r="OU233" i="13"/>
  <c r="OG233" i="13"/>
  <c r="OD97" i="13"/>
  <c r="NS233" i="13"/>
  <c r="MQ233" i="13"/>
  <c r="MC233" i="13"/>
  <c r="LO233" i="13"/>
  <c r="LL97" i="13"/>
  <c r="LA233" i="13"/>
  <c r="KM233" i="13"/>
  <c r="JY233" i="13"/>
  <c r="JK233" i="13"/>
  <c r="JH97" i="13"/>
  <c r="IW233" i="13"/>
  <c r="II233" i="13"/>
  <c r="HU233" i="13"/>
  <c r="GS233" i="13"/>
  <c r="GE233" i="13"/>
  <c r="FQ233" i="13"/>
  <c r="FN97" i="13"/>
  <c r="FC233" i="13"/>
  <c r="EA233" i="13"/>
  <c r="DM233" i="13"/>
  <c r="DJ97" i="13"/>
  <c r="CY233" i="13"/>
  <c r="CK233" i="13"/>
  <c r="BW233" i="13"/>
  <c r="BI233" i="13"/>
  <c r="AU233" i="13"/>
  <c r="AG233" i="13"/>
  <c r="S233" i="13"/>
  <c r="E233" i="13"/>
  <c r="QK232" i="13"/>
  <c r="PW232" i="13"/>
  <c r="PI232" i="13"/>
  <c r="OU232" i="13"/>
  <c r="OG232" i="13"/>
  <c r="OD96" i="13"/>
  <c r="NS232" i="13"/>
  <c r="NE232" i="13"/>
  <c r="MQ232" i="13"/>
  <c r="MC232" i="13"/>
  <c r="LO232" i="13"/>
  <c r="LL96" i="13"/>
  <c r="LA232" i="13"/>
  <c r="KM232" i="13"/>
  <c r="JY232" i="13"/>
  <c r="JK232" i="13"/>
  <c r="IW232" i="13"/>
  <c r="II232" i="13"/>
  <c r="HU232" i="13"/>
  <c r="HR96" i="13"/>
  <c r="HG232" i="13"/>
  <c r="GS232" i="13"/>
  <c r="GE232" i="13"/>
  <c r="FQ232" i="13"/>
  <c r="FC232" i="13"/>
  <c r="EO232" i="13"/>
  <c r="EA232" i="13"/>
  <c r="DM232" i="13"/>
  <c r="CK232" i="13"/>
  <c r="BW232" i="13"/>
  <c r="BI232" i="13"/>
  <c r="AU232" i="13"/>
  <c r="AG232" i="13"/>
  <c r="S232" i="13"/>
  <c r="E232" i="13"/>
  <c r="QK231" i="13"/>
  <c r="PW231" i="13"/>
  <c r="PT95" i="13"/>
  <c r="PI231" i="13"/>
  <c r="OU231" i="13"/>
  <c r="OG231" i="13"/>
  <c r="NS231" i="13"/>
  <c r="NE231" i="13"/>
  <c r="MQ231" i="13"/>
  <c r="MC231" i="13"/>
  <c r="LO231" i="13"/>
  <c r="KM231" i="13"/>
  <c r="JY231" i="13"/>
  <c r="JK231" i="13"/>
  <c r="IW231" i="13"/>
  <c r="II231" i="13"/>
  <c r="HU231" i="13"/>
  <c r="HG231" i="13"/>
  <c r="GS231" i="13"/>
  <c r="GE231" i="13"/>
  <c r="FQ231" i="13"/>
  <c r="FC231" i="13"/>
  <c r="EA231" i="13"/>
  <c r="DM231" i="13"/>
  <c r="CY231" i="13"/>
  <c r="CK231" i="13"/>
  <c r="BW231" i="13"/>
  <c r="BI231" i="13"/>
  <c r="AU231" i="13"/>
  <c r="AG231" i="13"/>
  <c r="S231" i="13"/>
  <c r="E231" i="13"/>
  <c r="QV94" i="13"/>
  <c r="QK230" i="13"/>
  <c r="PW230" i="13"/>
  <c r="PI230" i="13"/>
  <c r="OU230" i="13"/>
  <c r="OG230" i="13"/>
  <c r="NS230" i="13"/>
  <c r="NP94" i="13"/>
  <c r="NE230" i="13"/>
  <c r="MC230" i="13"/>
  <c r="LO230" i="13"/>
  <c r="LL94" i="13"/>
  <c r="LA230" i="13"/>
  <c r="KM230" i="13"/>
  <c r="JY230" i="13"/>
  <c r="JK230" i="13"/>
  <c r="IW230" i="13"/>
  <c r="II230" i="13"/>
  <c r="HU230" i="13"/>
  <c r="HG230" i="13"/>
  <c r="GE230" i="13"/>
  <c r="FQ230" i="13"/>
  <c r="FC230" i="13"/>
  <c r="EO230" i="13"/>
  <c r="DM230" i="13"/>
  <c r="CY230" i="13"/>
  <c r="CV94" i="13"/>
  <c r="CK230" i="13"/>
  <c r="CH94" i="13"/>
  <c r="BW230" i="13"/>
  <c r="BI230" i="13"/>
  <c r="AU230" i="13"/>
  <c r="AG230" i="13"/>
  <c r="S230" i="13"/>
  <c r="E230" i="13"/>
  <c r="QK229" i="13"/>
  <c r="PW229" i="13"/>
  <c r="PI229" i="13"/>
  <c r="PF93" i="13"/>
  <c r="OU229" i="13"/>
  <c r="OG229" i="13"/>
  <c r="NS229" i="13"/>
  <c r="NE229" i="13"/>
  <c r="NB93" i="13"/>
  <c r="MQ229" i="13"/>
  <c r="MC229" i="13"/>
  <c r="LO229" i="13"/>
  <c r="LA229" i="13"/>
  <c r="KM229" i="13"/>
  <c r="JY229" i="13"/>
  <c r="JK229" i="13"/>
  <c r="IW229" i="13"/>
  <c r="HU229" i="13"/>
  <c r="HG229" i="13"/>
  <c r="GS229" i="13"/>
  <c r="GE229" i="13"/>
  <c r="FQ229" i="13"/>
  <c r="FC229" i="13"/>
  <c r="EO229" i="13"/>
  <c r="EA229" i="13"/>
  <c r="DM229" i="13"/>
  <c r="CY229" i="13"/>
  <c r="CK229" i="13"/>
  <c r="BW229" i="13"/>
  <c r="BI229" i="13"/>
  <c r="AU229" i="13"/>
  <c r="AG229" i="13"/>
  <c r="S229" i="13"/>
  <c r="E229" i="13"/>
  <c r="QU90" i="13"/>
  <c r="QT90" i="13"/>
  <c r="QS90" i="13"/>
  <c r="QR90" i="13"/>
  <c r="QQ90" i="13"/>
  <c r="QP90" i="13"/>
  <c r="QO90" i="13"/>
  <c r="QN90" i="13"/>
  <c r="QM90" i="13"/>
  <c r="QL90" i="13"/>
  <c r="QJ90" i="13"/>
  <c r="QG90" i="13"/>
  <c r="QF90" i="13"/>
  <c r="QE90" i="13"/>
  <c r="QD90" i="13"/>
  <c r="QC90" i="13"/>
  <c r="QB90" i="13"/>
  <c r="QA90" i="13"/>
  <c r="PZ90" i="13"/>
  <c r="PY90" i="13"/>
  <c r="PX90" i="13"/>
  <c r="PV90" i="13"/>
  <c r="PS90" i="13"/>
  <c r="PR90" i="13"/>
  <c r="PQ90" i="13"/>
  <c r="PP90" i="13"/>
  <c r="PO90" i="13"/>
  <c r="PN90" i="13"/>
  <c r="PM90" i="13"/>
  <c r="PL90" i="13"/>
  <c r="PK90" i="13"/>
  <c r="PJ90" i="13"/>
  <c r="PH90" i="13"/>
  <c r="PE90" i="13"/>
  <c r="PD90" i="13"/>
  <c r="PC90" i="13"/>
  <c r="PB90" i="13"/>
  <c r="PA90" i="13"/>
  <c r="OZ90" i="13"/>
  <c r="OY90" i="13"/>
  <c r="OX90" i="13"/>
  <c r="OW90" i="13"/>
  <c r="OV90" i="13"/>
  <c r="OT90" i="13"/>
  <c r="OQ90" i="13"/>
  <c r="OP90" i="13"/>
  <c r="OO90" i="13"/>
  <c r="ON90" i="13"/>
  <c r="OM90" i="13"/>
  <c r="OL90" i="13"/>
  <c r="OK90" i="13"/>
  <c r="OJ90" i="13"/>
  <c r="OI90" i="13"/>
  <c r="OH90" i="13"/>
  <c r="OF90" i="13"/>
  <c r="OC90" i="13"/>
  <c r="OB90" i="13"/>
  <c r="OA90" i="13"/>
  <c r="NZ90" i="13"/>
  <c r="NY90" i="13"/>
  <c r="NX90" i="13"/>
  <c r="NW90" i="13"/>
  <c r="NV90" i="13"/>
  <c r="NU90" i="13"/>
  <c r="NT90" i="13"/>
  <c r="NR90" i="13"/>
  <c r="NO90" i="13"/>
  <c r="NN90" i="13"/>
  <c r="NM90" i="13"/>
  <c r="NL90" i="13"/>
  <c r="NK90" i="13"/>
  <c r="NJ90" i="13"/>
  <c r="NI90" i="13"/>
  <c r="NH90" i="13"/>
  <c r="NG90" i="13"/>
  <c r="NF90" i="13"/>
  <c r="ND90" i="13"/>
  <c r="NA90" i="13"/>
  <c r="MZ90" i="13"/>
  <c r="MY90" i="13"/>
  <c r="MX90" i="13"/>
  <c r="MW90" i="13"/>
  <c r="MV90" i="13"/>
  <c r="MU90" i="13"/>
  <c r="MT90" i="13"/>
  <c r="MS90" i="13"/>
  <c r="MR90" i="13"/>
  <c r="MP90" i="13"/>
  <c r="MM90" i="13"/>
  <c r="ML90" i="13"/>
  <c r="MK90" i="13"/>
  <c r="MJ90" i="13"/>
  <c r="MI90" i="13"/>
  <c r="MH90" i="13"/>
  <c r="MG90" i="13"/>
  <c r="MF90" i="13"/>
  <c r="ME90" i="13"/>
  <c r="MD90" i="13"/>
  <c r="MB90" i="13"/>
  <c r="LY90" i="13"/>
  <c r="LX90" i="13"/>
  <c r="LW90" i="13"/>
  <c r="LV90" i="13"/>
  <c r="LU90" i="13"/>
  <c r="LT90" i="13"/>
  <c r="LS90" i="13"/>
  <c r="LR90" i="13"/>
  <c r="LQ90" i="13"/>
  <c r="LQ106" i="13" s="1"/>
  <c r="LP90" i="13"/>
  <c r="LN90" i="13"/>
  <c r="LK90" i="13"/>
  <c r="LJ90" i="13"/>
  <c r="LI90" i="13"/>
  <c r="LH90" i="13"/>
  <c r="LG90" i="13"/>
  <c r="LF90" i="13"/>
  <c r="LE90" i="13"/>
  <c r="LD90" i="13"/>
  <c r="LC90" i="13"/>
  <c r="LB90" i="13"/>
  <c r="KZ90" i="13"/>
  <c r="KW90" i="13"/>
  <c r="KV90" i="13"/>
  <c r="KU90" i="13"/>
  <c r="KT90" i="13"/>
  <c r="KS90" i="13"/>
  <c r="KR90" i="13"/>
  <c r="KQ90" i="13"/>
  <c r="KP90" i="13"/>
  <c r="KO90" i="13"/>
  <c r="KN90" i="13"/>
  <c r="KL90" i="13"/>
  <c r="KI90" i="13"/>
  <c r="KH90" i="13"/>
  <c r="KG90" i="13"/>
  <c r="KF90" i="13"/>
  <c r="KE90" i="13"/>
  <c r="KD90" i="13"/>
  <c r="KC90" i="13"/>
  <c r="KB90" i="13"/>
  <c r="KA90" i="13"/>
  <c r="JZ90" i="13"/>
  <c r="JX90" i="13"/>
  <c r="JU90" i="13"/>
  <c r="JT90" i="13"/>
  <c r="JS90" i="13"/>
  <c r="JR90" i="13"/>
  <c r="JQ90" i="13"/>
  <c r="JP90" i="13"/>
  <c r="JO90" i="13"/>
  <c r="JN90" i="13"/>
  <c r="JM90" i="13"/>
  <c r="JL90" i="13"/>
  <c r="JJ90" i="13"/>
  <c r="JG90" i="13"/>
  <c r="JF90" i="13"/>
  <c r="JE90" i="13"/>
  <c r="JD90" i="13"/>
  <c r="JC90" i="13"/>
  <c r="JB90" i="13"/>
  <c r="JA90" i="13"/>
  <c r="IZ90" i="13"/>
  <c r="IY90" i="13"/>
  <c r="IX90" i="13"/>
  <c r="IV90" i="13"/>
  <c r="IS90" i="13"/>
  <c r="IS106" i="13" s="1"/>
  <c r="IR90" i="13"/>
  <c r="IQ90" i="13"/>
  <c r="IP90" i="13"/>
  <c r="IO90" i="13"/>
  <c r="IN90" i="13"/>
  <c r="IM90" i="13"/>
  <c r="IL90" i="13"/>
  <c r="IK90" i="13"/>
  <c r="IJ90" i="13"/>
  <c r="IH90" i="13"/>
  <c r="IE90" i="13"/>
  <c r="ID90" i="13"/>
  <c r="IC90" i="13"/>
  <c r="IB90" i="13"/>
  <c r="IB106" i="13" s="1"/>
  <c r="IA90" i="13"/>
  <c r="HZ90" i="13"/>
  <c r="HY90" i="13"/>
  <c r="HX90" i="13"/>
  <c r="HW90" i="13"/>
  <c r="HV90" i="13"/>
  <c r="HT90" i="13"/>
  <c r="HQ90" i="13"/>
  <c r="HP90" i="13"/>
  <c r="HO90" i="13"/>
  <c r="HN90" i="13"/>
  <c r="HM90" i="13"/>
  <c r="HL90" i="13"/>
  <c r="HK90" i="13"/>
  <c r="HK106" i="13" s="1"/>
  <c r="HJ90" i="13"/>
  <c r="HI90" i="13"/>
  <c r="HH90" i="13"/>
  <c r="HF90" i="13"/>
  <c r="HC90" i="13"/>
  <c r="HB90" i="13"/>
  <c r="HA90" i="13"/>
  <c r="GZ90" i="13"/>
  <c r="GY90" i="13"/>
  <c r="GX90" i="13"/>
  <c r="GW90" i="13"/>
  <c r="GV90" i="13"/>
  <c r="GU90" i="13"/>
  <c r="GT90" i="13"/>
  <c r="GT106" i="13" s="1"/>
  <c r="GR90" i="13"/>
  <c r="GO90" i="13"/>
  <c r="GN90" i="13"/>
  <c r="GM90" i="13"/>
  <c r="GL90" i="13"/>
  <c r="GK90" i="13"/>
  <c r="GJ90" i="13"/>
  <c r="GI90" i="13"/>
  <c r="GH90" i="13"/>
  <c r="GG90" i="13"/>
  <c r="GF90" i="13"/>
  <c r="GD90" i="13"/>
  <c r="GA90" i="13"/>
  <c r="FZ90" i="13"/>
  <c r="FY90" i="13"/>
  <c r="FX90" i="13"/>
  <c r="FW90" i="13"/>
  <c r="FV90" i="13"/>
  <c r="FU90" i="13"/>
  <c r="FT90" i="13"/>
  <c r="FS90" i="13"/>
  <c r="FR90" i="13"/>
  <c r="FP90" i="13"/>
  <c r="FM90" i="13"/>
  <c r="FL90" i="13"/>
  <c r="FK90" i="13"/>
  <c r="FK106" i="13" s="1"/>
  <c r="FJ90" i="13"/>
  <c r="FI90" i="13"/>
  <c r="FH90" i="13"/>
  <c r="FG90" i="13"/>
  <c r="FF90" i="13"/>
  <c r="FE90" i="13"/>
  <c r="FD90" i="13"/>
  <c r="FB90" i="13"/>
  <c r="EY90" i="13"/>
  <c r="EX90" i="13"/>
  <c r="EW90" i="13"/>
  <c r="EV90" i="13"/>
  <c r="EU90" i="13"/>
  <c r="ET90" i="13"/>
  <c r="ET106" i="13" s="1"/>
  <c r="ES90" i="13"/>
  <c r="ER90" i="13"/>
  <c r="EQ90" i="13"/>
  <c r="EP90" i="13"/>
  <c r="EN90" i="13"/>
  <c r="EK90" i="13"/>
  <c r="EJ90" i="13"/>
  <c r="EI90" i="13"/>
  <c r="EH90" i="13"/>
  <c r="EG90" i="13"/>
  <c r="EF90" i="13"/>
  <c r="EE90" i="13"/>
  <c r="ED90" i="13"/>
  <c r="EC90" i="13"/>
  <c r="EC106" i="13" s="1"/>
  <c r="EB90" i="13"/>
  <c r="DZ90" i="13"/>
  <c r="DW90" i="13"/>
  <c r="DV90" i="13"/>
  <c r="DU90" i="13"/>
  <c r="DT90" i="13"/>
  <c r="DS90" i="13"/>
  <c r="DR90" i="13"/>
  <c r="DQ90" i="13"/>
  <c r="DP90" i="13"/>
  <c r="DO90" i="13"/>
  <c r="DN90" i="13"/>
  <c r="DL90" i="13"/>
  <c r="DI90" i="13"/>
  <c r="DH90" i="13"/>
  <c r="DG90" i="13"/>
  <c r="DF90" i="13"/>
  <c r="DE90" i="13"/>
  <c r="DD90" i="13"/>
  <c r="DC90" i="13"/>
  <c r="DB90" i="13"/>
  <c r="DA90" i="13"/>
  <c r="CZ90" i="13"/>
  <c r="CX90" i="13"/>
  <c r="CU90" i="13"/>
  <c r="CT90" i="13"/>
  <c r="CT106" i="13" s="1"/>
  <c r="CS90" i="13"/>
  <c r="CR90" i="13"/>
  <c r="CQ90" i="13"/>
  <c r="CP90" i="13"/>
  <c r="CO90" i="13"/>
  <c r="CN90" i="13"/>
  <c r="CM90" i="13"/>
  <c r="CL90" i="13"/>
  <c r="CJ90" i="13"/>
  <c r="CG90" i="13"/>
  <c r="CF90" i="13"/>
  <c r="CE90" i="13"/>
  <c r="CD90" i="13"/>
  <c r="CC90" i="13"/>
  <c r="CC106" i="13" s="1"/>
  <c r="CB90" i="13"/>
  <c r="CA90" i="13"/>
  <c r="BZ90" i="13"/>
  <c r="BY90" i="13"/>
  <c r="BX90" i="13"/>
  <c r="BV90" i="13"/>
  <c r="BS90" i="13"/>
  <c r="BR90" i="13"/>
  <c r="BQ90" i="13"/>
  <c r="BP90" i="13"/>
  <c r="BO90" i="13"/>
  <c r="BN90" i="13"/>
  <c r="BM90" i="13"/>
  <c r="BL90" i="13"/>
  <c r="BL106" i="13" s="1"/>
  <c r="BK90" i="13"/>
  <c r="BJ90" i="13"/>
  <c r="BH90" i="13"/>
  <c r="BE90" i="13"/>
  <c r="BD90" i="13"/>
  <c r="BC90" i="13"/>
  <c r="BB90" i="13"/>
  <c r="BA90" i="13"/>
  <c r="AZ90" i="13"/>
  <c r="AY90" i="13"/>
  <c r="AX90" i="13"/>
  <c r="AW90" i="13"/>
  <c r="AV90" i="13"/>
  <c r="AT90" i="13"/>
  <c r="AQ90" i="13"/>
  <c r="AP90" i="13"/>
  <c r="AO90" i="13"/>
  <c r="AN90" i="13"/>
  <c r="AM90" i="13"/>
  <c r="AL90" i="13"/>
  <c r="AK90" i="13"/>
  <c r="AJ90" i="13"/>
  <c r="AI90" i="13"/>
  <c r="AH90" i="13"/>
  <c r="AF90" i="13"/>
  <c r="AF106" i="13" s="1"/>
  <c r="AC90" i="13"/>
  <c r="AB90" i="13"/>
  <c r="AA90" i="13"/>
  <c r="Z90" i="13"/>
  <c r="Y90" i="13"/>
  <c r="X90" i="13"/>
  <c r="W90" i="13"/>
  <c r="W106" i="13" s="1"/>
  <c r="V90" i="13"/>
  <c r="U90" i="13"/>
  <c r="T90" i="13"/>
  <c r="R90" i="13"/>
  <c r="O90" i="13"/>
  <c r="N90" i="13"/>
  <c r="N106" i="13" s="1"/>
  <c r="M90" i="13"/>
  <c r="L90" i="13"/>
  <c r="K90" i="13"/>
  <c r="J90" i="13"/>
  <c r="I90" i="13"/>
  <c r="H90" i="13"/>
  <c r="G90" i="13"/>
  <c r="F90" i="13"/>
  <c r="F106" i="13" s="1"/>
  <c r="D90" i="13"/>
  <c r="PW224" i="13"/>
  <c r="PI224" i="13"/>
  <c r="OU224" i="13"/>
  <c r="OG224" i="13"/>
  <c r="NS224" i="13"/>
  <c r="NE224" i="13"/>
  <c r="NB88" i="13"/>
  <c r="MQ224" i="13"/>
  <c r="MC224" i="13"/>
  <c r="LO224" i="13"/>
  <c r="KM224" i="13"/>
  <c r="JY224" i="13"/>
  <c r="JK224" i="13"/>
  <c r="JH88" i="13"/>
  <c r="IW224" i="13"/>
  <c r="HU224" i="13"/>
  <c r="HG224" i="13"/>
  <c r="GS224" i="13"/>
  <c r="GP88" i="13"/>
  <c r="GE224" i="13"/>
  <c r="FQ224" i="13"/>
  <c r="FC224" i="13"/>
  <c r="EO224" i="13"/>
  <c r="EL88" i="13"/>
  <c r="EA224" i="13"/>
  <c r="DM224" i="13"/>
  <c r="CY224" i="13"/>
  <c r="BW224" i="13"/>
  <c r="BI224" i="13"/>
  <c r="AU224" i="13"/>
  <c r="AR88" i="13"/>
  <c r="AG224" i="13"/>
  <c r="S224" i="13"/>
  <c r="E224" i="13"/>
  <c r="PT87" i="13"/>
  <c r="PF87" i="13"/>
  <c r="NB87" i="13"/>
  <c r="LL87" i="13"/>
  <c r="KX87" i="13"/>
  <c r="JH87" i="13"/>
  <c r="IT87" i="13"/>
  <c r="HD87" i="13"/>
  <c r="GP87" i="13"/>
  <c r="EZ87" i="13"/>
  <c r="EL87" i="13"/>
  <c r="CV87" i="13"/>
  <c r="AR87" i="13"/>
  <c r="PW222" i="13"/>
  <c r="PI222" i="13"/>
  <c r="PF86" i="13"/>
  <c r="OU222" i="13"/>
  <c r="OG222" i="13"/>
  <c r="NS222" i="13"/>
  <c r="NE222" i="13"/>
  <c r="MQ222" i="13"/>
  <c r="MN86" i="13"/>
  <c r="MC222" i="13"/>
  <c r="LO222" i="13"/>
  <c r="LA222" i="13"/>
  <c r="KM222" i="13"/>
  <c r="JY222" i="13"/>
  <c r="JK222" i="13"/>
  <c r="IW222" i="13"/>
  <c r="HU222" i="13"/>
  <c r="HG222" i="13"/>
  <c r="GS222" i="13"/>
  <c r="GE222" i="13"/>
  <c r="FC222" i="13"/>
  <c r="EO222" i="13"/>
  <c r="EL86" i="13"/>
  <c r="EA222" i="13"/>
  <c r="DX86" i="13"/>
  <c r="DM222" i="13"/>
  <c r="CY222" i="13"/>
  <c r="CK222" i="13"/>
  <c r="BW222" i="13"/>
  <c r="BT86" i="13"/>
  <c r="BI222" i="13"/>
  <c r="AU222" i="13"/>
  <c r="AG222" i="13"/>
  <c r="E222" i="13"/>
  <c r="QK221" i="13"/>
  <c r="PW221" i="13"/>
  <c r="PI221" i="13"/>
  <c r="OU221" i="13"/>
  <c r="NS221" i="13"/>
  <c r="NE221" i="13"/>
  <c r="MQ221" i="13"/>
  <c r="MN85" i="13"/>
  <c r="MC221" i="13"/>
  <c r="LO221" i="13"/>
  <c r="LA221" i="13"/>
  <c r="KM221" i="13"/>
  <c r="JY221" i="13"/>
  <c r="JK221" i="13"/>
  <c r="IW221" i="13"/>
  <c r="II221" i="13"/>
  <c r="IF85" i="13"/>
  <c r="HU221" i="13"/>
  <c r="HG221" i="13"/>
  <c r="GS221" i="13"/>
  <c r="GE221" i="13"/>
  <c r="FQ221" i="13"/>
  <c r="FC221" i="13"/>
  <c r="EO221" i="13"/>
  <c r="EA221" i="13"/>
  <c r="DM221" i="13"/>
  <c r="CY221" i="13"/>
  <c r="CK221" i="13"/>
  <c r="BW221" i="13"/>
  <c r="BI221" i="13"/>
  <c r="AU221" i="13"/>
  <c r="AG221" i="13"/>
  <c r="S221" i="13"/>
  <c r="E221" i="13"/>
  <c r="QK220" i="13"/>
  <c r="QH84" i="13"/>
  <c r="PW220" i="13"/>
  <c r="PI220" i="13"/>
  <c r="OU220" i="13"/>
  <c r="OR84" i="13"/>
  <c r="OG220" i="13"/>
  <c r="NS220" i="13"/>
  <c r="NP84" i="13"/>
  <c r="NE220" i="13"/>
  <c r="MQ220" i="13"/>
  <c r="LO220" i="13"/>
  <c r="LA220" i="13"/>
  <c r="KM220" i="13"/>
  <c r="JY220" i="13"/>
  <c r="IW220" i="13"/>
  <c r="II220" i="13"/>
  <c r="IF84" i="13"/>
  <c r="HU220" i="13"/>
  <c r="HG220" i="13"/>
  <c r="GS220" i="13"/>
  <c r="GE220" i="13"/>
  <c r="FQ220" i="13"/>
  <c r="FC220" i="13"/>
  <c r="EO220" i="13"/>
  <c r="EA220" i="13"/>
  <c r="CY220" i="13"/>
  <c r="CK220" i="13"/>
  <c r="BW220" i="13"/>
  <c r="BI220" i="13"/>
  <c r="AG220" i="13"/>
  <c r="S220" i="13"/>
  <c r="P84" i="13"/>
  <c r="E220" i="13"/>
  <c r="QK219" i="13"/>
  <c r="PW219" i="13"/>
  <c r="PI219" i="13"/>
  <c r="OU219" i="13"/>
  <c r="OG219" i="13"/>
  <c r="OD83" i="13"/>
  <c r="NS219" i="13"/>
  <c r="NE219" i="13"/>
  <c r="MQ219" i="13"/>
  <c r="MC219" i="13"/>
  <c r="LZ83" i="13"/>
  <c r="LO219" i="13"/>
  <c r="LA219" i="13"/>
  <c r="KM219" i="13"/>
  <c r="JY219" i="13"/>
  <c r="JK219" i="13"/>
  <c r="IW219" i="13"/>
  <c r="II219" i="13"/>
  <c r="HU219" i="13"/>
  <c r="HG219" i="13"/>
  <c r="GS219" i="13"/>
  <c r="GE219" i="13"/>
  <c r="FQ219" i="13"/>
  <c r="EO219" i="13"/>
  <c r="EA219" i="13"/>
  <c r="DM219" i="13"/>
  <c r="CY219" i="13"/>
  <c r="CK219" i="13"/>
  <c r="BW219" i="13"/>
  <c r="BI219" i="13"/>
  <c r="AU219" i="13"/>
  <c r="AG219" i="13"/>
  <c r="S219" i="13"/>
  <c r="E219" i="13"/>
  <c r="QK218" i="13"/>
  <c r="PW218" i="13"/>
  <c r="OU218" i="13"/>
  <c r="OG218" i="13"/>
  <c r="NS218" i="13"/>
  <c r="NP82" i="13"/>
  <c r="NE218" i="13"/>
  <c r="NB82" i="13"/>
  <c r="MQ218" i="13"/>
  <c r="MC218" i="13"/>
  <c r="LZ82" i="13"/>
  <c r="LO218" i="13"/>
  <c r="LA218" i="13"/>
  <c r="KM218" i="13"/>
  <c r="JY218" i="13"/>
  <c r="JK218" i="13"/>
  <c r="JH82" i="13"/>
  <c r="IW218" i="13"/>
  <c r="II218" i="13"/>
  <c r="HU218" i="13"/>
  <c r="GS218" i="13"/>
  <c r="GE218" i="13"/>
  <c r="FQ218" i="13"/>
  <c r="FC218" i="13"/>
  <c r="EA218" i="13"/>
  <c r="DM218" i="13"/>
  <c r="CY218" i="13"/>
  <c r="CK218" i="13"/>
  <c r="BW218" i="13"/>
  <c r="BI218" i="13"/>
  <c r="AU218" i="13"/>
  <c r="AR82" i="13"/>
  <c r="AG218" i="13"/>
  <c r="S218" i="13"/>
  <c r="E218" i="13"/>
  <c r="PW217" i="13"/>
  <c r="PI217" i="13"/>
  <c r="OU217" i="13"/>
  <c r="OG217" i="13"/>
  <c r="NS217" i="13"/>
  <c r="NE217" i="13"/>
  <c r="MQ217" i="13"/>
  <c r="MN81" i="13"/>
  <c r="MC217" i="13"/>
  <c r="LO217" i="13"/>
  <c r="LL81" i="13"/>
  <c r="LA217" i="13"/>
  <c r="KM217" i="13"/>
  <c r="JY217" i="13"/>
  <c r="JK217" i="13"/>
  <c r="JH81" i="13"/>
  <c r="IW217" i="13"/>
  <c r="II217" i="13"/>
  <c r="HG217" i="13"/>
  <c r="GS217" i="13"/>
  <c r="GE217" i="13"/>
  <c r="FQ217" i="13"/>
  <c r="FC217" i="13"/>
  <c r="EZ81" i="13"/>
  <c r="EO217" i="13"/>
  <c r="EA217" i="13"/>
  <c r="DM217" i="13"/>
  <c r="CY217" i="13"/>
  <c r="CK217" i="13"/>
  <c r="BW217" i="13"/>
  <c r="BT81" i="13"/>
  <c r="BI217" i="13"/>
  <c r="AU217" i="13"/>
  <c r="AG217" i="13"/>
  <c r="S217" i="13"/>
  <c r="E217" i="13"/>
  <c r="QK216" i="13"/>
  <c r="PW216" i="13"/>
  <c r="PI216" i="13"/>
  <c r="OU216" i="13"/>
  <c r="OG216" i="13"/>
  <c r="NS216" i="13"/>
  <c r="MQ216" i="13"/>
  <c r="MC216" i="13"/>
  <c r="LO216" i="13"/>
  <c r="LA216" i="13"/>
  <c r="JY216" i="13"/>
  <c r="JK216" i="13"/>
  <c r="IW216" i="13"/>
  <c r="II216" i="13"/>
  <c r="HU216" i="13"/>
  <c r="HG216" i="13"/>
  <c r="GS216" i="13"/>
  <c r="GE216" i="13"/>
  <c r="FQ216" i="13"/>
  <c r="FC216" i="13"/>
  <c r="EA216" i="13"/>
  <c r="DM216" i="13"/>
  <c r="CY216" i="13"/>
  <c r="CK216" i="13"/>
  <c r="BI216" i="13"/>
  <c r="AU216" i="13"/>
  <c r="AG216" i="13"/>
  <c r="S216" i="13"/>
  <c r="E216" i="13"/>
  <c r="QK215" i="13"/>
  <c r="PW215" i="13"/>
  <c r="PI215" i="13"/>
  <c r="OU215" i="13"/>
  <c r="OG215" i="13"/>
  <c r="NE215" i="13"/>
  <c r="MQ215" i="13"/>
  <c r="MC215" i="13"/>
  <c r="LO215" i="13"/>
  <c r="LA215" i="13"/>
  <c r="KM215" i="13"/>
  <c r="JY215" i="13"/>
  <c r="JK215" i="13"/>
  <c r="IW215" i="13"/>
  <c r="II215" i="13"/>
  <c r="HU215" i="13"/>
  <c r="HG215" i="13"/>
  <c r="GS215" i="13"/>
  <c r="GP79" i="13"/>
  <c r="GE215" i="13"/>
  <c r="FQ215" i="13"/>
  <c r="EO215" i="13"/>
  <c r="EA215" i="13"/>
  <c r="DM215" i="13"/>
  <c r="CY215" i="13"/>
  <c r="CK215" i="13"/>
  <c r="CH79" i="13"/>
  <c r="BW215" i="13"/>
  <c r="BI215" i="13"/>
  <c r="AU215" i="13"/>
  <c r="AG215" i="13"/>
  <c r="S215" i="13"/>
  <c r="E215" i="13"/>
  <c r="QV78" i="13"/>
  <c r="QK214" i="13"/>
  <c r="PW214" i="13"/>
  <c r="PI214" i="13"/>
  <c r="PF78" i="13"/>
  <c r="OU214" i="13"/>
  <c r="OG214" i="13"/>
  <c r="NS214" i="13"/>
  <c r="NE214" i="13"/>
  <c r="MC214" i="13"/>
  <c r="LO214" i="13"/>
  <c r="LA214" i="13"/>
  <c r="KX78" i="13"/>
  <c r="KM214" i="13"/>
  <c r="JK214" i="13"/>
  <c r="IW214" i="13"/>
  <c r="IT78" i="13"/>
  <c r="II214" i="13"/>
  <c r="HU214" i="13"/>
  <c r="HG214" i="13"/>
  <c r="GS214" i="13"/>
  <c r="GP78" i="13"/>
  <c r="GE214" i="13"/>
  <c r="GB78" i="13"/>
  <c r="FQ214" i="13"/>
  <c r="FC214" i="13"/>
  <c r="EO214" i="13"/>
  <c r="DX78" i="13"/>
  <c r="DM214" i="13"/>
  <c r="CY214" i="13"/>
  <c r="CK214" i="13"/>
  <c r="BW214" i="13"/>
  <c r="AU214" i="13"/>
  <c r="AG214" i="13"/>
  <c r="AD78" i="13"/>
  <c r="S214" i="13"/>
  <c r="P78" i="13"/>
  <c r="E214" i="13"/>
  <c r="PW213" i="13"/>
  <c r="PI213" i="13"/>
  <c r="OU213" i="13"/>
  <c r="OR77" i="13"/>
  <c r="OG213" i="13"/>
  <c r="NS213" i="13"/>
  <c r="NE213" i="13"/>
  <c r="MQ213" i="13"/>
  <c r="MN77" i="13"/>
  <c r="MC213" i="13"/>
  <c r="LO213" i="13"/>
  <c r="LA213" i="13"/>
  <c r="KM213" i="13"/>
  <c r="KJ77" i="13"/>
  <c r="JY213" i="13"/>
  <c r="JK213" i="13"/>
  <c r="II213" i="13"/>
  <c r="HG213" i="13"/>
  <c r="GS213" i="13"/>
  <c r="GE213" i="13"/>
  <c r="FQ213" i="13"/>
  <c r="FC213" i="13"/>
  <c r="EO213" i="13"/>
  <c r="EA213" i="13"/>
  <c r="DX77" i="13"/>
  <c r="DM213" i="13"/>
  <c r="CY213" i="13"/>
  <c r="CK213" i="13"/>
  <c r="BW213" i="13"/>
  <c r="BT77" i="13"/>
  <c r="BI213" i="13"/>
  <c r="AU213" i="13"/>
  <c r="S213" i="13"/>
  <c r="QK212" i="13"/>
  <c r="QH76" i="13"/>
  <c r="PW212" i="13"/>
  <c r="PI212" i="13"/>
  <c r="OU212" i="13"/>
  <c r="OD76" i="13"/>
  <c r="NS212" i="13"/>
  <c r="NE212" i="13"/>
  <c r="MQ212" i="13"/>
  <c r="MN76" i="13"/>
  <c r="MC212" i="13"/>
  <c r="LA212" i="13"/>
  <c r="KM212" i="13"/>
  <c r="JY212" i="13"/>
  <c r="JV76" i="13"/>
  <c r="JK212" i="13"/>
  <c r="IW212" i="13"/>
  <c r="II212" i="13"/>
  <c r="HU212" i="13"/>
  <c r="HG212" i="13"/>
  <c r="GS212" i="13"/>
  <c r="GE212" i="13"/>
  <c r="FN76" i="13"/>
  <c r="FC212" i="13"/>
  <c r="EO212" i="13"/>
  <c r="EA212" i="13"/>
  <c r="DM212" i="13"/>
  <c r="CK212" i="13"/>
  <c r="BW212" i="13"/>
  <c r="BI212" i="13"/>
  <c r="AU212" i="13"/>
  <c r="AG212" i="13"/>
  <c r="S212" i="13"/>
  <c r="P76" i="13"/>
  <c r="E212" i="13"/>
  <c r="QK211" i="13"/>
  <c r="PI211" i="13"/>
  <c r="OG211" i="13"/>
  <c r="NS211" i="13"/>
  <c r="NE211" i="13"/>
  <c r="NB75" i="13"/>
  <c r="MQ211" i="13"/>
  <c r="MC211" i="13"/>
  <c r="LO211" i="13"/>
  <c r="LA211" i="13"/>
  <c r="KX75" i="13"/>
  <c r="KM211" i="13"/>
  <c r="JY211" i="13"/>
  <c r="JK211" i="13"/>
  <c r="IW211" i="13"/>
  <c r="II211" i="13"/>
  <c r="HU211" i="13"/>
  <c r="GS211" i="13"/>
  <c r="FQ211" i="13"/>
  <c r="FC211" i="13"/>
  <c r="EO211" i="13"/>
  <c r="EA211" i="13"/>
  <c r="DM211" i="13"/>
  <c r="CY211" i="13"/>
  <c r="CK211" i="13"/>
  <c r="BW211" i="13"/>
  <c r="BI211" i="13"/>
  <c r="AU211" i="13"/>
  <c r="AG211" i="13"/>
  <c r="AD75" i="13"/>
  <c r="S211" i="13"/>
  <c r="E211" i="13"/>
  <c r="QK210" i="13"/>
  <c r="QH74" i="13"/>
  <c r="PW210" i="13"/>
  <c r="OU210" i="13"/>
  <c r="OG210" i="13"/>
  <c r="OD74" i="13"/>
  <c r="NS210" i="13"/>
  <c r="NE210" i="13"/>
  <c r="MQ210" i="13"/>
  <c r="MC210" i="13"/>
  <c r="LZ74" i="13"/>
  <c r="LO210" i="13"/>
  <c r="LL74" i="13"/>
  <c r="LA210" i="13"/>
  <c r="KM210" i="13"/>
  <c r="JY210" i="13"/>
  <c r="IW210" i="13"/>
  <c r="II210" i="13"/>
  <c r="HU210" i="13"/>
  <c r="HR74" i="13"/>
  <c r="HG210" i="13"/>
  <c r="GE210" i="13"/>
  <c r="FQ210" i="13"/>
  <c r="FC210" i="13"/>
  <c r="EZ74" i="13"/>
  <c r="EO210" i="13"/>
  <c r="EA210" i="13"/>
  <c r="DM210" i="13"/>
  <c r="DJ74" i="13"/>
  <c r="CY210" i="13"/>
  <c r="CK210" i="13"/>
  <c r="BW210" i="13"/>
  <c r="BI210" i="13"/>
  <c r="AG210" i="13"/>
  <c r="S210" i="13"/>
  <c r="E210" i="13"/>
  <c r="QK209" i="13"/>
  <c r="PW209" i="13"/>
  <c r="OU209" i="13"/>
  <c r="OG209" i="13"/>
  <c r="NS209" i="13"/>
  <c r="NE209" i="13"/>
  <c r="MQ209" i="13"/>
  <c r="MN73" i="13"/>
  <c r="MC209" i="13"/>
  <c r="LO209" i="13"/>
  <c r="LA209" i="13"/>
  <c r="KM209" i="13"/>
  <c r="JY209" i="13"/>
  <c r="JK209" i="13"/>
  <c r="JH73" i="13"/>
  <c r="IW209" i="13"/>
  <c r="II209" i="13"/>
  <c r="HU209" i="13"/>
  <c r="HG209" i="13"/>
  <c r="GE209" i="13"/>
  <c r="FQ209" i="13"/>
  <c r="FC209" i="13"/>
  <c r="EZ73" i="13"/>
  <c r="EO209" i="13"/>
  <c r="EA209" i="13"/>
  <c r="DX73" i="13"/>
  <c r="DM209" i="13"/>
  <c r="CY209" i="13"/>
  <c r="CV73" i="13"/>
  <c r="CK209" i="13"/>
  <c r="BW209" i="13"/>
  <c r="BI209" i="13"/>
  <c r="AU209" i="13"/>
  <c r="AR73" i="13"/>
  <c r="AG209" i="13"/>
  <c r="S209" i="13"/>
  <c r="E209" i="13"/>
  <c r="QK208" i="13"/>
  <c r="PW208" i="13"/>
  <c r="PT72" i="13"/>
  <c r="PI208" i="13"/>
  <c r="OU208" i="13"/>
  <c r="OG208" i="13"/>
  <c r="NS208" i="13"/>
  <c r="NE208" i="13"/>
  <c r="NB72" i="13"/>
  <c r="MQ208" i="13"/>
  <c r="MC208" i="13"/>
  <c r="LO208" i="13"/>
  <c r="LA208" i="13"/>
  <c r="KM208" i="13"/>
  <c r="JY208" i="13"/>
  <c r="JK208" i="13"/>
  <c r="IW208" i="13"/>
  <c r="II208" i="13"/>
  <c r="HU208" i="13"/>
  <c r="HG208" i="13"/>
  <c r="HD72" i="13"/>
  <c r="GS208" i="13"/>
  <c r="GE208" i="13"/>
  <c r="FQ208" i="13"/>
  <c r="FC208" i="13"/>
  <c r="EO208" i="13"/>
  <c r="EL72" i="13"/>
  <c r="EA208" i="13"/>
  <c r="DM208" i="13"/>
  <c r="CY208" i="13"/>
  <c r="CK208" i="13"/>
  <c r="BW208" i="13"/>
  <c r="BI208" i="13"/>
  <c r="AU208" i="13"/>
  <c r="AG208" i="13"/>
  <c r="S208" i="13"/>
  <c r="E208" i="13"/>
  <c r="QK207" i="13"/>
  <c r="PW207" i="13"/>
  <c r="PI207" i="13"/>
  <c r="PF71" i="13"/>
  <c r="OU207" i="13"/>
  <c r="OG207" i="13"/>
  <c r="NS207" i="13"/>
  <c r="NE207" i="13"/>
  <c r="MQ207" i="13"/>
  <c r="MC207" i="13"/>
  <c r="LO207" i="13"/>
  <c r="LA207" i="13"/>
  <c r="JY207" i="13"/>
  <c r="JK207" i="13"/>
  <c r="IW207" i="13"/>
  <c r="IT71" i="13"/>
  <c r="II207" i="13"/>
  <c r="HU207" i="13"/>
  <c r="HR71" i="13"/>
  <c r="HG207" i="13"/>
  <c r="GS207" i="13"/>
  <c r="GE207" i="13"/>
  <c r="FQ207" i="13"/>
  <c r="FC207" i="13"/>
  <c r="EO207" i="13"/>
  <c r="EL71" i="13"/>
  <c r="EA207" i="13"/>
  <c r="DM207" i="13"/>
  <c r="CY207" i="13"/>
  <c r="CK207" i="13"/>
  <c r="BI207" i="13"/>
  <c r="AU207" i="13"/>
  <c r="AG207" i="13"/>
  <c r="S207" i="13"/>
  <c r="E207" i="13"/>
  <c r="QK206" i="13"/>
  <c r="PW206" i="13"/>
  <c r="PI206" i="13"/>
  <c r="OU206" i="13"/>
  <c r="OG206" i="13"/>
  <c r="NS206" i="13"/>
  <c r="NE206" i="13"/>
  <c r="MQ206" i="13"/>
  <c r="MC206" i="13"/>
  <c r="LO206" i="13"/>
  <c r="LA206" i="13"/>
  <c r="KX70" i="13"/>
  <c r="KM206" i="13"/>
  <c r="JY206" i="13"/>
  <c r="JK206" i="13"/>
  <c r="IW206" i="13"/>
  <c r="II206" i="13"/>
  <c r="IF70" i="13"/>
  <c r="HU206" i="13"/>
  <c r="HG206" i="13"/>
  <c r="GS206" i="13"/>
  <c r="GE206" i="13"/>
  <c r="FQ206" i="13"/>
  <c r="FC206" i="13"/>
  <c r="EO206" i="13"/>
  <c r="EA206" i="13"/>
  <c r="DM206" i="13"/>
  <c r="CY206" i="13"/>
  <c r="CK206" i="13"/>
  <c r="CH70" i="13"/>
  <c r="BW206" i="13"/>
  <c r="BI206" i="13"/>
  <c r="AU206" i="13"/>
  <c r="AG206" i="13"/>
  <c r="S206" i="13"/>
  <c r="P70" i="13"/>
  <c r="E206" i="13"/>
  <c r="QK205" i="13"/>
  <c r="PW205" i="13"/>
  <c r="PI205" i="13"/>
  <c r="OU205" i="13"/>
  <c r="OR69" i="13"/>
  <c r="OG205" i="13"/>
  <c r="NS205" i="13"/>
  <c r="NP69" i="13"/>
  <c r="NE205" i="13"/>
  <c r="MQ205" i="13"/>
  <c r="MC205" i="13"/>
  <c r="LO205" i="13"/>
  <c r="LL69" i="13"/>
  <c r="LA205" i="13"/>
  <c r="KM205" i="13"/>
  <c r="JY205" i="13"/>
  <c r="JK205" i="13"/>
  <c r="II205" i="13"/>
  <c r="HU205" i="13"/>
  <c r="HG205" i="13"/>
  <c r="GS205" i="13"/>
  <c r="GE205" i="13"/>
  <c r="FQ205" i="13"/>
  <c r="FC205" i="13"/>
  <c r="EZ69" i="13"/>
  <c r="EO205" i="13"/>
  <c r="EA205" i="13"/>
  <c r="DM205" i="13"/>
  <c r="CY205" i="13"/>
  <c r="CK205" i="13"/>
  <c r="BW205" i="13"/>
  <c r="BI205" i="13"/>
  <c r="AU205" i="13"/>
  <c r="S205" i="13"/>
  <c r="E205" i="13"/>
  <c r="QK204" i="13"/>
  <c r="PW204" i="13"/>
  <c r="PI204" i="13"/>
  <c r="OU204" i="13"/>
  <c r="OG204" i="13"/>
  <c r="NS204" i="13"/>
  <c r="NE204" i="13"/>
  <c r="MQ204" i="13"/>
  <c r="MC204" i="13"/>
  <c r="LO204" i="13"/>
  <c r="LA204" i="13"/>
  <c r="KM204" i="13"/>
  <c r="JY204" i="13"/>
  <c r="JK204" i="13"/>
  <c r="IW204" i="13"/>
  <c r="II204" i="13"/>
  <c r="HU204" i="13"/>
  <c r="HG204" i="13"/>
  <c r="GS204" i="13"/>
  <c r="GE204" i="13"/>
  <c r="FQ204" i="13"/>
  <c r="FC204" i="13"/>
  <c r="EO204" i="13"/>
  <c r="EA204" i="13"/>
  <c r="DX68" i="13"/>
  <c r="DM204" i="13"/>
  <c r="CY204" i="13"/>
  <c r="CK204" i="13"/>
  <c r="BW204" i="13"/>
  <c r="BI204" i="13"/>
  <c r="AU204" i="13"/>
  <c r="AG204" i="13"/>
  <c r="S204" i="13"/>
  <c r="E204" i="13"/>
  <c r="QU65" i="13"/>
  <c r="QT65" i="13"/>
  <c r="QS65" i="13"/>
  <c r="QR65" i="13"/>
  <c r="QQ65" i="13"/>
  <c r="QP65" i="13"/>
  <c r="QO65" i="13"/>
  <c r="QN65" i="13"/>
  <c r="QM65" i="13"/>
  <c r="QL65" i="13"/>
  <c r="QJ65" i="13"/>
  <c r="QG65" i="13"/>
  <c r="QF65" i="13"/>
  <c r="QE65" i="13"/>
  <c r="QD65" i="13"/>
  <c r="QC65" i="13"/>
  <c r="QB65" i="13"/>
  <c r="QA65" i="13"/>
  <c r="PZ65" i="13"/>
  <c r="PY65" i="13"/>
  <c r="PX65" i="13"/>
  <c r="PV65" i="13"/>
  <c r="PS65" i="13"/>
  <c r="PR65" i="13"/>
  <c r="PQ65" i="13"/>
  <c r="PP65" i="13"/>
  <c r="PO65" i="13"/>
  <c r="PN65" i="13"/>
  <c r="PM65" i="13"/>
  <c r="PL65" i="13"/>
  <c r="PK65" i="13"/>
  <c r="PJ65" i="13"/>
  <c r="PH65" i="13"/>
  <c r="PE65" i="13"/>
  <c r="PD65" i="13"/>
  <c r="PC65" i="13"/>
  <c r="PB65" i="13"/>
  <c r="PA65" i="13"/>
  <c r="OZ65" i="13"/>
  <c r="OY65" i="13"/>
  <c r="OX65" i="13"/>
  <c r="OW65" i="13"/>
  <c r="OV65" i="13"/>
  <c r="OT65" i="13"/>
  <c r="OQ65" i="13"/>
  <c r="OP65" i="13"/>
  <c r="OO65" i="13"/>
  <c r="ON65" i="13"/>
  <c r="OM65" i="13"/>
  <c r="OL65" i="13"/>
  <c r="OK65" i="13"/>
  <c r="OJ65" i="13"/>
  <c r="OI65" i="13"/>
  <c r="OH65" i="13"/>
  <c r="OF65" i="13"/>
  <c r="OC65" i="13"/>
  <c r="OB65" i="13"/>
  <c r="OA65" i="13"/>
  <c r="NZ65" i="13"/>
  <c r="NY65" i="13"/>
  <c r="NX65" i="13"/>
  <c r="NW65" i="13"/>
  <c r="NV65" i="13"/>
  <c r="NU65" i="13"/>
  <c r="NT65" i="13"/>
  <c r="NR65" i="13"/>
  <c r="NO65" i="13"/>
  <c r="NN65" i="13"/>
  <c r="NM65" i="13"/>
  <c r="NL65" i="13"/>
  <c r="NK65" i="13"/>
  <c r="NJ65" i="13"/>
  <c r="NI65" i="13"/>
  <c r="NH65" i="13"/>
  <c r="NG65" i="13"/>
  <c r="NF65" i="13"/>
  <c r="ND65" i="13"/>
  <c r="NA65" i="13"/>
  <c r="MZ65" i="13"/>
  <c r="MY65" i="13"/>
  <c r="MX65" i="13"/>
  <c r="MW65" i="13"/>
  <c r="MV65" i="13"/>
  <c r="MU65" i="13"/>
  <c r="MT65" i="13"/>
  <c r="MS65" i="13"/>
  <c r="MR65" i="13"/>
  <c r="MP65" i="13"/>
  <c r="MM65" i="13"/>
  <c r="ML65" i="13"/>
  <c r="MK65" i="13"/>
  <c r="MJ65" i="13"/>
  <c r="MI65" i="13"/>
  <c r="MH65" i="13"/>
  <c r="MG65" i="13"/>
  <c r="MF65" i="13"/>
  <c r="ME65" i="13"/>
  <c r="MD65" i="13"/>
  <c r="MB65" i="13"/>
  <c r="LY65" i="13"/>
  <c r="LX65" i="13"/>
  <c r="LW65" i="13"/>
  <c r="LV65" i="13"/>
  <c r="LU65" i="13"/>
  <c r="LT65" i="13"/>
  <c r="LS65" i="13"/>
  <c r="LR65" i="13"/>
  <c r="LQ65" i="13"/>
  <c r="LP65" i="13"/>
  <c r="LN65" i="13"/>
  <c r="LK65" i="13"/>
  <c r="LJ65" i="13"/>
  <c r="LI65" i="13"/>
  <c r="LH65" i="13"/>
  <c r="LG65" i="13"/>
  <c r="LF65" i="13"/>
  <c r="LE65" i="13"/>
  <c r="LD65" i="13"/>
  <c r="LC65" i="13"/>
  <c r="LB65" i="13"/>
  <c r="KZ65" i="13"/>
  <c r="KW65" i="13"/>
  <c r="KV65" i="13"/>
  <c r="KU65" i="13"/>
  <c r="KT65" i="13"/>
  <c r="KS65" i="13"/>
  <c r="KR65" i="13"/>
  <c r="KQ65" i="13"/>
  <c r="KP65" i="13"/>
  <c r="KO65" i="13"/>
  <c r="KN65" i="13"/>
  <c r="KL65" i="13"/>
  <c r="KI65" i="13"/>
  <c r="KH65" i="13"/>
  <c r="KG65" i="13"/>
  <c r="KF65" i="13"/>
  <c r="KE65" i="13"/>
  <c r="KD65" i="13"/>
  <c r="KC65" i="13"/>
  <c r="KB65" i="13"/>
  <c r="KA65" i="13"/>
  <c r="JZ65" i="13"/>
  <c r="JX65" i="13"/>
  <c r="JU65" i="13"/>
  <c r="JT65" i="13"/>
  <c r="JS65" i="13"/>
  <c r="JR65" i="13"/>
  <c r="JQ65" i="13"/>
  <c r="JP65" i="13"/>
  <c r="JO65" i="13"/>
  <c r="JN65" i="13"/>
  <c r="JM65" i="13"/>
  <c r="JL65" i="13"/>
  <c r="JJ65" i="13"/>
  <c r="JG65" i="13"/>
  <c r="JF65" i="13"/>
  <c r="JE65" i="13"/>
  <c r="JD65" i="13"/>
  <c r="JC65" i="13"/>
  <c r="JB65" i="13"/>
  <c r="JA65" i="13"/>
  <c r="IZ65" i="13"/>
  <c r="IY65" i="13"/>
  <c r="IX65" i="13"/>
  <c r="IV65" i="13"/>
  <c r="IS65" i="13"/>
  <c r="IR65" i="13"/>
  <c r="IQ65" i="13"/>
  <c r="IP65" i="13"/>
  <c r="IO65" i="13"/>
  <c r="IN65" i="13"/>
  <c r="IM65" i="13"/>
  <c r="IL65" i="13"/>
  <c r="IK65" i="13"/>
  <c r="IJ65" i="13"/>
  <c r="IH65" i="13"/>
  <c r="IE65" i="13"/>
  <c r="ID65" i="13"/>
  <c r="IC65" i="13"/>
  <c r="IB65" i="13"/>
  <c r="IA65" i="13"/>
  <c r="HZ65" i="13"/>
  <c r="HY65" i="13"/>
  <c r="HX65" i="13"/>
  <c r="HW65" i="13"/>
  <c r="HV65" i="13"/>
  <c r="HT65" i="13"/>
  <c r="HQ65" i="13"/>
  <c r="HP65" i="13"/>
  <c r="HO65" i="13"/>
  <c r="HN65" i="13"/>
  <c r="HM65" i="13"/>
  <c r="HL65" i="13"/>
  <c r="HK65" i="13"/>
  <c r="HJ65" i="13"/>
  <c r="HI65" i="13"/>
  <c r="HH65" i="13"/>
  <c r="HF65" i="13"/>
  <c r="HC65" i="13"/>
  <c r="HB65" i="13"/>
  <c r="HA65" i="13"/>
  <c r="GZ65" i="13"/>
  <c r="GY65" i="13"/>
  <c r="GX65" i="13"/>
  <c r="GW65" i="13"/>
  <c r="GV65" i="13"/>
  <c r="GU65" i="13"/>
  <c r="GT65" i="13"/>
  <c r="GR65" i="13"/>
  <c r="GO65" i="13"/>
  <c r="GN65" i="13"/>
  <c r="GM65" i="13"/>
  <c r="GL65" i="13"/>
  <c r="GK65" i="13"/>
  <c r="GJ65" i="13"/>
  <c r="GI65" i="13"/>
  <c r="GH65" i="13"/>
  <c r="GG65" i="13"/>
  <c r="GF65" i="13"/>
  <c r="GD65" i="13"/>
  <c r="GA65" i="13"/>
  <c r="FZ65" i="13"/>
  <c r="FY65" i="13"/>
  <c r="FX65" i="13"/>
  <c r="FW65" i="13"/>
  <c r="FV65" i="13"/>
  <c r="FU65" i="13"/>
  <c r="FT65" i="13"/>
  <c r="FS65" i="13"/>
  <c r="FR65" i="13"/>
  <c r="FP65" i="13"/>
  <c r="FM65" i="13"/>
  <c r="FL65" i="13"/>
  <c r="FK65" i="13"/>
  <c r="FJ65" i="13"/>
  <c r="FI65" i="13"/>
  <c r="FH65" i="13"/>
  <c r="FG65" i="13"/>
  <c r="FF65" i="13"/>
  <c r="FE65" i="13"/>
  <c r="FD65" i="13"/>
  <c r="FB65" i="13"/>
  <c r="EY65" i="13"/>
  <c r="EX65" i="13"/>
  <c r="EW65" i="13"/>
  <c r="EV65" i="13"/>
  <c r="EU65" i="13"/>
  <c r="ET65" i="13"/>
  <c r="ES65" i="13"/>
  <c r="ER65" i="13"/>
  <c r="EQ65" i="13"/>
  <c r="EP65" i="13"/>
  <c r="EN65" i="13"/>
  <c r="EK65" i="13"/>
  <c r="EJ65" i="13"/>
  <c r="EI65" i="13"/>
  <c r="EH65" i="13"/>
  <c r="EG65" i="13"/>
  <c r="EF65" i="13"/>
  <c r="EE65" i="13"/>
  <c r="ED65" i="13"/>
  <c r="EC65" i="13"/>
  <c r="EB65" i="13"/>
  <c r="DZ65" i="13"/>
  <c r="DW65" i="13"/>
  <c r="DV65" i="13"/>
  <c r="DU65" i="13"/>
  <c r="DT65" i="13"/>
  <c r="DS65" i="13"/>
  <c r="DR65" i="13"/>
  <c r="DQ65" i="13"/>
  <c r="DP65" i="13"/>
  <c r="DO65" i="13"/>
  <c r="DN65" i="13"/>
  <c r="DL65" i="13"/>
  <c r="DI65" i="13"/>
  <c r="DH65" i="13"/>
  <c r="DG65" i="13"/>
  <c r="DF65" i="13"/>
  <c r="DE65" i="13"/>
  <c r="DD65" i="13"/>
  <c r="DC65" i="13"/>
  <c r="DB65" i="13"/>
  <c r="DA65" i="13"/>
  <c r="CZ65" i="13"/>
  <c r="CX65" i="13"/>
  <c r="CU65" i="13"/>
  <c r="CT65" i="13"/>
  <c r="CS65" i="13"/>
  <c r="CR65" i="13"/>
  <c r="CQ65" i="13"/>
  <c r="CP65" i="13"/>
  <c r="CO65" i="13"/>
  <c r="CN65" i="13"/>
  <c r="CM65" i="13"/>
  <c r="CL65" i="13"/>
  <c r="CJ65" i="13"/>
  <c r="CG65" i="13"/>
  <c r="CF65" i="13"/>
  <c r="CE65" i="13"/>
  <c r="CD65" i="13"/>
  <c r="CC65" i="13"/>
  <c r="CB65" i="13"/>
  <c r="CA65" i="13"/>
  <c r="BZ65" i="13"/>
  <c r="BY65" i="13"/>
  <c r="BX65" i="13"/>
  <c r="BV65" i="13"/>
  <c r="BS65" i="13"/>
  <c r="BR65" i="13"/>
  <c r="BQ65" i="13"/>
  <c r="BP65" i="13"/>
  <c r="BO65" i="13"/>
  <c r="BN65" i="13"/>
  <c r="BM65" i="13"/>
  <c r="BL65" i="13"/>
  <c r="BK65" i="13"/>
  <c r="BJ65" i="13"/>
  <c r="BH65" i="13"/>
  <c r="BE65" i="13"/>
  <c r="BD65" i="13"/>
  <c r="BC65" i="13"/>
  <c r="BB65" i="13"/>
  <c r="BA65" i="13"/>
  <c r="AZ65" i="13"/>
  <c r="AY65" i="13"/>
  <c r="AX65" i="13"/>
  <c r="AW65" i="13"/>
  <c r="AV65" i="13"/>
  <c r="AT65" i="13"/>
  <c r="AQ65" i="13"/>
  <c r="AP65" i="13"/>
  <c r="AO65" i="13"/>
  <c r="AN65" i="13"/>
  <c r="AM65" i="13"/>
  <c r="AL65" i="13"/>
  <c r="AK65" i="13"/>
  <c r="AJ65" i="13"/>
  <c r="AI65" i="13"/>
  <c r="AH65" i="13"/>
  <c r="AF65" i="13"/>
  <c r="AC65" i="13"/>
  <c r="AB65" i="13"/>
  <c r="AA65" i="13"/>
  <c r="Z65" i="13"/>
  <c r="Y65" i="13"/>
  <c r="X65" i="13"/>
  <c r="W65" i="13"/>
  <c r="V65" i="13"/>
  <c r="U65" i="13"/>
  <c r="T65" i="13"/>
  <c r="R65" i="13"/>
  <c r="O65" i="13"/>
  <c r="N65" i="13"/>
  <c r="M65" i="13"/>
  <c r="L65" i="13"/>
  <c r="K65" i="13"/>
  <c r="J65" i="13"/>
  <c r="I65" i="13"/>
  <c r="H65" i="13"/>
  <c r="G65" i="13"/>
  <c r="F65" i="13"/>
  <c r="D65" i="13"/>
  <c r="QV63" i="13"/>
  <c r="PT63" i="13"/>
  <c r="PF63" i="13"/>
  <c r="OR63" i="13"/>
  <c r="NP63" i="13"/>
  <c r="MN63" i="13"/>
  <c r="LL63" i="13"/>
  <c r="KX63" i="13"/>
  <c r="KJ63" i="13"/>
  <c r="JH63" i="13"/>
  <c r="IT63" i="13"/>
  <c r="IF63" i="13"/>
  <c r="HD63" i="13"/>
  <c r="GP63" i="13"/>
  <c r="GB63" i="13"/>
  <c r="EZ63" i="13"/>
  <c r="EL63" i="13"/>
  <c r="DX63" i="13"/>
  <c r="CV63" i="13"/>
  <c r="CH63" i="13"/>
  <c r="BT63" i="13"/>
  <c r="AR63" i="13"/>
  <c r="AD63" i="13"/>
  <c r="P63" i="13"/>
  <c r="QV62" i="13"/>
  <c r="QK198" i="13"/>
  <c r="QH62" i="13"/>
  <c r="PW198" i="13"/>
  <c r="PI198" i="13"/>
  <c r="OU198" i="13"/>
  <c r="OG198" i="13"/>
  <c r="OD62" i="13"/>
  <c r="NS198" i="13"/>
  <c r="NE198" i="13"/>
  <c r="MQ198" i="13"/>
  <c r="LZ62" i="13"/>
  <c r="LO198" i="13"/>
  <c r="LA198" i="13"/>
  <c r="KM198" i="13"/>
  <c r="KJ62" i="13"/>
  <c r="JY198" i="13"/>
  <c r="IW198" i="13"/>
  <c r="II198" i="13"/>
  <c r="HU198" i="13"/>
  <c r="HR62" i="13"/>
  <c r="HG198" i="13"/>
  <c r="GS198" i="13"/>
  <c r="GE198" i="13"/>
  <c r="FQ198" i="13"/>
  <c r="FC198" i="13"/>
  <c r="EO198" i="13"/>
  <c r="EA198" i="13"/>
  <c r="CY198" i="13"/>
  <c r="CK198" i="13"/>
  <c r="BW198" i="13"/>
  <c r="BI198" i="13"/>
  <c r="AG198" i="13"/>
  <c r="S198" i="13"/>
  <c r="E198" i="13"/>
  <c r="QK197" i="13"/>
  <c r="PW197" i="13"/>
  <c r="PI197" i="13"/>
  <c r="PF61" i="13"/>
  <c r="OU197" i="13"/>
  <c r="OG197" i="13"/>
  <c r="NS197" i="13"/>
  <c r="NE197" i="13"/>
  <c r="MC197" i="13"/>
  <c r="LO197" i="13"/>
  <c r="LA197" i="13"/>
  <c r="KX61" i="13"/>
  <c r="KM197" i="13"/>
  <c r="JY197" i="13"/>
  <c r="JV61" i="13"/>
  <c r="JK197" i="13"/>
  <c r="IW197" i="13"/>
  <c r="IT61" i="13"/>
  <c r="II197" i="13"/>
  <c r="HU197" i="13"/>
  <c r="HG197" i="13"/>
  <c r="GS197" i="13"/>
  <c r="GP61" i="13"/>
  <c r="GE197" i="13"/>
  <c r="FQ197" i="13"/>
  <c r="FC197" i="13"/>
  <c r="EO197" i="13"/>
  <c r="DM197" i="13"/>
  <c r="CY197" i="13"/>
  <c r="CK197" i="13"/>
  <c r="BW197" i="13"/>
  <c r="BI197" i="13"/>
  <c r="BF61" i="13"/>
  <c r="AU197" i="13"/>
  <c r="AG197" i="13"/>
  <c r="S197" i="13"/>
  <c r="E197" i="13"/>
  <c r="QK196" i="13"/>
  <c r="PT60" i="13"/>
  <c r="PI196" i="13"/>
  <c r="OU196" i="13"/>
  <c r="OG196" i="13"/>
  <c r="OD60" i="13"/>
  <c r="NS196" i="13"/>
  <c r="MQ196" i="13"/>
  <c r="MC196" i="13"/>
  <c r="LZ60" i="13"/>
  <c r="LO196" i="13"/>
  <c r="LA196" i="13"/>
  <c r="KM196" i="13"/>
  <c r="JY196" i="13"/>
  <c r="JV60" i="13"/>
  <c r="JK196" i="13"/>
  <c r="JH60" i="13"/>
  <c r="IW196" i="13"/>
  <c r="II196" i="13"/>
  <c r="HU196" i="13"/>
  <c r="GS196" i="13"/>
  <c r="GE196" i="13"/>
  <c r="FQ196" i="13"/>
  <c r="FN60" i="13"/>
  <c r="FC196" i="13"/>
  <c r="EA196" i="13"/>
  <c r="DM196" i="13"/>
  <c r="DJ60" i="13"/>
  <c r="CY196" i="13"/>
  <c r="CV60" i="13"/>
  <c r="CK196" i="13"/>
  <c r="BW196" i="13"/>
  <c r="BI196" i="13"/>
  <c r="AU196" i="13"/>
  <c r="AR60" i="13"/>
  <c r="AG196" i="13"/>
  <c r="S196" i="13"/>
  <c r="E196" i="13"/>
  <c r="PW195" i="13"/>
  <c r="PI195" i="13"/>
  <c r="OU195" i="13"/>
  <c r="OR59" i="13"/>
  <c r="OG195" i="13"/>
  <c r="NS195" i="13"/>
  <c r="NP59" i="13"/>
  <c r="NE195" i="13"/>
  <c r="MQ195" i="13"/>
  <c r="MC195" i="13"/>
  <c r="LO195" i="13"/>
  <c r="LA195" i="13"/>
  <c r="KM195" i="13"/>
  <c r="KJ59" i="13"/>
  <c r="JY195" i="13"/>
  <c r="JK195" i="13"/>
  <c r="IW195" i="13"/>
  <c r="II195" i="13"/>
  <c r="HG195" i="13"/>
  <c r="GS195" i="13"/>
  <c r="GE195" i="13"/>
  <c r="FQ195" i="13"/>
  <c r="FC195" i="13"/>
  <c r="EO195" i="13"/>
  <c r="EA195" i="13"/>
  <c r="DX59" i="13"/>
  <c r="DM195" i="13"/>
  <c r="CY195" i="13"/>
  <c r="CK195" i="13"/>
  <c r="BW195" i="13"/>
  <c r="BI195" i="13"/>
  <c r="AU195" i="13"/>
  <c r="AG195" i="13"/>
  <c r="S195" i="13"/>
  <c r="QK194" i="13"/>
  <c r="PW194" i="13"/>
  <c r="PI194" i="13"/>
  <c r="PF58" i="13"/>
  <c r="OU194" i="13"/>
  <c r="OG194" i="13"/>
  <c r="NS194" i="13"/>
  <c r="NP58" i="13"/>
  <c r="NE194" i="13"/>
  <c r="MQ194" i="13"/>
  <c r="MC194" i="13"/>
  <c r="LO194" i="13"/>
  <c r="KM194" i="13"/>
  <c r="JY194" i="13"/>
  <c r="JK194" i="13"/>
  <c r="JH58" i="13"/>
  <c r="IW194" i="13"/>
  <c r="HU194" i="13"/>
  <c r="HG194" i="13"/>
  <c r="HD58" i="13"/>
  <c r="GS194" i="13"/>
  <c r="GE194" i="13"/>
  <c r="FQ194" i="13"/>
  <c r="FC194" i="13"/>
  <c r="EZ58" i="13"/>
  <c r="EO194" i="13"/>
  <c r="EL58" i="13"/>
  <c r="EA194" i="13"/>
  <c r="DM194" i="13"/>
  <c r="CY194" i="13"/>
  <c r="CH58" i="13"/>
  <c r="BW194" i="13"/>
  <c r="BI194" i="13"/>
  <c r="AU194" i="13"/>
  <c r="AG194" i="13"/>
  <c r="E194" i="13"/>
  <c r="QK193" i="13"/>
  <c r="PW193" i="13"/>
  <c r="PI193" i="13"/>
  <c r="OU193" i="13"/>
  <c r="OG193" i="13"/>
  <c r="OD57" i="13"/>
  <c r="NS193" i="13"/>
  <c r="NE193" i="13"/>
  <c r="MQ193" i="13"/>
  <c r="MC193" i="13"/>
  <c r="LA193" i="13"/>
  <c r="KM193" i="13"/>
  <c r="JY193" i="13"/>
  <c r="JV57" i="13"/>
  <c r="JK193" i="13"/>
  <c r="IW193" i="13"/>
  <c r="II193" i="13"/>
  <c r="HU193" i="13"/>
  <c r="HG193" i="13"/>
  <c r="GS193" i="13"/>
  <c r="GE193" i="13"/>
  <c r="FQ193" i="13"/>
  <c r="FC193" i="13"/>
  <c r="EO193" i="13"/>
  <c r="EA193" i="13"/>
  <c r="DM193" i="13"/>
  <c r="CK193" i="13"/>
  <c r="BW193" i="13"/>
  <c r="BI193" i="13"/>
  <c r="BF57" i="13"/>
  <c r="AU193" i="13"/>
  <c r="AG193" i="13"/>
  <c r="AD57" i="13"/>
  <c r="S193" i="13"/>
  <c r="E193" i="13"/>
  <c r="QV56" i="13"/>
  <c r="QK192" i="13"/>
  <c r="PW192" i="13"/>
  <c r="PI192" i="13"/>
  <c r="OR56" i="13"/>
  <c r="OG192" i="13"/>
  <c r="NS192" i="13"/>
  <c r="NE192" i="13"/>
  <c r="MQ192" i="13"/>
  <c r="LO192" i="13"/>
  <c r="LA192" i="13"/>
  <c r="KX56" i="13"/>
  <c r="KM192" i="13"/>
  <c r="KJ56" i="13"/>
  <c r="JY192" i="13"/>
  <c r="JK192" i="13"/>
  <c r="IW192" i="13"/>
  <c r="II192" i="13"/>
  <c r="IF56" i="13"/>
  <c r="HU192" i="13"/>
  <c r="HG192" i="13"/>
  <c r="GS192" i="13"/>
  <c r="FQ192" i="13"/>
  <c r="FC192" i="13"/>
  <c r="EO192" i="13"/>
  <c r="EL56" i="13"/>
  <c r="EA192" i="13"/>
  <c r="CY192" i="13"/>
  <c r="CK192" i="13"/>
  <c r="BW192" i="13"/>
  <c r="BT56" i="13"/>
  <c r="BI192" i="13"/>
  <c r="AU192" i="13"/>
  <c r="AG192" i="13"/>
  <c r="S192" i="13"/>
  <c r="P56" i="13"/>
  <c r="E192" i="13"/>
  <c r="QU53" i="13"/>
  <c r="QT53" i="13"/>
  <c r="QS53" i="13"/>
  <c r="QR53" i="13"/>
  <c r="QQ53" i="13"/>
  <c r="QP53" i="13"/>
  <c r="QO53" i="13"/>
  <c r="QN53" i="13"/>
  <c r="QM53" i="13"/>
  <c r="QL53" i="13"/>
  <c r="QJ53" i="13"/>
  <c r="QG53" i="13"/>
  <c r="QF53" i="13"/>
  <c r="QE53" i="13"/>
  <c r="QD53" i="13"/>
  <c r="QC53" i="13"/>
  <c r="QB53" i="13"/>
  <c r="QA53" i="13"/>
  <c r="PZ53" i="13"/>
  <c r="PY53" i="13"/>
  <c r="PX53" i="13"/>
  <c r="PV53" i="13"/>
  <c r="PS53" i="13"/>
  <c r="PR53" i="13"/>
  <c r="PQ53" i="13"/>
  <c r="PP53" i="13"/>
  <c r="PO53" i="13"/>
  <c r="PN53" i="13"/>
  <c r="PM53" i="13"/>
  <c r="PL53" i="13"/>
  <c r="PK53" i="13"/>
  <c r="PJ53" i="13"/>
  <c r="PH53" i="13"/>
  <c r="PE53" i="13"/>
  <c r="PD53" i="13"/>
  <c r="PC53" i="13"/>
  <c r="PB53" i="13"/>
  <c r="PA53" i="13"/>
  <c r="OZ53" i="13"/>
  <c r="OY53" i="13"/>
  <c r="OX53" i="13"/>
  <c r="OW53" i="13"/>
  <c r="OV53" i="13"/>
  <c r="OT53" i="13"/>
  <c r="OQ53" i="13"/>
  <c r="OP53" i="13"/>
  <c r="OO53" i="13"/>
  <c r="ON53" i="13"/>
  <c r="OM53" i="13"/>
  <c r="OL53" i="13"/>
  <c r="OK53" i="13"/>
  <c r="OJ53" i="13"/>
  <c r="OI53" i="13"/>
  <c r="OH53" i="13"/>
  <c r="OF53" i="13"/>
  <c r="OC53" i="13"/>
  <c r="OB53" i="13"/>
  <c r="OA53" i="13"/>
  <c r="NZ53" i="13"/>
  <c r="NY53" i="13"/>
  <c r="NX53" i="13"/>
  <c r="NW53" i="13"/>
  <c r="NV53" i="13"/>
  <c r="NU53" i="13"/>
  <c r="NT53" i="13"/>
  <c r="NR53" i="13"/>
  <c r="NO53" i="13"/>
  <c r="NN53" i="13"/>
  <c r="NM53" i="13"/>
  <c r="NL53" i="13"/>
  <c r="NK53" i="13"/>
  <c r="NJ53" i="13"/>
  <c r="NI53" i="13"/>
  <c r="NH53" i="13"/>
  <c r="NG53" i="13"/>
  <c r="NF53" i="13"/>
  <c r="ND53" i="13"/>
  <c r="NA53" i="13"/>
  <c r="MZ53" i="13"/>
  <c r="MY53" i="13"/>
  <c r="MX53" i="13"/>
  <c r="MW53" i="13"/>
  <c r="MV53" i="13"/>
  <c r="MU53" i="13"/>
  <c r="MT53" i="13"/>
  <c r="MS53" i="13"/>
  <c r="MR53" i="13"/>
  <c r="MP53" i="13"/>
  <c r="MM53" i="13"/>
  <c r="ML53" i="13"/>
  <c r="MK53" i="13"/>
  <c r="MJ53" i="13"/>
  <c r="MI53" i="13"/>
  <c r="MH53" i="13"/>
  <c r="MG53" i="13"/>
  <c r="MF53" i="13"/>
  <c r="ME53" i="13"/>
  <c r="MD53" i="13"/>
  <c r="MB53" i="13"/>
  <c r="LY53" i="13"/>
  <c r="LX53" i="13"/>
  <c r="LW53" i="13"/>
  <c r="LV53" i="13"/>
  <c r="LU53" i="13"/>
  <c r="LT53" i="13"/>
  <c r="LS53" i="13"/>
  <c r="LR53" i="13"/>
  <c r="LQ53" i="13"/>
  <c r="LP53" i="13"/>
  <c r="LN53" i="13"/>
  <c r="LK53" i="13"/>
  <c r="LJ53" i="13"/>
  <c r="LI53" i="13"/>
  <c r="LH53" i="13"/>
  <c r="LG53" i="13"/>
  <c r="LF53" i="13"/>
  <c r="LE53" i="13"/>
  <c r="LD53" i="13"/>
  <c r="LC53" i="13"/>
  <c r="LB53" i="13"/>
  <c r="KZ53" i="13"/>
  <c r="KW53" i="13"/>
  <c r="KV53" i="13"/>
  <c r="KU53" i="13"/>
  <c r="KT53" i="13"/>
  <c r="KS53" i="13"/>
  <c r="KR53" i="13"/>
  <c r="KQ53" i="13"/>
  <c r="KP53" i="13"/>
  <c r="KO53" i="13"/>
  <c r="KN53" i="13"/>
  <c r="KL53" i="13"/>
  <c r="KI53" i="13"/>
  <c r="KH53" i="13"/>
  <c r="KG53" i="13"/>
  <c r="KF53" i="13"/>
  <c r="KE53" i="13"/>
  <c r="KD53" i="13"/>
  <c r="KC53" i="13"/>
  <c r="KB53" i="13"/>
  <c r="KA53" i="13"/>
  <c r="JZ53" i="13"/>
  <c r="JX53" i="13"/>
  <c r="JU53" i="13"/>
  <c r="JT53" i="13"/>
  <c r="JS53" i="13"/>
  <c r="JR53" i="13"/>
  <c r="JQ53" i="13"/>
  <c r="JP53" i="13"/>
  <c r="JO53" i="13"/>
  <c r="JN53" i="13"/>
  <c r="JM53" i="13"/>
  <c r="JL53" i="13"/>
  <c r="JJ53" i="13"/>
  <c r="JG53" i="13"/>
  <c r="JF53" i="13"/>
  <c r="JE53" i="13"/>
  <c r="JD53" i="13"/>
  <c r="JC53" i="13"/>
  <c r="JB53" i="13"/>
  <c r="JA53" i="13"/>
  <c r="IZ53" i="13"/>
  <c r="IY53" i="13"/>
  <c r="IX53" i="13"/>
  <c r="IV53" i="13"/>
  <c r="IS53" i="13"/>
  <c r="IR53" i="13"/>
  <c r="IQ53" i="13"/>
  <c r="IP53" i="13"/>
  <c r="IO53" i="13"/>
  <c r="IN53" i="13"/>
  <c r="IM53" i="13"/>
  <c r="IL53" i="13"/>
  <c r="IK53" i="13"/>
  <c r="IJ53" i="13"/>
  <c r="IH53" i="13"/>
  <c r="IE53" i="13"/>
  <c r="ID53" i="13"/>
  <c r="IC53" i="13"/>
  <c r="IB53" i="13"/>
  <c r="IA53" i="13"/>
  <c r="HZ53" i="13"/>
  <c r="HY53" i="13"/>
  <c r="HX53" i="13"/>
  <c r="HW53" i="13"/>
  <c r="HV53" i="13"/>
  <c r="HT53" i="13"/>
  <c r="HQ53" i="13"/>
  <c r="HP53" i="13"/>
  <c r="HO53" i="13"/>
  <c r="HN53" i="13"/>
  <c r="HM53" i="13"/>
  <c r="HL53" i="13"/>
  <c r="HK53" i="13"/>
  <c r="HJ53" i="13"/>
  <c r="HI53" i="13"/>
  <c r="HH53" i="13"/>
  <c r="HF53" i="13"/>
  <c r="HC53" i="13"/>
  <c r="HB53" i="13"/>
  <c r="HA53" i="13"/>
  <c r="GZ53" i="13"/>
  <c r="GY53" i="13"/>
  <c r="GX53" i="13"/>
  <c r="GW53" i="13"/>
  <c r="GV53" i="13"/>
  <c r="GU53" i="13"/>
  <c r="GT53" i="13"/>
  <c r="GR53" i="13"/>
  <c r="GO53" i="13"/>
  <c r="GN53" i="13"/>
  <c r="GM53" i="13"/>
  <c r="GL53" i="13"/>
  <c r="GK53" i="13"/>
  <c r="GJ53" i="13"/>
  <c r="GI53" i="13"/>
  <c r="GH53" i="13"/>
  <c r="GG53" i="13"/>
  <c r="GF53" i="13"/>
  <c r="GD53" i="13"/>
  <c r="GA53" i="13"/>
  <c r="FZ53" i="13"/>
  <c r="FY53" i="13"/>
  <c r="FX53" i="13"/>
  <c r="FW53" i="13"/>
  <c r="FV53" i="13"/>
  <c r="FU53" i="13"/>
  <c r="FT53" i="13"/>
  <c r="FS53" i="13"/>
  <c r="FR53" i="13"/>
  <c r="FP53" i="13"/>
  <c r="FM53" i="13"/>
  <c r="FL53" i="13"/>
  <c r="FK53" i="13"/>
  <c r="FJ53" i="13"/>
  <c r="FI53" i="13"/>
  <c r="FH53" i="13"/>
  <c r="FG53" i="13"/>
  <c r="FF53" i="13"/>
  <c r="FE53" i="13"/>
  <c r="FD53" i="13"/>
  <c r="FB53" i="13"/>
  <c r="EY53" i="13"/>
  <c r="EX53" i="13"/>
  <c r="EW53" i="13"/>
  <c r="EV53" i="13"/>
  <c r="EU53" i="13"/>
  <c r="ET53" i="13"/>
  <c r="ES53" i="13"/>
  <c r="ER53" i="13"/>
  <c r="EQ53" i="13"/>
  <c r="EP53" i="13"/>
  <c r="EN53" i="13"/>
  <c r="EK53" i="13"/>
  <c r="EJ53" i="13"/>
  <c r="EI53" i="13"/>
  <c r="EH53" i="13"/>
  <c r="EG53" i="13"/>
  <c r="EF53" i="13"/>
  <c r="EE53" i="13"/>
  <c r="ED53" i="13"/>
  <c r="EC53" i="13"/>
  <c r="EB53" i="13"/>
  <c r="DZ53" i="13"/>
  <c r="DW53" i="13"/>
  <c r="DV53" i="13"/>
  <c r="DU53" i="13"/>
  <c r="DT53" i="13"/>
  <c r="DS53" i="13"/>
  <c r="DR53" i="13"/>
  <c r="DQ53" i="13"/>
  <c r="DP53" i="13"/>
  <c r="DO53" i="13"/>
  <c r="DN53" i="13"/>
  <c r="DL53" i="13"/>
  <c r="DI53" i="13"/>
  <c r="DH53" i="13"/>
  <c r="DG53" i="13"/>
  <c r="DF53" i="13"/>
  <c r="DE53" i="13"/>
  <c r="DD53" i="13"/>
  <c r="DC53" i="13"/>
  <c r="DB53" i="13"/>
  <c r="DA53" i="13"/>
  <c r="CZ53" i="13"/>
  <c r="CX53" i="13"/>
  <c r="CU53" i="13"/>
  <c r="CT53" i="13"/>
  <c r="CS53" i="13"/>
  <c r="CR53" i="13"/>
  <c r="CQ53" i="13"/>
  <c r="CP53" i="13"/>
  <c r="CO53" i="13"/>
  <c r="CN53" i="13"/>
  <c r="CM53" i="13"/>
  <c r="CL53" i="13"/>
  <c r="CJ53" i="13"/>
  <c r="CG53" i="13"/>
  <c r="CF53" i="13"/>
  <c r="CE53" i="13"/>
  <c r="CD53" i="13"/>
  <c r="CC53" i="13"/>
  <c r="CB53" i="13"/>
  <c r="CA53" i="13"/>
  <c r="BZ53" i="13"/>
  <c r="BY53" i="13"/>
  <c r="BX53" i="13"/>
  <c r="BV53" i="13"/>
  <c r="BS53" i="13"/>
  <c r="BR53" i="13"/>
  <c r="BQ53" i="13"/>
  <c r="BP53" i="13"/>
  <c r="BO53" i="13"/>
  <c r="BN53" i="13"/>
  <c r="BM53" i="13"/>
  <c r="BL53" i="13"/>
  <c r="BK53" i="13"/>
  <c r="BJ53" i="13"/>
  <c r="BH53" i="13"/>
  <c r="BE53" i="13"/>
  <c r="BD53" i="13"/>
  <c r="BC53" i="13"/>
  <c r="BB53" i="13"/>
  <c r="BA53" i="13"/>
  <c r="AZ53" i="13"/>
  <c r="AY53" i="13"/>
  <c r="AX53" i="13"/>
  <c r="AW53" i="13"/>
  <c r="AV53" i="13"/>
  <c r="AT53" i="13"/>
  <c r="AQ53" i="13"/>
  <c r="AP53" i="13"/>
  <c r="AO53" i="13"/>
  <c r="AN53" i="13"/>
  <c r="AM53" i="13"/>
  <c r="AL53" i="13"/>
  <c r="AK53" i="13"/>
  <c r="AJ53" i="13"/>
  <c r="AI53" i="13"/>
  <c r="AH53" i="13"/>
  <c r="AF53" i="13"/>
  <c r="AC53" i="13"/>
  <c r="AB53" i="13"/>
  <c r="AA53" i="13"/>
  <c r="Z53" i="13"/>
  <c r="Y53" i="13"/>
  <c r="X53" i="13"/>
  <c r="W53" i="13"/>
  <c r="V53" i="13"/>
  <c r="U53" i="13"/>
  <c r="T53" i="13"/>
  <c r="R53" i="13"/>
  <c r="O53" i="13"/>
  <c r="N53" i="13"/>
  <c r="M53" i="13"/>
  <c r="L53" i="13"/>
  <c r="K53" i="13"/>
  <c r="J53" i="13"/>
  <c r="I53" i="13"/>
  <c r="H53" i="13"/>
  <c r="G53" i="13"/>
  <c r="F53" i="13"/>
  <c r="D53" i="13"/>
  <c r="QK187" i="13"/>
  <c r="PW187" i="13"/>
  <c r="PI187" i="13"/>
  <c r="OU187" i="13"/>
  <c r="OG187" i="13"/>
  <c r="NE187" i="13"/>
  <c r="MQ187" i="13"/>
  <c r="MC187" i="13"/>
  <c r="LO187" i="13"/>
  <c r="LA187" i="13"/>
  <c r="KM187" i="13"/>
  <c r="JY187" i="13"/>
  <c r="JV51" i="13"/>
  <c r="JK187" i="13"/>
  <c r="IW187" i="13"/>
  <c r="II187" i="13"/>
  <c r="HU187" i="13"/>
  <c r="HG187" i="13"/>
  <c r="GS187" i="13"/>
  <c r="GE187" i="13"/>
  <c r="FQ187" i="13"/>
  <c r="EO187" i="13"/>
  <c r="EA187" i="13"/>
  <c r="DM187" i="13"/>
  <c r="CY187" i="13"/>
  <c r="CK187" i="13"/>
  <c r="CH51" i="13"/>
  <c r="BW187" i="13"/>
  <c r="BI187" i="13"/>
  <c r="BF51" i="13"/>
  <c r="AU187" i="13"/>
  <c r="AG187" i="13"/>
  <c r="AD51" i="13"/>
  <c r="S187" i="13"/>
  <c r="E187" i="13"/>
  <c r="QK186" i="13"/>
  <c r="PW186" i="13"/>
  <c r="PI186" i="13"/>
  <c r="OU186" i="13"/>
  <c r="NS186" i="13"/>
  <c r="NE186" i="13"/>
  <c r="MQ186" i="13"/>
  <c r="MN50" i="13"/>
  <c r="MC186" i="13"/>
  <c r="LO186" i="13"/>
  <c r="LA186" i="13"/>
  <c r="KM186" i="13"/>
  <c r="KJ50" i="13"/>
  <c r="JY186" i="13"/>
  <c r="JK186" i="13"/>
  <c r="IW186" i="13"/>
  <c r="HU186" i="13"/>
  <c r="HG186" i="13"/>
  <c r="GS186" i="13"/>
  <c r="GP50" i="13"/>
  <c r="GE186" i="13"/>
  <c r="FC186" i="13"/>
  <c r="EO186" i="13"/>
  <c r="EA186" i="13"/>
  <c r="DM186" i="13"/>
  <c r="DJ50" i="13"/>
  <c r="CK186" i="13"/>
  <c r="BW186" i="13"/>
  <c r="BT50" i="13"/>
  <c r="BI186" i="13"/>
  <c r="AU186" i="13"/>
  <c r="AG186" i="13"/>
  <c r="E186" i="13"/>
  <c r="QK185" i="13"/>
  <c r="PW185" i="13"/>
  <c r="PI185" i="13"/>
  <c r="OU185" i="13"/>
  <c r="OG185" i="13"/>
  <c r="NS185" i="13"/>
  <c r="NE185" i="13"/>
  <c r="MQ185" i="13"/>
  <c r="LO185" i="13"/>
  <c r="LA185" i="13"/>
  <c r="KM185" i="13"/>
  <c r="JY185" i="13"/>
  <c r="JK185" i="13"/>
  <c r="IW185" i="13"/>
  <c r="II185" i="13"/>
  <c r="HU185" i="13"/>
  <c r="HG185" i="13"/>
  <c r="HD49" i="13"/>
  <c r="GS185" i="13"/>
  <c r="GE185" i="13"/>
  <c r="FQ185" i="13"/>
  <c r="FC185" i="13"/>
  <c r="EO185" i="13"/>
  <c r="EA185" i="13"/>
  <c r="CY185" i="13"/>
  <c r="CK185" i="13"/>
  <c r="BW185" i="13"/>
  <c r="BI185" i="13"/>
  <c r="AU185" i="13"/>
  <c r="AR49" i="13"/>
  <c r="AG185" i="13"/>
  <c r="S185" i="13"/>
  <c r="E185" i="13"/>
  <c r="QK184" i="13"/>
  <c r="PI184" i="13"/>
  <c r="OU184" i="13"/>
  <c r="OR48" i="13"/>
  <c r="OG184" i="13"/>
  <c r="NS184" i="13"/>
  <c r="NE184" i="13"/>
  <c r="MQ184" i="13"/>
  <c r="MC184" i="13"/>
  <c r="LO184" i="13"/>
  <c r="LA184" i="13"/>
  <c r="KM184" i="13"/>
  <c r="JK184" i="13"/>
  <c r="IW184" i="13"/>
  <c r="II184" i="13"/>
  <c r="HU184" i="13"/>
  <c r="GS184" i="13"/>
  <c r="GE184" i="13"/>
  <c r="FQ184" i="13"/>
  <c r="FC184" i="13"/>
  <c r="EO184" i="13"/>
  <c r="EA184" i="13"/>
  <c r="DM184" i="13"/>
  <c r="DJ48" i="13"/>
  <c r="CY184" i="13"/>
  <c r="CK184" i="13"/>
  <c r="BW184" i="13"/>
  <c r="AU184" i="13"/>
  <c r="AG184" i="13"/>
  <c r="S184" i="13"/>
  <c r="E184" i="13"/>
  <c r="QK183" i="13"/>
  <c r="PW183" i="13"/>
  <c r="PI183" i="13"/>
  <c r="OU183" i="13"/>
  <c r="OG183" i="13"/>
  <c r="OD47" i="13"/>
  <c r="NS183" i="13"/>
  <c r="NE183" i="13"/>
  <c r="MQ183" i="13"/>
  <c r="MC183" i="13"/>
  <c r="LO183" i="13"/>
  <c r="LA183" i="13"/>
  <c r="JY183" i="13"/>
  <c r="JV47" i="13"/>
  <c r="JK183" i="13"/>
  <c r="IW183" i="13"/>
  <c r="II183" i="13"/>
  <c r="HU183" i="13"/>
  <c r="HG183" i="13"/>
  <c r="GS183" i="13"/>
  <c r="GP47" i="13"/>
  <c r="GE183" i="13"/>
  <c r="FQ183" i="13"/>
  <c r="FN47" i="13"/>
  <c r="FC183" i="13"/>
  <c r="EO183" i="13"/>
  <c r="EA183" i="13"/>
  <c r="DM183" i="13"/>
  <c r="CY183" i="13"/>
  <c r="CK183" i="13"/>
  <c r="BI183" i="13"/>
  <c r="AU183" i="13"/>
  <c r="AG183" i="13"/>
  <c r="S183" i="13"/>
  <c r="E183" i="13"/>
  <c r="QK182" i="13"/>
  <c r="PW182" i="13"/>
  <c r="PT46" i="13"/>
  <c r="PI182" i="13"/>
  <c r="OU182" i="13"/>
  <c r="OG182" i="13"/>
  <c r="NE182" i="13"/>
  <c r="MQ182" i="13"/>
  <c r="MC182" i="13"/>
  <c r="LO182" i="13"/>
  <c r="KM182" i="13"/>
  <c r="JY182" i="13"/>
  <c r="JV46" i="13"/>
  <c r="JK182" i="13"/>
  <c r="IW182" i="13"/>
  <c r="II182" i="13"/>
  <c r="HU182" i="13"/>
  <c r="HG182" i="13"/>
  <c r="GS182" i="13"/>
  <c r="GE182" i="13"/>
  <c r="FQ182" i="13"/>
  <c r="EO182" i="13"/>
  <c r="EA182" i="13"/>
  <c r="DM182" i="13"/>
  <c r="CY182" i="13"/>
  <c r="BW182" i="13"/>
  <c r="BI182" i="13"/>
  <c r="AU182" i="13"/>
  <c r="AG182" i="13"/>
  <c r="S182" i="13"/>
  <c r="E182" i="13"/>
  <c r="QK181" i="13"/>
  <c r="PW181" i="13"/>
  <c r="PT45" i="13"/>
  <c r="PI181" i="13"/>
  <c r="OU181" i="13"/>
  <c r="NS181" i="13"/>
  <c r="NP45" i="13"/>
  <c r="NE181" i="13"/>
  <c r="MQ181" i="13"/>
  <c r="MC181" i="13"/>
  <c r="LO181" i="13"/>
  <c r="LL45" i="13"/>
  <c r="LA181" i="13"/>
  <c r="KM181" i="13"/>
  <c r="JY181" i="13"/>
  <c r="JK181" i="13"/>
  <c r="IW181" i="13"/>
  <c r="II181" i="13"/>
  <c r="HU181" i="13"/>
  <c r="HG181" i="13"/>
  <c r="GS181" i="13"/>
  <c r="GE181" i="13"/>
  <c r="FC181" i="13"/>
  <c r="EZ45" i="13"/>
  <c r="EO181" i="13"/>
  <c r="EA181" i="13"/>
  <c r="DM181" i="13"/>
  <c r="CY181" i="13"/>
  <c r="CK181" i="13"/>
  <c r="BW181" i="13"/>
  <c r="BI181" i="13"/>
  <c r="AU181" i="13"/>
  <c r="AG181" i="13"/>
  <c r="S181" i="13"/>
  <c r="E181" i="13"/>
  <c r="QK180" i="13"/>
  <c r="PW180" i="13"/>
  <c r="PI180" i="13"/>
  <c r="OG180" i="13"/>
  <c r="NS180" i="13"/>
  <c r="NE180" i="13"/>
  <c r="MQ180" i="13"/>
  <c r="MC180" i="13"/>
  <c r="LO180" i="13"/>
  <c r="LA180" i="13"/>
  <c r="KM180" i="13"/>
  <c r="JY180" i="13"/>
  <c r="JK180" i="13"/>
  <c r="II180" i="13"/>
  <c r="HU180" i="13"/>
  <c r="HG180" i="13"/>
  <c r="GS180" i="13"/>
  <c r="FQ180" i="13"/>
  <c r="FC180" i="13"/>
  <c r="EO180" i="13"/>
  <c r="EA180" i="13"/>
  <c r="DM180" i="13"/>
  <c r="CY180" i="13"/>
  <c r="CK180" i="13"/>
  <c r="BW180" i="13"/>
  <c r="BI180" i="13"/>
  <c r="AU180" i="13"/>
  <c r="S180" i="13"/>
  <c r="E180" i="13"/>
  <c r="QK179" i="13"/>
  <c r="PW179" i="13"/>
  <c r="PI179" i="13"/>
  <c r="OU179" i="13"/>
  <c r="OG179" i="13"/>
  <c r="NS179" i="13"/>
  <c r="NE179" i="13"/>
  <c r="NB43" i="13"/>
  <c r="MQ179" i="13"/>
  <c r="MC179" i="13"/>
  <c r="LO179" i="13"/>
  <c r="LA179" i="13"/>
  <c r="KX43" i="13"/>
  <c r="KM179" i="13"/>
  <c r="JY179" i="13"/>
  <c r="IW179" i="13"/>
  <c r="IT43" i="13"/>
  <c r="II179" i="13"/>
  <c r="HU179" i="13"/>
  <c r="HG179" i="13"/>
  <c r="GS179" i="13"/>
  <c r="GE179" i="13"/>
  <c r="FQ179" i="13"/>
  <c r="FC179" i="13"/>
  <c r="EO179" i="13"/>
  <c r="EA179" i="13"/>
  <c r="DM179" i="13"/>
  <c r="CY179" i="13"/>
  <c r="CK179" i="13"/>
  <c r="CH43" i="13"/>
  <c r="BW179" i="13"/>
  <c r="BI179" i="13"/>
  <c r="AG179" i="13"/>
  <c r="S179" i="13"/>
  <c r="E179" i="13"/>
  <c r="QV42" i="13"/>
  <c r="PF42" i="13"/>
  <c r="OR42" i="13"/>
  <c r="NB42" i="13"/>
  <c r="MN42" i="13"/>
  <c r="LO178" i="13"/>
  <c r="KX42" i="13"/>
  <c r="KJ42" i="13"/>
  <c r="IT42" i="13"/>
  <c r="IF42" i="13"/>
  <c r="GP42" i="13"/>
  <c r="GB42" i="13"/>
  <c r="EL42" i="13"/>
  <c r="DX42" i="13"/>
  <c r="CH42" i="13"/>
  <c r="BT42" i="13"/>
  <c r="AD42" i="13"/>
  <c r="P42" i="13"/>
  <c r="PW177" i="13"/>
  <c r="PI177" i="13"/>
  <c r="OU177" i="13"/>
  <c r="OG177" i="13"/>
  <c r="NS177" i="13"/>
  <c r="NP41" i="13"/>
  <c r="NE177" i="13"/>
  <c r="MQ177" i="13"/>
  <c r="MC177" i="13"/>
  <c r="LO177" i="13"/>
  <c r="LA177" i="13"/>
  <c r="KM177" i="13"/>
  <c r="JY177" i="13"/>
  <c r="JK177" i="13"/>
  <c r="IW177" i="13"/>
  <c r="II177" i="13"/>
  <c r="HG177" i="13"/>
  <c r="HD41" i="13"/>
  <c r="GS177" i="13"/>
  <c r="GE177" i="13"/>
  <c r="FQ177" i="13"/>
  <c r="FC177" i="13"/>
  <c r="EZ41" i="13"/>
  <c r="EO177" i="13"/>
  <c r="EA177" i="13"/>
  <c r="DM177" i="13"/>
  <c r="CY177" i="13"/>
  <c r="CV41" i="13"/>
  <c r="CK177" i="13"/>
  <c r="BW177" i="13"/>
  <c r="BI177" i="13"/>
  <c r="AU177" i="13"/>
  <c r="AG177" i="13"/>
  <c r="S177" i="13"/>
  <c r="QU37" i="13"/>
  <c r="QT37" i="13"/>
  <c r="QS37" i="13"/>
  <c r="QR37" i="13"/>
  <c r="QQ37" i="13"/>
  <c r="QP37" i="13"/>
  <c r="QO37" i="13"/>
  <c r="QN37" i="13"/>
  <c r="QM37" i="13"/>
  <c r="QL37" i="13"/>
  <c r="QJ37" i="13"/>
  <c r="QG37" i="13"/>
  <c r="QF37" i="13"/>
  <c r="QE37" i="13"/>
  <c r="QD37" i="13"/>
  <c r="QC37" i="13"/>
  <c r="QB37" i="13"/>
  <c r="QA37" i="13"/>
  <c r="PZ37" i="13"/>
  <c r="PY37" i="13"/>
  <c r="PX37" i="13"/>
  <c r="PV37" i="13"/>
  <c r="PS37" i="13"/>
  <c r="PR37" i="13"/>
  <c r="PQ37" i="13"/>
  <c r="PP37" i="13"/>
  <c r="PO37" i="13"/>
  <c r="PN37" i="13"/>
  <c r="PM37" i="13"/>
  <c r="PL37" i="13"/>
  <c r="PK37" i="13"/>
  <c r="PJ37" i="13"/>
  <c r="PH37" i="13"/>
  <c r="PE37" i="13"/>
  <c r="PD37" i="13"/>
  <c r="PC37" i="13"/>
  <c r="PB37" i="13"/>
  <c r="PA37" i="13"/>
  <c r="OZ37" i="13"/>
  <c r="OY37" i="13"/>
  <c r="OX37" i="13"/>
  <c r="OW37" i="13"/>
  <c r="OV37" i="13"/>
  <c r="OT37" i="13"/>
  <c r="OQ37" i="13"/>
  <c r="OP37" i="13"/>
  <c r="OO37" i="13"/>
  <c r="ON37" i="13"/>
  <c r="OM37" i="13"/>
  <c r="OL37" i="13"/>
  <c r="OK37" i="13"/>
  <c r="OJ37" i="13"/>
  <c r="OI37" i="13"/>
  <c r="OH37" i="13"/>
  <c r="OF37" i="13"/>
  <c r="OC37" i="13"/>
  <c r="OB37" i="13"/>
  <c r="OA37" i="13"/>
  <c r="NZ37" i="13"/>
  <c r="NY37" i="13"/>
  <c r="NX37" i="13"/>
  <c r="NW37" i="13"/>
  <c r="NV37" i="13"/>
  <c r="NU37" i="13"/>
  <c r="NT37" i="13"/>
  <c r="NR37" i="13"/>
  <c r="NO37" i="13"/>
  <c r="NN37" i="13"/>
  <c r="NM37" i="13"/>
  <c r="NL37" i="13"/>
  <c r="NK37" i="13"/>
  <c r="NJ37" i="13"/>
  <c r="NI37" i="13"/>
  <c r="NH37" i="13"/>
  <c r="NG37" i="13"/>
  <c r="NF37" i="13"/>
  <c r="ND37" i="13"/>
  <c r="NA37" i="13"/>
  <c r="MZ37" i="13"/>
  <c r="MY37" i="13"/>
  <c r="MX37" i="13"/>
  <c r="MW37" i="13"/>
  <c r="MV37" i="13"/>
  <c r="MU37" i="13"/>
  <c r="MT37" i="13"/>
  <c r="MS37" i="13"/>
  <c r="MR37" i="13"/>
  <c r="MP37" i="13"/>
  <c r="MM37" i="13"/>
  <c r="ML37" i="13"/>
  <c r="MK37" i="13"/>
  <c r="MJ37" i="13"/>
  <c r="MI37" i="13"/>
  <c r="MH37" i="13"/>
  <c r="MG37" i="13"/>
  <c r="MF37" i="13"/>
  <c r="ME37" i="13"/>
  <c r="MD37" i="13"/>
  <c r="MB37" i="13"/>
  <c r="LY37" i="13"/>
  <c r="LX37" i="13"/>
  <c r="LW37" i="13"/>
  <c r="LV37" i="13"/>
  <c r="LU37" i="13"/>
  <c r="LT37" i="13"/>
  <c r="LS37" i="13"/>
  <c r="LR37" i="13"/>
  <c r="LQ37" i="13"/>
  <c r="LP37" i="13"/>
  <c r="LN37" i="13"/>
  <c r="LK37" i="13"/>
  <c r="LJ37" i="13"/>
  <c r="LI37" i="13"/>
  <c r="LH37" i="13"/>
  <c r="LG37" i="13"/>
  <c r="LF37" i="13"/>
  <c r="LE37" i="13"/>
  <c r="LD37" i="13"/>
  <c r="LC37" i="13"/>
  <c r="LB37" i="13"/>
  <c r="KZ37" i="13"/>
  <c r="KW37" i="13"/>
  <c r="KV37" i="13"/>
  <c r="KU37" i="13"/>
  <c r="KT37" i="13"/>
  <c r="KS37" i="13"/>
  <c r="KR37" i="13"/>
  <c r="KQ37" i="13"/>
  <c r="KP37" i="13"/>
  <c r="KO37" i="13"/>
  <c r="KN37" i="13"/>
  <c r="KL37" i="13"/>
  <c r="KI37" i="13"/>
  <c r="KH37" i="13"/>
  <c r="KG37" i="13"/>
  <c r="KF37" i="13"/>
  <c r="KE37" i="13"/>
  <c r="KD37" i="13"/>
  <c r="KC37" i="13"/>
  <c r="KB37" i="13"/>
  <c r="KA37" i="13"/>
  <c r="JZ37" i="13"/>
  <c r="JY37" i="13"/>
  <c r="JX37" i="13"/>
  <c r="JU37" i="13"/>
  <c r="JT37" i="13"/>
  <c r="JS37" i="13"/>
  <c r="JR37" i="13"/>
  <c r="JQ37" i="13"/>
  <c r="JP37" i="13"/>
  <c r="JO37" i="13"/>
  <c r="JN37" i="13"/>
  <c r="JM37" i="13"/>
  <c r="JL37" i="13"/>
  <c r="JJ37" i="13"/>
  <c r="JG37" i="13"/>
  <c r="JF37" i="13"/>
  <c r="JE37" i="13"/>
  <c r="JD37" i="13"/>
  <c r="JC37" i="13"/>
  <c r="JB37" i="13"/>
  <c r="JA37" i="13"/>
  <c r="IZ37" i="13"/>
  <c r="IY37" i="13"/>
  <c r="IX37" i="13"/>
  <c r="IV37" i="13"/>
  <c r="IS37" i="13"/>
  <c r="IR37" i="13"/>
  <c r="IQ37" i="13"/>
  <c r="IP37" i="13"/>
  <c r="IO37" i="13"/>
  <c r="IN37" i="13"/>
  <c r="IM37" i="13"/>
  <c r="IL37" i="13"/>
  <c r="IK37" i="13"/>
  <c r="IJ37" i="13"/>
  <c r="IH37" i="13"/>
  <c r="IE37" i="13"/>
  <c r="ID37" i="13"/>
  <c r="IC37" i="13"/>
  <c r="IB37" i="13"/>
  <c r="IA37" i="13"/>
  <c r="HZ37" i="13"/>
  <c r="HY37" i="13"/>
  <c r="HX37" i="13"/>
  <c r="HW37" i="13"/>
  <c r="HV37" i="13"/>
  <c r="HT37" i="13"/>
  <c r="HQ37" i="13"/>
  <c r="HP37" i="13"/>
  <c r="HO37" i="13"/>
  <c r="HN37" i="13"/>
  <c r="HM37" i="13"/>
  <c r="HL37" i="13"/>
  <c r="HK37" i="13"/>
  <c r="HJ37" i="13"/>
  <c r="HI37" i="13"/>
  <c r="HH37" i="13"/>
  <c r="HF37" i="13"/>
  <c r="HC37" i="13"/>
  <c r="HB37" i="13"/>
  <c r="HA37" i="13"/>
  <c r="GZ37" i="13"/>
  <c r="GY37" i="13"/>
  <c r="GX37" i="13"/>
  <c r="GW37" i="13"/>
  <c r="GV37" i="13"/>
  <c r="GU37" i="13"/>
  <c r="GT37" i="13"/>
  <c r="GR37" i="13"/>
  <c r="GO37" i="13"/>
  <c r="GN37" i="13"/>
  <c r="GM37" i="13"/>
  <c r="GL37" i="13"/>
  <c r="GK37" i="13"/>
  <c r="GJ37" i="13"/>
  <c r="GI37" i="13"/>
  <c r="GH37" i="13"/>
  <c r="GG37" i="13"/>
  <c r="GF37" i="13"/>
  <c r="GD37" i="13"/>
  <c r="GA37" i="13"/>
  <c r="FZ37" i="13"/>
  <c r="FY37" i="13"/>
  <c r="FX37" i="13"/>
  <c r="FW37" i="13"/>
  <c r="FV37" i="13"/>
  <c r="FU37" i="13"/>
  <c r="FT37" i="13"/>
  <c r="FS37" i="13"/>
  <c r="FR37" i="13"/>
  <c r="FP37" i="13"/>
  <c r="FM37" i="13"/>
  <c r="FL37" i="13"/>
  <c r="FK37" i="13"/>
  <c r="FJ37" i="13"/>
  <c r="FI37" i="13"/>
  <c r="FH37" i="13"/>
  <c r="FG37" i="13"/>
  <c r="FF37" i="13"/>
  <c r="FE37" i="13"/>
  <c r="FD37" i="13"/>
  <c r="FB37" i="13"/>
  <c r="EY37" i="13"/>
  <c r="EX37" i="13"/>
  <c r="EW37" i="13"/>
  <c r="EV37" i="13"/>
  <c r="EU37" i="13"/>
  <c r="ET37" i="13"/>
  <c r="ES37" i="13"/>
  <c r="ER37" i="13"/>
  <c r="EQ37" i="13"/>
  <c r="EP37" i="13"/>
  <c r="EN37" i="13"/>
  <c r="EK37" i="13"/>
  <c r="EJ37" i="13"/>
  <c r="EI37" i="13"/>
  <c r="EH37" i="13"/>
  <c r="EG37" i="13"/>
  <c r="EF37" i="13"/>
  <c r="EE37" i="13"/>
  <c r="ED37" i="13"/>
  <c r="EC37" i="13"/>
  <c r="EB37" i="13"/>
  <c r="DZ37" i="13"/>
  <c r="DW37" i="13"/>
  <c r="DV37" i="13"/>
  <c r="DU37" i="13"/>
  <c r="DT37" i="13"/>
  <c r="DS37" i="13"/>
  <c r="DR37" i="13"/>
  <c r="DQ37" i="13"/>
  <c r="DP37" i="13"/>
  <c r="DO37" i="13"/>
  <c r="DN37" i="13"/>
  <c r="DL37" i="13"/>
  <c r="DI37" i="13"/>
  <c r="DH37" i="13"/>
  <c r="DG37" i="13"/>
  <c r="DF37" i="13"/>
  <c r="DE37" i="13"/>
  <c r="DD37" i="13"/>
  <c r="DC37" i="13"/>
  <c r="DB37" i="13"/>
  <c r="DA37" i="13"/>
  <c r="CZ37" i="13"/>
  <c r="CX37" i="13"/>
  <c r="CU37" i="13"/>
  <c r="CT37" i="13"/>
  <c r="CS37" i="13"/>
  <c r="CR37" i="13"/>
  <c r="CQ37" i="13"/>
  <c r="CP37" i="13"/>
  <c r="CO37" i="13"/>
  <c r="CN37" i="13"/>
  <c r="CM37" i="13"/>
  <c r="CL37" i="13"/>
  <c r="CJ37" i="13"/>
  <c r="CG37" i="13"/>
  <c r="CF37" i="13"/>
  <c r="CE37" i="13"/>
  <c r="CD37" i="13"/>
  <c r="CC37" i="13"/>
  <c r="CB37" i="13"/>
  <c r="CA37" i="13"/>
  <c r="BZ37" i="13"/>
  <c r="BY37" i="13"/>
  <c r="BX37" i="13"/>
  <c r="BV37" i="13"/>
  <c r="BS37" i="13"/>
  <c r="BR37" i="13"/>
  <c r="BQ37" i="13"/>
  <c r="BP37" i="13"/>
  <c r="BO37" i="13"/>
  <c r="BN37" i="13"/>
  <c r="BM37" i="13"/>
  <c r="BL37" i="13"/>
  <c r="BK37" i="13"/>
  <c r="BJ37" i="13"/>
  <c r="BH37" i="13"/>
  <c r="BE37" i="13"/>
  <c r="BD37" i="13"/>
  <c r="BC37" i="13"/>
  <c r="BB37" i="13"/>
  <c r="BA37" i="13"/>
  <c r="AZ37" i="13"/>
  <c r="AY37" i="13"/>
  <c r="AX37" i="13"/>
  <c r="AW37" i="13"/>
  <c r="AV37" i="13"/>
  <c r="AT37" i="13"/>
  <c r="AQ37" i="13"/>
  <c r="AP37" i="13"/>
  <c r="AO37" i="13"/>
  <c r="AN37" i="13"/>
  <c r="AM37" i="13"/>
  <c r="AL37" i="13"/>
  <c r="AK37" i="13"/>
  <c r="AJ37" i="13"/>
  <c r="AI37" i="13"/>
  <c r="AH37" i="13"/>
  <c r="AF37" i="13"/>
  <c r="AC37" i="13"/>
  <c r="AB37" i="13"/>
  <c r="AA37" i="13"/>
  <c r="Z37" i="13"/>
  <c r="Y37" i="13"/>
  <c r="X37" i="13"/>
  <c r="W37" i="13"/>
  <c r="V37" i="13"/>
  <c r="U37" i="13"/>
  <c r="T37" i="13"/>
  <c r="R37" i="13"/>
  <c r="O37" i="13"/>
  <c r="N37" i="13"/>
  <c r="M37" i="13"/>
  <c r="L37" i="13"/>
  <c r="K37" i="13"/>
  <c r="J37" i="13"/>
  <c r="I37" i="13"/>
  <c r="H37" i="13"/>
  <c r="G37" i="13"/>
  <c r="F37" i="13"/>
  <c r="D37" i="13"/>
  <c r="QV35" i="13"/>
  <c r="QK171" i="13"/>
  <c r="PW171" i="13"/>
  <c r="PI171" i="13"/>
  <c r="PF35" i="13"/>
  <c r="OU171" i="13"/>
  <c r="OG171" i="13"/>
  <c r="NS171" i="13"/>
  <c r="NE171" i="13"/>
  <c r="MQ171" i="13"/>
  <c r="MN35" i="13"/>
  <c r="MC171" i="13"/>
  <c r="LO171" i="13"/>
  <c r="LA171" i="13"/>
  <c r="KX35" i="13"/>
  <c r="KM171" i="13"/>
  <c r="JY171" i="13"/>
  <c r="JK171" i="13"/>
  <c r="IW171" i="13"/>
  <c r="II171" i="13"/>
  <c r="HU171" i="13"/>
  <c r="HG171" i="13"/>
  <c r="GS171" i="13"/>
  <c r="GP35" i="13"/>
  <c r="GE171" i="13"/>
  <c r="FQ171" i="13"/>
  <c r="FC171" i="13"/>
  <c r="EO171" i="13"/>
  <c r="EA171" i="13"/>
  <c r="DX35" i="13"/>
  <c r="DM171" i="13"/>
  <c r="CY171" i="13"/>
  <c r="CK171" i="13"/>
  <c r="BW171" i="13"/>
  <c r="BI171" i="13"/>
  <c r="AU171" i="13"/>
  <c r="AG171" i="13"/>
  <c r="S171" i="13"/>
  <c r="E171" i="13"/>
  <c r="QK170" i="13"/>
  <c r="PW170" i="13"/>
  <c r="PI170" i="13"/>
  <c r="OU170" i="13"/>
  <c r="OU173" i="13" s="1"/>
  <c r="OR34" i="13"/>
  <c r="OG170" i="13"/>
  <c r="NS170" i="13"/>
  <c r="NE170" i="13"/>
  <c r="MQ170" i="13"/>
  <c r="MQ173" i="13" s="1"/>
  <c r="MN34" i="13"/>
  <c r="MC170" i="13"/>
  <c r="MC173" i="13" s="1"/>
  <c r="LA170" i="13"/>
  <c r="KM170" i="13"/>
  <c r="KM173" i="13" s="1"/>
  <c r="KJ34" i="13"/>
  <c r="JY170" i="13"/>
  <c r="JY173" i="13" s="1"/>
  <c r="JK170" i="13"/>
  <c r="II170" i="13"/>
  <c r="HU170" i="13"/>
  <c r="HU173" i="13" s="1"/>
  <c r="HG170" i="13"/>
  <c r="GS170" i="13"/>
  <c r="GS173" i="13" s="1"/>
  <c r="GE170" i="13"/>
  <c r="FQ170" i="13"/>
  <c r="FC170" i="13"/>
  <c r="EO170" i="13"/>
  <c r="EO173" i="13" s="1"/>
  <c r="EA170" i="13"/>
  <c r="DM170" i="13"/>
  <c r="DM173" i="13" s="1"/>
  <c r="CK170" i="13"/>
  <c r="BW170" i="13"/>
  <c r="BW173" i="13" s="1"/>
  <c r="BI170" i="13"/>
  <c r="BI173" i="13" s="1"/>
  <c r="AU170" i="13"/>
  <c r="AR34" i="13"/>
  <c r="AG170" i="13"/>
  <c r="AG173" i="13" s="1"/>
  <c r="S170" i="13"/>
  <c r="E170" i="13"/>
  <c r="QU31" i="13"/>
  <c r="QT31" i="13"/>
  <c r="QS31" i="13"/>
  <c r="QR31" i="13"/>
  <c r="QQ31" i="13"/>
  <c r="QP31" i="13"/>
  <c r="QO31" i="13"/>
  <c r="QN31" i="13"/>
  <c r="QM31" i="13"/>
  <c r="QL31" i="13"/>
  <c r="QJ31" i="13"/>
  <c r="QG31" i="13"/>
  <c r="QF31" i="13"/>
  <c r="QE31" i="13"/>
  <c r="QD31" i="13"/>
  <c r="QC31" i="13"/>
  <c r="QB31" i="13"/>
  <c r="QA31" i="13"/>
  <c r="PZ31" i="13"/>
  <c r="PY31" i="13"/>
  <c r="PX31" i="13"/>
  <c r="PV31" i="13"/>
  <c r="PS31" i="13"/>
  <c r="PR31" i="13"/>
  <c r="PQ31" i="13"/>
  <c r="PP31" i="13"/>
  <c r="PO31" i="13"/>
  <c r="PN31" i="13"/>
  <c r="PM31" i="13"/>
  <c r="PL31" i="13"/>
  <c r="PK31" i="13"/>
  <c r="PJ31" i="13"/>
  <c r="PH31" i="13"/>
  <c r="PE31" i="13"/>
  <c r="PD31" i="13"/>
  <c r="PC31" i="13"/>
  <c r="PB31" i="13"/>
  <c r="PA31" i="13"/>
  <c r="OZ31" i="13"/>
  <c r="OY31" i="13"/>
  <c r="OX31" i="13"/>
  <c r="OW31" i="13"/>
  <c r="OV31" i="13"/>
  <c r="OT31" i="13"/>
  <c r="OQ31" i="13"/>
  <c r="OP31" i="13"/>
  <c r="OO31" i="13"/>
  <c r="ON31" i="13"/>
  <c r="OM31" i="13"/>
  <c r="OL31" i="13"/>
  <c r="OK31" i="13"/>
  <c r="OJ31" i="13"/>
  <c r="OI31" i="13"/>
  <c r="OH31" i="13"/>
  <c r="OF31" i="13"/>
  <c r="OC31" i="13"/>
  <c r="OB31" i="13"/>
  <c r="OA31" i="13"/>
  <c r="NZ31" i="13"/>
  <c r="NY31" i="13"/>
  <c r="NX31" i="13"/>
  <c r="NW31" i="13"/>
  <c r="NV31" i="13"/>
  <c r="NU31" i="13"/>
  <c r="NT31" i="13"/>
  <c r="NR31" i="13"/>
  <c r="NO31" i="13"/>
  <c r="NN31" i="13"/>
  <c r="NM31" i="13"/>
  <c r="NL31" i="13"/>
  <c r="NK31" i="13"/>
  <c r="NJ31" i="13"/>
  <c r="NI31" i="13"/>
  <c r="NH31" i="13"/>
  <c r="NG31" i="13"/>
  <c r="NF31" i="13"/>
  <c r="ND31" i="13"/>
  <c r="NA31" i="13"/>
  <c r="MZ31" i="13"/>
  <c r="MY31" i="13"/>
  <c r="MX31" i="13"/>
  <c r="MW31" i="13"/>
  <c r="MV31" i="13"/>
  <c r="MU31" i="13"/>
  <c r="MT31" i="13"/>
  <c r="MS31" i="13"/>
  <c r="MR31" i="13"/>
  <c r="MP31" i="13"/>
  <c r="MM31" i="13"/>
  <c r="ML31" i="13"/>
  <c r="MK31" i="13"/>
  <c r="MJ31" i="13"/>
  <c r="MI31" i="13"/>
  <c r="MH31" i="13"/>
  <c r="MG31" i="13"/>
  <c r="MF31" i="13"/>
  <c r="ME31" i="13"/>
  <c r="MD31" i="13"/>
  <c r="MB31" i="13"/>
  <c r="LY31" i="13"/>
  <c r="LX31" i="13"/>
  <c r="LW31" i="13"/>
  <c r="LV31" i="13"/>
  <c r="LU31" i="13"/>
  <c r="LT31" i="13"/>
  <c r="LS31" i="13"/>
  <c r="LR31" i="13"/>
  <c r="LQ31" i="13"/>
  <c r="LP31" i="13"/>
  <c r="LN31" i="13"/>
  <c r="LK31" i="13"/>
  <c r="LJ31" i="13"/>
  <c r="LI31" i="13"/>
  <c r="LH31" i="13"/>
  <c r="LG31" i="13"/>
  <c r="LF31" i="13"/>
  <c r="LE31" i="13"/>
  <c r="LD31" i="13"/>
  <c r="LC31" i="13"/>
  <c r="LB31" i="13"/>
  <c r="KZ31" i="13"/>
  <c r="KW31" i="13"/>
  <c r="KV31" i="13"/>
  <c r="KU31" i="13"/>
  <c r="KT31" i="13"/>
  <c r="KS31" i="13"/>
  <c r="KR31" i="13"/>
  <c r="KQ31" i="13"/>
  <c r="KP31" i="13"/>
  <c r="KO31" i="13"/>
  <c r="KN31" i="13"/>
  <c r="KL31" i="13"/>
  <c r="KI31" i="13"/>
  <c r="KH31" i="13"/>
  <c r="KG31" i="13"/>
  <c r="KF31" i="13"/>
  <c r="KE31" i="13"/>
  <c r="KD31" i="13"/>
  <c r="KC31" i="13"/>
  <c r="KB31" i="13"/>
  <c r="KA31" i="13"/>
  <c r="JZ31" i="13"/>
  <c r="JX31" i="13"/>
  <c r="JU31" i="13"/>
  <c r="JT31" i="13"/>
  <c r="JS31" i="13"/>
  <c r="JR31" i="13"/>
  <c r="JQ31" i="13"/>
  <c r="JP31" i="13"/>
  <c r="JO31" i="13"/>
  <c r="JN31" i="13"/>
  <c r="JM31" i="13"/>
  <c r="JL31" i="13"/>
  <c r="JJ31" i="13"/>
  <c r="JG31" i="13"/>
  <c r="JF31" i="13"/>
  <c r="JE31" i="13"/>
  <c r="JD31" i="13"/>
  <c r="JC31" i="13"/>
  <c r="JB31" i="13"/>
  <c r="JA31" i="13"/>
  <c r="IZ31" i="13"/>
  <c r="IY31" i="13"/>
  <c r="IX31" i="13"/>
  <c r="IV31" i="13"/>
  <c r="IS31" i="13"/>
  <c r="IR31" i="13"/>
  <c r="IQ31" i="13"/>
  <c r="IP31" i="13"/>
  <c r="IO31" i="13"/>
  <c r="IN31" i="13"/>
  <c r="IM31" i="13"/>
  <c r="IL31" i="13"/>
  <c r="IK31" i="13"/>
  <c r="IJ31" i="13"/>
  <c r="IH31" i="13"/>
  <c r="IE31" i="13"/>
  <c r="ID31" i="13"/>
  <c r="IC31" i="13"/>
  <c r="IB31" i="13"/>
  <c r="IA31" i="13"/>
  <c r="HZ31" i="13"/>
  <c r="HY31" i="13"/>
  <c r="HX31" i="13"/>
  <c r="HW31" i="13"/>
  <c r="HV31" i="13"/>
  <c r="HT31" i="13"/>
  <c r="HQ31" i="13"/>
  <c r="HP31" i="13"/>
  <c r="HO31" i="13"/>
  <c r="HN31" i="13"/>
  <c r="HM31" i="13"/>
  <c r="HL31" i="13"/>
  <c r="HK31" i="13"/>
  <c r="HJ31" i="13"/>
  <c r="HI31" i="13"/>
  <c r="HH31" i="13"/>
  <c r="HF31" i="13"/>
  <c r="HC31" i="13"/>
  <c r="HB31" i="13"/>
  <c r="HA31" i="13"/>
  <c r="GZ31" i="13"/>
  <c r="GY31" i="13"/>
  <c r="GX31" i="13"/>
  <c r="GW31" i="13"/>
  <c r="GV31" i="13"/>
  <c r="GU31" i="13"/>
  <c r="GT31" i="13"/>
  <c r="GR31" i="13"/>
  <c r="GO31" i="13"/>
  <c r="GN31" i="13"/>
  <c r="GM31" i="13"/>
  <c r="GL31" i="13"/>
  <c r="GK31" i="13"/>
  <c r="GJ31" i="13"/>
  <c r="GI31" i="13"/>
  <c r="GH31" i="13"/>
  <c r="GG31" i="13"/>
  <c r="GF31" i="13"/>
  <c r="GD31" i="13"/>
  <c r="GA31" i="13"/>
  <c r="FZ31" i="13"/>
  <c r="FY31" i="13"/>
  <c r="FX31" i="13"/>
  <c r="FW31" i="13"/>
  <c r="FV31" i="13"/>
  <c r="FU31" i="13"/>
  <c r="FT31" i="13"/>
  <c r="FS31" i="13"/>
  <c r="FR31" i="13"/>
  <c r="FP31" i="13"/>
  <c r="FM31" i="13"/>
  <c r="FL31" i="13"/>
  <c r="FK31" i="13"/>
  <c r="FJ31" i="13"/>
  <c r="FI31" i="13"/>
  <c r="FH31" i="13"/>
  <c r="FG31" i="13"/>
  <c r="FF31" i="13"/>
  <c r="FE31" i="13"/>
  <c r="FD31" i="13"/>
  <c r="FB31" i="13"/>
  <c r="EY31" i="13"/>
  <c r="EX31" i="13"/>
  <c r="EW31" i="13"/>
  <c r="EV31" i="13"/>
  <c r="EU31" i="13"/>
  <c r="ET31" i="13"/>
  <c r="ES31" i="13"/>
  <c r="ER31" i="13"/>
  <c r="EQ31" i="13"/>
  <c r="EP31" i="13"/>
  <c r="EN31" i="13"/>
  <c r="EK31" i="13"/>
  <c r="EJ31" i="13"/>
  <c r="EI31" i="13"/>
  <c r="EH31" i="13"/>
  <c r="EG31" i="13"/>
  <c r="EF31" i="13"/>
  <c r="EE31" i="13"/>
  <c r="ED31" i="13"/>
  <c r="EC31" i="13"/>
  <c r="EB31" i="13"/>
  <c r="DZ31" i="13"/>
  <c r="DW31" i="13"/>
  <c r="DV31" i="13"/>
  <c r="DU31" i="13"/>
  <c r="DT31" i="13"/>
  <c r="DS31" i="13"/>
  <c r="DR31" i="13"/>
  <c r="DQ31" i="13"/>
  <c r="DP31" i="13"/>
  <c r="DO31" i="13"/>
  <c r="DN31" i="13"/>
  <c r="DL31" i="13"/>
  <c r="DI31" i="13"/>
  <c r="DH31" i="13"/>
  <c r="DG31" i="13"/>
  <c r="DF31" i="13"/>
  <c r="DE31" i="13"/>
  <c r="DD31" i="13"/>
  <c r="DC31" i="13"/>
  <c r="DB31" i="13"/>
  <c r="DA31" i="13"/>
  <c r="CZ31" i="13"/>
  <c r="CX31" i="13"/>
  <c r="CU31" i="13"/>
  <c r="CT31" i="13"/>
  <c r="CS31" i="13"/>
  <c r="CR31" i="13"/>
  <c r="CQ31" i="13"/>
  <c r="CP31" i="13"/>
  <c r="CO31" i="13"/>
  <c r="CN31" i="13"/>
  <c r="CM31" i="13"/>
  <c r="CL31" i="13"/>
  <c r="CJ31" i="13"/>
  <c r="CG31" i="13"/>
  <c r="CF31" i="13"/>
  <c r="CE31" i="13"/>
  <c r="CD31" i="13"/>
  <c r="CC31" i="13"/>
  <c r="CB31" i="13"/>
  <c r="CA31" i="13"/>
  <c r="BZ31" i="13"/>
  <c r="BY31" i="13"/>
  <c r="BX31" i="13"/>
  <c r="BV31" i="13"/>
  <c r="BS31" i="13"/>
  <c r="BR31" i="13"/>
  <c r="BQ31" i="13"/>
  <c r="BP31" i="13"/>
  <c r="BO31" i="13"/>
  <c r="BN31" i="13"/>
  <c r="BM31" i="13"/>
  <c r="BL31" i="13"/>
  <c r="BK31" i="13"/>
  <c r="BJ31" i="13"/>
  <c r="BH31" i="13"/>
  <c r="BE31" i="13"/>
  <c r="BD31" i="13"/>
  <c r="BC31" i="13"/>
  <c r="BB31" i="13"/>
  <c r="BA31" i="13"/>
  <c r="AZ31" i="13"/>
  <c r="AY31" i="13"/>
  <c r="AX31" i="13"/>
  <c r="AW31" i="13"/>
  <c r="AV31" i="13"/>
  <c r="AT31" i="13"/>
  <c r="AQ31" i="13"/>
  <c r="AP31" i="13"/>
  <c r="AO31" i="13"/>
  <c r="AN31" i="13"/>
  <c r="AM31" i="13"/>
  <c r="AL31" i="13"/>
  <c r="AK31" i="13"/>
  <c r="AJ31" i="13"/>
  <c r="AI31" i="13"/>
  <c r="AH31" i="13"/>
  <c r="AF31" i="13"/>
  <c r="AC31" i="13"/>
  <c r="AB31" i="13"/>
  <c r="AA31" i="13"/>
  <c r="Z31" i="13"/>
  <c r="Y31" i="13"/>
  <c r="X31" i="13"/>
  <c r="W31" i="13"/>
  <c r="V31" i="13"/>
  <c r="U31" i="13"/>
  <c r="T31" i="13"/>
  <c r="R31" i="13"/>
  <c r="O31" i="13"/>
  <c r="N31" i="13"/>
  <c r="M31" i="13"/>
  <c r="L31" i="13"/>
  <c r="K31" i="13"/>
  <c r="J31" i="13"/>
  <c r="I31" i="13"/>
  <c r="H31" i="13"/>
  <c r="G31" i="13"/>
  <c r="F31" i="13"/>
  <c r="D31" i="13"/>
  <c r="QV30" i="13"/>
  <c r="QH30" i="13"/>
  <c r="PT30" i="13"/>
  <c r="PF30" i="13"/>
  <c r="OR30" i="13"/>
  <c r="OD30" i="13"/>
  <c r="NP30" i="13"/>
  <c r="NB30" i="13"/>
  <c r="MN30" i="13"/>
  <c r="LZ30" i="13"/>
  <c r="LL30" i="13"/>
  <c r="KX30" i="13"/>
  <c r="KJ30" i="13"/>
  <c r="JV30" i="13"/>
  <c r="JH30" i="13"/>
  <c r="IT30" i="13"/>
  <c r="IF30" i="13"/>
  <c r="HR30" i="13"/>
  <c r="HD30" i="13"/>
  <c r="GP30" i="13"/>
  <c r="GB30" i="13"/>
  <c r="FN30" i="13"/>
  <c r="EZ30" i="13"/>
  <c r="EL30" i="13"/>
  <c r="DX30" i="13"/>
  <c r="DJ30" i="13"/>
  <c r="CV30" i="13"/>
  <c r="CH30" i="13"/>
  <c r="BT30" i="13"/>
  <c r="BF30" i="13"/>
  <c r="AR30" i="13"/>
  <c r="AD30" i="13"/>
  <c r="P30" i="13"/>
  <c r="QK165" i="13"/>
  <c r="PI165" i="13"/>
  <c r="OU165" i="13"/>
  <c r="OG165" i="13"/>
  <c r="OD29" i="13"/>
  <c r="NS165" i="13"/>
  <c r="NE165" i="13"/>
  <c r="MQ165" i="13"/>
  <c r="MN29" i="13"/>
  <c r="LO165" i="13"/>
  <c r="LA165" i="13"/>
  <c r="KM165" i="13"/>
  <c r="JY165" i="13"/>
  <c r="JK165" i="13"/>
  <c r="IW165" i="13"/>
  <c r="II165" i="13"/>
  <c r="HU165" i="13"/>
  <c r="HG165" i="13"/>
  <c r="GS165" i="13"/>
  <c r="GE165" i="13"/>
  <c r="FQ165" i="13"/>
  <c r="FC165" i="13"/>
  <c r="EO165" i="13"/>
  <c r="EA165" i="13"/>
  <c r="DM165" i="13"/>
  <c r="CY165" i="13"/>
  <c r="CK165" i="13"/>
  <c r="BW165" i="13"/>
  <c r="BI165" i="13"/>
  <c r="BF29" i="13"/>
  <c r="AU165" i="13"/>
  <c r="AG165" i="13"/>
  <c r="S165" i="13"/>
  <c r="E165" i="13"/>
  <c r="PW164" i="13"/>
  <c r="PI164" i="13"/>
  <c r="OU164" i="13"/>
  <c r="OG164" i="13"/>
  <c r="NS164" i="13"/>
  <c r="NE164" i="13"/>
  <c r="MQ164" i="13"/>
  <c r="MC164" i="13"/>
  <c r="LO164" i="13"/>
  <c r="LL28" i="13"/>
  <c r="LA164" i="13"/>
  <c r="KM164" i="13"/>
  <c r="JY164" i="13"/>
  <c r="JK164" i="13"/>
  <c r="II164" i="13"/>
  <c r="HU164" i="13"/>
  <c r="HG164" i="13"/>
  <c r="HD28" i="13"/>
  <c r="GS164" i="13"/>
  <c r="GE164" i="13"/>
  <c r="FQ164" i="13"/>
  <c r="FC164" i="13"/>
  <c r="EO164" i="13"/>
  <c r="DM164" i="13"/>
  <c r="CY164" i="13"/>
  <c r="CV28" i="13"/>
  <c r="CK164" i="13"/>
  <c r="CH28" i="13"/>
  <c r="BW164" i="13"/>
  <c r="BI164" i="13"/>
  <c r="AU164" i="13"/>
  <c r="AG164" i="13"/>
  <c r="S164" i="13"/>
  <c r="QK163" i="13"/>
  <c r="PW163" i="13"/>
  <c r="PI163" i="13"/>
  <c r="OU163" i="13"/>
  <c r="OG163" i="13"/>
  <c r="NS163" i="13"/>
  <c r="NP27" i="13"/>
  <c r="NE163" i="13"/>
  <c r="MQ163" i="13"/>
  <c r="MC163" i="13"/>
  <c r="LO163" i="13"/>
  <c r="LA163" i="13"/>
  <c r="KM163" i="13"/>
  <c r="JY163" i="13"/>
  <c r="JK163" i="13"/>
  <c r="IW163" i="13"/>
  <c r="II163" i="13"/>
  <c r="HU163" i="13"/>
  <c r="HG163" i="13"/>
  <c r="GE163" i="13"/>
  <c r="FQ163" i="13"/>
  <c r="FC163" i="13"/>
  <c r="EZ27" i="13"/>
  <c r="EO163" i="13"/>
  <c r="EA163" i="13"/>
  <c r="DM163" i="13"/>
  <c r="CY163" i="13"/>
  <c r="CK163" i="13"/>
  <c r="BW163" i="13"/>
  <c r="BI163" i="13"/>
  <c r="AU163" i="13"/>
  <c r="AR27" i="13"/>
  <c r="AG163" i="13"/>
  <c r="S163" i="13"/>
  <c r="E163" i="13"/>
  <c r="QK162" i="13"/>
  <c r="PW162" i="13"/>
  <c r="PI162" i="13"/>
  <c r="OG162" i="13"/>
  <c r="NS162" i="13"/>
  <c r="NE162" i="13"/>
  <c r="NB26" i="13"/>
  <c r="MQ162" i="13"/>
  <c r="MN26" i="13"/>
  <c r="MC162" i="13"/>
  <c r="LO162" i="13"/>
  <c r="LA162" i="13"/>
  <c r="KM162" i="13"/>
  <c r="JK162" i="13"/>
  <c r="IW162" i="13"/>
  <c r="IT26" i="13"/>
  <c r="II162" i="13"/>
  <c r="IF26" i="13"/>
  <c r="HU162" i="13"/>
  <c r="HG162" i="13"/>
  <c r="GS162" i="13"/>
  <c r="GE162" i="13"/>
  <c r="FQ162" i="13"/>
  <c r="EO162" i="13"/>
  <c r="EA162" i="13"/>
  <c r="DX26" i="13"/>
  <c r="DM162" i="13"/>
  <c r="DJ26" i="13"/>
  <c r="CY162" i="13"/>
  <c r="CK162" i="13"/>
  <c r="BI162" i="13"/>
  <c r="AU162" i="13"/>
  <c r="AG162" i="13"/>
  <c r="S162" i="13"/>
  <c r="P26" i="13"/>
  <c r="E162" i="13"/>
  <c r="QK161" i="13"/>
  <c r="PW161" i="13"/>
  <c r="PI161" i="13"/>
  <c r="OG161" i="13"/>
  <c r="NS161" i="13"/>
  <c r="NE161" i="13"/>
  <c r="MQ161" i="13"/>
  <c r="MC161" i="13"/>
  <c r="LO161" i="13"/>
  <c r="LA161" i="13"/>
  <c r="JY161" i="13"/>
  <c r="JK161" i="13"/>
  <c r="IW161" i="13"/>
  <c r="IT25" i="13"/>
  <c r="II161" i="13"/>
  <c r="HU161" i="13"/>
  <c r="HG161" i="13"/>
  <c r="GS161" i="13"/>
  <c r="GE161" i="13"/>
  <c r="FQ161" i="13"/>
  <c r="FC161" i="13"/>
  <c r="EO161" i="13"/>
  <c r="EA161" i="13"/>
  <c r="DM161" i="13"/>
  <c r="CY161" i="13"/>
  <c r="CK161" i="13"/>
  <c r="BI161" i="13"/>
  <c r="AU161" i="13"/>
  <c r="AG161" i="13"/>
  <c r="S161" i="13"/>
  <c r="E161" i="13"/>
  <c r="OU160" i="13"/>
  <c r="OG160" i="13"/>
  <c r="MQ160" i="13"/>
  <c r="MC160" i="13"/>
  <c r="LO160" i="13"/>
  <c r="KM160" i="13"/>
  <c r="JY160" i="13"/>
  <c r="IW160" i="13"/>
  <c r="II160" i="13"/>
  <c r="HU160" i="13"/>
  <c r="GE160" i="13"/>
  <c r="FQ160" i="13"/>
  <c r="EA160" i="13"/>
  <c r="DM160" i="13"/>
  <c r="BW160" i="13"/>
  <c r="BI160" i="13"/>
  <c r="AU160" i="13"/>
  <c r="S160" i="13"/>
  <c r="E160" i="13"/>
  <c r="PW159" i="13"/>
  <c r="PI159" i="13"/>
  <c r="OU159" i="13"/>
  <c r="OR23" i="13"/>
  <c r="OG159" i="13"/>
  <c r="NS159" i="13"/>
  <c r="NE159" i="13"/>
  <c r="MQ159" i="13"/>
  <c r="MN23" i="13"/>
  <c r="MC159" i="13"/>
  <c r="LO159" i="13"/>
  <c r="LA159" i="13"/>
  <c r="KM159" i="13"/>
  <c r="KJ23" i="13"/>
  <c r="JY159" i="13"/>
  <c r="JK159" i="13"/>
  <c r="IW159" i="13"/>
  <c r="II159" i="13"/>
  <c r="HG159" i="13"/>
  <c r="GS159" i="13"/>
  <c r="GE159" i="13"/>
  <c r="FQ159" i="13"/>
  <c r="FC159" i="13"/>
  <c r="EO159" i="13"/>
  <c r="EA159" i="13"/>
  <c r="CY159" i="13"/>
  <c r="CK159" i="13"/>
  <c r="BW159" i="13"/>
  <c r="BT23" i="13"/>
  <c r="BI159" i="13"/>
  <c r="AU159" i="13"/>
  <c r="AG159" i="13"/>
  <c r="S159" i="13"/>
  <c r="QU20" i="13"/>
  <c r="QT20" i="13"/>
  <c r="QS20" i="13"/>
  <c r="QR20" i="13"/>
  <c r="QQ20" i="13"/>
  <c r="QP20" i="13"/>
  <c r="QO20" i="13"/>
  <c r="QN20" i="13"/>
  <c r="QM20" i="13"/>
  <c r="QL20" i="13"/>
  <c r="QJ20" i="13"/>
  <c r="QG20" i="13"/>
  <c r="QF20" i="13"/>
  <c r="QE20" i="13"/>
  <c r="QD20" i="13"/>
  <c r="QC20" i="13"/>
  <c r="QB20" i="13"/>
  <c r="QA20" i="13"/>
  <c r="PZ20" i="13"/>
  <c r="PY20" i="13"/>
  <c r="PX20" i="13"/>
  <c r="PV20" i="13"/>
  <c r="PS20" i="13"/>
  <c r="PR20" i="13"/>
  <c r="PQ20" i="13"/>
  <c r="PP20" i="13"/>
  <c r="PO20" i="13"/>
  <c r="PN20" i="13"/>
  <c r="PM20" i="13"/>
  <c r="PL20" i="13"/>
  <c r="PK20" i="13"/>
  <c r="PJ20" i="13"/>
  <c r="PH20" i="13"/>
  <c r="PE20" i="13"/>
  <c r="PD20" i="13"/>
  <c r="PC20" i="13"/>
  <c r="PB20" i="13"/>
  <c r="PA20" i="13"/>
  <c r="OZ20" i="13"/>
  <c r="OY20" i="13"/>
  <c r="OX20" i="13"/>
  <c r="OW20" i="13"/>
  <c r="OV20" i="13"/>
  <c r="OT20" i="13"/>
  <c r="OQ20" i="13"/>
  <c r="OP20" i="13"/>
  <c r="OO20" i="13"/>
  <c r="ON20" i="13"/>
  <c r="OM20" i="13"/>
  <c r="OL20" i="13"/>
  <c r="OK20" i="13"/>
  <c r="OJ20" i="13"/>
  <c r="OI20" i="13"/>
  <c r="OH20" i="13"/>
  <c r="OF20" i="13"/>
  <c r="OC20" i="13"/>
  <c r="OB20" i="13"/>
  <c r="OA20" i="13"/>
  <c r="NZ20" i="13"/>
  <c r="NY20" i="13"/>
  <c r="NX20" i="13"/>
  <c r="NW20" i="13"/>
  <c r="NW108" i="13" s="1"/>
  <c r="NW124" i="13" s="1"/>
  <c r="NV20" i="13"/>
  <c r="NU20" i="13"/>
  <c r="NT20" i="13"/>
  <c r="NR20" i="13"/>
  <c r="NO20" i="13"/>
  <c r="NN20" i="13"/>
  <c r="NN108" i="13" s="1"/>
  <c r="NN124" i="13" s="1"/>
  <c r="NM20" i="13"/>
  <c r="NL20" i="13"/>
  <c r="NK20" i="13"/>
  <c r="NJ20" i="13"/>
  <c r="NI20" i="13"/>
  <c r="NH20" i="13"/>
  <c r="NG20" i="13"/>
  <c r="NF20" i="13"/>
  <c r="NF108" i="13" s="1"/>
  <c r="NF124" i="13" s="1"/>
  <c r="ND20" i="13"/>
  <c r="NA20" i="13"/>
  <c r="MZ20" i="13"/>
  <c r="MY20" i="13"/>
  <c r="MX20" i="13"/>
  <c r="MW20" i="13"/>
  <c r="MW108" i="13" s="1"/>
  <c r="MW124" i="13" s="1"/>
  <c r="MV20" i="13"/>
  <c r="MU20" i="13"/>
  <c r="MT20" i="13"/>
  <c r="MS20" i="13"/>
  <c r="MR20" i="13"/>
  <c r="MP20" i="13"/>
  <c r="MM20" i="13"/>
  <c r="ML20" i="13"/>
  <c r="MK20" i="13"/>
  <c r="MJ20" i="13"/>
  <c r="MI20" i="13"/>
  <c r="MH20" i="13"/>
  <c r="MG20" i="13"/>
  <c r="MF20" i="13"/>
  <c r="MF108" i="13" s="1"/>
  <c r="MF124" i="13" s="1"/>
  <c r="ME20" i="13"/>
  <c r="MD20" i="13"/>
  <c r="MB20" i="13"/>
  <c r="LY20" i="13"/>
  <c r="LX20" i="13"/>
  <c r="LW20" i="13"/>
  <c r="LW108" i="13" s="1"/>
  <c r="LW124" i="13" s="1"/>
  <c r="LV20" i="13"/>
  <c r="LU20" i="13"/>
  <c r="LT20" i="13"/>
  <c r="LS20" i="13"/>
  <c r="LR20" i="13"/>
  <c r="LQ20" i="13"/>
  <c r="LP20" i="13"/>
  <c r="LN20" i="13"/>
  <c r="LK20" i="13"/>
  <c r="LJ20" i="13"/>
  <c r="LI20" i="13"/>
  <c r="LH20" i="13"/>
  <c r="LG20" i="13"/>
  <c r="LF20" i="13"/>
  <c r="LF108" i="13" s="1"/>
  <c r="LF124" i="13" s="1"/>
  <c r="LE20" i="13"/>
  <c r="LD20" i="13"/>
  <c r="LC20" i="13"/>
  <c r="LB20" i="13"/>
  <c r="KZ20" i="13"/>
  <c r="KW20" i="13"/>
  <c r="KV20" i="13"/>
  <c r="KU20" i="13"/>
  <c r="KT20" i="13"/>
  <c r="KS20" i="13"/>
  <c r="KR20" i="13"/>
  <c r="KQ20" i="13"/>
  <c r="KP20" i="13"/>
  <c r="KO20" i="13"/>
  <c r="KN20" i="13"/>
  <c r="KL20" i="13"/>
  <c r="KI20" i="13"/>
  <c r="KH20" i="13"/>
  <c r="KG20" i="13"/>
  <c r="KF20" i="13"/>
  <c r="KF108" i="13" s="1"/>
  <c r="KF124" i="13" s="1"/>
  <c r="KE20" i="13"/>
  <c r="KD20" i="13"/>
  <c r="KC20" i="13"/>
  <c r="KB20" i="13"/>
  <c r="KA20" i="13"/>
  <c r="JZ20" i="13"/>
  <c r="JX20" i="13"/>
  <c r="JU20" i="13"/>
  <c r="JT20" i="13"/>
  <c r="JS20" i="13"/>
  <c r="JR20" i="13"/>
  <c r="JQ20" i="13"/>
  <c r="JP20" i="13"/>
  <c r="JO20" i="13"/>
  <c r="JN20" i="13"/>
  <c r="JM20" i="13"/>
  <c r="JL20" i="13"/>
  <c r="JJ20" i="13"/>
  <c r="JG20" i="13"/>
  <c r="JF20" i="13"/>
  <c r="JF108" i="13" s="1"/>
  <c r="JF124" i="13" s="1"/>
  <c r="JE20" i="13"/>
  <c r="JD20" i="13"/>
  <c r="JC20" i="13"/>
  <c r="JB20" i="13"/>
  <c r="JA20" i="13"/>
  <c r="IZ20" i="13"/>
  <c r="IY20" i="13"/>
  <c r="IX20" i="13"/>
  <c r="IX108" i="13" s="1"/>
  <c r="IX124" i="13" s="1"/>
  <c r="IW20" i="13"/>
  <c r="IV20" i="13"/>
  <c r="IS20" i="13"/>
  <c r="IR20" i="13"/>
  <c r="IQ20" i="13"/>
  <c r="IP20" i="13"/>
  <c r="IO20" i="13"/>
  <c r="IO108" i="13" s="1"/>
  <c r="IO124" i="13" s="1"/>
  <c r="IN20" i="13"/>
  <c r="IM20" i="13"/>
  <c r="IL20" i="13"/>
  <c r="IK20" i="13"/>
  <c r="IJ20" i="13"/>
  <c r="IH20" i="13"/>
  <c r="IE20" i="13"/>
  <c r="ID20" i="13"/>
  <c r="IC20" i="13"/>
  <c r="IB20" i="13"/>
  <c r="IA20" i="13"/>
  <c r="HZ20" i="13"/>
  <c r="HY20" i="13"/>
  <c r="HX20" i="13"/>
  <c r="HX108" i="13" s="1"/>
  <c r="HX124" i="13" s="1"/>
  <c r="HW20" i="13"/>
  <c r="HV20" i="13"/>
  <c r="HT20" i="13"/>
  <c r="HQ20" i="13"/>
  <c r="HP20" i="13"/>
  <c r="HO20" i="13"/>
  <c r="HN20" i="13"/>
  <c r="HM20" i="13"/>
  <c r="HL20" i="13"/>
  <c r="HK20" i="13"/>
  <c r="HJ20" i="13"/>
  <c r="HI20" i="13"/>
  <c r="HH20" i="13"/>
  <c r="HF20" i="13"/>
  <c r="HC20" i="13"/>
  <c r="HB20" i="13"/>
  <c r="HA20" i="13"/>
  <c r="GZ20" i="13"/>
  <c r="GY20" i="13"/>
  <c r="GX20" i="13"/>
  <c r="GX108" i="13" s="1"/>
  <c r="GX124" i="13" s="1"/>
  <c r="GW20" i="13"/>
  <c r="GV20" i="13"/>
  <c r="GU20" i="13"/>
  <c r="GT20" i="13"/>
  <c r="GR20" i="13"/>
  <c r="GO20" i="13"/>
  <c r="GO108" i="13" s="1"/>
  <c r="GO124" i="13" s="1"/>
  <c r="GN20" i="13"/>
  <c r="GM20" i="13"/>
  <c r="GL20" i="13"/>
  <c r="GK20" i="13"/>
  <c r="GJ20" i="13"/>
  <c r="GI20" i="13"/>
  <c r="GH20" i="13"/>
  <c r="GG20" i="13"/>
  <c r="GG108" i="13" s="1"/>
  <c r="GG124" i="13" s="1"/>
  <c r="GF20" i="13"/>
  <c r="GD20" i="13"/>
  <c r="GA20" i="13"/>
  <c r="FZ20" i="13"/>
  <c r="FY20" i="13"/>
  <c r="FX20" i="13"/>
  <c r="FX108" i="13" s="1"/>
  <c r="FX124" i="13" s="1"/>
  <c r="FW20" i="13"/>
  <c r="FV20" i="13"/>
  <c r="FU20" i="13"/>
  <c r="FT20" i="13"/>
  <c r="FS20" i="13"/>
  <c r="FR20" i="13"/>
  <c r="FP20" i="13"/>
  <c r="FM20" i="13"/>
  <c r="FL20" i="13"/>
  <c r="FK20" i="13"/>
  <c r="FJ20" i="13"/>
  <c r="FI20" i="13"/>
  <c r="FH20" i="13"/>
  <c r="FG20" i="13"/>
  <c r="FG108" i="13" s="1"/>
  <c r="FG124" i="13" s="1"/>
  <c r="FF20" i="13"/>
  <c r="FE20" i="13"/>
  <c r="FD20" i="13"/>
  <c r="FB20" i="13"/>
  <c r="EY20" i="13"/>
  <c r="EX20" i="13"/>
  <c r="EX108" i="13" s="1"/>
  <c r="EX124" i="13" s="1"/>
  <c r="EW20" i="13"/>
  <c r="EV20" i="13"/>
  <c r="EU20" i="13"/>
  <c r="ET20" i="13"/>
  <c r="ES20" i="13"/>
  <c r="ER20" i="13"/>
  <c r="EQ20" i="13"/>
  <c r="EP20" i="13"/>
  <c r="EP108" i="13" s="1"/>
  <c r="EP124" i="13" s="1"/>
  <c r="EN20" i="13"/>
  <c r="EK20" i="13"/>
  <c r="EJ20" i="13"/>
  <c r="EI20" i="13"/>
  <c r="EH20" i="13"/>
  <c r="EG20" i="13"/>
  <c r="EG108" i="13" s="1"/>
  <c r="EG124" i="13" s="1"/>
  <c r="EF20" i="13"/>
  <c r="EE20" i="13"/>
  <c r="ED20" i="13"/>
  <c r="EC20" i="13"/>
  <c r="EB20" i="13"/>
  <c r="DZ20" i="13"/>
  <c r="DW20" i="13"/>
  <c r="DV20" i="13"/>
  <c r="DU20" i="13"/>
  <c r="DT20" i="13"/>
  <c r="DS20" i="13"/>
  <c r="DR20" i="13"/>
  <c r="DQ20" i="13"/>
  <c r="DP20" i="13"/>
  <c r="DP108" i="13" s="1"/>
  <c r="DP124" i="13" s="1"/>
  <c r="DO20" i="13"/>
  <c r="DN20" i="13"/>
  <c r="DL20" i="13"/>
  <c r="DI20" i="13"/>
  <c r="DH20" i="13"/>
  <c r="DG20" i="13"/>
  <c r="DG108" i="13" s="1"/>
  <c r="DG124" i="13" s="1"/>
  <c r="DF20" i="13"/>
  <c r="DE20" i="13"/>
  <c r="DD20" i="13"/>
  <c r="DC20" i="13"/>
  <c r="DB20" i="13"/>
  <c r="DA20" i="13"/>
  <c r="CZ20" i="13"/>
  <c r="CX20" i="13"/>
  <c r="CU20" i="13"/>
  <c r="CT20" i="13"/>
  <c r="CS20" i="13"/>
  <c r="CR20" i="13"/>
  <c r="CQ20" i="13"/>
  <c r="CP20" i="13"/>
  <c r="CP108" i="13" s="1"/>
  <c r="CP124" i="13" s="1"/>
  <c r="CO20" i="13"/>
  <c r="CN20" i="13"/>
  <c r="CM20" i="13"/>
  <c r="CL20" i="13"/>
  <c r="CJ20" i="13"/>
  <c r="CG20" i="13"/>
  <c r="CG108" i="13" s="1"/>
  <c r="CG124" i="13" s="1"/>
  <c r="CF20" i="13"/>
  <c r="CE20" i="13"/>
  <c r="CD20" i="13"/>
  <c r="CC20" i="13"/>
  <c r="CB20" i="13"/>
  <c r="CA20" i="13"/>
  <c r="BZ20" i="13"/>
  <c r="BY20" i="13"/>
  <c r="BY108" i="13" s="1"/>
  <c r="BY124" i="13" s="1"/>
  <c r="BX20" i="13"/>
  <c r="BV20" i="13"/>
  <c r="BS20" i="13"/>
  <c r="BR20" i="13"/>
  <c r="BQ20" i="13"/>
  <c r="BP20" i="13"/>
  <c r="BP108" i="13" s="1"/>
  <c r="BP124" i="13" s="1"/>
  <c r="BO20" i="13"/>
  <c r="BN20" i="13"/>
  <c r="BM20" i="13"/>
  <c r="BL20" i="13"/>
  <c r="BK20" i="13"/>
  <c r="BJ20" i="13"/>
  <c r="BH20" i="13"/>
  <c r="BH108" i="13" s="1"/>
  <c r="BH124" i="13" s="1"/>
  <c r="BE20" i="13"/>
  <c r="BD20" i="13"/>
  <c r="BC20" i="13"/>
  <c r="BB20" i="13"/>
  <c r="BA20" i="13"/>
  <c r="AZ20" i="13"/>
  <c r="AY20" i="13"/>
  <c r="AY108" i="13" s="1"/>
  <c r="AY124" i="13" s="1"/>
  <c r="AX20" i="13"/>
  <c r="AW20" i="13"/>
  <c r="AV20" i="13"/>
  <c r="AT20" i="13"/>
  <c r="AQ20" i="13"/>
  <c r="AP20" i="13"/>
  <c r="AP108" i="13" s="1"/>
  <c r="AP124" i="13" s="1"/>
  <c r="AO20" i="13"/>
  <c r="AN20" i="13"/>
  <c r="AM20" i="13"/>
  <c r="AL20" i="13"/>
  <c r="AK20" i="13"/>
  <c r="AJ20" i="13"/>
  <c r="AI20" i="13"/>
  <c r="AH20" i="13"/>
  <c r="AF20" i="13"/>
  <c r="AC20" i="13"/>
  <c r="AB20" i="13"/>
  <c r="AA20" i="13"/>
  <c r="Z20" i="13"/>
  <c r="Y20" i="13"/>
  <c r="Y108" i="13" s="1"/>
  <c r="Y124" i="13" s="1"/>
  <c r="X20" i="13"/>
  <c r="W20" i="13"/>
  <c r="V20" i="13"/>
  <c r="V108" i="13" s="1"/>
  <c r="V124" i="13" s="1"/>
  <c r="U20" i="13"/>
  <c r="T20" i="13"/>
  <c r="R20" i="13"/>
  <c r="O20" i="13"/>
  <c r="N20" i="13"/>
  <c r="M20" i="13"/>
  <c r="L20" i="13"/>
  <c r="K20" i="13"/>
  <c r="J20" i="13"/>
  <c r="I20" i="13"/>
  <c r="H20" i="13"/>
  <c r="H108" i="13" s="1"/>
  <c r="H124" i="13" s="1"/>
  <c r="G20" i="13"/>
  <c r="F20" i="13"/>
  <c r="D20" i="13"/>
  <c r="QV18" i="13"/>
  <c r="QK154" i="13"/>
  <c r="PW154" i="13"/>
  <c r="PT18" i="13"/>
  <c r="PI154" i="13"/>
  <c r="PF18" i="13"/>
  <c r="OR18" i="13"/>
  <c r="OG154" i="13"/>
  <c r="OD18" i="13"/>
  <c r="NS154" i="13"/>
  <c r="NE154" i="13"/>
  <c r="MQ154" i="13"/>
  <c r="MN18" i="13"/>
  <c r="MC154" i="13"/>
  <c r="LO154" i="13"/>
  <c r="LA154" i="13"/>
  <c r="KM154" i="13"/>
  <c r="JY154" i="13"/>
  <c r="JV18" i="13"/>
  <c r="JK154" i="13"/>
  <c r="JH18" i="13"/>
  <c r="IW154" i="13"/>
  <c r="II154" i="13"/>
  <c r="HU154" i="13"/>
  <c r="HG154" i="13"/>
  <c r="HD18" i="13"/>
  <c r="GS154" i="13"/>
  <c r="GE154" i="13"/>
  <c r="FQ154" i="13"/>
  <c r="FC154" i="13"/>
  <c r="EO154" i="13"/>
  <c r="EA154" i="13"/>
  <c r="DX18" i="13"/>
  <c r="DJ18" i="13"/>
  <c r="CY154" i="13"/>
  <c r="CK154" i="13"/>
  <c r="BW154" i="13"/>
  <c r="BI154" i="13"/>
  <c r="BF18" i="13"/>
  <c r="AU154" i="13"/>
  <c r="AG154" i="13"/>
  <c r="S154" i="13"/>
  <c r="E154" i="13"/>
  <c r="QK153" i="13"/>
  <c r="PI153" i="13"/>
  <c r="PI156" i="13" s="1"/>
  <c r="OU153" i="13"/>
  <c r="OG153" i="13"/>
  <c r="OG156" i="13" s="1"/>
  <c r="NS153" i="13"/>
  <c r="NE153" i="13"/>
  <c r="MQ153" i="13"/>
  <c r="MC153" i="13"/>
  <c r="MC156" i="13" s="1"/>
  <c r="LO153" i="13"/>
  <c r="LA153" i="13"/>
  <c r="KM153" i="13"/>
  <c r="JY153" i="13"/>
  <c r="JK153" i="13"/>
  <c r="JH17" i="13"/>
  <c r="II153" i="13"/>
  <c r="HU153" i="13"/>
  <c r="HG153" i="13"/>
  <c r="GS153" i="13"/>
  <c r="GE153" i="13"/>
  <c r="FQ153" i="13"/>
  <c r="FQ156" i="13" s="1"/>
  <c r="FC153" i="13"/>
  <c r="FC156" i="13" s="1"/>
  <c r="EO153" i="13"/>
  <c r="EA153" i="13"/>
  <c r="DM153" i="13"/>
  <c r="CY153" i="13"/>
  <c r="CK153" i="13"/>
  <c r="BW153" i="13"/>
  <c r="BI153" i="13"/>
  <c r="AU153" i="13"/>
  <c r="AG153" i="13"/>
  <c r="S153" i="13"/>
  <c r="E153" i="13"/>
  <c r="RJ14" i="13"/>
  <c r="RJ150" i="13" s="1"/>
  <c r="QZ13" i="13"/>
  <c r="RA13" i="13" s="1"/>
  <c r="RB13" i="13" s="1"/>
  <c r="RC13" i="13" s="1"/>
  <c r="RD13" i="13" s="1"/>
  <c r="RE13" i="13" s="1"/>
  <c r="RF13" i="13" s="1"/>
  <c r="RG13" i="13" s="1"/>
  <c r="RH13" i="13" s="1"/>
  <c r="RI13" i="13" s="1"/>
  <c r="RJ13" i="13" s="1"/>
  <c r="QY13" i="13"/>
  <c r="AR13" i="13"/>
  <c r="AD13" i="13"/>
  <c r="QZ12" i="13"/>
  <c r="RA12" i="13" s="1"/>
  <c r="RB12" i="13" s="1"/>
  <c r="RC12" i="13" s="1"/>
  <c r="RD12" i="13" s="1"/>
  <c r="RE12" i="13" s="1"/>
  <c r="RF12" i="13" s="1"/>
  <c r="RG12" i="13" s="1"/>
  <c r="RH12" i="13" s="1"/>
  <c r="RI12" i="13" s="1"/>
  <c r="RJ12" i="13" s="1"/>
  <c r="QY12" i="13"/>
  <c r="QZ11" i="13"/>
  <c r="RA11" i="13" s="1"/>
  <c r="RB11" i="13" s="1"/>
  <c r="RC11" i="13" s="1"/>
  <c r="RD11" i="13" s="1"/>
  <c r="RE11" i="13" s="1"/>
  <c r="RF11" i="13" s="1"/>
  <c r="RG11" i="13" s="1"/>
  <c r="RH11" i="13" s="1"/>
  <c r="RI11" i="13" s="1"/>
  <c r="RJ11" i="13" s="1"/>
  <c r="QY11" i="13"/>
  <c r="QV11" i="13"/>
  <c r="QH11" i="13"/>
  <c r="PT11" i="13"/>
  <c r="PF11" i="13"/>
  <c r="OR11" i="13"/>
  <c r="OD11" i="13"/>
  <c r="NP11" i="13"/>
  <c r="NB11" i="13"/>
  <c r="MN11" i="13"/>
  <c r="LZ11" i="13"/>
  <c r="LL11" i="13"/>
  <c r="KX11" i="13"/>
  <c r="KJ11" i="13"/>
  <c r="JV11" i="13"/>
  <c r="JH11" i="13"/>
  <c r="IT11" i="13"/>
  <c r="IF11" i="13"/>
  <c r="HR11" i="13"/>
  <c r="HD11" i="13"/>
  <c r="GP11" i="13"/>
  <c r="GB11" i="13"/>
  <c r="FN11" i="13"/>
  <c r="EZ11" i="13"/>
  <c r="EL11" i="13"/>
  <c r="DX11" i="13"/>
  <c r="DJ11" i="13"/>
  <c r="CV11" i="13"/>
  <c r="CH11" i="13"/>
  <c r="BT11" i="13"/>
  <c r="BF11" i="13"/>
  <c r="AR11" i="13"/>
  <c r="AD11" i="13"/>
  <c r="P11" i="13"/>
  <c r="RI10" i="13"/>
  <c r="RH10" i="13"/>
  <c r="RG10" i="13"/>
  <c r="RG145" i="13" s="1"/>
  <c r="RF10" i="13"/>
  <c r="RE10" i="13"/>
  <c r="RD10" i="13"/>
  <c r="RC10" i="13"/>
  <c r="RB10" i="13"/>
  <c r="RB145" i="13" s="1"/>
  <c r="RA10" i="13"/>
  <c r="QZ10" i="13"/>
  <c r="QY10" i="13"/>
  <c r="QY145" i="13" s="1"/>
  <c r="QX10" i="13"/>
  <c r="QV10" i="13"/>
  <c r="QH10" i="13"/>
  <c r="PT10" i="13"/>
  <c r="PF10" i="13"/>
  <c r="OR10" i="13"/>
  <c r="OD10" i="13"/>
  <c r="NP10" i="13"/>
  <c r="NB10" i="13"/>
  <c r="MN10" i="13"/>
  <c r="LZ10" i="13"/>
  <c r="LL10" i="13"/>
  <c r="KX10" i="13"/>
  <c r="KJ10" i="13"/>
  <c r="JV10" i="13"/>
  <c r="JH10" i="13"/>
  <c r="IT10" i="13"/>
  <c r="IF10" i="13"/>
  <c r="HR10" i="13"/>
  <c r="HD10" i="13"/>
  <c r="GP10" i="13"/>
  <c r="GB10" i="13"/>
  <c r="FN10" i="13"/>
  <c r="EZ10" i="13"/>
  <c r="EL10" i="13"/>
  <c r="DX10" i="13"/>
  <c r="DJ10" i="13"/>
  <c r="CV10" i="13"/>
  <c r="CH10" i="13"/>
  <c r="BT10" i="13"/>
  <c r="BF10" i="13"/>
  <c r="AR10" i="13"/>
  <c r="AD10" i="13"/>
  <c r="P10" i="13"/>
  <c r="PF9" i="13"/>
  <c r="NP9" i="13"/>
  <c r="NB9" i="13"/>
  <c r="MN9" i="13"/>
  <c r="LZ9" i="13"/>
  <c r="LL9" i="13"/>
  <c r="KX9" i="13"/>
  <c r="KJ9" i="13"/>
  <c r="JV9" i="13"/>
  <c r="JH9" i="13"/>
  <c r="IT9" i="13"/>
  <c r="IF9" i="13"/>
  <c r="HR9" i="13"/>
  <c r="HD9" i="13"/>
  <c r="GP9" i="13"/>
  <c r="GB9" i="13"/>
  <c r="FN9" i="13"/>
  <c r="EZ9" i="13"/>
  <c r="EL9" i="13"/>
  <c r="DX9" i="13"/>
  <c r="DJ9" i="13"/>
  <c r="CV9" i="13"/>
  <c r="CH9" i="13"/>
  <c r="QJ6" i="13"/>
  <c r="PV6" i="13"/>
  <c r="PH6" i="13"/>
  <c r="OT6" i="13"/>
  <c r="OF6" i="13"/>
  <c r="NR6" i="13"/>
  <c r="ND6" i="13"/>
  <c r="MP6" i="13"/>
  <c r="MB6" i="13"/>
  <c r="LN6" i="13"/>
  <c r="KZ6" i="13"/>
  <c r="KL6" i="13"/>
  <c r="JX6" i="13"/>
  <c r="JJ6" i="13"/>
  <c r="IV6" i="13"/>
  <c r="IH6" i="13"/>
  <c r="HT6" i="13"/>
  <c r="HF6" i="13"/>
  <c r="GR6" i="13"/>
  <c r="GD6" i="13"/>
  <c r="FP6" i="13"/>
  <c r="FB6" i="13"/>
  <c r="EN6" i="13"/>
  <c r="DZ6" i="13"/>
  <c r="DL6" i="13"/>
  <c r="CX6" i="13"/>
  <c r="CJ6" i="13"/>
  <c r="BV6" i="13"/>
  <c r="BH6" i="13"/>
  <c r="AT6" i="13"/>
  <c r="AF6" i="13"/>
  <c r="R6" i="13"/>
  <c r="D6" i="13"/>
  <c r="QX2" i="13"/>
  <c r="QH2" i="13"/>
  <c r="QV2" i="13" s="1"/>
  <c r="QY2" i="13" s="1"/>
  <c r="AD1" i="13"/>
  <c r="AR1" i="13" s="1"/>
  <c r="BF1" i="13" s="1"/>
  <c r="BT1" i="13" s="1"/>
  <c r="CH1" i="13" s="1"/>
  <c r="CV1" i="13" s="1"/>
  <c r="DJ1" i="13" s="1"/>
  <c r="DX1" i="13" s="1"/>
  <c r="EL1" i="13" s="1"/>
  <c r="EZ1" i="13" s="1"/>
  <c r="FN1" i="13" s="1"/>
  <c r="GB1" i="13" s="1"/>
  <c r="GP1" i="13" s="1"/>
  <c r="HD1" i="13" s="1"/>
  <c r="HR1" i="13" s="1"/>
  <c r="IF1" i="13" s="1"/>
  <c r="IT1" i="13" s="1"/>
  <c r="JH1" i="13" s="1"/>
  <c r="JV1" i="13" s="1"/>
  <c r="KJ1" i="13" s="1"/>
  <c r="KX1" i="13" s="1"/>
  <c r="LL1" i="13" s="1"/>
  <c r="LZ1" i="13" s="1"/>
  <c r="MN1" i="13" s="1"/>
  <c r="NB1" i="13" s="1"/>
  <c r="NP1" i="13" s="1"/>
  <c r="OD1" i="13" s="1"/>
  <c r="OR1" i="13" s="1"/>
  <c r="PF1" i="13" s="1"/>
  <c r="PT1" i="13" s="1"/>
  <c r="BX106" i="13" l="1"/>
  <c r="LZ48" i="13"/>
  <c r="IF49" i="13"/>
  <c r="LL49" i="13"/>
  <c r="EL50" i="13"/>
  <c r="DJ51" i="13"/>
  <c r="IT56" i="13"/>
  <c r="HR57" i="13"/>
  <c r="GP58" i="13"/>
  <c r="NB58" i="13"/>
  <c r="PT58" i="13"/>
  <c r="BT59" i="13"/>
  <c r="EZ59" i="13"/>
  <c r="HD60" i="13"/>
  <c r="BT62" i="13"/>
  <c r="PT69" i="13"/>
  <c r="QV70" i="13"/>
  <c r="NB71" i="13"/>
  <c r="QH71" i="13"/>
  <c r="CV74" i="13"/>
  <c r="FN74" i="13"/>
  <c r="EL75" i="13"/>
  <c r="DX76" i="13"/>
  <c r="IF78" i="13"/>
  <c r="OR78" i="13"/>
  <c r="KX79" i="13"/>
  <c r="NP81" i="13"/>
  <c r="DJ82" i="13"/>
  <c r="FN84" i="13"/>
  <c r="PT84" i="13"/>
  <c r="NB86" i="13"/>
  <c r="GP93" i="13"/>
  <c r="KX94" i="13"/>
  <c r="PF95" i="13"/>
  <c r="BF97" i="13"/>
  <c r="II120" i="13"/>
  <c r="BT115" i="13"/>
  <c r="LL117" i="13"/>
  <c r="GB35" i="13"/>
  <c r="JH45" i="13"/>
  <c r="HR47" i="13"/>
  <c r="EL25" i="13"/>
  <c r="EL26" i="13"/>
  <c r="KJ28" i="13"/>
  <c r="JV29" i="13"/>
  <c r="II173" i="13"/>
  <c r="LL41" i="13"/>
  <c r="AD43" i="13"/>
  <c r="CV45" i="13"/>
  <c r="BF47" i="13"/>
  <c r="PF47" i="13"/>
  <c r="PT49" i="13"/>
  <c r="PF50" i="13"/>
  <c r="KX51" i="13"/>
  <c r="CH56" i="13"/>
  <c r="AR58" i="13"/>
  <c r="MN59" i="13"/>
  <c r="BF60" i="13"/>
  <c r="CH61" i="13"/>
  <c r="FN62" i="13"/>
  <c r="IF62" i="13"/>
  <c r="OR62" i="13"/>
  <c r="BF68" i="13"/>
  <c r="MN68" i="13"/>
  <c r="CV69" i="13"/>
  <c r="GB69" i="13"/>
  <c r="GP71" i="13"/>
  <c r="NP73" i="13"/>
  <c r="IT75" i="13"/>
  <c r="LZ75" i="13"/>
  <c r="BF76" i="13"/>
  <c r="HR76" i="13"/>
  <c r="KJ76" i="13"/>
  <c r="QV76" i="13"/>
  <c r="GB77" i="13"/>
  <c r="CH78" i="13"/>
  <c r="PF79" i="13"/>
  <c r="DX81" i="13"/>
  <c r="OD82" i="13"/>
  <c r="QH83" i="13"/>
  <c r="GB85" i="13"/>
  <c r="GP86" i="13"/>
  <c r="KJ86" i="13"/>
  <c r="HD88" i="13"/>
  <c r="BF96" i="13"/>
  <c r="PT96" i="13"/>
  <c r="LZ97" i="13"/>
  <c r="IF98" i="13"/>
  <c r="IF99" i="13"/>
  <c r="EL100" i="13"/>
  <c r="PF100" i="13"/>
  <c r="MN111" i="13"/>
  <c r="JH116" i="13"/>
  <c r="QV116" i="13"/>
  <c r="DX122" i="13"/>
  <c r="AR130" i="13"/>
  <c r="AD25" i="13"/>
  <c r="PT28" i="13"/>
  <c r="FN29" i="13"/>
  <c r="AD35" i="13"/>
  <c r="IT35" i="13"/>
  <c r="OR35" i="13"/>
  <c r="AR41" i="13"/>
  <c r="AR18" i="13"/>
  <c r="QV26" i="13"/>
  <c r="FQ173" i="13"/>
  <c r="CY156" i="13"/>
  <c r="LO156" i="13"/>
  <c r="PW20" i="13"/>
  <c r="LZ18" i="13"/>
  <c r="NB25" i="13"/>
  <c r="LZ26" i="13"/>
  <c r="BT28" i="13"/>
  <c r="KX28" i="13"/>
  <c r="CK173" i="13"/>
  <c r="GB34" i="13"/>
  <c r="QK173" i="13"/>
  <c r="GS37" i="13"/>
  <c r="PT41" i="13"/>
  <c r="EL43" i="13"/>
  <c r="HD45" i="13"/>
  <c r="JH49" i="13"/>
  <c r="IT51" i="13"/>
  <c r="NB56" i="13"/>
  <c r="FN57" i="13"/>
  <c r="IT57" i="13"/>
  <c r="KX58" i="13"/>
  <c r="GB59" i="13"/>
  <c r="LL60" i="13"/>
  <c r="AD61" i="13"/>
  <c r="P62" i="13"/>
  <c r="GB62" i="13"/>
  <c r="JV68" i="13"/>
  <c r="AD71" i="13"/>
  <c r="LL73" i="13"/>
  <c r="AR74" i="13"/>
  <c r="NP74" i="13"/>
  <c r="CH75" i="13"/>
  <c r="BT76" i="13"/>
  <c r="IF76" i="13"/>
  <c r="MN78" i="13"/>
  <c r="IT79" i="13"/>
  <c r="PF80" i="13"/>
  <c r="KJ84" i="13"/>
  <c r="OD86" i="13"/>
  <c r="PF88" i="13"/>
  <c r="EZ94" i="13"/>
  <c r="IT94" i="13"/>
  <c r="PF94" i="13"/>
  <c r="JH95" i="13"/>
  <c r="NB95" i="13"/>
  <c r="JV96" i="13"/>
  <c r="BT98" i="13"/>
  <c r="QH98" i="13"/>
  <c r="FN99" i="13"/>
  <c r="MN99" i="13"/>
  <c r="HD111" i="13"/>
  <c r="P115" i="13"/>
  <c r="BT122" i="13"/>
  <c r="RJ329" i="13"/>
  <c r="RJ332" i="13"/>
  <c r="RJ343" i="13"/>
  <c r="RJ349" i="13"/>
  <c r="RJ352" i="13"/>
  <c r="E156" i="13"/>
  <c r="HU156" i="13"/>
  <c r="QK156" i="13"/>
  <c r="OR28" i="13"/>
  <c r="E173" i="13"/>
  <c r="GE173" i="13"/>
  <c r="QV34" i="13"/>
  <c r="BT35" i="13"/>
  <c r="EL35" i="13"/>
  <c r="KJ35" i="13"/>
  <c r="NB35" i="13"/>
  <c r="BI37" i="13"/>
  <c r="JH41" i="13"/>
  <c r="PF43" i="13"/>
  <c r="AR45" i="13"/>
  <c r="QH47" i="13"/>
  <c r="GB48" i="13"/>
  <c r="P49" i="13"/>
  <c r="CV49" i="13"/>
  <c r="QV49" i="13"/>
  <c r="NB50" i="13"/>
  <c r="LZ51" i="13"/>
  <c r="QH57" i="13"/>
  <c r="DJ62" i="13"/>
  <c r="HD69" i="13"/>
  <c r="CH100" i="13"/>
  <c r="NB100" i="13"/>
  <c r="AD104" i="13"/>
  <c r="BF104" i="13"/>
  <c r="JV104" i="13"/>
  <c r="NP111" i="13"/>
  <c r="KJ115" i="13"/>
  <c r="QV115" i="13"/>
  <c r="HD116" i="13"/>
  <c r="NP18" i="13"/>
  <c r="BF24" i="13"/>
  <c r="HR26" i="13"/>
  <c r="S173" i="13"/>
  <c r="KJ117" i="13"/>
  <c r="NP117" i="13"/>
  <c r="QV117" i="13"/>
  <c r="EZ122" i="13"/>
  <c r="HU308" i="13"/>
  <c r="MC308" i="13"/>
  <c r="GP28" i="13"/>
  <c r="IF34" i="13"/>
  <c r="GP43" i="13"/>
  <c r="AG156" i="13"/>
  <c r="NE156" i="13"/>
  <c r="AD26" i="13"/>
  <c r="QH26" i="13"/>
  <c r="JH27" i="13"/>
  <c r="GB28" i="13"/>
  <c r="PF28" i="13"/>
  <c r="DX34" i="13"/>
  <c r="OG173" i="13"/>
  <c r="P35" i="13"/>
  <c r="CH35" i="13"/>
  <c r="IF35" i="13"/>
  <c r="S120" i="13"/>
  <c r="FQ181" i="13"/>
  <c r="GB45" i="13"/>
  <c r="HG156" i="13"/>
  <c r="EO20" i="13"/>
  <c r="DM159" i="13"/>
  <c r="DX23" i="13"/>
  <c r="EO160" i="13"/>
  <c r="EZ24" i="13"/>
  <c r="NE160" i="13"/>
  <c r="NP24" i="13"/>
  <c r="OU161" i="13"/>
  <c r="PF25" i="13"/>
  <c r="JY162" i="13"/>
  <c r="KJ26" i="13"/>
  <c r="JK179" i="13"/>
  <c r="JV43" i="13"/>
  <c r="KM183" i="13"/>
  <c r="KX47" i="13"/>
  <c r="HG184" i="13"/>
  <c r="HR48" i="13"/>
  <c r="OG186" i="13"/>
  <c r="OR50" i="13"/>
  <c r="S194" i="13"/>
  <c r="AD58" i="13"/>
  <c r="HU195" i="13"/>
  <c r="IF59" i="13"/>
  <c r="PW196" i="13"/>
  <c r="QH60" i="13"/>
  <c r="BW207" i="13"/>
  <c r="CH71" i="13"/>
  <c r="BI214" i="13"/>
  <c r="BT78" i="13"/>
  <c r="EO216" i="13"/>
  <c r="EZ80" i="13"/>
  <c r="NE216" i="13"/>
  <c r="NP80" i="13"/>
  <c r="AU220" i="13"/>
  <c r="BF84" i="13"/>
  <c r="MC220" i="13"/>
  <c r="MN84" i="13"/>
  <c r="FQ222" i="13"/>
  <c r="FQ226" i="13" s="1"/>
  <c r="GB86" i="13"/>
  <c r="GS230" i="13"/>
  <c r="HD94" i="13"/>
  <c r="LA231" i="13"/>
  <c r="LL95" i="13"/>
  <c r="HU159" i="13"/>
  <c r="IF23" i="13"/>
  <c r="OU192" i="13"/>
  <c r="OU201" i="13" s="1"/>
  <c r="PF56" i="13"/>
  <c r="NE20" i="13"/>
  <c r="AU167" i="13"/>
  <c r="GS163" i="13"/>
  <c r="HD27" i="13"/>
  <c r="HU177" i="13"/>
  <c r="IF41" i="13"/>
  <c r="LA182" i="13"/>
  <c r="LA189" i="13" s="1"/>
  <c r="LL46" i="13"/>
  <c r="PW184" i="13"/>
  <c r="QH48" i="13"/>
  <c r="II186" i="13"/>
  <c r="IT50" i="13"/>
  <c r="MC192" i="13"/>
  <c r="MN56" i="13"/>
  <c r="HG196" i="13"/>
  <c r="HR60" i="13"/>
  <c r="MQ197" i="13"/>
  <c r="NB61" i="13"/>
  <c r="GS209" i="13"/>
  <c r="HD73" i="13"/>
  <c r="FC160" i="13"/>
  <c r="FN24" i="13"/>
  <c r="CK182" i="13"/>
  <c r="CK189" i="13" s="1"/>
  <c r="CV46" i="13"/>
  <c r="EO156" i="13"/>
  <c r="QV17" i="13"/>
  <c r="EZ18" i="13"/>
  <c r="HR18" i="13"/>
  <c r="BW162" i="13"/>
  <c r="CH26" i="13"/>
  <c r="EA164" i="13"/>
  <c r="EA167" i="13" s="1"/>
  <c r="EL28" i="13"/>
  <c r="QK164" i="13"/>
  <c r="QV28" i="13"/>
  <c r="IW170" i="13"/>
  <c r="JH34" i="13"/>
  <c r="AG180" i="13"/>
  <c r="AR44" i="13"/>
  <c r="IW180" i="13"/>
  <c r="IW189" i="13" s="1"/>
  <c r="JH44" i="13"/>
  <c r="BI184" i="13"/>
  <c r="BT48" i="13"/>
  <c r="MC185" i="13"/>
  <c r="MN49" i="13"/>
  <c r="GE192" i="13"/>
  <c r="GP56" i="13"/>
  <c r="LO193" i="13"/>
  <c r="LZ57" i="13"/>
  <c r="EO196" i="13"/>
  <c r="EZ60" i="13"/>
  <c r="NS160" i="13"/>
  <c r="OD24" i="13"/>
  <c r="QK159" i="13"/>
  <c r="QV23" i="13"/>
  <c r="CK160" i="13"/>
  <c r="CK167" i="13" s="1"/>
  <c r="CV24" i="13"/>
  <c r="GS160" i="13"/>
  <c r="HD24" i="13"/>
  <c r="LA160" i="13"/>
  <c r="LL24" i="13"/>
  <c r="PI160" i="13"/>
  <c r="PT24" i="13"/>
  <c r="FC162" i="13"/>
  <c r="FN26" i="13"/>
  <c r="OU162" i="13"/>
  <c r="PF26" i="13"/>
  <c r="AU179" i="13"/>
  <c r="BF43" i="13"/>
  <c r="BW183" i="13"/>
  <c r="CH47" i="13"/>
  <c r="FQ186" i="13"/>
  <c r="GB50" i="13"/>
  <c r="E195" i="13"/>
  <c r="P59" i="13"/>
  <c r="QK195" i="13"/>
  <c r="QV59" i="13"/>
  <c r="MC198" i="13"/>
  <c r="MN62" i="13"/>
  <c r="KM207" i="13"/>
  <c r="KX71" i="13"/>
  <c r="GS210" i="13"/>
  <c r="HD74" i="13"/>
  <c r="NS187" i="13"/>
  <c r="OD51" i="13"/>
  <c r="NE196" i="13"/>
  <c r="NP60" i="13"/>
  <c r="BI156" i="13"/>
  <c r="JY156" i="13"/>
  <c r="CV18" i="13"/>
  <c r="FN18" i="13"/>
  <c r="LL18" i="13"/>
  <c r="QH18" i="13"/>
  <c r="GB23" i="13"/>
  <c r="CY160" i="13"/>
  <c r="CY167" i="13" s="1"/>
  <c r="DJ24" i="13"/>
  <c r="HG160" i="13"/>
  <c r="HR24" i="13"/>
  <c r="PW160" i="13"/>
  <c r="QH24" i="13"/>
  <c r="BW161" i="13"/>
  <c r="CH25" i="13"/>
  <c r="CY170" i="13"/>
  <c r="CY37" i="13"/>
  <c r="DJ37" i="13" s="1"/>
  <c r="OG181" i="13"/>
  <c r="OR45" i="13"/>
  <c r="JY184" i="13"/>
  <c r="KJ48" i="13"/>
  <c r="FC187" i="13"/>
  <c r="FN51" i="13"/>
  <c r="DM192" i="13"/>
  <c r="DX56" i="13"/>
  <c r="LA194" i="13"/>
  <c r="LL58" i="13"/>
  <c r="JK198" i="13"/>
  <c r="JV62" i="13"/>
  <c r="AG205" i="13"/>
  <c r="AR69" i="13"/>
  <c r="JK160" i="13"/>
  <c r="JK167" i="13" s="1"/>
  <c r="JV24" i="13"/>
  <c r="QH9" i="13"/>
  <c r="QV9" i="13"/>
  <c r="OR17" i="13"/>
  <c r="QK160" i="13"/>
  <c r="QV24" i="13"/>
  <c r="E177" i="13"/>
  <c r="P41" i="13"/>
  <c r="QK177" i="13"/>
  <c r="QK189" i="13" s="1"/>
  <c r="QV41" i="13"/>
  <c r="GE180" i="13"/>
  <c r="GP44" i="13"/>
  <c r="OU180" i="13"/>
  <c r="PF44" i="13"/>
  <c r="FC182" i="13"/>
  <c r="FN46" i="13"/>
  <c r="II194" i="13"/>
  <c r="IT58" i="13"/>
  <c r="EA197" i="13"/>
  <c r="EL61" i="13"/>
  <c r="DM198" i="13"/>
  <c r="DX62" i="13"/>
  <c r="PI209" i="13"/>
  <c r="PT73" i="13"/>
  <c r="LO170" i="13"/>
  <c r="LO173" i="13" s="1"/>
  <c r="LO37" i="13"/>
  <c r="IW205" i="13"/>
  <c r="JH69" i="13"/>
  <c r="PT9" i="13"/>
  <c r="CK156" i="13"/>
  <c r="LA156" i="13"/>
  <c r="AG20" i="13"/>
  <c r="E159" i="13"/>
  <c r="E167" i="13" s="1"/>
  <c r="P23" i="13"/>
  <c r="AG160" i="13"/>
  <c r="AR24" i="13"/>
  <c r="KM161" i="13"/>
  <c r="KX25" i="13"/>
  <c r="E164" i="13"/>
  <c r="P28" i="13"/>
  <c r="IW164" i="13"/>
  <c r="IW167" i="13" s="1"/>
  <c r="JH28" i="13"/>
  <c r="PW165" i="13"/>
  <c r="QH29" i="13"/>
  <c r="NS182" i="13"/>
  <c r="OD46" i="13"/>
  <c r="DM185" i="13"/>
  <c r="DX49" i="13"/>
  <c r="S186" i="13"/>
  <c r="AD50" i="13"/>
  <c r="CY193" i="13"/>
  <c r="DJ57" i="13"/>
  <c r="CK194" i="13"/>
  <c r="CV58" i="13"/>
  <c r="AU198" i="13"/>
  <c r="BF62" i="13"/>
  <c r="FQ37" i="13"/>
  <c r="GB37" i="13" s="1"/>
  <c r="AU210" i="13"/>
  <c r="BF74" i="13"/>
  <c r="PW211" i="13"/>
  <c r="QH75" i="13"/>
  <c r="E213" i="13"/>
  <c r="P77" i="13"/>
  <c r="QK213" i="13"/>
  <c r="QV77" i="13"/>
  <c r="HG218" i="13"/>
  <c r="HR82" i="13"/>
  <c r="EO233" i="13"/>
  <c r="EZ97" i="13"/>
  <c r="PW37" i="13"/>
  <c r="GP57" i="13"/>
  <c r="PF57" i="13"/>
  <c r="CV59" i="13"/>
  <c r="LL59" i="13"/>
  <c r="HR61" i="13"/>
  <c r="QH61" i="13"/>
  <c r="BT68" i="13"/>
  <c r="HR68" i="13"/>
  <c r="KJ68" i="13"/>
  <c r="QH68" i="13"/>
  <c r="DX69" i="13"/>
  <c r="MN69" i="13"/>
  <c r="AD70" i="13"/>
  <c r="GB70" i="13"/>
  <c r="IT70" i="13"/>
  <c r="OR70" i="13"/>
  <c r="FN71" i="13"/>
  <c r="OD71" i="13"/>
  <c r="CH72" i="13"/>
  <c r="EZ72" i="13"/>
  <c r="KX72" i="13"/>
  <c r="NP72" i="13"/>
  <c r="BT73" i="13"/>
  <c r="KJ73" i="13"/>
  <c r="OG212" i="13"/>
  <c r="OR76" i="13"/>
  <c r="NP77" i="13"/>
  <c r="JK220" i="13"/>
  <c r="JV84" i="13"/>
  <c r="S222" i="13"/>
  <c r="AD86" i="13"/>
  <c r="QK222" i="13"/>
  <c r="QV86" i="13"/>
  <c r="EA230" i="13"/>
  <c r="EL94" i="13"/>
  <c r="BF26" i="13"/>
  <c r="GB26" i="13"/>
  <c r="KX26" i="13"/>
  <c r="LL27" i="13"/>
  <c r="AD28" i="13"/>
  <c r="EZ28" i="13"/>
  <c r="MN28" i="13"/>
  <c r="DJ29" i="13"/>
  <c r="HD34" i="13"/>
  <c r="PT34" i="13"/>
  <c r="LA37" i="13"/>
  <c r="GB41" i="13"/>
  <c r="OR41" i="13"/>
  <c r="HR43" i="13"/>
  <c r="QH43" i="13"/>
  <c r="EL44" i="13"/>
  <c r="HD44" i="13"/>
  <c r="NB44" i="13"/>
  <c r="PT44" i="13"/>
  <c r="DX45" i="13"/>
  <c r="MN45" i="13"/>
  <c r="AR46" i="13"/>
  <c r="DJ46" i="13"/>
  <c r="JH46" i="13"/>
  <c r="LZ46" i="13"/>
  <c r="AD47" i="13"/>
  <c r="IT47" i="13"/>
  <c r="P48" i="13"/>
  <c r="FN48" i="13"/>
  <c r="IF48" i="13"/>
  <c r="OD48" i="13"/>
  <c r="QV48" i="13"/>
  <c r="BT49" i="13"/>
  <c r="KJ49" i="13"/>
  <c r="DX50" i="13"/>
  <c r="GE211" i="13"/>
  <c r="GP75" i="13"/>
  <c r="LO212" i="13"/>
  <c r="LZ76" i="13"/>
  <c r="AG213" i="13"/>
  <c r="AR77" i="13"/>
  <c r="BW216" i="13"/>
  <c r="CH80" i="13"/>
  <c r="KM216" i="13"/>
  <c r="KX80" i="13"/>
  <c r="HU217" i="13"/>
  <c r="IF81" i="13"/>
  <c r="FC219" i="13"/>
  <c r="FN83" i="13"/>
  <c r="LA224" i="13"/>
  <c r="LL88" i="13"/>
  <c r="EO231" i="13"/>
  <c r="EZ95" i="13"/>
  <c r="HG37" i="13"/>
  <c r="HR37" i="13" s="1"/>
  <c r="DJ47" i="13"/>
  <c r="LZ47" i="13"/>
  <c r="EZ49" i="13"/>
  <c r="NP49" i="13"/>
  <c r="GP51" i="13"/>
  <c r="PF51" i="13"/>
  <c r="EL57" i="13"/>
  <c r="NB57" i="13"/>
  <c r="AR59" i="13"/>
  <c r="JH59" i="13"/>
  <c r="FN61" i="13"/>
  <c r="OD61" i="13"/>
  <c r="P68" i="13"/>
  <c r="FN68" i="13"/>
  <c r="IF68" i="13"/>
  <c r="OD68" i="13"/>
  <c r="QV68" i="13"/>
  <c r="BT69" i="13"/>
  <c r="KJ69" i="13"/>
  <c r="DX70" i="13"/>
  <c r="GP70" i="13"/>
  <c r="MN70" i="13"/>
  <c r="PF70" i="13"/>
  <c r="DJ71" i="13"/>
  <c r="LZ71" i="13"/>
  <c r="AD72" i="13"/>
  <c r="CV72" i="13"/>
  <c r="IT72" i="13"/>
  <c r="LL72" i="13"/>
  <c r="P73" i="13"/>
  <c r="IF73" i="13"/>
  <c r="QV73" i="13"/>
  <c r="DJ75" i="13"/>
  <c r="FQ212" i="13"/>
  <c r="GB76" i="13"/>
  <c r="FC215" i="13"/>
  <c r="FN79" i="13"/>
  <c r="EO218" i="13"/>
  <c r="EZ82" i="13"/>
  <c r="OG221" i="13"/>
  <c r="OR85" i="13"/>
  <c r="PW233" i="13"/>
  <c r="QH97" i="13"/>
  <c r="JH24" i="13"/>
  <c r="LZ24" i="13"/>
  <c r="GP25" i="13"/>
  <c r="BT26" i="13"/>
  <c r="GP26" i="13"/>
  <c r="OD26" i="13"/>
  <c r="PT27" i="13"/>
  <c r="AR28" i="13"/>
  <c r="IF28" i="13"/>
  <c r="NB28" i="13"/>
  <c r="HR29" i="13"/>
  <c r="EZ34" i="13"/>
  <c r="NP34" i="13"/>
  <c r="CK37" i="13"/>
  <c r="CV37" i="13" s="1"/>
  <c r="DX41" i="13"/>
  <c r="MN41" i="13"/>
  <c r="FN43" i="13"/>
  <c r="OD43" i="13"/>
  <c r="CH44" i="13"/>
  <c r="EZ44" i="13"/>
  <c r="KX44" i="13"/>
  <c r="NP44" i="13"/>
  <c r="BT45" i="13"/>
  <c r="KJ45" i="13"/>
  <c r="BF46" i="13"/>
  <c r="HD46" i="13"/>
  <c r="HG211" i="13"/>
  <c r="HR75" i="13"/>
  <c r="CY212" i="13"/>
  <c r="DJ76" i="13"/>
  <c r="HU213" i="13"/>
  <c r="IF77" i="13"/>
  <c r="MQ214" i="13"/>
  <c r="NB78" i="13"/>
  <c r="PI218" i="13"/>
  <c r="PT82" i="13"/>
  <c r="DM220" i="13"/>
  <c r="DX84" i="13"/>
  <c r="II224" i="13"/>
  <c r="IT88" i="13"/>
  <c r="EO238" i="13"/>
  <c r="II229" i="13"/>
  <c r="IT93" i="13"/>
  <c r="NE233" i="13"/>
  <c r="NE238" i="13" s="1"/>
  <c r="NP97" i="13"/>
  <c r="PI37" i="13"/>
  <c r="PT37" i="13" s="1"/>
  <c r="EL51" i="13"/>
  <c r="NB51" i="13"/>
  <c r="CH57" i="13"/>
  <c r="KX57" i="13"/>
  <c r="HD59" i="13"/>
  <c r="PT59" i="13"/>
  <c r="DJ61" i="13"/>
  <c r="LZ61" i="13"/>
  <c r="DJ68" i="13"/>
  <c r="GB68" i="13"/>
  <c r="LZ68" i="13"/>
  <c r="OR68" i="13"/>
  <c r="P69" i="13"/>
  <c r="IF69" i="13"/>
  <c r="QV69" i="13"/>
  <c r="BT70" i="13"/>
  <c r="EL70" i="13"/>
  <c r="KJ70" i="13"/>
  <c r="NB70" i="13"/>
  <c r="BF71" i="13"/>
  <c r="JV71" i="13"/>
  <c r="AR72" i="13"/>
  <c r="GP72" i="13"/>
  <c r="JH72" i="13"/>
  <c r="PF72" i="13"/>
  <c r="GB73" i="13"/>
  <c r="OR73" i="13"/>
  <c r="JH74" i="13"/>
  <c r="PI210" i="13"/>
  <c r="PT74" i="13"/>
  <c r="EZ77" i="13"/>
  <c r="JY214" i="13"/>
  <c r="JY226" i="13" s="1"/>
  <c r="KJ78" i="13"/>
  <c r="II222" i="13"/>
  <c r="IT86" i="13"/>
  <c r="MQ230" i="13"/>
  <c r="NB94" i="13"/>
  <c r="CY232" i="13"/>
  <c r="DJ96" i="13"/>
  <c r="JV26" i="13"/>
  <c r="OR26" i="13"/>
  <c r="CV27" i="13"/>
  <c r="DX28" i="13"/>
  <c r="IT28" i="13"/>
  <c r="NP28" i="13"/>
  <c r="LZ29" i="13"/>
  <c r="CV34" i="13"/>
  <c r="LL34" i="13"/>
  <c r="OG37" i="13"/>
  <c r="BT41" i="13"/>
  <c r="KJ41" i="13"/>
  <c r="DJ43" i="13"/>
  <c r="LZ43" i="13"/>
  <c r="AD44" i="13"/>
  <c r="CV44" i="13"/>
  <c r="IT44" i="13"/>
  <c r="LL44" i="13"/>
  <c r="P45" i="13"/>
  <c r="IF45" i="13"/>
  <c r="QV45" i="13"/>
  <c r="EZ46" i="13"/>
  <c r="HR46" i="13"/>
  <c r="NP46" i="13"/>
  <c r="QH46" i="13"/>
  <c r="EL47" i="13"/>
  <c r="NB47" i="13"/>
  <c r="BF48" i="13"/>
  <c r="DX48" i="13"/>
  <c r="JV48" i="13"/>
  <c r="MN48" i="13"/>
  <c r="GB49" i="13"/>
  <c r="OR49" i="13"/>
  <c r="P50" i="13"/>
  <c r="CH50" i="13"/>
  <c r="IF50" i="13"/>
  <c r="KX50" i="13"/>
  <c r="QV50" i="13"/>
  <c r="HR51" i="13"/>
  <c r="QH51" i="13"/>
  <c r="AD56" i="13"/>
  <c r="GB56" i="13"/>
  <c r="JK210" i="13"/>
  <c r="JV74" i="13"/>
  <c r="OU211" i="13"/>
  <c r="PF75" i="13"/>
  <c r="IW213" i="13"/>
  <c r="JH77" i="13"/>
  <c r="EA214" i="13"/>
  <c r="EL78" i="13"/>
  <c r="NS215" i="13"/>
  <c r="OD79" i="13"/>
  <c r="QK217" i="13"/>
  <c r="QV81" i="13"/>
  <c r="CK224" i="13"/>
  <c r="CV88" i="13"/>
  <c r="QK224" i="13"/>
  <c r="QV88" i="13"/>
  <c r="HG233" i="13"/>
  <c r="HR97" i="13"/>
  <c r="Y153" i="13"/>
  <c r="FG153" i="13"/>
  <c r="ID154" i="13"/>
  <c r="FH159" i="13"/>
  <c r="IE160" i="13"/>
  <c r="MF162" i="13"/>
  <c r="HK164" i="13"/>
  <c r="JQ177" i="13"/>
  <c r="IC178" i="13"/>
  <c r="PL179" i="13"/>
  <c r="GF181" i="13"/>
  <c r="FM182" i="13"/>
  <c r="PL183" i="13"/>
  <c r="BA185" i="13"/>
  <c r="M186" i="13"/>
  <c r="II308" i="13"/>
  <c r="RJ326" i="13"/>
  <c r="RJ346" i="13"/>
  <c r="PI238" i="13"/>
  <c r="AR104" i="13"/>
  <c r="IF115" i="13"/>
  <c r="AR116" i="13"/>
  <c r="IF117" i="13"/>
  <c r="FN120" i="13"/>
  <c r="AH153" i="13"/>
  <c r="GF153" i="13"/>
  <c r="KO153" i="13"/>
  <c r="CD154" i="13"/>
  <c r="J159" i="13"/>
  <c r="FZ159" i="13"/>
  <c r="LT160" i="13"/>
  <c r="LC161" i="13"/>
  <c r="JE164" i="13"/>
  <c r="Y170" i="13"/>
  <c r="DV171" i="13"/>
  <c r="MF177" i="13"/>
  <c r="JC178" i="13"/>
  <c r="HF181" i="13"/>
  <c r="QL183" i="13"/>
  <c r="DP185" i="13"/>
  <c r="AM186" i="13"/>
  <c r="DC193" i="13"/>
  <c r="U205" i="13"/>
  <c r="OR86" i="13"/>
  <c r="OR88" i="13"/>
  <c r="IW238" i="13"/>
  <c r="PT94" i="13"/>
  <c r="NP96" i="13"/>
  <c r="QH96" i="13"/>
  <c r="MN98" i="13"/>
  <c r="HR99" i="13"/>
  <c r="KJ99" i="13"/>
  <c r="QH99" i="13"/>
  <c r="BT104" i="13"/>
  <c r="CV104" i="13"/>
  <c r="JH111" i="13"/>
  <c r="IT114" i="13"/>
  <c r="GB115" i="13"/>
  <c r="LL116" i="13"/>
  <c r="GB117" i="13"/>
  <c r="PT117" i="13"/>
  <c r="BR153" i="13"/>
  <c r="MM153" i="13"/>
  <c r="Z159" i="13"/>
  <c r="HI159" i="13"/>
  <c r="QL159" i="13"/>
  <c r="OQ161" i="13"/>
  <c r="PQ162" i="13"/>
  <c r="AY170" i="13"/>
  <c r="GK171" i="13"/>
  <c r="NF177" i="13"/>
  <c r="QC178" i="13"/>
  <c r="EH180" i="13"/>
  <c r="JQ181" i="13"/>
  <c r="NN182" i="13"/>
  <c r="BR184" i="13"/>
  <c r="EP185" i="13"/>
  <c r="HM186" i="13"/>
  <c r="MM193" i="13"/>
  <c r="MF207" i="13"/>
  <c r="AR240" i="13"/>
  <c r="FN75" i="13"/>
  <c r="OD75" i="13"/>
  <c r="HD77" i="13"/>
  <c r="PT77" i="13"/>
  <c r="DJ79" i="13"/>
  <c r="LZ79" i="13"/>
  <c r="AD80" i="13"/>
  <c r="CV80" i="13"/>
  <c r="IT80" i="13"/>
  <c r="LL80" i="13"/>
  <c r="P81" i="13"/>
  <c r="GB81" i="13"/>
  <c r="OR81" i="13"/>
  <c r="CV82" i="13"/>
  <c r="FN82" i="13"/>
  <c r="LL82" i="13"/>
  <c r="QH82" i="13"/>
  <c r="JV83" i="13"/>
  <c r="BT84" i="13"/>
  <c r="HR84" i="13"/>
  <c r="CK238" i="13"/>
  <c r="BJ106" i="13"/>
  <c r="FZ106" i="13"/>
  <c r="GB104" i="13"/>
  <c r="HD104" i="13"/>
  <c r="QV111" i="13"/>
  <c r="FQ120" i="13"/>
  <c r="GB120" i="13" s="1"/>
  <c r="MQ120" i="13"/>
  <c r="NB120" i="13" s="1"/>
  <c r="DX115" i="13"/>
  <c r="EZ116" i="13"/>
  <c r="HD122" i="13"/>
  <c r="QV130" i="13"/>
  <c r="CA153" i="13"/>
  <c r="NF153" i="13"/>
  <c r="EU154" i="13"/>
  <c r="J160" i="13"/>
  <c r="PJ160" i="13"/>
  <c r="Y162" i="13"/>
  <c r="G163" i="13"/>
  <c r="DD165" i="13"/>
  <c r="DN170" i="13"/>
  <c r="HK171" i="13"/>
  <c r="PV177" i="13"/>
  <c r="BK179" i="13"/>
  <c r="KQ181" i="13"/>
  <c r="QC182" i="13"/>
  <c r="EH184" i="13"/>
  <c r="HF185" i="13"/>
  <c r="LC186" i="13"/>
  <c r="BD194" i="13"/>
  <c r="LN196" i="13"/>
  <c r="PF289" i="13"/>
  <c r="KJ104" i="13"/>
  <c r="LL104" i="13"/>
  <c r="OD104" i="13"/>
  <c r="BI120" i="13"/>
  <c r="BT120" i="13" s="1"/>
  <c r="CP153" i="13"/>
  <c r="FM154" i="13"/>
  <c r="NL154" i="13"/>
  <c r="AM161" i="13"/>
  <c r="FB162" i="13"/>
  <c r="LN163" i="13"/>
  <c r="FB165" i="13"/>
  <c r="HC170" i="13"/>
  <c r="QU177" i="13"/>
  <c r="DV179" i="13"/>
  <c r="KH180" i="13"/>
  <c r="BK183" i="13"/>
  <c r="IE185" i="13"/>
  <c r="BK187" i="13"/>
  <c r="DU194" i="13"/>
  <c r="CU197" i="13"/>
  <c r="OL211" i="13"/>
  <c r="RJ355" i="13"/>
  <c r="BF79" i="13"/>
  <c r="JV79" i="13"/>
  <c r="AR80" i="13"/>
  <c r="GP80" i="13"/>
  <c r="JH80" i="13"/>
  <c r="GS238" i="13"/>
  <c r="DO153" i="13"/>
  <c r="HX153" i="13"/>
  <c r="DI159" i="13"/>
  <c r="KB159" i="13"/>
  <c r="CU160" i="13"/>
  <c r="CD161" i="13"/>
  <c r="GY162" i="13"/>
  <c r="CD164" i="13"/>
  <c r="OL171" i="13"/>
  <c r="AY178" i="13"/>
  <c r="QU181" i="13"/>
  <c r="KI194" i="13"/>
  <c r="NR233" i="13"/>
  <c r="QV305" i="13"/>
  <c r="EL79" i="13"/>
  <c r="NB79" i="13"/>
  <c r="HD81" i="13"/>
  <c r="PT81" i="13"/>
  <c r="HR83" i="13"/>
  <c r="OD84" i="13"/>
  <c r="QV85" i="13"/>
  <c r="PT88" i="13"/>
  <c r="KX93" i="13"/>
  <c r="OR94" i="13"/>
  <c r="HD95" i="13"/>
  <c r="FN96" i="13"/>
  <c r="LZ96" i="13"/>
  <c r="DX98" i="13"/>
  <c r="DJ99" i="13"/>
  <c r="GB99" i="13"/>
  <c r="LZ99" i="13"/>
  <c r="OR99" i="13"/>
  <c r="GP100" i="13"/>
  <c r="DJ104" i="13"/>
  <c r="KJ111" i="13"/>
  <c r="AD114" i="13"/>
  <c r="NP114" i="13"/>
  <c r="OR115" i="13"/>
  <c r="CV116" i="13"/>
  <c r="HD117" i="13"/>
  <c r="OR117" i="13"/>
  <c r="IF122" i="13"/>
  <c r="DW153" i="13"/>
  <c r="M154" i="13"/>
  <c r="PK154" i="13"/>
  <c r="IP162" i="13"/>
  <c r="KO170" i="13"/>
  <c r="CP177" i="13"/>
  <c r="BY178" i="13"/>
  <c r="IK179" i="13"/>
  <c r="M182" i="13"/>
  <c r="X192" i="13"/>
  <c r="MZ194" i="13"/>
  <c r="DD198" i="13"/>
  <c r="IM287" i="13"/>
  <c r="BF75" i="13"/>
  <c r="JV75" i="13"/>
  <c r="CV77" i="13"/>
  <c r="LL77" i="13"/>
  <c r="HR79" i="13"/>
  <c r="QH79" i="13"/>
  <c r="EL80" i="13"/>
  <c r="HD80" i="13"/>
  <c r="NB80" i="13"/>
  <c r="PT80" i="13"/>
  <c r="KJ81" i="13"/>
  <c r="BF82" i="13"/>
  <c r="HD82" i="13"/>
  <c r="JV82" i="13"/>
  <c r="PF82" i="13"/>
  <c r="DJ84" i="13"/>
  <c r="GB84" i="13"/>
  <c r="LZ84" i="13"/>
  <c r="QV84" i="13"/>
  <c r="KJ85" i="13"/>
  <c r="CH86" i="13"/>
  <c r="IF86" i="13"/>
  <c r="KX86" i="13"/>
  <c r="QH86" i="13"/>
  <c r="EZ88" i="13"/>
  <c r="KX88" i="13"/>
  <c r="NP88" i="13"/>
  <c r="AG238" i="13"/>
  <c r="EL93" i="13"/>
  <c r="LA238" i="13"/>
  <c r="AR94" i="13"/>
  <c r="GP94" i="13"/>
  <c r="JH94" i="13"/>
  <c r="KX95" i="13"/>
  <c r="NP95" i="13"/>
  <c r="HD97" i="13"/>
  <c r="JV97" i="13"/>
  <c r="AD100" i="13"/>
  <c r="JX106" i="13"/>
  <c r="JX108" i="13" s="1"/>
  <c r="JX124" i="13" s="1"/>
  <c r="IF111" i="13"/>
  <c r="PT111" i="13"/>
  <c r="EA120" i="13"/>
  <c r="MN115" i="13"/>
  <c r="NP116" i="13"/>
  <c r="EZ117" i="13"/>
  <c r="MN117" i="13"/>
  <c r="GB122" i="13"/>
  <c r="AR131" i="13"/>
  <c r="OR151" i="13"/>
  <c r="ER153" i="13"/>
  <c r="JQ153" i="13"/>
  <c r="HL154" i="13"/>
  <c r="LV159" i="13"/>
  <c r="FS161" i="13"/>
  <c r="FT164" i="13"/>
  <c r="PQ165" i="13"/>
  <c r="DP181" i="13"/>
  <c r="PE185" i="13"/>
  <c r="ME192" i="13"/>
  <c r="EG195" i="13"/>
  <c r="AH106" i="13"/>
  <c r="AH108" i="13" s="1"/>
  <c r="AH124" i="13" s="1"/>
  <c r="AU156" i="13"/>
  <c r="JK156" i="13"/>
  <c r="NS156" i="13"/>
  <c r="BI167" i="13"/>
  <c r="LO167" i="13"/>
  <c r="BT37" i="13"/>
  <c r="FC167" i="13"/>
  <c r="OR37" i="13"/>
  <c r="PW167" i="13"/>
  <c r="HD37" i="13"/>
  <c r="LZ37" i="13"/>
  <c r="GS156" i="13"/>
  <c r="M108" i="13"/>
  <c r="M124" i="13" s="1"/>
  <c r="M138" i="13" s="1"/>
  <c r="JO108" i="13"/>
  <c r="JO124" i="13" s="1"/>
  <c r="JO137" i="13" s="1"/>
  <c r="NS167" i="13"/>
  <c r="LL37" i="13"/>
  <c r="QH37" i="13"/>
  <c r="HG167" i="13"/>
  <c r="EA173" i="13"/>
  <c r="KJ37" i="13"/>
  <c r="H137" i="13"/>
  <c r="H128" i="13"/>
  <c r="GO137" i="13"/>
  <c r="GO128" i="13"/>
  <c r="GO138" i="13"/>
  <c r="NN137" i="13"/>
  <c r="NN128" i="13"/>
  <c r="NN138" i="13"/>
  <c r="BP137" i="13"/>
  <c r="BP128" i="13"/>
  <c r="BP138" i="13"/>
  <c r="DP137" i="13"/>
  <c r="DP128" i="13"/>
  <c r="DP138" i="13"/>
  <c r="KO108" i="13"/>
  <c r="KO124" i="13" s="1"/>
  <c r="KW108" i="13"/>
  <c r="KW124" i="13" s="1"/>
  <c r="MW137" i="13"/>
  <c r="MW128" i="13"/>
  <c r="MW138" i="13"/>
  <c r="IO137" i="13"/>
  <c r="IO128" i="13"/>
  <c r="IO138" i="13"/>
  <c r="NF137" i="13"/>
  <c r="NF128" i="13"/>
  <c r="NF138" i="13"/>
  <c r="BH137" i="13"/>
  <c r="BH128" i="13"/>
  <c r="BH138" i="13"/>
  <c r="FX137" i="13"/>
  <c r="FX128" i="13"/>
  <c r="FX138" i="13"/>
  <c r="HX137" i="13"/>
  <c r="HX128" i="13"/>
  <c r="HX138" i="13"/>
  <c r="DG137" i="13"/>
  <c r="DG128" i="13"/>
  <c r="DG138" i="13"/>
  <c r="MF137" i="13"/>
  <c r="MF128" i="13"/>
  <c r="MF138" i="13"/>
  <c r="FG137" i="13"/>
  <c r="FG128" i="13"/>
  <c r="FG138" i="13"/>
  <c r="HO108" i="13"/>
  <c r="HO124" i="13" s="1"/>
  <c r="GG137" i="13"/>
  <c r="GG128" i="13"/>
  <c r="GG138" i="13"/>
  <c r="V138" i="13"/>
  <c r="V137" i="13"/>
  <c r="V128" i="13"/>
  <c r="KF137" i="13"/>
  <c r="KF128" i="13"/>
  <c r="KF138" i="13"/>
  <c r="AP137" i="13"/>
  <c r="AP128" i="13"/>
  <c r="AP138" i="13"/>
  <c r="CP137" i="13"/>
  <c r="CP128" i="13"/>
  <c r="CP138" i="13"/>
  <c r="JO128" i="13"/>
  <c r="JO138" i="13"/>
  <c r="LW137" i="13"/>
  <c r="LW128" i="13"/>
  <c r="LW138" i="13"/>
  <c r="AY137" i="13"/>
  <c r="AY128" i="13"/>
  <c r="AY138" i="13"/>
  <c r="Y137" i="13"/>
  <c r="Y128" i="13"/>
  <c r="Y138" i="13"/>
  <c r="EP137" i="13"/>
  <c r="EP128" i="13"/>
  <c r="EP138" i="13"/>
  <c r="EX137" i="13"/>
  <c r="EX128" i="13"/>
  <c r="EX138" i="13"/>
  <c r="GX137" i="13"/>
  <c r="GX128" i="13"/>
  <c r="GX138" i="13"/>
  <c r="NW137" i="13"/>
  <c r="NW128" i="13"/>
  <c r="NW138" i="13"/>
  <c r="QX1" i="13"/>
  <c r="QY1" i="13" s="1"/>
  <c r="QZ1" i="13" s="1"/>
  <c r="RA1" i="13" s="1"/>
  <c r="RB1" i="13" s="1"/>
  <c r="RC1" i="13" s="1"/>
  <c r="RD1" i="13" s="1"/>
  <c r="RE1" i="13" s="1"/>
  <c r="RF1" i="13" s="1"/>
  <c r="RG1" i="13" s="1"/>
  <c r="RH1" i="13" s="1"/>
  <c r="RI1" i="13" s="1"/>
  <c r="RJ1" i="13" s="1"/>
  <c r="QH1" i="13"/>
  <c r="QV1" i="13" s="1"/>
  <c r="BY137" i="13"/>
  <c r="BY128" i="13"/>
  <c r="BY138" i="13"/>
  <c r="CG137" i="13"/>
  <c r="CG128" i="13"/>
  <c r="CG138" i="13"/>
  <c r="EG137" i="13"/>
  <c r="EG128" i="13"/>
  <c r="EG138" i="13"/>
  <c r="IX137" i="13"/>
  <c r="IX128" i="13"/>
  <c r="IX138" i="13"/>
  <c r="JF137" i="13"/>
  <c r="JF128" i="13"/>
  <c r="JF138" i="13"/>
  <c r="LF137" i="13"/>
  <c r="LF128" i="13"/>
  <c r="LF138" i="13"/>
  <c r="EC108" i="13"/>
  <c r="EC124" i="13" s="1"/>
  <c r="IB108" i="13"/>
  <c r="IB124" i="13" s="1"/>
  <c r="CY31" i="13"/>
  <c r="DJ31" i="13" s="1"/>
  <c r="MQ284" i="13"/>
  <c r="MQ290" i="13" s="1"/>
  <c r="MQ199" i="13"/>
  <c r="AG65" i="13"/>
  <c r="NE285" i="13"/>
  <c r="NE291" i="13" s="1"/>
  <c r="NE223" i="13"/>
  <c r="BI102" i="13"/>
  <c r="BT102" i="13" s="1"/>
  <c r="JY102" i="13"/>
  <c r="KJ102" i="13" s="1"/>
  <c r="PI251" i="13"/>
  <c r="PT115" i="13"/>
  <c r="PW153" i="13"/>
  <c r="PW156" i="13" s="1"/>
  <c r="QZ145" i="13"/>
  <c r="RH145" i="13"/>
  <c r="BF17" i="13"/>
  <c r="DJ17" i="13"/>
  <c r="FN17" i="13"/>
  <c r="HR17" i="13"/>
  <c r="JV17" i="13"/>
  <c r="LZ17" i="13"/>
  <c r="OD17" i="13"/>
  <c r="QH17" i="13"/>
  <c r="E20" i="13"/>
  <c r="P20" i="13" s="1"/>
  <c r="DM20" i="13"/>
  <c r="DX20" i="13" s="1"/>
  <c r="HU20" i="13"/>
  <c r="IF20" i="13" s="1"/>
  <c r="MC20" i="13"/>
  <c r="QK20" i="13"/>
  <c r="QV20" i="13" s="1"/>
  <c r="BF23" i="13"/>
  <c r="DJ23" i="13"/>
  <c r="FN23" i="13"/>
  <c r="HR23" i="13"/>
  <c r="JV23" i="13"/>
  <c r="LZ23" i="13"/>
  <c r="OD23" i="13"/>
  <c r="QH23" i="13"/>
  <c r="P25" i="13"/>
  <c r="BT25" i="13"/>
  <c r="DX25" i="13"/>
  <c r="GB25" i="13"/>
  <c r="IF25" i="13"/>
  <c r="KJ25" i="13"/>
  <c r="MN25" i="13"/>
  <c r="OR25" i="13"/>
  <c r="QV25" i="13"/>
  <c r="AD27" i="13"/>
  <c r="CH27" i="13"/>
  <c r="EL27" i="13"/>
  <c r="GP27" i="13"/>
  <c r="IT27" i="13"/>
  <c r="KX27" i="13"/>
  <c r="NB27" i="13"/>
  <c r="PF27" i="13"/>
  <c r="AR29" i="13"/>
  <c r="CV29" i="13"/>
  <c r="EZ29" i="13"/>
  <c r="HD29" i="13"/>
  <c r="JH29" i="13"/>
  <c r="LL29" i="13"/>
  <c r="NP29" i="13"/>
  <c r="PT29" i="13"/>
  <c r="BI31" i="13"/>
  <c r="BT31" i="13" s="1"/>
  <c r="FQ31" i="13"/>
  <c r="GB31" i="13" s="1"/>
  <c r="JY31" i="13"/>
  <c r="KJ31" i="13" s="1"/>
  <c r="OG31" i="13"/>
  <c r="OR31" i="13" s="1"/>
  <c r="AD34" i="13"/>
  <c r="CH34" i="13"/>
  <c r="EL34" i="13"/>
  <c r="GP34" i="13"/>
  <c r="IT34" i="13"/>
  <c r="KX34" i="13"/>
  <c r="NB34" i="13"/>
  <c r="PF34" i="13"/>
  <c r="AD41" i="13"/>
  <c r="CH41" i="13"/>
  <c r="EL41" i="13"/>
  <c r="GP41" i="13"/>
  <c r="IT41" i="13"/>
  <c r="KX41" i="13"/>
  <c r="NB41" i="13"/>
  <c r="PF41" i="13"/>
  <c r="AG178" i="13"/>
  <c r="AG189" i="13" s="1"/>
  <c r="CK178" i="13"/>
  <c r="EO178" i="13"/>
  <c r="GS178" i="13"/>
  <c r="IW178" i="13"/>
  <c r="LA178" i="13"/>
  <c r="NE178" i="13"/>
  <c r="PI178" i="13"/>
  <c r="AR43" i="13"/>
  <c r="CV43" i="13"/>
  <c r="EZ43" i="13"/>
  <c r="HD43" i="13"/>
  <c r="JH43" i="13"/>
  <c r="LL43" i="13"/>
  <c r="NP43" i="13"/>
  <c r="PT43" i="13"/>
  <c r="BF45" i="13"/>
  <c r="DJ45" i="13"/>
  <c r="FN45" i="13"/>
  <c r="HR45" i="13"/>
  <c r="JV45" i="13"/>
  <c r="LZ45" i="13"/>
  <c r="OD45" i="13"/>
  <c r="QH45" i="13"/>
  <c r="P47" i="13"/>
  <c r="BT47" i="13"/>
  <c r="DX47" i="13"/>
  <c r="GB47" i="13"/>
  <c r="IF47" i="13"/>
  <c r="KJ47" i="13"/>
  <c r="MN47" i="13"/>
  <c r="OR47" i="13"/>
  <c r="QV47" i="13"/>
  <c r="AD49" i="13"/>
  <c r="CH49" i="13"/>
  <c r="EL49" i="13"/>
  <c r="GP49" i="13"/>
  <c r="IT49" i="13"/>
  <c r="KX49" i="13"/>
  <c r="NB49" i="13"/>
  <c r="PF49" i="13"/>
  <c r="AR51" i="13"/>
  <c r="CV51" i="13"/>
  <c r="EZ51" i="13"/>
  <c r="HD51" i="13"/>
  <c r="JH51" i="13"/>
  <c r="LL51" i="13"/>
  <c r="NP51" i="13"/>
  <c r="PT51" i="13"/>
  <c r="S53" i="13"/>
  <c r="AD53" i="13" s="1"/>
  <c r="EA53" i="13"/>
  <c r="EL53" i="13" s="1"/>
  <c r="II53" i="13"/>
  <c r="IT53" i="13" s="1"/>
  <c r="MQ53" i="13"/>
  <c r="NB53" i="13" s="1"/>
  <c r="AR57" i="13"/>
  <c r="CV57" i="13"/>
  <c r="EZ57" i="13"/>
  <c r="HD57" i="13"/>
  <c r="JH57" i="13"/>
  <c r="LL57" i="13"/>
  <c r="NP57" i="13"/>
  <c r="PT57" i="13"/>
  <c r="BF59" i="13"/>
  <c r="DJ59" i="13"/>
  <c r="FN59" i="13"/>
  <c r="HR59" i="13"/>
  <c r="JV59" i="13"/>
  <c r="LZ59" i="13"/>
  <c r="OD59" i="13"/>
  <c r="QH59" i="13"/>
  <c r="P61" i="13"/>
  <c r="BT61" i="13"/>
  <c r="DX61" i="13"/>
  <c r="GB61" i="13"/>
  <c r="IF61" i="13"/>
  <c r="KJ61" i="13"/>
  <c r="MN61" i="13"/>
  <c r="OR61" i="13"/>
  <c r="QV61" i="13"/>
  <c r="NB63" i="13"/>
  <c r="CY65" i="13"/>
  <c r="DJ65" i="13" s="1"/>
  <c r="HG65" i="13"/>
  <c r="HR65" i="13" s="1"/>
  <c r="LO65" i="13"/>
  <c r="LZ65" i="13" s="1"/>
  <c r="PW65" i="13"/>
  <c r="QH65" i="13" s="1"/>
  <c r="AD69" i="13"/>
  <c r="CH69" i="13"/>
  <c r="EL69" i="13"/>
  <c r="GP69" i="13"/>
  <c r="IT69" i="13"/>
  <c r="KX69" i="13"/>
  <c r="NB69" i="13"/>
  <c r="PF69" i="13"/>
  <c r="AR71" i="13"/>
  <c r="CV71" i="13"/>
  <c r="EZ71" i="13"/>
  <c r="HD71" i="13"/>
  <c r="JH71" i="13"/>
  <c r="LL71" i="13"/>
  <c r="NP71" i="13"/>
  <c r="PT71" i="13"/>
  <c r="BF73" i="13"/>
  <c r="DJ73" i="13"/>
  <c r="FN73" i="13"/>
  <c r="HR73" i="13"/>
  <c r="JV73" i="13"/>
  <c r="LZ73" i="13"/>
  <c r="OD73" i="13"/>
  <c r="QH73" i="13"/>
  <c r="P75" i="13"/>
  <c r="BT75" i="13"/>
  <c r="DX75" i="13"/>
  <c r="GB75" i="13"/>
  <c r="IF75" i="13"/>
  <c r="KJ75" i="13"/>
  <c r="MN75" i="13"/>
  <c r="OR75" i="13"/>
  <c r="QV75" i="13"/>
  <c r="AD77" i="13"/>
  <c r="CH77" i="13"/>
  <c r="EL77" i="13"/>
  <c r="GP77" i="13"/>
  <c r="IT77" i="13"/>
  <c r="KX77" i="13"/>
  <c r="NB77" i="13"/>
  <c r="PF77" i="13"/>
  <c r="AR79" i="13"/>
  <c r="CV79" i="13"/>
  <c r="EZ79" i="13"/>
  <c r="HD79" i="13"/>
  <c r="JH79" i="13"/>
  <c r="LL79" i="13"/>
  <c r="NP79" i="13"/>
  <c r="PT79" i="13"/>
  <c r="BF81" i="13"/>
  <c r="DJ81" i="13"/>
  <c r="FN81" i="13"/>
  <c r="HR81" i="13"/>
  <c r="JV81" i="13"/>
  <c r="LZ81" i="13"/>
  <c r="OD81" i="13"/>
  <c r="QH81" i="13"/>
  <c r="P83" i="13"/>
  <c r="BT83" i="13"/>
  <c r="DX83" i="13"/>
  <c r="GB83" i="13"/>
  <c r="IF83" i="13"/>
  <c r="KJ83" i="13"/>
  <c r="MN83" i="13"/>
  <c r="OR83" i="13"/>
  <c r="QV83" i="13"/>
  <c r="AD85" i="13"/>
  <c r="CH85" i="13"/>
  <c r="EL85" i="13"/>
  <c r="GP85" i="13"/>
  <c r="IT85" i="13"/>
  <c r="KX85" i="13"/>
  <c r="NB85" i="13"/>
  <c r="PF85" i="13"/>
  <c r="NP87" i="13"/>
  <c r="CK90" i="13"/>
  <c r="CV90" i="13" s="1"/>
  <c r="GS90" i="13"/>
  <c r="HD90" i="13" s="1"/>
  <c r="LA90" i="13"/>
  <c r="LL90" i="13" s="1"/>
  <c r="PI90" i="13"/>
  <c r="PT90" i="13" s="1"/>
  <c r="AR93" i="13"/>
  <c r="CV93" i="13"/>
  <c r="EZ93" i="13"/>
  <c r="HD93" i="13"/>
  <c r="JH93" i="13"/>
  <c r="LL93" i="13"/>
  <c r="NP93" i="13"/>
  <c r="PT93" i="13"/>
  <c r="BF95" i="13"/>
  <c r="DJ95" i="13"/>
  <c r="FN95" i="13"/>
  <c r="HR95" i="13"/>
  <c r="JV95" i="13"/>
  <c r="LZ95" i="13"/>
  <c r="OD95" i="13"/>
  <c r="QH95" i="13"/>
  <c r="P97" i="13"/>
  <c r="BT97" i="13"/>
  <c r="DX97" i="13"/>
  <c r="GB97" i="13"/>
  <c r="IF97" i="13"/>
  <c r="KJ97" i="13"/>
  <c r="MN97" i="13"/>
  <c r="OR97" i="13"/>
  <c r="QV97" i="13"/>
  <c r="AD99" i="13"/>
  <c r="CH99" i="13"/>
  <c r="EL99" i="13"/>
  <c r="GP99" i="13"/>
  <c r="IT99" i="13"/>
  <c r="KX99" i="13"/>
  <c r="NB99" i="13"/>
  <c r="PF99" i="13"/>
  <c r="S102" i="13"/>
  <c r="EA102" i="13"/>
  <c r="II102" i="13"/>
  <c r="MQ102" i="13"/>
  <c r="P104" i="13"/>
  <c r="DX104" i="13"/>
  <c r="IF104" i="13"/>
  <c r="MN104" i="13"/>
  <c r="OF106" i="13"/>
  <c r="OF108" i="13" s="1"/>
  <c r="OF124" i="13" s="1"/>
  <c r="ON106" i="13"/>
  <c r="ON108" i="13" s="1"/>
  <c r="ON124" i="13" s="1"/>
  <c r="OW106" i="13"/>
  <c r="OW108" i="13" s="1"/>
  <c r="OW124" i="13" s="1"/>
  <c r="PE106" i="13"/>
  <c r="PE108" i="13" s="1"/>
  <c r="PE124" i="13" s="1"/>
  <c r="PN106" i="13"/>
  <c r="PN108" i="13" s="1"/>
  <c r="PN124" i="13" s="1"/>
  <c r="QE106" i="13"/>
  <c r="QE108" i="13" s="1"/>
  <c r="QE124" i="13" s="1"/>
  <c r="QN106" i="13"/>
  <c r="QN108" i="13" s="1"/>
  <c r="QN124" i="13" s="1"/>
  <c r="QV104" i="13"/>
  <c r="GR106" i="13"/>
  <c r="II247" i="13"/>
  <c r="IT111" i="13"/>
  <c r="JY250" i="13"/>
  <c r="JY256" i="13" s="1"/>
  <c r="KJ114" i="13"/>
  <c r="AG251" i="13"/>
  <c r="AG256" i="13" s="1"/>
  <c r="AR115" i="13"/>
  <c r="NE251" i="13"/>
  <c r="NP115" i="13"/>
  <c r="S252" i="13"/>
  <c r="AD116" i="13"/>
  <c r="PW253" i="13"/>
  <c r="QH117" i="13"/>
  <c r="GS254" i="13"/>
  <c r="HD118" i="13"/>
  <c r="BI266" i="13"/>
  <c r="BT130" i="13"/>
  <c r="DM154" i="13"/>
  <c r="DM156" i="13" s="1"/>
  <c r="CY186" i="13"/>
  <c r="CT108" i="13"/>
  <c r="CT124" i="13" s="1"/>
  <c r="GE284" i="13"/>
  <c r="GE199" i="13"/>
  <c r="GE201" i="13" s="1"/>
  <c r="GS285" i="13"/>
  <c r="GS223" i="13"/>
  <c r="OG102" i="13"/>
  <c r="OR102" i="13" s="1"/>
  <c r="KM247" i="13"/>
  <c r="KX111" i="13"/>
  <c r="RA145" i="13"/>
  <c r="RI145" i="13"/>
  <c r="P18" i="13"/>
  <c r="BT18" i="13"/>
  <c r="GB18" i="13"/>
  <c r="IF18" i="13"/>
  <c r="KJ18" i="13"/>
  <c r="F108" i="13"/>
  <c r="F124" i="13" s="1"/>
  <c r="N108" i="13"/>
  <c r="N124" i="13" s="1"/>
  <c r="W108" i="13"/>
  <c r="W124" i="13" s="1"/>
  <c r="AF108" i="13"/>
  <c r="AF124" i="13" s="1"/>
  <c r="AN108" i="13"/>
  <c r="AN124" i="13" s="1"/>
  <c r="BW20" i="13"/>
  <c r="GE20" i="13"/>
  <c r="KM20" i="13"/>
  <c r="OU20" i="13"/>
  <c r="DM167" i="13"/>
  <c r="FQ167" i="13"/>
  <c r="HU167" i="13"/>
  <c r="JY167" i="13"/>
  <c r="OG167" i="13"/>
  <c r="QK167" i="13"/>
  <c r="P24" i="13"/>
  <c r="BT24" i="13"/>
  <c r="DX24" i="13"/>
  <c r="GB24" i="13"/>
  <c r="IF24" i="13"/>
  <c r="KJ24" i="13"/>
  <c r="MN24" i="13"/>
  <c r="OR24" i="13"/>
  <c r="S31" i="13"/>
  <c r="AD31" i="13" s="1"/>
  <c r="EA31" i="13"/>
  <c r="EL31" i="13" s="1"/>
  <c r="II31" i="13"/>
  <c r="IT31" i="13" s="1"/>
  <c r="MQ31" i="13"/>
  <c r="NB31" i="13" s="1"/>
  <c r="IW173" i="13"/>
  <c r="LA173" i="13"/>
  <c r="NE173" i="13"/>
  <c r="PI173" i="13"/>
  <c r="AR35" i="13"/>
  <c r="CV35" i="13"/>
  <c r="EZ35" i="13"/>
  <c r="HD35" i="13"/>
  <c r="JH35" i="13"/>
  <c r="LL35" i="13"/>
  <c r="NP35" i="13"/>
  <c r="PT35" i="13"/>
  <c r="S37" i="13"/>
  <c r="AD37" i="13" s="1"/>
  <c r="EA37" i="13"/>
  <c r="EL37" i="13" s="1"/>
  <c r="II37" i="13"/>
  <c r="IT37" i="13" s="1"/>
  <c r="MQ37" i="13"/>
  <c r="NB37" i="13" s="1"/>
  <c r="GS189" i="13"/>
  <c r="PI189" i="13"/>
  <c r="AR42" i="13"/>
  <c r="CV42" i="13"/>
  <c r="EZ42" i="13"/>
  <c r="HD42" i="13"/>
  <c r="JH42" i="13"/>
  <c r="LL42" i="13"/>
  <c r="NP42" i="13"/>
  <c r="PT42" i="13"/>
  <c r="BF44" i="13"/>
  <c r="DJ44" i="13"/>
  <c r="FN44" i="13"/>
  <c r="HR44" i="13"/>
  <c r="JV44" i="13"/>
  <c r="LZ44" i="13"/>
  <c r="OD44" i="13"/>
  <c r="QH44" i="13"/>
  <c r="P46" i="13"/>
  <c r="BT46" i="13"/>
  <c r="DX46" i="13"/>
  <c r="GB46" i="13"/>
  <c r="IF46" i="13"/>
  <c r="KJ46" i="13"/>
  <c r="MN46" i="13"/>
  <c r="OR46" i="13"/>
  <c r="QV46" i="13"/>
  <c r="AD48" i="13"/>
  <c r="CH48" i="13"/>
  <c r="EL48" i="13"/>
  <c r="GP48" i="13"/>
  <c r="IT48" i="13"/>
  <c r="KX48" i="13"/>
  <c r="NB48" i="13"/>
  <c r="PF48" i="13"/>
  <c r="AR50" i="13"/>
  <c r="CV50" i="13"/>
  <c r="EZ50" i="13"/>
  <c r="HD50" i="13"/>
  <c r="JH50" i="13"/>
  <c r="LL50" i="13"/>
  <c r="NP50" i="13"/>
  <c r="PT50" i="13"/>
  <c r="CK53" i="13"/>
  <c r="CV53" i="13" s="1"/>
  <c r="GS53" i="13"/>
  <c r="HD53" i="13" s="1"/>
  <c r="LA53" i="13"/>
  <c r="LL53" i="13" s="1"/>
  <c r="PI53" i="13"/>
  <c r="PT53" i="13" s="1"/>
  <c r="AR56" i="13"/>
  <c r="CV56" i="13"/>
  <c r="EZ56" i="13"/>
  <c r="HD56" i="13"/>
  <c r="JH56" i="13"/>
  <c r="LL56" i="13"/>
  <c r="NP56" i="13"/>
  <c r="PT56" i="13"/>
  <c r="BF58" i="13"/>
  <c r="DJ58" i="13"/>
  <c r="FN58" i="13"/>
  <c r="HR58" i="13"/>
  <c r="JV58" i="13"/>
  <c r="LZ58" i="13"/>
  <c r="OD58" i="13"/>
  <c r="QH58" i="13"/>
  <c r="P60" i="13"/>
  <c r="BT60" i="13"/>
  <c r="DX60" i="13"/>
  <c r="GB60" i="13"/>
  <c r="IF60" i="13"/>
  <c r="KJ60" i="13"/>
  <c r="MN60" i="13"/>
  <c r="OR60" i="13"/>
  <c r="QV60" i="13"/>
  <c r="AD62" i="13"/>
  <c r="CH62" i="13"/>
  <c r="EL62" i="13"/>
  <c r="GP62" i="13"/>
  <c r="IT62" i="13"/>
  <c r="KX62" i="13"/>
  <c r="NB62" i="13"/>
  <c r="PF62" i="13"/>
  <c r="AG284" i="13"/>
  <c r="AG290" i="13" s="1"/>
  <c r="AG199" i="13"/>
  <c r="AG201" i="13" s="1"/>
  <c r="CK284" i="13"/>
  <c r="CK199" i="13"/>
  <c r="CK201" i="13" s="1"/>
  <c r="EO284" i="13"/>
  <c r="EO290" i="13" s="1"/>
  <c r="EO199" i="13"/>
  <c r="EO201" i="13" s="1"/>
  <c r="GS284" i="13"/>
  <c r="GS199" i="13"/>
  <c r="GS201" i="13" s="1"/>
  <c r="IW284" i="13"/>
  <c r="IW290" i="13" s="1"/>
  <c r="IW199" i="13"/>
  <c r="IW201" i="13" s="1"/>
  <c r="LA284" i="13"/>
  <c r="LA199" i="13"/>
  <c r="LA201" i="13" s="1"/>
  <c r="NE284" i="13"/>
  <c r="NE290" i="13" s="1"/>
  <c r="NE199" i="13"/>
  <c r="NE201" i="13" s="1"/>
  <c r="PI284" i="13"/>
  <c r="PI199" i="13"/>
  <c r="PI201" i="13" s="1"/>
  <c r="BI65" i="13"/>
  <c r="BT65" i="13" s="1"/>
  <c r="FQ65" i="13"/>
  <c r="GB65" i="13" s="1"/>
  <c r="JY65" i="13"/>
  <c r="KJ65" i="13" s="1"/>
  <c r="OG65" i="13"/>
  <c r="OR65" i="13" s="1"/>
  <c r="AD68" i="13"/>
  <c r="CH68" i="13"/>
  <c r="EL68" i="13"/>
  <c r="GP68" i="13"/>
  <c r="IT68" i="13"/>
  <c r="KX68" i="13"/>
  <c r="NB68" i="13"/>
  <c r="PF68" i="13"/>
  <c r="AR70" i="13"/>
  <c r="CV70" i="13"/>
  <c r="EZ70" i="13"/>
  <c r="HD70" i="13"/>
  <c r="JH70" i="13"/>
  <c r="LL70" i="13"/>
  <c r="NP70" i="13"/>
  <c r="PT70" i="13"/>
  <c r="BF72" i="13"/>
  <c r="DJ72" i="13"/>
  <c r="FN72" i="13"/>
  <c r="HR72" i="13"/>
  <c r="JV72" i="13"/>
  <c r="LZ72" i="13"/>
  <c r="OD72" i="13"/>
  <c r="QH72" i="13"/>
  <c r="P74" i="13"/>
  <c r="BT74" i="13"/>
  <c r="DX74" i="13"/>
  <c r="GB74" i="13"/>
  <c r="IF74" i="13"/>
  <c r="KJ74" i="13"/>
  <c r="MN74" i="13"/>
  <c r="OR74" i="13"/>
  <c r="QV74" i="13"/>
  <c r="AD76" i="13"/>
  <c r="CH76" i="13"/>
  <c r="EL76" i="13"/>
  <c r="GP76" i="13"/>
  <c r="IT76" i="13"/>
  <c r="KX76" i="13"/>
  <c r="NB76" i="13"/>
  <c r="PF76" i="13"/>
  <c r="AR78" i="13"/>
  <c r="CV78" i="13"/>
  <c r="EZ78" i="13"/>
  <c r="HD78" i="13"/>
  <c r="JH78" i="13"/>
  <c r="LL78" i="13"/>
  <c r="NP78" i="13"/>
  <c r="PT78" i="13"/>
  <c r="BF80" i="13"/>
  <c r="DJ80" i="13"/>
  <c r="FN80" i="13"/>
  <c r="HR80" i="13"/>
  <c r="JV80" i="13"/>
  <c r="LZ80" i="13"/>
  <c r="OD80" i="13"/>
  <c r="QH80" i="13"/>
  <c r="P82" i="13"/>
  <c r="BT82" i="13"/>
  <c r="DX82" i="13"/>
  <c r="GB82" i="13"/>
  <c r="IF82" i="13"/>
  <c r="KJ82" i="13"/>
  <c r="MN82" i="13"/>
  <c r="OR82" i="13"/>
  <c r="QV82" i="13"/>
  <c r="AD84" i="13"/>
  <c r="CH84" i="13"/>
  <c r="EL84" i="13"/>
  <c r="GP84" i="13"/>
  <c r="IT84" i="13"/>
  <c r="KX84" i="13"/>
  <c r="NB84" i="13"/>
  <c r="PF84" i="13"/>
  <c r="AR86" i="13"/>
  <c r="CV86" i="13"/>
  <c r="EZ86" i="13"/>
  <c r="HD86" i="13"/>
  <c r="JH86" i="13"/>
  <c r="LL86" i="13"/>
  <c r="NP86" i="13"/>
  <c r="PT86" i="13"/>
  <c r="AU285" i="13"/>
  <c r="AU223" i="13"/>
  <c r="CY285" i="13"/>
  <c r="CY291" i="13" s="1"/>
  <c r="CY223" i="13"/>
  <c r="FC285" i="13"/>
  <c r="FC223" i="13"/>
  <c r="FC226" i="13" s="1"/>
  <c r="HG285" i="13"/>
  <c r="HG291" i="13" s="1"/>
  <c r="HG223" i="13"/>
  <c r="JK285" i="13"/>
  <c r="JK223" i="13"/>
  <c r="LO285" i="13"/>
  <c r="LO291" i="13" s="1"/>
  <c r="LO223" i="13"/>
  <c r="NS285" i="13"/>
  <c r="NS223" i="13"/>
  <c r="NS226" i="13" s="1"/>
  <c r="PW285" i="13"/>
  <c r="PW291" i="13" s="1"/>
  <c r="PW223" i="13"/>
  <c r="BF88" i="13"/>
  <c r="DJ88" i="13"/>
  <c r="FN88" i="13"/>
  <c r="HR88" i="13"/>
  <c r="JV88" i="13"/>
  <c r="LZ88" i="13"/>
  <c r="OD88" i="13"/>
  <c r="QH88" i="13"/>
  <c r="AU90" i="13"/>
  <c r="BF90" i="13" s="1"/>
  <c r="FC90" i="13"/>
  <c r="FN90" i="13" s="1"/>
  <c r="JK90" i="13"/>
  <c r="JV90" i="13" s="1"/>
  <c r="NS90" i="13"/>
  <c r="AU238" i="13"/>
  <c r="CY238" i="13"/>
  <c r="FC238" i="13"/>
  <c r="HG238" i="13"/>
  <c r="JK238" i="13"/>
  <c r="LO238" i="13"/>
  <c r="NS238" i="13"/>
  <c r="PW238" i="13"/>
  <c r="BF94" i="13"/>
  <c r="DJ94" i="13"/>
  <c r="FN94" i="13"/>
  <c r="HR94" i="13"/>
  <c r="JV94" i="13"/>
  <c r="LZ94" i="13"/>
  <c r="OD94" i="13"/>
  <c r="QH94" i="13"/>
  <c r="P96" i="13"/>
  <c r="BT96" i="13"/>
  <c r="DX96" i="13"/>
  <c r="GB96" i="13"/>
  <c r="IF96" i="13"/>
  <c r="KJ96" i="13"/>
  <c r="MN96" i="13"/>
  <c r="OR96" i="13"/>
  <c r="QV96" i="13"/>
  <c r="AD98" i="13"/>
  <c r="CH98" i="13"/>
  <c r="EL98" i="13"/>
  <c r="GP98" i="13"/>
  <c r="IT98" i="13"/>
  <c r="KX98" i="13"/>
  <c r="NB98" i="13"/>
  <c r="PF98" i="13"/>
  <c r="AR100" i="13"/>
  <c r="CV100" i="13"/>
  <c r="EZ100" i="13"/>
  <c r="HD100" i="13"/>
  <c r="JH100" i="13"/>
  <c r="LL100" i="13"/>
  <c r="NP100" i="13"/>
  <c r="PT100" i="13"/>
  <c r="CK102" i="13"/>
  <c r="CV102" i="13" s="1"/>
  <c r="GS102" i="13"/>
  <c r="HD102" i="13" s="1"/>
  <c r="LA102" i="13"/>
  <c r="PI102" i="13"/>
  <c r="PT102" i="13" s="1"/>
  <c r="AI106" i="13"/>
  <c r="AQ106" i="13"/>
  <c r="AZ106" i="13"/>
  <c r="BQ106" i="13"/>
  <c r="BZ106" i="13"/>
  <c r="CH104" i="13"/>
  <c r="CQ106" i="13"/>
  <c r="CZ106" i="13"/>
  <c r="DH106" i="13"/>
  <c r="DQ106" i="13"/>
  <c r="DZ106" i="13"/>
  <c r="DZ108" i="13" s="1"/>
  <c r="DZ124" i="13" s="1"/>
  <c r="EH106" i="13"/>
  <c r="EQ106" i="13"/>
  <c r="EY106" i="13"/>
  <c r="EY108" i="13" s="1"/>
  <c r="EY124" i="13" s="1"/>
  <c r="FH106" i="13"/>
  <c r="FY106" i="13"/>
  <c r="GH106" i="13"/>
  <c r="GP104" i="13"/>
  <c r="GY106" i="13"/>
  <c r="HH106" i="13"/>
  <c r="HP106" i="13"/>
  <c r="HY106" i="13"/>
  <c r="IH106" i="13"/>
  <c r="IP106" i="13"/>
  <c r="IY106" i="13"/>
  <c r="JG106" i="13"/>
  <c r="JP106" i="13"/>
  <c r="KG106" i="13"/>
  <c r="KP106" i="13"/>
  <c r="KX104" i="13"/>
  <c r="LG106" i="13"/>
  <c r="LP106" i="13"/>
  <c r="LX106" i="13"/>
  <c r="MG106" i="13"/>
  <c r="MP106" i="13"/>
  <c r="MX106" i="13"/>
  <c r="NG106" i="13"/>
  <c r="NO106" i="13"/>
  <c r="NX106" i="13"/>
  <c r="OO106" i="13"/>
  <c r="OX106" i="13"/>
  <c r="PF104" i="13"/>
  <c r="PO106" i="13"/>
  <c r="PO108" i="13" s="1"/>
  <c r="PO124" i="13" s="1"/>
  <c r="PX106" i="13"/>
  <c r="QF106" i="13"/>
  <c r="QO106" i="13"/>
  <c r="DL106" i="13"/>
  <c r="KZ106" i="13"/>
  <c r="KZ108" i="13" s="1"/>
  <c r="KZ124" i="13" s="1"/>
  <c r="S247" i="13"/>
  <c r="AD111" i="13"/>
  <c r="GE247" i="13"/>
  <c r="GP111" i="13"/>
  <c r="DM250" i="13"/>
  <c r="DM256" i="13" s="1"/>
  <c r="DM120" i="13"/>
  <c r="DX114" i="13"/>
  <c r="QK250" i="13"/>
  <c r="QK256" i="13" s="1"/>
  <c r="QK120" i="13"/>
  <c r="QV114" i="13"/>
  <c r="LA251" i="13"/>
  <c r="LL115" i="13"/>
  <c r="KM252" i="13"/>
  <c r="KX116" i="13"/>
  <c r="NS253" i="13"/>
  <c r="OD117" i="13"/>
  <c r="AG254" i="13"/>
  <c r="AR118" i="13"/>
  <c r="JY120" i="13"/>
  <c r="KJ120" i="13" s="1"/>
  <c r="NS120" i="13"/>
  <c r="OD120" i="13" s="1"/>
  <c r="JJ258" i="13"/>
  <c r="JV122" i="13"/>
  <c r="MQ258" i="13"/>
  <c r="NB122" i="13"/>
  <c r="H138" i="13"/>
  <c r="P126" i="13"/>
  <c r="I313" i="13"/>
  <c r="I312" i="13"/>
  <c r="I311" i="13"/>
  <c r="I300" i="13"/>
  <c r="I303" i="13" s="1"/>
  <c r="I262" i="13" s="1"/>
  <c r="I301" i="13"/>
  <c r="I267" i="13"/>
  <c r="I258" i="13"/>
  <c r="I254" i="13"/>
  <c r="I266" i="13"/>
  <c r="I252" i="13"/>
  <c r="I251" i="13"/>
  <c r="I250" i="13"/>
  <c r="I236" i="13"/>
  <c r="I233" i="13"/>
  <c r="I253" i="13"/>
  <c r="I247" i="13"/>
  <c r="I235" i="13"/>
  <c r="I229" i="13"/>
  <c r="I222" i="13"/>
  <c r="I232" i="13"/>
  <c r="I221" i="13"/>
  <c r="I231" i="13"/>
  <c r="I224" i="13"/>
  <c r="I220" i="13"/>
  <c r="I218" i="13"/>
  <c r="I214" i="13"/>
  <c r="I234" i="13"/>
  <c r="I230" i="13"/>
  <c r="I217" i="13"/>
  <c r="I213" i="13"/>
  <c r="I223" i="13"/>
  <c r="I216" i="13"/>
  <c r="I212" i="13"/>
  <c r="I211" i="13"/>
  <c r="I208" i="13"/>
  <c r="I204" i="13"/>
  <c r="I207" i="13"/>
  <c r="I219" i="13"/>
  <c r="I210" i="13"/>
  <c r="I206" i="13"/>
  <c r="I209" i="13"/>
  <c r="I198" i="13"/>
  <c r="I194" i="13"/>
  <c r="I187" i="13"/>
  <c r="I215" i="13"/>
  <c r="I205" i="13"/>
  <c r="I197" i="13"/>
  <c r="I193" i="13"/>
  <c r="I165" i="13"/>
  <c r="I161" i="13"/>
  <c r="I183" i="13"/>
  <c r="I179" i="13"/>
  <c r="I171" i="13"/>
  <c r="I195" i="13"/>
  <c r="I164" i="13"/>
  <c r="I160" i="13"/>
  <c r="I192" i="13"/>
  <c r="I186" i="13"/>
  <c r="I182" i="13"/>
  <c r="I178" i="13"/>
  <c r="I170" i="13"/>
  <c r="I173" i="13" s="1"/>
  <c r="I185" i="13"/>
  <c r="I181" i="13"/>
  <c r="I177" i="13"/>
  <c r="I196" i="13"/>
  <c r="I199" i="13"/>
  <c r="I180" i="13"/>
  <c r="I162" i="13"/>
  <c r="I154" i="13"/>
  <c r="I184" i="13"/>
  <c r="I163" i="13"/>
  <c r="I153" i="13"/>
  <c r="I156" i="13" s="1"/>
  <c r="I159" i="13"/>
  <c r="S300" i="13"/>
  <c r="S303" i="13" s="1"/>
  <c r="S301" i="13"/>
  <c r="AA313" i="13"/>
  <c r="AA312" i="13"/>
  <c r="AA311" i="13"/>
  <c r="AA300" i="13"/>
  <c r="AA301" i="13"/>
  <c r="AA267" i="13"/>
  <c r="AA266" i="13"/>
  <c r="AA258" i="13"/>
  <c r="AA254" i="13"/>
  <c r="AA252" i="13"/>
  <c r="AA251" i="13"/>
  <c r="AA250" i="13"/>
  <c r="AA253" i="13"/>
  <c r="AA247" i="13"/>
  <c r="AA236" i="13"/>
  <c r="AA233" i="13"/>
  <c r="AA234" i="13"/>
  <c r="AA229" i="13"/>
  <c r="AA222" i="13"/>
  <c r="AA232" i="13"/>
  <c r="AA221" i="13"/>
  <c r="AA235" i="13"/>
  <c r="AA230" i="13"/>
  <c r="AA223" i="13"/>
  <c r="AA231" i="13"/>
  <c r="AA218" i="13"/>
  <c r="AA214" i="13"/>
  <c r="AA224" i="13"/>
  <c r="AA217" i="13"/>
  <c r="AA213" i="13"/>
  <c r="AA220" i="13"/>
  <c r="AA216" i="13"/>
  <c r="AA212" i="13"/>
  <c r="AA219" i="13"/>
  <c r="AA208" i="13"/>
  <c r="AA204" i="13"/>
  <c r="AA215" i="13"/>
  <c r="AA207" i="13"/>
  <c r="AA209" i="13"/>
  <c r="AA205" i="13"/>
  <c r="AA211" i="13"/>
  <c r="AA197" i="13"/>
  <c r="AA193" i="13"/>
  <c r="AA196" i="13"/>
  <c r="AA192" i="13"/>
  <c r="AA210" i="13"/>
  <c r="AA199" i="13"/>
  <c r="AA195" i="13"/>
  <c r="AA183" i="13"/>
  <c r="AA179" i="13"/>
  <c r="AA171" i="13"/>
  <c r="AA187" i="13"/>
  <c r="AA164" i="13"/>
  <c r="AA160" i="13"/>
  <c r="AA194" i="13"/>
  <c r="AA186" i="13"/>
  <c r="AA182" i="13"/>
  <c r="AA178" i="13"/>
  <c r="AA170" i="13"/>
  <c r="AA173" i="13" s="1"/>
  <c r="AA198" i="13"/>
  <c r="AA163" i="13"/>
  <c r="AA162" i="13"/>
  <c r="AA154" i="13"/>
  <c r="AA161" i="13"/>
  <c r="AA180" i="13"/>
  <c r="AA165" i="13"/>
  <c r="AA184" i="13"/>
  <c r="AA177" i="13"/>
  <c r="AA206" i="13"/>
  <c r="AA159" i="13"/>
  <c r="AA181" i="13"/>
  <c r="AA153" i="13"/>
  <c r="AK313" i="13"/>
  <c r="AK311" i="13"/>
  <c r="AK312" i="13"/>
  <c r="AK301" i="13"/>
  <c r="AK300" i="13"/>
  <c r="AK266" i="13"/>
  <c r="AK258" i="13"/>
  <c r="AK267" i="13"/>
  <c r="AK251" i="13"/>
  <c r="AK253" i="13"/>
  <c r="AK254" i="13"/>
  <c r="AK247" i="13"/>
  <c r="AK236" i="13"/>
  <c r="AK252" i="13"/>
  <c r="AK250" i="13"/>
  <c r="AK232" i="13"/>
  <c r="AK221" i="13"/>
  <c r="AK235" i="13"/>
  <c r="AK234" i="13"/>
  <c r="AK231" i="13"/>
  <c r="AK224" i="13"/>
  <c r="AK220" i="13"/>
  <c r="AK230" i="13"/>
  <c r="AK223" i="13"/>
  <c r="AK217" i="13"/>
  <c r="AK213" i="13"/>
  <c r="AK229" i="13"/>
  <c r="AK216" i="13"/>
  <c r="AK212" i="13"/>
  <c r="AK222" i="13"/>
  <c r="AK219" i="13"/>
  <c r="AK215" i="13"/>
  <c r="AK211" i="13"/>
  <c r="AK233" i="13"/>
  <c r="AK207" i="13"/>
  <c r="AK210" i="13"/>
  <c r="AK206" i="13"/>
  <c r="AK199" i="13"/>
  <c r="AK218" i="13"/>
  <c r="AK209" i="13"/>
  <c r="AK205" i="13"/>
  <c r="AK208" i="13"/>
  <c r="AK197" i="13"/>
  <c r="AK193" i="13"/>
  <c r="AK204" i="13"/>
  <c r="AK196" i="13"/>
  <c r="AK192" i="13"/>
  <c r="AK195" i="13"/>
  <c r="AK164" i="13"/>
  <c r="AK160" i="13"/>
  <c r="AK186" i="13"/>
  <c r="AK182" i="13"/>
  <c r="AK178" i="13"/>
  <c r="AK170" i="13"/>
  <c r="AK173" i="13" s="1"/>
  <c r="AK163" i="13"/>
  <c r="AK185" i="13"/>
  <c r="AK181" i="13"/>
  <c r="AK177" i="13"/>
  <c r="AK214" i="13"/>
  <c r="AK187" i="13"/>
  <c r="AK184" i="13"/>
  <c r="AK180" i="13"/>
  <c r="AK183" i="13"/>
  <c r="AK165" i="13"/>
  <c r="AK198" i="13"/>
  <c r="AK194" i="13"/>
  <c r="AK162" i="13"/>
  <c r="AK154" i="13"/>
  <c r="AK153" i="13"/>
  <c r="AK159" i="13"/>
  <c r="AK161" i="13"/>
  <c r="AK171" i="13"/>
  <c r="AU301" i="13"/>
  <c r="AU300" i="13"/>
  <c r="AU311" i="13"/>
  <c r="BC312" i="13"/>
  <c r="BC313" i="13"/>
  <c r="BC311" i="13"/>
  <c r="BC301" i="13"/>
  <c r="BC300" i="13"/>
  <c r="BC266" i="13"/>
  <c r="BC267" i="13"/>
  <c r="BC254" i="13"/>
  <c r="BC251" i="13"/>
  <c r="BC258" i="13"/>
  <c r="BC253" i="13"/>
  <c r="BC252" i="13"/>
  <c r="BC250" i="13"/>
  <c r="BC236" i="13"/>
  <c r="BC235" i="13"/>
  <c r="BC247" i="13"/>
  <c r="BC233" i="13"/>
  <c r="BC232" i="13"/>
  <c r="BC221" i="13"/>
  <c r="BC234" i="13"/>
  <c r="BC231" i="13"/>
  <c r="BC224" i="13"/>
  <c r="BC220" i="13"/>
  <c r="BC229" i="13"/>
  <c r="BC222" i="13"/>
  <c r="BC230" i="13"/>
  <c r="BC217" i="13"/>
  <c r="BC213" i="13"/>
  <c r="BC223" i="13"/>
  <c r="BC216" i="13"/>
  <c r="BC219" i="13"/>
  <c r="BC215" i="13"/>
  <c r="BC211" i="13"/>
  <c r="BC218" i="13"/>
  <c r="BC207" i="13"/>
  <c r="BC214" i="13"/>
  <c r="BC212" i="13"/>
  <c r="BC210" i="13"/>
  <c r="BC206" i="13"/>
  <c r="BC199" i="13"/>
  <c r="BC208" i="13"/>
  <c r="BC204" i="13"/>
  <c r="BC196" i="13"/>
  <c r="BC192" i="13"/>
  <c r="BC195" i="13"/>
  <c r="BC209" i="13"/>
  <c r="BC198" i="13"/>
  <c r="BC194" i="13"/>
  <c r="BC187" i="13"/>
  <c r="BC186" i="13"/>
  <c r="BC182" i="13"/>
  <c r="BC178" i="13"/>
  <c r="BC170" i="13"/>
  <c r="BC163" i="13"/>
  <c r="BC185" i="13"/>
  <c r="BC181" i="13"/>
  <c r="BC177" i="13"/>
  <c r="BC205" i="13"/>
  <c r="BC162" i="13"/>
  <c r="BC165" i="13"/>
  <c r="BC161" i="13"/>
  <c r="BC179" i="13"/>
  <c r="BC164" i="13"/>
  <c r="BC154" i="13"/>
  <c r="BC183" i="13"/>
  <c r="BC180" i="13"/>
  <c r="BC153" i="13"/>
  <c r="BC184" i="13"/>
  <c r="BC159" i="13"/>
  <c r="BC197" i="13"/>
  <c r="BC193" i="13"/>
  <c r="BC160" i="13"/>
  <c r="BC171" i="13"/>
  <c r="BM313" i="13"/>
  <c r="BM312" i="13"/>
  <c r="BM311" i="13"/>
  <c r="BM301" i="13"/>
  <c r="BM300" i="13"/>
  <c r="BM303" i="13" s="1"/>
  <c r="BM267" i="13"/>
  <c r="BM266" i="13"/>
  <c r="BM258" i="13"/>
  <c r="BM253" i="13"/>
  <c r="BM254" i="13"/>
  <c r="BM252" i="13"/>
  <c r="BM247" i="13"/>
  <c r="BM236" i="13"/>
  <c r="BM250" i="13"/>
  <c r="BM235" i="13"/>
  <c r="BM251" i="13"/>
  <c r="BM231" i="13"/>
  <c r="BM224" i="13"/>
  <c r="BM220" i="13"/>
  <c r="BM233" i="13"/>
  <c r="BM230" i="13"/>
  <c r="BM223" i="13"/>
  <c r="BM229" i="13"/>
  <c r="BM222" i="13"/>
  <c r="BM232" i="13"/>
  <c r="BM216" i="13"/>
  <c r="BM212" i="13"/>
  <c r="BM219" i="13"/>
  <c r="BM215" i="13"/>
  <c r="BM211" i="13"/>
  <c r="BM234" i="13"/>
  <c r="BM221" i="13"/>
  <c r="BM218" i="13"/>
  <c r="BM214" i="13"/>
  <c r="BM210" i="13"/>
  <c r="BM206" i="13"/>
  <c r="BM199" i="13"/>
  <c r="BM209" i="13"/>
  <c r="BM205" i="13"/>
  <c r="BM217" i="13"/>
  <c r="BM208" i="13"/>
  <c r="BM204" i="13"/>
  <c r="BM207" i="13"/>
  <c r="BM196" i="13"/>
  <c r="BM192" i="13"/>
  <c r="BM195" i="13"/>
  <c r="BM163" i="13"/>
  <c r="BM185" i="13"/>
  <c r="BM181" i="13"/>
  <c r="BM177" i="13"/>
  <c r="BM193" i="13"/>
  <c r="BM162" i="13"/>
  <c r="BM197" i="13"/>
  <c r="BM187" i="13"/>
  <c r="BM184" i="13"/>
  <c r="BM180" i="13"/>
  <c r="BM198" i="13"/>
  <c r="BM183" i="13"/>
  <c r="BM179" i="13"/>
  <c r="BM171" i="13"/>
  <c r="BM153" i="13"/>
  <c r="BM213" i="13"/>
  <c r="BM170" i="13"/>
  <c r="BM178" i="13"/>
  <c r="BM160" i="13"/>
  <c r="BM159" i="13"/>
  <c r="BM182" i="13"/>
  <c r="BM164" i="13"/>
  <c r="BM194" i="13"/>
  <c r="BM186" i="13"/>
  <c r="BM161" i="13"/>
  <c r="BM154" i="13"/>
  <c r="BW301" i="13"/>
  <c r="BW300" i="13"/>
  <c r="CE313" i="13"/>
  <c r="CE311" i="13"/>
  <c r="CE312" i="13"/>
  <c r="CE301" i="13"/>
  <c r="CE300" i="13"/>
  <c r="CE303" i="13" s="1"/>
  <c r="CE267" i="13"/>
  <c r="CE266" i="13"/>
  <c r="CE254" i="13"/>
  <c r="CE258" i="13"/>
  <c r="CE250" i="13"/>
  <c r="CE253" i="13"/>
  <c r="CE252" i="13"/>
  <c r="CE251" i="13"/>
  <c r="CE235" i="13"/>
  <c r="CE234" i="13"/>
  <c r="CE247" i="13"/>
  <c r="CE236" i="13"/>
  <c r="CE231" i="13"/>
  <c r="CE224" i="13"/>
  <c r="CE220" i="13"/>
  <c r="CE233" i="13"/>
  <c r="CE230" i="13"/>
  <c r="CE223" i="13"/>
  <c r="CE232" i="13"/>
  <c r="CE221" i="13"/>
  <c r="CE229" i="13"/>
  <c r="CE216" i="13"/>
  <c r="CE212" i="13"/>
  <c r="CE222" i="13"/>
  <c r="CE219" i="13"/>
  <c r="CE215" i="13"/>
  <c r="CE218" i="13"/>
  <c r="CE214" i="13"/>
  <c r="CE217" i="13"/>
  <c r="CE210" i="13"/>
  <c r="CE206" i="13"/>
  <c r="CE199" i="13"/>
  <c r="CE213" i="13"/>
  <c r="CE209" i="13"/>
  <c r="CE205" i="13"/>
  <c r="CE211" i="13"/>
  <c r="CE207" i="13"/>
  <c r="CE195" i="13"/>
  <c r="CE198" i="13"/>
  <c r="CE194" i="13"/>
  <c r="CE187" i="13"/>
  <c r="CE208" i="13"/>
  <c r="CE197" i="13"/>
  <c r="CE193" i="13"/>
  <c r="CE185" i="13"/>
  <c r="CE181" i="13"/>
  <c r="CE177" i="13"/>
  <c r="CE162" i="13"/>
  <c r="CE204" i="13"/>
  <c r="CE192" i="13"/>
  <c r="CE184" i="13"/>
  <c r="CE180" i="13"/>
  <c r="CE196" i="13"/>
  <c r="CE165" i="13"/>
  <c r="CE161" i="13"/>
  <c r="CE164" i="13"/>
  <c r="CE160" i="13"/>
  <c r="CE153" i="13"/>
  <c r="CE159" i="13"/>
  <c r="CE170" i="13"/>
  <c r="CE178" i="13"/>
  <c r="CE163" i="13"/>
  <c r="CE182" i="13"/>
  <c r="CE171" i="13"/>
  <c r="CE186" i="13"/>
  <c r="CE179" i="13"/>
  <c r="CE154" i="13"/>
  <c r="CE183" i="13"/>
  <c r="CO313" i="13"/>
  <c r="CO312" i="13"/>
  <c r="CO311" i="13"/>
  <c r="CO300" i="13"/>
  <c r="CO301" i="13"/>
  <c r="CO266" i="13"/>
  <c r="CO254" i="13"/>
  <c r="CO267" i="13"/>
  <c r="CO258" i="13"/>
  <c r="CO253" i="13"/>
  <c r="CO252" i="13"/>
  <c r="CO251" i="13"/>
  <c r="CO247" i="13"/>
  <c r="CO236" i="13"/>
  <c r="CO250" i="13"/>
  <c r="CO234" i="13"/>
  <c r="CO230" i="13"/>
  <c r="CO223" i="13"/>
  <c r="CO229" i="13"/>
  <c r="CO222" i="13"/>
  <c r="CO232" i="13"/>
  <c r="CO221" i="13"/>
  <c r="CO233" i="13"/>
  <c r="CO231" i="13"/>
  <c r="CO219" i="13"/>
  <c r="CO215" i="13"/>
  <c r="CO211" i="13"/>
  <c r="CO224" i="13"/>
  <c r="CO218" i="13"/>
  <c r="CO214" i="13"/>
  <c r="CO235" i="13"/>
  <c r="CO220" i="13"/>
  <c r="CO217" i="13"/>
  <c r="CO213" i="13"/>
  <c r="CO209" i="13"/>
  <c r="CO205" i="13"/>
  <c r="CO208" i="13"/>
  <c r="CO204" i="13"/>
  <c r="CO216" i="13"/>
  <c r="CO207" i="13"/>
  <c r="CO212" i="13"/>
  <c r="CO206" i="13"/>
  <c r="CO195" i="13"/>
  <c r="CO198" i="13"/>
  <c r="CO194" i="13"/>
  <c r="CO187" i="13"/>
  <c r="CO210" i="13"/>
  <c r="CO193" i="13"/>
  <c r="CO162" i="13"/>
  <c r="CO197" i="13"/>
  <c r="CO184" i="13"/>
  <c r="CO180" i="13"/>
  <c r="CO165" i="13"/>
  <c r="CO161" i="13"/>
  <c r="CO183" i="13"/>
  <c r="CO179" i="13"/>
  <c r="CO171" i="13"/>
  <c r="CO186" i="13"/>
  <c r="CO182" i="13"/>
  <c r="CO178" i="13"/>
  <c r="CO170" i="13"/>
  <c r="CO173" i="13" s="1"/>
  <c r="CO181" i="13"/>
  <c r="CO163" i="13"/>
  <c r="CO185" i="13"/>
  <c r="CO160" i="13"/>
  <c r="CO159" i="13"/>
  <c r="CO164" i="13"/>
  <c r="CO154" i="13"/>
  <c r="CO153" i="13"/>
  <c r="CO192" i="13"/>
  <c r="CO199" i="13"/>
  <c r="CO177" i="13"/>
  <c r="CO196" i="13"/>
  <c r="CY301" i="13"/>
  <c r="CY300" i="13"/>
  <c r="DG312" i="13"/>
  <c r="DG313" i="13"/>
  <c r="DG311" i="13"/>
  <c r="DG301" i="13"/>
  <c r="DG300" i="13"/>
  <c r="DG267" i="13"/>
  <c r="DG266" i="13"/>
  <c r="DG258" i="13"/>
  <c r="DG253" i="13"/>
  <c r="DG252" i="13"/>
  <c r="DG251" i="13"/>
  <c r="DG254" i="13"/>
  <c r="DG247" i="13"/>
  <c r="DG236" i="13"/>
  <c r="DG250" i="13"/>
  <c r="DG234" i="13"/>
  <c r="DG233" i="13"/>
  <c r="DG235" i="13"/>
  <c r="DG230" i="13"/>
  <c r="DG223" i="13"/>
  <c r="DG229" i="13"/>
  <c r="DG222" i="13"/>
  <c r="DG231" i="13"/>
  <c r="DG224" i="13"/>
  <c r="DG220" i="13"/>
  <c r="DG219" i="13"/>
  <c r="DG215" i="13"/>
  <c r="DG221" i="13"/>
  <c r="DG218" i="13"/>
  <c r="DG214" i="13"/>
  <c r="DG217" i="13"/>
  <c r="DG213" i="13"/>
  <c r="DG232" i="13"/>
  <c r="DG216" i="13"/>
  <c r="DG209" i="13"/>
  <c r="DG205" i="13"/>
  <c r="DG211" i="13"/>
  <c r="DG212" i="13"/>
  <c r="DG208" i="13"/>
  <c r="DG204" i="13"/>
  <c r="DG210" i="13"/>
  <c r="DG206" i="13"/>
  <c r="DG199" i="13"/>
  <c r="DG198" i="13"/>
  <c r="DG194" i="13"/>
  <c r="DG187" i="13"/>
  <c r="DG197" i="13"/>
  <c r="DG193" i="13"/>
  <c r="DG207" i="13"/>
  <c r="DG196" i="13"/>
  <c r="DG192" i="13"/>
  <c r="DG184" i="13"/>
  <c r="DG180" i="13"/>
  <c r="DG165" i="13"/>
  <c r="DG161" i="13"/>
  <c r="DG183" i="13"/>
  <c r="DG179" i="13"/>
  <c r="DG171" i="13"/>
  <c r="DG164" i="13"/>
  <c r="DG160" i="13"/>
  <c r="DG163" i="13"/>
  <c r="DG177" i="13"/>
  <c r="DG162" i="13"/>
  <c r="DG159" i="13"/>
  <c r="DG181" i="13"/>
  <c r="DG170" i="13"/>
  <c r="DG173" i="13" s="1"/>
  <c r="DG195" i="13"/>
  <c r="DG185" i="13"/>
  <c r="DG178" i="13"/>
  <c r="DG182" i="13"/>
  <c r="DG186" i="13"/>
  <c r="DG154" i="13"/>
  <c r="DG153" i="13"/>
  <c r="DG156" i="13" s="1"/>
  <c r="DQ311" i="13"/>
  <c r="DQ312" i="13"/>
  <c r="DQ313" i="13"/>
  <c r="DQ300" i="13"/>
  <c r="DQ303" i="13" s="1"/>
  <c r="DQ301" i="13"/>
  <c r="DQ267" i="13"/>
  <c r="DQ258" i="13"/>
  <c r="DQ266" i="13"/>
  <c r="DQ254" i="13"/>
  <c r="DQ252" i="13"/>
  <c r="DQ251" i="13"/>
  <c r="DQ253" i="13"/>
  <c r="DQ236" i="13"/>
  <c r="DQ233" i="13"/>
  <c r="DQ250" i="13"/>
  <c r="DQ235" i="13"/>
  <c r="DQ247" i="13"/>
  <c r="DQ229" i="13"/>
  <c r="DQ222" i="13"/>
  <c r="DQ234" i="13"/>
  <c r="DQ232" i="13"/>
  <c r="DQ221" i="13"/>
  <c r="DQ231" i="13"/>
  <c r="DQ224" i="13"/>
  <c r="DQ220" i="13"/>
  <c r="DQ230" i="13"/>
  <c r="DQ218" i="13"/>
  <c r="DQ214" i="13"/>
  <c r="DQ223" i="13"/>
  <c r="DQ217" i="13"/>
  <c r="DQ213" i="13"/>
  <c r="DQ216" i="13"/>
  <c r="DQ212" i="13"/>
  <c r="DQ208" i="13"/>
  <c r="DQ204" i="13"/>
  <c r="DQ219" i="13"/>
  <c r="DQ207" i="13"/>
  <c r="DQ215" i="13"/>
  <c r="DQ210" i="13"/>
  <c r="DQ206" i="13"/>
  <c r="DQ205" i="13"/>
  <c r="DQ198" i="13"/>
  <c r="DQ194" i="13"/>
  <c r="DQ187" i="13"/>
  <c r="DQ197" i="13"/>
  <c r="DQ193" i="13"/>
  <c r="DQ211" i="13"/>
  <c r="DQ199" i="13"/>
  <c r="DQ165" i="13"/>
  <c r="DQ161" i="13"/>
  <c r="DQ183" i="13"/>
  <c r="DQ179" i="13"/>
  <c r="DQ171" i="13"/>
  <c r="DQ164" i="13"/>
  <c r="DQ160" i="13"/>
  <c r="DQ195" i="13"/>
  <c r="DQ186" i="13"/>
  <c r="DQ182" i="13"/>
  <c r="DQ178" i="13"/>
  <c r="DQ170" i="13"/>
  <c r="DQ173" i="13" s="1"/>
  <c r="DQ196" i="13"/>
  <c r="DQ185" i="13"/>
  <c r="DQ181" i="13"/>
  <c r="DQ177" i="13"/>
  <c r="DQ192" i="13"/>
  <c r="DQ154" i="13"/>
  <c r="DQ180" i="13"/>
  <c r="DQ162" i="13"/>
  <c r="DQ184" i="13"/>
  <c r="DQ153" i="13"/>
  <c r="DQ163" i="13"/>
  <c r="DQ209" i="13"/>
  <c r="DQ159" i="13"/>
  <c r="EA300" i="13"/>
  <c r="EA301" i="13"/>
  <c r="EI313" i="13"/>
  <c r="EI311" i="13"/>
  <c r="EI312" i="13"/>
  <c r="EI300" i="13"/>
  <c r="EI301" i="13"/>
  <c r="EI267" i="13"/>
  <c r="EI266" i="13"/>
  <c r="EI258" i="13"/>
  <c r="EI254" i="13"/>
  <c r="EI252" i="13"/>
  <c r="EI251" i="13"/>
  <c r="EI250" i="13"/>
  <c r="EI253" i="13"/>
  <c r="EI247" i="13"/>
  <c r="EI236" i="13"/>
  <c r="EI233" i="13"/>
  <c r="EI234" i="13"/>
  <c r="EI229" i="13"/>
  <c r="EI222" i="13"/>
  <c r="EI232" i="13"/>
  <c r="EI221" i="13"/>
  <c r="EI230" i="13"/>
  <c r="EI223" i="13"/>
  <c r="EI224" i="13"/>
  <c r="EI218" i="13"/>
  <c r="EI214" i="13"/>
  <c r="EI235" i="13"/>
  <c r="EI220" i="13"/>
  <c r="EI217" i="13"/>
  <c r="EI213" i="13"/>
  <c r="EI216" i="13"/>
  <c r="EI212" i="13"/>
  <c r="EI215" i="13"/>
  <c r="EI208" i="13"/>
  <c r="EI204" i="13"/>
  <c r="EI231" i="13"/>
  <c r="EI207" i="13"/>
  <c r="EI211" i="13"/>
  <c r="EI219" i="13"/>
  <c r="EI209" i="13"/>
  <c r="EI205" i="13"/>
  <c r="EI197" i="13"/>
  <c r="EI193" i="13"/>
  <c r="EI210" i="13"/>
  <c r="EI196" i="13"/>
  <c r="EI192" i="13"/>
  <c r="EI206" i="13"/>
  <c r="EI195" i="13"/>
  <c r="EI183" i="13"/>
  <c r="EI179" i="13"/>
  <c r="EI171" i="13"/>
  <c r="EI164" i="13"/>
  <c r="EI160" i="13"/>
  <c r="EI187" i="13"/>
  <c r="EI186" i="13"/>
  <c r="EI182" i="13"/>
  <c r="EI178" i="13"/>
  <c r="EI170" i="13"/>
  <c r="EI194" i="13"/>
  <c r="EI163" i="13"/>
  <c r="EI199" i="13"/>
  <c r="EI162" i="13"/>
  <c r="EI185" i="13"/>
  <c r="EI154" i="13"/>
  <c r="EI198" i="13"/>
  <c r="EI161" i="13"/>
  <c r="EI180" i="13"/>
  <c r="EI165" i="13"/>
  <c r="EI177" i="13"/>
  <c r="EI159" i="13"/>
  <c r="EI181" i="13"/>
  <c r="EI184" i="13"/>
  <c r="ES313" i="13"/>
  <c r="ES312" i="13"/>
  <c r="ES311" i="13"/>
  <c r="ES301" i="13"/>
  <c r="ES300" i="13"/>
  <c r="ES303" i="13" s="1"/>
  <c r="ES266" i="13"/>
  <c r="ES267" i="13"/>
  <c r="ES258" i="13"/>
  <c r="ES254" i="13"/>
  <c r="ES251" i="13"/>
  <c r="ES253" i="13"/>
  <c r="ES252" i="13"/>
  <c r="ES247" i="13"/>
  <c r="ES236" i="13"/>
  <c r="ES250" i="13"/>
  <c r="ES232" i="13"/>
  <c r="ES221" i="13"/>
  <c r="ES235" i="13"/>
  <c r="ES233" i="13"/>
  <c r="ES231" i="13"/>
  <c r="ES224" i="13"/>
  <c r="ES220" i="13"/>
  <c r="ES230" i="13"/>
  <c r="ES223" i="13"/>
  <c r="ES234" i="13"/>
  <c r="ES229" i="13"/>
  <c r="ES217" i="13"/>
  <c r="ES213" i="13"/>
  <c r="ES222" i="13"/>
  <c r="ES216" i="13"/>
  <c r="ES212" i="13"/>
  <c r="ES219" i="13"/>
  <c r="ES215" i="13"/>
  <c r="ES211" i="13"/>
  <c r="ES207" i="13"/>
  <c r="ES218" i="13"/>
  <c r="ES210" i="13"/>
  <c r="ES206" i="13"/>
  <c r="ES199" i="13"/>
  <c r="ES214" i="13"/>
  <c r="ES209" i="13"/>
  <c r="ES205" i="13"/>
  <c r="ES204" i="13"/>
  <c r="ES197" i="13"/>
  <c r="ES193" i="13"/>
  <c r="ES196" i="13"/>
  <c r="ES192" i="13"/>
  <c r="ES198" i="13"/>
  <c r="ES164" i="13"/>
  <c r="ES160" i="13"/>
  <c r="ES195" i="13"/>
  <c r="ES186" i="13"/>
  <c r="ES182" i="13"/>
  <c r="ES178" i="13"/>
  <c r="ES170" i="13"/>
  <c r="ES163" i="13"/>
  <c r="ES185" i="13"/>
  <c r="ES181" i="13"/>
  <c r="ES177" i="13"/>
  <c r="ES184" i="13"/>
  <c r="ES180" i="13"/>
  <c r="ES179" i="13"/>
  <c r="ES161" i="13"/>
  <c r="ES183" i="13"/>
  <c r="ES165" i="13"/>
  <c r="ES154" i="13"/>
  <c r="ES162" i="13"/>
  <c r="ES194" i="13"/>
  <c r="ES187" i="13"/>
  <c r="ES153" i="13"/>
  <c r="ES156" i="13" s="1"/>
  <c r="ES208" i="13"/>
  <c r="ES159" i="13"/>
  <c r="ES171" i="13"/>
  <c r="FC301" i="13"/>
  <c r="FC300" i="13"/>
  <c r="FC303" i="13" s="1"/>
  <c r="FK312" i="13"/>
  <c r="FK313" i="13"/>
  <c r="FK311" i="13"/>
  <c r="FK301" i="13"/>
  <c r="FK300" i="13"/>
  <c r="FK266" i="13"/>
  <c r="FK267" i="13"/>
  <c r="FK254" i="13"/>
  <c r="FK258" i="13"/>
  <c r="FK251" i="13"/>
  <c r="FK253" i="13"/>
  <c r="FK252" i="13"/>
  <c r="FK250" i="13"/>
  <c r="FK236" i="13"/>
  <c r="FK235" i="13"/>
  <c r="FK247" i="13"/>
  <c r="FK233" i="13"/>
  <c r="FK232" i="13"/>
  <c r="FK221" i="13"/>
  <c r="FK231" i="13"/>
  <c r="FK224" i="13"/>
  <c r="FK220" i="13"/>
  <c r="FK234" i="13"/>
  <c r="FK229" i="13"/>
  <c r="FK222" i="13"/>
  <c r="FK223" i="13"/>
  <c r="FK217" i="13"/>
  <c r="FK213" i="13"/>
  <c r="FK216" i="13"/>
  <c r="FK212" i="13"/>
  <c r="FK219" i="13"/>
  <c r="FK215" i="13"/>
  <c r="FK211" i="13"/>
  <c r="FK214" i="13"/>
  <c r="FK207" i="13"/>
  <c r="FK210" i="13"/>
  <c r="FK206" i="13"/>
  <c r="FK199" i="13"/>
  <c r="FK218" i="13"/>
  <c r="FK208" i="13"/>
  <c r="FK204" i="13"/>
  <c r="FK230" i="13"/>
  <c r="FK196" i="13"/>
  <c r="FK192" i="13"/>
  <c r="FK209" i="13"/>
  <c r="FK195" i="13"/>
  <c r="FK205" i="13"/>
  <c r="FK198" i="13"/>
  <c r="FK194" i="13"/>
  <c r="FK187" i="13"/>
  <c r="FK197" i="13"/>
  <c r="FK186" i="13"/>
  <c r="FK182" i="13"/>
  <c r="FK178" i="13"/>
  <c r="FK170" i="13"/>
  <c r="FK163" i="13"/>
  <c r="FK185" i="13"/>
  <c r="FK181" i="13"/>
  <c r="FK177" i="13"/>
  <c r="FK162" i="13"/>
  <c r="FK165" i="13"/>
  <c r="FK161" i="13"/>
  <c r="FK171" i="13"/>
  <c r="FK160" i="13"/>
  <c r="FK154" i="13"/>
  <c r="FK179" i="13"/>
  <c r="FK164" i="13"/>
  <c r="FK183" i="13"/>
  <c r="FK153" i="13"/>
  <c r="FK156" i="13" s="1"/>
  <c r="FK180" i="13"/>
  <c r="FK184" i="13"/>
  <c r="FK159" i="13"/>
  <c r="FK193" i="13"/>
  <c r="FU313" i="13"/>
  <c r="FU312" i="13"/>
  <c r="FU311" i="13"/>
  <c r="FU301" i="13"/>
  <c r="FU300" i="13"/>
  <c r="FU303" i="13" s="1"/>
  <c r="FU267" i="13"/>
  <c r="FU266" i="13"/>
  <c r="FU258" i="13"/>
  <c r="FU253" i="13"/>
  <c r="FU252" i="13"/>
  <c r="FU254" i="13"/>
  <c r="FU250" i="13"/>
  <c r="FU236" i="13"/>
  <c r="FU251" i="13"/>
  <c r="FU235" i="13"/>
  <c r="FU247" i="13"/>
  <c r="FU234" i="13"/>
  <c r="FU231" i="13"/>
  <c r="FU224" i="13"/>
  <c r="FU220" i="13"/>
  <c r="FU230" i="13"/>
  <c r="FU223" i="13"/>
  <c r="FU229" i="13"/>
  <c r="FU222" i="13"/>
  <c r="FU233" i="13"/>
  <c r="FU216" i="13"/>
  <c r="FU212" i="13"/>
  <c r="FU221" i="13"/>
  <c r="FU219" i="13"/>
  <c r="FU215" i="13"/>
  <c r="FU211" i="13"/>
  <c r="FU218" i="13"/>
  <c r="FU214" i="13"/>
  <c r="FU210" i="13"/>
  <c r="FU206" i="13"/>
  <c r="FU199" i="13"/>
  <c r="FU217" i="13"/>
  <c r="FU209" i="13"/>
  <c r="FU205" i="13"/>
  <c r="FU232" i="13"/>
  <c r="FU213" i="13"/>
  <c r="FU208" i="13"/>
  <c r="FU204" i="13"/>
  <c r="FU196" i="13"/>
  <c r="FU192" i="13"/>
  <c r="FU195" i="13"/>
  <c r="FU163" i="13"/>
  <c r="FU185" i="13"/>
  <c r="FU181" i="13"/>
  <c r="FU177" i="13"/>
  <c r="FU162" i="13"/>
  <c r="FU193" i="13"/>
  <c r="FU184" i="13"/>
  <c r="FU180" i="13"/>
  <c r="FU207" i="13"/>
  <c r="FU194" i="13"/>
  <c r="FU183" i="13"/>
  <c r="FU179" i="13"/>
  <c r="FU171" i="13"/>
  <c r="FU153" i="13"/>
  <c r="FU170" i="13"/>
  <c r="FU159" i="13"/>
  <c r="FU197" i="13"/>
  <c r="FU178" i="13"/>
  <c r="FU160" i="13"/>
  <c r="FU182" i="13"/>
  <c r="FU164" i="13"/>
  <c r="FU186" i="13"/>
  <c r="FU187" i="13"/>
  <c r="FU161" i="13"/>
  <c r="FU198" i="13"/>
  <c r="FU165" i="13"/>
  <c r="FU154" i="13"/>
  <c r="GE301" i="13"/>
  <c r="GE300" i="13"/>
  <c r="GM313" i="13"/>
  <c r="GM311" i="13"/>
  <c r="GM314" i="13" s="1"/>
  <c r="GM312" i="13"/>
  <c r="GM301" i="13"/>
  <c r="GM300" i="13"/>
  <c r="GM267" i="13"/>
  <c r="GM266" i="13"/>
  <c r="GM254" i="13"/>
  <c r="GM258" i="13"/>
  <c r="GM250" i="13"/>
  <c r="GM253" i="13"/>
  <c r="GM252" i="13"/>
  <c r="GM251" i="13"/>
  <c r="GM235" i="13"/>
  <c r="GM234" i="13"/>
  <c r="GM247" i="13"/>
  <c r="GM231" i="13"/>
  <c r="GM224" i="13"/>
  <c r="GM220" i="13"/>
  <c r="GM230" i="13"/>
  <c r="GM223" i="13"/>
  <c r="GM233" i="13"/>
  <c r="GM232" i="13"/>
  <c r="GM221" i="13"/>
  <c r="GM236" i="13"/>
  <c r="GM222" i="13"/>
  <c r="GM216" i="13"/>
  <c r="GM212" i="13"/>
  <c r="GM219" i="13"/>
  <c r="GM215" i="13"/>
  <c r="GM218" i="13"/>
  <c r="GM214" i="13"/>
  <c r="GM213" i="13"/>
  <c r="GM210" i="13"/>
  <c r="GM206" i="13"/>
  <c r="GM199" i="13"/>
  <c r="GM211" i="13"/>
  <c r="GM209" i="13"/>
  <c r="GM205" i="13"/>
  <c r="GM229" i="13"/>
  <c r="GM217" i="13"/>
  <c r="GM207" i="13"/>
  <c r="GM195" i="13"/>
  <c r="GM208" i="13"/>
  <c r="GM198" i="13"/>
  <c r="GM194" i="13"/>
  <c r="GM187" i="13"/>
  <c r="GM204" i="13"/>
  <c r="GM197" i="13"/>
  <c r="GM193" i="13"/>
  <c r="GM185" i="13"/>
  <c r="GM181" i="13"/>
  <c r="GM177" i="13"/>
  <c r="GM162" i="13"/>
  <c r="GM184" i="13"/>
  <c r="GM180" i="13"/>
  <c r="GM192" i="13"/>
  <c r="GM165" i="13"/>
  <c r="GM161" i="13"/>
  <c r="GM164" i="13"/>
  <c r="GM160" i="13"/>
  <c r="GM196" i="13"/>
  <c r="GM183" i="13"/>
  <c r="GM153" i="13"/>
  <c r="GM159" i="13"/>
  <c r="GM170" i="13"/>
  <c r="GM178" i="13"/>
  <c r="GM163" i="13"/>
  <c r="GM179" i="13"/>
  <c r="GM154" i="13"/>
  <c r="GM182" i="13"/>
  <c r="GM171" i="13"/>
  <c r="GW313" i="13"/>
  <c r="GW312" i="13"/>
  <c r="GW311" i="13"/>
  <c r="GW300" i="13"/>
  <c r="GW303" i="13" s="1"/>
  <c r="GW301" i="13"/>
  <c r="GW266" i="13"/>
  <c r="GW254" i="13"/>
  <c r="GW267" i="13"/>
  <c r="GW253" i="13"/>
  <c r="GW252" i="13"/>
  <c r="GW251" i="13"/>
  <c r="GW247" i="13"/>
  <c r="GW236" i="13"/>
  <c r="GW250" i="13"/>
  <c r="GW258" i="13"/>
  <c r="GW234" i="13"/>
  <c r="GW235" i="13"/>
  <c r="GW233" i="13"/>
  <c r="GW230" i="13"/>
  <c r="GW223" i="13"/>
  <c r="GW229" i="13"/>
  <c r="GW222" i="13"/>
  <c r="GW232" i="13"/>
  <c r="GW221" i="13"/>
  <c r="GW224" i="13"/>
  <c r="GW219" i="13"/>
  <c r="GW215" i="13"/>
  <c r="GW211" i="13"/>
  <c r="GW220" i="13"/>
  <c r="GW218" i="13"/>
  <c r="GW214" i="13"/>
  <c r="GW217" i="13"/>
  <c r="GW213" i="13"/>
  <c r="GW209" i="13"/>
  <c r="GW205" i="13"/>
  <c r="GW216" i="13"/>
  <c r="GW208" i="13"/>
  <c r="GW204" i="13"/>
  <c r="GW212" i="13"/>
  <c r="GW207" i="13"/>
  <c r="GW199" i="13"/>
  <c r="GW195" i="13"/>
  <c r="GW231" i="13"/>
  <c r="GW198" i="13"/>
  <c r="GW194" i="13"/>
  <c r="GW187" i="13"/>
  <c r="GW196" i="13"/>
  <c r="GW162" i="13"/>
  <c r="GW193" i="13"/>
  <c r="GW184" i="13"/>
  <c r="GW180" i="13"/>
  <c r="GW197" i="13"/>
  <c r="GW165" i="13"/>
  <c r="GW161" i="13"/>
  <c r="GW183" i="13"/>
  <c r="GW179" i="13"/>
  <c r="GW171" i="13"/>
  <c r="GW186" i="13"/>
  <c r="GW182" i="13"/>
  <c r="GW178" i="13"/>
  <c r="GW170" i="13"/>
  <c r="GW192" i="13"/>
  <c r="GW177" i="13"/>
  <c r="GW206" i="13"/>
  <c r="GW181" i="13"/>
  <c r="GW163" i="13"/>
  <c r="GW159" i="13"/>
  <c r="GW185" i="13"/>
  <c r="GW160" i="13"/>
  <c r="GW210" i="13"/>
  <c r="GW164" i="13"/>
  <c r="GW154" i="13"/>
  <c r="GW153" i="13"/>
  <c r="HG301" i="13"/>
  <c r="HG300" i="13"/>
  <c r="HO312" i="13"/>
  <c r="HO313" i="13"/>
  <c r="HO311" i="13"/>
  <c r="HO301" i="13"/>
  <c r="HO300" i="13"/>
  <c r="HO267" i="13"/>
  <c r="HO266" i="13"/>
  <c r="HO258" i="13"/>
  <c r="HO253" i="13"/>
  <c r="HO247" i="13"/>
  <c r="HO252" i="13"/>
  <c r="HO251" i="13"/>
  <c r="HO254" i="13"/>
  <c r="HO250" i="13"/>
  <c r="HO236" i="13"/>
  <c r="HO234" i="13"/>
  <c r="HO233" i="13"/>
  <c r="HO235" i="13"/>
  <c r="HO230" i="13"/>
  <c r="HO223" i="13"/>
  <c r="HO232" i="13"/>
  <c r="HO229" i="13"/>
  <c r="HO222" i="13"/>
  <c r="HO231" i="13"/>
  <c r="HO224" i="13"/>
  <c r="HO220" i="13"/>
  <c r="HO221" i="13"/>
  <c r="HO219" i="13"/>
  <c r="HO215" i="13"/>
  <c r="HO218" i="13"/>
  <c r="HO214" i="13"/>
  <c r="HO217" i="13"/>
  <c r="HO213" i="13"/>
  <c r="HO212" i="13"/>
  <c r="HO209" i="13"/>
  <c r="HO205" i="13"/>
  <c r="HO208" i="13"/>
  <c r="HO204" i="13"/>
  <c r="HO211" i="13"/>
  <c r="HO216" i="13"/>
  <c r="HO210" i="13"/>
  <c r="HO206" i="13"/>
  <c r="HO199" i="13"/>
  <c r="HO198" i="13"/>
  <c r="HO194" i="13"/>
  <c r="HO187" i="13"/>
  <c r="HO207" i="13"/>
  <c r="HO197" i="13"/>
  <c r="HO193" i="13"/>
  <c r="HO196" i="13"/>
  <c r="HO192" i="13"/>
  <c r="HO195" i="13"/>
  <c r="HO184" i="13"/>
  <c r="HO180" i="13"/>
  <c r="HO165" i="13"/>
  <c r="HO161" i="13"/>
  <c r="HO183" i="13"/>
  <c r="HO179" i="13"/>
  <c r="HO171" i="13"/>
  <c r="HO164" i="13"/>
  <c r="HO160" i="13"/>
  <c r="HO163" i="13"/>
  <c r="HO159" i="13"/>
  <c r="HO177" i="13"/>
  <c r="HO162" i="13"/>
  <c r="HO181" i="13"/>
  <c r="HO170" i="13"/>
  <c r="HO173" i="13" s="1"/>
  <c r="HO185" i="13"/>
  <c r="HO178" i="13"/>
  <c r="HO182" i="13"/>
  <c r="HO154" i="13"/>
  <c r="HO186" i="13"/>
  <c r="HO153" i="13"/>
  <c r="HO156" i="13" s="1"/>
  <c r="HY313" i="13"/>
  <c r="HY311" i="13"/>
  <c r="HY312" i="13"/>
  <c r="HY300" i="13"/>
  <c r="HY301" i="13"/>
  <c r="HY267" i="13"/>
  <c r="HY258" i="13"/>
  <c r="HY266" i="13"/>
  <c r="HY254" i="13"/>
  <c r="HY252" i="13"/>
  <c r="HY251" i="13"/>
  <c r="HY253" i="13"/>
  <c r="HY250" i="13"/>
  <c r="HY247" i="13"/>
  <c r="HY233" i="13"/>
  <c r="HY236" i="13"/>
  <c r="HY235" i="13"/>
  <c r="HY229" i="13"/>
  <c r="HY222" i="13"/>
  <c r="HY232" i="13"/>
  <c r="HY221" i="13"/>
  <c r="HY231" i="13"/>
  <c r="HY224" i="13"/>
  <c r="HY220" i="13"/>
  <c r="HY234" i="13"/>
  <c r="HY223" i="13"/>
  <c r="HY218" i="13"/>
  <c r="HY214" i="13"/>
  <c r="HY217" i="13"/>
  <c r="HY213" i="13"/>
  <c r="HY216" i="13"/>
  <c r="HY212" i="13"/>
  <c r="HY211" i="13"/>
  <c r="HY230" i="13"/>
  <c r="HY219" i="13"/>
  <c r="HY208" i="13"/>
  <c r="HY204" i="13"/>
  <c r="HY215" i="13"/>
  <c r="HY207" i="13"/>
  <c r="HY210" i="13"/>
  <c r="HY206" i="13"/>
  <c r="HY198" i="13"/>
  <c r="HY194" i="13"/>
  <c r="HY187" i="13"/>
  <c r="HY197" i="13"/>
  <c r="HY193" i="13"/>
  <c r="HY165" i="13"/>
  <c r="HY161" i="13"/>
  <c r="HY199" i="13"/>
  <c r="HY183" i="13"/>
  <c r="HY179" i="13"/>
  <c r="HY171" i="13"/>
  <c r="HY164" i="13"/>
  <c r="HY160" i="13"/>
  <c r="HY205" i="13"/>
  <c r="HY186" i="13"/>
  <c r="HY182" i="13"/>
  <c r="HY178" i="13"/>
  <c r="HY170" i="13"/>
  <c r="HY209" i="13"/>
  <c r="HY192" i="13"/>
  <c r="HY185" i="13"/>
  <c r="HY181" i="13"/>
  <c r="HY177" i="13"/>
  <c r="HY195" i="13"/>
  <c r="HY196" i="13"/>
  <c r="HY154" i="13"/>
  <c r="HY180" i="13"/>
  <c r="HY162" i="13"/>
  <c r="HY153" i="13"/>
  <c r="HY163" i="13"/>
  <c r="HY184" i="13"/>
  <c r="II300" i="13"/>
  <c r="II303" i="13" s="1"/>
  <c r="II301" i="13"/>
  <c r="IQ313" i="13"/>
  <c r="IQ312" i="13"/>
  <c r="IQ311" i="13"/>
  <c r="IQ301" i="13"/>
  <c r="IQ300" i="13"/>
  <c r="IQ267" i="13"/>
  <c r="IQ266" i="13"/>
  <c r="IQ258" i="13"/>
  <c r="IQ254" i="13"/>
  <c r="IQ252" i="13"/>
  <c r="IQ251" i="13"/>
  <c r="IQ250" i="13"/>
  <c r="IQ253" i="13"/>
  <c r="IQ247" i="13"/>
  <c r="IQ236" i="13"/>
  <c r="IQ233" i="13"/>
  <c r="IQ232" i="13"/>
  <c r="IQ234" i="13"/>
  <c r="IQ235" i="13"/>
  <c r="IQ229" i="13"/>
  <c r="IQ222" i="13"/>
  <c r="IQ221" i="13"/>
  <c r="IQ230" i="13"/>
  <c r="IQ223" i="13"/>
  <c r="IQ220" i="13"/>
  <c r="IQ218" i="13"/>
  <c r="IQ214" i="13"/>
  <c r="IQ217" i="13"/>
  <c r="IQ213" i="13"/>
  <c r="IQ231" i="13"/>
  <c r="IQ216" i="13"/>
  <c r="IQ212" i="13"/>
  <c r="IQ208" i="13"/>
  <c r="IQ204" i="13"/>
  <c r="IQ224" i="13"/>
  <c r="IQ207" i="13"/>
  <c r="IQ215" i="13"/>
  <c r="IQ209" i="13"/>
  <c r="IQ205" i="13"/>
  <c r="IQ210" i="13"/>
  <c r="IQ197" i="13"/>
  <c r="IQ193" i="13"/>
  <c r="IQ206" i="13"/>
  <c r="IQ196" i="13"/>
  <c r="IQ192" i="13"/>
  <c r="IQ219" i="13"/>
  <c r="IQ195" i="13"/>
  <c r="IQ183" i="13"/>
  <c r="IQ179" i="13"/>
  <c r="IQ171" i="13"/>
  <c r="IQ164" i="13"/>
  <c r="IQ160" i="13"/>
  <c r="IQ186" i="13"/>
  <c r="IQ182" i="13"/>
  <c r="IQ178" i="13"/>
  <c r="IQ170" i="13"/>
  <c r="IQ187" i="13"/>
  <c r="IQ163" i="13"/>
  <c r="IQ167" i="13" s="1"/>
  <c r="IQ198" i="13"/>
  <c r="IQ162" i="13"/>
  <c r="IQ199" i="13"/>
  <c r="IQ181" i="13"/>
  <c r="IQ211" i="13"/>
  <c r="IQ185" i="13"/>
  <c r="IQ154" i="13"/>
  <c r="IQ194" i="13"/>
  <c r="IQ161" i="13"/>
  <c r="IQ153" i="13"/>
  <c r="IQ180" i="13"/>
  <c r="IQ184" i="13"/>
  <c r="JA313" i="13"/>
  <c r="JA312" i="13"/>
  <c r="JA311" i="13"/>
  <c r="JA314" i="13" s="1"/>
  <c r="JA301" i="13"/>
  <c r="JA300" i="13"/>
  <c r="JA266" i="13"/>
  <c r="JA258" i="13"/>
  <c r="JA267" i="13"/>
  <c r="JA254" i="13"/>
  <c r="JA251" i="13"/>
  <c r="JA253" i="13"/>
  <c r="JA247" i="13"/>
  <c r="JA236" i="13"/>
  <c r="JA250" i="13"/>
  <c r="JA232" i="13"/>
  <c r="JA252" i="13"/>
  <c r="JA221" i="13"/>
  <c r="JA234" i="13"/>
  <c r="JA231" i="13"/>
  <c r="JA224" i="13"/>
  <c r="JA220" i="13"/>
  <c r="JA230" i="13"/>
  <c r="JA223" i="13"/>
  <c r="JA222" i="13"/>
  <c r="JA217" i="13"/>
  <c r="JA213" i="13"/>
  <c r="JA216" i="13"/>
  <c r="JA212" i="13"/>
  <c r="JA233" i="13"/>
  <c r="JA219" i="13"/>
  <c r="JA215" i="13"/>
  <c r="JA211" i="13"/>
  <c r="JA235" i="13"/>
  <c r="JA218" i="13"/>
  <c r="JA207" i="13"/>
  <c r="JA229" i="13"/>
  <c r="JA214" i="13"/>
  <c r="JA210" i="13"/>
  <c r="JA206" i="13"/>
  <c r="JA199" i="13"/>
  <c r="JA209" i="13"/>
  <c r="JA205" i="13"/>
  <c r="JA197" i="13"/>
  <c r="JA193" i="13"/>
  <c r="JA196" i="13"/>
  <c r="JA192" i="13"/>
  <c r="JA194" i="13"/>
  <c r="JA164" i="13"/>
  <c r="JA160" i="13"/>
  <c r="JA198" i="13"/>
  <c r="JA186" i="13"/>
  <c r="JA182" i="13"/>
  <c r="JA178" i="13"/>
  <c r="JA170" i="13"/>
  <c r="JA204" i="13"/>
  <c r="JA195" i="13"/>
  <c r="JA163" i="13"/>
  <c r="JA185" i="13"/>
  <c r="JA181" i="13"/>
  <c r="JA177" i="13"/>
  <c r="JA184" i="13"/>
  <c r="JA180" i="13"/>
  <c r="JA208" i="13"/>
  <c r="JA171" i="13"/>
  <c r="JA179" i="13"/>
  <c r="JA161" i="13"/>
  <c r="JA154" i="13"/>
  <c r="JA183" i="13"/>
  <c r="JA165" i="13"/>
  <c r="JA162" i="13"/>
  <c r="JA153" i="13"/>
  <c r="JA187" i="13"/>
  <c r="JA159" i="13"/>
  <c r="JK301" i="13"/>
  <c r="JK300" i="13"/>
  <c r="JK303" i="13" s="1"/>
  <c r="JS312" i="13"/>
  <c r="JS311" i="13"/>
  <c r="JS313" i="13"/>
  <c r="JS301" i="13"/>
  <c r="JS300" i="13"/>
  <c r="JS303" i="13" s="1"/>
  <c r="JS266" i="13"/>
  <c r="JS267" i="13"/>
  <c r="JS254" i="13"/>
  <c r="JS251" i="13"/>
  <c r="JS253" i="13"/>
  <c r="JS247" i="13"/>
  <c r="JS258" i="13"/>
  <c r="JS252" i="13"/>
  <c r="JS250" i="13"/>
  <c r="JS236" i="13"/>
  <c r="JS235" i="13"/>
  <c r="JS233" i="13"/>
  <c r="JS221" i="13"/>
  <c r="JS234" i="13"/>
  <c r="JS232" i="13"/>
  <c r="JS231" i="13"/>
  <c r="JS224" i="13"/>
  <c r="JS220" i="13"/>
  <c r="JS229" i="13"/>
  <c r="JS222" i="13"/>
  <c r="JS217" i="13"/>
  <c r="JS213" i="13"/>
  <c r="JS216" i="13"/>
  <c r="JS212" i="13"/>
  <c r="JS230" i="13"/>
  <c r="JS219" i="13"/>
  <c r="JS215" i="13"/>
  <c r="JS211" i="13"/>
  <c r="JS207" i="13"/>
  <c r="JS210" i="13"/>
  <c r="JS206" i="13"/>
  <c r="JS199" i="13"/>
  <c r="JS214" i="13"/>
  <c r="JS208" i="13"/>
  <c r="JS204" i="13"/>
  <c r="JS209" i="13"/>
  <c r="JS196" i="13"/>
  <c r="JS192" i="13"/>
  <c r="JS223" i="13"/>
  <c r="JS205" i="13"/>
  <c r="JS195" i="13"/>
  <c r="JS198" i="13"/>
  <c r="JS194" i="13"/>
  <c r="JS187" i="13"/>
  <c r="JS193" i="13"/>
  <c r="JS186" i="13"/>
  <c r="JS182" i="13"/>
  <c r="JS178" i="13"/>
  <c r="JS170" i="13"/>
  <c r="JS197" i="13"/>
  <c r="JS163" i="13"/>
  <c r="JS185" i="13"/>
  <c r="JS181" i="13"/>
  <c r="JS177" i="13"/>
  <c r="JS162" i="13"/>
  <c r="JS165" i="13"/>
  <c r="JS161" i="13"/>
  <c r="JS154" i="13"/>
  <c r="JS171" i="13"/>
  <c r="JS160" i="13"/>
  <c r="JS179" i="13"/>
  <c r="JS164" i="13"/>
  <c r="JS153" i="13"/>
  <c r="JS183" i="13"/>
  <c r="JS180" i="13"/>
  <c r="JS218" i="13"/>
  <c r="JS184" i="13"/>
  <c r="JS159" i="13"/>
  <c r="KC313" i="13"/>
  <c r="KC312" i="13"/>
  <c r="KC311" i="13"/>
  <c r="KC301" i="13"/>
  <c r="KC300" i="13"/>
  <c r="KC267" i="13"/>
  <c r="KC266" i="13"/>
  <c r="KC258" i="13"/>
  <c r="KC253" i="13"/>
  <c r="KC252" i="13"/>
  <c r="KC251" i="13"/>
  <c r="KC236" i="13"/>
  <c r="KC254" i="13"/>
  <c r="KC250" i="13"/>
  <c r="KC247" i="13"/>
  <c r="KC235" i="13"/>
  <c r="KC231" i="13"/>
  <c r="KC224" i="13"/>
  <c r="KC220" i="13"/>
  <c r="KC233" i="13"/>
  <c r="KC232" i="13"/>
  <c r="KC230" i="13"/>
  <c r="KC223" i="13"/>
  <c r="KC229" i="13"/>
  <c r="KC222" i="13"/>
  <c r="KC221" i="13"/>
  <c r="KC216" i="13"/>
  <c r="KC212" i="13"/>
  <c r="KC234" i="13"/>
  <c r="KC219" i="13"/>
  <c r="KC215" i="13"/>
  <c r="KC211" i="13"/>
  <c r="KC218" i="13"/>
  <c r="KC214" i="13"/>
  <c r="KC217" i="13"/>
  <c r="KC206" i="13"/>
  <c r="KC199" i="13"/>
  <c r="KC213" i="13"/>
  <c r="KC210" i="13"/>
  <c r="KC209" i="13"/>
  <c r="KC205" i="13"/>
  <c r="KC208" i="13"/>
  <c r="KC204" i="13"/>
  <c r="KC196" i="13"/>
  <c r="KC192" i="13"/>
  <c r="KC195" i="13"/>
  <c r="KC163" i="13"/>
  <c r="KC159" i="13"/>
  <c r="KC185" i="13"/>
  <c r="KC181" i="13"/>
  <c r="KC177" i="13"/>
  <c r="KC162" i="13"/>
  <c r="KC207" i="13"/>
  <c r="KC184" i="13"/>
  <c r="KC180" i="13"/>
  <c r="KC197" i="13"/>
  <c r="KC187" i="13"/>
  <c r="KC183" i="13"/>
  <c r="KC179" i="13"/>
  <c r="KC171" i="13"/>
  <c r="KC198" i="13"/>
  <c r="KC194" i="13"/>
  <c r="KC165" i="13"/>
  <c r="KC153" i="13"/>
  <c r="KC170" i="13"/>
  <c r="KC178" i="13"/>
  <c r="KC160" i="13"/>
  <c r="KC161" i="13"/>
  <c r="KC182" i="13"/>
  <c r="KC164" i="13"/>
  <c r="KC193" i="13"/>
  <c r="KM301" i="13"/>
  <c r="KM300" i="13"/>
  <c r="KU313" i="13"/>
  <c r="KU311" i="13"/>
  <c r="KU312" i="13"/>
  <c r="KU300" i="13"/>
  <c r="KU303" i="13" s="1"/>
  <c r="KU301" i="13"/>
  <c r="KU267" i="13"/>
  <c r="KU266" i="13"/>
  <c r="KU254" i="13"/>
  <c r="KU258" i="13"/>
  <c r="KU250" i="13"/>
  <c r="KU253" i="13"/>
  <c r="KU252" i="13"/>
  <c r="KU251" i="13"/>
  <c r="KU247" i="13"/>
  <c r="KU236" i="13"/>
  <c r="KU235" i="13"/>
  <c r="KU234" i="13"/>
  <c r="KU232" i="13"/>
  <c r="KU231" i="13"/>
  <c r="KU224" i="13"/>
  <c r="KU220" i="13"/>
  <c r="KU233" i="13"/>
  <c r="KU230" i="13"/>
  <c r="KU223" i="13"/>
  <c r="KU221" i="13"/>
  <c r="KU216" i="13"/>
  <c r="KU212" i="13"/>
  <c r="KU219" i="13"/>
  <c r="KU215" i="13"/>
  <c r="KU229" i="13"/>
  <c r="KU218" i="13"/>
  <c r="KU214" i="13"/>
  <c r="KU210" i="13"/>
  <c r="KU206" i="13"/>
  <c r="KU199" i="13"/>
  <c r="KU209" i="13"/>
  <c r="KU205" i="13"/>
  <c r="KU222" i="13"/>
  <c r="KU213" i="13"/>
  <c r="KU211" i="13"/>
  <c r="KU207" i="13"/>
  <c r="KU217" i="13"/>
  <c r="KU208" i="13"/>
  <c r="KU195" i="13"/>
  <c r="KU204" i="13"/>
  <c r="KU198" i="13"/>
  <c r="KU194" i="13"/>
  <c r="KU187" i="13"/>
  <c r="KU197" i="13"/>
  <c r="KU193" i="13"/>
  <c r="KU185" i="13"/>
  <c r="KU181" i="13"/>
  <c r="KU177" i="13"/>
  <c r="KU162" i="13"/>
  <c r="KU184" i="13"/>
  <c r="KU180" i="13"/>
  <c r="KU165" i="13"/>
  <c r="KU161" i="13"/>
  <c r="KU196" i="13"/>
  <c r="KU164" i="13"/>
  <c r="KU160" i="13"/>
  <c r="KU186" i="13"/>
  <c r="KU179" i="13"/>
  <c r="KU153" i="13"/>
  <c r="KU183" i="13"/>
  <c r="KU159" i="13"/>
  <c r="KU192" i="13"/>
  <c r="KU170" i="13"/>
  <c r="KU178" i="13"/>
  <c r="KU182" i="13"/>
  <c r="KU171" i="13"/>
  <c r="KU163" i="13"/>
  <c r="LE313" i="13"/>
  <c r="LE312" i="13"/>
  <c r="LE311" i="13"/>
  <c r="LE314" i="13" s="1"/>
  <c r="LE301" i="13"/>
  <c r="LE300" i="13"/>
  <c r="LE303" i="13" s="1"/>
  <c r="LE267" i="13"/>
  <c r="LE266" i="13"/>
  <c r="LE254" i="13"/>
  <c r="LE253" i="13"/>
  <c r="LE252" i="13"/>
  <c r="LE258" i="13"/>
  <c r="LE251" i="13"/>
  <c r="LE236" i="13"/>
  <c r="LE234" i="13"/>
  <c r="LE247" i="13"/>
  <c r="LE250" i="13"/>
  <c r="LE256" i="13" s="1"/>
  <c r="LE235" i="13"/>
  <c r="LE230" i="13"/>
  <c r="LE223" i="13"/>
  <c r="LE232" i="13"/>
  <c r="LE229" i="13"/>
  <c r="LE222" i="13"/>
  <c r="LE221" i="13"/>
  <c r="LE220" i="13"/>
  <c r="LE219" i="13"/>
  <c r="LE215" i="13"/>
  <c r="LE211" i="13"/>
  <c r="LE218" i="13"/>
  <c r="LE214" i="13"/>
  <c r="LE210" i="13"/>
  <c r="LE231" i="13"/>
  <c r="LE217" i="13"/>
  <c r="LE213" i="13"/>
  <c r="LE233" i="13"/>
  <c r="LE216" i="13"/>
  <c r="LE209" i="13"/>
  <c r="LE205" i="13"/>
  <c r="LE212" i="13"/>
  <c r="LE208" i="13"/>
  <c r="LE204" i="13"/>
  <c r="LE207" i="13"/>
  <c r="LE195" i="13"/>
  <c r="LE199" i="13"/>
  <c r="LE198" i="13"/>
  <c r="LE194" i="13"/>
  <c r="LE187" i="13"/>
  <c r="LE192" i="13"/>
  <c r="LE162" i="13"/>
  <c r="LE196" i="13"/>
  <c r="LE184" i="13"/>
  <c r="LE180" i="13"/>
  <c r="LE206" i="13"/>
  <c r="LE193" i="13"/>
  <c r="LE165" i="13"/>
  <c r="LE161" i="13"/>
  <c r="LE197" i="13"/>
  <c r="LE183" i="13"/>
  <c r="LE179" i="13"/>
  <c r="LE171" i="13"/>
  <c r="LE224" i="13"/>
  <c r="LE186" i="13"/>
  <c r="LE182" i="13"/>
  <c r="LE178" i="13"/>
  <c r="LE170" i="13"/>
  <c r="LE177" i="13"/>
  <c r="LE181" i="13"/>
  <c r="LE163" i="13"/>
  <c r="LE159" i="13"/>
  <c r="LE185" i="13"/>
  <c r="LE160" i="13"/>
  <c r="LE164" i="13"/>
  <c r="LE154" i="13"/>
  <c r="LE156" i="13" s="1"/>
  <c r="LO300" i="13"/>
  <c r="LO303" i="13" s="1"/>
  <c r="LO301" i="13"/>
  <c r="LW312" i="13"/>
  <c r="LW313" i="13"/>
  <c r="LW311" i="13"/>
  <c r="LW300" i="13"/>
  <c r="LW301" i="13"/>
  <c r="LW267" i="13"/>
  <c r="LW266" i="13"/>
  <c r="LW258" i="13"/>
  <c r="LW253" i="13"/>
  <c r="LW247" i="13"/>
  <c r="LW252" i="13"/>
  <c r="LW251" i="13"/>
  <c r="LW236" i="13"/>
  <c r="LW254" i="13"/>
  <c r="LW250" i="13"/>
  <c r="LW234" i="13"/>
  <c r="LW233" i="13"/>
  <c r="LW235" i="13"/>
  <c r="LW232" i="13"/>
  <c r="LW230" i="13"/>
  <c r="LW223" i="13"/>
  <c r="LW229" i="13"/>
  <c r="LW222" i="13"/>
  <c r="LW231" i="13"/>
  <c r="LW224" i="13"/>
  <c r="LW220" i="13"/>
  <c r="LW219" i="13"/>
  <c r="LW215" i="13"/>
  <c r="LW218" i="13"/>
  <c r="LW214" i="13"/>
  <c r="LW217" i="13"/>
  <c r="LW213" i="13"/>
  <c r="LW221" i="13"/>
  <c r="LW209" i="13"/>
  <c r="LW205" i="13"/>
  <c r="LW198" i="13"/>
  <c r="LW211" i="13"/>
  <c r="LW208" i="13"/>
  <c r="LW204" i="13"/>
  <c r="LW212" i="13"/>
  <c r="LW210" i="13"/>
  <c r="LW206" i="13"/>
  <c r="LW199" i="13"/>
  <c r="LW207" i="13"/>
  <c r="LW194" i="13"/>
  <c r="LW187" i="13"/>
  <c r="LW216" i="13"/>
  <c r="LW197" i="13"/>
  <c r="LW193" i="13"/>
  <c r="LW186" i="13"/>
  <c r="LW196" i="13"/>
  <c r="LW192" i="13"/>
  <c r="LW184" i="13"/>
  <c r="LW180" i="13"/>
  <c r="LW195" i="13"/>
  <c r="LW165" i="13"/>
  <c r="LW161" i="13"/>
  <c r="LW183" i="13"/>
  <c r="LW179" i="13"/>
  <c r="LW171" i="13"/>
  <c r="LW164" i="13"/>
  <c r="LW160" i="13"/>
  <c r="LW163" i="13"/>
  <c r="LW177" i="13"/>
  <c r="LW162" i="13"/>
  <c r="LW181" i="13"/>
  <c r="LW170" i="13"/>
  <c r="LW185" i="13"/>
  <c r="LW178" i="13"/>
  <c r="LW154" i="13"/>
  <c r="LW182" i="13"/>
  <c r="LW159" i="13"/>
  <c r="MG313" i="13"/>
  <c r="MG312" i="13"/>
  <c r="MG311" i="13"/>
  <c r="MG301" i="13"/>
  <c r="MG300" i="13"/>
  <c r="MG267" i="13"/>
  <c r="MG266" i="13"/>
  <c r="MG258" i="13"/>
  <c r="MG254" i="13"/>
  <c r="MG252" i="13"/>
  <c r="MG251" i="13"/>
  <c r="MG250" i="13"/>
  <c r="MG253" i="13"/>
  <c r="MG233" i="13"/>
  <c r="MG235" i="13"/>
  <c r="MG236" i="13"/>
  <c r="MG229" i="13"/>
  <c r="MG222" i="13"/>
  <c r="MG232" i="13"/>
  <c r="MG234" i="13"/>
  <c r="MG221" i="13"/>
  <c r="MG247" i="13"/>
  <c r="MG231" i="13"/>
  <c r="MG224" i="13"/>
  <c r="MG220" i="13"/>
  <c r="MG218" i="13"/>
  <c r="MG214" i="13"/>
  <c r="MG210" i="13"/>
  <c r="MG217" i="13"/>
  <c r="MG213" i="13"/>
  <c r="MG230" i="13"/>
  <c r="MG216" i="13"/>
  <c r="MG212" i="13"/>
  <c r="MG223" i="13"/>
  <c r="MG215" i="13"/>
  <c r="MG208" i="13"/>
  <c r="MG204" i="13"/>
  <c r="MG207" i="13"/>
  <c r="MG206" i="13"/>
  <c r="MG219" i="13"/>
  <c r="MG194" i="13"/>
  <c r="MG187" i="13"/>
  <c r="MG209" i="13"/>
  <c r="MG197" i="13"/>
  <c r="MG193" i="13"/>
  <c r="MG186" i="13"/>
  <c r="MG211" i="13"/>
  <c r="MG198" i="13"/>
  <c r="MG165" i="13"/>
  <c r="MG161" i="13"/>
  <c r="MG205" i="13"/>
  <c r="MG183" i="13"/>
  <c r="MG179" i="13"/>
  <c r="MG171" i="13"/>
  <c r="MG164" i="13"/>
  <c r="MG160" i="13"/>
  <c r="MG199" i="13"/>
  <c r="MG182" i="13"/>
  <c r="MG178" i="13"/>
  <c r="MG170" i="13"/>
  <c r="MG173" i="13" s="1"/>
  <c r="MG195" i="13"/>
  <c r="MG185" i="13"/>
  <c r="MG181" i="13"/>
  <c r="MG177" i="13"/>
  <c r="MG163" i="13"/>
  <c r="MG154" i="13"/>
  <c r="MG196" i="13"/>
  <c r="MG192" i="13"/>
  <c r="MG153" i="13"/>
  <c r="MG180" i="13"/>
  <c r="MG162" i="13"/>
  <c r="MG184" i="13"/>
  <c r="MG159" i="13"/>
  <c r="MG167" i="13" s="1"/>
  <c r="MQ300" i="13"/>
  <c r="MQ303" i="13" s="1"/>
  <c r="MQ301" i="13"/>
  <c r="MQ311" i="13"/>
  <c r="MY313" i="13"/>
  <c r="MY312" i="13"/>
  <c r="MY311" i="13"/>
  <c r="MY300" i="13"/>
  <c r="MY301" i="13"/>
  <c r="MY267" i="13"/>
  <c r="MY290" i="13"/>
  <c r="MY266" i="13"/>
  <c r="MY258" i="13"/>
  <c r="MY254" i="13"/>
  <c r="MY252" i="13"/>
  <c r="MY251" i="13"/>
  <c r="MY250" i="13"/>
  <c r="MY256" i="13" s="1"/>
  <c r="MY253" i="13"/>
  <c r="MY236" i="13"/>
  <c r="MY233" i="13"/>
  <c r="MY247" i="13"/>
  <c r="MY232" i="13"/>
  <c r="MY234" i="13"/>
  <c r="MY229" i="13"/>
  <c r="MY222" i="13"/>
  <c r="MY235" i="13"/>
  <c r="MY221" i="13"/>
  <c r="MY230" i="13"/>
  <c r="MY223" i="13"/>
  <c r="MY218" i="13"/>
  <c r="MY214" i="13"/>
  <c r="MY231" i="13"/>
  <c r="MY217" i="13"/>
  <c r="MY213" i="13"/>
  <c r="MY224" i="13"/>
  <c r="MY216" i="13"/>
  <c r="MY212" i="13"/>
  <c r="MY208" i="13"/>
  <c r="MY204" i="13"/>
  <c r="MY210" i="13"/>
  <c r="MY220" i="13"/>
  <c r="MY219" i="13"/>
  <c r="MY207" i="13"/>
  <c r="MY209" i="13"/>
  <c r="MY205" i="13"/>
  <c r="MY198" i="13"/>
  <c r="MY199" i="13"/>
  <c r="MY211" i="13"/>
  <c r="MY206" i="13"/>
  <c r="MY197" i="13"/>
  <c r="MY193" i="13"/>
  <c r="MY186" i="13"/>
  <c r="MY196" i="13"/>
  <c r="MY192" i="13"/>
  <c r="MY215" i="13"/>
  <c r="MY195" i="13"/>
  <c r="MY183" i="13"/>
  <c r="MY179" i="13"/>
  <c r="MY171" i="13"/>
  <c r="MY164" i="13"/>
  <c r="MY160" i="13"/>
  <c r="MY182" i="13"/>
  <c r="MY178" i="13"/>
  <c r="MY170" i="13"/>
  <c r="MY163" i="13"/>
  <c r="MY159" i="13"/>
  <c r="MY194" i="13"/>
  <c r="MY162" i="13"/>
  <c r="MY184" i="13"/>
  <c r="MY177" i="13"/>
  <c r="MY181" i="13"/>
  <c r="MY185" i="13"/>
  <c r="MY154" i="13"/>
  <c r="MY153" i="13"/>
  <c r="MY180" i="13"/>
  <c r="MY187" i="13"/>
  <c r="MY161" i="13"/>
  <c r="MY165" i="13"/>
  <c r="NI313" i="13"/>
  <c r="NI312" i="13"/>
  <c r="NI311" i="13"/>
  <c r="NI314" i="13" s="1"/>
  <c r="NI300" i="13"/>
  <c r="NI303" i="13" s="1"/>
  <c r="NI301" i="13"/>
  <c r="NI266" i="13"/>
  <c r="NI258" i="13"/>
  <c r="NI267" i="13"/>
  <c r="NI251" i="13"/>
  <c r="NI254" i="13"/>
  <c r="NI250" i="13"/>
  <c r="NI253" i="13"/>
  <c r="NI247" i="13"/>
  <c r="NI236" i="13"/>
  <c r="NI252" i="13"/>
  <c r="NI232" i="13"/>
  <c r="NI221" i="13"/>
  <c r="NI233" i="13"/>
  <c r="NI231" i="13"/>
  <c r="NI224" i="13"/>
  <c r="NI220" i="13"/>
  <c r="NI235" i="13"/>
  <c r="NI230" i="13"/>
  <c r="NI223" i="13"/>
  <c r="NI219" i="13"/>
  <c r="NI234" i="13"/>
  <c r="NI217" i="13"/>
  <c r="NI213" i="13"/>
  <c r="NI216" i="13"/>
  <c r="NI212" i="13"/>
  <c r="NI229" i="13"/>
  <c r="NI215" i="13"/>
  <c r="NI211" i="13"/>
  <c r="NI214" i="13"/>
  <c r="NI207" i="13"/>
  <c r="NI222" i="13"/>
  <c r="NI206" i="13"/>
  <c r="NI199" i="13"/>
  <c r="NI209" i="13"/>
  <c r="NI205" i="13"/>
  <c r="NI197" i="13"/>
  <c r="NI193" i="13"/>
  <c r="NI186" i="13"/>
  <c r="NI218" i="13"/>
  <c r="NI208" i="13"/>
  <c r="NI196" i="13"/>
  <c r="NI192" i="13"/>
  <c r="NI198" i="13"/>
  <c r="NI204" i="13"/>
  <c r="NI187" i="13"/>
  <c r="NI164" i="13"/>
  <c r="NI160" i="13"/>
  <c r="NI194" i="13"/>
  <c r="NI182" i="13"/>
  <c r="NI178" i="13"/>
  <c r="NI170" i="13"/>
  <c r="NI163" i="13"/>
  <c r="NI195" i="13"/>
  <c r="NI185" i="13"/>
  <c r="NI181" i="13"/>
  <c r="NI177" i="13"/>
  <c r="NI184" i="13"/>
  <c r="NI180" i="13"/>
  <c r="NI171" i="13"/>
  <c r="NI154" i="13"/>
  <c r="NI179" i="13"/>
  <c r="NI161" i="13"/>
  <c r="NI183" i="13"/>
  <c r="NI165" i="13"/>
  <c r="NI153" i="13"/>
  <c r="NI156" i="13" s="1"/>
  <c r="NI162" i="13"/>
  <c r="NI210" i="13"/>
  <c r="NI159" i="13"/>
  <c r="NS301" i="13"/>
  <c r="NS300" i="13"/>
  <c r="NS303" i="13" s="1"/>
  <c r="OA313" i="13"/>
  <c r="OA312" i="13"/>
  <c r="OA311" i="13"/>
  <c r="OA314" i="13" s="1"/>
  <c r="OA301" i="13"/>
  <c r="OA300" i="13"/>
  <c r="OA266" i="13"/>
  <c r="OA267" i="13"/>
  <c r="OA254" i="13"/>
  <c r="OA251" i="13"/>
  <c r="OA250" i="13"/>
  <c r="OA258" i="13"/>
  <c r="OA247" i="13"/>
  <c r="OA253" i="13"/>
  <c r="OA252" i="13"/>
  <c r="OA235" i="13"/>
  <c r="OA233" i="13"/>
  <c r="OA232" i="13"/>
  <c r="OA221" i="13"/>
  <c r="OA236" i="13"/>
  <c r="OA231" i="13"/>
  <c r="OA224" i="13"/>
  <c r="OA220" i="13"/>
  <c r="OA234" i="13"/>
  <c r="OA229" i="13"/>
  <c r="OA222" i="13"/>
  <c r="OA217" i="13"/>
  <c r="OA213" i="13"/>
  <c r="OA230" i="13"/>
  <c r="OA216" i="13"/>
  <c r="OA212" i="13"/>
  <c r="OA219" i="13"/>
  <c r="OA223" i="13"/>
  <c r="OA215" i="13"/>
  <c r="OA211" i="13"/>
  <c r="OA207" i="13"/>
  <c r="OA218" i="13"/>
  <c r="OA206" i="13"/>
  <c r="OA199" i="13"/>
  <c r="OA210" i="13"/>
  <c r="OA208" i="13"/>
  <c r="OA204" i="13"/>
  <c r="OA205" i="13"/>
  <c r="OA196" i="13"/>
  <c r="OA192" i="13"/>
  <c r="OA195" i="13"/>
  <c r="OA194" i="13"/>
  <c r="OA187" i="13"/>
  <c r="OA209" i="13"/>
  <c r="OA186" i="13"/>
  <c r="OA182" i="13"/>
  <c r="OA178" i="13"/>
  <c r="OA315" i="13" s="1"/>
  <c r="OA170" i="13"/>
  <c r="OA193" i="13"/>
  <c r="OA163" i="13"/>
  <c r="OA198" i="13"/>
  <c r="OA197" i="13"/>
  <c r="OA185" i="13"/>
  <c r="OA181" i="13"/>
  <c r="OA177" i="13"/>
  <c r="OA162" i="13"/>
  <c r="OA165" i="13"/>
  <c r="OA161" i="13"/>
  <c r="OA154" i="13"/>
  <c r="OA171" i="13"/>
  <c r="OA160" i="13"/>
  <c r="OA153" i="13"/>
  <c r="OA156" i="13" s="1"/>
  <c r="OA214" i="13"/>
  <c r="OA179" i="13"/>
  <c r="OA164" i="13"/>
  <c r="OA159" i="13"/>
  <c r="OA183" i="13"/>
  <c r="OA180" i="13"/>
  <c r="OA184" i="13"/>
  <c r="OK313" i="13"/>
  <c r="OK312" i="13"/>
  <c r="OK311" i="13"/>
  <c r="OK301" i="13"/>
  <c r="OK300" i="13"/>
  <c r="OK267" i="13"/>
  <c r="OK258" i="13"/>
  <c r="OK254" i="13"/>
  <c r="OK253" i="13"/>
  <c r="OK266" i="13"/>
  <c r="OK250" i="13"/>
  <c r="OK252" i="13"/>
  <c r="OK247" i="13"/>
  <c r="OK251" i="13"/>
  <c r="OK236" i="13"/>
  <c r="OK235" i="13"/>
  <c r="OK234" i="13"/>
  <c r="OK231" i="13"/>
  <c r="OK224" i="13"/>
  <c r="OK220" i="13"/>
  <c r="OK232" i="13"/>
  <c r="OK230" i="13"/>
  <c r="OK223" i="13"/>
  <c r="OK219" i="13"/>
  <c r="OK229" i="13"/>
  <c r="OK222" i="13"/>
  <c r="OK233" i="13"/>
  <c r="OK216" i="13"/>
  <c r="OK212" i="13"/>
  <c r="OK215" i="13"/>
  <c r="OK211" i="13"/>
  <c r="OK218" i="13"/>
  <c r="OK214" i="13"/>
  <c r="OK210" i="13"/>
  <c r="OK213" i="13"/>
  <c r="OK206" i="13"/>
  <c r="OK199" i="13"/>
  <c r="OK209" i="13"/>
  <c r="OK205" i="13"/>
  <c r="OK198" i="13"/>
  <c r="OK221" i="13"/>
  <c r="OK208" i="13"/>
  <c r="OK204" i="13"/>
  <c r="OK196" i="13"/>
  <c r="OK192" i="13"/>
  <c r="OK207" i="13"/>
  <c r="OK195" i="13"/>
  <c r="OK163" i="13"/>
  <c r="OK159" i="13"/>
  <c r="OK185" i="13"/>
  <c r="OK181" i="13"/>
  <c r="OK177" i="13"/>
  <c r="OK162" i="13"/>
  <c r="OK184" i="13"/>
  <c r="OK180" i="13"/>
  <c r="OK193" i="13"/>
  <c r="OK183" i="13"/>
  <c r="OK179" i="13"/>
  <c r="OK171" i="13"/>
  <c r="OK186" i="13"/>
  <c r="OK161" i="13"/>
  <c r="OK165" i="13"/>
  <c r="OK153" i="13"/>
  <c r="OK194" i="13"/>
  <c r="OK187" i="13"/>
  <c r="OK170" i="13"/>
  <c r="OK178" i="13"/>
  <c r="OK217" i="13"/>
  <c r="OK160" i="13"/>
  <c r="OK154" i="13"/>
  <c r="OK182" i="13"/>
  <c r="OK164" i="13"/>
  <c r="OK197" i="13"/>
  <c r="OU301" i="13"/>
  <c r="OU300" i="13"/>
  <c r="PC313" i="13"/>
  <c r="PC312" i="13"/>
  <c r="PC311" i="13"/>
  <c r="PC300" i="13"/>
  <c r="PC303" i="13" s="1"/>
  <c r="PC301" i="13"/>
  <c r="PC267" i="13"/>
  <c r="PC266" i="13"/>
  <c r="PC254" i="13"/>
  <c r="PC253" i="13"/>
  <c r="PC258" i="13"/>
  <c r="PC250" i="13"/>
  <c r="PC252" i="13"/>
  <c r="PC251" i="13"/>
  <c r="PC247" i="13"/>
  <c r="PC236" i="13"/>
  <c r="PC234" i="13"/>
  <c r="PC232" i="13"/>
  <c r="PC231" i="13"/>
  <c r="PC224" i="13"/>
  <c r="PC220" i="13"/>
  <c r="PC230" i="13"/>
  <c r="PC223" i="13"/>
  <c r="PC233" i="13"/>
  <c r="PC235" i="13"/>
  <c r="PC221" i="13"/>
  <c r="PC216" i="13"/>
  <c r="PC212" i="13"/>
  <c r="PC219" i="13"/>
  <c r="PC229" i="13"/>
  <c r="PC215" i="13"/>
  <c r="PC222" i="13"/>
  <c r="PC218" i="13"/>
  <c r="PC214" i="13"/>
  <c r="PC210" i="13"/>
  <c r="PC206" i="13"/>
  <c r="PC199" i="13"/>
  <c r="PC211" i="13"/>
  <c r="PC217" i="13"/>
  <c r="PC209" i="13"/>
  <c r="PC205" i="13"/>
  <c r="PC198" i="13"/>
  <c r="PC207" i="13"/>
  <c r="PC213" i="13"/>
  <c r="PC204" i="13"/>
  <c r="PC195" i="13"/>
  <c r="PC194" i="13"/>
  <c r="PC187" i="13"/>
  <c r="PC197" i="13"/>
  <c r="PC193" i="13"/>
  <c r="PC186" i="13"/>
  <c r="PC185" i="13"/>
  <c r="PC181" i="13"/>
  <c r="PC177" i="13"/>
  <c r="PC162" i="13"/>
  <c r="PC184" i="13"/>
  <c r="PC180" i="13"/>
  <c r="PC165" i="13"/>
  <c r="PC161" i="13"/>
  <c r="PC192" i="13"/>
  <c r="PC164" i="13"/>
  <c r="PC160" i="13"/>
  <c r="PC182" i="13"/>
  <c r="PC171" i="13"/>
  <c r="PC153" i="13"/>
  <c r="PC179" i="13"/>
  <c r="PC183" i="13"/>
  <c r="PC196" i="13"/>
  <c r="PC208" i="13"/>
  <c r="PC159" i="13"/>
  <c r="PC170" i="13"/>
  <c r="PC163" i="13"/>
  <c r="PC154" i="13"/>
  <c r="PM313" i="13"/>
  <c r="PM312" i="13"/>
  <c r="PM311" i="13"/>
  <c r="PM301" i="13"/>
  <c r="PM300" i="13"/>
  <c r="PM267" i="13"/>
  <c r="PM266" i="13"/>
  <c r="PM254" i="13"/>
  <c r="PM258" i="13"/>
  <c r="PM252" i="13"/>
  <c r="PM253" i="13"/>
  <c r="PM251" i="13"/>
  <c r="PM236" i="13"/>
  <c r="PM235" i="13"/>
  <c r="PM247" i="13"/>
  <c r="PM234" i="13"/>
  <c r="PM233" i="13"/>
  <c r="PM230" i="13"/>
  <c r="PM223" i="13"/>
  <c r="PM219" i="13"/>
  <c r="PM229" i="13"/>
  <c r="PM222" i="13"/>
  <c r="PM221" i="13"/>
  <c r="PM232" i="13"/>
  <c r="PM215" i="13"/>
  <c r="PM211" i="13"/>
  <c r="PM231" i="13"/>
  <c r="PM218" i="13"/>
  <c r="PM214" i="13"/>
  <c r="PM210" i="13"/>
  <c r="PM250" i="13"/>
  <c r="PM224" i="13"/>
  <c r="PM217" i="13"/>
  <c r="PM213" i="13"/>
  <c r="PM212" i="13"/>
  <c r="PM209" i="13"/>
  <c r="PM205" i="13"/>
  <c r="PM198" i="13"/>
  <c r="PM208" i="13"/>
  <c r="PM204" i="13"/>
  <c r="PM207" i="13"/>
  <c r="PM195" i="13"/>
  <c r="PM206" i="13"/>
  <c r="PM199" i="13"/>
  <c r="PM194" i="13"/>
  <c r="PM187" i="13"/>
  <c r="PM216" i="13"/>
  <c r="PM162" i="13"/>
  <c r="PM192" i="13"/>
  <c r="PM184" i="13"/>
  <c r="PM180" i="13"/>
  <c r="PM196" i="13"/>
  <c r="PM186" i="13"/>
  <c r="PM165" i="13"/>
  <c r="PM161" i="13"/>
  <c r="PM193" i="13"/>
  <c r="PM183" i="13"/>
  <c r="PM179" i="13"/>
  <c r="PM171" i="13"/>
  <c r="PM182" i="13"/>
  <c r="PM178" i="13"/>
  <c r="PM170" i="13"/>
  <c r="PM173" i="13" s="1"/>
  <c r="PM159" i="13"/>
  <c r="PM177" i="13"/>
  <c r="PM197" i="13"/>
  <c r="PM181" i="13"/>
  <c r="PM163" i="13"/>
  <c r="PM185" i="13"/>
  <c r="PM160" i="13"/>
  <c r="PM164" i="13"/>
  <c r="PM154" i="13"/>
  <c r="PM153" i="13"/>
  <c r="PW300" i="13"/>
  <c r="PW301" i="13"/>
  <c r="QE313" i="13"/>
  <c r="QE312" i="13"/>
  <c r="QE311" i="13"/>
  <c r="QE300" i="13"/>
  <c r="QE301" i="13"/>
  <c r="QE267" i="13"/>
  <c r="QE266" i="13"/>
  <c r="QE253" i="13"/>
  <c r="QE258" i="13"/>
  <c r="QE254" i="13"/>
  <c r="QE247" i="13"/>
  <c r="QE252" i="13"/>
  <c r="QE251" i="13"/>
  <c r="QE250" i="13"/>
  <c r="QE236" i="13"/>
  <c r="QE234" i="13"/>
  <c r="QE233" i="13"/>
  <c r="QE235" i="13"/>
  <c r="QE230" i="13"/>
  <c r="QE223" i="13"/>
  <c r="QE219" i="13"/>
  <c r="QE229" i="13"/>
  <c r="QE222" i="13"/>
  <c r="QE232" i="13"/>
  <c r="QE231" i="13"/>
  <c r="QE224" i="13"/>
  <c r="QE220" i="13"/>
  <c r="QE215" i="13"/>
  <c r="QE211" i="13"/>
  <c r="QE218" i="13"/>
  <c r="QE214" i="13"/>
  <c r="QE221" i="13"/>
  <c r="QE217" i="13"/>
  <c r="QE213" i="13"/>
  <c r="QE209" i="13"/>
  <c r="QE205" i="13"/>
  <c r="QE198" i="13"/>
  <c r="QE216" i="13"/>
  <c r="QE210" i="13"/>
  <c r="QE208" i="13"/>
  <c r="QE204" i="13"/>
  <c r="QE206" i="13"/>
  <c r="QE199" i="13"/>
  <c r="QE194" i="13"/>
  <c r="QE187" i="13"/>
  <c r="QE212" i="13"/>
  <c r="QE197" i="13"/>
  <c r="QE193" i="13"/>
  <c r="QE186" i="13"/>
  <c r="QE196" i="13"/>
  <c r="QE192" i="13"/>
  <c r="QE184" i="13"/>
  <c r="QE180" i="13"/>
  <c r="QE165" i="13"/>
  <c r="QE161" i="13"/>
  <c r="QE195" i="13"/>
  <c r="QE183" i="13"/>
  <c r="QE179" i="13"/>
  <c r="QE171" i="13"/>
  <c r="QE164" i="13"/>
  <c r="QE160" i="13"/>
  <c r="QE163" i="13"/>
  <c r="QE159" i="13"/>
  <c r="QE207" i="13"/>
  <c r="QE177" i="13"/>
  <c r="QE162" i="13"/>
  <c r="QE181" i="13"/>
  <c r="QE170" i="13"/>
  <c r="QE154" i="13"/>
  <c r="QE185" i="13"/>
  <c r="QE178" i="13"/>
  <c r="QE153" i="13"/>
  <c r="QE182" i="13"/>
  <c r="QO313" i="13"/>
  <c r="QO312" i="13"/>
  <c r="QO311" i="13"/>
  <c r="QO301" i="13"/>
  <c r="QO300" i="13"/>
  <c r="QO267" i="13"/>
  <c r="QO253" i="13"/>
  <c r="QO258" i="13"/>
  <c r="QO254" i="13"/>
  <c r="QO252" i="13"/>
  <c r="QO251" i="13"/>
  <c r="QO250" i="13"/>
  <c r="QO266" i="13"/>
  <c r="QO247" i="13"/>
  <c r="QO235" i="13"/>
  <c r="QO233" i="13"/>
  <c r="QO232" i="13"/>
  <c r="QO229" i="13"/>
  <c r="QO222" i="13"/>
  <c r="QO236" i="13"/>
  <c r="QO221" i="13"/>
  <c r="QO231" i="13"/>
  <c r="QO224" i="13"/>
  <c r="QO220" i="13"/>
  <c r="QO218" i="13"/>
  <c r="QO214" i="13"/>
  <c r="QO210" i="13"/>
  <c r="QO230" i="13"/>
  <c r="QO217" i="13"/>
  <c r="QO213" i="13"/>
  <c r="QO223" i="13"/>
  <c r="QO216" i="13"/>
  <c r="QO212" i="13"/>
  <c r="QO219" i="13"/>
  <c r="QO208" i="13"/>
  <c r="QO204" i="13"/>
  <c r="QO207" i="13"/>
  <c r="QO206" i="13"/>
  <c r="QO215" i="13"/>
  <c r="QO209" i="13"/>
  <c r="QO199" i="13"/>
  <c r="QO194" i="13"/>
  <c r="QO187" i="13"/>
  <c r="QO211" i="13"/>
  <c r="QO234" i="13"/>
  <c r="QO205" i="13"/>
  <c r="QO197" i="13"/>
  <c r="QO193" i="13"/>
  <c r="QO186" i="13"/>
  <c r="QO196" i="13"/>
  <c r="QO165" i="13"/>
  <c r="QO161" i="13"/>
  <c r="QO183" i="13"/>
  <c r="QO179" i="13"/>
  <c r="QO171" i="13"/>
  <c r="QO198" i="13"/>
  <c r="QO164" i="13"/>
  <c r="QO160" i="13"/>
  <c r="QO182" i="13"/>
  <c r="QO178" i="13"/>
  <c r="QO170" i="13"/>
  <c r="QO185" i="13"/>
  <c r="QO181" i="13"/>
  <c r="QO177" i="13"/>
  <c r="QO184" i="13"/>
  <c r="QO163" i="13"/>
  <c r="QO154" i="13"/>
  <c r="QO195" i="13"/>
  <c r="QO159" i="13"/>
  <c r="QO153" i="13"/>
  <c r="QO192" i="13"/>
  <c r="QO180" i="13"/>
  <c r="QO162" i="13"/>
  <c r="EI153" i="13"/>
  <c r="EI156" i="13" s="1"/>
  <c r="LW153" i="13"/>
  <c r="LW156" i="13" s="1"/>
  <c r="OU154" i="13"/>
  <c r="IQ165" i="13"/>
  <c r="GM186" i="13"/>
  <c r="PM220" i="13"/>
  <c r="AC108" i="13"/>
  <c r="AC124" i="13" s="1"/>
  <c r="DT108" i="13"/>
  <c r="DT124" i="13" s="1"/>
  <c r="FK108" i="13"/>
  <c r="FK124" i="13" s="1"/>
  <c r="HK108" i="13"/>
  <c r="HK124" i="13" s="1"/>
  <c r="JB108" i="13"/>
  <c r="JB124" i="13" s="1"/>
  <c r="MS108" i="13"/>
  <c r="MS124" i="13" s="1"/>
  <c r="FQ53" i="13"/>
  <c r="GB53" i="13" s="1"/>
  <c r="OG53" i="13"/>
  <c r="OR53" i="13" s="1"/>
  <c r="BW284" i="13"/>
  <c r="BW290" i="13" s="1"/>
  <c r="BW199" i="13"/>
  <c r="IW65" i="13"/>
  <c r="JH65" i="13" s="1"/>
  <c r="NE65" i="13"/>
  <c r="NP65" i="13" s="1"/>
  <c r="EO285" i="13"/>
  <c r="EO291" i="13" s="1"/>
  <c r="EO223" i="13"/>
  <c r="EA90" i="13"/>
  <c r="EL90" i="13" s="1"/>
  <c r="X108" i="13"/>
  <c r="X124" i="13" s="1"/>
  <c r="AX108" i="13"/>
  <c r="AX124" i="13" s="1"/>
  <c r="CF108" i="13"/>
  <c r="CF124" i="13" s="1"/>
  <c r="DF108" i="13"/>
  <c r="DF124" i="13" s="1"/>
  <c r="EF108" i="13"/>
  <c r="EF124" i="13" s="1"/>
  <c r="GN108" i="13"/>
  <c r="GN124" i="13" s="1"/>
  <c r="HW108" i="13"/>
  <c r="HW124" i="13" s="1"/>
  <c r="JE108" i="13"/>
  <c r="JE124" i="13" s="1"/>
  <c r="KE108" i="13"/>
  <c r="KE124" i="13" s="1"/>
  <c r="LE108" i="13"/>
  <c r="LE124" i="13" s="1"/>
  <c r="ME108" i="13"/>
  <c r="ME124" i="13" s="1"/>
  <c r="OM108" i="13"/>
  <c r="OM124" i="13" s="1"/>
  <c r="QD108" i="13"/>
  <c r="QD124" i="13" s="1"/>
  <c r="CK31" i="13"/>
  <c r="CV31" i="13" s="1"/>
  <c r="GS31" i="13"/>
  <c r="HD31" i="13" s="1"/>
  <c r="LA31" i="13"/>
  <c r="LL31" i="13" s="1"/>
  <c r="PI31" i="13"/>
  <c r="PT31" i="13" s="1"/>
  <c r="AU178" i="13"/>
  <c r="AU189" i="13" s="1"/>
  <c r="CY178" i="13"/>
  <c r="FC178" i="13"/>
  <c r="HG178" i="13"/>
  <c r="JK309" i="13"/>
  <c r="JK178" i="13"/>
  <c r="NS178" i="13"/>
  <c r="PW178" i="13"/>
  <c r="AU53" i="13"/>
  <c r="FC53" i="13"/>
  <c r="FN53" i="13" s="1"/>
  <c r="JK53" i="13"/>
  <c r="JV53" i="13" s="1"/>
  <c r="NS53" i="13"/>
  <c r="OD53" i="13" s="1"/>
  <c r="S65" i="13"/>
  <c r="AD65" i="13" s="1"/>
  <c r="EA65" i="13"/>
  <c r="EL65" i="13" s="1"/>
  <c r="II65" i="13"/>
  <c r="IT65" i="13" s="1"/>
  <c r="MQ65" i="13"/>
  <c r="NB65" i="13" s="1"/>
  <c r="GS226" i="13"/>
  <c r="NE226" i="13"/>
  <c r="AD83" i="13"/>
  <c r="CH83" i="13"/>
  <c r="EL83" i="13"/>
  <c r="GP83" i="13"/>
  <c r="IT83" i="13"/>
  <c r="KX83" i="13"/>
  <c r="NB83" i="13"/>
  <c r="PF83" i="13"/>
  <c r="AR85" i="13"/>
  <c r="CV85" i="13"/>
  <c r="EZ85" i="13"/>
  <c r="HD85" i="13"/>
  <c r="JH85" i="13"/>
  <c r="LL85" i="13"/>
  <c r="NP85" i="13"/>
  <c r="PT85" i="13"/>
  <c r="BF87" i="13"/>
  <c r="DJ87" i="13"/>
  <c r="FN87" i="13"/>
  <c r="HR87" i="13"/>
  <c r="JV87" i="13"/>
  <c r="LZ87" i="13"/>
  <c r="OD87" i="13"/>
  <c r="QH87" i="13"/>
  <c r="QH285" i="13" s="1"/>
  <c r="E90" i="13"/>
  <c r="P90" i="13" s="1"/>
  <c r="DM90" i="13"/>
  <c r="DX90" i="13" s="1"/>
  <c r="HU90" i="13"/>
  <c r="MC90" i="13"/>
  <c r="MN90" i="13" s="1"/>
  <c r="QK90" i="13"/>
  <c r="QV90" i="13" s="1"/>
  <c r="BF93" i="13"/>
  <c r="DJ93" i="13"/>
  <c r="FN93" i="13"/>
  <c r="HR93" i="13"/>
  <c r="JV93" i="13"/>
  <c r="LZ93" i="13"/>
  <c r="OD93" i="13"/>
  <c r="QH93" i="13"/>
  <c r="P95" i="13"/>
  <c r="BT95" i="13"/>
  <c r="DX95" i="13"/>
  <c r="GB95" i="13"/>
  <c r="IF95" i="13"/>
  <c r="KJ95" i="13"/>
  <c r="MN95" i="13"/>
  <c r="OR95" i="13"/>
  <c r="QV95" i="13"/>
  <c r="AD97" i="13"/>
  <c r="CH97" i="13"/>
  <c r="EL97" i="13"/>
  <c r="GP97" i="13"/>
  <c r="IT97" i="13"/>
  <c r="KX97" i="13"/>
  <c r="NB97" i="13"/>
  <c r="PF97" i="13"/>
  <c r="AR99" i="13"/>
  <c r="CV99" i="13"/>
  <c r="EZ99" i="13"/>
  <c r="HD99" i="13"/>
  <c r="JH99" i="13"/>
  <c r="LL99" i="13"/>
  <c r="NP99" i="13"/>
  <c r="PT99" i="13"/>
  <c r="AU102" i="13"/>
  <c r="FC102" i="13"/>
  <c r="FN102" i="13" s="1"/>
  <c r="JK102" i="13"/>
  <c r="JV102" i="13" s="1"/>
  <c r="NS102" i="13"/>
  <c r="OD102" i="13" s="1"/>
  <c r="EZ104" i="13"/>
  <c r="JH104" i="13"/>
  <c r="NP104" i="13"/>
  <c r="CX106" i="13"/>
  <c r="IW251" i="13"/>
  <c r="IW256" i="13" s="1"/>
  <c r="JH115" i="13"/>
  <c r="EA252" i="13"/>
  <c r="EL116" i="13"/>
  <c r="AU253" i="13"/>
  <c r="BF117" i="13"/>
  <c r="LO253" i="13"/>
  <c r="LZ117" i="13"/>
  <c r="LA254" i="13"/>
  <c r="LA256" i="13" s="1"/>
  <c r="LL118" i="13"/>
  <c r="EL120" i="13"/>
  <c r="HG258" i="13"/>
  <c r="HR122" i="13"/>
  <c r="S267" i="13"/>
  <c r="AD131" i="13"/>
  <c r="KC154" i="13"/>
  <c r="PC178" i="13"/>
  <c r="AL108" i="13"/>
  <c r="AL124" i="13" s="1"/>
  <c r="CC108" i="13"/>
  <c r="CC124" i="13" s="1"/>
  <c r="EK108" i="13"/>
  <c r="EK124" i="13" s="1"/>
  <c r="FT108" i="13"/>
  <c r="FT124" i="13" s="1"/>
  <c r="HT108" i="13"/>
  <c r="HT124" i="13" s="1"/>
  <c r="JS108" i="13"/>
  <c r="JS124" i="13" s="1"/>
  <c r="HG31" i="13"/>
  <c r="HR31" i="13" s="1"/>
  <c r="S284" i="13"/>
  <c r="S290" i="13" s="1"/>
  <c r="S199" i="13"/>
  <c r="II284" i="13"/>
  <c r="II290" i="13" s="1"/>
  <c r="II199" i="13"/>
  <c r="AG285" i="13"/>
  <c r="AG291" i="13" s="1"/>
  <c r="AG223" i="13"/>
  <c r="LA285" i="13"/>
  <c r="LA223" i="13"/>
  <c r="LA226" i="13" s="1"/>
  <c r="S90" i="13"/>
  <c r="AD90" i="13" s="1"/>
  <c r="II90" i="13"/>
  <c r="IT90" i="13" s="1"/>
  <c r="CY253" i="13"/>
  <c r="DJ117" i="13"/>
  <c r="F138" i="13"/>
  <c r="BT17" i="13"/>
  <c r="GB17" i="13"/>
  <c r="KJ17" i="13"/>
  <c r="MN17" i="13"/>
  <c r="O108" i="13"/>
  <c r="O124" i="13" s="1"/>
  <c r="AO108" i="13"/>
  <c r="AO124" i="13" s="1"/>
  <c r="BO108" i="13"/>
  <c r="BO124" i="13" s="1"/>
  <c r="CX108" i="13"/>
  <c r="CX124" i="13" s="1"/>
  <c r="DW108" i="13"/>
  <c r="DW124" i="13" s="1"/>
  <c r="EW108" i="13"/>
  <c r="EW124" i="13" s="1"/>
  <c r="FW108" i="13"/>
  <c r="FW124" i="13" s="1"/>
  <c r="GW108" i="13"/>
  <c r="GW124" i="13" s="1"/>
  <c r="HN108" i="13"/>
  <c r="HN124" i="13" s="1"/>
  <c r="IN108" i="13"/>
  <c r="IN124" i="13" s="1"/>
  <c r="JN108" i="13"/>
  <c r="JN124" i="13" s="1"/>
  <c r="KV108" i="13"/>
  <c r="KV124" i="13" s="1"/>
  <c r="LV108" i="13"/>
  <c r="LV124" i="13" s="1"/>
  <c r="MV108" i="13"/>
  <c r="MV124" i="13" s="1"/>
  <c r="NV108" i="13"/>
  <c r="NV124" i="13" s="1"/>
  <c r="OV108" i="13"/>
  <c r="OV124" i="13" s="1"/>
  <c r="PM108" i="13"/>
  <c r="PM124" i="13" s="1"/>
  <c r="QM108" i="13"/>
  <c r="QM124" i="13" s="1"/>
  <c r="S156" i="13"/>
  <c r="EA156" i="13"/>
  <c r="II156" i="13"/>
  <c r="OU156" i="13"/>
  <c r="EL18" i="13"/>
  <c r="IT18" i="13"/>
  <c r="CY20" i="13"/>
  <c r="S167" i="13"/>
  <c r="BW167" i="13"/>
  <c r="GE167" i="13"/>
  <c r="II167" i="13"/>
  <c r="KM167" i="13"/>
  <c r="MQ167" i="13"/>
  <c r="OU167" i="13"/>
  <c r="AD24" i="13"/>
  <c r="CH24" i="13"/>
  <c r="EL24" i="13"/>
  <c r="GP24" i="13"/>
  <c r="IT24" i="13"/>
  <c r="KX24" i="13"/>
  <c r="NB24" i="13"/>
  <c r="PF24" i="13"/>
  <c r="AR26" i="13"/>
  <c r="CV26" i="13"/>
  <c r="EZ26" i="13"/>
  <c r="HD26" i="13"/>
  <c r="JH26" i="13"/>
  <c r="LL26" i="13"/>
  <c r="NP26" i="13"/>
  <c r="PT26" i="13"/>
  <c r="BF28" i="13"/>
  <c r="DJ28" i="13"/>
  <c r="FN28" i="13"/>
  <c r="HR28" i="13"/>
  <c r="JV28" i="13"/>
  <c r="LZ28" i="13"/>
  <c r="OD28" i="13"/>
  <c r="QH28" i="13"/>
  <c r="AU31" i="13"/>
  <c r="BF31" i="13" s="1"/>
  <c r="FC31" i="13"/>
  <c r="FN31" i="13" s="1"/>
  <c r="JK31" i="13"/>
  <c r="JV31" i="13" s="1"/>
  <c r="NS31" i="13"/>
  <c r="OD31" i="13" s="1"/>
  <c r="AU173" i="13"/>
  <c r="CY173" i="13"/>
  <c r="FC173" i="13"/>
  <c r="HG173" i="13"/>
  <c r="JK173" i="13"/>
  <c r="NS173" i="13"/>
  <c r="PW173" i="13"/>
  <c r="BF35" i="13"/>
  <c r="DJ35" i="13"/>
  <c r="FN35" i="13"/>
  <c r="HR35" i="13"/>
  <c r="JV35" i="13"/>
  <c r="LZ35" i="13"/>
  <c r="OD35" i="13"/>
  <c r="QH35" i="13"/>
  <c r="AU37" i="13"/>
  <c r="BF37" i="13" s="1"/>
  <c r="FC37" i="13"/>
  <c r="FN37" i="13" s="1"/>
  <c r="JK37" i="13"/>
  <c r="JV37" i="13" s="1"/>
  <c r="NS37" i="13"/>
  <c r="OD37" i="13" s="1"/>
  <c r="CY189" i="13"/>
  <c r="FC189" i="13"/>
  <c r="JK189" i="13"/>
  <c r="LO189" i="13"/>
  <c r="NS189" i="13"/>
  <c r="PW189" i="13"/>
  <c r="BF42" i="13"/>
  <c r="DJ42" i="13"/>
  <c r="FN42" i="13"/>
  <c r="HR42" i="13"/>
  <c r="JV42" i="13"/>
  <c r="LZ42" i="13"/>
  <c r="OD42" i="13"/>
  <c r="QH42" i="13"/>
  <c r="P44" i="13"/>
  <c r="BT44" i="13"/>
  <c r="DX44" i="13"/>
  <c r="GB44" i="13"/>
  <c r="IF44" i="13"/>
  <c r="KJ44" i="13"/>
  <c r="MN44" i="13"/>
  <c r="OR44" i="13"/>
  <c r="QV44" i="13"/>
  <c r="AD46" i="13"/>
  <c r="CH46" i="13"/>
  <c r="EL46" i="13"/>
  <c r="GP46" i="13"/>
  <c r="IT46" i="13"/>
  <c r="KX46" i="13"/>
  <c r="NB46" i="13"/>
  <c r="PF46" i="13"/>
  <c r="AR48" i="13"/>
  <c r="CV48" i="13"/>
  <c r="EZ48" i="13"/>
  <c r="HD48" i="13"/>
  <c r="JH48" i="13"/>
  <c r="LL48" i="13"/>
  <c r="NP48" i="13"/>
  <c r="PT48" i="13"/>
  <c r="BF50" i="13"/>
  <c r="FN50" i="13"/>
  <c r="HR50" i="13"/>
  <c r="JV50" i="13"/>
  <c r="LZ50" i="13"/>
  <c r="OD50" i="13"/>
  <c r="QH50" i="13"/>
  <c r="E53" i="13"/>
  <c r="P53" i="13" s="1"/>
  <c r="DM53" i="13"/>
  <c r="DX53" i="13" s="1"/>
  <c r="HU53" i="13"/>
  <c r="IF53" i="13" s="1"/>
  <c r="MC53" i="13"/>
  <c r="MN53" i="13" s="1"/>
  <c r="QK53" i="13"/>
  <c r="QV53" i="13" s="1"/>
  <c r="BF56" i="13"/>
  <c r="DJ56" i="13"/>
  <c r="FN56" i="13"/>
  <c r="HR56" i="13"/>
  <c r="JV56" i="13"/>
  <c r="LZ56" i="13"/>
  <c r="OD56" i="13"/>
  <c r="QH56" i="13"/>
  <c r="P58" i="13"/>
  <c r="BT58" i="13"/>
  <c r="DX58" i="13"/>
  <c r="GB58" i="13"/>
  <c r="IF58" i="13"/>
  <c r="KJ58" i="13"/>
  <c r="MN58" i="13"/>
  <c r="OR58" i="13"/>
  <c r="QV58" i="13"/>
  <c r="AD60" i="13"/>
  <c r="CH60" i="13"/>
  <c r="EL60" i="13"/>
  <c r="GP60" i="13"/>
  <c r="IT60" i="13"/>
  <c r="KX60" i="13"/>
  <c r="NB60" i="13"/>
  <c r="PF60" i="13"/>
  <c r="AR62" i="13"/>
  <c r="CV62" i="13"/>
  <c r="EZ62" i="13"/>
  <c r="HD62" i="13"/>
  <c r="JH62" i="13"/>
  <c r="LL62" i="13"/>
  <c r="NP62" i="13"/>
  <c r="PT62" i="13"/>
  <c r="AU284" i="13"/>
  <c r="AU290" i="13" s="1"/>
  <c r="AU199" i="13"/>
  <c r="AU201" i="13" s="1"/>
  <c r="CY284" i="13"/>
  <c r="CY199" i="13"/>
  <c r="CY201" i="13" s="1"/>
  <c r="FC284" i="13"/>
  <c r="FC199" i="13"/>
  <c r="FC201" i="13" s="1"/>
  <c r="HG284" i="13"/>
  <c r="HG287" i="13" s="1"/>
  <c r="HG199" i="13"/>
  <c r="JK284" i="13"/>
  <c r="JK290" i="13" s="1"/>
  <c r="JK199" i="13"/>
  <c r="JK201" i="13" s="1"/>
  <c r="JK242" i="13" s="1"/>
  <c r="LO284" i="13"/>
  <c r="LO199" i="13"/>
  <c r="NS284" i="13"/>
  <c r="NS290" i="13" s="1"/>
  <c r="NS199" i="13"/>
  <c r="NS201" i="13" s="1"/>
  <c r="PW284" i="13"/>
  <c r="PW290" i="13" s="1"/>
  <c r="PW199" i="13"/>
  <c r="PW201" i="13" s="1"/>
  <c r="CK65" i="13"/>
  <c r="CV65" i="13" s="1"/>
  <c r="GS65" i="13"/>
  <c r="LA65" i="13"/>
  <c r="LL65" i="13" s="1"/>
  <c r="PI65" i="13"/>
  <c r="PT65" i="13" s="1"/>
  <c r="AR68" i="13"/>
  <c r="CV68" i="13"/>
  <c r="EZ68" i="13"/>
  <c r="HD68" i="13"/>
  <c r="JH68" i="13"/>
  <c r="LL68" i="13"/>
  <c r="NP68" i="13"/>
  <c r="PT68" i="13"/>
  <c r="BF70" i="13"/>
  <c r="DJ70" i="13"/>
  <c r="FN70" i="13"/>
  <c r="HR70" i="13"/>
  <c r="JV70" i="13"/>
  <c r="LZ70" i="13"/>
  <c r="OD70" i="13"/>
  <c r="QH70" i="13"/>
  <c r="P72" i="13"/>
  <c r="BT72" i="13"/>
  <c r="DX72" i="13"/>
  <c r="GB72" i="13"/>
  <c r="IF72" i="13"/>
  <c r="KJ72" i="13"/>
  <c r="MN72" i="13"/>
  <c r="OR72" i="13"/>
  <c r="QV72" i="13"/>
  <c r="AD74" i="13"/>
  <c r="CH74" i="13"/>
  <c r="EL74" i="13"/>
  <c r="GP74" i="13"/>
  <c r="IT74" i="13"/>
  <c r="KX74" i="13"/>
  <c r="NB74" i="13"/>
  <c r="PF74" i="13"/>
  <c r="AR76" i="13"/>
  <c r="CV76" i="13"/>
  <c r="EZ76" i="13"/>
  <c r="HD76" i="13"/>
  <c r="JH76" i="13"/>
  <c r="LL76" i="13"/>
  <c r="NP76" i="13"/>
  <c r="PT76" i="13"/>
  <c r="BF78" i="13"/>
  <c r="DJ78" i="13"/>
  <c r="FN78" i="13"/>
  <c r="HR78" i="13"/>
  <c r="JV78" i="13"/>
  <c r="LZ78" i="13"/>
  <c r="OD78" i="13"/>
  <c r="QH78" i="13"/>
  <c r="P80" i="13"/>
  <c r="BT80" i="13"/>
  <c r="DX80" i="13"/>
  <c r="GB80" i="13"/>
  <c r="IF80" i="13"/>
  <c r="KJ80" i="13"/>
  <c r="MN80" i="13"/>
  <c r="OR80" i="13"/>
  <c r="QV80" i="13"/>
  <c r="AD82" i="13"/>
  <c r="CH82" i="13"/>
  <c r="EL82" i="13"/>
  <c r="GP82" i="13"/>
  <c r="IT82" i="13"/>
  <c r="KX82" i="13"/>
  <c r="AR84" i="13"/>
  <c r="CV84" i="13"/>
  <c r="EZ84" i="13"/>
  <c r="HD84" i="13"/>
  <c r="JH84" i="13"/>
  <c r="LL84" i="13"/>
  <c r="BF86" i="13"/>
  <c r="DJ86" i="13"/>
  <c r="FN86" i="13"/>
  <c r="HR86" i="13"/>
  <c r="JV86" i="13"/>
  <c r="LZ86" i="13"/>
  <c r="E285" i="13"/>
  <c r="E291" i="13" s="1"/>
  <c r="E223" i="13"/>
  <c r="BI285" i="13"/>
  <c r="BI223" i="13"/>
  <c r="DM285" i="13"/>
  <c r="DM291" i="13" s="1"/>
  <c r="DM223" i="13"/>
  <c r="FQ285" i="13"/>
  <c r="FQ223" i="13"/>
  <c r="HU285" i="13"/>
  <c r="HU291" i="13" s="1"/>
  <c r="HU223" i="13"/>
  <c r="HU226" i="13" s="1"/>
  <c r="JY285" i="13"/>
  <c r="JY223" i="13"/>
  <c r="MC285" i="13"/>
  <c r="MC291" i="13" s="1"/>
  <c r="MC223" i="13"/>
  <c r="OG285" i="13"/>
  <c r="OG291" i="13" s="1"/>
  <c r="OG223" i="13"/>
  <c r="QK285" i="13"/>
  <c r="QK223" i="13"/>
  <c r="QK226" i="13" s="1"/>
  <c r="P88" i="13"/>
  <c r="BT88" i="13"/>
  <c r="DX88" i="13"/>
  <c r="GB88" i="13"/>
  <c r="IF88" i="13"/>
  <c r="KJ88" i="13"/>
  <c r="MN88" i="13"/>
  <c r="BW90" i="13"/>
  <c r="CH90" i="13" s="1"/>
  <c r="GE90" i="13"/>
  <c r="GP90" i="13" s="1"/>
  <c r="KM90" i="13"/>
  <c r="KX90" i="13" s="1"/>
  <c r="OU90" i="13"/>
  <c r="PF90" i="13" s="1"/>
  <c r="E238" i="13"/>
  <c r="BI238" i="13"/>
  <c r="DM238" i="13"/>
  <c r="FQ238" i="13"/>
  <c r="HU238" i="13"/>
  <c r="JY238" i="13"/>
  <c r="MC238" i="13"/>
  <c r="OG238" i="13"/>
  <c r="QK238" i="13"/>
  <c r="P94" i="13"/>
  <c r="BT94" i="13"/>
  <c r="DX94" i="13"/>
  <c r="GB94" i="13"/>
  <c r="IF94" i="13"/>
  <c r="KJ94" i="13"/>
  <c r="MN94" i="13"/>
  <c r="AD96" i="13"/>
  <c r="CH96" i="13"/>
  <c r="EL96" i="13"/>
  <c r="GP96" i="13"/>
  <c r="IT96" i="13"/>
  <c r="KX96" i="13"/>
  <c r="NB96" i="13"/>
  <c r="PF96" i="13"/>
  <c r="AR98" i="13"/>
  <c r="CV98" i="13"/>
  <c r="EZ98" i="13"/>
  <c r="HD98" i="13"/>
  <c r="JH98" i="13"/>
  <c r="LL98" i="13"/>
  <c r="NP98" i="13"/>
  <c r="PT98" i="13"/>
  <c r="BF100" i="13"/>
  <c r="DJ100" i="13"/>
  <c r="FN100" i="13"/>
  <c r="HR100" i="13"/>
  <c r="JV100" i="13"/>
  <c r="LZ100" i="13"/>
  <c r="OD100" i="13"/>
  <c r="QH100" i="13"/>
  <c r="DM102" i="13"/>
  <c r="DX102" i="13" s="1"/>
  <c r="HU102" i="13"/>
  <c r="IF102" i="13" s="1"/>
  <c r="MC102" i="13"/>
  <c r="MN102" i="13" s="1"/>
  <c r="QK102" i="13"/>
  <c r="QV102" i="13" s="1"/>
  <c r="AK106" i="13"/>
  <c r="AK108" i="13" s="1"/>
  <c r="AK124" i="13" s="1"/>
  <c r="AT106" i="13"/>
  <c r="BB106" i="13"/>
  <c r="BK106" i="13"/>
  <c r="BK108" i="13" s="1"/>
  <c r="BK124" i="13" s="1"/>
  <c r="BS106" i="13"/>
  <c r="CB106" i="13"/>
  <c r="CS106" i="13"/>
  <c r="DB106" i="13"/>
  <c r="DB108" i="13" s="1"/>
  <c r="DB124" i="13" s="1"/>
  <c r="DS106" i="13"/>
  <c r="EB106" i="13"/>
  <c r="EJ106" i="13"/>
  <c r="EJ108" i="13" s="1"/>
  <c r="EJ124" i="13" s="1"/>
  <c r="ES106" i="13"/>
  <c r="FB106" i="13"/>
  <c r="FJ106" i="13"/>
  <c r="FS106" i="13"/>
  <c r="GA106" i="13"/>
  <c r="GA108" i="13" s="1"/>
  <c r="GA124" i="13" s="1"/>
  <c r="GJ106" i="13"/>
  <c r="HA106" i="13"/>
  <c r="HA108" i="13" s="1"/>
  <c r="HA124" i="13" s="1"/>
  <c r="HJ106" i="13"/>
  <c r="HR104" i="13"/>
  <c r="IA106" i="13"/>
  <c r="IJ106" i="13"/>
  <c r="IR106" i="13"/>
  <c r="IR108" i="13" s="1"/>
  <c r="IR124" i="13" s="1"/>
  <c r="JA106" i="13"/>
  <c r="JJ106" i="13"/>
  <c r="JR106" i="13"/>
  <c r="JR108" i="13" s="1"/>
  <c r="JR124" i="13" s="1"/>
  <c r="KA106" i="13"/>
  <c r="KI106" i="13"/>
  <c r="KR106" i="13"/>
  <c r="LI106" i="13"/>
  <c r="LR106" i="13"/>
  <c r="LR108" i="13" s="1"/>
  <c r="LR124" i="13" s="1"/>
  <c r="LZ104" i="13"/>
  <c r="MI106" i="13"/>
  <c r="MI108" i="13" s="1"/>
  <c r="MI124" i="13" s="1"/>
  <c r="MR106" i="13"/>
  <c r="MZ106" i="13"/>
  <c r="NI106" i="13"/>
  <c r="NR106" i="13"/>
  <c r="NZ106" i="13"/>
  <c r="OI106" i="13"/>
  <c r="OQ106" i="13"/>
  <c r="OZ106" i="13"/>
  <c r="OZ108" i="13" s="1"/>
  <c r="OZ124" i="13" s="1"/>
  <c r="PI106" i="13"/>
  <c r="PQ106" i="13"/>
  <c r="PZ106" i="13"/>
  <c r="QH104" i="13"/>
  <c r="QQ106" i="13"/>
  <c r="R106" i="13"/>
  <c r="R108" i="13" s="1"/>
  <c r="R124" i="13" s="1"/>
  <c r="FP106" i="13"/>
  <c r="FP108" i="13" s="1"/>
  <c r="FP124" i="13" s="1"/>
  <c r="EA247" i="13"/>
  <c r="EL111" i="13"/>
  <c r="HU250" i="13"/>
  <c r="HU256" i="13" s="1"/>
  <c r="HU120" i="13"/>
  <c r="IF114" i="13"/>
  <c r="OG250" i="13"/>
  <c r="OG256" i="13" s="1"/>
  <c r="OR114" i="13"/>
  <c r="GS251" i="13"/>
  <c r="HD115" i="13"/>
  <c r="OU252" i="13"/>
  <c r="PF116" i="13"/>
  <c r="JK253" i="13"/>
  <c r="JV117" i="13"/>
  <c r="EO254" i="13"/>
  <c r="EZ118" i="13"/>
  <c r="IF120" i="13"/>
  <c r="QV120" i="13"/>
  <c r="FC258" i="13"/>
  <c r="FN122" i="13"/>
  <c r="E266" i="13"/>
  <c r="P130" i="13"/>
  <c r="PW266" i="13"/>
  <c r="QH130" i="13"/>
  <c r="QK267" i="13"/>
  <c r="QV131" i="13"/>
  <c r="IW153" i="13"/>
  <c r="IW156" i="13" s="1"/>
  <c r="KU154" i="13"/>
  <c r="MC165" i="13"/>
  <c r="MC167" i="13" s="1"/>
  <c r="KC186" i="13"/>
  <c r="U108" i="13"/>
  <c r="U124" i="13" s="1"/>
  <c r="AU20" i="13"/>
  <c r="DC108" i="13"/>
  <c r="DC124" i="13" s="1"/>
  <c r="FC20" i="13"/>
  <c r="HB108" i="13"/>
  <c r="HB124" i="13" s="1"/>
  <c r="IS108" i="13"/>
  <c r="IS124" i="13" s="1"/>
  <c r="EA284" i="13"/>
  <c r="EA290" i="13" s="1"/>
  <c r="EA199" i="13"/>
  <c r="IW285" i="13"/>
  <c r="IW291" i="13" s="1"/>
  <c r="IW223" i="13"/>
  <c r="IW226" i="13" s="1"/>
  <c r="FQ102" i="13"/>
  <c r="GE252" i="13"/>
  <c r="GP116" i="13"/>
  <c r="DX120" i="13"/>
  <c r="P17" i="13"/>
  <c r="DX17" i="13"/>
  <c r="IF17" i="13"/>
  <c r="G108" i="13"/>
  <c r="G124" i="13" s="1"/>
  <c r="BX108" i="13"/>
  <c r="BX124" i="13" s="1"/>
  <c r="CO108" i="13"/>
  <c r="CO124" i="13" s="1"/>
  <c r="DO108" i="13"/>
  <c r="DO124" i="13" s="1"/>
  <c r="FF108" i="13"/>
  <c r="FF124" i="13" s="1"/>
  <c r="GF108" i="13"/>
  <c r="GF124" i="13" s="1"/>
  <c r="HF108" i="13"/>
  <c r="HF124" i="13" s="1"/>
  <c r="IE108" i="13"/>
  <c r="IE124" i="13" s="1"/>
  <c r="KN108" i="13"/>
  <c r="KN124" i="13" s="1"/>
  <c r="LN108" i="13"/>
  <c r="LN124" i="13" s="1"/>
  <c r="MM108" i="13"/>
  <c r="MM124" i="13" s="1"/>
  <c r="NM108" i="13"/>
  <c r="NM124" i="13" s="1"/>
  <c r="PD108" i="13"/>
  <c r="PD124" i="13" s="1"/>
  <c r="PV108" i="13"/>
  <c r="PV124" i="13" s="1"/>
  <c r="QU108" i="13"/>
  <c r="QU124" i="13" s="1"/>
  <c r="RC145" i="13"/>
  <c r="BW156" i="13"/>
  <c r="GE156" i="13"/>
  <c r="KM156" i="13"/>
  <c r="MQ156" i="13"/>
  <c r="AD18" i="13"/>
  <c r="CH18" i="13"/>
  <c r="GP18" i="13"/>
  <c r="KX18" i="13"/>
  <c r="NB18" i="13"/>
  <c r="HG20" i="13"/>
  <c r="HR20" i="13" s="1"/>
  <c r="LO20" i="13"/>
  <c r="MN20" i="13"/>
  <c r="RD145" i="13"/>
  <c r="AD17" i="13"/>
  <c r="CH17" i="13"/>
  <c r="EL17" i="13"/>
  <c r="GP17" i="13"/>
  <c r="IT17" i="13"/>
  <c r="KX17" i="13"/>
  <c r="NB17" i="13"/>
  <c r="PF17" i="13"/>
  <c r="I108" i="13"/>
  <c r="I124" i="13" s="1"/>
  <c r="Z108" i="13"/>
  <c r="Z124" i="13" s="1"/>
  <c r="AI108" i="13"/>
  <c r="AI124" i="13" s="1"/>
  <c r="AQ108" i="13"/>
  <c r="AQ124" i="13" s="1"/>
  <c r="AZ108" i="13"/>
  <c r="AZ124" i="13" s="1"/>
  <c r="BI20" i="13"/>
  <c r="BQ108" i="13"/>
  <c r="BQ124" i="13" s="1"/>
  <c r="BZ108" i="13"/>
  <c r="BZ124" i="13" s="1"/>
  <c r="CQ108" i="13"/>
  <c r="CQ124" i="13" s="1"/>
  <c r="CZ108" i="13"/>
  <c r="CZ124" i="13" s="1"/>
  <c r="DH108" i="13"/>
  <c r="DH124" i="13" s="1"/>
  <c r="DQ108" i="13"/>
  <c r="DQ124" i="13" s="1"/>
  <c r="EH108" i="13"/>
  <c r="EH124" i="13" s="1"/>
  <c r="EQ108" i="13"/>
  <c r="EQ124" i="13" s="1"/>
  <c r="FH108" i="13"/>
  <c r="FH124" i="13" s="1"/>
  <c r="FQ20" i="13"/>
  <c r="FY108" i="13"/>
  <c r="FY124" i="13" s="1"/>
  <c r="GH108" i="13"/>
  <c r="GH124" i="13" s="1"/>
  <c r="GY108" i="13"/>
  <c r="GY124" i="13" s="1"/>
  <c r="HH108" i="13"/>
  <c r="HH124" i="13" s="1"/>
  <c r="HP108" i="13"/>
  <c r="HP124" i="13" s="1"/>
  <c r="HY108" i="13"/>
  <c r="HY124" i="13" s="1"/>
  <c r="IH108" i="13"/>
  <c r="IH124" i="13" s="1"/>
  <c r="IP108" i="13"/>
  <c r="IP124" i="13" s="1"/>
  <c r="IY108" i="13"/>
  <c r="IY124" i="13" s="1"/>
  <c r="JG108" i="13"/>
  <c r="JG124" i="13" s="1"/>
  <c r="JP108" i="13"/>
  <c r="JP124" i="13" s="1"/>
  <c r="JY20" i="13"/>
  <c r="KG108" i="13"/>
  <c r="KG124" i="13" s="1"/>
  <c r="KP108" i="13"/>
  <c r="KP124" i="13" s="1"/>
  <c r="KX20" i="13"/>
  <c r="LG108" i="13"/>
  <c r="LG124" i="13" s="1"/>
  <c r="LP108" i="13"/>
  <c r="LP124" i="13" s="1"/>
  <c r="LX108" i="13"/>
  <c r="LX124" i="13" s="1"/>
  <c r="MG108" i="13"/>
  <c r="MG124" i="13" s="1"/>
  <c r="MP108" i="13"/>
  <c r="MP124" i="13" s="1"/>
  <c r="MX108" i="13"/>
  <c r="MX124" i="13" s="1"/>
  <c r="NG108" i="13"/>
  <c r="NG124" i="13" s="1"/>
  <c r="NO108" i="13"/>
  <c r="NO124" i="13" s="1"/>
  <c r="NX108" i="13"/>
  <c r="NX124" i="13" s="1"/>
  <c r="OG20" i="13"/>
  <c r="OO108" i="13"/>
  <c r="OO124" i="13" s="1"/>
  <c r="OX108" i="13"/>
  <c r="OX124" i="13" s="1"/>
  <c r="PX108" i="13"/>
  <c r="PX124" i="13" s="1"/>
  <c r="QF108" i="13"/>
  <c r="QF124" i="13" s="1"/>
  <c r="QO108" i="13"/>
  <c r="QO124" i="13" s="1"/>
  <c r="AD23" i="13"/>
  <c r="CH23" i="13"/>
  <c r="EL23" i="13"/>
  <c r="GP23" i="13"/>
  <c r="IT23" i="13"/>
  <c r="KX23" i="13"/>
  <c r="NB23" i="13"/>
  <c r="PF23" i="13"/>
  <c r="AR25" i="13"/>
  <c r="CV25" i="13"/>
  <c r="EZ25" i="13"/>
  <c r="HD25" i="13"/>
  <c r="JH25" i="13"/>
  <c r="LL25" i="13"/>
  <c r="NP25" i="13"/>
  <c r="PT25" i="13"/>
  <c r="BF27" i="13"/>
  <c r="DJ27" i="13"/>
  <c r="FN27" i="13"/>
  <c r="HR27" i="13"/>
  <c r="JV27" i="13"/>
  <c r="LZ27" i="13"/>
  <c r="OD27" i="13"/>
  <c r="QH27" i="13"/>
  <c r="P29" i="13"/>
  <c r="BT29" i="13"/>
  <c r="DX29" i="13"/>
  <c r="GB29" i="13"/>
  <c r="IF29" i="13"/>
  <c r="KJ29" i="13"/>
  <c r="OR29" i="13"/>
  <c r="QV29" i="13"/>
  <c r="E31" i="13"/>
  <c r="P31" i="13" s="1"/>
  <c r="DM31" i="13"/>
  <c r="DX31" i="13" s="1"/>
  <c r="HU31" i="13"/>
  <c r="IF31" i="13" s="1"/>
  <c r="MC31" i="13"/>
  <c r="MN31" i="13" s="1"/>
  <c r="QK31" i="13"/>
  <c r="QV31" i="13" s="1"/>
  <c r="BF34" i="13"/>
  <c r="DJ34" i="13"/>
  <c r="FN34" i="13"/>
  <c r="HR34" i="13"/>
  <c r="JV34" i="13"/>
  <c r="LZ34" i="13"/>
  <c r="OD34" i="13"/>
  <c r="QH34" i="13"/>
  <c r="E37" i="13"/>
  <c r="P37" i="13" s="1"/>
  <c r="DM37" i="13"/>
  <c r="DX37" i="13" s="1"/>
  <c r="HU37" i="13"/>
  <c r="IF37" i="13" s="1"/>
  <c r="MC37" i="13"/>
  <c r="MN37" i="13" s="1"/>
  <c r="QK37" i="13"/>
  <c r="QV37" i="13" s="1"/>
  <c r="BF41" i="13"/>
  <c r="DJ41" i="13"/>
  <c r="FN41" i="13"/>
  <c r="HR41" i="13"/>
  <c r="JV41" i="13"/>
  <c r="LZ41" i="13"/>
  <c r="OD41" i="13"/>
  <c r="QH41" i="13"/>
  <c r="E178" i="13"/>
  <c r="BI309" i="13"/>
  <c r="BI178" i="13"/>
  <c r="DM178" i="13"/>
  <c r="FQ309" i="13"/>
  <c r="FQ178" i="13"/>
  <c r="HU309" i="13"/>
  <c r="HU178" i="13"/>
  <c r="JY309" i="13"/>
  <c r="JY178" i="13"/>
  <c r="MC309" i="13"/>
  <c r="MC178" i="13"/>
  <c r="OG309" i="13"/>
  <c r="OG178" i="13"/>
  <c r="OG189" i="13" s="1"/>
  <c r="QK309" i="13"/>
  <c r="QK178" i="13"/>
  <c r="P43" i="13"/>
  <c r="BT43" i="13"/>
  <c r="DX43" i="13"/>
  <c r="GB43" i="13"/>
  <c r="IF43" i="13"/>
  <c r="KJ43" i="13"/>
  <c r="MN43" i="13"/>
  <c r="OR43" i="13"/>
  <c r="QV43" i="13"/>
  <c r="AD45" i="13"/>
  <c r="CH45" i="13"/>
  <c r="EL45" i="13"/>
  <c r="GP45" i="13"/>
  <c r="IT45" i="13"/>
  <c r="KX45" i="13"/>
  <c r="NB45" i="13"/>
  <c r="PF45" i="13"/>
  <c r="AR47" i="13"/>
  <c r="CV47" i="13"/>
  <c r="EZ47" i="13"/>
  <c r="HD47" i="13"/>
  <c r="JH47" i="13"/>
  <c r="LL47" i="13"/>
  <c r="NP47" i="13"/>
  <c r="PT47" i="13"/>
  <c r="BF49" i="13"/>
  <c r="DJ49" i="13"/>
  <c r="FN49" i="13"/>
  <c r="HR49" i="13"/>
  <c r="JV49" i="13"/>
  <c r="LZ49" i="13"/>
  <c r="OD49" i="13"/>
  <c r="QH49" i="13"/>
  <c r="P51" i="13"/>
  <c r="BT51" i="13"/>
  <c r="DX51" i="13"/>
  <c r="GB51" i="13"/>
  <c r="IF51" i="13"/>
  <c r="KJ51" i="13"/>
  <c r="MN51" i="13"/>
  <c r="OR51" i="13"/>
  <c r="QV51" i="13"/>
  <c r="BW53" i="13"/>
  <c r="GE53" i="13"/>
  <c r="GP53" i="13" s="1"/>
  <c r="KM53" i="13"/>
  <c r="KX53" i="13" s="1"/>
  <c r="OU53" i="13"/>
  <c r="PF53" i="13" s="1"/>
  <c r="P57" i="13"/>
  <c r="BT57" i="13"/>
  <c r="DX57" i="13"/>
  <c r="GB57" i="13"/>
  <c r="IF57" i="13"/>
  <c r="KJ57" i="13"/>
  <c r="MN57" i="13"/>
  <c r="OR57" i="13"/>
  <c r="QV57" i="13"/>
  <c r="AD59" i="13"/>
  <c r="CH59" i="13"/>
  <c r="EL59" i="13"/>
  <c r="GP59" i="13"/>
  <c r="IT59" i="13"/>
  <c r="KX59" i="13"/>
  <c r="NB59" i="13"/>
  <c r="PF59" i="13"/>
  <c r="AR61" i="13"/>
  <c r="CV61" i="13"/>
  <c r="EZ61" i="13"/>
  <c r="HD61" i="13"/>
  <c r="JH61" i="13"/>
  <c r="LL61" i="13"/>
  <c r="NP61" i="13"/>
  <c r="PT61" i="13"/>
  <c r="BF63" i="13"/>
  <c r="DJ63" i="13"/>
  <c r="FN63" i="13"/>
  <c r="HR63" i="13"/>
  <c r="JV63" i="13"/>
  <c r="LZ63" i="13"/>
  <c r="OD63" i="13"/>
  <c r="QH63" i="13"/>
  <c r="QH284" i="13" s="1"/>
  <c r="AU65" i="13"/>
  <c r="BF65" i="13" s="1"/>
  <c r="FC65" i="13"/>
  <c r="FN65" i="13" s="1"/>
  <c r="JK65" i="13"/>
  <c r="JV65" i="13" s="1"/>
  <c r="NS65" i="13"/>
  <c r="OD65" i="13" s="1"/>
  <c r="AU226" i="13"/>
  <c r="CY226" i="13"/>
  <c r="HG226" i="13"/>
  <c r="JK226" i="13"/>
  <c r="LO226" i="13"/>
  <c r="PW226" i="13"/>
  <c r="BF69" i="13"/>
  <c r="DJ69" i="13"/>
  <c r="FN69" i="13"/>
  <c r="HR69" i="13"/>
  <c r="JV69" i="13"/>
  <c r="LZ69" i="13"/>
  <c r="OD69" i="13"/>
  <c r="QH69" i="13"/>
  <c r="P71" i="13"/>
  <c r="BT71" i="13"/>
  <c r="DX71" i="13"/>
  <c r="GB71" i="13"/>
  <c r="IF71" i="13"/>
  <c r="KJ71" i="13"/>
  <c r="MN71" i="13"/>
  <c r="OR71" i="13"/>
  <c r="QV71" i="13"/>
  <c r="AD73" i="13"/>
  <c r="CH73" i="13"/>
  <c r="EL73" i="13"/>
  <c r="GP73" i="13"/>
  <c r="IT73" i="13"/>
  <c r="KX73" i="13"/>
  <c r="NB73" i="13"/>
  <c r="PF73" i="13"/>
  <c r="AR75" i="13"/>
  <c r="CV75" i="13"/>
  <c r="EZ75" i="13"/>
  <c r="HD75" i="13"/>
  <c r="JH75" i="13"/>
  <c r="LL75" i="13"/>
  <c r="NP75" i="13"/>
  <c r="PT75" i="13"/>
  <c r="BF77" i="13"/>
  <c r="DJ77" i="13"/>
  <c r="FN77" i="13"/>
  <c r="HR77" i="13"/>
  <c r="JV77" i="13"/>
  <c r="LZ77" i="13"/>
  <c r="OD77" i="13"/>
  <c r="QH77" i="13"/>
  <c r="P79" i="13"/>
  <c r="BT79" i="13"/>
  <c r="DX79" i="13"/>
  <c r="GB79" i="13"/>
  <c r="IF79" i="13"/>
  <c r="KJ79" i="13"/>
  <c r="MN79" i="13"/>
  <c r="OR79" i="13"/>
  <c r="QV79" i="13"/>
  <c r="AD81" i="13"/>
  <c r="CH81" i="13"/>
  <c r="EL81" i="13"/>
  <c r="GP81" i="13"/>
  <c r="IT81" i="13"/>
  <c r="KX81" i="13"/>
  <c r="NB81" i="13"/>
  <c r="PF81" i="13"/>
  <c r="AR83" i="13"/>
  <c r="CV83" i="13"/>
  <c r="EZ83" i="13"/>
  <c r="HD83" i="13"/>
  <c r="JH83" i="13"/>
  <c r="LL83" i="13"/>
  <c r="NP83" i="13"/>
  <c r="PT83" i="13"/>
  <c r="BF85" i="13"/>
  <c r="DJ85" i="13"/>
  <c r="FN85" i="13"/>
  <c r="HR85" i="13"/>
  <c r="JV85" i="13"/>
  <c r="LZ85" i="13"/>
  <c r="OD85" i="13"/>
  <c r="QH85" i="13"/>
  <c r="P87" i="13"/>
  <c r="BT87" i="13"/>
  <c r="DX87" i="13"/>
  <c r="GB87" i="13"/>
  <c r="IF87" i="13"/>
  <c r="KJ87" i="13"/>
  <c r="MN87" i="13"/>
  <c r="OR87" i="13"/>
  <c r="QV87" i="13"/>
  <c r="AG90" i="13"/>
  <c r="EO90" i="13"/>
  <c r="EZ90" i="13" s="1"/>
  <c r="IW90" i="13"/>
  <c r="JH90" i="13" s="1"/>
  <c r="NE90" i="13"/>
  <c r="NP90" i="13" s="1"/>
  <c r="P93" i="13"/>
  <c r="BT93" i="13"/>
  <c r="DX93" i="13"/>
  <c r="GB93" i="13"/>
  <c r="IF93" i="13"/>
  <c r="KJ93" i="13"/>
  <c r="MN93" i="13"/>
  <c r="OR93" i="13"/>
  <c r="QV93" i="13"/>
  <c r="AD95" i="13"/>
  <c r="CH95" i="13"/>
  <c r="EL95" i="13"/>
  <c r="GP95" i="13"/>
  <c r="IT95" i="13"/>
  <c r="AR97" i="13"/>
  <c r="CV97" i="13"/>
  <c r="BF99" i="13"/>
  <c r="E102" i="13"/>
  <c r="BW102" i="13"/>
  <c r="CH102" i="13" s="1"/>
  <c r="GE102" i="13"/>
  <c r="GP102" i="13" s="1"/>
  <c r="KM102" i="13"/>
  <c r="KX102" i="13" s="1"/>
  <c r="OU102" i="13"/>
  <c r="PF102" i="13" s="1"/>
  <c r="KB106" i="13"/>
  <c r="KB108" i="13" s="1"/>
  <c r="KB124" i="13" s="1"/>
  <c r="KS106" i="13"/>
  <c r="KS108" i="13" s="1"/>
  <c r="KS124" i="13" s="1"/>
  <c r="LB106" i="13"/>
  <c r="LB108" i="13" s="1"/>
  <c r="LB124" i="13" s="1"/>
  <c r="LJ106" i="13"/>
  <c r="LJ108" i="13" s="1"/>
  <c r="LJ124" i="13" s="1"/>
  <c r="LS106" i="13"/>
  <c r="MB106" i="13"/>
  <c r="MB108" i="13" s="1"/>
  <c r="MB124" i="13" s="1"/>
  <c r="MJ106" i="13"/>
  <c r="MJ108" i="13" s="1"/>
  <c r="MJ124" i="13" s="1"/>
  <c r="MS106" i="13"/>
  <c r="NA106" i="13"/>
  <c r="NA108" i="13" s="1"/>
  <c r="NA124" i="13" s="1"/>
  <c r="NJ106" i="13"/>
  <c r="NJ108" i="13" s="1"/>
  <c r="NJ124" i="13" s="1"/>
  <c r="OA106" i="13"/>
  <c r="OA108" i="13" s="1"/>
  <c r="OA124" i="13" s="1"/>
  <c r="OJ106" i="13"/>
  <c r="OJ108" i="13" s="1"/>
  <c r="OJ124" i="13" s="1"/>
  <c r="OR104" i="13"/>
  <c r="PA106" i="13"/>
  <c r="PA108" i="13" s="1"/>
  <c r="PA124" i="13" s="1"/>
  <c r="PJ106" i="13"/>
  <c r="PJ108" i="13" s="1"/>
  <c r="PJ124" i="13" s="1"/>
  <c r="PR106" i="13"/>
  <c r="PR108" i="13" s="1"/>
  <c r="PR124" i="13" s="1"/>
  <c r="QA106" i="13"/>
  <c r="QA108" i="13" s="1"/>
  <c r="QA124" i="13" s="1"/>
  <c r="QJ106" i="13"/>
  <c r="QJ108" i="13" s="1"/>
  <c r="QJ124" i="13" s="1"/>
  <c r="QR106" i="13"/>
  <c r="QR108" i="13" s="1"/>
  <c r="QR124" i="13" s="1"/>
  <c r="CJ106" i="13"/>
  <c r="CJ108" i="13" s="1"/>
  <c r="CJ124" i="13" s="1"/>
  <c r="PH106" i="13"/>
  <c r="PH108" i="13" s="1"/>
  <c r="PH124" i="13" s="1"/>
  <c r="BI250" i="13"/>
  <c r="BI256" i="13" s="1"/>
  <c r="BT114" i="13"/>
  <c r="EO251" i="13"/>
  <c r="EZ115" i="13"/>
  <c r="II252" i="13"/>
  <c r="IT116" i="13"/>
  <c r="HG253" i="13"/>
  <c r="HR117" i="13"/>
  <c r="PI254" i="13"/>
  <c r="PT118" i="13"/>
  <c r="CY258" i="13"/>
  <c r="DJ122" i="13"/>
  <c r="KM258" i="13"/>
  <c r="KX122" i="13"/>
  <c r="D313" i="13"/>
  <c r="D312" i="13"/>
  <c r="D311" i="13"/>
  <c r="D301" i="13"/>
  <c r="D300" i="13"/>
  <c r="D266" i="13"/>
  <c r="D267" i="13"/>
  <c r="D254" i="13"/>
  <c r="D251" i="13"/>
  <c r="D253" i="13"/>
  <c r="D258" i="13"/>
  <c r="D252" i="13"/>
  <c r="D250" i="13"/>
  <c r="D236" i="13"/>
  <c r="D235" i="13"/>
  <c r="D233" i="13"/>
  <c r="D232" i="13"/>
  <c r="D221" i="13"/>
  <c r="D234" i="13"/>
  <c r="D231" i="13"/>
  <c r="D224" i="13"/>
  <c r="D220" i="13"/>
  <c r="D229" i="13"/>
  <c r="D222" i="13"/>
  <c r="D217" i="13"/>
  <c r="D213" i="13"/>
  <c r="D216" i="13"/>
  <c r="D247" i="13"/>
  <c r="D230" i="13"/>
  <c r="D219" i="13"/>
  <c r="D215" i="13"/>
  <c r="D211" i="13"/>
  <c r="D207" i="13"/>
  <c r="D210" i="13"/>
  <c r="D206" i="13"/>
  <c r="D199" i="13"/>
  <c r="D214" i="13"/>
  <c r="D208" i="13"/>
  <c r="D204" i="13"/>
  <c r="D209" i="13"/>
  <c r="D196" i="13"/>
  <c r="D192" i="13"/>
  <c r="D205" i="13"/>
  <c r="D195" i="13"/>
  <c r="D198" i="13"/>
  <c r="D194" i="13"/>
  <c r="D187" i="13"/>
  <c r="D193" i="13"/>
  <c r="D186" i="13"/>
  <c r="D182" i="13"/>
  <c r="D178" i="13"/>
  <c r="D170" i="13"/>
  <c r="D197" i="13"/>
  <c r="D163" i="13"/>
  <c r="D223" i="13"/>
  <c r="D185" i="13"/>
  <c r="D181" i="13"/>
  <c r="D177" i="13"/>
  <c r="D162" i="13"/>
  <c r="D218" i="13"/>
  <c r="D165" i="13"/>
  <c r="D161" i="13"/>
  <c r="D154" i="13"/>
  <c r="D171" i="13"/>
  <c r="D179" i="13"/>
  <c r="D164" i="13"/>
  <c r="D160" i="13"/>
  <c r="D153" i="13"/>
  <c r="D183" i="13"/>
  <c r="D180" i="13"/>
  <c r="D159" i="13"/>
  <c r="D184" i="13"/>
  <c r="D212" i="13"/>
  <c r="L313" i="13"/>
  <c r="L312" i="13"/>
  <c r="L311" i="13"/>
  <c r="L301" i="13"/>
  <c r="L300" i="13"/>
  <c r="L266" i="13"/>
  <c r="L267" i="13"/>
  <c r="L254" i="13"/>
  <c r="L251" i="13"/>
  <c r="L258" i="13"/>
  <c r="L253" i="13"/>
  <c r="L252" i="13"/>
  <c r="L250" i="13"/>
  <c r="L235" i="13"/>
  <c r="L233" i="13"/>
  <c r="L232" i="13"/>
  <c r="L221" i="13"/>
  <c r="L231" i="13"/>
  <c r="L224" i="13"/>
  <c r="L220" i="13"/>
  <c r="L234" i="13"/>
  <c r="L247" i="13"/>
  <c r="L229" i="13"/>
  <c r="L222" i="13"/>
  <c r="L217" i="13"/>
  <c r="L213" i="13"/>
  <c r="L230" i="13"/>
  <c r="L216" i="13"/>
  <c r="L223" i="13"/>
  <c r="L219" i="13"/>
  <c r="L215" i="13"/>
  <c r="L211" i="13"/>
  <c r="L207" i="13"/>
  <c r="L212" i="13"/>
  <c r="L218" i="13"/>
  <c r="L210" i="13"/>
  <c r="L206" i="13"/>
  <c r="L199" i="13"/>
  <c r="L208" i="13"/>
  <c r="L204" i="13"/>
  <c r="L205" i="13"/>
  <c r="L196" i="13"/>
  <c r="L192" i="13"/>
  <c r="L195" i="13"/>
  <c r="L214" i="13"/>
  <c r="L198" i="13"/>
  <c r="L194" i="13"/>
  <c r="L187" i="13"/>
  <c r="L186" i="13"/>
  <c r="L182" i="13"/>
  <c r="L178" i="13"/>
  <c r="L170" i="13"/>
  <c r="L209" i="13"/>
  <c r="L163" i="13"/>
  <c r="L185" i="13"/>
  <c r="L181" i="13"/>
  <c r="L177" i="13"/>
  <c r="L162" i="13"/>
  <c r="L236" i="13"/>
  <c r="L193" i="13"/>
  <c r="L165" i="13"/>
  <c r="L161" i="13"/>
  <c r="L183" i="13"/>
  <c r="L154" i="13"/>
  <c r="L180" i="13"/>
  <c r="L197" i="13"/>
  <c r="L184" i="13"/>
  <c r="L153" i="13"/>
  <c r="L159" i="13"/>
  <c r="L179" i="13"/>
  <c r="L160" i="13"/>
  <c r="L171" i="13"/>
  <c r="L164" i="13"/>
  <c r="V313" i="13"/>
  <c r="V312" i="13"/>
  <c r="V311" i="13"/>
  <c r="V301" i="13"/>
  <c r="V300" i="13"/>
  <c r="V303" i="13" s="1"/>
  <c r="V267" i="13"/>
  <c r="V258" i="13"/>
  <c r="V253" i="13"/>
  <c r="V254" i="13"/>
  <c r="V252" i="13"/>
  <c r="V266" i="13"/>
  <c r="V247" i="13"/>
  <c r="V236" i="13"/>
  <c r="V235" i="13"/>
  <c r="V234" i="13"/>
  <c r="V231" i="13"/>
  <c r="V224" i="13"/>
  <c r="V220" i="13"/>
  <c r="V250" i="13"/>
  <c r="V230" i="13"/>
  <c r="V223" i="13"/>
  <c r="V229" i="13"/>
  <c r="V222" i="13"/>
  <c r="V251" i="13"/>
  <c r="V233" i="13"/>
  <c r="V216" i="13"/>
  <c r="V212" i="13"/>
  <c r="V232" i="13"/>
  <c r="V219" i="13"/>
  <c r="V215" i="13"/>
  <c r="V211" i="13"/>
  <c r="V218" i="13"/>
  <c r="V214" i="13"/>
  <c r="V213" i="13"/>
  <c r="V210" i="13"/>
  <c r="V206" i="13"/>
  <c r="V199" i="13"/>
  <c r="V221" i="13"/>
  <c r="V209" i="13"/>
  <c r="V205" i="13"/>
  <c r="V208" i="13"/>
  <c r="V204" i="13"/>
  <c r="V196" i="13"/>
  <c r="V192" i="13"/>
  <c r="V217" i="13"/>
  <c r="V207" i="13"/>
  <c r="V195" i="13"/>
  <c r="V163" i="13"/>
  <c r="V193" i="13"/>
  <c r="V185" i="13"/>
  <c r="V181" i="13"/>
  <c r="V177" i="13"/>
  <c r="V197" i="13"/>
  <c r="V187" i="13"/>
  <c r="V162" i="13"/>
  <c r="V194" i="13"/>
  <c r="V184" i="13"/>
  <c r="V180" i="13"/>
  <c r="V183" i="13"/>
  <c r="V179" i="13"/>
  <c r="V171" i="13"/>
  <c r="V170" i="13"/>
  <c r="V153" i="13"/>
  <c r="V198" i="13"/>
  <c r="V178" i="13"/>
  <c r="V160" i="13"/>
  <c r="V182" i="13"/>
  <c r="V164" i="13"/>
  <c r="V159" i="13"/>
  <c r="V186" i="13"/>
  <c r="V161" i="13"/>
  <c r="V165" i="13"/>
  <c r="V154" i="13"/>
  <c r="AF313" i="13"/>
  <c r="AF311" i="13"/>
  <c r="AF312" i="13"/>
  <c r="AF301" i="13"/>
  <c r="AF300" i="13"/>
  <c r="AF267" i="13"/>
  <c r="AF266" i="13"/>
  <c r="AF254" i="13"/>
  <c r="AF258" i="13"/>
  <c r="AF250" i="13"/>
  <c r="AF253" i="13"/>
  <c r="AF252" i="13"/>
  <c r="AF251" i="13"/>
  <c r="AF236" i="13"/>
  <c r="AF235" i="13"/>
  <c r="AF234" i="13"/>
  <c r="AF247" i="13"/>
  <c r="AF231" i="13"/>
  <c r="AF224" i="13"/>
  <c r="AF220" i="13"/>
  <c r="AF233" i="13"/>
  <c r="AF230" i="13"/>
  <c r="AF223" i="13"/>
  <c r="AF232" i="13"/>
  <c r="AF221" i="13"/>
  <c r="AF216" i="13"/>
  <c r="AF212" i="13"/>
  <c r="AF219" i="13"/>
  <c r="AF215" i="13"/>
  <c r="AF229" i="13"/>
  <c r="AF218" i="13"/>
  <c r="AF214" i="13"/>
  <c r="AF210" i="13"/>
  <c r="AF206" i="13"/>
  <c r="AF199" i="13"/>
  <c r="AF209" i="13"/>
  <c r="AF205" i="13"/>
  <c r="AF222" i="13"/>
  <c r="AF213" i="13"/>
  <c r="AF211" i="13"/>
  <c r="AF207" i="13"/>
  <c r="AF217" i="13"/>
  <c r="AF208" i="13"/>
  <c r="AF195" i="13"/>
  <c r="AF204" i="13"/>
  <c r="AF198" i="13"/>
  <c r="AF194" i="13"/>
  <c r="AF187" i="13"/>
  <c r="AF197" i="13"/>
  <c r="AF193" i="13"/>
  <c r="AF185" i="13"/>
  <c r="AF181" i="13"/>
  <c r="AF177" i="13"/>
  <c r="AF162" i="13"/>
  <c r="AF184" i="13"/>
  <c r="AF180" i="13"/>
  <c r="AF165" i="13"/>
  <c r="AF161" i="13"/>
  <c r="AF196" i="13"/>
  <c r="AF164" i="13"/>
  <c r="AF160" i="13"/>
  <c r="AF186" i="13"/>
  <c r="AF179" i="13"/>
  <c r="AF153" i="13"/>
  <c r="AF183" i="13"/>
  <c r="AF159" i="13"/>
  <c r="AF170" i="13"/>
  <c r="AF178" i="13"/>
  <c r="AF182" i="13"/>
  <c r="AF171" i="13"/>
  <c r="AF163" i="13"/>
  <c r="AF192" i="13"/>
  <c r="AN313" i="13"/>
  <c r="AN311" i="13"/>
  <c r="AN312" i="13"/>
  <c r="AN301" i="13"/>
  <c r="AN300" i="13"/>
  <c r="AN267" i="13"/>
  <c r="AN266" i="13"/>
  <c r="AN254" i="13"/>
  <c r="AN258" i="13"/>
  <c r="AN250" i="13"/>
  <c r="AN253" i="13"/>
  <c r="AN252" i="13"/>
  <c r="AN251" i="13"/>
  <c r="AN235" i="13"/>
  <c r="AN247" i="13"/>
  <c r="AN234" i="13"/>
  <c r="AN236" i="13"/>
  <c r="AN231" i="13"/>
  <c r="AN224" i="13"/>
  <c r="AN220" i="13"/>
  <c r="AN230" i="13"/>
  <c r="AN223" i="13"/>
  <c r="AN233" i="13"/>
  <c r="AN232" i="13"/>
  <c r="AN221" i="13"/>
  <c r="AN216" i="13"/>
  <c r="AN212" i="13"/>
  <c r="AN229" i="13"/>
  <c r="AN219" i="13"/>
  <c r="AN215" i="13"/>
  <c r="AN222" i="13"/>
  <c r="AN218" i="13"/>
  <c r="AN214" i="13"/>
  <c r="AN210" i="13"/>
  <c r="AN206" i="13"/>
  <c r="AN199" i="13"/>
  <c r="AN217" i="13"/>
  <c r="AN211" i="13"/>
  <c r="AN209" i="13"/>
  <c r="AN205" i="13"/>
  <c r="AN207" i="13"/>
  <c r="AN204" i="13"/>
  <c r="AN195" i="13"/>
  <c r="AN198" i="13"/>
  <c r="AN194" i="13"/>
  <c r="AN187" i="13"/>
  <c r="AN197" i="13"/>
  <c r="AN193" i="13"/>
  <c r="AN213" i="13"/>
  <c r="AN208" i="13"/>
  <c r="AN185" i="13"/>
  <c r="AN181" i="13"/>
  <c r="AN177" i="13"/>
  <c r="AN192" i="13"/>
  <c r="AN162" i="13"/>
  <c r="AN196" i="13"/>
  <c r="AN184" i="13"/>
  <c r="AN180" i="13"/>
  <c r="AN165" i="13"/>
  <c r="AN161" i="13"/>
  <c r="AN164" i="13"/>
  <c r="AN160" i="13"/>
  <c r="AN153" i="13"/>
  <c r="AN170" i="13"/>
  <c r="AN159" i="13"/>
  <c r="AN178" i="13"/>
  <c r="AN163" i="13"/>
  <c r="AN182" i="13"/>
  <c r="AN171" i="13"/>
  <c r="AN186" i="13"/>
  <c r="AN179" i="13"/>
  <c r="AN183" i="13"/>
  <c r="AN154" i="13"/>
  <c r="AX313" i="13"/>
  <c r="AX312" i="13"/>
  <c r="AX311" i="13"/>
  <c r="AX314" i="13" s="1"/>
  <c r="AX300" i="13"/>
  <c r="AX303" i="13" s="1"/>
  <c r="AX301" i="13"/>
  <c r="AX266" i="13"/>
  <c r="AX254" i="13"/>
  <c r="AX253" i="13"/>
  <c r="AX267" i="13"/>
  <c r="AX258" i="13"/>
  <c r="AX252" i="13"/>
  <c r="AX251" i="13"/>
  <c r="AX250" i="13"/>
  <c r="AX247" i="13"/>
  <c r="AX236" i="13"/>
  <c r="AX234" i="13"/>
  <c r="AX233" i="13"/>
  <c r="AX230" i="13"/>
  <c r="AX223" i="13"/>
  <c r="AX229" i="13"/>
  <c r="AX222" i="13"/>
  <c r="AX232" i="13"/>
  <c r="AX221" i="13"/>
  <c r="AX235" i="13"/>
  <c r="AX219" i="13"/>
  <c r="AX215" i="13"/>
  <c r="AX211" i="13"/>
  <c r="AX231" i="13"/>
  <c r="AX218" i="13"/>
  <c r="AX214" i="13"/>
  <c r="AX224" i="13"/>
  <c r="AX217" i="13"/>
  <c r="AX213" i="13"/>
  <c r="AX209" i="13"/>
  <c r="AX205" i="13"/>
  <c r="AX208" i="13"/>
  <c r="AX204" i="13"/>
  <c r="AX220" i="13"/>
  <c r="AX207" i="13"/>
  <c r="AX210" i="13"/>
  <c r="AX195" i="13"/>
  <c r="AX206" i="13"/>
  <c r="AX198" i="13"/>
  <c r="AX194" i="13"/>
  <c r="AX187" i="13"/>
  <c r="AX212" i="13"/>
  <c r="AX216" i="13"/>
  <c r="AX197" i="13"/>
  <c r="AX162" i="13"/>
  <c r="AX199" i="13"/>
  <c r="AX184" i="13"/>
  <c r="AX180" i="13"/>
  <c r="AX165" i="13"/>
  <c r="AX161" i="13"/>
  <c r="AX183" i="13"/>
  <c r="AX179" i="13"/>
  <c r="AX171" i="13"/>
  <c r="AX192" i="13"/>
  <c r="AX186" i="13"/>
  <c r="AX182" i="13"/>
  <c r="AX178" i="13"/>
  <c r="AX170" i="13"/>
  <c r="AX173" i="13" s="1"/>
  <c r="AX185" i="13"/>
  <c r="AX160" i="13"/>
  <c r="AX164" i="13"/>
  <c r="AX159" i="13"/>
  <c r="AX196" i="13"/>
  <c r="AX154" i="13"/>
  <c r="AX156" i="13" s="1"/>
  <c r="AX177" i="13"/>
  <c r="AX181" i="13"/>
  <c r="AX163" i="13"/>
  <c r="AX193" i="13"/>
  <c r="BH312" i="13"/>
  <c r="BH313" i="13"/>
  <c r="BH311" i="13"/>
  <c r="BH301" i="13"/>
  <c r="BH300" i="13"/>
  <c r="BH267" i="13"/>
  <c r="BH266" i="13"/>
  <c r="BH258" i="13"/>
  <c r="BH253" i="13"/>
  <c r="BH252" i="13"/>
  <c r="BH251" i="13"/>
  <c r="BH247" i="13"/>
  <c r="BH236" i="13"/>
  <c r="BH254" i="13"/>
  <c r="BH234" i="13"/>
  <c r="BH233" i="13"/>
  <c r="BH250" i="13"/>
  <c r="BH235" i="13"/>
  <c r="BH230" i="13"/>
  <c r="BH223" i="13"/>
  <c r="BH229" i="13"/>
  <c r="BH222" i="13"/>
  <c r="BH231" i="13"/>
  <c r="BH224" i="13"/>
  <c r="BH220" i="13"/>
  <c r="BH219" i="13"/>
  <c r="BH215" i="13"/>
  <c r="BH232" i="13"/>
  <c r="BH218" i="13"/>
  <c r="BH214" i="13"/>
  <c r="BH217" i="13"/>
  <c r="BH213" i="13"/>
  <c r="BH221" i="13"/>
  <c r="BH212" i="13"/>
  <c r="BH209" i="13"/>
  <c r="BH205" i="13"/>
  <c r="BH211" i="13"/>
  <c r="BH208" i="13"/>
  <c r="BH204" i="13"/>
  <c r="BH210" i="13"/>
  <c r="BH206" i="13"/>
  <c r="BH199" i="13"/>
  <c r="BH207" i="13"/>
  <c r="BH198" i="13"/>
  <c r="BH194" i="13"/>
  <c r="BH187" i="13"/>
  <c r="BH216" i="13"/>
  <c r="BH197" i="13"/>
  <c r="BH193" i="13"/>
  <c r="BH196" i="13"/>
  <c r="BH192" i="13"/>
  <c r="BH184" i="13"/>
  <c r="BH180" i="13"/>
  <c r="BH195" i="13"/>
  <c r="BH165" i="13"/>
  <c r="BH161" i="13"/>
  <c r="BH183" i="13"/>
  <c r="BH179" i="13"/>
  <c r="BH171" i="13"/>
  <c r="BH164" i="13"/>
  <c r="BH160" i="13"/>
  <c r="BH163" i="13"/>
  <c r="BH159" i="13"/>
  <c r="BH177" i="13"/>
  <c r="BH162" i="13"/>
  <c r="BH181" i="13"/>
  <c r="BH170" i="13"/>
  <c r="BH185" i="13"/>
  <c r="BH178" i="13"/>
  <c r="BH154" i="13"/>
  <c r="BH182" i="13"/>
  <c r="BH186" i="13"/>
  <c r="BH153" i="13"/>
  <c r="BP312" i="13"/>
  <c r="BP313" i="13"/>
  <c r="BP311" i="13"/>
  <c r="BP301" i="13"/>
  <c r="BP300" i="13"/>
  <c r="BP303" i="13" s="1"/>
  <c r="BP267" i="13"/>
  <c r="BP266" i="13"/>
  <c r="BP258" i="13"/>
  <c r="BP253" i="13"/>
  <c r="BP252" i="13"/>
  <c r="BP254" i="13"/>
  <c r="BP251" i="13"/>
  <c r="BP247" i="13"/>
  <c r="BP236" i="13"/>
  <c r="BP234" i="13"/>
  <c r="BP233" i="13"/>
  <c r="BP250" i="13"/>
  <c r="BP235" i="13"/>
  <c r="BP230" i="13"/>
  <c r="BP223" i="13"/>
  <c r="BP229" i="13"/>
  <c r="BP222" i="13"/>
  <c r="BP231" i="13"/>
  <c r="BP224" i="13"/>
  <c r="BP220" i="13"/>
  <c r="BP232" i="13"/>
  <c r="BP219" i="13"/>
  <c r="BP215" i="13"/>
  <c r="BP218" i="13"/>
  <c r="BP214" i="13"/>
  <c r="BP221" i="13"/>
  <c r="BP217" i="13"/>
  <c r="BP213" i="13"/>
  <c r="BP209" i="13"/>
  <c r="BP205" i="13"/>
  <c r="BP216" i="13"/>
  <c r="BP208" i="13"/>
  <c r="BP204" i="13"/>
  <c r="BP212" i="13"/>
  <c r="BP211" i="13"/>
  <c r="BP210" i="13"/>
  <c r="BP206" i="13"/>
  <c r="BP199" i="13"/>
  <c r="BP198" i="13"/>
  <c r="BP194" i="13"/>
  <c r="BP187" i="13"/>
  <c r="BP197" i="13"/>
  <c r="BP193" i="13"/>
  <c r="BP196" i="13"/>
  <c r="BP192" i="13"/>
  <c r="BP184" i="13"/>
  <c r="BP180" i="13"/>
  <c r="BP165" i="13"/>
  <c r="BP161" i="13"/>
  <c r="BP183" i="13"/>
  <c r="BP179" i="13"/>
  <c r="BP171" i="13"/>
  <c r="BP164" i="13"/>
  <c r="BP160" i="13"/>
  <c r="BP163" i="13"/>
  <c r="BP181" i="13"/>
  <c r="BP170" i="13"/>
  <c r="BP173" i="13" s="1"/>
  <c r="BP159" i="13"/>
  <c r="BP185" i="13"/>
  <c r="BP178" i="13"/>
  <c r="BP182" i="13"/>
  <c r="BP186" i="13"/>
  <c r="BP154" i="13"/>
  <c r="BP153" i="13"/>
  <c r="BP156" i="13" s="1"/>
  <c r="BZ313" i="13"/>
  <c r="BZ311" i="13"/>
  <c r="BZ312" i="13"/>
  <c r="BZ300" i="13"/>
  <c r="BZ301" i="13"/>
  <c r="BZ267" i="13"/>
  <c r="BZ258" i="13"/>
  <c r="BZ254" i="13"/>
  <c r="BZ252" i="13"/>
  <c r="BZ251" i="13"/>
  <c r="BZ266" i="13"/>
  <c r="BZ250" i="13"/>
  <c r="BZ253" i="13"/>
  <c r="BZ236" i="13"/>
  <c r="BZ233" i="13"/>
  <c r="BZ247" i="13"/>
  <c r="BZ235" i="13"/>
  <c r="BZ229" i="13"/>
  <c r="BZ222" i="13"/>
  <c r="BZ232" i="13"/>
  <c r="BZ221" i="13"/>
  <c r="BZ231" i="13"/>
  <c r="BZ224" i="13"/>
  <c r="BZ220" i="13"/>
  <c r="BZ218" i="13"/>
  <c r="BZ214" i="13"/>
  <c r="BZ234" i="13"/>
  <c r="BZ230" i="13"/>
  <c r="BZ217" i="13"/>
  <c r="BZ213" i="13"/>
  <c r="BZ223" i="13"/>
  <c r="BZ216" i="13"/>
  <c r="BZ212" i="13"/>
  <c r="BZ211" i="13"/>
  <c r="BZ208" i="13"/>
  <c r="BZ204" i="13"/>
  <c r="BZ207" i="13"/>
  <c r="BZ219" i="13"/>
  <c r="BZ210" i="13"/>
  <c r="BZ206" i="13"/>
  <c r="BZ209" i="13"/>
  <c r="BZ198" i="13"/>
  <c r="BZ194" i="13"/>
  <c r="BZ187" i="13"/>
  <c r="BZ205" i="13"/>
  <c r="BZ197" i="13"/>
  <c r="BZ193" i="13"/>
  <c r="BZ165" i="13"/>
  <c r="BZ161" i="13"/>
  <c r="BZ183" i="13"/>
  <c r="BZ179" i="13"/>
  <c r="BZ171" i="13"/>
  <c r="BZ215" i="13"/>
  <c r="BZ195" i="13"/>
  <c r="BZ164" i="13"/>
  <c r="BZ160" i="13"/>
  <c r="BZ192" i="13"/>
  <c r="BZ186" i="13"/>
  <c r="BZ182" i="13"/>
  <c r="BZ178" i="13"/>
  <c r="BZ170" i="13"/>
  <c r="BZ173" i="13" s="1"/>
  <c r="BZ199" i="13"/>
  <c r="BZ185" i="13"/>
  <c r="BZ181" i="13"/>
  <c r="BZ177" i="13"/>
  <c r="BZ180" i="13"/>
  <c r="BZ162" i="13"/>
  <c r="BZ154" i="13"/>
  <c r="BZ184" i="13"/>
  <c r="BZ163" i="13"/>
  <c r="BZ153" i="13"/>
  <c r="BZ159" i="13"/>
  <c r="CJ313" i="13"/>
  <c r="CJ311" i="13"/>
  <c r="CJ312" i="13"/>
  <c r="CJ300" i="13"/>
  <c r="CJ301" i="13"/>
  <c r="CJ267" i="13"/>
  <c r="CJ266" i="13"/>
  <c r="CJ290" i="13"/>
  <c r="CJ258" i="13"/>
  <c r="CJ254" i="13"/>
  <c r="CJ252" i="13"/>
  <c r="CJ251" i="13"/>
  <c r="CJ250" i="13"/>
  <c r="CJ253" i="13"/>
  <c r="CJ247" i="13"/>
  <c r="CJ236" i="13"/>
  <c r="CJ233" i="13"/>
  <c r="CJ234" i="13"/>
  <c r="CJ229" i="13"/>
  <c r="CJ222" i="13"/>
  <c r="CJ235" i="13"/>
  <c r="CJ232" i="13"/>
  <c r="CJ221" i="13"/>
  <c r="CJ230" i="13"/>
  <c r="CJ223" i="13"/>
  <c r="CJ218" i="13"/>
  <c r="CJ214" i="13"/>
  <c r="CJ231" i="13"/>
  <c r="CJ217" i="13"/>
  <c r="CJ213" i="13"/>
  <c r="CJ224" i="13"/>
  <c r="CJ216" i="13"/>
  <c r="CJ212" i="13"/>
  <c r="CJ208" i="13"/>
  <c r="CJ204" i="13"/>
  <c r="CJ220" i="13"/>
  <c r="CJ219" i="13"/>
  <c r="CJ207" i="13"/>
  <c r="CJ211" i="13"/>
  <c r="CJ209" i="13"/>
  <c r="CJ205" i="13"/>
  <c r="CJ199" i="13"/>
  <c r="CJ206" i="13"/>
  <c r="CJ197" i="13"/>
  <c r="CJ193" i="13"/>
  <c r="CJ196" i="13"/>
  <c r="CJ192" i="13"/>
  <c r="CJ215" i="13"/>
  <c r="CJ195" i="13"/>
  <c r="CJ183" i="13"/>
  <c r="CJ179" i="13"/>
  <c r="CJ171" i="13"/>
  <c r="CJ210" i="13"/>
  <c r="CJ164" i="13"/>
  <c r="CJ160" i="13"/>
  <c r="CJ186" i="13"/>
  <c r="CJ182" i="13"/>
  <c r="CJ178" i="13"/>
  <c r="CJ170" i="13"/>
  <c r="CJ163" i="13"/>
  <c r="CJ194" i="13"/>
  <c r="CJ162" i="13"/>
  <c r="CJ184" i="13"/>
  <c r="CJ177" i="13"/>
  <c r="CJ181" i="13"/>
  <c r="CJ198" i="13"/>
  <c r="CJ185" i="13"/>
  <c r="CJ154" i="13"/>
  <c r="CJ187" i="13"/>
  <c r="CJ180" i="13"/>
  <c r="CJ153" i="13"/>
  <c r="CJ161" i="13"/>
  <c r="CJ159" i="13"/>
  <c r="CJ165" i="13"/>
  <c r="CR313" i="13"/>
  <c r="CR312" i="13"/>
  <c r="CR311" i="13"/>
  <c r="CR314" i="13" s="1"/>
  <c r="CR300" i="13"/>
  <c r="CR303" i="13" s="1"/>
  <c r="CR301" i="13"/>
  <c r="CR267" i="13"/>
  <c r="CR266" i="13"/>
  <c r="CR258" i="13"/>
  <c r="CR254" i="13"/>
  <c r="CR252" i="13"/>
  <c r="CR251" i="13"/>
  <c r="CR250" i="13"/>
  <c r="CR253" i="13"/>
  <c r="CR247" i="13"/>
  <c r="CR236" i="13"/>
  <c r="CR233" i="13"/>
  <c r="CR234" i="13"/>
  <c r="CR229" i="13"/>
  <c r="CR222" i="13"/>
  <c r="CR232" i="13"/>
  <c r="CR221" i="13"/>
  <c r="CR235" i="13"/>
  <c r="CR230" i="13"/>
  <c r="CR223" i="13"/>
  <c r="CR231" i="13"/>
  <c r="CR218" i="13"/>
  <c r="CR214" i="13"/>
  <c r="CR224" i="13"/>
  <c r="CR217" i="13"/>
  <c r="CR213" i="13"/>
  <c r="CR220" i="13"/>
  <c r="CR216" i="13"/>
  <c r="CR212" i="13"/>
  <c r="CR219" i="13"/>
  <c r="CR208" i="13"/>
  <c r="CR204" i="13"/>
  <c r="CR215" i="13"/>
  <c r="CR207" i="13"/>
  <c r="CR209" i="13"/>
  <c r="CR205" i="13"/>
  <c r="CR211" i="13"/>
  <c r="CR197" i="13"/>
  <c r="CR193" i="13"/>
  <c r="CR196" i="13"/>
  <c r="CR192" i="13"/>
  <c r="CR210" i="13"/>
  <c r="CR199" i="13"/>
  <c r="CR195" i="13"/>
  <c r="CR183" i="13"/>
  <c r="CR179" i="13"/>
  <c r="CR171" i="13"/>
  <c r="CR187" i="13"/>
  <c r="CR164" i="13"/>
  <c r="CR160" i="13"/>
  <c r="CR194" i="13"/>
  <c r="CR186" i="13"/>
  <c r="CR182" i="13"/>
  <c r="CR178" i="13"/>
  <c r="CR170" i="13"/>
  <c r="CR173" i="13" s="1"/>
  <c r="CR198" i="13"/>
  <c r="CR163" i="13"/>
  <c r="CR162" i="13"/>
  <c r="CR154" i="13"/>
  <c r="CR161" i="13"/>
  <c r="CR180" i="13"/>
  <c r="CR165" i="13"/>
  <c r="CR206" i="13"/>
  <c r="CR184" i="13"/>
  <c r="CR177" i="13"/>
  <c r="CR185" i="13"/>
  <c r="CR159" i="13"/>
  <c r="CR181" i="13"/>
  <c r="CR153" i="13"/>
  <c r="DB313" i="13"/>
  <c r="DB312" i="13"/>
  <c r="DB311" i="13"/>
  <c r="DB301" i="13"/>
  <c r="DB300" i="13"/>
  <c r="DB303" i="13" s="1"/>
  <c r="DB266" i="13"/>
  <c r="DB258" i="13"/>
  <c r="DB267" i="13"/>
  <c r="DB251" i="13"/>
  <c r="DB253" i="13"/>
  <c r="DB254" i="13"/>
  <c r="DB247" i="13"/>
  <c r="DB236" i="13"/>
  <c r="DB252" i="13"/>
  <c r="DB250" i="13"/>
  <c r="DB232" i="13"/>
  <c r="DB221" i="13"/>
  <c r="DB235" i="13"/>
  <c r="DB234" i="13"/>
  <c r="DB231" i="13"/>
  <c r="DB224" i="13"/>
  <c r="DB220" i="13"/>
  <c r="DB230" i="13"/>
  <c r="DB223" i="13"/>
  <c r="DB217" i="13"/>
  <c r="DB213" i="13"/>
  <c r="DB229" i="13"/>
  <c r="DB216" i="13"/>
  <c r="DB212" i="13"/>
  <c r="DB222" i="13"/>
  <c r="DB219" i="13"/>
  <c r="DB215" i="13"/>
  <c r="DB211" i="13"/>
  <c r="DB207" i="13"/>
  <c r="DB210" i="13"/>
  <c r="DB206" i="13"/>
  <c r="DB199" i="13"/>
  <c r="DB218" i="13"/>
  <c r="DB209" i="13"/>
  <c r="DB205" i="13"/>
  <c r="DB233" i="13"/>
  <c r="DB214" i="13"/>
  <c r="DB208" i="13"/>
  <c r="DB197" i="13"/>
  <c r="DB193" i="13"/>
  <c r="DB204" i="13"/>
  <c r="DB196" i="13"/>
  <c r="DB192" i="13"/>
  <c r="DB195" i="13"/>
  <c r="DB164" i="13"/>
  <c r="DB160" i="13"/>
  <c r="DB186" i="13"/>
  <c r="DB182" i="13"/>
  <c r="DB178" i="13"/>
  <c r="DB170" i="13"/>
  <c r="DB163" i="13"/>
  <c r="DB185" i="13"/>
  <c r="DB181" i="13"/>
  <c r="DB177" i="13"/>
  <c r="DB187" i="13"/>
  <c r="DB184" i="13"/>
  <c r="DB180" i="13"/>
  <c r="DB198" i="13"/>
  <c r="DB194" i="13"/>
  <c r="DB183" i="13"/>
  <c r="DB165" i="13"/>
  <c r="DB162" i="13"/>
  <c r="DB154" i="13"/>
  <c r="DB153" i="13"/>
  <c r="DB156" i="13" s="1"/>
  <c r="DB159" i="13"/>
  <c r="DB179" i="13"/>
  <c r="DB161" i="13"/>
  <c r="DB171" i="13"/>
  <c r="DL313" i="13"/>
  <c r="DL312" i="13"/>
  <c r="DL311" i="13"/>
  <c r="DL301" i="13"/>
  <c r="DL300" i="13"/>
  <c r="DL266" i="13"/>
  <c r="DL267" i="13"/>
  <c r="DL254" i="13"/>
  <c r="DL251" i="13"/>
  <c r="DL258" i="13"/>
  <c r="DL253" i="13"/>
  <c r="DL252" i="13"/>
  <c r="DL250" i="13"/>
  <c r="DL247" i="13"/>
  <c r="DL235" i="13"/>
  <c r="DL233" i="13"/>
  <c r="DL232" i="13"/>
  <c r="DL221" i="13"/>
  <c r="DL231" i="13"/>
  <c r="DL224" i="13"/>
  <c r="DL220" i="13"/>
  <c r="DL234" i="13"/>
  <c r="DL236" i="13"/>
  <c r="DL229" i="13"/>
  <c r="DL222" i="13"/>
  <c r="DL217" i="13"/>
  <c r="DL213" i="13"/>
  <c r="DL230" i="13"/>
  <c r="DL216" i="13"/>
  <c r="DL212" i="13"/>
  <c r="DL223" i="13"/>
  <c r="DL219" i="13"/>
  <c r="DL215" i="13"/>
  <c r="DL211" i="13"/>
  <c r="DL207" i="13"/>
  <c r="DL218" i="13"/>
  <c r="DL210" i="13"/>
  <c r="DL206" i="13"/>
  <c r="DL199" i="13"/>
  <c r="DL208" i="13"/>
  <c r="DL204" i="13"/>
  <c r="DL205" i="13"/>
  <c r="DL196" i="13"/>
  <c r="DL192" i="13"/>
  <c r="DL195" i="13"/>
  <c r="DL198" i="13"/>
  <c r="DL194" i="13"/>
  <c r="DL187" i="13"/>
  <c r="DL209" i="13"/>
  <c r="DL186" i="13"/>
  <c r="DL182" i="13"/>
  <c r="DL178" i="13"/>
  <c r="DL170" i="13"/>
  <c r="DL193" i="13"/>
  <c r="DL163" i="13"/>
  <c r="DL197" i="13"/>
  <c r="DL185" i="13"/>
  <c r="DL181" i="13"/>
  <c r="DL177" i="13"/>
  <c r="DL162" i="13"/>
  <c r="DL165" i="13"/>
  <c r="DL161" i="13"/>
  <c r="DL154" i="13"/>
  <c r="DL171" i="13"/>
  <c r="DL160" i="13"/>
  <c r="DL153" i="13"/>
  <c r="DL179" i="13"/>
  <c r="DL164" i="13"/>
  <c r="DL183" i="13"/>
  <c r="DL159" i="13"/>
  <c r="DL214" i="13"/>
  <c r="DL180" i="13"/>
  <c r="DL184" i="13"/>
  <c r="DT312" i="13"/>
  <c r="DT313" i="13"/>
  <c r="DT311" i="13"/>
  <c r="DT301" i="13"/>
  <c r="DT300" i="13"/>
  <c r="DT266" i="13"/>
  <c r="DT267" i="13"/>
  <c r="DT254" i="13"/>
  <c r="DT251" i="13"/>
  <c r="DT258" i="13"/>
  <c r="DT253" i="13"/>
  <c r="DT252" i="13"/>
  <c r="DT250" i="13"/>
  <c r="DT236" i="13"/>
  <c r="DT235" i="13"/>
  <c r="DT247" i="13"/>
  <c r="DT233" i="13"/>
  <c r="DT232" i="13"/>
  <c r="DT221" i="13"/>
  <c r="DT234" i="13"/>
  <c r="DT231" i="13"/>
  <c r="DT224" i="13"/>
  <c r="DT220" i="13"/>
  <c r="DT229" i="13"/>
  <c r="DT222" i="13"/>
  <c r="DT230" i="13"/>
  <c r="DT217" i="13"/>
  <c r="DT213" i="13"/>
  <c r="DT223" i="13"/>
  <c r="DT216" i="13"/>
  <c r="DT212" i="13"/>
  <c r="DT219" i="13"/>
  <c r="DT215" i="13"/>
  <c r="DT211" i="13"/>
  <c r="DT218" i="13"/>
  <c r="DT207" i="13"/>
  <c r="DT214" i="13"/>
  <c r="DT210" i="13"/>
  <c r="DT206" i="13"/>
  <c r="DT199" i="13"/>
  <c r="DT208" i="13"/>
  <c r="DT204" i="13"/>
  <c r="DT196" i="13"/>
  <c r="DT192" i="13"/>
  <c r="DT195" i="13"/>
  <c r="DT209" i="13"/>
  <c r="DT198" i="13"/>
  <c r="DT194" i="13"/>
  <c r="DT187" i="13"/>
  <c r="DT186" i="13"/>
  <c r="DT182" i="13"/>
  <c r="DT178" i="13"/>
  <c r="DT170" i="13"/>
  <c r="DT163" i="13"/>
  <c r="DT185" i="13"/>
  <c r="DT181" i="13"/>
  <c r="DT177" i="13"/>
  <c r="DT162" i="13"/>
  <c r="DT205" i="13"/>
  <c r="DT165" i="13"/>
  <c r="DT161" i="13"/>
  <c r="DT179" i="13"/>
  <c r="DT164" i="13"/>
  <c r="DT154" i="13"/>
  <c r="DT183" i="13"/>
  <c r="DT180" i="13"/>
  <c r="DT153" i="13"/>
  <c r="DT156" i="13" s="1"/>
  <c r="DT184" i="13"/>
  <c r="DT197" i="13"/>
  <c r="DT193" i="13"/>
  <c r="DT159" i="13"/>
  <c r="DT160" i="13"/>
  <c r="DT171" i="13"/>
  <c r="ED313" i="13"/>
  <c r="ED312" i="13"/>
  <c r="ED311" i="13"/>
  <c r="ED301" i="13"/>
  <c r="ED300" i="13"/>
  <c r="ED267" i="13"/>
  <c r="ED266" i="13"/>
  <c r="ED258" i="13"/>
  <c r="ED253" i="13"/>
  <c r="ED254" i="13"/>
  <c r="ED252" i="13"/>
  <c r="ED247" i="13"/>
  <c r="ED236" i="13"/>
  <c r="ED250" i="13"/>
  <c r="ED235" i="13"/>
  <c r="ED231" i="13"/>
  <c r="ED224" i="13"/>
  <c r="ED220" i="13"/>
  <c r="ED233" i="13"/>
  <c r="ED230" i="13"/>
  <c r="ED223" i="13"/>
  <c r="ED251" i="13"/>
  <c r="ED229" i="13"/>
  <c r="ED222" i="13"/>
  <c r="ED232" i="13"/>
  <c r="ED216" i="13"/>
  <c r="ED212" i="13"/>
  <c r="ED219" i="13"/>
  <c r="ED215" i="13"/>
  <c r="ED211" i="13"/>
  <c r="ED234" i="13"/>
  <c r="ED221" i="13"/>
  <c r="ED218" i="13"/>
  <c r="ED214" i="13"/>
  <c r="ED210" i="13"/>
  <c r="ED206" i="13"/>
  <c r="ED199" i="13"/>
  <c r="ED209" i="13"/>
  <c r="ED205" i="13"/>
  <c r="ED217" i="13"/>
  <c r="ED208" i="13"/>
  <c r="ED204" i="13"/>
  <c r="ED207" i="13"/>
  <c r="ED196" i="13"/>
  <c r="ED192" i="13"/>
  <c r="ED213" i="13"/>
  <c r="ED195" i="13"/>
  <c r="ED163" i="13"/>
  <c r="ED185" i="13"/>
  <c r="ED181" i="13"/>
  <c r="ED177" i="13"/>
  <c r="ED193" i="13"/>
  <c r="ED162" i="13"/>
  <c r="ED197" i="13"/>
  <c r="ED187" i="13"/>
  <c r="ED184" i="13"/>
  <c r="ED180" i="13"/>
  <c r="ED198" i="13"/>
  <c r="ED183" i="13"/>
  <c r="ED179" i="13"/>
  <c r="ED171" i="13"/>
  <c r="ED153" i="13"/>
  <c r="ED170" i="13"/>
  <c r="ED173" i="13" s="1"/>
  <c r="ED178" i="13"/>
  <c r="ED160" i="13"/>
  <c r="ED159" i="13"/>
  <c r="ED194" i="13"/>
  <c r="ED182" i="13"/>
  <c r="ED164" i="13"/>
  <c r="ED186" i="13"/>
  <c r="ED161" i="13"/>
  <c r="ED154" i="13"/>
  <c r="ED165" i="13"/>
  <c r="EN313" i="13"/>
  <c r="EN311" i="13"/>
  <c r="EN312" i="13"/>
  <c r="EN301" i="13"/>
  <c r="EN300" i="13"/>
  <c r="EN267" i="13"/>
  <c r="EN266" i="13"/>
  <c r="EN254" i="13"/>
  <c r="EN258" i="13"/>
  <c r="EN250" i="13"/>
  <c r="EN253" i="13"/>
  <c r="EN252" i="13"/>
  <c r="EN251" i="13"/>
  <c r="EN235" i="13"/>
  <c r="EN236" i="13"/>
  <c r="EN234" i="13"/>
  <c r="EN247" i="13"/>
  <c r="EN231" i="13"/>
  <c r="EN224" i="13"/>
  <c r="EN220" i="13"/>
  <c r="EN230" i="13"/>
  <c r="EN223" i="13"/>
  <c r="EN233" i="13"/>
  <c r="EN232" i="13"/>
  <c r="EN221" i="13"/>
  <c r="EN216" i="13"/>
  <c r="EN212" i="13"/>
  <c r="EN229" i="13"/>
  <c r="EN219" i="13"/>
  <c r="EN215" i="13"/>
  <c r="EN222" i="13"/>
  <c r="EN218" i="13"/>
  <c r="EN214" i="13"/>
  <c r="EN210" i="13"/>
  <c r="EN206" i="13"/>
  <c r="EN199" i="13"/>
  <c r="EN217" i="13"/>
  <c r="EN211" i="13"/>
  <c r="EN209" i="13"/>
  <c r="EN205" i="13"/>
  <c r="EN207" i="13"/>
  <c r="EN213" i="13"/>
  <c r="EN204" i="13"/>
  <c r="EN195" i="13"/>
  <c r="EN198" i="13"/>
  <c r="EN194" i="13"/>
  <c r="EN187" i="13"/>
  <c r="EN197" i="13"/>
  <c r="EN193" i="13"/>
  <c r="EN185" i="13"/>
  <c r="EN181" i="13"/>
  <c r="EN177" i="13"/>
  <c r="EN162" i="13"/>
  <c r="EN184" i="13"/>
  <c r="EN180" i="13"/>
  <c r="EN165" i="13"/>
  <c r="EN161" i="13"/>
  <c r="EN192" i="13"/>
  <c r="EN164" i="13"/>
  <c r="EN160" i="13"/>
  <c r="EN182" i="13"/>
  <c r="EN171" i="13"/>
  <c r="EN153" i="13"/>
  <c r="EN186" i="13"/>
  <c r="EN179" i="13"/>
  <c r="EN183" i="13"/>
  <c r="EN159" i="13"/>
  <c r="EN208" i="13"/>
  <c r="EN170" i="13"/>
  <c r="EN163" i="13"/>
  <c r="EN196" i="13"/>
  <c r="EN154" i="13"/>
  <c r="EV313" i="13"/>
  <c r="EV311" i="13"/>
  <c r="EV312" i="13"/>
  <c r="EV301" i="13"/>
  <c r="EV300" i="13"/>
  <c r="EV303" i="13" s="1"/>
  <c r="EV267" i="13"/>
  <c r="EV266" i="13"/>
  <c r="EV254" i="13"/>
  <c r="EV258" i="13"/>
  <c r="EV250" i="13"/>
  <c r="EV253" i="13"/>
  <c r="EV252" i="13"/>
  <c r="EV251" i="13"/>
  <c r="EV235" i="13"/>
  <c r="EV234" i="13"/>
  <c r="EV247" i="13"/>
  <c r="EV236" i="13"/>
  <c r="EV231" i="13"/>
  <c r="EV224" i="13"/>
  <c r="EV220" i="13"/>
  <c r="EV233" i="13"/>
  <c r="EV230" i="13"/>
  <c r="EV223" i="13"/>
  <c r="EV232" i="13"/>
  <c r="EV221" i="13"/>
  <c r="EV229" i="13"/>
  <c r="EV216" i="13"/>
  <c r="EV212" i="13"/>
  <c r="EV222" i="13"/>
  <c r="EV219" i="13"/>
  <c r="EV215" i="13"/>
  <c r="EV218" i="13"/>
  <c r="EV214" i="13"/>
  <c r="EV217" i="13"/>
  <c r="EV210" i="13"/>
  <c r="EV206" i="13"/>
  <c r="EV199" i="13"/>
  <c r="EV213" i="13"/>
  <c r="EV209" i="13"/>
  <c r="EV205" i="13"/>
  <c r="EV211" i="13"/>
  <c r="EV207" i="13"/>
  <c r="EV195" i="13"/>
  <c r="EV198" i="13"/>
  <c r="EV194" i="13"/>
  <c r="EV187" i="13"/>
  <c r="EV208" i="13"/>
  <c r="EV197" i="13"/>
  <c r="EV193" i="13"/>
  <c r="EV185" i="13"/>
  <c r="EV181" i="13"/>
  <c r="EV177" i="13"/>
  <c r="EV162" i="13"/>
  <c r="EV192" i="13"/>
  <c r="EV184" i="13"/>
  <c r="EV180" i="13"/>
  <c r="EV196" i="13"/>
  <c r="EV165" i="13"/>
  <c r="EV161" i="13"/>
  <c r="EV164" i="13"/>
  <c r="EV160" i="13"/>
  <c r="EV153" i="13"/>
  <c r="EV204" i="13"/>
  <c r="EV159" i="13"/>
  <c r="EV170" i="13"/>
  <c r="EV178" i="13"/>
  <c r="EV163" i="13"/>
  <c r="EV182" i="13"/>
  <c r="EV171" i="13"/>
  <c r="EV186" i="13"/>
  <c r="EV154" i="13"/>
  <c r="EV179" i="13"/>
  <c r="FF313" i="13"/>
  <c r="FF312" i="13"/>
  <c r="FF311" i="13"/>
  <c r="FF300" i="13"/>
  <c r="FF301" i="13"/>
  <c r="FF266" i="13"/>
  <c r="FF254" i="13"/>
  <c r="FF267" i="13"/>
  <c r="FF258" i="13"/>
  <c r="FF253" i="13"/>
  <c r="FF252" i="13"/>
  <c r="FF251" i="13"/>
  <c r="FF247" i="13"/>
  <c r="FF236" i="13"/>
  <c r="FF250" i="13"/>
  <c r="FF234" i="13"/>
  <c r="FF230" i="13"/>
  <c r="FF223" i="13"/>
  <c r="FF229" i="13"/>
  <c r="FF222" i="13"/>
  <c r="FF232" i="13"/>
  <c r="FF221" i="13"/>
  <c r="FF233" i="13"/>
  <c r="FF231" i="13"/>
  <c r="FF219" i="13"/>
  <c r="FF215" i="13"/>
  <c r="FF211" i="13"/>
  <c r="FF224" i="13"/>
  <c r="FF218" i="13"/>
  <c r="FF214" i="13"/>
  <c r="FF220" i="13"/>
  <c r="FF217" i="13"/>
  <c r="FF213" i="13"/>
  <c r="FF209" i="13"/>
  <c r="FF205" i="13"/>
  <c r="FF235" i="13"/>
  <c r="FF208" i="13"/>
  <c r="FF204" i="13"/>
  <c r="FF216" i="13"/>
  <c r="FF207" i="13"/>
  <c r="FF206" i="13"/>
  <c r="FF195" i="13"/>
  <c r="FF198" i="13"/>
  <c r="FF194" i="13"/>
  <c r="FF187" i="13"/>
  <c r="FF193" i="13"/>
  <c r="FF162" i="13"/>
  <c r="FF197" i="13"/>
  <c r="FF184" i="13"/>
  <c r="FF180" i="13"/>
  <c r="FF210" i="13"/>
  <c r="FF165" i="13"/>
  <c r="FF161" i="13"/>
  <c r="FF199" i="13"/>
  <c r="FF183" i="13"/>
  <c r="FF179" i="13"/>
  <c r="FF171" i="13"/>
  <c r="FF186" i="13"/>
  <c r="FF182" i="13"/>
  <c r="FF178" i="13"/>
  <c r="FF170" i="13"/>
  <c r="FF181" i="13"/>
  <c r="FF163" i="13"/>
  <c r="FF185" i="13"/>
  <c r="FF160" i="13"/>
  <c r="FF159" i="13"/>
  <c r="FF164" i="13"/>
  <c r="FF212" i="13"/>
  <c r="FF196" i="13"/>
  <c r="FF192" i="13"/>
  <c r="FF154" i="13"/>
  <c r="FF153" i="13"/>
  <c r="FP312" i="13"/>
  <c r="FP313" i="13"/>
  <c r="FP311" i="13"/>
  <c r="FP301" i="13"/>
  <c r="FP300" i="13"/>
  <c r="FP267" i="13"/>
  <c r="FP266" i="13"/>
  <c r="FP258" i="13"/>
  <c r="FP254" i="13"/>
  <c r="FP253" i="13"/>
  <c r="FP252" i="13"/>
  <c r="FP251" i="13"/>
  <c r="FP247" i="13"/>
  <c r="FP236" i="13"/>
  <c r="FP250" i="13"/>
  <c r="FP234" i="13"/>
  <c r="FP233" i="13"/>
  <c r="FP235" i="13"/>
  <c r="FP230" i="13"/>
  <c r="FP223" i="13"/>
  <c r="FP229" i="13"/>
  <c r="FP222" i="13"/>
  <c r="FP231" i="13"/>
  <c r="FP224" i="13"/>
  <c r="FP220" i="13"/>
  <c r="FP232" i="13"/>
  <c r="FP219" i="13"/>
  <c r="FP215" i="13"/>
  <c r="FP218" i="13"/>
  <c r="FP214" i="13"/>
  <c r="FP221" i="13"/>
  <c r="FP217" i="13"/>
  <c r="FP213" i="13"/>
  <c r="FP209" i="13"/>
  <c r="FP205" i="13"/>
  <c r="FP216" i="13"/>
  <c r="FP208" i="13"/>
  <c r="FP204" i="13"/>
  <c r="FP211" i="13"/>
  <c r="FP210" i="13"/>
  <c r="FP206" i="13"/>
  <c r="FP199" i="13"/>
  <c r="FP198" i="13"/>
  <c r="FP194" i="13"/>
  <c r="FP187" i="13"/>
  <c r="FP212" i="13"/>
  <c r="FP197" i="13"/>
  <c r="FP193" i="13"/>
  <c r="FP196" i="13"/>
  <c r="FP192" i="13"/>
  <c r="FP184" i="13"/>
  <c r="FP180" i="13"/>
  <c r="FP165" i="13"/>
  <c r="FP161" i="13"/>
  <c r="FP195" i="13"/>
  <c r="FP183" i="13"/>
  <c r="FP179" i="13"/>
  <c r="FP171" i="13"/>
  <c r="FP164" i="13"/>
  <c r="FP160" i="13"/>
  <c r="FP163" i="13"/>
  <c r="FP159" i="13"/>
  <c r="FP207" i="13"/>
  <c r="FP177" i="13"/>
  <c r="FP162" i="13"/>
  <c r="FP181" i="13"/>
  <c r="FP170" i="13"/>
  <c r="FP154" i="13"/>
  <c r="FP185" i="13"/>
  <c r="FP178" i="13"/>
  <c r="FP186" i="13"/>
  <c r="FP182" i="13"/>
  <c r="FX312" i="13"/>
  <c r="FX313" i="13"/>
  <c r="FX311" i="13"/>
  <c r="FX301" i="13"/>
  <c r="FX300" i="13"/>
  <c r="FX303" i="13" s="1"/>
  <c r="FX267" i="13"/>
  <c r="FX266" i="13"/>
  <c r="FX258" i="13"/>
  <c r="FX253" i="13"/>
  <c r="FX247" i="13"/>
  <c r="FX252" i="13"/>
  <c r="FX251" i="13"/>
  <c r="FX254" i="13"/>
  <c r="FX236" i="13"/>
  <c r="FX250" i="13"/>
  <c r="FX234" i="13"/>
  <c r="FX233" i="13"/>
  <c r="FX235" i="13"/>
  <c r="FX230" i="13"/>
  <c r="FX223" i="13"/>
  <c r="FX229" i="13"/>
  <c r="FX222" i="13"/>
  <c r="FX231" i="13"/>
  <c r="FX224" i="13"/>
  <c r="FX220" i="13"/>
  <c r="FX219" i="13"/>
  <c r="FX215" i="13"/>
  <c r="FX221" i="13"/>
  <c r="FX218" i="13"/>
  <c r="FX214" i="13"/>
  <c r="FX217" i="13"/>
  <c r="FX213" i="13"/>
  <c r="FX216" i="13"/>
  <c r="FX209" i="13"/>
  <c r="FX205" i="13"/>
  <c r="FX211" i="13"/>
  <c r="FX212" i="13"/>
  <c r="FX208" i="13"/>
  <c r="FX204" i="13"/>
  <c r="FX210" i="13"/>
  <c r="FX206" i="13"/>
  <c r="FX199" i="13"/>
  <c r="FX198" i="13"/>
  <c r="FX194" i="13"/>
  <c r="FX187" i="13"/>
  <c r="FX232" i="13"/>
  <c r="FX197" i="13"/>
  <c r="FX193" i="13"/>
  <c r="FX207" i="13"/>
  <c r="FX196" i="13"/>
  <c r="FX192" i="13"/>
  <c r="FX184" i="13"/>
  <c r="FX180" i="13"/>
  <c r="FX165" i="13"/>
  <c r="FX161" i="13"/>
  <c r="FX183" i="13"/>
  <c r="FX179" i="13"/>
  <c r="FX171" i="13"/>
  <c r="FX164" i="13"/>
  <c r="FX160" i="13"/>
  <c r="FX163" i="13"/>
  <c r="FX177" i="13"/>
  <c r="FX162" i="13"/>
  <c r="FX159" i="13"/>
  <c r="FX195" i="13"/>
  <c r="FX181" i="13"/>
  <c r="FX170" i="13"/>
  <c r="FX185" i="13"/>
  <c r="FX178" i="13"/>
  <c r="FX182" i="13"/>
  <c r="FX186" i="13"/>
  <c r="FX154" i="13"/>
  <c r="FX153" i="13"/>
  <c r="FX156" i="13" s="1"/>
  <c r="GH311" i="13"/>
  <c r="GH313" i="13"/>
  <c r="GH312" i="13"/>
  <c r="GH300" i="13"/>
  <c r="GH301" i="13"/>
  <c r="GH267" i="13"/>
  <c r="GH258" i="13"/>
  <c r="GH266" i="13"/>
  <c r="GH254" i="13"/>
  <c r="GH252" i="13"/>
  <c r="GH251" i="13"/>
  <c r="GH247" i="13"/>
  <c r="GH253" i="13"/>
  <c r="GH236" i="13"/>
  <c r="GH233" i="13"/>
  <c r="GH250" i="13"/>
  <c r="GH235" i="13"/>
  <c r="GH229" i="13"/>
  <c r="GH222" i="13"/>
  <c r="GH234" i="13"/>
  <c r="GH232" i="13"/>
  <c r="GH221" i="13"/>
  <c r="GH231" i="13"/>
  <c r="GH224" i="13"/>
  <c r="GH220" i="13"/>
  <c r="GH230" i="13"/>
  <c r="GH218" i="13"/>
  <c r="GH214" i="13"/>
  <c r="GH223" i="13"/>
  <c r="GH217" i="13"/>
  <c r="GH213" i="13"/>
  <c r="GH216" i="13"/>
  <c r="GH212" i="13"/>
  <c r="GH208" i="13"/>
  <c r="GH204" i="13"/>
  <c r="GH219" i="13"/>
  <c r="GH207" i="13"/>
  <c r="GH215" i="13"/>
  <c r="GH210" i="13"/>
  <c r="GH206" i="13"/>
  <c r="GH205" i="13"/>
  <c r="GH198" i="13"/>
  <c r="GH194" i="13"/>
  <c r="GH187" i="13"/>
  <c r="GH197" i="13"/>
  <c r="GH193" i="13"/>
  <c r="GH211" i="13"/>
  <c r="GH199" i="13"/>
  <c r="GH165" i="13"/>
  <c r="GH161" i="13"/>
  <c r="GH209" i="13"/>
  <c r="GH183" i="13"/>
  <c r="GH179" i="13"/>
  <c r="GH171" i="13"/>
  <c r="GH164" i="13"/>
  <c r="GH160" i="13"/>
  <c r="GH195" i="13"/>
  <c r="GH186" i="13"/>
  <c r="GH182" i="13"/>
  <c r="GH178" i="13"/>
  <c r="GH170" i="13"/>
  <c r="GH196" i="13"/>
  <c r="GH185" i="13"/>
  <c r="GH181" i="13"/>
  <c r="GH177" i="13"/>
  <c r="GH192" i="13"/>
  <c r="GH154" i="13"/>
  <c r="GH180" i="13"/>
  <c r="GH162" i="13"/>
  <c r="GH184" i="13"/>
  <c r="GH153" i="13"/>
  <c r="GH156" i="13" s="1"/>
  <c r="GH159" i="13"/>
  <c r="GR313" i="13"/>
  <c r="GR312" i="13"/>
  <c r="GR311" i="13"/>
  <c r="GR300" i="13"/>
  <c r="GR301" i="13"/>
  <c r="GR267" i="13"/>
  <c r="GR266" i="13"/>
  <c r="GR258" i="13"/>
  <c r="GR254" i="13"/>
  <c r="GR252" i="13"/>
  <c r="GR251" i="13"/>
  <c r="GR250" i="13"/>
  <c r="GR253" i="13"/>
  <c r="GR236" i="13"/>
  <c r="GR233" i="13"/>
  <c r="GR247" i="13"/>
  <c r="GR234" i="13"/>
  <c r="GR229" i="13"/>
  <c r="GR222" i="13"/>
  <c r="GR235" i="13"/>
  <c r="GR232" i="13"/>
  <c r="GR221" i="13"/>
  <c r="GR230" i="13"/>
  <c r="GR223" i="13"/>
  <c r="GR231" i="13"/>
  <c r="GR218" i="13"/>
  <c r="GR214" i="13"/>
  <c r="GR224" i="13"/>
  <c r="GR217" i="13"/>
  <c r="GR213" i="13"/>
  <c r="GR220" i="13"/>
  <c r="GR216" i="13"/>
  <c r="GR212" i="13"/>
  <c r="GR219" i="13"/>
  <c r="GR208" i="13"/>
  <c r="GR204" i="13"/>
  <c r="GR215" i="13"/>
  <c r="GR207" i="13"/>
  <c r="GR209" i="13"/>
  <c r="GR205" i="13"/>
  <c r="GR199" i="13"/>
  <c r="GR197" i="13"/>
  <c r="GR193" i="13"/>
  <c r="GR196" i="13"/>
  <c r="GR192" i="13"/>
  <c r="GR210" i="13"/>
  <c r="GR195" i="13"/>
  <c r="GR183" i="13"/>
  <c r="GR179" i="13"/>
  <c r="GR171" i="13"/>
  <c r="GR164" i="13"/>
  <c r="GR160" i="13"/>
  <c r="GR186" i="13"/>
  <c r="GR182" i="13"/>
  <c r="GR178" i="13"/>
  <c r="GR170" i="13"/>
  <c r="GR163" i="13"/>
  <c r="GR206" i="13"/>
  <c r="GR187" i="13"/>
  <c r="GR162" i="13"/>
  <c r="GR180" i="13"/>
  <c r="GR165" i="13"/>
  <c r="GR184" i="13"/>
  <c r="GR177" i="13"/>
  <c r="GR211" i="13"/>
  <c r="GR181" i="13"/>
  <c r="GR154" i="13"/>
  <c r="GR185" i="13"/>
  <c r="GR198" i="13"/>
  <c r="GR194" i="13"/>
  <c r="GR161" i="13"/>
  <c r="GR153" i="13"/>
  <c r="GR159" i="13"/>
  <c r="GZ313" i="13"/>
  <c r="GZ311" i="13"/>
  <c r="GZ300" i="13"/>
  <c r="GZ312" i="13"/>
  <c r="GZ301" i="13"/>
  <c r="GZ267" i="13"/>
  <c r="GZ266" i="13"/>
  <c r="GZ258" i="13"/>
  <c r="GZ254" i="13"/>
  <c r="GZ252" i="13"/>
  <c r="GZ251" i="13"/>
  <c r="GZ250" i="13"/>
  <c r="GZ253" i="13"/>
  <c r="GZ247" i="13"/>
  <c r="GZ236" i="13"/>
  <c r="GZ233" i="13"/>
  <c r="GZ234" i="13"/>
  <c r="GZ229" i="13"/>
  <c r="GZ222" i="13"/>
  <c r="GZ232" i="13"/>
  <c r="GZ221" i="13"/>
  <c r="GZ230" i="13"/>
  <c r="GZ223" i="13"/>
  <c r="GZ224" i="13"/>
  <c r="GZ218" i="13"/>
  <c r="GZ214" i="13"/>
  <c r="GZ220" i="13"/>
  <c r="GZ217" i="13"/>
  <c r="GZ213" i="13"/>
  <c r="GZ235" i="13"/>
  <c r="GZ216" i="13"/>
  <c r="GZ212" i="13"/>
  <c r="GZ215" i="13"/>
  <c r="GZ208" i="13"/>
  <c r="GZ204" i="13"/>
  <c r="GZ207" i="13"/>
  <c r="GZ211" i="13"/>
  <c r="GZ231" i="13"/>
  <c r="GZ219" i="13"/>
  <c r="GZ209" i="13"/>
  <c r="GZ205" i="13"/>
  <c r="GZ197" i="13"/>
  <c r="GZ193" i="13"/>
  <c r="GZ210" i="13"/>
  <c r="GZ196" i="13"/>
  <c r="GZ192" i="13"/>
  <c r="GZ206" i="13"/>
  <c r="GZ195" i="13"/>
  <c r="GZ183" i="13"/>
  <c r="GZ179" i="13"/>
  <c r="GZ171" i="13"/>
  <c r="GZ164" i="13"/>
  <c r="GZ160" i="13"/>
  <c r="GZ187" i="13"/>
  <c r="GZ186" i="13"/>
  <c r="GZ182" i="13"/>
  <c r="GZ178" i="13"/>
  <c r="GZ170" i="13"/>
  <c r="GZ194" i="13"/>
  <c r="GZ163" i="13"/>
  <c r="GZ162" i="13"/>
  <c r="GZ185" i="13"/>
  <c r="GZ199" i="13"/>
  <c r="GZ198" i="13"/>
  <c r="GZ154" i="13"/>
  <c r="GZ156" i="13" s="1"/>
  <c r="GZ161" i="13"/>
  <c r="GZ180" i="13"/>
  <c r="GZ165" i="13"/>
  <c r="GZ184" i="13"/>
  <c r="GZ159" i="13"/>
  <c r="GZ177" i="13"/>
  <c r="GZ181" i="13"/>
  <c r="HJ313" i="13"/>
  <c r="HJ312" i="13"/>
  <c r="HJ311" i="13"/>
  <c r="HJ301" i="13"/>
  <c r="HJ300" i="13"/>
  <c r="HJ266" i="13"/>
  <c r="HJ267" i="13"/>
  <c r="HJ258" i="13"/>
  <c r="HJ254" i="13"/>
  <c r="HJ251" i="13"/>
  <c r="HJ253" i="13"/>
  <c r="HJ252" i="13"/>
  <c r="HJ236" i="13"/>
  <c r="HJ247" i="13"/>
  <c r="HJ232" i="13"/>
  <c r="HJ221" i="13"/>
  <c r="HJ235" i="13"/>
  <c r="HJ233" i="13"/>
  <c r="HJ231" i="13"/>
  <c r="HJ224" i="13"/>
  <c r="HJ220" i="13"/>
  <c r="HJ230" i="13"/>
  <c r="HJ223" i="13"/>
  <c r="HJ250" i="13"/>
  <c r="HJ234" i="13"/>
  <c r="HJ229" i="13"/>
  <c r="HJ217" i="13"/>
  <c r="HJ213" i="13"/>
  <c r="HJ222" i="13"/>
  <c r="HJ216" i="13"/>
  <c r="HJ212" i="13"/>
  <c r="HJ219" i="13"/>
  <c r="HJ215" i="13"/>
  <c r="HJ211" i="13"/>
  <c r="HJ207" i="13"/>
  <c r="HJ218" i="13"/>
  <c r="HJ210" i="13"/>
  <c r="HJ206" i="13"/>
  <c r="HJ199" i="13"/>
  <c r="HJ214" i="13"/>
  <c r="HJ209" i="13"/>
  <c r="HJ205" i="13"/>
  <c r="HJ204" i="13"/>
  <c r="HJ197" i="13"/>
  <c r="HJ193" i="13"/>
  <c r="HJ196" i="13"/>
  <c r="HJ192" i="13"/>
  <c r="HJ208" i="13"/>
  <c r="HJ198" i="13"/>
  <c r="HJ164" i="13"/>
  <c r="HJ160" i="13"/>
  <c r="HJ195" i="13"/>
  <c r="HJ186" i="13"/>
  <c r="HJ182" i="13"/>
  <c r="HJ178" i="13"/>
  <c r="HJ170" i="13"/>
  <c r="HJ163" i="13"/>
  <c r="HJ185" i="13"/>
  <c r="HJ181" i="13"/>
  <c r="HJ177" i="13"/>
  <c r="HJ184" i="13"/>
  <c r="HJ180" i="13"/>
  <c r="HJ179" i="13"/>
  <c r="HJ161" i="13"/>
  <c r="HJ183" i="13"/>
  <c r="HJ165" i="13"/>
  <c r="HJ154" i="13"/>
  <c r="HJ194" i="13"/>
  <c r="HJ187" i="13"/>
  <c r="HJ162" i="13"/>
  <c r="HJ153" i="13"/>
  <c r="HJ156" i="13" s="1"/>
  <c r="HJ159" i="13"/>
  <c r="HJ171" i="13"/>
  <c r="HT313" i="13"/>
  <c r="HT312" i="13"/>
  <c r="HT311" i="13"/>
  <c r="HT301" i="13"/>
  <c r="HT300" i="13"/>
  <c r="HT266" i="13"/>
  <c r="HT267" i="13"/>
  <c r="HT254" i="13"/>
  <c r="HT251" i="13"/>
  <c r="HT258" i="13"/>
  <c r="HT253" i="13"/>
  <c r="HT247" i="13"/>
  <c r="HT252" i="13"/>
  <c r="HT250" i="13"/>
  <c r="HT235" i="13"/>
  <c r="HT233" i="13"/>
  <c r="HT236" i="13"/>
  <c r="HT221" i="13"/>
  <c r="HT234" i="13"/>
  <c r="HT231" i="13"/>
  <c r="HT224" i="13"/>
  <c r="HT220" i="13"/>
  <c r="HT229" i="13"/>
  <c r="HT222" i="13"/>
  <c r="HT230" i="13"/>
  <c r="HT217" i="13"/>
  <c r="HT213" i="13"/>
  <c r="HT223" i="13"/>
  <c r="HT216" i="13"/>
  <c r="HT212" i="13"/>
  <c r="HT219" i="13"/>
  <c r="HT215" i="13"/>
  <c r="HT211" i="13"/>
  <c r="HT232" i="13"/>
  <c r="HT218" i="13"/>
  <c r="HT207" i="13"/>
  <c r="HT214" i="13"/>
  <c r="HT210" i="13"/>
  <c r="HT206" i="13"/>
  <c r="HT199" i="13"/>
  <c r="HT208" i="13"/>
  <c r="HT204" i="13"/>
  <c r="HT196" i="13"/>
  <c r="HT192" i="13"/>
  <c r="HT195" i="13"/>
  <c r="HT209" i="13"/>
  <c r="HT198" i="13"/>
  <c r="HT194" i="13"/>
  <c r="HT187" i="13"/>
  <c r="HT186" i="13"/>
  <c r="HT182" i="13"/>
  <c r="HT178" i="13"/>
  <c r="HT170" i="13"/>
  <c r="HT163" i="13"/>
  <c r="HT193" i="13"/>
  <c r="HT185" i="13"/>
  <c r="HT181" i="13"/>
  <c r="HT177" i="13"/>
  <c r="HT197" i="13"/>
  <c r="HT162" i="13"/>
  <c r="HT165" i="13"/>
  <c r="HT161" i="13"/>
  <c r="HT205" i="13"/>
  <c r="HT154" i="13"/>
  <c r="HT153" i="13"/>
  <c r="HT171" i="13"/>
  <c r="HT160" i="13"/>
  <c r="HT179" i="13"/>
  <c r="HT164" i="13"/>
  <c r="HT159" i="13"/>
  <c r="HT183" i="13"/>
  <c r="HT180" i="13"/>
  <c r="IB312" i="13"/>
  <c r="IB313" i="13"/>
  <c r="IB311" i="13"/>
  <c r="IB314" i="13" s="1"/>
  <c r="IB301" i="13"/>
  <c r="IB300" i="13"/>
  <c r="IB266" i="13"/>
  <c r="IB267" i="13"/>
  <c r="IB254" i="13"/>
  <c r="IB258" i="13"/>
  <c r="IB251" i="13"/>
  <c r="IB253" i="13"/>
  <c r="IB247" i="13"/>
  <c r="IB252" i="13"/>
  <c r="IB236" i="13"/>
  <c r="IB235" i="13"/>
  <c r="IB233" i="13"/>
  <c r="IB221" i="13"/>
  <c r="IB232" i="13"/>
  <c r="IB231" i="13"/>
  <c r="IB224" i="13"/>
  <c r="IB220" i="13"/>
  <c r="IB250" i="13"/>
  <c r="IB256" i="13" s="1"/>
  <c r="IB234" i="13"/>
  <c r="IB229" i="13"/>
  <c r="IB222" i="13"/>
  <c r="IB223" i="13"/>
  <c r="IB217" i="13"/>
  <c r="IB213" i="13"/>
  <c r="IB216" i="13"/>
  <c r="IB212" i="13"/>
  <c r="IB219" i="13"/>
  <c r="IB215" i="13"/>
  <c r="IB211" i="13"/>
  <c r="IB230" i="13"/>
  <c r="IB214" i="13"/>
  <c r="IB207" i="13"/>
  <c r="IB210" i="13"/>
  <c r="IB206" i="13"/>
  <c r="IB199" i="13"/>
  <c r="IB218" i="13"/>
  <c r="IB208" i="13"/>
  <c r="IB204" i="13"/>
  <c r="IB196" i="13"/>
  <c r="IB192" i="13"/>
  <c r="IB209" i="13"/>
  <c r="IB195" i="13"/>
  <c r="IB205" i="13"/>
  <c r="IB198" i="13"/>
  <c r="IB194" i="13"/>
  <c r="IB187" i="13"/>
  <c r="IB197" i="13"/>
  <c r="IB186" i="13"/>
  <c r="IB182" i="13"/>
  <c r="IB178" i="13"/>
  <c r="IB315" i="13" s="1"/>
  <c r="IB170" i="13"/>
  <c r="IB163" i="13"/>
  <c r="IB185" i="13"/>
  <c r="IB181" i="13"/>
  <c r="IB177" i="13"/>
  <c r="IB162" i="13"/>
  <c r="IB165" i="13"/>
  <c r="IB161" i="13"/>
  <c r="IB171" i="13"/>
  <c r="IB160" i="13"/>
  <c r="IB154" i="13"/>
  <c r="IB179" i="13"/>
  <c r="IB164" i="13"/>
  <c r="IB183" i="13"/>
  <c r="IB153" i="13"/>
  <c r="IB156" i="13" s="1"/>
  <c r="IB180" i="13"/>
  <c r="IB184" i="13"/>
  <c r="IB159" i="13"/>
  <c r="IB193" i="13"/>
  <c r="IL313" i="13"/>
  <c r="IL312" i="13"/>
  <c r="IL311" i="13"/>
  <c r="IL301" i="13"/>
  <c r="IL300" i="13"/>
  <c r="IL303" i="13" s="1"/>
  <c r="IL267" i="13"/>
  <c r="IL266" i="13"/>
  <c r="IL258" i="13"/>
  <c r="IL253" i="13"/>
  <c r="IL252" i="13"/>
  <c r="IL254" i="13"/>
  <c r="IL250" i="13"/>
  <c r="IL236" i="13"/>
  <c r="IL251" i="13"/>
  <c r="IL247" i="13"/>
  <c r="IL235" i="13"/>
  <c r="IL234" i="13"/>
  <c r="IL231" i="13"/>
  <c r="IL224" i="13"/>
  <c r="IL220" i="13"/>
  <c r="IL230" i="13"/>
  <c r="IL223" i="13"/>
  <c r="IL229" i="13"/>
  <c r="IL222" i="13"/>
  <c r="IL233" i="13"/>
  <c r="IL216" i="13"/>
  <c r="IL212" i="13"/>
  <c r="IL232" i="13"/>
  <c r="IL221" i="13"/>
  <c r="IL219" i="13"/>
  <c r="IL215" i="13"/>
  <c r="IL211" i="13"/>
  <c r="IL218" i="13"/>
  <c r="IL214" i="13"/>
  <c r="IL210" i="13"/>
  <c r="IL206" i="13"/>
  <c r="IL199" i="13"/>
  <c r="IL217" i="13"/>
  <c r="IL209" i="13"/>
  <c r="IL205" i="13"/>
  <c r="IL213" i="13"/>
  <c r="IL208" i="13"/>
  <c r="IL204" i="13"/>
  <c r="IL196" i="13"/>
  <c r="IL192" i="13"/>
  <c r="IL195" i="13"/>
  <c r="IL163" i="13"/>
  <c r="IL185" i="13"/>
  <c r="IL181" i="13"/>
  <c r="IL177" i="13"/>
  <c r="IL162" i="13"/>
  <c r="IL193" i="13"/>
  <c r="IL184" i="13"/>
  <c r="IL180" i="13"/>
  <c r="IL194" i="13"/>
  <c r="IL183" i="13"/>
  <c r="IL179" i="13"/>
  <c r="IL171" i="13"/>
  <c r="IL207" i="13"/>
  <c r="IL153" i="13"/>
  <c r="IL197" i="13"/>
  <c r="IL170" i="13"/>
  <c r="IL159" i="13"/>
  <c r="IL178" i="13"/>
  <c r="IL160" i="13"/>
  <c r="IL198" i="13"/>
  <c r="IL182" i="13"/>
  <c r="IL164" i="13"/>
  <c r="IL165" i="13"/>
  <c r="IL186" i="13"/>
  <c r="IL161" i="13"/>
  <c r="IL187" i="13"/>
  <c r="IL154" i="13"/>
  <c r="IV313" i="13"/>
  <c r="IV311" i="13"/>
  <c r="IV312" i="13"/>
  <c r="IV300" i="13"/>
  <c r="IV301" i="13"/>
  <c r="IV267" i="13"/>
  <c r="IV266" i="13"/>
  <c r="IV254" i="13"/>
  <c r="IV258" i="13"/>
  <c r="IV250" i="13"/>
  <c r="IV253" i="13"/>
  <c r="IV252" i="13"/>
  <c r="IV251" i="13"/>
  <c r="IV247" i="13"/>
  <c r="IV235" i="13"/>
  <c r="IV236" i="13"/>
  <c r="IV234" i="13"/>
  <c r="IV232" i="13"/>
  <c r="IV231" i="13"/>
  <c r="IV224" i="13"/>
  <c r="IV220" i="13"/>
  <c r="IV233" i="13"/>
  <c r="IV230" i="13"/>
  <c r="IV223" i="13"/>
  <c r="IV221" i="13"/>
  <c r="IV229" i="13"/>
  <c r="IV216" i="13"/>
  <c r="IV212" i="13"/>
  <c r="IV222" i="13"/>
  <c r="IV219" i="13"/>
  <c r="IV215" i="13"/>
  <c r="IV218" i="13"/>
  <c r="IV214" i="13"/>
  <c r="IV217" i="13"/>
  <c r="IV210" i="13"/>
  <c r="IV206" i="13"/>
  <c r="IV199" i="13"/>
  <c r="IV213" i="13"/>
  <c r="IV209" i="13"/>
  <c r="IV205" i="13"/>
  <c r="IV211" i="13"/>
  <c r="IV207" i="13"/>
  <c r="IV195" i="13"/>
  <c r="IV198" i="13"/>
  <c r="IV194" i="13"/>
  <c r="IV187" i="13"/>
  <c r="IV208" i="13"/>
  <c r="IV197" i="13"/>
  <c r="IV193" i="13"/>
  <c r="IV185" i="13"/>
  <c r="IV181" i="13"/>
  <c r="IV177" i="13"/>
  <c r="IV162" i="13"/>
  <c r="IV184" i="13"/>
  <c r="IV180" i="13"/>
  <c r="IV204" i="13"/>
  <c r="IV165" i="13"/>
  <c r="IV161" i="13"/>
  <c r="IV164" i="13"/>
  <c r="IV160" i="13"/>
  <c r="IV178" i="13"/>
  <c r="IV163" i="13"/>
  <c r="IV153" i="13"/>
  <c r="IV196" i="13"/>
  <c r="IV192" i="13"/>
  <c r="IV182" i="13"/>
  <c r="IV171" i="13"/>
  <c r="IV186" i="13"/>
  <c r="IV179" i="13"/>
  <c r="IV159" i="13"/>
  <c r="IV183" i="13"/>
  <c r="IV170" i="13"/>
  <c r="IV154" i="13"/>
  <c r="JD313" i="13"/>
  <c r="JD311" i="13"/>
  <c r="JD312" i="13"/>
  <c r="JD301" i="13"/>
  <c r="JD300" i="13"/>
  <c r="JD267" i="13"/>
  <c r="JD266" i="13"/>
  <c r="JD254" i="13"/>
  <c r="JD258" i="13"/>
  <c r="JD250" i="13"/>
  <c r="JD253" i="13"/>
  <c r="JD252" i="13"/>
  <c r="JD251" i="13"/>
  <c r="JD235" i="13"/>
  <c r="JD234" i="13"/>
  <c r="JD232" i="13"/>
  <c r="JD231" i="13"/>
  <c r="JD224" i="13"/>
  <c r="JD220" i="13"/>
  <c r="JD247" i="13"/>
  <c r="JD230" i="13"/>
  <c r="JD223" i="13"/>
  <c r="JD236" i="13"/>
  <c r="JD233" i="13"/>
  <c r="JD221" i="13"/>
  <c r="JD222" i="13"/>
  <c r="JD216" i="13"/>
  <c r="JD212" i="13"/>
  <c r="JD219" i="13"/>
  <c r="JD215" i="13"/>
  <c r="JD218" i="13"/>
  <c r="JD214" i="13"/>
  <c r="JD213" i="13"/>
  <c r="JD210" i="13"/>
  <c r="JD206" i="13"/>
  <c r="JD199" i="13"/>
  <c r="JD229" i="13"/>
  <c r="JD211" i="13"/>
  <c r="JD209" i="13"/>
  <c r="JD205" i="13"/>
  <c r="JD217" i="13"/>
  <c r="JD207" i="13"/>
  <c r="JD195" i="13"/>
  <c r="JD208" i="13"/>
  <c r="JD198" i="13"/>
  <c r="JD194" i="13"/>
  <c r="JD187" i="13"/>
  <c r="JD204" i="13"/>
  <c r="JD197" i="13"/>
  <c r="JD193" i="13"/>
  <c r="JD185" i="13"/>
  <c r="JD181" i="13"/>
  <c r="JD177" i="13"/>
  <c r="JD162" i="13"/>
  <c r="JD184" i="13"/>
  <c r="JD180" i="13"/>
  <c r="JD192" i="13"/>
  <c r="JD165" i="13"/>
  <c r="JD161" i="13"/>
  <c r="JD164" i="13"/>
  <c r="JD160" i="13"/>
  <c r="JD183" i="13"/>
  <c r="JD153" i="13"/>
  <c r="JD159" i="13"/>
  <c r="JD170" i="13"/>
  <c r="JD178" i="13"/>
  <c r="JD163" i="13"/>
  <c r="JD171" i="13"/>
  <c r="JD196" i="13"/>
  <c r="JD186" i="13"/>
  <c r="JD154" i="13"/>
  <c r="JD179" i="13"/>
  <c r="JD182" i="13"/>
  <c r="JN313" i="13"/>
  <c r="JN312" i="13"/>
  <c r="JN311" i="13"/>
  <c r="JN301" i="13"/>
  <c r="JN300" i="13"/>
  <c r="JN266" i="13"/>
  <c r="JN254" i="13"/>
  <c r="JN267" i="13"/>
  <c r="JN253" i="13"/>
  <c r="JN252" i="13"/>
  <c r="JN251" i="13"/>
  <c r="JN247" i="13"/>
  <c r="JN236" i="13"/>
  <c r="JN250" i="13"/>
  <c r="JN258" i="13"/>
  <c r="JN234" i="13"/>
  <c r="JN235" i="13"/>
  <c r="JN233" i="13"/>
  <c r="JN230" i="13"/>
  <c r="JN223" i="13"/>
  <c r="JN229" i="13"/>
  <c r="JN222" i="13"/>
  <c r="JN221" i="13"/>
  <c r="JN224" i="13"/>
  <c r="JN219" i="13"/>
  <c r="JN215" i="13"/>
  <c r="JN211" i="13"/>
  <c r="JN220" i="13"/>
  <c r="JN218" i="13"/>
  <c r="JN214" i="13"/>
  <c r="JN217" i="13"/>
  <c r="JN213" i="13"/>
  <c r="JN232" i="13"/>
  <c r="JN209" i="13"/>
  <c r="JN205" i="13"/>
  <c r="JN231" i="13"/>
  <c r="JN216" i="13"/>
  <c r="JN208" i="13"/>
  <c r="JN204" i="13"/>
  <c r="JN212" i="13"/>
  <c r="JN207" i="13"/>
  <c r="JN199" i="13"/>
  <c r="JN195" i="13"/>
  <c r="JN198" i="13"/>
  <c r="JN194" i="13"/>
  <c r="JN187" i="13"/>
  <c r="JN210" i="13"/>
  <c r="JN196" i="13"/>
  <c r="JN162" i="13"/>
  <c r="JN193" i="13"/>
  <c r="JN184" i="13"/>
  <c r="JN180" i="13"/>
  <c r="JN197" i="13"/>
  <c r="JN165" i="13"/>
  <c r="JN161" i="13"/>
  <c r="JN183" i="13"/>
  <c r="JN179" i="13"/>
  <c r="JN171" i="13"/>
  <c r="JN186" i="13"/>
  <c r="JN182" i="13"/>
  <c r="JN178" i="13"/>
  <c r="JN170" i="13"/>
  <c r="JN177" i="13"/>
  <c r="JN181" i="13"/>
  <c r="JN163" i="13"/>
  <c r="JN159" i="13"/>
  <c r="JN167" i="13" s="1"/>
  <c r="JN185" i="13"/>
  <c r="JN160" i="13"/>
  <c r="JN164" i="13"/>
  <c r="JN154" i="13"/>
  <c r="JN206" i="13"/>
  <c r="JN153" i="13"/>
  <c r="JX312" i="13"/>
  <c r="JX313" i="13"/>
  <c r="JX311" i="13"/>
  <c r="JX300" i="13"/>
  <c r="JX301" i="13"/>
  <c r="JX267" i="13"/>
  <c r="JX266" i="13"/>
  <c r="JX258" i="13"/>
  <c r="JX253" i="13"/>
  <c r="JX247" i="13"/>
  <c r="JX254" i="13"/>
  <c r="JX252" i="13"/>
  <c r="JX251" i="13"/>
  <c r="JX250" i="13"/>
  <c r="JX236" i="13"/>
  <c r="JX234" i="13"/>
  <c r="JX233" i="13"/>
  <c r="JX235" i="13"/>
  <c r="JX230" i="13"/>
  <c r="JX223" i="13"/>
  <c r="JX229" i="13"/>
  <c r="JX222" i="13"/>
  <c r="JX232" i="13"/>
  <c r="JX231" i="13"/>
  <c r="JX224" i="13"/>
  <c r="JX220" i="13"/>
  <c r="JX219" i="13"/>
  <c r="JX215" i="13"/>
  <c r="JX221" i="13"/>
  <c r="JX218" i="13"/>
  <c r="JX214" i="13"/>
  <c r="JX217" i="13"/>
  <c r="JX213" i="13"/>
  <c r="JX216" i="13"/>
  <c r="JX209" i="13"/>
  <c r="JX205" i="13"/>
  <c r="JX211" i="13"/>
  <c r="JX212" i="13"/>
  <c r="JX208" i="13"/>
  <c r="JX204" i="13"/>
  <c r="JX206" i="13"/>
  <c r="JX199" i="13"/>
  <c r="JX198" i="13"/>
  <c r="JX194" i="13"/>
  <c r="JX187" i="13"/>
  <c r="JX210" i="13"/>
  <c r="JX197" i="13"/>
  <c r="JX193" i="13"/>
  <c r="JX207" i="13"/>
  <c r="JX196" i="13"/>
  <c r="JX192" i="13"/>
  <c r="JX184" i="13"/>
  <c r="JX180" i="13"/>
  <c r="JX165" i="13"/>
  <c r="JX161" i="13"/>
  <c r="JX183" i="13"/>
  <c r="JX179" i="13"/>
  <c r="JX171" i="13"/>
  <c r="JX195" i="13"/>
  <c r="JX164" i="13"/>
  <c r="JX160" i="13"/>
  <c r="JX163" i="13"/>
  <c r="JX186" i="13"/>
  <c r="JX159" i="13"/>
  <c r="JX177" i="13"/>
  <c r="JX162" i="13"/>
  <c r="JX154" i="13"/>
  <c r="JX181" i="13"/>
  <c r="JX170" i="13"/>
  <c r="JX185" i="13"/>
  <c r="JX178" i="13"/>
  <c r="JX182" i="13"/>
  <c r="JX153" i="13"/>
  <c r="KF312" i="13"/>
  <c r="KF313" i="13"/>
  <c r="KF311" i="13"/>
  <c r="KF301" i="13"/>
  <c r="KF300" i="13"/>
  <c r="KF303" i="13" s="1"/>
  <c r="KF267" i="13"/>
  <c r="KF266" i="13"/>
  <c r="KF258" i="13"/>
  <c r="KF253" i="13"/>
  <c r="KF247" i="13"/>
  <c r="KF252" i="13"/>
  <c r="KF251" i="13"/>
  <c r="KF254" i="13"/>
  <c r="KF236" i="13"/>
  <c r="KF234" i="13"/>
  <c r="KF250" i="13"/>
  <c r="KF233" i="13"/>
  <c r="KF235" i="13"/>
  <c r="KF230" i="13"/>
  <c r="KF223" i="13"/>
  <c r="KF232" i="13"/>
  <c r="KF229" i="13"/>
  <c r="KF222" i="13"/>
  <c r="KF231" i="13"/>
  <c r="KF224" i="13"/>
  <c r="KF220" i="13"/>
  <c r="KF221" i="13"/>
  <c r="KF219" i="13"/>
  <c r="KF215" i="13"/>
  <c r="KF218" i="13"/>
  <c r="KF214" i="13"/>
  <c r="KF217" i="13"/>
  <c r="KF213" i="13"/>
  <c r="KF212" i="13"/>
  <c r="KF209" i="13"/>
  <c r="KF205" i="13"/>
  <c r="KF210" i="13"/>
  <c r="KF208" i="13"/>
  <c r="KF204" i="13"/>
  <c r="KF211" i="13"/>
  <c r="KF216" i="13"/>
  <c r="KF206" i="13"/>
  <c r="KF199" i="13"/>
  <c r="KF198" i="13"/>
  <c r="KF194" i="13"/>
  <c r="KF187" i="13"/>
  <c r="KF207" i="13"/>
  <c r="KF197" i="13"/>
  <c r="KF193" i="13"/>
  <c r="KF196" i="13"/>
  <c r="KF192" i="13"/>
  <c r="KF195" i="13"/>
  <c r="KF184" i="13"/>
  <c r="KF180" i="13"/>
  <c r="KF165" i="13"/>
  <c r="KF161" i="13"/>
  <c r="KF183" i="13"/>
  <c r="KF179" i="13"/>
  <c r="KF171" i="13"/>
  <c r="KF164" i="13"/>
  <c r="KF160" i="13"/>
  <c r="KF163" i="13"/>
  <c r="KF177" i="13"/>
  <c r="KF162" i="13"/>
  <c r="KF181" i="13"/>
  <c r="KF170" i="13"/>
  <c r="KF185" i="13"/>
  <c r="KF178" i="13"/>
  <c r="KF159" i="13"/>
  <c r="KF182" i="13"/>
  <c r="KF154" i="13"/>
  <c r="KF186" i="13"/>
  <c r="KF153" i="13"/>
  <c r="KP313" i="13"/>
  <c r="KP311" i="13"/>
  <c r="KP301" i="13"/>
  <c r="KP312" i="13"/>
  <c r="KP300" i="13"/>
  <c r="KP303" i="13" s="1"/>
  <c r="KP267" i="13"/>
  <c r="KP258" i="13"/>
  <c r="KP266" i="13"/>
  <c r="KP254" i="13"/>
  <c r="KP252" i="13"/>
  <c r="KP251" i="13"/>
  <c r="KP250" i="13"/>
  <c r="KP253" i="13"/>
  <c r="KP247" i="13"/>
  <c r="KP233" i="13"/>
  <c r="KP236" i="13"/>
  <c r="KP235" i="13"/>
  <c r="KP229" i="13"/>
  <c r="KP222" i="13"/>
  <c r="KP232" i="13"/>
  <c r="KP221" i="13"/>
  <c r="KP231" i="13"/>
  <c r="KP224" i="13"/>
  <c r="KP220" i="13"/>
  <c r="KP234" i="13"/>
  <c r="KP223" i="13"/>
  <c r="KP218" i="13"/>
  <c r="KP214" i="13"/>
  <c r="KP210" i="13"/>
  <c r="KP217" i="13"/>
  <c r="KP213" i="13"/>
  <c r="KP216" i="13"/>
  <c r="KP212" i="13"/>
  <c r="KP211" i="13"/>
  <c r="KP219" i="13"/>
  <c r="KP208" i="13"/>
  <c r="KP204" i="13"/>
  <c r="KP215" i="13"/>
  <c r="KP207" i="13"/>
  <c r="KP230" i="13"/>
  <c r="KP206" i="13"/>
  <c r="KP198" i="13"/>
  <c r="KP194" i="13"/>
  <c r="KP187" i="13"/>
  <c r="KP197" i="13"/>
  <c r="KP193" i="13"/>
  <c r="KP199" i="13"/>
  <c r="KP165" i="13"/>
  <c r="KP161" i="13"/>
  <c r="KP183" i="13"/>
  <c r="KP179" i="13"/>
  <c r="KP171" i="13"/>
  <c r="KP164" i="13"/>
  <c r="KP160" i="13"/>
  <c r="KP186" i="13"/>
  <c r="KP182" i="13"/>
  <c r="KP178" i="13"/>
  <c r="KP170" i="13"/>
  <c r="KP173" i="13" s="1"/>
  <c r="KP205" i="13"/>
  <c r="KP192" i="13"/>
  <c r="KP185" i="13"/>
  <c r="KP181" i="13"/>
  <c r="KP177" i="13"/>
  <c r="KP209" i="13"/>
  <c r="KP195" i="13"/>
  <c r="KP196" i="13"/>
  <c r="KP154" i="13"/>
  <c r="KP159" i="13"/>
  <c r="KP180" i="13"/>
  <c r="KP162" i="13"/>
  <c r="KP153" i="13"/>
  <c r="KP156" i="13" s="1"/>
  <c r="KP184" i="13"/>
  <c r="KP163" i="13"/>
  <c r="KZ313" i="13"/>
  <c r="KZ312" i="13"/>
  <c r="KZ311" i="13"/>
  <c r="KZ300" i="13"/>
  <c r="KZ301" i="13"/>
  <c r="KZ267" i="13"/>
  <c r="KZ266" i="13"/>
  <c r="KZ258" i="13"/>
  <c r="KZ254" i="13"/>
  <c r="KZ252" i="13"/>
  <c r="KZ251" i="13"/>
  <c r="KZ250" i="13"/>
  <c r="KZ253" i="13"/>
  <c r="KZ247" i="13"/>
  <c r="KZ236" i="13"/>
  <c r="KZ233" i="13"/>
  <c r="KZ232" i="13"/>
  <c r="KZ234" i="13"/>
  <c r="KZ229" i="13"/>
  <c r="KZ222" i="13"/>
  <c r="KZ221" i="13"/>
  <c r="KZ235" i="13"/>
  <c r="KZ230" i="13"/>
  <c r="KZ223" i="13"/>
  <c r="KZ224" i="13"/>
  <c r="KZ218" i="13"/>
  <c r="KZ214" i="13"/>
  <c r="KZ220" i="13"/>
  <c r="KZ217" i="13"/>
  <c r="KZ213" i="13"/>
  <c r="KZ216" i="13"/>
  <c r="KZ212" i="13"/>
  <c r="KZ231" i="13"/>
  <c r="KZ215" i="13"/>
  <c r="KZ208" i="13"/>
  <c r="KZ204" i="13"/>
  <c r="KZ210" i="13"/>
  <c r="KZ207" i="13"/>
  <c r="KZ211" i="13"/>
  <c r="KZ219" i="13"/>
  <c r="KZ209" i="13"/>
  <c r="KZ205" i="13"/>
  <c r="KZ197" i="13"/>
  <c r="KZ193" i="13"/>
  <c r="KZ199" i="13"/>
  <c r="KZ196" i="13"/>
  <c r="KZ192" i="13"/>
  <c r="KZ206" i="13"/>
  <c r="KZ195" i="13"/>
  <c r="KZ198" i="13"/>
  <c r="KZ183" i="13"/>
  <c r="KZ179" i="13"/>
  <c r="KZ171" i="13"/>
  <c r="KZ164" i="13"/>
  <c r="KZ160" i="13"/>
  <c r="KZ186" i="13"/>
  <c r="KZ182" i="13"/>
  <c r="KZ178" i="13"/>
  <c r="KZ170" i="13"/>
  <c r="KZ163" i="13"/>
  <c r="KZ159" i="13"/>
  <c r="KZ162" i="13"/>
  <c r="KZ161" i="13"/>
  <c r="KZ180" i="13"/>
  <c r="KZ165" i="13"/>
  <c r="KZ184" i="13"/>
  <c r="KZ177" i="13"/>
  <c r="KZ154" i="13"/>
  <c r="KZ181" i="13"/>
  <c r="KZ185" i="13"/>
  <c r="KZ153" i="13"/>
  <c r="KZ187" i="13"/>
  <c r="KZ194" i="13"/>
  <c r="LH313" i="13"/>
  <c r="LH312" i="13"/>
  <c r="LH311" i="13"/>
  <c r="LH314" i="13" s="1"/>
  <c r="LH301" i="13"/>
  <c r="LH300" i="13"/>
  <c r="LH267" i="13"/>
  <c r="LH266" i="13"/>
  <c r="LH258" i="13"/>
  <c r="LH254" i="13"/>
  <c r="LH252" i="13"/>
  <c r="LH251" i="13"/>
  <c r="LH250" i="13"/>
  <c r="LH253" i="13"/>
  <c r="LH247" i="13"/>
  <c r="LH236" i="13"/>
  <c r="LH233" i="13"/>
  <c r="LH232" i="13"/>
  <c r="LH234" i="13"/>
  <c r="LH235" i="13"/>
  <c r="LH229" i="13"/>
  <c r="LH222" i="13"/>
  <c r="LH221" i="13"/>
  <c r="LH230" i="13"/>
  <c r="LH223" i="13"/>
  <c r="LH220" i="13"/>
  <c r="LH218" i="13"/>
  <c r="LH214" i="13"/>
  <c r="LH217" i="13"/>
  <c r="LH213" i="13"/>
  <c r="LH231" i="13"/>
  <c r="LH216" i="13"/>
  <c r="LH212" i="13"/>
  <c r="LH208" i="13"/>
  <c r="LH204" i="13"/>
  <c r="LH207" i="13"/>
  <c r="LH210" i="13"/>
  <c r="LH224" i="13"/>
  <c r="LH215" i="13"/>
  <c r="LH209" i="13"/>
  <c r="LH205" i="13"/>
  <c r="LH198" i="13"/>
  <c r="LH219" i="13"/>
  <c r="LH197" i="13"/>
  <c r="LH193" i="13"/>
  <c r="LH206" i="13"/>
  <c r="LH196" i="13"/>
  <c r="LH192" i="13"/>
  <c r="LH195" i="13"/>
  <c r="LH183" i="13"/>
  <c r="LH179" i="13"/>
  <c r="LH171" i="13"/>
  <c r="LH211" i="13"/>
  <c r="LH164" i="13"/>
  <c r="LH160" i="13"/>
  <c r="LH182" i="13"/>
  <c r="LH178" i="13"/>
  <c r="LH170" i="13"/>
  <c r="LH187" i="13"/>
  <c r="LH186" i="13"/>
  <c r="LH163" i="13"/>
  <c r="LH159" i="13"/>
  <c r="LH162" i="13"/>
  <c r="LH181" i="13"/>
  <c r="LH185" i="13"/>
  <c r="LH154" i="13"/>
  <c r="LH199" i="13"/>
  <c r="LH194" i="13"/>
  <c r="LH153" i="13"/>
  <c r="LH156" i="13" s="1"/>
  <c r="LH161" i="13"/>
  <c r="LH177" i="13"/>
  <c r="LH165" i="13"/>
  <c r="LH180" i="13"/>
  <c r="LR313" i="13"/>
  <c r="LR312" i="13"/>
  <c r="LR311" i="13"/>
  <c r="LR314" i="13" s="1"/>
  <c r="LR301" i="13"/>
  <c r="LR300" i="13"/>
  <c r="LR266" i="13"/>
  <c r="LR267" i="13"/>
  <c r="LR258" i="13"/>
  <c r="LR254" i="13"/>
  <c r="LR251" i="13"/>
  <c r="LR250" i="13"/>
  <c r="LR253" i="13"/>
  <c r="LR247" i="13"/>
  <c r="LR236" i="13"/>
  <c r="LR232" i="13"/>
  <c r="LR252" i="13"/>
  <c r="LR221" i="13"/>
  <c r="LR234" i="13"/>
  <c r="LR231" i="13"/>
  <c r="LR224" i="13"/>
  <c r="LR220" i="13"/>
  <c r="LR230" i="13"/>
  <c r="LR223" i="13"/>
  <c r="LR235" i="13"/>
  <c r="LR222" i="13"/>
  <c r="LR217" i="13"/>
  <c r="LR213" i="13"/>
  <c r="LR216" i="13"/>
  <c r="LR212" i="13"/>
  <c r="LR233" i="13"/>
  <c r="LR219" i="13"/>
  <c r="LR215" i="13"/>
  <c r="LR211" i="13"/>
  <c r="LR210" i="13"/>
  <c r="LR218" i="13"/>
  <c r="LR207" i="13"/>
  <c r="LR214" i="13"/>
  <c r="LR206" i="13"/>
  <c r="LR199" i="13"/>
  <c r="LR209" i="13"/>
  <c r="LR205" i="13"/>
  <c r="LR197" i="13"/>
  <c r="LR193" i="13"/>
  <c r="LR196" i="13"/>
  <c r="LR192" i="13"/>
  <c r="LR198" i="13"/>
  <c r="LR229" i="13"/>
  <c r="LR194" i="13"/>
  <c r="LR164" i="13"/>
  <c r="LR160" i="13"/>
  <c r="LR182" i="13"/>
  <c r="LR178" i="13"/>
  <c r="LR170" i="13"/>
  <c r="LR195" i="13"/>
  <c r="LR163" i="13"/>
  <c r="LR185" i="13"/>
  <c r="LR181" i="13"/>
  <c r="LR177" i="13"/>
  <c r="LR184" i="13"/>
  <c r="LR180" i="13"/>
  <c r="LR171" i="13"/>
  <c r="LR179" i="13"/>
  <c r="LR161" i="13"/>
  <c r="LR159" i="13"/>
  <c r="LR154" i="13"/>
  <c r="LR186" i="13"/>
  <c r="LR183" i="13"/>
  <c r="LR165" i="13"/>
  <c r="LR162" i="13"/>
  <c r="LR153" i="13"/>
  <c r="LR156" i="13" s="1"/>
  <c r="LR204" i="13"/>
  <c r="LR187" i="13"/>
  <c r="LR208" i="13"/>
  <c r="MB313" i="13"/>
  <c r="MB312" i="13"/>
  <c r="MB311" i="13"/>
  <c r="MB301" i="13"/>
  <c r="MB300" i="13"/>
  <c r="MB266" i="13"/>
  <c r="MB267" i="13"/>
  <c r="MB254" i="13"/>
  <c r="MB258" i="13"/>
  <c r="MB251" i="13"/>
  <c r="MB250" i="13"/>
  <c r="MB253" i="13"/>
  <c r="MB247" i="13"/>
  <c r="MB252" i="13"/>
  <c r="MB235" i="13"/>
  <c r="MB236" i="13"/>
  <c r="MB233" i="13"/>
  <c r="MB221" i="13"/>
  <c r="MB231" i="13"/>
  <c r="MB224" i="13"/>
  <c r="MB220" i="13"/>
  <c r="MB234" i="13"/>
  <c r="MB232" i="13"/>
  <c r="MB229" i="13"/>
  <c r="MB222" i="13"/>
  <c r="MB223" i="13"/>
  <c r="MB217" i="13"/>
  <c r="MB213" i="13"/>
  <c r="MB216" i="13"/>
  <c r="MB212" i="13"/>
  <c r="MB219" i="13"/>
  <c r="MB215" i="13"/>
  <c r="MB211" i="13"/>
  <c r="MB214" i="13"/>
  <c r="MB207" i="13"/>
  <c r="MB230" i="13"/>
  <c r="MB206" i="13"/>
  <c r="MB199" i="13"/>
  <c r="MB210" i="13"/>
  <c r="MB218" i="13"/>
  <c r="MB208" i="13"/>
  <c r="MB204" i="13"/>
  <c r="MB196" i="13"/>
  <c r="MB192" i="13"/>
  <c r="MB209" i="13"/>
  <c r="MB195" i="13"/>
  <c r="MB205" i="13"/>
  <c r="MB194" i="13"/>
  <c r="MB187" i="13"/>
  <c r="MB182" i="13"/>
  <c r="MB178" i="13"/>
  <c r="MB170" i="13"/>
  <c r="MB198" i="13"/>
  <c r="MB163" i="13"/>
  <c r="MB186" i="13"/>
  <c r="MB185" i="13"/>
  <c r="MB181" i="13"/>
  <c r="MB177" i="13"/>
  <c r="MB193" i="13"/>
  <c r="MB162" i="13"/>
  <c r="MB165" i="13"/>
  <c r="MB161" i="13"/>
  <c r="MB184" i="13"/>
  <c r="MB154" i="13"/>
  <c r="MB159" i="13"/>
  <c r="MB153" i="13"/>
  <c r="MB171" i="13"/>
  <c r="MB160" i="13"/>
  <c r="MB179" i="13"/>
  <c r="MB164" i="13"/>
  <c r="MB180" i="13"/>
  <c r="MB183" i="13"/>
  <c r="MJ312" i="13"/>
  <c r="MJ313" i="13"/>
  <c r="MJ311" i="13"/>
  <c r="MJ301" i="13"/>
  <c r="MJ300" i="13"/>
  <c r="MJ303" i="13" s="1"/>
  <c r="MJ266" i="13"/>
  <c r="MJ267" i="13"/>
  <c r="MJ254" i="13"/>
  <c r="MJ251" i="13"/>
  <c r="MJ250" i="13"/>
  <c r="MJ253" i="13"/>
  <c r="MJ247" i="13"/>
  <c r="MJ258" i="13"/>
  <c r="MJ252" i="13"/>
  <c r="MJ236" i="13"/>
  <c r="MJ235" i="13"/>
  <c r="MJ233" i="13"/>
  <c r="MJ221" i="13"/>
  <c r="MJ234" i="13"/>
  <c r="MJ232" i="13"/>
  <c r="MJ231" i="13"/>
  <c r="MJ224" i="13"/>
  <c r="MJ220" i="13"/>
  <c r="MJ229" i="13"/>
  <c r="MJ222" i="13"/>
  <c r="MJ217" i="13"/>
  <c r="MJ213" i="13"/>
  <c r="MJ216" i="13"/>
  <c r="MJ212" i="13"/>
  <c r="MJ230" i="13"/>
  <c r="MJ219" i="13"/>
  <c r="MJ215" i="13"/>
  <c r="MJ211" i="13"/>
  <c r="MJ223" i="13"/>
  <c r="MJ207" i="13"/>
  <c r="MJ206" i="13"/>
  <c r="MJ199" i="13"/>
  <c r="MJ214" i="13"/>
  <c r="MJ208" i="13"/>
  <c r="MJ204" i="13"/>
  <c r="MJ209" i="13"/>
  <c r="MJ196" i="13"/>
  <c r="MJ192" i="13"/>
  <c r="MJ210" i="13"/>
  <c r="MJ218" i="13"/>
  <c r="MJ205" i="13"/>
  <c r="MJ198" i="13"/>
  <c r="MJ195" i="13"/>
  <c r="MJ194" i="13"/>
  <c r="MJ187" i="13"/>
  <c r="MJ193" i="13"/>
  <c r="MJ182" i="13"/>
  <c r="MJ178" i="13"/>
  <c r="MJ170" i="13"/>
  <c r="MJ197" i="13"/>
  <c r="MJ163" i="13"/>
  <c r="MJ185" i="13"/>
  <c r="MJ181" i="13"/>
  <c r="MJ177" i="13"/>
  <c r="MJ162" i="13"/>
  <c r="MJ165" i="13"/>
  <c r="MJ161" i="13"/>
  <c r="MJ186" i="13"/>
  <c r="MJ154" i="13"/>
  <c r="MJ171" i="13"/>
  <c r="MJ160" i="13"/>
  <c r="MJ179" i="13"/>
  <c r="MJ164" i="13"/>
  <c r="MJ153" i="13"/>
  <c r="MJ156" i="13" s="1"/>
  <c r="MJ183" i="13"/>
  <c r="MJ180" i="13"/>
  <c r="MJ159" i="13"/>
  <c r="MJ184" i="13"/>
  <c r="MT313" i="13"/>
  <c r="MT312" i="13"/>
  <c r="MT311" i="13"/>
  <c r="MT301" i="13"/>
  <c r="MT300" i="13"/>
  <c r="MT267" i="13"/>
  <c r="MT266" i="13"/>
  <c r="MT258" i="13"/>
  <c r="MT253" i="13"/>
  <c r="MT252" i="13"/>
  <c r="MT251" i="13"/>
  <c r="MT250" i="13"/>
  <c r="MT236" i="13"/>
  <c r="MT247" i="13"/>
  <c r="MT235" i="13"/>
  <c r="MT254" i="13"/>
  <c r="MT231" i="13"/>
  <c r="MT224" i="13"/>
  <c r="MT220" i="13"/>
  <c r="MT233" i="13"/>
  <c r="MT232" i="13"/>
  <c r="MT230" i="13"/>
  <c r="MT223" i="13"/>
  <c r="MT229" i="13"/>
  <c r="MT222" i="13"/>
  <c r="MT221" i="13"/>
  <c r="MT216" i="13"/>
  <c r="MT212" i="13"/>
  <c r="MT234" i="13"/>
  <c r="MT219" i="13"/>
  <c r="MT215" i="13"/>
  <c r="MT211" i="13"/>
  <c r="MT218" i="13"/>
  <c r="MT214" i="13"/>
  <c r="MT210" i="13"/>
  <c r="MT217" i="13"/>
  <c r="MT206" i="13"/>
  <c r="MT199" i="13"/>
  <c r="MT213" i="13"/>
  <c r="MT209" i="13"/>
  <c r="MT205" i="13"/>
  <c r="MT198" i="13"/>
  <c r="MT208" i="13"/>
  <c r="MT204" i="13"/>
  <c r="MT196" i="13"/>
  <c r="MT192" i="13"/>
  <c r="MT195" i="13"/>
  <c r="MT163" i="13"/>
  <c r="MT159" i="13"/>
  <c r="MT185" i="13"/>
  <c r="MT181" i="13"/>
  <c r="MT177" i="13"/>
  <c r="MT162" i="13"/>
  <c r="MT186" i="13"/>
  <c r="MT184" i="13"/>
  <c r="MT180" i="13"/>
  <c r="MT207" i="13"/>
  <c r="MT197" i="13"/>
  <c r="MT187" i="13"/>
  <c r="MT183" i="13"/>
  <c r="MT179" i="13"/>
  <c r="MT171" i="13"/>
  <c r="MT165" i="13"/>
  <c r="MT153" i="13"/>
  <c r="MT170" i="13"/>
  <c r="MT173" i="13" s="1"/>
  <c r="MT193" i="13"/>
  <c r="MT178" i="13"/>
  <c r="MT160" i="13"/>
  <c r="MT194" i="13"/>
  <c r="MT182" i="13"/>
  <c r="ND313" i="13"/>
  <c r="ND312" i="13"/>
  <c r="ND311" i="13"/>
  <c r="ND301" i="13"/>
  <c r="ND300" i="13"/>
  <c r="ND267" i="13"/>
  <c r="ND266" i="13"/>
  <c r="ND254" i="13"/>
  <c r="ND258" i="13"/>
  <c r="ND250" i="13"/>
  <c r="ND253" i="13"/>
  <c r="ND252" i="13"/>
  <c r="ND251" i="13"/>
  <c r="ND235" i="13"/>
  <c r="ND247" i="13"/>
  <c r="ND234" i="13"/>
  <c r="ND232" i="13"/>
  <c r="ND231" i="13"/>
  <c r="ND224" i="13"/>
  <c r="ND220" i="13"/>
  <c r="ND230" i="13"/>
  <c r="ND223" i="13"/>
  <c r="ND236" i="13"/>
  <c r="ND233" i="13"/>
  <c r="ND221" i="13"/>
  <c r="ND222" i="13"/>
  <c r="ND216" i="13"/>
  <c r="ND212" i="13"/>
  <c r="ND219" i="13"/>
  <c r="ND215" i="13"/>
  <c r="ND218" i="13"/>
  <c r="ND214" i="13"/>
  <c r="ND210" i="13"/>
  <c r="ND213" i="13"/>
  <c r="ND206" i="13"/>
  <c r="ND199" i="13"/>
  <c r="ND209" i="13"/>
  <c r="ND205" i="13"/>
  <c r="ND198" i="13"/>
  <c r="ND211" i="13"/>
  <c r="ND217" i="13"/>
  <c r="ND207" i="13"/>
  <c r="ND195" i="13"/>
  <c r="ND208" i="13"/>
  <c r="ND194" i="13"/>
  <c r="ND187" i="13"/>
  <c r="ND229" i="13"/>
  <c r="ND204" i="13"/>
  <c r="ND197" i="13"/>
  <c r="ND193" i="13"/>
  <c r="ND186" i="13"/>
  <c r="ND196" i="13"/>
  <c r="ND185" i="13"/>
  <c r="ND181" i="13"/>
  <c r="ND177" i="13"/>
  <c r="ND162" i="13"/>
  <c r="ND184" i="13"/>
  <c r="ND180" i="13"/>
  <c r="ND165" i="13"/>
  <c r="ND161" i="13"/>
  <c r="ND164" i="13"/>
  <c r="ND160" i="13"/>
  <c r="ND170" i="13"/>
  <c r="ND153" i="13"/>
  <c r="ND178" i="13"/>
  <c r="ND163" i="13"/>
  <c r="ND159" i="13"/>
  <c r="ND182" i="13"/>
  <c r="ND171" i="13"/>
  <c r="ND192" i="13"/>
  <c r="ND179" i="13"/>
  <c r="ND183" i="13"/>
  <c r="ND154" i="13"/>
  <c r="NL313" i="13"/>
  <c r="NL311" i="13"/>
  <c r="NL312" i="13"/>
  <c r="NL300" i="13"/>
  <c r="NL301" i="13"/>
  <c r="NL267" i="13"/>
  <c r="NL266" i="13"/>
  <c r="NL254" i="13"/>
  <c r="NL258" i="13"/>
  <c r="NL250" i="13"/>
  <c r="NL253" i="13"/>
  <c r="NL252" i="13"/>
  <c r="NL251" i="13"/>
  <c r="NL247" i="13"/>
  <c r="NL236" i="13"/>
  <c r="NL235" i="13"/>
  <c r="NL234" i="13"/>
  <c r="NL232" i="13"/>
  <c r="NL231" i="13"/>
  <c r="NL224" i="13"/>
  <c r="NL220" i="13"/>
  <c r="NL233" i="13"/>
  <c r="NL230" i="13"/>
  <c r="NL223" i="13"/>
  <c r="NL221" i="13"/>
  <c r="NL216" i="13"/>
  <c r="NL212" i="13"/>
  <c r="NL215" i="13"/>
  <c r="NL229" i="13"/>
  <c r="NL219" i="13"/>
  <c r="NL218" i="13"/>
  <c r="NL214" i="13"/>
  <c r="NL210" i="13"/>
  <c r="NL211" i="13"/>
  <c r="NL206" i="13"/>
  <c r="NL199" i="13"/>
  <c r="NL222" i="13"/>
  <c r="NL209" i="13"/>
  <c r="NL205" i="13"/>
  <c r="NL198" i="13"/>
  <c r="NL213" i="13"/>
  <c r="NL207" i="13"/>
  <c r="NL208" i="13"/>
  <c r="NL195" i="13"/>
  <c r="NL204" i="13"/>
  <c r="NL194" i="13"/>
  <c r="NL187" i="13"/>
  <c r="NL217" i="13"/>
  <c r="NL197" i="13"/>
  <c r="NL193" i="13"/>
  <c r="NL186" i="13"/>
  <c r="NL185" i="13"/>
  <c r="NL181" i="13"/>
  <c r="NL177" i="13"/>
  <c r="NL162" i="13"/>
  <c r="NL184" i="13"/>
  <c r="NL180" i="13"/>
  <c r="NL165" i="13"/>
  <c r="NL161" i="13"/>
  <c r="NL196" i="13"/>
  <c r="NL164" i="13"/>
  <c r="NL160" i="13"/>
  <c r="NL179" i="13"/>
  <c r="NL153" i="13"/>
  <c r="NL156" i="13" s="1"/>
  <c r="NL192" i="13"/>
  <c r="NL183" i="13"/>
  <c r="NL159" i="13"/>
  <c r="NL170" i="13"/>
  <c r="NL173" i="13" s="1"/>
  <c r="NL178" i="13"/>
  <c r="NL182" i="13"/>
  <c r="NV313" i="13"/>
  <c r="NV312" i="13"/>
  <c r="NV311" i="13"/>
  <c r="NV301" i="13"/>
  <c r="NV300" i="13"/>
  <c r="NV267" i="13"/>
  <c r="NV266" i="13"/>
  <c r="NV254" i="13"/>
  <c r="NV253" i="13"/>
  <c r="NV252" i="13"/>
  <c r="NV258" i="13"/>
  <c r="NV251" i="13"/>
  <c r="NV236" i="13"/>
  <c r="NV250" i="13"/>
  <c r="NV234" i="13"/>
  <c r="NV235" i="13"/>
  <c r="NV230" i="13"/>
  <c r="NV223" i="13"/>
  <c r="NV247" i="13"/>
  <c r="NV232" i="13"/>
  <c r="NV229" i="13"/>
  <c r="NV222" i="13"/>
  <c r="NV221" i="13"/>
  <c r="NV220" i="13"/>
  <c r="NV215" i="13"/>
  <c r="NV211" i="13"/>
  <c r="NV218" i="13"/>
  <c r="NV214" i="13"/>
  <c r="NV210" i="13"/>
  <c r="NV231" i="13"/>
  <c r="NV217" i="13"/>
  <c r="NV213" i="13"/>
  <c r="NV216" i="13"/>
  <c r="NV209" i="13"/>
  <c r="NV205" i="13"/>
  <c r="NV198" i="13"/>
  <c r="NV224" i="13"/>
  <c r="NV212" i="13"/>
  <c r="NV208" i="13"/>
  <c r="NV204" i="13"/>
  <c r="NV207" i="13"/>
  <c r="NV233" i="13"/>
  <c r="NV219" i="13"/>
  <c r="NV195" i="13"/>
  <c r="NV199" i="13"/>
  <c r="NV194" i="13"/>
  <c r="NV187" i="13"/>
  <c r="NV192" i="13"/>
  <c r="NV162" i="13"/>
  <c r="NV196" i="13"/>
  <c r="NV186" i="13"/>
  <c r="NV184" i="13"/>
  <c r="NV180" i="13"/>
  <c r="NV193" i="13"/>
  <c r="NV165" i="13"/>
  <c r="NV161" i="13"/>
  <c r="NV197" i="13"/>
  <c r="NV183" i="13"/>
  <c r="NV179" i="13"/>
  <c r="NV171" i="13"/>
  <c r="NV182" i="13"/>
  <c r="NV178" i="13"/>
  <c r="NV170" i="13"/>
  <c r="NV173" i="13" s="1"/>
  <c r="NV177" i="13"/>
  <c r="NV181" i="13"/>
  <c r="NV163" i="13"/>
  <c r="NV206" i="13"/>
  <c r="NV185" i="13"/>
  <c r="NV160" i="13"/>
  <c r="NV164" i="13"/>
  <c r="NV154" i="13"/>
  <c r="OF313" i="13"/>
  <c r="OF312" i="13"/>
  <c r="OF311" i="13"/>
  <c r="OF300" i="13"/>
  <c r="OF301" i="13"/>
  <c r="OF267" i="13"/>
  <c r="OF266" i="13"/>
  <c r="OF258" i="13"/>
  <c r="OF247" i="13"/>
  <c r="OF254" i="13"/>
  <c r="OF252" i="13"/>
  <c r="OF253" i="13"/>
  <c r="OF251" i="13"/>
  <c r="OF250" i="13"/>
  <c r="OF236" i="13"/>
  <c r="OF234" i="13"/>
  <c r="OF233" i="13"/>
  <c r="OF235" i="13"/>
  <c r="OF230" i="13"/>
  <c r="OF223" i="13"/>
  <c r="OF219" i="13"/>
  <c r="OF229" i="13"/>
  <c r="OF222" i="13"/>
  <c r="OF232" i="13"/>
  <c r="OF231" i="13"/>
  <c r="OF224" i="13"/>
  <c r="OF220" i="13"/>
  <c r="OF221" i="13"/>
  <c r="OF215" i="13"/>
  <c r="OF211" i="13"/>
  <c r="OF218" i="13"/>
  <c r="OF214" i="13"/>
  <c r="OF217" i="13"/>
  <c r="OF213" i="13"/>
  <c r="OF212" i="13"/>
  <c r="OF209" i="13"/>
  <c r="OF205" i="13"/>
  <c r="OF198" i="13"/>
  <c r="OF210" i="13"/>
  <c r="OF208" i="13"/>
  <c r="OF204" i="13"/>
  <c r="OF216" i="13"/>
  <c r="OF206" i="13"/>
  <c r="OF199" i="13"/>
  <c r="OF194" i="13"/>
  <c r="OF187" i="13"/>
  <c r="OF207" i="13"/>
  <c r="OF197" i="13"/>
  <c r="OF193" i="13"/>
  <c r="OF186" i="13"/>
  <c r="OF196" i="13"/>
  <c r="OF192" i="13"/>
  <c r="OF184" i="13"/>
  <c r="OF180" i="13"/>
  <c r="OF165" i="13"/>
  <c r="OF161" i="13"/>
  <c r="OF183" i="13"/>
  <c r="OF179" i="13"/>
  <c r="OF171" i="13"/>
  <c r="OF164" i="13"/>
  <c r="OF160" i="13"/>
  <c r="OF163" i="13"/>
  <c r="OF159" i="13"/>
  <c r="OF182" i="13"/>
  <c r="OF195" i="13"/>
  <c r="OF154" i="13"/>
  <c r="OF177" i="13"/>
  <c r="OF162" i="13"/>
  <c r="OF178" i="13"/>
  <c r="OF153" i="13"/>
  <c r="OF181" i="13"/>
  <c r="OF170" i="13"/>
  <c r="ON311" i="13"/>
  <c r="ON313" i="13"/>
  <c r="ON312" i="13"/>
  <c r="ON300" i="13"/>
  <c r="ON301" i="13"/>
  <c r="ON267" i="13"/>
  <c r="ON266" i="13"/>
  <c r="ON253" i="13"/>
  <c r="ON258" i="13"/>
  <c r="ON247" i="13"/>
  <c r="ON252" i="13"/>
  <c r="ON251" i="13"/>
  <c r="ON250" i="13"/>
  <c r="ON254" i="13"/>
  <c r="ON236" i="13"/>
  <c r="ON234" i="13"/>
  <c r="ON233" i="13"/>
  <c r="ON235" i="13"/>
  <c r="ON230" i="13"/>
  <c r="ON223" i="13"/>
  <c r="ON219" i="13"/>
  <c r="ON232" i="13"/>
  <c r="ON229" i="13"/>
  <c r="ON222" i="13"/>
  <c r="ON231" i="13"/>
  <c r="ON224" i="13"/>
  <c r="ON220" i="13"/>
  <c r="ON215" i="13"/>
  <c r="ON211" i="13"/>
  <c r="ON218" i="13"/>
  <c r="ON214" i="13"/>
  <c r="ON217" i="13"/>
  <c r="ON213" i="13"/>
  <c r="ON209" i="13"/>
  <c r="ON205" i="13"/>
  <c r="ON198" i="13"/>
  <c r="ON208" i="13"/>
  <c r="ON204" i="13"/>
  <c r="ON212" i="13"/>
  <c r="ON210" i="13"/>
  <c r="ON206" i="13"/>
  <c r="ON199" i="13"/>
  <c r="ON207" i="13"/>
  <c r="ON194" i="13"/>
  <c r="ON187" i="13"/>
  <c r="ON197" i="13"/>
  <c r="ON193" i="13"/>
  <c r="ON186" i="13"/>
  <c r="ON196" i="13"/>
  <c r="ON192" i="13"/>
  <c r="ON184" i="13"/>
  <c r="ON180" i="13"/>
  <c r="ON216" i="13"/>
  <c r="ON195" i="13"/>
  <c r="ON165" i="13"/>
  <c r="ON161" i="13"/>
  <c r="ON183" i="13"/>
  <c r="ON179" i="13"/>
  <c r="ON171" i="13"/>
  <c r="ON164" i="13"/>
  <c r="ON160" i="13"/>
  <c r="ON221" i="13"/>
  <c r="ON163" i="13"/>
  <c r="ON159" i="13"/>
  <c r="ON177" i="13"/>
  <c r="ON162" i="13"/>
  <c r="ON181" i="13"/>
  <c r="ON170" i="13"/>
  <c r="ON173" i="13" s="1"/>
  <c r="ON185" i="13"/>
  <c r="ON178" i="13"/>
  <c r="ON154" i="13"/>
  <c r="ON182" i="13"/>
  <c r="OX313" i="13"/>
  <c r="OX312" i="13"/>
  <c r="OX311" i="13"/>
  <c r="OX301" i="13"/>
  <c r="OX300" i="13"/>
  <c r="OX303" i="13" s="1"/>
  <c r="OX267" i="13"/>
  <c r="OX253" i="13"/>
  <c r="OX266" i="13"/>
  <c r="OX258" i="13"/>
  <c r="OX254" i="13"/>
  <c r="OX252" i="13"/>
  <c r="OX251" i="13"/>
  <c r="OX250" i="13"/>
  <c r="OX256" i="13" s="1"/>
  <c r="OX233" i="13"/>
  <c r="OX247" i="13"/>
  <c r="OX235" i="13"/>
  <c r="OX229" i="13"/>
  <c r="OX222" i="13"/>
  <c r="OX234" i="13"/>
  <c r="OX221" i="13"/>
  <c r="OX231" i="13"/>
  <c r="OX224" i="13"/>
  <c r="OX220" i="13"/>
  <c r="OX236" i="13"/>
  <c r="OX218" i="13"/>
  <c r="OX214" i="13"/>
  <c r="OX210" i="13"/>
  <c r="OX232" i="13"/>
  <c r="OX219" i="13"/>
  <c r="OX217" i="13"/>
  <c r="OX213" i="13"/>
  <c r="OX230" i="13"/>
  <c r="OX216" i="13"/>
  <c r="OX212" i="13"/>
  <c r="OX215" i="13"/>
  <c r="OX208" i="13"/>
  <c r="OX204" i="13"/>
  <c r="OX211" i="13"/>
  <c r="OX207" i="13"/>
  <c r="OX223" i="13"/>
  <c r="OX206" i="13"/>
  <c r="OX194" i="13"/>
  <c r="OX187" i="13"/>
  <c r="OX209" i="13"/>
  <c r="OX197" i="13"/>
  <c r="OX193" i="13"/>
  <c r="OX186" i="13"/>
  <c r="OX198" i="13"/>
  <c r="OX165" i="13"/>
  <c r="OX161" i="13"/>
  <c r="OX183" i="13"/>
  <c r="OX179" i="13"/>
  <c r="OX171" i="13"/>
  <c r="OX199" i="13"/>
  <c r="OX164" i="13"/>
  <c r="OX160" i="13"/>
  <c r="OX205" i="13"/>
  <c r="OX182" i="13"/>
  <c r="OX178" i="13"/>
  <c r="OX170" i="13"/>
  <c r="OX195" i="13"/>
  <c r="OX185" i="13"/>
  <c r="OX181" i="13"/>
  <c r="OX177" i="13"/>
  <c r="OX163" i="13"/>
  <c r="OX159" i="13"/>
  <c r="OX154" i="13"/>
  <c r="OX196" i="13"/>
  <c r="OX192" i="13"/>
  <c r="OX153" i="13"/>
  <c r="OX156" i="13" s="1"/>
  <c r="OX180" i="13"/>
  <c r="OX162" i="13"/>
  <c r="PH313" i="13"/>
  <c r="PH311" i="13"/>
  <c r="PH312" i="13"/>
  <c r="PH300" i="13"/>
  <c r="PH301" i="13"/>
  <c r="PH267" i="13"/>
  <c r="PH266" i="13"/>
  <c r="PH258" i="13"/>
  <c r="PH254" i="13"/>
  <c r="PH252" i="13"/>
  <c r="PH251" i="13"/>
  <c r="PH250" i="13"/>
  <c r="PH253" i="13"/>
  <c r="PH247" i="13"/>
  <c r="PH235" i="13"/>
  <c r="PH236" i="13"/>
  <c r="PH233" i="13"/>
  <c r="PH232" i="13"/>
  <c r="PH234" i="13"/>
  <c r="PH229" i="13"/>
  <c r="PH222" i="13"/>
  <c r="PH221" i="13"/>
  <c r="PH230" i="13"/>
  <c r="PH223" i="13"/>
  <c r="PH219" i="13"/>
  <c r="PH220" i="13"/>
  <c r="PH218" i="13"/>
  <c r="PH214" i="13"/>
  <c r="PH217" i="13"/>
  <c r="PH213" i="13"/>
  <c r="PH231" i="13"/>
  <c r="PH216" i="13"/>
  <c r="PH212" i="13"/>
  <c r="PH224" i="13"/>
  <c r="PH208" i="13"/>
  <c r="PH204" i="13"/>
  <c r="PH207" i="13"/>
  <c r="PH210" i="13"/>
  <c r="PH215" i="13"/>
  <c r="PH209" i="13"/>
  <c r="PH205" i="13"/>
  <c r="PH198" i="13"/>
  <c r="PH197" i="13"/>
  <c r="PH193" i="13"/>
  <c r="PH186" i="13"/>
  <c r="PH206" i="13"/>
  <c r="PH199" i="13"/>
  <c r="PH196" i="13"/>
  <c r="PH192" i="13"/>
  <c r="PH195" i="13"/>
  <c r="PH194" i="13"/>
  <c r="PH183" i="13"/>
  <c r="PH179" i="13"/>
  <c r="PH171" i="13"/>
  <c r="PH164" i="13"/>
  <c r="PH160" i="13"/>
  <c r="PH182" i="13"/>
  <c r="PH178" i="13"/>
  <c r="PH170" i="13"/>
  <c r="PH163" i="13"/>
  <c r="PH159" i="13"/>
  <c r="PH211" i="13"/>
  <c r="PH162" i="13"/>
  <c r="PH187" i="13"/>
  <c r="PH161" i="13"/>
  <c r="PH180" i="13"/>
  <c r="PH165" i="13"/>
  <c r="PH154" i="13"/>
  <c r="PH184" i="13"/>
  <c r="PH177" i="13"/>
  <c r="PH181" i="13"/>
  <c r="PH153" i="13"/>
  <c r="PH185" i="13"/>
  <c r="PP313" i="13"/>
  <c r="PP312" i="13"/>
  <c r="PP311" i="13"/>
  <c r="PP300" i="13"/>
  <c r="PP301" i="13"/>
  <c r="PP267" i="13"/>
  <c r="PP266" i="13"/>
  <c r="PP258" i="13"/>
  <c r="PP254" i="13"/>
  <c r="PP252" i="13"/>
  <c r="PP251" i="13"/>
  <c r="PP253" i="13"/>
  <c r="PP250" i="13"/>
  <c r="PP235" i="13"/>
  <c r="PP236" i="13"/>
  <c r="PP247" i="13"/>
  <c r="PP233" i="13"/>
  <c r="PP232" i="13"/>
  <c r="PP234" i="13"/>
  <c r="PP229" i="13"/>
  <c r="PP222" i="13"/>
  <c r="PP221" i="13"/>
  <c r="PP230" i="13"/>
  <c r="PP223" i="13"/>
  <c r="PP219" i="13"/>
  <c r="PP218" i="13"/>
  <c r="PP214" i="13"/>
  <c r="PP231" i="13"/>
  <c r="PP217" i="13"/>
  <c r="PP213" i="13"/>
  <c r="PP224" i="13"/>
  <c r="PP216" i="13"/>
  <c r="PP212" i="13"/>
  <c r="PP208" i="13"/>
  <c r="PP204" i="13"/>
  <c r="PP210" i="13"/>
  <c r="PP207" i="13"/>
  <c r="PP220" i="13"/>
  <c r="PP209" i="13"/>
  <c r="PP205" i="13"/>
  <c r="PP198" i="13"/>
  <c r="PP199" i="13"/>
  <c r="PP215" i="13"/>
  <c r="PP206" i="13"/>
  <c r="PP197" i="13"/>
  <c r="PP193" i="13"/>
  <c r="PP186" i="13"/>
  <c r="PP211" i="13"/>
  <c r="PP196" i="13"/>
  <c r="PP192" i="13"/>
  <c r="PP195" i="13"/>
  <c r="PP183" i="13"/>
  <c r="PP179" i="13"/>
  <c r="PP171" i="13"/>
  <c r="PP164" i="13"/>
  <c r="PP160" i="13"/>
  <c r="PP182" i="13"/>
  <c r="PP178" i="13"/>
  <c r="PP170" i="13"/>
  <c r="PP173" i="13" s="1"/>
  <c r="PP163" i="13"/>
  <c r="PP159" i="13"/>
  <c r="PP194" i="13"/>
  <c r="PP162" i="13"/>
  <c r="PP184" i="13"/>
  <c r="PP177" i="13"/>
  <c r="PP181" i="13"/>
  <c r="PP185" i="13"/>
  <c r="PP154" i="13"/>
  <c r="PP153" i="13"/>
  <c r="PP187" i="13"/>
  <c r="PP165" i="13"/>
  <c r="PP180" i="13"/>
  <c r="PP161" i="13"/>
  <c r="PZ313" i="13"/>
  <c r="PZ312" i="13"/>
  <c r="PZ311" i="13"/>
  <c r="PZ314" i="13" s="1"/>
  <c r="PZ300" i="13"/>
  <c r="PZ303" i="13" s="1"/>
  <c r="PZ301" i="13"/>
  <c r="PZ266" i="13"/>
  <c r="PZ258" i="13"/>
  <c r="PZ267" i="13"/>
  <c r="PZ253" i="13"/>
  <c r="PZ251" i="13"/>
  <c r="PZ254" i="13"/>
  <c r="PZ250" i="13"/>
  <c r="PZ247" i="13"/>
  <c r="PZ236" i="13"/>
  <c r="PZ235" i="13"/>
  <c r="PZ232" i="13"/>
  <c r="PZ252" i="13"/>
  <c r="PZ221" i="13"/>
  <c r="PZ233" i="13"/>
  <c r="PZ231" i="13"/>
  <c r="PZ224" i="13"/>
  <c r="PZ220" i="13"/>
  <c r="PZ230" i="13"/>
  <c r="PZ223" i="13"/>
  <c r="PZ219" i="13"/>
  <c r="PZ234" i="13"/>
  <c r="PZ217" i="13"/>
  <c r="PZ213" i="13"/>
  <c r="PZ216" i="13"/>
  <c r="PZ212" i="13"/>
  <c r="PZ229" i="13"/>
  <c r="PZ215" i="13"/>
  <c r="PZ211" i="13"/>
  <c r="PZ214" i="13"/>
  <c r="PZ207" i="13"/>
  <c r="PZ206" i="13"/>
  <c r="PZ199" i="13"/>
  <c r="PZ209" i="13"/>
  <c r="PZ205" i="13"/>
  <c r="PZ222" i="13"/>
  <c r="PZ197" i="13"/>
  <c r="PZ193" i="13"/>
  <c r="PZ186" i="13"/>
  <c r="PZ208" i="13"/>
  <c r="PZ196" i="13"/>
  <c r="PZ192" i="13"/>
  <c r="PZ198" i="13"/>
  <c r="PZ187" i="13"/>
  <c r="PZ164" i="13"/>
  <c r="PZ160" i="13"/>
  <c r="PZ210" i="13"/>
  <c r="PZ194" i="13"/>
  <c r="PZ182" i="13"/>
  <c r="PZ178" i="13"/>
  <c r="PZ315" i="13" s="1"/>
  <c r="PZ170" i="13"/>
  <c r="PZ204" i="13"/>
  <c r="PZ163" i="13"/>
  <c r="PZ159" i="13"/>
  <c r="PZ218" i="13"/>
  <c r="PZ195" i="13"/>
  <c r="PZ185" i="13"/>
  <c r="PZ181" i="13"/>
  <c r="PZ177" i="13"/>
  <c r="PZ184" i="13"/>
  <c r="PZ180" i="13"/>
  <c r="PZ171" i="13"/>
  <c r="PZ154" i="13"/>
  <c r="PZ179" i="13"/>
  <c r="PZ161" i="13"/>
  <c r="PZ183" i="13"/>
  <c r="PZ165" i="13"/>
  <c r="PZ153" i="13"/>
  <c r="PZ162" i="13"/>
  <c r="QJ312" i="13"/>
  <c r="QJ313" i="13"/>
  <c r="QJ311" i="13"/>
  <c r="QJ301" i="13"/>
  <c r="QJ300" i="13"/>
  <c r="QJ266" i="13"/>
  <c r="QJ267" i="13"/>
  <c r="QJ254" i="13"/>
  <c r="QJ253" i="13"/>
  <c r="QJ251" i="13"/>
  <c r="QJ250" i="13"/>
  <c r="QJ247" i="13"/>
  <c r="QJ258" i="13"/>
  <c r="QJ252" i="13"/>
  <c r="QJ235" i="13"/>
  <c r="QJ232" i="13"/>
  <c r="QJ236" i="13"/>
  <c r="QJ233" i="13"/>
  <c r="QJ221" i="13"/>
  <c r="QJ234" i="13"/>
  <c r="QJ231" i="13"/>
  <c r="QJ224" i="13"/>
  <c r="QJ220" i="13"/>
  <c r="QJ229" i="13"/>
  <c r="QJ222" i="13"/>
  <c r="QJ219" i="13"/>
  <c r="QJ217" i="13"/>
  <c r="QJ213" i="13"/>
  <c r="QJ216" i="13"/>
  <c r="QJ212" i="13"/>
  <c r="QJ230" i="13"/>
  <c r="QJ215" i="13"/>
  <c r="QJ211" i="13"/>
  <c r="QJ207" i="13"/>
  <c r="QJ223" i="13"/>
  <c r="QJ206" i="13"/>
  <c r="QJ199" i="13"/>
  <c r="QJ214" i="13"/>
  <c r="QJ208" i="13"/>
  <c r="QJ204" i="13"/>
  <c r="QJ209" i="13"/>
  <c r="QJ196" i="13"/>
  <c r="QJ192" i="13"/>
  <c r="QJ205" i="13"/>
  <c r="QJ195" i="13"/>
  <c r="QJ218" i="13"/>
  <c r="QJ194" i="13"/>
  <c r="QJ187" i="13"/>
  <c r="QJ210" i="13"/>
  <c r="QJ182" i="13"/>
  <c r="QJ178" i="13"/>
  <c r="QJ170" i="13"/>
  <c r="QJ163" i="13"/>
  <c r="QJ185" i="13"/>
  <c r="QJ181" i="13"/>
  <c r="QJ177" i="13"/>
  <c r="QJ198" i="13"/>
  <c r="QJ186" i="13"/>
  <c r="QJ162" i="13"/>
  <c r="QJ197" i="13"/>
  <c r="QJ165" i="13"/>
  <c r="QJ161" i="13"/>
  <c r="QJ180" i="13"/>
  <c r="QJ154" i="13"/>
  <c r="QJ193" i="13"/>
  <c r="QJ184" i="13"/>
  <c r="QJ153" i="13"/>
  <c r="QJ171" i="13"/>
  <c r="QJ160" i="13"/>
  <c r="QJ159" i="13"/>
  <c r="QJ179" i="13"/>
  <c r="QJ183" i="13"/>
  <c r="QR313" i="13"/>
  <c r="QR312" i="13"/>
  <c r="QR311" i="13"/>
  <c r="QR301" i="13"/>
  <c r="QR300" i="13"/>
  <c r="QR303" i="13" s="1"/>
  <c r="QR266" i="13"/>
  <c r="QR267" i="13"/>
  <c r="QR254" i="13"/>
  <c r="QR253" i="13"/>
  <c r="QR251" i="13"/>
  <c r="QR250" i="13"/>
  <c r="QR258" i="13"/>
  <c r="QR247" i="13"/>
  <c r="QR252" i="13"/>
  <c r="QR235" i="13"/>
  <c r="QR232" i="13"/>
  <c r="QR233" i="13"/>
  <c r="QR221" i="13"/>
  <c r="QR236" i="13"/>
  <c r="QR231" i="13"/>
  <c r="QR224" i="13"/>
  <c r="QR220" i="13"/>
  <c r="QR234" i="13"/>
  <c r="QR229" i="13"/>
  <c r="QR222" i="13"/>
  <c r="QR217" i="13"/>
  <c r="QR213" i="13"/>
  <c r="QR230" i="13"/>
  <c r="QR216" i="13"/>
  <c r="QR212" i="13"/>
  <c r="QR223" i="13"/>
  <c r="QR215" i="13"/>
  <c r="QR211" i="13"/>
  <c r="QR219" i="13"/>
  <c r="QR207" i="13"/>
  <c r="QR218" i="13"/>
  <c r="QR206" i="13"/>
  <c r="QR199" i="13"/>
  <c r="QR210" i="13"/>
  <c r="QR208" i="13"/>
  <c r="QR204" i="13"/>
  <c r="QR205" i="13"/>
  <c r="QR196" i="13"/>
  <c r="QR192" i="13"/>
  <c r="QR214" i="13"/>
  <c r="QR195" i="13"/>
  <c r="QR194" i="13"/>
  <c r="QR187" i="13"/>
  <c r="QR186" i="13"/>
  <c r="QR182" i="13"/>
  <c r="QR178" i="13"/>
  <c r="QR170" i="13"/>
  <c r="QR198" i="13"/>
  <c r="QR193" i="13"/>
  <c r="QR163" i="13"/>
  <c r="QR209" i="13"/>
  <c r="QR197" i="13"/>
  <c r="QR185" i="13"/>
  <c r="QR181" i="13"/>
  <c r="QR177" i="13"/>
  <c r="QR162" i="13"/>
  <c r="QR165" i="13"/>
  <c r="QR161" i="13"/>
  <c r="QR154" i="13"/>
  <c r="QR171" i="13"/>
  <c r="QR160" i="13"/>
  <c r="QR153" i="13"/>
  <c r="QR156" i="13" s="1"/>
  <c r="QR179" i="13"/>
  <c r="QR164" i="13"/>
  <c r="QR159" i="13"/>
  <c r="QR183" i="13"/>
  <c r="QR180" i="13"/>
  <c r="QR184" i="13"/>
  <c r="FP153" i="13"/>
  <c r="NV153" i="13"/>
  <c r="NV156" i="13" s="1"/>
  <c r="NL163" i="13"/>
  <c r="MT164" i="13"/>
  <c r="AK179" i="13"/>
  <c r="AA185" i="13"/>
  <c r="OF185" i="13"/>
  <c r="BP207" i="13"/>
  <c r="D108" i="13"/>
  <c r="D124" i="13" s="1"/>
  <c r="BC108" i="13"/>
  <c r="BC124" i="13" s="1"/>
  <c r="CL108" i="13"/>
  <c r="CL124" i="13" s="1"/>
  <c r="ET108" i="13"/>
  <c r="ET124" i="13" s="1"/>
  <c r="GT108" i="13"/>
  <c r="GT124" i="13" s="1"/>
  <c r="IK108" i="13"/>
  <c r="IK124" i="13" s="1"/>
  <c r="LS108" i="13"/>
  <c r="LS124" i="13" s="1"/>
  <c r="NS20" i="13"/>
  <c r="LO31" i="13"/>
  <c r="LZ31" i="13" s="1"/>
  <c r="PW31" i="13"/>
  <c r="QH31" i="13" s="1"/>
  <c r="OU284" i="13"/>
  <c r="OU287" i="13" s="1"/>
  <c r="OU199" i="13"/>
  <c r="PI285" i="13"/>
  <c r="PI223" i="13"/>
  <c r="PI226" i="13" s="1"/>
  <c r="PI242" i="13" s="1"/>
  <c r="MQ90" i="13"/>
  <c r="NB90" i="13" s="1"/>
  <c r="NE254" i="13"/>
  <c r="NP118" i="13"/>
  <c r="RE145" i="13"/>
  <c r="J108" i="13"/>
  <c r="J124" i="13" s="1"/>
  <c r="S20" i="13"/>
  <c r="AA108" i="13"/>
  <c r="AA124" i="13" s="1"/>
  <c r="AJ108" i="13"/>
  <c r="AJ124" i="13" s="1"/>
  <c r="AR20" i="13"/>
  <c r="BA108" i="13"/>
  <c r="BA124" i="13" s="1"/>
  <c r="BJ108" i="13"/>
  <c r="BJ124" i="13" s="1"/>
  <c r="BR108" i="13"/>
  <c r="BR124" i="13" s="1"/>
  <c r="CA108" i="13"/>
  <c r="CA124" i="13" s="1"/>
  <c r="CR108" i="13"/>
  <c r="CR124" i="13" s="1"/>
  <c r="DA108" i="13"/>
  <c r="DA124" i="13" s="1"/>
  <c r="DI108" i="13"/>
  <c r="DI124" i="13" s="1"/>
  <c r="DR108" i="13"/>
  <c r="DR124" i="13" s="1"/>
  <c r="EA20" i="13"/>
  <c r="EI108" i="13"/>
  <c r="EI124" i="13" s="1"/>
  <c r="ER108" i="13"/>
  <c r="ER124" i="13" s="1"/>
  <c r="EZ20" i="13"/>
  <c r="FI108" i="13"/>
  <c r="FI124" i="13" s="1"/>
  <c r="FR108" i="13"/>
  <c r="FR124" i="13" s="1"/>
  <c r="FZ108" i="13"/>
  <c r="FZ124" i="13" s="1"/>
  <c r="GI108" i="13"/>
  <c r="GI124" i="13" s="1"/>
  <c r="GR108" i="13"/>
  <c r="GR124" i="13" s="1"/>
  <c r="GZ108" i="13"/>
  <c r="GZ124" i="13" s="1"/>
  <c r="HI108" i="13"/>
  <c r="HI124" i="13" s="1"/>
  <c r="HQ108" i="13"/>
  <c r="HQ124" i="13" s="1"/>
  <c r="HZ108" i="13"/>
  <c r="HZ124" i="13" s="1"/>
  <c r="II20" i="13"/>
  <c r="IQ108" i="13"/>
  <c r="IQ124" i="13" s="1"/>
  <c r="IZ108" i="13"/>
  <c r="IZ124" i="13" s="1"/>
  <c r="JH20" i="13"/>
  <c r="JQ108" i="13"/>
  <c r="JQ124" i="13" s="1"/>
  <c r="JZ108" i="13"/>
  <c r="JZ124" i="13" s="1"/>
  <c r="KH108" i="13"/>
  <c r="KH124" i="13" s="1"/>
  <c r="KQ108" i="13"/>
  <c r="KQ124" i="13" s="1"/>
  <c r="LH108" i="13"/>
  <c r="LH124" i="13" s="1"/>
  <c r="LQ108" i="13"/>
  <c r="LQ124" i="13" s="1"/>
  <c r="LY108" i="13"/>
  <c r="LY124" i="13" s="1"/>
  <c r="MH108" i="13"/>
  <c r="MH124" i="13" s="1"/>
  <c r="MQ20" i="13"/>
  <c r="MY108" i="13"/>
  <c r="MY124" i="13" s="1"/>
  <c r="NH108" i="13"/>
  <c r="NH124" i="13" s="1"/>
  <c r="NP20" i="13"/>
  <c r="NY108" i="13"/>
  <c r="NY124" i="13" s="1"/>
  <c r="OH108" i="13"/>
  <c r="OH124" i="13" s="1"/>
  <c r="OP108" i="13"/>
  <c r="OP124" i="13" s="1"/>
  <c r="OY108" i="13"/>
  <c r="OY124" i="13" s="1"/>
  <c r="PP108" i="13"/>
  <c r="PP124" i="13" s="1"/>
  <c r="PY108" i="13"/>
  <c r="PY124" i="13" s="1"/>
  <c r="QG108" i="13"/>
  <c r="QG124" i="13" s="1"/>
  <c r="QP108" i="13"/>
  <c r="QP124" i="13" s="1"/>
  <c r="AG167" i="13"/>
  <c r="EO167" i="13"/>
  <c r="GS167" i="13"/>
  <c r="LA167" i="13"/>
  <c r="NE167" i="13"/>
  <c r="PI167" i="13"/>
  <c r="BW31" i="13"/>
  <c r="CH31" i="13" s="1"/>
  <c r="GE31" i="13"/>
  <c r="GP31" i="13" s="1"/>
  <c r="KM31" i="13"/>
  <c r="KX31" i="13" s="1"/>
  <c r="OU31" i="13"/>
  <c r="PF31" i="13" s="1"/>
  <c r="BW37" i="13"/>
  <c r="CH37" i="13" s="1"/>
  <c r="GE37" i="13"/>
  <c r="GP37" i="13" s="1"/>
  <c r="KM37" i="13"/>
  <c r="KX37" i="13" s="1"/>
  <c r="OU37" i="13"/>
  <c r="PF37" i="13" s="1"/>
  <c r="E189" i="13"/>
  <c r="DM189" i="13"/>
  <c r="HU189" i="13"/>
  <c r="JY189" i="13"/>
  <c r="MC189" i="13"/>
  <c r="AG53" i="13"/>
  <c r="EO53" i="13"/>
  <c r="EZ53" i="13" s="1"/>
  <c r="IW53" i="13"/>
  <c r="JH53" i="13" s="1"/>
  <c r="NE53" i="13"/>
  <c r="NP53" i="13" s="1"/>
  <c r="E284" i="13"/>
  <c r="E199" i="13"/>
  <c r="E201" i="13" s="1"/>
  <c r="BI284" i="13"/>
  <c r="BI290" i="13" s="1"/>
  <c r="BI199" i="13"/>
  <c r="BI201" i="13" s="1"/>
  <c r="DM284" i="13"/>
  <c r="DM199" i="13"/>
  <c r="DM201" i="13" s="1"/>
  <c r="FQ284" i="13"/>
  <c r="FQ290" i="13" s="1"/>
  <c r="FQ199" i="13"/>
  <c r="FQ201" i="13" s="1"/>
  <c r="HU284" i="13"/>
  <c r="HU199" i="13"/>
  <c r="JY284" i="13"/>
  <c r="JY290" i="13" s="1"/>
  <c r="JY199" i="13"/>
  <c r="JY201" i="13" s="1"/>
  <c r="MC284" i="13"/>
  <c r="MC199" i="13"/>
  <c r="MC201" i="13" s="1"/>
  <c r="OG284" i="13"/>
  <c r="OG290" i="13" s="1"/>
  <c r="OG199" i="13"/>
  <c r="OG201" i="13" s="1"/>
  <c r="QK284" i="13"/>
  <c r="QK199" i="13"/>
  <c r="QK201" i="13" s="1"/>
  <c r="E65" i="13"/>
  <c r="P65" i="13" s="1"/>
  <c r="DM65" i="13"/>
  <c r="DX65" i="13" s="1"/>
  <c r="HU65" i="13"/>
  <c r="IF65" i="13" s="1"/>
  <c r="MC65" i="13"/>
  <c r="MN65" i="13" s="1"/>
  <c r="QK65" i="13"/>
  <c r="QV65" i="13" s="1"/>
  <c r="P86" i="13"/>
  <c r="S285" i="13"/>
  <c r="S291" i="13" s="1"/>
  <c r="S223" i="13"/>
  <c r="S226" i="13" s="1"/>
  <c r="BW285" i="13"/>
  <c r="BW223" i="13"/>
  <c r="BW226" i="13" s="1"/>
  <c r="EA285" i="13"/>
  <c r="EA291" i="13" s="1"/>
  <c r="EA223" i="13"/>
  <c r="GE285" i="13"/>
  <c r="GE291" i="13" s="1"/>
  <c r="GE223" i="13"/>
  <c r="GE226" i="13" s="1"/>
  <c r="II285" i="13"/>
  <c r="II291" i="13" s="1"/>
  <c r="II223" i="13"/>
  <c r="II226" i="13" s="1"/>
  <c r="KM285" i="13"/>
  <c r="KM291" i="13" s="1"/>
  <c r="KM223" i="13"/>
  <c r="MQ285" i="13"/>
  <c r="MQ291" i="13" s="1"/>
  <c r="MQ293" i="13" s="1"/>
  <c r="MQ223" i="13"/>
  <c r="MQ226" i="13" s="1"/>
  <c r="OU285" i="13"/>
  <c r="OU223" i="13"/>
  <c r="OU226" i="13" s="1"/>
  <c r="AD88" i="13"/>
  <c r="CH88" i="13"/>
  <c r="CY90" i="13"/>
  <c r="DJ90" i="13" s="1"/>
  <c r="HG90" i="13"/>
  <c r="HR90" i="13" s="1"/>
  <c r="LO90" i="13"/>
  <c r="LZ90" i="13" s="1"/>
  <c r="PW90" i="13"/>
  <c r="QH90" i="13" s="1"/>
  <c r="S238" i="13"/>
  <c r="BW238" i="13"/>
  <c r="EA238" i="13"/>
  <c r="GE238" i="13"/>
  <c r="II238" i="13"/>
  <c r="KM238" i="13"/>
  <c r="MQ238" i="13"/>
  <c r="OU238" i="13"/>
  <c r="AD94" i="13"/>
  <c r="AR96" i="13"/>
  <c r="CV96" i="13"/>
  <c r="EZ96" i="13"/>
  <c r="HD96" i="13"/>
  <c r="JH96" i="13"/>
  <c r="BF98" i="13"/>
  <c r="DJ98" i="13"/>
  <c r="FN98" i="13"/>
  <c r="HR98" i="13"/>
  <c r="JV98" i="13"/>
  <c r="LZ98" i="13"/>
  <c r="OD98" i="13"/>
  <c r="P100" i="13"/>
  <c r="BT100" i="13"/>
  <c r="DX100" i="13"/>
  <c r="GB100" i="13"/>
  <c r="IF100" i="13"/>
  <c r="KJ100" i="13"/>
  <c r="MN100" i="13"/>
  <c r="OR100" i="13"/>
  <c r="QV100" i="13"/>
  <c r="AG102" i="13"/>
  <c r="AR102" i="13" s="1"/>
  <c r="EO102" i="13"/>
  <c r="EZ102" i="13" s="1"/>
  <c r="IW102" i="13"/>
  <c r="JH102" i="13" s="1"/>
  <c r="NE102" i="13"/>
  <c r="NP102" i="13" s="1"/>
  <c r="AM106" i="13"/>
  <c r="AM108" i="13" s="1"/>
  <c r="AM124" i="13" s="1"/>
  <c r="AV106" i="13"/>
  <c r="AV108" i="13" s="1"/>
  <c r="AV124" i="13" s="1"/>
  <c r="BD106" i="13"/>
  <c r="BD108" i="13" s="1"/>
  <c r="BD124" i="13" s="1"/>
  <c r="BM106" i="13"/>
  <c r="BM108" i="13" s="1"/>
  <c r="BM124" i="13" s="1"/>
  <c r="BV106" i="13"/>
  <c r="BV108" i="13" s="1"/>
  <c r="BV124" i="13" s="1"/>
  <c r="CD106" i="13"/>
  <c r="CD108" i="13" s="1"/>
  <c r="CD124" i="13" s="1"/>
  <c r="CM106" i="13"/>
  <c r="CM108" i="13" s="1"/>
  <c r="CM124" i="13" s="1"/>
  <c r="CU106" i="13"/>
  <c r="CU108" i="13" s="1"/>
  <c r="CU124" i="13" s="1"/>
  <c r="DD106" i="13"/>
  <c r="DD108" i="13" s="1"/>
  <c r="DD124" i="13" s="1"/>
  <c r="DU106" i="13"/>
  <c r="DU108" i="13" s="1"/>
  <c r="DU124" i="13" s="1"/>
  <c r="ED106" i="13"/>
  <c r="ED108" i="13" s="1"/>
  <c r="ED124" i="13" s="1"/>
  <c r="EL104" i="13"/>
  <c r="EU106" i="13"/>
  <c r="EU108" i="13" s="1"/>
  <c r="EU124" i="13" s="1"/>
  <c r="FD106" i="13"/>
  <c r="FD108" i="13" s="1"/>
  <c r="FD124" i="13" s="1"/>
  <c r="FL106" i="13"/>
  <c r="FL108" i="13" s="1"/>
  <c r="FL124" i="13" s="1"/>
  <c r="FU106" i="13"/>
  <c r="FU108" i="13" s="1"/>
  <c r="FU124" i="13" s="1"/>
  <c r="GD106" i="13"/>
  <c r="GD108" i="13" s="1"/>
  <c r="GD124" i="13" s="1"/>
  <c r="GL106" i="13"/>
  <c r="GL108" i="13" s="1"/>
  <c r="GL124" i="13" s="1"/>
  <c r="GU106" i="13"/>
  <c r="GU108" i="13" s="1"/>
  <c r="GU124" i="13" s="1"/>
  <c r="HC106" i="13"/>
  <c r="HC108" i="13" s="1"/>
  <c r="HC124" i="13" s="1"/>
  <c r="HL106" i="13"/>
  <c r="HL108" i="13" s="1"/>
  <c r="HL124" i="13" s="1"/>
  <c r="IC106" i="13"/>
  <c r="IC108" i="13" s="1"/>
  <c r="IC124" i="13" s="1"/>
  <c r="IL106" i="13"/>
  <c r="IL108" i="13" s="1"/>
  <c r="IL124" i="13" s="1"/>
  <c r="IT104" i="13"/>
  <c r="JC106" i="13"/>
  <c r="JC108" i="13" s="1"/>
  <c r="JC124" i="13" s="1"/>
  <c r="JL106" i="13"/>
  <c r="JL108" i="13" s="1"/>
  <c r="JL124" i="13" s="1"/>
  <c r="JT106" i="13"/>
  <c r="JT108" i="13" s="1"/>
  <c r="JT124" i="13" s="1"/>
  <c r="KC106" i="13"/>
  <c r="KC108" i="13" s="1"/>
  <c r="KC124" i="13" s="1"/>
  <c r="KL106" i="13"/>
  <c r="KL108" i="13" s="1"/>
  <c r="KL124" i="13" s="1"/>
  <c r="KT106" i="13"/>
  <c r="KT108" i="13" s="1"/>
  <c r="KT124" i="13" s="1"/>
  <c r="LC106" i="13"/>
  <c r="LC108" i="13" s="1"/>
  <c r="LC124" i="13" s="1"/>
  <c r="LK106" i="13"/>
  <c r="LK108" i="13" s="1"/>
  <c r="LK124" i="13" s="1"/>
  <c r="LT106" i="13"/>
  <c r="LT108" i="13" s="1"/>
  <c r="LT124" i="13" s="1"/>
  <c r="MC106" i="13"/>
  <c r="MK106" i="13"/>
  <c r="MK108" i="13" s="1"/>
  <c r="MK124" i="13" s="1"/>
  <c r="MT106" i="13"/>
  <c r="MT108" i="13" s="1"/>
  <c r="MT124" i="13" s="1"/>
  <c r="NB104" i="13"/>
  <c r="NK106" i="13"/>
  <c r="NK108" i="13" s="1"/>
  <c r="NK124" i="13" s="1"/>
  <c r="NT106" i="13"/>
  <c r="NT108" i="13" s="1"/>
  <c r="NT124" i="13" s="1"/>
  <c r="OB106" i="13"/>
  <c r="OB108" i="13" s="1"/>
  <c r="OB124" i="13" s="1"/>
  <c r="OK106" i="13"/>
  <c r="OK108" i="13" s="1"/>
  <c r="OK124" i="13" s="1"/>
  <c r="OT106" i="13"/>
  <c r="OT108" i="13" s="1"/>
  <c r="OT124" i="13" s="1"/>
  <c r="PB106" i="13"/>
  <c r="PB108" i="13" s="1"/>
  <c r="PB124" i="13" s="1"/>
  <c r="PK106" i="13"/>
  <c r="PK108" i="13" s="1"/>
  <c r="PK124" i="13" s="1"/>
  <c r="PS106" i="13"/>
  <c r="PS108" i="13" s="1"/>
  <c r="PS124" i="13" s="1"/>
  <c r="QB106" i="13"/>
  <c r="QB108" i="13" s="1"/>
  <c r="QB124" i="13" s="1"/>
  <c r="QS106" i="13"/>
  <c r="QS108" i="13" s="1"/>
  <c r="QS124" i="13" s="1"/>
  <c r="OU247" i="13"/>
  <c r="PF111" i="13"/>
  <c r="MC250" i="13"/>
  <c r="MC256" i="13" s="1"/>
  <c r="MC120" i="13"/>
  <c r="MN120" i="13" s="1"/>
  <c r="MN114" i="13"/>
  <c r="BW252" i="13"/>
  <c r="CH116" i="13"/>
  <c r="FC253" i="13"/>
  <c r="FN117" i="13"/>
  <c r="IW254" i="13"/>
  <c r="JH118" i="13"/>
  <c r="AU120" i="13"/>
  <c r="BF120" i="13" s="1"/>
  <c r="JK120" i="13"/>
  <c r="JV120" i="13" s="1"/>
  <c r="OG120" i="13"/>
  <c r="OR120" i="13" s="1"/>
  <c r="D138" i="13"/>
  <c r="ON153" i="13"/>
  <c r="ON156" i="13" s="1"/>
  <c r="NV159" i="13"/>
  <c r="QJ164" i="13"/>
  <c r="IQ177" i="13"/>
  <c r="EN178" i="13"/>
  <c r="BP195" i="13"/>
  <c r="L108" i="13"/>
  <c r="L124" i="13" s="1"/>
  <c r="L138" i="13" s="1"/>
  <c r="BL108" i="13"/>
  <c r="BL124" i="13" s="1"/>
  <c r="DL108" i="13"/>
  <c r="DL124" i="13" s="1"/>
  <c r="GK108" i="13"/>
  <c r="GK124" i="13" s="1"/>
  <c r="JK20" i="13"/>
  <c r="BI53" i="13"/>
  <c r="BT53" i="13" s="1"/>
  <c r="JY53" i="13"/>
  <c r="KJ53" i="13" s="1"/>
  <c r="KM284" i="13"/>
  <c r="KM199" i="13"/>
  <c r="KM201" i="13" s="1"/>
  <c r="EO65" i="13"/>
  <c r="EZ65" i="13" s="1"/>
  <c r="CK285" i="13"/>
  <c r="CK223" i="13"/>
  <c r="CK226" i="13" s="1"/>
  <c r="E250" i="13"/>
  <c r="E256" i="13" s="1"/>
  <c r="E120" i="13"/>
  <c r="P120" i="13" s="1"/>
  <c r="P114" i="13"/>
  <c r="QX145" i="13"/>
  <c r="RF145" i="13"/>
  <c r="BF13" i="13"/>
  <c r="AR17" i="13"/>
  <c r="CV17" i="13"/>
  <c r="EZ17" i="13"/>
  <c r="HD17" i="13"/>
  <c r="LL17" i="13"/>
  <c r="NP17" i="13"/>
  <c r="PT17" i="13"/>
  <c r="K108" i="13"/>
  <c r="K124" i="13" s="1"/>
  <c r="K138" i="13" s="1"/>
  <c r="T108" i="13"/>
  <c r="T124" i="13" s="1"/>
  <c r="AB108" i="13"/>
  <c r="AB124" i="13" s="1"/>
  <c r="AT108" i="13"/>
  <c r="AT124" i="13" s="1"/>
  <c r="BB108" i="13"/>
  <c r="BB124" i="13" s="1"/>
  <c r="BS108" i="13"/>
  <c r="BS124" i="13" s="1"/>
  <c r="CB108" i="13"/>
  <c r="CB124" i="13" s="1"/>
  <c r="CK20" i="13"/>
  <c r="CS108" i="13"/>
  <c r="CS124" i="13" s="1"/>
  <c r="DJ20" i="13"/>
  <c r="DS108" i="13"/>
  <c r="DS124" i="13" s="1"/>
  <c r="EB108" i="13"/>
  <c r="EB124" i="13" s="1"/>
  <c r="ES108" i="13"/>
  <c r="ES124" i="13" s="1"/>
  <c r="FB108" i="13"/>
  <c r="FB124" i="13" s="1"/>
  <c r="FJ108" i="13"/>
  <c r="FJ124" i="13" s="1"/>
  <c r="FS108" i="13"/>
  <c r="FS124" i="13" s="1"/>
  <c r="GJ108" i="13"/>
  <c r="GJ124" i="13" s="1"/>
  <c r="GS20" i="13"/>
  <c r="HJ108" i="13"/>
  <c r="HJ124" i="13" s="1"/>
  <c r="IA108" i="13"/>
  <c r="IA124" i="13" s="1"/>
  <c r="IJ108" i="13"/>
  <c r="IJ124" i="13" s="1"/>
  <c r="JA108" i="13"/>
  <c r="JA124" i="13" s="1"/>
  <c r="JJ108" i="13"/>
  <c r="JJ124" i="13" s="1"/>
  <c r="KA108" i="13"/>
  <c r="KA124" i="13" s="1"/>
  <c r="KI108" i="13"/>
  <c r="KI124" i="13" s="1"/>
  <c r="KR108" i="13"/>
  <c r="KR124" i="13" s="1"/>
  <c r="LA20" i="13"/>
  <c r="LI108" i="13"/>
  <c r="LI124" i="13" s="1"/>
  <c r="LZ20" i="13"/>
  <c r="MR108" i="13"/>
  <c r="MR124" i="13" s="1"/>
  <c r="MZ108" i="13"/>
  <c r="MZ124" i="13" s="1"/>
  <c r="NI108" i="13"/>
  <c r="NI124" i="13" s="1"/>
  <c r="NR108" i="13"/>
  <c r="NR124" i="13" s="1"/>
  <c r="NZ108" i="13"/>
  <c r="NZ124" i="13" s="1"/>
  <c r="OI108" i="13"/>
  <c r="OI124" i="13" s="1"/>
  <c r="OQ108" i="13"/>
  <c r="OQ124" i="13" s="1"/>
  <c r="PI20" i="13"/>
  <c r="PQ108" i="13"/>
  <c r="PQ124" i="13" s="1"/>
  <c r="PZ108" i="13"/>
  <c r="PZ124" i="13" s="1"/>
  <c r="QH20" i="13"/>
  <c r="QQ108" i="13"/>
  <c r="QQ124" i="13" s="1"/>
  <c r="AR23" i="13"/>
  <c r="CV23" i="13"/>
  <c r="EZ23" i="13"/>
  <c r="HD23" i="13"/>
  <c r="JH23" i="13"/>
  <c r="LL23" i="13"/>
  <c r="NP23" i="13"/>
  <c r="PT23" i="13"/>
  <c r="BF25" i="13"/>
  <c r="DJ25" i="13"/>
  <c r="FN25" i="13"/>
  <c r="HR25" i="13"/>
  <c r="JV25" i="13"/>
  <c r="LZ25" i="13"/>
  <c r="OD25" i="13"/>
  <c r="QH25" i="13"/>
  <c r="P27" i="13"/>
  <c r="BT27" i="13"/>
  <c r="DX27" i="13"/>
  <c r="GB27" i="13"/>
  <c r="IF27" i="13"/>
  <c r="KJ27" i="13"/>
  <c r="MN27" i="13"/>
  <c r="OR27" i="13"/>
  <c r="QV27" i="13"/>
  <c r="AD29" i="13"/>
  <c r="CH29" i="13"/>
  <c r="EL29" i="13"/>
  <c r="GP29" i="13"/>
  <c r="IT29" i="13"/>
  <c r="KX29" i="13"/>
  <c r="NB29" i="13"/>
  <c r="PF29" i="13"/>
  <c r="AG31" i="13"/>
  <c r="AR31" i="13" s="1"/>
  <c r="EO31" i="13"/>
  <c r="EZ31" i="13" s="1"/>
  <c r="IW31" i="13"/>
  <c r="JH31" i="13" s="1"/>
  <c r="NE31" i="13"/>
  <c r="NP31" i="13" s="1"/>
  <c r="P34" i="13"/>
  <c r="BT34" i="13"/>
  <c r="AG37" i="13"/>
  <c r="AR37" i="13" s="1"/>
  <c r="EO37" i="13"/>
  <c r="EZ37" i="13" s="1"/>
  <c r="IW37" i="13"/>
  <c r="JH37" i="13" s="1"/>
  <c r="NE37" i="13"/>
  <c r="NP37" i="13" s="1"/>
  <c r="S178" i="13"/>
  <c r="BW178" i="13"/>
  <c r="BW189" i="13" s="1"/>
  <c r="EA309" i="13"/>
  <c r="EA178" i="13"/>
  <c r="EA189" i="13" s="1"/>
  <c r="GE178" i="13"/>
  <c r="II309" i="13"/>
  <c r="II178" i="13"/>
  <c r="II189" i="13" s="1"/>
  <c r="KM178" i="13"/>
  <c r="MQ309" i="13"/>
  <c r="MQ178" i="13"/>
  <c r="OU178" i="13"/>
  <c r="OU189" i="13" s="1"/>
  <c r="CY53" i="13"/>
  <c r="DJ53" i="13" s="1"/>
  <c r="HG53" i="13"/>
  <c r="HR53" i="13" s="1"/>
  <c r="LO53" i="13"/>
  <c r="LZ53" i="13" s="1"/>
  <c r="PW53" i="13"/>
  <c r="QH53" i="13" s="1"/>
  <c r="S201" i="13"/>
  <c r="BW201" i="13"/>
  <c r="EA201" i="13"/>
  <c r="II201" i="13"/>
  <c r="MQ201" i="13"/>
  <c r="BW65" i="13"/>
  <c r="CH65" i="13" s="1"/>
  <c r="GE65" i="13"/>
  <c r="GP65" i="13" s="1"/>
  <c r="KM65" i="13"/>
  <c r="KX65" i="13" s="1"/>
  <c r="OU65" i="13"/>
  <c r="PF65" i="13" s="1"/>
  <c r="BI226" i="13"/>
  <c r="DM226" i="13"/>
  <c r="MC226" i="13"/>
  <c r="OG226" i="13"/>
  <c r="AD79" i="13"/>
  <c r="AR81" i="13"/>
  <c r="CV81" i="13"/>
  <c r="BF83" i="13"/>
  <c r="DJ83" i="13"/>
  <c r="P85" i="13"/>
  <c r="BT85" i="13"/>
  <c r="DX85" i="13"/>
  <c r="AD87" i="13"/>
  <c r="CH87" i="13"/>
  <c r="BI90" i="13"/>
  <c r="BT90" i="13" s="1"/>
  <c r="FQ90" i="13"/>
  <c r="GB90" i="13" s="1"/>
  <c r="JY90" i="13"/>
  <c r="KJ90" i="13" s="1"/>
  <c r="OG90" i="13"/>
  <c r="OR90" i="13" s="1"/>
  <c r="AD93" i="13"/>
  <c r="CH93" i="13"/>
  <c r="AR95" i="13"/>
  <c r="CV95" i="13"/>
  <c r="P99" i="13"/>
  <c r="BT99" i="13"/>
  <c r="CY102" i="13"/>
  <c r="DJ102" i="13" s="1"/>
  <c r="HG102" i="13"/>
  <c r="LO102" i="13"/>
  <c r="LZ102" i="13" s="1"/>
  <c r="PW102" i="13"/>
  <c r="QH102" i="13" s="1"/>
  <c r="AW106" i="13"/>
  <c r="AW108" i="13" s="1"/>
  <c r="AW124" i="13" s="1"/>
  <c r="BE106" i="13"/>
  <c r="BE108" i="13" s="1"/>
  <c r="BE124" i="13" s="1"/>
  <c r="BN106" i="13"/>
  <c r="BN108" i="13" s="1"/>
  <c r="BN124" i="13" s="1"/>
  <c r="CE106" i="13"/>
  <c r="CE108" i="13" s="1"/>
  <c r="CE124" i="13" s="1"/>
  <c r="CN106" i="13"/>
  <c r="CN108" i="13" s="1"/>
  <c r="CN124" i="13" s="1"/>
  <c r="DE106" i="13"/>
  <c r="DE108" i="13" s="1"/>
  <c r="DE124" i="13" s="1"/>
  <c r="DN106" i="13"/>
  <c r="DN108" i="13" s="1"/>
  <c r="DN124" i="13" s="1"/>
  <c r="DV106" i="13"/>
  <c r="DV108" i="13" s="1"/>
  <c r="DV124" i="13" s="1"/>
  <c r="EE106" i="13"/>
  <c r="EE108" i="13" s="1"/>
  <c r="EE124" i="13" s="1"/>
  <c r="EN106" i="13"/>
  <c r="EN108" i="13" s="1"/>
  <c r="EN124" i="13" s="1"/>
  <c r="EV106" i="13"/>
  <c r="EV108" i="13" s="1"/>
  <c r="EV124" i="13" s="1"/>
  <c r="FE106" i="13"/>
  <c r="FE108" i="13" s="1"/>
  <c r="FE124" i="13" s="1"/>
  <c r="FM106" i="13"/>
  <c r="FM108" i="13" s="1"/>
  <c r="FM124" i="13" s="1"/>
  <c r="FV106" i="13"/>
  <c r="FV108" i="13" s="1"/>
  <c r="FV124" i="13" s="1"/>
  <c r="GE106" i="13"/>
  <c r="GM106" i="13"/>
  <c r="GM108" i="13" s="1"/>
  <c r="GM124" i="13" s="1"/>
  <c r="GV106" i="13"/>
  <c r="GV108" i="13" s="1"/>
  <c r="GV124" i="13" s="1"/>
  <c r="HM106" i="13"/>
  <c r="HM108" i="13" s="1"/>
  <c r="HM124" i="13" s="1"/>
  <c r="HV106" i="13"/>
  <c r="HV108" i="13" s="1"/>
  <c r="HV124" i="13" s="1"/>
  <c r="ID106" i="13"/>
  <c r="ID108" i="13" s="1"/>
  <c r="ID124" i="13" s="1"/>
  <c r="IM106" i="13"/>
  <c r="IM108" i="13" s="1"/>
  <c r="IM124" i="13" s="1"/>
  <c r="IV106" i="13"/>
  <c r="IV108" i="13" s="1"/>
  <c r="IV124" i="13" s="1"/>
  <c r="JD106" i="13"/>
  <c r="JD108" i="13" s="1"/>
  <c r="JD124" i="13" s="1"/>
  <c r="JM106" i="13"/>
  <c r="JM108" i="13" s="1"/>
  <c r="JM124" i="13" s="1"/>
  <c r="JU106" i="13"/>
  <c r="JU108" i="13" s="1"/>
  <c r="JU124" i="13" s="1"/>
  <c r="KD106" i="13"/>
  <c r="KD108" i="13" s="1"/>
  <c r="KD124" i="13" s="1"/>
  <c r="KU106" i="13"/>
  <c r="KU108" i="13" s="1"/>
  <c r="KU124" i="13" s="1"/>
  <c r="LD106" i="13"/>
  <c r="LD108" i="13" s="1"/>
  <c r="LD124" i="13" s="1"/>
  <c r="LU106" i="13"/>
  <c r="LU108" i="13" s="1"/>
  <c r="LU124" i="13" s="1"/>
  <c r="MD106" i="13"/>
  <c r="MD108" i="13" s="1"/>
  <c r="MD124" i="13" s="1"/>
  <c r="ML106" i="13"/>
  <c r="ML108" i="13" s="1"/>
  <c r="ML124" i="13" s="1"/>
  <c r="MU106" i="13"/>
  <c r="MU108" i="13" s="1"/>
  <c r="MU124" i="13" s="1"/>
  <c r="ND106" i="13"/>
  <c r="ND108" i="13" s="1"/>
  <c r="ND124" i="13" s="1"/>
  <c r="NL106" i="13"/>
  <c r="NL108" i="13" s="1"/>
  <c r="NL124" i="13" s="1"/>
  <c r="NU106" i="13"/>
  <c r="NU108" i="13" s="1"/>
  <c r="NU124" i="13" s="1"/>
  <c r="OC106" i="13"/>
  <c r="OC108" i="13" s="1"/>
  <c r="OC124" i="13" s="1"/>
  <c r="OL106" i="13"/>
  <c r="OL108" i="13" s="1"/>
  <c r="OL124" i="13" s="1"/>
  <c r="PC106" i="13"/>
  <c r="PC108" i="13" s="1"/>
  <c r="PC124" i="13" s="1"/>
  <c r="PL106" i="13"/>
  <c r="PL108" i="13" s="1"/>
  <c r="PL124" i="13" s="1"/>
  <c r="QC106" i="13"/>
  <c r="QC108" i="13" s="1"/>
  <c r="QC124" i="13" s="1"/>
  <c r="QL106" i="13"/>
  <c r="QL108" i="13" s="1"/>
  <c r="QL124" i="13" s="1"/>
  <c r="QT106" i="13"/>
  <c r="QT108" i="13" s="1"/>
  <c r="QT124" i="13" s="1"/>
  <c r="BW247" i="13"/>
  <c r="CH111" i="13"/>
  <c r="MQ247" i="13"/>
  <c r="NB111" i="13"/>
  <c r="FQ250" i="13"/>
  <c r="FQ256" i="13" s="1"/>
  <c r="GB114" i="13"/>
  <c r="CK251" i="13"/>
  <c r="CK256" i="13" s="1"/>
  <c r="CV115" i="13"/>
  <c r="MQ252" i="13"/>
  <c r="NB116" i="13"/>
  <c r="CK254" i="13"/>
  <c r="CV118" i="13"/>
  <c r="AD120" i="13"/>
  <c r="IT120" i="13"/>
  <c r="AU258" i="13"/>
  <c r="BF122" i="13"/>
  <c r="OU258" i="13"/>
  <c r="PF122" i="13"/>
  <c r="MT154" i="13"/>
  <c r="HY159" i="13"/>
  <c r="BP162" i="13"/>
  <c r="BM165" i="13"/>
  <c r="HT184" i="13"/>
  <c r="MB197" i="13"/>
  <c r="S251" i="13"/>
  <c r="BW251" i="13"/>
  <c r="EA251" i="13"/>
  <c r="GE251" i="13"/>
  <c r="II251" i="13"/>
  <c r="KM251" i="13"/>
  <c r="MQ251" i="13"/>
  <c r="OU251" i="13"/>
  <c r="AU266" i="13"/>
  <c r="EA266" i="13"/>
  <c r="II266" i="13"/>
  <c r="MQ266" i="13"/>
  <c r="FC267" i="13"/>
  <c r="JK267" i="13"/>
  <c r="NS267" i="13"/>
  <c r="J313" i="13"/>
  <c r="J311" i="13"/>
  <c r="J300" i="13"/>
  <c r="J303" i="13" s="1"/>
  <c r="J262" i="13" s="1"/>
  <c r="J312" i="13"/>
  <c r="J301" i="13"/>
  <c r="J267" i="13"/>
  <c r="J266" i="13"/>
  <c r="J258" i="13"/>
  <c r="J254" i="13"/>
  <c r="J252" i="13"/>
  <c r="J251" i="13"/>
  <c r="J250" i="13"/>
  <c r="J253" i="13"/>
  <c r="J247" i="13"/>
  <c r="J236" i="13"/>
  <c r="J233" i="13"/>
  <c r="J234" i="13"/>
  <c r="J229" i="13"/>
  <c r="J222" i="13"/>
  <c r="J232" i="13"/>
  <c r="J221" i="13"/>
  <c r="J230" i="13"/>
  <c r="J223" i="13"/>
  <c r="J220" i="13"/>
  <c r="J218" i="13"/>
  <c r="J214" i="13"/>
  <c r="J217" i="13"/>
  <c r="J213" i="13"/>
  <c r="J235" i="13"/>
  <c r="J231" i="13"/>
  <c r="J216" i="13"/>
  <c r="J212" i="13"/>
  <c r="J224" i="13"/>
  <c r="J208" i="13"/>
  <c r="J204" i="13"/>
  <c r="J207" i="13"/>
  <c r="J215" i="13"/>
  <c r="J209" i="13"/>
  <c r="J205" i="13"/>
  <c r="J210" i="13"/>
  <c r="J197" i="13"/>
  <c r="J193" i="13"/>
  <c r="J211" i="13"/>
  <c r="J219" i="13"/>
  <c r="J206" i="13"/>
  <c r="J199" i="13"/>
  <c r="J196" i="13"/>
  <c r="J192" i="13"/>
  <c r="J195" i="13"/>
  <c r="J194" i="13"/>
  <c r="J183" i="13"/>
  <c r="J179" i="13"/>
  <c r="J171" i="13"/>
  <c r="J198" i="13"/>
  <c r="J164" i="13"/>
  <c r="J186" i="13"/>
  <c r="J182" i="13"/>
  <c r="J178" i="13"/>
  <c r="J170" i="13"/>
  <c r="J163" i="13"/>
  <c r="J162" i="13"/>
  <c r="J161" i="13"/>
  <c r="J180" i="13"/>
  <c r="J165" i="13"/>
  <c r="J154" i="13"/>
  <c r="J156" i="13" s="1"/>
  <c r="J184" i="13"/>
  <c r="J177" i="13"/>
  <c r="J181" i="13"/>
  <c r="J185" i="13"/>
  <c r="T313" i="13"/>
  <c r="T312" i="13"/>
  <c r="T311" i="13"/>
  <c r="T301" i="13"/>
  <c r="T300" i="13"/>
  <c r="T266" i="13"/>
  <c r="T258" i="13"/>
  <c r="T267" i="13"/>
  <c r="T251" i="13"/>
  <c r="T254" i="13"/>
  <c r="T253" i="13"/>
  <c r="T252" i="13"/>
  <c r="T247" i="13"/>
  <c r="T236" i="13"/>
  <c r="T250" i="13"/>
  <c r="T235" i="13"/>
  <c r="T232" i="13"/>
  <c r="T221" i="13"/>
  <c r="T234" i="13"/>
  <c r="T231" i="13"/>
  <c r="T224" i="13"/>
  <c r="T220" i="13"/>
  <c r="T230" i="13"/>
  <c r="T223" i="13"/>
  <c r="T233" i="13"/>
  <c r="T222" i="13"/>
  <c r="T217" i="13"/>
  <c r="T213" i="13"/>
  <c r="T216" i="13"/>
  <c r="T212" i="13"/>
  <c r="T219" i="13"/>
  <c r="T215" i="13"/>
  <c r="T211" i="13"/>
  <c r="T229" i="13"/>
  <c r="T238" i="13" s="1"/>
  <c r="T218" i="13"/>
  <c r="T207" i="13"/>
  <c r="T214" i="13"/>
  <c r="T210" i="13"/>
  <c r="T206" i="13"/>
  <c r="T199" i="13"/>
  <c r="T209" i="13"/>
  <c r="T205" i="13"/>
  <c r="T197" i="13"/>
  <c r="T193" i="13"/>
  <c r="T196" i="13"/>
  <c r="T192" i="13"/>
  <c r="T164" i="13"/>
  <c r="T160" i="13"/>
  <c r="T208" i="13"/>
  <c r="T186" i="13"/>
  <c r="T182" i="13"/>
  <c r="T178" i="13"/>
  <c r="T170" i="13"/>
  <c r="T163" i="13"/>
  <c r="T187" i="13"/>
  <c r="T185" i="13"/>
  <c r="T181" i="13"/>
  <c r="T177" i="13"/>
  <c r="T198" i="13"/>
  <c r="T184" i="13"/>
  <c r="T180" i="13"/>
  <c r="T154" i="13"/>
  <c r="T194" i="13"/>
  <c r="T153" i="13"/>
  <c r="T171" i="13"/>
  <c r="T195" i="13"/>
  <c r="T179" i="13"/>
  <c r="T161" i="13"/>
  <c r="T159" i="13"/>
  <c r="AB313" i="13"/>
  <c r="AB312" i="13"/>
  <c r="AB311" i="13"/>
  <c r="AB301" i="13"/>
  <c r="AB300" i="13"/>
  <c r="AB303" i="13" s="1"/>
  <c r="AB266" i="13"/>
  <c r="AB258" i="13"/>
  <c r="AB251" i="13"/>
  <c r="AB254" i="13"/>
  <c r="AB267" i="13"/>
  <c r="AB253" i="13"/>
  <c r="AB250" i="13"/>
  <c r="AB247" i="13"/>
  <c r="AB236" i="13"/>
  <c r="AB252" i="13"/>
  <c r="AB232" i="13"/>
  <c r="AB221" i="13"/>
  <c r="AB233" i="13"/>
  <c r="AB231" i="13"/>
  <c r="AB224" i="13"/>
  <c r="AB220" i="13"/>
  <c r="AB235" i="13"/>
  <c r="AB230" i="13"/>
  <c r="AB223" i="13"/>
  <c r="AB234" i="13"/>
  <c r="AB217" i="13"/>
  <c r="AB213" i="13"/>
  <c r="AB216" i="13"/>
  <c r="AB212" i="13"/>
  <c r="AB229" i="13"/>
  <c r="AB219" i="13"/>
  <c r="AB215" i="13"/>
  <c r="AB211" i="13"/>
  <c r="AB214" i="13"/>
  <c r="AB207" i="13"/>
  <c r="AB210" i="13"/>
  <c r="AB206" i="13"/>
  <c r="AB199" i="13"/>
  <c r="AB209" i="13"/>
  <c r="AB205" i="13"/>
  <c r="AB197" i="13"/>
  <c r="AB193" i="13"/>
  <c r="AB208" i="13"/>
  <c r="AB196" i="13"/>
  <c r="AB192" i="13"/>
  <c r="AB187" i="13"/>
  <c r="AB164" i="13"/>
  <c r="AB160" i="13"/>
  <c r="AB194" i="13"/>
  <c r="AB186" i="13"/>
  <c r="AB182" i="13"/>
  <c r="AB178" i="13"/>
  <c r="AB170" i="13"/>
  <c r="AB173" i="13" s="1"/>
  <c r="AB198" i="13"/>
  <c r="AB163" i="13"/>
  <c r="AB195" i="13"/>
  <c r="AB185" i="13"/>
  <c r="AB181" i="13"/>
  <c r="AB177" i="13"/>
  <c r="AB184" i="13"/>
  <c r="AB180" i="13"/>
  <c r="AB171" i="13"/>
  <c r="AB154" i="13"/>
  <c r="AB179" i="13"/>
  <c r="AB161" i="13"/>
  <c r="AB183" i="13"/>
  <c r="AB165" i="13"/>
  <c r="AB153" i="13"/>
  <c r="AB162" i="13"/>
  <c r="AB222" i="13"/>
  <c r="AB159" i="13"/>
  <c r="AL313" i="13"/>
  <c r="AL312" i="13"/>
  <c r="AL311" i="13"/>
  <c r="AL301" i="13"/>
  <c r="AL300" i="13"/>
  <c r="AL303" i="13" s="1"/>
  <c r="AL266" i="13"/>
  <c r="AL267" i="13"/>
  <c r="AL254" i="13"/>
  <c r="AL251" i="13"/>
  <c r="AL253" i="13"/>
  <c r="AL258" i="13"/>
  <c r="AL252" i="13"/>
  <c r="AL250" i="13"/>
  <c r="AL235" i="13"/>
  <c r="AL247" i="13"/>
  <c r="AL236" i="13"/>
  <c r="AL233" i="13"/>
  <c r="AL232" i="13"/>
  <c r="AL221" i="13"/>
  <c r="AL234" i="13"/>
  <c r="AL231" i="13"/>
  <c r="AL224" i="13"/>
  <c r="AL220" i="13"/>
  <c r="AL229" i="13"/>
  <c r="AL222" i="13"/>
  <c r="AL217" i="13"/>
  <c r="AL213" i="13"/>
  <c r="AL216" i="13"/>
  <c r="AL230" i="13"/>
  <c r="AL219" i="13"/>
  <c r="AL215" i="13"/>
  <c r="AL211" i="13"/>
  <c r="AL212" i="13"/>
  <c r="AL207" i="13"/>
  <c r="AL223" i="13"/>
  <c r="AL210" i="13"/>
  <c r="AL206" i="13"/>
  <c r="AL199" i="13"/>
  <c r="AL214" i="13"/>
  <c r="AL208" i="13"/>
  <c r="AL204" i="13"/>
  <c r="AL209" i="13"/>
  <c r="AL196" i="13"/>
  <c r="AL192" i="13"/>
  <c r="AL205" i="13"/>
  <c r="AL195" i="13"/>
  <c r="AL218" i="13"/>
  <c r="AL198" i="13"/>
  <c r="AL194" i="13"/>
  <c r="AL187" i="13"/>
  <c r="AL186" i="13"/>
  <c r="AL182" i="13"/>
  <c r="AL178" i="13"/>
  <c r="AL170" i="13"/>
  <c r="AL163" i="13"/>
  <c r="AL185" i="13"/>
  <c r="AL181" i="13"/>
  <c r="AL177" i="13"/>
  <c r="AL162" i="13"/>
  <c r="AL197" i="13"/>
  <c r="AL165" i="13"/>
  <c r="AL161" i="13"/>
  <c r="AL180" i="13"/>
  <c r="AL154" i="13"/>
  <c r="AL184" i="13"/>
  <c r="AL153" i="13"/>
  <c r="AL159" i="13"/>
  <c r="AL171" i="13"/>
  <c r="AL160" i="13"/>
  <c r="AV313" i="13"/>
  <c r="AV312" i="13"/>
  <c r="AV311" i="13"/>
  <c r="AV301" i="13"/>
  <c r="AV300" i="13"/>
  <c r="AV267" i="13"/>
  <c r="AV266" i="13"/>
  <c r="AV258" i="13"/>
  <c r="AV254" i="13"/>
  <c r="AV253" i="13"/>
  <c r="AV252" i="13"/>
  <c r="AV247" i="13"/>
  <c r="AV236" i="13"/>
  <c r="AV250" i="13"/>
  <c r="AV235" i="13"/>
  <c r="AV251" i="13"/>
  <c r="AV231" i="13"/>
  <c r="AV224" i="13"/>
  <c r="AV220" i="13"/>
  <c r="AV233" i="13"/>
  <c r="AV230" i="13"/>
  <c r="AV223" i="13"/>
  <c r="AV229" i="13"/>
  <c r="AV222" i="13"/>
  <c r="AV221" i="13"/>
  <c r="AV216" i="13"/>
  <c r="AV212" i="13"/>
  <c r="AV219" i="13"/>
  <c r="AV215" i="13"/>
  <c r="AV211" i="13"/>
  <c r="AV232" i="13"/>
  <c r="AV218" i="13"/>
  <c r="AV214" i="13"/>
  <c r="AV217" i="13"/>
  <c r="AV210" i="13"/>
  <c r="AV206" i="13"/>
  <c r="AV199" i="13"/>
  <c r="AV234" i="13"/>
  <c r="AV213" i="13"/>
  <c r="AV209" i="13"/>
  <c r="AV205" i="13"/>
  <c r="AV208" i="13"/>
  <c r="AV204" i="13"/>
  <c r="AV196" i="13"/>
  <c r="AV192" i="13"/>
  <c r="AV195" i="13"/>
  <c r="AV207" i="13"/>
  <c r="AV193" i="13"/>
  <c r="AV163" i="13"/>
  <c r="AV197" i="13"/>
  <c r="AV187" i="13"/>
  <c r="AV185" i="13"/>
  <c r="AV181" i="13"/>
  <c r="AV177" i="13"/>
  <c r="AV194" i="13"/>
  <c r="AV162" i="13"/>
  <c r="AV198" i="13"/>
  <c r="AV184" i="13"/>
  <c r="AV180" i="13"/>
  <c r="AV183" i="13"/>
  <c r="AV179" i="13"/>
  <c r="AV171" i="13"/>
  <c r="AV170" i="13"/>
  <c r="AV178" i="13"/>
  <c r="AV160" i="13"/>
  <c r="AV153" i="13"/>
  <c r="AV156" i="13" s="1"/>
  <c r="AV182" i="13"/>
  <c r="AV164" i="13"/>
  <c r="AV186" i="13"/>
  <c r="AV161" i="13"/>
  <c r="AV159" i="13"/>
  <c r="AV165" i="13"/>
  <c r="BD313" i="13"/>
  <c r="BD312" i="13"/>
  <c r="BD311" i="13"/>
  <c r="BD301" i="13"/>
  <c r="BD300" i="13"/>
  <c r="BD267" i="13"/>
  <c r="BD258" i="13"/>
  <c r="BD254" i="13"/>
  <c r="BD253" i="13"/>
  <c r="BD266" i="13"/>
  <c r="BD252" i="13"/>
  <c r="BD251" i="13"/>
  <c r="BD247" i="13"/>
  <c r="BD236" i="13"/>
  <c r="BD235" i="13"/>
  <c r="BD250" i="13"/>
  <c r="BD234" i="13"/>
  <c r="BD231" i="13"/>
  <c r="BD224" i="13"/>
  <c r="BD220" i="13"/>
  <c r="BD230" i="13"/>
  <c r="BD223" i="13"/>
  <c r="BD229" i="13"/>
  <c r="BD222" i="13"/>
  <c r="BD233" i="13"/>
  <c r="BD216" i="13"/>
  <c r="BD212" i="13"/>
  <c r="BD232" i="13"/>
  <c r="BD219" i="13"/>
  <c r="BD215" i="13"/>
  <c r="BD211" i="13"/>
  <c r="BD218" i="13"/>
  <c r="BD214" i="13"/>
  <c r="BD221" i="13"/>
  <c r="BD213" i="13"/>
  <c r="BD210" i="13"/>
  <c r="BD206" i="13"/>
  <c r="BD199" i="13"/>
  <c r="BD209" i="13"/>
  <c r="BD205" i="13"/>
  <c r="BD208" i="13"/>
  <c r="BD204" i="13"/>
  <c r="BD217" i="13"/>
  <c r="BD196" i="13"/>
  <c r="BD192" i="13"/>
  <c r="BD207" i="13"/>
  <c r="BD195" i="13"/>
  <c r="BD198" i="13"/>
  <c r="BD163" i="13"/>
  <c r="BD185" i="13"/>
  <c r="BD181" i="13"/>
  <c r="BD177" i="13"/>
  <c r="BD162" i="13"/>
  <c r="BD184" i="13"/>
  <c r="BD180" i="13"/>
  <c r="BD193" i="13"/>
  <c r="BD183" i="13"/>
  <c r="BD179" i="13"/>
  <c r="BD171" i="13"/>
  <c r="BD186" i="13"/>
  <c r="BD161" i="13"/>
  <c r="BD165" i="13"/>
  <c r="BD153" i="13"/>
  <c r="BD159" i="13"/>
  <c r="BD197" i="13"/>
  <c r="BD170" i="13"/>
  <c r="BN313" i="13"/>
  <c r="BN311" i="13"/>
  <c r="BN312" i="13"/>
  <c r="BN301" i="13"/>
  <c r="BN300" i="13"/>
  <c r="BN267" i="13"/>
  <c r="BN266" i="13"/>
  <c r="BN254" i="13"/>
  <c r="BN258" i="13"/>
  <c r="BN250" i="13"/>
  <c r="BN253" i="13"/>
  <c r="BN252" i="13"/>
  <c r="BN251" i="13"/>
  <c r="BN235" i="13"/>
  <c r="BN247" i="13"/>
  <c r="BN234" i="13"/>
  <c r="BN231" i="13"/>
  <c r="BN224" i="13"/>
  <c r="BN220" i="13"/>
  <c r="BN233" i="13"/>
  <c r="BN230" i="13"/>
  <c r="BN223" i="13"/>
  <c r="BN236" i="13"/>
  <c r="BN232" i="13"/>
  <c r="BN221" i="13"/>
  <c r="BN216" i="13"/>
  <c r="BN212" i="13"/>
  <c r="BN219" i="13"/>
  <c r="BN215" i="13"/>
  <c r="BN229" i="13"/>
  <c r="BN218" i="13"/>
  <c r="BN214" i="13"/>
  <c r="BN210" i="13"/>
  <c r="BN206" i="13"/>
  <c r="BN199" i="13"/>
  <c r="BN209" i="13"/>
  <c r="BN205" i="13"/>
  <c r="BN213" i="13"/>
  <c r="BN211" i="13"/>
  <c r="BN207" i="13"/>
  <c r="BN208" i="13"/>
  <c r="BN195" i="13"/>
  <c r="BN204" i="13"/>
  <c r="BN198" i="13"/>
  <c r="BN194" i="13"/>
  <c r="BN187" i="13"/>
  <c r="BN222" i="13"/>
  <c r="BN197" i="13"/>
  <c r="BN193" i="13"/>
  <c r="BN192" i="13"/>
  <c r="BN185" i="13"/>
  <c r="BN181" i="13"/>
  <c r="BN177" i="13"/>
  <c r="BN196" i="13"/>
  <c r="BN162" i="13"/>
  <c r="BN184" i="13"/>
  <c r="BN180" i="13"/>
  <c r="BN165" i="13"/>
  <c r="BN161" i="13"/>
  <c r="BN164" i="13"/>
  <c r="BN160" i="13"/>
  <c r="BN153" i="13"/>
  <c r="BN156" i="13" s="1"/>
  <c r="BN170" i="13"/>
  <c r="BN217" i="13"/>
  <c r="BN178" i="13"/>
  <c r="BN163" i="13"/>
  <c r="BN159" i="13"/>
  <c r="BN182" i="13"/>
  <c r="BN171" i="13"/>
  <c r="BN186" i="13"/>
  <c r="BN179" i="13"/>
  <c r="BN183" i="13"/>
  <c r="BX313" i="13"/>
  <c r="BX312" i="13"/>
  <c r="BX311" i="13"/>
  <c r="BX300" i="13"/>
  <c r="BX301" i="13"/>
  <c r="BX266" i="13"/>
  <c r="BX254" i="13"/>
  <c r="BX267" i="13"/>
  <c r="BX253" i="13"/>
  <c r="BX252" i="13"/>
  <c r="BX258" i="13"/>
  <c r="BX251" i="13"/>
  <c r="BX247" i="13"/>
  <c r="BX236" i="13"/>
  <c r="BX250" i="13"/>
  <c r="BX234" i="13"/>
  <c r="BX230" i="13"/>
  <c r="BX223" i="13"/>
  <c r="BX229" i="13"/>
  <c r="BX222" i="13"/>
  <c r="BX235" i="13"/>
  <c r="BX232" i="13"/>
  <c r="BX221" i="13"/>
  <c r="BX220" i="13"/>
  <c r="BX219" i="13"/>
  <c r="BX215" i="13"/>
  <c r="BX211" i="13"/>
  <c r="BX233" i="13"/>
  <c r="BX218" i="13"/>
  <c r="BX214" i="13"/>
  <c r="BX231" i="13"/>
  <c r="BX217" i="13"/>
  <c r="BX213" i="13"/>
  <c r="BX216" i="13"/>
  <c r="BX209" i="13"/>
  <c r="BX205" i="13"/>
  <c r="BX212" i="13"/>
  <c r="BX208" i="13"/>
  <c r="BX204" i="13"/>
  <c r="BX224" i="13"/>
  <c r="BX207" i="13"/>
  <c r="BX195" i="13"/>
  <c r="BX210" i="13"/>
  <c r="BX198" i="13"/>
  <c r="BX194" i="13"/>
  <c r="BX187" i="13"/>
  <c r="BX199" i="13"/>
  <c r="BX162" i="13"/>
  <c r="BX184" i="13"/>
  <c r="BX180" i="13"/>
  <c r="BX165" i="13"/>
  <c r="BX161" i="13"/>
  <c r="BX183" i="13"/>
  <c r="BX179" i="13"/>
  <c r="BX171" i="13"/>
  <c r="BX196" i="13"/>
  <c r="BX186" i="13"/>
  <c r="BX182" i="13"/>
  <c r="BX178" i="13"/>
  <c r="BX170" i="13"/>
  <c r="BX192" i="13"/>
  <c r="BX164" i="13"/>
  <c r="BX159" i="13"/>
  <c r="BX197" i="13"/>
  <c r="BX193" i="13"/>
  <c r="BX177" i="13"/>
  <c r="BX154" i="13"/>
  <c r="CF313" i="13"/>
  <c r="CF312" i="13"/>
  <c r="CF311" i="13"/>
  <c r="CF300" i="13"/>
  <c r="CF303" i="13" s="1"/>
  <c r="CF301" i="13"/>
  <c r="CF266" i="13"/>
  <c r="CF254" i="13"/>
  <c r="CF267" i="13"/>
  <c r="CF253" i="13"/>
  <c r="CF258" i="13"/>
  <c r="CF252" i="13"/>
  <c r="CF251" i="13"/>
  <c r="CF250" i="13"/>
  <c r="CF247" i="13"/>
  <c r="CF236" i="13"/>
  <c r="CF234" i="13"/>
  <c r="CF233" i="13"/>
  <c r="CF230" i="13"/>
  <c r="CF223" i="13"/>
  <c r="CF235" i="13"/>
  <c r="CF229" i="13"/>
  <c r="CF222" i="13"/>
  <c r="CF232" i="13"/>
  <c r="CF221" i="13"/>
  <c r="CF219" i="13"/>
  <c r="CF215" i="13"/>
  <c r="CF211" i="13"/>
  <c r="CF231" i="13"/>
  <c r="CF218" i="13"/>
  <c r="CF214" i="13"/>
  <c r="CF224" i="13"/>
  <c r="CF217" i="13"/>
  <c r="CF213" i="13"/>
  <c r="CF212" i="13"/>
  <c r="CF209" i="13"/>
  <c r="CF205" i="13"/>
  <c r="CF220" i="13"/>
  <c r="CF208" i="13"/>
  <c r="CF204" i="13"/>
  <c r="CF207" i="13"/>
  <c r="CF210" i="13"/>
  <c r="CF195" i="13"/>
  <c r="CF216" i="13"/>
  <c r="CF206" i="13"/>
  <c r="CF199" i="13"/>
  <c r="CF198" i="13"/>
  <c r="CF194" i="13"/>
  <c r="CF187" i="13"/>
  <c r="CF162" i="13"/>
  <c r="CF192" i="13"/>
  <c r="CF184" i="13"/>
  <c r="CF180" i="13"/>
  <c r="CF196" i="13"/>
  <c r="CF165" i="13"/>
  <c r="CF161" i="13"/>
  <c r="CF193" i="13"/>
  <c r="CF183" i="13"/>
  <c r="CF179" i="13"/>
  <c r="CF171" i="13"/>
  <c r="CF186" i="13"/>
  <c r="CF182" i="13"/>
  <c r="CF178" i="13"/>
  <c r="CF170" i="13"/>
  <c r="CF197" i="13"/>
  <c r="CF159" i="13"/>
  <c r="CF177" i="13"/>
  <c r="CF181" i="13"/>
  <c r="CF163" i="13"/>
  <c r="CF185" i="13"/>
  <c r="CF160" i="13"/>
  <c r="CF164" i="13"/>
  <c r="CF154" i="13"/>
  <c r="CP313" i="13"/>
  <c r="CP312" i="13"/>
  <c r="CP311" i="13"/>
  <c r="CP301" i="13"/>
  <c r="CP300" i="13"/>
  <c r="CP267" i="13"/>
  <c r="CP266" i="13"/>
  <c r="CP258" i="13"/>
  <c r="CP253" i="13"/>
  <c r="CP252" i="13"/>
  <c r="CP254" i="13"/>
  <c r="CP251" i="13"/>
  <c r="CP247" i="13"/>
  <c r="CP236" i="13"/>
  <c r="CP234" i="13"/>
  <c r="CP233" i="13"/>
  <c r="CP235" i="13"/>
  <c r="CP230" i="13"/>
  <c r="CP223" i="13"/>
  <c r="CP229" i="13"/>
  <c r="CP222" i="13"/>
  <c r="CP250" i="13"/>
  <c r="CP231" i="13"/>
  <c r="CP224" i="13"/>
  <c r="CP220" i="13"/>
  <c r="CP219" i="13"/>
  <c r="CP215" i="13"/>
  <c r="CP232" i="13"/>
  <c r="CP218" i="13"/>
  <c r="CP214" i="13"/>
  <c r="CP217" i="13"/>
  <c r="CP213" i="13"/>
  <c r="CP209" i="13"/>
  <c r="CP205" i="13"/>
  <c r="CP211" i="13"/>
  <c r="CP208" i="13"/>
  <c r="CP204" i="13"/>
  <c r="CP221" i="13"/>
  <c r="CP212" i="13"/>
  <c r="CP210" i="13"/>
  <c r="CP206" i="13"/>
  <c r="CP199" i="13"/>
  <c r="CP216" i="13"/>
  <c r="CP207" i="13"/>
  <c r="CP198" i="13"/>
  <c r="CP194" i="13"/>
  <c r="CP187" i="13"/>
  <c r="CP197" i="13"/>
  <c r="CP193" i="13"/>
  <c r="CP196" i="13"/>
  <c r="CP192" i="13"/>
  <c r="CP184" i="13"/>
  <c r="CP180" i="13"/>
  <c r="CP165" i="13"/>
  <c r="CP161" i="13"/>
  <c r="CP183" i="13"/>
  <c r="CP179" i="13"/>
  <c r="CP171" i="13"/>
  <c r="CP164" i="13"/>
  <c r="CP160" i="13"/>
  <c r="CP195" i="13"/>
  <c r="CP163" i="13"/>
  <c r="CP185" i="13"/>
  <c r="CP178" i="13"/>
  <c r="CP159" i="13"/>
  <c r="CP182" i="13"/>
  <c r="CP186" i="13"/>
  <c r="CP154" i="13"/>
  <c r="CP156" i="13" s="1"/>
  <c r="CZ313" i="13"/>
  <c r="CZ311" i="13"/>
  <c r="CZ312" i="13"/>
  <c r="CZ300" i="13"/>
  <c r="CZ301" i="13"/>
  <c r="CZ267" i="13"/>
  <c r="CZ266" i="13"/>
  <c r="CZ258" i="13"/>
  <c r="CZ254" i="13"/>
  <c r="CZ252" i="13"/>
  <c r="CZ251" i="13"/>
  <c r="CZ250" i="13"/>
  <c r="CZ233" i="13"/>
  <c r="CZ235" i="13"/>
  <c r="CZ236" i="13"/>
  <c r="CZ229" i="13"/>
  <c r="CZ222" i="13"/>
  <c r="CZ253" i="13"/>
  <c r="CZ234" i="13"/>
  <c r="CZ232" i="13"/>
  <c r="CZ221" i="13"/>
  <c r="CZ231" i="13"/>
  <c r="CZ224" i="13"/>
  <c r="CZ220" i="13"/>
  <c r="CZ247" i="13"/>
  <c r="CZ218" i="13"/>
  <c r="CZ214" i="13"/>
  <c r="CZ217" i="13"/>
  <c r="CZ213" i="13"/>
  <c r="CZ230" i="13"/>
  <c r="CZ216" i="13"/>
  <c r="CZ212" i="13"/>
  <c r="CZ215" i="13"/>
  <c r="CZ208" i="13"/>
  <c r="CZ204" i="13"/>
  <c r="CZ207" i="13"/>
  <c r="CZ210" i="13"/>
  <c r="CZ206" i="13"/>
  <c r="CZ198" i="13"/>
  <c r="CZ194" i="13"/>
  <c r="CZ187" i="13"/>
  <c r="CZ209" i="13"/>
  <c r="CZ197" i="13"/>
  <c r="CZ193" i="13"/>
  <c r="CZ199" i="13"/>
  <c r="CZ219" i="13"/>
  <c r="CZ165" i="13"/>
  <c r="CZ161" i="13"/>
  <c r="CZ223" i="13"/>
  <c r="CZ195" i="13"/>
  <c r="CZ183" i="13"/>
  <c r="CZ179" i="13"/>
  <c r="CZ171" i="13"/>
  <c r="CZ192" i="13"/>
  <c r="CZ164" i="13"/>
  <c r="CZ160" i="13"/>
  <c r="CZ211" i="13"/>
  <c r="CZ196" i="13"/>
  <c r="CZ186" i="13"/>
  <c r="CZ182" i="13"/>
  <c r="CZ178" i="13"/>
  <c r="CZ170" i="13"/>
  <c r="CZ185" i="13"/>
  <c r="CZ181" i="13"/>
  <c r="CZ177" i="13"/>
  <c r="CZ180" i="13"/>
  <c r="CZ162" i="13"/>
  <c r="CZ184" i="13"/>
  <c r="CZ154" i="13"/>
  <c r="CZ205" i="13"/>
  <c r="CZ163" i="13"/>
  <c r="CZ153" i="13"/>
  <c r="CZ156" i="13" s="1"/>
  <c r="DH313" i="13"/>
  <c r="DH312" i="13"/>
  <c r="DH311" i="13"/>
  <c r="DH300" i="13"/>
  <c r="DH301" i="13"/>
  <c r="DH267" i="13"/>
  <c r="DH258" i="13"/>
  <c r="DH254" i="13"/>
  <c r="DH252" i="13"/>
  <c r="DH266" i="13"/>
  <c r="DH251" i="13"/>
  <c r="DH250" i="13"/>
  <c r="DH253" i="13"/>
  <c r="DH247" i="13"/>
  <c r="DH233" i="13"/>
  <c r="DH235" i="13"/>
  <c r="DH229" i="13"/>
  <c r="DH222" i="13"/>
  <c r="DH232" i="13"/>
  <c r="DH221" i="13"/>
  <c r="DH231" i="13"/>
  <c r="DH224" i="13"/>
  <c r="DH220" i="13"/>
  <c r="DH218" i="13"/>
  <c r="DH214" i="13"/>
  <c r="DH236" i="13"/>
  <c r="DH230" i="13"/>
  <c r="DH217" i="13"/>
  <c r="DH213" i="13"/>
  <c r="DH223" i="13"/>
  <c r="DH216" i="13"/>
  <c r="DH212" i="13"/>
  <c r="DH211" i="13"/>
  <c r="DH234" i="13"/>
  <c r="DH208" i="13"/>
  <c r="DH204" i="13"/>
  <c r="DH207" i="13"/>
  <c r="DH219" i="13"/>
  <c r="DH210" i="13"/>
  <c r="DH206" i="13"/>
  <c r="DH209" i="13"/>
  <c r="DH199" i="13"/>
  <c r="DH198" i="13"/>
  <c r="DH194" i="13"/>
  <c r="DH187" i="13"/>
  <c r="DH205" i="13"/>
  <c r="DH197" i="13"/>
  <c r="DH193" i="13"/>
  <c r="DH196" i="13"/>
  <c r="DH165" i="13"/>
  <c r="DH161" i="13"/>
  <c r="DH215" i="13"/>
  <c r="DH183" i="13"/>
  <c r="DH179" i="13"/>
  <c r="DH171" i="13"/>
  <c r="DH164" i="13"/>
  <c r="DH160" i="13"/>
  <c r="DH186" i="13"/>
  <c r="DH182" i="13"/>
  <c r="DH178" i="13"/>
  <c r="DH170" i="13"/>
  <c r="DH173" i="13" s="1"/>
  <c r="DH185" i="13"/>
  <c r="DH181" i="13"/>
  <c r="DH177" i="13"/>
  <c r="DH184" i="13"/>
  <c r="DH195" i="13"/>
  <c r="DH163" i="13"/>
  <c r="DH154" i="13"/>
  <c r="DH192" i="13"/>
  <c r="DH153" i="13"/>
  <c r="DR313" i="13"/>
  <c r="DR312" i="13"/>
  <c r="DR311" i="13"/>
  <c r="DR300" i="13"/>
  <c r="DR301" i="13"/>
  <c r="DR267" i="13"/>
  <c r="DR266" i="13"/>
  <c r="DR258" i="13"/>
  <c r="DR254" i="13"/>
  <c r="DR252" i="13"/>
  <c r="DR251" i="13"/>
  <c r="DR250" i="13"/>
  <c r="DR253" i="13"/>
  <c r="DR247" i="13"/>
  <c r="DR236" i="13"/>
  <c r="DR233" i="13"/>
  <c r="DR234" i="13"/>
  <c r="DR229" i="13"/>
  <c r="DR238" i="13" s="1"/>
  <c r="DR222" i="13"/>
  <c r="DR232" i="13"/>
  <c r="DR221" i="13"/>
  <c r="DR235" i="13"/>
  <c r="DR230" i="13"/>
  <c r="DR223" i="13"/>
  <c r="DR218" i="13"/>
  <c r="DR214" i="13"/>
  <c r="DR231" i="13"/>
  <c r="DR217" i="13"/>
  <c r="DR213" i="13"/>
  <c r="DR224" i="13"/>
  <c r="DR216" i="13"/>
  <c r="DR212" i="13"/>
  <c r="DR220" i="13"/>
  <c r="DR208" i="13"/>
  <c r="DR204" i="13"/>
  <c r="DR219" i="13"/>
  <c r="DR207" i="13"/>
  <c r="DR211" i="13"/>
  <c r="DR209" i="13"/>
  <c r="DR205" i="13"/>
  <c r="DR206" i="13"/>
  <c r="DR197" i="13"/>
  <c r="DR193" i="13"/>
  <c r="DR215" i="13"/>
  <c r="DR196" i="13"/>
  <c r="DR192" i="13"/>
  <c r="DR195" i="13"/>
  <c r="DR187" i="13"/>
  <c r="DR183" i="13"/>
  <c r="DR179" i="13"/>
  <c r="DR171" i="13"/>
  <c r="DR194" i="13"/>
  <c r="DR164" i="13"/>
  <c r="DR160" i="13"/>
  <c r="DR198" i="13"/>
  <c r="DR186" i="13"/>
  <c r="DR182" i="13"/>
  <c r="DR178" i="13"/>
  <c r="DR170" i="13"/>
  <c r="DR173" i="13" s="1"/>
  <c r="DR163" i="13"/>
  <c r="DR162" i="13"/>
  <c r="DR161" i="13"/>
  <c r="DR154" i="13"/>
  <c r="DR180" i="13"/>
  <c r="DR165" i="13"/>
  <c r="DR184" i="13"/>
  <c r="DR177" i="13"/>
  <c r="DR181" i="13"/>
  <c r="EB313" i="13"/>
  <c r="EB312" i="13"/>
  <c r="EB311" i="13"/>
  <c r="EB301" i="13"/>
  <c r="EB300" i="13"/>
  <c r="EB303" i="13" s="1"/>
  <c r="EB266" i="13"/>
  <c r="EB258" i="13"/>
  <c r="EB251" i="13"/>
  <c r="EB267" i="13"/>
  <c r="EB253" i="13"/>
  <c r="EB254" i="13"/>
  <c r="EB250" i="13"/>
  <c r="EB252" i="13"/>
  <c r="EB247" i="13"/>
  <c r="EB236" i="13"/>
  <c r="EB235" i="13"/>
  <c r="EB232" i="13"/>
  <c r="EB221" i="13"/>
  <c r="EB233" i="13"/>
  <c r="EB231" i="13"/>
  <c r="EB224" i="13"/>
  <c r="EB220" i="13"/>
  <c r="EB230" i="13"/>
  <c r="EB223" i="13"/>
  <c r="EB234" i="13"/>
  <c r="EB217" i="13"/>
  <c r="EB213" i="13"/>
  <c r="EB216" i="13"/>
  <c r="EB212" i="13"/>
  <c r="EB229" i="13"/>
  <c r="EB219" i="13"/>
  <c r="EB215" i="13"/>
  <c r="EB211" i="13"/>
  <c r="EB222" i="13"/>
  <c r="EB214" i="13"/>
  <c r="EB207" i="13"/>
  <c r="EB210" i="13"/>
  <c r="EB206" i="13"/>
  <c r="EB199" i="13"/>
  <c r="EB209" i="13"/>
  <c r="EB205" i="13"/>
  <c r="EB218" i="13"/>
  <c r="EB197" i="13"/>
  <c r="EB193" i="13"/>
  <c r="EB208" i="13"/>
  <c r="EB196" i="13"/>
  <c r="EB192" i="13"/>
  <c r="EB164" i="13"/>
  <c r="EB160" i="13"/>
  <c r="EB186" i="13"/>
  <c r="EB182" i="13"/>
  <c r="EB178" i="13"/>
  <c r="EB170" i="13"/>
  <c r="EB163" i="13"/>
  <c r="EB185" i="13"/>
  <c r="EB181" i="13"/>
  <c r="EB177" i="13"/>
  <c r="EB204" i="13"/>
  <c r="EB194" i="13"/>
  <c r="EB184" i="13"/>
  <c r="EB180" i="13"/>
  <c r="EB162" i="13"/>
  <c r="EB154" i="13"/>
  <c r="EB153" i="13"/>
  <c r="EB156" i="13" s="1"/>
  <c r="EB198" i="13"/>
  <c r="EB187" i="13"/>
  <c r="EB171" i="13"/>
  <c r="EB159" i="13"/>
  <c r="EJ313" i="13"/>
  <c r="EJ312" i="13"/>
  <c r="EJ311" i="13"/>
  <c r="EJ301" i="13"/>
  <c r="EJ300" i="13"/>
  <c r="EJ266" i="13"/>
  <c r="EJ258" i="13"/>
  <c r="EJ267" i="13"/>
  <c r="EJ251" i="13"/>
  <c r="EJ254" i="13"/>
  <c r="EJ253" i="13"/>
  <c r="EJ247" i="13"/>
  <c r="EJ236" i="13"/>
  <c r="EJ250" i="13"/>
  <c r="EJ252" i="13"/>
  <c r="EJ232" i="13"/>
  <c r="EJ221" i="13"/>
  <c r="EJ234" i="13"/>
  <c r="EJ231" i="13"/>
  <c r="EJ224" i="13"/>
  <c r="EJ220" i="13"/>
  <c r="EJ230" i="13"/>
  <c r="EJ223" i="13"/>
  <c r="EJ235" i="13"/>
  <c r="EJ217" i="13"/>
  <c r="EJ213" i="13"/>
  <c r="EJ233" i="13"/>
  <c r="EJ229" i="13"/>
  <c r="EJ216" i="13"/>
  <c r="EJ212" i="13"/>
  <c r="EJ222" i="13"/>
  <c r="EJ219" i="13"/>
  <c r="EJ215" i="13"/>
  <c r="EJ211" i="13"/>
  <c r="EJ207" i="13"/>
  <c r="EJ210" i="13"/>
  <c r="EJ206" i="13"/>
  <c r="EJ199" i="13"/>
  <c r="EJ218" i="13"/>
  <c r="EJ209" i="13"/>
  <c r="EJ205" i="13"/>
  <c r="EJ208" i="13"/>
  <c r="EJ197" i="13"/>
  <c r="EJ193" i="13"/>
  <c r="EJ204" i="13"/>
  <c r="EJ196" i="13"/>
  <c r="EJ192" i="13"/>
  <c r="EJ164" i="13"/>
  <c r="EJ160" i="13"/>
  <c r="EJ187" i="13"/>
  <c r="EJ186" i="13"/>
  <c r="EJ182" i="13"/>
  <c r="EJ178" i="13"/>
  <c r="EJ170" i="13"/>
  <c r="EJ194" i="13"/>
  <c r="EJ163" i="13"/>
  <c r="EJ214" i="13"/>
  <c r="EJ198" i="13"/>
  <c r="EJ185" i="13"/>
  <c r="EJ181" i="13"/>
  <c r="EJ177" i="13"/>
  <c r="EJ184" i="13"/>
  <c r="EJ180" i="13"/>
  <c r="EJ154" i="13"/>
  <c r="EJ171" i="13"/>
  <c r="EJ179" i="13"/>
  <c r="EJ161" i="13"/>
  <c r="EJ153" i="13"/>
  <c r="EJ183" i="13"/>
  <c r="EJ165" i="13"/>
  <c r="EJ195" i="13"/>
  <c r="EJ162" i="13"/>
  <c r="EJ159" i="13"/>
  <c r="ET313" i="13"/>
  <c r="ET312" i="13"/>
  <c r="ET311" i="13"/>
  <c r="ET301" i="13"/>
  <c r="ET300" i="13"/>
  <c r="ET266" i="13"/>
  <c r="ET267" i="13"/>
  <c r="ET254" i="13"/>
  <c r="ET251" i="13"/>
  <c r="ET258" i="13"/>
  <c r="ET253" i="13"/>
  <c r="ET252" i="13"/>
  <c r="ET250" i="13"/>
  <c r="ET235" i="13"/>
  <c r="ET233" i="13"/>
  <c r="ET232" i="13"/>
  <c r="ET221" i="13"/>
  <c r="ET247" i="13"/>
  <c r="ET236" i="13"/>
  <c r="ET231" i="13"/>
  <c r="ET224" i="13"/>
  <c r="ET220" i="13"/>
  <c r="ET234" i="13"/>
  <c r="ET229" i="13"/>
  <c r="ET222" i="13"/>
  <c r="ET217" i="13"/>
  <c r="ET213" i="13"/>
  <c r="ET230" i="13"/>
  <c r="ET216" i="13"/>
  <c r="ET212" i="13"/>
  <c r="ET223" i="13"/>
  <c r="ET219" i="13"/>
  <c r="ET215" i="13"/>
  <c r="ET211" i="13"/>
  <c r="ET207" i="13"/>
  <c r="ET218" i="13"/>
  <c r="ET210" i="13"/>
  <c r="ET206" i="13"/>
  <c r="ET199" i="13"/>
  <c r="ET208" i="13"/>
  <c r="ET204" i="13"/>
  <c r="ET205" i="13"/>
  <c r="ET196" i="13"/>
  <c r="ET192" i="13"/>
  <c r="ET195" i="13"/>
  <c r="ET214" i="13"/>
  <c r="ET198" i="13"/>
  <c r="ET194" i="13"/>
  <c r="ET187" i="13"/>
  <c r="ET186" i="13"/>
  <c r="ET182" i="13"/>
  <c r="ET178" i="13"/>
  <c r="ET170" i="13"/>
  <c r="ET163" i="13"/>
  <c r="ET185" i="13"/>
  <c r="ET181" i="13"/>
  <c r="ET177" i="13"/>
  <c r="ET162" i="13"/>
  <c r="ET209" i="13"/>
  <c r="ET193" i="13"/>
  <c r="ET165" i="13"/>
  <c r="ET161" i="13"/>
  <c r="ET197" i="13"/>
  <c r="ET183" i="13"/>
  <c r="ET154" i="13"/>
  <c r="ET180" i="13"/>
  <c r="ET184" i="13"/>
  <c r="ET153" i="13"/>
  <c r="ET159" i="13"/>
  <c r="FD313" i="13"/>
  <c r="FD312" i="13"/>
  <c r="FD311" i="13"/>
  <c r="FD301" i="13"/>
  <c r="FD300" i="13"/>
  <c r="FD267" i="13"/>
  <c r="FD258" i="13"/>
  <c r="FD253" i="13"/>
  <c r="FD254" i="13"/>
  <c r="FD252" i="13"/>
  <c r="FD247" i="13"/>
  <c r="FD236" i="13"/>
  <c r="FD235" i="13"/>
  <c r="FD266" i="13"/>
  <c r="FD250" i="13"/>
  <c r="FD251" i="13"/>
  <c r="FD234" i="13"/>
  <c r="FD231" i="13"/>
  <c r="FD224" i="13"/>
  <c r="FD220" i="13"/>
  <c r="FD230" i="13"/>
  <c r="FD223" i="13"/>
  <c r="FD229" i="13"/>
  <c r="FD222" i="13"/>
  <c r="FD233" i="13"/>
  <c r="FD216" i="13"/>
  <c r="FD212" i="13"/>
  <c r="FD232" i="13"/>
  <c r="FD219" i="13"/>
  <c r="FD215" i="13"/>
  <c r="FD211" i="13"/>
  <c r="FD218" i="13"/>
  <c r="FD214" i="13"/>
  <c r="FD213" i="13"/>
  <c r="FD210" i="13"/>
  <c r="FD206" i="13"/>
  <c r="FD199" i="13"/>
  <c r="FD221" i="13"/>
  <c r="FD209" i="13"/>
  <c r="FD205" i="13"/>
  <c r="FD208" i="13"/>
  <c r="FD204" i="13"/>
  <c r="FD196" i="13"/>
  <c r="FD192" i="13"/>
  <c r="FD217" i="13"/>
  <c r="FD207" i="13"/>
  <c r="FD195" i="13"/>
  <c r="FD163" i="13"/>
  <c r="FD193" i="13"/>
  <c r="FD185" i="13"/>
  <c r="FD181" i="13"/>
  <c r="FD177" i="13"/>
  <c r="FD197" i="13"/>
  <c r="FD187" i="13"/>
  <c r="FD162" i="13"/>
  <c r="FD194" i="13"/>
  <c r="FD184" i="13"/>
  <c r="FD180" i="13"/>
  <c r="FD183" i="13"/>
  <c r="FD179" i="13"/>
  <c r="FD171" i="13"/>
  <c r="FD198" i="13"/>
  <c r="FD170" i="13"/>
  <c r="FD153" i="13"/>
  <c r="FD178" i="13"/>
  <c r="FD160" i="13"/>
  <c r="FD182" i="13"/>
  <c r="FD164" i="13"/>
  <c r="FD159" i="13"/>
  <c r="FD186" i="13"/>
  <c r="FD161" i="13"/>
  <c r="FD165" i="13"/>
  <c r="FL313" i="13"/>
  <c r="FL312" i="13"/>
  <c r="FL311" i="13"/>
  <c r="FL301" i="13"/>
  <c r="FL300" i="13"/>
  <c r="FL267" i="13"/>
  <c r="FL266" i="13"/>
  <c r="FL258" i="13"/>
  <c r="FL254" i="13"/>
  <c r="FL253" i="13"/>
  <c r="FL252" i="13"/>
  <c r="FL247" i="13"/>
  <c r="FL236" i="13"/>
  <c r="FL251" i="13"/>
  <c r="FL250" i="13"/>
  <c r="FL235" i="13"/>
  <c r="FL231" i="13"/>
  <c r="FL224" i="13"/>
  <c r="FL220" i="13"/>
  <c r="FL233" i="13"/>
  <c r="FL230" i="13"/>
  <c r="FL223" i="13"/>
  <c r="FL229" i="13"/>
  <c r="FL222" i="13"/>
  <c r="FL234" i="13"/>
  <c r="FL232" i="13"/>
  <c r="FL216" i="13"/>
  <c r="FL212" i="13"/>
  <c r="FL219" i="13"/>
  <c r="FL215" i="13"/>
  <c r="FL211" i="13"/>
  <c r="FL221" i="13"/>
  <c r="FL218" i="13"/>
  <c r="FL214" i="13"/>
  <c r="FL210" i="13"/>
  <c r="FL206" i="13"/>
  <c r="FL199" i="13"/>
  <c r="FL209" i="13"/>
  <c r="FL205" i="13"/>
  <c r="FL217" i="13"/>
  <c r="FL208" i="13"/>
  <c r="FL204" i="13"/>
  <c r="FL213" i="13"/>
  <c r="FL207" i="13"/>
  <c r="FL196" i="13"/>
  <c r="FL192" i="13"/>
  <c r="FL195" i="13"/>
  <c r="FL194" i="13"/>
  <c r="FL163" i="13"/>
  <c r="FL198" i="13"/>
  <c r="FL185" i="13"/>
  <c r="FL181" i="13"/>
  <c r="FL177" i="13"/>
  <c r="FL162" i="13"/>
  <c r="FL184" i="13"/>
  <c r="FL180" i="13"/>
  <c r="FL183" i="13"/>
  <c r="FL179" i="13"/>
  <c r="FL171" i="13"/>
  <c r="FL182" i="13"/>
  <c r="FL164" i="13"/>
  <c r="FL187" i="13"/>
  <c r="FL186" i="13"/>
  <c r="FL161" i="13"/>
  <c r="FL153" i="13"/>
  <c r="FL165" i="13"/>
  <c r="FL159" i="13"/>
  <c r="FV313" i="13"/>
  <c r="FV311" i="13"/>
  <c r="FV312" i="13"/>
  <c r="FV301" i="13"/>
  <c r="FV300" i="13"/>
  <c r="FV267" i="13"/>
  <c r="FV266" i="13"/>
  <c r="FV254" i="13"/>
  <c r="FV258" i="13"/>
  <c r="FV250" i="13"/>
  <c r="FV253" i="13"/>
  <c r="FV252" i="13"/>
  <c r="FV251" i="13"/>
  <c r="FV247" i="13"/>
  <c r="FV235" i="13"/>
  <c r="FV234" i="13"/>
  <c r="FV236" i="13"/>
  <c r="FV231" i="13"/>
  <c r="FV224" i="13"/>
  <c r="FV220" i="13"/>
  <c r="FV230" i="13"/>
  <c r="FV223" i="13"/>
  <c r="FV233" i="13"/>
  <c r="FV232" i="13"/>
  <c r="FV221" i="13"/>
  <c r="FV216" i="13"/>
  <c r="FV212" i="13"/>
  <c r="FV229" i="13"/>
  <c r="FV219" i="13"/>
  <c r="FV215" i="13"/>
  <c r="FV222" i="13"/>
  <c r="FV218" i="13"/>
  <c r="FV214" i="13"/>
  <c r="FV210" i="13"/>
  <c r="FV206" i="13"/>
  <c r="FV199" i="13"/>
  <c r="FV217" i="13"/>
  <c r="FV211" i="13"/>
  <c r="FV209" i="13"/>
  <c r="FV205" i="13"/>
  <c r="FV207" i="13"/>
  <c r="FV204" i="13"/>
  <c r="FV195" i="13"/>
  <c r="FV198" i="13"/>
  <c r="FV194" i="13"/>
  <c r="FV187" i="13"/>
  <c r="FV197" i="13"/>
  <c r="FV193" i="13"/>
  <c r="FV185" i="13"/>
  <c r="FV181" i="13"/>
  <c r="FV177" i="13"/>
  <c r="FV192" i="13"/>
  <c r="FV162" i="13"/>
  <c r="FV196" i="13"/>
  <c r="FV184" i="13"/>
  <c r="FV180" i="13"/>
  <c r="FV165" i="13"/>
  <c r="FV161" i="13"/>
  <c r="FV213" i="13"/>
  <c r="FV164" i="13"/>
  <c r="FV160" i="13"/>
  <c r="FV153" i="13"/>
  <c r="FV170" i="13"/>
  <c r="FV159" i="13"/>
  <c r="FV208" i="13"/>
  <c r="FV178" i="13"/>
  <c r="FV163" i="13"/>
  <c r="FV182" i="13"/>
  <c r="FV171" i="13"/>
  <c r="FV186" i="13"/>
  <c r="FV179" i="13"/>
  <c r="GF313" i="13"/>
  <c r="GF312" i="13"/>
  <c r="GF311" i="13"/>
  <c r="GF300" i="13"/>
  <c r="GF301" i="13"/>
  <c r="GF266" i="13"/>
  <c r="GF254" i="13"/>
  <c r="GF253" i="13"/>
  <c r="GF267" i="13"/>
  <c r="GF258" i="13"/>
  <c r="GF252" i="13"/>
  <c r="GF251" i="13"/>
  <c r="GF250" i="13"/>
  <c r="GF236" i="13"/>
  <c r="GF247" i="13"/>
  <c r="GF234" i="13"/>
  <c r="GF233" i="13"/>
  <c r="GF230" i="13"/>
  <c r="GF223" i="13"/>
  <c r="GF229" i="13"/>
  <c r="GF222" i="13"/>
  <c r="GF232" i="13"/>
  <c r="GF221" i="13"/>
  <c r="GF235" i="13"/>
  <c r="GF219" i="13"/>
  <c r="GF215" i="13"/>
  <c r="GF211" i="13"/>
  <c r="GF231" i="13"/>
  <c r="GF218" i="13"/>
  <c r="GF214" i="13"/>
  <c r="GF224" i="13"/>
  <c r="GF217" i="13"/>
  <c r="GF213" i="13"/>
  <c r="GF212" i="13"/>
  <c r="GF209" i="13"/>
  <c r="GF205" i="13"/>
  <c r="GF208" i="13"/>
  <c r="GF204" i="13"/>
  <c r="GF220" i="13"/>
  <c r="GF207" i="13"/>
  <c r="GF210" i="13"/>
  <c r="GF195" i="13"/>
  <c r="GF206" i="13"/>
  <c r="GF198" i="13"/>
  <c r="GF194" i="13"/>
  <c r="GF187" i="13"/>
  <c r="GF197" i="13"/>
  <c r="GF162" i="13"/>
  <c r="GF184" i="13"/>
  <c r="GF180" i="13"/>
  <c r="GF165" i="13"/>
  <c r="GF161" i="13"/>
  <c r="GF183" i="13"/>
  <c r="GF179" i="13"/>
  <c r="GF171" i="13"/>
  <c r="GF216" i="13"/>
  <c r="GF192" i="13"/>
  <c r="GF186" i="13"/>
  <c r="GF182" i="13"/>
  <c r="GF178" i="13"/>
  <c r="GF170" i="13"/>
  <c r="GF185" i="13"/>
  <c r="GF160" i="13"/>
  <c r="GF196" i="13"/>
  <c r="GF164" i="13"/>
  <c r="GF159" i="13"/>
  <c r="GF199" i="13"/>
  <c r="GF193" i="13"/>
  <c r="GF154" i="13"/>
  <c r="GF156" i="13" s="1"/>
  <c r="GN313" i="13"/>
  <c r="GN312" i="13"/>
  <c r="GN311" i="13"/>
  <c r="GN300" i="13"/>
  <c r="GN301" i="13"/>
  <c r="GN266" i="13"/>
  <c r="GN254" i="13"/>
  <c r="GN267" i="13"/>
  <c r="GN258" i="13"/>
  <c r="GN253" i="13"/>
  <c r="GN252" i="13"/>
  <c r="GN251" i="13"/>
  <c r="GN236" i="13"/>
  <c r="GN250" i="13"/>
  <c r="GN247" i="13"/>
  <c r="GN234" i="13"/>
  <c r="GN230" i="13"/>
  <c r="GN223" i="13"/>
  <c r="GN235" i="13"/>
  <c r="GN229" i="13"/>
  <c r="GN222" i="13"/>
  <c r="GN232" i="13"/>
  <c r="GN221" i="13"/>
  <c r="GN231" i="13"/>
  <c r="GN219" i="13"/>
  <c r="GN215" i="13"/>
  <c r="GN211" i="13"/>
  <c r="GN224" i="13"/>
  <c r="GN218" i="13"/>
  <c r="GN214" i="13"/>
  <c r="GN233" i="13"/>
  <c r="GN220" i="13"/>
  <c r="GN217" i="13"/>
  <c r="GN213" i="13"/>
  <c r="GN209" i="13"/>
  <c r="GN205" i="13"/>
  <c r="GN208" i="13"/>
  <c r="GN204" i="13"/>
  <c r="GN216" i="13"/>
  <c r="GN207" i="13"/>
  <c r="GN206" i="13"/>
  <c r="GN195" i="13"/>
  <c r="GN212" i="13"/>
  <c r="GN198" i="13"/>
  <c r="GN194" i="13"/>
  <c r="GN187" i="13"/>
  <c r="GN199" i="13"/>
  <c r="GN162" i="13"/>
  <c r="GN184" i="13"/>
  <c r="GN180" i="13"/>
  <c r="GN192" i="13"/>
  <c r="GN165" i="13"/>
  <c r="GN161" i="13"/>
  <c r="GN196" i="13"/>
  <c r="GN183" i="13"/>
  <c r="GN179" i="13"/>
  <c r="GN171" i="13"/>
  <c r="GN197" i="13"/>
  <c r="GN186" i="13"/>
  <c r="GN182" i="13"/>
  <c r="GN178" i="13"/>
  <c r="GN170" i="13"/>
  <c r="GN173" i="13" s="1"/>
  <c r="GN159" i="13"/>
  <c r="GN193" i="13"/>
  <c r="GN177" i="13"/>
  <c r="GN210" i="13"/>
  <c r="GN181" i="13"/>
  <c r="GN163" i="13"/>
  <c r="GN185" i="13"/>
  <c r="GN160" i="13"/>
  <c r="GN154" i="13"/>
  <c r="GN156" i="13" s="1"/>
  <c r="GX312" i="13"/>
  <c r="GX313" i="13"/>
  <c r="GX311" i="13"/>
  <c r="GX301" i="13"/>
  <c r="GX300" i="13"/>
  <c r="GX303" i="13" s="1"/>
  <c r="GX267" i="13"/>
  <c r="GX266" i="13"/>
  <c r="GX258" i="13"/>
  <c r="GX253" i="13"/>
  <c r="GX247" i="13"/>
  <c r="GX252" i="13"/>
  <c r="GX254" i="13"/>
  <c r="GX251" i="13"/>
  <c r="GX236" i="13"/>
  <c r="GX234" i="13"/>
  <c r="GX233" i="13"/>
  <c r="GX235" i="13"/>
  <c r="GX230" i="13"/>
  <c r="GX223" i="13"/>
  <c r="GX229" i="13"/>
  <c r="GX222" i="13"/>
  <c r="GX231" i="13"/>
  <c r="GX224" i="13"/>
  <c r="GX220" i="13"/>
  <c r="GX232" i="13"/>
  <c r="GX219" i="13"/>
  <c r="GX215" i="13"/>
  <c r="GX218" i="13"/>
  <c r="GX214" i="13"/>
  <c r="GX221" i="13"/>
  <c r="GX217" i="13"/>
  <c r="GX213" i="13"/>
  <c r="GX209" i="13"/>
  <c r="GX205" i="13"/>
  <c r="GX250" i="13"/>
  <c r="GX216" i="13"/>
  <c r="GX208" i="13"/>
  <c r="GX204" i="13"/>
  <c r="GX211" i="13"/>
  <c r="GX210" i="13"/>
  <c r="GX206" i="13"/>
  <c r="GX199" i="13"/>
  <c r="GX212" i="13"/>
  <c r="GX198" i="13"/>
  <c r="GX194" i="13"/>
  <c r="GX187" i="13"/>
  <c r="GX197" i="13"/>
  <c r="GX193" i="13"/>
  <c r="GX196" i="13"/>
  <c r="GX192" i="13"/>
  <c r="GX184" i="13"/>
  <c r="GX180" i="13"/>
  <c r="GX165" i="13"/>
  <c r="GX161" i="13"/>
  <c r="GX183" i="13"/>
  <c r="GX179" i="13"/>
  <c r="GX171" i="13"/>
  <c r="GX207" i="13"/>
  <c r="GX164" i="13"/>
  <c r="GX160" i="13"/>
  <c r="GX163" i="13"/>
  <c r="GX181" i="13"/>
  <c r="GX170" i="13"/>
  <c r="GX159" i="13"/>
  <c r="GX185" i="13"/>
  <c r="GX178" i="13"/>
  <c r="GX182" i="13"/>
  <c r="GX186" i="13"/>
  <c r="GX154" i="13"/>
  <c r="GX195" i="13"/>
  <c r="HH313" i="13"/>
  <c r="HH312" i="13"/>
  <c r="HH311" i="13"/>
  <c r="HH300" i="13"/>
  <c r="HH301" i="13"/>
  <c r="HH267" i="13"/>
  <c r="HH258" i="13"/>
  <c r="HH254" i="13"/>
  <c r="HH252" i="13"/>
  <c r="HH251" i="13"/>
  <c r="HH266" i="13"/>
  <c r="HH247" i="13"/>
  <c r="HH250" i="13"/>
  <c r="HH236" i="13"/>
  <c r="HH233" i="13"/>
  <c r="HH253" i="13"/>
  <c r="HH235" i="13"/>
  <c r="HH229" i="13"/>
  <c r="HH222" i="13"/>
  <c r="HH221" i="13"/>
  <c r="HH232" i="13"/>
  <c r="HH231" i="13"/>
  <c r="HH224" i="13"/>
  <c r="HH220" i="13"/>
  <c r="HH218" i="13"/>
  <c r="HH214" i="13"/>
  <c r="HH234" i="13"/>
  <c r="HH230" i="13"/>
  <c r="HH217" i="13"/>
  <c r="HH213" i="13"/>
  <c r="HH223" i="13"/>
  <c r="HH216" i="13"/>
  <c r="HH212" i="13"/>
  <c r="HH211" i="13"/>
  <c r="HH208" i="13"/>
  <c r="HH204" i="13"/>
  <c r="HH207" i="13"/>
  <c r="HH219" i="13"/>
  <c r="HH210" i="13"/>
  <c r="HH206" i="13"/>
  <c r="HH209" i="13"/>
  <c r="HH198" i="13"/>
  <c r="HH194" i="13"/>
  <c r="HH187" i="13"/>
  <c r="HH205" i="13"/>
  <c r="HH197" i="13"/>
  <c r="HH193" i="13"/>
  <c r="HH165" i="13"/>
  <c r="HH161" i="13"/>
  <c r="HH183" i="13"/>
  <c r="HH179" i="13"/>
  <c r="HH171" i="13"/>
  <c r="HH195" i="13"/>
  <c r="HH164" i="13"/>
  <c r="HH160" i="13"/>
  <c r="HH199" i="13"/>
  <c r="HH192" i="13"/>
  <c r="HH186" i="13"/>
  <c r="HH182" i="13"/>
  <c r="HH178" i="13"/>
  <c r="HH170" i="13"/>
  <c r="HH173" i="13" s="1"/>
  <c r="HH185" i="13"/>
  <c r="HH181" i="13"/>
  <c r="HH177" i="13"/>
  <c r="HH215" i="13"/>
  <c r="HH180" i="13"/>
  <c r="HH162" i="13"/>
  <c r="HH154" i="13"/>
  <c r="HH184" i="13"/>
  <c r="HH196" i="13"/>
  <c r="HH163" i="13"/>
  <c r="HH153" i="13"/>
  <c r="HH156" i="13" s="1"/>
  <c r="HP313" i="13"/>
  <c r="HP312" i="13"/>
  <c r="HP311" i="13"/>
  <c r="HP301" i="13"/>
  <c r="HP300" i="13"/>
  <c r="HP303" i="13" s="1"/>
  <c r="HP267" i="13"/>
  <c r="HP258" i="13"/>
  <c r="HP266" i="13"/>
  <c r="HP254" i="13"/>
  <c r="HP252" i="13"/>
  <c r="HP251" i="13"/>
  <c r="HP253" i="13"/>
  <c r="HP247" i="13"/>
  <c r="HP233" i="13"/>
  <c r="HP250" i="13"/>
  <c r="HP236" i="13"/>
  <c r="HP235" i="13"/>
  <c r="HP232" i="13"/>
  <c r="HP229" i="13"/>
  <c r="HP222" i="13"/>
  <c r="HP234" i="13"/>
  <c r="HP221" i="13"/>
  <c r="HP231" i="13"/>
  <c r="HP224" i="13"/>
  <c r="HP220" i="13"/>
  <c r="HP230" i="13"/>
  <c r="HP218" i="13"/>
  <c r="HP214" i="13"/>
  <c r="HP223" i="13"/>
  <c r="HP217" i="13"/>
  <c r="HP213" i="13"/>
  <c r="HP216" i="13"/>
  <c r="HP212" i="13"/>
  <c r="HP208" i="13"/>
  <c r="HP204" i="13"/>
  <c r="HP219" i="13"/>
  <c r="HP207" i="13"/>
  <c r="HP215" i="13"/>
  <c r="HP210" i="13"/>
  <c r="HP206" i="13"/>
  <c r="HP205" i="13"/>
  <c r="HP198" i="13"/>
  <c r="HP194" i="13"/>
  <c r="HP187" i="13"/>
  <c r="HP211" i="13"/>
  <c r="HP199" i="13"/>
  <c r="HP197" i="13"/>
  <c r="HP193" i="13"/>
  <c r="HP192" i="13"/>
  <c r="HP165" i="13"/>
  <c r="HP161" i="13"/>
  <c r="HP196" i="13"/>
  <c r="HP183" i="13"/>
  <c r="HP179" i="13"/>
  <c r="HP171" i="13"/>
  <c r="HP164" i="13"/>
  <c r="HP160" i="13"/>
  <c r="HP186" i="13"/>
  <c r="HP182" i="13"/>
  <c r="HP178" i="13"/>
  <c r="HP170" i="13"/>
  <c r="HP185" i="13"/>
  <c r="HP181" i="13"/>
  <c r="HP177" i="13"/>
  <c r="HP180" i="13"/>
  <c r="HP162" i="13"/>
  <c r="HP184" i="13"/>
  <c r="HP209" i="13"/>
  <c r="HP163" i="13"/>
  <c r="HP195" i="13"/>
  <c r="HP154" i="13"/>
  <c r="HP153" i="13"/>
  <c r="HP156" i="13" s="1"/>
  <c r="HZ313" i="13"/>
  <c r="HZ312" i="13"/>
  <c r="HZ311" i="13"/>
  <c r="HZ300" i="13"/>
  <c r="HZ301" i="13"/>
  <c r="HZ267" i="13"/>
  <c r="HZ266" i="13"/>
  <c r="HZ258" i="13"/>
  <c r="HZ254" i="13"/>
  <c r="HZ252" i="13"/>
  <c r="HZ251" i="13"/>
  <c r="HZ250" i="13"/>
  <c r="HZ253" i="13"/>
  <c r="HZ236" i="13"/>
  <c r="HZ233" i="13"/>
  <c r="HZ232" i="13"/>
  <c r="HZ234" i="13"/>
  <c r="HZ229" i="13"/>
  <c r="HZ222" i="13"/>
  <c r="HZ221" i="13"/>
  <c r="HZ235" i="13"/>
  <c r="HZ230" i="13"/>
  <c r="HZ223" i="13"/>
  <c r="HZ231" i="13"/>
  <c r="HZ218" i="13"/>
  <c r="HZ214" i="13"/>
  <c r="HZ224" i="13"/>
  <c r="HZ217" i="13"/>
  <c r="HZ213" i="13"/>
  <c r="HZ220" i="13"/>
  <c r="HZ216" i="13"/>
  <c r="HZ212" i="13"/>
  <c r="HZ219" i="13"/>
  <c r="HZ208" i="13"/>
  <c r="HZ204" i="13"/>
  <c r="HZ247" i="13"/>
  <c r="HZ215" i="13"/>
  <c r="HZ207" i="13"/>
  <c r="HZ209" i="13"/>
  <c r="HZ205" i="13"/>
  <c r="HZ211" i="13"/>
  <c r="HZ197" i="13"/>
  <c r="HZ193" i="13"/>
  <c r="HZ196" i="13"/>
  <c r="HZ192" i="13"/>
  <c r="HZ210" i="13"/>
  <c r="HZ199" i="13"/>
  <c r="HZ195" i="13"/>
  <c r="HZ183" i="13"/>
  <c r="HZ179" i="13"/>
  <c r="HZ171" i="13"/>
  <c r="HZ187" i="13"/>
  <c r="HZ164" i="13"/>
  <c r="HZ160" i="13"/>
  <c r="HZ206" i="13"/>
  <c r="HZ194" i="13"/>
  <c r="HZ186" i="13"/>
  <c r="HZ182" i="13"/>
  <c r="HZ178" i="13"/>
  <c r="HZ170" i="13"/>
  <c r="HZ198" i="13"/>
  <c r="HZ163" i="13"/>
  <c r="HZ162" i="13"/>
  <c r="HZ154" i="13"/>
  <c r="HZ161" i="13"/>
  <c r="HZ180" i="13"/>
  <c r="HZ165" i="13"/>
  <c r="HZ184" i="13"/>
  <c r="HZ177" i="13"/>
  <c r="IJ313" i="13"/>
  <c r="IJ312" i="13"/>
  <c r="IJ311" i="13"/>
  <c r="IJ314" i="13" s="1"/>
  <c r="IJ301" i="13"/>
  <c r="IJ300" i="13"/>
  <c r="IJ303" i="13" s="1"/>
  <c r="IJ266" i="13"/>
  <c r="IJ258" i="13"/>
  <c r="IJ267" i="13"/>
  <c r="IJ251" i="13"/>
  <c r="IJ253" i="13"/>
  <c r="IJ247" i="13"/>
  <c r="IJ236" i="13"/>
  <c r="IJ252" i="13"/>
  <c r="IJ232" i="13"/>
  <c r="IJ254" i="13"/>
  <c r="IJ250" i="13"/>
  <c r="IJ221" i="13"/>
  <c r="IJ235" i="13"/>
  <c r="IJ234" i="13"/>
  <c r="IJ231" i="13"/>
  <c r="IJ224" i="13"/>
  <c r="IJ220" i="13"/>
  <c r="IJ230" i="13"/>
  <c r="IJ223" i="13"/>
  <c r="IJ217" i="13"/>
  <c r="IJ213" i="13"/>
  <c r="IJ229" i="13"/>
  <c r="IJ216" i="13"/>
  <c r="IJ212" i="13"/>
  <c r="IJ222" i="13"/>
  <c r="IJ219" i="13"/>
  <c r="IJ215" i="13"/>
  <c r="IJ211" i="13"/>
  <c r="IJ207" i="13"/>
  <c r="IJ233" i="13"/>
  <c r="IJ210" i="13"/>
  <c r="IJ206" i="13"/>
  <c r="IJ199" i="13"/>
  <c r="IJ218" i="13"/>
  <c r="IJ209" i="13"/>
  <c r="IJ205" i="13"/>
  <c r="IJ214" i="13"/>
  <c r="IJ208" i="13"/>
  <c r="IJ197" i="13"/>
  <c r="IJ193" i="13"/>
  <c r="IJ204" i="13"/>
  <c r="IJ196" i="13"/>
  <c r="IJ192" i="13"/>
  <c r="IJ195" i="13"/>
  <c r="IJ164" i="13"/>
  <c r="IJ160" i="13"/>
  <c r="IJ186" i="13"/>
  <c r="IJ182" i="13"/>
  <c r="IJ178" i="13"/>
  <c r="IJ170" i="13"/>
  <c r="IJ163" i="13"/>
  <c r="IJ185" i="13"/>
  <c r="IJ181" i="13"/>
  <c r="IJ177" i="13"/>
  <c r="IJ187" i="13"/>
  <c r="IJ184" i="13"/>
  <c r="IJ180" i="13"/>
  <c r="IJ183" i="13"/>
  <c r="IJ165" i="13"/>
  <c r="IJ162" i="13"/>
  <c r="IJ154" i="13"/>
  <c r="IJ153" i="13"/>
  <c r="IJ156" i="13" s="1"/>
  <c r="IJ159" i="13"/>
  <c r="IR313" i="13"/>
  <c r="IR312" i="13"/>
  <c r="IR311" i="13"/>
  <c r="IR300" i="13"/>
  <c r="IR301" i="13"/>
  <c r="IR266" i="13"/>
  <c r="IR267" i="13"/>
  <c r="IR258" i="13"/>
  <c r="IR251" i="13"/>
  <c r="IR254" i="13"/>
  <c r="IR253" i="13"/>
  <c r="IR252" i="13"/>
  <c r="IR236" i="13"/>
  <c r="IR232" i="13"/>
  <c r="IR250" i="13"/>
  <c r="IR221" i="13"/>
  <c r="IR247" i="13"/>
  <c r="IR233" i="13"/>
  <c r="IR231" i="13"/>
  <c r="IR224" i="13"/>
  <c r="IR220" i="13"/>
  <c r="IR230" i="13"/>
  <c r="IR223" i="13"/>
  <c r="IR234" i="13"/>
  <c r="IR229" i="13"/>
  <c r="IR217" i="13"/>
  <c r="IR213" i="13"/>
  <c r="IR222" i="13"/>
  <c r="IR216" i="13"/>
  <c r="IR212" i="13"/>
  <c r="IR219" i="13"/>
  <c r="IR215" i="13"/>
  <c r="IR211" i="13"/>
  <c r="IR235" i="13"/>
  <c r="IR207" i="13"/>
  <c r="IR218" i="13"/>
  <c r="IR210" i="13"/>
  <c r="IR206" i="13"/>
  <c r="IR199" i="13"/>
  <c r="IR214" i="13"/>
  <c r="IR209" i="13"/>
  <c r="IR205" i="13"/>
  <c r="IR204" i="13"/>
  <c r="IR197" i="13"/>
  <c r="IR193" i="13"/>
  <c r="IR196" i="13"/>
  <c r="IR192" i="13"/>
  <c r="IR201" i="13" s="1"/>
  <c r="IR164" i="13"/>
  <c r="IR160" i="13"/>
  <c r="IR186" i="13"/>
  <c r="IR182" i="13"/>
  <c r="IR178" i="13"/>
  <c r="IR170" i="13"/>
  <c r="IR187" i="13"/>
  <c r="IR163" i="13"/>
  <c r="IR194" i="13"/>
  <c r="IR185" i="13"/>
  <c r="IR181" i="13"/>
  <c r="IR177" i="13"/>
  <c r="IR208" i="13"/>
  <c r="IR195" i="13"/>
  <c r="IR184" i="13"/>
  <c r="IR180" i="13"/>
  <c r="IR154" i="13"/>
  <c r="IR171" i="13"/>
  <c r="IR153" i="13"/>
  <c r="IR198" i="13"/>
  <c r="IR179" i="13"/>
  <c r="IR161" i="13"/>
  <c r="IR183" i="13"/>
  <c r="IR165" i="13"/>
  <c r="IR159" i="13"/>
  <c r="JB312" i="13"/>
  <c r="JB313" i="13"/>
  <c r="JB311" i="13"/>
  <c r="JB300" i="13"/>
  <c r="JB301" i="13"/>
  <c r="JB266" i="13"/>
  <c r="JB267" i="13"/>
  <c r="JB254" i="13"/>
  <c r="JB251" i="13"/>
  <c r="JB258" i="13"/>
  <c r="JB253" i="13"/>
  <c r="JB247" i="13"/>
  <c r="JB252" i="13"/>
  <c r="JB250" i="13"/>
  <c r="JB236" i="13"/>
  <c r="JB235" i="13"/>
  <c r="JB233" i="13"/>
  <c r="JB221" i="13"/>
  <c r="JB234" i="13"/>
  <c r="JB231" i="13"/>
  <c r="JB224" i="13"/>
  <c r="JB220" i="13"/>
  <c r="JB232" i="13"/>
  <c r="JB229" i="13"/>
  <c r="JB222" i="13"/>
  <c r="JB230" i="13"/>
  <c r="JB217" i="13"/>
  <c r="JB213" i="13"/>
  <c r="JB223" i="13"/>
  <c r="JB216" i="13"/>
  <c r="JB212" i="13"/>
  <c r="JB219" i="13"/>
  <c r="JB215" i="13"/>
  <c r="JB211" i="13"/>
  <c r="JB218" i="13"/>
  <c r="JB207" i="13"/>
  <c r="JB214" i="13"/>
  <c r="JB210" i="13"/>
  <c r="JB206" i="13"/>
  <c r="JB199" i="13"/>
  <c r="JB208" i="13"/>
  <c r="JB204" i="13"/>
  <c r="JB196" i="13"/>
  <c r="JB192" i="13"/>
  <c r="JB195" i="13"/>
  <c r="JB209" i="13"/>
  <c r="JB198" i="13"/>
  <c r="JB194" i="13"/>
  <c r="JB187" i="13"/>
  <c r="JB186" i="13"/>
  <c r="JB182" i="13"/>
  <c r="JB178" i="13"/>
  <c r="JB170" i="13"/>
  <c r="JB205" i="13"/>
  <c r="JB163" i="13"/>
  <c r="JB185" i="13"/>
  <c r="JB181" i="13"/>
  <c r="JB177" i="13"/>
  <c r="JB162" i="13"/>
  <c r="JB165" i="13"/>
  <c r="JB161" i="13"/>
  <c r="JB179" i="13"/>
  <c r="JB164" i="13"/>
  <c r="JB154" i="13"/>
  <c r="JB183" i="13"/>
  <c r="JB197" i="13"/>
  <c r="JB193" i="13"/>
  <c r="JB180" i="13"/>
  <c r="JB153" i="13"/>
  <c r="JB156" i="13" s="1"/>
  <c r="JB184" i="13"/>
  <c r="JB159" i="13"/>
  <c r="JL313" i="13"/>
  <c r="JL312" i="13"/>
  <c r="JL311" i="13"/>
  <c r="JL301" i="13"/>
  <c r="JL300" i="13"/>
  <c r="JL303" i="13" s="1"/>
  <c r="JL267" i="13"/>
  <c r="JL266" i="13"/>
  <c r="JL258" i="13"/>
  <c r="JL253" i="13"/>
  <c r="JL254" i="13"/>
  <c r="JL252" i="13"/>
  <c r="JL236" i="13"/>
  <c r="JL251" i="13"/>
  <c r="JL235" i="13"/>
  <c r="JL247" i="13"/>
  <c r="JL250" i="13"/>
  <c r="JL231" i="13"/>
  <c r="JL224" i="13"/>
  <c r="JL220" i="13"/>
  <c r="JL233" i="13"/>
  <c r="JL230" i="13"/>
  <c r="JL223" i="13"/>
  <c r="JL232" i="13"/>
  <c r="JL229" i="13"/>
  <c r="JL222" i="13"/>
  <c r="JL216" i="13"/>
  <c r="JL212" i="13"/>
  <c r="JL219" i="13"/>
  <c r="JL215" i="13"/>
  <c r="JL211" i="13"/>
  <c r="JL234" i="13"/>
  <c r="JL221" i="13"/>
  <c r="JL218" i="13"/>
  <c r="JL214" i="13"/>
  <c r="JL210" i="13"/>
  <c r="JL206" i="13"/>
  <c r="JL199" i="13"/>
  <c r="JL209" i="13"/>
  <c r="JL205" i="13"/>
  <c r="JL217" i="13"/>
  <c r="JL208" i="13"/>
  <c r="JL204" i="13"/>
  <c r="JL207" i="13"/>
  <c r="JL196" i="13"/>
  <c r="JL192" i="13"/>
  <c r="JL213" i="13"/>
  <c r="JL195" i="13"/>
  <c r="JL163" i="13"/>
  <c r="JL185" i="13"/>
  <c r="JL181" i="13"/>
  <c r="JL177" i="13"/>
  <c r="JL193" i="13"/>
  <c r="JL162" i="13"/>
  <c r="JL197" i="13"/>
  <c r="JL187" i="13"/>
  <c r="JL184" i="13"/>
  <c r="JL180" i="13"/>
  <c r="JL198" i="13"/>
  <c r="JL183" i="13"/>
  <c r="JL179" i="13"/>
  <c r="JL171" i="13"/>
  <c r="JL153" i="13"/>
  <c r="JL194" i="13"/>
  <c r="JL170" i="13"/>
  <c r="JL178" i="13"/>
  <c r="JL160" i="13"/>
  <c r="JL159" i="13"/>
  <c r="JL182" i="13"/>
  <c r="JL164" i="13"/>
  <c r="JL186" i="13"/>
  <c r="JL161" i="13"/>
  <c r="JT313" i="13"/>
  <c r="JT312" i="13"/>
  <c r="JT311" i="13"/>
  <c r="JT301" i="13"/>
  <c r="JT300" i="13"/>
  <c r="JT267" i="13"/>
  <c r="JT266" i="13"/>
  <c r="JT258" i="13"/>
  <c r="JT254" i="13"/>
  <c r="JT253" i="13"/>
  <c r="JT252" i="13"/>
  <c r="JT251" i="13"/>
  <c r="JT236" i="13"/>
  <c r="JT247" i="13"/>
  <c r="JT235" i="13"/>
  <c r="JT234" i="13"/>
  <c r="JT232" i="13"/>
  <c r="JT231" i="13"/>
  <c r="JT224" i="13"/>
  <c r="JT220" i="13"/>
  <c r="JT250" i="13"/>
  <c r="JT230" i="13"/>
  <c r="JT223" i="13"/>
  <c r="JT229" i="13"/>
  <c r="JT222" i="13"/>
  <c r="JT233" i="13"/>
  <c r="JT216" i="13"/>
  <c r="JT212" i="13"/>
  <c r="JT221" i="13"/>
  <c r="JT219" i="13"/>
  <c r="JT215" i="13"/>
  <c r="JT211" i="13"/>
  <c r="JT218" i="13"/>
  <c r="JT214" i="13"/>
  <c r="JT210" i="13"/>
  <c r="JT206" i="13"/>
  <c r="JT199" i="13"/>
  <c r="JT217" i="13"/>
  <c r="JT209" i="13"/>
  <c r="JT205" i="13"/>
  <c r="JT213" i="13"/>
  <c r="JT208" i="13"/>
  <c r="JT204" i="13"/>
  <c r="JT196" i="13"/>
  <c r="JT192" i="13"/>
  <c r="JT195" i="13"/>
  <c r="JT197" i="13"/>
  <c r="JT187" i="13"/>
  <c r="JT163" i="13"/>
  <c r="JT194" i="13"/>
  <c r="JT185" i="13"/>
  <c r="JT181" i="13"/>
  <c r="JT177" i="13"/>
  <c r="JT198" i="13"/>
  <c r="JT162" i="13"/>
  <c r="JT184" i="13"/>
  <c r="JT180" i="13"/>
  <c r="JT183" i="13"/>
  <c r="JT179" i="13"/>
  <c r="JT171" i="13"/>
  <c r="JT193" i="13"/>
  <c r="JT178" i="13"/>
  <c r="JT160" i="13"/>
  <c r="JT182" i="13"/>
  <c r="JT164" i="13"/>
  <c r="JT153" i="13"/>
  <c r="JT186" i="13"/>
  <c r="JT161" i="13"/>
  <c r="JT165" i="13"/>
  <c r="JT159" i="13"/>
  <c r="KD313" i="13"/>
  <c r="KD311" i="13"/>
  <c r="KD312" i="13"/>
  <c r="KD300" i="13"/>
  <c r="KD301" i="13"/>
  <c r="KD267" i="13"/>
  <c r="KD266" i="13"/>
  <c r="KD254" i="13"/>
  <c r="KD258" i="13"/>
  <c r="KD250" i="13"/>
  <c r="KD253" i="13"/>
  <c r="KD252" i="13"/>
  <c r="KD251" i="13"/>
  <c r="KD247" i="13"/>
  <c r="KD235" i="13"/>
  <c r="KD234" i="13"/>
  <c r="KD236" i="13"/>
  <c r="KD232" i="13"/>
  <c r="KD231" i="13"/>
  <c r="KD224" i="13"/>
  <c r="KD220" i="13"/>
  <c r="KD233" i="13"/>
  <c r="KD230" i="13"/>
  <c r="KD223" i="13"/>
  <c r="KD221" i="13"/>
  <c r="KD229" i="13"/>
  <c r="KD216" i="13"/>
  <c r="KD212" i="13"/>
  <c r="KD222" i="13"/>
  <c r="KD219" i="13"/>
  <c r="KD215" i="13"/>
  <c r="KD218" i="13"/>
  <c r="KD214" i="13"/>
  <c r="KD210" i="13"/>
  <c r="KD217" i="13"/>
  <c r="KD206" i="13"/>
  <c r="KD199" i="13"/>
  <c r="KD213" i="13"/>
  <c r="KD209" i="13"/>
  <c r="KD205" i="13"/>
  <c r="KD211" i="13"/>
  <c r="KD207" i="13"/>
  <c r="KD195" i="13"/>
  <c r="KD198" i="13"/>
  <c r="KD194" i="13"/>
  <c r="KD187" i="13"/>
  <c r="KD208" i="13"/>
  <c r="KD197" i="13"/>
  <c r="KD193" i="13"/>
  <c r="KD204" i="13"/>
  <c r="KD185" i="13"/>
  <c r="KD181" i="13"/>
  <c r="KD177" i="13"/>
  <c r="KD162" i="13"/>
  <c r="KD192" i="13"/>
  <c r="KD184" i="13"/>
  <c r="KD180" i="13"/>
  <c r="KD196" i="13"/>
  <c r="KD165" i="13"/>
  <c r="KD161" i="13"/>
  <c r="KD164" i="13"/>
  <c r="KD160" i="13"/>
  <c r="KD153" i="13"/>
  <c r="KD170" i="13"/>
  <c r="KD178" i="13"/>
  <c r="KD163" i="13"/>
  <c r="KD182" i="13"/>
  <c r="KD171" i="13"/>
  <c r="KD159" i="13"/>
  <c r="KN313" i="13"/>
  <c r="KN312" i="13"/>
  <c r="KN311" i="13"/>
  <c r="KN301" i="13"/>
  <c r="KN300" i="13"/>
  <c r="KN266" i="13"/>
  <c r="KN254" i="13"/>
  <c r="KN267" i="13"/>
  <c r="KN258" i="13"/>
  <c r="KN253" i="13"/>
  <c r="KN252" i="13"/>
  <c r="KN251" i="13"/>
  <c r="KN236" i="13"/>
  <c r="KN247" i="13"/>
  <c r="KN250" i="13"/>
  <c r="KN234" i="13"/>
  <c r="KN230" i="13"/>
  <c r="KN223" i="13"/>
  <c r="KN229" i="13"/>
  <c r="KN222" i="13"/>
  <c r="KN232" i="13"/>
  <c r="KN221" i="13"/>
  <c r="KN233" i="13"/>
  <c r="KN231" i="13"/>
  <c r="KN219" i="13"/>
  <c r="KN215" i="13"/>
  <c r="KN211" i="13"/>
  <c r="KN235" i="13"/>
  <c r="KN224" i="13"/>
  <c r="KN218" i="13"/>
  <c r="KN214" i="13"/>
  <c r="KN210" i="13"/>
  <c r="KN220" i="13"/>
  <c r="KN217" i="13"/>
  <c r="KN213" i="13"/>
  <c r="KN209" i="13"/>
  <c r="KN205" i="13"/>
  <c r="KN208" i="13"/>
  <c r="KN204" i="13"/>
  <c r="KN216" i="13"/>
  <c r="KN207" i="13"/>
  <c r="KN206" i="13"/>
  <c r="KN195" i="13"/>
  <c r="KN198" i="13"/>
  <c r="KN194" i="13"/>
  <c r="KN187" i="13"/>
  <c r="KN193" i="13"/>
  <c r="KN162" i="13"/>
  <c r="KN199" i="13"/>
  <c r="KN197" i="13"/>
  <c r="KN184" i="13"/>
  <c r="KN180" i="13"/>
  <c r="KN165" i="13"/>
  <c r="KN161" i="13"/>
  <c r="KN183" i="13"/>
  <c r="KN179" i="13"/>
  <c r="KN171" i="13"/>
  <c r="KN186" i="13"/>
  <c r="KN182" i="13"/>
  <c r="KN178" i="13"/>
  <c r="KN170" i="13"/>
  <c r="KN181" i="13"/>
  <c r="KN163" i="13"/>
  <c r="KN185" i="13"/>
  <c r="KN160" i="13"/>
  <c r="KN164" i="13"/>
  <c r="KN212" i="13"/>
  <c r="KN196" i="13"/>
  <c r="KN192" i="13"/>
  <c r="KN154" i="13"/>
  <c r="KV313" i="13"/>
  <c r="KV312" i="13"/>
  <c r="KV301" i="13"/>
  <c r="KV311" i="13"/>
  <c r="KV300" i="13"/>
  <c r="KV266" i="13"/>
  <c r="KV254" i="13"/>
  <c r="KV267" i="13"/>
  <c r="KV253" i="13"/>
  <c r="KV252" i="13"/>
  <c r="KV251" i="13"/>
  <c r="KV247" i="13"/>
  <c r="KV236" i="13"/>
  <c r="KV258" i="13"/>
  <c r="KV250" i="13"/>
  <c r="KV234" i="13"/>
  <c r="KV233" i="13"/>
  <c r="KV232" i="13"/>
  <c r="KV230" i="13"/>
  <c r="KV223" i="13"/>
  <c r="KV229" i="13"/>
  <c r="KV222" i="13"/>
  <c r="KV221" i="13"/>
  <c r="KV224" i="13"/>
  <c r="KV219" i="13"/>
  <c r="KV215" i="13"/>
  <c r="KV211" i="13"/>
  <c r="KV235" i="13"/>
  <c r="KV220" i="13"/>
  <c r="KV218" i="13"/>
  <c r="KV214" i="13"/>
  <c r="KV210" i="13"/>
  <c r="KV217" i="13"/>
  <c r="KV213" i="13"/>
  <c r="KV231" i="13"/>
  <c r="KV209" i="13"/>
  <c r="KV205" i="13"/>
  <c r="KV216" i="13"/>
  <c r="KV208" i="13"/>
  <c r="KV204" i="13"/>
  <c r="KV212" i="13"/>
  <c r="KV207" i="13"/>
  <c r="KV195" i="13"/>
  <c r="KV198" i="13"/>
  <c r="KV194" i="13"/>
  <c r="KV187" i="13"/>
  <c r="KV162" i="13"/>
  <c r="KV184" i="13"/>
  <c r="KV180" i="13"/>
  <c r="KV165" i="13"/>
  <c r="KV161" i="13"/>
  <c r="KV206" i="13"/>
  <c r="KV192" i="13"/>
  <c r="KV183" i="13"/>
  <c r="KV179" i="13"/>
  <c r="KV171" i="13"/>
  <c r="KV193" i="13"/>
  <c r="KV186" i="13"/>
  <c r="KV182" i="13"/>
  <c r="KV178" i="13"/>
  <c r="KV170" i="13"/>
  <c r="KV159" i="13"/>
  <c r="KV196" i="13"/>
  <c r="KV197" i="13"/>
  <c r="KV177" i="13"/>
  <c r="KV199" i="13"/>
  <c r="KV181" i="13"/>
  <c r="KV163" i="13"/>
  <c r="KV154" i="13"/>
  <c r="LF312" i="13"/>
  <c r="LF313" i="13"/>
  <c r="LF311" i="13"/>
  <c r="LF300" i="13"/>
  <c r="LF301" i="13"/>
  <c r="LF267" i="13"/>
  <c r="LF266" i="13"/>
  <c r="LF258" i="13"/>
  <c r="LF253" i="13"/>
  <c r="LF247" i="13"/>
  <c r="LF252" i="13"/>
  <c r="LF251" i="13"/>
  <c r="LF254" i="13"/>
  <c r="LF236" i="13"/>
  <c r="LF250" i="13"/>
  <c r="LF234" i="13"/>
  <c r="LF233" i="13"/>
  <c r="LF235" i="13"/>
  <c r="LF230" i="13"/>
  <c r="LF223" i="13"/>
  <c r="LF232" i="13"/>
  <c r="LF229" i="13"/>
  <c r="LF222" i="13"/>
  <c r="LF231" i="13"/>
  <c r="LF224" i="13"/>
  <c r="LF220" i="13"/>
  <c r="LF219" i="13"/>
  <c r="LF215" i="13"/>
  <c r="LF221" i="13"/>
  <c r="LF218" i="13"/>
  <c r="LF214" i="13"/>
  <c r="LF217" i="13"/>
  <c r="LF213" i="13"/>
  <c r="LF216" i="13"/>
  <c r="LF209" i="13"/>
  <c r="LF205" i="13"/>
  <c r="LF198" i="13"/>
  <c r="LF211" i="13"/>
  <c r="LF212" i="13"/>
  <c r="LF208" i="13"/>
  <c r="LF204" i="13"/>
  <c r="LF210" i="13"/>
  <c r="LF206" i="13"/>
  <c r="LF199" i="13"/>
  <c r="LF194" i="13"/>
  <c r="LF187" i="13"/>
  <c r="LF197" i="13"/>
  <c r="LF193" i="13"/>
  <c r="LF207" i="13"/>
  <c r="LF196" i="13"/>
  <c r="LF192" i="13"/>
  <c r="LF184" i="13"/>
  <c r="LF180" i="13"/>
  <c r="LF165" i="13"/>
  <c r="LF161" i="13"/>
  <c r="LF183" i="13"/>
  <c r="LF179" i="13"/>
  <c r="LF171" i="13"/>
  <c r="LF164" i="13"/>
  <c r="LF160" i="13"/>
  <c r="LF163" i="13"/>
  <c r="LF177" i="13"/>
  <c r="LF162" i="13"/>
  <c r="LF181" i="13"/>
  <c r="LF170" i="13"/>
  <c r="LF173" i="13" s="1"/>
  <c r="LF159" i="13"/>
  <c r="LF185" i="13"/>
  <c r="LF178" i="13"/>
  <c r="LF182" i="13"/>
  <c r="LF186" i="13"/>
  <c r="LF154" i="13"/>
  <c r="LP313" i="13"/>
  <c r="LP311" i="13"/>
  <c r="LP312" i="13"/>
  <c r="LP301" i="13"/>
  <c r="LP300" i="13"/>
  <c r="LP267" i="13"/>
  <c r="LP258" i="13"/>
  <c r="LP266" i="13"/>
  <c r="LP254" i="13"/>
  <c r="LP252" i="13"/>
  <c r="LP251" i="13"/>
  <c r="LP250" i="13"/>
  <c r="LP247" i="13"/>
  <c r="LP253" i="13"/>
  <c r="LP236" i="13"/>
  <c r="LP233" i="13"/>
  <c r="LP235" i="13"/>
  <c r="LP229" i="13"/>
  <c r="LP222" i="13"/>
  <c r="LP234" i="13"/>
  <c r="LP221" i="13"/>
  <c r="LP231" i="13"/>
  <c r="LP224" i="13"/>
  <c r="LP220" i="13"/>
  <c r="LP230" i="13"/>
  <c r="LP218" i="13"/>
  <c r="LP214" i="13"/>
  <c r="LP210" i="13"/>
  <c r="LP223" i="13"/>
  <c r="LP217" i="13"/>
  <c r="LP213" i="13"/>
  <c r="LP216" i="13"/>
  <c r="LP212" i="13"/>
  <c r="LP208" i="13"/>
  <c r="LP204" i="13"/>
  <c r="LP219" i="13"/>
  <c r="LP207" i="13"/>
  <c r="LP215" i="13"/>
  <c r="LP206" i="13"/>
  <c r="LP232" i="13"/>
  <c r="LP205" i="13"/>
  <c r="LP194" i="13"/>
  <c r="LP187" i="13"/>
  <c r="LP197" i="13"/>
  <c r="LP193" i="13"/>
  <c r="LP186" i="13"/>
  <c r="LP211" i="13"/>
  <c r="LP199" i="13"/>
  <c r="LP165" i="13"/>
  <c r="LP161" i="13"/>
  <c r="LP183" i="13"/>
  <c r="LP179" i="13"/>
  <c r="LP171" i="13"/>
  <c r="LP164" i="13"/>
  <c r="LP160" i="13"/>
  <c r="LP198" i="13"/>
  <c r="LP195" i="13"/>
  <c r="LP182" i="13"/>
  <c r="LP178" i="13"/>
  <c r="LP170" i="13"/>
  <c r="LP173" i="13" s="1"/>
  <c r="LP209" i="13"/>
  <c r="LP196" i="13"/>
  <c r="LP185" i="13"/>
  <c r="LP181" i="13"/>
  <c r="LP177" i="13"/>
  <c r="LP159" i="13"/>
  <c r="LP154" i="13"/>
  <c r="LP180" i="13"/>
  <c r="LP162" i="13"/>
  <c r="LP184" i="13"/>
  <c r="LP153" i="13"/>
  <c r="LX313" i="13"/>
  <c r="LX312" i="13"/>
  <c r="LX311" i="13"/>
  <c r="LX301" i="13"/>
  <c r="LX300" i="13"/>
  <c r="LX303" i="13" s="1"/>
  <c r="LX267" i="13"/>
  <c r="LX258" i="13"/>
  <c r="LX266" i="13"/>
  <c r="LX254" i="13"/>
  <c r="LX252" i="13"/>
  <c r="LX251" i="13"/>
  <c r="LX250" i="13"/>
  <c r="LX247" i="13"/>
  <c r="LX233" i="13"/>
  <c r="LX253" i="13"/>
  <c r="LX235" i="13"/>
  <c r="LX236" i="13"/>
  <c r="LX229" i="13"/>
  <c r="LX222" i="13"/>
  <c r="LX221" i="13"/>
  <c r="LX231" i="13"/>
  <c r="LX224" i="13"/>
  <c r="LX220" i="13"/>
  <c r="LX223" i="13"/>
  <c r="LX218" i="13"/>
  <c r="LX214" i="13"/>
  <c r="LX210" i="13"/>
  <c r="LX217" i="13"/>
  <c r="LX213" i="13"/>
  <c r="LX234" i="13"/>
  <c r="LX232" i="13"/>
  <c r="LX216" i="13"/>
  <c r="LX212" i="13"/>
  <c r="LX211" i="13"/>
  <c r="LX219" i="13"/>
  <c r="LX208" i="13"/>
  <c r="LX204" i="13"/>
  <c r="LX230" i="13"/>
  <c r="LX215" i="13"/>
  <c r="LX207" i="13"/>
  <c r="LX206" i="13"/>
  <c r="LX198" i="13"/>
  <c r="LX194" i="13"/>
  <c r="LX187" i="13"/>
  <c r="LX199" i="13"/>
  <c r="LX197" i="13"/>
  <c r="LX193" i="13"/>
  <c r="LX186" i="13"/>
  <c r="LX195" i="13"/>
  <c r="LX165" i="13"/>
  <c r="LX161" i="13"/>
  <c r="LX192" i="13"/>
  <c r="LX183" i="13"/>
  <c r="LX179" i="13"/>
  <c r="LX171" i="13"/>
  <c r="LX205" i="13"/>
  <c r="LX196" i="13"/>
  <c r="LX164" i="13"/>
  <c r="LX160" i="13"/>
  <c r="LX182" i="13"/>
  <c r="LX178" i="13"/>
  <c r="LX170" i="13"/>
  <c r="LX185" i="13"/>
  <c r="LX181" i="13"/>
  <c r="LX177" i="13"/>
  <c r="LX180" i="13"/>
  <c r="LX162" i="13"/>
  <c r="LX184" i="13"/>
  <c r="LX163" i="13"/>
  <c r="LX154" i="13"/>
  <c r="LX159" i="13"/>
  <c r="LX153" i="13"/>
  <c r="MH313" i="13"/>
  <c r="MH312" i="13"/>
  <c r="MH311" i="13"/>
  <c r="MH300" i="13"/>
  <c r="MH301" i="13"/>
  <c r="MH267" i="13"/>
  <c r="MH266" i="13"/>
  <c r="MH258" i="13"/>
  <c r="MH254" i="13"/>
  <c r="MH252" i="13"/>
  <c r="MH251" i="13"/>
  <c r="MH250" i="13"/>
  <c r="MH253" i="13"/>
  <c r="MH247" i="13"/>
  <c r="MH236" i="13"/>
  <c r="MH233" i="13"/>
  <c r="MH232" i="13"/>
  <c r="MH234" i="13"/>
  <c r="MH229" i="13"/>
  <c r="MH222" i="13"/>
  <c r="MH221" i="13"/>
  <c r="MH230" i="13"/>
  <c r="MH223" i="13"/>
  <c r="MH224" i="13"/>
  <c r="MH218" i="13"/>
  <c r="MH214" i="13"/>
  <c r="MH220" i="13"/>
  <c r="MH217" i="13"/>
  <c r="MH213" i="13"/>
  <c r="MH216" i="13"/>
  <c r="MH212" i="13"/>
  <c r="MH215" i="13"/>
  <c r="MH208" i="13"/>
  <c r="MH204" i="13"/>
  <c r="MH210" i="13"/>
  <c r="MH207" i="13"/>
  <c r="MH211" i="13"/>
  <c r="MH231" i="13"/>
  <c r="MH219" i="13"/>
  <c r="MH209" i="13"/>
  <c r="MH205" i="13"/>
  <c r="MH198" i="13"/>
  <c r="MH235" i="13"/>
  <c r="MH197" i="13"/>
  <c r="MH193" i="13"/>
  <c r="MH186" i="13"/>
  <c r="MH196" i="13"/>
  <c r="MH192" i="13"/>
  <c r="MH206" i="13"/>
  <c r="MH195" i="13"/>
  <c r="MH183" i="13"/>
  <c r="MH179" i="13"/>
  <c r="MH171" i="13"/>
  <c r="MH164" i="13"/>
  <c r="MH160" i="13"/>
  <c r="MH199" i="13"/>
  <c r="MH187" i="13"/>
  <c r="MH182" i="13"/>
  <c r="MH178" i="13"/>
  <c r="MH170" i="13"/>
  <c r="MH194" i="13"/>
  <c r="MH163" i="13"/>
  <c r="MH159" i="13"/>
  <c r="MH162" i="13"/>
  <c r="MH185" i="13"/>
  <c r="MH154" i="13"/>
  <c r="MH161" i="13"/>
  <c r="MH153" i="13"/>
  <c r="MH180" i="13"/>
  <c r="MH165" i="13"/>
  <c r="MR313" i="13"/>
  <c r="MR312" i="13"/>
  <c r="MR311" i="13"/>
  <c r="MR301" i="13"/>
  <c r="MR300" i="13"/>
  <c r="MR266" i="13"/>
  <c r="MR258" i="13"/>
  <c r="MR267" i="13"/>
  <c r="MR254" i="13"/>
  <c r="MR251" i="13"/>
  <c r="MR250" i="13"/>
  <c r="MR253" i="13"/>
  <c r="MR252" i="13"/>
  <c r="MR236" i="13"/>
  <c r="MR232" i="13"/>
  <c r="MR221" i="13"/>
  <c r="MR235" i="13"/>
  <c r="MR233" i="13"/>
  <c r="MR231" i="13"/>
  <c r="MR224" i="13"/>
  <c r="MR220" i="13"/>
  <c r="MR230" i="13"/>
  <c r="MR223" i="13"/>
  <c r="MR234" i="13"/>
  <c r="MR229" i="13"/>
  <c r="MR217" i="13"/>
  <c r="MR213" i="13"/>
  <c r="MR222" i="13"/>
  <c r="MR216" i="13"/>
  <c r="MR212" i="13"/>
  <c r="MR247" i="13"/>
  <c r="MR219" i="13"/>
  <c r="MR215" i="13"/>
  <c r="MR211" i="13"/>
  <c r="MR207" i="13"/>
  <c r="MR218" i="13"/>
  <c r="MR206" i="13"/>
  <c r="MR199" i="13"/>
  <c r="MR214" i="13"/>
  <c r="MR209" i="13"/>
  <c r="MR205" i="13"/>
  <c r="MR204" i="13"/>
  <c r="MR197" i="13"/>
  <c r="MR193" i="13"/>
  <c r="MR186" i="13"/>
  <c r="MR210" i="13"/>
  <c r="MR198" i="13"/>
  <c r="MR196" i="13"/>
  <c r="MR192" i="13"/>
  <c r="MR164" i="13"/>
  <c r="MR160" i="13"/>
  <c r="MR195" i="13"/>
  <c r="MR182" i="13"/>
  <c r="MR178" i="13"/>
  <c r="MR170" i="13"/>
  <c r="MR163" i="13"/>
  <c r="MR185" i="13"/>
  <c r="MR181" i="13"/>
  <c r="MR177" i="13"/>
  <c r="MR184" i="13"/>
  <c r="MR180" i="13"/>
  <c r="MR194" i="13"/>
  <c r="MR187" i="13"/>
  <c r="MR179" i="13"/>
  <c r="MR161" i="13"/>
  <c r="MR159" i="13"/>
  <c r="MR183" i="13"/>
  <c r="MR165" i="13"/>
  <c r="MR154" i="13"/>
  <c r="MR162" i="13"/>
  <c r="MR153" i="13"/>
  <c r="MR208" i="13"/>
  <c r="MZ313" i="13"/>
  <c r="MZ312" i="13"/>
  <c r="MZ311" i="13"/>
  <c r="MZ300" i="13"/>
  <c r="MZ301" i="13"/>
  <c r="MZ266" i="13"/>
  <c r="MZ258" i="13"/>
  <c r="MZ267" i="13"/>
  <c r="MZ251" i="13"/>
  <c r="MZ250" i="13"/>
  <c r="MZ254" i="13"/>
  <c r="MZ253" i="13"/>
  <c r="MZ252" i="13"/>
  <c r="MZ247" i="13"/>
  <c r="MZ236" i="13"/>
  <c r="MZ232" i="13"/>
  <c r="MZ235" i="13"/>
  <c r="MZ221" i="13"/>
  <c r="MZ234" i="13"/>
  <c r="MZ231" i="13"/>
  <c r="MZ224" i="13"/>
  <c r="MZ220" i="13"/>
  <c r="MZ230" i="13"/>
  <c r="MZ223" i="13"/>
  <c r="MZ233" i="13"/>
  <c r="MZ222" i="13"/>
  <c r="MZ217" i="13"/>
  <c r="MZ213" i="13"/>
  <c r="MZ216" i="13"/>
  <c r="MZ212" i="13"/>
  <c r="MZ219" i="13"/>
  <c r="MZ215" i="13"/>
  <c r="MZ211" i="13"/>
  <c r="MZ210" i="13"/>
  <c r="MZ218" i="13"/>
  <c r="MZ207" i="13"/>
  <c r="MZ214" i="13"/>
  <c r="MZ206" i="13"/>
  <c r="MZ199" i="13"/>
  <c r="MZ229" i="13"/>
  <c r="MZ209" i="13"/>
  <c r="MZ205" i="13"/>
  <c r="MZ197" i="13"/>
  <c r="MZ193" i="13"/>
  <c r="MZ186" i="13"/>
  <c r="MZ196" i="13"/>
  <c r="MZ192" i="13"/>
  <c r="MZ164" i="13"/>
  <c r="MZ160" i="13"/>
  <c r="MZ204" i="13"/>
  <c r="MZ182" i="13"/>
  <c r="MZ178" i="13"/>
  <c r="MZ170" i="13"/>
  <c r="MZ173" i="13" s="1"/>
  <c r="MZ163" i="13"/>
  <c r="MZ208" i="13"/>
  <c r="MZ187" i="13"/>
  <c r="MZ185" i="13"/>
  <c r="MZ181" i="13"/>
  <c r="MZ177" i="13"/>
  <c r="MZ184" i="13"/>
  <c r="MZ180" i="13"/>
  <c r="MZ195" i="13"/>
  <c r="MZ198" i="13"/>
  <c r="MZ154" i="13"/>
  <c r="MZ159" i="13"/>
  <c r="MZ153" i="13"/>
  <c r="MZ171" i="13"/>
  <c r="MZ179" i="13"/>
  <c r="MZ161" i="13"/>
  <c r="NJ313" i="13"/>
  <c r="NJ312" i="13"/>
  <c r="NJ311" i="13"/>
  <c r="NJ301" i="13"/>
  <c r="NJ300" i="13"/>
  <c r="NJ266" i="13"/>
  <c r="NJ267" i="13"/>
  <c r="NJ254" i="13"/>
  <c r="NJ258" i="13"/>
  <c r="NJ251" i="13"/>
  <c r="NJ250" i="13"/>
  <c r="NJ253" i="13"/>
  <c r="NJ247" i="13"/>
  <c r="NJ252" i="13"/>
  <c r="NJ236" i="13"/>
  <c r="NJ235" i="13"/>
  <c r="NJ233" i="13"/>
  <c r="NJ221" i="13"/>
  <c r="NJ232" i="13"/>
  <c r="NJ231" i="13"/>
  <c r="NJ224" i="13"/>
  <c r="NJ220" i="13"/>
  <c r="NJ234" i="13"/>
  <c r="NJ229" i="13"/>
  <c r="NJ222" i="13"/>
  <c r="NJ223" i="13"/>
  <c r="NJ217" i="13"/>
  <c r="NJ213" i="13"/>
  <c r="NJ216" i="13"/>
  <c r="NJ212" i="13"/>
  <c r="NJ215" i="13"/>
  <c r="NJ211" i="13"/>
  <c r="NJ219" i="13"/>
  <c r="NJ230" i="13"/>
  <c r="NJ214" i="13"/>
  <c r="NJ207" i="13"/>
  <c r="NJ206" i="13"/>
  <c r="NJ199" i="13"/>
  <c r="NJ210" i="13"/>
  <c r="NJ218" i="13"/>
  <c r="NJ208" i="13"/>
  <c r="NJ204" i="13"/>
  <c r="NJ196" i="13"/>
  <c r="NJ192" i="13"/>
  <c r="NJ198" i="13"/>
  <c r="NJ209" i="13"/>
  <c r="NJ195" i="13"/>
  <c r="NJ205" i="13"/>
  <c r="NJ194" i="13"/>
  <c r="NJ187" i="13"/>
  <c r="NJ197" i="13"/>
  <c r="NJ182" i="13"/>
  <c r="NJ178" i="13"/>
  <c r="NJ170" i="13"/>
  <c r="NJ163" i="13"/>
  <c r="NJ185" i="13"/>
  <c r="NJ181" i="13"/>
  <c r="NJ177" i="13"/>
  <c r="NJ162" i="13"/>
  <c r="NJ165" i="13"/>
  <c r="NJ161" i="13"/>
  <c r="NJ171" i="13"/>
  <c r="NJ160" i="13"/>
  <c r="NJ154" i="13"/>
  <c r="NJ179" i="13"/>
  <c r="NJ164" i="13"/>
  <c r="NJ183" i="13"/>
  <c r="NJ153" i="13"/>
  <c r="NJ180" i="13"/>
  <c r="NJ193" i="13"/>
  <c r="NJ186" i="13"/>
  <c r="NJ184" i="13"/>
  <c r="NJ159" i="13"/>
  <c r="NT313" i="13"/>
  <c r="NT312" i="13"/>
  <c r="NT311" i="13"/>
  <c r="NT301" i="13"/>
  <c r="NT300" i="13"/>
  <c r="NT267" i="13"/>
  <c r="NT266" i="13"/>
  <c r="NT258" i="13"/>
  <c r="NT250" i="13"/>
  <c r="NT253" i="13"/>
  <c r="NT252" i="13"/>
  <c r="NT254" i="13"/>
  <c r="NT236" i="13"/>
  <c r="NT251" i="13"/>
  <c r="NT235" i="13"/>
  <c r="NT247" i="13"/>
  <c r="NT234" i="13"/>
  <c r="NT231" i="13"/>
  <c r="NT224" i="13"/>
  <c r="NT220" i="13"/>
  <c r="NT230" i="13"/>
  <c r="NT223" i="13"/>
  <c r="NT219" i="13"/>
  <c r="NT229" i="13"/>
  <c r="NT222" i="13"/>
  <c r="NT233" i="13"/>
  <c r="NT216" i="13"/>
  <c r="NT212" i="13"/>
  <c r="NT221" i="13"/>
  <c r="NT215" i="13"/>
  <c r="NT211" i="13"/>
  <c r="NT218" i="13"/>
  <c r="NT214" i="13"/>
  <c r="NT210" i="13"/>
  <c r="NT206" i="13"/>
  <c r="NT199" i="13"/>
  <c r="NT217" i="13"/>
  <c r="NT209" i="13"/>
  <c r="NT205" i="13"/>
  <c r="NT198" i="13"/>
  <c r="NT213" i="13"/>
  <c r="NT208" i="13"/>
  <c r="NT204" i="13"/>
  <c r="NT196" i="13"/>
  <c r="NT192" i="13"/>
  <c r="NT232" i="13"/>
  <c r="NT195" i="13"/>
  <c r="NT163" i="13"/>
  <c r="NT159" i="13"/>
  <c r="NT185" i="13"/>
  <c r="NT181" i="13"/>
  <c r="NT177" i="13"/>
  <c r="NT186" i="13"/>
  <c r="NT162" i="13"/>
  <c r="NT207" i="13"/>
  <c r="NT193" i="13"/>
  <c r="NT184" i="13"/>
  <c r="NT180" i="13"/>
  <c r="NT194" i="13"/>
  <c r="NT183" i="13"/>
  <c r="NT179" i="13"/>
  <c r="NT171" i="13"/>
  <c r="NT197" i="13"/>
  <c r="NT153" i="13"/>
  <c r="NT170" i="13"/>
  <c r="NT173" i="13" s="1"/>
  <c r="NT187" i="13"/>
  <c r="NT178" i="13"/>
  <c r="NT160" i="13"/>
  <c r="NT182" i="13"/>
  <c r="NT164" i="13"/>
  <c r="OB313" i="13"/>
  <c r="OB312" i="13"/>
  <c r="OB311" i="13"/>
  <c r="OB301" i="13"/>
  <c r="OB300" i="13"/>
  <c r="OB303" i="13" s="1"/>
  <c r="OB267" i="13"/>
  <c r="OB266" i="13"/>
  <c r="OB258" i="13"/>
  <c r="OB250" i="13"/>
  <c r="OB254" i="13"/>
  <c r="OB253" i="13"/>
  <c r="OB252" i="13"/>
  <c r="OB236" i="13"/>
  <c r="OB247" i="13"/>
  <c r="OB235" i="13"/>
  <c r="OB231" i="13"/>
  <c r="OB224" i="13"/>
  <c r="OB220" i="13"/>
  <c r="OB251" i="13"/>
  <c r="OB233" i="13"/>
  <c r="OB230" i="13"/>
  <c r="OB223" i="13"/>
  <c r="OB219" i="13"/>
  <c r="OB229" i="13"/>
  <c r="OB222" i="13"/>
  <c r="OB221" i="13"/>
  <c r="OB216" i="13"/>
  <c r="OB212" i="13"/>
  <c r="OB215" i="13"/>
  <c r="OB211" i="13"/>
  <c r="OB232" i="13"/>
  <c r="OB218" i="13"/>
  <c r="OB214" i="13"/>
  <c r="OB210" i="13"/>
  <c r="OB234" i="13"/>
  <c r="OB217" i="13"/>
  <c r="OB206" i="13"/>
  <c r="OB199" i="13"/>
  <c r="OB213" i="13"/>
  <c r="OB209" i="13"/>
  <c r="OB205" i="13"/>
  <c r="OB198" i="13"/>
  <c r="OB208" i="13"/>
  <c r="OB204" i="13"/>
  <c r="OB196" i="13"/>
  <c r="OB192" i="13"/>
  <c r="OB195" i="13"/>
  <c r="OB193" i="13"/>
  <c r="OB163" i="13"/>
  <c r="OB159" i="13"/>
  <c r="OB197" i="13"/>
  <c r="OB187" i="13"/>
  <c r="OB185" i="13"/>
  <c r="OB181" i="13"/>
  <c r="OB177" i="13"/>
  <c r="OB207" i="13"/>
  <c r="OB194" i="13"/>
  <c r="OB162" i="13"/>
  <c r="OB184" i="13"/>
  <c r="OB180" i="13"/>
  <c r="OB183" i="13"/>
  <c r="OB179" i="13"/>
  <c r="OB171" i="13"/>
  <c r="OB170" i="13"/>
  <c r="OB173" i="13" s="1"/>
  <c r="OB178" i="13"/>
  <c r="OB160" i="13"/>
  <c r="OB153" i="13"/>
  <c r="OB156" i="13" s="1"/>
  <c r="OB186" i="13"/>
  <c r="OB182" i="13"/>
  <c r="OB164" i="13"/>
  <c r="OB161" i="13"/>
  <c r="OB165" i="13"/>
  <c r="OL313" i="13"/>
  <c r="OL312" i="13"/>
  <c r="OL311" i="13"/>
  <c r="OL301" i="13"/>
  <c r="OL300" i="13"/>
  <c r="OL303" i="13" s="1"/>
  <c r="OL267" i="13"/>
  <c r="OL266" i="13"/>
  <c r="OL254" i="13"/>
  <c r="OL253" i="13"/>
  <c r="OL258" i="13"/>
  <c r="OL250" i="13"/>
  <c r="OL252" i="13"/>
  <c r="OL251" i="13"/>
  <c r="OL247" i="13"/>
  <c r="OL235" i="13"/>
  <c r="OL234" i="13"/>
  <c r="OL232" i="13"/>
  <c r="OL231" i="13"/>
  <c r="OL224" i="13"/>
  <c r="OL220" i="13"/>
  <c r="OL236" i="13"/>
  <c r="OL230" i="13"/>
  <c r="OL223" i="13"/>
  <c r="OL233" i="13"/>
  <c r="OL221" i="13"/>
  <c r="OL222" i="13"/>
  <c r="OL216" i="13"/>
  <c r="OL212" i="13"/>
  <c r="OL215" i="13"/>
  <c r="OL218" i="13"/>
  <c r="OL214" i="13"/>
  <c r="OL210" i="13"/>
  <c r="OL213" i="13"/>
  <c r="OL206" i="13"/>
  <c r="OL199" i="13"/>
  <c r="OL229" i="13"/>
  <c r="OL209" i="13"/>
  <c r="OL205" i="13"/>
  <c r="OL198" i="13"/>
  <c r="OL219" i="13"/>
  <c r="OL217" i="13"/>
  <c r="OL207" i="13"/>
  <c r="OL195" i="13"/>
  <c r="OL208" i="13"/>
  <c r="OL194" i="13"/>
  <c r="OL187" i="13"/>
  <c r="OL204" i="13"/>
  <c r="OL197" i="13"/>
  <c r="OL193" i="13"/>
  <c r="OL186" i="13"/>
  <c r="OL185" i="13"/>
  <c r="OL181" i="13"/>
  <c r="OL177" i="13"/>
  <c r="OL162" i="13"/>
  <c r="OL184" i="13"/>
  <c r="OL180" i="13"/>
  <c r="OL192" i="13"/>
  <c r="OL165" i="13"/>
  <c r="OL161" i="13"/>
  <c r="OL164" i="13"/>
  <c r="OL160" i="13"/>
  <c r="OL183" i="13"/>
  <c r="OL153" i="13"/>
  <c r="OL170" i="13"/>
  <c r="OL173" i="13" s="1"/>
  <c r="OL196" i="13"/>
  <c r="OL178" i="13"/>
  <c r="OL163" i="13"/>
  <c r="OV313" i="13"/>
  <c r="OV312" i="13"/>
  <c r="OV311" i="13"/>
  <c r="OV301" i="13"/>
  <c r="OV300" i="13"/>
  <c r="OV303" i="13" s="1"/>
  <c r="OV267" i="13"/>
  <c r="OV266" i="13"/>
  <c r="OV254" i="13"/>
  <c r="OV253" i="13"/>
  <c r="OV252" i="13"/>
  <c r="OV251" i="13"/>
  <c r="OV258" i="13"/>
  <c r="OV247" i="13"/>
  <c r="OV250" i="13"/>
  <c r="OV236" i="13"/>
  <c r="OV234" i="13"/>
  <c r="OV235" i="13"/>
  <c r="OV233" i="13"/>
  <c r="OV230" i="13"/>
  <c r="OV223" i="13"/>
  <c r="OV219" i="13"/>
  <c r="OV229" i="13"/>
  <c r="OV222" i="13"/>
  <c r="OV221" i="13"/>
  <c r="OV232" i="13"/>
  <c r="OV224" i="13"/>
  <c r="OV215" i="13"/>
  <c r="OV211" i="13"/>
  <c r="OV220" i="13"/>
  <c r="OV218" i="13"/>
  <c r="OV214" i="13"/>
  <c r="OV210" i="13"/>
  <c r="OV217" i="13"/>
  <c r="OV213" i="13"/>
  <c r="OV209" i="13"/>
  <c r="OV205" i="13"/>
  <c r="OV198" i="13"/>
  <c r="OV231" i="13"/>
  <c r="OV216" i="13"/>
  <c r="OV208" i="13"/>
  <c r="OV204" i="13"/>
  <c r="OV212" i="13"/>
  <c r="OV207" i="13"/>
  <c r="OV199" i="13"/>
  <c r="OV195" i="13"/>
  <c r="OV194" i="13"/>
  <c r="OV187" i="13"/>
  <c r="OV196" i="13"/>
  <c r="OV186" i="13"/>
  <c r="OV162" i="13"/>
  <c r="OV193" i="13"/>
  <c r="OV184" i="13"/>
  <c r="OV180" i="13"/>
  <c r="OV206" i="13"/>
  <c r="OV197" i="13"/>
  <c r="OV165" i="13"/>
  <c r="OV161" i="13"/>
  <c r="OV183" i="13"/>
  <c r="OV179" i="13"/>
  <c r="OV171" i="13"/>
  <c r="OV182" i="13"/>
  <c r="OV178" i="13"/>
  <c r="OV170" i="13"/>
  <c r="OV177" i="13"/>
  <c r="OV181" i="13"/>
  <c r="OV163" i="13"/>
  <c r="OV159" i="13"/>
  <c r="OV185" i="13"/>
  <c r="OV160" i="13"/>
  <c r="OV164" i="13"/>
  <c r="OV192" i="13"/>
  <c r="OV154" i="13"/>
  <c r="PD313" i="13"/>
  <c r="PD312" i="13"/>
  <c r="PD311" i="13"/>
  <c r="PD301" i="13"/>
  <c r="PD300" i="13"/>
  <c r="PD303" i="13" s="1"/>
  <c r="PD267" i="13"/>
  <c r="PD266" i="13"/>
  <c r="PD254" i="13"/>
  <c r="PD252" i="13"/>
  <c r="PD258" i="13"/>
  <c r="PD251" i="13"/>
  <c r="PD250" i="13"/>
  <c r="PD236" i="13"/>
  <c r="PD235" i="13"/>
  <c r="PD234" i="13"/>
  <c r="PD253" i="13"/>
  <c r="PD247" i="13"/>
  <c r="PD230" i="13"/>
  <c r="PD223" i="13"/>
  <c r="PD219" i="13"/>
  <c r="PD232" i="13"/>
  <c r="PD229" i="13"/>
  <c r="PD222" i="13"/>
  <c r="PD221" i="13"/>
  <c r="PD220" i="13"/>
  <c r="PD215" i="13"/>
  <c r="PD211" i="13"/>
  <c r="PD233" i="13"/>
  <c r="PD218" i="13"/>
  <c r="PD214" i="13"/>
  <c r="PD210" i="13"/>
  <c r="PD231" i="13"/>
  <c r="PD217" i="13"/>
  <c r="PD213" i="13"/>
  <c r="PD224" i="13"/>
  <c r="PD216" i="13"/>
  <c r="PD209" i="13"/>
  <c r="PD205" i="13"/>
  <c r="PD198" i="13"/>
  <c r="PD212" i="13"/>
  <c r="PD208" i="13"/>
  <c r="PD204" i="13"/>
  <c r="PD207" i="13"/>
  <c r="PD195" i="13"/>
  <c r="PD194" i="13"/>
  <c r="PD187" i="13"/>
  <c r="PD199" i="13"/>
  <c r="PD162" i="13"/>
  <c r="PD206" i="13"/>
  <c r="PD184" i="13"/>
  <c r="PD180" i="13"/>
  <c r="PD165" i="13"/>
  <c r="PD161" i="13"/>
  <c r="PD183" i="13"/>
  <c r="PD179" i="13"/>
  <c r="PD171" i="13"/>
  <c r="PD196" i="13"/>
  <c r="PD186" i="13"/>
  <c r="PD182" i="13"/>
  <c r="PD178" i="13"/>
  <c r="PD170" i="13"/>
  <c r="PD164" i="13"/>
  <c r="PD192" i="13"/>
  <c r="PD197" i="13"/>
  <c r="PD193" i="13"/>
  <c r="PD177" i="13"/>
  <c r="PD159" i="13"/>
  <c r="PD154" i="13"/>
  <c r="PD156" i="13" s="1"/>
  <c r="PN312" i="13"/>
  <c r="PN313" i="13"/>
  <c r="PN311" i="13"/>
  <c r="PN301" i="13"/>
  <c r="PN300" i="13"/>
  <c r="PN267" i="13"/>
  <c r="PN266" i="13"/>
  <c r="PN253" i="13"/>
  <c r="PN258" i="13"/>
  <c r="PN247" i="13"/>
  <c r="PN252" i="13"/>
  <c r="PN251" i="13"/>
  <c r="PN254" i="13"/>
  <c r="PN250" i="13"/>
  <c r="PN236" i="13"/>
  <c r="PN234" i="13"/>
  <c r="PN233" i="13"/>
  <c r="PN235" i="13"/>
  <c r="PN230" i="13"/>
  <c r="PN223" i="13"/>
  <c r="PN219" i="13"/>
  <c r="PN229" i="13"/>
  <c r="PN222" i="13"/>
  <c r="PN232" i="13"/>
  <c r="PN231" i="13"/>
  <c r="PN224" i="13"/>
  <c r="PN220" i="13"/>
  <c r="PN221" i="13"/>
  <c r="PN215" i="13"/>
  <c r="PN211" i="13"/>
  <c r="PN218" i="13"/>
  <c r="PN214" i="13"/>
  <c r="PN217" i="13"/>
  <c r="PN213" i="13"/>
  <c r="PN212" i="13"/>
  <c r="PN209" i="13"/>
  <c r="PN205" i="13"/>
  <c r="PN198" i="13"/>
  <c r="PN210" i="13"/>
  <c r="PN208" i="13"/>
  <c r="PN204" i="13"/>
  <c r="PN216" i="13"/>
  <c r="PN206" i="13"/>
  <c r="PN199" i="13"/>
  <c r="PN194" i="13"/>
  <c r="PN187" i="13"/>
  <c r="PN207" i="13"/>
  <c r="PN197" i="13"/>
  <c r="PN193" i="13"/>
  <c r="PN186" i="13"/>
  <c r="PN196" i="13"/>
  <c r="PN192" i="13"/>
  <c r="PN195" i="13"/>
  <c r="PN184" i="13"/>
  <c r="PN180" i="13"/>
  <c r="PN165" i="13"/>
  <c r="PN161" i="13"/>
  <c r="PN183" i="13"/>
  <c r="PN179" i="13"/>
  <c r="PN171" i="13"/>
  <c r="PN164" i="13"/>
  <c r="PN160" i="13"/>
  <c r="PN163" i="13"/>
  <c r="PN159" i="13"/>
  <c r="PN177" i="13"/>
  <c r="PN162" i="13"/>
  <c r="PN181" i="13"/>
  <c r="PN170" i="13"/>
  <c r="PN173" i="13" s="1"/>
  <c r="PN185" i="13"/>
  <c r="PN178" i="13"/>
  <c r="PN182" i="13"/>
  <c r="PN154" i="13"/>
  <c r="PX313" i="13"/>
  <c r="PX312" i="13"/>
  <c r="PX311" i="13"/>
  <c r="PX301" i="13"/>
  <c r="PX300" i="13"/>
  <c r="PX267" i="13"/>
  <c r="PX253" i="13"/>
  <c r="PX258" i="13"/>
  <c r="PX266" i="13"/>
  <c r="PX254" i="13"/>
  <c r="PX252" i="13"/>
  <c r="PX251" i="13"/>
  <c r="PX250" i="13"/>
  <c r="PX247" i="13"/>
  <c r="PX235" i="13"/>
  <c r="PX233" i="13"/>
  <c r="PX236" i="13"/>
  <c r="PX232" i="13"/>
  <c r="PX229" i="13"/>
  <c r="PX222" i="13"/>
  <c r="PX221" i="13"/>
  <c r="PX231" i="13"/>
  <c r="PX224" i="13"/>
  <c r="PX220" i="13"/>
  <c r="PX234" i="13"/>
  <c r="PX223" i="13"/>
  <c r="PX218" i="13"/>
  <c r="PX214" i="13"/>
  <c r="PX210" i="13"/>
  <c r="PX219" i="13"/>
  <c r="PX217" i="13"/>
  <c r="PX213" i="13"/>
  <c r="PX216" i="13"/>
  <c r="PX212" i="13"/>
  <c r="PX208" i="13"/>
  <c r="PX204" i="13"/>
  <c r="PX211" i="13"/>
  <c r="PX215" i="13"/>
  <c r="PX207" i="13"/>
  <c r="PX230" i="13"/>
  <c r="PX206" i="13"/>
  <c r="PX194" i="13"/>
  <c r="PX187" i="13"/>
  <c r="PX197" i="13"/>
  <c r="PX193" i="13"/>
  <c r="PX186" i="13"/>
  <c r="PX165" i="13"/>
  <c r="PX161" i="13"/>
  <c r="PX205" i="13"/>
  <c r="PX183" i="13"/>
  <c r="PX179" i="13"/>
  <c r="PX171" i="13"/>
  <c r="PX164" i="13"/>
  <c r="PX160" i="13"/>
  <c r="PX209" i="13"/>
  <c r="PX182" i="13"/>
  <c r="PX178" i="13"/>
  <c r="PX170" i="13"/>
  <c r="PX192" i="13"/>
  <c r="PX185" i="13"/>
  <c r="PX181" i="13"/>
  <c r="PX177" i="13"/>
  <c r="PX196" i="13"/>
  <c r="PX154" i="13"/>
  <c r="PX159" i="13"/>
  <c r="PX198" i="13"/>
  <c r="PX180" i="13"/>
  <c r="PX162" i="13"/>
  <c r="PX153" i="13"/>
  <c r="PX156" i="13" s="1"/>
  <c r="QF313" i="13"/>
  <c r="QF312" i="13"/>
  <c r="QF311" i="13"/>
  <c r="QF301" i="13"/>
  <c r="QF300" i="13"/>
  <c r="QF267" i="13"/>
  <c r="QF253" i="13"/>
  <c r="QF266" i="13"/>
  <c r="QF258" i="13"/>
  <c r="QF254" i="13"/>
  <c r="QF252" i="13"/>
  <c r="QF251" i="13"/>
  <c r="QF250" i="13"/>
  <c r="QF233" i="13"/>
  <c r="QF235" i="13"/>
  <c r="QF229" i="13"/>
  <c r="QF222" i="13"/>
  <c r="QF236" i="13"/>
  <c r="QF234" i="13"/>
  <c r="QF221" i="13"/>
  <c r="QF231" i="13"/>
  <c r="QF224" i="13"/>
  <c r="QF220" i="13"/>
  <c r="QF247" i="13"/>
  <c r="QF219" i="13"/>
  <c r="QF218" i="13"/>
  <c r="QF214" i="13"/>
  <c r="QF210" i="13"/>
  <c r="QF217" i="13"/>
  <c r="QF213" i="13"/>
  <c r="QF230" i="13"/>
  <c r="QF216" i="13"/>
  <c r="QF212" i="13"/>
  <c r="QF215" i="13"/>
  <c r="QF208" i="13"/>
  <c r="QF204" i="13"/>
  <c r="QF232" i="13"/>
  <c r="QF223" i="13"/>
  <c r="QF207" i="13"/>
  <c r="QF206" i="13"/>
  <c r="QF194" i="13"/>
  <c r="QF187" i="13"/>
  <c r="QF198" i="13"/>
  <c r="QF211" i="13"/>
  <c r="QF209" i="13"/>
  <c r="QF197" i="13"/>
  <c r="QF193" i="13"/>
  <c r="QF186" i="13"/>
  <c r="QF199" i="13"/>
  <c r="QF205" i="13"/>
  <c r="QF165" i="13"/>
  <c r="QF161" i="13"/>
  <c r="QF195" i="13"/>
  <c r="QF183" i="13"/>
  <c r="QF179" i="13"/>
  <c r="QF171" i="13"/>
  <c r="QF192" i="13"/>
  <c r="QF164" i="13"/>
  <c r="QF160" i="13"/>
  <c r="QF196" i="13"/>
  <c r="QF182" i="13"/>
  <c r="QF178" i="13"/>
  <c r="QF170" i="13"/>
  <c r="QF173" i="13" s="1"/>
  <c r="QF185" i="13"/>
  <c r="QF181" i="13"/>
  <c r="QF177" i="13"/>
  <c r="QF159" i="13"/>
  <c r="QF180" i="13"/>
  <c r="QF162" i="13"/>
  <c r="QF184" i="13"/>
  <c r="QF154" i="13"/>
  <c r="QF163" i="13"/>
  <c r="QF153" i="13"/>
  <c r="QP313" i="13"/>
  <c r="QP311" i="13"/>
  <c r="QP312" i="13"/>
  <c r="QP301" i="13"/>
  <c r="QP300" i="13"/>
  <c r="QP267" i="13"/>
  <c r="QP266" i="13"/>
  <c r="QP258" i="13"/>
  <c r="QP254" i="13"/>
  <c r="QP252" i="13"/>
  <c r="QP253" i="13"/>
  <c r="QP251" i="13"/>
  <c r="QP250" i="13"/>
  <c r="QP247" i="13"/>
  <c r="QP235" i="13"/>
  <c r="QP236" i="13"/>
  <c r="QP233" i="13"/>
  <c r="QP232" i="13"/>
  <c r="QP234" i="13"/>
  <c r="QP229" i="13"/>
  <c r="QP222" i="13"/>
  <c r="QP221" i="13"/>
  <c r="QP230" i="13"/>
  <c r="QP223" i="13"/>
  <c r="QP219" i="13"/>
  <c r="QP220" i="13"/>
  <c r="QP218" i="13"/>
  <c r="QP214" i="13"/>
  <c r="QP217" i="13"/>
  <c r="QP213" i="13"/>
  <c r="QP231" i="13"/>
  <c r="QP216" i="13"/>
  <c r="QP212" i="13"/>
  <c r="QP208" i="13"/>
  <c r="QP204" i="13"/>
  <c r="QP207" i="13"/>
  <c r="QP211" i="13"/>
  <c r="QP210" i="13"/>
  <c r="QP224" i="13"/>
  <c r="QP215" i="13"/>
  <c r="QP209" i="13"/>
  <c r="QP205" i="13"/>
  <c r="QP198" i="13"/>
  <c r="QP197" i="13"/>
  <c r="QP193" i="13"/>
  <c r="QP186" i="13"/>
  <c r="QP206" i="13"/>
  <c r="QP196" i="13"/>
  <c r="QP192" i="13"/>
  <c r="QP195" i="13"/>
  <c r="QP183" i="13"/>
  <c r="QP179" i="13"/>
  <c r="QP171" i="13"/>
  <c r="QP164" i="13"/>
  <c r="QP160" i="13"/>
  <c r="QP182" i="13"/>
  <c r="QP178" i="13"/>
  <c r="QP170" i="13"/>
  <c r="QP187" i="13"/>
  <c r="QP163" i="13"/>
  <c r="QP159" i="13"/>
  <c r="QP162" i="13"/>
  <c r="QP181" i="13"/>
  <c r="QP185" i="13"/>
  <c r="QP194" i="13"/>
  <c r="QP154" i="13"/>
  <c r="QP153" i="13"/>
  <c r="QP199" i="13"/>
  <c r="QP161" i="13"/>
  <c r="G153" i="13"/>
  <c r="AY153" i="13"/>
  <c r="BX153" i="13"/>
  <c r="BX156" i="13" s="1"/>
  <c r="DP153" i="13"/>
  <c r="FI153" i="13"/>
  <c r="GG153" i="13"/>
  <c r="HF153" i="13"/>
  <c r="HZ153" i="13"/>
  <c r="IX153" i="13"/>
  <c r="KV153" i="13"/>
  <c r="NM153" i="13"/>
  <c r="OV153" i="13"/>
  <c r="QD153" i="13"/>
  <c r="BV154" i="13"/>
  <c r="DD154" i="13"/>
  <c r="JT154" i="13"/>
  <c r="LC154" i="13"/>
  <c r="MK154" i="13"/>
  <c r="NT154" i="13"/>
  <c r="PB154" i="13"/>
  <c r="AZ159" i="13"/>
  <c r="HP159" i="13"/>
  <c r="MF159" i="13"/>
  <c r="OJ159" i="13"/>
  <c r="BX160" i="13"/>
  <c r="FL160" i="13"/>
  <c r="JB160" i="13"/>
  <c r="MM160" i="13"/>
  <c r="QB160" i="13"/>
  <c r="BJ161" i="13"/>
  <c r="IJ161" i="13"/>
  <c r="PK161" i="13"/>
  <c r="AQ162" i="13"/>
  <c r="LG162" i="13"/>
  <c r="DO163" i="13"/>
  <c r="CX164" i="13"/>
  <c r="GL164" i="13"/>
  <c r="KB164" i="13"/>
  <c r="JJ165" i="13"/>
  <c r="DP170" i="13"/>
  <c r="KT170" i="13"/>
  <c r="KB171" i="13"/>
  <c r="NR171" i="13"/>
  <c r="MH177" i="13"/>
  <c r="BD178" i="13"/>
  <c r="EP178" i="13"/>
  <c r="ID178" i="13"/>
  <c r="AL179" i="13"/>
  <c r="EB179" i="13"/>
  <c r="HM179" i="13"/>
  <c r="LB179" i="13"/>
  <c r="OQ179" i="13"/>
  <c r="NY180" i="13"/>
  <c r="NH181" i="13"/>
  <c r="CD182" i="13"/>
  <c r="BL183" i="13"/>
  <c r="IM183" i="13"/>
  <c r="LJ184" i="13"/>
  <c r="DR185" i="13"/>
  <c r="KV185" i="13"/>
  <c r="N186" i="13"/>
  <c r="KD186" i="13"/>
  <c r="J187" i="13"/>
  <c r="JP192" i="13"/>
  <c r="BJ194" i="13"/>
  <c r="LU196" i="13"/>
  <c r="CX197" i="13"/>
  <c r="MM197" i="13"/>
  <c r="AI205" i="13"/>
  <c r="BV207" i="13"/>
  <c r="CM221" i="13"/>
  <c r="P111" i="13"/>
  <c r="BT111" i="13"/>
  <c r="DX111" i="13"/>
  <c r="GB111" i="13"/>
  <c r="S250" i="13"/>
  <c r="BW250" i="13"/>
  <c r="EA250" i="13"/>
  <c r="GE250" i="13"/>
  <c r="II250" i="13"/>
  <c r="KM250" i="13"/>
  <c r="MQ250" i="13"/>
  <c r="OU250" i="13"/>
  <c r="AD115" i="13"/>
  <c r="AR117" i="13"/>
  <c r="CV117" i="13"/>
  <c r="AU254" i="13"/>
  <c r="CY254" i="13"/>
  <c r="FC254" i="13"/>
  <c r="HG254" i="13"/>
  <c r="JK254" i="13"/>
  <c r="LO254" i="13"/>
  <c r="NS254" i="13"/>
  <c r="PW254" i="13"/>
  <c r="CK120" i="13"/>
  <c r="CV120" i="13" s="1"/>
  <c r="GS120" i="13"/>
  <c r="HD120" i="13" s="1"/>
  <c r="LA120" i="13"/>
  <c r="LL120" i="13" s="1"/>
  <c r="PI120" i="13"/>
  <c r="PT120" i="13" s="1"/>
  <c r="AR122" i="13"/>
  <c r="CV122" i="13"/>
  <c r="BF130" i="13"/>
  <c r="P131" i="13"/>
  <c r="BT131" i="13"/>
  <c r="K313" i="13"/>
  <c r="K311" i="13"/>
  <c r="K314" i="13" s="1"/>
  <c r="K312" i="13"/>
  <c r="K301" i="13"/>
  <c r="K300" i="13"/>
  <c r="K266" i="13"/>
  <c r="K267" i="13"/>
  <c r="K258" i="13"/>
  <c r="K254" i="13"/>
  <c r="K251" i="13"/>
  <c r="K253" i="13"/>
  <c r="K252" i="13"/>
  <c r="K247" i="13"/>
  <c r="K236" i="13"/>
  <c r="K250" i="13"/>
  <c r="K232" i="13"/>
  <c r="K221" i="13"/>
  <c r="K235" i="13"/>
  <c r="K233" i="13"/>
  <c r="K231" i="13"/>
  <c r="K224" i="13"/>
  <c r="K220" i="13"/>
  <c r="K230" i="13"/>
  <c r="K223" i="13"/>
  <c r="K234" i="13"/>
  <c r="K229" i="13"/>
  <c r="K217" i="13"/>
  <c r="K213" i="13"/>
  <c r="K222" i="13"/>
  <c r="K216" i="13"/>
  <c r="K212" i="13"/>
  <c r="K219" i="13"/>
  <c r="K215" i="13"/>
  <c r="K211" i="13"/>
  <c r="K207" i="13"/>
  <c r="K218" i="13"/>
  <c r="K210" i="13"/>
  <c r="K206" i="13"/>
  <c r="K199" i="13"/>
  <c r="K214" i="13"/>
  <c r="K209" i="13"/>
  <c r="K205" i="13"/>
  <c r="K204" i="13"/>
  <c r="K197" i="13"/>
  <c r="K193" i="13"/>
  <c r="K196" i="13"/>
  <c r="K192" i="13"/>
  <c r="K198" i="13"/>
  <c r="K164" i="13"/>
  <c r="K160" i="13"/>
  <c r="K195" i="13"/>
  <c r="K186" i="13"/>
  <c r="K182" i="13"/>
  <c r="K178" i="13"/>
  <c r="K170" i="13"/>
  <c r="K173" i="13" s="1"/>
  <c r="K208" i="13"/>
  <c r="K163" i="13"/>
  <c r="K185" i="13"/>
  <c r="K181" i="13"/>
  <c r="K177" i="13"/>
  <c r="K184" i="13"/>
  <c r="K180" i="13"/>
  <c r="K179" i="13"/>
  <c r="K161" i="13"/>
  <c r="K183" i="13"/>
  <c r="K165" i="13"/>
  <c r="K154" i="13"/>
  <c r="K162" i="13"/>
  <c r="K153" i="13"/>
  <c r="K194" i="13"/>
  <c r="K187" i="13"/>
  <c r="K159" i="13"/>
  <c r="U313" i="13"/>
  <c r="U312" i="13"/>
  <c r="U311" i="13"/>
  <c r="U301" i="13"/>
  <c r="U300" i="13"/>
  <c r="U266" i="13"/>
  <c r="U267" i="13"/>
  <c r="U254" i="13"/>
  <c r="U251" i="13"/>
  <c r="U258" i="13"/>
  <c r="U253" i="13"/>
  <c r="U252" i="13"/>
  <c r="U250" i="13"/>
  <c r="U247" i="13"/>
  <c r="U235" i="13"/>
  <c r="U233" i="13"/>
  <c r="U232" i="13"/>
  <c r="U221" i="13"/>
  <c r="U234" i="13"/>
  <c r="U231" i="13"/>
  <c r="U224" i="13"/>
  <c r="U220" i="13"/>
  <c r="U236" i="13"/>
  <c r="U229" i="13"/>
  <c r="U222" i="13"/>
  <c r="U230" i="13"/>
  <c r="U217" i="13"/>
  <c r="U213" i="13"/>
  <c r="U223" i="13"/>
  <c r="U216" i="13"/>
  <c r="U219" i="13"/>
  <c r="U215" i="13"/>
  <c r="U211" i="13"/>
  <c r="U218" i="13"/>
  <c r="U207" i="13"/>
  <c r="U214" i="13"/>
  <c r="U210" i="13"/>
  <c r="U206" i="13"/>
  <c r="U199" i="13"/>
  <c r="U212" i="13"/>
  <c r="U208" i="13"/>
  <c r="U204" i="13"/>
  <c r="U196" i="13"/>
  <c r="U192" i="13"/>
  <c r="U195" i="13"/>
  <c r="U209" i="13"/>
  <c r="U198" i="13"/>
  <c r="U194" i="13"/>
  <c r="U187" i="13"/>
  <c r="U186" i="13"/>
  <c r="U182" i="13"/>
  <c r="U178" i="13"/>
  <c r="U170" i="13"/>
  <c r="U163" i="13"/>
  <c r="U193" i="13"/>
  <c r="U185" i="13"/>
  <c r="U181" i="13"/>
  <c r="U177" i="13"/>
  <c r="U197" i="13"/>
  <c r="U162" i="13"/>
  <c r="U165" i="13"/>
  <c r="U161" i="13"/>
  <c r="U154" i="13"/>
  <c r="U153" i="13"/>
  <c r="U171" i="13"/>
  <c r="U160" i="13"/>
  <c r="U179" i="13"/>
  <c r="U164" i="13"/>
  <c r="U159" i="13"/>
  <c r="U183" i="13"/>
  <c r="AC312" i="13"/>
  <c r="AC313" i="13"/>
  <c r="AC311" i="13"/>
  <c r="AC301" i="13"/>
  <c r="AC300" i="13"/>
  <c r="AC266" i="13"/>
  <c r="AC267" i="13"/>
  <c r="AC254" i="13"/>
  <c r="AC258" i="13"/>
  <c r="AC251" i="13"/>
  <c r="AC253" i="13"/>
  <c r="AC252" i="13"/>
  <c r="AC236" i="13"/>
  <c r="AC235" i="13"/>
  <c r="AC250" i="13"/>
  <c r="AC247" i="13"/>
  <c r="AC233" i="13"/>
  <c r="AC232" i="13"/>
  <c r="AC221" i="13"/>
  <c r="AC231" i="13"/>
  <c r="AC224" i="13"/>
  <c r="AC220" i="13"/>
  <c r="AC234" i="13"/>
  <c r="AC229" i="13"/>
  <c r="AC222" i="13"/>
  <c r="AC223" i="13"/>
  <c r="AC217" i="13"/>
  <c r="AC213" i="13"/>
  <c r="AC216" i="13"/>
  <c r="AC219" i="13"/>
  <c r="AC215" i="13"/>
  <c r="AC211" i="13"/>
  <c r="AC214" i="13"/>
  <c r="AC207" i="13"/>
  <c r="AC210" i="13"/>
  <c r="AC206" i="13"/>
  <c r="AC199" i="13"/>
  <c r="AC212" i="13"/>
  <c r="AC218" i="13"/>
  <c r="AC208" i="13"/>
  <c r="AC204" i="13"/>
  <c r="AC196" i="13"/>
  <c r="AC192" i="13"/>
  <c r="AC230" i="13"/>
  <c r="AC209" i="13"/>
  <c r="AC195" i="13"/>
  <c r="AC205" i="13"/>
  <c r="AC198" i="13"/>
  <c r="AC194" i="13"/>
  <c r="AC187" i="13"/>
  <c r="AC197" i="13"/>
  <c r="AC186" i="13"/>
  <c r="AC182" i="13"/>
  <c r="AC178" i="13"/>
  <c r="AC170" i="13"/>
  <c r="AC163" i="13"/>
  <c r="AC185" i="13"/>
  <c r="AC181" i="13"/>
  <c r="AC177" i="13"/>
  <c r="AC162" i="13"/>
  <c r="AC165" i="13"/>
  <c r="AC161" i="13"/>
  <c r="AC171" i="13"/>
  <c r="AC160" i="13"/>
  <c r="AC154" i="13"/>
  <c r="AC193" i="13"/>
  <c r="AC179" i="13"/>
  <c r="AC164" i="13"/>
  <c r="AC183" i="13"/>
  <c r="AC153" i="13"/>
  <c r="AC180" i="13"/>
  <c r="AC184" i="13"/>
  <c r="AC159" i="13"/>
  <c r="AM313" i="13"/>
  <c r="AM312" i="13"/>
  <c r="AM311" i="13"/>
  <c r="AM301" i="13"/>
  <c r="AM300" i="13"/>
  <c r="AM303" i="13" s="1"/>
  <c r="AM267" i="13"/>
  <c r="AM266" i="13"/>
  <c r="AM258" i="13"/>
  <c r="AM253" i="13"/>
  <c r="AM252" i="13"/>
  <c r="AM254" i="13"/>
  <c r="AM250" i="13"/>
  <c r="AM247" i="13"/>
  <c r="AM236" i="13"/>
  <c r="AM251" i="13"/>
  <c r="AM235" i="13"/>
  <c r="AM234" i="13"/>
  <c r="AM231" i="13"/>
  <c r="AM224" i="13"/>
  <c r="AM220" i="13"/>
  <c r="AM230" i="13"/>
  <c r="AM223" i="13"/>
  <c r="AM229" i="13"/>
  <c r="AM222" i="13"/>
  <c r="AM233" i="13"/>
  <c r="AM216" i="13"/>
  <c r="AM212" i="13"/>
  <c r="AM221" i="13"/>
  <c r="AM219" i="13"/>
  <c r="AM215" i="13"/>
  <c r="AM211" i="13"/>
  <c r="AM218" i="13"/>
  <c r="AM214" i="13"/>
  <c r="AM210" i="13"/>
  <c r="AM206" i="13"/>
  <c r="AM199" i="13"/>
  <c r="AM217" i="13"/>
  <c r="AM209" i="13"/>
  <c r="AM205" i="13"/>
  <c r="AM232" i="13"/>
  <c r="AM213" i="13"/>
  <c r="AM208" i="13"/>
  <c r="AM204" i="13"/>
  <c r="AM196" i="13"/>
  <c r="AM192" i="13"/>
  <c r="AM195" i="13"/>
  <c r="AM163" i="13"/>
  <c r="AM207" i="13"/>
  <c r="AM185" i="13"/>
  <c r="AM181" i="13"/>
  <c r="AM177" i="13"/>
  <c r="AM162" i="13"/>
  <c r="AM193" i="13"/>
  <c r="AM184" i="13"/>
  <c r="AM180" i="13"/>
  <c r="AM194" i="13"/>
  <c r="AM183" i="13"/>
  <c r="AM179" i="13"/>
  <c r="AM171" i="13"/>
  <c r="AM198" i="13"/>
  <c r="AM187" i="13"/>
  <c r="AM153" i="13"/>
  <c r="AM156" i="13" s="1"/>
  <c r="AM170" i="13"/>
  <c r="AM159" i="13"/>
  <c r="AM178" i="13"/>
  <c r="AM160" i="13"/>
  <c r="AM182" i="13"/>
  <c r="AM164" i="13"/>
  <c r="AW313" i="13"/>
  <c r="AW312" i="13"/>
  <c r="AW311" i="13"/>
  <c r="AW301" i="13"/>
  <c r="AW300" i="13"/>
  <c r="AW267" i="13"/>
  <c r="AW266" i="13"/>
  <c r="AW254" i="13"/>
  <c r="AW258" i="13"/>
  <c r="AW250" i="13"/>
  <c r="AW253" i="13"/>
  <c r="AW252" i="13"/>
  <c r="AW251" i="13"/>
  <c r="AW235" i="13"/>
  <c r="AW236" i="13"/>
  <c r="AW234" i="13"/>
  <c r="AW231" i="13"/>
  <c r="AW224" i="13"/>
  <c r="AW220" i="13"/>
  <c r="AW233" i="13"/>
  <c r="AW230" i="13"/>
  <c r="AW223" i="13"/>
  <c r="AW247" i="13"/>
  <c r="AW232" i="13"/>
  <c r="AW221" i="13"/>
  <c r="AW229" i="13"/>
  <c r="AW216" i="13"/>
  <c r="AW212" i="13"/>
  <c r="AW222" i="13"/>
  <c r="AW219" i="13"/>
  <c r="AW215" i="13"/>
  <c r="AW218" i="13"/>
  <c r="AW214" i="13"/>
  <c r="AW217" i="13"/>
  <c r="AW210" i="13"/>
  <c r="AW206" i="13"/>
  <c r="AW199" i="13"/>
  <c r="AW213" i="13"/>
  <c r="AW209" i="13"/>
  <c r="AW205" i="13"/>
  <c r="AW211" i="13"/>
  <c r="AW207" i="13"/>
  <c r="AW195" i="13"/>
  <c r="AW198" i="13"/>
  <c r="AW194" i="13"/>
  <c r="AW187" i="13"/>
  <c r="AW208" i="13"/>
  <c r="AW197" i="13"/>
  <c r="AW193" i="13"/>
  <c r="AW185" i="13"/>
  <c r="AW181" i="13"/>
  <c r="AW177" i="13"/>
  <c r="AW162" i="13"/>
  <c r="AW184" i="13"/>
  <c r="AW180" i="13"/>
  <c r="AW165" i="13"/>
  <c r="AW161" i="13"/>
  <c r="AW204" i="13"/>
  <c r="AW164" i="13"/>
  <c r="AW160" i="13"/>
  <c r="AW178" i="13"/>
  <c r="AW163" i="13"/>
  <c r="AW153" i="13"/>
  <c r="AW182" i="13"/>
  <c r="AW171" i="13"/>
  <c r="AW186" i="13"/>
  <c r="AW179" i="13"/>
  <c r="AW159" i="13"/>
  <c r="AW183" i="13"/>
  <c r="AW196" i="13"/>
  <c r="AW192" i="13"/>
  <c r="BE313" i="13"/>
  <c r="BE311" i="13"/>
  <c r="BE314" i="13" s="1"/>
  <c r="BE312" i="13"/>
  <c r="BE301" i="13"/>
  <c r="BE300" i="13"/>
  <c r="BE303" i="13" s="1"/>
  <c r="BE267" i="13"/>
  <c r="BE266" i="13"/>
  <c r="BE254" i="13"/>
  <c r="BE258" i="13"/>
  <c r="BE250" i="13"/>
  <c r="BE253" i="13"/>
  <c r="BE252" i="13"/>
  <c r="BE251" i="13"/>
  <c r="BE235" i="13"/>
  <c r="BE234" i="13"/>
  <c r="BE231" i="13"/>
  <c r="BE224" i="13"/>
  <c r="BE220" i="13"/>
  <c r="BE247" i="13"/>
  <c r="BE230" i="13"/>
  <c r="BE223" i="13"/>
  <c r="BE233" i="13"/>
  <c r="BE236" i="13"/>
  <c r="BE232" i="13"/>
  <c r="BE221" i="13"/>
  <c r="BE222" i="13"/>
  <c r="BE216" i="13"/>
  <c r="BE212" i="13"/>
  <c r="BE219" i="13"/>
  <c r="BE215" i="13"/>
  <c r="BE218" i="13"/>
  <c r="BE214" i="13"/>
  <c r="BE213" i="13"/>
  <c r="BE210" i="13"/>
  <c r="BE206" i="13"/>
  <c r="BE199" i="13"/>
  <c r="BE211" i="13"/>
  <c r="BE209" i="13"/>
  <c r="BE205" i="13"/>
  <c r="BE229" i="13"/>
  <c r="BE217" i="13"/>
  <c r="BE207" i="13"/>
  <c r="BE195" i="13"/>
  <c r="BE208" i="13"/>
  <c r="BE198" i="13"/>
  <c r="BE194" i="13"/>
  <c r="BE187" i="13"/>
  <c r="BE204" i="13"/>
  <c r="BE197" i="13"/>
  <c r="BE193" i="13"/>
  <c r="BE185" i="13"/>
  <c r="BE181" i="13"/>
  <c r="BE177" i="13"/>
  <c r="BE162" i="13"/>
  <c r="BE184" i="13"/>
  <c r="BE180" i="13"/>
  <c r="BE192" i="13"/>
  <c r="BE165" i="13"/>
  <c r="BE161" i="13"/>
  <c r="BE164" i="13"/>
  <c r="BE160" i="13"/>
  <c r="BE183" i="13"/>
  <c r="BE153" i="13"/>
  <c r="BE196" i="13"/>
  <c r="BE159" i="13"/>
  <c r="BE170" i="13"/>
  <c r="BE178" i="13"/>
  <c r="BE163" i="13"/>
  <c r="BO313" i="13"/>
  <c r="BO312" i="13"/>
  <c r="BO311" i="13"/>
  <c r="BO300" i="13"/>
  <c r="BO303" i="13" s="1"/>
  <c r="BO301" i="13"/>
  <c r="BO266" i="13"/>
  <c r="BO254" i="13"/>
  <c r="BO267" i="13"/>
  <c r="BO253" i="13"/>
  <c r="BO252" i="13"/>
  <c r="BO251" i="13"/>
  <c r="BO247" i="13"/>
  <c r="BO236" i="13"/>
  <c r="BO250" i="13"/>
  <c r="BO234" i="13"/>
  <c r="BO258" i="13"/>
  <c r="BO235" i="13"/>
  <c r="BO233" i="13"/>
  <c r="BO230" i="13"/>
  <c r="BO223" i="13"/>
  <c r="BO229" i="13"/>
  <c r="BO222" i="13"/>
  <c r="BO232" i="13"/>
  <c r="BO221" i="13"/>
  <c r="BO224" i="13"/>
  <c r="BO219" i="13"/>
  <c r="BO215" i="13"/>
  <c r="BO211" i="13"/>
  <c r="BO220" i="13"/>
  <c r="BO218" i="13"/>
  <c r="BO214" i="13"/>
  <c r="BO217" i="13"/>
  <c r="BO213" i="13"/>
  <c r="BO209" i="13"/>
  <c r="BO205" i="13"/>
  <c r="BO216" i="13"/>
  <c r="BO208" i="13"/>
  <c r="BO204" i="13"/>
  <c r="BO207" i="13"/>
  <c r="BO212" i="13"/>
  <c r="BO199" i="13"/>
  <c r="BO195" i="13"/>
  <c r="BO198" i="13"/>
  <c r="BO194" i="13"/>
  <c r="BO187" i="13"/>
  <c r="BO206" i="13"/>
  <c r="BO196" i="13"/>
  <c r="BO162" i="13"/>
  <c r="BO193" i="13"/>
  <c r="BO184" i="13"/>
  <c r="BO180" i="13"/>
  <c r="BO210" i="13"/>
  <c r="BO197" i="13"/>
  <c r="BO165" i="13"/>
  <c r="BO161" i="13"/>
  <c r="BO183" i="13"/>
  <c r="BO179" i="13"/>
  <c r="BO171" i="13"/>
  <c r="BO186" i="13"/>
  <c r="BO182" i="13"/>
  <c r="BO178" i="13"/>
  <c r="BO170" i="13"/>
  <c r="BO177" i="13"/>
  <c r="BO181" i="13"/>
  <c r="BO163" i="13"/>
  <c r="BO159" i="13"/>
  <c r="BO192" i="13"/>
  <c r="BO185" i="13"/>
  <c r="BO160" i="13"/>
  <c r="BO164" i="13"/>
  <c r="BO154" i="13"/>
  <c r="BY312" i="13"/>
  <c r="BY313" i="13"/>
  <c r="BY311" i="13"/>
  <c r="BY301" i="13"/>
  <c r="BY300" i="13"/>
  <c r="BY303" i="13" s="1"/>
  <c r="BY267" i="13"/>
  <c r="BY266" i="13"/>
  <c r="BY258" i="13"/>
  <c r="BY253" i="13"/>
  <c r="BY254" i="13"/>
  <c r="BY252" i="13"/>
  <c r="BY251" i="13"/>
  <c r="BY247" i="13"/>
  <c r="BY236" i="13"/>
  <c r="BY250" i="13"/>
  <c r="BY234" i="13"/>
  <c r="BY233" i="13"/>
  <c r="BY235" i="13"/>
  <c r="BY230" i="13"/>
  <c r="BY223" i="13"/>
  <c r="BY229" i="13"/>
  <c r="BY222" i="13"/>
  <c r="BY231" i="13"/>
  <c r="BY224" i="13"/>
  <c r="BY220" i="13"/>
  <c r="BY219" i="13"/>
  <c r="BY215" i="13"/>
  <c r="BY221" i="13"/>
  <c r="BY218" i="13"/>
  <c r="BY214" i="13"/>
  <c r="BY217" i="13"/>
  <c r="BY213" i="13"/>
  <c r="BY216" i="13"/>
  <c r="BY209" i="13"/>
  <c r="BY205" i="13"/>
  <c r="BY211" i="13"/>
  <c r="BY232" i="13"/>
  <c r="BY212" i="13"/>
  <c r="BY208" i="13"/>
  <c r="BY204" i="13"/>
  <c r="BY210" i="13"/>
  <c r="BY206" i="13"/>
  <c r="BY199" i="13"/>
  <c r="BY198" i="13"/>
  <c r="BY194" i="13"/>
  <c r="BY187" i="13"/>
  <c r="BY197" i="13"/>
  <c r="BY193" i="13"/>
  <c r="BY207" i="13"/>
  <c r="BY196" i="13"/>
  <c r="BY192" i="13"/>
  <c r="BY184" i="13"/>
  <c r="BY180" i="13"/>
  <c r="BY165" i="13"/>
  <c r="BY161" i="13"/>
  <c r="BY183" i="13"/>
  <c r="BY179" i="13"/>
  <c r="BY171" i="13"/>
  <c r="BY195" i="13"/>
  <c r="BY164" i="13"/>
  <c r="BY160" i="13"/>
  <c r="BY163" i="13"/>
  <c r="BY186" i="13"/>
  <c r="BY159" i="13"/>
  <c r="BY177" i="13"/>
  <c r="BY162" i="13"/>
  <c r="BY154" i="13"/>
  <c r="BY181" i="13"/>
  <c r="BY170" i="13"/>
  <c r="BY173" i="13" s="1"/>
  <c r="CG312" i="13"/>
  <c r="CG313" i="13"/>
  <c r="CG311" i="13"/>
  <c r="CG301" i="13"/>
  <c r="CG300" i="13"/>
  <c r="CG303" i="13" s="1"/>
  <c r="CG267" i="13"/>
  <c r="CG266" i="13"/>
  <c r="CG258" i="13"/>
  <c r="CG253" i="13"/>
  <c r="CG252" i="13"/>
  <c r="CG251" i="13"/>
  <c r="CG254" i="13"/>
  <c r="CG250" i="13"/>
  <c r="CG247" i="13"/>
  <c r="CG236" i="13"/>
  <c r="CG234" i="13"/>
  <c r="CG233" i="13"/>
  <c r="CG235" i="13"/>
  <c r="CG230" i="13"/>
  <c r="CG223" i="13"/>
  <c r="CG229" i="13"/>
  <c r="CG222" i="13"/>
  <c r="CG231" i="13"/>
  <c r="CG224" i="13"/>
  <c r="CG220" i="13"/>
  <c r="CG221" i="13"/>
  <c r="CG219" i="13"/>
  <c r="CG215" i="13"/>
  <c r="CG218" i="13"/>
  <c r="CG214" i="13"/>
  <c r="CG232" i="13"/>
  <c r="CG217" i="13"/>
  <c r="CG213" i="13"/>
  <c r="CG212" i="13"/>
  <c r="CG209" i="13"/>
  <c r="CG205" i="13"/>
  <c r="CG208" i="13"/>
  <c r="CG204" i="13"/>
  <c r="CG211" i="13"/>
  <c r="CG216" i="13"/>
  <c r="CG210" i="13"/>
  <c r="CG206" i="13"/>
  <c r="CG199" i="13"/>
  <c r="CG198" i="13"/>
  <c r="CG194" i="13"/>
  <c r="CG187" i="13"/>
  <c r="CG207" i="13"/>
  <c r="CG197" i="13"/>
  <c r="CG193" i="13"/>
  <c r="CG196" i="13"/>
  <c r="CG192" i="13"/>
  <c r="CG195" i="13"/>
  <c r="CG184" i="13"/>
  <c r="CG180" i="13"/>
  <c r="CG165" i="13"/>
  <c r="CG161" i="13"/>
  <c r="CG183" i="13"/>
  <c r="CG179" i="13"/>
  <c r="CG171" i="13"/>
  <c r="CG164" i="13"/>
  <c r="CG160" i="13"/>
  <c r="CG163" i="13"/>
  <c r="CG159" i="13"/>
  <c r="CG177" i="13"/>
  <c r="CG162" i="13"/>
  <c r="CG181" i="13"/>
  <c r="CG170" i="13"/>
  <c r="CG173" i="13" s="1"/>
  <c r="CG185" i="13"/>
  <c r="CG178" i="13"/>
  <c r="CG182" i="13"/>
  <c r="CG154" i="13"/>
  <c r="CG186" i="13"/>
  <c r="CQ311" i="13"/>
  <c r="CQ313" i="13"/>
  <c r="CQ312" i="13"/>
  <c r="CQ300" i="13"/>
  <c r="CQ301" i="13"/>
  <c r="CQ267" i="13"/>
  <c r="CQ258" i="13"/>
  <c r="CQ266" i="13"/>
  <c r="CQ254" i="13"/>
  <c r="CQ252" i="13"/>
  <c r="CQ251" i="13"/>
  <c r="CQ253" i="13"/>
  <c r="CQ250" i="13"/>
  <c r="CQ233" i="13"/>
  <c r="CQ236" i="13"/>
  <c r="CQ235" i="13"/>
  <c r="CQ229" i="13"/>
  <c r="CQ222" i="13"/>
  <c r="CQ232" i="13"/>
  <c r="CQ221" i="13"/>
  <c r="CQ231" i="13"/>
  <c r="CQ224" i="13"/>
  <c r="CQ220" i="13"/>
  <c r="CQ247" i="13"/>
  <c r="CQ234" i="13"/>
  <c r="CQ223" i="13"/>
  <c r="CQ218" i="13"/>
  <c r="CQ214" i="13"/>
  <c r="CQ217" i="13"/>
  <c r="CQ213" i="13"/>
  <c r="CQ216" i="13"/>
  <c r="CQ212" i="13"/>
  <c r="CQ211" i="13"/>
  <c r="CQ230" i="13"/>
  <c r="CQ219" i="13"/>
  <c r="CQ208" i="13"/>
  <c r="CQ204" i="13"/>
  <c r="CQ215" i="13"/>
  <c r="CQ207" i="13"/>
  <c r="CQ210" i="13"/>
  <c r="CQ206" i="13"/>
  <c r="CQ198" i="13"/>
  <c r="CQ194" i="13"/>
  <c r="CQ187" i="13"/>
  <c r="CQ197" i="13"/>
  <c r="CQ193" i="13"/>
  <c r="CQ165" i="13"/>
  <c r="CQ161" i="13"/>
  <c r="CQ209" i="13"/>
  <c r="CQ183" i="13"/>
  <c r="CQ179" i="13"/>
  <c r="CQ171" i="13"/>
  <c r="CQ164" i="13"/>
  <c r="CQ160" i="13"/>
  <c r="CQ199" i="13"/>
  <c r="CQ186" i="13"/>
  <c r="CQ182" i="13"/>
  <c r="CQ178" i="13"/>
  <c r="CQ170" i="13"/>
  <c r="CQ192" i="13"/>
  <c r="CQ185" i="13"/>
  <c r="CQ181" i="13"/>
  <c r="CQ177" i="13"/>
  <c r="CQ195" i="13"/>
  <c r="CQ154" i="13"/>
  <c r="CQ205" i="13"/>
  <c r="CQ196" i="13"/>
  <c r="CQ180" i="13"/>
  <c r="CQ162" i="13"/>
  <c r="CQ153" i="13"/>
  <c r="CQ156" i="13" s="1"/>
  <c r="DA313" i="13"/>
  <c r="DA312" i="13"/>
  <c r="DA311" i="13"/>
  <c r="DA300" i="13"/>
  <c r="DA303" i="13" s="1"/>
  <c r="DA301" i="13"/>
  <c r="DA267" i="13"/>
  <c r="DA266" i="13"/>
  <c r="DA258" i="13"/>
  <c r="DA254" i="13"/>
  <c r="DA252" i="13"/>
  <c r="DA251" i="13"/>
  <c r="DA250" i="13"/>
  <c r="DA253" i="13"/>
  <c r="DA247" i="13"/>
  <c r="DA236" i="13"/>
  <c r="DA233" i="13"/>
  <c r="DA234" i="13"/>
  <c r="DA229" i="13"/>
  <c r="DA222" i="13"/>
  <c r="DA232" i="13"/>
  <c r="DA221" i="13"/>
  <c r="DA235" i="13"/>
  <c r="DA230" i="13"/>
  <c r="DA223" i="13"/>
  <c r="DA224" i="13"/>
  <c r="DA218" i="13"/>
  <c r="DA214" i="13"/>
  <c r="DA220" i="13"/>
  <c r="DA217" i="13"/>
  <c r="DA213" i="13"/>
  <c r="DA216" i="13"/>
  <c r="DA212" i="13"/>
  <c r="DA215" i="13"/>
  <c r="DA208" i="13"/>
  <c r="DA204" i="13"/>
  <c r="DA207" i="13"/>
  <c r="DA211" i="13"/>
  <c r="DA219" i="13"/>
  <c r="DA209" i="13"/>
  <c r="DA205" i="13"/>
  <c r="DA197" i="13"/>
  <c r="DA193" i="13"/>
  <c r="DA199" i="13"/>
  <c r="DA231" i="13"/>
  <c r="DA210" i="13"/>
  <c r="DA196" i="13"/>
  <c r="DA192" i="13"/>
  <c r="DA206" i="13"/>
  <c r="DA195" i="13"/>
  <c r="DA198" i="13"/>
  <c r="DA183" i="13"/>
  <c r="DA179" i="13"/>
  <c r="DA171" i="13"/>
  <c r="DA164" i="13"/>
  <c r="DA160" i="13"/>
  <c r="DA186" i="13"/>
  <c r="DA182" i="13"/>
  <c r="DA178" i="13"/>
  <c r="DA170" i="13"/>
  <c r="DA163" i="13"/>
  <c r="DA162" i="13"/>
  <c r="DA161" i="13"/>
  <c r="DA194" i="13"/>
  <c r="DA187" i="13"/>
  <c r="DA180" i="13"/>
  <c r="DA165" i="13"/>
  <c r="DA184" i="13"/>
  <c r="DA177" i="13"/>
  <c r="DA154" i="13"/>
  <c r="DA181" i="13"/>
  <c r="DA185" i="13"/>
  <c r="DI313" i="13"/>
  <c r="DI312" i="13"/>
  <c r="DI300" i="13"/>
  <c r="DI311" i="13"/>
  <c r="DI301" i="13"/>
  <c r="DI267" i="13"/>
  <c r="DI266" i="13"/>
  <c r="DI258" i="13"/>
  <c r="DI254" i="13"/>
  <c r="DI252" i="13"/>
  <c r="DI251" i="13"/>
  <c r="DI250" i="13"/>
  <c r="DI253" i="13"/>
  <c r="DI247" i="13"/>
  <c r="DI236" i="13"/>
  <c r="DI233" i="13"/>
  <c r="DI234" i="13"/>
  <c r="DI235" i="13"/>
  <c r="DI229" i="13"/>
  <c r="DI222" i="13"/>
  <c r="DI232" i="13"/>
  <c r="DI221" i="13"/>
  <c r="DI230" i="13"/>
  <c r="DI223" i="13"/>
  <c r="DI220" i="13"/>
  <c r="DI218" i="13"/>
  <c r="DI214" i="13"/>
  <c r="DI217" i="13"/>
  <c r="DI213" i="13"/>
  <c r="DI231" i="13"/>
  <c r="DI216" i="13"/>
  <c r="DI212" i="13"/>
  <c r="DI208" i="13"/>
  <c r="DI204" i="13"/>
  <c r="DI224" i="13"/>
  <c r="DI207" i="13"/>
  <c r="DI215" i="13"/>
  <c r="DI209" i="13"/>
  <c r="DI205" i="13"/>
  <c r="DI210" i="13"/>
  <c r="DI197" i="13"/>
  <c r="DI193" i="13"/>
  <c r="DI206" i="13"/>
  <c r="DI196" i="13"/>
  <c r="DI192" i="13"/>
  <c r="DI219" i="13"/>
  <c r="DI195" i="13"/>
  <c r="DI183" i="13"/>
  <c r="DI179" i="13"/>
  <c r="DI171" i="13"/>
  <c r="DI199" i="13"/>
  <c r="DI164" i="13"/>
  <c r="DI160" i="13"/>
  <c r="DI211" i="13"/>
  <c r="DI186" i="13"/>
  <c r="DI182" i="13"/>
  <c r="DI178" i="13"/>
  <c r="DI170" i="13"/>
  <c r="DI173" i="13" s="1"/>
  <c r="DI187" i="13"/>
  <c r="DI163" i="13"/>
  <c r="DI198" i="13"/>
  <c r="DI162" i="13"/>
  <c r="DI181" i="13"/>
  <c r="DI185" i="13"/>
  <c r="DI154" i="13"/>
  <c r="DI161" i="13"/>
  <c r="DS313" i="13"/>
  <c r="DS312" i="13"/>
  <c r="DS311" i="13"/>
  <c r="DS301" i="13"/>
  <c r="DS300" i="13"/>
  <c r="DS266" i="13"/>
  <c r="DS258" i="13"/>
  <c r="DS267" i="13"/>
  <c r="DS254" i="13"/>
  <c r="DS251" i="13"/>
  <c r="DS253" i="13"/>
  <c r="DS247" i="13"/>
  <c r="DS236" i="13"/>
  <c r="DS250" i="13"/>
  <c r="DS252" i="13"/>
  <c r="DS232" i="13"/>
  <c r="DS221" i="13"/>
  <c r="DS234" i="13"/>
  <c r="DS231" i="13"/>
  <c r="DS224" i="13"/>
  <c r="DS220" i="13"/>
  <c r="DS230" i="13"/>
  <c r="DS223" i="13"/>
  <c r="DS222" i="13"/>
  <c r="DS217" i="13"/>
  <c r="DS213" i="13"/>
  <c r="DS235" i="13"/>
  <c r="DS216" i="13"/>
  <c r="DS212" i="13"/>
  <c r="DS233" i="13"/>
  <c r="DS219" i="13"/>
  <c r="DS215" i="13"/>
  <c r="DS211" i="13"/>
  <c r="DS218" i="13"/>
  <c r="DS207" i="13"/>
  <c r="DS229" i="13"/>
  <c r="DS214" i="13"/>
  <c r="DS210" i="13"/>
  <c r="DS206" i="13"/>
  <c r="DS199" i="13"/>
  <c r="DS209" i="13"/>
  <c r="DS205" i="13"/>
  <c r="DS197" i="13"/>
  <c r="DS193" i="13"/>
  <c r="DS196" i="13"/>
  <c r="DS192" i="13"/>
  <c r="DS208" i="13"/>
  <c r="DS194" i="13"/>
  <c r="DS164" i="13"/>
  <c r="DS160" i="13"/>
  <c r="DS198" i="13"/>
  <c r="DS186" i="13"/>
  <c r="DS182" i="13"/>
  <c r="DS178" i="13"/>
  <c r="DS170" i="13"/>
  <c r="DS195" i="13"/>
  <c r="DS163" i="13"/>
  <c r="DS185" i="13"/>
  <c r="DS181" i="13"/>
  <c r="DS177" i="13"/>
  <c r="DS184" i="13"/>
  <c r="DS180" i="13"/>
  <c r="DS171" i="13"/>
  <c r="DS179" i="13"/>
  <c r="DS161" i="13"/>
  <c r="DS154" i="13"/>
  <c r="DS183" i="13"/>
  <c r="DS165" i="13"/>
  <c r="DS204" i="13"/>
  <c r="DS162" i="13"/>
  <c r="DS153" i="13"/>
  <c r="DS156" i="13" s="1"/>
  <c r="DS159" i="13"/>
  <c r="EC313" i="13"/>
  <c r="EC312" i="13"/>
  <c r="EC311" i="13"/>
  <c r="EC301" i="13"/>
  <c r="EC300" i="13"/>
  <c r="EC266" i="13"/>
  <c r="EC267" i="13"/>
  <c r="EC254" i="13"/>
  <c r="EC258" i="13"/>
  <c r="EC251" i="13"/>
  <c r="EC253" i="13"/>
  <c r="EC252" i="13"/>
  <c r="EC250" i="13"/>
  <c r="EC247" i="13"/>
  <c r="EC235" i="13"/>
  <c r="EC236" i="13"/>
  <c r="EC233" i="13"/>
  <c r="EC232" i="13"/>
  <c r="EC221" i="13"/>
  <c r="EC231" i="13"/>
  <c r="EC224" i="13"/>
  <c r="EC220" i="13"/>
  <c r="EC234" i="13"/>
  <c r="EC229" i="13"/>
  <c r="EC222" i="13"/>
  <c r="EC223" i="13"/>
  <c r="EC217" i="13"/>
  <c r="EC213" i="13"/>
  <c r="EC216" i="13"/>
  <c r="EC212" i="13"/>
  <c r="EC219" i="13"/>
  <c r="EC215" i="13"/>
  <c r="EC211" i="13"/>
  <c r="EC214" i="13"/>
  <c r="EC207" i="13"/>
  <c r="EC210" i="13"/>
  <c r="EC206" i="13"/>
  <c r="EC199" i="13"/>
  <c r="EC230" i="13"/>
  <c r="EC218" i="13"/>
  <c r="EC208" i="13"/>
  <c r="EC204" i="13"/>
  <c r="EC196" i="13"/>
  <c r="EC192" i="13"/>
  <c r="EC209" i="13"/>
  <c r="EC195" i="13"/>
  <c r="EC205" i="13"/>
  <c r="EC198" i="13"/>
  <c r="EC194" i="13"/>
  <c r="EC187" i="13"/>
  <c r="EC186" i="13"/>
  <c r="EC182" i="13"/>
  <c r="EC178" i="13"/>
  <c r="EC170" i="13"/>
  <c r="EC163" i="13"/>
  <c r="EC185" i="13"/>
  <c r="EC181" i="13"/>
  <c r="EC177" i="13"/>
  <c r="EC193" i="13"/>
  <c r="EC162" i="13"/>
  <c r="EC165" i="13"/>
  <c r="EC161" i="13"/>
  <c r="EC184" i="13"/>
  <c r="EC154" i="13"/>
  <c r="EC197" i="13"/>
  <c r="EC153" i="13"/>
  <c r="EC171" i="13"/>
  <c r="EC160" i="13"/>
  <c r="EC159" i="13"/>
  <c r="EC179" i="13"/>
  <c r="EC164" i="13"/>
  <c r="EK312" i="13"/>
  <c r="EK313" i="13"/>
  <c r="EK311" i="13"/>
  <c r="EK301" i="13"/>
  <c r="EK300" i="13"/>
  <c r="EK266" i="13"/>
  <c r="EK267" i="13"/>
  <c r="EK254" i="13"/>
  <c r="EK251" i="13"/>
  <c r="EK253" i="13"/>
  <c r="EK258" i="13"/>
  <c r="EK252" i="13"/>
  <c r="EK250" i="13"/>
  <c r="EK236" i="13"/>
  <c r="EK235" i="13"/>
  <c r="EK233" i="13"/>
  <c r="EK232" i="13"/>
  <c r="EK221" i="13"/>
  <c r="EK234" i="13"/>
  <c r="EK231" i="13"/>
  <c r="EK224" i="13"/>
  <c r="EK220" i="13"/>
  <c r="EK247" i="13"/>
  <c r="EK229" i="13"/>
  <c r="EK222" i="13"/>
  <c r="EK217" i="13"/>
  <c r="EK213" i="13"/>
  <c r="EK216" i="13"/>
  <c r="EK212" i="13"/>
  <c r="EK230" i="13"/>
  <c r="EK219" i="13"/>
  <c r="EK215" i="13"/>
  <c r="EK211" i="13"/>
  <c r="EK207" i="13"/>
  <c r="EK210" i="13"/>
  <c r="EK206" i="13"/>
  <c r="EK199" i="13"/>
  <c r="EK214" i="13"/>
  <c r="EK208" i="13"/>
  <c r="EK204" i="13"/>
  <c r="EK209" i="13"/>
  <c r="EK196" i="13"/>
  <c r="EK192" i="13"/>
  <c r="EK205" i="13"/>
  <c r="EK195" i="13"/>
  <c r="EK223" i="13"/>
  <c r="EK198" i="13"/>
  <c r="EK194" i="13"/>
  <c r="EK187" i="13"/>
  <c r="EK193" i="13"/>
  <c r="EK186" i="13"/>
  <c r="EK182" i="13"/>
  <c r="EK178" i="13"/>
  <c r="EK170" i="13"/>
  <c r="EK197" i="13"/>
  <c r="EK163" i="13"/>
  <c r="EK218" i="13"/>
  <c r="EK185" i="13"/>
  <c r="EK181" i="13"/>
  <c r="EK177" i="13"/>
  <c r="EK162" i="13"/>
  <c r="EK165" i="13"/>
  <c r="EK161" i="13"/>
  <c r="EK154" i="13"/>
  <c r="EK171" i="13"/>
  <c r="EK160" i="13"/>
  <c r="EK179" i="13"/>
  <c r="EK164" i="13"/>
  <c r="EK153" i="13"/>
  <c r="EK183" i="13"/>
  <c r="EK180" i="13"/>
  <c r="EK159" i="13"/>
  <c r="EK184" i="13"/>
  <c r="EU313" i="13"/>
  <c r="EU312" i="13"/>
  <c r="EU311" i="13"/>
  <c r="EU301" i="13"/>
  <c r="EU300" i="13"/>
  <c r="EU267" i="13"/>
  <c r="EU266" i="13"/>
  <c r="EU258" i="13"/>
  <c r="EU253" i="13"/>
  <c r="EU252" i="13"/>
  <c r="EU251" i="13"/>
  <c r="EU254" i="13"/>
  <c r="EU247" i="13"/>
  <c r="EU236" i="13"/>
  <c r="EU235" i="13"/>
  <c r="EU250" i="13"/>
  <c r="EU231" i="13"/>
  <c r="EU224" i="13"/>
  <c r="EU220" i="13"/>
  <c r="EU233" i="13"/>
  <c r="EU230" i="13"/>
  <c r="EU223" i="13"/>
  <c r="EU229" i="13"/>
  <c r="EU222" i="13"/>
  <c r="EU221" i="13"/>
  <c r="EU216" i="13"/>
  <c r="EU212" i="13"/>
  <c r="EU234" i="13"/>
  <c r="EU219" i="13"/>
  <c r="EU215" i="13"/>
  <c r="EU211" i="13"/>
  <c r="EU232" i="13"/>
  <c r="EU218" i="13"/>
  <c r="EU214" i="13"/>
  <c r="EU217" i="13"/>
  <c r="EU210" i="13"/>
  <c r="EU206" i="13"/>
  <c r="EU199" i="13"/>
  <c r="EU213" i="13"/>
  <c r="EU209" i="13"/>
  <c r="EU205" i="13"/>
  <c r="EU208" i="13"/>
  <c r="EU204" i="13"/>
  <c r="EU196" i="13"/>
  <c r="EU192" i="13"/>
  <c r="EU195" i="13"/>
  <c r="EU163" i="13"/>
  <c r="EU185" i="13"/>
  <c r="EU181" i="13"/>
  <c r="EU177" i="13"/>
  <c r="EU162" i="13"/>
  <c r="EU184" i="13"/>
  <c r="EU180" i="13"/>
  <c r="EU197" i="13"/>
  <c r="EU187" i="13"/>
  <c r="EU183" i="13"/>
  <c r="EU179" i="13"/>
  <c r="EU171" i="13"/>
  <c r="EU193" i="13"/>
  <c r="EU165" i="13"/>
  <c r="EU153" i="13"/>
  <c r="EU156" i="13" s="1"/>
  <c r="EU198" i="13"/>
  <c r="EU194" i="13"/>
  <c r="EU159" i="13"/>
  <c r="EU207" i="13"/>
  <c r="EU170" i="13"/>
  <c r="EU173" i="13" s="1"/>
  <c r="EU178" i="13"/>
  <c r="EU160" i="13"/>
  <c r="FE313" i="13"/>
  <c r="FE312" i="13"/>
  <c r="FE311" i="13"/>
  <c r="FE301" i="13"/>
  <c r="FE300" i="13"/>
  <c r="FE303" i="13" s="1"/>
  <c r="FE267" i="13"/>
  <c r="FE266" i="13"/>
  <c r="FE254" i="13"/>
  <c r="FE258" i="13"/>
  <c r="FE250" i="13"/>
  <c r="FE253" i="13"/>
  <c r="FE252" i="13"/>
  <c r="FE251" i="13"/>
  <c r="FE247" i="13"/>
  <c r="FE235" i="13"/>
  <c r="FE234" i="13"/>
  <c r="FE236" i="13"/>
  <c r="FE231" i="13"/>
  <c r="FE224" i="13"/>
  <c r="FE220" i="13"/>
  <c r="FE230" i="13"/>
  <c r="FE223" i="13"/>
  <c r="FE233" i="13"/>
  <c r="FE232" i="13"/>
  <c r="FE221" i="13"/>
  <c r="FE222" i="13"/>
  <c r="FE216" i="13"/>
  <c r="FE212" i="13"/>
  <c r="FE219" i="13"/>
  <c r="FE215" i="13"/>
  <c r="FE218" i="13"/>
  <c r="FE214" i="13"/>
  <c r="FE229" i="13"/>
  <c r="FE213" i="13"/>
  <c r="FE210" i="13"/>
  <c r="FE206" i="13"/>
  <c r="FE199" i="13"/>
  <c r="FE211" i="13"/>
  <c r="FE209" i="13"/>
  <c r="FE205" i="13"/>
  <c r="FE217" i="13"/>
  <c r="FE207" i="13"/>
  <c r="FE195" i="13"/>
  <c r="FE208" i="13"/>
  <c r="FE198" i="13"/>
  <c r="FE194" i="13"/>
  <c r="FE187" i="13"/>
  <c r="FE204" i="13"/>
  <c r="FE197" i="13"/>
  <c r="FE193" i="13"/>
  <c r="FE196" i="13"/>
  <c r="FE185" i="13"/>
  <c r="FE181" i="13"/>
  <c r="FE177" i="13"/>
  <c r="FE162" i="13"/>
  <c r="FE184" i="13"/>
  <c r="FE180" i="13"/>
  <c r="FE165" i="13"/>
  <c r="FE161" i="13"/>
  <c r="FE164" i="13"/>
  <c r="FE160" i="13"/>
  <c r="FE170" i="13"/>
  <c r="FE153" i="13"/>
  <c r="FE178" i="13"/>
  <c r="FE163" i="13"/>
  <c r="FE182" i="13"/>
  <c r="FE171" i="13"/>
  <c r="FE159" i="13"/>
  <c r="FE186" i="13"/>
  <c r="FE179" i="13"/>
  <c r="FE183" i="13"/>
  <c r="FM313" i="13"/>
  <c r="FM311" i="13"/>
  <c r="FM312" i="13"/>
  <c r="FM301" i="13"/>
  <c r="FM300" i="13"/>
  <c r="FM267" i="13"/>
  <c r="FM266" i="13"/>
  <c r="FM254" i="13"/>
  <c r="FM258" i="13"/>
  <c r="FM250" i="13"/>
  <c r="FM253" i="13"/>
  <c r="FM252" i="13"/>
  <c r="FM251" i="13"/>
  <c r="FM236" i="13"/>
  <c r="FM235" i="13"/>
  <c r="FM234" i="13"/>
  <c r="FM247" i="13"/>
  <c r="FM231" i="13"/>
  <c r="FM224" i="13"/>
  <c r="FM220" i="13"/>
  <c r="FM233" i="13"/>
  <c r="FM230" i="13"/>
  <c r="FM223" i="13"/>
  <c r="FM232" i="13"/>
  <c r="FM221" i="13"/>
  <c r="FM216" i="13"/>
  <c r="FM212" i="13"/>
  <c r="FM219" i="13"/>
  <c r="FM215" i="13"/>
  <c r="FM229" i="13"/>
  <c r="FM218" i="13"/>
  <c r="FM214" i="13"/>
  <c r="FM210" i="13"/>
  <c r="FM206" i="13"/>
  <c r="FM199" i="13"/>
  <c r="FM209" i="13"/>
  <c r="FM205" i="13"/>
  <c r="FM222" i="13"/>
  <c r="FM213" i="13"/>
  <c r="FM211" i="13"/>
  <c r="FM207" i="13"/>
  <c r="FM217" i="13"/>
  <c r="FM208" i="13"/>
  <c r="FM195" i="13"/>
  <c r="FM204" i="13"/>
  <c r="FM198" i="13"/>
  <c r="FM194" i="13"/>
  <c r="FM187" i="13"/>
  <c r="FM197" i="13"/>
  <c r="FM193" i="13"/>
  <c r="FM185" i="13"/>
  <c r="FM181" i="13"/>
  <c r="FM177" i="13"/>
  <c r="FM162" i="13"/>
  <c r="FM184" i="13"/>
  <c r="FM180" i="13"/>
  <c r="FM165" i="13"/>
  <c r="FM161" i="13"/>
  <c r="FM196" i="13"/>
  <c r="FM164" i="13"/>
  <c r="FM160" i="13"/>
  <c r="FM186" i="13"/>
  <c r="FM179" i="13"/>
  <c r="FM153" i="13"/>
  <c r="FM156" i="13" s="1"/>
  <c r="FM183" i="13"/>
  <c r="FM159" i="13"/>
  <c r="FM192" i="13"/>
  <c r="FM170" i="13"/>
  <c r="FW313" i="13"/>
  <c r="FW312" i="13"/>
  <c r="FW311" i="13"/>
  <c r="FW300" i="13"/>
  <c r="FW303" i="13" s="1"/>
  <c r="FW301" i="13"/>
  <c r="FW266" i="13"/>
  <c r="FW254" i="13"/>
  <c r="FW267" i="13"/>
  <c r="FW253" i="13"/>
  <c r="FW252" i="13"/>
  <c r="FW258" i="13"/>
  <c r="FW251" i="13"/>
  <c r="FW236" i="13"/>
  <c r="FW234" i="13"/>
  <c r="FW247" i="13"/>
  <c r="FW250" i="13"/>
  <c r="FW235" i="13"/>
  <c r="FW230" i="13"/>
  <c r="FW223" i="13"/>
  <c r="FW229" i="13"/>
  <c r="FW222" i="13"/>
  <c r="FW232" i="13"/>
  <c r="FW221" i="13"/>
  <c r="FW220" i="13"/>
  <c r="FW219" i="13"/>
  <c r="FW215" i="13"/>
  <c r="FW211" i="13"/>
  <c r="FW218" i="13"/>
  <c r="FW214" i="13"/>
  <c r="FW231" i="13"/>
  <c r="FW217" i="13"/>
  <c r="FW213" i="13"/>
  <c r="FW216" i="13"/>
  <c r="FW209" i="13"/>
  <c r="FW205" i="13"/>
  <c r="FW212" i="13"/>
  <c r="FW208" i="13"/>
  <c r="FW204" i="13"/>
  <c r="FW207" i="13"/>
  <c r="FW195" i="13"/>
  <c r="FW199" i="13"/>
  <c r="FW210" i="13"/>
  <c r="FW198" i="13"/>
  <c r="FW194" i="13"/>
  <c r="FW187" i="13"/>
  <c r="FW233" i="13"/>
  <c r="FW192" i="13"/>
  <c r="FW162" i="13"/>
  <c r="FW196" i="13"/>
  <c r="FW184" i="13"/>
  <c r="FW180" i="13"/>
  <c r="FW193" i="13"/>
  <c r="FW165" i="13"/>
  <c r="FW161" i="13"/>
  <c r="FW197" i="13"/>
  <c r="FW183" i="13"/>
  <c r="FW179" i="13"/>
  <c r="FW171" i="13"/>
  <c r="FW186" i="13"/>
  <c r="FW182" i="13"/>
  <c r="FW178" i="13"/>
  <c r="FW170" i="13"/>
  <c r="FW177" i="13"/>
  <c r="FW159" i="13"/>
  <c r="FW206" i="13"/>
  <c r="FW181" i="13"/>
  <c r="FW163" i="13"/>
  <c r="FW224" i="13"/>
  <c r="FW185" i="13"/>
  <c r="FW160" i="13"/>
  <c r="FW164" i="13"/>
  <c r="FW154" i="13"/>
  <c r="GG312" i="13"/>
  <c r="GG313" i="13"/>
  <c r="GG311" i="13"/>
  <c r="GG301" i="13"/>
  <c r="GG300" i="13"/>
  <c r="GG267" i="13"/>
  <c r="GG266" i="13"/>
  <c r="GG258" i="13"/>
  <c r="GG253" i="13"/>
  <c r="GG247" i="13"/>
  <c r="GG254" i="13"/>
  <c r="GG252" i="13"/>
  <c r="GG251" i="13"/>
  <c r="GG250" i="13"/>
  <c r="GG236" i="13"/>
  <c r="GG234" i="13"/>
  <c r="GG233" i="13"/>
  <c r="GG235" i="13"/>
  <c r="GG230" i="13"/>
  <c r="GG223" i="13"/>
  <c r="GG229" i="13"/>
  <c r="GG222" i="13"/>
  <c r="GG231" i="13"/>
  <c r="GG224" i="13"/>
  <c r="GG220" i="13"/>
  <c r="GG221" i="13"/>
  <c r="GG219" i="13"/>
  <c r="GG215" i="13"/>
  <c r="GG218" i="13"/>
  <c r="GG214" i="13"/>
  <c r="GG232" i="13"/>
  <c r="GG217" i="13"/>
  <c r="GG213" i="13"/>
  <c r="GG212" i="13"/>
  <c r="GG209" i="13"/>
  <c r="GG205" i="13"/>
  <c r="GG208" i="13"/>
  <c r="GG204" i="13"/>
  <c r="GG211" i="13"/>
  <c r="GG216" i="13"/>
  <c r="GG210" i="13"/>
  <c r="GG206" i="13"/>
  <c r="GG199" i="13"/>
  <c r="GG198" i="13"/>
  <c r="GG194" i="13"/>
  <c r="GG187" i="13"/>
  <c r="GG207" i="13"/>
  <c r="GG197" i="13"/>
  <c r="GG193" i="13"/>
  <c r="GG196" i="13"/>
  <c r="GG192" i="13"/>
  <c r="GG184" i="13"/>
  <c r="GG180" i="13"/>
  <c r="GG165" i="13"/>
  <c r="GG161" i="13"/>
  <c r="GG183" i="13"/>
  <c r="GG179" i="13"/>
  <c r="GG171" i="13"/>
  <c r="GG164" i="13"/>
  <c r="GG160" i="13"/>
  <c r="GG163" i="13"/>
  <c r="GG182" i="13"/>
  <c r="GG159" i="13"/>
  <c r="GG186" i="13"/>
  <c r="GG154" i="13"/>
  <c r="GG177" i="13"/>
  <c r="GG162" i="13"/>
  <c r="GO312" i="13"/>
  <c r="GO313" i="13"/>
  <c r="GO311" i="13"/>
  <c r="GO301" i="13"/>
  <c r="GO300" i="13"/>
  <c r="GO267" i="13"/>
  <c r="GO266" i="13"/>
  <c r="GO258" i="13"/>
  <c r="GO253" i="13"/>
  <c r="GO247" i="13"/>
  <c r="GO252" i="13"/>
  <c r="GO251" i="13"/>
  <c r="GO236" i="13"/>
  <c r="GO254" i="13"/>
  <c r="GO234" i="13"/>
  <c r="GO250" i="13"/>
  <c r="GO233" i="13"/>
  <c r="GO235" i="13"/>
  <c r="GO230" i="13"/>
  <c r="GO223" i="13"/>
  <c r="GO229" i="13"/>
  <c r="GO222" i="13"/>
  <c r="GO231" i="13"/>
  <c r="GO224" i="13"/>
  <c r="GO220" i="13"/>
  <c r="GO219" i="13"/>
  <c r="GO215" i="13"/>
  <c r="GO232" i="13"/>
  <c r="GO218" i="13"/>
  <c r="GO214" i="13"/>
  <c r="GO217" i="13"/>
  <c r="GO213" i="13"/>
  <c r="GO221" i="13"/>
  <c r="GO209" i="13"/>
  <c r="GO205" i="13"/>
  <c r="GO211" i="13"/>
  <c r="GO208" i="13"/>
  <c r="GO204" i="13"/>
  <c r="GO212" i="13"/>
  <c r="GO210" i="13"/>
  <c r="GO206" i="13"/>
  <c r="GO199" i="13"/>
  <c r="GO207" i="13"/>
  <c r="GO198" i="13"/>
  <c r="GO194" i="13"/>
  <c r="GO187" i="13"/>
  <c r="GO216" i="13"/>
  <c r="GO197" i="13"/>
  <c r="GO193" i="13"/>
  <c r="GO196" i="13"/>
  <c r="GO192" i="13"/>
  <c r="GO184" i="13"/>
  <c r="GO180" i="13"/>
  <c r="GO195" i="13"/>
  <c r="GO165" i="13"/>
  <c r="GO161" i="13"/>
  <c r="GO183" i="13"/>
  <c r="GO179" i="13"/>
  <c r="GO171" i="13"/>
  <c r="GO164" i="13"/>
  <c r="GO160" i="13"/>
  <c r="GO163" i="13"/>
  <c r="GO159" i="13"/>
  <c r="GO177" i="13"/>
  <c r="GO162" i="13"/>
  <c r="GO181" i="13"/>
  <c r="GO170" i="13"/>
  <c r="GO173" i="13" s="1"/>
  <c r="GO185" i="13"/>
  <c r="GO178" i="13"/>
  <c r="GO154" i="13"/>
  <c r="GO182" i="13"/>
  <c r="GY313" i="13"/>
  <c r="GY312" i="13"/>
  <c r="GY311" i="13"/>
  <c r="GY301" i="13"/>
  <c r="GY300" i="13"/>
  <c r="GY267" i="13"/>
  <c r="GY266" i="13"/>
  <c r="GY258" i="13"/>
  <c r="GY254" i="13"/>
  <c r="GY252" i="13"/>
  <c r="GY251" i="13"/>
  <c r="GY253" i="13"/>
  <c r="GY250" i="13"/>
  <c r="GY233" i="13"/>
  <c r="GY247" i="13"/>
  <c r="GY235" i="13"/>
  <c r="GY229" i="13"/>
  <c r="GY222" i="13"/>
  <c r="GY236" i="13"/>
  <c r="GY234" i="13"/>
  <c r="GY232" i="13"/>
  <c r="GY221" i="13"/>
  <c r="GY231" i="13"/>
  <c r="GY224" i="13"/>
  <c r="GY220" i="13"/>
  <c r="GY218" i="13"/>
  <c r="GY214" i="13"/>
  <c r="GY217" i="13"/>
  <c r="GY213" i="13"/>
  <c r="GY230" i="13"/>
  <c r="GY216" i="13"/>
  <c r="GY212" i="13"/>
  <c r="GY223" i="13"/>
  <c r="GY215" i="13"/>
  <c r="GY208" i="13"/>
  <c r="GY204" i="13"/>
  <c r="GY207" i="13"/>
  <c r="GY210" i="13"/>
  <c r="GY206" i="13"/>
  <c r="GY219" i="13"/>
  <c r="GY198" i="13"/>
  <c r="GY194" i="13"/>
  <c r="GY187" i="13"/>
  <c r="GY209" i="13"/>
  <c r="GY197" i="13"/>
  <c r="GY193" i="13"/>
  <c r="GY211" i="13"/>
  <c r="GY165" i="13"/>
  <c r="GY161" i="13"/>
  <c r="GY183" i="13"/>
  <c r="GY179" i="13"/>
  <c r="GY171" i="13"/>
  <c r="GY164" i="13"/>
  <c r="GY160" i="13"/>
  <c r="GY186" i="13"/>
  <c r="GY182" i="13"/>
  <c r="GY178" i="13"/>
  <c r="GY170" i="13"/>
  <c r="GY173" i="13" s="1"/>
  <c r="GY205" i="13"/>
  <c r="GY199" i="13"/>
  <c r="GY195" i="13"/>
  <c r="GY185" i="13"/>
  <c r="GY181" i="13"/>
  <c r="GY177" i="13"/>
  <c r="GY163" i="13"/>
  <c r="GY154" i="13"/>
  <c r="GY153" i="13"/>
  <c r="HI313" i="13"/>
  <c r="HI312" i="13"/>
  <c r="HI300" i="13"/>
  <c r="HI311" i="13"/>
  <c r="HI301" i="13"/>
  <c r="HI267" i="13"/>
  <c r="HI266" i="13"/>
  <c r="HI258" i="13"/>
  <c r="HI254" i="13"/>
  <c r="HI252" i="13"/>
  <c r="HI251" i="13"/>
  <c r="HI250" i="13"/>
  <c r="HI253" i="13"/>
  <c r="HI247" i="13"/>
  <c r="HI236" i="13"/>
  <c r="HI233" i="13"/>
  <c r="HI232" i="13"/>
  <c r="HI234" i="13"/>
  <c r="HI229" i="13"/>
  <c r="HI222" i="13"/>
  <c r="HI221" i="13"/>
  <c r="HI230" i="13"/>
  <c r="HI223" i="13"/>
  <c r="HI220" i="13"/>
  <c r="HI218" i="13"/>
  <c r="HI214" i="13"/>
  <c r="HI235" i="13"/>
  <c r="HI217" i="13"/>
  <c r="HI213" i="13"/>
  <c r="HI231" i="13"/>
  <c r="HI216" i="13"/>
  <c r="HI212" i="13"/>
  <c r="HI208" i="13"/>
  <c r="HI204" i="13"/>
  <c r="HI207" i="13"/>
  <c r="HI215" i="13"/>
  <c r="HI209" i="13"/>
  <c r="HI205" i="13"/>
  <c r="HI210" i="13"/>
  <c r="HI197" i="13"/>
  <c r="HI193" i="13"/>
  <c r="HI211" i="13"/>
  <c r="HI206" i="13"/>
  <c r="HI199" i="13"/>
  <c r="HI196" i="13"/>
  <c r="HI192" i="13"/>
  <c r="HI224" i="13"/>
  <c r="HI195" i="13"/>
  <c r="HI194" i="13"/>
  <c r="HI183" i="13"/>
  <c r="HI179" i="13"/>
  <c r="HI171" i="13"/>
  <c r="HI198" i="13"/>
  <c r="HI164" i="13"/>
  <c r="HI160" i="13"/>
  <c r="HI186" i="13"/>
  <c r="HI182" i="13"/>
  <c r="HI178" i="13"/>
  <c r="HI170" i="13"/>
  <c r="HI173" i="13" s="1"/>
  <c r="HI163" i="13"/>
  <c r="HI162" i="13"/>
  <c r="HI219" i="13"/>
  <c r="HI161" i="13"/>
  <c r="HI180" i="13"/>
  <c r="HI165" i="13"/>
  <c r="HI154" i="13"/>
  <c r="HI156" i="13" s="1"/>
  <c r="HI187" i="13"/>
  <c r="HI184" i="13"/>
  <c r="HI177" i="13"/>
  <c r="HI181" i="13"/>
  <c r="HI185" i="13"/>
  <c r="HQ313" i="13"/>
  <c r="HQ312" i="13"/>
  <c r="HQ311" i="13"/>
  <c r="HQ300" i="13"/>
  <c r="HQ303" i="13" s="1"/>
  <c r="HQ301" i="13"/>
  <c r="HQ267" i="13"/>
  <c r="HQ290" i="13"/>
  <c r="HQ266" i="13"/>
  <c r="HQ258" i="13"/>
  <c r="HQ254" i="13"/>
  <c r="HQ252" i="13"/>
  <c r="HQ251" i="13"/>
  <c r="HQ250" i="13"/>
  <c r="HQ253" i="13"/>
  <c r="HQ236" i="13"/>
  <c r="HQ233" i="13"/>
  <c r="HQ232" i="13"/>
  <c r="HQ247" i="13"/>
  <c r="HQ234" i="13"/>
  <c r="HQ229" i="13"/>
  <c r="HQ222" i="13"/>
  <c r="HQ235" i="13"/>
  <c r="HQ221" i="13"/>
  <c r="HQ230" i="13"/>
  <c r="HQ223" i="13"/>
  <c r="HQ218" i="13"/>
  <c r="HQ214" i="13"/>
  <c r="HQ231" i="13"/>
  <c r="HQ217" i="13"/>
  <c r="HQ213" i="13"/>
  <c r="HQ224" i="13"/>
  <c r="HQ216" i="13"/>
  <c r="HQ212" i="13"/>
  <c r="HQ208" i="13"/>
  <c r="HQ204" i="13"/>
  <c r="HQ220" i="13"/>
  <c r="HQ219" i="13"/>
  <c r="HQ207" i="13"/>
  <c r="HQ211" i="13"/>
  <c r="HQ209" i="13"/>
  <c r="HQ205" i="13"/>
  <c r="HQ199" i="13"/>
  <c r="HQ206" i="13"/>
  <c r="HQ197" i="13"/>
  <c r="HQ193" i="13"/>
  <c r="HQ196" i="13"/>
  <c r="HQ192" i="13"/>
  <c r="HQ215" i="13"/>
  <c r="HQ195" i="13"/>
  <c r="HQ183" i="13"/>
  <c r="HQ179" i="13"/>
  <c r="HQ171" i="13"/>
  <c r="HQ164" i="13"/>
  <c r="HQ160" i="13"/>
  <c r="HQ186" i="13"/>
  <c r="HQ182" i="13"/>
  <c r="HQ178" i="13"/>
  <c r="HQ170" i="13"/>
  <c r="HQ163" i="13"/>
  <c r="HQ210" i="13"/>
  <c r="HQ194" i="13"/>
  <c r="HQ162" i="13"/>
  <c r="HQ198" i="13"/>
  <c r="HQ184" i="13"/>
  <c r="HQ177" i="13"/>
  <c r="HQ187" i="13"/>
  <c r="HQ181" i="13"/>
  <c r="HQ185" i="13"/>
  <c r="HQ154" i="13"/>
  <c r="IA313" i="13"/>
  <c r="IA312" i="13"/>
  <c r="IA311" i="13"/>
  <c r="IA301" i="13"/>
  <c r="IA300" i="13"/>
  <c r="IA266" i="13"/>
  <c r="IA258" i="13"/>
  <c r="IA251" i="13"/>
  <c r="IA254" i="13"/>
  <c r="IA253" i="13"/>
  <c r="IA250" i="13"/>
  <c r="IA247" i="13"/>
  <c r="IA236" i="13"/>
  <c r="IA267" i="13"/>
  <c r="IA232" i="13"/>
  <c r="IA252" i="13"/>
  <c r="IA221" i="13"/>
  <c r="IA233" i="13"/>
  <c r="IA231" i="13"/>
  <c r="IA224" i="13"/>
  <c r="IA220" i="13"/>
  <c r="IA235" i="13"/>
  <c r="IA230" i="13"/>
  <c r="IA223" i="13"/>
  <c r="IA234" i="13"/>
  <c r="IA217" i="13"/>
  <c r="IA213" i="13"/>
  <c r="IA216" i="13"/>
  <c r="IA212" i="13"/>
  <c r="IA229" i="13"/>
  <c r="IA219" i="13"/>
  <c r="IA215" i="13"/>
  <c r="IA211" i="13"/>
  <c r="IA214" i="13"/>
  <c r="IA207" i="13"/>
  <c r="IA222" i="13"/>
  <c r="IA210" i="13"/>
  <c r="IA206" i="13"/>
  <c r="IA199" i="13"/>
  <c r="IA209" i="13"/>
  <c r="IA205" i="13"/>
  <c r="IA197" i="13"/>
  <c r="IA193" i="13"/>
  <c r="IA218" i="13"/>
  <c r="IA208" i="13"/>
  <c r="IA196" i="13"/>
  <c r="IA192" i="13"/>
  <c r="IA187" i="13"/>
  <c r="IA164" i="13"/>
  <c r="IA160" i="13"/>
  <c r="IA194" i="13"/>
  <c r="IA186" i="13"/>
  <c r="IA182" i="13"/>
  <c r="IA178" i="13"/>
  <c r="IA170" i="13"/>
  <c r="IA198" i="13"/>
  <c r="IA163" i="13"/>
  <c r="IA195" i="13"/>
  <c r="IA185" i="13"/>
  <c r="IA181" i="13"/>
  <c r="IA177" i="13"/>
  <c r="IA184" i="13"/>
  <c r="IA180" i="13"/>
  <c r="IA171" i="13"/>
  <c r="IA154" i="13"/>
  <c r="IA179" i="13"/>
  <c r="IA161" i="13"/>
  <c r="IA183" i="13"/>
  <c r="IA165" i="13"/>
  <c r="IA153" i="13"/>
  <c r="IA162" i="13"/>
  <c r="IA159" i="13"/>
  <c r="IK313" i="13"/>
  <c r="IK312" i="13"/>
  <c r="IK311" i="13"/>
  <c r="IK301" i="13"/>
  <c r="IK300" i="13"/>
  <c r="IK266" i="13"/>
  <c r="IK267" i="13"/>
  <c r="IK254" i="13"/>
  <c r="IK251" i="13"/>
  <c r="IK253" i="13"/>
  <c r="IK247" i="13"/>
  <c r="IK258" i="13"/>
  <c r="IK252" i="13"/>
  <c r="IK250" i="13"/>
  <c r="IK235" i="13"/>
  <c r="IK236" i="13"/>
  <c r="IK233" i="13"/>
  <c r="IK221" i="13"/>
  <c r="IK234" i="13"/>
  <c r="IK231" i="13"/>
  <c r="IK224" i="13"/>
  <c r="IK220" i="13"/>
  <c r="IK232" i="13"/>
  <c r="IK229" i="13"/>
  <c r="IK222" i="13"/>
  <c r="IK217" i="13"/>
  <c r="IK213" i="13"/>
  <c r="IK216" i="13"/>
  <c r="IK212" i="13"/>
  <c r="IK230" i="13"/>
  <c r="IK219" i="13"/>
  <c r="IK215" i="13"/>
  <c r="IK211" i="13"/>
  <c r="IK207" i="13"/>
  <c r="IK210" i="13"/>
  <c r="IK206" i="13"/>
  <c r="IK199" i="13"/>
  <c r="IK223" i="13"/>
  <c r="IK214" i="13"/>
  <c r="IK208" i="13"/>
  <c r="IK204" i="13"/>
  <c r="IK218" i="13"/>
  <c r="IK209" i="13"/>
  <c r="IK196" i="13"/>
  <c r="IK192" i="13"/>
  <c r="IK205" i="13"/>
  <c r="IK195" i="13"/>
  <c r="IK198" i="13"/>
  <c r="IK194" i="13"/>
  <c r="IK187" i="13"/>
  <c r="IK186" i="13"/>
  <c r="IK182" i="13"/>
  <c r="IK178" i="13"/>
  <c r="IK170" i="13"/>
  <c r="IK163" i="13"/>
  <c r="IK185" i="13"/>
  <c r="IK181" i="13"/>
  <c r="IK177" i="13"/>
  <c r="IK162" i="13"/>
  <c r="IK197" i="13"/>
  <c r="IK165" i="13"/>
  <c r="IK161" i="13"/>
  <c r="IK180" i="13"/>
  <c r="IK154" i="13"/>
  <c r="IK184" i="13"/>
  <c r="IK153" i="13"/>
  <c r="IK193" i="13"/>
  <c r="IK159" i="13"/>
  <c r="IK171" i="13"/>
  <c r="IK160" i="13"/>
  <c r="IS313" i="13"/>
  <c r="IS312" i="13"/>
  <c r="IS311" i="13"/>
  <c r="IS300" i="13"/>
  <c r="IS301" i="13"/>
  <c r="IS266" i="13"/>
  <c r="IS267" i="13"/>
  <c r="IS254" i="13"/>
  <c r="IS251" i="13"/>
  <c r="IS258" i="13"/>
  <c r="IS253" i="13"/>
  <c r="IS247" i="13"/>
  <c r="IS252" i="13"/>
  <c r="IS250" i="13"/>
  <c r="IS235" i="13"/>
  <c r="IS233" i="13"/>
  <c r="IS232" i="13"/>
  <c r="IS221" i="13"/>
  <c r="IS231" i="13"/>
  <c r="IS224" i="13"/>
  <c r="IS220" i="13"/>
  <c r="IS234" i="13"/>
  <c r="IS229" i="13"/>
  <c r="IS222" i="13"/>
  <c r="IS217" i="13"/>
  <c r="IS213" i="13"/>
  <c r="IS230" i="13"/>
  <c r="IS216" i="13"/>
  <c r="IS212" i="13"/>
  <c r="IS223" i="13"/>
  <c r="IS219" i="13"/>
  <c r="IS215" i="13"/>
  <c r="IS211" i="13"/>
  <c r="IS207" i="13"/>
  <c r="IS236" i="13"/>
  <c r="IS218" i="13"/>
  <c r="IS210" i="13"/>
  <c r="IS206" i="13"/>
  <c r="IS199" i="13"/>
  <c r="IS208" i="13"/>
  <c r="IS204" i="13"/>
  <c r="IS205" i="13"/>
  <c r="IS196" i="13"/>
  <c r="IS192" i="13"/>
  <c r="IS195" i="13"/>
  <c r="IS198" i="13"/>
  <c r="IS194" i="13"/>
  <c r="IS187" i="13"/>
  <c r="IS186" i="13"/>
  <c r="IS182" i="13"/>
  <c r="IS178" i="13"/>
  <c r="IS170" i="13"/>
  <c r="IS214" i="13"/>
  <c r="IS193" i="13"/>
  <c r="IS163" i="13"/>
  <c r="IS197" i="13"/>
  <c r="IS185" i="13"/>
  <c r="IS181" i="13"/>
  <c r="IS177" i="13"/>
  <c r="IS162" i="13"/>
  <c r="IS165" i="13"/>
  <c r="IS161" i="13"/>
  <c r="IS154" i="13"/>
  <c r="IS209" i="13"/>
  <c r="IS171" i="13"/>
  <c r="IS160" i="13"/>
  <c r="IS153" i="13"/>
  <c r="IS179" i="13"/>
  <c r="IS164" i="13"/>
  <c r="IS183" i="13"/>
  <c r="IS159" i="13"/>
  <c r="IS180" i="13"/>
  <c r="JC313" i="13"/>
  <c r="JC312" i="13"/>
  <c r="JC311" i="13"/>
  <c r="JC301" i="13"/>
  <c r="JC300" i="13"/>
  <c r="JC303" i="13" s="1"/>
  <c r="JC267" i="13"/>
  <c r="JC258" i="13"/>
  <c r="JC254" i="13"/>
  <c r="JC266" i="13"/>
  <c r="JC253" i="13"/>
  <c r="JC252" i="13"/>
  <c r="JC247" i="13"/>
  <c r="JC251" i="13"/>
  <c r="JC236" i="13"/>
  <c r="JC250" i="13"/>
  <c r="JC235" i="13"/>
  <c r="JC234" i="13"/>
  <c r="JC231" i="13"/>
  <c r="JC224" i="13"/>
  <c r="JC220" i="13"/>
  <c r="JC232" i="13"/>
  <c r="JC230" i="13"/>
  <c r="JC223" i="13"/>
  <c r="JC229" i="13"/>
  <c r="JC222" i="13"/>
  <c r="JC233" i="13"/>
  <c r="JC216" i="13"/>
  <c r="JC212" i="13"/>
  <c r="JC219" i="13"/>
  <c r="JC215" i="13"/>
  <c r="JC211" i="13"/>
  <c r="JC218" i="13"/>
  <c r="JC214" i="13"/>
  <c r="JC213" i="13"/>
  <c r="JC210" i="13"/>
  <c r="JC206" i="13"/>
  <c r="JC199" i="13"/>
  <c r="JC209" i="13"/>
  <c r="JC205" i="13"/>
  <c r="JC221" i="13"/>
  <c r="JC208" i="13"/>
  <c r="JC204" i="13"/>
  <c r="JC196" i="13"/>
  <c r="JC192" i="13"/>
  <c r="JC207" i="13"/>
  <c r="JC195" i="13"/>
  <c r="JC198" i="13"/>
  <c r="JC163" i="13"/>
  <c r="JC217" i="13"/>
  <c r="JC185" i="13"/>
  <c r="JC181" i="13"/>
  <c r="JC177" i="13"/>
  <c r="JC162" i="13"/>
  <c r="JC184" i="13"/>
  <c r="JC180" i="13"/>
  <c r="JC193" i="13"/>
  <c r="JC183" i="13"/>
  <c r="JC179" i="13"/>
  <c r="JC171" i="13"/>
  <c r="JC186" i="13"/>
  <c r="JC161" i="13"/>
  <c r="JC197" i="13"/>
  <c r="JC165" i="13"/>
  <c r="JC153" i="13"/>
  <c r="JC159" i="13"/>
  <c r="JC194" i="13"/>
  <c r="JC187" i="13"/>
  <c r="JC170" i="13"/>
  <c r="JM313" i="13"/>
  <c r="JM311" i="13"/>
  <c r="JM312" i="13"/>
  <c r="JM301" i="13"/>
  <c r="JM300" i="13"/>
  <c r="JM267" i="13"/>
  <c r="JM266" i="13"/>
  <c r="JM254" i="13"/>
  <c r="JM258" i="13"/>
  <c r="JM250" i="13"/>
  <c r="JM253" i="13"/>
  <c r="JM252" i="13"/>
  <c r="JM251" i="13"/>
  <c r="JM247" i="13"/>
  <c r="JM235" i="13"/>
  <c r="JM234" i="13"/>
  <c r="JM232" i="13"/>
  <c r="JM231" i="13"/>
  <c r="JM224" i="13"/>
  <c r="JM220" i="13"/>
  <c r="JM233" i="13"/>
  <c r="JM236" i="13"/>
  <c r="JM230" i="13"/>
  <c r="JM223" i="13"/>
  <c r="JM221" i="13"/>
  <c r="JM216" i="13"/>
  <c r="JM212" i="13"/>
  <c r="JM219" i="13"/>
  <c r="JM215" i="13"/>
  <c r="JM229" i="13"/>
  <c r="JM218" i="13"/>
  <c r="JM214" i="13"/>
  <c r="JM222" i="13"/>
  <c r="JM210" i="13"/>
  <c r="JM206" i="13"/>
  <c r="JM199" i="13"/>
  <c r="JM209" i="13"/>
  <c r="JM205" i="13"/>
  <c r="JM213" i="13"/>
  <c r="JM211" i="13"/>
  <c r="JM207" i="13"/>
  <c r="JM208" i="13"/>
  <c r="JM195" i="13"/>
  <c r="JM217" i="13"/>
  <c r="JM204" i="13"/>
  <c r="JM198" i="13"/>
  <c r="JM194" i="13"/>
  <c r="JM187" i="13"/>
  <c r="JM197" i="13"/>
  <c r="JM193" i="13"/>
  <c r="JM192" i="13"/>
  <c r="JM185" i="13"/>
  <c r="JM181" i="13"/>
  <c r="JM177" i="13"/>
  <c r="JM196" i="13"/>
  <c r="JM162" i="13"/>
  <c r="JM184" i="13"/>
  <c r="JM180" i="13"/>
  <c r="JM165" i="13"/>
  <c r="JM161" i="13"/>
  <c r="JM164" i="13"/>
  <c r="JM160" i="13"/>
  <c r="JM153" i="13"/>
  <c r="JM156" i="13" s="1"/>
  <c r="JM170" i="13"/>
  <c r="JM178" i="13"/>
  <c r="JM163" i="13"/>
  <c r="JM159" i="13"/>
  <c r="JM182" i="13"/>
  <c r="JM171" i="13"/>
  <c r="JM186" i="13"/>
  <c r="JM179" i="13"/>
  <c r="JM183" i="13"/>
  <c r="JU313" i="13"/>
  <c r="JU311" i="13"/>
  <c r="JU312" i="13"/>
  <c r="JU300" i="13"/>
  <c r="JU301" i="13"/>
  <c r="JU267" i="13"/>
  <c r="JU266" i="13"/>
  <c r="JU254" i="13"/>
  <c r="JU258" i="13"/>
  <c r="JU250" i="13"/>
  <c r="JU253" i="13"/>
  <c r="JU252" i="13"/>
  <c r="JU251" i="13"/>
  <c r="JU247" i="13"/>
  <c r="JU235" i="13"/>
  <c r="JU236" i="13"/>
  <c r="JU234" i="13"/>
  <c r="JU232" i="13"/>
  <c r="JU231" i="13"/>
  <c r="JU224" i="13"/>
  <c r="JU220" i="13"/>
  <c r="JU230" i="13"/>
  <c r="JU223" i="13"/>
  <c r="JU233" i="13"/>
  <c r="JU221" i="13"/>
  <c r="JU216" i="13"/>
  <c r="JU212" i="13"/>
  <c r="JU229" i="13"/>
  <c r="JU219" i="13"/>
  <c r="JU215" i="13"/>
  <c r="JU222" i="13"/>
  <c r="JU218" i="13"/>
  <c r="JU214" i="13"/>
  <c r="JU210" i="13"/>
  <c r="JU206" i="13"/>
  <c r="JU199" i="13"/>
  <c r="JU217" i="13"/>
  <c r="JU211" i="13"/>
  <c r="JU209" i="13"/>
  <c r="JU205" i="13"/>
  <c r="JU207" i="13"/>
  <c r="JU213" i="13"/>
  <c r="JU204" i="13"/>
  <c r="JU195" i="13"/>
  <c r="JU198" i="13"/>
  <c r="JU194" i="13"/>
  <c r="JU187" i="13"/>
  <c r="JU197" i="13"/>
  <c r="JU193" i="13"/>
  <c r="JU185" i="13"/>
  <c r="JU181" i="13"/>
  <c r="JU177" i="13"/>
  <c r="JU162" i="13"/>
  <c r="JU184" i="13"/>
  <c r="JU180" i="13"/>
  <c r="JU208" i="13"/>
  <c r="JU165" i="13"/>
  <c r="JU161" i="13"/>
  <c r="JU192" i="13"/>
  <c r="JU164" i="13"/>
  <c r="JU160" i="13"/>
  <c r="JU182" i="13"/>
  <c r="JU171" i="13"/>
  <c r="JU153" i="13"/>
  <c r="JU186" i="13"/>
  <c r="JU179" i="13"/>
  <c r="JU183" i="13"/>
  <c r="JU159" i="13"/>
  <c r="JU196" i="13"/>
  <c r="KE313" i="13"/>
  <c r="KE312" i="13"/>
  <c r="KE311" i="13"/>
  <c r="KE301" i="13"/>
  <c r="KE300" i="13"/>
  <c r="KE266" i="13"/>
  <c r="KE254" i="13"/>
  <c r="KE253" i="13"/>
  <c r="KE258" i="13"/>
  <c r="KE252" i="13"/>
  <c r="KE267" i="13"/>
  <c r="KE251" i="13"/>
  <c r="KE236" i="13"/>
  <c r="KE250" i="13"/>
  <c r="KE234" i="13"/>
  <c r="KE247" i="13"/>
  <c r="KE233" i="13"/>
  <c r="KE230" i="13"/>
  <c r="KE223" i="13"/>
  <c r="KE235" i="13"/>
  <c r="KE232" i="13"/>
  <c r="KE229" i="13"/>
  <c r="KE222" i="13"/>
  <c r="KE221" i="13"/>
  <c r="KE219" i="13"/>
  <c r="KE215" i="13"/>
  <c r="KE211" i="13"/>
  <c r="KE231" i="13"/>
  <c r="KE218" i="13"/>
  <c r="KE214" i="13"/>
  <c r="KE210" i="13"/>
  <c r="KE224" i="13"/>
  <c r="KE217" i="13"/>
  <c r="KE213" i="13"/>
  <c r="KE212" i="13"/>
  <c r="KE209" i="13"/>
  <c r="KE205" i="13"/>
  <c r="KE208" i="13"/>
  <c r="KE204" i="13"/>
  <c r="KE207" i="13"/>
  <c r="KE220" i="13"/>
  <c r="KE195" i="13"/>
  <c r="KE206" i="13"/>
  <c r="KE199" i="13"/>
  <c r="KE198" i="13"/>
  <c r="KE194" i="13"/>
  <c r="KE187" i="13"/>
  <c r="KE162" i="13"/>
  <c r="KE192" i="13"/>
  <c r="KE184" i="13"/>
  <c r="KE180" i="13"/>
  <c r="KE196" i="13"/>
  <c r="KE165" i="13"/>
  <c r="KE161" i="13"/>
  <c r="KE216" i="13"/>
  <c r="KE193" i="13"/>
  <c r="KE183" i="13"/>
  <c r="KE179" i="13"/>
  <c r="KE171" i="13"/>
  <c r="KE186" i="13"/>
  <c r="KE182" i="13"/>
  <c r="KE178" i="13"/>
  <c r="KE170" i="13"/>
  <c r="KE177" i="13"/>
  <c r="KE181" i="13"/>
  <c r="KE163" i="13"/>
  <c r="KE185" i="13"/>
  <c r="KE160" i="13"/>
  <c r="KE159" i="13"/>
  <c r="KE197" i="13"/>
  <c r="KE164" i="13"/>
  <c r="KE154" i="13"/>
  <c r="KO313" i="13"/>
  <c r="KO312" i="13"/>
  <c r="KO311" i="13"/>
  <c r="KO300" i="13"/>
  <c r="KO303" i="13" s="1"/>
  <c r="KO301" i="13"/>
  <c r="KO267" i="13"/>
  <c r="KO266" i="13"/>
  <c r="KO258" i="13"/>
  <c r="KO253" i="13"/>
  <c r="KO247" i="13"/>
  <c r="KO252" i="13"/>
  <c r="KO254" i="13"/>
  <c r="KO251" i="13"/>
  <c r="KO236" i="13"/>
  <c r="KO250" i="13"/>
  <c r="KO234" i="13"/>
  <c r="KO233" i="13"/>
  <c r="KO235" i="13"/>
  <c r="KO230" i="13"/>
  <c r="KO223" i="13"/>
  <c r="KO229" i="13"/>
  <c r="KO222" i="13"/>
  <c r="KO231" i="13"/>
  <c r="KO224" i="13"/>
  <c r="KO220" i="13"/>
  <c r="KO219" i="13"/>
  <c r="KO215" i="13"/>
  <c r="KO232" i="13"/>
  <c r="KO218" i="13"/>
  <c r="KO214" i="13"/>
  <c r="KO217" i="13"/>
  <c r="KO213" i="13"/>
  <c r="KO209" i="13"/>
  <c r="KO205" i="13"/>
  <c r="KO211" i="13"/>
  <c r="KO221" i="13"/>
  <c r="KO208" i="13"/>
  <c r="KO204" i="13"/>
  <c r="KO212" i="13"/>
  <c r="KO210" i="13"/>
  <c r="KO206" i="13"/>
  <c r="KO199" i="13"/>
  <c r="KO207" i="13"/>
  <c r="KO198" i="13"/>
  <c r="KO194" i="13"/>
  <c r="KO187" i="13"/>
  <c r="KO197" i="13"/>
  <c r="KO193" i="13"/>
  <c r="KO216" i="13"/>
  <c r="KO196" i="13"/>
  <c r="KO192" i="13"/>
  <c r="KO184" i="13"/>
  <c r="KO180" i="13"/>
  <c r="KO165" i="13"/>
  <c r="KO161" i="13"/>
  <c r="KO183" i="13"/>
  <c r="KO179" i="13"/>
  <c r="KO171" i="13"/>
  <c r="KO173" i="13" s="1"/>
  <c r="KO164" i="13"/>
  <c r="KO160" i="13"/>
  <c r="KO195" i="13"/>
  <c r="KO163" i="13"/>
  <c r="KO185" i="13"/>
  <c r="KO178" i="13"/>
  <c r="KO182" i="13"/>
  <c r="KO186" i="13"/>
  <c r="KO154" i="13"/>
  <c r="KO156" i="13" s="1"/>
  <c r="KO159" i="13"/>
  <c r="KW312" i="13"/>
  <c r="KW313" i="13"/>
  <c r="KW311" i="13"/>
  <c r="KW300" i="13"/>
  <c r="KW303" i="13" s="1"/>
  <c r="KW301" i="13"/>
  <c r="KW267" i="13"/>
  <c r="KW266" i="13"/>
  <c r="KW258" i="13"/>
  <c r="KW254" i="13"/>
  <c r="KW253" i="13"/>
  <c r="KW247" i="13"/>
  <c r="KW252" i="13"/>
  <c r="KW251" i="13"/>
  <c r="KW236" i="13"/>
  <c r="KW250" i="13"/>
  <c r="KW234" i="13"/>
  <c r="KW233" i="13"/>
  <c r="KW235" i="13"/>
  <c r="KW230" i="13"/>
  <c r="KW223" i="13"/>
  <c r="KW229" i="13"/>
  <c r="KW222" i="13"/>
  <c r="KW231" i="13"/>
  <c r="KW224" i="13"/>
  <c r="KW220" i="13"/>
  <c r="KW219" i="13"/>
  <c r="KW215" i="13"/>
  <c r="KW232" i="13"/>
  <c r="KW218" i="13"/>
  <c r="KW214" i="13"/>
  <c r="KW221" i="13"/>
  <c r="KW217" i="13"/>
  <c r="KW213" i="13"/>
  <c r="KW209" i="13"/>
  <c r="KW205" i="13"/>
  <c r="KW216" i="13"/>
  <c r="KW210" i="13"/>
  <c r="KW208" i="13"/>
  <c r="KW204" i="13"/>
  <c r="KW211" i="13"/>
  <c r="KW206" i="13"/>
  <c r="KW199" i="13"/>
  <c r="KW198" i="13"/>
  <c r="KW194" i="13"/>
  <c r="KW187" i="13"/>
  <c r="KW212" i="13"/>
  <c r="KW197" i="13"/>
  <c r="KW193" i="13"/>
  <c r="KW196" i="13"/>
  <c r="KW192" i="13"/>
  <c r="KW184" i="13"/>
  <c r="KW180" i="13"/>
  <c r="KW165" i="13"/>
  <c r="KW161" i="13"/>
  <c r="KW207" i="13"/>
  <c r="KW195" i="13"/>
  <c r="KW183" i="13"/>
  <c r="KW179" i="13"/>
  <c r="KW171" i="13"/>
  <c r="KW164" i="13"/>
  <c r="KW160" i="13"/>
  <c r="KW163" i="13"/>
  <c r="KW177" i="13"/>
  <c r="KW162" i="13"/>
  <c r="KW181" i="13"/>
  <c r="KW170" i="13"/>
  <c r="KW154" i="13"/>
  <c r="KW185" i="13"/>
  <c r="KW178" i="13"/>
  <c r="LG313" i="13"/>
  <c r="LG312" i="13"/>
  <c r="LG311" i="13"/>
  <c r="LG301" i="13"/>
  <c r="LG300" i="13"/>
  <c r="LG267" i="13"/>
  <c r="LG258" i="13"/>
  <c r="LG254" i="13"/>
  <c r="LG252" i="13"/>
  <c r="LG251" i="13"/>
  <c r="LG250" i="13"/>
  <c r="LG266" i="13"/>
  <c r="LG247" i="13"/>
  <c r="LG253" i="13"/>
  <c r="LG233" i="13"/>
  <c r="LG235" i="13"/>
  <c r="LG232" i="13"/>
  <c r="LG229" i="13"/>
  <c r="LG222" i="13"/>
  <c r="LG221" i="13"/>
  <c r="LG231" i="13"/>
  <c r="LG224" i="13"/>
  <c r="LG220" i="13"/>
  <c r="LG218" i="13"/>
  <c r="LG214" i="13"/>
  <c r="LG210" i="13"/>
  <c r="LG230" i="13"/>
  <c r="LG217" i="13"/>
  <c r="LG213" i="13"/>
  <c r="LG236" i="13"/>
  <c r="LG223" i="13"/>
  <c r="LG216" i="13"/>
  <c r="LG212" i="13"/>
  <c r="LG211" i="13"/>
  <c r="LG208" i="13"/>
  <c r="LG204" i="13"/>
  <c r="LG234" i="13"/>
  <c r="LG207" i="13"/>
  <c r="LG219" i="13"/>
  <c r="LG206" i="13"/>
  <c r="LG215" i="13"/>
  <c r="LG209" i="13"/>
  <c r="LG199" i="13"/>
  <c r="LG194" i="13"/>
  <c r="LG187" i="13"/>
  <c r="LG198" i="13"/>
  <c r="LG205" i="13"/>
  <c r="LG197" i="13"/>
  <c r="LG193" i="13"/>
  <c r="LG186" i="13"/>
  <c r="LG196" i="13"/>
  <c r="LG165" i="13"/>
  <c r="LG161" i="13"/>
  <c r="LG183" i="13"/>
  <c r="LG179" i="13"/>
  <c r="LG171" i="13"/>
  <c r="LG164" i="13"/>
  <c r="LG160" i="13"/>
  <c r="LG182" i="13"/>
  <c r="LG178" i="13"/>
  <c r="LG170" i="13"/>
  <c r="LG185" i="13"/>
  <c r="LG181" i="13"/>
  <c r="LG177" i="13"/>
  <c r="LG184" i="13"/>
  <c r="LG159" i="13"/>
  <c r="LG192" i="13"/>
  <c r="LG163" i="13"/>
  <c r="LG154" i="13"/>
  <c r="LG153" i="13"/>
  <c r="LG156" i="13" s="1"/>
  <c r="LQ313" i="13"/>
  <c r="LQ312" i="13"/>
  <c r="LQ311" i="13"/>
  <c r="LQ300" i="13"/>
  <c r="LQ301" i="13"/>
  <c r="LQ267" i="13"/>
  <c r="LQ266" i="13"/>
  <c r="LQ258" i="13"/>
  <c r="LQ254" i="13"/>
  <c r="LQ252" i="13"/>
  <c r="LQ251" i="13"/>
  <c r="LQ250" i="13"/>
  <c r="LQ253" i="13"/>
  <c r="LQ236" i="13"/>
  <c r="LQ233" i="13"/>
  <c r="LQ232" i="13"/>
  <c r="LQ247" i="13"/>
  <c r="LQ234" i="13"/>
  <c r="LQ229" i="13"/>
  <c r="LQ222" i="13"/>
  <c r="LQ221" i="13"/>
  <c r="LQ235" i="13"/>
  <c r="LQ230" i="13"/>
  <c r="LQ223" i="13"/>
  <c r="LQ218" i="13"/>
  <c r="LQ214" i="13"/>
  <c r="LQ231" i="13"/>
  <c r="LQ217" i="13"/>
  <c r="LQ213" i="13"/>
  <c r="LQ224" i="13"/>
  <c r="LQ216" i="13"/>
  <c r="LQ212" i="13"/>
  <c r="LQ208" i="13"/>
  <c r="LQ204" i="13"/>
  <c r="LQ210" i="13"/>
  <c r="LQ219" i="13"/>
  <c r="LQ207" i="13"/>
  <c r="LQ211" i="13"/>
  <c r="LQ209" i="13"/>
  <c r="LQ205" i="13"/>
  <c r="LQ198" i="13"/>
  <c r="LQ206" i="13"/>
  <c r="LQ197" i="13"/>
  <c r="LQ193" i="13"/>
  <c r="LQ186" i="13"/>
  <c r="LQ196" i="13"/>
  <c r="LQ192" i="13"/>
  <c r="LQ195" i="13"/>
  <c r="LQ220" i="13"/>
  <c r="LQ187" i="13"/>
  <c r="LQ183" i="13"/>
  <c r="LQ179" i="13"/>
  <c r="LQ171" i="13"/>
  <c r="LQ194" i="13"/>
  <c r="LQ164" i="13"/>
  <c r="LQ160" i="13"/>
  <c r="LQ182" i="13"/>
  <c r="LQ178" i="13"/>
  <c r="LQ170" i="13"/>
  <c r="LQ163" i="13"/>
  <c r="LQ159" i="13"/>
  <c r="LQ215" i="13"/>
  <c r="LQ162" i="13"/>
  <c r="LQ161" i="13"/>
  <c r="LQ154" i="13"/>
  <c r="LQ199" i="13"/>
  <c r="LQ180" i="13"/>
  <c r="LQ165" i="13"/>
  <c r="LQ184" i="13"/>
  <c r="LQ177" i="13"/>
  <c r="LQ153" i="13"/>
  <c r="LQ181" i="13"/>
  <c r="LY313" i="13"/>
  <c r="LY312" i="13"/>
  <c r="LY311" i="13"/>
  <c r="LY300" i="13"/>
  <c r="LY301" i="13"/>
  <c r="LY267" i="13"/>
  <c r="LY266" i="13"/>
  <c r="LY258" i="13"/>
  <c r="LY254" i="13"/>
  <c r="LY252" i="13"/>
  <c r="LY251" i="13"/>
  <c r="LY250" i="13"/>
  <c r="LY253" i="13"/>
  <c r="LY236" i="13"/>
  <c r="LY233" i="13"/>
  <c r="LY247" i="13"/>
  <c r="LY232" i="13"/>
  <c r="LY234" i="13"/>
  <c r="LY229" i="13"/>
  <c r="LY222" i="13"/>
  <c r="LY235" i="13"/>
  <c r="LY221" i="13"/>
  <c r="LY230" i="13"/>
  <c r="LY223" i="13"/>
  <c r="LY231" i="13"/>
  <c r="LY218" i="13"/>
  <c r="LY214" i="13"/>
  <c r="LY224" i="13"/>
  <c r="LY217" i="13"/>
  <c r="LY213" i="13"/>
  <c r="LY220" i="13"/>
  <c r="LY216" i="13"/>
  <c r="LY212" i="13"/>
  <c r="LY219" i="13"/>
  <c r="LY208" i="13"/>
  <c r="LY204" i="13"/>
  <c r="LY215" i="13"/>
  <c r="LY207" i="13"/>
  <c r="LY210" i="13"/>
  <c r="LY209" i="13"/>
  <c r="LY205" i="13"/>
  <c r="LY198" i="13"/>
  <c r="LY199" i="13"/>
  <c r="LY197" i="13"/>
  <c r="LY193" i="13"/>
  <c r="LY186" i="13"/>
  <c r="LY196" i="13"/>
  <c r="LY192" i="13"/>
  <c r="LY195" i="13"/>
  <c r="LY211" i="13"/>
  <c r="LY183" i="13"/>
  <c r="LY179" i="13"/>
  <c r="LY171" i="13"/>
  <c r="LY206" i="13"/>
  <c r="LY164" i="13"/>
  <c r="LY160" i="13"/>
  <c r="LY182" i="13"/>
  <c r="LY178" i="13"/>
  <c r="LY170" i="13"/>
  <c r="LY163" i="13"/>
  <c r="LY159" i="13"/>
  <c r="LY187" i="13"/>
  <c r="LY162" i="13"/>
  <c r="LY180" i="13"/>
  <c r="LY165" i="13"/>
  <c r="LY184" i="13"/>
  <c r="LY177" i="13"/>
  <c r="LY194" i="13"/>
  <c r="LY181" i="13"/>
  <c r="LY154" i="13"/>
  <c r="LY185" i="13"/>
  <c r="LY153" i="13"/>
  <c r="MI313" i="13"/>
  <c r="MI312" i="13"/>
  <c r="MI311" i="13"/>
  <c r="MI301" i="13"/>
  <c r="MI300" i="13"/>
  <c r="MI303" i="13" s="1"/>
  <c r="MI266" i="13"/>
  <c r="MI258" i="13"/>
  <c r="MI267" i="13"/>
  <c r="MI251" i="13"/>
  <c r="MI254" i="13"/>
  <c r="MI250" i="13"/>
  <c r="MI253" i="13"/>
  <c r="MI247" i="13"/>
  <c r="MI236" i="13"/>
  <c r="MI252" i="13"/>
  <c r="MI232" i="13"/>
  <c r="MI221" i="13"/>
  <c r="MI234" i="13"/>
  <c r="MI231" i="13"/>
  <c r="MI224" i="13"/>
  <c r="MI220" i="13"/>
  <c r="MI230" i="13"/>
  <c r="MI223" i="13"/>
  <c r="MI235" i="13"/>
  <c r="MI217" i="13"/>
  <c r="MI213" i="13"/>
  <c r="MI233" i="13"/>
  <c r="MI229" i="13"/>
  <c r="MI216" i="13"/>
  <c r="MI212" i="13"/>
  <c r="MI222" i="13"/>
  <c r="MI219" i="13"/>
  <c r="MI215" i="13"/>
  <c r="MI211" i="13"/>
  <c r="MI210" i="13"/>
  <c r="MI207" i="13"/>
  <c r="MI206" i="13"/>
  <c r="MI199" i="13"/>
  <c r="MI218" i="13"/>
  <c r="MI209" i="13"/>
  <c r="MI205" i="13"/>
  <c r="MI208" i="13"/>
  <c r="MI197" i="13"/>
  <c r="MI193" i="13"/>
  <c r="MI186" i="13"/>
  <c r="MI214" i="13"/>
  <c r="MI204" i="13"/>
  <c r="MI196" i="13"/>
  <c r="MI192" i="13"/>
  <c r="MI198" i="13"/>
  <c r="MI164" i="13"/>
  <c r="MI160" i="13"/>
  <c r="MI187" i="13"/>
  <c r="MI182" i="13"/>
  <c r="MI178" i="13"/>
  <c r="MI170" i="13"/>
  <c r="MI194" i="13"/>
  <c r="MI163" i="13"/>
  <c r="MI185" i="13"/>
  <c r="MI181" i="13"/>
  <c r="MI177" i="13"/>
  <c r="MI184" i="13"/>
  <c r="MI180" i="13"/>
  <c r="MI154" i="13"/>
  <c r="MI195" i="13"/>
  <c r="MI171" i="13"/>
  <c r="MI179" i="13"/>
  <c r="MI161" i="13"/>
  <c r="MI153" i="13"/>
  <c r="MI183" i="13"/>
  <c r="MI165" i="13"/>
  <c r="MI162" i="13"/>
  <c r="MI159" i="13"/>
  <c r="MS313" i="13"/>
  <c r="MS312" i="13"/>
  <c r="MS311" i="13"/>
  <c r="MS301" i="13"/>
  <c r="MS300" i="13"/>
  <c r="MS266" i="13"/>
  <c r="MS267" i="13"/>
  <c r="MS254" i="13"/>
  <c r="MS251" i="13"/>
  <c r="MS250" i="13"/>
  <c r="MS258" i="13"/>
  <c r="MS253" i="13"/>
  <c r="MS247" i="13"/>
  <c r="MS252" i="13"/>
  <c r="MS235" i="13"/>
  <c r="MS233" i="13"/>
  <c r="MS221" i="13"/>
  <c r="MS231" i="13"/>
  <c r="MS224" i="13"/>
  <c r="MS220" i="13"/>
  <c r="MS234" i="13"/>
  <c r="MS229" i="13"/>
  <c r="MS222" i="13"/>
  <c r="MS217" i="13"/>
  <c r="MS213" i="13"/>
  <c r="MS232" i="13"/>
  <c r="MS230" i="13"/>
  <c r="MS216" i="13"/>
  <c r="MS212" i="13"/>
  <c r="MS236" i="13"/>
  <c r="MS223" i="13"/>
  <c r="MS219" i="13"/>
  <c r="MS215" i="13"/>
  <c r="MS211" i="13"/>
  <c r="MS207" i="13"/>
  <c r="MS218" i="13"/>
  <c r="MS206" i="13"/>
  <c r="MS199" i="13"/>
  <c r="MS210" i="13"/>
  <c r="MS208" i="13"/>
  <c r="MS204" i="13"/>
  <c r="MS198" i="13"/>
  <c r="MS214" i="13"/>
  <c r="MS205" i="13"/>
  <c r="MS196" i="13"/>
  <c r="MS192" i="13"/>
  <c r="MS195" i="13"/>
  <c r="MS194" i="13"/>
  <c r="MS187" i="13"/>
  <c r="MS182" i="13"/>
  <c r="MS178" i="13"/>
  <c r="MS170" i="13"/>
  <c r="MS163" i="13"/>
  <c r="MS185" i="13"/>
  <c r="MS181" i="13"/>
  <c r="MS177" i="13"/>
  <c r="MS209" i="13"/>
  <c r="MS162" i="13"/>
  <c r="MS193" i="13"/>
  <c r="MS165" i="13"/>
  <c r="MS161" i="13"/>
  <c r="MS183" i="13"/>
  <c r="MS154" i="13"/>
  <c r="MS180" i="13"/>
  <c r="MS184" i="13"/>
  <c r="MS153" i="13"/>
  <c r="MS197" i="13"/>
  <c r="NA313" i="13"/>
  <c r="NA312" i="13"/>
  <c r="NA311" i="13"/>
  <c r="NA301" i="13"/>
  <c r="NA300" i="13"/>
  <c r="NA266" i="13"/>
  <c r="NA267" i="13"/>
  <c r="NA254" i="13"/>
  <c r="NA251" i="13"/>
  <c r="NA258" i="13"/>
  <c r="NA250" i="13"/>
  <c r="NA253" i="13"/>
  <c r="NA247" i="13"/>
  <c r="NA252" i="13"/>
  <c r="NA235" i="13"/>
  <c r="NA233" i="13"/>
  <c r="NA221" i="13"/>
  <c r="NA234" i="13"/>
  <c r="NA231" i="13"/>
  <c r="NA224" i="13"/>
  <c r="NA220" i="13"/>
  <c r="NA236" i="13"/>
  <c r="NA229" i="13"/>
  <c r="NA222" i="13"/>
  <c r="NA230" i="13"/>
  <c r="NA217" i="13"/>
  <c r="NA213" i="13"/>
  <c r="NA232" i="13"/>
  <c r="NA223" i="13"/>
  <c r="NA216" i="13"/>
  <c r="NA212" i="13"/>
  <c r="NA219" i="13"/>
  <c r="NA215" i="13"/>
  <c r="NA211" i="13"/>
  <c r="NA218" i="13"/>
  <c r="NA207" i="13"/>
  <c r="NA214" i="13"/>
  <c r="NA206" i="13"/>
  <c r="NA199" i="13"/>
  <c r="NA208" i="13"/>
  <c r="NA204" i="13"/>
  <c r="NA210" i="13"/>
  <c r="NA196" i="13"/>
  <c r="NA192" i="13"/>
  <c r="NA195" i="13"/>
  <c r="NA209" i="13"/>
  <c r="NA198" i="13"/>
  <c r="NA194" i="13"/>
  <c r="NA187" i="13"/>
  <c r="NA205" i="13"/>
  <c r="NA182" i="13"/>
  <c r="NA178" i="13"/>
  <c r="NA170" i="13"/>
  <c r="NA173" i="13" s="1"/>
  <c r="NA186" i="13"/>
  <c r="NA163" i="13"/>
  <c r="NA193" i="13"/>
  <c r="NA185" i="13"/>
  <c r="NA181" i="13"/>
  <c r="NA177" i="13"/>
  <c r="NA197" i="13"/>
  <c r="NA162" i="13"/>
  <c r="NA165" i="13"/>
  <c r="NA161" i="13"/>
  <c r="NA154" i="13"/>
  <c r="NA159" i="13"/>
  <c r="NA153" i="13"/>
  <c r="NA171" i="13"/>
  <c r="NA160" i="13"/>
  <c r="NA179" i="13"/>
  <c r="NA164" i="13"/>
  <c r="NA183" i="13"/>
  <c r="NK312" i="13"/>
  <c r="NK311" i="13"/>
  <c r="NK314" i="13" s="1"/>
  <c r="NK313" i="13"/>
  <c r="NK301" i="13"/>
  <c r="NK300" i="13"/>
  <c r="NK303" i="13" s="1"/>
  <c r="NK267" i="13"/>
  <c r="NK266" i="13"/>
  <c r="NK258" i="13"/>
  <c r="NK254" i="13"/>
  <c r="NK250" i="13"/>
  <c r="NK256" i="13" s="1"/>
  <c r="NK253" i="13"/>
  <c r="NK252" i="13"/>
  <c r="NK236" i="13"/>
  <c r="NK251" i="13"/>
  <c r="NK235" i="13"/>
  <c r="NK232" i="13"/>
  <c r="NK231" i="13"/>
  <c r="NK224" i="13"/>
  <c r="NK220" i="13"/>
  <c r="NK233" i="13"/>
  <c r="NK247" i="13"/>
  <c r="NK230" i="13"/>
  <c r="NK223" i="13"/>
  <c r="NK219" i="13"/>
  <c r="NK229" i="13"/>
  <c r="NK222" i="13"/>
  <c r="NK234" i="13"/>
  <c r="NK216" i="13"/>
  <c r="NK212" i="13"/>
  <c r="NK215" i="13"/>
  <c r="NK211" i="13"/>
  <c r="NK221" i="13"/>
  <c r="NK218" i="13"/>
  <c r="NK214" i="13"/>
  <c r="NK210" i="13"/>
  <c r="NK206" i="13"/>
  <c r="NK199" i="13"/>
  <c r="NK209" i="13"/>
  <c r="NK205" i="13"/>
  <c r="NK198" i="13"/>
  <c r="NK217" i="13"/>
  <c r="NK208" i="13"/>
  <c r="NK204" i="13"/>
  <c r="NK207" i="13"/>
  <c r="NK196" i="13"/>
  <c r="NK192" i="13"/>
  <c r="NK195" i="13"/>
  <c r="NK213" i="13"/>
  <c r="NK194" i="13"/>
  <c r="NK163" i="13"/>
  <c r="NK159" i="13"/>
  <c r="NK185" i="13"/>
  <c r="NK181" i="13"/>
  <c r="NK177" i="13"/>
  <c r="NK162" i="13"/>
  <c r="NK184" i="13"/>
  <c r="NK180" i="13"/>
  <c r="NK186" i="13"/>
  <c r="NK183" i="13"/>
  <c r="NK179" i="13"/>
  <c r="NK171" i="13"/>
  <c r="NK182" i="13"/>
  <c r="NK164" i="13"/>
  <c r="NK161" i="13"/>
  <c r="NK153" i="13"/>
  <c r="NK165" i="13"/>
  <c r="NK197" i="13"/>
  <c r="NK193" i="13"/>
  <c r="NU313" i="13"/>
  <c r="NU311" i="13"/>
  <c r="NU312" i="13"/>
  <c r="NU301" i="13"/>
  <c r="NU300" i="13"/>
  <c r="NU267" i="13"/>
  <c r="NU266" i="13"/>
  <c r="NU254" i="13"/>
  <c r="NU258" i="13"/>
  <c r="NU250" i="13"/>
  <c r="NU253" i="13"/>
  <c r="NU252" i="13"/>
  <c r="NU251" i="13"/>
  <c r="NU247" i="13"/>
  <c r="NU235" i="13"/>
  <c r="NU234" i="13"/>
  <c r="NU236" i="13"/>
  <c r="NU232" i="13"/>
  <c r="NU231" i="13"/>
  <c r="NU224" i="13"/>
  <c r="NU220" i="13"/>
  <c r="NU230" i="13"/>
  <c r="NU223" i="13"/>
  <c r="NU233" i="13"/>
  <c r="NU221" i="13"/>
  <c r="NU216" i="13"/>
  <c r="NU212" i="13"/>
  <c r="NU229" i="13"/>
  <c r="NU215" i="13"/>
  <c r="NU222" i="13"/>
  <c r="NU218" i="13"/>
  <c r="NU214" i="13"/>
  <c r="NU210" i="13"/>
  <c r="NU206" i="13"/>
  <c r="NU199" i="13"/>
  <c r="NU217" i="13"/>
  <c r="NU209" i="13"/>
  <c r="NU205" i="13"/>
  <c r="NU198" i="13"/>
  <c r="NU211" i="13"/>
  <c r="NU207" i="13"/>
  <c r="NU204" i="13"/>
  <c r="NU195" i="13"/>
  <c r="NU213" i="13"/>
  <c r="NU194" i="13"/>
  <c r="NU187" i="13"/>
  <c r="NU197" i="13"/>
  <c r="NU193" i="13"/>
  <c r="NU186" i="13"/>
  <c r="NU185" i="13"/>
  <c r="NU181" i="13"/>
  <c r="NU177" i="13"/>
  <c r="NU192" i="13"/>
  <c r="NU162" i="13"/>
  <c r="NU219" i="13"/>
  <c r="NU208" i="13"/>
  <c r="NU196" i="13"/>
  <c r="NU184" i="13"/>
  <c r="NU180" i="13"/>
  <c r="NU165" i="13"/>
  <c r="NU161" i="13"/>
  <c r="NU164" i="13"/>
  <c r="NU160" i="13"/>
  <c r="NU153" i="13"/>
  <c r="NU170" i="13"/>
  <c r="NU178" i="13"/>
  <c r="NU163" i="13"/>
  <c r="NU182" i="13"/>
  <c r="NU171" i="13"/>
  <c r="NU179" i="13"/>
  <c r="OC313" i="13"/>
  <c r="OC311" i="13"/>
  <c r="OC312" i="13"/>
  <c r="OC300" i="13"/>
  <c r="OC303" i="13" s="1"/>
  <c r="OC301" i="13"/>
  <c r="OC267" i="13"/>
  <c r="OC266" i="13"/>
  <c r="OC254" i="13"/>
  <c r="OC253" i="13"/>
  <c r="OC258" i="13"/>
  <c r="OC250" i="13"/>
  <c r="OC252" i="13"/>
  <c r="OC251" i="13"/>
  <c r="OC247" i="13"/>
  <c r="OC235" i="13"/>
  <c r="OC236" i="13"/>
  <c r="OC234" i="13"/>
  <c r="OC232" i="13"/>
  <c r="OC231" i="13"/>
  <c r="OC224" i="13"/>
  <c r="OC220" i="13"/>
  <c r="OC233" i="13"/>
  <c r="OC230" i="13"/>
  <c r="OC223" i="13"/>
  <c r="OC221" i="13"/>
  <c r="OC229" i="13"/>
  <c r="OC216" i="13"/>
  <c r="OC212" i="13"/>
  <c r="OC222" i="13"/>
  <c r="OC219" i="13"/>
  <c r="OC215" i="13"/>
  <c r="OC218" i="13"/>
  <c r="OC214" i="13"/>
  <c r="OC210" i="13"/>
  <c r="OC217" i="13"/>
  <c r="OC206" i="13"/>
  <c r="OC199" i="13"/>
  <c r="OC213" i="13"/>
  <c r="OC211" i="13"/>
  <c r="OC209" i="13"/>
  <c r="OC205" i="13"/>
  <c r="OC198" i="13"/>
  <c r="OC207" i="13"/>
  <c r="OC195" i="13"/>
  <c r="OC194" i="13"/>
  <c r="OC187" i="13"/>
  <c r="OC208" i="13"/>
  <c r="OC197" i="13"/>
  <c r="OC193" i="13"/>
  <c r="OC186" i="13"/>
  <c r="OC185" i="13"/>
  <c r="OC181" i="13"/>
  <c r="OC177" i="13"/>
  <c r="OC162" i="13"/>
  <c r="OC184" i="13"/>
  <c r="OC180" i="13"/>
  <c r="OC165" i="13"/>
  <c r="OC161" i="13"/>
  <c r="OC164" i="13"/>
  <c r="OC160" i="13"/>
  <c r="OC178" i="13"/>
  <c r="OC163" i="13"/>
  <c r="OC153" i="13"/>
  <c r="OC182" i="13"/>
  <c r="OC171" i="13"/>
  <c r="OC173" i="13" s="1"/>
  <c r="OC179" i="13"/>
  <c r="OC159" i="13"/>
  <c r="OC204" i="13"/>
  <c r="OC183" i="13"/>
  <c r="OM313" i="13"/>
  <c r="OM312" i="13"/>
  <c r="OM311" i="13"/>
  <c r="OM301" i="13"/>
  <c r="OM300" i="13"/>
  <c r="OM267" i="13"/>
  <c r="OM266" i="13"/>
  <c r="OM254" i="13"/>
  <c r="OM258" i="13"/>
  <c r="OM252" i="13"/>
  <c r="OM251" i="13"/>
  <c r="OM236" i="13"/>
  <c r="OM253" i="13"/>
  <c r="OM247" i="13"/>
  <c r="OM250" i="13"/>
  <c r="OM234" i="13"/>
  <c r="OM230" i="13"/>
  <c r="OM223" i="13"/>
  <c r="OM219" i="13"/>
  <c r="OM232" i="13"/>
  <c r="OM235" i="13"/>
  <c r="OM229" i="13"/>
  <c r="OM222" i="13"/>
  <c r="OM221" i="13"/>
  <c r="OM231" i="13"/>
  <c r="OM215" i="13"/>
  <c r="OM211" i="13"/>
  <c r="OM224" i="13"/>
  <c r="OM218" i="13"/>
  <c r="OM214" i="13"/>
  <c r="OM210" i="13"/>
  <c r="OM233" i="13"/>
  <c r="OM220" i="13"/>
  <c r="OM217" i="13"/>
  <c r="OM213" i="13"/>
  <c r="OM209" i="13"/>
  <c r="OM205" i="13"/>
  <c r="OM198" i="13"/>
  <c r="OM208" i="13"/>
  <c r="OM204" i="13"/>
  <c r="OM216" i="13"/>
  <c r="OM207" i="13"/>
  <c r="OM206" i="13"/>
  <c r="OM195" i="13"/>
  <c r="OM194" i="13"/>
  <c r="OM187" i="13"/>
  <c r="OM199" i="13"/>
  <c r="OM162" i="13"/>
  <c r="OM184" i="13"/>
  <c r="OM180" i="13"/>
  <c r="OM212" i="13"/>
  <c r="OM192" i="13"/>
  <c r="OM165" i="13"/>
  <c r="OM161" i="13"/>
  <c r="OM196" i="13"/>
  <c r="OM186" i="13"/>
  <c r="OM183" i="13"/>
  <c r="OM179" i="13"/>
  <c r="OM171" i="13"/>
  <c r="OM197" i="13"/>
  <c r="OM182" i="13"/>
  <c r="OM178" i="13"/>
  <c r="OM170" i="13"/>
  <c r="OM177" i="13"/>
  <c r="OM181" i="13"/>
  <c r="OM163" i="13"/>
  <c r="OM185" i="13"/>
  <c r="OM160" i="13"/>
  <c r="OM159" i="13"/>
  <c r="OM154" i="13"/>
  <c r="OW313" i="13"/>
  <c r="OW312" i="13"/>
  <c r="OW311" i="13"/>
  <c r="OW301" i="13"/>
  <c r="OW300" i="13"/>
  <c r="OW303" i="13" s="1"/>
  <c r="OW267" i="13"/>
  <c r="OW266" i="13"/>
  <c r="OW253" i="13"/>
  <c r="OW258" i="13"/>
  <c r="OW247" i="13"/>
  <c r="OW252" i="13"/>
  <c r="OW254" i="13"/>
  <c r="OW251" i="13"/>
  <c r="OW250" i="13"/>
  <c r="OW236" i="13"/>
  <c r="OW234" i="13"/>
  <c r="OW233" i="13"/>
  <c r="OW235" i="13"/>
  <c r="OW230" i="13"/>
  <c r="OW223" i="13"/>
  <c r="OW219" i="13"/>
  <c r="OW229" i="13"/>
  <c r="OW222" i="13"/>
  <c r="OW232" i="13"/>
  <c r="OW231" i="13"/>
  <c r="OW224" i="13"/>
  <c r="OW220" i="13"/>
  <c r="OW215" i="13"/>
  <c r="OW211" i="13"/>
  <c r="OW218" i="13"/>
  <c r="OW214" i="13"/>
  <c r="OW221" i="13"/>
  <c r="OW217" i="13"/>
  <c r="OW213" i="13"/>
  <c r="OW209" i="13"/>
  <c r="OW205" i="13"/>
  <c r="OW198" i="13"/>
  <c r="OW216" i="13"/>
  <c r="OW210" i="13"/>
  <c r="OW208" i="13"/>
  <c r="OW204" i="13"/>
  <c r="OW206" i="13"/>
  <c r="OW199" i="13"/>
  <c r="OW194" i="13"/>
  <c r="OW187" i="13"/>
  <c r="OW197" i="13"/>
  <c r="OW193" i="13"/>
  <c r="OW186" i="13"/>
  <c r="OW212" i="13"/>
  <c r="OW196" i="13"/>
  <c r="OW192" i="13"/>
  <c r="OW184" i="13"/>
  <c r="OW180" i="13"/>
  <c r="OW207" i="13"/>
  <c r="OW165" i="13"/>
  <c r="OW161" i="13"/>
  <c r="OW183" i="13"/>
  <c r="OW179" i="13"/>
  <c r="OW171" i="13"/>
  <c r="OW164" i="13"/>
  <c r="OW160" i="13"/>
  <c r="OW163" i="13"/>
  <c r="OW159" i="13"/>
  <c r="OW181" i="13"/>
  <c r="OW170" i="13"/>
  <c r="OW185" i="13"/>
  <c r="OW178" i="13"/>
  <c r="OW195" i="13"/>
  <c r="OW182" i="13"/>
  <c r="OW154" i="13"/>
  <c r="PE312" i="13"/>
  <c r="PE313" i="13"/>
  <c r="PE311" i="13"/>
  <c r="PE300" i="13"/>
  <c r="PE301" i="13"/>
  <c r="PE267" i="13"/>
  <c r="PE266" i="13"/>
  <c r="PE253" i="13"/>
  <c r="PE258" i="13"/>
  <c r="PE247" i="13"/>
  <c r="PE254" i="13"/>
  <c r="PE252" i="13"/>
  <c r="PE251" i="13"/>
  <c r="PE250" i="13"/>
  <c r="PE236" i="13"/>
  <c r="PE234" i="13"/>
  <c r="PE235" i="13"/>
  <c r="PE233" i="13"/>
  <c r="PE230" i="13"/>
  <c r="PE223" i="13"/>
  <c r="PE219" i="13"/>
  <c r="PE232" i="13"/>
  <c r="PE229" i="13"/>
  <c r="PE222" i="13"/>
  <c r="PE231" i="13"/>
  <c r="PE224" i="13"/>
  <c r="PE220" i="13"/>
  <c r="PE215" i="13"/>
  <c r="PE211" i="13"/>
  <c r="PE221" i="13"/>
  <c r="PE218" i="13"/>
  <c r="PE214" i="13"/>
  <c r="PE217" i="13"/>
  <c r="PE213" i="13"/>
  <c r="PE216" i="13"/>
  <c r="PE209" i="13"/>
  <c r="PE205" i="13"/>
  <c r="PE198" i="13"/>
  <c r="PE212" i="13"/>
  <c r="PE208" i="13"/>
  <c r="PE204" i="13"/>
  <c r="PE210" i="13"/>
  <c r="PE206" i="13"/>
  <c r="PE199" i="13"/>
  <c r="PE194" i="13"/>
  <c r="PE187" i="13"/>
  <c r="PE197" i="13"/>
  <c r="PE193" i="13"/>
  <c r="PE186" i="13"/>
  <c r="PE207" i="13"/>
  <c r="PE196" i="13"/>
  <c r="PE192" i="13"/>
  <c r="PE184" i="13"/>
  <c r="PE180" i="13"/>
  <c r="PE165" i="13"/>
  <c r="PE161" i="13"/>
  <c r="PE183" i="13"/>
  <c r="PE179" i="13"/>
  <c r="PE171" i="13"/>
  <c r="PE195" i="13"/>
  <c r="PE164" i="13"/>
  <c r="PE160" i="13"/>
  <c r="PE163" i="13"/>
  <c r="PE159" i="13"/>
  <c r="PE177" i="13"/>
  <c r="PE162" i="13"/>
  <c r="PE154" i="13"/>
  <c r="PE181" i="13"/>
  <c r="PE170" i="13"/>
  <c r="PO313" i="13"/>
  <c r="PO312" i="13"/>
  <c r="PO301" i="13"/>
  <c r="PO311" i="13"/>
  <c r="PO300" i="13"/>
  <c r="PO267" i="13"/>
  <c r="PO253" i="13"/>
  <c r="PO258" i="13"/>
  <c r="PO266" i="13"/>
  <c r="PO254" i="13"/>
  <c r="PO252" i="13"/>
  <c r="PO251" i="13"/>
  <c r="PO250" i="13"/>
  <c r="PO247" i="13"/>
  <c r="PO233" i="13"/>
  <c r="PO236" i="13"/>
  <c r="PO235" i="13"/>
  <c r="PO229" i="13"/>
  <c r="PO222" i="13"/>
  <c r="PO234" i="13"/>
  <c r="PO221" i="13"/>
  <c r="PO231" i="13"/>
  <c r="PO224" i="13"/>
  <c r="PO220" i="13"/>
  <c r="PO232" i="13"/>
  <c r="PO230" i="13"/>
  <c r="PO218" i="13"/>
  <c r="PO214" i="13"/>
  <c r="PO210" i="13"/>
  <c r="PO223" i="13"/>
  <c r="PO217" i="13"/>
  <c r="PO213" i="13"/>
  <c r="PO219" i="13"/>
  <c r="PO216" i="13"/>
  <c r="PO212" i="13"/>
  <c r="PO208" i="13"/>
  <c r="PO204" i="13"/>
  <c r="PO207" i="13"/>
  <c r="PO215" i="13"/>
  <c r="PO211" i="13"/>
  <c r="PO206" i="13"/>
  <c r="PO205" i="13"/>
  <c r="PO194" i="13"/>
  <c r="PO187" i="13"/>
  <c r="PO199" i="13"/>
  <c r="PO197" i="13"/>
  <c r="PO193" i="13"/>
  <c r="PO186" i="13"/>
  <c r="PO192" i="13"/>
  <c r="PO165" i="13"/>
  <c r="PO161" i="13"/>
  <c r="PO196" i="13"/>
  <c r="PO183" i="13"/>
  <c r="PO179" i="13"/>
  <c r="PO171" i="13"/>
  <c r="PO164" i="13"/>
  <c r="PO160" i="13"/>
  <c r="PO182" i="13"/>
  <c r="PO178" i="13"/>
  <c r="PO170" i="13"/>
  <c r="PO185" i="13"/>
  <c r="PO181" i="13"/>
  <c r="PO177" i="13"/>
  <c r="PO195" i="13"/>
  <c r="PO180" i="13"/>
  <c r="PO162" i="13"/>
  <c r="PO159" i="13"/>
  <c r="PO184" i="13"/>
  <c r="PO163" i="13"/>
  <c r="PO209" i="13"/>
  <c r="PO154" i="13"/>
  <c r="PO153" i="13"/>
  <c r="PO156" i="13" s="1"/>
  <c r="PY313" i="13"/>
  <c r="PY311" i="13"/>
  <c r="PY314" i="13" s="1"/>
  <c r="PY312" i="13"/>
  <c r="PY300" i="13"/>
  <c r="PY301" i="13"/>
  <c r="PY267" i="13"/>
  <c r="PY266" i="13"/>
  <c r="PY258" i="13"/>
  <c r="PY254" i="13"/>
  <c r="PY253" i="13"/>
  <c r="PY252" i="13"/>
  <c r="PY251" i="13"/>
  <c r="PY250" i="13"/>
  <c r="PY235" i="13"/>
  <c r="PY236" i="13"/>
  <c r="PY233" i="13"/>
  <c r="PY232" i="13"/>
  <c r="PY247" i="13"/>
  <c r="PY234" i="13"/>
  <c r="PY229" i="13"/>
  <c r="PY222" i="13"/>
  <c r="PY221" i="13"/>
  <c r="PY230" i="13"/>
  <c r="PY223" i="13"/>
  <c r="PY219" i="13"/>
  <c r="PY231" i="13"/>
  <c r="PY218" i="13"/>
  <c r="PY214" i="13"/>
  <c r="PY224" i="13"/>
  <c r="PY217" i="13"/>
  <c r="PY213" i="13"/>
  <c r="PY220" i="13"/>
  <c r="PY216" i="13"/>
  <c r="PY212" i="13"/>
  <c r="PY208" i="13"/>
  <c r="PY204" i="13"/>
  <c r="PY211" i="13"/>
  <c r="PY215" i="13"/>
  <c r="PY207" i="13"/>
  <c r="PY210" i="13"/>
  <c r="PY209" i="13"/>
  <c r="PY205" i="13"/>
  <c r="PY198" i="13"/>
  <c r="PY197" i="13"/>
  <c r="PY193" i="13"/>
  <c r="PY186" i="13"/>
  <c r="PY196" i="13"/>
  <c r="PY192" i="13"/>
  <c r="PY199" i="13"/>
  <c r="PY195" i="13"/>
  <c r="PY206" i="13"/>
  <c r="PY183" i="13"/>
  <c r="PY179" i="13"/>
  <c r="PY171" i="13"/>
  <c r="PY187" i="13"/>
  <c r="PY164" i="13"/>
  <c r="PY160" i="13"/>
  <c r="PY194" i="13"/>
  <c r="PY182" i="13"/>
  <c r="PY178" i="13"/>
  <c r="PY170" i="13"/>
  <c r="PY163" i="13"/>
  <c r="PY159" i="13"/>
  <c r="PY162" i="13"/>
  <c r="PY154" i="13"/>
  <c r="PY161" i="13"/>
  <c r="PY180" i="13"/>
  <c r="PY165" i="13"/>
  <c r="PY153" i="13"/>
  <c r="PY184" i="13"/>
  <c r="PY177" i="13"/>
  <c r="QG313" i="13"/>
  <c r="QG311" i="13"/>
  <c r="QG312" i="13"/>
  <c r="QG300" i="13"/>
  <c r="QG301" i="13"/>
  <c r="QG267" i="13"/>
  <c r="QG266" i="13"/>
  <c r="QG258" i="13"/>
  <c r="QG254" i="13"/>
  <c r="QG252" i="13"/>
  <c r="QG251" i="13"/>
  <c r="QG250" i="13"/>
  <c r="QG253" i="13"/>
  <c r="QG235" i="13"/>
  <c r="QG247" i="13"/>
  <c r="QG236" i="13"/>
  <c r="QG233" i="13"/>
  <c r="QG232" i="13"/>
  <c r="QG234" i="13"/>
  <c r="QG229" i="13"/>
  <c r="QG222" i="13"/>
  <c r="QG221" i="13"/>
  <c r="QG230" i="13"/>
  <c r="QG223" i="13"/>
  <c r="QG219" i="13"/>
  <c r="QG224" i="13"/>
  <c r="QG218" i="13"/>
  <c r="QG214" i="13"/>
  <c r="QG220" i="13"/>
  <c r="QG217" i="13"/>
  <c r="QG213" i="13"/>
  <c r="QG216" i="13"/>
  <c r="QG212" i="13"/>
  <c r="QG231" i="13"/>
  <c r="QG215" i="13"/>
  <c r="QG208" i="13"/>
  <c r="QG204" i="13"/>
  <c r="QG210" i="13"/>
  <c r="QG207" i="13"/>
  <c r="QG211" i="13"/>
  <c r="QG209" i="13"/>
  <c r="QG205" i="13"/>
  <c r="QG198" i="13"/>
  <c r="QG197" i="13"/>
  <c r="QG193" i="13"/>
  <c r="QG186" i="13"/>
  <c r="QG199" i="13"/>
  <c r="QG196" i="13"/>
  <c r="QG192" i="13"/>
  <c r="QG206" i="13"/>
  <c r="QG195" i="13"/>
  <c r="QG183" i="13"/>
  <c r="QG179" i="13"/>
  <c r="QG171" i="13"/>
  <c r="QG164" i="13"/>
  <c r="QG160" i="13"/>
  <c r="QG182" i="13"/>
  <c r="QG178" i="13"/>
  <c r="QG170" i="13"/>
  <c r="QG163" i="13"/>
  <c r="QG159" i="13"/>
  <c r="QG162" i="13"/>
  <c r="QG161" i="13"/>
  <c r="QG180" i="13"/>
  <c r="QG165" i="13"/>
  <c r="QG184" i="13"/>
  <c r="QG177" i="13"/>
  <c r="QG154" i="13"/>
  <c r="QG181" i="13"/>
  <c r="QG194" i="13"/>
  <c r="QG187" i="13"/>
  <c r="QG185" i="13"/>
  <c r="QG153" i="13"/>
  <c r="QQ313" i="13"/>
  <c r="QQ312" i="13"/>
  <c r="QQ311" i="13"/>
  <c r="QQ301" i="13"/>
  <c r="QQ300" i="13"/>
  <c r="QQ303" i="13" s="1"/>
  <c r="QQ266" i="13"/>
  <c r="QQ258" i="13"/>
  <c r="QQ267" i="13"/>
  <c r="QQ253" i="13"/>
  <c r="QQ251" i="13"/>
  <c r="QQ250" i="13"/>
  <c r="QQ254" i="13"/>
  <c r="QQ252" i="13"/>
  <c r="QQ236" i="13"/>
  <c r="QQ247" i="13"/>
  <c r="QQ235" i="13"/>
  <c r="QQ232" i="13"/>
  <c r="QQ221" i="13"/>
  <c r="QQ233" i="13"/>
  <c r="QQ231" i="13"/>
  <c r="QQ224" i="13"/>
  <c r="QQ220" i="13"/>
  <c r="QQ230" i="13"/>
  <c r="QQ223" i="13"/>
  <c r="QQ219" i="13"/>
  <c r="QQ234" i="13"/>
  <c r="QQ229" i="13"/>
  <c r="QQ217" i="13"/>
  <c r="QQ213" i="13"/>
  <c r="QQ222" i="13"/>
  <c r="QQ216" i="13"/>
  <c r="QQ212" i="13"/>
  <c r="QQ215" i="13"/>
  <c r="QQ211" i="13"/>
  <c r="QQ207" i="13"/>
  <c r="QQ218" i="13"/>
  <c r="QQ206" i="13"/>
  <c r="QQ199" i="13"/>
  <c r="QQ214" i="13"/>
  <c r="QQ209" i="13"/>
  <c r="QQ205" i="13"/>
  <c r="QQ204" i="13"/>
  <c r="QQ197" i="13"/>
  <c r="QQ193" i="13"/>
  <c r="QQ186" i="13"/>
  <c r="QQ196" i="13"/>
  <c r="QQ192" i="13"/>
  <c r="QQ210" i="13"/>
  <c r="QQ198" i="13"/>
  <c r="QQ164" i="13"/>
  <c r="QQ160" i="13"/>
  <c r="QQ182" i="13"/>
  <c r="QQ178" i="13"/>
  <c r="QQ170" i="13"/>
  <c r="QQ187" i="13"/>
  <c r="QQ163" i="13"/>
  <c r="QQ159" i="13"/>
  <c r="QQ208" i="13"/>
  <c r="QQ194" i="13"/>
  <c r="QQ185" i="13"/>
  <c r="QQ181" i="13"/>
  <c r="QQ177" i="13"/>
  <c r="QQ195" i="13"/>
  <c r="QQ184" i="13"/>
  <c r="QQ180" i="13"/>
  <c r="QQ154" i="13"/>
  <c r="QQ171" i="13"/>
  <c r="QQ153" i="13"/>
  <c r="QQ179" i="13"/>
  <c r="QQ161" i="13"/>
  <c r="QQ183" i="13"/>
  <c r="QQ165" i="13"/>
  <c r="H153" i="13"/>
  <c r="BA153" i="13"/>
  <c r="BY153" i="13"/>
  <c r="CX153" i="13"/>
  <c r="DR153" i="13"/>
  <c r="DR156" i="13" s="1"/>
  <c r="GI153" i="13"/>
  <c r="IE153" i="13"/>
  <c r="IZ153" i="13"/>
  <c r="KW153" i="13"/>
  <c r="OW153" i="13"/>
  <c r="OW156" i="13" s="1"/>
  <c r="F154" i="13"/>
  <c r="DE154" i="13"/>
  <c r="FV154" i="13"/>
  <c r="JU154" i="13"/>
  <c r="ML154" i="13"/>
  <c r="NU154" i="13"/>
  <c r="QL154" i="13"/>
  <c r="DR159" i="13"/>
  <c r="DR167" i="13" s="1"/>
  <c r="HQ159" i="13"/>
  <c r="IZ159" i="13"/>
  <c r="KN159" i="13"/>
  <c r="OL159" i="13"/>
  <c r="CC160" i="13"/>
  <c r="JC160" i="13"/>
  <c r="MS160" i="13"/>
  <c r="QD160" i="13"/>
  <c r="AT162" i="13"/>
  <c r="EH162" i="13"/>
  <c r="HX162" i="13"/>
  <c r="HF163" i="13"/>
  <c r="GN164" i="13"/>
  <c r="FZ165" i="13"/>
  <c r="JL165" i="13"/>
  <c r="MZ165" i="13"/>
  <c r="QP165" i="13"/>
  <c r="AW170" i="13"/>
  <c r="HX170" i="13"/>
  <c r="PB170" i="13"/>
  <c r="OJ171" i="13"/>
  <c r="FZ177" i="13"/>
  <c r="QP177" i="13"/>
  <c r="FL178" i="13"/>
  <c r="IX178" i="13"/>
  <c r="BE179" i="13"/>
  <c r="ET179" i="13"/>
  <c r="IJ179" i="13"/>
  <c r="LU179" i="13"/>
  <c r="EC180" i="13"/>
  <c r="HQ180" i="13"/>
  <c r="LG180" i="13"/>
  <c r="Y181" i="13"/>
  <c r="DO181" i="13"/>
  <c r="KO181" i="13"/>
  <c r="H182" i="13"/>
  <c r="GL182" i="13"/>
  <c r="FT183" i="13"/>
  <c r="JJ183" i="13"/>
  <c r="HZ185" i="13"/>
  <c r="PD185" i="13"/>
  <c r="HL186" i="13"/>
  <c r="KW186" i="13"/>
  <c r="BD187" i="13"/>
  <c r="KT187" i="13"/>
  <c r="CN192" i="13"/>
  <c r="LP192" i="13"/>
  <c r="CU193" i="13"/>
  <c r="DI194" i="13"/>
  <c r="EB195" i="13"/>
  <c r="NG195" i="13"/>
  <c r="OC196" i="13"/>
  <c r="FS198" i="13"/>
  <c r="JP205" i="13"/>
  <c r="JT207" i="13"/>
  <c r="BO231" i="13"/>
  <c r="GS256" i="13"/>
  <c r="NE256" i="13"/>
  <c r="PI256" i="13"/>
  <c r="AU252" i="13"/>
  <c r="CY252" i="13"/>
  <c r="FC252" i="13"/>
  <c r="HG252" i="13"/>
  <c r="JK252" i="13"/>
  <c r="LO252" i="13"/>
  <c r="NS252" i="13"/>
  <c r="PW252" i="13"/>
  <c r="JK258" i="13"/>
  <c r="LO258" i="13"/>
  <c r="NS258" i="13"/>
  <c r="PW258" i="13"/>
  <c r="E301" i="13"/>
  <c r="E300" i="13"/>
  <c r="E303" i="13" s="1"/>
  <c r="E262" i="13" s="1"/>
  <c r="M313" i="13"/>
  <c r="M312" i="13"/>
  <c r="M311" i="13"/>
  <c r="M301" i="13"/>
  <c r="M300" i="13"/>
  <c r="M303" i="13" s="1"/>
  <c r="M262" i="13" s="1"/>
  <c r="M267" i="13"/>
  <c r="M266" i="13"/>
  <c r="M258" i="13"/>
  <c r="M253" i="13"/>
  <c r="M252" i="13"/>
  <c r="M251" i="13"/>
  <c r="M254" i="13"/>
  <c r="M247" i="13"/>
  <c r="M236" i="13"/>
  <c r="M250" i="13"/>
  <c r="M235" i="13"/>
  <c r="M231" i="13"/>
  <c r="M224" i="13"/>
  <c r="M220" i="13"/>
  <c r="M233" i="13"/>
  <c r="M230" i="13"/>
  <c r="M223" i="13"/>
  <c r="M229" i="13"/>
  <c r="M222" i="13"/>
  <c r="M221" i="13"/>
  <c r="M216" i="13"/>
  <c r="M212" i="13"/>
  <c r="M234" i="13"/>
  <c r="M219" i="13"/>
  <c r="M215" i="13"/>
  <c r="M211" i="13"/>
  <c r="M232" i="13"/>
  <c r="M218" i="13"/>
  <c r="M214" i="13"/>
  <c r="M217" i="13"/>
  <c r="M210" i="13"/>
  <c r="M206" i="13"/>
  <c r="M199" i="13"/>
  <c r="M213" i="13"/>
  <c r="M209" i="13"/>
  <c r="M205" i="13"/>
  <c r="M208" i="13"/>
  <c r="M204" i="13"/>
  <c r="M196" i="13"/>
  <c r="M192" i="13"/>
  <c r="M195" i="13"/>
  <c r="M163" i="13"/>
  <c r="M185" i="13"/>
  <c r="M181" i="13"/>
  <c r="M177" i="13"/>
  <c r="M162" i="13"/>
  <c r="M207" i="13"/>
  <c r="M184" i="13"/>
  <c r="M180" i="13"/>
  <c r="M197" i="13"/>
  <c r="M187" i="13"/>
  <c r="M183" i="13"/>
  <c r="M179" i="13"/>
  <c r="M171" i="13"/>
  <c r="M165" i="13"/>
  <c r="M153" i="13"/>
  <c r="M156" i="13" s="1"/>
  <c r="M193" i="13"/>
  <c r="M159" i="13"/>
  <c r="M198" i="13"/>
  <c r="M194" i="13"/>
  <c r="M170" i="13"/>
  <c r="M178" i="13"/>
  <c r="M160" i="13"/>
  <c r="W313" i="13"/>
  <c r="W311" i="13"/>
  <c r="W314" i="13" s="1"/>
  <c r="W312" i="13"/>
  <c r="W301" i="13"/>
  <c r="W300" i="13"/>
  <c r="W267" i="13"/>
  <c r="W266" i="13"/>
  <c r="W254" i="13"/>
  <c r="W258" i="13"/>
  <c r="W250" i="13"/>
  <c r="W253" i="13"/>
  <c r="W252" i="13"/>
  <c r="W251" i="13"/>
  <c r="W247" i="13"/>
  <c r="W235" i="13"/>
  <c r="W234" i="13"/>
  <c r="W231" i="13"/>
  <c r="W224" i="13"/>
  <c r="W220" i="13"/>
  <c r="W236" i="13"/>
  <c r="W230" i="13"/>
  <c r="W223" i="13"/>
  <c r="W233" i="13"/>
  <c r="W232" i="13"/>
  <c r="W221" i="13"/>
  <c r="W222" i="13"/>
  <c r="W216" i="13"/>
  <c r="W212" i="13"/>
  <c r="W219" i="13"/>
  <c r="W215" i="13"/>
  <c r="W218" i="13"/>
  <c r="W214" i="13"/>
  <c r="W229" i="13"/>
  <c r="W213" i="13"/>
  <c r="W210" i="13"/>
  <c r="W206" i="13"/>
  <c r="W199" i="13"/>
  <c r="W211" i="13"/>
  <c r="W209" i="13"/>
  <c r="W205" i="13"/>
  <c r="W217" i="13"/>
  <c r="W207" i="13"/>
  <c r="W195" i="13"/>
  <c r="W208" i="13"/>
  <c r="W198" i="13"/>
  <c r="W194" i="13"/>
  <c r="W187" i="13"/>
  <c r="W204" i="13"/>
  <c r="W197" i="13"/>
  <c r="W193" i="13"/>
  <c r="W196" i="13"/>
  <c r="W185" i="13"/>
  <c r="W181" i="13"/>
  <c r="W177" i="13"/>
  <c r="W162" i="13"/>
  <c r="W184" i="13"/>
  <c r="W180" i="13"/>
  <c r="W165" i="13"/>
  <c r="W161" i="13"/>
  <c r="W164" i="13"/>
  <c r="W160" i="13"/>
  <c r="W192" i="13"/>
  <c r="W170" i="13"/>
  <c r="W153" i="13"/>
  <c r="W178" i="13"/>
  <c r="W163" i="13"/>
  <c r="W182" i="13"/>
  <c r="W171" i="13"/>
  <c r="W159" i="13"/>
  <c r="W186" i="13"/>
  <c r="W179" i="13"/>
  <c r="W183" i="13"/>
  <c r="AG300" i="13"/>
  <c r="AG301" i="13"/>
  <c r="AO313" i="13"/>
  <c r="AO312" i="13"/>
  <c r="AO311" i="13"/>
  <c r="AO314" i="13" s="1"/>
  <c r="AO300" i="13"/>
  <c r="AO301" i="13"/>
  <c r="AO266" i="13"/>
  <c r="AO254" i="13"/>
  <c r="AO267" i="13"/>
  <c r="AO253" i="13"/>
  <c r="AO252" i="13"/>
  <c r="AO258" i="13"/>
  <c r="AO251" i="13"/>
  <c r="AO247" i="13"/>
  <c r="AO236" i="13"/>
  <c r="AO234" i="13"/>
  <c r="AO250" i="13"/>
  <c r="AO235" i="13"/>
  <c r="AO230" i="13"/>
  <c r="AO223" i="13"/>
  <c r="AO229" i="13"/>
  <c r="AO222" i="13"/>
  <c r="AO232" i="13"/>
  <c r="AO221" i="13"/>
  <c r="AO220" i="13"/>
  <c r="AO219" i="13"/>
  <c r="AO215" i="13"/>
  <c r="AO211" i="13"/>
  <c r="AO218" i="13"/>
  <c r="AO214" i="13"/>
  <c r="AO231" i="13"/>
  <c r="AO217" i="13"/>
  <c r="AO213" i="13"/>
  <c r="AO233" i="13"/>
  <c r="AO216" i="13"/>
  <c r="AO209" i="13"/>
  <c r="AO205" i="13"/>
  <c r="AO208" i="13"/>
  <c r="AO204" i="13"/>
  <c r="AO207" i="13"/>
  <c r="AO224" i="13"/>
  <c r="AO195" i="13"/>
  <c r="AO199" i="13"/>
  <c r="AO210" i="13"/>
  <c r="AO198" i="13"/>
  <c r="AO194" i="13"/>
  <c r="AO187" i="13"/>
  <c r="AO192" i="13"/>
  <c r="AO162" i="13"/>
  <c r="AO196" i="13"/>
  <c r="AO184" i="13"/>
  <c r="AO180" i="13"/>
  <c r="AO212" i="13"/>
  <c r="AO206" i="13"/>
  <c r="AO193" i="13"/>
  <c r="AO165" i="13"/>
  <c r="AO161" i="13"/>
  <c r="AO197" i="13"/>
  <c r="AO183" i="13"/>
  <c r="AO179" i="13"/>
  <c r="AO171" i="13"/>
  <c r="AO186" i="13"/>
  <c r="AO182" i="13"/>
  <c r="AO178" i="13"/>
  <c r="AO170" i="13"/>
  <c r="AO177" i="13"/>
  <c r="AO159" i="13"/>
  <c r="AO181" i="13"/>
  <c r="AO163" i="13"/>
  <c r="AO185" i="13"/>
  <c r="AO160" i="13"/>
  <c r="AO164" i="13"/>
  <c r="AO154" i="13"/>
  <c r="AY312" i="13"/>
  <c r="AY313" i="13"/>
  <c r="AY311" i="13"/>
  <c r="AY314" i="13" s="1"/>
  <c r="AY315" i="13" s="1"/>
  <c r="AY301" i="13"/>
  <c r="AY300" i="13"/>
  <c r="AY267" i="13"/>
  <c r="AY266" i="13"/>
  <c r="AY258" i="13"/>
  <c r="AY253" i="13"/>
  <c r="AY254" i="13"/>
  <c r="AY252" i="13"/>
  <c r="AY251" i="13"/>
  <c r="AY250" i="13"/>
  <c r="AY247" i="13"/>
  <c r="AY236" i="13"/>
  <c r="AY234" i="13"/>
  <c r="AY233" i="13"/>
  <c r="AY235" i="13"/>
  <c r="AY230" i="13"/>
  <c r="AY223" i="13"/>
  <c r="AY229" i="13"/>
  <c r="AY222" i="13"/>
  <c r="AY231" i="13"/>
  <c r="AY224" i="13"/>
  <c r="AY220" i="13"/>
  <c r="AY221" i="13"/>
  <c r="AY219" i="13"/>
  <c r="AY215" i="13"/>
  <c r="AY218" i="13"/>
  <c r="AY214" i="13"/>
  <c r="AY232" i="13"/>
  <c r="AY217" i="13"/>
  <c r="AY213" i="13"/>
  <c r="AY209" i="13"/>
  <c r="AY205" i="13"/>
  <c r="AY208" i="13"/>
  <c r="AY204" i="13"/>
  <c r="AY212" i="13"/>
  <c r="AY211" i="13"/>
  <c r="AY216" i="13"/>
  <c r="AY210" i="13"/>
  <c r="AY206" i="13"/>
  <c r="AY199" i="13"/>
  <c r="AY198" i="13"/>
  <c r="AY194" i="13"/>
  <c r="AY187" i="13"/>
  <c r="AY207" i="13"/>
  <c r="AY197" i="13"/>
  <c r="AY193" i="13"/>
  <c r="AY196" i="13"/>
  <c r="AY192" i="13"/>
  <c r="AY184" i="13"/>
  <c r="AY180" i="13"/>
  <c r="AY165" i="13"/>
  <c r="AY161" i="13"/>
  <c r="AY183" i="13"/>
  <c r="AY179" i="13"/>
  <c r="AY171" i="13"/>
  <c r="AY173" i="13" s="1"/>
  <c r="AY164" i="13"/>
  <c r="AY160" i="13"/>
  <c r="AY163" i="13"/>
  <c r="AY182" i="13"/>
  <c r="AY159" i="13"/>
  <c r="AY195" i="13"/>
  <c r="AY186" i="13"/>
  <c r="AY154" i="13"/>
  <c r="AY177" i="13"/>
  <c r="AY162" i="13"/>
  <c r="BI301" i="13"/>
  <c r="BI300" i="13"/>
  <c r="BQ313" i="13"/>
  <c r="BQ311" i="13"/>
  <c r="BQ314" i="13" s="1"/>
  <c r="BQ312" i="13"/>
  <c r="BQ301" i="13"/>
  <c r="BQ300" i="13"/>
  <c r="BQ303" i="13" s="1"/>
  <c r="BQ267" i="13"/>
  <c r="BQ266" i="13"/>
  <c r="BQ258" i="13"/>
  <c r="BQ254" i="13"/>
  <c r="BQ252" i="13"/>
  <c r="BQ251" i="13"/>
  <c r="BQ253" i="13"/>
  <c r="BQ250" i="13"/>
  <c r="BQ247" i="13"/>
  <c r="BQ233" i="13"/>
  <c r="BQ235" i="13"/>
  <c r="BQ229" i="13"/>
  <c r="BQ222" i="13"/>
  <c r="BQ234" i="13"/>
  <c r="BQ232" i="13"/>
  <c r="BQ221" i="13"/>
  <c r="BQ231" i="13"/>
  <c r="BQ224" i="13"/>
  <c r="BQ220" i="13"/>
  <c r="BQ218" i="13"/>
  <c r="BQ214" i="13"/>
  <c r="BQ217" i="13"/>
  <c r="BQ213" i="13"/>
  <c r="BQ236" i="13"/>
  <c r="BQ230" i="13"/>
  <c r="BQ216" i="13"/>
  <c r="BQ212" i="13"/>
  <c r="BQ223" i="13"/>
  <c r="BQ215" i="13"/>
  <c r="BQ208" i="13"/>
  <c r="BQ204" i="13"/>
  <c r="BQ207" i="13"/>
  <c r="BQ210" i="13"/>
  <c r="BQ206" i="13"/>
  <c r="BQ219" i="13"/>
  <c r="BQ198" i="13"/>
  <c r="BQ194" i="13"/>
  <c r="BQ187" i="13"/>
  <c r="BQ209" i="13"/>
  <c r="BQ197" i="13"/>
  <c r="BQ193" i="13"/>
  <c r="BQ211" i="13"/>
  <c r="BQ165" i="13"/>
  <c r="BQ161" i="13"/>
  <c r="BQ205" i="13"/>
  <c r="BQ183" i="13"/>
  <c r="BQ179" i="13"/>
  <c r="BQ171" i="13"/>
  <c r="BQ164" i="13"/>
  <c r="BQ160" i="13"/>
  <c r="BQ186" i="13"/>
  <c r="BQ182" i="13"/>
  <c r="BQ178" i="13"/>
  <c r="BQ315" i="13" s="1"/>
  <c r="BQ170" i="13"/>
  <c r="BQ195" i="13"/>
  <c r="BQ185" i="13"/>
  <c r="BQ181" i="13"/>
  <c r="BQ177" i="13"/>
  <c r="BQ163" i="13"/>
  <c r="BQ199" i="13"/>
  <c r="BQ196" i="13"/>
  <c r="BQ192" i="13"/>
  <c r="BQ154" i="13"/>
  <c r="BQ153" i="13"/>
  <c r="BQ156" i="13" s="1"/>
  <c r="CA313" i="13"/>
  <c r="CA312" i="13"/>
  <c r="CA300" i="13"/>
  <c r="CA311" i="13"/>
  <c r="CA301" i="13"/>
  <c r="CA267" i="13"/>
  <c r="CA266" i="13"/>
  <c r="CA258" i="13"/>
  <c r="CA254" i="13"/>
  <c r="CA252" i="13"/>
  <c r="CA251" i="13"/>
  <c r="CA250" i="13"/>
  <c r="CA253" i="13"/>
  <c r="CA247" i="13"/>
  <c r="CA236" i="13"/>
  <c r="CA233" i="13"/>
  <c r="CA234" i="13"/>
  <c r="CA229" i="13"/>
  <c r="CA222" i="13"/>
  <c r="CA232" i="13"/>
  <c r="CA221" i="13"/>
  <c r="CA230" i="13"/>
  <c r="CA223" i="13"/>
  <c r="CA220" i="13"/>
  <c r="CA218" i="13"/>
  <c r="CA214" i="13"/>
  <c r="CA217" i="13"/>
  <c r="CA213" i="13"/>
  <c r="CA231" i="13"/>
  <c r="CA216" i="13"/>
  <c r="CA212" i="13"/>
  <c r="CA208" i="13"/>
  <c r="CA204" i="13"/>
  <c r="CA207" i="13"/>
  <c r="CA215" i="13"/>
  <c r="CA209" i="13"/>
  <c r="CA205" i="13"/>
  <c r="CA235" i="13"/>
  <c r="CA210" i="13"/>
  <c r="CA197" i="13"/>
  <c r="CA193" i="13"/>
  <c r="CA211" i="13"/>
  <c r="CA206" i="13"/>
  <c r="CA199" i="13"/>
  <c r="CA196" i="13"/>
  <c r="CA192" i="13"/>
  <c r="CA195" i="13"/>
  <c r="CA194" i="13"/>
  <c r="CA183" i="13"/>
  <c r="CA179" i="13"/>
  <c r="CA171" i="13"/>
  <c r="CA219" i="13"/>
  <c r="CA198" i="13"/>
  <c r="CA164" i="13"/>
  <c r="CA160" i="13"/>
  <c r="CA186" i="13"/>
  <c r="CA182" i="13"/>
  <c r="CA178" i="13"/>
  <c r="CA170" i="13"/>
  <c r="CA173" i="13" s="1"/>
  <c r="CA163" i="13"/>
  <c r="CA162" i="13"/>
  <c r="CA161" i="13"/>
  <c r="CA180" i="13"/>
  <c r="CA165" i="13"/>
  <c r="CA154" i="13"/>
  <c r="CA156" i="13" s="1"/>
  <c r="CA184" i="13"/>
  <c r="CA177" i="13"/>
  <c r="CA224" i="13"/>
  <c r="CA181" i="13"/>
  <c r="CA187" i="13"/>
  <c r="CA185" i="13"/>
  <c r="CK301" i="13"/>
  <c r="CK300" i="13"/>
  <c r="CS313" i="13"/>
  <c r="CS312" i="13"/>
  <c r="CS311" i="13"/>
  <c r="CS301" i="13"/>
  <c r="CS300" i="13"/>
  <c r="CS266" i="13"/>
  <c r="CS258" i="13"/>
  <c r="CS251" i="13"/>
  <c r="CS254" i="13"/>
  <c r="CS253" i="13"/>
  <c r="CS250" i="13"/>
  <c r="CS247" i="13"/>
  <c r="CS236" i="13"/>
  <c r="CS267" i="13"/>
  <c r="CS252" i="13"/>
  <c r="CS232" i="13"/>
  <c r="CS221" i="13"/>
  <c r="CS233" i="13"/>
  <c r="CS231" i="13"/>
  <c r="CS224" i="13"/>
  <c r="CS220" i="13"/>
  <c r="CS235" i="13"/>
  <c r="CS230" i="13"/>
  <c r="CS223" i="13"/>
  <c r="CS234" i="13"/>
  <c r="CS217" i="13"/>
  <c r="CS213" i="13"/>
  <c r="CS216" i="13"/>
  <c r="CS212" i="13"/>
  <c r="CS229" i="13"/>
  <c r="CS219" i="13"/>
  <c r="CS215" i="13"/>
  <c r="CS211" i="13"/>
  <c r="CS214" i="13"/>
  <c r="CS207" i="13"/>
  <c r="CS222" i="13"/>
  <c r="CS210" i="13"/>
  <c r="CS206" i="13"/>
  <c r="CS199" i="13"/>
  <c r="CS209" i="13"/>
  <c r="CS205" i="13"/>
  <c r="CS197" i="13"/>
  <c r="CS193" i="13"/>
  <c r="CS218" i="13"/>
  <c r="CS208" i="13"/>
  <c r="CS196" i="13"/>
  <c r="CS192" i="13"/>
  <c r="CS204" i="13"/>
  <c r="CS187" i="13"/>
  <c r="CS164" i="13"/>
  <c r="CS160" i="13"/>
  <c r="CS194" i="13"/>
  <c r="CS186" i="13"/>
  <c r="CS182" i="13"/>
  <c r="CS178" i="13"/>
  <c r="CS170" i="13"/>
  <c r="CS198" i="13"/>
  <c r="CS163" i="13"/>
  <c r="CS195" i="13"/>
  <c r="CS185" i="13"/>
  <c r="CS181" i="13"/>
  <c r="CS177" i="13"/>
  <c r="CS184" i="13"/>
  <c r="CS180" i="13"/>
  <c r="CS171" i="13"/>
  <c r="CS154" i="13"/>
  <c r="CS179" i="13"/>
  <c r="CS161" i="13"/>
  <c r="CS183" i="13"/>
  <c r="CS165" i="13"/>
  <c r="CS153" i="13"/>
  <c r="CS156" i="13" s="1"/>
  <c r="CS162" i="13"/>
  <c r="CS159" i="13"/>
  <c r="DC313" i="13"/>
  <c r="DC312" i="13"/>
  <c r="DC311" i="13"/>
  <c r="DC314" i="13" s="1"/>
  <c r="DC301" i="13"/>
  <c r="DC300" i="13"/>
  <c r="DC303" i="13" s="1"/>
  <c r="DC266" i="13"/>
  <c r="DC267" i="13"/>
  <c r="DC254" i="13"/>
  <c r="DC251" i="13"/>
  <c r="DC253" i="13"/>
  <c r="DC258" i="13"/>
  <c r="DC252" i="13"/>
  <c r="DC250" i="13"/>
  <c r="DC235" i="13"/>
  <c r="DC247" i="13"/>
  <c r="DC236" i="13"/>
  <c r="DC233" i="13"/>
  <c r="DC232" i="13"/>
  <c r="DC221" i="13"/>
  <c r="DC234" i="13"/>
  <c r="DC231" i="13"/>
  <c r="DC224" i="13"/>
  <c r="DC220" i="13"/>
  <c r="DC229" i="13"/>
  <c r="DC222" i="13"/>
  <c r="DC217" i="13"/>
  <c r="DC213" i="13"/>
  <c r="DC216" i="13"/>
  <c r="DC212" i="13"/>
  <c r="DC230" i="13"/>
  <c r="DC219" i="13"/>
  <c r="DC215" i="13"/>
  <c r="DC211" i="13"/>
  <c r="DC207" i="13"/>
  <c r="DC210" i="13"/>
  <c r="DC206" i="13"/>
  <c r="DC199" i="13"/>
  <c r="DC223" i="13"/>
  <c r="DC214" i="13"/>
  <c r="DC208" i="13"/>
  <c r="DC204" i="13"/>
  <c r="DC218" i="13"/>
  <c r="DC209" i="13"/>
  <c r="DC196" i="13"/>
  <c r="DC192" i="13"/>
  <c r="DC205" i="13"/>
  <c r="DC195" i="13"/>
  <c r="DC198" i="13"/>
  <c r="DC194" i="13"/>
  <c r="DC187" i="13"/>
  <c r="DC186" i="13"/>
  <c r="DC182" i="13"/>
  <c r="DC178" i="13"/>
  <c r="DC170" i="13"/>
  <c r="DC163" i="13"/>
  <c r="DC185" i="13"/>
  <c r="DC181" i="13"/>
  <c r="DC177" i="13"/>
  <c r="DC162" i="13"/>
  <c r="DC197" i="13"/>
  <c r="DC165" i="13"/>
  <c r="DC161" i="13"/>
  <c r="DC180" i="13"/>
  <c r="DC154" i="13"/>
  <c r="DC184" i="13"/>
  <c r="DC153" i="13"/>
  <c r="DC159" i="13"/>
  <c r="DC171" i="13"/>
  <c r="DC160" i="13"/>
  <c r="DM301" i="13"/>
  <c r="DM300" i="13"/>
  <c r="DU313" i="13"/>
  <c r="DU312" i="13"/>
  <c r="DU311" i="13"/>
  <c r="DU301" i="13"/>
  <c r="DU300" i="13"/>
  <c r="DU267" i="13"/>
  <c r="DU258" i="13"/>
  <c r="DU254" i="13"/>
  <c r="DU266" i="13"/>
  <c r="DU253" i="13"/>
  <c r="DU252" i="13"/>
  <c r="DU251" i="13"/>
  <c r="DU247" i="13"/>
  <c r="DU236" i="13"/>
  <c r="DU235" i="13"/>
  <c r="DU234" i="13"/>
  <c r="DU231" i="13"/>
  <c r="DU224" i="13"/>
  <c r="DU220" i="13"/>
  <c r="DU230" i="13"/>
  <c r="DU223" i="13"/>
  <c r="DU229" i="13"/>
  <c r="DU222" i="13"/>
  <c r="DU233" i="13"/>
  <c r="DU250" i="13"/>
  <c r="DU216" i="13"/>
  <c r="DU212" i="13"/>
  <c r="DU232" i="13"/>
  <c r="DU219" i="13"/>
  <c r="DU215" i="13"/>
  <c r="DU211" i="13"/>
  <c r="DU218" i="13"/>
  <c r="DU214" i="13"/>
  <c r="DU213" i="13"/>
  <c r="DU210" i="13"/>
  <c r="DU206" i="13"/>
  <c r="DU199" i="13"/>
  <c r="DU209" i="13"/>
  <c r="DU205" i="13"/>
  <c r="DU221" i="13"/>
  <c r="DU208" i="13"/>
  <c r="DU204" i="13"/>
  <c r="DU196" i="13"/>
  <c r="DU192" i="13"/>
  <c r="DU207" i="13"/>
  <c r="DU195" i="13"/>
  <c r="DU198" i="13"/>
  <c r="DU163" i="13"/>
  <c r="DU185" i="13"/>
  <c r="DU181" i="13"/>
  <c r="DU177" i="13"/>
  <c r="DU162" i="13"/>
  <c r="DU184" i="13"/>
  <c r="DU180" i="13"/>
  <c r="DU193" i="13"/>
  <c r="DU183" i="13"/>
  <c r="DU179" i="13"/>
  <c r="DU171" i="13"/>
  <c r="DU186" i="13"/>
  <c r="DU161" i="13"/>
  <c r="DU217" i="13"/>
  <c r="DU165" i="13"/>
  <c r="DU153" i="13"/>
  <c r="DU197" i="13"/>
  <c r="DU159" i="13"/>
  <c r="DU170" i="13"/>
  <c r="DU173" i="13" s="1"/>
  <c r="EE313" i="13"/>
  <c r="EE311" i="13"/>
  <c r="EE314" i="13" s="1"/>
  <c r="EE312" i="13"/>
  <c r="EE301" i="13"/>
  <c r="EE300" i="13"/>
  <c r="EE303" i="13" s="1"/>
  <c r="EE267" i="13"/>
  <c r="EE266" i="13"/>
  <c r="EE254" i="13"/>
  <c r="EE258" i="13"/>
  <c r="EE250" i="13"/>
  <c r="EE253" i="13"/>
  <c r="EE252" i="13"/>
  <c r="EE251" i="13"/>
  <c r="EE235" i="13"/>
  <c r="EE247" i="13"/>
  <c r="EE234" i="13"/>
  <c r="EE231" i="13"/>
  <c r="EE224" i="13"/>
  <c r="EE220" i="13"/>
  <c r="EE233" i="13"/>
  <c r="EE230" i="13"/>
  <c r="EE223" i="13"/>
  <c r="EE232" i="13"/>
  <c r="EE221" i="13"/>
  <c r="EE216" i="13"/>
  <c r="EE212" i="13"/>
  <c r="EE236" i="13"/>
  <c r="EE219" i="13"/>
  <c r="EE215" i="13"/>
  <c r="EE229" i="13"/>
  <c r="EE218" i="13"/>
  <c r="EE214" i="13"/>
  <c r="EE222" i="13"/>
  <c r="EE210" i="13"/>
  <c r="EE206" i="13"/>
  <c r="EE199" i="13"/>
  <c r="EE209" i="13"/>
  <c r="EE205" i="13"/>
  <c r="EE213" i="13"/>
  <c r="EE211" i="13"/>
  <c r="EE207" i="13"/>
  <c r="EE208" i="13"/>
  <c r="EE195" i="13"/>
  <c r="EE217" i="13"/>
  <c r="EE204" i="13"/>
  <c r="EE198" i="13"/>
  <c r="EE194" i="13"/>
  <c r="EE187" i="13"/>
  <c r="EE197" i="13"/>
  <c r="EE193" i="13"/>
  <c r="EE192" i="13"/>
  <c r="EE185" i="13"/>
  <c r="EE181" i="13"/>
  <c r="EE177" i="13"/>
  <c r="EE196" i="13"/>
  <c r="EE162" i="13"/>
  <c r="EE184" i="13"/>
  <c r="EE180" i="13"/>
  <c r="EE165" i="13"/>
  <c r="EE161" i="13"/>
  <c r="EE164" i="13"/>
  <c r="EE160" i="13"/>
  <c r="EE153" i="13"/>
  <c r="EE156" i="13" s="1"/>
  <c r="EE170" i="13"/>
  <c r="EE178" i="13"/>
  <c r="EE163" i="13"/>
  <c r="EE159" i="13"/>
  <c r="EE182" i="13"/>
  <c r="EE171" i="13"/>
  <c r="EE186" i="13"/>
  <c r="EE179" i="13"/>
  <c r="EE183" i="13"/>
  <c r="EO300" i="13"/>
  <c r="EO301" i="13"/>
  <c r="EW313" i="13"/>
  <c r="EW312" i="13"/>
  <c r="EW311" i="13"/>
  <c r="EW314" i="13" s="1"/>
  <c r="EW300" i="13"/>
  <c r="EW301" i="13"/>
  <c r="EW266" i="13"/>
  <c r="EW254" i="13"/>
  <c r="EW253" i="13"/>
  <c r="EW258" i="13"/>
  <c r="EW252" i="13"/>
  <c r="EW267" i="13"/>
  <c r="EW251" i="13"/>
  <c r="EW250" i="13"/>
  <c r="EW247" i="13"/>
  <c r="EW236" i="13"/>
  <c r="EW234" i="13"/>
  <c r="EW233" i="13"/>
  <c r="EW230" i="13"/>
  <c r="EW223" i="13"/>
  <c r="EW235" i="13"/>
  <c r="EW229" i="13"/>
  <c r="EW222" i="13"/>
  <c r="EW232" i="13"/>
  <c r="EW221" i="13"/>
  <c r="EW219" i="13"/>
  <c r="EW215" i="13"/>
  <c r="EW211" i="13"/>
  <c r="EW231" i="13"/>
  <c r="EW218" i="13"/>
  <c r="EW214" i="13"/>
  <c r="EW224" i="13"/>
  <c r="EW217" i="13"/>
  <c r="EW213" i="13"/>
  <c r="EW212" i="13"/>
  <c r="EW209" i="13"/>
  <c r="EW205" i="13"/>
  <c r="EW208" i="13"/>
  <c r="EW204" i="13"/>
  <c r="EW207" i="13"/>
  <c r="EW210" i="13"/>
  <c r="EW195" i="13"/>
  <c r="EW220" i="13"/>
  <c r="EW206" i="13"/>
  <c r="EW199" i="13"/>
  <c r="EW198" i="13"/>
  <c r="EW194" i="13"/>
  <c r="EW187" i="13"/>
  <c r="EW162" i="13"/>
  <c r="EW192" i="13"/>
  <c r="EW184" i="13"/>
  <c r="EW180" i="13"/>
  <c r="EW196" i="13"/>
  <c r="EW165" i="13"/>
  <c r="EW161" i="13"/>
  <c r="EW193" i="13"/>
  <c r="EW183" i="13"/>
  <c r="EW179" i="13"/>
  <c r="EW171" i="13"/>
  <c r="EW186" i="13"/>
  <c r="EW182" i="13"/>
  <c r="EW178" i="13"/>
  <c r="EW170" i="13"/>
  <c r="EW159" i="13"/>
  <c r="EW177" i="13"/>
  <c r="EW181" i="13"/>
  <c r="EW163" i="13"/>
  <c r="EW185" i="13"/>
  <c r="EW160" i="13"/>
  <c r="EW216" i="13"/>
  <c r="EW164" i="13"/>
  <c r="EW154" i="13"/>
  <c r="FG313" i="13"/>
  <c r="FG312" i="13"/>
  <c r="FG311" i="13"/>
  <c r="FG301" i="13"/>
  <c r="FG300" i="13"/>
  <c r="FG267" i="13"/>
  <c r="FG266" i="13"/>
  <c r="FG258" i="13"/>
  <c r="FG253" i="13"/>
  <c r="FG252" i="13"/>
  <c r="FG254" i="13"/>
  <c r="FG251" i="13"/>
  <c r="FG247" i="13"/>
  <c r="FG236" i="13"/>
  <c r="FG234" i="13"/>
  <c r="FG250" i="13"/>
  <c r="FG233" i="13"/>
  <c r="FG235" i="13"/>
  <c r="FG230" i="13"/>
  <c r="FG223" i="13"/>
  <c r="FG229" i="13"/>
  <c r="FG222" i="13"/>
  <c r="FG231" i="13"/>
  <c r="FG224" i="13"/>
  <c r="FG220" i="13"/>
  <c r="FG219" i="13"/>
  <c r="FG215" i="13"/>
  <c r="FG232" i="13"/>
  <c r="FG218" i="13"/>
  <c r="FG214" i="13"/>
  <c r="FG217" i="13"/>
  <c r="FG213" i="13"/>
  <c r="FG209" i="13"/>
  <c r="FG205" i="13"/>
  <c r="FG211" i="13"/>
  <c r="FG221" i="13"/>
  <c r="FG208" i="13"/>
  <c r="FG204" i="13"/>
  <c r="FG212" i="13"/>
  <c r="FG210" i="13"/>
  <c r="FG206" i="13"/>
  <c r="FG199" i="13"/>
  <c r="FG207" i="13"/>
  <c r="FG198" i="13"/>
  <c r="FG194" i="13"/>
  <c r="FG187" i="13"/>
  <c r="FG197" i="13"/>
  <c r="FG193" i="13"/>
  <c r="FG216" i="13"/>
  <c r="FG196" i="13"/>
  <c r="FG192" i="13"/>
  <c r="FG184" i="13"/>
  <c r="FG180" i="13"/>
  <c r="FG165" i="13"/>
  <c r="FG161" i="13"/>
  <c r="FG183" i="13"/>
  <c r="FG179" i="13"/>
  <c r="FG171" i="13"/>
  <c r="FG164" i="13"/>
  <c r="FG160" i="13"/>
  <c r="FG195" i="13"/>
  <c r="FG163" i="13"/>
  <c r="FG185" i="13"/>
  <c r="FG178" i="13"/>
  <c r="FG159" i="13"/>
  <c r="FG182" i="13"/>
  <c r="FG186" i="13"/>
  <c r="FG154" i="13"/>
  <c r="FG156" i="13" s="1"/>
  <c r="FQ300" i="13"/>
  <c r="FQ301" i="13"/>
  <c r="FY313" i="13"/>
  <c r="FY312" i="13"/>
  <c r="FY311" i="13"/>
  <c r="FY314" i="13" s="1"/>
  <c r="FY300" i="13"/>
  <c r="FY301" i="13"/>
  <c r="FY267" i="13"/>
  <c r="FY258" i="13"/>
  <c r="FY254" i="13"/>
  <c r="FY252" i="13"/>
  <c r="FY251" i="13"/>
  <c r="FY266" i="13"/>
  <c r="FY247" i="13"/>
  <c r="FY250" i="13"/>
  <c r="FY253" i="13"/>
  <c r="FY233" i="13"/>
  <c r="FY235" i="13"/>
  <c r="FY229" i="13"/>
  <c r="FY222" i="13"/>
  <c r="FY232" i="13"/>
  <c r="FY221" i="13"/>
  <c r="FY231" i="13"/>
  <c r="FY224" i="13"/>
  <c r="FY220" i="13"/>
  <c r="FY236" i="13"/>
  <c r="FY218" i="13"/>
  <c r="FY214" i="13"/>
  <c r="FY230" i="13"/>
  <c r="FY217" i="13"/>
  <c r="FY213" i="13"/>
  <c r="FY223" i="13"/>
  <c r="FY216" i="13"/>
  <c r="FY212" i="13"/>
  <c r="FY211" i="13"/>
  <c r="FY208" i="13"/>
  <c r="FY204" i="13"/>
  <c r="FY207" i="13"/>
  <c r="FY219" i="13"/>
  <c r="FY210" i="13"/>
  <c r="FY206" i="13"/>
  <c r="FY215" i="13"/>
  <c r="FY209" i="13"/>
  <c r="FY199" i="13"/>
  <c r="FY198" i="13"/>
  <c r="FY194" i="13"/>
  <c r="FY187" i="13"/>
  <c r="FY205" i="13"/>
  <c r="FY197" i="13"/>
  <c r="FY193" i="13"/>
  <c r="FY196" i="13"/>
  <c r="FY165" i="13"/>
  <c r="FY161" i="13"/>
  <c r="FY183" i="13"/>
  <c r="FY179" i="13"/>
  <c r="FY171" i="13"/>
  <c r="FY164" i="13"/>
  <c r="FY160" i="13"/>
  <c r="FY186" i="13"/>
  <c r="FY182" i="13"/>
  <c r="FY178" i="13"/>
  <c r="FY315" i="13" s="1"/>
  <c r="FY170" i="13"/>
  <c r="FY185" i="13"/>
  <c r="FY181" i="13"/>
  <c r="FY177" i="13"/>
  <c r="FY195" i="13"/>
  <c r="FY184" i="13"/>
  <c r="FY163" i="13"/>
  <c r="FY192" i="13"/>
  <c r="FY154" i="13"/>
  <c r="FY234" i="13"/>
  <c r="FY153" i="13"/>
  <c r="FY156" i="13" s="1"/>
  <c r="GI313" i="13"/>
  <c r="GI312" i="13"/>
  <c r="GI311" i="13"/>
  <c r="GI300" i="13"/>
  <c r="GI301" i="13"/>
  <c r="GI267" i="13"/>
  <c r="GI266" i="13"/>
  <c r="GI258" i="13"/>
  <c r="GI254" i="13"/>
  <c r="GI252" i="13"/>
  <c r="GI251" i="13"/>
  <c r="GI250" i="13"/>
  <c r="GI253" i="13"/>
  <c r="GI236" i="13"/>
  <c r="GI233" i="13"/>
  <c r="GI234" i="13"/>
  <c r="GI229" i="13"/>
  <c r="GI222" i="13"/>
  <c r="GI232" i="13"/>
  <c r="GI221" i="13"/>
  <c r="GI235" i="13"/>
  <c r="GI230" i="13"/>
  <c r="GI223" i="13"/>
  <c r="GI218" i="13"/>
  <c r="GI214" i="13"/>
  <c r="GI231" i="13"/>
  <c r="GI217" i="13"/>
  <c r="GI213" i="13"/>
  <c r="GI224" i="13"/>
  <c r="GI216" i="13"/>
  <c r="GI212" i="13"/>
  <c r="GI208" i="13"/>
  <c r="GI204" i="13"/>
  <c r="GI219" i="13"/>
  <c r="GI207" i="13"/>
  <c r="GI247" i="13"/>
  <c r="GI211" i="13"/>
  <c r="GI209" i="13"/>
  <c r="GI205" i="13"/>
  <c r="GI220" i="13"/>
  <c r="GI206" i="13"/>
  <c r="GI197" i="13"/>
  <c r="GI193" i="13"/>
  <c r="GI196" i="13"/>
  <c r="GI192" i="13"/>
  <c r="GI195" i="13"/>
  <c r="GI215" i="13"/>
  <c r="GI210" i="13"/>
  <c r="GI187" i="13"/>
  <c r="GI183" i="13"/>
  <c r="GI179" i="13"/>
  <c r="GI171" i="13"/>
  <c r="GI194" i="13"/>
  <c r="GI164" i="13"/>
  <c r="GI160" i="13"/>
  <c r="GI198" i="13"/>
  <c r="GI186" i="13"/>
  <c r="GI182" i="13"/>
  <c r="GI178" i="13"/>
  <c r="GI170" i="13"/>
  <c r="GI173" i="13" s="1"/>
  <c r="GI163" i="13"/>
  <c r="GI162" i="13"/>
  <c r="GI199" i="13"/>
  <c r="GI161" i="13"/>
  <c r="GI154" i="13"/>
  <c r="GI180" i="13"/>
  <c r="GI165" i="13"/>
  <c r="GI184" i="13"/>
  <c r="GI177" i="13"/>
  <c r="GI181" i="13"/>
  <c r="GS301" i="13"/>
  <c r="GS300" i="13"/>
  <c r="GS303" i="13" s="1"/>
  <c r="HA313" i="13"/>
  <c r="HA312" i="13"/>
  <c r="HA311" i="13"/>
  <c r="HA301" i="13"/>
  <c r="HA300" i="13"/>
  <c r="HA303" i="13" s="1"/>
  <c r="HA266" i="13"/>
  <c r="HA258" i="13"/>
  <c r="HA267" i="13"/>
  <c r="HA251" i="13"/>
  <c r="HA254" i="13"/>
  <c r="HA253" i="13"/>
  <c r="HA247" i="13"/>
  <c r="HA236" i="13"/>
  <c r="HA232" i="13"/>
  <c r="HA250" i="13"/>
  <c r="HA221" i="13"/>
  <c r="HA234" i="13"/>
  <c r="HA231" i="13"/>
  <c r="HA224" i="13"/>
  <c r="HA220" i="13"/>
  <c r="HA230" i="13"/>
  <c r="HA223" i="13"/>
  <c r="HA235" i="13"/>
  <c r="HA217" i="13"/>
  <c r="HA213" i="13"/>
  <c r="HA252" i="13"/>
  <c r="HA233" i="13"/>
  <c r="HA229" i="13"/>
  <c r="HA216" i="13"/>
  <c r="HA212" i="13"/>
  <c r="HA222" i="13"/>
  <c r="HA219" i="13"/>
  <c r="HA215" i="13"/>
  <c r="HA211" i="13"/>
  <c r="HA207" i="13"/>
  <c r="HA210" i="13"/>
  <c r="HA206" i="13"/>
  <c r="HA199" i="13"/>
  <c r="HA218" i="13"/>
  <c r="HA209" i="13"/>
  <c r="HA205" i="13"/>
  <c r="HA208" i="13"/>
  <c r="HA197" i="13"/>
  <c r="HA193" i="13"/>
  <c r="HA214" i="13"/>
  <c r="HA204" i="13"/>
  <c r="HA196" i="13"/>
  <c r="HA192" i="13"/>
  <c r="HA164" i="13"/>
  <c r="HA160" i="13"/>
  <c r="HA187" i="13"/>
  <c r="HA186" i="13"/>
  <c r="HA182" i="13"/>
  <c r="HA178" i="13"/>
  <c r="HA170" i="13"/>
  <c r="HA194" i="13"/>
  <c r="HA163" i="13"/>
  <c r="HA198" i="13"/>
  <c r="HA185" i="13"/>
  <c r="HA181" i="13"/>
  <c r="HA177" i="13"/>
  <c r="HA189" i="13" s="1"/>
  <c r="HA184" i="13"/>
  <c r="HA180" i="13"/>
  <c r="HA154" i="13"/>
  <c r="HA171" i="13"/>
  <c r="HA179" i="13"/>
  <c r="HA161" i="13"/>
  <c r="HA153" i="13"/>
  <c r="HA195" i="13"/>
  <c r="HA183" i="13"/>
  <c r="HA165" i="13"/>
  <c r="HA162" i="13"/>
  <c r="HA159" i="13"/>
  <c r="HK313" i="13"/>
  <c r="HK312" i="13"/>
  <c r="HK311" i="13"/>
  <c r="HK301" i="13"/>
  <c r="HK300" i="13"/>
  <c r="HK266" i="13"/>
  <c r="HK267" i="13"/>
  <c r="HK254" i="13"/>
  <c r="HK251" i="13"/>
  <c r="HK258" i="13"/>
  <c r="HK253" i="13"/>
  <c r="HK247" i="13"/>
  <c r="HK252" i="13"/>
  <c r="HK250" i="13"/>
  <c r="HK235" i="13"/>
  <c r="HK233" i="13"/>
  <c r="HK221" i="13"/>
  <c r="HK236" i="13"/>
  <c r="HK231" i="13"/>
  <c r="HK224" i="13"/>
  <c r="HK220" i="13"/>
  <c r="HK234" i="13"/>
  <c r="HK229" i="13"/>
  <c r="HK222" i="13"/>
  <c r="HK217" i="13"/>
  <c r="HK213" i="13"/>
  <c r="HK230" i="13"/>
  <c r="HK216" i="13"/>
  <c r="HK212" i="13"/>
  <c r="HK223" i="13"/>
  <c r="HK219" i="13"/>
  <c r="HK215" i="13"/>
  <c r="HK211" i="13"/>
  <c r="HK207" i="13"/>
  <c r="HK232" i="13"/>
  <c r="HK218" i="13"/>
  <c r="HK210" i="13"/>
  <c r="HK206" i="13"/>
  <c r="HK199" i="13"/>
  <c r="HK208" i="13"/>
  <c r="HK204" i="13"/>
  <c r="HK214" i="13"/>
  <c r="HK205" i="13"/>
  <c r="HK196" i="13"/>
  <c r="HK192" i="13"/>
  <c r="HK195" i="13"/>
  <c r="HK198" i="13"/>
  <c r="HK194" i="13"/>
  <c r="HK187" i="13"/>
  <c r="HK186" i="13"/>
  <c r="HK182" i="13"/>
  <c r="HK178" i="13"/>
  <c r="HK170" i="13"/>
  <c r="HK173" i="13" s="1"/>
  <c r="HK163" i="13"/>
  <c r="HK185" i="13"/>
  <c r="HK181" i="13"/>
  <c r="HK177" i="13"/>
  <c r="HK162" i="13"/>
  <c r="HK193" i="13"/>
  <c r="HK165" i="13"/>
  <c r="HK161" i="13"/>
  <c r="HK183" i="13"/>
  <c r="HK154" i="13"/>
  <c r="HK180" i="13"/>
  <c r="HK184" i="13"/>
  <c r="HK153" i="13"/>
  <c r="HK209" i="13"/>
  <c r="HK159" i="13"/>
  <c r="HU301" i="13"/>
  <c r="HU300" i="13"/>
  <c r="HU303" i="13" s="1"/>
  <c r="IC313" i="13"/>
  <c r="IC312" i="13"/>
  <c r="IC311" i="13"/>
  <c r="IC301" i="13"/>
  <c r="IC300" i="13"/>
  <c r="IC303" i="13" s="1"/>
  <c r="IC267" i="13"/>
  <c r="IC266" i="13"/>
  <c r="IC258" i="13"/>
  <c r="IC254" i="13"/>
  <c r="IC253" i="13"/>
  <c r="IC252" i="13"/>
  <c r="IC236" i="13"/>
  <c r="IC251" i="13"/>
  <c r="IC250" i="13"/>
  <c r="IC235" i="13"/>
  <c r="IC247" i="13"/>
  <c r="IC232" i="13"/>
  <c r="IC231" i="13"/>
  <c r="IC224" i="13"/>
  <c r="IC220" i="13"/>
  <c r="IC233" i="13"/>
  <c r="IC230" i="13"/>
  <c r="IC223" i="13"/>
  <c r="IC229" i="13"/>
  <c r="IC222" i="13"/>
  <c r="IC234" i="13"/>
  <c r="IC216" i="13"/>
  <c r="IC212" i="13"/>
  <c r="IC219" i="13"/>
  <c r="IC215" i="13"/>
  <c r="IC211" i="13"/>
  <c r="IC221" i="13"/>
  <c r="IC218" i="13"/>
  <c r="IC214" i="13"/>
  <c r="IC210" i="13"/>
  <c r="IC206" i="13"/>
  <c r="IC199" i="13"/>
  <c r="IC209" i="13"/>
  <c r="IC205" i="13"/>
  <c r="IC217" i="13"/>
  <c r="IC208" i="13"/>
  <c r="IC204" i="13"/>
  <c r="IC207" i="13"/>
  <c r="IC196" i="13"/>
  <c r="IC192" i="13"/>
  <c r="IC195" i="13"/>
  <c r="IC194" i="13"/>
  <c r="IC163" i="13"/>
  <c r="IC198" i="13"/>
  <c r="IC185" i="13"/>
  <c r="IC181" i="13"/>
  <c r="IC177" i="13"/>
  <c r="IC162" i="13"/>
  <c r="IC213" i="13"/>
  <c r="IC184" i="13"/>
  <c r="IC180" i="13"/>
  <c r="IC183" i="13"/>
  <c r="IC179" i="13"/>
  <c r="IC171" i="13"/>
  <c r="IC173" i="13" s="1"/>
  <c r="IC187" i="13"/>
  <c r="IC182" i="13"/>
  <c r="IC164" i="13"/>
  <c r="IC186" i="13"/>
  <c r="IC161" i="13"/>
  <c r="IC153" i="13"/>
  <c r="IC165" i="13"/>
  <c r="IC159" i="13"/>
  <c r="IC197" i="13"/>
  <c r="IC193" i="13"/>
  <c r="IM313" i="13"/>
  <c r="IM311" i="13"/>
  <c r="IM312" i="13"/>
  <c r="IM301" i="13"/>
  <c r="IM300" i="13"/>
  <c r="IM267" i="13"/>
  <c r="IM266" i="13"/>
  <c r="IM254" i="13"/>
  <c r="IM258" i="13"/>
  <c r="IM250" i="13"/>
  <c r="IM253" i="13"/>
  <c r="IM252" i="13"/>
  <c r="IM251" i="13"/>
  <c r="IM247" i="13"/>
  <c r="IM235" i="13"/>
  <c r="IM234" i="13"/>
  <c r="IM236" i="13"/>
  <c r="IM232" i="13"/>
  <c r="IM231" i="13"/>
  <c r="IM224" i="13"/>
  <c r="IM220" i="13"/>
  <c r="IM230" i="13"/>
  <c r="IM223" i="13"/>
  <c r="IM233" i="13"/>
  <c r="IM221" i="13"/>
  <c r="IM216" i="13"/>
  <c r="IM212" i="13"/>
  <c r="IM229" i="13"/>
  <c r="IM219" i="13"/>
  <c r="IM215" i="13"/>
  <c r="IM222" i="13"/>
  <c r="IM218" i="13"/>
  <c r="IM214" i="13"/>
  <c r="IM210" i="13"/>
  <c r="IM206" i="13"/>
  <c r="IM199" i="13"/>
  <c r="IM217" i="13"/>
  <c r="IM211" i="13"/>
  <c r="IM209" i="13"/>
  <c r="IM205" i="13"/>
  <c r="IM207" i="13"/>
  <c r="IM204" i="13"/>
  <c r="IM195" i="13"/>
  <c r="IM213" i="13"/>
  <c r="IM198" i="13"/>
  <c r="IM194" i="13"/>
  <c r="IM187" i="13"/>
  <c r="IM197" i="13"/>
  <c r="IM193" i="13"/>
  <c r="IM185" i="13"/>
  <c r="IM181" i="13"/>
  <c r="IM177" i="13"/>
  <c r="IM192" i="13"/>
  <c r="IM162" i="13"/>
  <c r="IM196" i="13"/>
  <c r="IM184" i="13"/>
  <c r="IM180" i="13"/>
  <c r="IM165" i="13"/>
  <c r="IM161" i="13"/>
  <c r="IM164" i="13"/>
  <c r="IM160" i="13"/>
  <c r="IM153" i="13"/>
  <c r="IM156" i="13" s="1"/>
  <c r="IM208" i="13"/>
  <c r="IM170" i="13"/>
  <c r="IM159" i="13"/>
  <c r="IM178" i="13"/>
  <c r="IM163" i="13"/>
  <c r="IM182" i="13"/>
  <c r="IM171" i="13"/>
  <c r="IM186" i="13"/>
  <c r="IM179" i="13"/>
  <c r="IW301" i="13"/>
  <c r="IW300" i="13"/>
  <c r="IW303" i="13" s="1"/>
  <c r="JE313" i="13"/>
  <c r="JE312" i="13"/>
  <c r="JE301" i="13"/>
  <c r="JE311" i="13"/>
  <c r="JE300" i="13"/>
  <c r="JE266" i="13"/>
  <c r="JE254" i="13"/>
  <c r="JE267" i="13"/>
  <c r="JE258" i="13"/>
  <c r="JE253" i="13"/>
  <c r="JE252" i="13"/>
  <c r="JE251" i="13"/>
  <c r="JE236" i="13"/>
  <c r="JE250" i="13"/>
  <c r="JE247" i="13"/>
  <c r="JE234" i="13"/>
  <c r="JE232" i="13"/>
  <c r="JE230" i="13"/>
  <c r="JE223" i="13"/>
  <c r="JE235" i="13"/>
  <c r="JE229" i="13"/>
  <c r="JE222" i="13"/>
  <c r="JE221" i="13"/>
  <c r="JE231" i="13"/>
  <c r="JE219" i="13"/>
  <c r="JE215" i="13"/>
  <c r="JE211" i="13"/>
  <c r="JE224" i="13"/>
  <c r="JE218" i="13"/>
  <c r="JE214" i="13"/>
  <c r="JE233" i="13"/>
  <c r="JE220" i="13"/>
  <c r="JE217" i="13"/>
  <c r="JE213" i="13"/>
  <c r="JE209" i="13"/>
  <c r="JE205" i="13"/>
  <c r="JE208" i="13"/>
  <c r="JE204" i="13"/>
  <c r="JE216" i="13"/>
  <c r="JE207" i="13"/>
  <c r="JE206" i="13"/>
  <c r="JE195" i="13"/>
  <c r="JE198" i="13"/>
  <c r="JE194" i="13"/>
  <c r="JE187" i="13"/>
  <c r="JE199" i="13"/>
  <c r="JE162" i="13"/>
  <c r="JE210" i="13"/>
  <c r="JE184" i="13"/>
  <c r="JE180" i="13"/>
  <c r="JE192" i="13"/>
  <c r="JE165" i="13"/>
  <c r="JE161" i="13"/>
  <c r="JE196" i="13"/>
  <c r="JE183" i="13"/>
  <c r="JE179" i="13"/>
  <c r="JE171" i="13"/>
  <c r="JE212" i="13"/>
  <c r="JE197" i="13"/>
  <c r="JE186" i="13"/>
  <c r="JE182" i="13"/>
  <c r="JE178" i="13"/>
  <c r="JE170" i="13"/>
  <c r="JE193" i="13"/>
  <c r="JE159" i="13"/>
  <c r="JE177" i="13"/>
  <c r="JE181" i="13"/>
  <c r="JE163" i="13"/>
  <c r="JE185" i="13"/>
  <c r="JE160" i="13"/>
  <c r="JE154" i="13"/>
  <c r="JE156" i="13" s="1"/>
  <c r="JO312" i="13"/>
  <c r="JO313" i="13"/>
  <c r="JO311" i="13"/>
  <c r="JO301" i="13"/>
  <c r="JO300" i="13"/>
  <c r="JO267" i="13"/>
  <c r="JO266" i="13"/>
  <c r="JO258" i="13"/>
  <c r="JO253" i="13"/>
  <c r="JO247" i="13"/>
  <c r="JO252" i="13"/>
  <c r="JO254" i="13"/>
  <c r="JO251" i="13"/>
  <c r="JO236" i="13"/>
  <c r="JO250" i="13"/>
  <c r="JO234" i="13"/>
  <c r="JO233" i="13"/>
  <c r="JO235" i="13"/>
  <c r="JO230" i="13"/>
  <c r="JO223" i="13"/>
  <c r="JO229" i="13"/>
  <c r="JO222" i="13"/>
  <c r="JO232" i="13"/>
  <c r="JO231" i="13"/>
  <c r="JO224" i="13"/>
  <c r="JO220" i="13"/>
  <c r="JO219" i="13"/>
  <c r="JO215" i="13"/>
  <c r="JO218" i="13"/>
  <c r="JO214" i="13"/>
  <c r="JO221" i="13"/>
  <c r="JO217" i="13"/>
  <c r="JO213" i="13"/>
  <c r="JO209" i="13"/>
  <c r="JO205" i="13"/>
  <c r="JO216" i="13"/>
  <c r="JO208" i="13"/>
  <c r="JO204" i="13"/>
  <c r="JO211" i="13"/>
  <c r="JO210" i="13"/>
  <c r="JO206" i="13"/>
  <c r="JO199" i="13"/>
  <c r="JO198" i="13"/>
  <c r="JO194" i="13"/>
  <c r="JO187" i="13"/>
  <c r="JO197" i="13"/>
  <c r="JO193" i="13"/>
  <c r="JO212" i="13"/>
  <c r="JO196" i="13"/>
  <c r="JO192" i="13"/>
  <c r="JO184" i="13"/>
  <c r="JO180" i="13"/>
  <c r="JO165" i="13"/>
  <c r="JO161" i="13"/>
  <c r="JO183" i="13"/>
  <c r="JO179" i="13"/>
  <c r="JO171" i="13"/>
  <c r="JO164" i="13"/>
  <c r="JO160" i="13"/>
  <c r="JO207" i="13"/>
  <c r="JO163" i="13"/>
  <c r="JO181" i="13"/>
  <c r="JO170" i="13"/>
  <c r="JO159" i="13"/>
  <c r="JO185" i="13"/>
  <c r="JO178" i="13"/>
  <c r="JO182" i="13"/>
  <c r="JO186" i="13"/>
  <c r="JO195" i="13"/>
  <c r="JO154" i="13"/>
  <c r="JY301" i="13"/>
  <c r="JY300" i="13"/>
  <c r="JY303" i="13" s="1"/>
  <c r="KG313" i="13"/>
  <c r="KG312" i="13"/>
  <c r="KG311" i="13"/>
  <c r="KG301" i="13"/>
  <c r="KG300" i="13"/>
  <c r="KG267" i="13"/>
  <c r="KG258" i="13"/>
  <c r="KG266" i="13"/>
  <c r="KG254" i="13"/>
  <c r="KG252" i="13"/>
  <c r="KG251" i="13"/>
  <c r="KG250" i="13"/>
  <c r="KG256" i="13" s="1"/>
  <c r="KG253" i="13"/>
  <c r="KG247" i="13"/>
  <c r="KG233" i="13"/>
  <c r="KG236" i="13"/>
  <c r="KG235" i="13"/>
  <c r="KG232" i="13"/>
  <c r="KG229" i="13"/>
  <c r="KG222" i="13"/>
  <c r="KG234" i="13"/>
  <c r="KG221" i="13"/>
  <c r="KG231" i="13"/>
  <c r="KG224" i="13"/>
  <c r="KG220" i="13"/>
  <c r="KG230" i="13"/>
  <c r="KG218" i="13"/>
  <c r="KG214" i="13"/>
  <c r="KG210" i="13"/>
  <c r="KG223" i="13"/>
  <c r="KG217" i="13"/>
  <c r="KG213" i="13"/>
  <c r="KG216" i="13"/>
  <c r="KG212" i="13"/>
  <c r="KG208" i="13"/>
  <c r="KG204" i="13"/>
  <c r="KG226" i="13" s="1"/>
  <c r="KG219" i="13"/>
  <c r="KG207" i="13"/>
  <c r="KG215" i="13"/>
  <c r="KG206" i="13"/>
  <c r="KG205" i="13"/>
  <c r="KG198" i="13"/>
  <c r="KG194" i="13"/>
  <c r="KG187" i="13"/>
  <c r="KG211" i="13"/>
  <c r="KG199" i="13"/>
  <c r="KG197" i="13"/>
  <c r="KG193" i="13"/>
  <c r="KG209" i="13"/>
  <c r="KG192" i="13"/>
  <c r="KG165" i="13"/>
  <c r="KG161" i="13"/>
  <c r="KG196" i="13"/>
  <c r="KG183" i="13"/>
  <c r="KG179" i="13"/>
  <c r="KG171" i="13"/>
  <c r="KG164" i="13"/>
  <c r="KG160" i="13"/>
  <c r="KG186" i="13"/>
  <c r="KG182" i="13"/>
  <c r="KG178" i="13"/>
  <c r="KG170" i="13"/>
  <c r="KG185" i="13"/>
  <c r="KG181" i="13"/>
  <c r="KG177" i="13"/>
  <c r="KG180" i="13"/>
  <c r="KG162" i="13"/>
  <c r="KG184" i="13"/>
  <c r="KG195" i="13"/>
  <c r="KG163" i="13"/>
  <c r="KG159" i="13"/>
  <c r="KG154" i="13"/>
  <c r="KG153" i="13"/>
  <c r="KQ313" i="13"/>
  <c r="KQ312" i="13"/>
  <c r="KQ311" i="13"/>
  <c r="KQ314" i="13" s="1"/>
  <c r="KQ300" i="13"/>
  <c r="KQ301" i="13"/>
  <c r="KQ267" i="13"/>
  <c r="KQ266" i="13"/>
  <c r="KQ258" i="13"/>
  <c r="KQ254" i="13"/>
  <c r="KQ252" i="13"/>
  <c r="KQ251" i="13"/>
  <c r="KQ250" i="13"/>
  <c r="KQ253" i="13"/>
  <c r="KQ236" i="13"/>
  <c r="KQ233" i="13"/>
  <c r="KQ247" i="13"/>
  <c r="KQ232" i="13"/>
  <c r="KQ234" i="13"/>
  <c r="KQ229" i="13"/>
  <c r="KQ238" i="13" s="1"/>
  <c r="KQ222" i="13"/>
  <c r="KQ221" i="13"/>
  <c r="KQ235" i="13"/>
  <c r="KQ230" i="13"/>
  <c r="KQ223" i="13"/>
  <c r="KQ231" i="13"/>
  <c r="KQ218" i="13"/>
  <c r="KQ214" i="13"/>
  <c r="KQ224" i="13"/>
  <c r="KQ217" i="13"/>
  <c r="KQ213" i="13"/>
  <c r="KQ220" i="13"/>
  <c r="KQ216" i="13"/>
  <c r="KQ212" i="13"/>
  <c r="KQ219" i="13"/>
  <c r="KQ208" i="13"/>
  <c r="KQ204" i="13"/>
  <c r="KQ215" i="13"/>
  <c r="KQ207" i="13"/>
  <c r="KQ210" i="13"/>
  <c r="KQ209" i="13"/>
  <c r="KQ205" i="13"/>
  <c r="KQ211" i="13"/>
  <c r="KQ197" i="13"/>
  <c r="KQ193" i="13"/>
  <c r="KQ196" i="13"/>
  <c r="KQ192" i="13"/>
  <c r="KQ199" i="13"/>
  <c r="KQ195" i="13"/>
  <c r="KQ183" i="13"/>
  <c r="KQ179" i="13"/>
  <c r="KQ171" i="13"/>
  <c r="KQ187" i="13"/>
  <c r="KQ164" i="13"/>
  <c r="KQ160" i="13"/>
  <c r="KQ194" i="13"/>
  <c r="KQ186" i="13"/>
  <c r="KQ182" i="13"/>
  <c r="KQ178" i="13"/>
  <c r="KQ170" i="13"/>
  <c r="KQ173" i="13" s="1"/>
  <c r="KQ198" i="13"/>
  <c r="KQ163" i="13"/>
  <c r="KQ159" i="13"/>
  <c r="KQ162" i="13"/>
  <c r="KQ154" i="13"/>
  <c r="KQ161" i="13"/>
  <c r="KQ180" i="13"/>
  <c r="KQ165" i="13"/>
  <c r="KQ153" i="13"/>
  <c r="KQ184" i="13"/>
  <c r="KQ177" i="13"/>
  <c r="LA301" i="13"/>
  <c r="LA300" i="13"/>
  <c r="LA303" i="13" s="1"/>
  <c r="LI313" i="13"/>
  <c r="LI312" i="13"/>
  <c r="LI311" i="13"/>
  <c r="LI314" i="13" s="1"/>
  <c r="LI301" i="13"/>
  <c r="LI300" i="13"/>
  <c r="LI266" i="13"/>
  <c r="LI258" i="13"/>
  <c r="LI267" i="13"/>
  <c r="LI251" i="13"/>
  <c r="LI250" i="13"/>
  <c r="LI254" i="13"/>
  <c r="LI253" i="13"/>
  <c r="LI252" i="13"/>
  <c r="LI236" i="13"/>
  <c r="LI232" i="13"/>
  <c r="LI247" i="13"/>
  <c r="LI221" i="13"/>
  <c r="LI233" i="13"/>
  <c r="LI231" i="13"/>
  <c r="LI224" i="13"/>
  <c r="LI220" i="13"/>
  <c r="LI230" i="13"/>
  <c r="LI223" i="13"/>
  <c r="LI234" i="13"/>
  <c r="LI235" i="13"/>
  <c r="LI229" i="13"/>
  <c r="LI217" i="13"/>
  <c r="LI213" i="13"/>
  <c r="LI222" i="13"/>
  <c r="LI216" i="13"/>
  <c r="LI212" i="13"/>
  <c r="LI219" i="13"/>
  <c r="LI215" i="13"/>
  <c r="LI211" i="13"/>
  <c r="LI207" i="13"/>
  <c r="LI218" i="13"/>
  <c r="LI206" i="13"/>
  <c r="LI199" i="13"/>
  <c r="LI214" i="13"/>
  <c r="LI209" i="13"/>
  <c r="LI205" i="13"/>
  <c r="LI204" i="13"/>
  <c r="LI198" i="13"/>
  <c r="LI197" i="13"/>
  <c r="LI193" i="13"/>
  <c r="LI196" i="13"/>
  <c r="LI192" i="13"/>
  <c r="LI210" i="13"/>
  <c r="LI164" i="13"/>
  <c r="LI160" i="13"/>
  <c r="LI182" i="13"/>
  <c r="LI178" i="13"/>
  <c r="LI170" i="13"/>
  <c r="LI173" i="13" s="1"/>
  <c r="LI187" i="13"/>
  <c r="LI186" i="13"/>
  <c r="LI163" i="13"/>
  <c r="LI194" i="13"/>
  <c r="LI185" i="13"/>
  <c r="LI181" i="13"/>
  <c r="LI177" i="13"/>
  <c r="LI195" i="13"/>
  <c r="LI184" i="13"/>
  <c r="LI180" i="13"/>
  <c r="LI154" i="13"/>
  <c r="LI171" i="13"/>
  <c r="LI153" i="13"/>
  <c r="LI179" i="13"/>
  <c r="LI161" i="13"/>
  <c r="LI183" i="13"/>
  <c r="LI165" i="13"/>
  <c r="LS312" i="13"/>
  <c r="LS313" i="13"/>
  <c r="LS311" i="13"/>
  <c r="LS300" i="13"/>
  <c r="LS301" i="13"/>
  <c r="LS266" i="13"/>
  <c r="LS267" i="13"/>
  <c r="LS254" i="13"/>
  <c r="LS251" i="13"/>
  <c r="LS258" i="13"/>
  <c r="LS250" i="13"/>
  <c r="LS253" i="13"/>
  <c r="LS247" i="13"/>
  <c r="LS252" i="13"/>
  <c r="LS236" i="13"/>
  <c r="LS235" i="13"/>
  <c r="LS233" i="13"/>
  <c r="LS221" i="13"/>
  <c r="LS234" i="13"/>
  <c r="LS231" i="13"/>
  <c r="LS224" i="13"/>
  <c r="LS220" i="13"/>
  <c r="LS232" i="13"/>
  <c r="LS229" i="13"/>
  <c r="LS222" i="13"/>
  <c r="LS230" i="13"/>
  <c r="LS217" i="13"/>
  <c r="LS213" i="13"/>
  <c r="LS223" i="13"/>
  <c r="LS216" i="13"/>
  <c r="LS212" i="13"/>
  <c r="LS219" i="13"/>
  <c r="LS215" i="13"/>
  <c r="LS211" i="13"/>
  <c r="LS218" i="13"/>
  <c r="LS207" i="13"/>
  <c r="LS214" i="13"/>
  <c r="LS206" i="13"/>
  <c r="LS199" i="13"/>
  <c r="LS208" i="13"/>
  <c r="LS204" i="13"/>
  <c r="LS196" i="13"/>
  <c r="LS192" i="13"/>
  <c r="LS198" i="13"/>
  <c r="LS195" i="13"/>
  <c r="LS209" i="13"/>
  <c r="LS194" i="13"/>
  <c r="LS187" i="13"/>
  <c r="LS182" i="13"/>
  <c r="LS178" i="13"/>
  <c r="LS170" i="13"/>
  <c r="LS163" i="13"/>
  <c r="LS185" i="13"/>
  <c r="LS181" i="13"/>
  <c r="LS177" i="13"/>
  <c r="LS205" i="13"/>
  <c r="LS162" i="13"/>
  <c r="LS210" i="13"/>
  <c r="LS186" i="13"/>
  <c r="LS165" i="13"/>
  <c r="LS161" i="13"/>
  <c r="LS179" i="13"/>
  <c r="LS164" i="13"/>
  <c r="LS159" i="13"/>
  <c r="LS154" i="13"/>
  <c r="LS197" i="13"/>
  <c r="LS193" i="13"/>
  <c r="LS183" i="13"/>
  <c r="LS180" i="13"/>
  <c r="LS153" i="13"/>
  <c r="LS184" i="13"/>
  <c r="MC301" i="13"/>
  <c r="MC300" i="13"/>
  <c r="MC303" i="13" s="1"/>
  <c r="MK313" i="13"/>
  <c r="MK312" i="13"/>
  <c r="MK311" i="13"/>
  <c r="MK301" i="13"/>
  <c r="MK300" i="13"/>
  <c r="MK267" i="13"/>
  <c r="MK266" i="13"/>
  <c r="MK258" i="13"/>
  <c r="MK254" i="13"/>
  <c r="MK253" i="13"/>
  <c r="MK252" i="13"/>
  <c r="MK251" i="13"/>
  <c r="MK236" i="13"/>
  <c r="MK235" i="13"/>
  <c r="MK250" i="13"/>
  <c r="MK247" i="13"/>
  <c r="MK234" i="13"/>
  <c r="MK232" i="13"/>
  <c r="MK231" i="13"/>
  <c r="MK224" i="13"/>
  <c r="MK220" i="13"/>
  <c r="MK230" i="13"/>
  <c r="MK223" i="13"/>
  <c r="MK229" i="13"/>
  <c r="MK222" i="13"/>
  <c r="MK233" i="13"/>
  <c r="MK216" i="13"/>
  <c r="MK212" i="13"/>
  <c r="MK221" i="13"/>
  <c r="MK219" i="13"/>
  <c r="MK215" i="13"/>
  <c r="MK211" i="13"/>
  <c r="MK218" i="13"/>
  <c r="MK214" i="13"/>
  <c r="MK210" i="13"/>
  <c r="MK206" i="13"/>
  <c r="MK199" i="13"/>
  <c r="MK217" i="13"/>
  <c r="MK209" i="13"/>
  <c r="MK205" i="13"/>
  <c r="MK198" i="13"/>
  <c r="MK213" i="13"/>
  <c r="MK208" i="13"/>
  <c r="MK204" i="13"/>
  <c r="MK226" i="13" s="1"/>
  <c r="MK196" i="13"/>
  <c r="MK192" i="13"/>
  <c r="MK195" i="13"/>
  <c r="MK197" i="13"/>
  <c r="MK187" i="13"/>
  <c r="MK163" i="13"/>
  <c r="MK159" i="13"/>
  <c r="MK194" i="13"/>
  <c r="MK185" i="13"/>
  <c r="MK181" i="13"/>
  <c r="MK177" i="13"/>
  <c r="MK162" i="13"/>
  <c r="MK184" i="13"/>
  <c r="MK180" i="13"/>
  <c r="MK183" i="13"/>
  <c r="MK179" i="13"/>
  <c r="MK171" i="13"/>
  <c r="MK178" i="13"/>
  <c r="MK160" i="13"/>
  <c r="MK182" i="13"/>
  <c r="MK164" i="13"/>
  <c r="MK153" i="13"/>
  <c r="MK156" i="13" s="1"/>
  <c r="MK161" i="13"/>
  <c r="MK165" i="13"/>
  <c r="MK207" i="13"/>
  <c r="MU313" i="13"/>
  <c r="MU311" i="13"/>
  <c r="MU312" i="13"/>
  <c r="MU300" i="13"/>
  <c r="MU303" i="13" s="1"/>
  <c r="MU301" i="13"/>
  <c r="MU267" i="13"/>
  <c r="MU266" i="13"/>
  <c r="MU254" i="13"/>
  <c r="MU258" i="13"/>
  <c r="MU250" i="13"/>
  <c r="MU253" i="13"/>
  <c r="MU252" i="13"/>
  <c r="MU251" i="13"/>
  <c r="MU247" i="13"/>
  <c r="MU235" i="13"/>
  <c r="MU234" i="13"/>
  <c r="MU236" i="13"/>
  <c r="MU232" i="13"/>
  <c r="MU231" i="13"/>
  <c r="MU224" i="13"/>
  <c r="MU220" i="13"/>
  <c r="MU233" i="13"/>
  <c r="MU230" i="13"/>
  <c r="MU223" i="13"/>
  <c r="MU221" i="13"/>
  <c r="MU229" i="13"/>
  <c r="MU216" i="13"/>
  <c r="MU212" i="13"/>
  <c r="MU222" i="13"/>
  <c r="MU219" i="13"/>
  <c r="MU215" i="13"/>
  <c r="MU218" i="13"/>
  <c r="MU214" i="13"/>
  <c r="MU210" i="13"/>
  <c r="MU217" i="13"/>
  <c r="MU206" i="13"/>
  <c r="MU199" i="13"/>
  <c r="MU213" i="13"/>
  <c r="MU209" i="13"/>
  <c r="MU205" i="13"/>
  <c r="MU198" i="13"/>
  <c r="MU211" i="13"/>
  <c r="MU207" i="13"/>
  <c r="MU195" i="13"/>
  <c r="MU194" i="13"/>
  <c r="MU187" i="13"/>
  <c r="MU208" i="13"/>
  <c r="MU197" i="13"/>
  <c r="MU193" i="13"/>
  <c r="MU186" i="13"/>
  <c r="MU185" i="13"/>
  <c r="MU181" i="13"/>
  <c r="MU177" i="13"/>
  <c r="MU162" i="13"/>
  <c r="MU204" i="13"/>
  <c r="MU226" i="13" s="1"/>
  <c r="MU192" i="13"/>
  <c r="MU184" i="13"/>
  <c r="MU180" i="13"/>
  <c r="MU196" i="13"/>
  <c r="MU165" i="13"/>
  <c r="MU161" i="13"/>
  <c r="MU164" i="13"/>
  <c r="MU160" i="13"/>
  <c r="MU153" i="13"/>
  <c r="MU170" i="13"/>
  <c r="MU178" i="13"/>
  <c r="MU163" i="13"/>
  <c r="MU182" i="13"/>
  <c r="MU171" i="13"/>
  <c r="NE301" i="13"/>
  <c r="NE300" i="13"/>
  <c r="NE303" i="13" s="1"/>
  <c r="NM313" i="13"/>
  <c r="NM312" i="13"/>
  <c r="NM311" i="13"/>
  <c r="NM301" i="13"/>
  <c r="NM300" i="13"/>
  <c r="NM303" i="13" s="1"/>
  <c r="NM267" i="13"/>
  <c r="NM266" i="13"/>
  <c r="NM254" i="13"/>
  <c r="NM253" i="13"/>
  <c r="NM252" i="13"/>
  <c r="NM251" i="13"/>
  <c r="NM247" i="13"/>
  <c r="NM258" i="13"/>
  <c r="NM236" i="13"/>
  <c r="NM250" i="13"/>
  <c r="NM234" i="13"/>
  <c r="NM233" i="13"/>
  <c r="NM232" i="13"/>
  <c r="NM230" i="13"/>
  <c r="NM223" i="13"/>
  <c r="NM229" i="13"/>
  <c r="NM222" i="13"/>
  <c r="NM221" i="13"/>
  <c r="NM224" i="13"/>
  <c r="NM215" i="13"/>
  <c r="NM211" i="13"/>
  <c r="NM220" i="13"/>
  <c r="NM219" i="13"/>
  <c r="NM218" i="13"/>
  <c r="NM214" i="13"/>
  <c r="NM210" i="13"/>
  <c r="NM235" i="13"/>
  <c r="NM217" i="13"/>
  <c r="NM213" i="13"/>
  <c r="NM209" i="13"/>
  <c r="NM205" i="13"/>
  <c r="NM198" i="13"/>
  <c r="NM216" i="13"/>
  <c r="NM208" i="13"/>
  <c r="NM204" i="13"/>
  <c r="NM231" i="13"/>
  <c r="NM212" i="13"/>
  <c r="NM207" i="13"/>
  <c r="NM195" i="13"/>
  <c r="NM194" i="13"/>
  <c r="NM187" i="13"/>
  <c r="NM162" i="13"/>
  <c r="NM184" i="13"/>
  <c r="NM180" i="13"/>
  <c r="NM165" i="13"/>
  <c r="NM161" i="13"/>
  <c r="NM192" i="13"/>
  <c r="NM183" i="13"/>
  <c r="NM179" i="13"/>
  <c r="NM171" i="13"/>
  <c r="NM206" i="13"/>
  <c r="NM193" i="13"/>
  <c r="NM182" i="13"/>
  <c r="NM178" i="13"/>
  <c r="NM170" i="13"/>
  <c r="NM196" i="13"/>
  <c r="NM199" i="13"/>
  <c r="NM197" i="13"/>
  <c r="NM186" i="13"/>
  <c r="NM159" i="13"/>
  <c r="NM177" i="13"/>
  <c r="NM181" i="13"/>
  <c r="NM163" i="13"/>
  <c r="NM154" i="13"/>
  <c r="NW312" i="13"/>
  <c r="NW313" i="13"/>
  <c r="NW311" i="13"/>
  <c r="NW314" i="13" s="1"/>
  <c r="NW300" i="13"/>
  <c r="NW301" i="13"/>
  <c r="NW267" i="13"/>
  <c r="NW266" i="13"/>
  <c r="NW258" i="13"/>
  <c r="NW247" i="13"/>
  <c r="NW253" i="13"/>
  <c r="NW252" i="13"/>
  <c r="NW251" i="13"/>
  <c r="NW254" i="13"/>
  <c r="NW250" i="13"/>
  <c r="NW236" i="13"/>
  <c r="NW234" i="13"/>
  <c r="NW233" i="13"/>
  <c r="NW235" i="13"/>
  <c r="NW230" i="13"/>
  <c r="NW223" i="13"/>
  <c r="NW232" i="13"/>
  <c r="NW229" i="13"/>
  <c r="NW222" i="13"/>
  <c r="NW231" i="13"/>
  <c r="NW224" i="13"/>
  <c r="NW220" i="13"/>
  <c r="NW215" i="13"/>
  <c r="NW211" i="13"/>
  <c r="NW221" i="13"/>
  <c r="NW218" i="13"/>
  <c r="NW214" i="13"/>
  <c r="NW217" i="13"/>
  <c r="NW213" i="13"/>
  <c r="NW219" i="13"/>
  <c r="NW216" i="13"/>
  <c r="NW209" i="13"/>
  <c r="NW205" i="13"/>
  <c r="NW198" i="13"/>
  <c r="NW212" i="13"/>
  <c r="NW208" i="13"/>
  <c r="NW204" i="13"/>
  <c r="NW210" i="13"/>
  <c r="NW206" i="13"/>
  <c r="NW199" i="13"/>
  <c r="NW194" i="13"/>
  <c r="NW187" i="13"/>
  <c r="NW197" i="13"/>
  <c r="NW193" i="13"/>
  <c r="NW186" i="13"/>
  <c r="NW207" i="13"/>
  <c r="NW196" i="13"/>
  <c r="NW192" i="13"/>
  <c r="NW184" i="13"/>
  <c r="NW180" i="13"/>
  <c r="NW165" i="13"/>
  <c r="NW161" i="13"/>
  <c r="NW183" i="13"/>
  <c r="NW179" i="13"/>
  <c r="NW171" i="13"/>
  <c r="NW164" i="13"/>
  <c r="NW160" i="13"/>
  <c r="NW163" i="13"/>
  <c r="NW159" i="13"/>
  <c r="NW177" i="13"/>
  <c r="NW162" i="13"/>
  <c r="NW181" i="13"/>
  <c r="NW170" i="13"/>
  <c r="NW173" i="13" s="1"/>
  <c r="NW185" i="13"/>
  <c r="NW178" i="13"/>
  <c r="NW182" i="13"/>
  <c r="NW154" i="13"/>
  <c r="OG301" i="13"/>
  <c r="OG300" i="13"/>
  <c r="OO313" i="13"/>
  <c r="OO312" i="13"/>
  <c r="OO301" i="13"/>
  <c r="OO311" i="13"/>
  <c r="OO300" i="13"/>
  <c r="OO267" i="13"/>
  <c r="OO253" i="13"/>
  <c r="OO258" i="13"/>
  <c r="OO266" i="13"/>
  <c r="OO254" i="13"/>
  <c r="OO252" i="13"/>
  <c r="OO251" i="13"/>
  <c r="OO250" i="13"/>
  <c r="OO247" i="13"/>
  <c r="OO233" i="13"/>
  <c r="OO235" i="13"/>
  <c r="OO236" i="13"/>
  <c r="OO232" i="13"/>
  <c r="OO229" i="13"/>
  <c r="OO222" i="13"/>
  <c r="OO221" i="13"/>
  <c r="OO231" i="13"/>
  <c r="OO224" i="13"/>
  <c r="OO220" i="13"/>
  <c r="OO223" i="13"/>
  <c r="OO218" i="13"/>
  <c r="OO214" i="13"/>
  <c r="OO210" i="13"/>
  <c r="OO217" i="13"/>
  <c r="OO213" i="13"/>
  <c r="OO234" i="13"/>
  <c r="OO216" i="13"/>
  <c r="OO212" i="13"/>
  <c r="OO208" i="13"/>
  <c r="OO204" i="13"/>
  <c r="OO215" i="13"/>
  <c r="OO207" i="13"/>
  <c r="OO206" i="13"/>
  <c r="OO211" i="13"/>
  <c r="OO198" i="13"/>
  <c r="OO194" i="13"/>
  <c r="OO187" i="13"/>
  <c r="OO199" i="13"/>
  <c r="OO197" i="13"/>
  <c r="OO193" i="13"/>
  <c r="OO186" i="13"/>
  <c r="OO219" i="13"/>
  <c r="OO195" i="13"/>
  <c r="OO165" i="13"/>
  <c r="OO161" i="13"/>
  <c r="OO192" i="13"/>
  <c r="OO183" i="13"/>
  <c r="OO179" i="13"/>
  <c r="OO171" i="13"/>
  <c r="OO196" i="13"/>
  <c r="OO164" i="13"/>
  <c r="OO160" i="13"/>
  <c r="OO182" i="13"/>
  <c r="OO178" i="13"/>
  <c r="OO170" i="13"/>
  <c r="OO230" i="13"/>
  <c r="OO185" i="13"/>
  <c r="OO181" i="13"/>
  <c r="OO177" i="13"/>
  <c r="OO180" i="13"/>
  <c r="OO162" i="13"/>
  <c r="OO205" i="13"/>
  <c r="OO184" i="13"/>
  <c r="OO163" i="13"/>
  <c r="OO154" i="13"/>
  <c r="OO209" i="13"/>
  <c r="OO159" i="13"/>
  <c r="OO153" i="13"/>
  <c r="OY313" i="13"/>
  <c r="OY311" i="13"/>
  <c r="OY312" i="13"/>
  <c r="OY300" i="13"/>
  <c r="OY303" i="13" s="1"/>
  <c r="OY301" i="13"/>
  <c r="OY267" i="13"/>
  <c r="OY266" i="13"/>
  <c r="OY258" i="13"/>
  <c r="OY254" i="13"/>
  <c r="OY252" i="13"/>
  <c r="OY253" i="13"/>
  <c r="OY251" i="13"/>
  <c r="OY250" i="13"/>
  <c r="OY235" i="13"/>
  <c r="OY247" i="13"/>
  <c r="OY236" i="13"/>
  <c r="OY233" i="13"/>
  <c r="OY232" i="13"/>
  <c r="OY234" i="13"/>
  <c r="OY229" i="13"/>
  <c r="OY222" i="13"/>
  <c r="OY221" i="13"/>
  <c r="OY230" i="13"/>
  <c r="OY223" i="13"/>
  <c r="OY219" i="13"/>
  <c r="OY224" i="13"/>
  <c r="OY218" i="13"/>
  <c r="OY214" i="13"/>
  <c r="OY220" i="13"/>
  <c r="OY217" i="13"/>
  <c r="OY213" i="13"/>
  <c r="OY216" i="13"/>
  <c r="OY212" i="13"/>
  <c r="OY215" i="13"/>
  <c r="OY208" i="13"/>
  <c r="OY204" i="13"/>
  <c r="OY210" i="13"/>
  <c r="OY231" i="13"/>
  <c r="OY211" i="13"/>
  <c r="OY207" i="13"/>
  <c r="OY209" i="13"/>
  <c r="OY205" i="13"/>
  <c r="OY198" i="13"/>
  <c r="OY197" i="13"/>
  <c r="OY193" i="13"/>
  <c r="OY186" i="13"/>
  <c r="OY196" i="13"/>
  <c r="OY192" i="13"/>
  <c r="OY206" i="13"/>
  <c r="OY195" i="13"/>
  <c r="OY183" i="13"/>
  <c r="OY179" i="13"/>
  <c r="OY171" i="13"/>
  <c r="OY199" i="13"/>
  <c r="OY164" i="13"/>
  <c r="OY160" i="13"/>
  <c r="OY187" i="13"/>
  <c r="OY182" i="13"/>
  <c r="OY178" i="13"/>
  <c r="OY170" i="13"/>
  <c r="OY194" i="13"/>
  <c r="OY163" i="13"/>
  <c r="OY159" i="13"/>
  <c r="OY162" i="13"/>
  <c r="OY185" i="13"/>
  <c r="OY154" i="13"/>
  <c r="OY161" i="13"/>
  <c r="OY153" i="13"/>
  <c r="OY180" i="13"/>
  <c r="OY165" i="13"/>
  <c r="PI301" i="13"/>
  <c r="PI300" i="13"/>
  <c r="PI303" i="13" s="1"/>
  <c r="PQ313" i="13"/>
  <c r="PQ312" i="13"/>
  <c r="PQ311" i="13"/>
  <c r="PQ300" i="13"/>
  <c r="PQ303" i="13" s="1"/>
  <c r="PQ301" i="13"/>
  <c r="PQ266" i="13"/>
  <c r="PQ258" i="13"/>
  <c r="PQ253" i="13"/>
  <c r="PQ251" i="13"/>
  <c r="PQ250" i="13"/>
  <c r="PQ254" i="13"/>
  <c r="PQ252" i="13"/>
  <c r="PQ247" i="13"/>
  <c r="PQ267" i="13"/>
  <c r="PQ236" i="13"/>
  <c r="PQ232" i="13"/>
  <c r="PQ221" i="13"/>
  <c r="PQ234" i="13"/>
  <c r="PQ231" i="13"/>
  <c r="PQ224" i="13"/>
  <c r="PQ220" i="13"/>
  <c r="PQ230" i="13"/>
  <c r="PQ223" i="13"/>
  <c r="PQ219" i="13"/>
  <c r="PQ235" i="13"/>
  <c r="PQ233" i="13"/>
  <c r="PQ222" i="13"/>
  <c r="PQ217" i="13"/>
  <c r="PQ213" i="13"/>
  <c r="PQ216" i="13"/>
  <c r="PQ212" i="13"/>
  <c r="PQ215" i="13"/>
  <c r="PQ211" i="13"/>
  <c r="PQ210" i="13"/>
  <c r="PQ229" i="13"/>
  <c r="PQ218" i="13"/>
  <c r="PQ207" i="13"/>
  <c r="PQ214" i="13"/>
  <c r="PQ206" i="13"/>
  <c r="PQ199" i="13"/>
  <c r="PQ209" i="13"/>
  <c r="PQ205" i="13"/>
  <c r="PQ197" i="13"/>
  <c r="PQ193" i="13"/>
  <c r="PQ186" i="13"/>
  <c r="PQ196" i="13"/>
  <c r="PQ192" i="13"/>
  <c r="PQ164" i="13"/>
  <c r="PQ160" i="13"/>
  <c r="PQ182" i="13"/>
  <c r="PQ178" i="13"/>
  <c r="PQ170" i="13"/>
  <c r="PQ163" i="13"/>
  <c r="PQ159" i="13"/>
  <c r="PQ204" i="13"/>
  <c r="PQ187" i="13"/>
  <c r="PQ185" i="13"/>
  <c r="PQ181" i="13"/>
  <c r="PQ177" i="13"/>
  <c r="PQ208" i="13"/>
  <c r="PQ198" i="13"/>
  <c r="PQ184" i="13"/>
  <c r="PQ180" i="13"/>
  <c r="PQ154" i="13"/>
  <c r="PQ153" i="13"/>
  <c r="PQ171" i="13"/>
  <c r="PQ194" i="13"/>
  <c r="PQ179" i="13"/>
  <c r="PQ161" i="13"/>
  <c r="QA313" i="13"/>
  <c r="QA312" i="13"/>
  <c r="QA311" i="13"/>
  <c r="QA301" i="13"/>
  <c r="QA300" i="13"/>
  <c r="QA266" i="13"/>
  <c r="QA267" i="13"/>
  <c r="QA254" i="13"/>
  <c r="QA253" i="13"/>
  <c r="QA258" i="13"/>
  <c r="QA251" i="13"/>
  <c r="QA250" i="13"/>
  <c r="QA256" i="13" s="1"/>
  <c r="QA247" i="13"/>
  <c r="QA252" i="13"/>
  <c r="QA235" i="13"/>
  <c r="QA232" i="13"/>
  <c r="QA236" i="13"/>
  <c r="QA233" i="13"/>
  <c r="QA221" i="13"/>
  <c r="QA231" i="13"/>
  <c r="QA224" i="13"/>
  <c r="QA220" i="13"/>
  <c r="QA234" i="13"/>
  <c r="QA229" i="13"/>
  <c r="QA222" i="13"/>
  <c r="QA223" i="13"/>
  <c r="QA217" i="13"/>
  <c r="QA213" i="13"/>
  <c r="QA219" i="13"/>
  <c r="QA216" i="13"/>
  <c r="QA212" i="13"/>
  <c r="QA215" i="13"/>
  <c r="QA211" i="13"/>
  <c r="QA214" i="13"/>
  <c r="QA207" i="13"/>
  <c r="QA206" i="13"/>
  <c r="QA199" i="13"/>
  <c r="QA210" i="13"/>
  <c r="QA218" i="13"/>
  <c r="QA208" i="13"/>
  <c r="QA204" i="13"/>
  <c r="QA196" i="13"/>
  <c r="QA192" i="13"/>
  <c r="QA198" i="13"/>
  <c r="QA209" i="13"/>
  <c r="QA195" i="13"/>
  <c r="QA230" i="13"/>
  <c r="QA205" i="13"/>
  <c r="QA194" i="13"/>
  <c r="QA187" i="13"/>
  <c r="QA197" i="13"/>
  <c r="QA182" i="13"/>
  <c r="QA178" i="13"/>
  <c r="QA170" i="13"/>
  <c r="QA163" i="13"/>
  <c r="QA185" i="13"/>
  <c r="QA181" i="13"/>
  <c r="QA177" i="13"/>
  <c r="QA162" i="13"/>
  <c r="QA165" i="13"/>
  <c r="QA161" i="13"/>
  <c r="QA171" i="13"/>
  <c r="QA160" i="13"/>
  <c r="QA154" i="13"/>
  <c r="QA179" i="13"/>
  <c r="QA164" i="13"/>
  <c r="QA183" i="13"/>
  <c r="QA153" i="13"/>
  <c r="QA193" i="13"/>
  <c r="QA186" i="13"/>
  <c r="QA180" i="13"/>
  <c r="QA159" i="13"/>
  <c r="QA184" i="13"/>
  <c r="QK301" i="13"/>
  <c r="QK300" i="13"/>
  <c r="QK303" i="13" s="1"/>
  <c r="QS312" i="13"/>
  <c r="QS313" i="13"/>
  <c r="QS311" i="13"/>
  <c r="QS301" i="13"/>
  <c r="QS300" i="13"/>
  <c r="QS267" i="13"/>
  <c r="QS266" i="13"/>
  <c r="QS258" i="13"/>
  <c r="QS253" i="13"/>
  <c r="QS250" i="13"/>
  <c r="QS254" i="13"/>
  <c r="QS252" i="13"/>
  <c r="QS236" i="13"/>
  <c r="QS235" i="13"/>
  <c r="QS247" i="13"/>
  <c r="QS251" i="13"/>
  <c r="QS231" i="13"/>
  <c r="QS224" i="13"/>
  <c r="QS220" i="13"/>
  <c r="QS233" i="13"/>
  <c r="QS230" i="13"/>
  <c r="QS223" i="13"/>
  <c r="QS219" i="13"/>
  <c r="QS229" i="13"/>
  <c r="QS222" i="13"/>
  <c r="QS221" i="13"/>
  <c r="QS216" i="13"/>
  <c r="QS212" i="13"/>
  <c r="QS215" i="13"/>
  <c r="QS211" i="13"/>
  <c r="QS232" i="13"/>
  <c r="QS218" i="13"/>
  <c r="QS214" i="13"/>
  <c r="QS210" i="13"/>
  <c r="QS217" i="13"/>
  <c r="QS206" i="13"/>
  <c r="QS199" i="13"/>
  <c r="QS213" i="13"/>
  <c r="QS209" i="13"/>
  <c r="QS205" i="13"/>
  <c r="QS198" i="13"/>
  <c r="QS208" i="13"/>
  <c r="QS204" i="13"/>
  <c r="QS234" i="13"/>
  <c r="QS196" i="13"/>
  <c r="QS192" i="13"/>
  <c r="QS195" i="13"/>
  <c r="QS193" i="13"/>
  <c r="QS163" i="13"/>
  <c r="QS159" i="13"/>
  <c r="QS197" i="13"/>
  <c r="QS187" i="13"/>
  <c r="QS185" i="13"/>
  <c r="QS181" i="13"/>
  <c r="QS177" i="13"/>
  <c r="QS194" i="13"/>
  <c r="QS162" i="13"/>
  <c r="QS184" i="13"/>
  <c r="QS180" i="13"/>
  <c r="QS183" i="13"/>
  <c r="QS179" i="13"/>
  <c r="QS171" i="13"/>
  <c r="QS170" i="13"/>
  <c r="QS207" i="13"/>
  <c r="QS186" i="13"/>
  <c r="QS178" i="13"/>
  <c r="QS160" i="13"/>
  <c r="QS153" i="13"/>
  <c r="QS156" i="13" s="1"/>
  <c r="QS182" i="13"/>
  <c r="QS164" i="13"/>
  <c r="QS161" i="13"/>
  <c r="QS165" i="13"/>
  <c r="AJ153" i="13"/>
  <c r="CF153" i="13"/>
  <c r="CF156" i="13" s="1"/>
  <c r="DA153" i="13"/>
  <c r="DA156" i="13" s="1"/>
  <c r="EW153" i="13"/>
  <c r="GO153" i="13"/>
  <c r="GO156" i="13" s="1"/>
  <c r="HN153" i="13"/>
  <c r="KE153" i="13"/>
  <c r="LF153" i="13"/>
  <c r="LF156" i="13" s="1"/>
  <c r="NW153" i="13"/>
  <c r="PE153" i="13"/>
  <c r="N154" i="13"/>
  <c r="AW154" i="13"/>
  <c r="KD154" i="13"/>
  <c r="MU154" i="13"/>
  <c r="OC154" i="13"/>
  <c r="FI159" i="13"/>
  <c r="HZ159" i="13"/>
  <c r="MU159" i="13"/>
  <c r="CX160" i="13"/>
  <c r="GL160" i="13"/>
  <c r="KB160" i="13"/>
  <c r="NM160" i="13"/>
  <c r="JJ161" i="13"/>
  <c r="BQ162" i="13"/>
  <c r="FG162" i="13"/>
  <c r="IR162" i="13"/>
  <c r="ID163" i="13"/>
  <c r="LP163" i="13"/>
  <c r="PD163" i="13"/>
  <c r="AL164" i="13"/>
  <c r="OM164" i="13"/>
  <c r="T165" i="13"/>
  <c r="DI165" i="13"/>
  <c r="KI165" i="13"/>
  <c r="NY165" i="13"/>
  <c r="FG170" i="13"/>
  <c r="FG173" i="13" s="1"/>
  <c r="MK170" i="13"/>
  <c r="LS171" i="13"/>
  <c r="DI177" i="13"/>
  <c r="GX177" i="13"/>
  <c r="KN177" i="13"/>
  <c r="KN189" i="13" s="1"/>
  <c r="GG178" i="13"/>
  <c r="JU178" i="13"/>
  <c r="NK178" i="13"/>
  <c r="FS179" i="13"/>
  <c r="MS179" i="13"/>
  <c r="IP180" i="13"/>
  <c r="LN181" i="13"/>
  <c r="OY181" i="13"/>
  <c r="DU182" i="13"/>
  <c r="DC183" i="13"/>
  <c r="KD183" i="13"/>
  <c r="NA184" i="13"/>
  <c r="QP184" i="13"/>
  <c r="BX185" i="13"/>
  <c r="PY185" i="13"/>
  <c r="BE186" i="13"/>
  <c r="EU186" i="13"/>
  <c r="MK186" i="13"/>
  <c r="DS187" i="13"/>
  <c r="OC192" i="13"/>
  <c r="OM193" i="13"/>
  <c r="GG195" i="13"/>
  <c r="PQ195" i="13"/>
  <c r="GY196" i="13"/>
  <c r="QD196" i="13"/>
  <c r="HK197" i="13"/>
  <c r="T204" i="13"/>
  <c r="AR114" i="13"/>
  <c r="CV114" i="13"/>
  <c r="EZ114" i="13"/>
  <c r="HD114" i="13"/>
  <c r="JH114" i="13"/>
  <c r="LL114" i="13"/>
  <c r="AU251" i="13"/>
  <c r="CY251" i="13"/>
  <c r="FC251" i="13"/>
  <c r="HG251" i="13"/>
  <c r="JK251" i="13"/>
  <c r="LO251" i="13"/>
  <c r="NS251" i="13"/>
  <c r="PW251" i="13"/>
  <c r="BF116" i="13"/>
  <c r="DJ116" i="13"/>
  <c r="FN116" i="13"/>
  <c r="HR116" i="13"/>
  <c r="JV116" i="13"/>
  <c r="LZ116" i="13"/>
  <c r="OD116" i="13"/>
  <c r="P118" i="13"/>
  <c r="BT118" i="13"/>
  <c r="DX118" i="13"/>
  <c r="GB118" i="13"/>
  <c r="IF118" i="13"/>
  <c r="KJ118" i="13"/>
  <c r="MN118" i="13"/>
  <c r="OR118" i="13"/>
  <c r="QV118" i="13"/>
  <c r="BW120" i="13"/>
  <c r="CH120" i="13" s="1"/>
  <c r="GE120" i="13"/>
  <c r="GP120" i="13" s="1"/>
  <c r="KM120" i="13"/>
  <c r="KX120" i="13" s="1"/>
  <c r="OU120" i="13"/>
  <c r="PF120" i="13" s="1"/>
  <c r="LZ122" i="13"/>
  <c r="OD122" i="13"/>
  <c r="QH122" i="13"/>
  <c r="S266" i="13"/>
  <c r="BW266" i="13"/>
  <c r="GE266" i="13"/>
  <c r="KM266" i="13"/>
  <c r="OU266" i="13"/>
  <c r="CY267" i="13"/>
  <c r="HG267" i="13"/>
  <c r="LO267" i="13"/>
  <c r="PT131" i="13"/>
  <c r="F313" i="13"/>
  <c r="F311" i="13"/>
  <c r="F312" i="13"/>
  <c r="F301" i="13"/>
  <c r="F300" i="13"/>
  <c r="F267" i="13"/>
  <c r="F266" i="13"/>
  <c r="F254" i="13"/>
  <c r="F258" i="13"/>
  <c r="F250" i="13"/>
  <c r="F253" i="13"/>
  <c r="F252" i="13"/>
  <c r="F251" i="13"/>
  <c r="F235" i="13"/>
  <c r="F236" i="13"/>
  <c r="F234" i="13"/>
  <c r="F247" i="13"/>
  <c r="F231" i="13"/>
  <c r="F224" i="13"/>
  <c r="F220" i="13"/>
  <c r="F230" i="13"/>
  <c r="F223" i="13"/>
  <c r="F233" i="13"/>
  <c r="F232" i="13"/>
  <c r="F221" i="13"/>
  <c r="F216" i="13"/>
  <c r="F212" i="13"/>
  <c r="F229" i="13"/>
  <c r="F219" i="13"/>
  <c r="F215" i="13"/>
  <c r="F222" i="13"/>
  <c r="F218" i="13"/>
  <c r="F214" i="13"/>
  <c r="F210" i="13"/>
  <c r="F206" i="13"/>
  <c r="F199" i="13"/>
  <c r="F217" i="13"/>
  <c r="F211" i="13"/>
  <c r="F209" i="13"/>
  <c r="F205" i="13"/>
  <c r="F207" i="13"/>
  <c r="F213" i="13"/>
  <c r="F204" i="13"/>
  <c r="F195" i="13"/>
  <c r="F198" i="13"/>
  <c r="F194" i="13"/>
  <c r="F187" i="13"/>
  <c r="F197" i="13"/>
  <c r="F193" i="13"/>
  <c r="F185" i="13"/>
  <c r="F181" i="13"/>
  <c r="F177" i="13"/>
  <c r="F162" i="13"/>
  <c r="F184" i="13"/>
  <c r="F180" i="13"/>
  <c r="F208" i="13"/>
  <c r="F165" i="13"/>
  <c r="F161" i="13"/>
  <c r="F192" i="13"/>
  <c r="F164" i="13"/>
  <c r="F160" i="13"/>
  <c r="F182" i="13"/>
  <c r="F171" i="13"/>
  <c r="F153" i="13"/>
  <c r="F156" i="13" s="1"/>
  <c r="F196" i="13"/>
  <c r="F186" i="13"/>
  <c r="F179" i="13"/>
  <c r="F183" i="13"/>
  <c r="F159" i="13"/>
  <c r="N313" i="13"/>
  <c r="N311" i="13"/>
  <c r="N314" i="13" s="1"/>
  <c r="N312" i="13"/>
  <c r="N301" i="13"/>
  <c r="N300" i="13"/>
  <c r="N267" i="13"/>
  <c r="N266" i="13"/>
  <c r="N254" i="13"/>
  <c r="N258" i="13"/>
  <c r="N250" i="13"/>
  <c r="N256" i="13" s="1"/>
  <c r="N253" i="13"/>
  <c r="N252" i="13"/>
  <c r="N251" i="13"/>
  <c r="N235" i="13"/>
  <c r="N234" i="13"/>
  <c r="N247" i="13"/>
  <c r="N236" i="13"/>
  <c r="N231" i="13"/>
  <c r="N224" i="13"/>
  <c r="N220" i="13"/>
  <c r="N233" i="13"/>
  <c r="N230" i="13"/>
  <c r="N223" i="13"/>
  <c r="N232" i="13"/>
  <c r="N221" i="13"/>
  <c r="N229" i="13"/>
  <c r="N238" i="13" s="1"/>
  <c r="N216" i="13"/>
  <c r="N212" i="13"/>
  <c r="N222" i="13"/>
  <c r="N219" i="13"/>
  <c r="N215" i="13"/>
  <c r="N218" i="13"/>
  <c r="N214" i="13"/>
  <c r="N217" i="13"/>
  <c r="N210" i="13"/>
  <c r="N206" i="13"/>
  <c r="N199" i="13"/>
  <c r="N213" i="13"/>
  <c r="N209" i="13"/>
  <c r="N205" i="13"/>
  <c r="N211" i="13"/>
  <c r="N207" i="13"/>
  <c r="N195" i="13"/>
  <c r="N198" i="13"/>
  <c r="N194" i="13"/>
  <c r="N187" i="13"/>
  <c r="N208" i="13"/>
  <c r="N197" i="13"/>
  <c r="N193" i="13"/>
  <c r="N204" i="13"/>
  <c r="N226" i="13" s="1"/>
  <c r="N185" i="13"/>
  <c r="N181" i="13"/>
  <c r="N177" i="13"/>
  <c r="N162" i="13"/>
  <c r="N192" i="13"/>
  <c r="N184" i="13"/>
  <c r="N180" i="13"/>
  <c r="N196" i="13"/>
  <c r="N165" i="13"/>
  <c r="N161" i="13"/>
  <c r="N164" i="13"/>
  <c r="N160" i="13"/>
  <c r="N153" i="13"/>
  <c r="N156" i="13" s="1"/>
  <c r="N159" i="13"/>
  <c r="N170" i="13"/>
  <c r="N178" i="13"/>
  <c r="N315" i="13" s="1"/>
  <c r="N163" i="13"/>
  <c r="N182" i="13"/>
  <c r="N171" i="13"/>
  <c r="X313" i="13"/>
  <c r="X312" i="13"/>
  <c r="X311" i="13"/>
  <c r="X300" i="13"/>
  <c r="X301" i="13"/>
  <c r="X266" i="13"/>
  <c r="X254" i="13"/>
  <c r="X267" i="13"/>
  <c r="X258" i="13"/>
  <c r="X253" i="13"/>
  <c r="X252" i="13"/>
  <c r="X251" i="13"/>
  <c r="X247" i="13"/>
  <c r="X236" i="13"/>
  <c r="X250" i="13"/>
  <c r="X234" i="13"/>
  <c r="X230" i="13"/>
  <c r="X223" i="13"/>
  <c r="X229" i="13"/>
  <c r="X222" i="13"/>
  <c r="X232" i="13"/>
  <c r="X221" i="13"/>
  <c r="X233" i="13"/>
  <c r="X231" i="13"/>
  <c r="X219" i="13"/>
  <c r="X215" i="13"/>
  <c r="X211" i="13"/>
  <c r="X235" i="13"/>
  <c r="X224" i="13"/>
  <c r="X218" i="13"/>
  <c r="X214" i="13"/>
  <c r="X220" i="13"/>
  <c r="X217" i="13"/>
  <c r="X213" i="13"/>
  <c r="X209" i="13"/>
  <c r="X205" i="13"/>
  <c r="X208" i="13"/>
  <c r="X204" i="13"/>
  <c r="X216" i="13"/>
  <c r="X212" i="13"/>
  <c r="X207" i="13"/>
  <c r="X206" i="13"/>
  <c r="X195" i="13"/>
  <c r="X198" i="13"/>
  <c r="X194" i="13"/>
  <c r="X187" i="13"/>
  <c r="X193" i="13"/>
  <c r="X162" i="13"/>
  <c r="X197" i="13"/>
  <c r="X184" i="13"/>
  <c r="X180" i="13"/>
  <c r="X165" i="13"/>
  <c r="X161" i="13"/>
  <c r="X183" i="13"/>
  <c r="X179" i="13"/>
  <c r="X171" i="13"/>
  <c r="X199" i="13"/>
  <c r="X186" i="13"/>
  <c r="X182" i="13"/>
  <c r="X178" i="13"/>
  <c r="X170" i="13"/>
  <c r="X173" i="13" s="1"/>
  <c r="X181" i="13"/>
  <c r="X163" i="13"/>
  <c r="X210" i="13"/>
  <c r="X185" i="13"/>
  <c r="X160" i="13"/>
  <c r="X159" i="13"/>
  <c r="X164" i="13"/>
  <c r="X154" i="13"/>
  <c r="AH312" i="13"/>
  <c r="AH313" i="13"/>
  <c r="AH311" i="13"/>
  <c r="AH301" i="13"/>
  <c r="AH300" i="13"/>
  <c r="AH303" i="13" s="1"/>
  <c r="AH267" i="13"/>
  <c r="AH266" i="13"/>
  <c r="AH258" i="13"/>
  <c r="AH254" i="13"/>
  <c r="AH253" i="13"/>
  <c r="AH252" i="13"/>
  <c r="AH251" i="13"/>
  <c r="AH247" i="13"/>
  <c r="AH236" i="13"/>
  <c r="AH234" i="13"/>
  <c r="AH233" i="13"/>
  <c r="AH235" i="13"/>
  <c r="AH230" i="13"/>
  <c r="AH223" i="13"/>
  <c r="AH250" i="13"/>
  <c r="AH229" i="13"/>
  <c r="AH222" i="13"/>
  <c r="AH231" i="13"/>
  <c r="AH224" i="13"/>
  <c r="AH220" i="13"/>
  <c r="AH232" i="13"/>
  <c r="AH219" i="13"/>
  <c r="AH215" i="13"/>
  <c r="AH218" i="13"/>
  <c r="AH214" i="13"/>
  <c r="AH221" i="13"/>
  <c r="AH217" i="13"/>
  <c r="AH213" i="13"/>
  <c r="AH209" i="13"/>
  <c r="AH205" i="13"/>
  <c r="AH212" i="13"/>
  <c r="AH216" i="13"/>
  <c r="AH208" i="13"/>
  <c r="AH204" i="13"/>
  <c r="AH211" i="13"/>
  <c r="AH210" i="13"/>
  <c r="AH206" i="13"/>
  <c r="AH199" i="13"/>
  <c r="AH198" i="13"/>
  <c r="AH194" i="13"/>
  <c r="AH187" i="13"/>
  <c r="AH197" i="13"/>
  <c r="AH193" i="13"/>
  <c r="AH196" i="13"/>
  <c r="AH192" i="13"/>
  <c r="AH184" i="13"/>
  <c r="AH180" i="13"/>
  <c r="AH165" i="13"/>
  <c r="AH161" i="13"/>
  <c r="AH207" i="13"/>
  <c r="AH195" i="13"/>
  <c r="AH183" i="13"/>
  <c r="AH179" i="13"/>
  <c r="AH171" i="13"/>
  <c r="AH164" i="13"/>
  <c r="AH160" i="13"/>
  <c r="AH163" i="13"/>
  <c r="AH159" i="13"/>
  <c r="AH177" i="13"/>
  <c r="AH189" i="13" s="1"/>
  <c r="AH162" i="13"/>
  <c r="AH181" i="13"/>
  <c r="AH170" i="13"/>
  <c r="AH173" i="13" s="1"/>
  <c r="AH154" i="13"/>
  <c r="AH156" i="13" s="1"/>
  <c r="AH185" i="13"/>
  <c r="AH178" i="13"/>
  <c r="AP312" i="13"/>
  <c r="AP313" i="13"/>
  <c r="AP311" i="13"/>
  <c r="AP301" i="13"/>
  <c r="AP300" i="13"/>
  <c r="AP291" i="13"/>
  <c r="AP267" i="13"/>
  <c r="AP266" i="13"/>
  <c r="AP258" i="13"/>
  <c r="AP253" i="13"/>
  <c r="AP252" i="13"/>
  <c r="AP251" i="13"/>
  <c r="AP254" i="13"/>
  <c r="AP247" i="13"/>
  <c r="AP236" i="13"/>
  <c r="AP250" i="13"/>
  <c r="AP234" i="13"/>
  <c r="AP233" i="13"/>
  <c r="AP235" i="13"/>
  <c r="AP230" i="13"/>
  <c r="AP223" i="13"/>
  <c r="AP229" i="13"/>
  <c r="AP222" i="13"/>
  <c r="AP231" i="13"/>
  <c r="AP224" i="13"/>
  <c r="AP220" i="13"/>
  <c r="AP219" i="13"/>
  <c r="AP215" i="13"/>
  <c r="AP221" i="13"/>
  <c r="AP218" i="13"/>
  <c r="AP214" i="13"/>
  <c r="AP217" i="13"/>
  <c r="AP213" i="13"/>
  <c r="AP216" i="13"/>
  <c r="AP209" i="13"/>
  <c r="AP205" i="13"/>
  <c r="AP211" i="13"/>
  <c r="AP208" i="13"/>
  <c r="AP204" i="13"/>
  <c r="AP212" i="13"/>
  <c r="AP210" i="13"/>
  <c r="AP206" i="13"/>
  <c r="AP199" i="13"/>
  <c r="AP198" i="13"/>
  <c r="AP194" i="13"/>
  <c r="AP187" i="13"/>
  <c r="AP197" i="13"/>
  <c r="AP193" i="13"/>
  <c r="AP232" i="13"/>
  <c r="AP207" i="13"/>
  <c r="AP196" i="13"/>
  <c r="AP192" i="13"/>
  <c r="AP184" i="13"/>
  <c r="AP180" i="13"/>
  <c r="AP165" i="13"/>
  <c r="AP161" i="13"/>
  <c r="AP183" i="13"/>
  <c r="AP179" i="13"/>
  <c r="AP171" i="13"/>
  <c r="AP164" i="13"/>
  <c r="AP160" i="13"/>
  <c r="AP163" i="13"/>
  <c r="AP177" i="13"/>
  <c r="AP162" i="13"/>
  <c r="AP159" i="13"/>
  <c r="AP181" i="13"/>
  <c r="AP170" i="13"/>
  <c r="AP173" i="13" s="1"/>
  <c r="AP185" i="13"/>
  <c r="AP178" i="13"/>
  <c r="AP195" i="13"/>
  <c r="AP182" i="13"/>
  <c r="AP186" i="13"/>
  <c r="AP154" i="13"/>
  <c r="AZ313" i="13"/>
  <c r="AZ311" i="13"/>
  <c r="AZ312" i="13"/>
  <c r="AZ300" i="13"/>
  <c r="AZ303" i="13" s="1"/>
  <c r="AZ301" i="13"/>
  <c r="AZ267" i="13"/>
  <c r="AZ258" i="13"/>
  <c r="AZ266" i="13"/>
  <c r="AZ254" i="13"/>
  <c r="AZ252" i="13"/>
  <c r="AZ251" i="13"/>
  <c r="AZ253" i="13"/>
  <c r="AZ236" i="13"/>
  <c r="AZ233" i="13"/>
  <c r="AZ235" i="13"/>
  <c r="AZ247" i="13"/>
  <c r="AZ250" i="13"/>
  <c r="AZ256" i="13" s="1"/>
  <c r="AZ229" i="13"/>
  <c r="AZ222" i="13"/>
  <c r="AZ234" i="13"/>
  <c r="AZ232" i="13"/>
  <c r="AZ221" i="13"/>
  <c r="AZ231" i="13"/>
  <c r="AZ224" i="13"/>
  <c r="AZ220" i="13"/>
  <c r="AZ230" i="13"/>
  <c r="AZ218" i="13"/>
  <c r="AZ214" i="13"/>
  <c r="AZ223" i="13"/>
  <c r="AZ217" i="13"/>
  <c r="AZ213" i="13"/>
  <c r="AZ216" i="13"/>
  <c r="AZ212" i="13"/>
  <c r="AZ208" i="13"/>
  <c r="AZ204" i="13"/>
  <c r="AZ219" i="13"/>
  <c r="AZ207" i="13"/>
  <c r="AZ215" i="13"/>
  <c r="AZ210" i="13"/>
  <c r="AZ206" i="13"/>
  <c r="AZ205" i="13"/>
  <c r="AZ198" i="13"/>
  <c r="AZ194" i="13"/>
  <c r="AZ187" i="13"/>
  <c r="AZ197" i="13"/>
  <c r="AZ193" i="13"/>
  <c r="AZ211" i="13"/>
  <c r="AZ199" i="13"/>
  <c r="AZ165" i="13"/>
  <c r="AZ161" i="13"/>
  <c r="AZ183" i="13"/>
  <c r="AZ179" i="13"/>
  <c r="AZ171" i="13"/>
  <c r="AZ164" i="13"/>
  <c r="AZ160" i="13"/>
  <c r="AZ195" i="13"/>
  <c r="AZ186" i="13"/>
  <c r="AZ182" i="13"/>
  <c r="AZ178" i="13"/>
  <c r="AZ170" i="13"/>
  <c r="AZ209" i="13"/>
  <c r="AZ196" i="13"/>
  <c r="AZ185" i="13"/>
  <c r="AZ181" i="13"/>
  <c r="AZ177" i="13"/>
  <c r="AZ189" i="13" s="1"/>
  <c r="AZ192" i="13"/>
  <c r="AZ154" i="13"/>
  <c r="AZ180" i="13"/>
  <c r="AZ162" i="13"/>
  <c r="AZ184" i="13"/>
  <c r="AZ153" i="13"/>
  <c r="BJ313" i="13"/>
  <c r="BJ312" i="13"/>
  <c r="BJ311" i="13"/>
  <c r="BJ300" i="13"/>
  <c r="BJ303" i="13" s="1"/>
  <c r="BJ301" i="13"/>
  <c r="BJ267" i="13"/>
  <c r="BJ266" i="13"/>
  <c r="BJ258" i="13"/>
  <c r="BJ254" i="13"/>
  <c r="BJ252" i="13"/>
  <c r="BJ251" i="13"/>
  <c r="BJ250" i="13"/>
  <c r="BJ253" i="13"/>
  <c r="BJ247" i="13"/>
  <c r="BJ236" i="13"/>
  <c r="BJ233" i="13"/>
  <c r="BJ234" i="13"/>
  <c r="BJ229" i="13"/>
  <c r="BJ238" i="13" s="1"/>
  <c r="BJ222" i="13"/>
  <c r="BJ235" i="13"/>
  <c r="BJ232" i="13"/>
  <c r="BJ221" i="13"/>
  <c r="BJ230" i="13"/>
  <c r="BJ223" i="13"/>
  <c r="BJ231" i="13"/>
  <c r="BJ218" i="13"/>
  <c r="BJ214" i="13"/>
  <c r="BJ224" i="13"/>
  <c r="BJ217" i="13"/>
  <c r="BJ213" i="13"/>
  <c r="BJ220" i="13"/>
  <c r="BJ216" i="13"/>
  <c r="BJ212" i="13"/>
  <c r="BJ219" i="13"/>
  <c r="BJ208" i="13"/>
  <c r="BJ204" i="13"/>
  <c r="BJ215" i="13"/>
  <c r="BJ207" i="13"/>
  <c r="BJ209" i="13"/>
  <c r="BJ205" i="13"/>
  <c r="BJ199" i="13"/>
  <c r="BJ197" i="13"/>
  <c r="BJ193" i="13"/>
  <c r="BJ196" i="13"/>
  <c r="BJ192" i="13"/>
  <c r="BJ210" i="13"/>
  <c r="BJ195" i="13"/>
  <c r="BJ183" i="13"/>
  <c r="BJ179" i="13"/>
  <c r="BJ171" i="13"/>
  <c r="BJ206" i="13"/>
  <c r="BJ164" i="13"/>
  <c r="BJ160" i="13"/>
  <c r="BJ186" i="13"/>
  <c r="BJ182" i="13"/>
  <c r="BJ178" i="13"/>
  <c r="BJ170" i="13"/>
  <c r="BJ163" i="13"/>
  <c r="BJ187" i="13"/>
  <c r="BJ162" i="13"/>
  <c r="BJ180" i="13"/>
  <c r="BJ165" i="13"/>
  <c r="BJ184" i="13"/>
  <c r="BJ177" i="13"/>
  <c r="BJ181" i="13"/>
  <c r="BJ154" i="13"/>
  <c r="BJ185" i="13"/>
  <c r="BJ211" i="13"/>
  <c r="BR313" i="13"/>
  <c r="BR312" i="13"/>
  <c r="BR311" i="13"/>
  <c r="BR314" i="13" s="1"/>
  <c r="BR300" i="13"/>
  <c r="BR301" i="13"/>
  <c r="BR267" i="13"/>
  <c r="BR266" i="13"/>
  <c r="BR258" i="13"/>
  <c r="BR254" i="13"/>
  <c r="BR252" i="13"/>
  <c r="BR251" i="13"/>
  <c r="BR250" i="13"/>
  <c r="BR253" i="13"/>
  <c r="BR247" i="13"/>
  <c r="BR236" i="13"/>
  <c r="BR233" i="13"/>
  <c r="BR234" i="13"/>
  <c r="BR229" i="13"/>
  <c r="BR222" i="13"/>
  <c r="BR232" i="13"/>
  <c r="BR221" i="13"/>
  <c r="BR230" i="13"/>
  <c r="BR223" i="13"/>
  <c r="BR224" i="13"/>
  <c r="BR218" i="13"/>
  <c r="BR214" i="13"/>
  <c r="BR220" i="13"/>
  <c r="BR217" i="13"/>
  <c r="BR213" i="13"/>
  <c r="BR216" i="13"/>
  <c r="BR212" i="13"/>
  <c r="BR215" i="13"/>
  <c r="BR208" i="13"/>
  <c r="BR204" i="13"/>
  <c r="BR207" i="13"/>
  <c r="BR211" i="13"/>
  <c r="BR235" i="13"/>
  <c r="BR231" i="13"/>
  <c r="BR219" i="13"/>
  <c r="BR209" i="13"/>
  <c r="BR205" i="13"/>
  <c r="BR197" i="13"/>
  <c r="BR193" i="13"/>
  <c r="BR210" i="13"/>
  <c r="BR196" i="13"/>
  <c r="BR192" i="13"/>
  <c r="BR206" i="13"/>
  <c r="BR195" i="13"/>
  <c r="BR183" i="13"/>
  <c r="BR179" i="13"/>
  <c r="BR171" i="13"/>
  <c r="BR164" i="13"/>
  <c r="BR160" i="13"/>
  <c r="BR187" i="13"/>
  <c r="BR186" i="13"/>
  <c r="BR182" i="13"/>
  <c r="BR178" i="13"/>
  <c r="BR170" i="13"/>
  <c r="BR194" i="13"/>
  <c r="BR163" i="13"/>
  <c r="BR162" i="13"/>
  <c r="BR199" i="13"/>
  <c r="BR185" i="13"/>
  <c r="BR154" i="13"/>
  <c r="BR156" i="13" s="1"/>
  <c r="BR198" i="13"/>
  <c r="BR161" i="13"/>
  <c r="BR180" i="13"/>
  <c r="BR165" i="13"/>
  <c r="CB313" i="13"/>
  <c r="CB312" i="13"/>
  <c r="CB311" i="13"/>
  <c r="CB301" i="13"/>
  <c r="CB300" i="13"/>
  <c r="CB266" i="13"/>
  <c r="CB267" i="13"/>
  <c r="CB258" i="13"/>
  <c r="CB254" i="13"/>
  <c r="CB251" i="13"/>
  <c r="CB253" i="13"/>
  <c r="CB252" i="13"/>
  <c r="CB247" i="13"/>
  <c r="CB236" i="13"/>
  <c r="CB250" i="13"/>
  <c r="CB232" i="13"/>
  <c r="CB221" i="13"/>
  <c r="CB235" i="13"/>
  <c r="CB233" i="13"/>
  <c r="CB231" i="13"/>
  <c r="CB224" i="13"/>
  <c r="CB220" i="13"/>
  <c r="CB230" i="13"/>
  <c r="CB223" i="13"/>
  <c r="CB234" i="13"/>
  <c r="CB229" i="13"/>
  <c r="CB238" i="13" s="1"/>
  <c r="CB217" i="13"/>
  <c r="CB213" i="13"/>
  <c r="CB222" i="13"/>
  <c r="CB216" i="13"/>
  <c r="CB212" i="13"/>
  <c r="CB219" i="13"/>
  <c r="CB215" i="13"/>
  <c r="CB211" i="13"/>
  <c r="CB207" i="13"/>
  <c r="CB218" i="13"/>
  <c r="CB210" i="13"/>
  <c r="CB206" i="13"/>
  <c r="CB199" i="13"/>
  <c r="CB214" i="13"/>
  <c r="CB209" i="13"/>
  <c r="CB205" i="13"/>
  <c r="CB204" i="13"/>
  <c r="CB197" i="13"/>
  <c r="CB193" i="13"/>
  <c r="CB196" i="13"/>
  <c r="CB192" i="13"/>
  <c r="CB198" i="13"/>
  <c r="CB164" i="13"/>
  <c r="CB160" i="13"/>
  <c r="CB195" i="13"/>
  <c r="CB186" i="13"/>
  <c r="CB182" i="13"/>
  <c r="CB178" i="13"/>
  <c r="CB170" i="13"/>
  <c r="CB163" i="13"/>
  <c r="CB185" i="13"/>
  <c r="CB181" i="13"/>
  <c r="CB177" i="13"/>
  <c r="CB184" i="13"/>
  <c r="CB180" i="13"/>
  <c r="CB179" i="13"/>
  <c r="CB161" i="13"/>
  <c r="CB183" i="13"/>
  <c r="CB165" i="13"/>
  <c r="CB154" i="13"/>
  <c r="CB162" i="13"/>
  <c r="CB153" i="13"/>
  <c r="CB194" i="13"/>
  <c r="CB187" i="13"/>
  <c r="CB159" i="13"/>
  <c r="CL313" i="13"/>
  <c r="CL312" i="13"/>
  <c r="CL311" i="13"/>
  <c r="CL314" i="13" s="1"/>
  <c r="CL301" i="13"/>
  <c r="CL300" i="13"/>
  <c r="CL266" i="13"/>
  <c r="CL267" i="13"/>
  <c r="CL254" i="13"/>
  <c r="CL251" i="13"/>
  <c r="CL258" i="13"/>
  <c r="CL253" i="13"/>
  <c r="CL252" i="13"/>
  <c r="CL250" i="13"/>
  <c r="CL247" i="13"/>
  <c r="CL235" i="13"/>
  <c r="CL233" i="13"/>
  <c r="CL232" i="13"/>
  <c r="CL221" i="13"/>
  <c r="CL234" i="13"/>
  <c r="CL236" i="13"/>
  <c r="CL231" i="13"/>
  <c r="CL224" i="13"/>
  <c r="CL220" i="13"/>
  <c r="CL229" i="13"/>
  <c r="CL222" i="13"/>
  <c r="CL230" i="13"/>
  <c r="CL217" i="13"/>
  <c r="CL213" i="13"/>
  <c r="CL223" i="13"/>
  <c r="CL216" i="13"/>
  <c r="CL212" i="13"/>
  <c r="CL219" i="13"/>
  <c r="CL215" i="13"/>
  <c r="CL211" i="13"/>
  <c r="CL218" i="13"/>
  <c r="CL207" i="13"/>
  <c r="CL214" i="13"/>
  <c r="CL210" i="13"/>
  <c r="CL206" i="13"/>
  <c r="CL199" i="13"/>
  <c r="CL208" i="13"/>
  <c r="CL204" i="13"/>
  <c r="CL196" i="13"/>
  <c r="CL192" i="13"/>
  <c r="CL195" i="13"/>
  <c r="CL209" i="13"/>
  <c r="CL198" i="13"/>
  <c r="CL194" i="13"/>
  <c r="CL187" i="13"/>
  <c r="CL205" i="13"/>
  <c r="CL186" i="13"/>
  <c r="CL182" i="13"/>
  <c r="CL178" i="13"/>
  <c r="CL170" i="13"/>
  <c r="CL163" i="13"/>
  <c r="CL193" i="13"/>
  <c r="CL185" i="13"/>
  <c r="CL181" i="13"/>
  <c r="CL177" i="13"/>
  <c r="CL189" i="13" s="1"/>
  <c r="CL197" i="13"/>
  <c r="CL162" i="13"/>
  <c r="CL165" i="13"/>
  <c r="CL161" i="13"/>
  <c r="CL154" i="13"/>
  <c r="CL153" i="13"/>
  <c r="CL171" i="13"/>
  <c r="CL160" i="13"/>
  <c r="CL179" i="13"/>
  <c r="CL164" i="13"/>
  <c r="CL159" i="13"/>
  <c r="CL183" i="13"/>
  <c r="CT312" i="13"/>
  <c r="CT313" i="13"/>
  <c r="CT311" i="13"/>
  <c r="CT301" i="13"/>
  <c r="CT300" i="13"/>
  <c r="CT266" i="13"/>
  <c r="CT267" i="13"/>
  <c r="CT254" i="13"/>
  <c r="CT258" i="13"/>
  <c r="CT251" i="13"/>
  <c r="CT253" i="13"/>
  <c r="CT252" i="13"/>
  <c r="CT236" i="13"/>
  <c r="CT235" i="13"/>
  <c r="CT250" i="13"/>
  <c r="CT247" i="13"/>
  <c r="CT233" i="13"/>
  <c r="CT232" i="13"/>
  <c r="CT221" i="13"/>
  <c r="CT231" i="13"/>
  <c r="CT224" i="13"/>
  <c r="CT220" i="13"/>
  <c r="CT234" i="13"/>
  <c r="CT229" i="13"/>
  <c r="CT222" i="13"/>
  <c r="CT223" i="13"/>
  <c r="CT217" i="13"/>
  <c r="CT213" i="13"/>
  <c r="CT216" i="13"/>
  <c r="CT212" i="13"/>
  <c r="CT219" i="13"/>
  <c r="CT215" i="13"/>
  <c r="CT211" i="13"/>
  <c r="CT230" i="13"/>
  <c r="CT214" i="13"/>
  <c r="CT207" i="13"/>
  <c r="CT210" i="13"/>
  <c r="CT206" i="13"/>
  <c r="CT199" i="13"/>
  <c r="CT218" i="13"/>
  <c r="CT208" i="13"/>
  <c r="CT204" i="13"/>
  <c r="CT196" i="13"/>
  <c r="CT192" i="13"/>
  <c r="CT201" i="13" s="1"/>
  <c r="CT209" i="13"/>
  <c r="CT195" i="13"/>
  <c r="CT205" i="13"/>
  <c r="CT198" i="13"/>
  <c r="CT194" i="13"/>
  <c r="CT187" i="13"/>
  <c r="CT197" i="13"/>
  <c r="CT186" i="13"/>
  <c r="CT182" i="13"/>
  <c r="CT178" i="13"/>
  <c r="CT170" i="13"/>
  <c r="CT163" i="13"/>
  <c r="CT185" i="13"/>
  <c r="CT181" i="13"/>
  <c r="CT177" i="13"/>
  <c r="CT162" i="13"/>
  <c r="CT165" i="13"/>
  <c r="CT161" i="13"/>
  <c r="CT193" i="13"/>
  <c r="CT171" i="13"/>
  <c r="CT160" i="13"/>
  <c r="CT154" i="13"/>
  <c r="CT179" i="13"/>
  <c r="CT164" i="13"/>
  <c r="CT183" i="13"/>
  <c r="CT153" i="13"/>
  <c r="CT156" i="13" s="1"/>
  <c r="CT180" i="13"/>
  <c r="CT184" i="13"/>
  <c r="CT159" i="13"/>
  <c r="DD313" i="13"/>
  <c r="DD312" i="13"/>
  <c r="DD311" i="13"/>
  <c r="DD314" i="13" s="1"/>
  <c r="DD301" i="13"/>
  <c r="DD300" i="13"/>
  <c r="DD267" i="13"/>
  <c r="DD266" i="13"/>
  <c r="DD258" i="13"/>
  <c r="DD253" i="13"/>
  <c r="DD252" i="13"/>
  <c r="DD254" i="13"/>
  <c r="DD250" i="13"/>
  <c r="DD247" i="13"/>
  <c r="DD236" i="13"/>
  <c r="DD251" i="13"/>
  <c r="DD235" i="13"/>
  <c r="DD234" i="13"/>
  <c r="DD231" i="13"/>
  <c r="DD224" i="13"/>
  <c r="DD220" i="13"/>
  <c r="DD230" i="13"/>
  <c r="DD223" i="13"/>
  <c r="DD229" i="13"/>
  <c r="DD222" i="13"/>
  <c r="DD233" i="13"/>
  <c r="DD216" i="13"/>
  <c r="DD212" i="13"/>
  <c r="DD221" i="13"/>
  <c r="DD219" i="13"/>
  <c r="DD215" i="13"/>
  <c r="DD211" i="13"/>
  <c r="DD218" i="13"/>
  <c r="DD214" i="13"/>
  <c r="DD232" i="13"/>
  <c r="DD210" i="13"/>
  <c r="DD206" i="13"/>
  <c r="DD199" i="13"/>
  <c r="DD217" i="13"/>
  <c r="DD209" i="13"/>
  <c r="DD205" i="13"/>
  <c r="DD213" i="13"/>
  <c r="DD208" i="13"/>
  <c r="DD204" i="13"/>
  <c r="DD226" i="13" s="1"/>
  <c r="DD196" i="13"/>
  <c r="DD192" i="13"/>
  <c r="DD195" i="13"/>
  <c r="DD163" i="13"/>
  <c r="DD185" i="13"/>
  <c r="DD181" i="13"/>
  <c r="DD177" i="13"/>
  <c r="DD162" i="13"/>
  <c r="DD207" i="13"/>
  <c r="DD193" i="13"/>
  <c r="DD184" i="13"/>
  <c r="DD180" i="13"/>
  <c r="DD194" i="13"/>
  <c r="DD183" i="13"/>
  <c r="DD179" i="13"/>
  <c r="DD171" i="13"/>
  <c r="DD187" i="13"/>
  <c r="DD153" i="13"/>
  <c r="DD170" i="13"/>
  <c r="DD159" i="13"/>
  <c r="DD178" i="13"/>
  <c r="DD160" i="13"/>
  <c r="DD197" i="13"/>
  <c r="DD182" i="13"/>
  <c r="DD164" i="13"/>
  <c r="DN313" i="13"/>
  <c r="DN311" i="13"/>
  <c r="DN312" i="13"/>
  <c r="DN301" i="13"/>
  <c r="DN300" i="13"/>
  <c r="DN267" i="13"/>
  <c r="DN266" i="13"/>
  <c r="DN254" i="13"/>
  <c r="DN258" i="13"/>
  <c r="DN250" i="13"/>
  <c r="DN253" i="13"/>
  <c r="DN252" i="13"/>
  <c r="DN251" i="13"/>
  <c r="DN235" i="13"/>
  <c r="DN236" i="13"/>
  <c r="DN234" i="13"/>
  <c r="DN231" i="13"/>
  <c r="DN224" i="13"/>
  <c r="DN220" i="13"/>
  <c r="DN233" i="13"/>
  <c r="DN230" i="13"/>
  <c r="DN223" i="13"/>
  <c r="DN247" i="13"/>
  <c r="DN232" i="13"/>
  <c r="DN221" i="13"/>
  <c r="DN229" i="13"/>
  <c r="DN216" i="13"/>
  <c r="DN212" i="13"/>
  <c r="DN222" i="13"/>
  <c r="DN219" i="13"/>
  <c r="DN215" i="13"/>
  <c r="DN218" i="13"/>
  <c r="DN214" i="13"/>
  <c r="DN217" i="13"/>
  <c r="DN210" i="13"/>
  <c r="DN206" i="13"/>
  <c r="DN199" i="13"/>
  <c r="DN213" i="13"/>
  <c r="DN209" i="13"/>
  <c r="DN205" i="13"/>
  <c r="DN211" i="13"/>
  <c r="DN207" i="13"/>
  <c r="DN195" i="13"/>
  <c r="DN198" i="13"/>
  <c r="DN194" i="13"/>
  <c r="DN187" i="13"/>
  <c r="DN208" i="13"/>
  <c r="DN197" i="13"/>
  <c r="DN193" i="13"/>
  <c r="DN185" i="13"/>
  <c r="DN181" i="13"/>
  <c r="DN177" i="13"/>
  <c r="DN162" i="13"/>
  <c r="DN184" i="13"/>
  <c r="DN180" i="13"/>
  <c r="DN165" i="13"/>
  <c r="DN161" i="13"/>
  <c r="DN164" i="13"/>
  <c r="DN160" i="13"/>
  <c r="DN178" i="13"/>
  <c r="DN163" i="13"/>
  <c r="DN153" i="13"/>
  <c r="DN156" i="13" s="1"/>
  <c r="DN182" i="13"/>
  <c r="DN171" i="13"/>
  <c r="DN173" i="13" s="1"/>
  <c r="DN186" i="13"/>
  <c r="DN179" i="13"/>
  <c r="DN159" i="13"/>
  <c r="DN196" i="13"/>
  <c r="DN192" i="13"/>
  <c r="DN183" i="13"/>
  <c r="DN204" i="13"/>
  <c r="DN226" i="13" s="1"/>
  <c r="DV313" i="13"/>
  <c r="DV311" i="13"/>
  <c r="DV312" i="13"/>
  <c r="DV301" i="13"/>
  <c r="DV300" i="13"/>
  <c r="DV303" i="13" s="1"/>
  <c r="DV267" i="13"/>
  <c r="DV266" i="13"/>
  <c r="DV254" i="13"/>
  <c r="DV258" i="13"/>
  <c r="DV250" i="13"/>
  <c r="DV253" i="13"/>
  <c r="DV252" i="13"/>
  <c r="DV251" i="13"/>
  <c r="DV235" i="13"/>
  <c r="DV234" i="13"/>
  <c r="DV231" i="13"/>
  <c r="DV224" i="13"/>
  <c r="DV220" i="13"/>
  <c r="DV230" i="13"/>
  <c r="DV223" i="13"/>
  <c r="DV236" i="13"/>
  <c r="DV233" i="13"/>
  <c r="DV232" i="13"/>
  <c r="DV221" i="13"/>
  <c r="DV247" i="13"/>
  <c r="DV222" i="13"/>
  <c r="DV216" i="13"/>
  <c r="DV212" i="13"/>
  <c r="DV219" i="13"/>
  <c r="DV215" i="13"/>
  <c r="DV218" i="13"/>
  <c r="DV214" i="13"/>
  <c r="DV213" i="13"/>
  <c r="DV210" i="13"/>
  <c r="DV206" i="13"/>
  <c r="DV199" i="13"/>
  <c r="DV229" i="13"/>
  <c r="DV211" i="13"/>
  <c r="DV209" i="13"/>
  <c r="DV205" i="13"/>
  <c r="DV217" i="13"/>
  <c r="DV207" i="13"/>
  <c r="DV195" i="13"/>
  <c r="DV208" i="13"/>
  <c r="DV198" i="13"/>
  <c r="DV194" i="13"/>
  <c r="DV187" i="13"/>
  <c r="DV204" i="13"/>
  <c r="DV226" i="13" s="1"/>
  <c r="DV197" i="13"/>
  <c r="DV193" i="13"/>
  <c r="DV185" i="13"/>
  <c r="DV181" i="13"/>
  <c r="DV177" i="13"/>
  <c r="DV162" i="13"/>
  <c r="DV184" i="13"/>
  <c r="DV180" i="13"/>
  <c r="DV192" i="13"/>
  <c r="DV165" i="13"/>
  <c r="DV161" i="13"/>
  <c r="DV164" i="13"/>
  <c r="DV160" i="13"/>
  <c r="DV183" i="13"/>
  <c r="DV153" i="13"/>
  <c r="DV196" i="13"/>
  <c r="DV159" i="13"/>
  <c r="DV170" i="13"/>
  <c r="DV173" i="13" s="1"/>
  <c r="DV178" i="13"/>
  <c r="DV163" i="13"/>
  <c r="EF313" i="13"/>
  <c r="EF312" i="13"/>
  <c r="EF311" i="13"/>
  <c r="EF300" i="13"/>
  <c r="EF303" i="13" s="1"/>
  <c r="EF301" i="13"/>
  <c r="EF266" i="13"/>
  <c r="EF254" i="13"/>
  <c r="EF267" i="13"/>
  <c r="EF253" i="13"/>
  <c r="EF252" i="13"/>
  <c r="EF251" i="13"/>
  <c r="EF258" i="13"/>
  <c r="EF247" i="13"/>
  <c r="EF236" i="13"/>
  <c r="EF250" i="13"/>
  <c r="EF234" i="13"/>
  <c r="EF235" i="13"/>
  <c r="EF233" i="13"/>
  <c r="EF230" i="13"/>
  <c r="EF223" i="13"/>
  <c r="EF229" i="13"/>
  <c r="EF222" i="13"/>
  <c r="EF232" i="13"/>
  <c r="EF221" i="13"/>
  <c r="EF224" i="13"/>
  <c r="EF219" i="13"/>
  <c r="EF215" i="13"/>
  <c r="EF211" i="13"/>
  <c r="EF220" i="13"/>
  <c r="EF218" i="13"/>
  <c r="EF214" i="13"/>
  <c r="EF217" i="13"/>
  <c r="EF213" i="13"/>
  <c r="EF209" i="13"/>
  <c r="EF205" i="13"/>
  <c r="EF231" i="13"/>
  <c r="EF216" i="13"/>
  <c r="EF208" i="13"/>
  <c r="EF204" i="13"/>
  <c r="EF212" i="13"/>
  <c r="EF207" i="13"/>
  <c r="EF199" i="13"/>
  <c r="EF195" i="13"/>
  <c r="EF198" i="13"/>
  <c r="EF194" i="13"/>
  <c r="EF187" i="13"/>
  <c r="EF196" i="13"/>
  <c r="EF162" i="13"/>
  <c r="EF193" i="13"/>
  <c r="EF184" i="13"/>
  <c r="EF180" i="13"/>
  <c r="EF206" i="13"/>
  <c r="EF197" i="13"/>
  <c r="EF165" i="13"/>
  <c r="EF161" i="13"/>
  <c r="EF183" i="13"/>
  <c r="EF179" i="13"/>
  <c r="EF171" i="13"/>
  <c r="EF186" i="13"/>
  <c r="EF182" i="13"/>
  <c r="EF178" i="13"/>
  <c r="EF170" i="13"/>
  <c r="EF173" i="13" s="1"/>
  <c r="EF177" i="13"/>
  <c r="EF192" i="13"/>
  <c r="EF181" i="13"/>
  <c r="EF163" i="13"/>
  <c r="EF159" i="13"/>
  <c r="EF185" i="13"/>
  <c r="EF160" i="13"/>
  <c r="EF164" i="13"/>
  <c r="EF210" i="13"/>
  <c r="EF154" i="13"/>
  <c r="EP312" i="13"/>
  <c r="EP313" i="13"/>
  <c r="EP311" i="13"/>
  <c r="EP301" i="13"/>
  <c r="EP300" i="13"/>
  <c r="EP267" i="13"/>
  <c r="EP266" i="13"/>
  <c r="EP258" i="13"/>
  <c r="EP253" i="13"/>
  <c r="EP254" i="13"/>
  <c r="EP252" i="13"/>
  <c r="EP251" i="13"/>
  <c r="EP247" i="13"/>
  <c r="EP236" i="13"/>
  <c r="EP250" i="13"/>
  <c r="EP234" i="13"/>
  <c r="EP233" i="13"/>
  <c r="EP235" i="13"/>
  <c r="EP230" i="13"/>
  <c r="EP223" i="13"/>
  <c r="EP229" i="13"/>
  <c r="EP222" i="13"/>
  <c r="EP231" i="13"/>
  <c r="EP224" i="13"/>
  <c r="EP220" i="13"/>
  <c r="EP219" i="13"/>
  <c r="EP215" i="13"/>
  <c r="EP221" i="13"/>
  <c r="EP218" i="13"/>
  <c r="EP214" i="13"/>
  <c r="EP217" i="13"/>
  <c r="EP213" i="13"/>
  <c r="EP216" i="13"/>
  <c r="EP209" i="13"/>
  <c r="EP205" i="13"/>
  <c r="EP211" i="13"/>
  <c r="EP212" i="13"/>
  <c r="EP208" i="13"/>
  <c r="EP204" i="13"/>
  <c r="EP232" i="13"/>
  <c r="EP210" i="13"/>
  <c r="EP206" i="13"/>
  <c r="EP199" i="13"/>
  <c r="EP198" i="13"/>
  <c r="EP194" i="13"/>
  <c r="EP187" i="13"/>
  <c r="EP197" i="13"/>
  <c r="EP193" i="13"/>
  <c r="EP207" i="13"/>
  <c r="EP196" i="13"/>
  <c r="EP192" i="13"/>
  <c r="EP184" i="13"/>
  <c r="EP180" i="13"/>
  <c r="EP165" i="13"/>
  <c r="EP161" i="13"/>
  <c r="EP183" i="13"/>
  <c r="EP179" i="13"/>
  <c r="EP171" i="13"/>
  <c r="EP195" i="13"/>
  <c r="EP164" i="13"/>
  <c r="EP160" i="13"/>
  <c r="EP163" i="13"/>
  <c r="EP186" i="13"/>
  <c r="EP159" i="13"/>
  <c r="EP177" i="13"/>
  <c r="EP162" i="13"/>
  <c r="EP154" i="13"/>
  <c r="EP156" i="13" s="1"/>
  <c r="EP181" i="13"/>
  <c r="EP170" i="13"/>
  <c r="EX312" i="13"/>
  <c r="EX313" i="13"/>
  <c r="EX311" i="13"/>
  <c r="EX301" i="13"/>
  <c r="EX300" i="13"/>
  <c r="EX267" i="13"/>
  <c r="EX266" i="13"/>
  <c r="EX258" i="13"/>
  <c r="EX253" i="13"/>
  <c r="EX252" i="13"/>
  <c r="EX251" i="13"/>
  <c r="EX254" i="13"/>
  <c r="EX250" i="13"/>
  <c r="EX247" i="13"/>
  <c r="EX236" i="13"/>
  <c r="EX234" i="13"/>
  <c r="EX233" i="13"/>
  <c r="EX235" i="13"/>
  <c r="EX230" i="13"/>
  <c r="EX223" i="13"/>
  <c r="EX229" i="13"/>
  <c r="EX222" i="13"/>
  <c r="EX231" i="13"/>
  <c r="EX224" i="13"/>
  <c r="EX220" i="13"/>
  <c r="EX221" i="13"/>
  <c r="EX219" i="13"/>
  <c r="EX215" i="13"/>
  <c r="EX218" i="13"/>
  <c r="EX214" i="13"/>
  <c r="EX232" i="13"/>
  <c r="EX217" i="13"/>
  <c r="EX213" i="13"/>
  <c r="EX212" i="13"/>
  <c r="EX209" i="13"/>
  <c r="EX205" i="13"/>
  <c r="EX208" i="13"/>
  <c r="EX204" i="13"/>
  <c r="EX211" i="13"/>
  <c r="EX216" i="13"/>
  <c r="EX210" i="13"/>
  <c r="EX206" i="13"/>
  <c r="EX199" i="13"/>
  <c r="EX198" i="13"/>
  <c r="EX194" i="13"/>
  <c r="EX187" i="13"/>
  <c r="EX207" i="13"/>
  <c r="EX197" i="13"/>
  <c r="EX193" i="13"/>
  <c r="EX196" i="13"/>
  <c r="EX192" i="13"/>
  <c r="EX195" i="13"/>
  <c r="EX184" i="13"/>
  <c r="EX180" i="13"/>
  <c r="EX165" i="13"/>
  <c r="EX161" i="13"/>
  <c r="EX183" i="13"/>
  <c r="EX179" i="13"/>
  <c r="EX171" i="13"/>
  <c r="EX164" i="13"/>
  <c r="EX160" i="13"/>
  <c r="EX163" i="13"/>
  <c r="EX159" i="13"/>
  <c r="EX177" i="13"/>
  <c r="EX162" i="13"/>
  <c r="EX181" i="13"/>
  <c r="EX170" i="13"/>
  <c r="EX173" i="13" s="1"/>
  <c r="EX185" i="13"/>
  <c r="EX178" i="13"/>
  <c r="EX182" i="13"/>
  <c r="EX154" i="13"/>
  <c r="EX186" i="13"/>
  <c r="FH313" i="13"/>
  <c r="FH311" i="13"/>
  <c r="FH312" i="13"/>
  <c r="FH300" i="13"/>
  <c r="FH303" i="13" s="1"/>
  <c r="FH301" i="13"/>
  <c r="FH267" i="13"/>
  <c r="FH258" i="13"/>
  <c r="FH266" i="13"/>
  <c r="FH254" i="13"/>
  <c r="FH252" i="13"/>
  <c r="FH251" i="13"/>
  <c r="FH253" i="13"/>
  <c r="FH250" i="13"/>
  <c r="FH233" i="13"/>
  <c r="FH236" i="13"/>
  <c r="FH235" i="13"/>
  <c r="FH247" i="13"/>
  <c r="FH229" i="13"/>
  <c r="FH222" i="13"/>
  <c r="FH232" i="13"/>
  <c r="FH221" i="13"/>
  <c r="FH231" i="13"/>
  <c r="FH224" i="13"/>
  <c r="FH220" i="13"/>
  <c r="FH234" i="13"/>
  <c r="FH223" i="13"/>
  <c r="FH218" i="13"/>
  <c r="FH214" i="13"/>
  <c r="FH217" i="13"/>
  <c r="FH213" i="13"/>
  <c r="FH216" i="13"/>
  <c r="FH212" i="13"/>
  <c r="FH211" i="13"/>
  <c r="FH219" i="13"/>
  <c r="FH208" i="13"/>
  <c r="FH204" i="13"/>
  <c r="FH215" i="13"/>
  <c r="FH207" i="13"/>
  <c r="FH230" i="13"/>
  <c r="FH210" i="13"/>
  <c r="FH206" i="13"/>
  <c r="FH198" i="13"/>
  <c r="FH194" i="13"/>
  <c r="FH187" i="13"/>
  <c r="FH197" i="13"/>
  <c r="FH193" i="13"/>
  <c r="FH165" i="13"/>
  <c r="FH161" i="13"/>
  <c r="FH205" i="13"/>
  <c r="FH183" i="13"/>
  <c r="FH179" i="13"/>
  <c r="FH171" i="13"/>
  <c r="FH199" i="13"/>
  <c r="FH164" i="13"/>
  <c r="FH160" i="13"/>
  <c r="FH209" i="13"/>
  <c r="FH186" i="13"/>
  <c r="FH182" i="13"/>
  <c r="FH178" i="13"/>
  <c r="FH170" i="13"/>
  <c r="FH173" i="13" s="1"/>
  <c r="FH192" i="13"/>
  <c r="FH185" i="13"/>
  <c r="FH181" i="13"/>
  <c r="FH177" i="13"/>
  <c r="FH195" i="13"/>
  <c r="FH154" i="13"/>
  <c r="FH196" i="13"/>
  <c r="FH180" i="13"/>
  <c r="FH162" i="13"/>
  <c r="FH153" i="13"/>
  <c r="FR313" i="13"/>
  <c r="FR312" i="13"/>
  <c r="FR311" i="13"/>
  <c r="FR300" i="13"/>
  <c r="FR303" i="13" s="1"/>
  <c r="FR301" i="13"/>
  <c r="FR267" i="13"/>
  <c r="FR266" i="13"/>
  <c r="FR258" i="13"/>
  <c r="FR254" i="13"/>
  <c r="FR252" i="13"/>
  <c r="FR251" i="13"/>
  <c r="FR250" i="13"/>
  <c r="FR253" i="13"/>
  <c r="FR247" i="13"/>
  <c r="FR236" i="13"/>
  <c r="FR233" i="13"/>
  <c r="FR234" i="13"/>
  <c r="FR229" i="13"/>
  <c r="FR222" i="13"/>
  <c r="FR232" i="13"/>
  <c r="FR221" i="13"/>
  <c r="FR235" i="13"/>
  <c r="FR230" i="13"/>
  <c r="FR223" i="13"/>
  <c r="FR224" i="13"/>
  <c r="FR218" i="13"/>
  <c r="FR214" i="13"/>
  <c r="FR220" i="13"/>
  <c r="FR217" i="13"/>
  <c r="FR213" i="13"/>
  <c r="FR216" i="13"/>
  <c r="FR212" i="13"/>
  <c r="FR231" i="13"/>
  <c r="FR215" i="13"/>
  <c r="FR208" i="13"/>
  <c r="FR204" i="13"/>
  <c r="FR207" i="13"/>
  <c r="FR211" i="13"/>
  <c r="FR219" i="13"/>
  <c r="FR209" i="13"/>
  <c r="FR205" i="13"/>
  <c r="FR197" i="13"/>
  <c r="FR193" i="13"/>
  <c r="FR199" i="13"/>
  <c r="FR210" i="13"/>
  <c r="FR196" i="13"/>
  <c r="FR192" i="13"/>
  <c r="FR206" i="13"/>
  <c r="FR195" i="13"/>
  <c r="FR198" i="13"/>
  <c r="FR183" i="13"/>
  <c r="FR179" i="13"/>
  <c r="FR171" i="13"/>
  <c r="FR164" i="13"/>
  <c r="FR160" i="13"/>
  <c r="FR186" i="13"/>
  <c r="FR182" i="13"/>
  <c r="FR178" i="13"/>
  <c r="FR170" i="13"/>
  <c r="FR163" i="13"/>
  <c r="FR162" i="13"/>
  <c r="FR194" i="13"/>
  <c r="FR187" i="13"/>
  <c r="FR161" i="13"/>
  <c r="FR180" i="13"/>
  <c r="FR165" i="13"/>
  <c r="FR184" i="13"/>
  <c r="FR177" i="13"/>
  <c r="FR154" i="13"/>
  <c r="FR156" i="13" s="1"/>
  <c r="FR181" i="13"/>
  <c r="FR185" i="13"/>
  <c r="FZ313" i="13"/>
  <c r="FZ312" i="13"/>
  <c r="FZ300" i="13"/>
  <c r="FZ311" i="13"/>
  <c r="FZ301" i="13"/>
  <c r="FZ267" i="13"/>
  <c r="FZ266" i="13"/>
  <c r="FZ258" i="13"/>
  <c r="FZ254" i="13"/>
  <c r="FZ252" i="13"/>
  <c r="FZ251" i="13"/>
  <c r="FZ250" i="13"/>
  <c r="FZ253" i="13"/>
  <c r="FZ247" i="13"/>
  <c r="FZ236" i="13"/>
  <c r="FZ233" i="13"/>
  <c r="FZ234" i="13"/>
  <c r="FZ235" i="13"/>
  <c r="FZ229" i="13"/>
  <c r="FZ222" i="13"/>
  <c r="FZ232" i="13"/>
  <c r="FZ221" i="13"/>
  <c r="FZ230" i="13"/>
  <c r="FZ223" i="13"/>
  <c r="FZ220" i="13"/>
  <c r="FZ218" i="13"/>
  <c r="FZ214" i="13"/>
  <c r="FZ217" i="13"/>
  <c r="FZ213" i="13"/>
  <c r="FZ231" i="13"/>
  <c r="FZ216" i="13"/>
  <c r="FZ212" i="13"/>
  <c r="FZ208" i="13"/>
  <c r="FZ204" i="13"/>
  <c r="FZ226" i="13" s="1"/>
  <c r="FZ207" i="13"/>
  <c r="FZ224" i="13"/>
  <c r="FZ215" i="13"/>
  <c r="FZ209" i="13"/>
  <c r="FZ205" i="13"/>
  <c r="FZ219" i="13"/>
  <c r="FZ210" i="13"/>
  <c r="FZ197" i="13"/>
  <c r="FZ193" i="13"/>
  <c r="FZ206" i="13"/>
  <c r="FZ196" i="13"/>
  <c r="FZ192" i="13"/>
  <c r="FZ195" i="13"/>
  <c r="FZ199" i="13"/>
  <c r="FZ183" i="13"/>
  <c r="FZ179" i="13"/>
  <c r="FZ171" i="13"/>
  <c r="FZ164" i="13"/>
  <c r="FZ160" i="13"/>
  <c r="FZ186" i="13"/>
  <c r="FZ182" i="13"/>
  <c r="FZ178" i="13"/>
  <c r="FZ170" i="13"/>
  <c r="FZ187" i="13"/>
  <c r="FZ163" i="13"/>
  <c r="FZ198" i="13"/>
  <c r="FZ162" i="13"/>
  <c r="FZ181" i="13"/>
  <c r="FZ185" i="13"/>
  <c r="FZ154" i="13"/>
  <c r="FZ211" i="13"/>
  <c r="FZ161" i="13"/>
  <c r="GJ313" i="13"/>
  <c r="GJ312" i="13"/>
  <c r="GJ311" i="13"/>
  <c r="GJ301" i="13"/>
  <c r="GJ300" i="13"/>
  <c r="GJ303" i="13" s="1"/>
  <c r="GJ266" i="13"/>
  <c r="GJ258" i="13"/>
  <c r="GJ267" i="13"/>
  <c r="GJ254" i="13"/>
  <c r="GJ251" i="13"/>
  <c r="GJ253" i="13"/>
  <c r="GJ247" i="13"/>
  <c r="GJ236" i="13"/>
  <c r="GJ250" i="13"/>
  <c r="GJ252" i="13"/>
  <c r="GJ232" i="13"/>
  <c r="GJ221" i="13"/>
  <c r="GJ234" i="13"/>
  <c r="GJ231" i="13"/>
  <c r="GJ224" i="13"/>
  <c r="GJ220" i="13"/>
  <c r="GJ230" i="13"/>
  <c r="GJ223" i="13"/>
  <c r="GJ222" i="13"/>
  <c r="GJ217" i="13"/>
  <c r="GJ213" i="13"/>
  <c r="GJ216" i="13"/>
  <c r="GJ212" i="13"/>
  <c r="GJ235" i="13"/>
  <c r="GJ233" i="13"/>
  <c r="GJ219" i="13"/>
  <c r="GJ215" i="13"/>
  <c r="GJ211" i="13"/>
  <c r="GJ218" i="13"/>
  <c r="GJ207" i="13"/>
  <c r="GJ214" i="13"/>
  <c r="GJ210" i="13"/>
  <c r="GJ206" i="13"/>
  <c r="GJ199" i="13"/>
  <c r="GJ209" i="13"/>
  <c r="GJ205" i="13"/>
  <c r="GJ229" i="13"/>
  <c r="GJ197" i="13"/>
  <c r="GJ193" i="13"/>
  <c r="GJ196" i="13"/>
  <c r="GJ192" i="13"/>
  <c r="GJ204" i="13"/>
  <c r="GJ194" i="13"/>
  <c r="GJ164" i="13"/>
  <c r="GJ160" i="13"/>
  <c r="GJ198" i="13"/>
  <c r="GJ186" i="13"/>
  <c r="GJ182" i="13"/>
  <c r="GJ178" i="13"/>
  <c r="GJ170" i="13"/>
  <c r="GJ208" i="13"/>
  <c r="GJ195" i="13"/>
  <c r="GJ163" i="13"/>
  <c r="GJ185" i="13"/>
  <c r="GJ181" i="13"/>
  <c r="GJ177" i="13"/>
  <c r="GJ184" i="13"/>
  <c r="GJ180" i="13"/>
  <c r="GJ171" i="13"/>
  <c r="GJ179" i="13"/>
  <c r="GJ161" i="13"/>
  <c r="GJ154" i="13"/>
  <c r="GJ183" i="13"/>
  <c r="GJ165" i="13"/>
  <c r="GJ162" i="13"/>
  <c r="GJ153" i="13"/>
  <c r="GJ159" i="13"/>
  <c r="GJ167" i="13" s="1"/>
  <c r="GT313" i="13"/>
  <c r="GT312" i="13"/>
  <c r="GT311" i="13"/>
  <c r="GT301" i="13"/>
  <c r="GT300" i="13"/>
  <c r="GT303" i="13" s="1"/>
  <c r="GT266" i="13"/>
  <c r="GT267" i="13"/>
  <c r="GT254" i="13"/>
  <c r="GT258" i="13"/>
  <c r="GT251" i="13"/>
  <c r="GT253" i="13"/>
  <c r="GT247" i="13"/>
  <c r="GT252" i="13"/>
  <c r="GT250" i="13"/>
  <c r="GT235" i="13"/>
  <c r="GT236" i="13"/>
  <c r="GT233" i="13"/>
  <c r="GT232" i="13"/>
  <c r="GT221" i="13"/>
  <c r="GT231" i="13"/>
  <c r="GT224" i="13"/>
  <c r="GT220" i="13"/>
  <c r="GT234" i="13"/>
  <c r="GT229" i="13"/>
  <c r="GT238" i="13" s="1"/>
  <c r="GT222" i="13"/>
  <c r="GT223" i="13"/>
  <c r="GT217" i="13"/>
  <c r="GT213" i="13"/>
  <c r="GT216" i="13"/>
  <c r="GT212" i="13"/>
  <c r="GT219" i="13"/>
  <c r="GT215" i="13"/>
  <c r="GT211" i="13"/>
  <c r="GT214" i="13"/>
  <c r="GT207" i="13"/>
  <c r="GT230" i="13"/>
  <c r="GT210" i="13"/>
  <c r="GT206" i="13"/>
  <c r="GT199" i="13"/>
  <c r="GT218" i="13"/>
  <c r="GT208" i="13"/>
  <c r="GT204" i="13"/>
  <c r="GT196" i="13"/>
  <c r="GT192" i="13"/>
  <c r="GT209" i="13"/>
  <c r="GT195" i="13"/>
  <c r="GT205" i="13"/>
  <c r="GT198" i="13"/>
  <c r="GT194" i="13"/>
  <c r="GT187" i="13"/>
  <c r="GT186" i="13"/>
  <c r="GT182" i="13"/>
  <c r="GT178" i="13"/>
  <c r="GT170" i="13"/>
  <c r="GT163" i="13"/>
  <c r="GT185" i="13"/>
  <c r="GT181" i="13"/>
  <c r="GT177" i="13"/>
  <c r="GT193" i="13"/>
  <c r="GT162" i="13"/>
  <c r="GT165" i="13"/>
  <c r="GT161" i="13"/>
  <c r="GT184" i="13"/>
  <c r="GT154" i="13"/>
  <c r="GT197" i="13"/>
  <c r="GT153" i="13"/>
  <c r="GT171" i="13"/>
  <c r="GT160" i="13"/>
  <c r="GT159" i="13"/>
  <c r="GT179" i="13"/>
  <c r="GT164" i="13"/>
  <c r="HB312" i="13"/>
  <c r="HB313" i="13"/>
  <c r="HB311" i="13"/>
  <c r="HB301" i="13"/>
  <c r="HB300" i="13"/>
  <c r="HB266" i="13"/>
  <c r="HB267" i="13"/>
  <c r="HB254" i="13"/>
  <c r="HB251" i="13"/>
  <c r="HB253" i="13"/>
  <c r="HB247" i="13"/>
  <c r="HB258" i="13"/>
  <c r="HB252" i="13"/>
  <c r="HB250" i="13"/>
  <c r="HB236" i="13"/>
  <c r="HB235" i="13"/>
  <c r="HB233" i="13"/>
  <c r="HB221" i="13"/>
  <c r="HB234" i="13"/>
  <c r="HB232" i="13"/>
  <c r="HB231" i="13"/>
  <c r="HB224" i="13"/>
  <c r="HB220" i="13"/>
  <c r="HB229" i="13"/>
  <c r="HB222" i="13"/>
  <c r="HB217" i="13"/>
  <c r="HB213" i="13"/>
  <c r="HB216" i="13"/>
  <c r="HB212" i="13"/>
  <c r="HB230" i="13"/>
  <c r="HB219" i="13"/>
  <c r="HB215" i="13"/>
  <c r="HB211" i="13"/>
  <c r="HB223" i="13"/>
  <c r="HB207" i="13"/>
  <c r="HB210" i="13"/>
  <c r="HB206" i="13"/>
  <c r="HB199" i="13"/>
  <c r="HB214" i="13"/>
  <c r="HB208" i="13"/>
  <c r="HB204" i="13"/>
  <c r="HB226" i="13" s="1"/>
  <c r="HB209" i="13"/>
  <c r="HB196" i="13"/>
  <c r="HB192" i="13"/>
  <c r="HB218" i="13"/>
  <c r="HB205" i="13"/>
  <c r="HB195" i="13"/>
  <c r="HB198" i="13"/>
  <c r="HB194" i="13"/>
  <c r="HB187" i="13"/>
  <c r="HB193" i="13"/>
  <c r="HB186" i="13"/>
  <c r="HB182" i="13"/>
  <c r="HB178" i="13"/>
  <c r="HB170" i="13"/>
  <c r="HB197" i="13"/>
  <c r="HB163" i="13"/>
  <c r="HB185" i="13"/>
  <c r="HB181" i="13"/>
  <c r="HB177" i="13"/>
  <c r="HB162" i="13"/>
  <c r="HB165" i="13"/>
  <c r="HB161" i="13"/>
  <c r="HB154" i="13"/>
  <c r="HB171" i="13"/>
  <c r="HB160" i="13"/>
  <c r="HB179" i="13"/>
  <c r="HB164" i="13"/>
  <c r="HB153" i="13"/>
  <c r="HB183" i="13"/>
  <c r="HB180" i="13"/>
  <c r="HB159" i="13"/>
  <c r="HB184" i="13"/>
  <c r="HL313" i="13"/>
  <c r="HL312" i="13"/>
  <c r="HL311" i="13"/>
  <c r="HL301" i="13"/>
  <c r="HL300" i="13"/>
  <c r="HL303" i="13" s="1"/>
  <c r="HL267" i="13"/>
  <c r="HL266" i="13"/>
  <c r="HL258" i="13"/>
  <c r="HL253" i="13"/>
  <c r="HL252" i="13"/>
  <c r="HL254" i="13"/>
  <c r="HL251" i="13"/>
  <c r="HL236" i="13"/>
  <c r="HL247" i="13"/>
  <c r="HL235" i="13"/>
  <c r="HL250" i="13"/>
  <c r="HL256" i="13" s="1"/>
  <c r="HL231" i="13"/>
  <c r="HL224" i="13"/>
  <c r="HL220" i="13"/>
  <c r="HL233" i="13"/>
  <c r="HL232" i="13"/>
  <c r="HL230" i="13"/>
  <c r="HL223" i="13"/>
  <c r="HL229" i="13"/>
  <c r="HL238" i="13" s="1"/>
  <c r="HL222" i="13"/>
  <c r="HL221" i="13"/>
  <c r="HL216" i="13"/>
  <c r="HL212" i="13"/>
  <c r="HL234" i="13"/>
  <c r="HL219" i="13"/>
  <c r="HL215" i="13"/>
  <c r="HL211" i="13"/>
  <c r="HL218" i="13"/>
  <c r="HL214" i="13"/>
  <c r="HL217" i="13"/>
  <c r="HL210" i="13"/>
  <c r="HL206" i="13"/>
  <c r="HL199" i="13"/>
  <c r="HL213" i="13"/>
  <c r="HL209" i="13"/>
  <c r="HL205" i="13"/>
  <c r="HL208" i="13"/>
  <c r="HL204" i="13"/>
  <c r="HL196" i="13"/>
  <c r="HL192" i="13"/>
  <c r="HL195" i="13"/>
  <c r="HL163" i="13"/>
  <c r="HL207" i="13"/>
  <c r="HL185" i="13"/>
  <c r="HL181" i="13"/>
  <c r="HL177" i="13"/>
  <c r="HL162" i="13"/>
  <c r="HL184" i="13"/>
  <c r="HL180" i="13"/>
  <c r="HL197" i="13"/>
  <c r="HL187" i="13"/>
  <c r="HL183" i="13"/>
  <c r="HL179" i="13"/>
  <c r="HL171" i="13"/>
  <c r="HL165" i="13"/>
  <c r="HL198" i="13"/>
  <c r="HL194" i="13"/>
  <c r="HL153" i="13"/>
  <c r="HL156" i="13" s="1"/>
  <c r="HL159" i="13"/>
  <c r="HL170" i="13"/>
  <c r="HL178" i="13"/>
  <c r="HL160" i="13"/>
  <c r="HV313" i="13"/>
  <c r="HV312" i="13"/>
  <c r="HV311" i="13"/>
  <c r="HV301" i="13"/>
  <c r="HV300" i="13"/>
  <c r="HV303" i="13" s="1"/>
  <c r="HV267" i="13"/>
  <c r="HV266" i="13"/>
  <c r="HV254" i="13"/>
  <c r="HV258" i="13"/>
  <c r="HV250" i="13"/>
  <c r="HV253" i="13"/>
  <c r="HV252" i="13"/>
  <c r="HV251" i="13"/>
  <c r="HV235" i="13"/>
  <c r="HV234" i="13"/>
  <c r="HV247" i="13"/>
  <c r="HV232" i="13"/>
  <c r="HV231" i="13"/>
  <c r="HV224" i="13"/>
  <c r="HV220" i="13"/>
  <c r="HV230" i="13"/>
  <c r="HV223" i="13"/>
  <c r="HV233" i="13"/>
  <c r="HV221" i="13"/>
  <c r="HV222" i="13"/>
  <c r="HV216" i="13"/>
  <c r="HV212" i="13"/>
  <c r="HV219" i="13"/>
  <c r="HV215" i="13"/>
  <c r="HV218" i="13"/>
  <c r="HV214" i="13"/>
  <c r="HV213" i="13"/>
  <c r="HV210" i="13"/>
  <c r="HV206" i="13"/>
  <c r="HV199" i="13"/>
  <c r="HV211" i="13"/>
  <c r="HV209" i="13"/>
  <c r="HV205" i="13"/>
  <c r="HV236" i="13"/>
  <c r="HV217" i="13"/>
  <c r="HV207" i="13"/>
  <c r="HV195" i="13"/>
  <c r="HV208" i="13"/>
  <c r="HV198" i="13"/>
  <c r="HV194" i="13"/>
  <c r="HV187" i="13"/>
  <c r="HV204" i="13"/>
  <c r="HV197" i="13"/>
  <c r="HV193" i="13"/>
  <c r="HV196" i="13"/>
  <c r="HV185" i="13"/>
  <c r="HV181" i="13"/>
  <c r="HV177" i="13"/>
  <c r="HV229" i="13"/>
  <c r="HV162" i="13"/>
  <c r="HV184" i="13"/>
  <c r="HV180" i="13"/>
  <c r="HV165" i="13"/>
  <c r="HV161" i="13"/>
  <c r="HV164" i="13"/>
  <c r="HV160" i="13"/>
  <c r="HV170" i="13"/>
  <c r="HV153" i="13"/>
  <c r="HV178" i="13"/>
  <c r="HV163" i="13"/>
  <c r="HV182" i="13"/>
  <c r="HV171" i="13"/>
  <c r="HV159" i="13"/>
  <c r="HV186" i="13"/>
  <c r="HV179" i="13"/>
  <c r="HV183" i="13"/>
  <c r="HV192" i="13"/>
  <c r="ID313" i="13"/>
  <c r="ID311" i="13"/>
  <c r="ID314" i="13" s="1"/>
  <c r="ID312" i="13"/>
  <c r="ID301" i="13"/>
  <c r="ID300" i="13"/>
  <c r="ID303" i="13" s="1"/>
  <c r="ID267" i="13"/>
  <c r="ID266" i="13"/>
  <c r="ID254" i="13"/>
  <c r="ID258" i="13"/>
  <c r="ID250" i="13"/>
  <c r="ID253" i="13"/>
  <c r="ID252" i="13"/>
  <c r="ID251" i="13"/>
  <c r="ID247" i="13"/>
  <c r="ID236" i="13"/>
  <c r="ID235" i="13"/>
  <c r="ID234" i="13"/>
  <c r="ID232" i="13"/>
  <c r="ID231" i="13"/>
  <c r="ID224" i="13"/>
  <c r="ID220" i="13"/>
  <c r="ID233" i="13"/>
  <c r="ID230" i="13"/>
  <c r="ID223" i="13"/>
  <c r="ID221" i="13"/>
  <c r="ID216" i="13"/>
  <c r="ID212" i="13"/>
  <c r="ID219" i="13"/>
  <c r="ID215" i="13"/>
  <c r="ID229" i="13"/>
  <c r="ID218" i="13"/>
  <c r="ID214" i="13"/>
  <c r="ID210" i="13"/>
  <c r="ID206" i="13"/>
  <c r="ID199" i="13"/>
  <c r="ID222" i="13"/>
  <c r="ID209" i="13"/>
  <c r="ID205" i="13"/>
  <c r="ID213" i="13"/>
  <c r="ID211" i="13"/>
  <c r="ID207" i="13"/>
  <c r="ID208" i="13"/>
  <c r="ID195" i="13"/>
  <c r="ID204" i="13"/>
  <c r="ID198" i="13"/>
  <c r="ID194" i="13"/>
  <c r="ID187" i="13"/>
  <c r="ID217" i="13"/>
  <c r="ID197" i="13"/>
  <c r="ID193" i="13"/>
  <c r="ID185" i="13"/>
  <c r="ID181" i="13"/>
  <c r="ID177" i="13"/>
  <c r="ID189" i="13" s="1"/>
  <c r="ID162" i="13"/>
  <c r="ID184" i="13"/>
  <c r="ID180" i="13"/>
  <c r="ID165" i="13"/>
  <c r="ID161" i="13"/>
  <c r="ID196" i="13"/>
  <c r="ID164" i="13"/>
  <c r="ID160" i="13"/>
  <c r="ID186" i="13"/>
  <c r="ID179" i="13"/>
  <c r="ID153" i="13"/>
  <c r="ID156" i="13" s="1"/>
  <c r="ID183" i="13"/>
  <c r="ID159" i="13"/>
  <c r="ID192" i="13"/>
  <c r="ID170" i="13"/>
  <c r="ID173" i="13" s="1"/>
  <c r="IN313" i="13"/>
  <c r="IN312" i="13"/>
  <c r="IN311" i="13"/>
  <c r="IN301" i="13"/>
  <c r="IN300" i="13"/>
  <c r="IN266" i="13"/>
  <c r="IN254" i="13"/>
  <c r="IN267" i="13"/>
  <c r="IN253" i="13"/>
  <c r="IN252" i="13"/>
  <c r="IN258" i="13"/>
  <c r="IN251" i="13"/>
  <c r="IN236" i="13"/>
  <c r="IN247" i="13"/>
  <c r="IN234" i="13"/>
  <c r="IN235" i="13"/>
  <c r="IN230" i="13"/>
  <c r="IN223" i="13"/>
  <c r="IN232" i="13"/>
  <c r="IN229" i="13"/>
  <c r="IN222" i="13"/>
  <c r="IN221" i="13"/>
  <c r="IN220" i="13"/>
  <c r="IN219" i="13"/>
  <c r="IN215" i="13"/>
  <c r="IN211" i="13"/>
  <c r="IN218" i="13"/>
  <c r="IN214" i="13"/>
  <c r="IN231" i="13"/>
  <c r="IN217" i="13"/>
  <c r="IN213" i="13"/>
  <c r="IN250" i="13"/>
  <c r="IN216" i="13"/>
  <c r="IN209" i="13"/>
  <c r="IN205" i="13"/>
  <c r="IN233" i="13"/>
  <c r="IN224" i="13"/>
  <c r="IN212" i="13"/>
  <c r="IN208" i="13"/>
  <c r="IN204" i="13"/>
  <c r="IN207" i="13"/>
  <c r="IN195" i="13"/>
  <c r="IN199" i="13"/>
  <c r="IN210" i="13"/>
  <c r="IN198" i="13"/>
  <c r="IN194" i="13"/>
  <c r="IN187" i="13"/>
  <c r="IN206" i="13"/>
  <c r="IN192" i="13"/>
  <c r="IN162" i="13"/>
  <c r="IN196" i="13"/>
  <c r="IN184" i="13"/>
  <c r="IN180" i="13"/>
  <c r="IN193" i="13"/>
  <c r="IN165" i="13"/>
  <c r="IN161" i="13"/>
  <c r="IN197" i="13"/>
  <c r="IN183" i="13"/>
  <c r="IN179" i="13"/>
  <c r="IN171" i="13"/>
  <c r="IN186" i="13"/>
  <c r="IN182" i="13"/>
  <c r="IN178" i="13"/>
  <c r="IN170" i="13"/>
  <c r="IN177" i="13"/>
  <c r="IN189" i="13" s="1"/>
  <c r="IN159" i="13"/>
  <c r="IN181" i="13"/>
  <c r="IN163" i="13"/>
  <c r="IN185" i="13"/>
  <c r="IN160" i="13"/>
  <c r="IN164" i="13"/>
  <c r="IN154" i="13"/>
  <c r="IX312" i="13"/>
  <c r="IX313" i="13"/>
  <c r="IX311" i="13"/>
  <c r="IX300" i="13"/>
  <c r="IX303" i="13" s="1"/>
  <c r="IX301" i="13"/>
  <c r="IX267" i="13"/>
  <c r="IX266" i="13"/>
  <c r="IX258" i="13"/>
  <c r="IX253" i="13"/>
  <c r="IX247" i="13"/>
  <c r="IX254" i="13"/>
  <c r="IX252" i="13"/>
  <c r="IX251" i="13"/>
  <c r="IX250" i="13"/>
  <c r="IX236" i="13"/>
  <c r="IX234" i="13"/>
  <c r="IX233" i="13"/>
  <c r="IX235" i="13"/>
  <c r="IX230" i="13"/>
  <c r="IX223" i="13"/>
  <c r="IX229" i="13"/>
  <c r="IX222" i="13"/>
  <c r="IX232" i="13"/>
  <c r="IX231" i="13"/>
  <c r="IX224" i="13"/>
  <c r="IX220" i="13"/>
  <c r="IX221" i="13"/>
  <c r="IX219" i="13"/>
  <c r="IX215" i="13"/>
  <c r="IX218" i="13"/>
  <c r="IX214" i="13"/>
  <c r="IX217" i="13"/>
  <c r="IX213" i="13"/>
  <c r="IX212" i="13"/>
  <c r="IX209" i="13"/>
  <c r="IX205" i="13"/>
  <c r="IX208" i="13"/>
  <c r="IX204" i="13"/>
  <c r="IX211" i="13"/>
  <c r="IX216" i="13"/>
  <c r="IX210" i="13"/>
  <c r="IX206" i="13"/>
  <c r="IX199" i="13"/>
  <c r="IX198" i="13"/>
  <c r="IX194" i="13"/>
  <c r="IX187" i="13"/>
  <c r="IX207" i="13"/>
  <c r="IX197" i="13"/>
  <c r="IX193" i="13"/>
  <c r="IX196" i="13"/>
  <c r="IX192" i="13"/>
  <c r="IX184" i="13"/>
  <c r="IX180" i="13"/>
  <c r="IX165" i="13"/>
  <c r="IX161" i="13"/>
  <c r="IX183" i="13"/>
  <c r="IX179" i="13"/>
  <c r="IX171" i="13"/>
  <c r="IX164" i="13"/>
  <c r="IX160" i="13"/>
  <c r="IX163" i="13"/>
  <c r="IX182" i="13"/>
  <c r="IX159" i="13"/>
  <c r="IX186" i="13"/>
  <c r="IX154" i="13"/>
  <c r="IX177" i="13"/>
  <c r="IX162" i="13"/>
  <c r="JF312" i="13"/>
  <c r="JF313" i="13"/>
  <c r="JF311" i="13"/>
  <c r="JF314" i="13" s="1"/>
  <c r="JF300" i="13"/>
  <c r="JF301" i="13"/>
  <c r="JF267" i="13"/>
  <c r="JF266" i="13"/>
  <c r="JF258" i="13"/>
  <c r="JF253" i="13"/>
  <c r="JF247" i="13"/>
  <c r="JF252" i="13"/>
  <c r="JF251" i="13"/>
  <c r="JF236" i="13"/>
  <c r="JF254" i="13"/>
  <c r="JF234" i="13"/>
  <c r="JF233" i="13"/>
  <c r="JF235" i="13"/>
  <c r="JF232" i="13"/>
  <c r="JF230" i="13"/>
  <c r="JF223" i="13"/>
  <c r="JF229" i="13"/>
  <c r="JF222" i="13"/>
  <c r="JF250" i="13"/>
  <c r="JF231" i="13"/>
  <c r="JF224" i="13"/>
  <c r="JF220" i="13"/>
  <c r="JF219" i="13"/>
  <c r="JF215" i="13"/>
  <c r="JF218" i="13"/>
  <c r="JF214" i="13"/>
  <c r="JF217" i="13"/>
  <c r="JF213" i="13"/>
  <c r="JF209" i="13"/>
  <c r="JF205" i="13"/>
  <c r="JF211" i="13"/>
  <c r="JF208" i="13"/>
  <c r="JF204" i="13"/>
  <c r="JF212" i="13"/>
  <c r="JF210" i="13"/>
  <c r="JF206" i="13"/>
  <c r="JF199" i="13"/>
  <c r="JF221" i="13"/>
  <c r="JF207" i="13"/>
  <c r="JF198" i="13"/>
  <c r="JF194" i="13"/>
  <c r="JF187" i="13"/>
  <c r="JF197" i="13"/>
  <c r="JF193" i="13"/>
  <c r="JF196" i="13"/>
  <c r="JF192" i="13"/>
  <c r="JF184" i="13"/>
  <c r="JF180" i="13"/>
  <c r="JF195" i="13"/>
  <c r="JF165" i="13"/>
  <c r="JF161" i="13"/>
  <c r="JF183" i="13"/>
  <c r="JF179" i="13"/>
  <c r="JF171" i="13"/>
  <c r="JF164" i="13"/>
  <c r="JF160" i="13"/>
  <c r="JF163" i="13"/>
  <c r="JF159" i="13"/>
  <c r="JF167" i="13" s="1"/>
  <c r="JF177" i="13"/>
  <c r="JF162" i="13"/>
  <c r="JF181" i="13"/>
  <c r="JF170" i="13"/>
  <c r="JF173" i="13" s="1"/>
  <c r="JF216" i="13"/>
  <c r="JF185" i="13"/>
  <c r="JF178" i="13"/>
  <c r="JF154" i="13"/>
  <c r="JF156" i="13" s="1"/>
  <c r="JF182" i="13"/>
  <c r="JP313" i="13"/>
  <c r="JP312" i="13"/>
  <c r="JP311" i="13"/>
  <c r="JP301" i="13"/>
  <c r="JP300" i="13"/>
  <c r="JP267" i="13"/>
  <c r="JP266" i="13"/>
  <c r="JP258" i="13"/>
  <c r="JP254" i="13"/>
  <c r="JP252" i="13"/>
  <c r="JP251" i="13"/>
  <c r="JP253" i="13"/>
  <c r="JP247" i="13"/>
  <c r="JP233" i="13"/>
  <c r="JP250" i="13"/>
  <c r="JP256" i="13" s="1"/>
  <c r="JP235" i="13"/>
  <c r="JP236" i="13"/>
  <c r="JP229" i="13"/>
  <c r="JP222" i="13"/>
  <c r="JP232" i="13"/>
  <c r="JP234" i="13"/>
  <c r="JP221" i="13"/>
  <c r="JP231" i="13"/>
  <c r="JP224" i="13"/>
  <c r="JP220" i="13"/>
  <c r="JP218" i="13"/>
  <c r="JP214" i="13"/>
  <c r="JP217" i="13"/>
  <c r="JP213" i="13"/>
  <c r="JP230" i="13"/>
  <c r="JP216" i="13"/>
  <c r="JP212" i="13"/>
  <c r="JP215" i="13"/>
  <c r="JP208" i="13"/>
  <c r="JP204" i="13"/>
  <c r="JP207" i="13"/>
  <c r="JP223" i="13"/>
  <c r="JP210" i="13"/>
  <c r="JP206" i="13"/>
  <c r="JP198" i="13"/>
  <c r="JP194" i="13"/>
  <c r="JP187" i="13"/>
  <c r="JP209" i="13"/>
  <c r="JP197" i="13"/>
  <c r="JP193" i="13"/>
  <c r="JP211" i="13"/>
  <c r="JP165" i="13"/>
  <c r="JP161" i="13"/>
  <c r="JP183" i="13"/>
  <c r="JP179" i="13"/>
  <c r="JP171" i="13"/>
  <c r="JP164" i="13"/>
  <c r="JP160" i="13"/>
  <c r="JP186" i="13"/>
  <c r="JP182" i="13"/>
  <c r="JP178" i="13"/>
  <c r="JP170" i="13"/>
  <c r="JP195" i="13"/>
  <c r="JP185" i="13"/>
  <c r="JP181" i="13"/>
  <c r="JP177" i="13"/>
  <c r="JP219" i="13"/>
  <c r="JP163" i="13"/>
  <c r="JP154" i="13"/>
  <c r="JP153" i="13"/>
  <c r="JZ313" i="13"/>
  <c r="JZ312" i="13"/>
  <c r="JZ311" i="13"/>
  <c r="JZ314" i="13" s="1"/>
  <c r="JZ300" i="13"/>
  <c r="JZ301" i="13"/>
  <c r="JZ267" i="13"/>
  <c r="JZ266" i="13"/>
  <c r="JZ258" i="13"/>
  <c r="JZ254" i="13"/>
  <c r="JZ252" i="13"/>
  <c r="JZ251" i="13"/>
  <c r="JZ250" i="13"/>
  <c r="JZ253" i="13"/>
  <c r="JZ247" i="13"/>
  <c r="JZ236" i="13"/>
  <c r="JZ233" i="13"/>
  <c r="JZ232" i="13"/>
  <c r="JZ234" i="13"/>
  <c r="JZ229" i="13"/>
  <c r="JZ222" i="13"/>
  <c r="JZ221" i="13"/>
  <c r="JZ230" i="13"/>
  <c r="JZ223" i="13"/>
  <c r="JZ220" i="13"/>
  <c r="JZ218" i="13"/>
  <c r="JZ214" i="13"/>
  <c r="JZ217" i="13"/>
  <c r="JZ213" i="13"/>
  <c r="JZ235" i="13"/>
  <c r="JZ231" i="13"/>
  <c r="JZ216" i="13"/>
  <c r="JZ212" i="13"/>
  <c r="JZ224" i="13"/>
  <c r="JZ208" i="13"/>
  <c r="JZ204" i="13"/>
  <c r="JZ207" i="13"/>
  <c r="JZ215" i="13"/>
  <c r="JZ210" i="13"/>
  <c r="JZ209" i="13"/>
  <c r="JZ205" i="13"/>
  <c r="JZ197" i="13"/>
  <c r="JZ193" i="13"/>
  <c r="JZ211" i="13"/>
  <c r="JZ219" i="13"/>
  <c r="JZ206" i="13"/>
  <c r="JZ199" i="13"/>
  <c r="JZ196" i="13"/>
  <c r="JZ192" i="13"/>
  <c r="JZ195" i="13"/>
  <c r="JZ194" i="13"/>
  <c r="JZ183" i="13"/>
  <c r="JZ179" i="13"/>
  <c r="JZ171" i="13"/>
  <c r="JZ198" i="13"/>
  <c r="JZ164" i="13"/>
  <c r="JZ160" i="13"/>
  <c r="JZ186" i="13"/>
  <c r="JZ182" i="13"/>
  <c r="JZ178" i="13"/>
  <c r="JZ315" i="13" s="1"/>
  <c r="JZ170" i="13"/>
  <c r="JZ163" i="13"/>
  <c r="JZ159" i="13"/>
  <c r="JZ167" i="13" s="1"/>
  <c r="JZ162" i="13"/>
  <c r="JZ161" i="13"/>
  <c r="JZ187" i="13"/>
  <c r="JZ180" i="13"/>
  <c r="JZ165" i="13"/>
  <c r="JZ154" i="13"/>
  <c r="JZ156" i="13" s="1"/>
  <c r="JZ184" i="13"/>
  <c r="JZ177" i="13"/>
  <c r="JZ189" i="13" s="1"/>
  <c r="JZ181" i="13"/>
  <c r="JZ185" i="13"/>
  <c r="KH313" i="13"/>
  <c r="KH312" i="13"/>
  <c r="KH311" i="13"/>
  <c r="KH314" i="13" s="1"/>
  <c r="KH300" i="13"/>
  <c r="KH301" i="13"/>
  <c r="KH267" i="13"/>
  <c r="KH266" i="13"/>
  <c r="KH258" i="13"/>
  <c r="KH254" i="13"/>
  <c r="KH252" i="13"/>
  <c r="KH251" i="13"/>
  <c r="KH250" i="13"/>
  <c r="KH253" i="13"/>
  <c r="KH236" i="13"/>
  <c r="KH233" i="13"/>
  <c r="KH232" i="13"/>
  <c r="KH234" i="13"/>
  <c r="KH247" i="13"/>
  <c r="KH229" i="13"/>
  <c r="KH222" i="13"/>
  <c r="KH235" i="13"/>
  <c r="KH221" i="13"/>
  <c r="KH230" i="13"/>
  <c r="KH223" i="13"/>
  <c r="KH218" i="13"/>
  <c r="KH214" i="13"/>
  <c r="KH231" i="13"/>
  <c r="KH217" i="13"/>
  <c r="KH213" i="13"/>
  <c r="KH224" i="13"/>
  <c r="KH216" i="13"/>
  <c r="KH212" i="13"/>
  <c r="KH208" i="13"/>
  <c r="KH204" i="13"/>
  <c r="KH210" i="13"/>
  <c r="KH219" i="13"/>
  <c r="KH207" i="13"/>
  <c r="KH211" i="13"/>
  <c r="KH220" i="13"/>
  <c r="KH209" i="13"/>
  <c r="KH205" i="13"/>
  <c r="KH199" i="13"/>
  <c r="KH215" i="13"/>
  <c r="KH206" i="13"/>
  <c r="KH197" i="13"/>
  <c r="KH193" i="13"/>
  <c r="KH196" i="13"/>
  <c r="KH192" i="13"/>
  <c r="KH195" i="13"/>
  <c r="KH183" i="13"/>
  <c r="KH179" i="13"/>
  <c r="KH171" i="13"/>
  <c r="KH164" i="13"/>
  <c r="KH160" i="13"/>
  <c r="KH186" i="13"/>
  <c r="KH182" i="13"/>
  <c r="KH178" i="13"/>
  <c r="KH170" i="13"/>
  <c r="KH163" i="13"/>
  <c r="KH159" i="13"/>
  <c r="KH194" i="13"/>
  <c r="KH162" i="13"/>
  <c r="KH187" i="13"/>
  <c r="KH184" i="13"/>
  <c r="KH177" i="13"/>
  <c r="KH181" i="13"/>
  <c r="KH185" i="13"/>
  <c r="KH154" i="13"/>
  <c r="KR313" i="13"/>
  <c r="KR312" i="13"/>
  <c r="KR311" i="13"/>
  <c r="KR300" i="13"/>
  <c r="KR303" i="13" s="1"/>
  <c r="KR301" i="13"/>
  <c r="KR266" i="13"/>
  <c r="KR258" i="13"/>
  <c r="KR251" i="13"/>
  <c r="KR254" i="13"/>
  <c r="KR267" i="13"/>
  <c r="KR250" i="13"/>
  <c r="KR253" i="13"/>
  <c r="KR247" i="13"/>
  <c r="KR236" i="13"/>
  <c r="KR232" i="13"/>
  <c r="KR252" i="13"/>
  <c r="KR221" i="13"/>
  <c r="KR233" i="13"/>
  <c r="KR231" i="13"/>
  <c r="KR224" i="13"/>
  <c r="KR220" i="13"/>
  <c r="KR235" i="13"/>
  <c r="KR230" i="13"/>
  <c r="KR223" i="13"/>
  <c r="KR234" i="13"/>
  <c r="KR217" i="13"/>
  <c r="KR213" i="13"/>
  <c r="KR216" i="13"/>
  <c r="KR212" i="13"/>
  <c r="KR229" i="13"/>
  <c r="KR219" i="13"/>
  <c r="KR215" i="13"/>
  <c r="KR211" i="13"/>
  <c r="KR214" i="13"/>
  <c r="KR207" i="13"/>
  <c r="KR206" i="13"/>
  <c r="KR199" i="13"/>
  <c r="KR209" i="13"/>
  <c r="KR205" i="13"/>
  <c r="KR197" i="13"/>
  <c r="KR193" i="13"/>
  <c r="KR222" i="13"/>
  <c r="KR208" i="13"/>
  <c r="KR196" i="13"/>
  <c r="KR192" i="13"/>
  <c r="KR187" i="13"/>
  <c r="KR164" i="13"/>
  <c r="KR160" i="13"/>
  <c r="KR194" i="13"/>
  <c r="KR186" i="13"/>
  <c r="KR182" i="13"/>
  <c r="KR178" i="13"/>
  <c r="KR170" i="13"/>
  <c r="KR198" i="13"/>
  <c r="KR163" i="13"/>
  <c r="KR195" i="13"/>
  <c r="KR185" i="13"/>
  <c r="KR181" i="13"/>
  <c r="KR177" i="13"/>
  <c r="KR184" i="13"/>
  <c r="KR180" i="13"/>
  <c r="KR210" i="13"/>
  <c r="KR171" i="13"/>
  <c r="KR154" i="13"/>
  <c r="KR179" i="13"/>
  <c r="KR161" i="13"/>
  <c r="KR183" i="13"/>
  <c r="KR165" i="13"/>
  <c r="KR159" i="13"/>
  <c r="KR153" i="13"/>
  <c r="KR218" i="13"/>
  <c r="KR162" i="13"/>
  <c r="KR204" i="13"/>
  <c r="LB313" i="13"/>
  <c r="LB312" i="13"/>
  <c r="LB311" i="13"/>
  <c r="LB301" i="13"/>
  <c r="LB300" i="13"/>
  <c r="LB266" i="13"/>
  <c r="LB267" i="13"/>
  <c r="LB254" i="13"/>
  <c r="LB251" i="13"/>
  <c r="LB250" i="13"/>
  <c r="LB253" i="13"/>
  <c r="LB247" i="13"/>
  <c r="LB258" i="13"/>
  <c r="LB252" i="13"/>
  <c r="LB235" i="13"/>
  <c r="LB236" i="13"/>
  <c r="LB233" i="13"/>
  <c r="LB221" i="13"/>
  <c r="LB234" i="13"/>
  <c r="LB231" i="13"/>
  <c r="LB224" i="13"/>
  <c r="LB220" i="13"/>
  <c r="LB232" i="13"/>
  <c r="LB229" i="13"/>
  <c r="LB222" i="13"/>
  <c r="LB217" i="13"/>
  <c r="LB213" i="13"/>
  <c r="LB216" i="13"/>
  <c r="LB212" i="13"/>
  <c r="LB230" i="13"/>
  <c r="LB219" i="13"/>
  <c r="LB215" i="13"/>
  <c r="LB211" i="13"/>
  <c r="LB207" i="13"/>
  <c r="LB223" i="13"/>
  <c r="LB206" i="13"/>
  <c r="LB199" i="13"/>
  <c r="LB214" i="13"/>
  <c r="LB208" i="13"/>
  <c r="LB204" i="13"/>
  <c r="LB209" i="13"/>
  <c r="LB196" i="13"/>
  <c r="LB192" i="13"/>
  <c r="LB205" i="13"/>
  <c r="LB195" i="13"/>
  <c r="LB218" i="13"/>
  <c r="LB198" i="13"/>
  <c r="LB194" i="13"/>
  <c r="LB187" i="13"/>
  <c r="LB186" i="13"/>
  <c r="LB182" i="13"/>
  <c r="LB178" i="13"/>
  <c r="LB170" i="13"/>
  <c r="LB163" i="13"/>
  <c r="LB185" i="13"/>
  <c r="LB181" i="13"/>
  <c r="LB177" i="13"/>
  <c r="LB162" i="13"/>
  <c r="LB197" i="13"/>
  <c r="LB165" i="13"/>
  <c r="LB161" i="13"/>
  <c r="LB210" i="13"/>
  <c r="LB180" i="13"/>
  <c r="LB154" i="13"/>
  <c r="LB184" i="13"/>
  <c r="LB153" i="13"/>
  <c r="LB193" i="13"/>
  <c r="LB159" i="13"/>
  <c r="LB171" i="13"/>
  <c r="LB160" i="13"/>
  <c r="LJ313" i="13"/>
  <c r="LJ312" i="13"/>
  <c r="LJ311" i="13"/>
  <c r="LJ314" i="13" s="1"/>
  <c r="LJ300" i="13"/>
  <c r="LJ301" i="13"/>
  <c r="LJ266" i="13"/>
  <c r="LJ267" i="13"/>
  <c r="LJ254" i="13"/>
  <c r="LJ251" i="13"/>
  <c r="LJ250" i="13"/>
  <c r="LJ258" i="13"/>
  <c r="LJ253" i="13"/>
  <c r="LJ247" i="13"/>
  <c r="LJ252" i="13"/>
  <c r="LJ235" i="13"/>
  <c r="LJ233" i="13"/>
  <c r="LJ232" i="13"/>
  <c r="LJ221" i="13"/>
  <c r="LJ231" i="13"/>
  <c r="LJ224" i="13"/>
  <c r="LJ220" i="13"/>
  <c r="LJ236" i="13"/>
  <c r="LJ234" i="13"/>
  <c r="LJ229" i="13"/>
  <c r="LJ222" i="13"/>
  <c r="LJ217" i="13"/>
  <c r="LJ213" i="13"/>
  <c r="LJ230" i="13"/>
  <c r="LJ216" i="13"/>
  <c r="LJ212" i="13"/>
  <c r="LJ223" i="13"/>
  <c r="LJ219" i="13"/>
  <c r="LJ215" i="13"/>
  <c r="LJ211" i="13"/>
  <c r="LJ207" i="13"/>
  <c r="LJ218" i="13"/>
  <c r="LJ206" i="13"/>
  <c r="LJ199" i="13"/>
  <c r="LJ210" i="13"/>
  <c r="LJ208" i="13"/>
  <c r="LJ204" i="13"/>
  <c r="LJ205" i="13"/>
  <c r="LJ196" i="13"/>
  <c r="LJ192" i="13"/>
  <c r="LJ214" i="13"/>
  <c r="LJ195" i="13"/>
  <c r="LJ194" i="13"/>
  <c r="LJ187" i="13"/>
  <c r="LJ182" i="13"/>
  <c r="LJ178" i="13"/>
  <c r="LJ170" i="13"/>
  <c r="LJ173" i="13" s="1"/>
  <c r="LJ193" i="13"/>
  <c r="LJ186" i="13"/>
  <c r="LJ163" i="13"/>
  <c r="LJ197" i="13"/>
  <c r="LJ185" i="13"/>
  <c r="LJ181" i="13"/>
  <c r="LJ177" i="13"/>
  <c r="LJ162" i="13"/>
  <c r="LJ198" i="13"/>
  <c r="LJ165" i="13"/>
  <c r="LJ161" i="13"/>
  <c r="LJ154" i="13"/>
  <c r="LJ171" i="13"/>
  <c r="LJ160" i="13"/>
  <c r="LJ153" i="13"/>
  <c r="LJ179" i="13"/>
  <c r="LJ164" i="13"/>
  <c r="LJ183" i="13"/>
  <c r="LJ180" i="13"/>
  <c r="LT313" i="13"/>
  <c r="LT312" i="13"/>
  <c r="LT311" i="13"/>
  <c r="LT301" i="13"/>
  <c r="LT300" i="13"/>
  <c r="LT303" i="13" s="1"/>
  <c r="LT267" i="13"/>
  <c r="LT258" i="13"/>
  <c r="LT254" i="13"/>
  <c r="LT253" i="13"/>
  <c r="LT266" i="13"/>
  <c r="LT252" i="13"/>
  <c r="LT247" i="13"/>
  <c r="LT251" i="13"/>
  <c r="LT236" i="13"/>
  <c r="LT235" i="13"/>
  <c r="LT250" i="13"/>
  <c r="LT234" i="13"/>
  <c r="LT231" i="13"/>
  <c r="LT224" i="13"/>
  <c r="LT220" i="13"/>
  <c r="LT232" i="13"/>
  <c r="LT230" i="13"/>
  <c r="LT223" i="13"/>
  <c r="LT229" i="13"/>
  <c r="LT222" i="13"/>
  <c r="LT233" i="13"/>
  <c r="LT216" i="13"/>
  <c r="LT212" i="13"/>
  <c r="LT219" i="13"/>
  <c r="LT215" i="13"/>
  <c r="LT211" i="13"/>
  <c r="LT218" i="13"/>
  <c r="LT214" i="13"/>
  <c r="LT210" i="13"/>
  <c r="LT221" i="13"/>
  <c r="LT213" i="13"/>
  <c r="LT206" i="13"/>
  <c r="LT199" i="13"/>
  <c r="LT209" i="13"/>
  <c r="LT205" i="13"/>
  <c r="LT198" i="13"/>
  <c r="LT208" i="13"/>
  <c r="LT204" i="13"/>
  <c r="LT217" i="13"/>
  <c r="LT196" i="13"/>
  <c r="LT192" i="13"/>
  <c r="LT207" i="13"/>
  <c r="LT195" i="13"/>
  <c r="LT163" i="13"/>
  <c r="LT159" i="13"/>
  <c r="LT185" i="13"/>
  <c r="LT181" i="13"/>
  <c r="LT177" i="13"/>
  <c r="LT189" i="13" s="1"/>
  <c r="LT162" i="13"/>
  <c r="LT184" i="13"/>
  <c r="LT180" i="13"/>
  <c r="LT193" i="13"/>
  <c r="LT183" i="13"/>
  <c r="LT179" i="13"/>
  <c r="LT171" i="13"/>
  <c r="LT197" i="13"/>
  <c r="LT161" i="13"/>
  <c r="LT186" i="13"/>
  <c r="LT165" i="13"/>
  <c r="LT153" i="13"/>
  <c r="LT194" i="13"/>
  <c r="LT187" i="13"/>
  <c r="LT170" i="13"/>
  <c r="LT173" i="13" s="1"/>
  <c r="MD313" i="13"/>
  <c r="MD311" i="13"/>
  <c r="MD312" i="13"/>
  <c r="MD301" i="13"/>
  <c r="MD300" i="13"/>
  <c r="MD267" i="13"/>
  <c r="MD266" i="13"/>
  <c r="MD254" i="13"/>
  <c r="MD258" i="13"/>
  <c r="MD250" i="13"/>
  <c r="MD253" i="13"/>
  <c r="MD252" i="13"/>
  <c r="MD251" i="13"/>
  <c r="MD247" i="13"/>
  <c r="MD235" i="13"/>
  <c r="MD234" i="13"/>
  <c r="MD232" i="13"/>
  <c r="MD231" i="13"/>
  <c r="MD224" i="13"/>
  <c r="MD220" i="13"/>
  <c r="MD236" i="13"/>
  <c r="MD233" i="13"/>
  <c r="MD230" i="13"/>
  <c r="MD223" i="13"/>
  <c r="MD221" i="13"/>
  <c r="MD216" i="13"/>
  <c r="MD212" i="13"/>
  <c r="MD219" i="13"/>
  <c r="MD215" i="13"/>
  <c r="MD229" i="13"/>
  <c r="MD218" i="13"/>
  <c r="MD214" i="13"/>
  <c r="MD210" i="13"/>
  <c r="MD206" i="13"/>
  <c r="MD199" i="13"/>
  <c r="MD209" i="13"/>
  <c r="MD205" i="13"/>
  <c r="MD198" i="13"/>
  <c r="MD213" i="13"/>
  <c r="MD211" i="13"/>
  <c r="MD207" i="13"/>
  <c r="MD222" i="13"/>
  <c r="MD208" i="13"/>
  <c r="MD195" i="13"/>
  <c r="MD204" i="13"/>
  <c r="MD194" i="13"/>
  <c r="MD187" i="13"/>
  <c r="MD197" i="13"/>
  <c r="MD193" i="13"/>
  <c r="MD186" i="13"/>
  <c r="MD217" i="13"/>
  <c r="MD192" i="13"/>
  <c r="MD185" i="13"/>
  <c r="MD181" i="13"/>
  <c r="MD177" i="13"/>
  <c r="MD196" i="13"/>
  <c r="MD162" i="13"/>
  <c r="MD184" i="13"/>
  <c r="MD180" i="13"/>
  <c r="MD165" i="13"/>
  <c r="MD161" i="13"/>
  <c r="MD164" i="13"/>
  <c r="MD160" i="13"/>
  <c r="MD153" i="13"/>
  <c r="MD156" i="13" s="1"/>
  <c r="MD170" i="13"/>
  <c r="MD173" i="13" s="1"/>
  <c r="MD159" i="13"/>
  <c r="MD178" i="13"/>
  <c r="MD163" i="13"/>
  <c r="MD182" i="13"/>
  <c r="MD171" i="13"/>
  <c r="MD179" i="13"/>
  <c r="MD183" i="13"/>
  <c r="ML313" i="13"/>
  <c r="ML311" i="13"/>
  <c r="ML312" i="13"/>
  <c r="ML300" i="13"/>
  <c r="ML303" i="13" s="1"/>
  <c r="ML301" i="13"/>
  <c r="ML267" i="13"/>
  <c r="ML266" i="13"/>
  <c r="ML254" i="13"/>
  <c r="ML258" i="13"/>
  <c r="ML250" i="13"/>
  <c r="ML253" i="13"/>
  <c r="ML252" i="13"/>
  <c r="ML251" i="13"/>
  <c r="ML247" i="13"/>
  <c r="ML235" i="13"/>
  <c r="ML236" i="13"/>
  <c r="ML234" i="13"/>
  <c r="ML232" i="13"/>
  <c r="ML231" i="13"/>
  <c r="ML224" i="13"/>
  <c r="ML220" i="13"/>
  <c r="ML230" i="13"/>
  <c r="ML223" i="13"/>
  <c r="ML233" i="13"/>
  <c r="ML221" i="13"/>
  <c r="ML216" i="13"/>
  <c r="ML212" i="13"/>
  <c r="ML229" i="13"/>
  <c r="ML219" i="13"/>
  <c r="ML215" i="13"/>
  <c r="ML222" i="13"/>
  <c r="ML218" i="13"/>
  <c r="ML214" i="13"/>
  <c r="ML210" i="13"/>
  <c r="ML206" i="13"/>
  <c r="ML199" i="13"/>
  <c r="ML217" i="13"/>
  <c r="ML211" i="13"/>
  <c r="ML209" i="13"/>
  <c r="ML205" i="13"/>
  <c r="ML198" i="13"/>
  <c r="ML207" i="13"/>
  <c r="ML204" i="13"/>
  <c r="ML195" i="13"/>
  <c r="ML194" i="13"/>
  <c r="ML187" i="13"/>
  <c r="ML213" i="13"/>
  <c r="ML197" i="13"/>
  <c r="ML193" i="13"/>
  <c r="ML186" i="13"/>
  <c r="ML185" i="13"/>
  <c r="ML181" i="13"/>
  <c r="ML177" i="13"/>
  <c r="ML162" i="13"/>
  <c r="ML184" i="13"/>
  <c r="ML180" i="13"/>
  <c r="ML165" i="13"/>
  <c r="ML161" i="13"/>
  <c r="ML208" i="13"/>
  <c r="ML192" i="13"/>
  <c r="ML164" i="13"/>
  <c r="ML160" i="13"/>
  <c r="ML182" i="13"/>
  <c r="ML171" i="13"/>
  <c r="ML153" i="13"/>
  <c r="ML156" i="13" s="1"/>
  <c r="ML179" i="13"/>
  <c r="ML183" i="13"/>
  <c r="ML159" i="13"/>
  <c r="ML196" i="13"/>
  <c r="MV313" i="13"/>
  <c r="MV312" i="13"/>
  <c r="MV301" i="13"/>
  <c r="MV311" i="13"/>
  <c r="MV314" i="13" s="1"/>
  <c r="MV300" i="13"/>
  <c r="MV267" i="13"/>
  <c r="MV266" i="13"/>
  <c r="MV254" i="13"/>
  <c r="MV253" i="13"/>
  <c r="MV258" i="13"/>
  <c r="MV252" i="13"/>
  <c r="MV251" i="13"/>
  <c r="MV236" i="13"/>
  <c r="MV234" i="13"/>
  <c r="MV250" i="13"/>
  <c r="MV247" i="13"/>
  <c r="MV233" i="13"/>
  <c r="MV230" i="13"/>
  <c r="MV223" i="13"/>
  <c r="MV235" i="13"/>
  <c r="MV232" i="13"/>
  <c r="MV229" i="13"/>
  <c r="MV222" i="13"/>
  <c r="MV221" i="13"/>
  <c r="MV219" i="13"/>
  <c r="MV215" i="13"/>
  <c r="MV211" i="13"/>
  <c r="MV231" i="13"/>
  <c r="MV218" i="13"/>
  <c r="MV214" i="13"/>
  <c r="MV210" i="13"/>
  <c r="MV224" i="13"/>
  <c r="MV217" i="13"/>
  <c r="MV213" i="13"/>
  <c r="MV212" i="13"/>
  <c r="MV209" i="13"/>
  <c r="MV205" i="13"/>
  <c r="MV198" i="13"/>
  <c r="MV220" i="13"/>
  <c r="MV208" i="13"/>
  <c r="MV204" i="13"/>
  <c r="MV207" i="13"/>
  <c r="MV195" i="13"/>
  <c r="MV216" i="13"/>
  <c r="MV206" i="13"/>
  <c r="MV199" i="13"/>
  <c r="MV194" i="13"/>
  <c r="MV187" i="13"/>
  <c r="MV162" i="13"/>
  <c r="MV192" i="13"/>
  <c r="MV184" i="13"/>
  <c r="MV180" i="13"/>
  <c r="MV196" i="13"/>
  <c r="MV186" i="13"/>
  <c r="MV165" i="13"/>
  <c r="MV161" i="13"/>
  <c r="MV193" i="13"/>
  <c r="MV183" i="13"/>
  <c r="MV179" i="13"/>
  <c r="MV171" i="13"/>
  <c r="MV182" i="13"/>
  <c r="MV178" i="13"/>
  <c r="MV170" i="13"/>
  <c r="MV177" i="13"/>
  <c r="MV181" i="13"/>
  <c r="MV163" i="13"/>
  <c r="MV197" i="13"/>
  <c r="MV185" i="13"/>
  <c r="MV160" i="13"/>
  <c r="MV164" i="13"/>
  <c r="MV159" i="13"/>
  <c r="MV154" i="13"/>
  <c r="NF313" i="13"/>
  <c r="NF312" i="13"/>
  <c r="NF311" i="13"/>
  <c r="NF300" i="13"/>
  <c r="NF303" i="13" s="1"/>
  <c r="NF301" i="13"/>
  <c r="NF267" i="13"/>
  <c r="NF266" i="13"/>
  <c r="NF258" i="13"/>
  <c r="NF253" i="13"/>
  <c r="NF247" i="13"/>
  <c r="NF252" i="13"/>
  <c r="NF254" i="13"/>
  <c r="NF251" i="13"/>
  <c r="NF250" i="13"/>
  <c r="NF236" i="13"/>
  <c r="NF234" i="13"/>
  <c r="NF233" i="13"/>
  <c r="NF235" i="13"/>
  <c r="NF230" i="13"/>
  <c r="NF223" i="13"/>
  <c r="NF229" i="13"/>
  <c r="NF222" i="13"/>
  <c r="NF231" i="13"/>
  <c r="NF224" i="13"/>
  <c r="NF220" i="13"/>
  <c r="NF232" i="13"/>
  <c r="NF219" i="13"/>
  <c r="NF215" i="13"/>
  <c r="NF211" i="13"/>
  <c r="NF218" i="13"/>
  <c r="NF214" i="13"/>
  <c r="NF217" i="13"/>
  <c r="NF213" i="13"/>
  <c r="NF209" i="13"/>
  <c r="NF205" i="13"/>
  <c r="NF198" i="13"/>
  <c r="NF208" i="13"/>
  <c r="NF204" i="13"/>
  <c r="NF221" i="13"/>
  <c r="NF212" i="13"/>
  <c r="NF210" i="13"/>
  <c r="NF206" i="13"/>
  <c r="NF199" i="13"/>
  <c r="NF216" i="13"/>
  <c r="NF207" i="13"/>
  <c r="NF194" i="13"/>
  <c r="NF187" i="13"/>
  <c r="NF197" i="13"/>
  <c r="NF193" i="13"/>
  <c r="NF186" i="13"/>
  <c r="NF196" i="13"/>
  <c r="NF192" i="13"/>
  <c r="NF201" i="13" s="1"/>
  <c r="NF184" i="13"/>
  <c r="NF180" i="13"/>
  <c r="NF165" i="13"/>
  <c r="NF161" i="13"/>
  <c r="NF183" i="13"/>
  <c r="NF179" i="13"/>
  <c r="NF171" i="13"/>
  <c r="NF164" i="13"/>
  <c r="NF160" i="13"/>
  <c r="NF195" i="13"/>
  <c r="NF163" i="13"/>
  <c r="NF159" i="13"/>
  <c r="NF185" i="13"/>
  <c r="NF178" i="13"/>
  <c r="NF182" i="13"/>
  <c r="NF154" i="13"/>
  <c r="NF156" i="13" s="1"/>
  <c r="NN313" i="13"/>
  <c r="NN312" i="13"/>
  <c r="NN311" i="13"/>
  <c r="NN300" i="13"/>
  <c r="NN301" i="13"/>
  <c r="NN267" i="13"/>
  <c r="NN266" i="13"/>
  <c r="NN258" i="13"/>
  <c r="NN254" i="13"/>
  <c r="NN253" i="13"/>
  <c r="NN247" i="13"/>
  <c r="NN252" i="13"/>
  <c r="NN251" i="13"/>
  <c r="NN250" i="13"/>
  <c r="NN236" i="13"/>
  <c r="NN234" i="13"/>
  <c r="NN233" i="13"/>
  <c r="NN235" i="13"/>
  <c r="NN230" i="13"/>
  <c r="NN223" i="13"/>
  <c r="NN229" i="13"/>
  <c r="NN222" i="13"/>
  <c r="NN231" i="13"/>
  <c r="NN224" i="13"/>
  <c r="NN220" i="13"/>
  <c r="NN215" i="13"/>
  <c r="NN211" i="13"/>
  <c r="NN219" i="13"/>
  <c r="NN218" i="13"/>
  <c r="NN214" i="13"/>
  <c r="NN221" i="13"/>
  <c r="NN217" i="13"/>
  <c r="NN213" i="13"/>
  <c r="NN209" i="13"/>
  <c r="NN205" i="13"/>
  <c r="NN198" i="13"/>
  <c r="NN216" i="13"/>
  <c r="NN210" i="13"/>
  <c r="NN208" i="13"/>
  <c r="NN204" i="13"/>
  <c r="NN226" i="13" s="1"/>
  <c r="NN232" i="13"/>
  <c r="NN206" i="13"/>
  <c r="NN199" i="13"/>
  <c r="NN194" i="13"/>
  <c r="NN187" i="13"/>
  <c r="NN197" i="13"/>
  <c r="NN193" i="13"/>
  <c r="NN186" i="13"/>
  <c r="NN196" i="13"/>
  <c r="NN192" i="13"/>
  <c r="NN184" i="13"/>
  <c r="NN180" i="13"/>
  <c r="NN165" i="13"/>
  <c r="NN161" i="13"/>
  <c r="NN195" i="13"/>
  <c r="NN183" i="13"/>
  <c r="NN179" i="13"/>
  <c r="NN171" i="13"/>
  <c r="NN212" i="13"/>
  <c r="NN164" i="13"/>
  <c r="NN160" i="13"/>
  <c r="NN163" i="13"/>
  <c r="NN159" i="13"/>
  <c r="NN177" i="13"/>
  <c r="NN162" i="13"/>
  <c r="NN207" i="13"/>
  <c r="NN181" i="13"/>
  <c r="NN170" i="13"/>
  <c r="NN154" i="13"/>
  <c r="NN156" i="13" s="1"/>
  <c r="NN185" i="13"/>
  <c r="NN178" i="13"/>
  <c r="NX313" i="13"/>
  <c r="NX312" i="13"/>
  <c r="NX311" i="13"/>
  <c r="NX301" i="13"/>
  <c r="NX300" i="13"/>
  <c r="NX267" i="13"/>
  <c r="NX253" i="13"/>
  <c r="NX258" i="13"/>
  <c r="NX254" i="13"/>
  <c r="NX252" i="13"/>
  <c r="NX266" i="13"/>
  <c r="NX251" i="13"/>
  <c r="NX250" i="13"/>
  <c r="NX247" i="13"/>
  <c r="NX233" i="13"/>
  <c r="NX235" i="13"/>
  <c r="NX232" i="13"/>
  <c r="NX229" i="13"/>
  <c r="NX222" i="13"/>
  <c r="NX236" i="13"/>
  <c r="NX221" i="13"/>
  <c r="NX231" i="13"/>
  <c r="NX224" i="13"/>
  <c r="NX220" i="13"/>
  <c r="NX218" i="13"/>
  <c r="NX214" i="13"/>
  <c r="NX210" i="13"/>
  <c r="NX230" i="13"/>
  <c r="NX217" i="13"/>
  <c r="NX213" i="13"/>
  <c r="NX219" i="13"/>
  <c r="NX223" i="13"/>
  <c r="NX216" i="13"/>
  <c r="NX212" i="13"/>
  <c r="NX234" i="13"/>
  <c r="NX208" i="13"/>
  <c r="NX204" i="13"/>
  <c r="NX207" i="13"/>
  <c r="NX206" i="13"/>
  <c r="NX209" i="13"/>
  <c r="NX199" i="13"/>
  <c r="NX194" i="13"/>
  <c r="NX187" i="13"/>
  <c r="NX205" i="13"/>
  <c r="NX197" i="13"/>
  <c r="NX193" i="13"/>
  <c r="NX186" i="13"/>
  <c r="NX196" i="13"/>
  <c r="NX165" i="13"/>
  <c r="NX161" i="13"/>
  <c r="NX183" i="13"/>
  <c r="NX179" i="13"/>
  <c r="NX171" i="13"/>
  <c r="NX164" i="13"/>
  <c r="NX160" i="13"/>
  <c r="NX215" i="13"/>
  <c r="NX198" i="13"/>
  <c r="NX182" i="13"/>
  <c r="NX178" i="13"/>
  <c r="NX170" i="13"/>
  <c r="NX185" i="13"/>
  <c r="NX181" i="13"/>
  <c r="NX177" i="13"/>
  <c r="NX211" i="13"/>
  <c r="NX192" i="13"/>
  <c r="NX201" i="13" s="1"/>
  <c r="NX184" i="13"/>
  <c r="NX163" i="13"/>
  <c r="NX154" i="13"/>
  <c r="NX195" i="13"/>
  <c r="NX159" i="13"/>
  <c r="NX153" i="13"/>
  <c r="OH313" i="13"/>
  <c r="OH311" i="13"/>
  <c r="OH314" i="13" s="1"/>
  <c r="OH312" i="13"/>
  <c r="OH300" i="13"/>
  <c r="OH303" i="13" s="1"/>
  <c r="OH301" i="13"/>
  <c r="OH267" i="13"/>
  <c r="OH266" i="13"/>
  <c r="OH258" i="13"/>
  <c r="OH254" i="13"/>
  <c r="OH252" i="13"/>
  <c r="OH253" i="13"/>
  <c r="OH251" i="13"/>
  <c r="OH250" i="13"/>
  <c r="OH236" i="13"/>
  <c r="OH233" i="13"/>
  <c r="OH247" i="13"/>
  <c r="OH232" i="13"/>
  <c r="OH234" i="13"/>
  <c r="OH229" i="13"/>
  <c r="OH222" i="13"/>
  <c r="OH221" i="13"/>
  <c r="OH235" i="13"/>
  <c r="OH230" i="13"/>
  <c r="OH223" i="13"/>
  <c r="OH219" i="13"/>
  <c r="OH218" i="13"/>
  <c r="OH214" i="13"/>
  <c r="OH231" i="13"/>
  <c r="OH217" i="13"/>
  <c r="OH213" i="13"/>
  <c r="OH224" i="13"/>
  <c r="OH216" i="13"/>
  <c r="OH212" i="13"/>
  <c r="OH220" i="13"/>
  <c r="OH211" i="13"/>
  <c r="OH208" i="13"/>
  <c r="OH204" i="13"/>
  <c r="OH210" i="13"/>
  <c r="OH207" i="13"/>
  <c r="OH209" i="13"/>
  <c r="OH205" i="13"/>
  <c r="OH198" i="13"/>
  <c r="OH206" i="13"/>
  <c r="OH197" i="13"/>
  <c r="OH193" i="13"/>
  <c r="OH186" i="13"/>
  <c r="OH215" i="13"/>
  <c r="OH196" i="13"/>
  <c r="OH192" i="13"/>
  <c r="OH195" i="13"/>
  <c r="OH187" i="13"/>
  <c r="OH183" i="13"/>
  <c r="OH179" i="13"/>
  <c r="OH171" i="13"/>
  <c r="OH194" i="13"/>
  <c r="OH164" i="13"/>
  <c r="OH160" i="13"/>
  <c r="OH182" i="13"/>
  <c r="OH178" i="13"/>
  <c r="OH170" i="13"/>
  <c r="OH199" i="13"/>
  <c r="OH163" i="13"/>
  <c r="OH159" i="13"/>
  <c r="OH162" i="13"/>
  <c r="OH161" i="13"/>
  <c r="OH154" i="13"/>
  <c r="OH180" i="13"/>
  <c r="OH165" i="13"/>
  <c r="OH184" i="13"/>
  <c r="OH177" i="13"/>
  <c r="OH153" i="13"/>
  <c r="OH181" i="13"/>
  <c r="OP311" i="13"/>
  <c r="OP312" i="13"/>
  <c r="OP313" i="13"/>
  <c r="OP300" i="13"/>
  <c r="OP303" i="13" s="1"/>
  <c r="OP301" i="13"/>
  <c r="OP267" i="13"/>
  <c r="OP266" i="13"/>
  <c r="OP258" i="13"/>
  <c r="OP254" i="13"/>
  <c r="OP252" i="13"/>
  <c r="OP251" i="13"/>
  <c r="OP250" i="13"/>
  <c r="OP253" i="13"/>
  <c r="OP236" i="13"/>
  <c r="OP233" i="13"/>
  <c r="OP232" i="13"/>
  <c r="OP234" i="13"/>
  <c r="OP229" i="13"/>
  <c r="OP222" i="13"/>
  <c r="OP247" i="13"/>
  <c r="OP235" i="13"/>
  <c r="OP221" i="13"/>
  <c r="OP230" i="13"/>
  <c r="OP223" i="13"/>
  <c r="OP219" i="13"/>
  <c r="OP231" i="13"/>
  <c r="OP218" i="13"/>
  <c r="OP214" i="13"/>
  <c r="OP224" i="13"/>
  <c r="OP217" i="13"/>
  <c r="OP213" i="13"/>
  <c r="OP220" i="13"/>
  <c r="OP216" i="13"/>
  <c r="OP212" i="13"/>
  <c r="OP208" i="13"/>
  <c r="OP204" i="13"/>
  <c r="OP215" i="13"/>
  <c r="OP207" i="13"/>
  <c r="OP211" i="13"/>
  <c r="OP210" i="13"/>
  <c r="OP209" i="13"/>
  <c r="OP205" i="13"/>
  <c r="OP198" i="13"/>
  <c r="OP199" i="13"/>
  <c r="OP197" i="13"/>
  <c r="OP193" i="13"/>
  <c r="OP186" i="13"/>
  <c r="OP196" i="13"/>
  <c r="OP192" i="13"/>
  <c r="OP195" i="13"/>
  <c r="OP183" i="13"/>
  <c r="OP179" i="13"/>
  <c r="OP171" i="13"/>
  <c r="OP164" i="13"/>
  <c r="OP160" i="13"/>
  <c r="OP182" i="13"/>
  <c r="OP178" i="13"/>
  <c r="OP170" i="13"/>
  <c r="OP206" i="13"/>
  <c r="OP163" i="13"/>
  <c r="OP159" i="13"/>
  <c r="OP187" i="13"/>
  <c r="OP162" i="13"/>
  <c r="OP180" i="13"/>
  <c r="OP165" i="13"/>
  <c r="OP194" i="13"/>
  <c r="OP184" i="13"/>
  <c r="OP177" i="13"/>
  <c r="OP181" i="13"/>
  <c r="OP154" i="13"/>
  <c r="OP185" i="13"/>
  <c r="OP153" i="13"/>
  <c r="OZ313" i="13"/>
  <c r="OZ312" i="13"/>
  <c r="OZ311" i="13"/>
  <c r="OZ301" i="13"/>
  <c r="OZ300" i="13"/>
  <c r="OZ266" i="13"/>
  <c r="OZ258" i="13"/>
  <c r="OZ267" i="13"/>
  <c r="OZ253" i="13"/>
  <c r="OZ251" i="13"/>
  <c r="OZ254" i="13"/>
  <c r="OZ250" i="13"/>
  <c r="OZ247" i="13"/>
  <c r="OZ236" i="13"/>
  <c r="OZ232" i="13"/>
  <c r="OZ252" i="13"/>
  <c r="OZ221" i="13"/>
  <c r="OZ234" i="13"/>
  <c r="OZ231" i="13"/>
  <c r="OZ224" i="13"/>
  <c r="OZ220" i="13"/>
  <c r="OZ230" i="13"/>
  <c r="OZ223" i="13"/>
  <c r="OZ219" i="13"/>
  <c r="OZ235" i="13"/>
  <c r="OZ217" i="13"/>
  <c r="OZ213" i="13"/>
  <c r="OZ233" i="13"/>
  <c r="OZ229" i="13"/>
  <c r="OZ216" i="13"/>
  <c r="OZ212" i="13"/>
  <c r="OZ222" i="13"/>
  <c r="OZ215" i="13"/>
  <c r="OZ211" i="13"/>
  <c r="OZ210" i="13"/>
  <c r="OZ207" i="13"/>
  <c r="OZ206" i="13"/>
  <c r="OZ199" i="13"/>
  <c r="OZ218" i="13"/>
  <c r="OZ209" i="13"/>
  <c r="OZ205" i="13"/>
  <c r="OZ208" i="13"/>
  <c r="OZ197" i="13"/>
  <c r="OZ193" i="13"/>
  <c r="OZ186" i="13"/>
  <c r="OZ204" i="13"/>
  <c r="OZ196" i="13"/>
  <c r="OZ192" i="13"/>
  <c r="OZ164" i="13"/>
  <c r="OZ160" i="13"/>
  <c r="OZ187" i="13"/>
  <c r="OZ182" i="13"/>
  <c r="OZ178" i="13"/>
  <c r="OZ170" i="13"/>
  <c r="OZ194" i="13"/>
  <c r="OZ163" i="13"/>
  <c r="OZ159" i="13"/>
  <c r="OZ185" i="13"/>
  <c r="OZ181" i="13"/>
  <c r="OZ177" i="13"/>
  <c r="OZ214" i="13"/>
  <c r="OZ184" i="13"/>
  <c r="OZ180" i="13"/>
  <c r="OZ195" i="13"/>
  <c r="OZ154" i="13"/>
  <c r="OZ171" i="13"/>
  <c r="OZ179" i="13"/>
  <c r="OZ161" i="13"/>
  <c r="OZ153" i="13"/>
  <c r="OZ156" i="13" s="1"/>
  <c r="OZ183" i="13"/>
  <c r="OZ165" i="13"/>
  <c r="OZ162" i="13"/>
  <c r="PJ313" i="13"/>
  <c r="PJ312" i="13"/>
  <c r="PJ311" i="13"/>
  <c r="PJ301" i="13"/>
  <c r="PJ300" i="13"/>
  <c r="PJ266" i="13"/>
  <c r="PJ267" i="13"/>
  <c r="PJ254" i="13"/>
  <c r="PJ253" i="13"/>
  <c r="PJ251" i="13"/>
  <c r="PJ250" i="13"/>
  <c r="PJ258" i="13"/>
  <c r="PJ247" i="13"/>
  <c r="PJ252" i="13"/>
  <c r="PJ235" i="13"/>
  <c r="PJ232" i="13"/>
  <c r="PJ233" i="13"/>
  <c r="PJ221" i="13"/>
  <c r="PJ231" i="13"/>
  <c r="PJ224" i="13"/>
  <c r="PJ220" i="13"/>
  <c r="PJ234" i="13"/>
  <c r="PJ236" i="13"/>
  <c r="PJ229" i="13"/>
  <c r="PJ222" i="13"/>
  <c r="PJ217" i="13"/>
  <c r="PJ213" i="13"/>
  <c r="PJ230" i="13"/>
  <c r="PJ216" i="13"/>
  <c r="PJ212" i="13"/>
  <c r="PJ223" i="13"/>
  <c r="PJ215" i="13"/>
  <c r="PJ211" i="13"/>
  <c r="PJ207" i="13"/>
  <c r="PJ218" i="13"/>
  <c r="PJ206" i="13"/>
  <c r="PJ199" i="13"/>
  <c r="PJ219" i="13"/>
  <c r="PJ210" i="13"/>
  <c r="PJ208" i="13"/>
  <c r="PJ204" i="13"/>
  <c r="PJ198" i="13"/>
  <c r="PJ205" i="13"/>
  <c r="PJ196" i="13"/>
  <c r="PJ192" i="13"/>
  <c r="PJ195" i="13"/>
  <c r="PJ214" i="13"/>
  <c r="PJ194" i="13"/>
  <c r="PJ187" i="13"/>
  <c r="PJ182" i="13"/>
  <c r="PJ178" i="13"/>
  <c r="PJ170" i="13"/>
  <c r="PJ163" i="13"/>
  <c r="PJ185" i="13"/>
  <c r="PJ181" i="13"/>
  <c r="PJ177" i="13"/>
  <c r="PJ162" i="13"/>
  <c r="PJ209" i="13"/>
  <c r="PJ193" i="13"/>
  <c r="PJ165" i="13"/>
  <c r="PJ161" i="13"/>
  <c r="PJ183" i="13"/>
  <c r="PJ154" i="13"/>
  <c r="PJ180" i="13"/>
  <c r="PJ184" i="13"/>
  <c r="PJ153" i="13"/>
  <c r="PJ156" i="13" s="1"/>
  <c r="PJ159" i="13"/>
  <c r="PJ197" i="13"/>
  <c r="PJ186" i="13"/>
  <c r="PR313" i="13"/>
  <c r="PR312" i="13"/>
  <c r="PR311" i="13"/>
  <c r="PR301" i="13"/>
  <c r="PR300" i="13"/>
  <c r="PR303" i="13" s="1"/>
  <c r="PR266" i="13"/>
  <c r="PR267" i="13"/>
  <c r="PR254" i="13"/>
  <c r="PR253" i="13"/>
  <c r="PR251" i="13"/>
  <c r="PR258" i="13"/>
  <c r="PR250" i="13"/>
  <c r="PR247" i="13"/>
  <c r="PR252" i="13"/>
  <c r="PR235" i="13"/>
  <c r="PR232" i="13"/>
  <c r="PR233" i="13"/>
  <c r="PR221" i="13"/>
  <c r="PR234" i="13"/>
  <c r="PR231" i="13"/>
  <c r="PR224" i="13"/>
  <c r="PR220" i="13"/>
  <c r="PR236" i="13"/>
  <c r="PR229" i="13"/>
  <c r="PR222" i="13"/>
  <c r="PR230" i="13"/>
  <c r="PR217" i="13"/>
  <c r="PR213" i="13"/>
  <c r="PR223" i="13"/>
  <c r="PR216" i="13"/>
  <c r="PR212" i="13"/>
  <c r="PR219" i="13"/>
  <c r="PR215" i="13"/>
  <c r="PR211" i="13"/>
  <c r="PR218" i="13"/>
  <c r="PR207" i="13"/>
  <c r="PR214" i="13"/>
  <c r="PR206" i="13"/>
  <c r="PR199" i="13"/>
  <c r="PR208" i="13"/>
  <c r="PR204" i="13"/>
  <c r="PR210" i="13"/>
  <c r="PR196" i="13"/>
  <c r="PR192" i="13"/>
  <c r="PR195" i="13"/>
  <c r="PR209" i="13"/>
  <c r="PR198" i="13"/>
  <c r="PR194" i="13"/>
  <c r="PR187" i="13"/>
  <c r="PR182" i="13"/>
  <c r="PR178" i="13"/>
  <c r="PR170" i="13"/>
  <c r="PR186" i="13"/>
  <c r="PR163" i="13"/>
  <c r="PR205" i="13"/>
  <c r="PR193" i="13"/>
  <c r="PR185" i="13"/>
  <c r="PR181" i="13"/>
  <c r="PR177" i="13"/>
  <c r="PR197" i="13"/>
  <c r="PR162" i="13"/>
  <c r="PR165" i="13"/>
  <c r="PR161" i="13"/>
  <c r="PR154" i="13"/>
  <c r="PR153" i="13"/>
  <c r="PR171" i="13"/>
  <c r="PR160" i="13"/>
  <c r="PR179" i="13"/>
  <c r="PR164" i="13"/>
  <c r="PR183" i="13"/>
  <c r="QB313" i="13"/>
  <c r="QB312" i="13"/>
  <c r="QB311" i="13"/>
  <c r="QB301" i="13"/>
  <c r="QB300" i="13"/>
  <c r="QB267" i="13"/>
  <c r="QB266" i="13"/>
  <c r="QB258" i="13"/>
  <c r="QB254" i="13"/>
  <c r="QB250" i="13"/>
  <c r="QB252" i="13"/>
  <c r="QB253" i="13"/>
  <c r="QB236" i="13"/>
  <c r="QB235" i="13"/>
  <c r="QB251" i="13"/>
  <c r="QB247" i="13"/>
  <c r="QB231" i="13"/>
  <c r="QB224" i="13"/>
  <c r="QB220" i="13"/>
  <c r="QB233" i="13"/>
  <c r="QB230" i="13"/>
  <c r="QB223" i="13"/>
  <c r="QB219" i="13"/>
  <c r="QB229" i="13"/>
  <c r="QB222" i="13"/>
  <c r="QB234" i="13"/>
  <c r="QB216" i="13"/>
  <c r="QB212" i="13"/>
  <c r="QB215" i="13"/>
  <c r="QB211" i="13"/>
  <c r="QB221" i="13"/>
  <c r="QB218" i="13"/>
  <c r="QB214" i="13"/>
  <c r="QB210" i="13"/>
  <c r="QB206" i="13"/>
  <c r="QB199" i="13"/>
  <c r="QB232" i="13"/>
  <c r="QB209" i="13"/>
  <c r="QB205" i="13"/>
  <c r="QB198" i="13"/>
  <c r="QB217" i="13"/>
  <c r="QB208" i="13"/>
  <c r="QB204" i="13"/>
  <c r="QB213" i="13"/>
  <c r="QB207" i="13"/>
  <c r="QB196" i="13"/>
  <c r="QB192" i="13"/>
  <c r="QB201" i="13" s="1"/>
  <c r="QB195" i="13"/>
  <c r="QB194" i="13"/>
  <c r="QB163" i="13"/>
  <c r="QB159" i="13"/>
  <c r="QB185" i="13"/>
  <c r="QB181" i="13"/>
  <c r="QB177" i="13"/>
  <c r="QB162" i="13"/>
  <c r="QB184" i="13"/>
  <c r="QB180" i="13"/>
  <c r="QB186" i="13"/>
  <c r="QB183" i="13"/>
  <c r="QB179" i="13"/>
  <c r="QB171" i="13"/>
  <c r="QB182" i="13"/>
  <c r="QB164" i="13"/>
  <c r="QB161" i="13"/>
  <c r="QB153" i="13"/>
  <c r="QB197" i="13"/>
  <c r="QB193" i="13"/>
  <c r="QB165" i="13"/>
  <c r="QB187" i="13"/>
  <c r="QL313" i="13"/>
  <c r="QL312" i="13"/>
  <c r="QL311" i="13"/>
  <c r="QL301" i="13"/>
  <c r="QL300" i="13"/>
  <c r="QL267" i="13"/>
  <c r="QL266" i="13"/>
  <c r="QL254" i="13"/>
  <c r="QL253" i="13"/>
  <c r="QL258" i="13"/>
  <c r="QL250" i="13"/>
  <c r="QL252" i="13"/>
  <c r="QL251" i="13"/>
  <c r="QL247" i="13"/>
  <c r="QL234" i="13"/>
  <c r="QL236" i="13"/>
  <c r="QL232" i="13"/>
  <c r="QL235" i="13"/>
  <c r="QL231" i="13"/>
  <c r="QL224" i="13"/>
  <c r="QL220" i="13"/>
  <c r="QL230" i="13"/>
  <c r="QL223" i="13"/>
  <c r="QL219" i="13"/>
  <c r="QL233" i="13"/>
  <c r="QL221" i="13"/>
  <c r="QL216" i="13"/>
  <c r="QL212" i="13"/>
  <c r="QL229" i="13"/>
  <c r="QL215" i="13"/>
  <c r="QL222" i="13"/>
  <c r="QL218" i="13"/>
  <c r="QL214" i="13"/>
  <c r="QL210" i="13"/>
  <c r="QL206" i="13"/>
  <c r="QL199" i="13"/>
  <c r="QL217" i="13"/>
  <c r="QL209" i="13"/>
  <c r="QL205" i="13"/>
  <c r="QL198" i="13"/>
  <c r="QL211" i="13"/>
  <c r="QL207" i="13"/>
  <c r="QL204" i="13"/>
  <c r="QL195" i="13"/>
  <c r="QL194" i="13"/>
  <c r="QL187" i="13"/>
  <c r="QL197" i="13"/>
  <c r="QL193" i="13"/>
  <c r="QL186" i="13"/>
  <c r="QL185" i="13"/>
  <c r="QL181" i="13"/>
  <c r="QL177" i="13"/>
  <c r="QL192" i="13"/>
  <c r="QL162" i="13"/>
  <c r="QL196" i="13"/>
  <c r="QL184" i="13"/>
  <c r="QL180" i="13"/>
  <c r="QL165" i="13"/>
  <c r="QL161" i="13"/>
  <c r="QL164" i="13"/>
  <c r="QL160" i="13"/>
  <c r="QL153" i="13"/>
  <c r="QL156" i="13" s="1"/>
  <c r="QL208" i="13"/>
  <c r="QL170" i="13"/>
  <c r="QL178" i="13"/>
  <c r="QL163" i="13"/>
  <c r="QL182" i="13"/>
  <c r="QL171" i="13"/>
  <c r="QL179" i="13"/>
  <c r="QT313" i="13"/>
  <c r="QT312" i="13"/>
  <c r="QT311" i="13"/>
  <c r="QT300" i="13"/>
  <c r="QT301" i="13"/>
  <c r="QT267" i="13"/>
  <c r="QT266" i="13"/>
  <c r="QT254" i="13"/>
  <c r="QT253" i="13"/>
  <c r="QT258" i="13"/>
  <c r="QT250" i="13"/>
  <c r="QT252" i="13"/>
  <c r="QT251" i="13"/>
  <c r="QT247" i="13"/>
  <c r="QT235" i="13"/>
  <c r="QT236" i="13"/>
  <c r="QT234" i="13"/>
  <c r="QT232" i="13"/>
  <c r="QT231" i="13"/>
  <c r="QT224" i="13"/>
  <c r="QT220" i="13"/>
  <c r="QT233" i="13"/>
  <c r="QT230" i="13"/>
  <c r="QT223" i="13"/>
  <c r="QT219" i="13"/>
  <c r="QT221" i="13"/>
  <c r="QT229" i="13"/>
  <c r="QT216" i="13"/>
  <c r="QT212" i="13"/>
  <c r="QT222" i="13"/>
  <c r="QT215" i="13"/>
  <c r="QT218" i="13"/>
  <c r="QT214" i="13"/>
  <c r="QT210" i="13"/>
  <c r="QT217" i="13"/>
  <c r="QT206" i="13"/>
  <c r="QT199" i="13"/>
  <c r="QT213" i="13"/>
  <c r="QT211" i="13"/>
  <c r="QT209" i="13"/>
  <c r="QT205" i="13"/>
  <c r="QT198" i="13"/>
  <c r="QT207" i="13"/>
  <c r="QT195" i="13"/>
  <c r="QT194" i="13"/>
  <c r="QT187" i="13"/>
  <c r="QT208" i="13"/>
  <c r="QT197" i="13"/>
  <c r="QT193" i="13"/>
  <c r="QT186" i="13"/>
  <c r="QT185" i="13"/>
  <c r="QT181" i="13"/>
  <c r="QT177" i="13"/>
  <c r="QT204" i="13"/>
  <c r="QT162" i="13"/>
  <c r="QT184" i="13"/>
  <c r="QT180" i="13"/>
  <c r="QT165" i="13"/>
  <c r="QT161" i="13"/>
  <c r="QT164" i="13"/>
  <c r="QT160" i="13"/>
  <c r="QT178" i="13"/>
  <c r="QT163" i="13"/>
  <c r="QT153" i="13"/>
  <c r="QT156" i="13" s="1"/>
  <c r="QT182" i="13"/>
  <c r="QT171" i="13"/>
  <c r="QT179" i="13"/>
  <c r="QT159" i="13"/>
  <c r="QT183" i="13"/>
  <c r="AO153" i="13"/>
  <c r="BJ153" i="13"/>
  <c r="CG153" i="13"/>
  <c r="CG156" i="13" s="1"/>
  <c r="EX153" i="13"/>
  <c r="FW153" i="13"/>
  <c r="IN153" i="13"/>
  <c r="IN156" i="13" s="1"/>
  <c r="MV153" i="13"/>
  <c r="BD154" i="13"/>
  <c r="DU154" i="13"/>
  <c r="FD154" i="13"/>
  <c r="GL154" i="13"/>
  <c r="JC154" i="13"/>
  <c r="LT154" i="13"/>
  <c r="BQ159" i="13"/>
  <c r="CZ159" i="13"/>
  <c r="GY159" i="13"/>
  <c r="JP159" i="13"/>
  <c r="LI159" i="13"/>
  <c r="NG159" i="13"/>
  <c r="PR159" i="13"/>
  <c r="KT160" i="13"/>
  <c r="M161" i="13"/>
  <c r="NR161" i="13"/>
  <c r="FY162" i="13"/>
  <c r="JO162" i="13"/>
  <c r="MZ162" i="13"/>
  <c r="FH163" i="13"/>
  <c r="ML163" i="13"/>
  <c r="PX163" i="13"/>
  <c r="BD164" i="13"/>
  <c r="ET164" i="13"/>
  <c r="LT164" i="13"/>
  <c r="PJ164" i="13"/>
  <c r="AM165" i="13"/>
  <c r="EB165" i="13"/>
  <c r="HQ165" i="13"/>
  <c r="FL170" i="13"/>
  <c r="FL173" i="13" s="1"/>
  <c r="IX170" i="13"/>
  <c r="ML170" i="13"/>
  <c r="ML173" i="13" s="1"/>
  <c r="QB170" i="13"/>
  <c r="QB173" i="13" s="1"/>
  <c r="BE171" i="13"/>
  <c r="ET171" i="13"/>
  <c r="IJ171" i="13"/>
  <c r="PJ171" i="13"/>
  <c r="KO177" i="13"/>
  <c r="MU179" i="13"/>
  <c r="BQ180" i="13"/>
  <c r="PR180" i="13"/>
  <c r="AY181" i="13"/>
  <c r="HZ181" i="13"/>
  <c r="PD181" i="13"/>
  <c r="AH182" i="13"/>
  <c r="DV182" i="13"/>
  <c r="HL182" i="13"/>
  <c r="KW182" i="13"/>
  <c r="OL182" i="13"/>
  <c r="T183" i="13"/>
  <c r="GT183" i="13"/>
  <c r="NU183" i="13"/>
  <c r="CQ184" i="13"/>
  <c r="BY185" i="13"/>
  <c r="MS186" i="13"/>
  <c r="DU187" i="13"/>
  <c r="NK187" i="13"/>
  <c r="FE192" i="13"/>
  <c r="FL193" i="13"/>
  <c r="FZ194" i="13"/>
  <c r="PX195" i="13"/>
  <c r="QT196" i="13"/>
  <c r="IJ198" i="13"/>
  <c r="JP199" i="13"/>
  <c r="AB204" i="13"/>
  <c r="BX206" i="13"/>
  <c r="CB208" i="13"/>
  <c r="DR210" i="13"/>
  <c r="AR111" i="13"/>
  <c r="CV111" i="13"/>
  <c r="AU250" i="13"/>
  <c r="AU256" i="13" s="1"/>
  <c r="CY250" i="13"/>
  <c r="CY256" i="13" s="1"/>
  <c r="FC250" i="13"/>
  <c r="FC256" i="13" s="1"/>
  <c r="HG250" i="13"/>
  <c r="JK250" i="13"/>
  <c r="LO250" i="13"/>
  <c r="NS250" i="13"/>
  <c r="PW250" i="13"/>
  <c r="BF115" i="13"/>
  <c r="DJ115" i="13"/>
  <c r="P117" i="13"/>
  <c r="BT117" i="13"/>
  <c r="DX117" i="13"/>
  <c r="S254" i="13"/>
  <c r="BW254" i="13"/>
  <c r="EA254" i="13"/>
  <c r="GE254" i="13"/>
  <c r="II254" i="13"/>
  <c r="KM254" i="13"/>
  <c r="MQ254" i="13"/>
  <c r="OU254" i="13"/>
  <c r="AG120" i="13"/>
  <c r="AR120" i="13" s="1"/>
  <c r="EO120" i="13"/>
  <c r="EZ120" i="13" s="1"/>
  <c r="IW120" i="13"/>
  <c r="JH120" i="13" s="1"/>
  <c r="NE120" i="13"/>
  <c r="NP120" i="13" s="1"/>
  <c r="P122" i="13"/>
  <c r="AD130" i="13"/>
  <c r="PW267" i="13"/>
  <c r="G313" i="13"/>
  <c r="G312" i="13"/>
  <c r="G311" i="13"/>
  <c r="G300" i="13"/>
  <c r="G303" i="13" s="1"/>
  <c r="G262" i="13" s="1"/>
  <c r="G301" i="13"/>
  <c r="G266" i="13"/>
  <c r="G254" i="13"/>
  <c r="G267" i="13"/>
  <c r="G253" i="13"/>
  <c r="G252" i="13"/>
  <c r="G258" i="13"/>
  <c r="G251" i="13"/>
  <c r="G247" i="13"/>
  <c r="G236" i="13"/>
  <c r="G234" i="13"/>
  <c r="G250" i="13"/>
  <c r="G230" i="13"/>
  <c r="G223" i="13"/>
  <c r="G229" i="13"/>
  <c r="G222" i="13"/>
  <c r="G235" i="13"/>
  <c r="G232" i="13"/>
  <c r="G221" i="13"/>
  <c r="G220" i="13"/>
  <c r="G219" i="13"/>
  <c r="G215" i="13"/>
  <c r="G211" i="13"/>
  <c r="G233" i="13"/>
  <c r="G218" i="13"/>
  <c r="G214" i="13"/>
  <c r="G231" i="13"/>
  <c r="G217" i="13"/>
  <c r="G213" i="13"/>
  <c r="G224" i="13"/>
  <c r="G216" i="13"/>
  <c r="G209" i="13"/>
  <c r="G205" i="13"/>
  <c r="G212" i="13"/>
  <c r="G208" i="13"/>
  <c r="G204" i="13"/>
  <c r="G207" i="13"/>
  <c r="G195" i="13"/>
  <c r="G210" i="13"/>
  <c r="G198" i="13"/>
  <c r="G194" i="13"/>
  <c r="G187" i="13"/>
  <c r="G199" i="13"/>
  <c r="G162" i="13"/>
  <c r="G184" i="13"/>
  <c r="G180" i="13"/>
  <c r="G165" i="13"/>
  <c r="G161" i="13"/>
  <c r="G183" i="13"/>
  <c r="G179" i="13"/>
  <c r="G171" i="13"/>
  <c r="G206" i="13"/>
  <c r="G196" i="13"/>
  <c r="G186" i="13"/>
  <c r="G182" i="13"/>
  <c r="G178" i="13"/>
  <c r="G170" i="13"/>
  <c r="G164" i="13"/>
  <c r="G160" i="13"/>
  <c r="G192" i="13"/>
  <c r="G159" i="13"/>
  <c r="G197" i="13"/>
  <c r="G193" i="13"/>
  <c r="G177" i="13"/>
  <c r="G154" i="13"/>
  <c r="O313" i="13"/>
  <c r="O312" i="13"/>
  <c r="O311" i="13"/>
  <c r="O300" i="13"/>
  <c r="O303" i="13" s="1"/>
  <c r="O262" i="13" s="1"/>
  <c r="O301" i="13"/>
  <c r="O266" i="13"/>
  <c r="O254" i="13"/>
  <c r="O253" i="13"/>
  <c r="O258" i="13"/>
  <c r="O252" i="13"/>
  <c r="O267" i="13"/>
  <c r="O251" i="13"/>
  <c r="O250" i="13"/>
  <c r="O247" i="13"/>
  <c r="O236" i="13"/>
  <c r="O234" i="13"/>
  <c r="O233" i="13"/>
  <c r="O230" i="13"/>
  <c r="O223" i="13"/>
  <c r="O235" i="13"/>
  <c r="O229" i="13"/>
  <c r="O222" i="13"/>
  <c r="O232" i="13"/>
  <c r="O221" i="13"/>
  <c r="O219" i="13"/>
  <c r="O215" i="13"/>
  <c r="O211" i="13"/>
  <c r="O231" i="13"/>
  <c r="O218" i="13"/>
  <c r="O214" i="13"/>
  <c r="O224" i="13"/>
  <c r="O217" i="13"/>
  <c r="O213" i="13"/>
  <c r="O212" i="13"/>
  <c r="O209" i="13"/>
  <c r="O205" i="13"/>
  <c r="O208" i="13"/>
  <c r="O204" i="13"/>
  <c r="O207" i="13"/>
  <c r="O210" i="13"/>
  <c r="O195" i="13"/>
  <c r="O206" i="13"/>
  <c r="O199" i="13"/>
  <c r="O198" i="13"/>
  <c r="O194" i="13"/>
  <c r="O187" i="13"/>
  <c r="O162" i="13"/>
  <c r="O220" i="13"/>
  <c r="O216" i="13"/>
  <c r="O192" i="13"/>
  <c r="O201" i="13" s="1"/>
  <c r="O184" i="13"/>
  <c r="O180" i="13"/>
  <c r="O196" i="13"/>
  <c r="O165" i="13"/>
  <c r="O161" i="13"/>
  <c r="O193" i="13"/>
  <c r="O183" i="13"/>
  <c r="O179" i="13"/>
  <c r="O171" i="13"/>
  <c r="O186" i="13"/>
  <c r="O182" i="13"/>
  <c r="O178" i="13"/>
  <c r="O170" i="13"/>
  <c r="O197" i="13"/>
  <c r="O159" i="13"/>
  <c r="O177" i="13"/>
  <c r="O189" i="13" s="1"/>
  <c r="O181" i="13"/>
  <c r="O163" i="13"/>
  <c r="O185" i="13"/>
  <c r="O160" i="13"/>
  <c r="O164" i="13"/>
  <c r="O154" i="13"/>
  <c r="O156" i="13" s="1"/>
  <c r="Y313" i="13"/>
  <c r="Y312" i="13"/>
  <c r="Y311" i="13"/>
  <c r="Y301" i="13"/>
  <c r="Y300" i="13"/>
  <c r="Y267" i="13"/>
  <c r="Y266" i="13"/>
  <c r="Y258" i="13"/>
  <c r="Y253" i="13"/>
  <c r="Y252" i="13"/>
  <c r="Y254" i="13"/>
  <c r="Y251" i="13"/>
  <c r="Y247" i="13"/>
  <c r="Y236" i="13"/>
  <c r="Y234" i="13"/>
  <c r="Y233" i="13"/>
  <c r="Y250" i="13"/>
  <c r="Y235" i="13"/>
  <c r="Y230" i="13"/>
  <c r="Y223" i="13"/>
  <c r="Y229" i="13"/>
  <c r="Y222" i="13"/>
  <c r="Y231" i="13"/>
  <c r="Y224" i="13"/>
  <c r="Y220" i="13"/>
  <c r="Y219" i="13"/>
  <c r="Y215" i="13"/>
  <c r="Y232" i="13"/>
  <c r="Y218" i="13"/>
  <c r="Y214" i="13"/>
  <c r="Y217" i="13"/>
  <c r="Y213" i="13"/>
  <c r="Y209" i="13"/>
  <c r="Y205" i="13"/>
  <c r="Y211" i="13"/>
  <c r="Y221" i="13"/>
  <c r="Y208" i="13"/>
  <c r="Y204" i="13"/>
  <c r="Y210" i="13"/>
  <c r="Y206" i="13"/>
  <c r="Y199" i="13"/>
  <c r="Y207" i="13"/>
  <c r="Y198" i="13"/>
  <c r="Y194" i="13"/>
  <c r="Y187" i="13"/>
  <c r="Y197" i="13"/>
  <c r="Y193" i="13"/>
  <c r="Y216" i="13"/>
  <c r="Y212" i="13"/>
  <c r="Y196" i="13"/>
  <c r="Y192" i="13"/>
  <c r="Y184" i="13"/>
  <c r="Y180" i="13"/>
  <c r="Y165" i="13"/>
  <c r="Y161" i="13"/>
  <c r="Y183" i="13"/>
  <c r="Y179" i="13"/>
  <c r="Y171" i="13"/>
  <c r="Y173" i="13" s="1"/>
  <c r="Y164" i="13"/>
  <c r="Y160" i="13"/>
  <c r="Y195" i="13"/>
  <c r="Y163" i="13"/>
  <c r="Y185" i="13"/>
  <c r="Y178" i="13"/>
  <c r="Y159" i="13"/>
  <c r="Y182" i="13"/>
  <c r="Y186" i="13"/>
  <c r="Y154" i="13"/>
  <c r="Y156" i="13" s="1"/>
  <c r="AI313" i="13"/>
  <c r="AI312" i="13"/>
  <c r="AI311" i="13"/>
  <c r="AI314" i="13" s="1"/>
  <c r="AI300" i="13"/>
  <c r="AI301" i="13"/>
  <c r="AI267" i="13"/>
  <c r="AI266" i="13"/>
  <c r="AI258" i="13"/>
  <c r="AI254" i="13"/>
  <c r="AI252" i="13"/>
  <c r="AI251" i="13"/>
  <c r="AI250" i="13"/>
  <c r="AI233" i="13"/>
  <c r="AI253" i="13"/>
  <c r="AI235" i="13"/>
  <c r="AI236" i="13"/>
  <c r="AI229" i="13"/>
  <c r="AI222" i="13"/>
  <c r="AI234" i="13"/>
  <c r="AI232" i="13"/>
  <c r="AI221" i="13"/>
  <c r="AI231" i="13"/>
  <c r="AI224" i="13"/>
  <c r="AI220" i="13"/>
  <c r="AI218" i="13"/>
  <c r="AI214" i="13"/>
  <c r="AI247" i="13"/>
  <c r="AI217" i="13"/>
  <c r="AI213" i="13"/>
  <c r="AI230" i="13"/>
  <c r="AI216" i="13"/>
  <c r="AI212" i="13"/>
  <c r="AI215" i="13"/>
  <c r="AI208" i="13"/>
  <c r="AI204" i="13"/>
  <c r="AI223" i="13"/>
  <c r="AI207" i="13"/>
  <c r="AI210" i="13"/>
  <c r="AI206" i="13"/>
  <c r="AI198" i="13"/>
  <c r="AI194" i="13"/>
  <c r="AI187" i="13"/>
  <c r="AI219" i="13"/>
  <c r="AI209" i="13"/>
  <c r="AI197" i="13"/>
  <c r="AI193" i="13"/>
  <c r="AI199" i="13"/>
  <c r="AI165" i="13"/>
  <c r="AI161" i="13"/>
  <c r="AI195" i="13"/>
  <c r="AI183" i="13"/>
  <c r="AI179" i="13"/>
  <c r="AI171" i="13"/>
  <c r="AI192" i="13"/>
  <c r="AI201" i="13" s="1"/>
  <c r="AI164" i="13"/>
  <c r="AI160" i="13"/>
  <c r="AI196" i="13"/>
  <c r="AI186" i="13"/>
  <c r="AI182" i="13"/>
  <c r="AI178" i="13"/>
  <c r="AI170" i="13"/>
  <c r="AI173" i="13" s="1"/>
  <c r="AI185" i="13"/>
  <c r="AI181" i="13"/>
  <c r="AI177" i="13"/>
  <c r="AI180" i="13"/>
  <c r="AI162" i="13"/>
  <c r="AI184" i="13"/>
  <c r="AI154" i="13"/>
  <c r="AI163" i="13"/>
  <c r="AI211" i="13"/>
  <c r="AI153" i="13"/>
  <c r="AQ313" i="13"/>
  <c r="AQ312" i="13"/>
  <c r="AQ311" i="13"/>
  <c r="AQ300" i="13"/>
  <c r="AQ303" i="13" s="1"/>
  <c r="AQ301" i="13"/>
  <c r="AQ267" i="13"/>
  <c r="AQ258" i="13"/>
  <c r="AQ254" i="13"/>
  <c r="AQ252" i="13"/>
  <c r="AQ251" i="13"/>
  <c r="AQ266" i="13"/>
  <c r="AQ250" i="13"/>
  <c r="AQ253" i="13"/>
  <c r="AQ247" i="13"/>
  <c r="AQ233" i="13"/>
  <c r="AQ235" i="13"/>
  <c r="AQ236" i="13"/>
  <c r="AQ229" i="13"/>
  <c r="AQ222" i="13"/>
  <c r="AQ232" i="13"/>
  <c r="AQ221" i="13"/>
  <c r="AQ231" i="13"/>
  <c r="AQ224" i="13"/>
  <c r="AQ220" i="13"/>
  <c r="AQ218" i="13"/>
  <c r="AQ214" i="13"/>
  <c r="AQ230" i="13"/>
  <c r="AQ217" i="13"/>
  <c r="AQ213" i="13"/>
  <c r="AQ223" i="13"/>
  <c r="AQ216" i="13"/>
  <c r="AQ212" i="13"/>
  <c r="AQ211" i="13"/>
  <c r="AQ208" i="13"/>
  <c r="AQ204" i="13"/>
  <c r="AQ234" i="13"/>
  <c r="AQ207" i="13"/>
  <c r="AQ219" i="13"/>
  <c r="AQ210" i="13"/>
  <c r="AQ206" i="13"/>
  <c r="AQ215" i="13"/>
  <c r="AQ209" i="13"/>
  <c r="AQ199" i="13"/>
  <c r="AQ198" i="13"/>
  <c r="AQ194" i="13"/>
  <c r="AQ187" i="13"/>
  <c r="AQ205" i="13"/>
  <c r="AQ197" i="13"/>
  <c r="AQ193" i="13"/>
  <c r="AQ196" i="13"/>
  <c r="AQ165" i="13"/>
  <c r="AQ161" i="13"/>
  <c r="AQ183" i="13"/>
  <c r="AQ179" i="13"/>
  <c r="AQ171" i="13"/>
  <c r="AQ164" i="13"/>
  <c r="AQ160" i="13"/>
  <c r="AQ186" i="13"/>
  <c r="AQ182" i="13"/>
  <c r="AQ178" i="13"/>
  <c r="AQ170" i="13"/>
  <c r="AQ185" i="13"/>
  <c r="AQ181" i="13"/>
  <c r="AQ177" i="13"/>
  <c r="AQ184" i="13"/>
  <c r="AQ163" i="13"/>
  <c r="AQ195" i="13"/>
  <c r="AQ154" i="13"/>
  <c r="AQ192" i="13"/>
  <c r="AQ153" i="13"/>
  <c r="BA313" i="13"/>
  <c r="BA312" i="13"/>
  <c r="BA311" i="13"/>
  <c r="BA300" i="13"/>
  <c r="BA303" i="13" s="1"/>
  <c r="BA301" i="13"/>
  <c r="BA267" i="13"/>
  <c r="BA266" i="13"/>
  <c r="BA258" i="13"/>
  <c r="BA254" i="13"/>
  <c r="BA252" i="13"/>
  <c r="BA251" i="13"/>
  <c r="BA250" i="13"/>
  <c r="BA253" i="13"/>
  <c r="BA247" i="13"/>
  <c r="BA236" i="13"/>
  <c r="BA233" i="13"/>
  <c r="BA234" i="13"/>
  <c r="BA229" i="13"/>
  <c r="BA222" i="13"/>
  <c r="BA232" i="13"/>
  <c r="BA221" i="13"/>
  <c r="BA235" i="13"/>
  <c r="BA230" i="13"/>
  <c r="BA223" i="13"/>
  <c r="BA218" i="13"/>
  <c r="BA214" i="13"/>
  <c r="BA231" i="13"/>
  <c r="BA217" i="13"/>
  <c r="BA213" i="13"/>
  <c r="BA224" i="13"/>
  <c r="BA216" i="13"/>
  <c r="BA212" i="13"/>
  <c r="BA208" i="13"/>
  <c r="BA204" i="13"/>
  <c r="BA219" i="13"/>
  <c r="BA207" i="13"/>
  <c r="BA211" i="13"/>
  <c r="BA209" i="13"/>
  <c r="BA205" i="13"/>
  <c r="BA206" i="13"/>
  <c r="BA197" i="13"/>
  <c r="BA193" i="13"/>
  <c r="BA220" i="13"/>
  <c r="BA196" i="13"/>
  <c r="BA192" i="13"/>
  <c r="BA195" i="13"/>
  <c r="BA199" i="13"/>
  <c r="BA187" i="13"/>
  <c r="BA183" i="13"/>
  <c r="BA179" i="13"/>
  <c r="BA171" i="13"/>
  <c r="BA194" i="13"/>
  <c r="BA164" i="13"/>
  <c r="BA160" i="13"/>
  <c r="BA198" i="13"/>
  <c r="BA186" i="13"/>
  <c r="BA182" i="13"/>
  <c r="BA178" i="13"/>
  <c r="BA170" i="13"/>
  <c r="BA173" i="13" s="1"/>
  <c r="BA215" i="13"/>
  <c r="BA163" i="13"/>
  <c r="BA162" i="13"/>
  <c r="BA210" i="13"/>
  <c r="BA161" i="13"/>
  <c r="BA154" i="13"/>
  <c r="BA180" i="13"/>
  <c r="BA165" i="13"/>
  <c r="BA184" i="13"/>
  <c r="BA177" i="13"/>
  <c r="BA181" i="13"/>
  <c r="BK313" i="13"/>
  <c r="BK311" i="13"/>
  <c r="BK312" i="13"/>
  <c r="BK301" i="13"/>
  <c r="BK300" i="13"/>
  <c r="BK266" i="13"/>
  <c r="BK258" i="13"/>
  <c r="BK267" i="13"/>
  <c r="BK251" i="13"/>
  <c r="BK253" i="13"/>
  <c r="BK254" i="13"/>
  <c r="BK250" i="13"/>
  <c r="BK252" i="13"/>
  <c r="BK247" i="13"/>
  <c r="BK236" i="13"/>
  <c r="BK235" i="13"/>
  <c r="BK232" i="13"/>
  <c r="BK221" i="13"/>
  <c r="BK233" i="13"/>
  <c r="BK231" i="13"/>
  <c r="BK224" i="13"/>
  <c r="BK220" i="13"/>
  <c r="BK230" i="13"/>
  <c r="BK223" i="13"/>
  <c r="BK234" i="13"/>
  <c r="BK217" i="13"/>
  <c r="BK213" i="13"/>
  <c r="BK216" i="13"/>
  <c r="BK212" i="13"/>
  <c r="BK229" i="13"/>
  <c r="BK219" i="13"/>
  <c r="BK215" i="13"/>
  <c r="BK211" i="13"/>
  <c r="BK214" i="13"/>
  <c r="BK207" i="13"/>
  <c r="BK210" i="13"/>
  <c r="BK206" i="13"/>
  <c r="BK199" i="13"/>
  <c r="BK222" i="13"/>
  <c r="BK209" i="13"/>
  <c r="BK205" i="13"/>
  <c r="BK197" i="13"/>
  <c r="BK193" i="13"/>
  <c r="BK208" i="13"/>
  <c r="BK196" i="13"/>
  <c r="BK192" i="13"/>
  <c r="BK164" i="13"/>
  <c r="BK160" i="13"/>
  <c r="BK186" i="13"/>
  <c r="BK182" i="13"/>
  <c r="BK178" i="13"/>
  <c r="BK170" i="13"/>
  <c r="BK163" i="13"/>
  <c r="BK218" i="13"/>
  <c r="BK204" i="13"/>
  <c r="BK185" i="13"/>
  <c r="BK181" i="13"/>
  <c r="BK177" i="13"/>
  <c r="BK194" i="13"/>
  <c r="BK184" i="13"/>
  <c r="BK180" i="13"/>
  <c r="BK195" i="13"/>
  <c r="BK162" i="13"/>
  <c r="BK154" i="13"/>
  <c r="BK153" i="13"/>
  <c r="BK198" i="13"/>
  <c r="BK171" i="13"/>
  <c r="BK159" i="13"/>
  <c r="BS313" i="13"/>
  <c r="BS311" i="13"/>
  <c r="BS312" i="13"/>
  <c r="BS301" i="13"/>
  <c r="BS300" i="13"/>
  <c r="BS266" i="13"/>
  <c r="BS258" i="13"/>
  <c r="BS267" i="13"/>
  <c r="BS251" i="13"/>
  <c r="BS254" i="13"/>
  <c r="BS253" i="13"/>
  <c r="BS247" i="13"/>
  <c r="BS236" i="13"/>
  <c r="BS250" i="13"/>
  <c r="BS252" i="13"/>
  <c r="BS232" i="13"/>
  <c r="BS221" i="13"/>
  <c r="BS234" i="13"/>
  <c r="BS231" i="13"/>
  <c r="BS224" i="13"/>
  <c r="BS220" i="13"/>
  <c r="BS230" i="13"/>
  <c r="BS223" i="13"/>
  <c r="BS235" i="13"/>
  <c r="BS217" i="13"/>
  <c r="BS213" i="13"/>
  <c r="BS233" i="13"/>
  <c r="BS229" i="13"/>
  <c r="BS216" i="13"/>
  <c r="BS212" i="13"/>
  <c r="BS222" i="13"/>
  <c r="BS219" i="13"/>
  <c r="BS215" i="13"/>
  <c r="BS211" i="13"/>
  <c r="BS207" i="13"/>
  <c r="BS210" i="13"/>
  <c r="BS206" i="13"/>
  <c r="BS199" i="13"/>
  <c r="BS218" i="13"/>
  <c r="BS209" i="13"/>
  <c r="BS205" i="13"/>
  <c r="BS208" i="13"/>
  <c r="BS197" i="13"/>
  <c r="BS193" i="13"/>
  <c r="BS214" i="13"/>
  <c r="BS204" i="13"/>
  <c r="BS196" i="13"/>
  <c r="BS192" i="13"/>
  <c r="BS164" i="13"/>
  <c r="BS160" i="13"/>
  <c r="BS187" i="13"/>
  <c r="BS186" i="13"/>
  <c r="BS182" i="13"/>
  <c r="BS178" i="13"/>
  <c r="BS170" i="13"/>
  <c r="BS194" i="13"/>
  <c r="BS163" i="13"/>
  <c r="BS198" i="13"/>
  <c r="BS185" i="13"/>
  <c r="BS181" i="13"/>
  <c r="BS177" i="13"/>
  <c r="BS184" i="13"/>
  <c r="BS180" i="13"/>
  <c r="BS154" i="13"/>
  <c r="BS171" i="13"/>
  <c r="BS179" i="13"/>
  <c r="BS161" i="13"/>
  <c r="BS153" i="13"/>
  <c r="BS183" i="13"/>
  <c r="BS165" i="13"/>
  <c r="BS162" i="13"/>
  <c r="BS159" i="13"/>
  <c r="CC313" i="13"/>
  <c r="CC312" i="13"/>
  <c r="CC311" i="13"/>
  <c r="CC301" i="13"/>
  <c r="CC300" i="13"/>
  <c r="CC266" i="13"/>
  <c r="CC267" i="13"/>
  <c r="CC254" i="13"/>
  <c r="CC251" i="13"/>
  <c r="CC258" i="13"/>
  <c r="CC253" i="13"/>
  <c r="CC252" i="13"/>
  <c r="CC250" i="13"/>
  <c r="CC235" i="13"/>
  <c r="CC233" i="13"/>
  <c r="CC247" i="13"/>
  <c r="CC232" i="13"/>
  <c r="CC221" i="13"/>
  <c r="CC231" i="13"/>
  <c r="CC224" i="13"/>
  <c r="CC220" i="13"/>
  <c r="CC236" i="13"/>
  <c r="CC234" i="13"/>
  <c r="CC229" i="13"/>
  <c r="CC222" i="13"/>
  <c r="CC217" i="13"/>
  <c r="CC213" i="13"/>
  <c r="CC230" i="13"/>
  <c r="CC216" i="13"/>
  <c r="CC212" i="13"/>
  <c r="CC223" i="13"/>
  <c r="CC219" i="13"/>
  <c r="CC215" i="13"/>
  <c r="CC211" i="13"/>
  <c r="CC207" i="13"/>
  <c r="CC218" i="13"/>
  <c r="CC210" i="13"/>
  <c r="CC206" i="13"/>
  <c r="CC199" i="13"/>
  <c r="CC208" i="13"/>
  <c r="CC204" i="13"/>
  <c r="CC214" i="13"/>
  <c r="CC205" i="13"/>
  <c r="CC196" i="13"/>
  <c r="CC192" i="13"/>
  <c r="CC195" i="13"/>
  <c r="CC198" i="13"/>
  <c r="CC194" i="13"/>
  <c r="CC187" i="13"/>
  <c r="CC186" i="13"/>
  <c r="CC182" i="13"/>
  <c r="CC178" i="13"/>
  <c r="CC170" i="13"/>
  <c r="CC163" i="13"/>
  <c r="CC185" i="13"/>
  <c r="CC181" i="13"/>
  <c r="CC177" i="13"/>
  <c r="CC209" i="13"/>
  <c r="CC162" i="13"/>
  <c r="CC193" i="13"/>
  <c r="CC165" i="13"/>
  <c r="CC161" i="13"/>
  <c r="CC183" i="13"/>
  <c r="CC154" i="13"/>
  <c r="CC197" i="13"/>
  <c r="CC180" i="13"/>
  <c r="CC184" i="13"/>
  <c r="CC153" i="13"/>
  <c r="CC159" i="13"/>
  <c r="CM313" i="13"/>
  <c r="CM312" i="13"/>
  <c r="CM311" i="13"/>
  <c r="CM301" i="13"/>
  <c r="CM300" i="13"/>
  <c r="CM267" i="13"/>
  <c r="CM258" i="13"/>
  <c r="CM266" i="13"/>
  <c r="CM253" i="13"/>
  <c r="CM254" i="13"/>
  <c r="CM252" i="13"/>
  <c r="CM247" i="13"/>
  <c r="CM236" i="13"/>
  <c r="CM251" i="13"/>
  <c r="CM235" i="13"/>
  <c r="CM250" i="13"/>
  <c r="CM234" i="13"/>
  <c r="CM231" i="13"/>
  <c r="CM224" i="13"/>
  <c r="CM220" i="13"/>
  <c r="CM230" i="13"/>
  <c r="CM223" i="13"/>
  <c r="CM229" i="13"/>
  <c r="CM222" i="13"/>
  <c r="CM233" i="13"/>
  <c r="CM216" i="13"/>
  <c r="CM212" i="13"/>
  <c r="CM232" i="13"/>
  <c r="CM219" i="13"/>
  <c r="CM215" i="13"/>
  <c r="CM211" i="13"/>
  <c r="CM218" i="13"/>
  <c r="CM214" i="13"/>
  <c r="CM213" i="13"/>
  <c r="CM210" i="13"/>
  <c r="CM206" i="13"/>
  <c r="CM199" i="13"/>
  <c r="CM209" i="13"/>
  <c r="CM205" i="13"/>
  <c r="CM208" i="13"/>
  <c r="CM204" i="13"/>
  <c r="CM196" i="13"/>
  <c r="CM192" i="13"/>
  <c r="CM207" i="13"/>
  <c r="CM195" i="13"/>
  <c r="CM163" i="13"/>
  <c r="CM193" i="13"/>
  <c r="CM185" i="13"/>
  <c r="CM181" i="13"/>
  <c r="CM177" i="13"/>
  <c r="CM197" i="13"/>
  <c r="CM187" i="13"/>
  <c r="CM162" i="13"/>
  <c r="CM194" i="13"/>
  <c r="CM184" i="13"/>
  <c r="CM180" i="13"/>
  <c r="CM217" i="13"/>
  <c r="CM183" i="13"/>
  <c r="CM179" i="13"/>
  <c r="CM171" i="13"/>
  <c r="CM198" i="13"/>
  <c r="CM170" i="13"/>
  <c r="CM153" i="13"/>
  <c r="CM156" i="13" s="1"/>
  <c r="CM178" i="13"/>
  <c r="CM160" i="13"/>
  <c r="CM182" i="13"/>
  <c r="CM164" i="13"/>
  <c r="CM159" i="13"/>
  <c r="CM186" i="13"/>
  <c r="CM161" i="13"/>
  <c r="CM165" i="13"/>
  <c r="CU313" i="13"/>
  <c r="CU312" i="13"/>
  <c r="CU311" i="13"/>
  <c r="CU314" i="13" s="1"/>
  <c r="CU315" i="13" s="1"/>
  <c r="CU301" i="13"/>
  <c r="CU300" i="13"/>
  <c r="CU267" i="13"/>
  <c r="CU266" i="13"/>
  <c r="CU258" i="13"/>
  <c r="CU254" i="13"/>
  <c r="CU253" i="13"/>
  <c r="CU252" i="13"/>
  <c r="CU247" i="13"/>
  <c r="CU236" i="13"/>
  <c r="CU251" i="13"/>
  <c r="CU250" i="13"/>
  <c r="CU235" i="13"/>
  <c r="CU231" i="13"/>
  <c r="CU224" i="13"/>
  <c r="CU220" i="13"/>
  <c r="CU233" i="13"/>
  <c r="CU230" i="13"/>
  <c r="CU223" i="13"/>
  <c r="CU229" i="13"/>
  <c r="CU222" i="13"/>
  <c r="CU234" i="13"/>
  <c r="CU232" i="13"/>
  <c r="CU216" i="13"/>
  <c r="CU212" i="13"/>
  <c r="CU219" i="13"/>
  <c r="CU215" i="13"/>
  <c r="CU211" i="13"/>
  <c r="CU221" i="13"/>
  <c r="CU218" i="13"/>
  <c r="CU214" i="13"/>
  <c r="CU210" i="13"/>
  <c r="CU206" i="13"/>
  <c r="CU199" i="13"/>
  <c r="CU209" i="13"/>
  <c r="CU205" i="13"/>
  <c r="CU217" i="13"/>
  <c r="CU208" i="13"/>
  <c r="CU204" i="13"/>
  <c r="CU207" i="13"/>
  <c r="CU196" i="13"/>
  <c r="CU192" i="13"/>
  <c r="CU195" i="13"/>
  <c r="CU194" i="13"/>
  <c r="CU163" i="13"/>
  <c r="CU198" i="13"/>
  <c r="CU185" i="13"/>
  <c r="CU181" i="13"/>
  <c r="CU177" i="13"/>
  <c r="CU162" i="13"/>
  <c r="CU184" i="13"/>
  <c r="CU180" i="13"/>
  <c r="CU183" i="13"/>
  <c r="CU179" i="13"/>
  <c r="CU171" i="13"/>
  <c r="CU182" i="13"/>
  <c r="CU164" i="13"/>
  <c r="CU213" i="13"/>
  <c r="CU186" i="13"/>
  <c r="CU161" i="13"/>
  <c r="CU153" i="13"/>
  <c r="CU187" i="13"/>
  <c r="CU165" i="13"/>
  <c r="CU159" i="13"/>
  <c r="DE313" i="13"/>
  <c r="DE311" i="13"/>
  <c r="DE312" i="13"/>
  <c r="DE301" i="13"/>
  <c r="DE300" i="13"/>
  <c r="DE303" i="13" s="1"/>
  <c r="DE267" i="13"/>
  <c r="DE266" i="13"/>
  <c r="DE254" i="13"/>
  <c r="DE258" i="13"/>
  <c r="DE250" i="13"/>
  <c r="DE253" i="13"/>
  <c r="DE252" i="13"/>
  <c r="DE251" i="13"/>
  <c r="DE235" i="13"/>
  <c r="DE247" i="13"/>
  <c r="DE234" i="13"/>
  <c r="DE236" i="13"/>
  <c r="DE231" i="13"/>
  <c r="DE224" i="13"/>
  <c r="DE220" i="13"/>
  <c r="DE230" i="13"/>
  <c r="DE223" i="13"/>
  <c r="DE233" i="13"/>
  <c r="DE232" i="13"/>
  <c r="DE221" i="13"/>
  <c r="DE216" i="13"/>
  <c r="DE212" i="13"/>
  <c r="DE229" i="13"/>
  <c r="DE219" i="13"/>
  <c r="DE215" i="13"/>
  <c r="DE222" i="13"/>
  <c r="DE218" i="13"/>
  <c r="DE214" i="13"/>
  <c r="DE210" i="13"/>
  <c r="DE206" i="13"/>
  <c r="DE199" i="13"/>
  <c r="DE217" i="13"/>
  <c r="DE211" i="13"/>
  <c r="DE209" i="13"/>
  <c r="DE205" i="13"/>
  <c r="DE207" i="13"/>
  <c r="DE204" i="13"/>
  <c r="DE195" i="13"/>
  <c r="DE213" i="13"/>
  <c r="DE198" i="13"/>
  <c r="DE194" i="13"/>
  <c r="DE187" i="13"/>
  <c r="DE197" i="13"/>
  <c r="DE193" i="13"/>
  <c r="DE185" i="13"/>
  <c r="DE181" i="13"/>
  <c r="DE177" i="13"/>
  <c r="DE192" i="13"/>
  <c r="DE162" i="13"/>
  <c r="DE208" i="13"/>
  <c r="DE196" i="13"/>
  <c r="DE184" i="13"/>
  <c r="DE180" i="13"/>
  <c r="DE165" i="13"/>
  <c r="DE161" i="13"/>
  <c r="DE164" i="13"/>
  <c r="DE160" i="13"/>
  <c r="DE153" i="13"/>
  <c r="DE156" i="13" s="1"/>
  <c r="DE170" i="13"/>
  <c r="DE173" i="13" s="1"/>
  <c r="DE159" i="13"/>
  <c r="DE178" i="13"/>
  <c r="DE163" i="13"/>
  <c r="DE182" i="13"/>
  <c r="DE171" i="13"/>
  <c r="DE186" i="13"/>
  <c r="DE179" i="13"/>
  <c r="DO313" i="13"/>
  <c r="DO312" i="13"/>
  <c r="DO311" i="13"/>
  <c r="DO300" i="13"/>
  <c r="DO303" i="13" s="1"/>
  <c r="DO301" i="13"/>
  <c r="DO266" i="13"/>
  <c r="DO254" i="13"/>
  <c r="DO253" i="13"/>
  <c r="DO258" i="13"/>
  <c r="DO252" i="13"/>
  <c r="DO251" i="13"/>
  <c r="DO267" i="13"/>
  <c r="DO250" i="13"/>
  <c r="DO247" i="13"/>
  <c r="DO236" i="13"/>
  <c r="DO234" i="13"/>
  <c r="DO233" i="13"/>
  <c r="DO230" i="13"/>
  <c r="DO223" i="13"/>
  <c r="DO229" i="13"/>
  <c r="DO222" i="13"/>
  <c r="DO232" i="13"/>
  <c r="DO221" i="13"/>
  <c r="DO235" i="13"/>
  <c r="DO219" i="13"/>
  <c r="DO215" i="13"/>
  <c r="DO211" i="13"/>
  <c r="DO231" i="13"/>
  <c r="DO218" i="13"/>
  <c r="DO214" i="13"/>
  <c r="DO224" i="13"/>
  <c r="DO217" i="13"/>
  <c r="DO213" i="13"/>
  <c r="DO220" i="13"/>
  <c r="DO212" i="13"/>
  <c r="DO209" i="13"/>
  <c r="DO205" i="13"/>
  <c r="DO208" i="13"/>
  <c r="DO204" i="13"/>
  <c r="DO207" i="13"/>
  <c r="DO216" i="13"/>
  <c r="DO210" i="13"/>
  <c r="DO195" i="13"/>
  <c r="DO206" i="13"/>
  <c r="DO198" i="13"/>
  <c r="DO194" i="13"/>
  <c r="DO187" i="13"/>
  <c r="DO199" i="13"/>
  <c r="DO197" i="13"/>
  <c r="DO162" i="13"/>
  <c r="DO184" i="13"/>
  <c r="DO180" i="13"/>
  <c r="DO165" i="13"/>
  <c r="DO161" i="13"/>
  <c r="DO183" i="13"/>
  <c r="DO179" i="13"/>
  <c r="DO171" i="13"/>
  <c r="DO192" i="13"/>
  <c r="DO186" i="13"/>
  <c r="DO182" i="13"/>
  <c r="DO178" i="13"/>
  <c r="DO170" i="13"/>
  <c r="DO185" i="13"/>
  <c r="DO160" i="13"/>
  <c r="DO164" i="13"/>
  <c r="DO159" i="13"/>
  <c r="DO196" i="13"/>
  <c r="DO193" i="13"/>
  <c r="DO154" i="13"/>
  <c r="DO156" i="13" s="1"/>
  <c r="DW313" i="13"/>
  <c r="DW312" i="13"/>
  <c r="DW311" i="13"/>
  <c r="DW300" i="13"/>
  <c r="DW303" i="13" s="1"/>
  <c r="DW301" i="13"/>
  <c r="DW266" i="13"/>
  <c r="DW254" i="13"/>
  <c r="DW267" i="13"/>
  <c r="DW258" i="13"/>
  <c r="DW253" i="13"/>
  <c r="DW252" i="13"/>
  <c r="DW251" i="13"/>
  <c r="DW247" i="13"/>
  <c r="DW236" i="13"/>
  <c r="DW250" i="13"/>
  <c r="DW234" i="13"/>
  <c r="DW230" i="13"/>
  <c r="DW223" i="13"/>
  <c r="DW235" i="13"/>
  <c r="DW229" i="13"/>
  <c r="DW238" i="13" s="1"/>
  <c r="DW222" i="13"/>
  <c r="DW232" i="13"/>
  <c r="DW221" i="13"/>
  <c r="DW231" i="13"/>
  <c r="DW219" i="13"/>
  <c r="DW215" i="13"/>
  <c r="DW211" i="13"/>
  <c r="DW224" i="13"/>
  <c r="DW218" i="13"/>
  <c r="DW214" i="13"/>
  <c r="DW233" i="13"/>
  <c r="DW220" i="13"/>
  <c r="DW217" i="13"/>
  <c r="DW213" i="13"/>
  <c r="DW209" i="13"/>
  <c r="DW205" i="13"/>
  <c r="DW208" i="13"/>
  <c r="DW204" i="13"/>
  <c r="DW216" i="13"/>
  <c r="DW207" i="13"/>
  <c r="DW206" i="13"/>
  <c r="DW195" i="13"/>
  <c r="DW198" i="13"/>
  <c r="DW194" i="13"/>
  <c r="DW187" i="13"/>
  <c r="DW199" i="13"/>
  <c r="DW212" i="13"/>
  <c r="DW162" i="13"/>
  <c r="DW184" i="13"/>
  <c r="DW180" i="13"/>
  <c r="DW192" i="13"/>
  <c r="DW165" i="13"/>
  <c r="DW161" i="13"/>
  <c r="DW196" i="13"/>
  <c r="DW183" i="13"/>
  <c r="DW179" i="13"/>
  <c r="DW171" i="13"/>
  <c r="DW210" i="13"/>
  <c r="DW197" i="13"/>
  <c r="DW186" i="13"/>
  <c r="DW182" i="13"/>
  <c r="DW178" i="13"/>
  <c r="DW170" i="13"/>
  <c r="DW159" i="13"/>
  <c r="DW193" i="13"/>
  <c r="DW177" i="13"/>
  <c r="DW181" i="13"/>
  <c r="DW163" i="13"/>
  <c r="DW185" i="13"/>
  <c r="DW160" i="13"/>
  <c r="DW154" i="13"/>
  <c r="DW156" i="13" s="1"/>
  <c r="EG312" i="13"/>
  <c r="EG313" i="13"/>
  <c r="EG311" i="13"/>
  <c r="EG301" i="13"/>
  <c r="EG300" i="13"/>
  <c r="EG303" i="13" s="1"/>
  <c r="EG267" i="13"/>
  <c r="EG266" i="13"/>
  <c r="EG258" i="13"/>
  <c r="EG253" i="13"/>
  <c r="EG252" i="13"/>
  <c r="EG254" i="13"/>
  <c r="EG251" i="13"/>
  <c r="EG247" i="13"/>
  <c r="EG236" i="13"/>
  <c r="EG234" i="13"/>
  <c r="EG250" i="13"/>
  <c r="EG233" i="13"/>
  <c r="EG235" i="13"/>
  <c r="EG230" i="13"/>
  <c r="EG223" i="13"/>
  <c r="EG229" i="13"/>
  <c r="EG238" i="13" s="1"/>
  <c r="EG222" i="13"/>
  <c r="EG231" i="13"/>
  <c r="EG224" i="13"/>
  <c r="EG220" i="13"/>
  <c r="EG232" i="13"/>
  <c r="EG219" i="13"/>
  <c r="EG215" i="13"/>
  <c r="EG218" i="13"/>
  <c r="EG214" i="13"/>
  <c r="EG221" i="13"/>
  <c r="EG217" i="13"/>
  <c r="EG213" i="13"/>
  <c r="EG209" i="13"/>
  <c r="EG205" i="13"/>
  <c r="EG216" i="13"/>
  <c r="EG208" i="13"/>
  <c r="EG204" i="13"/>
  <c r="EG211" i="13"/>
  <c r="EG210" i="13"/>
  <c r="EG206" i="13"/>
  <c r="EG199" i="13"/>
  <c r="EG198" i="13"/>
  <c r="EG194" i="13"/>
  <c r="EG187" i="13"/>
  <c r="EG197" i="13"/>
  <c r="EG193" i="13"/>
  <c r="EG212" i="13"/>
  <c r="EG196" i="13"/>
  <c r="EG192" i="13"/>
  <c r="EG184" i="13"/>
  <c r="EG180" i="13"/>
  <c r="EG207" i="13"/>
  <c r="EG165" i="13"/>
  <c r="EG161" i="13"/>
  <c r="EG183" i="13"/>
  <c r="EG179" i="13"/>
  <c r="EG171" i="13"/>
  <c r="EG164" i="13"/>
  <c r="EG160" i="13"/>
  <c r="EG163" i="13"/>
  <c r="EG181" i="13"/>
  <c r="EG170" i="13"/>
  <c r="EG159" i="13"/>
  <c r="EG185" i="13"/>
  <c r="EG178" i="13"/>
  <c r="EG182" i="13"/>
  <c r="EG186" i="13"/>
  <c r="EG154" i="13"/>
  <c r="EQ313" i="13"/>
  <c r="EQ312" i="13"/>
  <c r="EQ311" i="13"/>
  <c r="EQ300" i="13"/>
  <c r="EQ301" i="13"/>
  <c r="EQ267" i="13"/>
  <c r="EQ258" i="13"/>
  <c r="EQ254" i="13"/>
  <c r="EQ266" i="13"/>
  <c r="EQ252" i="13"/>
  <c r="EQ251" i="13"/>
  <c r="EQ250" i="13"/>
  <c r="EQ236" i="13"/>
  <c r="EQ233" i="13"/>
  <c r="EQ253" i="13"/>
  <c r="EQ247" i="13"/>
  <c r="EQ235" i="13"/>
  <c r="EQ229" i="13"/>
  <c r="EQ222" i="13"/>
  <c r="EQ232" i="13"/>
  <c r="EQ221" i="13"/>
  <c r="EQ231" i="13"/>
  <c r="EQ224" i="13"/>
  <c r="EQ220" i="13"/>
  <c r="EQ218" i="13"/>
  <c r="EQ214" i="13"/>
  <c r="EQ234" i="13"/>
  <c r="EQ230" i="13"/>
  <c r="EQ217" i="13"/>
  <c r="EQ213" i="13"/>
  <c r="EQ223" i="13"/>
  <c r="EQ216" i="13"/>
  <c r="EQ212" i="13"/>
  <c r="EQ211" i="13"/>
  <c r="EQ208" i="13"/>
  <c r="EQ204" i="13"/>
  <c r="EQ207" i="13"/>
  <c r="EQ219" i="13"/>
  <c r="EQ210" i="13"/>
  <c r="EQ206" i="13"/>
  <c r="EQ209" i="13"/>
  <c r="EQ198" i="13"/>
  <c r="EQ194" i="13"/>
  <c r="EQ187" i="13"/>
  <c r="EQ215" i="13"/>
  <c r="EQ205" i="13"/>
  <c r="EQ197" i="13"/>
  <c r="EQ193" i="13"/>
  <c r="EQ165" i="13"/>
  <c r="EQ161" i="13"/>
  <c r="EQ183" i="13"/>
  <c r="EQ179" i="13"/>
  <c r="EQ171" i="13"/>
  <c r="EQ195" i="13"/>
  <c r="EQ164" i="13"/>
  <c r="EQ160" i="13"/>
  <c r="EQ192" i="13"/>
  <c r="EQ186" i="13"/>
  <c r="EQ182" i="13"/>
  <c r="EQ178" i="13"/>
  <c r="EQ170" i="13"/>
  <c r="EQ185" i="13"/>
  <c r="EQ181" i="13"/>
  <c r="EQ177" i="13"/>
  <c r="EQ189" i="13" s="1"/>
  <c r="EQ180" i="13"/>
  <c r="EQ162" i="13"/>
  <c r="EQ154" i="13"/>
  <c r="EQ199" i="13"/>
  <c r="EQ184" i="13"/>
  <c r="EQ163" i="13"/>
  <c r="EQ153" i="13"/>
  <c r="EY313" i="13"/>
  <c r="EY311" i="13"/>
  <c r="EY312" i="13"/>
  <c r="EY301" i="13"/>
  <c r="EY300" i="13"/>
  <c r="EY267" i="13"/>
  <c r="EY258" i="13"/>
  <c r="EY266" i="13"/>
  <c r="EY254" i="13"/>
  <c r="EY252" i="13"/>
  <c r="EY251" i="13"/>
  <c r="EY253" i="13"/>
  <c r="EY233" i="13"/>
  <c r="EY247" i="13"/>
  <c r="EY236" i="13"/>
  <c r="EY235" i="13"/>
  <c r="EY229" i="13"/>
  <c r="EY238" i="13" s="1"/>
  <c r="EY222" i="13"/>
  <c r="EY250" i="13"/>
  <c r="EY234" i="13"/>
  <c r="EY232" i="13"/>
  <c r="EY221" i="13"/>
  <c r="EY231" i="13"/>
  <c r="EY224" i="13"/>
  <c r="EY220" i="13"/>
  <c r="EY230" i="13"/>
  <c r="EY218" i="13"/>
  <c r="EY214" i="13"/>
  <c r="EY223" i="13"/>
  <c r="EY217" i="13"/>
  <c r="EY213" i="13"/>
  <c r="EY216" i="13"/>
  <c r="EY212" i="13"/>
  <c r="EY208" i="13"/>
  <c r="EY204" i="13"/>
  <c r="EY219" i="13"/>
  <c r="EY207" i="13"/>
  <c r="EY215" i="13"/>
  <c r="EY210" i="13"/>
  <c r="EY206" i="13"/>
  <c r="EY205" i="13"/>
  <c r="EY198" i="13"/>
  <c r="EY194" i="13"/>
  <c r="EY187" i="13"/>
  <c r="EY211" i="13"/>
  <c r="EY199" i="13"/>
  <c r="EY197" i="13"/>
  <c r="EY193" i="13"/>
  <c r="EY192" i="13"/>
  <c r="EY201" i="13" s="1"/>
  <c r="EY165" i="13"/>
  <c r="EY161" i="13"/>
  <c r="EY196" i="13"/>
  <c r="EY183" i="13"/>
  <c r="EY179" i="13"/>
  <c r="EY171" i="13"/>
  <c r="EY164" i="13"/>
  <c r="EY160" i="13"/>
  <c r="EY186" i="13"/>
  <c r="EY182" i="13"/>
  <c r="EY178" i="13"/>
  <c r="EY170" i="13"/>
  <c r="EY185" i="13"/>
  <c r="EY181" i="13"/>
  <c r="EY177" i="13"/>
  <c r="EY180" i="13"/>
  <c r="EY162" i="13"/>
  <c r="EY184" i="13"/>
  <c r="EY163" i="13"/>
  <c r="EY154" i="13"/>
  <c r="EY209" i="13"/>
  <c r="EY195" i="13"/>
  <c r="EY153" i="13"/>
  <c r="FI313" i="13"/>
  <c r="FI312" i="13"/>
  <c r="FI311" i="13"/>
  <c r="FI300" i="13"/>
  <c r="FI303" i="13" s="1"/>
  <c r="FI301" i="13"/>
  <c r="FI267" i="13"/>
  <c r="FI266" i="13"/>
  <c r="FI258" i="13"/>
  <c r="FI254" i="13"/>
  <c r="FI252" i="13"/>
  <c r="FI251" i="13"/>
  <c r="FI250" i="13"/>
  <c r="FI253" i="13"/>
  <c r="FI247" i="13"/>
  <c r="FI236" i="13"/>
  <c r="FI233" i="13"/>
  <c r="FI234" i="13"/>
  <c r="FI229" i="13"/>
  <c r="FI222" i="13"/>
  <c r="FI232" i="13"/>
  <c r="FI221" i="13"/>
  <c r="FI235" i="13"/>
  <c r="FI230" i="13"/>
  <c r="FI223" i="13"/>
  <c r="FI231" i="13"/>
  <c r="FI218" i="13"/>
  <c r="FI214" i="13"/>
  <c r="FI224" i="13"/>
  <c r="FI217" i="13"/>
  <c r="FI213" i="13"/>
  <c r="FI220" i="13"/>
  <c r="FI216" i="13"/>
  <c r="FI212" i="13"/>
  <c r="FI219" i="13"/>
  <c r="FI208" i="13"/>
  <c r="FI204" i="13"/>
  <c r="FI215" i="13"/>
  <c r="FI207" i="13"/>
  <c r="FI209" i="13"/>
  <c r="FI205" i="13"/>
  <c r="FI211" i="13"/>
  <c r="FI197" i="13"/>
  <c r="FI193" i="13"/>
  <c r="FI196" i="13"/>
  <c r="FI192" i="13"/>
  <c r="FI210" i="13"/>
  <c r="FI199" i="13"/>
  <c r="FI195" i="13"/>
  <c r="FI206" i="13"/>
  <c r="FI183" i="13"/>
  <c r="FI179" i="13"/>
  <c r="FI171" i="13"/>
  <c r="FI187" i="13"/>
  <c r="FI164" i="13"/>
  <c r="FI160" i="13"/>
  <c r="FI194" i="13"/>
  <c r="FI186" i="13"/>
  <c r="FI182" i="13"/>
  <c r="FI178" i="13"/>
  <c r="FI170" i="13"/>
  <c r="FI173" i="13" s="1"/>
  <c r="FI198" i="13"/>
  <c r="FI163" i="13"/>
  <c r="FI162" i="13"/>
  <c r="FI154" i="13"/>
  <c r="FI161" i="13"/>
  <c r="FI180" i="13"/>
  <c r="FI165" i="13"/>
  <c r="FI184" i="13"/>
  <c r="FI177" i="13"/>
  <c r="FS313" i="13"/>
  <c r="FS312" i="13"/>
  <c r="FS311" i="13"/>
  <c r="FS301" i="13"/>
  <c r="FS300" i="13"/>
  <c r="FS266" i="13"/>
  <c r="FS258" i="13"/>
  <c r="FS267" i="13"/>
  <c r="FS251" i="13"/>
  <c r="FS253" i="13"/>
  <c r="FS247" i="13"/>
  <c r="FS236" i="13"/>
  <c r="FS252" i="13"/>
  <c r="FS254" i="13"/>
  <c r="FS250" i="13"/>
  <c r="FS232" i="13"/>
  <c r="FS221" i="13"/>
  <c r="FS235" i="13"/>
  <c r="FS234" i="13"/>
  <c r="FS231" i="13"/>
  <c r="FS224" i="13"/>
  <c r="FS220" i="13"/>
  <c r="FS230" i="13"/>
  <c r="FS223" i="13"/>
  <c r="FS217" i="13"/>
  <c r="FS213" i="13"/>
  <c r="FS229" i="13"/>
  <c r="FS216" i="13"/>
  <c r="FS212" i="13"/>
  <c r="FS222" i="13"/>
  <c r="FS219" i="13"/>
  <c r="FS215" i="13"/>
  <c r="FS211" i="13"/>
  <c r="FS207" i="13"/>
  <c r="FS210" i="13"/>
  <c r="FS206" i="13"/>
  <c r="FS199" i="13"/>
  <c r="FS233" i="13"/>
  <c r="FS218" i="13"/>
  <c r="FS209" i="13"/>
  <c r="FS205" i="13"/>
  <c r="FS208" i="13"/>
  <c r="FS197" i="13"/>
  <c r="FS193" i="13"/>
  <c r="FS204" i="13"/>
  <c r="FS196" i="13"/>
  <c r="FS192" i="13"/>
  <c r="FS195" i="13"/>
  <c r="FS164" i="13"/>
  <c r="FS160" i="13"/>
  <c r="FS186" i="13"/>
  <c r="FS182" i="13"/>
  <c r="FS178" i="13"/>
  <c r="FS170" i="13"/>
  <c r="FS214" i="13"/>
  <c r="FS163" i="13"/>
  <c r="FS185" i="13"/>
  <c r="FS181" i="13"/>
  <c r="FS177" i="13"/>
  <c r="FS187" i="13"/>
  <c r="FS184" i="13"/>
  <c r="FS180" i="13"/>
  <c r="FS183" i="13"/>
  <c r="FS165" i="13"/>
  <c r="FS162" i="13"/>
  <c r="FS154" i="13"/>
  <c r="FS153" i="13"/>
  <c r="FS156" i="13" s="1"/>
  <c r="FS159" i="13"/>
  <c r="GA313" i="13"/>
  <c r="GA312" i="13"/>
  <c r="GA311" i="13"/>
  <c r="GA301" i="13"/>
  <c r="GA300" i="13"/>
  <c r="GA303" i="13" s="1"/>
  <c r="GA266" i="13"/>
  <c r="GA267" i="13"/>
  <c r="GA258" i="13"/>
  <c r="GA251" i="13"/>
  <c r="GA254" i="13"/>
  <c r="GA253" i="13"/>
  <c r="GA252" i="13"/>
  <c r="GA236" i="13"/>
  <c r="GA247" i="13"/>
  <c r="GA250" i="13"/>
  <c r="GA232" i="13"/>
  <c r="GA221" i="13"/>
  <c r="GA233" i="13"/>
  <c r="GA231" i="13"/>
  <c r="GA224" i="13"/>
  <c r="GA220" i="13"/>
  <c r="GA230" i="13"/>
  <c r="GA223" i="13"/>
  <c r="GA234" i="13"/>
  <c r="GA229" i="13"/>
  <c r="GA217" i="13"/>
  <c r="GA213" i="13"/>
  <c r="GA222" i="13"/>
  <c r="GA216" i="13"/>
  <c r="GA212" i="13"/>
  <c r="GA235" i="13"/>
  <c r="GA219" i="13"/>
  <c r="GA215" i="13"/>
  <c r="GA211" i="13"/>
  <c r="GA207" i="13"/>
  <c r="GA218" i="13"/>
  <c r="GA210" i="13"/>
  <c r="GA206" i="13"/>
  <c r="GA199" i="13"/>
  <c r="GA214" i="13"/>
  <c r="GA209" i="13"/>
  <c r="GA205" i="13"/>
  <c r="GA204" i="13"/>
  <c r="GA197" i="13"/>
  <c r="GA193" i="13"/>
  <c r="GA196" i="13"/>
  <c r="GA192" i="13"/>
  <c r="GA164" i="13"/>
  <c r="GA160" i="13"/>
  <c r="GA186" i="13"/>
  <c r="GA182" i="13"/>
  <c r="GA178" i="13"/>
  <c r="GA170" i="13"/>
  <c r="GA187" i="13"/>
  <c r="GA163" i="13"/>
  <c r="GA208" i="13"/>
  <c r="GA194" i="13"/>
  <c r="GA185" i="13"/>
  <c r="GA181" i="13"/>
  <c r="GA177" i="13"/>
  <c r="GA195" i="13"/>
  <c r="GA184" i="13"/>
  <c r="GA180" i="13"/>
  <c r="GA154" i="13"/>
  <c r="GA171" i="13"/>
  <c r="GA153" i="13"/>
  <c r="GA179" i="13"/>
  <c r="GA161" i="13"/>
  <c r="GA198" i="13"/>
  <c r="GA183" i="13"/>
  <c r="GA165" i="13"/>
  <c r="GA159" i="13"/>
  <c r="GK312" i="13"/>
  <c r="GK313" i="13"/>
  <c r="GK311" i="13"/>
  <c r="GK301" i="13"/>
  <c r="GK300" i="13"/>
  <c r="GK303" i="13" s="1"/>
  <c r="GK266" i="13"/>
  <c r="GK267" i="13"/>
  <c r="GK254" i="13"/>
  <c r="GK251" i="13"/>
  <c r="GK258" i="13"/>
  <c r="GK253" i="13"/>
  <c r="GK247" i="13"/>
  <c r="GK252" i="13"/>
  <c r="GK250" i="13"/>
  <c r="GK236" i="13"/>
  <c r="GK235" i="13"/>
  <c r="GK233" i="13"/>
  <c r="GK232" i="13"/>
  <c r="GK221" i="13"/>
  <c r="GK234" i="13"/>
  <c r="GK231" i="13"/>
  <c r="GK224" i="13"/>
  <c r="GK220" i="13"/>
  <c r="GK229" i="13"/>
  <c r="GK238" i="13" s="1"/>
  <c r="GK222" i="13"/>
  <c r="GK230" i="13"/>
  <c r="GK217" i="13"/>
  <c r="GK213" i="13"/>
  <c r="GK223" i="13"/>
  <c r="GK216" i="13"/>
  <c r="GK212" i="13"/>
  <c r="GK219" i="13"/>
  <c r="GK215" i="13"/>
  <c r="GK211" i="13"/>
  <c r="GK218" i="13"/>
  <c r="GK207" i="13"/>
  <c r="GK214" i="13"/>
  <c r="GK210" i="13"/>
  <c r="GK206" i="13"/>
  <c r="GK199" i="13"/>
  <c r="GK208" i="13"/>
  <c r="GK204" i="13"/>
  <c r="GK196" i="13"/>
  <c r="GK192" i="13"/>
  <c r="GK195" i="13"/>
  <c r="GK209" i="13"/>
  <c r="GK198" i="13"/>
  <c r="GK194" i="13"/>
  <c r="GK187" i="13"/>
  <c r="GK186" i="13"/>
  <c r="GK182" i="13"/>
  <c r="GK178" i="13"/>
  <c r="GK170" i="13"/>
  <c r="GK173" i="13" s="1"/>
  <c r="GK163" i="13"/>
  <c r="GK185" i="13"/>
  <c r="GK181" i="13"/>
  <c r="GK177" i="13"/>
  <c r="GK162" i="13"/>
  <c r="GK165" i="13"/>
  <c r="GK161" i="13"/>
  <c r="GK179" i="13"/>
  <c r="GK164" i="13"/>
  <c r="GK154" i="13"/>
  <c r="GK183" i="13"/>
  <c r="GK205" i="13"/>
  <c r="GK180" i="13"/>
  <c r="GK153" i="13"/>
  <c r="GK156" i="13" s="1"/>
  <c r="GK197" i="13"/>
  <c r="GK193" i="13"/>
  <c r="GK184" i="13"/>
  <c r="GK159" i="13"/>
  <c r="GU313" i="13"/>
  <c r="GU312" i="13"/>
  <c r="GU311" i="13"/>
  <c r="GU301" i="13"/>
  <c r="GU300" i="13"/>
  <c r="GU267" i="13"/>
  <c r="GU266" i="13"/>
  <c r="GU258" i="13"/>
  <c r="GU253" i="13"/>
  <c r="GU254" i="13"/>
  <c r="GU252" i="13"/>
  <c r="GU236" i="13"/>
  <c r="GU250" i="13"/>
  <c r="GU235" i="13"/>
  <c r="GU231" i="13"/>
  <c r="GU224" i="13"/>
  <c r="GU220" i="13"/>
  <c r="GU233" i="13"/>
  <c r="GU230" i="13"/>
  <c r="GU223" i="13"/>
  <c r="GU229" i="13"/>
  <c r="GU222" i="13"/>
  <c r="GU247" i="13"/>
  <c r="GU232" i="13"/>
  <c r="GU216" i="13"/>
  <c r="GU212" i="13"/>
  <c r="GU219" i="13"/>
  <c r="GU215" i="13"/>
  <c r="GU211" i="13"/>
  <c r="GU251" i="13"/>
  <c r="GU234" i="13"/>
  <c r="GU221" i="13"/>
  <c r="GU218" i="13"/>
  <c r="GU214" i="13"/>
  <c r="GU210" i="13"/>
  <c r="GU206" i="13"/>
  <c r="GU199" i="13"/>
  <c r="GU209" i="13"/>
  <c r="GU205" i="13"/>
  <c r="GU217" i="13"/>
  <c r="GU208" i="13"/>
  <c r="GU204" i="13"/>
  <c r="GU207" i="13"/>
  <c r="GU196" i="13"/>
  <c r="GU192" i="13"/>
  <c r="GU195" i="13"/>
  <c r="GU163" i="13"/>
  <c r="GU185" i="13"/>
  <c r="GU181" i="13"/>
  <c r="GU177" i="13"/>
  <c r="GU193" i="13"/>
  <c r="GU162" i="13"/>
  <c r="GU197" i="13"/>
  <c r="GU187" i="13"/>
  <c r="GU184" i="13"/>
  <c r="GU180" i="13"/>
  <c r="GU198" i="13"/>
  <c r="GU183" i="13"/>
  <c r="GU179" i="13"/>
  <c r="GU171" i="13"/>
  <c r="GU213" i="13"/>
  <c r="GU153" i="13"/>
  <c r="GU170" i="13"/>
  <c r="GU194" i="13"/>
  <c r="GU178" i="13"/>
  <c r="GU160" i="13"/>
  <c r="GU159" i="13"/>
  <c r="GU182" i="13"/>
  <c r="GU164" i="13"/>
  <c r="GU186" i="13"/>
  <c r="GU161" i="13"/>
  <c r="HC313" i="13"/>
  <c r="HC312" i="13"/>
  <c r="HC311" i="13"/>
  <c r="HC301" i="13"/>
  <c r="HC300" i="13"/>
  <c r="HC267" i="13"/>
  <c r="HC266" i="13"/>
  <c r="HC258" i="13"/>
  <c r="HC254" i="13"/>
  <c r="HC253" i="13"/>
  <c r="HC252" i="13"/>
  <c r="HC250" i="13"/>
  <c r="HC251" i="13"/>
  <c r="HC236" i="13"/>
  <c r="HC235" i="13"/>
  <c r="HC247" i="13"/>
  <c r="HC234" i="13"/>
  <c r="HC232" i="13"/>
  <c r="HC231" i="13"/>
  <c r="HC224" i="13"/>
  <c r="HC220" i="13"/>
  <c r="HC230" i="13"/>
  <c r="HC223" i="13"/>
  <c r="HC229" i="13"/>
  <c r="HC222" i="13"/>
  <c r="HC233" i="13"/>
  <c r="HC216" i="13"/>
  <c r="HC212" i="13"/>
  <c r="HC221" i="13"/>
  <c r="HC219" i="13"/>
  <c r="HC215" i="13"/>
  <c r="HC211" i="13"/>
  <c r="HC218" i="13"/>
  <c r="HC214" i="13"/>
  <c r="HC210" i="13"/>
  <c r="HC206" i="13"/>
  <c r="HC199" i="13"/>
  <c r="HC217" i="13"/>
  <c r="HC209" i="13"/>
  <c r="HC205" i="13"/>
  <c r="HC213" i="13"/>
  <c r="HC208" i="13"/>
  <c r="HC204" i="13"/>
  <c r="HC196" i="13"/>
  <c r="HC192" i="13"/>
  <c r="HC195" i="13"/>
  <c r="HC197" i="13"/>
  <c r="HC187" i="13"/>
  <c r="HC163" i="13"/>
  <c r="HC194" i="13"/>
  <c r="HC185" i="13"/>
  <c r="HC181" i="13"/>
  <c r="HC177" i="13"/>
  <c r="HC207" i="13"/>
  <c r="HC198" i="13"/>
  <c r="HC162" i="13"/>
  <c r="HC184" i="13"/>
  <c r="HC180" i="13"/>
  <c r="HC183" i="13"/>
  <c r="HC179" i="13"/>
  <c r="HC171" i="13"/>
  <c r="HC173" i="13" s="1"/>
  <c r="HC178" i="13"/>
  <c r="HC160" i="13"/>
  <c r="HC193" i="13"/>
  <c r="HC182" i="13"/>
  <c r="HC164" i="13"/>
  <c r="HC153" i="13"/>
  <c r="HC156" i="13" s="1"/>
  <c r="HC186" i="13"/>
  <c r="HC161" i="13"/>
  <c r="HC165" i="13"/>
  <c r="HC159" i="13"/>
  <c r="HM313" i="13"/>
  <c r="HM311" i="13"/>
  <c r="HM312" i="13"/>
  <c r="HM301" i="13"/>
  <c r="HM300" i="13"/>
  <c r="HM267" i="13"/>
  <c r="HM266" i="13"/>
  <c r="HM254" i="13"/>
  <c r="HM258" i="13"/>
  <c r="HM250" i="13"/>
  <c r="HM253" i="13"/>
  <c r="HM252" i="13"/>
  <c r="HM251" i="13"/>
  <c r="HM247" i="13"/>
  <c r="HM235" i="13"/>
  <c r="HM234" i="13"/>
  <c r="HM236" i="13"/>
  <c r="HM232" i="13"/>
  <c r="HM231" i="13"/>
  <c r="HM224" i="13"/>
  <c r="HM220" i="13"/>
  <c r="HM233" i="13"/>
  <c r="HM230" i="13"/>
  <c r="HM223" i="13"/>
  <c r="HM221" i="13"/>
  <c r="HM229" i="13"/>
  <c r="HM216" i="13"/>
  <c r="HM212" i="13"/>
  <c r="HM222" i="13"/>
  <c r="HM219" i="13"/>
  <c r="HM215" i="13"/>
  <c r="HM218" i="13"/>
  <c r="HM214" i="13"/>
  <c r="HM217" i="13"/>
  <c r="HM210" i="13"/>
  <c r="HM206" i="13"/>
  <c r="HM199" i="13"/>
  <c r="HM213" i="13"/>
  <c r="HM209" i="13"/>
  <c r="HM205" i="13"/>
  <c r="HM211" i="13"/>
  <c r="HM207" i="13"/>
  <c r="HM195" i="13"/>
  <c r="HM198" i="13"/>
  <c r="HM194" i="13"/>
  <c r="HM187" i="13"/>
  <c r="HM208" i="13"/>
  <c r="HM197" i="13"/>
  <c r="HM193" i="13"/>
  <c r="HM185" i="13"/>
  <c r="HM181" i="13"/>
  <c r="HM177" i="13"/>
  <c r="HM162" i="13"/>
  <c r="HM192" i="13"/>
  <c r="HM184" i="13"/>
  <c r="HM180" i="13"/>
  <c r="HM196" i="13"/>
  <c r="HM165" i="13"/>
  <c r="HM161" i="13"/>
  <c r="HM164" i="13"/>
  <c r="HM160" i="13"/>
  <c r="HM204" i="13"/>
  <c r="HM153" i="13"/>
  <c r="HM156" i="13" s="1"/>
  <c r="HM159" i="13"/>
  <c r="HM170" i="13"/>
  <c r="HM178" i="13"/>
  <c r="HM163" i="13"/>
  <c r="HM182" i="13"/>
  <c r="HM171" i="13"/>
  <c r="HW313" i="13"/>
  <c r="HW312" i="13"/>
  <c r="HW311" i="13"/>
  <c r="HW314" i="13" s="1"/>
  <c r="HW300" i="13"/>
  <c r="HW301" i="13"/>
  <c r="HW266" i="13"/>
  <c r="HW254" i="13"/>
  <c r="HW267" i="13"/>
  <c r="HW258" i="13"/>
  <c r="HW253" i="13"/>
  <c r="HW252" i="13"/>
  <c r="HW251" i="13"/>
  <c r="HW236" i="13"/>
  <c r="HW250" i="13"/>
  <c r="HW256" i="13" s="1"/>
  <c r="HW247" i="13"/>
  <c r="HW234" i="13"/>
  <c r="HW230" i="13"/>
  <c r="HW223" i="13"/>
  <c r="HW229" i="13"/>
  <c r="HW222" i="13"/>
  <c r="HW232" i="13"/>
  <c r="HW221" i="13"/>
  <c r="HW233" i="13"/>
  <c r="HW235" i="13"/>
  <c r="HW231" i="13"/>
  <c r="HW219" i="13"/>
  <c r="HW215" i="13"/>
  <c r="HW211" i="13"/>
  <c r="HW224" i="13"/>
  <c r="HW218" i="13"/>
  <c r="HW214" i="13"/>
  <c r="HW220" i="13"/>
  <c r="HW217" i="13"/>
  <c r="HW213" i="13"/>
  <c r="HW209" i="13"/>
  <c r="HW205" i="13"/>
  <c r="HW208" i="13"/>
  <c r="HW204" i="13"/>
  <c r="HW226" i="13" s="1"/>
  <c r="HW216" i="13"/>
  <c r="HW207" i="13"/>
  <c r="HW212" i="13"/>
  <c r="HW206" i="13"/>
  <c r="HW195" i="13"/>
  <c r="HW198" i="13"/>
  <c r="HW194" i="13"/>
  <c r="HW187" i="13"/>
  <c r="HW193" i="13"/>
  <c r="HW162" i="13"/>
  <c r="HW197" i="13"/>
  <c r="HW184" i="13"/>
  <c r="HW180" i="13"/>
  <c r="HW199" i="13"/>
  <c r="HW165" i="13"/>
  <c r="HW161" i="13"/>
  <c r="HW183" i="13"/>
  <c r="HW179" i="13"/>
  <c r="HW171" i="13"/>
  <c r="HW186" i="13"/>
  <c r="HW182" i="13"/>
  <c r="HW178" i="13"/>
  <c r="HW170" i="13"/>
  <c r="HW181" i="13"/>
  <c r="HW163" i="13"/>
  <c r="HW185" i="13"/>
  <c r="HW160" i="13"/>
  <c r="HW159" i="13"/>
  <c r="HW210" i="13"/>
  <c r="HW164" i="13"/>
  <c r="HW196" i="13"/>
  <c r="HW192" i="13"/>
  <c r="HW201" i="13" s="1"/>
  <c r="HW154" i="13"/>
  <c r="IE313" i="13"/>
  <c r="IE312" i="13"/>
  <c r="IE311" i="13"/>
  <c r="IE300" i="13"/>
  <c r="IE303" i="13" s="1"/>
  <c r="IE301" i="13"/>
  <c r="IE266" i="13"/>
  <c r="IE254" i="13"/>
  <c r="IE267" i="13"/>
  <c r="IE253" i="13"/>
  <c r="IE252" i="13"/>
  <c r="IE251" i="13"/>
  <c r="IE247" i="13"/>
  <c r="IE236" i="13"/>
  <c r="IE258" i="13"/>
  <c r="IE250" i="13"/>
  <c r="IE256" i="13" s="1"/>
  <c r="IE234" i="13"/>
  <c r="IE233" i="13"/>
  <c r="IE232" i="13"/>
  <c r="IE230" i="13"/>
  <c r="IE223" i="13"/>
  <c r="IE229" i="13"/>
  <c r="IE222" i="13"/>
  <c r="IE221" i="13"/>
  <c r="IE235" i="13"/>
  <c r="IE224" i="13"/>
  <c r="IE219" i="13"/>
  <c r="IE215" i="13"/>
  <c r="IE211" i="13"/>
  <c r="IE220" i="13"/>
  <c r="IE218" i="13"/>
  <c r="IE214" i="13"/>
  <c r="IE217" i="13"/>
  <c r="IE213" i="13"/>
  <c r="IE209" i="13"/>
  <c r="IE205" i="13"/>
  <c r="IE216" i="13"/>
  <c r="IE208" i="13"/>
  <c r="IE204" i="13"/>
  <c r="IE231" i="13"/>
  <c r="IE212" i="13"/>
  <c r="IE207" i="13"/>
  <c r="IE195" i="13"/>
  <c r="IE198" i="13"/>
  <c r="IE194" i="13"/>
  <c r="IE187" i="13"/>
  <c r="IE199" i="13"/>
  <c r="IE162" i="13"/>
  <c r="IE206" i="13"/>
  <c r="IE184" i="13"/>
  <c r="IE180" i="13"/>
  <c r="IE165" i="13"/>
  <c r="IE161" i="13"/>
  <c r="IE210" i="13"/>
  <c r="IE192" i="13"/>
  <c r="IE183" i="13"/>
  <c r="IE179" i="13"/>
  <c r="IE171" i="13"/>
  <c r="IE193" i="13"/>
  <c r="IE186" i="13"/>
  <c r="IE182" i="13"/>
  <c r="IE178" i="13"/>
  <c r="IE170" i="13"/>
  <c r="IE159" i="13"/>
  <c r="IE196" i="13"/>
  <c r="IE197" i="13"/>
  <c r="IE177" i="13"/>
  <c r="IE181" i="13"/>
  <c r="IE163" i="13"/>
  <c r="IE154" i="13"/>
  <c r="IO312" i="13"/>
  <c r="IO313" i="13"/>
  <c r="IO311" i="13"/>
  <c r="IO300" i="13"/>
  <c r="IO301" i="13"/>
  <c r="IO267" i="13"/>
  <c r="IO266" i="13"/>
  <c r="IO258" i="13"/>
  <c r="IO253" i="13"/>
  <c r="IO247" i="13"/>
  <c r="IO252" i="13"/>
  <c r="IO251" i="13"/>
  <c r="IO254" i="13"/>
  <c r="IO236" i="13"/>
  <c r="IO250" i="13"/>
  <c r="IO234" i="13"/>
  <c r="IO233" i="13"/>
  <c r="IO235" i="13"/>
  <c r="IO230" i="13"/>
  <c r="IO223" i="13"/>
  <c r="IO232" i="13"/>
  <c r="IO229" i="13"/>
  <c r="IO222" i="13"/>
  <c r="IO231" i="13"/>
  <c r="IO224" i="13"/>
  <c r="IO220" i="13"/>
  <c r="IO219" i="13"/>
  <c r="IO215" i="13"/>
  <c r="IO221" i="13"/>
  <c r="IO218" i="13"/>
  <c r="IO214" i="13"/>
  <c r="IO217" i="13"/>
  <c r="IO213" i="13"/>
  <c r="IO216" i="13"/>
  <c r="IO209" i="13"/>
  <c r="IO205" i="13"/>
  <c r="IO211" i="13"/>
  <c r="IO212" i="13"/>
  <c r="IO208" i="13"/>
  <c r="IO204" i="13"/>
  <c r="IO210" i="13"/>
  <c r="IO206" i="13"/>
  <c r="IO199" i="13"/>
  <c r="IO198" i="13"/>
  <c r="IO194" i="13"/>
  <c r="IO187" i="13"/>
  <c r="IO197" i="13"/>
  <c r="IO193" i="13"/>
  <c r="IO207" i="13"/>
  <c r="IO196" i="13"/>
  <c r="IO192" i="13"/>
  <c r="IO184" i="13"/>
  <c r="IO180" i="13"/>
  <c r="IO165" i="13"/>
  <c r="IO161" i="13"/>
  <c r="IO183" i="13"/>
  <c r="IO179" i="13"/>
  <c r="IO171" i="13"/>
  <c r="IO164" i="13"/>
  <c r="IO160" i="13"/>
  <c r="IO163" i="13"/>
  <c r="IO195" i="13"/>
  <c r="IO177" i="13"/>
  <c r="IO162" i="13"/>
  <c r="IO159" i="13"/>
  <c r="IO181" i="13"/>
  <c r="IO170" i="13"/>
  <c r="IO185" i="13"/>
  <c r="IO178" i="13"/>
  <c r="IO182" i="13"/>
  <c r="IO186" i="13"/>
  <c r="IO154" i="13"/>
  <c r="IY313" i="13"/>
  <c r="IY311" i="13"/>
  <c r="IY314" i="13" s="1"/>
  <c r="IY312" i="13"/>
  <c r="IY301" i="13"/>
  <c r="IY300" i="13"/>
  <c r="IY267" i="13"/>
  <c r="IY258" i="13"/>
  <c r="IY266" i="13"/>
  <c r="IY254" i="13"/>
  <c r="IY252" i="13"/>
  <c r="IY251" i="13"/>
  <c r="IY247" i="13"/>
  <c r="IY253" i="13"/>
  <c r="IY250" i="13"/>
  <c r="IY236" i="13"/>
  <c r="IY233" i="13"/>
  <c r="IY235" i="13"/>
  <c r="IY229" i="13"/>
  <c r="IY222" i="13"/>
  <c r="IY234" i="13"/>
  <c r="IY221" i="13"/>
  <c r="IY231" i="13"/>
  <c r="IY224" i="13"/>
  <c r="IY220" i="13"/>
  <c r="IY232" i="13"/>
  <c r="IY230" i="13"/>
  <c r="IY218" i="13"/>
  <c r="IY214" i="13"/>
  <c r="IY223" i="13"/>
  <c r="IY217" i="13"/>
  <c r="IY213" i="13"/>
  <c r="IY216" i="13"/>
  <c r="IY212" i="13"/>
  <c r="IY208" i="13"/>
  <c r="IY204" i="13"/>
  <c r="IY219" i="13"/>
  <c r="IY207" i="13"/>
  <c r="IY215" i="13"/>
  <c r="IY210" i="13"/>
  <c r="IY206" i="13"/>
  <c r="IY205" i="13"/>
  <c r="IY198" i="13"/>
  <c r="IY194" i="13"/>
  <c r="IY187" i="13"/>
  <c r="IY197" i="13"/>
  <c r="IY193" i="13"/>
  <c r="IY211" i="13"/>
  <c r="IY199" i="13"/>
  <c r="IY165" i="13"/>
  <c r="IY161" i="13"/>
  <c r="IY183" i="13"/>
  <c r="IY179" i="13"/>
  <c r="IY171" i="13"/>
  <c r="IY164" i="13"/>
  <c r="IY160" i="13"/>
  <c r="IY209" i="13"/>
  <c r="IY195" i="13"/>
  <c r="IY186" i="13"/>
  <c r="IY182" i="13"/>
  <c r="IY178" i="13"/>
  <c r="IY170" i="13"/>
  <c r="IY173" i="13" s="1"/>
  <c r="IY196" i="13"/>
  <c r="IY185" i="13"/>
  <c r="IY181" i="13"/>
  <c r="IY177" i="13"/>
  <c r="IY192" i="13"/>
  <c r="IY201" i="13" s="1"/>
  <c r="IY154" i="13"/>
  <c r="IY180" i="13"/>
  <c r="IY162" i="13"/>
  <c r="IY184" i="13"/>
  <c r="IY153" i="13"/>
  <c r="JG313" i="13"/>
  <c r="JG312" i="13"/>
  <c r="JG311" i="13"/>
  <c r="JG314" i="13" s="1"/>
  <c r="JG301" i="13"/>
  <c r="JG300" i="13"/>
  <c r="JG267" i="13"/>
  <c r="JG258" i="13"/>
  <c r="JG266" i="13"/>
  <c r="JG254" i="13"/>
  <c r="JG252" i="13"/>
  <c r="JG251" i="13"/>
  <c r="JG250" i="13"/>
  <c r="JG247" i="13"/>
  <c r="JG253" i="13"/>
  <c r="JG233" i="13"/>
  <c r="JG235" i="13"/>
  <c r="JG236" i="13"/>
  <c r="JG229" i="13"/>
  <c r="JG222" i="13"/>
  <c r="JG221" i="13"/>
  <c r="JG231" i="13"/>
  <c r="JG224" i="13"/>
  <c r="JG220" i="13"/>
  <c r="JG223" i="13"/>
  <c r="JG218" i="13"/>
  <c r="JG214" i="13"/>
  <c r="JG217" i="13"/>
  <c r="JG213" i="13"/>
  <c r="JG234" i="13"/>
  <c r="JG216" i="13"/>
  <c r="JG212" i="13"/>
  <c r="JG211" i="13"/>
  <c r="JG232" i="13"/>
  <c r="JG219" i="13"/>
  <c r="JG208" i="13"/>
  <c r="JG204" i="13"/>
  <c r="JG215" i="13"/>
  <c r="JG207" i="13"/>
  <c r="JG210" i="13"/>
  <c r="JG206" i="13"/>
  <c r="JG230" i="13"/>
  <c r="JG198" i="13"/>
  <c r="JG194" i="13"/>
  <c r="JG187" i="13"/>
  <c r="JG199" i="13"/>
  <c r="JG197" i="13"/>
  <c r="JG193" i="13"/>
  <c r="JG205" i="13"/>
  <c r="JG195" i="13"/>
  <c r="JG165" i="13"/>
  <c r="JG161" i="13"/>
  <c r="JG192" i="13"/>
  <c r="JG183" i="13"/>
  <c r="JG179" i="13"/>
  <c r="JG171" i="13"/>
  <c r="JG209" i="13"/>
  <c r="JG196" i="13"/>
  <c r="JG164" i="13"/>
  <c r="JG160" i="13"/>
  <c r="JG186" i="13"/>
  <c r="JG182" i="13"/>
  <c r="JG178" i="13"/>
  <c r="JG170" i="13"/>
  <c r="JG173" i="13" s="1"/>
  <c r="JG185" i="13"/>
  <c r="JG181" i="13"/>
  <c r="JG177" i="13"/>
  <c r="JG180" i="13"/>
  <c r="JG162" i="13"/>
  <c r="JG184" i="13"/>
  <c r="JG163" i="13"/>
  <c r="JG154" i="13"/>
  <c r="JG153" i="13"/>
  <c r="JQ313" i="13"/>
  <c r="JQ312" i="13"/>
  <c r="JQ311" i="13"/>
  <c r="JQ314" i="13" s="1"/>
  <c r="JQ300" i="13"/>
  <c r="JQ301" i="13"/>
  <c r="JQ267" i="13"/>
  <c r="JQ266" i="13"/>
  <c r="JQ258" i="13"/>
  <c r="JQ254" i="13"/>
  <c r="JQ252" i="13"/>
  <c r="JQ251" i="13"/>
  <c r="JQ250" i="13"/>
  <c r="JQ253" i="13"/>
  <c r="JQ247" i="13"/>
  <c r="JQ236" i="13"/>
  <c r="JQ233" i="13"/>
  <c r="JQ232" i="13"/>
  <c r="JQ234" i="13"/>
  <c r="JQ229" i="13"/>
  <c r="JQ238" i="13" s="1"/>
  <c r="JQ222" i="13"/>
  <c r="JQ221" i="13"/>
  <c r="JQ230" i="13"/>
  <c r="JQ223" i="13"/>
  <c r="JQ224" i="13"/>
  <c r="JQ218" i="13"/>
  <c r="JQ214" i="13"/>
  <c r="JQ220" i="13"/>
  <c r="JQ217" i="13"/>
  <c r="JQ213" i="13"/>
  <c r="JQ216" i="13"/>
  <c r="JQ212" i="13"/>
  <c r="JQ235" i="13"/>
  <c r="JQ215" i="13"/>
  <c r="JQ208" i="13"/>
  <c r="JQ204" i="13"/>
  <c r="JQ226" i="13" s="1"/>
  <c r="JQ231" i="13"/>
  <c r="JQ207" i="13"/>
  <c r="JQ211" i="13"/>
  <c r="JQ219" i="13"/>
  <c r="JQ209" i="13"/>
  <c r="JQ205" i="13"/>
  <c r="JQ197" i="13"/>
  <c r="JQ193" i="13"/>
  <c r="JQ210" i="13"/>
  <c r="JQ196" i="13"/>
  <c r="JQ192" i="13"/>
  <c r="JQ206" i="13"/>
  <c r="JQ195" i="13"/>
  <c r="JQ183" i="13"/>
  <c r="JQ179" i="13"/>
  <c r="JQ171" i="13"/>
  <c r="JQ164" i="13"/>
  <c r="JQ160" i="13"/>
  <c r="JQ187" i="13"/>
  <c r="JQ186" i="13"/>
  <c r="JQ182" i="13"/>
  <c r="JQ178" i="13"/>
  <c r="JQ189" i="13" s="1"/>
  <c r="JQ170" i="13"/>
  <c r="JQ199" i="13"/>
  <c r="JQ194" i="13"/>
  <c r="JQ163" i="13"/>
  <c r="JQ159" i="13"/>
  <c r="JQ162" i="13"/>
  <c r="JQ185" i="13"/>
  <c r="JQ198" i="13"/>
  <c r="JQ154" i="13"/>
  <c r="JQ156" i="13" s="1"/>
  <c r="JQ161" i="13"/>
  <c r="JQ180" i="13"/>
  <c r="JQ165" i="13"/>
  <c r="KA313" i="13"/>
  <c r="KA312" i="13"/>
  <c r="KA311" i="13"/>
  <c r="KA314" i="13" s="1"/>
  <c r="KA301" i="13"/>
  <c r="KA300" i="13"/>
  <c r="KA303" i="13" s="1"/>
  <c r="KA266" i="13"/>
  <c r="KA267" i="13"/>
  <c r="KA258" i="13"/>
  <c r="KA254" i="13"/>
  <c r="KA251" i="13"/>
  <c r="KA250" i="13"/>
  <c r="KA256" i="13" s="1"/>
  <c r="KA253" i="13"/>
  <c r="KA252" i="13"/>
  <c r="KA236" i="13"/>
  <c r="KA232" i="13"/>
  <c r="KA247" i="13"/>
  <c r="KA221" i="13"/>
  <c r="KA235" i="13"/>
  <c r="KA233" i="13"/>
  <c r="KA231" i="13"/>
  <c r="KA224" i="13"/>
  <c r="KA220" i="13"/>
  <c r="KA230" i="13"/>
  <c r="KA223" i="13"/>
  <c r="KA234" i="13"/>
  <c r="KA229" i="13"/>
  <c r="KA217" i="13"/>
  <c r="KA213" i="13"/>
  <c r="KA222" i="13"/>
  <c r="KA216" i="13"/>
  <c r="KA212" i="13"/>
  <c r="KA219" i="13"/>
  <c r="KA215" i="13"/>
  <c r="KA211" i="13"/>
  <c r="KA207" i="13"/>
  <c r="KA218" i="13"/>
  <c r="KA206" i="13"/>
  <c r="KA199" i="13"/>
  <c r="KA214" i="13"/>
  <c r="KA210" i="13"/>
  <c r="KA209" i="13"/>
  <c r="KA205" i="13"/>
  <c r="KA204" i="13"/>
  <c r="KA197" i="13"/>
  <c r="KA193" i="13"/>
  <c r="KA196" i="13"/>
  <c r="KA192" i="13"/>
  <c r="KA198" i="13"/>
  <c r="KA164" i="13"/>
  <c r="KA160" i="13"/>
  <c r="KA195" i="13"/>
  <c r="KA186" i="13"/>
  <c r="KA182" i="13"/>
  <c r="KA178" i="13"/>
  <c r="KA315" i="13" s="1"/>
  <c r="KA170" i="13"/>
  <c r="KA173" i="13" s="1"/>
  <c r="KA208" i="13"/>
  <c r="KA163" i="13"/>
  <c r="KA185" i="13"/>
  <c r="KA181" i="13"/>
  <c r="KA177" i="13"/>
  <c r="KA184" i="13"/>
  <c r="KA180" i="13"/>
  <c r="KA179" i="13"/>
  <c r="KA161" i="13"/>
  <c r="KA194" i="13"/>
  <c r="KA187" i="13"/>
  <c r="KA183" i="13"/>
  <c r="KA165" i="13"/>
  <c r="KA154" i="13"/>
  <c r="KA162" i="13"/>
  <c r="KA153" i="13"/>
  <c r="KI313" i="13"/>
  <c r="KI312" i="13"/>
  <c r="KI311" i="13"/>
  <c r="KI301" i="13"/>
  <c r="KI300" i="13"/>
  <c r="KI266" i="13"/>
  <c r="KI258" i="13"/>
  <c r="KI267" i="13"/>
  <c r="KI251" i="13"/>
  <c r="KI250" i="13"/>
  <c r="KI254" i="13"/>
  <c r="KI253" i="13"/>
  <c r="KI252" i="13"/>
  <c r="KI247" i="13"/>
  <c r="KI236" i="13"/>
  <c r="KI232" i="13"/>
  <c r="KI235" i="13"/>
  <c r="KI221" i="13"/>
  <c r="KI234" i="13"/>
  <c r="KI231" i="13"/>
  <c r="KI224" i="13"/>
  <c r="KI220" i="13"/>
  <c r="KI230" i="13"/>
  <c r="KI223" i="13"/>
  <c r="KI233" i="13"/>
  <c r="KI222" i="13"/>
  <c r="KI217" i="13"/>
  <c r="KI213" i="13"/>
  <c r="KI216" i="13"/>
  <c r="KI212" i="13"/>
  <c r="KI219" i="13"/>
  <c r="KI215" i="13"/>
  <c r="KI211" i="13"/>
  <c r="KI210" i="13"/>
  <c r="KI229" i="13"/>
  <c r="KI218" i="13"/>
  <c r="KI207" i="13"/>
  <c r="KI214" i="13"/>
  <c r="KI206" i="13"/>
  <c r="KI199" i="13"/>
  <c r="KI209" i="13"/>
  <c r="KI205" i="13"/>
  <c r="KI197" i="13"/>
  <c r="KI193" i="13"/>
  <c r="KI196" i="13"/>
  <c r="KI192" i="13"/>
  <c r="KI164" i="13"/>
  <c r="KI160" i="13"/>
  <c r="KI208" i="13"/>
  <c r="KI186" i="13"/>
  <c r="KI182" i="13"/>
  <c r="KI178" i="13"/>
  <c r="KI170" i="13"/>
  <c r="KI163" i="13"/>
  <c r="KI187" i="13"/>
  <c r="KI185" i="13"/>
  <c r="KI181" i="13"/>
  <c r="KI177" i="13"/>
  <c r="KI198" i="13"/>
  <c r="KI184" i="13"/>
  <c r="KI180" i="13"/>
  <c r="KI195" i="13"/>
  <c r="KI159" i="13"/>
  <c r="KI154" i="13"/>
  <c r="KI153" i="13"/>
  <c r="KI171" i="13"/>
  <c r="KI179" i="13"/>
  <c r="KI161" i="13"/>
  <c r="KS312" i="13"/>
  <c r="KS313" i="13"/>
  <c r="KS301" i="13"/>
  <c r="KS311" i="13"/>
  <c r="KS300" i="13"/>
  <c r="KS266" i="13"/>
  <c r="KS267" i="13"/>
  <c r="KS254" i="13"/>
  <c r="KS258" i="13"/>
  <c r="KS251" i="13"/>
  <c r="KS250" i="13"/>
  <c r="KS256" i="13" s="1"/>
  <c r="KS253" i="13"/>
  <c r="KS247" i="13"/>
  <c r="KS252" i="13"/>
  <c r="KS236" i="13"/>
  <c r="KS235" i="13"/>
  <c r="KS233" i="13"/>
  <c r="KS221" i="13"/>
  <c r="KS232" i="13"/>
  <c r="KS231" i="13"/>
  <c r="KS224" i="13"/>
  <c r="KS220" i="13"/>
  <c r="KS234" i="13"/>
  <c r="KS229" i="13"/>
  <c r="KS222" i="13"/>
  <c r="KS223" i="13"/>
  <c r="KS217" i="13"/>
  <c r="KS213" i="13"/>
  <c r="KS216" i="13"/>
  <c r="KS212" i="13"/>
  <c r="KS219" i="13"/>
  <c r="KS215" i="13"/>
  <c r="KS211" i="13"/>
  <c r="KS214" i="13"/>
  <c r="KS207" i="13"/>
  <c r="KS206" i="13"/>
  <c r="KS199" i="13"/>
  <c r="KS210" i="13"/>
  <c r="KS218" i="13"/>
  <c r="KS208" i="13"/>
  <c r="KS204" i="13"/>
  <c r="KS196" i="13"/>
  <c r="KS192" i="13"/>
  <c r="KS201" i="13" s="1"/>
  <c r="KS209" i="13"/>
  <c r="KS195" i="13"/>
  <c r="KS205" i="13"/>
  <c r="KS198" i="13"/>
  <c r="KS194" i="13"/>
  <c r="KS187" i="13"/>
  <c r="KS197" i="13"/>
  <c r="KS186" i="13"/>
  <c r="KS182" i="13"/>
  <c r="KS178" i="13"/>
  <c r="KS170" i="13"/>
  <c r="KS163" i="13"/>
  <c r="KS185" i="13"/>
  <c r="KS181" i="13"/>
  <c r="KS177" i="13"/>
  <c r="KS162" i="13"/>
  <c r="KS165" i="13"/>
  <c r="KS161" i="13"/>
  <c r="KS230" i="13"/>
  <c r="KS171" i="13"/>
  <c r="KS160" i="13"/>
  <c r="KS154" i="13"/>
  <c r="KS179" i="13"/>
  <c r="KS164" i="13"/>
  <c r="KS183" i="13"/>
  <c r="KS159" i="13"/>
  <c r="KS153" i="13"/>
  <c r="KS156" i="13" s="1"/>
  <c r="KS180" i="13"/>
  <c r="KS184" i="13"/>
  <c r="KS193" i="13"/>
  <c r="LC313" i="13"/>
  <c r="LC312" i="13"/>
  <c r="LC311" i="13"/>
  <c r="LC301" i="13"/>
  <c r="LC300" i="13"/>
  <c r="LC267" i="13"/>
  <c r="LC266" i="13"/>
  <c r="LC258" i="13"/>
  <c r="LC253" i="13"/>
  <c r="LC252" i="13"/>
  <c r="LC254" i="13"/>
  <c r="LC236" i="13"/>
  <c r="LC251" i="13"/>
  <c r="LC250" i="13"/>
  <c r="LC235" i="13"/>
  <c r="LC234" i="13"/>
  <c r="LC231" i="13"/>
  <c r="LC224" i="13"/>
  <c r="LC220" i="13"/>
  <c r="LC230" i="13"/>
  <c r="LC223" i="13"/>
  <c r="LC229" i="13"/>
  <c r="LC222" i="13"/>
  <c r="LC233" i="13"/>
  <c r="LC232" i="13"/>
  <c r="LC216" i="13"/>
  <c r="LC212" i="13"/>
  <c r="LC221" i="13"/>
  <c r="LC219" i="13"/>
  <c r="LC215" i="13"/>
  <c r="LC211" i="13"/>
  <c r="LC247" i="13"/>
  <c r="LC218" i="13"/>
  <c r="LC214" i="13"/>
  <c r="LC210" i="13"/>
  <c r="LC206" i="13"/>
  <c r="LC199" i="13"/>
  <c r="LC217" i="13"/>
  <c r="LC209" i="13"/>
  <c r="LC205" i="13"/>
  <c r="LC213" i="13"/>
  <c r="LC208" i="13"/>
  <c r="LC204" i="13"/>
  <c r="LC196" i="13"/>
  <c r="LC192" i="13"/>
  <c r="LC195" i="13"/>
  <c r="LC163" i="13"/>
  <c r="LC159" i="13"/>
  <c r="LC207" i="13"/>
  <c r="LC185" i="13"/>
  <c r="LC181" i="13"/>
  <c r="LC177" i="13"/>
  <c r="LC162" i="13"/>
  <c r="LC193" i="13"/>
  <c r="LC184" i="13"/>
  <c r="LC180" i="13"/>
  <c r="LC194" i="13"/>
  <c r="LC183" i="13"/>
  <c r="LC179" i="13"/>
  <c r="LC171" i="13"/>
  <c r="LC153" i="13"/>
  <c r="LC197" i="13"/>
  <c r="LC170" i="13"/>
  <c r="LC173" i="13" s="1"/>
  <c r="LC198" i="13"/>
  <c r="LC178" i="13"/>
  <c r="LC160" i="13"/>
  <c r="LC187" i="13"/>
  <c r="LC182" i="13"/>
  <c r="LC164" i="13"/>
  <c r="LK313" i="13"/>
  <c r="LK312" i="13"/>
  <c r="LK311" i="13"/>
  <c r="LK301" i="13"/>
  <c r="LK300" i="13"/>
  <c r="LK303" i="13" s="1"/>
  <c r="LK267" i="13"/>
  <c r="LK266" i="13"/>
  <c r="LK258" i="13"/>
  <c r="LK254" i="13"/>
  <c r="LK253" i="13"/>
  <c r="LK252" i="13"/>
  <c r="LK236" i="13"/>
  <c r="LK247" i="13"/>
  <c r="LK235" i="13"/>
  <c r="LK250" i="13"/>
  <c r="LK231" i="13"/>
  <c r="LK224" i="13"/>
  <c r="LK220" i="13"/>
  <c r="LK233" i="13"/>
  <c r="LK251" i="13"/>
  <c r="LK230" i="13"/>
  <c r="LK223" i="13"/>
  <c r="LK229" i="13"/>
  <c r="LK222" i="13"/>
  <c r="LK221" i="13"/>
  <c r="LK216" i="13"/>
  <c r="LK212" i="13"/>
  <c r="LK219" i="13"/>
  <c r="LK215" i="13"/>
  <c r="LK211" i="13"/>
  <c r="LK218" i="13"/>
  <c r="LK214" i="13"/>
  <c r="LK210" i="13"/>
  <c r="LK217" i="13"/>
  <c r="LK206" i="13"/>
  <c r="LK199" i="13"/>
  <c r="LK234" i="13"/>
  <c r="LK213" i="13"/>
  <c r="LK209" i="13"/>
  <c r="LK205" i="13"/>
  <c r="LK208" i="13"/>
  <c r="LK204" i="13"/>
  <c r="LK196" i="13"/>
  <c r="LK192" i="13"/>
  <c r="LK232" i="13"/>
  <c r="LK195" i="13"/>
  <c r="LK207" i="13"/>
  <c r="LK193" i="13"/>
  <c r="LK186" i="13"/>
  <c r="LK163" i="13"/>
  <c r="LK159" i="13"/>
  <c r="LK197" i="13"/>
  <c r="LK187" i="13"/>
  <c r="LK185" i="13"/>
  <c r="LK181" i="13"/>
  <c r="LK177" i="13"/>
  <c r="LK194" i="13"/>
  <c r="LK162" i="13"/>
  <c r="LK184" i="13"/>
  <c r="LK180" i="13"/>
  <c r="LK183" i="13"/>
  <c r="LK179" i="13"/>
  <c r="LK171" i="13"/>
  <c r="LK170" i="13"/>
  <c r="LK178" i="13"/>
  <c r="LK160" i="13"/>
  <c r="LK153" i="13"/>
  <c r="LK156" i="13" s="1"/>
  <c r="LK182" i="13"/>
  <c r="LK164" i="13"/>
  <c r="LK198" i="13"/>
  <c r="LK161" i="13"/>
  <c r="LK165" i="13"/>
  <c r="LU313" i="13"/>
  <c r="LU311" i="13"/>
  <c r="LU314" i="13" s="1"/>
  <c r="LU312" i="13"/>
  <c r="LU301" i="13"/>
  <c r="LU300" i="13"/>
  <c r="LU303" i="13" s="1"/>
  <c r="LU267" i="13"/>
  <c r="LU266" i="13"/>
  <c r="LU254" i="13"/>
  <c r="LU258" i="13"/>
  <c r="LU250" i="13"/>
  <c r="LU253" i="13"/>
  <c r="LU252" i="13"/>
  <c r="LU251" i="13"/>
  <c r="LU235" i="13"/>
  <c r="LU247" i="13"/>
  <c r="LU234" i="13"/>
  <c r="LU232" i="13"/>
  <c r="LU231" i="13"/>
  <c r="LU224" i="13"/>
  <c r="LU220" i="13"/>
  <c r="LU236" i="13"/>
  <c r="LU230" i="13"/>
  <c r="LU223" i="13"/>
  <c r="LU233" i="13"/>
  <c r="LU221" i="13"/>
  <c r="LU222" i="13"/>
  <c r="LU216" i="13"/>
  <c r="LU212" i="13"/>
  <c r="LU219" i="13"/>
  <c r="LU215" i="13"/>
  <c r="LU218" i="13"/>
  <c r="LU214" i="13"/>
  <c r="LU210" i="13"/>
  <c r="LU213" i="13"/>
  <c r="LU206" i="13"/>
  <c r="LU199" i="13"/>
  <c r="LU211" i="13"/>
  <c r="LU209" i="13"/>
  <c r="LU205" i="13"/>
  <c r="LU198" i="13"/>
  <c r="LU229" i="13"/>
  <c r="LU217" i="13"/>
  <c r="LU207" i="13"/>
  <c r="LU195" i="13"/>
  <c r="LU208" i="13"/>
  <c r="LU194" i="13"/>
  <c r="LU187" i="13"/>
  <c r="LU204" i="13"/>
  <c r="LU197" i="13"/>
  <c r="LU193" i="13"/>
  <c r="LU186" i="13"/>
  <c r="LU185" i="13"/>
  <c r="LU181" i="13"/>
  <c r="LU177" i="13"/>
  <c r="LU162" i="13"/>
  <c r="LU184" i="13"/>
  <c r="LU180" i="13"/>
  <c r="LU192" i="13"/>
  <c r="LU165" i="13"/>
  <c r="LU161" i="13"/>
  <c r="LU164" i="13"/>
  <c r="LU160" i="13"/>
  <c r="LU183" i="13"/>
  <c r="LU153" i="13"/>
  <c r="LU170" i="13"/>
  <c r="LU173" i="13" s="1"/>
  <c r="LU178" i="13"/>
  <c r="LU315" i="13" s="1"/>
  <c r="LU163" i="13"/>
  <c r="ME313" i="13"/>
  <c r="ME312" i="13"/>
  <c r="ME311" i="13"/>
  <c r="ME301" i="13"/>
  <c r="ME300" i="13"/>
  <c r="ME267" i="13"/>
  <c r="ME266" i="13"/>
  <c r="ME254" i="13"/>
  <c r="ME253" i="13"/>
  <c r="ME252" i="13"/>
  <c r="ME251" i="13"/>
  <c r="ME247" i="13"/>
  <c r="ME236" i="13"/>
  <c r="ME250" i="13"/>
  <c r="ME234" i="13"/>
  <c r="ME235" i="13"/>
  <c r="ME233" i="13"/>
  <c r="ME230" i="13"/>
  <c r="ME223" i="13"/>
  <c r="ME258" i="13"/>
  <c r="ME229" i="13"/>
  <c r="ME222" i="13"/>
  <c r="ME221" i="13"/>
  <c r="ME224" i="13"/>
  <c r="ME219" i="13"/>
  <c r="ME215" i="13"/>
  <c r="ME211" i="13"/>
  <c r="ME220" i="13"/>
  <c r="ME218" i="13"/>
  <c r="ME214" i="13"/>
  <c r="ME210" i="13"/>
  <c r="ME232" i="13"/>
  <c r="ME217" i="13"/>
  <c r="ME213" i="13"/>
  <c r="ME209" i="13"/>
  <c r="ME205" i="13"/>
  <c r="ME198" i="13"/>
  <c r="ME216" i="13"/>
  <c r="ME208" i="13"/>
  <c r="ME204" i="13"/>
  <c r="ME212" i="13"/>
  <c r="ME207" i="13"/>
  <c r="ME231" i="13"/>
  <c r="ME199" i="13"/>
  <c r="ME195" i="13"/>
  <c r="ME194" i="13"/>
  <c r="ME187" i="13"/>
  <c r="ME206" i="13"/>
  <c r="ME196" i="13"/>
  <c r="ME186" i="13"/>
  <c r="ME162" i="13"/>
  <c r="ME193" i="13"/>
  <c r="ME201" i="13" s="1"/>
  <c r="ME184" i="13"/>
  <c r="ME180" i="13"/>
  <c r="ME197" i="13"/>
  <c r="ME165" i="13"/>
  <c r="ME161" i="13"/>
  <c r="ME183" i="13"/>
  <c r="ME179" i="13"/>
  <c r="ME171" i="13"/>
  <c r="ME182" i="13"/>
  <c r="ME178" i="13"/>
  <c r="ME170" i="13"/>
  <c r="ME173" i="13" s="1"/>
  <c r="ME177" i="13"/>
  <c r="ME159" i="13"/>
  <c r="ME181" i="13"/>
  <c r="ME163" i="13"/>
  <c r="ME185" i="13"/>
  <c r="ME160" i="13"/>
  <c r="ME164" i="13"/>
  <c r="ME154" i="13"/>
  <c r="ME156" i="13" s="1"/>
  <c r="MM313" i="13"/>
  <c r="MM312" i="13"/>
  <c r="MM301" i="13"/>
  <c r="MM300" i="13"/>
  <c r="MM311" i="13"/>
  <c r="MM314" i="13" s="1"/>
  <c r="MM267" i="13"/>
  <c r="MM266" i="13"/>
  <c r="MM254" i="13"/>
  <c r="MM253" i="13"/>
  <c r="MM252" i="13"/>
  <c r="MM258" i="13"/>
  <c r="MM251" i="13"/>
  <c r="MM250" i="13"/>
  <c r="MM236" i="13"/>
  <c r="MM234" i="13"/>
  <c r="MM247" i="13"/>
  <c r="MM230" i="13"/>
  <c r="MM223" i="13"/>
  <c r="MM229" i="13"/>
  <c r="MM238" i="13" s="1"/>
  <c r="MM222" i="13"/>
  <c r="MM235" i="13"/>
  <c r="MM221" i="13"/>
  <c r="MM220" i="13"/>
  <c r="MM219" i="13"/>
  <c r="MM215" i="13"/>
  <c r="MM211" i="13"/>
  <c r="MM233" i="13"/>
  <c r="MM232" i="13"/>
  <c r="MM218" i="13"/>
  <c r="MM214" i="13"/>
  <c r="MM210" i="13"/>
  <c r="MM231" i="13"/>
  <c r="MM217" i="13"/>
  <c r="MM213" i="13"/>
  <c r="MM216" i="13"/>
  <c r="MM209" i="13"/>
  <c r="MM205" i="13"/>
  <c r="MM198" i="13"/>
  <c r="MM212" i="13"/>
  <c r="MM208" i="13"/>
  <c r="MM204" i="13"/>
  <c r="MM224" i="13"/>
  <c r="MM207" i="13"/>
  <c r="MM195" i="13"/>
  <c r="MM194" i="13"/>
  <c r="MM187" i="13"/>
  <c r="MM199" i="13"/>
  <c r="MM162" i="13"/>
  <c r="MM184" i="13"/>
  <c r="MM180" i="13"/>
  <c r="MM165" i="13"/>
  <c r="MM161" i="13"/>
  <c r="MM183" i="13"/>
  <c r="MM179" i="13"/>
  <c r="MM171" i="13"/>
  <c r="MM196" i="13"/>
  <c r="MM186" i="13"/>
  <c r="MM182" i="13"/>
  <c r="MM178" i="13"/>
  <c r="MM315" i="13" s="1"/>
  <c r="MM170" i="13"/>
  <c r="MM164" i="13"/>
  <c r="MM159" i="13"/>
  <c r="MM192" i="13"/>
  <c r="MM206" i="13"/>
  <c r="MM177" i="13"/>
  <c r="MM154" i="13"/>
  <c r="MM156" i="13" s="1"/>
  <c r="MW312" i="13"/>
  <c r="MW313" i="13"/>
  <c r="MW311" i="13"/>
  <c r="MW301" i="13"/>
  <c r="MW300" i="13"/>
  <c r="MW267" i="13"/>
  <c r="MW266" i="13"/>
  <c r="MW258" i="13"/>
  <c r="MW253" i="13"/>
  <c r="MW247" i="13"/>
  <c r="MW252" i="13"/>
  <c r="MW251" i="13"/>
  <c r="MW254" i="13"/>
  <c r="MW250" i="13"/>
  <c r="MW236" i="13"/>
  <c r="MW234" i="13"/>
  <c r="MW233" i="13"/>
  <c r="MW235" i="13"/>
  <c r="MW230" i="13"/>
  <c r="MW223" i="13"/>
  <c r="MW232" i="13"/>
  <c r="MW229" i="13"/>
  <c r="MW222" i="13"/>
  <c r="MW231" i="13"/>
  <c r="MW224" i="13"/>
  <c r="MW220" i="13"/>
  <c r="MW221" i="13"/>
  <c r="MW219" i="13"/>
  <c r="MW215" i="13"/>
  <c r="MW211" i="13"/>
  <c r="MW218" i="13"/>
  <c r="MW214" i="13"/>
  <c r="MW217" i="13"/>
  <c r="MW213" i="13"/>
  <c r="MW212" i="13"/>
  <c r="MW209" i="13"/>
  <c r="MW205" i="13"/>
  <c r="MW198" i="13"/>
  <c r="MW210" i="13"/>
  <c r="MW208" i="13"/>
  <c r="MW204" i="13"/>
  <c r="MW226" i="13" s="1"/>
  <c r="MW216" i="13"/>
  <c r="MW206" i="13"/>
  <c r="MW199" i="13"/>
  <c r="MW194" i="13"/>
  <c r="MW187" i="13"/>
  <c r="MW207" i="13"/>
  <c r="MW197" i="13"/>
  <c r="MW193" i="13"/>
  <c r="MW186" i="13"/>
  <c r="MW196" i="13"/>
  <c r="MW192" i="13"/>
  <c r="MW195" i="13"/>
  <c r="MW184" i="13"/>
  <c r="MW180" i="13"/>
  <c r="MW165" i="13"/>
  <c r="MW161" i="13"/>
  <c r="MW183" i="13"/>
  <c r="MW179" i="13"/>
  <c r="MW171" i="13"/>
  <c r="MW164" i="13"/>
  <c r="MW160" i="13"/>
  <c r="MW163" i="13"/>
  <c r="MW159" i="13"/>
  <c r="MW177" i="13"/>
  <c r="MW189" i="13" s="1"/>
  <c r="MW162" i="13"/>
  <c r="MW181" i="13"/>
  <c r="MW170" i="13"/>
  <c r="MW173" i="13" s="1"/>
  <c r="MW185" i="13"/>
  <c r="MW178" i="13"/>
  <c r="MW182" i="13"/>
  <c r="MW154" i="13"/>
  <c r="NG313" i="13"/>
  <c r="NG311" i="13"/>
  <c r="NG312" i="13"/>
  <c r="NG301" i="13"/>
  <c r="NG300" i="13"/>
  <c r="NG267" i="13"/>
  <c r="NG258" i="13"/>
  <c r="NG266" i="13"/>
  <c r="NG254" i="13"/>
  <c r="NG252" i="13"/>
  <c r="NG251" i="13"/>
  <c r="NG250" i="13"/>
  <c r="NG253" i="13"/>
  <c r="NG247" i="13"/>
  <c r="NG233" i="13"/>
  <c r="NG236" i="13"/>
  <c r="NG235" i="13"/>
  <c r="NG229" i="13"/>
  <c r="NG222" i="13"/>
  <c r="NG232" i="13"/>
  <c r="NG221" i="13"/>
  <c r="NG231" i="13"/>
  <c r="NG224" i="13"/>
  <c r="NG220" i="13"/>
  <c r="NG234" i="13"/>
  <c r="NG223" i="13"/>
  <c r="NG218" i="13"/>
  <c r="NG214" i="13"/>
  <c r="NG210" i="13"/>
  <c r="NG217" i="13"/>
  <c r="NG213" i="13"/>
  <c r="NG216" i="13"/>
  <c r="NG212" i="13"/>
  <c r="NG230" i="13"/>
  <c r="NG219" i="13"/>
  <c r="NG208" i="13"/>
  <c r="NG204" i="13"/>
  <c r="NG211" i="13"/>
  <c r="NG215" i="13"/>
  <c r="NG207" i="13"/>
  <c r="NG206" i="13"/>
  <c r="NG194" i="13"/>
  <c r="NG187" i="13"/>
  <c r="NG197" i="13"/>
  <c r="NG193" i="13"/>
  <c r="NG186" i="13"/>
  <c r="NG165" i="13"/>
  <c r="NG161" i="13"/>
  <c r="NG209" i="13"/>
  <c r="NG183" i="13"/>
  <c r="NG179" i="13"/>
  <c r="NG171" i="13"/>
  <c r="NG164" i="13"/>
  <c r="NG160" i="13"/>
  <c r="NG182" i="13"/>
  <c r="NG178" i="13"/>
  <c r="NG170" i="13"/>
  <c r="NG198" i="13"/>
  <c r="NG192" i="13"/>
  <c r="NG185" i="13"/>
  <c r="NG181" i="13"/>
  <c r="NG177" i="13"/>
  <c r="NG196" i="13"/>
  <c r="NG199" i="13"/>
  <c r="NG154" i="13"/>
  <c r="NG205" i="13"/>
  <c r="NG180" i="13"/>
  <c r="NG162" i="13"/>
  <c r="NG153" i="13"/>
  <c r="NO313" i="13"/>
  <c r="NO311" i="13"/>
  <c r="NO312" i="13"/>
  <c r="NO301" i="13"/>
  <c r="NO300" i="13"/>
  <c r="NO267" i="13"/>
  <c r="NO253" i="13"/>
  <c r="NO266" i="13"/>
  <c r="NO258" i="13"/>
  <c r="NO254" i="13"/>
  <c r="NO252" i="13"/>
  <c r="NO251" i="13"/>
  <c r="NO250" i="13"/>
  <c r="NO233" i="13"/>
  <c r="NO235" i="13"/>
  <c r="NO247" i="13"/>
  <c r="NO229" i="13"/>
  <c r="NO222" i="13"/>
  <c r="NO234" i="13"/>
  <c r="NO221" i="13"/>
  <c r="NO231" i="13"/>
  <c r="NO224" i="13"/>
  <c r="NO220" i="13"/>
  <c r="NO232" i="13"/>
  <c r="NO219" i="13"/>
  <c r="NO218" i="13"/>
  <c r="NO214" i="13"/>
  <c r="NO210" i="13"/>
  <c r="NO236" i="13"/>
  <c r="NO217" i="13"/>
  <c r="NO213" i="13"/>
  <c r="NO230" i="13"/>
  <c r="NO216" i="13"/>
  <c r="NO212" i="13"/>
  <c r="NO215" i="13"/>
  <c r="NO208" i="13"/>
  <c r="NO204" i="13"/>
  <c r="NO207" i="13"/>
  <c r="NO206" i="13"/>
  <c r="NO211" i="13"/>
  <c r="NO194" i="13"/>
  <c r="NO187" i="13"/>
  <c r="NO198" i="13"/>
  <c r="NO223" i="13"/>
  <c r="NO209" i="13"/>
  <c r="NO197" i="13"/>
  <c r="NO193" i="13"/>
  <c r="NO186" i="13"/>
  <c r="NO199" i="13"/>
  <c r="NO165" i="13"/>
  <c r="NO161" i="13"/>
  <c r="NO195" i="13"/>
  <c r="NO183" i="13"/>
  <c r="NO179" i="13"/>
  <c r="NO171" i="13"/>
  <c r="NO192" i="13"/>
  <c r="NO164" i="13"/>
  <c r="NO160" i="13"/>
  <c r="NO196" i="13"/>
  <c r="NO182" i="13"/>
  <c r="NO178" i="13"/>
  <c r="NO170" i="13"/>
  <c r="NO185" i="13"/>
  <c r="NO181" i="13"/>
  <c r="NO177" i="13"/>
  <c r="NO180" i="13"/>
  <c r="NO162" i="13"/>
  <c r="NO159" i="13"/>
  <c r="NO205" i="13"/>
  <c r="NO184" i="13"/>
  <c r="NO154" i="13"/>
  <c r="NO163" i="13"/>
  <c r="NO153" i="13"/>
  <c r="NY313" i="13"/>
  <c r="NY311" i="13"/>
  <c r="NY312" i="13"/>
  <c r="NY301" i="13"/>
  <c r="NY300" i="13"/>
  <c r="NY267" i="13"/>
  <c r="NY266" i="13"/>
  <c r="NY258" i="13"/>
  <c r="NY254" i="13"/>
  <c r="NY253" i="13"/>
  <c r="NY252" i="13"/>
  <c r="NY251" i="13"/>
  <c r="NY250" i="13"/>
  <c r="NY247" i="13"/>
  <c r="NY236" i="13"/>
  <c r="NY233" i="13"/>
  <c r="NY232" i="13"/>
  <c r="NY234" i="13"/>
  <c r="NY235" i="13"/>
  <c r="NY229" i="13"/>
  <c r="NY222" i="13"/>
  <c r="NY221" i="13"/>
  <c r="NY230" i="13"/>
  <c r="NY223" i="13"/>
  <c r="NY219" i="13"/>
  <c r="NY220" i="13"/>
  <c r="NY218" i="13"/>
  <c r="NY214" i="13"/>
  <c r="NY217" i="13"/>
  <c r="NY213" i="13"/>
  <c r="NY231" i="13"/>
  <c r="NY216" i="13"/>
  <c r="NY212" i="13"/>
  <c r="NY208" i="13"/>
  <c r="NY204" i="13"/>
  <c r="NY226" i="13" s="1"/>
  <c r="NY224" i="13"/>
  <c r="NY207" i="13"/>
  <c r="NY211" i="13"/>
  <c r="NY210" i="13"/>
  <c r="NY215" i="13"/>
  <c r="NY209" i="13"/>
  <c r="NY205" i="13"/>
  <c r="NY198" i="13"/>
  <c r="NY197" i="13"/>
  <c r="NY193" i="13"/>
  <c r="NY186" i="13"/>
  <c r="NY206" i="13"/>
  <c r="NY196" i="13"/>
  <c r="NY192" i="13"/>
  <c r="NY195" i="13"/>
  <c r="NY183" i="13"/>
  <c r="NY179" i="13"/>
  <c r="NY171" i="13"/>
  <c r="NY164" i="13"/>
  <c r="NY160" i="13"/>
  <c r="NY182" i="13"/>
  <c r="NY178" i="13"/>
  <c r="NY170" i="13"/>
  <c r="NY187" i="13"/>
  <c r="NY163" i="13"/>
  <c r="NY159" i="13"/>
  <c r="NY199" i="13"/>
  <c r="NY162" i="13"/>
  <c r="NY181" i="13"/>
  <c r="NY185" i="13"/>
  <c r="NY154" i="13"/>
  <c r="NY194" i="13"/>
  <c r="NY153" i="13"/>
  <c r="NY161" i="13"/>
  <c r="OI313" i="13"/>
  <c r="OI312" i="13"/>
  <c r="OI311" i="13"/>
  <c r="OI314" i="13" s="1"/>
  <c r="OI301" i="13"/>
  <c r="OI300" i="13"/>
  <c r="OI303" i="13" s="1"/>
  <c r="OI266" i="13"/>
  <c r="OI267" i="13"/>
  <c r="OI258" i="13"/>
  <c r="OI253" i="13"/>
  <c r="OI254" i="13"/>
  <c r="OI251" i="13"/>
  <c r="OI250" i="13"/>
  <c r="OI247" i="13"/>
  <c r="OI236" i="13"/>
  <c r="OI232" i="13"/>
  <c r="OI221" i="13"/>
  <c r="OI234" i="13"/>
  <c r="OI231" i="13"/>
  <c r="OI224" i="13"/>
  <c r="OI220" i="13"/>
  <c r="OI252" i="13"/>
  <c r="OI230" i="13"/>
  <c r="OI223" i="13"/>
  <c r="OI219" i="13"/>
  <c r="OI222" i="13"/>
  <c r="OI217" i="13"/>
  <c r="OI213" i="13"/>
  <c r="OI235" i="13"/>
  <c r="OI216" i="13"/>
  <c r="OI212" i="13"/>
  <c r="OI233" i="13"/>
  <c r="OI215" i="13"/>
  <c r="OI211" i="13"/>
  <c r="OI210" i="13"/>
  <c r="OI218" i="13"/>
  <c r="OI207" i="13"/>
  <c r="OI229" i="13"/>
  <c r="OI214" i="13"/>
  <c r="OI206" i="13"/>
  <c r="OI199" i="13"/>
  <c r="OI209" i="13"/>
  <c r="OI205" i="13"/>
  <c r="OI197" i="13"/>
  <c r="OI193" i="13"/>
  <c r="OI186" i="13"/>
  <c r="OI198" i="13"/>
  <c r="OI196" i="13"/>
  <c r="OI192" i="13"/>
  <c r="OI208" i="13"/>
  <c r="OI194" i="13"/>
  <c r="OI164" i="13"/>
  <c r="OI160" i="13"/>
  <c r="OI182" i="13"/>
  <c r="OI178" i="13"/>
  <c r="OI315" i="13" s="1"/>
  <c r="OI170" i="13"/>
  <c r="OI195" i="13"/>
  <c r="OI163" i="13"/>
  <c r="OI159" i="13"/>
  <c r="OI185" i="13"/>
  <c r="OI181" i="13"/>
  <c r="OI177" i="13"/>
  <c r="OI184" i="13"/>
  <c r="OI180" i="13"/>
  <c r="OI171" i="13"/>
  <c r="OI179" i="13"/>
  <c r="OI161" i="13"/>
  <c r="OI154" i="13"/>
  <c r="OI204" i="13"/>
  <c r="OI183" i="13"/>
  <c r="OI165" i="13"/>
  <c r="OI187" i="13"/>
  <c r="OI162" i="13"/>
  <c r="OI153" i="13"/>
  <c r="OQ313" i="13"/>
  <c r="OQ312" i="13"/>
  <c r="OQ311" i="13"/>
  <c r="OQ301" i="13"/>
  <c r="OQ300" i="13"/>
  <c r="OQ303" i="13" s="1"/>
  <c r="OQ266" i="13"/>
  <c r="OQ258" i="13"/>
  <c r="OQ253" i="13"/>
  <c r="OQ267" i="13"/>
  <c r="OQ251" i="13"/>
  <c r="OQ250" i="13"/>
  <c r="OQ254" i="13"/>
  <c r="OQ252" i="13"/>
  <c r="OQ247" i="13"/>
  <c r="OQ236" i="13"/>
  <c r="OQ232" i="13"/>
  <c r="OQ235" i="13"/>
  <c r="OQ221" i="13"/>
  <c r="OQ233" i="13"/>
  <c r="OQ231" i="13"/>
  <c r="OQ224" i="13"/>
  <c r="OQ220" i="13"/>
  <c r="OQ230" i="13"/>
  <c r="OQ223" i="13"/>
  <c r="OQ219" i="13"/>
  <c r="OQ234" i="13"/>
  <c r="OQ217" i="13"/>
  <c r="OQ213" i="13"/>
  <c r="OQ216" i="13"/>
  <c r="OQ212" i="13"/>
  <c r="OQ229" i="13"/>
  <c r="OQ215" i="13"/>
  <c r="OQ211" i="13"/>
  <c r="OQ222" i="13"/>
  <c r="OQ214" i="13"/>
  <c r="OQ207" i="13"/>
  <c r="OQ206" i="13"/>
  <c r="OQ199" i="13"/>
  <c r="OQ209" i="13"/>
  <c r="OQ205" i="13"/>
  <c r="OQ218" i="13"/>
  <c r="OQ197" i="13"/>
  <c r="OQ193" i="13"/>
  <c r="OQ186" i="13"/>
  <c r="OQ208" i="13"/>
  <c r="OQ196" i="13"/>
  <c r="OQ192" i="13"/>
  <c r="OQ210" i="13"/>
  <c r="OQ164" i="13"/>
  <c r="OQ160" i="13"/>
  <c r="OQ198" i="13"/>
  <c r="OQ182" i="13"/>
  <c r="OQ178" i="13"/>
  <c r="OQ170" i="13"/>
  <c r="OQ163" i="13"/>
  <c r="OQ159" i="13"/>
  <c r="OQ185" i="13"/>
  <c r="OQ181" i="13"/>
  <c r="OQ177" i="13"/>
  <c r="OQ204" i="13"/>
  <c r="OQ194" i="13"/>
  <c r="OQ184" i="13"/>
  <c r="OQ180" i="13"/>
  <c r="OQ162" i="13"/>
  <c r="OQ187" i="13"/>
  <c r="OQ154" i="13"/>
  <c r="OQ195" i="13"/>
  <c r="OQ153" i="13"/>
  <c r="OQ171" i="13"/>
  <c r="PA312" i="13"/>
  <c r="PA313" i="13"/>
  <c r="PA311" i="13"/>
  <c r="PA300" i="13"/>
  <c r="PA301" i="13"/>
  <c r="PA266" i="13"/>
  <c r="PA267" i="13"/>
  <c r="PA254" i="13"/>
  <c r="PA251" i="13"/>
  <c r="PA253" i="13"/>
  <c r="PA250" i="13"/>
  <c r="PA247" i="13"/>
  <c r="PA258" i="13"/>
  <c r="PA252" i="13"/>
  <c r="PA235" i="13"/>
  <c r="PA232" i="13"/>
  <c r="PA236" i="13"/>
  <c r="PA233" i="13"/>
  <c r="PA221" i="13"/>
  <c r="PA234" i="13"/>
  <c r="PA231" i="13"/>
  <c r="PA224" i="13"/>
  <c r="PA220" i="13"/>
  <c r="PA229" i="13"/>
  <c r="PA238" i="13" s="1"/>
  <c r="PA222" i="13"/>
  <c r="PA217" i="13"/>
  <c r="PA213" i="13"/>
  <c r="PA219" i="13"/>
  <c r="PA216" i="13"/>
  <c r="PA212" i="13"/>
  <c r="PA230" i="13"/>
  <c r="PA215" i="13"/>
  <c r="PA211" i="13"/>
  <c r="PA207" i="13"/>
  <c r="PA206" i="13"/>
  <c r="PA199" i="13"/>
  <c r="PA214" i="13"/>
  <c r="PA208" i="13"/>
  <c r="PA204" i="13"/>
  <c r="PA223" i="13"/>
  <c r="PA209" i="13"/>
  <c r="PA196" i="13"/>
  <c r="PA192" i="13"/>
  <c r="PA210" i="13"/>
  <c r="PA205" i="13"/>
  <c r="PA198" i="13"/>
  <c r="PA195" i="13"/>
  <c r="PA194" i="13"/>
  <c r="PA187" i="13"/>
  <c r="PA193" i="13"/>
  <c r="PA182" i="13"/>
  <c r="PA178" i="13"/>
  <c r="PA170" i="13"/>
  <c r="PA197" i="13"/>
  <c r="PA163" i="13"/>
  <c r="PA185" i="13"/>
  <c r="PA181" i="13"/>
  <c r="PA177" i="13"/>
  <c r="PA162" i="13"/>
  <c r="PA165" i="13"/>
  <c r="PA161" i="13"/>
  <c r="PA154" i="13"/>
  <c r="PA171" i="13"/>
  <c r="PA160" i="13"/>
  <c r="PA179" i="13"/>
  <c r="PA164" i="13"/>
  <c r="PA153" i="13"/>
  <c r="PA156" i="13" s="1"/>
  <c r="PA218" i="13"/>
  <c r="PA183" i="13"/>
  <c r="PA180" i="13"/>
  <c r="PA184" i="13"/>
  <c r="PK312" i="13"/>
  <c r="PK313" i="13"/>
  <c r="PK311" i="13"/>
  <c r="PK301" i="13"/>
  <c r="PK300" i="13"/>
  <c r="PK267" i="13"/>
  <c r="PK266" i="13"/>
  <c r="PK258" i="13"/>
  <c r="PK250" i="13"/>
  <c r="PK256" i="13" s="1"/>
  <c r="PK253" i="13"/>
  <c r="PK252" i="13"/>
  <c r="PK251" i="13"/>
  <c r="PK236" i="13"/>
  <c r="PK235" i="13"/>
  <c r="PK247" i="13"/>
  <c r="PK254" i="13"/>
  <c r="PK231" i="13"/>
  <c r="PK224" i="13"/>
  <c r="PK220" i="13"/>
  <c r="PK233" i="13"/>
  <c r="PK230" i="13"/>
  <c r="PK223" i="13"/>
  <c r="PK219" i="13"/>
  <c r="PK229" i="13"/>
  <c r="PK222" i="13"/>
  <c r="PK232" i="13"/>
  <c r="PK221" i="13"/>
  <c r="PK216" i="13"/>
  <c r="PK212" i="13"/>
  <c r="PK234" i="13"/>
  <c r="PK215" i="13"/>
  <c r="PK211" i="13"/>
  <c r="PK218" i="13"/>
  <c r="PK214" i="13"/>
  <c r="PK210" i="13"/>
  <c r="PK217" i="13"/>
  <c r="PK206" i="13"/>
  <c r="PK199" i="13"/>
  <c r="PK213" i="13"/>
  <c r="PK209" i="13"/>
  <c r="PK205" i="13"/>
  <c r="PK198" i="13"/>
  <c r="PK208" i="13"/>
  <c r="PK204" i="13"/>
  <c r="PK196" i="13"/>
  <c r="PK192" i="13"/>
  <c r="PK195" i="13"/>
  <c r="PK163" i="13"/>
  <c r="PK159" i="13"/>
  <c r="PK185" i="13"/>
  <c r="PK181" i="13"/>
  <c r="PK177" i="13"/>
  <c r="PK162" i="13"/>
  <c r="PK186" i="13"/>
  <c r="PK184" i="13"/>
  <c r="PK180" i="13"/>
  <c r="PK197" i="13"/>
  <c r="PK187" i="13"/>
  <c r="PK183" i="13"/>
  <c r="PK179" i="13"/>
  <c r="PK171" i="13"/>
  <c r="PK165" i="13"/>
  <c r="PK153" i="13"/>
  <c r="PK156" i="13" s="1"/>
  <c r="PK207" i="13"/>
  <c r="PK193" i="13"/>
  <c r="PK170" i="13"/>
  <c r="PK178" i="13"/>
  <c r="PK160" i="13"/>
  <c r="PS313" i="13"/>
  <c r="PS312" i="13"/>
  <c r="PS311" i="13"/>
  <c r="PS301" i="13"/>
  <c r="PS300" i="13"/>
  <c r="PS303" i="13" s="1"/>
  <c r="PS267" i="13"/>
  <c r="PS258" i="13"/>
  <c r="PS250" i="13"/>
  <c r="PS253" i="13"/>
  <c r="PS254" i="13"/>
  <c r="PS252" i="13"/>
  <c r="PS266" i="13"/>
  <c r="PS247" i="13"/>
  <c r="PS236" i="13"/>
  <c r="PS235" i="13"/>
  <c r="PS251" i="13"/>
  <c r="PS234" i="13"/>
  <c r="PS231" i="13"/>
  <c r="PS224" i="13"/>
  <c r="PS220" i="13"/>
  <c r="PS232" i="13"/>
  <c r="PS230" i="13"/>
  <c r="PS223" i="13"/>
  <c r="PS219" i="13"/>
  <c r="PS229" i="13"/>
  <c r="PS222" i="13"/>
  <c r="PS233" i="13"/>
  <c r="PS216" i="13"/>
  <c r="PS212" i="13"/>
  <c r="PS215" i="13"/>
  <c r="PS211" i="13"/>
  <c r="PS218" i="13"/>
  <c r="PS214" i="13"/>
  <c r="PS210" i="13"/>
  <c r="PS213" i="13"/>
  <c r="PS206" i="13"/>
  <c r="PS199" i="13"/>
  <c r="PS221" i="13"/>
  <c r="PS209" i="13"/>
  <c r="PS205" i="13"/>
  <c r="PS198" i="13"/>
  <c r="PS208" i="13"/>
  <c r="PS204" i="13"/>
  <c r="PS196" i="13"/>
  <c r="PS192" i="13"/>
  <c r="PS201" i="13" s="1"/>
  <c r="PS217" i="13"/>
  <c r="PS207" i="13"/>
  <c r="PS195" i="13"/>
  <c r="PS186" i="13"/>
  <c r="PS163" i="13"/>
  <c r="PS159" i="13"/>
  <c r="PS193" i="13"/>
  <c r="PS185" i="13"/>
  <c r="PS181" i="13"/>
  <c r="PS177" i="13"/>
  <c r="PS197" i="13"/>
  <c r="PS187" i="13"/>
  <c r="PS162" i="13"/>
  <c r="PS194" i="13"/>
  <c r="PS184" i="13"/>
  <c r="PS180" i="13"/>
  <c r="PS183" i="13"/>
  <c r="PS179" i="13"/>
  <c r="PS171" i="13"/>
  <c r="PS170" i="13"/>
  <c r="PS153" i="13"/>
  <c r="PS156" i="13" s="1"/>
  <c r="PS178" i="13"/>
  <c r="PS160" i="13"/>
  <c r="PS182" i="13"/>
  <c r="PS164" i="13"/>
  <c r="PS161" i="13"/>
  <c r="PS165" i="13"/>
  <c r="QC313" i="13"/>
  <c r="QC312" i="13"/>
  <c r="QC311" i="13"/>
  <c r="QC300" i="13"/>
  <c r="QC301" i="13"/>
  <c r="QC267" i="13"/>
  <c r="QC266" i="13"/>
  <c r="QC254" i="13"/>
  <c r="QC253" i="13"/>
  <c r="QC258" i="13"/>
  <c r="QC250" i="13"/>
  <c r="QC252" i="13"/>
  <c r="QC251" i="13"/>
  <c r="QC247" i="13"/>
  <c r="QC236" i="13"/>
  <c r="QC234" i="13"/>
  <c r="QC232" i="13"/>
  <c r="QC231" i="13"/>
  <c r="QC224" i="13"/>
  <c r="QC220" i="13"/>
  <c r="QC233" i="13"/>
  <c r="QC235" i="13"/>
  <c r="QC230" i="13"/>
  <c r="QC223" i="13"/>
  <c r="QC219" i="13"/>
  <c r="QC221" i="13"/>
  <c r="QC216" i="13"/>
  <c r="QC212" i="13"/>
  <c r="QC215" i="13"/>
  <c r="QC229" i="13"/>
  <c r="QC218" i="13"/>
  <c r="QC214" i="13"/>
  <c r="QC210" i="13"/>
  <c r="QC211" i="13"/>
  <c r="QC206" i="13"/>
  <c r="QC199" i="13"/>
  <c r="QC209" i="13"/>
  <c r="QC205" i="13"/>
  <c r="QC198" i="13"/>
  <c r="QC222" i="13"/>
  <c r="QC213" i="13"/>
  <c r="QC207" i="13"/>
  <c r="QC217" i="13"/>
  <c r="QC208" i="13"/>
  <c r="QC195" i="13"/>
  <c r="QC204" i="13"/>
  <c r="QC194" i="13"/>
  <c r="QC187" i="13"/>
  <c r="QC197" i="13"/>
  <c r="QC193" i="13"/>
  <c r="QC186" i="13"/>
  <c r="QC185" i="13"/>
  <c r="QC181" i="13"/>
  <c r="QC177" i="13"/>
  <c r="QC162" i="13"/>
  <c r="QC184" i="13"/>
  <c r="QC180" i="13"/>
  <c r="QC165" i="13"/>
  <c r="QC161" i="13"/>
  <c r="QC196" i="13"/>
  <c r="QC164" i="13"/>
  <c r="QC160" i="13"/>
  <c r="QC192" i="13"/>
  <c r="QC179" i="13"/>
  <c r="QC153" i="13"/>
  <c r="QC156" i="13" s="1"/>
  <c r="QC183" i="13"/>
  <c r="QC159" i="13"/>
  <c r="QC170" i="13"/>
  <c r="QM313" i="13"/>
  <c r="QM312" i="13"/>
  <c r="QM311" i="13"/>
  <c r="QM301" i="13"/>
  <c r="QM300" i="13"/>
  <c r="QM267" i="13"/>
  <c r="QM266" i="13"/>
  <c r="QM254" i="13"/>
  <c r="QM253" i="13"/>
  <c r="QM252" i="13"/>
  <c r="QM258" i="13"/>
  <c r="QM251" i="13"/>
  <c r="QM236" i="13"/>
  <c r="QM235" i="13"/>
  <c r="QM234" i="13"/>
  <c r="QM247" i="13"/>
  <c r="QM250" i="13"/>
  <c r="QM256" i="13" s="1"/>
  <c r="QM230" i="13"/>
  <c r="QM223" i="13"/>
  <c r="QM219" i="13"/>
  <c r="QM232" i="13"/>
  <c r="QM229" i="13"/>
  <c r="QM222" i="13"/>
  <c r="QM221" i="13"/>
  <c r="QM220" i="13"/>
  <c r="QM215" i="13"/>
  <c r="QM211" i="13"/>
  <c r="QM218" i="13"/>
  <c r="QM214" i="13"/>
  <c r="QM210" i="13"/>
  <c r="QM231" i="13"/>
  <c r="QM217" i="13"/>
  <c r="QM213" i="13"/>
  <c r="QM216" i="13"/>
  <c r="QM209" i="13"/>
  <c r="QM205" i="13"/>
  <c r="QM198" i="13"/>
  <c r="QM212" i="13"/>
  <c r="QM208" i="13"/>
  <c r="QM204" i="13"/>
  <c r="QM207" i="13"/>
  <c r="QM195" i="13"/>
  <c r="QM199" i="13"/>
  <c r="QM224" i="13"/>
  <c r="QM194" i="13"/>
  <c r="QM187" i="13"/>
  <c r="QM233" i="13"/>
  <c r="QM192" i="13"/>
  <c r="QM162" i="13"/>
  <c r="QM196" i="13"/>
  <c r="QM186" i="13"/>
  <c r="QM184" i="13"/>
  <c r="QM180" i="13"/>
  <c r="QM193" i="13"/>
  <c r="QM165" i="13"/>
  <c r="QM161" i="13"/>
  <c r="QM197" i="13"/>
  <c r="QM183" i="13"/>
  <c r="QM179" i="13"/>
  <c r="QM171" i="13"/>
  <c r="QM182" i="13"/>
  <c r="QM178" i="13"/>
  <c r="QM170" i="13"/>
  <c r="QM206" i="13"/>
  <c r="QM177" i="13"/>
  <c r="QM189" i="13" s="1"/>
  <c r="QM181" i="13"/>
  <c r="QM163" i="13"/>
  <c r="QM185" i="13"/>
  <c r="QM160" i="13"/>
  <c r="QM164" i="13"/>
  <c r="QM159" i="13"/>
  <c r="QM154" i="13"/>
  <c r="QM156" i="13" s="1"/>
  <c r="QU313" i="13"/>
  <c r="QU312" i="13"/>
  <c r="QU311" i="13"/>
  <c r="QU301" i="13"/>
  <c r="QU300" i="13"/>
  <c r="QU267" i="13"/>
  <c r="QU266" i="13"/>
  <c r="QU254" i="13"/>
  <c r="QU253" i="13"/>
  <c r="QU258" i="13"/>
  <c r="QU252" i="13"/>
  <c r="QU251" i="13"/>
  <c r="QU236" i="13"/>
  <c r="QU250" i="13"/>
  <c r="QU235" i="13"/>
  <c r="QU247" i="13"/>
  <c r="QU234" i="13"/>
  <c r="QU233" i="13"/>
  <c r="QU230" i="13"/>
  <c r="QU223" i="13"/>
  <c r="QU219" i="13"/>
  <c r="QU229" i="13"/>
  <c r="QU222" i="13"/>
  <c r="QU221" i="13"/>
  <c r="QU232" i="13"/>
  <c r="QU215" i="13"/>
  <c r="QU211" i="13"/>
  <c r="QU231" i="13"/>
  <c r="QU218" i="13"/>
  <c r="QU214" i="13"/>
  <c r="QU210" i="13"/>
  <c r="QU224" i="13"/>
  <c r="QU217" i="13"/>
  <c r="QU213" i="13"/>
  <c r="QU212" i="13"/>
  <c r="QU209" i="13"/>
  <c r="QU205" i="13"/>
  <c r="QU198" i="13"/>
  <c r="QU208" i="13"/>
  <c r="QU204" i="13"/>
  <c r="QU220" i="13"/>
  <c r="QU207" i="13"/>
  <c r="QU195" i="13"/>
  <c r="QU206" i="13"/>
  <c r="QU194" i="13"/>
  <c r="QU187" i="13"/>
  <c r="QU197" i="13"/>
  <c r="QU162" i="13"/>
  <c r="QU184" i="13"/>
  <c r="QU180" i="13"/>
  <c r="QU165" i="13"/>
  <c r="QU161" i="13"/>
  <c r="QU199" i="13"/>
  <c r="QU183" i="13"/>
  <c r="QU179" i="13"/>
  <c r="QU171" i="13"/>
  <c r="QU192" i="13"/>
  <c r="QU201" i="13" s="1"/>
  <c r="QU182" i="13"/>
  <c r="QU178" i="13"/>
  <c r="QU170" i="13"/>
  <c r="QU193" i="13"/>
  <c r="QU186" i="13"/>
  <c r="QU185" i="13"/>
  <c r="QU160" i="13"/>
  <c r="QU164" i="13"/>
  <c r="QU159" i="13"/>
  <c r="QU216" i="13"/>
  <c r="QU196" i="13"/>
  <c r="QU154" i="13"/>
  <c r="QU156" i="13" s="1"/>
  <c r="AP153" i="13"/>
  <c r="AP156" i="13" s="1"/>
  <c r="BO153" i="13"/>
  <c r="BO156" i="13" s="1"/>
  <c r="EF153" i="13"/>
  <c r="HQ153" i="13"/>
  <c r="HQ156" i="13" s="1"/>
  <c r="IO153" i="13"/>
  <c r="IO156" i="13" s="1"/>
  <c r="KH153" i="13"/>
  <c r="KH156" i="13" s="1"/>
  <c r="MW153" i="13"/>
  <c r="MW156" i="13" s="1"/>
  <c r="PN153" i="13"/>
  <c r="PN156" i="13" s="1"/>
  <c r="W154" i="13"/>
  <c r="BE154" i="13"/>
  <c r="DV154" i="13"/>
  <c r="FE154" i="13"/>
  <c r="HV154" i="13"/>
  <c r="LU154" i="13"/>
  <c r="OL154" i="13"/>
  <c r="BR159" i="13"/>
  <c r="BR167" i="13" s="1"/>
  <c r="DA159" i="13"/>
  <c r="FR159" i="13"/>
  <c r="LJ159" i="13"/>
  <c r="DU160" i="13"/>
  <c r="HK160" i="13"/>
  <c r="KV160" i="13"/>
  <c r="DD161" i="13"/>
  <c r="KH161" i="13"/>
  <c r="NT161" i="13"/>
  <c r="CP162" i="13"/>
  <c r="GA162" i="13"/>
  <c r="JP162" i="13"/>
  <c r="NF162" i="13"/>
  <c r="QQ162" i="13"/>
  <c r="BX163" i="13"/>
  <c r="FM163" i="13"/>
  <c r="IY163" i="13"/>
  <c r="MM163" i="13"/>
  <c r="QC163" i="13"/>
  <c r="EU164" i="13"/>
  <c r="IK164" i="13"/>
  <c r="PK164" i="13"/>
  <c r="CP170" i="13"/>
  <c r="JT170" i="13"/>
  <c r="JT173" i="13" s="1"/>
  <c r="NF170" i="13"/>
  <c r="NF173" i="13" s="1"/>
  <c r="QT170" i="13"/>
  <c r="CB171" i="13"/>
  <c r="FM171" i="13"/>
  <c r="JB171" i="13"/>
  <c r="MR171" i="13"/>
  <c r="QC171" i="13"/>
  <c r="EG177" i="13"/>
  <c r="HW177" i="13"/>
  <c r="OW177" i="13"/>
  <c r="FY180" i="13"/>
  <c r="BR181" i="13"/>
  <c r="FG181" i="13"/>
  <c r="MH181" i="13"/>
  <c r="BD182" i="13"/>
  <c r="EP182" i="13"/>
  <c r="ID182" i="13"/>
  <c r="LT182" i="13"/>
  <c r="PE182" i="13"/>
  <c r="AL183" i="13"/>
  <c r="EB183" i="13"/>
  <c r="HM183" i="13"/>
  <c r="LB183" i="13"/>
  <c r="OQ183" i="13"/>
  <c r="U184" i="13"/>
  <c r="DI184" i="13"/>
  <c r="GY184" i="13"/>
  <c r="NY184" i="13"/>
  <c r="G185" i="13"/>
  <c r="GG185" i="13"/>
  <c r="PA186" i="13"/>
  <c r="GY192" i="13"/>
  <c r="HL193" i="13"/>
  <c r="X196" i="13"/>
  <c r="KH198" i="13"/>
  <c r="IA204" i="13"/>
  <c r="IA226" i="13" s="1"/>
  <c r="LI208" i="13"/>
  <c r="AU247" i="13"/>
  <c r="CY247" i="13"/>
  <c r="FC247" i="13"/>
  <c r="HG247" i="13"/>
  <c r="JK247" i="13"/>
  <c r="LO247" i="13"/>
  <c r="NS247" i="13"/>
  <c r="PW247" i="13"/>
  <c r="BF114" i="13"/>
  <c r="DJ114" i="13"/>
  <c r="FN114" i="13"/>
  <c r="HR114" i="13"/>
  <c r="JV114" i="13"/>
  <c r="LZ114" i="13"/>
  <c r="OD114" i="13"/>
  <c r="QH114" i="13"/>
  <c r="P116" i="13"/>
  <c r="BT116" i="13"/>
  <c r="DX116" i="13"/>
  <c r="GB116" i="13"/>
  <c r="IF116" i="13"/>
  <c r="KJ116" i="13"/>
  <c r="MN116" i="13"/>
  <c r="OR116" i="13"/>
  <c r="S253" i="13"/>
  <c r="BW253" i="13"/>
  <c r="EA253" i="13"/>
  <c r="GE253" i="13"/>
  <c r="II253" i="13"/>
  <c r="KM253" i="13"/>
  <c r="MQ253" i="13"/>
  <c r="OU253" i="13"/>
  <c r="AD118" i="13"/>
  <c r="CH118" i="13"/>
  <c r="EL118" i="13"/>
  <c r="GP118" i="13"/>
  <c r="IT118" i="13"/>
  <c r="KX118" i="13"/>
  <c r="NB118" i="13"/>
  <c r="PF118" i="13"/>
  <c r="CY120" i="13"/>
  <c r="DJ120" i="13" s="1"/>
  <c r="HG120" i="13"/>
  <c r="HR120" i="13" s="1"/>
  <c r="LO120" i="13"/>
  <c r="LZ120" i="13" s="1"/>
  <c r="PW120" i="13"/>
  <c r="QH120" i="13" s="1"/>
  <c r="S258" i="13"/>
  <c r="BW258" i="13"/>
  <c r="EA258" i="13"/>
  <c r="GE258" i="13"/>
  <c r="II258" i="13"/>
  <c r="KJ122" i="13"/>
  <c r="MN122" i="13"/>
  <c r="OR122" i="13"/>
  <c r="QV122" i="13"/>
  <c r="CY266" i="13"/>
  <c r="HG266" i="13"/>
  <c r="LO266" i="13"/>
  <c r="PT130" i="13"/>
  <c r="AU267" i="13"/>
  <c r="EA267" i="13"/>
  <c r="II267" i="13"/>
  <c r="MQ267" i="13"/>
  <c r="QH131" i="13"/>
  <c r="H312" i="13"/>
  <c r="H313" i="13"/>
  <c r="H311" i="13"/>
  <c r="H301" i="13"/>
  <c r="H300" i="13"/>
  <c r="H267" i="13"/>
  <c r="H266" i="13"/>
  <c r="H258" i="13"/>
  <c r="H253" i="13"/>
  <c r="H254" i="13"/>
  <c r="H252" i="13"/>
  <c r="H251" i="13"/>
  <c r="H247" i="13"/>
  <c r="H236" i="13"/>
  <c r="H250" i="13"/>
  <c r="H234" i="13"/>
  <c r="H233" i="13"/>
  <c r="H235" i="13"/>
  <c r="H230" i="13"/>
  <c r="H223" i="13"/>
  <c r="H229" i="13"/>
  <c r="H222" i="13"/>
  <c r="H231" i="13"/>
  <c r="H224" i="13"/>
  <c r="H220" i="13"/>
  <c r="H219" i="13"/>
  <c r="H215" i="13"/>
  <c r="H221" i="13"/>
  <c r="H218" i="13"/>
  <c r="H214" i="13"/>
  <c r="H217" i="13"/>
  <c r="H213" i="13"/>
  <c r="H216" i="13"/>
  <c r="H209" i="13"/>
  <c r="H205" i="13"/>
  <c r="H211" i="13"/>
  <c r="H212" i="13"/>
  <c r="H208" i="13"/>
  <c r="H204" i="13"/>
  <c r="H232" i="13"/>
  <c r="H210" i="13"/>
  <c r="H206" i="13"/>
  <c r="H199" i="13"/>
  <c r="H198" i="13"/>
  <c r="H194" i="13"/>
  <c r="H187" i="13"/>
  <c r="H197" i="13"/>
  <c r="H193" i="13"/>
  <c r="H207" i="13"/>
  <c r="H196" i="13"/>
  <c r="H192" i="13"/>
  <c r="H184" i="13"/>
  <c r="H180" i="13"/>
  <c r="H165" i="13"/>
  <c r="H161" i="13"/>
  <c r="H183" i="13"/>
  <c r="H179" i="13"/>
  <c r="H171" i="13"/>
  <c r="H195" i="13"/>
  <c r="H164" i="13"/>
  <c r="H160" i="13"/>
  <c r="H163" i="13"/>
  <c r="H186" i="13"/>
  <c r="H159" i="13"/>
  <c r="H177" i="13"/>
  <c r="H189" i="13" s="1"/>
  <c r="H162" i="13"/>
  <c r="H154" i="13"/>
  <c r="H181" i="13"/>
  <c r="H170" i="13"/>
  <c r="R313" i="13"/>
  <c r="R312" i="13"/>
  <c r="R311" i="13"/>
  <c r="R301" i="13"/>
  <c r="R300" i="13"/>
  <c r="R267" i="13"/>
  <c r="R258" i="13"/>
  <c r="R266" i="13"/>
  <c r="R254" i="13"/>
  <c r="R252" i="13"/>
  <c r="R251" i="13"/>
  <c r="R253" i="13"/>
  <c r="AD253" i="13" s="1"/>
  <c r="R250" i="13"/>
  <c r="R233" i="13"/>
  <c r="R247" i="13"/>
  <c r="R236" i="13"/>
  <c r="R235" i="13"/>
  <c r="R229" i="13"/>
  <c r="R222" i="13"/>
  <c r="R234" i="13"/>
  <c r="AD234" i="13" s="1"/>
  <c r="R232" i="13"/>
  <c r="R221" i="13"/>
  <c r="R231" i="13"/>
  <c r="R224" i="13"/>
  <c r="R220" i="13"/>
  <c r="R230" i="13"/>
  <c r="R218" i="13"/>
  <c r="R214" i="13"/>
  <c r="AD214" i="13" s="1"/>
  <c r="R223" i="13"/>
  <c r="R217" i="13"/>
  <c r="R213" i="13"/>
  <c r="R216" i="13"/>
  <c r="R212" i="13"/>
  <c r="R208" i="13"/>
  <c r="R204" i="13"/>
  <c r="R219" i="13"/>
  <c r="AD219" i="13" s="1"/>
  <c r="R207" i="13"/>
  <c r="R215" i="13"/>
  <c r="R210" i="13"/>
  <c r="R206" i="13"/>
  <c r="R205" i="13"/>
  <c r="R198" i="13"/>
  <c r="R194" i="13"/>
  <c r="R187" i="13"/>
  <c r="AD187" i="13" s="1"/>
  <c r="R211" i="13"/>
  <c r="R199" i="13"/>
  <c r="R197" i="13"/>
  <c r="R193" i="13"/>
  <c r="R209" i="13"/>
  <c r="AD209" i="13" s="1"/>
  <c r="R192" i="13"/>
  <c r="R165" i="13"/>
  <c r="R161" i="13"/>
  <c r="R196" i="13"/>
  <c r="R183" i="13"/>
  <c r="R179" i="13"/>
  <c r="R171" i="13"/>
  <c r="R164" i="13"/>
  <c r="R160" i="13"/>
  <c r="R186" i="13"/>
  <c r="R182" i="13"/>
  <c r="AD182" i="13" s="1"/>
  <c r="R178" i="13"/>
  <c r="R170" i="13"/>
  <c r="R185" i="13"/>
  <c r="R181" i="13"/>
  <c r="R177" i="13"/>
  <c r="R180" i="13"/>
  <c r="R162" i="13"/>
  <c r="R184" i="13"/>
  <c r="AD184" i="13" s="1"/>
  <c r="R163" i="13"/>
  <c r="R154" i="13"/>
  <c r="R153" i="13"/>
  <c r="Z312" i="13"/>
  <c r="Z313" i="13"/>
  <c r="Z311" i="13"/>
  <c r="Z300" i="13"/>
  <c r="Z301" i="13"/>
  <c r="Z267" i="13"/>
  <c r="Z258" i="13"/>
  <c r="Z266" i="13"/>
  <c r="Z254" i="13"/>
  <c r="Z252" i="13"/>
  <c r="Z251" i="13"/>
  <c r="Z253" i="13"/>
  <c r="Z250" i="13"/>
  <c r="Z256" i="13" s="1"/>
  <c r="Z233" i="13"/>
  <c r="Z236" i="13"/>
  <c r="Z235" i="13"/>
  <c r="Z229" i="13"/>
  <c r="Z222" i="13"/>
  <c r="Z232" i="13"/>
  <c r="Z221" i="13"/>
  <c r="Z247" i="13"/>
  <c r="Z231" i="13"/>
  <c r="Z224" i="13"/>
  <c r="Z220" i="13"/>
  <c r="Z234" i="13"/>
  <c r="Z223" i="13"/>
  <c r="Z218" i="13"/>
  <c r="Z214" i="13"/>
  <c r="Z217" i="13"/>
  <c r="Z213" i="13"/>
  <c r="Z216" i="13"/>
  <c r="Z212" i="13"/>
  <c r="Z211" i="13"/>
  <c r="Z219" i="13"/>
  <c r="Z208" i="13"/>
  <c r="Z204" i="13"/>
  <c r="Z215" i="13"/>
  <c r="Z207" i="13"/>
  <c r="Z230" i="13"/>
  <c r="Z210" i="13"/>
  <c r="Z206" i="13"/>
  <c r="Z198" i="13"/>
  <c r="Z194" i="13"/>
  <c r="Z187" i="13"/>
  <c r="Z197" i="13"/>
  <c r="Z193" i="13"/>
  <c r="Z165" i="13"/>
  <c r="Z161" i="13"/>
  <c r="Z183" i="13"/>
  <c r="Z179" i="13"/>
  <c r="Z171" i="13"/>
  <c r="Z164" i="13"/>
  <c r="Z160" i="13"/>
  <c r="Z186" i="13"/>
  <c r="Z182" i="13"/>
  <c r="Z178" i="13"/>
  <c r="Z170" i="13"/>
  <c r="Z205" i="13"/>
  <c r="Z192" i="13"/>
  <c r="Z185" i="13"/>
  <c r="Z181" i="13"/>
  <c r="Z177" i="13"/>
  <c r="Z209" i="13"/>
  <c r="Z199" i="13"/>
  <c r="Z154" i="13"/>
  <c r="Z195" i="13"/>
  <c r="Z180" i="13"/>
  <c r="Z162" i="13"/>
  <c r="Z153" i="13"/>
  <c r="AJ313" i="13"/>
  <c r="AJ312" i="13"/>
  <c r="AJ311" i="13"/>
  <c r="AJ300" i="13"/>
  <c r="AJ301" i="13"/>
  <c r="AJ267" i="13"/>
  <c r="AJ266" i="13"/>
  <c r="AJ258" i="13"/>
  <c r="AJ254" i="13"/>
  <c r="AJ252" i="13"/>
  <c r="AJ251" i="13"/>
  <c r="AJ250" i="13"/>
  <c r="AJ253" i="13"/>
  <c r="AJ247" i="13"/>
  <c r="AJ236" i="13"/>
  <c r="AJ233" i="13"/>
  <c r="AJ234" i="13"/>
  <c r="AJ229" i="13"/>
  <c r="AJ222" i="13"/>
  <c r="AJ232" i="13"/>
  <c r="AJ221" i="13"/>
  <c r="AJ235" i="13"/>
  <c r="AJ230" i="13"/>
  <c r="AJ223" i="13"/>
  <c r="AJ224" i="13"/>
  <c r="AJ218" i="13"/>
  <c r="AJ214" i="13"/>
  <c r="AJ220" i="13"/>
  <c r="AJ217" i="13"/>
  <c r="AJ213" i="13"/>
  <c r="AJ216" i="13"/>
  <c r="AJ212" i="13"/>
  <c r="AJ231" i="13"/>
  <c r="AJ215" i="13"/>
  <c r="AJ208" i="13"/>
  <c r="AJ204" i="13"/>
  <c r="AJ207" i="13"/>
  <c r="AJ211" i="13"/>
  <c r="AJ219" i="13"/>
  <c r="AJ209" i="13"/>
  <c r="AJ205" i="13"/>
  <c r="AJ197" i="13"/>
  <c r="AJ193" i="13"/>
  <c r="AJ199" i="13"/>
  <c r="AJ210" i="13"/>
  <c r="AJ196" i="13"/>
  <c r="AJ192" i="13"/>
  <c r="AJ206" i="13"/>
  <c r="AJ195" i="13"/>
  <c r="AJ198" i="13"/>
  <c r="AJ183" i="13"/>
  <c r="AJ179" i="13"/>
  <c r="AJ171" i="13"/>
  <c r="AJ164" i="13"/>
  <c r="AJ160" i="13"/>
  <c r="AJ186" i="13"/>
  <c r="AJ182" i="13"/>
  <c r="AJ178" i="13"/>
  <c r="AJ170" i="13"/>
  <c r="AJ163" i="13"/>
  <c r="AJ162" i="13"/>
  <c r="AJ161" i="13"/>
  <c r="AJ180" i="13"/>
  <c r="AJ165" i="13"/>
  <c r="AJ194" i="13"/>
  <c r="AJ187" i="13"/>
  <c r="AJ184" i="13"/>
  <c r="AJ177" i="13"/>
  <c r="AJ154" i="13"/>
  <c r="AJ181" i="13"/>
  <c r="AJ185" i="13"/>
  <c r="AT313" i="13"/>
  <c r="AT312" i="13"/>
  <c r="AT311" i="13"/>
  <c r="AT301" i="13"/>
  <c r="AT300" i="13"/>
  <c r="AT266" i="13"/>
  <c r="AT267" i="13"/>
  <c r="AT258" i="13"/>
  <c r="AT251" i="13"/>
  <c r="AT254" i="13"/>
  <c r="AT253" i="13"/>
  <c r="AT252" i="13"/>
  <c r="AT247" i="13"/>
  <c r="AT236" i="13"/>
  <c r="AT250" i="13"/>
  <c r="AT232" i="13"/>
  <c r="AT221" i="13"/>
  <c r="BF221" i="13" s="1"/>
  <c r="AT233" i="13"/>
  <c r="AT231" i="13"/>
  <c r="AT224" i="13"/>
  <c r="AT220" i="13"/>
  <c r="AT230" i="13"/>
  <c r="AT223" i="13"/>
  <c r="AT234" i="13"/>
  <c r="AT235" i="13"/>
  <c r="BF235" i="13" s="1"/>
  <c r="AT229" i="13"/>
  <c r="AT217" i="13"/>
  <c r="AT213" i="13"/>
  <c r="AT222" i="13"/>
  <c r="AT216" i="13"/>
  <c r="BF216" i="13" s="1"/>
  <c r="AT212" i="13"/>
  <c r="AT219" i="13"/>
  <c r="AT215" i="13"/>
  <c r="BF215" i="13" s="1"/>
  <c r="AT211" i="13"/>
  <c r="AT207" i="13"/>
  <c r="AT218" i="13"/>
  <c r="AT210" i="13"/>
  <c r="AT206" i="13"/>
  <c r="BF206" i="13" s="1"/>
  <c r="AT199" i="13"/>
  <c r="AT214" i="13"/>
  <c r="AT209" i="13"/>
  <c r="BF209" i="13" s="1"/>
  <c r="AT205" i="13"/>
  <c r="AT204" i="13"/>
  <c r="AT197" i="13"/>
  <c r="AT193" i="13"/>
  <c r="AT196" i="13"/>
  <c r="AT192" i="13"/>
  <c r="AT164" i="13"/>
  <c r="AT160" i="13"/>
  <c r="AT186" i="13"/>
  <c r="AT182" i="13"/>
  <c r="AT178" i="13"/>
  <c r="AT170" i="13"/>
  <c r="AT187" i="13"/>
  <c r="BF187" i="13" s="1"/>
  <c r="AT163" i="13"/>
  <c r="AT194" i="13"/>
  <c r="AT185" i="13"/>
  <c r="BF185" i="13" s="1"/>
  <c r="AT181" i="13"/>
  <c r="AT177" i="13"/>
  <c r="AT195" i="13"/>
  <c r="AT184" i="13"/>
  <c r="AT180" i="13"/>
  <c r="AT208" i="13"/>
  <c r="AT154" i="13"/>
  <c r="AT171" i="13"/>
  <c r="AT153" i="13"/>
  <c r="AT179" i="13"/>
  <c r="AT161" i="13"/>
  <c r="AT183" i="13"/>
  <c r="AT165" i="13"/>
  <c r="AT159" i="13"/>
  <c r="BB313" i="13"/>
  <c r="BB311" i="13"/>
  <c r="BB314" i="13" s="1"/>
  <c r="BB312" i="13"/>
  <c r="BB301" i="13"/>
  <c r="BB300" i="13"/>
  <c r="BB266" i="13"/>
  <c r="BB258" i="13"/>
  <c r="BB267" i="13"/>
  <c r="BB254" i="13"/>
  <c r="BB251" i="13"/>
  <c r="BB253" i="13"/>
  <c r="BB247" i="13"/>
  <c r="BB236" i="13"/>
  <c r="BB250" i="13"/>
  <c r="BB252" i="13"/>
  <c r="BB232" i="13"/>
  <c r="BB221" i="13"/>
  <c r="BB234" i="13"/>
  <c r="BB231" i="13"/>
  <c r="BB224" i="13"/>
  <c r="BB220" i="13"/>
  <c r="BB230" i="13"/>
  <c r="BB223" i="13"/>
  <c r="BB235" i="13"/>
  <c r="BB222" i="13"/>
  <c r="BB217" i="13"/>
  <c r="BB213" i="13"/>
  <c r="BB216" i="13"/>
  <c r="BB212" i="13"/>
  <c r="BB233" i="13"/>
  <c r="BB219" i="13"/>
  <c r="BB215" i="13"/>
  <c r="BB211" i="13"/>
  <c r="BB218" i="13"/>
  <c r="BB207" i="13"/>
  <c r="BB214" i="13"/>
  <c r="BB210" i="13"/>
  <c r="BB206" i="13"/>
  <c r="BB199" i="13"/>
  <c r="BB209" i="13"/>
  <c r="BB205" i="13"/>
  <c r="BB197" i="13"/>
  <c r="BB193" i="13"/>
  <c r="BB229" i="13"/>
  <c r="BB196" i="13"/>
  <c r="BB192" i="13"/>
  <c r="BB194" i="13"/>
  <c r="BB164" i="13"/>
  <c r="BB160" i="13"/>
  <c r="BB198" i="13"/>
  <c r="BB186" i="13"/>
  <c r="BB182" i="13"/>
  <c r="BB178" i="13"/>
  <c r="BB170" i="13"/>
  <c r="BB195" i="13"/>
  <c r="BB163" i="13"/>
  <c r="BB185" i="13"/>
  <c r="BB181" i="13"/>
  <c r="BB177" i="13"/>
  <c r="BB184" i="13"/>
  <c r="BB180" i="13"/>
  <c r="BB187" i="13"/>
  <c r="BB171" i="13"/>
  <c r="BB179" i="13"/>
  <c r="BB161" i="13"/>
  <c r="BB154" i="13"/>
  <c r="BB183" i="13"/>
  <c r="BB165" i="13"/>
  <c r="BB162" i="13"/>
  <c r="BB153" i="13"/>
  <c r="BB204" i="13"/>
  <c r="BB159" i="13"/>
  <c r="BL312" i="13"/>
  <c r="BL313" i="13"/>
  <c r="BL311" i="13"/>
  <c r="BL301" i="13"/>
  <c r="BL300" i="13"/>
  <c r="BL266" i="13"/>
  <c r="BL267" i="13"/>
  <c r="BL254" i="13"/>
  <c r="BL258" i="13"/>
  <c r="BL251" i="13"/>
  <c r="BL253" i="13"/>
  <c r="BL252" i="13"/>
  <c r="BL247" i="13"/>
  <c r="BL235" i="13"/>
  <c r="BL236" i="13"/>
  <c r="BL233" i="13"/>
  <c r="BL250" i="13"/>
  <c r="BL232" i="13"/>
  <c r="BL221" i="13"/>
  <c r="BL231" i="13"/>
  <c r="BL224" i="13"/>
  <c r="BL220" i="13"/>
  <c r="BL234" i="13"/>
  <c r="BL229" i="13"/>
  <c r="BL222" i="13"/>
  <c r="BL223" i="13"/>
  <c r="BL217" i="13"/>
  <c r="BL213" i="13"/>
  <c r="BL216" i="13"/>
  <c r="BL219" i="13"/>
  <c r="BL215" i="13"/>
  <c r="BL211" i="13"/>
  <c r="BL214" i="13"/>
  <c r="BL207" i="13"/>
  <c r="BL230" i="13"/>
  <c r="BL210" i="13"/>
  <c r="BL206" i="13"/>
  <c r="BL199" i="13"/>
  <c r="BL218" i="13"/>
  <c r="BL208" i="13"/>
  <c r="BL204" i="13"/>
  <c r="BL196" i="13"/>
  <c r="BL192" i="13"/>
  <c r="BL212" i="13"/>
  <c r="BL209" i="13"/>
  <c r="BL195" i="13"/>
  <c r="BL205" i="13"/>
  <c r="BL198" i="13"/>
  <c r="BL194" i="13"/>
  <c r="BL187" i="13"/>
  <c r="BL186" i="13"/>
  <c r="BL182" i="13"/>
  <c r="BL178" i="13"/>
  <c r="BL170" i="13"/>
  <c r="BL163" i="13"/>
  <c r="BL185" i="13"/>
  <c r="BL181" i="13"/>
  <c r="BL177" i="13"/>
  <c r="BL189" i="13" s="1"/>
  <c r="BL193" i="13"/>
  <c r="BL162" i="13"/>
  <c r="BL165" i="13"/>
  <c r="BL161" i="13"/>
  <c r="BL184" i="13"/>
  <c r="BL154" i="13"/>
  <c r="BL153" i="13"/>
  <c r="BL156" i="13" s="1"/>
  <c r="BL197" i="13"/>
  <c r="BL171" i="13"/>
  <c r="BL160" i="13"/>
  <c r="BL159" i="13"/>
  <c r="BL179" i="13"/>
  <c r="BL164" i="13"/>
  <c r="BV313" i="13"/>
  <c r="BV312" i="13"/>
  <c r="BV311" i="13"/>
  <c r="BV301" i="13"/>
  <c r="BV300" i="13"/>
  <c r="BV267" i="13"/>
  <c r="BV266" i="13"/>
  <c r="BV258" i="13"/>
  <c r="BV254" i="13"/>
  <c r="BV253" i="13"/>
  <c r="BV252" i="13"/>
  <c r="BV250" i="13"/>
  <c r="BV251" i="13"/>
  <c r="BV247" i="13"/>
  <c r="BV236" i="13"/>
  <c r="BV235" i="13"/>
  <c r="BV234" i="13"/>
  <c r="BV231" i="13"/>
  <c r="BV224" i="13"/>
  <c r="CH224" i="13" s="1"/>
  <c r="BV220" i="13"/>
  <c r="BV230" i="13"/>
  <c r="BV223" i="13"/>
  <c r="BV229" i="13"/>
  <c r="BV222" i="13"/>
  <c r="CH222" i="13" s="1"/>
  <c r="BV233" i="13"/>
  <c r="BV216" i="13"/>
  <c r="BV212" i="13"/>
  <c r="CH212" i="13" s="1"/>
  <c r="BV221" i="13"/>
  <c r="BV219" i="13"/>
  <c r="BV215" i="13"/>
  <c r="BV211" i="13"/>
  <c r="BV218" i="13"/>
  <c r="BV214" i="13"/>
  <c r="BV210" i="13"/>
  <c r="BV206" i="13"/>
  <c r="BV199" i="13"/>
  <c r="BV232" i="13"/>
  <c r="BV217" i="13"/>
  <c r="BV209" i="13"/>
  <c r="BV205" i="13"/>
  <c r="BV213" i="13"/>
  <c r="BV208" i="13"/>
  <c r="BV204" i="13"/>
  <c r="BV196" i="13"/>
  <c r="BV192" i="13"/>
  <c r="BV195" i="13"/>
  <c r="BV197" i="13"/>
  <c r="BV187" i="13"/>
  <c r="CH187" i="13" s="1"/>
  <c r="BV163" i="13"/>
  <c r="BV194" i="13"/>
  <c r="BV185" i="13"/>
  <c r="CH185" i="13" s="1"/>
  <c r="BV181" i="13"/>
  <c r="BV177" i="13"/>
  <c r="BV198" i="13"/>
  <c r="BV162" i="13"/>
  <c r="BV184" i="13"/>
  <c r="CH184" i="13" s="1"/>
  <c r="BV180" i="13"/>
  <c r="BV183" i="13"/>
  <c r="BV179" i="13"/>
  <c r="CH179" i="13" s="1"/>
  <c r="BV171" i="13"/>
  <c r="BV173" i="13" s="1"/>
  <c r="BV178" i="13"/>
  <c r="BV160" i="13"/>
  <c r="BV182" i="13"/>
  <c r="CH182" i="13" s="1"/>
  <c r="BV164" i="13"/>
  <c r="BV153" i="13"/>
  <c r="BV186" i="13"/>
  <c r="BV161" i="13"/>
  <c r="BV193" i="13"/>
  <c r="BV165" i="13"/>
  <c r="BV159" i="13"/>
  <c r="CD313" i="13"/>
  <c r="CD312" i="13"/>
  <c r="CD311" i="13"/>
  <c r="CD301" i="13"/>
  <c r="CD300" i="13"/>
  <c r="CD303" i="13" s="1"/>
  <c r="CD267" i="13"/>
  <c r="CD266" i="13"/>
  <c r="CD258" i="13"/>
  <c r="CD253" i="13"/>
  <c r="CD252" i="13"/>
  <c r="CD251" i="13"/>
  <c r="CD247" i="13"/>
  <c r="CD236" i="13"/>
  <c r="CD254" i="13"/>
  <c r="CD235" i="13"/>
  <c r="CD231" i="13"/>
  <c r="CD224" i="13"/>
  <c r="CD220" i="13"/>
  <c r="CD233" i="13"/>
  <c r="CD230" i="13"/>
  <c r="CD223" i="13"/>
  <c r="CD229" i="13"/>
  <c r="CD222" i="13"/>
  <c r="CD250" i="13"/>
  <c r="CD221" i="13"/>
  <c r="CD216" i="13"/>
  <c r="CD212" i="13"/>
  <c r="CD234" i="13"/>
  <c r="CD219" i="13"/>
  <c r="CD215" i="13"/>
  <c r="CD211" i="13"/>
  <c r="CD232" i="13"/>
  <c r="CD218" i="13"/>
  <c r="CD214" i="13"/>
  <c r="CD217" i="13"/>
  <c r="CD210" i="13"/>
  <c r="CD206" i="13"/>
  <c r="CD199" i="13"/>
  <c r="CD213" i="13"/>
  <c r="CD209" i="13"/>
  <c r="CD205" i="13"/>
  <c r="CD208" i="13"/>
  <c r="CD204" i="13"/>
  <c r="CD196" i="13"/>
  <c r="CD192" i="13"/>
  <c r="CD195" i="13"/>
  <c r="CD163" i="13"/>
  <c r="CD185" i="13"/>
  <c r="CD181" i="13"/>
  <c r="CD177" i="13"/>
  <c r="CD162" i="13"/>
  <c r="CD184" i="13"/>
  <c r="CD180" i="13"/>
  <c r="CD207" i="13"/>
  <c r="CD197" i="13"/>
  <c r="CD187" i="13"/>
  <c r="CD183" i="13"/>
  <c r="CD179" i="13"/>
  <c r="CD171" i="13"/>
  <c r="CD165" i="13"/>
  <c r="CD193" i="13"/>
  <c r="CD153" i="13"/>
  <c r="CD156" i="13" s="1"/>
  <c r="CD198" i="13"/>
  <c r="CD194" i="13"/>
  <c r="CD159" i="13"/>
  <c r="CD170" i="13"/>
  <c r="CD173" i="13" s="1"/>
  <c r="CD178" i="13"/>
  <c r="CD160" i="13"/>
  <c r="CN313" i="13"/>
  <c r="CN311" i="13"/>
  <c r="CN312" i="13"/>
  <c r="CN301" i="13"/>
  <c r="CN300" i="13"/>
  <c r="CN267" i="13"/>
  <c r="CN266" i="13"/>
  <c r="CN254" i="13"/>
  <c r="CN258" i="13"/>
  <c r="CN250" i="13"/>
  <c r="CN253" i="13"/>
  <c r="CN252" i="13"/>
  <c r="CN251" i="13"/>
  <c r="CN247" i="13"/>
  <c r="CN235" i="13"/>
  <c r="CN234" i="13"/>
  <c r="CN231" i="13"/>
  <c r="CN224" i="13"/>
  <c r="CN220" i="13"/>
  <c r="CN236" i="13"/>
  <c r="CN230" i="13"/>
  <c r="CN223" i="13"/>
  <c r="CN233" i="13"/>
  <c r="CN232" i="13"/>
  <c r="CN221" i="13"/>
  <c r="CN222" i="13"/>
  <c r="CN216" i="13"/>
  <c r="CN212" i="13"/>
  <c r="CN219" i="13"/>
  <c r="CN215" i="13"/>
  <c r="CN218" i="13"/>
  <c r="CN214" i="13"/>
  <c r="CN213" i="13"/>
  <c r="CN210" i="13"/>
  <c r="CN206" i="13"/>
  <c r="CN199" i="13"/>
  <c r="CN211" i="13"/>
  <c r="CN209" i="13"/>
  <c r="CN205" i="13"/>
  <c r="CN217" i="13"/>
  <c r="CN207" i="13"/>
  <c r="CN229" i="13"/>
  <c r="CN195" i="13"/>
  <c r="CN208" i="13"/>
  <c r="CN198" i="13"/>
  <c r="CN194" i="13"/>
  <c r="CN187" i="13"/>
  <c r="CN204" i="13"/>
  <c r="CN197" i="13"/>
  <c r="CN193" i="13"/>
  <c r="CN196" i="13"/>
  <c r="CN185" i="13"/>
  <c r="CN181" i="13"/>
  <c r="CN177" i="13"/>
  <c r="CN162" i="13"/>
  <c r="CN184" i="13"/>
  <c r="CN180" i="13"/>
  <c r="CN165" i="13"/>
  <c r="CN161" i="13"/>
  <c r="CN164" i="13"/>
  <c r="CN160" i="13"/>
  <c r="CN170" i="13"/>
  <c r="CN153" i="13"/>
  <c r="CN156" i="13" s="1"/>
  <c r="CN178" i="13"/>
  <c r="CN163" i="13"/>
  <c r="CN182" i="13"/>
  <c r="CN171" i="13"/>
  <c r="CN159" i="13"/>
  <c r="CN186" i="13"/>
  <c r="CN179" i="13"/>
  <c r="CN183" i="13"/>
  <c r="CX313" i="13"/>
  <c r="CX312" i="13"/>
  <c r="CX311" i="13"/>
  <c r="CX300" i="13"/>
  <c r="CX301" i="13"/>
  <c r="CX266" i="13"/>
  <c r="CX254" i="13"/>
  <c r="CX267" i="13"/>
  <c r="CX253" i="13"/>
  <c r="CX252" i="13"/>
  <c r="DJ252" i="13" s="1"/>
  <c r="CX251" i="13"/>
  <c r="CX258" i="13"/>
  <c r="CX247" i="13"/>
  <c r="CX236" i="13"/>
  <c r="CX250" i="13"/>
  <c r="CX234" i="13"/>
  <c r="CX233" i="13"/>
  <c r="CX230" i="13"/>
  <c r="DJ230" i="13" s="1"/>
  <c r="CX223" i="13"/>
  <c r="CX229" i="13"/>
  <c r="CX222" i="13"/>
  <c r="CX232" i="13"/>
  <c r="CX221" i="13"/>
  <c r="CX224" i="13"/>
  <c r="CX219" i="13"/>
  <c r="CX215" i="13"/>
  <c r="DJ215" i="13" s="1"/>
  <c r="CX211" i="13"/>
  <c r="CX220" i="13"/>
  <c r="CX218" i="13"/>
  <c r="CX214" i="13"/>
  <c r="CX235" i="13"/>
  <c r="CX217" i="13"/>
  <c r="CX213" i="13"/>
  <c r="CX209" i="13"/>
  <c r="DJ209" i="13" s="1"/>
  <c r="CX205" i="13"/>
  <c r="CX216" i="13"/>
  <c r="CX208" i="13"/>
  <c r="CX204" i="13"/>
  <c r="CX231" i="13"/>
  <c r="DJ231" i="13" s="1"/>
  <c r="CX212" i="13"/>
  <c r="CX207" i="13"/>
  <c r="CX195" i="13"/>
  <c r="DJ195" i="13" s="1"/>
  <c r="CX198" i="13"/>
  <c r="CX194" i="13"/>
  <c r="CX187" i="13"/>
  <c r="CX162" i="13"/>
  <c r="CX184" i="13"/>
  <c r="DJ184" i="13" s="1"/>
  <c r="CX180" i="13"/>
  <c r="CX199" i="13"/>
  <c r="CX165" i="13"/>
  <c r="CX161" i="13"/>
  <c r="CX192" i="13"/>
  <c r="CX183" i="13"/>
  <c r="CX179" i="13"/>
  <c r="CX171" i="13"/>
  <c r="CX206" i="13"/>
  <c r="CX193" i="13"/>
  <c r="CX186" i="13"/>
  <c r="DJ186" i="13" s="1"/>
  <c r="CX182" i="13"/>
  <c r="CX178" i="13"/>
  <c r="CX170" i="13"/>
  <c r="CX159" i="13"/>
  <c r="CX196" i="13"/>
  <c r="CX177" i="13"/>
  <c r="CX181" i="13"/>
  <c r="CX163" i="13"/>
  <c r="CX154" i="13"/>
  <c r="DF313" i="13"/>
  <c r="DF312" i="13"/>
  <c r="DF311" i="13"/>
  <c r="DF300" i="13"/>
  <c r="DF303" i="13" s="1"/>
  <c r="DF301" i="13"/>
  <c r="DF266" i="13"/>
  <c r="DF254" i="13"/>
  <c r="DF267" i="13"/>
  <c r="DF253" i="13"/>
  <c r="DF252" i="13"/>
  <c r="DF258" i="13"/>
  <c r="DF251" i="13"/>
  <c r="DF247" i="13"/>
  <c r="DF236" i="13"/>
  <c r="DF250" i="13"/>
  <c r="DF256" i="13" s="1"/>
  <c r="DF234" i="13"/>
  <c r="DF235" i="13"/>
  <c r="DF230" i="13"/>
  <c r="DF223" i="13"/>
  <c r="DF229" i="13"/>
  <c r="DF222" i="13"/>
  <c r="DF232" i="13"/>
  <c r="DF221" i="13"/>
  <c r="DF220" i="13"/>
  <c r="DF219" i="13"/>
  <c r="DF215" i="13"/>
  <c r="DF211" i="13"/>
  <c r="DF218" i="13"/>
  <c r="DF214" i="13"/>
  <c r="DF231" i="13"/>
  <c r="DF217" i="13"/>
  <c r="DF213" i="13"/>
  <c r="DF216" i="13"/>
  <c r="DF209" i="13"/>
  <c r="DF205" i="13"/>
  <c r="DF224" i="13"/>
  <c r="DF212" i="13"/>
  <c r="DF208" i="13"/>
  <c r="DF204" i="13"/>
  <c r="DF226" i="13" s="1"/>
  <c r="DF207" i="13"/>
  <c r="DF233" i="13"/>
  <c r="DF195" i="13"/>
  <c r="DF199" i="13"/>
  <c r="DF210" i="13"/>
  <c r="DF198" i="13"/>
  <c r="DF194" i="13"/>
  <c r="DF187" i="13"/>
  <c r="DF192" i="13"/>
  <c r="DF162" i="13"/>
  <c r="DF196" i="13"/>
  <c r="DF184" i="13"/>
  <c r="DF180" i="13"/>
  <c r="DF193" i="13"/>
  <c r="DF165" i="13"/>
  <c r="DF161" i="13"/>
  <c r="DF197" i="13"/>
  <c r="DF183" i="13"/>
  <c r="DF179" i="13"/>
  <c r="DF171" i="13"/>
  <c r="DF186" i="13"/>
  <c r="DF182" i="13"/>
  <c r="DF178" i="13"/>
  <c r="DF170" i="13"/>
  <c r="DF177" i="13"/>
  <c r="DF159" i="13"/>
  <c r="DF181" i="13"/>
  <c r="DF163" i="13"/>
  <c r="DF185" i="13"/>
  <c r="DF160" i="13"/>
  <c r="DF206" i="13"/>
  <c r="DF164" i="13"/>
  <c r="DF154" i="13"/>
  <c r="DF156" i="13" s="1"/>
  <c r="DP312" i="13"/>
  <c r="DP313" i="13"/>
  <c r="DP311" i="13"/>
  <c r="DP301" i="13"/>
  <c r="DP300" i="13"/>
  <c r="DP267" i="13"/>
  <c r="DP266" i="13"/>
  <c r="DP258" i="13"/>
  <c r="DP253" i="13"/>
  <c r="DP254" i="13"/>
  <c r="DP252" i="13"/>
  <c r="DP251" i="13"/>
  <c r="DP250" i="13"/>
  <c r="DP247" i="13"/>
  <c r="DP236" i="13"/>
  <c r="DP234" i="13"/>
  <c r="DP233" i="13"/>
  <c r="DP235" i="13"/>
  <c r="DP230" i="13"/>
  <c r="DP223" i="13"/>
  <c r="DP229" i="13"/>
  <c r="DP222" i="13"/>
  <c r="DP231" i="13"/>
  <c r="DP224" i="13"/>
  <c r="DP220" i="13"/>
  <c r="DP221" i="13"/>
  <c r="DP219" i="13"/>
  <c r="DP215" i="13"/>
  <c r="DP218" i="13"/>
  <c r="DP214" i="13"/>
  <c r="DP232" i="13"/>
  <c r="DP217" i="13"/>
  <c r="DP213" i="13"/>
  <c r="DP212" i="13"/>
  <c r="DP209" i="13"/>
  <c r="DP205" i="13"/>
  <c r="DP208" i="13"/>
  <c r="DP204" i="13"/>
  <c r="DP211" i="13"/>
  <c r="DP216" i="13"/>
  <c r="DP210" i="13"/>
  <c r="DP206" i="13"/>
  <c r="DP199" i="13"/>
  <c r="DP198" i="13"/>
  <c r="DP194" i="13"/>
  <c r="DP187" i="13"/>
  <c r="DP207" i="13"/>
  <c r="DP197" i="13"/>
  <c r="DP193" i="13"/>
  <c r="DP196" i="13"/>
  <c r="DP192" i="13"/>
  <c r="DP184" i="13"/>
  <c r="DP180" i="13"/>
  <c r="DP165" i="13"/>
  <c r="DP161" i="13"/>
  <c r="DP183" i="13"/>
  <c r="DP179" i="13"/>
  <c r="DP171" i="13"/>
  <c r="DP164" i="13"/>
  <c r="DP160" i="13"/>
  <c r="DP163" i="13"/>
  <c r="DP195" i="13"/>
  <c r="DP182" i="13"/>
  <c r="DP159" i="13"/>
  <c r="DP186" i="13"/>
  <c r="DP154" i="13"/>
  <c r="DP177" i="13"/>
  <c r="DP162" i="13"/>
  <c r="DZ313" i="13"/>
  <c r="DZ312" i="13"/>
  <c r="DZ311" i="13"/>
  <c r="DZ301" i="13"/>
  <c r="DZ300" i="13"/>
  <c r="DZ267" i="13"/>
  <c r="DZ258" i="13"/>
  <c r="DZ266" i="13"/>
  <c r="DZ254" i="13"/>
  <c r="DZ252" i="13"/>
  <c r="DZ251" i="13"/>
  <c r="DZ250" i="13"/>
  <c r="DZ233" i="13"/>
  <c r="DZ247" i="13"/>
  <c r="DZ235" i="13"/>
  <c r="DZ253" i="13"/>
  <c r="DZ236" i="13"/>
  <c r="DZ229" i="13"/>
  <c r="DZ222" i="13"/>
  <c r="EL222" i="13" s="1"/>
  <c r="DZ232" i="13"/>
  <c r="DZ221" i="13"/>
  <c r="DZ231" i="13"/>
  <c r="DZ224" i="13"/>
  <c r="DZ220" i="13"/>
  <c r="DZ223" i="13"/>
  <c r="DZ218" i="13"/>
  <c r="DZ214" i="13"/>
  <c r="DZ217" i="13"/>
  <c r="DZ213" i="13"/>
  <c r="DZ234" i="13"/>
  <c r="DZ216" i="13"/>
  <c r="DZ212" i="13"/>
  <c r="DZ211" i="13"/>
  <c r="DZ219" i="13"/>
  <c r="DZ208" i="13"/>
  <c r="EL208" i="13" s="1"/>
  <c r="DZ204" i="13"/>
  <c r="DZ215" i="13"/>
  <c r="DZ207" i="13"/>
  <c r="DZ210" i="13"/>
  <c r="DZ206" i="13"/>
  <c r="DZ198" i="13"/>
  <c r="DZ194" i="13"/>
  <c r="DZ187" i="13"/>
  <c r="EL187" i="13" s="1"/>
  <c r="DZ230" i="13"/>
  <c r="DZ199" i="13"/>
  <c r="DZ197" i="13"/>
  <c r="DZ193" i="13"/>
  <c r="DZ195" i="13"/>
  <c r="DZ165" i="13"/>
  <c r="DZ161" i="13"/>
  <c r="DZ192" i="13"/>
  <c r="DZ183" i="13"/>
  <c r="DZ179" i="13"/>
  <c r="DZ171" i="13"/>
  <c r="DZ196" i="13"/>
  <c r="DZ164" i="13"/>
  <c r="DZ160" i="13"/>
  <c r="DZ186" i="13"/>
  <c r="DZ182" i="13"/>
  <c r="EL182" i="13" s="1"/>
  <c r="DZ178" i="13"/>
  <c r="DZ170" i="13"/>
  <c r="DZ185" i="13"/>
  <c r="DZ181" i="13"/>
  <c r="DZ177" i="13"/>
  <c r="DZ180" i="13"/>
  <c r="DZ162" i="13"/>
  <c r="DZ184" i="13"/>
  <c r="EL184" i="13" s="1"/>
  <c r="DZ205" i="13"/>
  <c r="DZ163" i="13"/>
  <c r="DZ154" i="13"/>
  <c r="DZ209" i="13"/>
  <c r="DZ153" i="13"/>
  <c r="EH313" i="13"/>
  <c r="EH312" i="13"/>
  <c r="EH311" i="13"/>
  <c r="EH314" i="13" s="1"/>
  <c r="EH301" i="13"/>
  <c r="EH300" i="13"/>
  <c r="EH267" i="13"/>
  <c r="EH266" i="13"/>
  <c r="EH258" i="13"/>
  <c r="EH254" i="13"/>
  <c r="EH252" i="13"/>
  <c r="EH251" i="13"/>
  <c r="EH253" i="13"/>
  <c r="EH250" i="13"/>
  <c r="EH247" i="13"/>
  <c r="EH233" i="13"/>
  <c r="EH235" i="13"/>
  <c r="EH229" i="13"/>
  <c r="EH222" i="13"/>
  <c r="EH236" i="13"/>
  <c r="EH234" i="13"/>
  <c r="EH232" i="13"/>
  <c r="EH221" i="13"/>
  <c r="EH231" i="13"/>
  <c r="EH224" i="13"/>
  <c r="EH220" i="13"/>
  <c r="EH218" i="13"/>
  <c r="EH214" i="13"/>
  <c r="EH217" i="13"/>
  <c r="EH213" i="13"/>
  <c r="EH230" i="13"/>
  <c r="EH216" i="13"/>
  <c r="EH212" i="13"/>
  <c r="EH215" i="13"/>
  <c r="EH208" i="13"/>
  <c r="EH204" i="13"/>
  <c r="EH207" i="13"/>
  <c r="EH223" i="13"/>
  <c r="EH210" i="13"/>
  <c r="EH206" i="13"/>
  <c r="EH198" i="13"/>
  <c r="EH194" i="13"/>
  <c r="EH187" i="13"/>
  <c r="EH209" i="13"/>
  <c r="EH197" i="13"/>
  <c r="EH193" i="13"/>
  <c r="EH211" i="13"/>
  <c r="EH165" i="13"/>
  <c r="EH161" i="13"/>
  <c r="EH183" i="13"/>
  <c r="EH179" i="13"/>
  <c r="EH171" i="13"/>
  <c r="EH164" i="13"/>
  <c r="EH160" i="13"/>
  <c r="EH205" i="13"/>
  <c r="EH186" i="13"/>
  <c r="EH182" i="13"/>
  <c r="EH178" i="13"/>
  <c r="EH170" i="13"/>
  <c r="EH195" i="13"/>
  <c r="EH185" i="13"/>
  <c r="EH181" i="13"/>
  <c r="EH177" i="13"/>
  <c r="EH196" i="13"/>
  <c r="EH192" i="13"/>
  <c r="EH163" i="13"/>
  <c r="EH219" i="13"/>
  <c r="EH154" i="13"/>
  <c r="EH199" i="13"/>
  <c r="EH153" i="13"/>
  <c r="ER313" i="13"/>
  <c r="ER312" i="13"/>
  <c r="ER300" i="13"/>
  <c r="ER303" i="13" s="1"/>
  <c r="ER311" i="13"/>
  <c r="ER314" i="13" s="1"/>
  <c r="ER301" i="13"/>
  <c r="ER267" i="13"/>
  <c r="ER266" i="13"/>
  <c r="ER258" i="13"/>
  <c r="ER254" i="13"/>
  <c r="ER252" i="13"/>
  <c r="ER251" i="13"/>
  <c r="ER250" i="13"/>
  <c r="ER253" i="13"/>
  <c r="ER247" i="13"/>
  <c r="ER236" i="13"/>
  <c r="ER233" i="13"/>
  <c r="ER234" i="13"/>
  <c r="ER229" i="13"/>
  <c r="ER222" i="13"/>
  <c r="ER232" i="13"/>
  <c r="ER221" i="13"/>
  <c r="ER230" i="13"/>
  <c r="ER223" i="13"/>
  <c r="ER235" i="13"/>
  <c r="ER220" i="13"/>
  <c r="ER218" i="13"/>
  <c r="ER214" i="13"/>
  <c r="ER217" i="13"/>
  <c r="ER213" i="13"/>
  <c r="ER231" i="13"/>
  <c r="ER216" i="13"/>
  <c r="ER212" i="13"/>
  <c r="ER224" i="13"/>
  <c r="ER208" i="13"/>
  <c r="ER204" i="13"/>
  <c r="ER207" i="13"/>
  <c r="ER215" i="13"/>
  <c r="ER209" i="13"/>
  <c r="ER205" i="13"/>
  <c r="ER210" i="13"/>
  <c r="ER197" i="13"/>
  <c r="ER193" i="13"/>
  <c r="ER211" i="13"/>
  <c r="ER219" i="13"/>
  <c r="ER206" i="13"/>
  <c r="ER199" i="13"/>
  <c r="ER196" i="13"/>
  <c r="ER192" i="13"/>
  <c r="ER195" i="13"/>
  <c r="ER194" i="13"/>
  <c r="ER183" i="13"/>
  <c r="ER179" i="13"/>
  <c r="ER171" i="13"/>
  <c r="ER198" i="13"/>
  <c r="ER164" i="13"/>
  <c r="ER160" i="13"/>
  <c r="ER186" i="13"/>
  <c r="ER182" i="13"/>
  <c r="ER178" i="13"/>
  <c r="ER315" i="13" s="1"/>
  <c r="ER170" i="13"/>
  <c r="ER173" i="13" s="1"/>
  <c r="ER163" i="13"/>
  <c r="ER162" i="13"/>
  <c r="ER161" i="13"/>
  <c r="ER180" i="13"/>
  <c r="ER165" i="13"/>
  <c r="ER154" i="13"/>
  <c r="ER156" i="13" s="1"/>
  <c r="ER184" i="13"/>
  <c r="ER177" i="13"/>
  <c r="ER187" i="13"/>
  <c r="ER181" i="13"/>
  <c r="ER185" i="13"/>
  <c r="FB313" i="13"/>
  <c r="FB312" i="13"/>
  <c r="FB311" i="13"/>
  <c r="FB301" i="13"/>
  <c r="FB300" i="13"/>
  <c r="FB266" i="13"/>
  <c r="FB258" i="13"/>
  <c r="FN258" i="13" s="1"/>
  <c r="FB267" i="13"/>
  <c r="FB251" i="13"/>
  <c r="FB254" i="13"/>
  <c r="FB253" i="13"/>
  <c r="FB252" i="13"/>
  <c r="FB247" i="13"/>
  <c r="FB236" i="13"/>
  <c r="FB250" i="13"/>
  <c r="FB235" i="13"/>
  <c r="FB232" i="13"/>
  <c r="FB221" i="13"/>
  <c r="FB234" i="13"/>
  <c r="FB231" i="13"/>
  <c r="FB224" i="13"/>
  <c r="FB220" i="13"/>
  <c r="FB230" i="13"/>
  <c r="FN230" i="13" s="1"/>
  <c r="FB223" i="13"/>
  <c r="FB233" i="13"/>
  <c r="FB222" i="13"/>
  <c r="FB217" i="13"/>
  <c r="FB213" i="13"/>
  <c r="FN213" i="13" s="1"/>
  <c r="FB216" i="13"/>
  <c r="FB212" i="13"/>
  <c r="FB219" i="13"/>
  <c r="FB215" i="13"/>
  <c r="FB211" i="13"/>
  <c r="FB229" i="13"/>
  <c r="FB218" i="13"/>
  <c r="FB207" i="13"/>
  <c r="FB214" i="13"/>
  <c r="FB210" i="13"/>
  <c r="FB206" i="13"/>
  <c r="FN206" i="13" s="1"/>
  <c r="FB199" i="13"/>
  <c r="FB209" i="13"/>
  <c r="FB205" i="13"/>
  <c r="FB197" i="13"/>
  <c r="FB193" i="13"/>
  <c r="FB196" i="13"/>
  <c r="FB192" i="13"/>
  <c r="FB164" i="13"/>
  <c r="FB160" i="13"/>
  <c r="FB186" i="13"/>
  <c r="FB182" i="13"/>
  <c r="FB178" i="13"/>
  <c r="FB170" i="13"/>
  <c r="FB163" i="13"/>
  <c r="FB204" i="13"/>
  <c r="FB187" i="13"/>
  <c r="FN187" i="13" s="1"/>
  <c r="FB185" i="13"/>
  <c r="FB181" i="13"/>
  <c r="FB177" i="13"/>
  <c r="FB208" i="13"/>
  <c r="FB198" i="13"/>
  <c r="FB184" i="13"/>
  <c r="FB180" i="13"/>
  <c r="FB194" i="13"/>
  <c r="FN194" i="13" s="1"/>
  <c r="FB154" i="13"/>
  <c r="FB195" i="13"/>
  <c r="FB153" i="13"/>
  <c r="FB171" i="13"/>
  <c r="FB179" i="13"/>
  <c r="FB161" i="13"/>
  <c r="FB159" i="13"/>
  <c r="FJ313" i="13"/>
  <c r="FJ312" i="13"/>
  <c r="FJ311" i="13"/>
  <c r="FJ301" i="13"/>
  <c r="FJ300" i="13"/>
  <c r="FJ266" i="13"/>
  <c r="FJ258" i="13"/>
  <c r="FJ251" i="13"/>
  <c r="FJ254" i="13"/>
  <c r="FJ267" i="13"/>
  <c r="FJ253" i="13"/>
  <c r="FJ250" i="13"/>
  <c r="FJ247" i="13"/>
  <c r="FJ236" i="13"/>
  <c r="FJ252" i="13"/>
  <c r="FJ232" i="13"/>
  <c r="FJ221" i="13"/>
  <c r="FJ233" i="13"/>
  <c r="FJ231" i="13"/>
  <c r="FJ224" i="13"/>
  <c r="FJ220" i="13"/>
  <c r="FJ235" i="13"/>
  <c r="FJ230" i="13"/>
  <c r="FJ223" i="13"/>
  <c r="FJ234" i="13"/>
  <c r="FJ217" i="13"/>
  <c r="FJ213" i="13"/>
  <c r="FJ216" i="13"/>
  <c r="FJ212" i="13"/>
  <c r="FJ229" i="13"/>
  <c r="FJ219" i="13"/>
  <c r="FJ215" i="13"/>
  <c r="FJ211" i="13"/>
  <c r="FJ214" i="13"/>
  <c r="FJ207" i="13"/>
  <c r="FJ210" i="13"/>
  <c r="FJ206" i="13"/>
  <c r="FJ199" i="13"/>
  <c r="FJ209" i="13"/>
  <c r="FJ205" i="13"/>
  <c r="FJ197" i="13"/>
  <c r="FJ193" i="13"/>
  <c r="FJ208" i="13"/>
  <c r="FJ196" i="13"/>
  <c r="FJ192" i="13"/>
  <c r="FJ187" i="13"/>
  <c r="FJ164" i="13"/>
  <c r="FJ160" i="13"/>
  <c r="FJ218" i="13"/>
  <c r="FJ194" i="13"/>
  <c r="FJ186" i="13"/>
  <c r="FJ182" i="13"/>
  <c r="FJ178" i="13"/>
  <c r="FJ170" i="13"/>
  <c r="FJ204" i="13"/>
  <c r="FJ198" i="13"/>
  <c r="FJ163" i="13"/>
  <c r="FJ222" i="13"/>
  <c r="FJ195" i="13"/>
  <c r="FJ185" i="13"/>
  <c r="FJ181" i="13"/>
  <c r="FJ177" i="13"/>
  <c r="FJ189" i="13" s="1"/>
  <c r="FJ184" i="13"/>
  <c r="FJ180" i="13"/>
  <c r="FJ171" i="13"/>
  <c r="FJ154" i="13"/>
  <c r="FJ179" i="13"/>
  <c r="FJ161" i="13"/>
  <c r="FJ183" i="13"/>
  <c r="FJ165" i="13"/>
  <c r="FJ153" i="13"/>
  <c r="FJ162" i="13"/>
  <c r="FJ159" i="13"/>
  <c r="FT313" i="13"/>
  <c r="FT312" i="13"/>
  <c r="FT311" i="13"/>
  <c r="FT301" i="13"/>
  <c r="FT300" i="13"/>
  <c r="FT303" i="13" s="1"/>
  <c r="FT266" i="13"/>
  <c r="FT267" i="13"/>
  <c r="FT254" i="13"/>
  <c r="FT251" i="13"/>
  <c r="FT253" i="13"/>
  <c r="FT247" i="13"/>
  <c r="FT258" i="13"/>
  <c r="FT252" i="13"/>
  <c r="FT250" i="13"/>
  <c r="FT235" i="13"/>
  <c r="FT236" i="13"/>
  <c r="FT233" i="13"/>
  <c r="FT232" i="13"/>
  <c r="FT221" i="13"/>
  <c r="FT234" i="13"/>
  <c r="FT231" i="13"/>
  <c r="FT224" i="13"/>
  <c r="FT220" i="13"/>
  <c r="FT229" i="13"/>
  <c r="FT238" i="13" s="1"/>
  <c r="FT222" i="13"/>
  <c r="FT217" i="13"/>
  <c r="FT213" i="13"/>
  <c r="FT216" i="13"/>
  <c r="FT212" i="13"/>
  <c r="FT230" i="13"/>
  <c r="FT219" i="13"/>
  <c r="FT215" i="13"/>
  <c r="FT211" i="13"/>
  <c r="FT207" i="13"/>
  <c r="FT223" i="13"/>
  <c r="FT210" i="13"/>
  <c r="FT206" i="13"/>
  <c r="FT199" i="13"/>
  <c r="FT214" i="13"/>
  <c r="FT208" i="13"/>
  <c r="FT204" i="13"/>
  <c r="FT209" i="13"/>
  <c r="FT196" i="13"/>
  <c r="FT192" i="13"/>
  <c r="FT205" i="13"/>
  <c r="FT195" i="13"/>
  <c r="FT218" i="13"/>
  <c r="FT198" i="13"/>
  <c r="FT194" i="13"/>
  <c r="FT187" i="13"/>
  <c r="FT186" i="13"/>
  <c r="FT182" i="13"/>
  <c r="FT178" i="13"/>
  <c r="FT170" i="13"/>
  <c r="FT163" i="13"/>
  <c r="FT185" i="13"/>
  <c r="FT181" i="13"/>
  <c r="FT177" i="13"/>
  <c r="FT162" i="13"/>
  <c r="FT197" i="13"/>
  <c r="FT165" i="13"/>
  <c r="FT161" i="13"/>
  <c r="FT180" i="13"/>
  <c r="FT154" i="13"/>
  <c r="FT184" i="13"/>
  <c r="FT153" i="13"/>
  <c r="FT159" i="13"/>
  <c r="FT193" i="13"/>
  <c r="FT171" i="13"/>
  <c r="FT160" i="13"/>
  <c r="GD313" i="13"/>
  <c r="GD312" i="13"/>
  <c r="GD311" i="13"/>
  <c r="GD301" i="13"/>
  <c r="GD300" i="13"/>
  <c r="GD267" i="13"/>
  <c r="GD266" i="13"/>
  <c r="GD258" i="13"/>
  <c r="GD254" i="13"/>
  <c r="GD253" i="13"/>
  <c r="GD252" i="13"/>
  <c r="GD236" i="13"/>
  <c r="GD247" i="13"/>
  <c r="GD235" i="13"/>
  <c r="GD251" i="13"/>
  <c r="GD250" i="13"/>
  <c r="GD231" i="13"/>
  <c r="GD224" i="13"/>
  <c r="GP224" i="13" s="1"/>
  <c r="GD220" i="13"/>
  <c r="GD233" i="13"/>
  <c r="GD230" i="13"/>
  <c r="GD223" i="13"/>
  <c r="GD229" i="13"/>
  <c r="GD222" i="13"/>
  <c r="GD221" i="13"/>
  <c r="GD216" i="13"/>
  <c r="GD212" i="13"/>
  <c r="GD219" i="13"/>
  <c r="GD215" i="13"/>
  <c r="GD211" i="13"/>
  <c r="GD232" i="13"/>
  <c r="GD218" i="13"/>
  <c r="GD214" i="13"/>
  <c r="GD217" i="13"/>
  <c r="GP217" i="13" s="1"/>
  <c r="GD210" i="13"/>
  <c r="GD206" i="13"/>
  <c r="GD199" i="13"/>
  <c r="GD213" i="13"/>
  <c r="GD209" i="13"/>
  <c r="GD205" i="13"/>
  <c r="GD208" i="13"/>
  <c r="GD204" i="13"/>
  <c r="GD234" i="13"/>
  <c r="GD196" i="13"/>
  <c r="GD192" i="13"/>
  <c r="GD195" i="13"/>
  <c r="GD193" i="13"/>
  <c r="GP193" i="13" s="1"/>
  <c r="GD163" i="13"/>
  <c r="GD197" i="13"/>
  <c r="GD187" i="13"/>
  <c r="GP187" i="13" s="1"/>
  <c r="GD185" i="13"/>
  <c r="GD181" i="13"/>
  <c r="GD177" i="13"/>
  <c r="GD194" i="13"/>
  <c r="GD162" i="13"/>
  <c r="GD198" i="13"/>
  <c r="GD184" i="13"/>
  <c r="GD180" i="13"/>
  <c r="GP180" i="13" s="1"/>
  <c r="GD183" i="13"/>
  <c r="GD179" i="13"/>
  <c r="GD171" i="13"/>
  <c r="GD170" i="13"/>
  <c r="GD178" i="13"/>
  <c r="GD160" i="13"/>
  <c r="GD153" i="13"/>
  <c r="GD207" i="13"/>
  <c r="GP207" i="13" s="1"/>
  <c r="GD182" i="13"/>
  <c r="GD164" i="13"/>
  <c r="GD186" i="13"/>
  <c r="GD161" i="13"/>
  <c r="GD159" i="13"/>
  <c r="GD165" i="13"/>
  <c r="GL313" i="13"/>
  <c r="GL312" i="13"/>
  <c r="GL311" i="13"/>
  <c r="GL301" i="13"/>
  <c r="GL300" i="13"/>
  <c r="GL267" i="13"/>
  <c r="GL258" i="13"/>
  <c r="GL254" i="13"/>
  <c r="GL253" i="13"/>
  <c r="GL266" i="13"/>
  <c r="GL252" i="13"/>
  <c r="GL247" i="13"/>
  <c r="GL251" i="13"/>
  <c r="GL236" i="13"/>
  <c r="GL235" i="13"/>
  <c r="GL250" i="13"/>
  <c r="GL234" i="13"/>
  <c r="GL231" i="13"/>
  <c r="GL224" i="13"/>
  <c r="GL220" i="13"/>
  <c r="GL230" i="13"/>
  <c r="GL223" i="13"/>
  <c r="GL229" i="13"/>
  <c r="GL222" i="13"/>
  <c r="GL233" i="13"/>
  <c r="GL216" i="13"/>
  <c r="GL212" i="13"/>
  <c r="GL232" i="13"/>
  <c r="GL219" i="13"/>
  <c r="GL215" i="13"/>
  <c r="GL211" i="13"/>
  <c r="GL218" i="13"/>
  <c r="GL214" i="13"/>
  <c r="GL221" i="13"/>
  <c r="GL213" i="13"/>
  <c r="GL210" i="13"/>
  <c r="GL206" i="13"/>
  <c r="GL199" i="13"/>
  <c r="GL209" i="13"/>
  <c r="GL205" i="13"/>
  <c r="GL208" i="13"/>
  <c r="GL204" i="13"/>
  <c r="GL226" i="13" s="1"/>
  <c r="GL217" i="13"/>
  <c r="GL196" i="13"/>
  <c r="GL192" i="13"/>
  <c r="GL207" i="13"/>
  <c r="GL195" i="13"/>
  <c r="GL198" i="13"/>
  <c r="GL163" i="13"/>
  <c r="GL185" i="13"/>
  <c r="GL181" i="13"/>
  <c r="GL177" i="13"/>
  <c r="GL162" i="13"/>
  <c r="GL184" i="13"/>
  <c r="GL180" i="13"/>
  <c r="GL193" i="13"/>
  <c r="GL183" i="13"/>
  <c r="GL179" i="13"/>
  <c r="GL171" i="13"/>
  <c r="GL186" i="13"/>
  <c r="GL161" i="13"/>
  <c r="GL165" i="13"/>
  <c r="GL153" i="13"/>
  <c r="GL197" i="13"/>
  <c r="GL159" i="13"/>
  <c r="GL194" i="13"/>
  <c r="GL187" i="13"/>
  <c r="GL170" i="13"/>
  <c r="GV313" i="13"/>
  <c r="GV311" i="13"/>
  <c r="GV312" i="13"/>
  <c r="GV301" i="13"/>
  <c r="GV300" i="13"/>
  <c r="GV267" i="13"/>
  <c r="GV266" i="13"/>
  <c r="GV254" i="13"/>
  <c r="GV258" i="13"/>
  <c r="GV250" i="13"/>
  <c r="GV253" i="13"/>
  <c r="GV252" i="13"/>
  <c r="GV251" i="13"/>
  <c r="GV247" i="13"/>
  <c r="GV235" i="13"/>
  <c r="GV234" i="13"/>
  <c r="GV231" i="13"/>
  <c r="GV224" i="13"/>
  <c r="GV220" i="13"/>
  <c r="GV233" i="13"/>
  <c r="GV230" i="13"/>
  <c r="GV223" i="13"/>
  <c r="GV236" i="13"/>
  <c r="GV232" i="13"/>
  <c r="GV221" i="13"/>
  <c r="GV216" i="13"/>
  <c r="GV212" i="13"/>
  <c r="GV219" i="13"/>
  <c r="GV215" i="13"/>
  <c r="GV229" i="13"/>
  <c r="GV238" i="13" s="1"/>
  <c r="GV218" i="13"/>
  <c r="GV214" i="13"/>
  <c r="GV210" i="13"/>
  <c r="GV206" i="13"/>
  <c r="GV199" i="13"/>
  <c r="GV209" i="13"/>
  <c r="GV205" i="13"/>
  <c r="GV213" i="13"/>
  <c r="GV211" i="13"/>
  <c r="GV207" i="13"/>
  <c r="GV208" i="13"/>
  <c r="GV195" i="13"/>
  <c r="GV222" i="13"/>
  <c r="GV204" i="13"/>
  <c r="GV198" i="13"/>
  <c r="GV194" i="13"/>
  <c r="GV187" i="13"/>
  <c r="GV197" i="13"/>
  <c r="GV193" i="13"/>
  <c r="GV192" i="13"/>
  <c r="GV185" i="13"/>
  <c r="GV181" i="13"/>
  <c r="GV177" i="13"/>
  <c r="GV196" i="13"/>
  <c r="GV162" i="13"/>
  <c r="GV184" i="13"/>
  <c r="GV180" i="13"/>
  <c r="GV217" i="13"/>
  <c r="GV165" i="13"/>
  <c r="GV161" i="13"/>
  <c r="GV164" i="13"/>
  <c r="GV160" i="13"/>
  <c r="GV153" i="13"/>
  <c r="GV156" i="13" s="1"/>
  <c r="GV170" i="13"/>
  <c r="GV178" i="13"/>
  <c r="GV163" i="13"/>
  <c r="GV159" i="13"/>
  <c r="GV182" i="13"/>
  <c r="GV171" i="13"/>
  <c r="GV186" i="13"/>
  <c r="GV179" i="13"/>
  <c r="GV183" i="13"/>
  <c r="HF313" i="13"/>
  <c r="HF312" i="13"/>
  <c r="HF311" i="13"/>
  <c r="HF300" i="13"/>
  <c r="HF301" i="13"/>
  <c r="HF266" i="13"/>
  <c r="HR266" i="13" s="1"/>
  <c r="HF254" i="13"/>
  <c r="HF267" i="13"/>
  <c r="HF253" i="13"/>
  <c r="HF252" i="13"/>
  <c r="HF258" i="13"/>
  <c r="HF251" i="13"/>
  <c r="HF236" i="13"/>
  <c r="HF247" i="13"/>
  <c r="HF234" i="13"/>
  <c r="HF250" i="13"/>
  <c r="HF230" i="13"/>
  <c r="HF223" i="13"/>
  <c r="HF229" i="13"/>
  <c r="HF222" i="13"/>
  <c r="HF235" i="13"/>
  <c r="HF221" i="13"/>
  <c r="HR221" i="13" s="1"/>
  <c r="HF220" i="13"/>
  <c r="HF219" i="13"/>
  <c r="HF215" i="13"/>
  <c r="HF211" i="13"/>
  <c r="HF233" i="13"/>
  <c r="HF218" i="13"/>
  <c r="HF214" i="13"/>
  <c r="HF231" i="13"/>
  <c r="HR231" i="13" s="1"/>
  <c r="HF217" i="13"/>
  <c r="HF213" i="13"/>
  <c r="HF216" i="13"/>
  <c r="HF209" i="13"/>
  <c r="HF205" i="13"/>
  <c r="HF232" i="13"/>
  <c r="HF212" i="13"/>
  <c r="HF208" i="13"/>
  <c r="HR208" i="13" s="1"/>
  <c r="HF204" i="13"/>
  <c r="HF224" i="13"/>
  <c r="HF207" i="13"/>
  <c r="HF195" i="13"/>
  <c r="HF210" i="13"/>
  <c r="HF198" i="13"/>
  <c r="HF194" i="13"/>
  <c r="HF187" i="13"/>
  <c r="HR187" i="13" s="1"/>
  <c r="HF199" i="13"/>
  <c r="HF162" i="13"/>
  <c r="HF184" i="13"/>
  <c r="HF180" i="13"/>
  <c r="HF165" i="13"/>
  <c r="HF161" i="13"/>
  <c r="HF206" i="13"/>
  <c r="HF183" i="13"/>
  <c r="HR183" i="13" s="1"/>
  <c r="HF179" i="13"/>
  <c r="HF171" i="13"/>
  <c r="HF196" i="13"/>
  <c r="HF186" i="13"/>
  <c r="HF182" i="13"/>
  <c r="HF178" i="13"/>
  <c r="HF170" i="13"/>
  <c r="HF197" i="13"/>
  <c r="HR197" i="13" s="1"/>
  <c r="HF193" i="13"/>
  <c r="HF164" i="13"/>
  <c r="HF159" i="13"/>
  <c r="HF177" i="13"/>
  <c r="HF154" i="13"/>
  <c r="HN313" i="13"/>
  <c r="HN312" i="13"/>
  <c r="HN311" i="13"/>
  <c r="HN314" i="13" s="1"/>
  <c r="HN300" i="13"/>
  <c r="HN301" i="13"/>
  <c r="HN266" i="13"/>
  <c r="HN254" i="13"/>
  <c r="HN267" i="13"/>
  <c r="HN253" i="13"/>
  <c r="HN258" i="13"/>
  <c r="HN252" i="13"/>
  <c r="HN251" i="13"/>
  <c r="HN250" i="13"/>
  <c r="HN236" i="13"/>
  <c r="HN234" i="13"/>
  <c r="HN233" i="13"/>
  <c r="HN230" i="13"/>
  <c r="HN223" i="13"/>
  <c r="HN235" i="13"/>
  <c r="HN232" i="13"/>
  <c r="HN229" i="13"/>
  <c r="HN222" i="13"/>
  <c r="HN247" i="13"/>
  <c r="HN221" i="13"/>
  <c r="HN219" i="13"/>
  <c r="HN215" i="13"/>
  <c r="HN211" i="13"/>
  <c r="HN231" i="13"/>
  <c r="HN218" i="13"/>
  <c r="HN214" i="13"/>
  <c r="HN224" i="13"/>
  <c r="HN217" i="13"/>
  <c r="HN213" i="13"/>
  <c r="HN212" i="13"/>
  <c r="HN209" i="13"/>
  <c r="HN205" i="13"/>
  <c r="HN220" i="13"/>
  <c r="HN208" i="13"/>
  <c r="HN204" i="13"/>
  <c r="HN207" i="13"/>
  <c r="HN210" i="13"/>
  <c r="HN195" i="13"/>
  <c r="HN216" i="13"/>
  <c r="HN206" i="13"/>
  <c r="HN199" i="13"/>
  <c r="HN198" i="13"/>
  <c r="HN194" i="13"/>
  <c r="HN187" i="13"/>
  <c r="HN162" i="13"/>
  <c r="HN192" i="13"/>
  <c r="HN184" i="13"/>
  <c r="HN180" i="13"/>
  <c r="HN196" i="13"/>
  <c r="HN165" i="13"/>
  <c r="HN161" i="13"/>
  <c r="HN193" i="13"/>
  <c r="HN183" i="13"/>
  <c r="HN179" i="13"/>
  <c r="HN171" i="13"/>
  <c r="HN186" i="13"/>
  <c r="HN182" i="13"/>
  <c r="HN178" i="13"/>
  <c r="HN170" i="13"/>
  <c r="HN159" i="13"/>
  <c r="HN177" i="13"/>
  <c r="HN181" i="13"/>
  <c r="HN163" i="13"/>
  <c r="HN185" i="13"/>
  <c r="HN160" i="13"/>
  <c r="HN164" i="13"/>
  <c r="HN154" i="13"/>
  <c r="HX313" i="13"/>
  <c r="HX312" i="13"/>
  <c r="HX311" i="13"/>
  <c r="HX301" i="13"/>
  <c r="HX300" i="13"/>
  <c r="HX267" i="13"/>
  <c r="HX266" i="13"/>
  <c r="HX258" i="13"/>
  <c r="HX253" i="13"/>
  <c r="HX247" i="13"/>
  <c r="HX252" i="13"/>
  <c r="HX254" i="13"/>
  <c r="HX251" i="13"/>
  <c r="HX236" i="13"/>
  <c r="HX250" i="13"/>
  <c r="HX234" i="13"/>
  <c r="HX233" i="13"/>
  <c r="HX235" i="13"/>
  <c r="HX230" i="13"/>
  <c r="HX223" i="13"/>
  <c r="HX229" i="13"/>
  <c r="HX222" i="13"/>
  <c r="HX231" i="13"/>
  <c r="HX224" i="13"/>
  <c r="HX220" i="13"/>
  <c r="HX219" i="13"/>
  <c r="HX215" i="13"/>
  <c r="HX218" i="13"/>
  <c r="HX214" i="13"/>
  <c r="HX232" i="13"/>
  <c r="HX217" i="13"/>
  <c r="HX213" i="13"/>
  <c r="HX209" i="13"/>
  <c r="HX205" i="13"/>
  <c r="HX211" i="13"/>
  <c r="HX208" i="13"/>
  <c r="HX204" i="13"/>
  <c r="HX221" i="13"/>
  <c r="HX212" i="13"/>
  <c r="HX210" i="13"/>
  <c r="HX206" i="13"/>
  <c r="HX199" i="13"/>
  <c r="HX216" i="13"/>
  <c r="HX207" i="13"/>
  <c r="HX198" i="13"/>
  <c r="HX194" i="13"/>
  <c r="HX187" i="13"/>
  <c r="HX197" i="13"/>
  <c r="HX193" i="13"/>
  <c r="HX196" i="13"/>
  <c r="HX192" i="13"/>
  <c r="HX184" i="13"/>
  <c r="HX180" i="13"/>
  <c r="HX165" i="13"/>
  <c r="HX161" i="13"/>
  <c r="HX183" i="13"/>
  <c r="HX179" i="13"/>
  <c r="HX171" i="13"/>
  <c r="HX164" i="13"/>
  <c r="HX160" i="13"/>
  <c r="HX195" i="13"/>
  <c r="HX163" i="13"/>
  <c r="HX185" i="13"/>
  <c r="HX178" i="13"/>
  <c r="HX159" i="13"/>
  <c r="HX182" i="13"/>
  <c r="HX186" i="13"/>
  <c r="HX154" i="13"/>
  <c r="HX156" i="13" s="1"/>
  <c r="IH313" i="13"/>
  <c r="IH311" i="13"/>
  <c r="IH312" i="13"/>
  <c r="IH300" i="13"/>
  <c r="IH301" i="13"/>
  <c r="IH267" i="13"/>
  <c r="IH266" i="13"/>
  <c r="IH258" i="13"/>
  <c r="IT258" i="13" s="1"/>
  <c r="IH254" i="13"/>
  <c r="IH252" i="13"/>
  <c r="IH251" i="13"/>
  <c r="IH250" i="13"/>
  <c r="IH253" i="13"/>
  <c r="IH233" i="13"/>
  <c r="IH247" i="13"/>
  <c r="IH235" i="13"/>
  <c r="IH229" i="13"/>
  <c r="IH222" i="13"/>
  <c r="IH234" i="13"/>
  <c r="IH221" i="13"/>
  <c r="IH231" i="13"/>
  <c r="IH224" i="13"/>
  <c r="IH220" i="13"/>
  <c r="IH236" i="13"/>
  <c r="IT236" i="13" s="1"/>
  <c r="IH232" i="13"/>
  <c r="IH218" i="13"/>
  <c r="IH214" i="13"/>
  <c r="IH217" i="13"/>
  <c r="IH213" i="13"/>
  <c r="IH230" i="13"/>
  <c r="IH216" i="13"/>
  <c r="IH212" i="13"/>
  <c r="IH215" i="13"/>
  <c r="IH208" i="13"/>
  <c r="IH204" i="13"/>
  <c r="IH207" i="13"/>
  <c r="IH210" i="13"/>
  <c r="IT210" i="13" s="1"/>
  <c r="IH206" i="13"/>
  <c r="IH198" i="13"/>
  <c r="IH194" i="13"/>
  <c r="IH187" i="13"/>
  <c r="IH209" i="13"/>
  <c r="IH197" i="13"/>
  <c r="IH193" i="13"/>
  <c r="IH199" i="13"/>
  <c r="IH223" i="13"/>
  <c r="IH165" i="13"/>
  <c r="IH161" i="13"/>
  <c r="IH195" i="13"/>
  <c r="IT195" i="13" s="1"/>
  <c r="IH183" i="13"/>
  <c r="IH179" i="13"/>
  <c r="IH171" i="13"/>
  <c r="IH205" i="13"/>
  <c r="IT205" i="13" s="1"/>
  <c r="IH192" i="13"/>
  <c r="IH164" i="13"/>
  <c r="IH160" i="13"/>
  <c r="IH196" i="13"/>
  <c r="IH186" i="13"/>
  <c r="IH182" i="13"/>
  <c r="IH178" i="13"/>
  <c r="IH170" i="13"/>
  <c r="IH219" i="13"/>
  <c r="IH211" i="13"/>
  <c r="IH185" i="13"/>
  <c r="IT185" i="13" s="1"/>
  <c r="IH181" i="13"/>
  <c r="IH177" i="13"/>
  <c r="IH180" i="13"/>
  <c r="IH162" i="13"/>
  <c r="IT162" i="13" s="1"/>
  <c r="IH184" i="13"/>
  <c r="IH154" i="13"/>
  <c r="IH163" i="13"/>
  <c r="IH153" i="13"/>
  <c r="IP313" i="13"/>
  <c r="IP312" i="13"/>
  <c r="IP311" i="13"/>
  <c r="IP301" i="13"/>
  <c r="IP300" i="13"/>
  <c r="IP303" i="13" s="1"/>
  <c r="IP267" i="13"/>
  <c r="IP258" i="13"/>
  <c r="IP254" i="13"/>
  <c r="IP252" i="13"/>
  <c r="IP266" i="13"/>
  <c r="IP251" i="13"/>
  <c r="IP247" i="13"/>
  <c r="IP250" i="13"/>
  <c r="IP253" i="13"/>
  <c r="IP233" i="13"/>
  <c r="IP235" i="13"/>
  <c r="IP232" i="13"/>
  <c r="IP229" i="13"/>
  <c r="IP222" i="13"/>
  <c r="IP221" i="13"/>
  <c r="IP236" i="13"/>
  <c r="IP231" i="13"/>
  <c r="IP224" i="13"/>
  <c r="IP220" i="13"/>
  <c r="IP218" i="13"/>
  <c r="IP214" i="13"/>
  <c r="IP230" i="13"/>
  <c r="IP217" i="13"/>
  <c r="IP213" i="13"/>
  <c r="IP223" i="13"/>
  <c r="IP216" i="13"/>
  <c r="IP212" i="13"/>
  <c r="IP211" i="13"/>
  <c r="IP208" i="13"/>
  <c r="IP204" i="13"/>
  <c r="IP207" i="13"/>
  <c r="IP234" i="13"/>
  <c r="IP219" i="13"/>
  <c r="IP210" i="13"/>
  <c r="IP206" i="13"/>
  <c r="IP209" i="13"/>
  <c r="IP199" i="13"/>
  <c r="IP198" i="13"/>
  <c r="IP194" i="13"/>
  <c r="IP187" i="13"/>
  <c r="IP205" i="13"/>
  <c r="IP197" i="13"/>
  <c r="IP193" i="13"/>
  <c r="IP196" i="13"/>
  <c r="IP165" i="13"/>
  <c r="IP161" i="13"/>
  <c r="IP183" i="13"/>
  <c r="IP179" i="13"/>
  <c r="IP171" i="13"/>
  <c r="IP164" i="13"/>
  <c r="IP160" i="13"/>
  <c r="IP186" i="13"/>
  <c r="IP182" i="13"/>
  <c r="IP178" i="13"/>
  <c r="IP170" i="13"/>
  <c r="IP185" i="13"/>
  <c r="IP181" i="13"/>
  <c r="IP177" i="13"/>
  <c r="IP215" i="13"/>
  <c r="IP184" i="13"/>
  <c r="IP163" i="13"/>
  <c r="IP192" i="13"/>
  <c r="IP154" i="13"/>
  <c r="IP153" i="13"/>
  <c r="IZ313" i="13"/>
  <c r="IZ312" i="13"/>
  <c r="IZ300" i="13"/>
  <c r="IZ303" i="13" s="1"/>
  <c r="IZ311" i="13"/>
  <c r="IZ301" i="13"/>
  <c r="IZ267" i="13"/>
  <c r="IZ266" i="13"/>
  <c r="IZ258" i="13"/>
  <c r="IZ254" i="13"/>
  <c r="IZ252" i="13"/>
  <c r="IZ251" i="13"/>
  <c r="IZ250" i="13"/>
  <c r="IZ253" i="13"/>
  <c r="IZ236" i="13"/>
  <c r="IZ233" i="13"/>
  <c r="IZ232" i="13"/>
  <c r="IZ247" i="13"/>
  <c r="IZ234" i="13"/>
  <c r="IZ229" i="13"/>
  <c r="IZ222" i="13"/>
  <c r="IZ221" i="13"/>
  <c r="IZ235" i="13"/>
  <c r="IZ230" i="13"/>
  <c r="IZ223" i="13"/>
  <c r="IZ218" i="13"/>
  <c r="IZ214" i="13"/>
  <c r="IZ231" i="13"/>
  <c r="IZ217" i="13"/>
  <c r="IZ213" i="13"/>
  <c r="IZ224" i="13"/>
  <c r="IZ216" i="13"/>
  <c r="IZ212" i="13"/>
  <c r="IZ220" i="13"/>
  <c r="IZ208" i="13"/>
  <c r="IZ204" i="13"/>
  <c r="IZ226" i="13" s="1"/>
  <c r="IZ219" i="13"/>
  <c r="IZ207" i="13"/>
  <c r="IZ211" i="13"/>
  <c r="IZ209" i="13"/>
  <c r="IZ205" i="13"/>
  <c r="IZ206" i="13"/>
  <c r="IZ197" i="13"/>
  <c r="IZ193" i="13"/>
  <c r="IZ215" i="13"/>
  <c r="IZ196" i="13"/>
  <c r="IZ192" i="13"/>
  <c r="IZ195" i="13"/>
  <c r="IZ187" i="13"/>
  <c r="IZ183" i="13"/>
  <c r="IZ179" i="13"/>
  <c r="IZ171" i="13"/>
  <c r="IZ194" i="13"/>
  <c r="IZ164" i="13"/>
  <c r="IZ160" i="13"/>
  <c r="IZ210" i="13"/>
  <c r="IZ198" i="13"/>
  <c r="IZ186" i="13"/>
  <c r="IZ182" i="13"/>
  <c r="IZ178" i="13"/>
  <c r="IZ170" i="13"/>
  <c r="IZ163" i="13"/>
  <c r="IZ199" i="13"/>
  <c r="IZ162" i="13"/>
  <c r="IZ161" i="13"/>
  <c r="IZ154" i="13"/>
  <c r="IZ180" i="13"/>
  <c r="IZ165" i="13"/>
  <c r="IZ184" i="13"/>
  <c r="IZ177" i="13"/>
  <c r="IZ181" i="13"/>
  <c r="JJ313" i="13"/>
  <c r="JJ312" i="13"/>
  <c r="JJ311" i="13"/>
  <c r="JJ301" i="13"/>
  <c r="JJ300" i="13"/>
  <c r="JJ266" i="13"/>
  <c r="JJ251" i="13"/>
  <c r="JJ250" i="13"/>
  <c r="JJ267" i="13"/>
  <c r="JJ253" i="13"/>
  <c r="JV253" i="13" s="1"/>
  <c r="JJ254" i="13"/>
  <c r="JJ252" i="13"/>
  <c r="JJ247" i="13"/>
  <c r="JV247" i="13" s="1"/>
  <c r="JJ236" i="13"/>
  <c r="JJ232" i="13"/>
  <c r="JJ235" i="13"/>
  <c r="JJ221" i="13"/>
  <c r="JJ233" i="13"/>
  <c r="JV233" i="13" s="1"/>
  <c r="JJ231" i="13"/>
  <c r="JJ224" i="13"/>
  <c r="JJ220" i="13"/>
  <c r="JV220" i="13" s="1"/>
  <c r="JJ230" i="13"/>
  <c r="JJ223" i="13"/>
  <c r="JJ234" i="13"/>
  <c r="JJ217" i="13"/>
  <c r="JJ213" i="13"/>
  <c r="JJ216" i="13"/>
  <c r="JJ212" i="13"/>
  <c r="JJ229" i="13"/>
  <c r="JJ219" i="13"/>
  <c r="JJ215" i="13"/>
  <c r="JJ211" i="13"/>
  <c r="JJ222" i="13"/>
  <c r="JJ214" i="13"/>
  <c r="JV214" i="13" s="1"/>
  <c r="JJ207" i="13"/>
  <c r="JJ210" i="13"/>
  <c r="JJ206" i="13"/>
  <c r="JV206" i="13" s="1"/>
  <c r="JJ199" i="13"/>
  <c r="JJ209" i="13"/>
  <c r="JJ205" i="13"/>
  <c r="JJ218" i="13"/>
  <c r="JJ197" i="13"/>
  <c r="JV197" i="13" s="1"/>
  <c r="JJ193" i="13"/>
  <c r="JJ208" i="13"/>
  <c r="JJ196" i="13"/>
  <c r="JV196" i="13" s="1"/>
  <c r="JJ192" i="13"/>
  <c r="JJ164" i="13"/>
  <c r="JJ160" i="13"/>
  <c r="JJ204" i="13"/>
  <c r="JJ186" i="13"/>
  <c r="JJ182" i="13"/>
  <c r="JJ178" i="13"/>
  <c r="JJ170" i="13"/>
  <c r="JJ163" i="13"/>
  <c r="JJ185" i="13"/>
  <c r="JJ181" i="13"/>
  <c r="JJ177" i="13"/>
  <c r="JJ194" i="13"/>
  <c r="JJ184" i="13"/>
  <c r="JJ180" i="13"/>
  <c r="JJ162" i="13"/>
  <c r="JJ154" i="13"/>
  <c r="JJ198" i="13"/>
  <c r="JJ187" i="13"/>
  <c r="JJ153" i="13"/>
  <c r="JJ195" i="13"/>
  <c r="JJ171" i="13"/>
  <c r="JJ159" i="13"/>
  <c r="JR313" i="13"/>
  <c r="JR312" i="13"/>
  <c r="JR311" i="13"/>
  <c r="JR301" i="13"/>
  <c r="JR300" i="13"/>
  <c r="JR266" i="13"/>
  <c r="JR258" i="13"/>
  <c r="JR267" i="13"/>
  <c r="JR251" i="13"/>
  <c r="JR254" i="13"/>
  <c r="JR250" i="13"/>
  <c r="JR253" i="13"/>
  <c r="JR247" i="13"/>
  <c r="JR236" i="13"/>
  <c r="JR232" i="13"/>
  <c r="JR221" i="13"/>
  <c r="JR234" i="13"/>
  <c r="JR231" i="13"/>
  <c r="JR224" i="13"/>
  <c r="JR220" i="13"/>
  <c r="JR230" i="13"/>
  <c r="JR223" i="13"/>
  <c r="JR252" i="13"/>
  <c r="JR235" i="13"/>
  <c r="JR217" i="13"/>
  <c r="JR213" i="13"/>
  <c r="JR233" i="13"/>
  <c r="JR229" i="13"/>
  <c r="JR216" i="13"/>
  <c r="JR212" i="13"/>
  <c r="JR222" i="13"/>
  <c r="JR219" i="13"/>
  <c r="JR215" i="13"/>
  <c r="JR211" i="13"/>
  <c r="JR207" i="13"/>
  <c r="JR210" i="13"/>
  <c r="JR206" i="13"/>
  <c r="JR199" i="13"/>
  <c r="JR218" i="13"/>
  <c r="JR209" i="13"/>
  <c r="JR205" i="13"/>
  <c r="JR208" i="13"/>
  <c r="JR197" i="13"/>
  <c r="JR193" i="13"/>
  <c r="JR204" i="13"/>
  <c r="JR196" i="13"/>
  <c r="JR192" i="13"/>
  <c r="JR214" i="13"/>
  <c r="JR164" i="13"/>
  <c r="JR160" i="13"/>
  <c r="JR187" i="13"/>
  <c r="JR186" i="13"/>
  <c r="JR182" i="13"/>
  <c r="JR178" i="13"/>
  <c r="JR170" i="13"/>
  <c r="JR194" i="13"/>
  <c r="JR163" i="13"/>
  <c r="JR198" i="13"/>
  <c r="JR185" i="13"/>
  <c r="JR181" i="13"/>
  <c r="JR177" i="13"/>
  <c r="JR184" i="13"/>
  <c r="JR180" i="13"/>
  <c r="JR154" i="13"/>
  <c r="JR171" i="13"/>
  <c r="JR195" i="13"/>
  <c r="JR179" i="13"/>
  <c r="JR161" i="13"/>
  <c r="JR153" i="13"/>
  <c r="JR156" i="13" s="1"/>
  <c r="JR183" i="13"/>
  <c r="JR165" i="13"/>
  <c r="JR162" i="13"/>
  <c r="KB313" i="13"/>
  <c r="KB312" i="13"/>
  <c r="KB311" i="13"/>
  <c r="KB301" i="13"/>
  <c r="KB300" i="13"/>
  <c r="KB303" i="13" s="1"/>
  <c r="KB266" i="13"/>
  <c r="KB267" i="13"/>
  <c r="KB254" i="13"/>
  <c r="KB251" i="13"/>
  <c r="KB250" i="13"/>
  <c r="KB258" i="13"/>
  <c r="KB253" i="13"/>
  <c r="KB247" i="13"/>
  <c r="KB252" i="13"/>
  <c r="KB235" i="13"/>
  <c r="KB233" i="13"/>
  <c r="KB236" i="13"/>
  <c r="KB221" i="13"/>
  <c r="KB231" i="13"/>
  <c r="KB224" i="13"/>
  <c r="KB220" i="13"/>
  <c r="KB234" i="13"/>
  <c r="KB229" i="13"/>
  <c r="KB222" i="13"/>
  <c r="KB217" i="13"/>
  <c r="KB213" i="13"/>
  <c r="KB230" i="13"/>
  <c r="KB216" i="13"/>
  <c r="KB212" i="13"/>
  <c r="KB232" i="13"/>
  <c r="KB223" i="13"/>
  <c r="KB219" i="13"/>
  <c r="KB215" i="13"/>
  <c r="KB211" i="13"/>
  <c r="KB207" i="13"/>
  <c r="KB218" i="13"/>
  <c r="KB206" i="13"/>
  <c r="KB199" i="13"/>
  <c r="KB208" i="13"/>
  <c r="KB204" i="13"/>
  <c r="KB210" i="13"/>
  <c r="KB205" i="13"/>
  <c r="KB196" i="13"/>
  <c r="KB192" i="13"/>
  <c r="KB195" i="13"/>
  <c r="KB214" i="13"/>
  <c r="KB198" i="13"/>
  <c r="KB194" i="13"/>
  <c r="KB187" i="13"/>
  <c r="KB186" i="13"/>
  <c r="KB182" i="13"/>
  <c r="KB178" i="13"/>
  <c r="KB170" i="13"/>
  <c r="KB173" i="13" s="1"/>
  <c r="KB209" i="13"/>
  <c r="KB163" i="13"/>
  <c r="KB185" i="13"/>
  <c r="KB181" i="13"/>
  <c r="KB177" i="13"/>
  <c r="KB162" i="13"/>
  <c r="KB193" i="13"/>
  <c r="KB165" i="13"/>
  <c r="KB161" i="13"/>
  <c r="KB183" i="13"/>
  <c r="KB154" i="13"/>
  <c r="KB180" i="13"/>
  <c r="KB184" i="13"/>
  <c r="KB153" i="13"/>
  <c r="KB156" i="13" s="1"/>
  <c r="KL313" i="13"/>
  <c r="KL312" i="13"/>
  <c r="KL311" i="13"/>
  <c r="KL301" i="13"/>
  <c r="KL300" i="13"/>
  <c r="KL267" i="13"/>
  <c r="KX267" i="13" s="1"/>
  <c r="KL258" i="13"/>
  <c r="KL253" i="13"/>
  <c r="KL254" i="13"/>
  <c r="KL252" i="13"/>
  <c r="KL247" i="13"/>
  <c r="KL266" i="13"/>
  <c r="KL250" i="13"/>
  <c r="KL236" i="13"/>
  <c r="KX236" i="13" s="1"/>
  <c r="KL251" i="13"/>
  <c r="KL235" i="13"/>
  <c r="KL234" i="13"/>
  <c r="KL231" i="13"/>
  <c r="KL224" i="13"/>
  <c r="KL220" i="13"/>
  <c r="KL230" i="13"/>
  <c r="KL223" i="13"/>
  <c r="KL229" i="13"/>
  <c r="KL222" i="13"/>
  <c r="KL233" i="13"/>
  <c r="KL232" i="13"/>
  <c r="KL216" i="13"/>
  <c r="KX216" i="13" s="1"/>
  <c r="KL212" i="13"/>
  <c r="KL219" i="13"/>
  <c r="KL215" i="13"/>
  <c r="KX215" i="13" s="1"/>
  <c r="KL211" i="13"/>
  <c r="KL218" i="13"/>
  <c r="KL214" i="13"/>
  <c r="KL210" i="13"/>
  <c r="KL213" i="13"/>
  <c r="KL206" i="13"/>
  <c r="KL199" i="13"/>
  <c r="KL221" i="13"/>
  <c r="KX221" i="13" s="1"/>
  <c r="KL209" i="13"/>
  <c r="KL205" i="13"/>
  <c r="KL208" i="13"/>
  <c r="KL204" i="13"/>
  <c r="KL196" i="13"/>
  <c r="KL192" i="13"/>
  <c r="KL217" i="13"/>
  <c r="KL207" i="13"/>
  <c r="KL195" i="13"/>
  <c r="KL163" i="13"/>
  <c r="KL159" i="13"/>
  <c r="KL193" i="13"/>
  <c r="KL185" i="13"/>
  <c r="KL181" i="13"/>
  <c r="KL177" i="13"/>
  <c r="KL197" i="13"/>
  <c r="KX197" i="13" s="1"/>
  <c r="KL187" i="13"/>
  <c r="KL162" i="13"/>
  <c r="KL194" i="13"/>
  <c r="KL184" i="13"/>
  <c r="KL180" i="13"/>
  <c r="KX180" i="13" s="1"/>
  <c r="KL183" i="13"/>
  <c r="KL179" i="13"/>
  <c r="KL171" i="13"/>
  <c r="KL170" i="13"/>
  <c r="KL153" i="13"/>
  <c r="KL178" i="13"/>
  <c r="KL160" i="13"/>
  <c r="KL182" i="13"/>
  <c r="KL164" i="13"/>
  <c r="KL186" i="13"/>
  <c r="KL161" i="13"/>
  <c r="KL165" i="13"/>
  <c r="KT313" i="13"/>
  <c r="KT312" i="13"/>
  <c r="KT311" i="13"/>
  <c r="KT301" i="13"/>
  <c r="KT300" i="13"/>
  <c r="KT267" i="13"/>
  <c r="KT266" i="13"/>
  <c r="KT258" i="13"/>
  <c r="KT254" i="13"/>
  <c r="KT253" i="13"/>
  <c r="KT252" i="13"/>
  <c r="KT250" i="13"/>
  <c r="KT256" i="13" s="1"/>
  <c r="KT236" i="13"/>
  <c r="KT251" i="13"/>
  <c r="KT247" i="13"/>
  <c r="KT235" i="13"/>
  <c r="KT232" i="13"/>
  <c r="KT231" i="13"/>
  <c r="KT224" i="13"/>
  <c r="KT220" i="13"/>
  <c r="KT233" i="13"/>
  <c r="KT230" i="13"/>
  <c r="KT223" i="13"/>
  <c r="KT229" i="13"/>
  <c r="KT222" i="13"/>
  <c r="KT234" i="13"/>
  <c r="KT216" i="13"/>
  <c r="KT212" i="13"/>
  <c r="KT219" i="13"/>
  <c r="KT215" i="13"/>
  <c r="KT211" i="13"/>
  <c r="KT221" i="13"/>
  <c r="KT218" i="13"/>
  <c r="KT214" i="13"/>
  <c r="KT210" i="13"/>
  <c r="KT206" i="13"/>
  <c r="KT199" i="13"/>
  <c r="KT209" i="13"/>
  <c r="KT205" i="13"/>
  <c r="KT217" i="13"/>
  <c r="KT208" i="13"/>
  <c r="KT204" i="13"/>
  <c r="KT213" i="13"/>
  <c r="KT207" i="13"/>
  <c r="KT196" i="13"/>
  <c r="KT192" i="13"/>
  <c r="KT195" i="13"/>
  <c r="KT194" i="13"/>
  <c r="KT163" i="13"/>
  <c r="KT159" i="13"/>
  <c r="KT198" i="13"/>
  <c r="KT185" i="13"/>
  <c r="KT181" i="13"/>
  <c r="KT177" i="13"/>
  <c r="KT162" i="13"/>
  <c r="KT184" i="13"/>
  <c r="KT180" i="13"/>
  <c r="KT183" i="13"/>
  <c r="KT179" i="13"/>
  <c r="KT171" i="13"/>
  <c r="KT182" i="13"/>
  <c r="KT164" i="13"/>
  <c r="KT186" i="13"/>
  <c r="KT161" i="13"/>
  <c r="KT153" i="13"/>
  <c r="KT165" i="13"/>
  <c r="KT197" i="13"/>
  <c r="KT193" i="13"/>
  <c r="LD313" i="13"/>
  <c r="LD311" i="13"/>
  <c r="LD312" i="13"/>
  <c r="LD301" i="13"/>
  <c r="LD300" i="13"/>
  <c r="LD267" i="13"/>
  <c r="LD266" i="13"/>
  <c r="LD254" i="13"/>
  <c r="LD258" i="13"/>
  <c r="LD250" i="13"/>
  <c r="LD253" i="13"/>
  <c r="LD252" i="13"/>
  <c r="LD251" i="13"/>
  <c r="LD247" i="13"/>
  <c r="LD235" i="13"/>
  <c r="LD234" i="13"/>
  <c r="LD236" i="13"/>
  <c r="LD232" i="13"/>
  <c r="LD231" i="13"/>
  <c r="LD224" i="13"/>
  <c r="LD220" i="13"/>
  <c r="LD230" i="13"/>
  <c r="LD223" i="13"/>
  <c r="LD233" i="13"/>
  <c r="LD221" i="13"/>
  <c r="LD216" i="13"/>
  <c r="LD212" i="13"/>
  <c r="LD229" i="13"/>
  <c r="LD219" i="13"/>
  <c r="LD215" i="13"/>
  <c r="LD222" i="13"/>
  <c r="LD218" i="13"/>
  <c r="LD214" i="13"/>
  <c r="LD210" i="13"/>
  <c r="LD206" i="13"/>
  <c r="LD199" i="13"/>
  <c r="LD217" i="13"/>
  <c r="LD211" i="13"/>
  <c r="LD209" i="13"/>
  <c r="LD205" i="13"/>
  <c r="LD207" i="13"/>
  <c r="LD204" i="13"/>
  <c r="LD195" i="13"/>
  <c r="LD198" i="13"/>
  <c r="LD194" i="13"/>
  <c r="LD187" i="13"/>
  <c r="LD197" i="13"/>
  <c r="LD193" i="13"/>
  <c r="LD208" i="13"/>
  <c r="LD185" i="13"/>
  <c r="LD181" i="13"/>
  <c r="LD177" i="13"/>
  <c r="LD192" i="13"/>
  <c r="LD162" i="13"/>
  <c r="LD213" i="13"/>
  <c r="LD196" i="13"/>
  <c r="LD184" i="13"/>
  <c r="LD180" i="13"/>
  <c r="LD165" i="13"/>
  <c r="LD161" i="13"/>
  <c r="LD164" i="13"/>
  <c r="LD160" i="13"/>
  <c r="LD153" i="13"/>
  <c r="LD156" i="13" s="1"/>
  <c r="LD170" i="13"/>
  <c r="LD178" i="13"/>
  <c r="LD163" i="13"/>
  <c r="LD159" i="13"/>
  <c r="LD182" i="13"/>
  <c r="LD171" i="13"/>
  <c r="LD186" i="13"/>
  <c r="LD179" i="13"/>
  <c r="LN313" i="13"/>
  <c r="LN312" i="13"/>
  <c r="LN311" i="13"/>
  <c r="LN301" i="13"/>
  <c r="LZ301" i="13" s="1"/>
  <c r="LN300" i="13"/>
  <c r="LN267" i="13"/>
  <c r="LN266" i="13"/>
  <c r="LN254" i="13"/>
  <c r="LN253" i="13"/>
  <c r="LZ253" i="13" s="1"/>
  <c r="LN258" i="13"/>
  <c r="LN252" i="13"/>
  <c r="LN251" i="13"/>
  <c r="LZ251" i="13" s="1"/>
  <c r="LN250" i="13"/>
  <c r="LN236" i="13"/>
  <c r="LN234" i="13"/>
  <c r="LN233" i="13"/>
  <c r="LN230" i="13"/>
  <c r="LN223" i="13"/>
  <c r="LN229" i="13"/>
  <c r="LN222" i="13"/>
  <c r="LZ222" i="13" s="1"/>
  <c r="LN221" i="13"/>
  <c r="LN247" i="13"/>
  <c r="LN235" i="13"/>
  <c r="LN232" i="13"/>
  <c r="LN219" i="13"/>
  <c r="LN215" i="13"/>
  <c r="LN211" i="13"/>
  <c r="LN231" i="13"/>
  <c r="LN218" i="13"/>
  <c r="LN214" i="13"/>
  <c r="LN210" i="13"/>
  <c r="LN224" i="13"/>
  <c r="LN217" i="13"/>
  <c r="LZ217" i="13" s="1"/>
  <c r="LN213" i="13"/>
  <c r="LN212" i="13"/>
  <c r="LN209" i="13"/>
  <c r="LZ209" i="13" s="1"/>
  <c r="LN205" i="13"/>
  <c r="LN208" i="13"/>
  <c r="LN204" i="13"/>
  <c r="LN220" i="13"/>
  <c r="LN207" i="13"/>
  <c r="LN195" i="13"/>
  <c r="LN206" i="13"/>
  <c r="LN194" i="13"/>
  <c r="LZ194" i="13" s="1"/>
  <c r="LN187" i="13"/>
  <c r="LN198" i="13"/>
  <c r="LN197" i="13"/>
  <c r="LN162" i="13"/>
  <c r="LN184" i="13"/>
  <c r="LZ184" i="13" s="1"/>
  <c r="LN180" i="13"/>
  <c r="LN216" i="13"/>
  <c r="LN165" i="13"/>
  <c r="LN161" i="13"/>
  <c r="LN183" i="13"/>
  <c r="LN179" i="13"/>
  <c r="LN171" i="13"/>
  <c r="LN199" i="13"/>
  <c r="LN192" i="13"/>
  <c r="LN182" i="13"/>
  <c r="LN178" i="13"/>
  <c r="LN170" i="13"/>
  <c r="LN185" i="13"/>
  <c r="LN160" i="13"/>
  <c r="LN164" i="13"/>
  <c r="LN193" i="13"/>
  <c r="LN186" i="13"/>
  <c r="LN159" i="13"/>
  <c r="LN154" i="13"/>
  <c r="LV313" i="13"/>
  <c r="LV312" i="13"/>
  <c r="LV311" i="13"/>
  <c r="LV301" i="13"/>
  <c r="LV300" i="13"/>
  <c r="LV303" i="13" s="1"/>
  <c r="LV267" i="13"/>
  <c r="LV266" i="13"/>
  <c r="LV254" i="13"/>
  <c r="LV258" i="13"/>
  <c r="LV253" i="13"/>
  <c r="LV252" i="13"/>
  <c r="LV251" i="13"/>
  <c r="LV236" i="13"/>
  <c r="LV250" i="13"/>
  <c r="LV247" i="13"/>
  <c r="LV234" i="13"/>
  <c r="LV232" i="13"/>
  <c r="LV230" i="13"/>
  <c r="LV223" i="13"/>
  <c r="LV235" i="13"/>
  <c r="LV229" i="13"/>
  <c r="LV222" i="13"/>
  <c r="LV221" i="13"/>
  <c r="LV231" i="13"/>
  <c r="LV219" i="13"/>
  <c r="LV215" i="13"/>
  <c r="LV211" i="13"/>
  <c r="LV224" i="13"/>
  <c r="LV218" i="13"/>
  <c r="LV214" i="13"/>
  <c r="LV210" i="13"/>
  <c r="LV233" i="13"/>
  <c r="LV220" i="13"/>
  <c r="LV217" i="13"/>
  <c r="LV213" i="13"/>
  <c r="LV209" i="13"/>
  <c r="LV205" i="13"/>
  <c r="LV208" i="13"/>
  <c r="LV204" i="13"/>
  <c r="LV216" i="13"/>
  <c r="LV207" i="13"/>
  <c r="LV206" i="13"/>
  <c r="LV195" i="13"/>
  <c r="LV198" i="13"/>
  <c r="LV212" i="13"/>
  <c r="LV194" i="13"/>
  <c r="LV187" i="13"/>
  <c r="LV199" i="13"/>
  <c r="LV162" i="13"/>
  <c r="LV184" i="13"/>
  <c r="LV180" i="13"/>
  <c r="LV192" i="13"/>
  <c r="LV165" i="13"/>
  <c r="LV161" i="13"/>
  <c r="LV196" i="13"/>
  <c r="LV186" i="13"/>
  <c r="LV183" i="13"/>
  <c r="LV179" i="13"/>
  <c r="LV171" i="13"/>
  <c r="LV197" i="13"/>
  <c r="LV182" i="13"/>
  <c r="LV178" i="13"/>
  <c r="LV170" i="13"/>
  <c r="LV193" i="13"/>
  <c r="LV177" i="13"/>
  <c r="LV181" i="13"/>
  <c r="LV163" i="13"/>
  <c r="LV185" i="13"/>
  <c r="LV160" i="13"/>
  <c r="LV154" i="13"/>
  <c r="MF312" i="13"/>
  <c r="MF313" i="13"/>
  <c r="MF311" i="13"/>
  <c r="MF301" i="13"/>
  <c r="MF300" i="13"/>
  <c r="MF267" i="13"/>
  <c r="MF266" i="13"/>
  <c r="MF258" i="13"/>
  <c r="MF253" i="13"/>
  <c r="MF247" i="13"/>
  <c r="MF252" i="13"/>
  <c r="MF254" i="13"/>
  <c r="MF251" i="13"/>
  <c r="MF250" i="13"/>
  <c r="MF236" i="13"/>
  <c r="MF234" i="13"/>
  <c r="MF233" i="13"/>
  <c r="MF235" i="13"/>
  <c r="MF230" i="13"/>
  <c r="MF223" i="13"/>
  <c r="MF229" i="13"/>
  <c r="MF222" i="13"/>
  <c r="MF232" i="13"/>
  <c r="MF231" i="13"/>
  <c r="MF224" i="13"/>
  <c r="MF220" i="13"/>
  <c r="MF219" i="13"/>
  <c r="MF215" i="13"/>
  <c r="MF218" i="13"/>
  <c r="MF214" i="13"/>
  <c r="MF221" i="13"/>
  <c r="MF217" i="13"/>
  <c r="MF213" i="13"/>
  <c r="MF209" i="13"/>
  <c r="MF205" i="13"/>
  <c r="MF198" i="13"/>
  <c r="MF216" i="13"/>
  <c r="MF210" i="13"/>
  <c r="MF208" i="13"/>
  <c r="MF204" i="13"/>
  <c r="MF211" i="13"/>
  <c r="MF206" i="13"/>
  <c r="MF199" i="13"/>
  <c r="MF212" i="13"/>
  <c r="MF194" i="13"/>
  <c r="MF187" i="13"/>
  <c r="MF197" i="13"/>
  <c r="MF193" i="13"/>
  <c r="MF186" i="13"/>
  <c r="MF196" i="13"/>
  <c r="MF192" i="13"/>
  <c r="MF184" i="13"/>
  <c r="MF180" i="13"/>
  <c r="MF165" i="13"/>
  <c r="MF161" i="13"/>
  <c r="MF183" i="13"/>
  <c r="MF179" i="13"/>
  <c r="MF171" i="13"/>
  <c r="MF164" i="13"/>
  <c r="MF160" i="13"/>
  <c r="MF163" i="13"/>
  <c r="MF181" i="13"/>
  <c r="MF170" i="13"/>
  <c r="MF185" i="13"/>
  <c r="MF178" i="13"/>
  <c r="MF182" i="13"/>
  <c r="MF195" i="13"/>
  <c r="MF154" i="13"/>
  <c r="MF156" i="13" s="1"/>
  <c r="MP313" i="13"/>
  <c r="MP312" i="13"/>
  <c r="MP311" i="13"/>
  <c r="MP301" i="13"/>
  <c r="MP300" i="13"/>
  <c r="MP267" i="13"/>
  <c r="MP258" i="13"/>
  <c r="MP254" i="13"/>
  <c r="MP252" i="13"/>
  <c r="MP251" i="13"/>
  <c r="MP266" i="13"/>
  <c r="MP250" i="13"/>
  <c r="MP247" i="13"/>
  <c r="MP236" i="13"/>
  <c r="NB236" i="13" s="1"/>
  <c r="MP233" i="13"/>
  <c r="MP235" i="13"/>
  <c r="MP253" i="13"/>
  <c r="MP229" i="13"/>
  <c r="MP222" i="13"/>
  <c r="NB222" i="13" s="1"/>
  <c r="MP221" i="13"/>
  <c r="MP232" i="13"/>
  <c r="MP231" i="13"/>
  <c r="NB231" i="13" s="1"/>
  <c r="MP224" i="13"/>
  <c r="MP220" i="13"/>
  <c r="MP218" i="13"/>
  <c r="MP214" i="13"/>
  <c r="MP210" i="13"/>
  <c r="NB210" i="13" s="1"/>
  <c r="MP234" i="13"/>
  <c r="MP230" i="13"/>
  <c r="MP217" i="13"/>
  <c r="NB217" i="13" s="1"/>
  <c r="MP213" i="13"/>
  <c r="MP223" i="13"/>
  <c r="MP216" i="13"/>
  <c r="MP212" i="13"/>
  <c r="MP211" i="13"/>
  <c r="MP208" i="13"/>
  <c r="MP204" i="13"/>
  <c r="MP207" i="13"/>
  <c r="MP219" i="13"/>
  <c r="MP206" i="13"/>
  <c r="MP209" i="13"/>
  <c r="MP194" i="13"/>
  <c r="MP187" i="13"/>
  <c r="MP205" i="13"/>
  <c r="MP198" i="13"/>
  <c r="MP197" i="13"/>
  <c r="MP193" i="13"/>
  <c r="MP186" i="13"/>
  <c r="MP165" i="13"/>
  <c r="MP161" i="13"/>
  <c r="MP199" i="13"/>
  <c r="MP183" i="13"/>
  <c r="MP179" i="13"/>
  <c r="MP171" i="13"/>
  <c r="MP195" i="13"/>
  <c r="MP164" i="13"/>
  <c r="MP160" i="13"/>
  <c r="MP192" i="13"/>
  <c r="MP182" i="13"/>
  <c r="MP178" i="13"/>
  <c r="MP170" i="13"/>
  <c r="MP185" i="13"/>
  <c r="MP181" i="13"/>
  <c r="MP177" i="13"/>
  <c r="MP159" i="13"/>
  <c r="MP196" i="13"/>
  <c r="MP180" i="13"/>
  <c r="MP162" i="13"/>
  <c r="MP154" i="13"/>
  <c r="MP184" i="13"/>
  <c r="NB184" i="13" s="1"/>
  <c r="MP163" i="13"/>
  <c r="MP153" i="13"/>
  <c r="MX313" i="13"/>
  <c r="MX312" i="13"/>
  <c r="MX311" i="13"/>
  <c r="MX314" i="13" s="1"/>
  <c r="MX301" i="13"/>
  <c r="MX300" i="13"/>
  <c r="MX303" i="13" s="1"/>
  <c r="MX267" i="13"/>
  <c r="MX258" i="13"/>
  <c r="MX266" i="13"/>
  <c r="MX254" i="13"/>
  <c r="MX252" i="13"/>
  <c r="MX251" i="13"/>
  <c r="MX250" i="13"/>
  <c r="MX253" i="13"/>
  <c r="MX247" i="13"/>
  <c r="MX233" i="13"/>
  <c r="MX236" i="13"/>
  <c r="MX235" i="13"/>
  <c r="MX232" i="13"/>
  <c r="MX229" i="13"/>
  <c r="MX222" i="13"/>
  <c r="MX234" i="13"/>
  <c r="MX221" i="13"/>
  <c r="MX231" i="13"/>
  <c r="MX224" i="13"/>
  <c r="MX220" i="13"/>
  <c r="MX230" i="13"/>
  <c r="MX218" i="13"/>
  <c r="MX214" i="13"/>
  <c r="MX210" i="13"/>
  <c r="MX223" i="13"/>
  <c r="MX217" i="13"/>
  <c r="MX213" i="13"/>
  <c r="MX216" i="13"/>
  <c r="MX212" i="13"/>
  <c r="MX208" i="13"/>
  <c r="MX204" i="13"/>
  <c r="MX219" i="13"/>
  <c r="MX207" i="13"/>
  <c r="MX215" i="13"/>
  <c r="MX211" i="13"/>
  <c r="MX206" i="13"/>
  <c r="MX205" i="13"/>
  <c r="MX194" i="13"/>
  <c r="MX187" i="13"/>
  <c r="MX199" i="13"/>
  <c r="MX197" i="13"/>
  <c r="MX193" i="13"/>
  <c r="MX186" i="13"/>
  <c r="MX192" i="13"/>
  <c r="MX165" i="13"/>
  <c r="MX161" i="13"/>
  <c r="MX196" i="13"/>
  <c r="MX183" i="13"/>
  <c r="MX179" i="13"/>
  <c r="MX171" i="13"/>
  <c r="MX209" i="13"/>
  <c r="MX164" i="13"/>
  <c r="MX160" i="13"/>
  <c r="MX182" i="13"/>
  <c r="MX178" i="13"/>
  <c r="MX170" i="13"/>
  <c r="MX185" i="13"/>
  <c r="MX181" i="13"/>
  <c r="MX177" i="13"/>
  <c r="MX180" i="13"/>
  <c r="MX162" i="13"/>
  <c r="MX195" i="13"/>
  <c r="MX184" i="13"/>
  <c r="MX198" i="13"/>
  <c r="MX163" i="13"/>
  <c r="MX154" i="13"/>
  <c r="MX159" i="13"/>
  <c r="MX153" i="13"/>
  <c r="NH312" i="13"/>
  <c r="NH311" i="13"/>
  <c r="NH314" i="13" s="1"/>
  <c r="NH313" i="13"/>
  <c r="NH300" i="13"/>
  <c r="NH301" i="13"/>
  <c r="NH267" i="13"/>
  <c r="NH266" i="13"/>
  <c r="NH258" i="13"/>
  <c r="NH254" i="13"/>
  <c r="NH252" i="13"/>
  <c r="NH251" i="13"/>
  <c r="NH250" i="13"/>
  <c r="NH253" i="13"/>
  <c r="NH236" i="13"/>
  <c r="NH247" i="13"/>
  <c r="NH233" i="13"/>
  <c r="NH232" i="13"/>
  <c r="NH234" i="13"/>
  <c r="NH229" i="13"/>
  <c r="NH222" i="13"/>
  <c r="NH221" i="13"/>
  <c r="NH235" i="13"/>
  <c r="NH230" i="13"/>
  <c r="NH223" i="13"/>
  <c r="NH231" i="13"/>
  <c r="NH218" i="13"/>
  <c r="NH214" i="13"/>
  <c r="NH224" i="13"/>
  <c r="NH217" i="13"/>
  <c r="NH213" i="13"/>
  <c r="NH220" i="13"/>
  <c r="NH216" i="13"/>
  <c r="NH212" i="13"/>
  <c r="NH219" i="13"/>
  <c r="NH208" i="13"/>
  <c r="NH204" i="13"/>
  <c r="NH211" i="13"/>
  <c r="NH215" i="13"/>
  <c r="NH207" i="13"/>
  <c r="NH210" i="13"/>
  <c r="NH209" i="13"/>
  <c r="NH205" i="13"/>
  <c r="NH198" i="13"/>
  <c r="NH197" i="13"/>
  <c r="NH193" i="13"/>
  <c r="NH186" i="13"/>
  <c r="NH196" i="13"/>
  <c r="NH192" i="13"/>
  <c r="NH199" i="13"/>
  <c r="NH195" i="13"/>
  <c r="NH183" i="13"/>
  <c r="NH179" i="13"/>
  <c r="NH171" i="13"/>
  <c r="NH187" i="13"/>
  <c r="NH164" i="13"/>
  <c r="NH160" i="13"/>
  <c r="NH194" i="13"/>
  <c r="NH182" i="13"/>
  <c r="NH178" i="13"/>
  <c r="NH170" i="13"/>
  <c r="NH163" i="13"/>
  <c r="NH159" i="13"/>
  <c r="NH162" i="13"/>
  <c r="NH154" i="13"/>
  <c r="NH161" i="13"/>
  <c r="NH206" i="13"/>
  <c r="NH180" i="13"/>
  <c r="NH165" i="13"/>
  <c r="NH153" i="13"/>
  <c r="NH184" i="13"/>
  <c r="NH177" i="13"/>
  <c r="NR313" i="13"/>
  <c r="NR312" i="13"/>
  <c r="NR311" i="13"/>
  <c r="NR301" i="13"/>
  <c r="NR300" i="13"/>
  <c r="NR266" i="13"/>
  <c r="OD266" i="13" s="1"/>
  <c r="NR258" i="13"/>
  <c r="NR267" i="13"/>
  <c r="NR251" i="13"/>
  <c r="NR250" i="13"/>
  <c r="NR253" i="13"/>
  <c r="NR254" i="13"/>
  <c r="NR247" i="13"/>
  <c r="NR236" i="13"/>
  <c r="OD236" i="13" s="1"/>
  <c r="NR252" i="13"/>
  <c r="NR232" i="13"/>
  <c r="NR221" i="13"/>
  <c r="NR235" i="13"/>
  <c r="NR234" i="13"/>
  <c r="NR231" i="13"/>
  <c r="NR224" i="13"/>
  <c r="NR220" i="13"/>
  <c r="OD220" i="13" s="1"/>
  <c r="NR230" i="13"/>
  <c r="NR223" i="13"/>
  <c r="NR219" i="13"/>
  <c r="NR217" i="13"/>
  <c r="NR213" i="13"/>
  <c r="NR229" i="13"/>
  <c r="NR216" i="13"/>
  <c r="NR212" i="13"/>
  <c r="OD212" i="13" s="1"/>
  <c r="NR222" i="13"/>
  <c r="NR215" i="13"/>
  <c r="NR211" i="13"/>
  <c r="NR210" i="13"/>
  <c r="NR207" i="13"/>
  <c r="OD207" i="13" s="1"/>
  <c r="NR206" i="13"/>
  <c r="NR199" i="13"/>
  <c r="NR218" i="13"/>
  <c r="OD218" i="13" s="1"/>
  <c r="NR209" i="13"/>
  <c r="NR205" i="13"/>
  <c r="NR214" i="13"/>
  <c r="NR208" i="13"/>
  <c r="NR198" i="13"/>
  <c r="NR197" i="13"/>
  <c r="NR193" i="13"/>
  <c r="NR186" i="13"/>
  <c r="OD186" i="13" s="1"/>
  <c r="NR204" i="13"/>
  <c r="NR196" i="13"/>
  <c r="NR192" i="13"/>
  <c r="NR195" i="13"/>
  <c r="NR164" i="13"/>
  <c r="NR160" i="13"/>
  <c r="NR182" i="13"/>
  <c r="NR178" i="13"/>
  <c r="NR170" i="13"/>
  <c r="NR163" i="13"/>
  <c r="NR185" i="13"/>
  <c r="NR181" i="13"/>
  <c r="NR177" i="13"/>
  <c r="NR187" i="13"/>
  <c r="NR184" i="13"/>
  <c r="NR180" i="13"/>
  <c r="OD180" i="13" s="1"/>
  <c r="NR183" i="13"/>
  <c r="NR165" i="13"/>
  <c r="NR162" i="13"/>
  <c r="NR159" i="13"/>
  <c r="NR154" i="13"/>
  <c r="NR153" i="13"/>
  <c r="NR194" i="13"/>
  <c r="NZ313" i="13"/>
  <c r="NZ312" i="13"/>
  <c r="NZ311" i="13"/>
  <c r="NZ301" i="13"/>
  <c r="NZ300" i="13"/>
  <c r="NZ303" i="13" s="1"/>
  <c r="NZ266" i="13"/>
  <c r="NZ258" i="13"/>
  <c r="NZ267" i="13"/>
  <c r="NZ251" i="13"/>
  <c r="NZ250" i="13"/>
  <c r="NZ254" i="13"/>
  <c r="NZ252" i="13"/>
  <c r="NZ236" i="13"/>
  <c r="NZ253" i="13"/>
  <c r="NZ232" i="13"/>
  <c r="NZ247" i="13"/>
  <c r="NZ221" i="13"/>
  <c r="NZ233" i="13"/>
  <c r="NZ231" i="13"/>
  <c r="NZ224" i="13"/>
  <c r="NZ220" i="13"/>
  <c r="NZ230" i="13"/>
  <c r="NZ223" i="13"/>
  <c r="NZ219" i="13"/>
  <c r="NZ234" i="13"/>
  <c r="NZ229" i="13"/>
  <c r="NZ217" i="13"/>
  <c r="NZ213" i="13"/>
  <c r="NZ235" i="13"/>
  <c r="NZ222" i="13"/>
  <c r="NZ216" i="13"/>
  <c r="NZ212" i="13"/>
  <c r="NZ215" i="13"/>
  <c r="NZ211" i="13"/>
  <c r="NZ207" i="13"/>
  <c r="NZ218" i="13"/>
  <c r="NZ206" i="13"/>
  <c r="NZ199" i="13"/>
  <c r="NZ214" i="13"/>
  <c r="NZ209" i="13"/>
  <c r="NZ205" i="13"/>
  <c r="NZ204" i="13"/>
  <c r="NZ197" i="13"/>
  <c r="NZ193" i="13"/>
  <c r="NZ186" i="13"/>
  <c r="NZ196" i="13"/>
  <c r="NZ192" i="13"/>
  <c r="NZ210" i="13"/>
  <c r="NZ198" i="13"/>
  <c r="NZ164" i="13"/>
  <c r="NZ160" i="13"/>
  <c r="NZ208" i="13"/>
  <c r="NZ182" i="13"/>
  <c r="NZ178" i="13"/>
  <c r="NZ170" i="13"/>
  <c r="NZ187" i="13"/>
  <c r="NZ163" i="13"/>
  <c r="NZ194" i="13"/>
  <c r="NZ185" i="13"/>
  <c r="NZ181" i="13"/>
  <c r="NZ177" i="13"/>
  <c r="NZ195" i="13"/>
  <c r="NZ184" i="13"/>
  <c r="NZ180" i="13"/>
  <c r="NZ154" i="13"/>
  <c r="NZ171" i="13"/>
  <c r="NZ153" i="13"/>
  <c r="NZ179" i="13"/>
  <c r="NZ161" i="13"/>
  <c r="NZ159" i="13"/>
  <c r="NZ183" i="13"/>
  <c r="NZ165" i="13"/>
  <c r="OJ313" i="13"/>
  <c r="OJ312" i="13"/>
  <c r="OJ311" i="13"/>
  <c r="OJ300" i="13"/>
  <c r="OJ301" i="13"/>
  <c r="OJ266" i="13"/>
  <c r="OJ267" i="13"/>
  <c r="OJ254" i="13"/>
  <c r="OJ251" i="13"/>
  <c r="OJ253" i="13"/>
  <c r="OJ258" i="13"/>
  <c r="OJ250" i="13"/>
  <c r="OJ247" i="13"/>
  <c r="OJ252" i="13"/>
  <c r="OJ236" i="13"/>
  <c r="OJ232" i="13"/>
  <c r="OJ235" i="13"/>
  <c r="OJ233" i="13"/>
  <c r="OJ221" i="13"/>
  <c r="OJ234" i="13"/>
  <c r="OJ231" i="13"/>
  <c r="OJ224" i="13"/>
  <c r="OJ220" i="13"/>
  <c r="OJ229" i="13"/>
  <c r="OJ222" i="13"/>
  <c r="OJ230" i="13"/>
  <c r="OJ219" i="13"/>
  <c r="OJ217" i="13"/>
  <c r="OJ213" i="13"/>
  <c r="OJ223" i="13"/>
  <c r="OJ216" i="13"/>
  <c r="OJ212" i="13"/>
  <c r="OJ215" i="13"/>
  <c r="OJ211" i="13"/>
  <c r="OJ218" i="13"/>
  <c r="OJ207" i="13"/>
  <c r="OJ214" i="13"/>
  <c r="OJ206" i="13"/>
  <c r="OJ199" i="13"/>
  <c r="OJ208" i="13"/>
  <c r="OJ204" i="13"/>
  <c r="OJ226" i="13" s="1"/>
  <c r="OJ198" i="13"/>
  <c r="OJ196" i="13"/>
  <c r="OJ192" i="13"/>
  <c r="OJ195" i="13"/>
  <c r="OJ209" i="13"/>
  <c r="OJ194" i="13"/>
  <c r="OJ187" i="13"/>
  <c r="OJ182" i="13"/>
  <c r="OJ178" i="13"/>
  <c r="OJ170" i="13"/>
  <c r="OJ173" i="13" s="1"/>
  <c r="OJ163" i="13"/>
  <c r="OJ210" i="13"/>
  <c r="OJ185" i="13"/>
  <c r="OJ181" i="13"/>
  <c r="OJ177" i="13"/>
  <c r="OJ162" i="13"/>
  <c r="OJ205" i="13"/>
  <c r="OJ186" i="13"/>
  <c r="OJ165" i="13"/>
  <c r="OJ161" i="13"/>
  <c r="OJ197" i="13"/>
  <c r="OJ193" i="13"/>
  <c r="OJ179" i="13"/>
  <c r="OJ164" i="13"/>
  <c r="OJ154" i="13"/>
  <c r="OJ183" i="13"/>
  <c r="OJ180" i="13"/>
  <c r="OJ153" i="13"/>
  <c r="OJ184" i="13"/>
  <c r="OT313" i="13"/>
  <c r="OT312" i="13"/>
  <c r="OT301" i="13"/>
  <c r="OT311" i="13"/>
  <c r="OT300" i="13"/>
  <c r="OT267" i="13"/>
  <c r="OT266" i="13"/>
  <c r="OT258" i="13"/>
  <c r="PF258" i="13" s="1"/>
  <c r="OT250" i="13"/>
  <c r="OT253" i="13"/>
  <c r="OT254" i="13"/>
  <c r="PF254" i="13" s="1"/>
  <c r="OT252" i="13"/>
  <c r="OT236" i="13"/>
  <c r="OT235" i="13"/>
  <c r="OT251" i="13"/>
  <c r="OT247" i="13"/>
  <c r="PF247" i="13" s="1"/>
  <c r="OT231" i="13"/>
  <c r="OT224" i="13"/>
  <c r="OT220" i="13"/>
  <c r="OT233" i="13"/>
  <c r="OT230" i="13"/>
  <c r="OT223" i="13"/>
  <c r="OT219" i="13"/>
  <c r="OT229" i="13"/>
  <c r="OT222" i="13"/>
  <c r="OT216" i="13"/>
  <c r="OT212" i="13"/>
  <c r="PF212" i="13" s="1"/>
  <c r="OT232" i="13"/>
  <c r="OT215" i="13"/>
  <c r="OT211" i="13"/>
  <c r="OT234" i="13"/>
  <c r="OT221" i="13"/>
  <c r="OT218" i="13"/>
  <c r="OT214" i="13"/>
  <c r="OT210" i="13"/>
  <c r="PF210" i="13" s="1"/>
  <c r="OT206" i="13"/>
  <c r="OT199" i="13"/>
  <c r="OT209" i="13"/>
  <c r="OT205" i="13"/>
  <c r="OT198" i="13"/>
  <c r="OT217" i="13"/>
  <c r="OT208" i="13"/>
  <c r="OT204" i="13"/>
  <c r="OT207" i="13"/>
  <c r="OT196" i="13"/>
  <c r="OT192" i="13"/>
  <c r="OT213" i="13"/>
  <c r="OT195" i="13"/>
  <c r="PF195" i="13" s="1"/>
  <c r="OT163" i="13"/>
  <c r="OT159" i="13"/>
  <c r="OT186" i="13"/>
  <c r="PF186" i="13" s="1"/>
  <c r="OT185" i="13"/>
  <c r="OT181" i="13"/>
  <c r="OT177" i="13"/>
  <c r="OT193" i="13"/>
  <c r="PF193" i="13" s="1"/>
  <c r="OT162" i="13"/>
  <c r="OT197" i="13"/>
  <c r="OT187" i="13"/>
  <c r="OT184" i="13"/>
  <c r="PF184" i="13" s="1"/>
  <c r="OT180" i="13"/>
  <c r="OT183" i="13"/>
  <c r="OT179" i="13"/>
  <c r="OT171" i="13"/>
  <c r="OT194" i="13"/>
  <c r="OT153" i="13"/>
  <c r="OT170" i="13"/>
  <c r="OT178" i="13"/>
  <c r="OT160" i="13"/>
  <c r="OT182" i="13"/>
  <c r="OT164" i="13"/>
  <c r="OT161" i="13"/>
  <c r="PB312" i="13"/>
  <c r="PB313" i="13"/>
  <c r="PB311" i="13"/>
  <c r="PB301" i="13"/>
  <c r="PB300" i="13"/>
  <c r="PB267" i="13"/>
  <c r="PB266" i="13"/>
  <c r="PB258" i="13"/>
  <c r="PB253" i="13"/>
  <c r="PB250" i="13"/>
  <c r="PB254" i="13"/>
  <c r="PB252" i="13"/>
  <c r="PB251" i="13"/>
  <c r="PB236" i="13"/>
  <c r="PB235" i="13"/>
  <c r="PB247" i="13"/>
  <c r="PB234" i="13"/>
  <c r="PB231" i="13"/>
  <c r="PB224" i="13"/>
  <c r="PB220" i="13"/>
  <c r="PB232" i="13"/>
  <c r="PB230" i="13"/>
  <c r="PB223" i="13"/>
  <c r="PB219" i="13"/>
  <c r="PB229" i="13"/>
  <c r="PB222" i="13"/>
  <c r="PB233" i="13"/>
  <c r="PB216" i="13"/>
  <c r="PB212" i="13"/>
  <c r="PB221" i="13"/>
  <c r="PB215" i="13"/>
  <c r="PB211" i="13"/>
  <c r="PB218" i="13"/>
  <c r="PB214" i="13"/>
  <c r="PB210" i="13"/>
  <c r="PB206" i="13"/>
  <c r="PB199" i="13"/>
  <c r="PB217" i="13"/>
  <c r="PB209" i="13"/>
  <c r="PB205" i="13"/>
  <c r="PB198" i="13"/>
  <c r="PB213" i="13"/>
  <c r="PB208" i="13"/>
  <c r="PB204" i="13"/>
  <c r="PB226" i="13" s="1"/>
  <c r="PB196" i="13"/>
  <c r="PB192" i="13"/>
  <c r="PB195" i="13"/>
  <c r="PB207" i="13"/>
  <c r="PB197" i="13"/>
  <c r="PB187" i="13"/>
  <c r="PB163" i="13"/>
  <c r="PB159" i="13"/>
  <c r="PB194" i="13"/>
  <c r="PB185" i="13"/>
  <c r="PB181" i="13"/>
  <c r="PB177" i="13"/>
  <c r="PB162" i="13"/>
  <c r="PB184" i="13"/>
  <c r="PB180" i="13"/>
  <c r="PB183" i="13"/>
  <c r="PB179" i="13"/>
  <c r="PB171" i="13"/>
  <c r="PB178" i="13"/>
  <c r="PB160" i="13"/>
  <c r="PB182" i="13"/>
  <c r="PB164" i="13"/>
  <c r="PB153" i="13"/>
  <c r="PB156" i="13" s="1"/>
  <c r="PB161" i="13"/>
  <c r="PB165" i="13"/>
  <c r="PL312" i="13"/>
  <c r="PL313" i="13"/>
  <c r="PL311" i="13"/>
  <c r="PL300" i="13"/>
  <c r="PL303" i="13" s="1"/>
  <c r="PL301" i="13"/>
  <c r="PL267" i="13"/>
  <c r="PL266" i="13"/>
  <c r="PL254" i="13"/>
  <c r="PL253" i="13"/>
  <c r="PL258" i="13"/>
  <c r="PL250" i="13"/>
  <c r="PL252" i="13"/>
  <c r="PL251" i="13"/>
  <c r="PL247" i="13"/>
  <c r="PL234" i="13"/>
  <c r="PL236" i="13"/>
  <c r="PL232" i="13"/>
  <c r="PL231" i="13"/>
  <c r="PL224" i="13"/>
  <c r="PL220" i="13"/>
  <c r="PL233" i="13"/>
  <c r="PL230" i="13"/>
  <c r="PL223" i="13"/>
  <c r="PL235" i="13"/>
  <c r="PL221" i="13"/>
  <c r="PL229" i="13"/>
  <c r="PL216" i="13"/>
  <c r="PL212" i="13"/>
  <c r="PL222" i="13"/>
  <c r="PL215" i="13"/>
  <c r="PL218" i="13"/>
  <c r="PL214" i="13"/>
  <c r="PL210" i="13"/>
  <c r="PL217" i="13"/>
  <c r="PL206" i="13"/>
  <c r="PL199" i="13"/>
  <c r="PL219" i="13"/>
  <c r="PL213" i="13"/>
  <c r="PL209" i="13"/>
  <c r="PL205" i="13"/>
  <c r="PL198" i="13"/>
  <c r="PL211" i="13"/>
  <c r="PL207" i="13"/>
  <c r="PL195" i="13"/>
  <c r="PL194" i="13"/>
  <c r="PL187" i="13"/>
  <c r="PL208" i="13"/>
  <c r="PL197" i="13"/>
  <c r="PL193" i="13"/>
  <c r="PL186" i="13"/>
  <c r="PL185" i="13"/>
  <c r="PL181" i="13"/>
  <c r="PL177" i="13"/>
  <c r="PL162" i="13"/>
  <c r="PL192" i="13"/>
  <c r="PL201" i="13" s="1"/>
  <c r="PL184" i="13"/>
  <c r="PL180" i="13"/>
  <c r="PL196" i="13"/>
  <c r="PL165" i="13"/>
  <c r="PL161" i="13"/>
  <c r="PL164" i="13"/>
  <c r="PL160" i="13"/>
  <c r="PL153" i="13"/>
  <c r="PL156" i="13" s="1"/>
  <c r="PL204" i="13"/>
  <c r="PL159" i="13"/>
  <c r="PL170" i="13"/>
  <c r="PL173" i="13" s="1"/>
  <c r="PL178" i="13"/>
  <c r="PL163" i="13"/>
  <c r="PL182" i="13"/>
  <c r="PL171" i="13"/>
  <c r="PV313" i="13"/>
  <c r="PV312" i="13"/>
  <c r="PV311" i="13"/>
  <c r="PV301" i="13"/>
  <c r="PV300" i="13"/>
  <c r="PV267" i="13"/>
  <c r="PV266" i="13"/>
  <c r="PV254" i="13"/>
  <c r="PV258" i="13"/>
  <c r="PV253" i="13"/>
  <c r="PV252" i="13"/>
  <c r="PV251" i="13"/>
  <c r="PV236" i="13"/>
  <c r="PV235" i="13"/>
  <c r="PV250" i="13"/>
  <c r="PV247" i="13"/>
  <c r="PV234" i="13"/>
  <c r="QH234" i="13" s="1"/>
  <c r="PV230" i="13"/>
  <c r="PV223" i="13"/>
  <c r="PV219" i="13"/>
  <c r="PV232" i="13"/>
  <c r="PV229" i="13"/>
  <c r="PV222" i="13"/>
  <c r="PV221" i="13"/>
  <c r="PV233" i="13"/>
  <c r="QH233" i="13" s="1"/>
  <c r="PV231" i="13"/>
  <c r="PV215" i="13"/>
  <c r="PV211" i="13"/>
  <c r="PV224" i="13"/>
  <c r="PV218" i="13"/>
  <c r="QH218" i="13" s="1"/>
  <c r="PV214" i="13"/>
  <c r="PV210" i="13"/>
  <c r="PV220" i="13"/>
  <c r="QH220" i="13" s="1"/>
  <c r="PV217" i="13"/>
  <c r="PV213" i="13"/>
  <c r="PV209" i="13"/>
  <c r="PV205" i="13"/>
  <c r="PV198" i="13"/>
  <c r="PV208" i="13"/>
  <c r="PV204" i="13"/>
  <c r="PV216" i="13"/>
  <c r="QH216" i="13" s="1"/>
  <c r="PV207" i="13"/>
  <c r="PV206" i="13"/>
  <c r="PV195" i="13"/>
  <c r="PV194" i="13"/>
  <c r="PV187" i="13"/>
  <c r="QH187" i="13" s="1"/>
  <c r="PV193" i="13"/>
  <c r="PV162" i="13"/>
  <c r="PV212" i="13"/>
  <c r="QH212" i="13" s="1"/>
  <c r="PV197" i="13"/>
  <c r="PV184" i="13"/>
  <c r="PV180" i="13"/>
  <c r="PV165" i="13"/>
  <c r="PV161" i="13"/>
  <c r="PV183" i="13"/>
  <c r="PV179" i="13"/>
  <c r="PV171" i="13"/>
  <c r="PV182" i="13"/>
  <c r="PV178" i="13"/>
  <c r="PV170" i="13"/>
  <c r="PV181" i="13"/>
  <c r="PV163" i="13"/>
  <c r="PV196" i="13"/>
  <c r="PV192" i="13"/>
  <c r="PV185" i="13"/>
  <c r="QH185" i="13" s="1"/>
  <c r="PV160" i="13"/>
  <c r="PV164" i="13"/>
  <c r="PV186" i="13"/>
  <c r="PV159" i="13"/>
  <c r="PV154" i="13"/>
  <c r="QD313" i="13"/>
  <c r="QD312" i="13"/>
  <c r="QD311" i="13"/>
  <c r="QD314" i="13" s="1"/>
  <c r="QD301" i="13"/>
  <c r="QD300" i="13"/>
  <c r="QD267" i="13"/>
  <c r="QD266" i="13"/>
  <c r="QD254" i="13"/>
  <c r="QD252" i="13"/>
  <c r="QD251" i="13"/>
  <c r="QD253" i="13"/>
  <c r="QD247" i="13"/>
  <c r="QD236" i="13"/>
  <c r="QD235" i="13"/>
  <c r="QD250" i="13"/>
  <c r="QD234" i="13"/>
  <c r="QD258" i="13"/>
  <c r="QD233" i="13"/>
  <c r="QD230" i="13"/>
  <c r="QD223" i="13"/>
  <c r="QD219" i="13"/>
  <c r="QD229" i="13"/>
  <c r="QD222" i="13"/>
  <c r="QD221" i="13"/>
  <c r="QD232" i="13"/>
  <c r="QD224" i="13"/>
  <c r="QD215" i="13"/>
  <c r="QD211" i="13"/>
  <c r="QD220" i="13"/>
  <c r="QD218" i="13"/>
  <c r="QD214" i="13"/>
  <c r="QD210" i="13"/>
  <c r="QD217" i="13"/>
  <c r="QD213" i="13"/>
  <c r="QD231" i="13"/>
  <c r="QD209" i="13"/>
  <c r="QD205" i="13"/>
  <c r="QD198" i="13"/>
  <c r="QD216" i="13"/>
  <c r="QD208" i="13"/>
  <c r="QD204" i="13"/>
  <c r="QD212" i="13"/>
  <c r="QD207" i="13"/>
  <c r="QD195" i="13"/>
  <c r="QD194" i="13"/>
  <c r="QD187" i="13"/>
  <c r="QD162" i="13"/>
  <c r="QD184" i="13"/>
  <c r="QD180" i="13"/>
  <c r="QD165" i="13"/>
  <c r="QD161" i="13"/>
  <c r="QD192" i="13"/>
  <c r="QD183" i="13"/>
  <c r="QD179" i="13"/>
  <c r="QD171" i="13"/>
  <c r="QD199" i="13"/>
  <c r="QD193" i="13"/>
  <c r="QD182" i="13"/>
  <c r="QD178" i="13"/>
  <c r="QD315" i="13" s="1"/>
  <c r="QD170" i="13"/>
  <c r="QD197" i="13"/>
  <c r="QD159" i="13"/>
  <c r="QD206" i="13"/>
  <c r="QD186" i="13"/>
  <c r="QD177" i="13"/>
  <c r="QD181" i="13"/>
  <c r="QD163" i="13"/>
  <c r="QD154" i="13"/>
  <c r="QN312" i="13"/>
  <c r="QN313" i="13"/>
  <c r="QN311" i="13"/>
  <c r="QN300" i="13"/>
  <c r="QN303" i="13" s="1"/>
  <c r="QN301" i="13"/>
  <c r="QN267" i="13"/>
  <c r="QN266" i="13"/>
  <c r="QN253" i="13"/>
  <c r="QN258" i="13"/>
  <c r="QN247" i="13"/>
  <c r="QN252" i="13"/>
  <c r="QN251" i="13"/>
  <c r="QN254" i="13"/>
  <c r="QN250" i="13"/>
  <c r="QN236" i="13"/>
  <c r="QN234" i="13"/>
  <c r="QN235" i="13"/>
  <c r="QN233" i="13"/>
  <c r="QN230" i="13"/>
  <c r="QN223" i="13"/>
  <c r="QN219" i="13"/>
  <c r="QN232" i="13"/>
  <c r="QN229" i="13"/>
  <c r="QN238" i="13" s="1"/>
  <c r="QN222" i="13"/>
  <c r="QN231" i="13"/>
  <c r="QN224" i="13"/>
  <c r="QN220" i="13"/>
  <c r="QN215" i="13"/>
  <c r="QN211" i="13"/>
  <c r="QN221" i="13"/>
  <c r="QN218" i="13"/>
  <c r="QN214" i="13"/>
  <c r="QN217" i="13"/>
  <c r="QN213" i="13"/>
  <c r="QN216" i="13"/>
  <c r="QN209" i="13"/>
  <c r="QN205" i="13"/>
  <c r="QN198" i="13"/>
  <c r="QN212" i="13"/>
  <c r="QN208" i="13"/>
  <c r="QN204" i="13"/>
  <c r="QN210" i="13"/>
  <c r="QN206" i="13"/>
  <c r="QN199" i="13"/>
  <c r="QN194" i="13"/>
  <c r="QN187" i="13"/>
  <c r="QN197" i="13"/>
  <c r="QN193" i="13"/>
  <c r="QN186" i="13"/>
  <c r="QN207" i="13"/>
  <c r="QN196" i="13"/>
  <c r="QN192" i="13"/>
  <c r="QN184" i="13"/>
  <c r="QN180" i="13"/>
  <c r="QN165" i="13"/>
  <c r="QN161" i="13"/>
  <c r="QN183" i="13"/>
  <c r="QN179" i="13"/>
  <c r="QN171" i="13"/>
  <c r="QN164" i="13"/>
  <c r="QN160" i="13"/>
  <c r="QN163" i="13"/>
  <c r="QN159" i="13"/>
  <c r="QN167" i="13" s="1"/>
  <c r="QN177" i="13"/>
  <c r="QN162" i="13"/>
  <c r="QN181" i="13"/>
  <c r="QN170" i="13"/>
  <c r="QN173" i="13" s="1"/>
  <c r="QN185" i="13"/>
  <c r="QN178" i="13"/>
  <c r="QN182" i="13"/>
  <c r="QN154" i="13"/>
  <c r="QN156" i="13" s="1"/>
  <c r="QN195" i="13"/>
  <c r="X153" i="13"/>
  <c r="DI153" i="13"/>
  <c r="EG153" i="13"/>
  <c r="FZ153" i="13"/>
  <c r="FZ156" i="13" s="1"/>
  <c r="GX153" i="13"/>
  <c r="GX156" i="13" s="1"/>
  <c r="HW153" i="13"/>
  <c r="JO153" i="13"/>
  <c r="JO156" i="13" s="1"/>
  <c r="KN153" i="13"/>
  <c r="LV153" i="13"/>
  <c r="LV156" i="13" s="1"/>
  <c r="OM153" i="13"/>
  <c r="PV153" i="13"/>
  <c r="CU154" i="13"/>
  <c r="FL154" i="13"/>
  <c r="GU154" i="13"/>
  <c r="IC154" i="13"/>
  <c r="JL154" i="13"/>
  <c r="KT154" i="13"/>
  <c r="NK154" i="13"/>
  <c r="OT154" i="13"/>
  <c r="QB154" i="13"/>
  <c r="AQ159" i="13"/>
  <c r="DH159" i="13"/>
  <c r="EQ159" i="13"/>
  <c r="EQ167" i="13" s="1"/>
  <c r="FY159" i="13"/>
  <c r="HH159" i="13"/>
  <c r="IP159" i="13"/>
  <c r="KA159" i="13"/>
  <c r="LU159" i="13"/>
  <c r="NU159" i="13"/>
  <c r="IC160" i="13"/>
  <c r="LS160" i="13"/>
  <c r="PD160" i="13"/>
  <c r="HL161" i="13"/>
  <c r="OP161" i="13"/>
  <c r="T162" i="13"/>
  <c r="DH162" i="13"/>
  <c r="GX162" i="13"/>
  <c r="KI162" i="13"/>
  <c r="NX162" i="13"/>
  <c r="F163" i="13"/>
  <c r="CQ163" i="13"/>
  <c r="GF163" i="13"/>
  <c r="JU163" i="13"/>
  <c r="NG163" i="13"/>
  <c r="QU163" i="13"/>
  <c r="CC164" i="13"/>
  <c r="JC164" i="13"/>
  <c r="MS164" i="13"/>
  <c r="QD164" i="13"/>
  <c r="BK165" i="13"/>
  <c r="F170" i="13"/>
  <c r="CU170" i="13"/>
  <c r="CU173" i="13" s="1"/>
  <c r="GG170" i="13"/>
  <c r="JU170" i="13"/>
  <c r="NK170" i="13"/>
  <c r="NK173" i="13" s="1"/>
  <c r="CC171" i="13"/>
  <c r="FS171" i="13"/>
  <c r="MS171" i="13"/>
  <c r="HX177" i="13"/>
  <c r="LN177" i="13"/>
  <c r="OY177" i="13"/>
  <c r="DU178" i="13"/>
  <c r="N179" i="13"/>
  <c r="DC179" i="13"/>
  <c r="KD179" i="13"/>
  <c r="CL180" i="13"/>
  <c r="FZ180" i="13"/>
  <c r="JP180" i="13"/>
  <c r="NA180" i="13"/>
  <c r="QP180" i="13"/>
  <c r="BX181" i="13"/>
  <c r="FI181" i="13"/>
  <c r="IX181" i="13"/>
  <c r="MM181" i="13"/>
  <c r="PY181" i="13"/>
  <c r="BE182" i="13"/>
  <c r="EU182" i="13"/>
  <c r="LU182" i="13"/>
  <c r="PK182" i="13"/>
  <c r="EC183" i="13"/>
  <c r="LD183" i="13"/>
  <c r="Z184" i="13"/>
  <c r="H185" i="13"/>
  <c r="CX185" i="13"/>
  <c r="DJ185" i="13" s="1"/>
  <c r="GI185" i="13"/>
  <c r="NM185" i="13"/>
  <c r="JF186" i="13"/>
  <c r="PB186" i="13"/>
  <c r="GJ187" i="13"/>
  <c r="HF192" i="13"/>
  <c r="QT192" i="13"/>
  <c r="IJ194" i="13"/>
  <c r="R195" i="13"/>
  <c r="IX195" i="13"/>
  <c r="Z196" i="13"/>
  <c r="JP196" i="13"/>
  <c r="AM197" i="13"/>
  <c r="KB197" i="13"/>
  <c r="BJ198" i="13"/>
  <c r="KL198" i="13"/>
  <c r="KX198" i="13" s="1"/>
  <c r="PX199" i="13"/>
  <c r="KI204" i="13"/>
  <c r="KQ206" i="13"/>
  <c r="AB218" i="13"/>
  <c r="EZ240" i="13"/>
  <c r="BT240" i="13"/>
  <c r="PT240" i="13"/>
  <c r="QV240" i="13"/>
  <c r="BF240" i="13"/>
  <c r="KJ240" i="13"/>
  <c r="JV240" i="13"/>
  <c r="QH240" i="13"/>
  <c r="P240" i="13"/>
  <c r="CV240" i="13"/>
  <c r="DX240" i="13"/>
  <c r="FN240" i="13"/>
  <c r="LL240" i="13"/>
  <c r="MN240" i="13"/>
  <c r="GP240" i="13"/>
  <c r="HR240" i="13"/>
  <c r="IT240" i="13"/>
  <c r="JH240" i="13"/>
  <c r="OD240" i="13"/>
  <c r="KX240" i="13"/>
  <c r="LZ240" i="13"/>
  <c r="NB240" i="13"/>
  <c r="NP240" i="13"/>
  <c r="HD240" i="13"/>
  <c r="IF240" i="13"/>
  <c r="CH240" i="13"/>
  <c r="DJ240" i="13"/>
  <c r="EL240" i="13"/>
  <c r="OR240" i="13"/>
  <c r="FP287" i="13"/>
  <c r="GB283" i="13"/>
  <c r="DE290" i="13"/>
  <c r="EI290" i="13"/>
  <c r="FE290" i="13"/>
  <c r="FM290" i="13"/>
  <c r="LB291" i="13"/>
  <c r="LJ291" i="13"/>
  <c r="AH287" i="13"/>
  <c r="AR283" i="13"/>
  <c r="AN290" i="13"/>
  <c r="AN293" i="13" s="1"/>
  <c r="BR290" i="13"/>
  <c r="LQ290" i="13"/>
  <c r="MU290" i="13"/>
  <c r="JX291" i="13"/>
  <c r="GK291" i="13"/>
  <c r="IK291" i="13"/>
  <c r="IS291" i="13"/>
  <c r="HV290" i="13"/>
  <c r="HV293" i="13" s="1"/>
  <c r="ID290" i="13"/>
  <c r="IZ290" i="13"/>
  <c r="JV284" i="13"/>
  <c r="KD290" i="13"/>
  <c r="DT291" i="13"/>
  <c r="EP291" i="13"/>
  <c r="P283" i="13"/>
  <c r="CL287" i="13"/>
  <c r="CT287" i="13"/>
  <c r="IK287" i="13"/>
  <c r="IS287" i="13"/>
  <c r="QV283" i="13"/>
  <c r="AF290" i="13"/>
  <c r="CN290" i="13"/>
  <c r="GI290" i="13"/>
  <c r="GI293" i="13" s="1"/>
  <c r="PC290" i="13"/>
  <c r="PC293" i="13" s="1"/>
  <c r="BC291" i="13"/>
  <c r="DL291" i="13"/>
  <c r="FT291" i="13"/>
  <c r="QC291" i="13"/>
  <c r="QN291" i="13"/>
  <c r="BT283" i="13"/>
  <c r="DE287" i="13"/>
  <c r="EP287" i="13"/>
  <c r="EZ283" i="13"/>
  <c r="HK287" i="13"/>
  <c r="W290" i="13"/>
  <c r="BA290" i="13"/>
  <c r="DR290" i="13"/>
  <c r="EV290" i="13"/>
  <c r="FR290" i="13"/>
  <c r="HM290" i="13"/>
  <c r="HM293" i="13" s="1"/>
  <c r="JM290" i="13"/>
  <c r="JU290" i="13"/>
  <c r="KZ290" i="13"/>
  <c r="MD290" i="13"/>
  <c r="MD293" i="13" s="1"/>
  <c r="ML290" i="13"/>
  <c r="OD284" i="13"/>
  <c r="OL290" i="13"/>
  <c r="OL293" i="13" s="1"/>
  <c r="QG290" i="13"/>
  <c r="QG293" i="13" s="1"/>
  <c r="AL291" i="13"/>
  <c r="BY291" i="13"/>
  <c r="DC291" i="13"/>
  <c r="IB291" i="13"/>
  <c r="KS291" i="13"/>
  <c r="MS291" i="13"/>
  <c r="NA291" i="13"/>
  <c r="NA293" i="13" s="1"/>
  <c r="PL291" i="13"/>
  <c r="W287" i="13"/>
  <c r="AU287" i="13"/>
  <c r="DX283" i="13"/>
  <c r="NU287" i="13"/>
  <c r="CE290" i="13"/>
  <c r="EN290" i="13"/>
  <c r="EZ284" i="13"/>
  <c r="GV290" i="13"/>
  <c r="PP290" i="13"/>
  <c r="FK291" i="13"/>
  <c r="HT291" i="13"/>
  <c r="IF285" i="13"/>
  <c r="KB291" i="13"/>
  <c r="BT289" i="13"/>
  <c r="GK287" i="13"/>
  <c r="IX287" i="13"/>
  <c r="JH283" i="13"/>
  <c r="OF287" i="13"/>
  <c r="OR283" i="13"/>
  <c r="F290" i="13"/>
  <c r="N290" i="13"/>
  <c r="N293" i="13" s="1"/>
  <c r="AJ290" i="13"/>
  <c r="AJ293" i="13" s="1"/>
  <c r="BF284" i="13"/>
  <c r="BN290" i="13"/>
  <c r="DA290" i="13"/>
  <c r="EE290" i="13"/>
  <c r="EE293" i="13" s="1"/>
  <c r="JD290" i="13"/>
  <c r="KH290" i="13"/>
  <c r="LU290" i="13"/>
  <c r="NU290" i="13"/>
  <c r="OC290" i="13"/>
  <c r="QL290" i="13"/>
  <c r="QT290" i="13"/>
  <c r="J291" i="13"/>
  <c r="U291" i="13"/>
  <c r="AC291" i="13"/>
  <c r="CL291" i="13"/>
  <c r="CT291" i="13"/>
  <c r="CT293" i="13" s="1"/>
  <c r="ET291" i="13"/>
  <c r="HK291" i="13"/>
  <c r="IO291" i="13"/>
  <c r="MJ291" i="13"/>
  <c r="U287" i="13"/>
  <c r="AC287" i="13"/>
  <c r="IF283" i="13"/>
  <c r="LB287" i="13"/>
  <c r="LJ287" i="13"/>
  <c r="ML287" i="13"/>
  <c r="GM290" i="13"/>
  <c r="GM293" i="13" s="1"/>
  <c r="IV290" i="13"/>
  <c r="LD290" i="13"/>
  <c r="OY290" i="13"/>
  <c r="FX291" i="13"/>
  <c r="JS291" i="13"/>
  <c r="MB291" i="13"/>
  <c r="PD291" i="13"/>
  <c r="AN287" i="13"/>
  <c r="ET287" i="13"/>
  <c r="KJ283" i="13"/>
  <c r="NF287" i="13"/>
  <c r="NP283" i="13"/>
  <c r="AW290" i="13"/>
  <c r="BE290" i="13"/>
  <c r="DN290" i="13"/>
  <c r="DV290" i="13"/>
  <c r="FN284" i="13"/>
  <c r="FV290" i="13"/>
  <c r="IM290" i="13"/>
  <c r="JQ290" i="13"/>
  <c r="MH290" i="13"/>
  <c r="NL290" i="13"/>
  <c r="OH290" i="13"/>
  <c r="QC290" i="13"/>
  <c r="QC293" i="13" s="1"/>
  <c r="L291" i="13"/>
  <c r="CC291" i="13"/>
  <c r="DG291" i="13"/>
  <c r="DG293" i="13" s="1"/>
  <c r="EC291" i="13"/>
  <c r="EK291" i="13"/>
  <c r="GT291" i="13"/>
  <c r="HB291" i="13"/>
  <c r="IT285" i="13"/>
  <c r="JB291" i="13"/>
  <c r="LS291" i="13"/>
  <c r="NH291" i="13"/>
  <c r="F287" i="13"/>
  <c r="N287" i="13"/>
  <c r="DT287" i="13"/>
  <c r="JK287" i="13"/>
  <c r="MN283" i="13"/>
  <c r="QL287" i="13"/>
  <c r="GZ290" i="13"/>
  <c r="KU290" i="13"/>
  <c r="KU293" i="13" s="1"/>
  <c r="ND290" i="13"/>
  <c r="NP284" i="13"/>
  <c r="PL290" i="13"/>
  <c r="D291" i="13"/>
  <c r="P285" i="13"/>
  <c r="BL291" i="13"/>
  <c r="BI287" i="13"/>
  <c r="CH283" i="13"/>
  <c r="FQ287" i="13"/>
  <c r="GP283" i="13"/>
  <c r="JY287" i="13"/>
  <c r="KX283" i="13"/>
  <c r="OG287" i="13"/>
  <c r="PF283" i="13"/>
  <c r="G290" i="13"/>
  <c r="O290" i="13"/>
  <c r="O293" i="13" s="1"/>
  <c r="X290" i="13"/>
  <c r="AO290" i="13"/>
  <c r="AX290" i="13"/>
  <c r="BO290" i="13"/>
  <c r="BX290" i="13"/>
  <c r="CF290" i="13"/>
  <c r="CO290" i="13"/>
  <c r="CX290" i="13"/>
  <c r="DF290" i="13"/>
  <c r="DO290" i="13"/>
  <c r="DW290" i="13"/>
  <c r="EF290" i="13"/>
  <c r="EW290" i="13"/>
  <c r="FF290" i="13"/>
  <c r="FW290" i="13"/>
  <c r="GF290" i="13"/>
  <c r="GF293" i="13" s="1"/>
  <c r="GN290" i="13"/>
  <c r="GW290" i="13"/>
  <c r="HF290" i="13"/>
  <c r="HN290" i="13"/>
  <c r="HW290" i="13"/>
  <c r="IE290" i="13"/>
  <c r="IN290" i="13"/>
  <c r="JE290" i="13"/>
  <c r="JE293" i="13" s="1"/>
  <c r="JN290" i="13"/>
  <c r="KE290" i="13"/>
  <c r="KN290" i="13"/>
  <c r="KV290" i="13"/>
  <c r="LE290" i="13"/>
  <c r="LN290" i="13"/>
  <c r="LV290" i="13"/>
  <c r="ME290" i="13"/>
  <c r="ME293" i="13" s="1"/>
  <c r="MM290" i="13"/>
  <c r="MV290" i="13"/>
  <c r="NM290" i="13"/>
  <c r="NV290" i="13"/>
  <c r="OM290" i="13"/>
  <c r="OM293" i="13" s="1"/>
  <c r="OV290" i="13"/>
  <c r="PD290" i="13"/>
  <c r="PM290" i="13"/>
  <c r="PM293" i="13" s="1"/>
  <c r="PV290" i="13"/>
  <c r="QD290" i="13"/>
  <c r="QM290" i="13"/>
  <c r="QU290" i="13"/>
  <c r="M291" i="13"/>
  <c r="V291" i="13"/>
  <c r="AM291" i="13"/>
  <c r="AV291" i="13"/>
  <c r="AV293" i="13" s="1"/>
  <c r="BD291" i="13"/>
  <c r="BM291" i="13"/>
  <c r="BV291" i="13"/>
  <c r="CD291" i="13"/>
  <c r="CM291" i="13"/>
  <c r="CU291" i="13"/>
  <c r="DD291" i="13"/>
  <c r="DU291" i="13"/>
  <c r="ED291" i="13"/>
  <c r="EU291" i="13"/>
  <c r="FD291" i="13"/>
  <c r="FL291" i="13"/>
  <c r="FU291" i="13"/>
  <c r="GD291" i="13"/>
  <c r="GL291" i="13"/>
  <c r="GU291" i="13"/>
  <c r="HC291" i="13"/>
  <c r="HL291" i="13"/>
  <c r="IC291" i="13"/>
  <c r="IL291" i="13"/>
  <c r="JC291" i="13"/>
  <c r="JL291" i="13"/>
  <c r="JT291" i="13"/>
  <c r="KC291" i="13"/>
  <c r="KL291" i="13"/>
  <c r="KT291" i="13"/>
  <c r="LC291" i="13"/>
  <c r="LK291" i="13"/>
  <c r="LT291" i="13"/>
  <c r="MK291" i="13"/>
  <c r="MT291" i="13"/>
  <c r="ND291" i="13"/>
  <c r="NL291" i="13"/>
  <c r="NL293" i="13" s="1"/>
  <c r="NU291" i="13"/>
  <c r="OC291" i="13"/>
  <c r="OL291" i="13"/>
  <c r="PC291" i="13"/>
  <c r="KJ289" i="13"/>
  <c r="II287" i="13"/>
  <c r="MY287" i="13"/>
  <c r="NH287" i="13"/>
  <c r="H290" i="13"/>
  <c r="Y290" i="13"/>
  <c r="Y293" i="13" s="1"/>
  <c r="AH290" i="13"/>
  <c r="AP290" i="13"/>
  <c r="AY290" i="13"/>
  <c r="BH290" i="13"/>
  <c r="BH293" i="13" s="1"/>
  <c r="BP290" i="13"/>
  <c r="BY290" i="13"/>
  <c r="BY293" i="13" s="1"/>
  <c r="CG290" i="13"/>
  <c r="CP290" i="13"/>
  <c r="DG290" i="13"/>
  <c r="DP290" i="13"/>
  <c r="EG290" i="13"/>
  <c r="EG293" i="13" s="1"/>
  <c r="EP290" i="13"/>
  <c r="EX290" i="13"/>
  <c r="FG290" i="13"/>
  <c r="FP290" i="13"/>
  <c r="FX290" i="13"/>
  <c r="GG290" i="13"/>
  <c r="GO290" i="13"/>
  <c r="GX290" i="13"/>
  <c r="HO290" i="13"/>
  <c r="HO293" i="13" s="1"/>
  <c r="HX290" i="13"/>
  <c r="IO290" i="13"/>
  <c r="IX290" i="13"/>
  <c r="JF290" i="13"/>
  <c r="JO290" i="13"/>
  <c r="JX290" i="13"/>
  <c r="KF290" i="13"/>
  <c r="KF293" i="13" s="1"/>
  <c r="KO290" i="13"/>
  <c r="KW290" i="13"/>
  <c r="LF290" i="13"/>
  <c r="LW290" i="13"/>
  <c r="MF290" i="13"/>
  <c r="MW290" i="13"/>
  <c r="NF290" i="13"/>
  <c r="NN290" i="13"/>
  <c r="NN293" i="13" s="1"/>
  <c r="NW290" i="13"/>
  <c r="OF290" i="13"/>
  <c r="ON290" i="13"/>
  <c r="OW290" i="13"/>
  <c r="PE290" i="13"/>
  <c r="PE293" i="13" s="1"/>
  <c r="PN290" i="13"/>
  <c r="QE290" i="13"/>
  <c r="QN290" i="13"/>
  <c r="QN293" i="13" s="1"/>
  <c r="F291" i="13"/>
  <c r="F293" i="13" s="1"/>
  <c r="N291" i="13"/>
  <c r="W291" i="13"/>
  <c r="AF291" i="13"/>
  <c r="AN291" i="13"/>
  <c r="AW291" i="13"/>
  <c r="BE291" i="13"/>
  <c r="BN291" i="13"/>
  <c r="CE291" i="13"/>
  <c r="CN291" i="13"/>
  <c r="DE291" i="13"/>
  <c r="DN291" i="13"/>
  <c r="DV291" i="13"/>
  <c r="EE291" i="13"/>
  <c r="EN291" i="13"/>
  <c r="EV291" i="13"/>
  <c r="EV293" i="13" s="1"/>
  <c r="FE291" i="13"/>
  <c r="FE293" i="13" s="1"/>
  <c r="FM291" i="13"/>
  <c r="FV291" i="13"/>
  <c r="FV293" i="13" s="1"/>
  <c r="GM291" i="13"/>
  <c r="GV291" i="13"/>
  <c r="HM291" i="13"/>
  <c r="HV291" i="13"/>
  <c r="ID291" i="13"/>
  <c r="IM291" i="13"/>
  <c r="IV291" i="13"/>
  <c r="JD291" i="13"/>
  <c r="JM291" i="13"/>
  <c r="JU291" i="13"/>
  <c r="KD291" i="13"/>
  <c r="KU291" i="13"/>
  <c r="LD291" i="13"/>
  <c r="LU291" i="13"/>
  <c r="MD291" i="13"/>
  <c r="ML291" i="13"/>
  <c r="ML293" i="13" s="1"/>
  <c r="MU291" i="13"/>
  <c r="NM291" i="13"/>
  <c r="NM293" i="13" s="1"/>
  <c r="NV291" i="13"/>
  <c r="OM291" i="13"/>
  <c r="OV291" i="13"/>
  <c r="OV293" i="13" s="1"/>
  <c r="PN291" i="13"/>
  <c r="QE291" i="13"/>
  <c r="CK287" i="13"/>
  <c r="DJ283" i="13"/>
  <c r="GS287" i="13"/>
  <c r="HR283" i="13"/>
  <c r="LA287" i="13"/>
  <c r="LZ283" i="13"/>
  <c r="PI287" i="13"/>
  <c r="QH287" i="13"/>
  <c r="I290" i="13"/>
  <c r="R290" i="13"/>
  <c r="Z290" i="13"/>
  <c r="AI290" i="13"/>
  <c r="AQ290" i="13"/>
  <c r="AZ290" i="13"/>
  <c r="BQ290" i="13"/>
  <c r="BZ290" i="13"/>
  <c r="CQ290" i="13"/>
  <c r="CQ293" i="13" s="1"/>
  <c r="CZ290" i="13"/>
  <c r="DH290" i="13"/>
  <c r="DQ290" i="13"/>
  <c r="DZ290" i="13"/>
  <c r="EH290" i="13"/>
  <c r="EQ290" i="13"/>
  <c r="EY290" i="13"/>
  <c r="FH290" i="13"/>
  <c r="FH293" i="13" s="1"/>
  <c r="FY290" i="13"/>
  <c r="GH290" i="13"/>
  <c r="GY290" i="13"/>
  <c r="HH290" i="13"/>
  <c r="HH293" i="13" s="1"/>
  <c r="HP290" i="13"/>
  <c r="HY290" i="13"/>
  <c r="IH290" i="13"/>
  <c r="IP290" i="13"/>
  <c r="IY290" i="13"/>
  <c r="JG290" i="13"/>
  <c r="JP290" i="13"/>
  <c r="JP293" i="13" s="1"/>
  <c r="KG290" i="13"/>
  <c r="KG293" i="13" s="1"/>
  <c r="KP290" i="13"/>
  <c r="LG290" i="13"/>
  <c r="LP290" i="13"/>
  <c r="LX290" i="13"/>
  <c r="MG290" i="13"/>
  <c r="MP290" i="13"/>
  <c r="MX290" i="13"/>
  <c r="MX293" i="13" s="1"/>
  <c r="NG290" i="13"/>
  <c r="NO290" i="13"/>
  <c r="NX290" i="13"/>
  <c r="OO290" i="13"/>
  <c r="OX290" i="13"/>
  <c r="OX293" i="13" s="1"/>
  <c r="PO290" i="13"/>
  <c r="PX290" i="13"/>
  <c r="QF290" i="13"/>
  <c r="QO290" i="13"/>
  <c r="G291" i="13"/>
  <c r="O291" i="13"/>
  <c r="X291" i="13"/>
  <c r="AO291" i="13"/>
  <c r="AX291" i="13"/>
  <c r="BO291" i="13"/>
  <c r="BO293" i="13" s="1"/>
  <c r="BX291" i="13"/>
  <c r="CF291" i="13"/>
  <c r="CF293" i="13" s="1"/>
  <c r="CO291" i="13"/>
  <c r="CX291" i="13"/>
  <c r="DF291" i="13"/>
  <c r="DO291" i="13"/>
  <c r="DW291" i="13"/>
  <c r="EF291" i="13"/>
  <c r="EF293" i="13" s="1"/>
  <c r="EW291" i="13"/>
  <c r="FF291" i="13"/>
  <c r="FF293" i="13" s="1"/>
  <c r="FW291" i="13"/>
  <c r="GF291" i="13"/>
  <c r="GN291" i="13"/>
  <c r="GW291" i="13"/>
  <c r="HF291" i="13"/>
  <c r="HN291" i="13"/>
  <c r="HN293" i="13" s="1"/>
  <c r="HW291" i="13"/>
  <c r="IE291" i="13"/>
  <c r="IE293" i="13" s="1"/>
  <c r="IN291" i="13"/>
  <c r="JE291" i="13"/>
  <c r="JN291" i="13"/>
  <c r="KE291" i="13"/>
  <c r="KE293" i="13" s="1"/>
  <c r="KN291" i="13"/>
  <c r="KV291" i="13"/>
  <c r="KV293" i="13" s="1"/>
  <c r="LE291" i="13"/>
  <c r="LN291" i="13"/>
  <c r="LV291" i="13"/>
  <c r="ME291" i="13"/>
  <c r="MM291" i="13"/>
  <c r="MV291" i="13"/>
  <c r="NF291" i="13"/>
  <c r="NN291" i="13"/>
  <c r="NW291" i="13"/>
  <c r="OF291" i="13"/>
  <c r="ON291" i="13"/>
  <c r="OW291" i="13"/>
  <c r="PE291" i="13"/>
  <c r="PO291" i="13"/>
  <c r="MB287" i="13"/>
  <c r="MJ287" i="13"/>
  <c r="MS287" i="13"/>
  <c r="NS287" i="13"/>
  <c r="J290" i="13"/>
  <c r="AA290" i="13"/>
  <c r="BJ290" i="13"/>
  <c r="BJ293" i="13" s="1"/>
  <c r="CA290" i="13"/>
  <c r="CR290" i="13"/>
  <c r="DI290" i="13"/>
  <c r="DI293" i="13" s="1"/>
  <c r="ER290" i="13"/>
  <c r="ER293" i="13" s="1"/>
  <c r="FI290" i="13"/>
  <c r="FZ290" i="13"/>
  <c r="GR290" i="13"/>
  <c r="HI290" i="13"/>
  <c r="HI293" i="13" s="1"/>
  <c r="HZ290" i="13"/>
  <c r="IQ290" i="13"/>
  <c r="JZ290" i="13"/>
  <c r="KQ290" i="13"/>
  <c r="KQ293" i="13" s="1"/>
  <c r="LH290" i="13"/>
  <c r="LY290" i="13"/>
  <c r="NH290" i="13"/>
  <c r="NY290" i="13"/>
  <c r="OP290" i="13"/>
  <c r="PH290" i="13"/>
  <c r="PY290" i="13"/>
  <c r="QP290" i="13"/>
  <c r="QP293" i="13" s="1"/>
  <c r="H291" i="13"/>
  <c r="Y291" i="13"/>
  <c r="AH291" i="13"/>
  <c r="AY291" i="13"/>
  <c r="BH291" i="13"/>
  <c r="BP291" i="13"/>
  <c r="CG291" i="13"/>
  <c r="CG293" i="13" s="1"/>
  <c r="CP291" i="13"/>
  <c r="DP291" i="13"/>
  <c r="EG291" i="13"/>
  <c r="EX291" i="13"/>
  <c r="FG291" i="13"/>
  <c r="FP291" i="13"/>
  <c r="GG291" i="13"/>
  <c r="GO291" i="13"/>
  <c r="GX291" i="13"/>
  <c r="HO291" i="13"/>
  <c r="HX291" i="13"/>
  <c r="IX291" i="13"/>
  <c r="IX293" i="13" s="1"/>
  <c r="JF291" i="13"/>
  <c r="JO291" i="13"/>
  <c r="JO293" i="13" s="1"/>
  <c r="KF291" i="13"/>
  <c r="KO291" i="13"/>
  <c r="KW291" i="13"/>
  <c r="LF291" i="13"/>
  <c r="LW291" i="13"/>
  <c r="MF291" i="13"/>
  <c r="MW291" i="13"/>
  <c r="NG291" i="13"/>
  <c r="NO291" i="13"/>
  <c r="NX291" i="13"/>
  <c r="NX293" i="13" s="1"/>
  <c r="OO291" i="13"/>
  <c r="OX291" i="13"/>
  <c r="PP291" i="13"/>
  <c r="PY291" i="13"/>
  <c r="QR291" i="13"/>
  <c r="E287" i="13"/>
  <c r="AD283" i="13"/>
  <c r="EL283" i="13"/>
  <c r="HU287" i="13"/>
  <c r="IT283" i="13"/>
  <c r="NB283" i="13"/>
  <c r="QK287" i="13"/>
  <c r="K290" i="13"/>
  <c r="T290" i="13"/>
  <c r="AB290" i="13"/>
  <c r="AK290" i="13"/>
  <c r="AT290" i="13"/>
  <c r="BB290" i="13"/>
  <c r="BK290" i="13"/>
  <c r="BK293" i="13" s="1"/>
  <c r="BS290" i="13"/>
  <c r="CB290" i="13"/>
  <c r="CB293" i="13" s="1"/>
  <c r="CS290" i="13"/>
  <c r="DB290" i="13"/>
  <c r="DS290" i="13"/>
  <c r="EB290" i="13"/>
  <c r="EJ290" i="13"/>
  <c r="ES290" i="13"/>
  <c r="ES293" i="13" s="1"/>
  <c r="FB290" i="13"/>
  <c r="FJ290" i="13"/>
  <c r="FJ293" i="13" s="1"/>
  <c r="FS290" i="13"/>
  <c r="GA290" i="13"/>
  <c r="GJ290" i="13"/>
  <c r="HA290" i="13"/>
  <c r="HJ290" i="13"/>
  <c r="IA290" i="13"/>
  <c r="IJ290" i="13"/>
  <c r="IR290" i="13"/>
  <c r="JA290" i="13"/>
  <c r="JA293" i="13" s="1"/>
  <c r="JJ290" i="13"/>
  <c r="JR290" i="13"/>
  <c r="KA290" i="13"/>
  <c r="KI290" i="13"/>
  <c r="KR290" i="13"/>
  <c r="LI290" i="13"/>
  <c r="LR290" i="13"/>
  <c r="MI290" i="13"/>
  <c r="MR290" i="13"/>
  <c r="MZ290" i="13"/>
  <c r="NI290" i="13"/>
  <c r="NR290" i="13"/>
  <c r="NZ290" i="13"/>
  <c r="OI290" i="13"/>
  <c r="OQ290" i="13"/>
  <c r="OQ293" i="13" s="1"/>
  <c r="OZ290" i="13"/>
  <c r="PQ290" i="13"/>
  <c r="PZ290" i="13"/>
  <c r="QQ290" i="13"/>
  <c r="I291" i="13"/>
  <c r="R291" i="13"/>
  <c r="Z291" i="13"/>
  <c r="AI291" i="13"/>
  <c r="AI293" i="13" s="1"/>
  <c r="AQ291" i="13"/>
  <c r="AZ291" i="13"/>
  <c r="AZ293" i="13" s="1"/>
  <c r="BQ291" i="13"/>
  <c r="BZ291" i="13"/>
  <c r="CQ291" i="13"/>
  <c r="CZ291" i="13"/>
  <c r="DH291" i="13"/>
  <c r="DQ291" i="13"/>
  <c r="DQ293" i="13" s="1"/>
  <c r="DZ291" i="13"/>
  <c r="EH291" i="13"/>
  <c r="EQ291" i="13"/>
  <c r="EQ293" i="13" s="1"/>
  <c r="EY291" i="13"/>
  <c r="FH291" i="13"/>
  <c r="FY291" i="13"/>
  <c r="GH291" i="13"/>
  <c r="GP285" i="13"/>
  <c r="GY291" i="13"/>
  <c r="HH291" i="13"/>
  <c r="HP291" i="13"/>
  <c r="HP293" i="13" s="1"/>
  <c r="HY291" i="13"/>
  <c r="IH291" i="13"/>
  <c r="IP291" i="13"/>
  <c r="IY291" i="13"/>
  <c r="JG291" i="13"/>
  <c r="JP291" i="13"/>
  <c r="KG291" i="13"/>
  <c r="KP291" i="13"/>
  <c r="KP293" i="13" s="1"/>
  <c r="KX285" i="13"/>
  <c r="LG291" i="13"/>
  <c r="LP291" i="13"/>
  <c r="LX291" i="13"/>
  <c r="MG291" i="13"/>
  <c r="MG293" i="13" s="1"/>
  <c r="MP291" i="13"/>
  <c r="MX291" i="13"/>
  <c r="NP285" i="13"/>
  <c r="NY291" i="13"/>
  <c r="OH291" i="13"/>
  <c r="OP291" i="13"/>
  <c r="OY291" i="13"/>
  <c r="OY293" i="13" s="1"/>
  <c r="PH291" i="13"/>
  <c r="QJ291" i="13"/>
  <c r="HR289" i="13"/>
  <c r="JM293" i="13"/>
  <c r="BE287" i="13"/>
  <c r="BN287" i="13"/>
  <c r="CE287" i="13"/>
  <c r="CN287" i="13"/>
  <c r="CV283" i="13"/>
  <c r="DN287" i="13"/>
  <c r="DV287" i="13"/>
  <c r="EE287" i="13"/>
  <c r="EV287" i="13"/>
  <c r="FE287" i="13"/>
  <c r="FM287" i="13"/>
  <c r="GE287" i="13"/>
  <c r="GM287" i="13"/>
  <c r="GV287" i="13"/>
  <c r="HD283" i="13"/>
  <c r="HM287" i="13"/>
  <c r="HV287" i="13"/>
  <c r="ID287" i="13"/>
  <c r="IV287" i="13"/>
  <c r="JD287" i="13"/>
  <c r="JM287" i="13"/>
  <c r="KD287" i="13"/>
  <c r="KM287" i="13"/>
  <c r="KU287" i="13"/>
  <c r="LL283" i="13"/>
  <c r="LU287" i="13"/>
  <c r="MD287" i="13"/>
  <c r="MU287" i="13"/>
  <c r="ND287" i="13"/>
  <c r="NL287" i="13"/>
  <c r="OC287" i="13"/>
  <c r="OL287" i="13"/>
  <c r="PL287" i="13"/>
  <c r="PT283" i="13"/>
  <c r="QC287" i="13"/>
  <c r="QT287" i="13"/>
  <c r="D290" i="13"/>
  <c r="D293" i="13" s="1"/>
  <c r="L290" i="13"/>
  <c r="U290" i="13"/>
  <c r="U293" i="13" s="1"/>
  <c r="AC290" i="13"/>
  <c r="AC293" i="13" s="1"/>
  <c r="AL290" i="13"/>
  <c r="BC290" i="13"/>
  <c r="BL290" i="13"/>
  <c r="BL293" i="13" s="1"/>
  <c r="BT284" i="13"/>
  <c r="CC290" i="13"/>
  <c r="CL290" i="13"/>
  <c r="CL293" i="13" s="1"/>
  <c r="CT290" i="13"/>
  <c r="DC290" i="13"/>
  <c r="DC293" i="13" s="1"/>
  <c r="DL290" i="13"/>
  <c r="DT290" i="13"/>
  <c r="DT293" i="13" s="1"/>
  <c r="EC290" i="13"/>
  <c r="EK290" i="13"/>
  <c r="ET290" i="13"/>
  <c r="FK290" i="13"/>
  <c r="FK293" i="13" s="1"/>
  <c r="FT290" i="13"/>
  <c r="GB284" i="13"/>
  <c r="GK290" i="13"/>
  <c r="GT290" i="13"/>
  <c r="GT293" i="13" s="1"/>
  <c r="HB290" i="13"/>
  <c r="HB293" i="13" s="1"/>
  <c r="HK290" i="13"/>
  <c r="HT290" i="13"/>
  <c r="HT293" i="13" s="1"/>
  <c r="IB290" i="13"/>
  <c r="IB293" i="13" s="1"/>
  <c r="IK290" i="13"/>
  <c r="IK293" i="13" s="1"/>
  <c r="IS290" i="13"/>
  <c r="JB290" i="13"/>
  <c r="JS290" i="13"/>
  <c r="KB290" i="13"/>
  <c r="KB293" i="13" s="1"/>
  <c r="KJ284" i="13"/>
  <c r="KS290" i="13"/>
  <c r="LB290" i="13"/>
  <c r="LB293" i="13" s="1"/>
  <c r="LJ290" i="13"/>
  <c r="LJ293" i="13" s="1"/>
  <c r="LS290" i="13"/>
  <c r="LS293" i="13" s="1"/>
  <c r="MB290" i="13"/>
  <c r="MJ290" i="13"/>
  <c r="MJ293" i="13" s="1"/>
  <c r="MS290" i="13"/>
  <c r="MS293" i="13" s="1"/>
  <c r="NA290" i="13"/>
  <c r="NJ290" i="13"/>
  <c r="OA290" i="13"/>
  <c r="OA293" i="13" s="1"/>
  <c r="OJ290" i="13"/>
  <c r="OR284" i="13"/>
  <c r="PA290" i="13"/>
  <c r="PJ290" i="13"/>
  <c r="PJ293" i="13" s="1"/>
  <c r="PR290" i="13"/>
  <c r="QA290" i="13"/>
  <c r="QA293" i="13" s="1"/>
  <c r="QJ290" i="13"/>
  <c r="QR290" i="13"/>
  <c r="AA291" i="13"/>
  <c r="AJ291" i="13"/>
  <c r="AR285" i="13"/>
  <c r="BA291" i="13"/>
  <c r="BJ291" i="13"/>
  <c r="BR291" i="13"/>
  <c r="CA291" i="13"/>
  <c r="CJ291" i="13"/>
  <c r="CR291" i="13"/>
  <c r="DA291" i="13"/>
  <c r="DI291" i="13"/>
  <c r="DR291" i="13"/>
  <c r="EI291" i="13"/>
  <c r="EI293" i="13" s="1"/>
  <c r="ER291" i="13"/>
  <c r="EZ285" i="13"/>
  <c r="FI291" i="13"/>
  <c r="FI293" i="13" s="1"/>
  <c r="FR291" i="13"/>
  <c r="FZ291" i="13"/>
  <c r="FZ293" i="13" s="1"/>
  <c r="GI291" i="13"/>
  <c r="GR291" i="13"/>
  <c r="GR293" i="13" s="1"/>
  <c r="GZ291" i="13"/>
  <c r="GZ293" i="13" s="1"/>
  <c r="HI291" i="13"/>
  <c r="HQ291" i="13"/>
  <c r="HQ293" i="13" s="1"/>
  <c r="HZ291" i="13"/>
  <c r="IQ291" i="13"/>
  <c r="IZ291" i="13"/>
  <c r="IZ293" i="13" s="1"/>
  <c r="JQ291" i="13"/>
  <c r="JZ291" i="13"/>
  <c r="JZ293" i="13" s="1"/>
  <c r="KH291" i="13"/>
  <c r="KQ291" i="13"/>
  <c r="KZ291" i="13"/>
  <c r="LH291" i="13"/>
  <c r="LH293" i="13" s="1"/>
  <c r="LQ291" i="13"/>
  <c r="LY291" i="13"/>
  <c r="MH291" i="13"/>
  <c r="MY291" i="13"/>
  <c r="MY293" i="13" s="1"/>
  <c r="NI291" i="13"/>
  <c r="NR291" i="13"/>
  <c r="NZ291" i="13"/>
  <c r="NZ293" i="13" s="1"/>
  <c r="OI291" i="13"/>
  <c r="OI293" i="13" s="1"/>
  <c r="OQ291" i="13"/>
  <c r="OZ291" i="13"/>
  <c r="PJ291" i="13"/>
  <c r="PR291" i="13"/>
  <c r="QA291" i="13"/>
  <c r="PZ293" i="13"/>
  <c r="QH289" i="13"/>
  <c r="AG287" i="13"/>
  <c r="BF283" i="13"/>
  <c r="EO287" i="13"/>
  <c r="FN283" i="13"/>
  <c r="JV283" i="13"/>
  <c r="NE287" i="13"/>
  <c r="OD283" i="13"/>
  <c r="M290" i="13"/>
  <c r="M293" i="13" s="1"/>
  <c r="V290" i="13"/>
  <c r="AM290" i="13"/>
  <c r="AM293" i="13" s="1"/>
  <c r="AV290" i="13"/>
  <c r="BD290" i="13"/>
  <c r="BD293" i="13" s="1"/>
  <c r="BM290" i="13"/>
  <c r="BV290" i="13"/>
  <c r="CD290" i="13"/>
  <c r="CD293" i="13" s="1"/>
  <c r="CM290" i="13"/>
  <c r="CU290" i="13"/>
  <c r="DD290" i="13"/>
  <c r="DD293" i="13" s="1"/>
  <c r="DU290" i="13"/>
  <c r="ED290" i="13"/>
  <c r="EL284" i="13"/>
  <c r="EU290" i="13"/>
  <c r="FD290" i="13"/>
  <c r="FD293" i="13" s="1"/>
  <c r="FL290" i="13"/>
  <c r="FL293" i="13" s="1"/>
  <c r="FU290" i="13"/>
  <c r="GD290" i="13"/>
  <c r="GL290" i="13"/>
  <c r="GL293" i="13" s="1"/>
  <c r="GU290" i="13"/>
  <c r="HC290" i="13"/>
  <c r="HC293" i="13" s="1"/>
  <c r="HL290" i="13"/>
  <c r="IC290" i="13"/>
  <c r="IC293" i="13" s="1"/>
  <c r="IL290" i="13"/>
  <c r="IT284" i="13"/>
  <c r="JC290" i="13"/>
  <c r="JL290" i="13"/>
  <c r="JT290" i="13"/>
  <c r="JT293" i="13" s="1"/>
  <c r="KC290" i="13"/>
  <c r="KL290" i="13"/>
  <c r="KT290" i="13"/>
  <c r="KT293" i="13" s="1"/>
  <c r="LC290" i="13"/>
  <c r="LC293" i="13" s="1"/>
  <c r="LK290" i="13"/>
  <c r="LT290" i="13"/>
  <c r="MK290" i="13"/>
  <c r="MT290" i="13"/>
  <c r="MT293" i="13" s="1"/>
  <c r="NB284" i="13"/>
  <c r="NK290" i="13"/>
  <c r="NT290" i="13"/>
  <c r="NT293" i="13" s="1"/>
  <c r="OB290" i="13"/>
  <c r="OB293" i="13" s="1"/>
  <c r="OK290" i="13"/>
  <c r="OT290" i="13"/>
  <c r="PB290" i="13"/>
  <c r="PK290" i="13"/>
  <c r="PS290" i="13"/>
  <c r="QB290" i="13"/>
  <c r="QS290" i="13"/>
  <c r="QS293" i="13" s="1"/>
  <c r="K291" i="13"/>
  <c r="T291" i="13"/>
  <c r="AB291" i="13"/>
  <c r="AB293" i="13" s="1"/>
  <c r="AK291" i="13"/>
  <c r="AT291" i="13"/>
  <c r="AT293" i="13" s="1"/>
  <c r="BB291" i="13"/>
  <c r="BK291" i="13"/>
  <c r="BS291" i="13"/>
  <c r="CB291" i="13"/>
  <c r="CS291" i="13"/>
  <c r="DB291" i="13"/>
  <c r="DS291" i="13"/>
  <c r="EB291" i="13"/>
  <c r="EJ291" i="13"/>
  <c r="ES291" i="13"/>
  <c r="FB291" i="13"/>
  <c r="FB293" i="13" s="1"/>
  <c r="FJ291" i="13"/>
  <c r="FS291" i="13"/>
  <c r="GA291" i="13"/>
  <c r="GJ291" i="13"/>
  <c r="HA291" i="13"/>
  <c r="HJ291" i="13"/>
  <c r="HR285" i="13"/>
  <c r="IA291" i="13"/>
  <c r="IA293" i="13" s="1"/>
  <c r="IJ291" i="13"/>
  <c r="IR291" i="13"/>
  <c r="JA291" i="13"/>
  <c r="JJ291" i="13"/>
  <c r="JR291" i="13"/>
  <c r="KA291" i="13"/>
  <c r="KI291" i="13"/>
  <c r="KR291" i="13"/>
  <c r="LI291" i="13"/>
  <c r="LI293" i="13" s="1"/>
  <c r="LR291" i="13"/>
  <c r="MI291" i="13"/>
  <c r="MR291" i="13"/>
  <c r="MZ291" i="13"/>
  <c r="MZ293" i="13" s="1"/>
  <c r="NJ291" i="13"/>
  <c r="OA291" i="13"/>
  <c r="OJ291" i="13"/>
  <c r="OJ293" i="13" s="1"/>
  <c r="OR285" i="13"/>
  <c r="PA291" i="13"/>
  <c r="QU291" i="13"/>
  <c r="QU293" i="13" s="1"/>
  <c r="MK293" i="13"/>
  <c r="NW293" i="13"/>
  <c r="PX291" i="13"/>
  <c r="QF291" i="13"/>
  <c r="QO291" i="13"/>
  <c r="P289" i="13"/>
  <c r="V293" i="13"/>
  <c r="BP293" i="13"/>
  <c r="EB293" i="13"/>
  <c r="HX293" i="13"/>
  <c r="IT289" i="13"/>
  <c r="JV289" i="13"/>
  <c r="KS293" i="13"/>
  <c r="LK293" i="13"/>
  <c r="NF293" i="13"/>
  <c r="QV289" i="13"/>
  <c r="QG291" i="13"/>
  <c r="QP291" i="13"/>
  <c r="DJ289" i="13"/>
  <c r="DS293" i="13"/>
  <c r="OZ293" i="13"/>
  <c r="PQ291" i="13"/>
  <c r="PZ291" i="13"/>
  <c r="QQ291" i="13"/>
  <c r="AP293" i="13"/>
  <c r="CS293" i="13"/>
  <c r="DL293" i="13"/>
  <c r="DX289" i="13"/>
  <c r="ED293" i="13"/>
  <c r="EN293" i="13"/>
  <c r="GG293" i="13"/>
  <c r="GO293" i="13"/>
  <c r="IJ293" i="13"/>
  <c r="JB293" i="13"/>
  <c r="JL293" i="13"/>
  <c r="KD293" i="13"/>
  <c r="LW293" i="13"/>
  <c r="NB289" i="13"/>
  <c r="OD289" i="13"/>
  <c r="OR289" i="13"/>
  <c r="PA293" i="13"/>
  <c r="NK291" i="13"/>
  <c r="NK293" i="13" s="1"/>
  <c r="NT291" i="13"/>
  <c r="OB291" i="13"/>
  <c r="OK291" i="13"/>
  <c r="OT291" i="13"/>
  <c r="PB291" i="13"/>
  <c r="PK291" i="13"/>
  <c r="PS291" i="13"/>
  <c r="QB291" i="13"/>
  <c r="QS291" i="13"/>
  <c r="AD289" i="13"/>
  <c r="AR289" i="13"/>
  <c r="BF289" i="13"/>
  <c r="CC293" i="13"/>
  <c r="CU293" i="13"/>
  <c r="DN293" i="13"/>
  <c r="EX293" i="13"/>
  <c r="HK293" i="13"/>
  <c r="IF289" i="13"/>
  <c r="IL293" i="13"/>
  <c r="IV293" i="13"/>
  <c r="KO293" i="13"/>
  <c r="QL291" i="13"/>
  <c r="QT291" i="13"/>
  <c r="AK293" i="13"/>
  <c r="BV293" i="13"/>
  <c r="GJ293" i="13"/>
  <c r="LZ289" i="13"/>
  <c r="PM291" i="13"/>
  <c r="PV291" i="13"/>
  <c r="QD291" i="13"/>
  <c r="QD293" i="13" s="1"/>
  <c r="QM291" i="13"/>
  <c r="QM293" i="13" s="1"/>
  <c r="T293" i="13"/>
  <c r="DP293" i="13"/>
  <c r="EL289" i="13"/>
  <c r="FN289" i="13"/>
  <c r="GB289" i="13"/>
  <c r="MB293" i="13"/>
  <c r="MN289" i="13"/>
  <c r="OW293" i="13"/>
  <c r="BA293" i="13"/>
  <c r="BR293" i="13"/>
  <c r="CA293" i="13"/>
  <c r="CR293" i="13"/>
  <c r="DA293" i="13"/>
  <c r="DR293" i="13"/>
  <c r="EA293" i="13"/>
  <c r="EZ289" i="13"/>
  <c r="FR293" i="13"/>
  <c r="II293" i="13"/>
  <c r="IQ293" i="13"/>
  <c r="JH289" i="13"/>
  <c r="JQ293" i="13"/>
  <c r="KH293" i="13"/>
  <c r="LY293" i="13"/>
  <c r="NP289" i="13"/>
  <c r="OH293" i="13"/>
  <c r="OP293" i="13"/>
  <c r="PH293" i="13"/>
  <c r="PP293" i="13"/>
  <c r="NE312" i="13"/>
  <c r="NP306" i="13"/>
  <c r="PS293" i="13"/>
  <c r="QB293" i="13"/>
  <c r="CV289" i="13"/>
  <c r="HD289" i="13"/>
  <c r="LL289" i="13"/>
  <c r="MU293" i="13"/>
  <c r="OC293" i="13"/>
  <c r="PL293" i="13"/>
  <c r="PT289" i="13"/>
  <c r="QT293" i="13"/>
  <c r="G293" i="13"/>
  <c r="AX293" i="13"/>
  <c r="CO293" i="13"/>
  <c r="DW293" i="13"/>
  <c r="EO293" i="13"/>
  <c r="FW293" i="13"/>
  <c r="HF293" i="13"/>
  <c r="IN293" i="13"/>
  <c r="KN293" i="13"/>
  <c r="LE293" i="13"/>
  <c r="LV293" i="13"/>
  <c r="MV293" i="13"/>
  <c r="NE293" i="13"/>
  <c r="NV293" i="13"/>
  <c r="PD293" i="13"/>
  <c r="PW293" i="13"/>
  <c r="QE293" i="13"/>
  <c r="CY311" i="13"/>
  <c r="CY308" i="13"/>
  <c r="CY309" i="13" s="1"/>
  <c r="DJ305" i="13"/>
  <c r="R293" i="13"/>
  <c r="Z293" i="13"/>
  <c r="BQ293" i="13"/>
  <c r="CH289" i="13"/>
  <c r="CZ293" i="13"/>
  <c r="EH293" i="13"/>
  <c r="FY293" i="13"/>
  <c r="GP289" i="13"/>
  <c r="GY293" i="13"/>
  <c r="HY293" i="13"/>
  <c r="IP293" i="13"/>
  <c r="IY293" i="13"/>
  <c r="KX289" i="13"/>
  <c r="LX293" i="13"/>
  <c r="NG293" i="13"/>
  <c r="NO293" i="13"/>
  <c r="OG293" i="13"/>
  <c r="PO293" i="13"/>
  <c r="QF293" i="13"/>
  <c r="P305" i="13"/>
  <c r="E308" i="13"/>
  <c r="E309" i="13" s="1"/>
  <c r="E311" i="13"/>
  <c r="LA313" i="13"/>
  <c r="CH298" i="13"/>
  <c r="GP298" i="13"/>
  <c r="KX298" i="13"/>
  <c r="PF298" i="13"/>
  <c r="S311" i="13"/>
  <c r="S308" i="13"/>
  <c r="S309" i="13" s="1"/>
  <c r="AD305" i="13"/>
  <c r="PI312" i="13"/>
  <c r="PT306" i="13"/>
  <c r="HG313" i="13"/>
  <c r="HR307" i="13"/>
  <c r="LL307" i="13"/>
  <c r="FC311" i="13"/>
  <c r="LA312" i="13"/>
  <c r="LL306" i="13"/>
  <c r="P298" i="13"/>
  <c r="DX298" i="13"/>
  <c r="IF298" i="13"/>
  <c r="MN298" i="13"/>
  <c r="QV298" i="13"/>
  <c r="IW312" i="13"/>
  <c r="JH306" i="13"/>
  <c r="AU313" i="13"/>
  <c r="BF307" i="13"/>
  <c r="EO313" i="13"/>
  <c r="EZ307" i="13"/>
  <c r="BW311" i="13"/>
  <c r="BW308" i="13"/>
  <c r="BW309" i="13" s="1"/>
  <c r="CH305" i="13"/>
  <c r="GE311" i="13"/>
  <c r="GE308" i="13"/>
  <c r="GE309" i="13" s="1"/>
  <c r="NE311" i="13"/>
  <c r="NE308" i="13"/>
  <c r="NE309" i="13" s="1"/>
  <c r="NP305" i="13"/>
  <c r="GS312" i="13"/>
  <c r="HD306" i="13"/>
  <c r="CK311" i="13"/>
  <c r="CV305" i="13"/>
  <c r="CV308" i="13" s="1"/>
  <c r="CK308" i="13"/>
  <c r="CK309" i="13" s="1"/>
  <c r="GP305" i="13"/>
  <c r="EO312" i="13"/>
  <c r="EZ306" i="13"/>
  <c r="DM311" i="13"/>
  <c r="GS311" i="13"/>
  <c r="HD305" i="13"/>
  <c r="GS308" i="13"/>
  <c r="GS309" i="13" s="1"/>
  <c r="KM311" i="13"/>
  <c r="KM308" i="13"/>
  <c r="KM309" i="13" s="1"/>
  <c r="NS311" i="13"/>
  <c r="CK312" i="13"/>
  <c r="LO313" i="13"/>
  <c r="LZ307" i="13"/>
  <c r="PI313" i="13"/>
  <c r="AG308" i="13"/>
  <c r="AG309" i="13" s="1"/>
  <c r="AG311" i="13"/>
  <c r="AR305" i="13"/>
  <c r="EA311" i="13"/>
  <c r="KX305" i="13"/>
  <c r="AG312" i="13"/>
  <c r="FC313" i="13"/>
  <c r="FN307" i="13"/>
  <c r="IW313" i="13"/>
  <c r="PT307" i="13"/>
  <c r="BF305" i="13"/>
  <c r="AU308" i="13"/>
  <c r="AU309" i="13" s="1"/>
  <c r="EL305" i="13"/>
  <c r="LA311" i="13"/>
  <c r="LL305" i="13"/>
  <c r="LL308" i="13" s="1"/>
  <c r="LA308" i="13"/>
  <c r="LA309" i="13" s="1"/>
  <c r="OU311" i="13"/>
  <c r="OU308" i="13"/>
  <c r="OU309" i="13" s="1"/>
  <c r="AR306" i="13"/>
  <c r="CK313" i="13"/>
  <c r="JH307" i="13"/>
  <c r="PW313" i="13"/>
  <c r="BI311" i="13"/>
  <c r="BT305" i="13"/>
  <c r="EO311" i="13"/>
  <c r="EO308" i="13"/>
  <c r="EO309" i="13" s="1"/>
  <c r="EZ305" i="13"/>
  <c r="II311" i="13"/>
  <c r="JK313" i="13"/>
  <c r="JV307" i="13"/>
  <c r="NE313" i="13"/>
  <c r="PI311" i="13"/>
  <c r="PI314" i="13" s="1"/>
  <c r="PT305" i="13"/>
  <c r="PI308" i="13"/>
  <c r="PI309" i="13" s="1"/>
  <c r="CY313" i="13"/>
  <c r="DJ307" i="13"/>
  <c r="GS313" i="13"/>
  <c r="IW311" i="13"/>
  <c r="IW308" i="13"/>
  <c r="IW309" i="13" s="1"/>
  <c r="JH305" i="13"/>
  <c r="AG313" i="13"/>
  <c r="HD307" i="13"/>
  <c r="NS313" i="13"/>
  <c r="OD307" i="13"/>
  <c r="AU312" i="13"/>
  <c r="CY312" i="13"/>
  <c r="FC312" i="13"/>
  <c r="HG312" i="13"/>
  <c r="JK312" i="13"/>
  <c r="LO312" i="13"/>
  <c r="NS312" i="13"/>
  <c r="PW312" i="13"/>
  <c r="QH307" i="13"/>
  <c r="FC308" i="13"/>
  <c r="FC309" i="13" s="1"/>
  <c r="NS308" i="13"/>
  <c r="NS309" i="13" s="1"/>
  <c r="HG311" i="13"/>
  <c r="JK311" i="13"/>
  <c r="LO311" i="13"/>
  <c r="PW311" i="13"/>
  <c r="E313" i="13"/>
  <c r="BI313" i="13"/>
  <c r="DM313" i="13"/>
  <c r="FQ313" i="13"/>
  <c r="HU313" i="13"/>
  <c r="JY313" i="13"/>
  <c r="MC313" i="13"/>
  <c r="OG313" i="13"/>
  <c r="QK313" i="13"/>
  <c r="DM308" i="13"/>
  <c r="DM309" i="13" s="1"/>
  <c r="FN305" i="13"/>
  <c r="FN308" i="13" s="1"/>
  <c r="HR305" i="13"/>
  <c r="JV305" i="13"/>
  <c r="LZ305" i="13"/>
  <c r="OD305" i="13"/>
  <c r="QH305" i="13"/>
  <c r="E312" i="13"/>
  <c r="BI312" i="13"/>
  <c r="DM312" i="13"/>
  <c r="FQ312" i="13"/>
  <c r="HU312" i="13"/>
  <c r="JY312" i="13"/>
  <c r="MC312" i="13"/>
  <c r="OG312" i="13"/>
  <c r="QK312" i="13"/>
  <c r="P307" i="13"/>
  <c r="BT307" i="13"/>
  <c r="DX307" i="13"/>
  <c r="GB307" i="13"/>
  <c r="IF307" i="13"/>
  <c r="KJ307" i="13"/>
  <c r="MN307" i="13"/>
  <c r="OR307" i="13"/>
  <c r="QV307" i="13"/>
  <c r="QV308" i="13" s="1"/>
  <c r="QV309" i="13" s="1"/>
  <c r="FQ311" i="13"/>
  <c r="HU311" i="13"/>
  <c r="HU314" i="13" s="1"/>
  <c r="JY311" i="13"/>
  <c r="JY314" i="13" s="1"/>
  <c r="MC311" i="13"/>
  <c r="OG311" i="13"/>
  <c r="QK311" i="13"/>
  <c r="P306" i="13"/>
  <c r="BT306" i="13"/>
  <c r="DX306" i="13"/>
  <c r="S313" i="13"/>
  <c r="BW313" i="13"/>
  <c r="EA313" i="13"/>
  <c r="GE313" i="13"/>
  <c r="II313" i="13"/>
  <c r="KM313" i="13"/>
  <c r="MQ313" i="13"/>
  <c r="OU313" i="13"/>
  <c r="DX305" i="13"/>
  <c r="GB305" i="13"/>
  <c r="GB308" i="13" s="1"/>
  <c r="GB309" i="13" s="1"/>
  <c r="IF305" i="13"/>
  <c r="IF308" i="13" s="1"/>
  <c r="IF309" i="13" s="1"/>
  <c r="KJ305" i="13"/>
  <c r="KJ308" i="13" s="1"/>
  <c r="KJ309" i="13" s="1"/>
  <c r="MN305" i="13"/>
  <c r="MN308" i="13" s="1"/>
  <c r="MN309" i="13" s="1"/>
  <c r="OR305" i="13"/>
  <c r="OR308" i="13" s="1"/>
  <c r="OR309" i="13" s="1"/>
  <c r="S312" i="13"/>
  <c r="BW312" i="13"/>
  <c r="EA312" i="13"/>
  <c r="GE312" i="13"/>
  <c r="II312" i="13"/>
  <c r="KM312" i="13"/>
  <c r="MQ312" i="13"/>
  <c r="OU312" i="13"/>
  <c r="AD307" i="13"/>
  <c r="CH307" i="13"/>
  <c r="EL307" i="13"/>
  <c r="GP307" i="13"/>
  <c r="IT307" i="13"/>
  <c r="IT308" i="13" s="1"/>
  <c r="IT309" i="13" s="1"/>
  <c r="KX307" i="13"/>
  <c r="NB307" i="13"/>
  <c r="NB308" i="13" s="1"/>
  <c r="NB309" i="13" s="1"/>
  <c r="PF307" i="13"/>
  <c r="PF308" i="13" s="1"/>
  <c r="PF309" i="13" s="1"/>
  <c r="HG308" i="13"/>
  <c r="HG309" i="13" s="1"/>
  <c r="LO308" i="13"/>
  <c r="LO309" i="13" s="1"/>
  <c r="PW308" i="13"/>
  <c r="PW309" i="13" s="1"/>
  <c r="RJ323" i="13"/>
  <c r="RJ334" i="13"/>
  <c r="RJ354" i="13"/>
  <c r="RJ324" i="13"/>
  <c r="RJ322" i="13"/>
  <c r="RJ342" i="13"/>
  <c r="IW242" i="13" l="1"/>
  <c r="AU242" i="13"/>
  <c r="AU244" i="13" s="1"/>
  <c r="LA242" i="13"/>
  <c r="KM226" i="13"/>
  <c r="NB285" i="13"/>
  <c r="EO256" i="13"/>
  <c r="CK106" i="13"/>
  <c r="HG201" i="13"/>
  <c r="AG226" i="13"/>
  <c r="QH308" i="13"/>
  <c r="NE314" i="13"/>
  <c r="HU201" i="13"/>
  <c r="EO226" i="13"/>
  <c r="EL285" i="13"/>
  <c r="MQ287" i="13"/>
  <c r="BW287" i="13"/>
  <c r="QH258" i="13"/>
  <c r="KX207" i="13"/>
  <c r="IT194" i="13"/>
  <c r="HR247" i="13"/>
  <c r="GP253" i="13"/>
  <c r="FN219" i="13"/>
  <c r="CH252" i="13"/>
  <c r="BF313" i="13"/>
  <c r="FQ189" i="13"/>
  <c r="LO201" i="13"/>
  <c r="BI314" i="13"/>
  <c r="EA287" i="13"/>
  <c r="EA226" i="13"/>
  <c r="S293" i="13"/>
  <c r="DX308" i="13"/>
  <c r="DX309" i="13" s="1"/>
  <c r="HR308" i="13"/>
  <c r="HR309" i="13" s="1"/>
  <c r="GS314" i="13"/>
  <c r="NJ293" i="13"/>
  <c r="JR293" i="13"/>
  <c r="GV293" i="13"/>
  <c r="JF293" i="13"/>
  <c r="FX293" i="13"/>
  <c r="CP293" i="13"/>
  <c r="CM293" i="13"/>
  <c r="HW293" i="13"/>
  <c r="EW293" i="13"/>
  <c r="BX293" i="13"/>
  <c r="DV293" i="13"/>
  <c r="KL293" i="13"/>
  <c r="PR293" i="13"/>
  <c r="EC293" i="13"/>
  <c r="II314" i="13"/>
  <c r="II315" i="13" s="1"/>
  <c r="NS314" i="13"/>
  <c r="DJ308" i="13"/>
  <c r="AB226" i="13"/>
  <c r="QT189" i="13"/>
  <c r="OP238" i="13"/>
  <c r="QH313" i="13"/>
  <c r="IY238" i="13"/>
  <c r="OG314" i="13"/>
  <c r="OG315" i="13" s="1"/>
  <c r="OD308" i="13"/>
  <c r="LO314" i="13"/>
  <c r="LO315" i="13" s="1"/>
  <c r="AG314" i="13"/>
  <c r="PB293" i="13"/>
  <c r="GX293" i="13"/>
  <c r="AY293" i="13"/>
  <c r="IM293" i="13"/>
  <c r="LU293" i="13"/>
  <c r="DJ312" i="13"/>
  <c r="JK314" i="13"/>
  <c r="QO293" i="13"/>
  <c r="DZ293" i="13"/>
  <c r="AQ293" i="13"/>
  <c r="JV308" i="13"/>
  <c r="CH308" i="13"/>
  <c r="CH309" i="13" s="1"/>
  <c r="QR293" i="13"/>
  <c r="NI293" i="13"/>
  <c r="KA293" i="13"/>
  <c r="HA293" i="13"/>
  <c r="HR181" i="13"/>
  <c r="LB189" i="13"/>
  <c r="NB215" i="13"/>
  <c r="IM238" i="13"/>
  <c r="HK238" i="13"/>
  <c r="GI167" i="13"/>
  <c r="EE226" i="13"/>
  <c r="CS201" i="13"/>
  <c r="BQ256" i="13"/>
  <c r="AY189" i="13"/>
  <c r="AY201" i="13"/>
  <c r="W167" i="13"/>
  <c r="W303" i="13"/>
  <c r="DA173" i="13"/>
  <c r="QJ293" i="13"/>
  <c r="PQ293" i="13"/>
  <c r="MR293" i="13"/>
  <c r="JJ293" i="13"/>
  <c r="GA293" i="13"/>
  <c r="PX293" i="13"/>
  <c r="JG293" i="13"/>
  <c r="GH293" i="13"/>
  <c r="DH293" i="13"/>
  <c r="LD293" i="13"/>
  <c r="CN293" i="13"/>
  <c r="HW156" i="13"/>
  <c r="GV303" i="13"/>
  <c r="EL186" i="13"/>
  <c r="FZ173" i="13"/>
  <c r="HA173" i="13"/>
  <c r="QG156" i="13"/>
  <c r="QG201" i="13"/>
  <c r="PY201" i="13"/>
  <c r="OW315" i="13"/>
  <c r="OW201" i="13"/>
  <c r="OW314" i="13"/>
  <c r="NU238" i="13"/>
  <c r="NA238" i="13"/>
  <c r="MS256" i="13"/>
  <c r="MI256" i="13"/>
  <c r="MI314" i="13"/>
  <c r="LY189" i="13"/>
  <c r="LY173" i="13"/>
  <c r="LY238" i="13"/>
  <c r="LY314" i="13"/>
  <c r="LQ173" i="13"/>
  <c r="LQ238" i="13"/>
  <c r="LQ314" i="13"/>
  <c r="JC314" i="13"/>
  <c r="JC315" i="13" s="1"/>
  <c r="IS189" i="13"/>
  <c r="IS314" i="13"/>
  <c r="IS315" i="13" s="1"/>
  <c r="IK226" i="13"/>
  <c r="HI189" i="13"/>
  <c r="GY189" i="13"/>
  <c r="GG189" i="13"/>
  <c r="FM238" i="13"/>
  <c r="DI238" i="13"/>
  <c r="DI303" i="13"/>
  <c r="DA238" i="13"/>
  <c r="CG189" i="13"/>
  <c r="BE226" i="13"/>
  <c r="BE238" i="13"/>
  <c r="AW201" i="13"/>
  <c r="AM226" i="13"/>
  <c r="AM314" i="13"/>
  <c r="U189" i="13"/>
  <c r="U226" i="13"/>
  <c r="K238" i="13"/>
  <c r="PX226" i="13"/>
  <c r="PN201" i="13"/>
  <c r="OV189" i="13"/>
  <c r="OL256" i="13"/>
  <c r="OL314" i="13"/>
  <c r="OB314" i="13"/>
  <c r="NT256" i="13"/>
  <c r="NJ189" i="13"/>
  <c r="NJ226" i="13"/>
  <c r="LX226" i="13"/>
  <c r="LP256" i="13"/>
  <c r="LF201" i="13"/>
  <c r="LF314" i="13"/>
  <c r="KV226" i="13"/>
  <c r="JL238" i="13"/>
  <c r="JL256" i="13"/>
  <c r="IR256" i="13"/>
  <c r="IJ189" i="13"/>
  <c r="HP189" i="13"/>
  <c r="HZ293" i="13"/>
  <c r="CE293" i="13"/>
  <c r="GK293" i="13"/>
  <c r="GL256" i="13"/>
  <c r="AI303" i="13"/>
  <c r="IX173" i="13"/>
  <c r="KH303" i="13"/>
  <c r="JZ173" i="13"/>
  <c r="JZ303" i="13"/>
  <c r="JF303" i="13"/>
  <c r="BR303" i="13"/>
  <c r="OD233" i="13"/>
  <c r="LS256" i="13"/>
  <c r="FM303" i="13"/>
  <c r="QP303" i="13"/>
  <c r="OV173" i="13"/>
  <c r="KN173" i="13"/>
  <c r="KN303" i="13"/>
  <c r="QH267" i="13"/>
  <c r="PB238" i="13"/>
  <c r="MX238" i="13"/>
  <c r="LZ207" i="13"/>
  <c r="LZ230" i="13"/>
  <c r="LZ313" i="13"/>
  <c r="KX182" i="13"/>
  <c r="KX213" i="13"/>
  <c r="JV195" i="13"/>
  <c r="JV312" i="13"/>
  <c r="HR182" i="13"/>
  <c r="HR205" i="13"/>
  <c r="GP251" i="13"/>
  <c r="FN193" i="13"/>
  <c r="FN252" i="13"/>
  <c r="DF238" i="13"/>
  <c r="QM238" i="13"/>
  <c r="NO238" i="13"/>
  <c r="NG189" i="13"/>
  <c r="LU201" i="13"/>
  <c r="IY156" i="13"/>
  <c r="IO256" i="13"/>
  <c r="HW238" i="13"/>
  <c r="EG201" i="13"/>
  <c r="CC156" i="13"/>
  <c r="BS156" i="13"/>
  <c r="BS238" i="13"/>
  <c r="BA167" i="13"/>
  <c r="AQ256" i="13"/>
  <c r="O173" i="13"/>
  <c r="G189" i="13"/>
  <c r="PW256" i="13"/>
  <c r="QH199" i="13"/>
  <c r="GJ189" i="13"/>
  <c r="CB201" i="13"/>
  <c r="NW189" i="13"/>
  <c r="LZ196" i="13"/>
  <c r="GI189" i="13"/>
  <c r="FY201" i="13"/>
  <c r="AO173" i="13"/>
  <c r="AO256" i="13"/>
  <c r="QQ173" i="13"/>
  <c r="CQ167" i="13"/>
  <c r="BS293" i="13"/>
  <c r="PY293" i="13"/>
  <c r="NH293" i="13"/>
  <c r="AA293" i="13"/>
  <c r="MM293" i="13"/>
  <c r="JN293" i="13"/>
  <c r="GN293" i="13"/>
  <c r="DF293" i="13"/>
  <c r="X293" i="13"/>
  <c r="OO293" i="13"/>
  <c r="LP293" i="13"/>
  <c r="EY293" i="13"/>
  <c r="BZ293" i="13"/>
  <c r="FT293" i="13"/>
  <c r="OJ156" i="13"/>
  <c r="H173" i="13"/>
  <c r="DO189" i="13"/>
  <c r="OC201" i="13"/>
  <c r="MK173" i="13"/>
  <c r="PY156" i="13"/>
  <c r="PY256" i="13"/>
  <c r="PO256" i="13"/>
  <c r="PO303" i="13"/>
  <c r="OC256" i="13"/>
  <c r="LY156" i="13"/>
  <c r="KW314" i="13"/>
  <c r="KO256" i="13"/>
  <c r="KE173" i="13"/>
  <c r="JU303" i="13"/>
  <c r="HQ314" i="13"/>
  <c r="GY256" i="13"/>
  <c r="GY303" i="13"/>
  <c r="FW201" i="13"/>
  <c r="DS201" i="13"/>
  <c r="CQ256" i="13"/>
  <c r="CG256" i="13"/>
  <c r="K201" i="13"/>
  <c r="CH207" i="13"/>
  <c r="PN189" i="13"/>
  <c r="MZ303" i="13"/>
  <c r="KV303" i="13"/>
  <c r="KN238" i="13"/>
  <c r="KN314" i="13"/>
  <c r="JX137" i="13"/>
  <c r="JX128" i="13"/>
  <c r="JX138" i="13"/>
  <c r="MI293" i="13"/>
  <c r="LT293" i="13"/>
  <c r="JC293" i="13"/>
  <c r="IS293" i="13"/>
  <c r="KR293" i="13"/>
  <c r="DE293" i="13"/>
  <c r="ON293" i="13"/>
  <c r="LF293" i="13"/>
  <c r="IO293" i="13"/>
  <c r="FG293" i="13"/>
  <c r="ET293" i="13"/>
  <c r="BN293" i="13"/>
  <c r="JU293" i="13"/>
  <c r="LQ293" i="13"/>
  <c r="FZ167" i="13"/>
  <c r="BR189" i="13"/>
  <c r="NK315" i="13"/>
  <c r="OY156" i="13"/>
  <c r="OO303" i="13"/>
  <c r="AW173" i="13"/>
  <c r="OM303" i="13"/>
  <c r="LG303" i="13"/>
  <c r="IK303" i="13"/>
  <c r="IA303" i="13"/>
  <c r="EU303" i="13"/>
  <c r="EC303" i="13"/>
  <c r="DS303" i="13"/>
  <c r="OD179" i="13"/>
  <c r="NT303" i="13"/>
  <c r="JT303" i="13"/>
  <c r="HD65" i="13"/>
  <c r="GS106" i="13"/>
  <c r="AU260" i="13"/>
  <c r="QQ293" i="13"/>
  <c r="FS293" i="13"/>
  <c r="FU293" i="13"/>
  <c r="NY293" i="13"/>
  <c r="LG293" i="13"/>
  <c r="I293" i="13"/>
  <c r="NR293" i="13"/>
  <c r="KI293" i="13"/>
  <c r="HJ293" i="13"/>
  <c r="EJ293" i="13"/>
  <c r="BB293" i="13"/>
  <c r="IT287" i="13"/>
  <c r="NU293" i="13"/>
  <c r="BM293" i="13"/>
  <c r="GW293" i="13"/>
  <c r="DO293" i="13"/>
  <c r="AO293" i="13"/>
  <c r="EK293" i="13"/>
  <c r="MH293" i="13"/>
  <c r="AW293" i="13"/>
  <c r="JS293" i="13"/>
  <c r="AL293" i="13"/>
  <c r="BC293" i="13"/>
  <c r="ID293" i="13"/>
  <c r="QD303" i="13"/>
  <c r="QH252" i="13"/>
  <c r="NB254" i="13"/>
  <c r="LD303" i="13"/>
  <c r="GL173" i="13"/>
  <c r="GP233" i="13"/>
  <c r="EH303" i="13"/>
  <c r="NY303" i="13"/>
  <c r="KI156" i="13"/>
  <c r="JG303" i="13"/>
  <c r="IO303" i="13"/>
  <c r="HM303" i="13"/>
  <c r="DE314" i="13"/>
  <c r="DE315" i="13" s="1"/>
  <c r="CU201" i="13"/>
  <c r="CU303" i="13"/>
  <c r="BK303" i="13"/>
  <c r="AI167" i="13"/>
  <c r="JK256" i="13"/>
  <c r="NN201" i="13"/>
  <c r="JP156" i="13"/>
  <c r="DV314" i="13"/>
  <c r="DD303" i="13"/>
  <c r="CL303" i="13"/>
  <c r="X201" i="13"/>
  <c r="LI303" i="13"/>
  <c r="AY303" i="13"/>
  <c r="JV179" i="13"/>
  <c r="HZ173" i="13"/>
  <c r="FV303" i="13"/>
  <c r="ET303" i="13"/>
  <c r="BD303" i="13"/>
  <c r="AV303" i="13"/>
  <c r="OU242" i="13"/>
  <c r="OG242" i="13"/>
  <c r="OG244" i="13" s="1"/>
  <c r="OG260" i="13" s="1"/>
  <c r="OG274" i="13" s="1"/>
  <c r="FQ242" i="13"/>
  <c r="FQ244" i="13" s="1"/>
  <c r="FQ260" i="13" s="1"/>
  <c r="LH303" i="13"/>
  <c r="IB303" i="13"/>
  <c r="FF156" i="13"/>
  <c r="JY242" i="13"/>
  <c r="HU106" i="13"/>
  <c r="BF53" i="13"/>
  <c r="QE173" i="13"/>
  <c r="IQ173" i="13"/>
  <c r="GS242" i="13"/>
  <c r="GS244" i="13" s="1"/>
  <c r="GS260" i="13" s="1"/>
  <c r="S106" i="13"/>
  <c r="BT106" i="13"/>
  <c r="KU173" i="13"/>
  <c r="EI303" i="13"/>
  <c r="PT106" i="13"/>
  <c r="IR238" i="13"/>
  <c r="GF303" i="13"/>
  <c r="DR303" i="13"/>
  <c r="CZ314" i="13"/>
  <c r="QV233" i="13"/>
  <c r="PP303" i="13"/>
  <c r="PT179" i="13"/>
  <c r="NL314" i="13"/>
  <c r="MJ256" i="13"/>
  <c r="LR256" i="13"/>
  <c r="JN189" i="13"/>
  <c r="JH313" i="13"/>
  <c r="GZ256" i="13"/>
  <c r="HD301" i="13"/>
  <c r="GH173" i="13"/>
  <c r="FF201" i="13"/>
  <c r="EZ194" i="13"/>
  <c r="ED238" i="13"/>
  <c r="DT238" i="13"/>
  <c r="DX185" i="13"/>
  <c r="CV187" i="13"/>
  <c r="JV106" i="13"/>
  <c r="NI256" i="13"/>
  <c r="FK238" i="13"/>
  <c r="ES314" i="13"/>
  <c r="DQ156" i="13"/>
  <c r="BM201" i="13"/>
  <c r="LA106" i="13"/>
  <c r="GX173" i="13"/>
  <c r="AR53" i="13"/>
  <c r="GZ303" i="13"/>
  <c r="L303" i="13"/>
  <c r="L262" i="13" s="1"/>
  <c r="NS242" i="13"/>
  <c r="AR65" i="13"/>
  <c r="HH189" i="13"/>
  <c r="GX226" i="13"/>
  <c r="GF189" i="13"/>
  <c r="FD201" i="13"/>
  <c r="ET189" i="13"/>
  <c r="ET226" i="13"/>
  <c r="EB238" i="13"/>
  <c r="DH189" i="13"/>
  <c r="CZ238" i="13"/>
  <c r="BX226" i="13"/>
  <c r="BX256" i="13"/>
  <c r="BF198" i="13"/>
  <c r="AB201" i="13"/>
  <c r="T189" i="13"/>
  <c r="CH53" i="13"/>
  <c r="FQ106" i="13"/>
  <c r="AG242" i="13"/>
  <c r="AU106" i="13"/>
  <c r="GM173" i="13"/>
  <c r="FU173" i="13"/>
  <c r="DG303" i="13"/>
  <c r="BM314" i="13"/>
  <c r="CK242" i="13"/>
  <c r="CK244" i="13" s="1"/>
  <c r="CK260" i="13" s="1"/>
  <c r="FN183" i="13"/>
  <c r="ON201" i="13"/>
  <c r="MT201" i="13"/>
  <c r="KP314" i="13"/>
  <c r="JD303" i="13"/>
  <c r="DT303" i="13"/>
  <c r="BZ238" i="13"/>
  <c r="BZ314" i="13"/>
  <c r="JY315" i="13"/>
  <c r="NS244" i="13"/>
  <c r="PW303" i="13"/>
  <c r="OA303" i="13"/>
  <c r="MY201" i="13"/>
  <c r="KM303" i="13"/>
  <c r="JA303" i="13"/>
  <c r="GW156" i="13"/>
  <c r="FK303" i="13"/>
  <c r="BW303" i="13"/>
  <c r="AA167" i="13"/>
  <c r="BI106" i="13"/>
  <c r="BI108" i="13" s="1"/>
  <c r="BI124" i="13" s="1"/>
  <c r="KJ106" i="13"/>
  <c r="HR185" i="13"/>
  <c r="AN173" i="13"/>
  <c r="AR90" i="13"/>
  <c r="AR106" i="13" s="1"/>
  <c r="AR108" i="13" s="1"/>
  <c r="AR124" i="13" s="1"/>
  <c r="AG91" i="13"/>
  <c r="NS106" i="13"/>
  <c r="II106" i="13"/>
  <c r="JL201" i="13"/>
  <c r="JB303" i="13"/>
  <c r="IR303" i="13"/>
  <c r="IJ256" i="13"/>
  <c r="HZ189" i="13"/>
  <c r="HP173" i="13"/>
  <c r="GX256" i="13"/>
  <c r="GX314" i="13"/>
  <c r="EB314" i="13"/>
  <c r="CZ315" i="13"/>
  <c r="DJ210" i="13"/>
  <c r="CP189" i="13"/>
  <c r="BX303" i="13"/>
  <c r="AV189" i="13"/>
  <c r="AL314" i="13"/>
  <c r="J256" i="13"/>
  <c r="OU106" i="13"/>
  <c r="OU108" i="13" s="1"/>
  <c r="OU124" i="13" s="1"/>
  <c r="QV195" i="13"/>
  <c r="PZ201" i="13"/>
  <c r="PT187" i="13"/>
  <c r="PT196" i="13"/>
  <c r="PT216" i="13"/>
  <c r="OX189" i="13"/>
  <c r="ON167" i="13"/>
  <c r="NL315" i="13"/>
  <c r="NL226" i="13"/>
  <c r="NL238" i="13"/>
  <c r="MT226" i="13"/>
  <c r="MT256" i="13"/>
  <c r="LH189" i="13"/>
  <c r="LL236" i="13"/>
  <c r="KF156" i="13"/>
  <c r="JN201" i="13"/>
  <c r="HJ201" i="13"/>
  <c r="GZ189" i="13"/>
  <c r="GH256" i="13"/>
  <c r="ED226" i="13"/>
  <c r="DT314" i="13"/>
  <c r="CV236" i="13"/>
  <c r="BP238" i="13"/>
  <c r="L189" i="13"/>
  <c r="P182" i="13"/>
  <c r="P213" i="13"/>
  <c r="QO226" i="13"/>
  <c r="QO256" i="13"/>
  <c r="PM256" i="13"/>
  <c r="OK173" i="13"/>
  <c r="OA189" i="13"/>
  <c r="MQ314" i="13"/>
  <c r="MQ315" i="13" s="1"/>
  <c r="MG201" i="13"/>
  <c r="MG256" i="13"/>
  <c r="LW201" i="13"/>
  <c r="LW303" i="13"/>
  <c r="KU238" i="13"/>
  <c r="JS226" i="13"/>
  <c r="JS238" i="13"/>
  <c r="HY173" i="13"/>
  <c r="GW189" i="13"/>
  <c r="FK189" i="13"/>
  <c r="FK314" i="13"/>
  <c r="ES315" i="13"/>
  <c r="EI201" i="13"/>
  <c r="DQ167" i="13"/>
  <c r="DQ201" i="13"/>
  <c r="DQ314" i="13"/>
  <c r="CE226" i="13"/>
  <c r="BM315" i="13"/>
  <c r="AA189" i="13"/>
  <c r="AA226" i="13"/>
  <c r="AA256" i="13"/>
  <c r="AA303" i="13"/>
  <c r="IW293" i="13"/>
  <c r="AG293" i="13"/>
  <c r="CT173" i="13"/>
  <c r="AZ173" i="13"/>
  <c r="LZ163" i="13"/>
  <c r="EW156" i="13"/>
  <c r="PQ173" i="13"/>
  <c r="OY173" i="13"/>
  <c r="HX173" i="13"/>
  <c r="PY173" i="13"/>
  <c r="NU173" i="13"/>
  <c r="MI173" i="13"/>
  <c r="JU167" i="13"/>
  <c r="JC156" i="13"/>
  <c r="IK173" i="13"/>
  <c r="GG167" i="13"/>
  <c r="EC173" i="13"/>
  <c r="AM167" i="13"/>
  <c r="BJ167" i="13"/>
  <c r="GG156" i="13"/>
  <c r="QP156" i="13"/>
  <c r="KD173" i="13"/>
  <c r="FL156" i="13"/>
  <c r="CH170" i="13"/>
  <c r="LL161" i="13"/>
  <c r="KJ171" i="13"/>
  <c r="GH167" i="13"/>
  <c r="EV173" i="13"/>
  <c r="EZ161" i="13"/>
  <c r="ED167" i="13"/>
  <c r="BZ167" i="13"/>
  <c r="AN156" i="13"/>
  <c r="AR163" i="13"/>
  <c r="LA244" i="13"/>
  <c r="LA260" i="13" s="1"/>
  <c r="LA273" i="13" s="1"/>
  <c r="M128" i="13"/>
  <c r="DI156" i="13"/>
  <c r="QL167" i="13"/>
  <c r="NX173" i="13"/>
  <c r="GV173" i="13"/>
  <c r="ER167" i="13"/>
  <c r="NO173" i="13"/>
  <c r="GU167" i="13"/>
  <c r="PJ173" i="13"/>
  <c r="OH173" i="13"/>
  <c r="JP173" i="13"/>
  <c r="FR173" i="13"/>
  <c r="DD156" i="13"/>
  <c r="OO173" i="13"/>
  <c r="MU173" i="13"/>
  <c r="KG173" i="13"/>
  <c r="W173" i="13"/>
  <c r="FN165" i="13"/>
  <c r="J173" i="13"/>
  <c r="OK156" i="13"/>
  <c r="M137" i="13"/>
  <c r="JR167" i="13"/>
  <c r="PK173" i="13"/>
  <c r="MM173" i="13"/>
  <c r="PE156" i="13"/>
  <c r="LS156" i="13"/>
  <c r="BY156" i="13"/>
  <c r="GP154" i="13"/>
  <c r="FN162" i="13"/>
  <c r="AG244" i="13"/>
  <c r="AG260" i="13" s="1"/>
  <c r="AG273" i="13" s="1"/>
  <c r="QH171" i="13"/>
  <c r="PB167" i="13"/>
  <c r="NH156" i="13"/>
  <c r="NB171" i="13"/>
  <c r="LZ154" i="13"/>
  <c r="LZ165" i="13"/>
  <c r="LD167" i="13"/>
  <c r="KX161" i="13"/>
  <c r="KX171" i="13"/>
  <c r="JV162" i="13"/>
  <c r="IH167" i="13"/>
  <c r="IT161" i="13"/>
  <c r="FJ167" i="13"/>
  <c r="FN164" i="13"/>
  <c r="DF173" i="13"/>
  <c r="DJ163" i="13"/>
  <c r="DJ165" i="13"/>
  <c r="CH161" i="13"/>
  <c r="BF171" i="13"/>
  <c r="BF160" i="13"/>
  <c r="Z156" i="13"/>
  <c r="AD161" i="13"/>
  <c r="PK167" i="13"/>
  <c r="PA167" i="13"/>
  <c r="NO167" i="13"/>
  <c r="NG173" i="13"/>
  <c r="KI167" i="13"/>
  <c r="JG167" i="13"/>
  <c r="IE167" i="13"/>
  <c r="GA167" i="13"/>
  <c r="FS167" i="13"/>
  <c r="EY167" i="13"/>
  <c r="CU167" i="13"/>
  <c r="BS173" i="13"/>
  <c r="GY167" i="13"/>
  <c r="OP173" i="13"/>
  <c r="HL167" i="13"/>
  <c r="FH167" i="13"/>
  <c r="EX167" i="13"/>
  <c r="HZ167" i="13"/>
  <c r="NW156" i="13"/>
  <c r="AJ156" i="13"/>
  <c r="QA156" i="13"/>
  <c r="PQ156" i="13"/>
  <c r="DU156" i="13"/>
  <c r="DC173" i="13"/>
  <c r="HI167" i="13"/>
  <c r="DI167" i="13"/>
  <c r="BO173" i="13"/>
  <c r="NJ156" i="13"/>
  <c r="MH167" i="13"/>
  <c r="EJ156" i="13"/>
  <c r="EV156" i="13"/>
  <c r="AD159" i="13"/>
  <c r="P154" i="13"/>
  <c r="CE173" i="13"/>
  <c r="LV173" i="13"/>
  <c r="GL167" i="13"/>
  <c r="AJ167" i="13"/>
  <c r="EF156" i="13"/>
  <c r="HW173" i="13"/>
  <c r="EY156" i="13"/>
  <c r="EQ156" i="13"/>
  <c r="MV156" i="13"/>
  <c r="LJ156" i="13"/>
  <c r="IN173" i="13"/>
  <c r="GJ156" i="13"/>
  <c r="FH156" i="13"/>
  <c r="OO156" i="13"/>
  <c r="CA167" i="13"/>
  <c r="MS167" i="13"/>
  <c r="ED156" i="13"/>
  <c r="QO156" i="13"/>
  <c r="FU156" i="13"/>
  <c r="BC156" i="13"/>
  <c r="CP173" i="13"/>
  <c r="KS173" i="13"/>
  <c r="FJ156" i="13"/>
  <c r="DZ167" i="13"/>
  <c r="R167" i="13"/>
  <c r="QM173" i="13"/>
  <c r="GU173" i="13"/>
  <c r="BQ167" i="13"/>
  <c r="OP156" i="13"/>
  <c r="NX156" i="13"/>
  <c r="GT173" i="13"/>
  <c r="KE156" i="13"/>
  <c r="IZ156" i="13"/>
  <c r="PE173" i="13"/>
  <c r="MS156" i="13"/>
  <c r="IS156" i="13"/>
  <c r="GO167" i="13"/>
  <c r="AW156" i="13"/>
  <c r="KT173" i="13"/>
  <c r="G156" i="13"/>
  <c r="PF165" i="13"/>
  <c r="NT167" i="13"/>
  <c r="MR156" i="13"/>
  <c r="MR173" i="13"/>
  <c r="KX154" i="13"/>
  <c r="JL173" i="13"/>
  <c r="JB167" i="13"/>
  <c r="GF167" i="13"/>
  <c r="BN173" i="13"/>
  <c r="AL173" i="13"/>
  <c r="PI244" i="13"/>
  <c r="PI260" i="13" s="1"/>
  <c r="PI274" i="13" s="1"/>
  <c r="OD164" i="13"/>
  <c r="LV167" i="13"/>
  <c r="LD173" i="13"/>
  <c r="KB167" i="13"/>
  <c r="IP156" i="13"/>
  <c r="GL156" i="13"/>
  <c r="GP162" i="13"/>
  <c r="EH167" i="13"/>
  <c r="CN173" i="13"/>
  <c r="CH164" i="13"/>
  <c r="PA173" i="13"/>
  <c r="NO156" i="13"/>
  <c r="JG156" i="13"/>
  <c r="IY167" i="13"/>
  <c r="GU156" i="13"/>
  <c r="GA173" i="13"/>
  <c r="FW156" i="13"/>
  <c r="OH167" i="13"/>
  <c r="GT167" i="13"/>
  <c r="CB173" i="13"/>
  <c r="HN156" i="13"/>
  <c r="KG156" i="13"/>
  <c r="HK167" i="13"/>
  <c r="KW167" i="13"/>
  <c r="HR160" i="13"/>
  <c r="EJ167" i="13"/>
  <c r="J167" i="13"/>
  <c r="LR167" i="13"/>
  <c r="FX173" i="13"/>
  <c r="DT173" i="13"/>
  <c r="DB173" i="13"/>
  <c r="PM167" i="13"/>
  <c r="EI167" i="13"/>
  <c r="CO156" i="13"/>
  <c r="ID138" i="13"/>
  <c r="ID137" i="13"/>
  <c r="ID128" i="13"/>
  <c r="FE138" i="13"/>
  <c r="FE137" i="13"/>
  <c r="FE128" i="13"/>
  <c r="CE138" i="13"/>
  <c r="CE137" i="13"/>
  <c r="CE128" i="13"/>
  <c r="LT138" i="13"/>
  <c r="LT137" i="13"/>
  <c r="LT128" i="13"/>
  <c r="JC138" i="13"/>
  <c r="JC137" i="13"/>
  <c r="JC128" i="13"/>
  <c r="DD138" i="13"/>
  <c r="DD137" i="13"/>
  <c r="DD128" i="13"/>
  <c r="AM138" i="13"/>
  <c r="AM137" i="13"/>
  <c r="AM128" i="13"/>
  <c r="NA138" i="13"/>
  <c r="NA128" i="13"/>
  <c r="NA137" i="13"/>
  <c r="KM314" i="13"/>
  <c r="DB293" i="13"/>
  <c r="NB290" i="13"/>
  <c r="MP293" i="13"/>
  <c r="NP291" i="13"/>
  <c r="ND293" i="13"/>
  <c r="CX293" i="13"/>
  <c r="QT138" i="13"/>
  <c r="QT137" i="13"/>
  <c r="QT128" i="13"/>
  <c r="NU138" i="13"/>
  <c r="NU137" i="13"/>
  <c r="NU128" i="13"/>
  <c r="KU138" i="13"/>
  <c r="KU137" i="13"/>
  <c r="KU128" i="13"/>
  <c r="HV138" i="13"/>
  <c r="HV137" i="13"/>
  <c r="HV128" i="13"/>
  <c r="EV138" i="13"/>
  <c r="EV137" i="13"/>
  <c r="EV128" i="13"/>
  <c r="BN138" i="13"/>
  <c r="BN137" i="13"/>
  <c r="BN128" i="13"/>
  <c r="OB138" i="13"/>
  <c r="OB137" i="13"/>
  <c r="OB128" i="13"/>
  <c r="LK138" i="13"/>
  <c r="LK137" i="13"/>
  <c r="LK128" i="13"/>
  <c r="FU138" i="13"/>
  <c r="FU137" i="13"/>
  <c r="FU128" i="13"/>
  <c r="FQ274" i="13"/>
  <c r="FQ273" i="13"/>
  <c r="FQ264" i="13"/>
  <c r="PR138" i="13"/>
  <c r="PR128" i="13"/>
  <c r="PR137" i="13"/>
  <c r="KZ128" i="13"/>
  <c r="KZ137" i="13"/>
  <c r="KZ138" i="13"/>
  <c r="ON137" i="13"/>
  <c r="ON128" i="13"/>
  <c r="ON138" i="13"/>
  <c r="QL138" i="13"/>
  <c r="QL137" i="13"/>
  <c r="QL128" i="13"/>
  <c r="NL138" i="13"/>
  <c r="NL137" i="13"/>
  <c r="NL128" i="13"/>
  <c r="KD138" i="13"/>
  <c r="KD137" i="13"/>
  <c r="KD128" i="13"/>
  <c r="HM138" i="13"/>
  <c r="HM137" i="13"/>
  <c r="HM128" i="13"/>
  <c r="EN138" i="13"/>
  <c r="EN137" i="13"/>
  <c r="EN128" i="13"/>
  <c r="QS138" i="13"/>
  <c r="QS137" i="13"/>
  <c r="QS128" i="13"/>
  <c r="NT138" i="13"/>
  <c r="NT137" i="13"/>
  <c r="NT128" i="13"/>
  <c r="LC138" i="13"/>
  <c r="LC137" i="13"/>
  <c r="LC128" i="13"/>
  <c r="IL138" i="13"/>
  <c r="IL137" i="13"/>
  <c r="IL128" i="13"/>
  <c r="CM138" i="13"/>
  <c r="CM137" i="13"/>
  <c r="CM128" i="13"/>
  <c r="PJ138" i="13"/>
  <c r="PJ128" i="13"/>
  <c r="PJ137" i="13"/>
  <c r="MJ138" i="13"/>
  <c r="MJ128" i="13"/>
  <c r="MJ137" i="13"/>
  <c r="LA274" i="13"/>
  <c r="OF137" i="13"/>
  <c r="OF128" i="13"/>
  <c r="OF138" i="13"/>
  <c r="KZ293" i="13"/>
  <c r="PK293" i="13"/>
  <c r="GU293" i="13"/>
  <c r="LR293" i="13"/>
  <c r="IR293" i="13"/>
  <c r="K293" i="13"/>
  <c r="MF293" i="13"/>
  <c r="AF293" i="13"/>
  <c r="AR290" i="13"/>
  <c r="QC138" i="13"/>
  <c r="QC137" i="13"/>
  <c r="QC128" i="13"/>
  <c r="ND138" i="13"/>
  <c r="ND137" i="13"/>
  <c r="ND128" i="13"/>
  <c r="AW138" i="13"/>
  <c r="AW137" i="13"/>
  <c r="AW128" i="13"/>
  <c r="FD138" i="13"/>
  <c r="FD137" i="13"/>
  <c r="FD128" i="13"/>
  <c r="CD138" i="13"/>
  <c r="CD137" i="13"/>
  <c r="CD128" i="13"/>
  <c r="EA242" i="13"/>
  <c r="PA138" i="13"/>
  <c r="PA128" i="13"/>
  <c r="PA137" i="13"/>
  <c r="MB138" i="13"/>
  <c r="MB128" i="13"/>
  <c r="MB137" i="13"/>
  <c r="EY128" i="13"/>
  <c r="EY138" i="13"/>
  <c r="EY137" i="13"/>
  <c r="JY244" i="13"/>
  <c r="JY260" i="13" s="1"/>
  <c r="JM138" i="13"/>
  <c r="JM137" i="13"/>
  <c r="JM128" i="13"/>
  <c r="GM138" i="13"/>
  <c r="GM137" i="13"/>
  <c r="GM128" i="13"/>
  <c r="DV138" i="13"/>
  <c r="DV137" i="13"/>
  <c r="DV128" i="13"/>
  <c r="PS138" i="13"/>
  <c r="PS137" i="13"/>
  <c r="PS128" i="13"/>
  <c r="KL138" i="13"/>
  <c r="KL137" i="13"/>
  <c r="KL128" i="13"/>
  <c r="HL138" i="13"/>
  <c r="HL137" i="13"/>
  <c r="HL128" i="13"/>
  <c r="BV138" i="13"/>
  <c r="BV137" i="13"/>
  <c r="BV128" i="13"/>
  <c r="PH128" i="13"/>
  <c r="PH137" i="13"/>
  <c r="PH138" i="13"/>
  <c r="AG274" i="13"/>
  <c r="FN106" i="13"/>
  <c r="OC138" i="13"/>
  <c r="OC137" i="13"/>
  <c r="OC128" i="13"/>
  <c r="PC138" i="13"/>
  <c r="PC137" i="13"/>
  <c r="PC128" i="13"/>
  <c r="ML138" i="13"/>
  <c r="ML137" i="13"/>
  <c r="ML128" i="13"/>
  <c r="JD138" i="13"/>
  <c r="JD137" i="13"/>
  <c r="JD128" i="13"/>
  <c r="DN138" i="13"/>
  <c r="DN137" i="13"/>
  <c r="DN128" i="13"/>
  <c r="MT138" i="13"/>
  <c r="MT137" i="13"/>
  <c r="MT128" i="13"/>
  <c r="HC138" i="13"/>
  <c r="HC137" i="13"/>
  <c r="HC128" i="13"/>
  <c r="BW242" i="13"/>
  <c r="BW244" i="13" s="1"/>
  <c r="BW260" i="13" s="1"/>
  <c r="LJ138" i="13"/>
  <c r="LJ128" i="13"/>
  <c r="LJ137" i="13"/>
  <c r="JR138" i="13"/>
  <c r="JR137" i="13"/>
  <c r="JR128" i="13"/>
  <c r="HA138" i="13"/>
  <c r="HA137" i="13"/>
  <c r="HA128" i="13"/>
  <c r="EJ138" i="13"/>
  <c r="EJ137" i="13"/>
  <c r="EJ128" i="13"/>
  <c r="BK138" i="13"/>
  <c r="BK137" i="13"/>
  <c r="BK128" i="13"/>
  <c r="CV106" i="13"/>
  <c r="FC242" i="13"/>
  <c r="FC244" i="13" s="1"/>
  <c r="FC260" i="13" s="1"/>
  <c r="QE137" i="13"/>
  <c r="QE128" i="13"/>
  <c r="QE138" i="13"/>
  <c r="QA138" i="13"/>
  <c r="QA128" i="13"/>
  <c r="QA137" i="13"/>
  <c r="KB138" i="13"/>
  <c r="KB128" i="13"/>
  <c r="KB137" i="13"/>
  <c r="AU273" i="13"/>
  <c r="AU274" i="13"/>
  <c r="AU264" i="13"/>
  <c r="OT293" i="13"/>
  <c r="GD293" i="13"/>
  <c r="QL293" i="13"/>
  <c r="MD138" i="13"/>
  <c r="MD137" i="13"/>
  <c r="MD128" i="13"/>
  <c r="IV138" i="13"/>
  <c r="IV137" i="13"/>
  <c r="IV128" i="13"/>
  <c r="FV138" i="13"/>
  <c r="FV137" i="13"/>
  <c r="FV128" i="13"/>
  <c r="DE138" i="13"/>
  <c r="DE137" i="13"/>
  <c r="DE128" i="13"/>
  <c r="PB138" i="13"/>
  <c r="PB137" i="13"/>
  <c r="PB128" i="13"/>
  <c r="MK138" i="13"/>
  <c r="MK137" i="13"/>
  <c r="MK128" i="13"/>
  <c r="JT138" i="13"/>
  <c r="JT137" i="13"/>
  <c r="JT128" i="13"/>
  <c r="BD138" i="13"/>
  <c r="BD137" i="13"/>
  <c r="BD128" i="13"/>
  <c r="LB138" i="13"/>
  <c r="LB128" i="13"/>
  <c r="LB137" i="13"/>
  <c r="OZ138" i="13"/>
  <c r="OZ137" i="13"/>
  <c r="OZ128" i="13"/>
  <c r="MI138" i="13"/>
  <c r="MI137" i="13"/>
  <c r="MI128" i="13"/>
  <c r="JK244" i="13"/>
  <c r="PO128" i="13"/>
  <c r="PO138" i="13"/>
  <c r="PO137" i="13"/>
  <c r="DZ128" i="13"/>
  <c r="DZ138" i="13"/>
  <c r="DZ137" i="13"/>
  <c r="PN137" i="13"/>
  <c r="PN128" i="13"/>
  <c r="PN138" i="13"/>
  <c r="HD106" i="13"/>
  <c r="LD138" i="13"/>
  <c r="LD137" i="13"/>
  <c r="LD128" i="13"/>
  <c r="W293" i="13"/>
  <c r="L293" i="13"/>
  <c r="OL138" i="13"/>
  <c r="OL137" i="13"/>
  <c r="OL128" i="13"/>
  <c r="LU138" i="13"/>
  <c r="LU137" i="13"/>
  <c r="LU128" i="13"/>
  <c r="IM138" i="13"/>
  <c r="IM137" i="13"/>
  <c r="IM128" i="13"/>
  <c r="FM138" i="13"/>
  <c r="FM137" i="13"/>
  <c r="FM128" i="13"/>
  <c r="CN138" i="13"/>
  <c r="CN137" i="13"/>
  <c r="CN128" i="13"/>
  <c r="DJ106" i="13"/>
  <c r="GL138" i="13"/>
  <c r="GL137" i="13"/>
  <c r="GL128" i="13"/>
  <c r="DU138" i="13"/>
  <c r="DU137" i="13"/>
  <c r="DU128" i="13"/>
  <c r="II242" i="13"/>
  <c r="II244" i="13" s="1"/>
  <c r="II260" i="13" s="1"/>
  <c r="QJ138" i="13"/>
  <c r="QJ128" i="13"/>
  <c r="QJ137" i="13"/>
  <c r="NJ138" i="13"/>
  <c r="NJ128" i="13"/>
  <c r="NJ137" i="13"/>
  <c r="FP137" i="13"/>
  <c r="FP128" i="13"/>
  <c r="FP138" i="13"/>
  <c r="PE137" i="13"/>
  <c r="PE128" i="13"/>
  <c r="PE138" i="13"/>
  <c r="NB197" i="13"/>
  <c r="FN250" i="13"/>
  <c r="FB256" i="13"/>
  <c r="EL214" i="13"/>
  <c r="CD201" i="13"/>
  <c r="BV226" i="13"/>
  <c r="CH204" i="13"/>
  <c r="BV314" i="13"/>
  <c r="CH311" i="13"/>
  <c r="NN189" i="13"/>
  <c r="IN201" i="13"/>
  <c r="BR201" i="13"/>
  <c r="JE201" i="13"/>
  <c r="IM189" i="13"/>
  <c r="CN201" i="13"/>
  <c r="FZ189" i="13"/>
  <c r="BY238" i="13"/>
  <c r="AM189" i="13"/>
  <c r="CP238" i="13"/>
  <c r="BX167" i="13"/>
  <c r="BT13" i="13"/>
  <c r="OT138" i="13"/>
  <c r="OT137" i="13"/>
  <c r="OT128" i="13"/>
  <c r="GU138" i="13"/>
  <c r="GU137" i="13"/>
  <c r="GU128" i="13"/>
  <c r="ED138" i="13"/>
  <c r="ED137" i="13"/>
  <c r="ED128" i="13"/>
  <c r="BM138" i="13"/>
  <c r="BM137" i="13"/>
  <c r="BM128" i="13"/>
  <c r="PP128" i="13"/>
  <c r="PP137" i="13"/>
  <c r="PP138" i="13"/>
  <c r="KH128" i="13"/>
  <c r="KH137" i="13"/>
  <c r="KH138" i="13"/>
  <c r="HQ128" i="13"/>
  <c r="HQ137" i="13"/>
  <c r="HQ138" i="13"/>
  <c r="CJ128" i="13"/>
  <c r="CJ137" i="13"/>
  <c r="CJ138" i="13"/>
  <c r="S108" i="13"/>
  <c r="S124" i="13" s="1"/>
  <c r="AD20" i="13"/>
  <c r="OR185" i="13"/>
  <c r="QV165" i="13"/>
  <c r="QV216" i="13"/>
  <c r="QV258" i="13"/>
  <c r="PH156" i="13"/>
  <c r="PT153" i="13"/>
  <c r="PT160" i="13"/>
  <c r="PT209" i="13"/>
  <c r="PT223" i="13"/>
  <c r="PT258" i="13"/>
  <c r="OR182" i="13"/>
  <c r="OR197" i="13"/>
  <c r="OR214" i="13"/>
  <c r="OR258" i="13"/>
  <c r="ND201" i="13"/>
  <c r="NP192" i="13"/>
  <c r="NP160" i="13"/>
  <c r="NP187" i="13"/>
  <c r="NP215" i="13"/>
  <c r="NP235" i="13"/>
  <c r="MT189" i="13"/>
  <c r="MN165" i="13"/>
  <c r="MN209" i="13"/>
  <c r="MN216" i="13"/>
  <c r="MN247" i="13"/>
  <c r="MB303" i="13"/>
  <c r="MN300" i="13"/>
  <c r="KZ156" i="13"/>
  <c r="LL153" i="13"/>
  <c r="LL160" i="13"/>
  <c r="KZ201" i="13"/>
  <c r="LL192" i="13"/>
  <c r="LL216" i="13"/>
  <c r="KJ162" i="13"/>
  <c r="KJ196" i="13"/>
  <c r="KJ216" i="13"/>
  <c r="KJ235" i="13"/>
  <c r="KJ313" i="13"/>
  <c r="JH160" i="13"/>
  <c r="JH198" i="13"/>
  <c r="JH212" i="13"/>
  <c r="JH252" i="13"/>
  <c r="IL201" i="13"/>
  <c r="HT167" i="13"/>
  <c r="IF159" i="13"/>
  <c r="IF163" i="13"/>
  <c r="IF210" i="13"/>
  <c r="IF220" i="13"/>
  <c r="IF266" i="13"/>
  <c r="GR189" i="13"/>
  <c r="HD177" i="13"/>
  <c r="HD183" i="13"/>
  <c r="HD216" i="13"/>
  <c r="HD247" i="13"/>
  <c r="GB162" i="13"/>
  <c r="GB196" i="13"/>
  <c r="GB220" i="13"/>
  <c r="GB254" i="13"/>
  <c r="EZ258" i="13"/>
  <c r="DX164" i="13"/>
  <c r="DX178" i="13"/>
  <c r="DL201" i="13"/>
  <c r="DX192" i="13"/>
  <c r="DX230" i="13"/>
  <c r="DX252" i="13"/>
  <c r="CV161" i="13"/>
  <c r="CV186" i="13"/>
  <c r="CV209" i="13"/>
  <c r="CV230" i="13"/>
  <c r="BT154" i="13"/>
  <c r="BT163" i="13"/>
  <c r="BT187" i="13"/>
  <c r="BT214" i="13"/>
  <c r="BT267" i="13"/>
  <c r="AR184" i="13"/>
  <c r="AR213" i="13"/>
  <c r="AR223" i="13"/>
  <c r="AR266" i="13"/>
  <c r="P210" i="13"/>
  <c r="P221" i="13"/>
  <c r="P312" i="13"/>
  <c r="MX128" i="13"/>
  <c r="MX138" i="13"/>
  <c r="MX137" i="13"/>
  <c r="HP128" i="13"/>
  <c r="HP138" i="13"/>
  <c r="HP137" i="13"/>
  <c r="EQ128" i="13"/>
  <c r="EQ138" i="13"/>
  <c r="EQ137" i="13"/>
  <c r="BQ128" i="13"/>
  <c r="BQ138" i="13"/>
  <c r="BQ137" i="13"/>
  <c r="FF137" i="13"/>
  <c r="FF128" i="13"/>
  <c r="FF138" i="13"/>
  <c r="AU108" i="13"/>
  <c r="AU124" i="13" s="1"/>
  <c r="BF20" i="13"/>
  <c r="HN137" i="13"/>
  <c r="HN128" i="13"/>
  <c r="HN138" i="13"/>
  <c r="QR138" i="13"/>
  <c r="QR128" i="13"/>
  <c r="QR137" i="13"/>
  <c r="FT138" i="13"/>
  <c r="FT128" i="13"/>
  <c r="FT137" i="13"/>
  <c r="AX137" i="13"/>
  <c r="AX128" i="13"/>
  <c r="AX138" i="13"/>
  <c r="PV189" i="13"/>
  <c r="FU189" i="13"/>
  <c r="PW242" i="13"/>
  <c r="PW244" i="13" s="1"/>
  <c r="PW260" i="13" s="1"/>
  <c r="EL159" i="13"/>
  <c r="MQ106" i="13"/>
  <c r="AY136" i="13"/>
  <c r="AY133" i="13"/>
  <c r="MF136" i="13"/>
  <c r="MF133" i="13"/>
  <c r="IF90" i="13"/>
  <c r="AV138" i="13"/>
  <c r="AV137" i="13"/>
  <c r="AV128" i="13"/>
  <c r="OK138" i="13"/>
  <c r="OK137" i="13"/>
  <c r="OK128" i="13"/>
  <c r="MC314" i="13"/>
  <c r="MC315" i="13" s="1"/>
  <c r="LZ308" i="13"/>
  <c r="PT308" i="13"/>
  <c r="PT309" i="13" s="1"/>
  <c r="EO314" i="13"/>
  <c r="EO315" i="13" s="1"/>
  <c r="OU314" i="13"/>
  <c r="OU315" i="13" s="1"/>
  <c r="OK293" i="13"/>
  <c r="AD284" i="13"/>
  <c r="HR291" i="13"/>
  <c r="AD290" i="13"/>
  <c r="JH291" i="13"/>
  <c r="OR290" i="13"/>
  <c r="OF293" i="13"/>
  <c r="KW293" i="13"/>
  <c r="AD285" i="13"/>
  <c r="DX285" i="13"/>
  <c r="LO287" i="13"/>
  <c r="KI226" i="13"/>
  <c r="JU173" i="13"/>
  <c r="DH167" i="13"/>
  <c r="QN256" i="13"/>
  <c r="PV201" i="13"/>
  <c r="QH192" i="13"/>
  <c r="QH179" i="13"/>
  <c r="QH162" i="13"/>
  <c r="PV226" i="13"/>
  <c r="QH204" i="13"/>
  <c r="QH210" i="13"/>
  <c r="QH221" i="13"/>
  <c r="QH247" i="13"/>
  <c r="QH254" i="13"/>
  <c r="PB314" i="13"/>
  <c r="OT173" i="13"/>
  <c r="PF170" i="13"/>
  <c r="PF187" i="13"/>
  <c r="OT167" i="13"/>
  <c r="PF159" i="13"/>
  <c r="PF208" i="13"/>
  <c r="PF214" i="13"/>
  <c r="PF216" i="13"/>
  <c r="PF224" i="13"/>
  <c r="PF253" i="13"/>
  <c r="PF312" i="13"/>
  <c r="OJ189" i="13"/>
  <c r="OJ238" i="13"/>
  <c r="OD194" i="13"/>
  <c r="OD184" i="13"/>
  <c r="OD182" i="13"/>
  <c r="OD193" i="13"/>
  <c r="OD199" i="13"/>
  <c r="OD216" i="13"/>
  <c r="OD224" i="13"/>
  <c r="OD247" i="13"/>
  <c r="NR303" i="13"/>
  <c r="OD300" i="13"/>
  <c r="NH173" i="13"/>
  <c r="NH226" i="13"/>
  <c r="NH256" i="13"/>
  <c r="NH303" i="13"/>
  <c r="MX173" i="13"/>
  <c r="NB154" i="13"/>
  <c r="NB170" i="13"/>
  <c r="MP173" i="13"/>
  <c r="NB179" i="13"/>
  <c r="NB198" i="13"/>
  <c r="MP226" i="13"/>
  <c r="NB204" i="13"/>
  <c r="NB230" i="13"/>
  <c r="NB232" i="13"/>
  <c r="NB247" i="13"/>
  <c r="MP303" i="13"/>
  <c r="NB300" i="13"/>
  <c r="LV226" i="13"/>
  <c r="LZ159" i="13"/>
  <c r="LN167" i="13"/>
  <c r="LZ182" i="13"/>
  <c r="LZ216" i="13"/>
  <c r="LZ206" i="13"/>
  <c r="LZ212" i="13"/>
  <c r="LZ211" i="13"/>
  <c r="LN238" i="13"/>
  <c r="LZ229" i="13"/>
  <c r="LZ252" i="13"/>
  <c r="LN314" i="13"/>
  <c r="LN315" i="13" s="1"/>
  <c r="LZ311" i="13"/>
  <c r="LD226" i="13"/>
  <c r="LD256" i="13"/>
  <c r="LD314" i="13"/>
  <c r="KT189" i="13"/>
  <c r="KT201" i="13"/>
  <c r="KX186" i="13"/>
  <c r="KX179" i="13"/>
  <c r="KL189" i="13"/>
  <c r="KX177" i="13"/>
  <c r="KX217" i="13"/>
  <c r="KX199" i="13"/>
  <c r="KX219" i="13"/>
  <c r="KX230" i="13"/>
  <c r="KL256" i="13"/>
  <c r="KX250" i="13"/>
  <c r="KL303" i="13"/>
  <c r="KX300" i="13"/>
  <c r="KB226" i="13"/>
  <c r="JJ167" i="13"/>
  <c r="JV159" i="13"/>
  <c r="JV180" i="13"/>
  <c r="JV178" i="13"/>
  <c r="JV208" i="13"/>
  <c r="JV210" i="13"/>
  <c r="JV212" i="13"/>
  <c r="JV224" i="13"/>
  <c r="JV252" i="13"/>
  <c r="JV301" i="13"/>
  <c r="IP189" i="13"/>
  <c r="IT163" i="13"/>
  <c r="IT211" i="13"/>
  <c r="IT164" i="13"/>
  <c r="IT165" i="13"/>
  <c r="IT198" i="13"/>
  <c r="IT216" i="13"/>
  <c r="IT220" i="13"/>
  <c r="IT247" i="13"/>
  <c r="IT266" i="13"/>
  <c r="HX201" i="13"/>
  <c r="HX314" i="13"/>
  <c r="HN201" i="13"/>
  <c r="HF173" i="13"/>
  <c r="HR170" i="13"/>
  <c r="HR206" i="13"/>
  <c r="HR194" i="13"/>
  <c r="HR212" i="13"/>
  <c r="HR214" i="13"/>
  <c r="HR235" i="13"/>
  <c r="HR236" i="13"/>
  <c r="HR301" i="13"/>
  <c r="GV189" i="13"/>
  <c r="GD156" i="13"/>
  <c r="GP153" i="13"/>
  <c r="GP184" i="13"/>
  <c r="GP197" i="13"/>
  <c r="GP208" i="13"/>
  <c r="GP214" i="13"/>
  <c r="GP221" i="13"/>
  <c r="GP231" i="13"/>
  <c r="GP254" i="13"/>
  <c r="GP313" i="13"/>
  <c r="FB167" i="13"/>
  <c r="FN159" i="13"/>
  <c r="FN180" i="13"/>
  <c r="FB226" i="13"/>
  <c r="FN204" i="13"/>
  <c r="FB201" i="13"/>
  <c r="FN192" i="13"/>
  <c r="FN210" i="13"/>
  <c r="FN212" i="13"/>
  <c r="FN220" i="13"/>
  <c r="FN236" i="13"/>
  <c r="FN266" i="13"/>
  <c r="EH173" i="13"/>
  <c r="EL162" i="13"/>
  <c r="EL161" i="13"/>
  <c r="EL194" i="13"/>
  <c r="EL219" i="13"/>
  <c r="EL218" i="13"/>
  <c r="DZ238" i="13"/>
  <c r="EL229" i="13"/>
  <c r="EL252" i="13"/>
  <c r="EL312" i="13"/>
  <c r="DP226" i="13"/>
  <c r="DJ181" i="13"/>
  <c r="DJ193" i="13"/>
  <c r="DJ199" i="13"/>
  <c r="DJ207" i="13"/>
  <c r="DJ213" i="13"/>
  <c r="DJ219" i="13"/>
  <c r="DJ233" i="13"/>
  <c r="DJ253" i="13"/>
  <c r="DJ313" i="13"/>
  <c r="CN226" i="13"/>
  <c r="CH186" i="13"/>
  <c r="CH183" i="13"/>
  <c r="CH194" i="13"/>
  <c r="CH208" i="13"/>
  <c r="CH210" i="13"/>
  <c r="CH216" i="13"/>
  <c r="CH231" i="13"/>
  <c r="CH253" i="13"/>
  <c r="CH312" i="13"/>
  <c r="BL226" i="13"/>
  <c r="BL256" i="13"/>
  <c r="BF154" i="13"/>
  <c r="BF194" i="13"/>
  <c r="BF164" i="13"/>
  <c r="BF214" i="13"/>
  <c r="BF219" i="13"/>
  <c r="BF234" i="13"/>
  <c r="BF232" i="13"/>
  <c r="BF258" i="13"/>
  <c r="AJ201" i="13"/>
  <c r="Z226" i="13"/>
  <c r="Z303" i="13"/>
  <c r="AD162" i="13"/>
  <c r="AD186" i="13"/>
  <c r="AD165" i="13"/>
  <c r="AD194" i="13"/>
  <c r="R226" i="13"/>
  <c r="AD204" i="13"/>
  <c r="AD218" i="13"/>
  <c r="AD222" i="13"/>
  <c r="AD251" i="13"/>
  <c r="R314" i="13"/>
  <c r="AD311" i="13"/>
  <c r="H167" i="13"/>
  <c r="LJ167" i="13"/>
  <c r="QU226" i="13"/>
  <c r="QM201" i="13"/>
  <c r="QM226" i="13"/>
  <c r="QC173" i="13"/>
  <c r="QC303" i="13"/>
  <c r="PK238" i="13"/>
  <c r="PA226" i="13"/>
  <c r="OQ156" i="13"/>
  <c r="OQ226" i="13"/>
  <c r="OI189" i="13"/>
  <c r="OI238" i="13"/>
  <c r="NY173" i="13"/>
  <c r="NY314" i="13"/>
  <c r="NY315" i="13" s="1"/>
  <c r="MW167" i="13"/>
  <c r="ME167" i="13"/>
  <c r="LK201" i="13"/>
  <c r="KS189" i="13"/>
  <c r="KI201" i="13"/>
  <c r="JQ173" i="13"/>
  <c r="JG189" i="13"/>
  <c r="JG238" i="13"/>
  <c r="IY189" i="13"/>
  <c r="IO167" i="13"/>
  <c r="IE173" i="13"/>
  <c r="IE201" i="13"/>
  <c r="IE226" i="13"/>
  <c r="HM238" i="13"/>
  <c r="HM256" i="13"/>
  <c r="HM314" i="13"/>
  <c r="HM315" i="13" s="1"/>
  <c r="GK167" i="13"/>
  <c r="GA201" i="13"/>
  <c r="GA256" i="13"/>
  <c r="FS189" i="13"/>
  <c r="FS238" i="13"/>
  <c r="FS314" i="13"/>
  <c r="EY189" i="13"/>
  <c r="DW201" i="13"/>
  <c r="DW314" i="13"/>
  <c r="CU226" i="13"/>
  <c r="CM226" i="13"/>
  <c r="BS226" i="13"/>
  <c r="BS256" i="13"/>
  <c r="BK189" i="13"/>
  <c r="BK314" i="13"/>
  <c r="BK315" i="13" s="1"/>
  <c r="AQ156" i="13"/>
  <c r="Y167" i="13"/>
  <c r="Y256" i="13"/>
  <c r="O167" i="13"/>
  <c r="OD161" i="13"/>
  <c r="CZ167" i="13"/>
  <c r="QT167" i="13"/>
  <c r="QT303" i="13"/>
  <c r="QB189" i="13"/>
  <c r="PR173" i="13"/>
  <c r="PR201" i="13"/>
  <c r="PR256" i="13"/>
  <c r="PJ226" i="13"/>
  <c r="OZ167" i="13"/>
  <c r="OP201" i="13"/>
  <c r="OP314" i="13"/>
  <c r="OP315" i="13" s="1"/>
  <c r="OH201" i="13"/>
  <c r="NN167" i="13"/>
  <c r="NF314" i="13"/>
  <c r="LJ189" i="13"/>
  <c r="LJ315" i="13"/>
  <c r="LJ256" i="13"/>
  <c r="LB226" i="13"/>
  <c r="LB238" i="13"/>
  <c r="KR226" i="13"/>
  <c r="JF315" i="13"/>
  <c r="JF226" i="13"/>
  <c r="JF238" i="13"/>
  <c r="IN226" i="13"/>
  <c r="IN256" i="13"/>
  <c r="ID226" i="13"/>
  <c r="HV167" i="13"/>
  <c r="HB167" i="13"/>
  <c r="HB238" i="13"/>
  <c r="GJ173" i="13"/>
  <c r="GJ226" i="13"/>
  <c r="EX226" i="13"/>
  <c r="EP201" i="13"/>
  <c r="EP314" i="13"/>
  <c r="EF167" i="13"/>
  <c r="EF314" i="13"/>
  <c r="DV156" i="13"/>
  <c r="DD189" i="13"/>
  <c r="CT189" i="13"/>
  <c r="CT314" i="13"/>
  <c r="CL226" i="13"/>
  <c r="BJ173" i="13"/>
  <c r="AP167" i="13"/>
  <c r="AH167" i="13"/>
  <c r="AH226" i="13"/>
  <c r="X303" i="13"/>
  <c r="N173" i="13"/>
  <c r="LZ181" i="13"/>
  <c r="GX189" i="13"/>
  <c r="FI167" i="13"/>
  <c r="QS238" i="13"/>
  <c r="QA201" i="13"/>
  <c r="QA314" i="13"/>
  <c r="OY201" i="13"/>
  <c r="NM256" i="13"/>
  <c r="MK167" i="13"/>
  <c r="MK314" i="13"/>
  <c r="LS303" i="13"/>
  <c r="LI156" i="13"/>
  <c r="LI226" i="13"/>
  <c r="LI238" i="13"/>
  <c r="LI256" i="13"/>
  <c r="KQ315" i="13"/>
  <c r="KG238" i="13"/>
  <c r="KG314" i="13"/>
  <c r="JO314" i="13"/>
  <c r="JO315" i="13" s="1"/>
  <c r="JE189" i="13"/>
  <c r="IC238" i="13"/>
  <c r="HK256" i="13"/>
  <c r="HA256" i="13"/>
  <c r="FY256" i="13"/>
  <c r="FG201" i="13"/>
  <c r="FG314" i="13"/>
  <c r="DU238" i="13"/>
  <c r="DC315" i="13"/>
  <c r="DC201" i="13"/>
  <c r="DC256" i="13"/>
  <c r="CS189" i="13"/>
  <c r="CS238" i="13"/>
  <c r="BQ226" i="13"/>
  <c r="AO167" i="13"/>
  <c r="IE156" i="13"/>
  <c r="QQ201" i="13"/>
  <c r="PY189" i="13"/>
  <c r="PY167" i="13"/>
  <c r="PO189" i="13"/>
  <c r="PE201" i="13"/>
  <c r="PE303" i="13"/>
  <c r="OM189" i="13"/>
  <c r="OM226" i="13"/>
  <c r="OC189" i="13"/>
  <c r="MS226" i="13"/>
  <c r="LY315" i="13"/>
  <c r="LQ315" i="13"/>
  <c r="LQ226" i="13"/>
  <c r="LG189" i="13"/>
  <c r="KW315" i="13"/>
  <c r="KW238" i="13"/>
  <c r="KE201" i="13"/>
  <c r="JM189" i="13"/>
  <c r="JM238" i="13"/>
  <c r="JC226" i="13"/>
  <c r="IK238" i="13"/>
  <c r="IA167" i="13"/>
  <c r="HQ256" i="13"/>
  <c r="HI256" i="13"/>
  <c r="HI314" i="13"/>
  <c r="GO226" i="13"/>
  <c r="FM189" i="13"/>
  <c r="FM226" i="13"/>
  <c r="FE167" i="13"/>
  <c r="EU167" i="13"/>
  <c r="EU256" i="13"/>
  <c r="EC238" i="13"/>
  <c r="DS167" i="13"/>
  <c r="DI226" i="13"/>
  <c r="CQ189" i="13"/>
  <c r="CG167" i="13"/>
  <c r="BO201" i="13"/>
  <c r="BO314" i="13"/>
  <c r="BE156" i="13"/>
  <c r="AC189" i="13"/>
  <c r="AC201" i="13"/>
  <c r="AC314" i="13"/>
  <c r="II256" i="13"/>
  <c r="JP201" i="13"/>
  <c r="DP173" i="13"/>
  <c r="OJ167" i="13"/>
  <c r="HZ156" i="13"/>
  <c r="QP167" i="13"/>
  <c r="QP256" i="13"/>
  <c r="PX201" i="13"/>
  <c r="PX238" i="13"/>
  <c r="PX314" i="13"/>
  <c r="PN314" i="13"/>
  <c r="PD201" i="13"/>
  <c r="OV201" i="13"/>
  <c r="OL315" i="13"/>
  <c r="OB167" i="13"/>
  <c r="NT156" i="13"/>
  <c r="NT238" i="13"/>
  <c r="NJ167" i="13"/>
  <c r="MH156" i="13"/>
  <c r="MH173" i="13"/>
  <c r="MH256" i="13"/>
  <c r="MH303" i="13"/>
  <c r="LX201" i="13"/>
  <c r="LX256" i="13"/>
  <c r="LP226" i="13"/>
  <c r="LF167" i="13"/>
  <c r="KV256" i="13"/>
  <c r="KN201" i="13"/>
  <c r="KD226" i="13"/>
  <c r="KD238" i="13"/>
  <c r="KD256" i="13"/>
  <c r="KD314" i="13"/>
  <c r="JT238" i="13"/>
  <c r="JB256" i="13"/>
  <c r="HP256" i="13"/>
  <c r="GN238" i="13"/>
  <c r="GN303" i="13"/>
  <c r="GF201" i="13"/>
  <c r="FV167" i="13"/>
  <c r="FL167" i="13"/>
  <c r="FL314" i="13"/>
  <c r="FD314" i="13"/>
  <c r="FD315" i="13" s="1"/>
  <c r="ET238" i="13"/>
  <c r="EB173" i="13"/>
  <c r="CP201" i="13"/>
  <c r="CP314" i="13"/>
  <c r="CP315" i="13" s="1"/>
  <c r="CF314" i="13"/>
  <c r="BN238" i="13"/>
  <c r="BD167" i="13"/>
  <c r="BD256" i="13"/>
  <c r="AL315" i="13"/>
  <c r="AL256" i="13"/>
  <c r="AB156" i="13"/>
  <c r="AB256" i="13"/>
  <c r="QQ138" i="13"/>
  <c r="QQ137" i="13"/>
  <c r="QQ128" i="13"/>
  <c r="NZ138" i="13"/>
  <c r="NZ137" i="13"/>
  <c r="NZ128" i="13"/>
  <c r="LI138" i="13"/>
  <c r="LI137" i="13"/>
  <c r="LI128" i="13"/>
  <c r="IR138" i="13"/>
  <c r="IR137" i="13"/>
  <c r="IR128" i="13"/>
  <c r="GA138" i="13"/>
  <c r="GA137" i="13"/>
  <c r="GA128" i="13"/>
  <c r="DJ108" i="13"/>
  <c r="DJ124" i="13" s="1"/>
  <c r="AT138" i="13"/>
  <c r="AT137" i="13"/>
  <c r="AT128" i="13"/>
  <c r="GK138" i="13"/>
  <c r="GK128" i="13"/>
  <c r="GK137" i="13"/>
  <c r="IQ189" i="13"/>
  <c r="BW291" i="13"/>
  <c r="BW293" i="13" s="1"/>
  <c r="CH285" i="13"/>
  <c r="MQ108" i="13"/>
  <c r="MQ124" i="13" s="1"/>
  <c r="NB20" i="13"/>
  <c r="JZ128" i="13"/>
  <c r="JZ137" i="13"/>
  <c r="JZ138" i="13"/>
  <c r="HI128" i="13"/>
  <c r="HI137" i="13"/>
  <c r="HI138" i="13"/>
  <c r="ER128" i="13"/>
  <c r="ER137" i="13"/>
  <c r="ER138" i="13"/>
  <c r="CA128" i="13"/>
  <c r="CA137" i="13"/>
  <c r="CA138" i="13"/>
  <c r="J128" i="13"/>
  <c r="J137" i="13"/>
  <c r="J138" i="13"/>
  <c r="GT138" i="13"/>
  <c r="GT128" i="13"/>
  <c r="GT137" i="13"/>
  <c r="QR189" i="13"/>
  <c r="QR173" i="13"/>
  <c r="QR201" i="13"/>
  <c r="QV171" i="13"/>
  <c r="QV197" i="13"/>
  <c r="QV170" i="13"/>
  <c r="QJ173" i="13"/>
  <c r="QV205" i="13"/>
  <c r="QV206" i="13"/>
  <c r="QV213" i="13"/>
  <c r="QV234" i="13"/>
  <c r="QV247" i="13"/>
  <c r="QV301" i="13"/>
  <c r="PT181" i="13"/>
  <c r="PT162" i="13"/>
  <c r="PT164" i="13"/>
  <c r="PT199" i="13"/>
  <c r="PT215" i="13"/>
  <c r="PT231" i="13"/>
  <c r="PT230" i="13"/>
  <c r="PT235" i="13"/>
  <c r="PT266" i="13"/>
  <c r="ON238" i="13"/>
  <c r="OR181" i="13"/>
  <c r="OR159" i="13"/>
  <c r="OF167" i="13"/>
  <c r="OR165" i="13"/>
  <c r="OR207" i="13"/>
  <c r="OR210" i="13"/>
  <c r="OR218" i="13"/>
  <c r="OR222" i="13"/>
  <c r="OR236" i="13"/>
  <c r="OR266" i="13"/>
  <c r="NV256" i="13"/>
  <c r="NL303" i="13"/>
  <c r="NP171" i="13"/>
  <c r="NP164" i="13"/>
  <c r="NP185" i="13"/>
  <c r="NP194" i="13"/>
  <c r="NP209" i="13"/>
  <c r="NP219" i="13"/>
  <c r="NP230" i="13"/>
  <c r="NP251" i="13"/>
  <c r="ND303" i="13"/>
  <c r="NP300" i="13"/>
  <c r="MT314" i="13"/>
  <c r="MT315" i="13" s="1"/>
  <c r="MN160" i="13"/>
  <c r="MN162" i="13"/>
  <c r="MN170" i="13"/>
  <c r="MB173" i="13"/>
  <c r="MB201" i="13"/>
  <c r="MN192" i="13"/>
  <c r="MN230" i="13"/>
  <c r="MN213" i="13"/>
  <c r="MN224" i="13"/>
  <c r="MN253" i="13"/>
  <c r="MN301" i="13"/>
  <c r="LR173" i="13"/>
  <c r="LR201" i="13"/>
  <c r="LR303" i="13"/>
  <c r="LH167" i="13"/>
  <c r="LL185" i="13"/>
  <c r="LL162" i="13"/>
  <c r="LL164" i="13"/>
  <c r="LL196" i="13"/>
  <c r="LL207" i="13"/>
  <c r="LL213" i="13"/>
  <c r="LL235" i="13"/>
  <c r="LL247" i="13"/>
  <c r="LL267" i="13"/>
  <c r="KP189" i="13"/>
  <c r="KF256" i="13"/>
  <c r="JX156" i="13"/>
  <c r="KJ153" i="13"/>
  <c r="JX189" i="13"/>
  <c r="KJ177" i="13"/>
  <c r="KJ179" i="13"/>
  <c r="KJ207" i="13"/>
  <c r="KJ206" i="13"/>
  <c r="KJ213" i="13"/>
  <c r="KJ224" i="13"/>
  <c r="KJ233" i="13"/>
  <c r="KJ253" i="13"/>
  <c r="KJ312" i="13"/>
  <c r="JD256" i="13"/>
  <c r="JD314" i="13"/>
  <c r="JD315" i="13" s="1"/>
  <c r="JH171" i="13"/>
  <c r="JH164" i="13"/>
  <c r="JH181" i="13"/>
  <c r="JH195" i="13"/>
  <c r="JH210" i="13"/>
  <c r="JH216" i="13"/>
  <c r="JH231" i="13"/>
  <c r="JH253" i="13"/>
  <c r="JH312" i="13"/>
  <c r="IL156" i="13"/>
  <c r="IL256" i="13"/>
  <c r="IF164" i="13"/>
  <c r="IF165" i="13"/>
  <c r="IF170" i="13"/>
  <c r="HT173" i="13"/>
  <c r="IF195" i="13"/>
  <c r="IF214" i="13"/>
  <c r="IF216" i="13"/>
  <c r="IF224" i="13"/>
  <c r="IF252" i="13"/>
  <c r="IF300" i="13"/>
  <c r="HT303" i="13"/>
  <c r="GZ167" i="13"/>
  <c r="GZ201" i="13"/>
  <c r="HD161" i="13"/>
  <c r="HD184" i="13"/>
  <c r="HD178" i="13"/>
  <c r="HD195" i="13"/>
  <c r="HD209" i="13"/>
  <c r="HD220" i="13"/>
  <c r="HD230" i="13"/>
  <c r="HD233" i="13"/>
  <c r="HD266" i="13"/>
  <c r="FX167" i="13"/>
  <c r="GB182" i="13"/>
  <c r="FP189" i="13"/>
  <c r="GB177" i="13"/>
  <c r="GB183" i="13"/>
  <c r="GB193" i="13"/>
  <c r="GB210" i="13"/>
  <c r="GB217" i="13"/>
  <c r="GB224" i="13"/>
  <c r="GB234" i="13"/>
  <c r="GB258" i="13"/>
  <c r="EV167" i="13"/>
  <c r="EZ154" i="13"/>
  <c r="EZ186" i="13"/>
  <c r="EZ165" i="13"/>
  <c r="EZ197" i="13"/>
  <c r="EZ205" i="13"/>
  <c r="EZ218" i="13"/>
  <c r="EZ232" i="13"/>
  <c r="EZ234" i="13"/>
  <c r="EZ254" i="13"/>
  <c r="DT226" i="13"/>
  <c r="DX179" i="13"/>
  <c r="DL189" i="13"/>
  <c r="DX177" i="13"/>
  <c r="DX182" i="13"/>
  <c r="DX196" i="13"/>
  <c r="DX207" i="13"/>
  <c r="DX213" i="13"/>
  <c r="DX231" i="13"/>
  <c r="DX253" i="13"/>
  <c r="DL314" i="13"/>
  <c r="DL315" i="13" s="1"/>
  <c r="DX311" i="13"/>
  <c r="CR189" i="13"/>
  <c r="CR201" i="13"/>
  <c r="CJ156" i="13"/>
  <c r="CV153" i="13"/>
  <c r="CV184" i="13"/>
  <c r="CV160" i="13"/>
  <c r="CJ201" i="13"/>
  <c r="CV192" i="13"/>
  <c r="CV211" i="13"/>
  <c r="CV224" i="13"/>
  <c r="CV221" i="13"/>
  <c r="CV247" i="13"/>
  <c r="CV266" i="13"/>
  <c r="BZ156" i="13"/>
  <c r="BT178" i="13"/>
  <c r="BT160" i="13"/>
  <c r="BT180" i="13"/>
  <c r="BT194" i="13"/>
  <c r="BT211" i="13"/>
  <c r="BT218" i="13"/>
  <c r="BH238" i="13"/>
  <c r="BT229" i="13"/>
  <c r="BT236" i="13"/>
  <c r="BH303" i="13"/>
  <c r="BT300" i="13"/>
  <c r="AX189" i="13"/>
  <c r="AX315" i="13"/>
  <c r="AX226" i="13"/>
  <c r="AX256" i="13"/>
  <c r="AN201" i="13"/>
  <c r="AR171" i="13"/>
  <c r="AR186" i="13"/>
  <c r="AR162" i="13"/>
  <c r="AR198" i="13"/>
  <c r="AR222" i="13"/>
  <c r="AR229" i="13"/>
  <c r="AF238" i="13"/>
  <c r="AR230" i="13"/>
  <c r="AR236" i="13"/>
  <c r="AR267" i="13"/>
  <c r="V156" i="13"/>
  <c r="L226" i="13"/>
  <c r="P212" i="13"/>
  <c r="P179" i="13"/>
  <c r="P181" i="13"/>
  <c r="P186" i="13"/>
  <c r="P196" i="13"/>
  <c r="P207" i="13"/>
  <c r="P217" i="13"/>
  <c r="P232" i="13"/>
  <c r="P251" i="13"/>
  <c r="P313" i="13"/>
  <c r="MP128" i="13"/>
  <c r="MP138" i="13"/>
  <c r="MP137" i="13"/>
  <c r="KJ20" i="13"/>
  <c r="KJ108" i="13" s="1"/>
  <c r="KJ124" i="13" s="1"/>
  <c r="HH128" i="13"/>
  <c r="HH138" i="13"/>
  <c r="HH137" i="13"/>
  <c r="EH128" i="13"/>
  <c r="EH138" i="13"/>
  <c r="EH137" i="13"/>
  <c r="BT20" i="13"/>
  <c r="BT108" i="13" s="1"/>
  <c r="BT124" i="13" s="1"/>
  <c r="MM137" i="13"/>
  <c r="MM128" i="13"/>
  <c r="MM138" i="13"/>
  <c r="U138" i="13"/>
  <c r="U128" i="13"/>
  <c r="U137" i="13"/>
  <c r="IW244" i="13"/>
  <c r="IW260" i="13" s="1"/>
  <c r="HU242" i="13"/>
  <c r="HU244" i="13" s="1"/>
  <c r="HU260" i="13" s="1"/>
  <c r="QH309" i="13"/>
  <c r="OV137" i="13"/>
  <c r="OV128" i="13"/>
  <c r="OV138" i="13"/>
  <c r="GW137" i="13"/>
  <c r="GW128" i="13"/>
  <c r="GW138" i="13"/>
  <c r="EK138" i="13"/>
  <c r="EK128" i="13"/>
  <c r="EK137" i="13"/>
  <c r="JK315" i="13"/>
  <c r="KE137" i="13"/>
  <c r="KE128" i="13"/>
  <c r="KE138" i="13"/>
  <c r="X137" i="13"/>
  <c r="X128" i="13"/>
  <c r="X138" i="13"/>
  <c r="QO314" i="13"/>
  <c r="QO315" i="13" s="1"/>
  <c r="QE303" i="13"/>
  <c r="PC173" i="13"/>
  <c r="OK167" i="13"/>
  <c r="OK238" i="13"/>
  <c r="OA256" i="13"/>
  <c r="NI189" i="13"/>
  <c r="MG314" i="13"/>
  <c r="MG315" i="13" s="1"/>
  <c r="LW173" i="13"/>
  <c r="LW314" i="13"/>
  <c r="LE238" i="13"/>
  <c r="KU189" i="13"/>
  <c r="KU226" i="13"/>
  <c r="KC256" i="13"/>
  <c r="HY315" i="13"/>
  <c r="HY238" i="13"/>
  <c r="HY314" i="13"/>
  <c r="HO201" i="13"/>
  <c r="HO314" i="13"/>
  <c r="GW201" i="13"/>
  <c r="GW226" i="13"/>
  <c r="GW256" i="13"/>
  <c r="EI189" i="13"/>
  <c r="DQ189" i="13"/>
  <c r="CO303" i="13"/>
  <c r="BM173" i="13"/>
  <c r="BM238" i="13"/>
  <c r="BC238" i="13"/>
  <c r="AU314" i="13"/>
  <c r="AU315" i="13" s="1"/>
  <c r="AK238" i="13"/>
  <c r="AA314" i="13"/>
  <c r="PF106" i="13"/>
  <c r="JY106" i="13"/>
  <c r="JY108" i="13" s="1"/>
  <c r="JY124" i="13" s="1"/>
  <c r="NS291" i="13"/>
  <c r="NS293" i="13" s="1"/>
  <c r="OD285" i="13"/>
  <c r="FC291" i="13"/>
  <c r="FN291" i="13" s="1"/>
  <c r="FN285" i="13"/>
  <c r="FN287" i="13" s="1"/>
  <c r="LA290" i="13"/>
  <c r="LL284" i="13"/>
  <c r="CK290" i="13"/>
  <c r="CV284" i="13"/>
  <c r="CV309" i="13"/>
  <c r="F137" i="13"/>
  <c r="F128" i="13"/>
  <c r="CT138" i="13"/>
  <c r="CT128" i="13"/>
  <c r="CT137" i="13"/>
  <c r="AR154" i="13"/>
  <c r="CG136" i="13"/>
  <c r="CG133" i="13"/>
  <c r="AH137" i="13"/>
  <c r="AH128" i="13"/>
  <c r="AH138" i="13"/>
  <c r="IW106" i="13"/>
  <c r="AG106" i="13"/>
  <c r="NF136" i="13"/>
  <c r="NF133" i="13"/>
  <c r="DP136" i="13"/>
  <c r="DP133" i="13"/>
  <c r="KX223" i="13"/>
  <c r="GP204" i="13"/>
  <c r="GD226" i="13"/>
  <c r="CM189" i="13"/>
  <c r="HV189" i="13"/>
  <c r="NM226" i="13"/>
  <c r="IC156" i="13"/>
  <c r="HA201" i="13"/>
  <c r="NU189" i="13"/>
  <c r="KM256" i="13"/>
  <c r="IX156" i="13"/>
  <c r="MZ201" i="13"/>
  <c r="IJ238" i="13"/>
  <c r="FD189" i="13"/>
  <c r="OI138" i="13"/>
  <c r="OI137" i="13"/>
  <c r="OI128" i="13"/>
  <c r="LR138" i="13"/>
  <c r="LR137" i="13"/>
  <c r="LR128" i="13"/>
  <c r="JA138" i="13"/>
  <c r="JA137" i="13"/>
  <c r="JA128" i="13"/>
  <c r="GJ138" i="13"/>
  <c r="GJ137" i="13"/>
  <c r="GJ128" i="13"/>
  <c r="DS138" i="13"/>
  <c r="DS137" i="13"/>
  <c r="DS128" i="13"/>
  <c r="BB138" i="13"/>
  <c r="BB137" i="13"/>
  <c r="BB128" i="13"/>
  <c r="JV20" i="13"/>
  <c r="JV108" i="13" s="1"/>
  <c r="JV124" i="13" s="1"/>
  <c r="EZ178" i="13"/>
  <c r="JL138" i="13"/>
  <c r="JL137" i="13"/>
  <c r="JL128" i="13"/>
  <c r="MY128" i="13"/>
  <c r="MY137" i="13"/>
  <c r="MY138" i="13"/>
  <c r="IK138" i="13"/>
  <c r="IK128" i="13"/>
  <c r="IK137" i="13"/>
  <c r="QV160" i="13"/>
  <c r="QV163" i="13"/>
  <c r="QV199" i="13"/>
  <c r="QV231" i="13"/>
  <c r="QV300" i="13"/>
  <c r="QV303" i="13" s="1"/>
  <c r="QJ303" i="13"/>
  <c r="PT236" i="13"/>
  <c r="OF173" i="13"/>
  <c r="OR170" i="13"/>
  <c r="OR161" i="13"/>
  <c r="OR208" i="13"/>
  <c r="OR232" i="13"/>
  <c r="OR234" i="13"/>
  <c r="NP181" i="13"/>
  <c r="NP205" i="13"/>
  <c r="NP223" i="13"/>
  <c r="NP267" i="13"/>
  <c r="MN179" i="13"/>
  <c r="MN198" i="13"/>
  <c r="MN206" i="13"/>
  <c r="MN220" i="13"/>
  <c r="LL211" i="13"/>
  <c r="LL230" i="13"/>
  <c r="LL266" i="13"/>
  <c r="KJ199" i="13"/>
  <c r="KJ220" i="13"/>
  <c r="KJ247" i="13"/>
  <c r="JH186" i="13"/>
  <c r="IV189" i="13"/>
  <c r="JH177" i="13"/>
  <c r="JH206" i="13"/>
  <c r="JH224" i="13"/>
  <c r="JH300" i="13"/>
  <c r="IV303" i="13"/>
  <c r="IF161" i="13"/>
  <c r="IF209" i="13"/>
  <c r="IF212" i="13"/>
  <c r="HT256" i="13"/>
  <c r="IF250" i="13"/>
  <c r="GR156" i="13"/>
  <c r="HD153" i="13"/>
  <c r="GR173" i="13"/>
  <c r="HD170" i="13"/>
  <c r="HD205" i="13"/>
  <c r="HD223" i="13"/>
  <c r="HD258" i="13"/>
  <c r="GB179" i="13"/>
  <c r="GB206" i="13"/>
  <c r="GB213" i="13"/>
  <c r="GB233" i="13"/>
  <c r="GB312" i="13"/>
  <c r="EZ179" i="13"/>
  <c r="EZ193" i="13"/>
  <c r="EZ207" i="13"/>
  <c r="EZ214" i="13"/>
  <c r="EZ221" i="13"/>
  <c r="EZ247" i="13"/>
  <c r="EZ313" i="13"/>
  <c r="DX162" i="13"/>
  <c r="DX218" i="13"/>
  <c r="DX224" i="13"/>
  <c r="DX301" i="13"/>
  <c r="CJ189" i="13"/>
  <c r="CV177" i="13"/>
  <c r="CV215" i="13"/>
  <c r="CV216" i="13"/>
  <c r="BT195" i="13"/>
  <c r="BT208" i="13"/>
  <c r="BT222" i="13"/>
  <c r="BT254" i="13"/>
  <c r="AR179" i="13"/>
  <c r="AR194" i="13"/>
  <c r="AR218" i="13"/>
  <c r="AR235" i="13"/>
  <c r="P164" i="13"/>
  <c r="D189" i="13"/>
  <c r="P177" i="13"/>
  <c r="D201" i="13"/>
  <c r="P192" i="13"/>
  <c r="P253" i="13"/>
  <c r="PX128" i="13"/>
  <c r="PX138" i="13"/>
  <c r="PX137" i="13"/>
  <c r="KG128" i="13"/>
  <c r="KG138" i="13"/>
  <c r="KG137" i="13"/>
  <c r="NM137" i="13"/>
  <c r="NM128" i="13"/>
  <c r="NM138" i="13"/>
  <c r="OA138" i="13"/>
  <c r="OA128" i="13"/>
  <c r="OA137" i="13"/>
  <c r="PM137" i="13"/>
  <c r="PM128" i="13"/>
  <c r="PM138" i="13"/>
  <c r="O137" i="13"/>
  <c r="O128" i="13"/>
  <c r="O138" i="13"/>
  <c r="LE137" i="13"/>
  <c r="LE128" i="13"/>
  <c r="LE138" i="13"/>
  <c r="MS138" i="13"/>
  <c r="MS128" i="13"/>
  <c r="MS137" i="13"/>
  <c r="BC189" i="13"/>
  <c r="JV258" i="13"/>
  <c r="CH106" i="13"/>
  <c r="N137" i="13"/>
  <c r="N128" i="13"/>
  <c r="N138" i="13"/>
  <c r="NE315" i="13"/>
  <c r="PK138" i="13"/>
  <c r="PK137" i="13"/>
  <c r="PK128" i="13"/>
  <c r="JX136" i="13"/>
  <c r="JX133" i="13"/>
  <c r="OW137" i="13"/>
  <c r="OW128" i="13"/>
  <c r="OW138" i="13"/>
  <c r="LL102" i="13"/>
  <c r="LL106" i="13" s="1"/>
  <c r="AD102" i="13"/>
  <c r="AD106" i="13" s="1"/>
  <c r="HG314" i="13"/>
  <c r="JH308" i="13"/>
  <c r="BT308" i="13"/>
  <c r="BT309" i="13" s="1"/>
  <c r="HD308" i="13"/>
  <c r="CK314" i="13"/>
  <c r="CK315" i="13" s="1"/>
  <c r="GE314" i="13"/>
  <c r="GE315" i="13" s="1"/>
  <c r="J293" i="13"/>
  <c r="AD291" i="13"/>
  <c r="NB287" i="13"/>
  <c r="EP293" i="13"/>
  <c r="BT290" i="13"/>
  <c r="GP291" i="13"/>
  <c r="CY287" i="13"/>
  <c r="IF291" i="13"/>
  <c r="EZ287" i="13"/>
  <c r="DX291" i="13"/>
  <c r="PW287" i="13"/>
  <c r="AD195" i="13"/>
  <c r="OY189" i="13"/>
  <c r="GG173" i="13"/>
  <c r="NU167" i="13"/>
  <c r="AQ167" i="13"/>
  <c r="QD189" i="13"/>
  <c r="QD226" i="13"/>
  <c r="QH196" i="13"/>
  <c r="QH183" i="13"/>
  <c r="QH193" i="13"/>
  <c r="QH208" i="13"/>
  <c r="QH214" i="13"/>
  <c r="QH222" i="13"/>
  <c r="PV256" i="13"/>
  <c r="QH250" i="13"/>
  <c r="QH266" i="13"/>
  <c r="PL189" i="13"/>
  <c r="PB256" i="13"/>
  <c r="OT156" i="13"/>
  <c r="PF153" i="13"/>
  <c r="PF197" i="13"/>
  <c r="PF163" i="13"/>
  <c r="PF217" i="13"/>
  <c r="PF218" i="13"/>
  <c r="PF222" i="13"/>
  <c r="PF231" i="13"/>
  <c r="OT256" i="13"/>
  <c r="PF250" i="13"/>
  <c r="PF313" i="13"/>
  <c r="NZ173" i="13"/>
  <c r="NZ201" i="13"/>
  <c r="NR156" i="13"/>
  <c r="OD153" i="13"/>
  <c r="OD187" i="13"/>
  <c r="OD160" i="13"/>
  <c r="OD197" i="13"/>
  <c r="OD206" i="13"/>
  <c r="NR238" i="13"/>
  <c r="OD229" i="13"/>
  <c r="OD231" i="13"/>
  <c r="OD254" i="13"/>
  <c r="OD301" i="13"/>
  <c r="NH315" i="13"/>
  <c r="NH238" i="13"/>
  <c r="MX315" i="13"/>
  <c r="MX226" i="13"/>
  <c r="MX256" i="13"/>
  <c r="NB162" i="13"/>
  <c r="NB178" i="13"/>
  <c r="NB183" i="13"/>
  <c r="NB205" i="13"/>
  <c r="NB208" i="13"/>
  <c r="NB234" i="13"/>
  <c r="NB221" i="13"/>
  <c r="NB250" i="13"/>
  <c r="MP256" i="13"/>
  <c r="NB301" i="13"/>
  <c r="MF226" i="13"/>
  <c r="LV256" i="13"/>
  <c r="LZ186" i="13"/>
  <c r="LN201" i="13"/>
  <c r="LZ192" i="13"/>
  <c r="LZ180" i="13"/>
  <c r="LZ195" i="13"/>
  <c r="LZ213" i="13"/>
  <c r="LZ215" i="13"/>
  <c r="LZ223" i="13"/>
  <c r="LZ258" i="13"/>
  <c r="LZ312" i="13"/>
  <c r="LD315" i="13"/>
  <c r="KT303" i="13"/>
  <c r="KX164" i="13"/>
  <c r="KX183" i="13"/>
  <c r="KX181" i="13"/>
  <c r="KL201" i="13"/>
  <c r="KX192" i="13"/>
  <c r="KX206" i="13"/>
  <c r="KX212" i="13"/>
  <c r="KX220" i="13"/>
  <c r="KX266" i="13"/>
  <c r="KX301" i="13"/>
  <c r="KB238" i="13"/>
  <c r="JR173" i="13"/>
  <c r="JR201" i="13"/>
  <c r="JV171" i="13"/>
  <c r="JV184" i="13"/>
  <c r="JV182" i="13"/>
  <c r="JV193" i="13"/>
  <c r="JV207" i="13"/>
  <c r="JV216" i="13"/>
  <c r="JV231" i="13"/>
  <c r="JV254" i="13"/>
  <c r="JJ314" i="13"/>
  <c r="JJ315" i="13" s="1"/>
  <c r="JV311" i="13"/>
  <c r="IT154" i="13"/>
  <c r="IT219" i="13"/>
  <c r="IH201" i="13"/>
  <c r="IT192" i="13"/>
  <c r="IT223" i="13"/>
  <c r="IT206" i="13"/>
  <c r="IT230" i="13"/>
  <c r="IT224" i="13"/>
  <c r="IT233" i="13"/>
  <c r="IT267" i="13"/>
  <c r="HN189" i="13"/>
  <c r="HR178" i="13"/>
  <c r="HR161" i="13"/>
  <c r="HR198" i="13"/>
  <c r="HR232" i="13"/>
  <c r="HR218" i="13"/>
  <c r="HR222" i="13"/>
  <c r="HR251" i="13"/>
  <c r="HF303" i="13"/>
  <c r="HR300" i="13"/>
  <c r="HR303" i="13" s="1"/>
  <c r="GV226" i="13"/>
  <c r="GV242" i="13" s="1"/>
  <c r="GP165" i="13"/>
  <c r="GP160" i="13"/>
  <c r="GP198" i="13"/>
  <c r="GP163" i="13"/>
  <c r="GP205" i="13"/>
  <c r="GP218" i="13"/>
  <c r="GP222" i="13"/>
  <c r="GD256" i="13"/>
  <c r="GP250" i="13"/>
  <c r="GP258" i="13"/>
  <c r="FT173" i="13"/>
  <c r="FT256" i="13"/>
  <c r="FJ226" i="13"/>
  <c r="FN161" i="13"/>
  <c r="FN184" i="13"/>
  <c r="FN163" i="13"/>
  <c r="FN196" i="13"/>
  <c r="FN214" i="13"/>
  <c r="FN216" i="13"/>
  <c r="FN224" i="13"/>
  <c r="FN247" i="13"/>
  <c r="FB303" i="13"/>
  <c r="FN300" i="13"/>
  <c r="ER189" i="13"/>
  <c r="ER256" i="13"/>
  <c r="EH315" i="13"/>
  <c r="EH238" i="13"/>
  <c r="EL180" i="13"/>
  <c r="EL160" i="13"/>
  <c r="EL165" i="13"/>
  <c r="EL198" i="13"/>
  <c r="EL211" i="13"/>
  <c r="EL223" i="13"/>
  <c r="EL236" i="13"/>
  <c r="EL254" i="13"/>
  <c r="EL313" i="13"/>
  <c r="DP238" i="13"/>
  <c r="DP256" i="13"/>
  <c r="DP303" i="13"/>
  <c r="CX189" i="13"/>
  <c r="DJ177" i="13"/>
  <c r="DJ206" i="13"/>
  <c r="DJ180" i="13"/>
  <c r="DJ212" i="13"/>
  <c r="DJ217" i="13"/>
  <c r="DJ224" i="13"/>
  <c r="DJ234" i="13"/>
  <c r="DJ267" i="13"/>
  <c r="CD226" i="13"/>
  <c r="CD314" i="13"/>
  <c r="CD315" i="13" s="1"/>
  <c r="BV156" i="13"/>
  <c r="CH153" i="13"/>
  <c r="CH180" i="13"/>
  <c r="CH163" i="13"/>
  <c r="CH213" i="13"/>
  <c r="CH214" i="13"/>
  <c r="CH233" i="13"/>
  <c r="CH234" i="13"/>
  <c r="CH254" i="13"/>
  <c r="CH313" i="13"/>
  <c r="BL238" i="13"/>
  <c r="BB167" i="13"/>
  <c r="AT167" i="13"/>
  <c r="BF159" i="13"/>
  <c r="BF208" i="13"/>
  <c r="BF163" i="13"/>
  <c r="AT201" i="13"/>
  <c r="BF192" i="13"/>
  <c r="BF199" i="13"/>
  <c r="BF212" i="13"/>
  <c r="BF223" i="13"/>
  <c r="AT256" i="13"/>
  <c r="BF250" i="13"/>
  <c r="BF267" i="13"/>
  <c r="Z201" i="13"/>
  <c r="Z314" i="13"/>
  <c r="AD180" i="13"/>
  <c r="AD160" i="13"/>
  <c r="R201" i="13"/>
  <c r="AD192" i="13"/>
  <c r="AD198" i="13"/>
  <c r="AD208" i="13"/>
  <c r="AD230" i="13"/>
  <c r="R238" i="13"/>
  <c r="AD229" i="13"/>
  <c r="AD252" i="13"/>
  <c r="AD312" i="13"/>
  <c r="H226" i="13"/>
  <c r="H256" i="13"/>
  <c r="OW189" i="13"/>
  <c r="QT173" i="13"/>
  <c r="FR167" i="13"/>
  <c r="QM167" i="13"/>
  <c r="QC167" i="13"/>
  <c r="QC256" i="13"/>
  <c r="QC314" i="13"/>
  <c r="QC315" i="13" s="1"/>
  <c r="PS315" i="13"/>
  <c r="PS167" i="13"/>
  <c r="PS226" i="13"/>
  <c r="PS314" i="13"/>
  <c r="OQ189" i="13"/>
  <c r="OQ256" i="13"/>
  <c r="OQ314" i="13"/>
  <c r="OI226" i="13"/>
  <c r="OI256" i="13"/>
  <c r="NY201" i="13"/>
  <c r="NO314" i="13"/>
  <c r="MM189" i="13"/>
  <c r="MM226" i="13"/>
  <c r="ME189" i="13"/>
  <c r="ME226" i="13"/>
  <c r="LK167" i="13"/>
  <c r="LK314" i="13"/>
  <c r="LC167" i="13"/>
  <c r="KS226" i="13"/>
  <c r="KI173" i="13"/>
  <c r="KI303" i="13"/>
  <c r="KA189" i="13"/>
  <c r="JQ315" i="13"/>
  <c r="IO226" i="13"/>
  <c r="IE238" i="13"/>
  <c r="HW315" i="13"/>
  <c r="HW303" i="13"/>
  <c r="HM173" i="13"/>
  <c r="HC238" i="13"/>
  <c r="GK256" i="13"/>
  <c r="EG314" i="13"/>
  <c r="EG315" i="13" s="1"/>
  <c r="DW189" i="13"/>
  <c r="DO226" i="13"/>
  <c r="CM256" i="13"/>
  <c r="CC167" i="13"/>
  <c r="CC173" i="13"/>
  <c r="CC201" i="13"/>
  <c r="CC256" i="13"/>
  <c r="CC303" i="13"/>
  <c r="BS189" i="13"/>
  <c r="BS303" i="13"/>
  <c r="BK156" i="13"/>
  <c r="AQ201" i="13"/>
  <c r="AQ173" i="13"/>
  <c r="AI315" i="13"/>
  <c r="AI256" i="13"/>
  <c r="G173" i="13"/>
  <c r="QT238" i="13"/>
  <c r="QT256" i="13"/>
  <c r="QT314" i="13"/>
  <c r="QT315" i="13" s="1"/>
  <c r="QL173" i="13"/>
  <c r="QB303" i="13"/>
  <c r="PR189" i="13"/>
  <c r="PR314" i="13"/>
  <c r="PR315" i="13" s="1"/>
  <c r="PJ189" i="13"/>
  <c r="PJ238" i="13"/>
  <c r="OZ201" i="13"/>
  <c r="NX189" i="13"/>
  <c r="NN256" i="13"/>
  <c r="NF315" i="13"/>
  <c r="MV201" i="13"/>
  <c r="MD189" i="13"/>
  <c r="LT226" i="13"/>
  <c r="LT314" i="13"/>
  <c r="LT315" i="13" s="1"/>
  <c r="LJ226" i="13"/>
  <c r="KH167" i="13"/>
  <c r="KH256" i="13"/>
  <c r="JZ256" i="13"/>
  <c r="JP189" i="13"/>
  <c r="JP303" i="13"/>
  <c r="IX167" i="13"/>
  <c r="ID201" i="13"/>
  <c r="HV314" i="13"/>
  <c r="HB173" i="13"/>
  <c r="GT256" i="13"/>
  <c r="GJ201" i="13"/>
  <c r="GJ256" i="13"/>
  <c r="FR201" i="13"/>
  <c r="FH201" i="13"/>
  <c r="FH256" i="13"/>
  <c r="EX238" i="13"/>
  <c r="EX256" i="13"/>
  <c r="EX303" i="13"/>
  <c r="DN201" i="13"/>
  <c r="DN303" i="13"/>
  <c r="CT226" i="13"/>
  <c r="CL156" i="13"/>
  <c r="BR256" i="13"/>
  <c r="BJ189" i="13"/>
  <c r="AZ156" i="13"/>
  <c r="AP256" i="13"/>
  <c r="X167" i="13"/>
  <c r="X238" i="13"/>
  <c r="X314" i="13"/>
  <c r="X315" i="13" s="1"/>
  <c r="N167" i="13"/>
  <c r="F167" i="13"/>
  <c r="F303" i="13"/>
  <c r="F262" i="13" s="1"/>
  <c r="DI189" i="13"/>
  <c r="JV161" i="13"/>
  <c r="QS173" i="13"/>
  <c r="QS189" i="13"/>
  <c r="QA189" i="13"/>
  <c r="PQ226" i="13"/>
  <c r="PQ201" i="13"/>
  <c r="OY167" i="13"/>
  <c r="OO167" i="13"/>
  <c r="OO189" i="13"/>
  <c r="OG303" i="13"/>
  <c r="NW226" i="13"/>
  <c r="MU189" i="13"/>
  <c r="LS173" i="13"/>
  <c r="LS201" i="13"/>
  <c r="LS314" i="13"/>
  <c r="KG201" i="13"/>
  <c r="JO201" i="13"/>
  <c r="JE167" i="13"/>
  <c r="IM226" i="13"/>
  <c r="IM256" i="13"/>
  <c r="IM314" i="13"/>
  <c r="IM315" i="13" s="1"/>
  <c r="HK201" i="13"/>
  <c r="HK303" i="13"/>
  <c r="HA226" i="13"/>
  <c r="FY173" i="13"/>
  <c r="FY303" i="13"/>
  <c r="EW201" i="13"/>
  <c r="EE167" i="13"/>
  <c r="EE201" i="13"/>
  <c r="DU303" i="13"/>
  <c r="CS303" i="13"/>
  <c r="CA201" i="13"/>
  <c r="BQ201" i="13"/>
  <c r="BQ173" i="13"/>
  <c r="AO189" i="13"/>
  <c r="M167" i="13"/>
  <c r="M238" i="13"/>
  <c r="M256" i="13"/>
  <c r="PB173" i="13"/>
  <c r="HR163" i="13"/>
  <c r="OL167" i="13"/>
  <c r="GI156" i="13"/>
  <c r="QQ189" i="13"/>
  <c r="PE314" i="13"/>
  <c r="PE315" i="13" s="1"/>
  <c r="OW173" i="13"/>
  <c r="OW226" i="13"/>
  <c r="OM173" i="13"/>
  <c r="OM256" i="13"/>
  <c r="OC226" i="13"/>
  <c r="NU226" i="13"/>
  <c r="NU256" i="13"/>
  <c r="NU314" i="13"/>
  <c r="NU315" i="13" s="1"/>
  <c r="NK189" i="13"/>
  <c r="NK201" i="13"/>
  <c r="NA303" i="13"/>
  <c r="MS189" i="13"/>
  <c r="MI167" i="13"/>
  <c r="MI201" i="13"/>
  <c r="KE189" i="13"/>
  <c r="JM226" i="13"/>
  <c r="JM303" i="13"/>
  <c r="JC167" i="13"/>
  <c r="IS226" i="13"/>
  <c r="IA173" i="13"/>
  <c r="IA201" i="13"/>
  <c r="HQ238" i="13"/>
  <c r="HI238" i="13"/>
  <c r="HI303" i="13"/>
  <c r="GO238" i="13"/>
  <c r="GO303" i="13"/>
  <c r="FW167" i="13"/>
  <c r="FW256" i="13"/>
  <c r="FM173" i="13"/>
  <c r="FE314" i="13"/>
  <c r="EU238" i="13"/>
  <c r="EK167" i="13"/>
  <c r="EK226" i="13"/>
  <c r="EK238" i="13"/>
  <c r="DS173" i="13"/>
  <c r="CG226" i="13"/>
  <c r="BY201" i="13"/>
  <c r="BY314" i="13"/>
  <c r="BY315" i="13" s="1"/>
  <c r="BO167" i="13"/>
  <c r="AW303" i="13"/>
  <c r="AM315" i="13"/>
  <c r="U156" i="13"/>
  <c r="U238" i="13"/>
  <c r="K167" i="13"/>
  <c r="GE256" i="13"/>
  <c r="ID315" i="13"/>
  <c r="JV165" i="13"/>
  <c r="MF167" i="13"/>
  <c r="HF156" i="13"/>
  <c r="HR153" i="13"/>
  <c r="QP238" i="13"/>
  <c r="QF256" i="13"/>
  <c r="QF303" i="13"/>
  <c r="PX173" i="13"/>
  <c r="PD238" i="13"/>
  <c r="OV238" i="13"/>
  <c r="OV256" i="13"/>
  <c r="OL201" i="13"/>
  <c r="OB315" i="13"/>
  <c r="OB256" i="13"/>
  <c r="NJ238" i="13"/>
  <c r="MR303" i="13"/>
  <c r="MH315" i="13"/>
  <c r="MH238" i="13"/>
  <c r="MH314" i="13"/>
  <c r="LX314" i="13"/>
  <c r="LX315" i="13" s="1"/>
  <c r="LP167" i="13"/>
  <c r="LP238" i="13"/>
  <c r="LP314" i="13"/>
  <c r="LP315" i="13" s="1"/>
  <c r="LF226" i="13"/>
  <c r="KV167" i="13"/>
  <c r="KN315" i="13"/>
  <c r="KD315" i="13"/>
  <c r="JL156" i="13"/>
  <c r="JB173" i="13"/>
  <c r="IR173" i="13"/>
  <c r="GX238" i="13"/>
  <c r="GN201" i="13"/>
  <c r="GN314" i="13"/>
  <c r="GN315" i="13" s="1"/>
  <c r="FV173" i="13"/>
  <c r="FL226" i="13"/>
  <c r="FD226" i="13"/>
  <c r="EB167" i="13"/>
  <c r="EB315" i="13"/>
  <c r="EB256" i="13"/>
  <c r="DH156" i="13"/>
  <c r="CZ173" i="13"/>
  <c r="CZ201" i="13"/>
  <c r="CF189" i="13"/>
  <c r="CF201" i="13"/>
  <c r="BX201" i="13"/>
  <c r="BN189" i="13"/>
  <c r="BN303" i="13"/>
  <c r="BD156" i="13"/>
  <c r="BD238" i="13"/>
  <c r="AV167" i="13"/>
  <c r="AV173" i="13"/>
  <c r="AV238" i="13"/>
  <c r="AL201" i="13"/>
  <c r="AB189" i="13"/>
  <c r="AB314" i="13"/>
  <c r="AB315" i="13" s="1"/>
  <c r="T156" i="13"/>
  <c r="HG106" i="13"/>
  <c r="HG108" i="13" s="1"/>
  <c r="HG124" i="13" s="1"/>
  <c r="HR102" i="13"/>
  <c r="HR106" i="13" s="1"/>
  <c r="HR108" i="13" s="1"/>
  <c r="HR124" i="13" s="1"/>
  <c r="NR138" i="13"/>
  <c r="NR137" i="13"/>
  <c r="NR128" i="13"/>
  <c r="LA108" i="13"/>
  <c r="LA124" i="13" s="1"/>
  <c r="LL20" i="13"/>
  <c r="IJ138" i="13"/>
  <c r="IJ137" i="13"/>
  <c r="IJ128" i="13"/>
  <c r="FS138" i="13"/>
  <c r="FS137" i="13"/>
  <c r="FS128" i="13"/>
  <c r="DB138" i="13"/>
  <c r="DB137" i="13"/>
  <c r="DB128" i="13"/>
  <c r="AK138" i="13"/>
  <c r="AK137" i="13"/>
  <c r="AK128" i="13"/>
  <c r="DL138" i="13"/>
  <c r="DL128" i="13"/>
  <c r="DL137" i="13"/>
  <c r="QV164" i="13"/>
  <c r="JO189" i="13"/>
  <c r="DM106" i="13"/>
  <c r="OY128" i="13"/>
  <c r="OY137" i="13"/>
  <c r="OY138" i="13"/>
  <c r="MH128" i="13"/>
  <c r="MH137" i="13"/>
  <c r="MH138" i="13"/>
  <c r="JQ128" i="13"/>
  <c r="JQ137" i="13"/>
  <c r="JQ138" i="13"/>
  <c r="GZ128" i="13"/>
  <c r="GZ137" i="13"/>
  <c r="GZ138" i="13"/>
  <c r="EI128" i="13"/>
  <c r="EI137" i="13"/>
  <c r="EI138" i="13"/>
  <c r="BR128" i="13"/>
  <c r="BR137" i="13"/>
  <c r="BR138" i="13"/>
  <c r="PI291" i="13"/>
  <c r="PT285" i="13"/>
  <c r="ET138" i="13"/>
  <c r="ET128" i="13"/>
  <c r="ET137" i="13"/>
  <c r="FP156" i="13"/>
  <c r="GB153" i="13"/>
  <c r="QR256" i="13"/>
  <c r="QR314" i="13"/>
  <c r="QR315" i="13" s="1"/>
  <c r="QV153" i="13"/>
  <c r="QJ156" i="13"/>
  <c r="QV162" i="13"/>
  <c r="QJ315" i="13"/>
  <c r="QV178" i="13"/>
  <c r="QJ201" i="13"/>
  <c r="QV192" i="13"/>
  <c r="QV223" i="13"/>
  <c r="QV217" i="13"/>
  <c r="QV221" i="13"/>
  <c r="QJ256" i="13"/>
  <c r="QV250" i="13"/>
  <c r="QJ314" i="13"/>
  <c r="QV311" i="13"/>
  <c r="PZ256" i="13"/>
  <c r="PP156" i="13"/>
  <c r="PP167" i="13"/>
  <c r="PP256" i="13"/>
  <c r="PH189" i="13"/>
  <c r="PT177" i="13"/>
  <c r="PT211" i="13"/>
  <c r="PT171" i="13"/>
  <c r="PT206" i="13"/>
  <c r="PT210" i="13"/>
  <c r="PT213" i="13"/>
  <c r="PT221" i="13"/>
  <c r="PT247" i="13"/>
  <c r="PT267" i="13"/>
  <c r="ON226" i="13"/>
  <c r="OF156" i="13"/>
  <c r="OR153" i="13"/>
  <c r="OR163" i="13"/>
  <c r="OR180" i="13"/>
  <c r="OR187" i="13"/>
  <c r="OR198" i="13"/>
  <c r="OR211" i="13"/>
  <c r="OF238" i="13"/>
  <c r="OR229" i="13"/>
  <c r="OF256" i="13"/>
  <c r="OR250" i="13"/>
  <c r="OR267" i="13"/>
  <c r="NV238" i="13"/>
  <c r="NV303" i="13"/>
  <c r="NL167" i="13"/>
  <c r="NP182" i="13"/>
  <c r="NP161" i="13"/>
  <c r="NP196" i="13"/>
  <c r="NP208" i="13"/>
  <c r="NP199" i="13"/>
  <c r="NP212" i="13"/>
  <c r="NP220" i="13"/>
  <c r="NP252" i="13"/>
  <c r="NP301" i="13"/>
  <c r="MJ189" i="13"/>
  <c r="MJ201" i="13"/>
  <c r="MJ314" i="13"/>
  <c r="MJ315" i="13" s="1"/>
  <c r="MN171" i="13"/>
  <c r="MN193" i="13"/>
  <c r="MN178" i="13"/>
  <c r="MN196" i="13"/>
  <c r="MN207" i="13"/>
  <c r="MN217" i="13"/>
  <c r="MN231" i="13"/>
  <c r="MB256" i="13"/>
  <c r="MN250" i="13"/>
  <c r="MB314" i="13"/>
  <c r="MB315" i="13" s="1"/>
  <c r="MN311" i="13"/>
  <c r="LR315" i="13"/>
  <c r="LH238" i="13"/>
  <c r="LH256" i="13"/>
  <c r="LL181" i="13"/>
  <c r="KZ167" i="13"/>
  <c r="LL159" i="13"/>
  <c r="LL171" i="13"/>
  <c r="LL199" i="13"/>
  <c r="LL210" i="13"/>
  <c r="LL217" i="13"/>
  <c r="LL221" i="13"/>
  <c r="LL253" i="13"/>
  <c r="LL301" i="13"/>
  <c r="KF189" i="13"/>
  <c r="KF226" i="13"/>
  <c r="KJ182" i="13"/>
  <c r="KJ159" i="13"/>
  <c r="JX167" i="13"/>
  <c r="KJ183" i="13"/>
  <c r="KJ193" i="13"/>
  <c r="JX226" i="13"/>
  <c r="KJ204" i="13"/>
  <c r="KJ217" i="13"/>
  <c r="KJ231" i="13"/>
  <c r="KJ234" i="13"/>
  <c r="KJ258" i="13"/>
  <c r="JN156" i="13"/>
  <c r="JD173" i="13"/>
  <c r="JD201" i="13"/>
  <c r="JH182" i="13"/>
  <c r="JH161" i="13"/>
  <c r="JH185" i="13"/>
  <c r="JH207" i="13"/>
  <c r="JH217" i="13"/>
  <c r="IV238" i="13"/>
  <c r="JH229" i="13"/>
  <c r="JH232" i="13"/>
  <c r="IV256" i="13"/>
  <c r="JH250" i="13"/>
  <c r="IV314" i="13"/>
  <c r="JH311" i="13"/>
  <c r="IL226" i="13"/>
  <c r="IL314" i="13"/>
  <c r="IB201" i="13"/>
  <c r="IF179" i="13"/>
  <c r="IF162" i="13"/>
  <c r="IF178" i="13"/>
  <c r="HT201" i="13"/>
  <c r="IF192" i="13"/>
  <c r="IF207" i="13"/>
  <c r="IF223" i="13"/>
  <c r="IF231" i="13"/>
  <c r="IF247" i="13"/>
  <c r="IF301" i="13"/>
  <c r="HJ303" i="13"/>
  <c r="HD194" i="13"/>
  <c r="HD165" i="13"/>
  <c r="HD182" i="13"/>
  <c r="HD210" i="13"/>
  <c r="HD207" i="13"/>
  <c r="HD213" i="13"/>
  <c r="HD221" i="13"/>
  <c r="HD236" i="13"/>
  <c r="HD267" i="13"/>
  <c r="FX226" i="13"/>
  <c r="FX256" i="13"/>
  <c r="GB186" i="13"/>
  <c r="GB207" i="13"/>
  <c r="GB195" i="13"/>
  <c r="GB197" i="13"/>
  <c r="GB211" i="13"/>
  <c r="GB221" i="13"/>
  <c r="GB231" i="13"/>
  <c r="FP256" i="13"/>
  <c r="GB250" i="13"/>
  <c r="GB266" i="13"/>
  <c r="FF256" i="13"/>
  <c r="EV226" i="13"/>
  <c r="EZ196" i="13"/>
  <c r="EN156" i="13"/>
  <c r="EZ153" i="13"/>
  <c r="EZ180" i="13"/>
  <c r="EZ187" i="13"/>
  <c r="EZ209" i="13"/>
  <c r="EZ222" i="13"/>
  <c r="EZ233" i="13"/>
  <c r="EZ236" i="13"/>
  <c r="EZ266" i="13"/>
  <c r="DT189" i="13"/>
  <c r="DX153" i="13"/>
  <c r="DL156" i="13"/>
  <c r="DX181" i="13"/>
  <c r="DX186" i="13"/>
  <c r="DX205" i="13"/>
  <c r="DX211" i="13"/>
  <c r="DX217" i="13"/>
  <c r="DX221" i="13"/>
  <c r="DX258" i="13"/>
  <c r="DX312" i="13"/>
  <c r="DB189" i="13"/>
  <c r="DB238" i="13"/>
  <c r="DB314" i="13"/>
  <c r="CR226" i="13"/>
  <c r="CR256" i="13"/>
  <c r="CV180" i="13"/>
  <c r="CV162" i="13"/>
  <c r="CV164" i="13"/>
  <c r="CV196" i="13"/>
  <c r="CV207" i="13"/>
  <c r="CV213" i="13"/>
  <c r="CV232" i="13"/>
  <c r="CV253" i="13"/>
  <c r="CV267" i="13"/>
  <c r="BP314" i="13"/>
  <c r="BT185" i="13"/>
  <c r="BT164" i="13"/>
  <c r="BT184" i="13"/>
  <c r="BT198" i="13"/>
  <c r="BT205" i="13"/>
  <c r="BT232" i="13"/>
  <c r="BT223" i="13"/>
  <c r="BT247" i="13"/>
  <c r="BT301" i="13"/>
  <c r="AX238" i="13"/>
  <c r="AN189" i="13"/>
  <c r="AN303" i="13"/>
  <c r="AR182" i="13"/>
  <c r="AR160" i="13"/>
  <c r="AF189" i="13"/>
  <c r="AR177" i="13"/>
  <c r="AF226" i="13"/>
  <c r="AR204" i="13"/>
  <c r="AR205" i="13"/>
  <c r="AR215" i="13"/>
  <c r="AR233" i="13"/>
  <c r="AR251" i="13"/>
  <c r="AR300" i="13"/>
  <c r="AF303" i="13"/>
  <c r="V173" i="13"/>
  <c r="V238" i="13"/>
  <c r="L238" i="13"/>
  <c r="P184" i="13"/>
  <c r="P171" i="13"/>
  <c r="P185" i="13"/>
  <c r="P193" i="13"/>
  <c r="P209" i="13"/>
  <c r="P211" i="13"/>
  <c r="P222" i="13"/>
  <c r="P233" i="13"/>
  <c r="P254" i="13"/>
  <c r="OX128" i="13"/>
  <c r="OX138" i="13"/>
  <c r="OX137" i="13"/>
  <c r="MG128" i="13"/>
  <c r="MG138" i="13"/>
  <c r="MG137" i="13"/>
  <c r="JP128" i="13"/>
  <c r="JP138" i="13"/>
  <c r="JP137" i="13"/>
  <c r="GY128" i="13"/>
  <c r="GY138" i="13"/>
  <c r="GY137" i="13"/>
  <c r="AZ128" i="13"/>
  <c r="AZ138" i="13"/>
  <c r="AZ137" i="13"/>
  <c r="LN137" i="13"/>
  <c r="LN128" i="13"/>
  <c r="LN138" i="13"/>
  <c r="DO137" i="13"/>
  <c r="DO128" i="13"/>
  <c r="DO138" i="13"/>
  <c r="JY291" i="13"/>
  <c r="JY293" i="13" s="1"/>
  <c r="KJ285" i="13"/>
  <c r="KJ287" i="13" s="1"/>
  <c r="BI291" i="13"/>
  <c r="BI293" i="13" s="1"/>
  <c r="BT285" i="13"/>
  <c r="OD309" i="13"/>
  <c r="NV137" i="13"/>
  <c r="NV128" i="13"/>
  <c r="NV138" i="13"/>
  <c r="FW137" i="13"/>
  <c r="FW128" i="13"/>
  <c r="FW138" i="13"/>
  <c r="CC138" i="13"/>
  <c r="CC128" i="13"/>
  <c r="CC137" i="13"/>
  <c r="NP106" i="13"/>
  <c r="JE137" i="13"/>
  <c r="JE128" i="13"/>
  <c r="JE138" i="13"/>
  <c r="JB138" i="13"/>
  <c r="JB128" i="13"/>
  <c r="JB137" i="13"/>
  <c r="QO238" i="13"/>
  <c r="QE201" i="13"/>
  <c r="QE314" i="13"/>
  <c r="PM238" i="13"/>
  <c r="PM303" i="13"/>
  <c r="PC167" i="13"/>
  <c r="PC189" i="13"/>
  <c r="PC238" i="13"/>
  <c r="OA226" i="13"/>
  <c r="MY156" i="13"/>
  <c r="MY167" i="13"/>
  <c r="LE167" i="13"/>
  <c r="KC201" i="13"/>
  <c r="KC303" i="13"/>
  <c r="JS173" i="13"/>
  <c r="JS256" i="13"/>
  <c r="JA167" i="13"/>
  <c r="GW173" i="13"/>
  <c r="GW238" i="13"/>
  <c r="GM189" i="13"/>
  <c r="GM303" i="13"/>
  <c r="FK226" i="13"/>
  <c r="EI256" i="13"/>
  <c r="DQ256" i="13"/>
  <c r="DG167" i="13"/>
  <c r="DG226" i="13"/>
  <c r="CY303" i="13"/>
  <c r="CO238" i="13"/>
  <c r="CO314" i="13"/>
  <c r="CO315" i="13" s="1"/>
  <c r="CE189" i="13"/>
  <c r="BM256" i="13"/>
  <c r="AU303" i="13"/>
  <c r="AK189" i="13"/>
  <c r="AK314" i="13"/>
  <c r="AA315" i="13"/>
  <c r="AA238" i="13"/>
  <c r="LO242" i="13"/>
  <c r="LO244" i="13" s="1"/>
  <c r="EO189" i="13"/>
  <c r="EO242" i="13" s="1"/>
  <c r="EO244" i="13" s="1"/>
  <c r="EO260" i="13" s="1"/>
  <c r="EA106" i="13"/>
  <c r="EA108" i="13" s="1"/>
  <c r="EA124" i="13" s="1"/>
  <c r="IB138" i="13"/>
  <c r="IB128" i="13"/>
  <c r="IB137" i="13"/>
  <c r="FC106" i="13"/>
  <c r="IX136" i="13"/>
  <c r="IX133" i="13"/>
  <c r="EP136" i="13"/>
  <c r="EP133" i="13"/>
  <c r="M136" i="13"/>
  <c r="M133" i="13"/>
  <c r="LO106" i="13"/>
  <c r="MW136" i="13"/>
  <c r="MW133" i="13"/>
  <c r="LZ178" i="13"/>
  <c r="GP312" i="13"/>
  <c r="DZ314" i="13"/>
  <c r="EL311" i="13"/>
  <c r="IT290" i="13"/>
  <c r="QH163" i="13"/>
  <c r="PV238" i="13"/>
  <c r="QH229" i="13"/>
  <c r="PF198" i="13"/>
  <c r="OT238" i="13"/>
  <c r="PF229" i="13"/>
  <c r="NZ167" i="13"/>
  <c r="OD177" i="13"/>
  <c r="NR189" i="13"/>
  <c r="NR314" i="13"/>
  <c r="OD311" i="13"/>
  <c r="NB180" i="13"/>
  <c r="NB187" i="13"/>
  <c r="NB266" i="13"/>
  <c r="LV238" i="13"/>
  <c r="LZ219" i="13"/>
  <c r="KX185" i="13"/>
  <c r="IP256" i="13"/>
  <c r="IT199" i="13"/>
  <c r="IT213" i="13"/>
  <c r="HX167" i="13"/>
  <c r="HR154" i="13"/>
  <c r="HR210" i="13"/>
  <c r="HF238" i="13"/>
  <c r="HR229" i="13"/>
  <c r="GP266" i="13"/>
  <c r="FJ173" i="13"/>
  <c r="FN198" i="13"/>
  <c r="FN231" i="13"/>
  <c r="EH201" i="13"/>
  <c r="EL195" i="13"/>
  <c r="EL253" i="13"/>
  <c r="DJ254" i="13"/>
  <c r="CH205" i="13"/>
  <c r="CH258" i="13"/>
  <c r="BF196" i="13"/>
  <c r="BF236" i="13"/>
  <c r="AD205" i="13"/>
  <c r="AD235" i="13"/>
  <c r="MW256" i="13"/>
  <c r="LU256" i="13"/>
  <c r="HM167" i="13"/>
  <c r="HC167" i="13"/>
  <c r="DO173" i="13"/>
  <c r="AI226" i="13"/>
  <c r="KO189" i="13"/>
  <c r="NN238" i="13"/>
  <c r="MD238" i="13"/>
  <c r="LJ238" i="13"/>
  <c r="JZ238" i="13"/>
  <c r="IX256" i="13"/>
  <c r="HV256" i="13"/>
  <c r="HL201" i="13"/>
  <c r="EP189" i="13"/>
  <c r="DV238" i="13"/>
  <c r="AP189" i="13"/>
  <c r="AH238" i="13"/>
  <c r="N201" i="13"/>
  <c r="N242" i="13" s="1"/>
  <c r="N244" i="13" s="1"/>
  <c r="N260" i="13" s="1"/>
  <c r="QS201" i="13"/>
  <c r="NM238" i="13"/>
  <c r="IM167" i="13"/>
  <c r="GI201" i="13"/>
  <c r="FY226" i="13"/>
  <c r="DU201" i="13"/>
  <c r="W256" i="13"/>
  <c r="QQ315" i="13"/>
  <c r="NA201" i="13"/>
  <c r="KE226" i="13"/>
  <c r="JU189" i="13"/>
  <c r="JC238" i="13"/>
  <c r="FW189" i="13"/>
  <c r="DS256" i="13"/>
  <c r="DA201" i="13"/>
  <c r="CQ226" i="13"/>
  <c r="AW189" i="13"/>
  <c r="AC226" i="13"/>
  <c r="EA256" i="13"/>
  <c r="CH154" i="13"/>
  <c r="QP226" i="13"/>
  <c r="OB238" i="13"/>
  <c r="JT167" i="13"/>
  <c r="IJ201" i="13"/>
  <c r="KM290" i="13"/>
  <c r="KM293" i="13" s="1"/>
  <c r="KX284" i="13"/>
  <c r="KX287" i="13" s="1"/>
  <c r="QK106" i="13"/>
  <c r="QK108" i="13" s="1"/>
  <c r="QK124" i="13" s="1"/>
  <c r="LY128" i="13"/>
  <c r="LY137" i="13"/>
  <c r="LY138" i="13"/>
  <c r="GR128" i="13"/>
  <c r="GR137" i="13"/>
  <c r="GR138" i="13"/>
  <c r="BJ128" i="13"/>
  <c r="BJ137" i="13"/>
  <c r="BJ138" i="13"/>
  <c r="QV186" i="13"/>
  <c r="QV219" i="13"/>
  <c r="PT186" i="13"/>
  <c r="PT253" i="13"/>
  <c r="OR160" i="13"/>
  <c r="OR219" i="13"/>
  <c r="NL256" i="13"/>
  <c r="NP195" i="13"/>
  <c r="NP253" i="13"/>
  <c r="MT167" i="13"/>
  <c r="MN214" i="13"/>
  <c r="MN312" i="13"/>
  <c r="LL163" i="13"/>
  <c r="KZ226" i="13"/>
  <c r="LL204" i="13"/>
  <c r="KZ256" i="13"/>
  <c r="LL250" i="13"/>
  <c r="KJ186" i="13"/>
  <c r="KJ214" i="13"/>
  <c r="JD167" i="13"/>
  <c r="JH211" i="13"/>
  <c r="JH258" i="13"/>
  <c r="IF197" i="13"/>
  <c r="IF213" i="13"/>
  <c r="HD180" i="13"/>
  <c r="HD217" i="13"/>
  <c r="GB212" i="13"/>
  <c r="GB267" i="13"/>
  <c r="EZ235" i="13"/>
  <c r="DX184" i="13"/>
  <c r="DX209" i="13"/>
  <c r="DX232" i="13"/>
  <c r="CV210" i="13"/>
  <c r="CV235" i="13"/>
  <c r="BT171" i="13"/>
  <c r="BT230" i="13"/>
  <c r="AN238" i="13"/>
  <c r="AR178" i="13"/>
  <c r="AR209" i="13"/>
  <c r="AR301" i="13"/>
  <c r="P187" i="13"/>
  <c r="P229" i="13"/>
  <c r="D238" i="13"/>
  <c r="BI315" i="13"/>
  <c r="GH128" i="13"/>
  <c r="GH138" i="13"/>
  <c r="GH137" i="13"/>
  <c r="GD138" i="13"/>
  <c r="GD137" i="13"/>
  <c r="GD128" i="13"/>
  <c r="LZ309" i="13"/>
  <c r="MV137" i="13"/>
  <c r="MV128" i="13"/>
  <c r="MV138" i="13"/>
  <c r="EW137" i="13"/>
  <c r="EW128" i="13"/>
  <c r="EW138" i="13"/>
  <c r="OA238" i="13"/>
  <c r="KU201" i="13"/>
  <c r="HY189" i="13"/>
  <c r="ES189" i="13"/>
  <c r="EI226" i="13"/>
  <c r="CO167" i="13"/>
  <c r="GP106" i="13"/>
  <c r="PL138" i="13"/>
  <c r="PL137" i="13"/>
  <c r="PL128" i="13"/>
  <c r="BE138" i="13"/>
  <c r="BE137" i="13"/>
  <c r="BE128" i="13"/>
  <c r="GO136" i="13"/>
  <c r="GO133" i="13"/>
  <c r="FQ314" i="13"/>
  <c r="IW314" i="13"/>
  <c r="LA314" i="13"/>
  <c r="LA315" i="13" s="1"/>
  <c r="DM314" i="13"/>
  <c r="DM315" i="13" s="1"/>
  <c r="AD308" i="13"/>
  <c r="AD309" i="13" s="1"/>
  <c r="E314" i="13"/>
  <c r="AD293" i="13"/>
  <c r="KX290" i="13"/>
  <c r="HL293" i="13"/>
  <c r="EU293" i="13"/>
  <c r="CH290" i="13"/>
  <c r="OD287" i="13"/>
  <c r="BF290" i="13"/>
  <c r="DJ291" i="13"/>
  <c r="EZ291" i="13"/>
  <c r="KJ290" i="13"/>
  <c r="JX293" i="13"/>
  <c r="P291" i="13"/>
  <c r="JH284" i="13"/>
  <c r="S287" i="13"/>
  <c r="QT201" i="13"/>
  <c r="HX189" i="13"/>
  <c r="F173" i="13"/>
  <c r="KA167" i="13"/>
  <c r="PF154" i="13"/>
  <c r="PV156" i="13"/>
  <c r="QH153" i="13"/>
  <c r="EG156" i="13"/>
  <c r="QN314" i="13"/>
  <c r="QN315" i="13" s="1"/>
  <c r="QD256" i="13"/>
  <c r="QH159" i="13"/>
  <c r="PV167" i="13"/>
  <c r="QH181" i="13"/>
  <c r="QH165" i="13"/>
  <c r="QH194" i="13"/>
  <c r="QH205" i="13"/>
  <c r="QH224" i="13"/>
  <c r="QH232" i="13"/>
  <c r="QH236" i="13"/>
  <c r="PV303" i="13"/>
  <c r="QH300" i="13"/>
  <c r="PL256" i="13"/>
  <c r="PL314" i="13"/>
  <c r="PL315" i="13" s="1"/>
  <c r="PB189" i="13"/>
  <c r="PF161" i="13"/>
  <c r="PF171" i="13"/>
  <c r="PF213" i="13"/>
  <c r="PF205" i="13"/>
  <c r="PF234" i="13"/>
  <c r="PF219" i="13"/>
  <c r="PF251" i="13"/>
  <c r="PF266" i="13"/>
  <c r="NZ189" i="13"/>
  <c r="NR167" i="13"/>
  <c r="OD159" i="13"/>
  <c r="OD181" i="13"/>
  <c r="OD195" i="13"/>
  <c r="OD208" i="13"/>
  <c r="OD210" i="13"/>
  <c r="OD217" i="13"/>
  <c r="OD235" i="13"/>
  <c r="NR256" i="13"/>
  <c r="OD250" i="13"/>
  <c r="OD312" i="13"/>
  <c r="NB196" i="13"/>
  <c r="MP201" i="13"/>
  <c r="NB192" i="13"/>
  <c r="NB161" i="13"/>
  <c r="NB194" i="13"/>
  <c r="NB212" i="13"/>
  <c r="NB214" i="13"/>
  <c r="MP238" i="13"/>
  <c r="NB229" i="13"/>
  <c r="NB251" i="13"/>
  <c r="NB312" i="13"/>
  <c r="MF256" i="13"/>
  <c r="LV201" i="13"/>
  <c r="LZ164" i="13"/>
  <c r="LZ171" i="13"/>
  <c r="LZ162" i="13"/>
  <c r="LZ220" i="13"/>
  <c r="LZ224" i="13"/>
  <c r="LZ232" i="13"/>
  <c r="LZ233" i="13"/>
  <c r="LZ254" i="13"/>
  <c r="KT314" i="13"/>
  <c r="KT315" i="13" s="1"/>
  <c r="KX160" i="13"/>
  <c r="KX184" i="13"/>
  <c r="KX193" i="13"/>
  <c r="KL226" i="13"/>
  <c r="KX204" i="13"/>
  <c r="KX210" i="13"/>
  <c r="KX232" i="13"/>
  <c r="KX231" i="13"/>
  <c r="KX252" i="13"/>
  <c r="KX312" i="13"/>
  <c r="JR189" i="13"/>
  <c r="JR226" i="13"/>
  <c r="JR303" i="13"/>
  <c r="JJ156" i="13"/>
  <c r="JV153" i="13"/>
  <c r="JJ189" i="13"/>
  <c r="JV177" i="13"/>
  <c r="JJ226" i="13"/>
  <c r="JV204" i="13"/>
  <c r="JV218" i="13"/>
  <c r="JV222" i="13"/>
  <c r="JV217" i="13"/>
  <c r="JV221" i="13"/>
  <c r="JV267" i="13"/>
  <c r="JV313" i="13"/>
  <c r="IP173" i="13"/>
  <c r="IT178" i="13"/>
  <c r="IT171" i="13"/>
  <c r="IT193" i="13"/>
  <c r="IT207" i="13"/>
  <c r="IT217" i="13"/>
  <c r="IT221" i="13"/>
  <c r="IH256" i="13"/>
  <c r="IT250" i="13"/>
  <c r="IT300" i="13"/>
  <c r="IT303" i="13" s="1"/>
  <c r="IH303" i="13"/>
  <c r="HX315" i="13"/>
  <c r="HN173" i="13"/>
  <c r="HN226" i="13"/>
  <c r="HF189" i="13"/>
  <c r="HR177" i="13"/>
  <c r="HR186" i="13"/>
  <c r="HR180" i="13"/>
  <c r="HR195" i="13"/>
  <c r="HR209" i="13"/>
  <c r="HR211" i="13"/>
  <c r="HR223" i="13"/>
  <c r="HR252" i="13"/>
  <c r="HR312" i="13"/>
  <c r="GV201" i="13"/>
  <c r="GV256" i="13"/>
  <c r="GV314" i="13"/>
  <c r="GP161" i="13"/>
  <c r="GD173" i="13"/>
  <c r="GP170" i="13"/>
  <c r="GP194" i="13"/>
  <c r="GP195" i="13"/>
  <c r="GP213" i="13"/>
  <c r="GP211" i="13"/>
  <c r="GP223" i="13"/>
  <c r="GP235" i="13"/>
  <c r="GP267" i="13"/>
  <c r="FT201" i="13"/>
  <c r="FJ201" i="13"/>
  <c r="FJ303" i="13"/>
  <c r="FN171" i="13"/>
  <c r="FN208" i="13"/>
  <c r="FN178" i="13"/>
  <c r="FN197" i="13"/>
  <c r="FN218" i="13"/>
  <c r="FN217" i="13"/>
  <c r="FN234" i="13"/>
  <c r="FN253" i="13"/>
  <c r="FB314" i="13"/>
  <c r="FB315" i="13" s="1"/>
  <c r="FN311" i="13"/>
  <c r="ER238" i="13"/>
  <c r="EL209" i="13"/>
  <c r="EL181" i="13"/>
  <c r="EL196" i="13"/>
  <c r="EL193" i="13"/>
  <c r="EL210" i="13"/>
  <c r="EL216" i="13"/>
  <c r="EL224" i="13"/>
  <c r="EL235" i="13"/>
  <c r="EL258" i="13"/>
  <c r="DP189" i="13"/>
  <c r="DP201" i="13"/>
  <c r="DP314" i="13"/>
  <c r="DP315" i="13" s="1"/>
  <c r="DF314" i="13"/>
  <c r="DF315" i="13" s="1"/>
  <c r="CX167" i="13"/>
  <c r="DJ159" i="13"/>
  <c r="DJ179" i="13"/>
  <c r="DJ162" i="13"/>
  <c r="CX226" i="13"/>
  <c r="DJ204" i="13"/>
  <c r="DJ214" i="13"/>
  <c r="DJ232" i="13"/>
  <c r="DJ236" i="13"/>
  <c r="DJ266" i="13"/>
  <c r="CN303" i="13"/>
  <c r="CD167" i="13"/>
  <c r="CH162" i="13"/>
  <c r="CH197" i="13"/>
  <c r="CH209" i="13"/>
  <c r="CH211" i="13"/>
  <c r="BV238" i="13"/>
  <c r="CH229" i="13"/>
  <c r="CH236" i="13"/>
  <c r="CH266" i="13"/>
  <c r="BL173" i="13"/>
  <c r="BB156" i="13"/>
  <c r="BB173" i="13"/>
  <c r="BB201" i="13"/>
  <c r="BB256" i="13"/>
  <c r="BF183" i="13"/>
  <c r="BF184" i="13"/>
  <c r="AT173" i="13"/>
  <c r="BF170" i="13"/>
  <c r="BF193" i="13"/>
  <c r="BF210" i="13"/>
  <c r="BF222" i="13"/>
  <c r="BF220" i="13"/>
  <c r="BF247" i="13"/>
  <c r="AT303" i="13"/>
  <c r="BF300" i="13"/>
  <c r="AJ189" i="13"/>
  <c r="AJ226" i="13"/>
  <c r="AJ256" i="13"/>
  <c r="AJ303" i="13"/>
  <c r="Z173" i="13"/>
  <c r="Z238" i="13"/>
  <c r="AD181" i="13"/>
  <c r="AD171" i="13"/>
  <c r="AD193" i="13"/>
  <c r="AD206" i="13"/>
  <c r="AD216" i="13"/>
  <c r="AD224" i="13"/>
  <c r="AD236" i="13"/>
  <c r="AD266" i="13"/>
  <c r="H238" i="13"/>
  <c r="H303" i="13"/>
  <c r="H262" i="13" s="1"/>
  <c r="GY201" i="13"/>
  <c r="EG189" i="13"/>
  <c r="QU303" i="13"/>
  <c r="QM303" i="13"/>
  <c r="PS173" i="13"/>
  <c r="PS238" i="13"/>
  <c r="PK303" i="13"/>
  <c r="PA303" i="13"/>
  <c r="OI167" i="13"/>
  <c r="NO201" i="13"/>
  <c r="NG156" i="13"/>
  <c r="NG226" i="13"/>
  <c r="NG303" i="13"/>
  <c r="MW303" i="13"/>
  <c r="MM201" i="13"/>
  <c r="ME256" i="13"/>
  <c r="LU238" i="13"/>
  <c r="LK315" i="13"/>
  <c r="LC238" i="13"/>
  <c r="LC256" i="13"/>
  <c r="KI238" i="13"/>
  <c r="KI314" i="13"/>
  <c r="KI315" i="13" s="1"/>
  <c r="KA238" i="13"/>
  <c r="IY256" i="13"/>
  <c r="IO238" i="13"/>
  <c r="IE314" i="13"/>
  <c r="IE315" i="13" s="1"/>
  <c r="HW167" i="13"/>
  <c r="GU201" i="13"/>
  <c r="GU238" i="13"/>
  <c r="GU256" i="13"/>
  <c r="GU303" i="13"/>
  <c r="GK201" i="13"/>
  <c r="GA189" i="13"/>
  <c r="FI189" i="13"/>
  <c r="FI201" i="13"/>
  <c r="EY173" i="13"/>
  <c r="EY303" i="13"/>
  <c r="EQ226" i="13"/>
  <c r="EQ256" i="13"/>
  <c r="EQ303" i="13"/>
  <c r="DW167" i="13"/>
  <c r="DO256" i="13"/>
  <c r="DE189" i="13"/>
  <c r="DE238" i="13"/>
  <c r="CU238" i="13"/>
  <c r="CU256" i="13"/>
  <c r="CM173" i="13"/>
  <c r="CC314" i="13"/>
  <c r="BK226" i="13"/>
  <c r="BA189" i="13"/>
  <c r="BA201" i="13"/>
  <c r="AQ226" i="13"/>
  <c r="AQ314" i="13"/>
  <c r="Y226" i="13"/>
  <c r="O226" i="13"/>
  <c r="G238" i="13"/>
  <c r="G314" i="13"/>
  <c r="G315" i="13" s="1"/>
  <c r="NS256" i="13"/>
  <c r="NS260" i="13" s="1"/>
  <c r="PR167" i="13"/>
  <c r="EX156" i="13"/>
  <c r="QB167" i="13"/>
  <c r="QB226" i="13"/>
  <c r="QB314" i="13"/>
  <c r="QB315" i="13" s="1"/>
  <c r="PR156" i="13"/>
  <c r="PR226" i="13"/>
  <c r="OZ173" i="13"/>
  <c r="OZ226" i="13"/>
  <c r="OH189" i="13"/>
  <c r="NX226" i="13"/>
  <c r="NX256" i="13"/>
  <c r="NX303" i="13"/>
  <c r="NN173" i="13"/>
  <c r="NN303" i="13"/>
  <c r="NF167" i="13"/>
  <c r="MV189" i="13"/>
  <c r="ML189" i="13"/>
  <c r="MD226" i="13"/>
  <c r="MD303" i="13"/>
  <c r="LT156" i="13"/>
  <c r="LB173" i="13"/>
  <c r="LB303" i="13"/>
  <c r="KR156" i="13"/>
  <c r="KR238" i="13"/>
  <c r="KH173" i="13"/>
  <c r="KH226" i="13"/>
  <c r="JP226" i="13"/>
  <c r="JP314" i="13"/>
  <c r="JF201" i="13"/>
  <c r="IX238" i="13"/>
  <c r="IN303" i="13"/>
  <c r="HB156" i="13"/>
  <c r="HB303" i="13"/>
  <c r="GT201" i="13"/>
  <c r="FZ201" i="13"/>
  <c r="EX201" i="13"/>
  <c r="EX314" i="13"/>
  <c r="EX315" i="13" s="1"/>
  <c r="EP167" i="13"/>
  <c r="EF201" i="13"/>
  <c r="DN167" i="13"/>
  <c r="DD167" i="13"/>
  <c r="DD238" i="13"/>
  <c r="CT238" i="13"/>
  <c r="CT242" i="13" s="1"/>
  <c r="BR173" i="13"/>
  <c r="BR226" i="13"/>
  <c r="BR238" i="13"/>
  <c r="AP238" i="13"/>
  <c r="AH256" i="13"/>
  <c r="F201" i="13"/>
  <c r="F226" i="13"/>
  <c r="QS303" i="13"/>
  <c r="QA167" i="13"/>
  <c r="QA238" i="13"/>
  <c r="OY256" i="13"/>
  <c r="NW167" i="13"/>
  <c r="NM173" i="13"/>
  <c r="NM201" i="13"/>
  <c r="MK238" i="13"/>
  <c r="LS226" i="13"/>
  <c r="LI201" i="13"/>
  <c r="JO167" i="13"/>
  <c r="JE173" i="13"/>
  <c r="IM173" i="13"/>
  <c r="IC201" i="13"/>
  <c r="HK314" i="13"/>
  <c r="HA156" i="13"/>
  <c r="HA238" i="13"/>
  <c r="HA242" i="13" s="1"/>
  <c r="GI256" i="13"/>
  <c r="GI303" i="13"/>
  <c r="FG315" i="13"/>
  <c r="FG256" i="13"/>
  <c r="EW167" i="13"/>
  <c r="EO303" i="13"/>
  <c r="EE315" i="13"/>
  <c r="DU189" i="13"/>
  <c r="DU314" i="13"/>
  <c r="DU315" i="13" s="1"/>
  <c r="DC156" i="13"/>
  <c r="DC189" i="13"/>
  <c r="CS256" i="13"/>
  <c r="CS314" i="13"/>
  <c r="CS315" i="13" s="1"/>
  <c r="CA256" i="13"/>
  <c r="CA314" i="13"/>
  <c r="CA315" i="13" s="1"/>
  <c r="BQ238" i="13"/>
  <c r="AY167" i="13"/>
  <c r="AO315" i="13"/>
  <c r="AO201" i="13"/>
  <c r="AG303" i="13"/>
  <c r="W315" i="13"/>
  <c r="W238" i="13"/>
  <c r="M201" i="13"/>
  <c r="IZ167" i="13"/>
  <c r="CX156" i="13"/>
  <c r="DJ153" i="13"/>
  <c r="QQ156" i="13"/>
  <c r="QG167" i="13"/>
  <c r="QG226" i="13"/>
  <c r="PY315" i="13"/>
  <c r="PY226" i="13"/>
  <c r="PY238" i="13"/>
  <c r="PY303" i="13"/>
  <c r="PO173" i="13"/>
  <c r="PO314" i="13"/>
  <c r="PE189" i="13"/>
  <c r="PE226" i="13"/>
  <c r="OW167" i="13"/>
  <c r="OM167" i="13"/>
  <c r="OC238" i="13"/>
  <c r="OC242" i="13" s="1"/>
  <c r="OC314" i="13"/>
  <c r="OC315" i="13" s="1"/>
  <c r="NU156" i="13"/>
  <c r="NA189" i="13"/>
  <c r="NA256" i="13"/>
  <c r="NA314" i="13"/>
  <c r="NA315" i="13" s="1"/>
  <c r="MS201" i="13"/>
  <c r="MS238" i="13"/>
  <c r="MI315" i="13"/>
  <c r="MI226" i="13"/>
  <c r="LQ156" i="13"/>
  <c r="LQ201" i="13"/>
  <c r="LG173" i="13"/>
  <c r="KW173" i="13"/>
  <c r="KW201" i="13"/>
  <c r="KO226" i="13"/>
  <c r="KE238" i="13"/>
  <c r="KE242" i="13" s="1"/>
  <c r="KE256" i="13"/>
  <c r="JU201" i="13"/>
  <c r="JU226" i="13"/>
  <c r="JM167" i="13"/>
  <c r="JM201" i="13"/>
  <c r="JC256" i="13"/>
  <c r="IS167" i="13"/>
  <c r="IS238" i="13"/>
  <c r="IK201" i="13"/>
  <c r="IA189" i="13"/>
  <c r="HQ173" i="13"/>
  <c r="GY226" i="13"/>
  <c r="GO201" i="13"/>
  <c r="GO314" i="13"/>
  <c r="GO315" i="13" s="1"/>
  <c r="GG226" i="13"/>
  <c r="GG256" i="13"/>
  <c r="FW173" i="13"/>
  <c r="FW226" i="13"/>
  <c r="FM167" i="13"/>
  <c r="FM256" i="13"/>
  <c r="FM314" i="13"/>
  <c r="FM315" i="13" s="1"/>
  <c r="FE238" i="13"/>
  <c r="EU201" i="13"/>
  <c r="EK173" i="13"/>
  <c r="EC167" i="13"/>
  <c r="EC256" i="13"/>
  <c r="DS226" i="13"/>
  <c r="CQ201" i="13"/>
  <c r="CQ303" i="13"/>
  <c r="BY189" i="13"/>
  <c r="AW314" i="13"/>
  <c r="AW315" i="13" s="1"/>
  <c r="AM173" i="13"/>
  <c r="AM238" i="13"/>
  <c r="AC238" i="13"/>
  <c r="K315" i="13"/>
  <c r="BW256" i="13"/>
  <c r="AZ167" i="13"/>
  <c r="QD156" i="13"/>
  <c r="FI156" i="13"/>
  <c r="QP173" i="13"/>
  <c r="QP314" i="13"/>
  <c r="QF167" i="13"/>
  <c r="QF314" i="13"/>
  <c r="QF315" i="13" s="1"/>
  <c r="PN167" i="13"/>
  <c r="PD256" i="13"/>
  <c r="OL156" i="13"/>
  <c r="OL226" i="13"/>
  <c r="OB189" i="13"/>
  <c r="NT201" i="13"/>
  <c r="NJ173" i="13"/>
  <c r="MZ189" i="13"/>
  <c r="MZ314" i="13"/>
  <c r="MR189" i="13"/>
  <c r="MR256" i="13"/>
  <c r="MR314" i="13"/>
  <c r="MR315" i="13" s="1"/>
  <c r="LX189" i="13"/>
  <c r="LF256" i="13"/>
  <c r="KV315" i="13"/>
  <c r="KV314" i="13"/>
  <c r="KD156" i="13"/>
  <c r="KD201" i="13"/>
  <c r="JT189" i="13"/>
  <c r="JT201" i="13"/>
  <c r="JT256" i="13"/>
  <c r="JB314" i="13"/>
  <c r="IR189" i="13"/>
  <c r="IR226" i="13"/>
  <c r="IR314" i="13"/>
  <c r="IR315" i="13" s="1"/>
  <c r="IJ173" i="13"/>
  <c r="HZ256" i="13"/>
  <c r="HZ303" i="13"/>
  <c r="HH226" i="13"/>
  <c r="HH303" i="13"/>
  <c r="GX315" i="13"/>
  <c r="GX201" i="13"/>
  <c r="GN189" i="13"/>
  <c r="GF226" i="13"/>
  <c r="FD156" i="13"/>
  <c r="ET167" i="13"/>
  <c r="ET173" i="13"/>
  <c r="ET256" i="13"/>
  <c r="EJ173" i="13"/>
  <c r="EJ256" i="13"/>
  <c r="EB226" i="13"/>
  <c r="DR201" i="13"/>
  <c r="DH226" i="13"/>
  <c r="DH256" i="13"/>
  <c r="DH303" i="13"/>
  <c r="CZ256" i="13"/>
  <c r="CZ303" i="13"/>
  <c r="BX238" i="13"/>
  <c r="BX314" i="13"/>
  <c r="BX315" i="13" s="1"/>
  <c r="BN167" i="13"/>
  <c r="BN226" i="13"/>
  <c r="BD201" i="13"/>
  <c r="AV201" i="13"/>
  <c r="AL156" i="13"/>
  <c r="AL189" i="13"/>
  <c r="T201" i="13"/>
  <c r="J189" i="13"/>
  <c r="J226" i="13"/>
  <c r="HY167" i="13"/>
  <c r="X189" i="13"/>
  <c r="KM106" i="13"/>
  <c r="KM108" i="13" s="1"/>
  <c r="KM124" i="13" s="1"/>
  <c r="BW106" i="13"/>
  <c r="BW108" i="13" s="1"/>
  <c r="BW124" i="13" s="1"/>
  <c r="E226" i="13"/>
  <c r="PQ138" i="13"/>
  <c r="PQ137" i="13"/>
  <c r="PQ128" i="13"/>
  <c r="MZ138" i="13"/>
  <c r="MZ137" i="13"/>
  <c r="MZ128" i="13"/>
  <c r="KI138" i="13"/>
  <c r="KI137" i="13"/>
  <c r="KI128" i="13"/>
  <c r="FB138" i="13"/>
  <c r="FB137" i="13"/>
  <c r="FB128" i="13"/>
  <c r="CK108" i="13"/>
  <c r="CK124" i="13" s="1"/>
  <c r="CV20" i="13"/>
  <c r="T138" i="13"/>
  <c r="T137" i="13"/>
  <c r="T128" i="13"/>
  <c r="L128" i="13"/>
  <c r="L137" i="13"/>
  <c r="FG189" i="13"/>
  <c r="QB138" i="13"/>
  <c r="QB137" i="13"/>
  <c r="QB128" i="13"/>
  <c r="NK138" i="13"/>
  <c r="NK137" i="13"/>
  <c r="NK128" i="13"/>
  <c r="KT138" i="13"/>
  <c r="KT137" i="13"/>
  <c r="KT128" i="13"/>
  <c r="IC138" i="13"/>
  <c r="IC137" i="13"/>
  <c r="IC128" i="13"/>
  <c r="FL138" i="13"/>
  <c r="FL137" i="13"/>
  <c r="FL128" i="13"/>
  <c r="CU138" i="13"/>
  <c r="CU137" i="13"/>
  <c r="CU128" i="13"/>
  <c r="OH128" i="13"/>
  <c r="OH137" i="13"/>
  <c r="OH138" i="13"/>
  <c r="LQ128" i="13"/>
  <c r="LQ137" i="13"/>
  <c r="LQ138" i="13"/>
  <c r="IZ128" i="13"/>
  <c r="IZ137" i="13"/>
  <c r="IZ138" i="13"/>
  <c r="GI128" i="13"/>
  <c r="GI137" i="13"/>
  <c r="GI138" i="13"/>
  <c r="DR128" i="13"/>
  <c r="DR137" i="13"/>
  <c r="DR138" i="13"/>
  <c r="BA128" i="13"/>
  <c r="BA137" i="13"/>
  <c r="BA138" i="13"/>
  <c r="BC138" i="13"/>
  <c r="BC128" i="13"/>
  <c r="BC137" i="13"/>
  <c r="QR226" i="13"/>
  <c r="QV193" i="13"/>
  <c r="QV198" i="13"/>
  <c r="QV210" i="13"/>
  <c r="QV209" i="13"/>
  <c r="QV211" i="13"/>
  <c r="QV222" i="13"/>
  <c r="QV236" i="13"/>
  <c r="QV253" i="13"/>
  <c r="QV312" i="13"/>
  <c r="PZ167" i="13"/>
  <c r="PP226" i="13"/>
  <c r="PP314" i="13"/>
  <c r="PP315" i="13" s="1"/>
  <c r="PT154" i="13"/>
  <c r="PT163" i="13"/>
  <c r="PT183" i="13"/>
  <c r="PT193" i="13"/>
  <c r="PH226" i="13"/>
  <c r="PT204" i="13"/>
  <c r="PT214" i="13"/>
  <c r="PH238" i="13"/>
  <c r="PT229" i="13"/>
  <c r="PH256" i="13"/>
  <c r="PT250" i="13"/>
  <c r="PT300" i="13"/>
  <c r="PH303" i="13"/>
  <c r="OX173" i="13"/>
  <c r="ON303" i="13"/>
  <c r="OR162" i="13"/>
  <c r="OR164" i="13"/>
  <c r="OR192" i="13"/>
  <c r="OF201" i="13"/>
  <c r="OR199" i="13"/>
  <c r="OR209" i="13"/>
  <c r="OR221" i="13"/>
  <c r="OR223" i="13"/>
  <c r="OR253" i="13"/>
  <c r="OF303" i="13"/>
  <c r="OR300" i="13"/>
  <c r="NV314" i="13"/>
  <c r="NV315" i="13" s="1"/>
  <c r="NL201" i="13"/>
  <c r="NP163" i="13"/>
  <c r="NP180" i="13"/>
  <c r="NP193" i="13"/>
  <c r="NP207" i="13"/>
  <c r="NP213" i="13"/>
  <c r="NP222" i="13"/>
  <c r="NP231" i="13"/>
  <c r="ND256" i="13"/>
  <c r="NP250" i="13"/>
  <c r="NP312" i="13"/>
  <c r="MT156" i="13"/>
  <c r="MT238" i="13"/>
  <c r="MT242" i="13" s="1"/>
  <c r="MB167" i="13"/>
  <c r="MN159" i="13"/>
  <c r="MN181" i="13"/>
  <c r="MN187" i="13"/>
  <c r="MN208" i="13"/>
  <c r="MN211" i="13"/>
  <c r="MN222" i="13"/>
  <c r="MN233" i="13"/>
  <c r="MN258" i="13"/>
  <c r="MN313" i="13"/>
  <c r="LR189" i="13"/>
  <c r="LH226" i="13"/>
  <c r="KZ189" i="13"/>
  <c r="LL177" i="13"/>
  <c r="KZ173" i="13"/>
  <c r="LL170" i="13"/>
  <c r="LL183" i="13"/>
  <c r="LL197" i="13"/>
  <c r="LL208" i="13"/>
  <c r="LL214" i="13"/>
  <c r="KZ238" i="13"/>
  <c r="LL229" i="13"/>
  <c r="LL251" i="13"/>
  <c r="KZ314" i="13"/>
  <c r="KZ315" i="13" s="1"/>
  <c r="LL311" i="13"/>
  <c r="KP167" i="13"/>
  <c r="KP244" i="13" s="1"/>
  <c r="KP260" i="13" s="1"/>
  <c r="KP201" i="13"/>
  <c r="KP256" i="13"/>
  <c r="KF167" i="13"/>
  <c r="KJ185" i="13"/>
  <c r="KJ163" i="13"/>
  <c r="KJ165" i="13"/>
  <c r="KJ210" i="13"/>
  <c r="KJ212" i="13"/>
  <c r="KJ218" i="13"/>
  <c r="KJ222" i="13"/>
  <c r="JX256" i="13"/>
  <c r="KJ250" i="13"/>
  <c r="KJ267" i="13"/>
  <c r="JN173" i="13"/>
  <c r="JN256" i="13"/>
  <c r="JD156" i="13"/>
  <c r="IV173" i="13"/>
  <c r="JH170" i="13"/>
  <c r="JH196" i="13"/>
  <c r="IV226" i="13"/>
  <c r="JH204" i="13"/>
  <c r="JH197" i="13"/>
  <c r="JH205" i="13"/>
  <c r="JH218" i="13"/>
  <c r="JH223" i="13"/>
  <c r="JH236" i="13"/>
  <c r="JH254" i="13"/>
  <c r="IB226" i="13"/>
  <c r="IF171" i="13"/>
  <c r="HT189" i="13"/>
  <c r="IF177" i="13"/>
  <c r="IF186" i="13"/>
  <c r="HT226" i="13"/>
  <c r="IF204" i="13"/>
  <c r="IF232" i="13"/>
  <c r="IF217" i="13"/>
  <c r="IF221" i="13"/>
  <c r="IF258" i="13"/>
  <c r="IF312" i="13"/>
  <c r="HJ226" i="13"/>
  <c r="HJ314" i="13"/>
  <c r="HJ315" i="13" s="1"/>
  <c r="GZ226" i="13"/>
  <c r="HD185" i="13"/>
  <c r="HD162" i="13"/>
  <c r="HD160" i="13"/>
  <c r="HD196" i="13"/>
  <c r="GR226" i="13"/>
  <c r="HD204" i="13"/>
  <c r="HD224" i="13"/>
  <c r="HD235" i="13"/>
  <c r="GR256" i="13"/>
  <c r="HD250" i="13"/>
  <c r="HD300" i="13"/>
  <c r="HD303" i="13" s="1"/>
  <c r="GR303" i="13"/>
  <c r="GH303" i="13"/>
  <c r="FX238" i="13"/>
  <c r="GB185" i="13"/>
  <c r="GB163" i="13"/>
  <c r="GB165" i="13"/>
  <c r="GB187" i="13"/>
  <c r="GB208" i="13"/>
  <c r="GB218" i="13"/>
  <c r="FP238" i="13"/>
  <c r="GB229" i="13"/>
  <c r="GB247" i="13"/>
  <c r="FP303" i="13"/>
  <c r="GB300" i="13"/>
  <c r="FF173" i="13"/>
  <c r="EN173" i="13"/>
  <c r="EZ170" i="13"/>
  <c r="EZ182" i="13"/>
  <c r="EZ162" i="13"/>
  <c r="EZ198" i="13"/>
  <c r="EZ217" i="13"/>
  <c r="EZ219" i="13"/>
  <c r="EZ230" i="13"/>
  <c r="EZ251" i="13"/>
  <c r="EZ300" i="13"/>
  <c r="EN303" i="13"/>
  <c r="ED256" i="13"/>
  <c r="DT167" i="13"/>
  <c r="DX180" i="13"/>
  <c r="DX171" i="13"/>
  <c r="DX197" i="13"/>
  <c r="DX187" i="13"/>
  <c r="DX208" i="13"/>
  <c r="DX219" i="13"/>
  <c r="DL238" i="13"/>
  <c r="DX229" i="13"/>
  <c r="DX233" i="13"/>
  <c r="DX254" i="13"/>
  <c r="CR315" i="13"/>
  <c r="CR238" i="13"/>
  <c r="CV154" i="13"/>
  <c r="CV163" i="13"/>
  <c r="CV171" i="13"/>
  <c r="CV197" i="13"/>
  <c r="CV220" i="13"/>
  <c r="CV231" i="13"/>
  <c r="CV222" i="13"/>
  <c r="CV251" i="13"/>
  <c r="CJ303" i="13"/>
  <c r="CV300" i="13"/>
  <c r="BZ315" i="13"/>
  <c r="BZ226" i="13"/>
  <c r="BZ256" i="13"/>
  <c r="BZ303" i="13"/>
  <c r="BP315" i="13"/>
  <c r="BP256" i="13"/>
  <c r="BT181" i="13"/>
  <c r="BT179" i="13"/>
  <c r="BT196" i="13"/>
  <c r="BT199" i="13"/>
  <c r="BT212" i="13"/>
  <c r="BT219" i="13"/>
  <c r="BT235" i="13"/>
  <c r="BT252" i="13"/>
  <c r="BT313" i="13"/>
  <c r="AX167" i="13"/>
  <c r="AX201" i="13"/>
  <c r="AF173" i="13"/>
  <c r="AR170" i="13"/>
  <c r="AR196" i="13"/>
  <c r="AR185" i="13"/>
  <c r="AR208" i="13"/>
  <c r="AR199" i="13"/>
  <c r="AR212" i="13"/>
  <c r="AR224" i="13"/>
  <c r="AR253" i="13"/>
  <c r="AR312" i="13"/>
  <c r="V189" i="13"/>
  <c r="V201" i="13"/>
  <c r="L167" i="13"/>
  <c r="L256" i="13"/>
  <c r="P180" i="13"/>
  <c r="P161" i="13"/>
  <c r="P163" i="13"/>
  <c r="P194" i="13"/>
  <c r="P208" i="13"/>
  <c r="P219" i="13"/>
  <c r="P220" i="13"/>
  <c r="P236" i="13"/>
  <c r="P266" i="13"/>
  <c r="OR20" i="13"/>
  <c r="LP128" i="13"/>
  <c r="LP138" i="13"/>
  <c r="LP137" i="13"/>
  <c r="IY128" i="13"/>
  <c r="IY138" i="13"/>
  <c r="IY137" i="13"/>
  <c r="FY128" i="13"/>
  <c r="FY138" i="13"/>
  <c r="FY137" i="13"/>
  <c r="DH128" i="13"/>
  <c r="DH138" i="13"/>
  <c r="DH137" i="13"/>
  <c r="AI128" i="13"/>
  <c r="AI138" i="13"/>
  <c r="AI137" i="13"/>
  <c r="IW108" i="13"/>
  <c r="IW124" i="13" s="1"/>
  <c r="BX137" i="13"/>
  <c r="BX128" i="13"/>
  <c r="BX138" i="13"/>
  <c r="IS138" i="13"/>
  <c r="IS128" i="13"/>
  <c r="IS137" i="13"/>
  <c r="LZ106" i="13"/>
  <c r="LZ108" i="13" s="1"/>
  <c r="LZ124" i="13" s="1"/>
  <c r="QK291" i="13"/>
  <c r="QV285" i="13"/>
  <c r="JV309" i="13"/>
  <c r="LV137" i="13"/>
  <c r="LV128" i="13"/>
  <c r="LV138" i="13"/>
  <c r="DW137" i="13"/>
  <c r="DW128" i="13"/>
  <c r="DW138" i="13"/>
  <c r="NY189" i="13"/>
  <c r="Z167" i="13"/>
  <c r="EZ106" i="13"/>
  <c r="EZ108" i="13" s="1"/>
  <c r="EZ124" i="13" s="1"/>
  <c r="QD137" i="13"/>
  <c r="QD128" i="13"/>
  <c r="QD138" i="13"/>
  <c r="GN137" i="13"/>
  <c r="GN128" i="13"/>
  <c r="GN138" i="13"/>
  <c r="Y189" i="13"/>
  <c r="FK138" i="13"/>
  <c r="FK128" i="13"/>
  <c r="FK137" i="13"/>
  <c r="QO189" i="13"/>
  <c r="QE189" i="13"/>
  <c r="QE226" i="13"/>
  <c r="PM314" i="13"/>
  <c r="PM315" i="13" s="1"/>
  <c r="PC201" i="13"/>
  <c r="PC256" i="13"/>
  <c r="PC314" i="13"/>
  <c r="PC315" i="13" s="1"/>
  <c r="MY173" i="13"/>
  <c r="MY238" i="13"/>
  <c r="MY303" i="13"/>
  <c r="MG189" i="13"/>
  <c r="LW167" i="13"/>
  <c r="LW189" i="13"/>
  <c r="KU167" i="13"/>
  <c r="KU256" i="13"/>
  <c r="KU314" i="13"/>
  <c r="KU315" i="13" s="1"/>
  <c r="KC189" i="13"/>
  <c r="KC226" i="13"/>
  <c r="KC314" i="13"/>
  <c r="JS156" i="13"/>
  <c r="JA156" i="13"/>
  <c r="JA226" i="13"/>
  <c r="IQ201" i="13"/>
  <c r="IQ303" i="13"/>
  <c r="HO189" i="13"/>
  <c r="HG303" i="13"/>
  <c r="GW167" i="13"/>
  <c r="GW314" i="13"/>
  <c r="GM315" i="13"/>
  <c r="FU167" i="13"/>
  <c r="FK173" i="13"/>
  <c r="ES238" i="13"/>
  <c r="EI173" i="13"/>
  <c r="EI238" i="13"/>
  <c r="EI314" i="13"/>
  <c r="DG189" i="13"/>
  <c r="CE315" i="13"/>
  <c r="CE238" i="13"/>
  <c r="CE256" i="13"/>
  <c r="CE314" i="13"/>
  <c r="BC167" i="13"/>
  <c r="BC173" i="13"/>
  <c r="BC256" i="13"/>
  <c r="BC303" i="13"/>
  <c r="AA156" i="13"/>
  <c r="I314" i="13"/>
  <c r="I315" i="13" s="1"/>
  <c r="OG106" i="13"/>
  <c r="OG108" i="13" s="1"/>
  <c r="OG124" i="13" s="1"/>
  <c r="MN106" i="13"/>
  <c r="IW315" i="13"/>
  <c r="AG315" i="13"/>
  <c r="MC108" i="13"/>
  <c r="MC124" i="13" s="1"/>
  <c r="BY136" i="13"/>
  <c r="BY133" i="13"/>
  <c r="NE106" i="13"/>
  <c r="NE108" i="13" s="1"/>
  <c r="NE124" i="13" s="1"/>
  <c r="OD90" i="13"/>
  <c r="OD106" i="13" s="1"/>
  <c r="GB102" i="13"/>
  <c r="GB106" i="13" s="1"/>
  <c r="HX136" i="13"/>
  <c r="HX133" i="13"/>
  <c r="KW137" i="13"/>
  <c r="KW128" i="13"/>
  <c r="KW138" i="13"/>
  <c r="BP136" i="13"/>
  <c r="BP133" i="13"/>
  <c r="PF178" i="13"/>
  <c r="OT226" i="13"/>
  <c r="PF204" i="13"/>
  <c r="NB185" i="13"/>
  <c r="LZ231" i="13"/>
  <c r="JJ173" i="13"/>
  <c r="JV170" i="13"/>
  <c r="JJ303" i="13"/>
  <c r="JV300" i="13"/>
  <c r="JV303" i="13" s="1"/>
  <c r="IH156" i="13"/>
  <c r="IT153" i="13"/>
  <c r="IT235" i="13"/>
  <c r="GP216" i="13"/>
  <c r="DZ201" i="13"/>
  <c r="EL192" i="13"/>
  <c r="QN201" i="13"/>
  <c r="QH154" i="13"/>
  <c r="QH198" i="13"/>
  <c r="OD253" i="13"/>
  <c r="NB182" i="13"/>
  <c r="MP314" i="13"/>
  <c r="MP315" i="13" s="1"/>
  <c r="NB311" i="13"/>
  <c r="KX224" i="13"/>
  <c r="JV194" i="13"/>
  <c r="JV213" i="13"/>
  <c r="IT170" i="13"/>
  <c r="IH173" i="13"/>
  <c r="IT231" i="13"/>
  <c r="HR233" i="13"/>
  <c r="GV167" i="13"/>
  <c r="GD315" i="13"/>
  <c r="GP178" i="13"/>
  <c r="GP232" i="13"/>
  <c r="EL164" i="13"/>
  <c r="EL220" i="13"/>
  <c r="DJ196" i="13"/>
  <c r="DJ235" i="13"/>
  <c r="CH235" i="13"/>
  <c r="BF230" i="13"/>
  <c r="AD254" i="13"/>
  <c r="QU238" i="13"/>
  <c r="PK201" i="13"/>
  <c r="NO189" i="13"/>
  <c r="LK226" i="13"/>
  <c r="OH156" i="13"/>
  <c r="IX226" i="13"/>
  <c r="ID167" i="13"/>
  <c r="ID256" i="13"/>
  <c r="HB256" i="13"/>
  <c r="DN189" i="13"/>
  <c r="CL238" i="13"/>
  <c r="F238" i="13"/>
  <c r="LS315" i="13"/>
  <c r="EW189" i="13"/>
  <c r="KN167" i="13"/>
  <c r="PO226" i="13"/>
  <c r="OC167" i="13"/>
  <c r="LY201" i="13"/>
  <c r="IA156" i="13"/>
  <c r="FM201" i="13"/>
  <c r="CG238" i="13"/>
  <c r="MZ315" i="13"/>
  <c r="KV201" i="13"/>
  <c r="JB315" i="13"/>
  <c r="EJ201" i="13"/>
  <c r="AV256" i="13"/>
  <c r="NI138" i="13"/>
  <c r="NI137" i="13"/>
  <c r="NI128" i="13"/>
  <c r="FJ138" i="13"/>
  <c r="FJ137" i="13"/>
  <c r="FJ128" i="13"/>
  <c r="BL138" i="13"/>
  <c r="BL128" i="13"/>
  <c r="BL137" i="13"/>
  <c r="MC290" i="13"/>
  <c r="MC293" i="13" s="1"/>
  <c r="MN284" i="13"/>
  <c r="MN287" i="13" s="1"/>
  <c r="MC287" i="13"/>
  <c r="DM290" i="13"/>
  <c r="DM293" i="13" s="1"/>
  <c r="DX284" i="13"/>
  <c r="DX287" i="13" s="1"/>
  <c r="OP128" i="13"/>
  <c r="OP137" i="13"/>
  <c r="OP138" i="13"/>
  <c r="EL20" i="13"/>
  <c r="QV196" i="13"/>
  <c r="QV251" i="13"/>
  <c r="PT222" i="13"/>
  <c r="OX226" i="13"/>
  <c r="ON256" i="13"/>
  <c r="OR184" i="13"/>
  <c r="OR215" i="13"/>
  <c r="NP186" i="13"/>
  <c r="NP216" i="13"/>
  <c r="MB156" i="13"/>
  <c r="MN153" i="13"/>
  <c r="MB226" i="13"/>
  <c r="MN204" i="13"/>
  <c r="MN251" i="13"/>
  <c r="LL179" i="13"/>
  <c r="LL222" i="13"/>
  <c r="KP226" i="13"/>
  <c r="KF238" i="13"/>
  <c r="KJ178" i="13"/>
  <c r="KJ161" i="13"/>
  <c r="KJ232" i="13"/>
  <c r="JN226" i="13"/>
  <c r="JD226" i="13"/>
  <c r="IV201" i="13"/>
  <c r="JH192" i="13"/>
  <c r="JH193" i="13"/>
  <c r="JH221" i="13"/>
  <c r="IL189" i="13"/>
  <c r="IF182" i="13"/>
  <c r="IF234" i="13"/>
  <c r="HJ189" i="13"/>
  <c r="HD215" i="13"/>
  <c r="GB178" i="13"/>
  <c r="GB214" i="13"/>
  <c r="FF226" i="13"/>
  <c r="EV201" i="13"/>
  <c r="EZ184" i="13"/>
  <c r="EZ223" i="13"/>
  <c r="DX222" i="13"/>
  <c r="CV194" i="13"/>
  <c r="CV217" i="13"/>
  <c r="BT207" i="13"/>
  <c r="BT209" i="13"/>
  <c r="BH314" i="13"/>
  <c r="BH315" i="13" s="1"/>
  <c r="BT311" i="13"/>
  <c r="AR181" i="13"/>
  <c r="AR220" i="13"/>
  <c r="D167" i="13"/>
  <c r="P159" i="13"/>
  <c r="P215" i="13"/>
  <c r="P267" i="13"/>
  <c r="OR106" i="13"/>
  <c r="JG128" i="13"/>
  <c r="JG138" i="13"/>
  <c r="JG137" i="13"/>
  <c r="DQ128" i="13"/>
  <c r="DQ138" i="13"/>
  <c r="DQ137" i="13"/>
  <c r="DM242" i="13"/>
  <c r="AL138" i="13"/>
  <c r="AL128" i="13"/>
  <c r="AL137" i="13"/>
  <c r="JH106" i="13"/>
  <c r="JH108" i="13" s="1"/>
  <c r="JH124" i="13" s="1"/>
  <c r="HW137" i="13"/>
  <c r="HW128" i="13"/>
  <c r="HW138" i="13"/>
  <c r="PC226" i="13"/>
  <c r="MG238" i="13"/>
  <c r="FU238" i="13"/>
  <c r="BM156" i="13"/>
  <c r="JU138" i="13"/>
  <c r="JU137" i="13"/>
  <c r="JU128" i="13"/>
  <c r="GV138" i="13"/>
  <c r="GV137" i="13"/>
  <c r="GV128" i="13"/>
  <c r="GE290" i="13"/>
  <c r="GE293" i="13" s="1"/>
  <c r="GP284" i="13"/>
  <c r="IT159" i="13"/>
  <c r="EC138" i="13"/>
  <c r="EC128" i="13"/>
  <c r="EC137" i="13"/>
  <c r="CY106" i="13"/>
  <c r="LF136" i="13"/>
  <c r="LF133" i="13"/>
  <c r="EU138" i="13"/>
  <c r="EU137" i="13"/>
  <c r="EU128" i="13"/>
  <c r="GX136" i="13"/>
  <c r="GX133" i="13"/>
  <c r="LW136" i="13"/>
  <c r="LW133" i="13"/>
  <c r="CP136" i="13"/>
  <c r="CP133" i="13"/>
  <c r="GG136" i="13"/>
  <c r="GG133" i="13"/>
  <c r="QN137" i="13"/>
  <c r="QN128" i="13"/>
  <c r="QN138" i="13"/>
  <c r="HO137" i="13"/>
  <c r="HO128" i="13"/>
  <c r="HO138" i="13"/>
  <c r="DG136" i="13"/>
  <c r="DG133" i="13"/>
  <c r="BH136" i="13"/>
  <c r="BH133" i="13"/>
  <c r="KC138" i="13"/>
  <c r="KC137" i="13"/>
  <c r="KC128" i="13"/>
  <c r="EL308" i="13"/>
  <c r="EL309" i="13" s="1"/>
  <c r="KX308" i="13"/>
  <c r="KX309" i="13" s="1"/>
  <c r="BW314" i="13"/>
  <c r="BW315" i="13" s="1"/>
  <c r="FC314" i="13"/>
  <c r="FC315" i="13" s="1"/>
  <c r="CY314" i="13"/>
  <c r="CJ293" i="13"/>
  <c r="QH291" i="13"/>
  <c r="KC293" i="13"/>
  <c r="JH285" i="13"/>
  <c r="JH287" i="13" s="1"/>
  <c r="DX290" i="13"/>
  <c r="DX293" i="13" s="1"/>
  <c r="EL287" i="13"/>
  <c r="PN293" i="13"/>
  <c r="MW293" i="13"/>
  <c r="AH293" i="13"/>
  <c r="CH291" i="13"/>
  <c r="BE293" i="13"/>
  <c r="JH290" i="13"/>
  <c r="JH293" i="13" s="1"/>
  <c r="JD293" i="13"/>
  <c r="OR287" i="13"/>
  <c r="BT287" i="13"/>
  <c r="HR192" i="13"/>
  <c r="HF201" i="13"/>
  <c r="IP167" i="13"/>
  <c r="OM156" i="13"/>
  <c r="QD167" i="13"/>
  <c r="QD238" i="13"/>
  <c r="QH186" i="13"/>
  <c r="PV173" i="13"/>
  <c r="QH170" i="13"/>
  <c r="QH180" i="13"/>
  <c r="QH195" i="13"/>
  <c r="QH209" i="13"/>
  <c r="QH211" i="13"/>
  <c r="QH219" i="13"/>
  <c r="QH251" i="13"/>
  <c r="QH301" i="13"/>
  <c r="PL238" i="13"/>
  <c r="PB315" i="13"/>
  <c r="PF164" i="13"/>
  <c r="PF179" i="13"/>
  <c r="OT189" i="13"/>
  <c r="PF177" i="13"/>
  <c r="OT201" i="13"/>
  <c r="PF192" i="13"/>
  <c r="PF209" i="13"/>
  <c r="PF211" i="13"/>
  <c r="PF223" i="13"/>
  <c r="PF235" i="13"/>
  <c r="PF267" i="13"/>
  <c r="OJ201" i="13"/>
  <c r="OJ256" i="13"/>
  <c r="OJ303" i="13"/>
  <c r="OD162" i="13"/>
  <c r="OD185" i="13"/>
  <c r="NR201" i="13"/>
  <c r="OD192" i="13"/>
  <c r="OD214" i="13"/>
  <c r="OD211" i="13"/>
  <c r="OD219" i="13"/>
  <c r="OD221" i="13"/>
  <c r="OD251" i="13"/>
  <c r="OD313" i="13"/>
  <c r="NH201" i="13"/>
  <c r="MX156" i="13"/>
  <c r="MX201" i="13"/>
  <c r="NB159" i="13"/>
  <c r="MP167" i="13"/>
  <c r="NB160" i="13"/>
  <c r="NB165" i="13"/>
  <c r="NB209" i="13"/>
  <c r="NB216" i="13"/>
  <c r="NB218" i="13"/>
  <c r="NB253" i="13"/>
  <c r="NB252" i="13"/>
  <c r="NB313" i="13"/>
  <c r="MF238" i="13"/>
  <c r="MF303" i="13"/>
  <c r="LV314" i="13"/>
  <c r="LV315" i="13" s="1"/>
  <c r="LZ160" i="13"/>
  <c r="LZ179" i="13"/>
  <c r="LZ197" i="13"/>
  <c r="LN226" i="13"/>
  <c r="LZ204" i="13"/>
  <c r="LZ210" i="13"/>
  <c r="LZ235" i="13"/>
  <c r="LZ234" i="13"/>
  <c r="LZ266" i="13"/>
  <c r="KT167" i="13"/>
  <c r="KT226" i="13"/>
  <c r="KX178" i="13"/>
  <c r="KX194" i="13"/>
  <c r="KL167" i="13"/>
  <c r="KX159" i="13"/>
  <c r="KX208" i="13"/>
  <c r="KX214" i="13"/>
  <c r="KX233" i="13"/>
  <c r="KX234" i="13"/>
  <c r="KX254" i="13"/>
  <c r="KX313" i="13"/>
  <c r="KB201" i="13"/>
  <c r="JR238" i="13"/>
  <c r="JV187" i="13"/>
  <c r="JV181" i="13"/>
  <c r="JV160" i="13"/>
  <c r="JV205" i="13"/>
  <c r="JV211" i="13"/>
  <c r="JV234" i="13"/>
  <c r="JV235" i="13"/>
  <c r="JJ256" i="13"/>
  <c r="JV250" i="13"/>
  <c r="IZ201" i="13"/>
  <c r="IP201" i="13"/>
  <c r="IP226" i="13"/>
  <c r="IP314" i="13"/>
  <c r="IP315" i="13" s="1"/>
  <c r="IT180" i="13"/>
  <c r="IT182" i="13"/>
  <c r="IT179" i="13"/>
  <c r="IT197" i="13"/>
  <c r="IH226" i="13"/>
  <c r="IT204" i="13"/>
  <c r="IT214" i="13"/>
  <c r="IT234" i="13"/>
  <c r="IT251" i="13"/>
  <c r="IT312" i="13"/>
  <c r="HX256" i="13"/>
  <c r="HN315" i="13"/>
  <c r="HF167" i="13"/>
  <c r="HR159" i="13"/>
  <c r="HR196" i="13"/>
  <c r="HR184" i="13"/>
  <c r="HR207" i="13"/>
  <c r="HR216" i="13"/>
  <c r="HR215" i="13"/>
  <c r="HR230" i="13"/>
  <c r="HR253" i="13"/>
  <c r="HR313" i="13"/>
  <c r="GV315" i="13"/>
  <c r="GL201" i="13"/>
  <c r="GL303" i="13"/>
  <c r="GP186" i="13"/>
  <c r="GP171" i="13"/>
  <c r="GD189" i="13"/>
  <c r="GP177" i="13"/>
  <c r="GD201" i="13"/>
  <c r="GP192" i="13"/>
  <c r="GP199" i="13"/>
  <c r="GP215" i="13"/>
  <c r="GP230" i="13"/>
  <c r="GP247" i="13"/>
  <c r="GD303" i="13"/>
  <c r="GP300" i="13"/>
  <c r="FT167" i="13"/>
  <c r="FT314" i="13"/>
  <c r="FJ256" i="13"/>
  <c r="FN153" i="13"/>
  <c r="FB156" i="13"/>
  <c r="FB189" i="13"/>
  <c r="FN177" i="13"/>
  <c r="FN182" i="13"/>
  <c r="FN205" i="13"/>
  <c r="FB238" i="13"/>
  <c r="FN229" i="13"/>
  <c r="FN222" i="13"/>
  <c r="FN221" i="13"/>
  <c r="FN254" i="13"/>
  <c r="FN312" i="13"/>
  <c r="EH189" i="13"/>
  <c r="EL154" i="13"/>
  <c r="EL185" i="13"/>
  <c r="EL171" i="13"/>
  <c r="EL197" i="13"/>
  <c r="EL207" i="13"/>
  <c r="EL234" i="13"/>
  <c r="EL231" i="13"/>
  <c r="EL247" i="13"/>
  <c r="EL267" i="13"/>
  <c r="CX173" i="13"/>
  <c r="DJ170" i="13"/>
  <c r="DJ183" i="13"/>
  <c r="DJ187" i="13"/>
  <c r="DJ208" i="13"/>
  <c r="DJ218" i="13"/>
  <c r="DJ222" i="13"/>
  <c r="DJ247" i="13"/>
  <c r="DJ301" i="13"/>
  <c r="CN167" i="13"/>
  <c r="CD256" i="13"/>
  <c r="BV167" i="13"/>
  <c r="CH159" i="13"/>
  <c r="CH160" i="13"/>
  <c r="CH198" i="13"/>
  <c r="CH195" i="13"/>
  <c r="CH217" i="13"/>
  <c r="CH215" i="13"/>
  <c r="CH223" i="13"/>
  <c r="CH247" i="13"/>
  <c r="CH267" i="13"/>
  <c r="BL167" i="13"/>
  <c r="BL303" i="13"/>
  <c r="BB315" i="13"/>
  <c r="BB303" i="13"/>
  <c r="BF161" i="13"/>
  <c r="BF195" i="13"/>
  <c r="BF178" i="13"/>
  <c r="BF197" i="13"/>
  <c r="BF218" i="13"/>
  <c r="BF213" i="13"/>
  <c r="BF224" i="13"/>
  <c r="BF252" i="13"/>
  <c r="BF301" i="13"/>
  <c r="AJ173" i="13"/>
  <c r="AJ314" i="13"/>
  <c r="Z315" i="13"/>
  <c r="R156" i="13"/>
  <c r="AD153" i="13"/>
  <c r="AD185" i="13"/>
  <c r="AD179" i="13"/>
  <c r="AD197" i="13"/>
  <c r="AD210" i="13"/>
  <c r="AD213" i="13"/>
  <c r="AD231" i="13"/>
  <c r="AD247" i="13"/>
  <c r="AD258" i="13"/>
  <c r="QU173" i="13"/>
  <c r="PS256" i="13"/>
  <c r="PK189" i="13"/>
  <c r="PK226" i="13"/>
  <c r="PA201" i="13"/>
  <c r="PA256" i="13"/>
  <c r="PA314" i="13"/>
  <c r="PA315" i="13" s="1"/>
  <c r="OQ167" i="13"/>
  <c r="OI156" i="13"/>
  <c r="NG256" i="13"/>
  <c r="MW201" i="13"/>
  <c r="MM167" i="13"/>
  <c r="ME238" i="13"/>
  <c r="ME303" i="13"/>
  <c r="LU156" i="13"/>
  <c r="LU226" i="13"/>
  <c r="LK173" i="13"/>
  <c r="LK189" i="13"/>
  <c r="LC156" i="13"/>
  <c r="LC201" i="13"/>
  <c r="LC303" i="13"/>
  <c r="KI189" i="13"/>
  <c r="KI256" i="13"/>
  <c r="JQ167" i="13"/>
  <c r="JQ244" i="13" s="1"/>
  <c r="JQ201" i="13"/>
  <c r="JQ242" i="13" s="1"/>
  <c r="JG315" i="13"/>
  <c r="IY303" i="13"/>
  <c r="IE189" i="13"/>
  <c r="HM226" i="13"/>
  <c r="HM201" i="13"/>
  <c r="HC189" i="13"/>
  <c r="HC201" i="13"/>
  <c r="HC303" i="13"/>
  <c r="GK314" i="13"/>
  <c r="GK315" i="13" s="1"/>
  <c r="GA226" i="13"/>
  <c r="GA314" i="13"/>
  <c r="GA315" i="13" s="1"/>
  <c r="FS201" i="13"/>
  <c r="FS256" i="13"/>
  <c r="FI226" i="13"/>
  <c r="FI256" i="13"/>
  <c r="EQ314" i="13"/>
  <c r="EQ315" i="13" s="1"/>
  <c r="EG167" i="13"/>
  <c r="EG256" i="13"/>
  <c r="DW173" i="13"/>
  <c r="DW256" i="13"/>
  <c r="DO238" i="13"/>
  <c r="CM303" i="13"/>
  <c r="BS314" i="13"/>
  <c r="BS315" i="13" s="1"/>
  <c r="BK201" i="13"/>
  <c r="BK238" i="13"/>
  <c r="BA256" i="13"/>
  <c r="AQ238" i="13"/>
  <c r="AI238" i="13"/>
  <c r="Y238" i="13"/>
  <c r="Y303" i="13"/>
  <c r="O238" i="13"/>
  <c r="O242" i="13" s="1"/>
  <c r="O244" i="13" s="1"/>
  <c r="O260" i="13" s="1"/>
  <c r="O274" i="13" s="1"/>
  <c r="O256" i="13"/>
  <c r="LO256" i="13"/>
  <c r="NG167" i="13"/>
  <c r="QL201" i="13"/>
  <c r="QL238" i="13"/>
  <c r="QL303" i="13"/>
  <c r="QB256" i="13"/>
  <c r="PR238" i="13"/>
  <c r="PJ201" i="13"/>
  <c r="PJ303" i="13"/>
  <c r="OZ238" i="13"/>
  <c r="OZ303" i="13"/>
  <c r="OP167" i="13"/>
  <c r="OH226" i="13"/>
  <c r="OH256" i="13"/>
  <c r="NN314" i="13"/>
  <c r="NN315" i="13" s="1"/>
  <c r="MV167" i="13"/>
  <c r="MV173" i="13"/>
  <c r="MV256" i="13"/>
  <c r="ML167" i="13"/>
  <c r="ML201" i="13"/>
  <c r="ML238" i="13"/>
  <c r="MD201" i="13"/>
  <c r="LT238" i="13"/>
  <c r="LT256" i="13"/>
  <c r="LB167" i="13"/>
  <c r="KR167" i="13"/>
  <c r="KR173" i="13"/>
  <c r="KR201" i="13"/>
  <c r="KH189" i="13"/>
  <c r="KH315" i="13"/>
  <c r="JP238" i="13"/>
  <c r="JP242" i="13" s="1"/>
  <c r="IN238" i="13"/>
  <c r="IN242" i="13" s="1"/>
  <c r="HV201" i="13"/>
  <c r="HV315" i="13"/>
  <c r="HL189" i="13"/>
  <c r="HL226" i="13"/>
  <c r="HL242" i="13" s="1"/>
  <c r="HL314" i="13"/>
  <c r="HB189" i="13"/>
  <c r="HB201" i="13"/>
  <c r="GT314" i="13"/>
  <c r="GJ314" i="13"/>
  <c r="GJ315" i="13" s="1"/>
  <c r="FR189" i="13"/>
  <c r="FR226" i="13"/>
  <c r="FR256" i="13"/>
  <c r="FH238" i="13"/>
  <c r="FH314" i="13"/>
  <c r="FH315" i="13" s="1"/>
  <c r="EP226" i="13"/>
  <c r="EP256" i="13"/>
  <c r="EF189" i="13"/>
  <c r="EF226" i="13"/>
  <c r="EF256" i="13"/>
  <c r="DV315" i="13"/>
  <c r="DN238" i="13"/>
  <c r="DN242" i="13" s="1"/>
  <c r="DN256" i="13"/>
  <c r="DN314" i="13"/>
  <c r="DN315" i="13" s="1"/>
  <c r="DD173" i="13"/>
  <c r="CT256" i="13"/>
  <c r="CL167" i="13"/>
  <c r="CL173" i="13"/>
  <c r="CB303" i="13"/>
  <c r="BR315" i="13"/>
  <c r="BJ201" i="13"/>
  <c r="AP303" i="13"/>
  <c r="AH314" i="13"/>
  <c r="AH315" i="13" s="1"/>
  <c r="N189" i="13"/>
  <c r="N303" i="13"/>
  <c r="N262" i="13" s="1"/>
  <c r="F256" i="13"/>
  <c r="F314" i="13"/>
  <c r="F315" i="13" s="1"/>
  <c r="T226" i="13"/>
  <c r="T242" i="13" s="1"/>
  <c r="OY226" i="13"/>
  <c r="OY238" i="13"/>
  <c r="OO256" i="13"/>
  <c r="NW238" i="13"/>
  <c r="NW256" i="13"/>
  <c r="NM314" i="13"/>
  <c r="NM315" i="13" s="1"/>
  <c r="MU238" i="13"/>
  <c r="MU256" i="13"/>
  <c r="MU314" i="13"/>
  <c r="MU315" i="13" s="1"/>
  <c r="MK189" i="13"/>
  <c r="MK256" i="13"/>
  <c r="LS167" i="13"/>
  <c r="LS238" i="13"/>
  <c r="KQ189" i="13"/>
  <c r="KQ167" i="13"/>
  <c r="KQ201" i="13"/>
  <c r="KG167" i="13"/>
  <c r="JO173" i="13"/>
  <c r="JO256" i="13"/>
  <c r="JE226" i="13"/>
  <c r="JE256" i="13"/>
  <c r="IC189" i="13"/>
  <c r="HK156" i="13"/>
  <c r="HA314" i="13"/>
  <c r="HA315" i="13" s="1"/>
  <c r="GI315" i="13"/>
  <c r="GI314" i="13"/>
  <c r="FY238" i="13"/>
  <c r="EW173" i="13"/>
  <c r="EW226" i="13"/>
  <c r="EE173" i="13"/>
  <c r="DU226" i="13"/>
  <c r="DC226" i="13"/>
  <c r="CA189" i="13"/>
  <c r="CA303" i="13"/>
  <c r="BI303" i="13"/>
  <c r="AO226" i="13"/>
  <c r="W156" i="13"/>
  <c r="W226" i="13"/>
  <c r="BF162" i="13"/>
  <c r="HQ167" i="13"/>
  <c r="QQ238" i="13"/>
  <c r="QQ256" i="13"/>
  <c r="QQ314" i="13"/>
  <c r="QG238" i="13"/>
  <c r="QG256" i="13"/>
  <c r="QG303" i="13"/>
  <c r="PO167" i="13"/>
  <c r="PO315" i="13"/>
  <c r="PE167" i="13"/>
  <c r="OW238" i="13"/>
  <c r="OW256" i="13"/>
  <c r="OM201" i="13"/>
  <c r="NK167" i="13"/>
  <c r="NK226" i="13"/>
  <c r="NA156" i="13"/>
  <c r="MS303" i="13"/>
  <c r="LQ189" i="13"/>
  <c r="LG226" i="13"/>
  <c r="KO238" i="13"/>
  <c r="KE167" i="13"/>
  <c r="KE244" i="13" s="1"/>
  <c r="KE260" i="13" s="1"/>
  <c r="KE303" i="13"/>
  <c r="JU256" i="13"/>
  <c r="JU314" i="13"/>
  <c r="JM256" i="13"/>
  <c r="JM314" i="13"/>
  <c r="JM315" i="13" s="1"/>
  <c r="IS256" i="13"/>
  <c r="IK167" i="13"/>
  <c r="HQ189" i="13"/>
  <c r="HQ315" i="13"/>
  <c r="GY156" i="13"/>
  <c r="GY314" i="13"/>
  <c r="GG238" i="13"/>
  <c r="GG303" i="13"/>
  <c r="FE315" i="13"/>
  <c r="FE226" i="13"/>
  <c r="EK156" i="13"/>
  <c r="EK256" i="13"/>
  <c r="EK303" i="13"/>
  <c r="EC201" i="13"/>
  <c r="DS189" i="13"/>
  <c r="DS238" i="13"/>
  <c r="DS242" i="13" s="1"/>
  <c r="DS244" i="13" s="1"/>
  <c r="DS260" i="13" s="1"/>
  <c r="CQ173" i="13"/>
  <c r="CG201" i="13"/>
  <c r="CG314" i="13"/>
  <c r="CG315" i="13" s="1"/>
  <c r="BY167" i="13"/>
  <c r="BY226" i="13"/>
  <c r="BO189" i="13"/>
  <c r="BE315" i="13"/>
  <c r="AW226" i="13"/>
  <c r="AW238" i="13"/>
  <c r="AW256" i="13"/>
  <c r="AC173" i="13"/>
  <c r="AC256" i="13"/>
  <c r="U167" i="13"/>
  <c r="U173" i="13"/>
  <c r="U256" i="13"/>
  <c r="U303" i="13"/>
  <c r="K156" i="13"/>
  <c r="K303" i="13"/>
  <c r="K262" i="13" s="1"/>
  <c r="S256" i="13"/>
  <c r="MH189" i="13"/>
  <c r="DJ164" i="13"/>
  <c r="OV156" i="13"/>
  <c r="DP156" i="13"/>
  <c r="QP315" i="13"/>
  <c r="QP201" i="13"/>
  <c r="QF189" i="13"/>
  <c r="PD167" i="13"/>
  <c r="PD314" i="13"/>
  <c r="PD315" i="13" s="1"/>
  <c r="OV167" i="13"/>
  <c r="OV314" i="13"/>
  <c r="OV315" i="13" s="1"/>
  <c r="OB201" i="13"/>
  <c r="NT189" i="13"/>
  <c r="NJ303" i="13"/>
  <c r="MZ156" i="13"/>
  <c r="MZ226" i="13"/>
  <c r="MZ256" i="13"/>
  <c r="MR167" i="13"/>
  <c r="MR226" i="13"/>
  <c r="MH201" i="13"/>
  <c r="LX156" i="13"/>
  <c r="LP156" i="13"/>
  <c r="LF189" i="13"/>
  <c r="LF238" i="13"/>
  <c r="JL167" i="13"/>
  <c r="JL189" i="13"/>
  <c r="JL314" i="13"/>
  <c r="JB189" i="13"/>
  <c r="JB226" i="13"/>
  <c r="IR156" i="13"/>
  <c r="IJ315" i="13"/>
  <c r="IJ226" i="13"/>
  <c r="HZ226" i="13"/>
  <c r="HZ314" i="13"/>
  <c r="HZ315" i="13" s="1"/>
  <c r="HP226" i="13"/>
  <c r="HP238" i="13"/>
  <c r="HP242" i="13" s="1"/>
  <c r="HP314" i="13"/>
  <c r="HP315" i="13" s="1"/>
  <c r="HH314" i="13"/>
  <c r="HH315" i="13" s="1"/>
  <c r="GF173" i="13"/>
  <c r="GF256" i="13"/>
  <c r="FV201" i="13"/>
  <c r="FV238" i="13"/>
  <c r="FL238" i="13"/>
  <c r="FL256" i="13"/>
  <c r="FD173" i="13"/>
  <c r="FD238" i="13"/>
  <c r="FD242" i="13" s="1"/>
  <c r="FD256" i="13"/>
  <c r="ET156" i="13"/>
  <c r="ET201" i="13"/>
  <c r="EJ189" i="13"/>
  <c r="EJ226" i="13"/>
  <c r="EJ303" i="13"/>
  <c r="EB189" i="13"/>
  <c r="DH314" i="13"/>
  <c r="DH315" i="13" s="1"/>
  <c r="CZ226" i="13"/>
  <c r="CF173" i="13"/>
  <c r="CF226" i="13"/>
  <c r="BX189" i="13"/>
  <c r="BN201" i="13"/>
  <c r="BN256" i="13"/>
  <c r="BN314" i="13"/>
  <c r="BD189" i="13"/>
  <c r="AL226" i="13"/>
  <c r="T167" i="13"/>
  <c r="T173" i="13"/>
  <c r="T303" i="13"/>
  <c r="J315" i="13"/>
  <c r="J238" i="13"/>
  <c r="J314" i="13"/>
  <c r="KM315" i="13"/>
  <c r="PI108" i="13"/>
  <c r="PI124" i="13" s="1"/>
  <c r="PT20" i="13"/>
  <c r="MR138" i="13"/>
  <c r="MR137" i="13"/>
  <c r="MR128" i="13"/>
  <c r="KA138" i="13"/>
  <c r="KA137" i="13"/>
  <c r="KA128" i="13"/>
  <c r="HJ138" i="13"/>
  <c r="HJ137" i="13"/>
  <c r="HJ128" i="13"/>
  <c r="ES138" i="13"/>
  <c r="ES137" i="13"/>
  <c r="ES128" i="13"/>
  <c r="CB138" i="13"/>
  <c r="CB137" i="13"/>
  <c r="CB128" i="13"/>
  <c r="K137" i="13"/>
  <c r="K128" i="13"/>
  <c r="OU291" i="13"/>
  <c r="PF291" i="13" s="1"/>
  <c r="PF285" i="13"/>
  <c r="QP128" i="13"/>
  <c r="QP137" i="13"/>
  <c r="QP138" i="13"/>
  <c r="NY128" i="13"/>
  <c r="NY137" i="13"/>
  <c r="NY138" i="13"/>
  <c r="LH128" i="13"/>
  <c r="LH137" i="13"/>
  <c r="LH138" i="13"/>
  <c r="IQ128" i="13"/>
  <c r="IQ137" i="13"/>
  <c r="IQ138" i="13"/>
  <c r="FZ128" i="13"/>
  <c r="FZ137" i="13"/>
  <c r="FZ138" i="13"/>
  <c r="DI128" i="13"/>
  <c r="DI137" i="13"/>
  <c r="DI138" i="13"/>
  <c r="OU290" i="13"/>
  <c r="PF284" i="13"/>
  <c r="NS108" i="13"/>
  <c r="NS124" i="13" s="1"/>
  <c r="OD20" i="13"/>
  <c r="D128" i="13"/>
  <c r="D137" i="13"/>
  <c r="QR238" i="13"/>
  <c r="QR242" i="13" s="1"/>
  <c r="QV183" i="13"/>
  <c r="QV154" i="13"/>
  <c r="QJ189" i="13"/>
  <c r="QV177" i="13"/>
  <c r="QV187" i="13"/>
  <c r="QJ226" i="13"/>
  <c r="QV204" i="13"/>
  <c r="QV215" i="13"/>
  <c r="QJ238" i="13"/>
  <c r="QV229" i="13"/>
  <c r="QV232" i="13"/>
  <c r="QV254" i="13"/>
  <c r="PP201" i="13"/>
  <c r="PT165" i="13"/>
  <c r="PT170" i="13"/>
  <c r="PH173" i="13"/>
  <c r="PT173" i="13" s="1"/>
  <c r="PT194" i="13"/>
  <c r="PT197" i="13"/>
  <c r="PT208" i="13"/>
  <c r="PT218" i="13"/>
  <c r="PT234" i="13"/>
  <c r="PT251" i="13"/>
  <c r="PT312" i="13"/>
  <c r="OX314" i="13"/>
  <c r="OX315" i="13" s="1"/>
  <c r="OR177" i="13"/>
  <c r="OF189" i="13"/>
  <c r="OR171" i="13"/>
  <c r="OR196" i="13"/>
  <c r="OR206" i="13"/>
  <c r="OR212" i="13"/>
  <c r="OR220" i="13"/>
  <c r="OR230" i="13"/>
  <c r="OR252" i="13"/>
  <c r="OF314" i="13"/>
  <c r="OR311" i="13"/>
  <c r="NP154" i="13"/>
  <c r="NP178" i="13"/>
  <c r="NP184" i="13"/>
  <c r="NP197" i="13"/>
  <c r="NP217" i="13"/>
  <c r="NP210" i="13"/>
  <c r="NP221" i="13"/>
  <c r="NP232" i="13"/>
  <c r="NP258" i="13"/>
  <c r="NP313" i="13"/>
  <c r="MJ167" i="13"/>
  <c r="MJ226" i="13"/>
  <c r="MJ238" i="13"/>
  <c r="MN183" i="13"/>
  <c r="MN154" i="13"/>
  <c r="MN185" i="13"/>
  <c r="MN194" i="13"/>
  <c r="MN218" i="13"/>
  <c r="MN215" i="13"/>
  <c r="MB238" i="13"/>
  <c r="MN229" i="13"/>
  <c r="MN236" i="13"/>
  <c r="MN254" i="13"/>
  <c r="LH173" i="13"/>
  <c r="LL184" i="13"/>
  <c r="LL178" i="13"/>
  <c r="LL198" i="13"/>
  <c r="LL205" i="13"/>
  <c r="LL215" i="13"/>
  <c r="LL218" i="13"/>
  <c r="LL234" i="13"/>
  <c r="LL252" i="13"/>
  <c r="LL312" i="13"/>
  <c r="KF315" i="13"/>
  <c r="JX173" i="13"/>
  <c r="KJ170" i="13"/>
  <c r="KJ160" i="13"/>
  <c r="KJ180" i="13"/>
  <c r="KJ187" i="13"/>
  <c r="KJ211" i="13"/>
  <c r="KJ221" i="13"/>
  <c r="JX238" i="13"/>
  <c r="KJ229" i="13"/>
  <c r="KJ251" i="13"/>
  <c r="KJ301" i="13"/>
  <c r="JN238" i="13"/>
  <c r="JN242" i="13" s="1"/>
  <c r="JN303" i="13"/>
  <c r="JH183" i="13"/>
  <c r="IV156" i="13"/>
  <c r="JH153" i="13"/>
  <c r="JH180" i="13"/>
  <c r="JH208" i="13"/>
  <c r="JH209" i="13"/>
  <c r="JH215" i="13"/>
  <c r="JH230" i="13"/>
  <c r="JH235" i="13"/>
  <c r="JH266" i="13"/>
  <c r="IL315" i="13"/>
  <c r="HT156" i="13"/>
  <c r="IF153" i="13"/>
  <c r="IF181" i="13"/>
  <c r="IF187" i="13"/>
  <c r="IF208" i="13"/>
  <c r="IF211" i="13"/>
  <c r="IF230" i="13"/>
  <c r="IF236" i="13"/>
  <c r="IF251" i="13"/>
  <c r="IF313" i="13"/>
  <c r="HJ238" i="13"/>
  <c r="HJ242" i="13" s="1"/>
  <c r="GZ173" i="13"/>
  <c r="GZ238" i="13"/>
  <c r="GZ242" i="13" s="1"/>
  <c r="GZ314" i="13"/>
  <c r="HD154" i="13"/>
  <c r="HD187" i="13"/>
  <c r="HD164" i="13"/>
  <c r="HD193" i="13"/>
  <c r="HD208" i="13"/>
  <c r="HD214" i="13"/>
  <c r="HD222" i="13"/>
  <c r="HD251" i="13"/>
  <c r="GR314" i="13"/>
  <c r="GR315" i="13" s="1"/>
  <c r="HD311" i="13"/>
  <c r="GH226" i="13"/>
  <c r="GB154" i="13"/>
  <c r="GB160" i="13"/>
  <c r="GB180" i="13"/>
  <c r="GB194" i="13"/>
  <c r="GB216" i="13"/>
  <c r="GB215" i="13"/>
  <c r="GB223" i="13"/>
  <c r="GB251" i="13"/>
  <c r="GB301" i="13"/>
  <c r="FF303" i="13"/>
  <c r="EV189" i="13"/>
  <c r="EZ208" i="13"/>
  <c r="EZ160" i="13"/>
  <c r="EN189" i="13"/>
  <c r="EZ177" i="13"/>
  <c r="EZ195" i="13"/>
  <c r="EZ199" i="13"/>
  <c r="EZ229" i="13"/>
  <c r="EN238" i="13"/>
  <c r="EZ220" i="13"/>
  <c r="EZ252" i="13"/>
  <c r="EZ301" i="13"/>
  <c r="ED201" i="13"/>
  <c r="ED303" i="13"/>
  <c r="DX214" i="13"/>
  <c r="DX154" i="13"/>
  <c r="DX163" i="13"/>
  <c r="DX194" i="13"/>
  <c r="DX199" i="13"/>
  <c r="DX223" i="13"/>
  <c r="DX236" i="13"/>
  <c r="DX235" i="13"/>
  <c r="DX267" i="13"/>
  <c r="DB201" i="13"/>
  <c r="CR156" i="13"/>
  <c r="CV185" i="13"/>
  <c r="CV170" i="13"/>
  <c r="CJ173" i="13"/>
  <c r="CV179" i="13"/>
  <c r="CV206" i="13"/>
  <c r="CJ226" i="13"/>
  <c r="CV204" i="13"/>
  <c r="CV214" i="13"/>
  <c r="CJ238" i="13"/>
  <c r="CV229" i="13"/>
  <c r="CV252" i="13"/>
  <c r="CV312" i="13"/>
  <c r="BH156" i="13"/>
  <c r="BT153" i="13"/>
  <c r="BT162" i="13"/>
  <c r="BT183" i="13"/>
  <c r="BT193" i="13"/>
  <c r="BT206" i="13"/>
  <c r="BT221" i="13"/>
  <c r="BT220" i="13"/>
  <c r="BH256" i="13"/>
  <c r="BT250" i="13"/>
  <c r="BT253" i="13"/>
  <c r="BT312" i="13"/>
  <c r="AN226" i="13"/>
  <c r="AN256" i="13"/>
  <c r="AN314" i="13"/>
  <c r="AN315" i="13" s="1"/>
  <c r="AF167" i="13"/>
  <c r="AR159" i="13"/>
  <c r="AR161" i="13"/>
  <c r="AR193" i="13"/>
  <c r="AR217" i="13"/>
  <c r="AR206" i="13"/>
  <c r="AR216" i="13"/>
  <c r="AR231" i="13"/>
  <c r="AF256" i="13"/>
  <c r="AR250" i="13"/>
  <c r="AF314" i="13"/>
  <c r="AF315" i="13" s="1"/>
  <c r="AR311" i="13"/>
  <c r="V256" i="13"/>
  <c r="V314" i="13"/>
  <c r="V315" i="13" s="1"/>
  <c r="L156" i="13"/>
  <c r="L173" i="13"/>
  <c r="P183" i="13"/>
  <c r="P165" i="13"/>
  <c r="P197" i="13"/>
  <c r="P198" i="13"/>
  <c r="P214" i="13"/>
  <c r="P230" i="13"/>
  <c r="P224" i="13"/>
  <c r="D256" i="13"/>
  <c r="P250" i="13"/>
  <c r="P300" i="13"/>
  <c r="D303" i="13"/>
  <c r="D262" i="13" s="1"/>
  <c r="E106" i="13"/>
  <c r="HU315" i="13"/>
  <c r="E315" i="13"/>
  <c r="NX128" i="13"/>
  <c r="NX138" i="13"/>
  <c r="NX137" i="13"/>
  <c r="LG128" i="13"/>
  <c r="LG138" i="13"/>
  <c r="LG137" i="13"/>
  <c r="IP128" i="13"/>
  <c r="IP138" i="13"/>
  <c r="IP137" i="13"/>
  <c r="FQ108" i="13"/>
  <c r="FQ124" i="13" s="1"/>
  <c r="GB20" i="13"/>
  <c r="GB108" i="13" s="1"/>
  <c r="GB124" i="13" s="1"/>
  <c r="CZ128" i="13"/>
  <c r="CZ138" i="13"/>
  <c r="CZ137" i="13"/>
  <c r="Z128" i="13"/>
  <c r="Z138" i="13"/>
  <c r="Z137" i="13"/>
  <c r="QU137" i="13"/>
  <c r="QU128" i="13"/>
  <c r="QU138" i="13"/>
  <c r="IE137" i="13"/>
  <c r="IE128" i="13"/>
  <c r="IE138" i="13"/>
  <c r="AG108" i="13"/>
  <c r="AG124" i="13" s="1"/>
  <c r="HB138" i="13"/>
  <c r="HB128" i="13"/>
  <c r="HB137" i="13"/>
  <c r="QK242" i="13"/>
  <c r="QK244" i="13" s="1"/>
  <c r="QK260" i="13" s="1"/>
  <c r="E242" i="13"/>
  <c r="E244" i="13" s="1"/>
  <c r="E260" i="13" s="1"/>
  <c r="FC290" i="13"/>
  <c r="FC287" i="13"/>
  <c r="EA244" i="13"/>
  <c r="EA260" i="13" s="1"/>
  <c r="KV137" i="13"/>
  <c r="KV128" i="13"/>
  <c r="KV138" i="13"/>
  <c r="CX137" i="13"/>
  <c r="CX128" i="13"/>
  <c r="CX138" i="13"/>
  <c r="LA291" i="13"/>
  <c r="LL291" i="13" s="1"/>
  <c r="LL285" i="13"/>
  <c r="KM189" i="13"/>
  <c r="KM242" i="13" s="1"/>
  <c r="KM244" i="13" s="1"/>
  <c r="OM137" i="13"/>
  <c r="OM128" i="13"/>
  <c r="OM138" i="13"/>
  <c r="EF137" i="13"/>
  <c r="EF128" i="13"/>
  <c r="EF138" i="13"/>
  <c r="DT138" i="13"/>
  <c r="DT128" i="13"/>
  <c r="DT137" i="13"/>
  <c r="QO201" i="13"/>
  <c r="QE156" i="13"/>
  <c r="OK201" i="13"/>
  <c r="OK303" i="13"/>
  <c r="OA167" i="13"/>
  <c r="NI167" i="13"/>
  <c r="NI226" i="13"/>
  <c r="MY226" i="13"/>
  <c r="MY314" i="13"/>
  <c r="MY315" i="13" s="1"/>
  <c r="LW226" i="13"/>
  <c r="LW256" i="13"/>
  <c r="LE189" i="13"/>
  <c r="KC315" i="13"/>
  <c r="JS189" i="13"/>
  <c r="JS201" i="13"/>
  <c r="JA173" i="13"/>
  <c r="JA201" i="13"/>
  <c r="JA256" i="13"/>
  <c r="IQ156" i="13"/>
  <c r="IQ238" i="13"/>
  <c r="IQ256" i="13"/>
  <c r="HY156" i="13"/>
  <c r="HO167" i="13"/>
  <c r="GM256" i="13"/>
  <c r="FU201" i="13"/>
  <c r="FK315" i="13"/>
  <c r="EI315" i="13"/>
  <c r="DG238" i="13"/>
  <c r="CO189" i="13"/>
  <c r="BC201" i="13"/>
  <c r="AK201" i="13"/>
  <c r="AK256" i="13"/>
  <c r="I238" i="13"/>
  <c r="JK291" i="13"/>
  <c r="JK293" i="13" s="1"/>
  <c r="JV285" i="13"/>
  <c r="AU291" i="13"/>
  <c r="AU293" i="13" s="1"/>
  <c r="BF285" i="13"/>
  <c r="BF287" i="13" s="1"/>
  <c r="PI290" i="13"/>
  <c r="PI293" i="13" s="1"/>
  <c r="PT284" i="13"/>
  <c r="GS290" i="13"/>
  <c r="HD284" i="13"/>
  <c r="LL309" i="13"/>
  <c r="GE108" i="13"/>
  <c r="GE124" i="13" s="1"/>
  <c r="AN138" i="13"/>
  <c r="AN137" i="13"/>
  <c r="AN128" i="13"/>
  <c r="DM244" i="13"/>
  <c r="DM260" i="13" s="1"/>
  <c r="LZ153" i="13"/>
  <c r="IF106" i="13"/>
  <c r="IF108" i="13" s="1"/>
  <c r="IF124" i="13" s="1"/>
  <c r="HU108" i="13"/>
  <c r="HU124" i="13" s="1"/>
  <c r="GP20" i="13"/>
  <c r="CH20" i="13"/>
  <c r="CH108" i="13" s="1"/>
  <c r="CH124" i="13" s="1"/>
  <c r="KF136" i="13"/>
  <c r="KF133" i="13"/>
  <c r="FG136" i="13"/>
  <c r="FG133" i="13"/>
  <c r="IO136" i="13"/>
  <c r="IO133" i="13"/>
  <c r="NB102" i="13"/>
  <c r="NB106" i="13" s="1"/>
  <c r="KO137" i="13"/>
  <c r="KO128" i="13"/>
  <c r="KO138" i="13"/>
  <c r="PF220" i="13"/>
  <c r="NB207" i="13"/>
  <c r="IT212" i="13"/>
  <c r="OD290" i="13"/>
  <c r="QH161" i="13"/>
  <c r="QH235" i="13"/>
  <c r="PF194" i="13"/>
  <c r="PF221" i="13"/>
  <c r="OD154" i="13"/>
  <c r="OD213" i="13"/>
  <c r="NB211" i="13"/>
  <c r="LZ199" i="13"/>
  <c r="KX196" i="13"/>
  <c r="KX247" i="13"/>
  <c r="IT253" i="13"/>
  <c r="HN167" i="13"/>
  <c r="HF314" i="13"/>
  <c r="HF315" i="13" s="1"/>
  <c r="HR311" i="13"/>
  <c r="GD167" i="13"/>
  <c r="GP159" i="13"/>
  <c r="GP209" i="13"/>
  <c r="GD238" i="13"/>
  <c r="GP229" i="13"/>
  <c r="FN207" i="13"/>
  <c r="FN301" i="13"/>
  <c r="EL177" i="13"/>
  <c r="DZ189" i="13"/>
  <c r="EL212" i="13"/>
  <c r="CX256" i="13"/>
  <c r="DJ250" i="13"/>
  <c r="CD189" i="13"/>
  <c r="CH218" i="13"/>
  <c r="BF180" i="13"/>
  <c r="AD177" i="13"/>
  <c r="R189" i="13"/>
  <c r="AD220" i="13"/>
  <c r="DA167" i="13"/>
  <c r="CM238" i="13"/>
  <c r="CC315" i="13"/>
  <c r="AQ315" i="13"/>
  <c r="NX167" i="13"/>
  <c r="NX244" i="13" s="1"/>
  <c r="NX260" i="13" s="1"/>
  <c r="KH238" i="13"/>
  <c r="JZ226" i="13"/>
  <c r="DV189" i="13"/>
  <c r="DD315" i="13"/>
  <c r="CB167" i="13"/>
  <c r="CB256" i="13"/>
  <c r="AP226" i="13"/>
  <c r="F189" i="13"/>
  <c r="DC167" i="13"/>
  <c r="OM238" i="13"/>
  <c r="JU238" i="13"/>
  <c r="JU242" i="13" s="1"/>
  <c r="IA238" i="13"/>
  <c r="IA242" i="13" s="1"/>
  <c r="HQ226" i="13"/>
  <c r="HI315" i="13"/>
  <c r="HP167" i="13"/>
  <c r="QF226" i="13"/>
  <c r="PX315" i="13"/>
  <c r="PN226" i="13"/>
  <c r="LX238" i="13"/>
  <c r="LX242" i="13" s="1"/>
  <c r="KV238" i="13"/>
  <c r="HH256" i="13"/>
  <c r="AL167" i="13"/>
  <c r="KR138" i="13"/>
  <c r="KR137" i="13"/>
  <c r="KR128" i="13"/>
  <c r="CS138" i="13"/>
  <c r="CS137" i="13"/>
  <c r="CS128" i="13"/>
  <c r="CL138" i="13"/>
  <c r="CL128" i="13"/>
  <c r="CL137" i="13"/>
  <c r="QV184" i="13"/>
  <c r="QV207" i="13"/>
  <c r="QV313" i="13"/>
  <c r="PP238" i="13"/>
  <c r="PH167" i="13"/>
  <c r="PT159" i="13"/>
  <c r="PT217" i="13"/>
  <c r="OX201" i="13"/>
  <c r="OR205" i="13"/>
  <c r="OR301" i="13"/>
  <c r="ND167" i="13"/>
  <c r="NP159" i="13"/>
  <c r="NP206" i="13"/>
  <c r="ND314" i="13"/>
  <c r="ND315" i="13" s="1"/>
  <c r="NP311" i="13"/>
  <c r="MN182" i="13"/>
  <c r="MN221" i="13"/>
  <c r="LL154" i="13"/>
  <c r="LL220" i="13"/>
  <c r="KJ197" i="13"/>
  <c r="KJ236" i="13"/>
  <c r="JH154" i="13"/>
  <c r="JH214" i="13"/>
  <c r="IF218" i="13"/>
  <c r="HT314" i="13"/>
  <c r="HT315" i="13" s="1"/>
  <c r="IF311" i="13"/>
  <c r="IF314" i="13" s="1"/>
  <c r="HD198" i="13"/>
  <c r="GR201" i="13"/>
  <c r="HD192" i="13"/>
  <c r="HD253" i="13"/>
  <c r="GB161" i="13"/>
  <c r="GB222" i="13"/>
  <c r="EZ163" i="13"/>
  <c r="EZ211" i="13"/>
  <c r="EZ267" i="13"/>
  <c r="DX215" i="13"/>
  <c r="DX313" i="13"/>
  <c r="CV193" i="13"/>
  <c r="CV301" i="13"/>
  <c r="BT192" i="13"/>
  <c r="BH201" i="13"/>
  <c r="BT251" i="13"/>
  <c r="AR164" i="13"/>
  <c r="AR219" i="13"/>
  <c r="V167" i="13"/>
  <c r="P223" i="13"/>
  <c r="LX128" i="13"/>
  <c r="LX138" i="13"/>
  <c r="LX137" i="13"/>
  <c r="AQ128" i="13"/>
  <c r="AQ138" i="13"/>
  <c r="AQ137" i="13"/>
  <c r="KN137" i="13"/>
  <c r="KN128" i="13"/>
  <c r="KN138" i="13"/>
  <c r="KS138" i="13"/>
  <c r="KS128" i="13"/>
  <c r="KS137" i="13"/>
  <c r="OJ138" i="13"/>
  <c r="OJ128" i="13"/>
  <c r="OJ137" i="13"/>
  <c r="HG315" i="13"/>
  <c r="FK167" i="13"/>
  <c r="ES226" i="13"/>
  <c r="I226" i="13"/>
  <c r="QV106" i="13"/>
  <c r="QV108" i="13" s="1"/>
  <c r="QV124" i="13" s="1"/>
  <c r="EA314" i="13"/>
  <c r="EA315" i="13" s="1"/>
  <c r="P308" i="13"/>
  <c r="P309" i="13" s="1"/>
  <c r="LL287" i="13"/>
  <c r="BT291" i="13"/>
  <c r="BT293" i="13" s="1"/>
  <c r="OR291" i="13"/>
  <c r="GP287" i="13"/>
  <c r="HH167" i="13"/>
  <c r="QN226" i="13"/>
  <c r="QH164" i="13"/>
  <c r="QH184" i="13"/>
  <c r="QH213" i="13"/>
  <c r="QH223" i="13"/>
  <c r="PL167" i="13"/>
  <c r="PF182" i="13"/>
  <c r="PF181" i="13"/>
  <c r="PF199" i="13"/>
  <c r="PF230" i="13"/>
  <c r="OT303" i="13"/>
  <c r="PF300" i="13"/>
  <c r="OJ314" i="13"/>
  <c r="OJ315" i="13" s="1"/>
  <c r="NZ156" i="13"/>
  <c r="NZ314" i="13"/>
  <c r="OD165" i="13"/>
  <c r="OD163" i="13"/>
  <c r="OD196" i="13"/>
  <c r="OD205" i="13"/>
  <c r="OD215" i="13"/>
  <c r="OD223" i="13"/>
  <c r="OD232" i="13"/>
  <c r="OD267" i="13"/>
  <c r="NH189" i="13"/>
  <c r="MX167" i="13"/>
  <c r="MX189" i="13"/>
  <c r="MP156" i="13"/>
  <c r="NB153" i="13"/>
  <c r="MP189" i="13"/>
  <c r="NB177" i="13"/>
  <c r="NB164" i="13"/>
  <c r="NB186" i="13"/>
  <c r="NB206" i="13"/>
  <c r="NB223" i="13"/>
  <c r="NB220" i="13"/>
  <c r="NB235" i="13"/>
  <c r="LZ185" i="13"/>
  <c r="LZ183" i="13"/>
  <c r="LZ198" i="13"/>
  <c r="LZ208" i="13"/>
  <c r="LZ214" i="13"/>
  <c r="LZ247" i="13"/>
  <c r="LZ236" i="13"/>
  <c r="LZ267" i="13"/>
  <c r="LD201" i="13"/>
  <c r="KT156" i="13"/>
  <c r="KL156" i="13"/>
  <c r="KX153" i="13"/>
  <c r="KX162" i="13"/>
  <c r="KX163" i="13"/>
  <c r="KX205" i="13"/>
  <c r="KX218" i="13"/>
  <c r="KX222" i="13"/>
  <c r="KX235" i="13"/>
  <c r="KX253" i="13"/>
  <c r="KB314" i="13"/>
  <c r="KB315" i="13" s="1"/>
  <c r="JR256" i="13"/>
  <c r="JR314" i="13"/>
  <c r="JR315" i="13" s="1"/>
  <c r="JV198" i="13"/>
  <c r="JV185" i="13"/>
  <c r="JV164" i="13"/>
  <c r="JV209" i="13"/>
  <c r="JV215" i="13"/>
  <c r="JV223" i="13"/>
  <c r="JV232" i="13"/>
  <c r="JV251" i="13"/>
  <c r="IZ189" i="13"/>
  <c r="IP238" i="13"/>
  <c r="IH189" i="13"/>
  <c r="IT189" i="13" s="1"/>
  <c r="IT177" i="13"/>
  <c r="IT186" i="13"/>
  <c r="IT183" i="13"/>
  <c r="IT209" i="13"/>
  <c r="IT208" i="13"/>
  <c r="IT218" i="13"/>
  <c r="IT222" i="13"/>
  <c r="IT252" i="13"/>
  <c r="IH314" i="13"/>
  <c r="IH315" i="13" s="1"/>
  <c r="IT311" i="13"/>
  <c r="HN238" i="13"/>
  <c r="HN256" i="13"/>
  <c r="HR164" i="13"/>
  <c r="HR171" i="13"/>
  <c r="HR162" i="13"/>
  <c r="HR224" i="13"/>
  <c r="HR213" i="13"/>
  <c r="HR219" i="13"/>
  <c r="HF256" i="13"/>
  <c r="HR250" i="13"/>
  <c r="HR267" i="13"/>
  <c r="GL189" i="13"/>
  <c r="GP164" i="13"/>
  <c r="GP179" i="13"/>
  <c r="GP181" i="13"/>
  <c r="GP196" i="13"/>
  <c r="GP206" i="13"/>
  <c r="GP219" i="13"/>
  <c r="GP236" i="13"/>
  <c r="GP301" i="13"/>
  <c r="FT156" i="13"/>
  <c r="FT189" i="13"/>
  <c r="FJ314" i="13"/>
  <c r="FJ315" i="13" s="1"/>
  <c r="FN195" i="13"/>
  <c r="FN181" i="13"/>
  <c r="FN186" i="13"/>
  <c r="FN209" i="13"/>
  <c r="FN211" i="13"/>
  <c r="FN233" i="13"/>
  <c r="FN232" i="13"/>
  <c r="FN251" i="13"/>
  <c r="FN313" i="13"/>
  <c r="ER201" i="13"/>
  <c r="EH156" i="13"/>
  <c r="EH256" i="13"/>
  <c r="EL163" i="13"/>
  <c r="DZ173" i="13"/>
  <c r="EL170" i="13"/>
  <c r="EL179" i="13"/>
  <c r="EL199" i="13"/>
  <c r="EL215" i="13"/>
  <c r="EL213" i="13"/>
  <c r="EL221" i="13"/>
  <c r="EL233" i="13"/>
  <c r="DZ303" i="13"/>
  <c r="EL300" i="13"/>
  <c r="EL303" i="13" s="1"/>
  <c r="DF167" i="13"/>
  <c r="DJ178" i="13"/>
  <c r="DJ192" i="13"/>
  <c r="CX201" i="13"/>
  <c r="DJ194" i="13"/>
  <c r="DJ216" i="13"/>
  <c r="DJ220" i="13"/>
  <c r="CX238" i="13"/>
  <c r="DJ229" i="13"/>
  <c r="DJ258" i="13"/>
  <c r="CX303" i="13"/>
  <c r="DJ300" i="13"/>
  <c r="DJ303" i="13" s="1"/>
  <c r="CH165" i="13"/>
  <c r="BV315" i="13"/>
  <c r="CH178" i="13"/>
  <c r="BV189" i="13"/>
  <c r="CH177" i="13"/>
  <c r="BV201" i="13"/>
  <c r="CH192" i="13"/>
  <c r="CH232" i="13"/>
  <c r="CH219" i="13"/>
  <c r="CH230" i="13"/>
  <c r="CH251" i="13"/>
  <c r="BV303" i="13"/>
  <c r="CH300" i="13"/>
  <c r="BB238" i="13"/>
  <c r="BF179" i="13"/>
  <c r="AT189" i="13"/>
  <c r="BF177" i="13"/>
  <c r="BF182" i="13"/>
  <c r="AT226" i="13"/>
  <c r="BF204" i="13"/>
  <c r="BF207" i="13"/>
  <c r="BF217" i="13"/>
  <c r="BF231" i="13"/>
  <c r="BF253" i="13"/>
  <c r="AT314" i="13"/>
  <c r="AT315" i="13" s="1"/>
  <c r="BF311" i="13"/>
  <c r="AJ315" i="13"/>
  <c r="AJ238" i="13"/>
  <c r="AJ242" i="13" s="1"/>
  <c r="AD154" i="13"/>
  <c r="R173" i="13"/>
  <c r="AD170" i="13"/>
  <c r="AD183" i="13"/>
  <c r="AD199" i="13"/>
  <c r="AD215" i="13"/>
  <c r="AD217" i="13"/>
  <c r="AD221" i="13"/>
  <c r="AD233" i="13"/>
  <c r="AD267" i="13"/>
  <c r="H201" i="13"/>
  <c r="H314" i="13"/>
  <c r="H315" i="13" s="1"/>
  <c r="QU314" i="13"/>
  <c r="QU315" i="13" s="1"/>
  <c r="QM314" i="13"/>
  <c r="QM315" i="13" s="1"/>
  <c r="QC201" i="13"/>
  <c r="PS189" i="13"/>
  <c r="PK314" i="13"/>
  <c r="PK315" i="13" s="1"/>
  <c r="PA189" i="13"/>
  <c r="OQ201" i="13"/>
  <c r="OQ238" i="13"/>
  <c r="OI201" i="13"/>
  <c r="NY167" i="13"/>
  <c r="NY256" i="13"/>
  <c r="NG201" i="13"/>
  <c r="MW314" i="13"/>
  <c r="MW315" i="13" s="1"/>
  <c r="MM256" i="13"/>
  <c r="LK238" i="13"/>
  <c r="LK256" i="13"/>
  <c r="LC189" i="13"/>
  <c r="KS167" i="13"/>
  <c r="KS303" i="13"/>
  <c r="IY315" i="13"/>
  <c r="HC256" i="13"/>
  <c r="GU314" i="13"/>
  <c r="GU315" i="13" s="1"/>
  <c r="GK226" i="13"/>
  <c r="GK242" i="13" s="1"/>
  <c r="GA156" i="13"/>
  <c r="FS173" i="13"/>
  <c r="FI314" i="13"/>
  <c r="FI315" i="13" s="1"/>
  <c r="EY226" i="13"/>
  <c r="EY242" i="13" s="1"/>
  <c r="EY256" i="13"/>
  <c r="EQ238" i="13"/>
  <c r="EG173" i="13"/>
  <c r="DW315" i="13"/>
  <c r="DW226" i="13"/>
  <c r="DW242" i="13" s="1"/>
  <c r="DO314" i="13"/>
  <c r="DO315" i="13" s="1"/>
  <c r="DE226" i="13"/>
  <c r="DE256" i="13"/>
  <c r="CM167" i="13"/>
  <c r="CC189" i="13"/>
  <c r="CC226" i="13"/>
  <c r="BA314" i="13"/>
  <c r="BA315" i="13" s="1"/>
  <c r="AI189" i="13"/>
  <c r="G167" i="13"/>
  <c r="LI167" i="13"/>
  <c r="BJ156" i="13"/>
  <c r="QL189" i="13"/>
  <c r="QB156" i="13"/>
  <c r="OZ189" i="13"/>
  <c r="OZ256" i="13"/>
  <c r="OP189" i="13"/>
  <c r="OP226" i="13"/>
  <c r="OP256" i="13"/>
  <c r="NX314" i="13"/>
  <c r="NX315" i="13" s="1"/>
  <c r="NF226" i="13"/>
  <c r="NF256" i="13"/>
  <c r="MV315" i="13"/>
  <c r="MV238" i="13"/>
  <c r="ML226" i="13"/>
  <c r="LB201" i="13"/>
  <c r="LB314" i="13"/>
  <c r="LB315" i="13" s="1"/>
  <c r="KH201" i="13"/>
  <c r="JZ201" i="13"/>
  <c r="IX201" i="13"/>
  <c r="IX314" i="13"/>
  <c r="IX315" i="13" s="1"/>
  <c r="IN314" i="13"/>
  <c r="IN315" i="13" s="1"/>
  <c r="HV156" i="13"/>
  <c r="HV226" i="13"/>
  <c r="HL315" i="13"/>
  <c r="HB314" i="13"/>
  <c r="HB315" i="13" s="1"/>
  <c r="GT156" i="13"/>
  <c r="GT189" i="13"/>
  <c r="GT226" i="13"/>
  <c r="GJ238" i="13"/>
  <c r="GJ242" i="13" s="1"/>
  <c r="GJ244" i="13" s="1"/>
  <c r="GJ260" i="13" s="1"/>
  <c r="FZ256" i="13"/>
  <c r="FZ314" i="13"/>
  <c r="FZ315" i="13" s="1"/>
  <c r="FR314" i="13"/>
  <c r="DV256" i="13"/>
  <c r="DD201" i="13"/>
  <c r="CT315" i="13"/>
  <c r="CL315" i="13"/>
  <c r="CL256" i="13"/>
  <c r="CB156" i="13"/>
  <c r="BJ226" i="13"/>
  <c r="BJ242" i="13" s="1"/>
  <c r="BJ256" i="13"/>
  <c r="AZ226" i="13"/>
  <c r="AP201" i="13"/>
  <c r="AH201" i="13"/>
  <c r="X256" i="13"/>
  <c r="JU315" i="13"/>
  <c r="DJ160" i="13"/>
  <c r="QS226" i="13"/>
  <c r="QS314" i="13"/>
  <c r="QA173" i="13"/>
  <c r="PQ189" i="13"/>
  <c r="PQ238" i="13"/>
  <c r="PQ314" i="13"/>
  <c r="PQ315" i="13" s="1"/>
  <c r="OO314" i="13"/>
  <c r="NW315" i="13"/>
  <c r="NM189" i="13"/>
  <c r="MK315" i="13"/>
  <c r="MK201" i="13"/>
  <c r="LS189" i="13"/>
  <c r="JO226" i="13"/>
  <c r="JE238" i="13"/>
  <c r="JE303" i="13"/>
  <c r="IC167" i="13"/>
  <c r="IC314" i="13"/>
  <c r="IC315" i="13" s="1"/>
  <c r="HK189" i="13"/>
  <c r="HK226" i="13"/>
  <c r="HK242" i="13" s="1"/>
  <c r="FG226" i="13"/>
  <c r="EW315" i="13"/>
  <c r="EW238" i="13"/>
  <c r="EW242" i="13" s="1"/>
  <c r="EW244" i="13" s="1"/>
  <c r="EW260" i="13" s="1"/>
  <c r="EW256" i="13"/>
  <c r="DU167" i="13"/>
  <c r="DU256" i="13"/>
  <c r="DC238" i="13"/>
  <c r="CS167" i="13"/>
  <c r="CA238" i="13"/>
  <c r="BQ189" i="13"/>
  <c r="AY226" i="13"/>
  <c r="AY238" i="13"/>
  <c r="AY256" i="13"/>
  <c r="M226" i="13"/>
  <c r="M314" i="13"/>
  <c r="M315" i="13" s="1"/>
  <c r="QU189" i="13"/>
  <c r="FL315" i="13"/>
  <c r="BA156" i="13"/>
  <c r="QQ226" i="13"/>
  <c r="QG189" i="13"/>
  <c r="QG173" i="13"/>
  <c r="PO238" i="13"/>
  <c r="PE238" i="13"/>
  <c r="OM314" i="13"/>
  <c r="OM315" i="13" s="1"/>
  <c r="NA167" i="13"/>
  <c r="NA226" i="13"/>
  <c r="NA242" i="13" s="1"/>
  <c r="MS173" i="13"/>
  <c r="MI156" i="13"/>
  <c r="MI189" i="13"/>
  <c r="LY167" i="13"/>
  <c r="LQ167" i="13"/>
  <c r="LG201" i="13"/>
  <c r="LG256" i="13"/>
  <c r="LG314" i="13"/>
  <c r="LG315" i="13" s="1"/>
  <c r="KO167" i="13"/>
  <c r="IK314" i="13"/>
  <c r="IK315" i="13" s="1"/>
  <c r="IA256" i="13"/>
  <c r="IA314" i="13"/>
  <c r="IA315" i="13" s="1"/>
  <c r="FW238" i="13"/>
  <c r="FW242" i="13" s="1"/>
  <c r="FE156" i="13"/>
  <c r="EU315" i="13"/>
  <c r="EU226" i="13"/>
  <c r="EU314" i="13"/>
  <c r="EK189" i="13"/>
  <c r="EC314" i="13"/>
  <c r="EC315" i="13" s="1"/>
  <c r="DS314" i="13"/>
  <c r="DS315" i="13" s="1"/>
  <c r="DI201" i="13"/>
  <c r="DI242" i="13" s="1"/>
  <c r="DI244" i="13" s="1"/>
  <c r="DI260" i="13" s="1"/>
  <c r="DA189" i="13"/>
  <c r="DA256" i="13"/>
  <c r="BY256" i="13"/>
  <c r="BO226" i="13"/>
  <c r="BO256" i="13"/>
  <c r="BE173" i="13"/>
  <c r="BE256" i="13"/>
  <c r="AM201" i="13"/>
  <c r="AC156" i="13"/>
  <c r="AC315" i="13"/>
  <c r="U201" i="13"/>
  <c r="K189" i="13"/>
  <c r="OU256" i="13"/>
  <c r="DJ197" i="13"/>
  <c r="OD171" i="13"/>
  <c r="NM156" i="13"/>
  <c r="QF156" i="13"/>
  <c r="QF201" i="13"/>
  <c r="PX189" i="13"/>
  <c r="PN315" i="13"/>
  <c r="PN238" i="13"/>
  <c r="PN242" i="13" s="1"/>
  <c r="PN244" i="13" s="1"/>
  <c r="PN260" i="13" s="1"/>
  <c r="PN256" i="13"/>
  <c r="PD189" i="13"/>
  <c r="PD226" i="13"/>
  <c r="OL189" i="13"/>
  <c r="NT226" i="13"/>
  <c r="NT314" i="13"/>
  <c r="NT315" i="13" s="1"/>
  <c r="NJ201" i="13"/>
  <c r="MZ167" i="13"/>
  <c r="MR201" i="13"/>
  <c r="MR238" i="13"/>
  <c r="MR242" i="13" s="1"/>
  <c r="LX167" i="13"/>
  <c r="KD167" i="13"/>
  <c r="KD189" i="13"/>
  <c r="JT226" i="13"/>
  <c r="JT314" i="13"/>
  <c r="JT315" i="13" s="1"/>
  <c r="JL226" i="13"/>
  <c r="JL242" i="13" s="1"/>
  <c r="HZ238" i="13"/>
  <c r="HH238" i="13"/>
  <c r="GX167" i="13"/>
  <c r="GN167" i="13"/>
  <c r="GF238" i="13"/>
  <c r="FV189" i="13"/>
  <c r="FL201" i="13"/>
  <c r="ET314" i="13"/>
  <c r="ET315" i="13" s="1"/>
  <c r="EJ238" i="13"/>
  <c r="EJ242" i="13" s="1"/>
  <c r="EJ244" i="13" s="1"/>
  <c r="EJ260" i="13" s="1"/>
  <c r="DR256" i="13"/>
  <c r="CP256" i="13"/>
  <c r="CF315" i="13"/>
  <c r="BN315" i="13"/>
  <c r="BD314" i="13"/>
  <c r="BD315" i="13" s="1"/>
  <c r="AV226" i="13"/>
  <c r="AV314" i="13"/>
  <c r="AV315" i="13" s="1"/>
  <c r="AL238" i="13"/>
  <c r="AB167" i="13"/>
  <c r="MN197" i="13"/>
  <c r="BS138" i="13"/>
  <c r="BS137" i="13"/>
  <c r="BS128" i="13"/>
  <c r="MF189" i="13"/>
  <c r="CK291" i="13"/>
  <c r="CV291" i="13" s="1"/>
  <c r="CV285" i="13"/>
  <c r="CV287" i="13" s="1"/>
  <c r="QG128" i="13"/>
  <c r="QG137" i="13"/>
  <c r="QG138" i="13"/>
  <c r="NP108" i="13"/>
  <c r="NP124" i="13" s="1"/>
  <c r="II108" i="13"/>
  <c r="II124" i="13" s="1"/>
  <c r="IT20" i="13"/>
  <c r="FR128" i="13"/>
  <c r="FR137" i="13"/>
  <c r="FR138" i="13"/>
  <c r="DA128" i="13"/>
  <c r="DA137" i="13"/>
  <c r="DA138" i="13"/>
  <c r="AJ128" i="13"/>
  <c r="AJ137" i="13"/>
  <c r="AJ138" i="13"/>
  <c r="LS138" i="13"/>
  <c r="LS128" i="13"/>
  <c r="LS137" i="13"/>
  <c r="QV179" i="13"/>
  <c r="QV180" i="13"/>
  <c r="QV181" i="13"/>
  <c r="QV194" i="13"/>
  <c r="QV208" i="13"/>
  <c r="QV230" i="13"/>
  <c r="QV220" i="13"/>
  <c r="QV235" i="13"/>
  <c r="QV267" i="13"/>
  <c r="PZ156" i="13"/>
  <c r="PZ226" i="13"/>
  <c r="PP189" i="13"/>
  <c r="PT180" i="13"/>
  <c r="PT178" i="13"/>
  <c r="PT195" i="13"/>
  <c r="PT198" i="13"/>
  <c r="PT224" i="13"/>
  <c r="PT220" i="13"/>
  <c r="PT232" i="13"/>
  <c r="PT252" i="13"/>
  <c r="PH314" i="13"/>
  <c r="PH315" i="13" s="1"/>
  <c r="PT311" i="13"/>
  <c r="OX167" i="13"/>
  <c r="OR154" i="13"/>
  <c r="OR179" i="13"/>
  <c r="OR186" i="13"/>
  <c r="OR216" i="13"/>
  <c r="OR213" i="13"/>
  <c r="OR224" i="13"/>
  <c r="OR235" i="13"/>
  <c r="OR254" i="13"/>
  <c r="OR312" i="13"/>
  <c r="NP183" i="13"/>
  <c r="ND156" i="13"/>
  <c r="NP153" i="13"/>
  <c r="NP162" i="13"/>
  <c r="ND226" i="13"/>
  <c r="NP204" i="13"/>
  <c r="NP211" i="13"/>
  <c r="NP214" i="13"/>
  <c r="NP233" i="13"/>
  <c r="NP234" i="13"/>
  <c r="NP254" i="13"/>
  <c r="MN180" i="13"/>
  <c r="MN184" i="13"/>
  <c r="MN186" i="13"/>
  <c r="MN205" i="13"/>
  <c r="MN210" i="13"/>
  <c r="MN219" i="13"/>
  <c r="MN232" i="13"/>
  <c r="MN235" i="13"/>
  <c r="MN267" i="13"/>
  <c r="LH315" i="13"/>
  <c r="LL194" i="13"/>
  <c r="LL165" i="13"/>
  <c r="LL182" i="13"/>
  <c r="LL195" i="13"/>
  <c r="LL209" i="13"/>
  <c r="LL231" i="13"/>
  <c r="LL224" i="13"/>
  <c r="LL232" i="13"/>
  <c r="LL254" i="13"/>
  <c r="LL313" i="13"/>
  <c r="KP238" i="13"/>
  <c r="KP242" i="13" s="1"/>
  <c r="KF201" i="13"/>
  <c r="KF314" i="13"/>
  <c r="KJ181" i="13"/>
  <c r="KJ164" i="13"/>
  <c r="KJ184" i="13"/>
  <c r="KJ194" i="13"/>
  <c r="KJ205" i="13"/>
  <c r="KJ215" i="13"/>
  <c r="KJ223" i="13"/>
  <c r="KJ252" i="13"/>
  <c r="JX303" i="13"/>
  <c r="KJ300" i="13"/>
  <c r="JD189" i="13"/>
  <c r="JD238" i="13"/>
  <c r="IV167" i="13"/>
  <c r="JH167" i="13" s="1"/>
  <c r="JH159" i="13"/>
  <c r="JH163" i="13"/>
  <c r="JH184" i="13"/>
  <c r="JH187" i="13"/>
  <c r="JH213" i="13"/>
  <c r="JH219" i="13"/>
  <c r="JH233" i="13"/>
  <c r="JH247" i="13"/>
  <c r="JH267" i="13"/>
  <c r="IL167" i="13"/>
  <c r="IL238" i="13"/>
  <c r="IL242" i="13" s="1"/>
  <c r="IB167" i="13"/>
  <c r="IB238" i="13"/>
  <c r="IF180" i="13"/>
  <c r="IF154" i="13"/>
  <c r="IF185" i="13"/>
  <c r="IF194" i="13"/>
  <c r="IF199" i="13"/>
  <c r="IF215" i="13"/>
  <c r="IF222" i="13"/>
  <c r="IF233" i="13"/>
  <c r="IF254" i="13"/>
  <c r="GZ315" i="13"/>
  <c r="HD181" i="13"/>
  <c r="HD206" i="13"/>
  <c r="HD171" i="13"/>
  <c r="HD197" i="13"/>
  <c r="HD219" i="13"/>
  <c r="HD218" i="13"/>
  <c r="GR238" i="13"/>
  <c r="HD229" i="13"/>
  <c r="HD252" i="13"/>
  <c r="HD312" i="13"/>
  <c r="GH201" i="13"/>
  <c r="GH238" i="13"/>
  <c r="FX201" i="13"/>
  <c r="FX314" i="13"/>
  <c r="FX315" i="13" s="1"/>
  <c r="FP173" i="13"/>
  <c r="GB173" i="13" s="1"/>
  <c r="GB170" i="13"/>
  <c r="GB164" i="13"/>
  <c r="GB184" i="13"/>
  <c r="GB198" i="13"/>
  <c r="GB205" i="13"/>
  <c r="GB219" i="13"/>
  <c r="GB230" i="13"/>
  <c r="GB252" i="13"/>
  <c r="FP314" i="13"/>
  <c r="FP315" i="13" s="1"/>
  <c r="GB311" i="13"/>
  <c r="FF238" i="13"/>
  <c r="FF314" i="13"/>
  <c r="FF315" i="13" s="1"/>
  <c r="EN167" i="13"/>
  <c r="EZ159" i="13"/>
  <c r="EZ164" i="13"/>
  <c r="EZ181" i="13"/>
  <c r="EN226" i="13"/>
  <c r="EZ204" i="13"/>
  <c r="EZ206" i="13"/>
  <c r="EZ212" i="13"/>
  <c r="EZ224" i="13"/>
  <c r="EZ253" i="13"/>
  <c r="EZ312" i="13"/>
  <c r="DT256" i="13"/>
  <c r="DL167" i="13"/>
  <c r="DX159" i="13"/>
  <c r="DX161" i="13"/>
  <c r="DX193" i="13"/>
  <c r="DX198" i="13"/>
  <c r="DX206" i="13"/>
  <c r="DX212" i="13"/>
  <c r="DX234" i="13"/>
  <c r="DX247" i="13"/>
  <c r="DX266" i="13"/>
  <c r="DB256" i="13"/>
  <c r="CV165" i="13"/>
  <c r="CV198" i="13"/>
  <c r="CV178" i="13"/>
  <c r="CV183" i="13"/>
  <c r="CV199" i="13"/>
  <c r="CV208" i="13"/>
  <c r="CV218" i="13"/>
  <c r="CV234" i="13"/>
  <c r="CV254" i="13"/>
  <c r="CJ314" i="13"/>
  <c r="CJ315" i="13" s="1"/>
  <c r="CV311" i="13"/>
  <c r="BP167" i="13"/>
  <c r="BT186" i="13"/>
  <c r="BH189" i="13"/>
  <c r="BT177" i="13"/>
  <c r="BT161" i="13"/>
  <c r="BT197" i="13"/>
  <c r="BT210" i="13"/>
  <c r="BT213" i="13"/>
  <c r="BT224" i="13"/>
  <c r="BT233" i="13"/>
  <c r="BT258" i="13"/>
  <c r="AN167" i="13"/>
  <c r="AR183" i="13"/>
  <c r="AR165" i="13"/>
  <c r="AR197" i="13"/>
  <c r="AR207" i="13"/>
  <c r="AR210" i="13"/>
  <c r="AR221" i="13"/>
  <c r="AR247" i="13"/>
  <c r="AR258" i="13"/>
  <c r="AR313" i="13"/>
  <c r="V226" i="13"/>
  <c r="L201" i="13"/>
  <c r="L314" i="13"/>
  <c r="L315" i="13" s="1"/>
  <c r="P153" i="13"/>
  <c r="D156" i="13"/>
  <c r="P218" i="13"/>
  <c r="P170" i="13"/>
  <c r="D173" i="13"/>
  <c r="P195" i="13"/>
  <c r="P199" i="13"/>
  <c r="P247" i="13"/>
  <c r="P231" i="13"/>
  <c r="P252" i="13"/>
  <c r="P301" i="13"/>
  <c r="QO128" i="13"/>
  <c r="QO138" i="13"/>
  <c r="QO137" i="13"/>
  <c r="NO128" i="13"/>
  <c r="NO138" i="13"/>
  <c r="NO137" i="13"/>
  <c r="IH128" i="13"/>
  <c r="IH138" i="13"/>
  <c r="IH137" i="13"/>
  <c r="FH128" i="13"/>
  <c r="FH138" i="13"/>
  <c r="FH137" i="13"/>
  <c r="CQ128" i="13"/>
  <c r="CQ138" i="13"/>
  <c r="CQ137" i="13"/>
  <c r="R128" i="13"/>
  <c r="R138" i="13"/>
  <c r="R137" i="13"/>
  <c r="MN108" i="13"/>
  <c r="MN124" i="13" s="1"/>
  <c r="PV137" i="13"/>
  <c r="PV128" i="13"/>
  <c r="PV138" i="13"/>
  <c r="HF137" i="13"/>
  <c r="HF128" i="13"/>
  <c r="HF138" i="13"/>
  <c r="G137" i="13"/>
  <c r="G128" i="13"/>
  <c r="G138" i="13"/>
  <c r="FC108" i="13"/>
  <c r="FC124" i="13" s="1"/>
  <c r="FN20" i="13"/>
  <c r="FN108" i="13" s="1"/>
  <c r="FN124" i="13" s="1"/>
  <c r="FQ291" i="13"/>
  <c r="FQ293" i="13" s="1"/>
  <c r="GB285" i="13"/>
  <c r="GB287" i="13" s="1"/>
  <c r="FN309" i="13"/>
  <c r="HG189" i="13"/>
  <c r="CY108" i="13"/>
  <c r="CY124" i="13" s="1"/>
  <c r="JN137" i="13"/>
  <c r="JN128" i="13"/>
  <c r="JN138" i="13"/>
  <c r="BO137" i="13"/>
  <c r="BO128" i="13"/>
  <c r="BO138" i="13"/>
  <c r="JS138" i="13"/>
  <c r="JS128" i="13"/>
  <c r="JS137" i="13"/>
  <c r="JK106" i="13"/>
  <c r="JK108" i="13" s="1"/>
  <c r="JK124" i="13" s="1"/>
  <c r="NS315" i="13"/>
  <c r="DF137" i="13"/>
  <c r="DF128" i="13"/>
  <c r="DF138" i="13"/>
  <c r="AC138" i="13"/>
  <c r="AC128" i="13"/>
  <c r="AC137" i="13"/>
  <c r="QE315" i="13"/>
  <c r="QE167" i="13"/>
  <c r="PM201" i="13"/>
  <c r="OK189" i="13"/>
  <c r="NI173" i="13"/>
  <c r="MY189" i="13"/>
  <c r="LW238" i="13"/>
  <c r="LW242" i="13" s="1"/>
  <c r="LE173" i="13"/>
  <c r="LE226" i="13"/>
  <c r="KU156" i="13"/>
  <c r="KC173" i="13"/>
  <c r="JS314" i="13"/>
  <c r="JS315" i="13" s="1"/>
  <c r="JA315" i="13"/>
  <c r="IQ314" i="13"/>
  <c r="IQ315" i="13" s="1"/>
  <c r="HY201" i="13"/>
  <c r="HY226" i="13"/>
  <c r="HY256" i="13"/>
  <c r="HO226" i="13"/>
  <c r="HO238" i="13"/>
  <c r="HO256" i="13"/>
  <c r="GM167" i="13"/>
  <c r="GM201" i="13"/>
  <c r="FU256" i="13"/>
  <c r="FK256" i="13"/>
  <c r="ES167" i="13"/>
  <c r="DQ315" i="13"/>
  <c r="DQ226" i="13"/>
  <c r="CO256" i="13"/>
  <c r="CE167" i="13"/>
  <c r="BM167" i="13"/>
  <c r="BM189" i="13"/>
  <c r="BM226" i="13"/>
  <c r="BC314" i="13"/>
  <c r="BC315" i="13" s="1"/>
  <c r="AK167" i="13"/>
  <c r="I167" i="13"/>
  <c r="I201" i="13"/>
  <c r="KX106" i="13"/>
  <c r="KX108" i="13" s="1"/>
  <c r="KX124" i="13" s="1"/>
  <c r="CY242" i="13"/>
  <c r="CY244" i="13" s="1"/>
  <c r="CY260" i="13" s="1"/>
  <c r="JH309" i="13"/>
  <c r="NE189" i="13"/>
  <c r="NE242" i="13" s="1"/>
  <c r="NE244" i="13" s="1"/>
  <c r="NE260" i="13" s="1"/>
  <c r="AF138" i="13"/>
  <c r="AF137" i="13"/>
  <c r="AF128" i="13"/>
  <c r="GE189" i="13"/>
  <c r="GE242" i="13" s="1"/>
  <c r="GE244" i="13" s="1"/>
  <c r="GE260" i="13" s="1"/>
  <c r="LN156" i="13"/>
  <c r="PW106" i="13"/>
  <c r="PW108" i="13" s="1"/>
  <c r="PW124" i="13" s="1"/>
  <c r="DX106" i="13"/>
  <c r="DX108" i="13" s="1"/>
  <c r="DX124" i="13" s="1"/>
  <c r="PI315" i="13"/>
  <c r="GS315" i="13"/>
  <c r="DM108" i="13"/>
  <c r="DM124" i="13" s="1"/>
  <c r="FF189" i="13"/>
  <c r="EG136" i="13"/>
  <c r="EG133" i="13"/>
  <c r="JO136" i="13"/>
  <c r="JO133" i="13"/>
  <c r="IT102" i="13"/>
  <c r="IT106" i="13" s="1"/>
  <c r="H136" i="13"/>
  <c r="H133" i="13"/>
  <c r="PF301" i="13"/>
  <c r="NR315" i="13"/>
  <c r="OD178" i="13"/>
  <c r="NB267" i="13"/>
  <c r="JJ238" i="13"/>
  <c r="JV229" i="13"/>
  <c r="IZ238" i="13"/>
  <c r="IZ242" i="13" s="1"/>
  <c r="IT160" i="13"/>
  <c r="EH226" i="13"/>
  <c r="EL251" i="13"/>
  <c r="CH206" i="13"/>
  <c r="BF251" i="13"/>
  <c r="AD301" i="13"/>
  <c r="OQ315" i="13"/>
  <c r="IT291" i="13"/>
  <c r="LN189" i="13"/>
  <c r="LZ177" i="13"/>
  <c r="LU167" i="13"/>
  <c r="PF162" i="13"/>
  <c r="NZ315" i="13"/>
  <c r="OD198" i="13"/>
  <c r="OD234" i="13"/>
  <c r="NB199" i="13"/>
  <c r="MF173" i="13"/>
  <c r="LZ193" i="13"/>
  <c r="KL314" i="13"/>
  <c r="KL315" i="13" s="1"/>
  <c r="KX311" i="13"/>
  <c r="JV186" i="13"/>
  <c r="IT184" i="13"/>
  <c r="IT301" i="13"/>
  <c r="HR165" i="13"/>
  <c r="HR258" i="13"/>
  <c r="GL238" i="13"/>
  <c r="FT315" i="13"/>
  <c r="FJ238" i="13"/>
  <c r="FJ242" i="13" s="1"/>
  <c r="FN179" i="13"/>
  <c r="FB173" i="13"/>
  <c r="FN170" i="13"/>
  <c r="ER226" i="13"/>
  <c r="DZ156" i="13"/>
  <c r="EL153" i="13"/>
  <c r="EL206" i="13"/>
  <c r="EL266" i="13"/>
  <c r="DJ171" i="13"/>
  <c r="DJ221" i="13"/>
  <c r="CN189" i="13"/>
  <c r="BB226" i="13"/>
  <c r="BF165" i="13"/>
  <c r="BF266" i="13"/>
  <c r="AD164" i="13"/>
  <c r="AD212" i="13"/>
  <c r="AD313" i="13"/>
  <c r="HW189" i="13"/>
  <c r="HW242" i="13" s="1"/>
  <c r="QU256" i="13"/>
  <c r="MW238" i="13"/>
  <c r="KS238" i="13"/>
  <c r="KS242" i="13" s="1"/>
  <c r="KA226" i="13"/>
  <c r="IO189" i="13"/>
  <c r="EQ173" i="13"/>
  <c r="DE201" i="13"/>
  <c r="CU156" i="13"/>
  <c r="MV226" i="13"/>
  <c r="LT167" i="13"/>
  <c r="GT315" i="13"/>
  <c r="FH226" i="13"/>
  <c r="CT167" i="13"/>
  <c r="QA226" i="13"/>
  <c r="PQ167" i="13"/>
  <c r="KG189" i="13"/>
  <c r="IC256" i="13"/>
  <c r="HK315" i="13"/>
  <c r="FG167" i="13"/>
  <c r="EE256" i="13"/>
  <c r="IK256" i="13"/>
  <c r="HI226" i="13"/>
  <c r="FE256" i="13"/>
  <c r="BE189" i="13"/>
  <c r="AW167" i="13"/>
  <c r="AC167" i="13"/>
  <c r="K256" i="13"/>
  <c r="EP315" i="13"/>
  <c r="PX167" i="13"/>
  <c r="PD173" i="13"/>
  <c r="MH226" i="13"/>
  <c r="LP189" i="13"/>
  <c r="KV173" i="13"/>
  <c r="JB201" i="13"/>
  <c r="HZ201" i="13"/>
  <c r="FV156" i="13"/>
  <c r="DH201" i="13"/>
  <c r="CP167" i="13"/>
  <c r="CF167" i="13"/>
  <c r="BX173" i="13"/>
  <c r="T256" i="13"/>
  <c r="PZ138" i="13"/>
  <c r="PZ137" i="13"/>
  <c r="PZ128" i="13"/>
  <c r="IA138" i="13"/>
  <c r="IA137" i="13"/>
  <c r="IA128" i="13"/>
  <c r="AB138" i="13"/>
  <c r="AB137" i="13"/>
  <c r="AB128" i="13"/>
  <c r="NV167" i="13"/>
  <c r="QV182" i="13"/>
  <c r="PT184" i="13"/>
  <c r="PT207" i="13"/>
  <c r="PT301" i="13"/>
  <c r="OF315" i="13"/>
  <c r="OR178" i="13"/>
  <c r="OR194" i="13"/>
  <c r="OR251" i="13"/>
  <c r="NP165" i="13"/>
  <c r="NP224" i="13"/>
  <c r="MB189" i="13"/>
  <c r="MN189" i="13" s="1"/>
  <c r="MN177" i="13"/>
  <c r="MN223" i="13"/>
  <c r="LL193" i="13"/>
  <c r="KZ303" i="13"/>
  <c r="LL300" i="13"/>
  <c r="KJ208" i="13"/>
  <c r="KJ266" i="13"/>
  <c r="JH165" i="13"/>
  <c r="JH234" i="13"/>
  <c r="IB189" i="13"/>
  <c r="IF160" i="13"/>
  <c r="IF196" i="13"/>
  <c r="IF253" i="13"/>
  <c r="HD186" i="13"/>
  <c r="HD232" i="13"/>
  <c r="FX189" i="13"/>
  <c r="FP167" i="13"/>
  <c r="GB159" i="13"/>
  <c r="FP226" i="13"/>
  <c r="GB204" i="13"/>
  <c r="GB236" i="13"/>
  <c r="EZ171" i="13"/>
  <c r="EZ215" i="13"/>
  <c r="DX160" i="13"/>
  <c r="DL226" i="13"/>
  <c r="DX204" i="13"/>
  <c r="DX251" i="13"/>
  <c r="CV219" i="13"/>
  <c r="CJ256" i="13"/>
  <c r="CV250" i="13"/>
  <c r="BP201" i="13"/>
  <c r="BH173" i="13"/>
  <c r="BT170" i="13"/>
  <c r="BT215" i="13"/>
  <c r="AR195" i="13"/>
  <c r="AR252" i="13"/>
  <c r="D226" i="13"/>
  <c r="P204" i="13"/>
  <c r="P235" i="13"/>
  <c r="OO128" i="13"/>
  <c r="OO138" i="13"/>
  <c r="OO137" i="13"/>
  <c r="CO137" i="13"/>
  <c r="CO128" i="13"/>
  <c r="CO138" i="13"/>
  <c r="HG290" i="13"/>
  <c r="HG293" i="13" s="1"/>
  <c r="HR284" i="13"/>
  <c r="HR287" i="13" s="1"/>
  <c r="OU244" i="13"/>
  <c r="OU260" i="13" s="1"/>
  <c r="HK138" i="13"/>
  <c r="HK128" i="13"/>
  <c r="HK137" i="13"/>
  <c r="GW315" i="13"/>
  <c r="DG256" i="13"/>
  <c r="I256" i="13"/>
  <c r="MU138" i="13"/>
  <c r="MU137" i="13"/>
  <c r="MU128" i="13"/>
  <c r="EE138" i="13"/>
  <c r="EE137" i="13"/>
  <c r="EE128" i="13"/>
  <c r="NP308" i="13"/>
  <c r="NP309" i="13" s="1"/>
  <c r="S314" i="13"/>
  <c r="S315" i="13" s="1"/>
  <c r="JV291" i="13"/>
  <c r="BF291" i="13"/>
  <c r="JV287" i="13"/>
  <c r="QV291" i="13"/>
  <c r="JV290" i="13"/>
  <c r="DM287" i="13"/>
  <c r="GB291" i="13"/>
  <c r="LZ291" i="13"/>
  <c r="EL290" i="13"/>
  <c r="MN285" i="13"/>
  <c r="CH284" i="13"/>
  <c r="CH287" i="13" s="1"/>
  <c r="KJ291" i="13"/>
  <c r="X156" i="13"/>
  <c r="QH178" i="13"/>
  <c r="QH206" i="13"/>
  <c r="QH215" i="13"/>
  <c r="PV314" i="13"/>
  <c r="PV315" i="13" s="1"/>
  <c r="QH311" i="13"/>
  <c r="PB201" i="13"/>
  <c r="PB242" i="13" s="1"/>
  <c r="PF183" i="13"/>
  <c r="PF196" i="13"/>
  <c r="PF215" i="13"/>
  <c r="PF236" i="13"/>
  <c r="QK314" i="13"/>
  <c r="QK315" i="13" s="1"/>
  <c r="PW314" i="13"/>
  <c r="PW315" i="13" s="1"/>
  <c r="EZ308" i="13"/>
  <c r="EZ309" i="13" s="1"/>
  <c r="BF308" i="13"/>
  <c r="BF309" i="13" s="1"/>
  <c r="AR308" i="13"/>
  <c r="AR309" i="13" s="1"/>
  <c r="GP308" i="13"/>
  <c r="GP309" i="13" s="1"/>
  <c r="IH293" i="13"/>
  <c r="LN293" i="13"/>
  <c r="LZ285" i="13"/>
  <c r="DJ285" i="13"/>
  <c r="DU293" i="13"/>
  <c r="IW287" i="13"/>
  <c r="PT291" i="13"/>
  <c r="NB291" i="13"/>
  <c r="NB293" i="13" s="1"/>
  <c r="EL291" i="13"/>
  <c r="AD287" i="13"/>
  <c r="AR291" i="13"/>
  <c r="AR293" i="13" s="1"/>
  <c r="GB290" i="13"/>
  <c r="GB293" i="13" s="1"/>
  <c r="FP293" i="13"/>
  <c r="H293" i="13"/>
  <c r="KX291" i="13"/>
  <c r="QH290" i="13"/>
  <c r="QH293" i="13" s="1"/>
  <c r="PV293" i="13"/>
  <c r="NP290" i="13"/>
  <c r="NP293" i="13" s="1"/>
  <c r="NP287" i="13"/>
  <c r="MN291" i="13"/>
  <c r="EZ290" i="13"/>
  <c r="EZ293" i="13" s="1"/>
  <c r="LL290" i="13"/>
  <c r="AR284" i="13"/>
  <c r="AR287" i="13" s="1"/>
  <c r="FM293" i="13"/>
  <c r="FY167" i="13"/>
  <c r="KN156" i="13"/>
  <c r="QN189" i="13"/>
  <c r="QD173" i="13"/>
  <c r="QD201" i="13"/>
  <c r="QH160" i="13"/>
  <c r="QH182" i="13"/>
  <c r="QH197" i="13"/>
  <c r="QH207" i="13"/>
  <c r="QH217" i="13"/>
  <c r="QH231" i="13"/>
  <c r="QH230" i="13"/>
  <c r="QH253" i="13"/>
  <c r="QH312" i="13"/>
  <c r="PL226" i="13"/>
  <c r="PB303" i="13"/>
  <c r="PF160" i="13"/>
  <c r="PF180" i="13"/>
  <c r="PF185" i="13"/>
  <c r="PF207" i="13"/>
  <c r="PF206" i="13"/>
  <c r="PF232" i="13"/>
  <c r="PF233" i="13"/>
  <c r="PF252" i="13"/>
  <c r="OT314" i="13"/>
  <c r="OT315" i="13" s="1"/>
  <c r="PF311" i="13"/>
  <c r="NZ226" i="13"/>
  <c r="NZ238" i="13"/>
  <c r="NZ256" i="13"/>
  <c r="OD183" i="13"/>
  <c r="NR173" i="13"/>
  <c r="OD170" i="13"/>
  <c r="NR226" i="13"/>
  <c r="OD204" i="13"/>
  <c r="OD209" i="13"/>
  <c r="OD222" i="13"/>
  <c r="OD230" i="13"/>
  <c r="OD252" i="13"/>
  <c r="OD258" i="13"/>
  <c r="NH167" i="13"/>
  <c r="NB163" i="13"/>
  <c r="NB181" i="13"/>
  <c r="NB195" i="13"/>
  <c r="NB193" i="13"/>
  <c r="NB219" i="13"/>
  <c r="NB213" i="13"/>
  <c r="NB224" i="13"/>
  <c r="NB233" i="13"/>
  <c r="NB258" i="13"/>
  <c r="MF201" i="13"/>
  <c r="MF314" i="13"/>
  <c r="MF315" i="13" s="1"/>
  <c r="LV189" i="13"/>
  <c r="LN173" i="13"/>
  <c r="LZ170" i="13"/>
  <c r="LZ161" i="13"/>
  <c r="LZ187" i="13"/>
  <c r="LZ205" i="13"/>
  <c r="LZ218" i="13"/>
  <c r="LZ221" i="13"/>
  <c r="LN256" i="13"/>
  <c r="LZ250" i="13"/>
  <c r="LN303" i="13"/>
  <c r="LZ300" i="13"/>
  <c r="LZ303" i="13" s="1"/>
  <c r="LD189" i="13"/>
  <c r="LD238" i="13"/>
  <c r="KT238" i="13"/>
  <c r="KX165" i="13"/>
  <c r="KL173" i="13"/>
  <c r="KX170" i="13"/>
  <c r="KX187" i="13"/>
  <c r="KX195" i="13"/>
  <c r="KX209" i="13"/>
  <c r="KX211" i="13"/>
  <c r="KL238" i="13"/>
  <c r="KX229" i="13"/>
  <c r="KX251" i="13"/>
  <c r="KX258" i="13"/>
  <c r="KB189" i="13"/>
  <c r="KB256" i="13"/>
  <c r="JV154" i="13"/>
  <c r="JV163" i="13"/>
  <c r="JJ201" i="13"/>
  <c r="JV192" i="13"/>
  <c r="JV199" i="13"/>
  <c r="JV219" i="13"/>
  <c r="JV230" i="13"/>
  <c r="JV236" i="13"/>
  <c r="JV266" i="13"/>
  <c r="IZ173" i="13"/>
  <c r="IZ256" i="13"/>
  <c r="IZ314" i="13"/>
  <c r="IZ315" i="13" s="1"/>
  <c r="IT181" i="13"/>
  <c r="IT196" i="13"/>
  <c r="IT187" i="13"/>
  <c r="IT215" i="13"/>
  <c r="IT232" i="13"/>
  <c r="IH238" i="13"/>
  <c r="IT229" i="13"/>
  <c r="IT254" i="13"/>
  <c r="IT313" i="13"/>
  <c r="HX226" i="13"/>
  <c r="HX238" i="13"/>
  <c r="HX303" i="13"/>
  <c r="HN303" i="13"/>
  <c r="HR193" i="13"/>
  <c r="HR179" i="13"/>
  <c r="HR199" i="13"/>
  <c r="HF226" i="13"/>
  <c r="HR204" i="13"/>
  <c r="HR217" i="13"/>
  <c r="HR220" i="13"/>
  <c r="HR234" i="13"/>
  <c r="HR254" i="13"/>
  <c r="GL314" i="13"/>
  <c r="GL315" i="13" s="1"/>
  <c r="GP182" i="13"/>
  <c r="GP183" i="13"/>
  <c r="GP185" i="13"/>
  <c r="GP234" i="13"/>
  <c r="GP210" i="13"/>
  <c r="GP212" i="13"/>
  <c r="GP220" i="13"/>
  <c r="GP252" i="13"/>
  <c r="GD314" i="13"/>
  <c r="GP311" i="13"/>
  <c r="GP314" i="13" s="1"/>
  <c r="FT226" i="13"/>
  <c r="FN154" i="13"/>
  <c r="FN185" i="13"/>
  <c r="FN160" i="13"/>
  <c r="FN199" i="13"/>
  <c r="FN215" i="13"/>
  <c r="FN223" i="13"/>
  <c r="FN235" i="13"/>
  <c r="FN267" i="13"/>
  <c r="EL205" i="13"/>
  <c r="DZ315" i="13"/>
  <c r="EL178" i="13"/>
  <c r="EL183" i="13"/>
  <c r="EL230" i="13"/>
  <c r="DZ226" i="13"/>
  <c r="EL204" i="13"/>
  <c r="EL217" i="13"/>
  <c r="EL232" i="13"/>
  <c r="DZ256" i="13"/>
  <c r="EL250" i="13"/>
  <c r="EL301" i="13"/>
  <c r="DP167" i="13"/>
  <c r="DF189" i="13"/>
  <c r="DF201" i="13"/>
  <c r="DF242" i="13" s="1"/>
  <c r="DJ154" i="13"/>
  <c r="DJ182" i="13"/>
  <c r="DJ161" i="13"/>
  <c r="DJ198" i="13"/>
  <c r="DJ205" i="13"/>
  <c r="DJ211" i="13"/>
  <c r="DJ223" i="13"/>
  <c r="DJ251" i="13"/>
  <c r="CX314" i="13"/>
  <c r="CX315" i="13" s="1"/>
  <c r="DJ311" i="13"/>
  <c r="CN238" i="13"/>
  <c r="CN256" i="13"/>
  <c r="CN314" i="13"/>
  <c r="CN315" i="13" s="1"/>
  <c r="CD244" i="13"/>
  <c r="CD238" i="13"/>
  <c r="CD242" i="13" s="1"/>
  <c r="CH193" i="13"/>
  <c r="CH171" i="13"/>
  <c r="CH181" i="13"/>
  <c r="CH196" i="13"/>
  <c r="CH199" i="13"/>
  <c r="CH221" i="13"/>
  <c r="CH220" i="13"/>
  <c r="BV256" i="13"/>
  <c r="CH250" i="13"/>
  <c r="CH301" i="13"/>
  <c r="BL201" i="13"/>
  <c r="BL314" i="13"/>
  <c r="BL315" i="13" s="1"/>
  <c r="BB189" i="13"/>
  <c r="AT156" i="13"/>
  <c r="BF153" i="13"/>
  <c r="BF181" i="13"/>
  <c r="BF186" i="13"/>
  <c r="BF205" i="13"/>
  <c r="BF211" i="13"/>
  <c r="AT238" i="13"/>
  <c r="BF229" i="13"/>
  <c r="BF233" i="13"/>
  <c r="BF254" i="13"/>
  <c r="BF312" i="13"/>
  <c r="Z189" i="13"/>
  <c r="AD163" i="13"/>
  <c r="R315" i="13"/>
  <c r="AD178" i="13"/>
  <c r="AD196" i="13"/>
  <c r="AD211" i="13"/>
  <c r="AD207" i="13"/>
  <c r="AD223" i="13"/>
  <c r="AD232" i="13"/>
  <c r="R256" i="13"/>
  <c r="AD256" i="13" s="1"/>
  <c r="AD250" i="13"/>
  <c r="R303" i="13"/>
  <c r="AD300" i="13"/>
  <c r="AD303" i="13" s="1"/>
  <c r="QU167" i="13"/>
  <c r="QC189" i="13"/>
  <c r="QC226" i="13"/>
  <c r="QC238" i="13"/>
  <c r="OQ173" i="13"/>
  <c r="OI173" i="13"/>
  <c r="NY156" i="13"/>
  <c r="NY238" i="13"/>
  <c r="NY242" i="13" s="1"/>
  <c r="NO315" i="13"/>
  <c r="NO226" i="13"/>
  <c r="NO242" i="13" s="1"/>
  <c r="NO244" i="13" s="1"/>
  <c r="NO260" i="13" s="1"/>
  <c r="NO256" i="13"/>
  <c r="NO303" i="13"/>
  <c r="NG238" i="13"/>
  <c r="NG314" i="13"/>
  <c r="NG315" i="13" s="1"/>
  <c r="MM303" i="13"/>
  <c r="ME314" i="13"/>
  <c r="ME315" i="13" s="1"/>
  <c r="LU189" i="13"/>
  <c r="LC226" i="13"/>
  <c r="LC314" i="13"/>
  <c r="LC315" i="13" s="1"/>
  <c r="KS314" i="13"/>
  <c r="KS315" i="13" s="1"/>
  <c r="KA156" i="13"/>
  <c r="KA201" i="13"/>
  <c r="JQ256" i="13"/>
  <c r="JQ303" i="13"/>
  <c r="JG201" i="13"/>
  <c r="JG226" i="13"/>
  <c r="JG256" i="13"/>
  <c r="IY226" i="13"/>
  <c r="IY242" i="13" s="1"/>
  <c r="IY244" i="13" s="1"/>
  <c r="IY260" i="13" s="1"/>
  <c r="IO173" i="13"/>
  <c r="IO201" i="13"/>
  <c r="IO314" i="13"/>
  <c r="IO315" i="13" s="1"/>
  <c r="HM189" i="13"/>
  <c r="HC226" i="13"/>
  <c r="HC314" i="13"/>
  <c r="HC315" i="13" s="1"/>
  <c r="GU189" i="13"/>
  <c r="GU226" i="13"/>
  <c r="GK189" i="13"/>
  <c r="GA238" i="13"/>
  <c r="GA242" i="13" s="1"/>
  <c r="FS315" i="13"/>
  <c r="FS226" i="13"/>
  <c r="FS303" i="13"/>
  <c r="FI238" i="13"/>
  <c r="FI242" i="13" s="1"/>
  <c r="EY314" i="13"/>
  <c r="EY315" i="13" s="1"/>
  <c r="EQ201" i="13"/>
  <c r="EG226" i="13"/>
  <c r="EG242" i="13" s="1"/>
  <c r="DO167" i="13"/>
  <c r="DO201" i="13"/>
  <c r="DE167" i="13"/>
  <c r="CU189" i="13"/>
  <c r="CM201" i="13"/>
  <c r="CM314" i="13"/>
  <c r="CM315" i="13" s="1"/>
  <c r="CC238" i="13"/>
  <c r="BS167" i="13"/>
  <c r="BS201" i="13"/>
  <c r="BK167" i="13"/>
  <c r="BK173" i="13"/>
  <c r="BK256" i="13"/>
  <c r="BA226" i="13"/>
  <c r="BA238" i="13"/>
  <c r="AQ189" i="13"/>
  <c r="AI156" i="13"/>
  <c r="Y201" i="13"/>
  <c r="Y314" i="13"/>
  <c r="Y315" i="13" s="1"/>
  <c r="O314" i="13"/>
  <c r="O315" i="13" s="1"/>
  <c r="G201" i="13"/>
  <c r="G226" i="13"/>
  <c r="G256" i="13"/>
  <c r="HG256" i="13"/>
  <c r="FE201" i="13"/>
  <c r="JP167" i="13"/>
  <c r="AO156" i="13"/>
  <c r="QT226" i="13"/>
  <c r="QL226" i="13"/>
  <c r="QL256" i="13"/>
  <c r="QL314" i="13"/>
  <c r="QL315" i="13" s="1"/>
  <c r="QB238" i="13"/>
  <c r="QB242" i="13" s="1"/>
  <c r="PJ167" i="13"/>
  <c r="PJ315" i="13"/>
  <c r="PJ256" i="13"/>
  <c r="PJ314" i="13"/>
  <c r="OZ314" i="13"/>
  <c r="OZ315" i="13" s="1"/>
  <c r="OH315" i="13"/>
  <c r="OH238" i="13"/>
  <c r="OH242" i="13" s="1"/>
  <c r="NX238" i="13"/>
  <c r="NX242" i="13" s="1"/>
  <c r="NF238" i="13"/>
  <c r="NF242" i="13" s="1"/>
  <c r="MV303" i="13"/>
  <c r="ML256" i="13"/>
  <c r="ML314" i="13"/>
  <c r="ML315" i="13" s="1"/>
  <c r="MD167" i="13"/>
  <c r="MD256" i="13"/>
  <c r="MD314" i="13"/>
  <c r="MD315" i="13" s="1"/>
  <c r="LT201" i="13"/>
  <c r="LJ201" i="13"/>
  <c r="LJ303" i="13"/>
  <c r="LB156" i="13"/>
  <c r="LB256" i="13"/>
  <c r="KR189" i="13"/>
  <c r="KR256" i="13"/>
  <c r="KR314" i="13"/>
  <c r="KR315" i="13" s="1"/>
  <c r="JP315" i="13"/>
  <c r="JF189" i="13"/>
  <c r="JF256" i="13"/>
  <c r="IX189" i="13"/>
  <c r="IN167" i="13"/>
  <c r="IN244" i="13" s="1"/>
  <c r="IN260" i="13" s="1"/>
  <c r="ID238" i="13"/>
  <c r="HV173" i="13"/>
  <c r="HV238" i="13"/>
  <c r="HV242" i="13" s="1"/>
  <c r="HL173" i="13"/>
  <c r="HL244" i="13" s="1"/>
  <c r="HL260" i="13" s="1"/>
  <c r="FZ238" i="13"/>
  <c r="FZ242" i="13" s="1"/>
  <c r="FZ244" i="13" s="1"/>
  <c r="FZ260" i="13" s="1"/>
  <c r="FZ303" i="13"/>
  <c r="FR315" i="13"/>
  <c r="FR238" i="13"/>
  <c r="FH189" i="13"/>
  <c r="EX189" i="13"/>
  <c r="EP173" i="13"/>
  <c r="EP238" i="13"/>
  <c r="EP303" i="13"/>
  <c r="EF315" i="13"/>
  <c r="EF238" i="13"/>
  <c r="DV167" i="13"/>
  <c r="DV201" i="13"/>
  <c r="DD256" i="13"/>
  <c r="CT303" i="13"/>
  <c r="CL201" i="13"/>
  <c r="CB189" i="13"/>
  <c r="CB226" i="13"/>
  <c r="CB314" i="13"/>
  <c r="CB315" i="13" s="1"/>
  <c r="BJ314" i="13"/>
  <c r="BJ315" i="13" s="1"/>
  <c r="AZ201" i="13"/>
  <c r="AZ238" i="13"/>
  <c r="AZ314" i="13"/>
  <c r="AZ315" i="13" s="1"/>
  <c r="AP314" i="13"/>
  <c r="AP315" i="13" s="1"/>
  <c r="X226" i="13"/>
  <c r="MU167" i="13"/>
  <c r="QS315" i="13"/>
  <c r="QS167" i="13"/>
  <c r="QS256" i="13"/>
  <c r="QA315" i="13"/>
  <c r="QA303" i="13"/>
  <c r="PQ256" i="13"/>
  <c r="OY314" i="13"/>
  <c r="OY315" i="13" s="1"/>
  <c r="OO315" i="13"/>
  <c r="OO201" i="13"/>
  <c r="OO226" i="13"/>
  <c r="OO238" i="13"/>
  <c r="OO242" i="13" s="1"/>
  <c r="NW201" i="13"/>
  <c r="NW303" i="13"/>
  <c r="NM167" i="13"/>
  <c r="MU156" i="13"/>
  <c r="MU201" i="13"/>
  <c r="MK303" i="13"/>
  <c r="LI189" i="13"/>
  <c r="LI315" i="13"/>
  <c r="KQ156" i="13"/>
  <c r="KQ226" i="13"/>
  <c r="KQ242" i="13" s="1"/>
  <c r="KQ256" i="13"/>
  <c r="KQ303" i="13"/>
  <c r="KG315" i="13"/>
  <c r="KG303" i="13"/>
  <c r="JO238" i="13"/>
  <c r="JO242" i="13" s="1"/>
  <c r="JO244" i="13" s="1"/>
  <c r="JO260" i="13" s="1"/>
  <c r="JO303" i="13"/>
  <c r="JE314" i="13"/>
  <c r="JE315" i="13" s="1"/>
  <c r="IM201" i="13"/>
  <c r="IM303" i="13"/>
  <c r="IC226" i="13"/>
  <c r="HA167" i="13"/>
  <c r="GI226" i="13"/>
  <c r="GI238" i="13"/>
  <c r="FY189" i="13"/>
  <c r="FQ303" i="13"/>
  <c r="FG238" i="13"/>
  <c r="FG303" i="13"/>
  <c r="EW303" i="13"/>
  <c r="EE189" i="13"/>
  <c r="EE238" i="13"/>
  <c r="EE242" i="13" s="1"/>
  <c r="EE244" i="13" s="1"/>
  <c r="DM303" i="13"/>
  <c r="CS173" i="13"/>
  <c r="CS226" i="13"/>
  <c r="CK303" i="13"/>
  <c r="CA226" i="13"/>
  <c r="AO238" i="13"/>
  <c r="AO303" i="13"/>
  <c r="W201" i="13"/>
  <c r="W189" i="13"/>
  <c r="M173" i="13"/>
  <c r="M189" i="13"/>
  <c r="NF189" i="13"/>
  <c r="LP201" i="13"/>
  <c r="JV183" i="13"/>
  <c r="QP189" i="13"/>
  <c r="KW156" i="13"/>
  <c r="H156" i="13"/>
  <c r="QQ167" i="13"/>
  <c r="QG315" i="13"/>
  <c r="QG314" i="13"/>
  <c r="PO201" i="13"/>
  <c r="PE256" i="13"/>
  <c r="OC156" i="13"/>
  <c r="OC244" i="13" s="1"/>
  <c r="OC260" i="13" s="1"/>
  <c r="NU201" i="13"/>
  <c r="NU303" i="13"/>
  <c r="NK156" i="13"/>
  <c r="NK238" i="13"/>
  <c r="MS314" i="13"/>
  <c r="MS315" i="13" s="1"/>
  <c r="MI238" i="13"/>
  <c r="MI242" i="13" s="1"/>
  <c r="LY226" i="13"/>
  <c r="LY242" i="13" s="1"/>
  <c r="LY256" i="13"/>
  <c r="LY303" i="13"/>
  <c r="LQ256" i="13"/>
  <c r="LQ303" i="13"/>
  <c r="LG167" i="13"/>
  <c r="LG238" i="13"/>
  <c r="KW189" i="13"/>
  <c r="KW226" i="13"/>
  <c r="KW256" i="13"/>
  <c r="KO201" i="13"/>
  <c r="KO314" i="13"/>
  <c r="KO315" i="13" s="1"/>
  <c r="KE314" i="13"/>
  <c r="KE315" i="13" s="1"/>
  <c r="JU156" i="13"/>
  <c r="JU244" i="13" s="1"/>
  <c r="JU260" i="13" s="1"/>
  <c r="JM173" i="13"/>
  <c r="JC173" i="13"/>
  <c r="JC189" i="13"/>
  <c r="JC201" i="13"/>
  <c r="IS173" i="13"/>
  <c r="IS201" i="13"/>
  <c r="IS303" i="13"/>
  <c r="IK156" i="13"/>
  <c r="IK189" i="13"/>
  <c r="HQ201" i="13"/>
  <c r="HI201" i="13"/>
  <c r="GY315" i="13"/>
  <c r="GY238" i="13"/>
  <c r="GY242" i="13" s="1"/>
  <c r="GO189" i="13"/>
  <c r="GO256" i="13"/>
  <c r="GG201" i="13"/>
  <c r="GG314" i="13"/>
  <c r="GG315" i="13" s="1"/>
  <c r="FW314" i="13"/>
  <c r="FW315" i="13" s="1"/>
  <c r="FE173" i="13"/>
  <c r="FE189" i="13"/>
  <c r="EU189" i="13"/>
  <c r="EK201" i="13"/>
  <c r="EK314" i="13"/>
  <c r="EK315" i="13" s="1"/>
  <c r="EC156" i="13"/>
  <c r="EC189" i="13"/>
  <c r="EC226" i="13"/>
  <c r="DI256" i="13"/>
  <c r="DI314" i="13"/>
  <c r="DI315" i="13" s="1"/>
  <c r="DA226" i="13"/>
  <c r="DA242" i="13" s="1"/>
  <c r="DA314" i="13"/>
  <c r="DA315" i="13" s="1"/>
  <c r="CQ238" i="13"/>
  <c r="CQ242" i="13" s="1"/>
  <c r="CQ314" i="13"/>
  <c r="CQ315" i="13" s="1"/>
  <c r="BO315" i="13"/>
  <c r="BO238" i="13"/>
  <c r="BO242" i="13" s="1"/>
  <c r="BE167" i="13"/>
  <c r="BE201" i="13"/>
  <c r="BE242" i="13" s="1"/>
  <c r="AM256" i="13"/>
  <c r="AC303" i="13"/>
  <c r="U314" i="13"/>
  <c r="U315" i="13" s="1"/>
  <c r="K226" i="13"/>
  <c r="K242" i="13" s="1"/>
  <c r="MQ256" i="13"/>
  <c r="KV156" i="13"/>
  <c r="AY156" i="13"/>
  <c r="QF238" i="13"/>
  <c r="PX256" i="13"/>
  <c r="PX303" i="13"/>
  <c r="PN303" i="13"/>
  <c r="OV226" i="13"/>
  <c r="OL238" i="13"/>
  <c r="OB226" i="13"/>
  <c r="NJ256" i="13"/>
  <c r="NJ314" i="13"/>
  <c r="NJ315" i="13" s="1"/>
  <c r="MZ238" i="13"/>
  <c r="MZ242" i="13" s="1"/>
  <c r="LX173" i="13"/>
  <c r="LP303" i="13"/>
  <c r="LF315" i="13"/>
  <c r="LF303" i="13"/>
  <c r="KV189" i="13"/>
  <c r="KN226" i="13"/>
  <c r="KN242" i="13" s="1"/>
  <c r="KN256" i="13"/>
  <c r="KD303" i="13"/>
  <c r="JT156" i="13"/>
  <c r="JL315" i="13"/>
  <c r="JB238" i="13"/>
  <c r="IR167" i="13"/>
  <c r="IJ167" i="13"/>
  <c r="HP201" i="13"/>
  <c r="HH201" i="13"/>
  <c r="GN226" i="13"/>
  <c r="GN256" i="13"/>
  <c r="GF314" i="13"/>
  <c r="GF315" i="13" s="1"/>
  <c r="FV226" i="13"/>
  <c r="FV256" i="13"/>
  <c r="FV314" i="13"/>
  <c r="FV315" i="13" s="1"/>
  <c r="FL189" i="13"/>
  <c r="FL303" i="13"/>
  <c r="FD167" i="13"/>
  <c r="FD303" i="13"/>
  <c r="EJ314" i="13"/>
  <c r="EJ315" i="13" s="1"/>
  <c r="EB201" i="13"/>
  <c r="DR189" i="13"/>
  <c r="DR226" i="13"/>
  <c r="DR242" i="13" s="1"/>
  <c r="DR244" i="13" s="1"/>
  <c r="DR260" i="13" s="1"/>
  <c r="DR314" i="13"/>
  <c r="DR315" i="13" s="1"/>
  <c r="DH238" i="13"/>
  <c r="CZ189" i="13"/>
  <c r="CP226" i="13"/>
  <c r="CP303" i="13"/>
  <c r="CF238" i="13"/>
  <c r="CF242" i="13" s="1"/>
  <c r="CF256" i="13"/>
  <c r="BD173" i="13"/>
  <c r="BD226" i="13"/>
  <c r="AB238" i="13"/>
  <c r="AB242" i="13" s="1"/>
  <c r="T314" i="13"/>
  <c r="T315" i="13" s="1"/>
  <c r="J201" i="13"/>
  <c r="IF184" i="13"/>
  <c r="OQ138" i="13"/>
  <c r="OQ137" i="13"/>
  <c r="OQ128" i="13"/>
  <c r="JJ138" i="13"/>
  <c r="JJ137" i="13"/>
  <c r="JJ128" i="13"/>
  <c r="GS108" i="13"/>
  <c r="GS124" i="13" s="1"/>
  <c r="HD20" i="13"/>
  <c r="HD108" i="13" s="1"/>
  <c r="HD124" i="13" s="1"/>
  <c r="EB138" i="13"/>
  <c r="EB137" i="13"/>
  <c r="EB128" i="13"/>
  <c r="S189" i="13"/>
  <c r="S242" i="13" s="1"/>
  <c r="S244" i="13" s="1"/>
  <c r="S260" i="13" s="1"/>
  <c r="QK290" i="13"/>
  <c r="QV290" i="13" s="1"/>
  <c r="QV293" i="13" s="1"/>
  <c r="QV284" i="13"/>
  <c r="QV287" i="13" s="1"/>
  <c r="HU290" i="13"/>
  <c r="HU293" i="13" s="1"/>
  <c r="IF284" i="13"/>
  <c r="IF287" i="13" s="1"/>
  <c r="E290" i="13"/>
  <c r="P290" i="13" s="1"/>
  <c r="P293" i="13" s="1"/>
  <c r="P284" i="13"/>
  <c r="P287" i="13" s="1"/>
  <c r="BI189" i="13"/>
  <c r="BI242" i="13" s="1"/>
  <c r="BI244" i="13" s="1"/>
  <c r="BI260" i="13" s="1"/>
  <c r="PY128" i="13"/>
  <c r="PY137" i="13"/>
  <c r="PY138" i="13"/>
  <c r="NH128" i="13"/>
  <c r="NH137" i="13"/>
  <c r="NH138" i="13"/>
  <c r="KQ128" i="13"/>
  <c r="KQ137" i="13"/>
  <c r="KQ138" i="13"/>
  <c r="HZ128" i="13"/>
  <c r="HZ137" i="13"/>
  <c r="HZ138" i="13"/>
  <c r="FI128" i="13"/>
  <c r="FI137" i="13"/>
  <c r="FI138" i="13"/>
  <c r="CR128" i="13"/>
  <c r="CR137" i="13"/>
  <c r="CR138" i="13"/>
  <c r="AA128" i="13"/>
  <c r="AA137" i="13"/>
  <c r="AA138" i="13"/>
  <c r="QR167" i="13"/>
  <c r="QJ167" i="13"/>
  <c r="QV159" i="13"/>
  <c r="QV161" i="13"/>
  <c r="QV185" i="13"/>
  <c r="QV218" i="13"/>
  <c r="QV214" i="13"/>
  <c r="QV212" i="13"/>
  <c r="QV224" i="13"/>
  <c r="QV252" i="13"/>
  <c r="QV266" i="13"/>
  <c r="PZ189" i="13"/>
  <c r="PZ173" i="13"/>
  <c r="PZ238" i="13"/>
  <c r="PT185" i="13"/>
  <c r="PT161" i="13"/>
  <c r="PT182" i="13"/>
  <c r="PH201" i="13"/>
  <c r="PT192" i="13"/>
  <c r="PT205" i="13"/>
  <c r="PT212" i="13"/>
  <c r="PT219" i="13"/>
  <c r="PT233" i="13"/>
  <c r="PT254" i="13"/>
  <c r="PT313" i="13"/>
  <c r="OX238" i="13"/>
  <c r="ON189" i="13"/>
  <c r="ON314" i="13"/>
  <c r="ON315" i="13" s="1"/>
  <c r="OR195" i="13"/>
  <c r="OR183" i="13"/>
  <c r="OR193" i="13"/>
  <c r="OF226" i="13"/>
  <c r="OR204" i="13"/>
  <c r="OR217" i="13"/>
  <c r="OR231" i="13"/>
  <c r="OR233" i="13"/>
  <c r="OR247" i="13"/>
  <c r="OR313" i="13"/>
  <c r="NV189" i="13"/>
  <c r="NV201" i="13"/>
  <c r="NV226" i="13"/>
  <c r="NL189" i="13"/>
  <c r="NP179" i="13"/>
  <c r="ND173" i="13"/>
  <c r="NP170" i="13"/>
  <c r="ND189" i="13"/>
  <c r="NP177" i="13"/>
  <c r="ND238" i="13"/>
  <c r="NP229" i="13"/>
  <c r="NP198" i="13"/>
  <c r="NP218" i="13"/>
  <c r="NP236" i="13"/>
  <c r="NP247" i="13"/>
  <c r="NP266" i="13"/>
  <c r="MT303" i="13"/>
  <c r="MJ173" i="13"/>
  <c r="MN164" i="13"/>
  <c r="MN161" i="13"/>
  <c r="MN163" i="13"/>
  <c r="MN195" i="13"/>
  <c r="MN199" i="13"/>
  <c r="MN212" i="13"/>
  <c r="MN234" i="13"/>
  <c r="MN252" i="13"/>
  <c r="MN266" i="13"/>
  <c r="LR226" i="13"/>
  <c r="LR238" i="13"/>
  <c r="LH201" i="13"/>
  <c r="LL187" i="13"/>
  <c r="LL180" i="13"/>
  <c r="LL186" i="13"/>
  <c r="LL206" i="13"/>
  <c r="LL219" i="13"/>
  <c r="LL212" i="13"/>
  <c r="LL223" i="13"/>
  <c r="LL233" i="13"/>
  <c r="LL258" i="13"/>
  <c r="KP315" i="13"/>
  <c r="KF173" i="13"/>
  <c r="KJ154" i="13"/>
  <c r="KJ195" i="13"/>
  <c r="KJ192" i="13"/>
  <c r="JX201" i="13"/>
  <c r="KJ198" i="13"/>
  <c r="KJ209" i="13"/>
  <c r="KJ219" i="13"/>
  <c r="KJ230" i="13"/>
  <c r="KJ254" i="13"/>
  <c r="JX314" i="13"/>
  <c r="JX315" i="13" s="1"/>
  <c r="KJ311" i="13"/>
  <c r="KJ314" i="13" s="1"/>
  <c r="JN314" i="13"/>
  <c r="JN315" i="13" s="1"/>
  <c r="JH179" i="13"/>
  <c r="IV315" i="13"/>
  <c r="JH178" i="13"/>
  <c r="JH162" i="13"/>
  <c r="JH194" i="13"/>
  <c r="JH199" i="13"/>
  <c r="JH222" i="13"/>
  <c r="JH220" i="13"/>
  <c r="JH251" i="13"/>
  <c r="JH301" i="13"/>
  <c r="IL173" i="13"/>
  <c r="IB173" i="13"/>
  <c r="IF183" i="13"/>
  <c r="IF205" i="13"/>
  <c r="IF193" i="13"/>
  <c r="IF198" i="13"/>
  <c r="IF206" i="13"/>
  <c r="IF219" i="13"/>
  <c r="HT238" i="13"/>
  <c r="IF229" i="13"/>
  <c r="IF235" i="13"/>
  <c r="IF267" i="13"/>
  <c r="HJ167" i="13"/>
  <c r="HJ173" i="13"/>
  <c r="HJ256" i="13"/>
  <c r="GR167" i="13"/>
  <c r="HD167" i="13" s="1"/>
  <c r="HD159" i="13"/>
  <c r="HD211" i="13"/>
  <c r="HD163" i="13"/>
  <c r="HD179" i="13"/>
  <c r="HD199" i="13"/>
  <c r="HD212" i="13"/>
  <c r="HD231" i="13"/>
  <c r="HD234" i="13"/>
  <c r="HD254" i="13"/>
  <c r="HD313" i="13"/>
  <c r="GH189" i="13"/>
  <c r="GH314" i="13"/>
  <c r="GH315" i="13" s="1"/>
  <c r="GB181" i="13"/>
  <c r="GB171" i="13"/>
  <c r="GB192" i="13"/>
  <c r="FP201" i="13"/>
  <c r="GB201" i="13" s="1"/>
  <c r="GB199" i="13"/>
  <c r="GB209" i="13"/>
  <c r="GB232" i="13"/>
  <c r="GB235" i="13"/>
  <c r="GB253" i="13"/>
  <c r="GB313" i="13"/>
  <c r="FF167" i="13"/>
  <c r="EV238" i="13"/>
  <c r="EV242" i="13" s="1"/>
  <c r="EV244" i="13" s="1"/>
  <c r="EV260" i="13" s="1"/>
  <c r="EV256" i="13"/>
  <c r="EV314" i="13"/>
  <c r="EV315" i="13" s="1"/>
  <c r="EZ183" i="13"/>
  <c r="EN201" i="13"/>
  <c r="EZ192" i="13"/>
  <c r="EZ185" i="13"/>
  <c r="EZ213" i="13"/>
  <c r="EZ210" i="13"/>
  <c r="EZ216" i="13"/>
  <c r="EZ231" i="13"/>
  <c r="EN256" i="13"/>
  <c r="EZ250" i="13"/>
  <c r="EN314" i="13"/>
  <c r="EN315" i="13" s="1"/>
  <c r="EZ311" i="13"/>
  <c r="EZ314" i="13" s="1"/>
  <c r="ED189" i="13"/>
  <c r="ED314" i="13"/>
  <c r="ED315" i="13" s="1"/>
  <c r="DT315" i="13"/>
  <c r="DT201" i="13"/>
  <c r="DX183" i="13"/>
  <c r="DX165" i="13"/>
  <c r="DX170" i="13"/>
  <c r="DL173" i="13"/>
  <c r="DX173" i="13" s="1"/>
  <c r="DX195" i="13"/>
  <c r="DX210" i="13"/>
  <c r="DX216" i="13"/>
  <c r="DX220" i="13"/>
  <c r="DL256" i="13"/>
  <c r="DX250" i="13"/>
  <c r="DL303" i="13"/>
  <c r="DX300" i="13"/>
  <c r="DX303" i="13" s="1"/>
  <c r="DB167" i="13"/>
  <c r="DB315" i="13"/>
  <c r="DB226" i="13"/>
  <c r="CR167" i="13"/>
  <c r="CV159" i="13"/>
  <c r="CJ167" i="13"/>
  <c r="CV181" i="13"/>
  <c r="CV182" i="13"/>
  <c r="CV195" i="13"/>
  <c r="CV205" i="13"/>
  <c r="CV212" i="13"/>
  <c r="CV223" i="13"/>
  <c r="CV233" i="13"/>
  <c r="CV258" i="13"/>
  <c r="CV313" i="13"/>
  <c r="BZ189" i="13"/>
  <c r="BZ201" i="13"/>
  <c r="BP226" i="13"/>
  <c r="BT182" i="13"/>
  <c r="BH167" i="13"/>
  <c r="BT167" i="13" s="1"/>
  <c r="BT159" i="13"/>
  <c r="BT165" i="13"/>
  <c r="BT216" i="13"/>
  <c r="BH226" i="13"/>
  <c r="BT204" i="13"/>
  <c r="BT217" i="13"/>
  <c r="BT231" i="13"/>
  <c r="BT234" i="13"/>
  <c r="BT266" i="13"/>
  <c r="AF201" i="13"/>
  <c r="AR192" i="13"/>
  <c r="AF156" i="13"/>
  <c r="AR153" i="13"/>
  <c r="AR180" i="13"/>
  <c r="AR187" i="13"/>
  <c r="AR211" i="13"/>
  <c r="AR214" i="13"/>
  <c r="AR232" i="13"/>
  <c r="AR234" i="13"/>
  <c r="AR254" i="13"/>
  <c r="P160" i="13"/>
  <c r="P162" i="13"/>
  <c r="P178" i="13"/>
  <c r="P205" i="13"/>
  <c r="P206" i="13"/>
  <c r="P216" i="13"/>
  <c r="P234" i="13"/>
  <c r="P258" i="13"/>
  <c r="D314" i="13"/>
  <c r="D315" i="13" s="1"/>
  <c r="P311" i="13"/>
  <c r="P314" i="13" s="1"/>
  <c r="FQ315" i="13"/>
  <c r="QF128" i="13"/>
  <c r="QF138" i="13"/>
  <c r="QF137" i="13"/>
  <c r="NG128" i="13"/>
  <c r="NG138" i="13"/>
  <c r="NG137" i="13"/>
  <c r="KP128" i="13"/>
  <c r="KP138" i="13"/>
  <c r="KP137" i="13"/>
  <c r="HY128" i="13"/>
  <c r="HY138" i="13"/>
  <c r="HY137" i="13"/>
  <c r="BZ128" i="13"/>
  <c r="BZ138" i="13"/>
  <c r="BZ137" i="13"/>
  <c r="I128" i="13"/>
  <c r="I137" i="13"/>
  <c r="LO108" i="13"/>
  <c r="LO124" i="13" s="1"/>
  <c r="PD137" i="13"/>
  <c r="PD128" i="13"/>
  <c r="PD138" i="13"/>
  <c r="GF137" i="13"/>
  <c r="GF128" i="13"/>
  <c r="GF138" i="13"/>
  <c r="DC138" i="13"/>
  <c r="DC128" i="13"/>
  <c r="DC137" i="13"/>
  <c r="QH106" i="13"/>
  <c r="QH108" i="13" s="1"/>
  <c r="QH124" i="13" s="1"/>
  <c r="MC242" i="13"/>
  <c r="MC244" i="13" s="1"/>
  <c r="MC260" i="13" s="1"/>
  <c r="LO290" i="13"/>
  <c r="LO293" i="13" s="1"/>
  <c r="LZ284" i="13"/>
  <c r="CY290" i="13"/>
  <c r="CY293" i="13" s="1"/>
  <c r="DJ284" i="13"/>
  <c r="DJ287" i="13" s="1"/>
  <c r="DJ309" i="13"/>
  <c r="QM137" i="13"/>
  <c r="QM128" i="13"/>
  <c r="QM138" i="13"/>
  <c r="IN137" i="13"/>
  <c r="IN128" i="13"/>
  <c r="IN138" i="13"/>
  <c r="AO137" i="13"/>
  <c r="AO128" i="13"/>
  <c r="AO138" i="13"/>
  <c r="HT138" i="13"/>
  <c r="HT128" i="13"/>
  <c r="HT137" i="13"/>
  <c r="I138" i="13"/>
  <c r="CY315" i="13"/>
  <c r="ME137" i="13"/>
  <c r="ME128" i="13"/>
  <c r="ME138" i="13"/>
  <c r="CF137" i="13"/>
  <c r="CF128" i="13"/>
  <c r="CF138" i="13"/>
  <c r="QH177" i="13"/>
  <c r="QO167" i="13"/>
  <c r="QO173" i="13"/>
  <c r="QO303" i="13"/>
  <c r="QE238" i="13"/>
  <c r="QE242" i="13" s="1"/>
  <c r="QE256" i="13"/>
  <c r="PM156" i="13"/>
  <c r="PM189" i="13"/>
  <c r="PM226" i="13"/>
  <c r="PC156" i="13"/>
  <c r="OU303" i="13"/>
  <c r="OK226" i="13"/>
  <c r="OK256" i="13"/>
  <c r="OK314" i="13"/>
  <c r="OK315" i="13" s="1"/>
  <c r="OA173" i="13"/>
  <c r="OA201" i="13"/>
  <c r="NI315" i="13"/>
  <c r="NI201" i="13"/>
  <c r="NI238" i="13"/>
  <c r="MG156" i="13"/>
  <c r="MG226" i="13"/>
  <c r="MG303" i="13"/>
  <c r="LW315" i="13"/>
  <c r="LE315" i="13"/>
  <c r="LE201" i="13"/>
  <c r="KC156" i="13"/>
  <c r="KC167" i="13"/>
  <c r="KC238" i="13"/>
  <c r="KC242" i="13" s="1"/>
  <c r="JS167" i="13"/>
  <c r="JA189" i="13"/>
  <c r="JA238" i="13"/>
  <c r="JA242" i="13" s="1"/>
  <c r="IQ226" i="13"/>
  <c r="HY303" i="13"/>
  <c r="HO315" i="13"/>
  <c r="HO303" i="13"/>
  <c r="GM156" i="13"/>
  <c r="GM226" i="13"/>
  <c r="GM238" i="13"/>
  <c r="GE303" i="13"/>
  <c r="FU226" i="13"/>
  <c r="FU314" i="13"/>
  <c r="FU315" i="13" s="1"/>
  <c r="FK201" i="13"/>
  <c r="ES173" i="13"/>
  <c r="ES201" i="13"/>
  <c r="ES256" i="13"/>
  <c r="EA303" i="13"/>
  <c r="DQ238" i="13"/>
  <c r="DQ242" i="13" s="1"/>
  <c r="DQ244" i="13" s="1"/>
  <c r="DQ260" i="13" s="1"/>
  <c r="DG201" i="13"/>
  <c r="DG314" i="13"/>
  <c r="DG315" i="13" s="1"/>
  <c r="CO201" i="13"/>
  <c r="CO226" i="13"/>
  <c r="CE156" i="13"/>
  <c r="CE201" i="13"/>
  <c r="BC226" i="13"/>
  <c r="AK156" i="13"/>
  <c r="AK315" i="13"/>
  <c r="AK226" i="13"/>
  <c r="AK303" i="13"/>
  <c r="AA201" i="13"/>
  <c r="I189" i="13"/>
  <c r="HD309" i="13"/>
  <c r="W138" i="13"/>
  <c r="W137" i="13"/>
  <c r="W128" i="13"/>
  <c r="GS291" i="13"/>
  <c r="HD291" i="13" s="1"/>
  <c r="HD285" i="13"/>
  <c r="P106" i="13"/>
  <c r="P108" i="13" s="1"/>
  <c r="P124" i="13" s="1"/>
  <c r="E108" i="13"/>
  <c r="E124" i="13" s="1"/>
  <c r="MQ189" i="13"/>
  <c r="MQ242" i="13" s="1"/>
  <c r="MQ244" i="13" s="1"/>
  <c r="BP189" i="13"/>
  <c r="BF102" i="13"/>
  <c r="BF106" i="13" s="1"/>
  <c r="JF136" i="13"/>
  <c r="JF133" i="13"/>
  <c r="NW136" i="13"/>
  <c r="NW133" i="13"/>
  <c r="EX136" i="13"/>
  <c r="EX133" i="13"/>
  <c r="Y136" i="13"/>
  <c r="Y133" i="13"/>
  <c r="AP136" i="13"/>
  <c r="AP133" i="13"/>
  <c r="EO106" i="13"/>
  <c r="EO108" i="13" s="1"/>
  <c r="EO124" i="13" s="1"/>
  <c r="V136" i="13"/>
  <c r="V133" i="13"/>
  <c r="FX136" i="13"/>
  <c r="FX133" i="13"/>
  <c r="PF20" i="13"/>
  <c r="PF108" i="13" s="1"/>
  <c r="PF124" i="13" s="1"/>
  <c r="EL102" i="13"/>
  <c r="EL106" i="13" s="1"/>
  <c r="NN136" i="13"/>
  <c r="NN133" i="13"/>
  <c r="PF314" i="13" l="1"/>
  <c r="OG264" i="13"/>
  <c r="LO260" i="13"/>
  <c r="OG273" i="13"/>
  <c r="KM260" i="13"/>
  <c r="PT108" i="13"/>
  <c r="PT124" i="13" s="1"/>
  <c r="KX293" i="13"/>
  <c r="JV293" i="13"/>
  <c r="GP108" i="13"/>
  <c r="GP124" i="13" s="1"/>
  <c r="PI264" i="13"/>
  <c r="MQ260" i="13"/>
  <c r="HG242" i="13"/>
  <c r="HG244" i="13" s="1"/>
  <c r="HG260" i="13" s="1"/>
  <c r="KJ315" i="13"/>
  <c r="JH314" i="13"/>
  <c r="JH315" i="13" s="1"/>
  <c r="PI273" i="13"/>
  <c r="JK260" i="13"/>
  <c r="LA264" i="13"/>
  <c r="KX314" i="13"/>
  <c r="GB314" i="13"/>
  <c r="CV108" i="13"/>
  <c r="CV124" i="13" s="1"/>
  <c r="CV128" i="13" s="1"/>
  <c r="GS273" i="13"/>
  <c r="GS264" i="13"/>
  <c r="GS274" i="13"/>
  <c r="BP242" i="13"/>
  <c r="BP244" i="13" s="1"/>
  <c r="BP260" i="13" s="1"/>
  <c r="NG242" i="13"/>
  <c r="FT242" i="13"/>
  <c r="EQ242" i="13"/>
  <c r="NP314" i="13"/>
  <c r="JS242" i="13"/>
  <c r="CQ244" i="13"/>
  <c r="CQ260" i="13" s="1"/>
  <c r="IF189" i="13"/>
  <c r="EB242" i="13"/>
  <c r="EB244" i="13" s="1"/>
  <c r="EB260" i="13" s="1"/>
  <c r="KJ293" i="13"/>
  <c r="IT293" i="13"/>
  <c r="GW242" i="13"/>
  <c r="GW244" i="13" s="1"/>
  <c r="GW260" i="13" s="1"/>
  <c r="HC242" i="13"/>
  <c r="HC244" i="13" s="1"/>
  <c r="HC260" i="13" s="1"/>
  <c r="MM242" i="13"/>
  <c r="QM242" i="13"/>
  <c r="JQ260" i="13"/>
  <c r="CR242" i="13"/>
  <c r="DN244" i="13"/>
  <c r="DN260" i="13" s="1"/>
  <c r="HW244" i="13"/>
  <c r="HW260" i="13" s="1"/>
  <c r="NN242" i="13"/>
  <c r="LV242" i="13"/>
  <c r="LV244" i="13" s="1"/>
  <c r="LV260" i="13" s="1"/>
  <c r="LQ242" i="13"/>
  <c r="ED242" i="13"/>
  <c r="ED244" i="13" s="1"/>
  <c r="ED260" i="13" s="1"/>
  <c r="GI242" i="13"/>
  <c r="MW242" i="13"/>
  <c r="MW244" i="13" s="1"/>
  <c r="MW260" i="13" s="1"/>
  <c r="IP242" i="13"/>
  <c r="OH244" i="13"/>
  <c r="AC242" i="13"/>
  <c r="FM244" i="13"/>
  <c r="FM260" i="13" s="1"/>
  <c r="NF244" i="13"/>
  <c r="NF260" i="13" s="1"/>
  <c r="QO242" i="13"/>
  <c r="FR244" i="13"/>
  <c r="FR260" i="13" s="1"/>
  <c r="DT242" i="13"/>
  <c r="DT244" i="13" s="1"/>
  <c r="DT260" i="13" s="1"/>
  <c r="FM242" i="13"/>
  <c r="BS242" i="13"/>
  <c r="HJ244" i="13"/>
  <c r="HJ260" i="13" s="1"/>
  <c r="EE260" i="13"/>
  <c r="FR242" i="13"/>
  <c r="CD260" i="13"/>
  <c r="KT242" i="13"/>
  <c r="KT244" i="13" s="1"/>
  <c r="KT260" i="13" s="1"/>
  <c r="KJ303" i="13"/>
  <c r="KS244" i="13"/>
  <c r="KS260" i="13" s="1"/>
  <c r="HD201" i="13"/>
  <c r="PP242" i="13"/>
  <c r="IQ242" i="13"/>
  <c r="LL293" i="13"/>
  <c r="PF287" i="13"/>
  <c r="MR244" i="13"/>
  <c r="MR260" i="13" s="1"/>
  <c r="IP244" i="13"/>
  <c r="IP260" i="13" s="1"/>
  <c r="IA244" i="13"/>
  <c r="IA260" i="13" s="1"/>
  <c r="LW244" i="13"/>
  <c r="LW260" i="13" s="1"/>
  <c r="BF293" i="13"/>
  <c r="PC242" i="13"/>
  <c r="PD242" i="13"/>
  <c r="PD244" i="13" s="1"/>
  <c r="PD260" i="13" s="1"/>
  <c r="OO244" i="13"/>
  <c r="OO260" i="13" s="1"/>
  <c r="MX242" i="13"/>
  <c r="CK293" i="13"/>
  <c r="NI242" i="13"/>
  <c r="QR244" i="13"/>
  <c r="QR260" i="13" s="1"/>
  <c r="DH242" i="13"/>
  <c r="EF242" i="13"/>
  <c r="EF244" i="13" s="1"/>
  <c r="EF260" i="13" s="1"/>
  <c r="AO244" i="13"/>
  <c r="AO260" i="13" s="1"/>
  <c r="LD242" i="13"/>
  <c r="LD244" i="13" s="1"/>
  <c r="LD260" i="13" s="1"/>
  <c r="QH314" i="13"/>
  <c r="CF244" i="13"/>
  <c r="CF260" i="13" s="1"/>
  <c r="OP242" i="13"/>
  <c r="OU293" i="13"/>
  <c r="HR201" i="13"/>
  <c r="FU242" i="13"/>
  <c r="FU244" i="13" s="1"/>
  <c r="FU260" i="13" s="1"/>
  <c r="NL242" i="13"/>
  <c r="NL244" i="13" s="1"/>
  <c r="NL260" i="13" s="1"/>
  <c r="BO244" i="13"/>
  <c r="BO260" i="13" s="1"/>
  <c r="IF303" i="13"/>
  <c r="OJ242" i="13"/>
  <c r="OJ244" i="13" s="1"/>
  <c r="OJ260" i="13" s="1"/>
  <c r="AO242" i="13"/>
  <c r="CB242" i="13"/>
  <c r="JP244" i="13"/>
  <c r="JP260" i="13" s="1"/>
  <c r="EL293" i="13"/>
  <c r="AY242" i="13"/>
  <c r="OQ242" i="13"/>
  <c r="QN242" i="13"/>
  <c r="QN244" i="13" s="1"/>
  <c r="QN260" i="13" s="1"/>
  <c r="HR314" i="13"/>
  <c r="HD287" i="13"/>
  <c r="GZ244" i="13"/>
  <c r="GZ260" i="13" s="1"/>
  <c r="CZ242" i="13"/>
  <c r="MM244" i="13"/>
  <c r="MM260" i="13" s="1"/>
  <c r="PL242" i="13"/>
  <c r="PL244" i="13" s="1"/>
  <c r="PL260" i="13" s="1"/>
  <c r="PY242" i="13"/>
  <c r="PY244" i="13" s="1"/>
  <c r="PY260" i="13" s="1"/>
  <c r="CH293" i="13"/>
  <c r="FJ244" i="13"/>
  <c r="FK242" i="13"/>
  <c r="GX242" i="13"/>
  <c r="GX244" i="13" s="1"/>
  <c r="GX260" i="13" s="1"/>
  <c r="OR293" i="13"/>
  <c r="EQ244" i="13"/>
  <c r="EQ260" i="13" s="1"/>
  <c r="AJ244" i="13"/>
  <c r="AJ260" i="13" s="1"/>
  <c r="MK242" i="13"/>
  <c r="MK244" i="13" s="1"/>
  <c r="MK260" i="13" s="1"/>
  <c r="NU242" i="13"/>
  <c r="IM242" i="13"/>
  <c r="PF256" i="13"/>
  <c r="KU242" i="13"/>
  <c r="LZ287" i="13"/>
  <c r="NP189" i="13"/>
  <c r="PZ242" i="13"/>
  <c r="LG242" i="13"/>
  <c r="LG244" i="13" s="1"/>
  <c r="LG260" i="13" s="1"/>
  <c r="FG242" i="13"/>
  <c r="FG244" i="13" s="1"/>
  <c r="FG260" i="13" s="1"/>
  <c r="EP242" i="13"/>
  <c r="BS244" i="13"/>
  <c r="BS260" i="13" s="1"/>
  <c r="CT244" i="13"/>
  <c r="CT260" i="13" s="1"/>
  <c r="FF242" i="13"/>
  <c r="FF244" i="13" s="1"/>
  <c r="FF260" i="13" s="1"/>
  <c r="GT242" i="13"/>
  <c r="HP244" i="13"/>
  <c r="HP260" i="13" s="1"/>
  <c r="PT287" i="13"/>
  <c r="GI244" i="13"/>
  <c r="GI260" i="13" s="1"/>
  <c r="BF226" i="13"/>
  <c r="HV244" i="13"/>
  <c r="HV260" i="13" s="1"/>
  <c r="AG264" i="13"/>
  <c r="QO244" i="13"/>
  <c r="QO260" i="13" s="1"/>
  <c r="QO274" i="13" s="1"/>
  <c r="KX167" i="13"/>
  <c r="IZ244" i="13"/>
  <c r="IZ260" i="13" s="1"/>
  <c r="FK244" i="13"/>
  <c r="FK260" i="13" s="1"/>
  <c r="HA244" i="13"/>
  <c r="HA260" i="13" s="1"/>
  <c r="LL167" i="13"/>
  <c r="IM244" i="13"/>
  <c r="IM260" i="13" s="1"/>
  <c r="NN244" i="13"/>
  <c r="NN260" i="13" s="1"/>
  <c r="NN273" i="13" s="1"/>
  <c r="LX244" i="13"/>
  <c r="LX260" i="13" s="1"/>
  <c r="DJ173" i="13"/>
  <c r="EL167" i="13"/>
  <c r="GV244" i="13"/>
  <c r="GV260" i="13" s="1"/>
  <c r="NI244" i="13"/>
  <c r="NI260" i="13" s="1"/>
  <c r="LY244" i="13"/>
  <c r="LY260" i="13" s="1"/>
  <c r="EL173" i="13"/>
  <c r="FW244" i="13"/>
  <c r="FW260" i="13" s="1"/>
  <c r="QM244" i="13"/>
  <c r="QM260" i="13" s="1"/>
  <c r="QM274" i="13" s="1"/>
  <c r="AD167" i="13"/>
  <c r="EP244" i="13"/>
  <c r="EP260" i="13" s="1"/>
  <c r="NO274" i="13"/>
  <c r="NO273" i="13"/>
  <c r="NO264" i="13"/>
  <c r="IP274" i="13"/>
  <c r="IP273" i="13"/>
  <c r="IP264" i="13"/>
  <c r="KM138" i="13"/>
  <c r="KM137" i="13"/>
  <c r="KM128" i="13"/>
  <c r="NF274" i="13"/>
  <c r="NF273" i="13"/>
  <c r="NF264" i="13"/>
  <c r="QK138" i="13"/>
  <c r="QK137" i="13"/>
  <c r="QK128" i="13"/>
  <c r="PB244" i="13"/>
  <c r="PB260" i="13" s="1"/>
  <c r="FC274" i="13"/>
  <c r="FC273" i="13"/>
  <c r="FC264" i="13"/>
  <c r="P137" i="13"/>
  <c r="P128" i="13"/>
  <c r="P138" i="13"/>
  <c r="QR274" i="13"/>
  <c r="QR273" i="13"/>
  <c r="QR264" i="13"/>
  <c r="EF274" i="13"/>
  <c r="EF273" i="13"/>
  <c r="EF264" i="13"/>
  <c r="LD274" i="13"/>
  <c r="LD273" i="13"/>
  <c r="LD264" i="13"/>
  <c r="CF274" i="13"/>
  <c r="CF273" i="13"/>
  <c r="CF264" i="13"/>
  <c r="DX137" i="13"/>
  <c r="DX128" i="13"/>
  <c r="DX138" i="13"/>
  <c r="JK138" i="13"/>
  <c r="JK128" i="13"/>
  <c r="JK137" i="13"/>
  <c r="IF137" i="13"/>
  <c r="IF128" i="13"/>
  <c r="IF138" i="13"/>
  <c r="OP244" i="13"/>
  <c r="OP260" i="13" s="1"/>
  <c r="FU274" i="13"/>
  <c r="FU264" i="13"/>
  <c r="FU273" i="13"/>
  <c r="EP274" i="13"/>
  <c r="EP273" i="13"/>
  <c r="EP264" i="13"/>
  <c r="DW244" i="13"/>
  <c r="DW260" i="13" s="1"/>
  <c r="HG137" i="13"/>
  <c r="HG128" i="13"/>
  <c r="HG138" i="13"/>
  <c r="OO274" i="13"/>
  <c r="OO273" i="13"/>
  <c r="OO264" i="13"/>
  <c r="CZ244" i="13"/>
  <c r="CZ260" i="13" s="1"/>
  <c r="HJ274" i="13"/>
  <c r="HJ273" i="13"/>
  <c r="HJ264" i="13"/>
  <c r="EE274" i="13"/>
  <c r="EE273" i="13"/>
  <c r="EE264" i="13"/>
  <c r="IN274" i="13"/>
  <c r="IN273" i="13"/>
  <c r="IN264" i="13"/>
  <c r="PN274" i="13"/>
  <c r="PN273" i="13"/>
  <c r="PN264" i="13"/>
  <c r="KS274" i="13"/>
  <c r="KS273" i="13"/>
  <c r="KS264" i="13"/>
  <c r="MR274" i="13"/>
  <c r="MR273" i="13"/>
  <c r="MR264" i="13"/>
  <c r="FM274" i="13"/>
  <c r="FM273" i="13"/>
  <c r="FM264" i="13"/>
  <c r="NS274" i="13"/>
  <c r="NS273" i="13"/>
  <c r="NS264" i="13"/>
  <c r="HR137" i="13"/>
  <c r="HR128" i="13"/>
  <c r="HR138" i="13"/>
  <c r="FR274" i="13"/>
  <c r="FR273" i="13"/>
  <c r="FR264" i="13"/>
  <c r="QM264" i="13"/>
  <c r="NE274" i="13"/>
  <c r="NE273" i="13"/>
  <c r="NE264" i="13"/>
  <c r="EO137" i="13"/>
  <c r="EO128" i="13"/>
  <c r="EO138" i="13"/>
  <c r="JP274" i="13"/>
  <c r="JP273" i="13"/>
  <c r="JP264" i="13"/>
  <c r="PW137" i="13"/>
  <c r="PW128" i="13"/>
  <c r="PW138" i="13"/>
  <c r="CY274" i="13"/>
  <c r="CY273" i="13"/>
  <c r="CY264" i="13"/>
  <c r="QN274" i="13"/>
  <c r="QN273" i="13"/>
  <c r="QN264" i="13"/>
  <c r="QV137" i="13"/>
  <c r="QV128" i="13"/>
  <c r="QV138" i="13"/>
  <c r="MM274" i="13"/>
  <c r="MM273" i="13"/>
  <c r="MM264" i="13"/>
  <c r="NL274" i="13"/>
  <c r="NL273" i="13"/>
  <c r="NL264" i="13"/>
  <c r="EA128" i="13"/>
  <c r="EA137" i="13"/>
  <c r="EA138" i="13"/>
  <c r="BO274" i="13"/>
  <c r="BO273" i="13"/>
  <c r="BO264" i="13"/>
  <c r="KP274" i="13"/>
  <c r="KP273" i="13"/>
  <c r="KP264" i="13"/>
  <c r="MK274" i="13"/>
  <c r="MK273" i="13"/>
  <c r="MK264" i="13"/>
  <c r="N273" i="13"/>
  <c r="N264" i="13"/>
  <c r="LO274" i="13"/>
  <c r="LO273" i="13"/>
  <c r="LO264" i="13"/>
  <c r="IM274" i="13"/>
  <c r="IM273" i="13"/>
  <c r="IM264" i="13"/>
  <c r="NN274" i="13"/>
  <c r="DR274" i="13"/>
  <c r="DR273" i="13"/>
  <c r="DR264" i="13"/>
  <c r="EQ274" i="13"/>
  <c r="EQ273" i="13"/>
  <c r="EQ264" i="13"/>
  <c r="NX274" i="13"/>
  <c r="NX273" i="13"/>
  <c r="NX264" i="13"/>
  <c r="E273" i="13"/>
  <c r="E264" i="13"/>
  <c r="E274" i="13"/>
  <c r="AJ274" i="13"/>
  <c r="AJ273" i="13"/>
  <c r="AJ264" i="13"/>
  <c r="HL274" i="13"/>
  <c r="HL264" i="13"/>
  <c r="HL273" i="13"/>
  <c r="CT273" i="13"/>
  <c r="CT274" i="13"/>
  <c r="CT264" i="13"/>
  <c r="GE274" i="13"/>
  <c r="GE273" i="13"/>
  <c r="GE264" i="13"/>
  <c r="HP274" i="13"/>
  <c r="HP273" i="13"/>
  <c r="HP264" i="13"/>
  <c r="DQ274" i="13"/>
  <c r="DQ273" i="13"/>
  <c r="DQ264" i="13"/>
  <c r="EV274" i="13"/>
  <c r="EV273" i="13"/>
  <c r="EV264" i="13"/>
  <c r="DI274" i="13"/>
  <c r="DI273" i="13"/>
  <c r="DI264" i="13"/>
  <c r="DF244" i="13"/>
  <c r="DF260" i="13" s="1"/>
  <c r="CQ274" i="13"/>
  <c r="CQ273" i="13"/>
  <c r="CQ264" i="13"/>
  <c r="GV274" i="13"/>
  <c r="GV273" i="13"/>
  <c r="GV264" i="13"/>
  <c r="GK244" i="13"/>
  <c r="GK260" i="13" s="1"/>
  <c r="QO273" i="13"/>
  <c r="QO264" i="13"/>
  <c r="GJ274" i="13"/>
  <c r="GJ273" i="13"/>
  <c r="GJ264" i="13"/>
  <c r="IZ273" i="13"/>
  <c r="IZ274" i="13"/>
  <c r="IZ264" i="13"/>
  <c r="FK274" i="13"/>
  <c r="FK273" i="13"/>
  <c r="FK264" i="13"/>
  <c r="BS273" i="13"/>
  <c r="BS274" i="13"/>
  <c r="BS264" i="13"/>
  <c r="MC274" i="13"/>
  <c r="MC264" i="13"/>
  <c r="MC273" i="13"/>
  <c r="IY274" i="13"/>
  <c r="IY273" i="13"/>
  <c r="IY264" i="13"/>
  <c r="NI274" i="13"/>
  <c r="NI273" i="13"/>
  <c r="NI264" i="13"/>
  <c r="KM274" i="13"/>
  <c r="KM273" i="13"/>
  <c r="KM264" i="13"/>
  <c r="ED274" i="13"/>
  <c r="ED264" i="13"/>
  <c r="ED273" i="13"/>
  <c r="JQ274" i="13"/>
  <c r="JQ273" i="13"/>
  <c r="JQ264" i="13"/>
  <c r="OG128" i="13"/>
  <c r="OG138" i="13"/>
  <c r="OG137" i="13"/>
  <c r="EB273" i="13"/>
  <c r="EB274" i="13"/>
  <c r="EB264" i="13"/>
  <c r="EY244" i="13"/>
  <c r="EY260" i="13" s="1"/>
  <c r="S274" i="13"/>
  <c r="S273" i="13"/>
  <c r="S264" i="13"/>
  <c r="LY273" i="13"/>
  <c r="LY274" i="13"/>
  <c r="LY264" i="13"/>
  <c r="EO274" i="13"/>
  <c r="EO273" i="13"/>
  <c r="EO264" i="13"/>
  <c r="FZ273" i="13"/>
  <c r="FZ274" i="13"/>
  <c r="FZ264" i="13"/>
  <c r="KX128" i="13"/>
  <c r="KX137" i="13"/>
  <c r="KX138" i="13"/>
  <c r="EW274" i="13"/>
  <c r="EW273" i="13"/>
  <c r="EW264" i="13"/>
  <c r="KE274" i="13"/>
  <c r="KE273" i="13"/>
  <c r="KE264" i="13"/>
  <c r="MQ273" i="13"/>
  <c r="MQ274" i="13"/>
  <c r="MQ264" i="13"/>
  <c r="QH137" i="13"/>
  <c r="QH128" i="13"/>
  <c r="QH138" i="13"/>
  <c r="BI274" i="13"/>
  <c r="BI273" i="13"/>
  <c r="BI264" i="13"/>
  <c r="JO274" i="13"/>
  <c r="JO273" i="13"/>
  <c r="JO264" i="13"/>
  <c r="DA244" i="13"/>
  <c r="DA260" i="13" s="1"/>
  <c r="EZ128" i="13"/>
  <c r="EZ137" i="13"/>
  <c r="EZ138" i="13"/>
  <c r="BW138" i="13"/>
  <c r="BW137" i="13"/>
  <c r="BW128" i="13"/>
  <c r="DN274" i="13"/>
  <c r="DN273" i="13"/>
  <c r="DN264" i="13"/>
  <c r="HW274" i="13"/>
  <c r="HW273" i="13"/>
  <c r="HW264" i="13"/>
  <c r="LV274" i="13"/>
  <c r="LV273" i="13"/>
  <c r="LV264" i="13"/>
  <c r="FW274" i="13"/>
  <c r="FW273" i="13"/>
  <c r="FW264" i="13"/>
  <c r="CR136" i="13"/>
  <c r="CR133" i="13"/>
  <c r="JJ133" i="13"/>
  <c r="JJ136" i="13"/>
  <c r="LX274" i="13"/>
  <c r="LX273" i="13"/>
  <c r="LX264" i="13"/>
  <c r="LV136" i="13"/>
  <c r="LV133" i="13"/>
  <c r="GR136" i="13"/>
  <c r="GR133" i="13"/>
  <c r="GY136" i="13"/>
  <c r="GY133" i="13"/>
  <c r="KJ226" i="13"/>
  <c r="IF238" i="13"/>
  <c r="HT242" i="13"/>
  <c r="KQ136" i="13"/>
  <c r="KQ133" i="13"/>
  <c r="BF156" i="13"/>
  <c r="JV201" i="13"/>
  <c r="KX238" i="13"/>
  <c r="KL242" i="13"/>
  <c r="KL244" i="13" s="1"/>
  <c r="KL260" i="13" s="1"/>
  <c r="EE133" i="13"/>
  <c r="EE136" i="13"/>
  <c r="CO136" i="13"/>
  <c r="CO133" i="13"/>
  <c r="OO136" i="13"/>
  <c r="OO133" i="13"/>
  <c r="DF136" i="13"/>
  <c r="DF133" i="13"/>
  <c r="FH136" i="13"/>
  <c r="FH133" i="13"/>
  <c r="DX167" i="13"/>
  <c r="EZ226" i="13"/>
  <c r="JD242" i="13"/>
  <c r="PT314" i="13"/>
  <c r="PT315" i="13" s="1"/>
  <c r="LS133" i="13"/>
  <c r="LS136" i="13"/>
  <c r="FR136" i="13"/>
  <c r="FR133" i="13"/>
  <c r="BS133" i="13"/>
  <c r="BS136" i="13"/>
  <c r="GF242" i="13"/>
  <c r="GF244" i="13" s="1"/>
  <c r="GF260" i="13" s="1"/>
  <c r="BJ244" i="13"/>
  <c r="BJ260" i="13" s="1"/>
  <c r="LK242" i="13"/>
  <c r="LK244" i="13" s="1"/>
  <c r="LK260" i="13" s="1"/>
  <c r="BF314" i="13"/>
  <c r="BF315" i="13" s="1"/>
  <c r="FT244" i="13"/>
  <c r="FT260" i="13" s="1"/>
  <c r="NB189" i="13"/>
  <c r="NP167" i="13"/>
  <c r="KH242" i="13"/>
  <c r="KH244" i="13" s="1"/>
  <c r="KH260" i="13" s="1"/>
  <c r="AD189" i="13"/>
  <c r="EL189" i="13"/>
  <c r="GP167" i="13"/>
  <c r="I242" i="13"/>
  <c r="I244" i="13" s="1"/>
  <c r="I260" i="13" s="1"/>
  <c r="IQ244" i="13"/>
  <c r="IQ260" i="13" s="1"/>
  <c r="EF136" i="13"/>
  <c r="EF133" i="13"/>
  <c r="KV136" i="13"/>
  <c r="KV133" i="13"/>
  <c r="HB133" i="13"/>
  <c r="HB136" i="13"/>
  <c r="GB128" i="13"/>
  <c r="GB137" i="13"/>
  <c r="GB138" i="13"/>
  <c r="CV238" i="13"/>
  <c r="CJ242" i="13"/>
  <c r="NP315" i="13"/>
  <c r="QV238" i="13"/>
  <c r="QJ242" i="13"/>
  <c r="QJ244" i="13" s="1"/>
  <c r="QJ260" i="13" s="1"/>
  <c r="CB133" i="13"/>
  <c r="CB136" i="13"/>
  <c r="PI138" i="13"/>
  <c r="PI137" i="13"/>
  <c r="PI128" i="13"/>
  <c r="FL242" i="13"/>
  <c r="FL244" i="13" s="1"/>
  <c r="FL260" i="13" s="1"/>
  <c r="AW242" i="13"/>
  <c r="AW244" i="13" s="1"/>
  <c r="AW260" i="13" s="1"/>
  <c r="HK244" i="13"/>
  <c r="HK260" i="13" s="1"/>
  <c r="OY242" i="13"/>
  <c r="OY244" i="13" s="1"/>
  <c r="OY260" i="13" s="1"/>
  <c r="N274" i="13"/>
  <c r="ML242" i="13"/>
  <c r="ML244" i="13" s="1"/>
  <c r="ML260" i="13" s="1"/>
  <c r="PR242" i="13"/>
  <c r="BK242" i="13"/>
  <c r="FN238" i="13"/>
  <c r="FB242" i="13"/>
  <c r="FB244" i="13" s="1"/>
  <c r="FB260" i="13" s="1"/>
  <c r="MF242" i="13"/>
  <c r="MF244" i="13" s="1"/>
  <c r="MF260" i="13" s="1"/>
  <c r="QH173" i="13"/>
  <c r="MG242" i="13"/>
  <c r="GB315" i="13"/>
  <c r="F242" i="13"/>
  <c r="F244" i="13" s="1"/>
  <c r="F260" i="13" s="1"/>
  <c r="PF315" i="13"/>
  <c r="CE242" i="13"/>
  <c r="QD136" i="13"/>
  <c r="QD133" i="13"/>
  <c r="IS133" i="13"/>
  <c r="IS136" i="13"/>
  <c r="IY136" i="13"/>
  <c r="IY133" i="13"/>
  <c r="GB303" i="13"/>
  <c r="LL173" i="13"/>
  <c r="MT244" i="13"/>
  <c r="MT260" i="13" s="1"/>
  <c r="DR136" i="13"/>
  <c r="DR133" i="13"/>
  <c r="CU136" i="13"/>
  <c r="CU133" i="13"/>
  <c r="FI244" i="13"/>
  <c r="FI260" i="13" s="1"/>
  <c r="W242" i="13"/>
  <c r="W244" i="13" s="1"/>
  <c r="W260" i="13" s="1"/>
  <c r="G242" i="13"/>
  <c r="G244" i="13" s="1"/>
  <c r="G260" i="13" s="1"/>
  <c r="GU242" i="13"/>
  <c r="GU244" i="13" s="1"/>
  <c r="GU260" i="13" s="1"/>
  <c r="KA242" i="13"/>
  <c r="KX226" i="13"/>
  <c r="GH136" i="13"/>
  <c r="GH133" i="13"/>
  <c r="AH242" i="13"/>
  <c r="AH244" i="13" s="1"/>
  <c r="AH260" i="13" s="1"/>
  <c r="OX136" i="13"/>
  <c r="OX133" i="13"/>
  <c r="MN256" i="13"/>
  <c r="PT189" i="13"/>
  <c r="QV256" i="13"/>
  <c r="GB156" i="13"/>
  <c r="MH136" i="13"/>
  <c r="MH133" i="13"/>
  <c r="DB133" i="13"/>
  <c r="DB136" i="13"/>
  <c r="NJ242" i="13"/>
  <c r="NJ244" i="13" s="1"/>
  <c r="NJ260" i="13" s="1"/>
  <c r="EK242" i="13"/>
  <c r="EK244" i="13" s="1"/>
  <c r="EK260" i="13" s="1"/>
  <c r="PJ242" i="13"/>
  <c r="PJ244" i="13" s="1"/>
  <c r="PJ260" i="13" s="1"/>
  <c r="EH242" i="13"/>
  <c r="HD156" i="13"/>
  <c r="LR133" i="13"/>
  <c r="LR136" i="13"/>
  <c r="AH136" i="13"/>
  <c r="AH133" i="13"/>
  <c r="BC242" i="13"/>
  <c r="BC244" i="13" s="1"/>
  <c r="BC260" i="13" s="1"/>
  <c r="MM136" i="13"/>
  <c r="MM133" i="13"/>
  <c r="HH136" i="13"/>
  <c r="HH133" i="13"/>
  <c r="CV201" i="13"/>
  <c r="DX189" i="13"/>
  <c r="ON242" i="13"/>
  <c r="ON244" i="13" s="1"/>
  <c r="ON260" i="13" s="1"/>
  <c r="QV173" i="13"/>
  <c r="GT133" i="13"/>
  <c r="GT136" i="13"/>
  <c r="LI133" i="13"/>
  <c r="LI136" i="13"/>
  <c r="BN242" i="13"/>
  <c r="BN244" i="13" s="1"/>
  <c r="BN260" i="13" s="1"/>
  <c r="JT242" i="13"/>
  <c r="DU242" i="13"/>
  <c r="DU244" i="13" s="1"/>
  <c r="DU260" i="13" s="1"/>
  <c r="QS242" i="13"/>
  <c r="QS244" i="13" s="1"/>
  <c r="QS260" i="13" s="1"/>
  <c r="OQ244" i="13"/>
  <c r="OQ260" i="13" s="1"/>
  <c r="KX256" i="13"/>
  <c r="LZ167" i="13"/>
  <c r="PF167" i="13"/>
  <c r="IF290" i="13"/>
  <c r="IF293" i="13" s="1"/>
  <c r="QH189" i="13"/>
  <c r="AX136" i="13"/>
  <c r="AX133" i="13"/>
  <c r="FF136" i="13"/>
  <c r="FF133" i="13"/>
  <c r="KH136" i="13"/>
  <c r="KH133" i="13"/>
  <c r="BM136" i="13"/>
  <c r="BM133" i="13"/>
  <c r="FP136" i="13"/>
  <c r="FP133" i="13"/>
  <c r="PI272" i="13"/>
  <c r="PI269" i="13"/>
  <c r="GL136" i="13"/>
  <c r="GL133" i="13"/>
  <c r="OL133" i="13"/>
  <c r="OL136" i="13"/>
  <c r="DZ136" i="13"/>
  <c r="DZ133" i="13"/>
  <c r="BD136" i="13"/>
  <c r="BD133" i="13"/>
  <c r="LJ133" i="13"/>
  <c r="LJ136" i="13"/>
  <c r="GM133" i="13"/>
  <c r="GM136" i="13"/>
  <c r="IL136" i="13"/>
  <c r="IL133" i="13"/>
  <c r="HM133" i="13"/>
  <c r="HM136" i="13"/>
  <c r="BN133" i="13"/>
  <c r="BN136" i="13"/>
  <c r="FE133" i="13"/>
  <c r="FE136" i="13"/>
  <c r="CE244" i="13"/>
  <c r="CE260" i="13" s="1"/>
  <c r="MG244" i="13"/>
  <c r="MG260" i="13" s="1"/>
  <c r="HC274" i="13"/>
  <c r="HC273" i="13"/>
  <c r="HC264" i="13"/>
  <c r="GB226" i="13"/>
  <c r="PZ133" i="13"/>
  <c r="PZ136" i="13"/>
  <c r="MW274" i="13"/>
  <c r="MW273" i="13"/>
  <c r="MW264" i="13"/>
  <c r="AI136" i="13"/>
  <c r="AI133" i="13"/>
  <c r="QB136" i="13"/>
  <c r="QB133" i="13"/>
  <c r="F274" i="13"/>
  <c r="IT201" i="13"/>
  <c r="PF156" i="13"/>
  <c r="P201" i="13"/>
  <c r="DX314" i="13"/>
  <c r="DX315" i="13" s="1"/>
  <c r="FN167" i="13"/>
  <c r="QH201" i="13"/>
  <c r="AV136" i="13"/>
  <c r="AV133" i="13"/>
  <c r="S128" i="13"/>
  <c r="S137" i="13"/>
  <c r="S138" i="13"/>
  <c r="JD133" i="13"/>
  <c r="JD136" i="13"/>
  <c r="PH136" i="13"/>
  <c r="PH133" i="13"/>
  <c r="KL136" i="13"/>
  <c r="KL133" i="13"/>
  <c r="KC244" i="13"/>
  <c r="KC260" i="13" s="1"/>
  <c r="QF242" i="13"/>
  <c r="NY244" i="13"/>
  <c r="NY260" i="13" s="1"/>
  <c r="IT238" i="13"/>
  <c r="IH242" i="13"/>
  <c r="OD226" i="13"/>
  <c r="KN244" i="13"/>
  <c r="KN260" i="13" s="1"/>
  <c r="OU264" i="13"/>
  <c r="OU274" i="13"/>
  <c r="OU273" i="13"/>
  <c r="DX226" i="13"/>
  <c r="GB167" i="13"/>
  <c r="AB133" i="13"/>
  <c r="AB136" i="13"/>
  <c r="JS133" i="13"/>
  <c r="JS136" i="13"/>
  <c r="JN136" i="13"/>
  <c r="JN133" i="13"/>
  <c r="HF136" i="13"/>
  <c r="HF133" i="13"/>
  <c r="HD238" i="13"/>
  <c r="GR242" i="13"/>
  <c r="GR244" i="13" s="1"/>
  <c r="GR260" i="13" s="1"/>
  <c r="NP226" i="13"/>
  <c r="IT108" i="13"/>
  <c r="IT124" i="13" s="1"/>
  <c r="PF303" i="13"/>
  <c r="LX136" i="13"/>
  <c r="LX133" i="13"/>
  <c r="BT201" i="13"/>
  <c r="CS133" i="13"/>
  <c r="CS136" i="13"/>
  <c r="GE138" i="13"/>
  <c r="GE137" i="13"/>
  <c r="GE128" i="13"/>
  <c r="FQ128" i="13"/>
  <c r="FQ138" i="13"/>
  <c r="FQ137" i="13"/>
  <c r="AR314" i="13"/>
  <c r="CR244" i="13"/>
  <c r="CR260" i="13" s="1"/>
  <c r="EZ238" i="13"/>
  <c r="EN242" i="13"/>
  <c r="FZ136" i="13"/>
  <c r="FZ133" i="13"/>
  <c r="KA133" i="13"/>
  <c r="KA136" i="13"/>
  <c r="FV242" i="13"/>
  <c r="KO242" i="13"/>
  <c r="KO244" i="13" s="1"/>
  <c r="KO260" i="13" s="1"/>
  <c r="QG242" i="13"/>
  <c r="QG244" i="13" s="1"/>
  <c r="QG260" i="13" s="1"/>
  <c r="MU242" i="13"/>
  <c r="MU244" i="13" s="1"/>
  <c r="MU260" i="13" s="1"/>
  <c r="ME242" i="13"/>
  <c r="ME244" i="13" s="1"/>
  <c r="ME260" i="13" s="1"/>
  <c r="AD156" i="13"/>
  <c r="GP201" i="13"/>
  <c r="KX315" i="13"/>
  <c r="NB167" i="13"/>
  <c r="PF201" i="13"/>
  <c r="KC136" i="13"/>
  <c r="KC133" i="13"/>
  <c r="HO136" i="13"/>
  <c r="HO133" i="13"/>
  <c r="P167" i="13"/>
  <c r="KF242" i="13"/>
  <c r="KF244" i="13" s="1"/>
  <c r="KF260" i="13" s="1"/>
  <c r="MN156" i="13"/>
  <c r="CL242" i="13"/>
  <c r="CL244" i="13" s="1"/>
  <c r="CL260" i="13" s="1"/>
  <c r="NB314" i="13"/>
  <c r="NB315" i="13" s="1"/>
  <c r="JA244" i="13"/>
  <c r="JA260" i="13" s="1"/>
  <c r="FK133" i="13"/>
  <c r="FK136" i="13"/>
  <c r="II274" i="13"/>
  <c r="II273" i="13"/>
  <c r="II264" i="13"/>
  <c r="BW274" i="13"/>
  <c r="BW273" i="13"/>
  <c r="BW264" i="13"/>
  <c r="AR173" i="13"/>
  <c r="BZ242" i="13"/>
  <c r="JH226" i="13"/>
  <c r="LQ136" i="13"/>
  <c r="LQ133" i="13"/>
  <c r="KT136" i="13"/>
  <c r="KT133" i="13"/>
  <c r="PQ133" i="13"/>
  <c r="PQ136" i="13"/>
  <c r="DD242" i="13"/>
  <c r="DD244" i="13" s="1"/>
  <c r="DD260" i="13" s="1"/>
  <c r="IT256" i="13"/>
  <c r="JV226" i="13"/>
  <c r="NB201" i="13"/>
  <c r="EG244" i="13"/>
  <c r="EG260" i="13" s="1"/>
  <c r="MV136" i="13"/>
  <c r="MV133" i="13"/>
  <c r="AR315" i="13"/>
  <c r="LL256" i="13"/>
  <c r="JZ242" i="13"/>
  <c r="JZ244" i="13" s="1"/>
  <c r="JZ260" i="13" s="1"/>
  <c r="OT242" i="13"/>
  <c r="OT244" i="13" s="1"/>
  <c r="OT260" i="13" s="1"/>
  <c r="PF238" i="13"/>
  <c r="AA242" i="13"/>
  <c r="AA244" i="13" s="1"/>
  <c r="AA260" i="13" s="1"/>
  <c r="CO242" i="13"/>
  <c r="CO244" i="13" s="1"/>
  <c r="CO260" i="13" s="1"/>
  <c r="AR303" i="13"/>
  <c r="AR189" i="13"/>
  <c r="GB256" i="13"/>
  <c r="JH238" i="13"/>
  <c r="IV242" i="13"/>
  <c r="JN244" i="13"/>
  <c r="JN260" i="13" s="1"/>
  <c r="QV156" i="13"/>
  <c r="LL108" i="13"/>
  <c r="LL124" i="13" s="1"/>
  <c r="LP242" i="13"/>
  <c r="GO242" i="13"/>
  <c r="GO244" i="13" s="1"/>
  <c r="GO260" i="13" s="1"/>
  <c r="EX242" i="13"/>
  <c r="QT242" i="13"/>
  <c r="QT244" i="13" s="1"/>
  <c r="QT260" i="13" s="1"/>
  <c r="BK244" i="13"/>
  <c r="BK260" i="13" s="1"/>
  <c r="BF256" i="13"/>
  <c r="NB256" i="13"/>
  <c r="LZ290" i="13"/>
  <c r="LZ293" i="13" s="1"/>
  <c r="OW136" i="13"/>
  <c r="OW133" i="13"/>
  <c r="LE136" i="13"/>
  <c r="LE133" i="13"/>
  <c r="P189" i="13"/>
  <c r="CV189" i="13"/>
  <c r="JH303" i="13"/>
  <c r="EZ315" i="13"/>
  <c r="LA293" i="13"/>
  <c r="BM242" i="13"/>
  <c r="BM244" i="13" s="1"/>
  <c r="BM260" i="13" s="1"/>
  <c r="OV136" i="13"/>
  <c r="OV133" i="13"/>
  <c r="BT128" i="13"/>
  <c r="BT137" i="13"/>
  <c r="BT138" i="13"/>
  <c r="KJ128" i="13"/>
  <c r="KJ137" i="13"/>
  <c r="KJ138" i="13"/>
  <c r="AR238" i="13"/>
  <c r="AF242" i="13"/>
  <c r="BT238" i="13"/>
  <c r="BH242" i="13"/>
  <c r="BZ244" i="13"/>
  <c r="BZ260" i="13" s="1"/>
  <c r="KJ189" i="13"/>
  <c r="NP303" i="13"/>
  <c r="CA136" i="13"/>
  <c r="CA133" i="13"/>
  <c r="DJ137" i="13"/>
  <c r="DJ128" i="13"/>
  <c r="DJ138" i="13"/>
  <c r="IK242" i="13"/>
  <c r="JG242" i="13"/>
  <c r="JG244" i="13" s="1"/>
  <c r="JG260" i="13" s="1"/>
  <c r="PA242" i="13"/>
  <c r="PA244" i="13" s="1"/>
  <c r="PA260" i="13" s="1"/>
  <c r="AD226" i="13"/>
  <c r="GP156" i="13"/>
  <c r="FT133" i="13"/>
  <c r="FT136" i="13"/>
  <c r="OT136" i="13"/>
  <c r="OT133" i="13"/>
  <c r="OZ133" i="13"/>
  <c r="OZ136" i="13"/>
  <c r="PB136" i="13"/>
  <c r="PB133" i="13"/>
  <c r="GP290" i="13"/>
  <c r="GP293" i="13" s="1"/>
  <c r="HA133" i="13"/>
  <c r="HA136" i="13"/>
  <c r="MT136" i="13"/>
  <c r="MT133" i="13"/>
  <c r="AG269" i="13"/>
  <c r="AG272" i="13"/>
  <c r="BV136" i="13"/>
  <c r="BV133" i="13"/>
  <c r="AW133" i="13"/>
  <c r="AW136" i="13"/>
  <c r="LA272" i="13"/>
  <c r="LA269" i="13"/>
  <c r="PJ133" i="13"/>
  <c r="PJ136" i="13"/>
  <c r="QS136" i="13"/>
  <c r="QS133" i="13"/>
  <c r="QL133" i="13"/>
  <c r="QL136" i="13"/>
  <c r="FQ272" i="13"/>
  <c r="FQ269" i="13"/>
  <c r="KU133" i="13"/>
  <c r="KU136" i="13"/>
  <c r="AM136" i="13"/>
  <c r="AM133" i="13"/>
  <c r="E137" i="13"/>
  <c r="E128" i="13"/>
  <c r="E138" i="13"/>
  <c r="W133" i="13"/>
  <c r="W136" i="13"/>
  <c r="IN136" i="13"/>
  <c r="IN133" i="13"/>
  <c r="GF136" i="13"/>
  <c r="GF133" i="13"/>
  <c r="AO274" i="13"/>
  <c r="AO273" i="13"/>
  <c r="AO264" i="13"/>
  <c r="CD274" i="13"/>
  <c r="CD264" i="13"/>
  <c r="CD273" i="13"/>
  <c r="KU244" i="13"/>
  <c r="KU260" i="13" s="1"/>
  <c r="BT189" i="13"/>
  <c r="K244" i="13"/>
  <c r="K260" i="13" s="1"/>
  <c r="K274" i="13" s="1"/>
  <c r="GZ274" i="13"/>
  <c r="GZ273" i="13"/>
  <c r="GZ264" i="13"/>
  <c r="JH128" i="13"/>
  <c r="JH137" i="13"/>
  <c r="JH138" i="13"/>
  <c r="FB133" i="13"/>
  <c r="FB136" i="13"/>
  <c r="IB133" i="13"/>
  <c r="IB136" i="13"/>
  <c r="LN136" i="13"/>
  <c r="LN133" i="13"/>
  <c r="DS133" i="13"/>
  <c r="DS136" i="13"/>
  <c r="JC136" i="13"/>
  <c r="JC133" i="13"/>
  <c r="CF136" i="13"/>
  <c r="CF133" i="13"/>
  <c r="PD136" i="13"/>
  <c r="PD133" i="13"/>
  <c r="AF244" i="13"/>
  <c r="AF260" i="13" s="1"/>
  <c r="AR156" i="13"/>
  <c r="FI136" i="13"/>
  <c r="FI133" i="13"/>
  <c r="EB133" i="13"/>
  <c r="EB136" i="13"/>
  <c r="LZ137" i="13"/>
  <c r="LZ128" i="13"/>
  <c r="LZ138" i="13"/>
  <c r="OC274" i="13"/>
  <c r="OC273" i="13"/>
  <c r="OC264" i="13"/>
  <c r="BF238" i="13"/>
  <c r="AT242" i="13"/>
  <c r="AT244" i="13" s="1"/>
  <c r="AT260" i="13" s="1"/>
  <c r="CN242" i="13"/>
  <c r="CN244" i="13" s="1"/>
  <c r="CN260" i="13" s="1"/>
  <c r="EL256" i="13"/>
  <c r="HK133" i="13"/>
  <c r="HK136" i="13"/>
  <c r="BT173" i="13"/>
  <c r="FV244" i="13"/>
  <c r="FV260" i="13" s="1"/>
  <c r="GL242" i="13"/>
  <c r="GL244" i="13" s="1"/>
  <c r="GL260" i="13" s="1"/>
  <c r="NE137" i="13"/>
  <c r="NE128" i="13"/>
  <c r="NE138" i="13"/>
  <c r="FN137" i="13"/>
  <c r="FN128" i="13"/>
  <c r="FN138" i="13"/>
  <c r="MN137" i="13"/>
  <c r="MN128" i="13"/>
  <c r="MN138" i="13"/>
  <c r="R136" i="13"/>
  <c r="R133" i="13"/>
  <c r="QO136" i="13"/>
  <c r="QO133" i="13"/>
  <c r="CV314" i="13"/>
  <c r="CV315" i="13" s="1"/>
  <c r="IB242" i="13"/>
  <c r="IB244" i="13" s="1"/>
  <c r="IB260" i="13" s="1"/>
  <c r="AJ136" i="13"/>
  <c r="AJ133" i="13"/>
  <c r="II128" i="13"/>
  <c r="II137" i="13"/>
  <c r="II138" i="13"/>
  <c r="AL242" i="13"/>
  <c r="AL244" i="13" s="1"/>
  <c r="AL260" i="13" s="1"/>
  <c r="PE242" i="13"/>
  <c r="PE244" i="13" s="1"/>
  <c r="PE260" i="13" s="1"/>
  <c r="CA242" i="13"/>
  <c r="CA244" i="13" s="1"/>
  <c r="CA260" i="13" s="1"/>
  <c r="BF189" i="13"/>
  <c r="DJ201" i="13"/>
  <c r="NB156" i="13"/>
  <c r="OU138" i="13"/>
  <c r="OU137" i="13"/>
  <c r="OU128" i="13"/>
  <c r="GS293" i="13"/>
  <c r="QE244" i="13"/>
  <c r="QE260" i="13" s="1"/>
  <c r="EA274" i="13"/>
  <c r="EA273" i="13"/>
  <c r="EA264" i="13"/>
  <c r="AG137" i="13"/>
  <c r="AG128" i="13"/>
  <c r="AG138" i="13"/>
  <c r="NX136" i="13"/>
  <c r="NX133" i="13"/>
  <c r="P262" i="13"/>
  <c r="NY136" i="13"/>
  <c r="NY133" i="13"/>
  <c r="GP303" i="13"/>
  <c r="HR167" i="13"/>
  <c r="IT226" i="13"/>
  <c r="LZ226" i="13"/>
  <c r="QD242" i="13"/>
  <c r="QD244" i="13" s="1"/>
  <c r="QD260" i="13" s="1"/>
  <c r="PT290" i="13"/>
  <c r="PT293" i="13" s="1"/>
  <c r="GV133" i="13"/>
  <c r="GV136" i="13"/>
  <c r="JG136" i="13"/>
  <c r="JG133" i="13"/>
  <c r="JH201" i="13"/>
  <c r="OP136" i="13"/>
  <c r="OP133" i="13"/>
  <c r="FJ133" i="13"/>
  <c r="FJ136" i="13"/>
  <c r="JS244" i="13"/>
  <c r="JS260" i="13" s="1"/>
  <c r="DH136" i="13"/>
  <c r="DH133" i="13"/>
  <c r="DX238" i="13"/>
  <c r="DL242" i="13"/>
  <c r="HD256" i="13"/>
  <c r="KJ256" i="13"/>
  <c r="LL238" i="13"/>
  <c r="KZ242" i="13"/>
  <c r="LL189" i="13"/>
  <c r="PT226" i="13"/>
  <c r="T133" i="13"/>
  <c r="T136" i="13"/>
  <c r="LQ244" i="13"/>
  <c r="LQ260" i="13" s="1"/>
  <c r="NU244" i="13"/>
  <c r="NU260" i="13" s="1"/>
  <c r="KI242" i="13"/>
  <c r="KI244" i="13" s="1"/>
  <c r="KI260" i="13" s="1"/>
  <c r="DJ226" i="13"/>
  <c r="HR189" i="13"/>
  <c r="LY136" i="13"/>
  <c r="LY133" i="13"/>
  <c r="JC242" i="13"/>
  <c r="JC244" i="13" s="1"/>
  <c r="JC260" i="13" s="1"/>
  <c r="LJ242" i="13"/>
  <c r="LJ244" i="13" s="1"/>
  <c r="LJ260" i="13" s="1"/>
  <c r="PW274" i="13"/>
  <c r="PW273" i="13"/>
  <c r="PW264" i="13"/>
  <c r="JP136" i="13"/>
  <c r="JP133" i="13"/>
  <c r="KJ167" i="13"/>
  <c r="LH242" i="13"/>
  <c r="LH244" i="13" s="1"/>
  <c r="LH260" i="13" s="1"/>
  <c r="OR256" i="13"/>
  <c r="ET133" i="13"/>
  <c r="ET136" i="13"/>
  <c r="GZ136" i="13"/>
  <c r="GZ133" i="13"/>
  <c r="LA138" i="13"/>
  <c r="LA137" i="13"/>
  <c r="LA128" i="13"/>
  <c r="AV242" i="13"/>
  <c r="AV244" i="13" s="1"/>
  <c r="AV260" i="13" s="1"/>
  <c r="AD201" i="13"/>
  <c r="BF167" i="13"/>
  <c r="JV314" i="13"/>
  <c r="JV315" i="13" s="1"/>
  <c r="OD156" i="13"/>
  <c r="OA133" i="13"/>
  <c r="OA136" i="13"/>
  <c r="GJ133" i="13"/>
  <c r="GJ136" i="13"/>
  <c r="BI128" i="13"/>
  <c r="BI138" i="13"/>
  <c r="BI137" i="13"/>
  <c r="JY128" i="13"/>
  <c r="JY138" i="13"/>
  <c r="JY137" i="13"/>
  <c r="MN201" i="13"/>
  <c r="JZ136" i="13"/>
  <c r="JZ133" i="13"/>
  <c r="GA133" i="13"/>
  <c r="GA136" i="13"/>
  <c r="AB244" i="13"/>
  <c r="AB260" i="13" s="1"/>
  <c r="NT242" i="13"/>
  <c r="PX242" i="13"/>
  <c r="PX244" i="13" s="1"/>
  <c r="PX260" i="13" s="1"/>
  <c r="KG242" i="13"/>
  <c r="KG244" i="13" s="1"/>
  <c r="KG260" i="13" s="1"/>
  <c r="JF242" i="13"/>
  <c r="JF244" i="13" s="1"/>
  <c r="JF260" i="13" s="1"/>
  <c r="FS242" i="13"/>
  <c r="FS244" i="13" s="1"/>
  <c r="FS260" i="13" s="1"/>
  <c r="HM242" i="13"/>
  <c r="HM244" i="13" s="1"/>
  <c r="HM260" i="13" s="1"/>
  <c r="PK242" i="13"/>
  <c r="PK244" i="13" s="1"/>
  <c r="PK260" i="13" s="1"/>
  <c r="FN201" i="13"/>
  <c r="LZ238" i="13"/>
  <c r="LN242" i="13"/>
  <c r="NB226" i="13"/>
  <c r="OD291" i="13"/>
  <c r="OD293" i="13" s="1"/>
  <c r="HN136" i="13"/>
  <c r="HN133" i="13"/>
  <c r="HP136" i="13"/>
  <c r="HP133" i="13"/>
  <c r="LL201" i="13"/>
  <c r="CJ136" i="13"/>
  <c r="CJ133" i="13"/>
  <c r="FN256" i="13"/>
  <c r="PE136" i="13"/>
  <c r="PE133" i="13"/>
  <c r="IM133" i="13"/>
  <c r="IM136" i="13"/>
  <c r="IV133" i="13"/>
  <c r="IV136" i="13"/>
  <c r="QA133" i="13"/>
  <c r="QA136" i="13"/>
  <c r="ML133" i="13"/>
  <c r="ML136" i="13"/>
  <c r="IT167" i="13"/>
  <c r="PS136" i="13"/>
  <c r="PS133" i="13"/>
  <c r="HD290" i="13"/>
  <c r="HD293" i="13" s="1"/>
  <c r="EY136" i="13"/>
  <c r="EY133" i="13"/>
  <c r="MB133" i="13"/>
  <c r="MB136" i="13"/>
  <c r="KZ136" i="13"/>
  <c r="KZ133" i="13"/>
  <c r="LK136" i="13"/>
  <c r="LK133" i="13"/>
  <c r="LT136" i="13"/>
  <c r="LT133" i="13"/>
  <c r="NO136" i="13"/>
  <c r="NO133" i="13"/>
  <c r="P156" i="13"/>
  <c r="KN136" i="13"/>
  <c r="KN133" i="13"/>
  <c r="QU136" i="13"/>
  <c r="QU133" i="13"/>
  <c r="CZ136" i="13"/>
  <c r="CZ133" i="13"/>
  <c r="IV244" i="13"/>
  <c r="IV260" i="13" s="1"/>
  <c r="JH156" i="13"/>
  <c r="JX242" i="13"/>
  <c r="KJ238" i="13"/>
  <c r="PT137" i="13"/>
  <c r="PT128" i="13"/>
  <c r="PT138" i="13"/>
  <c r="DQ136" i="13"/>
  <c r="DQ133" i="13"/>
  <c r="IA274" i="13"/>
  <c r="IA273" i="13"/>
  <c r="IA264" i="13"/>
  <c r="IH244" i="13"/>
  <c r="IH260" i="13" s="1"/>
  <c r="IT156" i="13"/>
  <c r="PF226" i="13"/>
  <c r="PT238" i="13"/>
  <c r="PH242" i="13"/>
  <c r="HA274" i="13"/>
  <c r="HA273" i="13"/>
  <c r="HA264" i="13"/>
  <c r="PL133" i="13"/>
  <c r="PL136" i="13"/>
  <c r="JE136" i="13"/>
  <c r="JE133" i="13"/>
  <c r="AR226" i="13"/>
  <c r="DL244" i="13"/>
  <c r="DL260" i="13" s="1"/>
  <c r="DX156" i="13"/>
  <c r="NV242" i="13"/>
  <c r="NV244" i="13" s="1"/>
  <c r="NV260" i="13" s="1"/>
  <c r="IW274" i="13"/>
  <c r="IW273" i="13"/>
  <c r="IW264" i="13"/>
  <c r="HI136" i="13"/>
  <c r="HI133" i="13"/>
  <c r="EQ136" i="13"/>
  <c r="EQ133" i="13"/>
  <c r="FV133" i="13"/>
  <c r="FV136" i="13"/>
  <c r="KB133" i="13"/>
  <c r="KB136" i="13"/>
  <c r="QK274" i="13"/>
  <c r="QK264" i="13"/>
  <c r="QK273" i="13"/>
  <c r="FU136" i="13"/>
  <c r="FU133" i="13"/>
  <c r="LO137" i="13"/>
  <c r="LO128" i="13"/>
  <c r="LO138" i="13"/>
  <c r="BZ136" i="13"/>
  <c r="BZ133" i="13"/>
  <c r="PC244" i="13"/>
  <c r="PC260" i="13" s="1"/>
  <c r="QM136" i="13"/>
  <c r="QM133" i="13"/>
  <c r="NG136" i="13"/>
  <c r="NG133" i="13"/>
  <c r="BT226" i="13"/>
  <c r="NP173" i="13"/>
  <c r="QK293" i="13"/>
  <c r="AY244" i="13"/>
  <c r="AY260" i="13" s="1"/>
  <c r="DC133" i="13"/>
  <c r="DC136" i="13"/>
  <c r="KJ201" i="13"/>
  <c r="LR242" i="13"/>
  <c r="LR244" i="13" s="1"/>
  <c r="LR260" i="13" s="1"/>
  <c r="NH136" i="13"/>
  <c r="NH133" i="13"/>
  <c r="OQ133" i="13"/>
  <c r="OQ136" i="13"/>
  <c r="OL242" i="13"/>
  <c r="OL244" i="13" s="1"/>
  <c r="OL260" i="13" s="1"/>
  <c r="AZ242" i="13"/>
  <c r="AZ244" i="13" s="1"/>
  <c r="AZ260" i="13" s="1"/>
  <c r="BA242" i="13"/>
  <c r="BA244" i="13" s="1"/>
  <c r="BA260" i="13" s="1"/>
  <c r="CC242" i="13"/>
  <c r="CC244" i="13" s="1"/>
  <c r="CC260" i="13" s="1"/>
  <c r="KA244" i="13"/>
  <c r="KA260" i="13" s="1"/>
  <c r="DJ314" i="13"/>
  <c r="DJ315" i="13" s="1"/>
  <c r="OD173" i="13"/>
  <c r="MU133" i="13"/>
  <c r="MU136" i="13"/>
  <c r="EL156" i="13"/>
  <c r="FC138" i="13"/>
  <c r="FC128" i="13"/>
  <c r="FC137" i="13"/>
  <c r="IH136" i="13"/>
  <c r="IH133" i="13"/>
  <c r="NP128" i="13"/>
  <c r="NP137" i="13"/>
  <c r="NP138" i="13"/>
  <c r="PO242" i="13"/>
  <c r="PO244" i="13" s="1"/>
  <c r="PO260" i="13" s="1"/>
  <c r="JE242" i="13"/>
  <c r="JE244" i="13" s="1"/>
  <c r="JE260" i="13" s="1"/>
  <c r="GT244" i="13"/>
  <c r="GT260" i="13" s="1"/>
  <c r="MV242" i="13"/>
  <c r="MV244" i="13" s="1"/>
  <c r="MV260" i="13" s="1"/>
  <c r="EH244" i="13"/>
  <c r="EH260" i="13" s="1"/>
  <c r="OJ133" i="13"/>
  <c r="OJ136" i="13"/>
  <c r="KV242" i="13"/>
  <c r="KV244" i="13" s="1"/>
  <c r="KV260" i="13" s="1"/>
  <c r="KO136" i="13"/>
  <c r="KO133" i="13"/>
  <c r="HU138" i="13"/>
  <c r="HU137" i="13"/>
  <c r="HU128" i="13"/>
  <c r="OM136" i="13"/>
  <c r="OM133" i="13"/>
  <c r="FC293" i="13"/>
  <c r="P303" i="13"/>
  <c r="CV226" i="13"/>
  <c r="QV226" i="13"/>
  <c r="D133" i="13"/>
  <c r="D136" i="13"/>
  <c r="AR128" i="13"/>
  <c r="AR137" i="13"/>
  <c r="AR138" i="13"/>
  <c r="ES133" i="13"/>
  <c r="ES136" i="13"/>
  <c r="OW242" i="13"/>
  <c r="OW244" i="13" s="1"/>
  <c r="OW260" i="13" s="1"/>
  <c r="LS242" i="13"/>
  <c r="LS244" i="13" s="1"/>
  <c r="LS260" i="13" s="1"/>
  <c r="OZ242" i="13"/>
  <c r="OZ244" i="13" s="1"/>
  <c r="OZ260" i="13" s="1"/>
  <c r="QL242" i="13"/>
  <c r="QL244" i="13" s="1"/>
  <c r="QL260" i="13" s="1"/>
  <c r="GP189" i="13"/>
  <c r="PF189" i="13"/>
  <c r="IT173" i="13"/>
  <c r="EL201" i="13"/>
  <c r="JV173" i="13"/>
  <c r="MC138" i="13"/>
  <c r="MC137" i="13"/>
  <c r="MC128" i="13"/>
  <c r="BX136" i="13"/>
  <c r="BX133" i="13"/>
  <c r="LP136" i="13"/>
  <c r="LP133" i="13"/>
  <c r="CV303" i="13"/>
  <c r="FX242" i="13"/>
  <c r="FX244" i="13" s="1"/>
  <c r="FX260" i="13" s="1"/>
  <c r="NP256" i="13"/>
  <c r="PT303" i="13"/>
  <c r="GI136" i="13"/>
  <c r="GI133" i="13"/>
  <c r="FL136" i="13"/>
  <c r="FL133" i="13"/>
  <c r="KI133" i="13"/>
  <c r="KI136" i="13"/>
  <c r="IR242" i="13"/>
  <c r="IS242" i="13"/>
  <c r="IS244" i="13" s="1"/>
  <c r="IS260" i="13" s="1"/>
  <c r="DJ156" i="13"/>
  <c r="AP242" i="13"/>
  <c r="AP244" i="13" s="1"/>
  <c r="AP260" i="13" s="1"/>
  <c r="PS242" i="13"/>
  <c r="PS244" i="13" s="1"/>
  <c r="PS260" i="13" s="1"/>
  <c r="BF303" i="13"/>
  <c r="BF173" i="13"/>
  <c r="JV189" i="13"/>
  <c r="NB238" i="13"/>
  <c r="NB242" i="13" s="1"/>
  <c r="MP242" i="13"/>
  <c r="MP244" i="13" s="1"/>
  <c r="MP260" i="13" s="1"/>
  <c r="QH156" i="13"/>
  <c r="AN242" i="13"/>
  <c r="AN244" i="13" s="1"/>
  <c r="AN260" i="13" s="1"/>
  <c r="LL226" i="13"/>
  <c r="DV242" i="13"/>
  <c r="DV244" i="13" s="1"/>
  <c r="DV260" i="13" s="1"/>
  <c r="MD242" i="13"/>
  <c r="MD244" i="13" s="1"/>
  <c r="MD260" i="13" s="1"/>
  <c r="OD314" i="13"/>
  <c r="OD315" i="13" s="1"/>
  <c r="PM242" i="13"/>
  <c r="FW136" i="13"/>
  <c r="FW133" i="13"/>
  <c r="EN244" i="13"/>
  <c r="EN260" i="13" s="1"/>
  <c r="EZ156" i="13"/>
  <c r="IF201" i="13"/>
  <c r="OR156" i="13"/>
  <c r="PP244" i="13"/>
  <c r="PP260" i="13" s="1"/>
  <c r="OY136" i="13"/>
  <c r="OY133" i="13"/>
  <c r="DL133" i="13"/>
  <c r="DL136" i="13"/>
  <c r="FS133" i="13"/>
  <c r="FS136" i="13"/>
  <c r="NR133" i="13"/>
  <c r="NR136" i="13"/>
  <c r="JL244" i="13"/>
  <c r="JL260" i="13" s="1"/>
  <c r="QP242" i="13"/>
  <c r="QP244" i="13" s="1"/>
  <c r="QP260" i="13" s="1"/>
  <c r="U242" i="13"/>
  <c r="EU242" i="13"/>
  <c r="EU244" i="13" s="1"/>
  <c r="EU260" i="13" s="1"/>
  <c r="X242" i="13"/>
  <c r="IE242" i="13"/>
  <c r="IE244" i="13" s="1"/>
  <c r="IE260" i="13" s="1"/>
  <c r="DJ189" i="13"/>
  <c r="LZ201" i="13"/>
  <c r="N133" i="13"/>
  <c r="N136" i="13"/>
  <c r="KG136" i="13"/>
  <c r="KG133" i="13"/>
  <c r="JV137" i="13"/>
  <c r="JV128" i="13"/>
  <c r="JV138" i="13"/>
  <c r="OI133" i="13"/>
  <c r="OI136" i="13"/>
  <c r="IJ242" i="13"/>
  <c r="IJ244" i="13" s="1"/>
  <c r="IJ260" i="13" s="1"/>
  <c r="X136" i="13"/>
  <c r="X133" i="13"/>
  <c r="IL244" i="13"/>
  <c r="IL260" i="13" s="1"/>
  <c r="JX244" i="13"/>
  <c r="JX260" i="13" s="1"/>
  <c r="KJ156" i="13"/>
  <c r="MN173" i="13"/>
  <c r="NB108" i="13"/>
  <c r="NB124" i="13" s="1"/>
  <c r="GK133" i="13"/>
  <c r="GK136" i="13"/>
  <c r="NZ133" i="13"/>
  <c r="NZ136" i="13"/>
  <c r="KD242" i="13"/>
  <c r="KD244" i="13" s="1"/>
  <c r="KD260" i="13" s="1"/>
  <c r="NT244" i="13"/>
  <c r="NT260" i="13" s="1"/>
  <c r="JM242" i="13"/>
  <c r="JM244" i="13" s="1"/>
  <c r="JM260" i="13" s="1"/>
  <c r="CS242" i="13"/>
  <c r="CS244" i="13" s="1"/>
  <c r="CS260" i="13" s="1"/>
  <c r="HB242" i="13"/>
  <c r="AD314" i="13"/>
  <c r="AD315" i="13" s="1"/>
  <c r="HR173" i="13"/>
  <c r="JV167" i="13"/>
  <c r="PF173" i="13"/>
  <c r="QH226" i="13"/>
  <c r="NP201" i="13"/>
  <c r="PP136" i="13"/>
  <c r="PP133" i="13"/>
  <c r="ED136" i="13"/>
  <c r="ED133" i="13"/>
  <c r="CP242" i="13"/>
  <c r="CP244" i="13" s="1"/>
  <c r="CP260" i="13" s="1"/>
  <c r="NJ133" i="13"/>
  <c r="NJ136" i="13"/>
  <c r="LD133" i="13"/>
  <c r="LD136" i="13"/>
  <c r="PO136" i="13"/>
  <c r="PO133" i="13"/>
  <c r="JT136" i="13"/>
  <c r="JT133" i="13"/>
  <c r="PF290" i="13"/>
  <c r="PF293" i="13" s="1"/>
  <c r="AU272" i="13"/>
  <c r="AU269" i="13"/>
  <c r="BK133" i="13"/>
  <c r="BK136" i="13"/>
  <c r="CK273" i="13"/>
  <c r="CK264" i="13"/>
  <c r="CK274" i="13"/>
  <c r="OC133" i="13"/>
  <c r="OC136" i="13"/>
  <c r="JM133" i="13"/>
  <c r="JM136" i="13"/>
  <c r="CD136" i="13"/>
  <c r="CD133" i="13"/>
  <c r="LC136" i="13"/>
  <c r="LC133" i="13"/>
  <c r="KD133" i="13"/>
  <c r="KD136" i="13"/>
  <c r="EV133" i="13"/>
  <c r="EV136" i="13"/>
  <c r="ID133" i="13"/>
  <c r="ID136" i="13"/>
  <c r="HV274" i="13"/>
  <c r="HV273" i="13"/>
  <c r="HV264" i="13"/>
  <c r="LG136" i="13"/>
  <c r="LG133" i="13"/>
  <c r="LH136" i="13"/>
  <c r="LH133" i="13"/>
  <c r="MN226" i="13"/>
  <c r="OH260" i="13"/>
  <c r="AM242" i="13"/>
  <c r="AM244" i="13" s="1"/>
  <c r="AM260" i="13" s="1"/>
  <c r="PR244" i="13"/>
  <c r="PR260" i="13" s="1"/>
  <c r="OJ274" i="13"/>
  <c r="OJ273" i="13"/>
  <c r="OJ264" i="13"/>
  <c r="EI136" i="13"/>
  <c r="EI133" i="13"/>
  <c r="GI273" i="13"/>
  <c r="GI274" i="13"/>
  <c r="GI264" i="13"/>
  <c r="FJ260" i="13"/>
  <c r="LW274" i="13"/>
  <c r="LW273" i="13"/>
  <c r="LW264" i="13"/>
  <c r="PM136" i="13"/>
  <c r="PM133" i="13"/>
  <c r="GS272" i="13"/>
  <c r="GS269" i="13"/>
  <c r="QC133" i="13"/>
  <c r="QC136" i="13"/>
  <c r="ME136" i="13"/>
  <c r="ME133" i="13"/>
  <c r="AO136" i="13"/>
  <c r="AO133" i="13"/>
  <c r="HY136" i="13"/>
  <c r="HY133" i="13"/>
  <c r="AR201" i="13"/>
  <c r="CV167" i="13"/>
  <c r="EZ201" i="13"/>
  <c r="OX242" i="13"/>
  <c r="OX244" i="13" s="1"/>
  <c r="OX260" i="13" s="1"/>
  <c r="PT201" i="13"/>
  <c r="QV167" i="13"/>
  <c r="AA136" i="13"/>
  <c r="AA133" i="13"/>
  <c r="JB242" i="13"/>
  <c r="JB244" i="13" s="1"/>
  <c r="JB260" i="13" s="1"/>
  <c r="ID242" i="13"/>
  <c r="ID244" i="13" s="1"/>
  <c r="ID260" i="13" s="1"/>
  <c r="QC242" i="13"/>
  <c r="QC244" i="13" s="1"/>
  <c r="QC260" i="13" s="1"/>
  <c r="HX242" i="13"/>
  <c r="HX244" i="13" s="1"/>
  <c r="HX260" i="13" s="1"/>
  <c r="QH315" i="13"/>
  <c r="IA133" i="13"/>
  <c r="IA136" i="13"/>
  <c r="LZ189" i="13"/>
  <c r="JV238" i="13"/>
  <c r="JJ242" i="13"/>
  <c r="GW274" i="13"/>
  <c r="GW273" i="13"/>
  <c r="GW264" i="13"/>
  <c r="CY137" i="13"/>
  <c r="CY128" i="13"/>
  <c r="CY138" i="13"/>
  <c r="PV136" i="13"/>
  <c r="PV133" i="13"/>
  <c r="P173" i="13"/>
  <c r="EZ167" i="13"/>
  <c r="GH242" i="13"/>
  <c r="GH244" i="13" s="1"/>
  <c r="GH260" i="13" s="1"/>
  <c r="NP156" i="13"/>
  <c r="EJ274" i="13"/>
  <c r="EJ273" i="13"/>
  <c r="EJ264" i="13"/>
  <c r="HH242" i="13"/>
  <c r="HH244" i="13" s="1"/>
  <c r="HH260" i="13" s="1"/>
  <c r="QF244" i="13"/>
  <c r="QF260" i="13" s="1"/>
  <c r="AD173" i="13"/>
  <c r="BB242" i="13"/>
  <c r="BB244" i="13" s="1"/>
  <c r="BB260" i="13" s="1"/>
  <c r="CH201" i="13"/>
  <c r="HR256" i="13"/>
  <c r="HN242" i="13"/>
  <c r="HN244" i="13" s="1"/>
  <c r="HN260" i="13" s="1"/>
  <c r="KS133" i="13"/>
  <c r="KS136" i="13"/>
  <c r="CL133" i="13"/>
  <c r="CL136" i="13"/>
  <c r="KR133" i="13"/>
  <c r="KR136" i="13"/>
  <c r="CM242" i="13"/>
  <c r="CM244" i="13" s="1"/>
  <c r="CM260" i="13" s="1"/>
  <c r="IE136" i="13"/>
  <c r="IE133" i="13"/>
  <c r="Z136" i="13"/>
  <c r="Z133" i="13"/>
  <c r="IP136" i="13"/>
  <c r="IP133" i="13"/>
  <c r="AR256" i="13"/>
  <c r="AR167" i="13"/>
  <c r="BT256" i="13"/>
  <c r="BH244" i="13"/>
  <c r="BH260" i="13" s="1"/>
  <c r="BT156" i="13"/>
  <c r="OR314" i="13"/>
  <c r="OD108" i="13"/>
  <c r="OD124" i="13" s="1"/>
  <c r="IQ136" i="13"/>
  <c r="IQ133" i="13"/>
  <c r="MR133" i="13"/>
  <c r="MR136" i="13"/>
  <c r="LF242" i="13"/>
  <c r="LF244" i="13" s="1"/>
  <c r="LF260" i="13" s="1"/>
  <c r="GG242" i="13"/>
  <c r="GG244" i="13" s="1"/>
  <c r="GG260" i="13" s="1"/>
  <c r="QQ242" i="13"/>
  <c r="QQ244" i="13" s="1"/>
  <c r="QQ260" i="13" s="1"/>
  <c r="FY242" i="13"/>
  <c r="FY244" i="13" s="1"/>
  <c r="FY260" i="13" s="1"/>
  <c r="Y242" i="13"/>
  <c r="Y244" i="13" s="1"/>
  <c r="Y260" i="13" s="1"/>
  <c r="DO242" i="13"/>
  <c r="DO244" i="13" s="1"/>
  <c r="DO260" i="13" s="1"/>
  <c r="FN189" i="13"/>
  <c r="MX244" i="13"/>
  <c r="MX260" i="13" s="1"/>
  <c r="HR290" i="13"/>
  <c r="HR293" i="13" s="1"/>
  <c r="QN136" i="13"/>
  <c r="QN133" i="13"/>
  <c r="BT314" i="13"/>
  <c r="BT315" i="13" s="1"/>
  <c r="BL133" i="13"/>
  <c r="BL136" i="13"/>
  <c r="CG242" i="13"/>
  <c r="CG244" i="13" s="1"/>
  <c r="CG260" i="13" s="1"/>
  <c r="PY273" i="13"/>
  <c r="PY274" i="13"/>
  <c r="PY264" i="13"/>
  <c r="EI242" i="13"/>
  <c r="EI244" i="13" s="1"/>
  <c r="EI260" i="13" s="1"/>
  <c r="DW136" i="13"/>
  <c r="DW133" i="13"/>
  <c r="OR108" i="13"/>
  <c r="OR124" i="13" s="1"/>
  <c r="FP242" i="13"/>
  <c r="FP244" i="13" s="1"/>
  <c r="FP260" i="13" s="1"/>
  <c r="GB238" i="13"/>
  <c r="IF226" i="13"/>
  <c r="JH173" i="13"/>
  <c r="OR201" i="13"/>
  <c r="OH136" i="13"/>
  <c r="OH133" i="13"/>
  <c r="NK136" i="13"/>
  <c r="NK133" i="13"/>
  <c r="L133" i="13"/>
  <c r="L136" i="13"/>
  <c r="FE242" i="13"/>
  <c r="FE244" i="13" s="1"/>
  <c r="FE260" i="13" s="1"/>
  <c r="QA242" i="13"/>
  <c r="QA244" i="13" s="1"/>
  <c r="QA260" i="13" s="1"/>
  <c r="BR242" i="13"/>
  <c r="BR244" i="13" s="1"/>
  <c r="BR260" i="13" s="1"/>
  <c r="HB244" i="13"/>
  <c r="HB260" i="13" s="1"/>
  <c r="KR242" i="13"/>
  <c r="EX244" i="13"/>
  <c r="EX260" i="13" s="1"/>
  <c r="CU242" i="13"/>
  <c r="CU244" i="13" s="1"/>
  <c r="CU260" i="13" s="1"/>
  <c r="LC242" i="13"/>
  <c r="LC244" i="13" s="1"/>
  <c r="LC260" i="13" s="1"/>
  <c r="H242" i="13"/>
  <c r="H244" i="13" s="1"/>
  <c r="H260" i="13" s="1"/>
  <c r="H274" i="13" s="1"/>
  <c r="ER242" i="13"/>
  <c r="ER244" i="13" s="1"/>
  <c r="ER260" i="13" s="1"/>
  <c r="GP173" i="13"/>
  <c r="QH303" i="13"/>
  <c r="BE133" i="13"/>
  <c r="BE136" i="13"/>
  <c r="D242" i="13"/>
  <c r="D244" i="13" s="1"/>
  <c r="D260" i="13" s="1"/>
  <c r="BJ136" i="13"/>
  <c r="BJ133" i="13"/>
  <c r="QH238" i="13"/>
  <c r="PV242" i="13"/>
  <c r="PV244" i="13" s="1"/>
  <c r="PV260" i="13" s="1"/>
  <c r="EL314" i="13"/>
  <c r="EL315" i="13" s="1"/>
  <c r="JB133" i="13"/>
  <c r="JB136" i="13"/>
  <c r="DO136" i="13"/>
  <c r="DO133" i="13"/>
  <c r="AZ136" i="13"/>
  <c r="AZ133" i="13"/>
  <c r="IF315" i="13"/>
  <c r="OR238" i="13"/>
  <c r="OF242" i="13"/>
  <c r="OF244" i="13" s="1"/>
  <c r="OF260" i="13" s="1"/>
  <c r="BR136" i="13"/>
  <c r="BR133" i="13"/>
  <c r="U244" i="13"/>
  <c r="U260" i="13" s="1"/>
  <c r="HI242" i="13"/>
  <c r="HI244" i="13" s="1"/>
  <c r="HI260" i="13" s="1"/>
  <c r="M242" i="13"/>
  <c r="M244" i="13" s="1"/>
  <c r="M260" i="13" s="1"/>
  <c r="BL242" i="13"/>
  <c r="BL244" i="13" s="1"/>
  <c r="BL260" i="13" s="1"/>
  <c r="FN303" i="13"/>
  <c r="GP256" i="13"/>
  <c r="OD238" i="13"/>
  <c r="NR242" i="13"/>
  <c r="NR244" i="13" s="1"/>
  <c r="NR260" i="13" s="1"/>
  <c r="QH256" i="13"/>
  <c r="O136" i="13"/>
  <c r="O133" i="13"/>
  <c r="IF256" i="13"/>
  <c r="OR173" i="13"/>
  <c r="BB133" i="13"/>
  <c r="BB136" i="13"/>
  <c r="LE242" i="13"/>
  <c r="LE244" i="13" s="1"/>
  <c r="LE260" i="13" s="1"/>
  <c r="OK242" i="13"/>
  <c r="OK244" i="13" s="1"/>
  <c r="OK260" i="13" s="1"/>
  <c r="HU274" i="13"/>
  <c r="HU264" i="13"/>
  <c r="HU273" i="13"/>
  <c r="U133" i="13"/>
  <c r="U136" i="13"/>
  <c r="CJ244" i="13"/>
  <c r="CJ260" i="13" s="1"/>
  <c r="CV156" i="13"/>
  <c r="ER136" i="13"/>
  <c r="ER133" i="13"/>
  <c r="MQ128" i="13"/>
  <c r="MQ137" i="13"/>
  <c r="MQ138" i="13"/>
  <c r="FN226" i="13"/>
  <c r="NB303" i="13"/>
  <c r="OK136" i="13"/>
  <c r="OK133" i="13"/>
  <c r="QR133" i="13"/>
  <c r="QR136" i="13"/>
  <c r="BQ136" i="13"/>
  <c r="BQ133" i="13"/>
  <c r="IF167" i="13"/>
  <c r="CH13" i="13"/>
  <c r="BY242" i="13"/>
  <c r="BY244" i="13" s="1"/>
  <c r="BY260" i="13" s="1"/>
  <c r="CH314" i="13"/>
  <c r="CH315" i="13" s="1"/>
  <c r="CN133" i="13"/>
  <c r="CN136" i="13"/>
  <c r="PN136" i="13"/>
  <c r="PN133" i="13"/>
  <c r="DE133" i="13"/>
  <c r="DE136" i="13"/>
  <c r="JR133" i="13"/>
  <c r="JR136" i="13"/>
  <c r="DN133" i="13"/>
  <c r="DN136" i="13"/>
  <c r="HL136" i="13"/>
  <c r="HL133" i="13"/>
  <c r="CH173" i="13"/>
  <c r="ND133" i="13"/>
  <c r="ND136" i="13"/>
  <c r="OG272" i="13"/>
  <c r="OG269" i="13"/>
  <c r="NU133" i="13"/>
  <c r="NU136" i="13"/>
  <c r="NA133" i="13"/>
  <c r="NA136" i="13"/>
  <c r="DD136" i="13"/>
  <c r="DD133" i="13"/>
  <c r="KP136" i="13"/>
  <c r="KP133" i="13"/>
  <c r="OR315" i="13"/>
  <c r="O273" i="13"/>
  <c r="O264" i="13"/>
  <c r="DS273" i="13"/>
  <c r="DS264" i="13"/>
  <c r="DS274" i="13"/>
  <c r="BE244" i="13"/>
  <c r="BE260" i="13" s="1"/>
  <c r="DX201" i="13"/>
  <c r="CH226" i="13"/>
  <c r="FM133" i="13"/>
  <c r="FM136" i="13"/>
  <c r="PF128" i="13"/>
  <c r="PF137" i="13"/>
  <c r="PF138" i="13"/>
  <c r="GM242" i="13"/>
  <c r="GM244" i="13" s="1"/>
  <c r="GM260" i="13" s="1"/>
  <c r="PM244" i="13"/>
  <c r="PM260" i="13" s="1"/>
  <c r="HT133" i="13"/>
  <c r="HT136" i="13"/>
  <c r="QF136" i="13"/>
  <c r="QF133" i="13"/>
  <c r="P315" i="13"/>
  <c r="DX256" i="13"/>
  <c r="EZ256" i="13"/>
  <c r="HZ136" i="13"/>
  <c r="HZ133" i="13"/>
  <c r="HD137" i="13"/>
  <c r="HD128" i="13"/>
  <c r="HD138" i="13"/>
  <c r="IK244" i="13"/>
  <c r="IK260" i="13" s="1"/>
  <c r="JU274" i="13"/>
  <c r="JU273" i="13"/>
  <c r="JU264" i="13"/>
  <c r="LZ173" i="13"/>
  <c r="P226" i="13"/>
  <c r="CV256" i="13"/>
  <c r="LL303" i="13"/>
  <c r="LN244" i="13"/>
  <c r="LN260" i="13" s="1"/>
  <c r="LZ156" i="13"/>
  <c r="AC133" i="13"/>
  <c r="AC136" i="13"/>
  <c r="CQ136" i="13"/>
  <c r="CQ133" i="13"/>
  <c r="PZ244" i="13"/>
  <c r="PZ260" i="13" s="1"/>
  <c r="DA136" i="13"/>
  <c r="DA133" i="13"/>
  <c r="HZ242" i="13"/>
  <c r="HZ244" i="13" s="1"/>
  <c r="HZ260" i="13" s="1"/>
  <c r="MI244" i="13"/>
  <c r="MI260" i="13" s="1"/>
  <c r="DC242" i="13"/>
  <c r="DC244" i="13" s="1"/>
  <c r="DC260" i="13" s="1"/>
  <c r="PQ242" i="13"/>
  <c r="PQ244" i="13" s="1"/>
  <c r="PQ260" i="13" s="1"/>
  <c r="CB244" i="13"/>
  <c r="CB260" i="13" s="1"/>
  <c r="GA244" i="13"/>
  <c r="GA260" i="13" s="1"/>
  <c r="CH303" i="13"/>
  <c r="IT314" i="13"/>
  <c r="IT315" i="13" s="1"/>
  <c r="OM242" i="13"/>
  <c r="GP238" i="13"/>
  <c r="GD242" i="13"/>
  <c r="GD244" i="13" s="1"/>
  <c r="GD260" i="13" s="1"/>
  <c r="CH128" i="13"/>
  <c r="CH137" i="13"/>
  <c r="CH138" i="13"/>
  <c r="DM274" i="13"/>
  <c r="DM264" i="13"/>
  <c r="DM273" i="13"/>
  <c r="DT133" i="13"/>
  <c r="DT136" i="13"/>
  <c r="CX136" i="13"/>
  <c r="CX133" i="13"/>
  <c r="P256" i="13"/>
  <c r="HT244" i="13"/>
  <c r="HT260" i="13" s="1"/>
  <c r="IF156" i="13"/>
  <c r="MJ242" i="13"/>
  <c r="MJ244" i="13" s="1"/>
  <c r="MJ260" i="13" s="1"/>
  <c r="OR189" i="13"/>
  <c r="NS138" i="13"/>
  <c r="NS128" i="13"/>
  <c r="NS137" i="13"/>
  <c r="QP136" i="13"/>
  <c r="QP133" i="13"/>
  <c r="J242" i="13"/>
  <c r="J244" i="13" s="1"/>
  <c r="J260" i="13" s="1"/>
  <c r="MZ244" i="13"/>
  <c r="MZ260" i="13" s="1"/>
  <c r="AI242" i="13"/>
  <c r="AI244" i="13" s="1"/>
  <c r="AI260" i="13" s="1"/>
  <c r="CH167" i="13"/>
  <c r="FN156" i="13"/>
  <c r="JV256" i="13"/>
  <c r="JR242" i="13"/>
  <c r="JR244" i="13" s="1"/>
  <c r="JR260" i="13" s="1"/>
  <c r="OD201" i="13"/>
  <c r="OM244" i="13"/>
  <c r="OM260" i="13" s="1"/>
  <c r="MN290" i="13"/>
  <c r="MN293" i="13" s="1"/>
  <c r="EC133" i="13"/>
  <c r="EC136" i="13"/>
  <c r="JU133" i="13"/>
  <c r="JU136" i="13"/>
  <c r="AL133" i="13"/>
  <c r="AL136" i="13"/>
  <c r="EL108" i="13"/>
  <c r="EL124" i="13" s="1"/>
  <c r="NI133" i="13"/>
  <c r="NI136" i="13"/>
  <c r="QU242" i="13"/>
  <c r="QU244" i="13" s="1"/>
  <c r="QU260" i="13" s="1"/>
  <c r="KW136" i="13"/>
  <c r="KW133" i="13"/>
  <c r="MY242" i="13"/>
  <c r="GN136" i="13"/>
  <c r="GN133" i="13"/>
  <c r="IW137" i="13"/>
  <c r="IW128" i="13"/>
  <c r="IW138" i="13"/>
  <c r="FY136" i="13"/>
  <c r="FY133" i="13"/>
  <c r="EZ303" i="13"/>
  <c r="JD244" i="13"/>
  <c r="JD260" i="13" s="1"/>
  <c r="OR303" i="13"/>
  <c r="PT256" i="13"/>
  <c r="BC133" i="13"/>
  <c r="BC136" i="13"/>
  <c r="BA136" i="13"/>
  <c r="BA133" i="13"/>
  <c r="CV137" i="13"/>
  <c r="MS242" i="13"/>
  <c r="MS244" i="13" s="1"/>
  <c r="MS260" i="13" s="1"/>
  <c r="KR244" i="13"/>
  <c r="KR260" i="13" s="1"/>
  <c r="DE242" i="13"/>
  <c r="DE244" i="13" s="1"/>
  <c r="DE260" i="13" s="1"/>
  <c r="NG244" i="13"/>
  <c r="NG260" i="13" s="1"/>
  <c r="Z242" i="13"/>
  <c r="Z244" i="13" s="1"/>
  <c r="Z260" i="13" s="1"/>
  <c r="FN314" i="13"/>
  <c r="FN315" i="13" s="1"/>
  <c r="JJ244" i="13"/>
  <c r="JJ260" i="13" s="1"/>
  <c r="JV156" i="13"/>
  <c r="OD256" i="13"/>
  <c r="OD167" i="13"/>
  <c r="QH167" i="13"/>
  <c r="OA242" i="13"/>
  <c r="OA244" i="13" s="1"/>
  <c r="OA260" i="13" s="1"/>
  <c r="NM242" i="13"/>
  <c r="OD189" i="13"/>
  <c r="MY244" i="13"/>
  <c r="MY260" i="13" s="1"/>
  <c r="CC133" i="13"/>
  <c r="CC136" i="13"/>
  <c r="MG136" i="13"/>
  <c r="MG133" i="13"/>
  <c r="L242" i="13"/>
  <c r="L244" i="13" s="1"/>
  <c r="L260" i="13" s="1"/>
  <c r="DB242" i="13"/>
  <c r="DB244" i="13" s="1"/>
  <c r="DB260" i="13" s="1"/>
  <c r="MN314" i="13"/>
  <c r="MN315" i="13" s="1"/>
  <c r="QV314" i="13"/>
  <c r="QV201" i="13"/>
  <c r="JQ136" i="13"/>
  <c r="JQ133" i="13"/>
  <c r="AK133" i="13"/>
  <c r="AK136" i="13"/>
  <c r="BD242" i="13"/>
  <c r="MH242" i="13"/>
  <c r="MH244" i="13" s="1"/>
  <c r="MH260" i="13" s="1"/>
  <c r="OV242" i="13"/>
  <c r="OV244" i="13" s="1"/>
  <c r="OV260" i="13" s="1"/>
  <c r="HR156" i="13"/>
  <c r="HQ242" i="13"/>
  <c r="HQ244" i="13" s="1"/>
  <c r="HQ260" i="13" s="1"/>
  <c r="R242" i="13"/>
  <c r="R244" i="13" s="1"/>
  <c r="R260" i="13" s="1"/>
  <c r="HR315" i="13"/>
  <c r="KX201" i="13"/>
  <c r="PK136" i="13"/>
  <c r="PK133" i="13"/>
  <c r="NM136" i="13"/>
  <c r="NM133" i="13"/>
  <c r="JH189" i="13"/>
  <c r="JL136" i="13"/>
  <c r="JL133" i="13"/>
  <c r="JA133" i="13"/>
  <c r="JA136" i="13"/>
  <c r="CT133" i="13"/>
  <c r="CT136" i="13"/>
  <c r="F133" i="13"/>
  <c r="F136" i="13"/>
  <c r="EH136" i="13"/>
  <c r="EH133" i="13"/>
  <c r="MP136" i="13"/>
  <c r="MP133" i="13"/>
  <c r="BT303" i="13"/>
  <c r="IF173" i="13"/>
  <c r="OR167" i="13"/>
  <c r="IR133" i="13"/>
  <c r="IR136" i="13"/>
  <c r="GN242" i="13"/>
  <c r="GN244" i="13" s="1"/>
  <c r="GN260" i="13" s="1"/>
  <c r="LI242" i="13"/>
  <c r="LI244" i="13" s="1"/>
  <c r="LI260" i="13" s="1"/>
  <c r="OI242" i="13"/>
  <c r="OI244" i="13" s="1"/>
  <c r="OI260" i="13" s="1"/>
  <c r="EL238" i="13"/>
  <c r="DZ242" i="13"/>
  <c r="DZ244" i="13" s="1"/>
  <c r="DZ260" i="13" s="1"/>
  <c r="KX303" i="13"/>
  <c r="NB173" i="13"/>
  <c r="OD303" i="13"/>
  <c r="BF108" i="13"/>
  <c r="BF124" i="13" s="1"/>
  <c r="MX136" i="13"/>
  <c r="MX133" i="13"/>
  <c r="KZ244" i="13"/>
  <c r="KZ260" i="13" s="1"/>
  <c r="LL156" i="13"/>
  <c r="PH244" i="13"/>
  <c r="PH260" i="13" s="1"/>
  <c r="PT156" i="13"/>
  <c r="HQ136" i="13"/>
  <c r="HQ133" i="13"/>
  <c r="DU136" i="13"/>
  <c r="DU133" i="13"/>
  <c r="LU133" i="13"/>
  <c r="LU136" i="13"/>
  <c r="JK274" i="13"/>
  <c r="JK273" i="13"/>
  <c r="JK264" i="13"/>
  <c r="LB133" i="13"/>
  <c r="LB136" i="13"/>
  <c r="MD133" i="13"/>
  <c r="MD136" i="13"/>
  <c r="PC133" i="13"/>
  <c r="PC136" i="13"/>
  <c r="DV133" i="13"/>
  <c r="DV136" i="13"/>
  <c r="PA133" i="13"/>
  <c r="PA136" i="13"/>
  <c r="CM136" i="13"/>
  <c r="CM133" i="13"/>
  <c r="EN133" i="13"/>
  <c r="EN136" i="13"/>
  <c r="ON136" i="13"/>
  <c r="ON133" i="13"/>
  <c r="OB136" i="13"/>
  <c r="OB133" i="13"/>
  <c r="CE133" i="13"/>
  <c r="CE136" i="13"/>
  <c r="QT133" i="13"/>
  <c r="QT136" i="13"/>
  <c r="I136" i="13"/>
  <c r="I133" i="13"/>
  <c r="NP238" i="13"/>
  <c r="NP242" i="13" s="1"/>
  <c r="ND242" i="13"/>
  <c r="ND244" i="13" s="1"/>
  <c r="ND260" i="13" s="1"/>
  <c r="OR226" i="13"/>
  <c r="PY136" i="13"/>
  <c r="PY133" i="13"/>
  <c r="E293" i="13"/>
  <c r="GS138" i="13"/>
  <c r="GS137" i="13"/>
  <c r="GS128" i="13"/>
  <c r="JT244" i="13"/>
  <c r="JT260" i="13" s="1"/>
  <c r="NK242" i="13"/>
  <c r="NK244" i="13" s="1"/>
  <c r="NK260" i="13" s="1"/>
  <c r="KQ244" i="13"/>
  <c r="KQ260" i="13" s="1"/>
  <c r="CH256" i="13"/>
  <c r="EL226" i="13"/>
  <c r="HR226" i="13"/>
  <c r="KX173" i="13"/>
  <c r="LZ256" i="13"/>
  <c r="NZ242" i="13"/>
  <c r="NZ244" i="13" s="1"/>
  <c r="NZ260" i="13" s="1"/>
  <c r="X244" i="13"/>
  <c r="X260" i="13" s="1"/>
  <c r="FN173" i="13"/>
  <c r="DM138" i="13"/>
  <c r="DM137" i="13"/>
  <c r="DM128" i="13"/>
  <c r="AF133" i="13"/>
  <c r="AF136" i="13"/>
  <c r="HO242" i="13"/>
  <c r="HO244" i="13" s="1"/>
  <c r="HO260" i="13" s="1"/>
  <c r="BO136" i="13"/>
  <c r="BO133" i="13"/>
  <c r="G136" i="13"/>
  <c r="G133" i="13"/>
  <c r="QG136" i="13"/>
  <c r="QG133" i="13"/>
  <c r="NM244" i="13"/>
  <c r="NM260" i="13" s="1"/>
  <c r="AC244" i="13"/>
  <c r="AC260" i="13" s="1"/>
  <c r="QB244" i="13"/>
  <c r="QB260" i="13" s="1"/>
  <c r="CH189" i="13"/>
  <c r="DJ238" i="13"/>
  <c r="CX242" i="13"/>
  <c r="CX244" i="13" s="1"/>
  <c r="CX260" i="13" s="1"/>
  <c r="KX156" i="13"/>
  <c r="AQ136" i="13"/>
  <c r="AQ133" i="13"/>
  <c r="PT167" i="13"/>
  <c r="DJ256" i="13"/>
  <c r="GP128" i="13"/>
  <c r="GP137" i="13"/>
  <c r="GP138" i="13"/>
  <c r="AN133" i="13"/>
  <c r="AN136" i="13"/>
  <c r="DG242" i="13"/>
  <c r="DG244" i="13" s="1"/>
  <c r="DG260" i="13" s="1"/>
  <c r="CV173" i="13"/>
  <c r="EZ189" i="13"/>
  <c r="HD314" i="13"/>
  <c r="HD315" i="13" s="1"/>
  <c r="KJ173" i="13"/>
  <c r="MN238" i="13"/>
  <c r="MB242" i="13"/>
  <c r="MB244" i="13" s="1"/>
  <c r="MB260" i="13" s="1"/>
  <c r="QV189" i="13"/>
  <c r="DI136" i="13"/>
  <c r="DI133" i="13"/>
  <c r="K133" i="13"/>
  <c r="K136" i="13"/>
  <c r="HJ133" i="13"/>
  <c r="HJ136" i="13"/>
  <c r="IR244" i="13"/>
  <c r="IR260" i="13" s="1"/>
  <c r="LP244" i="13"/>
  <c r="LP260" i="13" s="1"/>
  <c r="GY244" i="13"/>
  <c r="GY260" i="13" s="1"/>
  <c r="NA244" i="13"/>
  <c r="NA260" i="13" s="1"/>
  <c r="NW242" i="13"/>
  <c r="NW244" i="13" s="1"/>
  <c r="NW260" i="13" s="1"/>
  <c r="FH242" i="13"/>
  <c r="FH244" i="13" s="1"/>
  <c r="FH260" i="13" s="1"/>
  <c r="LT242" i="13"/>
  <c r="LT244" i="13" s="1"/>
  <c r="LT260" i="13" s="1"/>
  <c r="AQ242" i="13"/>
  <c r="AQ244" i="13" s="1"/>
  <c r="AQ260" i="13" s="1"/>
  <c r="EU136" i="13"/>
  <c r="EU133" i="13"/>
  <c r="HW136" i="13"/>
  <c r="HW133" i="13"/>
  <c r="GP315" i="13"/>
  <c r="ES242" i="13"/>
  <c r="ES244" i="13" s="1"/>
  <c r="ES260" i="13" s="1"/>
  <c r="EZ173" i="13"/>
  <c r="HD226" i="13"/>
  <c r="LL314" i="13"/>
  <c r="LL315" i="13" s="1"/>
  <c r="MN167" i="13"/>
  <c r="IZ136" i="13"/>
  <c r="IZ133" i="13"/>
  <c r="IC136" i="13"/>
  <c r="IC133" i="13"/>
  <c r="CK138" i="13"/>
  <c r="CK137" i="13"/>
  <c r="CK128" i="13"/>
  <c r="MZ133" i="13"/>
  <c r="MZ136" i="13"/>
  <c r="BX242" i="13"/>
  <c r="BX244" i="13" s="1"/>
  <c r="BX260" i="13" s="1"/>
  <c r="FD244" i="13"/>
  <c r="FD260" i="13" s="1"/>
  <c r="BQ242" i="13"/>
  <c r="BQ244" i="13" s="1"/>
  <c r="BQ260" i="13" s="1"/>
  <c r="IX242" i="13"/>
  <c r="IX244" i="13" s="1"/>
  <c r="IX260" i="13" s="1"/>
  <c r="IO242" i="13"/>
  <c r="IO244" i="13" s="1"/>
  <c r="IO260" i="13" s="1"/>
  <c r="LU242" i="13"/>
  <c r="LU244" i="13" s="1"/>
  <c r="LU260" i="13" s="1"/>
  <c r="CH238" i="13"/>
  <c r="CH242" i="13" s="1"/>
  <c r="BV242" i="13"/>
  <c r="DJ167" i="13"/>
  <c r="EW136" i="13"/>
  <c r="EW133" i="13"/>
  <c r="GD136" i="13"/>
  <c r="GD133" i="13"/>
  <c r="OB242" i="13"/>
  <c r="OB244" i="13" s="1"/>
  <c r="OB260" i="13" s="1"/>
  <c r="HR238" i="13"/>
  <c r="HF242" i="13"/>
  <c r="HF244" i="13" s="1"/>
  <c r="HF260" i="13" s="1"/>
  <c r="NV136" i="13"/>
  <c r="NV133" i="13"/>
  <c r="V242" i="13"/>
  <c r="V244" i="13" s="1"/>
  <c r="V260" i="13" s="1"/>
  <c r="AX242" i="13"/>
  <c r="AX244" i="13" s="1"/>
  <c r="AX260" i="13" s="1"/>
  <c r="JH256" i="13"/>
  <c r="QV315" i="13"/>
  <c r="IJ133" i="13"/>
  <c r="IJ136" i="13"/>
  <c r="T244" i="13"/>
  <c r="T260" i="13" s="1"/>
  <c r="BD244" i="13"/>
  <c r="BD260" i="13" s="1"/>
  <c r="DH244" i="13"/>
  <c r="DH260" i="13" s="1"/>
  <c r="BF201" i="13"/>
  <c r="BV244" i="13"/>
  <c r="BV260" i="13" s="1"/>
  <c r="CH156" i="13"/>
  <c r="DP242" i="13"/>
  <c r="DP244" i="13" s="1"/>
  <c r="DP260" i="13" s="1"/>
  <c r="KB242" i="13"/>
  <c r="KB244" i="13" s="1"/>
  <c r="KB260" i="13" s="1"/>
  <c r="NH242" i="13"/>
  <c r="NH244" i="13" s="1"/>
  <c r="NH260" i="13" s="1"/>
  <c r="MS133" i="13"/>
  <c r="MS136" i="13"/>
  <c r="PX136" i="13"/>
  <c r="PX133" i="13"/>
  <c r="HD173" i="13"/>
  <c r="IK133" i="13"/>
  <c r="IK136" i="13"/>
  <c r="MY136" i="13"/>
  <c r="MY133" i="13"/>
  <c r="GP226" i="13"/>
  <c r="AK242" i="13"/>
  <c r="AK244" i="13" s="1"/>
  <c r="AK260" i="13" s="1"/>
  <c r="HY242" i="13"/>
  <c r="HY244" i="13" s="1"/>
  <c r="HY260" i="13" s="1"/>
  <c r="KE136" i="13"/>
  <c r="KE133" i="13"/>
  <c r="EK133" i="13"/>
  <c r="EK136" i="13"/>
  <c r="GW136" i="13"/>
  <c r="GW133" i="13"/>
  <c r="GB189" i="13"/>
  <c r="J136" i="13"/>
  <c r="J133" i="13"/>
  <c r="AT133" i="13"/>
  <c r="AT136" i="13"/>
  <c r="QQ133" i="13"/>
  <c r="QQ136" i="13"/>
  <c r="ET242" i="13"/>
  <c r="ET244" i="13" s="1"/>
  <c r="ET260" i="13" s="1"/>
  <c r="EC242" i="13"/>
  <c r="EC244" i="13" s="1"/>
  <c r="EC260" i="13" s="1"/>
  <c r="KW242" i="13"/>
  <c r="KW244" i="13" s="1"/>
  <c r="KW260" i="13" s="1"/>
  <c r="IC242" i="13"/>
  <c r="IC244" i="13" s="1"/>
  <c r="IC260" i="13" s="1"/>
  <c r="LB242" i="13"/>
  <c r="LB244" i="13" s="1"/>
  <c r="LB260" i="13" s="1"/>
  <c r="KX189" i="13"/>
  <c r="LZ314" i="13"/>
  <c r="LZ315" i="13" s="1"/>
  <c r="FN290" i="13"/>
  <c r="FN293" i="13" s="1"/>
  <c r="AU138" i="13"/>
  <c r="AU128" i="13"/>
  <c r="AU137" i="13"/>
  <c r="CV290" i="13"/>
  <c r="CV293" i="13" s="1"/>
  <c r="HD189" i="13"/>
  <c r="MN303" i="13"/>
  <c r="AD108" i="13"/>
  <c r="AD124" i="13" s="1"/>
  <c r="GU136" i="13"/>
  <c r="GU133" i="13"/>
  <c r="QJ133" i="13"/>
  <c r="QJ136" i="13"/>
  <c r="MI133" i="13"/>
  <c r="MI136" i="13"/>
  <c r="MK136" i="13"/>
  <c r="MK133" i="13"/>
  <c r="QE136" i="13"/>
  <c r="QE133" i="13"/>
  <c r="EJ133" i="13"/>
  <c r="EJ136" i="13"/>
  <c r="HC136" i="13"/>
  <c r="HC133" i="13"/>
  <c r="JY274" i="13"/>
  <c r="JY273" i="13"/>
  <c r="JY264" i="13"/>
  <c r="FD136" i="13"/>
  <c r="FD133" i="13"/>
  <c r="OF136" i="13"/>
  <c r="OF133" i="13"/>
  <c r="MJ133" i="13"/>
  <c r="MJ136" i="13"/>
  <c r="NT136" i="13"/>
  <c r="NT133" i="13"/>
  <c r="NL133" i="13"/>
  <c r="NL136" i="13"/>
  <c r="PR133" i="13"/>
  <c r="PR136" i="13"/>
  <c r="HV133" i="13"/>
  <c r="HV136" i="13"/>
  <c r="DJ290" i="13"/>
  <c r="DJ293" i="13" s="1"/>
  <c r="HR242" i="13" l="1"/>
  <c r="HG274" i="13"/>
  <c r="HG264" i="13"/>
  <c r="HG273" i="13"/>
  <c r="QH242" i="13"/>
  <c r="QH244" i="13" s="1"/>
  <c r="QH260" i="13" s="1"/>
  <c r="JV242" i="13"/>
  <c r="JV244" i="13" s="1"/>
  <c r="JV260" i="13" s="1"/>
  <c r="MN242" i="13"/>
  <c r="CV138" i="13"/>
  <c r="FF274" i="13"/>
  <c r="FF273" i="13"/>
  <c r="FF264" i="13"/>
  <c r="GX264" i="13"/>
  <c r="GX274" i="13"/>
  <c r="GX273" i="13"/>
  <c r="DT264" i="13"/>
  <c r="DT273" i="13"/>
  <c r="DT274" i="13"/>
  <c r="BP264" i="13"/>
  <c r="BP274" i="13"/>
  <c r="BP273" i="13"/>
  <c r="FG273" i="13"/>
  <c r="FG264" i="13"/>
  <c r="FG274" i="13"/>
  <c r="KT274" i="13"/>
  <c r="KT264" i="13"/>
  <c r="KT273" i="13"/>
  <c r="LG274" i="13"/>
  <c r="LG273" i="13"/>
  <c r="LG264" i="13"/>
  <c r="PL264" i="13"/>
  <c r="PL274" i="13"/>
  <c r="PL273" i="13"/>
  <c r="PD273" i="13"/>
  <c r="PD274" i="13"/>
  <c r="KJ242" i="13"/>
  <c r="BT242" i="13"/>
  <c r="IT242" i="13"/>
  <c r="IT244" i="13" s="1"/>
  <c r="IT260" i="13" s="1"/>
  <c r="OD242" i="13"/>
  <c r="OD244" i="13" s="1"/>
  <c r="OD260" i="13" s="1"/>
  <c r="PD264" i="13"/>
  <c r="QM273" i="13"/>
  <c r="NN264" i="13"/>
  <c r="LU274" i="13"/>
  <c r="LU273" i="13"/>
  <c r="LU264" i="13"/>
  <c r="DO274" i="13"/>
  <c r="DO273" i="13"/>
  <c r="DO264" i="13"/>
  <c r="LS274" i="13"/>
  <c r="LS273" i="13"/>
  <c r="LS264" i="13"/>
  <c r="W274" i="13"/>
  <c r="W273" i="13"/>
  <c r="W264" i="13"/>
  <c r="HY274" i="13"/>
  <c r="HY273" i="13"/>
  <c r="HY264" i="13"/>
  <c r="AQ274" i="13"/>
  <c r="AQ273" i="13"/>
  <c r="AQ264" i="13"/>
  <c r="CX274" i="13"/>
  <c r="CX273" i="13"/>
  <c r="CX264" i="13"/>
  <c r="R274" i="13"/>
  <c r="R273" i="13"/>
  <c r="R264" i="13"/>
  <c r="L273" i="13"/>
  <c r="L264" i="13"/>
  <c r="L274" i="13"/>
  <c r="OA274" i="13"/>
  <c r="OA273" i="13"/>
  <c r="OA264" i="13"/>
  <c r="PQ274" i="13"/>
  <c r="PQ273" i="13"/>
  <c r="PQ264" i="13"/>
  <c r="BB273" i="13"/>
  <c r="BB264" i="13"/>
  <c r="BB274" i="13"/>
  <c r="CN274" i="13"/>
  <c r="CN273" i="13"/>
  <c r="CN264" i="13"/>
  <c r="MU274" i="13"/>
  <c r="MU273" i="13"/>
  <c r="MU264" i="13"/>
  <c r="AH274" i="13"/>
  <c r="AH273" i="13"/>
  <c r="AH264" i="13"/>
  <c r="OF274" i="13"/>
  <c r="OF273" i="13"/>
  <c r="OF264" i="13"/>
  <c r="DV274" i="13"/>
  <c r="DV273" i="13"/>
  <c r="DV264" i="13"/>
  <c r="BM274" i="13"/>
  <c r="BM264" i="13"/>
  <c r="BM273" i="13"/>
  <c r="ME274" i="13"/>
  <c r="ME273" i="13"/>
  <c r="ME264" i="13"/>
  <c r="AK273" i="13"/>
  <c r="AK264" i="13"/>
  <c r="AK274" i="13"/>
  <c r="IX274" i="13"/>
  <c r="IX273" i="13"/>
  <c r="IX264" i="13"/>
  <c r="DE274" i="13"/>
  <c r="DE273" i="13"/>
  <c r="DE264" i="13"/>
  <c r="GD274" i="13"/>
  <c r="GD264" i="13"/>
  <c r="GD273" i="13"/>
  <c r="DC273" i="13"/>
  <c r="DC274" i="13"/>
  <c r="DC264" i="13"/>
  <c r="PV274" i="13"/>
  <c r="PV273" i="13"/>
  <c r="PV264" i="13"/>
  <c r="BR274" i="13"/>
  <c r="BR273" i="13"/>
  <c r="BR264" i="13"/>
  <c r="FY274" i="13"/>
  <c r="FY273" i="13"/>
  <c r="FY264" i="13"/>
  <c r="PS274" i="13"/>
  <c r="PS264" i="13"/>
  <c r="PS273" i="13"/>
  <c r="JE274" i="13"/>
  <c r="JE273" i="13"/>
  <c r="JE264" i="13"/>
  <c r="CC273" i="13"/>
  <c r="CC274" i="13"/>
  <c r="CC264" i="13"/>
  <c r="AT273" i="13"/>
  <c r="AT264" i="13"/>
  <c r="AT274" i="13"/>
  <c r="CO274" i="13"/>
  <c r="CO273" i="13"/>
  <c r="CO264" i="13"/>
  <c r="ML274" i="13"/>
  <c r="ML273" i="13"/>
  <c r="ML264" i="13"/>
  <c r="MB274" i="13"/>
  <c r="MB273" i="13"/>
  <c r="MB264" i="13"/>
  <c r="IE274" i="13"/>
  <c r="IE273" i="13"/>
  <c r="IE264" i="13"/>
  <c r="MV274" i="13"/>
  <c r="MV273" i="13"/>
  <c r="MV264" i="13"/>
  <c r="KW274" i="13"/>
  <c r="KW273" i="13"/>
  <c r="KW264" i="13"/>
  <c r="AX274" i="13"/>
  <c r="AX273" i="13"/>
  <c r="AX264" i="13"/>
  <c r="LT274" i="13"/>
  <c r="LT264" i="13"/>
  <c r="LT273" i="13"/>
  <c r="ET274" i="13"/>
  <c r="ET273" i="13"/>
  <c r="ET264" i="13"/>
  <c r="V274" i="13"/>
  <c r="V264" i="13"/>
  <c r="V273" i="13"/>
  <c r="BQ274" i="13"/>
  <c r="BQ273" i="13"/>
  <c r="BQ264" i="13"/>
  <c r="AI274" i="13"/>
  <c r="AI273" i="13"/>
  <c r="AI264" i="13"/>
  <c r="M264" i="13"/>
  <c r="M273" i="13"/>
  <c r="M274" i="13"/>
  <c r="QA274" i="13"/>
  <c r="QA273" i="13"/>
  <c r="QA264" i="13"/>
  <c r="EI274" i="13"/>
  <c r="EI273" i="13"/>
  <c r="EI264" i="13"/>
  <c r="QQ274" i="13"/>
  <c r="QQ273" i="13"/>
  <c r="QQ264" i="13"/>
  <c r="HX274" i="13"/>
  <c r="HX273" i="13"/>
  <c r="HX264" i="13"/>
  <c r="OX274" i="13"/>
  <c r="OX273" i="13"/>
  <c r="OX264" i="13"/>
  <c r="BA274" i="13"/>
  <c r="BA273" i="13"/>
  <c r="BA264" i="13"/>
  <c r="LJ274" i="13"/>
  <c r="LJ273" i="13"/>
  <c r="LJ264" i="13"/>
  <c r="QD274" i="13"/>
  <c r="QD273" i="13"/>
  <c r="QD264" i="13"/>
  <c r="IB274" i="13"/>
  <c r="IB273" i="13"/>
  <c r="IB264" i="13"/>
  <c r="AA274" i="13"/>
  <c r="AA273" i="13"/>
  <c r="AA264" i="13"/>
  <c r="CL273" i="13"/>
  <c r="CL274" i="13"/>
  <c r="CL264" i="13"/>
  <c r="GR273" i="13"/>
  <c r="GR274" i="13"/>
  <c r="GR264" i="13"/>
  <c r="DZ274" i="13"/>
  <c r="DZ273" i="13"/>
  <c r="DZ264" i="13"/>
  <c r="FE274" i="13"/>
  <c r="FE273" i="13"/>
  <c r="FE264" i="13"/>
  <c r="HH274" i="13"/>
  <c r="HH273" i="13"/>
  <c r="HH264" i="13"/>
  <c r="IJ274" i="13"/>
  <c r="IJ273" i="13"/>
  <c r="IJ264" i="13"/>
  <c r="QP273" i="13"/>
  <c r="QP264" i="13"/>
  <c r="QP274" i="13"/>
  <c r="MP274" i="13"/>
  <c r="MP273" i="13"/>
  <c r="MP264" i="13"/>
  <c r="AZ274" i="13"/>
  <c r="AZ273" i="13"/>
  <c r="AZ264" i="13"/>
  <c r="LH273" i="13"/>
  <c r="LH264" i="13"/>
  <c r="LH274" i="13"/>
  <c r="JC274" i="13"/>
  <c r="JC264" i="13"/>
  <c r="JC273" i="13"/>
  <c r="QS274" i="13"/>
  <c r="QS264" i="13"/>
  <c r="QS273" i="13"/>
  <c r="PJ274" i="13"/>
  <c r="PJ273" i="13"/>
  <c r="PJ264" i="13"/>
  <c r="IC274" i="13"/>
  <c r="IC264" i="13"/>
  <c r="IC273" i="13"/>
  <c r="MJ274" i="13"/>
  <c r="MJ273" i="13"/>
  <c r="MJ264" i="13"/>
  <c r="BX274" i="13"/>
  <c r="BX273" i="13"/>
  <c r="BX264" i="13"/>
  <c r="HO274" i="13"/>
  <c r="HO273" i="13"/>
  <c r="HO264" i="13"/>
  <c r="OV274" i="13"/>
  <c r="OV273" i="13"/>
  <c r="OV264" i="13"/>
  <c r="LC274" i="13"/>
  <c r="LC264" i="13"/>
  <c r="LC273" i="13"/>
  <c r="LF274" i="13"/>
  <c r="LF273" i="13"/>
  <c r="LF264" i="13"/>
  <c r="CS273" i="13"/>
  <c r="CS264" i="13"/>
  <c r="CS274" i="13"/>
  <c r="NV274" i="13"/>
  <c r="NV273" i="13"/>
  <c r="NV264" i="13"/>
  <c r="AL273" i="13"/>
  <c r="AL274" i="13"/>
  <c r="AL264" i="13"/>
  <c r="DU274" i="13"/>
  <c r="DU264" i="13"/>
  <c r="DU273" i="13"/>
  <c r="EK274" i="13"/>
  <c r="EK273" i="13"/>
  <c r="EK264" i="13"/>
  <c r="QJ274" i="13"/>
  <c r="QJ273" i="13"/>
  <c r="QJ264" i="13"/>
  <c r="LK274" i="13"/>
  <c r="LK264" i="13"/>
  <c r="LK273" i="13"/>
  <c r="KL274" i="13"/>
  <c r="KL264" i="13"/>
  <c r="KL273" i="13"/>
  <c r="DB273" i="13"/>
  <c r="DB264" i="13"/>
  <c r="DB274" i="13"/>
  <c r="MS274" i="13"/>
  <c r="MS273" i="13"/>
  <c r="MS264" i="13"/>
  <c r="DG274" i="13"/>
  <c r="DG273" i="13"/>
  <c r="DG264" i="13"/>
  <c r="NK274" i="13"/>
  <c r="NK264" i="13"/>
  <c r="NK273" i="13"/>
  <c r="OI274" i="13"/>
  <c r="OI273" i="13"/>
  <c r="OI264" i="13"/>
  <c r="MH274" i="13"/>
  <c r="MH273" i="13"/>
  <c r="MH264" i="13"/>
  <c r="LE274" i="13"/>
  <c r="LE273" i="13"/>
  <c r="LE264" i="13"/>
  <c r="D273" i="13"/>
  <c r="D264" i="13"/>
  <c r="D274" i="13"/>
  <c r="CU274" i="13"/>
  <c r="CU264" i="13"/>
  <c r="CU273" i="13"/>
  <c r="JM274" i="13"/>
  <c r="JM273" i="13"/>
  <c r="JM264" i="13"/>
  <c r="OL264" i="13"/>
  <c r="OL274" i="13"/>
  <c r="OL273" i="13"/>
  <c r="FB274" i="13"/>
  <c r="FB273" i="13"/>
  <c r="FB264" i="13"/>
  <c r="AW274" i="13"/>
  <c r="AW273" i="13"/>
  <c r="AW264" i="13"/>
  <c r="Z274" i="13"/>
  <c r="Z273" i="13"/>
  <c r="Z264" i="13"/>
  <c r="KD274" i="13"/>
  <c r="KD273" i="13"/>
  <c r="KD264" i="13"/>
  <c r="NW274" i="13"/>
  <c r="NW273" i="13"/>
  <c r="NW264" i="13"/>
  <c r="HZ273" i="13"/>
  <c r="HZ274" i="13"/>
  <c r="HZ264" i="13"/>
  <c r="NZ274" i="13"/>
  <c r="NZ273" i="13"/>
  <c r="NZ264" i="13"/>
  <c r="DP274" i="13"/>
  <c r="DP273" i="13"/>
  <c r="DP264" i="13"/>
  <c r="LI274" i="13"/>
  <c r="LI273" i="13"/>
  <c r="LI264" i="13"/>
  <c r="FP274" i="13"/>
  <c r="FP273" i="13"/>
  <c r="FP264" i="13"/>
  <c r="CM274" i="13"/>
  <c r="CM264" i="13"/>
  <c r="CM273" i="13"/>
  <c r="MD274" i="13"/>
  <c r="MD273" i="13"/>
  <c r="MD264" i="13"/>
  <c r="FX274" i="13"/>
  <c r="FX273" i="13"/>
  <c r="FX264" i="13"/>
  <c r="G273" i="13"/>
  <c r="G264" i="13"/>
  <c r="G274" i="13"/>
  <c r="JD274" i="13"/>
  <c r="JD273" i="13"/>
  <c r="JD264" i="13"/>
  <c r="HI273" i="13"/>
  <c r="HI264" i="13"/>
  <c r="HI274" i="13"/>
  <c r="OZ274" i="13"/>
  <c r="OZ273" i="13"/>
  <c r="OZ264" i="13"/>
  <c r="PX274" i="13"/>
  <c r="PX273" i="13"/>
  <c r="PX264" i="13"/>
  <c r="DJ133" i="13"/>
  <c r="DJ136" i="13"/>
  <c r="JN274" i="13"/>
  <c r="JN273" i="13"/>
  <c r="JN264" i="13"/>
  <c r="JA274" i="13"/>
  <c r="JA273" i="13"/>
  <c r="JA264" i="13"/>
  <c r="OT274" i="13"/>
  <c r="OT273" i="13"/>
  <c r="OT264" i="13"/>
  <c r="MW269" i="13"/>
  <c r="MW272" i="13"/>
  <c r="HC272" i="13"/>
  <c r="HC269" i="13"/>
  <c r="GU274" i="13"/>
  <c r="GU264" i="13"/>
  <c r="GU273" i="13"/>
  <c r="QG274" i="13"/>
  <c r="QG273" i="13"/>
  <c r="QG264" i="13"/>
  <c r="MQ272" i="13"/>
  <c r="MQ269" i="13"/>
  <c r="KM272" i="13"/>
  <c r="KM269" i="13"/>
  <c r="IZ272" i="13"/>
  <c r="IZ269" i="13"/>
  <c r="GF274" i="13"/>
  <c r="GF273" i="13"/>
  <c r="GF264" i="13"/>
  <c r="LO269" i="13"/>
  <c r="LO272" i="13"/>
  <c r="IS274" i="13"/>
  <c r="IS273" i="13"/>
  <c r="IS264" i="13"/>
  <c r="BO269" i="13"/>
  <c r="BO272" i="13"/>
  <c r="BY274" i="13"/>
  <c r="BY273" i="13"/>
  <c r="BY264" i="13"/>
  <c r="CY269" i="13"/>
  <c r="CY272" i="13"/>
  <c r="NH273" i="13"/>
  <c r="NH274" i="13"/>
  <c r="NH264" i="13"/>
  <c r="MF274" i="13"/>
  <c r="MF273" i="13"/>
  <c r="MF264" i="13"/>
  <c r="KS272" i="13"/>
  <c r="KS269" i="13"/>
  <c r="CZ274" i="13"/>
  <c r="CZ273" i="13"/>
  <c r="CZ264" i="13"/>
  <c r="DW274" i="13"/>
  <c r="DW273" i="13"/>
  <c r="DW264" i="13"/>
  <c r="JK133" i="13"/>
  <c r="JK136" i="13"/>
  <c r="LD272" i="13"/>
  <c r="LD269" i="13"/>
  <c r="QR272" i="13"/>
  <c r="QR269" i="13"/>
  <c r="CH244" i="13"/>
  <c r="CH260" i="13" s="1"/>
  <c r="OB274" i="13"/>
  <c r="OB264" i="13"/>
  <c r="OB273" i="13"/>
  <c r="CK133" i="13"/>
  <c r="CK136" i="13"/>
  <c r="QB274" i="13"/>
  <c r="QB264" i="13"/>
  <c r="QB273" i="13"/>
  <c r="BF137" i="13"/>
  <c r="BF128" i="13"/>
  <c r="BF138" i="13"/>
  <c r="MZ274" i="13"/>
  <c r="MZ273" i="13"/>
  <c r="MZ264" i="13"/>
  <c r="GP242" i="13"/>
  <c r="GP244" i="13" s="1"/>
  <c r="GP260" i="13" s="1"/>
  <c r="MI274" i="13"/>
  <c r="MI273" i="13"/>
  <c r="MI264" i="13"/>
  <c r="PM274" i="13"/>
  <c r="PM273" i="13"/>
  <c r="PM264" i="13"/>
  <c r="OK274" i="13"/>
  <c r="OK264" i="13"/>
  <c r="OK273" i="13"/>
  <c r="U273" i="13"/>
  <c r="U274" i="13"/>
  <c r="U264" i="13"/>
  <c r="GH274" i="13"/>
  <c r="GH273" i="13"/>
  <c r="GH264" i="13"/>
  <c r="GW269" i="13"/>
  <c r="GW272" i="13"/>
  <c r="GI272" i="13"/>
  <c r="GI269" i="13"/>
  <c r="JL274" i="13"/>
  <c r="JL264" i="13"/>
  <c r="JL273" i="13"/>
  <c r="HU136" i="13"/>
  <c r="HU133" i="13"/>
  <c r="EH274" i="13"/>
  <c r="EH273" i="13"/>
  <c r="EH264" i="13"/>
  <c r="IH274" i="13"/>
  <c r="IH273" i="13"/>
  <c r="IH264" i="13"/>
  <c r="LZ242" i="13"/>
  <c r="EA272" i="13"/>
  <c r="EA269" i="13"/>
  <c r="NB244" i="13"/>
  <c r="NB260" i="13" s="1"/>
  <c r="AF274" i="13"/>
  <c r="AF273" i="13"/>
  <c r="AF264" i="13"/>
  <c r="E136" i="13"/>
  <c r="E133" i="13"/>
  <c r="QT264" i="13"/>
  <c r="QT274" i="13"/>
  <c r="QT273" i="13"/>
  <c r="IQ273" i="13"/>
  <c r="IQ264" i="13"/>
  <c r="IQ274" i="13"/>
  <c r="FT274" i="13"/>
  <c r="FT273" i="13"/>
  <c r="FT264" i="13"/>
  <c r="HW269" i="13"/>
  <c r="HW272" i="13"/>
  <c r="EO269" i="13"/>
  <c r="EO272" i="13"/>
  <c r="OG136" i="13"/>
  <c r="OG133" i="13"/>
  <c r="BS272" i="13"/>
  <c r="BS269" i="13"/>
  <c r="NN269" i="13"/>
  <c r="NN272" i="13"/>
  <c r="KP272" i="13"/>
  <c r="KP269" i="13"/>
  <c r="NL272" i="13"/>
  <c r="NL269" i="13"/>
  <c r="JP272" i="13"/>
  <c r="JP269" i="13"/>
  <c r="OO272" i="13"/>
  <c r="OO269" i="13"/>
  <c r="EP269" i="13"/>
  <c r="EP272" i="13"/>
  <c r="IF136" i="13"/>
  <c r="IF133" i="13"/>
  <c r="PB274" i="13"/>
  <c r="PB264" i="13"/>
  <c r="PB273" i="13"/>
  <c r="ER273" i="13"/>
  <c r="ER274" i="13"/>
  <c r="ER264" i="13"/>
  <c r="OD137" i="13"/>
  <c r="OD128" i="13"/>
  <c r="OD138" i="13"/>
  <c r="ND274" i="13"/>
  <c r="ND273" i="13"/>
  <c r="ND264" i="13"/>
  <c r="FJ274" i="13"/>
  <c r="FJ273" i="13"/>
  <c r="FJ264" i="13"/>
  <c r="NB137" i="13"/>
  <c r="NB128" i="13"/>
  <c r="NB138" i="13"/>
  <c r="AR136" i="13"/>
  <c r="AR133" i="13"/>
  <c r="NP136" i="13"/>
  <c r="NP133" i="13"/>
  <c r="KV274" i="13"/>
  <c r="KV273" i="13"/>
  <c r="KV264" i="13"/>
  <c r="PT133" i="13"/>
  <c r="PT136" i="13"/>
  <c r="LA133" i="13"/>
  <c r="LA136" i="13"/>
  <c r="FN136" i="13"/>
  <c r="FN133" i="13"/>
  <c r="K273" i="13"/>
  <c r="K264" i="13"/>
  <c r="BT133" i="13"/>
  <c r="BT136" i="13"/>
  <c r="BK273" i="13"/>
  <c r="BK274" i="13"/>
  <c r="BK264" i="13"/>
  <c r="PF242" i="13"/>
  <c r="BW272" i="13"/>
  <c r="BW269" i="13"/>
  <c r="H273" i="13"/>
  <c r="H264" i="13"/>
  <c r="HQ273" i="13"/>
  <c r="HQ274" i="13"/>
  <c r="HQ264" i="13"/>
  <c r="KF274" i="13"/>
  <c r="KF273" i="13"/>
  <c r="KF264" i="13"/>
  <c r="FG269" i="13"/>
  <c r="FG272" i="13"/>
  <c r="HP272" i="13"/>
  <c r="HP269" i="13"/>
  <c r="IO274" i="13"/>
  <c r="IO273" i="13"/>
  <c r="IO264" i="13"/>
  <c r="PO274" i="13"/>
  <c r="PO273" i="13"/>
  <c r="PO264" i="13"/>
  <c r="AU133" i="13"/>
  <c r="AU136" i="13"/>
  <c r="BV274" i="13"/>
  <c r="BV273" i="13"/>
  <c r="BV264" i="13"/>
  <c r="LP274" i="13"/>
  <c r="LP273" i="13"/>
  <c r="LP264" i="13"/>
  <c r="AC273" i="13"/>
  <c r="AC274" i="13"/>
  <c r="AC264" i="13"/>
  <c r="LB274" i="13"/>
  <c r="LB273" i="13"/>
  <c r="LB264" i="13"/>
  <c r="JR274" i="13"/>
  <c r="JR273" i="13"/>
  <c r="JR264" i="13"/>
  <c r="J273" i="13"/>
  <c r="J264" i="13"/>
  <c r="J274" i="13"/>
  <c r="LZ244" i="13"/>
  <c r="LZ260" i="13" s="1"/>
  <c r="PY272" i="13"/>
  <c r="PY269" i="13"/>
  <c r="GG274" i="13"/>
  <c r="GG273" i="13"/>
  <c r="GG264" i="13"/>
  <c r="BT244" i="13"/>
  <c r="BT260" i="13" s="1"/>
  <c r="QF274" i="13"/>
  <c r="QF273" i="13"/>
  <c r="QF264" i="13"/>
  <c r="PR274" i="13"/>
  <c r="PR273" i="13"/>
  <c r="PR264" i="13"/>
  <c r="NT274" i="13"/>
  <c r="NT264" i="13"/>
  <c r="NT273" i="13"/>
  <c r="KJ244" i="13"/>
  <c r="KJ260" i="13" s="1"/>
  <c r="PP273" i="13"/>
  <c r="PP264" i="13"/>
  <c r="PP274" i="13"/>
  <c r="AP274" i="13"/>
  <c r="AP273" i="13"/>
  <c r="AP264" i="13"/>
  <c r="OW274" i="13"/>
  <c r="OW273" i="13"/>
  <c r="OW264" i="13"/>
  <c r="HA272" i="13"/>
  <c r="HA269" i="13"/>
  <c r="IA272" i="13"/>
  <c r="IA269" i="13"/>
  <c r="AB273" i="13"/>
  <c r="AB264" i="13"/>
  <c r="AB274" i="13"/>
  <c r="JY136" i="13"/>
  <c r="JY133" i="13"/>
  <c r="DX242" i="13"/>
  <c r="DX244" i="13" s="1"/>
  <c r="DX260" i="13" s="1"/>
  <c r="II136" i="13"/>
  <c r="II133" i="13"/>
  <c r="LZ133" i="13"/>
  <c r="LZ136" i="13"/>
  <c r="AD242" i="13"/>
  <c r="AD244" i="13" s="1"/>
  <c r="AD260" i="13" s="1"/>
  <c r="AR242" i="13"/>
  <c r="AR244" i="13" s="1"/>
  <c r="AR260" i="13" s="1"/>
  <c r="JH242" i="13"/>
  <c r="JZ273" i="13"/>
  <c r="JZ264" i="13"/>
  <c r="JZ274" i="13"/>
  <c r="FQ136" i="13"/>
  <c r="FQ133" i="13"/>
  <c r="NY273" i="13"/>
  <c r="NY274" i="13"/>
  <c r="NY264" i="13"/>
  <c r="OQ274" i="13"/>
  <c r="OQ273" i="13"/>
  <c r="OQ264" i="13"/>
  <c r="OY274" i="13"/>
  <c r="OY273" i="13"/>
  <c r="OY264" i="13"/>
  <c r="GB133" i="13"/>
  <c r="GB136" i="13"/>
  <c r="I273" i="13"/>
  <c r="I264" i="13"/>
  <c r="I274" i="13"/>
  <c r="BW133" i="13"/>
  <c r="BW136" i="13"/>
  <c r="DA274" i="13"/>
  <c r="DA273" i="13"/>
  <c r="DA264" i="13"/>
  <c r="BI272" i="13"/>
  <c r="BI269" i="13"/>
  <c r="JQ272" i="13"/>
  <c r="JQ269" i="13"/>
  <c r="GK274" i="13"/>
  <c r="GK273" i="13"/>
  <c r="GK264" i="13"/>
  <c r="GX269" i="13"/>
  <c r="GX272" i="13"/>
  <c r="EV272" i="13"/>
  <c r="EV269" i="13"/>
  <c r="E272" i="13"/>
  <c r="E269" i="13"/>
  <c r="QV136" i="13"/>
  <c r="QV133" i="13"/>
  <c r="QM269" i="13"/>
  <c r="QM272" i="13"/>
  <c r="HR133" i="13"/>
  <c r="HR136" i="13"/>
  <c r="EE272" i="13"/>
  <c r="EE269" i="13"/>
  <c r="KM133" i="13"/>
  <c r="KM136" i="13"/>
  <c r="BP269" i="13"/>
  <c r="BP272" i="13"/>
  <c r="IR274" i="13"/>
  <c r="IR273" i="13"/>
  <c r="IR264" i="13"/>
  <c r="NM274" i="13"/>
  <c r="NM273" i="13"/>
  <c r="NM264" i="13"/>
  <c r="X274" i="13"/>
  <c r="X273" i="13"/>
  <c r="X264" i="13"/>
  <c r="KQ273" i="13"/>
  <c r="KQ274" i="13"/>
  <c r="KQ264" i="13"/>
  <c r="DM272" i="13"/>
  <c r="DM269" i="13"/>
  <c r="AM274" i="13"/>
  <c r="AM264" i="13"/>
  <c r="AM273" i="13"/>
  <c r="JX274" i="13"/>
  <c r="JX273" i="13"/>
  <c r="JX264" i="13"/>
  <c r="PC274" i="13"/>
  <c r="PC264" i="13"/>
  <c r="PC273" i="13"/>
  <c r="EX274" i="13"/>
  <c r="EX273" i="13"/>
  <c r="EX264" i="13"/>
  <c r="GB242" i="13"/>
  <c r="GB244" i="13" s="1"/>
  <c r="GB260" i="13" s="1"/>
  <c r="MX274" i="13"/>
  <c r="MX273" i="13"/>
  <c r="MX264" i="13"/>
  <c r="HN274" i="13"/>
  <c r="HN273" i="13"/>
  <c r="HN264" i="13"/>
  <c r="EJ272" i="13"/>
  <c r="EJ269" i="13"/>
  <c r="ID274" i="13"/>
  <c r="ID273" i="13"/>
  <c r="ID264" i="13"/>
  <c r="OH273" i="13"/>
  <c r="OH274" i="13"/>
  <c r="OH264" i="13"/>
  <c r="IL274" i="13"/>
  <c r="IL264" i="13"/>
  <c r="IL273" i="13"/>
  <c r="FC133" i="13"/>
  <c r="FC136" i="13"/>
  <c r="KA274" i="13"/>
  <c r="KA273" i="13"/>
  <c r="KA264" i="13"/>
  <c r="QK272" i="13"/>
  <c r="QK269" i="13"/>
  <c r="DL273" i="13"/>
  <c r="DL274" i="13"/>
  <c r="DL264" i="13"/>
  <c r="JH244" i="13"/>
  <c r="JH260" i="13" s="1"/>
  <c r="HM274" i="13"/>
  <c r="HM273" i="13"/>
  <c r="HM264" i="13"/>
  <c r="PW269" i="13"/>
  <c r="PW272" i="13"/>
  <c r="QE274" i="13"/>
  <c r="QE273" i="13"/>
  <c r="QE264" i="13"/>
  <c r="JH136" i="13"/>
  <c r="JH133" i="13"/>
  <c r="JG274" i="13"/>
  <c r="JG273" i="13"/>
  <c r="JG264" i="13"/>
  <c r="DD274" i="13"/>
  <c r="DD264" i="13"/>
  <c r="DD273" i="13"/>
  <c r="MN244" i="13"/>
  <c r="MN260" i="13" s="1"/>
  <c r="IT137" i="13"/>
  <c r="IT128" i="13"/>
  <c r="IT138" i="13"/>
  <c r="OU272" i="13"/>
  <c r="OU269" i="13"/>
  <c r="CE274" i="13"/>
  <c r="CE273" i="13"/>
  <c r="CE264" i="13"/>
  <c r="ON274" i="13"/>
  <c r="ON273" i="13"/>
  <c r="ON264" i="13"/>
  <c r="BC273" i="13"/>
  <c r="BC274" i="13"/>
  <c r="BC264" i="13"/>
  <c r="FI273" i="13"/>
  <c r="FI274" i="13"/>
  <c r="FI264" i="13"/>
  <c r="FN242" i="13"/>
  <c r="QV242" i="13"/>
  <c r="BJ274" i="13"/>
  <c r="BJ273" i="13"/>
  <c r="BJ264" i="13"/>
  <c r="KX242" i="13"/>
  <c r="KX244" i="13" s="1"/>
  <c r="KX260" i="13" s="1"/>
  <c r="IF242" i="13"/>
  <c r="IF244" i="13" s="1"/>
  <c r="IF260" i="13" s="1"/>
  <c r="DN272" i="13"/>
  <c r="DN269" i="13"/>
  <c r="LY272" i="13"/>
  <c r="LY269" i="13"/>
  <c r="EB272" i="13"/>
  <c r="EB269" i="13"/>
  <c r="MC272" i="13"/>
  <c r="MC269" i="13"/>
  <c r="DT272" i="13"/>
  <c r="DT269" i="13"/>
  <c r="GE272" i="13"/>
  <c r="GE269" i="13"/>
  <c r="NX272" i="13"/>
  <c r="NX269" i="13"/>
  <c r="DR272" i="13"/>
  <c r="DR269" i="13"/>
  <c r="MM269" i="13"/>
  <c r="MM272" i="13"/>
  <c r="QN269" i="13"/>
  <c r="QN272" i="13"/>
  <c r="PW136" i="13"/>
  <c r="PW133" i="13"/>
  <c r="NS272" i="13"/>
  <c r="NS269" i="13"/>
  <c r="MR272" i="13"/>
  <c r="MR269" i="13"/>
  <c r="P136" i="13"/>
  <c r="P133" i="13"/>
  <c r="MY273" i="13"/>
  <c r="MY274" i="13"/>
  <c r="MY264" i="13"/>
  <c r="CV133" i="13"/>
  <c r="CV136" i="13"/>
  <c r="OM274" i="13"/>
  <c r="OM273" i="13"/>
  <c r="OM264" i="13"/>
  <c r="JU272" i="13"/>
  <c r="JU269" i="13"/>
  <c r="O269" i="13"/>
  <c r="O272" i="13"/>
  <c r="CV13" i="13"/>
  <c r="NR274" i="13"/>
  <c r="NR273" i="13"/>
  <c r="NR264" i="13"/>
  <c r="NE136" i="13"/>
  <c r="NE133" i="13"/>
  <c r="PA274" i="13"/>
  <c r="PA273" i="13"/>
  <c r="PA264" i="13"/>
  <c r="II272" i="13"/>
  <c r="II269" i="13"/>
  <c r="MT274" i="13"/>
  <c r="MT264" i="13"/>
  <c r="MT273" i="13"/>
  <c r="HK274" i="13"/>
  <c r="HK273" i="13"/>
  <c r="HK264" i="13"/>
  <c r="KX136" i="13"/>
  <c r="KX133" i="13"/>
  <c r="IY272" i="13"/>
  <c r="IY269" i="13"/>
  <c r="BN274" i="13"/>
  <c r="BN273" i="13"/>
  <c r="BN264" i="13"/>
  <c r="N272" i="13"/>
  <c r="N269" i="13"/>
  <c r="BL273" i="13"/>
  <c r="BL274" i="13"/>
  <c r="BL264" i="13"/>
  <c r="PN269" i="13"/>
  <c r="PN272" i="13"/>
  <c r="FS274" i="13"/>
  <c r="FS273" i="13"/>
  <c r="FS264" i="13"/>
  <c r="DX136" i="13"/>
  <c r="DX133" i="13"/>
  <c r="QU274" i="13"/>
  <c r="QU273" i="13"/>
  <c r="QU264" i="13"/>
  <c r="FH274" i="13"/>
  <c r="FH273" i="13"/>
  <c r="FH264" i="13"/>
  <c r="DM136" i="13"/>
  <c r="DM133" i="13"/>
  <c r="JT274" i="13"/>
  <c r="JT273" i="13"/>
  <c r="JT264" i="13"/>
  <c r="HR244" i="13"/>
  <c r="HR260" i="13" s="1"/>
  <c r="KR274" i="13"/>
  <c r="KR273" i="13"/>
  <c r="KR264" i="13"/>
  <c r="IW136" i="13"/>
  <c r="IW133" i="13"/>
  <c r="GA274" i="13"/>
  <c r="GA273" i="13"/>
  <c r="GA264" i="13"/>
  <c r="PZ274" i="13"/>
  <c r="PZ273" i="13"/>
  <c r="PZ264" i="13"/>
  <c r="PF136" i="13"/>
  <c r="PF133" i="13"/>
  <c r="DS272" i="13"/>
  <c r="DS269" i="13"/>
  <c r="OR242" i="13"/>
  <c r="CG274" i="13"/>
  <c r="CG273" i="13"/>
  <c r="CG264" i="13"/>
  <c r="LW269" i="13"/>
  <c r="LW272" i="13"/>
  <c r="MC136" i="13"/>
  <c r="MC133" i="13"/>
  <c r="IV274" i="13"/>
  <c r="IV273" i="13"/>
  <c r="IV264" i="13"/>
  <c r="BI136" i="13"/>
  <c r="BI133" i="13"/>
  <c r="KI274" i="13"/>
  <c r="KI273" i="13"/>
  <c r="KI264" i="13"/>
  <c r="JS274" i="13"/>
  <c r="JS273" i="13"/>
  <c r="JS264" i="13"/>
  <c r="CA274" i="13"/>
  <c r="CA273" i="13"/>
  <c r="CA264" i="13"/>
  <c r="MN136" i="13"/>
  <c r="MN133" i="13"/>
  <c r="GL274" i="13"/>
  <c r="GL264" i="13"/>
  <c r="GL273" i="13"/>
  <c r="BF242" i="13"/>
  <c r="BF244" i="13" s="1"/>
  <c r="BF260" i="13" s="1"/>
  <c r="GZ272" i="13"/>
  <c r="GZ269" i="13"/>
  <c r="CD272" i="13"/>
  <c r="CD269" i="13"/>
  <c r="KJ133" i="13"/>
  <c r="KJ136" i="13"/>
  <c r="LL137" i="13"/>
  <c r="LL128" i="13"/>
  <c r="LL138" i="13"/>
  <c r="KO274" i="13"/>
  <c r="KO273" i="13"/>
  <c r="KO264" i="13"/>
  <c r="EZ242" i="13"/>
  <c r="EZ244" i="13" s="1"/>
  <c r="EZ260" i="13" s="1"/>
  <c r="KN274" i="13"/>
  <c r="KN273" i="13"/>
  <c r="KN264" i="13"/>
  <c r="FL274" i="13"/>
  <c r="FL264" i="13"/>
  <c r="FL273" i="13"/>
  <c r="FZ272" i="13"/>
  <c r="FZ269" i="13"/>
  <c r="FK272" i="13"/>
  <c r="FK269" i="13"/>
  <c r="GV272" i="13"/>
  <c r="GV269" i="13"/>
  <c r="PL272" i="13"/>
  <c r="PL269" i="13"/>
  <c r="DQ272" i="13"/>
  <c r="DQ269" i="13"/>
  <c r="AJ272" i="13"/>
  <c r="AJ269" i="13"/>
  <c r="IM272" i="13"/>
  <c r="IM269" i="13"/>
  <c r="MK272" i="13"/>
  <c r="MK269" i="13"/>
  <c r="EA136" i="13"/>
  <c r="EA133" i="13"/>
  <c r="EO136" i="13"/>
  <c r="EO133" i="13"/>
  <c r="FR272" i="13"/>
  <c r="FR269" i="13"/>
  <c r="HJ272" i="13"/>
  <c r="HJ269" i="13"/>
  <c r="HG136" i="13"/>
  <c r="HG133" i="13"/>
  <c r="FU272" i="13"/>
  <c r="FU269" i="13"/>
  <c r="CF269" i="13"/>
  <c r="CF272" i="13"/>
  <c r="EF269" i="13"/>
  <c r="EF272" i="13"/>
  <c r="IP272" i="13"/>
  <c r="IP269" i="13"/>
  <c r="NO272" i="13"/>
  <c r="NO269" i="13"/>
  <c r="NG274" i="13"/>
  <c r="NG273" i="13"/>
  <c r="NG264" i="13"/>
  <c r="LN274" i="13"/>
  <c r="LN273" i="13"/>
  <c r="LN264" i="13"/>
  <c r="BE274" i="13"/>
  <c r="BE273" i="13"/>
  <c r="BE264" i="13"/>
  <c r="JV136" i="13"/>
  <c r="JV133" i="13"/>
  <c r="GT274" i="13"/>
  <c r="GT273" i="13"/>
  <c r="GT264" i="13"/>
  <c r="AY274" i="13"/>
  <c r="AY273" i="13"/>
  <c r="AY264" i="13"/>
  <c r="PK274" i="13"/>
  <c r="PK264" i="13"/>
  <c r="PK273" i="13"/>
  <c r="FW269" i="13"/>
  <c r="FW272" i="13"/>
  <c r="EY274" i="13"/>
  <c r="EY273" i="13"/>
  <c r="EY264" i="13"/>
  <c r="Y274" i="13"/>
  <c r="Y273" i="13"/>
  <c r="Y264" i="13"/>
  <c r="HL272" i="13"/>
  <c r="HL269" i="13"/>
  <c r="QK136" i="13"/>
  <c r="QK133" i="13"/>
  <c r="DH274" i="13"/>
  <c r="DH273" i="13"/>
  <c r="DH264" i="13"/>
  <c r="EC273" i="13"/>
  <c r="EC274" i="13"/>
  <c r="EC264" i="13"/>
  <c r="FD274" i="13"/>
  <c r="FD264" i="13"/>
  <c r="FD273" i="13"/>
  <c r="T273" i="13"/>
  <c r="T264" i="13"/>
  <c r="T274" i="13"/>
  <c r="KZ274" i="13"/>
  <c r="KZ273" i="13"/>
  <c r="KZ264" i="13"/>
  <c r="EL242" i="13"/>
  <c r="EL244" i="13" s="1"/>
  <c r="EL260" i="13" s="1"/>
  <c r="HF274" i="13"/>
  <c r="HF273" i="13"/>
  <c r="HF264" i="13"/>
  <c r="NS133" i="13"/>
  <c r="NS136" i="13"/>
  <c r="CB273" i="13"/>
  <c r="CB274" i="13"/>
  <c r="CB264" i="13"/>
  <c r="P242" i="13"/>
  <c r="P244" i="13" s="1"/>
  <c r="P260" i="13" s="1"/>
  <c r="HD133" i="13"/>
  <c r="HD136" i="13"/>
  <c r="GM274" i="13"/>
  <c r="GM273" i="13"/>
  <c r="GM264" i="13"/>
  <c r="HB274" i="13"/>
  <c r="HB273" i="13"/>
  <c r="HB264" i="13"/>
  <c r="OR128" i="13"/>
  <c r="OR137" i="13"/>
  <c r="OR138" i="13"/>
  <c r="JB274" i="13"/>
  <c r="JB273" i="13"/>
  <c r="JB264" i="13"/>
  <c r="OJ272" i="13"/>
  <c r="OJ269" i="13"/>
  <c r="CK272" i="13"/>
  <c r="CK269" i="13"/>
  <c r="CP274" i="13"/>
  <c r="CP273" i="13"/>
  <c r="CP264" i="13"/>
  <c r="EU274" i="13"/>
  <c r="EU264" i="13"/>
  <c r="EU273" i="13"/>
  <c r="LR274" i="13"/>
  <c r="LR273" i="13"/>
  <c r="LR264" i="13"/>
  <c r="PT242" i="13"/>
  <c r="PT244" i="13" s="1"/>
  <c r="PT260" i="13" s="1"/>
  <c r="JF274" i="13"/>
  <c r="JF273" i="13"/>
  <c r="JF264" i="13"/>
  <c r="NU274" i="13"/>
  <c r="NU273" i="13"/>
  <c r="NU264" i="13"/>
  <c r="LL242" i="13"/>
  <c r="LL244" i="13" s="1"/>
  <c r="LL260" i="13" s="1"/>
  <c r="OU133" i="13"/>
  <c r="OU136" i="13"/>
  <c r="PE274" i="13"/>
  <c r="PE273" i="13"/>
  <c r="PE264" i="13"/>
  <c r="FV274" i="13"/>
  <c r="FV273" i="13"/>
  <c r="FV264" i="13"/>
  <c r="OC272" i="13"/>
  <c r="OC269" i="13"/>
  <c r="BZ274" i="13"/>
  <c r="BZ273" i="13"/>
  <c r="BZ264" i="13"/>
  <c r="QV244" i="13"/>
  <c r="QV260" i="13" s="1"/>
  <c r="CR274" i="13"/>
  <c r="CR273" i="13"/>
  <c r="CR264" i="13"/>
  <c r="KC274" i="13"/>
  <c r="KC264" i="13"/>
  <c r="KC273" i="13"/>
  <c r="F273" i="13"/>
  <c r="F264" i="13"/>
  <c r="PI133" i="13"/>
  <c r="PI136" i="13"/>
  <c r="KH273" i="13"/>
  <c r="KH274" i="13"/>
  <c r="KH264" i="13"/>
  <c r="LV269" i="13"/>
  <c r="LV272" i="13"/>
  <c r="QH133" i="13"/>
  <c r="QH136" i="13"/>
  <c r="EW269" i="13"/>
  <c r="EW272" i="13"/>
  <c r="ED272" i="13"/>
  <c r="ED269" i="13"/>
  <c r="HG269" i="13"/>
  <c r="HG272" i="13"/>
  <c r="CQ272" i="13"/>
  <c r="CQ269" i="13"/>
  <c r="DF274" i="13"/>
  <c r="DF273" i="13"/>
  <c r="DF264" i="13"/>
  <c r="FC272" i="13"/>
  <c r="FC269" i="13"/>
  <c r="JK272" i="13"/>
  <c r="JK269" i="13"/>
  <c r="JJ274" i="13"/>
  <c r="JJ273" i="13"/>
  <c r="JJ264" i="13"/>
  <c r="JY272" i="13"/>
  <c r="JY269" i="13"/>
  <c r="HT274" i="13"/>
  <c r="HT273" i="13"/>
  <c r="HT264" i="13"/>
  <c r="IK274" i="13"/>
  <c r="IK273" i="13"/>
  <c r="IK264" i="13"/>
  <c r="CJ274" i="13"/>
  <c r="CJ273" i="13"/>
  <c r="CJ264" i="13"/>
  <c r="BH274" i="13"/>
  <c r="BH273" i="13"/>
  <c r="BH264" i="13"/>
  <c r="QC264" i="13"/>
  <c r="QC274" i="13"/>
  <c r="QC273" i="13"/>
  <c r="HV272" i="13"/>
  <c r="HV269" i="13"/>
  <c r="OR244" i="13"/>
  <c r="OR260" i="13" s="1"/>
  <c r="KU274" i="13"/>
  <c r="KU273" i="13"/>
  <c r="KU264" i="13"/>
  <c r="GO274" i="13"/>
  <c r="GO273" i="13"/>
  <c r="GO264" i="13"/>
  <c r="GE133" i="13"/>
  <c r="GE136" i="13"/>
  <c r="MG274" i="13"/>
  <c r="MG273" i="13"/>
  <c r="MG264" i="13"/>
  <c r="KT272" i="13"/>
  <c r="KT269" i="13"/>
  <c r="ES274" i="13"/>
  <c r="ES273" i="13"/>
  <c r="ES264" i="13"/>
  <c r="KE269" i="13"/>
  <c r="KE272" i="13"/>
  <c r="NI272" i="13"/>
  <c r="NI269" i="13"/>
  <c r="GJ272" i="13"/>
  <c r="GJ269" i="13"/>
  <c r="GN274" i="13"/>
  <c r="GN273" i="13"/>
  <c r="GN264" i="13"/>
  <c r="PH273" i="13"/>
  <c r="PH264" i="13"/>
  <c r="PH274" i="13"/>
  <c r="FN244" i="13"/>
  <c r="FN260" i="13" s="1"/>
  <c r="AD137" i="13"/>
  <c r="AD128" i="13"/>
  <c r="AD138" i="13"/>
  <c r="BD274" i="13"/>
  <c r="BD264" i="13"/>
  <c r="BD273" i="13"/>
  <c r="NA274" i="13"/>
  <c r="NA273" i="13"/>
  <c r="NA264" i="13"/>
  <c r="GS133" i="13"/>
  <c r="GS136" i="13"/>
  <c r="KB274" i="13"/>
  <c r="KB273" i="13"/>
  <c r="KB264" i="13"/>
  <c r="GY274" i="13"/>
  <c r="GY273" i="13"/>
  <c r="GY264" i="13"/>
  <c r="GP136" i="13"/>
  <c r="GP133" i="13"/>
  <c r="DJ242" i="13"/>
  <c r="DJ244" i="13" s="1"/>
  <c r="DJ260" i="13" s="1"/>
  <c r="EL137" i="13"/>
  <c r="EL128" i="13"/>
  <c r="EL138" i="13"/>
  <c r="CH136" i="13"/>
  <c r="CH133" i="13"/>
  <c r="MQ136" i="13"/>
  <c r="MQ133" i="13"/>
  <c r="HU272" i="13"/>
  <c r="HU269" i="13"/>
  <c r="NP244" i="13"/>
  <c r="NP260" i="13" s="1"/>
  <c r="CY136" i="13"/>
  <c r="CY133" i="13"/>
  <c r="EN274" i="13"/>
  <c r="EN273" i="13"/>
  <c r="EN264" i="13"/>
  <c r="AN274" i="13"/>
  <c r="AN273" i="13"/>
  <c r="AN264" i="13"/>
  <c r="QL274" i="13"/>
  <c r="QL264" i="13"/>
  <c r="QL273" i="13"/>
  <c r="LO136" i="13"/>
  <c r="LO133" i="13"/>
  <c r="IW269" i="13"/>
  <c r="IW272" i="13"/>
  <c r="KG274" i="13"/>
  <c r="KG273" i="13"/>
  <c r="KG264" i="13"/>
  <c r="AV274" i="13"/>
  <c r="AV264" i="13"/>
  <c r="AV273" i="13"/>
  <c r="LQ273" i="13"/>
  <c r="LQ274" i="13"/>
  <c r="LQ264" i="13"/>
  <c r="AG136" i="13"/>
  <c r="AG133" i="13"/>
  <c r="AO269" i="13"/>
  <c r="AO272" i="13"/>
  <c r="EG274" i="13"/>
  <c r="EG273" i="13"/>
  <c r="EG264" i="13"/>
  <c r="HD242" i="13"/>
  <c r="HD244" i="13" s="1"/>
  <c r="HD260" i="13" s="1"/>
  <c r="S136" i="13"/>
  <c r="S133" i="13"/>
  <c r="PF244" i="13"/>
  <c r="PF260" i="13" s="1"/>
  <c r="NJ274" i="13"/>
  <c r="NJ273" i="13"/>
  <c r="NJ264" i="13"/>
  <c r="CV242" i="13"/>
  <c r="CV244" i="13" s="1"/>
  <c r="CV260" i="13" s="1"/>
  <c r="LX272" i="13"/>
  <c r="LX269" i="13"/>
  <c r="EZ136" i="13"/>
  <c r="EZ133" i="13"/>
  <c r="JO269" i="13"/>
  <c r="JO272" i="13"/>
  <c r="S272" i="13"/>
  <c r="S269" i="13"/>
  <c r="FF269" i="13"/>
  <c r="FF272" i="13"/>
  <c r="PD269" i="13"/>
  <c r="PD272" i="13"/>
  <c r="QO272" i="13"/>
  <c r="QO269" i="13"/>
  <c r="DI272" i="13"/>
  <c r="DI269" i="13"/>
  <c r="LG272" i="13"/>
  <c r="LG269" i="13"/>
  <c r="CT272" i="13"/>
  <c r="CT269" i="13"/>
  <c r="EQ272" i="13"/>
  <c r="EQ269" i="13"/>
  <c r="NE269" i="13"/>
  <c r="NE272" i="13"/>
  <c r="FM272" i="13"/>
  <c r="FM269" i="13"/>
  <c r="IN269" i="13"/>
  <c r="IN272" i="13"/>
  <c r="OP273" i="13"/>
  <c r="OP274" i="13"/>
  <c r="OP264" i="13"/>
  <c r="NF269" i="13"/>
  <c r="NF272" i="13"/>
  <c r="QH274" i="13" l="1"/>
  <c r="QH273" i="13"/>
  <c r="QH264" i="13"/>
  <c r="IT264" i="13"/>
  <c r="IT269" i="13" s="1"/>
  <c r="IT273" i="13"/>
  <c r="IT274" i="13"/>
  <c r="GB273" i="13"/>
  <c r="GB264" i="13"/>
  <c r="GB274" i="13"/>
  <c r="LL273" i="13"/>
  <c r="LL264" i="13"/>
  <c r="LL274" i="13"/>
  <c r="CV273" i="13"/>
  <c r="CV264" i="13"/>
  <c r="CV274" i="13"/>
  <c r="IF273" i="13"/>
  <c r="IF264" i="13"/>
  <c r="IF274" i="13"/>
  <c r="KX273" i="13"/>
  <c r="KX264" i="13"/>
  <c r="KX274" i="13"/>
  <c r="GP273" i="13"/>
  <c r="GP264" i="13"/>
  <c r="GP274" i="13"/>
  <c r="P273" i="13"/>
  <c r="P264" i="13"/>
  <c r="P274" i="13"/>
  <c r="AR273" i="13"/>
  <c r="AR264" i="13"/>
  <c r="AR274" i="13"/>
  <c r="EL273" i="13"/>
  <c r="EL264" i="13"/>
  <c r="EL274" i="13"/>
  <c r="T272" i="13"/>
  <c r="T269" i="13"/>
  <c r="FH272" i="13"/>
  <c r="FH269" i="13"/>
  <c r="BL272" i="13"/>
  <c r="BL269" i="13"/>
  <c r="DA272" i="13"/>
  <c r="DA269" i="13"/>
  <c r="AP269" i="13"/>
  <c r="AP272" i="13"/>
  <c r="NT272" i="13"/>
  <c r="NT269" i="13"/>
  <c r="HQ272" i="13"/>
  <c r="HQ269" i="13"/>
  <c r="IT272" i="13"/>
  <c r="FJ272" i="13"/>
  <c r="FJ269" i="13"/>
  <c r="PM269" i="13"/>
  <c r="PM272" i="13"/>
  <c r="CZ272" i="13"/>
  <c r="CZ269" i="13"/>
  <c r="NH272" i="13"/>
  <c r="NH269" i="13"/>
  <c r="QG272" i="13"/>
  <c r="QG269" i="13"/>
  <c r="OT272" i="13"/>
  <c r="OT269" i="13"/>
  <c r="Z272" i="13"/>
  <c r="Z269" i="13"/>
  <c r="CU272" i="13"/>
  <c r="CU269" i="13"/>
  <c r="QJ272" i="13"/>
  <c r="QJ269" i="13"/>
  <c r="CS272" i="13"/>
  <c r="CS269" i="13"/>
  <c r="OF269" i="13"/>
  <c r="OF272" i="13"/>
  <c r="AN272" i="13"/>
  <c r="AN269" i="13"/>
  <c r="EL136" i="13"/>
  <c r="EL133" i="13"/>
  <c r="AD136" i="13"/>
  <c r="AD133" i="13"/>
  <c r="BH269" i="13"/>
  <c r="BH272" i="13"/>
  <c r="KC272" i="13"/>
  <c r="KC269" i="13"/>
  <c r="JF269" i="13"/>
  <c r="JF272" i="13"/>
  <c r="CP269" i="13"/>
  <c r="CP272" i="13"/>
  <c r="JB272" i="13"/>
  <c r="JB269" i="13"/>
  <c r="DX273" i="13"/>
  <c r="DX264" i="13"/>
  <c r="DX274" i="13"/>
  <c r="LN269" i="13"/>
  <c r="LN272" i="13"/>
  <c r="KN269" i="13"/>
  <c r="KN272" i="13"/>
  <c r="LL133" i="13"/>
  <c r="LL136" i="13"/>
  <c r="PZ272" i="13"/>
  <c r="PZ269" i="13"/>
  <c r="KR272" i="13"/>
  <c r="KR269" i="13"/>
  <c r="JT272" i="13"/>
  <c r="JT269" i="13"/>
  <c r="DJ13" i="13"/>
  <c r="FI272" i="13"/>
  <c r="FI269" i="13"/>
  <c r="IT136" i="13"/>
  <c r="IT133" i="13"/>
  <c r="QE269" i="13"/>
  <c r="QE272" i="13"/>
  <c r="KA272" i="13"/>
  <c r="KA269" i="13"/>
  <c r="NM269" i="13"/>
  <c r="NM272" i="13"/>
  <c r="GK272" i="13"/>
  <c r="GK269" i="13"/>
  <c r="J272" i="13"/>
  <c r="J269" i="13"/>
  <c r="LB272" i="13"/>
  <c r="LB269" i="13"/>
  <c r="KV269" i="13"/>
  <c r="KV272" i="13"/>
  <c r="QH272" i="13"/>
  <c r="QH269" i="13"/>
  <c r="ER272" i="13"/>
  <c r="ER269" i="13"/>
  <c r="IQ272" i="13"/>
  <c r="IQ269" i="13"/>
  <c r="HI272" i="13"/>
  <c r="HI269" i="13"/>
  <c r="FX269" i="13"/>
  <c r="FX272" i="13"/>
  <c r="DP269" i="13"/>
  <c r="DP272" i="13"/>
  <c r="DG269" i="13"/>
  <c r="DG272" i="13"/>
  <c r="AL272" i="13"/>
  <c r="AL269" i="13"/>
  <c r="MJ272" i="13"/>
  <c r="MJ269" i="13"/>
  <c r="LH272" i="13"/>
  <c r="LH269" i="13"/>
  <c r="IB272" i="13"/>
  <c r="IB269" i="13"/>
  <c r="QA272" i="13"/>
  <c r="QA269" i="13"/>
  <c r="KW269" i="13"/>
  <c r="KW272" i="13"/>
  <c r="JE269" i="13"/>
  <c r="JE272" i="13"/>
  <c r="IX269" i="13"/>
  <c r="IX272" i="13"/>
  <c r="CN272" i="13"/>
  <c r="CN269" i="13"/>
  <c r="HY272" i="13"/>
  <c r="HY269" i="13"/>
  <c r="KI272" i="13"/>
  <c r="KI269" i="13"/>
  <c r="MT272" i="13"/>
  <c r="MT269" i="13"/>
  <c r="NR272" i="13"/>
  <c r="NR269" i="13"/>
  <c r="ON269" i="13"/>
  <c r="ON272" i="13"/>
  <c r="K272" i="13"/>
  <c r="K269" i="13"/>
  <c r="QB272" i="13"/>
  <c r="QB269" i="13"/>
  <c r="CM272" i="13"/>
  <c r="CM269" i="13"/>
  <c r="MH272" i="13"/>
  <c r="MH269" i="13"/>
  <c r="DB272" i="13"/>
  <c r="DB269" i="13"/>
  <c r="OV269" i="13"/>
  <c r="OV272" i="13"/>
  <c r="GR272" i="13"/>
  <c r="GR269" i="13"/>
  <c r="HX269" i="13"/>
  <c r="HX272" i="13"/>
  <c r="ET272" i="13"/>
  <c r="ET269" i="13"/>
  <c r="CO269" i="13"/>
  <c r="CO272" i="13"/>
  <c r="DC272" i="13"/>
  <c r="DC269" i="13"/>
  <c r="R272" i="13"/>
  <c r="R269" i="13"/>
  <c r="KB272" i="13"/>
  <c r="KB269" i="13"/>
  <c r="PH272" i="13"/>
  <c r="PH269" i="13"/>
  <c r="KU272" i="13"/>
  <c r="KU269" i="13"/>
  <c r="HT272" i="13"/>
  <c r="HT269" i="13"/>
  <c r="DH272" i="13"/>
  <c r="DH269" i="13"/>
  <c r="AY269" i="13"/>
  <c r="AY272" i="13"/>
  <c r="CA272" i="13"/>
  <c r="CA269" i="13"/>
  <c r="IV272" i="13"/>
  <c r="IV269" i="13"/>
  <c r="ID272" i="13"/>
  <c r="ID269" i="13"/>
  <c r="MX272" i="13"/>
  <c r="MX269" i="13"/>
  <c r="OY272" i="13"/>
  <c r="OY269" i="13"/>
  <c r="JZ272" i="13"/>
  <c r="JZ269" i="13"/>
  <c r="BT273" i="13"/>
  <c r="BT264" i="13"/>
  <c r="BT274" i="13"/>
  <c r="BV272" i="13"/>
  <c r="BV269" i="13"/>
  <c r="QT272" i="13"/>
  <c r="QT269" i="13"/>
  <c r="NB264" i="13"/>
  <c r="NB273" i="13"/>
  <c r="NB274" i="13"/>
  <c r="IS272" i="13"/>
  <c r="IS269" i="13"/>
  <c r="PX272" i="13"/>
  <c r="PX269" i="13"/>
  <c r="FP269" i="13"/>
  <c r="FP272" i="13"/>
  <c r="NW269" i="13"/>
  <c r="NW272" i="13"/>
  <c r="LF269" i="13"/>
  <c r="LF272" i="13"/>
  <c r="QP272" i="13"/>
  <c r="QP269" i="13"/>
  <c r="FE272" i="13"/>
  <c r="FE269" i="13"/>
  <c r="BA272" i="13"/>
  <c r="BA269" i="13"/>
  <c r="BQ272" i="13"/>
  <c r="BQ269" i="13"/>
  <c r="MB272" i="13"/>
  <c r="MB269" i="13"/>
  <c r="BR272" i="13"/>
  <c r="BR269" i="13"/>
  <c r="OA272" i="13"/>
  <c r="OA269" i="13"/>
  <c r="DO269" i="13"/>
  <c r="DO272" i="13"/>
  <c r="OR273" i="13"/>
  <c r="OR264" i="13"/>
  <c r="OR274" i="13"/>
  <c r="QC272" i="13"/>
  <c r="QC269" i="13"/>
  <c r="HF269" i="13"/>
  <c r="HF272" i="13"/>
  <c r="JV273" i="13"/>
  <c r="JV264" i="13"/>
  <c r="JV274" i="13"/>
  <c r="ND272" i="13"/>
  <c r="ND269" i="13"/>
  <c r="HD273" i="13"/>
  <c r="HD264" i="13"/>
  <c r="HD274" i="13"/>
  <c r="IH272" i="13"/>
  <c r="IH269" i="13"/>
  <c r="AW272" i="13"/>
  <c r="AW269" i="13"/>
  <c r="OI272" i="13"/>
  <c r="OI269" i="13"/>
  <c r="AZ272" i="13"/>
  <c r="AZ269" i="13"/>
  <c r="CX269" i="13"/>
  <c r="CX272" i="13"/>
  <c r="NA272" i="13"/>
  <c r="NA269" i="13"/>
  <c r="KZ272" i="13"/>
  <c r="KZ269" i="13"/>
  <c r="Y269" i="13"/>
  <c r="Y272" i="13"/>
  <c r="NG272" i="13"/>
  <c r="NG269" i="13"/>
  <c r="GA272" i="13"/>
  <c r="GA269" i="13"/>
  <c r="HR273" i="13"/>
  <c r="HR264" i="13"/>
  <c r="HR274" i="13"/>
  <c r="HK272" i="13"/>
  <c r="HK269" i="13"/>
  <c r="BJ272" i="13"/>
  <c r="BJ269" i="13"/>
  <c r="DL272" i="13"/>
  <c r="DL269" i="13"/>
  <c r="IR272" i="13"/>
  <c r="IR269" i="13"/>
  <c r="NY272" i="13"/>
  <c r="NY269" i="13"/>
  <c r="PP272" i="13"/>
  <c r="PP269" i="13"/>
  <c r="PR272" i="13"/>
  <c r="PR269" i="13"/>
  <c r="AC272" i="13"/>
  <c r="AC269" i="13"/>
  <c r="NB136" i="13"/>
  <c r="NB133" i="13"/>
  <c r="JL272" i="13"/>
  <c r="JL269" i="13"/>
  <c r="GH272" i="13"/>
  <c r="GH269" i="13"/>
  <c r="GU272" i="13"/>
  <c r="GU269" i="13"/>
  <c r="JA272" i="13"/>
  <c r="JA269" i="13"/>
  <c r="MD272" i="13"/>
  <c r="MD269" i="13"/>
  <c r="NZ272" i="13"/>
  <c r="NZ269" i="13"/>
  <c r="JM272" i="13"/>
  <c r="JM269" i="13"/>
  <c r="MS272" i="13"/>
  <c r="MS269" i="13"/>
  <c r="NV269" i="13"/>
  <c r="NV272" i="13"/>
  <c r="IJ272" i="13"/>
  <c r="IJ269" i="13"/>
  <c r="QD269" i="13"/>
  <c r="QD272" i="13"/>
  <c r="LT272" i="13"/>
  <c r="LT269" i="13"/>
  <c r="MV269" i="13"/>
  <c r="MV272" i="13"/>
  <c r="AT272" i="13"/>
  <c r="AT269" i="13"/>
  <c r="GD272" i="13"/>
  <c r="GD269" i="13"/>
  <c r="W272" i="13"/>
  <c r="W269" i="13"/>
  <c r="LQ272" i="13"/>
  <c r="LQ269" i="13"/>
  <c r="PE269" i="13"/>
  <c r="PE272" i="13"/>
  <c r="PF273" i="13"/>
  <c r="PF264" i="13"/>
  <c r="PF274" i="13"/>
  <c r="F272" i="13"/>
  <c r="F269" i="13"/>
  <c r="CB272" i="13"/>
  <c r="CB269" i="13"/>
  <c r="CE272" i="13"/>
  <c r="CE269" i="13"/>
  <c r="MN273" i="13"/>
  <c r="MN264" i="13"/>
  <c r="MN274" i="13"/>
  <c r="JH273" i="13"/>
  <c r="JH264" i="13"/>
  <c r="JH274" i="13"/>
  <c r="KQ272" i="13"/>
  <c r="KQ269" i="13"/>
  <c r="AB272" i="13"/>
  <c r="AB269" i="13"/>
  <c r="PO272" i="13"/>
  <c r="PO269" i="13"/>
  <c r="H269" i="13"/>
  <c r="H272" i="13"/>
  <c r="OK272" i="13"/>
  <c r="OK269" i="13"/>
  <c r="AD264" i="13"/>
  <c r="AD273" i="13"/>
  <c r="AD274" i="13"/>
  <c r="JD272" i="13"/>
  <c r="JD269" i="13"/>
  <c r="D272" i="13"/>
  <c r="D269" i="13"/>
  <c r="BM272" i="13"/>
  <c r="BM269" i="13"/>
  <c r="AH269" i="13"/>
  <c r="AH272" i="13"/>
  <c r="OP272" i="13"/>
  <c r="OP269" i="13"/>
  <c r="NJ272" i="13"/>
  <c r="NJ269" i="13"/>
  <c r="EN272" i="13"/>
  <c r="EN269" i="13"/>
  <c r="CJ272" i="13"/>
  <c r="CJ269" i="13"/>
  <c r="BF273" i="13"/>
  <c r="BF264" i="13"/>
  <c r="BF274" i="13"/>
  <c r="EU272" i="13"/>
  <c r="EU269" i="13"/>
  <c r="EC272" i="13"/>
  <c r="EC269" i="13"/>
  <c r="PK272" i="13"/>
  <c r="PK269" i="13"/>
  <c r="GT272" i="13"/>
  <c r="GT269" i="13"/>
  <c r="CG269" i="13"/>
  <c r="CG272" i="13"/>
  <c r="BC272" i="13"/>
  <c r="BC269" i="13"/>
  <c r="DD272" i="13"/>
  <c r="DD269" i="13"/>
  <c r="PC272" i="13"/>
  <c r="PC269" i="13"/>
  <c r="OQ272" i="13"/>
  <c r="OQ269" i="13"/>
  <c r="OW269" i="13"/>
  <c r="OW272" i="13"/>
  <c r="KF269" i="13"/>
  <c r="KF272" i="13"/>
  <c r="PB272" i="13"/>
  <c r="PB269" i="13"/>
  <c r="FT272" i="13"/>
  <c r="FT269" i="13"/>
  <c r="OB272" i="13"/>
  <c r="OB269" i="13"/>
  <c r="DW269" i="13"/>
  <c r="DW272" i="13"/>
  <c r="MF269" i="13"/>
  <c r="MF272" i="13"/>
  <c r="BY269" i="13"/>
  <c r="BY272" i="13"/>
  <c r="KD272" i="13"/>
  <c r="KD269" i="13"/>
  <c r="LE269" i="13"/>
  <c r="LE272" i="13"/>
  <c r="IC272" i="13"/>
  <c r="IC269" i="13"/>
  <c r="DZ272" i="13"/>
  <c r="DZ269" i="13"/>
  <c r="OX272" i="13"/>
  <c r="OX269" i="13"/>
  <c r="ML272" i="13"/>
  <c r="ML269" i="13"/>
  <c r="PS272" i="13"/>
  <c r="PS269" i="13"/>
  <c r="PV269" i="13"/>
  <c r="PV272" i="13"/>
  <c r="AK272" i="13"/>
  <c r="AK269" i="13"/>
  <c r="DV272" i="13"/>
  <c r="DV269" i="13"/>
  <c r="BB272" i="13"/>
  <c r="BB269" i="13"/>
  <c r="LU272" i="13"/>
  <c r="LU269" i="13"/>
  <c r="DJ273" i="13"/>
  <c r="DJ264" i="13"/>
  <c r="DJ274" i="13"/>
  <c r="GO269" i="13"/>
  <c r="GO272" i="13"/>
  <c r="FS272" i="13"/>
  <c r="FS269" i="13"/>
  <c r="MY272" i="13"/>
  <c r="MY269" i="13"/>
  <c r="GG269" i="13"/>
  <c r="GG272" i="13"/>
  <c r="JR272" i="13"/>
  <c r="JR269" i="13"/>
  <c r="MI272" i="13"/>
  <c r="MI269" i="13"/>
  <c r="BF136" i="13"/>
  <c r="BF133" i="13"/>
  <c r="OZ272" i="13"/>
  <c r="OZ269" i="13"/>
  <c r="OL272" i="13"/>
  <c r="OL269" i="13"/>
  <c r="KL272" i="13"/>
  <c r="KL269" i="13"/>
  <c r="EK272" i="13"/>
  <c r="EK269" i="13"/>
  <c r="HO269" i="13"/>
  <c r="HO272" i="13"/>
  <c r="QS272" i="13"/>
  <c r="QS269" i="13"/>
  <c r="CL272" i="13"/>
  <c r="CL269" i="13"/>
  <c r="QQ272" i="13"/>
  <c r="QQ269" i="13"/>
  <c r="AV272" i="13"/>
  <c r="AV269" i="13"/>
  <c r="NP273" i="13"/>
  <c r="NP264" i="13"/>
  <c r="NP274" i="13"/>
  <c r="GN269" i="13"/>
  <c r="GN272" i="13"/>
  <c r="FV272" i="13"/>
  <c r="FV269" i="13"/>
  <c r="GM272" i="13"/>
  <c r="GM269" i="13"/>
  <c r="FL272" i="13"/>
  <c r="FL269" i="13"/>
  <c r="KO269" i="13"/>
  <c r="KO272" i="13"/>
  <c r="JS272" i="13"/>
  <c r="JS269" i="13"/>
  <c r="BN272" i="13"/>
  <c r="BN269" i="13"/>
  <c r="KG272" i="13"/>
  <c r="KG269" i="13"/>
  <c r="QL272" i="13"/>
  <c r="QL269" i="13"/>
  <c r="BD272" i="13"/>
  <c r="BD269" i="13"/>
  <c r="ES272" i="13"/>
  <c r="ES269" i="13"/>
  <c r="MG272" i="13"/>
  <c r="MG269" i="13"/>
  <c r="DF269" i="13"/>
  <c r="DF272" i="13"/>
  <c r="KH272" i="13"/>
  <c r="KH269" i="13"/>
  <c r="QV273" i="13"/>
  <c r="QV264" i="13"/>
  <c r="QV274" i="13"/>
  <c r="NU272" i="13"/>
  <c r="NU269" i="13"/>
  <c r="OR133" i="13"/>
  <c r="OR136" i="13"/>
  <c r="BE272" i="13"/>
  <c r="BE269" i="13"/>
  <c r="GL272" i="13"/>
  <c r="GL269" i="13"/>
  <c r="QU269" i="13"/>
  <c r="QU272" i="13"/>
  <c r="OM269" i="13"/>
  <c r="OM272" i="13"/>
  <c r="HM272" i="13"/>
  <c r="HM269" i="13"/>
  <c r="EX269" i="13"/>
  <c r="EX272" i="13"/>
  <c r="X269" i="13"/>
  <c r="X272" i="13"/>
  <c r="I272" i="13"/>
  <c r="I269" i="13"/>
  <c r="KJ273" i="13"/>
  <c r="KJ264" i="13"/>
  <c r="KJ274" i="13"/>
  <c r="LZ273" i="13"/>
  <c r="LZ264" i="13"/>
  <c r="LZ274" i="13"/>
  <c r="IO269" i="13"/>
  <c r="IO272" i="13"/>
  <c r="EH272" i="13"/>
  <c r="EH269" i="13"/>
  <c r="LI272" i="13"/>
  <c r="LI269" i="13"/>
  <c r="FB272" i="13"/>
  <c r="FB269" i="13"/>
  <c r="LK272" i="13"/>
  <c r="LK269" i="13"/>
  <c r="LC272" i="13"/>
  <c r="LC269" i="13"/>
  <c r="BX269" i="13"/>
  <c r="BX272" i="13"/>
  <c r="JC272" i="13"/>
  <c r="JC269" i="13"/>
  <c r="MP272" i="13"/>
  <c r="MP269" i="13"/>
  <c r="AA272" i="13"/>
  <c r="AA269" i="13"/>
  <c r="EI272" i="13"/>
  <c r="EI269" i="13"/>
  <c r="M272" i="13"/>
  <c r="M269" i="13"/>
  <c r="V272" i="13"/>
  <c r="V269" i="13"/>
  <c r="AX269" i="13"/>
  <c r="AX272" i="13"/>
  <c r="CC272" i="13"/>
  <c r="CC269" i="13"/>
  <c r="DE272" i="13"/>
  <c r="DE269" i="13"/>
  <c r="MU272" i="13"/>
  <c r="MU269" i="13"/>
  <c r="L272" i="13"/>
  <c r="L269" i="13"/>
  <c r="AQ272" i="13"/>
  <c r="AQ269" i="13"/>
  <c r="FN273" i="13"/>
  <c r="FN264" i="13"/>
  <c r="FN274" i="13"/>
  <c r="CR272" i="13"/>
  <c r="CR269" i="13"/>
  <c r="EZ273" i="13"/>
  <c r="EZ264" i="13"/>
  <c r="EZ274" i="13"/>
  <c r="EG269" i="13"/>
  <c r="EG272" i="13"/>
  <c r="GY272" i="13"/>
  <c r="GY269" i="13"/>
  <c r="IK272" i="13"/>
  <c r="IK269" i="13"/>
  <c r="JJ272" i="13"/>
  <c r="JJ269" i="13"/>
  <c r="BZ272" i="13"/>
  <c r="BZ269" i="13"/>
  <c r="LR272" i="13"/>
  <c r="LR269" i="13"/>
  <c r="HB272" i="13"/>
  <c r="HB269" i="13"/>
  <c r="FD272" i="13"/>
  <c r="FD269" i="13"/>
  <c r="EY272" i="13"/>
  <c r="EY269" i="13"/>
  <c r="PT264" i="13"/>
  <c r="PT273" i="13"/>
  <c r="PT274" i="13"/>
  <c r="PA272" i="13"/>
  <c r="PA269" i="13"/>
  <c r="JG272" i="13"/>
  <c r="JG269" i="13"/>
  <c r="IL272" i="13"/>
  <c r="IL269" i="13"/>
  <c r="OH272" i="13"/>
  <c r="OH269" i="13"/>
  <c r="HN269" i="13"/>
  <c r="HN272" i="13"/>
  <c r="JX269" i="13"/>
  <c r="JX272" i="13"/>
  <c r="AM272" i="13"/>
  <c r="AM269" i="13"/>
  <c r="OD273" i="13"/>
  <c r="OD264" i="13"/>
  <c r="OD274" i="13"/>
  <c r="QF272" i="13"/>
  <c r="QF269" i="13"/>
  <c r="LP272" i="13"/>
  <c r="LP269" i="13"/>
  <c r="BK272" i="13"/>
  <c r="BK269" i="13"/>
  <c r="OD136" i="13"/>
  <c r="OD133" i="13"/>
  <c r="AF272" i="13"/>
  <c r="AF269" i="13"/>
  <c r="U272" i="13"/>
  <c r="U269" i="13"/>
  <c r="MZ272" i="13"/>
  <c r="MZ269" i="13"/>
  <c r="CH273" i="13"/>
  <c r="CH264" i="13"/>
  <c r="CH274" i="13"/>
  <c r="GF269" i="13"/>
  <c r="GF272" i="13"/>
  <c r="JN269" i="13"/>
  <c r="JN272" i="13"/>
  <c r="G269" i="13"/>
  <c r="G272" i="13"/>
  <c r="HZ272" i="13"/>
  <c r="HZ269" i="13"/>
  <c r="NK272" i="13"/>
  <c r="NK269" i="13"/>
  <c r="DU272" i="13"/>
  <c r="DU269" i="13"/>
  <c r="PJ272" i="13"/>
  <c r="PJ269" i="13"/>
  <c r="HH272" i="13"/>
  <c r="HH269" i="13"/>
  <c r="LJ272" i="13"/>
  <c r="LJ269" i="13"/>
  <c r="AI272" i="13"/>
  <c r="AI269" i="13"/>
  <c r="IE269" i="13"/>
  <c r="IE272" i="13"/>
  <c r="FY272" i="13"/>
  <c r="FY269" i="13"/>
  <c r="ME269" i="13"/>
  <c r="ME272" i="13"/>
  <c r="PQ272" i="13"/>
  <c r="PQ269" i="13"/>
  <c r="LS272" i="13"/>
  <c r="LS269" i="13"/>
  <c r="CV272" i="13" l="1"/>
  <c r="CV269" i="13"/>
  <c r="DJ272" i="13"/>
  <c r="DJ269" i="13"/>
  <c r="OR272" i="13"/>
  <c r="OR269" i="13"/>
  <c r="AR272" i="13"/>
  <c r="AR269" i="13"/>
  <c r="BF269" i="13"/>
  <c r="BF272" i="13"/>
  <c r="JH272" i="13"/>
  <c r="JH269" i="13"/>
  <c r="JV269" i="13"/>
  <c r="JV272" i="13"/>
  <c r="KX272" i="13"/>
  <c r="KX269" i="13"/>
  <c r="OD269" i="13"/>
  <c r="OD272" i="13"/>
  <c r="LZ272" i="13"/>
  <c r="LZ269" i="13"/>
  <c r="FN269" i="13"/>
  <c r="FN272" i="13"/>
  <c r="P269" i="13"/>
  <c r="P272" i="13"/>
  <c r="PT272" i="13"/>
  <c r="PT269" i="13"/>
  <c r="MN269" i="13"/>
  <c r="MN272" i="13"/>
  <c r="HD272" i="13"/>
  <c r="HD269" i="13"/>
  <c r="DX269" i="13"/>
  <c r="DX272" i="13"/>
  <c r="IF269" i="13"/>
  <c r="IF272" i="13"/>
  <c r="CH272" i="13"/>
  <c r="CH269" i="13"/>
  <c r="KJ272" i="13"/>
  <c r="KJ269" i="13"/>
  <c r="NP272" i="13"/>
  <c r="NP269" i="13"/>
  <c r="AD272" i="13"/>
  <c r="AD269" i="13"/>
  <c r="PF272" i="13"/>
  <c r="PF269" i="13"/>
  <c r="HR272" i="13"/>
  <c r="HR269" i="13"/>
  <c r="BT272" i="13"/>
  <c r="BT269" i="13"/>
  <c r="EL272" i="13"/>
  <c r="EL269" i="13"/>
  <c r="GB272" i="13"/>
  <c r="GB269" i="13"/>
  <c r="LL272" i="13"/>
  <c r="LL269" i="13"/>
  <c r="EZ272" i="13"/>
  <c r="EZ269" i="13"/>
  <c r="QV269" i="13"/>
  <c r="QV272" i="13"/>
  <c r="NB272" i="13"/>
  <c r="NB269" i="13"/>
  <c r="DX13" i="13"/>
  <c r="GP272" i="13"/>
  <c r="GP269" i="13"/>
  <c r="EL13" i="13" l="1"/>
  <c r="EZ13" i="13" l="1"/>
  <c r="FN13" i="13" l="1"/>
  <c r="GB13" i="13" l="1"/>
  <c r="GP13" i="13" s="1"/>
  <c r="HD13" i="13" s="1"/>
  <c r="HR13" i="13" s="1"/>
  <c r="IF13" i="13" s="1"/>
  <c r="IT13" i="13" s="1"/>
  <c r="JH13" i="13" s="1"/>
  <c r="JV13" i="13" s="1"/>
  <c r="KJ13" i="13" s="1"/>
  <c r="KX13" i="13" s="1"/>
  <c r="LL13" i="13" s="1"/>
  <c r="LZ13" i="13" s="1"/>
  <c r="MN13" i="13" s="1"/>
  <c r="NB13" i="13" s="1"/>
  <c r="NP13" i="13" s="1"/>
  <c r="OD13" i="13" s="1"/>
  <c r="OR13" i="13" s="1"/>
  <c r="PF13" i="13" s="1"/>
  <c r="PT13" i="13" l="1"/>
  <c r="QX235" i="13"/>
  <c r="QX217" i="13"/>
  <c r="QX179" i="13"/>
  <c r="QX212" i="13"/>
  <c r="QX258" i="13"/>
  <c r="QX193" i="13"/>
  <c r="QX178" i="13"/>
  <c r="QX224" i="13"/>
  <c r="QX247" i="13"/>
  <c r="QX171" i="13"/>
  <c r="QX266" i="13"/>
  <c r="QX163" i="13"/>
  <c r="QX185" i="13"/>
  <c r="QX300" i="13"/>
  <c r="QX220" i="13"/>
  <c r="QX204" i="13"/>
  <c r="QX211" i="13"/>
  <c r="QX207" i="13"/>
  <c r="QX236" i="13"/>
  <c r="QX231" i="13"/>
  <c r="QX164" i="13"/>
  <c r="QX291" i="13"/>
  <c r="QX196" i="13"/>
  <c r="QX262" i="13"/>
  <c r="QX223" i="13"/>
  <c r="QX181" i="13"/>
  <c r="QX285" i="13"/>
  <c r="QX284" i="13"/>
  <c r="QX180" i="13"/>
  <c r="QX219" i="13"/>
  <c r="QX250" i="13"/>
  <c r="QX283" i="13"/>
  <c r="QX251" i="13"/>
  <c r="QX218" i="13"/>
  <c r="QX313" i="13"/>
  <c r="QX311" i="13"/>
  <c r="QX165" i="13"/>
  <c r="QX216" i="13"/>
  <c r="QX206" i="13"/>
  <c r="QX160" i="13"/>
  <c r="QX233" i="13"/>
  <c r="QX321" i="13"/>
  <c r="QX290" i="13"/>
  <c r="QX296" i="13"/>
  <c r="QX159" i="13"/>
  <c r="QX254" i="13"/>
  <c r="QX341" i="13"/>
  <c r="QX229" i="13"/>
  <c r="QX154" i="13"/>
  <c r="QX192" i="13"/>
  <c r="QX205" i="13"/>
  <c r="QX170" i="13"/>
  <c r="QX199" i="13"/>
  <c r="QX230" i="13"/>
  <c r="QX222" i="13"/>
  <c r="QX307" i="13"/>
  <c r="QX194" i="13"/>
  <c r="QX232" i="13"/>
  <c r="QX252" i="13"/>
  <c r="QX186" i="13"/>
  <c r="QX213" i="13"/>
  <c r="QX162" i="13"/>
  <c r="QX208" i="13"/>
  <c r="QX195" i="13"/>
  <c r="QX295" i="13"/>
  <c r="QX234" i="13"/>
  <c r="QX312" i="13"/>
  <c r="QX187" i="13"/>
  <c r="QX306" i="13"/>
  <c r="QX210" i="13"/>
  <c r="QX184" i="13"/>
  <c r="QX198" i="13"/>
  <c r="QX215" i="13"/>
  <c r="QX289" i="13"/>
  <c r="QX182" i="13"/>
  <c r="QX214" i="13"/>
  <c r="QX301" i="13"/>
  <c r="QX197" i="13"/>
  <c r="QX161" i="13"/>
  <c r="QX183" i="13"/>
  <c r="QX305" i="13"/>
  <c r="QX153" i="13"/>
  <c r="QX209" i="13"/>
  <c r="QX253" i="13"/>
  <c r="QX267" i="13"/>
  <c r="QX177" i="13"/>
  <c r="QX221" i="13"/>
  <c r="QX167" i="13" l="1"/>
  <c r="QX189" i="13"/>
  <c r="QX173" i="13"/>
  <c r="QX314" i="13"/>
  <c r="QX327" i="13"/>
  <c r="QX315" i="13"/>
  <c r="QX347" i="13"/>
  <c r="QX330" i="13"/>
  <c r="QX350" i="13"/>
  <c r="QX156" i="13"/>
  <c r="QX293" i="13"/>
  <c r="QX240" i="13"/>
  <c r="QX201" i="13"/>
  <c r="QX256" i="13"/>
  <c r="QX303" i="13"/>
  <c r="QX308" i="13"/>
  <c r="QX298" i="13"/>
  <c r="QX238" i="13"/>
  <c r="QX287" i="13"/>
  <c r="QX104" i="13"/>
  <c r="QX226" i="13"/>
  <c r="QH13" i="13"/>
  <c r="RJ10" i="13"/>
  <c r="QX336" i="13" l="1"/>
  <c r="QV13" i="13"/>
  <c r="RB236" i="13"/>
  <c r="RI171" i="13"/>
  <c r="RD258" i="13"/>
  <c r="RC301" i="13"/>
  <c r="RH187" i="13"/>
  <c r="RH222" i="13"/>
  <c r="RG210" i="13"/>
  <c r="QZ222" i="13"/>
  <c r="QY291" i="13"/>
  <c r="RG181" i="13"/>
  <c r="RE251" i="13"/>
  <c r="RC184" i="13"/>
  <c r="RA291" i="13"/>
  <c r="RA350" i="13" s="1"/>
  <c r="RD187" i="13"/>
  <c r="RI258" i="13"/>
  <c r="RH162" i="13"/>
  <c r="RC312" i="13"/>
  <c r="RC219" i="13"/>
  <c r="RH312" i="13"/>
  <c r="RC183" i="13"/>
  <c r="RD290" i="13"/>
  <c r="RD347" i="13" s="1"/>
  <c r="RB222" i="13"/>
  <c r="QZ229" i="13"/>
  <c r="RB207" i="13"/>
  <c r="RD181" i="13"/>
  <c r="RF234" i="13"/>
  <c r="RG291" i="13"/>
  <c r="RG350" i="13" s="1"/>
  <c r="RF258" i="13"/>
  <c r="RG179" i="13"/>
  <c r="RB221" i="13"/>
  <c r="RF154" i="13"/>
  <c r="RH224" i="13"/>
  <c r="RD160" i="13"/>
  <c r="RI301" i="13"/>
  <c r="RD220" i="13"/>
  <c r="RE223" i="13"/>
  <c r="RG232" i="13"/>
  <c r="RI165" i="13"/>
  <c r="RE160" i="13"/>
  <c r="RG209" i="13"/>
  <c r="RF183" i="13"/>
  <c r="RF211" i="13"/>
  <c r="RC177" i="13"/>
  <c r="RI215" i="13"/>
  <c r="RF267" i="13"/>
  <c r="RG180" i="13"/>
  <c r="RG222" i="13"/>
  <c r="RG183" i="13"/>
  <c r="RE196" i="13"/>
  <c r="RE208" i="13"/>
  <c r="RI197" i="13"/>
  <c r="QZ206" i="13"/>
  <c r="QZ217" i="13"/>
  <c r="RI179" i="13"/>
  <c r="RG208" i="13"/>
  <c r="RI229" i="13"/>
  <c r="RH233" i="13"/>
  <c r="RB206" i="13"/>
  <c r="RC236" i="13"/>
  <c r="RI212" i="13"/>
  <c r="QY199" i="13"/>
  <c r="RB312" i="13"/>
  <c r="RF186" i="13"/>
  <c r="RE231" i="13"/>
  <c r="RF312" i="13"/>
  <c r="RF208" i="13"/>
  <c r="RE199" i="13"/>
  <c r="RH234" i="13"/>
  <c r="RA208" i="13"/>
  <c r="RG193" i="13"/>
  <c r="RA214" i="13"/>
  <c r="RB183" i="13"/>
  <c r="RD267" i="13"/>
  <c r="RI247" i="13"/>
  <c r="QZ160" i="13"/>
  <c r="RG207" i="13"/>
  <c r="RI180" i="13"/>
  <c r="RB230" i="13"/>
  <c r="RF161" i="13"/>
  <c r="RG206" i="13"/>
  <c r="RB232" i="13"/>
  <c r="RE236" i="13"/>
  <c r="RF218" i="13"/>
  <c r="RI196" i="13"/>
  <c r="RC254" i="13"/>
  <c r="RG198" i="13"/>
  <c r="RG253" i="13"/>
  <c r="RA212" i="13"/>
  <c r="RD180" i="13"/>
  <c r="RA301" i="13"/>
  <c r="RB214" i="13"/>
  <c r="RE252" i="13"/>
  <c r="RH213" i="13"/>
  <c r="RD218" i="13"/>
  <c r="RH220" i="13"/>
  <c r="RC165" i="13"/>
  <c r="RI153" i="13"/>
  <c r="RD208" i="13"/>
  <c r="RH258" i="13"/>
  <c r="RC221" i="13"/>
  <c r="RD231" i="13"/>
  <c r="RD213" i="13"/>
  <c r="RF301" i="13"/>
  <c r="RG220" i="13"/>
  <c r="RB198" i="13"/>
  <c r="RI221" i="13"/>
  <c r="RA197" i="13"/>
  <c r="RG267" i="13"/>
  <c r="RB178" i="13"/>
  <c r="RB311" i="13"/>
  <c r="RH182" i="13"/>
  <c r="RI194" i="13"/>
  <c r="RI206" i="13"/>
  <c r="RC313" i="13"/>
  <c r="RF253" i="13"/>
  <c r="RI230" i="13"/>
  <c r="RA211" i="13"/>
  <c r="RE183" i="13"/>
  <c r="RC207" i="13"/>
  <c r="RH208" i="13"/>
  <c r="RB212" i="13"/>
  <c r="RA178" i="13"/>
  <c r="RC210" i="13"/>
  <c r="RH180" i="13"/>
  <c r="RA199" i="13"/>
  <c r="RF216" i="13"/>
  <c r="RD247" i="13"/>
  <c r="RA221" i="13"/>
  <c r="RC233" i="13"/>
  <c r="RE214" i="13"/>
  <c r="RE247" i="13"/>
  <c r="RB211" i="13"/>
  <c r="RD224" i="13"/>
  <c r="QZ313" i="13"/>
  <c r="RH252" i="13"/>
  <c r="RC205" i="13"/>
  <c r="RG196" i="13"/>
  <c r="RE197" i="13"/>
  <c r="RF165" i="13"/>
  <c r="RF187" i="13"/>
  <c r="RE204" i="13"/>
  <c r="RH205" i="13"/>
  <c r="RI234" i="13"/>
  <c r="RD196" i="13"/>
  <c r="RF194" i="13"/>
  <c r="RC258" i="13"/>
  <c r="RG301" i="13"/>
  <c r="RI193" i="13"/>
  <c r="RB163" i="13"/>
  <c r="RD222" i="13"/>
  <c r="RB291" i="13"/>
  <c r="RB350" i="13" s="1"/>
  <c r="RI209" i="13"/>
  <c r="RG233" i="13"/>
  <c r="RH164" i="13"/>
  <c r="RI222" i="13"/>
  <c r="RB162" i="13"/>
  <c r="RD233" i="13"/>
  <c r="QZ180" i="13"/>
  <c r="RG234" i="13"/>
  <c r="RA290" i="13"/>
  <c r="RA347" i="13" s="1"/>
  <c r="RA356" i="13" s="1"/>
  <c r="RG164" i="13"/>
  <c r="RI223" i="13"/>
  <c r="RB208" i="13"/>
  <c r="RE162" i="13"/>
  <c r="RB161" i="13"/>
  <c r="RF313" i="13"/>
  <c r="RD163" i="13"/>
  <c r="QZ154" i="13"/>
  <c r="RA206" i="13"/>
  <c r="RI210" i="13"/>
  <c r="RH154" i="13"/>
  <c r="RA215" i="13"/>
  <c r="RH266" i="13"/>
  <c r="RH199" i="13"/>
  <c r="RA231" i="13"/>
  <c r="QZ161" i="13"/>
  <c r="QZ198" i="13"/>
  <c r="RA219" i="13"/>
  <c r="RH217" i="13"/>
  <c r="QY251" i="13"/>
  <c r="RI159" i="13"/>
  <c r="RC182" i="13"/>
  <c r="RG266" i="13"/>
  <c r="RB231" i="13"/>
  <c r="RH181" i="13"/>
  <c r="QZ185" i="13"/>
  <c r="QY267" i="13"/>
  <c r="RG236" i="13"/>
  <c r="RA204" i="13"/>
  <c r="RB196" i="13"/>
  <c r="RI213" i="13"/>
  <c r="RI185" i="13"/>
  <c r="RB266" i="13"/>
  <c r="RH207" i="13"/>
  <c r="RD207" i="13"/>
  <c r="RF221" i="13"/>
  <c r="QZ224" i="13"/>
  <c r="QY301" i="13"/>
  <c r="RA187" i="13"/>
  <c r="RI198" i="13"/>
  <c r="RB252" i="13"/>
  <c r="RC247" i="13"/>
  <c r="RA182" i="13"/>
  <c r="RA161" i="13"/>
  <c r="QZ164" i="13"/>
  <c r="RA262" i="13"/>
  <c r="QZ205" i="13"/>
  <c r="RG192" i="13"/>
  <c r="RC154" i="13"/>
  <c r="RI252" i="13"/>
  <c r="RH267" i="13"/>
  <c r="RG199" i="13"/>
  <c r="QZ291" i="13"/>
  <c r="QZ350" i="13" s="1"/>
  <c r="RD164" i="13"/>
  <c r="RD313" i="13"/>
  <c r="RC234" i="13"/>
  <c r="RB251" i="13"/>
  <c r="RD254" i="13"/>
  <c r="QY254" i="13"/>
  <c r="QZ193" i="13"/>
  <c r="RA247" i="13"/>
  <c r="RA164" i="13"/>
  <c r="RE220" i="13"/>
  <c r="RA210" i="13"/>
  <c r="RD195" i="13"/>
  <c r="RB247" i="13"/>
  <c r="RD184" i="13"/>
  <c r="RB235" i="13"/>
  <c r="RC251" i="13"/>
  <c r="RC178" i="13"/>
  <c r="RE267" i="13"/>
  <c r="RE212" i="13"/>
  <c r="RE217" i="13"/>
  <c r="QZ184" i="13"/>
  <c r="RG221" i="13"/>
  <c r="RC211" i="13"/>
  <c r="RE210" i="13"/>
  <c r="RB181" i="13"/>
  <c r="RF220" i="13"/>
  <c r="RD194" i="13"/>
  <c r="QZ233" i="13"/>
  <c r="RB217" i="13"/>
  <c r="RB185" i="13"/>
  <c r="QZ230" i="13"/>
  <c r="RC209" i="13"/>
  <c r="RC192" i="13"/>
  <c r="RG311" i="13"/>
  <c r="RB195" i="13"/>
  <c r="RH198" i="13"/>
  <c r="RG217" i="13"/>
  <c r="RG161" i="13"/>
  <c r="QZ209" i="13"/>
  <c r="RI160" i="13"/>
  <c r="RA154" i="13"/>
  <c r="RD179" i="13"/>
  <c r="QY247" i="13"/>
  <c r="QZ207" i="13"/>
  <c r="RD312" i="13"/>
  <c r="RD236" i="13"/>
  <c r="RB197" i="13"/>
  <c r="RI181" i="13"/>
  <c r="QZ218" i="13"/>
  <c r="RB220" i="13"/>
  <c r="RH212" i="13"/>
  <c r="RD210" i="13"/>
  <c r="RA159" i="13"/>
  <c r="QZ267" i="13"/>
  <c r="RG313" i="13"/>
  <c r="RC208" i="13"/>
  <c r="RF163" i="13"/>
  <c r="RA217" i="13"/>
  <c r="RI205" i="13"/>
  <c r="RC213" i="13"/>
  <c r="RE219" i="13"/>
  <c r="RB254" i="13"/>
  <c r="RD183" i="13"/>
  <c r="RI290" i="13"/>
  <c r="RI347" i="13" s="1"/>
  <c r="RD199" i="13"/>
  <c r="RE300" i="13"/>
  <c r="RF179" i="13"/>
  <c r="RB290" i="13"/>
  <c r="RB347" i="13" s="1"/>
  <c r="RB356" i="13" s="1"/>
  <c r="RA253" i="13"/>
  <c r="RC194" i="13"/>
  <c r="RH232" i="13"/>
  <c r="RH214" i="13"/>
  <c r="RI164" i="13"/>
  <c r="RH216" i="13"/>
  <c r="RH184" i="13"/>
  <c r="QZ258" i="13"/>
  <c r="RG163" i="13"/>
  <c r="RA252" i="13"/>
  <c r="RE253" i="13"/>
  <c r="RC195" i="13"/>
  <c r="RF217" i="13"/>
  <c r="QZ162" i="13"/>
  <c r="RI162" i="13"/>
  <c r="RA209" i="13"/>
  <c r="RB165" i="13"/>
  <c r="QZ231" i="13"/>
  <c r="QZ290" i="13"/>
  <c r="QZ347" i="13" s="1"/>
  <c r="RD266" i="13"/>
  <c r="RF223" i="13"/>
  <c r="RI224" i="13"/>
  <c r="RD206" i="13"/>
  <c r="RG223" i="13"/>
  <c r="RD215" i="13"/>
  <c r="RD193" i="13"/>
  <c r="RC222" i="13"/>
  <c r="RE254" i="13"/>
  <c r="RE291" i="13"/>
  <c r="RE350" i="13" s="1"/>
  <c r="RC186" i="13"/>
  <c r="RG312" i="13"/>
  <c r="RI163" i="13"/>
  <c r="RI232" i="13"/>
  <c r="RC232" i="13"/>
  <c r="RH193" i="13"/>
  <c r="RE198" i="13"/>
  <c r="RH230" i="13"/>
  <c r="QZ301" i="13"/>
  <c r="RD209" i="13"/>
  <c r="RE222" i="13"/>
  <c r="QZ235" i="13"/>
  <c r="RI183" i="13"/>
  <c r="RG162" i="13"/>
  <c r="RH313" i="13"/>
  <c r="RF180" i="13"/>
  <c r="RE266" i="13"/>
  <c r="RD251" i="13"/>
  <c r="QZ223" i="13"/>
  <c r="RG262" i="13"/>
  <c r="RI311" i="13"/>
  <c r="QZ171" i="13"/>
  <c r="RF291" i="13"/>
  <c r="RF350" i="13" s="1"/>
  <c r="QZ216" i="13"/>
  <c r="RC252" i="13"/>
  <c r="RG211" i="13"/>
  <c r="RC181" i="13"/>
  <c r="RI219" i="13"/>
  <c r="RG194" i="13"/>
  <c r="QZ247" i="13"/>
  <c r="RH197" i="13"/>
  <c r="QY223" i="13"/>
  <c r="RB204" i="13"/>
  <c r="RA230" i="13"/>
  <c r="RE185" i="13"/>
  <c r="RB180" i="13"/>
  <c r="QZ182" i="13"/>
  <c r="RA236" i="13"/>
  <c r="RD223" i="13"/>
  <c r="RF247" i="13"/>
  <c r="RI218" i="13"/>
  <c r="QZ253" i="13"/>
  <c r="RG187" i="13"/>
  <c r="RB210" i="13"/>
  <c r="RB216" i="13"/>
  <c r="RA234" i="13"/>
  <c r="RE230" i="13"/>
  <c r="RA160" i="13"/>
  <c r="RD186" i="13"/>
  <c r="RD197" i="13"/>
  <c r="RF251" i="13"/>
  <c r="RE216" i="13"/>
  <c r="RG251" i="13"/>
  <c r="RA312" i="13"/>
  <c r="RH301" i="13"/>
  <c r="RE301" i="13"/>
  <c r="QZ252" i="13"/>
  <c r="RG178" i="13"/>
  <c r="RE180" i="13"/>
  <c r="RA224" i="13"/>
  <c r="QY266" i="13"/>
  <c r="RD212" i="13"/>
  <c r="RI216" i="13"/>
  <c r="RH251" i="13"/>
  <c r="QZ181" i="13"/>
  <c r="RG154" i="13"/>
  <c r="RF233" i="13"/>
  <c r="RG258" i="13"/>
  <c r="RF235" i="13"/>
  <c r="QZ221" i="13"/>
  <c r="RE165" i="13"/>
  <c r="RF160" i="13"/>
  <c r="RE163" i="13"/>
  <c r="RC198" i="13"/>
  <c r="RE181" i="13"/>
  <c r="RC250" i="13"/>
  <c r="RC171" i="13"/>
  <c r="RH218" i="13"/>
  <c r="RG214" i="13"/>
  <c r="RG224" i="13"/>
  <c r="RB182" i="13"/>
  <c r="QZ199" i="13"/>
  <c r="RG216" i="13"/>
  <c r="RA165" i="13"/>
  <c r="RF224" i="13"/>
  <c r="RB160" i="13"/>
  <c r="RH165" i="13"/>
  <c r="QZ266" i="13"/>
  <c r="RD154" i="13"/>
  <c r="RE161" i="13"/>
  <c r="RF171" i="13"/>
  <c r="QZ312" i="13"/>
  <c r="RG195" i="13"/>
  <c r="RF236" i="13"/>
  <c r="QZ234" i="13"/>
  <c r="RH196" i="13"/>
  <c r="QY252" i="13"/>
  <c r="RB184" i="13"/>
  <c r="RF215" i="13"/>
  <c r="RI236" i="13"/>
  <c r="RE206" i="13"/>
  <c r="RA184" i="13"/>
  <c r="RH209" i="13"/>
  <c r="RA232" i="13"/>
  <c r="RE232" i="13"/>
  <c r="RA183" i="13"/>
  <c r="RB205" i="13"/>
  <c r="RH223" i="13"/>
  <c r="RD301" i="13"/>
  <c r="RC216" i="13"/>
  <c r="RH300" i="13"/>
  <c r="RH303" i="13" s="1"/>
  <c r="RB223" i="13"/>
  <c r="RE218" i="13"/>
  <c r="RD232" i="13"/>
  <c r="RC224" i="13"/>
  <c r="RD234" i="13"/>
  <c r="QZ178" i="13"/>
  <c r="RC206" i="13"/>
  <c r="RC215" i="13"/>
  <c r="RD230" i="13"/>
  <c r="RE154" i="13"/>
  <c r="RI313" i="13"/>
  <c r="RA196" i="13"/>
  <c r="RF213" i="13"/>
  <c r="QZ195" i="13"/>
  <c r="RF205" i="13"/>
  <c r="RB209" i="13"/>
  <c r="RI217" i="13"/>
  <c r="RC193" i="13"/>
  <c r="RF198" i="13"/>
  <c r="RE182" i="13"/>
  <c r="RD162" i="13"/>
  <c r="QZ163" i="13"/>
  <c r="RB199" i="13"/>
  <c r="RH206" i="13"/>
  <c r="QZ220" i="13"/>
  <c r="RI186" i="13"/>
  <c r="QZ219" i="13"/>
  <c r="QZ177" i="13"/>
  <c r="RG215" i="13"/>
  <c r="RE312" i="13"/>
  <c r="RD153" i="13"/>
  <c r="RD156" i="13" s="1"/>
  <c r="RB258" i="13"/>
  <c r="RE235" i="13"/>
  <c r="RF222" i="13"/>
  <c r="RA267" i="13"/>
  <c r="RA251" i="13"/>
  <c r="RC253" i="13"/>
  <c r="RG184" i="13"/>
  <c r="RA216" i="13"/>
  <c r="RA186" i="13"/>
  <c r="RA162" i="13"/>
  <c r="RB301" i="13"/>
  <c r="RI231" i="13"/>
  <c r="RF162" i="13"/>
  <c r="RF181" i="13"/>
  <c r="RB186" i="13"/>
  <c r="RD253" i="13"/>
  <c r="QZ214" i="13"/>
  <c r="RC199" i="13"/>
  <c r="RE209" i="13"/>
  <c r="RA195" i="13"/>
  <c r="RF210" i="13"/>
  <c r="RA171" i="13"/>
  <c r="QY313" i="13"/>
  <c r="RD161" i="13"/>
  <c r="RC217" i="13"/>
  <c r="RD221" i="13"/>
  <c r="RH211" i="13"/>
  <c r="RC262" i="13"/>
  <c r="RB179" i="13"/>
  <c r="RG177" i="13"/>
  <c r="RH236" i="13"/>
  <c r="RE195" i="13"/>
  <c r="RD159" i="13"/>
  <c r="RI262" i="13"/>
  <c r="RG197" i="13"/>
  <c r="QZ213" i="13"/>
  <c r="RD235" i="13"/>
  <c r="QZ211" i="13"/>
  <c r="RA233" i="13"/>
  <c r="RB171" i="13"/>
  <c r="RH179" i="13"/>
  <c r="RB253" i="13"/>
  <c r="RB313" i="13"/>
  <c r="RB218" i="13"/>
  <c r="RE164" i="13"/>
  <c r="RH254" i="13"/>
  <c r="RF266" i="13"/>
  <c r="RF252" i="13"/>
  <c r="QZ215" i="13"/>
  <c r="RD192" i="13"/>
  <c r="RI266" i="13"/>
  <c r="RE179" i="13"/>
  <c r="RA235" i="13"/>
  <c r="RI251" i="13"/>
  <c r="RC231" i="13"/>
  <c r="RH231" i="13"/>
  <c r="RI207" i="13"/>
  <c r="RF182" i="13"/>
  <c r="RE224" i="13"/>
  <c r="RB215" i="13"/>
  <c r="RA222" i="13"/>
  <c r="RF214" i="13"/>
  <c r="RG171" i="13"/>
  <c r="RG231" i="13"/>
  <c r="RH195" i="13"/>
  <c r="QZ187" i="13"/>
  <c r="RC230" i="13"/>
  <c r="RH163" i="13"/>
  <c r="RB267" i="13"/>
  <c r="RD217" i="13"/>
  <c r="RA223" i="13"/>
  <c r="QZ212" i="13"/>
  <c r="RF230" i="13"/>
  <c r="RH194" i="13"/>
  <c r="RE187" i="13"/>
  <c r="RA185" i="13"/>
  <c r="QZ165" i="13"/>
  <c r="RF219" i="13"/>
  <c r="RG218" i="13"/>
  <c r="RH215" i="13"/>
  <c r="RI93" i="13"/>
  <c r="RF209" i="13"/>
  <c r="RC197" i="13"/>
  <c r="RH247" i="13"/>
  <c r="RF206" i="13"/>
  <c r="RH253" i="13"/>
  <c r="RF199" i="13"/>
  <c r="RD291" i="13"/>
  <c r="RD350" i="13" s="1"/>
  <c r="RF184" i="13"/>
  <c r="RC196" i="13"/>
  <c r="RG254" i="13"/>
  <c r="RB154" i="13"/>
  <c r="QZ183" i="13"/>
  <c r="RI161" i="13"/>
  <c r="RB194" i="13"/>
  <c r="RB219" i="13"/>
  <c r="RD114" i="13"/>
  <c r="RE184" i="13"/>
  <c r="RE258" i="13"/>
  <c r="RC267" i="13"/>
  <c r="RE221" i="13"/>
  <c r="RB187" i="13"/>
  <c r="RE193" i="13"/>
  <c r="QZ186" i="13"/>
  <c r="RD205" i="13"/>
  <c r="RB164" i="13"/>
  <c r="RI235" i="13"/>
  <c r="QY284" i="13"/>
  <c r="RC220" i="13"/>
  <c r="RG235" i="13"/>
  <c r="RF122" i="13"/>
  <c r="RD26" i="13"/>
  <c r="RH291" i="13"/>
  <c r="RH350" i="13" s="1"/>
  <c r="RC290" i="13"/>
  <c r="RC347" i="13" s="1"/>
  <c r="RC266" i="13"/>
  <c r="RI312" i="13"/>
  <c r="RA198" i="13"/>
  <c r="RC180" i="13"/>
  <c r="RE186" i="13"/>
  <c r="QY311" i="13"/>
  <c r="RF232" i="13"/>
  <c r="RI214" i="13"/>
  <c r="RF195" i="13"/>
  <c r="RA254" i="13"/>
  <c r="RA93" i="13"/>
  <c r="RF196" i="13"/>
  <c r="RB233" i="13"/>
  <c r="RA313" i="13"/>
  <c r="RG182" i="13"/>
  <c r="RA180" i="13"/>
  <c r="RD165" i="13"/>
  <c r="RE194" i="13"/>
  <c r="RA218" i="13"/>
  <c r="RE215" i="13"/>
  <c r="RB224" i="13"/>
  <c r="QZ196" i="13"/>
  <c r="RA181" i="13"/>
  <c r="RA258" i="13"/>
  <c r="RE313" i="13"/>
  <c r="RE93" i="13"/>
  <c r="RC160" i="13"/>
  <c r="RC214" i="13"/>
  <c r="RH171" i="13"/>
  <c r="RA266" i="13"/>
  <c r="RH185" i="13"/>
  <c r="QZ236" i="13"/>
  <c r="RH186" i="13"/>
  <c r="RE211" i="13"/>
  <c r="RH183" i="13"/>
  <c r="QZ194" i="13"/>
  <c r="RF197" i="13"/>
  <c r="RE234" i="13"/>
  <c r="RD252" i="13"/>
  <c r="RI211" i="13"/>
  <c r="RA193" i="13"/>
  <c r="RC164" i="13"/>
  <c r="RC163" i="13"/>
  <c r="QY253" i="13"/>
  <c r="RF207" i="13"/>
  <c r="RC100" i="13"/>
  <c r="RD219" i="13"/>
  <c r="RC212" i="13"/>
  <c r="QZ254" i="13"/>
  <c r="RE205" i="13"/>
  <c r="RE290" i="13"/>
  <c r="RE347" i="13" s="1"/>
  <c r="RD216" i="13"/>
  <c r="RI254" i="13"/>
  <c r="RI154" i="13"/>
  <c r="RG213" i="13"/>
  <c r="RG205" i="13"/>
  <c r="QZ204" i="13"/>
  <c r="RI182" i="13"/>
  <c r="RI233" i="13"/>
  <c r="RG219" i="13"/>
  <c r="RD182" i="13"/>
  <c r="RE207" i="13"/>
  <c r="RF18" i="13"/>
  <c r="RE62" i="13"/>
  <c r="RH94" i="13"/>
  <c r="QX63" i="13"/>
  <c r="RG44" i="13"/>
  <c r="RC24" i="13"/>
  <c r="QX69" i="13"/>
  <c r="QX24" i="13"/>
  <c r="RH71" i="13"/>
  <c r="RE17" i="13"/>
  <c r="RC96" i="13"/>
  <c r="QZ79" i="13"/>
  <c r="QY29" i="13"/>
  <c r="RE26" i="13"/>
  <c r="RD25" i="13"/>
  <c r="RF27" i="13"/>
  <c r="RA23" i="13"/>
  <c r="QX49" i="13"/>
  <c r="QZ289" i="13"/>
  <c r="RH262" i="13"/>
  <c r="RD75" i="13"/>
  <c r="QX42" i="13"/>
  <c r="RC82" i="13"/>
  <c r="RB321" i="13"/>
  <c r="RB73" i="13"/>
  <c r="RF164" i="13"/>
  <c r="RI58" i="13"/>
  <c r="RF75" i="13"/>
  <c r="QY114" i="13"/>
  <c r="RB45" i="13"/>
  <c r="RI79" i="13"/>
  <c r="RF28" i="13"/>
  <c r="RI84" i="13"/>
  <c r="RA213" i="13"/>
  <c r="QZ208" i="13"/>
  <c r="RE130" i="13"/>
  <c r="RF46" i="13"/>
  <c r="RC61" i="13"/>
  <c r="QZ170" i="13"/>
  <c r="QZ173" i="13" s="1"/>
  <c r="RF177" i="13"/>
  <c r="RH18" i="13"/>
  <c r="RH289" i="13"/>
  <c r="QZ321" i="13"/>
  <c r="RG63" i="13"/>
  <c r="RE45" i="13"/>
  <c r="RE68" i="13"/>
  <c r="RI284" i="13"/>
  <c r="RI327" i="13" s="1"/>
  <c r="RA163" i="13"/>
  <c r="RH58" i="13"/>
  <c r="QY208" i="13"/>
  <c r="RE60" i="13"/>
  <c r="RF204" i="13"/>
  <c r="QY235" i="13"/>
  <c r="RC97" i="13"/>
  <c r="RD185" i="13"/>
  <c r="RH26" i="13"/>
  <c r="RG83" i="13"/>
  <c r="RA170" i="13"/>
  <c r="RA173" i="13" s="1"/>
  <c r="RD211" i="13"/>
  <c r="RE85" i="13"/>
  <c r="QZ232" i="13"/>
  <c r="RB43" i="13"/>
  <c r="RB24" i="13"/>
  <c r="RG41" i="13"/>
  <c r="RC159" i="13"/>
  <c r="RC114" i="13"/>
  <c r="QY258" i="13"/>
  <c r="RG94" i="13"/>
  <c r="QX45" i="13"/>
  <c r="RC235" i="13"/>
  <c r="RC73" i="13"/>
  <c r="RH283" i="13"/>
  <c r="RB82" i="13"/>
  <c r="QZ122" i="13"/>
  <c r="RI250" i="13"/>
  <c r="QX25" i="13"/>
  <c r="RD74" i="13"/>
  <c r="RF306" i="13"/>
  <c r="RE283" i="13"/>
  <c r="RB49" i="13"/>
  <c r="RA76" i="13"/>
  <c r="RC111" i="13"/>
  <c r="QZ307" i="13"/>
  <c r="QY48" i="13"/>
  <c r="RD296" i="13"/>
  <c r="QY86" i="13"/>
  <c r="QZ59" i="13"/>
  <c r="RA321" i="13"/>
  <c r="RC29" i="13"/>
  <c r="RD115" i="13"/>
  <c r="QY72" i="13"/>
  <c r="QY300" i="13"/>
  <c r="RG28" i="13"/>
  <c r="RG170" i="13"/>
  <c r="RH25" i="13"/>
  <c r="QZ18" i="13"/>
  <c r="RD62" i="13"/>
  <c r="QY49" i="13"/>
  <c r="RA307" i="13"/>
  <c r="RD43" i="13"/>
  <c r="QY84" i="13"/>
  <c r="RB76" i="13"/>
  <c r="RB77" i="13"/>
  <c r="QX56" i="13"/>
  <c r="RF87" i="13"/>
  <c r="QX94" i="13"/>
  <c r="QY60" i="13"/>
  <c r="QX86" i="13"/>
  <c r="RC296" i="13"/>
  <c r="RC88" i="13"/>
  <c r="RD85" i="13"/>
  <c r="RB296" i="13"/>
  <c r="RH62" i="13"/>
  <c r="RH86" i="13"/>
  <c r="RE58" i="13"/>
  <c r="RE170" i="13"/>
  <c r="QZ17" i="13"/>
  <c r="RG46" i="13"/>
  <c r="RA283" i="13"/>
  <c r="RD130" i="13"/>
  <c r="RB87" i="13"/>
  <c r="QY76" i="13"/>
  <c r="QZ82" i="13"/>
  <c r="RG290" i="13"/>
  <c r="RG347" i="13" s="1"/>
  <c r="RI34" i="13"/>
  <c r="QY214" i="13"/>
  <c r="QX78" i="13"/>
  <c r="QY207" i="13"/>
  <c r="RA83" i="13"/>
  <c r="RF229" i="13"/>
  <c r="RB97" i="13"/>
  <c r="RI195" i="13"/>
  <c r="RE63" i="13"/>
  <c r="QY222" i="13"/>
  <c r="QY83" i="13"/>
  <c r="QY116" i="13"/>
  <c r="RI45" i="13"/>
  <c r="RI126" i="13"/>
  <c r="RF70" i="13"/>
  <c r="RC187" i="13"/>
  <c r="QY28" i="13"/>
  <c r="RG229" i="13"/>
  <c r="QZ210" i="13"/>
  <c r="QZ262" i="13"/>
  <c r="QZ69" i="13"/>
  <c r="RB307" i="13"/>
  <c r="RH23" i="13"/>
  <c r="RI115" i="13"/>
  <c r="RB94" i="13"/>
  <c r="RC47" i="13"/>
  <c r="QY82" i="13"/>
  <c r="QZ98" i="13"/>
  <c r="QX47" i="13"/>
  <c r="RI42" i="13"/>
  <c r="QY305" i="13"/>
  <c r="RG247" i="13"/>
  <c r="RB250" i="13"/>
  <c r="QX111" i="13"/>
  <c r="QY234" i="13"/>
  <c r="QY50" i="13"/>
  <c r="QY117" i="13"/>
  <c r="QY180" i="13"/>
  <c r="RC76" i="13"/>
  <c r="QY161" i="13"/>
  <c r="RF43" i="13"/>
  <c r="RG18" i="13"/>
  <c r="RA86" i="13"/>
  <c r="RD96" i="13"/>
  <c r="RC99" i="13"/>
  <c r="RI76" i="13"/>
  <c r="QZ45" i="13"/>
  <c r="RF86" i="13"/>
  <c r="RE61" i="13"/>
  <c r="RD170" i="13"/>
  <c r="RE87" i="13"/>
  <c r="RD283" i="13"/>
  <c r="RB192" i="13"/>
  <c r="RF285" i="13"/>
  <c r="RF330" i="13" s="1"/>
  <c r="RG25" i="13"/>
  <c r="QZ75" i="13"/>
  <c r="RG70" i="13"/>
  <c r="RI28" i="13"/>
  <c r="RF51" i="13"/>
  <c r="QY171" i="13"/>
  <c r="RD98" i="13"/>
  <c r="QY23" i="13"/>
  <c r="QX131" i="13"/>
  <c r="RC284" i="13"/>
  <c r="RC327" i="13" s="1"/>
  <c r="QY232" i="13"/>
  <c r="RG68" i="13"/>
  <c r="RA34" i="13"/>
  <c r="QY75" i="13"/>
  <c r="RD311" i="13"/>
  <c r="RD314" i="13" s="1"/>
  <c r="RC26" i="13"/>
  <c r="RB56" i="13"/>
  <c r="QX28" i="13"/>
  <c r="RI50" i="13"/>
  <c r="QZ24" i="13"/>
  <c r="QY47" i="13"/>
  <c r="RG212" i="13"/>
  <c r="RC218" i="13"/>
  <c r="QZ62" i="13"/>
  <c r="RI170" i="13"/>
  <c r="RI173" i="13" s="1"/>
  <c r="RE95" i="13"/>
  <c r="RF60" i="13"/>
  <c r="QY69" i="13"/>
  <c r="RI83" i="13"/>
  <c r="RC56" i="13"/>
  <c r="RA26" i="13"/>
  <c r="QY205" i="13"/>
  <c r="RI98" i="13"/>
  <c r="RF50" i="13"/>
  <c r="RA48" i="13"/>
  <c r="RI69" i="13"/>
  <c r="RA68" i="13"/>
  <c r="RA88" i="13"/>
  <c r="RB26" i="13"/>
  <c r="QZ126" i="13"/>
  <c r="RF185" i="13"/>
  <c r="RG321" i="13"/>
  <c r="RG87" i="13"/>
  <c r="RE29" i="13"/>
  <c r="RE306" i="13"/>
  <c r="RA70" i="13"/>
  <c r="RF69" i="13"/>
  <c r="RE126" i="13"/>
  <c r="RE96" i="13"/>
  <c r="RI285" i="13"/>
  <c r="RI330" i="13" s="1"/>
  <c r="QY195" i="13"/>
  <c r="RA116" i="13"/>
  <c r="RH24" i="13"/>
  <c r="QZ86" i="13"/>
  <c r="QZ44" i="13"/>
  <c r="QY296" i="13"/>
  <c r="RB83" i="13"/>
  <c r="QX43" i="13"/>
  <c r="RI17" i="13"/>
  <c r="RA63" i="13"/>
  <c r="RF68" i="13"/>
  <c r="RC131" i="13"/>
  <c r="RI73" i="13"/>
  <c r="QY204" i="13"/>
  <c r="QZ27" i="13"/>
  <c r="RB75" i="13"/>
  <c r="RE115" i="13"/>
  <c r="RA131" i="13"/>
  <c r="QZ26" i="13"/>
  <c r="RG165" i="13"/>
  <c r="RH47" i="13"/>
  <c r="QZ285" i="13"/>
  <c r="QZ330" i="13" s="1"/>
  <c r="RC117" i="13"/>
  <c r="RI57" i="13"/>
  <c r="RH210" i="13"/>
  <c r="QX100" i="13"/>
  <c r="RI253" i="13"/>
  <c r="RD198" i="13"/>
  <c r="RD171" i="13"/>
  <c r="RF61" i="13"/>
  <c r="RD295" i="13"/>
  <c r="RD298" i="13" s="1"/>
  <c r="RF84" i="13"/>
  <c r="RE305" i="13"/>
  <c r="RB51" i="13"/>
  <c r="RG75" i="13"/>
  <c r="RB118" i="13"/>
  <c r="RD100" i="13"/>
  <c r="RA300" i="13"/>
  <c r="RA303" i="13" s="1"/>
  <c r="RG117" i="13"/>
  <c r="QZ72" i="13"/>
  <c r="RA97" i="13"/>
  <c r="RI177" i="13"/>
  <c r="RC42" i="13"/>
  <c r="RI70" i="13"/>
  <c r="RD116" i="13"/>
  <c r="QZ305" i="13"/>
  <c r="RI296" i="13"/>
  <c r="RD131" i="13"/>
  <c r="RG88" i="13"/>
  <c r="RH60" i="13"/>
  <c r="QY307" i="13"/>
  <c r="RD60" i="13"/>
  <c r="QY210" i="13"/>
  <c r="RD284" i="13"/>
  <c r="RD327" i="13" s="1"/>
  <c r="RH341" i="13"/>
  <c r="QY71" i="13"/>
  <c r="RB68" i="13"/>
  <c r="RA85" i="13"/>
  <c r="QY163" i="13"/>
  <c r="QX82" i="13"/>
  <c r="RF284" i="13"/>
  <c r="RF327" i="13" s="1"/>
  <c r="RD50" i="13"/>
  <c r="RG97" i="13"/>
  <c r="RH178" i="13"/>
  <c r="RA100" i="13"/>
  <c r="RG47" i="13"/>
  <c r="RH219" i="13"/>
  <c r="QY178" i="13"/>
  <c r="RB28" i="13"/>
  <c r="RH114" i="13"/>
  <c r="RE307" i="13"/>
  <c r="RI74" i="13"/>
  <c r="RF71" i="13"/>
  <c r="RC49" i="13"/>
  <c r="RG48" i="13"/>
  <c r="RF307" i="13"/>
  <c r="QZ284" i="13"/>
  <c r="QZ327" i="13" s="1"/>
  <c r="QY93" i="13"/>
  <c r="RH81" i="13"/>
  <c r="RE117" i="13"/>
  <c r="RH115" i="13"/>
  <c r="RA111" i="13"/>
  <c r="QY43" i="13"/>
  <c r="QY111" i="13"/>
  <c r="RE296" i="13"/>
  <c r="RB29" i="13"/>
  <c r="RG126" i="13"/>
  <c r="RA192" i="13"/>
  <c r="RI29" i="13"/>
  <c r="RB44" i="13"/>
  <c r="RE69" i="13"/>
  <c r="RC45" i="13"/>
  <c r="RG24" i="13"/>
  <c r="RD307" i="13"/>
  <c r="QX41" i="13"/>
  <c r="RF231" i="13"/>
  <c r="RC25" i="13"/>
  <c r="RA41" i="13"/>
  <c r="RD35" i="13"/>
  <c r="RE82" i="13"/>
  <c r="RF116" i="13"/>
  <c r="RD300" i="13"/>
  <c r="RD303" i="13" s="1"/>
  <c r="QY56" i="13"/>
  <c r="RF341" i="13"/>
  <c r="QY262" i="13"/>
  <c r="RA35" i="13"/>
  <c r="RB262" i="13"/>
  <c r="RD177" i="13"/>
  <c r="RI25" i="13"/>
  <c r="RH75" i="13"/>
  <c r="RH284" i="13"/>
  <c r="RH327" i="13" s="1"/>
  <c r="RF115" i="13"/>
  <c r="RE28" i="13"/>
  <c r="QZ250" i="13"/>
  <c r="RI68" i="13"/>
  <c r="QY193" i="13"/>
  <c r="QY198" i="13"/>
  <c r="RD82" i="13"/>
  <c r="RH88" i="13"/>
  <c r="QY85" i="13"/>
  <c r="RE295" i="13"/>
  <c r="RE298" i="13" s="1"/>
  <c r="RC305" i="13"/>
  <c r="QZ42" i="13"/>
  <c r="RF300" i="13"/>
  <c r="RF303" i="13" s="1"/>
  <c r="RB86" i="13"/>
  <c r="QY73" i="13"/>
  <c r="RH50" i="13"/>
  <c r="RG115" i="13"/>
  <c r="RF83" i="13"/>
  <c r="QY206" i="13"/>
  <c r="QY218" i="13"/>
  <c r="QZ296" i="13"/>
  <c r="RG73" i="13"/>
  <c r="RF305" i="13"/>
  <c r="RE153" i="13"/>
  <c r="RE156" i="13" s="1"/>
  <c r="RD93" i="13"/>
  <c r="RH69" i="13"/>
  <c r="RA75" i="13"/>
  <c r="RH111" i="13"/>
  <c r="RD214" i="13"/>
  <c r="QZ116" i="13"/>
  <c r="RB61" i="13"/>
  <c r="RF44" i="13"/>
  <c r="RI116" i="13"/>
  <c r="QY220" i="13"/>
  <c r="RF118" i="13"/>
  <c r="RI62" i="13"/>
  <c r="QY233" i="13"/>
  <c r="RA42" i="13"/>
  <c r="RG99" i="13"/>
  <c r="RI100" i="13"/>
  <c r="RA95" i="13"/>
  <c r="RB34" i="13"/>
  <c r="RF94" i="13"/>
  <c r="QX59" i="13"/>
  <c r="QZ41" i="13"/>
  <c r="RF153" i="13"/>
  <c r="RF156" i="13" s="1"/>
  <c r="RB99" i="13"/>
  <c r="RE99" i="13"/>
  <c r="QY25" i="13"/>
  <c r="QY61" i="13"/>
  <c r="RD58" i="13"/>
  <c r="QZ76" i="13"/>
  <c r="RG289" i="13"/>
  <c r="RI118" i="13"/>
  <c r="RD44" i="13"/>
  <c r="RC50" i="13"/>
  <c r="RA18" i="13"/>
  <c r="QY179" i="13"/>
  <c r="QX115" i="13"/>
  <c r="RD24" i="13"/>
  <c r="RD57" i="13"/>
  <c r="QY306" i="13"/>
  <c r="RF96" i="13"/>
  <c r="RE57" i="13"/>
  <c r="RE177" i="13"/>
  <c r="RF98" i="13"/>
  <c r="RF57" i="13"/>
  <c r="QZ56" i="13"/>
  <c r="RH84" i="13"/>
  <c r="RA27" i="13"/>
  <c r="RB114" i="13"/>
  <c r="QZ131" i="13"/>
  <c r="RC95" i="13"/>
  <c r="QZ84" i="13"/>
  <c r="RD78" i="13"/>
  <c r="RC93" i="13"/>
  <c r="RF321" i="13"/>
  <c r="RB46" i="13"/>
  <c r="RH59" i="13"/>
  <c r="RA60" i="13"/>
  <c r="RH44" i="13"/>
  <c r="RI96" i="13"/>
  <c r="QY164" i="13"/>
  <c r="QY170" i="13"/>
  <c r="RF295" i="13"/>
  <c r="RG250" i="13"/>
  <c r="RI192" i="13"/>
  <c r="QX117" i="13"/>
  <c r="RH56" i="13"/>
  <c r="QX60" i="13"/>
  <c r="RC300" i="13"/>
  <c r="RC303" i="13" s="1"/>
  <c r="QZ35" i="13"/>
  <c r="RA130" i="13"/>
  <c r="RF178" i="13"/>
  <c r="RB122" i="13"/>
  <c r="RC72" i="13"/>
  <c r="RG59" i="13"/>
  <c r="QY26" i="13"/>
  <c r="RD122" i="13"/>
  <c r="RG300" i="13"/>
  <c r="RG303" i="13" s="1"/>
  <c r="QX76" i="13"/>
  <c r="RI47" i="13"/>
  <c r="QY126" i="13"/>
  <c r="RE27" i="13"/>
  <c r="QY96" i="13"/>
  <c r="RI295" i="13"/>
  <c r="RI298" i="13" s="1"/>
  <c r="RI26" i="13"/>
  <c r="RG17" i="13"/>
  <c r="RB58" i="13"/>
  <c r="QZ179" i="13"/>
  <c r="QZ47" i="13"/>
  <c r="RE100" i="13"/>
  <c r="QY58" i="13"/>
  <c r="RF45" i="13"/>
  <c r="QY80" i="13"/>
  <c r="QY224" i="13"/>
  <c r="RH296" i="13"/>
  <c r="RG62" i="13"/>
  <c r="RE75" i="13"/>
  <c r="RC116" i="13"/>
  <c r="QZ100" i="13"/>
  <c r="RG307" i="13"/>
  <c r="RH97" i="13"/>
  <c r="RG58" i="13"/>
  <c r="RF290" i="13"/>
  <c r="RF347" i="13" s="1"/>
  <c r="RF356" i="13" s="1"/>
  <c r="RA305" i="13"/>
  <c r="QX77" i="13"/>
  <c r="RG61" i="13"/>
  <c r="RA177" i="13"/>
  <c r="QY70" i="13"/>
  <c r="RA74" i="13"/>
  <c r="RH61" i="13"/>
  <c r="QY212" i="13"/>
  <c r="RG185" i="13"/>
  <c r="RB80" i="13"/>
  <c r="QX50" i="13"/>
  <c r="RE78" i="13"/>
  <c r="QY131" i="13"/>
  <c r="QZ111" i="13"/>
  <c r="QY98" i="13"/>
  <c r="RA289" i="13"/>
  <c r="RI267" i="13"/>
  <c r="RC80" i="13"/>
  <c r="RC122" i="13"/>
  <c r="RI63" i="13"/>
  <c r="RI97" i="13"/>
  <c r="RA78" i="13"/>
  <c r="RE51" i="13"/>
  <c r="QX70" i="13"/>
  <c r="RI307" i="13"/>
  <c r="QX81" i="13"/>
  <c r="RB131" i="13"/>
  <c r="RB96" i="13"/>
  <c r="QY211" i="13"/>
  <c r="RI71" i="13"/>
  <c r="RA205" i="13"/>
  <c r="RB60" i="13"/>
  <c r="QZ95" i="13"/>
  <c r="RF73" i="13"/>
  <c r="RB63" i="13"/>
  <c r="RG50" i="13"/>
  <c r="RH131" i="13"/>
  <c r="QX58" i="13"/>
  <c r="RH126" i="13"/>
  <c r="RD84" i="13"/>
  <c r="RG295" i="13"/>
  <c r="RE88" i="13"/>
  <c r="QZ341" i="13"/>
  <c r="RC60" i="13"/>
  <c r="RA207" i="13"/>
  <c r="QZ97" i="13"/>
  <c r="RF72" i="13"/>
  <c r="RB18" i="13"/>
  <c r="RB48" i="13"/>
  <c r="RD99" i="13"/>
  <c r="RE122" i="13"/>
  <c r="RI87" i="13"/>
  <c r="QY99" i="13"/>
  <c r="RG35" i="13"/>
  <c r="QZ61" i="13"/>
  <c r="RC321" i="13"/>
  <c r="RI289" i="13"/>
  <c r="RH100" i="13"/>
  <c r="RA62" i="13"/>
  <c r="RA296" i="13"/>
  <c r="RB283" i="13"/>
  <c r="RC69" i="13"/>
  <c r="QY219" i="13"/>
  <c r="QY24" i="13"/>
  <c r="RC79" i="13"/>
  <c r="RB300" i="13"/>
  <c r="RB303" i="13" s="1"/>
  <c r="RD28" i="13"/>
  <c r="QY177" i="13"/>
  <c r="QX95" i="13"/>
  <c r="QY130" i="13"/>
  <c r="RG79" i="13"/>
  <c r="RB79" i="13"/>
  <c r="RF254" i="13"/>
  <c r="QX48" i="13"/>
  <c r="RC70" i="13"/>
  <c r="RE70" i="13"/>
  <c r="RD250" i="13"/>
  <c r="RH70" i="13"/>
  <c r="RH306" i="13"/>
  <c r="RE321" i="13"/>
  <c r="RA25" i="13"/>
  <c r="QY41" i="13"/>
  <c r="RD63" i="13"/>
  <c r="RF17" i="13"/>
  <c r="RF20" i="13" s="1"/>
  <c r="QY118" i="13"/>
  <c r="RG80" i="13"/>
  <c r="QY62" i="13"/>
  <c r="RG283" i="13"/>
  <c r="RC341" i="13"/>
  <c r="RB117" i="13"/>
  <c r="RG26" i="13"/>
  <c r="RD42" i="13"/>
  <c r="RI283" i="13"/>
  <c r="RC307" i="13"/>
  <c r="RA306" i="13"/>
  <c r="QY165" i="13"/>
  <c r="RI305" i="13"/>
  <c r="QX23" i="13"/>
  <c r="RH305" i="13"/>
  <c r="RC311" i="13"/>
  <c r="RC314" i="13" s="1"/>
  <c r="RG252" i="13"/>
  <c r="RC204" i="13"/>
  <c r="QZ63" i="13"/>
  <c r="QX79" i="13"/>
  <c r="QZ23" i="13"/>
  <c r="RH130" i="13"/>
  <c r="RH85" i="13"/>
  <c r="RI59" i="13"/>
  <c r="QY209" i="13"/>
  <c r="RA99" i="13"/>
  <c r="RA311" i="13"/>
  <c r="RA314" i="13" s="1"/>
  <c r="QY194" i="13"/>
  <c r="RA295" i="13"/>
  <c r="RC115" i="13"/>
  <c r="RC57" i="13"/>
  <c r="RD80" i="13"/>
  <c r="RA29" i="13"/>
  <c r="RH159" i="13"/>
  <c r="RE250" i="13"/>
  <c r="RE256" i="13" s="1"/>
  <c r="RA284" i="13"/>
  <c r="RA327" i="13" s="1"/>
  <c r="QY215" i="13"/>
  <c r="RC283" i="13"/>
  <c r="RG306" i="13"/>
  <c r="QY87" i="13"/>
  <c r="RF76" i="13"/>
  <c r="QY197" i="13"/>
  <c r="QZ283" i="13"/>
  <c r="RG78" i="13"/>
  <c r="RH34" i="13"/>
  <c r="RA194" i="13"/>
  <c r="RF283" i="13"/>
  <c r="RH321" i="13"/>
  <c r="QZ118" i="13"/>
  <c r="RA87" i="13"/>
  <c r="QY57" i="13"/>
  <c r="RC161" i="13"/>
  <c r="RI82" i="13"/>
  <c r="RD88" i="13"/>
  <c r="RH311" i="13"/>
  <c r="QY27" i="13"/>
  <c r="RE83" i="13"/>
  <c r="RH72" i="13"/>
  <c r="QX71" i="13"/>
  <c r="RD76" i="13"/>
  <c r="RI300" i="13"/>
  <c r="RI303" i="13" s="1"/>
  <c r="RH118" i="13"/>
  <c r="RA341" i="13"/>
  <c r="RE311" i="13"/>
  <c r="RD321" i="13"/>
  <c r="RG60" i="13"/>
  <c r="QX35" i="13"/>
  <c r="QX93" i="13"/>
  <c r="RG34" i="13"/>
  <c r="QX114" i="13"/>
  <c r="RH285" i="13"/>
  <c r="RH330" i="13" s="1"/>
  <c r="QY46" i="13"/>
  <c r="RF170" i="13"/>
  <c r="RF173" i="13" s="1"/>
  <c r="QZ77" i="13"/>
  <c r="RE72" i="13"/>
  <c r="RE94" i="13"/>
  <c r="RE81" i="13"/>
  <c r="QY81" i="13"/>
  <c r="RG76" i="13"/>
  <c r="RG77" i="13"/>
  <c r="QY42" i="13"/>
  <c r="QY217" i="13"/>
  <c r="RC83" i="13"/>
  <c r="QX51" i="13"/>
  <c r="RI23" i="13"/>
  <c r="RE98" i="13"/>
  <c r="RC179" i="13"/>
  <c r="QZ93" i="13"/>
  <c r="RI86" i="13"/>
  <c r="RE74" i="13"/>
  <c r="RF193" i="13"/>
  <c r="RE213" i="13"/>
  <c r="QY97" i="13"/>
  <c r="RC85" i="13"/>
  <c r="RB98" i="13"/>
  <c r="RB69" i="13"/>
  <c r="RB341" i="13"/>
  <c r="RG85" i="13"/>
  <c r="RF100" i="13"/>
  <c r="RG84" i="13"/>
  <c r="RG186" i="13"/>
  <c r="RA126" i="13"/>
  <c r="RB88" i="13"/>
  <c r="QY290" i="13"/>
  <c r="RD305" i="13"/>
  <c r="RD126" i="13"/>
  <c r="QZ28" i="13"/>
  <c r="RC87" i="13"/>
  <c r="QY196" i="13"/>
  <c r="RC68" i="13"/>
  <c r="RI220" i="13"/>
  <c r="RI49" i="13"/>
  <c r="RD87" i="13"/>
  <c r="QY312" i="13"/>
  <c r="QZ34" i="13"/>
  <c r="QZ37" i="13" s="1"/>
  <c r="RI85" i="13"/>
  <c r="RH235" i="13"/>
  <c r="RB35" i="13"/>
  <c r="QZ117" i="13"/>
  <c r="RH117" i="13"/>
  <c r="QX122" i="13"/>
  <c r="RC98" i="13"/>
  <c r="QY100" i="13"/>
  <c r="RD204" i="13"/>
  <c r="RF58" i="13"/>
  <c r="QY250" i="13"/>
  <c r="RE42" i="13"/>
  <c r="QX98" i="13"/>
  <c r="RG74" i="13"/>
  <c r="RH170" i="13"/>
  <c r="QX74" i="13"/>
  <c r="QZ46" i="13"/>
  <c r="QY18" i="13"/>
  <c r="RI46" i="13"/>
  <c r="RG95" i="13"/>
  <c r="RH295" i="13"/>
  <c r="RH298" i="13" s="1"/>
  <c r="RD23" i="13"/>
  <c r="RE178" i="13"/>
  <c r="QY88" i="13"/>
  <c r="RC44" i="13"/>
  <c r="RI99" i="13"/>
  <c r="RI291" i="13"/>
  <c r="RI350" i="13" s="1"/>
  <c r="RF62" i="13"/>
  <c r="RH17" i="13"/>
  <c r="RH20" i="13" s="1"/>
  <c r="RE23" i="13"/>
  <c r="RI78" i="13"/>
  <c r="RH35" i="13"/>
  <c r="RA43" i="13"/>
  <c r="QY341" i="13"/>
  <c r="RF29" i="13"/>
  <c r="RC86" i="13"/>
  <c r="RE44" i="13"/>
  <c r="RF262" i="13"/>
  <c r="RE79" i="13"/>
  <c r="QZ49" i="13"/>
  <c r="RA118" i="13"/>
  <c r="QY94" i="13"/>
  <c r="QY236" i="13"/>
  <c r="RJ236" i="13" s="1"/>
  <c r="RF93" i="13"/>
  <c r="RH46" i="13"/>
  <c r="RB93" i="13"/>
  <c r="RH153" i="13"/>
  <c r="RI75" i="13"/>
  <c r="RG341" i="13"/>
  <c r="RH80" i="13"/>
  <c r="RG51" i="13"/>
  <c r="RI130" i="13"/>
  <c r="RE56" i="13"/>
  <c r="RF192" i="13"/>
  <c r="RA81" i="13"/>
  <c r="QZ306" i="13"/>
  <c r="RD285" i="13"/>
  <c r="RD330" i="13" s="1"/>
  <c r="RH83" i="13"/>
  <c r="RE46" i="13"/>
  <c r="RB285" i="13"/>
  <c r="RB330" i="13" s="1"/>
  <c r="RC229" i="13"/>
  <c r="RG114" i="13"/>
  <c r="QY35" i="13"/>
  <c r="RB62" i="13"/>
  <c r="RH73" i="13"/>
  <c r="QZ50" i="13"/>
  <c r="RH290" i="13"/>
  <c r="RH347" i="13" s="1"/>
  <c r="RH356" i="13" s="1"/>
  <c r="RI306" i="13"/>
  <c r="RI114" i="13"/>
  <c r="RD95" i="13"/>
  <c r="RC291" i="13"/>
  <c r="RC350" i="13" s="1"/>
  <c r="RC35" i="13"/>
  <c r="RB71" i="13"/>
  <c r="RF111" i="13"/>
  <c r="RE233" i="13"/>
  <c r="RI41" i="13"/>
  <c r="RF23" i="13"/>
  <c r="RD86" i="13"/>
  <c r="RF97" i="13"/>
  <c r="RA45" i="13"/>
  <c r="RF159" i="13"/>
  <c r="QZ80" i="13"/>
  <c r="RI131" i="13"/>
  <c r="RB229" i="13"/>
  <c r="QZ114" i="13"/>
  <c r="QY78" i="13"/>
  <c r="QY295" i="13"/>
  <c r="RH51" i="13"/>
  <c r="RB193" i="13"/>
  <c r="RI35" i="13"/>
  <c r="RC74" i="13"/>
  <c r="RB17" i="13"/>
  <c r="RA115" i="13"/>
  <c r="RD59" i="13"/>
  <c r="RI61" i="13"/>
  <c r="RH99" i="13"/>
  <c r="RB305" i="13"/>
  <c r="RE285" i="13"/>
  <c r="RE330" i="13" s="1"/>
  <c r="QY34" i="13"/>
  <c r="RE25" i="13"/>
  <c r="RE50" i="13"/>
  <c r="QX118" i="13"/>
  <c r="QY160" i="13"/>
  <c r="RE341" i="13"/>
  <c r="RF25" i="13"/>
  <c r="RD69" i="13"/>
  <c r="RI321" i="13"/>
  <c r="QZ192" i="13"/>
  <c r="RA24" i="13"/>
  <c r="QZ70" i="13"/>
  <c r="RF63" i="13"/>
  <c r="QX57" i="13"/>
  <c r="RB289" i="13"/>
  <c r="QZ94" i="13"/>
  <c r="RC306" i="13"/>
  <c r="RG100" i="13"/>
  <c r="RA71" i="13"/>
  <c r="RD71" i="13"/>
  <c r="QY321" i="13"/>
  <c r="RH116" i="13"/>
  <c r="RE111" i="13"/>
  <c r="RB284" i="13"/>
  <c r="RB327" i="13" s="1"/>
  <c r="RH77" i="13"/>
  <c r="RB306" i="13"/>
  <c r="RH63" i="13"/>
  <c r="RA77" i="13"/>
  <c r="QX26" i="13"/>
  <c r="RH27" i="13"/>
  <c r="RC71" i="13"/>
  <c r="RE159" i="13"/>
  <c r="RG86" i="13"/>
  <c r="RI77" i="13"/>
  <c r="RI72" i="13"/>
  <c r="RF56" i="13"/>
  <c r="QY182" i="13"/>
  <c r="RB234" i="13"/>
  <c r="RH78" i="13"/>
  <c r="RC162" i="13"/>
  <c r="RF311" i="13"/>
  <c r="RF314" i="13" s="1"/>
  <c r="RB59" i="13"/>
  <c r="RD72" i="13"/>
  <c r="QX88" i="13"/>
  <c r="RA57" i="13"/>
  <c r="RD229" i="13"/>
  <c r="RA179" i="13"/>
  <c r="QX97" i="13"/>
  <c r="RC285" i="13"/>
  <c r="RC330" i="13" s="1"/>
  <c r="RH98" i="13"/>
  <c r="RE192" i="13"/>
  <c r="RI43" i="13"/>
  <c r="RG56" i="13"/>
  <c r="RA122" i="13"/>
  <c r="RA56" i="13"/>
  <c r="QX87" i="13"/>
  <c r="RH74" i="13"/>
  <c r="RE229" i="13"/>
  <c r="RF78" i="13"/>
  <c r="RI111" i="13"/>
  <c r="RC289" i="13"/>
  <c r="RD77" i="13"/>
  <c r="RI51" i="13"/>
  <c r="RI341" i="13"/>
  <c r="RA84" i="13"/>
  <c r="RA98" i="13"/>
  <c r="RA250" i="13"/>
  <c r="QX80" i="13"/>
  <c r="RD94" i="13"/>
  <c r="QZ311" i="13"/>
  <c r="QZ314" i="13" s="1"/>
  <c r="QY122" i="13"/>
  <c r="QX96" i="13"/>
  <c r="RB213" i="13"/>
  <c r="RA82" i="13"/>
  <c r="RD70" i="13"/>
  <c r="QY230" i="13"/>
  <c r="RC118" i="13"/>
  <c r="RA153" i="13"/>
  <c r="RA156" i="13" s="1"/>
  <c r="RB25" i="13"/>
  <c r="QY231" i="13"/>
  <c r="RA49" i="13"/>
  <c r="RA46" i="13"/>
  <c r="QX61" i="13"/>
  <c r="RC59" i="13"/>
  <c r="QX72" i="13"/>
  <c r="RG49" i="13"/>
  <c r="QZ78" i="13"/>
  <c r="RA72" i="13"/>
  <c r="RC84" i="13"/>
  <c r="RA28" i="13"/>
  <c r="RG23" i="13"/>
  <c r="RE86" i="13"/>
  <c r="QY63" i="13"/>
  <c r="QX68" i="13"/>
  <c r="RD79" i="13"/>
  <c r="RG72" i="13"/>
  <c r="RI56" i="13"/>
  <c r="QZ25" i="13"/>
  <c r="RB27" i="13"/>
  <c r="QY115" i="13"/>
  <c r="RD262" i="13"/>
  <c r="RC77" i="13"/>
  <c r="RA94" i="13"/>
  <c r="QZ74" i="13"/>
  <c r="RC170" i="13"/>
  <c r="RC173" i="13" s="1"/>
  <c r="RI60" i="13"/>
  <c r="QY283" i="13"/>
  <c r="RE49" i="13"/>
  <c r="RE35" i="13"/>
  <c r="RF81" i="13"/>
  <c r="QY45" i="13"/>
  <c r="QY192" i="13"/>
  <c r="QY181" i="13"/>
  <c r="RJ181" i="13" s="1"/>
  <c r="RG153" i="13"/>
  <c r="RD45" i="13"/>
  <c r="RI208" i="13"/>
  <c r="RI178" i="13"/>
  <c r="QY44" i="13"/>
  <c r="QY77" i="13"/>
  <c r="QZ83" i="13"/>
  <c r="QZ153" i="13"/>
  <c r="RB295" i="13"/>
  <c r="RB298" i="13" s="1"/>
  <c r="RC51" i="13"/>
  <c r="RD341" i="13"/>
  <c r="RA285" i="13"/>
  <c r="RA330" i="13" s="1"/>
  <c r="QX126" i="13"/>
  <c r="QZ68" i="13"/>
  <c r="RH307" i="13"/>
  <c r="RG111" i="13"/>
  <c r="QX46" i="13"/>
  <c r="RG71" i="13"/>
  <c r="QZ115" i="13"/>
  <c r="RH48" i="13"/>
  <c r="RB47" i="13"/>
  <c r="RG305" i="13"/>
  <c r="RG308" i="13" s="1"/>
  <c r="RI199" i="13"/>
  <c r="RE171" i="13"/>
  <c r="RF131" i="13"/>
  <c r="QZ300" i="13"/>
  <c r="QZ303" i="13" s="1"/>
  <c r="QX84" i="13"/>
  <c r="RF48" i="13"/>
  <c r="RG116" i="13"/>
  <c r="RI117" i="13"/>
  <c r="RF250" i="13"/>
  <c r="RG159" i="13"/>
  <c r="RC295" i="13"/>
  <c r="RC298" i="13" s="1"/>
  <c r="QY59" i="13"/>
  <c r="RG285" i="13"/>
  <c r="RG330" i="13" s="1"/>
  <c r="QZ197" i="13"/>
  <c r="RF47" i="13"/>
  <c r="RD34" i="13"/>
  <c r="RC48" i="13"/>
  <c r="RG96" i="13"/>
  <c r="QX83" i="13"/>
  <c r="QY221" i="13"/>
  <c r="RB116" i="13"/>
  <c r="RD68" i="13"/>
  <c r="RB72" i="13"/>
  <c r="QY162" i="13"/>
  <c r="RF26" i="13"/>
  <c r="QY159" i="13"/>
  <c r="QY154" i="13"/>
  <c r="RF117" i="13"/>
  <c r="RH42" i="13"/>
  <c r="RF289" i="13"/>
  <c r="QY285" i="13"/>
  <c r="RF35" i="13"/>
  <c r="RG122" i="13"/>
  <c r="RA229" i="13"/>
  <c r="QY187" i="13"/>
  <c r="RA114" i="13"/>
  <c r="RE116" i="13"/>
  <c r="RI184" i="13"/>
  <c r="RG27" i="13"/>
  <c r="RC185" i="13"/>
  <c r="RH68" i="13"/>
  <c r="RI81" i="13"/>
  <c r="RD81" i="13"/>
  <c r="RF126" i="13"/>
  <c r="RB111" i="13"/>
  <c r="QX75" i="13"/>
  <c r="RA51" i="13"/>
  <c r="RI95" i="13"/>
  <c r="RD46" i="13"/>
  <c r="RB130" i="13"/>
  <c r="QY68" i="13"/>
  <c r="RF95" i="13"/>
  <c r="RG131" i="13"/>
  <c r="RD118" i="13"/>
  <c r="RI204" i="13"/>
  <c r="RA50" i="13"/>
  <c r="RD48" i="13"/>
  <c r="RI48" i="13"/>
  <c r="RG230" i="13"/>
  <c r="QZ85" i="13"/>
  <c r="RC223" i="13"/>
  <c r="RI187" i="13"/>
  <c r="RE41" i="13"/>
  <c r="RI122" i="13"/>
  <c r="RC43" i="13"/>
  <c r="RB159" i="13"/>
  <c r="RB167" i="13" s="1"/>
  <c r="RD56" i="13"/>
  <c r="RF296" i="13"/>
  <c r="RB170" i="13"/>
  <c r="RB173" i="13" s="1"/>
  <c r="RH122" i="13"/>
  <c r="RE118" i="13"/>
  <c r="QY213" i="13"/>
  <c r="QZ81" i="13"/>
  <c r="RA117" i="13"/>
  <c r="RC81" i="13"/>
  <c r="RB57" i="13"/>
  <c r="RF80" i="13"/>
  <c r="QY74" i="13"/>
  <c r="RH250" i="13"/>
  <c r="RI18" i="13"/>
  <c r="RG130" i="13"/>
  <c r="RH161" i="13"/>
  <c r="RB78" i="13"/>
  <c r="RF212" i="13"/>
  <c r="RD306" i="13"/>
  <c r="RB177" i="13"/>
  <c r="RH43" i="13"/>
  <c r="QX116" i="13"/>
  <c r="QZ96" i="13"/>
  <c r="RH160" i="13"/>
  <c r="RF82" i="13"/>
  <c r="RE131" i="13"/>
  <c r="QX73" i="13"/>
  <c r="RG93" i="13"/>
  <c r="RB42" i="13"/>
  <c r="RF42" i="13"/>
  <c r="RC28" i="13"/>
  <c r="RC58" i="13"/>
  <c r="RF59" i="13"/>
  <c r="RC78" i="13"/>
  <c r="RC62" i="13"/>
  <c r="RD73" i="13"/>
  <c r="RG118" i="13"/>
  <c r="RE71" i="13"/>
  <c r="RC41" i="13"/>
  <c r="QX17" i="13"/>
  <c r="RF79" i="13"/>
  <c r="QY216" i="13"/>
  <c r="RH41" i="13"/>
  <c r="QY17" i="13"/>
  <c r="QY20" i="13" s="1"/>
  <c r="RH192" i="13"/>
  <c r="RE97" i="13"/>
  <c r="RG204" i="13"/>
  <c r="RE284" i="13"/>
  <c r="RE327" i="13" s="1"/>
  <c r="RE336" i="13" s="1"/>
  <c r="RC34" i="13"/>
  <c r="QZ99" i="13"/>
  <c r="RC75" i="13"/>
  <c r="RF74" i="13"/>
  <c r="RB70" i="13"/>
  <c r="RA69" i="13"/>
  <c r="RH177" i="13"/>
  <c r="RG82" i="13"/>
  <c r="QZ48" i="13"/>
  <c r="RA47" i="13"/>
  <c r="QX62" i="13"/>
  <c r="QY184" i="13"/>
  <c r="QY183" i="13"/>
  <c r="QZ60" i="13"/>
  <c r="RI27" i="13"/>
  <c r="RB41" i="13"/>
  <c r="RE77" i="13"/>
  <c r="RD111" i="13"/>
  <c r="RG43" i="13"/>
  <c r="RC63" i="13"/>
  <c r="RH45" i="13"/>
  <c r="QZ88" i="13"/>
  <c r="QX44" i="13"/>
  <c r="RI24" i="13"/>
  <c r="QZ251" i="13"/>
  <c r="RB85" i="13"/>
  <c r="RD117" i="13"/>
  <c r="RG81" i="13"/>
  <c r="RE18" i="13"/>
  <c r="RH28" i="13"/>
  <c r="RB74" i="13"/>
  <c r="RG160" i="13"/>
  <c r="RH96" i="13"/>
  <c r="RB153" i="13"/>
  <c r="RB156" i="13" s="1"/>
  <c r="RE47" i="13"/>
  <c r="QZ73" i="13"/>
  <c r="RC153" i="13"/>
  <c r="RC156" i="13" s="1"/>
  <c r="RB84" i="13"/>
  <c r="RH221" i="13"/>
  <c r="RH49" i="13"/>
  <c r="RD178" i="13"/>
  <c r="RD315" i="13" s="1"/>
  <c r="RG42" i="13"/>
  <c r="RE289" i="13"/>
  <c r="RH229" i="13"/>
  <c r="QZ295" i="13"/>
  <c r="QZ298" i="13" s="1"/>
  <c r="QY79" i="13"/>
  <c r="RE24" i="13"/>
  <c r="RD289" i="13"/>
  <c r="RE114" i="13"/>
  <c r="RG284" i="13"/>
  <c r="RG327" i="13" s="1"/>
  <c r="RH95" i="13"/>
  <c r="RE59" i="13"/>
  <c r="QY186" i="13"/>
  <c r="RJ186" i="13" s="1"/>
  <c r="QY185" i="13"/>
  <c r="RH76" i="13"/>
  <c r="RD49" i="13"/>
  <c r="RC27" i="13"/>
  <c r="QY229" i="13"/>
  <c r="QY153" i="13"/>
  <c r="RG57" i="13"/>
  <c r="RG45" i="13"/>
  <c r="RB50" i="13"/>
  <c r="RC126" i="13"/>
  <c r="RG29" i="13"/>
  <c r="RG69" i="13"/>
  <c r="QX29" i="13"/>
  <c r="RD29" i="13"/>
  <c r="RA79" i="13"/>
  <c r="RF130" i="13"/>
  <c r="RA96" i="13"/>
  <c r="RC94" i="13"/>
  <c r="QX130" i="13"/>
  <c r="RG98" i="13"/>
  <c r="RF88" i="13"/>
  <c r="RE80" i="13"/>
  <c r="RH204" i="13"/>
  <c r="RD51" i="13"/>
  <c r="QZ159" i="13"/>
  <c r="QZ130" i="13"/>
  <c r="QY289" i="13"/>
  <c r="QY95" i="13"/>
  <c r="RA73" i="13"/>
  <c r="RB115" i="13"/>
  <c r="QY51" i="13"/>
  <c r="RF114" i="13"/>
  <c r="RB126" i="13"/>
  <c r="RC130" i="13"/>
  <c r="RD27" i="13"/>
  <c r="RE73" i="13"/>
  <c r="RA220" i="13"/>
  <c r="RA61" i="13"/>
  <c r="RB100" i="13"/>
  <c r="RD41" i="13"/>
  <c r="RH82" i="13"/>
  <c r="RA59" i="13"/>
  <c r="RG296" i="13"/>
  <c r="RE43" i="13"/>
  <c r="QZ58" i="13"/>
  <c r="RF77" i="13"/>
  <c r="RE34" i="13"/>
  <c r="RE37" i="13" s="1"/>
  <c r="RA17" i="13"/>
  <c r="QZ87" i="13"/>
  <c r="RA80" i="13"/>
  <c r="RE262" i="13"/>
  <c r="RB95" i="13"/>
  <c r="RE76" i="13"/>
  <c r="RH79" i="13"/>
  <c r="RE84" i="13"/>
  <c r="RD18" i="13"/>
  <c r="QX27" i="13"/>
  <c r="QZ51" i="13"/>
  <c r="RH87" i="13"/>
  <c r="RA44" i="13"/>
  <c r="RF85" i="13"/>
  <c r="QZ43" i="13"/>
  <c r="RB81" i="13"/>
  <c r="RH29" i="13"/>
  <c r="RH57" i="13"/>
  <c r="RC18" i="13"/>
  <c r="QZ29" i="13"/>
  <c r="RD97" i="13"/>
  <c r="RH93" i="13"/>
  <c r="RA58" i="13"/>
  <c r="RF41" i="13"/>
  <c r="RI44" i="13"/>
  <c r="RI88" i="13"/>
  <c r="RF24" i="13"/>
  <c r="RF34" i="13"/>
  <c r="RF37" i="13" s="1"/>
  <c r="RF99" i="13"/>
  <c r="RD61" i="13"/>
  <c r="RD17" i="13"/>
  <c r="RE48" i="13"/>
  <c r="QZ57" i="13"/>
  <c r="RD47" i="13"/>
  <c r="RI94" i="13"/>
  <c r="RC23" i="13"/>
  <c r="RF49" i="13"/>
  <c r="QX18" i="13"/>
  <c r="RC17" i="13"/>
  <c r="RD83" i="13"/>
  <c r="RC46" i="13"/>
  <c r="QX85" i="13"/>
  <c r="QZ71" i="13"/>
  <c r="QX99" i="13"/>
  <c r="QX34" i="13"/>
  <c r="RB23" i="13"/>
  <c r="RI80" i="13"/>
  <c r="QX337" i="13"/>
  <c r="QX242" i="13"/>
  <c r="QX244" i="13" s="1"/>
  <c r="QX260" i="13" s="1"/>
  <c r="QX356" i="13"/>
  <c r="QX357" i="13" s="1"/>
  <c r="RF256" i="13" l="1"/>
  <c r="RF336" i="13"/>
  <c r="RD37" i="13"/>
  <c r="RF167" i="13"/>
  <c r="RH156" i="13"/>
  <c r="RH173" i="13"/>
  <c r="RJ217" i="13"/>
  <c r="RG173" i="13"/>
  <c r="RH201" i="13"/>
  <c r="RJ62" i="13"/>
  <c r="RB256" i="13"/>
  <c r="RE356" i="13"/>
  <c r="RH256" i="13"/>
  <c r="RH238" i="13"/>
  <c r="RJ216" i="13"/>
  <c r="RA256" i="13"/>
  <c r="RE201" i="13"/>
  <c r="RE314" i="13"/>
  <c r="RG356" i="13"/>
  <c r="RB31" i="13"/>
  <c r="RG336" i="13"/>
  <c r="RG309" i="13"/>
  <c r="RH314" i="13"/>
  <c r="RH315" i="13" s="1"/>
  <c r="RJ258" i="13"/>
  <c r="RF308" i="13"/>
  <c r="RJ180" i="13"/>
  <c r="RF309" i="13"/>
  <c r="RG20" i="13"/>
  <c r="RH102" i="13"/>
  <c r="RA120" i="13"/>
  <c r="RJ221" i="13"/>
  <c r="QZ120" i="13"/>
  <c r="RI120" i="13"/>
  <c r="RC238" i="13"/>
  <c r="RE65" i="13"/>
  <c r="RJ98" i="13"/>
  <c r="RA189" i="13"/>
  <c r="RE189" i="13"/>
  <c r="RD102" i="13"/>
  <c r="RA201" i="13"/>
  <c r="RJ43" i="13"/>
  <c r="RC336" i="13"/>
  <c r="RG201" i="13"/>
  <c r="QY37" i="13"/>
  <c r="RJ26" i="13"/>
  <c r="RC20" i="13"/>
  <c r="QZ20" i="13"/>
  <c r="RJ18" i="13"/>
  <c r="RJ29" i="13"/>
  <c r="RG31" i="13"/>
  <c r="RF31" i="13"/>
  <c r="RJ28" i="13"/>
  <c r="RJ161" i="13"/>
  <c r="RE173" i="13"/>
  <c r="RD20" i="13"/>
  <c r="RC37" i="13"/>
  <c r="RB20" i="13"/>
  <c r="QX273" i="13"/>
  <c r="QX264" i="13"/>
  <c r="QX274" i="13"/>
  <c r="QY287" i="13"/>
  <c r="QY104" i="13"/>
  <c r="RJ283" i="13"/>
  <c r="QZ102" i="13"/>
  <c r="RD65" i="13"/>
  <c r="RJ154" i="13"/>
  <c r="RJ83" i="13"/>
  <c r="RJ46" i="13"/>
  <c r="RG156" i="13"/>
  <c r="RE238" i="13"/>
  <c r="QZ201" i="13"/>
  <c r="RB238" i="13"/>
  <c r="RI53" i="13"/>
  <c r="RF102" i="13"/>
  <c r="RF287" i="13"/>
  <c r="RF337" i="13" s="1"/>
  <c r="RF104" i="13"/>
  <c r="RH308" i="13"/>
  <c r="RH309" i="13" s="1"/>
  <c r="RJ50" i="13"/>
  <c r="RJ117" i="13"/>
  <c r="RH336" i="13"/>
  <c r="QY65" i="13"/>
  <c r="RJ41" i="13"/>
  <c r="QX53" i="13"/>
  <c r="RB65" i="13"/>
  <c r="RJ131" i="13"/>
  <c r="QY308" i="13"/>
  <c r="RJ305" i="13"/>
  <c r="RH31" i="13"/>
  <c r="RI256" i="13"/>
  <c r="QZ293" i="13"/>
  <c r="QZ240" i="13"/>
  <c r="QZ226" i="13"/>
  <c r="RJ252" i="13"/>
  <c r="RB226" i="13"/>
  <c r="RE303" i="13"/>
  <c r="RG314" i="13"/>
  <c r="RG315" i="13" s="1"/>
  <c r="QZ238" i="13"/>
  <c r="RJ25" i="13"/>
  <c r="RI238" i="13"/>
  <c r="QY90" i="13"/>
  <c r="RJ99" i="13"/>
  <c r="QY293" i="13"/>
  <c r="QY240" i="13"/>
  <c r="RJ289" i="13"/>
  <c r="RD293" i="13"/>
  <c r="RD240" i="13"/>
  <c r="RJ17" i="13"/>
  <c r="RJ20" i="13" s="1"/>
  <c r="QX20" i="13"/>
  <c r="QY167" i="13"/>
  <c r="RJ159" i="13"/>
  <c r="RG167" i="13"/>
  <c r="QZ156" i="13"/>
  <c r="QY256" i="13"/>
  <c r="RJ250" i="13"/>
  <c r="RC90" i="13"/>
  <c r="RJ114" i="13"/>
  <c r="QX120" i="13"/>
  <c r="RC287" i="13"/>
  <c r="RC337" i="13" s="1"/>
  <c r="RC104" i="13"/>
  <c r="RJ23" i="13"/>
  <c r="QX31" i="13"/>
  <c r="QY53" i="13"/>
  <c r="RJ48" i="13"/>
  <c r="RJ81" i="13"/>
  <c r="RJ77" i="13"/>
  <c r="RI201" i="13"/>
  <c r="RB120" i="13"/>
  <c r="QY102" i="13"/>
  <c r="RH120" i="13"/>
  <c r="RD336" i="13"/>
  <c r="QZ308" i="13"/>
  <c r="QY226" i="13"/>
  <c r="RJ204" i="13"/>
  <c r="RJ296" i="13"/>
  <c r="RJ205" i="13"/>
  <c r="QY31" i="13"/>
  <c r="RF238" i="13"/>
  <c r="RJ94" i="13"/>
  <c r="RC120" i="13"/>
  <c r="RJ208" i="13"/>
  <c r="RH293" i="13"/>
  <c r="RH357" i="13" s="1"/>
  <c r="RH240" i="13"/>
  <c r="RJ49" i="13"/>
  <c r="RE20" i="13"/>
  <c r="RC356" i="13"/>
  <c r="RD201" i="13"/>
  <c r="RJ223" i="13"/>
  <c r="RC201" i="13"/>
  <c r="RC315" i="13"/>
  <c r="RJ301" i="13"/>
  <c r="RB314" i="13"/>
  <c r="QY238" i="13"/>
  <c r="RJ229" i="13"/>
  <c r="RJ86" i="13"/>
  <c r="RJ247" i="13"/>
  <c r="RJ34" i="13"/>
  <c r="QX37" i="13"/>
  <c r="RE120" i="13"/>
  <c r="RJ187" i="13"/>
  <c r="RC31" i="13"/>
  <c r="RJ130" i="13"/>
  <c r="RB53" i="13"/>
  <c r="RA238" i="13"/>
  <c r="RI65" i="13"/>
  <c r="RJ44" i="13"/>
  <c r="RH189" i="13"/>
  <c r="RG226" i="13"/>
  <c r="RC53" i="13"/>
  <c r="RH90" i="13"/>
  <c r="QY201" i="13"/>
  <c r="RJ192" i="13"/>
  <c r="RJ231" i="13"/>
  <c r="RJ96" i="13"/>
  <c r="RJ87" i="13"/>
  <c r="RJ97" i="13"/>
  <c r="RE167" i="13"/>
  <c r="RB336" i="13"/>
  <c r="RJ196" i="13"/>
  <c r="RI31" i="13"/>
  <c r="RG37" i="13"/>
  <c r="RH37" i="13"/>
  <c r="RJ215" i="13"/>
  <c r="RA298" i="13"/>
  <c r="QZ31" i="13"/>
  <c r="RI308" i="13"/>
  <c r="RI309" i="13" s="1"/>
  <c r="RI293" i="13"/>
  <c r="RI240" i="13"/>
  <c r="RG298" i="13"/>
  <c r="RA308" i="13"/>
  <c r="RA309" i="13" s="1"/>
  <c r="RF315" i="13"/>
  <c r="RG256" i="13"/>
  <c r="RJ306" i="13"/>
  <c r="RJ198" i="13"/>
  <c r="QZ336" i="13"/>
  <c r="RJ210" i="13"/>
  <c r="RB201" i="13"/>
  <c r="RJ47" i="13"/>
  <c r="RC167" i="13"/>
  <c r="RA31" i="13"/>
  <c r="RD120" i="13"/>
  <c r="RI102" i="13"/>
  <c r="RD167" i="13"/>
  <c r="RI356" i="13"/>
  <c r="RA226" i="13"/>
  <c r="RI167" i="13"/>
  <c r="RE226" i="13"/>
  <c r="RB315" i="13"/>
  <c r="RJ199" i="13"/>
  <c r="RD356" i="13"/>
  <c r="QY347" i="13"/>
  <c r="RJ290" i="13"/>
  <c r="QY189" i="13"/>
  <c r="RJ177" i="13"/>
  <c r="RJ63" i="13"/>
  <c r="RJ85" i="13"/>
  <c r="RJ27" i="13"/>
  <c r="QZ167" i="13"/>
  <c r="RJ185" i="13"/>
  <c r="RJ116" i="13"/>
  <c r="RJ213" i="13"/>
  <c r="RJ162" i="13"/>
  <c r="QZ90" i="13"/>
  <c r="RA65" i="13"/>
  <c r="RB293" i="13"/>
  <c r="RB357" i="13" s="1"/>
  <c r="RB240" i="13"/>
  <c r="RB308" i="13"/>
  <c r="RD226" i="13"/>
  <c r="RJ51" i="13"/>
  <c r="QX102" i="13"/>
  <c r="RJ93" i="13"/>
  <c r="RA336" i="13"/>
  <c r="RJ194" i="13"/>
  <c r="RJ79" i="13"/>
  <c r="RJ165" i="13"/>
  <c r="RG287" i="13"/>
  <c r="RG104" i="13"/>
  <c r="RJ70" i="13"/>
  <c r="RA293" i="13"/>
  <c r="RA357" i="13" s="1"/>
  <c r="RA240" i="13"/>
  <c r="RJ212" i="13"/>
  <c r="RJ76" i="13"/>
  <c r="RF298" i="13"/>
  <c r="RG293" i="13"/>
  <c r="RG357" i="13" s="1"/>
  <c r="RG240" i="13"/>
  <c r="QZ53" i="13"/>
  <c r="RJ233" i="13"/>
  <c r="RJ193" i="13"/>
  <c r="RD189" i="13"/>
  <c r="RJ178" i="13"/>
  <c r="RJ82" i="13"/>
  <c r="RC65" i="13"/>
  <c r="RJ171" i="13"/>
  <c r="RD287" i="13"/>
  <c r="RD337" i="13" s="1"/>
  <c r="RD104" i="13"/>
  <c r="RJ207" i="13"/>
  <c r="RJ56" i="13"/>
  <c r="QX65" i="13"/>
  <c r="RH287" i="13"/>
  <c r="RH337" i="13" s="1"/>
  <c r="RH104" i="13"/>
  <c r="RG53" i="13"/>
  <c r="RF189" i="13"/>
  <c r="RJ24" i="13"/>
  <c r="QY314" i="13"/>
  <c r="QY315" i="13" s="1"/>
  <c r="RJ311" i="13"/>
  <c r="QZ356" i="13"/>
  <c r="RJ251" i="13"/>
  <c r="RJ61" i="13"/>
  <c r="RH65" i="13"/>
  <c r="RE102" i="13"/>
  <c r="RA20" i="13"/>
  <c r="RD53" i="13"/>
  <c r="RF120" i="13"/>
  <c r="RJ183" i="13"/>
  <c r="RB309" i="13"/>
  <c r="RE53" i="13"/>
  <c r="RI226" i="13"/>
  <c r="QY330" i="13"/>
  <c r="RJ330" i="13" s="1"/>
  <c r="RJ285" i="13"/>
  <c r="RJ126" i="13"/>
  <c r="QX90" i="13"/>
  <c r="RJ68" i="13"/>
  <c r="RD238" i="13"/>
  <c r="RJ57" i="13"/>
  <c r="RJ74" i="13"/>
  <c r="RJ35" i="13"/>
  <c r="RJ71" i="13"/>
  <c r="QZ287" i="13"/>
  <c r="QZ337" i="13" s="1"/>
  <c r="QZ104" i="13"/>
  <c r="RJ219" i="13"/>
  <c r="RJ224" i="13"/>
  <c r="QY173" i="13"/>
  <c r="RJ170" i="13"/>
  <c r="RJ173" i="13" s="1"/>
  <c r="RC102" i="13"/>
  <c r="QZ65" i="13"/>
  <c r="RJ59" i="13"/>
  <c r="RJ218" i="13"/>
  <c r="QZ309" i="13"/>
  <c r="RI90" i="13"/>
  <c r="RJ163" i="13"/>
  <c r="RJ307" i="13"/>
  <c r="RF90" i="13"/>
  <c r="RA90" i="13"/>
  <c r="RA37" i="13"/>
  <c r="RJ234" i="13"/>
  <c r="RJ78" i="13"/>
  <c r="RA287" i="13"/>
  <c r="RA104" i="13"/>
  <c r="RE287" i="13"/>
  <c r="RE337" i="13" s="1"/>
  <c r="RE104" i="13"/>
  <c r="RI336" i="13"/>
  <c r="RJ69" i="13"/>
  <c r="RJ313" i="13"/>
  <c r="QZ315" i="13"/>
  <c r="RJ266" i="13"/>
  <c r="RI314" i="13"/>
  <c r="RI315" i="13" s="1"/>
  <c r="RJ254" i="13"/>
  <c r="RJ267" i="13"/>
  <c r="RC189" i="13"/>
  <c r="QY303" i="13"/>
  <c r="RJ300" i="13"/>
  <c r="RF53" i="13"/>
  <c r="RH226" i="13"/>
  <c r="RJ184" i="13"/>
  <c r="RG102" i="13"/>
  <c r="RB189" i="13"/>
  <c r="RJ75" i="13"/>
  <c r="RF293" i="13"/>
  <c r="RF357" i="13" s="1"/>
  <c r="RF240" i="13"/>
  <c r="RD90" i="13"/>
  <c r="RJ72" i="13"/>
  <c r="RC293" i="13"/>
  <c r="RC357" i="13" s="1"/>
  <c r="RC240" i="13"/>
  <c r="RG65" i="13"/>
  <c r="RJ182" i="13"/>
  <c r="RJ160" i="13"/>
  <c r="QY298" i="13"/>
  <c r="RJ295" i="13"/>
  <c r="RJ298" i="13" s="1"/>
  <c r="RE315" i="13"/>
  <c r="RJ312" i="13"/>
  <c r="RJ197" i="13"/>
  <c r="RH167" i="13"/>
  <c r="RC226" i="13"/>
  <c r="RJ58" i="13"/>
  <c r="RJ164" i="13"/>
  <c r="RJ115" i="13"/>
  <c r="RJ206" i="13"/>
  <c r="RC308" i="13"/>
  <c r="RC309" i="13" s="1"/>
  <c r="QZ256" i="13"/>
  <c r="RA53" i="13"/>
  <c r="RI189" i="13"/>
  <c r="RJ100" i="13"/>
  <c r="RG90" i="13"/>
  <c r="RD173" i="13"/>
  <c r="RJ111" i="13"/>
  <c r="RG238" i="13"/>
  <c r="RJ222" i="13"/>
  <c r="RJ214" i="13"/>
  <c r="RE90" i="13"/>
  <c r="QX309" i="13"/>
  <c r="RJ42" i="13"/>
  <c r="RJ253" i="13"/>
  <c r="RG189" i="13"/>
  <c r="RC256" i="13"/>
  <c r="RA167" i="13"/>
  <c r="RA315" i="13"/>
  <c r="RF226" i="13"/>
  <c r="QY327" i="13"/>
  <c r="RJ284" i="13"/>
  <c r="QY156" i="13"/>
  <c r="RJ153" i="13"/>
  <c r="RE293" i="13"/>
  <c r="RE357" i="13" s="1"/>
  <c r="RE240" i="13"/>
  <c r="RE242" i="13" s="1"/>
  <c r="RH53" i="13"/>
  <c r="RJ73" i="13"/>
  <c r="RJ84" i="13"/>
  <c r="RJ230" i="13"/>
  <c r="RJ80" i="13"/>
  <c r="RJ88" i="13"/>
  <c r="RF65" i="13"/>
  <c r="RJ118" i="13"/>
  <c r="RG120" i="13"/>
  <c r="RF201" i="13"/>
  <c r="RB102" i="13"/>
  <c r="RE31" i="13"/>
  <c r="RD31" i="13"/>
  <c r="RJ122" i="13"/>
  <c r="RD308" i="13"/>
  <c r="RD309" i="13" s="1"/>
  <c r="QY309" i="13"/>
  <c r="RJ209" i="13"/>
  <c r="RI287" i="13"/>
  <c r="RI337" i="13" s="1"/>
  <c r="RI104" i="13"/>
  <c r="RD256" i="13"/>
  <c r="RJ95" i="13"/>
  <c r="RB287" i="13"/>
  <c r="RB337" i="13" s="1"/>
  <c r="RB104" i="13"/>
  <c r="RJ211" i="13"/>
  <c r="RJ60" i="13"/>
  <c r="RJ179" i="13"/>
  <c r="RB37" i="13"/>
  <c r="RJ220" i="13"/>
  <c r="RJ262" i="13"/>
  <c r="RB90" i="13"/>
  <c r="RE308" i="13"/>
  <c r="RE309" i="13" s="1"/>
  <c r="RI20" i="13"/>
  <c r="RJ195" i="13"/>
  <c r="RJ232" i="13"/>
  <c r="RI37" i="13"/>
  <c r="RJ45" i="13"/>
  <c r="RJ235" i="13"/>
  <c r="QY120" i="13"/>
  <c r="RA102" i="13"/>
  <c r="QZ189" i="13"/>
  <c r="RI156" i="13"/>
  <c r="QY350" i="13"/>
  <c r="RJ350" i="13" s="1"/>
  <c r="RJ291" i="13"/>
  <c r="RJ167" i="13" l="1"/>
  <c r="RG337" i="13"/>
  <c r="RA337" i="13"/>
  <c r="RJ238" i="13"/>
  <c r="QZ242" i="13"/>
  <c r="QZ244" i="13" s="1"/>
  <c r="QZ260" i="13" s="1"/>
  <c r="RI242" i="13"/>
  <c r="RI244" i="13" s="1"/>
  <c r="RI260" i="13" s="1"/>
  <c r="RC242" i="13"/>
  <c r="RC244" i="13" s="1"/>
  <c r="RC260" i="13" s="1"/>
  <c r="RC274" i="13" s="1"/>
  <c r="RJ156" i="13"/>
  <c r="RJ37" i="13"/>
  <c r="RE244" i="13"/>
  <c r="RE260" i="13" s="1"/>
  <c r="RE264" i="13" s="1"/>
  <c r="RB106" i="13"/>
  <c r="RB108" i="13" s="1"/>
  <c r="RB124" i="13" s="1"/>
  <c r="QY336" i="13"/>
  <c r="QY337" i="13" s="1"/>
  <c r="RJ327" i="13"/>
  <c r="RJ336" i="13" s="1"/>
  <c r="RJ314" i="13"/>
  <c r="RJ315" i="13" s="1"/>
  <c r="RJ65" i="13"/>
  <c r="RC106" i="13"/>
  <c r="RC108" i="13" s="1"/>
  <c r="RC124" i="13" s="1"/>
  <c r="RJ293" i="13"/>
  <c r="QZ357" i="13"/>
  <c r="RF106" i="13"/>
  <c r="RF108" i="13" s="1"/>
  <c r="RF124" i="13" s="1"/>
  <c r="RJ287" i="13"/>
  <c r="RJ31" i="13"/>
  <c r="RD357" i="13"/>
  <c r="RE106" i="13"/>
  <c r="RE108" i="13" s="1"/>
  <c r="RE124" i="13" s="1"/>
  <c r="RB242" i="13"/>
  <c r="RB244" i="13" s="1"/>
  <c r="RB260" i="13" s="1"/>
  <c r="QY356" i="13"/>
  <c r="RJ347" i="13"/>
  <c r="RJ356" i="13" s="1"/>
  <c r="RJ226" i="13"/>
  <c r="QY242" i="13"/>
  <c r="QY244" i="13" s="1"/>
  <c r="QY260" i="13" s="1"/>
  <c r="RJ240" i="13"/>
  <c r="RJ53" i="13"/>
  <c r="QY106" i="13"/>
  <c r="QY108" i="13" s="1"/>
  <c r="QY124" i="13" s="1"/>
  <c r="RJ104" i="13"/>
  <c r="RJ90" i="13"/>
  <c r="RA106" i="13"/>
  <c r="RA108" i="13" s="1"/>
  <c r="RA124" i="13" s="1"/>
  <c r="RD106" i="13"/>
  <c r="RD108" i="13" s="1"/>
  <c r="RD124" i="13" s="1"/>
  <c r="RA242" i="13"/>
  <c r="RA244" i="13" s="1"/>
  <c r="RA260" i="13" s="1"/>
  <c r="RI357" i="13"/>
  <c r="RJ120" i="13"/>
  <c r="RJ308" i="13"/>
  <c r="RJ309" i="13" s="1"/>
  <c r="RI106" i="13"/>
  <c r="RI108" i="13" s="1"/>
  <c r="RI124" i="13" s="1"/>
  <c r="RJ102" i="13"/>
  <c r="RH242" i="13"/>
  <c r="RH244" i="13" s="1"/>
  <c r="RH260" i="13" s="1"/>
  <c r="RF242" i="13"/>
  <c r="RF244" i="13" s="1"/>
  <c r="RF260" i="13" s="1"/>
  <c r="RH106" i="13"/>
  <c r="RH108" i="13" s="1"/>
  <c r="RH124" i="13" s="1"/>
  <c r="QX106" i="13"/>
  <c r="QX108" i="13" s="1"/>
  <c r="QX124" i="13" s="1"/>
  <c r="QX272" i="13"/>
  <c r="QX269" i="13"/>
  <c r="QZ106" i="13"/>
  <c r="QZ108" i="13" s="1"/>
  <c r="QZ124" i="13" s="1"/>
  <c r="RJ201" i="13"/>
  <c r="QY357" i="13"/>
  <c r="RJ303" i="13"/>
  <c r="RG242" i="13"/>
  <c r="RG244" i="13" s="1"/>
  <c r="RG260" i="13" s="1"/>
  <c r="RG106" i="13"/>
  <c r="RG108" i="13" s="1"/>
  <c r="RG124" i="13" s="1"/>
  <c r="RJ189" i="13"/>
  <c r="RJ256" i="13"/>
  <c r="RD242" i="13"/>
  <c r="RD244" i="13" s="1"/>
  <c r="RD260" i="13" s="1"/>
  <c r="RJ337" i="13" l="1"/>
  <c r="RJ242" i="13"/>
  <c r="RJ244" i="13" s="1"/>
  <c r="RJ260" i="13" s="1"/>
  <c r="RJ273" i="13" s="1"/>
  <c r="RC273" i="13"/>
  <c r="RC264" i="13"/>
  <c r="RC269" i="13" s="1"/>
  <c r="RE273" i="13"/>
  <c r="RE274" i="13"/>
  <c r="RB137" i="13"/>
  <c r="RB128" i="13"/>
  <c r="RB138" i="13"/>
  <c r="RE137" i="13"/>
  <c r="RE128" i="13"/>
  <c r="RE138" i="13"/>
  <c r="RA273" i="13"/>
  <c r="RA264" i="13"/>
  <c r="RA274" i="13"/>
  <c r="RH137" i="13"/>
  <c r="RH128" i="13"/>
  <c r="RH138" i="13"/>
  <c r="RH273" i="13"/>
  <c r="RH264" i="13"/>
  <c r="RH274" i="13"/>
  <c r="RA128" i="13"/>
  <c r="RA137" i="13"/>
  <c r="RA138" i="13"/>
  <c r="RF128" i="13"/>
  <c r="RF137" i="13"/>
  <c r="RF138" i="13"/>
  <c r="RC272" i="13"/>
  <c r="RF273" i="13"/>
  <c r="RF264" i="13"/>
  <c r="RF274" i="13"/>
  <c r="RJ106" i="13"/>
  <c r="RJ108" i="13" s="1"/>
  <c r="RJ124" i="13" s="1"/>
  <c r="QY128" i="13"/>
  <c r="QY137" i="13"/>
  <c r="QY138" i="13"/>
  <c r="RB264" i="13"/>
  <c r="RB273" i="13"/>
  <c r="RB274" i="13"/>
  <c r="QZ137" i="13"/>
  <c r="QZ128" i="13"/>
  <c r="QZ138" i="13"/>
  <c r="RJ357" i="13"/>
  <c r="QX128" i="13"/>
  <c r="QX137" i="13"/>
  <c r="QX138" i="13"/>
  <c r="QZ273" i="13"/>
  <c r="QZ264" i="13"/>
  <c r="QZ274" i="13"/>
  <c r="RC137" i="13"/>
  <c r="RC128" i="13"/>
  <c r="RC138" i="13"/>
  <c r="QY273" i="13"/>
  <c r="QY264" i="13"/>
  <c r="QY274" i="13"/>
  <c r="RI128" i="13"/>
  <c r="RI137" i="13"/>
  <c r="RI138" i="13"/>
  <c r="RE269" i="13"/>
  <c r="RE272" i="13"/>
  <c r="RD273" i="13"/>
  <c r="RD264" i="13"/>
  <c r="RD274" i="13"/>
  <c r="RG128" i="13"/>
  <c r="RG137" i="13"/>
  <c r="RG138" i="13"/>
  <c r="RG273" i="13"/>
  <c r="RG264" i="13"/>
  <c r="RG274" i="13"/>
  <c r="RD137" i="13"/>
  <c r="RD128" i="13"/>
  <c r="RD138" i="13"/>
  <c r="RI273" i="13"/>
  <c r="RI264" i="13"/>
  <c r="RI274" i="13"/>
  <c r="RJ274" i="13" l="1"/>
  <c r="RJ264" i="13"/>
  <c r="RJ272" i="13" s="1"/>
  <c r="RC133" i="13"/>
  <c r="RC136" i="13"/>
  <c r="QY136" i="13"/>
  <c r="QY133" i="13"/>
  <c r="RA272" i="13"/>
  <c r="RA269" i="13"/>
  <c r="RI272" i="13"/>
  <c r="RI269" i="13"/>
  <c r="QZ133" i="13"/>
  <c r="QZ136" i="13"/>
  <c r="RJ137" i="13"/>
  <c r="RJ128" i="13"/>
  <c r="RJ138" i="13"/>
  <c r="RF136" i="13"/>
  <c r="RF133" i="13"/>
  <c r="RG136" i="13"/>
  <c r="RG133" i="13"/>
  <c r="QZ272" i="13"/>
  <c r="QZ269" i="13"/>
  <c r="RE136" i="13"/>
  <c r="RE133" i="13"/>
  <c r="RD136" i="13"/>
  <c r="RD133" i="13"/>
  <c r="RF272" i="13"/>
  <c r="RF269" i="13"/>
  <c r="RH133" i="13"/>
  <c r="RH136" i="13"/>
  <c r="RD269" i="13"/>
  <c r="RD272" i="13"/>
  <c r="RA133" i="13"/>
  <c r="RA136" i="13"/>
  <c r="RB272" i="13"/>
  <c r="RB269" i="13"/>
  <c r="RB136" i="13"/>
  <c r="RB133" i="13"/>
  <c r="RI133" i="13"/>
  <c r="RI136" i="13"/>
  <c r="QY272" i="13"/>
  <c r="QY269" i="13"/>
  <c r="RG272" i="13"/>
  <c r="RG269" i="13"/>
  <c r="QX136" i="13"/>
  <c r="QX133" i="13"/>
  <c r="RH272" i="13"/>
  <c r="RH269" i="13"/>
  <c r="RJ269" i="13" l="1"/>
  <c r="RJ136" i="13"/>
  <c r="RJ133" i="13"/>
  <c r="HD120" i="11" l="1"/>
  <c r="LK120" i="11" l="1"/>
  <c r="LK263" i="11" s="1"/>
  <c r="LK264" i="11" s="1"/>
  <c r="LJ120" i="11"/>
  <c r="LJ263" i="11" s="1"/>
  <c r="LJ264" i="11" s="1"/>
  <c r="LI120" i="11"/>
  <c r="LI263" i="11" s="1"/>
  <c r="LI264" i="11" s="1"/>
  <c r="LH120" i="11"/>
  <c r="LH263" i="11" s="1"/>
  <c r="LH264" i="11" s="1"/>
  <c r="LG120" i="11"/>
  <c r="LG263" i="11" s="1"/>
  <c r="LG264" i="11" s="1"/>
  <c r="LF120" i="11"/>
  <c r="LF263" i="11" s="1"/>
  <c r="LF264" i="11" s="1"/>
  <c r="LE120" i="11"/>
  <c r="LE263" i="11" s="1"/>
  <c r="LE264" i="11" s="1"/>
  <c r="LD120" i="11"/>
  <c r="LD263" i="11" s="1"/>
  <c r="LD264" i="11" s="1"/>
  <c r="LC120" i="11"/>
  <c r="LC263" i="11" s="1"/>
  <c r="LC264" i="11" s="1"/>
  <c r="LB120" i="11"/>
  <c r="LB263" i="11" s="1"/>
  <c r="LB264" i="11" s="1"/>
  <c r="LA120" i="11"/>
  <c r="LA263" i="11" s="1"/>
  <c r="KZ120" i="11"/>
  <c r="KZ263" i="11" s="1"/>
  <c r="KZ264" i="11" s="1"/>
  <c r="KI120" i="11"/>
  <c r="KI263" i="11" s="1"/>
  <c r="KI264" i="11" s="1"/>
  <c r="KH120" i="11"/>
  <c r="KH263" i="11" s="1"/>
  <c r="KH264" i="11" s="1"/>
  <c r="KG120" i="11"/>
  <c r="KG263" i="11" s="1"/>
  <c r="KG264" i="11" s="1"/>
  <c r="KF120" i="11"/>
  <c r="KF263" i="11" s="1"/>
  <c r="KF264" i="11" s="1"/>
  <c r="KE120" i="11"/>
  <c r="KE263" i="11" s="1"/>
  <c r="KE264" i="11" s="1"/>
  <c r="KD120" i="11"/>
  <c r="KD263" i="11" s="1"/>
  <c r="KD264" i="11" s="1"/>
  <c r="KC120" i="11"/>
  <c r="KC263" i="11" s="1"/>
  <c r="KC264" i="11" s="1"/>
  <c r="KB120" i="11"/>
  <c r="KB263" i="11" s="1"/>
  <c r="KB264" i="11" s="1"/>
  <c r="KA120" i="11"/>
  <c r="KA263" i="11" s="1"/>
  <c r="KA264" i="11" s="1"/>
  <c r="JZ120" i="11"/>
  <c r="JZ263" i="11" s="1"/>
  <c r="JZ264" i="11" s="1"/>
  <c r="JY120" i="11"/>
  <c r="JY263" i="11" s="1"/>
  <c r="JY264" i="11" s="1"/>
  <c r="JX120" i="11"/>
  <c r="JX263" i="11" s="1"/>
  <c r="JU120" i="11"/>
  <c r="JU263" i="11" s="1"/>
  <c r="JU264" i="11" s="1"/>
  <c r="JT120" i="11"/>
  <c r="JT263" i="11" s="1"/>
  <c r="JT264" i="11" s="1"/>
  <c r="JS120" i="11"/>
  <c r="JS263" i="11" s="1"/>
  <c r="JS264" i="11" s="1"/>
  <c r="JR120" i="11"/>
  <c r="JR263" i="11" s="1"/>
  <c r="JR264" i="11" s="1"/>
  <c r="JQ120" i="11"/>
  <c r="JQ263" i="11" s="1"/>
  <c r="JQ264" i="11" s="1"/>
  <c r="JP120" i="11"/>
  <c r="JP263" i="11" s="1"/>
  <c r="JP264" i="11" s="1"/>
  <c r="JO120" i="11"/>
  <c r="JO263" i="11" s="1"/>
  <c r="JO264" i="11" s="1"/>
  <c r="JN120" i="11"/>
  <c r="JN263" i="11" s="1"/>
  <c r="JN264" i="11" s="1"/>
  <c r="JM120" i="11"/>
  <c r="JM263" i="11" s="1"/>
  <c r="JM264" i="11" s="1"/>
  <c r="JL120" i="11"/>
  <c r="JL263" i="11" s="1"/>
  <c r="JL264" i="11" s="1"/>
  <c r="JK120" i="11"/>
  <c r="JK263" i="11" s="1"/>
  <c r="JK264" i="11" s="1"/>
  <c r="JJ120" i="11"/>
  <c r="JJ263" i="11" s="1"/>
  <c r="JG120" i="11"/>
  <c r="JG263" i="11" s="1"/>
  <c r="JG264" i="11" s="1"/>
  <c r="JF120" i="11"/>
  <c r="JF263" i="11" s="1"/>
  <c r="JF264" i="11" s="1"/>
  <c r="JE120" i="11"/>
  <c r="JE263" i="11" s="1"/>
  <c r="JE264" i="11" s="1"/>
  <c r="JD120" i="11"/>
  <c r="JD263" i="11" s="1"/>
  <c r="JD264" i="11" s="1"/>
  <c r="JC120" i="11"/>
  <c r="JC263" i="11" s="1"/>
  <c r="JC264" i="11" s="1"/>
  <c r="JB120" i="11"/>
  <c r="JB263" i="11" s="1"/>
  <c r="JB264" i="11" s="1"/>
  <c r="JA120" i="11"/>
  <c r="JA263" i="11" s="1"/>
  <c r="JA264" i="11" s="1"/>
  <c r="IZ120" i="11"/>
  <c r="IZ263" i="11" s="1"/>
  <c r="IZ264" i="11" s="1"/>
  <c r="IY120" i="11"/>
  <c r="IY263" i="11" s="1"/>
  <c r="IY264" i="11" s="1"/>
  <c r="IX120" i="11"/>
  <c r="IX263" i="11" s="1"/>
  <c r="IX264" i="11" s="1"/>
  <c r="IW120" i="11"/>
  <c r="IW263" i="11" s="1"/>
  <c r="IW264" i="11" s="1"/>
  <c r="IV120" i="11"/>
  <c r="IV263" i="11" s="1"/>
  <c r="IS120" i="11"/>
  <c r="IS263" i="11" s="1"/>
  <c r="IS264" i="11" s="1"/>
  <c r="IR120" i="11"/>
  <c r="IR263" i="11" s="1"/>
  <c r="IR264" i="11" s="1"/>
  <c r="IQ120" i="11"/>
  <c r="IQ263" i="11" s="1"/>
  <c r="IQ264" i="11" s="1"/>
  <c r="IP120" i="11"/>
  <c r="IP263" i="11" s="1"/>
  <c r="IP264" i="11" s="1"/>
  <c r="IO120" i="11"/>
  <c r="IO263" i="11" s="1"/>
  <c r="IO264" i="11" s="1"/>
  <c r="IN120" i="11"/>
  <c r="IN263" i="11" s="1"/>
  <c r="IN264" i="11" s="1"/>
  <c r="IM120" i="11"/>
  <c r="IM263" i="11" s="1"/>
  <c r="IM264" i="11" s="1"/>
  <c r="IL120" i="11"/>
  <c r="IL263" i="11" s="1"/>
  <c r="IL264" i="11" s="1"/>
  <c r="IK120" i="11"/>
  <c r="IK263" i="11" s="1"/>
  <c r="IK264" i="11" s="1"/>
  <c r="IJ120" i="11"/>
  <c r="IJ263" i="11" s="1"/>
  <c r="IJ264" i="11" s="1"/>
  <c r="II120" i="11"/>
  <c r="II263" i="11" s="1"/>
  <c r="II264" i="11" s="1"/>
  <c r="IH120" i="11"/>
  <c r="IH263" i="11" s="1"/>
  <c r="IE120" i="11"/>
  <c r="IE263" i="11" s="1"/>
  <c r="IE264" i="11" s="1"/>
  <c r="ID120" i="11"/>
  <c r="ID263" i="11" s="1"/>
  <c r="ID264" i="11" s="1"/>
  <c r="IC120" i="11"/>
  <c r="IC263" i="11" s="1"/>
  <c r="IC264" i="11" s="1"/>
  <c r="IB120" i="11"/>
  <c r="IB263" i="11" s="1"/>
  <c r="IB264" i="11" s="1"/>
  <c r="IA120" i="11"/>
  <c r="IA263" i="11" s="1"/>
  <c r="IA264" i="11" s="1"/>
  <c r="HZ120" i="11"/>
  <c r="HZ263" i="11" s="1"/>
  <c r="HZ264" i="11" s="1"/>
  <c r="HY120" i="11"/>
  <c r="HY263" i="11" s="1"/>
  <c r="HY264" i="11" s="1"/>
  <c r="HX120" i="11"/>
  <c r="HX263" i="11" s="1"/>
  <c r="HX264" i="11" s="1"/>
  <c r="HW120" i="11"/>
  <c r="HW263" i="11" s="1"/>
  <c r="HW264" i="11" s="1"/>
  <c r="HV120" i="11"/>
  <c r="HV263" i="11" s="1"/>
  <c r="HV264" i="11" s="1"/>
  <c r="HU120" i="11"/>
  <c r="HU263" i="11" s="1"/>
  <c r="HU264" i="11" s="1"/>
  <c r="HT120" i="11"/>
  <c r="HT263" i="11" s="1"/>
  <c r="HQ120" i="11"/>
  <c r="HQ263" i="11" s="1"/>
  <c r="HQ264" i="11" s="1"/>
  <c r="HP120" i="11"/>
  <c r="HP263" i="11" s="1"/>
  <c r="HP264" i="11" s="1"/>
  <c r="HO120" i="11"/>
  <c r="HO263" i="11" s="1"/>
  <c r="HO264" i="11" s="1"/>
  <c r="HN120" i="11"/>
  <c r="HN263" i="11" s="1"/>
  <c r="HN264" i="11" s="1"/>
  <c r="HM120" i="11"/>
  <c r="HM263" i="11" s="1"/>
  <c r="HM264" i="11" s="1"/>
  <c r="HL120" i="11"/>
  <c r="HL263" i="11" s="1"/>
  <c r="HL264" i="11" s="1"/>
  <c r="HK120" i="11"/>
  <c r="HK263" i="11" s="1"/>
  <c r="HK264" i="11" s="1"/>
  <c r="HJ120" i="11"/>
  <c r="HJ263" i="11" s="1"/>
  <c r="HJ264" i="11" s="1"/>
  <c r="HI120" i="11"/>
  <c r="HI263" i="11" s="1"/>
  <c r="HI264" i="11" s="1"/>
  <c r="HH120" i="11"/>
  <c r="HH263" i="11" s="1"/>
  <c r="HH264" i="11" s="1"/>
  <c r="HG120" i="11"/>
  <c r="HG263" i="11" s="1"/>
  <c r="HF120" i="11"/>
  <c r="HF263" i="11" s="1"/>
  <c r="HF264" i="11" s="1"/>
  <c r="GO120" i="11"/>
  <c r="GO263" i="11" s="1"/>
  <c r="GO264" i="11" s="1"/>
  <c r="GN120" i="11"/>
  <c r="GN263" i="11" s="1"/>
  <c r="GN264" i="11" s="1"/>
  <c r="GM120" i="11"/>
  <c r="GM263" i="11" s="1"/>
  <c r="GM264" i="11" s="1"/>
  <c r="GL120" i="11"/>
  <c r="GL263" i="11" s="1"/>
  <c r="GL264" i="11" s="1"/>
  <c r="GK120" i="11"/>
  <c r="GK263" i="11" s="1"/>
  <c r="GK264" i="11" s="1"/>
  <c r="GJ120" i="11"/>
  <c r="GJ263" i="11" s="1"/>
  <c r="GJ264" i="11" s="1"/>
  <c r="GI120" i="11"/>
  <c r="GI263" i="11" s="1"/>
  <c r="GI264" i="11" s="1"/>
  <c r="GH120" i="11"/>
  <c r="GH263" i="11" s="1"/>
  <c r="GH264" i="11" s="1"/>
  <c r="GG120" i="11"/>
  <c r="GG263" i="11" s="1"/>
  <c r="GG264" i="11" s="1"/>
  <c r="GF120" i="11"/>
  <c r="GF263" i="11" s="1"/>
  <c r="GF264" i="11" s="1"/>
  <c r="GE120" i="11"/>
  <c r="GE263" i="11" s="1"/>
  <c r="GE264" i="11" s="1"/>
  <c r="GD120" i="11"/>
  <c r="GD263" i="11" s="1"/>
  <c r="GA120" i="11"/>
  <c r="GA263" i="11" s="1"/>
  <c r="GA264" i="11" s="1"/>
  <c r="FZ120" i="11"/>
  <c r="FZ263" i="11" s="1"/>
  <c r="FZ264" i="11" s="1"/>
  <c r="FY120" i="11"/>
  <c r="FY263" i="11" s="1"/>
  <c r="FY264" i="11" s="1"/>
  <c r="FX120" i="11"/>
  <c r="FX263" i="11" s="1"/>
  <c r="FX264" i="11" s="1"/>
  <c r="FW120" i="11"/>
  <c r="FW263" i="11" s="1"/>
  <c r="FW264" i="11" s="1"/>
  <c r="FV120" i="11"/>
  <c r="FV263" i="11" s="1"/>
  <c r="FV264" i="11" s="1"/>
  <c r="FU120" i="11"/>
  <c r="FU263" i="11" s="1"/>
  <c r="FU264" i="11" s="1"/>
  <c r="FT120" i="11"/>
  <c r="FT263" i="11" s="1"/>
  <c r="FT264" i="11" s="1"/>
  <c r="FS120" i="11"/>
  <c r="FS263" i="11" s="1"/>
  <c r="FS264" i="11" s="1"/>
  <c r="FR120" i="11"/>
  <c r="FR263" i="11" s="1"/>
  <c r="FR264" i="11" s="1"/>
  <c r="FQ120" i="11"/>
  <c r="FQ263" i="11" s="1"/>
  <c r="FP120" i="11"/>
  <c r="FP263" i="11" s="1"/>
  <c r="FP264" i="11" s="1"/>
  <c r="FM120" i="11"/>
  <c r="FM263" i="11" s="1"/>
  <c r="FM264" i="11" s="1"/>
  <c r="FL120" i="11"/>
  <c r="FL263" i="11" s="1"/>
  <c r="FL264" i="11" s="1"/>
  <c r="FK120" i="11"/>
  <c r="FK263" i="11" s="1"/>
  <c r="FK264" i="11" s="1"/>
  <c r="FJ120" i="11"/>
  <c r="FJ263" i="11" s="1"/>
  <c r="FJ264" i="11" s="1"/>
  <c r="FI120" i="11"/>
  <c r="FI263" i="11" s="1"/>
  <c r="FI264" i="11" s="1"/>
  <c r="FH120" i="11"/>
  <c r="FH263" i="11" s="1"/>
  <c r="FH264" i="11" s="1"/>
  <c r="FG120" i="11"/>
  <c r="FG263" i="11" s="1"/>
  <c r="FG264" i="11" s="1"/>
  <c r="FF120" i="11"/>
  <c r="FF263" i="11" s="1"/>
  <c r="FF264" i="11" s="1"/>
  <c r="FE120" i="11"/>
  <c r="FE263" i="11" s="1"/>
  <c r="FE264" i="11" s="1"/>
  <c r="FD120" i="11"/>
  <c r="FD263" i="11" s="1"/>
  <c r="FD264" i="11" s="1"/>
  <c r="FC120" i="11"/>
  <c r="FC263" i="11" s="1"/>
  <c r="FC264" i="11" s="1"/>
  <c r="FB120" i="11"/>
  <c r="FB263" i="11" s="1"/>
  <c r="EY120" i="11"/>
  <c r="EY263" i="11" s="1"/>
  <c r="EY264" i="11" s="1"/>
  <c r="EX120" i="11"/>
  <c r="EX263" i="11" s="1"/>
  <c r="EX264" i="11" s="1"/>
  <c r="EW120" i="11"/>
  <c r="EW263" i="11" s="1"/>
  <c r="EW264" i="11" s="1"/>
  <c r="EV120" i="11"/>
  <c r="EV263" i="11" s="1"/>
  <c r="EV264" i="11" s="1"/>
  <c r="EU120" i="11"/>
  <c r="EU263" i="11" s="1"/>
  <c r="EU264" i="11" s="1"/>
  <c r="ET120" i="11"/>
  <c r="ET263" i="11" s="1"/>
  <c r="ET264" i="11" s="1"/>
  <c r="ES120" i="11"/>
  <c r="ES263" i="11" s="1"/>
  <c r="ES264" i="11" s="1"/>
  <c r="ER120" i="11"/>
  <c r="ER263" i="11" s="1"/>
  <c r="ER264" i="11" s="1"/>
  <c r="EQ120" i="11"/>
  <c r="EQ263" i="11" s="1"/>
  <c r="EQ264" i="11" s="1"/>
  <c r="EP120" i="11"/>
  <c r="EP263" i="11" s="1"/>
  <c r="EP264" i="11" s="1"/>
  <c r="EO120" i="11"/>
  <c r="EO263" i="11" s="1"/>
  <c r="EO264" i="11" s="1"/>
  <c r="EN120" i="11"/>
  <c r="EN263" i="11" s="1"/>
  <c r="BQ165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EK120" i="11"/>
  <c r="EK263" i="11" s="1"/>
  <c r="EK264" i="11" s="1"/>
  <c r="EJ120" i="11"/>
  <c r="EJ263" i="11" s="1"/>
  <c r="EJ264" i="11" s="1"/>
  <c r="EI120" i="11"/>
  <c r="EI263" i="11" s="1"/>
  <c r="EI264" i="11" s="1"/>
  <c r="EH120" i="11"/>
  <c r="EH263" i="11" s="1"/>
  <c r="EH264" i="11" s="1"/>
  <c r="EG120" i="11"/>
  <c r="EG263" i="11" s="1"/>
  <c r="EG264" i="11" s="1"/>
  <c r="EF120" i="11"/>
  <c r="EF263" i="11" s="1"/>
  <c r="EF264" i="11" s="1"/>
  <c r="EE120" i="11"/>
  <c r="EE263" i="11" s="1"/>
  <c r="EE264" i="11" s="1"/>
  <c r="ED120" i="11"/>
  <c r="ED263" i="11" s="1"/>
  <c r="ED264" i="11" s="1"/>
  <c r="EC120" i="11"/>
  <c r="EC263" i="11" s="1"/>
  <c r="EC264" i="11" s="1"/>
  <c r="EB120" i="11"/>
  <c r="EB263" i="11" s="1"/>
  <c r="EB264" i="11" s="1"/>
  <c r="EA120" i="11"/>
  <c r="EA263" i="11" s="1"/>
  <c r="EA264" i="11" s="1"/>
  <c r="DZ120" i="11"/>
  <c r="DZ263" i="11" s="1"/>
  <c r="DW120" i="11"/>
  <c r="DW263" i="11" s="1"/>
  <c r="DW264" i="11" s="1"/>
  <c r="DV120" i="11"/>
  <c r="DV263" i="11" s="1"/>
  <c r="DV264" i="11" s="1"/>
  <c r="DU120" i="11"/>
  <c r="DU263" i="11" s="1"/>
  <c r="DU264" i="11" s="1"/>
  <c r="DT120" i="11"/>
  <c r="DT263" i="11" s="1"/>
  <c r="DT264" i="11" s="1"/>
  <c r="DS120" i="11"/>
  <c r="DS263" i="11" s="1"/>
  <c r="DS264" i="11" s="1"/>
  <c r="DR120" i="11"/>
  <c r="DR263" i="11" s="1"/>
  <c r="DR264" i="11" s="1"/>
  <c r="DQ120" i="11"/>
  <c r="DQ263" i="11" s="1"/>
  <c r="DQ264" i="11" s="1"/>
  <c r="DP120" i="11"/>
  <c r="DP263" i="11" s="1"/>
  <c r="DP264" i="11" s="1"/>
  <c r="DO120" i="11"/>
  <c r="DO263" i="11" s="1"/>
  <c r="DO264" i="11" s="1"/>
  <c r="DN120" i="11"/>
  <c r="DN263" i="11" s="1"/>
  <c r="DN264" i="11" s="1"/>
  <c r="DM120" i="11"/>
  <c r="DM263" i="11" s="1"/>
  <c r="DM264" i="11" s="1"/>
  <c r="DL120" i="11"/>
  <c r="DL263" i="11" s="1"/>
  <c r="DI120" i="11"/>
  <c r="DI263" i="11" s="1"/>
  <c r="DI264" i="11" s="1"/>
  <c r="DH120" i="11"/>
  <c r="DH263" i="11" s="1"/>
  <c r="DH264" i="11" s="1"/>
  <c r="DG120" i="11"/>
  <c r="DG263" i="11" s="1"/>
  <c r="DG264" i="11" s="1"/>
  <c r="DF120" i="11"/>
  <c r="DF263" i="11" s="1"/>
  <c r="DF264" i="11" s="1"/>
  <c r="DE120" i="11"/>
  <c r="DE263" i="11" s="1"/>
  <c r="DE264" i="11" s="1"/>
  <c r="DD120" i="11"/>
  <c r="DD263" i="11" s="1"/>
  <c r="DD264" i="11" s="1"/>
  <c r="DC120" i="11"/>
  <c r="DC263" i="11" s="1"/>
  <c r="DC264" i="11" s="1"/>
  <c r="DB120" i="11"/>
  <c r="DB263" i="11" s="1"/>
  <c r="DB264" i="11" s="1"/>
  <c r="DA120" i="11"/>
  <c r="DA263" i="11" s="1"/>
  <c r="DA264" i="11" s="1"/>
  <c r="CZ120" i="11"/>
  <c r="CZ263" i="11" s="1"/>
  <c r="CZ264" i="11" s="1"/>
  <c r="CY120" i="11"/>
  <c r="CY263" i="11" s="1"/>
  <c r="CY264" i="11" s="1"/>
  <c r="CX120" i="11"/>
  <c r="CX263" i="11" s="1"/>
  <c r="CU120" i="11"/>
  <c r="CU263" i="11" s="1"/>
  <c r="CU264" i="11" s="1"/>
  <c r="CT120" i="11"/>
  <c r="CT263" i="11" s="1"/>
  <c r="CT264" i="11" s="1"/>
  <c r="CS120" i="11"/>
  <c r="CS263" i="11" s="1"/>
  <c r="CS264" i="11" s="1"/>
  <c r="CR120" i="11"/>
  <c r="CR263" i="11" s="1"/>
  <c r="CR264" i="11" s="1"/>
  <c r="CQ120" i="11"/>
  <c r="CQ263" i="11" s="1"/>
  <c r="CQ264" i="11" s="1"/>
  <c r="CP120" i="11"/>
  <c r="CP263" i="11" s="1"/>
  <c r="CP264" i="11" s="1"/>
  <c r="CO120" i="11"/>
  <c r="CO263" i="11" s="1"/>
  <c r="CO264" i="11" s="1"/>
  <c r="CN120" i="11"/>
  <c r="CN263" i="11" s="1"/>
  <c r="CN264" i="11" s="1"/>
  <c r="CM120" i="11"/>
  <c r="CM263" i="11" s="1"/>
  <c r="CM264" i="11" s="1"/>
  <c r="CL120" i="11"/>
  <c r="CL263" i="11" s="1"/>
  <c r="CL264" i="11" s="1"/>
  <c r="CK120" i="11"/>
  <c r="CK263" i="11" s="1"/>
  <c r="CK264" i="11" s="1"/>
  <c r="CJ120" i="11"/>
  <c r="CJ263" i="11" s="1"/>
  <c r="AT165" i="3"/>
  <c r="AS165" i="3"/>
  <c r="AR165" i="3"/>
  <c r="CG120" i="11"/>
  <c r="CG263" i="11" s="1"/>
  <c r="CG264" i="11" s="1"/>
  <c r="CF120" i="11"/>
  <c r="CF263" i="11" s="1"/>
  <c r="CF264" i="11" s="1"/>
  <c r="CE120" i="11"/>
  <c r="CE263" i="11" s="1"/>
  <c r="CE264" i="11" s="1"/>
  <c r="CD120" i="11"/>
  <c r="CD263" i="11" s="1"/>
  <c r="CD264" i="11" s="1"/>
  <c r="CC120" i="11"/>
  <c r="CC263" i="11" s="1"/>
  <c r="CC264" i="11" s="1"/>
  <c r="CB120" i="11"/>
  <c r="CB263" i="11" s="1"/>
  <c r="CB264" i="11" s="1"/>
  <c r="CA120" i="11"/>
  <c r="CA263" i="11" s="1"/>
  <c r="CA264" i="11" s="1"/>
  <c r="BZ120" i="11"/>
  <c r="BZ263" i="11" s="1"/>
  <c r="BZ264" i="11" s="1"/>
  <c r="BY120" i="11"/>
  <c r="BY263" i="11" s="1"/>
  <c r="BY264" i="11" s="1"/>
  <c r="BX120" i="11"/>
  <c r="BX263" i="11" s="1"/>
  <c r="BX264" i="11" s="1"/>
  <c r="BW120" i="11"/>
  <c r="BW263" i="11" s="1"/>
  <c r="BV120" i="11"/>
  <c r="BV263" i="11" s="1"/>
  <c r="BV264" i="11" s="1"/>
  <c r="BS120" i="11"/>
  <c r="BS263" i="11" s="1"/>
  <c r="BS264" i="11" s="1"/>
  <c r="BR120" i="11"/>
  <c r="BR263" i="11" s="1"/>
  <c r="BR264" i="11" s="1"/>
  <c r="BQ120" i="11"/>
  <c r="BQ263" i="11" s="1"/>
  <c r="BQ264" i="11" s="1"/>
  <c r="BP120" i="11"/>
  <c r="BP263" i="11" s="1"/>
  <c r="BP264" i="11" s="1"/>
  <c r="BO120" i="11"/>
  <c r="BO263" i="11" s="1"/>
  <c r="BO264" i="11" s="1"/>
  <c r="BN120" i="11"/>
  <c r="BN263" i="11" s="1"/>
  <c r="BN264" i="11" s="1"/>
  <c r="BM120" i="11"/>
  <c r="BM263" i="11" s="1"/>
  <c r="BM264" i="11" s="1"/>
  <c r="BL120" i="11"/>
  <c r="BL263" i="11" s="1"/>
  <c r="BL264" i="11" s="1"/>
  <c r="BK120" i="11"/>
  <c r="BK263" i="11" s="1"/>
  <c r="BK264" i="11" s="1"/>
  <c r="BJ120" i="11"/>
  <c r="BJ263" i="11" s="1"/>
  <c r="BJ264" i="11" s="1"/>
  <c r="BI120" i="11"/>
  <c r="BI263" i="11" s="1"/>
  <c r="BH120" i="11"/>
  <c r="BH263" i="11" s="1"/>
  <c r="BH264" i="11" s="1"/>
  <c r="AW165" i="3"/>
  <c r="AV165" i="3"/>
  <c r="AU165" i="3"/>
  <c r="AX165" i="3"/>
  <c r="BE263" i="11"/>
  <c r="BE264" i="11" s="1"/>
  <c r="BD263" i="11"/>
  <c r="BD264" i="11" s="1"/>
  <c r="BC263" i="11"/>
  <c r="BC264" i="11" s="1"/>
  <c r="BB263" i="11"/>
  <c r="BB264" i="11" s="1"/>
  <c r="BA263" i="11"/>
  <c r="BA264" i="11" s="1"/>
  <c r="AZ263" i="11"/>
  <c r="AZ264" i="11" s="1"/>
  <c r="AY263" i="11"/>
  <c r="AY264" i="11" s="1"/>
  <c r="AX263" i="11"/>
  <c r="AX264" i="11" s="1"/>
  <c r="AW263" i="11"/>
  <c r="AW264" i="11" s="1"/>
  <c r="AV263" i="11"/>
  <c r="AV264" i="11" s="1"/>
  <c r="AU263" i="11"/>
  <c r="AU264" i="11" s="1"/>
  <c r="AT263" i="11"/>
  <c r="AQ120" i="11"/>
  <c r="AQ263" i="11" s="1"/>
  <c r="AQ264" i="11" s="1"/>
  <c r="AP120" i="11"/>
  <c r="AP263" i="11" s="1"/>
  <c r="AP264" i="11" s="1"/>
  <c r="AO120" i="11"/>
  <c r="AO263" i="11" s="1"/>
  <c r="AO264" i="11" s="1"/>
  <c r="AN120" i="11"/>
  <c r="AN263" i="11" s="1"/>
  <c r="AN264" i="11" s="1"/>
  <c r="AM120" i="11"/>
  <c r="AM263" i="11" s="1"/>
  <c r="AM264" i="11" s="1"/>
  <c r="AL120" i="11"/>
  <c r="AL263" i="11" s="1"/>
  <c r="AL264" i="11" s="1"/>
  <c r="AK120" i="11"/>
  <c r="AK263" i="11" s="1"/>
  <c r="AK264" i="11" s="1"/>
  <c r="AJ120" i="11"/>
  <c r="AJ263" i="11" s="1"/>
  <c r="AJ264" i="11" s="1"/>
  <c r="AI120" i="11"/>
  <c r="AI263" i="11" s="1"/>
  <c r="AI264" i="11" s="1"/>
  <c r="AH120" i="11"/>
  <c r="AH263" i="11" s="1"/>
  <c r="AH264" i="11" s="1"/>
  <c r="AG120" i="11"/>
  <c r="AG263" i="11" s="1"/>
  <c r="AG264" i="11" s="1"/>
  <c r="AF120" i="11"/>
  <c r="AF263" i="11" s="1"/>
  <c r="AC120" i="11"/>
  <c r="AC263" i="11" s="1"/>
  <c r="AC264" i="11" s="1"/>
  <c r="AB120" i="11"/>
  <c r="AB263" i="11" s="1"/>
  <c r="AB264" i="11" s="1"/>
  <c r="AA120" i="11"/>
  <c r="AA263" i="11" s="1"/>
  <c r="AA264" i="11" s="1"/>
  <c r="Z120" i="11"/>
  <c r="Z263" i="11" s="1"/>
  <c r="Z264" i="11" s="1"/>
  <c r="Y120" i="11"/>
  <c r="Y263" i="11" s="1"/>
  <c r="Y264" i="11" s="1"/>
  <c r="X120" i="11"/>
  <c r="X263" i="11" s="1"/>
  <c r="X264" i="11" s="1"/>
  <c r="W120" i="11"/>
  <c r="W263" i="11" s="1"/>
  <c r="W264" i="11" s="1"/>
  <c r="V120" i="11"/>
  <c r="V263" i="11" s="1"/>
  <c r="V264" i="11" s="1"/>
  <c r="U120" i="11"/>
  <c r="U263" i="11" s="1"/>
  <c r="U264" i="11" s="1"/>
  <c r="T120" i="11"/>
  <c r="T263" i="11" s="1"/>
  <c r="T264" i="11" s="1"/>
  <c r="S120" i="11"/>
  <c r="S263" i="11" s="1"/>
  <c r="S264" i="11" s="1"/>
  <c r="R120" i="11"/>
  <c r="R263" i="11" s="1"/>
  <c r="O120" i="11"/>
  <c r="O263" i="11" s="1"/>
  <c r="O264" i="11" s="1"/>
  <c r="N120" i="11"/>
  <c r="N263" i="11" s="1"/>
  <c r="N264" i="11" s="1"/>
  <c r="M120" i="11"/>
  <c r="M263" i="11" s="1"/>
  <c r="M264" i="11" s="1"/>
  <c r="L120" i="11"/>
  <c r="L263" i="11" s="1"/>
  <c r="L264" i="11" s="1"/>
  <c r="K120" i="11"/>
  <c r="K263" i="11" s="1"/>
  <c r="K264" i="11" s="1"/>
  <c r="J120" i="11"/>
  <c r="J263" i="11" s="1"/>
  <c r="J264" i="11" s="1"/>
  <c r="I120" i="11"/>
  <c r="I263" i="11" s="1"/>
  <c r="I264" i="11" s="1"/>
  <c r="H120" i="11"/>
  <c r="H263" i="11" s="1"/>
  <c r="H264" i="11" s="1"/>
  <c r="G120" i="11"/>
  <c r="G263" i="11" s="1"/>
  <c r="G264" i="11" s="1"/>
  <c r="F120" i="11"/>
  <c r="F263" i="11" s="1"/>
  <c r="F264" i="11" s="1"/>
  <c r="E120" i="11"/>
  <c r="E263" i="11" s="1"/>
  <c r="E264" i="11" s="1"/>
  <c r="D120" i="11"/>
  <c r="D263" i="11" s="1"/>
  <c r="IF263" i="11" l="1"/>
  <c r="HT264" i="11"/>
  <c r="KJ263" i="11"/>
  <c r="JX264" i="11"/>
  <c r="CV263" i="11"/>
  <c r="CJ264" i="11"/>
  <c r="DX263" i="11"/>
  <c r="DL264" i="11"/>
  <c r="FN263" i="11"/>
  <c r="FB264" i="11"/>
  <c r="JH263" i="11"/>
  <c r="IV264" i="11"/>
  <c r="P263" i="11"/>
  <c r="D264" i="11"/>
  <c r="AR263" i="11"/>
  <c r="AF264" i="11"/>
  <c r="GP263" i="11"/>
  <c r="GD264" i="11"/>
  <c r="CH263" i="11"/>
  <c r="BW264" i="11"/>
  <c r="CH264" i="11" s="1"/>
  <c r="EZ263" i="11"/>
  <c r="EN264" i="11"/>
  <c r="IT263" i="11"/>
  <c r="IH264" i="11"/>
  <c r="JV263" i="11"/>
  <c r="JJ264" i="11"/>
  <c r="DJ263" i="11"/>
  <c r="CX264" i="11"/>
  <c r="DJ264" i="11" s="1"/>
  <c r="EL263" i="11"/>
  <c r="DZ264" i="11"/>
  <c r="GB263" i="11"/>
  <c r="FQ264" i="11"/>
  <c r="HR263" i="11"/>
  <c r="HG264" i="11"/>
  <c r="LL263" i="11"/>
  <c r="LA264" i="11"/>
  <c r="AD263" i="11"/>
  <c r="R264" i="11"/>
  <c r="BF263" i="11"/>
  <c r="AT264" i="11"/>
  <c r="BT263" i="11"/>
  <c r="BI264" i="11"/>
  <c r="IF120" i="11"/>
  <c r="DX120" i="11"/>
  <c r="AD120" i="11"/>
  <c r="KJ120" i="11"/>
  <c r="DJ120" i="11"/>
  <c r="AR120" i="11"/>
  <c r="JH120" i="11"/>
  <c r="GP120" i="11"/>
  <c r="CH120" i="11"/>
  <c r="FN120" i="11"/>
  <c r="CV120" i="11"/>
  <c r="HR120" i="11"/>
  <c r="EL120" i="11"/>
  <c r="BT120" i="11"/>
  <c r="BF120" i="11"/>
  <c r="IT120" i="11"/>
  <c r="LL120" i="11"/>
  <c r="JV120" i="11"/>
  <c r="GB120" i="11"/>
  <c r="EZ120" i="11"/>
  <c r="LL264" i="11" l="1"/>
  <c r="KJ264" i="11"/>
  <c r="JV264" i="11"/>
  <c r="JH264" i="11"/>
  <c r="IT264" i="11"/>
  <c r="IF264" i="11"/>
  <c r="HR264" i="11"/>
  <c r="GP264" i="11"/>
  <c r="GB264" i="11"/>
  <c r="FN264" i="11"/>
  <c r="EZ264" i="11"/>
  <c r="EL264" i="11"/>
  <c r="DX264" i="11"/>
  <c r="CV264" i="11"/>
  <c r="BF264" i="11"/>
  <c r="AR264" i="11"/>
  <c r="AD264" i="11"/>
  <c r="P264" i="11"/>
  <c r="BR165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BR163" i="3"/>
  <c r="BQ163" i="3"/>
  <c r="BP163" i="3"/>
  <c r="BO163" i="3"/>
  <c r="BN163" i="3"/>
  <c r="BM163" i="3"/>
  <c r="BL163" i="3"/>
  <c r="BK163" i="3"/>
  <c r="BJ163" i="3"/>
  <c r="BI163" i="3"/>
  <c r="BH163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BR162" i="3"/>
  <c r="BQ162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BR161" i="3"/>
  <c r="BQ161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BR160" i="3"/>
  <c r="BQ160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BR159" i="3"/>
  <c r="BR158" i="3"/>
  <c r="BR157" i="3"/>
  <c r="BR156" i="3"/>
  <c r="BR155" i="3"/>
  <c r="BR154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BQ157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BQ156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BQ154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BR153" i="3" s="1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BR150" i="3"/>
  <c r="AC72" i="1"/>
  <c r="AB72" i="1"/>
  <c r="AA72" i="1"/>
  <c r="AA74" i="1" l="1"/>
  <c r="AA73" i="1"/>
  <c r="P120" i="11"/>
  <c r="AA159" i="1"/>
  <c r="AA158" i="1"/>
  <c r="AA156" i="1"/>
  <c r="AA155" i="1"/>
  <c r="Z29" i="4"/>
  <c r="Z30" i="4" s="1"/>
  <c r="AA143" i="1" s="1"/>
  <c r="AA160" i="1" s="1"/>
  <c r="Z28" i="4"/>
  <c r="AA111" i="1"/>
  <c r="Z11" i="4"/>
  <c r="AA168" i="1" l="1"/>
  <c r="AA166" i="1"/>
  <c r="AA164" i="1"/>
  <c r="AA167" i="1"/>
  <c r="AA157" i="1"/>
  <c r="AA165" i="1" s="1"/>
  <c r="AA149" i="1"/>
  <c r="AA169" i="1" l="1"/>
  <c r="AA161" i="1"/>
  <c r="AA163" i="1"/>
  <c r="AD77" i="1"/>
  <c r="F3" i="6" s="1"/>
  <c r="AD69" i="1"/>
  <c r="AD68" i="1"/>
  <c r="AD67" i="1"/>
  <c r="AD66" i="1"/>
  <c r="AD65" i="1"/>
  <c r="AD64" i="1"/>
  <c r="AD63" i="1"/>
  <c r="AD62" i="1"/>
  <c r="AD59" i="1"/>
  <c r="AD58" i="1"/>
  <c r="AD57" i="1"/>
  <c r="AD56" i="1"/>
  <c r="AD55" i="1"/>
  <c r="AD52" i="1"/>
  <c r="AD51" i="1"/>
  <c r="AD50" i="1"/>
  <c r="AD49" i="1"/>
  <c r="AD48" i="1"/>
  <c r="AD47" i="1"/>
  <c r="AD46" i="1"/>
  <c r="AD44" i="1"/>
  <c r="AD43" i="1"/>
  <c r="AD42" i="1"/>
  <c r="AD41" i="1"/>
  <c r="AD40" i="1"/>
  <c r="AD39" i="1"/>
  <c r="AD38" i="1"/>
  <c r="AD37" i="1"/>
  <c r="H17" i="12" s="1"/>
  <c r="AD36" i="1"/>
  <c r="AD35" i="1"/>
  <c r="AD34" i="1"/>
  <c r="AD33" i="1"/>
  <c r="AD32" i="1"/>
  <c r="AD31" i="1"/>
  <c r="AD28" i="1"/>
  <c r="AD27" i="1"/>
  <c r="AD26" i="1"/>
  <c r="AD25" i="1"/>
  <c r="AD24" i="1"/>
  <c r="AD23" i="1"/>
  <c r="AD22" i="1"/>
  <c r="AD18" i="1"/>
  <c r="AD17" i="1"/>
  <c r="AD16" i="1"/>
  <c r="F11" i="16" s="1"/>
  <c r="AD15" i="1"/>
  <c r="AD14" i="1"/>
  <c r="AD13" i="1"/>
  <c r="AD12" i="1"/>
  <c r="AD11" i="1"/>
  <c r="AD10" i="1"/>
  <c r="AD9" i="1"/>
  <c r="AD8" i="1"/>
  <c r="AC134" i="1"/>
  <c r="AB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BD137" i="3"/>
  <c r="BC137" i="3"/>
  <c r="BB137" i="3"/>
  <c r="BA137" i="3"/>
  <c r="AZ137" i="3"/>
  <c r="AY137" i="3"/>
  <c r="AX137" i="3"/>
  <c r="AW137" i="3"/>
  <c r="AV137" i="3"/>
  <c r="T13" i="12"/>
  <c r="T11" i="12"/>
  <c r="T10" i="12"/>
  <c r="T9" i="12"/>
  <c r="H7" i="12"/>
  <c r="I12" i="12"/>
  <c r="T12" i="12" s="1"/>
  <c r="AD108" i="1"/>
  <c r="G11" i="16" s="1"/>
  <c r="C146" i="1"/>
  <c r="C139" i="1"/>
  <c r="C137" i="1"/>
  <c r="C135" i="1"/>
  <c r="C134" i="1"/>
  <c r="C130" i="1"/>
  <c r="C127" i="1"/>
  <c r="C123" i="1"/>
  <c r="C122" i="1"/>
  <c r="C121" i="1"/>
  <c r="C118" i="1"/>
  <c r="C103" i="1"/>
  <c r="C143" i="1"/>
  <c r="C136" i="1"/>
  <c r="C132" i="1"/>
  <c r="C131" i="1"/>
  <c r="C129" i="1"/>
  <c r="C128" i="1"/>
  <c r="C125" i="1"/>
  <c r="C117" i="1"/>
  <c r="C116" i="1"/>
  <c r="C115" i="1"/>
  <c r="C114" i="1"/>
  <c r="C113" i="1"/>
  <c r="C111" i="1"/>
  <c r="C107" i="1"/>
  <c r="C106" i="1"/>
  <c r="C105" i="1"/>
  <c r="C104" i="1"/>
  <c r="C102" i="1"/>
  <c r="C101" i="1"/>
  <c r="HD136" i="11"/>
  <c r="HD135" i="11"/>
  <c r="HD133" i="11"/>
  <c r="HD130" i="11"/>
  <c r="HD128" i="11"/>
  <c r="HD126" i="11"/>
  <c r="HD124" i="11"/>
  <c r="HD116" i="11"/>
  <c r="LW117" i="11"/>
  <c r="LR117" i="11"/>
  <c r="LO117" i="11"/>
  <c r="HB117" i="11"/>
  <c r="HA117" i="11"/>
  <c r="GU117" i="11"/>
  <c r="GT117" i="11"/>
  <c r="GS117" i="11"/>
  <c r="LK117" i="11"/>
  <c r="LG117" i="11"/>
  <c r="LF117" i="11"/>
  <c r="LD117" i="11"/>
  <c r="LC117" i="11"/>
  <c r="LB117" i="11"/>
  <c r="LA117" i="11"/>
  <c r="KW117" i="11"/>
  <c r="KU117" i="11"/>
  <c r="KT117" i="11"/>
  <c r="KR117" i="11"/>
  <c r="KP117" i="11"/>
  <c r="KO117" i="11"/>
  <c r="KM117" i="11"/>
  <c r="KL117" i="11"/>
  <c r="KG117" i="11"/>
  <c r="KF117" i="11"/>
  <c r="KD117" i="11"/>
  <c r="KC117" i="11"/>
  <c r="KA117" i="11"/>
  <c r="JZ117" i="11"/>
  <c r="JY117" i="11"/>
  <c r="JU117" i="11"/>
  <c r="JT117" i="11"/>
  <c r="JQ117" i="11"/>
  <c r="JP117" i="11"/>
  <c r="JO117" i="11"/>
  <c r="JK117" i="11"/>
  <c r="JG117" i="11"/>
  <c r="JF117" i="11"/>
  <c r="IZ117" i="11"/>
  <c r="IY117" i="11"/>
  <c r="IX117" i="11"/>
  <c r="IS117" i="11"/>
  <c r="IP117" i="11"/>
  <c r="IO117" i="11"/>
  <c r="IM117" i="11"/>
  <c r="IK117" i="11"/>
  <c r="IJ117" i="11"/>
  <c r="IH117" i="11"/>
  <c r="IA117" i="11"/>
  <c r="HY117" i="11"/>
  <c r="HX117" i="11"/>
  <c r="HU117" i="11"/>
  <c r="HP117" i="11"/>
  <c r="HO117" i="11"/>
  <c r="HJ117" i="11"/>
  <c r="HI117" i="11"/>
  <c r="HH117" i="11"/>
  <c r="HG117" i="11"/>
  <c r="GO117" i="11"/>
  <c r="GK117" i="11"/>
  <c r="GG117" i="11"/>
  <c r="GA117" i="11"/>
  <c r="FY117" i="11"/>
  <c r="FX117" i="11"/>
  <c r="FT117" i="11"/>
  <c r="FS117" i="11"/>
  <c r="FQ117" i="11"/>
  <c r="FK117" i="11"/>
  <c r="FH117" i="11"/>
  <c r="FG117" i="11"/>
  <c r="FC117" i="11"/>
  <c r="EY117" i="11"/>
  <c r="EX117" i="11"/>
  <c r="EQ117" i="11"/>
  <c r="EH117" i="11"/>
  <c r="EG117" i="11"/>
  <c r="DQ117" i="11"/>
  <c r="DP117" i="11"/>
  <c r="DO117" i="11"/>
  <c r="DG117" i="11"/>
  <c r="DD117" i="11"/>
  <c r="CZ117" i="11"/>
  <c r="CY117" i="11"/>
  <c r="CT117" i="11"/>
  <c r="CQ117" i="11"/>
  <c r="CP117" i="11"/>
  <c r="CO117" i="11"/>
  <c r="CN117" i="11"/>
  <c r="CL117" i="11"/>
  <c r="CG117" i="11"/>
  <c r="CE117" i="11"/>
  <c r="BZ117" i="11"/>
  <c r="BY117" i="11"/>
  <c r="BW117" i="11"/>
  <c r="BQ117" i="11"/>
  <c r="BP117" i="11"/>
  <c r="BN117" i="11"/>
  <c r="BM117" i="11"/>
  <c r="BL117" i="11"/>
  <c r="BI117" i="11"/>
  <c r="BH117" i="11"/>
  <c r="BC117" i="11"/>
  <c r="BB117" i="11"/>
  <c r="AZ117" i="11"/>
  <c r="AY117" i="11"/>
  <c r="AU117" i="11"/>
  <c r="AQ117" i="11"/>
  <c r="AO117" i="11"/>
  <c r="AL117" i="11"/>
  <c r="AK117" i="11"/>
  <c r="AI117" i="11"/>
  <c r="AC117" i="11"/>
  <c r="AB117" i="11"/>
  <c r="AA117" i="11"/>
  <c r="Z117" i="11"/>
  <c r="X117" i="11"/>
  <c r="U117" i="11"/>
  <c r="T117" i="11"/>
  <c r="O117" i="11"/>
  <c r="L117" i="11"/>
  <c r="K117" i="11"/>
  <c r="J117" i="11"/>
  <c r="I117" i="11"/>
  <c r="G117" i="11"/>
  <c r="D117" i="11"/>
  <c r="HD110" i="11"/>
  <c r="HD109" i="11"/>
  <c r="HD107" i="11"/>
  <c r="HD106" i="11"/>
  <c r="HD104" i="11"/>
  <c r="HD102" i="11"/>
  <c r="HD100" i="11"/>
  <c r="HD98" i="11"/>
  <c r="LY99" i="11"/>
  <c r="LX99" i="11"/>
  <c r="LW99" i="11"/>
  <c r="LU99" i="11"/>
  <c r="LQ99" i="11"/>
  <c r="GY99" i="11"/>
  <c r="GX99" i="11"/>
  <c r="GW99" i="11"/>
  <c r="LJ99" i="11"/>
  <c r="LD99" i="11"/>
  <c r="LC99" i="11"/>
  <c r="KS99" i="11"/>
  <c r="KL99" i="11"/>
  <c r="KG99" i="11"/>
  <c r="KF99" i="11"/>
  <c r="KB99" i="11"/>
  <c r="JY99" i="11"/>
  <c r="JP99" i="11"/>
  <c r="JO99" i="11"/>
  <c r="JJ99" i="11"/>
  <c r="JG99" i="11"/>
  <c r="JF99" i="11"/>
  <c r="JA99" i="11"/>
  <c r="IY99" i="11"/>
  <c r="IX99" i="11"/>
  <c r="IR99" i="11"/>
  <c r="IE99" i="11"/>
  <c r="IA99" i="11"/>
  <c r="HY99" i="11"/>
  <c r="HX99" i="11"/>
  <c r="HW99" i="11"/>
  <c r="HP99" i="11"/>
  <c r="HN99" i="11"/>
  <c r="HK99" i="11"/>
  <c r="HH99" i="11"/>
  <c r="GK99" i="11"/>
  <c r="GJ99" i="11"/>
  <c r="GI99" i="11"/>
  <c r="GF99" i="11"/>
  <c r="FZ99" i="11"/>
  <c r="FX99" i="11"/>
  <c r="FR99" i="11"/>
  <c r="FK99" i="11"/>
  <c r="FJ99" i="11"/>
  <c r="FI99" i="11"/>
  <c r="FH99" i="11"/>
  <c r="FF99" i="11"/>
  <c r="FB99" i="11"/>
  <c r="EY99" i="11"/>
  <c r="ET99" i="11"/>
  <c r="ES99" i="11"/>
  <c r="ER99" i="11"/>
  <c r="EQ99" i="11"/>
  <c r="EK99" i="11"/>
  <c r="EJ99" i="11"/>
  <c r="EI99" i="11"/>
  <c r="EH99" i="11"/>
  <c r="EC99" i="11"/>
  <c r="EB99" i="11"/>
  <c r="EA99" i="11"/>
  <c r="DT99" i="11"/>
  <c r="DS99" i="11"/>
  <c r="DR99" i="11"/>
  <c r="DQ99" i="11"/>
  <c r="DI99" i="11"/>
  <c r="DH99" i="11"/>
  <c r="DC99" i="11"/>
  <c r="DA99" i="11"/>
  <c r="CZ99" i="11"/>
  <c r="CS99" i="11"/>
  <c r="CQ99" i="11"/>
  <c r="CP99" i="11"/>
  <c r="CK99" i="11"/>
  <c r="CG99" i="11"/>
  <c r="CC99" i="11"/>
  <c r="CB99" i="11"/>
  <c r="BZ99" i="11"/>
  <c r="BR99" i="11"/>
  <c r="BO99" i="11"/>
  <c r="BL99" i="11"/>
  <c r="BJ99" i="11"/>
  <c r="BA99" i="11"/>
  <c r="AZ99" i="11"/>
  <c r="AX99" i="11"/>
  <c r="AQ99" i="11"/>
  <c r="AJ99" i="11"/>
  <c r="AI99" i="11"/>
  <c r="AF99" i="11"/>
  <c r="AB99" i="11"/>
  <c r="AA99" i="11"/>
  <c r="Z99" i="11"/>
  <c r="X99" i="11"/>
  <c r="S99" i="11"/>
  <c r="O99" i="11"/>
  <c r="G99" i="11"/>
  <c r="F99" i="11"/>
  <c r="LY87" i="11"/>
  <c r="LQ87" i="11"/>
  <c r="GZ87" i="11"/>
  <c r="GY87" i="11"/>
  <c r="LE87" i="11"/>
  <c r="LD87" i="11"/>
  <c r="KU87" i="11"/>
  <c r="JK87" i="11"/>
  <c r="IA87" i="11"/>
  <c r="GE87" i="11"/>
  <c r="FU87" i="11"/>
  <c r="FR87" i="11"/>
  <c r="FI87" i="11"/>
  <c r="FH87" i="11"/>
  <c r="EY87" i="11"/>
  <c r="ER87" i="11"/>
  <c r="EH87" i="11"/>
  <c r="CQ87" i="11"/>
  <c r="BA87" i="11"/>
  <c r="Z87" i="11"/>
  <c r="S87" i="11"/>
  <c r="J87" i="11"/>
  <c r="LY62" i="11"/>
  <c r="LR62" i="11"/>
  <c r="LQ62" i="11"/>
  <c r="GZ62" i="11"/>
  <c r="GT62" i="11"/>
  <c r="LJ62" i="11"/>
  <c r="LH62" i="11"/>
  <c r="LG62" i="11"/>
  <c r="LB62" i="11"/>
  <c r="KW62" i="11"/>
  <c r="KV62" i="11"/>
  <c r="KT62" i="11"/>
  <c r="KS62" i="11"/>
  <c r="KR62" i="11"/>
  <c r="KO62" i="11"/>
  <c r="KN62" i="11"/>
  <c r="KL62" i="11"/>
  <c r="KI62" i="11"/>
  <c r="KE62" i="11"/>
  <c r="KB62" i="11"/>
  <c r="KA62" i="11"/>
  <c r="JU62" i="11"/>
  <c r="JR62" i="11"/>
  <c r="JM62" i="11"/>
  <c r="JJ62" i="11"/>
  <c r="JF62" i="11"/>
  <c r="IZ62" i="11"/>
  <c r="IX62" i="11"/>
  <c r="IP62" i="11"/>
  <c r="IO62" i="11"/>
  <c r="IN62" i="11"/>
  <c r="IH62" i="11"/>
  <c r="IE62" i="11"/>
  <c r="HX62" i="11"/>
  <c r="HW62" i="11"/>
  <c r="HN62" i="11"/>
  <c r="HI62" i="11"/>
  <c r="HG62" i="11"/>
  <c r="HF62" i="11"/>
  <c r="GK62" i="11"/>
  <c r="GJ62" i="11"/>
  <c r="GA62" i="11"/>
  <c r="FS62" i="11"/>
  <c r="FR62" i="11"/>
  <c r="FL62" i="11"/>
  <c r="FJ62" i="11"/>
  <c r="FI62" i="11"/>
  <c r="FD62" i="11"/>
  <c r="EX62" i="11"/>
  <c r="EV62" i="11"/>
  <c r="EK62" i="11"/>
  <c r="EH62" i="11"/>
  <c r="EC62" i="11"/>
  <c r="DZ62" i="11"/>
  <c r="DW62" i="11"/>
  <c r="DS62" i="11"/>
  <c r="DP62" i="11"/>
  <c r="DO62" i="11"/>
  <c r="DI62" i="11"/>
  <c r="DE62" i="11"/>
  <c r="DB62" i="11"/>
  <c r="DA62" i="11"/>
  <c r="CU62" i="11"/>
  <c r="CR62" i="11"/>
  <c r="CQ62" i="11"/>
  <c r="CN62" i="11"/>
  <c r="CM62" i="11"/>
  <c r="CJ62" i="11"/>
  <c r="CG62" i="11"/>
  <c r="CD62" i="11"/>
  <c r="CC62" i="11"/>
  <c r="BY62" i="11"/>
  <c r="BS62" i="11"/>
  <c r="BO62" i="11"/>
  <c r="BL62" i="11"/>
  <c r="BK62" i="11"/>
  <c r="BB62" i="11"/>
  <c r="BA62" i="11"/>
  <c r="AX62" i="11"/>
  <c r="AT62" i="11"/>
  <c r="AN62" i="11"/>
  <c r="AJ62" i="11"/>
  <c r="AB62" i="11"/>
  <c r="AA62" i="11"/>
  <c r="LX50" i="11"/>
  <c r="LH50" i="11"/>
  <c r="KZ50" i="11"/>
  <c r="KP50" i="11"/>
  <c r="KF50" i="11"/>
  <c r="JF50" i="11"/>
  <c r="IX50" i="11"/>
  <c r="IN50" i="11"/>
  <c r="ID50" i="11"/>
  <c r="HV50" i="11"/>
  <c r="HO50" i="11"/>
  <c r="HL50" i="11"/>
  <c r="GN50" i="11"/>
  <c r="GI50" i="11"/>
  <c r="GF50" i="11"/>
  <c r="FV50" i="11"/>
  <c r="EW50" i="11"/>
  <c r="ET50" i="11"/>
  <c r="EO50" i="11"/>
  <c r="EH50" i="11"/>
  <c r="EE50" i="11"/>
  <c r="DZ50" i="11"/>
  <c r="DQ50" i="11"/>
  <c r="CS50" i="11"/>
  <c r="CK50" i="11"/>
  <c r="CA50" i="11"/>
  <c r="BV50" i="11"/>
  <c r="LY34" i="11"/>
  <c r="LX34" i="11"/>
  <c r="LW34" i="11"/>
  <c r="LV34" i="11"/>
  <c r="LU34" i="11"/>
  <c r="LT34" i="11"/>
  <c r="LS34" i="11"/>
  <c r="LR34" i="11"/>
  <c r="LQ34" i="11"/>
  <c r="LP34" i="11"/>
  <c r="LO34" i="11"/>
  <c r="LN34" i="11"/>
  <c r="HC34" i="11"/>
  <c r="HB34" i="11"/>
  <c r="HA34" i="11"/>
  <c r="GZ34" i="11"/>
  <c r="GY34" i="11"/>
  <c r="GX34" i="11"/>
  <c r="GW34" i="11"/>
  <c r="GV34" i="11"/>
  <c r="GU34" i="11"/>
  <c r="GT34" i="11"/>
  <c r="GS34" i="11"/>
  <c r="GR34" i="11"/>
  <c r="LK34" i="11"/>
  <c r="LI34" i="11"/>
  <c r="LH34" i="11"/>
  <c r="LG34" i="11"/>
  <c r="LF34" i="11"/>
  <c r="LE34" i="11"/>
  <c r="LD34" i="11"/>
  <c r="LC34" i="11"/>
  <c r="LA34" i="11"/>
  <c r="KZ34" i="11"/>
  <c r="KW34" i="11"/>
  <c r="KV34" i="11"/>
  <c r="KU34" i="11"/>
  <c r="KT34" i="11"/>
  <c r="KQ34" i="11"/>
  <c r="KP34" i="11"/>
  <c r="KO34" i="11"/>
  <c r="KN34" i="11"/>
  <c r="KM34" i="11"/>
  <c r="KH34" i="11"/>
  <c r="KG34" i="11"/>
  <c r="KF34" i="11"/>
  <c r="KE34" i="11"/>
  <c r="KD34" i="11"/>
  <c r="KC34" i="11"/>
  <c r="JZ34" i="11"/>
  <c r="JY34" i="11"/>
  <c r="JX34" i="11"/>
  <c r="JU34" i="11"/>
  <c r="JT34" i="11"/>
  <c r="JQ34" i="11"/>
  <c r="JP34" i="11"/>
  <c r="JO34" i="11"/>
  <c r="JN34" i="11"/>
  <c r="JM34" i="11"/>
  <c r="JL34" i="11"/>
  <c r="JG34" i="11"/>
  <c r="JF34" i="11"/>
  <c r="JE34" i="11"/>
  <c r="JD34" i="11"/>
  <c r="JC34" i="11"/>
  <c r="JB34" i="11"/>
  <c r="IZ34" i="11"/>
  <c r="IY34" i="11"/>
  <c r="IX34" i="11"/>
  <c r="IW34" i="11"/>
  <c r="IS34" i="11"/>
  <c r="IQ34" i="11"/>
  <c r="IP34" i="11"/>
  <c r="IO34" i="11"/>
  <c r="IN34" i="11"/>
  <c r="IM34" i="11"/>
  <c r="IL34" i="11"/>
  <c r="IK34" i="11"/>
  <c r="II34" i="11"/>
  <c r="IH34" i="11"/>
  <c r="IE34" i="11"/>
  <c r="ID34" i="11"/>
  <c r="IC34" i="11"/>
  <c r="IB34" i="11"/>
  <c r="IA34" i="11"/>
  <c r="HZ34" i="11"/>
  <c r="HY34" i="11"/>
  <c r="HX34" i="11"/>
  <c r="HW34" i="11"/>
  <c r="HV34" i="11"/>
  <c r="HU34" i="11"/>
  <c r="HT34" i="11"/>
  <c r="HQ34" i="11"/>
  <c r="HP34" i="11"/>
  <c r="HO34" i="11"/>
  <c r="HN34" i="11"/>
  <c r="HM34" i="11"/>
  <c r="HL34" i="11"/>
  <c r="HK34" i="11"/>
  <c r="HJ34" i="11"/>
  <c r="HI34" i="11"/>
  <c r="HH34" i="11"/>
  <c r="HG34" i="11"/>
  <c r="HF34" i="11"/>
  <c r="GO34" i="11"/>
  <c r="GN34" i="11"/>
  <c r="GM34" i="11"/>
  <c r="GL34" i="11"/>
  <c r="GK34" i="11"/>
  <c r="GJ34" i="11"/>
  <c r="GI34" i="11"/>
  <c r="GH34" i="11"/>
  <c r="GG34" i="11"/>
  <c r="GF34" i="11"/>
  <c r="GE34" i="11"/>
  <c r="GD34" i="11"/>
  <c r="GA34" i="11"/>
  <c r="FZ34" i="11"/>
  <c r="FY34" i="11"/>
  <c r="FX34" i="11"/>
  <c r="FW34" i="11"/>
  <c r="FV34" i="11"/>
  <c r="FU34" i="11"/>
  <c r="FT34" i="11"/>
  <c r="FS34" i="11"/>
  <c r="FR34" i="11"/>
  <c r="FQ34" i="11"/>
  <c r="FM34" i="11"/>
  <c r="FL34" i="11"/>
  <c r="FK34" i="11"/>
  <c r="FJ34" i="11"/>
  <c r="FI34" i="11"/>
  <c r="FH34" i="11"/>
  <c r="FG34" i="11"/>
  <c r="FF34" i="11"/>
  <c r="FE34" i="11"/>
  <c r="FD34" i="11"/>
  <c r="FC34" i="11"/>
  <c r="FB34" i="11"/>
  <c r="EY34" i="11"/>
  <c r="EX34" i="11"/>
  <c r="EV34" i="11"/>
  <c r="EU34" i="11"/>
  <c r="ET34" i="11"/>
  <c r="ES34" i="11"/>
  <c r="ER34" i="11"/>
  <c r="EQ34" i="11"/>
  <c r="EP34" i="11"/>
  <c r="EN34" i="11"/>
  <c r="EK34" i="11"/>
  <c r="EJ34" i="11"/>
  <c r="EI34" i="11"/>
  <c r="EH34" i="11"/>
  <c r="EG34" i="11"/>
  <c r="ED34" i="11"/>
  <c r="EC34" i="11"/>
  <c r="EB34" i="11"/>
  <c r="EA34" i="11"/>
  <c r="DW34" i="11"/>
  <c r="DU34" i="11"/>
  <c r="DT34" i="11"/>
  <c r="DS34" i="11"/>
  <c r="DR34" i="11"/>
  <c r="DQ34" i="11"/>
  <c r="DP34" i="11"/>
  <c r="DO34" i="11"/>
  <c r="DM34" i="11"/>
  <c r="DL34" i="11"/>
  <c r="DI34" i="11"/>
  <c r="DH34" i="11"/>
  <c r="DG34" i="11"/>
  <c r="DE34" i="11"/>
  <c r="DD34" i="11"/>
  <c r="DC34" i="11"/>
  <c r="DB34" i="11"/>
  <c r="DA34" i="11"/>
  <c r="CZ34" i="11"/>
  <c r="CY34" i="11"/>
  <c r="CU34" i="11"/>
  <c r="CT34" i="11"/>
  <c r="CS34" i="11"/>
  <c r="CR34" i="11"/>
  <c r="CQ34" i="11"/>
  <c r="CP34" i="11"/>
  <c r="CO34" i="11"/>
  <c r="CM34" i="11"/>
  <c r="CL34" i="11"/>
  <c r="CK34" i="11"/>
  <c r="CJ34" i="11"/>
  <c r="CG34" i="11"/>
  <c r="CF34" i="11"/>
  <c r="CD34" i="11"/>
  <c r="CC34" i="11"/>
  <c r="CB34" i="11"/>
  <c r="CA34" i="11"/>
  <c r="BZ34" i="11"/>
  <c r="BY34" i="11"/>
  <c r="BX34" i="11"/>
  <c r="BV34" i="11"/>
  <c r="BS34" i="11"/>
  <c r="BR34" i="11"/>
  <c r="BQ34" i="11"/>
  <c r="BP34" i="11"/>
  <c r="BO34" i="11"/>
  <c r="BN34" i="11"/>
  <c r="BM34" i="11"/>
  <c r="BL34" i="11"/>
  <c r="BK34" i="11"/>
  <c r="BJ34" i="11"/>
  <c r="BI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C34" i="11"/>
  <c r="AB34" i="11"/>
  <c r="AA34" i="11"/>
  <c r="Z34" i="11"/>
  <c r="Y34" i="11"/>
  <c r="X34" i="11"/>
  <c r="W34" i="11"/>
  <c r="V34" i="11"/>
  <c r="U34" i="11"/>
  <c r="T34" i="11"/>
  <c r="S34" i="11"/>
  <c r="N34" i="11"/>
  <c r="M34" i="11"/>
  <c r="L34" i="11"/>
  <c r="K34" i="11"/>
  <c r="J34" i="11"/>
  <c r="I34" i="11"/>
  <c r="H34" i="11"/>
  <c r="F34" i="11"/>
  <c r="E34" i="11"/>
  <c r="D34" i="11"/>
  <c r="LZ27" i="11"/>
  <c r="HD27" i="11"/>
  <c r="LL27" i="11"/>
  <c r="KX27" i="11"/>
  <c r="KJ27" i="11"/>
  <c r="JV27" i="11"/>
  <c r="JH27" i="11"/>
  <c r="IT27" i="11"/>
  <c r="IF27" i="11"/>
  <c r="HR27" i="11"/>
  <c r="GP27" i="11"/>
  <c r="GB27" i="11"/>
  <c r="FN27" i="11"/>
  <c r="EZ27" i="11"/>
  <c r="EL27" i="11"/>
  <c r="DX27" i="11"/>
  <c r="DJ27" i="11"/>
  <c r="CV27" i="11"/>
  <c r="CH27" i="11"/>
  <c r="BT27" i="11"/>
  <c r="BF27" i="11"/>
  <c r="AR27" i="11"/>
  <c r="AD27" i="11"/>
  <c r="P27" i="11"/>
  <c r="LY28" i="11"/>
  <c r="LW28" i="11"/>
  <c r="LT28" i="11"/>
  <c r="LO28" i="11"/>
  <c r="HB28" i="11"/>
  <c r="GW28" i="11"/>
  <c r="GT28" i="11"/>
  <c r="KW28" i="11"/>
  <c r="KD28" i="11"/>
  <c r="JT28" i="11"/>
  <c r="JO28" i="11"/>
  <c r="JL28" i="11"/>
  <c r="IL28" i="11"/>
  <c r="HZ28" i="11"/>
  <c r="HP28" i="11"/>
  <c r="HO28" i="11"/>
  <c r="HH28" i="11"/>
  <c r="HG28" i="11"/>
  <c r="HF28" i="11"/>
  <c r="GL28" i="11"/>
  <c r="GD28" i="11"/>
  <c r="FU28" i="11"/>
  <c r="FT28" i="11"/>
  <c r="FK28" i="11"/>
  <c r="FH28" i="11"/>
  <c r="FC28" i="11"/>
  <c r="FB28" i="11"/>
  <c r="EX28" i="11"/>
  <c r="EV28" i="11"/>
  <c r="EP28" i="11"/>
  <c r="EN28" i="11"/>
  <c r="EH28" i="11"/>
  <c r="EF28" i="11"/>
  <c r="ED28" i="11"/>
  <c r="EA28" i="11"/>
  <c r="DV28" i="11"/>
  <c r="DS28" i="11"/>
  <c r="DQ28" i="11"/>
  <c r="DP28" i="11"/>
  <c r="DN28" i="11"/>
  <c r="DG28" i="11"/>
  <c r="DD28" i="11"/>
  <c r="CT28" i="11"/>
  <c r="CR28" i="11"/>
  <c r="CL28" i="11"/>
  <c r="BS28" i="11"/>
  <c r="BM28" i="11"/>
  <c r="BL28" i="11"/>
  <c r="BK28" i="11"/>
  <c r="BJ28" i="11"/>
  <c r="BC28" i="11"/>
  <c r="AZ28" i="11"/>
  <c r="AU28" i="11"/>
  <c r="AP28" i="11"/>
  <c r="AJ28" i="11"/>
  <c r="Z28" i="11"/>
  <c r="O28" i="11"/>
  <c r="I28" i="11"/>
  <c r="G28" i="11"/>
  <c r="LY17" i="11"/>
  <c r="LX17" i="11"/>
  <c r="LU17" i="11"/>
  <c r="LS17" i="11"/>
  <c r="LQ17" i="11"/>
  <c r="LP17" i="11"/>
  <c r="HC17" i="11"/>
  <c r="HA17" i="11"/>
  <c r="GY17" i="11"/>
  <c r="GV17" i="11"/>
  <c r="GU17" i="11"/>
  <c r="GS17" i="11"/>
  <c r="LI17" i="11"/>
  <c r="LH17" i="11"/>
  <c r="LG17" i="11"/>
  <c r="LF17" i="11"/>
  <c r="LE17" i="11"/>
  <c r="LA17" i="11"/>
  <c r="KW17" i="11"/>
  <c r="KV17" i="11"/>
  <c r="KU17" i="11"/>
  <c r="KR17" i="11"/>
  <c r="KQ17" i="11"/>
  <c r="KP17" i="11"/>
  <c r="KO17" i="11"/>
  <c r="KN17" i="11"/>
  <c r="KM17" i="11"/>
  <c r="KI17" i="11"/>
  <c r="KH17" i="11"/>
  <c r="KG17" i="11"/>
  <c r="KF17" i="11"/>
  <c r="KD17" i="11"/>
  <c r="KA17" i="11"/>
  <c r="JZ17" i="11"/>
  <c r="JY17" i="11"/>
  <c r="JX17" i="11"/>
  <c r="JU17" i="11"/>
  <c r="JR17" i="11"/>
  <c r="JQ17" i="11"/>
  <c r="JP17" i="11"/>
  <c r="JO17" i="11"/>
  <c r="JN17" i="11"/>
  <c r="JM17" i="11"/>
  <c r="JJ17" i="11"/>
  <c r="JG17" i="11"/>
  <c r="JF17" i="11"/>
  <c r="JE17" i="11"/>
  <c r="JD17" i="11"/>
  <c r="JA17" i="11"/>
  <c r="IZ17" i="11"/>
  <c r="IY17" i="11"/>
  <c r="IX17" i="11"/>
  <c r="IW17" i="11"/>
  <c r="IV17" i="11"/>
  <c r="IR17" i="11"/>
  <c r="IP17" i="11"/>
  <c r="IO17" i="11"/>
  <c r="IN17" i="11"/>
  <c r="IM17" i="11"/>
  <c r="IL17" i="11"/>
  <c r="IJ17" i="11"/>
  <c r="IH17" i="11"/>
  <c r="IE17" i="11"/>
  <c r="ID17" i="11"/>
  <c r="IB17" i="11"/>
  <c r="IA17" i="11"/>
  <c r="HZ17" i="11"/>
  <c r="HY17" i="11"/>
  <c r="HX17" i="11"/>
  <c r="HW17" i="11"/>
  <c r="HV17" i="11"/>
  <c r="HT17" i="11"/>
  <c r="HQ17" i="11"/>
  <c r="HP17" i="11"/>
  <c r="HO17" i="11"/>
  <c r="HN17" i="11"/>
  <c r="HM17" i="11"/>
  <c r="HK17" i="11"/>
  <c r="HJ17" i="11"/>
  <c r="HI17" i="11"/>
  <c r="HH17" i="11"/>
  <c r="HG17" i="11"/>
  <c r="HF17" i="11"/>
  <c r="GN17" i="11"/>
  <c r="GM17" i="11"/>
  <c r="GL17" i="11"/>
  <c r="GK17" i="11"/>
  <c r="GJ17" i="11"/>
  <c r="GH17" i="11"/>
  <c r="GF17" i="11"/>
  <c r="GE17" i="11"/>
  <c r="GD17" i="11"/>
  <c r="GA17" i="11"/>
  <c r="FZ17" i="11"/>
  <c r="FW17" i="11"/>
  <c r="FV17" i="11"/>
  <c r="FU17" i="11"/>
  <c r="FT17" i="11"/>
  <c r="FS17" i="11"/>
  <c r="FR17" i="11"/>
  <c r="FM17" i="11"/>
  <c r="FL17" i="11"/>
  <c r="FK17" i="11"/>
  <c r="FJ17" i="11"/>
  <c r="FI17" i="11"/>
  <c r="FH17" i="11"/>
  <c r="FF17" i="11"/>
  <c r="FE17" i="11"/>
  <c r="FD17" i="11"/>
  <c r="FC17" i="11"/>
  <c r="FB17" i="11"/>
  <c r="EY17" i="11"/>
  <c r="EV17" i="11"/>
  <c r="EU17" i="11"/>
  <c r="ET17" i="11"/>
  <c r="ES17" i="11"/>
  <c r="ER17" i="11"/>
  <c r="EN17" i="11"/>
  <c r="EK17" i="11"/>
  <c r="EJ17" i="11"/>
  <c r="EI17" i="11"/>
  <c r="EH17" i="11"/>
  <c r="EF17" i="11"/>
  <c r="ED17" i="11"/>
  <c r="EC17" i="11"/>
  <c r="EB17" i="11"/>
  <c r="EA17" i="11"/>
  <c r="DZ17" i="11"/>
  <c r="DW17" i="11"/>
  <c r="DV17" i="11"/>
  <c r="DU17" i="11"/>
  <c r="DT17" i="11"/>
  <c r="DS17" i="11"/>
  <c r="DR17" i="11"/>
  <c r="DQ17" i="11"/>
  <c r="DO17" i="11"/>
  <c r="DN17" i="11"/>
  <c r="DM17" i="11"/>
  <c r="DL17" i="11"/>
  <c r="DI17" i="11"/>
  <c r="DH17" i="11"/>
  <c r="DF17" i="11"/>
  <c r="DE17" i="11"/>
  <c r="DD17" i="11"/>
  <c r="DB17" i="11"/>
  <c r="DA17" i="11"/>
  <c r="CZ17" i="11"/>
  <c r="CX17" i="11"/>
  <c r="CU17" i="11"/>
  <c r="CT17" i="11"/>
  <c r="CR17" i="11"/>
  <c r="CQ17" i="11"/>
  <c r="CO17" i="11"/>
  <c r="CN17" i="11"/>
  <c r="CM17" i="11"/>
  <c r="CL17" i="11"/>
  <c r="CJ17" i="11"/>
  <c r="CF17" i="11"/>
  <c r="CE17" i="11"/>
  <c r="CD17" i="11"/>
  <c r="CC17" i="11"/>
  <c r="CB17" i="11"/>
  <c r="BZ17" i="11"/>
  <c r="BX17" i="11"/>
  <c r="BW17" i="11"/>
  <c r="BV17" i="11"/>
  <c r="BS17" i="11"/>
  <c r="BR17" i="11"/>
  <c r="BO17" i="11"/>
  <c r="BN17" i="11"/>
  <c r="BM17" i="11"/>
  <c r="BL17" i="11"/>
  <c r="BK17" i="11"/>
  <c r="BJ17" i="11"/>
  <c r="BE17" i="11"/>
  <c r="BD17" i="11"/>
  <c r="BC17" i="11"/>
  <c r="BB17" i="11"/>
  <c r="BA17" i="11"/>
  <c r="AZ17" i="11"/>
  <c r="AX17" i="11"/>
  <c r="AW17" i="11"/>
  <c r="AV17" i="11"/>
  <c r="AU17" i="11"/>
  <c r="AT17" i="11"/>
  <c r="AQ17" i="11"/>
  <c r="AN17" i="11"/>
  <c r="AM17" i="11"/>
  <c r="AL17" i="11"/>
  <c r="AK17" i="11"/>
  <c r="AJ17" i="11"/>
  <c r="AI17" i="11"/>
  <c r="AF17" i="11"/>
  <c r="AC17" i="11"/>
  <c r="AB17" i="11"/>
  <c r="AA17" i="11"/>
  <c r="Z17" i="11"/>
  <c r="X17" i="11"/>
  <c r="V17" i="11"/>
  <c r="U17" i="11"/>
  <c r="T17" i="11"/>
  <c r="S17" i="11"/>
  <c r="R17" i="11"/>
  <c r="O17" i="11"/>
  <c r="N17" i="11"/>
  <c r="L17" i="11"/>
  <c r="K17" i="11"/>
  <c r="I17" i="11"/>
  <c r="G17" i="11"/>
  <c r="F17" i="11"/>
  <c r="E17" i="11"/>
  <c r="D17" i="11"/>
  <c r="MC12" i="11"/>
  <c r="MD12" i="11" s="1"/>
  <c r="ME12" i="11" s="1"/>
  <c r="MF12" i="11" s="1"/>
  <c r="MG12" i="11" s="1"/>
  <c r="MH12" i="11" s="1"/>
  <c r="MI12" i="11" s="1"/>
  <c r="MJ12" i="11" s="1"/>
  <c r="MK12" i="11" s="1"/>
  <c r="ML12" i="11" s="1"/>
  <c r="MM12" i="11" s="1"/>
  <c r="MN12" i="11" s="1"/>
  <c r="MC11" i="11"/>
  <c r="MD11" i="11" s="1"/>
  <c r="ME11" i="11" s="1"/>
  <c r="MF11" i="11" s="1"/>
  <c r="MG11" i="11" s="1"/>
  <c r="MH11" i="11" s="1"/>
  <c r="MI11" i="11" s="1"/>
  <c r="MJ11" i="11" s="1"/>
  <c r="MK11" i="11" s="1"/>
  <c r="ML11" i="11" s="1"/>
  <c r="MM11" i="11" s="1"/>
  <c r="MN11" i="11" s="1"/>
  <c r="LL11" i="11"/>
  <c r="HD11" i="11" s="1"/>
  <c r="GP11" i="11"/>
  <c r="HR11" i="11" s="1"/>
  <c r="HR1" i="11" s="1"/>
  <c r="CV11" i="11"/>
  <c r="CV1" i="11" s="1"/>
  <c r="CH11" i="11"/>
  <c r="CH1" i="11" s="1"/>
  <c r="BT11" i="11"/>
  <c r="BT1" i="11" s="1"/>
  <c r="AD11" i="11"/>
  <c r="AR11" i="11" s="1"/>
  <c r="MC10" i="11"/>
  <c r="MD10" i="11" s="1"/>
  <c r="ME10" i="11" s="1"/>
  <c r="MF10" i="11" s="1"/>
  <c r="MG10" i="11" s="1"/>
  <c r="MH10" i="11" s="1"/>
  <c r="MI10" i="11" s="1"/>
  <c r="MJ10" i="11" s="1"/>
  <c r="MK10" i="11" s="1"/>
  <c r="ML10" i="11" s="1"/>
  <c r="MM10" i="11" s="1"/>
  <c r="MN10" i="11" s="1"/>
  <c r="MC9" i="11"/>
  <c r="MD9" i="11" s="1"/>
  <c r="ME9" i="11" s="1"/>
  <c r="MF9" i="11" s="1"/>
  <c r="MG9" i="11" s="1"/>
  <c r="MH9" i="11" s="1"/>
  <c r="MI9" i="11" s="1"/>
  <c r="MJ9" i="11" s="1"/>
  <c r="MK9" i="11" s="1"/>
  <c r="ML9" i="11" s="1"/>
  <c r="MM9" i="11" s="1"/>
  <c r="MN9" i="11" s="1"/>
  <c r="LZ9" i="11"/>
  <c r="HD9" i="11"/>
  <c r="LL9" i="11"/>
  <c r="KX9" i="11"/>
  <c r="KJ9" i="11"/>
  <c r="JV9" i="11"/>
  <c r="JH9" i="11"/>
  <c r="IT9" i="11"/>
  <c r="IF9" i="11"/>
  <c r="HR9" i="11"/>
  <c r="GP9" i="11"/>
  <c r="GB9" i="11"/>
  <c r="FN9" i="11"/>
  <c r="EZ9" i="11"/>
  <c r="EL9" i="11"/>
  <c r="DX9" i="11"/>
  <c r="DJ9" i="11"/>
  <c r="CV9" i="11"/>
  <c r="CH9" i="11"/>
  <c r="BT9" i="11"/>
  <c r="BF9" i="11"/>
  <c r="AR9" i="11"/>
  <c r="AD9" i="11"/>
  <c r="P9" i="11"/>
  <c r="MM8" i="11"/>
  <c r="ML8" i="11"/>
  <c r="MK8" i="11"/>
  <c r="MJ8" i="11"/>
  <c r="MI8" i="11"/>
  <c r="MH8" i="11"/>
  <c r="MG8" i="11"/>
  <c r="MF8" i="11"/>
  <c r="ME8" i="11"/>
  <c r="MD8" i="11"/>
  <c r="MC8" i="11"/>
  <c r="MB8" i="11"/>
  <c r="LZ8" i="11"/>
  <c r="HD8" i="11"/>
  <c r="LL8" i="11"/>
  <c r="KX8" i="11"/>
  <c r="KJ8" i="11"/>
  <c r="JV8" i="11"/>
  <c r="JH8" i="11"/>
  <c r="IT8" i="11"/>
  <c r="IF8" i="11"/>
  <c r="HR8" i="11"/>
  <c r="GP8" i="11"/>
  <c r="GB8" i="11"/>
  <c r="FN8" i="11"/>
  <c r="EZ8" i="11"/>
  <c r="EL8" i="11"/>
  <c r="DX8" i="11"/>
  <c r="DJ8" i="11"/>
  <c r="CV8" i="11"/>
  <c r="CH8" i="11"/>
  <c r="BT8" i="11"/>
  <c r="BF8" i="11"/>
  <c r="AR8" i="11"/>
  <c r="AD8" i="11"/>
  <c r="P8" i="11"/>
  <c r="KX1" i="11"/>
  <c r="P1" i="11"/>
  <c r="AD70" i="1" l="1"/>
  <c r="AD60" i="1"/>
  <c r="AD19" i="1"/>
  <c r="AA151" i="1"/>
  <c r="F26" i="6"/>
  <c r="AA150" i="1"/>
  <c r="II17" i="11"/>
  <c r="IQ17" i="11"/>
  <c r="AO99" i="11"/>
  <c r="AG99" i="11"/>
  <c r="HG50" i="11"/>
  <c r="EP62" i="11"/>
  <c r="FZ62" i="11"/>
  <c r="AH28" i="11"/>
  <c r="KM87" i="11"/>
  <c r="X28" i="11"/>
  <c r="FZ87" i="11"/>
  <c r="AD1" i="11"/>
  <c r="DG50" i="11"/>
  <c r="HQ62" i="11"/>
  <c r="HD40" i="11"/>
  <c r="CC117" i="11"/>
  <c r="GP24" i="11"/>
  <c r="LL24" i="11"/>
  <c r="CH32" i="11"/>
  <c r="EZ91" i="11"/>
  <c r="JV91" i="11"/>
  <c r="P92" i="11"/>
  <c r="DX92" i="11"/>
  <c r="HD92" i="11"/>
  <c r="GB93" i="11"/>
  <c r="EZ94" i="11"/>
  <c r="AR95" i="11"/>
  <c r="HD23" i="11"/>
  <c r="CH24" i="11"/>
  <c r="JC50" i="11"/>
  <c r="CV48" i="11"/>
  <c r="FN123" i="11"/>
  <c r="KJ123" i="11"/>
  <c r="IF131" i="11"/>
  <c r="JH131" i="11"/>
  <c r="JV131" i="11"/>
  <c r="P132" i="11"/>
  <c r="AR132" i="11"/>
  <c r="EZ132" i="11"/>
  <c r="GP132" i="11"/>
  <c r="LL132" i="11"/>
  <c r="HR23" i="11"/>
  <c r="AR24" i="11"/>
  <c r="EZ22" i="11"/>
  <c r="EZ23" i="11"/>
  <c r="P39" i="11"/>
  <c r="AD39" i="11"/>
  <c r="BF39" i="11"/>
  <c r="DX39" i="11"/>
  <c r="LZ46" i="11"/>
  <c r="P47" i="11"/>
  <c r="CH47" i="11"/>
  <c r="LZ23" i="11"/>
  <c r="CH14" i="11"/>
  <c r="HR21" i="11"/>
  <c r="IM50" i="11"/>
  <c r="LL39" i="11"/>
  <c r="LW50" i="11"/>
  <c r="JH46" i="11"/>
  <c r="EL54" i="11"/>
  <c r="GP55" i="11"/>
  <c r="JH57" i="11"/>
  <c r="CH59" i="11"/>
  <c r="LL59" i="11"/>
  <c r="BF60" i="11"/>
  <c r="FN60" i="11"/>
  <c r="EL95" i="11"/>
  <c r="GP95" i="11"/>
  <c r="LZ95" i="11"/>
  <c r="BF96" i="11"/>
  <c r="DJ96" i="11"/>
  <c r="DX96" i="11"/>
  <c r="HR96" i="11"/>
  <c r="IF96" i="11"/>
  <c r="AD112" i="11"/>
  <c r="CV112" i="11"/>
  <c r="JH112" i="11"/>
  <c r="JV112" i="11"/>
  <c r="HD112" i="11"/>
  <c r="P113" i="11"/>
  <c r="BT113" i="11"/>
  <c r="AR114" i="11"/>
  <c r="FN114" i="11"/>
  <c r="GP1" i="11"/>
  <c r="KX15" i="11"/>
  <c r="HD15" i="11"/>
  <c r="KX23" i="11"/>
  <c r="BT24" i="11"/>
  <c r="M17" i="11"/>
  <c r="AR15" i="11"/>
  <c r="AY17" i="11"/>
  <c r="BF17" i="11" s="1"/>
  <c r="EZ15" i="11"/>
  <c r="FG17" i="11"/>
  <c r="FN17" i="11" s="1"/>
  <c r="LL43" i="11"/>
  <c r="BF44" i="11"/>
  <c r="KJ44" i="11"/>
  <c r="AD45" i="11"/>
  <c r="EL45" i="11"/>
  <c r="JH45" i="11"/>
  <c r="DJ46" i="11"/>
  <c r="KX132" i="11"/>
  <c r="HD132" i="11"/>
  <c r="HN28" i="11"/>
  <c r="BT41" i="11"/>
  <c r="DX41" i="11"/>
  <c r="DT50" i="11"/>
  <c r="ED50" i="11"/>
  <c r="JV41" i="11"/>
  <c r="HD41" i="11"/>
  <c r="GB42" i="11"/>
  <c r="HR42" i="11"/>
  <c r="JV42" i="11"/>
  <c r="HD42" i="11"/>
  <c r="BT43" i="11"/>
  <c r="EZ43" i="11"/>
  <c r="GB43" i="11"/>
  <c r="GP43" i="11"/>
  <c r="EL113" i="11"/>
  <c r="DJ115" i="11"/>
  <c r="HX28" i="11"/>
  <c r="GZ28" i="11"/>
  <c r="M50" i="11"/>
  <c r="CS62" i="11"/>
  <c r="JV15" i="11"/>
  <c r="CY50" i="11"/>
  <c r="DJ38" i="11"/>
  <c r="CK17" i="11"/>
  <c r="CS17" i="11"/>
  <c r="DC17" i="11"/>
  <c r="EE17" i="11"/>
  <c r="EO17" i="11"/>
  <c r="EW17" i="11"/>
  <c r="FQ17" i="11"/>
  <c r="FY17" i="11"/>
  <c r="GI17" i="11"/>
  <c r="CV25" i="11"/>
  <c r="LL1" i="11"/>
  <c r="EZ14" i="11"/>
  <c r="Y17" i="11"/>
  <c r="DX15" i="11"/>
  <c r="EG17" i="11"/>
  <c r="IT15" i="11"/>
  <c r="AM50" i="11"/>
  <c r="KZ17" i="11"/>
  <c r="LL14" i="11"/>
  <c r="LZ14" i="11"/>
  <c r="H17" i="11"/>
  <c r="AD15" i="11"/>
  <c r="CH15" i="11"/>
  <c r="DJ15" i="11"/>
  <c r="DP17" i="11"/>
  <c r="DX17" i="11" s="1"/>
  <c r="EL15" i="11"/>
  <c r="GP15" i="11"/>
  <c r="KJ15" i="11"/>
  <c r="T28" i="11"/>
  <c r="IN28" i="11"/>
  <c r="P20" i="11"/>
  <c r="HP87" i="11"/>
  <c r="W17" i="11"/>
  <c r="AG17" i="11"/>
  <c r="AO17" i="11"/>
  <c r="BI17" i="11"/>
  <c r="BQ17" i="11"/>
  <c r="CA17" i="11"/>
  <c r="GP14" i="11"/>
  <c r="CA28" i="11"/>
  <c r="CS28" i="11"/>
  <c r="GR17" i="11"/>
  <c r="GZ17" i="11"/>
  <c r="LR17" i="11"/>
  <c r="BF15" i="11"/>
  <c r="BT15" i="11"/>
  <c r="BP17" i="11"/>
  <c r="CV15" i="11"/>
  <c r="FN15" i="11"/>
  <c r="GB15" i="11"/>
  <c r="FX17" i="11"/>
  <c r="HR15" i="11"/>
  <c r="CV20" i="11"/>
  <c r="DC28" i="11"/>
  <c r="DM28" i="11"/>
  <c r="DU28" i="11"/>
  <c r="EE28" i="11"/>
  <c r="EO28" i="11"/>
  <c r="EW28" i="11"/>
  <c r="FG28" i="11"/>
  <c r="FQ28" i="11"/>
  <c r="FY28" i="11"/>
  <c r="HY28" i="11"/>
  <c r="II28" i="11"/>
  <c r="IQ28" i="11"/>
  <c r="KC28" i="11"/>
  <c r="KM28" i="11"/>
  <c r="KU28" i="11"/>
  <c r="LS28" i="11"/>
  <c r="JV21" i="11"/>
  <c r="KJ21" i="11"/>
  <c r="P22" i="11"/>
  <c r="AD22" i="11"/>
  <c r="HR22" i="11"/>
  <c r="IT22" i="11"/>
  <c r="HD22" i="11"/>
  <c r="BT23" i="11"/>
  <c r="CV23" i="11"/>
  <c r="DB28" i="11"/>
  <c r="IF23" i="11"/>
  <c r="IE28" i="11"/>
  <c r="IO28" i="11"/>
  <c r="LQ28" i="11"/>
  <c r="LL25" i="11"/>
  <c r="KJ26" i="11"/>
  <c r="CK28" i="11"/>
  <c r="FN34" i="11"/>
  <c r="LZ34" i="11"/>
  <c r="AD32" i="11"/>
  <c r="CV32" i="11"/>
  <c r="DJ32" i="11"/>
  <c r="HR32" i="11"/>
  <c r="IF32" i="11"/>
  <c r="HD32" i="11"/>
  <c r="AJ50" i="11"/>
  <c r="HQ50" i="11"/>
  <c r="JU50" i="11"/>
  <c r="JT50" i="11"/>
  <c r="BT40" i="11"/>
  <c r="P41" i="11"/>
  <c r="V50" i="11"/>
  <c r="EC50" i="11"/>
  <c r="EK50" i="11"/>
  <c r="EU50" i="11"/>
  <c r="JH41" i="11"/>
  <c r="DJ42" i="11"/>
  <c r="IF42" i="11"/>
  <c r="LZ42" i="11"/>
  <c r="CH43" i="11"/>
  <c r="KE17" i="11"/>
  <c r="GT17" i="11"/>
  <c r="HB17" i="11"/>
  <c r="LT17" i="11"/>
  <c r="AH17" i="11"/>
  <c r="AP17" i="11"/>
  <c r="EP17" i="11"/>
  <c r="EX17" i="11"/>
  <c r="H28" i="11"/>
  <c r="Y28" i="11"/>
  <c r="AI28" i="11"/>
  <c r="AQ28" i="11"/>
  <c r="CC28" i="11"/>
  <c r="CM28" i="11"/>
  <c r="CU28" i="11"/>
  <c r="EG28" i="11"/>
  <c r="EQ28" i="11"/>
  <c r="EY28" i="11"/>
  <c r="GK28" i="11"/>
  <c r="HI28" i="11"/>
  <c r="HQ28" i="11"/>
  <c r="JC28" i="11"/>
  <c r="JM28" i="11"/>
  <c r="JU28" i="11"/>
  <c r="LU28" i="11"/>
  <c r="BR28" i="11"/>
  <c r="CB28" i="11"/>
  <c r="GI28" i="11"/>
  <c r="LE28" i="11"/>
  <c r="GS28" i="11"/>
  <c r="HA28" i="11"/>
  <c r="JV24" i="11"/>
  <c r="P25" i="11"/>
  <c r="AR25" i="11"/>
  <c r="BF25" i="11"/>
  <c r="KJ25" i="11"/>
  <c r="AD26" i="11"/>
  <c r="EL26" i="11"/>
  <c r="FU50" i="11"/>
  <c r="JE50" i="11"/>
  <c r="JO50" i="11"/>
  <c r="JY50" i="11"/>
  <c r="KG50" i="11"/>
  <c r="KQ50" i="11"/>
  <c r="IL50" i="11"/>
  <c r="JD50" i="11"/>
  <c r="DC50" i="11"/>
  <c r="DM50" i="11"/>
  <c r="DU50" i="11"/>
  <c r="EZ46" i="11"/>
  <c r="CV21" i="11"/>
  <c r="BA28" i="11"/>
  <c r="FR28" i="11"/>
  <c r="FZ28" i="11"/>
  <c r="GJ28" i="11"/>
  <c r="KN28" i="11"/>
  <c r="KV28" i="11"/>
  <c r="LF28" i="11"/>
  <c r="EZ25" i="11"/>
  <c r="FN25" i="11"/>
  <c r="KX25" i="11"/>
  <c r="AR26" i="11"/>
  <c r="CV26" i="11"/>
  <c r="DX26" i="11"/>
  <c r="HR26" i="11"/>
  <c r="IT26" i="11"/>
  <c r="JH26" i="11"/>
  <c r="BF32" i="11"/>
  <c r="FN32" i="11"/>
  <c r="KJ32" i="11"/>
  <c r="IF39" i="11"/>
  <c r="LZ39" i="11"/>
  <c r="CV40" i="11"/>
  <c r="DJ40" i="11"/>
  <c r="HR40" i="11"/>
  <c r="IB50" i="11"/>
  <c r="CL50" i="11"/>
  <c r="IF15" i="11"/>
  <c r="JH15" i="11"/>
  <c r="GP21" i="11"/>
  <c r="JH21" i="11"/>
  <c r="HD21" i="11"/>
  <c r="LZ21" i="11"/>
  <c r="BT22" i="11"/>
  <c r="CH22" i="11"/>
  <c r="GB22" i="11"/>
  <c r="GP22" i="11"/>
  <c r="KX22" i="11"/>
  <c r="AR23" i="11"/>
  <c r="BF23" i="11"/>
  <c r="BB28" i="11"/>
  <c r="CH23" i="11"/>
  <c r="EL23" i="11"/>
  <c r="ER28" i="11"/>
  <c r="FI28" i="11"/>
  <c r="FS28" i="11"/>
  <c r="GA28" i="11"/>
  <c r="KE28" i="11"/>
  <c r="KO28" i="11"/>
  <c r="AR32" i="11"/>
  <c r="GB32" i="11"/>
  <c r="IT32" i="11"/>
  <c r="JV32" i="11"/>
  <c r="L50" i="11"/>
  <c r="AX50" i="11"/>
  <c r="BH50" i="11"/>
  <c r="BP50" i="11"/>
  <c r="BZ50" i="11"/>
  <c r="CR50" i="11"/>
  <c r="DB50" i="11"/>
  <c r="DS50" i="11"/>
  <c r="FW50" i="11"/>
  <c r="GG50" i="11"/>
  <c r="GO50" i="11"/>
  <c r="HW50" i="11"/>
  <c r="IE50" i="11"/>
  <c r="IO50" i="11"/>
  <c r="LQ50" i="11"/>
  <c r="LQ103" i="11" s="1"/>
  <c r="LY50" i="11"/>
  <c r="LY103" i="11" s="1"/>
  <c r="CH39" i="11"/>
  <c r="CH40" i="11"/>
  <c r="LL40" i="11"/>
  <c r="BL50" i="11"/>
  <c r="CC50" i="11"/>
  <c r="CM50" i="11"/>
  <c r="EB62" i="11"/>
  <c r="CY17" i="11"/>
  <c r="DG17" i="11"/>
  <c r="HU17" i="11"/>
  <c r="IC17" i="11"/>
  <c r="LL15" i="11"/>
  <c r="LZ15" i="11"/>
  <c r="AL28" i="11"/>
  <c r="AV28" i="11"/>
  <c r="BD28" i="11"/>
  <c r="CP28" i="11"/>
  <c r="CZ28" i="11"/>
  <c r="DH28" i="11"/>
  <c r="FV28" i="11"/>
  <c r="GF28" i="11"/>
  <c r="GN28" i="11"/>
  <c r="JP28" i="11"/>
  <c r="JZ28" i="11"/>
  <c r="KH28" i="11"/>
  <c r="KR28" i="11"/>
  <c r="LB28" i="11"/>
  <c r="LJ28" i="11"/>
  <c r="GX28" i="11"/>
  <c r="LP28" i="11"/>
  <c r="LX28" i="11"/>
  <c r="LL21" i="11"/>
  <c r="BF22" i="11"/>
  <c r="FN22" i="11"/>
  <c r="S28" i="11"/>
  <c r="AA28" i="11"/>
  <c r="AK28" i="11"/>
  <c r="EI28" i="11"/>
  <c r="ES28" i="11"/>
  <c r="FJ28" i="11"/>
  <c r="JH23" i="11"/>
  <c r="JN28" i="11"/>
  <c r="JX28" i="11"/>
  <c r="KF28" i="11"/>
  <c r="P24" i="11"/>
  <c r="P38" i="11"/>
  <c r="E50" i="11"/>
  <c r="W50" i="11"/>
  <c r="AG50" i="11"/>
  <c r="AO50" i="11"/>
  <c r="AY50" i="11"/>
  <c r="BI50" i="11"/>
  <c r="BQ50" i="11"/>
  <c r="DL50" i="11"/>
  <c r="EN50" i="11"/>
  <c r="EV50" i="11"/>
  <c r="HN50" i="11"/>
  <c r="HX50" i="11"/>
  <c r="KX38" i="11"/>
  <c r="AR39" i="11"/>
  <c r="BT39" i="11"/>
  <c r="GP39" i="11"/>
  <c r="LC50" i="11"/>
  <c r="GX50" i="11"/>
  <c r="BF41" i="11"/>
  <c r="BC50" i="11"/>
  <c r="BM50" i="11"/>
  <c r="CD50" i="11"/>
  <c r="DJ41" i="11"/>
  <c r="FT50" i="11"/>
  <c r="CP17" i="11"/>
  <c r="HL17" i="11"/>
  <c r="HR17" i="11" s="1"/>
  <c r="D28" i="11"/>
  <c r="L28" i="11"/>
  <c r="U28" i="11"/>
  <c r="AC28" i="11"/>
  <c r="AM28" i="11"/>
  <c r="BY28" i="11"/>
  <c r="CG28" i="11"/>
  <c r="HM28" i="11"/>
  <c r="JQ28" i="11"/>
  <c r="KA28" i="11"/>
  <c r="KI28" i="11"/>
  <c r="KS28" i="11"/>
  <c r="LC28" i="11"/>
  <c r="LK28" i="11"/>
  <c r="GY28" i="11"/>
  <c r="BF21" i="11"/>
  <c r="AB28" i="11"/>
  <c r="DR28" i="11"/>
  <c r="EB28" i="11"/>
  <c r="EJ28" i="11"/>
  <c r="IW28" i="11"/>
  <c r="JE28" i="11"/>
  <c r="DX24" i="11"/>
  <c r="IT24" i="11"/>
  <c r="JH24" i="11"/>
  <c r="KJ24" i="11"/>
  <c r="LZ24" i="11"/>
  <c r="F50" i="11"/>
  <c r="N50" i="11"/>
  <c r="X50" i="11"/>
  <c r="BJ50" i="11"/>
  <c r="BR50" i="11"/>
  <c r="CB50" i="11"/>
  <c r="DD50" i="11"/>
  <c r="LS50" i="11"/>
  <c r="GB39" i="11"/>
  <c r="JV39" i="11"/>
  <c r="KX39" i="11"/>
  <c r="LD50" i="11"/>
  <c r="GY50" i="11"/>
  <c r="BF40" i="11"/>
  <c r="FN40" i="11"/>
  <c r="AL50" i="11"/>
  <c r="AV50" i="11"/>
  <c r="DX47" i="11"/>
  <c r="IT47" i="11"/>
  <c r="JH47" i="11"/>
  <c r="KJ47" i="11"/>
  <c r="EN62" i="11"/>
  <c r="EZ53" i="11"/>
  <c r="LD17" i="11"/>
  <c r="BY17" i="11"/>
  <c r="CG17" i="11"/>
  <c r="GG17" i="11"/>
  <c r="GO17" i="11"/>
  <c r="V28" i="11"/>
  <c r="FF28" i="11"/>
  <c r="FX28" i="11"/>
  <c r="GH28" i="11"/>
  <c r="IH28" i="11"/>
  <c r="IP28" i="11"/>
  <c r="JJ28" i="11"/>
  <c r="JR28" i="11"/>
  <c r="KB28" i="11"/>
  <c r="KT28" i="11"/>
  <c r="LD28" i="11"/>
  <c r="P21" i="11"/>
  <c r="AR21" i="11"/>
  <c r="DX21" i="11"/>
  <c r="EZ21" i="11"/>
  <c r="FN21" i="11"/>
  <c r="EL22" i="11"/>
  <c r="JH22" i="11"/>
  <c r="K28" i="11"/>
  <c r="DJ23" i="11"/>
  <c r="DI28" i="11"/>
  <c r="IX28" i="11"/>
  <c r="JF28" i="11"/>
  <c r="DJ24" i="11"/>
  <c r="IF24" i="11"/>
  <c r="CH25" i="11"/>
  <c r="EL25" i="11"/>
  <c r="HR25" i="11"/>
  <c r="IF25" i="11"/>
  <c r="HD25" i="11"/>
  <c r="LZ25" i="11"/>
  <c r="BT26" i="11"/>
  <c r="CH26" i="11"/>
  <c r="GB26" i="11"/>
  <c r="KX26" i="11"/>
  <c r="LZ26" i="11"/>
  <c r="G50" i="11"/>
  <c r="O50" i="11"/>
  <c r="BA50" i="11"/>
  <c r="BA103" i="11" s="1"/>
  <c r="BA119" i="11" s="1"/>
  <c r="BA121" i="11" s="1"/>
  <c r="BK50" i="11"/>
  <c r="BS50" i="11"/>
  <c r="DN50" i="11"/>
  <c r="DV50" i="11"/>
  <c r="EF50" i="11"/>
  <c r="JL50" i="11"/>
  <c r="KD50" i="11"/>
  <c r="HR39" i="11"/>
  <c r="KM50" i="11"/>
  <c r="DX40" i="11"/>
  <c r="EZ40" i="11"/>
  <c r="IT40" i="11"/>
  <c r="JV40" i="11"/>
  <c r="KJ40" i="11"/>
  <c r="GP44" i="11"/>
  <c r="LL44" i="11"/>
  <c r="BF45" i="11"/>
  <c r="FN45" i="11"/>
  <c r="AD46" i="11"/>
  <c r="IT46" i="11"/>
  <c r="JV46" i="11"/>
  <c r="J62" i="11"/>
  <c r="T62" i="11"/>
  <c r="BN62" i="11"/>
  <c r="BX62" i="11"/>
  <c r="CF62" i="11"/>
  <c r="CP62" i="11"/>
  <c r="CZ62" i="11"/>
  <c r="DH62" i="11"/>
  <c r="DR62" i="11"/>
  <c r="EJ62" i="11"/>
  <c r="ET62" i="11"/>
  <c r="FC62" i="11"/>
  <c r="FK62" i="11"/>
  <c r="HU62" i="11"/>
  <c r="IC62" i="11"/>
  <c r="IM62" i="11"/>
  <c r="IW62" i="11"/>
  <c r="JE62" i="11"/>
  <c r="JO62" i="11"/>
  <c r="KJ54" i="11"/>
  <c r="LL54" i="11"/>
  <c r="BF55" i="11"/>
  <c r="IF55" i="11"/>
  <c r="JH55" i="11"/>
  <c r="KJ55" i="11"/>
  <c r="HD55" i="11"/>
  <c r="LZ55" i="11"/>
  <c r="DJ56" i="11"/>
  <c r="EL56" i="11"/>
  <c r="GB56" i="11"/>
  <c r="JH56" i="11"/>
  <c r="AR57" i="11"/>
  <c r="BF57" i="11"/>
  <c r="DJ57" i="11"/>
  <c r="IF57" i="11"/>
  <c r="KJ57" i="11"/>
  <c r="LL57" i="11"/>
  <c r="LZ57" i="11"/>
  <c r="FN58" i="11"/>
  <c r="GP58" i="11"/>
  <c r="IT58" i="11"/>
  <c r="LL58" i="11"/>
  <c r="CV59" i="11"/>
  <c r="DJ59" i="11"/>
  <c r="EL59" i="11"/>
  <c r="HR59" i="11"/>
  <c r="HD59" i="11"/>
  <c r="BT60" i="11"/>
  <c r="GB60" i="11"/>
  <c r="GP60" i="11"/>
  <c r="KX60" i="11"/>
  <c r="LL60" i="11"/>
  <c r="LZ60" i="11"/>
  <c r="BT65" i="11"/>
  <c r="AR66" i="11"/>
  <c r="EZ66" i="11"/>
  <c r="JV66" i="11"/>
  <c r="HG87" i="11"/>
  <c r="GB69" i="11"/>
  <c r="KX69" i="11"/>
  <c r="AR70" i="11"/>
  <c r="EZ70" i="11"/>
  <c r="P71" i="11"/>
  <c r="DX71" i="11"/>
  <c r="CV72" i="11"/>
  <c r="HR72" i="11"/>
  <c r="HD72" i="11"/>
  <c r="BT73" i="11"/>
  <c r="M99" i="11"/>
  <c r="AY99" i="11"/>
  <c r="FG99" i="11"/>
  <c r="KC99" i="11"/>
  <c r="W99" i="11"/>
  <c r="EE99" i="11"/>
  <c r="IT66" i="11"/>
  <c r="HR67" i="11"/>
  <c r="HD67" i="11"/>
  <c r="BT68" i="11"/>
  <c r="GB68" i="11"/>
  <c r="AR69" i="11"/>
  <c r="DX70" i="11"/>
  <c r="IT70" i="11"/>
  <c r="CV71" i="11"/>
  <c r="HR71" i="11"/>
  <c r="HD71" i="11"/>
  <c r="BT72" i="11"/>
  <c r="KX72" i="11"/>
  <c r="CT50" i="11"/>
  <c r="HH50" i="11"/>
  <c r="HP50" i="11"/>
  <c r="HZ50" i="11"/>
  <c r="CV43" i="11"/>
  <c r="P44" i="11"/>
  <c r="AR44" i="11"/>
  <c r="DX44" i="11"/>
  <c r="EZ44" i="11"/>
  <c r="FN44" i="11"/>
  <c r="JV44" i="11"/>
  <c r="P45" i="11"/>
  <c r="HR45" i="11"/>
  <c r="IT45" i="11"/>
  <c r="HD45" i="11"/>
  <c r="BT46" i="11"/>
  <c r="CV46" i="11"/>
  <c r="IF46" i="11"/>
  <c r="DJ47" i="11"/>
  <c r="IF47" i="11"/>
  <c r="CH48" i="11"/>
  <c r="EL48" i="11"/>
  <c r="HR48" i="11"/>
  <c r="IF48" i="11"/>
  <c r="HD48" i="11"/>
  <c r="P53" i="11"/>
  <c r="M62" i="11"/>
  <c r="W62" i="11"/>
  <c r="AG62" i="11"/>
  <c r="AO62" i="11"/>
  <c r="AY62" i="11"/>
  <c r="BI62" i="11"/>
  <c r="BQ62" i="11"/>
  <c r="EE62" i="11"/>
  <c r="GP54" i="11"/>
  <c r="AD56" i="11"/>
  <c r="FN59" i="11"/>
  <c r="JH60" i="11"/>
  <c r="DJ65" i="11"/>
  <c r="IF65" i="11"/>
  <c r="P66" i="11"/>
  <c r="DJ66" i="11"/>
  <c r="DX66" i="11"/>
  <c r="JH66" i="11"/>
  <c r="LL66" i="11"/>
  <c r="LZ66" i="11"/>
  <c r="BF67" i="11"/>
  <c r="CV67" i="11"/>
  <c r="DJ67" i="11"/>
  <c r="KJ67" i="11"/>
  <c r="AD68" i="11"/>
  <c r="FN68" i="11"/>
  <c r="JH68" i="11"/>
  <c r="KJ68" i="11"/>
  <c r="KX68" i="11"/>
  <c r="AD69" i="11"/>
  <c r="DJ69" i="11"/>
  <c r="EL69" i="11"/>
  <c r="EZ69" i="11"/>
  <c r="JH69" i="11"/>
  <c r="JV69" i="11"/>
  <c r="P70" i="11"/>
  <c r="GP70" i="11"/>
  <c r="IF70" i="11"/>
  <c r="LL70" i="11"/>
  <c r="LZ70" i="11"/>
  <c r="FN71" i="11"/>
  <c r="GP71" i="11"/>
  <c r="LL71" i="11"/>
  <c r="BF72" i="11"/>
  <c r="EL72" i="11"/>
  <c r="GB72" i="11"/>
  <c r="AD73" i="11"/>
  <c r="AR73" i="11"/>
  <c r="EL73" i="11"/>
  <c r="LZ73" i="11"/>
  <c r="CU50" i="11"/>
  <c r="GK50" i="11"/>
  <c r="HI50" i="11"/>
  <c r="HR46" i="11"/>
  <c r="KX46" i="11"/>
  <c r="HD46" i="11"/>
  <c r="GP48" i="11"/>
  <c r="LL48" i="11"/>
  <c r="CL62" i="11"/>
  <c r="CT62" i="11"/>
  <c r="DN62" i="11"/>
  <c r="DV62" i="11"/>
  <c r="EF62" i="11"/>
  <c r="FG62" i="11"/>
  <c r="GI62" i="11"/>
  <c r="HO62" i="11"/>
  <c r="HY62" i="11"/>
  <c r="IT53" i="11"/>
  <c r="IQ62" i="11"/>
  <c r="JA62" i="11"/>
  <c r="JS62" i="11"/>
  <c r="LE62" i="11"/>
  <c r="GS62" i="11"/>
  <c r="HA62" i="11"/>
  <c r="LS62" i="11"/>
  <c r="CV54" i="11"/>
  <c r="DX54" i="11"/>
  <c r="GB54" i="11"/>
  <c r="JH54" i="11"/>
  <c r="DJ55" i="11"/>
  <c r="P56" i="11"/>
  <c r="CH56" i="11"/>
  <c r="LL56" i="11"/>
  <c r="FN57" i="11"/>
  <c r="AD58" i="11"/>
  <c r="AR58" i="11"/>
  <c r="BT58" i="11"/>
  <c r="CH58" i="11"/>
  <c r="EL58" i="11"/>
  <c r="HD58" i="11"/>
  <c r="EZ59" i="11"/>
  <c r="JV59" i="11"/>
  <c r="KJ59" i="11"/>
  <c r="P60" i="11"/>
  <c r="AD60" i="11"/>
  <c r="CV60" i="11"/>
  <c r="DX60" i="11"/>
  <c r="EL60" i="11"/>
  <c r="HR60" i="11"/>
  <c r="FN67" i="11"/>
  <c r="GP68" i="11"/>
  <c r="EL70" i="11"/>
  <c r="CH72" i="11"/>
  <c r="GP41" i="11"/>
  <c r="GL50" i="11"/>
  <c r="KX41" i="11"/>
  <c r="AR42" i="11"/>
  <c r="EZ42" i="11"/>
  <c r="FN42" i="11"/>
  <c r="GP42" i="11"/>
  <c r="AR47" i="11"/>
  <c r="BT47" i="11"/>
  <c r="GP47" i="11"/>
  <c r="LL47" i="11"/>
  <c r="IT54" i="11"/>
  <c r="BT55" i="11"/>
  <c r="CV55" i="11"/>
  <c r="BT56" i="11"/>
  <c r="JV56" i="11"/>
  <c r="KX56" i="11"/>
  <c r="DX57" i="11"/>
  <c r="EZ57" i="11"/>
  <c r="JV57" i="11"/>
  <c r="P58" i="11"/>
  <c r="DX58" i="11"/>
  <c r="AR60" i="11"/>
  <c r="BD50" i="11"/>
  <c r="FC50" i="11"/>
  <c r="FK50" i="11"/>
  <c r="KJ41" i="11"/>
  <c r="AD42" i="11"/>
  <c r="EL42" i="11"/>
  <c r="P43" i="11"/>
  <c r="DX43" i="11"/>
  <c r="JV47" i="11"/>
  <c r="P48" i="11"/>
  <c r="AR48" i="11"/>
  <c r="BF48" i="11"/>
  <c r="FN48" i="11"/>
  <c r="KJ48" i="11"/>
  <c r="ER62" i="11"/>
  <c r="HB62" i="11"/>
  <c r="BJ62" i="11"/>
  <c r="KS87" i="11"/>
  <c r="U50" i="11"/>
  <c r="AC50" i="11"/>
  <c r="FD50" i="11"/>
  <c r="FL50" i="11"/>
  <c r="DJ43" i="11"/>
  <c r="IF43" i="11"/>
  <c r="IT43" i="11"/>
  <c r="CV44" i="11"/>
  <c r="HR44" i="11"/>
  <c r="JH44" i="11"/>
  <c r="HD44" i="11"/>
  <c r="LZ44" i="11"/>
  <c r="BT45" i="11"/>
  <c r="CH45" i="11"/>
  <c r="EZ45" i="11"/>
  <c r="GB45" i="11"/>
  <c r="KX45" i="11"/>
  <c r="AR46" i="11"/>
  <c r="BF46" i="11"/>
  <c r="CH46" i="11"/>
  <c r="DX46" i="11"/>
  <c r="EZ48" i="11"/>
  <c r="KX48" i="11"/>
  <c r="AK62" i="11"/>
  <c r="AU62" i="11"/>
  <c r="BC62" i="11"/>
  <c r="CY62" i="11"/>
  <c r="DG62" i="11"/>
  <c r="DQ62" i="11"/>
  <c r="EL53" i="11"/>
  <c r="EI62" i="11"/>
  <c r="ES62" i="11"/>
  <c r="IV62" i="11"/>
  <c r="JD62" i="11"/>
  <c r="JN62" i="11"/>
  <c r="KF62" i="11"/>
  <c r="KP62" i="11"/>
  <c r="GV62" i="11"/>
  <c r="P54" i="11"/>
  <c r="CH54" i="11"/>
  <c r="CV65" i="11"/>
  <c r="BF66" i="11"/>
  <c r="CV66" i="11"/>
  <c r="FN66" i="11"/>
  <c r="GB66" i="11"/>
  <c r="KJ66" i="11"/>
  <c r="KX66" i="11"/>
  <c r="P67" i="11"/>
  <c r="AD67" i="11"/>
  <c r="DX67" i="11"/>
  <c r="EL67" i="11"/>
  <c r="KX67" i="11"/>
  <c r="P68" i="11"/>
  <c r="AR68" i="11"/>
  <c r="DJ68" i="11"/>
  <c r="HR68" i="11"/>
  <c r="IF68" i="11"/>
  <c r="HD68" i="11"/>
  <c r="LZ68" i="11"/>
  <c r="CH69" i="11"/>
  <c r="GP69" i="11"/>
  <c r="IT69" i="11"/>
  <c r="LL69" i="11"/>
  <c r="HD69" i="11"/>
  <c r="BF70" i="11"/>
  <c r="BT70" i="11"/>
  <c r="FN70" i="11"/>
  <c r="GB70" i="11"/>
  <c r="KJ70" i="11"/>
  <c r="AD71" i="11"/>
  <c r="EZ71" i="11"/>
  <c r="GB71" i="11"/>
  <c r="JH71" i="11"/>
  <c r="DJ72" i="11"/>
  <c r="IF72" i="11"/>
  <c r="LZ72" i="11"/>
  <c r="CH73" i="11"/>
  <c r="CV73" i="11"/>
  <c r="DX73" i="11"/>
  <c r="GP73" i="11"/>
  <c r="HR73" i="11"/>
  <c r="GB73" i="11"/>
  <c r="KX73" i="11"/>
  <c r="AR74" i="11"/>
  <c r="JV74" i="11"/>
  <c r="P75" i="11"/>
  <c r="IT75" i="11"/>
  <c r="CV76" i="11"/>
  <c r="BT77" i="11"/>
  <c r="GB77" i="11"/>
  <c r="EZ79" i="11"/>
  <c r="JV79" i="11"/>
  <c r="DX80" i="11"/>
  <c r="IT80" i="11"/>
  <c r="KX82" i="11"/>
  <c r="AR83" i="11"/>
  <c r="EZ83" i="11"/>
  <c r="P84" i="11"/>
  <c r="DX84" i="11"/>
  <c r="IT84" i="11"/>
  <c r="HR85" i="11"/>
  <c r="DJ90" i="11"/>
  <c r="CH91" i="11"/>
  <c r="CV91" i="11"/>
  <c r="EL91" i="11"/>
  <c r="FN91" i="11"/>
  <c r="KJ91" i="11"/>
  <c r="AD92" i="11"/>
  <c r="AN99" i="11"/>
  <c r="EL92" i="11"/>
  <c r="JR99" i="11"/>
  <c r="KX92" i="11"/>
  <c r="KT99" i="11"/>
  <c r="LZ92" i="11"/>
  <c r="EZ93" i="11"/>
  <c r="GP93" i="11"/>
  <c r="LZ93" i="11"/>
  <c r="FN94" i="11"/>
  <c r="HD94" i="11"/>
  <c r="LZ94" i="11"/>
  <c r="AD95" i="11"/>
  <c r="BF95" i="11"/>
  <c r="FN95" i="11"/>
  <c r="HD95" i="11"/>
  <c r="AD96" i="11"/>
  <c r="JH96" i="11"/>
  <c r="DJ97" i="11"/>
  <c r="DX97" i="11"/>
  <c r="IF97" i="11"/>
  <c r="IT97" i="11"/>
  <c r="JH97" i="11"/>
  <c r="AX117" i="11"/>
  <c r="CH112" i="11"/>
  <c r="FN112" i="11"/>
  <c r="GB112" i="11"/>
  <c r="GP112" i="11"/>
  <c r="KJ112" i="11"/>
  <c r="LL112" i="11"/>
  <c r="BF113" i="11"/>
  <c r="DX113" i="11"/>
  <c r="ED117" i="11"/>
  <c r="KJ113" i="11"/>
  <c r="AD114" i="11"/>
  <c r="CV114" i="11"/>
  <c r="HR115" i="11"/>
  <c r="IF115" i="11"/>
  <c r="JV123" i="11"/>
  <c r="CH131" i="11"/>
  <c r="GP131" i="11"/>
  <c r="EL132" i="11"/>
  <c r="EZ95" i="11"/>
  <c r="P96" i="11"/>
  <c r="IT96" i="11"/>
  <c r="CV97" i="11"/>
  <c r="HR97" i="11"/>
  <c r="AG117" i="11"/>
  <c r="E117" i="11"/>
  <c r="M117" i="11"/>
  <c r="DM117" i="11"/>
  <c r="IT115" i="11"/>
  <c r="EZ73" i="11"/>
  <c r="JV73" i="11"/>
  <c r="P74" i="11"/>
  <c r="DX74" i="11"/>
  <c r="CV75" i="11"/>
  <c r="HR75" i="11"/>
  <c r="GB76" i="11"/>
  <c r="KX76" i="11"/>
  <c r="EZ77" i="11"/>
  <c r="JV77" i="11"/>
  <c r="P78" i="11"/>
  <c r="EZ78" i="11"/>
  <c r="P79" i="11"/>
  <c r="IT79" i="11"/>
  <c r="HD80" i="11"/>
  <c r="BT81" i="11"/>
  <c r="GB81" i="11"/>
  <c r="AR82" i="11"/>
  <c r="DX83" i="11"/>
  <c r="IT83" i="11"/>
  <c r="HR84" i="11"/>
  <c r="HD84" i="11"/>
  <c r="BT85" i="11"/>
  <c r="EP99" i="11"/>
  <c r="N99" i="11"/>
  <c r="IJ99" i="11"/>
  <c r="EF99" i="11"/>
  <c r="HR101" i="11"/>
  <c r="GB108" i="11"/>
  <c r="DX112" i="11"/>
  <c r="JB117" i="11"/>
  <c r="CV113" i="11"/>
  <c r="HD113" i="11"/>
  <c r="LT117" i="11"/>
  <c r="BT114" i="11"/>
  <c r="BF131" i="11"/>
  <c r="AD74" i="11"/>
  <c r="CH74" i="11"/>
  <c r="DJ74" i="11"/>
  <c r="GP74" i="11"/>
  <c r="IF74" i="11"/>
  <c r="IT74" i="11"/>
  <c r="LZ74" i="11"/>
  <c r="CH75" i="11"/>
  <c r="GP75" i="11"/>
  <c r="LL75" i="11"/>
  <c r="HD75" i="11"/>
  <c r="BF76" i="11"/>
  <c r="BT76" i="11"/>
  <c r="AD77" i="11"/>
  <c r="AR77" i="11"/>
  <c r="FN77" i="11"/>
  <c r="JH77" i="11"/>
  <c r="FN78" i="11"/>
  <c r="IF78" i="11"/>
  <c r="JH78" i="11"/>
  <c r="JV78" i="11"/>
  <c r="LZ78" i="11"/>
  <c r="CH79" i="11"/>
  <c r="DJ79" i="11"/>
  <c r="DX79" i="11"/>
  <c r="JH79" i="11"/>
  <c r="CH80" i="11"/>
  <c r="CV80" i="11"/>
  <c r="FN80" i="11"/>
  <c r="HR80" i="11"/>
  <c r="IF80" i="11"/>
  <c r="KJ80" i="11"/>
  <c r="AD81" i="11"/>
  <c r="FN81" i="11"/>
  <c r="KJ81" i="11"/>
  <c r="KX81" i="11"/>
  <c r="BF82" i="11"/>
  <c r="DJ82" i="11"/>
  <c r="EL82" i="11"/>
  <c r="EZ82" i="11"/>
  <c r="IF82" i="11"/>
  <c r="JH82" i="11"/>
  <c r="JV82" i="11"/>
  <c r="P83" i="11"/>
  <c r="EL83" i="11"/>
  <c r="JH83" i="11"/>
  <c r="LZ83" i="11"/>
  <c r="CH84" i="11"/>
  <c r="CV84" i="11"/>
  <c r="LL84" i="11"/>
  <c r="BF85" i="11"/>
  <c r="GB85" i="11"/>
  <c r="GP85" i="11"/>
  <c r="KJ85" i="11"/>
  <c r="KX85" i="11"/>
  <c r="Y99" i="11"/>
  <c r="DX91" i="11"/>
  <c r="IT91" i="11"/>
  <c r="CV92" i="11"/>
  <c r="DE99" i="11"/>
  <c r="IT92" i="11"/>
  <c r="KX93" i="11"/>
  <c r="KW99" i="11"/>
  <c r="GB94" i="11"/>
  <c r="P95" i="11"/>
  <c r="DX95" i="11"/>
  <c r="JV95" i="11"/>
  <c r="HD96" i="11"/>
  <c r="GB97" i="11"/>
  <c r="HD97" i="11"/>
  <c r="FN108" i="11"/>
  <c r="HC117" i="11"/>
  <c r="JV114" i="11"/>
  <c r="P123" i="11"/>
  <c r="BF123" i="11"/>
  <c r="DX123" i="11"/>
  <c r="IT123" i="11"/>
  <c r="AR131" i="11"/>
  <c r="DJ131" i="11"/>
  <c r="HD131" i="11"/>
  <c r="BF132" i="11"/>
  <c r="JH132" i="11"/>
  <c r="KJ73" i="11"/>
  <c r="GB90" i="11"/>
  <c r="P91" i="11"/>
  <c r="AD91" i="11"/>
  <c r="GP91" i="11"/>
  <c r="BF92" i="11"/>
  <c r="DJ92" i="11"/>
  <c r="FN92" i="11"/>
  <c r="HJ99" i="11"/>
  <c r="LL92" i="11"/>
  <c r="GV99" i="11"/>
  <c r="AD93" i="11"/>
  <c r="CH93" i="11"/>
  <c r="CV93" i="11"/>
  <c r="EL93" i="11"/>
  <c r="FN93" i="11"/>
  <c r="JH93" i="11"/>
  <c r="KJ93" i="11"/>
  <c r="BT94" i="11"/>
  <c r="DJ94" i="11"/>
  <c r="JH94" i="11"/>
  <c r="JV94" i="11"/>
  <c r="CH95" i="11"/>
  <c r="FT99" i="11"/>
  <c r="AJ117" i="11"/>
  <c r="CX117" i="11"/>
  <c r="DF117" i="11"/>
  <c r="IT113" i="11"/>
  <c r="KX113" i="11"/>
  <c r="GP114" i="11"/>
  <c r="IF114" i="11"/>
  <c r="JH114" i="11"/>
  <c r="LL114" i="11"/>
  <c r="LZ114" i="11"/>
  <c r="AR115" i="11"/>
  <c r="BF115" i="11"/>
  <c r="CH115" i="11"/>
  <c r="DX115" i="11"/>
  <c r="EZ115" i="11"/>
  <c r="JV115" i="11"/>
  <c r="KJ115" i="11"/>
  <c r="LL115" i="11"/>
  <c r="DJ123" i="11"/>
  <c r="IF123" i="11"/>
  <c r="CV131" i="11"/>
  <c r="KX131" i="11"/>
  <c r="JV132" i="11"/>
  <c r="BF75" i="11"/>
  <c r="FN75" i="11"/>
  <c r="EL76" i="11"/>
  <c r="JH76" i="11"/>
  <c r="DJ77" i="11"/>
  <c r="IF77" i="11"/>
  <c r="LZ77" i="11"/>
  <c r="CH78" i="11"/>
  <c r="LL83" i="11"/>
  <c r="FN84" i="11"/>
  <c r="KJ84" i="11"/>
  <c r="AD85" i="11"/>
  <c r="EL85" i="11"/>
  <c r="GE99" i="11"/>
  <c r="HU99" i="11"/>
  <c r="BF94" i="11"/>
  <c r="EL108" i="11"/>
  <c r="S117" i="11"/>
  <c r="EL115" i="11"/>
  <c r="LZ115" i="11"/>
  <c r="CH123" i="11"/>
  <c r="LL123" i="11"/>
  <c r="LZ123" i="11"/>
  <c r="KJ127" i="11"/>
  <c r="GB132" i="11"/>
  <c r="FV99" i="11"/>
  <c r="IF93" i="11"/>
  <c r="GP94" i="11"/>
  <c r="IF94" i="11"/>
  <c r="FN96" i="11"/>
  <c r="KJ96" i="11"/>
  <c r="P108" i="11"/>
  <c r="AD108" i="11"/>
  <c r="BF108" i="11"/>
  <c r="DX108" i="11"/>
  <c r="JH108" i="11"/>
  <c r="JV108" i="11"/>
  <c r="KJ108" i="11"/>
  <c r="AV117" i="11"/>
  <c r="BD117" i="11"/>
  <c r="FN113" i="11"/>
  <c r="EL114" i="11"/>
  <c r="KJ114" i="11"/>
  <c r="JH115" i="11"/>
  <c r="BT131" i="11"/>
  <c r="GB131" i="11"/>
  <c r="LL73" i="11"/>
  <c r="BF74" i="11"/>
  <c r="FN74" i="11"/>
  <c r="KJ74" i="11"/>
  <c r="KX74" i="11"/>
  <c r="HD74" i="11"/>
  <c r="AD75" i="11"/>
  <c r="AR75" i="11"/>
  <c r="BT75" i="11"/>
  <c r="EL75" i="11"/>
  <c r="JH75" i="11"/>
  <c r="DJ76" i="11"/>
  <c r="IF76" i="11"/>
  <c r="IT76" i="11"/>
  <c r="JV76" i="11"/>
  <c r="LZ76" i="11"/>
  <c r="P77" i="11"/>
  <c r="CH77" i="11"/>
  <c r="CV77" i="11"/>
  <c r="GP77" i="11"/>
  <c r="HR77" i="11"/>
  <c r="LL77" i="11"/>
  <c r="BF78" i="11"/>
  <c r="GP78" i="11"/>
  <c r="HR78" i="11"/>
  <c r="LL78" i="11"/>
  <c r="BF79" i="11"/>
  <c r="CV79" i="11"/>
  <c r="FN79" i="11"/>
  <c r="HR79" i="11"/>
  <c r="KJ79" i="11"/>
  <c r="KX79" i="11"/>
  <c r="AD80" i="11"/>
  <c r="EL80" i="11"/>
  <c r="JH80" i="11"/>
  <c r="JV80" i="11"/>
  <c r="P81" i="11"/>
  <c r="DJ81" i="11"/>
  <c r="DX81" i="11"/>
  <c r="EZ81" i="11"/>
  <c r="IF81" i="11"/>
  <c r="LZ81" i="11"/>
  <c r="CH82" i="11"/>
  <c r="CV82" i="11"/>
  <c r="GP82" i="11"/>
  <c r="LL82" i="11"/>
  <c r="BF83" i="11"/>
  <c r="BT83" i="11"/>
  <c r="CV83" i="11"/>
  <c r="FN83" i="11"/>
  <c r="GB83" i="11"/>
  <c r="KJ83" i="11"/>
  <c r="AD84" i="11"/>
  <c r="EL84" i="11"/>
  <c r="EZ84" i="11"/>
  <c r="JH84" i="11"/>
  <c r="JV84" i="11"/>
  <c r="KX84" i="11"/>
  <c r="P85" i="11"/>
  <c r="AR85" i="11"/>
  <c r="DJ85" i="11"/>
  <c r="IF85" i="11"/>
  <c r="LZ85" i="11"/>
  <c r="BY99" i="11"/>
  <c r="GG99" i="11"/>
  <c r="LK99" i="11"/>
  <c r="FE99" i="11"/>
  <c r="AD97" i="11"/>
  <c r="EL97" i="11"/>
  <c r="FE117" i="11"/>
  <c r="KI117" i="11"/>
  <c r="DJ114" i="11"/>
  <c r="IT132" i="11"/>
  <c r="I8" i="12"/>
  <c r="T8" i="12" s="1"/>
  <c r="I14" i="12"/>
  <c r="T14" i="12" s="1"/>
  <c r="I7" i="12"/>
  <c r="T7" i="12" s="1"/>
  <c r="I15" i="12"/>
  <c r="T15" i="12" s="1"/>
  <c r="BF11" i="11"/>
  <c r="AR1" i="11"/>
  <c r="HD1" i="11"/>
  <c r="LZ11" i="11"/>
  <c r="JG28" i="11"/>
  <c r="AU50" i="11"/>
  <c r="DJ14" i="11"/>
  <c r="IF14" i="11"/>
  <c r="R28" i="11"/>
  <c r="AD20" i="11"/>
  <c r="BF20" i="11"/>
  <c r="BV28" i="11"/>
  <c r="CD28" i="11"/>
  <c r="DE28" i="11"/>
  <c r="DO28" i="11"/>
  <c r="DW28" i="11"/>
  <c r="HR20" i="11"/>
  <c r="IZ28" i="11"/>
  <c r="KL28" i="11"/>
  <c r="KX20" i="11"/>
  <c r="LL20" i="11"/>
  <c r="JV22" i="11"/>
  <c r="FN23" i="11"/>
  <c r="GP23" i="11"/>
  <c r="EZ24" i="11"/>
  <c r="GB24" i="11"/>
  <c r="GP25" i="11"/>
  <c r="EZ26" i="11"/>
  <c r="AR34" i="11"/>
  <c r="BH34" i="11"/>
  <c r="BT34" i="11" s="1"/>
  <c r="BT31" i="11"/>
  <c r="CH31" i="11"/>
  <c r="IV34" i="11"/>
  <c r="JH31" i="11"/>
  <c r="KX32" i="11"/>
  <c r="Y50" i="11"/>
  <c r="AI50" i="11"/>
  <c r="AQ50" i="11"/>
  <c r="AZ50" i="11"/>
  <c r="DX38" i="11"/>
  <c r="FF50" i="11"/>
  <c r="FP50" i="11"/>
  <c r="FX50" i="11"/>
  <c r="GH50" i="11"/>
  <c r="HF50" i="11"/>
  <c r="HR38" i="11"/>
  <c r="IF38" i="11"/>
  <c r="IY50" i="11"/>
  <c r="JG50" i="11"/>
  <c r="JQ50" i="11"/>
  <c r="JZ50" i="11"/>
  <c r="KH50" i="11"/>
  <c r="LP50" i="11"/>
  <c r="DJ39" i="11"/>
  <c r="EL39" i="11"/>
  <c r="FN39" i="11"/>
  <c r="HD39" i="11"/>
  <c r="FN41" i="11"/>
  <c r="GB41" i="11"/>
  <c r="P42" i="11"/>
  <c r="BT42" i="11"/>
  <c r="CV42" i="11"/>
  <c r="JH42" i="11"/>
  <c r="KJ42" i="11"/>
  <c r="LL42" i="11"/>
  <c r="AD43" i="11"/>
  <c r="BF43" i="11"/>
  <c r="JV43" i="11"/>
  <c r="KX43" i="11"/>
  <c r="BT44" i="11"/>
  <c r="AR45" i="11"/>
  <c r="EL46" i="11"/>
  <c r="FN46" i="11"/>
  <c r="GP46" i="11"/>
  <c r="CV47" i="11"/>
  <c r="EZ47" i="11"/>
  <c r="GB47" i="11"/>
  <c r="LZ47" i="11"/>
  <c r="GD50" i="11"/>
  <c r="K62" i="11"/>
  <c r="AW62" i="11"/>
  <c r="BE62" i="11"/>
  <c r="LZ53" i="11"/>
  <c r="EZ54" i="11"/>
  <c r="FN55" i="11"/>
  <c r="KJ60" i="11"/>
  <c r="FP28" i="11"/>
  <c r="GB20" i="11"/>
  <c r="DJ11" i="11"/>
  <c r="IF11" i="11"/>
  <c r="AR14" i="11"/>
  <c r="CV24" i="11"/>
  <c r="KL50" i="11"/>
  <c r="GR87" i="11"/>
  <c r="HD65" i="11"/>
  <c r="BT14" i="11"/>
  <c r="GB14" i="11"/>
  <c r="KX14" i="11"/>
  <c r="BH17" i="11"/>
  <c r="FP17" i="11"/>
  <c r="BW28" i="11"/>
  <c r="CE28" i="11"/>
  <c r="CN28" i="11"/>
  <c r="CX28" i="11"/>
  <c r="DF28" i="11"/>
  <c r="DX20" i="11"/>
  <c r="IJ28" i="11"/>
  <c r="IR28" i="11"/>
  <c r="JA28" i="11"/>
  <c r="JK28" i="11"/>
  <c r="JS28" i="11"/>
  <c r="HD20" i="11"/>
  <c r="BT21" i="11"/>
  <c r="DJ22" i="11"/>
  <c r="P23" i="11"/>
  <c r="JV23" i="11"/>
  <c r="HR24" i="11"/>
  <c r="JH25" i="11"/>
  <c r="DA28" i="11"/>
  <c r="GR28" i="11"/>
  <c r="EL32" i="11"/>
  <c r="H50" i="11"/>
  <c r="R50" i="11"/>
  <c r="Z50" i="11"/>
  <c r="AR38" i="11"/>
  <c r="DE50" i="11"/>
  <c r="EP50" i="11"/>
  <c r="EX50" i="11"/>
  <c r="FG50" i="11"/>
  <c r="FQ50" i="11"/>
  <c r="FY50" i="11"/>
  <c r="HY50" i="11"/>
  <c r="IT38" i="11"/>
  <c r="IP50" i="11"/>
  <c r="IZ50" i="11"/>
  <c r="LK50" i="11"/>
  <c r="IT39" i="11"/>
  <c r="AD40" i="11"/>
  <c r="GB40" i="11"/>
  <c r="AD41" i="11"/>
  <c r="IF41" i="11"/>
  <c r="HD43" i="11"/>
  <c r="DJ45" i="11"/>
  <c r="JH48" i="11"/>
  <c r="D62" i="11"/>
  <c r="L62" i="11"/>
  <c r="V62" i="11"/>
  <c r="AF62" i="11"/>
  <c r="AR53" i="11"/>
  <c r="BF53" i="11"/>
  <c r="DJ25" i="11"/>
  <c r="LL26" i="11"/>
  <c r="AH50" i="11"/>
  <c r="FE50" i="11"/>
  <c r="IF44" i="11"/>
  <c r="DJ48" i="11"/>
  <c r="FB62" i="11"/>
  <c r="FN53" i="11"/>
  <c r="AD14" i="11"/>
  <c r="EL14" i="11"/>
  <c r="JH14" i="11"/>
  <c r="EQ17" i="11"/>
  <c r="BN28" i="11"/>
  <c r="BX28" i="11"/>
  <c r="CF28" i="11"/>
  <c r="CO28" i="11"/>
  <c r="CY28" i="11"/>
  <c r="DJ20" i="11"/>
  <c r="DZ28" i="11"/>
  <c r="EL20" i="11"/>
  <c r="FN20" i="11"/>
  <c r="IA28" i="11"/>
  <c r="IK28" i="11"/>
  <c r="IS28" i="11"/>
  <c r="JB28" i="11"/>
  <c r="GB21" i="11"/>
  <c r="KJ23" i="11"/>
  <c r="LL23" i="11"/>
  <c r="AD24" i="11"/>
  <c r="BF24" i="11"/>
  <c r="KX24" i="11"/>
  <c r="BT25" i="11"/>
  <c r="BF26" i="11"/>
  <c r="G34" i="11"/>
  <c r="O34" i="11"/>
  <c r="FP34" i="11"/>
  <c r="GB34" i="11" s="1"/>
  <c r="GB31" i="11"/>
  <c r="GP31" i="11"/>
  <c r="KR34" i="11"/>
  <c r="LB34" i="11"/>
  <c r="LJ34" i="11"/>
  <c r="GP32" i="11"/>
  <c r="GP34" i="11"/>
  <c r="I50" i="11"/>
  <c r="S50" i="11"/>
  <c r="AD38" i="11"/>
  <c r="AA50" i="11"/>
  <c r="AK50" i="11"/>
  <c r="AT50" i="11"/>
  <c r="BF38" i="11"/>
  <c r="BB50" i="11"/>
  <c r="CH38" i="11"/>
  <c r="CN50" i="11"/>
  <c r="CX50" i="11"/>
  <c r="DF50" i="11"/>
  <c r="DO50" i="11"/>
  <c r="DW50" i="11"/>
  <c r="EG50" i="11"/>
  <c r="EQ50" i="11"/>
  <c r="EY50" i="11"/>
  <c r="FH50" i="11"/>
  <c r="FR50" i="11"/>
  <c r="FR103" i="11" s="1"/>
  <c r="FZ50" i="11"/>
  <c r="GJ50" i="11"/>
  <c r="II50" i="11"/>
  <c r="IQ50" i="11"/>
  <c r="KT50" i="11"/>
  <c r="GR50" i="11"/>
  <c r="HD38" i="11"/>
  <c r="GZ50" i="11"/>
  <c r="LR50" i="11"/>
  <c r="LZ38" i="11"/>
  <c r="JH39" i="11"/>
  <c r="KJ39" i="11"/>
  <c r="KX40" i="11"/>
  <c r="DX42" i="11"/>
  <c r="EL43" i="11"/>
  <c r="FN43" i="11"/>
  <c r="GB44" i="11"/>
  <c r="KJ46" i="11"/>
  <c r="LL46" i="11"/>
  <c r="AD47" i="11"/>
  <c r="BF47" i="11"/>
  <c r="HR47" i="11"/>
  <c r="KX47" i="11"/>
  <c r="EQ87" i="11"/>
  <c r="EZ65" i="11"/>
  <c r="LR28" i="11"/>
  <c r="CJ50" i="11"/>
  <c r="CV38" i="11"/>
  <c r="IW50" i="11"/>
  <c r="JH38" i="11"/>
  <c r="JX50" i="11"/>
  <c r="KJ38" i="11"/>
  <c r="P15" i="11"/>
  <c r="IY28" i="11"/>
  <c r="IF21" i="11"/>
  <c r="FM50" i="11"/>
  <c r="HM50" i="11"/>
  <c r="LZ40" i="11"/>
  <c r="JH58" i="11"/>
  <c r="CV14" i="11"/>
  <c r="HR14" i="11"/>
  <c r="HD14" i="11"/>
  <c r="J17" i="11"/>
  <c r="AW28" i="11"/>
  <c r="BE28" i="11"/>
  <c r="BO28" i="11"/>
  <c r="GE28" i="11"/>
  <c r="GM28" i="11"/>
  <c r="HJ28" i="11"/>
  <c r="HT28" i="11"/>
  <c r="IB28" i="11"/>
  <c r="IT20" i="11"/>
  <c r="LG28" i="11"/>
  <c r="AD21" i="11"/>
  <c r="IT21" i="11"/>
  <c r="IF22" i="11"/>
  <c r="DX23" i="11"/>
  <c r="HD24" i="11"/>
  <c r="DX25" i="11"/>
  <c r="DJ26" i="11"/>
  <c r="JV26" i="11"/>
  <c r="HD26" i="11"/>
  <c r="J28" i="11"/>
  <c r="HW28" i="11"/>
  <c r="P31" i="11"/>
  <c r="DN34" i="11"/>
  <c r="DV34" i="11"/>
  <c r="EE34" i="11"/>
  <c r="EO34" i="11"/>
  <c r="EW34" i="11"/>
  <c r="HR34" i="11"/>
  <c r="KA34" i="11"/>
  <c r="KI34" i="11"/>
  <c r="KS34" i="11"/>
  <c r="P32" i="11"/>
  <c r="JH32" i="11"/>
  <c r="J50" i="11"/>
  <c r="T50" i="11"/>
  <c r="AB50" i="11"/>
  <c r="BW50" i="11"/>
  <c r="CE50" i="11"/>
  <c r="CO50" i="11"/>
  <c r="DP50" i="11"/>
  <c r="ER50" i="11"/>
  <c r="ER103" i="11" s="1"/>
  <c r="ER119" i="11" s="1"/>
  <c r="ER121" i="11" s="1"/>
  <c r="EZ38" i="11"/>
  <c r="FI50" i="11"/>
  <c r="FI103" i="11" s="1"/>
  <c r="FI119" i="11" s="1"/>
  <c r="FI121" i="11" s="1"/>
  <c r="FS50" i="11"/>
  <c r="GA50" i="11"/>
  <c r="KC50" i="11"/>
  <c r="KU50" i="11"/>
  <c r="LE50" i="11"/>
  <c r="GS50" i="11"/>
  <c r="HA50" i="11"/>
  <c r="EL40" i="11"/>
  <c r="AR41" i="11"/>
  <c r="CV41" i="11"/>
  <c r="EL41" i="11"/>
  <c r="LL41" i="11"/>
  <c r="LZ41" i="11"/>
  <c r="AD44" i="11"/>
  <c r="IT44" i="11"/>
  <c r="GP45" i="11"/>
  <c r="IF45" i="11"/>
  <c r="BT48" i="11"/>
  <c r="DX48" i="11"/>
  <c r="LZ48" i="11"/>
  <c r="CA62" i="11"/>
  <c r="CK62" i="11"/>
  <c r="KJ53" i="11"/>
  <c r="AD54" i="11"/>
  <c r="BF59" i="11"/>
  <c r="EZ60" i="11"/>
  <c r="EA62" i="11"/>
  <c r="DZ34" i="11"/>
  <c r="EL31" i="11"/>
  <c r="JV14" i="11"/>
  <c r="IF34" i="11"/>
  <c r="AP50" i="11"/>
  <c r="JP50" i="11"/>
  <c r="LO50" i="11"/>
  <c r="CH41" i="11"/>
  <c r="BF14" i="11"/>
  <c r="FN14" i="11"/>
  <c r="IK17" i="11"/>
  <c r="IS17" i="11"/>
  <c r="JB17" i="11"/>
  <c r="JK17" i="11"/>
  <c r="JS17" i="11"/>
  <c r="KB17" i="11"/>
  <c r="KJ14" i="11"/>
  <c r="KS17" i="11"/>
  <c r="LB17" i="11"/>
  <c r="LJ17" i="11"/>
  <c r="GW17" i="11"/>
  <c r="LN17" i="11"/>
  <c r="LV17" i="11"/>
  <c r="E28" i="11"/>
  <c r="M28" i="11"/>
  <c r="AF28" i="11"/>
  <c r="AN28" i="11"/>
  <c r="AX28" i="11"/>
  <c r="BH28" i="11"/>
  <c r="BT20" i="11"/>
  <c r="BP28" i="11"/>
  <c r="BZ28" i="11"/>
  <c r="CH20" i="11"/>
  <c r="CQ28" i="11"/>
  <c r="ET28" i="11"/>
  <c r="FD28" i="11"/>
  <c r="FL28" i="11"/>
  <c r="HK28" i="11"/>
  <c r="HU28" i="11"/>
  <c r="IC28" i="11"/>
  <c r="IM28" i="11"/>
  <c r="IV28" i="11"/>
  <c r="JH20" i="11"/>
  <c r="JD28" i="11"/>
  <c r="KJ20" i="11"/>
  <c r="KP28" i="11"/>
  <c r="KZ28" i="11"/>
  <c r="LH28" i="11"/>
  <c r="GU28" i="11"/>
  <c r="HC28" i="11"/>
  <c r="CH21" i="11"/>
  <c r="KX21" i="11"/>
  <c r="AR22" i="11"/>
  <c r="EL24" i="11"/>
  <c r="FN24" i="11"/>
  <c r="GB25" i="11"/>
  <c r="AT28" i="11"/>
  <c r="R34" i="11"/>
  <c r="AD34" i="11" s="1"/>
  <c r="AD31" i="11"/>
  <c r="BF34" i="11"/>
  <c r="EF34" i="11"/>
  <c r="JJ34" i="11"/>
  <c r="JR34" i="11"/>
  <c r="KB34" i="11"/>
  <c r="KL34" i="11"/>
  <c r="KX31" i="11"/>
  <c r="LL31" i="11"/>
  <c r="BT32" i="11"/>
  <c r="LL32" i="11"/>
  <c r="K50" i="11"/>
  <c r="BN50" i="11"/>
  <c r="BX50" i="11"/>
  <c r="CF50" i="11"/>
  <c r="CP50" i="11"/>
  <c r="CZ50" i="11"/>
  <c r="DH50" i="11"/>
  <c r="EA50" i="11"/>
  <c r="EL38" i="11"/>
  <c r="EI50" i="11"/>
  <c r="ES50" i="11"/>
  <c r="FB50" i="11"/>
  <c r="FN38" i="11"/>
  <c r="FJ50" i="11"/>
  <c r="GP38" i="11"/>
  <c r="HJ50" i="11"/>
  <c r="HT50" i="11"/>
  <c r="IK50" i="11"/>
  <c r="JM50" i="11"/>
  <c r="KN50" i="11"/>
  <c r="KV50" i="11"/>
  <c r="LF50" i="11"/>
  <c r="GT50" i="11"/>
  <c r="HB50" i="11"/>
  <c r="LT50" i="11"/>
  <c r="CV39" i="11"/>
  <c r="EZ39" i="11"/>
  <c r="EZ41" i="11"/>
  <c r="BF42" i="11"/>
  <c r="CH42" i="11"/>
  <c r="IT42" i="11"/>
  <c r="KX42" i="11"/>
  <c r="AR43" i="11"/>
  <c r="JH43" i="11"/>
  <c r="KJ43" i="11"/>
  <c r="KX44" i="11"/>
  <c r="JV45" i="11"/>
  <c r="GB46" i="11"/>
  <c r="EL47" i="11"/>
  <c r="FN47" i="11"/>
  <c r="HD47" i="11"/>
  <c r="BR62" i="11"/>
  <c r="CB62" i="11"/>
  <c r="JK62" i="11"/>
  <c r="JV53" i="11"/>
  <c r="JX62" i="11"/>
  <c r="GP20" i="11"/>
  <c r="IT31" i="11"/>
  <c r="HR43" i="11"/>
  <c r="P14" i="11"/>
  <c r="DX14" i="11"/>
  <c r="IT14" i="11"/>
  <c r="JC17" i="11"/>
  <c r="JL17" i="11"/>
  <c r="JT17" i="11"/>
  <c r="KC17" i="11"/>
  <c r="KL17" i="11"/>
  <c r="KT17" i="11"/>
  <c r="LC17" i="11"/>
  <c r="LK17" i="11"/>
  <c r="GX17" i="11"/>
  <c r="LO17" i="11"/>
  <c r="LW17" i="11"/>
  <c r="F28" i="11"/>
  <c r="N28" i="11"/>
  <c r="W28" i="11"/>
  <c r="AG28" i="11"/>
  <c r="AO28" i="11"/>
  <c r="AY28" i="11"/>
  <c r="BI28" i="11"/>
  <c r="BQ28" i="11"/>
  <c r="DL28" i="11"/>
  <c r="DT28" i="11"/>
  <c r="EC28" i="11"/>
  <c r="EK28" i="11"/>
  <c r="EU28" i="11"/>
  <c r="FE28" i="11"/>
  <c r="FM28" i="11"/>
  <c r="FW28" i="11"/>
  <c r="GG28" i="11"/>
  <c r="GO28" i="11"/>
  <c r="HL28" i="11"/>
  <c r="HV28" i="11"/>
  <c r="ID28" i="11"/>
  <c r="JY28" i="11"/>
  <c r="KG28" i="11"/>
  <c r="KQ28" i="11"/>
  <c r="LA28" i="11"/>
  <c r="LI28" i="11"/>
  <c r="GV28" i="11"/>
  <c r="LN28" i="11"/>
  <c r="LV28" i="11"/>
  <c r="DJ21" i="11"/>
  <c r="EL21" i="11"/>
  <c r="CV22" i="11"/>
  <c r="DX22" i="11"/>
  <c r="KJ22" i="11"/>
  <c r="LL22" i="11"/>
  <c r="LZ22" i="11"/>
  <c r="AD23" i="11"/>
  <c r="GB23" i="11"/>
  <c r="IT23" i="11"/>
  <c r="AD25" i="11"/>
  <c r="IT25" i="11"/>
  <c r="JV25" i="11"/>
  <c r="P26" i="11"/>
  <c r="FN26" i="11"/>
  <c r="GP26" i="11"/>
  <c r="IF26" i="11"/>
  <c r="CJ28" i="11"/>
  <c r="BW34" i="11"/>
  <c r="CE34" i="11"/>
  <c r="CN34" i="11"/>
  <c r="CV34" i="11" s="1"/>
  <c r="CX34" i="11"/>
  <c r="DF34" i="11"/>
  <c r="DX31" i="11"/>
  <c r="IJ34" i="11"/>
  <c r="IR34" i="11"/>
  <c r="JA34" i="11"/>
  <c r="JK34" i="11"/>
  <c r="JS34" i="11"/>
  <c r="HD34" i="11"/>
  <c r="DX32" i="11"/>
  <c r="EZ32" i="11"/>
  <c r="LZ32" i="11"/>
  <c r="AF50" i="11"/>
  <c r="AN50" i="11"/>
  <c r="AW50" i="11"/>
  <c r="BE50" i="11"/>
  <c r="BO50" i="11"/>
  <c r="BY50" i="11"/>
  <c r="CG50" i="11"/>
  <c r="CQ50" i="11"/>
  <c r="CQ103" i="11" s="1"/>
  <c r="CQ119" i="11" s="1"/>
  <c r="CQ121" i="11" s="1"/>
  <c r="DA50" i="11"/>
  <c r="DI50" i="11"/>
  <c r="DR50" i="11"/>
  <c r="EB50" i="11"/>
  <c r="EJ50" i="11"/>
  <c r="GE50" i="11"/>
  <c r="GM50" i="11"/>
  <c r="HK50" i="11"/>
  <c r="HU50" i="11"/>
  <c r="IC50" i="11"/>
  <c r="IV50" i="11"/>
  <c r="JN50" i="11"/>
  <c r="JV38" i="11"/>
  <c r="KE50" i="11"/>
  <c r="KO50" i="11"/>
  <c r="KW50" i="11"/>
  <c r="LG50" i="11"/>
  <c r="GU50" i="11"/>
  <c r="HC50" i="11"/>
  <c r="P40" i="11"/>
  <c r="AR40" i="11"/>
  <c r="GP40" i="11"/>
  <c r="IF40" i="11"/>
  <c r="JH40" i="11"/>
  <c r="HR41" i="11"/>
  <c r="IT41" i="11"/>
  <c r="LZ43" i="11"/>
  <c r="CH44" i="11"/>
  <c r="DJ44" i="11"/>
  <c r="EL44" i="11"/>
  <c r="CV45" i="11"/>
  <c r="DX45" i="11"/>
  <c r="KJ45" i="11"/>
  <c r="LL45" i="11"/>
  <c r="LZ45" i="11"/>
  <c r="P46" i="11"/>
  <c r="AD48" i="11"/>
  <c r="GB48" i="11"/>
  <c r="IT48" i="11"/>
  <c r="JV48" i="11"/>
  <c r="D50" i="11"/>
  <c r="HH62" i="11"/>
  <c r="HP62" i="11"/>
  <c r="HZ62" i="11"/>
  <c r="HR55" i="11"/>
  <c r="GP56" i="11"/>
  <c r="CH67" i="11"/>
  <c r="EL71" i="11"/>
  <c r="AR20" i="11"/>
  <c r="EZ20" i="11"/>
  <c r="JV20" i="11"/>
  <c r="AR31" i="11"/>
  <c r="EZ31" i="11"/>
  <c r="JV31" i="11"/>
  <c r="BT38" i="11"/>
  <c r="GB38" i="11"/>
  <c r="F62" i="11"/>
  <c r="N62" i="11"/>
  <c r="X62" i="11"/>
  <c r="AH62" i="11"/>
  <c r="AP62" i="11"/>
  <c r="BH62" i="11"/>
  <c r="BP62" i="11"/>
  <c r="BZ62" i="11"/>
  <c r="FT62" i="11"/>
  <c r="GP53" i="11"/>
  <c r="GL62" i="11"/>
  <c r="HJ62" i="11"/>
  <c r="HR53" i="11"/>
  <c r="IA62" i="11"/>
  <c r="IJ62" i="11"/>
  <c r="IR62" i="11"/>
  <c r="JB62" i="11"/>
  <c r="JL62" i="11"/>
  <c r="JT62" i="11"/>
  <c r="KC62" i="11"/>
  <c r="LD62" i="11"/>
  <c r="GR62" i="11"/>
  <c r="HD53" i="11"/>
  <c r="BF54" i="11"/>
  <c r="LZ54" i="11"/>
  <c r="DX55" i="11"/>
  <c r="EZ55" i="11"/>
  <c r="AR56" i="11"/>
  <c r="FN56" i="11"/>
  <c r="HD56" i="11"/>
  <c r="AD57" i="11"/>
  <c r="GB57" i="11"/>
  <c r="HR57" i="11"/>
  <c r="CV58" i="11"/>
  <c r="IF58" i="11"/>
  <c r="P59" i="11"/>
  <c r="AR59" i="11"/>
  <c r="GP59" i="11"/>
  <c r="IF59" i="11"/>
  <c r="JH59" i="11"/>
  <c r="IT60" i="11"/>
  <c r="EL65" i="11"/>
  <c r="DZ87" i="11"/>
  <c r="BT66" i="11"/>
  <c r="LZ75" i="11"/>
  <c r="HR76" i="11"/>
  <c r="IF20" i="11"/>
  <c r="LZ20" i="11"/>
  <c r="DJ31" i="11"/>
  <c r="IF31" i="11"/>
  <c r="LZ31" i="11"/>
  <c r="G62" i="11"/>
  <c r="O62" i="11"/>
  <c r="Y62" i="11"/>
  <c r="AI62" i="11"/>
  <c r="AQ62" i="11"/>
  <c r="AZ62" i="11"/>
  <c r="DJ53" i="11"/>
  <c r="EU62" i="11"/>
  <c r="FU62" i="11"/>
  <c r="GE62" i="11"/>
  <c r="GM62" i="11"/>
  <c r="HK62" i="11"/>
  <c r="HT62" i="11"/>
  <c r="IB62" i="11"/>
  <c r="IK62" i="11"/>
  <c r="IS62" i="11"/>
  <c r="JC62" i="11"/>
  <c r="KD62" i="11"/>
  <c r="KM62" i="11"/>
  <c r="KU62" i="11"/>
  <c r="HR54" i="11"/>
  <c r="AD55" i="11"/>
  <c r="LL55" i="11"/>
  <c r="IF56" i="11"/>
  <c r="CH57" i="11"/>
  <c r="IT57" i="11"/>
  <c r="KJ58" i="11"/>
  <c r="BT59" i="11"/>
  <c r="JV60" i="11"/>
  <c r="I87" i="11"/>
  <c r="AA87" i="11"/>
  <c r="IA50" i="11"/>
  <c r="IJ50" i="11"/>
  <c r="IR50" i="11"/>
  <c r="JA50" i="11"/>
  <c r="JJ50" i="11"/>
  <c r="JR50" i="11"/>
  <c r="KA50" i="11"/>
  <c r="KI50" i="11"/>
  <c r="KR50" i="11"/>
  <c r="LA50" i="11"/>
  <c r="LI50" i="11"/>
  <c r="GV50" i="11"/>
  <c r="LU50" i="11"/>
  <c r="H62" i="11"/>
  <c r="R62" i="11"/>
  <c r="Z62" i="11"/>
  <c r="DC62" i="11"/>
  <c r="DL62" i="11"/>
  <c r="DT62" i="11"/>
  <c r="ED62" i="11"/>
  <c r="FE62" i="11"/>
  <c r="FM62" i="11"/>
  <c r="FV62" i="11"/>
  <c r="GF62" i="11"/>
  <c r="GN62" i="11"/>
  <c r="HL62" i="11"/>
  <c r="IL62" i="11"/>
  <c r="LF62" i="11"/>
  <c r="DJ54" i="11"/>
  <c r="JV54" i="11"/>
  <c r="KX54" i="11"/>
  <c r="GB55" i="11"/>
  <c r="CV56" i="11"/>
  <c r="DX56" i="11"/>
  <c r="EZ58" i="11"/>
  <c r="GB58" i="11"/>
  <c r="DX59" i="11"/>
  <c r="LZ59" i="11"/>
  <c r="CH60" i="11"/>
  <c r="DJ60" i="11"/>
  <c r="HD60" i="11"/>
  <c r="DR87" i="11"/>
  <c r="HR69" i="11"/>
  <c r="IS50" i="11"/>
  <c r="JB50" i="11"/>
  <c r="JK50" i="11"/>
  <c r="JS50" i="11"/>
  <c r="KB50" i="11"/>
  <c r="KS50" i="11"/>
  <c r="LB50" i="11"/>
  <c r="LJ50" i="11"/>
  <c r="GW50" i="11"/>
  <c r="LN50" i="11"/>
  <c r="LV50" i="11"/>
  <c r="IH50" i="11"/>
  <c r="I62" i="11"/>
  <c r="AD53" i="11"/>
  <c r="DD62" i="11"/>
  <c r="DX53" i="11"/>
  <c r="DU62" i="11"/>
  <c r="EO62" i="11"/>
  <c r="EW62" i="11"/>
  <c r="FF62" i="11"/>
  <c r="FW62" i="11"/>
  <c r="GG62" i="11"/>
  <c r="GO62" i="11"/>
  <c r="HM62" i="11"/>
  <c r="HV62" i="11"/>
  <c r="ID62" i="11"/>
  <c r="JH53" i="11"/>
  <c r="FN54" i="11"/>
  <c r="HD54" i="11"/>
  <c r="CH55" i="11"/>
  <c r="IT55" i="11"/>
  <c r="JV55" i="11"/>
  <c r="KJ56" i="11"/>
  <c r="EL57" i="11"/>
  <c r="KX57" i="11"/>
  <c r="HD57" i="11"/>
  <c r="BF58" i="11"/>
  <c r="HR58" i="11"/>
  <c r="LZ58" i="11"/>
  <c r="GB59" i="11"/>
  <c r="JH67" i="11"/>
  <c r="JV67" i="11"/>
  <c r="JJ87" i="11"/>
  <c r="CH76" i="11"/>
  <c r="CV31" i="11"/>
  <c r="HR31" i="11"/>
  <c r="HD31" i="11"/>
  <c r="AL62" i="11"/>
  <c r="CH53" i="11"/>
  <c r="CV53" i="11"/>
  <c r="FP62" i="11"/>
  <c r="FX62" i="11"/>
  <c r="GH62" i="11"/>
  <c r="JP62" i="11"/>
  <c r="JY62" i="11"/>
  <c r="KG62" i="11"/>
  <c r="LL53" i="11"/>
  <c r="LN62" i="11"/>
  <c r="LV62" i="11"/>
  <c r="AR54" i="11"/>
  <c r="BT54" i="11"/>
  <c r="EL55" i="11"/>
  <c r="KX55" i="11"/>
  <c r="EZ56" i="11"/>
  <c r="LZ56" i="11"/>
  <c r="P57" i="11"/>
  <c r="GP57" i="11"/>
  <c r="AD59" i="11"/>
  <c r="IT59" i="11"/>
  <c r="IF60" i="11"/>
  <c r="S62" i="11"/>
  <c r="S103" i="11" s="1"/>
  <c r="BF31" i="11"/>
  <c r="FN31" i="11"/>
  <c r="KJ31" i="11"/>
  <c r="LL38" i="11"/>
  <c r="U62" i="11"/>
  <c r="AC62" i="11"/>
  <c r="AM62" i="11"/>
  <c r="AV62" i="11"/>
  <c r="BD62" i="11"/>
  <c r="BM62" i="11"/>
  <c r="BW62" i="11"/>
  <c r="CE62" i="11"/>
  <c r="CO62" i="11"/>
  <c r="CX62" i="11"/>
  <c r="DF62" i="11"/>
  <c r="EG62" i="11"/>
  <c r="EQ62" i="11"/>
  <c r="EY62" i="11"/>
  <c r="FH62" i="11"/>
  <c r="FQ62" i="11"/>
  <c r="FY62" i="11"/>
  <c r="IF53" i="11"/>
  <c r="IY62" i="11"/>
  <c r="JG62" i="11"/>
  <c r="JQ62" i="11"/>
  <c r="JZ62" i="11"/>
  <c r="KH62" i="11"/>
  <c r="KQ62" i="11"/>
  <c r="LA62" i="11"/>
  <c r="LI62" i="11"/>
  <c r="GW62" i="11"/>
  <c r="IF54" i="11"/>
  <c r="P55" i="11"/>
  <c r="AR55" i="11"/>
  <c r="BF56" i="11"/>
  <c r="HR56" i="11"/>
  <c r="IT56" i="11"/>
  <c r="BT57" i="11"/>
  <c r="CV57" i="11"/>
  <c r="DJ58" i="11"/>
  <c r="JV58" i="11"/>
  <c r="KX58" i="11"/>
  <c r="KX59" i="11"/>
  <c r="KX65" i="11"/>
  <c r="LL65" i="11"/>
  <c r="FN72" i="11"/>
  <c r="BT53" i="11"/>
  <c r="GB53" i="11"/>
  <c r="KX53" i="11"/>
  <c r="DQ87" i="11"/>
  <c r="EA87" i="11"/>
  <c r="EI87" i="11"/>
  <c r="FJ87" i="11"/>
  <c r="FJ103" i="11" s="1"/>
  <c r="FJ119" i="11" s="1"/>
  <c r="FJ121" i="11" s="1"/>
  <c r="FT87" i="11"/>
  <c r="HQ87" i="11"/>
  <c r="JM87" i="11"/>
  <c r="JU87" i="11"/>
  <c r="KD87" i="11"/>
  <c r="KN87" i="11"/>
  <c r="KV87" i="11"/>
  <c r="LF87" i="11"/>
  <c r="GP67" i="11"/>
  <c r="CV68" i="11"/>
  <c r="DX68" i="11"/>
  <c r="EZ68" i="11"/>
  <c r="LL68" i="11"/>
  <c r="BF71" i="11"/>
  <c r="CH71" i="11"/>
  <c r="IT71" i="11"/>
  <c r="JV71" i="11"/>
  <c r="KX71" i="11"/>
  <c r="P72" i="11"/>
  <c r="AR72" i="11"/>
  <c r="GP72" i="11"/>
  <c r="JH72" i="11"/>
  <c r="KJ72" i="11"/>
  <c r="DX75" i="11"/>
  <c r="EZ75" i="11"/>
  <c r="GB75" i="11"/>
  <c r="KJ75" i="11"/>
  <c r="AD76" i="11"/>
  <c r="FN76" i="11"/>
  <c r="HD76" i="11"/>
  <c r="KJ77" i="11"/>
  <c r="AD78" i="11"/>
  <c r="GP80" i="11"/>
  <c r="CV81" i="11"/>
  <c r="LL85" i="11"/>
  <c r="LB99" i="11"/>
  <c r="LL90" i="11"/>
  <c r="LP99" i="11"/>
  <c r="LZ90" i="11"/>
  <c r="CN99" i="11"/>
  <c r="HD93" i="11"/>
  <c r="P97" i="11"/>
  <c r="GU62" i="11"/>
  <c r="HC62" i="11"/>
  <c r="LT62" i="11"/>
  <c r="E62" i="11"/>
  <c r="BV62" i="11"/>
  <c r="DM62" i="11"/>
  <c r="GD62" i="11"/>
  <c r="GD63" i="11" s="1"/>
  <c r="GE63" i="11" s="1"/>
  <c r="GF63" i="11" s="1"/>
  <c r="II62" i="11"/>
  <c r="KZ62" i="11"/>
  <c r="CZ87" i="11"/>
  <c r="DH87" i="11"/>
  <c r="IB87" i="11"/>
  <c r="IV87" i="11"/>
  <c r="JH65" i="11"/>
  <c r="JD87" i="11"/>
  <c r="JN87" i="11"/>
  <c r="JV65" i="11"/>
  <c r="KE87" i="11"/>
  <c r="GT87" i="11"/>
  <c r="HR66" i="11"/>
  <c r="IF67" i="11"/>
  <c r="BF69" i="11"/>
  <c r="CV70" i="11"/>
  <c r="JH70" i="11"/>
  <c r="DJ71" i="11"/>
  <c r="LL72" i="11"/>
  <c r="IT73" i="11"/>
  <c r="EL74" i="11"/>
  <c r="GP76" i="11"/>
  <c r="DX77" i="11"/>
  <c r="BI87" i="11"/>
  <c r="KJ90" i="11"/>
  <c r="LU62" i="11"/>
  <c r="BZ87" i="11"/>
  <c r="CH65" i="11"/>
  <c r="DA87" i="11"/>
  <c r="DI87" i="11"/>
  <c r="GF87" i="11"/>
  <c r="IM87" i="11"/>
  <c r="IW87" i="11"/>
  <c r="JE87" i="11"/>
  <c r="KJ65" i="11"/>
  <c r="GU87" i="11"/>
  <c r="AD66" i="11"/>
  <c r="AR67" i="11"/>
  <c r="BT67" i="11"/>
  <c r="LL67" i="11"/>
  <c r="BF68" i="11"/>
  <c r="IT68" i="11"/>
  <c r="JV68" i="11"/>
  <c r="DX72" i="11"/>
  <c r="EZ72" i="11"/>
  <c r="JH74" i="11"/>
  <c r="JV75" i="11"/>
  <c r="KX75" i="11"/>
  <c r="P76" i="11"/>
  <c r="AR76" i="11"/>
  <c r="KJ76" i="11"/>
  <c r="GB79" i="11"/>
  <c r="CJ87" i="11"/>
  <c r="IZ87" i="11"/>
  <c r="BQ87" i="11"/>
  <c r="CA87" i="11"/>
  <c r="CR87" i="11"/>
  <c r="HV87" i="11"/>
  <c r="ID87" i="11"/>
  <c r="IN87" i="11"/>
  <c r="KG87" i="11"/>
  <c r="LN87" i="11"/>
  <c r="CH66" i="11"/>
  <c r="HD66" i="11"/>
  <c r="LZ67" i="11"/>
  <c r="CH68" i="11"/>
  <c r="P69" i="11"/>
  <c r="FN69" i="11"/>
  <c r="IF69" i="11"/>
  <c r="HR70" i="11"/>
  <c r="IF71" i="11"/>
  <c r="BF73" i="11"/>
  <c r="DJ73" i="11"/>
  <c r="HD73" i="11"/>
  <c r="BT74" i="11"/>
  <c r="CV74" i="11"/>
  <c r="LL74" i="11"/>
  <c r="DJ75" i="11"/>
  <c r="LL76" i="11"/>
  <c r="IT77" i="11"/>
  <c r="LC62" i="11"/>
  <c r="LK62" i="11"/>
  <c r="GX62" i="11"/>
  <c r="LO62" i="11"/>
  <c r="LW62" i="11"/>
  <c r="AI87" i="11"/>
  <c r="AQ87" i="11"/>
  <c r="AZ87" i="11"/>
  <c r="BJ87" i="11"/>
  <c r="BR87" i="11"/>
  <c r="GH87" i="11"/>
  <c r="GP65" i="11"/>
  <c r="HM87" i="11"/>
  <c r="HW87" i="11"/>
  <c r="IE87" i="11"/>
  <c r="IO87" i="11"/>
  <c r="IY87" i="11"/>
  <c r="KH87" i="11"/>
  <c r="KR87" i="11"/>
  <c r="EL66" i="11"/>
  <c r="EZ67" i="11"/>
  <c r="GB67" i="11"/>
  <c r="EL68" i="11"/>
  <c r="AR71" i="11"/>
  <c r="BT71" i="11"/>
  <c r="KJ71" i="11"/>
  <c r="AD72" i="11"/>
  <c r="IT72" i="11"/>
  <c r="JV72" i="11"/>
  <c r="DX76" i="11"/>
  <c r="EZ76" i="11"/>
  <c r="BF77" i="11"/>
  <c r="HD82" i="11"/>
  <c r="R99" i="11"/>
  <c r="AD90" i="11"/>
  <c r="AR90" i="11"/>
  <c r="AH99" i="11"/>
  <c r="AR91" i="11"/>
  <c r="BN99" i="11"/>
  <c r="GY62" i="11"/>
  <c r="LP62" i="11"/>
  <c r="LX62" i="11"/>
  <c r="R87" i="11"/>
  <c r="AD65" i="11"/>
  <c r="AJ87" i="11"/>
  <c r="AR65" i="11"/>
  <c r="FQ87" i="11"/>
  <c r="GB65" i="11"/>
  <c r="FY87" i="11"/>
  <c r="GI87" i="11"/>
  <c r="HF87" i="11"/>
  <c r="HR65" i="11"/>
  <c r="HN87" i="11"/>
  <c r="HN103" i="11" s="1"/>
  <c r="HN119" i="11" s="1"/>
  <c r="HN121" i="11" s="1"/>
  <c r="LP87" i="11"/>
  <c r="LX87" i="11"/>
  <c r="GP66" i="11"/>
  <c r="IF66" i="11"/>
  <c r="IT67" i="11"/>
  <c r="BT69" i="11"/>
  <c r="CV69" i="11"/>
  <c r="DX69" i="11"/>
  <c r="KJ69" i="11"/>
  <c r="LZ69" i="11"/>
  <c r="AD70" i="11"/>
  <c r="CH70" i="11"/>
  <c r="DJ70" i="11"/>
  <c r="JV70" i="11"/>
  <c r="KX70" i="11"/>
  <c r="HD70" i="11"/>
  <c r="LZ71" i="11"/>
  <c r="P73" i="11"/>
  <c r="FN73" i="11"/>
  <c r="IF73" i="11"/>
  <c r="JH73" i="11"/>
  <c r="EZ74" i="11"/>
  <c r="GB74" i="11"/>
  <c r="HR74" i="11"/>
  <c r="IF75" i="11"/>
  <c r="EL77" i="11"/>
  <c r="KX77" i="11"/>
  <c r="HD77" i="11"/>
  <c r="AR78" i="11"/>
  <c r="BT78" i="11"/>
  <c r="DJ84" i="11"/>
  <c r="K87" i="11"/>
  <c r="T87" i="11"/>
  <c r="AB87" i="11"/>
  <c r="AK87" i="11"/>
  <c r="AT87" i="11"/>
  <c r="BB87" i="11"/>
  <c r="BK87" i="11"/>
  <c r="BS87" i="11"/>
  <c r="CB87" i="11"/>
  <c r="CK87" i="11"/>
  <c r="CS87" i="11"/>
  <c r="DB87" i="11"/>
  <c r="DS87" i="11"/>
  <c r="EB87" i="11"/>
  <c r="EJ87" i="11"/>
  <c r="ES87" i="11"/>
  <c r="FB87" i="11"/>
  <c r="FS87" i="11"/>
  <c r="GA87" i="11"/>
  <c r="GJ87" i="11"/>
  <c r="HO87" i="11"/>
  <c r="HX87" i="11"/>
  <c r="IX87" i="11"/>
  <c r="IX103" i="11" s="1"/>
  <c r="JF87" i="11"/>
  <c r="JF103" i="11" s="1"/>
  <c r="JO87" i="11"/>
  <c r="KF87" i="11"/>
  <c r="KO87" i="11"/>
  <c r="KW87" i="11"/>
  <c r="GS87" i="11"/>
  <c r="HA87" i="11"/>
  <c r="LR87" i="11"/>
  <c r="LZ65" i="11"/>
  <c r="KJ78" i="11"/>
  <c r="P80" i="11"/>
  <c r="AR80" i="11"/>
  <c r="BT80" i="11"/>
  <c r="LL80" i="11"/>
  <c r="BF81" i="11"/>
  <c r="HR81" i="11"/>
  <c r="IT81" i="11"/>
  <c r="JV81" i="11"/>
  <c r="FN82" i="11"/>
  <c r="BF84" i="11"/>
  <c r="GP84" i="11"/>
  <c r="CV85" i="11"/>
  <c r="DX85" i="11"/>
  <c r="EZ85" i="11"/>
  <c r="JH85" i="11"/>
  <c r="AK99" i="11"/>
  <c r="BB99" i="11"/>
  <c r="JK99" i="11"/>
  <c r="JV90" i="11"/>
  <c r="JS99" i="11"/>
  <c r="LR99" i="11"/>
  <c r="JL99" i="11"/>
  <c r="IF92" i="11"/>
  <c r="KX94" i="11"/>
  <c r="JH95" i="11"/>
  <c r="LZ96" i="11"/>
  <c r="EL101" i="11"/>
  <c r="JH101" i="11"/>
  <c r="D87" i="11"/>
  <c r="L87" i="11"/>
  <c r="U87" i="11"/>
  <c r="AC87" i="11"/>
  <c r="AL87" i="11"/>
  <c r="AU87" i="11"/>
  <c r="BC87" i="11"/>
  <c r="BL87" i="11"/>
  <c r="CC87" i="11"/>
  <c r="CL87" i="11"/>
  <c r="CT87" i="11"/>
  <c r="DC87" i="11"/>
  <c r="DL87" i="11"/>
  <c r="DT87" i="11"/>
  <c r="EC87" i="11"/>
  <c r="EK87" i="11"/>
  <c r="ET87" i="11"/>
  <c r="FC87" i="11"/>
  <c r="FK87" i="11"/>
  <c r="GK87" i="11"/>
  <c r="HH87" i="11"/>
  <c r="HY87" i="11"/>
  <c r="IH87" i="11"/>
  <c r="IP87" i="11"/>
  <c r="JG87" i="11"/>
  <c r="JP87" i="11"/>
  <c r="JY87" i="11"/>
  <c r="KP87" i="11"/>
  <c r="LG87" i="11"/>
  <c r="HB87" i="11"/>
  <c r="LS87" i="11"/>
  <c r="CV78" i="11"/>
  <c r="DX78" i="11"/>
  <c r="AD79" i="11"/>
  <c r="HD79" i="11"/>
  <c r="LZ80" i="11"/>
  <c r="CH81" i="11"/>
  <c r="P82" i="11"/>
  <c r="HR83" i="11"/>
  <c r="IF84" i="11"/>
  <c r="AL99" i="11"/>
  <c r="DO99" i="11"/>
  <c r="JB99" i="11"/>
  <c r="JT99" i="11"/>
  <c r="GS99" i="11"/>
  <c r="KJ92" i="11"/>
  <c r="DJ93" i="11"/>
  <c r="LL93" i="11"/>
  <c r="LL95" i="11"/>
  <c r="GB101" i="11"/>
  <c r="IF101" i="11"/>
  <c r="E87" i="11"/>
  <c r="M87" i="11"/>
  <c r="V87" i="11"/>
  <c r="AM87" i="11"/>
  <c r="AV87" i="11"/>
  <c r="BD87" i="11"/>
  <c r="BM87" i="11"/>
  <c r="BV87" i="11"/>
  <c r="CD87" i="11"/>
  <c r="CM87" i="11"/>
  <c r="CU87" i="11"/>
  <c r="DD87" i="11"/>
  <c r="DM87" i="11"/>
  <c r="DU87" i="11"/>
  <c r="ED87" i="11"/>
  <c r="EU87" i="11"/>
  <c r="FD87" i="11"/>
  <c r="FL87" i="11"/>
  <c r="GD87" i="11"/>
  <c r="GD88" i="11" s="1"/>
  <c r="GE88" i="11" s="1"/>
  <c r="GF88" i="11" s="1"/>
  <c r="GL87" i="11"/>
  <c r="HI87" i="11"/>
  <c r="HZ87" i="11"/>
  <c r="II87" i="11"/>
  <c r="IQ87" i="11"/>
  <c r="JQ87" i="11"/>
  <c r="JZ87" i="11"/>
  <c r="KQ87" i="11"/>
  <c r="KZ87" i="11"/>
  <c r="LH87" i="11"/>
  <c r="HC87" i="11"/>
  <c r="LT87" i="11"/>
  <c r="EL79" i="11"/>
  <c r="EZ80" i="11"/>
  <c r="GB80" i="11"/>
  <c r="EL81" i="11"/>
  <c r="HD81" i="11"/>
  <c r="KJ82" i="11"/>
  <c r="AD83" i="11"/>
  <c r="AR84" i="11"/>
  <c r="BT84" i="11"/>
  <c r="IT85" i="11"/>
  <c r="JV85" i="11"/>
  <c r="JX87" i="11"/>
  <c r="CO99" i="11"/>
  <c r="IK99" i="11"/>
  <c r="DP99" i="11"/>
  <c r="IL99" i="11"/>
  <c r="JH91" i="11"/>
  <c r="LA99" i="11"/>
  <c r="KJ94" i="11"/>
  <c r="DB99" i="11"/>
  <c r="F87" i="11"/>
  <c r="N87" i="11"/>
  <c r="W87" i="11"/>
  <c r="AF87" i="11"/>
  <c r="AN87" i="11"/>
  <c r="AW87" i="11"/>
  <c r="BE87" i="11"/>
  <c r="BN87" i="11"/>
  <c r="BW87" i="11"/>
  <c r="CE87" i="11"/>
  <c r="CN87" i="11"/>
  <c r="DE87" i="11"/>
  <c r="DN87" i="11"/>
  <c r="DV87" i="11"/>
  <c r="EE87" i="11"/>
  <c r="EN87" i="11"/>
  <c r="EV87" i="11"/>
  <c r="FE87" i="11"/>
  <c r="FM87" i="11"/>
  <c r="FV87" i="11"/>
  <c r="GM87" i="11"/>
  <c r="HJ87" i="11"/>
  <c r="IJ87" i="11"/>
  <c r="IR87" i="11"/>
  <c r="JA87" i="11"/>
  <c r="JR87" i="11"/>
  <c r="KA87" i="11"/>
  <c r="KI87" i="11"/>
  <c r="LA87" i="11"/>
  <c r="LI87" i="11"/>
  <c r="GV87" i="11"/>
  <c r="LU87" i="11"/>
  <c r="GB78" i="11"/>
  <c r="IT78" i="11"/>
  <c r="GP79" i="11"/>
  <c r="IF79" i="11"/>
  <c r="GP81" i="11"/>
  <c r="BT82" i="11"/>
  <c r="DX82" i="11"/>
  <c r="LZ82" i="11"/>
  <c r="CH83" i="11"/>
  <c r="DJ83" i="11"/>
  <c r="JV83" i="11"/>
  <c r="KX83" i="11"/>
  <c r="HD83" i="11"/>
  <c r="LZ84" i="11"/>
  <c r="CH85" i="11"/>
  <c r="D99" i="11"/>
  <c r="L99" i="11"/>
  <c r="FC99" i="11"/>
  <c r="FN90" i="11"/>
  <c r="BF91" i="11"/>
  <c r="LL91" i="11"/>
  <c r="JH92" i="11"/>
  <c r="BT93" i="11"/>
  <c r="KJ95" i="11"/>
  <c r="EL96" i="11"/>
  <c r="BT97" i="11"/>
  <c r="G87" i="11"/>
  <c r="O87" i="11"/>
  <c r="X87" i="11"/>
  <c r="AG87" i="11"/>
  <c r="AO87" i="11"/>
  <c r="AX87" i="11"/>
  <c r="BF65" i="11"/>
  <c r="BO87" i="11"/>
  <c r="BX87" i="11"/>
  <c r="CF87" i="11"/>
  <c r="CO87" i="11"/>
  <c r="CX87" i="11"/>
  <c r="DF87" i="11"/>
  <c r="DO87" i="11"/>
  <c r="DW87" i="11"/>
  <c r="EF87" i="11"/>
  <c r="EO87" i="11"/>
  <c r="EW87" i="11"/>
  <c r="FF87" i="11"/>
  <c r="FN65" i="11"/>
  <c r="FW87" i="11"/>
  <c r="GN87" i="11"/>
  <c r="HK87" i="11"/>
  <c r="HT87" i="11"/>
  <c r="IK87" i="11"/>
  <c r="IS87" i="11"/>
  <c r="JB87" i="11"/>
  <c r="JS87" i="11"/>
  <c r="KB87" i="11"/>
  <c r="LB87" i="11"/>
  <c r="LJ87" i="11"/>
  <c r="GW87" i="11"/>
  <c r="LV87" i="11"/>
  <c r="BF80" i="11"/>
  <c r="KX80" i="11"/>
  <c r="AR81" i="11"/>
  <c r="JH81" i="11"/>
  <c r="GB84" i="11"/>
  <c r="FN85" i="11"/>
  <c r="HD85" i="11"/>
  <c r="CH90" i="11"/>
  <c r="LO99" i="11"/>
  <c r="KI99" i="11"/>
  <c r="AR94" i="11"/>
  <c r="CH94" i="11"/>
  <c r="LL94" i="11"/>
  <c r="H87" i="11"/>
  <c r="P65" i="11"/>
  <c r="Y87" i="11"/>
  <c r="AH87" i="11"/>
  <c r="AP87" i="11"/>
  <c r="AY87" i="11"/>
  <c r="BH87" i="11"/>
  <c r="BP87" i="11"/>
  <c r="BY87" i="11"/>
  <c r="CG87" i="11"/>
  <c r="CP87" i="11"/>
  <c r="CY87" i="11"/>
  <c r="DG87" i="11"/>
  <c r="DP87" i="11"/>
  <c r="DX65" i="11"/>
  <c r="EG87" i="11"/>
  <c r="EP87" i="11"/>
  <c r="EX87" i="11"/>
  <c r="FG87" i="11"/>
  <c r="FP87" i="11"/>
  <c r="FX87" i="11"/>
  <c r="GG87" i="11"/>
  <c r="GO87" i="11"/>
  <c r="HL87" i="11"/>
  <c r="HU87" i="11"/>
  <c r="IC87" i="11"/>
  <c r="IL87" i="11"/>
  <c r="IT65" i="11"/>
  <c r="JC87" i="11"/>
  <c r="JL87" i="11"/>
  <c r="JT87" i="11"/>
  <c r="KC87" i="11"/>
  <c r="KL87" i="11"/>
  <c r="KT87" i="11"/>
  <c r="LC87" i="11"/>
  <c r="LK87" i="11"/>
  <c r="GX87" i="11"/>
  <c r="LO87" i="11"/>
  <c r="LW87" i="11"/>
  <c r="DJ78" i="11"/>
  <c r="EL78" i="11"/>
  <c r="KX78" i="11"/>
  <c r="HD78" i="11"/>
  <c r="AR79" i="11"/>
  <c r="BT79" i="11"/>
  <c r="LL79" i="11"/>
  <c r="LZ79" i="11"/>
  <c r="DJ80" i="11"/>
  <c r="LL81" i="11"/>
  <c r="AD82" i="11"/>
  <c r="GB82" i="11"/>
  <c r="HR82" i="11"/>
  <c r="IT82" i="11"/>
  <c r="GP83" i="11"/>
  <c r="IF83" i="11"/>
  <c r="BI99" i="11"/>
  <c r="BT90" i="11"/>
  <c r="BQ99" i="11"/>
  <c r="CA99" i="11"/>
  <c r="CJ99" i="11"/>
  <c r="CV90" i="11"/>
  <c r="CR99" i="11"/>
  <c r="BT91" i="11"/>
  <c r="HR92" i="11"/>
  <c r="HR93" i="11"/>
  <c r="IT95" i="11"/>
  <c r="CV96" i="11"/>
  <c r="FS99" i="11"/>
  <c r="I99" i="11"/>
  <c r="AT99" i="11"/>
  <c r="BK99" i="11"/>
  <c r="BS99" i="11"/>
  <c r="DL99" i="11"/>
  <c r="DX90" i="11"/>
  <c r="EN99" i="11"/>
  <c r="EV99" i="11"/>
  <c r="FM99" i="11"/>
  <c r="GM99" i="11"/>
  <c r="HT99" i="11"/>
  <c r="IB99" i="11"/>
  <c r="IS99" i="11"/>
  <c r="JC99" i="11"/>
  <c r="JM99" i="11"/>
  <c r="JU99" i="11"/>
  <c r="KD99" i="11"/>
  <c r="KM99" i="11"/>
  <c r="KU99" i="11"/>
  <c r="IF91" i="11"/>
  <c r="KX91" i="11"/>
  <c r="CH92" i="11"/>
  <c r="DN99" i="11"/>
  <c r="EZ92" i="11"/>
  <c r="P93" i="11"/>
  <c r="P94" i="11"/>
  <c r="DJ95" i="11"/>
  <c r="GB95" i="11"/>
  <c r="AR96" i="11"/>
  <c r="JV96" i="11"/>
  <c r="AR97" i="11"/>
  <c r="FN97" i="11"/>
  <c r="JV97" i="11"/>
  <c r="J99" i="11"/>
  <c r="T99" i="11"/>
  <c r="AU99" i="11"/>
  <c r="BC99" i="11"/>
  <c r="CL99" i="11"/>
  <c r="CT99" i="11"/>
  <c r="EO99" i="11"/>
  <c r="EW99" i="11"/>
  <c r="FW99" i="11"/>
  <c r="GN99" i="11"/>
  <c r="IC99" i="11"/>
  <c r="IV99" i="11"/>
  <c r="JH90" i="11"/>
  <c r="JD99" i="11"/>
  <c r="JN99" i="11"/>
  <c r="KE99" i="11"/>
  <c r="KN99" i="11"/>
  <c r="KV99" i="11"/>
  <c r="LE99" i="11"/>
  <c r="GR99" i="11"/>
  <c r="HD90" i="11"/>
  <c r="GZ99" i="11"/>
  <c r="HD91" i="11"/>
  <c r="GB92" i="11"/>
  <c r="AR93" i="11"/>
  <c r="EL94" i="11"/>
  <c r="HR94" i="11"/>
  <c r="HR95" i="11"/>
  <c r="BT96" i="11"/>
  <c r="GP96" i="11"/>
  <c r="KX96" i="11"/>
  <c r="GP97" i="11"/>
  <c r="BF101" i="11"/>
  <c r="BT101" i="11"/>
  <c r="K99" i="11"/>
  <c r="U99" i="11"/>
  <c r="AC99" i="11"/>
  <c r="DV99" i="11"/>
  <c r="EX99" i="11"/>
  <c r="GO99" i="11"/>
  <c r="HL99" i="11"/>
  <c r="HV99" i="11"/>
  <c r="ID99" i="11"/>
  <c r="IM99" i="11"/>
  <c r="IW99" i="11"/>
  <c r="JE99" i="11"/>
  <c r="JX99" i="11"/>
  <c r="KO99" i="11"/>
  <c r="LF99" i="11"/>
  <c r="HA99" i="11"/>
  <c r="LS99" i="11"/>
  <c r="AW99" i="11"/>
  <c r="IT93" i="11"/>
  <c r="IT94" i="11"/>
  <c r="CH101" i="11"/>
  <c r="P90" i="11"/>
  <c r="V99" i="11"/>
  <c r="BE99" i="11"/>
  <c r="BW99" i="11"/>
  <c r="CE99" i="11"/>
  <c r="CX99" i="11"/>
  <c r="DF99" i="11"/>
  <c r="DW99" i="11"/>
  <c r="EG99" i="11"/>
  <c r="FQ99" i="11"/>
  <c r="FY99" i="11"/>
  <c r="GH99" i="11"/>
  <c r="GP90" i="11"/>
  <c r="HM99" i="11"/>
  <c r="IN99" i="11"/>
  <c r="KP99" i="11"/>
  <c r="KX90" i="11"/>
  <c r="LG99" i="11"/>
  <c r="GT99" i="11"/>
  <c r="HB99" i="11"/>
  <c r="DJ91" i="11"/>
  <c r="FP99" i="11"/>
  <c r="GB91" i="11"/>
  <c r="AR92" i="11"/>
  <c r="JV93" i="11"/>
  <c r="BT95" i="11"/>
  <c r="AD101" i="11"/>
  <c r="R117" i="11"/>
  <c r="AD111" i="11"/>
  <c r="AT117" i="11"/>
  <c r="BF111" i="11"/>
  <c r="BT111" i="11"/>
  <c r="HR112" i="11"/>
  <c r="E99" i="11"/>
  <c r="BF90" i="11"/>
  <c r="BX99" i="11"/>
  <c r="CF99" i="11"/>
  <c r="DG99" i="11"/>
  <c r="DZ99" i="11"/>
  <c r="EL90" i="11"/>
  <c r="EZ90" i="11"/>
  <c r="HF99" i="11"/>
  <c r="HR90" i="11"/>
  <c r="IF90" i="11"/>
  <c r="IO99" i="11"/>
  <c r="CY99" i="11"/>
  <c r="HR91" i="11"/>
  <c r="BT92" i="11"/>
  <c r="AD94" i="11"/>
  <c r="CV94" i="11"/>
  <c r="CV95" i="11"/>
  <c r="EZ96" i="11"/>
  <c r="BF97" i="11"/>
  <c r="EZ97" i="11"/>
  <c r="KJ97" i="11"/>
  <c r="LL97" i="11"/>
  <c r="KJ101" i="11"/>
  <c r="KX101" i="11"/>
  <c r="AP99" i="11"/>
  <c r="BH99" i="11"/>
  <c r="BP99" i="11"/>
  <c r="GA99" i="11"/>
  <c r="HG99" i="11"/>
  <c r="HO99" i="11"/>
  <c r="IH99" i="11"/>
  <c r="IT90" i="11"/>
  <c r="IP99" i="11"/>
  <c r="KA99" i="11"/>
  <c r="KR99" i="11"/>
  <c r="LI99" i="11"/>
  <c r="LN99" i="11"/>
  <c r="LV99" i="11"/>
  <c r="LZ91" i="11"/>
  <c r="GP92" i="11"/>
  <c r="JV92" i="11"/>
  <c r="BF93" i="11"/>
  <c r="DX93" i="11"/>
  <c r="DX94" i="11"/>
  <c r="IF95" i="11"/>
  <c r="KX95" i="11"/>
  <c r="CH96" i="11"/>
  <c r="GB96" i="11"/>
  <c r="LL96" i="11"/>
  <c r="CH97" i="11"/>
  <c r="LZ97" i="11"/>
  <c r="LL101" i="11"/>
  <c r="AR108" i="11"/>
  <c r="AR112" i="11"/>
  <c r="EZ113" i="11"/>
  <c r="AM99" i="11"/>
  <c r="AV99" i="11"/>
  <c r="BD99" i="11"/>
  <c r="BM99" i="11"/>
  <c r="BV99" i="11"/>
  <c r="CD99" i="11"/>
  <c r="CM99" i="11"/>
  <c r="CU99" i="11"/>
  <c r="DD99" i="11"/>
  <c r="DM99" i="11"/>
  <c r="DU99" i="11"/>
  <c r="ED99" i="11"/>
  <c r="EU99" i="11"/>
  <c r="FD99" i="11"/>
  <c r="FL99" i="11"/>
  <c r="FU99" i="11"/>
  <c r="GD99" i="11"/>
  <c r="GL99" i="11"/>
  <c r="HI99" i="11"/>
  <c r="HQ99" i="11"/>
  <c r="HZ99" i="11"/>
  <c r="II99" i="11"/>
  <c r="IQ99" i="11"/>
  <c r="IZ99" i="11"/>
  <c r="JQ99" i="11"/>
  <c r="JZ99" i="11"/>
  <c r="KH99" i="11"/>
  <c r="KQ99" i="11"/>
  <c r="KZ99" i="11"/>
  <c r="LH99" i="11"/>
  <c r="GU99" i="11"/>
  <c r="HC99" i="11"/>
  <c r="LT99" i="11"/>
  <c r="DX101" i="11"/>
  <c r="EZ101" i="11"/>
  <c r="BT108" i="11"/>
  <c r="JH111" i="11"/>
  <c r="IV117" i="11"/>
  <c r="JD117" i="11"/>
  <c r="JX117" i="11"/>
  <c r="KJ111" i="11"/>
  <c r="KX111" i="11"/>
  <c r="GB113" i="11"/>
  <c r="DX114" i="11"/>
  <c r="KX97" i="11"/>
  <c r="IT108" i="11"/>
  <c r="HL117" i="11"/>
  <c r="HV117" i="11"/>
  <c r="ID117" i="11"/>
  <c r="JH113" i="11"/>
  <c r="EZ114" i="11"/>
  <c r="AD115" i="11"/>
  <c r="FN101" i="11"/>
  <c r="EV117" i="11"/>
  <c r="FF117" i="11"/>
  <c r="FP117" i="11"/>
  <c r="GB111" i="11"/>
  <c r="GH117" i="11"/>
  <c r="GP111" i="11"/>
  <c r="HM117" i="11"/>
  <c r="IF112" i="11"/>
  <c r="H99" i="11"/>
  <c r="CV101" i="11"/>
  <c r="DJ101" i="11"/>
  <c r="GP101" i="11"/>
  <c r="HD101" i="11"/>
  <c r="LZ101" i="11"/>
  <c r="HR108" i="11"/>
  <c r="KX108" i="11"/>
  <c r="DU117" i="11"/>
  <c r="EE117" i="11"/>
  <c r="IF111" i="11"/>
  <c r="BF112" i="11"/>
  <c r="GF117" i="11"/>
  <c r="P101" i="11"/>
  <c r="AR101" i="11"/>
  <c r="IT101" i="11"/>
  <c r="JV101" i="11"/>
  <c r="EP117" i="11"/>
  <c r="EZ111" i="11"/>
  <c r="EN117" i="11"/>
  <c r="EZ112" i="11"/>
  <c r="GP113" i="11"/>
  <c r="GD117" i="11"/>
  <c r="GL117" i="11"/>
  <c r="IF113" i="11"/>
  <c r="HD123" i="11"/>
  <c r="GP108" i="11"/>
  <c r="IF108" i="11"/>
  <c r="DX111" i="11"/>
  <c r="GJ117" i="11"/>
  <c r="GW117" i="11"/>
  <c r="DH117" i="11"/>
  <c r="DZ117" i="11"/>
  <c r="EL111" i="11"/>
  <c r="FB117" i="11"/>
  <c r="FN111" i="11"/>
  <c r="FJ117" i="11"/>
  <c r="GX117" i="11"/>
  <c r="LP117" i="11"/>
  <c r="LX117" i="11"/>
  <c r="DJ112" i="11"/>
  <c r="EL112" i="11"/>
  <c r="LJ117" i="11"/>
  <c r="LZ112" i="11"/>
  <c r="CH113" i="11"/>
  <c r="DJ113" i="11"/>
  <c r="LL113" i="11"/>
  <c r="LZ113" i="11"/>
  <c r="BF114" i="11"/>
  <c r="CH114" i="11"/>
  <c r="HR114" i="11"/>
  <c r="IT114" i="11"/>
  <c r="LN117" i="11"/>
  <c r="CV108" i="11"/>
  <c r="EZ108" i="11"/>
  <c r="HD108" i="11"/>
  <c r="CH111" i="11"/>
  <c r="ES117" i="11"/>
  <c r="FU117" i="11"/>
  <c r="LL111" i="11"/>
  <c r="GY117" i="11"/>
  <c r="V117" i="11"/>
  <c r="AD113" i="11"/>
  <c r="AM117" i="11"/>
  <c r="HD114" i="11"/>
  <c r="P115" i="11"/>
  <c r="EH103" i="11"/>
  <c r="AH117" i="11"/>
  <c r="AR111" i="11"/>
  <c r="AP117" i="11"/>
  <c r="DB117" i="11"/>
  <c r="DJ111" i="11"/>
  <c r="DS117" i="11"/>
  <c r="EB117" i="11"/>
  <c r="EJ117" i="11"/>
  <c r="ET117" i="11"/>
  <c r="JL117" i="11"/>
  <c r="JV111" i="11"/>
  <c r="LZ111" i="11"/>
  <c r="P112" i="11"/>
  <c r="BT112" i="11"/>
  <c r="IT112" i="11"/>
  <c r="KX112" i="11"/>
  <c r="AR113" i="11"/>
  <c r="HR113" i="11"/>
  <c r="JV113" i="11"/>
  <c r="P114" i="11"/>
  <c r="GB114" i="11"/>
  <c r="GB115" i="11"/>
  <c r="CH127" i="11"/>
  <c r="KX127" i="11"/>
  <c r="CH108" i="11"/>
  <c r="DJ108" i="11"/>
  <c r="LL108" i="11"/>
  <c r="LZ108" i="11"/>
  <c r="H117" i="11"/>
  <c r="P111" i="11"/>
  <c r="Y117" i="11"/>
  <c r="BK117" i="11"/>
  <c r="BS117" i="11"/>
  <c r="CB117" i="11"/>
  <c r="CK117" i="11"/>
  <c r="CS117" i="11"/>
  <c r="DC117" i="11"/>
  <c r="DL117" i="11"/>
  <c r="DT117" i="11"/>
  <c r="EC117" i="11"/>
  <c r="EK117" i="11"/>
  <c r="FW117" i="11"/>
  <c r="IC117" i="11"/>
  <c r="IL117" i="11"/>
  <c r="IT111" i="11"/>
  <c r="JC117" i="11"/>
  <c r="JM117" i="11"/>
  <c r="LS117" i="11"/>
  <c r="KX114" i="11"/>
  <c r="BA117" i="11"/>
  <c r="BJ117" i="11"/>
  <c r="BR117" i="11"/>
  <c r="CA117" i="11"/>
  <c r="CJ117" i="11"/>
  <c r="CR117" i="11"/>
  <c r="DA117" i="11"/>
  <c r="DI117" i="11"/>
  <c r="DR117" i="11"/>
  <c r="EA117" i="11"/>
  <c r="EI117" i="11"/>
  <c r="ER117" i="11"/>
  <c r="FI117" i="11"/>
  <c r="FR117" i="11"/>
  <c r="FZ117" i="11"/>
  <c r="GI117" i="11"/>
  <c r="HF117" i="11"/>
  <c r="HN117" i="11"/>
  <c r="HW117" i="11"/>
  <c r="IE117" i="11"/>
  <c r="IN117" i="11"/>
  <c r="IW117" i="11"/>
  <c r="JE117" i="11"/>
  <c r="JN117" i="11"/>
  <c r="KE117" i="11"/>
  <c r="KN117" i="11"/>
  <c r="KV117" i="11"/>
  <c r="LE117" i="11"/>
  <c r="GR117" i="11"/>
  <c r="GZ117" i="11"/>
  <c r="LQ117" i="11"/>
  <c r="LY117" i="11"/>
  <c r="HR131" i="11"/>
  <c r="CV123" i="11"/>
  <c r="EL127" i="11"/>
  <c r="BV117" i="11"/>
  <c r="CD117" i="11"/>
  <c r="CM117" i="11"/>
  <c r="CU117" i="11"/>
  <c r="EU117" i="11"/>
  <c r="FD117" i="11"/>
  <c r="FL117" i="11"/>
  <c r="HQ117" i="11"/>
  <c r="HZ117" i="11"/>
  <c r="II117" i="11"/>
  <c r="IQ117" i="11"/>
  <c r="KH117" i="11"/>
  <c r="KQ117" i="11"/>
  <c r="KZ117" i="11"/>
  <c r="LH117" i="11"/>
  <c r="BT115" i="11"/>
  <c r="CV115" i="11"/>
  <c r="FN115" i="11"/>
  <c r="GP115" i="11"/>
  <c r="KX115" i="11"/>
  <c r="HD115" i="11"/>
  <c r="AR123" i="11"/>
  <c r="GP123" i="11"/>
  <c r="JH123" i="11"/>
  <c r="F117" i="11"/>
  <c r="N117" i="11"/>
  <c r="W117" i="11"/>
  <c r="AF117" i="11"/>
  <c r="AN117" i="11"/>
  <c r="AW117" i="11"/>
  <c r="BE117" i="11"/>
  <c r="CV111" i="11"/>
  <c r="DE117" i="11"/>
  <c r="DN117" i="11"/>
  <c r="DV117" i="11"/>
  <c r="FM117" i="11"/>
  <c r="FV117" i="11"/>
  <c r="GE117" i="11"/>
  <c r="GM117" i="11"/>
  <c r="HR111" i="11"/>
  <c r="IR117" i="11"/>
  <c r="JA117" i="11"/>
  <c r="JJ117" i="11"/>
  <c r="JR117" i="11"/>
  <c r="LI117" i="11"/>
  <c r="GV117" i="11"/>
  <c r="HD111" i="11"/>
  <c r="LU117" i="11"/>
  <c r="HD127" i="11"/>
  <c r="BO117" i="11"/>
  <c r="BX117" i="11"/>
  <c r="CF117" i="11"/>
  <c r="DW117" i="11"/>
  <c r="EF117" i="11"/>
  <c r="EO117" i="11"/>
  <c r="EW117" i="11"/>
  <c r="GN117" i="11"/>
  <c r="HK117" i="11"/>
  <c r="HT117" i="11"/>
  <c r="IB117" i="11"/>
  <c r="JS117" i="11"/>
  <c r="KB117" i="11"/>
  <c r="KS117" i="11"/>
  <c r="LV117" i="11"/>
  <c r="EZ123" i="11"/>
  <c r="HR123" i="11"/>
  <c r="EL123" i="11"/>
  <c r="FN127" i="11"/>
  <c r="GB127" i="11"/>
  <c r="BT123" i="11"/>
  <c r="P127" i="11"/>
  <c r="AD127" i="11"/>
  <c r="GP127" i="11"/>
  <c r="LL131" i="11"/>
  <c r="AD123" i="11"/>
  <c r="KX123" i="11"/>
  <c r="CV127" i="11"/>
  <c r="DX127" i="11"/>
  <c r="LL127" i="11"/>
  <c r="KJ131" i="11"/>
  <c r="HR127" i="11"/>
  <c r="IT127" i="11"/>
  <c r="JH127" i="11"/>
  <c r="GB123" i="11"/>
  <c r="BF127" i="11"/>
  <c r="BT127" i="11"/>
  <c r="FN131" i="11"/>
  <c r="AD131" i="11"/>
  <c r="DX131" i="11"/>
  <c r="EZ131" i="11"/>
  <c r="IF132" i="11"/>
  <c r="FN132" i="11"/>
  <c r="BT132" i="11"/>
  <c r="DX132" i="11"/>
  <c r="LZ132" i="11"/>
  <c r="IT131" i="11"/>
  <c r="LZ131" i="11"/>
  <c r="KJ132" i="11"/>
  <c r="AR127" i="11"/>
  <c r="EZ127" i="11"/>
  <c r="JV127" i="11"/>
  <c r="P131" i="11"/>
  <c r="EL131" i="11"/>
  <c r="DJ127" i="11"/>
  <c r="IF127" i="11"/>
  <c r="LZ127" i="11"/>
  <c r="AD132" i="11"/>
  <c r="CH132" i="11"/>
  <c r="DJ132" i="11"/>
  <c r="HR132" i="11"/>
  <c r="CV132" i="11"/>
  <c r="BF1" i="11" l="1"/>
  <c r="GD100" i="11"/>
  <c r="GE100" i="11" s="1"/>
  <c r="GD51" i="11"/>
  <c r="GE51" i="11" s="1"/>
  <c r="GF51" i="11" s="1"/>
  <c r="ET103" i="11"/>
  <c r="ET119" i="11" s="1"/>
  <c r="ET121" i="11" s="1"/>
  <c r="HX103" i="11"/>
  <c r="HX119" i="11" s="1"/>
  <c r="HX121" i="11" s="1"/>
  <c r="IY103" i="11"/>
  <c r="IY119" i="11" s="1"/>
  <c r="IY121" i="11" s="1"/>
  <c r="FZ103" i="11"/>
  <c r="FZ119" i="11" s="1"/>
  <c r="FZ121" i="11" s="1"/>
  <c r="CR103" i="11"/>
  <c r="CR105" i="11" s="1"/>
  <c r="CR125" i="11" s="1"/>
  <c r="CR138" i="11" s="1"/>
  <c r="X103" i="11"/>
  <c r="X105" i="11" s="1"/>
  <c r="X125" i="11" s="1"/>
  <c r="X129" i="11" s="1"/>
  <c r="KL103" i="11"/>
  <c r="KL119" i="11" s="1"/>
  <c r="KL121" i="11" s="1"/>
  <c r="JA103" i="11"/>
  <c r="JA119" i="11" s="1"/>
  <c r="JA121" i="11" s="1"/>
  <c r="EC103" i="11"/>
  <c r="EC119" i="11" s="1"/>
  <c r="EC121" i="11" s="1"/>
  <c r="II103" i="11"/>
  <c r="II119" i="11" s="1"/>
  <c r="II121" i="11" s="1"/>
  <c r="LR103" i="11"/>
  <c r="LR119" i="11" s="1"/>
  <c r="AX103" i="11"/>
  <c r="AX119" i="11" s="1"/>
  <c r="AX121" i="11" s="1"/>
  <c r="AA103" i="11"/>
  <c r="AA119" i="11" s="1"/>
  <c r="AA121" i="11" s="1"/>
  <c r="HV103" i="11"/>
  <c r="HV119" i="11" s="1"/>
  <c r="HV121" i="11" s="1"/>
  <c r="JO103" i="11"/>
  <c r="JO105" i="11" s="1"/>
  <c r="JO125" i="11" s="1"/>
  <c r="JO138" i="11" s="1"/>
  <c r="CB103" i="11"/>
  <c r="CB119" i="11" s="1"/>
  <c r="CB121" i="11" s="1"/>
  <c r="EA103" i="11"/>
  <c r="EA119" i="11" s="1"/>
  <c r="EA121" i="11" s="1"/>
  <c r="IF17" i="11"/>
  <c r="AU103" i="11"/>
  <c r="KB103" i="11"/>
  <c r="KB119" i="11" s="1"/>
  <c r="KB121" i="11" s="1"/>
  <c r="GV103" i="11"/>
  <c r="GV119" i="11" s="1"/>
  <c r="GV121" i="11" s="1"/>
  <c r="IE103" i="11"/>
  <c r="IE119" i="11" s="1"/>
  <c r="IE121" i="11" s="1"/>
  <c r="KN103" i="11"/>
  <c r="KN119" i="11" s="1"/>
  <c r="KN121" i="11" s="1"/>
  <c r="AN103" i="11"/>
  <c r="AN119" i="11" s="1"/>
  <c r="AN121" i="11" s="1"/>
  <c r="HG103" i="11"/>
  <c r="HG105" i="11" s="1"/>
  <c r="HG125" i="11" s="1"/>
  <c r="CC103" i="11"/>
  <c r="CC105" i="11" s="1"/>
  <c r="CC125" i="11" s="1"/>
  <c r="CC129" i="11" s="1"/>
  <c r="GI103" i="11"/>
  <c r="GI119" i="11" s="1"/>
  <c r="GI121" i="11" s="1"/>
  <c r="LX103" i="11"/>
  <c r="LX119" i="11" s="1"/>
  <c r="CG103" i="11"/>
  <c r="CG105" i="11" s="1"/>
  <c r="CG125" i="11" s="1"/>
  <c r="CG139" i="11" s="1"/>
  <c r="GJ103" i="11"/>
  <c r="GJ119" i="11" s="1"/>
  <c r="GJ121" i="11" s="1"/>
  <c r="BO103" i="11"/>
  <c r="BO119" i="11" s="1"/>
  <c r="BO121" i="11" s="1"/>
  <c r="LY105" i="11"/>
  <c r="LY125" i="11" s="1"/>
  <c r="LY139" i="11" s="1"/>
  <c r="LY119" i="11"/>
  <c r="LW103" i="11"/>
  <c r="LW119" i="11" s="1"/>
  <c r="LQ105" i="11"/>
  <c r="LQ125" i="11" s="1"/>
  <c r="LQ138" i="11" s="1"/>
  <c r="LQ119" i="11"/>
  <c r="JF105" i="11"/>
  <c r="JF125" i="11" s="1"/>
  <c r="JF139" i="11" s="1"/>
  <c r="JF119" i="11"/>
  <c r="JF121" i="11" s="1"/>
  <c r="IX105" i="11"/>
  <c r="IX125" i="11" s="1"/>
  <c r="IX138" i="11" s="1"/>
  <c r="IX119" i="11"/>
  <c r="IX121" i="11" s="1"/>
  <c r="O103" i="11"/>
  <c r="O119" i="11" s="1"/>
  <c r="Z103" i="11"/>
  <c r="Z105" i="11" s="1"/>
  <c r="Z125" i="11" s="1"/>
  <c r="FR105" i="11"/>
  <c r="FR125" i="11" s="1"/>
  <c r="FR129" i="11" s="1"/>
  <c r="FR119" i="11"/>
  <c r="FR121" i="11" s="1"/>
  <c r="EH105" i="11"/>
  <c r="EH125" i="11" s="1"/>
  <c r="EH138" i="11" s="1"/>
  <c r="EH119" i="11"/>
  <c r="EH121" i="11" s="1"/>
  <c r="GF103" i="11"/>
  <c r="DI103" i="11"/>
  <c r="DI119" i="11" s="1"/>
  <c r="DI121" i="11" s="1"/>
  <c r="KX34" i="11"/>
  <c r="CH17" i="11"/>
  <c r="LJ103" i="11"/>
  <c r="JE103" i="11"/>
  <c r="HA103" i="11"/>
  <c r="HA119" i="11" s="1"/>
  <c r="HA121" i="11" s="1"/>
  <c r="IC103" i="11"/>
  <c r="IC119" i="11" s="1"/>
  <c r="IC121" i="11" s="1"/>
  <c r="BN103" i="11"/>
  <c r="BN105" i="11" s="1"/>
  <c r="BN125" i="11" s="1"/>
  <c r="HB103" i="11"/>
  <c r="DT103" i="11"/>
  <c r="DT119" i="11" s="1"/>
  <c r="DT121" i="11" s="1"/>
  <c r="KE103" i="11"/>
  <c r="EI103" i="11"/>
  <c r="LI103" i="11"/>
  <c r="LI119" i="11" s="1"/>
  <c r="LI121" i="11" s="1"/>
  <c r="GA103" i="11"/>
  <c r="GZ103" i="11"/>
  <c r="GZ119" i="11" s="1"/>
  <c r="GZ121" i="11" s="1"/>
  <c r="LG103" i="11"/>
  <c r="LG119" i="11" s="1"/>
  <c r="LG121" i="11" s="1"/>
  <c r="DH103" i="11"/>
  <c r="JY103" i="11"/>
  <c r="HP103" i="11"/>
  <c r="AD17" i="11"/>
  <c r="S105" i="11"/>
  <c r="S125" i="11" s="1"/>
  <c r="S138" i="11" s="1"/>
  <c r="S119" i="11"/>
  <c r="S121" i="11" s="1"/>
  <c r="GM103" i="11"/>
  <c r="GM119" i="11" s="1"/>
  <c r="GM121" i="11" s="1"/>
  <c r="CH34" i="11"/>
  <c r="LK103" i="11"/>
  <c r="LK119" i="11" s="1"/>
  <c r="LK121" i="11" s="1"/>
  <c r="BA105" i="11"/>
  <c r="BA125" i="11" s="1"/>
  <c r="BA129" i="11" s="1"/>
  <c r="HW103" i="11"/>
  <c r="KV103" i="11"/>
  <c r="DN103" i="11"/>
  <c r="JM103" i="11"/>
  <c r="JM119" i="11" s="1"/>
  <c r="JM121" i="11" s="1"/>
  <c r="FH103" i="11"/>
  <c r="LL34" i="11"/>
  <c r="GU103" i="11"/>
  <c r="GU119" i="11" s="1"/>
  <c r="GU121" i="11" s="1"/>
  <c r="JC103" i="11"/>
  <c r="DQ103" i="11"/>
  <c r="HN105" i="11"/>
  <c r="HN125" i="11" s="1"/>
  <c r="HN139" i="11" s="1"/>
  <c r="AJ103" i="11"/>
  <c r="BB103" i="11"/>
  <c r="BB119" i="11" s="1"/>
  <c r="BB121" i="11" s="1"/>
  <c r="DR103" i="11"/>
  <c r="BQ103" i="11"/>
  <c r="BQ119" i="11" s="1"/>
  <c r="BQ121" i="11" s="1"/>
  <c r="GW103" i="11"/>
  <c r="N103" i="11"/>
  <c r="AL103" i="11"/>
  <c r="EK103" i="11"/>
  <c r="KC103" i="11"/>
  <c r="KC119" i="11" s="1"/>
  <c r="KC121" i="11" s="1"/>
  <c r="AY103" i="11"/>
  <c r="AY119" i="11" s="1"/>
  <c r="AY121" i="11" s="1"/>
  <c r="HJ103" i="11"/>
  <c r="DU103" i="11"/>
  <c r="BD103" i="11"/>
  <c r="BD119" i="11" s="1"/>
  <c r="BD121" i="11" s="1"/>
  <c r="CT103" i="11"/>
  <c r="CZ103" i="11"/>
  <c r="EY103" i="11"/>
  <c r="KG103" i="11"/>
  <c r="BL103" i="11"/>
  <c r="BI103" i="11"/>
  <c r="BI119" i="11" s="1"/>
  <c r="BI121" i="11" s="1"/>
  <c r="CD103" i="11"/>
  <c r="EE103" i="11"/>
  <c r="EE119" i="11" s="1"/>
  <c r="EE121" i="11" s="1"/>
  <c r="EU103" i="11"/>
  <c r="KS103" i="11"/>
  <c r="GP17" i="11"/>
  <c r="CV17" i="11"/>
  <c r="EB103" i="11"/>
  <c r="EL17" i="11"/>
  <c r="HQ103" i="11"/>
  <c r="AK103" i="11"/>
  <c r="IT17" i="11"/>
  <c r="BE103" i="11"/>
  <c r="BE119" i="11" s="1"/>
  <c r="BE121" i="11" s="1"/>
  <c r="DW103" i="11"/>
  <c r="DO103" i="11"/>
  <c r="DA103" i="11"/>
  <c r="DA119" i="11" s="1"/>
  <c r="DA121" i="11" s="1"/>
  <c r="KU103" i="11"/>
  <c r="JK103" i="11"/>
  <c r="JG103" i="11"/>
  <c r="DM103" i="11"/>
  <c r="DD103" i="11"/>
  <c r="AM103" i="11"/>
  <c r="IO103" i="11"/>
  <c r="EX103" i="11"/>
  <c r="EW103" i="11"/>
  <c r="IJ103" i="11"/>
  <c r="J103" i="11"/>
  <c r="J119" i="11" s="1"/>
  <c r="JN103" i="11"/>
  <c r="EO103" i="11"/>
  <c r="AV103" i="11"/>
  <c r="AV119" i="11" s="1"/>
  <c r="AV121" i="11" s="1"/>
  <c r="CE103" i="11"/>
  <c r="CE119" i="11" s="1"/>
  <c r="CE121" i="11" s="1"/>
  <c r="HI103" i="11"/>
  <c r="GL103" i="11"/>
  <c r="LH103" i="11"/>
  <c r="HF103" i="11"/>
  <c r="BW103" i="11"/>
  <c r="IM103" i="11"/>
  <c r="K103" i="11"/>
  <c r="GR103" i="11"/>
  <c r="GR119" i="11" s="1"/>
  <c r="GR121" i="11" s="1"/>
  <c r="KF103" i="11"/>
  <c r="M103" i="11"/>
  <c r="FK103" i="11"/>
  <c r="DJ17" i="11"/>
  <c r="CS103" i="11"/>
  <c r="BP103" i="11"/>
  <c r="BP119" i="11" s="1"/>
  <c r="BP121" i="11" s="1"/>
  <c r="LS103" i="11"/>
  <c r="ID103" i="11"/>
  <c r="ID119" i="11" s="1"/>
  <c r="ID121" i="11" s="1"/>
  <c r="GG103" i="11"/>
  <c r="GG119" i="11" s="1"/>
  <c r="GG121" i="11" s="1"/>
  <c r="FL103" i="11"/>
  <c r="CM103" i="11"/>
  <c r="FQ103" i="11"/>
  <c r="V103" i="11"/>
  <c r="FF103" i="11"/>
  <c r="DS103" i="11"/>
  <c r="BZ103" i="11"/>
  <c r="HR28" i="11"/>
  <c r="BC103" i="11"/>
  <c r="BC119" i="11" s="1"/>
  <c r="BC121" i="11" s="1"/>
  <c r="GK103" i="11"/>
  <c r="DC103" i="11"/>
  <c r="GY103" i="11"/>
  <c r="BR103" i="11"/>
  <c r="BV103" i="11"/>
  <c r="DG103" i="11"/>
  <c r="KO103" i="11"/>
  <c r="LE103" i="11"/>
  <c r="FG103" i="11"/>
  <c r="CP103" i="11"/>
  <c r="CP119" i="11" s="1"/>
  <c r="CP121" i="11" s="1"/>
  <c r="W103" i="11"/>
  <c r="IT62" i="11"/>
  <c r="DX50" i="11"/>
  <c r="AO103" i="11"/>
  <c r="KQ103" i="11"/>
  <c r="CF103" i="11"/>
  <c r="CF119" i="11" s="1"/>
  <c r="CF121" i="11" s="1"/>
  <c r="DF103" i="11"/>
  <c r="JR103" i="11"/>
  <c r="JR119" i="11" s="1"/>
  <c r="JR121" i="11" s="1"/>
  <c r="FI105" i="11"/>
  <c r="FI125" i="11" s="1"/>
  <c r="KH103" i="11"/>
  <c r="LV103" i="11"/>
  <c r="BK103" i="11"/>
  <c r="HK103" i="11"/>
  <c r="L103" i="11"/>
  <c r="FJ105" i="11"/>
  <c r="FJ125" i="11" s="1"/>
  <c r="EZ17" i="11"/>
  <c r="LA103" i="11"/>
  <c r="FV103" i="11"/>
  <c r="FT103" i="11"/>
  <c r="D103" i="11"/>
  <c r="HU103" i="11"/>
  <c r="P117" i="11"/>
  <c r="IN103" i="11"/>
  <c r="DX34" i="11"/>
  <c r="AT103" i="11"/>
  <c r="AT119" i="11" s="1"/>
  <c r="AT121" i="11" s="1"/>
  <c r="FY103" i="11"/>
  <c r="LP103" i="11"/>
  <c r="GH103" i="11"/>
  <c r="EZ62" i="11"/>
  <c r="P28" i="11"/>
  <c r="KJ17" i="11"/>
  <c r="JB103" i="11"/>
  <c r="AC103" i="11"/>
  <c r="KW103" i="11"/>
  <c r="CL103" i="11"/>
  <c r="LD103" i="11"/>
  <c r="BT50" i="11"/>
  <c r="DB103" i="11"/>
  <c r="JD103" i="11"/>
  <c r="AR17" i="11"/>
  <c r="DP103" i="11"/>
  <c r="HZ103" i="11"/>
  <c r="GT103" i="11"/>
  <c r="HD17" i="11"/>
  <c r="ER105" i="11"/>
  <c r="ER125" i="11" s="1"/>
  <c r="ER129" i="11" s="1"/>
  <c r="AP103" i="11"/>
  <c r="GB87" i="11"/>
  <c r="CY103" i="11"/>
  <c r="LO103" i="11"/>
  <c r="IL103" i="11"/>
  <c r="LT103" i="11"/>
  <c r="ED103" i="11"/>
  <c r="BM103" i="11"/>
  <c r="IZ103" i="11"/>
  <c r="DJ62" i="11"/>
  <c r="FW103" i="11"/>
  <c r="HH103" i="11"/>
  <c r="JP103" i="11"/>
  <c r="FS103" i="11"/>
  <c r="AB103" i="11"/>
  <c r="IW103" i="11"/>
  <c r="KT103" i="11"/>
  <c r="DE103" i="11"/>
  <c r="BF117" i="11"/>
  <c r="EG103" i="11"/>
  <c r="IF87" i="11"/>
  <c r="EF103" i="11"/>
  <c r="EF119" i="11" s="1"/>
  <c r="EF121" i="11" s="1"/>
  <c r="FC103" i="11"/>
  <c r="FE103" i="11"/>
  <c r="FE119" i="11" s="1"/>
  <c r="FE121" i="11" s="1"/>
  <c r="U103" i="11"/>
  <c r="JV99" i="11"/>
  <c r="H103" i="11"/>
  <c r="AQ103" i="11"/>
  <c r="IR103" i="11"/>
  <c r="IT34" i="11"/>
  <c r="FN28" i="11"/>
  <c r="KX117" i="11"/>
  <c r="LL117" i="11"/>
  <c r="DJ117" i="11"/>
  <c r="FN117" i="11"/>
  <c r="KP103" i="11"/>
  <c r="LF103" i="11"/>
  <c r="KX99" i="11"/>
  <c r="EV103" i="11"/>
  <c r="F103" i="11"/>
  <c r="F119" i="11" s="1"/>
  <c r="BJ103" i="11"/>
  <c r="LC103" i="11"/>
  <c r="KX62" i="11"/>
  <c r="AI103" i="11"/>
  <c r="EZ28" i="11"/>
  <c r="CV62" i="11"/>
  <c r="HR50" i="11"/>
  <c r="CN103" i="11"/>
  <c r="BT117" i="11"/>
  <c r="HC103" i="11"/>
  <c r="HC119" i="11" s="1"/>
  <c r="HC121" i="11" s="1"/>
  <c r="BX103" i="11"/>
  <c r="GO103" i="11"/>
  <c r="JH99" i="11"/>
  <c r="HL103" i="11"/>
  <c r="GD103" i="11"/>
  <c r="CU103" i="11"/>
  <c r="AZ103" i="11"/>
  <c r="AZ119" i="11" s="1"/>
  <c r="AZ121" i="11" s="1"/>
  <c r="LU103" i="11"/>
  <c r="KD103" i="11"/>
  <c r="JZ103" i="11"/>
  <c r="IA103" i="11"/>
  <c r="GE103" i="11"/>
  <c r="BY103" i="11"/>
  <c r="LZ28" i="11"/>
  <c r="JV62" i="11"/>
  <c r="CQ105" i="11"/>
  <c r="CQ125" i="11" s="1"/>
  <c r="CQ138" i="11" s="1"/>
  <c r="Y103" i="11"/>
  <c r="IQ103" i="11"/>
  <c r="AR99" i="11"/>
  <c r="LB103" i="11"/>
  <c r="JU103" i="11"/>
  <c r="JQ103" i="11"/>
  <c r="LL50" i="11"/>
  <c r="EJ103" i="11"/>
  <c r="ES103" i="11"/>
  <c r="CH50" i="11"/>
  <c r="BF28" i="11"/>
  <c r="EL34" i="11"/>
  <c r="EQ103" i="11"/>
  <c r="IT28" i="11"/>
  <c r="KJ117" i="11"/>
  <c r="FD103" i="11"/>
  <c r="KR103" i="11"/>
  <c r="E103" i="11"/>
  <c r="T103" i="11"/>
  <c r="AG103" i="11"/>
  <c r="JL103" i="11"/>
  <c r="BS103" i="11"/>
  <c r="FU103" i="11"/>
  <c r="G103" i="11"/>
  <c r="G119" i="11" s="1"/>
  <c r="EL62" i="11"/>
  <c r="IT117" i="11"/>
  <c r="KA103" i="11"/>
  <c r="GX103" i="11"/>
  <c r="FX103" i="11"/>
  <c r="KI103" i="11"/>
  <c r="GS103" i="11"/>
  <c r="HY103" i="11"/>
  <c r="HM103" i="11"/>
  <c r="JH62" i="11"/>
  <c r="DZ103" i="11"/>
  <c r="KJ34" i="11"/>
  <c r="EP103" i="11"/>
  <c r="AW103" i="11"/>
  <c r="AW119" i="11" s="1"/>
  <c r="AW121" i="11" s="1"/>
  <c r="AD28" i="11"/>
  <c r="DT105" i="11"/>
  <c r="DT125" i="11" s="1"/>
  <c r="LZ87" i="11"/>
  <c r="CH117" i="11"/>
  <c r="CK103" i="11"/>
  <c r="FN62" i="11"/>
  <c r="HD87" i="11"/>
  <c r="MN8" i="11"/>
  <c r="LZ1" i="11"/>
  <c r="MB1" i="11" s="1"/>
  <c r="MC1" i="11" s="1"/>
  <c r="MD1" i="11" s="1"/>
  <c r="ME1" i="11" s="1"/>
  <c r="MF1" i="11" s="1"/>
  <c r="MG1" i="11" s="1"/>
  <c r="MH1" i="11" s="1"/>
  <c r="MI1" i="11" s="1"/>
  <c r="MJ1" i="11" s="1"/>
  <c r="MK1" i="11" s="1"/>
  <c r="ML1" i="11" s="1"/>
  <c r="MM1" i="11" s="1"/>
  <c r="MN1" i="11" s="1"/>
  <c r="KM103" i="11"/>
  <c r="EL117" i="11"/>
  <c r="EZ117" i="11"/>
  <c r="JH117" i="11"/>
  <c r="LL99" i="11"/>
  <c r="CH99" i="11"/>
  <c r="FN99" i="11"/>
  <c r="AD117" i="11"/>
  <c r="GN103" i="11"/>
  <c r="IS103" i="11"/>
  <c r="DX99" i="11"/>
  <c r="EZ87" i="11"/>
  <c r="IK103" i="11"/>
  <c r="JT103" i="11"/>
  <c r="DL103" i="11"/>
  <c r="HR87" i="11"/>
  <c r="AD87" i="11"/>
  <c r="CV87" i="11"/>
  <c r="GP62" i="11"/>
  <c r="HD62" i="11"/>
  <c r="P50" i="11"/>
  <c r="DJ34" i="11"/>
  <c r="IF50" i="11"/>
  <c r="CV50" i="11"/>
  <c r="EZ34" i="11"/>
  <c r="P62" i="11"/>
  <c r="HD28" i="11"/>
  <c r="BT17" i="11"/>
  <c r="KX50" i="11"/>
  <c r="IT11" i="11"/>
  <c r="IF1" i="11"/>
  <c r="GP50" i="11"/>
  <c r="ET105" i="11"/>
  <c r="ET125" i="11" s="1"/>
  <c r="EZ99" i="11"/>
  <c r="EN103" i="11"/>
  <c r="BF62" i="11"/>
  <c r="GB99" i="11"/>
  <c r="DJ99" i="11"/>
  <c r="CX103" i="11"/>
  <c r="CX119" i="11" s="1"/>
  <c r="CX121" i="11" s="1"/>
  <c r="IB103" i="11"/>
  <c r="AH103" i="11"/>
  <c r="CO103" i="11"/>
  <c r="LL87" i="11"/>
  <c r="DX87" i="11"/>
  <c r="JS103" i="11"/>
  <c r="BT62" i="11"/>
  <c r="JH50" i="11"/>
  <c r="EL50" i="11"/>
  <c r="JV34" i="11"/>
  <c r="BF50" i="11"/>
  <c r="EZ50" i="11"/>
  <c r="DX11" i="11"/>
  <c r="DJ1" i="11"/>
  <c r="GB50" i="11"/>
  <c r="KJ28" i="11"/>
  <c r="KX17" i="11"/>
  <c r="HD50" i="11"/>
  <c r="BT87" i="11"/>
  <c r="JH28" i="11"/>
  <c r="LZ17" i="11"/>
  <c r="HR99" i="11"/>
  <c r="KJ99" i="11"/>
  <c r="CV99" i="11"/>
  <c r="CJ103" i="11"/>
  <c r="JH87" i="11"/>
  <c r="DX62" i="11"/>
  <c r="LL28" i="11"/>
  <c r="GP28" i="11"/>
  <c r="AD50" i="11"/>
  <c r="P34" i="11"/>
  <c r="FN87" i="11"/>
  <c r="FB103" i="11"/>
  <c r="HR117" i="11"/>
  <c r="JV50" i="11"/>
  <c r="AR28" i="11"/>
  <c r="IP103" i="11"/>
  <c r="BH103" i="11"/>
  <c r="BT99" i="11"/>
  <c r="IF99" i="11"/>
  <c r="DJ87" i="11"/>
  <c r="KJ87" i="11"/>
  <c r="BF87" i="11"/>
  <c r="IF117" i="11"/>
  <c r="CV117" i="11"/>
  <c r="LZ117" i="11"/>
  <c r="JX103" i="11"/>
  <c r="IT50" i="11"/>
  <c r="EL87" i="11"/>
  <c r="AR50" i="11"/>
  <c r="DJ28" i="11"/>
  <c r="GB28" i="11"/>
  <c r="LL62" i="11"/>
  <c r="IT87" i="11"/>
  <c r="GB17" i="11"/>
  <c r="JJ103" i="11"/>
  <c r="GP87" i="11"/>
  <c r="CH62" i="11"/>
  <c r="HD117" i="11"/>
  <c r="CA103" i="11"/>
  <c r="AR117" i="11"/>
  <c r="IH103" i="11"/>
  <c r="GP99" i="11"/>
  <c r="KZ103" i="11"/>
  <c r="IT99" i="11"/>
  <c r="FM103" i="11"/>
  <c r="AR87" i="11"/>
  <c r="GB62" i="11"/>
  <c r="JV87" i="11"/>
  <c r="CV28" i="11"/>
  <c r="DX28" i="11"/>
  <c r="HR62" i="11"/>
  <c r="JH17" i="11"/>
  <c r="BT28" i="11"/>
  <c r="KJ50" i="11"/>
  <c r="DJ50" i="11"/>
  <c r="JH34" i="11"/>
  <c r="CH28" i="11"/>
  <c r="HD99" i="11"/>
  <c r="IF62" i="11"/>
  <c r="KJ62" i="11"/>
  <c r="IF28" i="11"/>
  <c r="JV17" i="11"/>
  <c r="DX117" i="11"/>
  <c r="GB117" i="11"/>
  <c r="DV103" i="11"/>
  <c r="BF99" i="11"/>
  <c r="FP103" i="11"/>
  <c r="JV117" i="11"/>
  <c r="IV103" i="11"/>
  <c r="GP117" i="11"/>
  <c r="HT103" i="11"/>
  <c r="AF103" i="11"/>
  <c r="LN103" i="11"/>
  <c r="LZ99" i="11"/>
  <c r="HO103" i="11"/>
  <c r="EL99" i="11"/>
  <c r="I103" i="11"/>
  <c r="KX87" i="11"/>
  <c r="CH87" i="11"/>
  <c r="P87" i="11"/>
  <c r="R103" i="11"/>
  <c r="R119" i="11" s="1"/>
  <c r="R121" i="11" s="1"/>
  <c r="AD99" i="11"/>
  <c r="LZ62" i="11"/>
  <c r="LZ50" i="11"/>
  <c r="AD62" i="11"/>
  <c r="FN50" i="11"/>
  <c r="EL28" i="11"/>
  <c r="LL17" i="11"/>
  <c r="AR62" i="11"/>
  <c r="JV28" i="11"/>
  <c r="KX28" i="11"/>
  <c r="P17" i="11"/>
  <c r="AU105" i="11" l="1"/>
  <c r="AU125" i="11" s="1"/>
  <c r="AU138" i="11" s="1"/>
  <c r="AU119" i="11"/>
  <c r="AU121" i="11" s="1"/>
  <c r="GV105" i="11"/>
  <c r="GV125" i="11" s="1"/>
  <c r="GV138" i="11" s="1"/>
  <c r="II105" i="11"/>
  <c r="II125" i="11" s="1"/>
  <c r="II138" i="11" s="1"/>
  <c r="IY105" i="11"/>
  <c r="IY125" i="11" s="1"/>
  <c r="IY138" i="11" s="1"/>
  <c r="KN105" i="11"/>
  <c r="KN125" i="11" s="1"/>
  <c r="KN129" i="11" s="1"/>
  <c r="KN134" i="11" s="1"/>
  <c r="KL105" i="11"/>
  <c r="KL125" i="11" s="1"/>
  <c r="KL139" i="11" s="1"/>
  <c r="FZ105" i="11"/>
  <c r="FZ125" i="11" s="1"/>
  <c r="FZ129" i="11" s="1"/>
  <c r="FZ134" i="11" s="1"/>
  <c r="GM105" i="11"/>
  <c r="GM125" i="11" s="1"/>
  <c r="GM138" i="11" s="1"/>
  <c r="CB105" i="11"/>
  <c r="CB125" i="11" s="1"/>
  <c r="CB138" i="11" s="1"/>
  <c r="CG119" i="11"/>
  <c r="CG121" i="11" s="1"/>
  <c r="CR119" i="11"/>
  <c r="CR121" i="11" s="1"/>
  <c r="KC105" i="11"/>
  <c r="KC125" i="11" s="1"/>
  <c r="KC138" i="11" s="1"/>
  <c r="HX105" i="11"/>
  <c r="HX125" i="11" s="1"/>
  <c r="HX139" i="11" s="1"/>
  <c r="JO119" i="11"/>
  <c r="JO121" i="11" s="1"/>
  <c r="JA105" i="11"/>
  <c r="JA125" i="11" s="1"/>
  <c r="JA138" i="11" s="1"/>
  <c r="G121" i="11"/>
  <c r="O121" i="11"/>
  <c r="J121" i="11"/>
  <c r="F121" i="11"/>
  <c r="X119" i="11"/>
  <c r="X121" i="11" s="1"/>
  <c r="JF138" i="11"/>
  <c r="JR105" i="11"/>
  <c r="JR125" i="11" s="1"/>
  <c r="JR138" i="11" s="1"/>
  <c r="JM105" i="11"/>
  <c r="JM125" i="11" s="1"/>
  <c r="JM138" i="11" s="1"/>
  <c r="LK105" i="11"/>
  <c r="LK125" i="11" s="1"/>
  <c r="LK129" i="11" s="1"/>
  <c r="G105" i="11"/>
  <c r="G125" i="11" s="1"/>
  <c r="G138" i="11" s="1"/>
  <c r="KB105" i="11"/>
  <c r="KB125" i="11" s="1"/>
  <c r="KB139" i="11" s="1"/>
  <c r="GZ105" i="11"/>
  <c r="GZ125" i="11" s="1"/>
  <c r="GZ129" i="11" s="1"/>
  <c r="GZ137" i="11" s="1"/>
  <c r="AX105" i="11"/>
  <c r="AX125" i="11" s="1"/>
  <c r="AX138" i="11" s="1"/>
  <c r="EC105" i="11"/>
  <c r="EC125" i="11" s="1"/>
  <c r="ID105" i="11"/>
  <c r="ID125" i="11" s="1"/>
  <c r="ID129" i="11" s="1"/>
  <c r="ID134" i="11" s="1"/>
  <c r="LX105" i="11"/>
  <c r="LX125" i="11" s="1"/>
  <c r="LX129" i="11" s="1"/>
  <c r="LX137" i="11" s="1"/>
  <c r="EA105" i="11"/>
  <c r="EA125" i="11" s="1"/>
  <c r="EA129" i="11" s="1"/>
  <c r="EA134" i="11" s="1"/>
  <c r="GJ105" i="11"/>
  <c r="GJ125" i="11" s="1"/>
  <c r="HV105" i="11"/>
  <c r="HV125" i="11" s="1"/>
  <c r="HV138" i="11" s="1"/>
  <c r="IE105" i="11"/>
  <c r="IE125" i="11" s="1"/>
  <c r="IE138" i="11" s="1"/>
  <c r="JO129" i="11"/>
  <c r="JO137" i="11" s="1"/>
  <c r="LI105" i="11"/>
  <c r="LI125" i="11" s="1"/>
  <c r="LI139" i="11" s="1"/>
  <c r="LR105" i="11"/>
  <c r="LR125" i="11" s="1"/>
  <c r="LR138" i="11" s="1"/>
  <c r="AA105" i="11"/>
  <c r="AA125" i="11" s="1"/>
  <c r="AA139" i="11" s="1"/>
  <c r="Z119" i="11"/>
  <c r="Z121" i="11" s="1"/>
  <c r="CC119" i="11"/>
  <c r="CC121" i="11" s="1"/>
  <c r="AT105" i="11"/>
  <c r="AT125" i="11" s="1"/>
  <c r="AT138" i="11" s="1"/>
  <c r="EE105" i="11"/>
  <c r="EE125" i="11" s="1"/>
  <c r="EE129" i="11" s="1"/>
  <c r="EE137" i="11" s="1"/>
  <c r="AN105" i="11"/>
  <c r="AN125" i="11" s="1"/>
  <c r="AN138" i="11" s="1"/>
  <c r="LW105" i="11"/>
  <c r="LW125" i="11" s="1"/>
  <c r="LW139" i="11" s="1"/>
  <c r="DA105" i="11"/>
  <c r="DA125" i="11" s="1"/>
  <c r="DA138" i="11" s="1"/>
  <c r="CC138" i="11"/>
  <c r="CC139" i="11"/>
  <c r="JF129" i="11"/>
  <c r="JF137" i="11" s="1"/>
  <c r="HG129" i="11"/>
  <c r="HG137" i="11" s="1"/>
  <c r="HG139" i="11"/>
  <c r="HG138" i="11"/>
  <c r="GU105" i="11"/>
  <c r="GU125" i="11" s="1"/>
  <c r="GU138" i="11" s="1"/>
  <c r="IX139" i="11"/>
  <c r="GI105" i="11"/>
  <c r="GI125" i="11" s="1"/>
  <c r="GI138" i="11" s="1"/>
  <c r="HG119" i="11"/>
  <c r="HG121" i="11" s="1"/>
  <c r="IX129" i="11"/>
  <c r="IX134" i="11" s="1"/>
  <c r="HA105" i="11"/>
  <c r="HA125" i="11" s="1"/>
  <c r="HA139" i="11" s="1"/>
  <c r="LG105" i="11"/>
  <c r="LG125" i="11" s="1"/>
  <c r="LG139" i="11" s="1"/>
  <c r="FE105" i="11"/>
  <c r="FE125" i="11" s="1"/>
  <c r="FE129" i="11" s="1"/>
  <c r="JO139" i="11"/>
  <c r="X138" i="11"/>
  <c r="BO105" i="11"/>
  <c r="BO125" i="11" s="1"/>
  <c r="BO138" i="11" s="1"/>
  <c r="O105" i="11"/>
  <c r="O125" i="11" s="1"/>
  <c r="O139" i="11" s="1"/>
  <c r="EH139" i="11"/>
  <c r="LY129" i="11"/>
  <c r="LY134" i="11" s="1"/>
  <c r="EH129" i="11"/>
  <c r="EH137" i="11" s="1"/>
  <c r="F105" i="11"/>
  <c r="F125" i="11" s="1"/>
  <c r="F139" i="11" s="1"/>
  <c r="BN119" i="11"/>
  <c r="BN121" i="11" s="1"/>
  <c r="CG129" i="11"/>
  <c r="CG137" i="11" s="1"/>
  <c r="S139" i="11"/>
  <c r="CG138" i="11"/>
  <c r="Z138" i="11"/>
  <c r="Z129" i="11"/>
  <c r="Z137" i="11" s="1"/>
  <c r="Z139" i="11"/>
  <c r="HO105" i="11"/>
  <c r="HO125" i="11" s="1"/>
  <c r="HO139" i="11" s="1"/>
  <c r="HO119" i="11"/>
  <c r="HO121" i="11" s="1"/>
  <c r="IV105" i="11"/>
  <c r="IV125" i="11" s="1"/>
  <c r="IV139" i="11" s="1"/>
  <c r="IV119" i="11"/>
  <c r="IV121" i="11" s="1"/>
  <c r="IB105" i="11"/>
  <c r="IB125" i="11" s="1"/>
  <c r="IB139" i="11" s="1"/>
  <c r="IB119" i="11"/>
  <c r="IB121" i="11" s="1"/>
  <c r="GR105" i="11"/>
  <c r="GR125" i="11" s="1"/>
  <c r="CE105" i="11"/>
  <c r="CE125" i="11" s="1"/>
  <c r="CE138" i="11" s="1"/>
  <c r="GS105" i="11"/>
  <c r="GS125" i="11" s="1"/>
  <c r="GS129" i="11" s="1"/>
  <c r="GS137" i="11" s="1"/>
  <c r="GS119" i="11"/>
  <c r="GS121" i="11" s="1"/>
  <c r="JQ105" i="11"/>
  <c r="JQ125" i="11" s="1"/>
  <c r="JQ138" i="11" s="1"/>
  <c r="JQ119" i="11"/>
  <c r="JQ121" i="11" s="1"/>
  <c r="LU105" i="11"/>
  <c r="LU125" i="11" s="1"/>
  <c r="LU139" i="11" s="1"/>
  <c r="LU119" i="11"/>
  <c r="KT105" i="11"/>
  <c r="KT125" i="11" s="1"/>
  <c r="KT139" i="11" s="1"/>
  <c r="KT119" i="11"/>
  <c r="KT121" i="11" s="1"/>
  <c r="IZ105" i="11"/>
  <c r="IZ125" i="11" s="1"/>
  <c r="IZ129" i="11" s="1"/>
  <c r="IZ119" i="11"/>
  <c r="IZ121" i="11" s="1"/>
  <c r="LP105" i="11"/>
  <c r="LP125" i="11" s="1"/>
  <c r="LP138" i="11" s="1"/>
  <c r="LP119" i="11"/>
  <c r="HU105" i="11"/>
  <c r="HU125" i="11" s="1"/>
  <c r="HU129" i="11" s="1"/>
  <c r="HU134" i="11" s="1"/>
  <c r="HU119" i="11"/>
  <c r="HU121" i="11" s="1"/>
  <c r="HK105" i="11"/>
  <c r="HK125" i="11" s="1"/>
  <c r="HK139" i="11" s="1"/>
  <c r="HK119" i="11"/>
  <c r="HK121" i="11" s="1"/>
  <c r="KQ105" i="11"/>
  <c r="KQ125" i="11" s="1"/>
  <c r="KQ138" i="11" s="1"/>
  <c r="KQ119" i="11"/>
  <c r="KQ121" i="11" s="1"/>
  <c r="KO105" i="11"/>
  <c r="KO125" i="11" s="1"/>
  <c r="KO139" i="11" s="1"/>
  <c r="KO119" i="11"/>
  <c r="KO121" i="11" s="1"/>
  <c r="JN105" i="11"/>
  <c r="JN125" i="11" s="1"/>
  <c r="JN138" i="11" s="1"/>
  <c r="JN119" i="11"/>
  <c r="JN121" i="11" s="1"/>
  <c r="KS105" i="11"/>
  <c r="KS125" i="11" s="1"/>
  <c r="KS139" i="11" s="1"/>
  <c r="KS119" i="11"/>
  <c r="KS121" i="11" s="1"/>
  <c r="KG105" i="11"/>
  <c r="KG125" i="11" s="1"/>
  <c r="KG138" i="11" s="1"/>
  <c r="KG119" i="11"/>
  <c r="KG121" i="11" s="1"/>
  <c r="HJ105" i="11"/>
  <c r="HJ125" i="11" s="1"/>
  <c r="HJ138" i="11" s="1"/>
  <c r="HJ119" i="11"/>
  <c r="HJ121" i="11" s="1"/>
  <c r="KZ105" i="11"/>
  <c r="KZ125" i="11" s="1"/>
  <c r="KZ138" i="11" s="1"/>
  <c r="KZ119" i="11"/>
  <c r="KZ121" i="11" s="1"/>
  <c r="KI105" i="11"/>
  <c r="KI125" i="11" s="1"/>
  <c r="KI139" i="11" s="1"/>
  <c r="KI119" i="11"/>
  <c r="KI121" i="11" s="1"/>
  <c r="JU105" i="11"/>
  <c r="JU125" i="11" s="1"/>
  <c r="JU138" i="11" s="1"/>
  <c r="JU119" i="11"/>
  <c r="JU121" i="11" s="1"/>
  <c r="KW105" i="11"/>
  <c r="KW125" i="11" s="1"/>
  <c r="KW138" i="11" s="1"/>
  <c r="KW119" i="11"/>
  <c r="KW121" i="11" s="1"/>
  <c r="JJ105" i="11"/>
  <c r="JJ125" i="11" s="1"/>
  <c r="JJ139" i="11" s="1"/>
  <c r="JJ119" i="11"/>
  <c r="JJ121" i="11" s="1"/>
  <c r="KM105" i="11"/>
  <c r="KM125" i="11" s="1"/>
  <c r="KM139" i="11" s="1"/>
  <c r="KM119" i="11"/>
  <c r="KM121" i="11" s="1"/>
  <c r="EF105" i="11"/>
  <c r="EF125" i="11" s="1"/>
  <c r="EF138" i="11" s="1"/>
  <c r="IC105" i="11"/>
  <c r="IC125" i="11" s="1"/>
  <c r="IC129" i="11" s="1"/>
  <c r="X139" i="11"/>
  <c r="S129" i="11"/>
  <c r="S134" i="11" s="1"/>
  <c r="LB105" i="11"/>
  <c r="LB125" i="11" s="1"/>
  <c r="LB138" i="11" s="1"/>
  <c r="LB119" i="11"/>
  <c r="LB121" i="11" s="1"/>
  <c r="KP105" i="11"/>
  <c r="KP125" i="11" s="1"/>
  <c r="KP138" i="11" s="1"/>
  <c r="KP119" i="11"/>
  <c r="KP121" i="11" s="1"/>
  <c r="AY105" i="11"/>
  <c r="AY125" i="11" s="1"/>
  <c r="AY139" i="11" s="1"/>
  <c r="JD105" i="11"/>
  <c r="JD125" i="11" s="1"/>
  <c r="JD138" i="11" s="1"/>
  <c r="JD119" i="11"/>
  <c r="JD121" i="11" s="1"/>
  <c r="LV105" i="11"/>
  <c r="LV125" i="11" s="1"/>
  <c r="LV129" i="11" s="1"/>
  <c r="LV119" i="11"/>
  <c r="LH105" i="11"/>
  <c r="LH125" i="11" s="1"/>
  <c r="LH139" i="11" s="1"/>
  <c r="LH119" i="11"/>
  <c r="LH121" i="11" s="1"/>
  <c r="IJ105" i="11"/>
  <c r="IJ125" i="11" s="1"/>
  <c r="IJ129" i="11" s="1"/>
  <c r="IJ137" i="11" s="1"/>
  <c r="IJ119" i="11"/>
  <c r="IJ121" i="11" s="1"/>
  <c r="JK105" i="11"/>
  <c r="JK125" i="11" s="1"/>
  <c r="JK129" i="11" s="1"/>
  <c r="JK119" i="11"/>
  <c r="JK121" i="11" s="1"/>
  <c r="HQ105" i="11"/>
  <c r="HQ125" i="11" s="1"/>
  <c r="HQ139" i="11" s="1"/>
  <c r="HQ119" i="11"/>
  <c r="HQ121" i="11" s="1"/>
  <c r="IS105" i="11"/>
  <c r="IS125" i="11" s="1"/>
  <c r="IS129" i="11" s="1"/>
  <c r="IS119" i="11"/>
  <c r="IS121" i="11" s="1"/>
  <c r="KR105" i="11"/>
  <c r="KR125" i="11" s="1"/>
  <c r="KR138" i="11" s="1"/>
  <c r="KR119" i="11"/>
  <c r="KR121" i="11" s="1"/>
  <c r="LF105" i="11"/>
  <c r="LF125" i="11" s="1"/>
  <c r="LF139" i="11" s="1"/>
  <c r="LF119" i="11"/>
  <c r="LF121" i="11" s="1"/>
  <c r="IW105" i="11"/>
  <c r="IW125" i="11" s="1"/>
  <c r="IW139" i="11" s="1"/>
  <c r="IW119" i="11"/>
  <c r="IW121" i="11" s="1"/>
  <c r="HF105" i="11"/>
  <c r="HF125" i="11" s="1"/>
  <c r="HF129" i="11" s="1"/>
  <c r="HF137" i="11" s="1"/>
  <c r="HF119" i="11"/>
  <c r="HF121" i="11" s="1"/>
  <c r="JG105" i="11"/>
  <c r="JG125" i="11" s="1"/>
  <c r="JG139" i="11" s="1"/>
  <c r="JG119" i="11"/>
  <c r="JG121" i="11" s="1"/>
  <c r="LN105" i="11"/>
  <c r="LN125" i="11" s="1"/>
  <c r="LN138" i="11" s="1"/>
  <c r="LN119" i="11"/>
  <c r="IH105" i="11"/>
  <c r="IH125" i="11" s="1"/>
  <c r="IH129" i="11" s="1"/>
  <c r="IH119" i="11"/>
  <c r="IH121" i="11" s="1"/>
  <c r="JS105" i="11"/>
  <c r="JS125" i="11" s="1"/>
  <c r="JS139" i="11" s="1"/>
  <c r="JS119" i="11"/>
  <c r="JS121" i="11" s="1"/>
  <c r="GG105" i="11"/>
  <c r="GG125" i="11" s="1"/>
  <c r="GG139" i="11" s="1"/>
  <c r="GX105" i="11"/>
  <c r="GX125" i="11" s="1"/>
  <c r="GX138" i="11" s="1"/>
  <c r="GX119" i="11"/>
  <c r="GX121" i="11" s="1"/>
  <c r="LT105" i="11"/>
  <c r="LT125" i="11" s="1"/>
  <c r="LT138" i="11" s="1"/>
  <c r="LT119" i="11"/>
  <c r="JB105" i="11"/>
  <c r="JB125" i="11" s="1"/>
  <c r="JB139" i="11" s="1"/>
  <c r="JB119" i="11"/>
  <c r="JB121" i="11" s="1"/>
  <c r="KH105" i="11"/>
  <c r="KH125" i="11" s="1"/>
  <c r="KH139" i="11" s="1"/>
  <c r="KH119" i="11"/>
  <c r="KH121" i="11" s="1"/>
  <c r="KU105" i="11"/>
  <c r="KU125" i="11" s="1"/>
  <c r="KU119" i="11"/>
  <c r="KU121" i="11" s="1"/>
  <c r="HP105" i="11"/>
  <c r="HP125" i="11" s="1"/>
  <c r="HP119" i="11"/>
  <c r="HP121" i="11" s="1"/>
  <c r="JE105" i="11"/>
  <c r="JE125" i="11" s="1"/>
  <c r="JE129" i="11" s="1"/>
  <c r="JE137" i="11" s="1"/>
  <c r="JE119" i="11"/>
  <c r="JE121" i="11" s="1"/>
  <c r="KA105" i="11"/>
  <c r="KA125" i="11" s="1"/>
  <c r="KA139" i="11" s="1"/>
  <c r="KA119" i="11"/>
  <c r="KA121" i="11" s="1"/>
  <c r="HL105" i="11"/>
  <c r="HL125" i="11" s="1"/>
  <c r="HL129" i="11" s="1"/>
  <c r="HL137" i="11" s="1"/>
  <c r="HL119" i="11"/>
  <c r="HL121" i="11" s="1"/>
  <c r="LC105" i="11"/>
  <c r="LC125" i="11" s="1"/>
  <c r="LC139" i="11" s="1"/>
  <c r="LC119" i="11"/>
  <c r="LC121" i="11" s="1"/>
  <c r="JP105" i="11"/>
  <c r="JP125" i="11" s="1"/>
  <c r="JP119" i="11"/>
  <c r="JP121" i="11" s="1"/>
  <c r="IL105" i="11"/>
  <c r="IL125" i="11" s="1"/>
  <c r="IL119" i="11"/>
  <c r="IL121" i="11" s="1"/>
  <c r="GT105" i="11"/>
  <c r="GT125" i="11" s="1"/>
  <c r="GT138" i="11" s="1"/>
  <c r="GT119" i="11"/>
  <c r="GT121" i="11" s="1"/>
  <c r="LA105" i="11"/>
  <c r="LA125" i="11" s="1"/>
  <c r="LA139" i="11" s="1"/>
  <c r="LA119" i="11"/>
  <c r="LA121" i="11" s="1"/>
  <c r="GY105" i="11"/>
  <c r="GY125" i="11" s="1"/>
  <c r="GY139" i="11" s="1"/>
  <c r="GY119" i="11"/>
  <c r="GY121" i="11" s="1"/>
  <c r="KF105" i="11"/>
  <c r="KF125" i="11" s="1"/>
  <c r="KF119" i="11"/>
  <c r="KF121" i="11" s="1"/>
  <c r="HI105" i="11"/>
  <c r="HI125" i="11" s="1"/>
  <c r="HI119" i="11"/>
  <c r="HI121" i="11" s="1"/>
  <c r="JY105" i="11"/>
  <c r="JY125" i="11" s="1"/>
  <c r="JY139" i="11" s="1"/>
  <c r="JY119" i="11"/>
  <c r="JY121" i="11" s="1"/>
  <c r="LJ105" i="11"/>
  <c r="LJ125" i="11" s="1"/>
  <c r="LJ138" i="11" s="1"/>
  <c r="LJ119" i="11"/>
  <c r="LJ121" i="11" s="1"/>
  <c r="JX105" i="11"/>
  <c r="JX125" i="11" s="1"/>
  <c r="JX138" i="11" s="1"/>
  <c r="JX119" i="11"/>
  <c r="JX121" i="11" s="1"/>
  <c r="JT105" i="11"/>
  <c r="JT125" i="11" s="1"/>
  <c r="JT138" i="11" s="1"/>
  <c r="JT119" i="11"/>
  <c r="JT121" i="11" s="1"/>
  <c r="IR105" i="11"/>
  <c r="IR125" i="11" s="1"/>
  <c r="IR139" i="11" s="1"/>
  <c r="IR119" i="11"/>
  <c r="IR121" i="11" s="1"/>
  <c r="LO105" i="11"/>
  <c r="LO125" i="11" s="1"/>
  <c r="LO139" i="11" s="1"/>
  <c r="LO119" i="11"/>
  <c r="IN105" i="11"/>
  <c r="IN125" i="11" s="1"/>
  <c r="IN139" i="11" s="1"/>
  <c r="IN119" i="11"/>
  <c r="IN121" i="11" s="1"/>
  <c r="IO105" i="11"/>
  <c r="IO125" i="11" s="1"/>
  <c r="IO139" i="11" s="1"/>
  <c r="IO119" i="11"/>
  <c r="IO121" i="11" s="1"/>
  <c r="KV105" i="11"/>
  <c r="KV125" i="11" s="1"/>
  <c r="KV138" i="11" s="1"/>
  <c r="KV119" i="11"/>
  <c r="KV121" i="11" s="1"/>
  <c r="KE105" i="11"/>
  <c r="KE125" i="11" s="1"/>
  <c r="KE138" i="11" s="1"/>
  <c r="KE119" i="11"/>
  <c r="KE121" i="11" s="1"/>
  <c r="HT105" i="11"/>
  <c r="HT125" i="11" s="1"/>
  <c r="HT138" i="11" s="1"/>
  <c r="HT119" i="11"/>
  <c r="HT121" i="11" s="1"/>
  <c r="JL105" i="11"/>
  <c r="JL125" i="11" s="1"/>
  <c r="JL138" i="11" s="1"/>
  <c r="JL119" i="11"/>
  <c r="JL121" i="11" s="1"/>
  <c r="IA105" i="11"/>
  <c r="IA125" i="11" s="1"/>
  <c r="IA138" i="11" s="1"/>
  <c r="IA119" i="11"/>
  <c r="IA121" i="11" s="1"/>
  <c r="HH105" i="11"/>
  <c r="HH125" i="11" s="1"/>
  <c r="HH138" i="11" s="1"/>
  <c r="HH119" i="11"/>
  <c r="HH121" i="11" s="1"/>
  <c r="CX105" i="11"/>
  <c r="CX125" i="11" s="1"/>
  <c r="CX138" i="11" s="1"/>
  <c r="IP105" i="11"/>
  <c r="IP125" i="11" s="1"/>
  <c r="IP139" i="11" s="1"/>
  <c r="IP119" i="11"/>
  <c r="IP121" i="11" s="1"/>
  <c r="IK105" i="11"/>
  <c r="IK125" i="11" s="1"/>
  <c r="IK119" i="11"/>
  <c r="IK121" i="11" s="1"/>
  <c r="AU139" i="11"/>
  <c r="HM105" i="11"/>
  <c r="HM125" i="11" s="1"/>
  <c r="HM129" i="11" s="1"/>
  <c r="HM134" i="11" s="1"/>
  <c r="HM119" i="11"/>
  <c r="HM121" i="11" s="1"/>
  <c r="IQ105" i="11"/>
  <c r="IQ125" i="11" s="1"/>
  <c r="IQ138" i="11" s="1"/>
  <c r="IQ119" i="11"/>
  <c r="IQ121" i="11" s="1"/>
  <c r="JZ105" i="11"/>
  <c r="JZ125" i="11" s="1"/>
  <c r="JZ119" i="11"/>
  <c r="JZ121" i="11" s="1"/>
  <c r="HZ105" i="11"/>
  <c r="HZ125" i="11" s="1"/>
  <c r="HZ138" i="11" s="1"/>
  <c r="HZ119" i="11"/>
  <c r="HZ121" i="11" s="1"/>
  <c r="LS105" i="11"/>
  <c r="LS125" i="11" s="1"/>
  <c r="LS138" i="11" s="1"/>
  <c r="LS119" i="11"/>
  <c r="GW105" i="11"/>
  <c r="GW125" i="11" s="1"/>
  <c r="GW138" i="11" s="1"/>
  <c r="GW119" i="11"/>
  <c r="GW121" i="11" s="1"/>
  <c r="HW105" i="11"/>
  <c r="HW125" i="11" s="1"/>
  <c r="HW138" i="11" s="1"/>
  <c r="HW119" i="11"/>
  <c r="HW121" i="11" s="1"/>
  <c r="HY105" i="11"/>
  <c r="HY125" i="11" s="1"/>
  <c r="HY138" i="11" s="1"/>
  <c r="HY119" i="11"/>
  <c r="HY121" i="11" s="1"/>
  <c r="KD105" i="11"/>
  <c r="KD125" i="11" s="1"/>
  <c r="KD138" i="11" s="1"/>
  <c r="KD119" i="11"/>
  <c r="KD121" i="11" s="1"/>
  <c r="LD105" i="11"/>
  <c r="LD125" i="11" s="1"/>
  <c r="LD119" i="11"/>
  <c r="LD121" i="11" s="1"/>
  <c r="LE105" i="11"/>
  <c r="LE125" i="11" s="1"/>
  <c r="LE138" i="11" s="1"/>
  <c r="LE119" i="11"/>
  <c r="LE121" i="11" s="1"/>
  <c r="IM105" i="11"/>
  <c r="IM125" i="11" s="1"/>
  <c r="IM139" i="11" s="1"/>
  <c r="IM119" i="11"/>
  <c r="IM121" i="11" s="1"/>
  <c r="JC105" i="11"/>
  <c r="JC125" i="11" s="1"/>
  <c r="JC129" i="11" s="1"/>
  <c r="JC119" i="11"/>
  <c r="JC121" i="11" s="1"/>
  <c r="HB105" i="11"/>
  <c r="HB125" i="11" s="1"/>
  <c r="HB129" i="11" s="1"/>
  <c r="HB134" i="11" s="1"/>
  <c r="HB119" i="11"/>
  <c r="HB121" i="11" s="1"/>
  <c r="BN138" i="11"/>
  <c r="BN129" i="11"/>
  <c r="BN137" i="11" s="1"/>
  <c r="BN139" i="11"/>
  <c r="DL105" i="11"/>
  <c r="DL125" i="11" s="1"/>
  <c r="DL138" i="11" s="1"/>
  <c r="DL119" i="11"/>
  <c r="DL121" i="11" s="1"/>
  <c r="EO105" i="11"/>
  <c r="EO125" i="11" s="1"/>
  <c r="EO138" i="11" s="1"/>
  <c r="EO119" i="11"/>
  <c r="EO121" i="11" s="1"/>
  <c r="CF105" i="11"/>
  <c r="CF125" i="11" s="1"/>
  <c r="CF138" i="11" s="1"/>
  <c r="DZ105" i="11"/>
  <c r="DZ125" i="11" s="1"/>
  <c r="DZ139" i="11" s="1"/>
  <c r="DZ119" i="11"/>
  <c r="DZ121" i="11" s="1"/>
  <c r="FD105" i="11"/>
  <c r="FD125" i="11" s="1"/>
  <c r="FD119" i="11"/>
  <c r="FD121" i="11" s="1"/>
  <c r="EG105" i="11"/>
  <c r="EG125" i="11" s="1"/>
  <c r="EG129" i="11" s="1"/>
  <c r="EG119" i="11"/>
  <c r="EG121" i="11" s="1"/>
  <c r="FY105" i="11"/>
  <c r="FY125" i="11" s="1"/>
  <c r="FY129" i="11" s="1"/>
  <c r="FY137" i="11" s="1"/>
  <c r="FY119" i="11"/>
  <c r="FY121" i="11" s="1"/>
  <c r="DM105" i="11"/>
  <c r="DM125" i="11" s="1"/>
  <c r="DM129" i="11" s="1"/>
  <c r="DM137" i="11" s="1"/>
  <c r="DM119" i="11"/>
  <c r="DM121" i="11" s="1"/>
  <c r="DR105" i="11"/>
  <c r="DR125" i="11" s="1"/>
  <c r="DR138" i="11" s="1"/>
  <c r="DR119" i="11"/>
  <c r="DR121" i="11" s="1"/>
  <c r="GF105" i="11"/>
  <c r="GF125" i="11" s="1"/>
  <c r="GF129" i="11" s="1"/>
  <c r="GF137" i="11" s="1"/>
  <c r="GF119" i="11"/>
  <c r="GF121" i="11" s="1"/>
  <c r="FX105" i="11"/>
  <c r="FX125" i="11" s="1"/>
  <c r="FX129" i="11" s="1"/>
  <c r="FX137" i="11" s="1"/>
  <c r="FX119" i="11"/>
  <c r="FX121" i="11" s="1"/>
  <c r="EN105" i="11"/>
  <c r="EN125" i="11" s="1"/>
  <c r="EN138" i="11" s="1"/>
  <c r="EN119" i="11"/>
  <c r="EN121" i="11" s="1"/>
  <c r="ES105" i="11"/>
  <c r="ES125" i="11" s="1"/>
  <c r="ES138" i="11" s="1"/>
  <c r="ES119" i="11"/>
  <c r="ES121" i="11" s="1"/>
  <c r="GD105" i="11"/>
  <c r="GD125" i="11" s="1"/>
  <c r="GD129" i="11" s="1"/>
  <c r="GD137" i="11" s="1"/>
  <c r="GD119" i="11"/>
  <c r="GD121" i="11" s="1"/>
  <c r="ED105" i="11"/>
  <c r="ED125" i="11" s="1"/>
  <c r="ED139" i="11" s="1"/>
  <c r="ED119" i="11"/>
  <c r="ED121" i="11" s="1"/>
  <c r="DG105" i="11"/>
  <c r="DG125" i="11" s="1"/>
  <c r="DG138" i="11" s="1"/>
  <c r="DG119" i="11"/>
  <c r="DG121" i="11" s="1"/>
  <c r="FQ105" i="11"/>
  <c r="FQ125" i="11" s="1"/>
  <c r="FQ129" i="11" s="1"/>
  <c r="FQ137" i="11" s="1"/>
  <c r="FQ119" i="11"/>
  <c r="FQ121" i="11" s="1"/>
  <c r="EU105" i="11"/>
  <c r="EU125" i="11" s="1"/>
  <c r="EU138" i="11" s="1"/>
  <c r="EU119" i="11"/>
  <c r="EU121" i="11" s="1"/>
  <c r="EY105" i="11"/>
  <c r="EY125" i="11" s="1"/>
  <c r="EY119" i="11"/>
  <c r="EY121" i="11" s="1"/>
  <c r="DD105" i="11"/>
  <c r="DD125" i="11" s="1"/>
  <c r="DD138" i="11" s="1"/>
  <c r="DD119" i="11"/>
  <c r="DD121" i="11" s="1"/>
  <c r="DU105" i="11"/>
  <c r="DU125" i="11" s="1"/>
  <c r="DU138" i="11" s="1"/>
  <c r="DU119" i="11"/>
  <c r="DU121" i="11" s="1"/>
  <c r="DH105" i="11"/>
  <c r="DH125" i="11" s="1"/>
  <c r="DH129" i="11" s="1"/>
  <c r="DH119" i="11"/>
  <c r="DH121" i="11" s="1"/>
  <c r="FM105" i="11"/>
  <c r="FM125" i="11" s="1"/>
  <c r="FM139" i="11" s="1"/>
  <c r="FM119" i="11"/>
  <c r="FM121" i="11" s="1"/>
  <c r="GE105" i="11"/>
  <c r="GE125" i="11" s="1"/>
  <c r="GE129" i="11" s="1"/>
  <c r="GE119" i="11"/>
  <c r="GE121" i="11" s="1"/>
  <c r="FS105" i="11"/>
  <c r="FS125" i="11" s="1"/>
  <c r="FS138" i="11" s="1"/>
  <c r="FS119" i="11"/>
  <c r="FS121" i="11" s="1"/>
  <c r="DB105" i="11"/>
  <c r="DB125" i="11" s="1"/>
  <c r="DB138" i="11" s="1"/>
  <c r="DB119" i="11"/>
  <c r="DB121" i="11" s="1"/>
  <c r="FT105" i="11"/>
  <c r="FT125" i="11" s="1"/>
  <c r="FT119" i="11"/>
  <c r="FT121" i="11" s="1"/>
  <c r="FK105" i="11"/>
  <c r="FK125" i="11" s="1"/>
  <c r="FK138" i="11" s="1"/>
  <c r="FK119" i="11"/>
  <c r="FK121" i="11" s="1"/>
  <c r="CZ105" i="11"/>
  <c r="CZ125" i="11" s="1"/>
  <c r="CZ119" i="11"/>
  <c r="CZ121" i="11" s="1"/>
  <c r="FH105" i="11"/>
  <c r="FH125" i="11" s="1"/>
  <c r="FH119" i="11"/>
  <c r="FH121" i="11" s="1"/>
  <c r="GK105" i="11"/>
  <c r="GK125" i="11" s="1"/>
  <c r="GK119" i="11"/>
  <c r="GK121" i="11" s="1"/>
  <c r="DX103" i="11"/>
  <c r="DX105" i="11" s="1"/>
  <c r="DX125" i="11" s="1"/>
  <c r="FV105" i="11"/>
  <c r="FV125" i="11" s="1"/>
  <c r="FV119" i="11"/>
  <c r="FV121" i="11" s="1"/>
  <c r="FL105" i="11"/>
  <c r="FL125" i="11" s="1"/>
  <c r="FL138" i="11" s="1"/>
  <c r="FL119" i="11"/>
  <c r="FL121" i="11" s="1"/>
  <c r="GL105" i="11"/>
  <c r="GL125" i="11" s="1"/>
  <c r="GL119" i="11"/>
  <c r="GL121" i="11" s="1"/>
  <c r="EW105" i="11"/>
  <c r="EW125" i="11" s="1"/>
  <c r="EW129" i="11" s="1"/>
  <c r="EW137" i="11" s="1"/>
  <c r="EW119" i="11"/>
  <c r="EW121" i="11" s="1"/>
  <c r="EK105" i="11"/>
  <c r="EK125" i="11" s="1"/>
  <c r="EK129" i="11" s="1"/>
  <c r="EK119" i="11"/>
  <c r="EK121" i="11" s="1"/>
  <c r="FP105" i="11"/>
  <c r="FP125" i="11" s="1"/>
  <c r="FP139" i="11" s="1"/>
  <c r="FP119" i="11"/>
  <c r="FP121" i="11" s="1"/>
  <c r="EP105" i="11"/>
  <c r="EP125" i="11" s="1"/>
  <c r="EP138" i="11" s="1"/>
  <c r="EP119" i="11"/>
  <c r="EP121" i="11" s="1"/>
  <c r="EJ105" i="11"/>
  <c r="EJ125" i="11" s="1"/>
  <c r="EJ129" i="11" s="1"/>
  <c r="EJ134" i="11" s="1"/>
  <c r="EJ119" i="11"/>
  <c r="EJ121" i="11" s="1"/>
  <c r="GO105" i="11"/>
  <c r="GO125" i="11" s="1"/>
  <c r="GO138" i="11" s="1"/>
  <c r="GO119" i="11"/>
  <c r="GO121" i="11" s="1"/>
  <c r="FC105" i="11"/>
  <c r="FC125" i="11" s="1"/>
  <c r="FC138" i="11" s="1"/>
  <c r="FC119" i="11"/>
  <c r="FC121" i="11" s="1"/>
  <c r="DS105" i="11"/>
  <c r="DS125" i="11" s="1"/>
  <c r="DS139" i="11" s="1"/>
  <c r="DS119" i="11"/>
  <c r="DS121" i="11" s="1"/>
  <c r="EX105" i="11"/>
  <c r="EX125" i="11" s="1"/>
  <c r="EX119" i="11"/>
  <c r="EX121" i="11" s="1"/>
  <c r="DN105" i="11"/>
  <c r="DN125" i="11" s="1"/>
  <c r="DN138" i="11" s="1"/>
  <c r="DN119" i="11"/>
  <c r="DN121" i="11" s="1"/>
  <c r="GA105" i="11"/>
  <c r="GA125" i="11" s="1"/>
  <c r="GA119" i="11"/>
  <c r="GA121" i="11" s="1"/>
  <c r="FU105" i="11"/>
  <c r="FU125" i="11" s="1"/>
  <c r="FU129" i="11" s="1"/>
  <c r="FU134" i="11" s="1"/>
  <c r="FU119" i="11"/>
  <c r="FU121" i="11" s="1"/>
  <c r="FB105" i="11"/>
  <c r="FB125" i="11" s="1"/>
  <c r="FB138" i="11" s="1"/>
  <c r="FB119" i="11"/>
  <c r="FB121" i="11" s="1"/>
  <c r="GN105" i="11"/>
  <c r="GN125" i="11" s="1"/>
  <c r="GN138" i="11" s="1"/>
  <c r="GN119" i="11"/>
  <c r="GN121" i="11" s="1"/>
  <c r="EQ105" i="11"/>
  <c r="EQ125" i="11" s="1"/>
  <c r="EQ139" i="11" s="1"/>
  <c r="EQ119" i="11"/>
  <c r="EQ121" i="11" s="1"/>
  <c r="EV105" i="11"/>
  <c r="EV125" i="11" s="1"/>
  <c r="EV138" i="11" s="1"/>
  <c r="EV119" i="11"/>
  <c r="EV121" i="11" s="1"/>
  <c r="DE105" i="11"/>
  <c r="DE125" i="11" s="1"/>
  <c r="DE138" i="11" s="1"/>
  <c r="DE119" i="11"/>
  <c r="DE121" i="11" s="1"/>
  <c r="FW105" i="11"/>
  <c r="FW125" i="11" s="1"/>
  <c r="FW129" i="11" s="1"/>
  <c r="FW119" i="11"/>
  <c r="FW121" i="11" s="1"/>
  <c r="CY105" i="11"/>
  <c r="CY125" i="11" s="1"/>
  <c r="CY129" i="11" s="1"/>
  <c r="CY137" i="11" s="1"/>
  <c r="CY119" i="11"/>
  <c r="CY121" i="11" s="1"/>
  <c r="FF105" i="11"/>
  <c r="FF125" i="11" s="1"/>
  <c r="FF138" i="11" s="1"/>
  <c r="FF119" i="11"/>
  <c r="FF121" i="11" s="1"/>
  <c r="DO105" i="11"/>
  <c r="DO125" i="11" s="1"/>
  <c r="DO138" i="11" s="1"/>
  <c r="DO119" i="11"/>
  <c r="DO121" i="11" s="1"/>
  <c r="EB105" i="11"/>
  <c r="EB125" i="11" s="1"/>
  <c r="EB139" i="11" s="1"/>
  <c r="EB119" i="11"/>
  <c r="EB121" i="11" s="1"/>
  <c r="DV105" i="11"/>
  <c r="DV125" i="11" s="1"/>
  <c r="DV138" i="11" s="1"/>
  <c r="DV119" i="11"/>
  <c r="DV121" i="11" s="1"/>
  <c r="DP105" i="11"/>
  <c r="DP125" i="11" s="1"/>
  <c r="DP138" i="11" s="1"/>
  <c r="DP119" i="11"/>
  <c r="DP121" i="11" s="1"/>
  <c r="GH105" i="11"/>
  <c r="GH125" i="11" s="1"/>
  <c r="GH139" i="11" s="1"/>
  <c r="GH119" i="11"/>
  <c r="GH121" i="11" s="1"/>
  <c r="DF105" i="11"/>
  <c r="DF125" i="11" s="1"/>
  <c r="DF138" i="11" s="1"/>
  <c r="DF119" i="11"/>
  <c r="DF121" i="11" s="1"/>
  <c r="FG105" i="11"/>
  <c r="FG125" i="11" s="1"/>
  <c r="FG129" i="11" s="1"/>
  <c r="FG137" i="11" s="1"/>
  <c r="FG119" i="11"/>
  <c r="FG121" i="11" s="1"/>
  <c r="DC105" i="11"/>
  <c r="DC125" i="11" s="1"/>
  <c r="DC138" i="11" s="1"/>
  <c r="DC119" i="11"/>
  <c r="DC121" i="11" s="1"/>
  <c r="DW105" i="11"/>
  <c r="DW125" i="11" s="1"/>
  <c r="DW138" i="11" s="1"/>
  <c r="DW119" i="11"/>
  <c r="DW121" i="11" s="1"/>
  <c r="DQ105" i="11"/>
  <c r="DQ125" i="11" s="1"/>
  <c r="DQ138" i="11" s="1"/>
  <c r="DQ119" i="11"/>
  <c r="DQ121" i="11" s="1"/>
  <c r="DI105" i="11"/>
  <c r="DI125" i="11" s="1"/>
  <c r="DI129" i="11" s="1"/>
  <c r="DI134" i="11" s="1"/>
  <c r="EI105" i="11"/>
  <c r="EI125" i="11" s="1"/>
  <c r="EI138" i="11" s="1"/>
  <c r="EI119" i="11"/>
  <c r="EI121" i="11" s="1"/>
  <c r="CL105" i="11"/>
  <c r="CL125" i="11" s="1"/>
  <c r="CL138" i="11" s="1"/>
  <c r="CL119" i="11"/>
  <c r="CL121" i="11" s="1"/>
  <c r="CS105" i="11"/>
  <c r="CS125" i="11" s="1"/>
  <c r="CS138" i="11" s="1"/>
  <c r="CS119" i="11"/>
  <c r="CS121" i="11" s="1"/>
  <c r="BW105" i="11"/>
  <c r="BW125" i="11" s="1"/>
  <c r="BW138" i="11" s="1"/>
  <c r="BW119" i="11"/>
  <c r="BW121" i="11" s="1"/>
  <c r="BP105" i="11"/>
  <c r="BP125" i="11" s="1"/>
  <c r="BP138" i="11" s="1"/>
  <c r="CA105" i="11"/>
  <c r="CA125" i="11" s="1"/>
  <c r="CA138" i="11" s="1"/>
  <c r="CA119" i="11"/>
  <c r="CA121" i="11" s="1"/>
  <c r="BV105" i="11"/>
  <c r="BV125" i="11" s="1"/>
  <c r="BV129" i="11" s="1"/>
  <c r="BV134" i="11" s="1"/>
  <c r="BV119" i="11"/>
  <c r="BV121" i="11" s="1"/>
  <c r="CM105" i="11"/>
  <c r="CM125" i="11" s="1"/>
  <c r="CM138" i="11" s="1"/>
  <c r="CM119" i="11"/>
  <c r="CM121" i="11" s="1"/>
  <c r="CO105" i="11"/>
  <c r="CO125" i="11" s="1"/>
  <c r="CO139" i="11" s="1"/>
  <c r="CO119" i="11"/>
  <c r="CO121" i="11" s="1"/>
  <c r="CK105" i="11"/>
  <c r="CK125" i="11" s="1"/>
  <c r="CK129" i="11" s="1"/>
  <c r="CK119" i="11"/>
  <c r="CK121" i="11" s="1"/>
  <c r="BX105" i="11"/>
  <c r="BX125" i="11" s="1"/>
  <c r="BX138" i="11" s="1"/>
  <c r="BX119" i="11"/>
  <c r="BX121" i="11" s="1"/>
  <c r="BZ105" i="11"/>
  <c r="BZ125" i="11" s="1"/>
  <c r="BZ129" i="11" s="1"/>
  <c r="BZ119" i="11"/>
  <c r="BZ121" i="11" s="1"/>
  <c r="CD105" i="11"/>
  <c r="CD125" i="11" s="1"/>
  <c r="CD138" i="11" s="1"/>
  <c r="CD119" i="11"/>
  <c r="CD121" i="11" s="1"/>
  <c r="BY105" i="11"/>
  <c r="BY125" i="11" s="1"/>
  <c r="BY139" i="11" s="1"/>
  <c r="BY119" i="11"/>
  <c r="BY121" i="11" s="1"/>
  <c r="CP105" i="11"/>
  <c r="CP125" i="11" s="1"/>
  <c r="CP139" i="11" s="1"/>
  <c r="CJ105" i="11"/>
  <c r="CJ125" i="11" s="1"/>
  <c r="CJ129" i="11" s="1"/>
  <c r="CJ119" i="11"/>
  <c r="CJ121" i="11" s="1"/>
  <c r="CU105" i="11"/>
  <c r="CU125" i="11" s="1"/>
  <c r="CU138" i="11" s="1"/>
  <c r="CU119" i="11"/>
  <c r="CU121" i="11" s="1"/>
  <c r="CN105" i="11"/>
  <c r="CN125" i="11" s="1"/>
  <c r="CN138" i="11" s="1"/>
  <c r="CN119" i="11"/>
  <c r="CN121" i="11" s="1"/>
  <c r="BE105" i="11"/>
  <c r="BE125" i="11" s="1"/>
  <c r="BE139" i="11" s="1"/>
  <c r="CT105" i="11"/>
  <c r="CT125" i="11" s="1"/>
  <c r="CT119" i="11"/>
  <c r="CT121" i="11" s="1"/>
  <c r="J105" i="11"/>
  <c r="J125" i="11" s="1"/>
  <c r="J129" i="11" s="1"/>
  <c r="LQ129" i="11"/>
  <c r="LQ134" i="11" s="1"/>
  <c r="R105" i="11"/>
  <c r="R125" i="11" s="1"/>
  <c r="R129" i="11" s="1"/>
  <c r="BQ105" i="11"/>
  <c r="BQ125" i="11" s="1"/>
  <c r="BQ138" i="11" s="1"/>
  <c r="K105" i="11"/>
  <c r="K125" i="11" s="1"/>
  <c r="K139" i="11" s="1"/>
  <c r="K119" i="11"/>
  <c r="AM105" i="11"/>
  <c r="AM125" i="11" s="1"/>
  <c r="AM119" i="11"/>
  <c r="AM121" i="11" s="1"/>
  <c r="AU129" i="11"/>
  <c r="AU137" i="11" s="1"/>
  <c r="BJ105" i="11"/>
  <c r="BJ125" i="11" s="1"/>
  <c r="BJ138" i="11" s="1"/>
  <c r="BJ119" i="11"/>
  <c r="BJ121" i="11" s="1"/>
  <c r="U105" i="11"/>
  <c r="U125" i="11" s="1"/>
  <c r="U119" i="11"/>
  <c r="U121" i="11" s="1"/>
  <c r="BI105" i="11"/>
  <c r="BI125" i="11" s="1"/>
  <c r="BI138" i="11" s="1"/>
  <c r="L105" i="11"/>
  <c r="L125" i="11" s="1"/>
  <c r="L119" i="11"/>
  <c r="AL105" i="11"/>
  <c r="AL125" i="11" s="1"/>
  <c r="AL119" i="11"/>
  <c r="AL121" i="11" s="1"/>
  <c r="AF105" i="11"/>
  <c r="AF125" i="11" s="1"/>
  <c r="AF129" i="11" s="1"/>
  <c r="AF119" i="11"/>
  <c r="AF121" i="11" s="1"/>
  <c r="AW105" i="11"/>
  <c r="AW125" i="11" s="1"/>
  <c r="BS105" i="11"/>
  <c r="BS125" i="11" s="1"/>
  <c r="BS139" i="11" s="1"/>
  <c r="BS119" i="11"/>
  <c r="BS121" i="11" s="1"/>
  <c r="AV105" i="11"/>
  <c r="AV125" i="11" s="1"/>
  <c r="BC105" i="11"/>
  <c r="BC125" i="11" s="1"/>
  <c r="BC139" i="11" s="1"/>
  <c r="V105" i="11"/>
  <c r="V125" i="11" s="1"/>
  <c r="V138" i="11" s="1"/>
  <c r="V119" i="11"/>
  <c r="V121" i="11" s="1"/>
  <c r="BL105" i="11"/>
  <c r="BL125" i="11" s="1"/>
  <c r="BL138" i="11" s="1"/>
  <c r="BL119" i="11"/>
  <c r="BL121" i="11" s="1"/>
  <c r="BD105" i="11"/>
  <c r="BD125" i="11" s="1"/>
  <c r="BD138" i="11" s="1"/>
  <c r="N105" i="11"/>
  <c r="N125" i="11" s="1"/>
  <c r="N129" i="11" s="1"/>
  <c r="N119" i="11"/>
  <c r="AB105" i="11"/>
  <c r="AB125" i="11" s="1"/>
  <c r="AB138" i="11" s="1"/>
  <c r="AB119" i="11"/>
  <c r="AB121" i="11" s="1"/>
  <c r="BK105" i="11"/>
  <c r="BK125" i="11" s="1"/>
  <c r="BK138" i="11" s="1"/>
  <c r="BK119" i="11"/>
  <c r="BK121" i="11" s="1"/>
  <c r="AO105" i="11"/>
  <c r="AO125" i="11" s="1"/>
  <c r="AO129" i="11" s="1"/>
  <c r="AO134" i="11" s="1"/>
  <c r="AO119" i="11"/>
  <c r="AO121" i="11" s="1"/>
  <c r="AK105" i="11"/>
  <c r="AK125" i="11" s="1"/>
  <c r="AK138" i="11" s="1"/>
  <c r="AK119" i="11"/>
  <c r="AK121" i="11" s="1"/>
  <c r="CR129" i="11"/>
  <c r="CR137" i="11" s="1"/>
  <c r="AG105" i="11"/>
  <c r="AG125" i="11" s="1"/>
  <c r="AG139" i="11" s="1"/>
  <c r="AG119" i="11"/>
  <c r="BM105" i="11"/>
  <c r="BM125" i="11" s="1"/>
  <c r="BM139" i="11" s="1"/>
  <c r="BM119" i="11"/>
  <c r="BM121" i="11" s="1"/>
  <c r="AP105" i="11"/>
  <c r="AP125" i="11" s="1"/>
  <c r="AP129" i="11" s="1"/>
  <c r="AP137" i="11" s="1"/>
  <c r="AP119" i="11"/>
  <c r="AP121" i="11" s="1"/>
  <c r="I105" i="11"/>
  <c r="I125" i="11" s="1"/>
  <c r="I138" i="11" s="1"/>
  <c r="I119" i="11"/>
  <c r="AZ105" i="11"/>
  <c r="AZ125" i="11" s="1"/>
  <c r="AZ139" i="11" s="1"/>
  <c r="AQ105" i="11"/>
  <c r="AQ125" i="11" s="1"/>
  <c r="AQ138" i="11" s="1"/>
  <c r="AQ119" i="11"/>
  <c r="AQ121" i="11" s="1"/>
  <c r="BR105" i="11"/>
  <c r="BR125" i="11" s="1"/>
  <c r="BR129" i="11" s="1"/>
  <c r="BR119" i="11"/>
  <c r="BR121" i="11" s="1"/>
  <c r="M105" i="11"/>
  <c r="M125" i="11" s="1"/>
  <c r="M119" i="11"/>
  <c r="JV103" i="11"/>
  <c r="JV105" i="11" s="1"/>
  <c r="JV125" i="11" s="1"/>
  <c r="AI105" i="11"/>
  <c r="AI125" i="11" s="1"/>
  <c r="AI138" i="11" s="1"/>
  <c r="AI119" i="11"/>
  <c r="AI121" i="11" s="1"/>
  <c r="H105" i="11"/>
  <c r="H125" i="11" s="1"/>
  <c r="H138" i="11" s="1"/>
  <c r="H119" i="11"/>
  <c r="W105" i="11"/>
  <c r="W125" i="11" s="1"/>
  <c r="W138" i="11" s="1"/>
  <c r="W119" i="11"/>
  <c r="W121" i="11" s="1"/>
  <c r="BB105" i="11"/>
  <c r="BB125" i="11" s="1"/>
  <c r="E105" i="11"/>
  <c r="E125" i="11" s="1"/>
  <c r="E138" i="11" s="1"/>
  <c r="E119" i="11"/>
  <c r="CR139" i="11"/>
  <c r="Y105" i="11"/>
  <c r="Y125" i="11" s="1"/>
  <c r="Y138" i="11" s="1"/>
  <c r="Y119" i="11"/>
  <c r="Y121" i="11" s="1"/>
  <c r="BH105" i="11"/>
  <c r="BH125" i="11" s="1"/>
  <c r="BH129" i="11" s="1"/>
  <c r="BH119" i="11"/>
  <c r="BH121" i="11" s="1"/>
  <c r="AH105" i="11"/>
  <c r="AH125" i="11" s="1"/>
  <c r="AH139" i="11" s="1"/>
  <c r="AH119" i="11"/>
  <c r="AH121" i="11" s="1"/>
  <c r="T105" i="11"/>
  <c r="T125" i="11" s="1"/>
  <c r="T129" i="11" s="1"/>
  <c r="T134" i="11" s="1"/>
  <c r="T119" i="11"/>
  <c r="T121" i="11" s="1"/>
  <c r="AC105" i="11"/>
  <c r="AC125" i="11" s="1"/>
  <c r="AC119" i="11"/>
  <c r="AC121" i="11" s="1"/>
  <c r="AJ105" i="11"/>
  <c r="AJ125" i="11" s="1"/>
  <c r="AJ119" i="11"/>
  <c r="AJ121" i="11" s="1"/>
  <c r="FJ139" i="11"/>
  <c r="FJ129" i="11"/>
  <c r="FJ134" i="11" s="1"/>
  <c r="ER138" i="11"/>
  <c r="D105" i="11"/>
  <c r="D125" i="11" s="1"/>
  <c r="D119" i="11"/>
  <c r="LT139" i="11"/>
  <c r="ER139" i="11"/>
  <c r="GP103" i="11"/>
  <c r="GP105" i="11" s="1"/>
  <c r="GP125" i="11" s="1"/>
  <c r="GP138" i="11" s="1"/>
  <c r="KN139" i="11"/>
  <c r="FJ138" i="11"/>
  <c r="LY138" i="11"/>
  <c r="II139" i="11"/>
  <c r="II129" i="11"/>
  <c r="II134" i="11" s="1"/>
  <c r="LQ139" i="11"/>
  <c r="P103" i="11"/>
  <c r="P105" i="11" s="1"/>
  <c r="P125" i="11" s="1"/>
  <c r="FI139" i="11"/>
  <c r="FI138" i="11"/>
  <c r="FI129" i="11"/>
  <c r="FI137" i="11" s="1"/>
  <c r="KX103" i="11"/>
  <c r="KX105" i="11" s="1"/>
  <c r="KX125" i="11" s="1"/>
  <c r="EL103" i="11"/>
  <c r="EL105" i="11" s="1"/>
  <c r="EL125" i="11" s="1"/>
  <c r="EL138" i="11" s="1"/>
  <c r="EC139" i="11"/>
  <c r="JH103" i="11"/>
  <c r="JH105" i="11" s="1"/>
  <c r="JH125" i="11" s="1"/>
  <c r="HN138" i="11"/>
  <c r="CQ139" i="11"/>
  <c r="IF103" i="11"/>
  <c r="IF105" i="11" s="1"/>
  <c r="IF125" i="11" s="1"/>
  <c r="DJ103" i="11"/>
  <c r="DJ105" i="11" s="1"/>
  <c r="DJ125" i="11" s="1"/>
  <c r="DJ138" i="11" s="1"/>
  <c r="KJ103" i="11"/>
  <c r="KJ105" i="11" s="1"/>
  <c r="KJ125" i="11" s="1"/>
  <c r="HD103" i="11"/>
  <c r="AR103" i="11"/>
  <c r="AR105" i="11" s="1"/>
  <c r="AR125" i="11" s="1"/>
  <c r="AD103" i="11"/>
  <c r="AD105" i="11" s="1"/>
  <c r="AD125" i="11" s="1"/>
  <c r="AD138" i="11" s="1"/>
  <c r="LZ103" i="11"/>
  <c r="LZ105" i="11" s="1"/>
  <c r="LZ125" i="11" s="1"/>
  <c r="LL103" i="11"/>
  <c r="LL105" i="11" s="1"/>
  <c r="LL125" i="11" s="1"/>
  <c r="CV103" i="11"/>
  <c r="CV105" i="11" s="1"/>
  <c r="CV125" i="11" s="1"/>
  <c r="CV129" i="11" s="1"/>
  <c r="FR138" i="11"/>
  <c r="BA138" i="11"/>
  <c r="HN129" i="11"/>
  <c r="HN137" i="11" s="1"/>
  <c r="AN129" i="11"/>
  <c r="AN137" i="11" s="1"/>
  <c r="CQ129" i="11"/>
  <c r="CQ137" i="11" s="1"/>
  <c r="BF103" i="11"/>
  <c r="BF105" i="11" s="1"/>
  <c r="BF125" i="11" s="1"/>
  <c r="BF129" i="11" s="1"/>
  <c r="FN103" i="11"/>
  <c r="FN105" i="11" s="1"/>
  <c r="FN125" i="11" s="1"/>
  <c r="FN139" i="11" s="1"/>
  <c r="HC105" i="11"/>
  <c r="HC125" i="11" s="1"/>
  <c r="HC138" i="11" s="1"/>
  <c r="IT103" i="11"/>
  <c r="IT105" i="11" s="1"/>
  <c r="IT125" i="11" s="1"/>
  <c r="IT138" i="11" s="1"/>
  <c r="EZ103" i="11"/>
  <c r="EZ105" i="11" s="1"/>
  <c r="EZ125" i="11" s="1"/>
  <c r="EZ139" i="11" s="1"/>
  <c r="CH103" i="11"/>
  <c r="CH105" i="11" s="1"/>
  <c r="CH125" i="11" s="1"/>
  <c r="GV139" i="11"/>
  <c r="BT103" i="11"/>
  <c r="BT105" i="11" s="1"/>
  <c r="BT125" i="11" s="1"/>
  <c r="FR139" i="11"/>
  <c r="BA139" i="11"/>
  <c r="GV129" i="11"/>
  <c r="GV137" i="11" s="1"/>
  <c r="GB103" i="11"/>
  <c r="GB105" i="11" s="1"/>
  <c r="GB125" i="11" s="1"/>
  <c r="ER134" i="11"/>
  <c r="ER137" i="11"/>
  <c r="KB129" i="11"/>
  <c r="ET138" i="11"/>
  <c r="ET129" i="11"/>
  <c r="ET139" i="11"/>
  <c r="X137" i="11"/>
  <c r="X134" i="11"/>
  <c r="HR103" i="11"/>
  <c r="HR105" i="11" s="1"/>
  <c r="HR125" i="11" s="1"/>
  <c r="KL129" i="11"/>
  <c r="CC137" i="11"/>
  <c r="CC134" i="11"/>
  <c r="BA137" i="11"/>
  <c r="BA134" i="11"/>
  <c r="EL11" i="11"/>
  <c r="DX1" i="11"/>
  <c r="JH11" i="11"/>
  <c r="IT1" i="11"/>
  <c r="KN137" i="11"/>
  <c r="FR134" i="11"/>
  <c r="FR137" i="11"/>
  <c r="DT138" i="11"/>
  <c r="DT129" i="11"/>
  <c r="DT139" i="11"/>
  <c r="IY139" i="11"/>
  <c r="CK138" i="11" l="1"/>
  <c r="KL138" i="11"/>
  <c r="BN134" i="11"/>
  <c r="G139" i="11"/>
  <c r="G129" i="11"/>
  <c r="CB129" i="11"/>
  <c r="CB137" i="11" s="1"/>
  <c r="CB139" i="11"/>
  <c r="IY129" i="11"/>
  <c r="IY137" i="11" s="1"/>
  <c r="GJ138" i="11"/>
  <c r="GJ139" i="11"/>
  <c r="AN139" i="11"/>
  <c r="FZ138" i="11"/>
  <c r="KN138" i="11"/>
  <c r="JQ129" i="11"/>
  <c r="JQ137" i="11" s="1"/>
  <c r="LI138" i="11"/>
  <c r="IK139" i="11"/>
  <c r="IK129" i="11"/>
  <c r="IK137" i="11" s="1"/>
  <c r="EC129" i="11"/>
  <c r="EC138" i="11"/>
  <c r="HF134" i="11"/>
  <c r="IX137" i="11"/>
  <c r="CG134" i="11"/>
  <c r="IV129" i="11"/>
  <c r="GM129" i="11"/>
  <c r="GM134" i="11" s="1"/>
  <c r="LA129" i="11"/>
  <c r="LA134" i="11" s="1"/>
  <c r="IV138" i="11"/>
  <c r="JA129" i="11"/>
  <c r="JA134" i="11" s="1"/>
  <c r="LA138" i="11"/>
  <c r="KO138" i="11"/>
  <c r="LC129" i="11"/>
  <c r="LC137" i="11" s="1"/>
  <c r="IR129" i="11"/>
  <c r="FZ137" i="11"/>
  <c r="BO139" i="11"/>
  <c r="KO129" i="11"/>
  <c r="KO137" i="11" s="1"/>
  <c r="JY138" i="11"/>
  <c r="LC138" i="11"/>
  <c r="IR138" i="11"/>
  <c r="GM139" i="11"/>
  <c r="JA139" i="11"/>
  <c r="KW139" i="11"/>
  <c r="FZ139" i="11"/>
  <c r="KC139" i="11"/>
  <c r="FY134" i="11"/>
  <c r="HK129" i="11"/>
  <c r="KT129" i="11"/>
  <c r="KT137" i="11" s="1"/>
  <c r="KM129" i="11"/>
  <c r="KM134" i="11" s="1"/>
  <c r="KS129" i="11"/>
  <c r="KC129" i="11"/>
  <c r="KC134" i="11" s="1"/>
  <c r="I129" i="11"/>
  <c r="I137" i="11" s="1"/>
  <c r="LG138" i="11"/>
  <c r="LK138" i="11"/>
  <c r="LK139" i="11"/>
  <c r="EK138" i="11"/>
  <c r="HX129" i="11"/>
  <c r="HX134" i="11" s="1"/>
  <c r="IK138" i="11"/>
  <c r="EA137" i="11"/>
  <c r="GN139" i="11"/>
  <c r="HX138" i="11"/>
  <c r="FX134" i="11"/>
  <c r="GO139" i="11"/>
  <c r="EA139" i="11"/>
  <c r="EA138" i="11"/>
  <c r="AB129" i="11"/>
  <c r="AB137" i="11" s="1"/>
  <c r="LI129" i="11"/>
  <c r="LI137" i="11" s="1"/>
  <c r="GZ138" i="11"/>
  <c r="HD121" i="11"/>
  <c r="GF139" i="11"/>
  <c r="AO138" i="11"/>
  <c r="KB138" i="11"/>
  <c r="LV138" i="11"/>
  <c r="JF134" i="11"/>
  <c r="HV139" i="11"/>
  <c r="HV129" i="11"/>
  <c r="HV137" i="11" s="1"/>
  <c r="CU129" i="11"/>
  <c r="CU137" i="11" s="1"/>
  <c r="S137" i="11"/>
  <c r="IH139" i="11"/>
  <c r="AU134" i="11"/>
  <c r="LR139" i="11"/>
  <c r="FB139" i="11"/>
  <c r="DO129" i="11"/>
  <c r="DO137" i="11" s="1"/>
  <c r="ID137" i="11"/>
  <c r="JR139" i="11"/>
  <c r="JR129" i="11"/>
  <c r="JR137" i="11" s="1"/>
  <c r="LW129" i="11"/>
  <c r="LW137" i="11" s="1"/>
  <c r="LW138" i="11"/>
  <c r="M121" i="11"/>
  <c r="I121" i="11"/>
  <c r="N121" i="11"/>
  <c r="K121" i="11"/>
  <c r="D121" i="11"/>
  <c r="H121" i="11"/>
  <c r="HW139" i="11"/>
  <c r="L121" i="11"/>
  <c r="E121" i="11"/>
  <c r="I139" i="11"/>
  <c r="LH138" i="11"/>
  <c r="DM134" i="11"/>
  <c r="EJ137" i="11"/>
  <c r="FB129" i="11"/>
  <c r="FB137" i="11" s="1"/>
  <c r="JM129" i="11"/>
  <c r="JM134" i="11" s="1"/>
  <c r="FN121" i="11"/>
  <c r="GE138" i="11"/>
  <c r="ID138" i="11"/>
  <c r="IO138" i="11"/>
  <c r="EE138" i="11"/>
  <c r="DX121" i="11"/>
  <c r="IT121" i="11"/>
  <c r="AG121" i="11"/>
  <c r="HL134" i="11"/>
  <c r="DZ129" i="11"/>
  <c r="DZ134" i="11" s="1"/>
  <c r="ID139" i="11"/>
  <c r="BF121" i="11"/>
  <c r="JM139" i="11"/>
  <c r="CK139" i="11"/>
  <c r="LX134" i="11"/>
  <c r="EW138" i="11"/>
  <c r="AX139" i="11"/>
  <c r="DG129" i="11"/>
  <c r="DG137" i="11" s="1"/>
  <c r="IJ139" i="11"/>
  <c r="AD121" i="11"/>
  <c r="GE139" i="11"/>
  <c r="CP129" i="11"/>
  <c r="CP134" i="11" s="1"/>
  <c r="LL121" i="11"/>
  <c r="FJ137" i="11"/>
  <c r="IS139" i="11"/>
  <c r="AH138" i="11"/>
  <c r="E139" i="11"/>
  <c r="LR129" i="11"/>
  <c r="LR137" i="11" s="1"/>
  <c r="GZ134" i="11"/>
  <c r="LU129" i="11"/>
  <c r="LU137" i="11" s="1"/>
  <c r="GZ139" i="11"/>
  <c r="GB121" i="11"/>
  <c r="JV121" i="11"/>
  <c r="AT139" i="11"/>
  <c r="JB138" i="11"/>
  <c r="GY138" i="11"/>
  <c r="CV121" i="11"/>
  <c r="JH121" i="11"/>
  <c r="LJ139" i="11"/>
  <c r="IB129" i="11"/>
  <c r="IB134" i="11" s="1"/>
  <c r="IE129" i="11"/>
  <c r="IE134" i="11" s="1"/>
  <c r="AT129" i="11"/>
  <c r="AT137" i="11" s="1"/>
  <c r="JJ129" i="11"/>
  <c r="JJ137" i="11" s="1"/>
  <c r="HA129" i="11"/>
  <c r="HA137" i="11" s="1"/>
  <c r="CH121" i="11"/>
  <c r="HA138" i="11"/>
  <c r="GP121" i="11"/>
  <c r="EZ121" i="11"/>
  <c r="EL121" i="11"/>
  <c r="JC138" i="11"/>
  <c r="H139" i="11"/>
  <c r="DJ121" i="11"/>
  <c r="IF121" i="11"/>
  <c r="KJ121" i="11"/>
  <c r="LO138" i="11"/>
  <c r="HR121" i="11"/>
  <c r="LH129" i="11"/>
  <c r="LH137" i="11" s="1"/>
  <c r="IS138" i="11"/>
  <c r="JB129" i="11"/>
  <c r="JB137" i="11" s="1"/>
  <c r="EE139" i="11"/>
  <c r="LX138" i="11"/>
  <c r="IP129" i="11"/>
  <c r="IP137" i="11" s="1"/>
  <c r="GY129" i="11"/>
  <c r="GY137" i="11" s="1"/>
  <c r="JO134" i="11"/>
  <c r="J139" i="11"/>
  <c r="JS129" i="11"/>
  <c r="JS134" i="11" s="1"/>
  <c r="EE134" i="11"/>
  <c r="AX129" i="11"/>
  <c r="AX134" i="11" s="1"/>
  <c r="HM138" i="11"/>
  <c r="DA139" i="11"/>
  <c r="J138" i="11"/>
  <c r="HM137" i="11"/>
  <c r="JS138" i="11"/>
  <c r="T137" i="11"/>
  <c r="LO129" i="11"/>
  <c r="LO137" i="11" s="1"/>
  <c r="JC139" i="11"/>
  <c r="II137" i="11"/>
  <c r="FC129" i="11"/>
  <c r="FC134" i="11" s="1"/>
  <c r="AA138" i="11"/>
  <c r="LX139" i="11"/>
  <c r="IE139" i="11"/>
  <c r="AH129" i="11"/>
  <c r="AH137" i="11" s="1"/>
  <c r="DU139" i="11"/>
  <c r="CP138" i="11"/>
  <c r="F129" i="11"/>
  <c r="F134" i="11" s="1"/>
  <c r="BQ129" i="11"/>
  <c r="BQ134" i="11" s="1"/>
  <c r="N138" i="11"/>
  <c r="KQ139" i="11"/>
  <c r="AF138" i="11"/>
  <c r="HO129" i="11"/>
  <c r="HO137" i="11" s="1"/>
  <c r="AK139" i="11"/>
  <c r="GJ129" i="11"/>
  <c r="CN139" i="11"/>
  <c r="IQ139" i="11"/>
  <c r="CE139" i="11"/>
  <c r="EH134" i="11"/>
  <c r="GU139" i="11"/>
  <c r="HT139" i="11"/>
  <c r="IJ138" i="11"/>
  <c r="IN138" i="11"/>
  <c r="CN129" i="11"/>
  <c r="CN137" i="11" s="1"/>
  <c r="KA138" i="11"/>
  <c r="CX139" i="11"/>
  <c r="HB137" i="11"/>
  <c r="CE129" i="11"/>
  <c r="CE137" i="11" s="1"/>
  <c r="GU129" i="11"/>
  <c r="GU134" i="11" s="1"/>
  <c r="HT129" i="11"/>
  <c r="HT137" i="11" s="1"/>
  <c r="V139" i="11"/>
  <c r="JY129" i="11"/>
  <c r="JY137" i="11" s="1"/>
  <c r="HZ139" i="11"/>
  <c r="HB138" i="11"/>
  <c r="KV139" i="11"/>
  <c r="JG138" i="11"/>
  <c r="AA129" i="11"/>
  <c r="AA137" i="11" s="1"/>
  <c r="FY139" i="11"/>
  <c r="KR139" i="11"/>
  <c r="CX129" i="11"/>
  <c r="CX137" i="11" s="1"/>
  <c r="GW139" i="11"/>
  <c r="IN129" i="11"/>
  <c r="IN137" i="11" s="1"/>
  <c r="DA129" i="11"/>
  <c r="DA134" i="11" s="1"/>
  <c r="N139" i="11"/>
  <c r="JX129" i="11"/>
  <c r="JX134" i="11" s="1"/>
  <c r="GW129" i="11"/>
  <c r="GW137" i="11" s="1"/>
  <c r="CJ139" i="11"/>
  <c r="CM129" i="11"/>
  <c r="CM137" i="11" s="1"/>
  <c r="KH129" i="11"/>
  <c r="KH134" i="11" s="1"/>
  <c r="JX139" i="11"/>
  <c r="FP129" i="11"/>
  <c r="FP137" i="11" s="1"/>
  <c r="FX139" i="11"/>
  <c r="FG134" i="11"/>
  <c r="CJ138" i="11"/>
  <c r="DB129" i="11"/>
  <c r="DB137" i="11" s="1"/>
  <c r="KH138" i="11"/>
  <c r="HB139" i="11"/>
  <c r="FX138" i="11"/>
  <c r="EI129" i="11"/>
  <c r="EI137" i="11" s="1"/>
  <c r="KA129" i="11"/>
  <c r="KA137" i="11" s="1"/>
  <c r="IQ129" i="11"/>
  <c r="IQ134" i="11" s="1"/>
  <c r="KR129" i="11"/>
  <c r="KR134" i="11" s="1"/>
  <c r="JG129" i="11"/>
  <c r="F138" i="11"/>
  <c r="IP138" i="11"/>
  <c r="HO138" i="11"/>
  <c r="JU129" i="11"/>
  <c r="JU134" i="11" s="1"/>
  <c r="KG139" i="11"/>
  <c r="GG138" i="11"/>
  <c r="KQ129" i="11"/>
  <c r="KQ137" i="11" s="1"/>
  <c r="EF139" i="11"/>
  <c r="IZ139" i="11"/>
  <c r="GS138" i="11"/>
  <c r="CU139" i="11"/>
  <c r="EF129" i="11"/>
  <c r="EF137" i="11" s="1"/>
  <c r="IZ138" i="11"/>
  <c r="DC139" i="11"/>
  <c r="JU139" i="11"/>
  <c r="AY129" i="11"/>
  <c r="GS134" i="11"/>
  <c r="FM129" i="11"/>
  <c r="FM137" i="11" s="1"/>
  <c r="GS139" i="11"/>
  <c r="DP139" i="11"/>
  <c r="GG129" i="11"/>
  <c r="GG137" i="11" s="1"/>
  <c r="KG129" i="11"/>
  <c r="KG134" i="11" s="1"/>
  <c r="FU137" i="11"/>
  <c r="AY138" i="11"/>
  <c r="FP138" i="11"/>
  <c r="KM138" i="11"/>
  <c r="HK138" i="11"/>
  <c r="KS138" i="11"/>
  <c r="KI129" i="11"/>
  <c r="KI134" i="11" s="1"/>
  <c r="BV139" i="11"/>
  <c r="GD138" i="11"/>
  <c r="GD139" i="11"/>
  <c r="HZ129" i="11"/>
  <c r="HZ137" i="11" s="1"/>
  <c r="IW138" i="11"/>
  <c r="BX139" i="11"/>
  <c r="CO129" i="11"/>
  <c r="CO137" i="11" s="1"/>
  <c r="GD134" i="11"/>
  <c r="DI139" i="11"/>
  <c r="HF138" i="11"/>
  <c r="KI138" i="11"/>
  <c r="LS139" i="11"/>
  <c r="IM138" i="11"/>
  <c r="IM129" i="11"/>
  <c r="IM137" i="11" s="1"/>
  <c r="FG139" i="11"/>
  <c r="DH138" i="11"/>
  <c r="KT138" i="11"/>
  <c r="DI137" i="11"/>
  <c r="FL139" i="11"/>
  <c r="DV139" i="11"/>
  <c r="FE138" i="11"/>
  <c r="HJ139" i="11"/>
  <c r="FL129" i="11"/>
  <c r="FL137" i="11" s="1"/>
  <c r="DV129" i="11"/>
  <c r="DV137" i="11" s="1"/>
  <c r="KP129" i="11"/>
  <c r="KP137" i="11" s="1"/>
  <c r="LJ129" i="11"/>
  <c r="LJ137" i="11" s="1"/>
  <c r="Z134" i="11"/>
  <c r="IH138" i="11"/>
  <c r="EQ129" i="11"/>
  <c r="EQ134" i="11" s="1"/>
  <c r="KD129" i="11"/>
  <c r="CY139" i="11"/>
  <c r="KW129" i="11"/>
  <c r="KW137" i="11" s="1"/>
  <c r="EO139" i="11"/>
  <c r="DG139" i="11"/>
  <c r="FK139" i="11"/>
  <c r="EU129" i="11"/>
  <c r="BW129" i="11"/>
  <c r="BW137" i="11" s="1"/>
  <c r="O129" i="11"/>
  <c r="BX129" i="11"/>
  <c r="BX137" i="11" s="1"/>
  <c r="FE139" i="11"/>
  <c r="FC139" i="11"/>
  <c r="EU139" i="11"/>
  <c r="BW139" i="11"/>
  <c r="KP139" i="11"/>
  <c r="DR139" i="11"/>
  <c r="CY138" i="11"/>
  <c r="IA139" i="11"/>
  <c r="HG134" i="11"/>
  <c r="GF134" i="11"/>
  <c r="LY137" i="11"/>
  <c r="HJ129" i="11"/>
  <c r="HJ137" i="11" s="1"/>
  <c r="AF139" i="11"/>
  <c r="LV139" i="11"/>
  <c r="EQ138" i="11"/>
  <c r="HF139" i="11"/>
  <c r="KD139" i="11"/>
  <c r="EO129" i="11"/>
  <c r="EO137" i="11" s="1"/>
  <c r="GF138" i="11"/>
  <c r="EW139" i="11"/>
  <c r="BO129" i="11"/>
  <c r="BO137" i="11" s="1"/>
  <c r="DB139" i="11"/>
  <c r="KE129" i="11"/>
  <c r="KE137" i="11" s="1"/>
  <c r="HY129" i="11"/>
  <c r="HY134" i="11" s="1"/>
  <c r="CD129" i="11"/>
  <c r="CD137" i="11" s="1"/>
  <c r="FG138" i="11"/>
  <c r="FK129" i="11"/>
  <c r="LT129" i="11"/>
  <c r="LP129" i="11"/>
  <c r="LP137" i="11" s="1"/>
  <c r="DH139" i="11"/>
  <c r="O138" i="11"/>
  <c r="LG129" i="11"/>
  <c r="KV129" i="11"/>
  <c r="KV134" i="11" s="1"/>
  <c r="IW129" i="11"/>
  <c r="DR129" i="11"/>
  <c r="DR134" i="11" s="1"/>
  <c r="DI138" i="11"/>
  <c r="LS129" i="11"/>
  <c r="LS137" i="11" s="1"/>
  <c r="LP139" i="11"/>
  <c r="KE139" i="11"/>
  <c r="HY139" i="11"/>
  <c r="EJ138" i="11"/>
  <c r="JQ139" i="11"/>
  <c r="IA129" i="11"/>
  <c r="JK134" i="11"/>
  <c r="JK137" i="11"/>
  <c r="EN139" i="11"/>
  <c r="GX139" i="11"/>
  <c r="IJ134" i="11"/>
  <c r="DZ138" i="11"/>
  <c r="JT139" i="11"/>
  <c r="EN129" i="11"/>
  <c r="EN137" i="11" s="1"/>
  <c r="GX129" i="11"/>
  <c r="GX134" i="11" s="1"/>
  <c r="JL139" i="11"/>
  <c r="LN139" i="11"/>
  <c r="JT129" i="11"/>
  <c r="JT137" i="11" s="1"/>
  <c r="HW129" i="11"/>
  <c r="HW137" i="11" s="1"/>
  <c r="JD139" i="11"/>
  <c r="GT129" i="11"/>
  <c r="HL138" i="11"/>
  <c r="BP139" i="11"/>
  <c r="JL129" i="11"/>
  <c r="JL134" i="11" s="1"/>
  <c r="LN129" i="11"/>
  <c r="LN137" i="11" s="1"/>
  <c r="JD129" i="11"/>
  <c r="JD134" i="11" s="1"/>
  <c r="FY138" i="11"/>
  <c r="BP129" i="11"/>
  <c r="BP137" i="11" s="1"/>
  <c r="GI129" i="11"/>
  <c r="GI134" i="11" s="1"/>
  <c r="JK138" i="11"/>
  <c r="DM139" i="11"/>
  <c r="IC139" i="11"/>
  <c r="JK139" i="11"/>
  <c r="IC138" i="11"/>
  <c r="GI139" i="11"/>
  <c r="GT139" i="11"/>
  <c r="HL139" i="11"/>
  <c r="IO129" i="11"/>
  <c r="IO137" i="11" s="1"/>
  <c r="LE139" i="11"/>
  <c r="LE129" i="11"/>
  <c r="LE137" i="11" s="1"/>
  <c r="EG137" i="11"/>
  <c r="EG134" i="11"/>
  <c r="CO138" i="11"/>
  <c r="GN129" i="11"/>
  <c r="GN137" i="11" s="1"/>
  <c r="GO129" i="11"/>
  <c r="GO137" i="11" s="1"/>
  <c r="IB138" i="11"/>
  <c r="JJ138" i="11"/>
  <c r="BJ129" i="11"/>
  <c r="BJ137" i="11" s="1"/>
  <c r="CD139" i="11"/>
  <c r="HM139" i="11"/>
  <c r="CL139" i="11"/>
  <c r="HH129" i="11"/>
  <c r="FW139" i="11"/>
  <c r="BH138" i="11"/>
  <c r="E129" i="11"/>
  <c r="E137" i="11" s="1"/>
  <c r="JN139" i="11"/>
  <c r="DM138" i="11"/>
  <c r="HH139" i="11"/>
  <c r="DQ129" i="11"/>
  <c r="DQ134" i="11" s="1"/>
  <c r="HU138" i="11"/>
  <c r="JV119" i="11"/>
  <c r="HR119" i="11"/>
  <c r="HD119" i="11"/>
  <c r="BJ139" i="11"/>
  <c r="LU138" i="11"/>
  <c r="JN129" i="11"/>
  <c r="FQ138" i="11"/>
  <c r="HU139" i="11"/>
  <c r="DF139" i="11"/>
  <c r="FW138" i="11"/>
  <c r="FQ134" i="11"/>
  <c r="DF129" i="11"/>
  <c r="DF137" i="11" s="1"/>
  <c r="CA139" i="11"/>
  <c r="FS129" i="11"/>
  <c r="FS137" i="11" s="1"/>
  <c r="FS139" i="11"/>
  <c r="CL129" i="11"/>
  <c r="CL134" i="11" s="1"/>
  <c r="LB139" i="11"/>
  <c r="CA129" i="11"/>
  <c r="CA137" i="11" s="1"/>
  <c r="DL139" i="11"/>
  <c r="KZ139" i="11"/>
  <c r="FQ139" i="11"/>
  <c r="EB129" i="11"/>
  <c r="EB137" i="11" s="1"/>
  <c r="DN129" i="11"/>
  <c r="DN134" i="11" s="1"/>
  <c r="EB138" i="11"/>
  <c r="LB129" i="11"/>
  <c r="LB134" i="11" s="1"/>
  <c r="EK139" i="11"/>
  <c r="DL129" i="11"/>
  <c r="DL134" i="11" s="1"/>
  <c r="KZ129" i="11"/>
  <c r="KZ134" i="11" s="1"/>
  <c r="BD129" i="11"/>
  <c r="BD137" i="11" s="1"/>
  <c r="DU129" i="11"/>
  <c r="DU134" i="11" s="1"/>
  <c r="DN139" i="11"/>
  <c r="DH137" i="11"/>
  <c r="DH134" i="11"/>
  <c r="AO139" i="11"/>
  <c r="DD139" i="11"/>
  <c r="EI139" i="11"/>
  <c r="HP138" i="11"/>
  <c r="HP129" i="11"/>
  <c r="HP139" i="11"/>
  <c r="HQ138" i="11"/>
  <c r="HQ129" i="11"/>
  <c r="JH119" i="11"/>
  <c r="V129" i="11"/>
  <c r="V134" i="11" s="1"/>
  <c r="DW139" i="11"/>
  <c r="JZ139" i="11"/>
  <c r="JZ129" i="11"/>
  <c r="JZ138" i="11"/>
  <c r="HI138" i="11"/>
  <c r="HI129" i="11"/>
  <c r="HI139" i="11"/>
  <c r="KU138" i="11"/>
  <c r="KU129" i="11"/>
  <c r="KU139" i="11"/>
  <c r="LF138" i="11"/>
  <c r="LF129" i="11"/>
  <c r="BV138" i="11"/>
  <c r="EJ139" i="11"/>
  <c r="DW129" i="11"/>
  <c r="DE129" i="11"/>
  <c r="IF119" i="11"/>
  <c r="KJ119" i="11"/>
  <c r="BD139" i="11"/>
  <c r="DE139" i="11"/>
  <c r="LD138" i="11"/>
  <c r="LD129" i="11"/>
  <c r="LD139" i="11"/>
  <c r="KF138" i="11"/>
  <c r="KF129" i="11"/>
  <c r="KF139" i="11"/>
  <c r="IL129" i="11"/>
  <c r="IL138" i="11"/>
  <c r="IL139" i="11"/>
  <c r="KX119" i="11"/>
  <c r="W129" i="11"/>
  <c r="LZ119" i="11"/>
  <c r="AB139" i="11"/>
  <c r="DO139" i="11"/>
  <c r="BY129" i="11"/>
  <c r="BY137" i="11" s="1"/>
  <c r="AI139" i="11"/>
  <c r="BY138" i="11"/>
  <c r="BQ139" i="11"/>
  <c r="DD129" i="11"/>
  <c r="JP139" i="11"/>
  <c r="JP138" i="11"/>
  <c r="JP129" i="11"/>
  <c r="JE138" i="11"/>
  <c r="JE139" i="11"/>
  <c r="LL119" i="11"/>
  <c r="IT119" i="11"/>
  <c r="GL138" i="11"/>
  <c r="GL139" i="11"/>
  <c r="FM138" i="11"/>
  <c r="FU139" i="11"/>
  <c r="DC129" i="11"/>
  <c r="FF129" i="11"/>
  <c r="FF137" i="11" s="1"/>
  <c r="EV139" i="11"/>
  <c r="DP129" i="11"/>
  <c r="DP137" i="11" s="1"/>
  <c r="DS129" i="11"/>
  <c r="DS137" i="11" s="1"/>
  <c r="GB119" i="11"/>
  <c r="GP119" i="11"/>
  <c r="GK129" i="11"/>
  <c r="GK138" i="11"/>
  <c r="GV134" i="11"/>
  <c r="EP129" i="11"/>
  <c r="DS138" i="11"/>
  <c r="GA139" i="11"/>
  <c r="GA138" i="11"/>
  <c r="GA129" i="11"/>
  <c r="FH138" i="11"/>
  <c r="FH129" i="11"/>
  <c r="FH139" i="11"/>
  <c r="CF139" i="11"/>
  <c r="FU138" i="11"/>
  <c r="DQ139" i="11"/>
  <c r="DX119" i="11"/>
  <c r="EG138" i="11"/>
  <c r="EG139" i="11"/>
  <c r="FT139" i="11"/>
  <c r="FT138" i="11"/>
  <c r="CF129" i="11"/>
  <c r="CF134" i="11" s="1"/>
  <c r="R138" i="11"/>
  <c r="FV138" i="11"/>
  <c r="FV129" i="11"/>
  <c r="FV139" i="11"/>
  <c r="CZ138" i="11"/>
  <c r="CZ129" i="11"/>
  <c r="CZ139" i="11"/>
  <c r="ES129" i="11"/>
  <c r="ES139" i="11"/>
  <c r="FT129" i="11"/>
  <c r="FT137" i="11" s="1"/>
  <c r="DJ119" i="11"/>
  <c r="FN119" i="11"/>
  <c r="FD129" i="11"/>
  <c r="FD138" i="11"/>
  <c r="FD139" i="11"/>
  <c r="ED129" i="11"/>
  <c r="ED138" i="11"/>
  <c r="EP139" i="11"/>
  <c r="FF139" i="11"/>
  <c r="EV129" i="11"/>
  <c r="EV137" i="11" s="1"/>
  <c r="GK139" i="11"/>
  <c r="GH129" i="11"/>
  <c r="GH138" i="11"/>
  <c r="EX138" i="11"/>
  <c r="EX129" i="11"/>
  <c r="EX139" i="11"/>
  <c r="EL119" i="11"/>
  <c r="EY129" i="11"/>
  <c r="EY139" i="11"/>
  <c r="EY138" i="11"/>
  <c r="GL129" i="11"/>
  <c r="EZ119" i="11"/>
  <c r="CB134" i="11"/>
  <c r="CV119" i="11"/>
  <c r="AG129" i="11"/>
  <c r="AG137" i="11" s="1"/>
  <c r="BE138" i="11"/>
  <c r="CT138" i="11"/>
  <c r="CT139" i="11"/>
  <c r="CT129" i="11"/>
  <c r="AG138" i="11"/>
  <c r="CS139" i="11"/>
  <c r="BZ139" i="11"/>
  <c r="CM139" i="11"/>
  <c r="BE129" i="11"/>
  <c r="BE137" i="11" s="1"/>
  <c r="CH119" i="11"/>
  <c r="BZ138" i="11"/>
  <c r="AI129" i="11"/>
  <c r="AI137" i="11" s="1"/>
  <c r="R139" i="11"/>
  <c r="CS129" i="11"/>
  <c r="CS137" i="11" s="1"/>
  <c r="LQ137" i="11"/>
  <c r="AD119" i="11"/>
  <c r="CR134" i="11"/>
  <c r="W139" i="11"/>
  <c r="BH139" i="11"/>
  <c r="BT119" i="11"/>
  <c r="BF119" i="11"/>
  <c r="BR137" i="11"/>
  <c r="BR134" i="11"/>
  <c r="P119" i="11"/>
  <c r="AJ138" i="11"/>
  <c r="AJ139" i="11"/>
  <c r="AJ129" i="11"/>
  <c r="BB139" i="11"/>
  <c r="BB138" i="11"/>
  <c r="BB129" i="11"/>
  <c r="Y129" i="11"/>
  <c r="T139" i="11"/>
  <c r="BR139" i="11"/>
  <c r="BL139" i="11"/>
  <c r="M138" i="11"/>
  <c r="M129" i="11"/>
  <c r="M139" i="11"/>
  <c r="AW138" i="11"/>
  <c r="AW129" i="11"/>
  <c r="AW139" i="11"/>
  <c r="AL129" i="11"/>
  <c r="AL138" i="11"/>
  <c r="AL139" i="11"/>
  <c r="AM129" i="11"/>
  <c r="AM139" i="11"/>
  <c r="AM138" i="11"/>
  <c r="HU137" i="11"/>
  <c r="AQ129" i="11"/>
  <c r="BK129" i="11"/>
  <c r="BK139" i="11"/>
  <c r="BR138" i="11"/>
  <c r="AC139" i="11"/>
  <c r="AC129" i="11"/>
  <c r="AC138" i="11"/>
  <c r="L129" i="11"/>
  <c r="L138" i="11"/>
  <c r="L139" i="11"/>
  <c r="K129" i="11"/>
  <c r="K138" i="11"/>
  <c r="BI129" i="11"/>
  <c r="BI134" i="11" s="1"/>
  <c r="AP138" i="11"/>
  <c r="AP139" i="11"/>
  <c r="BC138" i="11"/>
  <c r="BC129" i="11"/>
  <c r="AR119" i="11"/>
  <c r="Y139" i="11"/>
  <c r="BL129" i="11"/>
  <c r="AV129" i="11"/>
  <c r="AV138" i="11"/>
  <c r="AV139" i="11"/>
  <c r="U138" i="11"/>
  <c r="U129" i="11"/>
  <c r="U139" i="11"/>
  <c r="CY134" i="11"/>
  <c r="AQ139" i="11"/>
  <c r="BI139" i="11"/>
  <c r="AK129" i="11"/>
  <c r="H129" i="11"/>
  <c r="T138" i="11"/>
  <c r="BM129" i="11"/>
  <c r="BM138" i="11"/>
  <c r="AZ138" i="11"/>
  <c r="AZ129" i="11"/>
  <c r="BS138" i="11"/>
  <c r="BS129" i="11"/>
  <c r="AP134" i="11"/>
  <c r="JE134" i="11"/>
  <c r="D129" i="11"/>
  <c r="D138" i="11"/>
  <c r="D139" i="11"/>
  <c r="AO137" i="11"/>
  <c r="EW134" i="11"/>
  <c r="FI134" i="11"/>
  <c r="AN134" i="11"/>
  <c r="BF139" i="11"/>
  <c r="BF138" i="11"/>
  <c r="IT139" i="11"/>
  <c r="IT129" i="11"/>
  <c r="IT137" i="11" s="1"/>
  <c r="HD105" i="11"/>
  <c r="GP139" i="11"/>
  <c r="GP129" i="11"/>
  <c r="GP134" i="11" s="1"/>
  <c r="FN129" i="11"/>
  <c r="FN137" i="11" s="1"/>
  <c r="BV137" i="11"/>
  <c r="FN138" i="11"/>
  <c r="CQ134" i="11"/>
  <c r="DX139" i="11"/>
  <c r="DX129" i="11"/>
  <c r="DX134" i="11" s="1"/>
  <c r="DX138" i="11"/>
  <c r="HC139" i="11"/>
  <c r="HC129" i="11"/>
  <c r="HC134" i="11" s="1"/>
  <c r="AD139" i="11"/>
  <c r="AD129" i="11"/>
  <c r="AD137" i="11" s="1"/>
  <c r="AR129" i="11"/>
  <c r="AR134" i="11" s="1"/>
  <c r="AR138" i="11"/>
  <c r="AR139" i="11"/>
  <c r="KJ138" i="11"/>
  <c r="KJ129" i="11"/>
  <c r="KJ134" i="11" s="1"/>
  <c r="DJ139" i="11"/>
  <c r="DJ129" i="11"/>
  <c r="DJ134" i="11" s="1"/>
  <c r="EZ129" i="11"/>
  <c r="EZ134" i="11" s="1"/>
  <c r="EL139" i="11"/>
  <c r="EZ138" i="11"/>
  <c r="EL129" i="11"/>
  <c r="EL134" i="11" s="1"/>
  <c r="CV138" i="11"/>
  <c r="HN134" i="11"/>
  <c r="KJ139" i="11"/>
  <c r="CV139" i="11"/>
  <c r="JV11" i="11"/>
  <c r="JH1" i="11"/>
  <c r="BF134" i="11"/>
  <c r="BF137" i="11"/>
  <c r="FW137" i="11"/>
  <c r="FW134" i="11"/>
  <c r="IZ137" i="11"/>
  <c r="IZ134" i="11"/>
  <c r="LV134" i="11"/>
  <c r="LV137" i="11"/>
  <c r="CV137" i="11"/>
  <c r="CV134" i="11"/>
  <c r="LZ138" i="11"/>
  <c r="LZ129" i="11"/>
  <c r="LZ139" i="11"/>
  <c r="KB137" i="11"/>
  <c r="KB134" i="11"/>
  <c r="EZ11" i="11"/>
  <c r="EL1" i="11"/>
  <c r="LC134" i="11"/>
  <c r="HR138" i="11"/>
  <c r="HR129" i="11"/>
  <c r="HR139" i="11"/>
  <c r="GE137" i="11"/>
  <c r="GE134" i="11"/>
  <c r="KX138" i="11"/>
  <c r="KX129" i="11"/>
  <c r="KX139" i="11"/>
  <c r="JV138" i="11"/>
  <c r="JV129" i="11"/>
  <c r="JV139" i="11"/>
  <c r="BH137" i="11"/>
  <c r="BH134" i="11"/>
  <c r="CJ137" i="11"/>
  <c r="CJ134" i="11"/>
  <c r="HK137" i="11"/>
  <c r="HK134" i="11"/>
  <c r="KS137" i="11"/>
  <c r="KS134" i="11"/>
  <c r="EK134" i="11"/>
  <c r="EK137" i="11"/>
  <c r="BT138" i="11"/>
  <c r="BT129" i="11"/>
  <c r="BT139" i="11"/>
  <c r="IH137" i="11"/>
  <c r="IH134" i="11"/>
  <c r="R137" i="11"/>
  <c r="R134" i="11"/>
  <c r="CH138" i="11"/>
  <c r="CH129" i="11"/>
  <c r="CH139" i="11"/>
  <c r="CK137" i="11"/>
  <c r="CK134" i="11"/>
  <c r="J137" i="11"/>
  <c r="J134" i="11"/>
  <c r="LL138" i="11"/>
  <c r="LL129" i="11"/>
  <c r="LL139" i="11"/>
  <c r="N137" i="11"/>
  <c r="N134" i="11"/>
  <c r="IR137" i="11"/>
  <c r="IR134" i="11"/>
  <c r="BZ134" i="11"/>
  <c r="BZ137" i="11"/>
  <c r="GR138" i="11"/>
  <c r="HD125" i="11"/>
  <c r="GR129" i="11"/>
  <c r="GR139" i="11"/>
  <c r="LK137" i="11"/>
  <c r="LK134" i="11"/>
  <c r="IF138" i="11"/>
  <c r="IF129" i="11"/>
  <c r="IF139" i="11"/>
  <c r="KL137" i="11"/>
  <c r="KL134" i="11"/>
  <c r="ET137" i="11"/>
  <c r="ET134" i="11"/>
  <c r="P138" i="11"/>
  <c r="P129" i="11"/>
  <c r="P139" i="11"/>
  <c r="G137" i="11"/>
  <c r="G134" i="11"/>
  <c r="JH129" i="11"/>
  <c r="JH138" i="11"/>
  <c r="JH139" i="11"/>
  <c r="IV134" i="11"/>
  <c r="IV137" i="11"/>
  <c r="IS134" i="11"/>
  <c r="IS137" i="11"/>
  <c r="JC137" i="11"/>
  <c r="JC134" i="11"/>
  <c r="JB134" i="11"/>
  <c r="DT137" i="11"/>
  <c r="DT134" i="11"/>
  <c r="FE137" i="11"/>
  <c r="FE134" i="11"/>
  <c r="IC137" i="11"/>
  <c r="IC134" i="11"/>
  <c r="GB138" i="11"/>
  <c r="GB129" i="11"/>
  <c r="GB139" i="11"/>
  <c r="AF137" i="11"/>
  <c r="AF134" i="11"/>
  <c r="IY134" i="11" l="1"/>
  <c r="KC137" i="11"/>
  <c r="JA137" i="11"/>
  <c r="KM137" i="11"/>
  <c r="GM137" i="11"/>
  <c r="JQ134" i="11"/>
  <c r="LU134" i="11"/>
  <c r="GU137" i="11"/>
  <c r="KT134" i="11"/>
  <c r="HV134" i="11"/>
  <c r="AH134" i="11"/>
  <c r="IK134" i="11"/>
  <c r="CP137" i="11"/>
  <c r="EC134" i="11"/>
  <c r="EC137" i="11"/>
  <c r="CX134" i="11"/>
  <c r="F137" i="11"/>
  <c r="LA137" i="11"/>
  <c r="KO134" i="11"/>
  <c r="HX137" i="11"/>
  <c r="EF134" i="11"/>
  <c r="LH134" i="11"/>
  <c r="DZ137" i="11"/>
  <c r="IE137" i="11"/>
  <c r="I134" i="11"/>
  <c r="LI134" i="11"/>
  <c r="AT134" i="11"/>
  <c r="AB134" i="11"/>
  <c r="CU134" i="11"/>
  <c r="JM137" i="11"/>
  <c r="KH137" i="11"/>
  <c r="DG134" i="11"/>
  <c r="IB137" i="11"/>
  <c r="AR121" i="11"/>
  <c r="P121" i="11"/>
  <c r="DO134" i="11"/>
  <c r="AA134" i="11"/>
  <c r="IP134" i="11"/>
  <c r="LW134" i="11"/>
  <c r="CE134" i="11"/>
  <c r="FB134" i="11"/>
  <c r="JR134" i="11"/>
  <c r="LN134" i="11"/>
  <c r="FP134" i="11"/>
  <c r="JS137" i="11"/>
  <c r="LR134" i="11"/>
  <c r="HA134" i="11"/>
  <c r="HO134" i="11"/>
  <c r="LS134" i="11"/>
  <c r="LP134" i="11"/>
  <c r="AX137" i="11"/>
  <c r="JU137" i="11"/>
  <c r="CN134" i="11"/>
  <c r="FC137" i="11"/>
  <c r="LO134" i="11"/>
  <c r="JL137" i="11"/>
  <c r="DV134" i="11"/>
  <c r="LE134" i="11"/>
  <c r="GY134" i="11"/>
  <c r="JJ134" i="11"/>
  <c r="AG134" i="11"/>
  <c r="FM134" i="11"/>
  <c r="KR137" i="11"/>
  <c r="DB134" i="11"/>
  <c r="JX137" i="11"/>
  <c r="DA137" i="11"/>
  <c r="KP134" i="11"/>
  <c r="LJ134" i="11"/>
  <c r="HZ134" i="11"/>
  <c r="CO134" i="11"/>
  <c r="HW134" i="11"/>
  <c r="E134" i="11"/>
  <c r="DR137" i="11"/>
  <c r="HY137" i="11"/>
  <c r="CM134" i="11"/>
  <c r="FF134" i="11"/>
  <c r="BQ137" i="11"/>
  <c r="IN134" i="11"/>
  <c r="JT134" i="11"/>
  <c r="KE134" i="11"/>
  <c r="GJ134" i="11"/>
  <c r="GJ137" i="11"/>
  <c r="KA134" i="11"/>
  <c r="AI134" i="11"/>
  <c r="GW134" i="11"/>
  <c r="BW134" i="11"/>
  <c r="DQ137" i="11"/>
  <c r="JY134" i="11"/>
  <c r="HD138" i="11"/>
  <c r="EO134" i="11"/>
  <c r="IQ137" i="11"/>
  <c r="EI134" i="11"/>
  <c r="HJ134" i="11"/>
  <c r="HT134" i="11"/>
  <c r="BP134" i="11"/>
  <c r="EQ137" i="11"/>
  <c r="IM134" i="11"/>
  <c r="CD134" i="11"/>
  <c r="GG134" i="11"/>
  <c r="JG137" i="11"/>
  <c r="JG134" i="11"/>
  <c r="FL134" i="11"/>
  <c r="IO134" i="11"/>
  <c r="CF137" i="11"/>
  <c r="BD134" i="11"/>
  <c r="DN137" i="11"/>
  <c r="KV137" i="11"/>
  <c r="BX134" i="11"/>
  <c r="KQ134" i="11"/>
  <c r="DP134" i="11"/>
  <c r="FS134" i="11"/>
  <c r="KG137" i="11"/>
  <c r="AY134" i="11"/>
  <c r="AY137" i="11"/>
  <c r="LT134" i="11"/>
  <c r="LT137" i="11"/>
  <c r="IA134" i="11"/>
  <c r="IA137" i="11"/>
  <c r="FK134" i="11"/>
  <c r="FK137" i="11"/>
  <c r="KD137" i="11"/>
  <c r="KD134" i="11"/>
  <c r="KW134" i="11"/>
  <c r="IW134" i="11"/>
  <c r="IW137" i="11"/>
  <c r="GX137" i="11"/>
  <c r="LB137" i="11"/>
  <c r="DF134" i="11"/>
  <c r="DU137" i="11"/>
  <c r="KI137" i="11"/>
  <c r="EU137" i="11"/>
  <c r="EU134" i="11"/>
  <c r="O134" i="11"/>
  <c r="O137" i="11"/>
  <c r="BE134" i="11"/>
  <c r="IT134" i="11"/>
  <c r="GN134" i="11"/>
  <c r="EN134" i="11"/>
  <c r="DL137" i="11"/>
  <c r="FT134" i="11"/>
  <c r="BO134" i="11"/>
  <c r="LG134" i="11"/>
  <c r="LG137" i="11"/>
  <c r="GT137" i="11"/>
  <c r="GT134" i="11"/>
  <c r="GO134" i="11"/>
  <c r="JD137" i="11"/>
  <c r="GI137" i="11"/>
  <c r="KZ137" i="11"/>
  <c r="EB134" i="11"/>
  <c r="CL137" i="11"/>
  <c r="CA134" i="11"/>
  <c r="HH134" i="11"/>
  <c r="HH137" i="11"/>
  <c r="CS134" i="11"/>
  <c r="BY134" i="11"/>
  <c r="JN134" i="11"/>
  <c r="JN137" i="11"/>
  <c r="HD139" i="11"/>
  <c r="BJ134" i="11"/>
  <c r="DS134" i="11"/>
  <c r="LF137" i="11"/>
  <c r="LF134" i="11"/>
  <c r="EV134" i="11"/>
  <c r="IL137" i="11"/>
  <c r="IL134" i="11"/>
  <c r="JZ137" i="11"/>
  <c r="JZ134" i="11"/>
  <c r="HP134" i="11"/>
  <c r="HP137" i="11"/>
  <c r="JP137" i="11"/>
  <c r="JP134" i="11"/>
  <c r="KF137" i="11"/>
  <c r="KF134" i="11"/>
  <c r="KU134" i="11"/>
  <c r="KU137" i="11"/>
  <c r="DE137" i="11"/>
  <c r="DE134" i="11"/>
  <c r="DD137" i="11"/>
  <c r="DD134" i="11"/>
  <c r="W137" i="11"/>
  <c r="W134" i="11"/>
  <c r="DW137" i="11"/>
  <c r="DW134" i="11"/>
  <c r="V137" i="11"/>
  <c r="LD134" i="11"/>
  <c r="LD137" i="11"/>
  <c r="HI137" i="11"/>
  <c r="HI134" i="11"/>
  <c r="HQ137" i="11"/>
  <c r="HQ134" i="11"/>
  <c r="GH134" i="11"/>
  <c r="GH137" i="11"/>
  <c r="EP134" i="11"/>
  <c r="EP137" i="11"/>
  <c r="CZ134" i="11"/>
  <c r="CZ137" i="11"/>
  <c r="EY137" i="11"/>
  <c r="EY134" i="11"/>
  <c r="FD134" i="11"/>
  <c r="FD137" i="11"/>
  <c r="FH137" i="11"/>
  <c r="FH134" i="11"/>
  <c r="DC137" i="11"/>
  <c r="DC134" i="11"/>
  <c r="FV137" i="11"/>
  <c r="FV134" i="11"/>
  <c r="GA137" i="11"/>
  <c r="GA134" i="11"/>
  <c r="GK134" i="11"/>
  <c r="GK137" i="11"/>
  <c r="EX137" i="11"/>
  <c r="EX134" i="11"/>
  <c r="GL134" i="11"/>
  <c r="GL137" i="11"/>
  <c r="ED134" i="11"/>
  <c r="ED137" i="11"/>
  <c r="ES137" i="11"/>
  <c r="ES134" i="11"/>
  <c r="CT137" i="11"/>
  <c r="CT134" i="11"/>
  <c r="BI137" i="11"/>
  <c r="BL137" i="11"/>
  <c r="BL134" i="11"/>
  <c r="K137" i="11"/>
  <c r="K134" i="11"/>
  <c r="BK137" i="11"/>
  <c r="BK134" i="11"/>
  <c r="AL137" i="11"/>
  <c r="AL134" i="11"/>
  <c r="BM137" i="11"/>
  <c r="BM134" i="11"/>
  <c r="H134" i="11"/>
  <c r="H137" i="11"/>
  <c r="AQ137" i="11"/>
  <c r="AQ134" i="11"/>
  <c r="AJ137" i="11"/>
  <c r="AJ134" i="11"/>
  <c r="AW134" i="11"/>
  <c r="AW137" i="11"/>
  <c r="AZ137" i="11"/>
  <c r="AZ134" i="11"/>
  <c r="BC137" i="11"/>
  <c r="BC134" i="11"/>
  <c r="AC137" i="11"/>
  <c r="AC134" i="11"/>
  <c r="BS134" i="11"/>
  <c r="BS137" i="11"/>
  <c r="U137" i="11"/>
  <c r="U134" i="11"/>
  <c r="L137" i="11"/>
  <c r="L134" i="11"/>
  <c r="AM134" i="11"/>
  <c r="AM137" i="11"/>
  <c r="M137" i="11"/>
  <c r="M134" i="11"/>
  <c r="AK137" i="11"/>
  <c r="AK134" i="11"/>
  <c r="Y134" i="11"/>
  <c r="Y137" i="11"/>
  <c r="AV134" i="11"/>
  <c r="AV137" i="11"/>
  <c r="BB137" i="11"/>
  <c r="BB134" i="11"/>
  <c r="D137" i="11"/>
  <c r="D134" i="11"/>
  <c r="FN134" i="11"/>
  <c r="KJ137" i="11"/>
  <c r="GP137" i="11"/>
  <c r="AD134" i="11"/>
  <c r="HC137" i="11"/>
  <c r="DJ137" i="11"/>
  <c r="DX137" i="11"/>
  <c r="EL137" i="11"/>
  <c r="EZ137" i="11"/>
  <c r="AR137" i="11"/>
  <c r="LZ137" i="11"/>
  <c r="LZ134" i="11"/>
  <c r="GR134" i="11"/>
  <c r="GR137" i="11"/>
  <c r="HD129" i="11"/>
  <c r="KX137" i="11"/>
  <c r="KX134" i="11"/>
  <c r="HR137" i="11"/>
  <c r="HR134" i="11"/>
  <c r="LL134" i="11"/>
  <c r="LL137" i="11"/>
  <c r="CH134" i="11"/>
  <c r="CH137" i="11"/>
  <c r="BT137" i="11"/>
  <c r="BT134" i="11"/>
  <c r="GB134" i="11"/>
  <c r="GB137" i="11"/>
  <c r="JV134" i="11"/>
  <c r="JV137" i="11"/>
  <c r="FN11" i="11"/>
  <c r="EZ1" i="11"/>
  <c r="IF137" i="11"/>
  <c r="IF134" i="11"/>
  <c r="KJ11" i="11"/>
  <c r="JV1" i="11"/>
  <c r="JH137" i="11"/>
  <c r="JH134" i="11"/>
  <c r="P137" i="11"/>
  <c r="P134" i="11"/>
  <c r="MC209" i="11" l="1"/>
  <c r="ML168" i="11"/>
  <c r="HD134" i="11"/>
  <c r="HD137" i="11"/>
  <c r="KJ1" i="11"/>
  <c r="GB11" i="11"/>
  <c r="ME218" i="11" s="1"/>
  <c r="FN1" i="11"/>
  <c r="MF131" i="11"/>
  <c r="MK80" i="11"/>
  <c r="ML32" i="11"/>
  <c r="MC48" i="11"/>
  <c r="MB58" i="11"/>
  <c r="ME15" i="11"/>
  <c r="MG69" i="11"/>
  <c r="MJ55" i="11"/>
  <c r="MI22" i="11"/>
  <c r="MI83" i="11"/>
  <c r="MI95" i="11"/>
  <c r="MB55" i="11"/>
  <c r="MB41" i="11"/>
  <c r="MG39" i="11"/>
  <c r="MF108" i="11"/>
  <c r="MD56" i="11"/>
  <c r="ML93" i="11"/>
  <c r="MC47" i="11"/>
  <c r="ML38" i="11"/>
  <c r="MK131" i="11"/>
  <c r="MJ92" i="11" l="1"/>
  <c r="MG54" i="11"/>
  <c r="MF82" i="11"/>
  <c r="ME131" i="11"/>
  <c r="MF112" i="11"/>
  <c r="MJ90" i="11"/>
  <c r="MH209" i="11"/>
  <c r="ML115" i="11"/>
  <c r="MC114" i="11"/>
  <c r="MJ40" i="11"/>
  <c r="MC24" i="11"/>
  <c r="MC43" i="11"/>
  <c r="ME96" i="11"/>
  <c r="MG81" i="11"/>
  <c r="MM203" i="11"/>
  <c r="MK72" i="11"/>
  <c r="MG55" i="11"/>
  <c r="MH75" i="11"/>
  <c r="ME71" i="11"/>
  <c r="MC78" i="11"/>
  <c r="MC22" i="11"/>
  <c r="MG240" i="11"/>
  <c r="MK115" i="11"/>
  <c r="MG68" i="11"/>
  <c r="MH44" i="11"/>
  <c r="ML127" i="11"/>
  <c r="MC73" i="11"/>
  <c r="MJ47" i="11"/>
  <c r="MK187" i="11"/>
  <c r="MM39" i="11"/>
  <c r="MI127" i="11"/>
  <c r="MM78" i="11"/>
  <c r="MK97" i="11"/>
  <c r="MH70" i="11"/>
  <c r="MD79" i="11"/>
  <c r="MI80" i="11"/>
  <c r="MM196" i="11"/>
  <c r="MG251" i="11"/>
  <c r="MM96" i="11"/>
  <c r="MF69" i="11"/>
  <c r="MD41" i="11"/>
  <c r="MC42" i="11"/>
  <c r="MB114" i="11"/>
  <c r="MH165" i="11"/>
  <c r="ML184" i="11"/>
  <c r="MH233" i="11"/>
  <c r="MB158" i="11"/>
  <c r="MH164" i="11"/>
  <c r="MC239" i="11"/>
  <c r="MC200" i="11"/>
  <c r="ME189" i="11"/>
  <c r="MG189" i="11"/>
  <c r="MH211" i="11"/>
  <c r="MK183" i="11"/>
  <c r="MF240" i="11"/>
  <c r="MK219" i="11"/>
  <c r="MB169" i="11"/>
  <c r="MC262" i="11"/>
  <c r="MJ255" i="11"/>
  <c r="MJ212" i="11"/>
  <c r="ME182" i="11"/>
  <c r="MD262" i="11"/>
  <c r="ML202" i="11"/>
  <c r="MH220" i="11"/>
  <c r="MB262" i="11"/>
  <c r="MJ190" i="11"/>
  <c r="MH244" i="11"/>
  <c r="MI211" i="11"/>
  <c r="MJ227" i="11"/>
  <c r="ME163" i="11"/>
  <c r="MB157" i="11"/>
  <c r="MB160" i="11" s="1"/>
  <c r="MD234" i="11"/>
  <c r="MH235" i="11"/>
  <c r="MJ185" i="11"/>
  <c r="MG184" i="11"/>
  <c r="MK225" i="11"/>
  <c r="MM188" i="11"/>
  <c r="MG165" i="11"/>
  <c r="ME174" i="11"/>
  <c r="MJ187" i="11"/>
  <c r="MJ256" i="11"/>
  <c r="MI216" i="11"/>
  <c r="MB240" i="11"/>
  <c r="MG157" i="11"/>
  <c r="MD256" i="11"/>
  <c r="MK221" i="11"/>
  <c r="MH166" i="11"/>
  <c r="MF182" i="11"/>
  <c r="MH258" i="11"/>
  <c r="MF189" i="11"/>
  <c r="MK236" i="11"/>
  <c r="MJ210" i="11"/>
  <c r="MC223" i="11"/>
  <c r="MI166" i="11"/>
  <c r="MJ188" i="11"/>
  <c r="ML216" i="11"/>
  <c r="ME181" i="11"/>
  <c r="MC255" i="11"/>
  <c r="MH158" i="11"/>
  <c r="MJ238" i="11"/>
  <c r="ML219" i="11"/>
  <c r="MI212" i="11"/>
  <c r="MD168" i="11"/>
  <c r="MH163" i="11"/>
  <c r="MM191" i="11"/>
  <c r="ML158" i="11"/>
  <c r="ML197" i="11"/>
  <c r="MI221" i="11"/>
  <c r="MD203" i="11"/>
  <c r="MK226" i="11"/>
  <c r="MF220" i="11"/>
  <c r="ML255" i="11"/>
  <c r="MC174" i="11"/>
  <c r="MC196" i="11"/>
  <c r="MH167" i="11"/>
  <c r="MH186" i="11"/>
  <c r="MD209" i="11"/>
  <c r="MJ258" i="11"/>
  <c r="MM187" i="11"/>
  <c r="ML225" i="11"/>
  <c r="MM227" i="11"/>
  <c r="MJ200" i="11"/>
  <c r="MB212" i="11"/>
  <c r="MC235" i="11"/>
  <c r="MM237" i="11"/>
  <c r="MG219" i="11"/>
  <c r="MC183" i="11"/>
  <c r="MK237" i="11"/>
  <c r="ME225" i="11"/>
  <c r="MM199" i="11"/>
  <c r="ML169" i="11"/>
  <c r="MM222" i="11"/>
  <c r="MB254" i="11"/>
  <c r="ME226" i="11"/>
  <c r="MM168" i="11"/>
  <c r="MK262" i="11"/>
  <c r="MJ215" i="11"/>
  <c r="ML227" i="11"/>
  <c r="MJ251" i="11"/>
  <c r="MF187" i="11"/>
  <c r="ML174" i="11"/>
  <c r="ME251" i="11"/>
  <c r="MH175" i="11"/>
  <c r="MG238" i="11"/>
  <c r="MF212" i="11"/>
  <c r="MC224" i="11"/>
  <c r="ML199" i="11"/>
  <c r="MG262" i="11"/>
  <c r="MK163" i="11"/>
  <c r="MM263" i="11"/>
  <c r="MI169" i="11"/>
  <c r="ML187" i="11"/>
  <c r="ML254" i="11"/>
  <c r="MG220" i="11"/>
  <c r="MK255" i="11"/>
  <c r="MH200" i="11"/>
  <c r="MI213" i="11"/>
  <c r="MK202" i="11"/>
  <c r="MD188" i="11"/>
  <c r="MD221" i="11"/>
  <c r="MF251" i="11"/>
  <c r="ME157" i="11"/>
  <c r="MM208" i="11"/>
  <c r="MK188" i="11"/>
  <c r="MM167" i="11"/>
  <c r="MJ158" i="11"/>
  <c r="MI235" i="11"/>
  <c r="ML189" i="11"/>
  <c r="MC234" i="11"/>
  <c r="MK256" i="11"/>
  <c r="MF226" i="11"/>
  <c r="ME169" i="11"/>
  <c r="MC219" i="11"/>
  <c r="MB233" i="11"/>
  <c r="MC187" i="11"/>
  <c r="MJ214" i="11"/>
  <c r="MB182" i="11"/>
  <c r="MK214" i="11"/>
  <c r="ML221" i="11"/>
  <c r="MD186" i="11"/>
  <c r="MC165" i="11"/>
  <c r="MF235" i="11"/>
  <c r="MJ174" i="11"/>
  <c r="MF191" i="11"/>
  <c r="MH191" i="11"/>
  <c r="MC26" i="11"/>
  <c r="MI114" i="11"/>
  <c r="MG208" i="11"/>
  <c r="MI189" i="11"/>
  <c r="MB167" i="11"/>
  <c r="MK191" i="11"/>
  <c r="ML244" i="11"/>
  <c r="MM210" i="11"/>
  <c r="MG198" i="11"/>
  <c r="MB220" i="11"/>
  <c r="MD198" i="11"/>
  <c r="MK182" i="11"/>
  <c r="MB210" i="11"/>
  <c r="MC258" i="11"/>
  <c r="MM238" i="11"/>
  <c r="MH227" i="11"/>
  <c r="MI244" i="11"/>
  <c r="MG234" i="11"/>
  <c r="ME213" i="11"/>
  <c r="MM233" i="11"/>
  <c r="MH237" i="11"/>
  <c r="MM244" i="11"/>
  <c r="MH115" i="11"/>
  <c r="MM236" i="11"/>
  <c r="MG203" i="11"/>
  <c r="ME212" i="11"/>
  <c r="ME175" i="11"/>
  <c r="MD224" i="11"/>
  <c r="MF158" i="11"/>
  <c r="ME239" i="11"/>
  <c r="MI175" i="11"/>
  <c r="MJ169" i="11"/>
  <c r="MK258" i="11"/>
  <c r="MG197" i="11"/>
  <c r="MK168" i="11"/>
  <c r="MM198" i="11"/>
  <c r="MJ221" i="11"/>
  <c r="MG228" i="11"/>
  <c r="MG221" i="11"/>
  <c r="MJ175" i="11"/>
  <c r="MJ165" i="11"/>
  <c r="MC190" i="11"/>
  <c r="MI182" i="11"/>
  <c r="ML190" i="11"/>
  <c r="MM174" i="11"/>
  <c r="MI255" i="11"/>
  <c r="ML198" i="11"/>
  <c r="MG209" i="11"/>
  <c r="MC216" i="11"/>
  <c r="MK222" i="11"/>
  <c r="ME238" i="11"/>
  <c r="MC214" i="11"/>
  <c r="MH213" i="11"/>
  <c r="MB208" i="11"/>
  <c r="ML218" i="11"/>
  <c r="ME190" i="11"/>
  <c r="MG166" i="11"/>
  <c r="ME166" i="11"/>
  <c r="MG218" i="11"/>
  <c r="MD196" i="11"/>
  <c r="MC227" i="11"/>
  <c r="MD220" i="11"/>
  <c r="MH222" i="11"/>
  <c r="MI203" i="11"/>
  <c r="MG196" i="11"/>
  <c r="MM251" i="11"/>
  <c r="ME202" i="11"/>
  <c r="MD244" i="11"/>
  <c r="MB226" i="11"/>
  <c r="MI168" i="11"/>
  <c r="ML166" i="11"/>
  <c r="MG225" i="11"/>
  <c r="MM239" i="11"/>
  <c r="MK228" i="11"/>
  <c r="MI184" i="11"/>
  <c r="MG257" i="11"/>
  <c r="MD191" i="11"/>
  <c r="MF200" i="11"/>
  <c r="MC189" i="11"/>
  <c r="MH254" i="11"/>
  <c r="MH219" i="11"/>
  <c r="MF223" i="11"/>
  <c r="MG175" i="11"/>
  <c r="MI263" i="11"/>
  <c r="MG233" i="11"/>
  <c r="MD182" i="11"/>
  <c r="MG190" i="11"/>
  <c r="MF258" i="11"/>
  <c r="MB175" i="11"/>
  <c r="MH197" i="11"/>
  <c r="MB197" i="11"/>
  <c r="MC211" i="11"/>
  <c r="MM186" i="11"/>
  <c r="MB189" i="11"/>
  <c r="MC166" i="11"/>
  <c r="ME237" i="11"/>
  <c r="MK239" i="11"/>
  <c r="MI210" i="11"/>
  <c r="MF213" i="11"/>
  <c r="MD190" i="11"/>
  <c r="MB183" i="11"/>
  <c r="MF218" i="11"/>
  <c r="ML262" i="11"/>
  <c r="MM163" i="11"/>
  <c r="MK212" i="11"/>
  <c r="MC202" i="11"/>
  <c r="MK224" i="11"/>
  <c r="MG223" i="11"/>
  <c r="MD263" i="11"/>
  <c r="MF221" i="11"/>
  <c r="ME188" i="11"/>
  <c r="MK157" i="11"/>
  <c r="MI199" i="11"/>
  <c r="MC215" i="11"/>
  <c r="ML196" i="11"/>
  <c r="MK213" i="11"/>
  <c r="MI167" i="11"/>
  <c r="MD163" i="11"/>
  <c r="MH225" i="11"/>
  <c r="ML233" i="11"/>
  <c r="MK223" i="11"/>
  <c r="MB168" i="11"/>
  <c r="MI233" i="11"/>
  <c r="MH169" i="11"/>
  <c r="MC240" i="11"/>
  <c r="MJ263" i="11"/>
  <c r="ML182" i="11"/>
  <c r="MF238" i="11"/>
  <c r="MB209" i="11"/>
  <c r="MF168" i="11"/>
  <c r="MI239" i="11"/>
  <c r="MD200" i="11"/>
  <c r="MM216" i="11"/>
  <c r="MF222" i="11"/>
  <c r="MJ218" i="11"/>
  <c r="MI164" i="11"/>
  <c r="MF188" i="11"/>
  <c r="MJ262" i="11"/>
  <c r="MJ213" i="11"/>
  <c r="MJ228" i="11"/>
  <c r="MI256" i="11"/>
  <c r="MC168" i="11"/>
  <c r="MF236" i="11"/>
  <c r="MI258" i="11"/>
  <c r="MI197" i="11"/>
  <c r="MK218" i="11"/>
  <c r="ML163" i="11"/>
  <c r="MM211" i="11"/>
  <c r="MD174" i="11"/>
  <c r="MM201" i="11"/>
  <c r="MF210" i="11"/>
  <c r="MJ244" i="11"/>
  <c r="MF214" i="11"/>
  <c r="MK220" i="11"/>
  <c r="MI227" i="11"/>
  <c r="MD226" i="11"/>
  <c r="MI223" i="11"/>
  <c r="MI158" i="11"/>
  <c r="MM190" i="11"/>
  <c r="ME262" i="11"/>
  <c r="MG167" i="11"/>
  <c r="MB181" i="11"/>
  <c r="MG185" i="11"/>
  <c r="MF224" i="11"/>
  <c r="MI196" i="11"/>
  <c r="MK198" i="11"/>
  <c r="MJ237" i="11"/>
  <c r="MC210" i="11"/>
  <c r="MI188" i="11"/>
  <c r="MD169" i="11"/>
  <c r="MG181" i="11"/>
  <c r="MH240" i="11"/>
  <c r="ML211" i="11"/>
  <c r="MD184" i="11"/>
  <c r="MF257" i="11"/>
  <c r="MD233" i="11"/>
  <c r="MM223" i="11"/>
  <c r="MB185" i="11"/>
  <c r="MB235" i="11"/>
  <c r="MI202" i="11"/>
  <c r="MH251" i="11"/>
  <c r="ML215" i="11"/>
  <c r="MM226" i="11"/>
  <c r="MC212" i="11"/>
  <c r="MF202" i="11"/>
  <c r="ML223" i="11"/>
  <c r="MK197" i="11"/>
  <c r="ME214" i="11"/>
  <c r="ME234" i="11"/>
  <c r="MH224" i="11"/>
  <c r="MG174" i="11"/>
  <c r="MJ168" i="11"/>
  <c r="MC220" i="11"/>
  <c r="ME219" i="11"/>
  <c r="MK257" i="11"/>
  <c r="MK164" i="11"/>
  <c r="MG199" i="11"/>
  <c r="MK186" i="11"/>
  <c r="MH184" i="11"/>
  <c r="MG164" i="11"/>
  <c r="MH182" i="11"/>
  <c r="MJ220" i="11"/>
  <c r="MJ239" i="11"/>
  <c r="MG202" i="11"/>
  <c r="ML236" i="11"/>
  <c r="MF208" i="11"/>
  <c r="MF83" i="11"/>
  <c r="MM215" i="11"/>
  <c r="MG217" i="11"/>
  <c r="MI226" i="11"/>
  <c r="ME254" i="11"/>
  <c r="MF164" i="11"/>
  <c r="ML240" i="11"/>
  <c r="MM185" i="11"/>
  <c r="MB223" i="11"/>
  <c r="MD181" i="11"/>
  <c r="MH256" i="11"/>
  <c r="MG212" i="11"/>
  <c r="ME227" i="11"/>
  <c r="MB198" i="11"/>
  <c r="MC181" i="11"/>
  <c r="ME196" i="11"/>
  <c r="MJ208" i="11"/>
  <c r="ME215" i="11"/>
  <c r="MC164" i="11"/>
  <c r="MJ198" i="11"/>
  <c r="MI191" i="11"/>
  <c r="MJ224" i="11"/>
  <c r="ME228" i="11"/>
  <c r="MK196" i="11"/>
  <c r="MB164" i="11"/>
  <c r="MC188" i="11"/>
  <c r="ME263" i="11"/>
  <c r="MF255" i="11"/>
  <c r="MC226" i="11"/>
  <c r="MD185" i="11"/>
  <c r="MI183" i="11"/>
  <c r="MG258" i="11"/>
  <c r="MC175" i="11"/>
  <c r="MC177" i="11" s="1"/>
  <c r="ML217" i="11"/>
  <c r="ML263" i="11"/>
  <c r="MM164" i="11"/>
  <c r="MB200" i="11"/>
  <c r="MB256" i="11"/>
  <c r="MC218" i="11"/>
  <c r="MH199" i="11"/>
  <c r="ME201" i="11"/>
  <c r="MJ184" i="11"/>
  <c r="MK251" i="11"/>
  <c r="MG186" i="11"/>
  <c r="MG214" i="11"/>
  <c r="ME158" i="11"/>
  <c r="ME160" i="11" s="1"/>
  <c r="MH190" i="11"/>
  <c r="MK169" i="11"/>
  <c r="MG183" i="11"/>
  <c r="MC182" i="11"/>
  <c r="MJ222" i="11"/>
  <c r="ML167" i="11"/>
  <c r="MC228" i="11"/>
  <c r="ME258" i="11"/>
  <c r="MB257" i="11"/>
  <c r="MC199" i="11"/>
  <c r="MH236" i="11"/>
  <c r="MK185" i="11"/>
  <c r="ML213" i="11"/>
  <c r="MD217" i="11"/>
  <c r="MH210" i="11"/>
  <c r="MF244" i="11"/>
  <c r="MB251" i="11"/>
  <c r="MD211" i="11"/>
  <c r="MD227" i="11"/>
  <c r="MD257" i="11"/>
  <c r="MH234" i="11"/>
  <c r="MC225" i="11"/>
  <c r="MB214" i="11"/>
  <c r="ML210" i="11"/>
  <c r="ME165" i="11"/>
  <c r="MK199" i="11"/>
  <c r="MK200" i="11"/>
  <c r="MG182" i="11"/>
  <c r="MJ226" i="11"/>
  <c r="MC169" i="11"/>
  <c r="MJ197" i="11"/>
  <c r="MB238" i="11"/>
  <c r="MJ199" i="11"/>
  <c r="MF227" i="11"/>
  <c r="MD238" i="11"/>
  <c r="MF199" i="11"/>
  <c r="MB166" i="11"/>
  <c r="MM255" i="11"/>
  <c r="MG226" i="11"/>
  <c r="MJ202" i="11"/>
  <c r="MG244" i="11"/>
  <c r="MG237" i="11"/>
  <c r="MJ257" i="11"/>
  <c r="ML209" i="11"/>
  <c r="MK238" i="11"/>
  <c r="MF175" i="11"/>
  <c r="MI236" i="11"/>
  <c r="MK254" i="11"/>
  <c r="MB213" i="11"/>
  <c r="MH168" i="11"/>
  <c r="MH171" i="11" s="1"/>
  <c r="ML203" i="11"/>
  <c r="MI157" i="11"/>
  <c r="MG187" i="11"/>
  <c r="MH185" i="11"/>
  <c r="ME255" i="11"/>
  <c r="MK175" i="11"/>
  <c r="MJ223" i="11"/>
  <c r="MJ68" i="11"/>
  <c r="MC113" i="11"/>
  <c r="MG24" i="11"/>
  <c r="MK90" i="11"/>
  <c r="MM85" i="11"/>
  <c r="MI14" i="11"/>
  <c r="MF60" i="11"/>
  <c r="MB81" i="11"/>
  <c r="MG131" i="11"/>
  <c r="MB67" i="11"/>
  <c r="MJ91" i="11"/>
  <c r="MK174" i="11"/>
  <c r="MD201" i="11"/>
  <c r="MI187" i="11"/>
  <c r="MM214" i="11"/>
  <c r="ML165" i="11"/>
  <c r="MD197" i="11"/>
  <c r="MM189" i="11"/>
  <c r="MB163" i="11"/>
  <c r="ME191" i="11"/>
  <c r="MC208" i="11"/>
  <c r="MI214" i="11"/>
  <c r="MB225" i="11"/>
  <c r="MC254" i="11"/>
  <c r="MF234" i="11"/>
  <c r="MI174" i="11"/>
  <c r="MI177" i="11" s="1"/>
  <c r="MH203" i="11"/>
  <c r="MJ233" i="11"/>
  <c r="MH255" i="11"/>
  <c r="MB255" i="11"/>
  <c r="MD236" i="11"/>
  <c r="ME257" i="11"/>
  <c r="ML200" i="11"/>
  <c r="MM213" i="11"/>
  <c r="MM225" i="11"/>
  <c r="MM175" i="11"/>
  <c r="MB222" i="11"/>
  <c r="MM262" i="11"/>
  <c r="MJ240" i="11"/>
  <c r="ML238" i="11"/>
  <c r="ME224" i="11"/>
  <c r="MB184" i="11"/>
  <c r="ME235" i="11"/>
  <c r="ME209" i="11"/>
  <c r="MF237" i="11"/>
  <c r="MH221" i="11"/>
  <c r="MD158" i="11"/>
  <c r="ME217" i="11"/>
  <c r="ML234" i="11"/>
  <c r="MI190" i="11"/>
  <c r="MK227" i="11"/>
  <c r="MJ219" i="11"/>
  <c r="MJ216" i="11"/>
  <c r="MB211" i="11"/>
  <c r="MC191" i="11"/>
  <c r="MJ167" i="11"/>
  <c r="MC222" i="11"/>
  <c r="ML164" i="11"/>
  <c r="ME167" i="11"/>
  <c r="MD254" i="11"/>
  <c r="MG215" i="11"/>
  <c r="MM218" i="11"/>
  <c r="ME240" i="11"/>
  <c r="MM212" i="11"/>
  <c r="MB263" i="11"/>
  <c r="ML239" i="11"/>
  <c r="MD223" i="11"/>
  <c r="MD239" i="11"/>
  <c r="MH216" i="11"/>
  <c r="MM221" i="11"/>
  <c r="ME211" i="11"/>
  <c r="MF184" i="11"/>
  <c r="MD215" i="11"/>
  <c r="MD255" i="11"/>
  <c r="MB236" i="11"/>
  <c r="MJ254" i="11"/>
  <c r="MI251" i="11"/>
  <c r="MD166" i="11"/>
  <c r="MF169" i="11"/>
  <c r="ME187" i="11"/>
  <c r="MB218" i="11"/>
  <c r="ME164" i="11"/>
  <c r="MD189" i="11"/>
  <c r="ME210" i="11"/>
  <c r="MF263" i="11"/>
  <c r="MK189" i="11"/>
  <c r="MJ157" i="11"/>
  <c r="MD228" i="11"/>
  <c r="MI215" i="11"/>
  <c r="MC221" i="11"/>
  <c r="MF166" i="11"/>
  <c r="MI222" i="11"/>
  <c r="MC203" i="11"/>
  <c r="MF197" i="11"/>
  <c r="ML224" i="11"/>
  <c r="ML186" i="11"/>
  <c r="MC233" i="11"/>
  <c r="MB187" i="11"/>
  <c r="MJ196" i="11"/>
  <c r="ME183" i="11"/>
  <c r="ME236" i="11"/>
  <c r="MJ166" i="11"/>
  <c r="MK167" i="11"/>
  <c r="MB201" i="11"/>
  <c r="MK184" i="11"/>
  <c r="MB165" i="11"/>
  <c r="MJ217" i="11"/>
  <c r="MK210" i="11"/>
  <c r="MF181" i="11"/>
  <c r="MB186" i="11"/>
  <c r="MG188" i="11"/>
  <c r="MD187" i="11"/>
  <c r="MD202" i="11"/>
  <c r="MB221" i="11"/>
  <c r="ML257" i="11"/>
  <c r="MI234" i="11"/>
  <c r="MC236" i="11"/>
  <c r="MB219" i="11"/>
  <c r="MB196" i="11"/>
  <c r="ME184" i="11"/>
  <c r="MK201" i="11"/>
  <c r="MM209" i="11"/>
  <c r="MG224" i="11"/>
  <c r="MB258" i="11"/>
  <c r="MJ163" i="11"/>
  <c r="MB202" i="11"/>
  <c r="MF228" i="11"/>
  <c r="MD251" i="11"/>
  <c r="MF239" i="11"/>
  <c r="MK244" i="11"/>
  <c r="MK158" i="11"/>
  <c r="MF174" i="11"/>
  <c r="MF177" i="11" s="1"/>
  <c r="MG163" i="11"/>
  <c r="ML228" i="11"/>
  <c r="MC213" i="11"/>
  <c r="ML175" i="11"/>
  <c r="ML177" i="11" s="1"/>
  <c r="MF216" i="11"/>
  <c r="MG211" i="11"/>
  <c r="ML191" i="11"/>
  <c r="MJ191" i="11"/>
  <c r="MH239" i="11"/>
  <c r="MD157" i="11"/>
  <c r="MD160" i="11" s="1"/>
  <c r="MM219" i="11"/>
  <c r="MJ181" i="11"/>
  <c r="MH257" i="11"/>
  <c r="MM166" i="11"/>
  <c r="MF165" i="11"/>
  <c r="MD216" i="11"/>
  <c r="MK209" i="11"/>
  <c r="MC186" i="11"/>
  <c r="MB216" i="11"/>
  <c r="MH188" i="11"/>
  <c r="ML181" i="11"/>
  <c r="MK215" i="11"/>
  <c r="MC157" i="11"/>
  <c r="ML235" i="11"/>
  <c r="MD219" i="11"/>
  <c r="ME203" i="11"/>
  <c r="MI220" i="11"/>
  <c r="MK203" i="11"/>
  <c r="ME244" i="11"/>
  <c r="MH218" i="11"/>
  <c r="MG201" i="11"/>
  <c r="MH208" i="11"/>
  <c r="MH238" i="11"/>
  <c r="MF262" i="11"/>
  <c r="ML157" i="11"/>
  <c r="ML160" i="11" s="1"/>
  <c r="MB227" i="11"/>
  <c r="MB203" i="11"/>
  <c r="MF256" i="11"/>
  <c r="MF209" i="11"/>
  <c r="MB191" i="11"/>
  <c r="MM256" i="11"/>
  <c r="MK216" i="11"/>
  <c r="ML258" i="11"/>
  <c r="MH157" i="11"/>
  <c r="MH160" i="11" s="1"/>
  <c r="MD199" i="11"/>
  <c r="MI163" i="11"/>
  <c r="MF211" i="11"/>
  <c r="MM200" i="11"/>
  <c r="ML201" i="11"/>
  <c r="ME185" i="11"/>
  <c r="MJ182" i="11"/>
  <c r="ME222" i="11"/>
  <c r="MI165" i="11"/>
  <c r="MC217" i="11"/>
  <c r="MG191" i="11"/>
  <c r="MF219" i="11"/>
  <c r="ME216" i="11"/>
  <c r="MB224" i="11"/>
  <c r="MH90" i="11"/>
  <c r="MI108" i="11"/>
  <c r="ML222" i="11"/>
  <c r="MC244" i="11"/>
  <c r="MC251" i="11"/>
  <c r="MB174" i="11"/>
  <c r="MC163" i="11"/>
  <c r="MD183" i="11"/>
  <c r="MG235" i="11"/>
  <c r="MM157" i="11"/>
  <c r="MM234" i="11"/>
  <c r="MI219" i="11"/>
  <c r="MG256" i="11"/>
  <c r="ME208" i="11"/>
  <c r="MH223" i="11"/>
  <c r="MD225" i="11"/>
  <c r="MM197" i="11"/>
  <c r="MI217" i="11"/>
  <c r="MG216" i="11"/>
  <c r="MF183" i="11"/>
  <c r="MI181" i="11"/>
  <c r="MK263" i="11"/>
  <c r="MI218" i="11"/>
  <c r="ML214" i="11"/>
  <c r="ML251" i="11"/>
  <c r="MH187" i="11"/>
  <c r="MF198" i="11"/>
  <c r="MC184" i="11"/>
  <c r="MJ183" i="11"/>
  <c r="MM254" i="11"/>
  <c r="MK233" i="11"/>
  <c r="MI185" i="11"/>
  <c r="ME197" i="11"/>
  <c r="MB239" i="11"/>
  <c r="MM258" i="11"/>
  <c r="MM158" i="11"/>
  <c r="MB190" i="11"/>
  <c r="ME233" i="11"/>
  <c r="ME199" i="11"/>
  <c r="ME198" i="11"/>
  <c r="MB228" i="11"/>
  <c r="MM183" i="11"/>
  <c r="MD210" i="11"/>
  <c r="MM224" i="11"/>
  <c r="MC263" i="11"/>
  <c r="MC238" i="11"/>
  <c r="MI201" i="11"/>
  <c r="MK166" i="11"/>
  <c r="MM257" i="11"/>
  <c r="MH217" i="11"/>
  <c r="MM217" i="11"/>
  <c r="MG169" i="11"/>
  <c r="MM228" i="11"/>
  <c r="MI237" i="11"/>
  <c r="MM181" i="11"/>
  <c r="MK181" i="11"/>
  <c r="MH181" i="11"/>
  <c r="MH228" i="11"/>
  <c r="MJ236" i="11"/>
  <c r="MH183" i="11"/>
  <c r="MD213" i="11"/>
  <c r="MI224" i="11"/>
  <c r="MH189" i="11"/>
  <c r="MK235" i="11"/>
  <c r="MI208" i="11"/>
  <c r="MH214" i="11"/>
  <c r="MG254" i="11"/>
  <c r="MI257" i="11"/>
  <c r="ML183" i="11"/>
  <c r="MG263" i="11"/>
  <c r="MG264" i="11" s="1"/>
  <c r="MC198" i="11"/>
  <c r="MH196" i="11"/>
  <c r="MD258" i="11"/>
  <c r="MH198" i="11"/>
  <c r="MK208" i="11"/>
  <c r="MG222" i="11"/>
  <c r="ME200" i="11"/>
  <c r="ME186" i="11"/>
  <c r="MC237" i="11"/>
  <c r="MI186" i="11"/>
  <c r="MJ203" i="11"/>
  <c r="ME256" i="11"/>
  <c r="MC256" i="11"/>
  <c r="MB215" i="11"/>
  <c r="ML212" i="11"/>
  <c r="MC158" i="11"/>
  <c r="MD218" i="11"/>
  <c r="MD222" i="11"/>
  <c r="ML220" i="11"/>
  <c r="MJ209" i="11"/>
  <c r="MM184" i="11"/>
  <c r="MI55" i="11"/>
  <c r="MH262" i="11"/>
  <c r="MB244" i="11"/>
  <c r="MK123" i="11"/>
  <c r="MI26" i="11"/>
  <c r="MC68" i="11"/>
  <c r="MJ32" i="11"/>
  <c r="MM84" i="11"/>
  <c r="MG15" i="11"/>
  <c r="MB20" i="11"/>
  <c r="MD70" i="11"/>
  <c r="MC69" i="11"/>
  <c r="MH79" i="11"/>
  <c r="MI69" i="11"/>
  <c r="MF217" i="11"/>
  <c r="MH215" i="11"/>
  <c r="MG255" i="11"/>
  <c r="MG213" i="11"/>
  <c r="MM235" i="11"/>
  <c r="MD214" i="11"/>
  <c r="MM165" i="11"/>
  <c r="MF201" i="11"/>
  <c r="MG236" i="11"/>
  <c r="MB199" i="11"/>
  <c r="MD164" i="11"/>
  <c r="MM202" i="11"/>
  <c r="MC197" i="11"/>
  <c r="MJ189" i="11"/>
  <c r="MI225" i="11"/>
  <c r="MJ164" i="11"/>
  <c r="MB234" i="11"/>
  <c r="ML237" i="11"/>
  <c r="MH174" i="11"/>
  <c r="ME221" i="11"/>
  <c r="MK165" i="11"/>
  <c r="MF167" i="11"/>
  <c r="MH201" i="11"/>
  <c r="MG158" i="11"/>
  <c r="MI240" i="11"/>
  <c r="MJ186" i="11"/>
  <c r="MI238" i="11"/>
  <c r="MH202" i="11"/>
  <c r="MK240" i="11"/>
  <c r="MF163" i="11"/>
  <c r="MF171" i="11" s="1"/>
  <c r="MG239" i="11"/>
  <c r="MF186" i="11"/>
  <c r="MD208" i="11"/>
  <c r="MI228" i="11"/>
  <c r="MI198" i="11"/>
  <c r="MM169" i="11"/>
  <c r="MF254" i="11"/>
  <c r="MB237" i="11"/>
  <c r="MD240" i="11"/>
  <c r="MB217" i="11"/>
  <c r="MC167" i="11"/>
  <c r="MG168" i="11"/>
  <c r="ML226" i="11"/>
  <c r="ME220" i="11"/>
  <c r="MH263" i="11"/>
  <c r="MK234" i="11"/>
  <c r="MI200" i="11"/>
  <c r="MK211" i="11"/>
  <c r="MM240" i="11"/>
  <c r="MJ201" i="11"/>
  <c r="MF233" i="11"/>
  <c r="MI254" i="11"/>
  <c r="MF203" i="11"/>
  <c r="MM182" i="11"/>
  <c r="ME168" i="11"/>
  <c r="MC201" i="11"/>
  <c r="MH212" i="11"/>
  <c r="MC185" i="11"/>
  <c r="MD235" i="11"/>
  <c r="MJ235" i="11"/>
  <c r="MG200" i="11"/>
  <c r="MH226" i="11"/>
  <c r="ME223" i="11"/>
  <c r="MD237" i="11"/>
  <c r="ML188" i="11"/>
  <c r="MG227" i="11"/>
  <c r="MF215" i="11"/>
  <c r="MM220" i="11"/>
  <c r="MK190" i="11"/>
  <c r="MD167" i="11"/>
  <c r="MI262" i="11"/>
  <c r="MI209" i="11"/>
  <c r="MJ211" i="11"/>
  <c r="ML208" i="11"/>
  <c r="MB188" i="11"/>
  <c r="MF185" i="11"/>
  <c r="MC257" i="11"/>
  <c r="MD165" i="11"/>
  <c r="MD175" i="11"/>
  <c r="ML256" i="11"/>
  <c r="MK217" i="11"/>
  <c r="MJ234" i="11"/>
  <c r="MG210" i="11"/>
  <c r="MF157" i="11"/>
  <c r="ML185" i="11"/>
  <c r="MD212" i="11"/>
  <c r="MJ225" i="11"/>
  <c r="MF196" i="11"/>
  <c r="MF190" i="11"/>
  <c r="MF225" i="11"/>
  <c r="MJ71" i="11"/>
  <c r="MK127" i="11"/>
  <c r="MM112" i="11"/>
  <c r="MM54" i="11"/>
  <c r="MH93" i="11"/>
  <c r="MH65" i="11"/>
  <c r="MD97" i="11"/>
  <c r="MF38" i="11"/>
  <c r="MF79" i="11"/>
  <c r="MI15" i="11"/>
  <c r="MC76" i="11"/>
  <c r="MB85" i="11"/>
  <c r="MF80" i="11"/>
  <c r="MM71" i="11"/>
  <c r="MB21" i="11"/>
  <c r="MF21" i="11"/>
  <c r="MD84" i="11"/>
  <c r="MJ96" i="11"/>
  <c r="MJ115" i="11"/>
  <c r="ML57" i="11"/>
  <c r="ME93" i="11"/>
  <c r="MM94" i="11"/>
  <c r="MM41" i="11"/>
  <c r="ML53" i="11"/>
  <c r="MG72" i="11"/>
  <c r="MH23" i="11"/>
  <c r="MG25" i="11"/>
  <c r="MG40" i="11"/>
  <c r="MG132" i="11"/>
  <c r="MB73" i="11"/>
  <c r="MD47" i="11"/>
  <c r="ML111" i="11"/>
  <c r="MM131" i="11"/>
  <c r="MH25" i="11"/>
  <c r="MH80" i="11"/>
  <c r="MI91" i="11"/>
  <c r="MM59" i="11"/>
  <c r="MK20" i="11"/>
  <c r="MF72" i="11"/>
  <c r="MK39" i="11"/>
  <c r="MH32" i="11"/>
  <c r="ML84" i="11"/>
  <c r="MM123" i="11"/>
  <c r="MD95" i="11"/>
  <c r="MI68" i="11"/>
  <c r="MI76" i="11"/>
  <c r="MI39" i="11"/>
  <c r="MK81" i="11"/>
  <c r="MF68" i="11"/>
  <c r="ME68" i="11"/>
  <c r="MM21" i="11"/>
  <c r="MK74" i="11"/>
  <c r="MK78" i="11"/>
  <c r="ML76" i="11"/>
  <c r="MF77" i="11"/>
  <c r="MI56" i="11"/>
  <c r="MI94" i="11"/>
  <c r="ME23" i="11"/>
  <c r="MK96" i="11"/>
  <c r="MF111" i="11"/>
  <c r="MC45" i="11"/>
  <c r="MJ95" i="11"/>
  <c r="ME69" i="11"/>
  <c r="MB47" i="11"/>
  <c r="MC94" i="11"/>
  <c r="MB71" i="11"/>
  <c r="MC66" i="11"/>
  <c r="MM69" i="11"/>
  <c r="MC20" i="11"/>
  <c r="ML97" i="11"/>
  <c r="MF66" i="11"/>
  <c r="MI66" i="11"/>
  <c r="MK119" i="11"/>
  <c r="MB119" i="11"/>
  <c r="MB31" i="11"/>
  <c r="MJ41" i="11"/>
  <c r="MD15" i="11"/>
  <c r="MD119" i="11"/>
  <c r="ME101" i="11"/>
  <c r="MM77" i="11"/>
  <c r="MJ120" i="11"/>
  <c r="MH119" i="11"/>
  <c r="MM80" i="11"/>
  <c r="MG123" i="11"/>
  <c r="MG120" i="11"/>
  <c r="MI119" i="11"/>
  <c r="ML48" i="11"/>
  <c r="ME48" i="11"/>
  <c r="MF120" i="11"/>
  <c r="MD85" i="11"/>
  <c r="MF59" i="11"/>
  <c r="MK25" i="11"/>
  <c r="MB120" i="11"/>
  <c r="MG73" i="11"/>
  <c r="MJ119" i="11"/>
  <c r="MF119" i="11"/>
  <c r="MC119" i="11"/>
  <c r="MI81" i="11"/>
  <c r="MB22" i="11"/>
  <c r="MC58" i="11"/>
  <c r="ME119" i="11"/>
  <c r="ML119" i="11"/>
  <c r="MJ127" i="11"/>
  <c r="MM42" i="11"/>
  <c r="MI21" i="11"/>
  <c r="MM119" i="11"/>
  <c r="MG119" i="11"/>
  <c r="ME120" i="11"/>
  <c r="MM120" i="11"/>
  <c r="MH120" i="11"/>
  <c r="MD120" i="11"/>
  <c r="ML120" i="11"/>
  <c r="MI120" i="11"/>
  <c r="MK120" i="11"/>
  <c r="MC120" i="11"/>
  <c r="ME65" i="11"/>
  <c r="MC90" i="11"/>
  <c r="MD39" i="11"/>
  <c r="MJ26" i="11"/>
  <c r="MG48" i="11"/>
  <c r="MF97" i="11"/>
  <c r="MI57" i="11"/>
  <c r="MF78" i="11"/>
  <c r="MG57" i="11"/>
  <c r="MH31" i="11"/>
  <c r="MH83" i="11"/>
  <c r="MF56" i="11"/>
  <c r="MM111" i="11"/>
  <c r="MB45" i="11"/>
  <c r="MD24" i="11"/>
  <c r="ME85" i="11"/>
  <c r="MG76" i="11"/>
  <c r="MF41" i="11"/>
  <c r="MJ67" i="11"/>
  <c r="ML24" i="11"/>
  <c r="MI96" i="11"/>
  <c r="MH56" i="11"/>
  <c r="MK55" i="11"/>
  <c r="MJ77" i="11"/>
  <c r="MK46" i="11"/>
  <c r="ME14" i="11"/>
  <c r="ME17" i="11" s="1"/>
  <c r="MM55" i="11"/>
  <c r="MI38" i="11"/>
  <c r="MH14" i="11"/>
  <c r="ME55" i="11"/>
  <c r="MF47" i="11"/>
  <c r="ML74" i="11"/>
  <c r="MH66" i="11"/>
  <c r="ME114" i="11"/>
  <c r="MJ123" i="11"/>
  <c r="ML77" i="11"/>
  <c r="MC81" i="11"/>
  <c r="MJ94" i="11"/>
  <c r="MF45" i="11"/>
  <c r="MG46" i="11"/>
  <c r="MK48" i="11"/>
  <c r="ME76" i="11"/>
  <c r="MD108" i="11"/>
  <c r="MG111" i="11"/>
  <c r="MF23" i="11"/>
  <c r="ML95" i="11"/>
  <c r="MJ14" i="11"/>
  <c r="MM22" i="11"/>
  <c r="MK67" i="11"/>
  <c r="ME44" i="11"/>
  <c r="ME40" i="11"/>
  <c r="MF46" i="11"/>
  <c r="MH45" i="11"/>
  <c r="MC92" i="11"/>
  <c r="MC21" i="11"/>
  <c r="MI25" i="11"/>
  <c r="MI79" i="11"/>
  <c r="ML26" i="11"/>
  <c r="MJ46" i="11"/>
  <c r="MB15" i="11"/>
  <c r="ME60" i="11"/>
  <c r="MM81" i="11"/>
  <c r="MJ93" i="11"/>
  <c r="MB40" i="11"/>
  <c r="MF44" i="11"/>
  <c r="MD66" i="11"/>
  <c r="ME47" i="11"/>
  <c r="ME78" i="11"/>
  <c r="MB96" i="11"/>
  <c r="ML78" i="11"/>
  <c r="MD80" i="11"/>
  <c r="MG43" i="11"/>
  <c r="ME94" i="11"/>
  <c r="MM91" i="11"/>
  <c r="MM40" i="11"/>
  <c r="MG65" i="11"/>
  <c r="MF26" i="11"/>
  <c r="MJ24" i="11"/>
  <c r="MB112" i="11"/>
  <c r="MJ15" i="11"/>
  <c r="MD123" i="11"/>
  <c r="MG23" i="11"/>
  <c r="MJ114" i="11"/>
  <c r="MH40" i="11"/>
  <c r="MD42" i="11"/>
  <c r="MG78" i="11"/>
  <c r="MM44" i="11"/>
  <c r="MM115" i="11"/>
  <c r="MJ38" i="11"/>
  <c r="MK94" i="11"/>
  <c r="MK101" i="11"/>
  <c r="MJ82" i="11"/>
  <c r="MM70" i="11"/>
  <c r="MH39" i="11"/>
  <c r="MG74" i="11"/>
  <c r="MB94" i="11"/>
  <c r="MH22" i="11"/>
  <c r="MG80" i="11"/>
  <c r="MC127" i="11"/>
  <c r="MM32" i="11"/>
  <c r="ME45" i="11"/>
  <c r="MC83" i="11"/>
  <c r="MM72" i="11"/>
  <c r="MB82" i="11"/>
  <c r="MM20" i="11"/>
  <c r="ME38" i="11"/>
  <c r="MB90" i="11"/>
  <c r="MF57" i="11"/>
  <c r="MC131" i="11"/>
  <c r="MI115" i="11"/>
  <c r="MH42" i="11"/>
  <c r="MC85" i="11"/>
  <c r="MJ54" i="11"/>
  <c r="MF73" i="11"/>
  <c r="ML15" i="11"/>
  <c r="MM83" i="11"/>
  <c r="ML113" i="11"/>
  <c r="ME81" i="11"/>
  <c r="ME24" i="11"/>
  <c r="MI20" i="11"/>
  <c r="MF114" i="11"/>
  <c r="ML96" i="11"/>
  <c r="ME46" i="11"/>
  <c r="MH84" i="11"/>
  <c r="MJ111" i="11"/>
  <c r="ML80" i="11"/>
  <c r="MH67" i="11"/>
  <c r="MK111" i="11"/>
  <c r="MC70" i="11"/>
  <c r="ML82" i="11"/>
  <c r="MD90" i="11"/>
  <c r="MB25" i="11"/>
  <c r="MF53" i="11"/>
  <c r="MG97" i="11"/>
  <c r="MG14" i="11"/>
  <c r="MM90" i="11"/>
  <c r="MM31" i="11"/>
  <c r="MI23" i="11"/>
  <c r="MD21" i="11"/>
  <c r="MD45" i="11"/>
  <c r="MG47" i="11"/>
  <c r="ME113" i="11"/>
  <c r="MG21" i="11"/>
  <c r="MG84" i="11"/>
  <c r="MF101" i="11"/>
  <c r="MH68" i="11"/>
  <c r="MM15" i="11"/>
  <c r="MD48" i="11"/>
  <c r="MJ65" i="11"/>
  <c r="MG26" i="11"/>
  <c r="MM108" i="11"/>
  <c r="MK73" i="11"/>
  <c r="MK57" i="11"/>
  <c r="MD127" i="11"/>
  <c r="ML123" i="11"/>
  <c r="MD31" i="11"/>
  <c r="MK92" i="11"/>
  <c r="MG112" i="11"/>
  <c r="MF70" i="11"/>
  <c r="MB24" i="11"/>
  <c r="MK15" i="11"/>
  <c r="MI131" i="11"/>
  <c r="MH96" i="11"/>
  <c r="MJ56" i="11"/>
  <c r="MB97" i="11"/>
  <c r="MK70" i="11"/>
  <c r="MM14" i="11"/>
  <c r="MB66" i="11"/>
  <c r="MC77" i="11"/>
  <c r="ME25" i="11"/>
  <c r="MB74" i="11"/>
  <c r="ML92" i="11"/>
  <c r="ML94" i="11"/>
  <c r="ME56" i="11"/>
  <c r="ME111" i="11"/>
  <c r="MB69" i="11"/>
  <c r="MC53" i="11"/>
  <c r="MC112" i="11"/>
  <c r="ML114" i="11"/>
  <c r="MF48" i="11"/>
  <c r="MK14" i="11"/>
  <c r="MI113" i="11"/>
  <c r="MD82" i="11"/>
  <c r="ME67" i="11"/>
  <c r="MG77" i="11"/>
  <c r="MB115" i="11"/>
  <c r="MD92" i="11"/>
  <c r="ML25" i="11"/>
  <c r="ML66" i="11"/>
  <c r="MH71" i="11"/>
  <c r="ME97" i="11"/>
  <c r="ME79" i="11"/>
  <c r="MG90" i="11"/>
  <c r="MI41" i="11"/>
  <c r="MD60" i="11"/>
  <c r="MC25" i="11"/>
  <c r="MB42" i="11"/>
  <c r="MF85" i="11"/>
  <c r="MD113" i="11"/>
  <c r="MJ20" i="11"/>
  <c r="MI78" i="11"/>
  <c r="MD112" i="11"/>
  <c r="MJ131" i="11"/>
  <c r="ML83" i="11"/>
  <c r="MF25" i="11"/>
  <c r="MF42" i="11"/>
  <c r="MD96" i="11"/>
  <c r="MD32" i="11"/>
  <c r="ME82" i="11"/>
  <c r="MB101" i="11"/>
  <c r="MD69" i="11"/>
  <c r="MH85" i="11"/>
  <c r="MJ22" i="11"/>
  <c r="MJ59" i="11"/>
  <c r="MC15" i="11"/>
  <c r="MH46" i="11"/>
  <c r="MC54" i="11"/>
  <c r="MC31" i="11"/>
  <c r="MM132" i="11"/>
  <c r="MB75" i="11"/>
  <c r="MC91" i="11"/>
  <c r="MG108" i="11"/>
  <c r="MJ60" i="11"/>
  <c r="MH108" i="11"/>
  <c r="ME57" i="11"/>
  <c r="MF127" i="11"/>
  <c r="ME92" i="11"/>
  <c r="MF84" i="11"/>
  <c r="MH72" i="11"/>
  <c r="MG75" i="11"/>
  <c r="ML21" i="11"/>
  <c r="MF113" i="11"/>
  <c r="MG31" i="11"/>
  <c r="ME72" i="11"/>
  <c r="MJ31" i="11"/>
  <c r="MJ34" i="11" s="1"/>
  <c r="MB79" i="11"/>
  <c r="ML73" i="11"/>
  <c r="MD131" i="11"/>
  <c r="MC132" i="11"/>
  <c r="MB95" i="11"/>
  <c r="MH24" i="11"/>
  <c r="MC65" i="11"/>
  <c r="MD59" i="11"/>
  <c r="ML67" i="11"/>
  <c r="MM97" i="11"/>
  <c r="MH113" i="11"/>
  <c r="ML108" i="11"/>
  <c r="MC71" i="11"/>
  <c r="ME80" i="11"/>
  <c r="MK112" i="11"/>
  <c r="MH43" i="11"/>
  <c r="MJ108" i="11"/>
  <c r="MI85" i="11"/>
  <c r="ME26" i="11"/>
  <c r="MI42" i="11"/>
  <c r="ME73" i="11"/>
  <c r="MK76" i="11"/>
  <c r="ML39" i="11"/>
  <c r="MC56" i="11"/>
  <c r="MJ101" i="11"/>
  <c r="MB111" i="11"/>
  <c r="MH95" i="11"/>
  <c r="MM26" i="11"/>
  <c r="MH123" i="11"/>
  <c r="MF76" i="11"/>
  <c r="MI65" i="11"/>
  <c r="MD65" i="11"/>
  <c r="MF40" i="11"/>
  <c r="MM93" i="11"/>
  <c r="MJ58" i="11"/>
  <c r="ME132" i="11"/>
  <c r="MJ79" i="11"/>
  <c r="MM95" i="11"/>
  <c r="MD14" i="11"/>
  <c r="MD17" i="11" s="1"/>
  <c r="MI31" i="11"/>
  <c r="MI45" i="11"/>
  <c r="ME21" i="11"/>
  <c r="MH15" i="11"/>
  <c r="ML81" i="11"/>
  <c r="MB65" i="11"/>
  <c r="MH81" i="11"/>
  <c r="MB76" i="11"/>
  <c r="MB70" i="11"/>
  <c r="MC38" i="11"/>
  <c r="MG114" i="11"/>
  <c r="MK114" i="11"/>
  <c r="MM48" i="11"/>
  <c r="ML45" i="11"/>
  <c r="MC115" i="11"/>
  <c r="MF54" i="11"/>
  <c r="MG101" i="11"/>
  <c r="MK58" i="11"/>
  <c r="ME59" i="11"/>
  <c r="MM58" i="11"/>
  <c r="MC60" i="11"/>
  <c r="MI48" i="11"/>
  <c r="MG66" i="11"/>
  <c r="MJ69" i="11"/>
  <c r="MK45" i="11"/>
  <c r="MK31" i="11"/>
  <c r="MG79" i="11"/>
  <c r="MM101" i="11"/>
  <c r="MB77" i="11"/>
  <c r="MB83" i="11"/>
  <c r="MD58" i="11"/>
  <c r="MD132" i="11"/>
  <c r="MM68" i="11"/>
  <c r="MF94" i="11"/>
  <c r="MC23" i="11"/>
  <c r="ML46" i="11"/>
  <c r="MF92" i="11"/>
  <c r="MH91" i="11"/>
  <c r="ML59" i="11"/>
  <c r="MJ42" i="11"/>
  <c r="MK93" i="11"/>
  <c r="MC84" i="11"/>
  <c r="MG91" i="11"/>
  <c r="MK47" i="11"/>
  <c r="MH47" i="11"/>
  <c r="MF22" i="11"/>
  <c r="MH76" i="11"/>
  <c r="MF91" i="11"/>
  <c r="MF39" i="11"/>
  <c r="MD93" i="11"/>
  <c r="MD78" i="11"/>
  <c r="ML55" i="11"/>
  <c r="MC97" i="11"/>
  <c r="MB78" i="11"/>
  <c r="MH74" i="11"/>
  <c r="ME74" i="11"/>
  <c r="MG115" i="11"/>
  <c r="MM127" i="11"/>
  <c r="MF115" i="11"/>
  <c r="MI67" i="11"/>
  <c r="MH26" i="11"/>
  <c r="MK21" i="11"/>
  <c r="MD55" i="11"/>
  <c r="MB91" i="11"/>
  <c r="MG38" i="11"/>
  <c r="MM60" i="11"/>
  <c r="MB23" i="11"/>
  <c r="MD46" i="11"/>
  <c r="MD94" i="11"/>
  <c r="ML90" i="11"/>
  <c r="ML44" i="11"/>
  <c r="MI71" i="11"/>
  <c r="ML85" i="11"/>
  <c r="MH57" i="11"/>
  <c r="MG70" i="11"/>
  <c r="MB54" i="11"/>
  <c r="MM53" i="11"/>
  <c r="ME77" i="11"/>
  <c r="MK23" i="11"/>
  <c r="MM45" i="11"/>
  <c r="MG60" i="11"/>
  <c r="MK82" i="11"/>
  <c r="MB46" i="11"/>
  <c r="MG96" i="11"/>
  <c r="MK68" i="11"/>
  <c r="ML40" i="11"/>
  <c r="MC123" i="11"/>
  <c r="MJ78" i="11"/>
  <c r="ME75" i="11"/>
  <c r="MD26" i="11"/>
  <c r="MI60" i="11"/>
  <c r="MI59" i="11"/>
  <c r="MH131" i="11"/>
  <c r="ME91" i="11"/>
  <c r="ML60" i="11"/>
  <c r="MG92" i="11"/>
  <c r="MG53" i="11"/>
  <c r="MG83" i="11"/>
  <c r="MH59" i="11"/>
  <c r="MG67" i="11"/>
  <c r="MC79" i="11"/>
  <c r="MK54" i="11"/>
  <c r="MD22" i="11"/>
  <c r="MH101" i="11"/>
  <c r="MK65" i="11"/>
  <c r="MF71" i="11"/>
  <c r="MJ81" i="11"/>
  <c r="MI90" i="11"/>
  <c r="MI93" i="11"/>
  <c r="MH55" i="11"/>
  <c r="MH112" i="11"/>
  <c r="MJ73" i="11"/>
  <c r="MK60" i="11"/>
  <c r="MM38" i="11"/>
  <c r="MF96" i="11"/>
  <c r="MH132" i="11"/>
  <c r="MF65" i="11"/>
  <c r="MJ45" i="11"/>
  <c r="MD25" i="11"/>
  <c r="MB123" i="11"/>
  <c r="ML91" i="11"/>
  <c r="ME123" i="11"/>
  <c r="MK42" i="11"/>
  <c r="MI97" i="11"/>
  <c r="MC95" i="11"/>
  <c r="MC80" i="11"/>
  <c r="MG93" i="11"/>
  <c r="MF123" i="11"/>
  <c r="MK38" i="11"/>
  <c r="MF95" i="11"/>
  <c r="MD101" i="11"/>
  <c r="MG95" i="11"/>
  <c r="MK43" i="11"/>
  <c r="MI53" i="11"/>
  <c r="ME90" i="11"/>
  <c r="MD115" i="11"/>
  <c r="MD91" i="11"/>
  <c r="MJ53" i="11"/>
  <c r="ML70" i="11"/>
  <c r="MF93" i="11"/>
  <c r="MC41" i="11"/>
  <c r="MK84" i="11"/>
  <c r="MK95" i="11"/>
  <c r="MJ66" i="11"/>
  <c r="MK41" i="11"/>
  <c r="ML22" i="11"/>
  <c r="MB127" i="11"/>
  <c r="MJ75" i="11"/>
  <c r="MB56" i="11"/>
  <c r="MH38" i="11"/>
  <c r="ME84" i="11"/>
  <c r="ML42" i="11"/>
  <c r="MF55" i="11"/>
  <c r="MH73" i="11"/>
  <c r="MD83" i="11"/>
  <c r="ME95" i="11"/>
  <c r="MI70" i="11"/>
  <c r="MI43" i="11"/>
  <c r="MD77" i="11"/>
  <c r="MI132" i="11"/>
  <c r="MG127" i="11"/>
  <c r="MI123" i="11"/>
  <c r="ML14" i="11"/>
  <c r="MF15" i="11"/>
  <c r="MK66" i="11"/>
  <c r="MD38" i="11"/>
  <c r="GB1" i="11"/>
  <c r="MH82" i="11"/>
  <c r="MB113" i="11"/>
  <c r="MC46" i="11"/>
  <c r="MC39" i="11"/>
  <c r="MD53" i="11"/>
  <c r="MH21" i="11"/>
  <c r="MG71" i="11"/>
  <c r="MH77" i="11"/>
  <c r="MK75" i="11"/>
  <c r="ML58" i="11"/>
  <c r="MD114" i="11"/>
  <c r="MB93" i="11"/>
  <c r="MB59" i="11"/>
  <c r="MB57" i="11"/>
  <c r="ML41" i="11"/>
  <c r="ME31" i="11"/>
  <c r="MJ70" i="11"/>
  <c r="ML68" i="11"/>
  <c r="MB38" i="11"/>
  <c r="MC82" i="11"/>
  <c r="MM57" i="11"/>
  <c r="MC108" i="11"/>
  <c r="MC40" i="11"/>
  <c r="MK69" i="11"/>
  <c r="ME42" i="11"/>
  <c r="MB92" i="11"/>
  <c r="MB26" i="11"/>
  <c r="MK71" i="11"/>
  <c r="MI47" i="11"/>
  <c r="MD111" i="11"/>
  <c r="MF31" i="11"/>
  <c r="ML69" i="11"/>
  <c r="MI75" i="11"/>
  <c r="MD67" i="11"/>
  <c r="MJ112" i="11"/>
  <c r="MM24" i="11"/>
  <c r="MM66" i="11"/>
  <c r="MH114" i="11"/>
  <c r="MC96" i="11"/>
  <c r="ME127" i="11"/>
  <c r="ME20" i="11"/>
  <c r="MH127" i="11"/>
  <c r="MG42" i="11"/>
  <c r="MD76" i="11"/>
  <c r="ML132" i="11"/>
  <c r="MK24" i="11"/>
  <c r="MJ25" i="11"/>
  <c r="MI72" i="11"/>
  <c r="ME54" i="11"/>
  <c r="MM56" i="11"/>
  <c r="MH97" i="11"/>
  <c r="MH69" i="11"/>
  <c r="MC44" i="11"/>
  <c r="ME115" i="11"/>
  <c r="ML47" i="11"/>
  <c r="MC75" i="11"/>
  <c r="MK132" i="11"/>
  <c r="MM46" i="11"/>
  <c r="MF75" i="11"/>
  <c r="MB39" i="11"/>
  <c r="MK56" i="11"/>
  <c r="MB68" i="11"/>
  <c r="MB131" i="11"/>
  <c r="ME41" i="11"/>
  <c r="MH54" i="11"/>
  <c r="MK26" i="11"/>
  <c r="MG85" i="11"/>
  <c r="ML54" i="11"/>
  <c r="ML20" i="11"/>
  <c r="MJ43" i="11"/>
  <c r="MJ80" i="11"/>
  <c r="MB44" i="11"/>
  <c r="ML65" i="11"/>
  <c r="ME66" i="11"/>
  <c r="MC74" i="11"/>
  <c r="MI77" i="11"/>
  <c r="MF14" i="11"/>
  <c r="MG59" i="11"/>
  <c r="MJ57" i="11"/>
  <c r="MK85" i="11"/>
  <c r="MC55" i="11"/>
  <c r="MD68" i="11"/>
  <c r="MJ39" i="11"/>
  <c r="MD20" i="11"/>
  <c r="MB132" i="11"/>
  <c r="MC14" i="11"/>
  <c r="MG41" i="11"/>
  <c r="MD75" i="11"/>
  <c r="MK32" i="11"/>
  <c r="MM74" i="11"/>
  <c r="MD23" i="11"/>
  <c r="MH48" i="11"/>
  <c r="MG32" i="11"/>
  <c r="MI54" i="11"/>
  <c r="MD81" i="11"/>
  <c r="MC101" i="11"/>
  <c r="ML72" i="11"/>
  <c r="MI112" i="11"/>
  <c r="MK113" i="11"/>
  <c r="MJ72" i="11"/>
  <c r="ME32" i="11"/>
  <c r="MJ74" i="11"/>
  <c r="ME58" i="11"/>
  <c r="MJ76" i="11"/>
  <c r="MF24" i="11"/>
  <c r="MB14" i="11"/>
  <c r="ML79" i="11"/>
  <c r="MK83" i="11"/>
  <c r="MH92" i="11"/>
  <c r="MK22" i="11"/>
  <c r="MG94" i="11"/>
  <c r="MB80" i="11"/>
  <c r="ME22" i="11"/>
  <c r="MC57" i="11"/>
  <c r="MD71" i="11"/>
  <c r="MF132" i="11"/>
  <c r="MB60" i="11"/>
  <c r="MM73" i="11"/>
  <c r="MB84" i="11"/>
  <c r="MI24" i="11"/>
  <c r="ME70" i="11"/>
  <c r="MH20" i="11"/>
  <c r="MJ83" i="11"/>
  <c r="MC67" i="11"/>
  <c r="MB32" i="11"/>
  <c r="MK53" i="11"/>
  <c r="MG44" i="11"/>
  <c r="ME108" i="11"/>
  <c r="MD44" i="11"/>
  <c r="MD73" i="11"/>
  <c r="MD74" i="11"/>
  <c r="MG22" i="11"/>
  <c r="MG20" i="11"/>
  <c r="MC111" i="11"/>
  <c r="MJ23" i="11"/>
  <c r="MK44" i="11"/>
  <c r="ME39" i="11"/>
  <c r="MC32" i="11"/>
  <c r="MM43" i="11"/>
  <c r="MH78" i="11"/>
  <c r="MJ97" i="11"/>
  <c r="MM79" i="11"/>
  <c r="ME83" i="11"/>
  <c r="MF67" i="11"/>
  <c r="MM92" i="11"/>
  <c r="MB108" i="11"/>
  <c r="MD40" i="11"/>
  <c r="MF20" i="11"/>
  <c r="MJ21" i="11"/>
  <c r="MC59" i="11"/>
  <c r="ME112" i="11"/>
  <c r="MF32" i="11"/>
  <c r="MJ44" i="11"/>
  <c r="MG56" i="11"/>
  <c r="MM114" i="11"/>
  <c r="ML131" i="11"/>
  <c r="MD72" i="11"/>
  <c r="MK59" i="11"/>
  <c r="MJ85" i="11"/>
  <c r="MC72" i="11"/>
  <c r="MJ113" i="11"/>
  <c r="ML43" i="11"/>
  <c r="ME43" i="11"/>
  <c r="MC93" i="11"/>
  <c r="MI46" i="11"/>
  <c r="MM67" i="11"/>
  <c r="ML56" i="11"/>
  <c r="MB72" i="11"/>
  <c r="MJ132" i="11"/>
  <c r="MH60" i="11"/>
  <c r="MJ84" i="11"/>
  <c r="ML71" i="11"/>
  <c r="MI40" i="11"/>
  <c r="MG82" i="11"/>
  <c r="MD54" i="11"/>
  <c r="MG113" i="11"/>
  <c r="MD43" i="11"/>
  <c r="MM65" i="11"/>
  <c r="MB48" i="11"/>
  <c r="MI111" i="11"/>
  <c r="MI58" i="11"/>
  <c r="MM82" i="11"/>
  <c r="MM75" i="11"/>
  <c r="MF43" i="11"/>
  <c r="MM76" i="11"/>
  <c r="MK91" i="11"/>
  <c r="ML112" i="11"/>
  <c r="MH41" i="11"/>
  <c r="MH111" i="11"/>
  <c r="ML101" i="11"/>
  <c r="MM23" i="11"/>
  <c r="MJ48" i="11"/>
  <c r="MF58" i="11"/>
  <c r="MK108" i="11"/>
  <c r="MM47" i="11"/>
  <c r="ML75" i="11"/>
  <c r="MI74" i="11"/>
  <c r="MI73" i="11"/>
  <c r="MK40" i="11"/>
  <c r="MI44" i="11"/>
  <c r="MH58" i="11"/>
  <c r="MB53" i="11"/>
  <c r="ML31" i="11"/>
  <c r="MB43" i="11"/>
  <c r="MM113" i="11"/>
  <c r="MI84" i="11"/>
  <c r="MH53" i="11"/>
  <c r="MI92" i="11"/>
  <c r="MF90" i="11"/>
  <c r="MK77" i="11"/>
  <c r="ML23" i="11"/>
  <c r="MH94" i="11"/>
  <c r="ME53" i="11"/>
  <c r="MG45" i="11"/>
  <c r="MK79" i="11"/>
  <c r="MM25" i="11"/>
  <c r="MF81" i="11"/>
  <c r="MF74" i="11"/>
  <c r="MI32" i="11"/>
  <c r="MG58" i="11"/>
  <c r="MI82" i="11"/>
  <c r="MD57" i="11"/>
  <c r="MI101" i="11"/>
  <c r="MD264" i="11" l="1"/>
  <c r="MI264" i="11"/>
  <c r="MF264" i="11"/>
  <c r="MJ160" i="11"/>
  <c r="MM264" i="11"/>
  <c r="MB260" i="11"/>
  <c r="MI17" i="11"/>
  <c r="ME177" i="11"/>
  <c r="MF160" i="11"/>
  <c r="MG230" i="11"/>
  <c r="MN235" i="11"/>
  <c r="MF242" i="11"/>
  <c r="MH177" i="11"/>
  <c r="MI160" i="11"/>
  <c r="MJ177" i="11"/>
  <c r="MK171" i="11"/>
  <c r="MK260" i="11"/>
  <c r="MH121" i="11"/>
  <c r="MF205" i="11"/>
  <c r="MG160" i="11"/>
  <c r="MN182" i="11"/>
  <c r="ME171" i="11"/>
  <c r="MG177" i="11"/>
  <c r="MK264" i="11"/>
  <c r="MN212" i="11"/>
  <c r="ML230" i="11"/>
  <c r="MN158" i="11"/>
  <c r="ME242" i="11"/>
  <c r="MN167" i="11"/>
  <c r="MN199" i="11"/>
  <c r="ML260" i="11"/>
  <c r="MB242" i="11"/>
  <c r="MN169" i="11"/>
  <c r="MH242" i="11"/>
  <c r="MN240" i="11"/>
  <c r="MG260" i="11"/>
  <c r="MN210" i="11"/>
  <c r="MM242" i="11"/>
  <c r="ME193" i="11"/>
  <c r="MJ260" i="11"/>
  <c r="MF260" i="11"/>
  <c r="MM205" i="11"/>
  <c r="MM230" i="11"/>
  <c r="MI260" i="11"/>
  <c r="MN220" i="11"/>
  <c r="MC205" i="11"/>
  <c r="MC206" i="11" s="1"/>
  <c r="MN233" i="11"/>
  <c r="MN215" i="11"/>
  <c r="MN227" i="11"/>
  <c r="MJ193" i="11"/>
  <c r="MN201" i="11"/>
  <c r="MC260" i="11"/>
  <c r="MN213" i="11"/>
  <c r="MN214" i="11"/>
  <c r="MN200" i="11"/>
  <c r="MN198" i="11"/>
  <c r="MI205" i="11"/>
  <c r="MD177" i="11"/>
  <c r="MN183" i="11"/>
  <c r="MG242" i="11"/>
  <c r="MN226" i="11"/>
  <c r="MM177" i="11"/>
  <c r="MK230" i="11"/>
  <c r="MN157" i="11"/>
  <c r="MN216" i="11"/>
  <c r="MB205" i="11"/>
  <c r="MN196" i="11"/>
  <c r="MN225" i="11"/>
  <c r="MM260" i="11"/>
  <c r="ME260" i="11"/>
  <c r="MD205" i="11"/>
  <c r="MN217" i="11"/>
  <c r="MN234" i="11"/>
  <c r="MN254" i="11"/>
  <c r="MN239" i="11"/>
  <c r="MM160" i="11"/>
  <c r="MN224" i="11"/>
  <c r="MN202" i="11"/>
  <c r="MN219" i="11"/>
  <c r="MN186" i="11"/>
  <c r="MN211" i="11"/>
  <c r="MN255" i="11"/>
  <c r="MN166" i="11"/>
  <c r="MC264" i="11"/>
  <c r="MG193" i="11"/>
  <c r="ML171" i="11"/>
  <c r="MI242" i="11"/>
  <c r="ML205" i="11"/>
  <c r="MN197" i="11"/>
  <c r="MN228" i="11"/>
  <c r="MG171" i="11"/>
  <c r="MJ171" i="11"/>
  <c r="MF193" i="11"/>
  <c r="MD260" i="11"/>
  <c r="MN222" i="11"/>
  <c r="MC230" i="11"/>
  <c r="MH193" i="11"/>
  <c r="MN185" i="11"/>
  <c r="MB193" i="11"/>
  <c r="MN181" i="11"/>
  <c r="MJ264" i="11"/>
  <c r="MN168" i="11"/>
  <c r="MI230" i="11"/>
  <c r="MN237" i="11"/>
  <c r="MH205" i="11"/>
  <c r="MK193" i="11"/>
  <c r="MD230" i="11"/>
  <c r="MN191" i="11"/>
  <c r="MH230" i="11"/>
  <c r="MN258" i="11"/>
  <c r="MJ205" i="11"/>
  <c r="MN236" i="11"/>
  <c r="MB264" i="11"/>
  <c r="MN262" i="11"/>
  <c r="MJ242" i="11"/>
  <c r="MK177" i="11"/>
  <c r="MD193" i="11"/>
  <c r="MN209" i="11"/>
  <c r="MN175" i="11"/>
  <c r="MG205" i="11"/>
  <c r="MM193" i="11"/>
  <c r="MK242" i="11"/>
  <c r="MC171" i="11"/>
  <c r="MC160" i="11"/>
  <c r="MN187" i="11"/>
  <c r="MB171" i="11"/>
  <c r="MN163" i="11"/>
  <c r="MN164" i="11"/>
  <c r="MJ230" i="11"/>
  <c r="MN223" i="11"/>
  <c r="MD242" i="11"/>
  <c r="ME264" i="11"/>
  <c r="ML242" i="11"/>
  <c r="MK160" i="11"/>
  <c r="MM171" i="11"/>
  <c r="MH260" i="11"/>
  <c r="MN244" i="11"/>
  <c r="ME230" i="11"/>
  <c r="MB177" i="11"/>
  <c r="MN174" i="11"/>
  <c r="MI171" i="11"/>
  <c r="MN221" i="11"/>
  <c r="MN165" i="11"/>
  <c r="MC242" i="11"/>
  <c r="MN218" i="11"/>
  <c r="MN263" i="11"/>
  <c r="MN184" i="11"/>
  <c r="MN251" i="11"/>
  <c r="MN257" i="11"/>
  <c r="MK205" i="11"/>
  <c r="ME205" i="11"/>
  <c r="ML264" i="11"/>
  <c r="MN188" i="11"/>
  <c r="MH264" i="11"/>
  <c r="MN190" i="11"/>
  <c r="MI193" i="11"/>
  <c r="MN203" i="11"/>
  <c r="ML193" i="11"/>
  <c r="MN238" i="11"/>
  <c r="MN256" i="11"/>
  <c r="MC193" i="11"/>
  <c r="MF230" i="11"/>
  <c r="MD171" i="11"/>
  <c r="MN189" i="11"/>
  <c r="MN208" i="11"/>
  <c r="MB230" i="11"/>
  <c r="MH34" i="11"/>
  <c r="MK121" i="11"/>
  <c r="MN90" i="11"/>
  <c r="ME121" i="11"/>
  <c r="MF121" i="11"/>
  <c r="MJ121" i="11"/>
  <c r="MM121" i="11"/>
  <c r="MN120" i="11"/>
  <c r="MG121" i="11"/>
  <c r="MD121" i="11"/>
  <c r="MC121" i="11"/>
  <c r="MJ17" i="11"/>
  <c r="MB121" i="11"/>
  <c r="MI121" i="11"/>
  <c r="ML121" i="11"/>
  <c r="MG17" i="11"/>
  <c r="MM34" i="11"/>
  <c r="MD34" i="11"/>
  <c r="MK17" i="11"/>
  <c r="MN15" i="11"/>
  <c r="MD99" i="11"/>
  <c r="MN95" i="11"/>
  <c r="ME99" i="11"/>
  <c r="MM17" i="11"/>
  <c r="MF50" i="11"/>
  <c r="MG117" i="11"/>
  <c r="MI28" i="11"/>
  <c r="ML17" i="11"/>
  <c r="MF62" i="11"/>
  <c r="MH17" i="11"/>
  <c r="MN123" i="11"/>
  <c r="MF117" i="11"/>
  <c r="MH87" i="11"/>
  <c r="MN55" i="11"/>
  <c r="MJ99" i="11"/>
  <c r="ML99" i="11"/>
  <c r="MI50" i="11"/>
  <c r="MB117" i="11"/>
  <c r="MC28" i="11"/>
  <c r="MJ117" i="11"/>
  <c r="MM99" i="11"/>
  <c r="MN94" i="11"/>
  <c r="MB99" i="11"/>
  <c r="MH50" i="11"/>
  <c r="MN127" i="11"/>
  <c r="MN70" i="11"/>
  <c r="MN111" i="11"/>
  <c r="MK99" i="11"/>
  <c r="MN20" i="11"/>
  <c r="MN74" i="11"/>
  <c r="ME50" i="11"/>
  <c r="MK117" i="11"/>
  <c r="MN65" i="11"/>
  <c r="MN101" i="11"/>
  <c r="MN31" i="11"/>
  <c r="ML117" i="11"/>
  <c r="MG34" i="11"/>
  <c r="MH99" i="11"/>
  <c r="MM117" i="11"/>
  <c r="MK34" i="11"/>
  <c r="MN114" i="11"/>
  <c r="MF34" i="11"/>
  <c r="MN79" i="11"/>
  <c r="MC99" i="11"/>
  <c r="MN68" i="11"/>
  <c r="MD117" i="11"/>
  <c r="MJ28" i="11"/>
  <c r="MN47" i="11"/>
  <c r="ML50" i="11"/>
  <c r="MN112" i="11"/>
  <c r="MG28" i="11"/>
  <c r="MN32" i="11"/>
  <c r="MN60" i="11"/>
  <c r="MN132" i="11"/>
  <c r="MF17" i="11"/>
  <c r="ML28" i="11"/>
  <c r="MN59" i="11"/>
  <c r="MD62" i="11"/>
  <c r="MJ87" i="11"/>
  <c r="MN115" i="11"/>
  <c r="MI34" i="11"/>
  <c r="MM50" i="11"/>
  <c r="MN85" i="11"/>
  <c r="MN71" i="11"/>
  <c r="MN91" i="11"/>
  <c r="MN54" i="11"/>
  <c r="MH62" i="11"/>
  <c r="MN84" i="11"/>
  <c r="MK87" i="11"/>
  <c r="MN40" i="11"/>
  <c r="MN57" i="11"/>
  <c r="MN24" i="11"/>
  <c r="MG62" i="11"/>
  <c r="ME62" i="11"/>
  <c r="MH117" i="11"/>
  <c r="MN67" i="11"/>
  <c r="MN45" i="11"/>
  <c r="MN96" i="11"/>
  <c r="MJ50" i="11"/>
  <c r="MN43" i="11"/>
  <c r="MI117" i="11"/>
  <c r="MF28" i="11"/>
  <c r="MD28" i="11"/>
  <c r="MN39" i="11"/>
  <c r="MN93" i="11"/>
  <c r="MN97" i="11"/>
  <c r="ME117" i="11"/>
  <c r="MC50" i="11"/>
  <c r="MC51" i="11" s="1"/>
  <c r="MN22" i="11"/>
  <c r="MN77" i="11"/>
  <c r="MN131" i="11"/>
  <c r="MC17" i="11"/>
  <c r="ME87" i="11"/>
  <c r="MN82" i="11"/>
  <c r="MN25" i="11"/>
  <c r="MN41" i="11"/>
  <c r="ML34" i="11"/>
  <c r="MN48" i="11"/>
  <c r="MN26" i="11"/>
  <c r="MN38" i="11"/>
  <c r="MB50" i="11"/>
  <c r="MI87" i="11"/>
  <c r="MB28" i="11"/>
  <c r="MN21" i="11"/>
  <c r="MI62" i="11"/>
  <c r="MN83" i="11"/>
  <c r="MI99" i="11"/>
  <c r="MN53" i="11"/>
  <c r="MB62" i="11"/>
  <c r="MM87" i="11"/>
  <c r="MN108" i="11"/>
  <c r="MH28" i="11"/>
  <c r="MB17" i="11"/>
  <c r="MN14" i="11"/>
  <c r="MN92" i="11"/>
  <c r="MN113" i="11"/>
  <c r="MN69" i="11"/>
  <c r="MG99" i="11"/>
  <c r="MC34" i="11"/>
  <c r="MC87" i="11"/>
  <c r="MC88" i="11" s="1"/>
  <c r="MB87" i="11"/>
  <c r="MN58" i="11"/>
  <c r="ML62" i="11"/>
  <c r="MD50" i="11"/>
  <c r="MG50" i="11"/>
  <c r="MM62" i="11"/>
  <c r="MC117" i="11"/>
  <c r="MG87" i="11"/>
  <c r="MM28" i="11"/>
  <c r="MJ62" i="11"/>
  <c r="MF99" i="11"/>
  <c r="ML87" i="11"/>
  <c r="ME28" i="11"/>
  <c r="MN66" i="11"/>
  <c r="MN42" i="11"/>
  <c r="MD87" i="11"/>
  <c r="MN76" i="11"/>
  <c r="MN56" i="11"/>
  <c r="MN23" i="11"/>
  <c r="MN46" i="11"/>
  <c r="MK62" i="11"/>
  <c r="MK28" i="11"/>
  <c r="MN81" i="11"/>
  <c r="MN72" i="11"/>
  <c r="MN80" i="11"/>
  <c r="MN44" i="11"/>
  <c r="ME34" i="11"/>
  <c r="MC62" i="11"/>
  <c r="MC63" i="11" s="1"/>
  <c r="MN75" i="11"/>
  <c r="MB34" i="11"/>
  <c r="MN73" i="11"/>
  <c r="MF87" i="11"/>
  <c r="MN78" i="11"/>
  <c r="MK50" i="11"/>
  <c r="MM246" i="11" l="1"/>
  <c r="MM248" i="11" s="1"/>
  <c r="MH246" i="11"/>
  <c r="MH248" i="11" s="1"/>
  <c r="MB246" i="11"/>
  <c r="MB248" i="11" s="1"/>
  <c r="MN177" i="11"/>
  <c r="MF246" i="11"/>
  <c r="MF248" i="11" s="1"/>
  <c r="ME246" i="11"/>
  <c r="ME248" i="11" s="1"/>
  <c r="MC246" i="11"/>
  <c r="MC247" i="11" s="1"/>
  <c r="MD247" i="11" s="1"/>
  <c r="MN160" i="11"/>
  <c r="MN193" i="11"/>
  <c r="MG246" i="11"/>
  <c r="MG248" i="11" s="1"/>
  <c r="MD246" i="11"/>
  <c r="MD248" i="11" s="1"/>
  <c r="MJ246" i="11"/>
  <c r="MJ248" i="11" s="1"/>
  <c r="MK246" i="11"/>
  <c r="MK248" i="11" s="1"/>
  <c r="MN242" i="11"/>
  <c r="MC248" i="11"/>
  <c r="MN260" i="11"/>
  <c r="MN205" i="11"/>
  <c r="MN264" i="11"/>
  <c r="MN230" i="11"/>
  <c r="MN171" i="11"/>
  <c r="MI246" i="11"/>
  <c r="MI248" i="11" s="1"/>
  <c r="ML246" i="11"/>
  <c r="ML248" i="11" s="1"/>
  <c r="MN121" i="11"/>
  <c r="MD103" i="11"/>
  <c r="MJ103" i="11"/>
  <c r="MJ105" i="11" s="1"/>
  <c r="MN34" i="11"/>
  <c r="MB103" i="11"/>
  <c r="MK103" i="11"/>
  <c r="MN17" i="11"/>
  <c r="MC103" i="11"/>
  <c r="MN50" i="11"/>
  <c r="ML103" i="11"/>
  <c r="MN62" i="11"/>
  <c r="MG103" i="11"/>
  <c r="MI103" i="11"/>
  <c r="MN99" i="11"/>
  <c r="MH103" i="11"/>
  <c r="MN117" i="11"/>
  <c r="MF103" i="11"/>
  <c r="MM103" i="11"/>
  <c r="ME103" i="11"/>
  <c r="MN87" i="11"/>
  <c r="MN28" i="11"/>
  <c r="MN246" i="11" l="1"/>
  <c r="MN248" i="11" s="1"/>
  <c r="MB105" i="11"/>
  <c r="MB125" i="11" s="1"/>
  <c r="MH105" i="11"/>
  <c r="MD105" i="11"/>
  <c r="MD125" i="11" s="1"/>
  <c r="MC105" i="11"/>
  <c r="MC104" i="11"/>
  <c r="MD104" i="11" s="1"/>
  <c r="MK105" i="11"/>
  <c r="MK125" i="11" s="1"/>
  <c r="MF105" i="11"/>
  <c r="MG105" i="11"/>
  <c r="ML105" i="11"/>
  <c r="MN103" i="11"/>
  <c r="MM105" i="11"/>
  <c r="MI105" i="11"/>
  <c r="ME105" i="11"/>
  <c r="MJ125" i="11"/>
  <c r="MN119" i="11" l="1"/>
  <c r="MC125" i="11"/>
  <c r="MC138" i="11" s="1"/>
  <c r="MH125" i="11"/>
  <c r="MH139" i="11" s="1"/>
  <c r="MN105" i="11"/>
  <c r="MN125" i="11" s="1"/>
  <c r="ML125" i="11"/>
  <c r="MF125" i="11"/>
  <c r="MG125" i="11"/>
  <c r="MB138" i="11"/>
  <c r="MB129" i="11"/>
  <c r="MB139" i="11"/>
  <c r="MK129" i="11"/>
  <c r="MK138" i="11"/>
  <c r="MK139" i="11"/>
  <c r="MJ138" i="11"/>
  <c r="MJ129" i="11"/>
  <c r="MJ139" i="11"/>
  <c r="MM125" i="11"/>
  <c r="ME125" i="11"/>
  <c r="MD138" i="11"/>
  <c r="MD129" i="11"/>
  <c r="MD139" i="11"/>
  <c r="MI125" i="11"/>
  <c r="MH129" i="11" l="1"/>
  <c r="MH134" i="11" s="1"/>
  <c r="MH138" i="11"/>
  <c r="MC139" i="11"/>
  <c r="MC129" i="11"/>
  <c r="MC134" i="11" s="1"/>
  <c r="MJ137" i="11"/>
  <c r="MJ134" i="11"/>
  <c r="MN138" i="11"/>
  <c r="MN129" i="11"/>
  <c r="MN139" i="11"/>
  <c r="MI138" i="11"/>
  <c r="MI129" i="11"/>
  <c r="MI139" i="11"/>
  <c r="MD137" i="11"/>
  <c r="MD134" i="11"/>
  <c r="MM138" i="11"/>
  <c r="MM129" i="11"/>
  <c r="MM139" i="11"/>
  <c r="MB137" i="11"/>
  <c r="MB134" i="11"/>
  <c r="MK134" i="11"/>
  <c r="MK137" i="11"/>
  <c r="MF129" i="11"/>
  <c r="MF138" i="11"/>
  <c r="MF139" i="11"/>
  <c r="ME138" i="11"/>
  <c r="ME129" i="11"/>
  <c r="ME139" i="11"/>
  <c r="ML138" i="11"/>
  <c r="ML129" i="11"/>
  <c r="ML139" i="11"/>
  <c r="MG138" i="11"/>
  <c r="MG129" i="11"/>
  <c r="MG139" i="11"/>
  <c r="MH137" i="11" l="1"/>
  <c r="MC137" i="11"/>
  <c r="MG134" i="11"/>
  <c r="MG137" i="11"/>
  <c r="MN137" i="11"/>
  <c r="MN134" i="11"/>
  <c r="MF137" i="11"/>
  <c r="MF134" i="11"/>
  <c r="MI137" i="11"/>
  <c r="MI134" i="11"/>
  <c r="ML137" i="11"/>
  <c r="ML134" i="11"/>
  <c r="MM134" i="11"/>
  <c r="MM137" i="11"/>
  <c r="ME134" i="11"/>
  <c r="ME137" i="11"/>
  <c r="AB24" i="4" l="1"/>
  <c r="AA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B29" i="4"/>
  <c r="AA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S141" i="3"/>
  <c r="AT141" i="3"/>
  <c r="AC19" i="4"/>
  <c r="AC27" i="4"/>
  <c r="AD146" i="1"/>
  <c r="AD139" i="1"/>
  <c r="AD137" i="1"/>
  <c r="AD136" i="1"/>
  <c r="AD135" i="1"/>
  <c r="AD132" i="1"/>
  <c r="AD131" i="1"/>
  <c r="AD130" i="1"/>
  <c r="AD129" i="1"/>
  <c r="AD128" i="1"/>
  <c r="AD127" i="1"/>
  <c r="I17" i="12" s="1"/>
  <c r="AD125" i="1"/>
  <c r="AD123" i="1"/>
  <c r="AD122" i="1"/>
  <c r="AD121" i="1"/>
  <c r="AD118" i="1"/>
  <c r="AD117" i="1"/>
  <c r="AD116" i="1"/>
  <c r="AD115" i="1"/>
  <c r="AD114" i="1"/>
  <c r="AD113" i="1"/>
  <c r="AD107" i="1"/>
  <c r="AD106" i="1"/>
  <c r="AD105" i="1"/>
  <c r="AD104" i="1"/>
  <c r="AD103" i="1"/>
  <c r="AD102" i="1"/>
  <c r="AB159" i="1"/>
  <c r="Z159" i="1"/>
  <c r="Y159" i="1"/>
  <c r="X159" i="1"/>
  <c r="W159" i="1"/>
  <c r="V159" i="1"/>
  <c r="T159" i="1"/>
  <c r="S159" i="1"/>
  <c r="R159" i="1"/>
  <c r="Q159" i="1"/>
  <c r="P159" i="1"/>
  <c r="O159" i="1"/>
  <c r="J159" i="1"/>
  <c r="I159" i="1"/>
  <c r="H159" i="1"/>
  <c r="G159" i="1"/>
  <c r="D159" i="1"/>
  <c r="AC10" i="4"/>
  <c r="AC4" i="4"/>
  <c r="AC3" i="4"/>
  <c r="AT140" i="3"/>
  <c r="AS140" i="3"/>
  <c r="AU137" i="3"/>
  <c r="AT137" i="3"/>
  <c r="AS137" i="3"/>
  <c r="AC159" i="1"/>
  <c r="U159" i="1"/>
  <c r="N159" i="1"/>
  <c r="M159" i="1"/>
  <c r="L159" i="1"/>
  <c r="K159" i="1"/>
  <c r="F159" i="1"/>
  <c r="E159" i="1"/>
  <c r="AC158" i="1"/>
  <c r="AB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AC156" i="1"/>
  <c r="AB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AC155" i="1"/>
  <c r="AB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H26" i="6" l="1"/>
  <c r="S11" i="4"/>
  <c r="T111" i="1" s="1"/>
  <c r="Y11" i="4"/>
  <c r="Z111" i="1" s="1"/>
  <c r="Q11" i="4"/>
  <c r="R111" i="1" s="1"/>
  <c r="U11" i="4"/>
  <c r="V111" i="1" s="1"/>
  <c r="U28" i="4"/>
  <c r="U30" i="4" s="1"/>
  <c r="V143" i="1" s="1"/>
  <c r="V160" i="1" s="1"/>
  <c r="V168" i="1" s="1"/>
  <c r="V11" i="4"/>
  <c r="W111" i="1" s="1"/>
  <c r="E11" i="4"/>
  <c r="F111" i="1" s="1"/>
  <c r="F11" i="4"/>
  <c r="G111" i="1" s="1"/>
  <c r="AA11" i="4"/>
  <c r="AB111" i="1" s="1"/>
  <c r="I11" i="4"/>
  <c r="J111" i="1" s="1"/>
  <c r="M11" i="4"/>
  <c r="N111" i="1" s="1"/>
  <c r="N11" i="4"/>
  <c r="O111" i="1" s="1"/>
  <c r="AC29" i="4"/>
  <c r="M167" i="1"/>
  <c r="F166" i="1"/>
  <c r="N166" i="1"/>
  <c r="V166" i="1"/>
  <c r="E167" i="1"/>
  <c r="AD134" i="1"/>
  <c r="L164" i="1"/>
  <c r="D164" i="1"/>
  <c r="T164" i="1"/>
  <c r="T167" i="1"/>
  <c r="D167" i="1"/>
  <c r="L167" i="1"/>
  <c r="G166" i="1"/>
  <c r="O166" i="1"/>
  <c r="W166" i="1"/>
  <c r="F167" i="1"/>
  <c r="N167" i="1"/>
  <c r="Y167" i="1"/>
  <c r="H166" i="1"/>
  <c r="P166" i="1"/>
  <c r="X166" i="1"/>
  <c r="G167" i="1"/>
  <c r="O167" i="1"/>
  <c r="Z167" i="1"/>
  <c r="I166" i="1"/>
  <c r="Q166" i="1"/>
  <c r="Y166" i="1"/>
  <c r="H167" i="1"/>
  <c r="P167" i="1"/>
  <c r="Q167" i="1"/>
  <c r="S167" i="1"/>
  <c r="J166" i="1"/>
  <c r="R166" i="1"/>
  <c r="Z166" i="1"/>
  <c r="I167" i="1"/>
  <c r="R167" i="1"/>
  <c r="K166" i="1"/>
  <c r="S166" i="1"/>
  <c r="J167" i="1"/>
  <c r="D166" i="1"/>
  <c r="L166" i="1"/>
  <c r="K167" i="1"/>
  <c r="U167" i="1"/>
  <c r="V167" i="1"/>
  <c r="X167" i="1"/>
  <c r="E166" i="1"/>
  <c r="M166" i="1"/>
  <c r="U166" i="1"/>
  <c r="W167" i="1"/>
  <c r="K164" i="1"/>
  <c r="S164" i="1"/>
  <c r="T166" i="1"/>
  <c r="E164" i="1"/>
  <c r="M164" i="1"/>
  <c r="U164" i="1"/>
  <c r="F164" i="1"/>
  <c r="N164" i="1"/>
  <c r="V164" i="1"/>
  <c r="G164" i="1"/>
  <c r="O164" i="1"/>
  <c r="W164" i="1"/>
  <c r="H164" i="1"/>
  <c r="P164" i="1"/>
  <c r="X164" i="1"/>
  <c r="I164" i="1"/>
  <c r="Q164" i="1"/>
  <c r="Y164" i="1"/>
  <c r="J164" i="1"/>
  <c r="R164" i="1"/>
  <c r="Z164" i="1"/>
  <c r="G11" i="4"/>
  <c r="H111" i="1" s="1"/>
  <c r="O11" i="4"/>
  <c r="P111" i="1" s="1"/>
  <c r="W11" i="4"/>
  <c r="X111" i="1" s="1"/>
  <c r="H11" i="4"/>
  <c r="I111" i="1" s="1"/>
  <c r="P11" i="4"/>
  <c r="Q111" i="1" s="1"/>
  <c r="X11" i="4"/>
  <c r="Y111" i="1" s="1"/>
  <c r="F28" i="4"/>
  <c r="F30" i="4" s="1"/>
  <c r="G143" i="1" s="1"/>
  <c r="G160" i="1" s="1"/>
  <c r="J11" i="4"/>
  <c r="K111" i="1" s="1"/>
  <c r="R11" i="4"/>
  <c r="S111" i="1" s="1"/>
  <c r="C11" i="4"/>
  <c r="K11" i="4"/>
  <c r="L111" i="1" s="1"/>
  <c r="AB11" i="4"/>
  <c r="AC111" i="1" s="1"/>
  <c r="D11" i="4"/>
  <c r="E111" i="1" s="1"/>
  <c r="L11" i="4"/>
  <c r="M111" i="1" s="1"/>
  <c r="T11" i="4"/>
  <c r="U111" i="1" s="1"/>
  <c r="N28" i="4"/>
  <c r="N30" i="4" s="1"/>
  <c r="O143" i="1" s="1"/>
  <c r="O160" i="1" s="1"/>
  <c r="V28" i="4"/>
  <c r="V30" i="4" s="1"/>
  <c r="W143" i="1" s="1"/>
  <c r="W160" i="1" s="1"/>
  <c r="W168" i="1" s="1"/>
  <c r="W28" i="4"/>
  <c r="W30" i="4" s="1"/>
  <c r="X143" i="1" s="1"/>
  <c r="X160" i="1" s="1"/>
  <c r="X168" i="1" s="1"/>
  <c r="H28" i="4"/>
  <c r="H30" i="4" s="1"/>
  <c r="I143" i="1" s="1"/>
  <c r="I160" i="1" s="1"/>
  <c r="I168" i="1" s="1"/>
  <c r="P28" i="4"/>
  <c r="P30" i="4" s="1"/>
  <c r="Q143" i="1" s="1"/>
  <c r="Q160" i="1" s="1"/>
  <c r="Q168" i="1" s="1"/>
  <c r="I28" i="4"/>
  <c r="I30" i="4" s="1"/>
  <c r="J143" i="1" s="1"/>
  <c r="J160" i="1" s="1"/>
  <c r="J168" i="1" s="1"/>
  <c r="Y28" i="4"/>
  <c r="Y30" i="4" s="1"/>
  <c r="Z143" i="1" s="1"/>
  <c r="Z160" i="1" s="1"/>
  <c r="Z168" i="1" s="1"/>
  <c r="J28" i="4"/>
  <c r="J30" i="4" s="1"/>
  <c r="K143" i="1" s="1"/>
  <c r="K160" i="1" s="1"/>
  <c r="K168" i="1" s="1"/>
  <c r="R28" i="4"/>
  <c r="R30" i="4" s="1"/>
  <c r="S143" i="1" s="1"/>
  <c r="S160" i="1" s="1"/>
  <c r="S168" i="1" s="1"/>
  <c r="C28" i="4"/>
  <c r="C30" i="4" s="1"/>
  <c r="D143" i="1" s="1"/>
  <c r="D160" i="1" s="1"/>
  <c r="D168" i="1" s="1"/>
  <c r="AB28" i="4"/>
  <c r="AB30" i="4" s="1"/>
  <c r="AC143" i="1" s="1"/>
  <c r="AC160" i="1" s="1"/>
  <c r="D28" i="4"/>
  <c r="L28" i="4"/>
  <c r="L30" i="4" s="1"/>
  <c r="M143" i="1" s="1"/>
  <c r="M160" i="1" s="1"/>
  <c r="M168" i="1" s="1"/>
  <c r="T28" i="4"/>
  <c r="T30" i="4" s="1"/>
  <c r="U143" i="1" s="1"/>
  <c r="U160" i="1" s="1"/>
  <c r="U168" i="1" s="1"/>
  <c r="G28" i="4"/>
  <c r="G30" i="4" s="1"/>
  <c r="H143" i="1" s="1"/>
  <c r="H160" i="1" s="1"/>
  <c r="H168" i="1" s="1"/>
  <c r="O28" i="4"/>
  <c r="O30" i="4" s="1"/>
  <c r="P143" i="1" s="1"/>
  <c r="P160" i="1" s="1"/>
  <c r="P168" i="1" s="1"/>
  <c r="X28" i="4"/>
  <c r="X30" i="4" s="1"/>
  <c r="Y143" i="1" s="1"/>
  <c r="Y160" i="1" s="1"/>
  <c r="Y168" i="1" s="1"/>
  <c r="Q28" i="4"/>
  <c r="Q30" i="4" s="1"/>
  <c r="R143" i="1" s="1"/>
  <c r="R160" i="1" s="1"/>
  <c r="R168" i="1" s="1"/>
  <c r="AA28" i="4"/>
  <c r="AA30" i="4" s="1"/>
  <c r="AB143" i="1" s="1"/>
  <c r="AB160" i="1" s="1"/>
  <c r="K28" i="4"/>
  <c r="K30" i="4" s="1"/>
  <c r="L143" i="1" s="1"/>
  <c r="L160" i="1" s="1"/>
  <c r="L168" i="1" s="1"/>
  <c r="S28" i="4"/>
  <c r="S30" i="4" s="1"/>
  <c r="T143" i="1" s="1"/>
  <c r="T160" i="1" s="1"/>
  <c r="E28" i="4"/>
  <c r="E30" i="4" s="1"/>
  <c r="F143" i="1" s="1"/>
  <c r="F160" i="1" s="1"/>
  <c r="M28" i="4"/>
  <c r="M30" i="4" s="1"/>
  <c r="N143" i="1" s="1"/>
  <c r="N160" i="1" s="1"/>
  <c r="AD141" i="1" l="1"/>
  <c r="M157" i="1"/>
  <c r="M165" i="1" s="1"/>
  <c r="Y157" i="1"/>
  <c r="Y165" i="1" s="1"/>
  <c r="Q157" i="1"/>
  <c r="Q165" i="1" s="1"/>
  <c r="O157" i="1"/>
  <c r="O165" i="1" s="1"/>
  <c r="AC157" i="1"/>
  <c r="I157" i="1"/>
  <c r="I165" i="1" s="1"/>
  <c r="N157" i="1"/>
  <c r="N165" i="1" s="1"/>
  <c r="R157" i="1"/>
  <c r="R165" i="1" s="1"/>
  <c r="L157" i="1"/>
  <c r="L165" i="1" s="1"/>
  <c r="X157" i="1"/>
  <c r="X165" i="1" s="1"/>
  <c r="J157" i="1"/>
  <c r="J165" i="1" s="1"/>
  <c r="Z157" i="1"/>
  <c r="Z165" i="1" s="1"/>
  <c r="V157" i="1"/>
  <c r="V165" i="1" s="1"/>
  <c r="P157" i="1"/>
  <c r="P165" i="1" s="1"/>
  <c r="AB157" i="1"/>
  <c r="T157" i="1"/>
  <c r="T165" i="1" s="1"/>
  <c r="S157" i="1"/>
  <c r="S165" i="1" s="1"/>
  <c r="H157" i="1"/>
  <c r="H165" i="1" s="1"/>
  <c r="G157" i="1"/>
  <c r="G165" i="1" s="1"/>
  <c r="E157" i="1"/>
  <c r="E165" i="1" s="1"/>
  <c r="K157" i="1"/>
  <c r="K165" i="1" s="1"/>
  <c r="F157" i="1"/>
  <c r="F165" i="1" s="1"/>
  <c r="U157" i="1"/>
  <c r="U165" i="1" s="1"/>
  <c r="W157" i="1"/>
  <c r="W165" i="1" s="1"/>
  <c r="G168" i="1"/>
  <c r="F168" i="1"/>
  <c r="T168" i="1"/>
  <c r="O168" i="1"/>
  <c r="N168" i="1"/>
  <c r="AC28" i="4"/>
  <c r="D30" i="4"/>
  <c r="AC11" i="4"/>
  <c r="D111" i="1"/>
  <c r="V169" i="1" l="1"/>
  <c r="I169" i="1"/>
  <c r="L169" i="1"/>
  <c r="M169" i="1"/>
  <c r="Y169" i="1"/>
  <c r="P169" i="1"/>
  <c r="Z169" i="1"/>
  <c r="U169" i="1"/>
  <c r="J169" i="1"/>
  <c r="G169" i="1"/>
  <c r="R169" i="1"/>
  <c r="Q169" i="1"/>
  <c r="W169" i="1"/>
  <c r="O169" i="1"/>
  <c r="K169" i="1"/>
  <c r="T169" i="1"/>
  <c r="X169" i="1"/>
  <c r="F169" i="1"/>
  <c r="S169" i="1"/>
  <c r="H169" i="1"/>
  <c r="N169" i="1"/>
  <c r="AC30" i="4"/>
  <c r="E143" i="1"/>
  <c r="D157" i="1"/>
  <c r="AD111" i="1"/>
  <c r="AD119" i="1" l="1"/>
  <c r="H18" i="6" s="1"/>
  <c r="E160" i="1"/>
  <c r="AD143" i="1"/>
  <c r="D165" i="1"/>
  <c r="D169" i="1"/>
  <c r="E168" i="1" l="1"/>
  <c r="E169" i="1"/>
  <c r="K16" i="12"/>
  <c r="P16" i="12"/>
  <c r="M16" i="12"/>
  <c r="L16" i="12"/>
  <c r="S16" i="12"/>
  <c r="R16" i="12"/>
  <c r="Q16" i="12"/>
  <c r="O16" i="12"/>
  <c r="N16" i="12"/>
  <c r="J16" i="12"/>
  <c r="I16" i="12" l="1"/>
  <c r="H16" i="12" l="1"/>
  <c r="T16" i="12"/>
  <c r="AD154" i="1" l="1"/>
  <c r="H3" i="6" s="1"/>
  <c r="AC168" i="1"/>
  <c r="AC167" i="1"/>
  <c r="AB168" i="1"/>
  <c r="AB167" i="1"/>
  <c r="AB165" i="1"/>
  <c r="AB164" i="1"/>
  <c r="H25" i="6" l="1"/>
  <c r="H22" i="6"/>
  <c r="H20" i="6"/>
  <c r="AC165" i="1"/>
  <c r="AC166" i="1"/>
  <c r="AC164" i="1"/>
  <c r="AC169" i="1"/>
  <c r="AB169" i="1"/>
  <c r="AB166" i="1"/>
  <c r="AD158" i="1" l="1"/>
  <c r="AD157" i="1"/>
  <c r="AD160" i="1" l="1"/>
  <c r="AD159" i="1"/>
  <c r="M52" i="9" l="1"/>
  <c r="J52" i="9"/>
  <c r="S50" i="9"/>
  <c r="S49" i="9"/>
  <c r="Q48" i="9"/>
  <c r="S48" i="9" s="1"/>
  <c r="Q47" i="9"/>
  <c r="S47" i="9" s="1"/>
  <c r="P46" i="9"/>
  <c r="S46" i="9" s="1"/>
  <c r="P45" i="9"/>
  <c r="S45" i="9" s="1"/>
  <c r="P44" i="9"/>
  <c r="S44" i="9" s="1"/>
  <c r="S43" i="9"/>
  <c r="S42" i="9"/>
  <c r="S41" i="9"/>
  <c r="S40" i="9"/>
  <c r="O39" i="9"/>
  <c r="S39" i="9" s="1"/>
  <c r="S38" i="9"/>
  <c r="R37" i="9"/>
  <c r="O37" i="9"/>
  <c r="K36" i="9"/>
  <c r="K52" i="9" s="1"/>
  <c r="G35" i="9"/>
  <c r="S35" i="9" s="1"/>
  <c r="S34" i="9"/>
  <c r="S33" i="9"/>
  <c r="S32" i="9"/>
  <c r="S31" i="9"/>
  <c r="S30" i="9"/>
  <c r="S29" i="9"/>
  <c r="S28" i="9"/>
  <c r="S27" i="9"/>
  <c r="S26" i="9"/>
  <c r="S25" i="9"/>
  <c r="S24" i="9"/>
  <c r="S23" i="9"/>
  <c r="R22" i="9"/>
  <c r="P22" i="9"/>
  <c r="O22" i="9"/>
  <c r="S21" i="9"/>
  <c r="S20" i="9"/>
  <c r="S19" i="9"/>
  <c r="S18" i="9"/>
  <c r="S17" i="9"/>
  <c r="S16" i="9"/>
  <c r="P15" i="9"/>
  <c r="S15" i="9" s="1"/>
  <c r="S14" i="9"/>
  <c r="O13" i="9"/>
  <c r="S13" i="9" s="1"/>
  <c r="O12" i="9"/>
  <c r="S12" i="9" s="1"/>
  <c r="P11" i="9"/>
  <c r="S10" i="9"/>
  <c r="S9" i="9"/>
  <c r="S8" i="9"/>
  <c r="L7" i="9"/>
  <c r="S7" i="9" s="1"/>
  <c r="R6" i="9"/>
  <c r="Q6" i="9"/>
  <c r="O6" i="9"/>
  <c r="N6" i="9"/>
  <c r="S5" i="9"/>
  <c r="S4" i="9"/>
  <c r="P52" i="9" l="1"/>
  <c r="Q52" i="9"/>
  <c r="S22" i="9"/>
  <c r="S37" i="9"/>
  <c r="S6" i="9"/>
  <c r="O52" i="9"/>
  <c r="R52" i="9"/>
  <c r="L52" i="9"/>
  <c r="N52" i="9"/>
  <c r="S51" i="9"/>
  <c r="G52" i="9"/>
  <c r="S11" i="9"/>
  <c r="H52" i="9"/>
  <c r="I52" i="9"/>
  <c r="S36" i="9"/>
  <c r="S52" i="9" l="1"/>
  <c r="I31" i="5" l="1"/>
  <c r="AC22" i="4"/>
  <c r="AC18" i="4" l="1"/>
  <c r="AC7" i="4"/>
  <c r="C8" i="4" s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T89" i="1" l="1"/>
  <c r="M89" i="1"/>
  <c r="G89" i="1"/>
  <c r="N89" i="1"/>
  <c r="U89" i="1"/>
  <c r="Q89" i="1"/>
  <c r="K89" i="1"/>
  <c r="S89" i="1"/>
  <c r="E89" i="1"/>
  <c r="X89" i="1"/>
  <c r="R89" i="1"/>
  <c r="Y89" i="1"/>
  <c r="Z89" i="1"/>
  <c r="H89" i="1"/>
  <c r="O89" i="1"/>
  <c r="F89" i="1"/>
  <c r="L89" i="1"/>
  <c r="I89" i="1"/>
  <c r="V89" i="1"/>
  <c r="N8" i="4"/>
  <c r="O21" i="1" s="1"/>
  <c r="F23" i="4"/>
  <c r="V8" i="4"/>
  <c r="W21" i="1" s="1"/>
  <c r="G23" i="4"/>
  <c r="L23" i="4"/>
  <c r="M23" i="4"/>
  <c r="S23" i="4"/>
  <c r="T23" i="4"/>
  <c r="D21" i="1"/>
  <c r="D8" i="4"/>
  <c r="E21" i="1" s="1"/>
  <c r="H23" i="4"/>
  <c r="N23" i="4"/>
  <c r="U23" i="4"/>
  <c r="G8" i="4"/>
  <c r="H21" i="1" s="1"/>
  <c r="U8" i="4"/>
  <c r="V21" i="1" s="1"/>
  <c r="I23" i="4"/>
  <c r="O23" i="4"/>
  <c r="V23" i="4"/>
  <c r="P23" i="4"/>
  <c r="W23" i="4"/>
  <c r="Y8" i="4"/>
  <c r="Z21" i="1" s="1"/>
  <c r="C23" i="4"/>
  <c r="J23" i="4"/>
  <c r="Q23" i="4"/>
  <c r="X23" i="4"/>
  <c r="P8" i="4"/>
  <c r="Q21" i="1" s="1"/>
  <c r="R8" i="4"/>
  <c r="S21" i="1" s="1"/>
  <c r="I8" i="4"/>
  <c r="J21" i="1" s="1"/>
  <c r="W8" i="4"/>
  <c r="X21" i="1" s="1"/>
  <c r="K8" i="4"/>
  <c r="L21" i="1" s="1"/>
  <c r="D23" i="4"/>
  <c r="R23" i="4"/>
  <c r="Y23" i="4"/>
  <c r="E23" i="4"/>
  <c r="K23" i="4"/>
  <c r="J8" i="4"/>
  <c r="K21" i="1" s="1"/>
  <c r="Q8" i="4"/>
  <c r="R21" i="1" s="1"/>
  <c r="X8" i="4"/>
  <c r="Y21" i="1" s="1"/>
  <c r="E8" i="4"/>
  <c r="F21" i="1" s="1"/>
  <c r="L8" i="4"/>
  <c r="M21" i="1" s="1"/>
  <c r="S8" i="4"/>
  <c r="T21" i="1" s="1"/>
  <c r="F8" i="4"/>
  <c r="G21" i="1" s="1"/>
  <c r="M8" i="4"/>
  <c r="N21" i="1" s="1"/>
  <c r="T8" i="4"/>
  <c r="U21" i="1" s="1"/>
  <c r="H8" i="4"/>
  <c r="I21" i="1" s="1"/>
  <c r="O8" i="4"/>
  <c r="P21" i="1" s="1"/>
  <c r="P89" i="1"/>
  <c r="W89" i="1"/>
  <c r="J89" i="1"/>
  <c r="D89" i="1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I119" i="3"/>
  <c r="F119" i="3"/>
  <c r="AQ117" i="3"/>
  <c r="AE117" i="3"/>
  <c r="S117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N119" i="3" s="1"/>
  <c r="M104" i="3"/>
  <c r="M119" i="3" s="1"/>
  <c r="M122" i="3" s="1"/>
  <c r="L104" i="3"/>
  <c r="K104" i="3"/>
  <c r="J104" i="3"/>
  <c r="CB102" i="3"/>
  <c r="N102" i="3"/>
  <c r="M102" i="3"/>
  <c r="L102" i="3"/>
  <c r="K102" i="3"/>
  <c r="J102" i="3"/>
  <c r="I102" i="3"/>
  <c r="I122" i="3" s="1"/>
  <c r="F102" i="3"/>
  <c r="F122" i="3" s="1"/>
  <c r="T101" i="3"/>
  <c r="S101" i="3"/>
  <c r="R101" i="3"/>
  <c r="Q101" i="3"/>
  <c r="P101" i="3"/>
  <c r="O101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R102" i="3" s="1"/>
  <c r="Q97" i="3"/>
  <c r="Q102" i="3" s="1"/>
  <c r="P97" i="3"/>
  <c r="O97" i="3"/>
  <c r="AH96" i="3"/>
  <c r="AI96" i="3" s="1"/>
  <c r="AJ96" i="3" s="1"/>
  <c r="AK96" i="3" s="1"/>
  <c r="AL96" i="3" s="1"/>
  <c r="AM96" i="3" s="1"/>
  <c r="AN96" i="3" s="1"/>
  <c r="AO96" i="3" s="1"/>
  <c r="AP96" i="3" s="1"/>
  <c r="AQ96" i="3" s="1"/>
  <c r="AR96" i="3" s="1"/>
  <c r="AS96" i="3" s="1"/>
  <c r="AT96" i="3" s="1"/>
  <c r="AU96" i="3" s="1"/>
  <c r="AV96" i="3" s="1"/>
  <c r="AW96" i="3" s="1"/>
  <c r="AX96" i="3" s="1"/>
  <c r="AY96" i="3" s="1"/>
  <c r="AZ96" i="3" s="1"/>
  <c r="BA96" i="3" s="1"/>
  <c r="BB96" i="3" s="1"/>
  <c r="BC96" i="3" s="1"/>
  <c r="BD96" i="3" s="1"/>
  <c r="BE96" i="3" s="1"/>
  <c r="BF96" i="3" s="1"/>
  <c r="BG96" i="3" s="1"/>
  <c r="BH96" i="3" s="1"/>
  <c r="BI96" i="3" s="1"/>
  <c r="BJ96" i="3" s="1"/>
  <c r="BK96" i="3" s="1"/>
  <c r="BL96" i="3" s="1"/>
  <c r="BM96" i="3" s="1"/>
  <c r="BN96" i="3" s="1"/>
  <c r="BO96" i="3" s="1"/>
  <c r="BP96" i="3" s="1"/>
  <c r="BQ96" i="3" s="1"/>
  <c r="BR96" i="3" s="1"/>
  <c r="BS96" i="3" s="1"/>
  <c r="BT96" i="3" s="1"/>
  <c r="BU96" i="3" s="1"/>
  <c r="BV96" i="3" s="1"/>
  <c r="BW96" i="3" s="1"/>
  <c r="BX96" i="3" s="1"/>
  <c r="BY96" i="3" s="1"/>
  <c r="BZ96" i="3" s="1"/>
  <c r="CA96" i="3" s="1"/>
  <c r="CB96" i="3" s="1"/>
  <c r="V96" i="3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E87" i="3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AT68" i="3"/>
  <c r="AU68" i="3" s="1"/>
  <c r="AV68" i="3" s="1"/>
  <c r="AW68" i="3" s="1"/>
  <c r="AX68" i="3" s="1"/>
  <c r="AY68" i="3" s="1"/>
  <c r="AZ68" i="3" s="1"/>
  <c r="BA68" i="3" s="1"/>
  <c r="BB68" i="3" s="1"/>
  <c r="AH68" i="3"/>
  <c r="AI68" i="3" s="1"/>
  <c r="AJ68" i="3" s="1"/>
  <c r="AK68" i="3" s="1"/>
  <c r="AL68" i="3" s="1"/>
  <c r="AM68" i="3" s="1"/>
  <c r="AN68" i="3" s="1"/>
  <c r="AO68" i="3" s="1"/>
  <c r="AP68" i="3" s="1"/>
  <c r="AQ68" i="3" s="1"/>
  <c r="AR68" i="3" s="1"/>
  <c r="V68" i="3"/>
  <c r="W68" i="3" s="1"/>
  <c r="X68" i="3" s="1"/>
  <c r="Y68" i="3" s="1"/>
  <c r="Z68" i="3" s="1"/>
  <c r="AA68" i="3" s="1"/>
  <c r="AB68" i="3" s="1"/>
  <c r="AC68" i="3" s="1"/>
  <c r="AD68" i="3" s="1"/>
  <c r="AE68" i="3" s="1"/>
  <c r="AF68" i="3" s="1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Q60" i="3"/>
  <c r="P60" i="3"/>
  <c r="O60" i="3"/>
  <c r="N60" i="3"/>
  <c r="L60" i="3"/>
  <c r="K60" i="3"/>
  <c r="J60" i="3"/>
  <c r="BE59" i="3"/>
  <c r="M59" i="3"/>
  <c r="R59" i="3" s="1"/>
  <c r="BE58" i="3"/>
  <c r="M58" i="3"/>
  <c r="R58" i="3" s="1"/>
  <c r="BE57" i="3"/>
  <c r="M57" i="3"/>
  <c r="R57" i="3" s="1"/>
  <c r="BE56" i="3"/>
  <c r="M56" i="3"/>
  <c r="R56" i="3" s="1"/>
  <c r="BE55" i="3"/>
  <c r="M55" i="3"/>
  <c r="R55" i="3" s="1"/>
  <c r="BE54" i="3"/>
  <c r="M54" i="3"/>
  <c r="R54" i="3" s="1"/>
  <c r="BE53" i="3"/>
  <c r="M53" i="3"/>
  <c r="R53" i="3" s="1"/>
  <c r="BE52" i="3"/>
  <c r="M52" i="3"/>
  <c r="R52" i="3" s="1"/>
  <c r="BE51" i="3"/>
  <c r="M51" i="3"/>
  <c r="R51" i="3" s="1"/>
  <c r="BE50" i="3"/>
  <c r="M50" i="3"/>
  <c r="R50" i="3" s="1"/>
  <c r="BE49" i="3"/>
  <c r="M49" i="3"/>
  <c r="R49" i="3" s="1"/>
  <c r="BE48" i="3"/>
  <c r="M48" i="3"/>
  <c r="R48" i="3" s="1"/>
  <c r="BE47" i="3"/>
  <c r="M47" i="3"/>
  <c r="R47" i="3" s="1"/>
  <c r="BE46" i="3"/>
  <c r="M46" i="3"/>
  <c r="R46" i="3" s="1"/>
  <c r="BE45" i="3"/>
  <c r="M45" i="3"/>
  <c r="R45" i="3" s="1"/>
  <c r="BE44" i="3"/>
  <c r="M44" i="3"/>
  <c r="R44" i="3" s="1"/>
  <c r="BE43" i="3"/>
  <c r="M43" i="3"/>
  <c r="R43" i="3" s="1"/>
  <c r="BE42" i="3"/>
  <c r="M42" i="3"/>
  <c r="R42" i="3" s="1"/>
  <c r="BE41" i="3"/>
  <c r="M41" i="3"/>
  <c r="R41" i="3" s="1"/>
  <c r="BE40" i="3"/>
  <c r="M40" i="3"/>
  <c r="R40" i="3" s="1"/>
  <c r="BE39" i="3"/>
  <c r="M39" i="3"/>
  <c r="R39" i="3" s="1"/>
  <c r="BE38" i="3"/>
  <c r="M38" i="3"/>
  <c r="R38" i="3" s="1"/>
  <c r="BE37" i="3"/>
  <c r="M37" i="3"/>
  <c r="R37" i="3" s="1"/>
  <c r="BE36" i="3"/>
  <c r="M36" i="3"/>
  <c r="R36" i="3" s="1"/>
  <c r="BE35" i="3"/>
  <c r="M35" i="3"/>
  <c r="R35" i="3" s="1"/>
  <c r="BE34" i="3"/>
  <c r="M34" i="3"/>
  <c r="R34" i="3" s="1"/>
  <c r="BE33" i="3"/>
  <c r="M33" i="3"/>
  <c r="R33" i="3" s="1"/>
  <c r="BE32" i="3"/>
  <c r="M32" i="3"/>
  <c r="R32" i="3" s="1"/>
  <c r="BE31" i="3"/>
  <c r="M31" i="3"/>
  <c r="R31" i="3" s="1"/>
  <c r="BE30" i="3"/>
  <c r="M30" i="3"/>
  <c r="R30" i="3" s="1"/>
  <c r="BE29" i="3"/>
  <c r="M29" i="3"/>
  <c r="R29" i="3" s="1"/>
  <c r="BE28" i="3"/>
  <c r="M28" i="3"/>
  <c r="R28" i="3" s="1"/>
  <c r="BE27" i="3"/>
  <c r="M27" i="3"/>
  <c r="R27" i="3" s="1"/>
  <c r="BE26" i="3"/>
  <c r="M26" i="3"/>
  <c r="R26" i="3" s="1"/>
  <c r="BE25" i="3"/>
  <c r="M25" i="3"/>
  <c r="R25" i="3" s="1"/>
  <c r="BE24" i="3"/>
  <c r="M24" i="3"/>
  <c r="R24" i="3" s="1"/>
  <c r="BE23" i="3"/>
  <c r="M23" i="3"/>
  <c r="R23" i="3" s="1"/>
  <c r="BE22" i="3"/>
  <c r="M22" i="3"/>
  <c r="R22" i="3" s="1"/>
  <c r="BE21" i="3"/>
  <c r="M21" i="3"/>
  <c r="R21" i="3" s="1"/>
  <c r="BE20" i="3"/>
  <c r="M20" i="3"/>
  <c r="R20" i="3" s="1"/>
  <c r="BE19" i="3"/>
  <c r="M19" i="3"/>
  <c r="R19" i="3" s="1"/>
  <c r="BE18" i="3"/>
  <c r="M18" i="3"/>
  <c r="R18" i="3" s="1"/>
  <c r="BE17" i="3"/>
  <c r="M17" i="3"/>
  <c r="R17" i="3" s="1"/>
  <c r="BE16" i="3"/>
  <c r="M16" i="3"/>
  <c r="R16" i="3" s="1"/>
  <c r="BE15" i="3"/>
  <c r="M15" i="3"/>
  <c r="R15" i="3" s="1"/>
  <c r="BE14" i="3"/>
  <c r="M14" i="3"/>
  <c r="R14" i="3" s="1"/>
  <c r="BE13" i="3"/>
  <c r="M13" i="3"/>
  <c r="R13" i="3" s="1"/>
  <c r="BE12" i="3"/>
  <c r="M12" i="3"/>
  <c r="R12" i="3" s="1"/>
  <c r="BE11" i="3"/>
  <c r="M11" i="3"/>
  <c r="R11" i="3" s="1"/>
  <c r="BE10" i="3"/>
  <c r="M10" i="3"/>
  <c r="R10" i="3" s="1"/>
  <c r="BE9" i="3"/>
  <c r="M9" i="3"/>
  <c r="R9" i="3" s="1"/>
  <c r="BE8" i="3"/>
  <c r="M8" i="3"/>
  <c r="R8" i="3" s="1"/>
  <c r="BE7" i="3"/>
  <c r="M7" i="3"/>
  <c r="R7" i="3" s="1"/>
  <c r="BE6" i="3"/>
  <c r="M6" i="3"/>
  <c r="R6" i="3" s="1"/>
  <c r="BE5" i="3"/>
  <c r="M5" i="3"/>
  <c r="R5" i="3" s="1"/>
  <c r="K80" i="1" l="1"/>
  <c r="J80" i="1"/>
  <c r="AD21" i="1"/>
  <c r="AC23" i="4"/>
  <c r="N122" i="3"/>
  <c r="AC8" i="4"/>
  <c r="CC97" i="3"/>
  <c r="X102" i="3"/>
  <c r="AF102" i="3"/>
  <c r="AN102" i="3"/>
  <c r="AV102" i="3"/>
  <c r="BD102" i="3"/>
  <c r="BD122" i="3" s="1"/>
  <c r="BL102" i="3"/>
  <c r="BL122" i="3" s="1"/>
  <c r="BT102" i="3"/>
  <c r="BT122" i="3" s="1"/>
  <c r="AY119" i="3"/>
  <c r="AW119" i="3"/>
  <c r="V119" i="3"/>
  <c r="AD119" i="3"/>
  <c r="AL119" i="3"/>
  <c r="AT119" i="3"/>
  <c r="AX119" i="3"/>
  <c r="S102" i="3"/>
  <c r="R119" i="3"/>
  <c r="R122" i="3" s="1"/>
  <c r="Z119" i="3"/>
  <c r="AH119" i="3"/>
  <c r="AP119" i="3"/>
  <c r="AE119" i="3"/>
  <c r="X119" i="3"/>
  <c r="X122" i="3" s="1"/>
  <c r="T102" i="3"/>
  <c r="AB102" i="3"/>
  <c r="AJ102" i="3"/>
  <c r="AR102" i="3"/>
  <c r="AZ102" i="3"/>
  <c r="BH102" i="3"/>
  <c r="BH122" i="3" s="1"/>
  <c r="BP102" i="3"/>
  <c r="BP122" i="3" s="1"/>
  <c r="BX102" i="3"/>
  <c r="BX122" i="3" s="1"/>
  <c r="CC105" i="3"/>
  <c r="CD105" i="3" s="1"/>
  <c r="CC109" i="3"/>
  <c r="CD109" i="3" s="1"/>
  <c r="CC113" i="3"/>
  <c r="CD113" i="3" s="1"/>
  <c r="W119" i="3"/>
  <c r="AF119" i="3"/>
  <c r="Q119" i="3"/>
  <c r="Q122" i="3" s="1"/>
  <c r="Y119" i="3"/>
  <c r="AG119" i="3"/>
  <c r="AO119" i="3"/>
  <c r="AU119" i="3"/>
  <c r="O119" i="3"/>
  <c r="AA102" i="3"/>
  <c r="AI102" i="3"/>
  <c r="AQ102" i="3"/>
  <c r="AY102" i="3"/>
  <c r="AY122" i="3" s="1"/>
  <c r="BG102" i="3"/>
  <c r="BG122" i="3" s="1"/>
  <c r="BO102" i="3"/>
  <c r="BO122" i="3" s="1"/>
  <c r="O102" i="3"/>
  <c r="CC104" i="3"/>
  <c r="CD104" i="3" s="1"/>
  <c r="CC106" i="3"/>
  <c r="CD106" i="3" s="1"/>
  <c r="CC107" i="3"/>
  <c r="CD107" i="3" s="1"/>
  <c r="CC108" i="3"/>
  <c r="CD108" i="3" s="1"/>
  <c r="CC110" i="3"/>
  <c r="CD110" i="3" s="1"/>
  <c r="CC111" i="3"/>
  <c r="CD111" i="3" s="1"/>
  <c r="CC112" i="3"/>
  <c r="CD112" i="3" s="1"/>
  <c r="CC114" i="3"/>
  <c r="CD114" i="3" s="1"/>
  <c r="CC115" i="3"/>
  <c r="CD115" i="3" s="1"/>
  <c r="CC116" i="3"/>
  <c r="CD116" i="3" s="1"/>
  <c r="AM119" i="3"/>
  <c r="P119" i="3"/>
  <c r="BE60" i="3"/>
  <c r="BY102" i="3"/>
  <c r="BY122" i="3" s="1"/>
  <c r="Y102" i="3"/>
  <c r="AG102" i="3"/>
  <c r="AO102" i="3"/>
  <c r="AO122" i="3" s="1"/>
  <c r="AW102" i="3"/>
  <c r="AW122" i="3" s="1"/>
  <c r="BE102" i="3"/>
  <c r="BE122" i="3" s="1"/>
  <c r="BM102" i="3"/>
  <c r="BM122" i="3" s="1"/>
  <c r="BU102" i="3"/>
  <c r="BU122" i="3" s="1"/>
  <c r="K119" i="3"/>
  <c r="K122" i="3" s="1"/>
  <c r="S119" i="3"/>
  <c r="AA119" i="3"/>
  <c r="AI119" i="3"/>
  <c r="AQ119" i="3"/>
  <c r="AV119" i="3"/>
  <c r="AV122" i="3" s="1"/>
  <c r="AF122" i="3"/>
  <c r="U102" i="3"/>
  <c r="AC102" i="3"/>
  <c r="AK102" i="3"/>
  <c r="AS102" i="3"/>
  <c r="BA102" i="3"/>
  <c r="BI102" i="3"/>
  <c r="BI122" i="3" s="1"/>
  <c r="BQ102" i="3"/>
  <c r="BQ122" i="3" s="1"/>
  <c r="BZ102" i="3"/>
  <c r="BZ122" i="3" s="1"/>
  <c r="Z102" i="3"/>
  <c r="Z122" i="3" s="1"/>
  <c r="AH102" i="3"/>
  <c r="AH122" i="3" s="1"/>
  <c r="AP102" i="3"/>
  <c r="AX102" i="3"/>
  <c r="BF102" i="3"/>
  <c r="BF122" i="3" s="1"/>
  <c r="BN102" i="3"/>
  <c r="BN122" i="3" s="1"/>
  <c r="BV102" i="3"/>
  <c r="BV122" i="3" s="1"/>
  <c r="L119" i="3"/>
  <c r="L122" i="3" s="1"/>
  <c r="T119" i="3"/>
  <c r="AB119" i="3"/>
  <c r="AJ119" i="3"/>
  <c r="AR119" i="3"/>
  <c r="U119" i="3"/>
  <c r="AC119" i="3"/>
  <c r="AK119" i="3"/>
  <c r="AS119" i="3"/>
  <c r="BA119" i="3"/>
  <c r="R60" i="3"/>
  <c r="AN119" i="3"/>
  <c r="AZ119" i="3"/>
  <c r="V102" i="3"/>
  <c r="AD102" i="3"/>
  <c r="AD122" i="3" s="1"/>
  <c r="AL102" i="3"/>
  <c r="AL122" i="3" s="1"/>
  <c r="AT102" i="3"/>
  <c r="BB102" i="3"/>
  <c r="BB122" i="3" s="1"/>
  <c r="BJ102" i="3"/>
  <c r="BJ122" i="3" s="1"/>
  <c r="BR102" i="3"/>
  <c r="BR122" i="3" s="1"/>
  <c r="W102" i="3"/>
  <c r="W122" i="3" s="1"/>
  <c r="AE102" i="3"/>
  <c r="AM102" i="3"/>
  <c r="AU102" i="3"/>
  <c r="BC102" i="3"/>
  <c r="BC122" i="3" s="1"/>
  <c r="BK102" i="3"/>
  <c r="BK122" i="3" s="1"/>
  <c r="BS102" i="3"/>
  <c r="BS122" i="3" s="1"/>
  <c r="CA102" i="3"/>
  <c r="CA122" i="3" s="1"/>
  <c r="BW102" i="3"/>
  <c r="BW122" i="3" s="1"/>
  <c r="BB119" i="3"/>
  <c r="CD97" i="3"/>
  <c r="AE122" i="3"/>
  <c r="AM122" i="3"/>
  <c r="CC99" i="3"/>
  <c r="CD99" i="3" s="1"/>
  <c r="P102" i="3"/>
  <c r="CC98" i="3"/>
  <c r="CD98" i="3" s="1"/>
  <c r="J119" i="3"/>
  <c r="J122" i="3" s="1"/>
  <c r="G87" i="3"/>
  <c r="F87" i="3"/>
  <c r="M60" i="3"/>
  <c r="F18" i="6" l="1"/>
  <c r="F20" i="6" s="1"/>
  <c r="AD29" i="1"/>
  <c r="V122" i="3"/>
  <c r="BA122" i="3"/>
  <c r="O122" i="3"/>
  <c r="AG122" i="3"/>
  <c r="S122" i="3"/>
  <c r="AN122" i="3"/>
  <c r="AX122" i="3"/>
  <c r="AU122" i="3"/>
  <c r="CD119" i="3"/>
  <c r="AZ122" i="3"/>
  <c r="AP122" i="3"/>
  <c r="AK122" i="3"/>
  <c r="Y122" i="3"/>
  <c r="AR122" i="3"/>
  <c r="AC122" i="3"/>
  <c r="CC119" i="3"/>
  <c r="P122" i="3"/>
  <c r="AT122" i="3"/>
  <c r="AS122" i="3"/>
  <c r="U122" i="3"/>
  <c r="AJ122" i="3"/>
  <c r="AQ122" i="3"/>
  <c r="AB122" i="3"/>
  <c r="AI122" i="3"/>
  <c r="T122" i="3"/>
  <c r="AA122" i="3"/>
  <c r="CC102" i="3"/>
  <c r="CD102" i="3"/>
  <c r="U25" i="4" l="1"/>
  <c r="V83" i="1" s="1"/>
  <c r="N25" i="4"/>
  <c r="O83" i="1" s="1"/>
  <c r="H25" i="4"/>
  <c r="I83" i="1" s="1"/>
  <c r="J25" i="4"/>
  <c r="K83" i="1" s="1"/>
  <c r="Q25" i="4"/>
  <c r="R83" i="1" s="1"/>
  <c r="X25" i="4"/>
  <c r="Y83" i="1" s="1"/>
  <c r="E25" i="4"/>
  <c r="F83" i="1" s="1"/>
  <c r="G25" i="4"/>
  <c r="H83" i="1" s="1"/>
  <c r="D25" i="4"/>
  <c r="E83" i="1" s="1"/>
  <c r="K25" i="4"/>
  <c r="L83" i="1" s="1"/>
  <c r="M25" i="4"/>
  <c r="N83" i="1" s="1"/>
  <c r="I25" i="4"/>
  <c r="J83" i="1" s="1"/>
  <c r="T25" i="4"/>
  <c r="U83" i="1" s="1"/>
  <c r="O25" i="4"/>
  <c r="P83" i="1" s="1"/>
  <c r="R25" i="4"/>
  <c r="S83" i="1" s="1"/>
  <c r="V25" i="4"/>
  <c r="W83" i="1" s="1"/>
  <c r="Y25" i="4"/>
  <c r="Z83" i="1" s="1"/>
  <c r="F25" i="4"/>
  <c r="G83" i="1" s="1"/>
  <c r="P25" i="4"/>
  <c r="Q83" i="1" s="1"/>
  <c r="L25" i="4"/>
  <c r="M83" i="1" s="1"/>
  <c r="W25" i="4"/>
  <c r="X83" i="1" s="1"/>
  <c r="S25" i="4"/>
  <c r="T83" i="1" s="1"/>
  <c r="CD122" i="3"/>
  <c r="CC122" i="3"/>
  <c r="AC24" i="4" l="1"/>
  <c r="AC25" i="4" s="1"/>
  <c r="C25" i="4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M82" i="1" l="1"/>
  <c r="F82" i="1"/>
  <c r="V82" i="1"/>
  <c r="I82" i="1"/>
  <c r="E82" i="1"/>
  <c r="U82" i="1"/>
  <c r="N82" i="1"/>
  <c r="G82" i="1"/>
  <c r="O82" i="1"/>
  <c r="W82" i="1"/>
  <c r="H82" i="1"/>
  <c r="P82" i="1"/>
  <c r="X82" i="1"/>
  <c r="Q82" i="1"/>
  <c r="Y82" i="1"/>
  <c r="J82" i="1"/>
  <c r="R82" i="1"/>
  <c r="Z82" i="1"/>
  <c r="K82" i="1"/>
  <c r="S82" i="1"/>
  <c r="D82" i="1"/>
  <c r="D90" i="1" s="1"/>
  <c r="AD45" i="1"/>
  <c r="L82" i="1"/>
  <c r="T82" i="1"/>
  <c r="D83" i="1"/>
  <c r="T80" i="1"/>
  <c r="M80" i="1"/>
  <c r="L80" i="1"/>
  <c r="G80" i="1"/>
  <c r="F80" i="1"/>
  <c r="Y2" i="1"/>
  <c r="X2" i="1"/>
  <c r="W2" i="1"/>
  <c r="U2" i="1"/>
  <c r="S2" i="1"/>
  <c r="R2" i="1"/>
  <c r="O2" i="1"/>
  <c r="N2" i="1"/>
  <c r="J2" i="1"/>
  <c r="E2" i="1"/>
  <c r="F22" i="6" l="1"/>
  <c r="AD53" i="1"/>
  <c r="AD72" i="1" s="1"/>
  <c r="D91" i="1"/>
  <c r="Q80" i="1"/>
  <c r="V91" i="1"/>
  <c r="N80" i="1"/>
  <c r="O80" i="1"/>
  <c r="R80" i="1"/>
  <c r="U80" i="1"/>
  <c r="W80" i="1"/>
  <c r="X80" i="1"/>
  <c r="F88" i="1"/>
  <c r="H80" i="1"/>
  <c r="S90" i="1"/>
  <c r="Z90" i="1"/>
  <c r="D80" i="1"/>
  <c r="G88" i="1"/>
  <c r="M88" i="1"/>
  <c r="T88" i="1"/>
  <c r="I80" i="1"/>
  <c r="V80" i="1"/>
  <c r="Z91" i="1"/>
  <c r="S87" i="1"/>
  <c r="Z87" i="1"/>
  <c r="P80" i="1"/>
  <c r="E80" i="1"/>
  <c r="Y80" i="1"/>
  <c r="Q90" i="1"/>
  <c r="S80" i="1"/>
  <c r="S88" i="1" s="1"/>
  <c r="Z80" i="1"/>
  <c r="Z88" i="1" s="1"/>
  <c r="Y90" i="1"/>
  <c r="S91" i="1"/>
  <c r="AA45" i="2"/>
  <c r="S45" i="2"/>
  <c r="K45" i="2"/>
  <c r="AG43" i="2"/>
  <c r="AG45" i="2" s="1"/>
  <c r="AF43" i="2"/>
  <c r="AF45" i="2" s="1"/>
  <c r="AE43" i="2"/>
  <c r="AD43" i="2"/>
  <c r="AD45" i="2" s="1"/>
  <c r="AC43" i="2"/>
  <c r="AC45" i="2" s="1"/>
  <c r="AB43" i="2"/>
  <c r="AA43" i="2"/>
  <c r="Z43" i="2"/>
  <c r="Z45" i="2" s="1"/>
  <c r="Y43" i="2"/>
  <c r="Y45" i="2" s="1"/>
  <c r="X43" i="2"/>
  <c r="X45" i="2" s="1"/>
  <c r="W43" i="2"/>
  <c r="V43" i="2"/>
  <c r="V45" i="2" s="1"/>
  <c r="U43" i="2"/>
  <c r="U45" i="2" s="1"/>
  <c r="T43" i="2"/>
  <c r="S43" i="2"/>
  <c r="R43" i="2"/>
  <c r="R45" i="2" s="1"/>
  <c r="Q43" i="2"/>
  <c r="Q45" i="2" s="1"/>
  <c r="P43" i="2"/>
  <c r="P45" i="2" s="1"/>
  <c r="O43" i="2"/>
  <c r="N43" i="2"/>
  <c r="N45" i="2" s="1"/>
  <c r="M43" i="2"/>
  <c r="M45" i="2" s="1"/>
  <c r="L43" i="2"/>
  <c r="K43" i="2"/>
  <c r="J43" i="2"/>
  <c r="J45" i="2" s="1"/>
  <c r="I43" i="2"/>
  <c r="I45" i="2" s="1"/>
  <c r="H43" i="2"/>
  <c r="H45" i="2" s="1"/>
  <c r="G43" i="2"/>
  <c r="F43" i="2"/>
  <c r="F45" i="2" s="1"/>
  <c r="D42" i="2"/>
  <c r="D41" i="2"/>
  <c r="D43" i="2" s="1"/>
  <c r="D45" i="2" s="1"/>
  <c r="D40" i="2"/>
  <c r="D37" i="2"/>
  <c r="AG35" i="2"/>
  <c r="AF35" i="2"/>
  <c r="AE35" i="2"/>
  <c r="AE45" i="2" s="1"/>
  <c r="AD35" i="2"/>
  <c r="AC35" i="2"/>
  <c r="AB35" i="2"/>
  <c r="AA35" i="2"/>
  <c r="Z35" i="2"/>
  <c r="Y35" i="2"/>
  <c r="X35" i="2"/>
  <c r="W35" i="2"/>
  <c r="W45" i="2" s="1"/>
  <c r="V35" i="2"/>
  <c r="U35" i="2"/>
  <c r="T35" i="2"/>
  <c r="S35" i="2"/>
  <c r="R35" i="2"/>
  <c r="Q35" i="2"/>
  <c r="P35" i="2"/>
  <c r="O35" i="2"/>
  <c r="O45" i="2" s="1"/>
  <c r="N35" i="2"/>
  <c r="M35" i="2"/>
  <c r="L35" i="2"/>
  <c r="K35" i="2"/>
  <c r="J35" i="2"/>
  <c r="I35" i="2"/>
  <c r="H35" i="2"/>
  <c r="G35" i="2"/>
  <c r="G45" i="2" s="1"/>
  <c r="F35" i="2"/>
  <c r="D34" i="2"/>
  <c r="D33" i="2"/>
  <c r="D32" i="2"/>
  <c r="D31" i="2"/>
  <c r="D30" i="2"/>
  <c r="D29" i="2"/>
  <c r="D35" i="2" s="1"/>
  <c r="AG26" i="2"/>
  <c r="AF26" i="2"/>
  <c r="AE26" i="2"/>
  <c r="AD26" i="2"/>
  <c r="AC26" i="2"/>
  <c r="AB26" i="2"/>
  <c r="AB45" i="2" s="1"/>
  <c r="AA26" i="2"/>
  <c r="Z26" i="2"/>
  <c r="Y26" i="2"/>
  <c r="X26" i="2"/>
  <c r="W26" i="2"/>
  <c r="V26" i="2"/>
  <c r="U26" i="2"/>
  <c r="T26" i="2"/>
  <c r="T45" i="2" s="1"/>
  <c r="S26" i="2"/>
  <c r="R26" i="2"/>
  <c r="Q26" i="2"/>
  <c r="P26" i="2"/>
  <c r="O26" i="2"/>
  <c r="N26" i="2"/>
  <c r="M26" i="2"/>
  <c r="L26" i="2"/>
  <c r="L45" i="2" s="1"/>
  <c r="K26" i="2"/>
  <c r="J26" i="2"/>
  <c r="I26" i="2"/>
  <c r="H26" i="2"/>
  <c r="G26" i="2"/>
  <c r="F26" i="2"/>
  <c r="D25" i="2"/>
  <c r="D26" i="2" s="1"/>
  <c r="D24" i="2"/>
  <c r="D23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D19" i="2"/>
  <c r="D20" i="2" s="1"/>
  <c r="D18" i="2"/>
  <c r="D17" i="2"/>
  <c r="D16" i="2"/>
  <c r="D15" i="2"/>
  <c r="D14" i="2"/>
  <c r="F4" i="6" l="1"/>
  <c r="V90" i="1"/>
  <c r="W88" i="1"/>
  <c r="V88" i="1"/>
  <c r="J88" i="1"/>
  <c r="I88" i="1"/>
  <c r="K88" i="1"/>
  <c r="W90" i="1"/>
  <c r="V92" i="1"/>
  <c r="T90" i="1"/>
  <c r="D88" i="1"/>
  <c r="J87" i="1"/>
  <c r="F91" i="1"/>
  <c r="N92" i="1"/>
  <c r="I87" i="1"/>
  <c r="F92" i="1"/>
  <c r="Q87" i="1"/>
  <c r="X87" i="1"/>
  <c r="H87" i="1"/>
  <c r="L91" i="1"/>
  <c r="J91" i="1"/>
  <c r="M87" i="1"/>
  <c r="Y88" i="1"/>
  <c r="X91" i="1"/>
  <c r="R92" i="1"/>
  <c r="N87" i="1"/>
  <c r="I91" i="1"/>
  <c r="I90" i="1"/>
  <c r="Y87" i="1"/>
  <c r="F87" i="1"/>
  <c r="U91" i="1"/>
  <c r="O91" i="1"/>
  <c r="N88" i="1"/>
  <c r="K92" i="1"/>
  <c r="M90" i="1"/>
  <c r="Y91" i="1"/>
  <c r="Z92" i="1"/>
  <c r="G87" i="1"/>
  <c r="H90" i="1"/>
  <c r="G90" i="1"/>
  <c r="O88" i="1"/>
  <c r="P88" i="1"/>
  <c r="P91" i="1"/>
  <c r="G92" i="1"/>
  <c r="R87" i="1"/>
  <c r="H88" i="1"/>
  <c r="O87" i="1"/>
  <c r="I92" i="1"/>
  <c r="Q88" i="1"/>
  <c r="Q91" i="1"/>
  <c r="U90" i="1"/>
  <c r="V87" i="1"/>
  <c r="G91" i="1"/>
  <c r="K87" i="1"/>
  <c r="L90" i="1"/>
  <c r="U88" i="1"/>
  <c r="O92" i="1"/>
  <c r="E90" i="1"/>
  <c r="H92" i="1"/>
  <c r="T87" i="1"/>
  <c r="W91" i="1"/>
  <c r="J90" i="1"/>
  <c r="U92" i="1"/>
  <c r="R90" i="1"/>
  <c r="N91" i="1"/>
  <c r="K91" i="1"/>
  <c r="X92" i="1"/>
  <c r="X88" i="1"/>
  <c r="J92" i="1"/>
  <c r="T91" i="1"/>
  <c r="P90" i="1"/>
  <c r="E92" i="1"/>
  <c r="K90" i="1"/>
  <c r="L87" i="1"/>
  <c r="M91" i="1"/>
  <c r="E88" i="1"/>
  <c r="D87" i="1"/>
  <c r="D92" i="1"/>
  <c r="X90" i="1"/>
  <c r="W87" i="1"/>
  <c r="U87" i="1"/>
  <c r="E91" i="1"/>
  <c r="O90" i="1"/>
  <c r="P92" i="1"/>
  <c r="L92" i="1"/>
  <c r="R91" i="1"/>
  <c r="W92" i="1"/>
  <c r="Q92" i="1"/>
  <c r="M92" i="1"/>
  <c r="R88" i="1"/>
  <c r="Y92" i="1"/>
  <c r="E87" i="1"/>
  <c r="S92" i="1"/>
  <c r="H91" i="1"/>
  <c r="P87" i="1"/>
  <c r="N90" i="1"/>
  <c r="T92" i="1"/>
  <c r="F90" i="1"/>
  <c r="L88" i="1"/>
  <c r="I72" i="1"/>
  <c r="V72" i="1"/>
  <c r="T72" i="1"/>
  <c r="G72" i="1"/>
  <c r="K72" i="1"/>
  <c r="Y72" i="1"/>
  <c r="X72" i="1"/>
  <c r="Q72" i="1"/>
  <c r="Y74" i="1" l="1"/>
  <c r="Y73" i="1"/>
  <c r="T74" i="1"/>
  <c r="T73" i="1"/>
  <c r="V74" i="1"/>
  <c r="V73" i="1"/>
  <c r="G73" i="1"/>
  <c r="G74" i="1"/>
  <c r="I74" i="1"/>
  <c r="I73" i="1"/>
  <c r="Q74" i="1"/>
  <c r="Q73" i="1"/>
  <c r="K74" i="1"/>
  <c r="K73" i="1"/>
  <c r="X73" i="1"/>
  <c r="X74" i="1"/>
  <c r="Q84" i="1"/>
  <c r="Q86" i="1"/>
  <c r="I84" i="1"/>
  <c r="I86" i="1"/>
  <c r="X84" i="1"/>
  <c r="X86" i="1"/>
  <c r="Y84" i="1"/>
  <c r="Y86" i="1"/>
  <c r="K84" i="1"/>
  <c r="K86" i="1"/>
  <c r="G84" i="1"/>
  <c r="G86" i="1"/>
  <c r="T84" i="1"/>
  <c r="T86" i="1"/>
  <c r="V84" i="1"/>
  <c r="V86" i="1"/>
  <c r="F72" i="1"/>
  <c r="E72" i="1"/>
  <c r="H72" i="1"/>
  <c r="U72" i="1"/>
  <c r="M72" i="1"/>
  <c r="J72" i="1"/>
  <c r="O72" i="1"/>
  <c r="S72" i="1"/>
  <c r="W72" i="1"/>
  <c r="P72" i="1"/>
  <c r="R72" i="1"/>
  <c r="N72" i="1"/>
  <c r="L72" i="1"/>
  <c r="Z72" i="1"/>
  <c r="D72" i="1"/>
  <c r="D84" i="1" s="1"/>
  <c r="D74" i="1" l="1"/>
  <c r="D73" i="1"/>
  <c r="O73" i="1"/>
  <c r="O74" i="1"/>
  <c r="L74" i="1"/>
  <c r="L73" i="1"/>
  <c r="N74" i="1"/>
  <c r="N73" i="1"/>
  <c r="M74" i="1"/>
  <c r="M73" i="1"/>
  <c r="J74" i="1"/>
  <c r="J73" i="1"/>
  <c r="R73" i="1"/>
  <c r="R74" i="1"/>
  <c r="U74" i="1"/>
  <c r="U73" i="1"/>
  <c r="P74" i="1"/>
  <c r="P73" i="1"/>
  <c r="H74" i="1"/>
  <c r="H73" i="1"/>
  <c r="Z74" i="1"/>
  <c r="Z73" i="1"/>
  <c r="W73" i="1"/>
  <c r="W74" i="1"/>
  <c r="E74" i="1"/>
  <c r="E73" i="1"/>
  <c r="S74" i="1"/>
  <c r="S73" i="1"/>
  <c r="F74" i="1"/>
  <c r="F73" i="1"/>
  <c r="AD79" i="1"/>
  <c r="D86" i="1"/>
  <c r="R84" i="1"/>
  <c r="R86" i="1"/>
  <c r="E84" i="1"/>
  <c r="E86" i="1"/>
  <c r="P84" i="1"/>
  <c r="P86" i="1"/>
  <c r="J84" i="1"/>
  <c r="J86" i="1"/>
  <c r="W84" i="1"/>
  <c r="W86" i="1"/>
  <c r="M84" i="1"/>
  <c r="M86" i="1"/>
  <c r="Z84" i="1"/>
  <c r="Z86" i="1"/>
  <c r="N84" i="1"/>
  <c r="N86" i="1"/>
  <c r="S84" i="1"/>
  <c r="S86" i="1"/>
  <c r="U84" i="1"/>
  <c r="U86" i="1"/>
  <c r="F84" i="1"/>
  <c r="F86" i="1"/>
  <c r="O84" i="1"/>
  <c r="O86" i="1"/>
  <c r="H84" i="1"/>
  <c r="H86" i="1"/>
  <c r="L84" i="1"/>
  <c r="L86" i="1"/>
  <c r="AD81" i="1"/>
  <c r="AD78" i="1"/>
  <c r="AD80" i="1"/>
  <c r="AD82" i="1"/>
  <c r="AD83" i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50" i="7" s="1"/>
  <c r="AD87" i="1" l="1"/>
  <c r="AD74" i="1"/>
  <c r="AD73" i="1"/>
  <c r="AD91" i="1"/>
  <c r="AD90" i="1"/>
  <c r="AD88" i="1"/>
  <c r="AD84" i="1"/>
  <c r="AD86" i="1"/>
  <c r="AD89" i="1"/>
  <c r="AD92" i="1"/>
  <c r="A51" i="7"/>
  <c r="A52" i="7" s="1"/>
  <c r="A54" i="7" s="1"/>
  <c r="A56" i="7" s="1"/>
  <c r="A57" i="7" s="1"/>
  <c r="A58" i="7" s="1"/>
  <c r="A60" i="7" s="1"/>
  <c r="A61" i="7" s="1"/>
  <c r="A62" i="7" s="1"/>
  <c r="A63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2" i="7" s="1"/>
  <c r="A103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9" i="7" s="1"/>
  <c r="A150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80" i="7" s="1"/>
  <c r="A182" i="7" s="1"/>
  <c r="A183" i="7" s="1"/>
  <c r="A184" i="7" s="1"/>
  <c r="A185" i="7" s="1"/>
  <c r="A186" i="7" s="1"/>
  <c r="A187" i="7" s="1"/>
  <c r="A188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3" i="7" s="1"/>
  <c r="A205" i="7" s="1"/>
  <c r="A206" i="7" s="1"/>
  <c r="A207" i="7" s="1"/>
  <c r="A208" i="7" s="1"/>
  <c r="A210" i="7" s="1"/>
  <c r="A212" i="7" s="1"/>
  <c r="A213" i="7" s="1"/>
  <c r="A214" i="7" s="1"/>
  <c r="A215" i="7" s="1"/>
  <c r="A216" i="7" s="1"/>
  <c r="A217" i="7" s="1"/>
  <c r="A218" i="7" s="1"/>
  <c r="A219" i="7" s="1"/>
  <c r="A221" i="7" s="1"/>
  <c r="A223" i="7" s="1"/>
  <c r="A224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8" i="7" s="1"/>
  <c r="A240" i="7" s="1"/>
  <c r="A241" i="7" s="1"/>
  <c r="A242" i="7" s="1"/>
  <c r="A243" i="7" s="1"/>
  <c r="A244" i="7" s="1"/>
  <c r="A245" i="7" s="1"/>
  <c r="A246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2" i="7" s="1"/>
  <c r="A263" i="7" s="1"/>
  <c r="A264" i="7" s="1"/>
  <c r="A265" i="7" s="1"/>
  <c r="A267" i="7" s="1"/>
  <c r="AD109" i="1" l="1"/>
  <c r="AD149" i="1" s="1"/>
  <c r="F19" i="6"/>
  <c r="F11" i="6"/>
  <c r="F8" i="6"/>
  <c r="F27" i="6"/>
  <c r="F7" i="6"/>
  <c r="AD156" i="1"/>
  <c r="AD155" i="1"/>
  <c r="F149" i="1"/>
  <c r="I149" i="1"/>
  <c r="T149" i="1"/>
  <c r="AC149" i="1"/>
  <c r="AB149" i="1"/>
  <c r="X149" i="1"/>
  <c r="G149" i="1"/>
  <c r="D149" i="1"/>
  <c r="W149" i="1"/>
  <c r="J149" i="1"/>
  <c r="K149" i="1"/>
  <c r="V149" i="1"/>
  <c r="P149" i="1"/>
  <c r="U149" i="1"/>
  <c r="Y149" i="1"/>
  <c r="Z149" i="1"/>
  <c r="O149" i="1"/>
  <c r="H149" i="1"/>
  <c r="S149" i="1"/>
  <c r="R149" i="1"/>
  <c r="M149" i="1"/>
  <c r="L149" i="1"/>
  <c r="N149" i="1"/>
  <c r="Q149" i="1"/>
  <c r="E149" i="1"/>
  <c r="H4" i="6" l="1"/>
  <c r="H5" i="6" s="1"/>
  <c r="U163" i="1"/>
  <c r="U151" i="1"/>
  <c r="U150" i="1"/>
  <c r="AC163" i="1"/>
  <c r="AC151" i="1"/>
  <c r="AC150" i="1"/>
  <c r="T163" i="1"/>
  <c r="T150" i="1"/>
  <c r="T151" i="1"/>
  <c r="L163" i="1"/>
  <c r="L150" i="1"/>
  <c r="L151" i="1"/>
  <c r="P163" i="1"/>
  <c r="P151" i="1"/>
  <c r="P150" i="1"/>
  <c r="V163" i="1"/>
  <c r="V151" i="1"/>
  <c r="V150" i="1"/>
  <c r="I163" i="1"/>
  <c r="I151" i="1"/>
  <c r="I150" i="1"/>
  <c r="E163" i="1"/>
  <c r="E151" i="1"/>
  <c r="E150" i="1"/>
  <c r="M163" i="1"/>
  <c r="M150" i="1"/>
  <c r="M151" i="1"/>
  <c r="R163" i="1"/>
  <c r="R151" i="1"/>
  <c r="R150" i="1"/>
  <c r="S163" i="1"/>
  <c r="S150" i="1"/>
  <c r="S151" i="1"/>
  <c r="H163" i="1"/>
  <c r="H151" i="1"/>
  <c r="H150" i="1"/>
  <c r="W163" i="1"/>
  <c r="W151" i="1"/>
  <c r="W150" i="1"/>
  <c r="Q163" i="1"/>
  <c r="Q151" i="1"/>
  <c r="Q150" i="1"/>
  <c r="D163" i="1"/>
  <c r="D150" i="1"/>
  <c r="D151" i="1"/>
  <c r="AD151" i="1"/>
  <c r="AD150" i="1"/>
  <c r="X163" i="1"/>
  <c r="X151" i="1"/>
  <c r="X150" i="1"/>
  <c r="AB163" i="1"/>
  <c r="AB150" i="1"/>
  <c r="AB151" i="1"/>
  <c r="K163" i="1"/>
  <c r="K150" i="1"/>
  <c r="K151" i="1"/>
  <c r="J163" i="1"/>
  <c r="J151" i="1"/>
  <c r="J150" i="1"/>
  <c r="O163" i="1"/>
  <c r="O151" i="1"/>
  <c r="O150" i="1"/>
  <c r="F163" i="1"/>
  <c r="F151" i="1"/>
  <c r="F150" i="1"/>
  <c r="Z163" i="1"/>
  <c r="Z151" i="1"/>
  <c r="Z150" i="1"/>
  <c r="N163" i="1"/>
  <c r="N151" i="1"/>
  <c r="N150" i="1"/>
  <c r="Y163" i="1"/>
  <c r="Y151" i="1"/>
  <c r="Y150" i="1"/>
  <c r="G163" i="1"/>
  <c r="G150" i="1"/>
  <c r="G151" i="1"/>
  <c r="AD161" i="1"/>
  <c r="AD165" i="1"/>
  <c r="AD166" i="1"/>
  <c r="AD167" i="1"/>
  <c r="AD168" i="1"/>
  <c r="AD169" i="1"/>
  <c r="AD164" i="1"/>
  <c r="AD163" i="1"/>
  <c r="AC161" i="1"/>
  <c r="P161" i="1"/>
  <c r="K161" i="1"/>
  <c r="AB161" i="1"/>
  <c r="T161" i="1"/>
  <c r="E161" i="1"/>
  <c r="F161" i="1"/>
  <c r="V161" i="1"/>
  <c r="J161" i="1"/>
  <c r="W161" i="1"/>
  <c r="Q161" i="1"/>
  <c r="Z161" i="1"/>
  <c r="M161" i="1"/>
  <c r="S161" i="1"/>
  <c r="I161" i="1"/>
  <c r="N161" i="1"/>
  <c r="G161" i="1"/>
  <c r="R161" i="1"/>
  <c r="H161" i="1"/>
  <c r="O161" i="1"/>
  <c r="Y161" i="1"/>
  <c r="L161" i="1"/>
  <c r="U161" i="1"/>
  <c r="X161" i="1"/>
  <c r="D161" i="1"/>
  <c r="H11" i="6" l="1"/>
  <c r="H15" i="6"/>
  <c r="H8" i="6"/>
  <c r="H27" i="6"/>
  <c r="H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Harshal Jadhav (jadhavha)</author>
  </authors>
  <commentList>
    <comment ref="QX283" authorId="0" shapeId="0" xr:uid="{F2EBCA06-75B9-48E8-97A3-3D47BDED381A}">
      <text>
        <r>
          <rPr>
            <b/>
            <sz val="9"/>
            <color indexed="81"/>
            <rFont val="Tahoma"/>
            <family val="2"/>
          </rPr>
          <t>should match with actual Netsuite sale invoice INR</t>
        </r>
      </text>
    </comment>
    <comment ref="QX289" authorId="0" shapeId="0" xr:uid="{FF70786F-F218-4F88-8828-04CDFD2786F9}">
      <text>
        <r>
          <rPr>
            <b/>
            <sz val="9"/>
            <color indexed="81"/>
            <rFont val="Tahoma"/>
            <family val="2"/>
          </rPr>
          <t>should match with actual netsuite sale invoice USD</t>
        </r>
      </text>
    </comment>
    <comment ref="QX336" authorId="0" shapeId="0" xr:uid="{56AC4F0F-6FBB-4F49-878A-16F87682C022}">
      <text>
        <r>
          <rPr>
            <b/>
            <sz val="9"/>
            <color indexed="81"/>
            <rFont val="Tahoma"/>
            <family val="2"/>
          </rPr>
          <t>should match with actual netsuite INR Sales invoice less rental cost recharge exp from AESMI Chetan (adjust balance in 283 row)</t>
        </r>
      </text>
    </comment>
    <comment ref="QX356" authorId="0" shapeId="0" xr:uid="{5B45ED3F-68E3-4786-B417-92D2CEB9299A}">
      <text>
        <r>
          <rPr>
            <b/>
            <sz val="9"/>
            <color indexed="81"/>
            <rFont val="Tahoma"/>
            <family val="2"/>
          </rPr>
          <t>should match with actual sales Invoice USD less rental cost recharge expense from AESMI chetan (adjust balance in 354 row)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Harshal Jadhav (jadhavha)</author>
  </authors>
  <commentList>
    <comment ref="PV283" authorId="0" shapeId="0" xr:uid="{B039681B-6828-4490-98FA-2E3E6FD67C94}">
      <text>
        <r>
          <rPr>
            <b/>
            <sz val="9"/>
            <color indexed="81"/>
            <rFont val="Tahoma"/>
            <family val="2"/>
          </rPr>
          <t>should match with actual Netsuite sale invoice INR</t>
        </r>
      </text>
    </comment>
    <comment ref="PV289" authorId="0" shapeId="0" xr:uid="{9A4005F4-8E88-44F0-A64B-83D0DB5880EA}">
      <text>
        <r>
          <rPr>
            <b/>
            <sz val="9"/>
            <color indexed="81"/>
            <rFont val="Tahoma"/>
            <family val="2"/>
          </rPr>
          <t>should match with actual netsuite sale invoice USD</t>
        </r>
      </text>
    </comment>
    <comment ref="PV336" authorId="0" shapeId="0" xr:uid="{A56644E9-B209-4A6D-9BB0-35F459AE9AC5}">
      <text>
        <r>
          <rPr>
            <b/>
            <sz val="9"/>
            <color indexed="81"/>
            <rFont val="Tahoma"/>
            <family val="2"/>
          </rPr>
          <t>should match with actual netsuite INR Sales invoice less rental cost recharge exp from AESMI Chetan (adjust balance in 283 row)</t>
        </r>
      </text>
    </comment>
    <comment ref="PV356" authorId="0" shapeId="0" xr:uid="{E25F35D3-3F5F-4D72-BB60-248E91AB3287}">
      <text>
        <r>
          <rPr>
            <b/>
            <sz val="9"/>
            <color indexed="81"/>
            <rFont val="Tahoma"/>
            <family val="2"/>
          </rPr>
          <t>should match with actual sales Invoice USD less rental cost recharge expense from AESMI chetan (adjust balance in 354 row)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tc={F3BAFF90-1BF1-4C97-A983-EA15F3358B4C}</author>
  </authors>
  <commentList>
    <comment ref="O8" authorId="0" shapeId="0" xr:uid="{F3BAFF90-1BF1-4C97-A983-EA15F3358B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employees in this BU and hence no rent exp</t>
      </text>
    </comment>
  </commentList>
</comments>
</file>

<file path=xl/sharedStrings.xml><?xml version="1.0" encoding="utf-8"?>
<sst xmlns="http://schemas.openxmlformats.org/spreadsheetml/2006/main" count="10393" uniqueCount="1016">
  <si>
    <t>CMI</t>
  </si>
  <si>
    <t>Business Unit Name</t>
  </si>
  <si>
    <t>Crew Management</t>
  </si>
  <si>
    <t>Cruise Management</t>
  </si>
  <si>
    <t>Accounts</t>
  </si>
  <si>
    <t>Admin</t>
  </si>
  <si>
    <t>Agency Services</t>
  </si>
  <si>
    <t>Commercial</t>
  </si>
  <si>
    <t>Consultancy Services</t>
  </si>
  <si>
    <t>Environmental Compliance</t>
  </si>
  <si>
    <t>IT</t>
  </si>
  <si>
    <t>Procurement</t>
  </si>
  <si>
    <t>Ship Management</t>
  </si>
  <si>
    <t>Technical Services</t>
  </si>
  <si>
    <t>Training</t>
  </si>
  <si>
    <t>Total</t>
  </si>
  <si>
    <t>Division Name</t>
  </si>
  <si>
    <t>Group Marine HR</t>
  </si>
  <si>
    <t>Miami Ship Management</t>
  </si>
  <si>
    <t>CMI Accounts Payables</t>
  </si>
  <si>
    <t>Fleet Accounts</t>
  </si>
  <si>
    <t>Administration</t>
  </si>
  <si>
    <t>Agency Hub</t>
  </si>
  <si>
    <t>3rd Party Consultancy</t>
  </si>
  <si>
    <t>Fleet Performance</t>
  </si>
  <si>
    <t>Budget Monitoring Team</t>
  </si>
  <si>
    <t>Carbon Emission Services</t>
  </si>
  <si>
    <t>Other Environmental Compliance</t>
  </si>
  <si>
    <t>Group IT</t>
  </si>
  <si>
    <t>Galleymasters</t>
  </si>
  <si>
    <t>Sourcing</t>
  </si>
  <si>
    <t>Antwerp Dry</t>
  </si>
  <si>
    <t>Goes Dry</t>
  </si>
  <si>
    <t>Group Operations</t>
  </si>
  <si>
    <t>Group Q.H.S.E.</t>
  </si>
  <si>
    <t>Group Shared Service Center</t>
  </si>
  <si>
    <t>Hamburg Dry</t>
  </si>
  <si>
    <t>Hong Kong Dry 1</t>
  </si>
  <si>
    <t>JV Ardmore</t>
  </si>
  <si>
    <t>Singapore Dry</t>
  </si>
  <si>
    <t>Singapore Tanker 1</t>
  </si>
  <si>
    <t>Singapore Tanker 2</t>
  </si>
  <si>
    <t>AE Technical Services</t>
  </si>
  <si>
    <t>India Cadet Training</t>
  </si>
  <si>
    <t>India Maritime Academy</t>
  </si>
  <si>
    <t>BU Code</t>
  </si>
  <si>
    <t>CRE</t>
  </si>
  <si>
    <t>CRU</t>
  </si>
  <si>
    <t>AC</t>
  </si>
  <si>
    <t>ADM</t>
  </si>
  <si>
    <t>SAS</t>
  </si>
  <si>
    <t>COM</t>
  </si>
  <si>
    <t>CON</t>
  </si>
  <si>
    <t>ECD</t>
  </si>
  <si>
    <t>PRO</t>
  </si>
  <si>
    <t>SHI</t>
  </si>
  <si>
    <t>TEC</t>
  </si>
  <si>
    <t>TRG</t>
  </si>
  <si>
    <t>Division Code</t>
  </si>
  <si>
    <t>GMHR</t>
  </si>
  <si>
    <t>MISM</t>
  </si>
  <si>
    <t>LACC</t>
  </si>
  <si>
    <t>ADMI</t>
  </si>
  <si>
    <t>AGEH</t>
  </si>
  <si>
    <t>COMM</t>
  </si>
  <si>
    <t>QACT</t>
  </si>
  <si>
    <t>OPFP</t>
  </si>
  <si>
    <t>BUDM</t>
  </si>
  <si>
    <t>CAES</t>
  </si>
  <si>
    <t>OECS</t>
  </si>
  <si>
    <t>GITS</t>
  </si>
  <si>
    <t>GMTR</t>
  </si>
  <si>
    <t>OSUR</t>
  </si>
  <si>
    <t>AND</t>
  </si>
  <si>
    <t>GJD</t>
  </si>
  <si>
    <t>GOPS</t>
  </si>
  <si>
    <t>GHSE</t>
  </si>
  <si>
    <t>GSSC</t>
  </si>
  <si>
    <t>HMD</t>
  </si>
  <si>
    <t>HKD1</t>
  </si>
  <si>
    <t>JVAM</t>
  </si>
  <si>
    <t>SGD</t>
  </si>
  <si>
    <t>SGT1</t>
  </si>
  <si>
    <t>SGT2</t>
  </si>
  <si>
    <t>HKTS</t>
  </si>
  <si>
    <t>INCA</t>
  </si>
  <si>
    <t>INMA</t>
  </si>
  <si>
    <t>Intra-group Personnel Cost Recharges</t>
  </si>
  <si>
    <t>Intra-group IT Cost Recharges</t>
  </si>
  <si>
    <t>Intra-group Administrative Cost Recharges</t>
  </si>
  <si>
    <t>PERSONNEL EXPENSES</t>
  </si>
  <si>
    <t>Salaries &amp; Wages</t>
  </si>
  <si>
    <t>Provision for Bonus, Leave &amp; Other Employment Costs</t>
  </si>
  <si>
    <t>Consultants &amp; Contractors</t>
  </si>
  <si>
    <t>Pension Fund &amp; Social Securities</t>
  </si>
  <si>
    <t>Staff Allowances &amp; Benefits</t>
  </si>
  <si>
    <t>Medical Expenses</t>
  </si>
  <si>
    <t>Staff Recruitment / Relocation</t>
  </si>
  <si>
    <t>Staff Functions</t>
  </si>
  <si>
    <t>Course &amp; Training</t>
  </si>
  <si>
    <t>Joint Venture Personnel Cost Recharges</t>
  </si>
  <si>
    <t>OFFICE EXPENSES</t>
  </si>
  <si>
    <t>Rent - Depreciation</t>
  </si>
  <si>
    <t>Intra-group rental cost recharges</t>
  </si>
  <si>
    <t>Rent - Lease Interest</t>
  </si>
  <si>
    <t>Rates &amp; Management Fees</t>
  </si>
  <si>
    <t>Light &amp; Power</t>
  </si>
  <si>
    <t>Office Supplies &amp; Cleaning</t>
  </si>
  <si>
    <t>Archive Storage / Warehouse</t>
  </si>
  <si>
    <t>Office Repairs &amp; Maintenance</t>
  </si>
  <si>
    <t>ADMINISTRATIVE EXPENSES</t>
  </si>
  <si>
    <t>IT - Software &amp; Applications</t>
  </si>
  <si>
    <t>IT - Communications</t>
  </si>
  <si>
    <t>IT - IT Services</t>
  </si>
  <si>
    <t>IT - Network &amp; Infrastructure Services</t>
  </si>
  <si>
    <t>Insurance</t>
  </si>
  <si>
    <t>Marketing, Branding &amp; Communications</t>
  </si>
  <si>
    <t>Overseas Travelling</t>
  </si>
  <si>
    <t>Local Travelling</t>
  </si>
  <si>
    <t>Motor Car Expenses</t>
  </si>
  <si>
    <t>Entertainment</t>
  </si>
  <si>
    <t>Printing &amp; Stationery</t>
  </si>
  <si>
    <t>Postage &amp; Courier</t>
  </si>
  <si>
    <t>Corporate Membership &amp; Subscriptions</t>
  </si>
  <si>
    <t>Audit Fee</t>
  </si>
  <si>
    <t>Taxation Service Fees</t>
  </si>
  <si>
    <t>Legal Fees</t>
  </si>
  <si>
    <t>Professional Fees</t>
  </si>
  <si>
    <t>Compliance Costs, Licence Fees &amp; Certification</t>
  </si>
  <si>
    <t>Sundry Expenses</t>
  </si>
  <si>
    <t>OTHER OPERATING EXPENSES</t>
  </si>
  <si>
    <t>ESG / Donation  (e.g. Humanitarian Funds)</t>
  </si>
  <si>
    <t>Loss/(Gain) on Disposal of Fixed Assets</t>
  </si>
  <si>
    <t>Depreciation</t>
  </si>
  <si>
    <t>Amortisation</t>
  </si>
  <si>
    <t>Provision for impairment in value</t>
  </si>
  <si>
    <t>Provision for Accounts Receivable</t>
  </si>
  <si>
    <t>Other tax - VAT &amp; GST</t>
  </si>
  <si>
    <t>Other tax - WHT</t>
  </si>
  <si>
    <t>FINANCIAL EXPENSES</t>
  </si>
  <si>
    <t>Loan Expenses</t>
  </si>
  <si>
    <t>Other Interest Expenses</t>
  </si>
  <si>
    <t>Bank Charges</t>
  </si>
  <si>
    <t>Exchange Difference</t>
  </si>
  <si>
    <t>Fair value loss/(gain) on financial instrument/ CCB</t>
  </si>
  <si>
    <t>Total Cost (USD)</t>
  </si>
  <si>
    <t>India Shared Services</t>
  </si>
  <si>
    <t>QHSE back office/Security</t>
  </si>
  <si>
    <t>GCC +Jibe</t>
  </si>
  <si>
    <t>Germany</t>
  </si>
  <si>
    <t xml:space="preserve">CMI </t>
  </si>
  <si>
    <t>BU</t>
  </si>
  <si>
    <t>TOTAL</t>
  </si>
  <si>
    <t>13th Floor</t>
  </si>
  <si>
    <t>Division</t>
  </si>
  <si>
    <t>Accounts Payables</t>
  </si>
  <si>
    <t>HK</t>
  </si>
  <si>
    <t>Department Code</t>
  </si>
  <si>
    <t>FACD</t>
  </si>
  <si>
    <t>ADMD</t>
  </si>
  <si>
    <t>OPSD</t>
  </si>
  <si>
    <t>AUDT</t>
  </si>
  <si>
    <t>MHRD</t>
  </si>
  <si>
    <t>PROD</t>
  </si>
  <si>
    <t>HSED</t>
  </si>
  <si>
    <t>ISSC</t>
  </si>
  <si>
    <t>TECD</t>
  </si>
  <si>
    <t>SUPP</t>
  </si>
  <si>
    <t>RECD</t>
  </si>
  <si>
    <t>APTD</t>
  </si>
  <si>
    <t>Amount (USD)</t>
  </si>
  <si>
    <t>USD</t>
  </si>
  <si>
    <t>HEADCOUNTS</t>
  </si>
  <si>
    <t>A</t>
  </si>
  <si>
    <t>Staff Allowances &amp; Benefits /Functions</t>
  </si>
  <si>
    <t>TOTAL PERSONNEL EXPENSES</t>
  </si>
  <si>
    <t>B</t>
  </si>
  <si>
    <t>Rent &amp; rates</t>
  </si>
  <si>
    <t>Office Repairs &amp; Maintenance &amp; House keeping</t>
  </si>
  <si>
    <t>TOTAL OFFICE EXPENSES</t>
  </si>
  <si>
    <t>C</t>
  </si>
  <si>
    <t>IT - Software/Communications / Consumable &amp; maintenance</t>
  </si>
  <si>
    <t>Audit Fee &amp; other Tax compliance</t>
  </si>
  <si>
    <t>Sundry , CSR  and other Admin expenses</t>
  </si>
  <si>
    <t>TOTAL ADMINISTRATIVE EXPENSES</t>
  </si>
  <si>
    <t>D</t>
  </si>
  <si>
    <t>E</t>
  </si>
  <si>
    <t>Depreciation for Assets in other companies</t>
  </si>
  <si>
    <t>other operating expenses</t>
  </si>
  <si>
    <t>TOTAL OTHER OPERATING EXPENSES</t>
  </si>
  <si>
    <t>TOTAL EXPENSES (A) to (E)</t>
  </si>
  <si>
    <t>Avergae Salaries and Wages per employee</t>
  </si>
  <si>
    <t>Average Personnel expenses per employee</t>
  </si>
  <si>
    <t>Average Office  expenses per employee</t>
  </si>
  <si>
    <t>Average Administrative expenses per employee</t>
  </si>
  <si>
    <t>Average financial and other operative expenses per employee</t>
  </si>
  <si>
    <t>Average TOTAL expenses per employee</t>
  </si>
  <si>
    <t>Other Personnel expenses as % Salaries and Wages</t>
  </si>
  <si>
    <t>Office  expenses as % Salaries and Wages</t>
  </si>
  <si>
    <t>Administrative expenses  as % of Salaries and Wages</t>
  </si>
  <si>
    <t>Financial and other operative as % of Salaries and Wages</t>
  </si>
  <si>
    <t>TOTAL expenses except Salaries and Wages as % Salaries and Wages</t>
  </si>
  <si>
    <t>Analysis for the month of January 2025</t>
  </si>
  <si>
    <t>Headcount</t>
  </si>
  <si>
    <t>AEMSPL ASSET IN BOOKS OF AESMI</t>
  </si>
  <si>
    <t>Asset Type</t>
  </si>
  <si>
    <t>ID</t>
  </si>
  <si>
    <t>Cost Centre</t>
  </si>
  <si>
    <t>Name</t>
  </si>
  <si>
    <t>Depreciation Start Date</t>
  </si>
  <si>
    <t>AL</t>
  </si>
  <si>
    <t>Cost</t>
  </si>
  <si>
    <t>Net Book Value</t>
  </si>
  <si>
    <t>Acquisitions</t>
  </si>
  <si>
    <t>Sale</t>
  </si>
  <si>
    <t>Disposals</t>
  </si>
  <si>
    <t>Transfers</t>
  </si>
  <si>
    <t>Revaluations</t>
  </si>
  <si>
    <t>Write Down</t>
  </si>
  <si>
    <t>Lease</t>
  </si>
  <si>
    <t>COMPUTER EQUIPMENT</t>
  </si>
  <si>
    <t>FAM013029</t>
  </si>
  <si>
    <t>Jui Nagar</t>
  </si>
  <si>
    <t>2-1427215 -04 and 884024508 / 10 at Juinagar office</t>
  </si>
  <si>
    <t>FAM013030</t>
  </si>
  <si>
    <t>Surface mount box, cable ties, Numeric ferrules at Juinagar office</t>
  </si>
  <si>
    <t>FAM013031</t>
  </si>
  <si>
    <t>884036314/10 and 884037414/10 at Juinagar office</t>
  </si>
  <si>
    <t>FAM013032</t>
  </si>
  <si>
    <t>FAM013034</t>
  </si>
  <si>
    <t>884036314/10 at Juinagar office</t>
  </si>
  <si>
    <t>FAM013035</t>
  </si>
  <si>
    <t>FAM013036</t>
  </si>
  <si>
    <t>FAM013037</t>
  </si>
  <si>
    <t>884036314/10, cable ties and accessories at Juinagar office</t>
  </si>
  <si>
    <t>FAM013038</t>
  </si>
  <si>
    <t>FAM013039</t>
  </si>
  <si>
    <t>FAM013055</t>
  </si>
  <si>
    <t>Installation</t>
  </si>
  <si>
    <t>FAM013057</t>
  </si>
  <si>
    <t>38130000 - N1230 - Novec (kg) &amp; other accessories</t>
  </si>
  <si>
    <t>FAM013061</t>
  </si>
  <si>
    <t>Passive Networking with installation- Paramount Sales and Services LLP- PS2223JANSL023-10KVA rack mounted smart UPS system ; Mountable Batteries and 6KVA UPS System</t>
  </si>
  <si>
    <t>FAM013063</t>
  </si>
  <si>
    <t>Server Rack Fire system at Juinagar office</t>
  </si>
  <si>
    <t>FAM013064</t>
  </si>
  <si>
    <t>Passive Networking with installation- Paramount Sales and Services LLP- PS2223JANSL030-APW Server Rack; APC Easy Metered Rack Mountable Vertical PDU and APC ATS Switch</t>
  </si>
  <si>
    <t>FAM013065</t>
  </si>
  <si>
    <t>LG 98" UHD Smart signage Monitor</t>
  </si>
  <si>
    <t>FAM013080</t>
  </si>
  <si>
    <t>Lindy 36967 - 10m Standard HDMI cable, Anthra Line</t>
  </si>
  <si>
    <t>FAM013174</t>
  </si>
  <si>
    <t>HPE DL380 Gen10 for Juinagar office with 3 years NBD support</t>
  </si>
  <si>
    <t>FAM013177</t>
  </si>
  <si>
    <t>P36999-B21 at Juinagar office</t>
  </si>
  <si>
    <t>FAM013191</t>
  </si>
  <si>
    <t>CAT6 Patch cord 6 inches for Juinagar.</t>
  </si>
  <si>
    <t>FAM013192</t>
  </si>
  <si>
    <t>Service charges - Passive Networking with installation for India Shared Services at Juinagar</t>
  </si>
  <si>
    <t>FAM013194</t>
  </si>
  <si>
    <t>CAT6 Patch cord CAT 6 green colour and Blue colour for Juinagar.</t>
  </si>
  <si>
    <t>FAM013195</t>
  </si>
  <si>
    <t>Cat6 I/o Yellow for Juinagar</t>
  </si>
  <si>
    <t>FAM013196</t>
  </si>
  <si>
    <t>Dual Port face plate and Quad face plate for Juinagar</t>
  </si>
  <si>
    <t>FAM013197</t>
  </si>
  <si>
    <t>CAT6 I/O White, Blue, Gray, Red, Yellow and Orange for Juinagar</t>
  </si>
  <si>
    <t>FAM013198</t>
  </si>
  <si>
    <t>GI metal L-Angle for Rack to Mount the CISCO switches for Juinagar</t>
  </si>
  <si>
    <t>FAM013199</t>
  </si>
  <si>
    <t>Cat 6 Patch cord 1 mtr for Juinagar</t>
  </si>
  <si>
    <t>FAM013200</t>
  </si>
  <si>
    <t>Cat 6 - 24 Port Jack panel and single port face plate for Juinagar</t>
  </si>
  <si>
    <t>FAM013201</t>
  </si>
  <si>
    <t>884024508/10 (Commpscop CatA UTP cable Box 305 MTR) for Juinagar</t>
  </si>
  <si>
    <t>OFFICE EQUIPMENT</t>
  </si>
  <si>
    <t>FAM013049</t>
  </si>
  <si>
    <t>CS Webex - KITPRO-K9 for Juinagar office</t>
  </si>
  <si>
    <t>FAM013050</t>
  </si>
  <si>
    <t>FAM013051</t>
  </si>
  <si>
    <t>847160-IXM Merge2 FP04 &amp; other accessories</t>
  </si>
  <si>
    <t>FAM013052</t>
  </si>
  <si>
    <t>FAM013053</t>
  </si>
  <si>
    <t>FAM013054</t>
  </si>
  <si>
    <t>FAM013056</t>
  </si>
  <si>
    <t>Web based access management software</t>
  </si>
  <si>
    <t>FAM013058</t>
  </si>
  <si>
    <t>EST SIGA OSD-FCN+SIGA-SB Smoke detector &amp; other accessories</t>
  </si>
  <si>
    <t>FAM013059</t>
  </si>
  <si>
    <t>851840 - HONEYWELL HWSH Amplifier &amp; other accessories</t>
  </si>
  <si>
    <t>FAM013060</t>
  </si>
  <si>
    <t>FAM013066</t>
  </si>
  <si>
    <t>FAM013067</t>
  </si>
  <si>
    <t>Software upgrade</t>
  </si>
  <si>
    <t>FAM013068</t>
  </si>
  <si>
    <t>FAM013069</t>
  </si>
  <si>
    <t>Panasonic RB Server meeting room management software</t>
  </si>
  <si>
    <t>FAM013070</t>
  </si>
  <si>
    <t>Display and signages at Juinagar office</t>
  </si>
  <si>
    <t>FAM013071</t>
  </si>
  <si>
    <t>FAM013072</t>
  </si>
  <si>
    <t>FAM013073</t>
  </si>
  <si>
    <t>Software license</t>
  </si>
  <si>
    <t>FAM013074</t>
  </si>
  <si>
    <t>Sony Projector VPL-PHZ-60</t>
  </si>
  <si>
    <t>FAM013075</t>
  </si>
  <si>
    <t>Logic 109 Motorised screen &amp; other accessories</t>
  </si>
  <si>
    <t>FAM013076</t>
  </si>
  <si>
    <t>FAM013077</t>
  </si>
  <si>
    <t>IP Unified communication server and other accessories</t>
  </si>
  <si>
    <t>FAM013078</t>
  </si>
  <si>
    <t>FW I Pro dome IP camera and other accessories</t>
  </si>
  <si>
    <t>FAM013079</t>
  </si>
  <si>
    <t>FAM013081</t>
  </si>
  <si>
    <t>FAM013082</t>
  </si>
  <si>
    <t>Panasonic-LH-RB06TA</t>
  </si>
  <si>
    <t>AEMTC ASSET IN BOOKS OF AEMSPL</t>
  </si>
  <si>
    <t>Particular</t>
  </si>
  <si>
    <t>Description</t>
  </si>
  <si>
    <t>Date of</t>
  </si>
  <si>
    <t>Life</t>
  </si>
  <si>
    <t xml:space="preserve"> Purchase</t>
  </si>
  <si>
    <t>INR</t>
  </si>
  <si>
    <t>(No. of Yrs)</t>
  </si>
  <si>
    <t>Computer</t>
  </si>
  <si>
    <t>Lenovo Laptop (1 nos.)</t>
  </si>
  <si>
    <t>NR</t>
  </si>
  <si>
    <t>Lenovo 24" LED Screen (1 nos)</t>
  </si>
  <si>
    <t>Docking Station</t>
  </si>
  <si>
    <t>Lenovo LaptopT14 Gen 2(Think Pad)</t>
  </si>
  <si>
    <t>Docking Station (2 nos)</t>
  </si>
  <si>
    <t>NR/QHSE</t>
  </si>
  <si>
    <t>Lenovo 24" LED Screen (3 nos)</t>
  </si>
  <si>
    <t>Lenovo Desktop</t>
  </si>
  <si>
    <t>Office Equipments</t>
  </si>
  <si>
    <t>Samsung Galaxy A22 5G</t>
  </si>
  <si>
    <t>Lenovo 24" Monitor</t>
  </si>
  <si>
    <t>LCD ardm desk</t>
  </si>
  <si>
    <t>Laptop - Amruta Sambhoos</t>
  </si>
  <si>
    <t>Laptop - Aniruddha Pendse</t>
  </si>
  <si>
    <t>Lenovo Docking station - Aniruddha Pendse</t>
  </si>
  <si>
    <t>Purchase of Avaya B199 SIB based - Audio conferencing</t>
  </si>
  <si>
    <t>Actual</t>
  </si>
  <si>
    <t>Asset Category</t>
  </si>
  <si>
    <t>Supplier's Name</t>
  </si>
  <si>
    <t>Invoice No.</t>
  </si>
  <si>
    <t>Description of the Asset</t>
  </si>
  <si>
    <t>Location</t>
  </si>
  <si>
    <t>Original Cost</t>
  </si>
  <si>
    <t>Capitalization Date</t>
  </si>
  <si>
    <t>Depreciation Rate</t>
  </si>
  <si>
    <t>Written Down Value</t>
  </si>
  <si>
    <t>Jan 24 to Dec 24</t>
  </si>
  <si>
    <t>As on 31st December, 24</t>
  </si>
  <si>
    <t>Creative Infotech Solutions Pvt. Ltd.</t>
  </si>
  <si>
    <t>Rack , Dome Camera, Smoke Detector, Sensor System Sound</t>
  </si>
  <si>
    <t>AESMPL</t>
  </si>
  <si>
    <t>I &amp; C - Installation &amp; commissioning of fire suppressison and fire alarm system</t>
  </si>
  <si>
    <t>Training Equipment</t>
  </si>
  <si>
    <t>Computers</t>
  </si>
  <si>
    <t>THREE ESS COMPUTER SERVICES (I) PVT.LTD</t>
  </si>
  <si>
    <t>Simulator Monitor (1 nos) AECM</t>
  </si>
  <si>
    <t>Simulator Monitor (7 nos) AECM</t>
  </si>
  <si>
    <t>2020-ANGLO-001</t>
  </si>
  <si>
    <t>Simulator Monitor (11 nos) AECM</t>
  </si>
  <si>
    <t>Streme Player, Asus PC stick, Patch Cord</t>
  </si>
  <si>
    <t>JBA Infosolutions Private Limited</t>
  </si>
  <si>
    <t>Lenovo Laptop T14 Gen 2 (Think Pad), Lenovo 24" Monitor, Lenovo Docking station and LCD ardm desk</t>
  </si>
  <si>
    <t>AEMTC/QHSE</t>
  </si>
  <si>
    <t>ZEB-VS17HD - Zebster ZEB LED Monitor</t>
  </si>
  <si>
    <t>PVCCM1U - PVC Box cable manager - AEMSPL</t>
  </si>
  <si>
    <t>PID-00142-Molex 48 PORT Powercat and PID</t>
  </si>
  <si>
    <t>PCD-02001 - OE- Molex Cat 6 Patch cable</t>
  </si>
  <si>
    <t>MEB-114-Sennheiser wired table boundary microphon</t>
  </si>
  <si>
    <t>H2-25-34-000 Honeywell 34 litres capacity seamless cylinder,</t>
  </si>
  <si>
    <t>Audio and video installation in Auditorium, conference room</t>
  </si>
  <si>
    <t>Grand</t>
  </si>
  <si>
    <t>Average IT expenses per employee</t>
  </si>
  <si>
    <t>Average Office expenses per employee</t>
  </si>
  <si>
    <t>Average Salaries and Wages per employee</t>
  </si>
  <si>
    <t>IT as % Salaries and Wages</t>
  </si>
  <si>
    <t>TP WORKING</t>
  </si>
  <si>
    <t xml:space="preserve">ACTUAL COST </t>
  </si>
  <si>
    <t>Employee count</t>
  </si>
  <si>
    <t xml:space="preserve">Proportioned on employee count </t>
  </si>
  <si>
    <t>FA in others book</t>
  </si>
  <si>
    <t>TP WORKING - old BU  MRP</t>
  </si>
  <si>
    <t>TOTAL ACTUAL COST</t>
  </si>
  <si>
    <t>KPI</t>
  </si>
  <si>
    <t xml:space="preserve">Description </t>
  </si>
  <si>
    <t>Formula (Excel)</t>
  </si>
  <si>
    <t>Category: Overall Cost Insights</t>
  </si>
  <si>
    <t>2. Spend vs. Budget Variance</t>
  </si>
  <si>
    <t>3. Fixed vs. Variable Cost Ratio</t>
  </si>
  <si>
    <t>Current Seating Location</t>
  </si>
  <si>
    <t>ISSC Team Name#</t>
  </si>
  <si>
    <t>ISSC Manager</t>
  </si>
  <si>
    <t>Employee-Related Costs</t>
  </si>
  <si>
    <t xml:space="preserve"> IT &amp; Technology Costs</t>
  </si>
  <si>
    <t>Facility &amp; Office Costs</t>
  </si>
  <si>
    <t>Travel &amp; Transportation Costs</t>
  </si>
  <si>
    <t>Total travel-related costs divided by the number of employees who traveled.(Domestic/International)</t>
  </si>
  <si>
    <t xml:space="preserve">Aggregate spend across all categories </t>
  </si>
  <si>
    <t>Remark</t>
  </si>
  <si>
    <t>Pls add budget provided by ISSC</t>
  </si>
  <si>
    <t>Proportion of Fixed costs Vs. Vriable costs</t>
  </si>
  <si>
    <t xml:space="preserve">Total SSC cost divided by the number of ISSC HC </t>
  </si>
  <si>
    <t>1. Total ISSC Spend</t>
  </si>
  <si>
    <t>1. Employee Cost as % of Total ISSC Spend</t>
  </si>
  <si>
    <t xml:space="preserve"> Proportion of overall Employee Cost relative to the total ISSC spend</t>
  </si>
  <si>
    <t>2. Training Cost per Employee</t>
  </si>
  <si>
    <t>Total training-related costs divided by the number of ISSC HC trained</t>
  </si>
  <si>
    <t>1. IT Spend as % of Total ISSC Spend</t>
  </si>
  <si>
    <t>Proportion of overall IT expenses  relative to the total ISSC spend</t>
  </si>
  <si>
    <t>4. Cost Per FTE (Desk Cost)</t>
  </si>
  <si>
    <t>1. Travel Spend per Employee</t>
  </si>
  <si>
    <t>1. Total Facility Spend</t>
  </si>
  <si>
    <t xml:space="preserve">Total rent, utilities, and maintenance costs </t>
  </si>
  <si>
    <t>2. Facility Spend as % of Total Spend</t>
  </si>
  <si>
    <t xml:space="preserve"> Proportion of overall Facility Spend relative to the total ISSC spend</t>
  </si>
  <si>
    <t>3. Average Cost per Employee</t>
  </si>
  <si>
    <t>Total Facility Spend / Number of Employees</t>
  </si>
  <si>
    <t>percentage of space that is actively used versus the total available space</t>
  </si>
  <si>
    <t>4. Space Utilization</t>
  </si>
  <si>
    <t>5. Admin Cost per FTE</t>
  </si>
  <si>
    <t>Total administrative expenses divided by the number of employees</t>
  </si>
  <si>
    <t xml:space="preserve">ISSC Team </t>
  </si>
  <si>
    <t>Employee Name</t>
  </si>
  <si>
    <t>Old CC</t>
  </si>
  <si>
    <t>Business Unit (Label)</t>
  </si>
  <si>
    <t>Division (Label)</t>
  </si>
  <si>
    <t>Department (Label)</t>
  </si>
  <si>
    <t>Rajesh Surve</t>
  </si>
  <si>
    <t>ISS Corporate</t>
  </si>
  <si>
    <t>Ashok Sadashiv Ghadigaonkar</t>
  </si>
  <si>
    <t>AEMS QHSE</t>
  </si>
  <si>
    <t>Q.H.S.E.</t>
  </si>
  <si>
    <t>Athira Vasudevan</t>
  </si>
  <si>
    <t>JIBE</t>
  </si>
  <si>
    <t>Digital Solutions</t>
  </si>
  <si>
    <t>Sameer Sablok</t>
  </si>
  <si>
    <t>Ship Security</t>
  </si>
  <si>
    <t>Reshma D Almeida</t>
  </si>
  <si>
    <t>Amit Mhatre</t>
  </si>
  <si>
    <t>Enivornmental Compliance</t>
  </si>
  <si>
    <t>Venezia Fernandes</t>
  </si>
  <si>
    <t>Pooja Shetty</t>
  </si>
  <si>
    <t>Brijal Dcunha</t>
  </si>
  <si>
    <t>Malitha Sequeira</t>
  </si>
  <si>
    <t>Naresh Jagtiani</t>
  </si>
  <si>
    <t>US CMI</t>
  </si>
  <si>
    <t>Marine HR</t>
  </si>
  <si>
    <t>Jithin Johny</t>
  </si>
  <si>
    <t>Chandani Singh</t>
  </si>
  <si>
    <t>Mangesh Tukaram Jadhav</t>
  </si>
  <si>
    <t>Lydia Lawrence Saldanha</t>
  </si>
  <si>
    <t>Bhamidipati Venkat</t>
  </si>
  <si>
    <t>Sameen Vitthal Palav</t>
  </si>
  <si>
    <t>Divya Sanjay Lilani</t>
  </si>
  <si>
    <t>HK FPD Back Office</t>
  </si>
  <si>
    <t>Mahesh Subramanian</t>
  </si>
  <si>
    <t>HKG Commercial and ESG</t>
  </si>
  <si>
    <t>ESG</t>
  </si>
  <si>
    <t>Vidul Harshad Shimpi</t>
  </si>
  <si>
    <t>Pranoti Uttam Nagaonkar</t>
  </si>
  <si>
    <t>Cadet Selection Cell</t>
  </si>
  <si>
    <t>Support</t>
  </si>
  <si>
    <t>John Bosco Moniz</t>
  </si>
  <si>
    <t>FOS Cell</t>
  </si>
  <si>
    <t>Operations</t>
  </si>
  <si>
    <t>Sachchidanand Dhar</t>
  </si>
  <si>
    <t>Vipin Das Achan</t>
  </si>
  <si>
    <t>Siddharth Menon</t>
  </si>
  <si>
    <t>Ayyappan</t>
  </si>
  <si>
    <t>Rupali Bakshi</t>
  </si>
  <si>
    <t>Academic</t>
  </si>
  <si>
    <t>Vinayak Mohla</t>
  </si>
  <si>
    <t>Recruitment</t>
  </si>
  <si>
    <t>Rishi Raj Rana</t>
  </si>
  <si>
    <t>Anjali Pant</t>
  </si>
  <si>
    <t>Kaushal Pratap Singh</t>
  </si>
  <si>
    <t>Hadlee Dawson Nunes</t>
  </si>
  <si>
    <t>Galley Master</t>
  </si>
  <si>
    <t>Priya Gajanan Kadam</t>
  </si>
  <si>
    <t>GCC</t>
  </si>
  <si>
    <t>Fleet IT</t>
  </si>
  <si>
    <t>Khushru Jimmy Daruwalla</t>
  </si>
  <si>
    <t>Sandeep Gawade</t>
  </si>
  <si>
    <t>Accounting Back Office</t>
  </si>
  <si>
    <t>Nisha Pillai</t>
  </si>
  <si>
    <t>Sumathi Robbin Jerald</t>
  </si>
  <si>
    <t>Umesh Mishra</t>
  </si>
  <si>
    <t>Suja Nair</t>
  </si>
  <si>
    <t>Reshma Prakash Poojary</t>
  </si>
  <si>
    <t>Vinayak P Dalvi</t>
  </si>
  <si>
    <t>Shoaib Alam</t>
  </si>
  <si>
    <t>Sharda Prajapati</t>
  </si>
  <si>
    <t>Manisha Manoj Shevde</t>
  </si>
  <si>
    <t>Shishir Martins</t>
  </si>
  <si>
    <t>Swapnali Ashok Karambele</t>
  </si>
  <si>
    <t>Vinayak Arun Kamble</t>
  </si>
  <si>
    <t>Rakesh Parasnath Singh</t>
  </si>
  <si>
    <t>HKG Dry - 1</t>
  </si>
  <si>
    <t>Technical</t>
  </si>
  <si>
    <t>Anil Chandrapal Bhenwal</t>
  </si>
  <si>
    <t>Gauri Bajarang Deshmukh</t>
  </si>
  <si>
    <t>Janet Lobo</t>
  </si>
  <si>
    <t>Ramita V Poojary</t>
  </si>
  <si>
    <t>Aditi Gurav</t>
  </si>
  <si>
    <t>Harshada Vijay Ghag</t>
  </si>
  <si>
    <t>Inventory Reporting</t>
  </si>
  <si>
    <t>Uday Madhukar Marathe</t>
  </si>
  <si>
    <t>Puja S Tripathi</t>
  </si>
  <si>
    <t>Onkar Ashok Dichwalkar</t>
  </si>
  <si>
    <t>Pradnya Swapnil Narkar</t>
  </si>
  <si>
    <t>Rati Gaurav Nakhwa</t>
  </si>
  <si>
    <t>Snehal Sandeep Zagade</t>
  </si>
  <si>
    <t>Omkar Vikas Pashte</t>
  </si>
  <si>
    <t>Sayli Shashikant Tatkare</t>
  </si>
  <si>
    <t>Ruchi Naresh Pathare</t>
  </si>
  <si>
    <t>Jitesh Balkrishna Shelar</t>
  </si>
  <si>
    <t>Nalini Ashok Shete</t>
  </si>
  <si>
    <t>Chetana Chetan Gaonkar</t>
  </si>
  <si>
    <t>Shraddha Pandurang Gawad</t>
  </si>
  <si>
    <t>Sharon Dias</t>
  </si>
  <si>
    <t>Jyoti Amol Sawant</t>
  </si>
  <si>
    <t>Abhishek Suresh Pawar</t>
  </si>
  <si>
    <t>Belinda Menezes</t>
  </si>
  <si>
    <t>L. Balavinayagam</t>
  </si>
  <si>
    <t>Sagar Vishwas Kale</t>
  </si>
  <si>
    <t>Rohit Ananthanarayanan Arkoni</t>
  </si>
  <si>
    <t>SG Dry</t>
  </si>
  <si>
    <t>Elvia Ranjan Kenny</t>
  </si>
  <si>
    <t>Umesh Ravindranath Rane</t>
  </si>
  <si>
    <t>Pramod Arun Bhave</t>
  </si>
  <si>
    <t>Amansinh Narendrasinh Dabhi</t>
  </si>
  <si>
    <t>Lloyd Saldanha</t>
  </si>
  <si>
    <t>Germany - Technical and OPS</t>
  </si>
  <si>
    <t>Bhagyashree Tukaram Gaikwad</t>
  </si>
  <si>
    <t>Aafak Mujahid Bohra</t>
  </si>
  <si>
    <t>Shunmugavel Subramaniam</t>
  </si>
  <si>
    <t>Dattakumar Ramakant Kulkarni</t>
  </si>
  <si>
    <t>Samiksha Dhondi Rane</t>
  </si>
  <si>
    <t>Anuj Kumar</t>
  </si>
  <si>
    <t>Nirosha Narayanan Menon</t>
  </si>
  <si>
    <t>Vikas Goel</t>
  </si>
  <si>
    <t>IHM Cell</t>
  </si>
  <si>
    <t>3rd party Consultants</t>
  </si>
  <si>
    <t>Deepinder Singh</t>
  </si>
  <si>
    <t>Deo Kumar</t>
  </si>
  <si>
    <t>Ashokraja Mahendran</t>
  </si>
  <si>
    <t>Rajasekar Narayanasamy</t>
  </si>
  <si>
    <t>Shalini Gupta</t>
  </si>
  <si>
    <t>Rahul Mehra</t>
  </si>
  <si>
    <t>Madan Gopal</t>
  </si>
  <si>
    <t>Shruti Jain</t>
  </si>
  <si>
    <t>Kunal Pal</t>
  </si>
  <si>
    <t>Shubham Gupta</t>
  </si>
  <si>
    <t>Narendra Anand Kapadne</t>
  </si>
  <si>
    <t>Robin Alex Dmonty</t>
  </si>
  <si>
    <t>Saurabh Ramesh Kini</t>
  </si>
  <si>
    <t>Prajakta Rajkumar Waghare</t>
  </si>
  <si>
    <t>Anupam Gangrade</t>
  </si>
  <si>
    <t>Nagesh Laxman Gaikwad</t>
  </si>
  <si>
    <t>SG Tanker - 1</t>
  </si>
  <si>
    <t>Vinaychitra Sudalaiyandi</t>
  </si>
  <si>
    <t>Manisha Ajay Jagtap</t>
  </si>
  <si>
    <t>Siddhesh Suresh Palav</t>
  </si>
  <si>
    <t>Shivani Purshottam Bhanushali</t>
  </si>
  <si>
    <t>Sachin Ishwara Chavan</t>
  </si>
  <si>
    <t>Rupesh Ramesh Sawant</t>
  </si>
  <si>
    <t>Tejashree Devan Mhatre</t>
  </si>
  <si>
    <t>Ritik Haresh Khetalpar</t>
  </si>
  <si>
    <t>Aniket Shivaji Pawar</t>
  </si>
  <si>
    <t>Shilpa Nitesh Thapa</t>
  </si>
  <si>
    <t>Abhishek Manoj Velandy</t>
  </si>
  <si>
    <t>Sagar Gokul Phanse</t>
  </si>
  <si>
    <t>Veeraragavan Arumugam</t>
  </si>
  <si>
    <t>Mamidi Devakiran</t>
  </si>
  <si>
    <t>Hamid Iqbal Maniyar</t>
  </si>
  <si>
    <t>Nityanand Ramalingam Nadar</t>
  </si>
  <si>
    <t>Meghana Verma</t>
  </si>
  <si>
    <t>Sales</t>
  </si>
  <si>
    <t>Tanmay Jayanand Melanta</t>
  </si>
  <si>
    <t>Smith Kohli</t>
  </si>
  <si>
    <t>Janardhan Chatla</t>
  </si>
  <si>
    <t>Chirag Rumi Batliwala</t>
  </si>
  <si>
    <t>Iqbal Ali Khanche</t>
  </si>
  <si>
    <t>Swati Balu Hajare</t>
  </si>
  <si>
    <t>Sourodeep Pal</t>
  </si>
  <si>
    <t>Aishwarya Mahesh Nagare</t>
  </si>
  <si>
    <t>Netherlands - Technical and OPS</t>
  </si>
  <si>
    <t>Billal Hassan Zuber Hassan Ansari</t>
  </si>
  <si>
    <t>Tejvinder Kumar</t>
  </si>
  <si>
    <t>Antwerp - Technical and OPS</t>
  </si>
  <si>
    <t>Ankita Vyankatesh Sawant</t>
  </si>
  <si>
    <t>Anjali Shersingh Rathi</t>
  </si>
  <si>
    <t>Supriya Deochand Doke</t>
  </si>
  <si>
    <t>Aniket Rajaram Darekar</t>
  </si>
  <si>
    <t>Smita Umrao Ghodke</t>
  </si>
  <si>
    <t>Uttara Mihir Gokhale</t>
  </si>
  <si>
    <t>Manpreet Kaur</t>
  </si>
  <si>
    <t>Ruby Onkarnath Mishra</t>
  </si>
  <si>
    <t>Naresh Lakhan Meghani</t>
  </si>
  <si>
    <t>Anuj Bagla</t>
  </si>
  <si>
    <t>Anil Rameshwar Nauni</t>
  </si>
  <si>
    <t>Nikita Vijay Salunkhe</t>
  </si>
  <si>
    <t>Chappati Gopichand K</t>
  </si>
  <si>
    <t>Shweta Chandrakant Pednekar</t>
  </si>
  <si>
    <t>Akanksha Sudhir Menon</t>
  </si>
  <si>
    <t>Devdas Bhasker Moolya</t>
  </si>
  <si>
    <t>Ronnie Anil Mendoja</t>
  </si>
  <si>
    <t>Arshnaan Kabir Tungekar</t>
  </si>
  <si>
    <t>Deepa Gopal Singh</t>
  </si>
  <si>
    <t>Vishant Vijay Desai</t>
  </si>
  <si>
    <t>Louis Afra Fernandes</t>
  </si>
  <si>
    <t>Mohit Pandey</t>
  </si>
  <si>
    <t>Madhav Pramod Jagtap</t>
  </si>
  <si>
    <t>Pratul Ramnath Patil</t>
  </si>
  <si>
    <t>Divesh Suresh Valecha</t>
  </si>
  <si>
    <t>Anuj Gupta</t>
  </si>
  <si>
    <t>Tejashree Vishal Zodge</t>
  </si>
  <si>
    <t>Balaji Natarajan Iyer</t>
  </si>
  <si>
    <t>Nidhi Rajesh Dubey</t>
  </si>
  <si>
    <t>Riyona DAlmeida</t>
  </si>
  <si>
    <t>Ravindra Shankar Temkar</t>
  </si>
  <si>
    <t>Pankaj Vithalrao Chikhalkar</t>
  </si>
  <si>
    <t>Surabhi Ashok Wadekar</t>
  </si>
  <si>
    <t>Bipin Dinesh Vishwakarma</t>
  </si>
  <si>
    <t>Lekha Chintan Bhatt</t>
  </si>
  <si>
    <t>Utkarsh Anuj Mishra</t>
  </si>
  <si>
    <t>Ankita Mohan Vaje</t>
  </si>
  <si>
    <t>Dhivya V</t>
  </si>
  <si>
    <t>Mohammed Shoeb Salim Khan</t>
  </si>
  <si>
    <t>HKG Operation</t>
  </si>
  <si>
    <t>Tinsu Thomas Joseph</t>
  </si>
  <si>
    <t>Bibhusita Das</t>
  </si>
  <si>
    <t>Anushka Mishra</t>
  </si>
  <si>
    <t>Pranil Dnyaneshwar Kamble</t>
  </si>
  <si>
    <t>Friston R Noronha</t>
  </si>
  <si>
    <t>Alphy Milton Rebairo</t>
  </si>
  <si>
    <t>Swapnesh Cache</t>
  </si>
  <si>
    <t>Shah Nirav Sanjaykumar</t>
  </si>
  <si>
    <t>Nilesh Khimajibhai Odedara</t>
  </si>
  <si>
    <t>Yashwant Shailesh Yadav</t>
  </si>
  <si>
    <t>Jibu Shaji Mathew</t>
  </si>
  <si>
    <t>Saurabh Jayshekhar Doshi</t>
  </si>
  <si>
    <t>Akshay Bhagwan Dhende</t>
  </si>
  <si>
    <t>SG AETMS</t>
  </si>
  <si>
    <t>Vaishali Vishal Dhanavade</t>
  </si>
  <si>
    <t>Nilesh Vishwanath Khachane</t>
  </si>
  <si>
    <t>Pandidurai Chelladurai Thevar</t>
  </si>
  <si>
    <t>Bhakti Rajesh Bawkar</t>
  </si>
  <si>
    <t>Deepak George Jose</t>
  </si>
  <si>
    <t>Debanjoy Paul</t>
  </si>
  <si>
    <t>Alokkumar Chandrabali Vishwakarma</t>
  </si>
  <si>
    <t>Rakesh Pradip Surve</t>
  </si>
  <si>
    <t>Alisha Manohar Ubhare</t>
  </si>
  <si>
    <t>Tarun Singh</t>
  </si>
  <si>
    <t>Jyoti Sudhakar Kamble</t>
  </si>
  <si>
    <t>Merin Johnson</t>
  </si>
  <si>
    <t>Chirag Govind Panchal</t>
  </si>
  <si>
    <t>Shashank Dilip Kadam</t>
  </si>
  <si>
    <t>Yashika Wadhwa</t>
  </si>
  <si>
    <t>Bhatt Bhuvnesh Avinashbhai</t>
  </si>
  <si>
    <t>Samantha Christopher Tauro</t>
  </si>
  <si>
    <t>Umesh Pandey</t>
  </si>
  <si>
    <t>AESML - Ardmore JV</t>
  </si>
  <si>
    <t>Bhavik Vijaykumar Ganatra</t>
  </si>
  <si>
    <t>Rahul Rajendra Chaudhari</t>
  </si>
  <si>
    <t>Akash Sanjay Torane</t>
  </si>
  <si>
    <t>Ankeet Shivanna Shetty</t>
  </si>
  <si>
    <t>Shyamli Kumari</t>
  </si>
  <si>
    <t>Shashank Shankar Nayak</t>
  </si>
  <si>
    <t>Pratik Sarjerao Yadav</t>
  </si>
  <si>
    <t>Pramod Chaudhary</t>
  </si>
  <si>
    <t>Sandesh Eknath Chavan</t>
  </si>
  <si>
    <t>Ocean Sourcing</t>
  </si>
  <si>
    <t>Suraj Jagdish Lund</t>
  </si>
  <si>
    <t>Jency Kerlin Sadrak Nadar</t>
  </si>
  <si>
    <t>Vinay Kumar Yadav</t>
  </si>
  <si>
    <t>Jawaz Ahmed Ejazulhaque Sayyed</t>
  </si>
  <si>
    <t>Jyoti Shyam Jadhav</t>
  </si>
  <si>
    <t>Shashank Shukla</t>
  </si>
  <si>
    <t>Puneet Mishra</t>
  </si>
  <si>
    <t>Aditya Puri</t>
  </si>
  <si>
    <t>Christopher Azariah</t>
  </si>
  <si>
    <t>Ankur Jha</t>
  </si>
  <si>
    <t>Dhananjay Ananta Koli</t>
  </si>
  <si>
    <t>Ganesh Y Shirke</t>
  </si>
  <si>
    <t>Ramneet Singh Bagga</t>
  </si>
  <si>
    <t>Tushar Rameshrao Gawande</t>
  </si>
  <si>
    <t>India Shared Service Center</t>
  </si>
  <si>
    <t>Dhanshree Deepak Gotad</t>
  </si>
  <si>
    <t>Tejas Sanjay Limkar</t>
  </si>
  <si>
    <t>Nilesh Namdev Ambokar</t>
  </si>
  <si>
    <t>Sangeet Narayanan.</t>
  </si>
  <si>
    <t>Ashwin Shrirang Khadtare</t>
  </si>
  <si>
    <t>Krunal Ambalal Panchal</t>
  </si>
  <si>
    <t>Sandeep Chandrakant Bhosle</t>
  </si>
  <si>
    <t>Shailesh Navin Jha</t>
  </si>
  <si>
    <t>Sameer Shyam Gaiki</t>
  </si>
  <si>
    <t>Pranav Kumar</t>
  </si>
  <si>
    <t>Sayali Shashikant Rajeshirke</t>
  </si>
  <si>
    <t>Sayali Santosh Desai</t>
  </si>
  <si>
    <t>Ameed M</t>
  </si>
  <si>
    <t>Atmajeet Singh Gahunia</t>
  </si>
  <si>
    <t>Udit Kumar</t>
  </si>
  <si>
    <t>Pankaj Gansing Patil</t>
  </si>
  <si>
    <t>Sr. No.</t>
  </si>
  <si>
    <t>Work Location</t>
  </si>
  <si>
    <t>SSC</t>
  </si>
  <si>
    <t>LBP</t>
  </si>
  <si>
    <t>Delhi</t>
  </si>
  <si>
    <t>Chandigarh</t>
  </si>
  <si>
    <t>Dubai</t>
  </si>
  <si>
    <t>Chennai</t>
  </si>
  <si>
    <t>List of Employees</t>
  </si>
  <si>
    <t>Chandigarh, LBP, SSC</t>
  </si>
  <si>
    <t>Delhi , LBP</t>
  </si>
  <si>
    <t>SSC , Dubai</t>
  </si>
  <si>
    <t xml:space="preserve">Chennai , </t>
  </si>
  <si>
    <t>Variance between actual spend and the allocated budget ( BU &amp; overall)</t>
  </si>
  <si>
    <t>2. Overall Travel Cost</t>
  </si>
  <si>
    <t>3.Travel Cost as % of Total ISSC Spend</t>
  </si>
  <si>
    <t>HC: Nov 2024</t>
  </si>
  <si>
    <t>Hyperlink to ALL 23 Heads here for detailed analysis</t>
  </si>
  <si>
    <t>XXX</t>
  </si>
  <si>
    <t>Date/Period</t>
  </si>
  <si>
    <t>Expense Category</t>
  </si>
  <si>
    <t xml:space="preserve">Expense Type </t>
  </si>
  <si>
    <t>Sub-Category</t>
  </si>
  <si>
    <t>Cost Center</t>
  </si>
  <si>
    <t>Actual Amount (INR)</t>
  </si>
  <si>
    <t>Actual Amount (USD)</t>
  </si>
  <si>
    <t>Budgeted Amount (INR)</t>
  </si>
  <si>
    <t>Budgeted Amount (USD)</t>
  </si>
  <si>
    <t>Variance (INR)</t>
  </si>
  <si>
    <t>Variance (USD)</t>
  </si>
  <si>
    <t>Remarks</t>
  </si>
  <si>
    <t>Fixed</t>
  </si>
  <si>
    <t>Employee Costs</t>
  </si>
  <si>
    <t>Variable</t>
  </si>
  <si>
    <t>Office Space &amp; Utilities</t>
  </si>
  <si>
    <t>Storage &amp; Archiving</t>
  </si>
  <si>
    <t>IT - Software/Application</t>
  </si>
  <si>
    <t>IT (Infra) Expenses</t>
  </si>
  <si>
    <t>IT - Communication</t>
  </si>
  <si>
    <t>IT - Consumables &amp; Maintenance</t>
  </si>
  <si>
    <t>Travel &amp; Transportation</t>
  </si>
  <si>
    <t>Administrative Expenses</t>
  </si>
  <si>
    <t xml:space="preserve">Admin </t>
  </si>
  <si>
    <t>ISSC Team</t>
  </si>
  <si>
    <t>Personnal Expenses % of overall ISSC cost</t>
  </si>
  <si>
    <t>Overseas Travelling &amp; Entertainment</t>
  </si>
  <si>
    <t>Business Unit</t>
  </si>
  <si>
    <t>Business Division</t>
  </si>
  <si>
    <t>Department</t>
  </si>
  <si>
    <t>Name of employee</t>
  </si>
  <si>
    <t>Destination</t>
  </si>
  <si>
    <t>Purposes of the trips</t>
  </si>
  <si>
    <t>OHK01800-Parvez Amiruddin Khalfay-AEMSP</t>
  </si>
  <si>
    <t>OHK02947-Vinayak Dalvi-AEMSP</t>
  </si>
  <si>
    <t>Canada Visa Fees</t>
  </si>
  <si>
    <t>OHK03083-Naresh Mohan Jagtiani-AEMSP</t>
  </si>
  <si>
    <t>London/Glassglow/Manila</t>
  </si>
  <si>
    <t>Miami office visit</t>
  </si>
  <si>
    <t>OHK03644-Gopichand Koteshwara Chappati-AEMSP</t>
  </si>
  <si>
    <t>Singapore</t>
  </si>
  <si>
    <t>Group Crew Training</t>
  </si>
  <si>
    <t>OHK03743-Prasad Nayak-AEMSP</t>
  </si>
  <si>
    <t>London Heathrow, Brussels, Hamburg</t>
  </si>
  <si>
    <t>OHK03858-Onkar Dichwalkar-AEMSP</t>
  </si>
  <si>
    <t>Philippines/Manila/Singapore</t>
  </si>
  <si>
    <t>OHK03891-Anuj Choudhary-AEMSP</t>
  </si>
  <si>
    <t>Hong Kong</t>
  </si>
  <si>
    <t>OHK03914-Vinayak Mohla-AEMSP</t>
  </si>
  <si>
    <t>London</t>
  </si>
  <si>
    <t>OHK04009-Mahesh Subramanian-AEMSP</t>
  </si>
  <si>
    <t>OHK04281-Venkat Bhamidipati-AEMSP</t>
  </si>
  <si>
    <t>OHK04544-Sudhir Kumar Mansukhlal Bhimani-AEMSP</t>
  </si>
  <si>
    <t>Hong Kong and Singapore</t>
  </si>
  <si>
    <t>OHK05038-Anil Rameshwar Nauni-AEMSP</t>
  </si>
  <si>
    <t xml:space="preserve">Travel Insuranse </t>
  </si>
  <si>
    <t>OHK05058-Deepak George Jose .-AEMSP</t>
  </si>
  <si>
    <t>OHK05063-Aditya Puri-AEMSP</t>
  </si>
  <si>
    <t xml:space="preserve">Travel insurance </t>
  </si>
  <si>
    <t>OHK05068-Hem Kumar-AEMSP</t>
  </si>
  <si>
    <t>Australian Visa</t>
  </si>
  <si>
    <t>OHK05070-Anand Dhruv-AEMSP</t>
  </si>
  <si>
    <t xml:space="preserve">OHK05116-Suresh Kumar Kannoth-AESM </t>
  </si>
  <si>
    <t>Visa Fees</t>
  </si>
  <si>
    <t>OHK05646-Satyendra Kumar Singh-AEMSP</t>
  </si>
  <si>
    <t>OHK05761-Vipin Achan-AEMSP</t>
  </si>
  <si>
    <t>OHK05879-Nitin Kumbhar-AEMSP</t>
  </si>
  <si>
    <t>Process Excellence</t>
  </si>
  <si>
    <t>OHK06304-Suresh R Kumar-AEMSP</t>
  </si>
  <si>
    <t>OHK06310-Robin Dmonty-AEMSP</t>
  </si>
  <si>
    <t>Manila/Singapore</t>
  </si>
  <si>
    <t>OHK06385-Nagesh Gaikwad-AEMSP</t>
  </si>
  <si>
    <t>OHK06520-Siddharth Mohile-AEMSP</t>
  </si>
  <si>
    <t>OHK06523-Rizwan Ali Mondal-AEMSP</t>
  </si>
  <si>
    <t>UK</t>
  </si>
  <si>
    <t>OHK06645 -Iqbal Ali Khanche</t>
  </si>
  <si>
    <t>OHK06647-Chirag Batliwala-AEMSP</t>
  </si>
  <si>
    <t>Visa</t>
  </si>
  <si>
    <t xml:space="preserve">OHK06648-Sourodeep Pal-AEMSP </t>
  </si>
  <si>
    <t>Insuranse</t>
  </si>
  <si>
    <t>OHK06664-Tejvinder Kumar-AEMSP</t>
  </si>
  <si>
    <t xml:space="preserve"> Antwerp and Brussels</t>
  </si>
  <si>
    <t>OHK06742-Umesh Pandey-AEMSP</t>
  </si>
  <si>
    <t>OHK06911-Madhav Pramod Jagtap-AEMSP</t>
  </si>
  <si>
    <t>OHK06948-Hrishikesh Mhatre-AEMSP</t>
  </si>
  <si>
    <t>OHK06953-Sunandan Grover-AEMSP</t>
  </si>
  <si>
    <t>Hamburg</t>
  </si>
  <si>
    <t>OHK07004-Bharat Sasane-AEMSP</t>
  </si>
  <si>
    <t>OHK07020-Alphy Rebairo-AEMSP</t>
  </si>
  <si>
    <t>OHK07088 - Akshay Dhende</t>
  </si>
  <si>
    <t>OHK07145-Rakesh Surve-AEMSP</t>
  </si>
  <si>
    <t>OHK07185- Varun Malhotra</t>
  </si>
  <si>
    <t>OHK07201-Shashank Kadam-AEMSP</t>
  </si>
  <si>
    <t>OHK07474-Pratik Kumar-AEMSP</t>
  </si>
  <si>
    <t>OHK07412-Sandesh Chavan-AEMSP</t>
  </si>
  <si>
    <t>Sea Sourcing visit</t>
  </si>
  <si>
    <t>OHK07492-Christopher Azariah-AEMSP</t>
  </si>
  <si>
    <t>Group QHSE</t>
  </si>
  <si>
    <t>QHSE</t>
  </si>
  <si>
    <t>OHK07471-Vinay Yadav-AEMSP</t>
  </si>
  <si>
    <t>OHK07591-Dhanshree Gotad-AEMSP</t>
  </si>
  <si>
    <t>OHK07563-Tushar Gawande-AEMSP</t>
  </si>
  <si>
    <t>OHK07528-Dhananjay Koli-AEMSP</t>
  </si>
  <si>
    <t>OHK05920-Supriya Doke-AEMSP</t>
  </si>
  <si>
    <t>Unallocated</t>
  </si>
  <si>
    <t>Hong Kong Dry 2</t>
  </si>
  <si>
    <t>Hong Kong Dry 3</t>
  </si>
  <si>
    <t>HKD2</t>
  </si>
  <si>
    <t>HKD3</t>
  </si>
  <si>
    <t>AECARE ASSET IN BOOKS OF AEMSPL</t>
  </si>
  <si>
    <t>EX RATE</t>
  </si>
  <si>
    <t xml:space="preserve">DEPRECIATION NOT IN BOOKS </t>
  </si>
  <si>
    <t>EMPLOYEE COUNT</t>
  </si>
  <si>
    <t>DEP IN USD</t>
  </si>
  <si>
    <t>JAN 2025</t>
  </si>
  <si>
    <t>PERIOD</t>
  </si>
  <si>
    <t>FEB 2025</t>
  </si>
  <si>
    <t>delhi rent</t>
  </si>
  <si>
    <t>FA - Depreciation</t>
  </si>
  <si>
    <t>DEP IN USD PER EMPLOYEE</t>
  </si>
  <si>
    <t>ANGLO-EASTERN MARITIME SERVICES PRIVATE LIMITED</t>
  </si>
  <si>
    <t>Budget 2025</t>
  </si>
  <si>
    <t>Vacant Seats</t>
  </si>
  <si>
    <t>All Divisions</t>
  </si>
  <si>
    <t>Amount (INR)</t>
  </si>
  <si>
    <t>Month (2025)</t>
  </si>
  <si>
    <t>Budget-2025</t>
  </si>
  <si>
    <t>Unique BU-Division Name</t>
  </si>
  <si>
    <t>Accounts-Fleet Accounts</t>
  </si>
  <si>
    <t>Admin-Administration</t>
  </si>
  <si>
    <t>Agency Services-Agency Hub</t>
  </si>
  <si>
    <t>Commercial-Commercial</t>
  </si>
  <si>
    <t>Consultancy Services-Fleet Performance</t>
  </si>
  <si>
    <t>Crew Management-Group Marine HR</t>
  </si>
  <si>
    <t>Cruise Management-Miami Ship Management</t>
  </si>
  <si>
    <t>IT-Group IT</t>
  </si>
  <si>
    <t>Procurement-Galleymasters</t>
  </si>
  <si>
    <t>Procurement-Sourcing</t>
  </si>
  <si>
    <t>Ship Management-Antwerp Dry</t>
  </si>
  <si>
    <t>Ship Management-Goes Dry</t>
  </si>
  <si>
    <t>Ship Management-Group Operations</t>
  </si>
  <si>
    <t>Ship Management-Group Shared Service Center</t>
  </si>
  <si>
    <t>Ship Management-Hamburg Dry</t>
  </si>
  <si>
    <t>Ship Management-Hong Kong Dry 1</t>
  </si>
  <si>
    <t>Ship Management-JV Ardmore</t>
  </si>
  <si>
    <t>Ship Management-Singapore Dry</t>
  </si>
  <si>
    <t>Ship Management-Singapore Tanker 1</t>
  </si>
  <si>
    <t>Ship Management-Singapore Tanker 2</t>
  </si>
  <si>
    <t>Accounts-Accounts Payables</t>
  </si>
  <si>
    <t>Accounts-CMI Accounts Payables</t>
  </si>
  <si>
    <t>INCOME</t>
  </si>
  <si>
    <t>Ship Management - Other Income</t>
  </si>
  <si>
    <t>Intercompany Sales</t>
  </si>
  <si>
    <t>TOTAL INCOME</t>
  </si>
  <si>
    <t>DIRECT COSTS</t>
  </si>
  <si>
    <t>Travel</t>
  </si>
  <si>
    <t>School Expenses</t>
  </si>
  <si>
    <t>Care Training Centre Expenses</t>
  </si>
  <si>
    <t>Intercompany Cost of Sales</t>
  </si>
  <si>
    <t>TOTAL DIRECT COSTS</t>
  </si>
  <si>
    <t>OTHER INCOME</t>
  </si>
  <si>
    <t>Miscellaneous Income (Others [e.g. Govt subsidy])</t>
  </si>
  <si>
    <t>Vessel System Income</t>
  </si>
  <si>
    <t>TOTAL OTHER INCOME</t>
  </si>
  <si>
    <t>OPERATING EXPENSES</t>
  </si>
  <si>
    <t>IT - Data Storage &amp; Network</t>
  </si>
  <si>
    <t>Intercompany (Income) / Recharges</t>
  </si>
  <si>
    <t>TOTAL OPERATING EXPENSES</t>
  </si>
  <si>
    <t>OPERATING PROFIT</t>
  </si>
  <si>
    <t>FINANCIAL INCOME</t>
  </si>
  <si>
    <t>Interest Income</t>
  </si>
  <si>
    <t>TOTAL FINANCIAL EXPENSES</t>
  </si>
  <si>
    <t>Share of results of JVs and associates</t>
  </si>
  <si>
    <t>PROFIT BEFORE TAX</t>
  </si>
  <si>
    <r>
      <t>Taxation</t>
    </r>
    <r>
      <rPr>
        <sz val="10"/>
        <rFont val="Arial"/>
        <family val="2"/>
      </rPr>
      <t xml:space="preserve"> - (Dr) / Cr</t>
    </r>
  </si>
  <si>
    <t>PROFIT AFTER TAX</t>
  </si>
  <si>
    <t>Dividend Received</t>
  </si>
  <si>
    <t>Dividend (Paid)</t>
  </si>
  <si>
    <t>PROFIT AFTER TAX BEFORE AMORTISATION</t>
  </si>
  <si>
    <t>EBITDA</t>
  </si>
  <si>
    <t>Effective Tax Rate</t>
  </si>
  <si>
    <t>Expense Type</t>
  </si>
  <si>
    <t>Month</t>
  </si>
  <si>
    <t>Period</t>
  </si>
  <si>
    <t>London/Glassglow/Manila+Mumbai / London / Miami / London / Mumbai</t>
  </si>
  <si>
    <t>Food, Taxi, Stay, laundry</t>
  </si>
  <si>
    <t>Transport and Meal - Office visit to Hongkong</t>
  </si>
  <si>
    <t>OHK07130-Debanjoy Paul</t>
  </si>
  <si>
    <t>14/01/2025 to 03/02/2025</t>
  </si>
  <si>
    <t>worldwide excluding USA/Canada</t>
  </si>
  <si>
    <t>Travel insurance</t>
  </si>
  <si>
    <t>Siddharth Mohile</t>
  </si>
  <si>
    <t>Mumbai / Delhi / Hong Kong / Delhi / Mumbai -</t>
  </si>
  <si>
    <t xml:space="preserve">Air ticket charges </t>
  </si>
  <si>
    <t>Gopichand Chappati</t>
  </si>
  <si>
    <t>02/02/2025 to 01/02/2026</t>
  </si>
  <si>
    <t>Hongkong-singapore visit</t>
  </si>
  <si>
    <t>Fednow owners meeting</t>
  </si>
  <si>
    <t>Mr. Sandesh Chavan</t>
  </si>
  <si>
    <t>Mr. Ankuar Adesh Kumar Jha</t>
  </si>
  <si>
    <t>budget employee count</t>
  </si>
  <si>
    <t xml:space="preserve">All BU </t>
  </si>
  <si>
    <t>BUDGET EX RATE</t>
  </si>
  <si>
    <t>Total Expenses in USD</t>
  </si>
  <si>
    <t>DEP in USD</t>
  </si>
  <si>
    <t>Total Expenses in USD As Above</t>
  </si>
  <si>
    <t>30 Divisions</t>
  </si>
  <si>
    <t xml:space="preserve">Anglo-Eastern Maritime Services Private Limited </t>
  </si>
  <si>
    <t>Actual 2025</t>
  </si>
  <si>
    <t>IFRS effect vashi 26th &amp; 13th floor taken in GSSC</t>
  </si>
  <si>
    <t>*</t>
  </si>
  <si>
    <t>Formula to pull from Income Statement tab</t>
  </si>
  <si>
    <t>Total Headcount (Budget 2025)</t>
  </si>
  <si>
    <t>DIVISION CODE in Netsuite IS</t>
  </si>
  <si>
    <t>INDC</t>
  </si>
  <si>
    <t>WECA</t>
  </si>
  <si>
    <t>part of LACC</t>
  </si>
  <si>
    <t>OLD BU name</t>
  </si>
  <si>
    <t>AECM</t>
  </si>
  <si>
    <t>Sudin Ghosh</t>
  </si>
  <si>
    <t>India Crewing</t>
  </si>
  <si>
    <t>We Care</t>
  </si>
  <si>
    <t>Actual-2025</t>
  </si>
  <si>
    <t>Crew Management-India Crewing</t>
  </si>
  <si>
    <t>Crew Management-We Care</t>
  </si>
  <si>
    <t>Consultancy Services-3rd Party Consultancy</t>
  </si>
  <si>
    <t>Crew Management-Budget Monitoring Team</t>
  </si>
  <si>
    <t>Environmental Compliance-Carbon Emission Services</t>
  </si>
  <si>
    <t>Environmental Compliance-Other Environmental Compliance</t>
  </si>
  <si>
    <t>Ship Management-Group Q.H.S.E.</t>
  </si>
  <si>
    <t>Technical Services-AE Technical Services</t>
  </si>
  <si>
    <t>Training-India Cadet Training</t>
  </si>
  <si>
    <t>Training-India Maritime Academy</t>
  </si>
  <si>
    <t>Ship Management-Hong Kong Dry 2</t>
  </si>
  <si>
    <t>Ship Management-Hong Kong Dry 3</t>
  </si>
  <si>
    <t>31 Divisions</t>
  </si>
  <si>
    <t>33 Divisions</t>
  </si>
  <si>
    <t>Division Headcount (Actual 2025)</t>
  </si>
  <si>
    <t>*INR</t>
  </si>
  <si>
    <t>from TP working tab</t>
  </si>
  <si>
    <t>Manual tax figure</t>
  </si>
  <si>
    <t>Profit and Loss account in USD</t>
  </si>
  <si>
    <t>Exchange Rate</t>
  </si>
  <si>
    <t>*USD</t>
  </si>
  <si>
    <t>Additional Details</t>
  </si>
  <si>
    <t>₹</t>
  </si>
  <si>
    <t>Inter-company Management fee income (+ve) (INR)</t>
  </si>
  <si>
    <t>Inter-company Rental Recharge expenses (-ve) (INR)</t>
  </si>
  <si>
    <t>Inter-company IT cost Recharge expenses (-ve) (INR)</t>
  </si>
  <si>
    <t>$</t>
  </si>
  <si>
    <t>Inter-company Management fee income (+ve) (USD)</t>
  </si>
  <si>
    <t>Inter-company Rental Recharge expenses (-ve) (USD)</t>
  </si>
  <si>
    <t>Inter-company IT cost Recharge expenses (-ve) (USD)</t>
  </si>
  <si>
    <t>Provision for Taxation (INR)</t>
  </si>
  <si>
    <t>Deferred tax (INR)</t>
  </si>
  <si>
    <t>Provision for Taxation (USD)</t>
  </si>
  <si>
    <t>Deferred tax (USD)</t>
  </si>
  <si>
    <t>Bonus Ex-Gratia (INR)</t>
  </si>
  <si>
    <t>Leave Encashment (INR)</t>
  </si>
  <si>
    <t>Gratuity (INR)</t>
  </si>
  <si>
    <t>Bonus Ex-Gratia (USD)</t>
  </si>
  <si>
    <t>Leave Encashment (USD)</t>
  </si>
  <si>
    <t>Gratuity (USD)</t>
  </si>
  <si>
    <t>IC Recharge Break-up</t>
  </si>
  <si>
    <t>Intercompany Sales - income (-ve)</t>
  </si>
  <si>
    <t>Income</t>
  </si>
  <si>
    <t>Intercompany Cost of Sales - income (-ve)</t>
  </si>
  <si>
    <t>Intra-group personnel cost recharges - income (-ve)</t>
  </si>
  <si>
    <t>Anglo-Eastern Ship Management Limited</t>
  </si>
  <si>
    <t>Intra-group rental cost recharges - income (-ve)</t>
  </si>
  <si>
    <t>Intra-group rental cost recharges - expense (+ve)</t>
  </si>
  <si>
    <t>Anglo-Eastern Ship Management (India) Private Limited</t>
  </si>
  <si>
    <t>Expense</t>
  </si>
  <si>
    <t>Intra-group IT Cost Recharges - income (-ve)</t>
  </si>
  <si>
    <t>Intra-group IT Cost Recharges - expense(+ve)</t>
  </si>
  <si>
    <t>Intra-group administrative cost recharges - income (-ve)</t>
  </si>
  <si>
    <t>Intercompany Management Fee - income (-ve)</t>
  </si>
  <si>
    <t>Anglo-Eastern Crew Management (Asia) Limited</t>
  </si>
  <si>
    <t xml:space="preserve">IC Recharge breakup </t>
  </si>
  <si>
    <t>should be 0</t>
  </si>
  <si>
    <t>Division Headcount (Budget 2025)</t>
  </si>
  <si>
    <t>Variance Remarks</t>
  </si>
  <si>
    <t>Total (All BU)</t>
  </si>
  <si>
    <t>Actual minus Budget</t>
  </si>
  <si>
    <t>February, 2025</t>
  </si>
  <si>
    <t>January, 2025</t>
  </si>
  <si>
    <t>Course Particulars</t>
  </si>
  <si>
    <t>Skill Development and Training-Seminar/course/training material and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</si>
</sst>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mmmm\ yyyy;@"/>
    <numFmt numFmtId="168" formatCode="_ * #,##0_ ;_ * \-#,##0_ ;_ * &quot;-&quot;??_ ;_ @_ "/>
    <numFmt numFmtId="169" formatCode="_-[$$-409]* #,##0_ ;_-[$$-409]* \-#,##0\ ;_-[$$-409]* &quot;-&quot;??_ ;_-@_ "/>
    <numFmt numFmtId="170" formatCode="[$-409]mmm\-yy;@"/>
    <numFmt numFmtId="171" formatCode="_(* #,##0_);_(* \(#,##0\);_(* &quot;-&quot;??_);_(@_)"/>
    <numFmt numFmtId="172" formatCode="[$-409]d\-mmm\-yy;@"/>
    <numFmt numFmtId="173" formatCode="[$-409]mmm/yy;@"/>
    <numFmt numFmtId="174" formatCode="0_);[Red]\(0\)"/>
    <numFmt numFmtId="175" formatCode="_([$$-409]* #,##0.00_);_([$$-409]* \(#,##0.00\);_([$$-409]* &quot;-&quot;??_);_(@_)"/>
    <numFmt numFmtId="176" formatCode="_([$$-409]* #,##0_);_([$$-409]* \(#,##0\);_([$$-409]* &quot;-&quot;??_);_(@_)"/>
    <numFmt numFmtId="177" formatCode="_ [$₹-4009]\ * #,##0_ ;_ [$₹-4009]\ * \-#,##0_ ;_ [$₹-4009]\ * &quot;-&quot;??_ ;_ @_ "/>
    <numFmt numFmtId="178" formatCode="_([$$-409]* #,##0_);_([$$-409]* \(#,##0\);_([$$-409]* &quot;-&quot;_);_(@_)"/>
    <numFmt numFmtId="179" formatCode="0.0000"/>
    <numFmt numFmtId="180" formatCode="_ [$₹-4009]\ * #,##0.0000_ ;_ [$₹-4009]\ * \-#,##0.0000_ ;_ [$₹-4009]\ * &quot;-&quot;??_ ;_ @_ "/>
    <numFmt numFmtId="181" formatCode="_-[$$-409]* #,##0.00_ ;_-[$$-409]* \-#,##0.00\ ;_-[$$-409]* &quot;-&quot;??_ ;_-@_ "/>
  </numFmts>
  <fonts count="68" x14ac:knownFonts="1"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u/>
      <sz val="10"/>
      <color theme="9" tint="-0.499984740745262"/>
      <name val="Arial"/>
      <family val="2"/>
    </font>
    <font>
      <sz val="10"/>
      <color theme="0"/>
      <name val="Arial"/>
      <family val="2"/>
    </font>
    <font>
      <sz val="9"/>
      <color rgb="FF000000"/>
      <name val="Arial"/>
      <family val="2"/>
    </font>
    <font>
      <sz val="9"/>
      <color rgb="FF003399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0"/>
      <color rgb="FF0066CC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sz val="11"/>
      <color rgb="FFC00000"/>
      <name val="Aptos Narrow"/>
      <family val="2"/>
      <scheme val="minor"/>
    </font>
    <font>
      <sz val="11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2"/>
      <color indexed="8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indexed="12"/>
      <name val="Arial"/>
      <family val="2"/>
    </font>
    <font>
      <b/>
      <i/>
      <sz val="10"/>
      <color theme="2" tint="-0.249977111117893"/>
      <name val="Arial"/>
      <family val="2"/>
    </font>
    <font>
      <i/>
      <sz val="10"/>
      <color theme="2" tint="-0.249977111117893"/>
      <name val="Arial"/>
      <family val="2"/>
    </font>
    <font>
      <b/>
      <sz val="10"/>
      <color rgb="FFFF0000"/>
      <name val="Arial"/>
      <family val="2"/>
    </font>
    <font>
      <sz val="10"/>
      <color rgb="FF0033CC"/>
      <name val="Arial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color rgb="FF0000FF"/>
      <name val="Arial"/>
      <family val="2"/>
    </font>
    <font>
      <b/>
      <sz val="10"/>
      <color rgb="FF00B050"/>
      <name val="Arial"/>
      <family val="2"/>
    </font>
    <font>
      <b/>
      <u/>
      <sz val="14"/>
      <color theme="0"/>
      <name val="Arial"/>
      <family val="2"/>
    </font>
    <font>
      <u/>
      <sz val="10"/>
      <color theme="0"/>
      <name val="Arial"/>
      <family val="2"/>
    </font>
    <font>
      <b/>
      <u/>
      <sz val="10"/>
      <color theme="0"/>
      <name val="Arial"/>
      <family val="2"/>
    </font>
    <font>
      <b/>
      <u/>
      <sz val="12"/>
      <color theme="0"/>
      <name val="Arial"/>
      <family val="2"/>
    </font>
    <font>
      <sz val="9"/>
      <color indexed="8"/>
      <name val="Arial"/>
      <family val="2"/>
    </font>
    <font>
      <i/>
      <sz val="10"/>
      <color theme="0" tint="-0.249977111117893"/>
      <name val="Arial"/>
      <family val="2"/>
    </font>
    <font>
      <i/>
      <sz val="10"/>
      <color theme="0" tint="-0.14999847407452621"/>
      <name val="Arial"/>
      <family val="2"/>
    </font>
    <font>
      <sz val="10"/>
      <color rgb="FF0070C0"/>
      <name val="Arial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theme="0" tint="-0.1499984740745262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1">
    <xf numFmtId="0" fontId="0" fillId="0" borderId="0" applyNumberFormat="0" applyFill="0" applyBorder="0" applyAlignment="0" applyProtection="0"/>
    <xf numFmtId="166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4" fillId="0" borderId="0"/>
    <xf numFmtId="43" fontId="2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1" fillId="11" borderId="0" applyNumberFormat="0" applyBorder="0" applyAlignment="0" applyProtection="0"/>
    <xf numFmtId="0" fontId="3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83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Fill="1"/>
    <xf numFmtId="167" fontId="8" fillId="0" borderId="0" xfId="0" applyNumberFormat="1" applyFont="1" applyAlignment="1">
      <alignment horizontal="left"/>
    </xf>
    <xf numFmtId="0" fontId="6" fillId="0" borderId="0" xfId="0" applyFont="1"/>
    <xf numFmtId="168" fontId="9" fillId="4" borderId="1" xfId="1" applyNumberFormat="1" applyFont="1" applyFill="1" applyBorder="1"/>
    <xf numFmtId="168" fontId="7" fillId="5" borderId="1" xfId="1" applyNumberFormat="1" applyFont="1" applyFill="1" applyBorder="1"/>
    <xf numFmtId="0" fontId="10" fillId="0" borderId="0" xfId="3" applyFont="1" applyAlignment="1"/>
    <xf numFmtId="0" fontId="0" fillId="0" borderId="4" xfId="0" applyBorder="1"/>
    <xf numFmtId="0" fontId="6" fillId="0" borderId="4" xfId="0" applyFont="1" applyBorder="1"/>
    <xf numFmtId="169" fontId="0" fillId="0" borderId="4" xfId="1" applyNumberFormat="1" applyFont="1" applyBorder="1"/>
    <xf numFmtId="169" fontId="6" fillId="0" borderId="4" xfId="0" applyNumberFormat="1" applyFont="1" applyBorder="1"/>
    <xf numFmtId="169" fontId="6" fillId="0" borderId="2" xfId="1" applyNumberFormat="1" applyFont="1" applyBorder="1"/>
    <xf numFmtId="0" fontId="0" fillId="0" borderId="3" xfId="0" applyBorder="1"/>
    <xf numFmtId="0" fontId="6" fillId="0" borderId="0" xfId="0" applyFont="1" applyAlignment="1">
      <alignment horizontal="center"/>
    </xf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1" xfId="0" applyFont="1" applyBorder="1"/>
    <xf numFmtId="0" fontId="0" fillId="0" borderId="1" xfId="0" applyBorder="1"/>
    <xf numFmtId="0" fontId="14" fillId="6" borderId="9" xfId="5" applyFont="1" applyFill="1" applyBorder="1" applyAlignment="1">
      <alignment horizontal="center" vertical="center" wrapText="1"/>
    </xf>
    <xf numFmtId="17" fontId="13" fillId="6" borderId="10" xfId="5" applyNumberFormat="1" applyFont="1" applyFill="1" applyBorder="1" applyAlignment="1">
      <alignment horizontal="center"/>
    </xf>
    <xf numFmtId="0" fontId="15" fillId="7" borderId="11" xfId="5" applyFont="1" applyFill="1" applyBorder="1" applyAlignment="1">
      <alignment horizontal="center" vertical="center" wrapText="1"/>
    </xf>
    <xf numFmtId="17" fontId="13" fillId="7" borderId="10" xfId="5" applyNumberFormat="1" applyFont="1" applyFill="1" applyBorder="1" applyAlignment="1">
      <alignment horizontal="center"/>
    </xf>
    <xf numFmtId="17" fontId="13" fillId="7" borderId="10" xfId="5" applyNumberFormat="1" applyFont="1" applyFill="1" applyBorder="1" applyAlignment="1">
      <alignment horizontal="left"/>
    </xf>
    <xf numFmtId="0" fontId="15" fillId="8" borderId="11" xfId="5" applyFont="1" applyFill="1" applyBorder="1" applyAlignment="1">
      <alignment horizontal="center" vertical="center" wrapText="1"/>
    </xf>
    <xf numFmtId="17" fontId="13" fillId="8" borderId="10" xfId="5" applyNumberFormat="1" applyFont="1" applyFill="1" applyBorder="1" applyAlignment="1">
      <alignment horizontal="center"/>
    </xf>
    <xf numFmtId="0" fontId="15" fillId="9" borderId="11" xfId="5" applyFont="1" applyFill="1" applyBorder="1" applyAlignment="1">
      <alignment horizontal="center" vertical="center" wrapText="1"/>
    </xf>
    <xf numFmtId="17" fontId="13" fillId="9" borderId="10" xfId="5" applyNumberFormat="1" applyFont="1" applyFill="1" applyBorder="1" applyAlignment="1">
      <alignment horizontal="center"/>
    </xf>
    <xf numFmtId="0" fontId="13" fillId="3" borderId="12" xfId="5" applyFont="1" applyFill="1" applyBorder="1" applyAlignment="1">
      <alignment horizontal="center"/>
    </xf>
    <xf numFmtId="0" fontId="13" fillId="3" borderId="10" xfId="5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0" fontId="16" fillId="0" borderId="13" xfId="5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7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0" fillId="2" borderId="1" xfId="0" applyFill="1" applyBorder="1"/>
    <xf numFmtId="170" fontId="16" fillId="2" borderId="0" xfId="5" applyNumberFormat="1" applyFont="1" applyFill="1" applyBorder="1" applyAlignment="1">
      <alignment horizontal="center"/>
    </xf>
    <xf numFmtId="170" fontId="16" fillId="0" borderId="0" xfId="5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" xfId="0" applyFont="1" applyBorder="1"/>
    <xf numFmtId="0" fontId="5" fillId="0" borderId="8" xfId="0" applyFont="1" applyBorder="1"/>
    <xf numFmtId="0" fontId="0" fillId="0" borderId="1" xfId="0" applyBorder="1" applyAlignment="1">
      <alignment horizontal="center"/>
    </xf>
    <xf numFmtId="0" fontId="5" fillId="0" borderId="1" xfId="4" applyFill="1" applyBorder="1"/>
    <xf numFmtId="0" fontId="5" fillId="0" borderId="14" xfId="3" applyBorder="1"/>
    <xf numFmtId="0" fontId="0" fillId="0" borderId="14" xfId="0" applyBorder="1"/>
    <xf numFmtId="0" fontId="6" fillId="0" borderId="4" xfId="0" applyFont="1" applyBorder="1" applyAlignment="1">
      <alignment horizontal="left"/>
    </xf>
    <xf numFmtId="169" fontId="0" fillId="0" borderId="4" xfId="0" applyNumberFormat="1" applyBorder="1"/>
    <xf numFmtId="9" fontId="0" fillId="0" borderId="4" xfId="2" applyFont="1" applyBorder="1"/>
    <xf numFmtId="9" fontId="0" fillId="0" borderId="3" xfId="2" applyFont="1" applyBorder="1"/>
    <xf numFmtId="1" fontId="17" fillId="0" borderId="0" xfId="0" applyNumberFormat="1" applyFont="1" applyFill="1" applyAlignment="1">
      <alignment horizontal="center"/>
    </xf>
    <xf numFmtId="0" fontId="5" fillId="0" borderId="5" xfId="4" applyFill="1" applyBorder="1"/>
    <xf numFmtId="0" fontId="6" fillId="0" borderId="4" xfId="4" applyFont="1" applyFill="1" applyBorder="1"/>
    <xf numFmtId="0" fontId="5" fillId="0" borderId="4" xfId="4" applyFill="1" applyBorder="1"/>
    <xf numFmtId="0" fontId="11" fillId="0" borderId="4" xfId="3" applyFont="1" applyBorder="1"/>
    <xf numFmtId="0" fontId="5" fillId="0" borderId="4" xfId="3" applyBorder="1"/>
    <xf numFmtId="0" fontId="6" fillId="0" borderId="4" xfId="3" applyFont="1" applyBorder="1"/>
    <xf numFmtId="0" fontId="12" fillId="0" borderId="4" xfId="3" applyFont="1" applyFill="1" applyBorder="1" applyAlignment="1">
      <alignment vertical="center"/>
    </xf>
    <xf numFmtId="0" fontId="11" fillId="0" borderId="4" xfId="3" applyFont="1" applyFill="1" applyBorder="1"/>
    <xf numFmtId="0" fontId="5" fillId="0" borderId="4" xfId="4" quotePrefix="1" applyNumberFormat="1" applyFill="1" applyBorder="1" applyAlignment="1">
      <alignment horizontal="left"/>
    </xf>
    <xf numFmtId="0" fontId="13" fillId="0" borderId="4" xfId="3" applyFont="1" applyBorder="1"/>
    <xf numFmtId="0" fontId="6" fillId="0" borderId="2" xfId="3" applyFont="1" applyBorder="1"/>
    <xf numFmtId="0" fontId="0" fillId="0" borderId="15" xfId="0" applyBorder="1"/>
    <xf numFmtId="169" fontId="0" fillId="0" borderId="0" xfId="0" applyNumberFormat="1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wrapText="1"/>
    </xf>
    <xf numFmtId="17" fontId="20" fillId="0" borderId="16" xfId="0" applyNumberFormat="1" applyFont="1" applyBorder="1" applyAlignment="1">
      <alignment horizontal="center" wrapText="1"/>
    </xf>
    <xf numFmtId="0" fontId="20" fillId="0" borderId="17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8" xfId="0" applyFont="1" applyBorder="1" applyAlignment="1">
      <alignment horizontal="left" wrapText="1"/>
    </xf>
    <xf numFmtId="0" fontId="20" fillId="0" borderId="18" xfId="0" applyFont="1" applyBorder="1" applyAlignment="1">
      <alignment horizontal="right" wrapText="1"/>
    </xf>
    <xf numFmtId="17" fontId="20" fillId="0" borderId="19" xfId="0" applyNumberFormat="1" applyFont="1" applyBorder="1" applyAlignment="1">
      <alignment horizontal="center" wrapText="1"/>
    </xf>
    <xf numFmtId="17" fontId="20" fillId="0" borderId="20" xfId="0" applyNumberFormat="1" applyFont="1" applyBorder="1" applyAlignment="1">
      <alignment horizontal="center" wrapText="1"/>
    </xf>
    <xf numFmtId="17" fontId="20" fillId="0" borderId="18" xfId="0" applyNumberFormat="1" applyFont="1" applyBorder="1" applyAlignment="1">
      <alignment horizontal="center" wrapText="1"/>
    </xf>
    <xf numFmtId="17" fontId="20" fillId="10" borderId="18" xfId="0" applyNumberFormat="1" applyFont="1" applyFill="1" applyBorder="1" applyAlignment="1">
      <alignment horizontal="center" wrapText="1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right" wrapText="1"/>
    </xf>
    <xf numFmtId="4" fontId="21" fillId="0" borderId="0" xfId="0" applyNumberFormat="1" applyFont="1" applyAlignment="1">
      <alignment horizontal="right" wrapText="1"/>
    </xf>
    <xf numFmtId="4" fontId="18" fillId="0" borderId="0" xfId="0" applyNumberFormat="1" applyFont="1" applyAlignment="1">
      <alignment horizontal="right" wrapText="1"/>
    </xf>
    <xf numFmtId="4" fontId="22" fillId="0" borderId="0" xfId="0" applyNumberFormat="1" applyFont="1" applyAlignment="1">
      <alignment horizontal="right" wrapText="1"/>
    </xf>
    <xf numFmtId="4" fontId="22" fillId="10" borderId="0" xfId="0" applyNumberFormat="1" applyFont="1" applyFill="1" applyAlignment="1">
      <alignment horizontal="right" wrapText="1"/>
    </xf>
    <xf numFmtId="4" fontId="18" fillId="0" borderId="0" xfId="0" applyNumberFormat="1" applyFont="1"/>
    <xf numFmtId="0" fontId="22" fillId="0" borderId="0" xfId="0" applyFont="1" applyAlignment="1">
      <alignment horizontal="left" wrapText="1"/>
    </xf>
    <xf numFmtId="14" fontId="22" fillId="0" borderId="0" xfId="0" applyNumberFormat="1" applyFont="1" applyAlignment="1">
      <alignment horizontal="left" wrapText="1"/>
    </xf>
    <xf numFmtId="0" fontId="22" fillId="0" borderId="0" xfId="0" applyFont="1" applyAlignment="1">
      <alignment horizontal="right" wrapText="1"/>
    </xf>
    <xf numFmtId="0" fontId="21" fillId="0" borderId="0" xfId="0" applyFont="1"/>
    <xf numFmtId="4" fontId="23" fillId="0" borderId="0" xfId="0" applyNumberFormat="1" applyFont="1" applyAlignment="1">
      <alignment horizontal="right" wrapText="1"/>
    </xf>
    <xf numFmtId="4" fontId="20" fillId="0" borderId="21" xfId="0" applyNumberFormat="1" applyFont="1" applyBorder="1" applyAlignment="1">
      <alignment horizontal="right" wrapText="1"/>
    </xf>
    <xf numFmtId="4" fontId="20" fillId="10" borderId="21" xfId="0" applyNumberFormat="1" applyFont="1" applyFill="1" applyBorder="1" applyAlignment="1">
      <alignment horizontal="right" wrapText="1"/>
    </xf>
    <xf numFmtId="0" fontId="20" fillId="0" borderId="0" xfId="0" applyFont="1"/>
    <xf numFmtId="1" fontId="22" fillId="0" borderId="0" xfId="6" applyNumberFormat="1" applyFont="1" applyFill="1" applyAlignment="1" applyProtection="1">
      <alignment horizontal="left" vertical="top"/>
      <protection locked="0"/>
    </xf>
    <xf numFmtId="0" fontId="6" fillId="0" borderId="5" xfId="7" applyFont="1" applyBorder="1" applyAlignment="1">
      <alignment horizontal="center"/>
    </xf>
    <xf numFmtId="43" fontId="6" fillId="0" borderId="5" xfId="8" applyFont="1" applyBorder="1" applyAlignment="1">
      <alignment horizontal="center"/>
    </xf>
    <xf numFmtId="0" fontId="26" fillId="0" borderId="7" xfId="7" applyFont="1" applyBorder="1" applyAlignment="1">
      <alignment horizontal="center"/>
    </xf>
    <xf numFmtId="0" fontId="5" fillId="0" borderId="0" xfId="7" applyFont="1"/>
    <xf numFmtId="0" fontId="5" fillId="0" borderId="3" xfId="7" applyFont="1" applyBorder="1"/>
    <xf numFmtId="0" fontId="6" fillId="0" borderId="3" xfId="7" applyFont="1" applyBorder="1" applyAlignment="1">
      <alignment horizontal="center"/>
    </xf>
    <xf numFmtId="17" fontId="27" fillId="0" borderId="8" xfId="7" quotePrefix="1" applyNumberFormat="1" applyFont="1" applyBorder="1" applyAlignment="1">
      <alignment horizontal="center"/>
    </xf>
    <xf numFmtId="17" fontId="27" fillId="10" borderId="8" xfId="7" quotePrefix="1" applyNumberFormat="1" applyFont="1" applyFill="1" applyBorder="1" applyAlignment="1">
      <alignment horizontal="center"/>
    </xf>
    <xf numFmtId="0" fontId="0" fillId="0" borderId="0" xfId="7" applyFont="1"/>
    <xf numFmtId="14" fontId="5" fillId="0" borderId="0" xfId="7" applyNumberFormat="1" applyFont="1" applyAlignment="1">
      <alignment horizontal="center"/>
    </xf>
    <xf numFmtId="43" fontId="5" fillId="0" borderId="0" xfId="8" applyFont="1" applyFill="1"/>
    <xf numFmtId="43" fontId="5" fillId="0" borderId="0" xfId="8" applyFont="1" applyFill="1" applyAlignment="1">
      <alignment horizontal="center"/>
    </xf>
    <xf numFmtId="43" fontId="12" fillId="0" borderId="0" xfId="8" applyFont="1" applyFill="1"/>
    <xf numFmtId="43" fontId="5" fillId="0" borderId="0" xfId="8" applyFont="1" applyFill="1" applyBorder="1"/>
    <xf numFmtId="43" fontId="5" fillId="10" borderId="0" xfId="8" applyFont="1" applyFill="1" applyBorder="1"/>
    <xf numFmtId="0" fontId="0" fillId="0" borderId="0" xfId="7" applyFont="1" applyAlignment="1">
      <alignment wrapText="1"/>
    </xf>
    <xf numFmtId="166" fontId="5" fillId="0" borderId="0" xfId="9" applyFont="1" applyFill="1"/>
    <xf numFmtId="0" fontId="0" fillId="10" borderId="0" xfId="0" applyFill="1"/>
    <xf numFmtId="0" fontId="25" fillId="0" borderId="21" xfId="10" applyBorder="1"/>
    <xf numFmtId="43" fontId="28" fillId="0" borderId="21" xfId="10" applyNumberFormat="1" applyFont="1" applyBorder="1"/>
    <xf numFmtId="43" fontId="28" fillId="10" borderId="21" xfId="10" applyNumberFormat="1" applyFont="1" applyFill="1" applyBorder="1"/>
    <xf numFmtId="0" fontId="25" fillId="0" borderId="0" xfId="10"/>
    <xf numFmtId="1" fontId="29" fillId="0" borderId="0" xfId="6" applyNumberFormat="1" applyFont="1" applyFill="1" applyBorder="1" applyAlignment="1" applyProtection="1">
      <alignment vertical="top"/>
      <protection locked="0"/>
    </xf>
    <xf numFmtId="1" fontId="22" fillId="0" borderId="0" xfId="6" applyNumberFormat="1" applyFont="1" applyFill="1" applyBorder="1" applyAlignment="1" applyProtection="1">
      <alignment vertical="top"/>
      <protection locked="0"/>
    </xf>
    <xf numFmtId="1" fontId="22" fillId="0" borderId="0" xfId="6" applyNumberFormat="1" applyFont="1" applyFill="1" applyAlignment="1" applyProtection="1">
      <alignment horizontal="center" vertical="top"/>
      <protection locked="0"/>
    </xf>
    <xf numFmtId="1" fontId="22" fillId="0" borderId="0" xfId="6" applyNumberFormat="1" applyFont="1" applyFill="1" applyAlignment="1" applyProtection="1">
      <alignment vertical="top"/>
      <protection locked="0"/>
    </xf>
    <xf numFmtId="4" fontId="22" fillId="0" borderId="0" xfId="6" applyNumberFormat="1" applyFont="1" applyFill="1" applyAlignment="1" applyProtection="1">
      <alignment horizontal="center" vertical="top"/>
      <protection locked="0"/>
    </xf>
    <xf numFmtId="171" fontId="22" fillId="0" borderId="0" xfId="11" applyNumberFormat="1" applyFont="1" applyFill="1" applyAlignment="1" applyProtection="1">
      <alignment horizontal="right" vertical="top"/>
      <protection locked="0"/>
    </xf>
    <xf numFmtId="171" fontId="22" fillId="0" borderId="0" xfId="11" applyNumberFormat="1" applyFont="1" applyFill="1" applyAlignment="1" applyProtection="1">
      <alignment vertical="top"/>
      <protection locked="0"/>
    </xf>
    <xf numFmtId="172" fontId="22" fillId="0" borderId="0" xfId="6" applyNumberFormat="1" applyFont="1" applyFill="1" applyAlignment="1" applyProtection="1">
      <alignment horizontal="center" vertical="top"/>
      <protection locked="0"/>
    </xf>
    <xf numFmtId="171" fontId="29" fillId="0" borderId="0" xfId="11" applyNumberFormat="1" applyFont="1" applyFill="1" applyAlignment="1" applyProtection="1">
      <alignment vertical="top"/>
      <protection locked="0"/>
    </xf>
    <xf numFmtId="172" fontId="29" fillId="0" borderId="0" xfId="6" applyNumberFormat="1" applyFont="1" applyFill="1" applyAlignment="1" applyProtection="1">
      <alignment horizontal="center" vertical="top"/>
      <protection locked="0"/>
    </xf>
    <xf numFmtId="4" fontId="29" fillId="0" borderId="0" xfId="6" applyNumberFormat="1" applyFont="1" applyFill="1" applyAlignment="1" applyProtection="1">
      <alignment horizontal="center" vertical="top"/>
      <protection locked="0"/>
    </xf>
    <xf numFmtId="171" fontId="29" fillId="0" borderId="0" xfId="11" applyNumberFormat="1" applyFont="1" applyFill="1" applyAlignment="1" applyProtection="1">
      <alignment horizontal="right" vertical="top"/>
      <protection locked="0"/>
    </xf>
    <xf numFmtId="9" fontId="22" fillId="0" borderId="0" xfId="2" applyFont="1" applyFill="1" applyAlignment="1" applyProtection="1">
      <alignment vertical="top"/>
      <protection locked="0"/>
    </xf>
    <xf numFmtId="171" fontId="29" fillId="0" borderId="22" xfId="11" applyNumberFormat="1" applyFont="1" applyFill="1" applyBorder="1" applyAlignment="1" applyProtection="1">
      <alignment horizontal="center" vertical="top"/>
      <protection locked="0"/>
    </xf>
    <xf numFmtId="171" fontId="29" fillId="10" borderId="22" xfId="11" applyNumberFormat="1" applyFont="1" applyFill="1" applyBorder="1" applyAlignment="1" applyProtection="1">
      <alignment horizontal="center" vertical="top"/>
      <protection locked="0"/>
    </xf>
    <xf numFmtId="171" fontId="29" fillId="0" borderId="23" xfId="11" applyNumberFormat="1" applyFont="1" applyFill="1" applyBorder="1" applyAlignment="1" applyProtection="1">
      <alignment horizontal="center" vertical="top"/>
      <protection locked="0"/>
    </xf>
    <xf numFmtId="173" fontId="29" fillId="0" borderId="24" xfId="11" applyNumberFormat="1" applyFont="1" applyFill="1" applyBorder="1" applyAlignment="1" applyProtection="1">
      <alignment horizontal="center" vertical="top"/>
      <protection locked="0"/>
    </xf>
    <xf numFmtId="173" fontId="29" fillId="10" borderId="24" xfId="11" applyNumberFormat="1" applyFont="1" applyFill="1" applyBorder="1" applyAlignment="1" applyProtection="1">
      <alignment horizontal="center" vertical="top"/>
      <protection locked="0"/>
    </xf>
    <xf numFmtId="171" fontId="29" fillId="0" borderId="24" xfId="11" applyNumberFormat="1" applyFont="1" applyFill="1" applyBorder="1" applyAlignment="1" applyProtection="1">
      <alignment horizontal="center" vertical="top"/>
      <protection locked="0"/>
    </xf>
    <xf numFmtId="171" fontId="29" fillId="0" borderId="25" xfId="11" applyNumberFormat="1" applyFont="1" applyFill="1" applyBorder="1" applyAlignment="1" applyProtection="1">
      <alignment horizontal="center" vertical="top"/>
      <protection locked="0"/>
    </xf>
    <xf numFmtId="1" fontId="22" fillId="0" borderId="26" xfId="13" applyNumberFormat="1" applyFont="1" applyFill="1" applyBorder="1" applyAlignment="1" applyProtection="1">
      <alignment vertical="top"/>
      <protection locked="0"/>
    </xf>
    <xf numFmtId="1" fontId="22" fillId="0" borderId="1" xfId="13" applyNumberFormat="1" applyFont="1" applyFill="1" applyBorder="1" applyAlignment="1" applyProtection="1">
      <alignment vertical="top"/>
      <protection locked="0"/>
    </xf>
    <xf numFmtId="1" fontId="22" fillId="0" borderId="26" xfId="0" applyNumberFormat="1" applyFont="1" applyFill="1" applyBorder="1" applyAlignment="1" applyProtection="1">
      <alignment horizontal="center" vertical="top"/>
      <protection locked="0"/>
    </xf>
    <xf numFmtId="0" fontId="30" fillId="0" borderId="0" xfId="7" applyFont="1"/>
    <xf numFmtId="166" fontId="5" fillId="0" borderId="0" xfId="14" applyFont="1" applyFill="1"/>
    <xf numFmtId="4" fontId="22" fillId="0" borderId="26" xfId="12" applyNumberFormat="1" applyFont="1" applyFill="1" applyBorder="1" applyAlignment="1" applyProtection="1">
      <alignment horizontal="center" vertical="top"/>
      <protection locked="0"/>
    </xf>
    <xf numFmtId="171" fontId="22" fillId="0" borderId="27" xfId="11" applyNumberFormat="1" applyFont="1" applyFill="1" applyBorder="1" applyAlignment="1" applyProtection="1">
      <alignment horizontal="right" vertical="top"/>
      <protection locked="0"/>
    </xf>
    <xf numFmtId="171" fontId="22" fillId="10" borderId="27" xfId="11" applyNumberFormat="1" applyFont="1" applyFill="1" applyBorder="1" applyAlignment="1" applyProtection="1">
      <alignment horizontal="right" vertical="top"/>
      <protection locked="0"/>
    </xf>
    <xf numFmtId="171" fontId="22" fillId="0" borderId="24" xfId="14" applyNumberFormat="1" applyFont="1" applyFill="1" applyBorder="1" applyAlignment="1" applyProtection="1">
      <alignment horizontal="right" vertical="top"/>
      <protection locked="0"/>
    </xf>
    <xf numFmtId="1" fontId="22" fillId="0" borderId="0" xfId="0" applyNumberFormat="1" applyFont="1" applyFill="1" applyAlignment="1" applyProtection="1">
      <alignment vertical="top"/>
      <protection locked="0"/>
    </xf>
    <xf numFmtId="1" fontId="22" fillId="0" borderId="0" xfId="13" applyNumberFormat="1" applyFont="1" applyFill="1" applyBorder="1" applyAlignment="1" applyProtection="1">
      <alignment vertical="top"/>
      <protection locked="0"/>
    </xf>
    <xf numFmtId="0" fontId="12" fillId="0" borderId="0" xfId="7" applyFont="1"/>
    <xf numFmtId="1" fontId="22" fillId="0" borderId="26" xfId="0" applyNumberFormat="1" applyFont="1" applyFill="1" applyBorder="1" applyAlignment="1" applyProtection="1">
      <alignment vertical="top"/>
      <protection locked="0"/>
    </xf>
    <xf numFmtId="1" fontId="22" fillId="0" borderId="26" xfId="0" applyNumberFormat="1" applyFont="1" applyFill="1" applyBorder="1" applyAlignment="1" applyProtection="1">
      <alignment vertical="top" wrapText="1"/>
      <protection locked="0"/>
    </xf>
    <xf numFmtId="171" fontId="22" fillId="0" borderId="26" xfId="11" applyNumberFormat="1" applyFont="1" applyFill="1" applyBorder="1" applyAlignment="1" applyProtection="1">
      <alignment vertical="top"/>
      <protection locked="0"/>
    </xf>
    <xf numFmtId="172" fontId="22" fillId="0" borderId="26" xfId="0" applyNumberFormat="1" applyFont="1" applyFill="1" applyBorder="1" applyAlignment="1" applyProtection="1">
      <alignment horizontal="center" vertical="top"/>
      <protection locked="0"/>
    </xf>
    <xf numFmtId="1" fontId="6" fillId="0" borderId="26" xfId="6" applyNumberFormat="1" applyFont="1" applyFill="1" applyBorder="1" applyAlignment="1" applyProtection="1">
      <alignment vertical="top"/>
      <protection locked="0"/>
    </xf>
    <xf numFmtId="1" fontId="6" fillId="0" borderId="24" xfId="6" applyNumberFormat="1" applyFont="1" applyFill="1" applyBorder="1" applyAlignment="1" applyProtection="1">
      <alignment vertical="top"/>
      <protection locked="0"/>
    </xf>
    <xf numFmtId="1" fontId="6" fillId="0" borderId="24" xfId="6" applyNumberFormat="1" applyFont="1" applyFill="1" applyBorder="1" applyAlignment="1" applyProtection="1">
      <alignment horizontal="center" vertical="top"/>
      <protection locked="0"/>
    </xf>
    <xf numFmtId="171" fontId="6" fillId="0" borderId="24" xfId="11" applyNumberFormat="1" applyFont="1" applyFill="1" applyBorder="1" applyAlignment="1" applyProtection="1">
      <alignment vertical="top"/>
      <protection locked="0"/>
    </xf>
    <xf numFmtId="171" fontId="6" fillId="10" borderId="24" xfId="11" applyNumberFormat="1" applyFont="1" applyFill="1" applyBorder="1" applyAlignment="1" applyProtection="1">
      <alignment vertical="top"/>
      <protection locked="0"/>
    </xf>
    <xf numFmtId="1" fontId="6" fillId="0" borderId="0" xfId="6" applyNumberFormat="1" applyFont="1" applyFill="1" applyAlignment="1" applyProtection="1">
      <alignment vertical="top"/>
      <protection locked="0"/>
    </xf>
    <xf numFmtId="1" fontId="22" fillId="0" borderId="24" xfId="6" applyNumberFormat="1" applyFont="1" applyFill="1" applyBorder="1" applyAlignment="1" applyProtection="1">
      <alignment vertical="top"/>
      <protection locked="0"/>
    </xf>
    <xf numFmtId="1" fontId="22" fillId="0" borderId="24" xfId="6" applyNumberFormat="1" applyFont="1" applyFill="1" applyBorder="1" applyAlignment="1" applyProtection="1">
      <alignment horizontal="center" vertical="top"/>
      <protection locked="0"/>
    </xf>
    <xf numFmtId="171" fontId="22" fillId="0" borderId="24" xfId="11" applyNumberFormat="1" applyFont="1" applyFill="1" applyBorder="1" applyAlignment="1" applyProtection="1">
      <alignment vertical="top"/>
      <protection locked="0"/>
    </xf>
    <xf numFmtId="172" fontId="22" fillId="0" borderId="24" xfId="6" applyNumberFormat="1" applyFont="1" applyFill="1" applyBorder="1" applyAlignment="1" applyProtection="1">
      <alignment horizontal="center" vertical="top"/>
      <protection locked="0"/>
    </xf>
    <xf numFmtId="4" fontId="22" fillId="0" borderId="24" xfId="12" applyNumberFormat="1" applyFont="1" applyFill="1" applyBorder="1" applyAlignment="1" applyProtection="1">
      <alignment horizontal="center" vertical="top"/>
      <protection locked="0"/>
    </xf>
    <xf numFmtId="1" fontId="22" fillId="0" borderId="24" xfId="0" applyNumberFormat="1" applyFont="1" applyFill="1" applyBorder="1" applyAlignment="1" applyProtection="1">
      <alignment vertical="top"/>
      <protection locked="0"/>
    </xf>
    <xf numFmtId="1" fontId="22" fillId="0" borderId="24" xfId="0" applyNumberFormat="1" applyFont="1" applyFill="1" applyBorder="1" applyAlignment="1" applyProtection="1">
      <alignment horizontal="center" vertical="top"/>
      <protection locked="0"/>
    </xf>
    <xf numFmtId="14" fontId="0" fillId="0" borderId="0" xfId="0" applyNumberFormat="1" applyFill="1"/>
    <xf numFmtId="4" fontId="22" fillId="0" borderId="0" xfId="12" applyNumberFormat="1" applyFont="1" applyFill="1" applyBorder="1" applyAlignment="1" applyProtection="1">
      <alignment horizontal="center" vertical="top"/>
      <protection locked="0"/>
    </xf>
    <xf numFmtId="1" fontId="5" fillId="0" borderId="0" xfId="0" applyNumberFormat="1" applyFont="1" applyFill="1" applyAlignment="1" applyProtection="1">
      <alignment vertical="top"/>
      <protection locked="0"/>
    </xf>
    <xf numFmtId="1" fontId="22" fillId="0" borderId="24" xfId="0" applyNumberFormat="1" applyFont="1" applyFill="1" applyBorder="1" applyAlignment="1" applyProtection="1">
      <alignment vertical="top" wrapText="1"/>
      <protection locked="0"/>
    </xf>
    <xf numFmtId="172" fontId="5" fillId="0" borderId="0" xfId="0" applyNumberFormat="1" applyFont="1" applyFill="1" applyAlignment="1" applyProtection="1">
      <alignment horizontal="center" vertical="top"/>
      <protection locked="0"/>
    </xf>
    <xf numFmtId="4" fontId="5" fillId="0" borderId="0" xfId="15" applyNumberFormat="1" applyFont="1" applyFill="1" applyBorder="1" applyAlignment="1" applyProtection="1">
      <alignment horizontal="center" vertical="top"/>
      <protection locked="0"/>
    </xf>
    <xf numFmtId="172" fontId="6" fillId="0" borderId="24" xfId="6" applyNumberFormat="1" applyFont="1" applyFill="1" applyBorder="1" applyAlignment="1" applyProtection="1">
      <alignment horizontal="center" vertical="top"/>
      <protection locked="0"/>
    </xf>
    <xf numFmtId="4" fontId="6" fillId="0" borderId="24" xfId="12" applyNumberFormat="1" applyFont="1" applyFill="1" applyBorder="1" applyAlignment="1" applyProtection="1">
      <alignment horizontal="center" vertical="top"/>
      <protection locked="0"/>
    </xf>
    <xf numFmtId="1" fontId="5" fillId="0" borderId="0" xfId="6" applyNumberFormat="1" applyFill="1" applyAlignment="1" applyProtection="1">
      <alignment vertical="top"/>
      <protection locked="0"/>
    </xf>
    <xf numFmtId="171" fontId="22" fillId="10" borderId="0" xfId="11" applyNumberFormat="1" applyFont="1" applyFill="1" applyAlignment="1" applyProtection="1">
      <alignment horizontal="right" vertical="top"/>
      <protection locked="0"/>
    </xf>
    <xf numFmtId="174" fontId="22" fillId="0" borderId="0" xfId="11" applyNumberFormat="1" applyFont="1" applyFill="1" applyAlignment="1" applyProtection="1">
      <alignment horizontal="right" vertical="top"/>
      <protection locked="0"/>
    </xf>
    <xf numFmtId="171" fontId="22" fillId="0" borderId="0" xfId="14" applyNumberFormat="1" applyFont="1" applyFill="1" applyAlignment="1" applyProtection="1">
      <alignment vertical="top"/>
      <protection locked="0"/>
    </xf>
    <xf numFmtId="1" fontId="6" fillId="0" borderId="24" xfId="6" applyNumberFormat="1" applyFont="1" applyFill="1" applyBorder="1" applyAlignment="1" applyProtection="1">
      <alignment horizontal="right" vertical="top"/>
      <protection locked="0"/>
    </xf>
    <xf numFmtId="175" fontId="0" fillId="0" borderId="4" xfId="0" applyNumberFormat="1" applyBorder="1"/>
    <xf numFmtId="175" fontId="0" fillId="0" borderId="0" xfId="0" applyNumberFormat="1"/>
    <xf numFmtId="0" fontId="12" fillId="0" borderId="0" xfId="3" applyFont="1" applyFill="1" applyBorder="1" applyAlignment="1">
      <alignment vertical="center"/>
    </xf>
    <xf numFmtId="0" fontId="2" fillId="0" borderId="4" xfId="3" applyFont="1" applyFill="1" applyBorder="1" applyAlignment="1">
      <alignment vertical="center"/>
    </xf>
    <xf numFmtId="0" fontId="2" fillId="0" borderId="0" xfId="3" applyFont="1" applyFill="1" applyBorder="1" applyAlignment="1">
      <alignment vertical="center"/>
    </xf>
    <xf numFmtId="169" fontId="0" fillId="0" borderId="0" xfId="1" applyNumberFormat="1" applyFont="1" applyBorder="1"/>
    <xf numFmtId="0" fontId="11" fillId="0" borderId="0" xfId="3" applyFont="1"/>
    <xf numFmtId="0" fontId="36" fillId="0" borderId="0" xfId="0" applyFont="1" applyFill="1"/>
    <xf numFmtId="1" fontId="36" fillId="0" borderId="32" xfId="0" applyNumberFormat="1" applyFont="1" applyFill="1" applyBorder="1" applyAlignment="1">
      <alignment horizontal="center"/>
    </xf>
    <xf numFmtId="168" fontId="33" fillId="11" borderId="28" xfId="16" applyNumberFormat="1" applyFont="1" applyBorder="1" applyAlignment="1">
      <alignment horizontal="center"/>
    </xf>
    <xf numFmtId="168" fontId="33" fillId="11" borderId="29" xfId="16" applyNumberFormat="1" applyFont="1" applyBorder="1" applyAlignment="1">
      <alignment horizontal="center"/>
    </xf>
    <xf numFmtId="0" fontId="33" fillId="11" borderId="30" xfId="16" applyFont="1" applyBorder="1" applyAlignment="1">
      <alignment horizontal="center"/>
    </xf>
    <xf numFmtId="0" fontId="36" fillId="0" borderId="0" xfId="0" applyFont="1" applyFill="1" applyAlignment="1">
      <alignment horizontal="center"/>
    </xf>
    <xf numFmtId="168" fontId="36" fillId="0" borderId="31" xfId="1" applyNumberFormat="1" applyFont="1" applyFill="1" applyBorder="1" applyAlignment="1">
      <alignment horizontal="center"/>
    </xf>
    <xf numFmtId="168" fontId="36" fillId="0" borderId="1" xfId="1" applyNumberFormat="1" applyFont="1" applyFill="1" applyBorder="1" applyAlignment="1">
      <alignment horizontal="center"/>
    </xf>
    <xf numFmtId="0" fontId="36" fillId="0" borderId="33" xfId="0" applyFont="1" applyFill="1" applyBorder="1" applyAlignment="1">
      <alignment horizontal="center"/>
    </xf>
    <xf numFmtId="0" fontId="36" fillId="0" borderId="34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168" fontId="36" fillId="0" borderId="5" xfId="1" applyNumberFormat="1" applyFont="1" applyFill="1" applyBorder="1" applyAlignment="1">
      <alignment horizontal="center"/>
    </xf>
    <xf numFmtId="1" fontId="36" fillId="0" borderId="37" xfId="0" applyNumberFormat="1" applyFont="1" applyFill="1" applyBorder="1" applyAlignment="1">
      <alignment horizontal="center"/>
    </xf>
    <xf numFmtId="0" fontId="32" fillId="12" borderId="38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68" fontId="33" fillId="11" borderId="39" xfId="16" applyNumberFormat="1" applyFont="1" applyBorder="1" applyAlignment="1">
      <alignment horizontal="center"/>
    </xf>
    <xf numFmtId="168" fontId="36" fillId="0" borderId="6" xfId="1" applyNumberFormat="1" applyFont="1" applyFill="1" applyBorder="1" applyAlignment="1">
      <alignment horizontal="center"/>
    </xf>
    <xf numFmtId="168" fontId="36" fillId="0" borderId="40" xfId="1" applyNumberFormat="1" applyFont="1" applyFill="1" applyBorder="1" applyAlignment="1">
      <alignment horizontal="center"/>
    </xf>
    <xf numFmtId="168" fontId="32" fillId="12" borderId="42" xfId="1" applyNumberFormat="1" applyFont="1" applyFill="1" applyBorder="1" applyAlignment="1">
      <alignment horizontal="center"/>
    </xf>
    <xf numFmtId="168" fontId="32" fillId="12" borderId="43" xfId="1" applyNumberFormat="1" applyFont="1" applyFill="1" applyBorder="1" applyAlignment="1">
      <alignment horizontal="center"/>
    </xf>
    <xf numFmtId="168" fontId="32" fillId="12" borderId="41" xfId="1" applyNumberFormat="1" applyFont="1" applyFill="1" applyBorder="1" applyAlignment="1">
      <alignment horizontal="center"/>
    </xf>
    <xf numFmtId="168" fontId="37" fillId="14" borderId="6" xfId="17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8" fillId="0" borderId="0" xfId="0" applyFon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7" fillId="15" borderId="41" xfId="0" applyFont="1" applyFill="1" applyBorder="1" applyAlignment="1">
      <alignment horizontal="center" vertical="top"/>
    </xf>
    <xf numFmtId="0" fontId="7" fillId="15" borderId="42" xfId="0" applyFont="1" applyFill="1" applyBorder="1" applyAlignment="1">
      <alignment horizontal="center" vertical="top"/>
    </xf>
    <xf numFmtId="0" fontId="7" fillId="15" borderId="38" xfId="0" applyFont="1" applyFill="1" applyBorder="1" applyAlignment="1">
      <alignment horizontal="center" vertical="top"/>
    </xf>
    <xf numFmtId="17" fontId="0" fillId="16" borderId="44" xfId="0" applyNumberForma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39" fillId="16" borderId="3" xfId="0" applyFont="1" applyFill="1" applyBorder="1" applyAlignment="1">
      <alignment horizontal="center" vertical="center"/>
    </xf>
    <xf numFmtId="0" fontId="0" fillId="16" borderId="45" xfId="0" applyFill="1" applyBorder="1" applyAlignment="1">
      <alignment horizontal="center"/>
    </xf>
    <xf numFmtId="17" fontId="0" fillId="16" borderId="3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39" fillId="16" borderId="1" xfId="0" applyFont="1" applyFill="1" applyBorder="1" applyAlignment="1">
      <alignment horizontal="center" vertical="center"/>
    </xf>
    <xf numFmtId="0" fontId="0" fillId="16" borderId="32" xfId="0" applyFill="1" applyBorder="1" applyAlignment="1">
      <alignment horizontal="center"/>
    </xf>
    <xf numFmtId="17" fontId="0" fillId="0" borderId="31" xfId="0" applyNumberForma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17" fontId="0" fillId="16" borderId="33" xfId="0" applyNumberFormat="1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39" fillId="16" borderId="34" xfId="0" applyFont="1" applyFill="1" applyBorder="1" applyAlignment="1">
      <alignment horizontal="center" vertical="center"/>
    </xf>
    <xf numFmtId="0" fontId="0" fillId="16" borderId="35" xfId="0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168" fontId="37" fillId="14" borderId="40" xfId="17" applyNumberFormat="1" applyFill="1" applyBorder="1" applyAlignment="1">
      <alignment horizontal="center"/>
    </xf>
    <xf numFmtId="169" fontId="6" fillId="2" borderId="2" xfId="1" applyNumberFormat="1" applyFont="1" applyFill="1" applyBorder="1"/>
    <xf numFmtId="9" fontId="6" fillId="0" borderId="4" xfId="2" applyFont="1" applyBorder="1"/>
    <xf numFmtId="0" fontId="40" fillId="0" borderId="0" xfId="0" applyFont="1" applyFill="1" applyBorder="1" applyAlignment="1"/>
    <xf numFmtId="0" fontId="41" fillId="0" borderId="0" xfId="0" applyFont="1" applyFill="1" applyBorder="1"/>
    <xf numFmtId="0" fontId="40" fillId="0" borderId="0" xfId="0" applyFont="1"/>
    <xf numFmtId="0" fontId="6" fillId="0" borderId="0" xfId="0" applyFont="1" applyFill="1" applyAlignment="1">
      <alignment horizontal="center"/>
    </xf>
    <xf numFmtId="170" fontId="6" fillId="0" borderId="1" xfId="0" applyNumberFormat="1" applyFont="1" applyFill="1" applyBorder="1" applyAlignment="1">
      <alignment horizontal="center"/>
    </xf>
    <xf numFmtId="49" fontId="9" fillId="17" borderId="7" xfId="18" applyNumberFormat="1" applyFont="1" applyFill="1" applyBorder="1" applyAlignment="1">
      <alignment horizontal="center"/>
    </xf>
    <xf numFmtId="0" fontId="41" fillId="0" borderId="0" xfId="0" applyFont="1"/>
    <xf numFmtId="171" fontId="41" fillId="0" borderId="0" xfId="1" applyNumberFormat="1" applyFont="1" applyFill="1" applyBorder="1"/>
    <xf numFmtId="171" fontId="41" fillId="0" borderId="0" xfId="1" applyNumberFormat="1" applyFont="1"/>
    <xf numFmtId="171" fontId="43" fillId="14" borderId="0" xfId="0" applyNumberFormat="1" applyFont="1" applyFill="1" applyBorder="1"/>
    <xf numFmtId="1" fontId="6" fillId="0" borderId="4" xfId="0" applyNumberFormat="1" applyFont="1" applyBorder="1" applyAlignment="1">
      <alignment horizontal="right"/>
    </xf>
    <xf numFmtId="171" fontId="42" fillId="0" borderId="0" xfId="1" applyNumberFormat="1" applyFont="1" applyFill="1" applyAlignment="1">
      <alignment horizontal="left" vertical="center"/>
    </xf>
    <xf numFmtId="171" fontId="42" fillId="0" borderId="0" xfId="1" applyNumberFormat="1" applyFont="1" applyFill="1" applyAlignment="1">
      <alignment horizontal="right" vertical="center"/>
    </xf>
    <xf numFmtId="171" fontId="41" fillId="0" borderId="0" xfId="1" applyNumberFormat="1" applyFont="1" applyFill="1"/>
    <xf numFmtId="0" fontId="40" fillId="0" borderId="0" xfId="0" applyFont="1" applyFill="1" applyBorder="1"/>
    <xf numFmtId="171" fontId="44" fillId="0" borderId="21" xfId="1" applyNumberFormat="1" applyFont="1" applyFill="1" applyBorder="1" applyAlignment="1">
      <alignment horizontal="left" vertical="center"/>
    </xf>
    <xf numFmtId="171" fontId="40" fillId="0" borderId="0" xfId="1" applyNumberFormat="1" applyFont="1" applyFill="1" applyBorder="1"/>
    <xf numFmtId="14" fontId="4" fillId="18" borderId="0" xfId="0" applyNumberFormat="1" applyFont="1" applyFill="1" applyAlignment="1"/>
    <xf numFmtId="0" fontId="5" fillId="0" borderId="0" xfId="3" applyBorder="1"/>
    <xf numFmtId="0" fontId="6" fillId="0" borderId="0" xfId="4" applyFont="1" applyFill="1"/>
    <xf numFmtId="0" fontId="5" fillId="0" borderId="0" xfId="4" applyFill="1"/>
    <xf numFmtId="0" fontId="5" fillId="0" borderId="0" xfId="3"/>
    <xf numFmtId="0" fontId="6" fillId="0" borderId="0" xfId="3" applyFont="1"/>
    <xf numFmtId="0" fontId="11" fillId="0" borderId="0" xfId="3" applyFont="1" applyFill="1"/>
    <xf numFmtId="0" fontId="5" fillId="0" borderId="0" xfId="4" quotePrefix="1" applyNumberFormat="1" applyFill="1" applyBorder="1" applyAlignment="1">
      <alignment horizontal="left"/>
    </xf>
    <xf numFmtId="0" fontId="5" fillId="0" borderId="0" xfId="4" quotePrefix="1" applyFill="1" applyAlignment="1">
      <alignment horizontal="left"/>
    </xf>
    <xf numFmtId="0" fontId="13" fillId="0" borderId="0" xfId="3" applyFont="1"/>
    <xf numFmtId="168" fontId="9" fillId="4" borderId="8" xfId="1" applyNumberFormat="1" applyFont="1" applyFill="1" applyBorder="1"/>
    <xf numFmtId="168" fontId="7" fillId="5" borderId="8" xfId="1" applyNumberFormat="1" applyFont="1" applyFill="1" applyBorder="1"/>
    <xf numFmtId="0" fontId="6" fillId="0" borderId="21" xfId="3" applyFont="1" applyBorder="1"/>
    <xf numFmtId="168" fontId="9" fillId="4" borderId="5" xfId="1" applyNumberFormat="1" applyFont="1" applyFill="1" applyBorder="1"/>
    <xf numFmtId="168" fontId="7" fillId="5" borderId="4" xfId="1" applyNumberFormat="1" applyFont="1" applyFill="1" applyBorder="1"/>
    <xf numFmtId="0" fontId="0" fillId="0" borderId="48" xfId="0" applyBorder="1"/>
    <xf numFmtId="0" fontId="6" fillId="0" borderId="48" xfId="0" applyFont="1" applyBorder="1"/>
    <xf numFmtId="0" fontId="6" fillId="0" borderId="48" xfId="0" applyFont="1" applyBorder="1" applyAlignment="1">
      <alignment horizontal="left"/>
    </xf>
    <xf numFmtId="1" fontId="0" fillId="0" borderId="0" xfId="0" applyNumberFormat="1"/>
    <xf numFmtId="17" fontId="20" fillId="19" borderId="18" xfId="0" applyNumberFormat="1" applyFont="1" applyFill="1" applyBorder="1" applyAlignment="1">
      <alignment horizontal="center" wrapText="1"/>
    </xf>
    <xf numFmtId="4" fontId="22" fillId="19" borderId="0" xfId="0" applyNumberFormat="1" applyFont="1" applyFill="1" applyAlignment="1">
      <alignment horizontal="right" wrapText="1"/>
    </xf>
    <xf numFmtId="4" fontId="20" fillId="19" borderId="21" xfId="0" applyNumberFormat="1" applyFont="1" applyFill="1" applyBorder="1" applyAlignment="1">
      <alignment horizontal="right" wrapText="1"/>
    </xf>
    <xf numFmtId="17" fontId="27" fillId="19" borderId="8" xfId="7" quotePrefix="1" applyNumberFormat="1" applyFont="1" applyFill="1" applyBorder="1" applyAlignment="1">
      <alignment horizontal="center"/>
    </xf>
    <xf numFmtId="43" fontId="5" fillId="19" borderId="0" xfId="8" applyFont="1" applyFill="1" applyBorder="1"/>
    <xf numFmtId="0" fontId="0" fillId="19" borderId="0" xfId="0" applyFill="1"/>
    <xf numFmtId="43" fontId="28" fillId="19" borderId="21" xfId="10" applyNumberFormat="1" applyFont="1" applyFill="1" applyBorder="1"/>
    <xf numFmtId="171" fontId="29" fillId="19" borderId="22" xfId="11" applyNumberFormat="1" applyFont="1" applyFill="1" applyBorder="1" applyAlignment="1" applyProtection="1">
      <alignment horizontal="center" vertical="top"/>
      <protection locked="0"/>
    </xf>
    <xf numFmtId="173" fontId="29" fillId="19" borderId="24" xfId="11" applyNumberFormat="1" applyFont="1" applyFill="1" applyBorder="1" applyAlignment="1" applyProtection="1">
      <alignment horizontal="center" vertical="top"/>
      <protection locked="0"/>
    </xf>
    <xf numFmtId="171" fontId="22" fillId="19" borderId="27" xfId="11" applyNumberFormat="1" applyFont="1" applyFill="1" applyBorder="1" applyAlignment="1" applyProtection="1">
      <alignment horizontal="right" vertical="top"/>
      <protection locked="0"/>
    </xf>
    <xf numFmtId="171" fontId="6" fillId="19" borderId="24" xfId="11" applyNumberFormat="1" applyFont="1" applyFill="1" applyBorder="1" applyAlignment="1" applyProtection="1">
      <alignment vertical="top"/>
      <protection locked="0"/>
    </xf>
    <xf numFmtId="171" fontId="22" fillId="19" borderId="0" xfId="11" applyNumberFormat="1" applyFont="1" applyFill="1" applyAlignment="1" applyProtection="1">
      <alignment horizontal="right" vertical="top"/>
      <protection locked="0"/>
    </xf>
    <xf numFmtId="166" fontId="18" fillId="0" borderId="0" xfId="0" applyNumberFormat="1" applyFont="1"/>
    <xf numFmtId="171" fontId="18" fillId="0" borderId="0" xfId="1" applyNumberFormat="1" applyFont="1"/>
    <xf numFmtId="0" fontId="0" fillId="0" borderId="0" xfId="0" quotePrefix="1"/>
    <xf numFmtId="0" fontId="12" fillId="0" borderId="0" xfId="3" quotePrefix="1" applyFont="1" applyFill="1" applyBorder="1" applyAlignment="1">
      <alignment vertical="center"/>
    </xf>
    <xf numFmtId="0" fontId="0" fillId="20" borderId="0" xfId="0" quotePrefix="1" applyFill="1"/>
    <xf numFmtId="0" fontId="2" fillId="20" borderId="0" xfId="3" applyFont="1" applyFill="1" applyBorder="1" applyAlignment="1">
      <alignment vertical="center"/>
    </xf>
    <xf numFmtId="169" fontId="0" fillId="20" borderId="0" xfId="1" applyNumberFormat="1" applyFont="1" applyFill="1" applyBorder="1"/>
    <xf numFmtId="169" fontId="6" fillId="20" borderId="0" xfId="0" applyNumberFormat="1" applyFont="1" applyFill="1" applyBorder="1"/>
    <xf numFmtId="171" fontId="0" fillId="0" borderId="0" xfId="1" applyNumberFormat="1" applyFont="1"/>
    <xf numFmtId="0" fontId="45" fillId="0" borderId="0" xfId="3" applyFont="1" applyFill="1" applyBorder="1" applyAlignment="1">
      <alignment vertical="center"/>
    </xf>
    <xf numFmtId="176" fontId="6" fillId="0" borderId="4" xfId="0" applyNumberFormat="1" applyFont="1" applyBorder="1"/>
    <xf numFmtId="166" fontId="6" fillId="0" borderId="4" xfId="1" applyFont="1" applyBorder="1"/>
    <xf numFmtId="171" fontId="6" fillId="0" borderId="4" xfId="1" applyNumberFormat="1" applyFont="1" applyBorder="1"/>
    <xf numFmtId="0" fontId="0" fillId="16" borderId="0" xfId="0" applyFill="1"/>
    <xf numFmtId="0" fontId="2" fillId="0" borderId="5" xfId="3" applyFont="1" applyFill="1" applyBorder="1" applyAlignment="1">
      <alignment vertical="center"/>
    </xf>
    <xf numFmtId="169" fontId="0" fillId="0" borderId="5" xfId="1" applyNumberFormat="1" applyFont="1" applyBorder="1"/>
    <xf numFmtId="169" fontId="6" fillId="0" borderId="5" xfId="0" applyNumberFormat="1" applyFont="1" applyBorder="1"/>
    <xf numFmtId="0" fontId="0" fillId="16" borderId="4" xfId="0" applyFill="1" applyBorder="1"/>
    <xf numFmtId="176" fontId="0" fillId="0" borderId="4" xfId="0" applyNumberFormat="1" applyBorder="1"/>
    <xf numFmtId="171" fontId="2" fillId="0" borderId="4" xfId="1" applyNumberFormat="1" applyFont="1" applyFill="1" applyBorder="1" applyAlignment="1">
      <alignment vertical="center"/>
    </xf>
    <xf numFmtId="9" fontId="6" fillId="0" borderId="4" xfId="2" applyFont="1" applyFill="1" applyBorder="1"/>
    <xf numFmtId="0" fontId="5" fillId="0" borderId="0" xfId="5" applyAlignment="1">
      <alignment vertical="center"/>
    </xf>
    <xf numFmtId="0" fontId="13" fillId="0" borderId="0" xfId="5" applyFont="1"/>
    <xf numFmtId="170" fontId="16" fillId="3" borderId="49" xfId="5" applyNumberFormat="1" applyFont="1" applyFill="1" applyBorder="1" applyAlignment="1">
      <alignment horizontal="center"/>
    </xf>
    <xf numFmtId="0" fontId="13" fillId="20" borderId="0" xfId="5" applyFont="1" applyFill="1" applyBorder="1" applyAlignment="1">
      <alignment horizontal="left"/>
    </xf>
    <xf numFmtId="170" fontId="16" fillId="21" borderId="49" xfId="5" applyNumberFormat="1" applyFont="1" applyFill="1" applyBorder="1" applyAlignment="1">
      <alignment horizontal="center"/>
    </xf>
    <xf numFmtId="0" fontId="47" fillId="0" borderId="0" xfId="5" applyFont="1" applyAlignment="1"/>
    <xf numFmtId="0" fontId="13" fillId="0" borderId="0" xfId="5" applyFont="1" applyFill="1"/>
    <xf numFmtId="0" fontId="13" fillId="0" borderId="0" xfId="5" applyFont="1" applyAlignment="1">
      <alignment horizontal="center"/>
    </xf>
    <xf numFmtId="0" fontId="13" fillId="0" borderId="0" xfId="5" applyFont="1" applyAlignment="1">
      <alignment horizontal="left"/>
    </xf>
    <xf numFmtId="0" fontId="5" fillId="0" borderId="0" xfId="5" applyFill="1" applyAlignment="1">
      <alignment vertical="center"/>
    </xf>
    <xf numFmtId="0" fontId="13" fillId="0" borderId="0" xfId="5" applyFont="1" applyAlignment="1">
      <alignment horizontal="right"/>
    </xf>
    <xf numFmtId="1" fontId="13" fillId="0" borderId="0" xfId="5" applyNumberFormat="1" applyFont="1"/>
    <xf numFmtId="0" fontId="11" fillId="0" borderId="0" xfId="5" applyFont="1" applyFill="1" applyBorder="1"/>
    <xf numFmtId="1" fontId="11" fillId="0" borderId="0" xfId="5" applyNumberFormat="1" applyFont="1" applyFill="1" applyBorder="1"/>
    <xf numFmtId="1" fontId="11" fillId="0" borderId="0" xfId="5" applyNumberFormat="1" applyFont="1" applyFill="1" applyBorder="1" applyAlignment="1">
      <alignment horizontal="left"/>
    </xf>
    <xf numFmtId="1" fontId="11" fillId="20" borderId="0" xfId="5" applyNumberFormat="1" applyFont="1" applyFill="1" applyBorder="1" applyAlignment="1">
      <alignment horizontal="left"/>
    </xf>
    <xf numFmtId="0" fontId="8" fillId="0" borderId="0" xfId="5" applyFont="1" applyAlignment="1">
      <alignment horizontal="left"/>
    </xf>
    <xf numFmtId="0" fontId="5" fillId="0" borderId="0" xfId="5" applyAlignment="1">
      <alignment horizontal="left" vertical="center"/>
    </xf>
    <xf numFmtId="0" fontId="5" fillId="20" borderId="0" xfId="5" applyFill="1" applyBorder="1" applyAlignment="1">
      <alignment horizontal="left" vertical="center"/>
    </xf>
    <xf numFmtId="171" fontId="5" fillId="20" borderId="50" xfId="1" applyNumberFormat="1" applyFill="1" applyBorder="1" applyAlignment="1">
      <alignment horizontal="left" vertical="center"/>
    </xf>
    <xf numFmtId="171" fontId="45" fillId="20" borderId="50" xfId="1" applyNumberFormat="1" applyFont="1" applyFill="1" applyBorder="1" applyAlignment="1">
      <alignment horizontal="left" vertical="center"/>
    </xf>
    <xf numFmtId="0" fontId="11" fillId="0" borderId="0" xfId="5" applyFont="1"/>
    <xf numFmtId="166" fontId="11" fillId="0" borderId="0" xfId="1" applyFont="1"/>
    <xf numFmtId="166" fontId="5" fillId="0" borderId="0" xfId="1" applyAlignment="1">
      <alignment horizontal="center" vertical="center"/>
    </xf>
    <xf numFmtId="0" fontId="30" fillId="0" borderId="0" xfId="5" applyFont="1" applyAlignment="1">
      <alignment vertical="center"/>
    </xf>
    <xf numFmtId="0" fontId="48" fillId="0" borderId="0" xfId="5" applyFont="1" applyAlignment="1">
      <alignment vertical="center"/>
    </xf>
    <xf numFmtId="171" fontId="49" fillId="0" borderId="0" xfId="1" applyNumberFormat="1" applyFont="1" applyBorder="1" applyAlignment="1">
      <alignment horizontal="center" vertical="center"/>
    </xf>
    <xf numFmtId="171" fontId="48" fillId="20" borderId="0" xfId="1" applyNumberFormat="1" applyFont="1" applyFill="1" applyBorder="1" applyAlignment="1">
      <alignment horizontal="left" vertical="center"/>
    </xf>
    <xf numFmtId="17" fontId="13" fillId="20" borderId="0" xfId="5" applyNumberFormat="1" applyFont="1" applyFill="1" applyBorder="1" applyAlignment="1">
      <alignment horizontal="center"/>
    </xf>
    <xf numFmtId="17" fontId="13" fillId="6" borderId="10" xfId="5" applyNumberFormat="1" applyFont="1" applyFill="1" applyBorder="1" applyAlignment="1">
      <alignment horizontal="left"/>
    </xf>
    <xf numFmtId="17" fontId="13" fillId="0" borderId="34" xfId="5" applyNumberFormat="1" applyFont="1" applyBorder="1" applyAlignment="1">
      <alignment horizontal="center"/>
    </xf>
    <xf numFmtId="17" fontId="13" fillId="21" borderId="34" xfId="5" applyNumberFormat="1" applyFont="1" applyFill="1" applyBorder="1" applyAlignment="1">
      <alignment horizontal="center"/>
    </xf>
    <xf numFmtId="17" fontId="13" fillId="0" borderId="51" xfId="5" applyNumberFormat="1" applyFont="1" applyBorder="1" applyAlignment="1">
      <alignment horizontal="center"/>
    </xf>
    <xf numFmtId="17" fontId="13" fillId="21" borderId="51" xfId="5" applyNumberFormat="1" applyFont="1" applyFill="1" applyBorder="1" applyAlignment="1">
      <alignment horizontal="center"/>
    </xf>
    <xf numFmtId="0" fontId="11" fillId="0" borderId="5" xfId="5" applyFont="1" applyFill="1" applyBorder="1" applyAlignment="1">
      <alignment horizontal="center"/>
    </xf>
    <xf numFmtId="0" fontId="11" fillId="0" borderId="52" xfId="5" applyFont="1" applyBorder="1" applyAlignment="1">
      <alignment horizontal="center"/>
    </xf>
    <xf numFmtId="0" fontId="11" fillId="0" borderId="53" xfId="5" applyFont="1" applyBorder="1" applyAlignment="1">
      <alignment horizontal="center"/>
    </xf>
    <xf numFmtId="0" fontId="11" fillId="3" borderId="12" xfId="5" applyFont="1" applyFill="1" applyBorder="1" applyAlignment="1">
      <alignment horizontal="center"/>
    </xf>
    <xf numFmtId="0" fontId="11" fillId="20" borderId="0" xfId="5" applyFont="1" applyFill="1" applyBorder="1" applyAlignment="1">
      <alignment horizontal="left"/>
    </xf>
    <xf numFmtId="0" fontId="11" fillId="3" borderId="54" xfId="5" applyFont="1" applyFill="1" applyBorder="1" applyAlignment="1">
      <alignment horizontal="center"/>
    </xf>
    <xf numFmtId="0" fontId="11" fillId="21" borderId="54" xfId="5" applyFont="1" applyFill="1" applyBorder="1" applyAlignment="1">
      <alignment horizontal="center"/>
    </xf>
    <xf numFmtId="0" fontId="16" fillId="0" borderId="0" xfId="5" applyFont="1"/>
    <xf numFmtId="0" fontId="16" fillId="0" borderId="55" xfId="5" applyFont="1" applyFill="1" applyBorder="1" applyAlignment="1">
      <alignment horizontal="center"/>
    </xf>
    <xf numFmtId="170" fontId="16" fillId="0" borderId="20" xfId="5" applyNumberFormat="1" applyFont="1" applyFill="1" applyBorder="1" applyAlignment="1">
      <alignment horizontal="center"/>
    </xf>
    <xf numFmtId="170" fontId="16" fillId="0" borderId="16" xfId="5" applyNumberFormat="1" applyFont="1" applyFill="1" applyBorder="1" applyAlignment="1">
      <alignment horizontal="center"/>
    </xf>
    <xf numFmtId="170" fontId="16" fillId="3" borderId="20" xfId="5" applyNumberFormat="1" applyFont="1" applyFill="1" applyBorder="1" applyAlignment="1">
      <alignment horizontal="center"/>
    </xf>
    <xf numFmtId="170" fontId="16" fillId="20" borderId="56" xfId="5" applyNumberFormat="1" applyFont="1" applyFill="1" applyBorder="1" applyAlignment="1">
      <alignment horizontal="left"/>
    </xf>
    <xf numFmtId="170" fontId="16" fillId="3" borderId="13" xfId="5" applyNumberFormat="1" applyFont="1" applyFill="1" applyBorder="1" applyAlignment="1">
      <alignment horizontal="center"/>
    </xf>
    <xf numFmtId="170" fontId="16" fillId="20" borderId="0" xfId="5" applyNumberFormat="1" applyFont="1" applyFill="1" applyBorder="1" applyAlignment="1">
      <alignment horizontal="left"/>
    </xf>
    <xf numFmtId="170" fontId="16" fillId="3" borderId="11" xfId="5" applyNumberFormat="1" applyFont="1" applyFill="1" applyBorder="1" applyAlignment="1">
      <alignment horizontal="center"/>
    </xf>
    <xf numFmtId="170" fontId="16" fillId="21" borderId="11" xfId="5" applyNumberFormat="1" applyFont="1" applyFill="1" applyBorder="1" applyAlignment="1">
      <alignment horizontal="center"/>
    </xf>
    <xf numFmtId="171" fontId="49" fillId="0" borderId="52" xfId="1" applyNumberFormat="1" applyFont="1" applyBorder="1" applyAlignment="1">
      <alignment horizontal="left" vertical="center"/>
    </xf>
    <xf numFmtId="171" fontId="49" fillId="0" borderId="53" xfId="1" applyNumberFormat="1" applyFont="1" applyBorder="1" applyAlignment="1">
      <alignment vertical="center"/>
    </xf>
    <xf numFmtId="1" fontId="48" fillId="3" borderId="12" xfId="1" applyNumberFormat="1" applyFont="1" applyFill="1" applyBorder="1" applyAlignment="1">
      <alignment horizontal="left" vertical="center"/>
    </xf>
    <xf numFmtId="171" fontId="49" fillId="0" borderId="0" xfId="1" applyNumberFormat="1" applyFont="1" applyBorder="1" applyAlignment="1">
      <alignment horizontal="left" vertical="center"/>
    </xf>
    <xf numFmtId="171" fontId="49" fillId="0" borderId="0" xfId="1" applyNumberFormat="1" applyFont="1" applyBorder="1" applyAlignment="1">
      <alignment vertical="center"/>
    </xf>
    <xf numFmtId="171" fontId="49" fillId="0" borderId="57" xfId="1" applyNumberFormat="1" applyFont="1" applyBorder="1" applyAlignment="1">
      <alignment vertical="center"/>
    </xf>
    <xf numFmtId="171" fontId="48" fillId="20" borderId="50" xfId="1" applyNumberFormat="1" applyFont="1" applyFill="1" applyBorder="1" applyAlignment="1">
      <alignment horizontal="left" vertical="center"/>
    </xf>
    <xf numFmtId="1" fontId="48" fillId="3" borderId="56" xfId="1" applyNumberFormat="1" applyFont="1" applyFill="1" applyBorder="1" applyAlignment="1">
      <alignment horizontal="center" vertical="center"/>
    </xf>
    <xf numFmtId="0" fontId="14" fillId="0" borderId="0" xfId="4" applyFont="1" applyFill="1"/>
    <xf numFmtId="177" fontId="5" fillId="0" borderId="50" xfId="1" applyNumberFormat="1" applyBorder="1" applyAlignment="1">
      <alignment vertical="center"/>
    </xf>
    <xf numFmtId="177" fontId="5" fillId="0" borderId="0" xfId="1" applyNumberFormat="1" applyBorder="1" applyAlignment="1">
      <alignment vertical="center"/>
    </xf>
    <xf numFmtId="177" fontId="5" fillId="3" borderId="50" xfId="1" applyNumberFormat="1" applyFill="1" applyBorder="1" applyAlignment="1">
      <alignment horizontal="left" vertical="center"/>
    </xf>
    <xf numFmtId="177" fontId="16" fillId="20" borderId="56" xfId="5" applyNumberFormat="1" applyFont="1" applyFill="1" applyBorder="1" applyAlignment="1">
      <alignment horizontal="left"/>
    </xf>
    <xf numFmtId="177" fontId="5" fillId="3" borderId="56" xfId="1" applyNumberFormat="1" applyFill="1" applyBorder="1" applyAlignment="1">
      <alignment horizontal="left" vertical="center"/>
    </xf>
    <xf numFmtId="177" fontId="11" fillId="20" borderId="0" xfId="5" applyNumberFormat="1" applyFont="1" applyFill="1" applyBorder="1" applyAlignment="1">
      <alignment horizontal="left"/>
    </xf>
    <xf numFmtId="177" fontId="16" fillId="20" borderId="0" xfId="5" applyNumberFormat="1" applyFont="1" applyFill="1" applyBorder="1" applyAlignment="1">
      <alignment horizontal="left"/>
    </xf>
    <xf numFmtId="177" fontId="5" fillId="20" borderId="0" xfId="1" applyNumberFormat="1" applyFill="1" applyBorder="1" applyAlignment="1">
      <alignment horizontal="left" vertical="center"/>
    </xf>
    <xf numFmtId="177" fontId="5" fillId="20" borderId="50" xfId="1" applyNumberFormat="1" applyFill="1" applyBorder="1" applyAlignment="1">
      <alignment horizontal="left" vertical="center"/>
    </xf>
    <xf numFmtId="177" fontId="5" fillId="0" borderId="0" xfId="5" applyNumberFormat="1" applyAlignment="1">
      <alignment vertical="center"/>
    </xf>
    <xf numFmtId="177" fontId="30" fillId="0" borderId="0" xfId="5" applyNumberFormat="1" applyFont="1" applyAlignment="1">
      <alignment vertical="center"/>
    </xf>
    <xf numFmtId="177" fontId="5" fillId="0" borderId="50" xfId="1" applyNumberFormat="1" applyFont="1" applyFill="1" applyBorder="1" applyAlignment="1">
      <alignment vertical="center"/>
    </xf>
    <xf numFmtId="177" fontId="5" fillId="0" borderId="0" xfId="1" applyNumberFormat="1" applyFont="1" applyFill="1" applyBorder="1" applyAlignment="1">
      <alignment vertical="center"/>
    </xf>
    <xf numFmtId="0" fontId="6" fillId="0" borderId="0" xfId="5" applyFont="1" applyAlignment="1">
      <alignment vertical="center"/>
    </xf>
    <xf numFmtId="0" fontId="6" fillId="0" borderId="0" xfId="4" applyNumberFormat="1" applyFont="1" applyFill="1" applyBorder="1" applyAlignment="1">
      <alignment horizontal="left"/>
    </xf>
    <xf numFmtId="177" fontId="6" fillId="0" borderId="58" xfId="1" applyNumberFormat="1" applyFont="1" applyBorder="1" applyAlignment="1">
      <alignment vertical="center"/>
    </xf>
    <xf numFmtId="177" fontId="6" fillId="0" borderId="7" xfId="1" applyNumberFormat="1" applyFont="1" applyBorder="1" applyAlignment="1">
      <alignment vertical="center"/>
    </xf>
    <xf numFmtId="177" fontId="5" fillId="3" borderId="54" xfId="1" applyNumberFormat="1" applyFill="1" applyBorder="1" applyAlignment="1">
      <alignment horizontal="left" vertical="center"/>
    </xf>
    <xf numFmtId="177" fontId="6" fillId="0" borderId="0" xfId="5" applyNumberFormat="1" applyFont="1" applyAlignment="1">
      <alignment vertical="center"/>
    </xf>
    <xf numFmtId="0" fontId="14" fillId="0" borderId="0" xfId="4" applyNumberFormat="1" applyFont="1" applyFill="1" applyBorder="1"/>
    <xf numFmtId="0" fontId="45" fillId="0" borderId="0" xfId="5" applyFont="1" applyFill="1" applyBorder="1" applyAlignment="1">
      <alignment vertical="center"/>
    </xf>
    <xf numFmtId="177" fontId="45" fillId="0" borderId="50" xfId="1" applyNumberFormat="1" applyFont="1" applyFill="1" applyBorder="1" applyAlignment="1">
      <alignment vertical="center"/>
    </xf>
    <xf numFmtId="177" fontId="45" fillId="0" borderId="0" xfId="1" applyNumberFormat="1" applyFont="1" applyFill="1" applyBorder="1" applyAlignment="1">
      <alignment vertical="center"/>
    </xf>
    <xf numFmtId="177" fontId="45" fillId="3" borderId="56" xfId="1" applyNumberFormat="1" applyFont="1" applyFill="1" applyBorder="1" applyAlignment="1">
      <alignment horizontal="left" vertical="center"/>
    </xf>
    <xf numFmtId="177" fontId="45" fillId="20" borderId="50" xfId="1" applyNumberFormat="1" applyFont="1" applyFill="1" applyBorder="1" applyAlignment="1">
      <alignment horizontal="left" vertical="center"/>
    </xf>
    <xf numFmtId="177" fontId="5" fillId="0" borderId="0" xfId="1" applyNumberFormat="1" applyFont="1" applyBorder="1" applyAlignment="1">
      <alignment vertical="center"/>
    </xf>
    <xf numFmtId="0" fontId="12" fillId="0" borderId="0" xfId="4" quotePrefix="1" applyFont="1" applyFill="1" applyAlignment="1">
      <alignment horizontal="left"/>
    </xf>
    <xf numFmtId="177" fontId="12" fillId="0" borderId="0" xfId="1" applyNumberFormat="1" applyFont="1" applyFill="1" applyBorder="1" applyAlignment="1">
      <alignment vertical="center"/>
    </xf>
    <xf numFmtId="177" fontId="5" fillId="0" borderId="0" xfId="5" applyNumberFormat="1" applyFill="1" applyAlignment="1">
      <alignment vertical="center"/>
    </xf>
    <xf numFmtId="0" fontId="12" fillId="0" borderId="0" xfId="4" applyFont="1" applyFill="1"/>
    <xf numFmtId="0" fontId="5" fillId="0" borderId="0" xfId="4" applyNumberFormat="1" applyFill="1" applyBorder="1"/>
    <xf numFmtId="177" fontId="12" fillId="0" borderId="50" xfId="1" applyNumberFormat="1" applyFont="1" applyBorder="1" applyAlignment="1">
      <alignment vertical="center"/>
    </xf>
    <xf numFmtId="177" fontId="12" fillId="0" borderId="0" xfId="1" applyNumberFormat="1" applyFont="1" applyBorder="1" applyAlignment="1">
      <alignment vertical="center"/>
    </xf>
    <xf numFmtId="0" fontId="6" fillId="0" borderId="0" xfId="5" applyFont="1" applyFill="1" applyAlignment="1">
      <alignment vertical="center"/>
    </xf>
    <xf numFmtId="0" fontId="6" fillId="0" borderId="0" xfId="4" quotePrefix="1" applyNumberFormat="1" applyFont="1" applyFill="1" applyBorder="1" applyAlignment="1">
      <alignment horizontal="left"/>
    </xf>
    <xf numFmtId="0" fontId="6" fillId="0" borderId="0" xfId="5" applyFont="1" applyFill="1" applyBorder="1" applyAlignment="1">
      <alignment vertical="center"/>
    </xf>
    <xf numFmtId="177" fontId="45" fillId="0" borderId="58" xfId="1" applyNumberFormat="1" applyFont="1" applyFill="1" applyBorder="1" applyAlignment="1">
      <alignment vertical="center"/>
    </xf>
    <xf numFmtId="177" fontId="45" fillId="0" borderId="7" xfId="1" applyNumberFormat="1" applyFont="1" applyFill="1" applyBorder="1" applyAlignment="1">
      <alignment vertical="center"/>
    </xf>
    <xf numFmtId="177" fontId="6" fillId="0" borderId="0" xfId="5" applyNumberFormat="1" applyFont="1" applyFill="1" applyAlignment="1">
      <alignment vertical="center"/>
    </xf>
    <xf numFmtId="177" fontId="12" fillId="0" borderId="50" xfId="1" applyNumberFormat="1" applyFont="1" applyFill="1" applyBorder="1" applyAlignment="1">
      <alignment vertical="center"/>
    </xf>
    <xf numFmtId="177" fontId="12" fillId="3" borderId="56" xfId="1" applyNumberFormat="1" applyFont="1" applyFill="1" applyBorder="1" applyAlignment="1">
      <alignment horizontal="left" vertical="center"/>
    </xf>
    <xf numFmtId="177" fontId="12" fillId="20" borderId="50" xfId="1" applyNumberFormat="1" applyFont="1" applyFill="1" applyBorder="1" applyAlignment="1">
      <alignment horizontal="left" vertical="center"/>
    </xf>
    <xf numFmtId="0" fontId="6" fillId="0" borderId="0" xfId="4" applyNumberFormat="1" applyFont="1" applyFill="1" applyBorder="1"/>
    <xf numFmtId="0" fontId="45" fillId="0" borderId="0" xfId="5" applyFont="1" applyBorder="1" applyAlignment="1">
      <alignment vertical="center"/>
    </xf>
    <xf numFmtId="177" fontId="45" fillId="0" borderId="50" xfId="1" applyNumberFormat="1" applyFont="1" applyBorder="1" applyAlignment="1">
      <alignment vertical="center"/>
    </xf>
    <xf numFmtId="177" fontId="45" fillId="0" borderId="0" xfId="1" applyNumberFormat="1" applyFont="1" applyBorder="1" applyAlignment="1">
      <alignment vertical="center"/>
    </xf>
    <xf numFmtId="177" fontId="0" fillId="0" borderId="0" xfId="1" applyNumberFormat="1" applyFont="1" applyFill="1" applyAlignment="1">
      <alignment vertical="center"/>
    </xf>
    <xf numFmtId="177" fontId="5" fillId="22" borderId="56" xfId="1" applyNumberFormat="1" applyFill="1" applyBorder="1" applyAlignment="1">
      <alignment horizontal="left" vertical="center"/>
    </xf>
    <xf numFmtId="177" fontId="5" fillId="22" borderId="0" xfId="5" applyNumberFormat="1" applyFill="1" applyAlignment="1">
      <alignment vertical="center"/>
    </xf>
    <xf numFmtId="0" fontId="5" fillId="0" borderId="0" xfId="5" applyBorder="1" applyAlignment="1">
      <alignment vertical="center"/>
    </xf>
    <xf numFmtId="177" fontId="5" fillId="0" borderId="50" xfId="1" applyNumberFormat="1" applyFont="1" applyBorder="1" applyAlignment="1">
      <alignment vertical="center"/>
    </xf>
    <xf numFmtId="177" fontId="5" fillId="3" borderId="56" xfId="1" applyNumberFormat="1" applyFont="1" applyFill="1" applyBorder="1" applyAlignment="1">
      <alignment horizontal="left" vertical="center"/>
    </xf>
    <xf numFmtId="177" fontId="5" fillId="20" borderId="50" xfId="1" applyNumberFormat="1" applyFont="1" applyFill="1" applyBorder="1" applyAlignment="1">
      <alignment horizontal="left" vertical="center"/>
    </xf>
    <xf numFmtId="0" fontId="14" fillId="0" borderId="0" xfId="4" quotePrefix="1" applyNumberFormat="1" applyFont="1" applyFill="1" applyBorder="1" applyAlignment="1">
      <alignment horizontal="left"/>
    </xf>
    <xf numFmtId="177" fontId="12" fillId="22" borderId="0" xfId="1" applyNumberFormat="1" applyFont="1" applyFill="1" applyBorder="1" applyAlignment="1">
      <alignment vertical="center"/>
    </xf>
    <xf numFmtId="177" fontId="5" fillId="22" borderId="50" xfId="1" applyNumberFormat="1" applyFill="1" applyBorder="1" applyAlignment="1">
      <alignment horizontal="left" vertical="center"/>
    </xf>
    <xf numFmtId="177" fontId="5" fillId="2" borderId="0" xfId="1" applyNumberFormat="1" applyFont="1" applyFill="1" applyBorder="1" applyAlignment="1">
      <alignment vertical="center"/>
    </xf>
    <xf numFmtId="177" fontId="5" fillId="2" borderId="0" xfId="5" applyNumberFormat="1" applyFill="1" applyAlignment="1">
      <alignment vertical="center"/>
    </xf>
    <xf numFmtId="0" fontId="5" fillId="0" borderId="0" xfId="5" applyFill="1" applyBorder="1" applyAlignment="1">
      <alignment vertical="center"/>
    </xf>
    <xf numFmtId="177" fontId="6" fillId="3" borderId="54" xfId="1" applyNumberFormat="1" applyFont="1" applyFill="1" applyBorder="1" applyAlignment="1">
      <alignment horizontal="left" vertical="center"/>
    </xf>
    <xf numFmtId="177" fontId="6" fillId="20" borderId="50" xfId="1" applyNumberFormat="1" applyFont="1" applyFill="1" applyBorder="1" applyAlignment="1">
      <alignment horizontal="left" vertical="center"/>
    </xf>
    <xf numFmtId="0" fontId="14" fillId="0" borderId="0" xfId="4" applyNumberFormat="1" applyFont="1" applyFill="1" applyBorder="1" applyAlignment="1">
      <alignment horizontal="left"/>
    </xf>
    <xf numFmtId="0" fontId="5" fillId="0" borderId="0" xfId="17" applyFont="1" applyFill="1"/>
    <xf numFmtId="177" fontId="45" fillId="0" borderId="58" xfId="1" applyNumberFormat="1" applyFont="1" applyBorder="1" applyAlignment="1">
      <alignment vertical="center"/>
    </xf>
    <xf numFmtId="177" fontId="45" fillId="0" borderId="7" xfId="1" applyNumberFormat="1" applyFont="1" applyBorder="1" applyAlignment="1">
      <alignment vertical="center"/>
    </xf>
    <xf numFmtId="177" fontId="45" fillId="3" borderId="54" xfId="1" applyNumberFormat="1" applyFont="1" applyFill="1" applyBorder="1" applyAlignment="1">
      <alignment horizontal="left" vertical="center"/>
    </xf>
    <xf numFmtId="0" fontId="6" fillId="0" borderId="0" xfId="4" quotePrefix="1" applyNumberFormat="1" applyFont="1" applyFill="1" applyBorder="1" applyAlignment="1">
      <alignment horizontal="left" vertical="center"/>
    </xf>
    <xf numFmtId="177" fontId="6" fillId="0" borderId="59" xfId="1" applyNumberFormat="1" applyFont="1" applyBorder="1" applyAlignment="1">
      <alignment vertical="center"/>
    </xf>
    <xf numFmtId="177" fontId="6" fillId="0" borderId="60" xfId="1" applyNumberFormat="1" applyFont="1" applyBorder="1" applyAlignment="1">
      <alignment vertical="center"/>
    </xf>
    <xf numFmtId="177" fontId="6" fillId="3" borderId="61" xfId="1" applyNumberFormat="1" applyFont="1" applyFill="1" applyBorder="1" applyAlignment="1">
      <alignment horizontal="left" vertical="center"/>
    </xf>
    <xf numFmtId="0" fontId="6" fillId="0" borderId="0" xfId="4" quotePrefix="1" applyFont="1" applyFill="1" applyAlignment="1">
      <alignment horizontal="left"/>
    </xf>
    <xf numFmtId="177" fontId="6" fillId="0" borderId="62" xfId="1" applyNumberFormat="1" applyFont="1" applyBorder="1" applyAlignment="1">
      <alignment vertical="center"/>
    </xf>
    <xf numFmtId="177" fontId="6" fillId="0" borderId="21" xfId="1" applyNumberFormat="1" applyFont="1" applyBorder="1" applyAlignment="1">
      <alignment vertical="center"/>
    </xf>
    <xf numFmtId="177" fontId="6" fillId="3" borderId="63" xfId="1" applyNumberFormat="1" applyFont="1" applyFill="1" applyBorder="1" applyAlignment="1">
      <alignment horizontal="left" vertical="center"/>
    </xf>
    <xf numFmtId="0" fontId="5" fillId="0" borderId="64" xfId="5" applyBorder="1" applyAlignment="1">
      <alignment vertical="center"/>
    </xf>
    <xf numFmtId="0" fontId="5" fillId="0" borderId="64" xfId="5" applyFill="1" applyBorder="1" applyAlignment="1">
      <alignment vertical="center"/>
    </xf>
    <xf numFmtId="177" fontId="5" fillId="0" borderId="64" xfId="1" applyNumberFormat="1" applyBorder="1" applyAlignment="1">
      <alignment vertical="center"/>
    </xf>
    <xf numFmtId="177" fontId="5" fillId="3" borderId="51" xfId="1" applyNumberFormat="1" applyFill="1" applyBorder="1" applyAlignment="1">
      <alignment horizontal="left" vertical="center"/>
    </xf>
    <xf numFmtId="0" fontId="5" fillId="0" borderId="60" xfId="5" applyBorder="1" applyAlignment="1">
      <alignment vertical="center"/>
    </xf>
    <xf numFmtId="177" fontId="5" fillId="0" borderId="59" xfId="1" applyNumberFormat="1" applyFont="1" applyBorder="1" applyAlignment="1">
      <alignment vertical="center"/>
    </xf>
    <xf numFmtId="177" fontId="5" fillId="0" borderId="60" xfId="1" applyNumberFormat="1" applyFont="1" applyBorder="1" applyAlignment="1">
      <alignment vertical="center"/>
    </xf>
    <xf numFmtId="177" fontId="5" fillId="3" borderId="61" xfId="1" applyNumberFormat="1" applyFont="1" applyFill="1" applyBorder="1" applyAlignment="1">
      <alignment horizontal="left" vertical="center"/>
    </xf>
    <xf numFmtId="177" fontId="5" fillId="0" borderId="20" xfId="1" applyNumberFormat="1" applyBorder="1" applyAlignment="1">
      <alignment vertical="center"/>
    </xf>
    <xf numFmtId="177" fontId="5" fillId="0" borderId="16" xfId="1" applyNumberFormat="1" applyBorder="1" applyAlignment="1">
      <alignment vertical="center"/>
    </xf>
    <xf numFmtId="177" fontId="5" fillId="0" borderId="13" xfId="1" applyNumberFormat="1" applyBorder="1" applyAlignment="1">
      <alignment horizontal="left" vertical="center"/>
    </xf>
    <xf numFmtId="177" fontId="5" fillId="0" borderId="0" xfId="1" applyNumberFormat="1" applyAlignment="1">
      <alignment horizontal="left" vertical="center"/>
    </xf>
    <xf numFmtId="177" fontId="5" fillId="0" borderId="0" xfId="5" applyNumberFormat="1" applyAlignment="1">
      <alignment horizontal="left" vertical="center"/>
    </xf>
    <xf numFmtId="177" fontId="5" fillId="20" borderId="0" xfId="5" applyNumberFormat="1" applyFill="1" applyBorder="1" applyAlignment="1">
      <alignment horizontal="left" vertical="center"/>
    </xf>
    <xf numFmtId="0" fontId="6" fillId="0" borderId="0" xfId="3" applyFont="1" applyBorder="1"/>
    <xf numFmtId="166" fontId="6" fillId="0" borderId="0" xfId="1" applyFont="1" applyBorder="1"/>
    <xf numFmtId="0" fontId="5" fillId="0" borderId="66" xfId="4" applyFill="1" applyBorder="1"/>
    <xf numFmtId="0" fontId="46" fillId="0" borderId="0" xfId="0" applyFont="1" applyFill="1"/>
    <xf numFmtId="17" fontId="6" fillId="0" borderId="1" xfId="4" applyNumberFormat="1" applyFont="1" applyFill="1" applyBorder="1" applyAlignment="1">
      <alignment horizontal="center"/>
    </xf>
    <xf numFmtId="166" fontId="43" fillId="0" borderId="0" xfId="0" applyNumberFormat="1" applyFont="1" applyFill="1" applyBorder="1"/>
    <xf numFmtId="0" fontId="0" fillId="0" borderId="5" xfId="0" applyBorder="1"/>
    <xf numFmtId="0" fontId="6" fillId="0" borderId="4" xfId="0" applyFont="1" applyBorder="1" applyAlignment="1">
      <alignment horizontal="center"/>
    </xf>
    <xf numFmtId="169" fontId="6" fillId="0" borderId="67" xfId="1" applyNumberFormat="1" applyFont="1" applyBorder="1"/>
    <xf numFmtId="9" fontId="0" fillId="0" borderId="4" xfId="19" applyFont="1" applyBorder="1"/>
    <xf numFmtId="9" fontId="0" fillId="0" borderId="3" xfId="19" applyFont="1" applyBorder="1"/>
    <xf numFmtId="9" fontId="6" fillId="0" borderId="4" xfId="19" applyFont="1" applyBorder="1"/>
    <xf numFmtId="171" fontId="18" fillId="0" borderId="0" xfId="0" applyNumberFormat="1" applyFont="1"/>
    <xf numFmtId="0" fontId="6" fillId="0" borderId="16" xfId="4" applyNumberFormat="1" applyFont="1" applyFill="1" applyBorder="1" applyAlignment="1">
      <alignment horizontal="left"/>
    </xf>
    <xf numFmtId="178" fontId="45" fillId="0" borderId="20" xfId="1" applyNumberFormat="1" applyFont="1" applyBorder="1" applyAlignment="1">
      <alignment vertical="center"/>
    </xf>
    <xf numFmtId="177" fontId="5" fillId="3" borderId="13" xfId="1" applyNumberFormat="1" applyFont="1" applyFill="1" applyBorder="1" applyAlignment="1">
      <alignment horizontal="left" vertical="center"/>
    </xf>
    <xf numFmtId="178" fontId="45" fillId="20" borderId="20" xfId="1" applyNumberFormat="1" applyFont="1" applyFill="1" applyBorder="1" applyAlignment="1">
      <alignment horizontal="left" vertical="center"/>
    </xf>
    <xf numFmtId="178" fontId="6" fillId="20" borderId="20" xfId="1" applyNumberFormat="1" applyFont="1" applyFill="1" applyBorder="1" applyAlignment="1">
      <alignment horizontal="left" vertical="center"/>
    </xf>
    <xf numFmtId="0" fontId="33" fillId="24" borderId="0" xfId="0" applyFont="1" applyFill="1" applyBorder="1" applyAlignment="1"/>
    <xf numFmtId="0" fontId="35" fillId="0" borderId="0" xfId="0" applyFont="1" applyAlignment="1">
      <alignment horizontal="center" wrapText="1"/>
    </xf>
    <xf numFmtId="178" fontId="45" fillId="0" borderId="50" xfId="1" applyNumberFormat="1" applyFont="1" applyBorder="1" applyAlignment="1">
      <alignment vertical="center"/>
    </xf>
    <xf numFmtId="178" fontId="45" fillId="0" borderId="0" xfId="1" applyNumberFormat="1" applyFont="1" applyBorder="1" applyAlignment="1">
      <alignment vertical="center"/>
    </xf>
    <xf numFmtId="178" fontId="45" fillId="20" borderId="50" xfId="1" applyNumberFormat="1" applyFont="1" applyFill="1" applyBorder="1" applyAlignment="1">
      <alignment horizontal="left" vertical="center"/>
    </xf>
    <xf numFmtId="178" fontId="6" fillId="20" borderId="50" xfId="1" applyNumberFormat="1" applyFont="1" applyFill="1" applyBorder="1" applyAlignment="1">
      <alignment horizontal="left" vertical="center"/>
    </xf>
    <xf numFmtId="178" fontId="45" fillId="0" borderId="16" xfId="1" applyNumberFormat="1" applyFont="1" applyBorder="1" applyAlignment="1">
      <alignment vertical="center"/>
    </xf>
    <xf numFmtId="170" fontId="18" fillId="0" borderId="0" xfId="0" quotePrefix="1" applyNumberFormat="1" applyFont="1"/>
    <xf numFmtId="171" fontId="20" fillId="0" borderId="0" xfId="0" applyNumberFormat="1" applyFont="1"/>
    <xf numFmtId="171" fontId="20" fillId="0" borderId="0" xfId="1" applyNumberFormat="1" applyFont="1"/>
    <xf numFmtId="178" fontId="6" fillId="0" borderId="0" xfId="1" applyNumberFormat="1" applyFont="1" applyAlignment="1">
      <alignment vertical="center"/>
    </xf>
    <xf numFmtId="178" fontId="6" fillId="0" borderId="0" xfId="1" applyNumberFormat="1" applyFont="1" applyFill="1" applyBorder="1" applyAlignment="1">
      <alignment horizontal="left"/>
    </xf>
    <xf numFmtId="178" fontId="5" fillId="3" borderId="56" xfId="1" applyNumberFormat="1" applyFont="1" applyFill="1" applyBorder="1" applyAlignment="1">
      <alignment horizontal="left" vertical="center"/>
    </xf>
    <xf numFmtId="178" fontId="5" fillId="3" borderId="68" xfId="1" applyNumberFormat="1" applyFont="1" applyFill="1" applyBorder="1" applyAlignment="1">
      <alignment horizontal="left" vertical="center"/>
    </xf>
    <xf numFmtId="178" fontId="45" fillId="0" borderId="68" xfId="1" applyNumberFormat="1" applyFont="1" applyBorder="1" applyAlignment="1">
      <alignment vertical="center"/>
    </xf>
    <xf numFmtId="178" fontId="6" fillId="3" borderId="56" xfId="1" applyNumberFormat="1" applyFont="1" applyFill="1" applyBorder="1" applyAlignment="1">
      <alignment horizontal="left" vertical="center"/>
    </xf>
    <xf numFmtId="0" fontId="35" fillId="0" borderId="0" xfId="0" applyFont="1" applyBorder="1" applyAlignment="1">
      <alignment horizontal="center"/>
    </xf>
    <xf numFmtId="0" fontId="35" fillId="24" borderId="66" xfId="0" applyFont="1" applyFill="1" applyBorder="1" applyAlignment="1">
      <alignment horizontal="center"/>
    </xf>
    <xf numFmtId="0" fontId="34" fillId="24" borderId="66" xfId="0" applyFont="1" applyFill="1" applyBorder="1" applyAlignment="1">
      <alignment horizontal="center"/>
    </xf>
    <xf numFmtId="0" fontId="35" fillId="24" borderId="66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center"/>
    </xf>
    <xf numFmtId="166" fontId="6" fillId="0" borderId="67" xfId="1" applyFont="1" applyBorder="1"/>
    <xf numFmtId="0" fontId="35" fillId="24" borderId="0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center"/>
    </xf>
    <xf numFmtId="0" fontId="35" fillId="24" borderId="0" xfId="0" applyFont="1" applyFill="1" applyBorder="1" applyAlignment="1">
      <alignment horizontal="left"/>
    </xf>
    <xf numFmtId="178" fontId="45" fillId="9" borderId="50" xfId="1" applyNumberFormat="1" applyFont="1" applyFill="1" applyBorder="1" applyAlignment="1">
      <alignment vertical="center"/>
    </xf>
    <xf numFmtId="178" fontId="45" fillId="9" borderId="0" xfId="1" applyNumberFormat="1" applyFont="1" applyFill="1" applyBorder="1" applyAlignment="1">
      <alignment vertical="center"/>
    </xf>
    <xf numFmtId="178" fontId="45" fillId="19" borderId="0" xfId="1" applyNumberFormat="1" applyFont="1" applyFill="1" applyBorder="1" applyAlignment="1">
      <alignment vertical="center"/>
    </xf>
    <xf numFmtId="0" fontId="52" fillId="24" borderId="0" xfId="0" applyFont="1" applyFill="1" applyBorder="1" applyAlignment="1"/>
    <xf numFmtId="0" fontId="53" fillId="5" borderId="4" xfId="0" applyFont="1" applyFill="1" applyBorder="1" applyAlignment="1">
      <alignment horizontal="center"/>
    </xf>
    <xf numFmtId="0" fontId="53" fillId="24" borderId="0" xfId="0" applyFont="1" applyFill="1" applyBorder="1" applyAlignment="1">
      <alignment horizontal="center"/>
    </xf>
    <xf numFmtId="0" fontId="53" fillId="5" borderId="41" xfId="0" applyFont="1" applyFill="1" applyBorder="1" applyAlignment="1">
      <alignment horizontal="center"/>
    </xf>
    <xf numFmtId="0" fontId="53" fillId="5" borderId="42" xfId="0" applyFont="1" applyFill="1" applyBorder="1" applyAlignment="1">
      <alignment horizontal="center" wrapText="1"/>
    </xf>
    <xf numFmtId="0" fontId="53" fillId="5" borderId="42" xfId="0" applyFont="1" applyFill="1" applyBorder="1" applyAlignment="1">
      <alignment horizontal="center"/>
    </xf>
    <xf numFmtId="0" fontId="54" fillId="0" borderId="44" xfId="0" applyFont="1" applyBorder="1" applyAlignment="1">
      <alignment horizontal="left"/>
    </xf>
    <xf numFmtId="0" fontId="54" fillId="0" borderId="3" xfId="0" applyFont="1" applyBorder="1" applyAlignment="1">
      <alignment horizontal="left" wrapText="1"/>
    </xf>
    <xf numFmtId="0" fontId="54" fillId="0" borderId="3" xfId="0" applyFont="1" applyBorder="1" applyAlignment="1">
      <alignment horizontal="center"/>
    </xf>
    <xf numFmtId="0" fontId="54" fillId="0" borderId="31" xfId="0" applyFont="1" applyBorder="1" applyAlignment="1">
      <alignment horizontal="left"/>
    </xf>
    <xf numFmtId="0" fontId="54" fillId="0" borderId="1" xfId="0" applyFont="1" applyBorder="1" applyAlignment="1">
      <alignment horizontal="left" wrapText="1"/>
    </xf>
    <xf numFmtId="0" fontId="54" fillId="0" borderId="1" xfId="0" applyFont="1" applyBorder="1" applyAlignment="1">
      <alignment horizontal="center" wrapText="1"/>
    </xf>
    <xf numFmtId="0" fontId="54" fillId="0" borderId="1" xfId="0" applyFont="1" applyBorder="1" applyAlignment="1">
      <alignment horizontal="center"/>
    </xf>
    <xf numFmtId="0" fontId="54" fillId="0" borderId="33" xfId="0" applyFont="1" applyBorder="1" applyAlignment="1">
      <alignment horizontal="left"/>
    </xf>
    <xf numFmtId="0" fontId="54" fillId="0" borderId="34" xfId="0" applyFont="1" applyBorder="1" applyAlignment="1">
      <alignment horizontal="left" wrapText="1"/>
    </xf>
    <xf numFmtId="0" fontId="54" fillId="0" borderId="34" xfId="0" applyFont="1" applyBorder="1" applyAlignment="1">
      <alignment horizontal="center"/>
    </xf>
    <xf numFmtId="0" fontId="53" fillId="5" borderId="46" xfId="0" applyFont="1" applyFill="1" applyBorder="1" applyAlignment="1">
      <alignment horizontal="center"/>
    </xf>
    <xf numFmtId="0" fontId="53" fillId="5" borderId="47" xfId="0" applyFont="1" applyFill="1" applyBorder="1" applyAlignment="1">
      <alignment horizontal="center" wrapText="1"/>
    </xf>
    <xf numFmtId="0" fontId="53" fillId="5" borderId="47" xfId="0" applyFont="1" applyFill="1" applyBorder="1" applyAlignment="1">
      <alignment horizontal="center"/>
    </xf>
    <xf numFmtId="0" fontId="54" fillId="0" borderId="28" xfId="0" applyFont="1" applyBorder="1" applyAlignment="1">
      <alignment horizontal="left"/>
    </xf>
    <xf numFmtId="0" fontId="54" fillId="0" borderId="29" xfId="0" applyFont="1" applyBorder="1" applyAlignment="1">
      <alignment horizontal="left" wrapText="1"/>
    </xf>
    <xf numFmtId="0" fontId="54" fillId="0" borderId="29" xfId="0" applyFont="1" applyFill="1" applyBorder="1" applyAlignment="1">
      <alignment horizontal="left"/>
    </xf>
    <xf numFmtId="0" fontId="54" fillId="0" borderId="1" xfId="0" applyFont="1" applyFill="1" applyBorder="1" applyAlignment="1">
      <alignment horizontal="left" wrapText="1"/>
    </xf>
    <xf numFmtId="0" fontId="54" fillId="0" borderId="1" xfId="0" applyFont="1" applyFill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54" fillId="0" borderId="34" xfId="0" applyFont="1" applyBorder="1" applyAlignment="1">
      <alignment horizontal="left"/>
    </xf>
    <xf numFmtId="0" fontId="54" fillId="0" borderId="29" xfId="0" applyFont="1" applyBorder="1" applyAlignment="1">
      <alignment horizontal="center"/>
    </xf>
    <xf numFmtId="0" fontId="54" fillId="0" borderId="44" xfId="0" applyFont="1" applyBorder="1" applyAlignment="1">
      <alignment horizontal="left" wrapText="1"/>
    </xf>
    <xf numFmtId="0" fontId="54" fillId="0" borderId="31" xfId="0" applyFont="1" applyFill="1" applyBorder="1" applyAlignment="1">
      <alignment horizontal="left" wrapText="1"/>
    </xf>
    <xf numFmtId="0" fontId="54" fillId="24" borderId="0" xfId="0" applyFont="1" applyFill="1" applyBorder="1" applyAlignment="1">
      <alignment horizontal="center"/>
    </xf>
    <xf numFmtId="0" fontId="54" fillId="24" borderId="0" xfId="0" applyFont="1" applyFill="1" applyBorder="1" applyAlignment="1">
      <alignment horizontal="left"/>
    </xf>
    <xf numFmtId="0" fontId="54" fillId="0" borderId="31" xfId="0" applyFont="1" applyBorder="1" applyAlignment="1">
      <alignment horizontal="left" vertical="top"/>
    </xf>
    <xf numFmtId="0" fontId="8" fillId="0" borderId="0" xfId="5" applyFont="1" applyAlignment="1"/>
    <xf numFmtId="0" fontId="8" fillId="0" borderId="0" xfId="5" applyFont="1" applyAlignment="1">
      <alignment vertical="center"/>
    </xf>
    <xf numFmtId="0" fontId="8" fillId="0" borderId="0" xfId="5" applyFont="1"/>
    <xf numFmtId="0" fontId="8" fillId="20" borderId="0" xfId="5" applyFont="1" applyFill="1" applyBorder="1" applyAlignment="1">
      <alignment horizontal="left"/>
    </xf>
    <xf numFmtId="0" fontId="6" fillId="0" borderId="0" xfId="5" applyFont="1" applyFill="1" applyAlignment="1">
      <alignment horizontal="left" vertical="center"/>
    </xf>
    <xf numFmtId="0" fontId="6" fillId="0" borderId="0" xfId="0" applyFont="1" applyFill="1"/>
    <xf numFmtId="0" fontId="6" fillId="20" borderId="0" xfId="5" applyFont="1" applyFill="1" applyBorder="1" applyAlignment="1">
      <alignment horizontal="left" vertical="center"/>
    </xf>
    <xf numFmtId="171" fontId="6" fillId="20" borderId="50" xfId="1" applyNumberFormat="1" applyFont="1" applyFill="1" applyBorder="1" applyAlignment="1">
      <alignment horizontal="left" vertical="center"/>
    </xf>
    <xf numFmtId="1" fontId="13" fillId="0" borderId="0" xfId="5" applyNumberFormat="1" applyFont="1" applyFill="1" applyBorder="1" applyAlignment="1">
      <alignment horizontal="left"/>
    </xf>
    <xf numFmtId="171" fontId="45" fillId="20" borderId="0" xfId="1" applyNumberFormat="1" applyFont="1" applyFill="1" applyBorder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13" fillId="0" borderId="0" xfId="5" applyFont="1" applyFill="1" applyAlignment="1">
      <alignment horizontal="left"/>
    </xf>
    <xf numFmtId="171" fontId="8" fillId="0" borderId="0" xfId="1" applyNumberFormat="1" applyFont="1" applyBorder="1" applyAlignment="1">
      <alignment horizontal="left" vertical="center"/>
    </xf>
    <xf numFmtId="1" fontId="55" fillId="0" borderId="0" xfId="1" applyNumberFormat="1" applyFont="1" applyBorder="1" applyAlignment="1">
      <alignment horizontal="center" vertical="center"/>
    </xf>
    <xf numFmtId="0" fontId="8" fillId="0" borderId="0" xfId="5" applyFont="1" applyBorder="1" applyAlignment="1">
      <alignment horizontal="center" vertical="center"/>
    </xf>
    <xf numFmtId="171" fontId="8" fillId="20" borderId="0" xfId="1" applyNumberFormat="1" applyFont="1" applyFill="1" applyBorder="1" applyAlignment="1">
      <alignment horizontal="left" vertical="center"/>
    </xf>
    <xf numFmtId="1" fontId="8" fillId="0" borderId="0" xfId="1" applyNumberFormat="1" applyFont="1" applyBorder="1" applyAlignment="1">
      <alignment horizontal="center" vertical="center"/>
    </xf>
    <xf numFmtId="17" fontId="8" fillId="0" borderId="0" xfId="5" applyNumberFormat="1" applyFont="1" applyAlignment="1">
      <alignment horizontal="center" vertical="center"/>
    </xf>
    <xf numFmtId="0" fontId="8" fillId="0" borderId="0" xfId="5" applyFont="1" applyBorder="1" applyAlignment="1">
      <alignment vertical="center"/>
    </xf>
    <xf numFmtId="17" fontId="13" fillId="6" borderId="10" xfId="5" applyNumberFormat="1" applyFont="1" applyFill="1" applyBorder="1" applyAlignment="1"/>
    <xf numFmtId="17" fontId="13" fillId="7" borderId="10" xfId="5" applyNumberFormat="1" applyFont="1" applyFill="1" applyBorder="1" applyAlignment="1"/>
    <xf numFmtId="0" fontId="48" fillId="0" borderId="0" xfId="5" applyFont="1" applyAlignment="1">
      <alignment vertical="top" wrapText="1"/>
    </xf>
    <xf numFmtId="171" fontId="49" fillId="0" borderId="0" xfId="1" applyNumberFormat="1" applyFont="1" applyBorder="1" applyAlignment="1">
      <alignment horizontal="center" vertical="top" wrapText="1"/>
    </xf>
    <xf numFmtId="171" fontId="49" fillId="0" borderId="52" xfId="1" applyNumberFormat="1" applyFont="1" applyBorder="1" applyAlignment="1">
      <alignment horizontal="left" vertical="top" wrapText="1"/>
    </xf>
    <xf numFmtId="171" fontId="49" fillId="0" borderId="53" xfId="1" applyNumberFormat="1" applyFont="1" applyBorder="1" applyAlignment="1">
      <alignment vertical="top" wrapText="1"/>
    </xf>
    <xf numFmtId="1" fontId="48" fillId="3" borderId="12" xfId="1" applyNumberFormat="1" applyFont="1" applyFill="1" applyBorder="1" applyAlignment="1">
      <alignment horizontal="left" vertical="top" wrapText="1"/>
    </xf>
    <xf numFmtId="170" fontId="16" fillId="20" borderId="56" xfId="5" applyNumberFormat="1" applyFont="1" applyFill="1" applyBorder="1" applyAlignment="1">
      <alignment horizontal="left" vertical="top" wrapText="1"/>
    </xf>
    <xf numFmtId="0" fontId="11" fillId="20" borderId="0" xfId="5" applyFont="1" applyFill="1" applyBorder="1" applyAlignment="1">
      <alignment horizontal="left" vertical="top" wrapText="1"/>
    </xf>
    <xf numFmtId="170" fontId="16" fillId="20" borderId="0" xfId="5" applyNumberFormat="1" applyFont="1" applyFill="1" applyBorder="1" applyAlignment="1">
      <alignment horizontal="left" vertical="top" wrapText="1"/>
    </xf>
    <xf numFmtId="171" fontId="48" fillId="20" borderId="0" xfId="1" applyNumberFormat="1" applyFont="1" applyFill="1" applyBorder="1" applyAlignment="1">
      <alignment horizontal="left" vertical="top" wrapText="1"/>
    </xf>
    <xf numFmtId="171" fontId="49" fillId="0" borderId="50" xfId="1" applyNumberFormat="1" applyFont="1" applyBorder="1" applyAlignment="1">
      <alignment horizontal="left" vertical="top" wrapText="1"/>
    </xf>
    <xf numFmtId="171" fontId="49" fillId="0" borderId="0" xfId="1" applyNumberFormat="1" applyFont="1" applyBorder="1" applyAlignment="1">
      <alignment vertical="top" wrapText="1"/>
    </xf>
    <xf numFmtId="171" fontId="48" fillId="20" borderId="50" xfId="1" applyNumberFormat="1" applyFont="1" applyFill="1" applyBorder="1" applyAlignment="1">
      <alignment horizontal="left" vertical="top" wrapText="1"/>
    </xf>
    <xf numFmtId="171" fontId="49" fillId="0" borderId="57" xfId="1" applyNumberFormat="1" applyFont="1" applyBorder="1" applyAlignment="1">
      <alignment vertical="top" wrapText="1"/>
    </xf>
    <xf numFmtId="1" fontId="48" fillId="3" borderId="56" xfId="1" applyNumberFormat="1" applyFont="1" applyFill="1" applyBorder="1" applyAlignment="1">
      <alignment horizontal="left" vertical="top" wrapText="1"/>
    </xf>
    <xf numFmtId="1" fontId="48" fillId="3" borderId="56" xfId="1" applyNumberFormat="1" applyFont="1" applyFill="1" applyBorder="1" applyAlignment="1">
      <alignment horizontal="center" vertical="top" wrapText="1"/>
    </xf>
    <xf numFmtId="0" fontId="8" fillId="0" borderId="0" xfId="5" applyFont="1" applyAlignment="1">
      <alignment horizontal="center"/>
    </xf>
    <xf numFmtId="0" fontId="8" fillId="0" borderId="0" xfId="5" applyFont="1" applyAlignment="1">
      <alignment horizontal="center" vertical="center"/>
    </xf>
    <xf numFmtId="0" fontId="8" fillId="0" borderId="50" xfId="5" applyFont="1" applyBorder="1" applyAlignment="1">
      <alignment horizontal="center"/>
    </xf>
    <xf numFmtId="0" fontId="8" fillId="0" borderId="0" xfId="5" applyFont="1" applyBorder="1" applyAlignment="1">
      <alignment horizontal="center"/>
    </xf>
    <xf numFmtId="0" fontId="8" fillId="0" borderId="56" xfId="5" applyFont="1" applyBorder="1" applyAlignment="1">
      <alignment horizontal="center" vertical="center"/>
    </xf>
    <xf numFmtId="170" fontId="16" fillId="20" borderId="56" xfId="5" applyNumberFormat="1" applyFont="1" applyFill="1" applyBorder="1" applyAlignment="1">
      <alignment horizontal="center"/>
    </xf>
    <xf numFmtId="0" fontId="11" fillId="20" borderId="0" xfId="5" applyFont="1" applyFill="1" applyBorder="1" applyAlignment="1">
      <alignment horizontal="center"/>
    </xf>
    <xf numFmtId="0" fontId="8" fillId="0" borderId="68" xfId="5" applyFont="1" applyBorder="1" applyAlignment="1">
      <alignment horizontal="center"/>
    </xf>
    <xf numFmtId="170" fontId="16" fillId="20" borderId="0" xfId="5" applyNumberFormat="1" applyFont="1" applyFill="1" applyBorder="1" applyAlignment="1">
      <alignment horizontal="center"/>
    </xf>
    <xf numFmtId="0" fontId="8" fillId="20" borderId="0" xfId="5" applyFont="1" applyFill="1" applyBorder="1" applyAlignment="1">
      <alignment horizontal="center" vertical="center"/>
    </xf>
    <xf numFmtId="177" fontId="5" fillId="0" borderId="68" xfId="1" applyNumberFormat="1" applyBorder="1" applyAlignment="1">
      <alignment vertical="center"/>
    </xf>
    <xf numFmtId="177" fontId="5" fillId="0" borderId="0" xfId="1" applyNumberFormat="1" applyFill="1" applyBorder="1" applyAlignment="1">
      <alignment vertical="center"/>
    </xf>
    <xf numFmtId="0" fontId="5" fillId="25" borderId="0" xfId="5" applyFill="1" applyAlignment="1">
      <alignment vertical="center"/>
    </xf>
    <xf numFmtId="177" fontId="5" fillId="25" borderId="50" xfId="1" applyNumberFormat="1" applyFont="1" applyFill="1" applyBorder="1" applyAlignment="1">
      <alignment vertical="center"/>
    </xf>
    <xf numFmtId="177" fontId="5" fillId="25" borderId="0" xfId="1" applyNumberFormat="1" applyFont="1" applyFill="1" applyBorder="1" applyAlignment="1">
      <alignment vertical="center"/>
    </xf>
    <xf numFmtId="177" fontId="5" fillId="25" borderId="0" xfId="1" applyNumberFormat="1" applyFill="1" applyBorder="1" applyAlignment="1">
      <alignment vertical="center"/>
    </xf>
    <xf numFmtId="177" fontId="5" fillId="25" borderId="56" xfId="1" applyNumberFormat="1" applyFill="1" applyBorder="1" applyAlignment="1">
      <alignment horizontal="left" vertical="center"/>
    </xf>
    <xf numFmtId="177" fontId="56" fillId="0" borderId="50" xfId="1" applyNumberFormat="1" applyFont="1" applyFill="1" applyBorder="1" applyAlignment="1">
      <alignment vertical="center"/>
    </xf>
    <xf numFmtId="177" fontId="56" fillId="0" borderId="0" xfId="1" applyNumberFormat="1" applyFont="1" applyFill="1" applyBorder="1" applyAlignment="1">
      <alignment vertical="center"/>
    </xf>
    <xf numFmtId="177" fontId="56" fillId="0" borderId="0" xfId="1" applyNumberFormat="1" applyFont="1" applyBorder="1" applyAlignment="1">
      <alignment vertical="center"/>
    </xf>
    <xf numFmtId="177" fontId="5" fillId="24" borderId="50" xfId="1" applyNumberFormat="1" applyFont="1" applyFill="1" applyBorder="1" applyAlignment="1">
      <alignment vertical="center"/>
    </xf>
    <xf numFmtId="177" fontId="5" fillId="24" borderId="0" xfId="1" applyNumberFormat="1" applyFont="1" applyFill="1" applyBorder="1" applyAlignment="1">
      <alignment vertical="center"/>
    </xf>
    <xf numFmtId="177" fontId="5" fillId="24" borderId="0" xfId="1" applyNumberFormat="1" applyFill="1" applyBorder="1" applyAlignment="1">
      <alignment vertical="center"/>
    </xf>
    <xf numFmtId="0" fontId="5" fillId="4" borderId="0" xfId="5" applyFill="1" applyAlignment="1">
      <alignment vertical="center"/>
    </xf>
    <xf numFmtId="177" fontId="5" fillId="4" borderId="0" xfId="5" applyNumberFormat="1" applyFill="1" applyAlignment="1">
      <alignment vertical="center"/>
    </xf>
    <xf numFmtId="177" fontId="5" fillId="4" borderId="0" xfId="1" applyNumberFormat="1" applyFill="1" applyAlignment="1">
      <alignment horizontal="left" vertical="center"/>
    </xf>
    <xf numFmtId="177" fontId="5" fillId="0" borderId="50" xfId="1" applyNumberFormat="1" applyFill="1" applyBorder="1" applyAlignment="1">
      <alignment horizontal="left" vertical="center"/>
    </xf>
    <xf numFmtId="0" fontId="57" fillId="4" borderId="0" xfId="5" applyFont="1" applyFill="1" applyAlignment="1">
      <alignment vertical="center"/>
    </xf>
    <xf numFmtId="17" fontId="58" fillId="4" borderId="0" xfId="5" applyNumberFormat="1" applyFont="1" applyFill="1" applyAlignment="1">
      <alignment horizontal="center" vertical="center"/>
    </xf>
    <xf numFmtId="0" fontId="59" fillId="4" borderId="0" xfId="5" applyFont="1" applyFill="1" applyAlignment="1">
      <alignment vertical="center"/>
    </xf>
    <xf numFmtId="179" fontId="17" fillId="4" borderId="0" xfId="5" applyNumberFormat="1" applyFont="1" applyFill="1" applyAlignment="1">
      <alignment horizontal="center" vertical="center"/>
    </xf>
    <xf numFmtId="179" fontId="5" fillId="4" borderId="0" xfId="1" applyNumberFormat="1" applyFill="1" applyAlignment="1">
      <alignment horizontal="center" vertical="center"/>
    </xf>
    <xf numFmtId="179" fontId="5" fillId="20" borderId="0" xfId="1" applyNumberFormat="1" applyFill="1" applyBorder="1" applyAlignment="1">
      <alignment horizontal="center" vertical="center"/>
    </xf>
    <xf numFmtId="179" fontId="5" fillId="20" borderId="50" xfId="1" applyNumberFormat="1" applyFill="1" applyBorder="1" applyAlignment="1">
      <alignment horizontal="center" vertical="center"/>
    </xf>
    <xf numFmtId="180" fontId="17" fillId="4" borderId="0" xfId="5" applyNumberFormat="1" applyFont="1" applyFill="1" applyAlignment="1">
      <alignment vertical="center"/>
    </xf>
    <xf numFmtId="177" fontId="5" fillId="0" borderId="0" xfId="1" applyNumberFormat="1" applyFill="1" applyBorder="1" applyAlignment="1">
      <alignment horizontal="left" vertical="center"/>
    </xf>
    <xf numFmtId="0" fontId="11" fillId="4" borderId="0" xfId="5" applyFont="1" applyFill="1"/>
    <xf numFmtId="0" fontId="16" fillId="4" borderId="0" xfId="5" applyFont="1" applyFill="1"/>
    <xf numFmtId="0" fontId="48" fillId="4" borderId="0" xfId="5" applyFont="1" applyFill="1" applyAlignment="1">
      <alignment vertical="top" wrapText="1"/>
    </xf>
    <xf numFmtId="0" fontId="48" fillId="0" borderId="0" xfId="5" applyFont="1" applyFill="1" applyAlignment="1">
      <alignment vertical="top" wrapText="1"/>
    </xf>
    <xf numFmtId="0" fontId="8" fillId="4" borderId="0" xfId="5" applyFont="1" applyFill="1" applyAlignment="1">
      <alignment horizontal="center"/>
    </xf>
    <xf numFmtId="181" fontId="5" fillId="0" borderId="50" xfId="20" applyNumberFormat="1" applyFont="1" applyFill="1" applyBorder="1" applyAlignment="1">
      <alignment vertical="center"/>
    </xf>
    <xf numFmtId="181" fontId="5" fillId="0" borderId="0" xfId="20" applyNumberFormat="1" applyFont="1" applyFill="1" applyBorder="1" applyAlignment="1">
      <alignment vertical="center"/>
    </xf>
    <xf numFmtId="181" fontId="5" fillId="0" borderId="0" xfId="20" applyNumberFormat="1" applyBorder="1" applyAlignment="1">
      <alignment vertical="center"/>
    </xf>
    <xf numFmtId="181" fontId="5" fillId="3" borderId="56" xfId="20" applyNumberFormat="1" applyFill="1" applyBorder="1" applyAlignment="1">
      <alignment horizontal="left" vertical="center"/>
    </xf>
    <xf numFmtId="181" fontId="5" fillId="20" borderId="50" xfId="20" applyNumberFormat="1" applyFill="1" applyBorder="1" applyAlignment="1">
      <alignment horizontal="left" vertical="center"/>
    </xf>
    <xf numFmtId="181" fontId="5" fillId="20" borderId="0" xfId="20" applyNumberFormat="1" applyFill="1" applyBorder="1" applyAlignment="1">
      <alignment horizontal="left" vertical="center"/>
    </xf>
    <xf numFmtId="181" fontId="5" fillId="0" borderId="50" xfId="20" applyNumberFormat="1" applyBorder="1" applyAlignment="1">
      <alignment vertical="center"/>
    </xf>
    <xf numFmtId="0" fontId="6" fillId="4" borderId="0" xfId="5" applyFont="1" applyFill="1" applyAlignment="1">
      <alignment vertical="center"/>
    </xf>
    <xf numFmtId="181" fontId="6" fillId="0" borderId="58" xfId="20" applyNumberFormat="1" applyFont="1" applyBorder="1" applyAlignment="1">
      <alignment vertical="center"/>
    </xf>
    <xf numFmtId="181" fontId="6" fillId="0" borderId="7" xfId="20" applyNumberFormat="1" applyFont="1" applyBorder="1" applyAlignment="1">
      <alignment vertical="center"/>
    </xf>
    <xf numFmtId="181" fontId="5" fillId="3" borderId="54" xfId="20" applyNumberFormat="1" applyFill="1" applyBorder="1" applyAlignment="1">
      <alignment horizontal="left" vertical="center"/>
    </xf>
    <xf numFmtId="181" fontId="45" fillId="0" borderId="50" xfId="20" applyNumberFormat="1" applyFont="1" applyFill="1" applyBorder="1" applyAlignment="1">
      <alignment vertical="center"/>
    </xf>
    <xf numFmtId="181" fontId="45" fillId="0" borderId="0" xfId="20" applyNumberFormat="1" applyFont="1" applyFill="1" applyBorder="1" applyAlignment="1">
      <alignment vertical="center"/>
    </xf>
    <xf numFmtId="181" fontId="45" fillId="3" borderId="56" xfId="20" applyNumberFormat="1" applyFont="1" applyFill="1" applyBorder="1" applyAlignment="1">
      <alignment horizontal="left" vertical="center"/>
    </xf>
    <xf numFmtId="181" fontId="45" fillId="20" borderId="50" xfId="20" applyNumberFormat="1" applyFont="1" applyFill="1" applyBorder="1" applyAlignment="1">
      <alignment horizontal="left" vertical="center"/>
    </xf>
    <xf numFmtId="181" fontId="5" fillId="0" borderId="0" xfId="20" applyNumberFormat="1" applyFont="1" applyBorder="1" applyAlignment="1">
      <alignment vertical="center"/>
    </xf>
    <xf numFmtId="181" fontId="12" fillId="0" borderId="0" xfId="20" applyNumberFormat="1" applyFont="1" applyFill="1" applyBorder="1" applyAlignment="1">
      <alignment vertical="center"/>
    </xf>
    <xf numFmtId="181" fontId="12" fillId="0" borderId="50" xfId="20" applyNumberFormat="1" applyFont="1" applyBorder="1" applyAlignment="1">
      <alignment vertical="center"/>
    </xf>
    <xf numFmtId="181" fontId="12" fillId="0" borderId="0" xfId="20" applyNumberFormat="1" applyFont="1" applyBorder="1" applyAlignment="1">
      <alignment vertical="center"/>
    </xf>
    <xf numFmtId="181" fontId="45" fillId="0" borderId="58" xfId="20" applyNumberFormat="1" applyFont="1" applyFill="1" applyBorder="1" applyAlignment="1">
      <alignment vertical="center"/>
    </xf>
    <xf numFmtId="181" fontId="45" fillId="0" borderId="7" xfId="20" applyNumberFormat="1" applyFont="1" applyFill="1" applyBorder="1" applyAlignment="1">
      <alignment vertical="center"/>
    </xf>
    <xf numFmtId="181" fontId="12" fillId="0" borderId="50" xfId="20" applyNumberFormat="1" applyFont="1" applyFill="1" applyBorder="1" applyAlignment="1">
      <alignment vertical="center"/>
    </xf>
    <xf numFmtId="181" fontId="12" fillId="3" borderId="56" xfId="20" applyNumberFormat="1" applyFont="1" applyFill="1" applyBorder="1" applyAlignment="1">
      <alignment horizontal="left" vertical="center"/>
    </xf>
    <xf numFmtId="181" fontId="12" fillId="20" borderId="50" xfId="20" applyNumberFormat="1" applyFont="1" applyFill="1" applyBorder="1" applyAlignment="1">
      <alignment horizontal="left" vertical="center"/>
    </xf>
    <xf numFmtId="181" fontId="45" fillId="0" borderId="50" xfId="20" applyNumberFormat="1" applyFont="1" applyBorder="1" applyAlignment="1">
      <alignment vertical="center"/>
    </xf>
    <xf numFmtId="181" fontId="45" fillId="0" borderId="0" xfId="20" applyNumberFormat="1" applyFont="1" applyBorder="1" applyAlignment="1">
      <alignment vertical="center"/>
    </xf>
    <xf numFmtId="181" fontId="0" fillId="0" borderId="0" xfId="20" applyNumberFormat="1" applyFont="1" applyFill="1" applyAlignment="1">
      <alignment vertical="center"/>
    </xf>
    <xf numFmtId="181" fontId="5" fillId="22" borderId="56" xfId="20" applyNumberFormat="1" applyFill="1" applyBorder="1" applyAlignment="1">
      <alignment horizontal="left" vertical="center"/>
    </xf>
    <xf numFmtId="181" fontId="5" fillId="0" borderId="50" xfId="20" applyNumberFormat="1" applyFont="1" applyBorder="1" applyAlignment="1">
      <alignment vertical="center"/>
    </xf>
    <xf numFmtId="181" fontId="5" fillId="3" borderId="56" xfId="20" applyNumberFormat="1" applyFont="1" applyFill="1" applyBorder="1" applyAlignment="1">
      <alignment horizontal="left" vertical="center"/>
    </xf>
    <xf numFmtId="181" fontId="5" fillId="20" borderId="50" xfId="20" applyNumberFormat="1" applyFont="1" applyFill="1" applyBorder="1" applyAlignment="1">
      <alignment horizontal="left" vertical="center"/>
    </xf>
    <xf numFmtId="0" fontId="51" fillId="4" borderId="0" xfId="5" applyFont="1" applyFill="1" applyAlignment="1">
      <alignment vertical="center"/>
    </xf>
    <xf numFmtId="181" fontId="5" fillId="22" borderId="50" xfId="20" applyNumberFormat="1" applyFill="1" applyBorder="1" applyAlignment="1">
      <alignment horizontal="left" vertical="center"/>
    </xf>
    <xf numFmtId="181" fontId="6" fillId="3" borderId="54" xfId="20" applyNumberFormat="1" applyFont="1" applyFill="1" applyBorder="1" applyAlignment="1">
      <alignment horizontal="left" vertical="center"/>
    </xf>
    <xf numFmtId="181" fontId="6" fillId="20" borderId="50" xfId="20" applyNumberFormat="1" applyFont="1" applyFill="1" applyBorder="1" applyAlignment="1">
      <alignment horizontal="left" vertical="center"/>
    </xf>
    <xf numFmtId="181" fontId="5" fillId="25" borderId="50" xfId="20" applyNumberFormat="1" applyFont="1" applyFill="1" applyBorder="1" applyAlignment="1">
      <alignment vertical="center"/>
    </xf>
    <xf numFmtId="181" fontId="5" fillId="25" borderId="0" xfId="20" applyNumberFormat="1" applyFont="1" applyFill="1" applyBorder="1" applyAlignment="1">
      <alignment vertical="center"/>
    </xf>
    <xf numFmtId="181" fontId="5" fillId="25" borderId="50" xfId="1" applyNumberFormat="1" applyFont="1" applyFill="1" applyBorder="1" applyAlignment="1">
      <alignment vertical="center"/>
    </xf>
    <xf numFmtId="181" fontId="5" fillId="25" borderId="0" xfId="1" applyNumberFormat="1" applyFont="1" applyFill="1" applyBorder="1" applyAlignment="1">
      <alignment vertical="center"/>
    </xf>
    <xf numFmtId="181" fontId="5" fillId="25" borderId="0" xfId="1" applyNumberFormat="1" applyFill="1" applyBorder="1" applyAlignment="1">
      <alignment vertical="center"/>
    </xf>
    <xf numFmtId="181" fontId="5" fillId="25" borderId="56" xfId="20" applyNumberFormat="1" applyFill="1" applyBorder="1" applyAlignment="1">
      <alignment horizontal="left" vertical="center"/>
    </xf>
    <xf numFmtId="181" fontId="45" fillId="0" borderId="58" xfId="20" applyNumberFormat="1" applyFont="1" applyBorder="1" applyAlignment="1">
      <alignment vertical="center"/>
    </xf>
    <xf numFmtId="181" fontId="45" fillId="0" borderId="7" xfId="20" applyNumberFormat="1" applyFont="1" applyBorder="1" applyAlignment="1">
      <alignment vertical="center"/>
    </xf>
    <xf numFmtId="181" fontId="45" fillId="3" borderId="54" xfId="20" applyNumberFormat="1" applyFont="1" applyFill="1" applyBorder="1" applyAlignment="1">
      <alignment horizontal="left" vertical="center"/>
    </xf>
    <xf numFmtId="181" fontId="6" fillId="0" borderId="59" xfId="20" applyNumberFormat="1" applyFont="1" applyBorder="1" applyAlignment="1">
      <alignment vertical="center"/>
    </xf>
    <xf numFmtId="181" fontId="6" fillId="0" borderId="60" xfId="20" applyNumberFormat="1" applyFont="1" applyBorder="1" applyAlignment="1">
      <alignment vertical="center"/>
    </xf>
    <xf numFmtId="181" fontId="6" fillId="3" borderId="61" xfId="20" applyNumberFormat="1" applyFont="1" applyFill="1" applyBorder="1" applyAlignment="1">
      <alignment horizontal="left" vertical="center"/>
    </xf>
    <xf numFmtId="181" fontId="5" fillId="24" borderId="50" xfId="20" applyNumberFormat="1" applyFont="1" applyFill="1" applyBorder="1" applyAlignment="1">
      <alignment vertical="center"/>
    </xf>
    <xf numFmtId="181" fontId="5" fillId="24" borderId="0" xfId="20" applyNumberFormat="1" applyFont="1" applyFill="1" applyBorder="1" applyAlignment="1">
      <alignment vertical="center"/>
    </xf>
    <xf numFmtId="181" fontId="6" fillId="0" borderId="62" xfId="20" applyNumberFormat="1" applyFont="1" applyBorder="1" applyAlignment="1">
      <alignment vertical="center"/>
    </xf>
    <xf numFmtId="181" fontId="6" fillId="0" borderId="21" xfId="20" applyNumberFormat="1" applyFont="1" applyBorder="1" applyAlignment="1">
      <alignment vertical="center"/>
    </xf>
    <xf numFmtId="181" fontId="6" fillId="3" borderId="63" xfId="20" applyNumberFormat="1" applyFont="1" applyFill="1" applyBorder="1" applyAlignment="1">
      <alignment horizontal="left" vertical="center"/>
    </xf>
    <xf numFmtId="0" fontId="5" fillId="4" borderId="64" xfId="5" applyFill="1" applyBorder="1" applyAlignment="1">
      <alignment vertical="center"/>
    </xf>
    <xf numFmtId="181" fontId="5" fillId="0" borderId="64" xfId="20" applyNumberFormat="1" applyBorder="1" applyAlignment="1">
      <alignment vertical="center"/>
    </xf>
    <xf numFmtId="181" fontId="5" fillId="3" borderId="51" xfId="20" applyNumberFormat="1" applyFill="1" applyBorder="1" applyAlignment="1">
      <alignment horizontal="left" vertical="center"/>
    </xf>
    <xf numFmtId="181" fontId="5" fillId="0" borderId="59" xfId="20" applyNumberFormat="1" applyFont="1" applyBorder="1" applyAlignment="1">
      <alignment vertical="center"/>
    </xf>
    <xf numFmtId="181" fontId="5" fillId="0" borderId="60" xfId="20" applyNumberFormat="1" applyFont="1" applyBorder="1" applyAlignment="1">
      <alignment vertical="center"/>
    </xf>
    <xf numFmtId="181" fontId="5" fillId="3" borderId="61" xfId="20" applyNumberFormat="1" applyFont="1" applyFill="1" applyBorder="1" applyAlignment="1">
      <alignment horizontal="left" vertical="center"/>
    </xf>
    <xf numFmtId="181" fontId="5" fillId="0" borderId="20" xfId="20" applyNumberFormat="1" applyBorder="1" applyAlignment="1">
      <alignment vertical="center"/>
    </xf>
    <xf numFmtId="181" fontId="5" fillId="0" borderId="16" xfId="20" applyNumberFormat="1" applyBorder="1" applyAlignment="1">
      <alignment vertical="center"/>
    </xf>
    <xf numFmtId="181" fontId="5" fillId="0" borderId="13" xfId="20" applyNumberFormat="1" applyBorder="1" applyAlignment="1">
      <alignment horizontal="left" vertical="center"/>
    </xf>
    <xf numFmtId="177" fontId="5" fillId="4" borderId="0" xfId="5" applyNumberFormat="1" applyFill="1" applyAlignment="1">
      <alignment horizontal="left" vertical="center"/>
    </xf>
    <xf numFmtId="177" fontId="5" fillId="4" borderId="0" xfId="5" applyNumberFormat="1" applyFill="1" applyBorder="1" applyAlignment="1">
      <alignment horizontal="left" vertical="center"/>
    </xf>
    <xf numFmtId="177" fontId="5" fillId="4" borderId="50" xfId="1" applyNumberFormat="1" applyFill="1" applyBorder="1" applyAlignment="1">
      <alignment horizontal="left" vertical="center"/>
    </xf>
    <xf numFmtId="177" fontId="45" fillId="4" borderId="50" xfId="1" applyNumberFormat="1" applyFont="1" applyFill="1" applyBorder="1" applyAlignment="1">
      <alignment horizontal="left" vertical="center"/>
    </xf>
    <xf numFmtId="0" fontId="60" fillId="4" borderId="0" xfId="5" applyFont="1" applyFill="1" applyAlignment="1">
      <alignment vertical="center"/>
    </xf>
    <xf numFmtId="0" fontId="61" fillId="0" borderId="0" xfId="3" applyFont="1" applyFill="1" applyAlignment="1">
      <alignment horizontal="left"/>
    </xf>
    <xf numFmtId="0" fontId="61" fillId="0" borderId="0" xfId="3" applyFont="1" applyAlignment="1">
      <alignment horizontal="left"/>
    </xf>
    <xf numFmtId="0" fontId="5" fillId="0" borderId="0" xfId="3" applyNumberFormat="1" applyBorder="1" applyAlignment="1">
      <alignment vertical="top"/>
    </xf>
    <xf numFmtId="177" fontId="5" fillId="0" borderId="21" xfId="5" applyNumberFormat="1" applyBorder="1" applyAlignment="1">
      <alignment vertical="center"/>
    </xf>
    <xf numFmtId="177" fontId="5" fillId="0" borderId="21" xfId="5" applyNumberFormat="1" applyBorder="1" applyAlignment="1">
      <alignment horizontal="left" vertical="center"/>
    </xf>
    <xf numFmtId="181" fontId="5" fillId="0" borderId="0" xfId="5" applyNumberFormat="1" applyAlignment="1">
      <alignment vertical="center"/>
    </xf>
    <xf numFmtId="181" fontId="5" fillId="0" borderId="21" xfId="5" applyNumberFormat="1" applyBorder="1" applyAlignment="1">
      <alignment vertical="center"/>
    </xf>
    <xf numFmtId="181" fontId="5" fillId="0" borderId="0" xfId="5" applyNumberFormat="1" applyAlignment="1">
      <alignment horizontal="left" vertical="center"/>
    </xf>
    <xf numFmtId="181" fontId="5" fillId="0" borderId="21" xfId="5" applyNumberFormat="1" applyBorder="1" applyAlignment="1">
      <alignment horizontal="left" vertical="center"/>
    </xf>
    <xf numFmtId="0" fontId="0" fillId="0" borderId="0" xfId="3" applyFont="1" applyAlignment="1">
      <alignment vertical="center"/>
    </xf>
    <xf numFmtId="0" fontId="0" fillId="0" borderId="0" xfId="3" applyFont="1"/>
    <xf numFmtId="0" fontId="30" fillId="0" borderId="0" xfId="5" applyFont="1" applyFill="1" applyAlignment="1">
      <alignment vertical="center"/>
    </xf>
    <xf numFmtId="2" fontId="30" fillId="0" borderId="0" xfId="5" applyNumberFormat="1" applyFont="1" applyAlignment="1">
      <alignment vertical="center"/>
    </xf>
    <xf numFmtId="2" fontId="30" fillId="0" borderId="0" xfId="5" applyNumberFormat="1" applyFont="1" applyAlignment="1">
      <alignment horizontal="left" vertical="center"/>
    </xf>
    <xf numFmtId="177" fontId="30" fillId="20" borderId="0" xfId="5" applyNumberFormat="1" applyFont="1" applyFill="1" applyBorder="1" applyAlignment="1">
      <alignment horizontal="left" vertical="center"/>
    </xf>
    <xf numFmtId="177" fontId="30" fillId="20" borderId="50" xfId="1" applyNumberFormat="1" applyFont="1" applyFill="1" applyBorder="1" applyAlignment="1">
      <alignment horizontal="left" vertical="center"/>
    </xf>
    <xf numFmtId="177" fontId="50" fillId="20" borderId="50" xfId="1" applyNumberFormat="1" applyFont="1" applyFill="1" applyBorder="1" applyAlignment="1">
      <alignment horizontal="left" vertical="center"/>
    </xf>
    <xf numFmtId="169" fontId="5" fillId="0" borderId="0" xfId="5" applyNumberFormat="1" applyAlignment="1">
      <alignment vertical="center"/>
    </xf>
    <xf numFmtId="169" fontId="5" fillId="0" borderId="0" xfId="5" applyNumberFormat="1" applyAlignment="1">
      <alignment horizontal="left" vertical="center"/>
    </xf>
    <xf numFmtId="169" fontId="5" fillId="0" borderId="21" xfId="5" applyNumberFormat="1" applyBorder="1" applyAlignment="1">
      <alignment vertical="center"/>
    </xf>
    <xf numFmtId="169" fontId="5" fillId="0" borderId="21" xfId="5" applyNumberFormat="1" applyBorder="1" applyAlignment="1">
      <alignment horizontal="left" vertical="center"/>
    </xf>
    <xf numFmtId="1" fontId="30" fillId="0" borderId="0" xfId="5" applyNumberFormat="1" applyFont="1" applyAlignment="1">
      <alignment vertical="center"/>
    </xf>
    <xf numFmtId="1" fontId="30" fillId="0" borderId="0" xfId="5" applyNumberFormat="1" applyFont="1" applyAlignment="1">
      <alignment horizontal="left" vertical="center"/>
    </xf>
    <xf numFmtId="0" fontId="17" fillId="4" borderId="0" xfId="5" applyFont="1" applyFill="1" applyAlignment="1">
      <alignment vertical="center"/>
    </xf>
    <xf numFmtId="177" fontId="17" fillId="4" borderId="0" xfId="5" applyNumberFormat="1" applyFont="1" applyFill="1" applyAlignment="1">
      <alignment vertical="center"/>
    </xf>
    <xf numFmtId="177" fontId="17" fillId="4" borderId="0" xfId="5" applyNumberFormat="1" applyFont="1" applyFill="1" applyAlignment="1">
      <alignment horizontal="left" vertical="center"/>
    </xf>
    <xf numFmtId="177" fontId="17" fillId="4" borderId="0" xfId="5" applyNumberFormat="1" applyFont="1" applyFill="1" applyBorder="1" applyAlignment="1">
      <alignment horizontal="left" vertical="center"/>
    </xf>
    <xf numFmtId="177" fontId="17" fillId="4" borderId="50" xfId="1" applyNumberFormat="1" applyFont="1" applyFill="1" applyBorder="1" applyAlignment="1">
      <alignment horizontal="left" vertical="center"/>
    </xf>
    <xf numFmtId="177" fontId="9" fillId="4" borderId="50" xfId="1" applyNumberFormat="1" applyFont="1" applyFill="1" applyBorder="1" applyAlignment="1">
      <alignment horizontal="left" vertical="center"/>
    </xf>
    <xf numFmtId="177" fontId="62" fillId="0" borderId="0" xfId="5" applyNumberFormat="1" applyFont="1" applyAlignment="1">
      <alignment horizontal="left" vertical="center"/>
    </xf>
    <xf numFmtId="177" fontId="63" fillId="0" borderId="0" xfId="5" applyNumberFormat="1" applyFont="1" applyAlignment="1">
      <alignment horizontal="left" vertical="center"/>
    </xf>
    <xf numFmtId="171" fontId="12" fillId="23" borderId="69" xfId="9" applyNumberFormat="1" applyFont="1" applyFill="1" applyBorder="1" applyAlignment="1">
      <alignment horizontal="right"/>
    </xf>
    <xf numFmtId="171" fontId="12" fillId="23" borderId="70" xfId="9" applyNumberFormat="1" applyFont="1" applyFill="1" applyBorder="1" applyAlignment="1">
      <alignment horizontal="right"/>
    </xf>
    <xf numFmtId="177" fontId="5" fillId="0" borderId="0" xfId="5" applyNumberFormat="1" applyAlignment="1">
      <alignment horizontal="center" vertical="center"/>
    </xf>
    <xf numFmtId="0" fontId="64" fillId="0" borderId="0" xfId="5" applyFont="1" applyAlignment="1">
      <alignment vertical="center"/>
    </xf>
    <xf numFmtId="0" fontId="64" fillId="0" borderId="0" xfId="3" applyFont="1"/>
    <xf numFmtId="177" fontId="64" fillId="0" borderId="0" xfId="5" applyNumberFormat="1" applyFont="1" applyAlignment="1">
      <alignment vertical="center"/>
    </xf>
    <xf numFmtId="177" fontId="64" fillId="0" borderId="0" xfId="5" applyNumberFormat="1" applyFont="1" applyAlignment="1">
      <alignment horizontal="left" vertical="center"/>
    </xf>
    <xf numFmtId="177" fontId="64" fillId="20" borderId="0" xfId="5" applyNumberFormat="1" applyFont="1" applyFill="1" applyBorder="1" applyAlignment="1">
      <alignment horizontal="left" vertical="center"/>
    </xf>
    <xf numFmtId="177" fontId="64" fillId="20" borderId="50" xfId="1" applyNumberFormat="1" applyFont="1" applyFill="1" applyBorder="1" applyAlignment="1">
      <alignment horizontal="left" vertical="center"/>
    </xf>
    <xf numFmtId="177" fontId="46" fillId="20" borderId="50" xfId="1" applyNumberFormat="1" applyFont="1" applyFill="1" applyBorder="1" applyAlignment="1">
      <alignment horizontal="left" vertical="center"/>
    </xf>
    <xf numFmtId="171" fontId="64" fillId="23" borderId="69" xfId="9" applyNumberFormat="1" applyFont="1" applyFill="1" applyBorder="1" applyAlignment="1">
      <alignment horizontal="right"/>
    </xf>
    <xf numFmtId="171" fontId="64" fillId="23" borderId="70" xfId="9" applyNumberFormat="1" applyFont="1" applyFill="1" applyBorder="1" applyAlignment="1">
      <alignment horizontal="right"/>
    </xf>
    <xf numFmtId="177" fontId="64" fillId="0" borderId="0" xfId="5" applyNumberFormat="1" applyFont="1" applyAlignment="1">
      <alignment horizontal="center" vertical="center"/>
    </xf>
    <xf numFmtId="171" fontId="12" fillId="23" borderId="71" xfId="9" applyNumberFormat="1" applyFont="1" applyFill="1" applyBorder="1" applyAlignment="1">
      <alignment horizontal="right"/>
    </xf>
    <xf numFmtId="171" fontId="12" fillId="23" borderId="72" xfId="9" applyNumberFormat="1" applyFont="1" applyFill="1" applyBorder="1" applyAlignment="1">
      <alignment horizontal="right"/>
    </xf>
    <xf numFmtId="0" fontId="6" fillId="0" borderId="21" xfId="5" applyFont="1" applyBorder="1" applyAlignment="1">
      <alignment vertical="center"/>
    </xf>
    <xf numFmtId="0" fontId="6" fillId="0" borderId="21" xfId="5" applyFont="1" applyFill="1" applyBorder="1" applyAlignment="1">
      <alignment vertical="center"/>
    </xf>
    <xf numFmtId="177" fontId="6" fillId="0" borderId="21" xfId="5" applyNumberFormat="1" applyFont="1" applyBorder="1" applyAlignment="1">
      <alignment vertical="center"/>
    </xf>
    <xf numFmtId="177" fontId="6" fillId="0" borderId="21" xfId="5" applyNumberFormat="1" applyFont="1" applyBorder="1" applyAlignment="1">
      <alignment horizontal="right" vertical="top"/>
    </xf>
    <xf numFmtId="177" fontId="6" fillId="0" borderId="21" xfId="5" applyNumberFormat="1" applyFont="1" applyBorder="1" applyAlignment="1">
      <alignment horizontal="center" vertical="center"/>
    </xf>
    <xf numFmtId="177" fontId="6" fillId="0" borderId="21" xfId="5" applyNumberFormat="1" applyFont="1" applyBorder="1" applyAlignment="1">
      <alignment horizontal="left" vertical="center"/>
    </xf>
    <xf numFmtId="177" fontId="30" fillId="14" borderId="0" xfId="5" applyNumberFormat="1" applyFont="1" applyFill="1" applyAlignment="1">
      <alignment horizontal="left" vertical="center"/>
    </xf>
    <xf numFmtId="177" fontId="50" fillId="14" borderId="0" xfId="5" applyNumberFormat="1" applyFont="1" applyFill="1" applyAlignment="1">
      <alignment horizontal="right" vertical="center"/>
    </xf>
    <xf numFmtId="181" fontId="63" fillId="0" borderId="0" xfId="5" applyNumberFormat="1" applyFont="1" applyAlignment="1">
      <alignment horizontal="left" vertical="center"/>
    </xf>
    <xf numFmtId="181" fontId="64" fillId="0" borderId="0" xfId="5" applyNumberFormat="1" applyFont="1" applyAlignment="1">
      <alignment horizontal="left" vertical="center"/>
    </xf>
    <xf numFmtId="181" fontId="6" fillId="0" borderId="21" xfId="5" applyNumberFormat="1" applyFont="1" applyBorder="1" applyAlignment="1">
      <alignment horizontal="left" vertical="center"/>
    </xf>
    <xf numFmtId="181" fontId="30" fillId="14" borderId="0" xfId="5" applyNumberFormat="1" applyFont="1" applyFill="1" applyAlignment="1">
      <alignment horizontal="left" vertical="center"/>
    </xf>
    <xf numFmtId="177" fontId="0" fillId="3" borderId="54" xfId="1" applyNumberFormat="1" applyFont="1" applyFill="1" applyBorder="1" applyAlignment="1">
      <alignment horizontal="left" vertical="center"/>
    </xf>
    <xf numFmtId="0" fontId="51" fillId="0" borderId="0" xfId="5" applyFont="1" applyFill="1" applyAlignment="1">
      <alignment vertical="center"/>
    </xf>
    <xf numFmtId="176" fontId="54" fillId="0" borderId="4" xfId="0" applyNumberFormat="1" applyFont="1" applyBorder="1" applyAlignment="1">
      <alignment horizontal="center" vertical="top" wrapText="1"/>
    </xf>
    <xf numFmtId="176" fontId="54" fillId="0" borderId="0" xfId="0" applyNumberFormat="1" applyFont="1" applyBorder="1" applyAlignment="1">
      <alignment horizontal="center" vertical="top" wrapText="1"/>
    </xf>
    <xf numFmtId="176" fontId="54" fillId="0" borderId="4" xfId="0" applyNumberFormat="1" applyFont="1" applyBorder="1" applyAlignment="1">
      <alignment horizontal="center" vertical="center" wrapText="1"/>
    </xf>
    <xf numFmtId="168" fontId="66" fillId="5" borderId="1" xfId="1" applyNumberFormat="1" applyFont="1" applyFill="1" applyBorder="1"/>
    <xf numFmtId="166" fontId="5" fillId="0" borderId="4" xfId="1" applyFont="1" applyBorder="1"/>
    <xf numFmtId="1" fontId="0" fillId="0" borderId="4" xfId="0" applyNumberFormat="1" applyBorder="1" applyAlignment="1">
      <alignment horizontal="right"/>
    </xf>
    <xf numFmtId="9" fontId="5" fillId="2" borderId="4" xfId="2" applyFont="1" applyFill="1" applyBorder="1"/>
    <xf numFmtId="9" fontId="5" fillId="0" borderId="4" xfId="2" applyFont="1" applyBorder="1"/>
    <xf numFmtId="9" fontId="5" fillId="0" borderId="3" xfId="2" applyFont="1" applyBorder="1"/>
    <xf numFmtId="0" fontId="6" fillId="0" borderId="4" xfId="4" quotePrefix="1" applyFont="1" applyFill="1" applyBorder="1" applyAlignment="1">
      <alignment horizontal="left"/>
    </xf>
    <xf numFmtId="1" fontId="6" fillId="0" borderId="66" xfId="0" applyNumberFormat="1" applyFont="1" applyBorder="1" applyAlignment="1">
      <alignment horizontal="right"/>
    </xf>
    <xf numFmtId="166" fontId="6" fillId="0" borderId="14" xfId="1" applyFont="1" applyBorder="1"/>
    <xf numFmtId="166" fontId="5" fillId="0" borderId="14" xfId="1" applyFont="1" applyBorder="1"/>
    <xf numFmtId="1" fontId="0" fillId="0" borderId="4" xfId="0" applyNumberFormat="1" applyBorder="1"/>
    <xf numFmtId="168" fontId="17" fillId="4" borderId="1" xfId="1" applyNumberFormat="1" applyFont="1" applyFill="1" applyBorder="1" applyAlignment="1">
      <alignment horizontal="center"/>
    </xf>
    <xf numFmtId="0" fontId="53" fillId="5" borderId="73" xfId="0" applyFont="1" applyFill="1" applyBorder="1" applyAlignment="1">
      <alignment horizontal="center"/>
    </xf>
    <xf numFmtId="0" fontId="53" fillId="5" borderId="4" xfId="0" applyFont="1" applyFill="1" applyBorder="1" applyAlignment="1">
      <alignment horizontal="center" wrapText="1"/>
    </xf>
    <xf numFmtId="1" fontId="53" fillId="5" borderId="0" xfId="0" applyNumberFormat="1" applyFont="1" applyFill="1" applyBorder="1" applyAlignment="1">
      <alignment horizontal="center"/>
    </xf>
    <xf numFmtId="0" fontId="53" fillId="5" borderId="0" xfId="0" applyFont="1" applyFill="1" applyBorder="1" applyAlignment="1">
      <alignment horizontal="center"/>
    </xf>
    <xf numFmtId="17" fontId="52" fillId="13" borderId="0" xfId="0" applyNumberFormat="1" applyFont="1" applyFill="1" applyBorder="1" applyAlignment="1">
      <alignment horizontal="center"/>
    </xf>
    <xf numFmtId="176" fontId="54" fillId="0" borderId="0" xfId="1" applyNumberFormat="1" applyFont="1" applyBorder="1" applyAlignment="1">
      <alignment horizontal="center"/>
    </xf>
    <xf numFmtId="9" fontId="54" fillId="0" borderId="0" xfId="2" applyFont="1" applyBorder="1" applyAlignment="1">
      <alignment horizontal="right"/>
    </xf>
    <xf numFmtId="178" fontId="54" fillId="0" borderId="0" xfId="1" applyNumberFormat="1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178" fontId="54" fillId="20" borderId="0" xfId="1" applyNumberFormat="1" applyFont="1" applyFill="1" applyBorder="1" applyAlignment="1">
      <alignment horizontal="center"/>
    </xf>
    <xf numFmtId="9" fontId="54" fillId="0" borderId="16" xfId="2" applyFont="1" applyBorder="1" applyAlignment="1">
      <alignment horizontal="right"/>
    </xf>
    <xf numFmtId="178" fontId="5" fillId="0" borderId="50" xfId="1" applyNumberFormat="1" applyFont="1" applyFill="1" applyBorder="1" applyAlignment="1">
      <alignment vertical="center"/>
    </xf>
    <xf numFmtId="178" fontId="5" fillId="22" borderId="56" xfId="1" applyNumberFormat="1" applyFill="1" applyBorder="1" applyAlignment="1">
      <alignment horizontal="left" vertical="center"/>
    </xf>
    <xf numFmtId="178" fontId="5" fillId="20" borderId="50" xfId="1" applyNumberFormat="1" applyFill="1" applyBorder="1" applyAlignment="1">
      <alignment horizontal="left" vertical="center"/>
    </xf>
    <xf numFmtId="178" fontId="12" fillId="0" borderId="0" xfId="1" applyNumberFormat="1" applyFont="1" applyFill="1" applyBorder="1" applyAlignment="1">
      <alignment vertical="center"/>
    </xf>
    <xf numFmtId="178" fontId="5" fillId="0" borderId="0" xfId="1" applyNumberFormat="1" applyBorder="1" applyAlignment="1">
      <alignment vertical="center"/>
    </xf>
    <xf numFmtId="178" fontId="5" fillId="0" borderId="0" xfId="1" applyNumberFormat="1" applyFont="1" applyFill="1" applyBorder="1" applyAlignment="1">
      <alignment vertical="center"/>
    </xf>
    <xf numFmtId="178" fontId="5" fillId="3" borderId="56" xfId="1" applyNumberFormat="1" applyFill="1" applyBorder="1" applyAlignment="1">
      <alignment horizontal="left" vertical="center"/>
    </xf>
    <xf numFmtId="178" fontId="12" fillId="0" borderId="50" xfId="1" applyNumberFormat="1" applyFont="1" applyFill="1" applyBorder="1" applyAlignment="1">
      <alignment vertical="center"/>
    </xf>
    <xf numFmtId="178" fontId="45" fillId="0" borderId="58" xfId="1" applyNumberFormat="1" applyFont="1" applyFill="1" applyBorder="1" applyAlignment="1">
      <alignment vertical="center"/>
    </xf>
    <xf numFmtId="178" fontId="45" fillId="0" borderId="7" xfId="1" applyNumberFormat="1" applyFont="1" applyFill="1" applyBorder="1" applyAlignment="1">
      <alignment vertical="center"/>
    </xf>
    <xf numFmtId="178" fontId="5" fillId="3" borderId="54" xfId="1" applyNumberFormat="1" applyFill="1" applyBorder="1" applyAlignment="1">
      <alignment horizontal="left" vertical="center"/>
    </xf>
    <xf numFmtId="178" fontId="5" fillId="0" borderId="50" xfId="1" applyNumberFormat="1" applyFont="1" applyBorder="1" applyAlignment="1">
      <alignment vertical="center"/>
    </xf>
    <xf numFmtId="178" fontId="5" fillId="0" borderId="0" xfId="1" applyNumberFormat="1" applyFont="1" applyBorder="1" applyAlignment="1">
      <alignment vertical="center"/>
    </xf>
    <xf numFmtId="178" fontId="5" fillId="20" borderId="50" xfId="1" applyNumberFormat="1" applyFont="1" applyFill="1" applyBorder="1" applyAlignment="1">
      <alignment horizontal="left" vertical="center"/>
    </xf>
    <xf numFmtId="178" fontId="45" fillId="0" borderId="50" xfId="1" applyNumberFormat="1" applyFont="1" applyFill="1" applyBorder="1" applyAlignment="1">
      <alignment vertical="center"/>
    </xf>
    <xf numFmtId="178" fontId="45" fillId="0" borderId="0" xfId="1" applyNumberFormat="1" applyFont="1" applyFill="1" applyBorder="1" applyAlignment="1">
      <alignment vertical="center"/>
    </xf>
    <xf numFmtId="178" fontId="45" fillId="3" borderId="56" xfId="1" applyNumberFormat="1" applyFont="1" applyFill="1" applyBorder="1" applyAlignment="1">
      <alignment horizontal="left" vertical="center"/>
    </xf>
    <xf numFmtId="178" fontId="12" fillId="3" borderId="56" xfId="1" applyNumberFormat="1" applyFont="1" applyFill="1" applyBorder="1" applyAlignment="1">
      <alignment horizontal="left" vertical="center"/>
    </xf>
    <xf numFmtId="178" fontId="12" fillId="20" borderId="50" xfId="1" applyNumberFormat="1" applyFont="1" applyFill="1" applyBorder="1" applyAlignment="1">
      <alignment horizontal="left" vertical="center"/>
    </xf>
    <xf numFmtId="178" fontId="5" fillId="22" borderId="50" xfId="1" applyNumberFormat="1" applyFill="1" applyBorder="1" applyAlignment="1">
      <alignment horizontal="left" vertical="center"/>
    </xf>
    <xf numFmtId="178" fontId="6" fillId="0" borderId="58" xfId="1" applyNumberFormat="1" applyFont="1" applyBorder="1" applyAlignment="1">
      <alignment vertical="center"/>
    </xf>
    <xf numFmtId="178" fontId="6" fillId="0" borderId="7" xfId="1" applyNumberFormat="1" applyFont="1" applyBorder="1" applyAlignment="1">
      <alignment vertical="center"/>
    </xf>
    <xf numFmtId="178" fontId="5" fillId="0" borderId="50" xfId="1" applyNumberFormat="1" applyBorder="1" applyAlignment="1">
      <alignment vertical="center"/>
    </xf>
    <xf numFmtId="178" fontId="6" fillId="3" borderId="54" xfId="1" applyNumberFormat="1" applyFont="1" applyFill="1" applyBorder="1" applyAlignment="1">
      <alignment horizontal="left" vertical="center"/>
    </xf>
    <xf numFmtId="178" fontId="12" fillId="0" borderId="0" xfId="1" applyNumberFormat="1" applyFont="1" applyBorder="1" applyAlignment="1">
      <alignment vertical="center"/>
    </xf>
    <xf numFmtId="178" fontId="45" fillId="0" borderId="58" xfId="1" applyNumberFormat="1" applyFont="1" applyBorder="1" applyAlignment="1">
      <alignment vertical="center"/>
    </xf>
    <xf numFmtId="178" fontId="45" fillId="0" borderId="7" xfId="1" applyNumberFormat="1" applyFont="1" applyBorder="1" applyAlignment="1">
      <alignment vertical="center"/>
    </xf>
    <xf numFmtId="178" fontId="45" fillId="3" borderId="54" xfId="1" applyNumberFormat="1" applyFont="1" applyFill="1" applyBorder="1" applyAlignment="1">
      <alignment horizontal="left" vertical="center"/>
    </xf>
    <xf numFmtId="178" fontId="5" fillId="3" borderId="13" xfId="1" applyNumberFormat="1" applyFont="1" applyFill="1" applyBorder="1" applyAlignment="1">
      <alignment horizontal="left" vertical="center"/>
    </xf>
    <xf numFmtId="178" fontId="5" fillId="0" borderId="0" xfId="5" applyNumberFormat="1" applyAlignment="1">
      <alignment vertical="center"/>
    </xf>
    <xf numFmtId="178" fontId="5" fillId="20" borderId="0" xfId="1" applyNumberFormat="1" applyFill="1" applyBorder="1" applyAlignment="1">
      <alignment horizontal="left" vertical="center"/>
    </xf>
    <xf numFmtId="178" fontId="5" fillId="0" borderId="0" xfId="5" applyNumberFormat="1" applyAlignment="1">
      <alignment horizontal="left" vertical="center"/>
    </xf>
    <xf numFmtId="178" fontId="5" fillId="20" borderId="0" xfId="5" applyNumberFormat="1" applyFill="1" applyBorder="1" applyAlignment="1">
      <alignment horizontal="left" vertical="center"/>
    </xf>
    <xf numFmtId="164" fontId="5" fillId="0" borderId="0" xfId="5" applyNumberFormat="1" applyAlignment="1">
      <alignment vertical="center"/>
    </xf>
    <xf numFmtId="178" fontId="12" fillId="0" borderId="50" xfId="1" applyNumberFormat="1" applyFont="1" applyBorder="1" applyAlignment="1">
      <alignment vertical="center"/>
    </xf>
    <xf numFmtId="0" fontId="45" fillId="0" borderId="16" xfId="5" applyFont="1" applyFill="1" applyBorder="1" applyAlignment="1">
      <alignment vertical="center"/>
    </xf>
    <xf numFmtId="178" fontId="6" fillId="0" borderId="0" xfId="1" applyNumberFormat="1" applyFont="1" applyFill="1" applyAlignment="1">
      <alignment vertical="center"/>
    </xf>
    <xf numFmtId="178" fontId="45" fillId="0" borderId="16" xfId="1" applyNumberFormat="1" applyFont="1" applyFill="1" applyBorder="1" applyAlignment="1">
      <alignment vertical="center"/>
    </xf>
    <xf numFmtId="0" fontId="5" fillId="0" borderId="60" xfId="5" applyFill="1" applyBorder="1" applyAlignment="1">
      <alignment vertical="center"/>
    </xf>
    <xf numFmtId="0" fontId="13" fillId="0" borderId="0" xfId="5" applyFont="1" applyFill="1" applyAlignment="1">
      <alignment horizontal="right"/>
    </xf>
    <xf numFmtId="178" fontId="6" fillId="0" borderId="16" xfId="1" applyNumberFormat="1" applyFont="1" applyFill="1" applyBorder="1" applyAlignment="1">
      <alignment horizontal="left"/>
    </xf>
    <xf numFmtId="178" fontId="45" fillId="9" borderId="20" xfId="1" applyNumberFormat="1" applyFont="1" applyFill="1" applyBorder="1" applyAlignment="1">
      <alignment vertical="center"/>
    </xf>
    <xf numFmtId="178" fontId="5" fillId="3" borderId="74" xfId="1" applyNumberFormat="1" applyFont="1" applyFill="1" applyBorder="1" applyAlignment="1">
      <alignment horizontal="left" vertical="center"/>
    </xf>
    <xf numFmtId="178" fontId="6" fillId="3" borderId="13" xfId="1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/>
    <xf numFmtId="0" fontId="0" fillId="0" borderId="0" xfId="0" applyFill="1" applyBorder="1"/>
    <xf numFmtId="0" fontId="67" fillId="0" borderId="0" xfId="0" applyFont="1" applyFill="1" applyBorder="1" applyAlignment="1"/>
    <xf numFmtId="17" fontId="6" fillId="0" borderId="0" xfId="0" applyNumberFormat="1" applyFont="1" applyAlignment="1">
      <alignment horizontal="left"/>
    </xf>
    <xf numFmtId="0" fontId="13" fillId="0" borderId="1" xfId="0" applyFont="1" applyFill="1" applyBorder="1" applyAlignment="1"/>
    <xf numFmtId="0" fontId="6" fillId="0" borderId="1" xfId="0" applyFont="1" applyFill="1" applyBorder="1" applyAlignment="1">
      <alignment horizontal="left" vertical="center"/>
    </xf>
    <xf numFmtId="0" fontId="11" fillId="0" borderId="0" xfId="0" applyFont="1" applyFill="1" applyAlignment="1"/>
    <xf numFmtId="171" fontId="11" fillId="23" borderId="0" xfId="1" applyNumberFormat="1" applyFont="1" applyFill="1" applyAlignment="1">
      <alignment horizontal="left" vertical="center"/>
    </xf>
    <xf numFmtId="171" fontId="11" fillId="23" borderId="0" xfId="1" applyNumberFormat="1" applyFont="1" applyFill="1" applyAlignment="1">
      <alignment horizontal="right" vertical="center"/>
    </xf>
    <xf numFmtId="171" fontId="0" fillId="23" borderId="0" xfId="1" applyNumberFormat="1" applyFont="1" applyFill="1"/>
    <xf numFmtId="171" fontId="0" fillId="23" borderId="0" xfId="1" applyNumberFormat="1" applyFont="1" applyFill="1" applyBorder="1"/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 vertical="center"/>
    </xf>
    <xf numFmtId="171" fontId="0" fillId="0" borderId="0" xfId="1" applyNumberFormat="1" applyFont="1" applyFill="1" applyBorder="1"/>
    <xf numFmtId="171" fontId="11" fillId="0" borderId="21" xfId="1" applyNumberFormat="1" applyFont="1" applyFill="1" applyBorder="1" applyAlignment="1">
      <alignment horizontal="left" vertical="center"/>
    </xf>
    <xf numFmtId="171" fontId="0" fillId="0" borderId="0" xfId="0" applyNumberFormat="1" applyFill="1" applyBorder="1"/>
    <xf numFmtId="171" fontId="41" fillId="0" borderId="0" xfId="0" applyNumberFormat="1" applyFont="1" applyFill="1" applyBorder="1"/>
    <xf numFmtId="17" fontId="35" fillId="0" borderId="0" xfId="0" applyNumberFormat="1" applyFont="1" applyAlignment="1">
      <alignment horizontal="center"/>
    </xf>
    <xf numFmtId="181" fontId="54" fillId="0" borderId="0" xfId="1" applyNumberFormat="1" applyFont="1" applyBorder="1" applyAlignment="1">
      <alignment horizontal="center"/>
    </xf>
    <xf numFmtId="0" fontId="52" fillId="13" borderId="18" xfId="0" applyFont="1" applyFill="1" applyBorder="1" applyAlignment="1">
      <alignment horizontal="center"/>
    </xf>
    <xf numFmtId="0" fontId="52" fillId="13" borderId="16" xfId="0" applyFont="1" applyFill="1" applyBorder="1" applyAlignment="1">
      <alignment horizontal="center"/>
    </xf>
    <xf numFmtId="0" fontId="52" fillId="13" borderId="65" xfId="0" applyFont="1" applyFill="1" applyBorder="1" applyAlignment="1">
      <alignment horizontal="center"/>
    </xf>
    <xf numFmtId="17" fontId="13" fillId="7" borderId="17" xfId="5" applyNumberFormat="1" applyFont="1" applyFill="1" applyBorder="1" applyAlignment="1">
      <alignment horizontal="center"/>
    </xf>
    <xf numFmtId="17" fontId="13" fillId="7" borderId="18" xfId="5" applyNumberFormat="1" applyFont="1" applyFill="1" applyBorder="1" applyAlignment="1">
      <alignment horizontal="center"/>
    </xf>
    <xf numFmtId="17" fontId="13" fillId="7" borderId="19" xfId="5" applyNumberFormat="1" applyFont="1" applyFill="1" applyBorder="1" applyAlignment="1">
      <alignment horizontal="center"/>
    </xf>
    <xf numFmtId="17" fontId="13" fillId="6" borderId="17" xfId="5" applyNumberFormat="1" applyFont="1" applyFill="1" applyBorder="1" applyAlignment="1">
      <alignment horizontal="center"/>
    </xf>
    <xf numFmtId="17" fontId="13" fillId="6" borderId="18" xfId="5" applyNumberFormat="1" applyFont="1" applyFill="1" applyBorder="1" applyAlignment="1">
      <alignment horizontal="center"/>
    </xf>
    <xf numFmtId="17" fontId="13" fillId="6" borderId="19" xfId="5" applyNumberFormat="1" applyFont="1" applyFill="1" applyBorder="1" applyAlignment="1">
      <alignment horizontal="center"/>
    </xf>
    <xf numFmtId="172" fontId="29" fillId="0" borderId="22" xfId="6" applyNumberFormat="1" applyFont="1" applyFill="1" applyBorder="1" applyAlignment="1" applyProtection="1">
      <alignment horizontal="center" vertical="top" wrapText="1"/>
      <protection locked="0"/>
    </xf>
    <xf numFmtId="0" fontId="22" fillId="0" borderId="24" xfId="6" applyFont="1" applyFill="1" applyBorder="1" applyAlignment="1">
      <alignment horizontal="center" vertical="top" wrapText="1"/>
    </xf>
    <xf numFmtId="4" fontId="29" fillId="0" borderId="22" xfId="12" applyNumberFormat="1" applyFont="1" applyFill="1" applyBorder="1" applyAlignment="1" applyProtection="1">
      <alignment horizontal="center" vertical="top" wrapText="1"/>
      <protection locked="0"/>
    </xf>
    <xf numFmtId="1" fontId="29" fillId="0" borderId="22" xfId="6" applyNumberFormat="1" applyFont="1" applyFill="1" applyBorder="1" applyAlignment="1" applyProtection="1">
      <alignment horizontal="center" vertical="top"/>
      <protection locked="0"/>
    </xf>
    <xf numFmtId="1" fontId="29" fillId="0" borderId="24" xfId="6" applyNumberFormat="1" applyFont="1" applyFill="1" applyBorder="1" applyAlignment="1" applyProtection="1">
      <alignment horizontal="center" vertical="top"/>
      <protection locked="0"/>
    </xf>
    <xf numFmtId="0" fontId="22" fillId="0" borderId="24" xfId="6" applyFont="1" applyFill="1" applyBorder="1" applyAlignment="1">
      <alignment horizontal="center" vertical="top"/>
    </xf>
    <xf numFmtId="171" fontId="29" fillId="0" borderId="22" xfId="11" applyNumberFormat="1" applyFont="1" applyFill="1" applyBorder="1" applyAlignment="1" applyProtection="1">
      <alignment horizontal="center" vertical="top"/>
      <protection locked="0"/>
    </xf>
    <xf numFmtId="171" fontId="22" fillId="0" borderId="24" xfId="6" applyNumberFormat="1" applyFont="1" applyFill="1" applyBorder="1" applyAlignment="1">
      <alignment horizontal="center" vertical="top"/>
    </xf>
  </cellXfs>
  <cellStyles count="21">
    <cellStyle name="Accent1" xfId="16" builtinId="29"/>
    <cellStyle name="Comma" xfId="1" builtinId="3"/>
    <cellStyle name="Comma 10" xfId="14" xr:uid="{4850318C-0BA9-46C3-8BBE-F704BF22DF5C}"/>
    <cellStyle name="Comma 2 10" xfId="9" xr:uid="{5FFB9F52-0292-4162-ABD8-715C3DE1F0C1}"/>
    <cellStyle name="Comma 2 10 2" xfId="11" xr:uid="{760C458C-4CBC-4257-820E-5AFD09ADFBB8}"/>
    <cellStyle name="Comma 3 4" xfId="8" xr:uid="{C8327565-9858-4C8C-AD5C-E5F6A114833F}"/>
    <cellStyle name="Currency" xfId="20" builtinId="4"/>
    <cellStyle name="Hyperlink" xfId="17" builtinId="8"/>
    <cellStyle name="Normal" xfId="0" builtinId="0"/>
    <cellStyle name="Normal 100" xfId="18" xr:uid="{148C88E1-5C36-4238-BE2D-4C2FAD80752C}"/>
    <cellStyle name="Normal 2 2 2" xfId="4" xr:uid="{A8056F6D-1AFF-4CF0-B9CA-E91617884470}"/>
    <cellStyle name="Normal 4 2 2" xfId="5" xr:uid="{D3BEDED0-148C-4F21-A51D-E49827E79D2C}"/>
    <cellStyle name="Normal 4 3" xfId="10" xr:uid="{186AB820-894C-4216-BC09-913B4F787D18}"/>
    <cellStyle name="Normal 45" xfId="6" xr:uid="{22726ADB-3AEF-4DF0-8E3F-3D233E642D7C}"/>
    <cellStyle name="Normal 45 2" xfId="13" xr:uid="{A99E549F-6918-4E93-A9ED-9B886485BECB}"/>
    <cellStyle name="Normal 5 2 3" xfId="3" xr:uid="{69127883-3DE2-4B39-85C1-B046535957E7}"/>
    <cellStyle name="Normal_ablefixedassets-Apr' 04" xfId="7" xr:uid="{E1514C3A-89B4-4434-AA02-EB9D5ECBE874}"/>
    <cellStyle name="Percent" xfId="2" builtinId="5"/>
    <cellStyle name="Percent 2" xfId="12" xr:uid="{EC6E455D-BA17-47D0-97C7-0B00C0788297}"/>
    <cellStyle name="Percent 2 2" xfId="15" xr:uid="{58A31E5F-17FD-4916-A823-BB6CAF82FCB4}"/>
    <cellStyle name="Percent 3" xfId="19" xr:uid="{0423B2F9-B5B2-4CB5-B60D-9FBFD8489F8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raddha  Upadhyay" id="{6E24017C-8B8E-44B2-A435-718792E048B5}" userId="S::upadhyays@angloeastern.com::08ec87f4-70aa-411b-998c-c65f5e20fd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5-02-20T06:55:04.32" personId="{6E24017C-8B8E-44B2-A435-718792E048B5}" id="{F3BAFF90-1BF1-4C97-A983-EA15F3358B4C}">
    <text>No employees in this BU and hence no rent exp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433C-F36C-40DD-A46D-ED6981567135}">
  <sheetPr codeName="Sheet1">
    <tabColor theme="1" tint="4.9989318521683403E-2"/>
  </sheetPr>
  <dimension ref="A1:AD169"/>
  <sheetViews>
    <sheetView zoomScaleNormal="100" workbookViewId="0">
      <pane xSplit="2" ySplit="5" topLeftCell="Y17" activePane="bottomRight" state="frozen"/>
      <selection pane="topRight" activeCell="C1" sqref="C1"/>
      <selection pane="bottomLeft" activeCell="A6" sqref="A6"/>
      <selection pane="bottomRight" activeCell="AD31" sqref="AD31"/>
    </sheetView>
  </sheetViews>
  <sheetFormatPr defaultRowHeight="12.5" x14ac:dyDescent="0.25"/>
  <cols>
    <col min="1" max="1" width="11.1796875" customWidth="1"/>
    <col min="2" max="2" width="54.26953125" customWidth="1"/>
    <col min="3" max="3" width="17.81640625" customWidth="1"/>
    <col min="4" max="4" width="19.1796875" bestFit="1" customWidth="1"/>
    <col min="5" max="5" width="22.81640625" bestFit="1" customWidth="1"/>
    <col min="6" max="6" width="21.26953125" bestFit="1" customWidth="1"/>
    <col min="7" max="7" width="15.26953125" bestFit="1" customWidth="1"/>
    <col min="8" max="8" width="14.453125" bestFit="1" customWidth="1"/>
    <col min="9" max="9" width="17.1796875" bestFit="1" customWidth="1"/>
    <col min="10" max="10" width="12.81640625" bestFit="1" customWidth="1"/>
    <col min="11" max="11" width="21.54296875" bestFit="1" customWidth="1"/>
    <col min="12" max="12" width="26.26953125" bestFit="1" customWidth="1"/>
    <col min="13" max="13" width="30" bestFit="1" customWidth="1"/>
    <col min="14" max="14" width="13.26953125" customWidth="1"/>
    <col min="15" max="15" width="16.1796875" customWidth="1"/>
    <col min="16" max="16" width="13.81640625" bestFit="1" customWidth="1"/>
    <col min="17" max="19" width="18.26953125" bestFit="1" customWidth="1"/>
    <col min="20" max="20" width="26" bestFit="1" customWidth="1"/>
    <col min="21" max="26" width="18.26953125" bestFit="1" customWidth="1"/>
    <col min="27" max="27" width="18.26953125" customWidth="1"/>
    <col min="28" max="29" width="17.453125" bestFit="1" customWidth="1"/>
    <col min="30" max="30" width="12.81640625" bestFit="1" customWidth="1"/>
  </cols>
  <sheetData>
    <row r="1" spans="1:30" ht="14" x14ac:dyDescent="0.3">
      <c r="A1" s="7" t="s">
        <v>146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D1" s="1"/>
    </row>
    <row r="2" spans="1:30" s="2" customFormat="1" ht="14" x14ac:dyDescent="0.3">
      <c r="A2" s="252">
        <v>45658</v>
      </c>
      <c r="B2" s="4" t="s">
        <v>1013</v>
      </c>
      <c r="D2" s="52">
        <v>1</v>
      </c>
      <c r="E2" s="52">
        <f>3+1+7</f>
        <v>11</v>
      </c>
      <c r="F2" s="52">
        <v>1</v>
      </c>
      <c r="G2" s="52">
        <v>30</v>
      </c>
      <c r="H2" s="52">
        <v>3</v>
      </c>
      <c r="I2" s="52">
        <v>3</v>
      </c>
      <c r="J2" s="52">
        <f>1+1</f>
        <v>2</v>
      </c>
      <c r="K2" s="52">
        <v>15</v>
      </c>
      <c r="L2" s="52">
        <v>17</v>
      </c>
      <c r="M2" s="52">
        <v>1</v>
      </c>
      <c r="N2" s="52">
        <f>18+9</f>
        <v>27</v>
      </c>
      <c r="O2" s="52">
        <f>13+13+1</f>
        <v>27</v>
      </c>
      <c r="P2" s="52">
        <v>1</v>
      </c>
      <c r="Q2" s="52">
        <v>4</v>
      </c>
      <c r="R2" s="52">
        <f>1+1</f>
        <v>2</v>
      </c>
      <c r="S2" s="52">
        <f>4+3</f>
        <v>7</v>
      </c>
      <c r="T2" s="52">
        <v>1</v>
      </c>
      <c r="U2" s="52">
        <f>1+1+2</f>
        <v>4</v>
      </c>
      <c r="V2" s="52">
        <v>1</v>
      </c>
      <c r="W2" s="52">
        <f>1+1</f>
        <v>2</v>
      </c>
      <c r="X2" s="52">
        <f>2+2+3</f>
        <v>7</v>
      </c>
      <c r="Y2" s="52">
        <f>4+2+7</f>
        <v>13</v>
      </c>
      <c r="Z2" s="52">
        <v>4</v>
      </c>
      <c r="AA2" s="52"/>
      <c r="AD2" s="52"/>
    </row>
    <row r="3" spans="1:30" ht="13" x14ac:dyDescent="0.3">
      <c r="D3" s="3" t="s">
        <v>0</v>
      </c>
      <c r="E3" s="3" t="s">
        <v>0</v>
      </c>
      <c r="F3" s="3" t="s">
        <v>0</v>
      </c>
      <c r="N3" s="3" t="s">
        <v>148</v>
      </c>
      <c r="R3" s="3" t="s">
        <v>149</v>
      </c>
      <c r="S3" s="3"/>
      <c r="T3" s="3" t="s">
        <v>153</v>
      </c>
    </row>
    <row r="4" spans="1:30" ht="13" x14ac:dyDescent="0.3">
      <c r="A4" s="5"/>
      <c r="B4" s="5" t="s">
        <v>1</v>
      </c>
      <c r="C4" s="5" t="s">
        <v>909</v>
      </c>
      <c r="D4" s="5" t="s">
        <v>2</v>
      </c>
      <c r="E4" s="5" t="s">
        <v>3</v>
      </c>
      <c r="F4" s="5" t="s">
        <v>4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9</v>
      </c>
      <c r="N4" s="5" t="s">
        <v>10</v>
      </c>
      <c r="O4" s="5" t="s">
        <v>11</v>
      </c>
      <c r="P4" s="5" t="s">
        <v>11</v>
      </c>
      <c r="Q4" s="5" t="s">
        <v>12</v>
      </c>
      <c r="R4" s="5" t="s">
        <v>12</v>
      </c>
      <c r="S4" s="5" t="s">
        <v>12</v>
      </c>
      <c r="T4" s="5" t="s">
        <v>12</v>
      </c>
      <c r="U4" s="5" t="s">
        <v>12</v>
      </c>
      <c r="V4" s="5" t="s">
        <v>12</v>
      </c>
      <c r="W4" s="5" t="s">
        <v>12</v>
      </c>
      <c r="X4" s="5" t="s">
        <v>12</v>
      </c>
      <c r="Y4" s="5" t="s">
        <v>12</v>
      </c>
      <c r="Z4" s="5" t="s">
        <v>12</v>
      </c>
      <c r="AA4" s="5" t="s">
        <v>13</v>
      </c>
      <c r="AB4" s="5" t="s">
        <v>12</v>
      </c>
      <c r="AC4" s="5" t="s">
        <v>12</v>
      </c>
      <c r="AD4" s="747" t="s">
        <v>342</v>
      </c>
    </row>
    <row r="5" spans="1:30" ht="14.5" x14ac:dyDescent="0.35">
      <c r="A5" s="6"/>
      <c r="B5" s="6" t="s">
        <v>16</v>
      </c>
      <c r="C5" s="6"/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7</v>
      </c>
      <c r="K5" s="6" t="s">
        <v>24</v>
      </c>
      <c r="L5" s="6" t="s">
        <v>26</v>
      </c>
      <c r="M5" s="6" t="s">
        <v>27</v>
      </c>
      <c r="N5" s="6" t="s">
        <v>28</v>
      </c>
      <c r="O5" s="6" t="s">
        <v>29</v>
      </c>
      <c r="P5" s="6" t="s">
        <v>30</v>
      </c>
      <c r="Q5" s="6" t="s">
        <v>31</v>
      </c>
      <c r="R5" s="6" t="s">
        <v>32</v>
      </c>
      <c r="S5" s="6" t="s">
        <v>33</v>
      </c>
      <c r="T5" s="6" t="s">
        <v>35</v>
      </c>
      <c r="U5" s="6" t="s">
        <v>36</v>
      </c>
      <c r="V5" s="6" t="s">
        <v>37</v>
      </c>
      <c r="W5" s="6" t="s">
        <v>38</v>
      </c>
      <c r="X5" s="6" t="s">
        <v>39</v>
      </c>
      <c r="Y5" s="6" t="s">
        <v>40</v>
      </c>
      <c r="Z5" s="6" t="s">
        <v>41</v>
      </c>
      <c r="AA5" s="6" t="s">
        <v>42</v>
      </c>
      <c r="AB5" s="6" t="s">
        <v>833</v>
      </c>
      <c r="AC5" s="6" t="s">
        <v>834</v>
      </c>
      <c r="AD5" s="6" t="s">
        <v>15</v>
      </c>
    </row>
    <row r="6" spans="1:30" x14ac:dyDescent="0.25">
      <c r="B6" s="53"/>
      <c r="C6" s="5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458"/>
      <c r="AC6" s="458"/>
      <c r="AD6" s="49"/>
    </row>
    <row r="7" spans="1:30" ht="13" x14ac:dyDescent="0.3">
      <c r="A7" s="4" t="s">
        <v>173</v>
      </c>
      <c r="B7" s="54" t="s">
        <v>90</v>
      </c>
      <c r="C7" s="5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49"/>
    </row>
    <row r="8" spans="1:30" x14ac:dyDescent="0.25">
      <c r="B8" s="55" t="s">
        <v>91</v>
      </c>
      <c r="C8" s="55" t="s">
        <v>740</v>
      </c>
      <c r="D8" s="10">
        <v>6313.72</v>
      </c>
      <c r="E8" s="10">
        <v>16347.8</v>
      </c>
      <c r="F8" s="10">
        <v>1643.79</v>
      </c>
      <c r="G8" s="10">
        <v>29043.29</v>
      </c>
      <c r="H8" s="10">
        <v>2239.9699999999998</v>
      </c>
      <c r="I8" s="10">
        <v>2256.14</v>
      </c>
      <c r="J8" s="10">
        <v>7056.17</v>
      </c>
      <c r="K8" s="10">
        <v>39208.36</v>
      </c>
      <c r="L8" s="10">
        <v>17844.41</v>
      </c>
      <c r="M8" s="10">
        <v>4645.25</v>
      </c>
      <c r="N8" s="10">
        <v>36370.33</v>
      </c>
      <c r="O8" s="10">
        <v>20535.240000000002</v>
      </c>
      <c r="P8" s="10">
        <v>3422.24</v>
      </c>
      <c r="Q8" s="10">
        <v>6549.82</v>
      </c>
      <c r="R8" s="10">
        <v>1316.03</v>
      </c>
      <c r="S8" s="10">
        <v>14282.4</v>
      </c>
      <c r="T8" s="10">
        <v>7330.55</v>
      </c>
      <c r="U8" s="10">
        <v>3505.1</v>
      </c>
      <c r="V8" s="10">
        <v>1625.39</v>
      </c>
      <c r="W8" s="10">
        <v>6195.08</v>
      </c>
      <c r="X8" s="10">
        <v>15528.55</v>
      </c>
      <c r="Y8" s="10">
        <v>24979.43</v>
      </c>
      <c r="Z8" s="10">
        <v>4581.7700000000004</v>
      </c>
      <c r="AA8" s="10">
        <v>826.95</v>
      </c>
      <c r="AB8" s="10">
        <v>0</v>
      </c>
      <c r="AC8" s="10">
        <v>0</v>
      </c>
      <c r="AD8" s="49">
        <f t="shared" ref="AD8:AD18" si="0">SUM(D8:AA8)</f>
        <v>273647.78000000003</v>
      </c>
    </row>
    <row r="9" spans="1:30" x14ac:dyDescent="0.25">
      <c r="B9" s="55" t="s">
        <v>92</v>
      </c>
      <c r="C9" s="55" t="s">
        <v>740</v>
      </c>
      <c r="D9" s="10">
        <v>483.74</v>
      </c>
      <c r="E9" s="10">
        <v>1252.5</v>
      </c>
      <c r="F9" s="10">
        <v>125.94</v>
      </c>
      <c r="G9" s="10">
        <v>2233.66</v>
      </c>
      <c r="H9" s="10">
        <v>171.64</v>
      </c>
      <c r="I9" s="10">
        <v>172.87</v>
      </c>
      <c r="J9" s="10">
        <v>540.61</v>
      </c>
      <c r="K9" s="10">
        <v>3055.21</v>
      </c>
      <c r="L9" s="10">
        <v>653.74</v>
      </c>
      <c r="M9" s="10">
        <v>170.33</v>
      </c>
      <c r="N9" s="10">
        <v>2780.99</v>
      </c>
      <c r="O9" s="10">
        <v>1596.5</v>
      </c>
      <c r="P9" s="10">
        <v>262.20999999999998</v>
      </c>
      <c r="Q9" s="10">
        <v>434.51</v>
      </c>
      <c r="R9" s="10">
        <v>81.59</v>
      </c>
      <c r="S9" s="10">
        <v>1094.27</v>
      </c>
      <c r="T9" s="10">
        <v>86.89</v>
      </c>
      <c r="U9" s="10">
        <v>377.45</v>
      </c>
      <c r="V9" s="10">
        <v>124.52</v>
      </c>
      <c r="W9" s="10">
        <v>444.51</v>
      </c>
      <c r="X9" s="10">
        <v>1198.53</v>
      </c>
      <c r="Y9" s="10">
        <v>1765.18</v>
      </c>
      <c r="Z9" s="10">
        <v>626.76</v>
      </c>
      <c r="AA9" s="10">
        <v>30.32</v>
      </c>
      <c r="AB9" s="10">
        <v>0</v>
      </c>
      <c r="AC9" s="10">
        <v>0</v>
      </c>
      <c r="AD9" s="49">
        <f t="shared" si="0"/>
        <v>19764.469999999998</v>
      </c>
    </row>
    <row r="10" spans="1:30" x14ac:dyDescent="0.25">
      <c r="B10" s="55" t="s">
        <v>93</v>
      </c>
      <c r="C10" s="55" t="s">
        <v>740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-608.36</v>
      </c>
      <c r="N10" s="10">
        <v>3344.15</v>
      </c>
      <c r="O10" s="10">
        <v>0</v>
      </c>
      <c r="P10" s="10">
        <v>0</v>
      </c>
      <c r="Q10" s="10">
        <v>0</v>
      </c>
      <c r="R10" s="10">
        <v>0</v>
      </c>
      <c r="S10" s="10">
        <v>655.35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49">
        <f t="shared" si="0"/>
        <v>3391.14</v>
      </c>
    </row>
    <row r="11" spans="1:30" x14ac:dyDescent="0.25">
      <c r="B11" s="55" t="s">
        <v>94</v>
      </c>
      <c r="C11" s="55" t="s">
        <v>740</v>
      </c>
      <c r="D11" s="10">
        <v>434.26</v>
      </c>
      <c r="E11" s="10">
        <v>1017.43</v>
      </c>
      <c r="F11" s="10">
        <v>94.83</v>
      </c>
      <c r="G11" s="10">
        <v>1814.75</v>
      </c>
      <c r="H11" s="10">
        <v>130.79</v>
      </c>
      <c r="I11" s="10">
        <v>131.66</v>
      </c>
      <c r="J11" s="10">
        <v>474.57</v>
      </c>
      <c r="K11" s="10">
        <v>2634.98</v>
      </c>
      <c r="L11" s="10">
        <v>1247.53</v>
      </c>
      <c r="M11" s="10">
        <v>349.29</v>
      </c>
      <c r="N11" s="10">
        <v>2369.94</v>
      </c>
      <c r="O11" s="10">
        <v>1272.76</v>
      </c>
      <c r="P11" s="10">
        <v>235.76</v>
      </c>
      <c r="Q11" s="10">
        <v>431.96</v>
      </c>
      <c r="R11" s="10">
        <v>79.599999999999994</v>
      </c>
      <c r="S11" s="10">
        <v>945.66</v>
      </c>
      <c r="T11" s="10">
        <v>522.85</v>
      </c>
      <c r="U11" s="10">
        <v>195.02</v>
      </c>
      <c r="V11" s="10">
        <v>93.81</v>
      </c>
      <c r="W11" s="10">
        <v>422.37</v>
      </c>
      <c r="X11" s="10">
        <v>1027.4100000000001</v>
      </c>
      <c r="Y11" s="10">
        <v>1671.28</v>
      </c>
      <c r="Z11" s="10">
        <v>235.91</v>
      </c>
      <c r="AA11" s="10">
        <v>52.55</v>
      </c>
      <c r="AB11" s="10">
        <v>0</v>
      </c>
      <c r="AC11" s="10">
        <v>0</v>
      </c>
      <c r="AD11" s="49">
        <f t="shared" si="0"/>
        <v>17886.97</v>
      </c>
    </row>
    <row r="12" spans="1:30" x14ac:dyDescent="0.25">
      <c r="B12" s="55" t="s">
        <v>95</v>
      </c>
      <c r="C12" s="55" t="s">
        <v>740</v>
      </c>
      <c r="D12" s="10">
        <v>36.520000000000003</v>
      </c>
      <c r="E12" s="10">
        <v>1445.56</v>
      </c>
      <c r="F12" s="10">
        <v>43.99</v>
      </c>
      <c r="G12" s="10">
        <v>1319.61</v>
      </c>
      <c r="H12" s="10">
        <v>109.52</v>
      </c>
      <c r="I12" s="10">
        <v>109.52</v>
      </c>
      <c r="J12" s="10">
        <v>73.03</v>
      </c>
      <c r="K12" s="10">
        <v>547.64</v>
      </c>
      <c r="L12" s="10">
        <v>620.65</v>
      </c>
      <c r="M12" s="10">
        <v>36.520000000000003</v>
      </c>
      <c r="N12" s="10">
        <v>985.74</v>
      </c>
      <c r="O12" s="10">
        <v>985.76</v>
      </c>
      <c r="P12" s="10">
        <v>36.520000000000003</v>
      </c>
      <c r="Q12" s="10">
        <v>146.04</v>
      </c>
      <c r="R12" s="10">
        <v>73.03</v>
      </c>
      <c r="S12" s="10">
        <v>255.56</v>
      </c>
      <c r="T12" s="10">
        <v>36.520000000000003</v>
      </c>
      <c r="U12" s="10">
        <v>146.04</v>
      </c>
      <c r="V12" s="10">
        <v>36.520000000000003</v>
      </c>
      <c r="W12" s="10">
        <v>73.03</v>
      </c>
      <c r="X12" s="10">
        <v>255.54</v>
      </c>
      <c r="Y12" s="10">
        <v>474.61</v>
      </c>
      <c r="Z12" s="10">
        <v>146.04</v>
      </c>
      <c r="AA12" s="10">
        <v>36.520000000000003</v>
      </c>
      <c r="AB12" s="10">
        <v>0</v>
      </c>
      <c r="AC12" s="10">
        <v>0</v>
      </c>
      <c r="AD12" s="49">
        <f t="shared" si="0"/>
        <v>8030.0300000000016</v>
      </c>
    </row>
    <row r="13" spans="1:30" x14ac:dyDescent="0.25">
      <c r="B13" s="56" t="s">
        <v>96</v>
      </c>
      <c r="C13" s="55" t="s">
        <v>742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49">
        <f t="shared" si="0"/>
        <v>0</v>
      </c>
    </row>
    <row r="14" spans="1:30" x14ac:dyDescent="0.25">
      <c r="B14" s="57" t="s">
        <v>97</v>
      </c>
      <c r="C14" s="55" t="s">
        <v>742</v>
      </c>
      <c r="D14" s="10">
        <v>-0.45</v>
      </c>
      <c r="E14" s="10">
        <v>-5.01</v>
      </c>
      <c r="F14" s="10">
        <v>-0.46</v>
      </c>
      <c r="G14" s="10">
        <v>-13.66</v>
      </c>
      <c r="H14" s="10">
        <v>-1.37</v>
      </c>
      <c r="I14" s="10">
        <v>-1.37</v>
      </c>
      <c r="J14" s="10">
        <v>-0.9</v>
      </c>
      <c r="K14" s="10">
        <v>24.79</v>
      </c>
      <c r="L14" s="10">
        <v>-7.74</v>
      </c>
      <c r="M14" s="10">
        <v>-0.45</v>
      </c>
      <c r="N14" s="10">
        <v>-1.84</v>
      </c>
      <c r="O14" s="10">
        <v>-12.28</v>
      </c>
      <c r="P14" s="10">
        <v>-0.45</v>
      </c>
      <c r="Q14" s="10">
        <v>-1.82</v>
      </c>
      <c r="R14" s="10">
        <v>9.5299999999999994</v>
      </c>
      <c r="S14" s="10">
        <v>-3.19</v>
      </c>
      <c r="T14" s="10">
        <v>348.58</v>
      </c>
      <c r="U14" s="10">
        <v>8.6300000000000008</v>
      </c>
      <c r="V14" s="10">
        <v>-0.45</v>
      </c>
      <c r="W14" s="10">
        <v>-0.9</v>
      </c>
      <c r="X14" s="10">
        <v>-3.18</v>
      </c>
      <c r="Y14" s="10">
        <v>14.96</v>
      </c>
      <c r="Z14" s="10">
        <v>-1.82</v>
      </c>
      <c r="AA14" s="10">
        <v>-0.45</v>
      </c>
      <c r="AB14" s="10">
        <v>0</v>
      </c>
      <c r="AC14" s="10">
        <v>0</v>
      </c>
      <c r="AD14" s="49">
        <f t="shared" si="0"/>
        <v>348.7</v>
      </c>
    </row>
    <row r="15" spans="1:30" x14ac:dyDescent="0.25">
      <c r="B15" s="55" t="s">
        <v>98</v>
      </c>
      <c r="C15" s="55" t="s">
        <v>742</v>
      </c>
      <c r="D15" s="10">
        <v>37.57</v>
      </c>
      <c r="E15" s="10">
        <v>413.36</v>
      </c>
      <c r="F15" s="10">
        <v>37.58</v>
      </c>
      <c r="G15" s="10">
        <v>1127.3900000000001</v>
      </c>
      <c r="H15" s="10">
        <v>112.74</v>
      </c>
      <c r="I15" s="10">
        <v>112.74</v>
      </c>
      <c r="J15" s="10">
        <v>75.14</v>
      </c>
      <c r="K15" s="10">
        <v>563.67999999999995</v>
      </c>
      <c r="L15" s="10">
        <v>638.84</v>
      </c>
      <c r="M15" s="10">
        <v>37.57</v>
      </c>
      <c r="N15" s="10">
        <v>1014.7</v>
      </c>
      <c r="O15" s="10">
        <v>1014.63</v>
      </c>
      <c r="P15" s="10">
        <v>37.57</v>
      </c>
      <c r="Q15" s="10">
        <v>150.32</v>
      </c>
      <c r="R15" s="10">
        <v>75.14</v>
      </c>
      <c r="S15" s="10">
        <v>263.06</v>
      </c>
      <c r="T15" s="10">
        <v>37.57</v>
      </c>
      <c r="U15" s="10">
        <v>150.30000000000001</v>
      </c>
      <c r="V15" s="10">
        <v>37.57</v>
      </c>
      <c r="W15" s="10">
        <v>75.14</v>
      </c>
      <c r="X15" s="10">
        <v>263.04000000000002</v>
      </c>
      <c r="Y15" s="10">
        <v>488.53</v>
      </c>
      <c r="Z15" s="10">
        <v>150.32</v>
      </c>
      <c r="AA15" s="10">
        <v>37.57</v>
      </c>
      <c r="AB15" s="10">
        <v>0</v>
      </c>
      <c r="AC15" s="10">
        <v>0</v>
      </c>
      <c r="AD15" s="49">
        <f t="shared" si="0"/>
        <v>6952.07</v>
      </c>
    </row>
    <row r="16" spans="1:30" x14ac:dyDescent="0.25">
      <c r="B16" s="55" t="s">
        <v>99</v>
      </c>
      <c r="C16" s="55" t="s">
        <v>742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1876.8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49">
        <f t="shared" si="0"/>
        <v>1876.8</v>
      </c>
    </row>
    <row r="17" spans="1:30" x14ac:dyDescent="0.25">
      <c r="B17" s="55" t="s">
        <v>100</v>
      </c>
      <c r="C17" s="55" t="s">
        <v>740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49">
        <f t="shared" si="0"/>
        <v>0</v>
      </c>
    </row>
    <row r="18" spans="1:30" x14ac:dyDescent="0.25">
      <c r="B18" s="55" t="s">
        <v>87</v>
      </c>
      <c r="C18" s="55" t="s">
        <v>740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49">
        <f t="shared" si="0"/>
        <v>0</v>
      </c>
    </row>
    <row r="19" spans="1:30" s="4" customFormat="1" ht="13" x14ac:dyDescent="0.3">
      <c r="B19" s="54"/>
      <c r="C19" s="5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1">
        <f>SUM(AD8:AD18)</f>
        <v>331897.96000000002</v>
      </c>
    </row>
    <row r="20" spans="1:30" ht="13" x14ac:dyDescent="0.3">
      <c r="A20" s="4" t="s">
        <v>176</v>
      </c>
      <c r="B20" s="58" t="s">
        <v>101</v>
      </c>
      <c r="C20" s="5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49"/>
    </row>
    <row r="21" spans="1:30" x14ac:dyDescent="0.25">
      <c r="B21" s="59" t="s">
        <v>102</v>
      </c>
      <c r="C21" s="55" t="s">
        <v>740</v>
      </c>
      <c r="D21" s="10">
        <f>+working!C8</f>
        <v>131.16382513661202</v>
      </c>
      <c r="E21" s="10">
        <f>+working!D8</f>
        <v>1442.8020765027322</v>
      </c>
      <c r="F21" s="10">
        <f>+working!E8</f>
        <v>131.16382513661202</v>
      </c>
      <c r="G21" s="10">
        <f>+working!F8</f>
        <v>3934.9147540983604</v>
      </c>
      <c r="H21" s="10">
        <f>+working!G8</f>
        <v>393.49147540983608</v>
      </c>
      <c r="I21" s="10">
        <f>+working!H8</f>
        <v>393.49147540983608</v>
      </c>
      <c r="J21" s="10">
        <f>+working!I8</f>
        <v>262.32765027322404</v>
      </c>
      <c r="K21" s="10">
        <f>+working!J8</f>
        <v>1967.4573770491802</v>
      </c>
      <c r="L21" s="10">
        <f>+working!K8</f>
        <v>2229.7850273224044</v>
      </c>
      <c r="M21" s="10">
        <f>+working!L8</f>
        <v>131.16382513661202</v>
      </c>
      <c r="N21" s="10">
        <f>+working!M8</f>
        <v>3541.4232786885245</v>
      </c>
      <c r="O21" s="10">
        <f>+working!N8</f>
        <v>3541.4232786885245</v>
      </c>
      <c r="P21" s="10">
        <f>+working!O8</f>
        <v>0</v>
      </c>
      <c r="Q21" s="10">
        <f>+working!P8</f>
        <v>524.65530054644807</v>
      </c>
      <c r="R21" s="10">
        <f>+working!Q8</f>
        <v>262.32765027322404</v>
      </c>
      <c r="S21" s="10">
        <f>+working!R8</f>
        <v>918.14677595628416</v>
      </c>
      <c r="T21" s="10">
        <f>+working!S8</f>
        <v>131.16382513661202</v>
      </c>
      <c r="U21" s="10">
        <f>+working!T8</f>
        <v>524.65530054644807</v>
      </c>
      <c r="V21" s="10">
        <f>+working!U8</f>
        <v>131.16382513661202</v>
      </c>
      <c r="W21" s="10">
        <f>+working!V8</f>
        <v>262.32765027322404</v>
      </c>
      <c r="X21" s="10">
        <f>+working!W8</f>
        <v>918.14677595628416</v>
      </c>
      <c r="Y21" s="10">
        <f>+working!X8</f>
        <v>1705.1297267759562</v>
      </c>
      <c r="Z21" s="10">
        <f>+working!Y8</f>
        <v>524.65530054644807</v>
      </c>
      <c r="AA21" s="10">
        <v>124.36981308411215</v>
      </c>
      <c r="AB21" s="10">
        <v>0</v>
      </c>
      <c r="AC21" s="10">
        <v>0</v>
      </c>
      <c r="AD21" s="49">
        <f t="shared" ref="AD21:AD28" si="1">SUM(D21:AA21)</f>
        <v>24127.349813084107</v>
      </c>
    </row>
    <row r="22" spans="1:30" x14ac:dyDescent="0.25">
      <c r="B22" s="55" t="s">
        <v>104</v>
      </c>
      <c r="C22" s="55" t="s">
        <v>740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49">
        <f t="shared" si="1"/>
        <v>0</v>
      </c>
    </row>
    <row r="23" spans="1:30" x14ac:dyDescent="0.25">
      <c r="B23" s="55" t="s">
        <v>105</v>
      </c>
      <c r="C23" s="55" t="s">
        <v>740</v>
      </c>
      <c r="D23" s="10">
        <v>15.58</v>
      </c>
      <c r="E23" s="10">
        <v>171.38</v>
      </c>
      <c r="F23" s="10">
        <v>15.58</v>
      </c>
      <c r="G23" s="10">
        <v>467.47</v>
      </c>
      <c r="H23" s="10">
        <v>46.73</v>
      </c>
      <c r="I23" s="10">
        <v>46.73</v>
      </c>
      <c r="J23" s="10">
        <v>31.16</v>
      </c>
      <c r="K23" s="10">
        <v>384.51</v>
      </c>
      <c r="L23" s="10">
        <v>264.88</v>
      </c>
      <c r="M23" s="10">
        <v>15.58</v>
      </c>
      <c r="N23" s="10">
        <v>420.6</v>
      </c>
      <c r="O23" s="10">
        <v>420.71</v>
      </c>
      <c r="P23" s="10">
        <v>0</v>
      </c>
      <c r="Q23" s="10">
        <v>62.3</v>
      </c>
      <c r="R23" s="10">
        <v>31.16</v>
      </c>
      <c r="S23" s="10">
        <v>109.04</v>
      </c>
      <c r="T23" s="10">
        <v>4098.63</v>
      </c>
      <c r="U23" s="10">
        <v>62.31</v>
      </c>
      <c r="V23" s="10">
        <v>15.58</v>
      </c>
      <c r="W23" s="10">
        <v>31.16</v>
      </c>
      <c r="X23" s="10">
        <v>109.05</v>
      </c>
      <c r="Y23" s="10">
        <v>202.53</v>
      </c>
      <c r="Z23" s="10">
        <v>62.3</v>
      </c>
      <c r="AA23" s="10">
        <v>15.58</v>
      </c>
      <c r="AB23" s="10">
        <v>0</v>
      </c>
      <c r="AC23" s="10">
        <v>0</v>
      </c>
      <c r="AD23" s="49">
        <f t="shared" si="1"/>
        <v>7100.55</v>
      </c>
    </row>
    <row r="24" spans="1:30" x14ac:dyDescent="0.25">
      <c r="B24" s="55" t="s">
        <v>106</v>
      </c>
      <c r="C24" s="55" t="s">
        <v>740</v>
      </c>
      <c r="D24" s="10">
        <v>5.88</v>
      </c>
      <c r="E24" s="10">
        <v>64.75</v>
      </c>
      <c r="F24" s="10">
        <v>5.88</v>
      </c>
      <c r="G24" s="10">
        <v>176.49</v>
      </c>
      <c r="H24" s="10">
        <v>17.670000000000002</v>
      </c>
      <c r="I24" s="10">
        <v>17.670000000000002</v>
      </c>
      <c r="J24" s="10">
        <v>11.76</v>
      </c>
      <c r="K24" s="10">
        <v>88.3</v>
      </c>
      <c r="L24" s="10">
        <v>100.1</v>
      </c>
      <c r="M24" s="10">
        <v>5.88</v>
      </c>
      <c r="N24" s="10">
        <v>158.93</v>
      </c>
      <c r="O24" s="10">
        <v>158.93</v>
      </c>
      <c r="P24" s="10">
        <v>0</v>
      </c>
      <c r="Q24" s="10">
        <v>23.54</v>
      </c>
      <c r="R24" s="10">
        <v>11.76</v>
      </c>
      <c r="S24" s="10">
        <v>41.2</v>
      </c>
      <c r="T24" s="10">
        <v>342.85</v>
      </c>
      <c r="U24" s="10">
        <v>23.54</v>
      </c>
      <c r="V24" s="10">
        <v>5.88</v>
      </c>
      <c r="W24" s="10">
        <v>11.76</v>
      </c>
      <c r="X24" s="10">
        <v>41.21</v>
      </c>
      <c r="Y24" s="10">
        <v>76.510000000000005</v>
      </c>
      <c r="Z24" s="10">
        <v>23.54</v>
      </c>
      <c r="AA24" s="10">
        <v>5.88</v>
      </c>
      <c r="AB24" s="10">
        <v>0</v>
      </c>
      <c r="AC24" s="10">
        <v>0</v>
      </c>
      <c r="AD24" s="49">
        <f t="shared" si="1"/>
        <v>1419.9100000000003</v>
      </c>
    </row>
    <row r="25" spans="1:30" x14ac:dyDescent="0.25">
      <c r="B25" s="55" t="s">
        <v>107</v>
      </c>
      <c r="C25" s="55" t="s">
        <v>742</v>
      </c>
      <c r="D25" s="10">
        <v>8.0399999999999991</v>
      </c>
      <c r="E25" s="10">
        <v>88.46</v>
      </c>
      <c r="F25" s="10">
        <v>8.0500000000000007</v>
      </c>
      <c r="G25" s="10">
        <v>241.37</v>
      </c>
      <c r="H25" s="10">
        <v>24.13</v>
      </c>
      <c r="I25" s="10">
        <v>24.13</v>
      </c>
      <c r="J25" s="10">
        <v>16.079999999999998</v>
      </c>
      <c r="K25" s="10">
        <v>120.65</v>
      </c>
      <c r="L25" s="10">
        <v>136.72</v>
      </c>
      <c r="M25" s="10">
        <v>8.0399999999999991</v>
      </c>
      <c r="N25" s="10">
        <v>217.14</v>
      </c>
      <c r="O25" s="10">
        <v>217.13</v>
      </c>
      <c r="P25" s="10">
        <v>0</v>
      </c>
      <c r="Q25" s="10">
        <v>32.17</v>
      </c>
      <c r="R25" s="10">
        <v>16.079999999999998</v>
      </c>
      <c r="S25" s="10">
        <v>56.29</v>
      </c>
      <c r="T25" s="10">
        <v>8.0399999999999991</v>
      </c>
      <c r="U25" s="10">
        <v>32.15</v>
      </c>
      <c r="V25" s="10">
        <v>8.0399999999999991</v>
      </c>
      <c r="W25" s="10">
        <v>16.079999999999998</v>
      </c>
      <c r="X25" s="10">
        <v>56.28</v>
      </c>
      <c r="Y25" s="10">
        <v>104.54</v>
      </c>
      <c r="Z25" s="10">
        <v>32.17</v>
      </c>
      <c r="AA25" s="10">
        <v>8.0399999999999991</v>
      </c>
      <c r="AB25" s="10">
        <v>0</v>
      </c>
      <c r="AC25" s="10">
        <v>0</v>
      </c>
      <c r="AD25" s="49">
        <f t="shared" si="1"/>
        <v>1479.82</v>
      </c>
    </row>
    <row r="26" spans="1:30" x14ac:dyDescent="0.25">
      <c r="B26" s="55" t="s">
        <v>108</v>
      </c>
      <c r="C26" s="55" t="s">
        <v>740</v>
      </c>
      <c r="D26" s="10">
        <v>0.56000000000000005</v>
      </c>
      <c r="E26" s="10">
        <v>6.14</v>
      </c>
      <c r="F26" s="10">
        <v>0.56000000000000005</v>
      </c>
      <c r="G26" s="10">
        <v>16.829999999999998</v>
      </c>
      <c r="H26" s="10">
        <v>1.67</v>
      </c>
      <c r="I26" s="10">
        <v>1.67</v>
      </c>
      <c r="J26" s="10">
        <v>1.1100000000000001</v>
      </c>
      <c r="K26" s="10">
        <v>8.39</v>
      </c>
      <c r="L26" s="10">
        <v>9.5</v>
      </c>
      <c r="M26" s="10">
        <v>0.56000000000000005</v>
      </c>
      <c r="N26" s="10">
        <v>15.08</v>
      </c>
      <c r="O26" s="10">
        <v>15.08</v>
      </c>
      <c r="P26" s="10">
        <v>0</v>
      </c>
      <c r="Q26" s="10">
        <v>2.23</v>
      </c>
      <c r="R26" s="10">
        <v>1.1100000000000001</v>
      </c>
      <c r="S26" s="10">
        <v>3.9</v>
      </c>
      <c r="T26" s="10">
        <v>0.56000000000000005</v>
      </c>
      <c r="U26" s="10">
        <v>2.23</v>
      </c>
      <c r="V26" s="10">
        <v>0.56000000000000005</v>
      </c>
      <c r="W26" s="10">
        <v>1.1100000000000001</v>
      </c>
      <c r="X26" s="10">
        <v>3.9</v>
      </c>
      <c r="Y26" s="10">
        <v>7.25</v>
      </c>
      <c r="Z26" s="10">
        <v>2.23</v>
      </c>
      <c r="AA26" s="10">
        <v>0.56000000000000005</v>
      </c>
      <c r="AB26" s="10">
        <v>0</v>
      </c>
      <c r="AC26" s="10">
        <v>0</v>
      </c>
      <c r="AD26" s="49">
        <f t="shared" si="1"/>
        <v>102.79000000000003</v>
      </c>
    </row>
    <row r="27" spans="1:30" x14ac:dyDescent="0.25">
      <c r="B27" s="55" t="s">
        <v>109</v>
      </c>
      <c r="C27" s="55" t="s">
        <v>740</v>
      </c>
      <c r="D27" s="10">
        <v>2.76</v>
      </c>
      <c r="E27" s="10">
        <v>30.36</v>
      </c>
      <c r="F27" s="10">
        <v>2.76</v>
      </c>
      <c r="G27" s="10">
        <v>82.73</v>
      </c>
      <c r="H27" s="10">
        <v>8.2799999999999994</v>
      </c>
      <c r="I27" s="10">
        <v>8.2799999999999994</v>
      </c>
      <c r="J27" s="10">
        <v>5.52</v>
      </c>
      <c r="K27" s="10">
        <v>37.92</v>
      </c>
      <c r="L27" s="10">
        <v>46.87</v>
      </c>
      <c r="M27" s="10">
        <v>2.76</v>
      </c>
      <c r="N27" s="10">
        <v>74.489999999999995</v>
      </c>
      <c r="O27" s="10">
        <v>74.489999999999995</v>
      </c>
      <c r="P27" s="10">
        <v>0</v>
      </c>
      <c r="Q27" s="10">
        <v>11.04</v>
      </c>
      <c r="R27" s="10">
        <v>5.52</v>
      </c>
      <c r="S27" s="10">
        <v>19.32</v>
      </c>
      <c r="T27" s="10">
        <v>2.76</v>
      </c>
      <c r="U27" s="10">
        <v>11.03</v>
      </c>
      <c r="V27" s="10">
        <v>2.5299999999999998</v>
      </c>
      <c r="W27" s="10">
        <v>5.52</v>
      </c>
      <c r="X27" s="10">
        <v>19.3</v>
      </c>
      <c r="Y27" s="10">
        <v>35.869999999999997</v>
      </c>
      <c r="Z27" s="10">
        <v>11.04</v>
      </c>
      <c r="AA27" s="10">
        <v>2.76</v>
      </c>
      <c r="AB27" s="10">
        <v>0</v>
      </c>
      <c r="AC27" s="10">
        <v>0</v>
      </c>
      <c r="AD27" s="49">
        <f t="shared" si="1"/>
        <v>503.90999999999997</v>
      </c>
    </row>
    <row r="28" spans="1:30" x14ac:dyDescent="0.25">
      <c r="B28" s="55" t="s">
        <v>103</v>
      </c>
      <c r="C28" s="55" t="s">
        <v>740</v>
      </c>
      <c r="D28" s="10">
        <v>61.71</v>
      </c>
      <c r="E28" s="10">
        <v>678.76</v>
      </c>
      <c r="F28" s="10">
        <v>61.7</v>
      </c>
      <c r="G28" s="10">
        <v>1851.08</v>
      </c>
      <c r="H28" s="10">
        <v>185.12</v>
      </c>
      <c r="I28" s="10">
        <v>185.12</v>
      </c>
      <c r="J28" s="10">
        <v>123.42</v>
      </c>
      <c r="K28" s="10">
        <v>925.58</v>
      </c>
      <c r="L28" s="10">
        <v>1048.99</v>
      </c>
      <c r="M28" s="10">
        <v>61.71</v>
      </c>
      <c r="N28" s="10">
        <v>1666.04</v>
      </c>
      <c r="O28" s="10">
        <v>1666.05</v>
      </c>
      <c r="P28" s="10">
        <v>0</v>
      </c>
      <c r="Q28" s="10">
        <v>246.82</v>
      </c>
      <c r="R28" s="10">
        <v>123.42</v>
      </c>
      <c r="S28" s="10">
        <v>431.93</v>
      </c>
      <c r="T28" s="10">
        <v>61.71</v>
      </c>
      <c r="U28" s="10">
        <v>246.83</v>
      </c>
      <c r="V28" s="10">
        <v>61.71</v>
      </c>
      <c r="W28" s="10">
        <v>123.42</v>
      </c>
      <c r="X28" s="10">
        <v>431.93</v>
      </c>
      <c r="Y28" s="10">
        <v>802.16</v>
      </c>
      <c r="Z28" s="10">
        <v>246.82</v>
      </c>
      <c r="AA28" s="10">
        <v>61.71</v>
      </c>
      <c r="AB28" s="10">
        <v>0</v>
      </c>
      <c r="AC28" s="10">
        <v>0</v>
      </c>
      <c r="AD28" s="49">
        <f t="shared" si="1"/>
        <v>11353.739999999996</v>
      </c>
    </row>
    <row r="29" spans="1:30" s="4" customFormat="1" ht="13" x14ac:dyDescent="0.3">
      <c r="B29" s="54"/>
      <c r="C29" s="5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1">
        <f>SUM(AD21:AD28)</f>
        <v>46088.069813084112</v>
      </c>
    </row>
    <row r="30" spans="1:30" ht="13" x14ac:dyDescent="0.3">
      <c r="A30" s="4" t="s">
        <v>180</v>
      </c>
      <c r="B30" s="54" t="s">
        <v>110</v>
      </c>
      <c r="C30" s="5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49"/>
    </row>
    <row r="31" spans="1:30" x14ac:dyDescent="0.25">
      <c r="B31" s="55" t="s">
        <v>111</v>
      </c>
      <c r="C31" s="55" t="s">
        <v>742</v>
      </c>
      <c r="D31" s="10">
        <v>42.96</v>
      </c>
      <c r="E31" s="10">
        <v>472.54</v>
      </c>
      <c r="F31" s="10">
        <v>42.95</v>
      </c>
      <c r="G31" s="10">
        <v>1288.5899999999999</v>
      </c>
      <c r="H31" s="10">
        <v>128.87</v>
      </c>
      <c r="I31" s="10">
        <v>128.87</v>
      </c>
      <c r="J31" s="10">
        <v>85.93</v>
      </c>
      <c r="K31" s="10">
        <v>644.36</v>
      </c>
      <c r="L31" s="10">
        <v>730.26</v>
      </c>
      <c r="M31" s="10">
        <v>42.96</v>
      </c>
      <c r="N31" s="10">
        <v>1159.8399999999999</v>
      </c>
      <c r="O31" s="10">
        <v>1159.8699999999999</v>
      </c>
      <c r="P31" s="10">
        <v>42.96</v>
      </c>
      <c r="Q31" s="10">
        <v>171.84</v>
      </c>
      <c r="R31" s="10">
        <v>85.93</v>
      </c>
      <c r="S31" s="10">
        <v>300.70999999999998</v>
      </c>
      <c r="T31" s="10">
        <v>42.96</v>
      </c>
      <c r="U31" s="10">
        <v>171.84</v>
      </c>
      <c r="V31" s="10">
        <v>42.96</v>
      </c>
      <c r="W31" s="10">
        <v>85.93</v>
      </c>
      <c r="X31" s="10">
        <v>300.68</v>
      </c>
      <c r="Y31" s="10">
        <v>558.45000000000005</v>
      </c>
      <c r="Z31" s="10">
        <v>171.84</v>
      </c>
      <c r="AA31" s="10">
        <v>42.96</v>
      </c>
      <c r="AB31" s="10">
        <v>0</v>
      </c>
      <c r="AC31" s="10">
        <v>0</v>
      </c>
      <c r="AD31" s="49">
        <f t="shared" ref="AD31:AD52" si="2">SUM(D31:AA31)</f>
        <v>7947.0600000000013</v>
      </c>
    </row>
    <row r="32" spans="1:30" x14ac:dyDescent="0.25">
      <c r="B32" s="55" t="s">
        <v>112</v>
      </c>
      <c r="C32" s="55" t="s">
        <v>742</v>
      </c>
      <c r="D32" s="10">
        <v>22.55</v>
      </c>
      <c r="E32" s="10">
        <v>248.14</v>
      </c>
      <c r="F32" s="10">
        <v>23.57</v>
      </c>
      <c r="G32" s="10">
        <v>707.2</v>
      </c>
      <c r="H32" s="10">
        <v>76.75</v>
      </c>
      <c r="I32" s="10">
        <v>67.66</v>
      </c>
      <c r="J32" s="10">
        <v>45.1</v>
      </c>
      <c r="K32" s="10">
        <v>175.33</v>
      </c>
      <c r="L32" s="10">
        <v>392.97</v>
      </c>
      <c r="M32" s="10">
        <v>22.55</v>
      </c>
      <c r="N32" s="10">
        <v>690.99</v>
      </c>
      <c r="O32" s="10">
        <v>641.24</v>
      </c>
      <c r="P32" s="10">
        <v>-6.96</v>
      </c>
      <c r="Q32" s="10">
        <v>90.22</v>
      </c>
      <c r="R32" s="10">
        <v>45.1</v>
      </c>
      <c r="S32" s="10">
        <v>157.88</v>
      </c>
      <c r="T32" s="10">
        <v>22.55</v>
      </c>
      <c r="U32" s="10">
        <v>90.2</v>
      </c>
      <c r="V32" s="10">
        <v>11.68</v>
      </c>
      <c r="W32" s="10">
        <v>45.1</v>
      </c>
      <c r="X32" s="10">
        <v>157.86000000000001</v>
      </c>
      <c r="Y32" s="10">
        <v>293.25</v>
      </c>
      <c r="Z32" s="10">
        <v>90.22</v>
      </c>
      <c r="AA32" s="10">
        <v>22.55</v>
      </c>
      <c r="AB32" s="10">
        <v>0</v>
      </c>
      <c r="AC32" s="10">
        <v>0</v>
      </c>
      <c r="AD32" s="49">
        <f t="shared" si="2"/>
        <v>4133.7</v>
      </c>
    </row>
    <row r="33" spans="2:30" x14ac:dyDescent="0.25">
      <c r="B33" s="55" t="s">
        <v>113</v>
      </c>
      <c r="C33" s="55" t="s">
        <v>742</v>
      </c>
      <c r="D33" s="10">
        <v>3.33</v>
      </c>
      <c r="E33" s="10">
        <v>36.61</v>
      </c>
      <c r="F33" s="10">
        <v>3.32</v>
      </c>
      <c r="G33" s="10">
        <v>99.73</v>
      </c>
      <c r="H33" s="10">
        <v>9.99</v>
      </c>
      <c r="I33" s="10">
        <v>9.99</v>
      </c>
      <c r="J33" s="10">
        <v>6.66</v>
      </c>
      <c r="K33" s="10">
        <v>9.56</v>
      </c>
      <c r="L33" s="10">
        <v>56.57</v>
      </c>
      <c r="M33" s="10">
        <v>3.33</v>
      </c>
      <c r="N33" s="10">
        <v>459.3</v>
      </c>
      <c r="O33" s="10">
        <v>89.86</v>
      </c>
      <c r="P33" s="10">
        <v>0.64</v>
      </c>
      <c r="Q33" s="10">
        <v>13.32</v>
      </c>
      <c r="R33" s="10">
        <v>6.66</v>
      </c>
      <c r="S33" s="10">
        <v>23.3</v>
      </c>
      <c r="T33" s="10">
        <v>3.33</v>
      </c>
      <c r="U33" s="10">
        <v>13.32</v>
      </c>
      <c r="V33" s="10">
        <v>0.64</v>
      </c>
      <c r="W33" s="10">
        <v>6.66</v>
      </c>
      <c r="X33" s="10">
        <v>23.3</v>
      </c>
      <c r="Y33" s="10">
        <v>43.27</v>
      </c>
      <c r="Z33" s="10">
        <v>13.32</v>
      </c>
      <c r="AA33" s="10">
        <v>3.33</v>
      </c>
      <c r="AB33" s="10">
        <v>0</v>
      </c>
      <c r="AC33" s="10">
        <v>0</v>
      </c>
      <c r="AD33" s="49">
        <f t="shared" si="2"/>
        <v>939.34000000000015</v>
      </c>
    </row>
    <row r="34" spans="2:30" x14ac:dyDescent="0.25">
      <c r="B34" s="55" t="s">
        <v>114</v>
      </c>
      <c r="C34" s="55" t="s">
        <v>742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49">
        <f t="shared" si="2"/>
        <v>0</v>
      </c>
    </row>
    <row r="35" spans="2:30" x14ac:dyDescent="0.25">
      <c r="B35" s="55" t="s">
        <v>115</v>
      </c>
      <c r="C35" s="55" t="s">
        <v>740</v>
      </c>
      <c r="D35" s="10">
        <v>0.26</v>
      </c>
      <c r="E35" s="10">
        <v>2.77</v>
      </c>
      <c r="F35" s="10">
        <v>0.25</v>
      </c>
      <c r="G35" s="10">
        <v>7.51</v>
      </c>
      <c r="H35" s="10">
        <v>0.75</v>
      </c>
      <c r="I35" s="10">
        <v>0.75</v>
      </c>
      <c r="J35" s="10">
        <v>0.51</v>
      </c>
      <c r="K35" s="10">
        <v>3.78</v>
      </c>
      <c r="L35" s="10">
        <v>4.29</v>
      </c>
      <c r="M35" s="10">
        <v>0.26</v>
      </c>
      <c r="N35" s="10">
        <v>6.82</v>
      </c>
      <c r="O35" s="10">
        <v>6.82</v>
      </c>
      <c r="P35" s="10">
        <v>0</v>
      </c>
      <c r="Q35" s="10">
        <v>1.01</v>
      </c>
      <c r="R35" s="10">
        <v>0.51</v>
      </c>
      <c r="S35" s="10">
        <v>1.76</v>
      </c>
      <c r="T35" s="10">
        <v>114.91</v>
      </c>
      <c r="U35" s="10">
        <v>1.02</v>
      </c>
      <c r="V35" s="10">
        <v>0.26</v>
      </c>
      <c r="W35" s="10">
        <v>0.51</v>
      </c>
      <c r="X35" s="10">
        <v>1.77</v>
      </c>
      <c r="Y35" s="10">
        <v>3.28</v>
      </c>
      <c r="Z35" s="10">
        <v>1.01</v>
      </c>
      <c r="AA35" s="10">
        <v>0.26</v>
      </c>
      <c r="AB35" s="10">
        <v>0</v>
      </c>
      <c r="AC35" s="10">
        <v>0</v>
      </c>
      <c r="AD35" s="49">
        <f t="shared" si="2"/>
        <v>161.06999999999996</v>
      </c>
    </row>
    <row r="36" spans="2:30" x14ac:dyDescent="0.25">
      <c r="B36" s="55" t="s">
        <v>116</v>
      </c>
      <c r="C36" s="55" t="s">
        <v>742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49">
        <f t="shared" si="2"/>
        <v>0</v>
      </c>
    </row>
    <row r="37" spans="2:30" x14ac:dyDescent="0.25">
      <c r="B37" s="55" t="s">
        <v>117</v>
      </c>
      <c r="C37" s="55" t="s">
        <v>742</v>
      </c>
      <c r="D37" s="10">
        <v>2757.23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673.8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2970.37</v>
      </c>
      <c r="U37" s="10">
        <v>0</v>
      </c>
      <c r="V37" s="10">
        <v>384.24</v>
      </c>
      <c r="W37" s="10">
        <v>0</v>
      </c>
      <c r="X37" s="10">
        <v>0</v>
      </c>
      <c r="Y37" s="10">
        <v>62.15</v>
      </c>
      <c r="Z37" s="10">
        <v>0</v>
      </c>
      <c r="AA37" s="10">
        <v>0</v>
      </c>
      <c r="AB37" s="10">
        <v>0</v>
      </c>
      <c r="AC37" s="10">
        <v>0</v>
      </c>
      <c r="AD37" s="49">
        <f t="shared" si="2"/>
        <v>6847.7899999999991</v>
      </c>
    </row>
    <row r="38" spans="2:30" x14ac:dyDescent="0.25">
      <c r="B38" s="55" t="s">
        <v>118</v>
      </c>
      <c r="C38" s="55" t="s">
        <v>742</v>
      </c>
      <c r="D38" s="10">
        <v>21.39</v>
      </c>
      <c r="E38" s="10">
        <v>594.86</v>
      </c>
      <c r="F38" s="10">
        <v>18.25</v>
      </c>
      <c r="G38" s="10">
        <v>547.57000000000005</v>
      </c>
      <c r="H38" s="10">
        <v>100.96</v>
      </c>
      <c r="I38" s="10">
        <v>64.17</v>
      </c>
      <c r="J38" s="10">
        <v>179.19</v>
      </c>
      <c r="K38" s="10">
        <v>4.9400000000000004</v>
      </c>
      <c r="L38" s="10">
        <v>318.94</v>
      </c>
      <c r="M38" s="10">
        <v>21.39</v>
      </c>
      <c r="N38" s="10">
        <v>549.07000000000005</v>
      </c>
      <c r="O38" s="10">
        <v>549.08000000000004</v>
      </c>
      <c r="P38" s="10">
        <v>0.01</v>
      </c>
      <c r="Q38" s="10">
        <v>85.56</v>
      </c>
      <c r="R38" s="10">
        <v>42.78</v>
      </c>
      <c r="S38" s="10">
        <v>157.08000000000001</v>
      </c>
      <c r="T38" s="10">
        <v>336.26</v>
      </c>
      <c r="U38" s="10">
        <v>85.57</v>
      </c>
      <c r="V38" s="10">
        <v>-7.78</v>
      </c>
      <c r="W38" s="10">
        <v>42.78</v>
      </c>
      <c r="X38" s="10">
        <v>149.75</v>
      </c>
      <c r="Y38" s="10">
        <v>278.07</v>
      </c>
      <c r="Z38" s="10">
        <v>85.56</v>
      </c>
      <c r="AA38" s="10">
        <v>21.39</v>
      </c>
      <c r="AB38" s="10">
        <v>0</v>
      </c>
      <c r="AC38" s="10">
        <v>0</v>
      </c>
      <c r="AD38" s="49">
        <f t="shared" si="2"/>
        <v>4246.840000000002</v>
      </c>
    </row>
    <row r="39" spans="2:30" x14ac:dyDescent="0.25">
      <c r="B39" s="55" t="s">
        <v>426</v>
      </c>
      <c r="C39" s="55" t="s">
        <v>742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/>
      <c r="AB39" s="8"/>
      <c r="AC39" s="8"/>
      <c r="AD39" s="49">
        <f t="shared" si="2"/>
        <v>0</v>
      </c>
    </row>
    <row r="40" spans="2:30" x14ac:dyDescent="0.25">
      <c r="B40" s="57" t="s">
        <v>119</v>
      </c>
      <c r="C40" s="55" t="s">
        <v>742</v>
      </c>
      <c r="D40" s="10">
        <v>198.46</v>
      </c>
      <c r="E40" s="10">
        <v>-138.76</v>
      </c>
      <c r="F40" s="10">
        <v>2.5</v>
      </c>
      <c r="G40" s="10">
        <v>74.97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543.23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49">
        <f t="shared" si="2"/>
        <v>680.40000000000009</v>
      </c>
    </row>
    <row r="41" spans="2:30" x14ac:dyDescent="0.25">
      <c r="B41" s="59" t="s">
        <v>120</v>
      </c>
      <c r="C41" s="55" t="s">
        <v>742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40.53</v>
      </c>
      <c r="T41" s="10">
        <v>56.99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49">
        <f t="shared" si="2"/>
        <v>97.52000000000001</v>
      </c>
    </row>
    <row r="42" spans="2:30" x14ac:dyDescent="0.25">
      <c r="B42" s="55" t="s">
        <v>121</v>
      </c>
      <c r="C42" s="55" t="s">
        <v>742</v>
      </c>
      <c r="D42" s="10">
        <v>13.62</v>
      </c>
      <c r="E42" s="10">
        <v>121.09</v>
      </c>
      <c r="F42" s="10">
        <v>12.01</v>
      </c>
      <c r="G42" s="10">
        <v>360.33</v>
      </c>
      <c r="H42" s="10">
        <v>33.67</v>
      </c>
      <c r="I42" s="10">
        <v>40.880000000000003</v>
      </c>
      <c r="J42" s="10">
        <v>27.24</v>
      </c>
      <c r="K42" s="10">
        <v>204.44</v>
      </c>
      <c r="L42" s="10">
        <v>197.47</v>
      </c>
      <c r="M42" s="10">
        <v>13.62</v>
      </c>
      <c r="N42" s="10">
        <v>319.38</v>
      </c>
      <c r="O42" s="10">
        <v>321.18</v>
      </c>
      <c r="P42" s="10">
        <v>5.94</v>
      </c>
      <c r="Q42" s="10">
        <v>49.12</v>
      </c>
      <c r="R42" s="10">
        <v>25.44</v>
      </c>
      <c r="S42" s="10">
        <v>84.6</v>
      </c>
      <c r="T42" s="10">
        <v>13.62</v>
      </c>
      <c r="U42" s="10">
        <v>43.68</v>
      </c>
      <c r="V42" s="10">
        <v>11.82</v>
      </c>
      <c r="W42" s="10">
        <v>25.44</v>
      </c>
      <c r="X42" s="10">
        <v>82.79</v>
      </c>
      <c r="Y42" s="10">
        <v>160.97999999999999</v>
      </c>
      <c r="Z42" s="10">
        <v>43.72</v>
      </c>
      <c r="AA42" s="10">
        <v>13.62</v>
      </c>
      <c r="AB42" s="10">
        <v>0</v>
      </c>
      <c r="AC42" s="10">
        <v>0</v>
      </c>
      <c r="AD42" s="49">
        <f t="shared" si="2"/>
        <v>2225.6999999999994</v>
      </c>
    </row>
    <row r="43" spans="2:30" x14ac:dyDescent="0.25">
      <c r="B43" s="55" t="s">
        <v>122</v>
      </c>
      <c r="C43" s="55" t="s">
        <v>742</v>
      </c>
      <c r="D43" s="10">
        <v>0.79</v>
      </c>
      <c r="E43" s="10">
        <v>8.7200000000000006</v>
      </c>
      <c r="F43" s="10">
        <v>0.8</v>
      </c>
      <c r="G43" s="10">
        <v>23.86</v>
      </c>
      <c r="H43" s="10">
        <v>2.38</v>
      </c>
      <c r="I43" s="10">
        <v>2.38</v>
      </c>
      <c r="J43" s="10">
        <v>1.58</v>
      </c>
      <c r="K43" s="10">
        <v>11.89</v>
      </c>
      <c r="L43" s="10">
        <v>13.49</v>
      </c>
      <c r="M43" s="10">
        <v>0.79</v>
      </c>
      <c r="N43" s="10">
        <v>21.41</v>
      </c>
      <c r="O43" s="10">
        <v>21.41</v>
      </c>
      <c r="P43" s="10">
        <v>0.79</v>
      </c>
      <c r="Q43" s="10">
        <v>3.18</v>
      </c>
      <c r="R43" s="10">
        <v>1.58</v>
      </c>
      <c r="S43" s="10">
        <v>5.56</v>
      </c>
      <c r="T43" s="10">
        <v>0.79</v>
      </c>
      <c r="U43" s="10">
        <v>3.16</v>
      </c>
      <c r="V43" s="10">
        <v>0.79</v>
      </c>
      <c r="W43" s="10">
        <v>1.58</v>
      </c>
      <c r="X43" s="10">
        <v>5.53</v>
      </c>
      <c r="Y43" s="10">
        <v>10.31</v>
      </c>
      <c r="Z43" s="10">
        <v>3.18</v>
      </c>
      <c r="AA43" s="10">
        <v>0.79</v>
      </c>
      <c r="AB43" s="10">
        <v>0</v>
      </c>
      <c r="AC43" s="10">
        <v>0</v>
      </c>
      <c r="AD43" s="49">
        <f t="shared" si="2"/>
        <v>146.74</v>
      </c>
    </row>
    <row r="44" spans="2:30" x14ac:dyDescent="0.25">
      <c r="B44" s="55" t="s">
        <v>123</v>
      </c>
      <c r="C44" s="55" t="s">
        <v>742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49">
        <f t="shared" si="2"/>
        <v>0</v>
      </c>
    </row>
    <row r="45" spans="2:30" x14ac:dyDescent="0.25">
      <c r="B45" s="55" t="s">
        <v>124</v>
      </c>
      <c r="C45" s="55" t="s">
        <v>740</v>
      </c>
      <c r="D45" s="10">
        <f>(146902/31)/86.21</f>
        <v>54.967801804296343</v>
      </c>
      <c r="E45" s="10">
        <f t="shared" ref="E45:Z45" si="3">(146902/31)/86.21</f>
        <v>54.967801804296343</v>
      </c>
      <c r="F45" s="10">
        <f t="shared" si="3"/>
        <v>54.967801804296343</v>
      </c>
      <c r="G45" s="10">
        <f t="shared" si="3"/>
        <v>54.967801804296343</v>
      </c>
      <c r="H45" s="10">
        <f t="shared" si="3"/>
        <v>54.967801804296343</v>
      </c>
      <c r="I45" s="10">
        <f t="shared" si="3"/>
        <v>54.967801804296343</v>
      </c>
      <c r="J45" s="10">
        <f t="shared" si="3"/>
        <v>54.967801804296343</v>
      </c>
      <c r="K45" s="10">
        <f t="shared" si="3"/>
        <v>54.967801804296343</v>
      </c>
      <c r="L45" s="10">
        <f t="shared" si="3"/>
        <v>54.967801804296343</v>
      </c>
      <c r="M45" s="10">
        <f t="shared" si="3"/>
        <v>54.967801804296343</v>
      </c>
      <c r="N45" s="10">
        <f t="shared" si="3"/>
        <v>54.967801804296343</v>
      </c>
      <c r="O45" s="10">
        <f t="shared" si="3"/>
        <v>54.967801804296343</v>
      </c>
      <c r="P45" s="10">
        <f t="shared" si="3"/>
        <v>54.967801804296343</v>
      </c>
      <c r="Q45" s="10">
        <f t="shared" si="3"/>
        <v>54.967801804296343</v>
      </c>
      <c r="R45" s="10">
        <f t="shared" si="3"/>
        <v>54.967801804296343</v>
      </c>
      <c r="S45" s="10">
        <f t="shared" si="3"/>
        <v>54.967801804296343</v>
      </c>
      <c r="T45" s="10">
        <f t="shared" si="3"/>
        <v>54.967801804296343</v>
      </c>
      <c r="U45" s="10">
        <f t="shared" si="3"/>
        <v>54.967801804296343</v>
      </c>
      <c r="V45" s="10">
        <f t="shared" si="3"/>
        <v>54.967801804296343</v>
      </c>
      <c r="W45" s="10">
        <f t="shared" si="3"/>
        <v>54.967801804296343</v>
      </c>
      <c r="X45" s="10">
        <f t="shared" si="3"/>
        <v>54.967801804296343</v>
      </c>
      <c r="Y45" s="10">
        <f t="shared" si="3"/>
        <v>54.967801804296343</v>
      </c>
      <c r="Z45" s="10">
        <f t="shared" si="3"/>
        <v>54.967801804296343</v>
      </c>
      <c r="AA45" s="10">
        <v>54.967801804296343</v>
      </c>
      <c r="AB45" s="10">
        <v>0</v>
      </c>
      <c r="AC45" s="10">
        <v>0</v>
      </c>
      <c r="AD45" s="49">
        <f t="shared" si="2"/>
        <v>1319.2272433031123</v>
      </c>
    </row>
    <row r="46" spans="2:30" x14ac:dyDescent="0.25">
      <c r="B46" s="60" t="s">
        <v>125</v>
      </c>
      <c r="C46" s="55" t="s">
        <v>740</v>
      </c>
      <c r="D46" s="10">
        <v>0.96</v>
      </c>
      <c r="E46" s="10">
        <v>10.52</v>
      </c>
      <c r="F46" s="10">
        <v>0.95</v>
      </c>
      <c r="G46" s="10">
        <v>28.52</v>
      </c>
      <c r="H46" s="10">
        <v>2.85</v>
      </c>
      <c r="I46" s="10">
        <v>2.87</v>
      </c>
      <c r="J46" s="10">
        <v>1.93</v>
      </c>
      <c r="K46" s="10">
        <v>14.33</v>
      </c>
      <c r="L46" s="10">
        <v>16.239999999999998</v>
      </c>
      <c r="M46" s="10">
        <v>0.96</v>
      </c>
      <c r="N46" s="10">
        <v>25.8</v>
      </c>
      <c r="O46" s="10">
        <v>25.81</v>
      </c>
      <c r="P46" s="10">
        <v>0.96</v>
      </c>
      <c r="Q46" s="10">
        <v>3.82</v>
      </c>
      <c r="R46" s="10">
        <v>1.93</v>
      </c>
      <c r="S46" s="10">
        <v>6.68</v>
      </c>
      <c r="T46" s="10">
        <v>0.96</v>
      </c>
      <c r="U46" s="10">
        <v>3.84</v>
      </c>
      <c r="V46" s="10">
        <v>0.96</v>
      </c>
      <c r="W46" s="10">
        <v>1.93</v>
      </c>
      <c r="X46" s="10">
        <v>6.69</v>
      </c>
      <c r="Y46" s="10">
        <v>12.42</v>
      </c>
      <c r="Z46" s="10">
        <v>3.82</v>
      </c>
      <c r="AA46" s="10">
        <v>0.96</v>
      </c>
      <c r="AB46" s="10">
        <v>0</v>
      </c>
      <c r="AC46" s="10">
        <v>0</v>
      </c>
      <c r="AD46" s="49">
        <f t="shared" si="2"/>
        <v>176.71</v>
      </c>
    </row>
    <row r="47" spans="2:30" x14ac:dyDescent="0.25">
      <c r="B47" s="59" t="s">
        <v>126</v>
      </c>
      <c r="C47" s="55" t="s">
        <v>742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49">
        <f t="shared" si="2"/>
        <v>0</v>
      </c>
    </row>
    <row r="48" spans="2:30" x14ac:dyDescent="0.25">
      <c r="B48" s="61" t="s">
        <v>127</v>
      </c>
      <c r="C48" s="55" t="s">
        <v>742</v>
      </c>
      <c r="D48" s="10">
        <v>4.47</v>
      </c>
      <c r="E48" s="10">
        <v>49.04</v>
      </c>
      <c r="F48" s="10">
        <v>4.45</v>
      </c>
      <c r="G48" s="10">
        <v>133.63</v>
      </c>
      <c r="H48" s="10">
        <v>13.37</v>
      </c>
      <c r="I48" s="10">
        <v>13.37</v>
      </c>
      <c r="J48" s="10">
        <v>8.93</v>
      </c>
      <c r="K48" s="10">
        <v>66.86</v>
      </c>
      <c r="L48" s="10">
        <v>75.78</v>
      </c>
      <c r="M48" s="10">
        <v>4.47</v>
      </c>
      <c r="N48" s="10">
        <v>120.36</v>
      </c>
      <c r="O48" s="10">
        <v>120.37</v>
      </c>
      <c r="P48" s="10">
        <v>4.47</v>
      </c>
      <c r="Q48" s="10">
        <v>17.829999999999998</v>
      </c>
      <c r="R48" s="10">
        <v>8.93</v>
      </c>
      <c r="S48" s="10">
        <v>31.2</v>
      </c>
      <c r="T48" s="10">
        <v>4.47</v>
      </c>
      <c r="U48" s="10">
        <v>17.850000000000001</v>
      </c>
      <c r="V48" s="10">
        <v>4.47</v>
      </c>
      <c r="W48" s="10">
        <v>8.93</v>
      </c>
      <c r="X48" s="10">
        <v>31.21</v>
      </c>
      <c r="Y48" s="10">
        <v>57.95</v>
      </c>
      <c r="Z48" s="10">
        <v>17.829999999999998</v>
      </c>
      <c r="AA48" s="10">
        <v>4.47</v>
      </c>
      <c r="AB48" s="10">
        <v>0</v>
      </c>
      <c r="AC48" s="10">
        <v>0</v>
      </c>
      <c r="AD48" s="49">
        <f t="shared" si="2"/>
        <v>824.71000000000026</v>
      </c>
    </row>
    <row r="49" spans="1:30" x14ac:dyDescent="0.25">
      <c r="B49" s="55" t="s">
        <v>128</v>
      </c>
      <c r="C49" s="55" t="s">
        <v>742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49">
        <f t="shared" si="2"/>
        <v>0</v>
      </c>
    </row>
    <row r="50" spans="1:30" x14ac:dyDescent="0.25">
      <c r="B50" s="55" t="s">
        <v>129</v>
      </c>
      <c r="C50" s="55" t="s">
        <v>742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49">
        <f t="shared" si="2"/>
        <v>0</v>
      </c>
    </row>
    <row r="51" spans="1:30" x14ac:dyDescent="0.25">
      <c r="B51" s="55" t="s">
        <v>88</v>
      </c>
      <c r="C51" s="55" t="s">
        <v>742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49">
        <f t="shared" si="2"/>
        <v>0</v>
      </c>
    </row>
    <row r="52" spans="1:30" x14ac:dyDescent="0.25">
      <c r="B52" s="55" t="s">
        <v>89</v>
      </c>
      <c r="C52" s="55" t="s">
        <v>742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49">
        <f t="shared" si="2"/>
        <v>0</v>
      </c>
    </row>
    <row r="53" spans="1:30" s="4" customFormat="1" ht="13" x14ac:dyDescent="0.3">
      <c r="B53" s="742"/>
      <c r="C53" s="74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1">
        <f>SUM(AD31:AD52)</f>
        <v>29746.807243303119</v>
      </c>
    </row>
    <row r="54" spans="1:30" ht="13" x14ac:dyDescent="0.3">
      <c r="A54" s="4" t="s">
        <v>185</v>
      </c>
      <c r="B54" s="62" t="s">
        <v>139</v>
      </c>
      <c r="C54" s="6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49"/>
    </row>
    <row r="55" spans="1:30" x14ac:dyDescent="0.25">
      <c r="B55" s="56" t="s">
        <v>140</v>
      </c>
      <c r="C55" s="56" t="s">
        <v>740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49">
        <f>SUM(D55:AA55)</f>
        <v>0</v>
      </c>
    </row>
    <row r="56" spans="1:30" x14ac:dyDescent="0.25">
      <c r="B56" s="56" t="s">
        <v>141</v>
      </c>
      <c r="C56" s="56" t="s">
        <v>740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49">
        <f>SUM(D56:AA56)</f>
        <v>0</v>
      </c>
    </row>
    <row r="57" spans="1:30" x14ac:dyDescent="0.25">
      <c r="B57" s="56" t="s">
        <v>142</v>
      </c>
      <c r="C57" s="55" t="s">
        <v>742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5.01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-0.01</v>
      </c>
      <c r="Z57" s="10">
        <v>0</v>
      </c>
      <c r="AA57" s="10">
        <v>0</v>
      </c>
      <c r="AB57" s="10">
        <v>0</v>
      </c>
      <c r="AC57" s="10">
        <v>0</v>
      </c>
      <c r="AD57" s="49">
        <f>SUM(D57:AA57)</f>
        <v>5</v>
      </c>
    </row>
    <row r="58" spans="1:30" x14ac:dyDescent="0.25">
      <c r="B58" s="56" t="s">
        <v>143</v>
      </c>
      <c r="C58" s="56" t="s">
        <v>742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49">
        <f>SUM(D58:AA58)</f>
        <v>0</v>
      </c>
    </row>
    <row r="59" spans="1:30" x14ac:dyDescent="0.25">
      <c r="B59" s="56" t="s">
        <v>144</v>
      </c>
      <c r="C59" s="56" t="s">
        <v>742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49">
        <f>SUM(D59:AA59)</f>
        <v>0</v>
      </c>
    </row>
    <row r="60" spans="1:30" s="4" customFormat="1" ht="13" x14ac:dyDescent="0.3">
      <c r="B60" s="742"/>
      <c r="C60" s="74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1">
        <f>SUM(AD55:AD59)</f>
        <v>5</v>
      </c>
    </row>
    <row r="61" spans="1:30" ht="13" x14ac:dyDescent="0.3">
      <c r="A61" s="4" t="s">
        <v>186</v>
      </c>
      <c r="B61" s="62" t="s">
        <v>130</v>
      </c>
      <c r="C61" s="6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49"/>
    </row>
    <row r="62" spans="1:30" x14ac:dyDescent="0.25">
      <c r="B62" s="56" t="s">
        <v>131</v>
      </c>
      <c r="C62" s="56" t="s">
        <v>742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49">
        <f t="shared" ref="AD62:AD69" si="4">SUM(D62:AA62)</f>
        <v>0</v>
      </c>
    </row>
    <row r="63" spans="1:30" x14ac:dyDescent="0.25">
      <c r="B63" s="56" t="s">
        <v>132</v>
      </c>
      <c r="C63" s="56" t="s">
        <v>742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49">
        <f t="shared" si="4"/>
        <v>0</v>
      </c>
    </row>
    <row r="64" spans="1:30" x14ac:dyDescent="0.25">
      <c r="B64" s="56" t="s">
        <v>133</v>
      </c>
      <c r="C64" s="55" t="s">
        <v>740</v>
      </c>
      <c r="D64" s="10">
        <v>175</v>
      </c>
      <c r="E64" s="10">
        <v>1928</v>
      </c>
      <c r="F64" s="10">
        <v>175</v>
      </c>
      <c r="G64" s="10">
        <v>5258</v>
      </c>
      <c r="H64" s="10">
        <v>526</v>
      </c>
      <c r="I64" s="10">
        <v>526</v>
      </c>
      <c r="J64" s="10">
        <v>351</v>
      </c>
      <c r="K64" s="10">
        <v>2629</v>
      </c>
      <c r="L64" s="10">
        <v>2979</v>
      </c>
      <c r="M64" s="10">
        <v>175</v>
      </c>
      <c r="N64" s="10">
        <v>4732</v>
      </c>
      <c r="O64" s="10">
        <v>4732</v>
      </c>
      <c r="P64" s="10">
        <v>175</v>
      </c>
      <c r="Q64" s="10">
        <v>701</v>
      </c>
      <c r="R64" s="10">
        <v>351</v>
      </c>
      <c r="S64" s="10">
        <v>1227</v>
      </c>
      <c r="T64" s="10">
        <v>175</v>
      </c>
      <c r="U64" s="10">
        <v>701</v>
      </c>
      <c r="V64" s="10">
        <v>175</v>
      </c>
      <c r="W64" s="10">
        <v>351</v>
      </c>
      <c r="X64" s="10">
        <v>1227</v>
      </c>
      <c r="Y64" s="10">
        <v>2278</v>
      </c>
      <c r="Z64" s="10">
        <v>701</v>
      </c>
      <c r="AA64" s="10">
        <v>175.2610823257356</v>
      </c>
      <c r="AB64" s="10">
        <v>0</v>
      </c>
      <c r="AC64" s="10">
        <v>0</v>
      </c>
      <c r="AD64" s="49">
        <f t="shared" si="4"/>
        <v>32423.261082325735</v>
      </c>
    </row>
    <row r="65" spans="2:30" x14ac:dyDescent="0.25">
      <c r="B65" s="56" t="s">
        <v>134</v>
      </c>
      <c r="C65" s="55" t="s">
        <v>740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49">
        <f t="shared" si="4"/>
        <v>0</v>
      </c>
    </row>
    <row r="66" spans="2:30" x14ac:dyDescent="0.25">
      <c r="B66" s="56" t="s">
        <v>135</v>
      </c>
      <c r="C66" s="56" t="s">
        <v>742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49">
        <f t="shared" si="4"/>
        <v>0</v>
      </c>
    </row>
    <row r="67" spans="2:30" x14ac:dyDescent="0.25">
      <c r="B67" s="56" t="s">
        <v>136</v>
      </c>
      <c r="C67" s="56" t="s">
        <v>742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49">
        <f t="shared" si="4"/>
        <v>0</v>
      </c>
    </row>
    <row r="68" spans="2:30" x14ac:dyDescent="0.25">
      <c r="B68" s="56" t="s">
        <v>137</v>
      </c>
      <c r="C68" s="56" t="s">
        <v>742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49">
        <f t="shared" si="4"/>
        <v>0</v>
      </c>
    </row>
    <row r="69" spans="2:30" x14ac:dyDescent="0.25">
      <c r="B69" s="56" t="s">
        <v>138</v>
      </c>
      <c r="C69" s="56" t="s">
        <v>742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49">
        <f t="shared" si="4"/>
        <v>0</v>
      </c>
    </row>
    <row r="70" spans="2:30" s="4" customFormat="1" ht="13" x14ac:dyDescent="0.3">
      <c r="B70" s="62"/>
      <c r="C70" s="6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1">
        <f>SUM(AD62:AD69)</f>
        <v>32423.261082325735</v>
      </c>
    </row>
    <row r="71" spans="2:30" x14ac:dyDescent="0.25">
      <c r="B71" s="56"/>
      <c r="C71" s="5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49"/>
    </row>
    <row r="72" spans="2:30" s="4" customFormat="1" ht="13.5" thickBot="1" x14ac:dyDescent="0.35">
      <c r="B72" s="63" t="s">
        <v>145</v>
      </c>
      <c r="C72" s="63"/>
      <c r="D72" s="12">
        <f t="shared" ref="D72:AC72" si="5">SUM(D6:D71)</f>
        <v>10827.041626940909</v>
      </c>
      <c r="E72" s="12">
        <f t="shared" si="5"/>
        <v>26342.789878307038</v>
      </c>
      <c r="F72" s="12">
        <f t="shared" si="5"/>
        <v>2510.3816269409085</v>
      </c>
      <c r="G72" s="12">
        <f t="shared" si="5"/>
        <v>50880.802555902657</v>
      </c>
      <c r="H72" s="12">
        <f t="shared" si="5"/>
        <v>4390.9392772141318</v>
      </c>
      <c r="I72" s="12">
        <f t="shared" si="5"/>
        <v>4370.5592772141317</v>
      </c>
      <c r="J72" s="12">
        <f t="shared" si="5"/>
        <v>9433.0354520775218</v>
      </c>
      <c r="K72" s="12">
        <f t="shared" si="5"/>
        <v>54060.725178853492</v>
      </c>
      <c r="L72" s="12">
        <f t="shared" si="5"/>
        <v>29674.252829126704</v>
      </c>
      <c r="M72" s="12">
        <f t="shared" si="5"/>
        <v>5196.1416269409101</v>
      </c>
      <c r="N72" s="12">
        <f t="shared" si="5"/>
        <v>62974.451080492829</v>
      </c>
      <c r="O72" s="12">
        <f t="shared" si="5"/>
        <v>39214.041080492832</v>
      </c>
      <c r="P72" s="12">
        <f t="shared" si="5"/>
        <v>4272.6278018042967</v>
      </c>
      <c r="Q72" s="12">
        <f t="shared" si="5"/>
        <v>9805.4531023507443</v>
      </c>
      <c r="R72" s="12">
        <f t="shared" si="5"/>
        <v>2711.1254520775196</v>
      </c>
      <c r="S72" s="12">
        <f t="shared" si="5"/>
        <v>21164.204577760589</v>
      </c>
      <c r="T72" s="12">
        <f t="shared" si="5"/>
        <v>17349.081626940908</v>
      </c>
      <c r="U72" s="12">
        <f t="shared" si="5"/>
        <v>6471.733102350744</v>
      </c>
      <c r="V72" s="12">
        <f t="shared" si="5"/>
        <v>2822.8316269409079</v>
      </c>
      <c r="W72" s="12">
        <f t="shared" si="5"/>
        <v>8285.4354520775214</v>
      </c>
      <c r="X72" s="12">
        <f t="shared" si="5"/>
        <v>21891.254577760577</v>
      </c>
      <c r="Y72" s="12">
        <f t="shared" si="5"/>
        <v>36141.067528580235</v>
      </c>
      <c r="Z72" s="12">
        <f t="shared" si="5"/>
        <v>7828.2031023507452</v>
      </c>
      <c r="AA72" s="12">
        <f t="shared" si="5"/>
        <v>1542.918697214144</v>
      </c>
      <c r="AB72" s="12">
        <f t="shared" si="5"/>
        <v>0</v>
      </c>
      <c r="AC72" s="12">
        <f t="shared" si="5"/>
        <v>0</v>
      </c>
      <c r="AD72" s="233">
        <f>+AD19+AD29+AD53+AD70+AD60</f>
        <v>440161.09813871293</v>
      </c>
    </row>
    <row r="73" spans="2:30" s="4" customFormat="1" ht="13.5" thickTop="1" x14ac:dyDescent="0.3">
      <c r="B73" s="58"/>
      <c r="C73" s="58" t="s">
        <v>740</v>
      </c>
      <c r="D73" s="294">
        <f t="shared" ref="D73:AA73" si="6">ROUND(SUMIF($C$8:$C$69,$C$73,D8:D69)/D72,2)</f>
        <v>0.71</v>
      </c>
      <c r="E73" s="294">
        <f t="shared" si="6"/>
        <v>0.93</v>
      </c>
      <c r="F73" s="294">
        <f t="shared" si="6"/>
        <v>0.94</v>
      </c>
      <c r="G73" s="294">
        <f t="shared" si="6"/>
        <v>0.91</v>
      </c>
      <c r="H73" s="294">
        <f t="shared" si="6"/>
        <v>0.89</v>
      </c>
      <c r="I73" s="294">
        <f t="shared" si="6"/>
        <v>0.89</v>
      </c>
      <c r="J73" s="294">
        <f t="shared" si="6"/>
        <v>0.95</v>
      </c>
      <c r="K73" s="294">
        <f t="shared" si="6"/>
        <v>0.95</v>
      </c>
      <c r="L73" s="294">
        <f t="shared" si="6"/>
        <v>0.91</v>
      </c>
      <c r="M73" s="294">
        <f t="shared" si="6"/>
        <v>0.97</v>
      </c>
      <c r="N73" s="294">
        <f t="shared" si="6"/>
        <v>0.9</v>
      </c>
      <c r="O73" s="294">
        <f t="shared" si="6"/>
        <v>0.89</v>
      </c>
      <c r="P73" s="294">
        <f t="shared" si="6"/>
        <v>0.98</v>
      </c>
      <c r="Q73" s="294">
        <f t="shared" si="6"/>
        <v>0.94</v>
      </c>
      <c r="R73" s="294">
        <f t="shared" si="6"/>
        <v>0.88</v>
      </c>
      <c r="S73" s="294">
        <f t="shared" si="6"/>
        <v>0.95</v>
      </c>
      <c r="T73" s="294">
        <f t="shared" si="6"/>
        <v>0.75</v>
      </c>
      <c r="U73" s="294">
        <f t="shared" si="6"/>
        <v>0.9</v>
      </c>
      <c r="V73" s="294">
        <f t="shared" si="6"/>
        <v>0.83</v>
      </c>
      <c r="W73" s="294">
        <f t="shared" si="6"/>
        <v>0.96</v>
      </c>
      <c r="X73" s="294">
        <f t="shared" si="6"/>
        <v>0.95</v>
      </c>
      <c r="Y73" s="294">
        <f t="shared" si="6"/>
        <v>0.94</v>
      </c>
      <c r="Z73" s="294">
        <f t="shared" si="6"/>
        <v>0.92</v>
      </c>
      <c r="AA73" s="294">
        <f t="shared" si="6"/>
        <v>0.9</v>
      </c>
      <c r="AB73" s="47"/>
      <c r="AC73" s="47"/>
      <c r="AD73" s="737">
        <f>ROUND(SUMIF($C$8:$C$69,$C$73,AD8:AD69)/AD72,2)</f>
        <v>0.91</v>
      </c>
    </row>
    <row r="74" spans="2:30" s="4" customFormat="1" ht="13.5" thickBot="1" x14ac:dyDescent="0.35">
      <c r="B74" s="58"/>
      <c r="C74" s="58" t="s">
        <v>742</v>
      </c>
      <c r="D74" s="294">
        <f t="shared" ref="D74:AA74" si="7">ROUND(SUMIF($C$8:$C$69,$C$74,D8:D69)/D72,2)</f>
        <v>0.28999999999999998</v>
      </c>
      <c r="E74" s="294">
        <f t="shared" si="7"/>
        <v>7.0000000000000007E-2</v>
      </c>
      <c r="F74" s="294">
        <f t="shared" si="7"/>
        <v>0.06</v>
      </c>
      <c r="G74" s="294">
        <f t="shared" si="7"/>
        <v>0.09</v>
      </c>
      <c r="H74" s="294">
        <f t="shared" si="7"/>
        <v>0.11</v>
      </c>
      <c r="I74" s="294">
        <f t="shared" si="7"/>
        <v>0.11</v>
      </c>
      <c r="J74" s="294">
        <f t="shared" si="7"/>
        <v>0.05</v>
      </c>
      <c r="K74" s="294">
        <f t="shared" si="7"/>
        <v>0.05</v>
      </c>
      <c r="L74" s="294">
        <f t="shared" si="7"/>
        <v>0.09</v>
      </c>
      <c r="M74" s="294">
        <f t="shared" si="7"/>
        <v>0.03</v>
      </c>
      <c r="N74" s="294">
        <f t="shared" si="7"/>
        <v>0.1</v>
      </c>
      <c r="O74" s="294">
        <f t="shared" si="7"/>
        <v>0.11</v>
      </c>
      <c r="P74" s="294">
        <f t="shared" si="7"/>
        <v>0.02</v>
      </c>
      <c r="Q74" s="294">
        <f t="shared" si="7"/>
        <v>0.06</v>
      </c>
      <c r="R74" s="294">
        <f t="shared" si="7"/>
        <v>0.12</v>
      </c>
      <c r="S74" s="294">
        <f t="shared" si="7"/>
        <v>0.05</v>
      </c>
      <c r="T74" s="294">
        <f t="shared" si="7"/>
        <v>0.25</v>
      </c>
      <c r="U74" s="294">
        <f t="shared" si="7"/>
        <v>0.1</v>
      </c>
      <c r="V74" s="294">
        <f t="shared" si="7"/>
        <v>0.17</v>
      </c>
      <c r="W74" s="294">
        <f t="shared" si="7"/>
        <v>0.04</v>
      </c>
      <c r="X74" s="294">
        <f t="shared" si="7"/>
        <v>0.05</v>
      </c>
      <c r="Y74" s="294">
        <f t="shared" si="7"/>
        <v>0.06</v>
      </c>
      <c r="Z74" s="294">
        <f t="shared" si="7"/>
        <v>0.08</v>
      </c>
      <c r="AA74" s="491">
        <f t="shared" si="7"/>
        <v>0.1</v>
      </c>
      <c r="AB74" s="460"/>
      <c r="AC74" s="460"/>
      <c r="AD74" s="737">
        <f>ROUND(SUMIF($C$8:$C$69,$C$74,AD8:AD69)/AD72,2)</f>
        <v>0.09</v>
      </c>
    </row>
    <row r="75" spans="2:30" ht="13" thickTop="1" x14ac:dyDescent="0.25">
      <c r="B75" s="46"/>
      <c r="C75" s="46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8"/>
      <c r="AB75" s="8"/>
      <c r="AC75" s="8"/>
      <c r="AD75" s="47"/>
    </row>
    <row r="76" spans="2:30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2:30" s="14" customFormat="1" ht="13" x14ac:dyDescent="0.3">
      <c r="B77" s="48" t="s">
        <v>203</v>
      </c>
      <c r="C77" s="48"/>
      <c r="D77" s="245">
        <v>1</v>
      </c>
      <c r="E77" s="245">
        <v>11</v>
      </c>
      <c r="F77" s="245">
        <v>1</v>
      </c>
      <c r="G77" s="245">
        <v>30</v>
      </c>
      <c r="H77" s="245">
        <v>3</v>
      </c>
      <c r="I77" s="245">
        <v>3</v>
      </c>
      <c r="J77" s="245">
        <v>2</v>
      </c>
      <c r="K77" s="245">
        <v>15</v>
      </c>
      <c r="L77" s="245">
        <v>17</v>
      </c>
      <c r="M77" s="245">
        <v>1</v>
      </c>
      <c r="N77" s="245">
        <v>27</v>
      </c>
      <c r="O77" s="245">
        <v>27</v>
      </c>
      <c r="P77" s="245">
        <v>1</v>
      </c>
      <c r="Q77" s="245">
        <v>4</v>
      </c>
      <c r="R77" s="245">
        <v>2</v>
      </c>
      <c r="S77" s="245">
        <v>7</v>
      </c>
      <c r="T77" s="245">
        <v>1</v>
      </c>
      <c r="U77" s="245">
        <v>4</v>
      </c>
      <c r="V77" s="245">
        <v>1</v>
      </c>
      <c r="W77" s="245">
        <v>2</v>
      </c>
      <c r="X77" s="245">
        <v>7</v>
      </c>
      <c r="Y77" s="245">
        <v>13</v>
      </c>
      <c r="Z77" s="245">
        <v>4</v>
      </c>
      <c r="AA77" s="245">
        <v>1</v>
      </c>
      <c r="AB77" s="459"/>
      <c r="AC77" s="459"/>
      <c r="AD77" s="738">
        <f>SUM(D77:AA77)</f>
        <v>185</v>
      </c>
    </row>
    <row r="78" spans="2:30" x14ac:dyDescent="0.25">
      <c r="B78" s="8" t="s">
        <v>379</v>
      </c>
      <c r="C78" s="8"/>
      <c r="D78" s="49">
        <f>(+D8+D9+D10+D11)/D77</f>
        <v>7231.72</v>
      </c>
      <c r="E78" s="49">
        <f t="shared" ref="E78:Z78" si="8">(+E8+E9+E10+E11)/E77</f>
        <v>1692.5209090909091</v>
      </c>
      <c r="F78" s="49">
        <f t="shared" si="8"/>
        <v>1864.56</v>
      </c>
      <c r="G78" s="49">
        <f t="shared" si="8"/>
        <v>1103.0566666666666</v>
      </c>
      <c r="H78" s="49">
        <f t="shared" si="8"/>
        <v>847.46666666666658</v>
      </c>
      <c r="I78" s="49">
        <f t="shared" si="8"/>
        <v>853.5566666666665</v>
      </c>
      <c r="J78" s="49">
        <f t="shared" si="8"/>
        <v>4035.6749999999997</v>
      </c>
      <c r="K78" s="49">
        <f t="shared" si="8"/>
        <v>2993.2366666666667</v>
      </c>
      <c r="L78" s="49">
        <f t="shared" si="8"/>
        <v>1161.5105882352941</v>
      </c>
      <c r="M78" s="49">
        <f t="shared" si="8"/>
        <v>4556.51</v>
      </c>
      <c r="N78" s="49">
        <f t="shared" si="8"/>
        <v>1661.6818518518519</v>
      </c>
      <c r="O78" s="49">
        <f t="shared" si="8"/>
        <v>866.83333333333337</v>
      </c>
      <c r="P78" s="49">
        <f t="shared" si="8"/>
        <v>3920.21</v>
      </c>
      <c r="Q78" s="49">
        <f t="shared" si="8"/>
        <v>1854.0725</v>
      </c>
      <c r="R78" s="49">
        <f t="shared" si="8"/>
        <v>738.6099999999999</v>
      </c>
      <c r="S78" s="49">
        <f t="shared" si="8"/>
        <v>2425.3828571428571</v>
      </c>
      <c r="T78" s="49">
        <f t="shared" si="8"/>
        <v>7940.2900000000009</v>
      </c>
      <c r="U78" s="49">
        <f t="shared" si="8"/>
        <v>1019.3924999999999</v>
      </c>
      <c r="V78" s="49">
        <f t="shared" si="8"/>
        <v>1843.72</v>
      </c>
      <c r="W78" s="49">
        <f t="shared" si="8"/>
        <v>3530.98</v>
      </c>
      <c r="X78" s="49">
        <f t="shared" si="8"/>
        <v>2536.3557142857139</v>
      </c>
      <c r="Y78" s="49">
        <f t="shared" si="8"/>
        <v>2185.8376923076921</v>
      </c>
      <c r="Z78" s="49">
        <f t="shared" si="8"/>
        <v>1361.1100000000001</v>
      </c>
      <c r="AA78" s="49">
        <v>909.82</v>
      </c>
      <c r="AB78" s="8"/>
      <c r="AC78" s="8"/>
      <c r="AD78" s="49">
        <f>(+AD8+AD9+AD10+AD11)/AD77</f>
        <v>1701.028972972973</v>
      </c>
    </row>
    <row r="79" spans="2:30" x14ac:dyDescent="0.25">
      <c r="B79" s="8" t="s">
        <v>192</v>
      </c>
      <c r="C79" s="8"/>
      <c r="D79" s="49">
        <f>SUM(D12:D18)/D77</f>
        <v>73.64</v>
      </c>
      <c r="E79" s="49">
        <f t="shared" ref="E79:Z79" si="9">SUM(E12:E18)/E77</f>
        <v>168.53727272727272</v>
      </c>
      <c r="F79" s="49">
        <f t="shared" si="9"/>
        <v>81.11</v>
      </c>
      <c r="G79" s="49">
        <f t="shared" si="9"/>
        <v>81.111333333333334</v>
      </c>
      <c r="H79" s="49">
        <f t="shared" si="9"/>
        <v>73.63</v>
      </c>
      <c r="I79" s="49">
        <f t="shared" si="9"/>
        <v>73.63</v>
      </c>
      <c r="J79" s="49">
        <f t="shared" si="9"/>
        <v>73.634999999999991</v>
      </c>
      <c r="K79" s="49">
        <f t="shared" si="9"/>
        <v>75.740666666666655</v>
      </c>
      <c r="L79" s="49">
        <f t="shared" si="9"/>
        <v>73.632352941176464</v>
      </c>
      <c r="M79" s="49">
        <f t="shared" si="9"/>
        <v>73.64</v>
      </c>
      <c r="N79" s="49">
        <f t="shared" si="9"/>
        <v>143.53333333333333</v>
      </c>
      <c r="O79" s="49">
        <f t="shared" si="9"/>
        <v>73.633703703703702</v>
      </c>
      <c r="P79" s="49">
        <f t="shared" si="9"/>
        <v>73.64</v>
      </c>
      <c r="Q79" s="49">
        <f t="shared" si="9"/>
        <v>73.634999999999991</v>
      </c>
      <c r="R79" s="49">
        <f t="shared" si="9"/>
        <v>78.849999999999994</v>
      </c>
      <c r="S79" s="49">
        <f t="shared" si="9"/>
        <v>73.632857142857148</v>
      </c>
      <c r="T79" s="49">
        <f t="shared" si="9"/>
        <v>422.66999999999996</v>
      </c>
      <c r="U79" s="49">
        <f t="shared" si="9"/>
        <v>76.242500000000007</v>
      </c>
      <c r="V79" s="49">
        <f t="shared" si="9"/>
        <v>73.64</v>
      </c>
      <c r="W79" s="49">
        <f t="shared" si="9"/>
        <v>73.634999999999991</v>
      </c>
      <c r="X79" s="49">
        <f t="shared" si="9"/>
        <v>73.628571428571419</v>
      </c>
      <c r="Y79" s="49">
        <f t="shared" si="9"/>
        <v>75.238461538461536</v>
      </c>
      <c r="Z79" s="49">
        <f t="shared" si="9"/>
        <v>73.634999999999991</v>
      </c>
      <c r="AA79" s="49">
        <v>73.64</v>
      </c>
      <c r="AB79" s="8"/>
      <c r="AC79" s="8"/>
      <c r="AD79" s="49">
        <f>SUM(AD12:AD18)/AD77</f>
        <v>93.014054054054071</v>
      </c>
    </row>
    <row r="80" spans="2:30" x14ac:dyDescent="0.25">
      <c r="B80" s="8" t="s">
        <v>378</v>
      </c>
      <c r="C80" s="8"/>
      <c r="D80" s="49">
        <f t="shared" ref="D80:Z80" si="10">SUM(D21:D28)/D77</f>
        <v>225.69382513661202</v>
      </c>
      <c r="E80" s="49">
        <f t="shared" si="10"/>
        <v>225.69564331843023</v>
      </c>
      <c r="F80" s="49">
        <f t="shared" si="10"/>
        <v>225.69382513661202</v>
      </c>
      <c r="G80" s="49">
        <f t="shared" si="10"/>
        <v>225.69615846994532</v>
      </c>
      <c r="H80" s="49">
        <f t="shared" si="10"/>
        <v>225.69715846994538</v>
      </c>
      <c r="I80" s="49">
        <f t="shared" si="10"/>
        <v>225.69715846994538</v>
      </c>
      <c r="J80" s="49">
        <f>SUM(J21:J28)/J77</f>
        <v>225.68882513661202</v>
      </c>
      <c r="K80" s="49">
        <f t="shared" si="10"/>
        <v>235.52049180327867</v>
      </c>
      <c r="L80" s="49">
        <f t="shared" si="10"/>
        <v>225.69676631308261</v>
      </c>
      <c r="M80" s="49">
        <f t="shared" si="10"/>
        <v>225.69382513661202</v>
      </c>
      <c r="N80" s="49">
        <f t="shared" si="10"/>
        <v>225.69271402550092</v>
      </c>
      <c r="O80" s="49">
        <f t="shared" si="10"/>
        <v>225.69678809957497</v>
      </c>
      <c r="P80" s="49">
        <f t="shared" si="10"/>
        <v>0</v>
      </c>
      <c r="Q80" s="49">
        <f t="shared" si="10"/>
        <v>225.68882513661197</v>
      </c>
      <c r="R80" s="49">
        <f t="shared" si="10"/>
        <v>225.68882513661202</v>
      </c>
      <c r="S80" s="49">
        <f t="shared" si="10"/>
        <v>225.68953942232633</v>
      </c>
      <c r="T80" s="49">
        <f t="shared" si="10"/>
        <v>4645.7138251366132</v>
      </c>
      <c r="U80" s="49">
        <f t="shared" si="10"/>
        <v>225.68632513661203</v>
      </c>
      <c r="V80" s="49">
        <f t="shared" si="10"/>
        <v>225.46382513661203</v>
      </c>
      <c r="W80" s="49">
        <f t="shared" si="10"/>
        <v>225.68882513661202</v>
      </c>
      <c r="X80" s="49">
        <f t="shared" si="10"/>
        <v>225.68811085089777</v>
      </c>
      <c r="Y80" s="49">
        <f t="shared" si="10"/>
        <v>225.69151744430431</v>
      </c>
      <c r="Z80" s="49">
        <f t="shared" si="10"/>
        <v>225.68882513661197</v>
      </c>
      <c r="AA80" s="49">
        <v>218.89981308411214</v>
      </c>
      <c r="AB80" s="8"/>
      <c r="AC80" s="8"/>
      <c r="AD80" s="49">
        <f t="shared" ref="AD80" si="11">SUM(AD21:AD28)/AD77</f>
        <v>249.12470169234655</v>
      </c>
    </row>
    <row r="81" spans="1:30" x14ac:dyDescent="0.25">
      <c r="B81" s="8" t="s">
        <v>377</v>
      </c>
      <c r="C81" s="8"/>
      <c r="D81" s="49">
        <f t="shared" ref="D81:Z81" si="12">SUM(D31:D34)/D77</f>
        <v>68.84</v>
      </c>
      <c r="E81" s="49">
        <f t="shared" si="12"/>
        <v>68.844545454545468</v>
      </c>
      <c r="F81" s="49">
        <f t="shared" si="12"/>
        <v>69.84</v>
      </c>
      <c r="G81" s="49">
        <f t="shared" si="12"/>
        <v>69.850666666666669</v>
      </c>
      <c r="H81" s="49">
        <f t="shared" si="12"/>
        <v>71.87</v>
      </c>
      <c r="I81" s="49">
        <f t="shared" si="12"/>
        <v>68.84</v>
      </c>
      <c r="J81" s="49">
        <f t="shared" si="12"/>
        <v>68.844999999999999</v>
      </c>
      <c r="K81" s="49">
        <f t="shared" si="12"/>
        <v>55.283333333333331</v>
      </c>
      <c r="L81" s="49">
        <f t="shared" si="12"/>
        <v>69.399999999999991</v>
      </c>
      <c r="M81" s="49">
        <f t="shared" si="12"/>
        <v>68.84</v>
      </c>
      <c r="N81" s="49">
        <f t="shared" si="12"/>
        <v>85.560370370370379</v>
      </c>
      <c r="O81" s="49">
        <f t="shared" si="12"/>
        <v>70.035925925925923</v>
      </c>
      <c r="P81" s="49">
        <f t="shared" si="12"/>
        <v>36.64</v>
      </c>
      <c r="Q81" s="49">
        <f t="shared" si="12"/>
        <v>68.844999999999999</v>
      </c>
      <c r="R81" s="49">
        <f t="shared" si="12"/>
        <v>68.844999999999999</v>
      </c>
      <c r="S81" s="49">
        <f t="shared" si="12"/>
        <v>68.841428571428565</v>
      </c>
      <c r="T81" s="49">
        <f t="shared" si="12"/>
        <v>68.84</v>
      </c>
      <c r="U81" s="49">
        <f t="shared" si="12"/>
        <v>68.84</v>
      </c>
      <c r="V81" s="49">
        <f t="shared" si="12"/>
        <v>55.28</v>
      </c>
      <c r="W81" s="49">
        <f t="shared" si="12"/>
        <v>68.844999999999999</v>
      </c>
      <c r="X81" s="49">
        <f t="shared" si="12"/>
        <v>68.834285714285713</v>
      </c>
      <c r="Y81" s="49">
        <f t="shared" si="12"/>
        <v>68.843846153846158</v>
      </c>
      <c r="Z81" s="49">
        <f t="shared" si="12"/>
        <v>68.844999999999999</v>
      </c>
      <c r="AA81" s="49">
        <v>68.84</v>
      </c>
      <c r="AB81" s="8"/>
      <c r="AC81" s="8"/>
      <c r="AD81" s="49">
        <f t="shared" ref="AD81" si="13">SUM(AD31:AD34)/AD77</f>
        <v>70.378918918918927</v>
      </c>
    </row>
    <row r="82" spans="1:30" x14ac:dyDescent="0.25">
      <c r="B82" s="8" t="s">
        <v>194</v>
      </c>
      <c r="C82" s="8"/>
      <c r="D82" s="49">
        <f t="shared" ref="D82:Z82" si="14">SUM(D35:D52)/D77</f>
        <v>3052.1478018042963</v>
      </c>
      <c r="E82" s="49">
        <f t="shared" si="14"/>
        <v>63.927981982208756</v>
      </c>
      <c r="F82" s="49">
        <f t="shared" si="14"/>
        <v>94.177801804296337</v>
      </c>
      <c r="G82" s="49">
        <f t="shared" si="14"/>
        <v>41.045260060143207</v>
      </c>
      <c r="H82" s="49">
        <f t="shared" si="14"/>
        <v>69.649267268098782</v>
      </c>
      <c r="I82" s="49">
        <f t="shared" si="14"/>
        <v>59.795933934765458</v>
      </c>
      <c r="J82" s="49">
        <f t="shared" si="14"/>
        <v>137.17390090214818</v>
      </c>
      <c r="K82" s="49">
        <f t="shared" si="14"/>
        <v>69.000520120286424</v>
      </c>
      <c r="L82" s="49">
        <f t="shared" si="14"/>
        <v>40.069282459076256</v>
      </c>
      <c r="M82" s="49">
        <f t="shared" si="14"/>
        <v>96.457801804296338</v>
      </c>
      <c r="N82" s="49">
        <f t="shared" si="14"/>
        <v>40.659548214973938</v>
      </c>
      <c r="O82" s="49">
        <f t="shared" si="14"/>
        <v>40.727325992751723</v>
      </c>
      <c r="P82" s="49">
        <f t="shared" si="14"/>
        <v>67.137801804296345</v>
      </c>
      <c r="Q82" s="49">
        <f t="shared" si="14"/>
        <v>53.871950451074085</v>
      </c>
      <c r="R82" s="49">
        <f t="shared" si="14"/>
        <v>68.068900902148172</v>
      </c>
      <c r="S82" s="49">
        <f t="shared" si="14"/>
        <v>54.625400257756624</v>
      </c>
      <c r="T82" s="49">
        <f t="shared" si="14"/>
        <v>4096.5678018042963</v>
      </c>
      <c r="U82" s="49">
        <f t="shared" si="14"/>
        <v>52.521950451074076</v>
      </c>
      <c r="V82" s="49">
        <f t="shared" si="14"/>
        <v>449.7278018042964</v>
      </c>
      <c r="W82" s="49">
        <f t="shared" si="14"/>
        <v>68.068900902148172</v>
      </c>
      <c r="X82" s="49">
        <f t="shared" si="14"/>
        <v>47.52968597204233</v>
      </c>
      <c r="Y82" s="49">
        <f t="shared" si="14"/>
        <v>49.240600138792018</v>
      </c>
      <c r="Z82" s="49">
        <f t="shared" si="14"/>
        <v>52.52195045107409</v>
      </c>
      <c r="AA82" s="49">
        <v>96.457801804296338</v>
      </c>
      <c r="AB82" s="8"/>
      <c r="AC82" s="8"/>
      <c r="AD82" s="49">
        <f t="shared" ref="AD82" si="15">SUM(AD35:AD52)/AD77</f>
        <v>90.414633747584375</v>
      </c>
    </row>
    <row r="83" spans="1:30" x14ac:dyDescent="0.25">
      <c r="B83" s="8" t="s">
        <v>195</v>
      </c>
      <c r="C83" s="8"/>
      <c r="D83" s="49">
        <f t="shared" ref="D83:Z83" si="16">(SUM(D62:D69)+SUM(D55:D59))/D77</f>
        <v>175</v>
      </c>
      <c r="E83" s="49">
        <f t="shared" si="16"/>
        <v>175.27272727272728</v>
      </c>
      <c r="F83" s="49">
        <f t="shared" si="16"/>
        <v>175</v>
      </c>
      <c r="G83" s="49">
        <f t="shared" si="16"/>
        <v>175.26666666666668</v>
      </c>
      <c r="H83" s="49">
        <f t="shared" si="16"/>
        <v>175.33333333333334</v>
      </c>
      <c r="I83" s="49">
        <f t="shared" si="16"/>
        <v>175.33333333333334</v>
      </c>
      <c r="J83" s="49">
        <f t="shared" si="16"/>
        <v>175.5</v>
      </c>
      <c r="K83" s="49">
        <f t="shared" si="16"/>
        <v>175.26666666666668</v>
      </c>
      <c r="L83" s="49">
        <f t="shared" si="16"/>
        <v>175.23529411764707</v>
      </c>
      <c r="M83" s="49">
        <f t="shared" si="16"/>
        <v>175</v>
      </c>
      <c r="N83" s="49">
        <f t="shared" si="16"/>
        <v>175.25925925925927</v>
      </c>
      <c r="O83" s="49">
        <f t="shared" si="16"/>
        <v>175.44481481481483</v>
      </c>
      <c r="P83" s="49">
        <f t="shared" si="16"/>
        <v>175</v>
      </c>
      <c r="Q83" s="49">
        <f t="shared" si="16"/>
        <v>175.25</v>
      </c>
      <c r="R83" s="49">
        <f t="shared" si="16"/>
        <v>175.5</v>
      </c>
      <c r="S83" s="49">
        <f t="shared" si="16"/>
        <v>175.28571428571428</v>
      </c>
      <c r="T83" s="49">
        <f t="shared" si="16"/>
        <v>175</v>
      </c>
      <c r="U83" s="49">
        <f t="shared" si="16"/>
        <v>175.25</v>
      </c>
      <c r="V83" s="49">
        <f t="shared" si="16"/>
        <v>175</v>
      </c>
      <c r="W83" s="49">
        <f t="shared" si="16"/>
        <v>175.5</v>
      </c>
      <c r="X83" s="49">
        <f t="shared" si="16"/>
        <v>175.28571428571428</v>
      </c>
      <c r="Y83" s="49">
        <f t="shared" si="16"/>
        <v>175.23</v>
      </c>
      <c r="Z83" s="49">
        <f t="shared" si="16"/>
        <v>175.25</v>
      </c>
      <c r="AA83" s="49">
        <v>175.2610823257356</v>
      </c>
      <c r="AB83" s="8"/>
      <c r="AC83" s="8"/>
      <c r="AD83" s="49">
        <f t="shared" ref="AD83" si="17">(SUM(AD62:AD69)+SUM(AD55:AD59))/AD77</f>
        <v>175.28789774230125</v>
      </c>
    </row>
    <row r="84" spans="1:30" x14ac:dyDescent="0.25">
      <c r="B84" s="8" t="s">
        <v>196</v>
      </c>
      <c r="C84" s="8"/>
      <c r="D84" s="49">
        <f>+D72/D77</f>
        <v>10827.041626940909</v>
      </c>
      <c r="E84" s="49">
        <f t="shared" ref="E84:Z84" si="18">+E72/E77</f>
        <v>2394.7990798460942</v>
      </c>
      <c r="F84" s="49">
        <f t="shared" si="18"/>
        <v>2510.3816269409085</v>
      </c>
      <c r="G84" s="49">
        <f t="shared" si="18"/>
        <v>1696.0267518634219</v>
      </c>
      <c r="H84" s="49">
        <f t="shared" si="18"/>
        <v>1463.6464257380439</v>
      </c>
      <c r="I84" s="49">
        <f t="shared" si="18"/>
        <v>1456.8530924047107</v>
      </c>
      <c r="J84" s="49">
        <f t="shared" si="18"/>
        <v>4716.5177260387609</v>
      </c>
      <c r="K84" s="49">
        <f t="shared" si="18"/>
        <v>3604.0483452568997</v>
      </c>
      <c r="L84" s="49">
        <f t="shared" si="18"/>
        <v>1745.5442840662768</v>
      </c>
      <c r="M84" s="49">
        <f t="shared" si="18"/>
        <v>5196.1416269409101</v>
      </c>
      <c r="N84" s="49">
        <f t="shared" si="18"/>
        <v>2332.3870770552899</v>
      </c>
      <c r="O84" s="49">
        <f t="shared" si="18"/>
        <v>1452.3718918701049</v>
      </c>
      <c r="P84" s="49">
        <f t="shared" si="18"/>
        <v>4272.6278018042967</v>
      </c>
      <c r="Q84" s="49">
        <f t="shared" si="18"/>
        <v>2451.3632755876861</v>
      </c>
      <c r="R84" s="49">
        <f t="shared" si="18"/>
        <v>1355.5627260387598</v>
      </c>
      <c r="S84" s="49">
        <f t="shared" si="18"/>
        <v>3023.4577968229414</v>
      </c>
      <c r="T84" s="49">
        <f t="shared" si="18"/>
        <v>17349.081626940908</v>
      </c>
      <c r="U84" s="49">
        <f t="shared" si="18"/>
        <v>1617.933275587686</v>
      </c>
      <c r="V84" s="49">
        <f t="shared" si="18"/>
        <v>2822.8316269409079</v>
      </c>
      <c r="W84" s="49">
        <f t="shared" si="18"/>
        <v>4142.7177260387607</v>
      </c>
      <c r="X84" s="49">
        <f t="shared" si="18"/>
        <v>3127.3220825372255</v>
      </c>
      <c r="Y84" s="49">
        <f t="shared" si="18"/>
        <v>2780.0821175830952</v>
      </c>
      <c r="Z84" s="49">
        <f t="shared" si="18"/>
        <v>1957.0507755876863</v>
      </c>
      <c r="AA84" s="49">
        <v>1542.918697214144</v>
      </c>
      <c r="AB84" s="8"/>
      <c r="AC84" s="8"/>
      <c r="AD84" s="49">
        <f t="shared" ref="AD84" si="19">+AD72/AD77</f>
        <v>2379.2491791281782</v>
      </c>
    </row>
    <row r="85" spans="1:30" x14ac:dyDescent="0.25">
      <c r="B85" s="8"/>
      <c r="C85" s="8"/>
      <c r="D85" s="180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3" x14ac:dyDescent="0.3">
      <c r="B86" s="8" t="s">
        <v>753</v>
      </c>
      <c r="C86" s="8"/>
      <c r="D86" s="234">
        <f t="shared" ref="D86:Z86" si="20">SUM(D8:D16)/D72</f>
        <v>0.67473278959435101</v>
      </c>
      <c r="E86" s="234">
        <f t="shared" si="20"/>
        <v>0.77712497782393752</v>
      </c>
      <c r="F86" s="234">
        <f t="shared" si="20"/>
        <v>0.77504949013307878</v>
      </c>
      <c r="G86" s="234">
        <f t="shared" si="20"/>
        <v>0.69820125107045405</v>
      </c>
      <c r="H86" s="234">
        <f t="shared" si="20"/>
        <v>0.62931637755491621</v>
      </c>
      <c r="I86" s="234">
        <f t="shared" si="20"/>
        <v>0.63643113468375445</v>
      </c>
      <c r="J86" s="234">
        <f t="shared" si="20"/>
        <v>0.87125931432706938</v>
      </c>
      <c r="K86" s="234">
        <f t="shared" si="20"/>
        <v>0.8515361169814093</v>
      </c>
      <c r="L86" s="234">
        <f t="shared" si="20"/>
        <v>0.70759759717993687</v>
      </c>
      <c r="M86" s="234">
        <f t="shared" si="20"/>
        <v>0.8910746343005046</v>
      </c>
      <c r="N86" s="234">
        <f t="shared" si="20"/>
        <v>0.77397752840593026</v>
      </c>
      <c r="O86" s="234">
        <f t="shared" si="20"/>
        <v>0.64753872083414654</v>
      </c>
      <c r="P86" s="234">
        <f t="shared" si="20"/>
        <v>0.93475261250545372</v>
      </c>
      <c r="Q86" s="234">
        <f t="shared" si="20"/>
        <v>0.78638181423267606</v>
      </c>
      <c r="R86" s="234">
        <f t="shared" si="20"/>
        <v>0.60304107238828442</v>
      </c>
      <c r="S86" s="234">
        <f t="shared" si="20"/>
        <v>0.82654228443727185</v>
      </c>
      <c r="T86" s="234">
        <f t="shared" si="20"/>
        <v>0.48204050103801416</v>
      </c>
      <c r="U86" s="234">
        <f t="shared" si="20"/>
        <v>0.67718181987574844</v>
      </c>
      <c r="V86" s="234">
        <f t="shared" si="20"/>
        <v>0.67923286026019047</v>
      </c>
      <c r="W86" s="234">
        <f t="shared" si="20"/>
        <v>0.87010876395064196</v>
      </c>
      <c r="X86" s="234">
        <f t="shared" si="20"/>
        <v>0.83457482690646989</v>
      </c>
      <c r="Y86" s="234">
        <f t="shared" si="20"/>
        <v>0.81331272178817982</v>
      </c>
      <c r="Z86" s="234">
        <f t="shared" si="20"/>
        <v>0.73311587920817123</v>
      </c>
      <c r="AA86" s="463">
        <v>0.63740234775540094</v>
      </c>
      <c r="AB86" s="8"/>
      <c r="AC86" s="8"/>
      <c r="AD86" s="739">
        <f>SUM(AD8:AD16)/AD72</f>
        <v>0.75403746810765471</v>
      </c>
    </row>
    <row r="87" spans="1:30" x14ac:dyDescent="0.25">
      <c r="B87" s="8" t="s">
        <v>197</v>
      </c>
      <c r="C87" s="8"/>
      <c r="D87" s="50">
        <f t="shared" ref="D87:Z87" si="21">+D79/D78</f>
        <v>1.0182916373974655E-2</v>
      </c>
      <c r="E87" s="50">
        <f t="shared" si="21"/>
        <v>9.9577660649284305E-2</v>
      </c>
      <c r="F87" s="50">
        <f t="shared" si="21"/>
        <v>4.3500879564079463E-2</v>
      </c>
      <c r="G87" s="50">
        <f t="shared" si="21"/>
        <v>7.3533242474699098E-2</v>
      </c>
      <c r="H87" s="50">
        <f t="shared" si="21"/>
        <v>8.6882473253618628E-2</v>
      </c>
      <c r="I87" s="50">
        <f t="shared" si="21"/>
        <v>8.626257971546511E-2</v>
      </c>
      <c r="J87" s="50">
        <f t="shared" si="21"/>
        <v>1.8246018324072182E-2</v>
      </c>
      <c r="K87" s="50">
        <f t="shared" si="21"/>
        <v>2.5303935205034458E-2</v>
      </c>
      <c r="L87" s="50">
        <f t="shared" si="21"/>
        <v>6.3393613185263806E-2</v>
      </c>
      <c r="M87" s="50">
        <f t="shared" si="21"/>
        <v>1.6161492019111118E-2</v>
      </c>
      <c r="N87" s="50">
        <f t="shared" si="21"/>
        <v>8.6378348041397587E-2</v>
      </c>
      <c r="O87" s="50">
        <f t="shared" si="21"/>
        <v>8.4945630113866979E-2</v>
      </c>
      <c r="P87" s="50">
        <f t="shared" si="21"/>
        <v>1.878470796207346E-2</v>
      </c>
      <c r="Q87" s="50">
        <f t="shared" si="21"/>
        <v>3.9715275427471143E-2</v>
      </c>
      <c r="R87" s="50">
        <f t="shared" si="21"/>
        <v>0.10675457954807004</v>
      </c>
      <c r="S87" s="50">
        <f t="shared" si="21"/>
        <v>3.0359271702611903E-2</v>
      </c>
      <c r="T87" s="50">
        <f t="shared" si="21"/>
        <v>5.3231053273872855E-2</v>
      </c>
      <c r="U87" s="50">
        <f t="shared" si="21"/>
        <v>7.4792094311072532E-2</v>
      </c>
      <c r="V87" s="50">
        <f t="shared" si="21"/>
        <v>3.9940988870327383E-2</v>
      </c>
      <c r="W87" s="50">
        <f t="shared" si="21"/>
        <v>2.0853983879829393E-2</v>
      </c>
      <c r="X87" s="50">
        <f t="shared" si="21"/>
        <v>2.9029276537934912E-2</v>
      </c>
      <c r="Y87" s="50">
        <f t="shared" si="21"/>
        <v>3.4420882119124196E-2</v>
      </c>
      <c r="Z87" s="50">
        <f t="shared" si="21"/>
        <v>5.4099227836104345E-2</v>
      </c>
      <c r="AA87" s="461">
        <v>8.0939086852344411E-2</v>
      </c>
      <c r="AB87" s="8"/>
      <c r="AC87" s="8"/>
      <c r="AD87" s="740">
        <f>+AD79/AD78</f>
        <v>5.4681052193654753E-2</v>
      </c>
    </row>
    <row r="88" spans="1:30" x14ac:dyDescent="0.25">
      <c r="B88" s="8" t="s">
        <v>198</v>
      </c>
      <c r="C88" s="8"/>
      <c r="D88" s="50">
        <f t="shared" ref="D88:Z88" si="22">+D80/D78</f>
        <v>3.1208872182082827E-2</v>
      </c>
      <c r="E88" s="50">
        <f t="shared" si="22"/>
        <v>0.13334880656786474</v>
      </c>
      <c r="F88" s="50">
        <f t="shared" si="22"/>
        <v>0.1210440131380122</v>
      </c>
      <c r="G88" s="50">
        <f t="shared" si="22"/>
        <v>0.20460975876423271</v>
      </c>
      <c r="H88" s="50">
        <f t="shared" si="22"/>
        <v>0.26631980624993556</v>
      </c>
      <c r="I88" s="50">
        <f t="shared" si="22"/>
        <v>0.26441965400064682</v>
      </c>
      <c r="J88" s="50">
        <f t="shared" si="22"/>
        <v>5.5923439111576635E-2</v>
      </c>
      <c r="K88" s="50">
        <f t="shared" si="22"/>
        <v>7.8684219803293876E-2</v>
      </c>
      <c r="L88" s="50">
        <f t="shared" si="22"/>
        <v>0.19431313721899698</v>
      </c>
      <c r="M88" s="50">
        <f t="shared" si="22"/>
        <v>4.9532169387669953E-2</v>
      </c>
      <c r="N88" s="50">
        <f t="shared" si="22"/>
        <v>0.13582185649676498</v>
      </c>
      <c r="O88" s="50">
        <f t="shared" si="22"/>
        <v>0.26036929986492019</v>
      </c>
      <c r="P88" s="50">
        <f t="shared" si="22"/>
        <v>0</v>
      </c>
      <c r="Q88" s="50">
        <f t="shared" si="22"/>
        <v>0.12172599784345649</v>
      </c>
      <c r="R88" s="50">
        <f t="shared" si="22"/>
        <v>0.30555885397789367</v>
      </c>
      <c r="S88" s="50">
        <f t="shared" si="22"/>
        <v>9.3053160146514977E-2</v>
      </c>
      <c r="T88" s="50">
        <f t="shared" si="22"/>
        <v>0.58508112740675877</v>
      </c>
      <c r="U88" s="50">
        <f t="shared" si="22"/>
        <v>0.22139296211872467</v>
      </c>
      <c r="V88" s="50">
        <f t="shared" si="22"/>
        <v>0.12228745424284167</v>
      </c>
      <c r="W88" s="50">
        <f t="shared" si="22"/>
        <v>6.3916766772004377E-2</v>
      </c>
      <c r="X88" s="50">
        <f t="shared" si="22"/>
        <v>8.8981253528334789E-2</v>
      </c>
      <c r="Y88" s="50">
        <f t="shared" si="22"/>
        <v>0.1032517273531097</v>
      </c>
      <c r="Z88" s="50">
        <f t="shared" si="22"/>
        <v>0.16581233341655852</v>
      </c>
      <c r="AA88" s="461">
        <v>0.24059683573026766</v>
      </c>
      <c r="AB88" s="8"/>
      <c r="AC88" s="8"/>
      <c r="AD88" s="740">
        <f>+AD80/AD78</f>
        <v>0.14645529597120202</v>
      </c>
    </row>
    <row r="89" spans="1:30" x14ac:dyDescent="0.25">
      <c r="B89" s="8" t="s">
        <v>380</v>
      </c>
      <c r="C89" s="8"/>
      <c r="D89" s="50">
        <f t="shared" ref="D89:Z89" si="23">+D81/D78</f>
        <v>9.5191738618198712E-3</v>
      </c>
      <c r="E89" s="50">
        <f t="shared" si="23"/>
        <v>4.0675742961145109E-2</v>
      </c>
      <c r="F89" s="50">
        <f t="shared" si="23"/>
        <v>3.7456558115587596E-2</v>
      </c>
      <c r="G89" s="50">
        <f t="shared" si="23"/>
        <v>6.3324640317662745E-2</v>
      </c>
      <c r="H89" s="50">
        <f t="shared" si="23"/>
        <v>8.480569540591569E-2</v>
      </c>
      <c r="I89" s="50">
        <f t="shared" si="23"/>
        <v>8.06507671820266E-2</v>
      </c>
      <c r="J89" s="50">
        <f t="shared" si="23"/>
        <v>1.7059104115172804E-2</v>
      </c>
      <c r="K89" s="50">
        <f t="shared" si="23"/>
        <v>1.8469416050184248E-2</v>
      </c>
      <c r="L89" s="50">
        <f t="shared" si="23"/>
        <v>5.9749778179328333E-2</v>
      </c>
      <c r="M89" s="50">
        <f t="shared" si="23"/>
        <v>1.5108054190597629E-2</v>
      </c>
      <c r="N89" s="50">
        <f t="shared" si="23"/>
        <v>5.1490223760353469E-2</v>
      </c>
      <c r="O89" s="50">
        <f t="shared" si="23"/>
        <v>8.0795146232562107E-2</v>
      </c>
      <c r="P89" s="50">
        <f t="shared" si="23"/>
        <v>9.3464380734705546E-3</v>
      </c>
      <c r="Q89" s="50">
        <f t="shared" si="23"/>
        <v>3.7131773433886753E-2</v>
      </c>
      <c r="R89" s="50">
        <f t="shared" si="23"/>
        <v>9.3208865301038446E-2</v>
      </c>
      <c r="S89" s="50">
        <f t="shared" si="23"/>
        <v>2.8383736764976131E-2</v>
      </c>
      <c r="T89" s="50">
        <f t="shared" si="23"/>
        <v>8.6697085370937323E-3</v>
      </c>
      <c r="U89" s="50">
        <f t="shared" si="23"/>
        <v>6.7530416399963711E-2</v>
      </c>
      <c r="V89" s="50">
        <f t="shared" si="23"/>
        <v>2.9982860738073026E-2</v>
      </c>
      <c r="W89" s="50">
        <f t="shared" si="23"/>
        <v>1.9497419979722343E-2</v>
      </c>
      <c r="X89" s="50">
        <f t="shared" si="23"/>
        <v>2.7139050459911836E-2</v>
      </c>
      <c r="Y89" s="50">
        <f t="shared" si="23"/>
        <v>3.1495406267408835E-2</v>
      </c>
      <c r="Z89" s="50">
        <f t="shared" si="23"/>
        <v>5.0580041289829618E-2</v>
      </c>
      <c r="AA89" s="461">
        <v>7.5663318018948808E-2</v>
      </c>
      <c r="AB89" s="8"/>
      <c r="AC89" s="8"/>
      <c r="AD89" s="740">
        <f>+AD81/AD78</f>
        <v>4.137432109455149E-2</v>
      </c>
    </row>
    <row r="90" spans="1:30" x14ac:dyDescent="0.25">
      <c r="B90" s="8" t="s">
        <v>199</v>
      </c>
      <c r="C90" s="8"/>
      <c r="D90" s="50">
        <f t="shared" ref="D90:Z90" si="24">+D82/D78</f>
        <v>0.42205005196610157</v>
      </c>
      <c r="E90" s="50">
        <f t="shared" si="24"/>
        <v>3.7770866899686284E-2</v>
      </c>
      <c r="F90" s="50">
        <f t="shared" si="24"/>
        <v>5.0509397286381957E-2</v>
      </c>
      <c r="G90" s="50">
        <f t="shared" si="24"/>
        <v>3.7210472771247664E-2</v>
      </c>
      <c r="H90" s="50">
        <f t="shared" si="24"/>
        <v>8.218525873359675E-2</v>
      </c>
      <c r="I90" s="50">
        <f t="shared" si="24"/>
        <v>7.0055025366133242E-2</v>
      </c>
      <c r="J90" s="50">
        <f t="shared" si="24"/>
        <v>3.3990324023155528E-2</v>
      </c>
      <c r="K90" s="50">
        <f t="shared" si="24"/>
        <v>2.3052143149484703E-2</v>
      </c>
      <c r="L90" s="50">
        <f t="shared" si="24"/>
        <v>3.4497561076868272E-2</v>
      </c>
      <c r="M90" s="50">
        <f t="shared" si="24"/>
        <v>2.1169228599146349E-2</v>
      </c>
      <c r="N90" s="50">
        <f t="shared" si="24"/>
        <v>2.4468912728186288E-2</v>
      </c>
      <c r="O90" s="50">
        <f t="shared" si="24"/>
        <v>4.6984033062201565E-2</v>
      </c>
      <c r="P90" s="50">
        <f t="shared" si="24"/>
        <v>1.7126072788012973E-2</v>
      </c>
      <c r="Q90" s="50">
        <f t="shared" si="24"/>
        <v>2.9056010728315148E-2</v>
      </c>
      <c r="R90" s="50">
        <f t="shared" si="24"/>
        <v>9.2158109018491738E-2</v>
      </c>
      <c r="S90" s="50">
        <f t="shared" si="24"/>
        <v>2.252238243413095E-2</v>
      </c>
      <c r="T90" s="50">
        <f t="shared" si="24"/>
        <v>0.5159216857072344</v>
      </c>
      <c r="U90" s="50">
        <f t="shared" si="24"/>
        <v>5.1522794655713161E-2</v>
      </c>
      <c r="V90" s="50">
        <f t="shared" si="24"/>
        <v>0.24392413262550516</v>
      </c>
      <c r="W90" s="50">
        <f t="shared" si="24"/>
        <v>1.9277622898500747E-2</v>
      </c>
      <c r="X90" s="50">
        <f t="shared" si="24"/>
        <v>1.873936124351059E-2</v>
      </c>
      <c r="Y90" s="50">
        <f t="shared" si="24"/>
        <v>2.2527107255985869E-2</v>
      </c>
      <c r="Z90" s="50">
        <f t="shared" si="24"/>
        <v>3.8587586933513149E-2</v>
      </c>
      <c r="AA90" s="461">
        <v>0.10601855510353293</v>
      </c>
      <c r="AB90" s="8"/>
      <c r="AC90" s="8"/>
      <c r="AD90" s="740">
        <f>+AD82/AD78</f>
        <v>5.3152906378521124E-2</v>
      </c>
    </row>
    <row r="91" spans="1:30" x14ac:dyDescent="0.25">
      <c r="B91" s="8" t="s">
        <v>200</v>
      </c>
      <c r="C91" s="8"/>
      <c r="D91" s="50">
        <f t="shared" ref="D91:Z91" si="25">+D83/D78</f>
        <v>2.4198945755643193E-2</v>
      </c>
      <c r="E91" s="50">
        <f t="shared" si="25"/>
        <v>0.10355720058245554</v>
      </c>
      <c r="F91" s="50">
        <f t="shared" si="25"/>
        <v>9.3855923113227782E-2</v>
      </c>
      <c r="G91" s="50">
        <f t="shared" si="25"/>
        <v>0.15889180670681774</v>
      </c>
      <c r="H91" s="50">
        <f t="shared" si="25"/>
        <v>0.20689112649465075</v>
      </c>
      <c r="I91" s="50">
        <f t="shared" si="25"/>
        <v>0.20541498904583572</v>
      </c>
      <c r="J91" s="50">
        <f t="shared" si="25"/>
        <v>4.348714898994592E-2</v>
      </c>
      <c r="K91" s="50">
        <f t="shared" si="25"/>
        <v>5.8554229479571174E-2</v>
      </c>
      <c r="L91" s="50">
        <f t="shared" si="25"/>
        <v>0.15086844312274889</v>
      </c>
      <c r="M91" s="50">
        <f t="shared" si="25"/>
        <v>3.8406587497887633E-2</v>
      </c>
      <c r="N91" s="50">
        <f t="shared" si="25"/>
        <v>0.10547100762034717</v>
      </c>
      <c r="O91" s="50">
        <f t="shared" si="25"/>
        <v>0.20239740220897692</v>
      </c>
      <c r="P91" s="50">
        <f t="shared" si="25"/>
        <v>4.464046568933807E-2</v>
      </c>
      <c r="Q91" s="50">
        <f t="shared" si="25"/>
        <v>9.4521654358176388E-2</v>
      </c>
      <c r="R91" s="50">
        <f t="shared" si="25"/>
        <v>0.23760848079500688</v>
      </c>
      <c r="S91" s="50">
        <f t="shared" si="25"/>
        <v>7.2271358630861218E-2</v>
      </c>
      <c r="T91" s="50">
        <f t="shared" si="25"/>
        <v>2.2039497297957629E-2</v>
      </c>
      <c r="U91" s="50">
        <f t="shared" si="25"/>
        <v>0.1719161167067641</v>
      </c>
      <c r="V91" s="50">
        <f t="shared" si="25"/>
        <v>9.4916798646215259E-2</v>
      </c>
      <c r="W91" s="50">
        <f t="shared" si="25"/>
        <v>4.97029153379515E-2</v>
      </c>
      <c r="X91" s="50">
        <f t="shared" si="25"/>
        <v>6.910927883594517E-2</v>
      </c>
      <c r="Y91" s="50">
        <f t="shared" si="25"/>
        <v>8.0166062016709672E-2</v>
      </c>
      <c r="Z91" s="50">
        <f t="shared" si="25"/>
        <v>0.12875520714710786</v>
      </c>
      <c r="AA91" s="461">
        <v>0.19263269913360401</v>
      </c>
      <c r="AB91" s="8"/>
      <c r="AC91" s="8"/>
      <c r="AD91" s="740">
        <f>+AD83/AD78</f>
        <v>0.10304815527976685</v>
      </c>
    </row>
    <row r="92" spans="1:30" x14ac:dyDescent="0.25">
      <c r="A92" s="64"/>
      <c r="B92" s="13" t="s">
        <v>201</v>
      </c>
      <c r="C92" s="13"/>
      <c r="D92" s="51">
        <f t="shared" ref="D92:Z92" si="26">SUM(D79:D83)/D78</f>
        <v>0.4971599601396221</v>
      </c>
      <c r="E92" s="51">
        <f t="shared" si="26"/>
        <v>0.414930277660436</v>
      </c>
      <c r="F92" s="51">
        <f t="shared" si="26"/>
        <v>0.34636677121728898</v>
      </c>
      <c r="G92" s="51">
        <f t="shared" si="26"/>
        <v>0.53756992103465995</v>
      </c>
      <c r="H92" s="51">
        <f t="shared" si="26"/>
        <v>0.72708436013771749</v>
      </c>
      <c r="I92" s="51">
        <f t="shared" si="26"/>
        <v>0.70680301531010759</v>
      </c>
      <c r="J92" s="51">
        <f t="shared" si="26"/>
        <v>0.16870603456392305</v>
      </c>
      <c r="K92" s="51">
        <f t="shared" si="26"/>
        <v>0.20406394368756844</v>
      </c>
      <c r="L92" s="51">
        <f t="shared" si="26"/>
        <v>0.50282253278320632</v>
      </c>
      <c r="M92" s="51">
        <f t="shared" si="26"/>
        <v>0.14037753169441267</v>
      </c>
      <c r="N92" s="51">
        <f t="shared" si="26"/>
        <v>0.4036303486470495</v>
      </c>
      <c r="O92" s="51">
        <f t="shared" si="26"/>
        <v>0.67549151148252784</v>
      </c>
      <c r="P92" s="51">
        <f t="shared" si="26"/>
        <v>8.9897684512895065E-2</v>
      </c>
      <c r="Q92" s="51">
        <f t="shared" si="26"/>
        <v>0.32215071179130594</v>
      </c>
      <c r="R92" s="51">
        <f t="shared" si="26"/>
        <v>0.83528888864050066</v>
      </c>
      <c r="S92" s="51">
        <f t="shared" si="26"/>
        <v>0.24658990967909517</v>
      </c>
      <c r="T92" s="51">
        <f t="shared" si="26"/>
        <v>1.1849430722229175</v>
      </c>
      <c r="U92" s="51">
        <f t="shared" si="26"/>
        <v>0.5871543841922382</v>
      </c>
      <c r="V92" s="51">
        <f t="shared" si="26"/>
        <v>0.53105223512296251</v>
      </c>
      <c r="W92" s="51">
        <f t="shared" si="26"/>
        <v>0.17324870886800839</v>
      </c>
      <c r="X92" s="51">
        <f t="shared" si="26"/>
        <v>0.2329982206056373</v>
      </c>
      <c r="Y92" s="51">
        <f t="shared" si="26"/>
        <v>0.2718611850123383</v>
      </c>
      <c r="Z92" s="51">
        <f t="shared" si="26"/>
        <v>0.43783439662311352</v>
      </c>
      <c r="AA92" s="462">
        <v>0.69585049483869776</v>
      </c>
      <c r="AB92" s="13"/>
      <c r="AC92" s="13"/>
      <c r="AD92" s="741">
        <f>SUM(AD79:AD83)/AD78</f>
        <v>0.39871173091769629</v>
      </c>
    </row>
    <row r="95" spans="1:30" ht="14" x14ac:dyDescent="0.3">
      <c r="A95" s="252">
        <v>45689</v>
      </c>
      <c r="B95" s="4" t="s">
        <v>1012</v>
      </c>
      <c r="C95" s="4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 spans="1:30" x14ac:dyDescent="0.25"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</row>
    <row r="97" spans="1:30" ht="13" x14ac:dyDescent="0.3">
      <c r="A97" s="265"/>
      <c r="B97" s="262" t="s">
        <v>1</v>
      </c>
      <c r="C97" s="262"/>
      <c r="D97" s="5" t="s">
        <v>2</v>
      </c>
      <c r="E97" s="5" t="s">
        <v>3</v>
      </c>
      <c r="F97" s="5" t="s">
        <v>4</v>
      </c>
      <c r="G97" s="5" t="s">
        <v>4</v>
      </c>
      <c r="H97" s="5" t="s">
        <v>5</v>
      </c>
      <c r="I97" s="5" t="s">
        <v>6</v>
      </c>
      <c r="J97" s="5" t="s">
        <v>7</v>
      </c>
      <c r="K97" s="5" t="s">
        <v>8</v>
      </c>
      <c r="L97" s="5" t="s">
        <v>9</v>
      </c>
      <c r="M97" s="5" t="s">
        <v>9</v>
      </c>
      <c r="N97" s="5" t="s">
        <v>10</v>
      </c>
      <c r="O97" s="5" t="s">
        <v>11</v>
      </c>
      <c r="P97" s="5" t="s">
        <v>11</v>
      </c>
      <c r="Q97" s="5" t="s">
        <v>12</v>
      </c>
      <c r="R97" s="5" t="s">
        <v>12</v>
      </c>
      <c r="S97" s="5" t="s">
        <v>12</v>
      </c>
      <c r="T97" s="5" t="s">
        <v>12</v>
      </c>
      <c r="U97" s="5" t="s">
        <v>12</v>
      </c>
      <c r="V97" s="5" t="s">
        <v>12</v>
      </c>
      <c r="W97" s="5" t="s">
        <v>12</v>
      </c>
      <c r="X97" s="5" t="s">
        <v>12</v>
      </c>
      <c r="Y97" s="5" t="s">
        <v>12</v>
      </c>
      <c r="Z97" s="5" t="s">
        <v>12</v>
      </c>
      <c r="AA97" s="5" t="s">
        <v>13</v>
      </c>
      <c r="AB97" s="5" t="s">
        <v>12</v>
      </c>
      <c r="AC97" s="5" t="s">
        <v>12</v>
      </c>
      <c r="AD97" s="747" t="s">
        <v>342</v>
      </c>
    </row>
    <row r="98" spans="1:30" ht="14.5" x14ac:dyDescent="0.35">
      <c r="A98" s="266"/>
      <c r="B98" s="263" t="s">
        <v>16</v>
      </c>
      <c r="C98" s="263"/>
      <c r="D98" s="6" t="s">
        <v>17</v>
      </c>
      <c r="E98" s="6" t="s">
        <v>18</v>
      </c>
      <c r="F98" s="6" t="s">
        <v>19</v>
      </c>
      <c r="G98" s="6" t="s">
        <v>20</v>
      </c>
      <c r="H98" s="6" t="s">
        <v>21</v>
      </c>
      <c r="I98" s="6" t="s">
        <v>22</v>
      </c>
      <c r="J98" s="6" t="s">
        <v>7</v>
      </c>
      <c r="K98" s="6" t="s">
        <v>24</v>
      </c>
      <c r="L98" s="6" t="s">
        <v>26</v>
      </c>
      <c r="M98" s="6" t="s">
        <v>27</v>
      </c>
      <c r="N98" s="6" t="s">
        <v>28</v>
      </c>
      <c r="O98" s="6" t="s">
        <v>29</v>
      </c>
      <c r="P98" s="6" t="s">
        <v>30</v>
      </c>
      <c r="Q98" s="6" t="s">
        <v>31</v>
      </c>
      <c r="R98" s="6" t="s">
        <v>32</v>
      </c>
      <c r="S98" s="6" t="s">
        <v>33</v>
      </c>
      <c r="T98" s="6" t="s">
        <v>35</v>
      </c>
      <c r="U98" s="6" t="s">
        <v>36</v>
      </c>
      <c r="V98" s="6" t="s">
        <v>37</v>
      </c>
      <c r="W98" s="6" t="s">
        <v>38</v>
      </c>
      <c r="X98" s="6" t="s">
        <v>39</v>
      </c>
      <c r="Y98" s="6" t="s">
        <v>40</v>
      </c>
      <c r="Z98" s="6" t="s">
        <v>41</v>
      </c>
      <c r="AA98" s="6" t="s">
        <v>42</v>
      </c>
      <c r="AB98" s="6" t="s">
        <v>833</v>
      </c>
      <c r="AC98" s="6" t="s">
        <v>834</v>
      </c>
      <c r="AD98" s="736" t="s">
        <v>15</v>
      </c>
    </row>
    <row r="99" spans="1:30" x14ac:dyDescent="0.25">
      <c r="A99" s="267"/>
      <c r="B99" s="253"/>
      <c r="C99" s="25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3" x14ac:dyDescent="0.3">
      <c r="A100" s="268" t="s">
        <v>173</v>
      </c>
      <c r="B100" s="254" t="s">
        <v>90</v>
      </c>
      <c r="C100" s="25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x14ac:dyDescent="0.25">
      <c r="A101" s="267"/>
      <c r="B101" s="255" t="s">
        <v>91</v>
      </c>
      <c r="C101" s="255" t="str">
        <f>VLOOKUP(B101,$B$8:$C$69,2,0)</f>
        <v>Fixed</v>
      </c>
      <c r="D101" s="10">
        <v>6696.27</v>
      </c>
      <c r="E101" s="10">
        <v>17506.919999999998</v>
      </c>
      <c r="F101" s="10">
        <v>1755.28</v>
      </c>
      <c r="G101" s="10">
        <v>29960.69</v>
      </c>
      <c r="H101" s="10">
        <v>2368.3200000000002</v>
      </c>
      <c r="I101" s="10">
        <v>2804.64</v>
      </c>
      <c r="J101" s="10">
        <v>7490.98</v>
      </c>
      <c r="K101" s="10">
        <v>42352.58</v>
      </c>
      <c r="L101" s="10">
        <v>19178.810000000001</v>
      </c>
      <c r="M101" s="10">
        <v>4884.42</v>
      </c>
      <c r="N101" s="10">
        <v>38754.559999999998</v>
      </c>
      <c r="O101" s="10">
        <v>21720.47</v>
      </c>
      <c r="P101" s="10">
        <v>3654.35</v>
      </c>
      <c r="Q101" s="10">
        <v>12043.42</v>
      </c>
      <c r="R101" s="10">
        <v>1386.01</v>
      </c>
      <c r="S101" s="10">
        <v>14964.12</v>
      </c>
      <c r="T101" s="10">
        <v>7519.45</v>
      </c>
      <c r="U101" s="10">
        <v>3699.95</v>
      </c>
      <c r="V101" s="10">
        <v>1735.64</v>
      </c>
      <c r="W101" s="10">
        <v>6581.46</v>
      </c>
      <c r="X101" s="10">
        <v>17549</v>
      </c>
      <c r="Y101" s="10">
        <v>26893.360000000001</v>
      </c>
      <c r="Z101" s="10">
        <v>4800.33</v>
      </c>
      <c r="AA101" s="10">
        <v>974.37</v>
      </c>
      <c r="AB101" s="10">
        <v>526.08000000000004</v>
      </c>
      <c r="AC101" s="10">
        <v>505.62</v>
      </c>
      <c r="AD101" s="49">
        <f>SUM(D101:AC101)</f>
        <v>298307.10000000009</v>
      </c>
    </row>
    <row r="102" spans="1:30" x14ac:dyDescent="0.25">
      <c r="A102" s="267"/>
      <c r="B102" s="255" t="s">
        <v>92</v>
      </c>
      <c r="C102" s="255" t="str">
        <f t="shared" ref="C102:C107" si="27">VLOOKUP(B102,$B$8:$C$69,2,0)</f>
        <v>Fixed</v>
      </c>
      <c r="D102" s="10">
        <v>494.8</v>
      </c>
      <c r="E102" s="10">
        <v>1287.32</v>
      </c>
      <c r="F102" s="10">
        <v>129.26</v>
      </c>
      <c r="G102" s="10">
        <v>2253.5500000000002</v>
      </c>
      <c r="H102" s="10">
        <v>175.29</v>
      </c>
      <c r="I102" s="10">
        <v>191.92</v>
      </c>
      <c r="J102" s="10">
        <v>553.23</v>
      </c>
      <c r="K102" s="10">
        <v>3152.13</v>
      </c>
      <c r="L102" s="10">
        <v>703.22</v>
      </c>
      <c r="M102" s="10">
        <v>179.1</v>
      </c>
      <c r="N102" s="10">
        <v>2851.38</v>
      </c>
      <c r="O102" s="10">
        <v>1630.03</v>
      </c>
      <c r="P102" s="10">
        <v>269.11</v>
      </c>
      <c r="Q102" s="10">
        <v>633.66</v>
      </c>
      <c r="R102" s="10">
        <v>83.76</v>
      </c>
      <c r="S102" s="10">
        <v>1112.55</v>
      </c>
      <c r="T102" s="10">
        <v>95.96</v>
      </c>
      <c r="U102" s="10">
        <v>381.68</v>
      </c>
      <c r="V102" s="10">
        <v>127.8</v>
      </c>
      <c r="W102" s="10">
        <v>456.13</v>
      </c>
      <c r="X102" s="10">
        <v>1265.22</v>
      </c>
      <c r="Y102" s="10">
        <v>1825.37</v>
      </c>
      <c r="Z102" s="10">
        <v>629.38</v>
      </c>
      <c r="AA102" s="10">
        <v>35.729999999999997</v>
      </c>
      <c r="AB102" s="10">
        <v>19.29</v>
      </c>
      <c r="AC102" s="10">
        <v>18.54</v>
      </c>
      <c r="AD102" s="49">
        <f t="shared" ref="AD102:AD108" si="28">SUM(D102:AC102)</f>
        <v>20555.410000000003</v>
      </c>
    </row>
    <row r="103" spans="1:30" x14ac:dyDescent="0.25">
      <c r="A103" s="267"/>
      <c r="B103" s="255" t="s">
        <v>93</v>
      </c>
      <c r="C103" s="255" t="str">
        <f t="shared" si="27"/>
        <v>Fixed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4522.04</v>
      </c>
      <c r="O103" s="10">
        <v>0</v>
      </c>
      <c r="P103" s="10">
        <v>0</v>
      </c>
      <c r="Q103" s="10">
        <v>0</v>
      </c>
      <c r="R103" s="10">
        <v>0</v>
      </c>
      <c r="S103" s="10">
        <v>341.71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4367.46</v>
      </c>
      <c r="AB103" s="10">
        <v>0</v>
      </c>
      <c r="AC103" s="10">
        <v>0</v>
      </c>
      <c r="AD103" s="49">
        <f t="shared" si="28"/>
        <v>9231.2099999999991</v>
      </c>
    </row>
    <row r="104" spans="1:30" x14ac:dyDescent="0.25">
      <c r="A104" s="267"/>
      <c r="B104" s="255" t="s">
        <v>94</v>
      </c>
      <c r="C104" s="255" t="str">
        <f t="shared" si="27"/>
        <v>Fixed</v>
      </c>
      <c r="D104" s="10">
        <v>463.4</v>
      </c>
      <c r="E104" s="10">
        <v>1085.27</v>
      </c>
      <c r="F104" s="10">
        <v>102.02</v>
      </c>
      <c r="G104" s="10">
        <v>1874.8</v>
      </c>
      <c r="H104" s="10">
        <v>138.69999999999999</v>
      </c>
      <c r="I104" s="10">
        <v>166.86</v>
      </c>
      <c r="J104" s="10">
        <v>506.81</v>
      </c>
      <c r="K104" s="10">
        <v>2857.81</v>
      </c>
      <c r="L104" s="10">
        <v>1340.33</v>
      </c>
      <c r="M104" s="10">
        <v>367.25</v>
      </c>
      <c r="N104" s="10">
        <v>2535.94</v>
      </c>
      <c r="O104" s="10">
        <v>1354.02</v>
      </c>
      <c r="P104" s="10">
        <v>253.48</v>
      </c>
      <c r="Q104" s="10">
        <v>833.57</v>
      </c>
      <c r="R104" s="10">
        <v>83.97</v>
      </c>
      <c r="S104" s="10">
        <v>994.57</v>
      </c>
      <c r="T104" s="10">
        <v>537.34</v>
      </c>
      <c r="U104" s="10">
        <v>205.62</v>
      </c>
      <c r="V104" s="10">
        <v>100.88</v>
      </c>
      <c r="W104" s="10">
        <v>451.08</v>
      </c>
      <c r="X104" s="10">
        <v>1164.0999999999999</v>
      </c>
      <c r="Y104" s="10">
        <v>1800.15</v>
      </c>
      <c r="Z104" s="10">
        <v>244.45</v>
      </c>
      <c r="AA104" s="10">
        <v>61.76</v>
      </c>
      <c r="AB104" s="10">
        <v>34.07</v>
      </c>
      <c r="AC104" s="10">
        <v>32.46</v>
      </c>
      <c r="AD104" s="49">
        <f t="shared" si="28"/>
        <v>19590.71</v>
      </c>
    </row>
    <row r="105" spans="1:30" x14ac:dyDescent="0.25">
      <c r="A105" s="267"/>
      <c r="B105" s="255" t="s">
        <v>95</v>
      </c>
      <c r="C105" s="255" t="str">
        <f t="shared" si="27"/>
        <v>Fixed</v>
      </c>
      <c r="D105" s="10">
        <v>30.45</v>
      </c>
      <c r="E105" s="10">
        <v>1481.27</v>
      </c>
      <c r="F105" s="10">
        <v>26.63</v>
      </c>
      <c r="G105" s="10">
        <v>772.23</v>
      </c>
      <c r="H105" s="10">
        <v>91.35</v>
      </c>
      <c r="I105" s="10">
        <v>121.81</v>
      </c>
      <c r="J105" s="10">
        <v>60.89</v>
      </c>
      <c r="K105" s="10">
        <v>456.74</v>
      </c>
      <c r="L105" s="10">
        <v>456.74</v>
      </c>
      <c r="M105" s="10">
        <v>30.45</v>
      </c>
      <c r="N105" s="10">
        <v>822.1</v>
      </c>
      <c r="O105" s="10">
        <v>822.14</v>
      </c>
      <c r="P105" s="10">
        <v>30.45</v>
      </c>
      <c r="Q105" s="10">
        <v>182.7</v>
      </c>
      <c r="R105" s="10">
        <v>60.89</v>
      </c>
      <c r="S105" s="10">
        <v>213.16</v>
      </c>
      <c r="T105" s="10">
        <v>30.45</v>
      </c>
      <c r="U105" s="10">
        <v>121.8</v>
      </c>
      <c r="V105" s="10">
        <v>30.45</v>
      </c>
      <c r="W105" s="10">
        <v>60.89</v>
      </c>
      <c r="X105" s="10">
        <v>243.62</v>
      </c>
      <c r="Y105" s="10">
        <v>453.18</v>
      </c>
      <c r="Z105" s="10">
        <v>121.81</v>
      </c>
      <c r="AA105" s="10">
        <v>30.45</v>
      </c>
      <c r="AB105" s="10">
        <v>60.89</v>
      </c>
      <c r="AC105" s="10">
        <v>30.45</v>
      </c>
      <c r="AD105" s="49">
        <f t="shared" si="28"/>
        <v>6843.9900000000007</v>
      </c>
    </row>
    <row r="106" spans="1:30" x14ac:dyDescent="0.25">
      <c r="A106" s="267"/>
      <c r="B106" s="256" t="s">
        <v>97</v>
      </c>
      <c r="C106" s="255" t="str">
        <f t="shared" si="27"/>
        <v>Variable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49.29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90.85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10.32</v>
      </c>
      <c r="Y106" s="10">
        <v>74.510000000000005</v>
      </c>
      <c r="Z106" s="10">
        <v>10.32</v>
      </c>
      <c r="AA106" s="10">
        <v>0</v>
      </c>
      <c r="AB106" s="10">
        <v>20.63</v>
      </c>
      <c r="AC106" s="10">
        <v>0</v>
      </c>
      <c r="AD106" s="49">
        <f t="shared" si="28"/>
        <v>255.91999999999996</v>
      </c>
    </row>
    <row r="107" spans="1:30" x14ac:dyDescent="0.25">
      <c r="A107" s="267"/>
      <c r="B107" s="255" t="s">
        <v>98</v>
      </c>
      <c r="C107" s="255" t="str">
        <f t="shared" si="27"/>
        <v>Variable</v>
      </c>
      <c r="D107" s="10">
        <v>0</v>
      </c>
      <c r="E107" s="10">
        <v>0.71</v>
      </c>
      <c r="F107" s="10">
        <v>-0.95</v>
      </c>
      <c r="G107" s="10">
        <v>-27.53</v>
      </c>
      <c r="H107" s="10">
        <v>0.19</v>
      </c>
      <c r="I107" s="10">
        <v>30.65</v>
      </c>
      <c r="J107" s="10">
        <v>0.14000000000000001</v>
      </c>
      <c r="K107" s="10">
        <v>0.96</v>
      </c>
      <c r="L107" s="10">
        <v>-59.83</v>
      </c>
      <c r="M107" s="10">
        <v>1261.02</v>
      </c>
      <c r="N107" s="10">
        <v>1.63</v>
      </c>
      <c r="O107" s="10">
        <v>1.72</v>
      </c>
      <c r="P107" s="10">
        <v>7.0000000000000007E-2</v>
      </c>
      <c r="Q107" s="10">
        <v>61.17</v>
      </c>
      <c r="R107" s="10">
        <v>0.14000000000000001</v>
      </c>
      <c r="S107" s="10">
        <v>0.45</v>
      </c>
      <c r="T107" s="10">
        <v>7.0000000000000007E-2</v>
      </c>
      <c r="U107" s="10">
        <v>0.26</v>
      </c>
      <c r="V107" s="10">
        <v>7.0000000000000007E-2</v>
      </c>
      <c r="W107" s="10">
        <v>0.14000000000000001</v>
      </c>
      <c r="X107" s="10">
        <v>30.9</v>
      </c>
      <c r="Y107" s="10">
        <v>0.83</v>
      </c>
      <c r="Z107" s="10">
        <v>0.25</v>
      </c>
      <c r="AA107" s="10">
        <v>7.0000000000000007E-2</v>
      </c>
      <c r="AB107" s="10">
        <v>60.92</v>
      </c>
      <c r="AC107" s="10">
        <v>30.46</v>
      </c>
      <c r="AD107" s="49">
        <f t="shared" si="28"/>
        <v>1394.5100000000002</v>
      </c>
    </row>
    <row r="108" spans="1:30" x14ac:dyDescent="0.25">
      <c r="A108" s="267"/>
      <c r="B108" s="55" t="s">
        <v>99</v>
      </c>
      <c r="C108" s="454" t="s">
        <v>742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49">
        <f t="shared" si="28"/>
        <v>0</v>
      </c>
    </row>
    <row r="109" spans="1:30" s="4" customFormat="1" ht="13" x14ac:dyDescent="0.3">
      <c r="A109" s="268"/>
      <c r="B109" s="254"/>
      <c r="C109" s="25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1">
        <f>SUM(AD101:AD108)</f>
        <v>356178.85000000015</v>
      </c>
    </row>
    <row r="110" spans="1:30" ht="13" x14ac:dyDescent="0.3">
      <c r="A110" s="268" t="s">
        <v>176</v>
      </c>
      <c r="B110" s="257" t="s">
        <v>101</v>
      </c>
      <c r="C110" s="25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x14ac:dyDescent="0.25">
      <c r="A111" s="267"/>
      <c r="B111" s="182" t="s">
        <v>102</v>
      </c>
      <c r="C111" s="255" t="str">
        <f t="shared" ref="C111:C118" si="29">VLOOKUP(B111,$B$8:$C$69,2,0)</f>
        <v>Fixed</v>
      </c>
      <c r="D111" s="10">
        <f>working!C11</f>
        <v>126.16292553191488</v>
      </c>
      <c r="E111" s="10">
        <f>working!D11</f>
        <v>1387.7921808510637</v>
      </c>
      <c r="F111" s="10">
        <f>working!E11</f>
        <v>126.16292553191488</v>
      </c>
      <c r="G111" s="10">
        <f>working!F11</f>
        <v>3658.7248404255315</v>
      </c>
      <c r="H111" s="10">
        <f>working!G11</f>
        <v>378.48877659574464</v>
      </c>
      <c r="I111" s="10">
        <f>working!H11</f>
        <v>504.65170212765952</v>
      </c>
      <c r="J111" s="10">
        <f>working!I11</f>
        <v>252.32585106382976</v>
      </c>
      <c r="K111" s="10">
        <f>working!J11</f>
        <v>1892.4438829787232</v>
      </c>
      <c r="L111" s="10">
        <f>working!K11</f>
        <v>1892.4438829787232</v>
      </c>
      <c r="M111" s="10">
        <f>working!L11</f>
        <v>126.16292553191488</v>
      </c>
      <c r="N111" s="10">
        <f>working!M11</f>
        <v>3406.3989893617018</v>
      </c>
      <c r="O111" s="10">
        <f>working!N11</f>
        <v>3406.3989893617018</v>
      </c>
      <c r="P111" s="10">
        <f>working!O11</f>
        <v>0</v>
      </c>
      <c r="Q111" s="10">
        <f>working!P11</f>
        <v>756.97755319148928</v>
      </c>
      <c r="R111" s="10">
        <f>working!Q11</f>
        <v>252.32585106382976</v>
      </c>
      <c r="S111" s="10">
        <f>working!R11</f>
        <v>883.14047872340416</v>
      </c>
      <c r="T111" s="10">
        <f>working!S11</f>
        <v>126.16292553191488</v>
      </c>
      <c r="U111" s="10">
        <f>working!T11</f>
        <v>504.65170212765952</v>
      </c>
      <c r="V111" s="10">
        <f>working!U11</f>
        <v>126.16292553191488</v>
      </c>
      <c r="W111" s="10">
        <f>working!V11</f>
        <v>252.32585106382976</v>
      </c>
      <c r="X111" s="10">
        <f>working!W11</f>
        <v>1009.303404255319</v>
      </c>
      <c r="Y111" s="10">
        <f>working!X11</f>
        <v>1640.1180319148934</v>
      </c>
      <c r="Z111" s="10">
        <f>working!Y11</f>
        <v>504.65170212765952</v>
      </c>
      <c r="AA111" s="10">
        <f>+working!Z11</f>
        <v>126.16292553191488</v>
      </c>
      <c r="AB111" s="10">
        <f>working!AA11</f>
        <v>252.32585106382976</v>
      </c>
      <c r="AC111" s="10">
        <f>working!AB11</f>
        <v>126.16292553191488</v>
      </c>
      <c r="AD111" s="49">
        <f t="shared" ref="AD111:AD118" si="30">SUM(D111:AC111)</f>
        <v>23718.629999999997</v>
      </c>
    </row>
    <row r="112" spans="1:30" x14ac:dyDescent="0.25">
      <c r="A112" s="267"/>
      <c r="B112" s="182" t="s">
        <v>104</v>
      </c>
      <c r="C112" s="255" t="str">
        <f t="shared" si="29"/>
        <v>Fixed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49">
        <f t="shared" si="30"/>
        <v>0</v>
      </c>
    </row>
    <row r="113" spans="1:30" x14ac:dyDescent="0.25">
      <c r="A113" s="267"/>
      <c r="B113" s="255" t="s">
        <v>105</v>
      </c>
      <c r="C113" s="255" t="str">
        <f t="shared" si="29"/>
        <v>Fixed</v>
      </c>
      <c r="D113" s="10">
        <v>17.54</v>
      </c>
      <c r="E113" s="10">
        <v>193.02</v>
      </c>
      <c r="F113" s="10">
        <v>16.670000000000002</v>
      </c>
      <c r="G113" s="10">
        <v>483.52</v>
      </c>
      <c r="H113" s="10">
        <v>52.65</v>
      </c>
      <c r="I113" s="10">
        <v>96.42</v>
      </c>
      <c r="J113" s="10">
        <v>35.08</v>
      </c>
      <c r="K113" s="10">
        <v>286.13</v>
      </c>
      <c r="L113" s="10">
        <v>210.75</v>
      </c>
      <c r="M113" s="10">
        <v>17.54</v>
      </c>
      <c r="N113" s="10">
        <v>474.02</v>
      </c>
      <c r="O113" s="10">
        <v>473.8</v>
      </c>
      <c r="P113" s="10">
        <v>0</v>
      </c>
      <c r="Q113" s="10">
        <v>157.76</v>
      </c>
      <c r="R113" s="10">
        <v>35.08</v>
      </c>
      <c r="S113" s="10">
        <v>122.85</v>
      </c>
      <c r="T113" s="10">
        <v>2035.05</v>
      </c>
      <c r="U113" s="10">
        <v>70.17</v>
      </c>
      <c r="V113" s="10">
        <v>17.54</v>
      </c>
      <c r="W113" s="10">
        <v>35.08</v>
      </c>
      <c r="X113" s="10">
        <v>166.59</v>
      </c>
      <c r="Y113" s="10">
        <v>228.12</v>
      </c>
      <c r="Z113" s="10">
        <v>70.2</v>
      </c>
      <c r="AA113" s="10">
        <v>17.54</v>
      </c>
      <c r="AB113" s="10">
        <v>87.53</v>
      </c>
      <c r="AC113" s="10">
        <v>43.77</v>
      </c>
      <c r="AD113" s="49">
        <f t="shared" si="30"/>
        <v>5444.4199999999992</v>
      </c>
    </row>
    <row r="114" spans="1:30" x14ac:dyDescent="0.25">
      <c r="A114" s="267"/>
      <c r="B114" s="255" t="s">
        <v>106</v>
      </c>
      <c r="C114" s="255" t="str">
        <f t="shared" si="29"/>
        <v>Fixed</v>
      </c>
      <c r="D114" s="10">
        <v>4.33</v>
      </c>
      <c r="E114" s="10">
        <v>47.47</v>
      </c>
      <c r="F114" s="10">
        <v>3.92</v>
      </c>
      <c r="G114" s="10">
        <v>113.8</v>
      </c>
      <c r="H114" s="10">
        <v>12.94</v>
      </c>
      <c r="I114" s="10">
        <v>28.94</v>
      </c>
      <c r="J114" s="10">
        <v>8.67</v>
      </c>
      <c r="K114" s="10">
        <v>64.72</v>
      </c>
      <c r="L114" s="10">
        <v>41.3</v>
      </c>
      <c r="M114" s="10">
        <v>4.33</v>
      </c>
      <c r="N114" s="10">
        <v>116.29</v>
      </c>
      <c r="O114" s="10">
        <v>116.51</v>
      </c>
      <c r="P114" s="10">
        <v>0</v>
      </c>
      <c r="Q114" s="10">
        <v>49.28</v>
      </c>
      <c r="R114" s="10">
        <v>8.67</v>
      </c>
      <c r="S114" s="10">
        <v>30.21</v>
      </c>
      <c r="T114" s="10">
        <v>176.28</v>
      </c>
      <c r="U114" s="10">
        <v>17.29</v>
      </c>
      <c r="V114" s="10">
        <v>4.33</v>
      </c>
      <c r="W114" s="10">
        <v>8.67</v>
      </c>
      <c r="X114" s="10">
        <v>46.19</v>
      </c>
      <c r="Y114" s="10">
        <v>56.08</v>
      </c>
      <c r="Z114" s="10">
        <v>17.260000000000002</v>
      </c>
      <c r="AA114" s="10">
        <v>4.33</v>
      </c>
      <c r="AB114" s="10">
        <v>32.03</v>
      </c>
      <c r="AC114" s="10">
        <v>16.010000000000002</v>
      </c>
      <c r="AD114" s="49">
        <f t="shared" si="30"/>
        <v>1029.8499999999999</v>
      </c>
    </row>
    <row r="115" spans="1:30" x14ac:dyDescent="0.25">
      <c r="A115" s="267"/>
      <c r="B115" s="255" t="s">
        <v>107</v>
      </c>
      <c r="C115" s="255" t="str">
        <f t="shared" si="29"/>
        <v>Variable</v>
      </c>
      <c r="D115" s="10">
        <v>9.6999999999999993</v>
      </c>
      <c r="E115" s="10">
        <v>106.63</v>
      </c>
      <c r="F115" s="10">
        <v>9.48</v>
      </c>
      <c r="G115" s="10">
        <v>274.98</v>
      </c>
      <c r="H115" s="10">
        <v>29.08</v>
      </c>
      <c r="I115" s="10">
        <v>45.1</v>
      </c>
      <c r="J115" s="10">
        <v>19.399999999999999</v>
      </c>
      <c r="K115" s="10">
        <v>145.4</v>
      </c>
      <c r="L115" s="10">
        <v>132.77000000000001</v>
      </c>
      <c r="M115" s="10">
        <v>9.6999999999999993</v>
      </c>
      <c r="N115" s="10">
        <v>261.64</v>
      </c>
      <c r="O115" s="10">
        <v>261.7</v>
      </c>
      <c r="P115" s="10">
        <v>0</v>
      </c>
      <c r="Q115" s="10">
        <v>70.8</v>
      </c>
      <c r="R115" s="10">
        <v>19.399999999999999</v>
      </c>
      <c r="S115" s="10">
        <v>67.86</v>
      </c>
      <c r="T115" s="10">
        <v>9.6999999999999993</v>
      </c>
      <c r="U115" s="10">
        <v>38.78</v>
      </c>
      <c r="V115" s="10">
        <v>9.6999999999999993</v>
      </c>
      <c r="W115" s="10">
        <v>19.399999999999999</v>
      </c>
      <c r="X115" s="10">
        <v>83.86</v>
      </c>
      <c r="Y115" s="10">
        <v>126.01</v>
      </c>
      <c r="Z115" s="10">
        <v>38.78</v>
      </c>
      <c r="AA115" s="10">
        <v>9.6999999999999993</v>
      </c>
      <c r="AB115" s="10">
        <v>32.03</v>
      </c>
      <c r="AC115" s="10">
        <v>16.010000000000002</v>
      </c>
      <c r="AD115" s="49">
        <f t="shared" si="30"/>
        <v>1847.6100000000001</v>
      </c>
    </row>
    <row r="116" spans="1:30" x14ac:dyDescent="0.25">
      <c r="A116" s="267"/>
      <c r="B116" s="255" t="s">
        <v>108</v>
      </c>
      <c r="C116" s="255" t="str">
        <f t="shared" si="29"/>
        <v>Fixed</v>
      </c>
      <c r="D116" s="10">
        <v>0.18</v>
      </c>
      <c r="E116" s="10">
        <v>1.97</v>
      </c>
      <c r="F116" s="10">
        <v>0.18</v>
      </c>
      <c r="G116" s="10">
        <v>5.2</v>
      </c>
      <c r="H116" s="10">
        <v>0.54</v>
      </c>
      <c r="I116" s="10">
        <v>0.71</v>
      </c>
      <c r="J116" s="10">
        <v>0.37</v>
      </c>
      <c r="K116" s="10">
        <v>2.68</v>
      </c>
      <c r="L116" s="10">
        <v>2.68</v>
      </c>
      <c r="M116" s="10">
        <v>0.18</v>
      </c>
      <c r="N116" s="10">
        <v>4.8</v>
      </c>
      <c r="O116" s="10">
        <v>4.84</v>
      </c>
      <c r="P116" s="10">
        <v>0</v>
      </c>
      <c r="Q116" s="10">
        <v>1.08</v>
      </c>
      <c r="R116" s="10">
        <v>0.37</v>
      </c>
      <c r="S116" s="10">
        <v>1.25</v>
      </c>
      <c r="T116" s="10">
        <v>0.18</v>
      </c>
      <c r="U116" s="10">
        <v>0.72</v>
      </c>
      <c r="V116" s="10">
        <v>0.18</v>
      </c>
      <c r="W116" s="10">
        <v>0.37</v>
      </c>
      <c r="X116" s="10">
        <v>1.42</v>
      </c>
      <c r="Y116" s="10">
        <v>2.3199999999999998</v>
      </c>
      <c r="Z116" s="10">
        <v>0.71</v>
      </c>
      <c r="AA116" s="10">
        <v>0.18</v>
      </c>
      <c r="AB116" s="10">
        <v>0.37</v>
      </c>
      <c r="AC116" s="10">
        <v>0.18</v>
      </c>
      <c r="AD116" s="49">
        <f t="shared" si="30"/>
        <v>33.659999999999997</v>
      </c>
    </row>
    <row r="117" spans="1:30" x14ac:dyDescent="0.25">
      <c r="A117" s="267"/>
      <c r="B117" s="255" t="s">
        <v>109</v>
      </c>
      <c r="C117" s="255" t="str">
        <f t="shared" si="29"/>
        <v>Fixed</v>
      </c>
      <c r="D117" s="10">
        <v>2.52</v>
      </c>
      <c r="E117" s="10">
        <v>27.71</v>
      </c>
      <c r="F117" s="10">
        <v>2.5</v>
      </c>
      <c r="G117" s="10">
        <v>72.47</v>
      </c>
      <c r="H117" s="10">
        <v>7.55</v>
      </c>
      <c r="I117" s="10">
        <v>10.65</v>
      </c>
      <c r="J117" s="10">
        <v>5.04</v>
      </c>
      <c r="K117" s="10">
        <v>34.42</v>
      </c>
      <c r="L117" s="10">
        <v>36.64</v>
      </c>
      <c r="M117" s="10">
        <v>2.52</v>
      </c>
      <c r="N117" s="10">
        <v>67.91</v>
      </c>
      <c r="O117" s="10">
        <v>68.02</v>
      </c>
      <c r="P117" s="10">
        <v>0</v>
      </c>
      <c r="Q117" s="10">
        <v>16.239999999999998</v>
      </c>
      <c r="R117" s="10">
        <v>5.04</v>
      </c>
      <c r="S117" s="10">
        <v>17.64</v>
      </c>
      <c r="T117" s="10">
        <v>2.52</v>
      </c>
      <c r="U117" s="10">
        <v>10.09</v>
      </c>
      <c r="V117" s="10">
        <v>2.2999999999999998</v>
      </c>
      <c r="W117" s="10">
        <v>5.04</v>
      </c>
      <c r="X117" s="10">
        <v>20.74</v>
      </c>
      <c r="Y117" s="10">
        <v>32.76</v>
      </c>
      <c r="Z117" s="10">
        <v>10.09</v>
      </c>
      <c r="AA117" s="10">
        <v>2.52</v>
      </c>
      <c r="AB117" s="10">
        <v>6.17</v>
      </c>
      <c r="AC117" s="10">
        <v>3.08</v>
      </c>
      <c r="AD117" s="49">
        <f t="shared" si="30"/>
        <v>472.17999999999995</v>
      </c>
    </row>
    <row r="118" spans="1:30" x14ac:dyDescent="0.25">
      <c r="A118" s="267"/>
      <c r="B118" s="255" t="s">
        <v>103</v>
      </c>
      <c r="C118" s="255" t="str">
        <f t="shared" si="29"/>
        <v>Fixed</v>
      </c>
      <c r="D118" s="10">
        <v>2.9</v>
      </c>
      <c r="E118" s="10">
        <v>31.87</v>
      </c>
      <c r="F118" s="10">
        <v>2.9</v>
      </c>
      <c r="G118" s="10">
        <v>84.01</v>
      </c>
      <c r="H118" s="10">
        <v>8.69</v>
      </c>
      <c r="I118" s="10">
        <v>11.59</v>
      </c>
      <c r="J118" s="10">
        <v>5.8</v>
      </c>
      <c r="K118" s="10">
        <v>3449.63</v>
      </c>
      <c r="L118" s="10">
        <v>43.45</v>
      </c>
      <c r="M118" s="10">
        <v>2.9</v>
      </c>
      <c r="N118" s="10">
        <v>78.180000000000007</v>
      </c>
      <c r="O118" s="10">
        <v>78.209999999999994</v>
      </c>
      <c r="P118" s="10">
        <v>0</v>
      </c>
      <c r="Q118" s="10">
        <v>17.38</v>
      </c>
      <c r="R118" s="10">
        <v>5.8</v>
      </c>
      <c r="S118" s="10">
        <v>20.28</v>
      </c>
      <c r="T118" s="10">
        <v>2.9</v>
      </c>
      <c r="U118" s="10">
        <v>11.59</v>
      </c>
      <c r="V118" s="10">
        <v>229.99</v>
      </c>
      <c r="W118" s="10">
        <v>5.8</v>
      </c>
      <c r="X118" s="10">
        <v>23.17</v>
      </c>
      <c r="Y118" s="10">
        <v>37.659999999999997</v>
      </c>
      <c r="Z118" s="10">
        <v>11.59</v>
      </c>
      <c r="AA118" s="10">
        <v>2.9</v>
      </c>
      <c r="AB118" s="10">
        <v>5.8</v>
      </c>
      <c r="AC118" s="10">
        <v>2.9</v>
      </c>
      <c r="AD118" s="49">
        <f t="shared" si="30"/>
        <v>4177.8900000000003</v>
      </c>
    </row>
    <row r="119" spans="1:30" s="4" customFormat="1" ht="13" x14ac:dyDescent="0.3">
      <c r="A119" s="268"/>
      <c r="B119" s="254"/>
      <c r="C119" s="25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1">
        <f>SUM(AD111:AD118)</f>
        <v>36724.239999999998</v>
      </c>
    </row>
    <row r="120" spans="1:30" ht="13" x14ac:dyDescent="0.3">
      <c r="A120" s="268" t="s">
        <v>180</v>
      </c>
      <c r="B120" s="254" t="s">
        <v>110</v>
      </c>
      <c r="C120" s="25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x14ac:dyDescent="0.25">
      <c r="A121" s="267"/>
      <c r="B121" s="255" t="s">
        <v>111</v>
      </c>
      <c r="C121" s="255" t="str">
        <f t="shared" ref="C121:C140" si="31">VLOOKUP(B121,$B$8:$C$69,2,0)</f>
        <v>Variable</v>
      </c>
      <c r="D121" s="10">
        <v>37.82</v>
      </c>
      <c r="E121" s="10">
        <v>415.89</v>
      </c>
      <c r="F121" s="10">
        <v>37.81</v>
      </c>
      <c r="G121" s="10">
        <v>1096.44</v>
      </c>
      <c r="H121" s="10">
        <v>113.43</v>
      </c>
      <c r="I121" s="10">
        <v>151.22999999999999</v>
      </c>
      <c r="J121" s="10">
        <v>75.63</v>
      </c>
      <c r="K121" s="10">
        <v>567.13</v>
      </c>
      <c r="L121" s="10">
        <v>567.13</v>
      </c>
      <c r="M121" s="10">
        <v>37.82</v>
      </c>
      <c r="N121" s="10">
        <v>1020.63</v>
      </c>
      <c r="O121" s="10">
        <v>1020.81</v>
      </c>
      <c r="P121" s="10">
        <v>37.82</v>
      </c>
      <c r="Q121" s="10">
        <v>226.84</v>
      </c>
      <c r="R121" s="10">
        <v>75.63</v>
      </c>
      <c r="S121" s="10">
        <v>264.66000000000003</v>
      </c>
      <c r="T121" s="10">
        <v>37.82</v>
      </c>
      <c r="U121" s="10">
        <v>151.24</v>
      </c>
      <c r="V121" s="10">
        <v>37.82</v>
      </c>
      <c r="W121" s="10">
        <v>75.63</v>
      </c>
      <c r="X121" s="10">
        <v>302.45999999999998</v>
      </c>
      <c r="Y121" s="10">
        <v>491.49</v>
      </c>
      <c r="Z121" s="10">
        <v>151.22999999999999</v>
      </c>
      <c r="AA121" s="10">
        <v>37.82</v>
      </c>
      <c r="AB121" s="10">
        <v>75.63</v>
      </c>
      <c r="AC121" s="10">
        <v>37.82</v>
      </c>
      <c r="AD121" s="49">
        <f t="shared" ref="AD121:AD137" si="32">SUM(D121:AC121)</f>
        <v>7145.6799999999985</v>
      </c>
    </row>
    <row r="122" spans="1:30" x14ac:dyDescent="0.25">
      <c r="A122" s="267"/>
      <c r="B122" s="255" t="s">
        <v>112</v>
      </c>
      <c r="C122" s="255" t="str">
        <f t="shared" si="31"/>
        <v>Variable</v>
      </c>
      <c r="D122" s="10">
        <v>21.16</v>
      </c>
      <c r="E122" s="10">
        <v>232.77</v>
      </c>
      <c r="F122" s="10">
        <v>23.15</v>
      </c>
      <c r="G122" s="10">
        <v>671.32</v>
      </c>
      <c r="H122" s="10">
        <v>69.430000000000007</v>
      </c>
      <c r="I122" s="10">
        <v>92.74</v>
      </c>
      <c r="J122" s="10">
        <v>42.32</v>
      </c>
      <c r="K122" s="10">
        <v>222.13</v>
      </c>
      <c r="L122" s="10">
        <v>336.64</v>
      </c>
      <c r="M122" s="10">
        <v>21.16</v>
      </c>
      <c r="N122" s="10">
        <v>611.71</v>
      </c>
      <c r="O122" s="10">
        <v>603.54999999999995</v>
      </c>
      <c r="P122" s="10">
        <v>0</v>
      </c>
      <c r="Q122" s="10">
        <v>143.16999999999999</v>
      </c>
      <c r="R122" s="10">
        <v>42.32</v>
      </c>
      <c r="S122" s="10">
        <v>148.13999999999999</v>
      </c>
      <c r="T122" s="10">
        <v>21.16</v>
      </c>
      <c r="U122" s="10">
        <v>84.67</v>
      </c>
      <c r="V122" s="10">
        <v>14.81</v>
      </c>
      <c r="W122" s="10">
        <v>42.32</v>
      </c>
      <c r="X122" s="10">
        <v>177.43</v>
      </c>
      <c r="Y122" s="10">
        <v>275.10000000000002</v>
      </c>
      <c r="Z122" s="10">
        <v>84.64</v>
      </c>
      <c r="AA122" s="10">
        <v>21.16</v>
      </c>
      <c r="AB122" s="10">
        <v>58.51</v>
      </c>
      <c r="AC122" s="10">
        <v>29.25</v>
      </c>
      <c r="AD122" s="49">
        <f t="shared" si="32"/>
        <v>4090.7599999999998</v>
      </c>
    </row>
    <row r="123" spans="1:30" x14ac:dyDescent="0.25">
      <c r="A123" s="267"/>
      <c r="B123" s="255" t="s">
        <v>113</v>
      </c>
      <c r="C123" s="255" t="str">
        <f t="shared" si="31"/>
        <v>Variable</v>
      </c>
      <c r="D123" s="10">
        <v>2.65</v>
      </c>
      <c r="E123" s="10">
        <v>29.12</v>
      </c>
      <c r="F123" s="10">
        <v>2.65</v>
      </c>
      <c r="G123" s="10">
        <v>76.739999999999995</v>
      </c>
      <c r="H123" s="10">
        <v>7.94</v>
      </c>
      <c r="I123" s="10">
        <v>10.58</v>
      </c>
      <c r="J123" s="10">
        <v>5.3</v>
      </c>
      <c r="K123" s="10">
        <v>39.700000000000003</v>
      </c>
      <c r="L123" s="10">
        <v>39.700000000000003</v>
      </c>
      <c r="M123" s="10">
        <v>2.65</v>
      </c>
      <c r="N123" s="10">
        <v>71.39</v>
      </c>
      <c r="O123" s="10">
        <v>71.45</v>
      </c>
      <c r="P123" s="10">
        <v>0</v>
      </c>
      <c r="Q123" s="10">
        <v>15.88</v>
      </c>
      <c r="R123" s="10">
        <v>5.3</v>
      </c>
      <c r="S123" s="10">
        <v>18.52</v>
      </c>
      <c r="T123" s="10">
        <v>2.65</v>
      </c>
      <c r="U123" s="10">
        <v>10.59</v>
      </c>
      <c r="V123" s="10">
        <v>2.65</v>
      </c>
      <c r="W123" s="10">
        <v>5.3</v>
      </c>
      <c r="X123" s="10">
        <v>21.17</v>
      </c>
      <c r="Y123" s="10">
        <v>34.4</v>
      </c>
      <c r="Z123" s="10">
        <v>10.58</v>
      </c>
      <c r="AA123" s="10">
        <v>2.65</v>
      </c>
      <c r="AB123" s="10">
        <v>5.3</v>
      </c>
      <c r="AC123" s="10">
        <v>2.65</v>
      </c>
      <c r="AD123" s="49">
        <f t="shared" si="32"/>
        <v>497.50999999999988</v>
      </c>
    </row>
    <row r="124" spans="1:30" x14ac:dyDescent="0.25">
      <c r="A124" s="267"/>
      <c r="B124" s="255" t="s">
        <v>114</v>
      </c>
      <c r="C124" s="255" t="str">
        <f t="shared" si="31"/>
        <v>Variable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49">
        <f t="shared" si="32"/>
        <v>0</v>
      </c>
    </row>
    <row r="125" spans="1:30" x14ac:dyDescent="0.25">
      <c r="A125" s="267"/>
      <c r="B125" s="255" t="s">
        <v>115</v>
      </c>
      <c r="C125" s="255" t="str">
        <f t="shared" si="31"/>
        <v>Fixed</v>
      </c>
      <c r="D125" s="10">
        <v>0.22</v>
      </c>
      <c r="E125" s="10">
        <v>2.41</v>
      </c>
      <c r="F125" s="10">
        <v>0.22</v>
      </c>
      <c r="G125" s="10">
        <v>6.35</v>
      </c>
      <c r="H125" s="10">
        <v>0.65</v>
      </c>
      <c r="I125" s="10">
        <v>0.87</v>
      </c>
      <c r="J125" s="10">
        <v>0.44</v>
      </c>
      <c r="K125" s="10">
        <v>3.29</v>
      </c>
      <c r="L125" s="10">
        <v>3.29</v>
      </c>
      <c r="M125" s="10">
        <v>0.22</v>
      </c>
      <c r="N125" s="10">
        <v>5.97</v>
      </c>
      <c r="O125" s="10">
        <v>5.93</v>
      </c>
      <c r="P125" s="10">
        <v>0</v>
      </c>
      <c r="Q125" s="10">
        <v>1.32</v>
      </c>
      <c r="R125" s="10">
        <v>0.44</v>
      </c>
      <c r="S125" s="10">
        <v>1.52</v>
      </c>
      <c r="T125" s="10">
        <v>102.56</v>
      </c>
      <c r="U125" s="10">
        <v>0.87</v>
      </c>
      <c r="V125" s="10">
        <v>0.22</v>
      </c>
      <c r="W125" s="10">
        <v>0.44</v>
      </c>
      <c r="X125" s="10">
        <v>1.74</v>
      </c>
      <c r="Y125" s="10">
        <v>2.84</v>
      </c>
      <c r="Z125" s="10">
        <v>0.87</v>
      </c>
      <c r="AA125" s="10">
        <v>0.22</v>
      </c>
      <c r="AB125" s="10">
        <v>0.44</v>
      </c>
      <c r="AC125" s="10">
        <v>0.22</v>
      </c>
      <c r="AD125" s="49">
        <f t="shared" si="32"/>
        <v>143.56</v>
      </c>
    </row>
    <row r="126" spans="1:30" x14ac:dyDescent="0.25">
      <c r="A126" s="267"/>
      <c r="B126" s="255" t="s">
        <v>116</v>
      </c>
      <c r="C126" s="255" t="str">
        <f t="shared" si="31"/>
        <v>Variable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49">
        <f t="shared" si="32"/>
        <v>0</v>
      </c>
    </row>
    <row r="127" spans="1:30" x14ac:dyDescent="0.25">
      <c r="A127" s="267"/>
      <c r="B127" s="255" t="s">
        <v>117</v>
      </c>
      <c r="C127" s="255" t="str">
        <f t="shared" si="31"/>
        <v>Variable</v>
      </c>
      <c r="D127" s="10">
        <v>4840.8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194.77</v>
      </c>
      <c r="O127" s="10">
        <v>0</v>
      </c>
      <c r="P127" s="10">
        <v>661.66</v>
      </c>
      <c r="Q127" s="10">
        <v>0</v>
      </c>
      <c r="R127" s="10">
        <v>0</v>
      </c>
      <c r="S127" s="10">
        <v>0</v>
      </c>
      <c r="T127" s="10">
        <v>749.16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16.46</v>
      </c>
      <c r="AA127" s="10">
        <v>0</v>
      </c>
      <c r="AB127" s="10">
        <v>0</v>
      </c>
      <c r="AC127" s="10">
        <v>0</v>
      </c>
      <c r="AD127" s="49">
        <f t="shared" si="32"/>
        <v>6462.85</v>
      </c>
    </row>
    <row r="128" spans="1:30" x14ac:dyDescent="0.25">
      <c r="A128" s="267"/>
      <c r="B128" s="255" t="s">
        <v>118</v>
      </c>
      <c r="C128" s="255" t="str">
        <f t="shared" si="31"/>
        <v>Variable</v>
      </c>
      <c r="D128" s="10">
        <v>8.01</v>
      </c>
      <c r="E128" s="10">
        <v>374.72</v>
      </c>
      <c r="F128" s="10">
        <v>4.24</v>
      </c>
      <c r="G128" s="10">
        <v>122.91</v>
      </c>
      <c r="H128" s="10">
        <v>48.37</v>
      </c>
      <c r="I128" s="10">
        <v>52.87</v>
      </c>
      <c r="J128" s="10">
        <v>104.45</v>
      </c>
      <c r="K128" s="10">
        <v>132.43</v>
      </c>
      <c r="L128" s="10">
        <v>34.42</v>
      </c>
      <c r="M128" s="10">
        <v>8.01</v>
      </c>
      <c r="N128" s="10">
        <v>890.95</v>
      </c>
      <c r="O128" s="10">
        <v>140.09</v>
      </c>
      <c r="P128" s="10">
        <v>0</v>
      </c>
      <c r="Q128" s="10">
        <v>89.69</v>
      </c>
      <c r="R128" s="10">
        <v>16.03</v>
      </c>
      <c r="S128" s="10">
        <v>230.8</v>
      </c>
      <c r="T128" s="10">
        <v>8.01</v>
      </c>
      <c r="U128" s="10">
        <v>32.04</v>
      </c>
      <c r="V128" s="10">
        <v>0.8</v>
      </c>
      <c r="W128" s="10">
        <v>16.03</v>
      </c>
      <c r="X128" s="10">
        <v>84.9</v>
      </c>
      <c r="Y128" s="10">
        <v>104.14</v>
      </c>
      <c r="Z128" s="10">
        <v>32.049999999999997</v>
      </c>
      <c r="AA128" s="10">
        <v>8.01</v>
      </c>
      <c r="AB128" s="10">
        <v>57.64</v>
      </c>
      <c r="AC128" s="10">
        <v>28.82</v>
      </c>
      <c r="AD128" s="49">
        <f t="shared" si="32"/>
        <v>2630.4300000000012</v>
      </c>
    </row>
    <row r="129" spans="1:30" x14ac:dyDescent="0.25">
      <c r="A129" s="267"/>
      <c r="B129" s="256" t="s">
        <v>119</v>
      </c>
      <c r="C129" s="255" t="str">
        <f t="shared" si="31"/>
        <v>Variable</v>
      </c>
      <c r="D129" s="10">
        <v>98.97</v>
      </c>
      <c r="E129" s="10">
        <v>0</v>
      </c>
      <c r="F129" s="10">
        <v>4.5999999999999996</v>
      </c>
      <c r="G129" s="10">
        <v>133.36000000000001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80.239999999999995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49">
        <f t="shared" si="32"/>
        <v>317.17</v>
      </c>
    </row>
    <row r="130" spans="1:30" x14ac:dyDescent="0.25">
      <c r="A130" s="267"/>
      <c r="B130" s="182" t="s">
        <v>120</v>
      </c>
      <c r="C130" s="255" t="str">
        <f t="shared" si="31"/>
        <v>Variable</v>
      </c>
      <c r="D130" s="10">
        <v>126.12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49">
        <f t="shared" si="32"/>
        <v>126.12</v>
      </c>
    </row>
    <row r="131" spans="1:30" x14ac:dyDescent="0.25">
      <c r="A131" s="267"/>
      <c r="B131" s="255" t="s">
        <v>121</v>
      </c>
      <c r="C131" s="255" t="str">
        <f t="shared" si="31"/>
        <v>Variable</v>
      </c>
      <c r="D131" s="10">
        <v>5.85</v>
      </c>
      <c r="E131" s="10">
        <v>64.27</v>
      </c>
      <c r="F131" s="10">
        <v>5.69</v>
      </c>
      <c r="G131" s="10">
        <v>164.89</v>
      </c>
      <c r="H131" s="10">
        <v>17.53</v>
      </c>
      <c r="I131" s="10">
        <v>28.07</v>
      </c>
      <c r="J131" s="10">
        <v>11.69</v>
      </c>
      <c r="K131" s="10">
        <v>87.67</v>
      </c>
      <c r="L131" s="10">
        <v>78.290000000000006</v>
      </c>
      <c r="M131" s="10">
        <v>5.85</v>
      </c>
      <c r="N131" s="10">
        <v>157.97</v>
      </c>
      <c r="O131" s="10">
        <v>157.80000000000001</v>
      </c>
      <c r="P131" s="10">
        <v>0</v>
      </c>
      <c r="Q131" s="10">
        <v>44.47</v>
      </c>
      <c r="R131" s="10">
        <v>11.69</v>
      </c>
      <c r="S131" s="10">
        <v>40.9</v>
      </c>
      <c r="T131" s="10">
        <v>5.85</v>
      </c>
      <c r="U131" s="10">
        <v>23.38</v>
      </c>
      <c r="V131" s="10">
        <v>5.85</v>
      </c>
      <c r="W131" s="10">
        <v>11.69</v>
      </c>
      <c r="X131" s="10">
        <v>51.46</v>
      </c>
      <c r="Y131" s="10">
        <v>75.97</v>
      </c>
      <c r="Z131" s="10">
        <v>23.37</v>
      </c>
      <c r="AA131" s="10">
        <v>5.85</v>
      </c>
      <c r="AB131" s="10">
        <v>21.07</v>
      </c>
      <c r="AC131" s="10">
        <v>10.53</v>
      </c>
      <c r="AD131" s="49">
        <f t="shared" si="32"/>
        <v>1117.6500000000001</v>
      </c>
    </row>
    <row r="132" spans="1:30" x14ac:dyDescent="0.25">
      <c r="A132" s="267"/>
      <c r="B132" s="255" t="s">
        <v>122</v>
      </c>
      <c r="C132" s="255" t="str">
        <f t="shared" si="31"/>
        <v>Variable</v>
      </c>
      <c r="D132" s="10">
        <v>7.0000000000000007E-2</v>
      </c>
      <c r="E132" s="10">
        <v>0.75</v>
      </c>
      <c r="F132" s="10">
        <v>7.0000000000000007E-2</v>
      </c>
      <c r="G132" s="10">
        <v>1.96</v>
      </c>
      <c r="H132" s="10">
        <v>0.21</v>
      </c>
      <c r="I132" s="10">
        <v>0.28000000000000003</v>
      </c>
      <c r="J132" s="10">
        <v>0.14000000000000001</v>
      </c>
      <c r="K132" s="10">
        <v>1.01</v>
      </c>
      <c r="L132" s="10">
        <v>1.01</v>
      </c>
      <c r="M132" s="10">
        <v>7.0000000000000007E-2</v>
      </c>
      <c r="N132" s="10">
        <v>1.78</v>
      </c>
      <c r="O132" s="10">
        <v>1.83</v>
      </c>
      <c r="P132" s="10">
        <v>0</v>
      </c>
      <c r="Q132" s="10">
        <v>0.4</v>
      </c>
      <c r="R132" s="10">
        <v>0.14000000000000001</v>
      </c>
      <c r="S132" s="10">
        <v>0.48</v>
      </c>
      <c r="T132" s="10">
        <v>7.0000000000000007E-2</v>
      </c>
      <c r="U132" s="10">
        <v>0.28000000000000003</v>
      </c>
      <c r="V132" s="10">
        <v>7.0000000000000007E-2</v>
      </c>
      <c r="W132" s="10">
        <v>0.14000000000000001</v>
      </c>
      <c r="X132" s="10">
        <v>0.55000000000000004</v>
      </c>
      <c r="Y132" s="10">
        <v>0.88</v>
      </c>
      <c r="Z132" s="10">
        <v>0.28000000000000003</v>
      </c>
      <c r="AA132" s="10">
        <v>7.0000000000000007E-2</v>
      </c>
      <c r="AB132" s="10">
        <v>0.14000000000000001</v>
      </c>
      <c r="AC132" s="10">
        <v>7.0000000000000007E-2</v>
      </c>
      <c r="AD132" s="49">
        <f t="shared" si="32"/>
        <v>12.750000000000004</v>
      </c>
    </row>
    <row r="133" spans="1:30" x14ac:dyDescent="0.25">
      <c r="A133" s="267"/>
      <c r="B133" s="255" t="s">
        <v>123</v>
      </c>
      <c r="C133" s="255" t="str">
        <f t="shared" si="31"/>
        <v>Variable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49">
        <f t="shared" si="32"/>
        <v>0</v>
      </c>
    </row>
    <row r="134" spans="1:30" x14ac:dyDescent="0.25">
      <c r="A134" s="267"/>
      <c r="B134" s="55" t="s">
        <v>124</v>
      </c>
      <c r="C134" s="255" t="str">
        <f t="shared" si="31"/>
        <v>Fixed</v>
      </c>
      <c r="D134" s="10">
        <f>(149049/31)/87.236</f>
        <v>55.115230616540373</v>
      </c>
      <c r="E134" s="10">
        <f t="shared" ref="E134:AC134" si="33">(149049/31)/87.236</f>
        <v>55.115230616540373</v>
      </c>
      <c r="F134" s="10">
        <f t="shared" si="33"/>
        <v>55.115230616540373</v>
      </c>
      <c r="G134" s="10">
        <f t="shared" si="33"/>
        <v>55.115230616540373</v>
      </c>
      <c r="H134" s="10">
        <f t="shared" si="33"/>
        <v>55.115230616540373</v>
      </c>
      <c r="I134" s="10">
        <f t="shared" si="33"/>
        <v>55.115230616540373</v>
      </c>
      <c r="J134" s="10">
        <f t="shared" si="33"/>
        <v>55.115230616540373</v>
      </c>
      <c r="K134" s="10">
        <f t="shared" si="33"/>
        <v>55.115230616540373</v>
      </c>
      <c r="L134" s="10">
        <f t="shared" si="33"/>
        <v>55.115230616540373</v>
      </c>
      <c r="M134" s="10">
        <f t="shared" si="33"/>
        <v>55.115230616540373</v>
      </c>
      <c r="N134" s="10">
        <f t="shared" si="33"/>
        <v>55.115230616540373</v>
      </c>
      <c r="O134" s="10">
        <f t="shared" si="33"/>
        <v>55.115230616540373</v>
      </c>
      <c r="P134" s="10">
        <f t="shared" si="33"/>
        <v>55.115230616540373</v>
      </c>
      <c r="Q134" s="10">
        <f t="shared" si="33"/>
        <v>55.115230616540373</v>
      </c>
      <c r="R134" s="10">
        <f t="shared" si="33"/>
        <v>55.115230616540373</v>
      </c>
      <c r="S134" s="10">
        <f t="shared" si="33"/>
        <v>55.115230616540373</v>
      </c>
      <c r="T134" s="10">
        <f t="shared" si="33"/>
        <v>55.115230616540373</v>
      </c>
      <c r="U134" s="10">
        <f t="shared" si="33"/>
        <v>55.115230616540373</v>
      </c>
      <c r="V134" s="10">
        <f t="shared" si="33"/>
        <v>55.115230616540373</v>
      </c>
      <c r="W134" s="10">
        <f t="shared" si="33"/>
        <v>55.115230616540373</v>
      </c>
      <c r="X134" s="10">
        <f t="shared" si="33"/>
        <v>55.115230616540373</v>
      </c>
      <c r="Y134" s="10">
        <f t="shared" si="33"/>
        <v>55.115230616540373</v>
      </c>
      <c r="Z134" s="10">
        <f t="shared" si="33"/>
        <v>55.115230616540373</v>
      </c>
      <c r="AA134" s="10">
        <v>0</v>
      </c>
      <c r="AB134" s="10">
        <f t="shared" si="33"/>
        <v>55.115230616540373</v>
      </c>
      <c r="AC134" s="10">
        <f t="shared" si="33"/>
        <v>55.115230616540373</v>
      </c>
      <c r="AD134" s="49">
        <f t="shared" si="32"/>
        <v>1377.8807654135101</v>
      </c>
    </row>
    <row r="135" spans="1:30" x14ac:dyDescent="0.25">
      <c r="A135" s="267"/>
      <c r="B135" s="258" t="s">
        <v>125</v>
      </c>
      <c r="C135" s="255" t="str">
        <f t="shared" si="31"/>
        <v>Fixed</v>
      </c>
      <c r="D135" s="10">
        <v>0.19</v>
      </c>
      <c r="E135" s="10">
        <v>2.21</v>
      </c>
      <c r="F135" s="10">
        <v>0.18</v>
      </c>
      <c r="G135" s="10">
        <v>5.15</v>
      </c>
      <c r="H135" s="10">
        <v>0.62</v>
      </c>
      <c r="I135" s="10">
        <v>1.48</v>
      </c>
      <c r="J135" s="10">
        <v>0.39</v>
      </c>
      <c r="K135" s="10">
        <v>3.01</v>
      </c>
      <c r="L135" s="10">
        <v>1.66</v>
      </c>
      <c r="M135" s="10">
        <v>0.19</v>
      </c>
      <c r="N135" s="10">
        <v>5.5</v>
      </c>
      <c r="O135" s="10">
        <v>5.4</v>
      </c>
      <c r="P135" s="10">
        <v>0.19</v>
      </c>
      <c r="Q135" s="10">
        <v>2.57</v>
      </c>
      <c r="R135" s="10">
        <v>0.39</v>
      </c>
      <c r="S135" s="10">
        <v>1.41</v>
      </c>
      <c r="T135" s="10">
        <v>0.19</v>
      </c>
      <c r="U135" s="10">
        <v>0.79</v>
      </c>
      <c r="V135" s="10">
        <v>0.19</v>
      </c>
      <c r="W135" s="10">
        <v>0.39</v>
      </c>
      <c r="X135" s="10">
        <v>2.2799999999999998</v>
      </c>
      <c r="Y135" s="10">
        <v>2.61</v>
      </c>
      <c r="Z135" s="10">
        <v>0.8</v>
      </c>
      <c r="AA135" s="10">
        <v>0.19</v>
      </c>
      <c r="AB135" s="10">
        <v>1.74</v>
      </c>
      <c r="AC135" s="10">
        <v>0.87</v>
      </c>
      <c r="AD135" s="49">
        <f t="shared" si="32"/>
        <v>40.589999999999996</v>
      </c>
    </row>
    <row r="136" spans="1:30" x14ac:dyDescent="0.25">
      <c r="A136" s="267"/>
      <c r="B136" s="259" t="s">
        <v>127</v>
      </c>
      <c r="C136" s="255" t="str">
        <f t="shared" si="31"/>
        <v>Variable</v>
      </c>
      <c r="D136" s="10">
        <v>0.22</v>
      </c>
      <c r="E136" s="10">
        <v>2.41</v>
      </c>
      <c r="F136" s="10">
        <v>0.22</v>
      </c>
      <c r="G136" s="10">
        <v>6.34</v>
      </c>
      <c r="H136" s="10">
        <v>0.65</v>
      </c>
      <c r="I136" s="10">
        <v>0.87</v>
      </c>
      <c r="J136" s="10">
        <v>0.44</v>
      </c>
      <c r="K136" s="10">
        <v>3.28</v>
      </c>
      <c r="L136" s="10">
        <v>3.28</v>
      </c>
      <c r="M136" s="10">
        <v>0.22</v>
      </c>
      <c r="N136" s="10">
        <v>5.97</v>
      </c>
      <c r="O136" s="10">
        <v>5.9</v>
      </c>
      <c r="P136" s="10">
        <v>0.22</v>
      </c>
      <c r="Q136" s="10">
        <v>1.32</v>
      </c>
      <c r="R136" s="10">
        <v>0.44</v>
      </c>
      <c r="S136" s="10">
        <v>1.52</v>
      </c>
      <c r="T136" s="10">
        <v>0.22</v>
      </c>
      <c r="U136" s="10">
        <v>0.87</v>
      </c>
      <c r="V136" s="10">
        <v>0.22</v>
      </c>
      <c r="W136" s="10">
        <v>0.44</v>
      </c>
      <c r="X136" s="10">
        <v>1.74</v>
      </c>
      <c r="Y136" s="10">
        <v>2.84</v>
      </c>
      <c r="Z136" s="10">
        <v>0.87</v>
      </c>
      <c r="AA136" s="10">
        <v>0.22</v>
      </c>
      <c r="AB136" s="10">
        <v>0.44</v>
      </c>
      <c r="AC136" s="10">
        <v>0.22</v>
      </c>
      <c r="AD136" s="49">
        <f t="shared" si="32"/>
        <v>41.379999999999988</v>
      </c>
    </row>
    <row r="137" spans="1:30" x14ac:dyDescent="0.25">
      <c r="A137" s="267"/>
      <c r="B137" s="255" t="s">
        <v>128</v>
      </c>
      <c r="C137" s="255" t="str">
        <f t="shared" si="31"/>
        <v>Variable</v>
      </c>
      <c r="D137" s="10">
        <v>1.24</v>
      </c>
      <c r="E137" s="10">
        <v>13.57</v>
      </c>
      <c r="F137" s="10">
        <v>1.23</v>
      </c>
      <c r="G137" s="10">
        <v>35.770000000000003</v>
      </c>
      <c r="H137" s="10">
        <v>3.7</v>
      </c>
      <c r="I137" s="10">
        <v>4.93</v>
      </c>
      <c r="J137" s="10">
        <v>2.48</v>
      </c>
      <c r="K137" s="10">
        <v>18.5</v>
      </c>
      <c r="L137" s="10">
        <v>18.5</v>
      </c>
      <c r="M137" s="10">
        <v>1.24</v>
      </c>
      <c r="N137" s="10">
        <v>33.24</v>
      </c>
      <c r="O137" s="10">
        <v>33.31</v>
      </c>
      <c r="P137" s="10">
        <v>1.24</v>
      </c>
      <c r="Q137" s="10">
        <v>7.41</v>
      </c>
      <c r="R137" s="10">
        <v>2.48</v>
      </c>
      <c r="S137" s="10">
        <v>8.6300000000000008</v>
      </c>
      <c r="T137" s="10">
        <v>1.24</v>
      </c>
      <c r="U137" s="10">
        <v>4.9400000000000004</v>
      </c>
      <c r="V137" s="10">
        <v>1.24</v>
      </c>
      <c r="W137" s="10">
        <v>2.48</v>
      </c>
      <c r="X137" s="10">
        <v>9.86</v>
      </c>
      <c r="Y137" s="10">
        <v>16.03</v>
      </c>
      <c r="Z137" s="10">
        <v>4.93</v>
      </c>
      <c r="AA137" s="10">
        <v>1.24</v>
      </c>
      <c r="AB137" s="10">
        <v>2.48</v>
      </c>
      <c r="AC137" s="10">
        <v>1.24</v>
      </c>
      <c r="AD137" s="49">
        <f t="shared" si="32"/>
        <v>233.15000000000003</v>
      </c>
    </row>
    <row r="138" spans="1:30" x14ac:dyDescent="0.25">
      <c r="A138" s="267"/>
      <c r="B138" s="255" t="s">
        <v>129</v>
      </c>
      <c r="C138" s="255" t="str">
        <f t="shared" si="31"/>
        <v>Variable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49">
        <v>0</v>
      </c>
    </row>
    <row r="139" spans="1:30" x14ac:dyDescent="0.25">
      <c r="A139" s="267"/>
      <c r="B139" s="255" t="s">
        <v>88</v>
      </c>
      <c r="C139" s="255" t="str">
        <f t="shared" si="31"/>
        <v>Variable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151.11000000000001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49">
        <f>SUM(D139:AC139)</f>
        <v>151.11000000000001</v>
      </c>
    </row>
    <row r="140" spans="1:30" x14ac:dyDescent="0.25">
      <c r="A140" s="267"/>
      <c r="B140" s="255" t="s">
        <v>89</v>
      </c>
      <c r="C140" s="255" t="str">
        <f t="shared" si="31"/>
        <v>Variable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49">
        <v>0</v>
      </c>
    </row>
    <row r="141" spans="1:30" s="4" customFormat="1" ht="13" x14ac:dyDescent="0.3">
      <c r="A141" s="268"/>
      <c r="B141" s="434"/>
      <c r="C141" s="43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1">
        <f>SUM(AD121:AD140)</f>
        <v>24388.590765413512</v>
      </c>
    </row>
    <row r="142" spans="1:30" ht="13" x14ac:dyDescent="0.3">
      <c r="A142" s="268" t="s">
        <v>185</v>
      </c>
      <c r="B142" s="261" t="s">
        <v>130</v>
      </c>
      <c r="C142" s="26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x14ac:dyDescent="0.25">
      <c r="A143" s="267"/>
      <c r="B143" s="186" t="s">
        <v>133</v>
      </c>
      <c r="C143" s="255" t="str">
        <f>VLOOKUP(B143,$B$8:$C$69,2,0)</f>
        <v>Fixed</v>
      </c>
      <c r="D143" s="10">
        <f>working!C30</f>
        <v>162.25032753141355</v>
      </c>
      <c r="E143" s="10">
        <f>working!D30</f>
        <v>1784.753602845549</v>
      </c>
      <c r="F143" s="10">
        <f>working!E30</f>
        <v>162.25032753141355</v>
      </c>
      <c r="G143" s="10">
        <f>working!F30</f>
        <v>4705.2594984109928</v>
      </c>
      <c r="H143" s="10">
        <f>working!G30</f>
        <v>486.75098259424061</v>
      </c>
      <c r="I143" s="10">
        <f>working!H30</f>
        <v>649.00131012565419</v>
      </c>
      <c r="J143" s="10">
        <f>working!I30</f>
        <v>324.50065506282709</v>
      </c>
      <c r="K143" s="10">
        <f>working!J30</f>
        <v>2433.7549129712033</v>
      </c>
      <c r="L143" s="10">
        <f>working!K30</f>
        <v>2433.7549129712033</v>
      </c>
      <c r="M143" s="10">
        <f>working!L30</f>
        <v>162.25032753141355</v>
      </c>
      <c r="N143" s="10">
        <f>working!M30</f>
        <v>4380.758843348166</v>
      </c>
      <c r="O143" s="10">
        <f>working!N30</f>
        <v>4380.758843348166</v>
      </c>
      <c r="P143" s="10">
        <f>working!O30</f>
        <v>162.25032753141355</v>
      </c>
      <c r="Q143" s="10">
        <f>working!P30</f>
        <v>973.50196518848122</v>
      </c>
      <c r="R143" s="10">
        <f>working!Q30</f>
        <v>324.50065506282709</v>
      </c>
      <c r="S143" s="10">
        <f>working!R30</f>
        <v>1135.7522927198947</v>
      </c>
      <c r="T143" s="10">
        <f>working!S30</f>
        <v>162.25032753141355</v>
      </c>
      <c r="U143" s="10">
        <f>working!T30</f>
        <v>649.00131012565419</v>
      </c>
      <c r="V143" s="10">
        <f>working!U30</f>
        <v>162.25032753141355</v>
      </c>
      <c r="W143" s="10">
        <f>working!V30</f>
        <v>324.50065506282709</v>
      </c>
      <c r="X143" s="10">
        <f>working!W30</f>
        <v>1298.0026202513084</v>
      </c>
      <c r="Y143" s="10">
        <f>working!X30</f>
        <v>2109.2542579083761</v>
      </c>
      <c r="Z143" s="10">
        <f>working!Y30</f>
        <v>649.00131012565419</v>
      </c>
      <c r="AA143" s="10">
        <f>+working!Z30</f>
        <v>162.25032753141355</v>
      </c>
      <c r="AB143" s="10">
        <f>working!AA30</f>
        <v>324.50065506282709</v>
      </c>
      <c r="AC143" s="10">
        <f>working!AB30</f>
        <v>162.25032753141355</v>
      </c>
      <c r="AD143" s="49">
        <f>SUM(D143:AC143)</f>
        <v>30665.311903437156</v>
      </c>
    </row>
    <row r="144" spans="1:30" x14ac:dyDescent="0.25">
      <c r="A144" s="267"/>
      <c r="B144" s="186"/>
      <c r="C144" s="186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3" x14ac:dyDescent="0.3">
      <c r="A145" s="268" t="s">
        <v>186</v>
      </c>
      <c r="B145" s="261" t="s">
        <v>139</v>
      </c>
      <c r="C145" s="26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x14ac:dyDescent="0.25">
      <c r="A146" s="267"/>
      <c r="B146" s="186" t="s">
        <v>142</v>
      </c>
      <c r="C146" s="255" t="str">
        <f>VLOOKUP(B146,$B$8:$C$69,2,0)</f>
        <v>Variable</v>
      </c>
      <c r="D146" s="10">
        <v>0</v>
      </c>
      <c r="E146" s="10">
        <v>4</v>
      </c>
      <c r="F146" s="10">
        <v>0</v>
      </c>
      <c r="G146" s="10">
        <v>10.55</v>
      </c>
      <c r="H146" s="10">
        <v>1.0900000000000001</v>
      </c>
      <c r="I146" s="10">
        <v>1.46</v>
      </c>
      <c r="J146" s="10">
        <v>0.73</v>
      </c>
      <c r="K146" s="10">
        <v>5.46</v>
      </c>
      <c r="L146" s="10">
        <v>5.46</v>
      </c>
      <c r="M146" s="10">
        <v>0</v>
      </c>
      <c r="N146" s="10">
        <v>9.8000000000000007</v>
      </c>
      <c r="O146" s="10">
        <v>9.84</v>
      </c>
      <c r="P146" s="10">
        <v>0</v>
      </c>
      <c r="Q146" s="10">
        <v>2.1800000000000002</v>
      </c>
      <c r="R146" s="10">
        <v>0.73</v>
      </c>
      <c r="S146" s="10">
        <v>2.54</v>
      </c>
      <c r="T146" s="10">
        <v>0</v>
      </c>
      <c r="U146" s="10">
        <v>1.46</v>
      </c>
      <c r="V146" s="10">
        <v>0</v>
      </c>
      <c r="W146" s="10">
        <v>0.73</v>
      </c>
      <c r="X146" s="10">
        <v>2.9</v>
      </c>
      <c r="Y146" s="10">
        <v>4.72</v>
      </c>
      <c r="Z146" s="10">
        <v>1.46</v>
      </c>
      <c r="AA146" s="10">
        <v>0.37</v>
      </c>
      <c r="AB146" s="10">
        <v>0.73</v>
      </c>
      <c r="AC146" s="10">
        <v>0</v>
      </c>
      <c r="AD146" s="49">
        <f>SUM(D146:AC146)</f>
        <v>66.209999999999994</v>
      </c>
    </row>
    <row r="147" spans="1:30" x14ac:dyDescent="0.25">
      <c r="A147" s="267"/>
      <c r="B147" s="186"/>
      <c r="C147" s="186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x14ac:dyDescent="0.25">
      <c r="A148" s="267"/>
      <c r="B148" s="186"/>
      <c r="C148" s="186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13"/>
    </row>
    <row r="149" spans="1:30" s="4" customFormat="1" ht="13.5" thickBot="1" x14ac:dyDescent="0.35">
      <c r="A149" s="268"/>
      <c r="B149" s="264" t="s">
        <v>145</v>
      </c>
      <c r="C149" s="264"/>
      <c r="D149" s="12">
        <f t="shared" ref="D149:AC149" si="34">SUM(D100:D148)</f>
        <v>13208.938483679869</v>
      </c>
      <c r="E149" s="12">
        <f t="shared" si="34"/>
        <v>26139.941014313154</v>
      </c>
      <c r="F149" s="12">
        <f t="shared" si="34"/>
        <v>2471.4784836798681</v>
      </c>
      <c r="G149" s="12">
        <f t="shared" si="34"/>
        <v>46618.599569453072</v>
      </c>
      <c r="H149" s="12">
        <f t="shared" si="34"/>
        <v>4069.2749898065258</v>
      </c>
      <c r="I149" s="12">
        <f t="shared" si="34"/>
        <v>5063.4382428698536</v>
      </c>
      <c r="J149" s="12">
        <f t="shared" si="34"/>
        <v>9562.3617367431943</v>
      </c>
      <c r="K149" s="12">
        <f t="shared" si="34"/>
        <v>58317.414026566454</v>
      </c>
      <c r="L149" s="12">
        <f t="shared" si="34"/>
        <v>27557.55402656646</v>
      </c>
      <c r="M149" s="12">
        <f t="shared" si="34"/>
        <v>7180.3684836798684</v>
      </c>
      <c r="N149" s="12">
        <f t="shared" si="34"/>
        <v>61493.553063326399</v>
      </c>
      <c r="O149" s="12">
        <f t="shared" si="34"/>
        <v>36429.64306332641</v>
      </c>
      <c r="P149" s="12">
        <f t="shared" si="34"/>
        <v>5125.9555581479526</v>
      </c>
      <c r="Q149" s="12">
        <f t="shared" si="34"/>
        <v>16478.754748996507</v>
      </c>
      <c r="R149" s="12">
        <f t="shared" si="34"/>
        <v>2476.6617367431982</v>
      </c>
      <c r="S149" s="12">
        <f t="shared" si="34"/>
        <v>20679.778002059837</v>
      </c>
      <c r="T149" s="12">
        <f t="shared" si="34"/>
        <v>11762.598483679867</v>
      </c>
      <c r="U149" s="12">
        <f t="shared" si="34"/>
        <v>6077.8482428698544</v>
      </c>
      <c r="V149" s="12">
        <f t="shared" si="34"/>
        <v>2666.2784836798687</v>
      </c>
      <c r="W149" s="12">
        <f t="shared" si="34"/>
        <v>8411.5917367431957</v>
      </c>
      <c r="X149" s="12">
        <f t="shared" si="34"/>
        <v>23624.041255123164</v>
      </c>
      <c r="Y149" s="12">
        <f t="shared" si="34"/>
        <v>36345.857520439808</v>
      </c>
      <c r="Z149" s="12">
        <f t="shared" si="34"/>
        <v>7491.4782428698545</v>
      </c>
      <c r="AA149" s="12">
        <f t="shared" si="34"/>
        <v>5873.2232530633282</v>
      </c>
      <c r="AB149" s="12">
        <f t="shared" si="34"/>
        <v>1741.8717367431975</v>
      </c>
      <c r="AC149" s="12">
        <f t="shared" si="34"/>
        <v>1154.698483679869</v>
      </c>
      <c r="AD149" s="233">
        <f>+AD109+AD119+AD141+AD143+AD146</f>
        <v>448023.20266885083</v>
      </c>
    </row>
    <row r="150" spans="1:30" ht="13.5" thickTop="1" x14ac:dyDescent="0.3">
      <c r="A150" s="267"/>
      <c r="B150" s="452"/>
      <c r="C150" s="452" t="s">
        <v>740</v>
      </c>
      <c r="D150" s="453">
        <f t="shared" ref="D150:AD150" si="35">ROUND(SUMIF($C$101:$C$146,$C$150,D101:D146)/D149,2)</f>
        <v>0.61</v>
      </c>
      <c r="E150" s="453">
        <f t="shared" si="35"/>
        <v>0.95</v>
      </c>
      <c r="F150" s="453">
        <f t="shared" si="35"/>
        <v>0.96</v>
      </c>
      <c r="G150" s="453">
        <f t="shared" si="35"/>
        <v>0.94</v>
      </c>
      <c r="H150" s="453">
        <f t="shared" si="35"/>
        <v>0.93</v>
      </c>
      <c r="I150" s="453">
        <f t="shared" si="35"/>
        <v>0.92</v>
      </c>
      <c r="J150" s="453">
        <f t="shared" si="35"/>
        <v>0.97</v>
      </c>
      <c r="K150" s="453">
        <f t="shared" si="35"/>
        <v>0.98</v>
      </c>
      <c r="L150" s="453">
        <f t="shared" si="35"/>
        <v>0.96</v>
      </c>
      <c r="M150" s="453">
        <f t="shared" si="35"/>
        <v>0.81</v>
      </c>
      <c r="N150" s="453">
        <f t="shared" si="35"/>
        <v>0.94</v>
      </c>
      <c r="O150" s="453">
        <f t="shared" si="35"/>
        <v>0.94</v>
      </c>
      <c r="P150" s="453">
        <f t="shared" si="35"/>
        <v>0.86</v>
      </c>
      <c r="Q150" s="453">
        <f t="shared" si="35"/>
        <v>0.95</v>
      </c>
      <c r="R150" s="453">
        <f t="shared" si="35"/>
        <v>0.93</v>
      </c>
      <c r="S150" s="453">
        <f t="shared" si="35"/>
        <v>0.96</v>
      </c>
      <c r="T150" s="453">
        <f t="shared" si="35"/>
        <v>0.92</v>
      </c>
      <c r="U150" s="453">
        <f t="shared" si="35"/>
        <v>0.94</v>
      </c>
      <c r="V150" s="453">
        <f t="shared" si="35"/>
        <v>0.97</v>
      </c>
      <c r="W150" s="453">
        <f t="shared" si="35"/>
        <v>0.98</v>
      </c>
      <c r="X150" s="744">
        <f t="shared" si="35"/>
        <v>0.97</v>
      </c>
      <c r="Y150" s="744">
        <f t="shared" si="35"/>
        <v>0.97</v>
      </c>
      <c r="Z150" s="744">
        <f t="shared" si="35"/>
        <v>0.95</v>
      </c>
      <c r="AA150" s="744">
        <f t="shared" si="35"/>
        <v>0.99</v>
      </c>
      <c r="AB150" s="744">
        <f t="shared" si="35"/>
        <v>0.81</v>
      </c>
      <c r="AC150" s="744">
        <f t="shared" si="35"/>
        <v>0.86</v>
      </c>
      <c r="AD150" s="745">
        <f t="shared" si="35"/>
        <v>0.94</v>
      </c>
    </row>
    <row r="151" spans="1:30" ht="13" x14ac:dyDescent="0.3">
      <c r="A151" s="267"/>
      <c r="B151" s="452"/>
      <c r="C151" s="452" t="s">
        <v>742</v>
      </c>
      <c r="D151" s="453">
        <f t="shared" ref="D151:AD151" si="36">ROUND(SUMIF($C$101:$C$146,$C$151,D101:D146)/D149,2)</f>
        <v>0.39</v>
      </c>
      <c r="E151" s="453">
        <f t="shared" si="36"/>
        <v>0.05</v>
      </c>
      <c r="F151" s="453">
        <f t="shared" si="36"/>
        <v>0.04</v>
      </c>
      <c r="G151" s="453">
        <f t="shared" si="36"/>
        <v>0.06</v>
      </c>
      <c r="H151" s="453">
        <f t="shared" si="36"/>
        <v>7.0000000000000007E-2</v>
      </c>
      <c r="I151" s="453">
        <f t="shared" si="36"/>
        <v>0.08</v>
      </c>
      <c r="J151" s="453">
        <f t="shared" si="36"/>
        <v>0.03</v>
      </c>
      <c r="K151" s="453">
        <f t="shared" si="36"/>
        <v>0.02</v>
      </c>
      <c r="L151" s="453">
        <f t="shared" si="36"/>
        <v>0.04</v>
      </c>
      <c r="M151" s="453">
        <f t="shared" si="36"/>
        <v>0.19</v>
      </c>
      <c r="N151" s="453">
        <f t="shared" si="36"/>
        <v>0.06</v>
      </c>
      <c r="O151" s="453">
        <f t="shared" si="36"/>
        <v>0.06</v>
      </c>
      <c r="P151" s="453">
        <f t="shared" si="36"/>
        <v>0.14000000000000001</v>
      </c>
      <c r="Q151" s="453">
        <f t="shared" si="36"/>
        <v>0.05</v>
      </c>
      <c r="R151" s="453">
        <f t="shared" si="36"/>
        <v>7.0000000000000007E-2</v>
      </c>
      <c r="S151" s="453">
        <f t="shared" si="36"/>
        <v>0.04</v>
      </c>
      <c r="T151" s="453">
        <f t="shared" si="36"/>
        <v>0.08</v>
      </c>
      <c r="U151" s="453">
        <f t="shared" si="36"/>
        <v>0.06</v>
      </c>
      <c r="V151" s="453">
        <f t="shared" si="36"/>
        <v>0.03</v>
      </c>
      <c r="W151" s="453">
        <f t="shared" si="36"/>
        <v>0.02</v>
      </c>
      <c r="X151" s="294">
        <f t="shared" si="36"/>
        <v>0.03</v>
      </c>
      <c r="Y151" s="294">
        <f t="shared" si="36"/>
        <v>0.03</v>
      </c>
      <c r="Z151" s="294">
        <f t="shared" si="36"/>
        <v>0.05</v>
      </c>
      <c r="AA151" s="294">
        <f t="shared" si="36"/>
        <v>0.01</v>
      </c>
      <c r="AB151" s="294">
        <f t="shared" si="36"/>
        <v>0.19</v>
      </c>
      <c r="AC151" s="294">
        <f t="shared" si="36"/>
        <v>0.14000000000000001</v>
      </c>
      <c r="AD151" s="737">
        <f t="shared" si="36"/>
        <v>0.06</v>
      </c>
    </row>
    <row r="152" spans="1:30" x14ac:dyDescent="0.25">
      <c r="A152" s="267"/>
      <c r="X152" s="8"/>
      <c r="Y152" s="8"/>
      <c r="Z152" s="8"/>
      <c r="AA152" s="8"/>
      <c r="AB152" s="8"/>
      <c r="AC152" s="8"/>
      <c r="AD152" s="8"/>
    </row>
    <row r="153" spans="1:30" x14ac:dyDescent="0.25">
      <c r="A153" s="267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746"/>
      <c r="Y153" s="746"/>
      <c r="Z153" s="746"/>
      <c r="AA153" s="746"/>
      <c r="AB153" s="746"/>
      <c r="AC153" s="746"/>
      <c r="AD153" s="8"/>
    </row>
    <row r="154" spans="1:30" ht="13" x14ac:dyDescent="0.3">
      <c r="A154" s="267"/>
      <c r="B154" s="269" t="s">
        <v>203</v>
      </c>
      <c r="C154" s="269"/>
      <c r="D154" s="245">
        <v>1</v>
      </c>
      <c r="E154" s="245">
        <v>11</v>
      </c>
      <c r="F154" s="245">
        <v>1</v>
      </c>
      <c r="G154" s="245">
        <v>29</v>
      </c>
      <c r="H154" s="245">
        <v>3</v>
      </c>
      <c r="I154" s="245">
        <v>4</v>
      </c>
      <c r="J154" s="245">
        <v>2</v>
      </c>
      <c r="K154" s="245">
        <v>15</v>
      </c>
      <c r="L154" s="245">
        <v>15</v>
      </c>
      <c r="M154" s="245">
        <v>1</v>
      </c>
      <c r="N154" s="245">
        <v>27</v>
      </c>
      <c r="O154" s="245">
        <v>27</v>
      </c>
      <c r="P154" s="245">
        <v>1</v>
      </c>
      <c r="Q154" s="245">
        <v>6</v>
      </c>
      <c r="R154" s="245">
        <v>2</v>
      </c>
      <c r="S154" s="245">
        <v>7</v>
      </c>
      <c r="T154" s="245">
        <v>1</v>
      </c>
      <c r="U154" s="245">
        <v>4</v>
      </c>
      <c r="V154" s="245">
        <v>1</v>
      </c>
      <c r="W154" s="743">
        <v>2</v>
      </c>
      <c r="X154" s="245">
        <v>8</v>
      </c>
      <c r="Y154" s="245">
        <v>13</v>
      </c>
      <c r="Z154" s="245">
        <v>4</v>
      </c>
      <c r="AA154" s="245">
        <v>1</v>
      </c>
      <c r="AB154" s="245">
        <v>2</v>
      </c>
      <c r="AC154" s="245">
        <v>1</v>
      </c>
      <c r="AD154" s="738">
        <f>SUM(D154:AC154)</f>
        <v>189</v>
      </c>
    </row>
    <row r="155" spans="1:30" x14ac:dyDescent="0.25">
      <c r="A155" s="267"/>
      <c r="B155" s="267" t="s">
        <v>379</v>
      </c>
      <c r="C155" s="267"/>
      <c r="D155" s="49">
        <f t="shared" ref="D155:AD155" si="37">(+D101+D102+D103+D104)/D154</f>
        <v>7654.47</v>
      </c>
      <c r="E155" s="49">
        <f t="shared" si="37"/>
        <v>1807.2281818181816</v>
      </c>
      <c r="F155" s="49">
        <f t="shared" si="37"/>
        <v>1986.56</v>
      </c>
      <c r="G155" s="49">
        <f t="shared" si="37"/>
        <v>1175.4841379310344</v>
      </c>
      <c r="H155" s="49">
        <f t="shared" si="37"/>
        <v>894.10333333333335</v>
      </c>
      <c r="I155" s="49">
        <f t="shared" si="37"/>
        <v>790.85500000000002</v>
      </c>
      <c r="J155" s="49">
        <f t="shared" si="37"/>
        <v>4275.5099999999993</v>
      </c>
      <c r="K155" s="49">
        <f t="shared" si="37"/>
        <v>3224.1679999999997</v>
      </c>
      <c r="L155" s="49">
        <f t="shared" si="37"/>
        <v>1414.8240000000001</v>
      </c>
      <c r="M155" s="49">
        <f t="shared" si="37"/>
        <v>5430.77</v>
      </c>
      <c r="N155" s="49">
        <f t="shared" si="37"/>
        <v>1802.3674074074074</v>
      </c>
      <c r="O155" s="49">
        <f t="shared" si="37"/>
        <v>914.98222222222228</v>
      </c>
      <c r="P155" s="49">
        <f t="shared" si="37"/>
        <v>4176.9399999999996</v>
      </c>
      <c r="Q155" s="49">
        <f t="shared" si="37"/>
        <v>2251.7750000000001</v>
      </c>
      <c r="R155" s="49">
        <f t="shared" si="37"/>
        <v>776.87</v>
      </c>
      <c r="S155" s="49">
        <f t="shared" si="37"/>
        <v>2487.5642857142857</v>
      </c>
      <c r="T155" s="49">
        <f t="shared" si="37"/>
        <v>8152.75</v>
      </c>
      <c r="U155" s="49">
        <f t="shared" si="37"/>
        <v>1071.8125</v>
      </c>
      <c r="V155" s="49">
        <f t="shared" si="37"/>
        <v>1964.3200000000002</v>
      </c>
      <c r="W155" s="49">
        <f t="shared" si="37"/>
        <v>3744.335</v>
      </c>
      <c r="X155" s="49">
        <f t="shared" si="37"/>
        <v>2497.29</v>
      </c>
      <c r="Y155" s="49">
        <f t="shared" si="37"/>
        <v>2347.606153846154</v>
      </c>
      <c r="Z155" s="49">
        <f t="shared" si="37"/>
        <v>1418.54</v>
      </c>
      <c r="AA155" s="49">
        <f t="shared" si="37"/>
        <v>5439.3200000000006</v>
      </c>
      <c r="AB155" s="49">
        <f t="shared" si="37"/>
        <v>289.72000000000003</v>
      </c>
      <c r="AC155" s="49">
        <f t="shared" si="37"/>
        <v>556.62</v>
      </c>
      <c r="AD155" s="49">
        <f t="shared" si="37"/>
        <v>1839.6001587301596</v>
      </c>
    </row>
    <row r="156" spans="1:30" x14ac:dyDescent="0.25">
      <c r="A156" s="267"/>
      <c r="B156" s="267" t="s">
        <v>192</v>
      </c>
      <c r="C156" s="267"/>
      <c r="D156" s="49">
        <f t="shared" ref="D156:AD156" si="38">SUM(D105:D107)/D154</f>
        <v>30.45</v>
      </c>
      <c r="E156" s="49">
        <f t="shared" si="38"/>
        <v>134.72545454545454</v>
      </c>
      <c r="F156" s="49">
        <f t="shared" si="38"/>
        <v>25.68</v>
      </c>
      <c r="G156" s="49">
        <f t="shared" si="38"/>
        <v>25.679310344827588</v>
      </c>
      <c r="H156" s="49">
        <f t="shared" si="38"/>
        <v>30.513333333333332</v>
      </c>
      <c r="I156" s="49">
        <f t="shared" si="38"/>
        <v>38.115000000000002</v>
      </c>
      <c r="J156" s="49">
        <f t="shared" si="38"/>
        <v>30.515000000000001</v>
      </c>
      <c r="K156" s="49">
        <f t="shared" si="38"/>
        <v>33.799333333333337</v>
      </c>
      <c r="L156" s="49">
        <f t="shared" si="38"/>
        <v>26.460666666666668</v>
      </c>
      <c r="M156" s="49">
        <f t="shared" si="38"/>
        <v>1291.47</v>
      </c>
      <c r="N156" s="49">
        <f t="shared" si="38"/>
        <v>30.508518518518517</v>
      </c>
      <c r="O156" s="49">
        <f t="shared" si="38"/>
        <v>30.513333333333335</v>
      </c>
      <c r="P156" s="49">
        <f t="shared" si="38"/>
        <v>30.52</v>
      </c>
      <c r="Q156" s="49">
        <f t="shared" si="38"/>
        <v>55.786666666666662</v>
      </c>
      <c r="R156" s="49">
        <f t="shared" si="38"/>
        <v>30.515000000000001</v>
      </c>
      <c r="S156" s="49">
        <f t="shared" si="38"/>
        <v>30.515714285714285</v>
      </c>
      <c r="T156" s="49">
        <f t="shared" si="38"/>
        <v>30.52</v>
      </c>
      <c r="U156" s="49">
        <f t="shared" si="38"/>
        <v>30.515000000000001</v>
      </c>
      <c r="V156" s="49">
        <f t="shared" si="38"/>
        <v>30.52</v>
      </c>
      <c r="W156" s="49">
        <f t="shared" si="38"/>
        <v>30.515000000000001</v>
      </c>
      <c r="X156" s="49">
        <f t="shared" si="38"/>
        <v>35.604999999999997</v>
      </c>
      <c r="Y156" s="49">
        <f t="shared" si="38"/>
        <v>40.655384615384619</v>
      </c>
      <c r="Z156" s="49">
        <f t="shared" si="38"/>
        <v>33.094999999999999</v>
      </c>
      <c r="AA156" s="49">
        <f t="shared" si="38"/>
        <v>30.52</v>
      </c>
      <c r="AB156" s="49">
        <f t="shared" si="38"/>
        <v>71.22</v>
      </c>
      <c r="AC156" s="49">
        <f t="shared" si="38"/>
        <v>60.91</v>
      </c>
      <c r="AD156" s="49">
        <f t="shared" si="38"/>
        <v>44.944021164021173</v>
      </c>
    </row>
    <row r="157" spans="1:30" x14ac:dyDescent="0.25">
      <c r="A157" s="267"/>
      <c r="B157" s="267" t="s">
        <v>378</v>
      </c>
      <c r="C157" s="267"/>
      <c r="D157" s="49">
        <f t="shared" ref="D157:AD157" si="39">SUM(D111:D118)/D154</f>
        <v>163.3329255319149</v>
      </c>
      <c r="E157" s="49">
        <f t="shared" si="39"/>
        <v>163.31474371373304</v>
      </c>
      <c r="F157" s="49">
        <f t="shared" si="39"/>
        <v>161.81292553191489</v>
      </c>
      <c r="G157" s="49">
        <f t="shared" si="39"/>
        <v>161.81740829053561</v>
      </c>
      <c r="H157" s="49">
        <f t="shared" si="39"/>
        <v>163.31292553191489</v>
      </c>
      <c r="I157" s="49">
        <f t="shared" si="39"/>
        <v>174.5154255319149</v>
      </c>
      <c r="J157" s="49">
        <f t="shared" si="39"/>
        <v>163.34292553191489</v>
      </c>
      <c r="K157" s="49">
        <f t="shared" si="39"/>
        <v>391.69492553191486</v>
      </c>
      <c r="L157" s="49">
        <f t="shared" si="39"/>
        <v>157.33559219858154</v>
      </c>
      <c r="M157" s="49">
        <f t="shared" si="39"/>
        <v>163.3329255319149</v>
      </c>
      <c r="N157" s="49">
        <f t="shared" si="39"/>
        <v>163.3051477541371</v>
      </c>
      <c r="O157" s="49">
        <f t="shared" si="39"/>
        <v>163.31403664302601</v>
      </c>
      <c r="P157" s="49">
        <f t="shared" si="39"/>
        <v>0</v>
      </c>
      <c r="Q157" s="49">
        <f t="shared" si="39"/>
        <v>178.25292553191488</v>
      </c>
      <c r="R157" s="49">
        <f t="shared" si="39"/>
        <v>163.34292553191489</v>
      </c>
      <c r="S157" s="49">
        <f t="shared" si="39"/>
        <v>163.31863981762916</v>
      </c>
      <c r="T157" s="49">
        <f t="shared" si="39"/>
        <v>2352.792925531915</v>
      </c>
      <c r="U157" s="49">
        <f t="shared" si="39"/>
        <v>163.32292553191488</v>
      </c>
      <c r="V157" s="49">
        <f t="shared" si="39"/>
        <v>390.2029255319149</v>
      </c>
      <c r="W157" s="49">
        <f t="shared" si="39"/>
        <v>163.34292553191489</v>
      </c>
      <c r="X157" s="49">
        <f t="shared" si="39"/>
        <v>168.90917553191488</v>
      </c>
      <c r="Y157" s="49">
        <f t="shared" si="39"/>
        <v>163.31292553191491</v>
      </c>
      <c r="Z157" s="49">
        <f t="shared" si="39"/>
        <v>163.32042553191491</v>
      </c>
      <c r="AA157" s="49">
        <f t="shared" si="39"/>
        <v>163.3329255319149</v>
      </c>
      <c r="AB157" s="49">
        <f t="shared" si="39"/>
        <v>208.12792553191485</v>
      </c>
      <c r="AC157" s="49">
        <f t="shared" si="39"/>
        <v>208.1129255319149</v>
      </c>
      <c r="AD157" s="49">
        <f t="shared" si="39"/>
        <v>194.30814814814815</v>
      </c>
    </row>
    <row r="158" spans="1:30" x14ac:dyDescent="0.25">
      <c r="A158" s="267"/>
      <c r="B158" s="267" t="s">
        <v>377</v>
      </c>
      <c r="C158" s="267"/>
      <c r="D158" s="49">
        <f t="shared" ref="D158:AD158" si="40">SUM(D121:D123)/D154</f>
        <v>61.63</v>
      </c>
      <c r="E158" s="49">
        <f t="shared" si="40"/>
        <v>61.616363636363637</v>
      </c>
      <c r="F158" s="49">
        <f t="shared" si="40"/>
        <v>63.61</v>
      </c>
      <c r="G158" s="49">
        <f t="shared" si="40"/>
        <v>63.603448275862078</v>
      </c>
      <c r="H158" s="49">
        <f t="shared" si="40"/>
        <v>63.6</v>
      </c>
      <c r="I158" s="49">
        <f t="shared" si="40"/>
        <v>63.637499999999996</v>
      </c>
      <c r="J158" s="49">
        <f t="shared" si="40"/>
        <v>61.624999999999993</v>
      </c>
      <c r="K158" s="49">
        <f t="shared" si="40"/>
        <v>55.264000000000003</v>
      </c>
      <c r="L158" s="49">
        <f t="shared" si="40"/>
        <v>62.898000000000003</v>
      </c>
      <c r="M158" s="49">
        <f t="shared" si="40"/>
        <v>61.63</v>
      </c>
      <c r="N158" s="49">
        <f t="shared" si="40"/>
        <v>63.101111111111123</v>
      </c>
      <c r="O158" s="49">
        <f t="shared" si="40"/>
        <v>62.807777777777773</v>
      </c>
      <c r="P158" s="49">
        <f t="shared" si="40"/>
        <v>37.82</v>
      </c>
      <c r="Q158" s="49">
        <f t="shared" si="40"/>
        <v>64.314999999999998</v>
      </c>
      <c r="R158" s="49">
        <f t="shared" si="40"/>
        <v>61.624999999999993</v>
      </c>
      <c r="S158" s="49">
        <f t="shared" si="40"/>
        <v>61.617142857142859</v>
      </c>
      <c r="T158" s="49">
        <f t="shared" si="40"/>
        <v>61.63</v>
      </c>
      <c r="U158" s="49">
        <f t="shared" si="40"/>
        <v>61.625000000000007</v>
      </c>
      <c r="V158" s="49">
        <f t="shared" si="40"/>
        <v>55.28</v>
      </c>
      <c r="W158" s="49">
        <f t="shared" si="40"/>
        <v>61.624999999999993</v>
      </c>
      <c r="X158" s="49">
        <f t="shared" si="40"/>
        <v>62.6325</v>
      </c>
      <c r="Y158" s="49">
        <f t="shared" si="40"/>
        <v>61.614615384615384</v>
      </c>
      <c r="Z158" s="49">
        <f t="shared" si="40"/>
        <v>61.612500000000004</v>
      </c>
      <c r="AA158" s="49">
        <f t="shared" si="40"/>
        <v>61.63</v>
      </c>
      <c r="AB158" s="49">
        <f t="shared" si="40"/>
        <v>69.72</v>
      </c>
      <c r="AC158" s="49">
        <f t="shared" si="40"/>
        <v>69.72</v>
      </c>
      <c r="AD158" s="49">
        <f t="shared" si="40"/>
        <v>62.084391534391528</v>
      </c>
    </row>
    <row r="159" spans="1:30" x14ac:dyDescent="0.25">
      <c r="A159" s="267"/>
      <c r="B159" s="267" t="s">
        <v>194</v>
      </c>
      <c r="C159" s="267"/>
      <c r="D159" s="49">
        <f t="shared" ref="D159:AD159" si="41">SUM(D125:D139)/D154</f>
        <v>5136.8052306165409</v>
      </c>
      <c r="E159" s="49">
        <f t="shared" si="41"/>
        <v>46.8595664196855</v>
      </c>
      <c r="F159" s="49">
        <f t="shared" si="41"/>
        <v>71.565230616540376</v>
      </c>
      <c r="G159" s="49">
        <f t="shared" si="41"/>
        <v>18.339490710915182</v>
      </c>
      <c r="H159" s="49">
        <f t="shared" si="41"/>
        <v>42.28174353884679</v>
      </c>
      <c r="I159" s="49">
        <f t="shared" si="41"/>
        <v>36.121307654135094</v>
      </c>
      <c r="J159" s="49">
        <f t="shared" si="41"/>
        <v>87.572615308270173</v>
      </c>
      <c r="K159" s="49">
        <f t="shared" si="41"/>
        <v>20.28701537443602</v>
      </c>
      <c r="L159" s="49">
        <f t="shared" si="41"/>
        <v>13.037682041102691</v>
      </c>
      <c r="M159" s="49">
        <f t="shared" si="41"/>
        <v>70.91523061654037</v>
      </c>
      <c r="N159" s="49">
        <f t="shared" si="41"/>
        <v>55.643527059871879</v>
      </c>
      <c r="O159" s="49">
        <f t="shared" si="41"/>
        <v>15.013897430242237</v>
      </c>
      <c r="P159" s="49">
        <f t="shared" si="41"/>
        <v>718.42523061654038</v>
      </c>
      <c r="Q159" s="49">
        <f t="shared" si="41"/>
        <v>33.715871769423394</v>
      </c>
      <c r="R159" s="49">
        <f t="shared" si="41"/>
        <v>43.362615308270193</v>
      </c>
      <c r="S159" s="49">
        <f t="shared" si="41"/>
        <v>48.625032945220063</v>
      </c>
      <c r="T159" s="49">
        <f t="shared" si="41"/>
        <v>1002.6552306165406</v>
      </c>
      <c r="U159" s="49">
        <f t="shared" si="41"/>
        <v>29.571307654135094</v>
      </c>
      <c r="V159" s="49">
        <f t="shared" si="41"/>
        <v>63.705230616540369</v>
      </c>
      <c r="W159" s="49">
        <f t="shared" si="41"/>
        <v>43.362615308270193</v>
      </c>
      <c r="X159" s="49">
        <f t="shared" si="41"/>
        <v>25.95565382706755</v>
      </c>
      <c r="Y159" s="49">
        <f t="shared" si="41"/>
        <v>20.032710047426182</v>
      </c>
      <c r="Z159" s="49">
        <f t="shared" si="41"/>
        <v>33.686307654135099</v>
      </c>
      <c r="AA159" s="49">
        <f t="shared" si="41"/>
        <v>15.8</v>
      </c>
      <c r="AB159" s="49">
        <f t="shared" si="41"/>
        <v>69.532615308270195</v>
      </c>
      <c r="AC159" s="49">
        <f t="shared" si="41"/>
        <v>97.085230616540372</v>
      </c>
      <c r="AD159" s="49">
        <f t="shared" si="41"/>
        <v>66.955771245574141</v>
      </c>
    </row>
    <row r="160" spans="1:30" x14ac:dyDescent="0.25">
      <c r="A160" s="267"/>
      <c r="B160" s="267" t="s">
        <v>195</v>
      </c>
      <c r="C160" s="267"/>
      <c r="D160" s="49">
        <f>(SUM(D143)+SUM(D146))/D154</f>
        <v>162.25032753141355</v>
      </c>
      <c r="E160" s="49">
        <f t="shared" ref="E160:AC160" si="42">(SUM(E143)+SUM(E146))/E154</f>
        <v>162.61396389504992</v>
      </c>
      <c r="F160" s="49">
        <f t="shared" si="42"/>
        <v>162.25032753141355</v>
      </c>
      <c r="G160" s="49">
        <f t="shared" si="42"/>
        <v>162.61412063486182</v>
      </c>
      <c r="H160" s="49">
        <f t="shared" si="42"/>
        <v>162.61366086474686</v>
      </c>
      <c r="I160" s="49">
        <f t="shared" si="42"/>
        <v>162.61532753141356</v>
      </c>
      <c r="J160" s="49">
        <f t="shared" si="42"/>
        <v>162.61532753141356</v>
      </c>
      <c r="K160" s="49">
        <f t="shared" si="42"/>
        <v>162.61432753141355</v>
      </c>
      <c r="L160" s="49">
        <f t="shared" si="42"/>
        <v>162.61432753141355</v>
      </c>
      <c r="M160" s="49">
        <f t="shared" si="42"/>
        <v>162.25032753141355</v>
      </c>
      <c r="N160" s="49">
        <f t="shared" si="42"/>
        <v>162.61329049437651</v>
      </c>
      <c r="O160" s="49">
        <f t="shared" si="42"/>
        <v>162.61477197585802</v>
      </c>
      <c r="P160" s="49">
        <f t="shared" si="42"/>
        <v>162.25032753141355</v>
      </c>
      <c r="Q160" s="49">
        <f t="shared" si="42"/>
        <v>162.61366086474686</v>
      </c>
      <c r="R160" s="49">
        <f t="shared" si="42"/>
        <v>162.61532753141356</v>
      </c>
      <c r="S160" s="49">
        <f t="shared" si="42"/>
        <v>162.61318467427068</v>
      </c>
      <c r="T160" s="49">
        <f t="shared" si="42"/>
        <v>162.25032753141355</v>
      </c>
      <c r="U160" s="49">
        <f t="shared" si="42"/>
        <v>162.61532753141356</v>
      </c>
      <c r="V160" s="49">
        <f t="shared" si="42"/>
        <v>162.25032753141355</v>
      </c>
      <c r="W160" s="49">
        <f t="shared" si="42"/>
        <v>162.61532753141356</v>
      </c>
      <c r="X160" s="49">
        <f t="shared" si="42"/>
        <v>162.61282753141356</v>
      </c>
      <c r="Y160" s="49">
        <f t="shared" si="42"/>
        <v>162.61340445449045</v>
      </c>
      <c r="Z160" s="49">
        <f t="shared" si="42"/>
        <v>162.61532753141356</v>
      </c>
      <c r="AA160" s="49">
        <f t="shared" ref="AA160" si="43">(SUM(AA143)+SUM(AA146))/AA154</f>
        <v>162.62032753141355</v>
      </c>
      <c r="AB160" s="49">
        <f t="shared" si="42"/>
        <v>162.61532753141356</v>
      </c>
      <c r="AC160" s="49">
        <f t="shared" si="42"/>
        <v>162.25032753141355</v>
      </c>
      <c r="AD160" s="49">
        <f>(SUM(AD137:AD146)+SUM(AD128:AD132))/AD154</f>
        <v>315.91795062883949</v>
      </c>
    </row>
    <row r="161" spans="1:30" x14ac:dyDescent="0.25">
      <c r="A161" s="267"/>
      <c r="B161" s="267" t="s">
        <v>196</v>
      </c>
      <c r="C161" s="267"/>
      <c r="D161" s="49">
        <f t="shared" ref="D161:Z161" si="44">+D149/D154</f>
        <v>13208.938483679869</v>
      </c>
      <c r="E161" s="49">
        <f t="shared" si="44"/>
        <v>2376.3582740284687</v>
      </c>
      <c r="F161" s="49">
        <f t="shared" si="44"/>
        <v>2471.4784836798681</v>
      </c>
      <c r="G161" s="49">
        <f t="shared" si="44"/>
        <v>1607.5379161880369</v>
      </c>
      <c r="H161" s="49">
        <f t="shared" si="44"/>
        <v>1356.4249966021753</v>
      </c>
      <c r="I161" s="49">
        <f t="shared" si="44"/>
        <v>1265.8595607174634</v>
      </c>
      <c r="J161" s="49">
        <f t="shared" si="44"/>
        <v>4781.1808683715972</v>
      </c>
      <c r="K161" s="49">
        <f t="shared" si="44"/>
        <v>3887.8276017710969</v>
      </c>
      <c r="L161" s="49">
        <f t="shared" si="44"/>
        <v>1837.170268437764</v>
      </c>
      <c r="M161" s="49">
        <f t="shared" si="44"/>
        <v>7180.3684836798684</v>
      </c>
      <c r="N161" s="49">
        <f t="shared" si="44"/>
        <v>2277.539002345422</v>
      </c>
      <c r="O161" s="49">
        <f t="shared" si="44"/>
        <v>1349.2460393824597</v>
      </c>
      <c r="P161" s="49">
        <f t="shared" si="44"/>
        <v>5125.9555581479526</v>
      </c>
      <c r="Q161" s="49">
        <f t="shared" si="44"/>
        <v>2746.4591248327511</v>
      </c>
      <c r="R161" s="49">
        <f t="shared" si="44"/>
        <v>1238.3308683715991</v>
      </c>
      <c r="S161" s="49">
        <f t="shared" si="44"/>
        <v>2954.2540002942624</v>
      </c>
      <c r="T161" s="49">
        <f t="shared" si="44"/>
        <v>11762.598483679867</v>
      </c>
      <c r="U161" s="49">
        <f t="shared" si="44"/>
        <v>1519.4620607174636</v>
      </c>
      <c r="V161" s="49">
        <f t="shared" si="44"/>
        <v>2666.2784836798687</v>
      </c>
      <c r="W161" s="49">
        <f t="shared" si="44"/>
        <v>4205.7958683715979</v>
      </c>
      <c r="X161" s="49">
        <f t="shared" si="44"/>
        <v>2953.0051568903955</v>
      </c>
      <c r="Y161" s="49">
        <f t="shared" si="44"/>
        <v>2795.8351938799851</v>
      </c>
      <c r="Z161" s="49">
        <f t="shared" si="44"/>
        <v>1872.8695607174636</v>
      </c>
      <c r="AA161" s="49">
        <f t="shared" ref="AA161" si="45">+AA149/AA154</f>
        <v>5873.2232530633282</v>
      </c>
      <c r="AB161" s="49">
        <f t="shared" ref="AB161:AC161" si="46">+AB149/AB154</f>
        <v>870.93586837159876</v>
      </c>
      <c r="AC161" s="49">
        <f t="shared" si="46"/>
        <v>1154.698483679869</v>
      </c>
      <c r="AD161" s="49">
        <f>+AD149/AD154</f>
        <v>2370.4931358140257</v>
      </c>
    </row>
    <row r="162" spans="1:30" x14ac:dyDescent="0.25">
      <c r="A162" s="267"/>
      <c r="B162" s="267"/>
      <c r="C162" s="267"/>
      <c r="D162" s="180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3" x14ac:dyDescent="0.3">
      <c r="A163" s="267"/>
      <c r="B163" s="267" t="s">
        <v>753</v>
      </c>
      <c r="C163" s="267"/>
      <c r="D163" s="303">
        <f t="shared" ref="D163:AD163" si="47">SUM(D101:D107)/D149</f>
        <v>0.5817969407227539</v>
      </c>
      <c r="E163" s="303">
        <f t="shared" si="47"/>
        <v>0.81719732987550842</v>
      </c>
      <c r="F163" s="303">
        <f t="shared" si="47"/>
        <v>0.81418471303213924</v>
      </c>
      <c r="G163" s="303">
        <f t="shared" si="47"/>
        <v>0.74720691573122422</v>
      </c>
      <c r="H163" s="303">
        <f t="shared" si="47"/>
        <v>0.6816570536393961</v>
      </c>
      <c r="I163" s="303">
        <f t="shared" si="47"/>
        <v>0.65486727416282797</v>
      </c>
      <c r="J163" s="303">
        <f t="shared" si="47"/>
        <v>0.900619557918245</v>
      </c>
      <c r="K163" s="303">
        <f t="shared" si="47"/>
        <v>0.83799171852403342</v>
      </c>
      <c r="L163" s="303">
        <f t="shared" si="47"/>
        <v>0.78451338530111403</v>
      </c>
      <c r="M163" s="303">
        <f t="shared" si="47"/>
        <v>0.93619707892134774</v>
      </c>
      <c r="N163" s="303">
        <f t="shared" si="47"/>
        <v>0.80476159751311394</v>
      </c>
      <c r="O163" s="303">
        <f t="shared" si="47"/>
        <v>0.70075844431479839</v>
      </c>
      <c r="P163" s="303">
        <f t="shared" si="47"/>
        <v>0.82081476366138983</v>
      </c>
      <c r="Q163" s="303">
        <f t="shared" si="47"/>
        <v>0.84019516103564384</v>
      </c>
      <c r="R163" s="303">
        <f t="shared" si="47"/>
        <v>0.65199456835127489</v>
      </c>
      <c r="S163" s="303">
        <f t="shared" si="47"/>
        <v>0.85235731245491531</v>
      </c>
      <c r="T163" s="303">
        <f t="shared" si="47"/>
        <v>0.69570257042727068</v>
      </c>
      <c r="U163" s="303">
        <f t="shared" si="47"/>
        <v>0.72547221052659927</v>
      </c>
      <c r="V163" s="303">
        <f t="shared" si="47"/>
        <v>0.74817391064372929</v>
      </c>
      <c r="W163" s="303">
        <f t="shared" si="47"/>
        <v>0.89753523902279853</v>
      </c>
      <c r="X163" s="303">
        <f t="shared" si="47"/>
        <v>0.8577347025926686</v>
      </c>
      <c r="Y163" s="303">
        <f t="shared" si="47"/>
        <v>0.85422114425391904</v>
      </c>
      <c r="Z163" s="303">
        <f t="shared" si="47"/>
        <v>0.77508601263395194</v>
      </c>
      <c r="AA163" s="303">
        <f t="shared" si="47"/>
        <v>0.93131824967611554</v>
      </c>
      <c r="AB163" s="303">
        <f t="shared" si="47"/>
        <v>0.41442775881403837</v>
      </c>
      <c r="AC163" s="303">
        <f t="shared" si="47"/>
        <v>0.53479761922958013</v>
      </c>
      <c r="AD163" s="739">
        <f t="shared" si="47"/>
        <v>0.79500090146729308</v>
      </c>
    </row>
    <row r="164" spans="1:30" x14ac:dyDescent="0.25">
      <c r="A164" s="267"/>
      <c r="B164" s="267" t="s">
        <v>197</v>
      </c>
      <c r="C164" s="267"/>
      <c r="D164" s="50">
        <f t="shared" ref="D164:Z164" si="48">+D156/D155</f>
        <v>3.9780677172946005E-3</v>
      </c>
      <c r="E164" s="50">
        <f t="shared" si="48"/>
        <v>7.4548115119537656E-2</v>
      </c>
      <c r="F164" s="50">
        <f t="shared" si="48"/>
        <v>1.2926868556701032E-2</v>
      </c>
      <c r="G164" s="50">
        <f t="shared" si="48"/>
        <v>2.184573106194836E-2</v>
      </c>
      <c r="H164" s="50">
        <f t="shared" si="48"/>
        <v>3.4127300722138751E-2</v>
      </c>
      <c r="I164" s="50">
        <f t="shared" si="48"/>
        <v>4.8194675382971598E-2</v>
      </c>
      <c r="J164" s="50">
        <f t="shared" si="48"/>
        <v>7.1371602452105143E-3</v>
      </c>
      <c r="K164" s="50">
        <f t="shared" si="48"/>
        <v>1.0483117918586544E-2</v>
      </c>
      <c r="L164" s="50">
        <f t="shared" si="48"/>
        <v>1.8702444026017843E-2</v>
      </c>
      <c r="M164" s="50">
        <f t="shared" si="48"/>
        <v>0.23780605696798057</v>
      </c>
      <c r="N164" s="50">
        <f t="shared" si="48"/>
        <v>1.6926914231323739E-2</v>
      </c>
      <c r="O164" s="50">
        <f t="shared" si="48"/>
        <v>3.3348553220220428E-2</v>
      </c>
      <c r="P164" s="50">
        <f t="shared" si="48"/>
        <v>7.3067843924020937E-3</v>
      </c>
      <c r="Q164" s="50">
        <f t="shared" si="48"/>
        <v>2.4774529722848267E-2</v>
      </c>
      <c r="R164" s="50">
        <f t="shared" si="48"/>
        <v>3.9279416118526908E-2</v>
      </c>
      <c r="S164" s="50">
        <f t="shared" si="48"/>
        <v>1.226730680326998E-2</v>
      </c>
      <c r="T164" s="50">
        <f t="shared" si="48"/>
        <v>3.7435221244365396E-3</v>
      </c>
      <c r="U164" s="50">
        <f t="shared" si="48"/>
        <v>2.8470464750131205E-2</v>
      </c>
      <c r="V164" s="50">
        <f t="shared" si="48"/>
        <v>1.5537183350981509E-2</v>
      </c>
      <c r="W164" s="50">
        <f t="shared" si="48"/>
        <v>8.1496447299720786E-3</v>
      </c>
      <c r="X164" s="50">
        <f t="shared" si="48"/>
        <v>1.4257455081308138E-2</v>
      </c>
      <c r="Y164" s="50">
        <f t="shared" si="48"/>
        <v>1.7317804585227244E-2</v>
      </c>
      <c r="Z164" s="50">
        <f t="shared" si="48"/>
        <v>2.3330325545983899E-2</v>
      </c>
      <c r="AA164" s="50">
        <f t="shared" ref="AA164" si="49">+AA156/AA155</f>
        <v>5.6109954920835689E-3</v>
      </c>
      <c r="AB164" s="50">
        <f t="shared" ref="AB164:AC164" si="50">+AB156/AB155</f>
        <v>0.24582355377605961</v>
      </c>
      <c r="AC164" s="50">
        <f t="shared" si="50"/>
        <v>0.1094283353095469</v>
      </c>
      <c r="AD164" s="740">
        <f>+AD156/AD155</f>
        <v>2.4431407526647075E-2</v>
      </c>
    </row>
    <row r="165" spans="1:30" x14ac:dyDescent="0.25">
      <c r="A165" s="267"/>
      <c r="B165" s="267" t="s">
        <v>198</v>
      </c>
      <c r="C165" s="267"/>
      <c r="D165" s="50">
        <f t="shared" ref="D165:Z165" si="51">+D157/D155</f>
        <v>2.1338240992768265E-2</v>
      </c>
      <c r="E165" s="50">
        <f t="shared" si="51"/>
        <v>9.0367528216292237E-2</v>
      </c>
      <c r="F165" s="50">
        <f t="shared" si="51"/>
        <v>8.1453832520495179E-2</v>
      </c>
      <c r="G165" s="50">
        <f t="shared" si="51"/>
        <v>0.13766022277029605</v>
      </c>
      <c r="H165" s="50">
        <f t="shared" si="51"/>
        <v>0.18265553817259922</v>
      </c>
      <c r="I165" s="50">
        <f t="shared" si="51"/>
        <v>0.22066677903271131</v>
      </c>
      <c r="J165" s="50">
        <f t="shared" si="51"/>
        <v>3.8204313761847103E-2</v>
      </c>
      <c r="K165" s="50">
        <f t="shared" si="51"/>
        <v>0.12148713265931393</v>
      </c>
      <c r="L165" s="50">
        <f t="shared" si="51"/>
        <v>0.11120506310225267</v>
      </c>
      <c r="M165" s="50">
        <f t="shared" si="51"/>
        <v>3.0075463614167949E-2</v>
      </c>
      <c r="N165" s="50">
        <f t="shared" si="51"/>
        <v>9.0605914800157936E-2</v>
      </c>
      <c r="O165" s="50">
        <f t="shared" si="51"/>
        <v>0.17848875385401952</v>
      </c>
      <c r="P165" s="50">
        <f t="shared" si="51"/>
        <v>0</v>
      </c>
      <c r="Q165" s="50">
        <f t="shared" si="51"/>
        <v>7.9161073167574411E-2</v>
      </c>
      <c r="R165" s="50">
        <f t="shared" si="51"/>
        <v>0.21025773363872319</v>
      </c>
      <c r="S165" s="50">
        <f t="shared" si="51"/>
        <v>6.5654037869712148E-2</v>
      </c>
      <c r="T165" s="50">
        <f t="shared" si="51"/>
        <v>0.28858887191829935</v>
      </c>
      <c r="U165" s="50">
        <f t="shared" si="51"/>
        <v>0.15238012761739098</v>
      </c>
      <c r="V165" s="50">
        <f t="shared" si="51"/>
        <v>0.19864529482564697</v>
      </c>
      <c r="W165" s="50">
        <f t="shared" si="51"/>
        <v>4.3624014820232399E-2</v>
      </c>
      <c r="X165" s="50">
        <f t="shared" si="51"/>
        <v>6.7636988708525997E-2</v>
      </c>
      <c r="Y165" s="50">
        <f t="shared" si="51"/>
        <v>6.9565725607063353E-2</v>
      </c>
      <c r="Z165" s="50">
        <f t="shared" si="51"/>
        <v>0.11513276011385996</v>
      </c>
      <c r="AA165" s="50">
        <f t="shared" ref="AA165" si="52">+AA157/AA155</f>
        <v>3.0028188363971024E-2</v>
      </c>
      <c r="AB165" s="50">
        <f t="shared" ref="AB165:AC165" si="53">+AB157/AB155</f>
        <v>0.71837610635066562</v>
      </c>
      <c r="AC165" s="50">
        <f t="shared" si="53"/>
        <v>0.373886898659615</v>
      </c>
      <c r="AD165" s="740">
        <f>+AD157/AD155</f>
        <v>0.10562520731802681</v>
      </c>
    </row>
    <row r="166" spans="1:30" x14ac:dyDescent="0.25">
      <c r="A166" s="267"/>
      <c r="B166" s="267" t="s">
        <v>380</v>
      </c>
      <c r="C166" s="267"/>
      <c r="D166" s="50">
        <f t="shared" ref="D166:Z166" si="54">+D158/D155</f>
        <v>8.0515045457098932E-3</v>
      </c>
      <c r="E166" s="50">
        <f t="shared" si="54"/>
        <v>3.409440172318131E-2</v>
      </c>
      <c r="F166" s="50">
        <f t="shared" si="54"/>
        <v>3.2020175579896906E-2</v>
      </c>
      <c r="G166" s="50">
        <f t="shared" si="54"/>
        <v>5.4108299911056465E-2</v>
      </c>
      <c r="H166" s="50">
        <f t="shared" si="54"/>
        <v>7.1132717694822753E-2</v>
      </c>
      <c r="I166" s="50">
        <f t="shared" si="54"/>
        <v>8.0466710079597395E-2</v>
      </c>
      <c r="J166" s="50">
        <f t="shared" si="54"/>
        <v>1.4413485174868028E-2</v>
      </c>
      <c r="K166" s="50">
        <f t="shared" si="54"/>
        <v>1.7140546026137599E-2</v>
      </c>
      <c r="L166" s="50">
        <f t="shared" si="54"/>
        <v>4.4456412953130568E-2</v>
      </c>
      <c r="M166" s="50">
        <f t="shared" si="54"/>
        <v>1.1348298675878374E-2</v>
      </c>
      <c r="N166" s="50">
        <f t="shared" si="54"/>
        <v>3.5010126598925863E-2</v>
      </c>
      <c r="O166" s="50">
        <f t="shared" si="54"/>
        <v>6.864371378193139E-2</v>
      </c>
      <c r="P166" s="50">
        <f t="shared" si="54"/>
        <v>9.0544752857354919E-3</v>
      </c>
      <c r="Q166" s="50">
        <f t="shared" si="54"/>
        <v>2.8561912269209844E-2</v>
      </c>
      <c r="R166" s="50">
        <f t="shared" si="54"/>
        <v>7.9324726144657395E-2</v>
      </c>
      <c r="S166" s="50">
        <f t="shared" si="54"/>
        <v>2.4770070550940538E-2</v>
      </c>
      <c r="T166" s="50">
        <f t="shared" si="54"/>
        <v>7.559412468185582E-3</v>
      </c>
      <c r="U166" s="50">
        <f t="shared" si="54"/>
        <v>5.7496063910432105E-2</v>
      </c>
      <c r="V166" s="50">
        <f t="shared" si="54"/>
        <v>2.81420542477804E-2</v>
      </c>
      <c r="W166" s="50">
        <f t="shared" si="54"/>
        <v>1.6458196181698484E-2</v>
      </c>
      <c r="X166" s="50">
        <f t="shared" si="54"/>
        <v>2.5080186922624124E-2</v>
      </c>
      <c r="Y166" s="50">
        <f t="shared" si="54"/>
        <v>2.6245720681755028E-2</v>
      </c>
      <c r="Z166" s="50">
        <f t="shared" si="54"/>
        <v>4.343374173445938E-2</v>
      </c>
      <c r="AA166" s="50">
        <f t="shared" ref="AA166" si="55">+AA158/AA155</f>
        <v>1.1330460425200207E-2</v>
      </c>
      <c r="AB166" s="50">
        <f t="shared" ref="AB166:AC166" si="56">+AB158/AB155</f>
        <v>0.24064614110175339</v>
      </c>
      <c r="AC166" s="50">
        <f t="shared" si="56"/>
        <v>0.12525600948582516</v>
      </c>
      <c r="AD166" s="740">
        <f>+AD158/AD155</f>
        <v>3.3748850933589383E-2</v>
      </c>
    </row>
    <row r="167" spans="1:30" x14ac:dyDescent="0.25">
      <c r="A167" s="267"/>
      <c r="B167" s="267" t="s">
        <v>199</v>
      </c>
      <c r="C167" s="267"/>
      <c r="D167" s="50">
        <f t="shared" ref="D167:Z167" si="57">+D159/D155</f>
        <v>0.67108568334797059</v>
      </c>
      <c r="E167" s="50">
        <f t="shared" si="57"/>
        <v>2.5928970614292834E-2</v>
      </c>
      <c r="F167" s="50">
        <f t="shared" si="57"/>
        <v>3.6024701301012999E-2</v>
      </c>
      <c r="G167" s="50">
        <f t="shared" si="57"/>
        <v>1.5601648817817702E-2</v>
      </c>
      <c r="H167" s="50">
        <f t="shared" si="57"/>
        <v>4.7289549163422706E-2</v>
      </c>
      <c r="I167" s="50">
        <f t="shared" si="57"/>
        <v>4.5673742537045467E-2</v>
      </c>
      <c r="J167" s="50">
        <f t="shared" si="57"/>
        <v>2.0482378782477457E-2</v>
      </c>
      <c r="K167" s="50">
        <f t="shared" si="57"/>
        <v>6.2921706854097001E-3</v>
      </c>
      <c r="L167" s="50">
        <f t="shared" si="57"/>
        <v>9.2150557532970113E-3</v>
      </c>
      <c r="M167" s="50">
        <f t="shared" si="57"/>
        <v>1.3058043448082014E-2</v>
      </c>
      <c r="N167" s="50">
        <f t="shared" si="57"/>
        <v>3.08724663080274E-2</v>
      </c>
      <c r="O167" s="50">
        <f t="shared" si="57"/>
        <v>1.640894988514411E-2</v>
      </c>
      <c r="P167" s="50">
        <f t="shared" si="57"/>
        <v>0.17199797713554432</v>
      </c>
      <c r="Q167" s="50">
        <f t="shared" si="57"/>
        <v>1.4973019848529889E-2</v>
      </c>
      <c r="R167" s="50">
        <f t="shared" si="57"/>
        <v>5.5817080474558411E-2</v>
      </c>
      <c r="S167" s="50">
        <f t="shared" si="57"/>
        <v>1.9547246768441905E-2</v>
      </c>
      <c r="T167" s="50">
        <f t="shared" si="57"/>
        <v>0.12298368410861864</v>
      </c>
      <c r="U167" s="50">
        <f t="shared" si="57"/>
        <v>2.7590000726932271E-2</v>
      </c>
      <c r="V167" s="50">
        <f t="shared" si="57"/>
        <v>3.2431187696780751E-2</v>
      </c>
      <c r="W167" s="50">
        <f t="shared" si="57"/>
        <v>1.1580858899716556E-2</v>
      </c>
      <c r="X167" s="50">
        <f t="shared" si="57"/>
        <v>1.039352811530401E-2</v>
      </c>
      <c r="Y167" s="50">
        <f t="shared" si="57"/>
        <v>8.533249929766111E-3</v>
      </c>
      <c r="Z167" s="50">
        <f t="shared" si="57"/>
        <v>2.374716797138967E-2</v>
      </c>
      <c r="AA167" s="50">
        <f t="shared" ref="AA167" si="58">+AA159/AA155</f>
        <v>2.9047748615635776E-3</v>
      </c>
      <c r="AB167" s="50">
        <f t="shared" ref="AB167:AC167" si="59">+AB159/AB155</f>
        <v>0.23999936251646481</v>
      </c>
      <c r="AC167" s="50">
        <f t="shared" si="59"/>
        <v>0.17441922786917533</v>
      </c>
      <c r="AD167" s="740">
        <f>+AD159/AD155</f>
        <v>3.6396915344795583E-2</v>
      </c>
    </row>
    <row r="168" spans="1:30" x14ac:dyDescent="0.25">
      <c r="A168" s="267"/>
      <c r="B168" s="267" t="s">
        <v>200</v>
      </c>
      <c r="C168" s="267"/>
      <c r="D168" s="50">
        <f t="shared" ref="D168:Z168" si="60">+D160/D155</f>
        <v>2.1196807555769838E-2</v>
      </c>
      <c r="E168" s="50">
        <f t="shared" si="60"/>
        <v>8.9979763225831483E-2</v>
      </c>
      <c r="F168" s="50">
        <f t="shared" si="60"/>
        <v>8.1674013133967036E-2</v>
      </c>
      <c r="G168" s="50">
        <f t="shared" si="60"/>
        <v>0.13833799656461412</v>
      </c>
      <c r="H168" s="50">
        <f t="shared" si="60"/>
        <v>0.18187345332725918</v>
      </c>
      <c r="I168" s="50">
        <f t="shared" si="60"/>
        <v>0.20561964902720922</v>
      </c>
      <c r="J168" s="50">
        <f t="shared" si="60"/>
        <v>3.8034135701100827E-2</v>
      </c>
      <c r="K168" s="50">
        <f t="shared" si="60"/>
        <v>5.0436059017834545E-2</v>
      </c>
      <c r="L168" s="50">
        <f t="shared" si="60"/>
        <v>0.11493608217800486</v>
      </c>
      <c r="M168" s="50">
        <f t="shared" si="60"/>
        <v>2.9876118401518298E-2</v>
      </c>
      <c r="N168" s="50">
        <f t="shared" si="60"/>
        <v>9.0222054518998174E-2</v>
      </c>
      <c r="O168" s="50">
        <f t="shared" si="60"/>
        <v>0.17772451532546135</v>
      </c>
      <c r="P168" s="50">
        <f t="shared" si="60"/>
        <v>3.8844304091371566E-2</v>
      </c>
      <c r="Q168" s="50">
        <f t="shared" si="60"/>
        <v>7.2215767945175188E-2</v>
      </c>
      <c r="R168" s="50">
        <f t="shared" si="60"/>
        <v>0.20932115737692736</v>
      </c>
      <c r="S168" s="50">
        <f t="shared" si="60"/>
        <v>6.5370445141110192E-2</v>
      </c>
      <c r="T168" s="50">
        <f t="shared" si="60"/>
        <v>1.9901300485285767E-2</v>
      </c>
      <c r="U168" s="50">
        <f t="shared" si="60"/>
        <v>0.15171993938437325</v>
      </c>
      <c r="V168" s="50">
        <f t="shared" si="60"/>
        <v>8.2598725020064725E-2</v>
      </c>
      <c r="W168" s="50">
        <f t="shared" si="60"/>
        <v>4.3429695134493455E-2</v>
      </c>
      <c r="X168" s="50">
        <f t="shared" si="60"/>
        <v>6.5115716449196351E-2</v>
      </c>
      <c r="Y168" s="50">
        <f t="shared" si="60"/>
        <v>6.9267753531858822E-2</v>
      </c>
      <c r="Z168" s="50">
        <f t="shared" si="60"/>
        <v>0.11463570116557416</v>
      </c>
      <c r="AA168" s="50">
        <f t="shared" ref="AA168" si="61">+AA160/AA155</f>
        <v>2.9897179708385152E-2</v>
      </c>
      <c r="AB168" s="50">
        <f t="shared" ref="AB168:AC168" si="62">+AB160/AB155</f>
        <v>0.56128443853173249</v>
      </c>
      <c r="AC168" s="50">
        <f t="shared" si="62"/>
        <v>0.29149209071074261</v>
      </c>
      <c r="AD168" s="740">
        <f>+AD160/AD155</f>
        <v>0.17173185658285198</v>
      </c>
    </row>
    <row r="169" spans="1:30" x14ac:dyDescent="0.25">
      <c r="A169" s="64"/>
      <c r="B169" s="64" t="s">
        <v>201</v>
      </c>
      <c r="C169" s="64"/>
      <c r="D169" s="51">
        <f t="shared" ref="D169:Z169" si="63">SUM(D156:D160)/D155</f>
        <v>0.72565030415951326</v>
      </c>
      <c r="E169" s="51">
        <f t="shared" si="63"/>
        <v>0.31491877889913555</v>
      </c>
      <c r="F169" s="51">
        <f t="shared" si="63"/>
        <v>0.24409959109207313</v>
      </c>
      <c r="G169" s="51">
        <f t="shared" si="63"/>
        <v>0.36755389912573272</v>
      </c>
      <c r="H169" s="51">
        <f t="shared" si="63"/>
        <v>0.51707855908024258</v>
      </c>
      <c r="I169" s="51">
        <f t="shared" si="63"/>
        <v>0.60062155605953493</v>
      </c>
      <c r="J169" s="51">
        <f t="shared" si="63"/>
        <v>0.11827147366550392</v>
      </c>
      <c r="K169" s="51">
        <f t="shared" si="63"/>
        <v>0.20583902630728232</v>
      </c>
      <c r="L169" s="51">
        <f t="shared" si="63"/>
        <v>0.29851505801270295</v>
      </c>
      <c r="M169" s="51">
        <f t="shared" si="63"/>
        <v>0.32216398110762728</v>
      </c>
      <c r="N169" s="51">
        <f t="shared" si="63"/>
        <v>0.26363747645743313</v>
      </c>
      <c r="O169" s="51">
        <f t="shared" si="63"/>
        <v>0.47461448606677681</v>
      </c>
      <c r="P169" s="51">
        <f t="shared" si="63"/>
        <v>0.22720354090505346</v>
      </c>
      <c r="Q169" s="51">
        <f t="shared" si="63"/>
        <v>0.2196863029533376</v>
      </c>
      <c r="R169" s="51">
        <f t="shared" si="63"/>
        <v>0.59400011375339323</v>
      </c>
      <c r="S169" s="51">
        <f t="shared" si="63"/>
        <v>0.18760910713347476</v>
      </c>
      <c r="T169" s="51">
        <f t="shared" si="63"/>
        <v>0.44277679110482587</v>
      </c>
      <c r="U169" s="51">
        <f t="shared" si="63"/>
        <v>0.41765659638925978</v>
      </c>
      <c r="V169" s="51">
        <f t="shared" si="63"/>
        <v>0.35735444514125436</v>
      </c>
      <c r="W169" s="51">
        <f t="shared" si="63"/>
        <v>0.12324240976611298</v>
      </c>
      <c r="X169" s="51">
        <f t="shared" si="63"/>
        <v>0.18248387527695861</v>
      </c>
      <c r="Y169" s="51">
        <f t="shared" si="63"/>
        <v>0.19093025433567057</v>
      </c>
      <c r="Z169" s="51">
        <f t="shared" si="63"/>
        <v>0.32027969653126703</v>
      </c>
      <c r="AA169" s="51">
        <f t="shared" ref="AA169" si="64">SUM(AA156:AA160)/AA155</f>
        <v>7.9771598851203523E-2</v>
      </c>
      <c r="AB169" s="51">
        <f t="shared" ref="AB169:AC169" si="65">SUM(AB156:AB160)/AB155</f>
        <v>2.0061296022766761</v>
      </c>
      <c r="AC169" s="51">
        <f t="shared" si="65"/>
        <v>1.074482562034905</v>
      </c>
      <c r="AD169" s="741">
        <f>SUM(AD156:AD160)/AD155</f>
        <v>0.37193423770591078</v>
      </c>
    </row>
  </sheetData>
  <autoFilter ref="A4:AC169" xr:uid="{2E02433C-F36C-40DD-A46D-ED6981567135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FC5A-B938-4F28-8B0C-A9FC1EB63AA1}">
  <sheetPr codeName="Sheet5">
    <tabColor theme="1" tint="0.14999847407452621"/>
  </sheetPr>
  <dimension ref="A1:S27"/>
  <sheetViews>
    <sheetView showFormulas="1" tabSelected="1" zoomScale="76" zoomScaleNormal="80" workbookViewId="0">
      <pane xSplit="5" ySplit="2" topLeftCell="G3" activePane="bottomRight" state="frozen"/>
      <selection pane="topRight" activeCell="F1" sqref="F1"/>
      <selection pane="bottomLeft" activeCell="A6" sqref="A6"/>
      <selection pane="bottomRight" activeCell="G22" sqref="G22"/>
    </sheetView>
  </sheetViews>
  <sheetFormatPr defaultColWidth="8.7265625" defaultRowHeight="14.5" x14ac:dyDescent="0.35"/>
  <cols>
    <col min="1" max="1" width="24" style="201" customWidth="1"/>
    <col min="2" max="2" width="29.54296875" style="471" customWidth="1"/>
    <col min="3" max="3" width="11.81640625" style="201" customWidth="1"/>
    <col min="4" max="4" width="15.81640625" style="201" customWidth="1"/>
    <col min="5" max="5" width="0.7265625" style="201" customWidth="1"/>
    <col min="6" max="6" width="28.54296875" style="201" customWidth="1"/>
    <col min="7" max="7" width="1.453125" style="201" customWidth="1"/>
    <col min="8" max="8" width="28.54296875" style="201" bestFit="1" customWidth="1"/>
    <col min="9" max="9" width="0.81640625" style="201" customWidth="1"/>
    <col min="10" max="16384" width="8.7265625" style="486"/>
  </cols>
  <sheetData>
    <row r="1" spans="1:19" s="201" customFormat="1" ht="15" thickBot="1" x14ac:dyDescent="0.4">
      <c r="A1" s="823" t="s">
        <v>391</v>
      </c>
      <c r="B1" s="823"/>
      <c r="C1" s="823"/>
      <c r="D1" s="823"/>
      <c r="E1" s="470"/>
      <c r="F1" s="752">
        <v>45658</v>
      </c>
      <c r="G1" s="498"/>
      <c r="H1" s="752">
        <v>45689</v>
      </c>
      <c r="I1" s="470"/>
      <c r="J1" s="820">
        <v>45717</v>
      </c>
      <c r="K1" s="820">
        <v>45748</v>
      </c>
      <c r="L1" s="820">
        <v>45778</v>
      </c>
      <c r="M1" s="820">
        <v>45809</v>
      </c>
      <c r="N1" s="820">
        <v>45839</v>
      </c>
      <c r="O1" s="820">
        <v>45870</v>
      </c>
      <c r="P1" s="820">
        <v>45901</v>
      </c>
      <c r="Q1" s="820">
        <v>45931</v>
      </c>
      <c r="R1" s="820">
        <v>45962</v>
      </c>
      <c r="S1" s="820">
        <v>45992</v>
      </c>
    </row>
    <row r="2" spans="1:19" ht="15" thickBot="1" x14ac:dyDescent="0.4">
      <c r="A2" s="501" t="s">
        <v>388</v>
      </c>
      <c r="B2" s="502" t="s">
        <v>389</v>
      </c>
      <c r="C2" s="503" t="s">
        <v>403</v>
      </c>
      <c r="D2" s="503" t="s">
        <v>390</v>
      </c>
      <c r="E2" s="488"/>
      <c r="F2" s="751" t="s">
        <v>1010</v>
      </c>
      <c r="G2" s="500"/>
      <c r="H2" s="751" t="s">
        <v>1010</v>
      </c>
      <c r="I2" s="493"/>
    </row>
    <row r="3" spans="1:19" x14ac:dyDescent="0.35">
      <c r="A3" s="748"/>
      <c r="B3" s="749"/>
      <c r="C3" s="499"/>
      <c r="D3" s="499" t="s">
        <v>203</v>
      </c>
      <c r="E3" s="488"/>
      <c r="F3" s="750">
        <f>+'SSC Recharge Summary'!AD77</f>
        <v>185</v>
      </c>
      <c r="G3" s="500"/>
      <c r="H3" s="750">
        <f>+'SSC Recharge Summary'!AD154</f>
        <v>189</v>
      </c>
      <c r="I3" s="492"/>
    </row>
    <row r="4" spans="1:19" ht="15.75" customHeight="1" x14ac:dyDescent="0.35">
      <c r="A4" s="504" t="s">
        <v>407</v>
      </c>
      <c r="B4" s="505" t="s">
        <v>402</v>
      </c>
      <c r="C4" s="506"/>
      <c r="D4" s="506"/>
      <c r="E4" s="487"/>
      <c r="F4" s="753">
        <f>+'SSC Recharge Summary'!AD72</f>
        <v>440161.09813871293</v>
      </c>
      <c r="G4" s="527"/>
      <c r="H4" s="753">
        <f>+'SSC Recharge Summary'!AD149</f>
        <v>448023.20266885083</v>
      </c>
      <c r="I4" s="492"/>
    </row>
    <row r="5" spans="1:19" ht="25.5" customHeight="1" x14ac:dyDescent="0.35">
      <c r="A5" s="507" t="s">
        <v>392</v>
      </c>
      <c r="B5" s="508" t="s">
        <v>722</v>
      </c>
      <c r="C5" s="509" t="s">
        <v>404</v>
      </c>
      <c r="D5" s="510" t="s">
        <v>1011</v>
      </c>
      <c r="E5" s="487"/>
      <c r="F5" s="753">
        <f>+F4-'P&amp;L-Budget 2025'!MB264</f>
        <v>1805.5195719453041</v>
      </c>
      <c r="G5" s="527"/>
      <c r="H5" s="753">
        <f>+H4-'P&amp;L-Budget 2025'!MC264</f>
        <v>24303.469832122559</v>
      </c>
      <c r="I5" s="492"/>
    </row>
    <row r="6" spans="1:19" s="734" customFormat="1" ht="105" customHeight="1" x14ac:dyDescent="0.35">
      <c r="A6" s="733"/>
      <c r="B6" s="733"/>
      <c r="C6" s="733"/>
      <c r="D6" s="735" t="s">
        <v>1009</v>
      </c>
      <c r="E6" s="487"/>
      <c r="G6" s="527"/>
      <c r="I6" s="492"/>
    </row>
    <row r="7" spans="1:19" x14ac:dyDescent="0.35">
      <c r="A7" s="507" t="s">
        <v>393</v>
      </c>
      <c r="B7" s="508" t="s">
        <v>405</v>
      </c>
      <c r="C7" s="510"/>
      <c r="D7" s="510"/>
      <c r="E7" s="487"/>
      <c r="F7" s="754" t="str">
        <f>'SSC Recharge Summary'!AD73&amp;" "&amp;":" &amp;" "&amp;'SSC Recharge Summary'!AD74</f>
        <v>0.91 : 0.09</v>
      </c>
      <c r="G7" s="527"/>
      <c r="H7" s="754" t="str">
        <f>'SSC Recharge Summary'!AD150&amp;" "&amp;":" &amp;" "&amp;'SSC Recharge Summary'!AD151</f>
        <v>0.94 : 0.06</v>
      </c>
      <c r="I7" s="492"/>
    </row>
    <row r="8" spans="1:19" ht="25" thickBot="1" x14ac:dyDescent="0.4">
      <c r="A8" s="511" t="s">
        <v>414</v>
      </c>
      <c r="B8" s="512" t="s">
        <v>406</v>
      </c>
      <c r="C8" s="513"/>
      <c r="D8" s="513"/>
      <c r="E8" s="487"/>
      <c r="F8" s="755">
        <f t="shared" ref="F8" si="0">F4/F3</f>
        <v>2379.2491791281782</v>
      </c>
      <c r="G8" s="527"/>
      <c r="H8" s="755">
        <f t="shared" ref="H8" si="1">+H4/H3</f>
        <v>2370.4931358140257</v>
      </c>
      <c r="I8" s="492"/>
    </row>
    <row r="9" spans="1:19" ht="15" thickBot="1" x14ac:dyDescent="0.4">
      <c r="A9" s="822" t="s">
        <v>397</v>
      </c>
      <c r="B9" s="822"/>
      <c r="C9" s="822"/>
      <c r="D9" s="822"/>
      <c r="E9" s="470"/>
      <c r="F9" s="756"/>
      <c r="G9" s="498"/>
      <c r="H9" s="756"/>
      <c r="I9" s="470"/>
    </row>
    <row r="10" spans="1:19" ht="15" thickBot="1" x14ac:dyDescent="0.4">
      <c r="A10" s="501" t="s">
        <v>388</v>
      </c>
      <c r="B10" s="502" t="s">
        <v>389</v>
      </c>
      <c r="C10" s="503"/>
      <c r="D10" s="503" t="s">
        <v>390</v>
      </c>
      <c r="E10" s="488"/>
      <c r="F10" s="756"/>
      <c r="G10" s="500"/>
      <c r="H10" s="756"/>
      <c r="I10" s="493"/>
    </row>
    <row r="11" spans="1:19" ht="24.5" x14ac:dyDescent="0.35">
      <c r="A11" s="525" t="s">
        <v>408</v>
      </c>
      <c r="B11" s="505" t="s">
        <v>409</v>
      </c>
      <c r="C11" s="506"/>
      <c r="D11" s="506"/>
      <c r="E11" s="487"/>
      <c r="F11" s="754">
        <f>SUM('SSC Recharge Summary'!AD8:AD18)/F4</f>
        <v>0.75403746810765471</v>
      </c>
      <c r="G11" s="527"/>
      <c r="H11" s="754">
        <f>SUM('SSC Recharge Summary'!AD101:AD108)/H4</f>
        <v>0.79500090146729308</v>
      </c>
      <c r="I11" s="492"/>
    </row>
    <row r="12" spans="1:19" ht="24.5" x14ac:dyDescent="0.35">
      <c r="A12" s="529" t="s">
        <v>410</v>
      </c>
      <c r="B12" s="508" t="s">
        <v>411</v>
      </c>
      <c r="C12" s="510"/>
      <c r="D12" s="510"/>
      <c r="E12" s="487"/>
      <c r="F12" s="757"/>
      <c r="G12" s="527"/>
      <c r="H12" s="757"/>
      <c r="I12" s="492"/>
    </row>
    <row r="13" spans="1:19" ht="15" thickBot="1" x14ac:dyDescent="0.4">
      <c r="A13" s="824" t="s">
        <v>398</v>
      </c>
      <c r="B13" s="824"/>
      <c r="C13" s="824"/>
      <c r="D13" s="824"/>
      <c r="E13" s="470"/>
      <c r="F13" s="756"/>
      <c r="G13" s="498"/>
      <c r="H13" s="756"/>
      <c r="I13" s="470"/>
    </row>
    <row r="14" spans="1:19" ht="15" thickBot="1" x14ac:dyDescent="0.4">
      <c r="A14" s="501" t="s">
        <v>388</v>
      </c>
      <c r="B14" s="502" t="s">
        <v>389</v>
      </c>
      <c r="C14" s="503"/>
      <c r="D14" s="503" t="s">
        <v>390</v>
      </c>
      <c r="E14" s="488"/>
      <c r="F14" s="756"/>
      <c r="G14" s="500"/>
      <c r="H14" s="756"/>
      <c r="I14" s="493"/>
    </row>
    <row r="15" spans="1:19" ht="24.5" x14ac:dyDescent="0.35">
      <c r="A15" s="525" t="s">
        <v>412</v>
      </c>
      <c r="B15" s="505" t="s">
        <v>413</v>
      </c>
      <c r="C15" s="506"/>
      <c r="D15" s="506"/>
      <c r="E15" s="487"/>
      <c r="F15" s="754">
        <f>SUM('SSC Recharge Summary'!AD31:AD34)/'ISSC Spend_KPI''s'!F4</f>
        <v>2.9580306063069734E-2</v>
      </c>
      <c r="G15" s="527"/>
      <c r="H15" s="754">
        <f>SUM('SSC Recharge Summary'!AD121:AD123)/H4</f>
        <v>2.619049622899321E-2</v>
      </c>
      <c r="I15" s="492"/>
    </row>
    <row r="16" spans="1:19" ht="15" thickBot="1" x14ac:dyDescent="0.4">
      <c r="A16" s="824" t="s">
        <v>399</v>
      </c>
      <c r="B16" s="824"/>
      <c r="C16" s="824"/>
      <c r="D16" s="824"/>
      <c r="E16" s="470"/>
      <c r="F16" s="756"/>
      <c r="G16" s="498"/>
      <c r="H16" s="756"/>
      <c r="I16" s="470"/>
    </row>
    <row r="17" spans="1:9" ht="15" thickBot="1" x14ac:dyDescent="0.4">
      <c r="A17" s="514" t="s">
        <v>388</v>
      </c>
      <c r="B17" s="515" t="s">
        <v>389</v>
      </c>
      <c r="C17" s="516"/>
      <c r="D17" s="516" t="s">
        <v>390</v>
      </c>
      <c r="E17" s="488"/>
      <c r="F17" s="756"/>
      <c r="G17" s="500"/>
      <c r="H17" s="756"/>
      <c r="I17" s="493"/>
    </row>
    <row r="18" spans="1:9" s="490" customFormat="1" x14ac:dyDescent="0.35">
      <c r="A18" s="517" t="s">
        <v>416</v>
      </c>
      <c r="B18" s="518" t="s">
        <v>417</v>
      </c>
      <c r="C18" s="519"/>
      <c r="D18" s="519"/>
      <c r="E18" s="489"/>
      <c r="F18" s="755">
        <f>SUM('SSC Recharge Summary'!AD21:AD28)</f>
        <v>46088.069813084112</v>
      </c>
      <c r="G18" s="528"/>
      <c r="H18" s="755">
        <f>+'SSC Recharge Summary'!AD119</f>
        <v>36724.239999999998</v>
      </c>
      <c r="I18" s="494"/>
    </row>
    <row r="19" spans="1:9" s="490" customFormat="1" ht="24.5" x14ac:dyDescent="0.35">
      <c r="A19" s="526" t="s">
        <v>418</v>
      </c>
      <c r="B19" s="520" t="s">
        <v>419</v>
      </c>
      <c r="C19" s="521"/>
      <c r="D19" s="521"/>
      <c r="E19" s="489"/>
      <c r="F19" s="754">
        <f>F18/F4</f>
        <v>0.10470727651301856</v>
      </c>
      <c r="G19" s="528"/>
      <c r="H19" s="754">
        <f>H18/H4</f>
        <v>8.1969504662338058E-2</v>
      </c>
      <c r="I19" s="494"/>
    </row>
    <row r="20" spans="1:9" ht="24.5" x14ac:dyDescent="0.35">
      <c r="A20" s="507" t="s">
        <v>420</v>
      </c>
      <c r="B20" s="508" t="s">
        <v>421</v>
      </c>
      <c r="C20" s="522"/>
      <c r="D20" s="522"/>
      <c r="E20" s="489"/>
      <c r="F20" s="755">
        <f t="shared" ref="F20" si="2">F18/F3</f>
        <v>249.12470169234655</v>
      </c>
      <c r="G20" s="528"/>
      <c r="H20" s="755">
        <f t="shared" ref="H20" si="3">+H18/H3</f>
        <v>194.30814814814815</v>
      </c>
      <c r="I20" s="494"/>
    </row>
    <row r="21" spans="1:9" ht="24.5" x14ac:dyDescent="0.35">
      <c r="A21" s="507" t="s">
        <v>423</v>
      </c>
      <c r="B21" s="508" t="s">
        <v>422</v>
      </c>
      <c r="C21" s="522" t="s">
        <v>751</v>
      </c>
      <c r="D21" s="522"/>
      <c r="E21" s="489"/>
      <c r="F21" s="756"/>
      <c r="G21" s="528"/>
      <c r="H21" s="756"/>
      <c r="I21" s="494"/>
    </row>
    <row r="22" spans="1:9" ht="25" thickBot="1" x14ac:dyDescent="0.4">
      <c r="A22" s="511" t="s">
        <v>424</v>
      </c>
      <c r="B22" s="512" t="s">
        <v>425</v>
      </c>
      <c r="C22" s="523"/>
      <c r="D22" s="523"/>
      <c r="E22" s="489"/>
      <c r="F22" s="755">
        <f>SUM('SSC Recharge Summary'!AD35:AD52)/F3</f>
        <v>90.414633747584375</v>
      </c>
      <c r="G22" s="528"/>
      <c r="H22" s="755">
        <f>SUM('SSC Recharge Summary'!AD125:AD139)/H3</f>
        <v>66.955771245574141</v>
      </c>
      <c r="I22" s="494"/>
    </row>
    <row r="23" spans="1:9" ht="15" thickBot="1" x14ac:dyDescent="0.4">
      <c r="A23" s="822" t="s">
        <v>400</v>
      </c>
      <c r="B23" s="822"/>
      <c r="C23" s="822"/>
      <c r="D23" s="822"/>
      <c r="E23" s="470"/>
      <c r="F23" s="756"/>
      <c r="G23" s="498"/>
      <c r="H23" s="756"/>
      <c r="I23" s="470"/>
    </row>
    <row r="24" spans="1:9" ht="15" thickBot="1" x14ac:dyDescent="0.4">
      <c r="A24" s="514" t="s">
        <v>388</v>
      </c>
      <c r="B24" s="515" t="s">
        <v>389</v>
      </c>
      <c r="C24" s="516"/>
      <c r="D24" s="516" t="s">
        <v>390</v>
      </c>
      <c r="E24" s="488"/>
      <c r="F24" s="756"/>
      <c r="G24" s="500"/>
      <c r="H24" s="756"/>
      <c r="I24" s="493"/>
    </row>
    <row r="25" spans="1:9" ht="36.5" x14ac:dyDescent="0.35">
      <c r="A25" s="517" t="s">
        <v>415</v>
      </c>
      <c r="B25" s="518" t="s">
        <v>401</v>
      </c>
      <c r="C25" s="524"/>
      <c r="D25" s="524"/>
      <c r="E25" s="487"/>
      <c r="F25" s="821">
        <f>SUM('SSC Recharge Summary'!AD37:AD38)/F3</f>
        <v>59.97097297297298</v>
      </c>
      <c r="G25" s="527"/>
      <c r="H25" s="755">
        <f>SUM('SSC Recharge Summary'!AD127:AD128)/H3</f>
        <v>48.112592592592605</v>
      </c>
      <c r="I25" s="492"/>
    </row>
    <row r="26" spans="1:9" x14ac:dyDescent="0.35">
      <c r="A26" s="507" t="s">
        <v>723</v>
      </c>
      <c r="B26" s="508"/>
      <c r="C26" s="510"/>
      <c r="D26" s="510"/>
      <c r="E26" s="487"/>
      <c r="F26" s="755">
        <f>SUM('SSC Recharge Summary'!AD37:AD38)</f>
        <v>11094.630000000001</v>
      </c>
      <c r="G26" s="527"/>
      <c r="H26" s="755">
        <f>SUM('SSC Recharge Summary'!AD127:AD128)</f>
        <v>9093.2800000000025</v>
      </c>
      <c r="I26" s="492"/>
    </row>
    <row r="27" spans="1:9" ht="15" thickBot="1" x14ac:dyDescent="0.4">
      <c r="A27" s="511" t="s">
        <v>724</v>
      </c>
      <c r="B27" s="512"/>
      <c r="C27" s="513"/>
      <c r="D27" s="513"/>
      <c r="E27" s="487"/>
      <c r="F27" s="758">
        <f>F26/F4</f>
        <v>2.5205839514021808E-2</v>
      </c>
      <c r="G27" s="527"/>
      <c r="H27" s="758">
        <f>+H26/H4</f>
        <v>2.0296448812989615E-2</v>
      </c>
      <c r="I27" s="492"/>
    </row>
  </sheetData>
  <mergeCells count="5">
    <mergeCell ref="A23:D23"/>
    <mergeCell ref="A1:D1"/>
    <mergeCell ref="A9:D9"/>
    <mergeCell ref="A13:D13"/>
    <mergeCell ref="A16:D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039F-9B0D-4A2C-A2CE-FAB28CA87DBA}">
  <sheetPr codeName="Sheet11">
    <tabColor rgb="FF0000FF"/>
  </sheetPr>
  <dimension ref="A1:MN274"/>
  <sheetViews>
    <sheetView topLeftCell="A146" zoomScale="90" zoomScaleNormal="90" workbookViewId="0">
      <pane xSplit="3" ySplit="33" topLeftCell="MB254" activePane="bottomRight" state="frozen"/>
      <selection activeCell="A146" sqref="A146"/>
      <selection pane="topRight" activeCell="D146" sqref="D146"/>
      <selection pane="bottomLeft" activeCell="A179" sqref="A179"/>
      <selection pane="bottomRight" activeCell="MB148" sqref="MB148"/>
    </sheetView>
  </sheetViews>
  <sheetFormatPr defaultColWidth="9.453125" defaultRowHeight="13" outlineLevelCol="1" x14ac:dyDescent="0.25"/>
  <cols>
    <col min="1" max="1" width="2.7265625" style="304" customWidth="1"/>
    <col min="2" max="2" width="43.453125" style="313" bestFit="1" customWidth="1"/>
    <col min="3" max="3" width="2.54296875" style="304" customWidth="1"/>
    <col min="4" max="4" width="16" style="373" customWidth="1" outlineLevel="1"/>
    <col min="5" max="7" width="15.1796875" style="373" bestFit="1" customWidth="1" outlineLevel="1"/>
    <col min="8" max="10" width="16.1796875" style="373" bestFit="1" customWidth="1" outlineLevel="1"/>
    <col min="11" max="11" width="15.1796875" style="373" bestFit="1" customWidth="1" outlineLevel="1"/>
    <col min="12" max="12" width="16.1796875" style="373" bestFit="1" customWidth="1" outlineLevel="1"/>
    <col min="13" max="13" width="15.1796875" style="373" bestFit="1" customWidth="1" outlineLevel="1"/>
    <col min="14" max="15" width="16.1796875" style="373" bestFit="1" customWidth="1" outlineLevel="1"/>
    <col min="16" max="16" width="19.81640625" style="450" bestFit="1" customWidth="1"/>
    <col min="17" max="17" width="4.1796875" style="451" customWidth="1"/>
    <col min="18" max="18" width="16" style="373" customWidth="1" outlineLevel="1"/>
    <col min="19" max="21" width="15.1796875" style="373" bestFit="1" customWidth="1" outlineLevel="1"/>
    <col min="22" max="24" width="16.1796875" style="373" bestFit="1" customWidth="1" outlineLevel="1"/>
    <col min="25" max="25" width="15.1796875" style="373" bestFit="1" customWidth="1" outlineLevel="1"/>
    <col min="26" max="26" width="16.1796875" style="373" bestFit="1" customWidth="1" outlineLevel="1"/>
    <col min="27" max="27" width="15.1796875" style="373" bestFit="1" customWidth="1" outlineLevel="1"/>
    <col min="28" max="29" width="16.1796875" style="373" bestFit="1" customWidth="1" outlineLevel="1"/>
    <col min="30" max="30" width="14.54296875" style="450" bestFit="1" customWidth="1"/>
    <col min="31" max="31" width="4.1796875" style="451" customWidth="1"/>
    <col min="32" max="32" width="16" style="373" customWidth="1" outlineLevel="1"/>
    <col min="33" max="35" width="15.1796875" style="373" bestFit="1" customWidth="1" outlineLevel="1"/>
    <col min="36" max="38" width="16.1796875" style="373" bestFit="1" customWidth="1" outlineLevel="1"/>
    <col min="39" max="39" width="15.1796875" style="373" bestFit="1" customWidth="1" outlineLevel="1"/>
    <col min="40" max="40" width="16.1796875" style="373" bestFit="1" customWidth="1" outlineLevel="1"/>
    <col min="41" max="41" width="15.1796875" style="373" bestFit="1" customWidth="1" outlineLevel="1"/>
    <col min="42" max="43" width="16.1796875" style="373" bestFit="1" customWidth="1" outlineLevel="1"/>
    <col min="44" max="44" width="17.81640625" style="450" bestFit="1" customWidth="1"/>
    <col min="45" max="45" width="4.1796875" style="372" customWidth="1"/>
    <col min="46" max="46" width="16" style="373" customWidth="1" outlineLevel="1"/>
    <col min="47" max="49" width="15.1796875" style="373" bestFit="1" customWidth="1" outlineLevel="1"/>
    <col min="50" max="52" width="16.1796875" style="373" bestFit="1" customWidth="1" outlineLevel="1"/>
    <col min="53" max="53" width="15.1796875" style="373" bestFit="1" customWidth="1" outlineLevel="1"/>
    <col min="54" max="54" width="16.1796875" style="373" bestFit="1" customWidth="1" outlineLevel="1"/>
    <col min="55" max="55" width="15.1796875" style="373" bestFit="1" customWidth="1" outlineLevel="1"/>
    <col min="56" max="57" width="16.1796875" style="373" bestFit="1" customWidth="1" outlineLevel="1"/>
    <col min="58" max="58" width="17.81640625" style="450" bestFit="1" customWidth="1"/>
    <col min="59" max="59" width="4.1796875" style="388" customWidth="1"/>
    <col min="60" max="60" width="16" style="373" customWidth="1" outlineLevel="1"/>
    <col min="61" max="63" width="15.1796875" style="373" bestFit="1" customWidth="1" outlineLevel="1"/>
    <col min="64" max="66" width="16.1796875" style="373" bestFit="1" customWidth="1" outlineLevel="1"/>
    <col min="67" max="67" width="15.1796875" style="373" bestFit="1" customWidth="1" outlineLevel="1"/>
    <col min="68" max="68" width="16.1796875" style="373" bestFit="1" customWidth="1" outlineLevel="1"/>
    <col min="69" max="69" width="15.1796875" style="373" bestFit="1" customWidth="1" outlineLevel="1"/>
    <col min="70" max="71" width="16.1796875" style="373" bestFit="1" customWidth="1" outlineLevel="1"/>
    <col min="72" max="72" width="17.81640625" style="450" bestFit="1" customWidth="1"/>
    <col min="73" max="73" width="4.1796875" style="372" customWidth="1"/>
    <col min="74" max="74" width="16" style="373" customWidth="1" outlineLevel="1"/>
    <col min="75" max="77" width="15.1796875" style="373" bestFit="1" customWidth="1" outlineLevel="1"/>
    <col min="78" max="80" width="16.1796875" style="373" bestFit="1" customWidth="1" outlineLevel="1"/>
    <col min="81" max="81" width="15.1796875" style="373" bestFit="1" customWidth="1" outlineLevel="1"/>
    <col min="82" max="82" width="16.1796875" style="373" bestFit="1" customWidth="1" outlineLevel="1"/>
    <col min="83" max="83" width="15.1796875" style="373" bestFit="1" customWidth="1" outlineLevel="1"/>
    <col min="84" max="85" width="16.1796875" style="373" bestFit="1" customWidth="1" outlineLevel="1"/>
    <col min="86" max="86" width="17.81640625" style="450" bestFit="1" customWidth="1"/>
    <col min="87" max="87" width="4.1796875" style="451" customWidth="1"/>
    <col min="88" max="88" width="16" style="373" customWidth="1" outlineLevel="1"/>
    <col min="89" max="91" width="15.1796875" style="373" bestFit="1" customWidth="1" outlineLevel="1"/>
    <col min="92" max="94" width="16.1796875" style="373" bestFit="1" customWidth="1" outlineLevel="1"/>
    <col min="95" max="95" width="15.1796875" style="373" bestFit="1" customWidth="1" outlineLevel="1"/>
    <col min="96" max="96" width="16.1796875" style="373" bestFit="1" customWidth="1" outlineLevel="1"/>
    <col min="97" max="97" width="15.1796875" style="373" bestFit="1" customWidth="1" outlineLevel="1"/>
    <col min="98" max="99" width="16.1796875" style="373" bestFit="1" customWidth="1" outlineLevel="1"/>
    <col min="100" max="100" width="17.81640625" style="450" bestFit="1" customWidth="1"/>
    <col min="101" max="101" width="4.1796875" style="451" customWidth="1"/>
    <col min="102" max="102" width="16" style="373" customWidth="1" outlineLevel="1"/>
    <col min="103" max="105" width="15.1796875" style="373" bestFit="1" customWidth="1" outlineLevel="1"/>
    <col min="106" max="108" width="16.1796875" style="373" bestFit="1" customWidth="1" outlineLevel="1"/>
    <col min="109" max="109" width="15.1796875" style="373" bestFit="1" customWidth="1" outlineLevel="1"/>
    <col min="110" max="110" width="16.1796875" style="373" bestFit="1" customWidth="1" outlineLevel="1"/>
    <col min="111" max="111" width="15.1796875" style="373" bestFit="1" customWidth="1" outlineLevel="1"/>
    <col min="112" max="113" width="16.1796875" style="373" bestFit="1" customWidth="1" outlineLevel="1"/>
    <col min="114" max="114" width="17.81640625" style="450" bestFit="1" customWidth="1"/>
    <col min="115" max="115" width="4.1796875" style="451" customWidth="1"/>
    <col min="116" max="116" width="16" style="373" customWidth="1" outlineLevel="1"/>
    <col min="117" max="119" width="15.1796875" style="373" bestFit="1" customWidth="1" outlineLevel="1"/>
    <col min="120" max="122" width="16.1796875" style="373" bestFit="1" customWidth="1" outlineLevel="1"/>
    <col min="123" max="123" width="15.1796875" style="373" bestFit="1" customWidth="1" outlineLevel="1"/>
    <col min="124" max="124" width="16.1796875" style="373" bestFit="1" customWidth="1" outlineLevel="1"/>
    <col min="125" max="125" width="15.1796875" style="373" bestFit="1" customWidth="1" outlineLevel="1"/>
    <col min="126" max="127" width="16.1796875" style="373" bestFit="1" customWidth="1" outlineLevel="1"/>
    <col min="128" max="128" width="17.81640625" style="450" bestFit="1" customWidth="1"/>
    <col min="129" max="129" width="4.1796875" style="451" customWidth="1"/>
    <col min="130" max="130" width="16" style="373" customWidth="1" outlineLevel="1"/>
    <col min="131" max="133" width="15.1796875" style="373" bestFit="1" customWidth="1" outlineLevel="1"/>
    <col min="134" max="136" width="16.1796875" style="373" bestFit="1" customWidth="1" outlineLevel="1"/>
    <col min="137" max="137" width="15.1796875" style="373" bestFit="1" customWidth="1" outlineLevel="1"/>
    <col min="138" max="138" width="16.1796875" style="373" bestFit="1" customWidth="1" outlineLevel="1"/>
    <col min="139" max="139" width="15.1796875" style="373" bestFit="1" customWidth="1" outlineLevel="1"/>
    <col min="140" max="141" width="16.1796875" style="373" bestFit="1" customWidth="1" outlineLevel="1"/>
    <col min="142" max="142" width="17.81640625" style="450" bestFit="1" customWidth="1"/>
    <col min="143" max="143" width="4.1796875" style="451" customWidth="1"/>
    <col min="144" max="144" width="16" style="373" customWidth="1" outlineLevel="1"/>
    <col min="145" max="147" width="15.1796875" style="373" bestFit="1" customWidth="1" outlineLevel="1"/>
    <col min="148" max="150" width="16.1796875" style="373" bestFit="1" customWidth="1" outlineLevel="1"/>
    <col min="151" max="151" width="15.1796875" style="373" bestFit="1" customWidth="1" outlineLevel="1"/>
    <col min="152" max="152" width="16.1796875" style="373" bestFit="1" customWidth="1" outlineLevel="1"/>
    <col min="153" max="153" width="15.1796875" style="373" bestFit="1" customWidth="1" outlineLevel="1"/>
    <col min="154" max="155" width="16.1796875" style="373" bestFit="1" customWidth="1" outlineLevel="1"/>
    <col min="156" max="156" width="17.81640625" style="450" bestFit="1" customWidth="1"/>
    <col min="157" max="157" width="4.1796875" style="451" customWidth="1"/>
    <col min="158" max="158" width="16" style="373" customWidth="1" outlineLevel="1"/>
    <col min="159" max="161" width="15.1796875" style="373" bestFit="1" customWidth="1" outlineLevel="1"/>
    <col min="162" max="164" width="16.1796875" style="373" bestFit="1" customWidth="1" outlineLevel="1"/>
    <col min="165" max="165" width="15.1796875" style="373" bestFit="1" customWidth="1" outlineLevel="1"/>
    <col min="166" max="166" width="16.1796875" style="373" bestFit="1" customWidth="1" outlineLevel="1"/>
    <col min="167" max="167" width="15.1796875" style="373" bestFit="1" customWidth="1" outlineLevel="1"/>
    <col min="168" max="169" width="16.1796875" style="373" bestFit="1" customWidth="1" outlineLevel="1"/>
    <col min="170" max="170" width="17.81640625" style="450" bestFit="1" customWidth="1"/>
    <col min="171" max="171" width="4.1796875" style="451" customWidth="1"/>
    <col min="172" max="172" width="16" style="373" customWidth="1" outlineLevel="1"/>
    <col min="173" max="175" width="15.1796875" style="373" bestFit="1" customWidth="1" outlineLevel="1"/>
    <col min="176" max="178" width="16.1796875" style="373" bestFit="1" customWidth="1" outlineLevel="1"/>
    <col min="179" max="179" width="15.1796875" style="373" bestFit="1" customWidth="1" outlineLevel="1"/>
    <col min="180" max="180" width="16.1796875" style="373" bestFit="1" customWidth="1" outlineLevel="1"/>
    <col min="181" max="181" width="15.1796875" style="373" bestFit="1" customWidth="1" outlineLevel="1"/>
    <col min="182" max="183" width="16.1796875" style="373" bestFit="1" customWidth="1" outlineLevel="1"/>
    <col min="184" max="184" width="17.81640625" style="450" bestFit="1" customWidth="1"/>
    <col min="185" max="185" width="4.1796875" style="451" customWidth="1"/>
    <col min="186" max="186" width="16" style="373" customWidth="1" outlineLevel="1"/>
    <col min="187" max="189" width="15.1796875" style="373" bestFit="1" customWidth="1" outlineLevel="1"/>
    <col min="190" max="192" width="16.1796875" style="373" bestFit="1" customWidth="1" outlineLevel="1"/>
    <col min="193" max="193" width="15.1796875" style="373" bestFit="1" customWidth="1" outlineLevel="1"/>
    <col min="194" max="194" width="16.1796875" style="373" bestFit="1" customWidth="1" outlineLevel="1"/>
    <col min="195" max="195" width="15.1796875" style="373" bestFit="1" customWidth="1" outlineLevel="1"/>
    <col min="196" max="197" width="16.1796875" style="373" bestFit="1" customWidth="1" outlineLevel="1"/>
    <col min="198" max="198" width="17.81640625" style="450" customWidth="1"/>
    <col min="199" max="199" width="4.1796875" style="451" customWidth="1"/>
    <col min="200" max="200" width="16" style="373" customWidth="1" outlineLevel="1"/>
    <col min="201" max="203" width="15.1796875" style="373" customWidth="1" outlineLevel="1"/>
    <col min="204" max="206" width="16.1796875" style="373" customWidth="1" outlineLevel="1"/>
    <col min="207" max="207" width="15.1796875" style="373" customWidth="1" outlineLevel="1"/>
    <col min="208" max="208" width="16.1796875" style="373" customWidth="1" outlineLevel="1"/>
    <col min="209" max="209" width="15.1796875" style="373" customWidth="1" outlineLevel="1"/>
    <col min="210" max="211" width="16.1796875" style="373" customWidth="1" outlineLevel="1"/>
    <col min="212" max="212" width="17.81640625" style="450" customWidth="1"/>
    <col min="213" max="213" width="4.1796875" style="451" customWidth="1"/>
    <col min="214" max="214" width="16" style="373" customWidth="1" outlineLevel="1"/>
    <col min="215" max="217" width="15.1796875" style="373" bestFit="1" customWidth="1" outlineLevel="1"/>
    <col min="218" max="220" width="16.1796875" style="373" bestFit="1" customWidth="1" outlineLevel="1"/>
    <col min="221" max="221" width="15.1796875" style="373" bestFit="1" customWidth="1" outlineLevel="1"/>
    <col min="222" max="222" width="16.1796875" style="373" bestFit="1" customWidth="1" outlineLevel="1"/>
    <col min="223" max="223" width="15.1796875" style="373" bestFit="1" customWidth="1" outlineLevel="1"/>
    <col min="224" max="225" width="16.1796875" style="373" bestFit="1" customWidth="1" outlineLevel="1"/>
    <col min="226" max="226" width="17.81640625" style="450" bestFit="1" customWidth="1"/>
    <col min="227" max="227" width="4.1796875" style="451" customWidth="1"/>
    <col min="228" max="228" width="16" style="373" customWidth="1" outlineLevel="1"/>
    <col min="229" max="231" width="15.1796875" style="373" bestFit="1" customWidth="1" outlineLevel="1"/>
    <col min="232" max="234" width="16.1796875" style="373" bestFit="1" customWidth="1" outlineLevel="1"/>
    <col min="235" max="235" width="15.1796875" style="373" bestFit="1" customWidth="1" outlineLevel="1"/>
    <col min="236" max="236" width="16.1796875" style="373" bestFit="1" customWidth="1" outlineLevel="1"/>
    <col min="237" max="237" width="15.1796875" style="373" bestFit="1" customWidth="1" outlineLevel="1"/>
    <col min="238" max="239" width="16.1796875" style="373" bestFit="1" customWidth="1" outlineLevel="1"/>
    <col min="240" max="240" width="17.81640625" style="450" bestFit="1" customWidth="1"/>
    <col min="241" max="241" width="4.1796875" style="451" customWidth="1"/>
    <col min="242" max="242" width="16" style="373" customWidth="1" outlineLevel="1"/>
    <col min="243" max="245" width="15.1796875" style="373" bestFit="1" customWidth="1" outlineLevel="1"/>
    <col min="246" max="248" width="16.1796875" style="373" bestFit="1" customWidth="1" outlineLevel="1"/>
    <col min="249" max="249" width="15.1796875" style="373" bestFit="1" customWidth="1" outlineLevel="1"/>
    <col min="250" max="250" width="16.1796875" style="373" bestFit="1" customWidth="1" outlineLevel="1"/>
    <col min="251" max="251" width="15.1796875" style="373" bestFit="1" customWidth="1" outlineLevel="1"/>
    <col min="252" max="253" width="16.1796875" style="373" bestFit="1" customWidth="1" outlineLevel="1"/>
    <col min="254" max="254" width="17.81640625" style="450" bestFit="1" customWidth="1"/>
    <col min="255" max="255" width="4.1796875" style="451" customWidth="1"/>
    <col min="256" max="256" width="16" style="373" customWidth="1" outlineLevel="1"/>
    <col min="257" max="259" width="15.1796875" style="373" bestFit="1" customWidth="1" outlineLevel="1"/>
    <col min="260" max="262" width="16.1796875" style="373" bestFit="1" customWidth="1" outlineLevel="1"/>
    <col min="263" max="263" width="15.1796875" style="373" bestFit="1" customWidth="1" outlineLevel="1"/>
    <col min="264" max="264" width="16.1796875" style="373" bestFit="1" customWidth="1" outlineLevel="1"/>
    <col min="265" max="265" width="15.1796875" style="373" bestFit="1" customWidth="1" outlineLevel="1"/>
    <col min="266" max="267" width="16.1796875" style="373" bestFit="1" customWidth="1" outlineLevel="1"/>
    <col min="268" max="268" width="17.81640625" style="450" bestFit="1" customWidth="1"/>
    <col min="269" max="269" width="4.1796875" style="451" customWidth="1"/>
    <col min="270" max="270" width="16" style="373" customWidth="1" outlineLevel="1"/>
    <col min="271" max="273" width="15.1796875" style="373" bestFit="1" customWidth="1" outlineLevel="1"/>
    <col min="274" max="276" width="16.1796875" style="373" bestFit="1" customWidth="1" outlineLevel="1"/>
    <col min="277" max="277" width="15.1796875" style="373" bestFit="1" customWidth="1" outlineLevel="1"/>
    <col min="278" max="278" width="16.1796875" style="373" bestFit="1" customWidth="1" outlineLevel="1"/>
    <col min="279" max="279" width="15.1796875" style="373" bestFit="1" customWidth="1" outlineLevel="1"/>
    <col min="280" max="281" width="16.1796875" style="373" bestFit="1" customWidth="1" outlineLevel="1"/>
    <col min="282" max="282" width="17.81640625" style="450" bestFit="1" customWidth="1"/>
    <col min="283" max="283" width="4.1796875" style="451" customWidth="1"/>
    <col min="284" max="284" width="16" style="373" customWidth="1" outlineLevel="1"/>
    <col min="285" max="287" width="15.1796875" style="373" bestFit="1" customWidth="1" outlineLevel="1"/>
    <col min="288" max="290" width="16.1796875" style="373" bestFit="1" customWidth="1" outlineLevel="1"/>
    <col min="291" max="291" width="15.1796875" style="373" bestFit="1" customWidth="1" outlineLevel="1"/>
    <col min="292" max="292" width="16.1796875" style="373" bestFit="1" customWidth="1" outlineLevel="1"/>
    <col min="293" max="293" width="15.1796875" style="373" bestFit="1" customWidth="1" outlineLevel="1"/>
    <col min="294" max="295" width="16.1796875" style="373" bestFit="1" customWidth="1" outlineLevel="1"/>
    <col min="296" max="296" width="17.81640625" style="450" bestFit="1" customWidth="1"/>
    <col min="297" max="297" width="4.1796875" style="451" customWidth="1"/>
    <col min="298" max="298" width="16" style="373" customWidth="1" outlineLevel="1"/>
    <col min="299" max="301" width="15.1796875" style="373" bestFit="1" customWidth="1" outlineLevel="1"/>
    <col min="302" max="304" width="16.1796875" style="373" bestFit="1" customWidth="1" outlineLevel="1"/>
    <col min="305" max="305" width="15.1796875" style="373" bestFit="1" customWidth="1" outlineLevel="1"/>
    <col min="306" max="306" width="16.1796875" style="373" bestFit="1" customWidth="1" outlineLevel="1"/>
    <col min="307" max="307" width="15.1796875" style="373" bestFit="1" customWidth="1" outlineLevel="1"/>
    <col min="308" max="309" width="16.1796875" style="373" bestFit="1" customWidth="1" outlineLevel="1"/>
    <col min="310" max="310" width="17.81640625" style="450" bestFit="1" customWidth="1"/>
    <col min="311" max="311" width="4.1796875" style="451" customWidth="1"/>
    <col min="312" max="312" width="16" style="373" customWidth="1" outlineLevel="1"/>
    <col min="313" max="315" width="15.1796875" style="373" bestFit="1" customWidth="1" outlineLevel="1"/>
    <col min="316" max="318" width="16.1796875" style="373" bestFit="1" customWidth="1" outlineLevel="1"/>
    <col min="319" max="319" width="15.1796875" style="373" bestFit="1" customWidth="1" outlineLevel="1"/>
    <col min="320" max="320" width="16.1796875" style="373" bestFit="1" customWidth="1" outlineLevel="1"/>
    <col min="321" max="321" width="15.1796875" style="373" bestFit="1" customWidth="1" outlineLevel="1"/>
    <col min="322" max="323" width="16.1796875" style="373" bestFit="1" customWidth="1" outlineLevel="1"/>
    <col min="324" max="324" width="17.81640625" style="450" bestFit="1" customWidth="1"/>
    <col min="325" max="325" width="4.1796875" style="451" customWidth="1"/>
    <col min="326" max="326" width="16" style="373" hidden="1" customWidth="1" outlineLevel="1"/>
    <col min="327" max="329" width="15.1796875" style="373" hidden="1" customWidth="1" outlineLevel="1"/>
    <col min="330" max="332" width="16.1796875" style="373" hidden="1" customWidth="1" outlineLevel="1"/>
    <col min="333" max="333" width="15.1796875" style="373" hidden="1" customWidth="1" outlineLevel="1"/>
    <col min="334" max="334" width="16.1796875" style="373" hidden="1" customWidth="1" outlineLevel="1"/>
    <col min="335" max="335" width="15.1796875" style="373" hidden="1" customWidth="1" outlineLevel="1"/>
    <col min="336" max="337" width="16.1796875" style="373" hidden="1" customWidth="1" outlineLevel="1"/>
    <col min="338" max="338" width="17.81640625" style="450" hidden="1" customWidth="1" collapsed="1"/>
    <col min="339" max="339" width="4.1796875" style="451" hidden="1" customWidth="1"/>
    <col min="340" max="352" width="17.81640625" style="450" bestFit="1" customWidth="1"/>
    <col min="353" max="353" width="14.1796875" style="373" bestFit="1" customWidth="1"/>
    <col min="354" max="16384" width="9.453125" style="373"/>
  </cols>
  <sheetData>
    <row r="1" spans="1:352" s="304" customFormat="1" ht="13.5" thickBot="1" x14ac:dyDescent="0.35">
      <c r="B1" s="305" t="s">
        <v>848</v>
      </c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6" t="str">
        <f>+P11</f>
        <v>Budget-2025</v>
      </c>
      <c r="Q1" s="307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6" t="str">
        <f>+AD11</f>
        <v>Budget-2025</v>
      </c>
      <c r="AE1" s="307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6" t="str">
        <f>+AR11</f>
        <v>Budget-2025</v>
      </c>
      <c r="AS1" s="307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6" t="str">
        <f>+BF11</f>
        <v>Budget-2025</v>
      </c>
      <c r="BG1" s="307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6" t="e">
        <f>+BT11</f>
        <v>#REF!</v>
      </c>
      <c r="BU1" s="307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6" t="e">
        <f>+CH11</f>
        <v>#REF!</v>
      </c>
      <c r="CI1" s="307"/>
      <c r="CJ1" s="305"/>
      <c r="CK1" s="305"/>
      <c r="CL1" s="305"/>
      <c r="CM1" s="305"/>
      <c r="CN1" s="305"/>
      <c r="CO1" s="305"/>
      <c r="CP1" s="305"/>
      <c r="CQ1" s="305"/>
      <c r="CR1" s="305"/>
      <c r="CS1" s="305"/>
      <c r="CT1" s="305"/>
      <c r="CU1" s="305"/>
      <c r="CV1" s="306" t="e">
        <f>+CV11</f>
        <v>#REF!</v>
      </c>
      <c r="CW1" s="307"/>
      <c r="CX1" s="305"/>
      <c r="CY1" s="305"/>
      <c r="CZ1" s="305"/>
      <c r="DA1" s="305"/>
      <c r="DB1" s="305"/>
      <c r="DC1" s="305"/>
      <c r="DD1" s="305"/>
      <c r="DE1" s="305"/>
      <c r="DF1" s="305"/>
      <c r="DG1" s="305"/>
      <c r="DH1" s="305"/>
      <c r="DI1" s="305"/>
      <c r="DJ1" s="306" t="e">
        <f>+DJ11</f>
        <v>#REF!</v>
      </c>
      <c r="DK1" s="307"/>
      <c r="DL1" s="305"/>
      <c r="DM1" s="305"/>
      <c r="DN1" s="305"/>
      <c r="DO1" s="305"/>
      <c r="DP1" s="305"/>
      <c r="DQ1" s="305"/>
      <c r="DR1" s="305"/>
      <c r="DS1" s="305"/>
      <c r="DT1" s="305"/>
      <c r="DU1" s="305"/>
      <c r="DV1" s="305"/>
      <c r="DW1" s="305"/>
      <c r="DX1" s="306" t="e">
        <f>+DX11</f>
        <v>#REF!</v>
      </c>
      <c r="DY1" s="307"/>
      <c r="DZ1" s="305"/>
      <c r="EA1" s="305"/>
      <c r="EB1" s="305"/>
      <c r="EC1" s="305"/>
      <c r="ED1" s="305"/>
      <c r="EE1" s="305"/>
      <c r="EF1" s="305"/>
      <c r="EG1" s="305"/>
      <c r="EH1" s="305"/>
      <c r="EI1" s="305"/>
      <c r="EJ1" s="305"/>
      <c r="EK1" s="305"/>
      <c r="EL1" s="306" t="e">
        <f>+EL11</f>
        <v>#REF!</v>
      </c>
      <c r="EM1" s="307"/>
      <c r="EN1" s="305"/>
      <c r="EO1" s="305"/>
      <c r="EP1" s="305"/>
      <c r="EQ1" s="305"/>
      <c r="ER1" s="305"/>
      <c r="ES1" s="305"/>
      <c r="ET1" s="305"/>
      <c r="EU1" s="305"/>
      <c r="EV1" s="305"/>
      <c r="EW1" s="305"/>
      <c r="EX1" s="305"/>
      <c r="EY1" s="305"/>
      <c r="EZ1" s="306" t="e">
        <f>+EZ11</f>
        <v>#REF!</v>
      </c>
      <c r="FA1" s="307"/>
      <c r="FB1" s="305"/>
      <c r="FC1" s="305"/>
      <c r="FD1" s="305"/>
      <c r="FE1" s="305"/>
      <c r="FF1" s="305"/>
      <c r="FG1" s="305"/>
      <c r="FH1" s="305"/>
      <c r="FI1" s="305"/>
      <c r="FJ1" s="305"/>
      <c r="FK1" s="305"/>
      <c r="FL1" s="305"/>
      <c r="FM1" s="305"/>
      <c r="FN1" s="306" t="e">
        <f>+FN11</f>
        <v>#REF!</v>
      </c>
      <c r="FO1" s="307"/>
      <c r="FP1" s="305"/>
      <c r="FQ1" s="305"/>
      <c r="FR1" s="305"/>
      <c r="FS1" s="305"/>
      <c r="FT1" s="305"/>
      <c r="FU1" s="305"/>
      <c r="FV1" s="305"/>
      <c r="FW1" s="305"/>
      <c r="FX1" s="305"/>
      <c r="FY1" s="305"/>
      <c r="FZ1" s="305"/>
      <c r="GA1" s="305"/>
      <c r="GB1" s="306" t="e">
        <f>+GB11</f>
        <v>#REF!</v>
      </c>
      <c r="GC1" s="307"/>
      <c r="GD1" s="305"/>
      <c r="GE1" s="305"/>
      <c r="GF1" s="305"/>
      <c r="GG1" s="305"/>
      <c r="GH1" s="305"/>
      <c r="GI1" s="305"/>
      <c r="GJ1" s="305"/>
      <c r="GK1" s="305"/>
      <c r="GL1" s="305"/>
      <c r="GM1" s="305"/>
      <c r="GN1" s="305"/>
      <c r="GO1" s="305"/>
      <c r="GP1" s="306" t="e">
        <f>+GP11</f>
        <v>#REF!</v>
      </c>
      <c r="GQ1" s="307"/>
      <c r="GR1" s="305"/>
      <c r="GS1" s="305"/>
      <c r="GT1" s="305"/>
      <c r="GU1" s="305"/>
      <c r="GV1" s="305"/>
      <c r="GW1" s="305"/>
      <c r="GX1" s="305"/>
      <c r="GY1" s="305"/>
      <c r="GZ1" s="305"/>
      <c r="HA1" s="305"/>
      <c r="HB1" s="305"/>
      <c r="HC1" s="305"/>
      <c r="HD1" s="306" t="str">
        <f>+HD11</f>
        <v>Total</v>
      </c>
      <c r="HE1" s="307"/>
      <c r="HF1" s="305"/>
      <c r="HG1" s="305"/>
      <c r="HH1" s="305"/>
      <c r="HI1" s="305"/>
      <c r="HJ1" s="305"/>
      <c r="HK1" s="305"/>
      <c r="HL1" s="305"/>
      <c r="HM1" s="305"/>
      <c r="HN1" s="305"/>
      <c r="HO1" s="305"/>
      <c r="HP1" s="305"/>
      <c r="HQ1" s="305"/>
      <c r="HR1" s="306" t="e">
        <f>+HR11</f>
        <v>#REF!</v>
      </c>
      <c r="HS1" s="307"/>
      <c r="HT1" s="305"/>
      <c r="HU1" s="305"/>
      <c r="HV1" s="305"/>
      <c r="HW1" s="305"/>
      <c r="HX1" s="305"/>
      <c r="HY1" s="305"/>
      <c r="HZ1" s="305"/>
      <c r="IA1" s="305"/>
      <c r="IB1" s="305"/>
      <c r="IC1" s="305"/>
      <c r="ID1" s="305"/>
      <c r="IE1" s="305"/>
      <c r="IF1" s="306" t="e">
        <f>+IF11</f>
        <v>#REF!</v>
      </c>
      <c r="IG1" s="307"/>
      <c r="IH1" s="305"/>
      <c r="II1" s="305"/>
      <c r="IJ1" s="305"/>
      <c r="IK1" s="305"/>
      <c r="IL1" s="305"/>
      <c r="IM1" s="305"/>
      <c r="IN1" s="305"/>
      <c r="IO1" s="305"/>
      <c r="IP1" s="305"/>
      <c r="IQ1" s="305"/>
      <c r="IR1" s="305"/>
      <c r="IS1" s="305"/>
      <c r="IT1" s="306" t="e">
        <f>+IT11</f>
        <v>#REF!</v>
      </c>
      <c r="IU1" s="307"/>
      <c r="IV1" s="305"/>
      <c r="IW1" s="305"/>
      <c r="IX1" s="305"/>
      <c r="IY1" s="305"/>
      <c r="IZ1" s="305"/>
      <c r="JA1" s="305"/>
      <c r="JB1" s="305"/>
      <c r="JC1" s="305"/>
      <c r="JD1" s="305"/>
      <c r="JE1" s="305"/>
      <c r="JF1" s="305"/>
      <c r="JG1" s="305"/>
      <c r="JH1" s="306" t="e">
        <f>+JH11</f>
        <v>#REF!</v>
      </c>
      <c r="JI1" s="307"/>
      <c r="JJ1" s="305"/>
      <c r="JK1" s="305"/>
      <c r="JL1" s="305"/>
      <c r="JM1" s="305"/>
      <c r="JN1" s="305"/>
      <c r="JO1" s="305"/>
      <c r="JP1" s="305"/>
      <c r="JQ1" s="305"/>
      <c r="JR1" s="305"/>
      <c r="JS1" s="305"/>
      <c r="JT1" s="305"/>
      <c r="JU1" s="305"/>
      <c r="JV1" s="306" t="e">
        <f>+JV11</f>
        <v>#REF!</v>
      </c>
      <c r="JW1" s="307"/>
      <c r="JX1" s="305"/>
      <c r="JY1" s="305"/>
      <c r="JZ1" s="305"/>
      <c r="KA1" s="305"/>
      <c r="KB1" s="305"/>
      <c r="KC1" s="305"/>
      <c r="KD1" s="305"/>
      <c r="KE1" s="305"/>
      <c r="KF1" s="305"/>
      <c r="KG1" s="305"/>
      <c r="KH1" s="305"/>
      <c r="KI1" s="305"/>
      <c r="KJ1" s="306" t="e">
        <f>+KJ11</f>
        <v>#REF!</v>
      </c>
      <c r="KK1" s="307"/>
      <c r="KL1" s="305"/>
      <c r="KM1" s="305"/>
      <c r="KN1" s="305"/>
      <c r="KO1" s="305"/>
      <c r="KP1" s="305"/>
      <c r="KQ1" s="305"/>
      <c r="KR1" s="305"/>
      <c r="KS1" s="305"/>
      <c r="KT1" s="305"/>
      <c r="KU1" s="305"/>
      <c r="KV1" s="305"/>
      <c r="KW1" s="305"/>
      <c r="KX1" s="306" t="str">
        <f>+KX11</f>
        <v>Total</v>
      </c>
      <c r="KY1" s="307"/>
      <c r="KZ1" s="305"/>
      <c r="LA1" s="305"/>
      <c r="LB1" s="305"/>
      <c r="LC1" s="305"/>
      <c r="LD1" s="305"/>
      <c r="LE1" s="305"/>
      <c r="LF1" s="305"/>
      <c r="LG1" s="305"/>
      <c r="LH1" s="305"/>
      <c r="LI1" s="305"/>
      <c r="LJ1" s="305"/>
      <c r="LK1" s="305"/>
      <c r="LL1" s="306" t="str">
        <f>+LL11</f>
        <v>Total</v>
      </c>
      <c r="LM1" s="307"/>
      <c r="LN1" s="305"/>
      <c r="LO1" s="305"/>
      <c r="LP1" s="305"/>
      <c r="LQ1" s="305"/>
      <c r="LR1" s="305"/>
      <c r="LS1" s="305"/>
      <c r="LT1" s="305"/>
      <c r="LU1" s="305"/>
      <c r="LV1" s="305"/>
      <c r="LW1" s="305"/>
      <c r="LX1" s="305"/>
      <c r="LY1" s="305"/>
      <c r="LZ1" s="306" t="str">
        <f>+LZ11</f>
        <v>Total</v>
      </c>
      <c r="MA1" s="307"/>
      <c r="MB1" s="306" t="str">
        <f>+LZ1</f>
        <v>Total</v>
      </c>
      <c r="MC1" s="306" t="str">
        <f>+MB1</f>
        <v>Total</v>
      </c>
      <c r="MD1" s="306" t="str">
        <f t="shared" ref="MD1:MN1" si="0">+MC1</f>
        <v>Total</v>
      </c>
      <c r="ME1" s="306" t="str">
        <f t="shared" si="0"/>
        <v>Total</v>
      </c>
      <c r="MF1" s="306" t="str">
        <f t="shared" si="0"/>
        <v>Total</v>
      </c>
      <c r="MG1" s="306" t="str">
        <f t="shared" si="0"/>
        <v>Total</v>
      </c>
      <c r="MH1" s="306" t="str">
        <f t="shared" si="0"/>
        <v>Total</v>
      </c>
      <c r="MI1" s="306" t="str">
        <f t="shared" si="0"/>
        <v>Total</v>
      </c>
      <c r="MJ1" s="306" t="str">
        <f t="shared" si="0"/>
        <v>Total</v>
      </c>
      <c r="MK1" s="306" t="str">
        <f t="shared" si="0"/>
        <v>Total</v>
      </c>
      <c r="ML1" s="306" t="str">
        <f t="shared" si="0"/>
        <v>Total</v>
      </c>
      <c r="MM1" s="306" t="str">
        <f t="shared" si="0"/>
        <v>Total</v>
      </c>
      <c r="MN1" s="308" t="str">
        <f t="shared" si="0"/>
        <v>Total</v>
      </c>
    </row>
    <row r="2" spans="1:352" s="304" customFormat="1" x14ac:dyDescent="0.3">
      <c r="A2" s="309"/>
      <c r="B2" s="310" t="s">
        <v>849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11">
        <v>1</v>
      </c>
      <c r="Q2" s="307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11">
        <v>2</v>
      </c>
      <c r="AE2" s="307"/>
      <c r="AF2" s="305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11">
        <v>3</v>
      </c>
      <c r="AS2" s="307"/>
      <c r="AT2" s="305"/>
      <c r="AU2" s="305"/>
      <c r="AV2" s="305"/>
      <c r="AW2" s="305"/>
      <c r="AX2" s="305"/>
      <c r="AY2" s="305"/>
      <c r="AZ2" s="305"/>
      <c r="BA2" s="305"/>
      <c r="BB2" s="305"/>
      <c r="BC2" s="305"/>
      <c r="BD2" s="305"/>
      <c r="BE2" s="305"/>
      <c r="BF2" s="311">
        <v>4</v>
      </c>
      <c r="BG2" s="307"/>
      <c r="BH2" s="305"/>
      <c r="BI2" s="305"/>
      <c r="BJ2" s="305"/>
      <c r="BK2" s="305"/>
      <c r="BL2" s="305"/>
      <c r="BM2" s="305"/>
      <c r="BN2" s="305"/>
      <c r="BO2" s="305"/>
      <c r="BP2" s="305"/>
      <c r="BQ2" s="305"/>
      <c r="BR2" s="305"/>
      <c r="BS2" s="305"/>
      <c r="BT2" s="311">
        <v>6</v>
      </c>
      <c r="BU2" s="307"/>
      <c r="BV2" s="305"/>
      <c r="BW2" s="305"/>
      <c r="BX2" s="305"/>
      <c r="BY2" s="305"/>
      <c r="BZ2" s="305"/>
      <c r="CA2" s="305"/>
      <c r="CB2" s="305"/>
      <c r="CC2" s="305"/>
      <c r="CD2" s="305"/>
      <c r="CE2" s="305"/>
      <c r="CF2" s="305"/>
      <c r="CG2" s="305"/>
      <c r="CH2" s="311">
        <v>8</v>
      </c>
      <c r="CI2" s="307"/>
      <c r="CJ2" s="305"/>
      <c r="CK2" s="305"/>
      <c r="CL2" s="305"/>
      <c r="CM2" s="305"/>
      <c r="CN2" s="305"/>
      <c r="CO2" s="305"/>
      <c r="CP2" s="305"/>
      <c r="CQ2" s="305"/>
      <c r="CR2" s="305"/>
      <c r="CS2" s="305"/>
      <c r="CT2" s="305"/>
      <c r="CU2" s="305"/>
      <c r="CV2" s="311">
        <v>11</v>
      </c>
      <c r="CW2" s="307"/>
      <c r="CX2" s="305"/>
      <c r="CY2" s="305"/>
      <c r="CZ2" s="305"/>
      <c r="DA2" s="305"/>
      <c r="DB2" s="305"/>
      <c r="DC2" s="305"/>
      <c r="DD2" s="305"/>
      <c r="DE2" s="305"/>
      <c r="DF2" s="305"/>
      <c r="DG2" s="305"/>
      <c r="DH2" s="305"/>
      <c r="DI2" s="305"/>
      <c r="DJ2" s="311">
        <v>12</v>
      </c>
      <c r="DK2" s="307"/>
      <c r="DL2" s="305"/>
      <c r="DM2" s="305"/>
      <c r="DN2" s="305"/>
      <c r="DO2" s="305"/>
      <c r="DP2" s="305"/>
      <c r="DQ2" s="305"/>
      <c r="DR2" s="305"/>
      <c r="DS2" s="305"/>
      <c r="DT2" s="305"/>
      <c r="DU2" s="305"/>
      <c r="DV2" s="305"/>
      <c r="DW2" s="305"/>
      <c r="DX2" s="311">
        <v>13</v>
      </c>
      <c r="DY2" s="307"/>
      <c r="DZ2" s="305"/>
      <c r="EA2" s="305"/>
      <c r="EB2" s="305"/>
      <c r="EC2" s="305"/>
      <c r="ED2" s="305"/>
      <c r="EE2" s="305"/>
      <c r="EF2" s="305"/>
      <c r="EG2" s="305"/>
      <c r="EH2" s="305"/>
      <c r="EI2" s="305"/>
      <c r="EJ2" s="305"/>
      <c r="EK2" s="305"/>
      <c r="EL2" s="311">
        <v>14</v>
      </c>
      <c r="EM2" s="307"/>
      <c r="EN2" s="305"/>
      <c r="EO2" s="305"/>
      <c r="EP2" s="305"/>
      <c r="EQ2" s="305"/>
      <c r="ER2" s="305"/>
      <c r="ES2" s="305"/>
      <c r="ET2" s="305"/>
      <c r="EU2" s="305"/>
      <c r="EV2" s="305"/>
      <c r="EW2" s="305"/>
      <c r="EX2" s="305"/>
      <c r="EY2" s="305"/>
      <c r="EZ2" s="311">
        <v>15</v>
      </c>
      <c r="FA2" s="307"/>
      <c r="FB2" s="305"/>
      <c r="FC2" s="305"/>
      <c r="FD2" s="305"/>
      <c r="FE2" s="305"/>
      <c r="FF2" s="305"/>
      <c r="FG2" s="305"/>
      <c r="FH2" s="305"/>
      <c r="FI2" s="305"/>
      <c r="FJ2" s="305"/>
      <c r="FK2" s="305"/>
      <c r="FL2" s="305"/>
      <c r="FM2" s="305"/>
      <c r="FN2" s="311">
        <v>16</v>
      </c>
      <c r="FO2" s="307"/>
      <c r="FP2" s="305"/>
      <c r="FQ2" s="305"/>
      <c r="FR2" s="305"/>
      <c r="FS2" s="305"/>
      <c r="FT2" s="305"/>
      <c r="FU2" s="305"/>
      <c r="FV2" s="305"/>
      <c r="FW2" s="305"/>
      <c r="FX2" s="305"/>
      <c r="FY2" s="305"/>
      <c r="FZ2" s="305"/>
      <c r="GA2" s="305"/>
      <c r="GB2" s="311">
        <v>17</v>
      </c>
      <c r="GC2" s="307"/>
      <c r="GD2" s="305"/>
      <c r="GE2" s="305"/>
      <c r="GF2" s="305"/>
      <c r="GG2" s="305"/>
      <c r="GH2" s="305"/>
      <c r="GI2" s="305"/>
      <c r="GJ2" s="305"/>
      <c r="GK2" s="305"/>
      <c r="GL2" s="305"/>
      <c r="GM2" s="305"/>
      <c r="GN2" s="305"/>
      <c r="GO2" s="305"/>
      <c r="GP2" s="311">
        <v>19</v>
      </c>
      <c r="GQ2" s="307"/>
      <c r="GR2" s="305"/>
      <c r="GS2" s="305"/>
      <c r="GT2" s="305"/>
      <c r="GU2" s="305"/>
      <c r="GV2" s="305"/>
      <c r="GW2" s="305"/>
      <c r="GX2" s="305"/>
      <c r="GY2" s="305"/>
      <c r="GZ2" s="305"/>
      <c r="HA2" s="305"/>
      <c r="HB2" s="305"/>
      <c r="HC2" s="305"/>
      <c r="HD2" s="311">
        <v>30</v>
      </c>
      <c r="HE2" s="307"/>
      <c r="HF2" s="305"/>
      <c r="HG2" s="305"/>
      <c r="HH2" s="305"/>
      <c r="HI2" s="305"/>
      <c r="HJ2" s="305"/>
      <c r="HK2" s="305"/>
      <c r="HL2" s="305"/>
      <c r="HM2" s="305"/>
      <c r="HN2" s="305"/>
      <c r="HO2" s="305"/>
      <c r="HP2" s="305"/>
      <c r="HQ2" s="305"/>
      <c r="HR2" s="311">
        <v>20</v>
      </c>
      <c r="HS2" s="307"/>
      <c r="HT2" s="305"/>
      <c r="HU2" s="305"/>
      <c r="HV2" s="305"/>
      <c r="HW2" s="305"/>
      <c r="HX2" s="305"/>
      <c r="HY2" s="305"/>
      <c r="HZ2" s="305"/>
      <c r="IA2" s="305"/>
      <c r="IB2" s="305"/>
      <c r="IC2" s="305"/>
      <c r="ID2" s="305"/>
      <c r="IE2" s="305"/>
      <c r="IF2" s="311">
        <v>21</v>
      </c>
      <c r="IG2" s="307"/>
      <c r="IH2" s="305"/>
      <c r="II2" s="305"/>
      <c r="IJ2" s="305"/>
      <c r="IK2" s="305"/>
      <c r="IL2" s="305"/>
      <c r="IM2" s="305"/>
      <c r="IN2" s="305"/>
      <c r="IO2" s="305"/>
      <c r="IP2" s="305"/>
      <c r="IQ2" s="305"/>
      <c r="IR2" s="305"/>
      <c r="IS2" s="305"/>
      <c r="IT2" s="311">
        <v>22</v>
      </c>
      <c r="IU2" s="307"/>
      <c r="IV2" s="305"/>
      <c r="IW2" s="305"/>
      <c r="IX2" s="305"/>
      <c r="IY2" s="305"/>
      <c r="IZ2" s="305"/>
      <c r="JA2" s="305"/>
      <c r="JB2" s="305"/>
      <c r="JC2" s="305"/>
      <c r="JD2" s="305"/>
      <c r="JE2" s="305"/>
      <c r="JF2" s="305"/>
      <c r="JG2" s="305"/>
      <c r="JH2" s="311">
        <v>23</v>
      </c>
      <c r="JI2" s="307"/>
      <c r="JJ2" s="305"/>
      <c r="JK2" s="305"/>
      <c r="JL2" s="305"/>
      <c r="JM2" s="305"/>
      <c r="JN2" s="305"/>
      <c r="JO2" s="305"/>
      <c r="JP2" s="305"/>
      <c r="JQ2" s="305"/>
      <c r="JR2" s="305"/>
      <c r="JS2" s="305"/>
      <c r="JT2" s="305"/>
      <c r="JU2" s="305"/>
      <c r="JV2" s="311">
        <v>24</v>
      </c>
      <c r="JW2" s="307"/>
      <c r="JX2" s="305"/>
      <c r="JY2" s="305"/>
      <c r="JZ2" s="305"/>
      <c r="KA2" s="305"/>
      <c r="KB2" s="305"/>
      <c r="KC2" s="305"/>
      <c r="KD2" s="305"/>
      <c r="KE2" s="305"/>
      <c r="KF2" s="305"/>
      <c r="KG2" s="305"/>
      <c r="KH2" s="305"/>
      <c r="KI2" s="305"/>
      <c r="KJ2" s="311">
        <v>25</v>
      </c>
      <c r="KK2" s="307"/>
      <c r="KL2" s="305"/>
      <c r="KM2" s="305"/>
      <c r="KN2" s="305"/>
      <c r="KO2" s="305"/>
      <c r="KP2" s="305"/>
      <c r="KQ2" s="305"/>
      <c r="KR2" s="305"/>
      <c r="KS2" s="305"/>
      <c r="KT2" s="305"/>
      <c r="KU2" s="305"/>
      <c r="KV2" s="305"/>
      <c r="KW2" s="305"/>
      <c r="KX2" s="311">
        <v>28</v>
      </c>
      <c r="KY2" s="307"/>
      <c r="KZ2" s="305"/>
      <c r="LA2" s="305"/>
      <c r="LB2" s="305"/>
      <c r="LC2" s="305"/>
      <c r="LD2" s="305"/>
      <c r="LE2" s="305"/>
      <c r="LF2" s="305"/>
      <c r="LG2" s="305"/>
      <c r="LH2" s="305"/>
      <c r="LI2" s="305"/>
      <c r="LJ2" s="305"/>
      <c r="LK2" s="305"/>
      <c r="LL2" s="311">
        <v>29</v>
      </c>
      <c r="LM2" s="307"/>
      <c r="LN2" s="305"/>
      <c r="LO2" s="305"/>
      <c r="LP2" s="305"/>
      <c r="LQ2" s="305"/>
      <c r="LR2" s="305"/>
      <c r="LS2" s="305"/>
      <c r="LT2" s="305"/>
      <c r="LU2" s="305"/>
      <c r="LV2" s="305"/>
      <c r="LW2" s="305"/>
      <c r="LX2" s="305"/>
      <c r="LY2" s="305"/>
      <c r="LZ2" s="311">
        <v>31</v>
      </c>
      <c r="MA2" s="307"/>
      <c r="MB2" s="312"/>
      <c r="MC2" s="312"/>
      <c r="MD2" s="312"/>
      <c r="ME2" s="312"/>
      <c r="MF2" s="312"/>
      <c r="MG2" s="312"/>
      <c r="MH2" s="312"/>
      <c r="MI2" s="312"/>
      <c r="MJ2" s="312"/>
      <c r="MK2" s="312"/>
      <c r="ML2" s="312"/>
      <c r="MM2" s="312"/>
      <c r="MN2" s="312"/>
    </row>
    <row r="3" spans="1:352" s="304" customFormat="1" x14ac:dyDescent="0.3">
      <c r="A3" s="309"/>
      <c r="B3" s="313"/>
      <c r="C3" s="314"/>
      <c r="E3" s="305"/>
      <c r="F3" s="305"/>
      <c r="G3" s="315"/>
      <c r="H3" s="305"/>
      <c r="I3" s="305"/>
      <c r="J3" s="305"/>
      <c r="K3" s="305"/>
      <c r="L3" s="305"/>
      <c r="M3" s="305"/>
      <c r="N3" s="305"/>
      <c r="O3" s="305"/>
      <c r="P3" s="312"/>
      <c r="Q3" s="307"/>
      <c r="S3" s="305"/>
      <c r="T3" s="305"/>
      <c r="U3" s="315"/>
      <c r="V3" s="305"/>
      <c r="W3" s="305"/>
      <c r="X3" s="305"/>
      <c r="Y3" s="305"/>
      <c r="Z3" s="305"/>
      <c r="AA3" s="305"/>
      <c r="AB3" s="305"/>
      <c r="AC3" s="305"/>
      <c r="AD3" s="312"/>
      <c r="AE3" s="307"/>
      <c r="AG3" s="305"/>
      <c r="AH3" s="305"/>
      <c r="AI3" s="315"/>
      <c r="AJ3" s="305"/>
      <c r="AK3" s="305"/>
      <c r="AL3" s="305"/>
      <c r="AM3" s="305"/>
      <c r="AN3" s="305"/>
      <c r="AO3" s="305"/>
      <c r="AP3" s="305"/>
      <c r="AQ3" s="305"/>
      <c r="AR3" s="312"/>
      <c r="AS3" s="307"/>
      <c r="AU3" s="305"/>
      <c r="AV3" s="305"/>
      <c r="AW3" s="315"/>
      <c r="AX3" s="305"/>
      <c r="AY3" s="305"/>
      <c r="AZ3" s="305"/>
      <c r="BA3" s="305"/>
      <c r="BB3" s="305"/>
      <c r="BC3" s="305"/>
      <c r="BD3" s="305"/>
      <c r="BE3" s="305"/>
      <c r="BF3" s="312"/>
      <c r="BG3" s="307"/>
      <c r="BI3" s="305"/>
      <c r="BJ3" s="305"/>
      <c r="BK3" s="315"/>
      <c r="BL3" s="305"/>
      <c r="BM3" s="305"/>
      <c r="BN3" s="305"/>
      <c r="BO3" s="305"/>
      <c r="BP3" s="305"/>
      <c r="BQ3" s="305"/>
      <c r="BR3" s="305"/>
      <c r="BS3" s="305"/>
      <c r="BT3" s="312"/>
      <c r="BU3" s="307"/>
      <c r="BW3" s="305"/>
      <c r="BX3" s="305"/>
      <c r="BY3" s="315"/>
      <c r="BZ3" s="305"/>
      <c r="CA3" s="305"/>
      <c r="CB3" s="305"/>
      <c r="CC3" s="305"/>
      <c r="CD3" s="305"/>
      <c r="CE3" s="305"/>
      <c r="CF3" s="305"/>
      <c r="CG3" s="305"/>
      <c r="CH3" s="312"/>
      <c r="CI3" s="307"/>
      <c r="CK3" s="305"/>
      <c r="CL3" s="305"/>
      <c r="CM3" s="315"/>
      <c r="CN3" s="305"/>
      <c r="CO3" s="305"/>
      <c r="CP3" s="305"/>
      <c r="CQ3" s="305"/>
      <c r="CR3" s="305"/>
      <c r="CS3" s="305"/>
      <c r="CT3" s="305"/>
      <c r="CU3" s="305"/>
      <c r="CV3" s="312"/>
      <c r="CW3" s="307"/>
      <c r="CY3" s="305"/>
      <c r="CZ3" s="305"/>
      <c r="DA3" s="315"/>
      <c r="DB3" s="305"/>
      <c r="DC3" s="305"/>
      <c r="DD3" s="305"/>
      <c r="DE3" s="305"/>
      <c r="DF3" s="305"/>
      <c r="DG3" s="305"/>
      <c r="DH3" s="305"/>
      <c r="DI3" s="305"/>
      <c r="DJ3" s="312"/>
      <c r="DK3" s="307"/>
      <c r="DM3" s="305"/>
      <c r="DN3" s="305"/>
      <c r="DO3" s="315"/>
      <c r="DP3" s="305"/>
      <c r="DQ3" s="305"/>
      <c r="DR3" s="305"/>
      <c r="DS3" s="305"/>
      <c r="DT3" s="305"/>
      <c r="DU3" s="305"/>
      <c r="DV3" s="305"/>
      <c r="DW3" s="305"/>
      <c r="DX3" s="312"/>
      <c r="DY3" s="307"/>
      <c r="EA3" s="305"/>
      <c r="EB3" s="305"/>
      <c r="EC3" s="315"/>
      <c r="ED3" s="305"/>
      <c r="EE3" s="305"/>
      <c r="EF3" s="305"/>
      <c r="EG3" s="305"/>
      <c r="EH3" s="305"/>
      <c r="EI3" s="305"/>
      <c r="EJ3" s="305"/>
      <c r="EK3" s="305"/>
      <c r="EL3" s="312"/>
      <c r="EM3" s="307"/>
      <c r="EO3" s="305"/>
      <c r="EP3" s="305"/>
      <c r="EQ3" s="315"/>
      <c r="ER3" s="305"/>
      <c r="ES3" s="305"/>
      <c r="ET3" s="305"/>
      <c r="EU3" s="305"/>
      <c r="EV3" s="305"/>
      <c r="EW3" s="305"/>
      <c r="EX3" s="305"/>
      <c r="EY3" s="305"/>
      <c r="EZ3" s="312"/>
      <c r="FA3" s="307"/>
      <c r="FC3" s="305"/>
      <c r="FD3" s="305"/>
      <c r="FE3" s="315"/>
      <c r="FF3" s="305"/>
      <c r="FG3" s="305"/>
      <c r="FH3" s="305"/>
      <c r="FI3" s="305"/>
      <c r="FJ3" s="305"/>
      <c r="FK3" s="305"/>
      <c r="FL3" s="305"/>
      <c r="FM3" s="305"/>
      <c r="FN3" s="312"/>
      <c r="FO3" s="307"/>
      <c r="FQ3" s="305"/>
      <c r="FR3" s="305"/>
      <c r="FS3" s="315"/>
      <c r="FT3" s="305"/>
      <c r="FU3" s="305"/>
      <c r="FV3" s="305"/>
      <c r="FW3" s="305"/>
      <c r="FX3" s="305"/>
      <c r="FY3" s="305"/>
      <c r="FZ3" s="305"/>
      <c r="GA3" s="305"/>
      <c r="GB3" s="312"/>
      <c r="GC3" s="307"/>
      <c r="GE3" s="305"/>
      <c r="GF3" s="305"/>
      <c r="GG3" s="315"/>
      <c r="GH3" s="305"/>
      <c r="GI3" s="305"/>
      <c r="GJ3" s="305"/>
      <c r="GK3" s="305"/>
      <c r="GL3" s="305"/>
      <c r="GM3" s="305"/>
      <c r="GN3" s="305"/>
      <c r="GO3" s="305"/>
      <c r="GP3" s="312"/>
      <c r="GQ3" s="307"/>
      <c r="GS3" s="305"/>
      <c r="GT3" s="305"/>
      <c r="GU3" s="315"/>
      <c r="GV3" s="305"/>
      <c r="GW3" s="305"/>
      <c r="GX3" s="305"/>
      <c r="GY3" s="305"/>
      <c r="GZ3" s="305"/>
      <c r="HA3" s="305"/>
      <c r="HB3" s="305"/>
      <c r="HC3" s="305"/>
      <c r="HD3" s="312"/>
      <c r="HE3" s="307"/>
      <c r="HG3" s="305"/>
      <c r="HH3" s="305"/>
      <c r="HI3" s="315"/>
      <c r="HJ3" s="305"/>
      <c r="HK3" s="305"/>
      <c r="HL3" s="305"/>
      <c r="HM3" s="305"/>
      <c r="HN3" s="305"/>
      <c r="HO3" s="305"/>
      <c r="HP3" s="305"/>
      <c r="HQ3" s="305"/>
      <c r="HR3" s="312"/>
      <c r="HS3" s="307"/>
      <c r="HU3" s="305"/>
      <c r="HV3" s="305"/>
      <c r="HW3" s="315"/>
      <c r="HX3" s="305"/>
      <c r="HY3" s="305"/>
      <c r="HZ3" s="305"/>
      <c r="IA3" s="305"/>
      <c r="IB3" s="305"/>
      <c r="IC3" s="305"/>
      <c r="ID3" s="305"/>
      <c r="IE3" s="305"/>
      <c r="IF3" s="312"/>
      <c r="IG3" s="307"/>
      <c r="II3" s="305"/>
      <c r="IJ3" s="305"/>
      <c r="IK3" s="315"/>
      <c r="IL3" s="305"/>
      <c r="IM3" s="305"/>
      <c r="IN3" s="305"/>
      <c r="IO3" s="305"/>
      <c r="IP3" s="305"/>
      <c r="IQ3" s="305"/>
      <c r="IR3" s="305"/>
      <c r="IS3" s="305"/>
      <c r="IT3" s="312"/>
      <c r="IU3" s="307"/>
      <c r="IW3" s="305"/>
      <c r="IX3" s="305"/>
      <c r="IY3" s="315"/>
      <c r="IZ3" s="305"/>
      <c r="JA3" s="305"/>
      <c r="JB3" s="305"/>
      <c r="JC3" s="305"/>
      <c r="JD3" s="305"/>
      <c r="JE3" s="305"/>
      <c r="JF3" s="305"/>
      <c r="JG3" s="305"/>
      <c r="JH3" s="312"/>
      <c r="JI3" s="307"/>
      <c r="JK3" s="305"/>
      <c r="JL3" s="305"/>
      <c r="JM3" s="315"/>
      <c r="JN3" s="305"/>
      <c r="JO3" s="305"/>
      <c r="JP3" s="305"/>
      <c r="JQ3" s="305"/>
      <c r="JR3" s="305"/>
      <c r="JS3" s="305"/>
      <c r="JT3" s="305"/>
      <c r="JU3" s="305"/>
      <c r="JV3" s="312"/>
      <c r="JW3" s="307"/>
      <c r="JY3" s="305"/>
      <c r="JZ3" s="305"/>
      <c r="KA3" s="315"/>
      <c r="KB3" s="305"/>
      <c r="KC3" s="305"/>
      <c r="KD3" s="305"/>
      <c r="KE3" s="305"/>
      <c r="KF3" s="305"/>
      <c r="KG3" s="305"/>
      <c r="KH3" s="305"/>
      <c r="KI3" s="305"/>
      <c r="KJ3" s="312"/>
      <c r="KK3" s="307"/>
      <c r="KM3" s="305"/>
      <c r="KN3" s="305"/>
      <c r="KO3" s="315"/>
      <c r="KP3" s="305"/>
      <c r="KQ3" s="305"/>
      <c r="KR3" s="305"/>
      <c r="KS3" s="305"/>
      <c r="KT3" s="305"/>
      <c r="KU3" s="305"/>
      <c r="KV3" s="305"/>
      <c r="KW3" s="305"/>
      <c r="KX3" s="312"/>
      <c r="KY3" s="307"/>
      <c r="LA3" s="305"/>
      <c r="LB3" s="305"/>
      <c r="LC3" s="315"/>
      <c r="LD3" s="305"/>
      <c r="LE3" s="305"/>
      <c r="LF3" s="305"/>
      <c r="LG3" s="305"/>
      <c r="LH3" s="305"/>
      <c r="LI3" s="305"/>
      <c r="LJ3" s="305"/>
      <c r="LK3" s="305"/>
      <c r="LL3" s="312"/>
      <c r="LM3" s="307"/>
      <c r="LO3" s="305"/>
      <c r="LP3" s="305"/>
      <c r="LQ3" s="315"/>
      <c r="LR3" s="305"/>
      <c r="LS3" s="305"/>
      <c r="LT3" s="305"/>
      <c r="LU3" s="305"/>
      <c r="LV3" s="305"/>
      <c r="LW3" s="305"/>
      <c r="LX3" s="305"/>
      <c r="LY3" s="305"/>
      <c r="LZ3" s="312"/>
      <c r="MA3" s="307"/>
      <c r="MB3" s="312"/>
      <c r="MC3" s="312"/>
      <c r="MD3" s="312"/>
      <c r="ME3" s="312"/>
      <c r="MF3" s="312"/>
      <c r="MG3" s="312"/>
      <c r="MH3" s="312"/>
      <c r="MI3" s="312"/>
      <c r="MJ3" s="312"/>
      <c r="MK3" s="312"/>
      <c r="ML3" s="312"/>
      <c r="MM3" s="312"/>
      <c r="MN3" s="312"/>
    </row>
    <row r="4" spans="1:352" s="304" customFormat="1" x14ac:dyDescent="0.3">
      <c r="A4" s="309"/>
      <c r="B4" s="313"/>
      <c r="C4" s="314"/>
      <c r="E4" s="305"/>
      <c r="F4" s="305"/>
      <c r="G4" s="315"/>
      <c r="H4" s="305"/>
      <c r="I4" s="305"/>
      <c r="J4" s="305"/>
      <c r="K4" s="305"/>
      <c r="L4" s="305"/>
      <c r="M4" s="305"/>
      <c r="N4" s="305"/>
      <c r="O4" s="305"/>
      <c r="P4" s="312"/>
      <c r="Q4" s="307"/>
      <c r="S4" s="305"/>
      <c r="T4" s="305"/>
      <c r="U4" s="315"/>
      <c r="V4" s="305"/>
      <c r="W4" s="305"/>
      <c r="X4" s="305"/>
      <c r="Y4" s="305"/>
      <c r="Z4" s="305"/>
      <c r="AA4" s="305"/>
      <c r="AB4" s="305"/>
      <c r="AC4" s="305"/>
      <c r="AD4" s="312"/>
      <c r="AE4" s="307"/>
      <c r="AG4" s="305"/>
      <c r="AH4" s="305"/>
      <c r="AI4" s="315"/>
      <c r="AJ4" s="305"/>
      <c r="AK4" s="305"/>
      <c r="AL4" s="305"/>
      <c r="AM4" s="305"/>
      <c r="AN4" s="305"/>
      <c r="AO4" s="305"/>
      <c r="AP4" s="305"/>
      <c r="AQ4" s="305"/>
      <c r="AR4" s="312"/>
      <c r="AS4" s="307"/>
      <c r="AU4" s="305"/>
      <c r="AV4" s="305"/>
      <c r="AW4" s="315"/>
      <c r="AX4" s="305"/>
      <c r="AY4" s="305"/>
      <c r="AZ4" s="305"/>
      <c r="BA4" s="305"/>
      <c r="BB4" s="305"/>
      <c r="BC4" s="305"/>
      <c r="BD4" s="305"/>
      <c r="BE4" s="305"/>
      <c r="BF4" s="312"/>
      <c r="BG4" s="307"/>
      <c r="BI4" s="305"/>
      <c r="BJ4" s="305"/>
      <c r="BK4" s="315"/>
      <c r="BL4" s="305"/>
      <c r="BM4" s="305"/>
      <c r="BN4" s="305"/>
      <c r="BO4" s="305"/>
      <c r="BP4" s="305"/>
      <c r="BQ4" s="305"/>
      <c r="BR4" s="305"/>
      <c r="BS4" s="305"/>
      <c r="BT4" s="312"/>
      <c r="BU4" s="307"/>
      <c r="BW4" s="305"/>
      <c r="BX4" s="305"/>
      <c r="BY4" s="315"/>
      <c r="BZ4" s="305"/>
      <c r="CA4" s="305"/>
      <c r="CB4" s="305"/>
      <c r="CC4" s="305"/>
      <c r="CD4" s="305"/>
      <c r="CE4" s="305"/>
      <c r="CF4" s="305"/>
      <c r="CG4" s="305"/>
      <c r="CH4" s="312"/>
      <c r="CI4" s="307"/>
      <c r="CK4" s="305"/>
      <c r="CL4" s="305"/>
      <c r="CM4" s="315"/>
      <c r="CN4" s="305"/>
      <c r="CO4" s="305"/>
      <c r="CP4" s="305"/>
      <c r="CQ4" s="305"/>
      <c r="CR4" s="305"/>
      <c r="CS4" s="305"/>
      <c r="CT4" s="305"/>
      <c r="CU4" s="305"/>
      <c r="CV4" s="312"/>
      <c r="CW4" s="307"/>
      <c r="CY4" s="305"/>
      <c r="CZ4" s="305"/>
      <c r="DA4" s="315"/>
      <c r="DB4" s="305"/>
      <c r="DC4" s="305"/>
      <c r="DD4" s="305"/>
      <c r="DE4" s="305"/>
      <c r="DF4" s="305"/>
      <c r="DG4" s="305"/>
      <c r="DH4" s="305"/>
      <c r="DI4" s="305"/>
      <c r="DJ4" s="312"/>
      <c r="DK4" s="307"/>
      <c r="DM4" s="305"/>
      <c r="DN4" s="305"/>
      <c r="DO4" s="315"/>
      <c r="DP4" s="305"/>
      <c r="DQ4" s="305"/>
      <c r="DR4" s="305"/>
      <c r="DS4" s="305"/>
      <c r="DT4" s="305"/>
      <c r="DU4" s="305"/>
      <c r="DV4" s="305"/>
      <c r="DW4" s="305"/>
      <c r="DX4" s="312"/>
      <c r="DY4" s="307"/>
      <c r="EA4" s="305"/>
      <c r="EB4" s="305"/>
      <c r="EC4" s="315"/>
      <c r="ED4" s="305"/>
      <c r="EE4" s="305"/>
      <c r="EF4" s="305"/>
      <c r="EG4" s="305"/>
      <c r="EH4" s="305"/>
      <c r="EI4" s="305"/>
      <c r="EJ4" s="305"/>
      <c r="EK4" s="305"/>
      <c r="EL4" s="312"/>
      <c r="EM4" s="307"/>
      <c r="EO4" s="305"/>
      <c r="EP4" s="305"/>
      <c r="EQ4" s="315"/>
      <c r="ER4" s="305"/>
      <c r="ES4" s="305"/>
      <c r="ET4" s="305"/>
      <c r="EU4" s="305"/>
      <c r="EV4" s="305"/>
      <c r="EW4" s="305"/>
      <c r="EX4" s="305"/>
      <c r="EY4" s="305"/>
      <c r="EZ4" s="312"/>
      <c r="FA4" s="307"/>
      <c r="FC4" s="305"/>
      <c r="FD4" s="305"/>
      <c r="FE4" s="315"/>
      <c r="FF4" s="305"/>
      <c r="FG4" s="305"/>
      <c r="FH4" s="305"/>
      <c r="FI4" s="305"/>
      <c r="FJ4" s="305"/>
      <c r="FK4" s="305"/>
      <c r="FL4" s="305"/>
      <c r="FM4" s="305"/>
      <c r="FN4" s="312"/>
      <c r="FO4" s="307"/>
      <c r="FQ4" s="305"/>
      <c r="FR4" s="305"/>
      <c r="FS4" s="315"/>
      <c r="FT4" s="305"/>
      <c r="FU4" s="305"/>
      <c r="FV4" s="305"/>
      <c r="FW4" s="305"/>
      <c r="FX4" s="305"/>
      <c r="FY4" s="305"/>
      <c r="FZ4" s="305"/>
      <c r="GA4" s="305"/>
      <c r="GB4" s="312"/>
      <c r="GC4" s="307"/>
      <c r="GE4" s="305"/>
      <c r="GF4" s="305"/>
      <c r="GG4" s="315"/>
      <c r="GH4" s="305"/>
      <c r="GI4" s="305"/>
      <c r="GJ4" s="305"/>
      <c r="GK4" s="305"/>
      <c r="GL4" s="305"/>
      <c r="GM4" s="305"/>
      <c r="GN4" s="305"/>
      <c r="GO4" s="305"/>
      <c r="GP4" s="312"/>
      <c r="GQ4" s="307"/>
      <c r="GS4" s="305"/>
      <c r="GT4" s="305"/>
      <c r="GU4" s="315"/>
      <c r="GV4" s="305"/>
      <c r="GW4" s="305"/>
      <c r="GX4" s="305"/>
      <c r="GY4" s="305"/>
      <c r="GZ4" s="305"/>
      <c r="HA4" s="305"/>
      <c r="HB4" s="305"/>
      <c r="HC4" s="305"/>
      <c r="HD4" s="312"/>
      <c r="HE4" s="307"/>
      <c r="HG4" s="305"/>
      <c r="HH4" s="305"/>
      <c r="HI4" s="315"/>
      <c r="HJ4" s="305"/>
      <c r="HK4" s="305"/>
      <c r="HL4" s="305"/>
      <c r="HM4" s="305"/>
      <c r="HN4" s="305"/>
      <c r="HO4" s="305"/>
      <c r="HP4" s="305"/>
      <c r="HQ4" s="305"/>
      <c r="HR4" s="312"/>
      <c r="HS4" s="307"/>
      <c r="HU4" s="305"/>
      <c r="HV4" s="305"/>
      <c r="HW4" s="315"/>
      <c r="HX4" s="305"/>
      <c r="HY4" s="305"/>
      <c r="HZ4" s="305"/>
      <c r="IA4" s="305"/>
      <c r="IB4" s="305"/>
      <c r="IC4" s="305"/>
      <c r="ID4" s="305"/>
      <c r="IE4" s="305"/>
      <c r="IF4" s="312"/>
      <c r="IG4" s="307"/>
      <c r="II4" s="305"/>
      <c r="IJ4" s="305"/>
      <c r="IK4" s="315"/>
      <c r="IL4" s="305"/>
      <c r="IM4" s="305"/>
      <c r="IN4" s="305"/>
      <c r="IO4" s="305"/>
      <c r="IP4" s="305"/>
      <c r="IQ4" s="305"/>
      <c r="IR4" s="305"/>
      <c r="IS4" s="305"/>
      <c r="IT4" s="312"/>
      <c r="IU4" s="307"/>
      <c r="IW4" s="305"/>
      <c r="IX4" s="305"/>
      <c r="IY4" s="315"/>
      <c r="IZ4" s="305"/>
      <c r="JA4" s="305"/>
      <c r="JB4" s="305"/>
      <c r="JC4" s="305"/>
      <c r="JD4" s="305"/>
      <c r="JE4" s="305"/>
      <c r="JF4" s="305"/>
      <c r="JG4" s="305"/>
      <c r="JH4" s="312"/>
      <c r="JI4" s="307"/>
      <c r="JK4" s="305"/>
      <c r="JL4" s="305"/>
      <c r="JM4" s="315"/>
      <c r="JN4" s="305"/>
      <c r="JO4" s="305"/>
      <c r="JP4" s="305"/>
      <c r="JQ4" s="305"/>
      <c r="JR4" s="305"/>
      <c r="JS4" s="305"/>
      <c r="JT4" s="305"/>
      <c r="JU4" s="305"/>
      <c r="JV4" s="312"/>
      <c r="JW4" s="307"/>
      <c r="JY4" s="305"/>
      <c r="JZ4" s="305"/>
      <c r="KA4" s="315"/>
      <c r="KB4" s="305"/>
      <c r="KC4" s="305"/>
      <c r="KD4" s="305"/>
      <c r="KE4" s="305"/>
      <c r="KF4" s="305"/>
      <c r="KG4" s="305"/>
      <c r="KH4" s="305"/>
      <c r="KI4" s="305"/>
      <c r="KJ4" s="312"/>
      <c r="KK4" s="307"/>
      <c r="KM4" s="305"/>
      <c r="KN4" s="305"/>
      <c r="KO4" s="315"/>
      <c r="KP4" s="305"/>
      <c r="KQ4" s="305"/>
      <c r="KR4" s="305"/>
      <c r="KS4" s="305"/>
      <c r="KT4" s="305"/>
      <c r="KU4" s="305"/>
      <c r="KV4" s="305"/>
      <c r="KW4" s="305"/>
      <c r="KX4" s="312"/>
      <c r="KY4" s="307"/>
      <c r="LA4" s="305"/>
      <c r="LB4" s="305"/>
      <c r="LC4" s="315"/>
      <c r="LD4" s="305"/>
      <c r="LE4" s="305"/>
      <c r="LF4" s="305"/>
      <c r="LG4" s="305"/>
      <c r="LH4" s="305"/>
      <c r="LI4" s="305"/>
      <c r="LJ4" s="305"/>
      <c r="LK4" s="305"/>
      <c r="LL4" s="312"/>
      <c r="LM4" s="307"/>
      <c r="LO4" s="305"/>
      <c r="LP4" s="305"/>
      <c r="LQ4" s="315"/>
      <c r="LR4" s="305"/>
      <c r="LS4" s="305"/>
      <c r="LT4" s="305"/>
      <c r="LU4" s="305"/>
      <c r="LV4" s="305"/>
      <c r="LW4" s="305"/>
      <c r="LX4" s="305"/>
      <c r="LY4" s="305"/>
      <c r="LZ4" s="312"/>
      <c r="MA4" s="307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</row>
    <row r="5" spans="1:352" s="304" customFormat="1" x14ac:dyDescent="0.3">
      <c r="A5" s="309"/>
      <c r="B5" s="310"/>
      <c r="C5" s="314"/>
      <c r="E5" s="316"/>
      <c r="F5" s="316"/>
      <c r="G5" s="317"/>
      <c r="H5" s="317"/>
      <c r="I5" s="317"/>
      <c r="J5" s="317"/>
      <c r="K5" s="317"/>
      <c r="L5" s="317"/>
      <c r="M5" s="317"/>
      <c r="N5" s="317"/>
      <c r="O5" s="317"/>
      <c r="P5" s="318"/>
      <c r="Q5" s="319"/>
      <c r="S5" s="316"/>
      <c r="T5" s="316"/>
      <c r="U5" s="317"/>
      <c r="V5" s="317"/>
      <c r="W5" s="317"/>
      <c r="X5" s="317"/>
      <c r="Y5" s="317"/>
      <c r="Z5" s="317"/>
      <c r="AA5" s="317"/>
      <c r="AB5" s="317"/>
      <c r="AC5" s="317"/>
      <c r="AD5" s="318"/>
      <c r="AE5" s="319"/>
      <c r="AG5" s="316"/>
      <c r="AH5" s="316"/>
      <c r="AI5" s="317"/>
      <c r="AJ5" s="317"/>
      <c r="AK5" s="317"/>
      <c r="AL5" s="317"/>
      <c r="AM5" s="317"/>
      <c r="AN5" s="317"/>
      <c r="AO5" s="317"/>
      <c r="AP5" s="317"/>
      <c r="AQ5" s="317"/>
      <c r="AR5" s="318"/>
      <c r="AS5" s="319"/>
      <c r="AU5" s="316"/>
      <c r="AV5" s="316"/>
      <c r="AW5" s="317"/>
      <c r="AX5" s="317"/>
      <c r="AY5" s="317"/>
      <c r="AZ5" s="317"/>
      <c r="BA5" s="317"/>
      <c r="BB5" s="317"/>
      <c r="BC5" s="317"/>
      <c r="BD5" s="317"/>
      <c r="BE5" s="317"/>
      <c r="BF5" s="318"/>
      <c r="BG5" s="319"/>
      <c r="BI5" s="316"/>
      <c r="BJ5" s="316"/>
      <c r="BK5" s="317"/>
      <c r="BL5" s="317"/>
      <c r="BM5" s="317"/>
      <c r="BN5" s="317"/>
      <c r="BO5" s="317"/>
      <c r="BP5" s="317"/>
      <c r="BQ5" s="317"/>
      <c r="BR5" s="317"/>
      <c r="BS5" s="317"/>
      <c r="BT5" s="318"/>
      <c r="BU5" s="319"/>
      <c r="BW5" s="316"/>
      <c r="BX5" s="316"/>
      <c r="BY5" s="317"/>
      <c r="BZ5" s="317"/>
      <c r="CA5" s="317"/>
      <c r="CB5" s="317"/>
      <c r="CC5" s="317"/>
      <c r="CD5" s="317"/>
      <c r="CE5" s="317"/>
      <c r="CF5" s="317"/>
      <c r="CG5" s="317"/>
      <c r="CH5" s="318"/>
      <c r="CI5" s="319"/>
      <c r="CK5" s="316"/>
      <c r="CL5" s="316"/>
      <c r="CM5" s="317"/>
      <c r="CN5" s="317"/>
      <c r="CO5" s="317"/>
      <c r="CP5" s="317"/>
      <c r="CQ5" s="317"/>
      <c r="CR5" s="317"/>
      <c r="CS5" s="317"/>
      <c r="CT5" s="317"/>
      <c r="CU5" s="317"/>
      <c r="CV5" s="318"/>
      <c r="CW5" s="319"/>
      <c r="CY5" s="316"/>
      <c r="CZ5" s="316"/>
      <c r="DA5" s="317"/>
      <c r="DB5" s="317"/>
      <c r="DC5" s="317"/>
      <c r="DD5" s="317"/>
      <c r="DE5" s="317"/>
      <c r="DF5" s="317"/>
      <c r="DG5" s="317"/>
      <c r="DH5" s="317"/>
      <c r="DI5" s="317"/>
      <c r="DJ5" s="318"/>
      <c r="DK5" s="319"/>
      <c r="DM5" s="316"/>
      <c r="DN5" s="316"/>
      <c r="DO5" s="317"/>
      <c r="DP5" s="317"/>
      <c r="DQ5" s="317"/>
      <c r="DR5" s="317"/>
      <c r="DS5" s="317"/>
      <c r="DT5" s="317"/>
      <c r="DU5" s="317"/>
      <c r="DV5" s="317"/>
      <c r="DW5" s="317"/>
      <c r="DX5" s="318"/>
      <c r="DY5" s="319"/>
      <c r="EA5" s="316"/>
      <c r="EB5" s="316"/>
      <c r="EC5" s="317"/>
      <c r="ED5" s="317"/>
      <c r="EE5" s="317"/>
      <c r="EF5" s="317"/>
      <c r="EG5" s="317"/>
      <c r="EH5" s="317"/>
      <c r="EI5" s="317"/>
      <c r="EJ5" s="317"/>
      <c r="EK5" s="317"/>
      <c r="EL5" s="318"/>
      <c r="EM5" s="319"/>
      <c r="EO5" s="316"/>
      <c r="EP5" s="316"/>
      <c r="EQ5" s="317"/>
      <c r="ER5" s="317"/>
      <c r="ES5" s="317"/>
      <c r="ET5" s="317"/>
      <c r="EU5" s="317"/>
      <c r="EV5" s="317"/>
      <c r="EW5" s="317"/>
      <c r="EX5" s="317"/>
      <c r="EY5" s="317"/>
      <c r="EZ5" s="318"/>
      <c r="FA5" s="319"/>
      <c r="FC5" s="316"/>
      <c r="FD5" s="316"/>
      <c r="FE5" s="317"/>
      <c r="FF5" s="317"/>
      <c r="FG5" s="317"/>
      <c r="FH5" s="317"/>
      <c r="FI5" s="317"/>
      <c r="FJ5" s="317"/>
      <c r="FK5" s="317"/>
      <c r="FL5" s="317"/>
      <c r="FM5" s="317"/>
      <c r="FN5" s="318"/>
      <c r="FO5" s="319"/>
      <c r="FQ5" s="316"/>
      <c r="FR5" s="316"/>
      <c r="FS5" s="317"/>
      <c r="FT5" s="317"/>
      <c r="FU5" s="317"/>
      <c r="FV5" s="317"/>
      <c r="FW5" s="317"/>
      <c r="FX5" s="317"/>
      <c r="FY5" s="317"/>
      <c r="FZ5" s="317"/>
      <c r="GA5" s="317"/>
      <c r="GB5" s="318"/>
      <c r="GC5" s="319"/>
      <c r="GE5" s="316"/>
      <c r="GF5" s="316"/>
      <c r="GG5" s="317"/>
      <c r="GH5" s="317"/>
      <c r="GI5" s="317"/>
      <c r="GJ5" s="317"/>
      <c r="GK5" s="317"/>
      <c r="GL5" s="317"/>
      <c r="GM5" s="317"/>
      <c r="GN5" s="317"/>
      <c r="GO5" s="317"/>
      <c r="GP5" s="318"/>
      <c r="GQ5" s="319"/>
      <c r="GS5" s="316"/>
      <c r="GT5" s="316"/>
      <c r="GU5" s="317"/>
      <c r="GV5" s="317"/>
      <c r="GW5" s="317"/>
      <c r="GX5" s="317"/>
      <c r="GY5" s="317"/>
      <c r="GZ5" s="317"/>
      <c r="HA5" s="317"/>
      <c r="HB5" s="317"/>
      <c r="HC5" s="317"/>
      <c r="HD5" s="318"/>
      <c r="HE5" s="319"/>
      <c r="HG5" s="316"/>
      <c r="HH5" s="316"/>
      <c r="HI5" s="317"/>
      <c r="HJ5" s="317"/>
      <c r="HK5" s="317"/>
      <c r="HL5" s="317"/>
      <c r="HM5" s="317"/>
      <c r="HN5" s="317"/>
      <c r="HO5" s="317"/>
      <c r="HP5" s="317"/>
      <c r="HQ5" s="317"/>
      <c r="HR5" s="318"/>
      <c r="HS5" s="319"/>
      <c r="HU5" s="316"/>
      <c r="HV5" s="316"/>
      <c r="HW5" s="317"/>
      <c r="HX5" s="317"/>
      <c r="HY5" s="317"/>
      <c r="HZ5" s="317"/>
      <c r="IA5" s="317"/>
      <c r="IB5" s="317"/>
      <c r="IC5" s="317"/>
      <c r="ID5" s="317"/>
      <c r="IE5" s="317"/>
      <c r="IF5" s="318"/>
      <c r="IG5" s="319"/>
      <c r="II5" s="316"/>
      <c r="IJ5" s="316"/>
      <c r="IK5" s="317"/>
      <c r="IL5" s="317"/>
      <c r="IM5" s="317"/>
      <c r="IN5" s="317"/>
      <c r="IO5" s="317"/>
      <c r="IP5" s="317"/>
      <c r="IQ5" s="317"/>
      <c r="IR5" s="317"/>
      <c r="IS5" s="317"/>
      <c r="IT5" s="318"/>
      <c r="IU5" s="319"/>
      <c r="IW5" s="316"/>
      <c r="IX5" s="316"/>
      <c r="IY5" s="317"/>
      <c r="IZ5" s="317"/>
      <c r="JA5" s="317"/>
      <c r="JB5" s="317"/>
      <c r="JC5" s="317"/>
      <c r="JD5" s="317"/>
      <c r="JE5" s="317"/>
      <c r="JF5" s="317"/>
      <c r="JG5" s="317"/>
      <c r="JH5" s="318"/>
      <c r="JI5" s="319"/>
      <c r="JK5" s="316"/>
      <c r="JL5" s="316"/>
      <c r="JM5" s="317"/>
      <c r="JN5" s="317"/>
      <c r="JO5" s="317"/>
      <c r="JP5" s="317"/>
      <c r="JQ5" s="317"/>
      <c r="JR5" s="317"/>
      <c r="JS5" s="317"/>
      <c r="JT5" s="317"/>
      <c r="JU5" s="317"/>
      <c r="JV5" s="318"/>
      <c r="JW5" s="319"/>
      <c r="JY5" s="316"/>
      <c r="JZ5" s="316"/>
      <c r="KA5" s="317"/>
      <c r="KB5" s="317"/>
      <c r="KC5" s="317"/>
      <c r="KD5" s="317"/>
      <c r="KE5" s="317"/>
      <c r="KF5" s="317"/>
      <c r="KG5" s="317"/>
      <c r="KH5" s="317"/>
      <c r="KI5" s="317"/>
      <c r="KJ5" s="318"/>
      <c r="KK5" s="319"/>
      <c r="KM5" s="316"/>
      <c r="KN5" s="316"/>
      <c r="KO5" s="317"/>
      <c r="KP5" s="317"/>
      <c r="KQ5" s="317"/>
      <c r="KR5" s="317"/>
      <c r="KS5" s="317"/>
      <c r="KT5" s="317"/>
      <c r="KU5" s="317"/>
      <c r="KV5" s="317"/>
      <c r="KW5" s="317"/>
      <c r="KX5" s="318"/>
      <c r="KY5" s="319"/>
      <c r="LA5" s="316"/>
      <c r="LB5" s="316"/>
      <c r="LC5" s="317"/>
      <c r="LD5" s="317"/>
      <c r="LE5" s="317"/>
      <c r="LF5" s="317"/>
      <c r="LG5" s="317"/>
      <c r="LH5" s="317"/>
      <c r="LI5" s="317"/>
      <c r="LJ5" s="317"/>
      <c r="LK5" s="317"/>
      <c r="LL5" s="318"/>
      <c r="LM5" s="319"/>
      <c r="LO5" s="316"/>
      <c r="LP5" s="316"/>
      <c r="LQ5" s="317"/>
      <c r="LR5" s="317"/>
      <c r="LS5" s="317"/>
      <c r="LT5" s="317"/>
      <c r="LU5" s="317"/>
      <c r="LV5" s="317"/>
      <c r="LW5" s="317"/>
      <c r="LX5" s="317"/>
      <c r="LY5" s="317"/>
      <c r="LZ5" s="318"/>
      <c r="MA5" s="319"/>
      <c r="MB5" s="318"/>
      <c r="MC5" s="318"/>
      <c r="MD5" s="318"/>
      <c r="ME5" s="318"/>
      <c r="MF5" s="318"/>
      <c r="MG5" s="318"/>
      <c r="MH5" s="318"/>
      <c r="MI5" s="318"/>
      <c r="MJ5" s="318"/>
      <c r="MK5" s="318"/>
      <c r="ML5" s="318"/>
      <c r="MM5" s="318"/>
      <c r="MN5" s="318"/>
    </row>
    <row r="6" spans="1:352" s="304" customFormat="1" x14ac:dyDescent="0.3">
      <c r="B6" s="313"/>
      <c r="P6" s="321"/>
      <c r="Q6" s="322"/>
      <c r="AD6" s="321"/>
      <c r="AE6" s="322"/>
      <c r="AR6" s="318"/>
      <c r="AS6" s="323"/>
      <c r="BF6" s="320"/>
      <c r="BG6" s="324"/>
      <c r="BT6" s="320"/>
      <c r="BU6" s="323"/>
      <c r="CH6" s="320"/>
      <c r="CI6" s="322"/>
      <c r="CV6" s="321"/>
      <c r="CW6" s="322"/>
      <c r="DJ6" s="320"/>
      <c r="DK6" s="322"/>
      <c r="DX6" s="320"/>
      <c r="DY6" s="322"/>
      <c r="EL6" s="320"/>
      <c r="EM6" s="322"/>
      <c r="EZ6" s="320"/>
      <c r="FA6" s="322"/>
      <c r="FN6" s="321"/>
      <c r="FO6" s="322"/>
      <c r="GB6" s="320"/>
      <c r="GC6" s="322"/>
      <c r="GP6" s="321"/>
      <c r="GQ6" s="322"/>
      <c r="HD6" s="312"/>
      <c r="HE6" s="322"/>
      <c r="HR6" s="321"/>
      <c r="HS6" s="322"/>
      <c r="IF6" s="320"/>
      <c r="IG6" s="322"/>
      <c r="IT6" s="320"/>
      <c r="IU6" s="322"/>
      <c r="JH6" s="320"/>
      <c r="JI6" s="322"/>
      <c r="JV6" s="320"/>
      <c r="JW6" s="322"/>
      <c r="KJ6" s="321"/>
      <c r="KK6" s="322"/>
      <c r="KX6" s="320"/>
      <c r="KY6" s="322"/>
      <c r="LL6" s="321"/>
      <c r="LM6" s="322"/>
      <c r="LZ6" s="321"/>
      <c r="MA6" s="322"/>
      <c r="MB6" s="321"/>
      <c r="MC6" s="321"/>
      <c r="MD6" s="321"/>
      <c r="ME6" s="321"/>
      <c r="MF6" s="321"/>
      <c r="MG6" s="321"/>
      <c r="MH6" s="321"/>
      <c r="MI6" s="321"/>
      <c r="MJ6" s="321"/>
      <c r="MK6" s="321"/>
      <c r="ML6" s="321"/>
      <c r="MM6" s="321"/>
      <c r="MN6" s="321"/>
    </row>
    <row r="7" spans="1:352" s="304" customFormat="1" ht="13.5" thickBot="1" x14ac:dyDescent="0.35">
      <c r="A7" s="309"/>
      <c r="B7" s="310"/>
      <c r="C7" s="314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1"/>
      <c r="Q7" s="322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7"/>
      <c r="AE7" s="322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18"/>
      <c r="AS7" s="322"/>
      <c r="AT7" s="326"/>
      <c r="AU7" s="326"/>
      <c r="AV7" s="326"/>
      <c r="AW7" s="326"/>
      <c r="AX7" s="326"/>
      <c r="AY7" s="326"/>
      <c r="AZ7" s="326"/>
      <c r="BA7" s="326"/>
      <c r="BB7" s="326"/>
      <c r="BC7" s="326"/>
      <c r="BD7" s="326"/>
      <c r="BE7" s="326"/>
      <c r="BF7" s="320"/>
      <c r="BG7" s="322"/>
      <c r="BH7" s="326"/>
      <c r="BI7" s="326"/>
      <c r="BJ7" s="326"/>
      <c r="BK7" s="326"/>
      <c r="BL7" s="326"/>
      <c r="BM7" s="326"/>
      <c r="BN7" s="326"/>
      <c r="BO7" s="326"/>
      <c r="BP7" s="326"/>
      <c r="BQ7" s="326"/>
      <c r="BR7" s="326"/>
      <c r="BS7" s="326"/>
      <c r="BT7" s="320"/>
      <c r="BU7" s="322"/>
      <c r="BV7" s="326"/>
      <c r="BW7" s="326"/>
      <c r="BX7" s="326"/>
      <c r="BY7" s="326"/>
      <c r="BZ7" s="326"/>
      <c r="CA7" s="326"/>
      <c r="CB7" s="326"/>
      <c r="CC7" s="326"/>
      <c r="CD7" s="326"/>
      <c r="CE7" s="326"/>
      <c r="CF7" s="326"/>
      <c r="CG7" s="326"/>
      <c r="CH7" s="320"/>
      <c r="CI7" s="322"/>
      <c r="CJ7" s="326"/>
      <c r="CK7" s="326"/>
      <c r="CL7" s="326"/>
      <c r="CM7" s="326"/>
      <c r="CN7" s="326"/>
      <c r="CO7" s="326"/>
      <c r="CP7" s="326"/>
      <c r="CQ7" s="326"/>
      <c r="CR7" s="326"/>
      <c r="CS7" s="326"/>
      <c r="CT7" s="326"/>
      <c r="CU7" s="326"/>
      <c r="CV7" s="321"/>
      <c r="CW7" s="322"/>
      <c r="CX7" s="326"/>
      <c r="CY7" s="326"/>
      <c r="CZ7" s="326"/>
      <c r="DA7" s="326"/>
      <c r="DB7" s="326"/>
      <c r="DC7" s="326"/>
      <c r="DD7" s="326"/>
      <c r="DE7" s="326"/>
      <c r="DF7" s="326"/>
      <c r="DG7" s="326"/>
      <c r="DH7" s="326"/>
      <c r="DI7" s="326"/>
      <c r="DJ7" s="320"/>
      <c r="DK7" s="322"/>
      <c r="DL7" s="326"/>
      <c r="DM7" s="326"/>
      <c r="DN7" s="326"/>
      <c r="DO7" s="326"/>
      <c r="DP7" s="326"/>
      <c r="DQ7" s="326"/>
      <c r="DR7" s="326"/>
      <c r="DS7" s="326"/>
      <c r="DT7" s="326"/>
      <c r="DU7" s="326"/>
      <c r="DV7" s="326"/>
      <c r="DW7" s="326"/>
      <c r="DX7" s="320"/>
      <c r="DY7" s="322"/>
      <c r="DZ7" s="326"/>
      <c r="EA7" s="326"/>
      <c r="EB7" s="326"/>
      <c r="EC7" s="326"/>
      <c r="ED7" s="326"/>
      <c r="EE7" s="326"/>
      <c r="EF7" s="326"/>
      <c r="EG7" s="326"/>
      <c r="EH7" s="326"/>
      <c r="EI7" s="326"/>
      <c r="EJ7" s="326"/>
      <c r="EK7" s="326"/>
      <c r="EL7" s="320"/>
      <c r="EM7" s="322"/>
      <c r="EN7" s="326"/>
      <c r="EO7" s="326"/>
      <c r="EP7" s="326"/>
      <c r="EQ7" s="326"/>
      <c r="ER7" s="326"/>
      <c r="ES7" s="326"/>
      <c r="ET7" s="326"/>
      <c r="EU7" s="326"/>
      <c r="EV7" s="326"/>
      <c r="EW7" s="326"/>
      <c r="EX7" s="326"/>
      <c r="EY7" s="326"/>
      <c r="EZ7" s="320"/>
      <c r="FA7" s="322"/>
      <c r="FB7" s="326"/>
      <c r="FC7" s="326"/>
      <c r="FD7" s="326"/>
      <c r="FE7" s="326"/>
      <c r="FF7" s="326"/>
      <c r="FG7" s="326"/>
      <c r="FH7" s="326"/>
      <c r="FI7" s="326"/>
      <c r="FJ7" s="326"/>
      <c r="FK7" s="326"/>
      <c r="FL7" s="326"/>
      <c r="FM7" s="326"/>
      <c r="FN7" s="321"/>
      <c r="FO7" s="322"/>
      <c r="FP7" s="326"/>
      <c r="FQ7" s="326"/>
      <c r="FR7" s="326"/>
      <c r="FS7" s="326"/>
      <c r="FT7" s="326"/>
      <c r="FU7" s="326"/>
      <c r="FV7" s="326"/>
      <c r="FW7" s="326"/>
      <c r="FX7" s="326"/>
      <c r="FY7" s="326"/>
      <c r="FZ7" s="326"/>
      <c r="GA7" s="326"/>
      <c r="GB7" s="320"/>
      <c r="GC7" s="322"/>
      <c r="GD7" s="326"/>
      <c r="GE7" s="326"/>
      <c r="GF7" s="326"/>
      <c r="GG7" s="326"/>
      <c r="GH7" s="326"/>
      <c r="GI7" s="326"/>
      <c r="GJ7" s="326"/>
      <c r="GK7" s="326"/>
      <c r="GL7" s="326"/>
      <c r="GM7" s="326"/>
      <c r="GN7" s="326"/>
      <c r="GO7" s="326"/>
      <c r="GP7" s="321"/>
      <c r="GQ7" s="322"/>
      <c r="GR7" s="326"/>
      <c r="GS7" s="326"/>
      <c r="GT7" s="326"/>
      <c r="GU7" s="326"/>
      <c r="GV7" s="326"/>
      <c r="GW7" s="326"/>
      <c r="GX7" s="326"/>
      <c r="GY7" s="326"/>
      <c r="GZ7" s="326"/>
      <c r="HA7" s="326"/>
      <c r="HB7" s="326"/>
      <c r="HC7" s="326"/>
      <c r="HD7" s="312"/>
      <c r="HE7" s="322"/>
      <c r="HF7" s="326"/>
      <c r="HG7" s="326"/>
      <c r="HH7" s="326"/>
      <c r="HI7" s="326"/>
      <c r="HJ7" s="326"/>
      <c r="HK7" s="326"/>
      <c r="HL7" s="326"/>
      <c r="HM7" s="326"/>
      <c r="HN7" s="326"/>
      <c r="HO7" s="326"/>
      <c r="HP7" s="326"/>
      <c r="HQ7" s="326"/>
      <c r="HR7" s="321"/>
      <c r="HS7" s="322"/>
      <c r="HT7" s="326"/>
      <c r="HU7" s="326"/>
      <c r="HV7" s="326"/>
      <c r="HW7" s="326"/>
      <c r="HX7" s="326"/>
      <c r="HY7" s="326"/>
      <c r="HZ7" s="326"/>
      <c r="IA7" s="326"/>
      <c r="IB7" s="326"/>
      <c r="IC7" s="326"/>
      <c r="ID7" s="326"/>
      <c r="IE7" s="326"/>
      <c r="IF7" s="320"/>
      <c r="IG7" s="322"/>
      <c r="IH7" s="326"/>
      <c r="II7" s="326"/>
      <c r="IJ7" s="326"/>
      <c r="IK7" s="326"/>
      <c r="IL7" s="326"/>
      <c r="IM7" s="326"/>
      <c r="IN7" s="326"/>
      <c r="IO7" s="326"/>
      <c r="IP7" s="326"/>
      <c r="IQ7" s="326"/>
      <c r="IR7" s="326"/>
      <c r="IS7" s="326"/>
      <c r="IT7" s="320"/>
      <c r="IU7" s="322"/>
      <c r="IV7" s="326"/>
      <c r="IW7" s="326"/>
      <c r="IX7" s="326"/>
      <c r="IY7" s="326"/>
      <c r="IZ7" s="326"/>
      <c r="JA7" s="326"/>
      <c r="JB7" s="326"/>
      <c r="JC7" s="326"/>
      <c r="JD7" s="326"/>
      <c r="JE7" s="326"/>
      <c r="JF7" s="326"/>
      <c r="JG7" s="326"/>
      <c r="JH7" s="320"/>
      <c r="JI7" s="322"/>
      <c r="JJ7" s="326"/>
      <c r="JK7" s="326"/>
      <c r="JL7" s="326"/>
      <c r="JM7" s="326"/>
      <c r="JN7" s="326"/>
      <c r="JO7" s="326"/>
      <c r="JP7" s="326"/>
      <c r="JQ7" s="326"/>
      <c r="JR7" s="326"/>
      <c r="JS7" s="326"/>
      <c r="JT7" s="326"/>
      <c r="JU7" s="326"/>
      <c r="JV7" s="320"/>
      <c r="JW7" s="322"/>
      <c r="JX7" s="326"/>
      <c r="JY7" s="326"/>
      <c r="JZ7" s="326"/>
      <c r="KA7" s="326"/>
      <c r="KB7" s="326"/>
      <c r="KC7" s="326"/>
      <c r="KD7" s="326"/>
      <c r="KE7" s="326"/>
      <c r="KF7" s="326"/>
      <c r="KG7" s="326"/>
      <c r="KH7" s="326"/>
      <c r="KI7" s="326"/>
      <c r="KJ7" s="321"/>
      <c r="KK7" s="322"/>
      <c r="KL7" s="326"/>
      <c r="KM7" s="326"/>
      <c r="KN7" s="326"/>
      <c r="KO7" s="326"/>
      <c r="KP7" s="326"/>
      <c r="KQ7" s="326"/>
      <c r="KR7" s="326"/>
      <c r="KS7" s="326"/>
      <c r="KT7" s="326"/>
      <c r="KU7" s="326"/>
      <c r="KV7" s="326"/>
      <c r="KW7" s="326"/>
      <c r="KX7" s="320"/>
      <c r="KY7" s="322"/>
      <c r="KZ7" s="326"/>
      <c r="LA7" s="326"/>
      <c r="LB7" s="326"/>
      <c r="LC7" s="326"/>
      <c r="LD7" s="326"/>
      <c r="LE7" s="326"/>
      <c r="LF7" s="326"/>
      <c r="LG7" s="326"/>
      <c r="LH7" s="326"/>
      <c r="LI7" s="326"/>
      <c r="LJ7" s="326"/>
      <c r="LK7" s="326"/>
      <c r="LL7" s="321"/>
      <c r="LM7" s="322"/>
      <c r="LN7" s="326"/>
      <c r="LO7" s="326"/>
      <c r="LP7" s="326"/>
      <c r="LQ7" s="326"/>
      <c r="LR7" s="326"/>
      <c r="LS7" s="326"/>
      <c r="LT7" s="326"/>
      <c r="LU7" s="326"/>
      <c r="LV7" s="326"/>
      <c r="LW7" s="326"/>
      <c r="LX7" s="326"/>
      <c r="LY7" s="326"/>
      <c r="LZ7" s="321"/>
      <c r="MA7" s="322"/>
      <c r="MB7" s="321"/>
      <c r="MC7" s="321"/>
      <c r="MD7" s="321"/>
      <c r="ME7" s="321"/>
      <c r="MF7" s="321"/>
      <c r="MG7" s="321"/>
      <c r="MH7" s="321"/>
      <c r="MI7" s="321"/>
      <c r="MJ7" s="321"/>
      <c r="MK7" s="321"/>
      <c r="ML7" s="321"/>
      <c r="MM7" s="321"/>
      <c r="MN7" s="321"/>
    </row>
    <row r="8" spans="1:352" s="304" customFormat="1" ht="13.5" thickBot="1" x14ac:dyDescent="0.35">
      <c r="A8" s="309"/>
      <c r="B8" s="21" t="s">
        <v>151</v>
      </c>
      <c r="C8" s="314"/>
      <c r="D8" s="828" t="s">
        <v>4</v>
      </c>
      <c r="E8" s="829"/>
      <c r="F8" s="829"/>
      <c r="G8" s="829"/>
      <c r="H8" s="829"/>
      <c r="I8" s="829"/>
      <c r="J8" s="829"/>
      <c r="K8" s="829"/>
      <c r="L8" s="829"/>
      <c r="M8" s="829"/>
      <c r="N8" s="829"/>
      <c r="O8" s="830"/>
      <c r="P8" s="22" t="str">
        <f>+D8</f>
        <v>Accounts</v>
      </c>
      <c r="Q8" s="332"/>
      <c r="R8" s="828" t="s">
        <v>5</v>
      </c>
      <c r="S8" s="829"/>
      <c r="T8" s="829"/>
      <c r="U8" s="829"/>
      <c r="V8" s="829"/>
      <c r="W8" s="829"/>
      <c r="X8" s="829"/>
      <c r="Y8" s="829"/>
      <c r="Z8" s="829"/>
      <c r="AA8" s="829"/>
      <c r="AB8" s="829"/>
      <c r="AC8" s="830"/>
      <c r="AD8" s="22" t="str">
        <f>+R8</f>
        <v>Admin</v>
      </c>
      <c r="AE8" s="332"/>
      <c r="AF8" s="828" t="s">
        <v>6</v>
      </c>
      <c r="AG8" s="829"/>
      <c r="AH8" s="829"/>
      <c r="AI8" s="829"/>
      <c r="AJ8" s="829"/>
      <c r="AK8" s="829"/>
      <c r="AL8" s="829"/>
      <c r="AM8" s="829"/>
      <c r="AN8" s="829"/>
      <c r="AO8" s="829"/>
      <c r="AP8" s="829"/>
      <c r="AQ8" s="830"/>
      <c r="AR8" s="22" t="str">
        <f>AF8</f>
        <v>Agency Services</v>
      </c>
      <c r="AS8" s="332"/>
      <c r="AT8" s="828" t="s">
        <v>7</v>
      </c>
      <c r="AU8" s="829"/>
      <c r="AV8" s="829"/>
      <c r="AW8" s="829"/>
      <c r="AX8" s="829"/>
      <c r="AY8" s="829"/>
      <c r="AZ8" s="829"/>
      <c r="BA8" s="829"/>
      <c r="BB8" s="829"/>
      <c r="BC8" s="829"/>
      <c r="BD8" s="829"/>
      <c r="BE8" s="830"/>
      <c r="BF8" s="22" t="str">
        <f>AT8</f>
        <v>Commercial</v>
      </c>
      <c r="BG8" s="332"/>
      <c r="BH8" s="828" t="s">
        <v>8</v>
      </c>
      <c r="BI8" s="829"/>
      <c r="BJ8" s="829"/>
      <c r="BK8" s="829"/>
      <c r="BL8" s="829"/>
      <c r="BM8" s="829"/>
      <c r="BN8" s="829"/>
      <c r="BO8" s="829"/>
      <c r="BP8" s="829"/>
      <c r="BQ8" s="829"/>
      <c r="BR8" s="829"/>
      <c r="BS8" s="830"/>
      <c r="BT8" s="333" t="str">
        <f>+BH8</f>
        <v>Consultancy Services</v>
      </c>
      <c r="BU8" s="332"/>
      <c r="BV8" s="828" t="s">
        <v>2</v>
      </c>
      <c r="BW8" s="829"/>
      <c r="BX8" s="829"/>
      <c r="BY8" s="829"/>
      <c r="BZ8" s="829"/>
      <c r="CA8" s="829"/>
      <c r="CB8" s="829"/>
      <c r="CC8" s="829"/>
      <c r="CD8" s="829"/>
      <c r="CE8" s="829"/>
      <c r="CF8" s="829"/>
      <c r="CG8" s="830"/>
      <c r="CH8" s="22" t="str">
        <f>+BV8</f>
        <v>Crew Management</v>
      </c>
      <c r="CI8" s="332"/>
      <c r="CJ8" s="828" t="s">
        <v>3</v>
      </c>
      <c r="CK8" s="829"/>
      <c r="CL8" s="829"/>
      <c r="CM8" s="829"/>
      <c r="CN8" s="829"/>
      <c r="CO8" s="829"/>
      <c r="CP8" s="829"/>
      <c r="CQ8" s="829"/>
      <c r="CR8" s="829"/>
      <c r="CS8" s="829"/>
      <c r="CT8" s="829"/>
      <c r="CU8" s="830"/>
      <c r="CV8" s="22" t="str">
        <f>+CJ8</f>
        <v>Cruise Management</v>
      </c>
      <c r="CW8" s="332"/>
      <c r="CX8" s="828" t="s">
        <v>10</v>
      </c>
      <c r="CY8" s="829"/>
      <c r="CZ8" s="829"/>
      <c r="DA8" s="829"/>
      <c r="DB8" s="829"/>
      <c r="DC8" s="829"/>
      <c r="DD8" s="829"/>
      <c r="DE8" s="829"/>
      <c r="DF8" s="829"/>
      <c r="DG8" s="829"/>
      <c r="DH8" s="829"/>
      <c r="DI8" s="830"/>
      <c r="DJ8" s="22" t="str">
        <f>+CX8</f>
        <v>IT</v>
      </c>
      <c r="DK8" s="332"/>
      <c r="DL8" s="828" t="s">
        <v>11</v>
      </c>
      <c r="DM8" s="829"/>
      <c r="DN8" s="829"/>
      <c r="DO8" s="829"/>
      <c r="DP8" s="829"/>
      <c r="DQ8" s="829"/>
      <c r="DR8" s="829"/>
      <c r="DS8" s="829"/>
      <c r="DT8" s="829"/>
      <c r="DU8" s="829"/>
      <c r="DV8" s="829"/>
      <c r="DW8" s="830"/>
      <c r="DX8" s="22" t="str">
        <f>+DL8</f>
        <v>Procurement</v>
      </c>
      <c r="DY8" s="332"/>
      <c r="DZ8" s="828" t="s">
        <v>11</v>
      </c>
      <c r="EA8" s="829"/>
      <c r="EB8" s="829"/>
      <c r="EC8" s="829"/>
      <c r="ED8" s="829"/>
      <c r="EE8" s="829"/>
      <c r="EF8" s="829"/>
      <c r="EG8" s="829"/>
      <c r="EH8" s="829"/>
      <c r="EI8" s="829"/>
      <c r="EJ8" s="829"/>
      <c r="EK8" s="830"/>
      <c r="EL8" s="22" t="str">
        <f>+DZ8</f>
        <v>Procurement</v>
      </c>
      <c r="EM8" s="332"/>
      <c r="EN8" s="828" t="s">
        <v>12</v>
      </c>
      <c r="EO8" s="829"/>
      <c r="EP8" s="829"/>
      <c r="EQ8" s="829"/>
      <c r="ER8" s="829"/>
      <c r="ES8" s="829"/>
      <c r="ET8" s="829"/>
      <c r="EU8" s="829"/>
      <c r="EV8" s="829"/>
      <c r="EW8" s="829"/>
      <c r="EX8" s="829"/>
      <c r="EY8" s="830"/>
      <c r="EZ8" s="22" t="str">
        <f>+EN8</f>
        <v>Ship Management</v>
      </c>
      <c r="FA8" s="332"/>
      <c r="FB8" s="828" t="s">
        <v>12</v>
      </c>
      <c r="FC8" s="829"/>
      <c r="FD8" s="829"/>
      <c r="FE8" s="829"/>
      <c r="FF8" s="829"/>
      <c r="FG8" s="829"/>
      <c r="FH8" s="829"/>
      <c r="FI8" s="829"/>
      <c r="FJ8" s="829"/>
      <c r="FK8" s="829"/>
      <c r="FL8" s="829"/>
      <c r="FM8" s="830"/>
      <c r="FN8" s="22" t="str">
        <f>+FB8</f>
        <v>Ship Management</v>
      </c>
      <c r="FO8" s="332"/>
      <c r="FP8" s="828" t="s">
        <v>12</v>
      </c>
      <c r="FQ8" s="829"/>
      <c r="FR8" s="829"/>
      <c r="FS8" s="829"/>
      <c r="FT8" s="829"/>
      <c r="FU8" s="829"/>
      <c r="FV8" s="829"/>
      <c r="FW8" s="829"/>
      <c r="FX8" s="829"/>
      <c r="FY8" s="829"/>
      <c r="FZ8" s="829"/>
      <c r="GA8" s="830"/>
      <c r="GB8" s="22" t="str">
        <f>+FP8</f>
        <v>Ship Management</v>
      </c>
      <c r="GC8" s="332"/>
      <c r="GD8" s="828" t="s">
        <v>12</v>
      </c>
      <c r="GE8" s="829"/>
      <c r="GF8" s="829"/>
      <c r="GG8" s="829"/>
      <c r="GH8" s="829"/>
      <c r="GI8" s="829"/>
      <c r="GJ8" s="829"/>
      <c r="GK8" s="829"/>
      <c r="GL8" s="829"/>
      <c r="GM8" s="829"/>
      <c r="GN8" s="829"/>
      <c r="GO8" s="830"/>
      <c r="GP8" s="333" t="str">
        <f>+GD8</f>
        <v>Ship Management</v>
      </c>
      <c r="GQ8" s="332"/>
      <c r="GR8" s="828" t="s">
        <v>850</v>
      </c>
      <c r="GS8" s="829"/>
      <c r="GT8" s="829"/>
      <c r="GU8" s="829"/>
      <c r="GV8" s="829"/>
      <c r="GW8" s="829"/>
      <c r="GX8" s="829"/>
      <c r="GY8" s="829"/>
      <c r="GZ8" s="829"/>
      <c r="HA8" s="829"/>
      <c r="HB8" s="829"/>
      <c r="HC8" s="830"/>
      <c r="HD8" s="22" t="str">
        <f>+GR8</f>
        <v>Vacant Seats</v>
      </c>
      <c r="HE8" s="332"/>
      <c r="HF8" s="828" t="s">
        <v>12</v>
      </c>
      <c r="HG8" s="829"/>
      <c r="HH8" s="829"/>
      <c r="HI8" s="829"/>
      <c r="HJ8" s="829"/>
      <c r="HK8" s="829"/>
      <c r="HL8" s="829"/>
      <c r="HM8" s="829"/>
      <c r="HN8" s="829"/>
      <c r="HO8" s="829"/>
      <c r="HP8" s="829"/>
      <c r="HQ8" s="830"/>
      <c r="HR8" s="22" t="str">
        <f>+HF8</f>
        <v>Ship Management</v>
      </c>
      <c r="HS8" s="332"/>
      <c r="HT8" s="828" t="s">
        <v>12</v>
      </c>
      <c r="HU8" s="829"/>
      <c r="HV8" s="829"/>
      <c r="HW8" s="829"/>
      <c r="HX8" s="829"/>
      <c r="HY8" s="829"/>
      <c r="HZ8" s="829"/>
      <c r="IA8" s="829"/>
      <c r="IB8" s="829"/>
      <c r="IC8" s="829"/>
      <c r="ID8" s="829"/>
      <c r="IE8" s="830"/>
      <c r="IF8" s="22" t="str">
        <f>+HT8</f>
        <v>Ship Management</v>
      </c>
      <c r="IG8" s="332"/>
      <c r="IH8" s="828" t="s">
        <v>12</v>
      </c>
      <c r="II8" s="829"/>
      <c r="IJ8" s="829"/>
      <c r="IK8" s="829"/>
      <c r="IL8" s="829"/>
      <c r="IM8" s="829"/>
      <c r="IN8" s="829"/>
      <c r="IO8" s="829"/>
      <c r="IP8" s="829"/>
      <c r="IQ8" s="829"/>
      <c r="IR8" s="829"/>
      <c r="IS8" s="830"/>
      <c r="IT8" s="22" t="str">
        <f>+IH8</f>
        <v>Ship Management</v>
      </c>
      <c r="IU8" s="332"/>
      <c r="IV8" s="828" t="s">
        <v>12</v>
      </c>
      <c r="IW8" s="829"/>
      <c r="IX8" s="829"/>
      <c r="IY8" s="829"/>
      <c r="IZ8" s="829"/>
      <c r="JA8" s="829"/>
      <c r="JB8" s="829"/>
      <c r="JC8" s="829"/>
      <c r="JD8" s="829"/>
      <c r="JE8" s="829"/>
      <c r="JF8" s="829"/>
      <c r="JG8" s="830"/>
      <c r="JH8" s="22" t="str">
        <f>+IV8</f>
        <v>Ship Management</v>
      </c>
      <c r="JI8" s="332"/>
      <c r="JJ8" s="828" t="s">
        <v>12</v>
      </c>
      <c r="JK8" s="829"/>
      <c r="JL8" s="829"/>
      <c r="JM8" s="829"/>
      <c r="JN8" s="829"/>
      <c r="JO8" s="829"/>
      <c r="JP8" s="829"/>
      <c r="JQ8" s="829"/>
      <c r="JR8" s="829"/>
      <c r="JS8" s="829"/>
      <c r="JT8" s="829"/>
      <c r="JU8" s="830"/>
      <c r="JV8" s="22" t="str">
        <f>+JJ8</f>
        <v>Ship Management</v>
      </c>
      <c r="JW8" s="332"/>
      <c r="JX8" s="828" t="s">
        <v>12</v>
      </c>
      <c r="JY8" s="829"/>
      <c r="JZ8" s="829"/>
      <c r="KA8" s="829"/>
      <c r="KB8" s="829"/>
      <c r="KC8" s="829"/>
      <c r="KD8" s="829"/>
      <c r="KE8" s="829"/>
      <c r="KF8" s="829"/>
      <c r="KG8" s="829"/>
      <c r="KH8" s="829"/>
      <c r="KI8" s="830"/>
      <c r="KJ8" s="22" t="str">
        <f>+JX8</f>
        <v>Ship Management</v>
      </c>
      <c r="KK8" s="332"/>
      <c r="KL8" s="828" t="s">
        <v>4</v>
      </c>
      <c r="KM8" s="829"/>
      <c r="KN8" s="829"/>
      <c r="KO8" s="829"/>
      <c r="KP8" s="829"/>
      <c r="KQ8" s="829"/>
      <c r="KR8" s="829"/>
      <c r="KS8" s="829"/>
      <c r="KT8" s="829"/>
      <c r="KU8" s="829"/>
      <c r="KV8" s="829"/>
      <c r="KW8" s="830"/>
      <c r="KX8" s="22" t="str">
        <f>+KL8</f>
        <v>Accounts</v>
      </c>
      <c r="KY8" s="332"/>
      <c r="KZ8" s="828" t="s">
        <v>4</v>
      </c>
      <c r="LA8" s="829"/>
      <c r="LB8" s="829"/>
      <c r="LC8" s="829"/>
      <c r="LD8" s="829"/>
      <c r="LE8" s="829"/>
      <c r="LF8" s="829"/>
      <c r="LG8" s="829"/>
      <c r="LH8" s="829"/>
      <c r="LI8" s="829"/>
      <c r="LJ8" s="829"/>
      <c r="LK8" s="830"/>
      <c r="LL8" s="333" t="str">
        <f>+KZ8</f>
        <v>Accounts</v>
      </c>
      <c r="LM8" s="332"/>
      <c r="LN8" s="828"/>
      <c r="LO8" s="829"/>
      <c r="LP8" s="829"/>
      <c r="LQ8" s="829"/>
      <c r="LR8" s="829"/>
      <c r="LS8" s="829"/>
      <c r="LT8" s="829"/>
      <c r="LU8" s="829"/>
      <c r="LV8" s="829"/>
      <c r="LW8" s="829"/>
      <c r="LX8" s="829"/>
      <c r="LY8" s="830"/>
      <c r="LZ8" s="22">
        <f>+LN8</f>
        <v>0</v>
      </c>
      <c r="MA8" s="332"/>
      <c r="MB8" s="334">
        <f>LN11</f>
        <v>45688</v>
      </c>
      <c r="MC8" s="334">
        <f>LO11</f>
        <v>45716</v>
      </c>
      <c r="MD8" s="334">
        <f t="shared" ref="MD8:MM8" si="1">LP11</f>
        <v>45747</v>
      </c>
      <c r="ME8" s="334">
        <f t="shared" si="1"/>
        <v>45777</v>
      </c>
      <c r="MF8" s="334">
        <f t="shared" si="1"/>
        <v>45808</v>
      </c>
      <c r="MG8" s="334">
        <f t="shared" si="1"/>
        <v>45838</v>
      </c>
      <c r="MH8" s="334">
        <f t="shared" si="1"/>
        <v>45869</v>
      </c>
      <c r="MI8" s="334">
        <f t="shared" si="1"/>
        <v>45900</v>
      </c>
      <c r="MJ8" s="334">
        <f t="shared" si="1"/>
        <v>45930</v>
      </c>
      <c r="MK8" s="334">
        <f t="shared" si="1"/>
        <v>45961</v>
      </c>
      <c r="ML8" s="334">
        <f t="shared" si="1"/>
        <v>45991</v>
      </c>
      <c r="MM8" s="334">
        <f t="shared" si="1"/>
        <v>46022</v>
      </c>
      <c r="MN8" s="335" t="str">
        <f>LZ11</f>
        <v>Total</v>
      </c>
    </row>
    <row r="9" spans="1:352" s="304" customFormat="1" ht="13.5" thickBot="1" x14ac:dyDescent="0.35">
      <c r="A9" s="309"/>
      <c r="B9" s="23" t="s">
        <v>154</v>
      </c>
      <c r="C9" s="314"/>
      <c r="D9" s="825" t="s">
        <v>20</v>
      </c>
      <c r="E9" s="826"/>
      <c r="F9" s="826"/>
      <c r="G9" s="826"/>
      <c r="H9" s="826"/>
      <c r="I9" s="826"/>
      <c r="J9" s="826"/>
      <c r="K9" s="826"/>
      <c r="L9" s="826"/>
      <c r="M9" s="826"/>
      <c r="N9" s="826"/>
      <c r="O9" s="827"/>
      <c r="P9" s="24" t="str">
        <f>+D9</f>
        <v>Fleet Accounts</v>
      </c>
      <c r="Q9" s="332"/>
      <c r="R9" s="825" t="s">
        <v>21</v>
      </c>
      <c r="S9" s="826"/>
      <c r="T9" s="826"/>
      <c r="U9" s="826"/>
      <c r="V9" s="826"/>
      <c r="W9" s="826"/>
      <c r="X9" s="826"/>
      <c r="Y9" s="826"/>
      <c r="Z9" s="826"/>
      <c r="AA9" s="826"/>
      <c r="AB9" s="826"/>
      <c r="AC9" s="827"/>
      <c r="AD9" s="24" t="str">
        <f>+R9</f>
        <v>Administration</v>
      </c>
      <c r="AE9" s="332"/>
      <c r="AF9" s="825" t="s">
        <v>22</v>
      </c>
      <c r="AG9" s="826"/>
      <c r="AH9" s="826"/>
      <c r="AI9" s="826"/>
      <c r="AJ9" s="826"/>
      <c r="AK9" s="826"/>
      <c r="AL9" s="826"/>
      <c r="AM9" s="826"/>
      <c r="AN9" s="826"/>
      <c r="AO9" s="826"/>
      <c r="AP9" s="826"/>
      <c r="AQ9" s="827"/>
      <c r="AR9" s="24" t="str">
        <f>AF9</f>
        <v>Agency Hub</v>
      </c>
      <c r="AS9" s="332"/>
      <c r="AT9" s="825" t="s">
        <v>7</v>
      </c>
      <c r="AU9" s="826"/>
      <c r="AV9" s="826"/>
      <c r="AW9" s="826"/>
      <c r="AX9" s="826"/>
      <c r="AY9" s="826"/>
      <c r="AZ9" s="826"/>
      <c r="BA9" s="826"/>
      <c r="BB9" s="826"/>
      <c r="BC9" s="826"/>
      <c r="BD9" s="826"/>
      <c r="BE9" s="827"/>
      <c r="BF9" s="24" t="str">
        <f>AT9</f>
        <v>Commercial</v>
      </c>
      <c r="BG9" s="332"/>
      <c r="BH9" s="825" t="s">
        <v>24</v>
      </c>
      <c r="BI9" s="826"/>
      <c r="BJ9" s="826"/>
      <c r="BK9" s="826"/>
      <c r="BL9" s="826"/>
      <c r="BM9" s="826"/>
      <c r="BN9" s="826"/>
      <c r="BO9" s="826"/>
      <c r="BP9" s="826"/>
      <c r="BQ9" s="826"/>
      <c r="BR9" s="826"/>
      <c r="BS9" s="827"/>
      <c r="BT9" s="24" t="str">
        <f>+BH9</f>
        <v>Fleet Performance</v>
      </c>
      <c r="BU9" s="332"/>
      <c r="BV9" s="825" t="s">
        <v>17</v>
      </c>
      <c r="BW9" s="826"/>
      <c r="BX9" s="826"/>
      <c r="BY9" s="826"/>
      <c r="BZ9" s="826"/>
      <c r="CA9" s="826"/>
      <c r="CB9" s="826"/>
      <c r="CC9" s="826"/>
      <c r="CD9" s="826"/>
      <c r="CE9" s="826"/>
      <c r="CF9" s="826"/>
      <c r="CG9" s="827"/>
      <c r="CH9" s="24" t="str">
        <f>+BV9</f>
        <v>Group Marine HR</v>
      </c>
      <c r="CI9" s="332"/>
      <c r="CJ9" s="825" t="s">
        <v>18</v>
      </c>
      <c r="CK9" s="826"/>
      <c r="CL9" s="826"/>
      <c r="CM9" s="826"/>
      <c r="CN9" s="826"/>
      <c r="CO9" s="826"/>
      <c r="CP9" s="826"/>
      <c r="CQ9" s="826"/>
      <c r="CR9" s="826"/>
      <c r="CS9" s="826"/>
      <c r="CT9" s="826"/>
      <c r="CU9" s="827"/>
      <c r="CV9" s="25" t="str">
        <f>+CJ9</f>
        <v>Miami Ship Management</v>
      </c>
      <c r="CW9" s="332"/>
      <c r="CX9" s="825" t="s">
        <v>28</v>
      </c>
      <c r="CY9" s="826"/>
      <c r="CZ9" s="826"/>
      <c r="DA9" s="826"/>
      <c r="DB9" s="826"/>
      <c r="DC9" s="826"/>
      <c r="DD9" s="826"/>
      <c r="DE9" s="826"/>
      <c r="DF9" s="826"/>
      <c r="DG9" s="826"/>
      <c r="DH9" s="826"/>
      <c r="DI9" s="827"/>
      <c r="DJ9" s="24" t="str">
        <f>+CX9</f>
        <v>Group IT</v>
      </c>
      <c r="DK9" s="332"/>
      <c r="DL9" s="825" t="s">
        <v>29</v>
      </c>
      <c r="DM9" s="826"/>
      <c r="DN9" s="826"/>
      <c r="DO9" s="826"/>
      <c r="DP9" s="826"/>
      <c r="DQ9" s="826"/>
      <c r="DR9" s="826"/>
      <c r="DS9" s="826"/>
      <c r="DT9" s="826"/>
      <c r="DU9" s="826"/>
      <c r="DV9" s="826"/>
      <c r="DW9" s="827"/>
      <c r="DX9" s="24" t="str">
        <f>+DL9</f>
        <v>Galleymasters</v>
      </c>
      <c r="DY9" s="332"/>
      <c r="DZ9" s="825" t="s">
        <v>30</v>
      </c>
      <c r="EA9" s="826"/>
      <c r="EB9" s="826"/>
      <c r="EC9" s="826"/>
      <c r="ED9" s="826"/>
      <c r="EE9" s="826"/>
      <c r="EF9" s="826"/>
      <c r="EG9" s="826"/>
      <c r="EH9" s="826"/>
      <c r="EI9" s="826"/>
      <c r="EJ9" s="826"/>
      <c r="EK9" s="827"/>
      <c r="EL9" s="24" t="str">
        <f>+DZ9</f>
        <v>Sourcing</v>
      </c>
      <c r="EM9" s="332"/>
      <c r="EN9" s="825" t="s">
        <v>31</v>
      </c>
      <c r="EO9" s="826"/>
      <c r="EP9" s="826"/>
      <c r="EQ9" s="826"/>
      <c r="ER9" s="826"/>
      <c r="ES9" s="826"/>
      <c r="ET9" s="826"/>
      <c r="EU9" s="826"/>
      <c r="EV9" s="826"/>
      <c r="EW9" s="826"/>
      <c r="EX9" s="826"/>
      <c r="EY9" s="827"/>
      <c r="EZ9" s="24" t="str">
        <f>+EN9</f>
        <v>Antwerp Dry</v>
      </c>
      <c r="FA9" s="332"/>
      <c r="FB9" s="825" t="s">
        <v>32</v>
      </c>
      <c r="FC9" s="826"/>
      <c r="FD9" s="826"/>
      <c r="FE9" s="826"/>
      <c r="FF9" s="826"/>
      <c r="FG9" s="826"/>
      <c r="FH9" s="826"/>
      <c r="FI9" s="826"/>
      <c r="FJ9" s="826"/>
      <c r="FK9" s="826"/>
      <c r="FL9" s="826"/>
      <c r="FM9" s="827"/>
      <c r="FN9" s="24" t="str">
        <f>+FB9</f>
        <v>Goes Dry</v>
      </c>
      <c r="FO9" s="332"/>
      <c r="FP9" s="825" t="s">
        <v>33</v>
      </c>
      <c r="FQ9" s="826"/>
      <c r="FR9" s="826"/>
      <c r="FS9" s="826"/>
      <c r="FT9" s="826"/>
      <c r="FU9" s="826"/>
      <c r="FV9" s="826"/>
      <c r="FW9" s="826"/>
      <c r="FX9" s="826"/>
      <c r="FY9" s="826"/>
      <c r="FZ9" s="826"/>
      <c r="GA9" s="827"/>
      <c r="GB9" s="24" t="str">
        <f>+FP9</f>
        <v>Group Operations</v>
      </c>
      <c r="GC9" s="332"/>
      <c r="GD9" s="825" t="s">
        <v>35</v>
      </c>
      <c r="GE9" s="826"/>
      <c r="GF9" s="826"/>
      <c r="GG9" s="826"/>
      <c r="GH9" s="826"/>
      <c r="GI9" s="826"/>
      <c r="GJ9" s="826"/>
      <c r="GK9" s="826"/>
      <c r="GL9" s="826"/>
      <c r="GM9" s="826"/>
      <c r="GN9" s="826"/>
      <c r="GO9" s="827"/>
      <c r="GP9" s="25" t="str">
        <f>+GD9</f>
        <v>Group Shared Service Center</v>
      </c>
      <c r="GQ9" s="332"/>
      <c r="GR9" s="825" t="s">
        <v>850</v>
      </c>
      <c r="GS9" s="826"/>
      <c r="GT9" s="826"/>
      <c r="GU9" s="826"/>
      <c r="GV9" s="826"/>
      <c r="GW9" s="826"/>
      <c r="GX9" s="826"/>
      <c r="GY9" s="826"/>
      <c r="GZ9" s="826"/>
      <c r="HA9" s="826"/>
      <c r="HB9" s="826"/>
      <c r="HC9" s="827"/>
      <c r="HD9" s="24" t="str">
        <f>+GR9</f>
        <v>Vacant Seats</v>
      </c>
      <c r="HE9" s="332"/>
      <c r="HF9" s="825" t="s">
        <v>36</v>
      </c>
      <c r="HG9" s="826"/>
      <c r="HH9" s="826"/>
      <c r="HI9" s="826"/>
      <c r="HJ9" s="826"/>
      <c r="HK9" s="826"/>
      <c r="HL9" s="826"/>
      <c r="HM9" s="826"/>
      <c r="HN9" s="826"/>
      <c r="HO9" s="826"/>
      <c r="HP9" s="826"/>
      <c r="HQ9" s="827"/>
      <c r="HR9" s="24" t="str">
        <f>+HF9</f>
        <v>Hamburg Dry</v>
      </c>
      <c r="HS9" s="332"/>
      <c r="HT9" s="825" t="s">
        <v>37</v>
      </c>
      <c r="HU9" s="826"/>
      <c r="HV9" s="826"/>
      <c r="HW9" s="826"/>
      <c r="HX9" s="826"/>
      <c r="HY9" s="826"/>
      <c r="HZ9" s="826"/>
      <c r="IA9" s="826"/>
      <c r="IB9" s="826"/>
      <c r="IC9" s="826"/>
      <c r="ID9" s="826"/>
      <c r="IE9" s="827"/>
      <c r="IF9" s="24" t="str">
        <f>+HT9</f>
        <v>Hong Kong Dry 1</v>
      </c>
      <c r="IG9" s="332"/>
      <c r="IH9" s="825" t="s">
        <v>38</v>
      </c>
      <c r="II9" s="826"/>
      <c r="IJ9" s="826"/>
      <c r="IK9" s="826"/>
      <c r="IL9" s="826"/>
      <c r="IM9" s="826"/>
      <c r="IN9" s="826"/>
      <c r="IO9" s="826"/>
      <c r="IP9" s="826"/>
      <c r="IQ9" s="826"/>
      <c r="IR9" s="826"/>
      <c r="IS9" s="827"/>
      <c r="IT9" s="24" t="str">
        <f>+IH9</f>
        <v>JV Ardmore</v>
      </c>
      <c r="IU9" s="332"/>
      <c r="IV9" s="825" t="s">
        <v>39</v>
      </c>
      <c r="IW9" s="826"/>
      <c r="IX9" s="826"/>
      <c r="IY9" s="826"/>
      <c r="IZ9" s="826"/>
      <c r="JA9" s="826"/>
      <c r="JB9" s="826"/>
      <c r="JC9" s="826"/>
      <c r="JD9" s="826"/>
      <c r="JE9" s="826"/>
      <c r="JF9" s="826"/>
      <c r="JG9" s="827"/>
      <c r="JH9" s="24" t="str">
        <f>+IV9</f>
        <v>Singapore Dry</v>
      </c>
      <c r="JI9" s="332"/>
      <c r="JJ9" s="825" t="s">
        <v>40</v>
      </c>
      <c r="JK9" s="826"/>
      <c r="JL9" s="826"/>
      <c r="JM9" s="826"/>
      <c r="JN9" s="826"/>
      <c r="JO9" s="826"/>
      <c r="JP9" s="826"/>
      <c r="JQ9" s="826"/>
      <c r="JR9" s="826"/>
      <c r="JS9" s="826"/>
      <c r="JT9" s="826"/>
      <c r="JU9" s="827"/>
      <c r="JV9" s="24" t="str">
        <f>+JJ9</f>
        <v>Singapore Tanker 1</v>
      </c>
      <c r="JW9" s="332"/>
      <c r="JX9" s="825" t="s">
        <v>41</v>
      </c>
      <c r="JY9" s="826"/>
      <c r="JZ9" s="826"/>
      <c r="KA9" s="826"/>
      <c r="KB9" s="826"/>
      <c r="KC9" s="826"/>
      <c r="KD9" s="826"/>
      <c r="KE9" s="826"/>
      <c r="KF9" s="826"/>
      <c r="KG9" s="826"/>
      <c r="KH9" s="826"/>
      <c r="KI9" s="827"/>
      <c r="KJ9" s="24" t="str">
        <f>+JX9</f>
        <v>Singapore Tanker 2</v>
      </c>
      <c r="KK9" s="332"/>
      <c r="KL9" s="825" t="s">
        <v>155</v>
      </c>
      <c r="KM9" s="826"/>
      <c r="KN9" s="826"/>
      <c r="KO9" s="826"/>
      <c r="KP9" s="826"/>
      <c r="KQ9" s="826"/>
      <c r="KR9" s="826"/>
      <c r="KS9" s="826"/>
      <c r="KT9" s="826"/>
      <c r="KU9" s="826"/>
      <c r="KV9" s="826"/>
      <c r="KW9" s="827"/>
      <c r="KX9" s="24" t="str">
        <f>+KL9</f>
        <v>Accounts Payables</v>
      </c>
      <c r="KY9" s="332"/>
      <c r="KZ9" s="825" t="s">
        <v>19</v>
      </c>
      <c r="LA9" s="826"/>
      <c r="LB9" s="826"/>
      <c r="LC9" s="826"/>
      <c r="LD9" s="826"/>
      <c r="LE9" s="826"/>
      <c r="LF9" s="826"/>
      <c r="LG9" s="826"/>
      <c r="LH9" s="826"/>
      <c r="LI9" s="826"/>
      <c r="LJ9" s="826"/>
      <c r="LK9" s="827"/>
      <c r="LL9" s="25" t="str">
        <f>+KZ9</f>
        <v>CMI Accounts Payables</v>
      </c>
      <c r="LM9" s="332"/>
      <c r="LN9" s="825"/>
      <c r="LO9" s="826"/>
      <c r="LP9" s="826"/>
      <c r="LQ9" s="826"/>
      <c r="LR9" s="826"/>
      <c r="LS9" s="826"/>
      <c r="LT9" s="826"/>
      <c r="LU9" s="826"/>
      <c r="LV9" s="826"/>
      <c r="LW9" s="826"/>
      <c r="LX9" s="826"/>
      <c r="LY9" s="827"/>
      <c r="LZ9" s="24">
        <f>+LN9</f>
        <v>0</v>
      </c>
      <c r="MA9" s="332"/>
      <c r="MB9" s="336" t="s">
        <v>851</v>
      </c>
      <c r="MC9" s="336" t="str">
        <f>MB9</f>
        <v>All Divisions</v>
      </c>
      <c r="MD9" s="336" t="str">
        <f t="shared" ref="MD9:MN12" si="2">MC9</f>
        <v>All Divisions</v>
      </c>
      <c r="ME9" s="336" t="str">
        <f t="shared" si="2"/>
        <v>All Divisions</v>
      </c>
      <c r="MF9" s="336" t="str">
        <f t="shared" si="2"/>
        <v>All Divisions</v>
      </c>
      <c r="MG9" s="336" t="str">
        <f t="shared" si="2"/>
        <v>All Divisions</v>
      </c>
      <c r="MH9" s="336" t="str">
        <f t="shared" si="2"/>
        <v>All Divisions</v>
      </c>
      <c r="MI9" s="336" t="str">
        <f t="shared" si="2"/>
        <v>All Divisions</v>
      </c>
      <c r="MJ9" s="336" t="str">
        <f t="shared" si="2"/>
        <v>All Divisions</v>
      </c>
      <c r="MK9" s="336" t="str">
        <f t="shared" si="2"/>
        <v>All Divisions</v>
      </c>
      <c r="ML9" s="336" t="str">
        <f t="shared" si="2"/>
        <v>All Divisions</v>
      </c>
      <c r="MM9" s="336" t="str">
        <f t="shared" si="2"/>
        <v>All Divisions</v>
      </c>
      <c r="MN9" s="337" t="str">
        <f t="shared" si="2"/>
        <v>All Divisions</v>
      </c>
    </row>
    <row r="10" spans="1:352" s="304" customFormat="1" ht="12.5" x14ac:dyDescent="0.25">
      <c r="A10" s="325"/>
      <c r="B10" s="338" t="s">
        <v>852</v>
      </c>
      <c r="C10" s="325"/>
      <c r="D10" s="339" t="s">
        <v>322</v>
      </c>
      <c r="E10" s="340" t="s">
        <v>322</v>
      </c>
      <c r="F10" s="340" t="s">
        <v>322</v>
      </c>
      <c r="G10" s="340" t="s">
        <v>322</v>
      </c>
      <c r="H10" s="340" t="s">
        <v>322</v>
      </c>
      <c r="I10" s="340" t="s">
        <v>322</v>
      </c>
      <c r="J10" s="340" t="s">
        <v>322</v>
      </c>
      <c r="K10" s="340" t="s">
        <v>322</v>
      </c>
      <c r="L10" s="340" t="s">
        <v>322</v>
      </c>
      <c r="M10" s="340" t="s">
        <v>322</v>
      </c>
      <c r="N10" s="340" t="s">
        <v>322</v>
      </c>
      <c r="O10" s="340" t="s">
        <v>322</v>
      </c>
      <c r="P10" s="341" t="s">
        <v>322</v>
      </c>
      <c r="Q10" s="342"/>
      <c r="R10" s="339" t="s">
        <v>322</v>
      </c>
      <c r="S10" s="340" t="s">
        <v>322</v>
      </c>
      <c r="T10" s="340" t="s">
        <v>322</v>
      </c>
      <c r="U10" s="340" t="s">
        <v>322</v>
      </c>
      <c r="V10" s="340" t="s">
        <v>322</v>
      </c>
      <c r="W10" s="340" t="s">
        <v>322</v>
      </c>
      <c r="X10" s="340" t="s">
        <v>322</v>
      </c>
      <c r="Y10" s="340" t="s">
        <v>322</v>
      </c>
      <c r="Z10" s="340" t="s">
        <v>322</v>
      </c>
      <c r="AA10" s="340" t="s">
        <v>322</v>
      </c>
      <c r="AB10" s="340" t="s">
        <v>322</v>
      </c>
      <c r="AC10" s="340" t="s">
        <v>322</v>
      </c>
      <c r="AD10" s="341" t="s">
        <v>322</v>
      </c>
      <c r="AE10" s="342"/>
      <c r="AF10" s="339" t="s">
        <v>322</v>
      </c>
      <c r="AG10" s="340" t="s">
        <v>322</v>
      </c>
      <c r="AH10" s="340" t="s">
        <v>322</v>
      </c>
      <c r="AI10" s="340" t="s">
        <v>322</v>
      </c>
      <c r="AJ10" s="340" t="s">
        <v>322</v>
      </c>
      <c r="AK10" s="340" t="s">
        <v>322</v>
      </c>
      <c r="AL10" s="340" t="s">
        <v>322</v>
      </c>
      <c r="AM10" s="340" t="s">
        <v>322</v>
      </c>
      <c r="AN10" s="340" t="s">
        <v>322</v>
      </c>
      <c r="AO10" s="340" t="s">
        <v>322</v>
      </c>
      <c r="AP10" s="340" t="s">
        <v>322</v>
      </c>
      <c r="AQ10" s="340" t="s">
        <v>322</v>
      </c>
      <c r="AR10" s="341" t="s">
        <v>322</v>
      </c>
      <c r="AS10" s="342"/>
      <c r="AT10" s="339" t="s">
        <v>322</v>
      </c>
      <c r="AU10" s="340" t="s">
        <v>322</v>
      </c>
      <c r="AV10" s="340" t="s">
        <v>322</v>
      </c>
      <c r="AW10" s="340" t="s">
        <v>322</v>
      </c>
      <c r="AX10" s="340" t="s">
        <v>322</v>
      </c>
      <c r="AY10" s="340" t="s">
        <v>322</v>
      </c>
      <c r="AZ10" s="340" t="s">
        <v>322</v>
      </c>
      <c r="BA10" s="340" t="s">
        <v>322</v>
      </c>
      <c r="BB10" s="340" t="s">
        <v>322</v>
      </c>
      <c r="BC10" s="340" t="s">
        <v>322</v>
      </c>
      <c r="BD10" s="340" t="s">
        <v>322</v>
      </c>
      <c r="BE10" s="340" t="s">
        <v>322</v>
      </c>
      <c r="BF10" s="341" t="s">
        <v>322</v>
      </c>
      <c r="BG10" s="342"/>
      <c r="BH10" s="339" t="s">
        <v>322</v>
      </c>
      <c r="BI10" s="340" t="s">
        <v>322</v>
      </c>
      <c r="BJ10" s="340" t="s">
        <v>322</v>
      </c>
      <c r="BK10" s="340" t="s">
        <v>322</v>
      </c>
      <c r="BL10" s="340" t="s">
        <v>322</v>
      </c>
      <c r="BM10" s="340" t="s">
        <v>322</v>
      </c>
      <c r="BN10" s="340" t="s">
        <v>322</v>
      </c>
      <c r="BO10" s="340" t="s">
        <v>322</v>
      </c>
      <c r="BP10" s="340" t="s">
        <v>322</v>
      </c>
      <c r="BQ10" s="340" t="s">
        <v>322</v>
      </c>
      <c r="BR10" s="340" t="s">
        <v>322</v>
      </c>
      <c r="BS10" s="340" t="s">
        <v>322</v>
      </c>
      <c r="BT10" s="341" t="s">
        <v>322</v>
      </c>
      <c r="BU10" s="342"/>
      <c r="BV10" s="339" t="s">
        <v>322</v>
      </c>
      <c r="BW10" s="340" t="s">
        <v>322</v>
      </c>
      <c r="BX10" s="340" t="s">
        <v>322</v>
      </c>
      <c r="BY10" s="340" t="s">
        <v>322</v>
      </c>
      <c r="BZ10" s="340" t="s">
        <v>322</v>
      </c>
      <c r="CA10" s="340" t="s">
        <v>322</v>
      </c>
      <c r="CB10" s="340" t="s">
        <v>322</v>
      </c>
      <c r="CC10" s="340" t="s">
        <v>322</v>
      </c>
      <c r="CD10" s="340" t="s">
        <v>322</v>
      </c>
      <c r="CE10" s="340" t="s">
        <v>322</v>
      </c>
      <c r="CF10" s="340" t="s">
        <v>322</v>
      </c>
      <c r="CG10" s="340" t="s">
        <v>322</v>
      </c>
      <c r="CH10" s="341" t="s">
        <v>322</v>
      </c>
      <c r="CI10" s="342"/>
      <c r="CJ10" s="339" t="s">
        <v>322</v>
      </c>
      <c r="CK10" s="340" t="s">
        <v>322</v>
      </c>
      <c r="CL10" s="340" t="s">
        <v>322</v>
      </c>
      <c r="CM10" s="340" t="s">
        <v>322</v>
      </c>
      <c r="CN10" s="340" t="s">
        <v>322</v>
      </c>
      <c r="CO10" s="340" t="s">
        <v>322</v>
      </c>
      <c r="CP10" s="340" t="s">
        <v>322</v>
      </c>
      <c r="CQ10" s="340" t="s">
        <v>322</v>
      </c>
      <c r="CR10" s="340" t="s">
        <v>322</v>
      </c>
      <c r="CS10" s="340" t="s">
        <v>322</v>
      </c>
      <c r="CT10" s="340" t="s">
        <v>322</v>
      </c>
      <c r="CU10" s="340" t="s">
        <v>322</v>
      </c>
      <c r="CV10" s="341" t="s">
        <v>322</v>
      </c>
      <c r="CW10" s="342"/>
      <c r="CX10" s="339" t="s">
        <v>322</v>
      </c>
      <c r="CY10" s="340" t="s">
        <v>322</v>
      </c>
      <c r="CZ10" s="340" t="s">
        <v>322</v>
      </c>
      <c r="DA10" s="340" t="s">
        <v>322</v>
      </c>
      <c r="DB10" s="340" t="s">
        <v>322</v>
      </c>
      <c r="DC10" s="340" t="s">
        <v>322</v>
      </c>
      <c r="DD10" s="340" t="s">
        <v>322</v>
      </c>
      <c r="DE10" s="340" t="s">
        <v>322</v>
      </c>
      <c r="DF10" s="340" t="s">
        <v>322</v>
      </c>
      <c r="DG10" s="340" t="s">
        <v>322</v>
      </c>
      <c r="DH10" s="340" t="s">
        <v>322</v>
      </c>
      <c r="DI10" s="340" t="s">
        <v>322</v>
      </c>
      <c r="DJ10" s="341" t="s">
        <v>322</v>
      </c>
      <c r="DK10" s="342"/>
      <c r="DL10" s="339" t="s">
        <v>322</v>
      </c>
      <c r="DM10" s="340" t="s">
        <v>322</v>
      </c>
      <c r="DN10" s="340" t="s">
        <v>322</v>
      </c>
      <c r="DO10" s="340" t="s">
        <v>322</v>
      </c>
      <c r="DP10" s="340" t="s">
        <v>322</v>
      </c>
      <c r="DQ10" s="340" t="s">
        <v>322</v>
      </c>
      <c r="DR10" s="340" t="s">
        <v>322</v>
      </c>
      <c r="DS10" s="340" t="s">
        <v>322</v>
      </c>
      <c r="DT10" s="340" t="s">
        <v>322</v>
      </c>
      <c r="DU10" s="340" t="s">
        <v>322</v>
      </c>
      <c r="DV10" s="340" t="s">
        <v>322</v>
      </c>
      <c r="DW10" s="340" t="s">
        <v>322</v>
      </c>
      <c r="DX10" s="341" t="s">
        <v>322</v>
      </c>
      <c r="DY10" s="342"/>
      <c r="DZ10" s="339" t="s">
        <v>322</v>
      </c>
      <c r="EA10" s="340" t="s">
        <v>322</v>
      </c>
      <c r="EB10" s="340" t="s">
        <v>322</v>
      </c>
      <c r="EC10" s="340" t="s">
        <v>322</v>
      </c>
      <c r="ED10" s="340" t="s">
        <v>322</v>
      </c>
      <c r="EE10" s="340" t="s">
        <v>322</v>
      </c>
      <c r="EF10" s="340" t="s">
        <v>322</v>
      </c>
      <c r="EG10" s="340" t="s">
        <v>322</v>
      </c>
      <c r="EH10" s="340" t="s">
        <v>322</v>
      </c>
      <c r="EI10" s="340" t="s">
        <v>322</v>
      </c>
      <c r="EJ10" s="340" t="s">
        <v>322</v>
      </c>
      <c r="EK10" s="340" t="s">
        <v>322</v>
      </c>
      <c r="EL10" s="341" t="s">
        <v>322</v>
      </c>
      <c r="EM10" s="342"/>
      <c r="EN10" s="339" t="s">
        <v>322</v>
      </c>
      <c r="EO10" s="340" t="s">
        <v>322</v>
      </c>
      <c r="EP10" s="340" t="s">
        <v>322</v>
      </c>
      <c r="EQ10" s="340" t="s">
        <v>322</v>
      </c>
      <c r="ER10" s="340" t="s">
        <v>322</v>
      </c>
      <c r="ES10" s="340" t="s">
        <v>322</v>
      </c>
      <c r="ET10" s="340" t="s">
        <v>322</v>
      </c>
      <c r="EU10" s="340" t="s">
        <v>322</v>
      </c>
      <c r="EV10" s="340" t="s">
        <v>322</v>
      </c>
      <c r="EW10" s="340" t="s">
        <v>322</v>
      </c>
      <c r="EX10" s="340" t="s">
        <v>322</v>
      </c>
      <c r="EY10" s="340" t="s">
        <v>322</v>
      </c>
      <c r="EZ10" s="341" t="s">
        <v>322</v>
      </c>
      <c r="FA10" s="342"/>
      <c r="FB10" s="339" t="s">
        <v>322</v>
      </c>
      <c r="FC10" s="340" t="s">
        <v>322</v>
      </c>
      <c r="FD10" s="340" t="s">
        <v>322</v>
      </c>
      <c r="FE10" s="340" t="s">
        <v>322</v>
      </c>
      <c r="FF10" s="340" t="s">
        <v>322</v>
      </c>
      <c r="FG10" s="340" t="s">
        <v>322</v>
      </c>
      <c r="FH10" s="340" t="s">
        <v>322</v>
      </c>
      <c r="FI10" s="340" t="s">
        <v>322</v>
      </c>
      <c r="FJ10" s="340" t="s">
        <v>322</v>
      </c>
      <c r="FK10" s="340" t="s">
        <v>322</v>
      </c>
      <c r="FL10" s="340" t="s">
        <v>322</v>
      </c>
      <c r="FM10" s="340" t="s">
        <v>322</v>
      </c>
      <c r="FN10" s="341" t="s">
        <v>322</v>
      </c>
      <c r="FO10" s="342"/>
      <c r="FP10" s="339" t="s">
        <v>322</v>
      </c>
      <c r="FQ10" s="340" t="s">
        <v>322</v>
      </c>
      <c r="FR10" s="340" t="s">
        <v>322</v>
      </c>
      <c r="FS10" s="340" t="s">
        <v>322</v>
      </c>
      <c r="FT10" s="340" t="s">
        <v>322</v>
      </c>
      <c r="FU10" s="340" t="s">
        <v>322</v>
      </c>
      <c r="FV10" s="340" t="s">
        <v>322</v>
      </c>
      <c r="FW10" s="340" t="s">
        <v>322</v>
      </c>
      <c r="FX10" s="340" t="s">
        <v>322</v>
      </c>
      <c r="FY10" s="340" t="s">
        <v>322</v>
      </c>
      <c r="FZ10" s="340" t="s">
        <v>322</v>
      </c>
      <c r="GA10" s="340" t="s">
        <v>322</v>
      </c>
      <c r="GB10" s="341" t="s">
        <v>322</v>
      </c>
      <c r="GC10" s="342"/>
      <c r="GD10" s="339" t="s">
        <v>322</v>
      </c>
      <c r="GE10" s="340" t="s">
        <v>322</v>
      </c>
      <c r="GF10" s="340" t="s">
        <v>322</v>
      </c>
      <c r="GG10" s="340" t="s">
        <v>322</v>
      </c>
      <c r="GH10" s="340" t="s">
        <v>322</v>
      </c>
      <c r="GI10" s="340" t="s">
        <v>322</v>
      </c>
      <c r="GJ10" s="340" t="s">
        <v>322</v>
      </c>
      <c r="GK10" s="340" t="s">
        <v>322</v>
      </c>
      <c r="GL10" s="340" t="s">
        <v>322</v>
      </c>
      <c r="GM10" s="340" t="s">
        <v>322</v>
      </c>
      <c r="GN10" s="340" t="s">
        <v>322</v>
      </c>
      <c r="GO10" s="340" t="s">
        <v>322</v>
      </c>
      <c r="GP10" s="341" t="s">
        <v>322</v>
      </c>
      <c r="GQ10" s="342"/>
      <c r="GR10" s="339" t="s">
        <v>322</v>
      </c>
      <c r="GS10" s="340" t="s">
        <v>322</v>
      </c>
      <c r="GT10" s="340" t="s">
        <v>322</v>
      </c>
      <c r="GU10" s="340" t="s">
        <v>322</v>
      </c>
      <c r="GV10" s="340" t="s">
        <v>322</v>
      </c>
      <c r="GW10" s="340" t="s">
        <v>322</v>
      </c>
      <c r="GX10" s="340" t="s">
        <v>322</v>
      </c>
      <c r="GY10" s="340" t="s">
        <v>322</v>
      </c>
      <c r="GZ10" s="340" t="s">
        <v>322</v>
      </c>
      <c r="HA10" s="340" t="s">
        <v>322</v>
      </c>
      <c r="HB10" s="340" t="s">
        <v>322</v>
      </c>
      <c r="HC10" s="340" t="s">
        <v>322</v>
      </c>
      <c r="HD10" s="341" t="s">
        <v>322</v>
      </c>
      <c r="HE10" s="342"/>
      <c r="HF10" s="339" t="s">
        <v>322</v>
      </c>
      <c r="HG10" s="340" t="s">
        <v>322</v>
      </c>
      <c r="HH10" s="340" t="s">
        <v>322</v>
      </c>
      <c r="HI10" s="340" t="s">
        <v>322</v>
      </c>
      <c r="HJ10" s="340" t="s">
        <v>322</v>
      </c>
      <c r="HK10" s="340" t="s">
        <v>322</v>
      </c>
      <c r="HL10" s="340" t="s">
        <v>322</v>
      </c>
      <c r="HM10" s="340" t="s">
        <v>322</v>
      </c>
      <c r="HN10" s="340" t="s">
        <v>322</v>
      </c>
      <c r="HO10" s="340" t="s">
        <v>322</v>
      </c>
      <c r="HP10" s="340" t="s">
        <v>322</v>
      </c>
      <c r="HQ10" s="340" t="s">
        <v>322</v>
      </c>
      <c r="HR10" s="341" t="s">
        <v>322</v>
      </c>
      <c r="HS10" s="342"/>
      <c r="HT10" s="339" t="s">
        <v>322</v>
      </c>
      <c r="HU10" s="340" t="s">
        <v>322</v>
      </c>
      <c r="HV10" s="340" t="s">
        <v>322</v>
      </c>
      <c r="HW10" s="340" t="s">
        <v>322</v>
      </c>
      <c r="HX10" s="340" t="s">
        <v>322</v>
      </c>
      <c r="HY10" s="340" t="s">
        <v>322</v>
      </c>
      <c r="HZ10" s="340" t="s">
        <v>322</v>
      </c>
      <c r="IA10" s="340" t="s">
        <v>322</v>
      </c>
      <c r="IB10" s="340" t="s">
        <v>322</v>
      </c>
      <c r="IC10" s="340" t="s">
        <v>322</v>
      </c>
      <c r="ID10" s="340" t="s">
        <v>322</v>
      </c>
      <c r="IE10" s="340" t="s">
        <v>322</v>
      </c>
      <c r="IF10" s="341" t="s">
        <v>322</v>
      </c>
      <c r="IG10" s="342"/>
      <c r="IH10" s="339" t="s">
        <v>322</v>
      </c>
      <c r="II10" s="340" t="s">
        <v>322</v>
      </c>
      <c r="IJ10" s="340" t="s">
        <v>322</v>
      </c>
      <c r="IK10" s="340" t="s">
        <v>322</v>
      </c>
      <c r="IL10" s="340" t="s">
        <v>322</v>
      </c>
      <c r="IM10" s="340" t="s">
        <v>322</v>
      </c>
      <c r="IN10" s="340" t="s">
        <v>322</v>
      </c>
      <c r="IO10" s="340" t="s">
        <v>322</v>
      </c>
      <c r="IP10" s="340" t="s">
        <v>322</v>
      </c>
      <c r="IQ10" s="340" t="s">
        <v>322</v>
      </c>
      <c r="IR10" s="340" t="s">
        <v>322</v>
      </c>
      <c r="IS10" s="340" t="s">
        <v>322</v>
      </c>
      <c r="IT10" s="341" t="s">
        <v>322</v>
      </c>
      <c r="IU10" s="342"/>
      <c r="IV10" s="339" t="s">
        <v>322</v>
      </c>
      <c r="IW10" s="340" t="s">
        <v>322</v>
      </c>
      <c r="IX10" s="340" t="s">
        <v>322</v>
      </c>
      <c r="IY10" s="340" t="s">
        <v>322</v>
      </c>
      <c r="IZ10" s="340" t="s">
        <v>322</v>
      </c>
      <c r="JA10" s="340" t="s">
        <v>322</v>
      </c>
      <c r="JB10" s="340" t="s">
        <v>322</v>
      </c>
      <c r="JC10" s="340" t="s">
        <v>322</v>
      </c>
      <c r="JD10" s="340" t="s">
        <v>322</v>
      </c>
      <c r="JE10" s="340" t="s">
        <v>322</v>
      </c>
      <c r="JF10" s="340" t="s">
        <v>322</v>
      </c>
      <c r="JG10" s="340" t="s">
        <v>322</v>
      </c>
      <c r="JH10" s="341" t="s">
        <v>322</v>
      </c>
      <c r="JI10" s="342"/>
      <c r="JJ10" s="339" t="s">
        <v>322</v>
      </c>
      <c r="JK10" s="340" t="s">
        <v>322</v>
      </c>
      <c r="JL10" s="340" t="s">
        <v>322</v>
      </c>
      <c r="JM10" s="340" t="s">
        <v>322</v>
      </c>
      <c r="JN10" s="340" t="s">
        <v>322</v>
      </c>
      <c r="JO10" s="340" t="s">
        <v>322</v>
      </c>
      <c r="JP10" s="340" t="s">
        <v>322</v>
      </c>
      <c r="JQ10" s="340" t="s">
        <v>322</v>
      </c>
      <c r="JR10" s="340" t="s">
        <v>322</v>
      </c>
      <c r="JS10" s="340" t="s">
        <v>322</v>
      </c>
      <c r="JT10" s="340" t="s">
        <v>322</v>
      </c>
      <c r="JU10" s="340" t="s">
        <v>322</v>
      </c>
      <c r="JV10" s="341" t="s">
        <v>322</v>
      </c>
      <c r="JW10" s="342"/>
      <c r="JX10" s="339" t="s">
        <v>322</v>
      </c>
      <c r="JY10" s="340" t="s">
        <v>322</v>
      </c>
      <c r="JZ10" s="340" t="s">
        <v>322</v>
      </c>
      <c r="KA10" s="340" t="s">
        <v>322</v>
      </c>
      <c r="KB10" s="340" t="s">
        <v>322</v>
      </c>
      <c r="KC10" s="340" t="s">
        <v>322</v>
      </c>
      <c r="KD10" s="340" t="s">
        <v>322</v>
      </c>
      <c r="KE10" s="340" t="s">
        <v>322</v>
      </c>
      <c r="KF10" s="340" t="s">
        <v>322</v>
      </c>
      <c r="KG10" s="340" t="s">
        <v>322</v>
      </c>
      <c r="KH10" s="340" t="s">
        <v>322</v>
      </c>
      <c r="KI10" s="340" t="s">
        <v>322</v>
      </c>
      <c r="KJ10" s="341" t="s">
        <v>322</v>
      </c>
      <c r="KK10" s="342"/>
      <c r="KL10" s="339" t="s">
        <v>322</v>
      </c>
      <c r="KM10" s="340" t="s">
        <v>322</v>
      </c>
      <c r="KN10" s="340" t="s">
        <v>322</v>
      </c>
      <c r="KO10" s="340" t="s">
        <v>322</v>
      </c>
      <c r="KP10" s="340" t="s">
        <v>322</v>
      </c>
      <c r="KQ10" s="340" t="s">
        <v>322</v>
      </c>
      <c r="KR10" s="340" t="s">
        <v>322</v>
      </c>
      <c r="KS10" s="340" t="s">
        <v>322</v>
      </c>
      <c r="KT10" s="340" t="s">
        <v>322</v>
      </c>
      <c r="KU10" s="340" t="s">
        <v>322</v>
      </c>
      <c r="KV10" s="340" t="s">
        <v>322</v>
      </c>
      <c r="KW10" s="340" t="s">
        <v>322</v>
      </c>
      <c r="KX10" s="341" t="s">
        <v>322</v>
      </c>
      <c r="KY10" s="342"/>
      <c r="KZ10" s="339" t="s">
        <v>322</v>
      </c>
      <c r="LA10" s="340" t="s">
        <v>322</v>
      </c>
      <c r="LB10" s="340" t="s">
        <v>322</v>
      </c>
      <c r="LC10" s="340" t="s">
        <v>322</v>
      </c>
      <c r="LD10" s="340" t="s">
        <v>322</v>
      </c>
      <c r="LE10" s="340" t="s">
        <v>322</v>
      </c>
      <c r="LF10" s="340" t="s">
        <v>322</v>
      </c>
      <c r="LG10" s="340" t="s">
        <v>322</v>
      </c>
      <c r="LH10" s="340" t="s">
        <v>322</v>
      </c>
      <c r="LI10" s="340" t="s">
        <v>322</v>
      </c>
      <c r="LJ10" s="340" t="s">
        <v>322</v>
      </c>
      <c r="LK10" s="340" t="s">
        <v>322</v>
      </c>
      <c r="LL10" s="341" t="s">
        <v>322</v>
      </c>
      <c r="LM10" s="342"/>
      <c r="LN10" s="339" t="s">
        <v>322</v>
      </c>
      <c r="LO10" s="340" t="s">
        <v>322</v>
      </c>
      <c r="LP10" s="340" t="s">
        <v>322</v>
      </c>
      <c r="LQ10" s="340" t="s">
        <v>322</v>
      </c>
      <c r="LR10" s="340" t="s">
        <v>322</v>
      </c>
      <c r="LS10" s="340" t="s">
        <v>322</v>
      </c>
      <c r="LT10" s="340" t="s">
        <v>322</v>
      </c>
      <c r="LU10" s="340" t="s">
        <v>322</v>
      </c>
      <c r="LV10" s="340" t="s">
        <v>322</v>
      </c>
      <c r="LW10" s="340" t="s">
        <v>322</v>
      </c>
      <c r="LX10" s="340" t="s">
        <v>322</v>
      </c>
      <c r="LY10" s="340" t="s">
        <v>322</v>
      </c>
      <c r="LZ10" s="341" t="s">
        <v>322</v>
      </c>
      <c r="MA10" s="342"/>
      <c r="MB10" s="343" t="s">
        <v>322</v>
      </c>
      <c r="MC10" s="343" t="str">
        <f>MB10</f>
        <v>INR</v>
      </c>
      <c r="MD10" s="343" t="str">
        <f t="shared" si="2"/>
        <v>INR</v>
      </c>
      <c r="ME10" s="343" t="str">
        <f t="shared" si="2"/>
        <v>INR</v>
      </c>
      <c r="MF10" s="343" t="str">
        <f t="shared" si="2"/>
        <v>INR</v>
      </c>
      <c r="MG10" s="343" t="str">
        <f t="shared" si="2"/>
        <v>INR</v>
      </c>
      <c r="MH10" s="343" t="str">
        <f t="shared" si="2"/>
        <v>INR</v>
      </c>
      <c r="MI10" s="343" t="str">
        <f t="shared" si="2"/>
        <v>INR</v>
      </c>
      <c r="MJ10" s="343" t="str">
        <f t="shared" si="2"/>
        <v>INR</v>
      </c>
      <c r="MK10" s="343" t="str">
        <f t="shared" si="2"/>
        <v>INR</v>
      </c>
      <c r="ML10" s="343" t="str">
        <f t="shared" si="2"/>
        <v>INR</v>
      </c>
      <c r="MM10" s="343" t="str">
        <f t="shared" si="2"/>
        <v>INR</v>
      </c>
      <c r="MN10" s="344" t="str">
        <f t="shared" si="2"/>
        <v>INR</v>
      </c>
    </row>
    <row r="11" spans="1:352" s="304" customFormat="1" ht="15.75" customHeight="1" thickBot="1" x14ac:dyDescent="0.35">
      <c r="A11" s="345"/>
      <c r="B11" s="346" t="s">
        <v>853</v>
      </c>
      <c r="C11" s="345"/>
      <c r="D11" s="347">
        <v>45688</v>
      </c>
      <c r="E11" s="348">
        <v>45716</v>
      </c>
      <c r="F11" s="348">
        <v>45747</v>
      </c>
      <c r="G11" s="348">
        <v>45777</v>
      </c>
      <c r="H11" s="348">
        <v>45808</v>
      </c>
      <c r="I11" s="348">
        <v>45838</v>
      </c>
      <c r="J11" s="348">
        <v>45869</v>
      </c>
      <c r="K11" s="348">
        <v>45900</v>
      </c>
      <c r="L11" s="348">
        <v>45930</v>
      </c>
      <c r="M11" s="348">
        <v>45961</v>
      </c>
      <c r="N11" s="348">
        <v>45991</v>
      </c>
      <c r="O11" s="348">
        <v>46022</v>
      </c>
      <c r="P11" s="349" t="s">
        <v>854</v>
      </c>
      <c r="Q11" s="350"/>
      <c r="R11" s="348">
        <v>45688</v>
      </c>
      <c r="S11" s="348">
        <v>45716</v>
      </c>
      <c r="T11" s="348">
        <v>45747</v>
      </c>
      <c r="U11" s="348">
        <v>45777</v>
      </c>
      <c r="V11" s="348">
        <v>45808</v>
      </c>
      <c r="W11" s="348">
        <v>45838</v>
      </c>
      <c r="X11" s="348">
        <v>45869</v>
      </c>
      <c r="Y11" s="348">
        <v>45900</v>
      </c>
      <c r="Z11" s="348">
        <v>45930</v>
      </c>
      <c r="AA11" s="348">
        <v>45961</v>
      </c>
      <c r="AB11" s="348">
        <v>45991</v>
      </c>
      <c r="AC11" s="348">
        <v>46022</v>
      </c>
      <c r="AD11" s="351" t="str">
        <f>+P11</f>
        <v>Budget-2025</v>
      </c>
      <c r="AE11" s="342"/>
      <c r="AF11" s="347">
        <v>45688</v>
      </c>
      <c r="AG11" s="348">
        <v>45716</v>
      </c>
      <c r="AH11" s="348">
        <v>45747</v>
      </c>
      <c r="AI11" s="348">
        <v>45777</v>
      </c>
      <c r="AJ11" s="348">
        <v>45808</v>
      </c>
      <c r="AK11" s="348">
        <v>45838</v>
      </c>
      <c r="AL11" s="348">
        <v>45869</v>
      </c>
      <c r="AM11" s="348">
        <v>45900</v>
      </c>
      <c r="AN11" s="348">
        <v>45930</v>
      </c>
      <c r="AO11" s="348">
        <v>45961</v>
      </c>
      <c r="AP11" s="348">
        <v>45991</v>
      </c>
      <c r="AQ11" s="348">
        <v>46022</v>
      </c>
      <c r="AR11" s="351" t="str">
        <f>AD11</f>
        <v>Budget-2025</v>
      </c>
      <c r="AS11" s="352"/>
      <c r="AT11" s="347">
        <v>45688</v>
      </c>
      <c r="AU11" s="348">
        <v>45716</v>
      </c>
      <c r="AV11" s="348">
        <v>45747</v>
      </c>
      <c r="AW11" s="348">
        <v>45777</v>
      </c>
      <c r="AX11" s="348">
        <v>45808</v>
      </c>
      <c r="AY11" s="348">
        <v>45838</v>
      </c>
      <c r="AZ11" s="348">
        <v>45869</v>
      </c>
      <c r="BA11" s="348">
        <v>45900</v>
      </c>
      <c r="BB11" s="348">
        <v>45930</v>
      </c>
      <c r="BC11" s="348">
        <v>45961</v>
      </c>
      <c r="BD11" s="348">
        <v>45991</v>
      </c>
      <c r="BE11" s="348">
        <v>46022</v>
      </c>
      <c r="BF11" s="351" t="str">
        <f>AR11</f>
        <v>Budget-2025</v>
      </c>
      <c r="BG11" s="352"/>
      <c r="BH11" s="347">
        <v>45688</v>
      </c>
      <c r="BI11" s="348">
        <v>45716</v>
      </c>
      <c r="BJ11" s="348">
        <v>45747</v>
      </c>
      <c r="BK11" s="348">
        <v>45777</v>
      </c>
      <c r="BL11" s="348">
        <v>45808</v>
      </c>
      <c r="BM11" s="348">
        <v>45838</v>
      </c>
      <c r="BN11" s="348">
        <v>45869</v>
      </c>
      <c r="BO11" s="348">
        <v>45900</v>
      </c>
      <c r="BP11" s="348">
        <v>45930</v>
      </c>
      <c r="BQ11" s="348">
        <v>45961</v>
      </c>
      <c r="BR11" s="348">
        <v>45991</v>
      </c>
      <c r="BS11" s="348">
        <v>46022</v>
      </c>
      <c r="BT11" s="351" t="e">
        <f>+#REF!</f>
        <v>#REF!</v>
      </c>
      <c r="BU11" s="352"/>
      <c r="BV11" s="347">
        <v>45688</v>
      </c>
      <c r="BW11" s="348">
        <v>45716</v>
      </c>
      <c r="BX11" s="348">
        <v>45747</v>
      </c>
      <c r="BY11" s="348">
        <v>45777</v>
      </c>
      <c r="BZ11" s="348">
        <v>45808</v>
      </c>
      <c r="CA11" s="348">
        <v>45838</v>
      </c>
      <c r="CB11" s="348">
        <v>45869</v>
      </c>
      <c r="CC11" s="348">
        <v>45900</v>
      </c>
      <c r="CD11" s="348">
        <v>45930</v>
      </c>
      <c r="CE11" s="348">
        <v>45961</v>
      </c>
      <c r="CF11" s="348">
        <v>45991</v>
      </c>
      <c r="CG11" s="348">
        <v>46022</v>
      </c>
      <c r="CH11" s="351" t="e">
        <f>+#REF!</f>
        <v>#REF!</v>
      </c>
      <c r="CI11" s="352"/>
      <c r="CJ11" s="347">
        <v>45688</v>
      </c>
      <c r="CK11" s="348">
        <v>45716</v>
      </c>
      <c r="CL11" s="348">
        <v>45747</v>
      </c>
      <c r="CM11" s="348">
        <v>45777</v>
      </c>
      <c r="CN11" s="348">
        <v>45808</v>
      </c>
      <c r="CO11" s="348">
        <v>45838</v>
      </c>
      <c r="CP11" s="348">
        <v>45869</v>
      </c>
      <c r="CQ11" s="348">
        <v>45900</v>
      </c>
      <c r="CR11" s="348">
        <v>45930</v>
      </c>
      <c r="CS11" s="348">
        <v>45961</v>
      </c>
      <c r="CT11" s="348">
        <v>45991</v>
      </c>
      <c r="CU11" s="348">
        <v>46022</v>
      </c>
      <c r="CV11" s="351" t="e">
        <f>+#REF!</f>
        <v>#REF!</v>
      </c>
      <c r="CW11" s="352"/>
      <c r="CX11" s="347">
        <v>45688</v>
      </c>
      <c r="CY11" s="348">
        <v>45716</v>
      </c>
      <c r="CZ11" s="348">
        <v>45747</v>
      </c>
      <c r="DA11" s="348">
        <v>45777</v>
      </c>
      <c r="DB11" s="348">
        <v>45808</v>
      </c>
      <c r="DC11" s="348">
        <v>45838</v>
      </c>
      <c r="DD11" s="348">
        <v>45869</v>
      </c>
      <c r="DE11" s="348">
        <v>45900</v>
      </c>
      <c r="DF11" s="348">
        <v>45930</v>
      </c>
      <c r="DG11" s="348">
        <v>45961</v>
      </c>
      <c r="DH11" s="348">
        <v>45991</v>
      </c>
      <c r="DI11" s="348">
        <v>46022</v>
      </c>
      <c r="DJ11" s="351" t="e">
        <f>+CV11</f>
        <v>#REF!</v>
      </c>
      <c r="DK11" s="352"/>
      <c r="DL11" s="347">
        <v>45688</v>
      </c>
      <c r="DM11" s="348">
        <v>45716</v>
      </c>
      <c r="DN11" s="348">
        <v>45747</v>
      </c>
      <c r="DO11" s="348">
        <v>45777</v>
      </c>
      <c r="DP11" s="348">
        <v>45808</v>
      </c>
      <c r="DQ11" s="348">
        <v>45838</v>
      </c>
      <c r="DR11" s="348">
        <v>45869</v>
      </c>
      <c r="DS11" s="348">
        <v>45900</v>
      </c>
      <c r="DT11" s="348">
        <v>45930</v>
      </c>
      <c r="DU11" s="348">
        <v>45961</v>
      </c>
      <c r="DV11" s="348">
        <v>45991</v>
      </c>
      <c r="DW11" s="348">
        <v>46022</v>
      </c>
      <c r="DX11" s="351" t="e">
        <f>+DJ11</f>
        <v>#REF!</v>
      </c>
      <c r="DY11" s="352"/>
      <c r="DZ11" s="347">
        <v>45688</v>
      </c>
      <c r="EA11" s="348">
        <v>45716</v>
      </c>
      <c r="EB11" s="348">
        <v>45747</v>
      </c>
      <c r="EC11" s="348">
        <v>45777</v>
      </c>
      <c r="ED11" s="348">
        <v>45808</v>
      </c>
      <c r="EE11" s="348">
        <v>45838</v>
      </c>
      <c r="EF11" s="348">
        <v>45869</v>
      </c>
      <c r="EG11" s="348">
        <v>45900</v>
      </c>
      <c r="EH11" s="348">
        <v>45930</v>
      </c>
      <c r="EI11" s="348">
        <v>45961</v>
      </c>
      <c r="EJ11" s="348">
        <v>45991</v>
      </c>
      <c r="EK11" s="348">
        <v>46022</v>
      </c>
      <c r="EL11" s="351" t="e">
        <f>+DX11</f>
        <v>#REF!</v>
      </c>
      <c r="EM11" s="352"/>
      <c r="EN11" s="347">
        <v>45688</v>
      </c>
      <c r="EO11" s="348">
        <v>45716</v>
      </c>
      <c r="EP11" s="348">
        <v>45747</v>
      </c>
      <c r="EQ11" s="348">
        <v>45777</v>
      </c>
      <c r="ER11" s="348">
        <v>45808</v>
      </c>
      <c r="ES11" s="348">
        <v>45838</v>
      </c>
      <c r="ET11" s="348">
        <v>45869</v>
      </c>
      <c r="EU11" s="348">
        <v>45900</v>
      </c>
      <c r="EV11" s="348">
        <v>45930</v>
      </c>
      <c r="EW11" s="348">
        <v>45961</v>
      </c>
      <c r="EX11" s="348">
        <v>45991</v>
      </c>
      <c r="EY11" s="348">
        <v>46022</v>
      </c>
      <c r="EZ11" s="351" t="e">
        <f>+EL11</f>
        <v>#REF!</v>
      </c>
      <c r="FA11" s="352"/>
      <c r="FB11" s="347">
        <v>45688</v>
      </c>
      <c r="FC11" s="348">
        <v>45716</v>
      </c>
      <c r="FD11" s="348">
        <v>45747</v>
      </c>
      <c r="FE11" s="348">
        <v>45777</v>
      </c>
      <c r="FF11" s="348">
        <v>45808</v>
      </c>
      <c r="FG11" s="348">
        <v>45838</v>
      </c>
      <c r="FH11" s="348">
        <v>45869</v>
      </c>
      <c r="FI11" s="348">
        <v>45900</v>
      </c>
      <c r="FJ11" s="348">
        <v>45930</v>
      </c>
      <c r="FK11" s="348">
        <v>45961</v>
      </c>
      <c r="FL11" s="348">
        <v>45991</v>
      </c>
      <c r="FM11" s="348">
        <v>46022</v>
      </c>
      <c r="FN11" s="351" t="e">
        <f>+EZ11</f>
        <v>#REF!</v>
      </c>
      <c r="FO11" s="352"/>
      <c r="FP11" s="347">
        <v>45688</v>
      </c>
      <c r="FQ11" s="348">
        <v>45716</v>
      </c>
      <c r="FR11" s="348">
        <v>45747</v>
      </c>
      <c r="FS11" s="348">
        <v>45777</v>
      </c>
      <c r="FT11" s="348">
        <v>45808</v>
      </c>
      <c r="FU11" s="348">
        <v>45838</v>
      </c>
      <c r="FV11" s="348">
        <v>45869</v>
      </c>
      <c r="FW11" s="348">
        <v>45900</v>
      </c>
      <c r="FX11" s="348">
        <v>45930</v>
      </c>
      <c r="FY11" s="348">
        <v>45961</v>
      </c>
      <c r="FZ11" s="348">
        <v>45991</v>
      </c>
      <c r="GA11" s="348">
        <v>46022</v>
      </c>
      <c r="GB11" s="351" t="e">
        <f>+FN11</f>
        <v>#REF!</v>
      </c>
      <c r="GC11" s="352"/>
      <c r="GD11" s="347">
        <v>45688</v>
      </c>
      <c r="GE11" s="348">
        <v>45716</v>
      </c>
      <c r="GF11" s="348">
        <v>45747</v>
      </c>
      <c r="GG11" s="348">
        <v>45777</v>
      </c>
      <c r="GH11" s="348">
        <v>45808</v>
      </c>
      <c r="GI11" s="348">
        <v>45838</v>
      </c>
      <c r="GJ11" s="348">
        <v>45869</v>
      </c>
      <c r="GK11" s="348">
        <v>45900</v>
      </c>
      <c r="GL11" s="348">
        <v>45930</v>
      </c>
      <c r="GM11" s="348">
        <v>45961</v>
      </c>
      <c r="GN11" s="348">
        <v>45991</v>
      </c>
      <c r="GO11" s="348">
        <v>46022</v>
      </c>
      <c r="GP11" s="351" t="e">
        <f>+#REF!</f>
        <v>#REF!</v>
      </c>
      <c r="GQ11" s="352"/>
      <c r="GR11" s="347">
        <v>45688</v>
      </c>
      <c r="GS11" s="348">
        <v>45716</v>
      </c>
      <c r="GT11" s="348">
        <v>45747</v>
      </c>
      <c r="GU11" s="348">
        <v>45777</v>
      </c>
      <c r="GV11" s="348">
        <v>45808</v>
      </c>
      <c r="GW11" s="348">
        <v>45838</v>
      </c>
      <c r="GX11" s="348">
        <v>45869</v>
      </c>
      <c r="GY11" s="348">
        <v>45900</v>
      </c>
      <c r="GZ11" s="348">
        <v>45930</v>
      </c>
      <c r="HA11" s="348">
        <v>45961</v>
      </c>
      <c r="HB11" s="348">
        <v>45991</v>
      </c>
      <c r="HC11" s="348">
        <v>46022</v>
      </c>
      <c r="HD11" s="351" t="str">
        <f>+LL11</f>
        <v>Total</v>
      </c>
      <c r="HE11" s="352"/>
      <c r="HF11" s="347">
        <v>45688</v>
      </c>
      <c r="HG11" s="348">
        <v>45716</v>
      </c>
      <c r="HH11" s="348">
        <v>45747</v>
      </c>
      <c r="HI11" s="348">
        <v>45777</v>
      </c>
      <c r="HJ11" s="348">
        <v>45808</v>
      </c>
      <c r="HK11" s="348">
        <v>45838</v>
      </c>
      <c r="HL11" s="348">
        <v>45869</v>
      </c>
      <c r="HM11" s="348">
        <v>45900</v>
      </c>
      <c r="HN11" s="348">
        <v>45930</v>
      </c>
      <c r="HO11" s="348">
        <v>45961</v>
      </c>
      <c r="HP11" s="348">
        <v>45991</v>
      </c>
      <c r="HQ11" s="348">
        <v>46022</v>
      </c>
      <c r="HR11" s="351" t="e">
        <f>+GP11</f>
        <v>#REF!</v>
      </c>
      <c r="HS11" s="352"/>
      <c r="HT11" s="347">
        <v>45688</v>
      </c>
      <c r="HU11" s="348">
        <v>45716</v>
      </c>
      <c r="HV11" s="348">
        <v>45747</v>
      </c>
      <c r="HW11" s="348">
        <v>45777</v>
      </c>
      <c r="HX11" s="348">
        <v>45808</v>
      </c>
      <c r="HY11" s="348">
        <v>45838</v>
      </c>
      <c r="HZ11" s="348">
        <v>45869</v>
      </c>
      <c r="IA11" s="348">
        <v>45900</v>
      </c>
      <c r="IB11" s="348">
        <v>45930</v>
      </c>
      <c r="IC11" s="348">
        <v>45961</v>
      </c>
      <c r="ID11" s="348">
        <v>45991</v>
      </c>
      <c r="IE11" s="348">
        <v>46022</v>
      </c>
      <c r="IF11" s="351" t="e">
        <f>+HR11</f>
        <v>#REF!</v>
      </c>
      <c r="IG11" s="352"/>
      <c r="IH11" s="347">
        <v>45688</v>
      </c>
      <c r="II11" s="348">
        <v>45716</v>
      </c>
      <c r="IJ11" s="348">
        <v>45747</v>
      </c>
      <c r="IK11" s="348">
        <v>45777</v>
      </c>
      <c r="IL11" s="348">
        <v>45808</v>
      </c>
      <c r="IM11" s="348">
        <v>45838</v>
      </c>
      <c r="IN11" s="348">
        <v>45869</v>
      </c>
      <c r="IO11" s="348">
        <v>45900</v>
      </c>
      <c r="IP11" s="348">
        <v>45930</v>
      </c>
      <c r="IQ11" s="348">
        <v>45961</v>
      </c>
      <c r="IR11" s="348">
        <v>45991</v>
      </c>
      <c r="IS11" s="348">
        <v>46022</v>
      </c>
      <c r="IT11" s="351" t="e">
        <f>+IF11</f>
        <v>#REF!</v>
      </c>
      <c r="IU11" s="352"/>
      <c r="IV11" s="347">
        <v>45688</v>
      </c>
      <c r="IW11" s="348">
        <v>45716</v>
      </c>
      <c r="IX11" s="348">
        <v>45747</v>
      </c>
      <c r="IY11" s="348">
        <v>45777</v>
      </c>
      <c r="IZ11" s="348">
        <v>45808</v>
      </c>
      <c r="JA11" s="348">
        <v>45838</v>
      </c>
      <c r="JB11" s="348">
        <v>45869</v>
      </c>
      <c r="JC11" s="348">
        <v>45900</v>
      </c>
      <c r="JD11" s="348">
        <v>45930</v>
      </c>
      <c r="JE11" s="348">
        <v>45961</v>
      </c>
      <c r="JF11" s="348">
        <v>45991</v>
      </c>
      <c r="JG11" s="348">
        <v>46022</v>
      </c>
      <c r="JH11" s="351" t="e">
        <f>+IT11</f>
        <v>#REF!</v>
      </c>
      <c r="JI11" s="352"/>
      <c r="JJ11" s="347">
        <v>45688</v>
      </c>
      <c r="JK11" s="348">
        <v>45716</v>
      </c>
      <c r="JL11" s="348">
        <v>45747</v>
      </c>
      <c r="JM11" s="348">
        <v>45777</v>
      </c>
      <c r="JN11" s="348">
        <v>45808</v>
      </c>
      <c r="JO11" s="348">
        <v>45838</v>
      </c>
      <c r="JP11" s="348">
        <v>45869</v>
      </c>
      <c r="JQ11" s="348">
        <v>45900</v>
      </c>
      <c r="JR11" s="348">
        <v>45930</v>
      </c>
      <c r="JS11" s="348">
        <v>45961</v>
      </c>
      <c r="JT11" s="348">
        <v>45991</v>
      </c>
      <c r="JU11" s="348">
        <v>46022</v>
      </c>
      <c r="JV11" s="351" t="e">
        <f>+JH11</f>
        <v>#REF!</v>
      </c>
      <c r="JW11" s="352"/>
      <c r="JX11" s="347">
        <v>45688</v>
      </c>
      <c r="JY11" s="348">
        <v>45716</v>
      </c>
      <c r="JZ11" s="348">
        <v>45747</v>
      </c>
      <c r="KA11" s="348">
        <v>45777</v>
      </c>
      <c r="KB11" s="348">
        <v>45808</v>
      </c>
      <c r="KC11" s="348">
        <v>45838</v>
      </c>
      <c r="KD11" s="348">
        <v>45869</v>
      </c>
      <c r="KE11" s="348">
        <v>45900</v>
      </c>
      <c r="KF11" s="348">
        <v>45930</v>
      </c>
      <c r="KG11" s="348">
        <v>45961</v>
      </c>
      <c r="KH11" s="348">
        <v>45991</v>
      </c>
      <c r="KI11" s="348">
        <v>46022</v>
      </c>
      <c r="KJ11" s="351" t="e">
        <f>+JV11</f>
        <v>#REF!</v>
      </c>
      <c r="KK11" s="352"/>
      <c r="KL11" s="347">
        <v>45688</v>
      </c>
      <c r="KM11" s="348">
        <v>45716</v>
      </c>
      <c r="KN11" s="348">
        <v>45747</v>
      </c>
      <c r="KO11" s="348">
        <v>45777</v>
      </c>
      <c r="KP11" s="348">
        <v>45808</v>
      </c>
      <c r="KQ11" s="348">
        <v>45838</v>
      </c>
      <c r="KR11" s="348">
        <v>45869</v>
      </c>
      <c r="KS11" s="348">
        <v>45900</v>
      </c>
      <c r="KT11" s="348">
        <v>45930</v>
      </c>
      <c r="KU11" s="348">
        <v>45961</v>
      </c>
      <c r="KV11" s="348">
        <v>45991</v>
      </c>
      <c r="KW11" s="348">
        <v>46022</v>
      </c>
      <c r="KX11" s="351" t="s">
        <v>15</v>
      </c>
      <c r="KY11" s="352"/>
      <c r="KZ11" s="347">
        <v>45688</v>
      </c>
      <c r="LA11" s="348">
        <v>45716</v>
      </c>
      <c r="LB11" s="348">
        <v>45747</v>
      </c>
      <c r="LC11" s="348">
        <v>45777</v>
      </c>
      <c r="LD11" s="348">
        <v>45808</v>
      </c>
      <c r="LE11" s="348">
        <v>45838</v>
      </c>
      <c r="LF11" s="348">
        <v>45869</v>
      </c>
      <c r="LG11" s="348">
        <v>45900</v>
      </c>
      <c r="LH11" s="348">
        <v>45930</v>
      </c>
      <c r="LI11" s="348">
        <v>45961</v>
      </c>
      <c r="LJ11" s="348">
        <v>45991</v>
      </c>
      <c r="LK11" s="348">
        <v>46022</v>
      </c>
      <c r="LL11" s="351" t="str">
        <f>+KX11</f>
        <v>Total</v>
      </c>
      <c r="LM11" s="352"/>
      <c r="LN11" s="347">
        <v>45688</v>
      </c>
      <c r="LO11" s="348">
        <v>45716</v>
      </c>
      <c r="LP11" s="348">
        <v>45747</v>
      </c>
      <c r="LQ11" s="348">
        <v>45777</v>
      </c>
      <c r="LR11" s="348">
        <v>45808</v>
      </c>
      <c r="LS11" s="348">
        <v>45838</v>
      </c>
      <c r="LT11" s="348">
        <v>45869</v>
      </c>
      <c r="LU11" s="348">
        <v>45900</v>
      </c>
      <c r="LV11" s="348">
        <v>45930</v>
      </c>
      <c r="LW11" s="348">
        <v>45961</v>
      </c>
      <c r="LX11" s="348">
        <v>45991</v>
      </c>
      <c r="LY11" s="348">
        <v>46022</v>
      </c>
      <c r="LZ11" s="351" t="str">
        <f>+HD11</f>
        <v>Total</v>
      </c>
      <c r="MA11" s="352"/>
      <c r="MB11" s="353" t="s">
        <v>15</v>
      </c>
      <c r="MC11" s="353" t="str">
        <f>MB11</f>
        <v>Total</v>
      </c>
      <c r="MD11" s="353" t="str">
        <f t="shared" si="2"/>
        <v>Total</v>
      </c>
      <c r="ME11" s="353" t="str">
        <f t="shared" si="2"/>
        <v>Total</v>
      </c>
      <c r="MF11" s="353" t="str">
        <f t="shared" si="2"/>
        <v>Total</v>
      </c>
      <c r="MG11" s="353" t="str">
        <f t="shared" si="2"/>
        <v>Total</v>
      </c>
      <c r="MH11" s="353" t="str">
        <f t="shared" si="2"/>
        <v>Total</v>
      </c>
      <c r="MI11" s="353" t="str">
        <f t="shared" si="2"/>
        <v>Total</v>
      </c>
      <c r="MJ11" s="353" t="str">
        <f t="shared" si="2"/>
        <v>Total</v>
      </c>
      <c r="MK11" s="353" t="str">
        <f t="shared" si="2"/>
        <v>Total</v>
      </c>
      <c r="ML11" s="353" t="str">
        <f t="shared" si="2"/>
        <v>Total</v>
      </c>
      <c r="MM11" s="353" t="str">
        <f t="shared" si="2"/>
        <v>Total</v>
      </c>
      <c r="MN11" s="354" t="str">
        <f>MM11</f>
        <v>Total</v>
      </c>
    </row>
    <row r="12" spans="1:352" s="329" customFormat="1" x14ac:dyDescent="0.3">
      <c r="B12" s="330" t="s">
        <v>855</v>
      </c>
      <c r="D12" s="355" t="s">
        <v>856</v>
      </c>
      <c r="E12" s="356" t="s">
        <v>856</v>
      </c>
      <c r="F12" s="356" t="s">
        <v>856</v>
      </c>
      <c r="G12" s="356" t="s">
        <v>856</v>
      </c>
      <c r="H12" s="356" t="s">
        <v>856</v>
      </c>
      <c r="I12" s="356" t="s">
        <v>856</v>
      </c>
      <c r="J12" s="356" t="s">
        <v>856</v>
      </c>
      <c r="K12" s="356" t="s">
        <v>856</v>
      </c>
      <c r="L12" s="356" t="s">
        <v>856</v>
      </c>
      <c r="M12" s="356" t="s">
        <v>856</v>
      </c>
      <c r="N12" s="356" t="s">
        <v>856</v>
      </c>
      <c r="O12" s="356" t="s">
        <v>856</v>
      </c>
      <c r="P12" s="357" t="s">
        <v>856</v>
      </c>
      <c r="Q12" s="350"/>
      <c r="R12" s="358" t="s">
        <v>857</v>
      </c>
      <c r="S12" s="359" t="s">
        <v>857</v>
      </c>
      <c r="T12" s="359" t="s">
        <v>857</v>
      </c>
      <c r="U12" s="359" t="s">
        <v>857</v>
      </c>
      <c r="V12" s="359" t="s">
        <v>857</v>
      </c>
      <c r="W12" s="359" t="s">
        <v>857</v>
      </c>
      <c r="X12" s="359" t="s">
        <v>857</v>
      </c>
      <c r="Y12" s="359" t="s">
        <v>857</v>
      </c>
      <c r="Z12" s="359" t="s">
        <v>857</v>
      </c>
      <c r="AA12" s="359" t="s">
        <v>857</v>
      </c>
      <c r="AB12" s="359" t="s">
        <v>857</v>
      </c>
      <c r="AC12" s="359" t="s">
        <v>857</v>
      </c>
      <c r="AD12" s="357" t="s">
        <v>857</v>
      </c>
      <c r="AE12" s="342"/>
      <c r="AF12" s="355" t="s">
        <v>858</v>
      </c>
      <c r="AG12" s="356" t="s">
        <v>858</v>
      </c>
      <c r="AH12" s="356" t="s">
        <v>858</v>
      </c>
      <c r="AI12" s="356" t="s">
        <v>858</v>
      </c>
      <c r="AJ12" s="356" t="s">
        <v>858</v>
      </c>
      <c r="AK12" s="356" t="s">
        <v>858</v>
      </c>
      <c r="AL12" s="356" t="s">
        <v>858</v>
      </c>
      <c r="AM12" s="356" t="s">
        <v>858</v>
      </c>
      <c r="AN12" s="356" t="s">
        <v>858</v>
      </c>
      <c r="AO12" s="356" t="s">
        <v>858</v>
      </c>
      <c r="AP12" s="356" t="s">
        <v>858</v>
      </c>
      <c r="AQ12" s="360" t="s">
        <v>858</v>
      </c>
      <c r="AR12" s="357" t="s">
        <v>858</v>
      </c>
      <c r="AS12" s="352"/>
      <c r="AT12" s="355" t="s">
        <v>859</v>
      </c>
      <c r="AU12" s="356" t="s">
        <v>859</v>
      </c>
      <c r="AV12" s="356" t="s">
        <v>859</v>
      </c>
      <c r="AW12" s="356" t="s">
        <v>859</v>
      </c>
      <c r="AX12" s="356" t="s">
        <v>859</v>
      </c>
      <c r="AY12" s="356" t="s">
        <v>859</v>
      </c>
      <c r="AZ12" s="356" t="s">
        <v>859</v>
      </c>
      <c r="BA12" s="356" t="s">
        <v>859</v>
      </c>
      <c r="BB12" s="356" t="s">
        <v>859</v>
      </c>
      <c r="BC12" s="356" t="s">
        <v>859</v>
      </c>
      <c r="BD12" s="356" t="s">
        <v>859</v>
      </c>
      <c r="BE12" s="356" t="s">
        <v>859</v>
      </c>
      <c r="BF12" s="357" t="s">
        <v>859</v>
      </c>
      <c r="BG12" s="331"/>
      <c r="BH12" s="355" t="s">
        <v>860</v>
      </c>
      <c r="BI12" s="356" t="s">
        <v>860</v>
      </c>
      <c r="BJ12" s="356" t="s">
        <v>860</v>
      </c>
      <c r="BK12" s="356" t="s">
        <v>860</v>
      </c>
      <c r="BL12" s="356" t="s">
        <v>860</v>
      </c>
      <c r="BM12" s="356" t="s">
        <v>860</v>
      </c>
      <c r="BN12" s="356" t="s">
        <v>860</v>
      </c>
      <c r="BO12" s="356" t="s">
        <v>860</v>
      </c>
      <c r="BP12" s="356" t="s">
        <v>860</v>
      </c>
      <c r="BQ12" s="356" t="s">
        <v>860</v>
      </c>
      <c r="BR12" s="356" t="s">
        <v>860</v>
      </c>
      <c r="BS12" s="360" t="s">
        <v>860</v>
      </c>
      <c r="BT12" s="357" t="s">
        <v>860</v>
      </c>
      <c r="BU12" s="361"/>
      <c r="BV12" s="355" t="s">
        <v>861</v>
      </c>
      <c r="BW12" s="356" t="s">
        <v>861</v>
      </c>
      <c r="BX12" s="356" t="s">
        <v>861</v>
      </c>
      <c r="BY12" s="356" t="s">
        <v>861</v>
      </c>
      <c r="BZ12" s="356" t="s">
        <v>861</v>
      </c>
      <c r="CA12" s="356" t="s">
        <v>861</v>
      </c>
      <c r="CB12" s="356" t="s">
        <v>861</v>
      </c>
      <c r="CC12" s="356" t="s">
        <v>861</v>
      </c>
      <c r="CD12" s="356" t="s">
        <v>861</v>
      </c>
      <c r="CE12" s="356" t="s">
        <v>861</v>
      </c>
      <c r="CF12" s="356" t="s">
        <v>861</v>
      </c>
      <c r="CG12" s="356" t="s">
        <v>861</v>
      </c>
      <c r="CH12" s="357" t="s">
        <v>861</v>
      </c>
      <c r="CI12" s="361"/>
      <c r="CJ12" s="355" t="s">
        <v>862</v>
      </c>
      <c r="CK12" s="356" t="s">
        <v>862</v>
      </c>
      <c r="CL12" s="356" t="s">
        <v>862</v>
      </c>
      <c r="CM12" s="356" t="s">
        <v>862</v>
      </c>
      <c r="CN12" s="356" t="s">
        <v>862</v>
      </c>
      <c r="CO12" s="356" t="s">
        <v>862</v>
      </c>
      <c r="CP12" s="356" t="s">
        <v>862</v>
      </c>
      <c r="CQ12" s="356" t="s">
        <v>862</v>
      </c>
      <c r="CR12" s="356" t="s">
        <v>862</v>
      </c>
      <c r="CS12" s="356" t="s">
        <v>862</v>
      </c>
      <c r="CT12" s="356" t="s">
        <v>862</v>
      </c>
      <c r="CU12" s="356" t="s">
        <v>862</v>
      </c>
      <c r="CV12" s="357" t="s">
        <v>862</v>
      </c>
      <c r="CW12" s="361"/>
      <c r="CX12" s="355" t="s">
        <v>863</v>
      </c>
      <c r="CY12" s="356" t="s">
        <v>863</v>
      </c>
      <c r="CZ12" s="356" t="s">
        <v>863</v>
      </c>
      <c r="DA12" s="356" t="s">
        <v>863</v>
      </c>
      <c r="DB12" s="356" t="s">
        <v>863</v>
      </c>
      <c r="DC12" s="356" t="s">
        <v>863</v>
      </c>
      <c r="DD12" s="356" t="s">
        <v>863</v>
      </c>
      <c r="DE12" s="356" t="s">
        <v>863</v>
      </c>
      <c r="DF12" s="356" t="s">
        <v>863</v>
      </c>
      <c r="DG12" s="356" t="s">
        <v>863</v>
      </c>
      <c r="DH12" s="356" t="s">
        <v>863</v>
      </c>
      <c r="DI12" s="356" t="s">
        <v>863</v>
      </c>
      <c r="DJ12" s="357" t="s">
        <v>863</v>
      </c>
      <c r="DK12" s="361"/>
      <c r="DL12" s="355" t="s">
        <v>864</v>
      </c>
      <c r="DM12" s="356" t="s">
        <v>864</v>
      </c>
      <c r="DN12" s="356" t="s">
        <v>864</v>
      </c>
      <c r="DO12" s="356" t="s">
        <v>864</v>
      </c>
      <c r="DP12" s="356" t="s">
        <v>864</v>
      </c>
      <c r="DQ12" s="356" t="s">
        <v>864</v>
      </c>
      <c r="DR12" s="356" t="s">
        <v>864</v>
      </c>
      <c r="DS12" s="356" t="s">
        <v>864</v>
      </c>
      <c r="DT12" s="356" t="s">
        <v>864</v>
      </c>
      <c r="DU12" s="356" t="s">
        <v>864</v>
      </c>
      <c r="DV12" s="356" t="s">
        <v>864</v>
      </c>
      <c r="DW12" s="356" t="s">
        <v>864</v>
      </c>
      <c r="DX12" s="357" t="s">
        <v>864</v>
      </c>
      <c r="DY12" s="361"/>
      <c r="DZ12" s="355" t="s">
        <v>865</v>
      </c>
      <c r="EA12" s="356" t="s">
        <v>865</v>
      </c>
      <c r="EB12" s="356" t="s">
        <v>865</v>
      </c>
      <c r="EC12" s="356" t="s">
        <v>865</v>
      </c>
      <c r="ED12" s="356" t="s">
        <v>865</v>
      </c>
      <c r="EE12" s="356" t="s">
        <v>865</v>
      </c>
      <c r="EF12" s="356" t="s">
        <v>865</v>
      </c>
      <c r="EG12" s="356" t="s">
        <v>865</v>
      </c>
      <c r="EH12" s="356" t="s">
        <v>865</v>
      </c>
      <c r="EI12" s="356" t="s">
        <v>865</v>
      </c>
      <c r="EJ12" s="356" t="s">
        <v>865</v>
      </c>
      <c r="EK12" s="356" t="s">
        <v>865</v>
      </c>
      <c r="EL12" s="357" t="s">
        <v>865</v>
      </c>
      <c r="EM12" s="361"/>
      <c r="EN12" s="355" t="s">
        <v>866</v>
      </c>
      <c r="EO12" s="356" t="s">
        <v>866</v>
      </c>
      <c r="EP12" s="356" t="s">
        <v>866</v>
      </c>
      <c r="EQ12" s="356" t="s">
        <v>866</v>
      </c>
      <c r="ER12" s="356" t="s">
        <v>866</v>
      </c>
      <c r="ES12" s="356" t="s">
        <v>866</v>
      </c>
      <c r="ET12" s="356" t="s">
        <v>866</v>
      </c>
      <c r="EU12" s="356" t="s">
        <v>866</v>
      </c>
      <c r="EV12" s="356" t="s">
        <v>866</v>
      </c>
      <c r="EW12" s="356" t="s">
        <v>866</v>
      </c>
      <c r="EX12" s="356" t="s">
        <v>866</v>
      </c>
      <c r="EY12" s="356" t="s">
        <v>866</v>
      </c>
      <c r="EZ12" s="357" t="s">
        <v>866</v>
      </c>
      <c r="FA12" s="361"/>
      <c r="FB12" s="355" t="s">
        <v>867</v>
      </c>
      <c r="FC12" s="356" t="s">
        <v>867</v>
      </c>
      <c r="FD12" s="356" t="s">
        <v>867</v>
      </c>
      <c r="FE12" s="356" t="s">
        <v>867</v>
      </c>
      <c r="FF12" s="356" t="s">
        <v>867</v>
      </c>
      <c r="FG12" s="356" t="s">
        <v>867</v>
      </c>
      <c r="FH12" s="356" t="s">
        <v>867</v>
      </c>
      <c r="FI12" s="356" t="s">
        <v>867</v>
      </c>
      <c r="FJ12" s="356" t="s">
        <v>867</v>
      </c>
      <c r="FK12" s="356" t="s">
        <v>867</v>
      </c>
      <c r="FL12" s="356" t="s">
        <v>867</v>
      </c>
      <c r="FM12" s="356" t="s">
        <v>867</v>
      </c>
      <c r="FN12" s="357" t="s">
        <v>867</v>
      </c>
      <c r="FO12" s="361"/>
      <c r="FP12" s="355" t="s">
        <v>868</v>
      </c>
      <c r="FQ12" s="356" t="s">
        <v>868</v>
      </c>
      <c r="FR12" s="356" t="s">
        <v>868</v>
      </c>
      <c r="FS12" s="356" t="s">
        <v>868</v>
      </c>
      <c r="FT12" s="356" t="s">
        <v>868</v>
      </c>
      <c r="FU12" s="356" t="s">
        <v>868</v>
      </c>
      <c r="FV12" s="356" t="s">
        <v>868</v>
      </c>
      <c r="FW12" s="356" t="s">
        <v>868</v>
      </c>
      <c r="FX12" s="356" t="s">
        <v>868</v>
      </c>
      <c r="FY12" s="356" t="s">
        <v>868</v>
      </c>
      <c r="FZ12" s="356" t="s">
        <v>868</v>
      </c>
      <c r="GA12" s="356" t="s">
        <v>868</v>
      </c>
      <c r="GB12" s="357" t="s">
        <v>868</v>
      </c>
      <c r="GC12" s="361"/>
      <c r="GD12" s="355" t="s">
        <v>869</v>
      </c>
      <c r="GE12" s="356" t="s">
        <v>869</v>
      </c>
      <c r="GF12" s="356" t="s">
        <v>869</v>
      </c>
      <c r="GG12" s="356" t="s">
        <v>869</v>
      </c>
      <c r="GH12" s="356" t="s">
        <v>869</v>
      </c>
      <c r="GI12" s="356" t="s">
        <v>869</v>
      </c>
      <c r="GJ12" s="356" t="s">
        <v>869</v>
      </c>
      <c r="GK12" s="356" t="s">
        <v>869</v>
      </c>
      <c r="GL12" s="356" t="s">
        <v>869</v>
      </c>
      <c r="GM12" s="356" t="s">
        <v>869</v>
      </c>
      <c r="GN12" s="356" t="s">
        <v>869</v>
      </c>
      <c r="GO12" s="356" t="s">
        <v>869</v>
      </c>
      <c r="GP12" s="357" t="s">
        <v>869</v>
      </c>
      <c r="GQ12" s="361"/>
      <c r="GR12" s="355" t="s">
        <v>850</v>
      </c>
      <c r="GS12" s="356" t="s">
        <v>850</v>
      </c>
      <c r="GT12" s="356" t="s">
        <v>850</v>
      </c>
      <c r="GU12" s="356" t="s">
        <v>850</v>
      </c>
      <c r="GV12" s="356" t="s">
        <v>850</v>
      </c>
      <c r="GW12" s="356" t="s">
        <v>850</v>
      </c>
      <c r="GX12" s="356" t="s">
        <v>850</v>
      </c>
      <c r="GY12" s="356" t="s">
        <v>850</v>
      </c>
      <c r="GZ12" s="356" t="s">
        <v>850</v>
      </c>
      <c r="HA12" s="356" t="s">
        <v>850</v>
      </c>
      <c r="HB12" s="356" t="s">
        <v>850</v>
      </c>
      <c r="HC12" s="356" t="s">
        <v>850</v>
      </c>
      <c r="HD12" s="357" t="s">
        <v>850</v>
      </c>
      <c r="HE12" s="361"/>
      <c r="HF12" s="355" t="s">
        <v>870</v>
      </c>
      <c r="HG12" s="356" t="s">
        <v>870</v>
      </c>
      <c r="HH12" s="356" t="s">
        <v>870</v>
      </c>
      <c r="HI12" s="356" t="s">
        <v>870</v>
      </c>
      <c r="HJ12" s="356" t="s">
        <v>870</v>
      </c>
      <c r="HK12" s="356" t="s">
        <v>870</v>
      </c>
      <c r="HL12" s="356" t="s">
        <v>870</v>
      </c>
      <c r="HM12" s="356" t="s">
        <v>870</v>
      </c>
      <c r="HN12" s="356" t="s">
        <v>870</v>
      </c>
      <c r="HO12" s="356" t="s">
        <v>870</v>
      </c>
      <c r="HP12" s="356" t="s">
        <v>870</v>
      </c>
      <c r="HQ12" s="356" t="s">
        <v>870</v>
      </c>
      <c r="HR12" s="357" t="s">
        <v>870</v>
      </c>
      <c r="HS12" s="361"/>
      <c r="HT12" s="355" t="s">
        <v>871</v>
      </c>
      <c r="HU12" s="356" t="s">
        <v>871</v>
      </c>
      <c r="HV12" s="356" t="s">
        <v>871</v>
      </c>
      <c r="HW12" s="356" t="s">
        <v>871</v>
      </c>
      <c r="HX12" s="356" t="s">
        <v>871</v>
      </c>
      <c r="HY12" s="356" t="s">
        <v>871</v>
      </c>
      <c r="HZ12" s="356" t="s">
        <v>871</v>
      </c>
      <c r="IA12" s="356" t="s">
        <v>871</v>
      </c>
      <c r="IB12" s="356" t="s">
        <v>871</v>
      </c>
      <c r="IC12" s="356" t="s">
        <v>871</v>
      </c>
      <c r="ID12" s="356" t="s">
        <v>871</v>
      </c>
      <c r="IE12" s="356" t="s">
        <v>871</v>
      </c>
      <c r="IF12" s="357" t="s">
        <v>871</v>
      </c>
      <c r="IG12" s="361"/>
      <c r="IH12" s="355" t="s">
        <v>872</v>
      </c>
      <c r="II12" s="356" t="s">
        <v>872</v>
      </c>
      <c r="IJ12" s="356" t="s">
        <v>872</v>
      </c>
      <c r="IK12" s="356" t="s">
        <v>872</v>
      </c>
      <c r="IL12" s="356" t="s">
        <v>872</v>
      </c>
      <c r="IM12" s="356" t="s">
        <v>872</v>
      </c>
      <c r="IN12" s="356" t="s">
        <v>872</v>
      </c>
      <c r="IO12" s="356" t="s">
        <v>872</v>
      </c>
      <c r="IP12" s="356" t="s">
        <v>872</v>
      </c>
      <c r="IQ12" s="356" t="s">
        <v>872</v>
      </c>
      <c r="IR12" s="356" t="s">
        <v>872</v>
      </c>
      <c r="IS12" s="356" t="s">
        <v>872</v>
      </c>
      <c r="IT12" s="357" t="s">
        <v>872</v>
      </c>
      <c r="IU12" s="361"/>
      <c r="IV12" s="355" t="s">
        <v>873</v>
      </c>
      <c r="IW12" s="356" t="s">
        <v>873</v>
      </c>
      <c r="IX12" s="356" t="s">
        <v>873</v>
      </c>
      <c r="IY12" s="356" t="s">
        <v>873</v>
      </c>
      <c r="IZ12" s="356" t="s">
        <v>873</v>
      </c>
      <c r="JA12" s="356" t="s">
        <v>873</v>
      </c>
      <c r="JB12" s="356" t="s">
        <v>873</v>
      </c>
      <c r="JC12" s="356" t="s">
        <v>873</v>
      </c>
      <c r="JD12" s="356" t="s">
        <v>873</v>
      </c>
      <c r="JE12" s="356" t="s">
        <v>873</v>
      </c>
      <c r="JF12" s="356" t="s">
        <v>873</v>
      </c>
      <c r="JG12" s="356" t="s">
        <v>873</v>
      </c>
      <c r="JH12" s="357" t="s">
        <v>873</v>
      </c>
      <c r="JI12" s="361"/>
      <c r="JJ12" s="355" t="s">
        <v>874</v>
      </c>
      <c r="JK12" s="356" t="s">
        <v>874</v>
      </c>
      <c r="JL12" s="356" t="s">
        <v>874</v>
      </c>
      <c r="JM12" s="356" t="s">
        <v>874</v>
      </c>
      <c r="JN12" s="356" t="s">
        <v>874</v>
      </c>
      <c r="JO12" s="356" t="s">
        <v>874</v>
      </c>
      <c r="JP12" s="356" t="s">
        <v>874</v>
      </c>
      <c r="JQ12" s="356" t="s">
        <v>874</v>
      </c>
      <c r="JR12" s="356" t="s">
        <v>874</v>
      </c>
      <c r="JS12" s="356" t="s">
        <v>874</v>
      </c>
      <c r="JT12" s="356" t="s">
        <v>874</v>
      </c>
      <c r="JU12" s="356" t="s">
        <v>874</v>
      </c>
      <c r="JV12" s="357" t="s">
        <v>874</v>
      </c>
      <c r="JW12" s="361"/>
      <c r="JX12" s="355" t="s">
        <v>875</v>
      </c>
      <c r="JY12" s="356" t="s">
        <v>875</v>
      </c>
      <c r="JZ12" s="356" t="s">
        <v>875</v>
      </c>
      <c r="KA12" s="356" t="s">
        <v>875</v>
      </c>
      <c r="KB12" s="356" t="s">
        <v>875</v>
      </c>
      <c r="KC12" s="356" t="s">
        <v>875</v>
      </c>
      <c r="KD12" s="356" t="s">
        <v>875</v>
      </c>
      <c r="KE12" s="356" t="s">
        <v>875</v>
      </c>
      <c r="KF12" s="356" t="s">
        <v>875</v>
      </c>
      <c r="KG12" s="356" t="s">
        <v>875</v>
      </c>
      <c r="KH12" s="356" t="s">
        <v>875</v>
      </c>
      <c r="KI12" s="356" t="s">
        <v>875</v>
      </c>
      <c r="KJ12" s="357" t="s">
        <v>875</v>
      </c>
      <c r="KK12" s="361"/>
      <c r="KL12" s="355" t="s">
        <v>876</v>
      </c>
      <c r="KM12" s="356" t="s">
        <v>876</v>
      </c>
      <c r="KN12" s="356" t="s">
        <v>876</v>
      </c>
      <c r="KO12" s="356" t="s">
        <v>876</v>
      </c>
      <c r="KP12" s="356" t="s">
        <v>876</v>
      </c>
      <c r="KQ12" s="356" t="s">
        <v>876</v>
      </c>
      <c r="KR12" s="356" t="s">
        <v>876</v>
      </c>
      <c r="KS12" s="356" t="s">
        <v>876</v>
      </c>
      <c r="KT12" s="356" t="s">
        <v>876</v>
      </c>
      <c r="KU12" s="356" t="s">
        <v>876</v>
      </c>
      <c r="KV12" s="356" t="s">
        <v>876</v>
      </c>
      <c r="KW12" s="356" t="s">
        <v>876</v>
      </c>
      <c r="KX12" s="357" t="s">
        <v>876</v>
      </c>
      <c r="KY12" s="361"/>
      <c r="KZ12" s="355" t="s">
        <v>877</v>
      </c>
      <c r="LA12" s="356" t="s">
        <v>877</v>
      </c>
      <c r="LB12" s="356" t="s">
        <v>877</v>
      </c>
      <c r="LC12" s="356" t="s">
        <v>877</v>
      </c>
      <c r="LD12" s="356" t="s">
        <v>877</v>
      </c>
      <c r="LE12" s="356" t="s">
        <v>877</v>
      </c>
      <c r="LF12" s="356" t="s">
        <v>877</v>
      </c>
      <c r="LG12" s="356" t="s">
        <v>877</v>
      </c>
      <c r="LH12" s="356" t="s">
        <v>877</v>
      </c>
      <c r="LI12" s="356" t="s">
        <v>877</v>
      </c>
      <c r="LJ12" s="356" t="s">
        <v>877</v>
      </c>
      <c r="LK12" s="356" t="s">
        <v>877</v>
      </c>
      <c r="LL12" s="357" t="s">
        <v>877</v>
      </c>
      <c r="LM12" s="361"/>
      <c r="LN12" s="355"/>
      <c r="LO12" s="356"/>
      <c r="LP12" s="356"/>
      <c r="LQ12" s="356"/>
      <c r="LR12" s="356"/>
      <c r="LS12" s="356"/>
      <c r="LT12" s="356"/>
      <c r="LU12" s="356"/>
      <c r="LV12" s="356"/>
      <c r="LW12" s="356"/>
      <c r="LX12" s="356"/>
      <c r="LY12" s="356"/>
      <c r="LZ12" s="357"/>
      <c r="MA12" s="361"/>
      <c r="MB12" s="362" t="s">
        <v>934</v>
      </c>
      <c r="MC12" s="362" t="str">
        <f>MB12</f>
        <v>30 Divisions</v>
      </c>
      <c r="MD12" s="362" t="str">
        <f t="shared" si="2"/>
        <v>30 Divisions</v>
      </c>
      <c r="ME12" s="362" t="str">
        <f t="shared" si="2"/>
        <v>30 Divisions</v>
      </c>
      <c r="MF12" s="362" t="str">
        <f t="shared" si="2"/>
        <v>30 Divisions</v>
      </c>
      <c r="MG12" s="362" t="str">
        <f t="shared" si="2"/>
        <v>30 Divisions</v>
      </c>
      <c r="MH12" s="362" t="str">
        <f t="shared" si="2"/>
        <v>30 Divisions</v>
      </c>
      <c r="MI12" s="362" t="str">
        <f t="shared" si="2"/>
        <v>30 Divisions</v>
      </c>
      <c r="MJ12" s="362" t="str">
        <f t="shared" si="2"/>
        <v>30 Divisions</v>
      </c>
      <c r="MK12" s="362" t="str">
        <f t="shared" si="2"/>
        <v>30 Divisions</v>
      </c>
      <c r="ML12" s="362" t="str">
        <f t="shared" si="2"/>
        <v>30 Divisions</v>
      </c>
      <c r="MM12" s="362" t="str">
        <f t="shared" si="2"/>
        <v>30 Divisions</v>
      </c>
      <c r="MN12" s="362" t="str">
        <f t="shared" si="2"/>
        <v>30 Divisions</v>
      </c>
    </row>
    <row r="13" spans="1:352" hidden="1" x14ac:dyDescent="0.3">
      <c r="B13" s="363" t="s">
        <v>878</v>
      </c>
      <c r="D13" s="364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6"/>
      <c r="Q13" s="367"/>
      <c r="R13" s="365"/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368"/>
      <c r="AE13" s="369"/>
      <c r="AF13" s="364"/>
      <c r="AG13" s="365"/>
      <c r="AH13" s="365"/>
      <c r="AI13" s="365"/>
      <c r="AJ13" s="365"/>
      <c r="AK13" s="365"/>
      <c r="AL13" s="365"/>
      <c r="AM13" s="365"/>
      <c r="AN13" s="365"/>
      <c r="AO13" s="365"/>
      <c r="AP13" s="365"/>
      <c r="AQ13" s="365"/>
      <c r="AR13" s="368"/>
      <c r="AS13" s="370"/>
      <c r="AT13" s="364"/>
      <c r="AU13" s="365"/>
      <c r="AV13" s="365"/>
      <c r="AW13" s="365"/>
      <c r="AX13" s="365"/>
      <c r="AY13" s="365"/>
      <c r="AZ13" s="365"/>
      <c r="BA13" s="365"/>
      <c r="BB13" s="365"/>
      <c r="BC13" s="365"/>
      <c r="BD13" s="365"/>
      <c r="BE13" s="365"/>
      <c r="BF13" s="368"/>
      <c r="BG13" s="371"/>
      <c r="BH13" s="364"/>
      <c r="BI13" s="365"/>
      <c r="BJ13" s="365"/>
      <c r="BK13" s="365"/>
      <c r="BL13" s="365"/>
      <c r="BM13" s="365"/>
      <c r="BN13" s="365"/>
      <c r="BO13" s="365"/>
      <c r="BP13" s="365"/>
      <c r="BQ13" s="365"/>
      <c r="BR13" s="365"/>
      <c r="BS13" s="365"/>
      <c r="BT13" s="368"/>
      <c r="BV13" s="364"/>
      <c r="BW13" s="365"/>
      <c r="BX13" s="365"/>
      <c r="BY13" s="365"/>
      <c r="BZ13" s="365"/>
      <c r="CA13" s="365"/>
      <c r="CB13" s="365"/>
      <c r="CC13" s="365"/>
      <c r="CD13" s="365"/>
      <c r="CE13" s="365"/>
      <c r="CF13" s="365"/>
      <c r="CG13" s="365"/>
      <c r="CH13" s="368"/>
      <c r="CI13" s="372"/>
      <c r="CJ13" s="364"/>
      <c r="CK13" s="365"/>
      <c r="CL13" s="365"/>
      <c r="CM13" s="365"/>
      <c r="CN13" s="365"/>
      <c r="CO13" s="365"/>
      <c r="CP13" s="365"/>
      <c r="CQ13" s="365"/>
      <c r="CR13" s="365"/>
      <c r="CS13" s="365"/>
      <c r="CT13" s="365"/>
      <c r="CU13" s="365"/>
      <c r="CV13" s="368"/>
      <c r="CW13" s="372"/>
      <c r="CX13" s="364"/>
      <c r="CY13" s="365"/>
      <c r="CZ13" s="365"/>
      <c r="DA13" s="365"/>
      <c r="DB13" s="365"/>
      <c r="DC13" s="365"/>
      <c r="DD13" s="365"/>
      <c r="DE13" s="365"/>
      <c r="DF13" s="365"/>
      <c r="DG13" s="365"/>
      <c r="DH13" s="365"/>
      <c r="DI13" s="365"/>
      <c r="DJ13" s="368"/>
      <c r="DK13" s="372"/>
      <c r="DL13" s="364"/>
      <c r="DM13" s="365"/>
      <c r="DN13" s="365"/>
      <c r="DO13" s="365"/>
      <c r="DP13" s="365"/>
      <c r="DQ13" s="365"/>
      <c r="DR13" s="365"/>
      <c r="DS13" s="365"/>
      <c r="DT13" s="365"/>
      <c r="DU13" s="365"/>
      <c r="DV13" s="365"/>
      <c r="DW13" s="365"/>
      <c r="DX13" s="368"/>
      <c r="DY13" s="372"/>
      <c r="DZ13" s="364"/>
      <c r="EA13" s="365"/>
      <c r="EB13" s="365"/>
      <c r="EC13" s="365"/>
      <c r="ED13" s="365"/>
      <c r="EE13" s="365"/>
      <c r="EF13" s="365"/>
      <c r="EG13" s="365"/>
      <c r="EH13" s="365"/>
      <c r="EI13" s="365"/>
      <c r="EJ13" s="365"/>
      <c r="EK13" s="365"/>
      <c r="EL13" s="368"/>
      <c r="EM13" s="372"/>
      <c r="EN13" s="364"/>
      <c r="EO13" s="365"/>
      <c r="EP13" s="365"/>
      <c r="EQ13" s="365"/>
      <c r="ER13" s="365"/>
      <c r="ES13" s="365"/>
      <c r="ET13" s="365"/>
      <c r="EU13" s="365"/>
      <c r="EV13" s="365"/>
      <c r="EW13" s="365"/>
      <c r="EX13" s="365"/>
      <c r="EY13" s="365"/>
      <c r="EZ13" s="368"/>
      <c r="FA13" s="372"/>
      <c r="FB13" s="364"/>
      <c r="FC13" s="365"/>
      <c r="FD13" s="365"/>
      <c r="FE13" s="365"/>
      <c r="FF13" s="365"/>
      <c r="FG13" s="365"/>
      <c r="FH13" s="365"/>
      <c r="FI13" s="365"/>
      <c r="FJ13" s="365"/>
      <c r="FK13" s="365"/>
      <c r="FL13" s="365"/>
      <c r="FM13" s="365"/>
      <c r="FN13" s="368"/>
      <c r="FO13" s="372"/>
      <c r="FP13" s="364"/>
      <c r="FQ13" s="365"/>
      <c r="FR13" s="365"/>
      <c r="FS13" s="365"/>
      <c r="FT13" s="365"/>
      <c r="FU13" s="365"/>
      <c r="FV13" s="365"/>
      <c r="FW13" s="365"/>
      <c r="FX13" s="365"/>
      <c r="FY13" s="365"/>
      <c r="FZ13" s="365"/>
      <c r="GA13" s="365"/>
      <c r="GB13" s="368"/>
      <c r="GC13" s="372"/>
      <c r="GD13" s="364"/>
      <c r="GE13" s="365"/>
      <c r="GF13" s="365"/>
      <c r="GG13" s="365"/>
      <c r="GH13" s="365"/>
      <c r="GI13" s="365"/>
      <c r="GJ13" s="365"/>
      <c r="GK13" s="365"/>
      <c r="GL13" s="365"/>
      <c r="GM13" s="365"/>
      <c r="GN13" s="365"/>
      <c r="GO13" s="365"/>
      <c r="GP13" s="368"/>
      <c r="GQ13" s="372"/>
      <c r="GR13" s="364"/>
      <c r="GS13" s="365"/>
      <c r="GT13" s="365"/>
      <c r="GU13" s="365"/>
      <c r="GV13" s="365"/>
      <c r="GW13" s="365"/>
      <c r="GX13" s="365"/>
      <c r="GY13" s="365"/>
      <c r="GZ13" s="365"/>
      <c r="HA13" s="365"/>
      <c r="HB13" s="365"/>
      <c r="HC13" s="365"/>
      <c r="HD13" s="368"/>
      <c r="HE13" s="372"/>
      <c r="HF13" s="364"/>
      <c r="HG13" s="365"/>
      <c r="HH13" s="365"/>
      <c r="HI13" s="365"/>
      <c r="HJ13" s="365"/>
      <c r="HK13" s="365"/>
      <c r="HL13" s="365"/>
      <c r="HM13" s="365"/>
      <c r="HN13" s="365"/>
      <c r="HO13" s="365"/>
      <c r="HP13" s="365"/>
      <c r="HQ13" s="365"/>
      <c r="HR13" s="368"/>
      <c r="HS13" s="372"/>
      <c r="HT13" s="364"/>
      <c r="HU13" s="365"/>
      <c r="HV13" s="365"/>
      <c r="HW13" s="365"/>
      <c r="HX13" s="365"/>
      <c r="HY13" s="365"/>
      <c r="HZ13" s="365"/>
      <c r="IA13" s="365"/>
      <c r="IB13" s="365"/>
      <c r="IC13" s="365"/>
      <c r="ID13" s="365"/>
      <c r="IE13" s="365"/>
      <c r="IF13" s="368"/>
      <c r="IG13" s="372"/>
      <c r="IH13" s="364"/>
      <c r="II13" s="365"/>
      <c r="IJ13" s="365"/>
      <c r="IK13" s="365"/>
      <c r="IL13" s="365"/>
      <c r="IM13" s="365"/>
      <c r="IN13" s="365"/>
      <c r="IO13" s="365"/>
      <c r="IP13" s="365"/>
      <c r="IQ13" s="365"/>
      <c r="IR13" s="365"/>
      <c r="IS13" s="365"/>
      <c r="IT13" s="368"/>
      <c r="IU13" s="372"/>
      <c r="IV13" s="364"/>
      <c r="IW13" s="365"/>
      <c r="IX13" s="365"/>
      <c r="IY13" s="365"/>
      <c r="IZ13" s="365"/>
      <c r="JA13" s="365"/>
      <c r="JB13" s="365"/>
      <c r="JC13" s="365"/>
      <c r="JD13" s="365"/>
      <c r="JE13" s="365"/>
      <c r="JF13" s="365"/>
      <c r="JG13" s="365"/>
      <c r="JH13" s="368"/>
      <c r="JI13" s="372"/>
      <c r="JJ13" s="364"/>
      <c r="JK13" s="365"/>
      <c r="JL13" s="365"/>
      <c r="JM13" s="365"/>
      <c r="JN13" s="365"/>
      <c r="JO13" s="365"/>
      <c r="JP13" s="365"/>
      <c r="JQ13" s="365"/>
      <c r="JR13" s="365"/>
      <c r="JS13" s="365"/>
      <c r="JT13" s="365"/>
      <c r="JU13" s="365"/>
      <c r="JV13" s="368"/>
      <c r="JW13" s="372"/>
      <c r="JX13" s="364"/>
      <c r="JY13" s="365"/>
      <c r="JZ13" s="365"/>
      <c r="KA13" s="365"/>
      <c r="KB13" s="365"/>
      <c r="KC13" s="365"/>
      <c r="KD13" s="365"/>
      <c r="KE13" s="365"/>
      <c r="KF13" s="365"/>
      <c r="KG13" s="365"/>
      <c r="KH13" s="365"/>
      <c r="KI13" s="365"/>
      <c r="KJ13" s="368"/>
      <c r="KK13" s="372"/>
      <c r="KL13" s="364"/>
      <c r="KM13" s="365"/>
      <c r="KN13" s="365"/>
      <c r="KO13" s="365"/>
      <c r="KP13" s="365"/>
      <c r="KQ13" s="365"/>
      <c r="KR13" s="365"/>
      <c r="KS13" s="365"/>
      <c r="KT13" s="365"/>
      <c r="KU13" s="365"/>
      <c r="KV13" s="365"/>
      <c r="KW13" s="365"/>
      <c r="KX13" s="368"/>
      <c r="KY13" s="372"/>
      <c r="KZ13" s="364"/>
      <c r="LA13" s="365"/>
      <c r="LB13" s="365"/>
      <c r="LC13" s="365"/>
      <c r="LD13" s="365"/>
      <c r="LE13" s="365"/>
      <c r="LF13" s="365"/>
      <c r="LG13" s="365"/>
      <c r="LH13" s="365"/>
      <c r="LI13" s="365"/>
      <c r="LJ13" s="365"/>
      <c r="LK13" s="365"/>
      <c r="LL13" s="368"/>
      <c r="LM13" s="372"/>
      <c r="LN13" s="364"/>
      <c r="LO13" s="365"/>
      <c r="LP13" s="365"/>
      <c r="LQ13" s="365"/>
      <c r="LR13" s="365"/>
      <c r="LS13" s="365"/>
      <c r="LT13" s="365"/>
      <c r="LU13" s="365"/>
      <c r="LV13" s="365"/>
      <c r="LW13" s="365"/>
      <c r="LX13" s="365"/>
      <c r="LY13" s="365"/>
      <c r="LZ13" s="368"/>
      <c r="MA13" s="372"/>
      <c r="MB13" s="368"/>
      <c r="MC13" s="368"/>
      <c r="MD13" s="368"/>
      <c r="ME13" s="368"/>
      <c r="MF13" s="368"/>
      <c r="MG13" s="368"/>
      <c r="MH13" s="368"/>
      <c r="MI13" s="368"/>
      <c r="MJ13" s="368"/>
      <c r="MK13" s="368"/>
      <c r="ML13" s="368"/>
      <c r="MM13" s="368"/>
      <c r="MN13" s="368"/>
    </row>
    <row r="14" spans="1:352" ht="12.5" hidden="1" x14ac:dyDescent="0.25">
      <c r="B14" s="313" t="s">
        <v>879</v>
      </c>
      <c r="D14" s="375">
        <v>0</v>
      </c>
      <c r="E14" s="376">
        <v>0</v>
      </c>
      <c r="F14" s="376">
        <v>0</v>
      </c>
      <c r="G14" s="365">
        <v>0</v>
      </c>
      <c r="H14" s="365">
        <v>0</v>
      </c>
      <c r="I14" s="365">
        <v>0</v>
      </c>
      <c r="J14" s="365">
        <v>0</v>
      </c>
      <c r="K14" s="365">
        <v>0</v>
      </c>
      <c r="L14" s="365">
        <v>0</v>
      </c>
      <c r="M14" s="365">
        <v>0</v>
      </c>
      <c r="N14" s="365">
        <v>0</v>
      </c>
      <c r="O14" s="365">
        <v>0</v>
      </c>
      <c r="P14" s="368">
        <f>+SUBTOTAL(9,D14:O14)</f>
        <v>0</v>
      </c>
      <c r="Q14" s="372"/>
      <c r="R14" s="375">
        <v>0</v>
      </c>
      <c r="S14" s="376">
        <v>0</v>
      </c>
      <c r="T14" s="365">
        <v>0</v>
      </c>
      <c r="U14" s="365">
        <v>0</v>
      </c>
      <c r="V14" s="365">
        <v>0</v>
      </c>
      <c r="W14" s="365">
        <v>0</v>
      </c>
      <c r="X14" s="365">
        <v>0</v>
      </c>
      <c r="Y14" s="365">
        <v>0</v>
      </c>
      <c r="Z14" s="365">
        <v>0</v>
      </c>
      <c r="AA14" s="365">
        <v>0</v>
      </c>
      <c r="AB14" s="365">
        <v>0</v>
      </c>
      <c r="AC14" s="365">
        <v>0</v>
      </c>
      <c r="AD14" s="368">
        <f>+SUBTOTAL(9,R14:AC14)</f>
        <v>0</v>
      </c>
      <c r="AE14" s="372"/>
      <c r="AF14" s="375">
        <v>0</v>
      </c>
      <c r="AG14" s="376">
        <v>0</v>
      </c>
      <c r="AH14" s="365">
        <v>0</v>
      </c>
      <c r="AI14" s="365">
        <v>0</v>
      </c>
      <c r="AJ14" s="365">
        <v>0</v>
      </c>
      <c r="AK14" s="365">
        <v>0</v>
      </c>
      <c r="AL14" s="365">
        <v>0</v>
      </c>
      <c r="AM14" s="365">
        <v>0</v>
      </c>
      <c r="AN14" s="365">
        <v>0</v>
      </c>
      <c r="AO14" s="365">
        <v>0</v>
      </c>
      <c r="AP14" s="365">
        <v>0</v>
      </c>
      <c r="AQ14" s="365">
        <v>0</v>
      </c>
      <c r="AR14" s="368">
        <f>+SUBTOTAL(9,AF14:AQ14)</f>
        <v>0</v>
      </c>
      <c r="AT14" s="375">
        <v>0</v>
      </c>
      <c r="AU14" s="376">
        <v>0</v>
      </c>
      <c r="AV14" s="365">
        <v>0</v>
      </c>
      <c r="AW14" s="365">
        <v>0</v>
      </c>
      <c r="AX14" s="365">
        <v>0</v>
      </c>
      <c r="AY14" s="365">
        <v>0</v>
      </c>
      <c r="AZ14" s="365">
        <v>0</v>
      </c>
      <c r="BA14" s="365">
        <v>0</v>
      </c>
      <c r="BB14" s="365">
        <v>0</v>
      </c>
      <c r="BC14" s="365">
        <v>0</v>
      </c>
      <c r="BD14" s="365">
        <v>0</v>
      </c>
      <c r="BE14" s="365">
        <v>0</v>
      </c>
      <c r="BF14" s="368">
        <f>+SUBTOTAL(9,AT14:BE14)</f>
        <v>0</v>
      </c>
      <c r="BG14" s="371"/>
      <c r="BH14" s="375">
        <v>0</v>
      </c>
      <c r="BI14" s="376">
        <v>0</v>
      </c>
      <c r="BJ14" s="365">
        <v>0</v>
      </c>
      <c r="BK14" s="365">
        <v>0</v>
      </c>
      <c r="BL14" s="365">
        <v>0</v>
      </c>
      <c r="BM14" s="365">
        <v>0</v>
      </c>
      <c r="BN14" s="365">
        <v>0</v>
      </c>
      <c r="BO14" s="365">
        <v>0</v>
      </c>
      <c r="BP14" s="365">
        <v>0</v>
      </c>
      <c r="BQ14" s="365">
        <v>0</v>
      </c>
      <c r="BR14" s="365">
        <v>0</v>
      </c>
      <c r="BS14" s="365">
        <v>0</v>
      </c>
      <c r="BT14" s="368">
        <f>+SUBTOTAL(9,BH14:BS14)</f>
        <v>0</v>
      </c>
      <c r="BV14" s="375">
        <v>0</v>
      </c>
      <c r="BW14" s="376">
        <v>0</v>
      </c>
      <c r="BX14" s="365">
        <v>0</v>
      </c>
      <c r="BY14" s="365">
        <v>0</v>
      </c>
      <c r="BZ14" s="365">
        <v>0</v>
      </c>
      <c r="CA14" s="365">
        <v>0</v>
      </c>
      <c r="CB14" s="365">
        <v>0</v>
      </c>
      <c r="CC14" s="365">
        <v>0</v>
      </c>
      <c r="CD14" s="365">
        <v>0</v>
      </c>
      <c r="CE14" s="365">
        <v>0</v>
      </c>
      <c r="CF14" s="365">
        <v>0</v>
      </c>
      <c r="CG14" s="365">
        <v>0</v>
      </c>
      <c r="CH14" s="368">
        <f>+SUBTOTAL(9,BV14:CG14)</f>
        <v>0</v>
      </c>
      <c r="CI14" s="372"/>
      <c r="CJ14" s="375">
        <v>0</v>
      </c>
      <c r="CK14" s="376">
        <v>0</v>
      </c>
      <c r="CL14" s="365">
        <v>0</v>
      </c>
      <c r="CM14" s="365">
        <v>0</v>
      </c>
      <c r="CN14" s="365">
        <v>0</v>
      </c>
      <c r="CO14" s="365">
        <v>0</v>
      </c>
      <c r="CP14" s="365">
        <v>0</v>
      </c>
      <c r="CQ14" s="365">
        <v>0</v>
      </c>
      <c r="CR14" s="365">
        <v>0</v>
      </c>
      <c r="CS14" s="365">
        <v>0</v>
      </c>
      <c r="CT14" s="365">
        <v>0</v>
      </c>
      <c r="CU14" s="365">
        <v>0</v>
      </c>
      <c r="CV14" s="368">
        <f>+SUBTOTAL(9,CJ14:CU14)</f>
        <v>0</v>
      </c>
      <c r="CW14" s="372"/>
      <c r="CX14" s="375">
        <v>0</v>
      </c>
      <c r="CY14" s="376">
        <v>0</v>
      </c>
      <c r="CZ14" s="365">
        <v>0</v>
      </c>
      <c r="DA14" s="365">
        <v>0</v>
      </c>
      <c r="DB14" s="365">
        <v>0</v>
      </c>
      <c r="DC14" s="365">
        <v>0</v>
      </c>
      <c r="DD14" s="365">
        <v>0</v>
      </c>
      <c r="DE14" s="365">
        <v>0</v>
      </c>
      <c r="DF14" s="365">
        <v>0</v>
      </c>
      <c r="DG14" s="365">
        <v>0</v>
      </c>
      <c r="DH14" s="365">
        <v>0</v>
      </c>
      <c r="DI14" s="365">
        <v>0</v>
      </c>
      <c r="DJ14" s="368">
        <f>+SUBTOTAL(9,CX14:DI14)</f>
        <v>0</v>
      </c>
      <c r="DK14" s="372"/>
      <c r="DL14" s="375">
        <v>0</v>
      </c>
      <c r="DM14" s="376">
        <v>0</v>
      </c>
      <c r="DN14" s="365">
        <v>0</v>
      </c>
      <c r="DO14" s="365">
        <v>0</v>
      </c>
      <c r="DP14" s="365">
        <v>0</v>
      </c>
      <c r="DQ14" s="365">
        <v>0</v>
      </c>
      <c r="DR14" s="365">
        <v>0</v>
      </c>
      <c r="DS14" s="365">
        <v>0</v>
      </c>
      <c r="DT14" s="365">
        <v>0</v>
      </c>
      <c r="DU14" s="365">
        <v>0</v>
      </c>
      <c r="DV14" s="365">
        <v>0</v>
      </c>
      <c r="DW14" s="365">
        <v>0</v>
      </c>
      <c r="DX14" s="368">
        <f>+SUBTOTAL(9,DL14:DW14)</f>
        <v>0</v>
      </c>
      <c r="DY14" s="372"/>
      <c r="DZ14" s="375">
        <v>0</v>
      </c>
      <c r="EA14" s="376">
        <v>0</v>
      </c>
      <c r="EB14" s="365">
        <v>0</v>
      </c>
      <c r="EC14" s="365">
        <v>0</v>
      </c>
      <c r="ED14" s="365">
        <v>0</v>
      </c>
      <c r="EE14" s="365">
        <v>0</v>
      </c>
      <c r="EF14" s="365">
        <v>0</v>
      </c>
      <c r="EG14" s="365">
        <v>0</v>
      </c>
      <c r="EH14" s="365">
        <v>0</v>
      </c>
      <c r="EI14" s="365">
        <v>0</v>
      </c>
      <c r="EJ14" s="365">
        <v>0</v>
      </c>
      <c r="EK14" s="365">
        <v>0</v>
      </c>
      <c r="EL14" s="368">
        <f>+SUBTOTAL(9,DZ14:EK14)</f>
        <v>0</v>
      </c>
      <c r="EM14" s="372"/>
      <c r="EN14" s="375">
        <v>0</v>
      </c>
      <c r="EO14" s="376">
        <v>0</v>
      </c>
      <c r="EP14" s="365">
        <v>0</v>
      </c>
      <c r="EQ14" s="365">
        <v>0</v>
      </c>
      <c r="ER14" s="365">
        <v>0</v>
      </c>
      <c r="ES14" s="365">
        <v>0</v>
      </c>
      <c r="ET14" s="365">
        <v>0</v>
      </c>
      <c r="EU14" s="365">
        <v>0</v>
      </c>
      <c r="EV14" s="365">
        <v>0</v>
      </c>
      <c r="EW14" s="365">
        <v>0</v>
      </c>
      <c r="EX14" s="365">
        <v>0</v>
      </c>
      <c r="EY14" s="365">
        <v>0</v>
      </c>
      <c r="EZ14" s="368">
        <f>+SUBTOTAL(9,EN14:EY14)</f>
        <v>0</v>
      </c>
      <c r="FA14" s="372"/>
      <c r="FB14" s="375">
        <v>0</v>
      </c>
      <c r="FC14" s="376">
        <v>0</v>
      </c>
      <c r="FD14" s="365">
        <v>0</v>
      </c>
      <c r="FE14" s="365">
        <v>0</v>
      </c>
      <c r="FF14" s="365">
        <v>0</v>
      </c>
      <c r="FG14" s="365">
        <v>0</v>
      </c>
      <c r="FH14" s="365">
        <v>0</v>
      </c>
      <c r="FI14" s="365">
        <v>0</v>
      </c>
      <c r="FJ14" s="365">
        <v>0</v>
      </c>
      <c r="FK14" s="365">
        <v>0</v>
      </c>
      <c r="FL14" s="365">
        <v>0</v>
      </c>
      <c r="FM14" s="365">
        <v>0</v>
      </c>
      <c r="FN14" s="368">
        <f>+SUBTOTAL(9,FB14:FM14)</f>
        <v>0</v>
      </c>
      <c r="FO14" s="372"/>
      <c r="FP14" s="375">
        <v>0</v>
      </c>
      <c r="FQ14" s="376">
        <v>0</v>
      </c>
      <c r="FR14" s="365">
        <v>0</v>
      </c>
      <c r="FS14" s="365">
        <v>0</v>
      </c>
      <c r="FT14" s="365">
        <v>0</v>
      </c>
      <c r="FU14" s="365">
        <v>0</v>
      </c>
      <c r="FV14" s="365">
        <v>0</v>
      </c>
      <c r="FW14" s="365">
        <v>0</v>
      </c>
      <c r="FX14" s="365">
        <v>0</v>
      </c>
      <c r="FY14" s="365">
        <v>0</v>
      </c>
      <c r="FZ14" s="365">
        <v>0</v>
      </c>
      <c r="GA14" s="365">
        <v>0</v>
      </c>
      <c r="GB14" s="368">
        <f>+SUBTOTAL(9,FP14:GA14)</f>
        <v>0</v>
      </c>
      <c r="GC14" s="372"/>
      <c r="GD14" s="375">
        <v>0</v>
      </c>
      <c r="GE14" s="376">
        <v>0</v>
      </c>
      <c r="GF14" s="365">
        <v>0</v>
      </c>
      <c r="GG14" s="365">
        <v>0</v>
      </c>
      <c r="GH14" s="365">
        <v>0</v>
      </c>
      <c r="GI14" s="365">
        <v>0</v>
      </c>
      <c r="GJ14" s="365">
        <v>0</v>
      </c>
      <c r="GK14" s="365">
        <v>0</v>
      </c>
      <c r="GL14" s="365">
        <v>0</v>
      </c>
      <c r="GM14" s="365">
        <v>0</v>
      </c>
      <c r="GN14" s="365">
        <v>0</v>
      </c>
      <c r="GO14" s="365">
        <v>0</v>
      </c>
      <c r="GP14" s="368">
        <f>+SUBTOTAL(9,GD14:GO14)</f>
        <v>0</v>
      </c>
      <c r="GQ14" s="372"/>
      <c r="GR14" s="375">
        <v>0</v>
      </c>
      <c r="GS14" s="376">
        <v>0</v>
      </c>
      <c r="GT14" s="365">
        <v>0</v>
      </c>
      <c r="GU14" s="365">
        <v>0</v>
      </c>
      <c r="GV14" s="365">
        <v>0</v>
      </c>
      <c r="GW14" s="365">
        <v>0</v>
      </c>
      <c r="GX14" s="365">
        <v>0</v>
      </c>
      <c r="GY14" s="365">
        <v>0</v>
      </c>
      <c r="GZ14" s="365">
        <v>0</v>
      </c>
      <c r="HA14" s="365">
        <v>0</v>
      </c>
      <c r="HB14" s="365">
        <v>0</v>
      </c>
      <c r="HC14" s="365">
        <v>0</v>
      </c>
      <c r="HD14" s="368">
        <f>+SUBTOTAL(9,GR14:HC14)</f>
        <v>0</v>
      </c>
      <c r="HE14" s="372"/>
      <c r="HF14" s="375">
        <v>0</v>
      </c>
      <c r="HG14" s="376">
        <v>0</v>
      </c>
      <c r="HH14" s="365">
        <v>0</v>
      </c>
      <c r="HI14" s="365">
        <v>0</v>
      </c>
      <c r="HJ14" s="365">
        <v>0</v>
      </c>
      <c r="HK14" s="365">
        <v>0</v>
      </c>
      <c r="HL14" s="365">
        <v>0</v>
      </c>
      <c r="HM14" s="365">
        <v>0</v>
      </c>
      <c r="HN14" s="365">
        <v>0</v>
      </c>
      <c r="HO14" s="365">
        <v>0</v>
      </c>
      <c r="HP14" s="365">
        <v>0</v>
      </c>
      <c r="HQ14" s="365">
        <v>0</v>
      </c>
      <c r="HR14" s="368">
        <f>+SUBTOTAL(9,HF14:HQ14)</f>
        <v>0</v>
      </c>
      <c r="HS14" s="372"/>
      <c r="HT14" s="375">
        <v>0</v>
      </c>
      <c r="HU14" s="376">
        <v>0</v>
      </c>
      <c r="HV14" s="365">
        <v>0</v>
      </c>
      <c r="HW14" s="365">
        <v>0</v>
      </c>
      <c r="HX14" s="365">
        <v>0</v>
      </c>
      <c r="HY14" s="365">
        <v>0</v>
      </c>
      <c r="HZ14" s="365">
        <v>0</v>
      </c>
      <c r="IA14" s="365">
        <v>0</v>
      </c>
      <c r="IB14" s="365">
        <v>0</v>
      </c>
      <c r="IC14" s="365">
        <v>0</v>
      </c>
      <c r="ID14" s="365">
        <v>0</v>
      </c>
      <c r="IE14" s="365">
        <v>0</v>
      </c>
      <c r="IF14" s="368">
        <f>+SUBTOTAL(9,HT14:IE14)</f>
        <v>0</v>
      </c>
      <c r="IG14" s="372"/>
      <c r="IH14" s="375">
        <v>0</v>
      </c>
      <c r="II14" s="376">
        <v>0</v>
      </c>
      <c r="IJ14" s="365">
        <v>0</v>
      </c>
      <c r="IK14" s="365">
        <v>0</v>
      </c>
      <c r="IL14" s="365">
        <v>0</v>
      </c>
      <c r="IM14" s="365">
        <v>0</v>
      </c>
      <c r="IN14" s="365">
        <v>0</v>
      </c>
      <c r="IO14" s="365">
        <v>0</v>
      </c>
      <c r="IP14" s="365">
        <v>0</v>
      </c>
      <c r="IQ14" s="365">
        <v>0</v>
      </c>
      <c r="IR14" s="365">
        <v>0</v>
      </c>
      <c r="IS14" s="365">
        <v>0</v>
      </c>
      <c r="IT14" s="368">
        <f>+SUBTOTAL(9,IH14:IS14)</f>
        <v>0</v>
      </c>
      <c r="IU14" s="372"/>
      <c r="IV14" s="375">
        <v>0</v>
      </c>
      <c r="IW14" s="376">
        <v>0</v>
      </c>
      <c r="IX14" s="365">
        <v>0</v>
      </c>
      <c r="IY14" s="365">
        <v>0</v>
      </c>
      <c r="IZ14" s="365">
        <v>0</v>
      </c>
      <c r="JA14" s="365">
        <v>0</v>
      </c>
      <c r="JB14" s="365">
        <v>0</v>
      </c>
      <c r="JC14" s="365">
        <v>0</v>
      </c>
      <c r="JD14" s="365">
        <v>0</v>
      </c>
      <c r="JE14" s="365">
        <v>0</v>
      </c>
      <c r="JF14" s="365">
        <v>0</v>
      </c>
      <c r="JG14" s="365">
        <v>0</v>
      </c>
      <c r="JH14" s="368">
        <f>+SUBTOTAL(9,IV14:JG14)</f>
        <v>0</v>
      </c>
      <c r="JI14" s="372"/>
      <c r="JJ14" s="375">
        <v>0</v>
      </c>
      <c r="JK14" s="376">
        <v>0</v>
      </c>
      <c r="JL14" s="365">
        <v>0</v>
      </c>
      <c r="JM14" s="365">
        <v>0</v>
      </c>
      <c r="JN14" s="365">
        <v>0</v>
      </c>
      <c r="JO14" s="365">
        <v>0</v>
      </c>
      <c r="JP14" s="365">
        <v>0</v>
      </c>
      <c r="JQ14" s="365">
        <v>0</v>
      </c>
      <c r="JR14" s="365">
        <v>0</v>
      </c>
      <c r="JS14" s="365">
        <v>0</v>
      </c>
      <c r="JT14" s="365">
        <v>0</v>
      </c>
      <c r="JU14" s="365">
        <v>0</v>
      </c>
      <c r="JV14" s="368">
        <f>+SUBTOTAL(9,JJ14:JU14)</f>
        <v>0</v>
      </c>
      <c r="JW14" s="372"/>
      <c r="JX14" s="375">
        <v>0</v>
      </c>
      <c r="JY14" s="376">
        <v>0</v>
      </c>
      <c r="JZ14" s="365">
        <v>0</v>
      </c>
      <c r="KA14" s="365">
        <v>0</v>
      </c>
      <c r="KB14" s="365">
        <v>0</v>
      </c>
      <c r="KC14" s="365">
        <v>0</v>
      </c>
      <c r="KD14" s="365">
        <v>0</v>
      </c>
      <c r="KE14" s="365">
        <v>0</v>
      </c>
      <c r="KF14" s="365">
        <v>0</v>
      </c>
      <c r="KG14" s="365">
        <v>0</v>
      </c>
      <c r="KH14" s="365">
        <v>0</v>
      </c>
      <c r="KI14" s="365">
        <v>0</v>
      </c>
      <c r="KJ14" s="368">
        <f>+SUBTOTAL(9,JX14:KI14)</f>
        <v>0</v>
      </c>
      <c r="KK14" s="372"/>
      <c r="KL14" s="375">
        <v>0</v>
      </c>
      <c r="KM14" s="376">
        <v>0</v>
      </c>
      <c r="KN14" s="365">
        <v>0</v>
      </c>
      <c r="KO14" s="365">
        <v>0</v>
      </c>
      <c r="KP14" s="365">
        <v>0</v>
      </c>
      <c r="KQ14" s="365">
        <v>0</v>
      </c>
      <c r="KR14" s="365">
        <v>0</v>
      </c>
      <c r="KS14" s="365">
        <v>0</v>
      </c>
      <c r="KT14" s="365">
        <v>0</v>
      </c>
      <c r="KU14" s="365">
        <v>0</v>
      </c>
      <c r="KV14" s="365">
        <v>0</v>
      </c>
      <c r="KW14" s="365">
        <v>0</v>
      </c>
      <c r="KX14" s="368">
        <f>+SUBTOTAL(9,KL14:KW14)</f>
        <v>0</v>
      </c>
      <c r="KY14" s="372"/>
      <c r="KZ14" s="375">
        <v>0</v>
      </c>
      <c r="LA14" s="376">
        <v>0</v>
      </c>
      <c r="LB14" s="365">
        <v>0</v>
      </c>
      <c r="LC14" s="365">
        <v>0</v>
      </c>
      <c r="LD14" s="365">
        <v>0</v>
      </c>
      <c r="LE14" s="365">
        <v>0</v>
      </c>
      <c r="LF14" s="365">
        <v>0</v>
      </c>
      <c r="LG14" s="365">
        <v>0</v>
      </c>
      <c r="LH14" s="365">
        <v>0</v>
      </c>
      <c r="LI14" s="365">
        <v>0</v>
      </c>
      <c r="LJ14" s="365">
        <v>0</v>
      </c>
      <c r="LK14" s="365">
        <v>0</v>
      </c>
      <c r="LL14" s="368">
        <f>+SUBTOTAL(9,KZ14:LK14)</f>
        <v>0</v>
      </c>
      <c r="LM14" s="372"/>
      <c r="LN14" s="375">
        <v>0</v>
      </c>
      <c r="LO14" s="376">
        <v>0</v>
      </c>
      <c r="LP14" s="365">
        <v>0</v>
      </c>
      <c r="LQ14" s="365">
        <v>0</v>
      </c>
      <c r="LR14" s="365">
        <v>0</v>
      </c>
      <c r="LS14" s="365">
        <v>0</v>
      </c>
      <c r="LT14" s="365">
        <v>0</v>
      </c>
      <c r="LU14" s="365">
        <v>0</v>
      </c>
      <c r="LV14" s="365">
        <v>0</v>
      </c>
      <c r="LW14" s="365">
        <v>0</v>
      </c>
      <c r="LX14" s="365">
        <v>0</v>
      </c>
      <c r="LY14" s="365">
        <v>0</v>
      </c>
      <c r="LZ14" s="368">
        <f>+SUBTOTAL(9,LN14:LY14)</f>
        <v>0</v>
      </c>
      <c r="MA14" s="372"/>
      <c r="MB14" s="368">
        <f t="shared" ref="MB14:MM15" si="3">SUMIF($D$11:$LY$11,MB$8,$D14:$LY14)</f>
        <v>0</v>
      </c>
      <c r="MC14" s="368">
        <f t="shared" si="3"/>
        <v>0</v>
      </c>
      <c r="MD14" s="368">
        <f t="shared" si="3"/>
        <v>0</v>
      </c>
      <c r="ME14" s="368">
        <f t="shared" si="3"/>
        <v>0</v>
      </c>
      <c r="MF14" s="368">
        <f t="shared" si="3"/>
        <v>0</v>
      </c>
      <c r="MG14" s="368">
        <f t="shared" si="3"/>
        <v>0</v>
      </c>
      <c r="MH14" s="368">
        <f t="shared" si="3"/>
        <v>0</v>
      </c>
      <c r="MI14" s="368">
        <f t="shared" si="3"/>
        <v>0</v>
      </c>
      <c r="MJ14" s="368">
        <f t="shared" si="3"/>
        <v>0</v>
      </c>
      <c r="MK14" s="368">
        <f t="shared" si="3"/>
        <v>0</v>
      </c>
      <c r="ML14" s="368">
        <f t="shared" si="3"/>
        <v>0</v>
      </c>
      <c r="MM14" s="368">
        <f t="shared" si="3"/>
        <v>0</v>
      </c>
      <c r="MN14" s="368">
        <f>SUM(MB14:MM14)</f>
        <v>0</v>
      </c>
    </row>
    <row r="15" spans="1:352" ht="12.5" hidden="1" x14ac:dyDescent="0.25">
      <c r="B15" s="313" t="s">
        <v>880</v>
      </c>
      <c r="D15" s="375">
        <v>0</v>
      </c>
      <c r="E15" s="376">
        <v>0</v>
      </c>
      <c r="F15" s="365">
        <v>0</v>
      </c>
      <c r="G15" s="365">
        <v>0</v>
      </c>
      <c r="H15" s="365">
        <v>0</v>
      </c>
      <c r="I15" s="365">
        <v>0</v>
      </c>
      <c r="J15" s="365">
        <v>0</v>
      </c>
      <c r="K15" s="365">
        <v>0</v>
      </c>
      <c r="L15" s="365">
        <v>0</v>
      </c>
      <c r="M15" s="365">
        <v>0</v>
      </c>
      <c r="N15" s="365">
        <v>0</v>
      </c>
      <c r="O15" s="365">
        <v>0</v>
      </c>
      <c r="P15" s="368">
        <f>+SUBTOTAL(9,D15:O15)</f>
        <v>0</v>
      </c>
      <c r="Q15" s="372"/>
      <c r="R15" s="375">
        <v>0</v>
      </c>
      <c r="S15" s="376">
        <v>0</v>
      </c>
      <c r="T15" s="365">
        <v>0</v>
      </c>
      <c r="U15" s="365">
        <v>0</v>
      </c>
      <c r="V15" s="365">
        <v>0</v>
      </c>
      <c r="W15" s="365">
        <v>0</v>
      </c>
      <c r="X15" s="365">
        <v>0</v>
      </c>
      <c r="Y15" s="365">
        <v>0</v>
      </c>
      <c r="Z15" s="365">
        <v>0</v>
      </c>
      <c r="AA15" s="365">
        <v>0</v>
      </c>
      <c r="AB15" s="365">
        <v>0</v>
      </c>
      <c r="AC15" s="365">
        <v>0</v>
      </c>
      <c r="AD15" s="368">
        <f>+SUBTOTAL(9,R15:AC15)</f>
        <v>0</v>
      </c>
      <c r="AE15" s="372"/>
      <c r="AF15" s="375">
        <v>0</v>
      </c>
      <c r="AG15" s="376">
        <v>0</v>
      </c>
      <c r="AH15" s="365">
        <v>0</v>
      </c>
      <c r="AI15" s="365">
        <v>0</v>
      </c>
      <c r="AJ15" s="365">
        <v>0</v>
      </c>
      <c r="AK15" s="365">
        <v>0</v>
      </c>
      <c r="AL15" s="365">
        <v>0</v>
      </c>
      <c r="AM15" s="365">
        <v>0</v>
      </c>
      <c r="AN15" s="365">
        <v>0</v>
      </c>
      <c r="AO15" s="365">
        <v>0</v>
      </c>
      <c r="AP15" s="365">
        <v>0</v>
      </c>
      <c r="AQ15" s="365">
        <v>0</v>
      </c>
      <c r="AR15" s="368">
        <f>+SUBTOTAL(9,AF15:AQ15)</f>
        <v>0</v>
      </c>
      <c r="AT15" s="375">
        <v>0</v>
      </c>
      <c r="AU15" s="376">
        <v>0</v>
      </c>
      <c r="AV15" s="365">
        <v>0</v>
      </c>
      <c r="AW15" s="365">
        <v>0</v>
      </c>
      <c r="AX15" s="365">
        <v>0</v>
      </c>
      <c r="AY15" s="365">
        <v>0</v>
      </c>
      <c r="AZ15" s="365">
        <v>0</v>
      </c>
      <c r="BA15" s="365">
        <v>0</v>
      </c>
      <c r="BB15" s="365">
        <v>0</v>
      </c>
      <c r="BC15" s="365">
        <v>0</v>
      </c>
      <c r="BD15" s="365">
        <v>0</v>
      </c>
      <c r="BE15" s="365">
        <v>0</v>
      </c>
      <c r="BF15" s="368">
        <f>+SUBTOTAL(9,AT15:BE15)</f>
        <v>0</v>
      </c>
      <c r="BG15" s="372"/>
      <c r="BH15" s="375">
        <v>0</v>
      </c>
      <c r="BI15" s="376">
        <v>0</v>
      </c>
      <c r="BJ15" s="365">
        <v>0</v>
      </c>
      <c r="BK15" s="365">
        <v>0</v>
      </c>
      <c r="BL15" s="365">
        <v>0</v>
      </c>
      <c r="BM15" s="365">
        <v>0</v>
      </c>
      <c r="BN15" s="365">
        <v>0</v>
      </c>
      <c r="BO15" s="365">
        <v>0</v>
      </c>
      <c r="BP15" s="365">
        <v>0</v>
      </c>
      <c r="BQ15" s="365">
        <v>0</v>
      </c>
      <c r="BR15" s="365">
        <v>0</v>
      </c>
      <c r="BS15" s="365">
        <v>0</v>
      </c>
      <c r="BT15" s="368">
        <f>+SUBTOTAL(9,BH15:BS15)</f>
        <v>0</v>
      </c>
      <c r="BV15" s="375">
        <v>0</v>
      </c>
      <c r="BW15" s="376">
        <v>0</v>
      </c>
      <c r="BX15" s="365">
        <v>0</v>
      </c>
      <c r="BY15" s="365">
        <v>0</v>
      </c>
      <c r="BZ15" s="365">
        <v>0</v>
      </c>
      <c r="CA15" s="365">
        <v>0</v>
      </c>
      <c r="CB15" s="365">
        <v>0</v>
      </c>
      <c r="CC15" s="365">
        <v>0</v>
      </c>
      <c r="CD15" s="365">
        <v>0</v>
      </c>
      <c r="CE15" s="365">
        <v>0</v>
      </c>
      <c r="CF15" s="365">
        <v>0</v>
      </c>
      <c r="CG15" s="365">
        <v>0</v>
      </c>
      <c r="CH15" s="368">
        <f>+SUBTOTAL(9,BV15:CG15)</f>
        <v>0</v>
      </c>
      <c r="CI15" s="372"/>
      <c r="CJ15" s="375">
        <v>0</v>
      </c>
      <c r="CK15" s="376">
        <v>0</v>
      </c>
      <c r="CL15" s="365">
        <v>0</v>
      </c>
      <c r="CM15" s="365">
        <v>0</v>
      </c>
      <c r="CN15" s="365">
        <v>0</v>
      </c>
      <c r="CO15" s="365">
        <v>0</v>
      </c>
      <c r="CP15" s="365">
        <v>0</v>
      </c>
      <c r="CQ15" s="365">
        <v>0</v>
      </c>
      <c r="CR15" s="365">
        <v>0</v>
      </c>
      <c r="CS15" s="365">
        <v>0</v>
      </c>
      <c r="CT15" s="365">
        <v>0</v>
      </c>
      <c r="CU15" s="365">
        <v>0</v>
      </c>
      <c r="CV15" s="368">
        <f>+SUBTOTAL(9,CJ15:CU15)</f>
        <v>0</v>
      </c>
      <c r="CW15" s="372"/>
      <c r="CX15" s="375">
        <v>0</v>
      </c>
      <c r="CY15" s="376">
        <v>0</v>
      </c>
      <c r="CZ15" s="365">
        <v>0</v>
      </c>
      <c r="DA15" s="365">
        <v>0</v>
      </c>
      <c r="DB15" s="365">
        <v>0</v>
      </c>
      <c r="DC15" s="365">
        <v>0</v>
      </c>
      <c r="DD15" s="365">
        <v>0</v>
      </c>
      <c r="DE15" s="365">
        <v>0</v>
      </c>
      <c r="DF15" s="365">
        <v>0</v>
      </c>
      <c r="DG15" s="365">
        <v>0</v>
      </c>
      <c r="DH15" s="365">
        <v>0</v>
      </c>
      <c r="DI15" s="365">
        <v>0</v>
      </c>
      <c r="DJ15" s="368">
        <f>+SUBTOTAL(9,CX15:DI15)</f>
        <v>0</v>
      </c>
      <c r="DK15" s="372"/>
      <c r="DL15" s="375">
        <v>0</v>
      </c>
      <c r="DM15" s="376">
        <v>0</v>
      </c>
      <c r="DN15" s="365">
        <v>0</v>
      </c>
      <c r="DO15" s="365">
        <v>0</v>
      </c>
      <c r="DP15" s="365">
        <v>0</v>
      </c>
      <c r="DQ15" s="365">
        <v>0</v>
      </c>
      <c r="DR15" s="365">
        <v>0</v>
      </c>
      <c r="DS15" s="365">
        <v>0</v>
      </c>
      <c r="DT15" s="365">
        <v>0</v>
      </c>
      <c r="DU15" s="365">
        <v>0</v>
      </c>
      <c r="DV15" s="365">
        <v>0</v>
      </c>
      <c r="DW15" s="365">
        <v>0</v>
      </c>
      <c r="DX15" s="368">
        <f>+SUBTOTAL(9,DL15:DW15)</f>
        <v>0</v>
      </c>
      <c r="DY15" s="372"/>
      <c r="DZ15" s="375">
        <v>0</v>
      </c>
      <c r="EA15" s="376">
        <v>0</v>
      </c>
      <c r="EB15" s="365">
        <v>0</v>
      </c>
      <c r="EC15" s="365">
        <v>0</v>
      </c>
      <c r="ED15" s="365">
        <v>0</v>
      </c>
      <c r="EE15" s="365">
        <v>0</v>
      </c>
      <c r="EF15" s="365">
        <v>0</v>
      </c>
      <c r="EG15" s="365">
        <v>0</v>
      </c>
      <c r="EH15" s="365">
        <v>0</v>
      </c>
      <c r="EI15" s="365">
        <v>0</v>
      </c>
      <c r="EJ15" s="365">
        <v>0</v>
      </c>
      <c r="EK15" s="365">
        <v>0</v>
      </c>
      <c r="EL15" s="368">
        <f>+SUBTOTAL(9,DZ15:EK15)</f>
        <v>0</v>
      </c>
      <c r="EM15" s="372"/>
      <c r="EN15" s="375">
        <v>0</v>
      </c>
      <c r="EO15" s="376">
        <v>0</v>
      </c>
      <c r="EP15" s="365">
        <v>0</v>
      </c>
      <c r="EQ15" s="365">
        <v>0</v>
      </c>
      <c r="ER15" s="365">
        <v>0</v>
      </c>
      <c r="ES15" s="365">
        <v>0</v>
      </c>
      <c r="ET15" s="365">
        <v>0</v>
      </c>
      <c r="EU15" s="365">
        <v>0</v>
      </c>
      <c r="EV15" s="365">
        <v>0</v>
      </c>
      <c r="EW15" s="365">
        <v>0</v>
      </c>
      <c r="EX15" s="365">
        <v>0</v>
      </c>
      <c r="EY15" s="365">
        <v>0</v>
      </c>
      <c r="EZ15" s="368">
        <f>+SUBTOTAL(9,EN15:EY15)</f>
        <v>0</v>
      </c>
      <c r="FA15" s="372"/>
      <c r="FB15" s="375">
        <v>0</v>
      </c>
      <c r="FC15" s="376">
        <v>0</v>
      </c>
      <c r="FD15" s="365">
        <v>0</v>
      </c>
      <c r="FE15" s="365">
        <v>0</v>
      </c>
      <c r="FF15" s="365">
        <v>0</v>
      </c>
      <c r="FG15" s="365">
        <v>0</v>
      </c>
      <c r="FH15" s="365">
        <v>0</v>
      </c>
      <c r="FI15" s="365">
        <v>0</v>
      </c>
      <c r="FJ15" s="365">
        <v>0</v>
      </c>
      <c r="FK15" s="365">
        <v>0</v>
      </c>
      <c r="FL15" s="365">
        <v>0</v>
      </c>
      <c r="FM15" s="365">
        <v>0</v>
      </c>
      <c r="FN15" s="368">
        <f>+SUBTOTAL(9,FB15:FM15)</f>
        <v>0</v>
      </c>
      <c r="FO15" s="372"/>
      <c r="FP15" s="375">
        <v>0</v>
      </c>
      <c r="FQ15" s="376">
        <v>0</v>
      </c>
      <c r="FR15" s="365">
        <v>0</v>
      </c>
      <c r="FS15" s="365">
        <v>0</v>
      </c>
      <c r="FT15" s="365">
        <v>0</v>
      </c>
      <c r="FU15" s="365">
        <v>0</v>
      </c>
      <c r="FV15" s="365">
        <v>0</v>
      </c>
      <c r="FW15" s="365">
        <v>0</v>
      </c>
      <c r="FX15" s="365">
        <v>0</v>
      </c>
      <c r="FY15" s="365">
        <v>0</v>
      </c>
      <c r="FZ15" s="365">
        <v>0</v>
      </c>
      <c r="GA15" s="365">
        <v>0</v>
      </c>
      <c r="GB15" s="368">
        <f>+SUBTOTAL(9,FP15:GA15)</f>
        <v>0</v>
      </c>
      <c r="GC15" s="372"/>
      <c r="GD15" s="375">
        <v>0</v>
      </c>
      <c r="GE15" s="376">
        <v>0</v>
      </c>
      <c r="GF15" s="365">
        <v>0</v>
      </c>
      <c r="GG15" s="365">
        <v>0</v>
      </c>
      <c r="GH15" s="365">
        <v>0</v>
      </c>
      <c r="GI15" s="365">
        <v>0</v>
      </c>
      <c r="GJ15" s="365">
        <v>0</v>
      </c>
      <c r="GK15" s="365">
        <v>0</v>
      </c>
      <c r="GL15" s="365">
        <v>0</v>
      </c>
      <c r="GM15" s="365">
        <v>0</v>
      </c>
      <c r="GN15" s="365">
        <v>0</v>
      </c>
      <c r="GO15" s="365">
        <v>0</v>
      </c>
      <c r="GP15" s="368">
        <f>+SUBTOTAL(9,GD15:GO15)</f>
        <v>0</v>
      </c>
      <c r="GQ15" s="372"/>
      <c r="GR15" s="375">
        <v>0</v>
      </c>
      <c r="GS15" s="376">
        <v>0</v>
      </c>
      <c r="GT15" s="365">
        <v>0</v>
      </c>
      <c r="GU15" s="365">
        <v>0</v>
      </c>
      <c r="GV15" s="365">
        <v>0</v>
      </c>
      <c r="GW15" s="365">
        <v>0</v>
      </c>
      <c r="GX15" s="365">
        <v>0</v>
      </c>
      <c r="GY15" s="365">
        <v>0</v>
      </c>
      <c r="GZ15" s="365">
        <v>0</v>
      </c>
      <c r="HA15" s="365">
        <v>0</v>
      </c>
      <c r="HB15" s="365">
        <v>0</v>
      </c>
      <c r="HC15" s="365">
        <v>0</v>
      </c>
      <c r="HD15" s="368">
        <f>+SUBTOTAL(9,GR15:HC15)</f>
        <v>0</v>
      </c>
      <c r="HE15" s="372"/>
      <c r="HF15" s="375">
        <v>0</v>
      </c>
      <c r="HG15" s="376">
        <v>0</v>
      </c>
      <c r="HH15" s="365">
        <v>0</v>
      </c>
      <c r="HI15" s="365">
        <v>0</v>
      </c>
      <c r="HJ15" s="365">
        <v>0</v>
      </c>
      <c r="HK15" s="365">
        <v>0</v>
      </c>
      <c r="HL15" s="365">
        <v>0</v>
      </c>
      <c r="HM15" s="365">
        <v>0</v>
      </c>
      <c r="HN15" s="365">
        <v>0</v>
      </c>
      <c r="HO15" s="365">
        <v>0</v>
      </c>
      <c r="HP15" s="365">
        <v>0</v>
      </c>
      <c r="HQ15" s="365">
        <v>0</v>
      </c>
      <c r="HR15" s="368">
        <f>+SUBTOTAL(9,HF15:HQ15)</f>
        <v>0</v>
      </c>
      <c r="HS15" s="372"/>
      <c r="HT15" s="375">
        <v>0</v>
      </c>
      <c r="HU15" s="376">
        <v>0</v>
      </c>
      <c r="HV15" s="365">
        <v>0</v>
      </c>
      <c r="HW15" s="365">
        <v>0</v>
      </c>
      <c r="HX15" s="365">
        <v>0</v>
      </c>
      <c r="HY15" s="365">
        <v>0</v>
      </c>
      <c r="HZ15" s="365">
        <v>0</v>
      </c>
      <c r="IA15" s="365">
        <v>0</v>
      </c>
      <c r="IB15" s="365">
        <v>0</v>
      </c>
      <c r="IC15" s="365">
        <v>0</v>
      </c>
      <c r="ID15" s="365">
        <v>0</v>
      </c>
      <c r="IE15" s="365">
        <v>0</v>
      </c>
      <c r="IF15" s="368">
        <f>+SUBTOTAL(9,HT15:IE15)</f>
        <v>0</v>
      </c>
      <c r="IG15" s="372"/>
      <c r="IH15" s="375">
        <v>0</v>
      </c>
      <c r="II15" s="376">
        <v>0</v>
      </c>
      <c r="IJ15" s="365">
        <v>0</v>
      </c>
      <c r="IK15" s="365">
        <v>0</v>
      </c>
      <c r="IL15" s="365">
        <v>0</v>
      </c>
      <c r="IM15" s="365">
        <v>0</v>
      </c>
      <c r="IN15" s="365">
        <v>0</v>
      </c>
      <c r="IO15" s="365">
        <v>0</v>
      </c>
      <c r="IP15" s="365">
        <v>0</v>
      </c>
      <c r="IQ15" s="365">
        <v>0</v>
      </c>
      <c r="IR15" s="365">
        <v>0</v>
      </c>
      <c r="IS15" s="365">
        <v>0</v>
      </c>
      <c r="IT15" s="368">
        <f>+SUBTOTAL(9,IH15:IS15)</f>
        <v>0</v>
      </c>
      <c r="IU15" s="372"/>
      <c r="IV15" s="375">
        <v>0</v>
      </c>
      <c r="IW15" s="376">
        <v>0</v>
      </c>
      <c r="IX15" s="365">
        <v>0</v>
      </c>
      <c r="IY15" s="365">
        <v>0</v>
      </c>
      <c r="IZ15" s="365">
        <v>0</v>
      </c>
      <c r="JA15" s="365">
        <v>0</v>
      </c>
      <c r="JB15" s="365">
        <v>0</v>
      </c>
      <c r="JC15" s="365">
        <v>0</v>
      </c>
      <c r="JD15" s="365">
        <v>0</v>
      </c>
      <c r="JE15" s="365">
        <v>0</v>
      </c>
      <c r="JF15" s="365">
        <v>0</v>
      </c>
      <c r="JG15" s="365">
        <v>0</v>
      </c>
      <c r="JH15" s="368">
        <f>+SUBTOTAL(9,IV15:JG15)</f>
        <v>0</v>
      </c>
      <c r="JI15" s="372"/>
      <c r="JJ15" s="375">
        <v>0</v>
      </c>
      <c r="JK15" s="376">
        <v>0</v>
      </c>
      <c r="JL15" s="365">
        <v>0</v>
      </c>
      <c r="JM15" s="365">
        <v>0</v>
      </c>
      <c r="JN15" s="365">
        <v>0</v>
      </c>
      <c r="JO15" s="365">
        <v>0</v>
      </c>
      <c r="JP15" s="365">
        <v>0</v>
      </c>
      <c r="JQ15" s="365">
        <v>0</v>
      </c>
      <c r="JR15" s="365">
        <v>0</v>
      </c>
      <c r="JS15" s="365">
        <v>0</v>
      </c>
      <c r="JT15" s="365">
        <v>0</v>
      </c>
      <c r="JU15" s="365">
        <v>0</v>
      </c>
      <c r="JV15" s="368">
        <f>+SUBTOTAL(9,JJ15:JU15)</f>
        <v>0</v>
      </c>
      <c r="JW15" s="372"/>
      <c r="JX15" s="375">
        <v>0</v>
      </c>
      <c r="JY15" s="376">
        <v>0</v>
      </c>
      <c r="JZ15" s="365">
        <v>0</v>
      </c>
      <c r="KA15" s="365">
        <v>0</v>
      </c>
      <c r="KB15" s="365">
        <v>0</v>
      </c>
      <c r="KC15" s="365">
        <v>0</v>
      </c>
      <c r="KD15" s="365">
        <v>0</v>
      </c>
      <c r="KE15" s="365">
        <v>0</v>
      </c>
      <c r="KF15" s="365">
        <v>0</v>
      </c>
      <c r="KG15" s="365">
        <v>0</v>
      </c>
      <c r="KH15" s="365">
        <v>0</v>
      </c>
      <c r="KI15" s="365">
        <v>0</v>
      </c>
      <c r="KJ15" s="368">
        <f>+SUBTOTAL(9,JX15:KI15)</f>
        <v>0</v>
      </c>
      <c r="KK15" s="372"/>
      <c r="KL15" s="375">
        <v>0</v>
      </c>
      <c r="KM15" s="376">
        <v>0</v>
      </c>
      <c r="KN15" s="365">
        <v>0</v>
      </c>
      <c r="KO15" s="365">
        <v>0</v>
      </c>
      <c r="KP15" s="365">
        <v>0</v>
      </c>
      <c r="KQ15" s="365">
        <v>0</v>
      </c>
      <c r="KR15" s="365">
        <v>0</v>
      </c>
      <c r="KS15" s="365">
        <v>0</v>
      </c>
      <c r="KT15" s="365">
        <v>0</v>
      </c>
      <c r="KU15" s="365">
        <v>0</v>
      </c>
      <c r="KV15" s="365">
        <v>0</v>
      </c>
      <c r="KW15" s="365">
        <v>0</v>
      </c>
      <c r="KX15" s="368">
        <f>+SUBTOTAL(9,KL15:KW15)</f>
        <v>0</v>
      </c>
      <c r="KY15" s="372"/>
      <c r="KZ15" s="375">
        <v>0</v>
      </c>
      <c r="LA15" s="376">
        <v>0</v>
      </c>
      <c r="LB15" s="365">
        <v>0</v>
      </c>
      <c r="LC15" s="365">
        <v>0</v>
      </c>
      <c r="LD15" s="365">
        <v>0</v>
      </c>
      <c r="LE15" s="365">
        <v>0</v>
      </c>
      <c r="LF15" s="365">
        <v>0</v>
      </c>
      <c r="LG15" s="365">
        <v>0</v>
      </c>
      <c r="LH15" s="365">
        <v>0</v>
      </c>
      <c r="LI15" s="365">
        <v>0</v>
      </c>
      <c r="LJ15" s="365">
        <v>0</v>
      </c>
      <c r="LK15" s="365">
        <v>0</v>
      </c>
      <c r="LL15" s="368">
        <f>+SUBTOTAL(9,KZ15:LK15)</f>
        <v>0</v>
      </c>
      <c r="LM15" s="372"/>
      <c r="LN15" s="375">
        <v>0</v>
      </c>
      <c r="LO15" s="376">
        <v>0</v>
      </c>
      <c r="LP15" s="365">
        <v>0</v>
      </c>
      <c r="LQ15" s="365">
        <v>0</v>
      </c>
      <c r="LR15" s="365">
        <v>0</v>
      </c>
      <c r="LS15" s="365">
        <v>0</v>
      </c>
      <c r="LT15" s="365">
        <v>0</v>
      </c>
      <c r="LU15" s="365">
        <v>0</v>
      </c>
      <c r="LV15" s="365">
        <v>0</v>
      </c>
      <c r="LW15" s="365">
        <v>0</v>
      </c>
      <c r="LX15" s="365">
        <v>0</v>
      </c>
      <c r="LY15" s="365">
        <v>0</v>
      </c>
      <c r="LZ15" s="368">
        <f>+SUBTOTAL(9,LN15:LY15)</f>
        <v>0</v>
      </c>
      <c r="MA15" s="372"/>
      <c r="MB15" s="368">
        <f t="shared" si="3"/>
        <v>0</v>
      </c>
      <c r="MC15" s="368">
        <f t="shared" si="3"/>
        <v>0</v>
      </c>
      <c r="MD15" s="368">
        <f t="shared" si="3"/>
        <v>0</v>
      </c>
      <c r="ME15" s="368">
        <f t="shared" si="3"/>
        <v>0</v>
      </c>
      <c r="MF15" s="368">
        <f t="shared" si="3"/>
        <v>0</v>
      </c>
      <c r="MG15" s="368">
        <f t="shared" si="3"/>
        <v>0</v>
      </c>
      <c r="MH15" s="368">
        <f t="shared" si="3"/>
        <v>0</v>
      </c>
      <c r="MI15" s="368">
        <f t="shared" si="3"/>
        <v>0</v>
      </c>
      <c r="MJ15" s="368">
        <f t="shared" si="3"/>
        <v>0</v>
      </c>
      <c r="MK15" s="368">
        <f t="shared" si="3"/>
        <v>0</v>
      </c>
      <c r="ML15" s="368">
        <f t="shared" si="3"/>
        <v>0</v>
      </c>
      <c r="MM15" s="368">
        <f t="shared" si="3"/>
        <v>0</v>
      </c>
      <c r="MN15" s="368">
        <f>SUM(MB15:MM15)</f>
        <v>0</v>
      </c>
    </row>
    <row r="16" spans="1:352" ht="12.5" hidden="1" x14ac:dyDescent="0.25">
      <c r="D16" s="364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8"/>
      <c r="Q16" s="372"/>
      <c r="R16" s="364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8"/>
      <c r="AE16" s="372"/>
      <c r="AF16" s="364"/>
      <c r="AG16" s="365"/>
      <c r="AH16" s="365"/>
      <c r="AI16" s="365"/>
      <c r="AJ16" s="365"/>
      <c r="AK16" s="365"/>
      <c r="AL16" s="365"/>
      <c r="AM16" s="365"/>
      <c r="AN16" s="365"/>
      <c r="AO16" s="365"/>
      <c r="AP16" s="365"/>
      <c r="AQ16" s="365"/>
      <c r="AR16" s="368"/>
      <c r="AT16" s="364"/>
      <c r="AU16" s="365"/>
      <c r="AV16" s="365"/>
      <c r="AW16" s="365"/>
      <c r="AX16" s="365"/>
      <c r="AY16" s="365"/>
      <c r="AZ16" s="365"/>
      <c r="BA16" s="365"/>
      <c r="BB16" s="365"/>
      <c r="BC16" s="365"/>
      <c r="BD16" s="365"/>
      <c r="BE16" s="365"/>
      <c r="BF16" s="368"/>
      <c r="BG16" s="372"/>
      <c r="BH16" s="364"/>
      <c r="BI16" s="365"/>
      <c r="BJ16" s="365"/>
      <c r="BK16" s="365"/>
      <c r="BL16" s="365"/>
      <c r="BM16" s="365"/>
      <c r="BN16" s="365"/>
      <c r="BO16" s="365"/>
      <c r="BP16" s="365"/>
      <c r="BQ16" s="365"/>
      <c r="BR16" s="365"/>
      <c r="BS16" s="365"/>
      <c r="BT16" s="368"/>
      <c r="BV16" s="364"/>
      <c r="BW16" s="365"/>
      <c r="BX16" s="365"/>
      <c r="BY16" s="365"/>
      <c r="BZ16" s="365"/>
      <c r="CA16" s="365"/>
      <c r="CB16" s="365"/>
      <c r="CC16" s="365"/>
      <c r="CD16" s="365"/>
      <c r="CE16" s="365"/>
      <c r="CF16" s="365"/>
      <c r="CG16" s="365"/>
      <c r="CH16" s="368"/>
      <c r="CI16" s="372"/>
      <c r="CJ16" s="364"/>
      <c r="CK16" s="365"/>
      <c r="CL16" s="365"/>
      <c r="CM16" s="365"/>
      <c r="CN16" s="365"/>
      <c r="CO16" s="365"/>
      <c r="CP16" s="365"/>
      <c r="CQ16" s="365"/>
      <c r="CR16" s="365"/>
      <c r="CS16" s="365"/>
      <c r="CT16" s="365"/>
      <c r="CU16" s="365"/>
      <c r="CV16" s="368"/>
      <c r="CW16" s="372"/>
      <c r="CX16" s="364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8"/>
      <c r="DK16" s="372"/>
      <c r="DL16" s="364"/>
      <c r="DM16" s="365"/>
      <c r="DN16" s="365"/>
      <c r="DO16" s="365"/>
      <c r="DP16" s="365"/>
      <c r="DQ16" s="365"/>
      <c r="DR16" s="365"/>
      <c r="DS16" s="365"/>
      <c r="DT16" s="365"/>
      <c r="DU16" s="365"/>
      <c r="DV16" s="365"/>
      <c r="DW16" s="365"/>
      <c r="DX16" s="368"/>
      <c r="DY16" s="372"/>
      <c r="DZ16" s="364"/>
      <c r="EA16" s="365"/>
      <c r="EB16" s="365"/>
      <c r="EC16" s="365"/>
      <c r="ED16" s="365"/>
      <c r="EE16" s="365"/>
      <c r="EF16" s="365"/>
      <c r="EG16" s="365"/>
      <c r="EH16" s="365"/>
      <c r="EI16" s="365"/>
      <c r="EJ16" s="365"/>
      <c r="EK16" s="365"/>
      <c r="EL16" s="368"/>
      <c r="EM16" s="372"/>
      <c r="EN16" s="364"/>
      <c r="EO16" s="365"/>
      <c r="EP16" s="365"/>
      <c r="EQ16" s="365"/>
      <c r="ER16" s="365"/>
      <c r="ES16" s="365"/>
      <c r="ET16" s="365"/>
      <c r="EU16" s="365"/>
      <c r="EV16" s="365"/>
      <c r="EW16" s="365"/>
      <c r="EX16" s="365"/>
      <c r="EY16" s="365"/>
      <c r="EZ16" s="368"/>
      <c r="FA16" s="372"/>
      <c r="FB16" s="364"/>
      <c r="FC16" s="365"/>
      <c r="FD16" s="365"/>
      <c r="FE16" s="365"/>
      <c r="FF16" s="365"/>
      <c r="FG16" s="365"/>
      <c r="FH16" s="365"/>
      <c r="FI16" s="365"/>
      <c r="FJ16" s="365"/>
      <c r="FK16" s="365"/>
      <c r="FL16" s="365"/>
      <c r="FM16" s="365"/>
      <c r="FN16" s="368"/>
      <c r="FO16" s="372"/>
      <c r="FP16" s="364"/>
      <c r="FQ16" s="365"/>
      <c r="FR16" s="365"/>
      <c r="FS16" s="365"/>
      <c r="FT16" s="365"/>
      <c r="FU16" s="365"/>
      <c r="FV16" s="365"/>
      <c r="FW16" s="365"/>
      <c r="FX16" s="365"/>
      <c r="FY16" s="365"/>
      <c r="FZ16" s="365"/>
      <c r="GA16" s="365"/>
      <c r="GB16" s="368"/>
      <c r="GC16" s="372"/>
      <c r="GD16" s="364"/>
      <c r="GE16" s="365"/>
      <c r="GF16" s="365"/>
      <c r="GG16" s="365"/>
      <c r="GH16" s="365"/>
      <c r="GI16" s="365"/>
      <c r="GJ16" s="365"/>
      <c r="GK16" s="365"/>
      <c r="GL16" s="365"/>
      <c r="GM16" s="365"/>
      <c r="GN16" s="365"/>
      <c r="GO16" s="365"/>
      <c r="GP16" s="368"/>
      <c r="GQ16" s="372"/>
      <c r="GR16" s="364"/>
      <c r="GS16" s="365"/>
      <c r="GT16" s="365"/>
      <c r="GU16" s="365"/>
      <c r="GV16" s="365"/>
      <c r="GW16" s="365"/>
      <c r="GX16" s="365"/>
      <c r="GY16" s="365"/>
      <c r="GZ16" s="365"/>
      <c r="HA16" s="365"/>
      <c r="HB16" s="365"/>
      <c r="HC16" s="365"/>
      <c r="HD16" s="368"/>
      <c r="HE16" s="372"/>
      <c r="HF16" s="364"/>
      <c r="HG16" s="365"/>
      <c r="HH16" s="365"/>
      <c r="HI16" s="365"/>
      <c r="HJ16" s="365"/>
      <c r="HK16" s="365"/>
      <c r="HL16" s="365"/>
      <c r="HM16" s="365"/>
      <c r="HN16" s="365"/>
      <c r="HO16" s="365"/>
      <c r="HP16" s="365"/>
      <c r="HQ16" s="365"/>
      <c r="HR16" s="368"/>
      <c r="HS16" s="372"/>
      <c r="HT16" s="364"/>
      <c r="HU16" s="365"/>
      <c r="HV16" s="365"/>
      <c r="HW16" s="365"/>
      <c r="HX16" s="365"/>
      <c r="HY16" s="365"/>
      <c r="HZ16" s="365"/>
      <c r="IA16" s="365"/>
      <c r="IB16" s="365"/>
      <c r="IC16" s="365"/>
      <c r="ID16" s="365"/>
      <c r="IE16" s="365"/>
      <c r="IF16" s="368"/>
      <c r="IG16" s="372"/>
      <c r="IH16" s="364"/>
      <c r="II16" s="365"/>
      <c r="IJ16" s="365"/>
      <c r="IK16" s="365"/>
      <c r="IL16" s="365"/>
      <c r="IM16" s="365"/>
      <c r="IN16" s="365"/>
      <c r="IO16" s="365"/>
      <c r="IP16" s="365"/>
      <c r="IQ16" s="365"/>
      <c r="IR16" s="365"/>
      <c r="IS16" s="365"/>
      <c r="IT16" s="368"/>
      <c r="IU16" s="372"/>
      <c r="IV16" s="364"/>
      <c r="IW16" s="365"/>
      <c r="IX16" s="365"/>
      <c r="IY16" s="365"/>
      <c r="IZ16" s="365"/>
      <c r="JA16" s="365"/>
      <c r="JB16" s="365"/>
      <c r="JC16" s="365"/>
      <c r="JD16" s="365"/>
      <c r="JE16" s="365"/>
      <c r="JF16" s="365"/>
      <c r="JG16" s="365"/>
      <c r="JH16" s="368"/>
      <c r="JI16" s="372"/>
      <c r="JJ16" s="364"/>
      <c r="JK16" s="365"/>
      <c r="JL16" s="365"/>
      <c r="JM16" s="365"/>
      <c r="JN16" s="365"/>
      <c r="JO16" s="365"/>
      <c r="JP16" s="365"/>
      <c r="JQ16" s="365"/>
      <c r="JR16" s="365"/>
      <c r="JS16" s="365"/>
      <c r="JT16" s="365"/>
      <c r="JU16" s="365"/>
      <c r="JV16" s="368"/>
      <c r="JW16" s="372"/>
      <c r="JX16" s="364"/>
      <c r="JY16" s="365"/>
      <c r="JZ16" s="365"/>
      <c r="KA16" s="365"/>
      <c r="KB16" s="365"/>
      <c r="KC16" s="365"/>
      <c r="KD16" s="365"/>
      <c r="KE16" s="365"/>
      <c r="KF16" s="365"/>
      <c r="KG16" s="365"/>
      <c r="KH16" s="365"/>
      <c r="KI16" s="365"/>
      <c r="KJ16" s="368"/>
      <c r="KK16" s="372"/>
      <c r="KL16" s="364"/>
      <c r="KM16" s="365"/>
      <c r="KN16" s="365"/>
      <c r="KO16" s="365"/>
      <c r="KP16" s="365"/>
      <c r="KQ16" s="365"/>
      <c r="KR16" s="365"/>
      <c r="KS16" s="365"/>
      <c r="KT16" s="365"/>
      <c r="KU16" s="365"/>
      <c r="KV16" s="365"/>
      <c r="KW16" s="365"/>
      <c r="KX16" s="368"/>
      <c r="KY16" s="372"/>
      <c r="KZ16" s="364"/>
      <c r="LA16" s="365"/>
      <c r="LB16" s="365"/>
      <c r="LC16" s="365"/>
      <c r="LD16" s="365"/>
      <c r="LE16" s="365"/>
      <c r="LF16" s="365"/>
      <c r="LG16" s="365"/>
      <c r="LH16" s="365"/>
      <c r="LI16" s="365"/>
      <c r="LJ16" s="365"/>
      <c r="LK16" s="365"/>
      <c r="LL16" s="368"/>
      <c r="LM16" s="372"/>
      <c r="LN16" s="364"/>
      <c r="LO16" s="365"/>
      <c r="LP16" s="365"/>
      <c r="LQ16" s="365"/>
      <c r="LR16" s="365"/>
      <c r="LS16" s="365"/>
      <c r="LT16" s="365"/>
      <c r="LU16" s="365"/>
      <c r="LV16" s="365"/>
      <c r="LW16" s="365"/>
      <c r="LX16" s="365"/>
      <c r="LY16" s="365"/>
      <c r="LZ16" s="368"/>
      <c r="MA16" s="372"/>
      <c r="MB16" s="368"/>
      <c r="MC16" s="368"/>
      <c r="MD16" s="368"/>
      <c r="ME16" s="368"/>
      <c r="MF16" s="368"/>
      <c r="MG16" s="368"/>
      <c r="MH16" s="368"/>
      <c r="MI16" s="368"/>
      <c r="MJ16" s="368"/>
      <c r="MK16" s="368"/>
      <c r="ML16" s="368"/>
      <c r="MM16" s="368"/>
      <c r="MN16" s="368"/>
    </row>
    <row r="17" spans="1:352" s="382" customFormat="1" hidden="1" x14ac:dyDescent="0.3">
      <c r="A17" s="377"/>
      <c r="B17" s="378" t="s">
        <v>881</v>
      </c>
      <c r="C17" s="377"/>
      <c r="D17" s="379">
        <f>SUM(D14:D16)</f>
        <v>0</v>
      </c>
      <c r="E17" s="380">
        <f t="shared" ref="E17:O17" si="4">SUM(E14:E16)</f>
        <v>0</v>
      </c>
      <c r="F17" s="380">
        <f t="shared" si="4"/>
        <v>0</v>
      </c>
      <c r="G17" s="380">
        <f t="shared" si="4"/>
        <v>0</v>
      </c>
      <c r="H17" s="380">
        <f t="shared" si="4"/>
        <v>0</v>
      </c>
      <c r="I17" s="380">
        <f t="shared" si="4"/>
        <v>0</v>
      </c>
      <c r="J17" s="380">
        <f t="shared" si="4"/>
        <v>0</v>
      </c>
      <c r="K17" s="380">
        <f t="shared" si="4"/>
        <v>0</v>
      </c>
      <c r="L17" s="380">
        <f t="shared" si="4"/>
        <v>0</v>
      </c>
      <c r="M17" s="380">
        <f t="shared" si="4"/>
        <v>0</v>
      </c>
      <c r="N17" s="380">
        <f t="shared" si="4"/>
        <v>0</v>
      </c>
      <c r="O17" s="380">
        <f t="shared" si="4"/>
        <v>0</v>
      </c>
      <c r="P17" s="381">
        <f>+SUBTOTAL(9,D17:O17)</f>
        <v>0</v>
      </c>
      <c r="Q17" s="372"/>
      <c r="R17" s="379">
        <f>SUM(R14:R16)</f>
        <v>0</v>
      </c>
      <c r="S17" s="380">
        <f t="shared" ref="S17:AC17" si="5">SUM(S14:S16)</f>
        <v>0</v>
      </c>
      <c r="T17" s="380">
        <f t="shared" si="5"/>
        <v>0</v>
      </c>
      <c r="U17" s="380">
        <f t="shared" si="5"/>
        <v>0</v>
      </c>
      <c r="V17" s="380">
        <f t="shared" si="5"/>
        <v>0</v>
      </c>
      <c r="W17" s="380">
        <f t="shared" si="5"/>
        <v>0</v>
      </c>
      <c r="X17" s="380">
        <f t="shared" si="5"/>
        <v>0</v>
      </c>
      <c r="Y17" s="380">
        <f t="shared" si="5"/>
        <v>0</v>
      </c>
      <c r="Z17" s="380">
        <f t="shared" si="5"/>
        <v>0</v>
      </c>
      <c r="AA17" s="380">
        <f t="shared" si="5"/>
        <v>0</v>
      </c>
      <c r="AB17" s="380">
        <f t="shared" si="5"/>
        <v>0</v>
      </c>
      <c r="AC17" s="380">
        <f t="shared" si="5"/>
        <v>0</v>
      </c>
      <c r="AD17" s="381">
        <f>+SUBTOTAL(9,R17:AC17)</f>
        <v>0</v>
      </c>
      <c r="AE17" s="372"/>
      <c r="AF17" s="379">
        <f>SUM(AF14:AF16)</f>
        <v>0</v>
      </c>
      <c r="AG17" s="380">
        <f t="shared" ref="AG17:AQ17" si="6">SUM(AG14:AG16)</f>
        <v>0</v>
      </c>
      <c r="AH17" s="380">
        <f t="shared" si="6"/>
        <v>0</v>
      </c>
      <c r="AI17" s="380">
        <f t="shared" si="6"/>
        <v>0</v>
      </c>
      <c r="AJ17" s="380">
        <f t="shared" si="6"/>
        <v>0</v>
      </c>
      <c r="AK17" s="380">
        <f t="shared" si="6"/>
        <v>0</v>
      </c>
      <c r="AL17" s="380">
        <f t="shared" si="6"/>
        <v>0</v>
      </c>
      <c r="AM17" s="380">
        <f t="shared" si="6"/>
        <v>0</v>
      </c>
      <c r="AN17" s="380">
        <f t="shared" si="6"/>
        <v>0</v>
      </c>
      <c r="AO17" s="380">
        <f t="shared" si="6"/>
        <v>0</v>
      </c>
      <c r="AP17" s="380">
        <f t="shared" si="6"/>
        <v>0</v>
      </c>
      <c r="AQ17" s="380">
        <f t="shared" si="6"/>
        <v>0</v>
      </c>
      <c r="AR17" s="381">
        <f>+SUBTOTAL(9,AF17:AQ17)</f>
        <v>0</v>
      </c>
      <c r="AS17" s="372"/>
      <c r="AT17" s="379">
        <f>SUM(AT14:AT16)</f>
        <v>0</v>
      </c>
      <c r="AU17" s="380">
        <f t="shared" ref="AU17:BE17" si="7">SUM(AU14:AU16)</f>
        <v>0</v>
      </c>
      <c r="AV17" s="380">
        <f t="shared" si="7"/>
        <v>0</v>
      </c>
      <c r="AW17" s="380">
        <f t="shared" si="7"/>
        <v>0</v>
      </c>
      <c r="AX17" s="380">
        <f t="shared" si="7"/>
        <v>0</v>
      </c>
      <c r="AY17" s="380">
        <f t="shared" si="7"/>
        <v>0</v>
      </c>
      <c r="AZ17" s="380">
        <f t="shared" si="7"/>
        <v>0</v>
      </c>
      <c r="BA17" s="380">
        <f t="shared" si="7"/>
        <v>0</v>
      </c>
      <c r="BB17" s="380">
        <f t="shared" si="7"/>
        <v>0</v>
      </c>
      <c r="BC17" s="380">
        <f t="shared" si="7"/>
        <v>0</v>
      </c>
      <c r="BD17" s="380">
        <f t="shared" si="7"/>
        <v>0</v>
      </c>
      <c r="BE17" s="380">
        <f t="shared" si="7"/>
        <v>0</v>
      </c>
      <c r="BF17" s="381">
        <f>+SUBTOTAL(9,AT17:BE17)</f>
        <v>0</v>
      </c>
      <c r="BG17" s="372"/>
      <c r="BH17" s="379">
        <f>SUM(BH14:BH16)</f>
        <v>0</v>
      </c>
      <c r="BI17" s="380">
        <f t="shared" ref="BI17:BS17" si="8">SUM(BI14:BI16)</f>
        <v>0</v>
      </c>
      <c r="BJ17" s="380">
        <f t="shared" si="8"/>
        <v>0</v>
      </c>
      <c r="BK17" s="380">
        <f t="shared" si="8"/>
        <v>0</v>
      </c>
      <c r="BL17" s="380">
        <f t="shared" si="8"/>
        <v>0</v>
      </c>
      <c r="BM17" s="380">
        <f t="shared" si="8"/>
        <v>0</v>
      </c>
      <c r="BN17" s="380">
        <f t="shared" si="8"/>
        <v>0</v>
      </c>
      <c r="BO17" s="380">
        <f t="shared" si="8"/>
        <v>0</v>
      </c>
      <c r="BP17" s="380">
        <f t="shared" si="8"/>
        <v>0</v>
      </c>
      <c r="BQ17" s="380">
        <f t="shared" si="8"/>
        <v>0</v>
      </c>
      <c r="BR17" s="380">
        <f t="shared" si="8"/>
        <v>0</v>
      </c>
      <c r="BS17" s="380">
        <f t="shared" si="8"/>
        <v>0</v>
      </c>
      <c r="BT17" s="381">
        <f>+SUBTOTAL(9,BH17:BS17)</f>
        <v>0</v>
      </c>
      <c r="BU17" s="372"/>
      <c r="BV17" s="379">
        <f>SUM(BV14:BV16)</f>
        <v>0</v>
      </c>
      <c r="BW17" s="380">
        <f t="shared" ref="BW17:CG17" si="9">SUM(BW14:BW16)</f>
        <v>0</v>
      </c>
      <c r="BX17" s="380">
        <f t="shared" si="9"/>
        <v>0</v>
      </c>
      <c r="BY17" s="380">
        <f t="shared" si="9"/>
        <v>0</v>
      </c>
      <c r="BZ17" s="380">
        <f t="shared" si="9"/>
        <v>0</v>
      </c>
      <c r="CA17" s="380">
        <f t="shared" si="9"/>
        <v>0</v>
      </c>
      <c r="CB17" s="380">
        <f t="shared" si="9"/>
        <v>0</v>
      </c>
      <c r="CC17" s="380">
        <f t="shared" si="9"/>
        <v>0</v>
      </c>
      <c r="CD17" s="380">
        <f t="shared" si="9"/>
        <v>0</v>
      </c>
      <c r="CE17" s="380">
        <f t="shared" si="9"/>
        <v>0</v>
      </c>
      <c r="CF17" s="380">
        <f t="shared" si="9"/>
        <v>0</v>
      </c>
      <c r="CG17" s="380">
        <f t="shared" si="9"/>
        <v>0</v>
      </c>
      <c r="CH17" s="381">
        <f>+SUBTOTAL(9,BV17:CG17)</f>
        <v>0</v>
      </c>
      <c r="CI17" s="372"/>
      <c r="CJ17" s="379">
        <f>SUM(CJ14:CJ16)</f>
        <v>0</v>
      </c>
      <c r="CK17" s="380">
        <f t="shared" ref="CK17:CU17" si="10">SUM(CK14:CK16)</f>
        <v>0</v>
      </c>
      <c r="CL17" s="380">
        <f t="shared" si="10"/>
        <v>0</v>
      </c>
      <c r="CM17" s="380">
        <f t="shared" si="10"/>
        <v>0</v>
      </c>
      <c r="CN17" s="380">
        <f t="shared" si="10"/>
        <v>0</v>
      </c>
      <c r="CO17" s="380">
        <f t="shared" si="10"/>
        <v>0</v>
      </c>
      <c r="CP17" s="380">
        <f t="shared" si="10"/>
        <v>0</v>
      </c>
      <c r="CQ17" s="380">
        <f t="shared" si="10"/>
        <v>0</v>
      </c>
      <c r="CR17" s="380">
        <f t="shared" si="10"/>
        <v>0</v>
      </c>
      <c r="CS17" s="380">
        <f t="shared" si="10"/>
        <v>0</v>
      </c>
      <c r="CT17" s="380">
        <f t="shared" si="10"/>
        <v>0</v>
      </c>
      <c r="CU17" s="380">
        <f t="shared" si="10"/>
        <v>0</v>
      </c>
      <c r="CV17" s="381">
        <f>+SUBTOTAL(9,CJ17:CU17)</f>
        <v>0</v>
      </c>
      <c r="CW17" s="372"/>
      <c r="CX17" s="379">
        <f>SUM(CX14:CX16)</f>
        <v>0</v>
      </c>
      <c r="CY17" s="380">
        <f t="shared" ref="CY17:DI17" si="11">SUM(CY14:CY16)</f>
        <v>0</v>
      </c>
      <c r="CZ17" s="380">
        <f t="shared" si="11"/>
        <v>0</v>
      </c>
      <c r="DA17" s="380">
        <f t="shared" si="11"/>
        <v>0</v>
      </c>
      <c r="DB17" s="380">
        <f t="shared" si="11"/>
        <v>0</v>
      </c>
      <c r="DC17" s="380">
        <f t="shared" si="11"/>
        <v>0</v>
      </c>
      <c r="DD17" s="380">
        <f t="shared" si="11"/>
        <v>0</v>
      </c>
      <c r="DE17" s="380">
        <f t="shared" si="11"/>
        <v>0</v>
      </c>
      <c r="DF17" s="380">
        <f t="shared" si="11"/>
        <v>0</v>
      </c>
      <c r="DG17" s="380">
        <f t="shared" si="11"/>
        <v>0</v>
      </c>
      <c r="DH17" s="380">
        <f t="shared" si="11"/>
        <v>0</v>
      </c>
      <c r="DI17" s="380">
        <f t="shared" si="11"/>
        <v>0</v>
      </c>
      <c r="DJ17" s="381">
        <f>+SUBTOTAL(9,CX17:DI17)</f>
        <v>0</v>
      </c>
      <c r="DK17" s="372"/>
      <c r="DL17" s="379">
        <f>SUM(DL14:DL16)</f>
        <v>0</v>
      </c>
      <c r="DM17" s="380">
        <f t="shared" ref="DM17:DW17" si="12">SUM(DM14:DM16)</f>
        <v>0</v>
      </c>
      <c r="DN17" s="380">
        <f t="shared" si="12"/>
        <v>0</v>
      </c>
      <c r="DO17" s="380">
        <f t="shared" si="12"/>
        <v>0</v>
      </c>
      <c r="DP17" s="380">
        <f t="shared" si="12"/>
        <v>0</v>
      </c>
      <c r="DQ17" s="380">
        <f t="shared" si="12"/>
        <v>0</v>
      </c>
      <c r="DR17" s="380">
        <f t="shared" si="12"/>
        <v>0</v>
      </c>
      <c r="DS17" s="380">
        <f t="shared" si="12"/>
        <v>0</v>
      </c>
      <c r="DT17" s="380">
        <f t="shared" si="12"/>
        <v>0</v>
      </c>
      <c r="DU17" s="380">
        <f t="shared" si="12"/>
        <v>0</v>
      </c>
      <c r="DV17" s="380">
        <f t="shared" si="12"/>
        <v>0</v>
      </c>
      <c r="DW17" s="380">
        <f t="shared" si="12"/>
        <v>0</v>
      </c>
      <c r="DX17" s="381">
        <f>+SUBTOTAL(9,DL17:DW17)</f>
        <v>0</v>
      </c>
      <c r="DY17" s="372"/>
      <c r="DZ17" s="379">
        <f>SUM(DZ14:DZ16)</f>
        <v>0</v>
      </c>
      <c r="EA17" s="380">
        <f t="shared" ref="EA17:EK17" si="13">SUM(EA14:EA16)</f>
        <v>0</v>
      </c>
      <c r="EB17" s="380">
        <f t="shared" si="13"/>
        <v>0</v>
      </c>
      <c r="EC17" s="380">
        <f t="shared" si="13"/>
        <v>0</v>
      </c>
      <c r="ED17" s="380">
        <f t="shared" si="13"/>
        <v>0</v>
      </c>
      <c r="EE17" s="380">
        <f t="shared" si="13"/>
        <v>0</v>
      </c>
      <c r="EF17" s="380">
        <f t="shared" si="13"/>
        <v>0</v>
      </c>
      <c r="EG17" s="380">
        <f t="shared" si="13"/>
        <v>0</v>
      </c>
      <c r="EH17" s="380">
        <f t="shared" si="13"/>
        <v>0</v>
      </c>
      <c r="EI17" s="380">
        <f t="shared" si="13"/>
        <v>0</v>
      </c>
      <c r="EJ17" s="380">
        <f t="shared" si="13"/>
        <v>0</v>
      </c>
      <c r="EK17" s="380">
        <f t="shared" si="13"/>
        <v>0</v>
      </c>
      <c r="EL17" s="381">
        <f>+SUBTOTAL(9,DZ17:EK17)</f>
        <v>0</v>
      </c>
      <c r="EM17" s="372"/>
      <c r="EN17" s="379">
        <f>SUM(EN14:EN16)</f>
        <v>0</v>
      </c>
      <c r="EO17" s="380">
        <f t="shared" ref="EO17:EY17" si="14">SUM(EO14:EO16)</f>
        <v>0</v>
      </c>
      <c r="EP17" s="380">
        <f t="shared" si="14"/>
        <v>0</v>
      </c>
      <c r="EQ17" s="380">
        <f t="shared" si="14"/>
        <v>0</v>
      </c>
      <c r="ER17" s="380">
        <f t="shared" si="14"/>
        <v>0</v>
      </c>
      <c r="ES17" s="380">
        <f t="shared" si="14"/>
        <v>0</v>
      </c>
      <c r="ET17" s="380">
        <f t="shared" si="14"/>
        <v>0</v>
      </c>
      <c r="EU17" s="380">
        <f t="shared" si="14"/>
        <v>0</v>
      </c>
      <c r="EV17" s="380">
        <f t="shared" si="14"/>
        <v>0</v>
      </c>
      <c r="EW17" s="380">
        <f t="shared" si="14"/>
        <v>0</v>
      </c>
      <c r="EX17" s="380">
        <f t="shared" si="14"/>
        <v>0</v>
      </c>
      <c r="EY17" s="380">
        <f t="shared" si="14"/>
        <v>0</v>
      </c>
      <c r="EZ17" s="381">
        <f>+SUBTOTAL(9,EN17:EY17)</f>
        <v>0</v>
      </c>
      <c r="FA17" s="372"/>
      <c r="FB17" s="379">
        <f>SUM(FB14:FB16)</f>
        <v>0</v>
      </c>
      <c r="FC17" s="380">
        <f t="shared" ref="FC17:FM17" si="15">SUM(FC14:FC16)</f>
        <v>0</v>
      </c>
      <c r="FD17" s="380">
        <f t="shared" si="15"/>
        <v>0</v>
      </c>
      <c r="FE17" s="380">
        <f t="shared" si="15"/>
        <v>0</v>
      </c>
      <c r="FF17" s="380">
        <f t="shared" si="15"/>
        <v>0</v>
      </c>
      <c r="FG17" s="380">
        <f t="shared" si="15"/>
        <v>0</v>
      </c>
      <c r="FH17" s="380">
        <f t="shared" si="15"/>
        <v>0</v>
      </c>
      <c r="FI17" s="380">
        <f t="shared" si="15"/>
        <v>0</v>
      </c>
      <c r="FJ17" s="380">
        <f t="shared" si="15"/>
        <v>0</v>
      </c>
      <c r="FK17" s="380">
        <f t="shared" si="15"/>
        <v>0</v>
      </c>
      <c r="FL17" s="380">
        <f t="shared" si="15"/>
        <v>0</v>
      </c>
      <c r="FM17" s="380">
        <f t="shared" si="15"/>
        <v>0</v>
      </c>
      <c r="FN17" s="381">
        <f>+SUBTOTAL(9,FB17:FM17)</f>
        <v>0</v>
      </c>
      <c r="FO17" s="372"/>
      <c r="FP17" s="379">
        <f>SUM(FP14:FP16)</f>
        <v>0</v>
      </c>
      <c r="FQ17" s="380">
        <f t="shared" ref="FQ17:GA17" si="16">SUM(FQ14:FQ16)</f>
        <v>0</v>
      </c>
      <c r="FR17" s="380">
        <f t="shared" si="16"/>
        <v>0</v>
      </c>
      <c r="FS17" s="380">
        <f t="shared" si="16"/>
        <v>0</v>
      </c>
      <c r="FT17" s="380">
        <f t="shared" si="16"/>
        <v>0</v>
      </c>
      <c r="FU17" s="380">
        <f t="shared" si="16"/>
        <v>0</v>
      </c>
      <c r="FV17" s="380">
        <f t="shared" si="16"/>
        <v>0</v>
      </c>
      <c r="FW17" s="380">
        <f t="shared" si="16"/>
        <v>0</v>
      </c>
      <c r="FX17" s="380">
        <f t="shared" si="16"/>
        <v>0</v>
      </c>
      <c r="FY17" s="380">
        <f t="shared" si="16"/>
        <v>0</v>
      </c>
      <c r="FZ17" s="380">
        <f t="shared" si="16"/>
        <v>0</v>
      </c>
      <c r="GA17" s="380">
        <f t="shared" si="16"/>
        <v>0</v>
      </c>
      <c r="GB17" s="381">
        <f>+SUBTOTAL(9,FP17:GA17)</f>
        <v>0</v>
      </c>
      <c r="GC17" s="372"/>
      <c r="GD17" s="379">
        <f>SUM(GD14:GD16)</f>
        <v>0</v>
      </c>
      <c r="GE17" s="380">
        <f t="shared" ref="GE17:GO17" si="17">SUM(GE14:GE16)</f>
        <v>0</v>
      </c>
      <c r="GF17" s="380">
        <f t="shared" si="17"/>
        <v>0</v>
      </c>
      <c r="GG17" s="380">
        <f t="shared" si="17"/>
        <v>0</v>
      </c>
      <c r="GH17" s="380">
        <f t="shared" si="17"/>
        <v>0</v>
      </c>
      <c r="GI17" s="380">
        <f t="shared" si="17"/>
        <v>0</v>
      </c>
      <c r="GJ17" s="380">
        <f t="shared" si="17"/>
        <v>0</v>
      </c>
      <c r="GK17" s="380">
        <f t="shared" si="17"/>
        <v>0</v>
      </c>
      <c r="GL17" s="380">
        <f t="shared" si="17"/>
        <v>0</v>
      </c>
      <c r="GM17" s="380">
        <f t="shared" si="17"/>
        <v>0</v>
      </c>
      <c r="GN17" s="380">
        <f t="shared" si="17"/>
        <v>0</v>
      </c>
      <c r="GO17" s="380">
        <f t="shared" si="17"/>
        <v>0</v>
      </c>
      <c r="GP17" s="381">
        <f>+SUBTOTAL(9,GD17:GO17)</f>
        <v>0</v>
      </c>
      <c r="GQ17" s="372"/>
      <c r="GR17" s="379">
        <f>SUM(GR14:GR16)</f>
        <v>0</v>
      </c>
      <c r="GS17" s="380">
        <f t="shared" ref="GS17:HC17" si="18">SUM(GS14:GS16)</f>
        <v>0</v>
      </c>
      <c r="GT17" s="380">
        <f t="shared" si="18"/>
        <v>0</v>
      </c>
      <c r="GU17" s="380">
        <f t="shared" si="18"/>
        <v>0</v>
      </c>
      <c r="GV17" s="380">
        <f t="shared" si="18"/>
        <v>0</v>
      </c>
      <c r="GW17" s="380">
        <f t="shared" si="18"/>
        <v>0</v>
      </c>
      <c r="GX17" s="380">
        <f t="shared" si="18"/>
        <v>0</v>
      </c>
      <c r="GY17" s="380">
        <f t="shared" si="18"/>
        <v>0</v>
      </c>
      <c r="GZ17" s="380">
        <f t="shared" si="18"/>
        <v>0</v>
      </c>
      <c r="HA17" s="380">
        <f t="shared" si="18"/>
        <v>0</v>
      </c>
      <c r="HB17" s="380">
        <f t="shared" si="18"/>
        <v>0</v>
      </c>
      <c r="HC17" s="380">
        <f t="shared" si="18"/>
        <v>0</v>
      </c>
      <c r="HD17" s="381">
        <f>+SUBTOTAL(9,GR17:HC17)</f>
        <v>0</v>
      </c>
      <c r="HE17" s="372"/>
      <c r="HF17" s="379">
        <f>SUM(HF14:HF16)</f>
        <v>0</v>
      </c>
      <c r="HG17" s="380">
        <f t="shared" ref="HG17:HQ17" si="19">SUM(HG14:HG16)</f>
        <v>0</v>
      </c>
      <c r="HH17" s="380">
        <f t="shared" si="19"/>
        <v>0</v>
      </c>
      <c r="HI17" s="380">
        <f t="shared" si="19"/>
        <v>0</v>
      </c>
      <c r="HJ17" s="380">
        <f t="shared" si="19"/>
        <v>0</v>
      </c>
      <c r="HK17" s="380">
        <f t="shared" si="19"/>
        <v>0</v>
      </c>
      <c r="HL17" s="380">
        <f t="shared" si="19"/>
        <v>0</v>
      </c>
      <c r="HM17" s="380">
        <f t="shared" si="19"/>
        <v>0</v>
      </c>
      <c r="HN17" s="380">
        <f t="shared" si="19"/>
        <v>0</v>
      </c>
      <c r="HO17" s="380">
        <f t="shared" si="19"/>
        <v>0</v>
      </c>
      <c r="HP17" s="380">
        <f t="shared" si="19"/>
        <v>0</v>
      </c>
      <c r="HQ17" s="380">
        <f t="shared" si="19"/>
        <v>0</v>
      </c>
      <c r="HR17" s="381">
        <f>+SUBTOTAL(9,HF17:HQ17)</f>
        <v>0</v>
      </c>
      <c r="HS17" s="372"/>
      <c r="HT17" s="379">
        <f>SUM(HT14:HT16)</f>
        <v>0</v>
      </c>
      <c r="HU17" s="380">
        <f t="shared" ref="HU17:IE17" si="20">SUM(HU14:HU16)</f>
        <v>0</v>
      </c>
      <c r="HV17" s="380">
        <f t="shared" si="20"/>
        <v>0</v>
      </c>
      <c r="HW17" s="380">
        <f t="shared" si="20"/>
        <v>0</v>
      </c>
      <c r="HX17" s="380">
        <f t="shared" si="20"/>
        <v>0</v>
      </c>
      <c r="HY17" s="380">
        <f t="shared" si="20"/>
        <v>0</v>
      </c>
      <c r="HZ17" s="380">
        <f t="shared" si="20"/>
        <v>0</v>
      </c>
      <c r="IA17" s="380">
        <f t="shared" si="20"/>
        <v>0</v>
      </c>
      <c r="IB17" s="380">
        <f t="shared" si="20"/>
        <v>0</v>
      </c>
      <c r="IC17" s="380">
        <f t="shared" si="20"/>
        <v>0</v>
      </c>
      <c r="ID17" s="380">
        <f t="shared" si="20"/>
        <v>0</v>
      </c>
      <c r="IE17" s="380">
        <f t="shared" si="20"/>
        <v>0</v>
      </c>
      <c r="IF17" s="381">
        <f>+SUBTOTAL(9,HT17:IE17)</f>
        <v>0</v>
      </c>
      <c r="IG17" s="372"/>
      <c r="IH17" s="379">
        <f>SUM(IH14:IH16)</f>
        <v>0</v>
      </c>
      <c r="II17" s="380">
        <f t="shared" ref="II17:IS17" si="21">SUM(II14:II16)</f>
        <v>0</v>
      </c>
      <c r="IJ17" s="380">
        <f t="shared" si="21"/>
        <v>0</v>
      </c>
      <c r="IK17" s="380">
        <f t="shared" si="21"/>
        <v>0</v>
      </c>
      <c r="IL17" s="380">
        <f t="shared" si="21"/>
        <v>0</v>
      </c>
      <c r="IM17" s="380">
        <f t="shared" si="21"/>
        <v>0</v>
      </c>
      <c r="IN17" s="380">
        <f t="shared" si="21"/>
        <v>0</v>
      </c>
      <c r="IO17" s="380">
        <f t="shared" si="21"/>
        <v>0</v>
      </c>
      <c r="IP17" s="380">
        <f t="shared" si="21"/>
        <v>0</v>
      </c>
      <c r="IQ17" s="380">
        <f t="shared" si="21"/>
        <v>0</v>
      </c>
      <c r="IR17" s="380">
        <f t="shared" si="21"/>
        <v>0</v>
      </c>
      <c r="IS17" s="380">
        <f t="shared" si="21"/>
        <v>0</v>
      </c>
      <c r="IT17" s="381">
        <f>+SUBTOTAL(9,IH17:IS17)</f>
        <v>0</v>
      </c>
      <c r="IU17" s="372"/>
      <c r="IV17" s="379">
        <f>SUM(IV14:IV16)</f>
        <v>0</v>
      </c>
      <c r="IW17" s="380">
        <f t="shared" ref="IW17:JG17" si="22">SUM(IW14:IW16)</f>
        <v>0</v>
      </c>
      <c r="IX17" s="380">
        <f t="shared" si="22"/>
        <v>0</v>
      </c>
      <c r="IY17" s="380">
        <f t="shared" si="22"/>
        <v>0</v>
      </c>
      <c r="IZ17" s="380">
        <f t="shared" si="22"/>
        <v>0</v>
      </c>
      <c r="JA17" s="380">
        <f t="shared" si="22"/>
        <v>0</v>
      </c>
      <c r="JB17" s="380">
        <f t="shared" si="22"/>
        <v>0</v>
      </c>
      <c r="JC17" s="380">
        <f t="shared" si="22"/>
        <v>0</v>
      </c>
      <c r="JD17" s="380">
        <f t="shared" si="22"/>
        <v>0</v>
      </c>
      <c r="JE17" s="380">
        <f t="shared" si="22"/>
        <v>0</v>
      </c>
      <c r="JF17" s="380">
        <f t="shared" si="22"/>
        <v>0</v>
      </c>
      <c r="JG17" s="380">
        <f t="shared" si="22"/>
        <v>0</v>
      </c>
      <c r="JH17" s="381">
        <f>+SUBTOTAL(9,IV17:JG17)</f>
        <v>0</v>
      </c>
      <c r="JI17" s="372"/>
      <c r="JJ17" s="379">
        <f>SUM(JJ14:JJ16)</f>
        <v>0</v>
      </c>
      <c r="JK17" s="380">
        <f t="shared" ref="JK17:JU17" si="23">SUM(JK14:JK16)</f>
        <v>0</v>
      </c>
      <c r="JL17" s="380">
        <f t="shared" si="23"/>
        <v>0</v>
      </c>
      <c r="JM17" s="380">
        <f t="shared" si="23"/>
        <v>0</v>
      </c>
      <c r="JN17" s="380">
        <f t="shared" si="23"/>
        <v>0</v>
      </c>
      <c r="JO17" s="380">
        <f t="shared" si="23"/>
        <v>0</v>
      </c>
      <c r="JP17" s="380">
        <f t="shared" si="23"/>
        <v>0</v>
      </c>
      <c r="JQ17" s="380">
        <f t="shared" si="23"/>
        <v>0</v>
      </c>
      <c r="JR17" s="380">
        <f t="shared" si="23"/>
        <v>0</v>
      </c>
      <c r="JS17" s="380">
        <f t="shared" si="23"/>
        <v>0</v>
      </c>
      <c r="JT17" s="380">
        <f t="shared" si="23"/>
        <v>0</v>
      </c>
      <c r="JU17" s="380">
        <f t="shared" si="23"/>
        <v>0</v>
      </c>
      <c r="JV17" s="381">
        <f>+SUBTOTAL(9,JJ17:JU17)</f>
        <v>0</v>
      </c>
      <c r="JW17" s="372"/>
      <c r="JX17" s="379">
        <f>SUM(JX14:JX16)</f>
        <v>0</v>
      </c>
      <c r="JY17" s="380">
        <f t="shared" ref="JY17:KI17" si="24">SUM(JY14:JY16)</f>
        <v>0</v>
      </c>
      <c r="JZ17" s="380">
        <f t="shared" si="24"/>
        <v>0</v>
      </c>
      <c r="KA17" s="380">
        <f t="shared" si="24"/>
        <v>0</v>
      </c>
      <c r="KB17" s="380">
        <f t="shared" si="24"/>
        <v>0</v>
      </c>
      <c r="KC17" s="380">
        <f t="shared" si="24"/>
        <v>0</v>
      </c>
      <c r="KD17" s="380">
        <f t="shared" si="24"/>
        <v>0</v>
      </c>
      <c r="KE17" s="380">
        <f t="shared" si="24"/>
        <v>0</v>
      </c>
      <c r="KF17" s="380">
        <f t="shared" si="24"/>
        <v>0</v>
      </c>
      <c r="KG17" s="380">
        <f t="shared" si="24"/>
        <v>0</v>
      </c>
      <c r="KH17" s="380">
        <f t="shared" si="24"/>
        <v>0</v>
      </c>
      <c r="KI17" s="380">
        <f t="shared" si="24"/>
        <v>0</v>
      </c>
      <c r="KJ17" s="381">
        <f>+SUBTOTAL(9,JX17:KI17)</f>
        <v>0</v>
      </c>
      <c r="KK17" s="372"/>
      <c r="KL17" s="379">
        <f>SUM(KL14:KL16)</f>
        <v>0</v>
      </c>
      <c r="KM17" s="380">
        <f t="shared" ref="KM17:KW17" si="25">SUM(KM14:KM16)</f>
        <v>0</v>
      </c>
      <c r="KN17" s="380">
        <f t="shared" si="25"/>
        <v>0</v>
      </c>
      <c r="KO17" s="380">
        <f t="shared" si="25"/>
        <v>0</v>
      </c>
      <c r="KP17" s="380">
        <f t="shared" si="25"/>
        <v>0</v>
      </c>
      <c r="KQ17" s="380">
        <f t="shared" si="25"/>
        <v>0</v>
      </c>
      <c r="KR17" s="380">
        <f t="shared" si="25"/>
        <v>0</v>
      </c>
      <c r="KS17" s="380">
        <f t="shared" si="25"/>
        <v>0</v>
      </c>
      <c r="KT17" s="380">
        <f t="shared" si="25"/>
        <v>0</v>
      </c>
      <c r="KU17" s="380">
        <f t="shared" si="25"/>
        <v>0</v>
      </c>
      <c r="KV17" s="380">
        <f t="shared" si="25"/>
        <v>0</v>
      </c>
      <c r="KW17" s="380">
        <f t="shared" si="25"/>
        <v>0</v>
      </c>
      <c r="KX17" s="381">
        <f>+SUBTOTAL(9,KL17:KW17)</f>
        <v>0</v>
      </c>
      <c r="KY17" s="372"/>
      <c r="KZ17" s="379">
        <f>SUM(KZ14:KZ16)</f>
        <v>0</v>
      </c>
      <c r="LA17" s="380">
        <f t="shared" ref="LA17:LK17" si="26">SUM(LA14:LA16)</f>
        <v>0</v>
      </c>
      <c r="LB17" s="380">
        <f t="shared" si="26"/>
        <v>0</v>
      </c>
      <c r="LC17" s="380">
        <f t="shared" si="26"/>
        <v>0</v>
      </c>
      <c r="LD17" s="380">
        <f t="shared" si="26"/>
        <v>0</v>
      </c>
      <c r="LE17" s="380">
        <f t="shared" si="26"/>
        <v>0</v>
      </c>
      <c r="LF17" s="380">
        <f t="shared" si="26"/>
        <v>0</v>
      </c>
      <c r="LG17" s="380">
        <f t="shared" si="26"/>
        <v>0</v>
      </c>
      <c r="LH17" s="380">
        <f t="shared" si="26"/>
        <v>0</v>
      </c>
      <c r="LI17" s="380">
        <f t="shared" si="26"/>
        <v>0</v>
      </c>
      <c r="LJ17" s="380">
        <f t="shared" si="26"/>
        <v>0</v>
      </c>
      <c r="LK17" s="380">
        <f t="shared" si="26"/>
        <v>0</v>
      </c>
      <c r="LL17" s="381">
        <f>+SUBTOTAL(9,KZ17:LK17)</f>
        <v>0</v>
      </c>
      <c r="LM17" s="372"/>
      <c r="LN17" s="379">
        <f>SUM(LN14:LN16)</f>
        <v>0</v>
      </c>
      <c r="LO17" s="380">
        <f t="shared" ref="LO17:LY17" si="27">SUM(LO14:LO16)</f>
        <v>0</v>
      </c>
      <c r="LP17" s="380">
        <f t="shared" si="27"/>
        <v>0</v>
      </c>
      <c r="LQ17" s="380">
        <f t="shared" si="27"/>
        <v>0</v>
      </c>
      <c r="LR17" s="380">
        <f t="shared" si="27"/>
        <v>0</v>
      </c>
      <c r="LS17" s="380">
        <f t="shared" si="27"/>
        <v>0</v>
      </c>
      <c r="LT17" s="380">
        <f t="shared" si="27"/>
        <v>0</v>
      </c>
      <c r="LU17" s="380">
        <f t="shared" si="27"/>
        <v>0</v>
      </c>
      <c r="LV17" s="380">
        <f t="shared" si="27"/>
        <v>0</v>
      </c>
      <c r="LW17" s="380">
        <f t="shared" si="27"/>
        <v>0</v>
      </c>
      <c r="LX17" s="380">
        <f t="shared" si="27"/>
        <v>0</v>
      </c>
      <c r="LY17" s="380">
        <f t="shared" si="27"/>
        <v>0</v>
      </c>
      <c r="LZ17" s="381">
        <f>+SUBTOTAL(9,LN17:LY17)</f>
        <v>0</v>
      </c>
      <c r="MA17" s="372"/>
      <c r="MB17" s="381">
        <f t="shared" ref="MB17:MC17" si="28">SUM(MB14:MB16)</f>
        <v>0</v>
      </c>
      <c r="MC17" s="381">
        <f t="shared" si="28"/>
        <v>0</v>
      </c>
      <c r="MD17" s="381">
        <f t="shared" ref="MD17:MN17" si="29">SUM(MD14:MD16)</f>
        <v>0</v>
      </c>
      <c r="ME17" s="381">
        <f t="shared" si="29"/>
        <v>0</v>
      </c>
      <c r="MF17" s="381">
        <f t="shared" si="29"/>
        <v>0</v>
      </c>
      <c r="MG17" s="381">
        <f t="shared" si="29"/>
        <v>0</v>
      </c>
      <c r="MH17" s="381">
        <f t="shared" si="29"/>
        <v>0</v>
      </c>
      <c r="MI17" s="381">
        <f t="shared" si="29"/>
        <v>0</v>
      </c>
      <c r="MJ17" s="381">
        <f t="shared" si="29"/>
        <v>0</v>
      </c>
      <c r="MK17" s="381">
        <f t="shared" si="29"/>
        <v>0</v>
      </c>
      <c r="ML17" s="381">
        <f t="shared" si="29"/>
        <v>0</v>
      </c>
      <c r="MM17" s="381">
        <f t="shared" si="29"/>
        <v>0</v>
      </c>
      <c r="MN17" s="381">
        <f t="shared" si="29"/>
        <v>0</v>
      </c>
    </row>
    <row r="18" spans="1:352" ht="12.5" hidden="1" x14ac:dyDescent="0.25">
      <c r="D18" s="364"/>
      <c r="E18" s="365"/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8"/>
      <c r="Q18" s="372"/>
      <c r="R18" s="364"/>
      <c r="S18" s="365"/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8"/>
      <c r="AE18" s="372"/>
      <c r="AF18" s="364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8"/>
      <c r="AT18" s="364"/>
      <c r="AU18" s="365"/>
      <c r="AV18" s="365"/>
      <c r="AW18" s="365"/>
      <c r="AX18" s="365"/>
      <c r="AY18" s="365"/>
      <c r="AZ18" s="365"/>
      <c r="BA18" s="365"/>
      <c r="BB18" s="365"/>
      <c r="BC18" s="365"/>
      <c r="BD18" s="365"/>
      <c r="BE18" s="365"/>
      <c r="BF18" s="368"/>
      <c r="BG18" s="372"/>
      <c r="BH18" s="364"/>
      <c r="BI18" s="365"/>
      <c r="BJ18" s="365"/>
      <c r="BK18" s="365"/>
      <c r="BL18" s="365"/>
      <c r="BM18" s="365"/>
      <c r="BN18" s="365"/>
      <c r="BO18" s="365"/>
      <c r="BP18" s="365"/>
      <c r="BQ18" s="365"/>
      <c r="BR18" s="365"/>
      <c r="BS18" s="365"/>
      <c r="BT18" s="368"/>
      <c r="BV18" s="364"/>
      <c r="BW18" s="365"/>
      <c r="BX18" s="365"/>
      <c r="BY18" s="365"/>
      <c r="BZ18" s="365"/>
      <c r="CA18" s="365"/>
      <c r="CB18" s="365"/>
      <c r="CC18" s="365"/>
      <c r="CD18" s="365"/>
      <c r="CE18" s="365"/>
      <c r="CF18" s="365"/>
      <c r="CG18" s="365"/>
      <c r="CH18" s="368"/>
      <c r="CI18" s="372"/>
      <c r="CJ18" s="364"/>
      <c r="CK18" s="365"/>
      <c r="CL18" s="365"/>
      <c r="CM18" s="365"/>
      <c r="CN18" s="365"/>
      <c r="CO18" s="365"/>
      <c r="CP18" s="365"/>
      <c r="CQ18" s="365"/>
      <c r="CR18" s="365"/>
      <c r="CS18" s="365"/>
      <c r="CT18" s="365"/>
      <c r="CU18" s="365"/>
      <c r="CV18" s="368"/>
      <c r="CW18" s="372"/>
      <c r="CX18" s="364"/>
      <c r="CY18" s="365"/>
      <c r="CZ18" s="365"/>
      <c r="DA18" s="365"/>
      <c r="DB18" s="365"/>
      <c r="DC18" s="365"/>
      <c r="DD18" s="365"/>
      <c r="DE18" s="365"/>
      <c r="DF18" s="365"/>
      <c r="DG18" s="365"/>
      <c r="DH18" s="365"/>
      <c r="DI18" s="365"/>
      <c r="DJ18" s="368"/>
      <c r="DK18" s="372"/>
      <c r="DL18" s="364"/>
      <c r="DM18" s="365"/>
      <c r="DN18" s="365"/>
      <c r="DO18" s="365"/>
      <c r="DP18" s="365"/>
      <c r="DQ18" s="365"/>
      <c r="DR18" s="365"/>
      <c r="DS18" s="365"/>
      <c r="DT18" s="365"/>
      <c r="DU18" s="365"/>
      <c r="DV18" s="365"/>
      <c r="DW18" s="365"/>
      <c r="DX18" s="368"/>
      <c r="DY18" s="372"/>
      <c r="DZ18" s="364"/>
      <c r="EA18" s="365"/>
      <c r="EB18" s="365"/>
      <c r="EC18" s="365"/>
      <c r="ED18" s="365"/>
      <c r="EE18" s="365"/>
      <c r="EF18" s="365"/>
      <c r="EG18" s="365"/>
      <c r="EH18" s="365"/>
      <c r="EI18" s="365"/>
      <c r="EJ18" s="365"/>
      <c r="EK18" s="365"/>
      <c r="EL18" s="368"/>
      <c r="EM18" s="372"/>
      <c r="EN18" s="364"/>
      <c r="EO18" s="365"/>
      <c r="EP18" s="365"/>
      <c r="EQ18" s="365"/>
      <c r="ER18" s="365"/>
      <c r="ES18" s="365"/>
      <c r="ET18" s="365"/>
      <c r="EU18" s="365"/>
      <c r="EV18" s="365"/>
      <c r="EW18" s="365"/>
      <c r="EX18" s="365"/>
      <c r="EY18" s="365"/>
      <c r="EZ18" s="368"/>
      <c r="FA18" s="372"/>
      <c r="FB18" s="364"/>
      <c r="FC18" s="365"/>
      <c r="FD18" s="365"/>
      <c r="FE18" s="365"/>
      <c r="FF18" s="365"/>
      <c r="FG18" s="365"/>
      <c r="FH18" s="365"/>
      <c r="FI18" s="365"/>
      <c r="FJ18" s="365"/>
      <c r="FK18" s="365"/>
      <c r="FL18" s="365"/>
      <c r="FM18" s="365"/>
      <c r="FN18" s="368"/>
      <c r="FO18" s="372"/>
      <c r="FP18" s="364"/>
      <c r="FQ18" s="365"/>
      <c r="FR18" s="365"/>
      <c r="FS18" s="365"/>
      <c r="FT18" s="365"/>
      <c r="FU18" s="365"/>
      <c r="FV18" s="365"/>
      <c r="FW18" s="365"/>
      <c r="FX18" s="365"/>
      <c r="FY18" s="365"/>
      <c r="FZ18" s="365"/>
      <c r="GA18" s="365"/>
      <c r="GB18" s="368"/>
      <c r="GC18" s="372"/>
      <c r="GD18" s="364"/>
      <c r="GE18" s="365"/>
      <c r="GF18" s="365"/>
      <c r="GG18" s="365"/>
      <c r="GH18" s="365"/>
      <c r="GI18" s="365"/>
      <c r="GJ18" s="365"/>
      <c r="GK18" s="365"/>
      <c r="GL18" s="365"/>
      <c r="GM18" s="365"/>
      <c r="GN18" s="365"/>
      <c r="GO18" s="365"/>
      <c r="GP18" s="368"/>
      <c r="GQ18" s="372"/>
      <c r="GR18" s="364"/>
      <c r="GS18" s="365"/>
      <c r="GT18" s="365"/>
      <c r="GU18" s="365"/>
      <c r="GV18" s="365"/>
      <c r="GW18" s="365"/>
      <c r="GX18" s="365"/>
      <c r="GY18" s="365"/>
      <c r="GZ18" s="365"/>
      <c r="HA18" s="365"/>
      <c r="HB18" s="365"/>
      <c r="HC18" s="365"/>
      <c r="HD18" s="368"/>
      <c r="HE18" s="372"/>
      <c r="HF18" s="364"/>
      <c r="HG18" s="365"/>
      <c r="HH18" s="365"/>
      <c r="HI18" s="365"/>
      <c r="HJ18" s="365"/>
      <c r="HK18" s="365"/>
      <c r="HL18" s="365"/>
      <c r="HM18" s="365"/>
      <c r="HN18" s="365"/>
      <c r="HO18" s="365"/>
      <c r="HP18" s="365"/>
      <c r="HQ18" s="365"/>
      <c r="HR18" s="368"/>
      <c r="HS18" s="372"/>
      <c r="HT18" s="364"/>
      <c r="HU18" s="365"/>
      <c r="HV18" s="365"/>
      <c r="HW18" s="365"/>
      <c r="HX18" s="365"/>
      <c r="HY18" s="365"/>
      <c r="HZ18" s="365"/>
      <c r="IA18" s="365"/>
      <c r="IB18" s="365"/>
      <c r="IC18" s="365"/>
      <c r="ID18" s="365"/>
      <c r="IE18" s="365"/>
      <c r="IF18" s="368"/>
      <c r="IG18" s="372"/>
      <c r="IH18" s="364"/>
      <c r="II18" s="365"/>
      <c r="IJ18" s="365"/>
      <c r="IK18" s="365"/>
      <c r="IL18" s="365"/>
      <c r="IM18" s="365"/>
      <c r="IN18" s="365"/>
      <c r="IO18" s="365"/>
      <c r="IP18" s="365"/>
      <c r="IQ18" s="365"/>
      <c r="IR18" s="365"/>
      <c r="IS18" s="365"/>
      <c r="IT18" s="368"/>
      <c r="IU18" s="372"/>
      <c r="IV18" s="364"/>
      <c r="IW18" s="365"/>
      <c r="IX18" s="365"/>
      <c r="IY18" s="365"/>
      <c r="IZ18" s="365"/>
      <c r="JA18" s="365"/>
      <c r="JB18" s="365"/>
      <c r="JC18" s="365"/>
      <c r="JD18" s="365"/>
      <c r="JE18" s="365"/>
      <c r="JF18" s="365"/>
      <c r="JG18" s="365"/>
      <c r="JH18" s="368"/>
      <c r="JI18" s="372"/>
      <c r="JJ18" s="364"/>
      <c r="JK18" s="365"/>
      <c r="JL18" s="365"/>
      <c r="JM18" s="365"/>
      <c r="JN18" s="365"/>
      <c r="JO18" s="365"/>
      <c r="JP18" s="365"/>
      <c r="JQ18" s="365"/>
      <c r="JR18" s="365"/>
      <c r="JS18" s="365"/>
      <c r="JT18" s="365"/>
      <c r="JU18" s="365"/>
      <c r="JV18" s="368"/>
      <c r="JW18" s="372"/>
      <c r="JX18" s="364"/>
      <c r="JY18" s="365"/>
      <c r="JZ18" s="365"/>
      <c r="KA18" s="365"/>
      <c r="KB18" s="365"/>
      <c r="KC18" s="365"/>
      <c r="KD18" s="365"/>
      <c r="KE18" s="365"/>
      <c r="KF18" s="365"/>
      <c r="KG18" s="365"/>
      <c r="KH18" s="365"/>
      <c r="KI18" s="365"/>
      <c r="KJ18" s="368"/>
      <c r="KK18" s="372"/>
      <c r="KL18" s="364"/>
      <c r="KM18" s="365"/>
      <c r="KN18" s="365"/>
      <c r="KO18" s="365"/>
      <c r="KP18" s="365"/>
      <c r="KQ18" s="365"/>
      <c r="KR18" s="365"/>
      <c r="KS18" s="365"/>
      <c r="KT18" s="365"/>
      <c r="KU18" s="365"/>
      <c r="KV18" s="365"/>
      <c r="KW18" s="365"/>
      <c r="KX18" s="368"/>
      <c r="KY18" s="372"/>
      <c r="KZ18" s="364"/>
      <c r="LA18" s="365"/>
      <c r="LB18" s="365"/>
      <c r="LC18" s="365"/>
      <c r="LD18" s="365"/>
      <c r="LE18" s="365"/>
      <c r="LF18" s="365"/>
      <c r="LG18" s="365"/>
      <c r="LH18" s="365"/>
      <c r="LI18" s="365"/>
      <c r="LJ18" s="365"/>
      <c r="LK18" s="365"/>
      <c r="LL18" s="368"/>
      <c r="LM18" s="372"/>
      <c r="LN18" s="364"/>
      <c r="LO18" s="365"/>
      <c r="LP18" s="365"/>
      <c r="LQ18" s="365"/>
      <c r="LR18" s="365"/>
      <c r="LS18" s="365"/>
      <c r="LT18" s="365"/>
      <c r="LU18" s="365"/>
      <c r="LV18" s="365"/>
      <c r="LW18" s="365"/>
      <c r="LX18" s="365"/>
      <c r="LY18" s="365"/>
      <c r="LZ18" s="368"/>
      <c r="MA18" s="372"/>
      <c r="MB18" s="368"/>
      <c r="MC18" s="368"/>
      <c r="MD18" s="368"/>
      <c r="ME18" s="368"/>
      <c r="MF18" s="368"/>
      <c r="MG18" s="368"/>
      <c r="MH18" s="368"/>
      <c r="MI18" s="368"/>
      <c r="MJ18" s="368"/>
      <c r="MK18" s="368"/>
      <c r="ML18" s="368"/>
      <c r="MM18" s="368"/>
      <c r="MN18" s="368"/>
    </row>
    <row r="19" spans="1:352" hidden="1" x14ac:dyDescent="0.3">
      <c r="B19" s="383" t="s">
        <v>882</v>
      </c>
      <c r="C19" s="384"/>
      <c r="D19" s="385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7"/>
      <c r="Q19" s="388"/>
      <c r="R19" s="385"/>
      <c r="S19" s="386"/>
      <c r="T19" s="386"/>
      <c r="U19" s="386"/>
      <c r="V19" s="386"/>
      <c r="W19" s="386"/>
      <c r="X19" s="386"/>
      <c r="Y19" s="386"/>
      <c r="Z19" s="386"/>
      <c r="AA19" s="386"/>
      <c r="AB19" s="386"/>
      <c r="AC19" s="386"/>
      <c r="AD19" s="387"/>
      <c r="AE19" s="388"/>
      <c r="AF19" s="385"/>
      <c r="AG19" s="386"/>
      <c r="AH19" s="386"/>
      <c r="AI19" s="386"/>
      <c r="AJ19" s="386"/>
      <c r="AK19" s="386"/>
      <c r="AL19" s="386"/>
      <c r="AM19" s="386"/>
      <c r="AN19" s="386"/>
      <c r="AO19" s="386"/>
      <c r="AP19" s="386"/>
      <c r="AQ19" s="386"/>
      <c r="AR19" s="387"/>
      <c r="AS19" s="388"/>
      <c r="AT19" s="385"/>
      <c r="AU19" s="386"/>
      <c r="AV19" s="386"/>
      <c r="AW19" s="386"/>
      <c r="AX19" s="386"/>
      <c r="AY19" s="386"/>
      <c r="AZ19" s="386"/>
      <c r="BA19" s="386"/>
      <c r="BB19" s="386"/>
      <c r="BC19" s="386"/>
      <c r="BD19" s="386"/>
      <c r="BE19" s="386"/>
      <c r="BF19" s="387"/>
      <c r="BH19" s="385"/>
      <c r="BI19" s="386"/>
      <c r="BJ19" s="386"/>
      <c r="BK19" s="386"/>
      <c r="BL19" s="386"/>
      <c r="BM19" s="386"/>
      <c r="BN19" s="386"/>
      <c r="BO19" s="386"/>
      <c r="BP19" s="386"/>
      <c r="BQ19" s="386"/>
      <c r="BR19" s="386"/>
      <c r="BS19" s="386"/>
      <c r="BT19" s="387"/>
      <c r="BU19" s="388"/>
      <c r="BV19" s="385"/>
      <c r="BW19" s="386"/>
      <c r="BX19" s="386"/>
      <c r="BY19" s="386"/>
      <c r="BZ19" s="386"/>
      <c r="CA19" s="386"/>
      <c r="CB19" s="386"/>
      <c r="CC19" s="386"/>
      <c r="CD19" s="386"/>
      <c r="CE19" s="386"/>
      <c r="CF19" s="386"/>
      <c r="CG19" s="386"/>
      <c r="CH19" s="387"/>
      <c r="CI19" s="388"/>
      <c r="CJ19" s="385"/>
      <c r="CK19" s="386"/>
      <c r="CL19" s="386"/>
      <c r="CM19" s="386"/>
      <c r="CN19" s="386"/>
      <c r="CO19" s="386"/>
      <c r="CP19" s="386"/>
      <c r="CQ19" s="386"/>
      <c r="CR19" s="386"/>
      <c r="CS19" s="386"/>
      <c r="CT19" s="386"/>
      <c r="CU19" s="386"/>
      <c r="CV19" s="387"/>
      <c r="CW19" s="388"/>
      <c r="CX19" s="385"/>
      <c r="CY19" s="386"/>
      <c r="CZ19" s="386"/>
      <c r="DA19" s="386"/>
      <c r="DB19" s="386"/>
      <c r="DC19" s="386"/>
      <c r="DD19" s="386"/>
      <c r="DE19" s="386"/>
      <c r="DF19" s="386"/>
      <c r="DG19" s="386"/>
      <c r="DH19" s="386"/>
      <c r="DI19" s="386"/>
      <c r="DJ19" s="387"/>
      <c r="DK19" s="388"/>
      <c r="DL19" s="385"/>
      <c r="DM19" s="386"/>
      <c r="DN19" s="386"/>
      <c r="DO19" s="386"/>
      <c r="DP19" s="386"/>
      <c r="DQ19" s="386"/>
      <c r="DR19" s="386"/>
      <c r="DS19" s="386"/>
      <c r="DT19" s="386"/>
      <c r="DU19" s="386"/>
      <c r="DV19" s="386"/>
      <c r="DW19" s="386"/>
      <c r="DX19" s="387"/>
      <c r="DY19" s="388"/>
      <c r="DZ19" s="385"/>
      <c r="EA19" s="386"/>
      <c r="EB19" s="386"/>
      <c r="EC19" s="386"/>
      <c r="ED19" s="386"/>
      <c r="EE19" s="386"/>
      <c r="EF19" s="386"/>
      <c r="EG19" s="386"/>
      <c r="EH19" s="386"/>
      <c r="EI19" s="386"/>
      <c r="EJ19" s="386"/>
      <c r="EK19" s="386"/>
      <c r="EL19" s="387"/>
      <c r="EM19" s="388"/>
      <c r="EN19" s="385"/>
      <c r="EO19" s="386"/>
      <c r="EP19" s="386"/>
      <c r="EQ19" s="386"/>
      <c r="ER19" s="386"/>
      <c r="ES19" s="386"/>
      <c r="ET19" s="386"/>
      <c r="EU19" s="386"/>
      <c r="EV19" s="386"/>
      <c r="EW19" s="386"/>
      <c r="EX19" s="386"/>
      <c r="EY19" s="386"/>
      <c r="EZ19" s="387"/>
      <c r="FA19" s="388"/>
      <c r="FB19" s="385"/>
      <c r="FC19" s="386"/>
      <c r="FD19" s="386"/>
      <c r="FE19" s="386"/>
      <c r="FF19" s="386"/>
      <c r="FG19" s="386"/>
      <c r="FH19" s="386"/>
      <c r="FI19" s="386"/>
      <c r="FJ19" s="386"/>
      <c r="FK19" s="386"/>
      <c r="FL19" s="386"/>
      <c r="FM19" s="386"/>
      <c r="FN19" s="387"/>
      <c r="FO19" s="388"/>
      <c r="FP19" s="385"/>
      <c r="FQ19" s="386"/>
      <c r="FR19" s="386"/>
      <c r="FS19" s="386"/>
      <c r="FT19" s="386"/>
      <c r="FU19" s="386"/>
      <c r="FV19" s="386"/>
      <c r="FW19" s="386"/>
      <c r="FX19" s="386"/>
      <c r="FY19" s="386"/>
      <c r="FZ19" s="386"/>
      <c r="GA19" s="386"/>
      <c r="GB19" s="387"/>
      <c r="GC19" s="388"/>
      <c r="GD19" s="385"/>
      <c r="GE19" s="386"/>
      <c r="GF19" s="386"/>
      <c r="GG19" s="386"/>
      <c r="GH19" s="386"/>
      <c r="GI19" s="386"/>
      <c r="GJ19" s="386"/>
      <c r="GK19" s="386"/>
      <c r="GL19" s="386"/>
      <c r="GM19" s="386"/>
      <c r="GN19" s="386"/>
      <c r="GO19" s="386"/>
      <c r="GP19" s="387"/>
      <c r="GQ19" s="388"/>
      <c r="GR19" s="385"/>
      <c r="GS19" s="386"/>
      <c r="GT19" s="386"/>
      <c r="GU19" s="386"/>
      <c r="GV19" s="386"/>
      <c r="GW19" s="386"/>
      <c r="GX19" s="386"/>
      <c r="GY19" s="386"/>
      <c r="GZ19" s="386"/>
      <c r="HA19" s="386"/>
      <c r="HB19" s="386"/>
      <c r="HC19" s="386"/>
      <c r="HD19" s="387"/>
      <c r="HE19" s="388"/>
      <c r="HF19" s="385"/>
      <c r="HG19" s="386"/>
      <c r="HH19" s="386"/>
      <c r="HI19" s="386"/>
      <c r="HJ19" s="386"/>
      <c r="HK19" s="386"/>
      <c r="HL19" s="386"/>
      <c r="HM19" s="386"/>
      <c r="HN19" s="386"/>
      <c r="HO19" s="386"/>
      <c r="HP19" s="386"/>
      <c r="HQ19" s="386"/>
      <c r="HR19" s="387"/>
      <c r="HS19" s="388"/>
      <c r="HT19" s="385"/>
      <c r="HU19" s="386"/>
      <c r="HV19" s="386"/>
      <c r="HW19" s="386"/>
      <c r="HX19" s="386"/>
      <c r="HY19" s="386"/>
      <c r="HZ19" s="386"/>
      <c r="IA19" s="386"/>
      <c r="IB19" s="386"/>
      <c r="IC19" s="386"/>
      <c r="ID19" s="386"/>
      <c r="IE19" s="386"/>
      <c r="IF19" s="387"/>
      <c r="IG19" s="388"/>
      <c r="IH19" s="385"/>
      <c r="II19" s="386"/>
      <c r="IJ19" s="386"/>
      <c r="IK19" s="386"/>
      <c r="IL19" s="386"/>
      <c r="IM19" s="386"/>
      <c r="IN19" s="386"/>
      <c r="IO19" s="386"/>
      <c r="IP19" s="386"/>
      <c r="IQ19" s="386"/>
      <c r="IR19" s="386"/>
      <c r="IS19" s="386"/>
      <c r="IT19" s="387"/>
      <c r="IU19" s="388"/>
      <c r="IV19" s="385"/>
      <c r="IW19" s="386"/>
      <c r="IX19" s="386"/>
      <c r="IY19" s="386"/>
      <c r="IZ19" s="386"/>
      <c r="JA19" s="386"/>
      <c r="JB19" s="386"/>
      <c r="JC19" s="386"/>
      <c r="JD19" s="386"/>
      <c r="JE19" s="386"/>
      <c r="JF19" s="386"/>
      <c r="JG19" s="386"/>
      <c r="JH19" s="387"/>
      <c r="JI19" s="388"/>
      <c r="JJ19" s="385"/>
      <c r="JK19" s="386"/>
      <c r="JL19" s="386"/>
      <c r="JM19" s="386"/>
      <c r="JN19" s="386"/>
      <c r="JO19" s="386"/>
      <c r="JP19" s="386"/>
      <c r="JQ19" s="386"/>
      <c r="JR19" s="386"/>
      <c r="JS19" s="386"/>
      <c r="JT19" s="386"/>
      <c r="JU19" s="386"/>
      <c r="JV19" s="387"/>
      <c r="JW19" s="388"/>
      <c r="JX19" s="385"/>
      <c r="JY19" s="386"/>
      <c r="JZ19" s="386"/>
      <c r="KA19" s="386"/>
      <c r="KB19" s="386"/>
      <c r="KC19" s="386"/>
      <c r="KD19" s="386"/>
      <c r="KE19" s="386"/>
      <c r="KF19" s="386"/>
      <c r="KG19" s="386"/>
      <c r="KH19" s="386"/>
      <c r="KI19" s="386"/>
      <c r="KJ19" s="387"/>
      <c r="KK19" s="388"/>
      <c r="KL19" s="385"/>
      <c r="KM19" s="386"/>
      <c r="KN19" s="386"/>
      <c r="KO19" s="386"/>
      <c r="KP19" s="386"/>
      <c r="KQ19" s="386"/>
      <c r="KR19" s="386"/>
      <c r="KS19" s="386"/>
      <c r="KT19" s="386"/>
      <c r="KU19" s="386"/>
      <c r="KV19" s="386"/>
      <c r="KW19" s="386"/>
      <c r="KX19" s="387"/>
      <c r="KY19" s="388"/>
      <c r="KZ19" s="385"/>
      <c r="LA19" s="386"/>
      <c r="LB19" s="386"/>
      <c r="LC19" s="386"/>
      <c r="LD19" s="386"/>
      <c r="LE19" s="386"/>
      <c r="LF19" s="386"/>
      <c r="LG19" s="386"/>
      <c r="LH19" s="386"/>
      <c r="LI19" s="386"/>
      <c r="LJ19" s="386"/>
      <c r="LK19" s="386"/>
      <c r="LL19" s="387"/>
      <c r="LM19" s="388"/>
      <c r="LN19" s="385"/>
      <c r="LO19" s="386"/>
      <c r="LP19" s="386"/>
      <c r="LQ19" s="386"/>
      <c r="LR19" s="386"/>
      <c r="LS19" s="386"/>
      <c r="LT19" s="386"/>
      <c r="LU19" s="386"/>
      <c r="LV19" s="386"/>
      <c r="LW19" s="386"/>
      <c r="LX19" s="386"/>
      <c r="LY19" s="386"/>
      <c r="LZ19" s="387"/>
      <c r="MA19" s="388"/>
      <c r="MB19" s="387"/>
      <c r="MC19" s="387"/>
      <c r="MD19" s="387"/>
      <c r="ME19" s="387"/>
      <c r="MF19" s="387"/>
      <c r="MG19" s="387"/>
      <c r="MH19" s="387"/>
      <c r="MI19" s="387"/>
      <c r="MJ19" s="387"/>
      <c r="MK19" s="387"/>
      <c r="ML19" s="387"/>
      <c r="MM19" s="387"/>
      <c r="MN19" s="387"/>
    </row>
    <row r="20" spans="1:352" ht="12.5" hidden="1" x14ac:dyDescent="0.25">
      <c r="B20" s="259" t="s">
        <v>2</v>
      </c>
      <c r="C20" s="313"/>
      <c r="D20" s="375">
        <v>0</v>
      </c>
      <c r="E20" s="376">
        <v>0</v>
      </c>
      <c r="F20" s="376">
        <v>0</v>
      </c>
      <c r="G20" s="376">
        <v>0</v>
      </c>
      <c r="H20" s="376">
        <v>0</v>
      </c>
      <c r="I20" s="376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  <c r="P20" s="368">
        <f t="shared" ref="P20:P28" si="30">+SUBTOTAL(9,D20:O20)</f>
        <v>0</v>
      </c>
      <c r="Q20" s="372"/>
      <c r="R20" s="375">
        <v>0</v>
      </c>
      <c r="S20" s="376">
        <v>0</v>
      </c>
      <c r="T20" s="376">
        <v>0</v>
      </c>
      <c r="U20" s="376">
        <v>0</v>
      </c>
      <c r="V20" s="376">
        <v>0</v>
      </c>
      <c r="W20" s="376">
        <v>0</v>
      </c>
      <c r="X20" s="376">
        <v>0</v>
      </c>
      <c r="Y20" s="376">
        <v>0</v>
      </c>
      <c r="Z20" s="376">
        <v>0</v>
      </c>
      <c r="AA20" s="376">
        <v>0</v>
      </c>
      <c r="AB20" s="376">
        <v>0</v>
      </c>
      <c r="AC20" s="376">
        <v>0</v>
      </c>
      <c r="AD20" s="368">
        <f t="shared" ref="AD20:AD28" si="31">+SUBTOTAL(9,R20:AC20)</f>
        <v>0</v>
      </c>
      <c r="AE20" s="372"/>
      <c r="AF20" s="375">
        <v>0</v>
      </c>
      <c r="AG20" s="376">
        <v>0</v>
      </c>
      <c r="AH20" s="376">
        <v>0</v>
      </c>
      <c r="AI20" s="376">
        <v>0</v>
      </c>
      <c r="AJ20" s="376">
        <v>0</v>
      </c>
      <c r="AK20" s="376">
        <v>0</v>
      </c>
      <c r="AL20" s="376">
        <v>0</v>
      </c>
      <c r="AM20" s="376">
        <v>0</v>
      </c>
      <c r="AN20" s="376">
        <v>0</v>
      </c>
      <c r="AO20" s="376">
        <v>0</v>
      </c>
      <c r="AP20" s="376">
        <v>0</v>
      </c>
      <c r="AQ20" s="376">
        <v>0</v>
      </c>
      <c r="AR20" s="368">
        <f t="shared" ref="AR20:AR28" si="32">+SUBTOTAL(9,AF20:AQ20)</f>
        <v>0</v>
      </c>
      <c r="AT20" s="375">
        <v>0</v>
      </c>
      <c r="AU20" s="376">
        <v>0</v>
      </c>
      <c r="AV20" s="376">
        <v>0</v>
      </c>
      <c r="AW20" s="376">
        <v>0</v>
      </c>
      <c r="AX20" s="376">
        <v>0</v>
      </c>
      <c r="AY20" s="376">
        <v>0</v>
      </c>
      <c r="AZ20" s="376">
        <v>0</v>
      </c>
      <c r="BA20" s="376">
        <v>0</v>
      </c>
      <c r="BB20" s="365">
        <v>0</v>
      </c>
      <c r="BC20" s="365">
        <v>0</v>
      </c>
      <c r="BD20" s="365">
        <v>0</v>
      </c>
      <c r="BE20" s="365">
        <v>0</v>
      </c>
      <c r="BF20" s="368">
        <f t="shared" ref="BF20:BF28" si="33">+SUBTOTAL(9,AT20:BE20)</f>
        <v>0</v>
      </c>
      <c r="BG20" s="372"/>
      <c r="BH20" s="375">
        <v>0</v>
      </c>
      <c r="BI20" s="376">
        <v>0</v>
      </c>
      <c r="BJ20" s="365">
        <v>0</v>
      </c>
      <c r="BK20" s="365">
        <v>0</v>
      </c>
      <c r="BL20" s="365">
        <v>0</v>
      </c>
      <c r="BM20" s="365">
        <v>0</v>
      </c>
      <c r="BN20" s="365">
        <v>0</v>
      </c>
      <c r="BO20" s="365">
        <v>0</v>
      </c>
      <c r="BP20" s="365">
        <v>0</v>
      </c>
      <c r="BQ20" s="365">
        <v>0</v>
      </c>
      <c r="BR20" s="365">
        <v>0</v>
      </c>
      <c r="BS20" s="365">
        <v>0</v>
      </c>
      <c r="BT20" s="368">
        <f t="shared" ref="BT20:BT28" si="34">+SUBTOTAL(9,BH20:BS20)</f>
        <v>0</v>
      </c>
      <c r="BV20" s="375">
        <v>0</v>
      </c>
      <c r="BW20" s="376">
        <v>0</v>
      </c>
      <c r="BX20" s="365">
        <v>0</v>
      </c>
      <c r="BY20" s="365">
        <v>0</v>
      </c>
      <c r="BZ20" s="365">
        <v>0</v>
      </c>
      <c r="CA20" s="365">
        <v>0</v>
      </c>
      <c r="CB20" s="365">
        <v>0</v>
      </c>
      <c r="CC20" s="365">
        <v>0</v>
      </c>
      <c r="CD20" s="365">
        <v>0</v>
      </c>
      <c r="CE20" s="365">
        <v>0</v>
      </c>
      <c r="CF20" s="365">
        <v>0</v>
      </c>
      <c r="CG20" s="365">
        <v>0</v>
      </c>
      <c r="CH20" s="368">
        <f t="shared" ref="CH20:CH28" si="35">+SUBTOTAL(9,BV20:CG20)</f>
        <v>0</v>
      </c>
      <c r="CI20" s="372"/>
      <c r="CJ20" s="375">
        <v>0</v>
      </c>
      <c r="CK20" s="376">
        <v>0</v>
      </c>
      <c r="CL20" s="365">
        <v>0</v>
      </c>
      <c r="CM20" s="365">
        <v>0</v>
      </c>
      <c r="CN20" s="365">
        <v>0</v>
      </c>
      <c r="CO20" s="365">
        <v>0</v>
      </c>
      <c r="CP20" s="365">
        <v>0</v>
      </c>
      <c r="CQ20" s="365">
        <v>0</v>
      </c>
      <c r="CR20" s="365">
        <v>0</v>
      </c>
      <c r="CS20" s="365">
        <v>0</v>
      </c>
      <c r="CT20" s="365">
        <v>0</v>
      </c>
      <c r="CU20" s="365">
        <v>0</v>
      </c>
      <c r="CV20" s="368">
        <f t="shared" ref="CV20:CV28" si="36">+SUBTOTAL(9,CJ20:CU20)</f>
        <v>0</v>
      </c>
      <c r="CW20" s="372"/>
      <c r="CX20" s="375">
        <v>0</v>
      </c>
      <c r="CY20" s="376">
        <v>0</v>
      </c>
      <c r="CZ20" s="365">
        <v>0</v>
      </c>
      <c r="DA20" s="365">
        <v>0</v>
      </c>
      <c r="DB20" s="365">
        <v>0</v>
      </c>
      <c r="DC20" s="365">
        <v>0</v>
      </c>
      <c r="DD20" s="365">
        <v>0</v>
      </c>
      <c r="DE20" s="365">
        <v>0</v>
      </c>
      <c r="DF20" s="365">
        <v>0</v>
      </c>
      <c r="DG20" s="365">
        <v>0</v>
      </c>
      <c r="DH20" s="365">
        <v>0</v>
      </c>
      <c r="DI20" s="365">
        <v>0</v>
      </c>
      <c r="DJ20" s="368">
        <f t="shared" ref="DJ20:DJ28" si="37">+SUBTOTAL(9,CX20:DI20)</f>
        <v>0</v>
      </c>
      <c r="DK20" s="372"/>
      <c r="DL20" s="375">
        <v>0</v>
      </c>
      <c r="DM20" s="376">
        <v>0</v>
      </c>
      <c r="DN20" s="365">
        <v>0</v>
      </c>
      <c r="DO20" s="365">
        <v>0</v>
      </c>
      <c r="DP20" s="365">
        <v>0</v>
      </c>
      <c r="DQ20" s="365">
        <v>0</v>
      </c>
      <c r="DR20" s="365">
        <v>0</v>
      </c>
      <c r="DS20" s="365">
        <v>0</v>
      </c>
      <c r="DT20" s="365">
        <v>0</v>
      </c>
      <c r="DU20" s="365">
        <v>0</v>
      </c>
      <c r="DV20" s="365">
        <v>0</v>
      </c>
      <c r="DW20" s="365">
        <v>0</v>
      </c>
      <c r="DX20" s="368">
        <f>+SUBTOTAL(9,DL20:DW20)</f>
        <v>0</v>
      </c>
      <c r="DY20" s="372"/>
      <c r="DZ20" s="375">
        <v>0</v>
      </c>
      <c r="EA20" s="376">
        <v>0</v>
      </c>
      <c r="EB20" s="365">
        <v>0</v>
      </c>
      <c r="EC20" s="365">
        <v>0</v>
      </c>
      <c r="ED20" s="365">
        <v>0</v>
      </c>
      <c r="EE20" s="365">
        <v>0</v>
      </c>
      <c r="EF20" s="365">
        <v>0</v>
      </c>
      <c r="EG20" s="365">
        <v>0</v>
      </c>
      <c r="EH20" s="365">
        <v>0</v>
      </c>
      <c r="EI20" s="365">
        <v>0</v>
      </c>
      <c r="EJ20" s="365">
        <v>0</v>
      </c>
      <c r="EK20" s="365">
        <v>0</v>
      </c>
      <c r="EL20" s="368">
        <f t="shared" ref="EL20:EL28" si="38">+SUBTOTAL(9,DZ20:EK20)</f>
        <v>0</v>
      </c>
      <c r="EM20" s="372"/>
      <c r="EN20" s="375">
        <v>0</v>
      </c>
      <c r="EO20" s="376">
        <v>0</v>
      </c>
      <c r="EP20" s="365">
        <v>0</v>
      </c>
      <c r="EQ20" s="365">
        <v>0</v>
      </c>
      <c r="ER20" s="365">
        <v>0</v>
      </c>
      <c r="ES20" s="365">
        <v>0</v>
      </c>
      <c r="ET20" s="365">
        <v>0</v>
      </c>
      <c r="EU20" s="365">
        <v>0</v>
      </c>
      <c r="EV20" s="365">
        <v>0</v>
      </c>
      <c r="EW20" s="365">
        <v>0</v>
      </c>
      <c r="EX20" s="365">
        <v>0</v>
      </c>
      <c r="EY20" s="365">
        <v>0</v>
      </c>
      <c r="EZ20" s="368">
        <f t="shared" ref="EZ20:EZ28" si="39">+SUBTOTAL(9,EN20:EY20)</f>
        <v>0</v>
      </c>
      <c r="FA20" s="372"/>
      <c r="FB20" s="375">
        <v>0</v>
      </c>
      <c r="FC20" s="376">
        <v>0</v>
      </c>
      <c r="FD20" s="365">
        <v>0</v>
      </c>
      <c r="FE20" s="365">
        <v>0</v>
      </c>
      <c r="FF20" s="365">
        <v>0</v>
      </c>
      <c r="FG20" s="365">
        <v>0</v>
      </c>
      <c r="FH20" s="365">
        <v>0</v>
      </c>
      <c r="FI20" s="365">
        <v>0</v>
      </c>
      <c r="FJ20" s="365">
        <v>0</v>
      </c>
      <c r="FK20" s="365">
        <v>0</v>
      </c>
      <c r="FL20" s="365">
        <v>0</v>
      </c>
      <c r="FM20" s="365">
        <v>0</v>
      </c>
      <c r="FN20" s="368">
        <f t="shared" ref="FN20:FN28" si="40">+SUBTOTAL(9,FB20:FM20)</f>
        <v>0</v>
      </c>
      <c r="FO20" s="372"/>
      <c r="FP20" s="375">
        <v>0</v>
      </c>
      <c r="FQ20" s="376">
        <v>0</v>
      </c>
      <c r="FR20" s="365">
        <v>0</v>
      </c>
      <c r="FS20" s="365">
        <v>0</v>
      </c>
      <c r="FT20" s="365">
        <v>0</v>
      </c>
      <c r="FU20" s="365">
        <v>0</v>
      </c>
      <c r="FV20" s="365">
        <v>0</v>
      </c>
      <c r="FW20" s="365">
        <v>0</v>
      </c>
      <c r="FX20" s="365">
        <v>0</v>
      </c>
      <c r="FY20" s="365">
        <v>0</v>
      </c>
      <c r="FZ20" s="365">
        <v>0</v>
      </c>
      <c r="GA20" s="365">
        <v>0</v>
      </c>
      <c r="GB20" s="368">
        <f t="shared" ref="GB20:GB28" si="41">+SUBTOTAL(9,FP20:GA20)</f>
        <v>0</v>
      </c>
      <c r="GC20" s="372"/>
      <c r="GD20" s="375">
        <v>0</v>
      </c>
      <c r="GE20" s="376">
        <v>0</v>
      </c>
      <c r="GF20" s="365">
        <v>0</v>
      </c>
      <c r="GG20" s="365">
        <v>0</v>
      </c>
      <c r="GH20" s="365">
        <v>0</v>
      </c>
      <c r="GI20" s="365">
        <v>0</v>
      </c>
      <c r="GJ20" s="365">
        <v>0</v>
      </c>
      <c r="GK20" s="365">
        <v>0</v>
      </c>
      <c r="GL20" s="365">
        <v>0</v>
      </c>
      <c r="GM20" s="365">
        <v>0</v>
      </c>
      <c r="GN20" s="365">
        <v>0</v>
      </c>
      <c r="GO20" s="365">
        <v>0</v>
      </c>
      <c r="GP20" s="368">
        <f t="shared" ref="GP20:GP28" si="42">+SUBTOTAL(9,GD20:GO20)</f>
        <v>0</v>
      </c>
      <c r="GQ20" s="372"/>
      <c r="GR20" s="375">
        <v>0</v>
      </c>
      <c r="GS20" s="376">
        <v>0</v>
      </c>
      <c r="GT20" s="365">
        <v>0</v>
      </c>
      <c r="GU20" s="365">
        <v>0</v>
      </c>
      <c r="GV20" s="365">
        <v>0</v>
      </c>
      <c r="GW20" s="365">
        <v>0</v>
      </c>
      <c r="GX20" s="365">
        <v>0</v>
      </c>
      <c r="GY20" s="365">
        <v>0</v>
      </c>
      <c r="GZ20" s="365">
        <v>0</v>
      </c>
      <c r="HA20" s="365">
        <v>0</v>
      </c>
      <c r="HB20" s="365">
        <v>0</v>
      </c>
      <c r="HC20" s="365">
        <v>0</v>
      </c>
      <c r="HD20" s="368">
        <f t="shared" ref="HD20:HD28" si="43">+SUBTOTAL(9,GR20:HC20)</f>
        <v>0</v>
      </c>
      <c r="HE20" s="372"/>
      <c r="HF20" s="375">
        <v>0</v>
      </c>
      <c r="HG20" s="376">
        <v>0</v>
      </c>
      <c r="HH20" s="365">
        <v>0</v>
      </c>
      <c r="HI20" s="365">
        <v>0</v>
      </c>
      <c r="HJ20" s="365">
        <v>0</v>
      </c>
      <c r="HK20" s="365">
        <v>0</v>
      </c>
      <c r="HL20" s="365">
        <v>0</v>
      </c>
      <c r="HM20" s="365">
        <v>0</v>
      </c>
      <c r="HN20" s="365">
        <v>0</v>
      </c>
      <c r="HO20" s="365">
        <v>0</v>
      </c>
      <c r="HP20" s="365">
        <v>0</v>
      </c>
      <c r="HQ20" s="365">
        <v>0</v>
      </c>
      <c r="HR20" s="368">
        <f t="shared" ref="HR20:HR28" si="44">+SUBTOTAL(9,HF20:HQ20)</f>
        <v>0</v>
      </c>
      <c r="HS20" s="372"/>
      <c r="HT20" s="375">
        <v>0</v>
      </c>
      <c r="HU20" s="376">
        <v>0</v>
      </c>
      <c r="HV20" s="365">
        <v>0</v>
      </c>
      <c r="HW20" s="365">
        <v>0</v>
      </c>
      <c r="HX20" s="365">
        <v>0</v>
      </c>
      <c r="HY20" s="365">
        <v>0</v>
      </c>
      <c r="HZ20" s="365">
        <v>0</v>
      </c>
      <c r="IA20" s="365">
        <v>0</v>
      </c>
      <c r="IB20" s="365">
        <v>0</v>
      </c>
      <c r="IC20" s="365">
        <v>0</v>
      </c>
      <c r="ID20" s="365">
        <v>0</v>
      </c>
      <c r="IE20" s="365">
        <v>0</v>
      </c>
      <c r="IF20" s="368">
        <f t="shared" ref="IF20:IF28" si="45">+SUBTOTAL(9,HT20:IE20)</f>
        <v>0</v>
      </c>
      <c r="IG20" s="372"/>
      <c r="IH20" s="375">
        <v>0</v>
      </c>
      <c r="II20" s="376">
        <v>0</v>
      </c>
      <c r="IJ20" s="365">
        <v>0</v>
      </c>
      <c r="IK20" s="365">
        <v>0</v>
      </c>
      <c r="IL20" s="365">
        <v>0</v>
      </c>
      <c r="IM20" s="365">
        <v>0</v>
      </c>
      <c r="IN20" s="365">
        <v>0</v>
      </c>
      <c r="IO20" s="365">
        <v>0</v>
      </c>
      <c r="IP20" s="365">
        <v>0</v>
      </c>
      <c r="IQ20" s="365">
        <v>0</v>
      </c>
      <c r="IR20" s="365">
        <v>0</v>
      </c>
      <c r="IS20" s="365">
        <v>0</v>
      </c>
      <c r="IT20" s="368">
        <f t="shared" ref="IT20:IT28" si="46">+SUBTOTAL(9,IH20:IS20)</f>
        <v>0</v>
      </c>
      <c r="IU20" s="372"/>
      <c r="IV20" s="375">
        <v>0</v>
      </c>
      <c r="IW20" s="376">
        <v>0</v>
      </c>
      <c r="IX20" s="365">
        <v>0</v>
      </c>
      <c r="IY20" s="365">
        <v>0</v>
      </c>
      <c r="IZ20" s="365">
        <v>0</v>
      </c>
      <c r="JA20" s="365">
        <v>0</v>
      </c>
      <c r="JB20" s="365">
        <v>0</v>
      </c>
      <c r="JC20" s="365">
        <v>0</v>
      </c>
      <c r="JD20" s="365">
        <v>0</v>
      </c>
      <c r="JE20" s="365">
        <v>0</v>
      </c>
      <c r="JF20" s="365">
        <v>0</v>
      </c>
      <c r="JG20" s="365">
        <v>0</v>
      </c>
      <c r="JH20" s="368">
        <f t="shared" ref="JH20:JH28" si="47">+SUBTOTAL(9,IV20:JG20)</f>
        <v>0</v>
      </c>
      <c r="JI20" s="372"/>
      <c r="JJ20" s="375">
        <v>0</v>
      </c>
      <c r="JK20" s="376">
        <v>0</v>
      </c>
      <c r="JL20" s="365">
        <v>0</v>
      </c>
      <c r="JM20" s="365">
        <v>0</v>
      </c>
      <c r="JN20" s="365">
        <v>0</v>
      </c>
      <c r="JO20" s="365">
        <v>0</v>
      </c>
      <c r="JP20" s="365">
        <v>0</v>
      </c>
      <c r="JQ20" s="365">
        <v>0</v>
      </c>
      <c r="JR20" s="365">
        <v>0</v>
      </c>
      <c r="JS20" s="365">
        <v>0</v>
      </c>
      <c r="JT20" s="365">
        <v>0</v>
      </c>
      <c r="JU20" s="365">
        <v>0</v>
      </c>
      <c r="JV20" s="368">
        <f t="shared" ref="JV20:JV28" si="48">+SUBTOTAL(9,JJ20:JU20)</f>
        <v>0</v>
      </c>
      <c r="JW20" s="372"/>
      <c r="JX20" s="375">
        <v>0</v>
      </c>
      <c r="JY20" s="376">
        <v>0</v>
      </c>
      <c r="JZ20" s="365">
        <v>0</v>
      </c>
      <c r="KA20" s="365">
        <v>0</v>
      </c>
      <c r="KB20" s="365">
        <v>0</v>
      </c>
      <c r="KC20" s="365">
        <v>0</v>
      </c>
      <c r="KD20" s="365">
        <v>0</v>
      </c>
      <c r="KE20" s="365">
        <v>0</v>
      </c>
      <c r="KF20" s="365">
        <v>0</v>
      </c>
      <c r="KG20" s="365">
        <v>0</v>
      </c>
      <c r="KH20" s="365">
        <v>0</v>
      </c>
      <c r="KI20" s="365">
        <v>0</v>
      </c>
      <c r="KJ20" s="368">
        <f t="shared" ref="KJ20:KJ28" si="49">+SUBTOTAL(9,JX20:KI20)</f>
        <v>0</v>
      </c>
      <c r="KK20" s="372"/>
      <c r="KL20" s="375">
        <v>0</v>
      </c>
      <c r="KM20" s="376">
        <v>0</v>
      </c>
      <c r="KN20" s="365">
        <v>0</v>
      </c>
      <c r="KO20" s="365">
        <v>0</v>
      </c>
      <c r="KP20" s="365">
        <v>0</v>
      </c>
      <c r="KQ20" s="365">
        <v>0</v>
      </c>
      <c r="KR20" s="365">
        <v>0</v>
      </c>
      <c r="KS20" s="365">
        <v>0</v>
      </c>
      <c r="KT20" s="365">
        <v>0</v>
      </c>
      <c r="KU20" s="365">
        <v>0</v>
      </c>
      <c r="KV20" s="365">
        <v>0</v>
      </c>
      <c r="KW20" s="365">
        <v>0</v>
      </c>
      <c r="KX20" s="368">
        <f t="shared" ref="KX20:KX28" si="50">+SUBTOTAL(9,KL20:KW20)</f>
        <v>0</v>
      </c>
      <c r="KY20" s="372"/>
      <c r="KZ20" s="375">
        <v>0</v>
      </c>
      <c r="LA20" s="376">
        <v>0</v>
      </c>
      <c r="LB20" s="365">
        <v>0</v>
      </c>
      <c r="LC20" s="365">
        <v>0</v>
      </c>
      <c r="LD20" s="365">
        <v>0</v>
      </c>
      <c r="LE20" s="365">
        <v>0</v>
      </c>
      <c r="LF20" s="365">
        <v>0</v>
      </c>
      <c r="LG20" s="365">
        <v>0</v>
      </c>
      <c r="LH20" s="365">
        <v>0</v>
      </c>
      <c r="LI20" s="365">
        <v>0</v>
      </c>
      <c r="LJ20" s="365">
        <v>0</v>
      </c>
      <c r="LK20" s="365">
        <v>0</v>
      </c>
      <c r="LL20" s="368">
        <f t="shared" ref="LL20:LL28" si="51">+SUBTOTAL(9,KZ20:LK20)</f>
        <v>0</v>
      </c>
      <c r="LM20" s="372"/>
      <c r="LN20" s="375">
        <v>0</v>
      </c>
      <c r="LO20" s="376">
        <v>0</v>
      </c>
      <c r="LP20" s="365">
        <v>0</v>
      </c>
      <c r="LQ20" s="365">
        <v>0</v>
      </c>
      <c r="LR20" s="365">
        <v>0</v>
      </c>
      <c r="LS20" s="365">
        <v>0</v>
      </c>
      <c r="LT20" s="365">
        <v>0</v>
      </c>
      <c r="LU20" s="365">
        <v>0</v>
      </c>
      <c r="LV20" s="365">
        <v>0</v>
      </c>
      <c r="LW20" s="365">
        <v>0</v>
      </c>
      <c r="LX20" s="365">
        <v>0</v>
      </c>
      <c r="LY20" s="365">
        <v>0</v>
      </c>
      <c r="LZ20" s="368">
        <f t="shared" ref="LZ20:LZ28" si="52">+SUBTOTAL(9,LN20:LY20)</f>
        <v>0</v>
      </c>
      <c r="MA20" s="372"/>
      <c r="MB20" s="368">
        <f t="shared" ref="MB20:MM26" si="53">SUMIF($D$11:$LY$11,MB$8,$D20:$LY20)</f>
        <v>0</v>
      </c>
      <c r="MC20" s="368">
        <f t="shared" si="53"/>
        <v>0</v>
      </c>
      <c r="MD20" s="368">
        <f t="shared" si="53"/>
        <v>0</v>
      </c>
      <c r="ME20" s="368">
        <f t="shared" si="53"/>
        <v>0</v>
      </c>
      <c r="MF20" s="368">
        <f t="shared" si="53"/>
        <v>0</v>
      </c>
      <c r="MG20" s="368">
        <f t="shared" si="53"/>
        <v>0</v>
      </c>
      <c r="MH20" s="368">
        <f t="shared" si="53"/>
        <v>0</v>
      </c>
      <c r="MI20" s="368">
        <f t="shared" si="53"/>
        <v>0</v>
      </c>
      <c r="MJ20" s="368">
        <f t="shared" si="53"/>
        <v>0</v>
      </c>
      <c r="MK20" s="368">
        <f t="shared" si="53"/>
        <v>0</v>
      </c>
      <c r="ML20" s="368">
        <f t="shared" si="53"/>
        <v>0</v>
      </c>
      <c r="MM20" s="368">
        <f t="shared" si="53"/>
        <v>0</v>
      </c>
      <c r="MN20" s="368">
        <f t="shared" ref="MN20:MN26" si="54">SUM(MB20:MM20)</f>
        <v>0</v>
      </c>
    </row>
    <row r="21" spans="1:352" ht="12.5" hidden="1" x14ac:dyDescent="0.25">
      <c r="B21" s="255" t="s">
        <v>3</v>
      </c>
      <c r="D21" s="375">
        <v>0</v>
      </c>
      <c r="E21" s="389">
        <v>0</v>
      </c>
      <c r="F21" s="389">
        <v>0</v>
      </c>
      <c r="G21" s="389">
        <v>0</v>
      </c>
      <c r="H21" s="389">
        <v>0</v>
      </c>
      <c r="I21" s="389">
        <v>0</v>
      </c>
      <c r="J21" s="389">
        <v>0</v>
      </c>
      <c r="K21" s="389">
        <v>0</v>
      </c>
      <c r="L21" s="389">
        <v>0</v>
      </c>
      <c r="M21" s="389">
        <v>0</v>
      </c>
      <c r="N21" s="389">
        <v>0</v>
      </c>
      <c r="O21" s="389">
        <v>0</v>
      </c>
      <c r="P21" s="368">
        <f t="shared" si="30"/>
        <v>0</v>
      </c>
      <c r="Q21" s="372"/>
      <c r="R21" s="375">
        <v>0</v>
      </c>
      <c r="S21" s="389">
        <v>0</v>
      </c>
      <c r="T21" s="389">
        <v>0</v>
      </c>
      <c r="U21" s="389">
        <v>0</v>
      </c>
      <c r="V21" s="389">
        <v>0</v>
      </c>
      <c r="W21" s="389">
        <v>0</v>
      </c>
      <c r="X21" s="389">
        <v>0</v>
      </c>
      <c r="Y21" s="389">
        <v>0</v>
      </c>
      <c r="Z21" s="389">
        <v>0</v>
      </c>
      <c r="AA21" s="389">
        <v>0</v>
      </c>
      <c r="AB21" s="389">
        <v>0</v>
      </c>
      <c r="AC21" s="389">
        <v>0</v>
      </c>
      <c r="AD21" s="368">
        <f t="shared" si="31"/>
        <v>0</v>
      </c>
      <c r="AE21" s="372"/>
      <c r="AF21" s="375">
        <v>0</v>
      </c>
      <c r="AG21" s="389">
        <v>0</v>
      </c>
      <c r="AH21" s="389">
        <v>0</v>
      </c>
      <c r="AI21" s="389">
        <v>0</v>
      </c>
      <c r="AJ21" s="389">
        <v>0</v>
      </c>
      <c r="AK21" s="389">
        <v>0</v>
      </c>
      <c r="AL21" s="389">
        <v>0</v>
      </c>
      <c r="AM21" s="389">
        <v>0</v>
      </c>
      <c r="AN21" s="389">
        <v>0</v>
      </c>
      <c r="AO21" s="389">
        <v>0</v>
      </c>
      <c r="AP21" s="389">
        <v>0</v>
      </c>
      <c r="AQ21" s="389">
        <v>0</v>
      </c>
      <c r="AR21" s="368">
        <f t="shared" si="32"/>
        <v>0</v>
      </c>
      <c r="AT21" s="375">
        <v>0</v>
      </c>
      <c r="AU21" s="389">
        <v>0</v>
      </c>
      <c r="AV21" s="389">
        <v>0</v>
      </c>
      <c r="AW21" s="389">
        <v>0</v>
      </c>
      <c r="AX21" s="389">
        <v>0</v>
      </c>
      <c r="AY21" s="389">
        <v>0</v>
      </c>
      <c r="AZ21" s="389">
        <v>0</v>
      </c>
      <c r="BA21" s="389">
        <v>0</v>
      </c>
      <c r="BB21" s="365">
        <v>0</v>
      </c>
      <c r="BC21" s="365">
        <v>0</v>
      </c>
      <c r="BD21" s="365">
        <v>0</v>
      </c>
      <c r="BE21" s="365">
        <v>0</v>
      </c>
      <c r="BF21" s="368">
        <f t="shared" si="33"/>
        <v>0</v>
      </c>
      <c r="BG21" s="372"/>
      <c r="BH21" s="375">
        <v>0</v>
      </c>
      <c r="BI21" s="376">
        <v>0</v>
      </c>
      <c r="BJ21" s="365">
        <v>0</v>
      </c>
      <c r="BK21" s="365">
        <v>0</v>
      </c>
      <c r="BL21" s="365">
        <v>0</v>
      </c>
      <c r="BM21" s="365">
        <v>0</v>
      </c>
      <c r="BN21" s="365">
        <v>0</v>
      </c>
      <c r="BO21" s="365">
        <v>0</v>
      </c>
      <c r="BP21" s="365">
        <v>0</v>
      </c>
      <c r="BQ21" s="365">
        <v>0</v>
      </c>
      <c r="BR21" s="365">
        <v>0</v>
      </c>
      <c r="BS21" s="365">
        <v>0</v>
      </c>
      <c r="BT21" s="368">
        <f t="shared" si="34"/>
        <v>0</v>
      </c>
      <c r="BV21" s="375">
        <v>0</v>
      </c>
      <c r="BW21" s="376">
        <v>0</v>
      </c>
      <c r="BX21" s="365">
        <v>0</v>
      </c>
      <c r="BY21" s="365">
        <v>0</v>
      </c>
      <c r="BZ21" s="365">
        <v>0</v>
      </c>
      <c r="CA21" s="365">
        <v>0</v>
      </c>
      <c r="CB21" s="365">
        <v>0</v>
      </c>
      <c r="CC21" s="365">
        <v>0</v>
      </c>
      <c r="CD21" s="365">
        <v>0</v>
      </c>
      <c r="CE21" s="365">
        <v>0</v>
      </c>
      <c r="CF21" s="365">
        <v>0</v>
      </c>
      <c r="CG21" s="365">
        <v>0</v>
      </c>
      <c r="CH21" s="368">
        <f t="shared" si="35"/>
        <v>0</v>
      </c>
      <c r="CI21" s="372"/>
      <c r="CJ21" s="375">
        <v>0</v>
      </c>
      <c r="CK21" s="376">
        <v>0</v>
      </c>
      <c r="CL21" s="365">
        <v>0</v>
      </c>
      <c r="CM21" s="365">
        <v>0</v>
      </c>
      <c r="CN21" s="365">
        <v>0</v>
      </c>
      <c r="CO21" s="365">
        <v>0</v>
      </c>
      <c r="CP21" s="365">
        <v>0</v>
      </c>
      <c r="CQ21" s="365">
        <v>0</v>
      </c>
      <c r="CR21" s="365">
        <v>0</v>
      </c>
      <c r="CS21" s="365">
        <v>0</v>
      </c>
      <c r="CT21" s="365">
        <v>0</v>
      </c>
      <c r="CU21" s="365">
        <v>0</v>
      </c>
      <c r="CV21" s="368">
        <f t="shared" si="36"/>
        <v>0</v>
      </c>
      <c r="CW21" s="372"/>
      <c r="CX21" s="375">
        <v>0</v>
      </c>
      <c r="CY21" s="376">
        <v>0</v>
      </c>
      <c r="CZ21" s="365">
        <v>0</v>
      </c>
      <c r="DA21" s="365">
        <v>0</v>
      </c>
      <c r="DB21" s="365">
        <v>0</v>
      </c>
      <c r="DC21" s="365">
        <v>0</v>
      </c>
      <c r="DD21" s="365">
        <v>0</v>
      </c>
      <c r="DE21" s="365">
        <v>0</v>
      </c>
      <c r="DF21" s="365">
        <v>0</v>
      </c>
      <c r="DG21" s="365">
        <v>0</v>
      </c>
      <c r="DH21" s="365">
        <v>0</v>
      </c>
      <c r="DI21" s="365">
        <v>0</v>
      </c>
      <c r="DJ21" s="368">
        <f>+SUBTOTAL(9,CX21:DI21)</f>
        <v>0</v>
      </c>
      <c r="DK21" s="372"/>
      <c r="DL21" s="375">
        <v>0</v>
      </c>
      <c r="DM21" s="376">
        <v>0</v>
      </c>
      <c r="DN21" s="365">
        <v>0</v>
      </c>
      <c r="DO21" s="365">
        <v>0</v>
      </c>
      <c r="DP21" s="365">
        <v>0</v>
      </c>
      <c r="DQ21" s="365">
        <v>0</v>
      </c>
      <c r="DR21" s="365">
        <v>0</v>
      </c>
      <c r="DS21" s="365">
        <v>0</v>
      </c>
      <c r="DT21" s="365">
        <v>0</v>
      </c>
      <c r="DU21" s="365">
        <v>0</v>
      </c>
      <c r="DV21" s="365">
        <v>0</v>
      </c>
      <c r="DW21" s="365">
        <v>0</v>
      </c>
      <c r="DX21" s="368">
        <f t="shared" ref="DX21:DX28" si="55">+SUBTOTAL(9,DL21:DW21)</f>
        <v>0</v>
      </c>
      <c r="DY21" s="372"/>
      <c r="DZ21" s="375">
        <v>0</v>
      </c>
      <c r="EA21" s="376">
        <v>0</v>
      </c>
      <c r="EB21" s="365">
        <v>0</v>
      </c>
      <c r="EC21" s="365">
        <v>0</v>
      </c>
      <c r="ED21" s="365">
        <v>0</v>
      </c>
      <c r="EE21" s="365">
        <v>0</v>
      </c>
      <c r="EF21" s="365">
        <v>0</v>
      </c>
      <c r="EG21" s="365">
        <v>0</v>
      </c>
      <c r="EH21" s="365">
        <v>0</v>
      </c>
      <c r="EI21" s="365">
        <v>0</v>
      </c>
      <c r="EJ21" s="365">
        <v>0</v>
      </c>
      <c r="EK21" s="365">
        <v>0</v>
      </c>
      <c r="EL21" s="368">
        <f t="shared" si="38"/>
        <v>0</v>
      </c>
      <c r="EM21" s="372"/>
      <c r="EN21" s="375">
        <v>0</v>
      </c>
      <c r="EO21" s="376">
        <v>0</v>
      </c>
      <c r="EP21" s="365">
        <v>0</v>
      </c>
      <c r="EQ21" s="365">
        <v>0</v>
      </c>
      <c r="ER21" s="365">
        <v>0</v>
      </c>
      <c r="ES21" s="365">
        <v>0</v>
      </c>
      <c r="ET21" s="365">
        <v>0</v>
      </c>
      <c r="EU21" s="365">
        <v>0</v>
      </c>
      <c r="EV21" s="365">
        <v>0</v>
      </c>
      <c r="EW21" s="365">
        <v>0</v>
      </c>
      <c r="EX21" s="365">
        <v>0</v>
      </c>
      <c r="EY21" s="365">
        <v>0</v>
      </c>
      <c r="EZ21" s="368">
        <f t="shared" si="39"/>
        <v>0</v>
      </c>
      <c r="FA21" s="372"/>
      <c r="FB21" s="375">
        <v>0</v>
      </c>
      <c r="FC21" s="376">
        <v>0</v>
      </c>
      <c r="FD21" s="365">
        <v>0</v>
      </c>
      <c r="FE21" s="365">
        <v>0</v>
      </c>
      <c r="FF21" s="365">
        <v>0</v>
      </c>
      <c r="FG21" s="365">
        <v>0</v>
      </c>
      <c r="FH21" s="365">
        <v>0</v>
      </c>
      <c r="FI21" s="365">
        <v>0</v>
      </c>
      <c r="FJ21" s="365">
        <v>0</v>
      </c>
      <c r="FK21" s="365">
        <v>0</v>
      </c>
      <c r="FL21" s="365">
        <v>0</v>
      </c>
      <c r="FM21" s="365">
        <v>0</v>
      </c>
      <c r="FN21" s="368">
        <f t="shared" si="40"/>
        <v>0</v>
      </c>
      <c r="FO21" s="372"/>
      <c r="FP21" s="375">
        <v>0</v>
      </c>
      <c r="FQ21" s="376">
        <v>0</v>
      </c>
      <c r="FR21" s="365">
        <v>0</v>
      </c>
      <c r="FS21" s="365">
        <v>0</v>
      </c>
      <c r="FT21" s="365">
        <v>0</v>
      </c>
      <c r="FU21" s="365">
        <v>0</v>
      </c>
      <c r="FV21" s="365">
        <v>0</v>
      </c>
      <c r="FW21" s="365">
        <v>0</v>
      </c>
      <c r="FX21" s="365">
        <v>0</v>
      </c>
      <c r="FY21" s="365">
        <v>0</v>
      </c>
      <c r="FZ21" s="365">
        <v>0</v>
      </c>
      <c r="GA21" s="365">
        <v>0</v>
      </c>
      <c r="GB21" s="368">
        <f t="shared" si="41"/>
        <v>0</v>
      </c>
      <c r="GC21" s="372"/>
      <c r="GD21" s="375">
        <v>0</v>
      </c>
      <c r="GE21" s="376">
        <v>0</v>
      </c>
      <c r="GF21" s="365">
        <v>0</v>
      </c>
      <c r="GG21" s="365">
        <v>0</v>
      </c>
      <c r="GH21" s="365">
        <v>0</v>
      </c>
      <c r="GI21" s="365">
        <v>0</v>
      </c>
      <c r="GJ21" s="365">
        <v>0</v>
      </c>
      <c r="GK21" s="365">
        <v>0</v>
      </c>
      <c r="GL21" s="365">
        <v>0</v>
      </c>
      <c r="GM21" s="365">
        <v>0</v>
      </c>
      <c r="GN21" s="365">
        <v>0</v>
      </c>
      <c r="GO21" s="365">
        <v>0</v>
      </c>
      <c r="GP21" s="368">
        <f t="shared" si="42"/>
        <v>0</v>
      </c>
      <c r="GQ21" s="372"/>
      <c r="GR21" s="375">
        <v>0</v>
      </c>
      <c r="GS21" s="376">
        <v>0</v>
      </c>
      <c r="GT21" s="365">
        <v>0</v>
      </c>
      <c r="GU21" s="365">
        <v>0</v>
      </c>
      <c r="GV21" s="365">
        <v>0</v>
      </c>
      <c r="GW21" s="365">
        <v>0</v>
      </c>
      <c r="GX21" s="365">
        <v>0</v>
      </c>
      <c r="GY21" s="365">
        <v>0</v>
      </c>
      <c r="GZ21" s="365">
        <v>0</v>
      </c>
      <c r="HA21" s="365">
        <v>0</v>
      </c>
      <c r="HB21" s="365">
        <v>0</v>
      </c>
      <c r="HC21" s="365">
        <v>0</v>
      </c>
      <c r="HD21" s="368">
        <f t="shared" si="43"/>
        <v>0</v>
      </c>
      <c r="HE21" s="372"/>
      <c r="HF21" s="375">
        <v>0</v>
      </c>
      <c r="HG21" s="376">
        <v>0</v>
      </c>
      <c r="HH21" s="365">
        <v>0</v>
      </c>
      <c r="HI21" s="365">
        <v>0</v>
      </c>
      <c r="HJ21" s="365">
        <v>0</v>
      </c>
      <c r="HK21" s="365">
        <v>0</v>
      </c>
      <c r="HL21" s="365">
        <v>0</v>
      </c>
      <c r="HM21" s="365">
        <v>0</v>
      </c>
      <c r="HN21" s="365">
        <v>0</v>
      </c>
      <c r="HO21" s="365">
        <v>0</v>
      </c>
      <c r="HP21" s="365">
        <v>0</v>
      </c>
      <c r="HQ21" s="365">
        <v>0</v>
      </c>
      <c r="HR21" s="368">
        <f t="shared" si="44"/>
        <v>0</v>
      </c>
      <c r="HS21" s="372"/>
      <c r="HT21" s="375">
        <v>0</v>
      </c>
      <c r="HU21" s="376">
        <v>0</v>
      </c>
      <c r="HV21" s="365">
        <v>0</v>
      </c>
      <c r="HW21" s="365">
        <v>0</v>
      </c>
      <c r="HX21" s="365">
        <v>0</v>
      </c>
      <c r="HY21" s="365">
        <v>0</v>
      </c>
      <c r="HZ21" s="365">
        <v>0</v>
      </c>
      <c r="IA21" s="365">
        <v>0</v>
      </c>
      <c r="IB21" s="365">
        <v>0</v>
      </c>
      <c r="IC21" s="365">
        <v>0</v>
      </c>
      <c r="ID21" s="365">
        <v>0</v>
      </c>
      <c r="IE21" s="365">
        <v>0</v>
      </c>
      <c r="IF21" s="368">
        <f t="shared" si="45"/>
        <v>0</v>
      </c>
      <c r="IG21" s="372"/>
      <c r="IH21" s="375">
        <v>0</v>
      </c>
      <c r="II21" s="376">
        <v>0</v>
      </c>
      <c r="IJ21" s="365">
        <v>0</v>
      </c>
      <c r="IK21" s="365">
        <v>0</v>
      </c>
      <c r="IL21" s="365">
        <v>0</v>
      </c>
      <c r="IM21" s="365">
        <v>0</v>
      </c>
      <c r="IN21" s="365">
        <v>0</v>
      </c>
      <c r="IO21" s="365">
        <v>0</v>
      </c>
      <c r="IP21" s="365">
        <v>0</v>
      </c>
      <c r="IQ21" s="365">
        <v>0</v>
      </c>
      <c r="IR21" s="365">
        <v>0</v>
      </c>
      <c r="IS21" s="365">
        <v>0</v>
      </c>
      <c r="IT21" s="368">
        <f t="shared" si="46"/>
        <v>0</v>
      </c>
      <c r="IU21" s="372"/>
      <c r="IV21" s="375">
        <v>0</v>
      </c>
      <c r="IW21" s="376">
        <v>0</v>
      </c>
      <c r="IX21" s="365">
        <v>0</v>
      </c>
      <c r="IY21" s="365">
        <v>0</v>
      </c>
      <c r="IZ21" s="365">
        <v>0</v>
      </c>
      <c r="JA21" s="365">
        <v>0</v>
      </c>
      <c r="JB21" s="365">
        <v>0</v>
      </c>
      <c r="JC21" s="365">
        <v>0</v>
      </c>
      <c r="JD21" s="365">
        <v>0</v>
      </c>
      <c r="JE21" s="365">
        <v>0</v>
      </c>
      <c r="JF21" s="365">
        <v>0</v>
      </c>
      <c r="JG21" s="365">
        <v>0</v>
      </c>
      <c r="JH21" s="368">
        <f t="shared" si="47"/>
        <v>0</v>
      </c>
      <c r="JI21" s="372"/>
      <c r="JJ21" s="375">
        <v>0</v>
      </c>
      <c r="JK21" s="376">
        <v>0</v>
      </c>
      <c r="JL21" s="365">
        <v>0</v>
      </c>
      <c r="JM21" s="365">
        <v>0</v>
      </c>
      <c r="JN21" s="365">
        <v>0</v>
      </c>
      <c r="JO21" s="365">
        <v>0</v>
      </c>
      <c r="JP21" s="365">
        <v>0</v>
      </c>
      <c r="JQ21" s="365">
        <v>0</v>
      </c>
      <c r="JR21" s="365">
        <v>0</v>
      </c>
      <c r="JS21" s="365">
        <v>0</v>
      </c>
      <c r="JT21" s="365">
        <v>0</v>
      </c>
      <c r="JU21" s="365">
        <v>0</v>
      </c>
      <c r="JV21" s="368">
        <f t="shared" si="48"/>
        <v>0</v>
      </c>
      <c r="JW21" s="372"/>
      <c r="JX21" s="375">
        <v>0</v>
      </c>
      <c r="JY21" s="376">
        <v>0</v>
      </c>
      <c r="JZ21" s="365">
        <v>0</v>
      </c>
      <c r="KA21" s="365">
        <v>0</v>
      </c>
      <c r="KB21" s="365">
        <v>0</v>
      </c>
      <c r="KC21" s="365">
        <v>0</v>
      </c>
      <c r="KD21" s="365">
        <v>0</v>
      </c>
      <c r="KE21" s="365">
        <v>0</v>
      </c>
      <c r="KF21" s="365">
        <v>0</v>
      </c>
      <c r="KG21" s="365">
        <v>0</v>
      </c>
      <c r="KH21" s="365">
        <v>0</v>
      </c>
      <c r="KI21" s="365">
        <v>0</v>
      </c>
      <c r="KJ21" s="368">
        <f t="shared" si="49"/>
        <v>0</v>
      </c>
      <c r="KK21" s="372"/>
      <c r="KL21" s="375">
        <v>0</v>
      </c>
      <c r="KM21" s="376">
        <v>0</v>
      </c>
      <c r="KN21" s="365">
        <v>0</v>
      </c>
      <c r="KO21" s="365">
        <v>0</v>
      </c>
      <c r="KP21" s="365">
        <v>0</v>
      </c>
      <c r="KQ21" s="365">
        <v>0</v>
      </c>
      <c r="KR21" s="365">
        <v>0</v>
      </c>
      <c r="KS21" s="365">
        <v>0</v>
      </c>
      <c r="KT21" s="365">
        <v>0</v>
      </c>
      <c r="KU21" s="365">
        <v>0</v>
      </c>
      <c r="KV21" s="365">
        <v>0</v>
      </c>
      <c r="KW21" s="365">
        <v>0</v>
      </c>
      <c r="KX21" s="368">
        <f t="shared" si="50"/>
        <v>0</v>
      </c>
      <c r="KY21" s="372"/>
      <c r="KZ21" s="375">
        <v>0</v>
      </c>
      <c r="LA21" s="376">
        <v>0</v>
      </c>
      <c r="LB21" s="365">
        <v>0</v>
      </c>
      <c r="LC21" s="365">
        <v>0</v>
      </c>
      <c r="LD21" s="365">
        <v>0</v>
      </c>
      <c r="LE21" s="365">
        <v>0</v>
      </c>
      <c r="LF21" s="365">
        <v>0</v>
      </c>
      <c r="LG21" s="365">
        <v>0</v>
      </c>
      <c r="LH21" s="365">
        <v>0</v>
      </c>
      <c r="LI21" s="365">
        <v>0</v>
      </c>
      <c r="LJ21" s="365">
        <v>0</v>
      </c>
      <c r="LK21" s="365">
        <v>0</v>
      </c>
      <c r="LL21" s="368">
        <f t="shared" si="51"/>
        <v>0</v>
      </c>
      <c r="LM21" s="372"/>
      <c r="LN21" s="375">
        <v>0</v>
      </c>
      <c r="LO21" s="376">
        <v>0</v>
      </c>
      <c r="LP21" s="365">
        <v>0</v>
      </c>
      <c r="LQ21" s="365">
        <v>0</v>
      </c>
      <c r="LR21" s="365">
        <v>0</v>
      </c>
      <c r="LS21" s="365">
        <v>0</v>
      </c>
      <c r="LT21" s="365">
        <v>0</v>
      </c>
      <c r="LU21" s="365">
        <v>0</v>
      </c>
      <c r="LV21" s="365">
        <v>0</v>
      </c>
      <c r="LW21" s="365">
        <v>0</v>
      </c>
      <c r="LX21" s="365">
        <v>0</v>
      </c>
      <c r="LY21" s="365">
        <v>0</v>
      </c>
      <c r="LZ21" s="368">
        <f t="shared" si="52"/>
        <v>0</v>
      </c>
      <c r="MA21" s="372"/>
      <c r="MB21" s="368">
        <f t="shared" si="53"/>
        <v>0</v>
      </c>
      <c r="MC21" s="368">
        <f t="shared" si="53"/>
        <v>0</v>
      </c>
      <c r="MD21" s="368">
        <f t="shared" si="53"/>
        <v>0</v>
      </c>
      <c r="ME21" s="368">
        <f t="shared" si="53"/>
        <v>0</v>
      </c>
      <c r="MF21" s="368">
        <f t="shared" si="53"/>
        <v>0</v>
      </c>
      <c r="MG21" s="368">
        <f t="shared" si="53"/>
        <v>0</v>
      </c>
      <c r="MH21" s="368">
        <f t="shared" si="53"/>
        <v>0</v>
      </c>
      <c r="MI21" s="368">
        <f t="shared" si="53"/>
        <v>0</v>
      </c>
      <c r="MJ21" s="368">
        <f t="shared" si="53"/>
        <v>0</v>
      </c>
      <c r="MK21" s="368">
        <f t="shared" si="53"/>
        <v>0</v>
      </c>
      <c r="ML21" s="368">
        <f t="shared" si="53"/>
        <v>0</v>
      </c>
      <c r="MM21" s="368">
        <f t="shared" si="53"/>
        <v>0</v>
      </c>
      <c r="MN21" s="368">
        <f t="shared" si="54"/>
        <v>0</v>
      </c>
    </row>
    <row r="22" spans="1:352" s="392" customFormat="1" ht="12.5" hidden="1" x14ac:dyDescent="0.25">
      <c r="A22" s="313"/>
      <c r="B22" s="390" t="s">
        <v>883</v>
      </c>
      <c r="C22" s="313"/>
      <c r="D22" s="375">
        <v>0</v>
      </c>
      <c r="E22" s="391">
        <v>0</v>
      </c>
      <c r="F22" s="391">
        <v>0</v>
      </c>
      <c r="G22" s="391">
        <v>0</v>
      </c>
      <c r="H22" s="391">
        <v>0</v>
      </c>
      <c r="I22" s="391">
        <v>0</v>
      </c>
      <c r="J22" s="391">
        <v>0</v>
      </c>
      <c r="K22" s="391">
        <v>0</v>
      </c>
      <c r="L22" s="391">
        <v>0</v>
      </c>
      <c r="M22" s="391">
        <v>0</v>
      </c>
      <c r="N22" s="391">
        <v>0</v>
      </c>
      <c r="O22" s="391">
        <v>0</v>
      </c>
      <c r="P22" s="368">
        <f t="shared" si="30"/>
        <v>0</v>
      </c>
      <c r="Q22" s="372"/>
      <c r="R22" s="375">
        <v>0</v>
      </c>
      <c r="S22" s="391">
        <v>0</v>
      </c>
      <c r="T22" s="391">
        <v>0</v>
      </c>
      <c r="U22" s="391">
        <v>0</v>
      </c>
      <c r="V22" s="391">
        <v>0</v>
      </c>
      <c r="W22" s="391">
        <v>0</v>
      </c>
      <c r="X22" s="391">
        <v>0</v>
      </c>
      <c r="Y22" s="391">
        <v>0</v>
      </c>
      <c r="Z22" s="391">
        <v>0</v>
      </c>
      <c r="AA22" s="391">
        <v>0</v>
      </c>
      <c r="AB22" s="391">
        <v>0</v>
      </c>
      <c r="AC22" s="391">
        <v>0</v>
      </c>
      <c r="AD22" s="368">
        <f t="shared" si="31"/>
        <v>0</v>
      </c>
      <c r="AE22" s="372"/>
      <c r="AF22" s="375">
        <v>0</v>
      </c>
      <c r="AG22" s="391">
        <v>0</v>
      </c>
      <c r="AH22" s="391">
        <v>0</v>
      </c>
      <c r="AI22" s="391">
        <v>0</v>
      </c>
      <c r="AJ22" s="391">
        <v>0</v>
      </c>
      <c r="AK22" s="391">
        <v>0</v>
      </c>
      <c r="AL22" s="391">
        <v>0</v>
      </c>
      <c r="AM22" s="391">
        <v>0</v>
      </c>
      <c r="AN22" s="391">
        <v>0</v>
      </c>
      <c r="AO22" s="391">
        <v>0</v>
      </c>
      <c r="AP22" s="391">
        <v>0</v>
      </c>
      <c r="AQ22" s="391">
        <v>0</v>
      </c>
      <c r="AR22" s="368">
        <f t="shared" si="32"/>
        <v>0</v>
      </c>
      <c r="AS22" s="372"/>
      <c r="AT22" s="375">
        <v>0</v>
      </c>
      <c r="AU22" s="391">
        <v>0</v>
      </c>
      <c r="AV22" s="391">
        <v>0</v>
      </c>
      <c r="AW22" s="391">
        <v>0</v>
      </c>
      <c r="AX22" s="391">
        <v>0</v>
      </c>
      <c r="AY22" s="391">
        <v>0</v>
      </c>
      <c r="AZ22" s="391">
        <v>0</v>
      </c>
      <c r="BA22" s="391">
        <v>0</v>
      </c>
      <c r="BB22" s="365">
        <v>0</v>
      </c>
      <c r="BC22" s="365">
        <v>0</v>
      </c>
      <c r="BD22" s="365">
        <v>0</v>
      </c>
      <c r="BE22" s="365">
        <v>0</v>
      </c>
      <c r="BF22" s="368">
        <f t="shared" si="33"/>
        <v>0</v>
      </c>
      <c r="BG22" s="372"/>
      <c r="BH22" s="375">
        <v>0</v>
      </c>
      <c r="BI22" s="376">
        <v>0</v>
      </c>
      <c r="BJ22" s="365">
        <v>0</v>
      </c>
      <c r="BK22" s="365">
        <v>0</v>
      </c>
      <c r="BL22" s="365">
        <v>0</v>
      </c>
      <c r="BM22" s="365">
        <v>0</v>
      </c>
      <c r="BN22" s="365">
        <v>0</v>
      </c>
      <c r="BO22" s="365">
        <v>0</v>
      </c>
      <c r="BP22" s="365">
        <v>0</v>
      </c>
      <c r="BQ22" s="365">
        <v>0</v>
      </c>
      <c r="BR22" s="365">
        <v>0</v>
      </c>
      <c r="BS22" s="365">
        <v>0</v>
      </c>
      <c r="BT22" s="368">
        <f t="shared" si="34"/>
        <v>0</v>
      </c>
      <c r="BU22" s="372"/>
      <c r="BV22" s="375">
        <v>0</v>
      </c>
      <c r="BW22" s="376">
        <v>0</v>
      </c>
      <c r="BX22" s="365">
        <v>0</v>
      </c>
      <c r="BY22" s="365">
        <v>0</v>
      </c>
      <c r="BZ22" s="365">
        <v>0</v>
      </c>
      <c r="CA22" s="365">
        <v>0</v>
      </c>
      <c r="CB22" s="365">
        <v>0</v>
      </c>
      <c r="CC22" s="365">
        <v>0</v>
      </c>
      <c r="CD22" s="365">
        <v>0</v>
      </c>
      <c r="CE22" s="365">
        <v>0</v>
      </c>
      <c r="CF22" s="365">
        <v>0</v>
      </c>
      <c r="CG22" s="365">
        <v>0</v>
      </c>
      <c r="CH22" s="368">
        <f>+SUBTOTAL(9,BV22:CG22)</f>
        <v>0</v>
      </c>
      <c r="CI22" s="372"/>
      <c r="CJ22" s="375">
        <v>0</v>
      </c>
      <c r="CK22" s="376">
        <v>0</v>
      </c>
      <c r="CL22" s="365">
        <v>0</v>
      </c>
      <c r="CM22" s="365">
        <v>0</v>
      </c>
      <c r="CN22" s="365">
        <v>0</v>
      </c>
      <c r="CO22" s="365">
        <v>0</v>
      </c>
      <c r="CP22" s="365">
        <v>0</v>
      </c>
      <c r="CQ22" s="365">
        <v>0</v>
      </c>
      <c r="CR22" s="365">
        <v>0</v>
      </c>
      <c r="CS22" s="365">
        <v>0</v>
      </c>
      <c r="CT22" s="365">
        <v>0</v>
      </c>
      <c r="CU22" s="365">
        <v>0</v>
      </c>
      <c r="CV22" s="368">
        <f t="shared" si="36"/>
        <v>0</v>
      </c>
      <c r="CW22" s="372"/>
      <c r="CX22" s="375">
        <v>0</v>
      </c>
      <c r="CY22" s="376">
        <v>0</v>
      </c>
      <c r="CZ22" s="365">
        <v>0</v>
      </c>
      <c r="DA22" s="365">
        <v>0</v>
      </c>
      <c r="DB22" s="365">
        <v>0</v>
      </c>
      <c r="DC22" s="365">
        <v>0</v>
      </c>
      <c r="DD22" s="365">
        <v>0</v>
      </c>
      <c r="DE22" s="365">
        <v>0</v>
      </c>
      <c r="DF22" s="365">
        <v>0</v>
      </c>
      <c r="DG22" s="365">
        <v>0</v>
      </c>
      <c r="DH22" s="365">
        <v>0</v>
      </c>
      <c r="DI22" s="365">
        <v>0</v>
      </c>
      <c r="DJ22" s="368">
        <f t="shared" si="37"/>
        <v>0</v>
      </c>
      <c r="DK22" s="372"/>
      <c r="DL22" s="375">
        <v>0</v>
      </c>
      <c r="DM22" s="376">
        <v>0</v>
      </c>
      <c r="DN22" s="365">
        <v>0</v>
      </c>
      <c r="DO22" s="365">
        <v>0</v>
      </c>
      <c r="DP22" s="365">
        <v>0</v>
      </c>
      <c r="DQ22" s="365">
        <v>0</v>
      </c>
      <c r="DR22" s="365">
        <v>0</v>
      </c>
      <c r="DS22" s="365">
        <v>0</v>
      </c>
      <c r="DT22" s="365">
        <v>0</v>
      </c>
      <c r="DU22" s="365">
        <v>0</v>
      </c>
      <c r="DV22" s="365">
        <v>0</v>
      </c>
      <c r="DW22" s="365">
        <v>0</v>
      </c>
      <c r="DX22" s="368">
        <f t="shared" si="55"/>
        <v>0</v>
      </c>
      <c r="DY22" s="372"/>
      <c r="DZ22" s="375">
        <v>0</v>
      </c>
      <c r="EA22" s="376">
        <v>0</v>
      </c>
      <c r="EB22" s="365">
        <v>0</v>
      </c>
      <c r="EC22" s="365">
        <v>0</v>
      </c>
      <c r="ED22" s="365">
        <v>0</v>
      </c>
      <c r="EE22" s="365">
        <v>0</v>
      </c>
      <c r="EF22" s="365">
        <v>0</v>
      </c>
      <c r="EG22" s="365">
        <v>0</v>
      </c>
      <c r="EH22" s="365">
        <v>0</v>
      </c>
      <c r="EI22" s="365">
        <v>0</v>
      </c>
      <c r="EJ22" s="365">
        <v>0</v>
      </c>
      <c r="EK22" s="365">
        <v>0</v>
      </c>
      <c r="EL22" s="368">
        <f t="shared" si="38"/>
        <v>0</v>
      </c>
      <c r="EM22" s="372"/>
      <c r="EN22" s="375">
        <v>0</v>
      </c>
      <c r="EO22" s="376">
        <v>0</v>
      </c>
      <c r="EP22" s="365">
        <v>0</v>
      </c>
      <c r="EQ22" s="365">
        <v>0</v>
      </c>
      <c r="ER22" s="365">
        <v>0</v>
      </c>
      <c r="ES22" s="365">
        <v>0</v>
      </c>
      <c r="ET22" s="365">
        <v>0</v>
      </c>
      <c r="EU22" s="365">
        <v>0</v>
      </c>
      <c r="EV22" s="365">
        <v>0</v>
      </c>
      <c r="EW22" s="365">
        <v>0</v>
      </c>
      <c r="EX22" s="365">
        <v>0</v>
      </c>
      <c r="EY22" s="365">
        <v>0</v>
      </c>
      <c r="EZ22" s="368">
        <f t="shared" si="39"/>
        <v>0</v>
      </c>
      <c r="FA22" s="372"/>
      <c r="FB22" s="375">
        <v>0</v>
      </c>
      <c r="FC22" s="376">
        <v>0</v>
      </c>
      <c r="FD22" s="365">
        <v>0</v>
      </c>
      <c r="FE22" s="365">
        <v>0</v>
      </c>
      <c r="FF22" s="365">
        <v>0</v>
      </c>
      <c r="FG22" s="365">
        <v>0</v>
      </c>
      <c r="FH22" s="365">
        <v>0</v>
      </c>
      <c r="FI22" s="365">
        <v>0</v>
      </c>
      <c r="FJ22" s="365">
        <v>0</v>
      </c>
      <c r="FK22" s="365">
        <v>0</v>
      </c>
      <c r="FL22" s="365">
        <v>0</v>
      </c>
      <c r="FM22" s="365">
        <v>0</v>
      </c>
      <c r="FN22" s="368">
        <f t="shared" si="40"/>
        <v>0</v>
      </c>
      <c r="FO22" s="372"/>
      <c r="FP22" s="375">
        <v>0</v>
      </c>
      <c r="FQ22" s="376">
        <v>0</v>
      </c>
      <c r="FR22" s="365">
        <v>0</v>
      </c>
      <c r="FS22" s="365">
        <v>0</v>
      </c>
      <c r="FT22" s="365">
        <v>0</v>
      </c>
      <c r="FU22" s="365">
        <v>0</v>
      </c>
      <c r="FV22" s="365">
        <v>0</v>
      </c>
      <c r="FW22" s="365">
        <v>0</v>
      </c>
      <c r="FX22" s="365">
        <v>0</v>
      </c>
      <c r="FY22" s="365">
        <v>0</v>
      </c>
      <c r="FZ22" s="365">
        <v>0</v>
      </c>
      <c r="GA22" s="365">
        <v>0</v>
      </c>
      <c r="GB22" s="368">
        <f t="shared" si="41"/>
        <v>0</v>
      </c>
      <c r="GC22" s="372"/>
      <c r="GD22" s="375">
        <v>0</v>
      </c>
      <c r="GE22" s="376">
        <v>0</v>
      </c>
      <c r="GF22" s="365">
        <v>0</v>
      </c>
      <c r="GG22" s="365">
        <v>0</v>
      </c>
      <c r="GH22" s="365">
        <v>0</v>
      </c>
      <c r="GI22" s="365">
        <v>0</v>
      </c>
      <c r="GJ22" s="365">
        <v>0</v>
      </c>
      <c r="GK22" s="365">
        <v>0</v>
      </c>
      <c r="GL22" s="365">
        <v>0</v>
      </c>
      <c r="GM22" s="365">
        <v>0</v>
      </c>
      <c r="GN22" s="365">
        <v>0</v>
      </c>
      <c r="GO22" s="365">
        <v>0</v>
      </c>
      <c r="GP22" s="368">
        <f t="shared" si="42"/>
        <v>0</v>
      </c>
      <c r="GQ22" s="372"/>
      <c r="GR22" s="375">
        <v>0</v>
      </c>
      <c r="GS22" s="376">
        <v>0</v>
      </c>
      <c r="GT22" s="365">
        <v>0</v>
      </c>
      <c r="GU22" s="365">
        <v>0</v>
      </c>
      <c r="GV22" s="365">
        <v>0</v>
      </c>
      <c r="GW22" s="365">
        <v>0</v>
      </c>
      <c r="GX22" s="365">
        <v>0</v>
      </c>
      <c r="GY22" s="365">
        <v>0</v>
      </c>
      <c r="GZ22" s="365">
        <v>0</v>
      </c>
      <c r="HA22" s="365">
        <v>0</v>
      </c>
      <c r="HB22" s="365">
        <v>0</v>
      </c>
      <c r="HC22" s="365">
        <v>0</v>
      </c>
      <c r="HD22" s="368">
        <f t="shared" si="43"/>
        <v>0</v>
      </c>
      <c r="HE22" s="372"/>
      <c r="HF22" s="375">
        <v>0</v>
      </c>
      <c r="HG22" s="376">
        <v>0</v>
      </c>
      <c r="HH22" s="365">
        <v>0</v>
      </c>
      <c r="HI22" s="365">
        <v>0</v>
      </c>
      <c r="HJ22" s="365">
        <v>0</v>
      </c>
      <c r="HK22" s="365">
        <v>0</v>
      </c>
      <c r="HL22" s="365">
        <v>0</v>
      </c>
      <c r="HM22" s="365">
        <v>0</v>
      </c>
      <c r="HN22" s="365">
        <v>0</v>
      </c>
      <c r="HO22" s="365">
        <v>0</v>
      </c>
      <c r="HP22" s="365">
        <v>0</v>
      </c>
      <c r="HQ22" s="365">
        <v>0</v>
      </c>
      <c r="HR22" s="368">
        <f t="shared" si="44"/>
        <v>0</v>
      </c>
      <c r="HS22" s="372"/>
      <c r="HT22" s="375">
        <v>0</v>
      </c>
      <c r="HU22" s="376">
        <v>0</v>
      </c>
      <c r="HV22" s="365">
        <v>0</v>
      </c>
      <c r="HW22" s="365">
        <v>0</v>
      </c>
      <c r="HX22" s="365">
        <v>0</v>
      </c>
      <c r="HY22" s="365">
        <v>0</v>
      </c>
      <c r="HZ22" s="365">
        <v>0</v>
      </c>
      <c r="IA22" s="365">
        <v>0</v>
      </c>
      <c r="IB22" s="365">
        <v>0</v>
      </c>
      <c r="IC22" s="365">
        <v>0</v>
      </c>
      <c r="ID22" s="365">
        <v>0</v>
      </c>
      <c r="IE22" s="365">
        <v>0</v>
      </c>
      <c r="IF22" s="368">
        <f t="shared" si="45"/>
        <v>0</v>
      </c>
      <c r="IG22" s="372"/>
      <c r="IH22" s="375">
        <v>0</v>
      </c>
      <c r="II22" s="376">
        <v>0</v>
      </c>
      <c r="IJ22" s="365">
        <v>0</v>
      </c>
      <c r="IK22" s="365">
        <v>0</v>
      </c>
      <c r="IL22" s="365">
        <v>0</v>
      </c>
      <c r="IM22" s="365">
        <v>0</v>
      </c>
      <c r="IN22" s="365">
        <v>0</v>
      </c>
      <c r="IO22" s="365">
        <v>0</v>
      </c>
      <c r="IP22" s="365">
        <v>0</v>
      </c>
      <c r="IQ22" s="365">
        <v>0</v>
      </c>
      <c r="IR22" s="365">
        <v>0</v>
      </c>
      <c r="IS22" s="365">
        <v>0</v>
      </c>
      <c r="IT22" s="368">
        <f t="shared" si="46"/>
        <v>0</v>
      </c>
      <c r="IU22" s="372"/>
      <c r="IV22" s="375">
        <v>0</v>
      </c>
      <c r="IW22" s="376">
        <v>0</v>
      </c>
      <c r="IX22" s="365">
        <v>0</v>
      </c>
      <c r="IY22" s="365">
        <v>0</v>
      </c>
      <c r="IZ22" s="365">
        <v>0</v>
      </c>
      <c r="JA22" s="365">
        <v>0</v>
      </c>
      <c r="JB22" s="365">
        <v>0</v>
      </c>
      <c r="JC22" s="365">
        <v>0</v>
      </c>
      <c r="JD22" s="365">
        <v>0</v>
      </c>
      <c r="JE22" s="365">
        <v>0</v>
      </c>
      <c r="JF22" s="365">
        <v>0</v>
      </c>
      <c r="JG22" s="365">
        <v>0</v>
      </c>
      <c r="JH22" s="368">
        <f t="shared" si="47"/>
        <v>0</v>
      </c>
      <c r="JI22" s="372"/>
      <c r="JJ22" s="375">
        <v>0</v>
      </c>
      <c r="JK22" s="376">
        <v>0</v>
      </c>
      <c r="JL22" s="365">
        <v>0</v>
      </c>
      <c r="JM22" s="365">
        <v>0</v>
      </c>
      <c r="JN22" s="365">
        <v>0</v>
      </c>
      <c r="JO22" s="365">
        <v>0</v>
      </c>
      <c r="JP22" s="365">
        <v>0</v>
      </c>
      <c r="JQ22" s="365">
        <v>0</v>
      </c>
      <c r="JR22" s="365">
        <v>0</v>
      </c>
      <c r="JS22" s="365">
        <v>0</v>
      </c>
      <c r="JT22" s="365">
        <v>0</v>
      </c>
      <c r="JU22" s="365">
        <v>0</v>
      </c>
      <c r="JV22" s="368">
        <f t="shared" si="48"/>
        <v>0</v>
      </c>
      <c r="JW22" s="372"/>
      <c r="JX22" s="375">
        <v>0</v>
      </c>
      <c r="JY22" s="376">
        <v>0</v>
      </c>
      <c r="JZ22" s="365">
        <v>0</v>
      </c>
      <c r="KA22" s="365">
        <v>0</v>
      </c>
      <c r="KB22" s="365">
        <v>0</v>
      </c>
      <c r="KC22" s="365">
        <v>0</v>
      </c>
      <c r="KD22" s="365">
        <v>0</v>
      </c>
      <c r="KE22" s="365">
        <v>0</v>
      </c>
      <c r="KF22" s="365">
        <v>0</v>
      </c>
      <c r="KG22" s="365">
        <v>0</v>
      </c>
      <c r="KH22" s="365">
        <v>0</v>
      </c>
      <c r="KI22" s="365">
        <v>0</v>
      </c>
      <c r="KJ22" s="368">
        <f t="shared" si="49"/>
        <v>0</v>
      </c>
      <c r="KK22" s="372"/>
      <c r="KL22" s="375">
        <v>0</v>
      </c>
      <c r="KM22" s="376">
        <v>0</v>
      </c>
      <c r="KN22" s="365">
        <v>0</v>
      </c>
      <c r="KO22" s="365">
        <v>0</v>
      </c>
      <c r="KP22" s="365">
        <v>0</v>
      </c>
      <c r="KQ22" s="365">
        <v>0</v>
      </c>
      <c r="KR22" s="365">
        <v>0</v>
      </c>
      <c r="KS22" s="365">
        <v>0</v>
      </c>
      <c r="KT22" s="365">
        <v>0</v>
      </c>
      <c r="KU22" s="365">
        <v>0</v>
      </c>
      <c r="KV22" s="365">
        <v>0</v>
      </c>
      <c r="KW22" s="365">
        <v>0</v>
      </c>
      <c r="KX22" s="368">
        <f t="shared" si="50"/>
        <v>0</v>
      </c>
      <c r="KY22" s="372"/>
      <c r="KZ22" s="375">
        <v>0</v>
      </c>
      <c r="LA22" s="376">
        <v>0</v>
      </c>
      <c r="LB22" s="365">
        <v>0</v>
      </c>
      <c r="LC22" s="365">
        <v>0</v>
      </c>
      <c r="LD22" s="365">
        <v>0</v>
      </c>
      <c r="LE22" s="365">
        <v>0</v>
      </c>
      <c r="LF22" s="365">
        <v>0</v>
      </c>
      <c r="LG22" s="365">
        <v>0</v>
      </c>
      <c r="LH22" s="365">
        <v>0</v>
      </c>
      <c r="LI22" s="365">
        <v>0</v>
      </c>
      <c r="LJ22" s="365">
        <v>0</v>
      </c>
      <c r="LK22" s="365">
        <v>0</v>
      </c>
      <c r="LL22" s="368">
        <f t="shared" si="51"/>
        <v>0</v>
      </c>
      <c r="LM22" s="372"/>
      <c r="LN22" s="375">
        <v>0</v>
      </c>
      <c r="LO22" s="376">
        <v>0</v>
      </c>
      <c r="LP22" s="365">
        <v>0</v>
      </c>
      <c r="LQ22" s="365">
        <v>0</v>
      </c>
      <c r="LR22" s="365">
        <v>0</v>
      </c>
      <c r="LS22" s="365">
        <v>0</v>
      </c>
      <c r="LT22" s="365">
        <v>0</v>
      </c>
      <c r="LU22" s="365">
        <v>0</v>
      </c>
      <c r="LV22" s="365">
        <v>0</v>
      </c>
      <c r="LW22" s="365">
        <v>0</v>
      </c>
      <c r="LX22" s="365">
        <v>0</v>
      </c>
      <c r="LY22" s="365">
        <v>0</v>
      </c>
      <c r="LZ22" s="368">
        <f t="shared" si="52"/>
        <v>0</v>
      </c>
      <c r="MA22" s="372"/>
      <c r="MB22" s="368">
        <f t="shared" si="53"/>
        <v>0</v>
      </c>
      <c r="MC22" s="368">
        <f t="shared" si="53"/>
        <v>0</v>
      </c>
      <c r="MD22" s="368">
        <f t="shared" si="53"/>
        <v>0</v>
      </c>
      <c r="ME22" s="368">
        <f t="shared" si="53"/>
        <v>0</v>
      </c>
      <c r="MF22" s="368">
        <f t="shared" si="53"/>
        <v>0</v>
      </c>
      <c r="MG22" s="368">
        <f t="shared" si="53"/>
        <v>0</v>
      </c>
      <c r="MH22" s="368">
        <f t="shared" si="53"/>
        <v>0</v>
      </c>
      <c r="MI22" s="368">
        <f t="shared" si="53"/>
        <v>0</v>
      </c>
      <c r="MJ22" s="368">
        <f t="shared" si="53"/>
        <v>0</v>
      </c>
      <c r="MK22" s="368">
        <f t="shared" si="53"/>
        <v>0</v>
      </c>
      <c r="ML22" s="368">
        <f t="shared" si="53"/>
        <v>0</v>
      </c>
      <c r="MM22" s="368">
        <f t="shared" si="53"/>
        <v>0</v>
      </c>
      <c r="MN22" s="368">
        <f t="shared" si="54"/>
        <v>0</v>
      </c>
    </row>
    <row r="23" spans="1:352" ht="12.5" hidden="1" x14ac:dyDescent="0.25">
      <c r="B23" s="260" t="s">
        <v>14</v>
      </c>
      <c r="C23" s="313"/>
      <c r="D23" s="375">
        <v>0</v>
      </c>
      <c r="E23" s="376">
        <v>0</v>
      </c>
      <c r="F23" s="376">
        <v>0</v>
      </c>
      <c r="G23" s="376">
        <v>0</v>
      </c>
      <c r="H23" s="376">
        <v>0</v>
      </c>
      <c r="I23" s="376">
        <v>0</v>
      </c>
      <c r="J23" s="376">
        <v>0</v>
      </c>
      <c r="K23" s="376">
        <v>0</v>
      </c>
      <c r="L23" s="376">
        <v>0</v>
      </c>
      <c r="M23" s="376">
        <v>0</v>
      </c>
      <c r="N23" s="376">
        <v>0</v>
      </c>
      <c r="O23" s="376">
        <v>0</v>
      </c>
      <c r="P23" s="368">
        <f t="shared" si="30"/>
        <v>0</v>
      </c>
      <c r="Q23" s="372"/>
      <c r="R23" s="375">
        <v>0</v>
      </c>
      <c r="S23" s="376">
        <v>0</v>
      </c>
      <c r="T23" s="376">
        <v>0</v>
      </c>
      <c r="U23" s="376">
        <v>0</v>
      </c>
      <c r="V23" s="376">
        <v>0</v>
      </c>
      <c r="W23" s="376">
        <v>0</v>
      </c>
      <c r="X23" s="376">
        <v>0</v>
      </c>
      <c r="Y23" s="376">
        <v>0</v>
      </c>
      <c r="Z23" s="376">
        <v>0</v>
      </c>
      <c r="AA23" s="376">
        <v>0</v>
      </c>
      <c r="AB23" s="376">
        <v>0</v>
      </c>
      <c r="AC23" s="376">
        <v>0</v>
      </c>
      <c r="AD23" s="368">
        <f t="shared" si="31"/>
        <v>0</v>
      </c>
      <c r="AE23" s="372"/>
      <c r="AF23" s="375">
        <v>0</v>
      </c>
      <c r="AG23" s="376">
        <v>0</v>
      </c>
      <c r="AH23" s="376">
        <v>0</v>
      </c>
      <c r="AI23" s="376">
        <v>0</v>
      </c>
      <c r="AJ23" s="376">
        <v>0</v>
      </c>
      <c r="AK23" s="376">
        <v>0</v>
      </c>
      <c r="AL23" s="376">
        <v>0</v>
      </c>
      <c r="AM23" s="376">
        <v>0</v>
      </c>
      <c r="AN23" s="376">
        <v>0</v>
      </c>
      <c r="AO23" s="376">
        <v>0</v>
      </c>
      <c r="AP23" s="376">
        <v>0</v>
      </c>
      <c r="AQ23" s="376">
        <v>0</v>
      </c>
      <c r="AR23" s="368">
        <f t="shared" si="32"/>
        <v>0</v>
      </c>
      <c r="AT23" s="375">
        <v>0</v>
      </c>
      <c r="AU23" s="376">
        <v>0</v>
      </c>
      <c r="AV23" s="376">
        <v>0</v>
      </c>
      <c r="AW23" s="376">
        <v>0</v>
      </c>
      <c r="AX23" s="376">
        <v>0</v>
      </c>
      <c r="AY23" s="376">
        <v>0</v>
      </c>
      <c r="AZ23" s="376">
        <v>0</v>
      </c>
      <c r="BA23" s="376">
        <v>0</v>
      </c>
      <c r="BB23" s="365">
        <v>0</v>
      </c>
      <c r="BC23" s="365">
        <v>0</v>
      </c>
      <c r="BD23" s="365">
        <v>0</v>
      </c>
      <c r="BE23" s="365">
        <v>0</v>
      </c>
      <c r="BF23" s="368">
        <f t="shared" si="33"/>
        <v>0</v>
      </c>
      <c r="BG23" s="372"/>
      <c r="BH23" s="375">
        <v>0</v>
      </c>
      <c r="BI23" s="376">
        <v>0</v>
      </c>
      <c r="BJ23" s="365">
        <v>0</v>
      </c>
      <c r="BK23" s="365">
        <v>0</v>
      </c>
      <c r="BL23" s="365">
        <v>0</v>
      </c>
      <c r="BM23" s="365">
        <v>0</v>
      </c>
      <c r="BN23" s="365">
        <v>0</v>
      </c>
      <c r="BO23" s="365">
        <v>0</v>
      </c>
      <c r="BP23" s="365">
        <v>0</v>
      </c>
      <c r="BQ23" s="365">
        <v>0</v>
      </c>
      <c r="BR23" s="365">
        <v>0</v>
      </c>
      <c r="BS23" s="365">
        <v>0</v>
      </c>
      <c r="BT23" s="368">
        <f t="shared" si="34"/>
        <v>0</v>
      </c>
      <c r="BV23" s="375">
        <v>0</v>
      </c>
      <c r="BW23" s="376">
        <v>0</v>
      </c>
      <c r="BX23" s="365">
        <v>0</v>
      </c>
      <c r="BY23" s="365">
        <v>0</v>
      </c>
      <c r="BZ23" s="365">
        <v>0</v>
      </c>
      <c r="CA23" s="365">
        <v>0</v>
      </c>
      <c r="CB23" s="365">
        <v>0</v>
      </c>
      <c r="CC23" s="365">
        <v>0</v>
      </c>
      <c r="CD23" s="365">
        <v>0</v>
      </c>
      <c r="CE23" s="365">
        <v>0</v>
      </c>
      <c r="CF23" s="365">
        <v>0</v>
      </c>
      <c r="CG23" s="365">
        <v>0</v>
      </c>
      <c r="CH23" s="368">
        <f t="shared" si="35"/>
        <v>0</v>
      </c>
      <c r="CI23" s="372"/>
      <c r="CJ23" s="375">
        <v>0</v>
      </c>
      <c r="CK23" s="376">
        <v>0</v>
      </c>
      <c r="CL23" s="365">
        <v>0</v>
      </c>
      <c r="CM23" s="365">
        <v>0</v>
      </c>
      <c r="CN23" s="365">
        <v>0</v>
      </c>
      <c r="CO23" s="365">
        <v>0</v>
      </c>
      <c r="CP23" s="365">
        <v>0</v>
      </c>
      <c r="CQ23" s="365">
        <v>0</v>
      </c>
      <c r="CR23" s="365">
        <v>0</v>
      </c>
      <c r="CS23" s="365">
        <v>0</v>
      </c>
      <c r="CT23" s="365">
        <v>0</v>
      </c>
      <c r="CU23" s="365">
        <v>0</v>
      </c>
      <c r="CV23" s="368">
        <f t="shared" si="36"/>
        <v>0</v>
      </c>
      <c r="CW23" s="372"/>
      <c r="CX23" s="375">
        <v>0</v>
      </c>
      <c r="CY23" s="376">
        <v>0</v>
      </c>
      <c r="CZ23" s="365">
        <v>0</v>
      </c>
      <c r="DA23" s="365">
        <v>0</v>
      </c>
      <c r="DB23" s="365">
        <v>0</v>
      </c>
      <c r="DC23" s="365">
        <v>0</v>
      </c>
      <c r="DD23" s="365">
        <v>0</v>
      </c>
      <c r="DE23" s="365">
        <v>0</v>
      </c>
      <c r="DF23" s="365">
        <v>0</v>
      </c>
      <c r="DG23" s="365">
        <v>0</v>
      </c>
      <c r="DH23" s="365">
        <v>0</v>
      </c>
      <c r="DI23" s="365">
        <v>0</v>
      </c>
      <c r="DJ23" s="368">
        <f t="shared" si="37"/>
        <v>0</v>
      </c>
      <c r="DK23" s="372"/>
      <c r="DL23" s="375">
        <v>0</v>
      </c>
      <c r="DM23" s="376">
        <v>0</v>
      </c>
      <c r="DN23" s="365">
        <v>0</v>
      </c>
      <c r="DO23" s="365">
        <v>0</v>
      </c>
      <c r="DP23" s="365">
        <v>0</v>
      </c>
      <c r="DQ23" s="365">
        <v>0</v>
      </c>
      <c r="DR23" s="365">
        <v>0</v>
      </c>
      <c r="DS23" s="365">
        <v>0</v>
      </c>
      <c r="DT23" s="365">
        <v>0</v>
      </c>
      <c r="DU23" s="365">
        <v>0</v>
      </c>
      <c r="DV23" s="365">
        <v>0</v>
      </c>
      <c r="DW23" s="365">
        <v>0</v>
      </c>
      <c r="DX23" s="368">
        <f t="shared" si="55"/>
        <v>0</v>
      </c>
      <c r="DY23" s="372"/>
      <c r="DZ23" s="375">
        <v>0</v>
      </c>
      <c r="EA23" s="376">
        <v>0</v>
      </c>
      <c r="EB23" s="365">
        <v>0</v>
      </c>
      <c r="EC23" s="365">
        <v>0</v>
      </c>
      <c r="ED23" s="365">
        <v>0</v>
      </c>
      <c r="EE23" s="365">
        <v>0</v>
      </c>
      <c r="EF23" s="365">
        <v>0</v>
      </c>
      <c r="EG23" s="365">
        <v>0</v>
      </c>
      <c r="EH23" s="365">
        <v>0</v>
      </c>
      <c r="EI23" s="365">
        <v>0</v>
      </c>
      <c r="EJ23" s="365">
        <v>0</v>
      </c>
      <c r="EK23" s="365">
        <v>0</v>
      </c>
      <c r="EL23" s="368">
        <f t="shared" si="38"/>
        <v>0</v>
      </c>
      <c r="EM23" s="372"/>
      <c r="EN23" s="375">
        <v>0</v>
      </c>
      <c r="EO23" s="376">
        <v>0</v>
      </c>
      <c r="EP23" s="365">
        <v>0</v>
      </c>
      <c r="EQ23" s="365">
        <v>0</v>
      </c>
      <c r="ER23" s="365">
        <v>0</v>
      </c>
      <c r="ES23" s="365">
        <v>0</v>
      </c>
      <c r="ET23" s="365">
        <v>0</v>
      </c>
      <c r="EU23" s="365">
        <v>0</v>
      </c>
      <c r="EV23" s="365">
        <v>0</v>
      </c>
      <c r="EW23" s="365">
        <v>0</v>
      </c>
      <c r="EX23" s="365">
        <v>0</v>
      </c>
      <c r="EY23" s="365">
        <v>0</v>
      </c>
      <c r="EZ23" s="368">
        <f t="shared" si="39"/>
        <v>0</v>
      </c>
      <c r="FA23" s="372"/>
      <c r="FB23" s="375">
        <v>0</v>
      </c>
      <c r="FC23" s="376">
        <v>0</v>
      </c>
      <c r="FD23" s="365">
        <v>0</v>
      </c>
      <c r="FE23" s="365">
        <v>0</v>
      </c>
      <c r="FF23" s="365">
        <v>0</v>
      </c>
      <c r="FG23" s="365">
        <v>0</v>
      </c>
      <c r="FH23" s="365">
        <v>0</v>
      </c>
      <c r="FI23" s="365">
        <v>0</v>
      </c>
      <c r="FJ23" s="365">
        <v>0</v>
      </c>
      <c r="FK23" s="365">
        <v>0</v>
      </c>
      <c r="FL23" s="365">
        <v>0</v>
      </c>
      <c r="FM23" s="365">
        <v>0</v>
      </c>
      <c r="FN23" s="368">
        <f t="shared" si="40"/>
        <v>0</v>
      </c>
      <c r="FO23" s="372"/>
      <c r="FP23" s="375">
        <v>0</v>
      </c>
      <c r="FQ23" s="376">
        <v>0</v>
      </c>
      <c r="FR23" s="365">
        <v>0</v>
      </c>
      <c r="FS23" s="365">
        <v>0</v>
      </c>
      <c r="FT23" s="365">
        <v>0</v>
      </c>
      <c r="FU23" s="365">
        <v>0</v>
      </c>
      <c r="FV23" s="365">
        <v>0</v>
      </c>
      <c r="FW23" s="365">
        <v>0</v>
      </c>
      <c r="FX23" s="365">
        <v>0</v>
      </c>
      <c r="FY23" s="365">
        <v>0</v>
      </c>
      <c r="FZ23" s="365">
        <v>0</v>
      </c>
      <c r="GA23" s="365">
        <v>0</v>
      </c>
      <c r="GB23" s="368">
        <f t="shared" si="41"/>
        <v>0</v>
      </c>
      <c r="GC23" s="372"/>
      <c r="GD23" s="375">
        <v>0</v>
      </c>
      <c r="GE23" s="376">
        <v>0</v>
      </c>
      <c r="GF23" s="365">
        <v>0</v>
      </c>
      <c r="GG23" s="365">
        <v>0</v>
      </c>
      <c r="GH23" s="365">
        <v>0</v>
      </c>
      <c r="GI23" s="365">
        <v>0</v>
      </c>
      <c r="GJ23" s="365">
        <v>0</v>
      </c>
      <c r="GK23" s="365">
        <v>0</v>
      </c>
      <c r="GL23" s="365">
        <v>0</v>
      </c>
      <c r="GM23" s="365">
        <v>0</v>
      </c>
      <c r="GN23" s="365">
        <v>0</v>
      </c>
      <c r="GO23" s="365">
        <v>0</v>
      </c>
      <c r="GP23" s="368">
        <f t="shared" si="42"/>
        <v>0</v>
      </c>
      <c r="GQ23" s="372"/>
      <c r="GR23" s="375">
        <v>0</v>
      </c>
      <c r="GS23" s="376">
        <v>0</v>
      </c>
      <c r="GT23" s="365">
        <v>0</v>
      </c>
      <c r="GU23" s="365">
        <v>0</v>
      </c>
      <c r="GV23" s="365">
        <v>0</v>
      </c>
      <c r="GW23" s="365">
        <v>0</v>
      </c>
      <c r="GX23" s="365">
        <v>0</v>
      </c>
      <c r="GY23" s="365">
        <v>0</v>
      </c>
      <c r="GZ23" s="365">
        <v>0</v>
      </c>
      <c r="HA23" s="365">
        <v>0</v>
      </c>
      <c r="HB23" s="365">
        <v>0</v>
      </c>
      <c r="HC23" s="365">
        <v>0</v>
      </c>
      <c r="HD23" s="368">
        <f t="shared" si="43"/>
        <v>0</v>
      </c>
      <c r="HE23" s="372"/>
      <c r="HF23" s="375">
        <v>0</v>
      </c>
      <c r="HG23" s="376">
        <v>0</v>
      </c>
      <c r="HH23" s="365">
        <v>0</v>
      </c>
      <c r="HI23" s="365">
        <v>0</v>
      </c>
      <c r="HJ23" s="365">
        <v>0</v>
      </c>
      <c r="HK23" s="365">
        <v>0</v>
      </c>
      <c r="HL23" s="365">
        <v>0</v>
      </c>
      <c r="HM23" s="365">
        <v>0</v>
      </c>
      <c r="HN23" s="365">
        <v>0</v>
      </c>
      <c r="HO23" s="365">
        <v>0</v>
      </c>
      <c r="HP23" s="365">
        <v>0</v>
      </c>
      <c r="HQ23" s="365">
        <v>0</v>
      </c>
      <c r="HR23" s="368">
        <f>+SUBTOTAL(9,HF23:HQ23)</f>
        <v>0</v>
      </c>
      <c r="HS23" s="372"/>
      <c r="HT23" s="375">
        <v>0</v>
      </c>
      <c r="HU23" s="376">
        <v>0</v>
      </c>
      <c r="HV23" s="365">
        <v>0</v>
      </c>
      <c r="HW23" s="365">
        <v>0</v>
      </c>
      <c r="HX23" s="365">
        <v>0</v>
      </c>
      <c r="HY23" s="365">
        <v>0</v>
      </c>
      <c r="HZ23" s="365">
        <v>0</v>
      </c>
      <c r="IA23" s="365">
        <v>0</v>
      </c>
      <c r="IB23" s="365">
        <v>0</v>
      </c>
      <c r="IC23" s="365">
        <v>0</v>
      </c>
      <c r="ID23" s="365">
        <v>0</v>
      </c>
      <c r="IE23" s="365">
        <v>0</v>
      </c>
      <c r="IF23" s="368">
        <f t="shared" si="45"/>
        <v>0</v>
      </c>
      <c r="IG23" s="372"/>
      <c r="IH23" s="375">
        <v>0</v>
      </c>
      <c r="II23" s="376">
        <v>0</v>
      </c>
      <c r="IJ23" s="365">
        <v>0</v>
      </c>
      <c r="IK23" s="365">
        <v>0</v>
      </c>
      <c r="IL23" s="365">
        <v>0</v>
      </c>
      <c r="IM23" s="365">
        <v>0</v>
      </c>
      <c r="IN23" s="365">
        <v>0</v>
      </c>
      <c r="IO23" s="365">
        <v>0</v>
      </c>
      <c r="IP23" s="365">
        <v>0</v>
      </c>
      <c r="IQ23" s="365">
        <v>0</v>
      </c>
      <c r="IR23" s="365">
        <v>0</v>
      </c>
      <c r="IS23" s="365">
        <v>0</v>
      </c>
      <c r="IT23" s="368">
        <f t="shared" si="46"/>
        <v>0</v>
      </c>
      <c r="IU23" s="372"/>
      <c r="IV23" s="375">
        <v>0</v>
      </c>
      <c r="IW23" s="376">
        <v>0</v>
      </c>
      <c r="IX23" s="365">
        <v>0</v>
      </c>
      <c r="IY23" s="365">
        <v>0</v>
      </c>
      <c r="IZ23" s="365">
        <v>0</v>
      </c>
      <c r="JA23" s="365">
        <v>0</v>
      </c>
      <c r="JB23" s="365">
        <v>0</v>
      </c>
      <c r="JC23" s="365">
        <v>0</v>
      </c>
      <c r="JD23" s="365">
        <v>0</v>
      </c>
      <c r="JE23" s="365">
        <v>0</v>
      </c>
      <c r="JF23" s="365">
        <v>0</v>
      </c>
      <c r="JG23" s="365">
        <v>0</v>
      </c>
      <c r="JH23" s="368">
        <f t="shared" si="47"/>
        <v>0</v>
      </c>
      <c r="JI23" s="372"/>
      <c r="JJ23" s="375">
        <v>0</v>
      </c>
      <c r="JK23" s="376">
        <v>0</v>
      </c>
      <c r="JL23" s="365">
        <v>0</v>
      </c>
      <c r="JM23" s="365">
        <v>0</v>
      </c>
      <c r="JN23" s="365">
        <v>0</v>
      </c>
      <c r="JO23" s="365">
        <v>0</v>
      </c>
      <c r="JP23" s="365">
        <v>0</v>
      </c>
      <c r="JQ23" s="365">
        <v>0</v>
      </c>
      <c r="JR23" s="365">
        <v>0</v>
      </c>
      <c r="JS23" s="365">
        <v>0</v>
      </c>
      <c r="JT23" s="365">
        <v>0</v>
      </c>
      <c r="JU23" s="365">
        <v>0</v>
      </c>
      <c r="JV23" s="368">
        <f t="shared" si="48"/>
        <v>0</v>
      </c>
      <c r="JW23" s="372"/>
      <c r="JX23" s="375">
        <v>0</v>
      </c>
      <c r="JY23" s="376">
        <v>0</v>
      </c>
      <c r="JZ23" s="365">
        <v>0</v>
      </c>
      <c r="KA23" s="365">
        <v>0</v>
      </c>
      <c r="KB23" s="365">
        <v>0</v>
      </c>
      <c r="KC23" s="365">
        <v>0</v>
      </c>
      <c r="KD23" s="365">
        <v>0</v>
      </c>
      <c r="KE23" s="365">
        <v>0</v>
      </c>
      <c r="KF23" s="365">
        <v>0</v>
      </c>
      <c r="KG23" s="365">
        <v>0</v>
      </c>
      <c r="KH23" s="365">
        <v>0</v>
      </c>
      <c r="KI23" s="365">
        <v>0</v>
      </c>
      <c r="KJ23" s="368">
        <f t="shared" si="49"/>
        <v>0</v>
      </c>
      <c r="KK23" s="372"/>
      <c r="KL23" s="375">
        <v>0</v>
      </c>
      <c r="KM23" s="376">
        <v>0</v>
      </c>
      <c r="KN23" s="365">
        <v>0</v>
      </c>
      <c r="KO23" s="365">
        <v>0</v>
      </c>
      <c r="KP23" s="365">
        <v>0</v>
      </c>
      <c r="KQ23" s="365">
        <v>0</v>
      </c>
      <c r="KR23" s="365">
        <v>0</v>
      </c>
      <c r="KS23" s="365">
        <v>0</v>
      </c>
      <c r="KT23" s="365">
        <v>0</v>
      </c>
      <c r="KU23" s="365">
        <v>0</v>
      </c>
      <c r="KV23" s="365">
        <v>0</v>
      </c>
      <c r="KW23" s="365">
        <v>0</v>
      </c>
      <c r="KX23" s="368">
        <f t="shared" si="50"/>
        <v>0</v>
      </c>
      <c r="KY23" s="372"/>
      <c r="KZ23" s="375">
        <v>0</v>
      </c>
      <c r="LA23" s="376">
        <v>0</v>
      </c>
      <c r="LB23" s="365">
        <v>0</v>
      </c>
      <c r="LC23" s="365">
        <v>0</v>
      </c>
      <c r="LD23" s="365">
        <v>0</v>
      </c>
      <c r="LE23" s="365">
        <v>0</v>
      </c>
      <c r="LF23" s="365">
        <v>0</v>
      </c>
      <c r="LG23" s="365">
        <v>0</v>
      </c>
      <c r="LH23" s="365">
        <v>0</v>
      </c>
      <c r="LI23" s="365">
        <v>0</v>
      </c>
      <c r="LJ23" s="365">
        <v>0</v>
      </c>
      <c r="LK23" s="365">
        <v>0</v>
      </c>
      <c r="LL23" s="368">
        <f t="shared" si="51"/>
        <v>0</v>
      </c>
      <c r="LM23" s="372"/>
      <c r="LN23" s="375">
        <v>0</v>
      </c>
      <c r="LO23" s="376">
        <v>0</v>
      </c>
      <c r="LP23" s="365">
        <v>0</v>
      </c>
      <c r="LQ23" s="365">
        <v>0</v>
      </c>
      <c r="LR23" s="365">
        <v>0</v>
      </c>
      <c r="LS23" s="365">
        <v>0</v>
      </c>
      <c r="LT23" s="365">
        <v>0</v>
      </c>
      <c r="LU23" s="365">
        <v>0</v>
      </c>
      <c r="LV23" s="365">
        <v>0</v>
      </c>
      <c r="LW23" s="365">
        <v>0</v>
      </c>
      <c r="LX23" s="365">
        <v>0</v>
      </c>
      <c r="LY23" s="365">
        <v>0</v>
      </c>
      <c r="LZ23" s="368">
        <f t="shared" si="52"/>
        <v>0</v>
      </c>
      <c r="MA23" s="372"/>
      <c r="MB23" s="368">
        <f t="shared" si="53"/>
        <v>0</v>
      </c>
      <c r="MC23" s="368">
        <f t="shared" si="53"/>
        <v>0</v>
      </c>
      <c r="MD23" s="368">
        <f t="shared" si="53"/>
        <v>0</v>
      </c>
      <c r="ME23" s="368">
        <f t="shared" si="53"/>
        <v>0</v>
      </c>
      <c r="MF23" s="368">
        <f t="shared" si="53"/>
        <v>0</v>
      </c>
      <c r="MG23" s="368">
        <f t="shared" si="53"/>
        <v>0</v>
      </c>
      <c r="MH23" s="368">
        <f t="shared" si="53"/>
        <v>0</v>
      </c>
      <c r="MI23" s="368">
        <f t="shared" si="53"/>
        <v>0</v>
      </c>
      <c r="MJ23" s="368">
        <f t="shared" si="53"/>
        <v>0</v>
      </c>
      <c r="MK23" s="368">
        <f t="shared" si="53"/>
        <v>0</v>
      </c>
      <c r="ML23" s="368">
        <f t="shared" si="53"/>
        <v>0</v>
      </c>
      <c r="MM23" s="368">
        <f t="shared" si="53"/>
        <v>0</v>
      </c>
      <c r="MN23" s="368">
        <f t="shared" si="54"/>
        <v>0</v>
      </c>
    </row>
    <row r="24" spans="1:352" ht="12.5" hidden="1" x14ac:dyDescent="0.25">
      <c r="B24" s="393" t="s">
        <v>884</v>
      </c>
      <c r="C24" s="313"/>
      <c r="D24" s="375">
        <v>0</v>
      </c>
      <c r="E24" s="376">
        <v>0</v>
      </c>
      <c r="F24" s="376">
        <v>0</v>
      </c>
      <c r="G24" s="376">
        <v>0</v>
      </c>
      <c r="H24" s="376">
        <v>0</v>
      </c>
      <c r="I24" s="376">
        <v>0</v>
      </c>
      <c r="J24" s="376">
        <v>0</v>
      </c>
      <c r="K24" s="376">
        <v>0</v>
      </c>
      <c r="L24" s="376">
        <v>0</v>
      </c>
      <c r="M24" s="376">
        <v>0</v>
      </c>
      <c r="N24" s="376">
        <v>0</v>
      </c>
      <c r="O24" s="376">
        <v>0</v>
      </c>
      <c r="P24" s="368">
        <f t="shared" si="30"/>
        <v>0</v>
      </c>
      <c r="Q24" s="372"/>
      <c r="R24" s="375">
        <v>0</v>
      </c>
      <c r="S24" s="376">
        <v>0</v>
      </c>
      <c r="T24" s="376">
        <v>0</v>
      </c>
      <c r="U24" s="376">
        <v>0</v>
      </c>
      <c r="V24" s="376">
        <v>0</v>
      </c>
      <c r="W24" s="376">
        <v>0</v>
      </c>
      <c r="X24" s="376">
        <v>0</v>
      </c>
      <c r="Y24" s="376">
        <v>0</v>
      </c>
      <c r="Z24" s="376">
        <v>0</v>
      </c>
      <c r="AA24" s="376">
        <v>0</v>
      </c>
      <c r="AB24" s="376">
        <v>0</v>
      </c>
      <c r="AC24" s="376">
        <v>0</v>
      </c>
      <c r="AD24" s="368">
        <f t="shared" si="31"/>
        <v>0</v>
      </c>
      <c r="AE24" s="372"/>
      <c r="AF24" s="375">
        <v>0</v>
      </c>
      <c r="AG24" s="376">
        <v>0</v>
      </c>
      <c r="AH24" s="376">
        <v>0</v>
      </c>
      <c r="AI24" s="376">
        <v>0</v>
      </c>
      <c r="AJ24" s="376">
        <v>0</v>
      </c>
      <c r="AK24" s="376">
        <v>0</v>
      </c>
      <c r="AL24" s="376">
        <v>0</v>
      </c>
      <c r="AM24" s="376">
        <v>0</v>
      </c>
      <c r="AN24" s="376">
        <v>0</v>
      </c>
      <c r="AO24" s="376">
        <v>0</v>
      </c>
      <c r="AP24" s="376">
        <v>0</v>
      </c>
      <c r="AQ24" s="376">
        <v>0</v>
      </c>
      <c r="AR24" s="368">
        <f t="shared" si="32"/>
        <v>0</v>
      </c>
      <c r="AT24" s="375">
        <v>0</v>
      </c>
      <c r="AU24" s="376">
        <v>0</v>
      </c>
      <c r="AV24" s="376">
        <v>0</v>
      </c>
      <c r="AW24" s="376">
        <v>0</v>
      </c>
      <c r="AX24" s="376">
        <v>0</v>
      </c>
      <c r="AY24" s="376">
        <v>0</v>
      </c>
      <c r="AZ24" s="376">
        <v>0</v>
      </c>
      <c r="BA24" s="376">
        <v>0</v>
      </c>
      <c r="BB24" s="365">
        <v>0</v>
      </c>
      <c r="BC24" s="365">
        <v>0</v>
      </c>
      <c r="BD24" s="365">
        <v>0</v>
      </c>
      <c r="BE24" s="365">
        <v>0</v>
      </c>
      <c r="BF24" s="368">
        <f t="shared" si="33"/>
        <v>0</v>
      </c>
      <c r="BG24" s="372"/>
      <c r="BH24" s="375">
        <v>0</v>
      </c>
      <c r="BI24" s="376">
        <v>0</v>
      </c>
      <c r="BJ24" s="365">
        <v>0</v>
      </c>
      <c r="BK24" s="365">
        <v>0</v>
      </c>
      <c r="BL24" s="365">
        <v>0</v>
      </c>
      <c r="BM24" s="365">
        <v>0</v>
      </c>
      <c r="BN24" s="365">
        <v>0</v>
      </c>
      <c r="BO24" s="365">
        <v>0</v>
      </c>
      <c r="BP24" s="365">
        <v>0</v>
      </c>
      <c r="BQ24" s="365">
        <v>0</v>
      </c>
      <c r="BR24" s="365">
        <v>0</v>
      </c>
      <c r="BS24" s="365">
        <v>0</v>
      </c>
      <c r="BT24" s="368">
        <f t="shared" si="34"/>
        <v>0</v>
      </c>
      <c r="BV24" s="375">
        <v>0</v>
      </c>
      <c r="BW24" s="376">
        <v>0</v>
      </c>
      <c r="BX24" s="365">
        <v>0</v>
      </c>
      <c r="BY24" s="365">
        <v>0</v>
      </c>
      <c r="BZ24" s="365">
        <v>0</v>
      </c>
      <c r="CA24" s="365">
        <v>0</v>
      </c>
      <c r="CB24" s="365">
        <v>0</v>
      </c>
      <c r="CC24" s="365">
        <v>0</v>
      </c>
      <c r="CD24" s="365">
        <v>0</v>
      </c>
      <c r="CE24" s="365">
        <v>0</v>
      </c>
      <c r="CF24" s="365">
        <v>0</v>
      </c>
      <c r="CG24" s="365">
        <v>0</v>
      </c>
      <c r="CH24" s="368">
        <f t="shared" si="35"/>
        <v>0</v>
      </c>
      <c r="CI24" s="372"/>
      <c r="CJ24" s="375">
        <v>0</v>
      </c>
      <c r="CK24" s="376">
        <v>0</v>
      </c>
      <c r="CL24" s="365">
        <v>0</v>
      </c>
      <c r="CM24" s="365">
        <v>0</v>
      </c>
      <c r="CN24" s="365">
        <v>0</v>
      </c>
      <c r="CO24" s="365">
        <v>0</v>
      </c>
      <c r="CP24" s="365">
        <v>0</v>
      </c>
      <c r="CQ24" s="365">
        <v>0</v>
      </c>
      <c r="CR24" s="365">
        <v>0</v>
      </c>
      <c r="CS24" s="365">
        <v>0</v>
      </c>
      <c r="CT24" s="365">
        <v>0</v>
      </c>
      <c r="CU24" s="365">
        <v>0</v>
      </c>
      <c r="CV24" s="368">
        <f>+SUBTOTAL(9,CJ24:CU24)</f>
        <v>0</v>
      </c>
      <c r="CW24" s="372"/>
      <c r="CX24" s="375">
        <v>0</v>
      </c>
      <c r="CY24" s="376">
        <v>0</v>
      </c>
      <c r="CZ24" s="365">
        <v>0</v>
      </c>
      <c r="DA24" s="365">
        <v>0</v>
      </c>
      <c r="DB24" s="365">
        <v>0</v>
      </c>
      <c r="DC24" s="365">
        <v>0</v>
      </c>
      <c r="DD24" s="365">
        <v>0</v>
      </c>
      <c r="DE24" s="365">
        <v>0</v>
      </c>
      <c r="DF24" s="365">
        <v>0</v>
      </c>
      <c r="DG24" s="365">
        <v>0</v>
      </c>
      <c r="DH24" s="365">
        <v>0</v>
      </c>
      <c r="DI24" s="365">
        <v>0</v>
      </c>
      <c r="DJ24" s="368">
        <f t="shared" si="37"/>
        <v>0</v>
      </c>
      <c r="DK24" s="372"/>
      <c r="DL24" s="375">
        <v>0</v>
      </c>
      <c r="DM24" s="376">
        <v>0</v>
      </c>
      <c r="DN24" s="365">
        <v>0</v>
      </c>
      <c r="DO24" s="365">
        <v>0</v>
      </c>
      <c r="DP24" s="365">
        <v>0</v>
      </c>
      <c r="DQ24" s="365">
        <v>0</v>
      </c>
      <c r="DR24" s="365">
        <v>0</v>
      </c>
      <c r="DS24" s="365">
        <v>0</v>
      </c>
      <c r="DT24" s="365">
        <v>0</v>
      </c>
      <c r="DU24" s="365">
        <v>0</v>
      </c>
      <c r="DV24" s="365">
        <v>0</v>
      </c>
      <c r="DW24" s="365">
        <v>0</v>
      </c>
      <c r="DX24" s="368">
        <f t="shared" si="55"/>
        <v>0</v>
      </c>
      <c r="DY24" s="372"/>
      <c r="DZ24" s="375">
        <v>0</v>
      </c>
      <c r="EA24" s="376">
        <v>0</v>
      </c>
      <c r="EB24" s="365">
        <v>0</v>
      </c>
      <c r="EC24" s="365">
        <v>0</v>
      </c>
      <c r="ED24" s="365">
        <v>0</v>
      </c>
      <c r="EE24" s="365">
        <v>0</v>
      </c>
      <c r="EF24" s="365">
        <v>0</v>
      </c>
      <c r="EG24" s="365">
        <v>0</v>
      </c>
      <c r="EH24" s="365">
        <v>0</v>
      </c>
      <c r="EI24" s="365">
        <v>0</v>
      </c>
      <c r="EJ24" s="365">
        <v>0</v>
      </c>
      <c r="EK24" s="365">
        <v>0</v>
      </c>
      <c r="EL24" s="368">
        <f>+SUBTOTAL(9,DZ24:EK24)</f>
        <v>0</v>
      </c>
      <c r="EM24" s="372"/>
      <c r="EN24" s="375">
        <v>0</v>
      </c>
      <c r="EO24" s="376">
        <v>0</v>
      </c>
      <c r="EP24" s="365">
        <v>0</v>
      </c>
      <c r="EQ24" s="365">
        <v>0</v>
      </c>
      <c r="ER24" s="365">
        <v>0</v>
      </c>
      <c r="ES24" s="365">
        <v>0</v>
      </c>
      <c r="ET24" s="365">
        <v>0</v>
      </c>
      <c r="EU24" s="365">
        <v>0</v>
      </c>
      <c r="EV24" s="365">
        <v>0</v>
      </c>
      <c r="EW24" s="365">
        <v>0</v>
      </c>
      <c r="EX24" s="365">
        <v>0</v>
      </c>
      <c r="EY24" s="365">
        <v>0</v>
      </c>
      <c r="EZ24" s="368">
        <f t="shared" si="39"/>
        <v>0</v>
      </c>
      <c r="FA24" s="372"/>
      <c r="FB24" s="375">
        <v>0</v>
      </c>
      <c r="FC24" s="376">
        <v>0</v>
      </c>
      <c r="FD24" s="365">
        <v>0</v>
      </c>
      <c r="FE24" s="365">
        <v>0</v>
      </c>
      <c r="FF24" s="365">
        <v>0</v>
      </c>
      <c r="FG24" s="365">
        <v>0</v>
      </c>
      <c r="FH24" s="365">
        <v>0</v>
      </c>
      <c r="FI24" s="365">
        <v>0</v>
      </c>
      <c r="FJ24" s="365">
        <v>0</v>
      </c>
      <c r="FK24" s="365">
        <v>0</v>
      </c>
      <c r="FL24" s="365">
        <v>0</v>
      </c>
      <c r="FM24" s="365">
        <v>0</v>
      </c>
      <c r="FN24" s="368">
        <f>+SUBTOTAL(9,FB24:FM24)</f>
        <v>0</v>
      </c>
      <c r="FO24" s="372"/>
      <c r="FP24" s="375">
        <v>0</v>
      </c>
      <c r="FQ24" s="376">
        <v>0</v>
      </c>
      <c r="FR24" s="365">
        <v>0</v>
      </c>
      <c r="FS24" s="365">
        <v>0</v>
      </c>
      <c r="FT24" s="365">
        <v>0</v>
      </c>
      <c r="FU24" s="365">
        <v>0</v>
      </c>
      <c r="FV24" s="365">
        <v>0</v>
      </c>
      <c r="FW24" s="365">
        <v>0</v>
      </c>
      <c r="FX24" s="365">
        <v>0</v>
      </c>
      <c r="FY24" s="365">
        <v>0</v>
      </c>
      <c r="FZ24" s="365">
        <v>0</v>
      </c>
      <c r="GA24" s="365">
        <v>0</v>
      </c>
      <c r="GB24" s="368">
        <f>+SUBTOTAL(9,FP24:GA24)</f>
        <v>0</v>
      </c>
      <c r="GC24" s="372"/>
      <c r="GD24" s="375">
        <v>0</v>
      </c>
      <c r="GE24" s="376">
        <v>0</v>
      </c>
      <c r="GF24" s="365">
        <v>0</v>
      </c>
      <c r="GG24" s="365">
        <v>0</v>
      </c>
      <c r="GH24" s="365">
        <v>0</v>
      </c>
      <c r="GI24" s="365">
        <v>0</v>
      </c>
      <c r="GJ24" s="365">
        <v>0</v>
      </c>
      <c r="GK24" s="365">
        <v>0</v>
      </c>
      <c r="GL24" s="365">
        <v>0</v>
      </c>
      <c r="GM24" s="365">
        <v>0</v>
      </c>
      <c r="GN24" s="365">
        <v>0</v>
      </c>
      <c r="GO24" s="365">
        <v>0</v>
      </c>
      <c r="GP24" s="368">
        <f t="shared" si="42"/>
        <v>0</v>
      </c>
      <c r="GQ24" s="372"/>
      <c r="GR24" s="375">
        <v>0</v>
      </c>
      <c r="GS24" s="376">
        <v>0</v>
      </c>
      <c r="GT24" s="365">
        <v>0</v>
      </c>
      <c r="GU24" s="365">
        <v>0</v>
      </c>
      <c r="GV24" s="365">
        <v>0</v>
      </c>
      <c r="GW24" s="365">
        <v>0</v>
      </c>
      <c r="GX24" s="365">
        <v>0</v>
      </c>
      <c r="GY24" s="365">
        <v>0</v>
      </c>
      <c r="GZ24" s="365">
        <v>0</v>
      </c>
      <c r="HA24" s="365">
        <v>0</v>
      </c>
      <c r="HB24" s="365">
        <v>0</v>
      </c>
      <c r="HC24" s="365">
        <v>0</v>
      </c>
      <c r="HD24" s="368">
        <f t="shared" si="43"/>
        <v>0</v>
      </c>
      <c r="HE24" s="372"/>
      <c r="HF24" s="375">
        <v>0</v>
      </c>
      <c r="HG24" s="376">
        <v>0</v>
      </c>
      <c r="HH24" s="365">
        <v>0</v>
      </c>
      <c r="HI24" s="365">
        <v>0</v>
      </c>
      <c r="HJ24" s="365">
        <v>0</v>
      </c>
      <c r="HK24" s="365">
        <v>0</v>
      </c>
      <c r="HL24" s="365">
        <v>0</v>
      </c>
      <c r="HM24" s="365">
        <v>0</v>
      </c>
      <c r="HN24" s="365">
        <v>0</v>
      </c>
      <c r="HO24" s="365">
        <v>0</v>
      </c>
      <c r="HP24" s="365">
        <v>0</v>
      </c>
      <c r="HQ24" s="365">
        <v>0</v>
      </c>
      <c r="HR24" s="368">
        <f t="shared" si="44"/>
        <v>0</v>
      </c>
      <c r="HS24" s="372"/>
      <c r="HT24" s="375">
        <v>0</v>
      </c>
      <c r="HU24" s="376">
        <v>0</v>
      </c>
      <c r="HV24" s="365">
        <v>0</v>
      </c>
      <c r="HW24" s="365">
        <v>0</v>
      </c>
      <c r="HX24" s="365">
        <v>0</v>
      </c>
      <c r="HY24" s="365">
        <v>0</v>
      </c>
      <c r="HZ24" s="365">
        <v>0</v>
      </c>
      <c r="IA24" s="365">
        <v>0</v>
      </c>
      <c r="IB24" s="365">
        <v>0</v>
      </c>
      <c r="IC24" s="365">
        <v>0</v>
      </c>
      <c r="ID24" s="365">
        <v>0</v>
      </c>
      <c r="IE24" s="365">
        <v>0</v>
      </c>
      <c r="IF24" s="368">
        <f t="shared" si="45"/>
        <v>0</v>
      </c>
      <c r="IG24" s="372"/>
      <c r="IH24" s="375">
        <v>0</v>
      </c>
      <c r="II24" s="376">
        <v>0</v>
      </c>
      <c r="IJ24" s="365">
        <v>0</v>
      </c>
      <c r="IK24" s="365">
        <v>0</v>
      </c>
      <c r="IL24" s="365">
        <v>0</v>
      </c>
      <c r="IM24" s="365">
        <v>0</v>
      </c>
      <c r="IN24" s="365">
        <v>0</v>
      </c>
      <c r="IO24" s="365">
        <v>0</v>
      </c>
      <c r="IP24" s="365">
        <v>0</v>
      </c>
      <c r="IQ24" s="365">
        <v>0</v>
      </c>
      <c r="IR24" s="365">
        <v>0</v>
      </c>
      <c r="IS24" s="365">
        <v>0</v>
      </c>
      <c r="IT24" s="368">
        <f t="shared" si="46"/>
        <v>0</v>
      </c>
      <c r="IU24" s="372"/>
      <c r="IV24" s="375">
        <v>0</v>
      </c>
      <c r="IW24" s="376">
        <v>0</v>
      </c>
      <c r="IX24" s="365">
        <v>0</v>
      </c>
      <c r="IY24" s="365">
        <v>0</v>
      </c>
      <c r="IZ24" s="365">
        <v>0</v>
      </c>
      <c r="JA24" s="365">
        <v>0</v>
      </c>
      <c r="JB24" s="365">
        <v>0</v>
      </c>
      <c r="JC24" s="365">
        <v>0</v>
      </c>
      <c r="JD24" s="365">
        <v>0</v>
      </c>
      <c r="JE24" s="365">
        <v>0</v>
      </c>
      <c r="JF24" s="365">
        <v>0</v>
      </c>
      <c r="JG24" s="365">
        <v>0</v>
      </c>
      <c r="JH24" s="368">
        <f t="shared" si="47"/>
        <v>0</v>
      </c>
      <c r="JI24" s="372"/>
      <c r="JJ24" s="375">
        <v>0</v>
      </c>
      <c r="JK24" s="376">
        <v>0</v>
      </c>
      <c r="JL24" s="365">
        <v>0</v>
      </c>
      <c r="JM24" s="365">
        <v>0</v>
      </c>
      <c r="JN24" s="365">
        <v>0</v>
      </c>
      <c r="JO24" s="365">
        <v>0</v>
      </c>
      <c r="JP24" s="365">
        <v>0</v>
      </c>
      <c r="JQ24" s="365">
        <v>0</v>
      </c>
      <c r="JR24" s="365">
        <v>0</v>
      </c>
      <c r="JS24" s="365">
        <v>0</v>
      </c>
      <c r="JT24" s="365">
        <v>0</v>
      </c>
      <c r="JU24" s="365">
        <v>0</v>
      </c>
      <c r="JV24" s="368">
        <f t="shared" si="48"/>
        <v>0</v>
      </c>
      <c r="JW24" s="372"/>
      <c r="JX24" s="375">
        <v>0</v>
      </c>
      <c r="JY24" s="376">
        <v>0</v>
      </c>
      <c r="JZ24" s="365">
        <v>0</v>
      </c>
      <c r="KA24" s="365">
        <v>0</v>
      </c>
      <c r="KB24" s="365">
        <v>0</v>
      </c>
      <c r="KC24" s="365">
        <v>0</v>
      </c>
      <c r="KD24" s="365">
        <v>0</v>
      </c>
      <c r="KE24" s="365">
        <v>0</v>
      </c>
      <c r="KF24" s="365">
        <v>0</v>
      </c>
      <c r="KG24" s="365">
        <v>0</v>
      </c>
      <c r="KH24" s="365">
        <v>0</v>
      </c>
      <c r="KI24" s="365">
        <v>0</v>
      </c>
      <c r="KJ24" s="368">
        <f t="shared" si="49"/>
        <v>0</v>
      </c>
      <c r="KK24" s="372"/>
      <c r="KL24" s="375">
        <v>0</v>
      </c>
      <c r="KM24" s="376">
        <v>0</v>
      </c>
      <c r="KN24" s="365">
        <v>0</v>
      </c>
      <c r="KO24" s="365">
        <v>0</v>
      </c>
      <c r="KP24" s="365">
        <v>0</v>
      </c>
      <c r="KQ24" s="365">
        <v>0</v>
      </c>
      <c r="KR24" s="365">
        <v>0</v>
      </c>
      <c r="KS24" s="365">
        <v>0</v>
      </c>
      <c r="KT24" s="365">
        <v>0</v>
      </c>
      <c r="KU24" s="365">
        <v>0</v>
      </c>
      <c r="KV24" s="365">
        <v>0</v>
      </c>
      <c r="KW24" s="365">
        <v>0</v>
      </c>
      <c r="KX24" s="368">
        <f t="shared" si="50"/>
        <v>0</v>
      </c>
      <c r="KY24" s="372"/>
      <c r="KZ24" s="375">
        <v>0</v>
      </c>
      <c r="LA24" s="376">
        <v>0</v>
      </c>
      <c r="LB24" s="365">
        <v>0</v>
      </c>
      <c r="LC24" s="365">
        <v>0</v>
      </c>
      <c r="LD24" s="365">
        <v>0</v>
      </c>
      <c r="LE24" s="365">
        <v>0</v>
      </c>
      <c r="LF24" s="365">
        <v>0</v>
      </c>
      <c r="LG24" s="365">
        <v>0</v>
      </c>
      <c r="LH24" s="365">
        <v>0</v>
      </c>
      <c r="LI24" s="365">
        <v>0</v>
      </c>
      <c r="LJ24" s="365">
        <v>0</v>
      </c>
      <c r="LK24" s="365">
        <v>0</v>
      </c>
      <c r="LL24" s="368">
        <f t="shared" si="51"/>
        <v>0</v>
      </c>
      <c r="LM24" s="372"/>
      <c r="LN24" s="375">
        <v>0</v>
      </c>
      <c r="LO24" s="376">
        <v>0</v>
      </c>
      <c r="LP24" s="365">
        <v>0</v>
      </c>
      <c r="LQ24" s="365">
        <v>0</v>
      </c>
      <c r="LR24" s="365">
        <v>0</v>
      </c>
      <c r="LS24" s="365">
        <v>0</v>
      </c>
      <c r="LT24" s="365">
        <v>0</v>
      </c>
      <c r="LU24" s="365">
        <v>0</v>
      </c>
      <c r="LV24" s="365">
        <v>0</v>
      </c>
      <c r="LW24" s="365">
        <v>0</v>
      </c>
      <c r="LX24" s="365">
        <v>0</v>
      </c>
      <c r="LY24" s="365">
        <v>0</v>
      </c>
      <c r="LZ24" s="368">
        <f t="shared" si="52"/>
        <v>0</v>
      </c>
      <c r="MA24" s="372"/>
      <c r="MB24" s="368">
        <f t="shared" si="53"/>
        <v>0</v>
      </c>
      <c r="MC24" s="368">
        <f t="shared" si="53"/>
        <v>0</v>
      </c>
      <c r="MD24" s="368">
        <f t="shared" si="53"/>
        <v>0</v>
      </c>
      <c r="ME24" s="368">
        <f t="shared" si="53"/>
        <v>0</v>
      </c>
      <c r="MF24" s="368">
        <f t="shared" si="53"/>
        <v>0</v>
      </c>
      <c r="MG24" s="368">
        <f t="shared" si="53"/>
        <v>0</v>
      </c>
      <c r="MH24" s="368">
        <f t="shared" si="53"/>
        <v>0</v>
      </c>
      <c r="MI24" s="368">
        <f t="shared" si="53"/>
        <v>0</v>
      </c>
      <c r="MJ24" s="368">
        <f t="shared" si="53"/>
        <v>0</v>
      </c>
      <c r="MK24" s="368">
        <f t="shared" si="53"/>
        <v>0</v>
      </c>
      <c r="ML24" s="368">
        <f t="shared" si="53"/>
        <v>0</v>
      </c>
      <c r="MM24" s="368">
        <f t="shared" si="53"/>
        <v>0</v>
      </c>
      <c r="MN24" s="368">
        <f t="shared" si="54"/>
        <v>0</v>
      </c>
    </row>
    <row r="25" spans="1:352" ht="12.5" hidden="1" x14ac:dyDescent="0.25">
      <c r="B25" s="393" t="s">
        <v>885</v>
      </c>
      <c r="C25" s="313"/>
      <c r="D25" s="375">
        <v>0</v>
      </c>
      <c r="E25" s="376">
        <v>0</v>
      </c>
      <c r="F25" s="376">
        <v>0</v>
      </c>
      <c r="G25" s="376">
        <v>0</v>
      </c>
      <c r="H25" s="376">
        <v>0</v>
      </c>
      <c r="I25" s="376">
        <v>0</v>
      </c>
      <c r="J25" s="376">
        <v>0</v>
      </c>
      <c r="K25" s="376">
        <v>0</v>
      </c>
      <c r="L25" s="376">
        <v>0</v>
      </c>
      <c r="M25" s="376">
        <v>0</v>
      </c>
      <c r="N25" s="376">
        <v>0</v>
      </c>
      <c r="O25" s="376">
        <v>0</v>
      </c>
      <c r="P25" s="368">
        <f t="shared" si="30"/>
        <v>0</v>
      </c>
      <c r="Q25" s="372"/>
      <c r="R25" s="375">
        <v>0</v>
      </c>
      <c r="S25" s="376">
        <v>0</v>
      </c>
      <c r="T25" s="376">
        <v>0</v>
      </c>
      <c r="U25" s="376">
        <v>0</v>
      </c>
      <c r="V25" s="376">
        <v>0</v>
      </c>
      <c r="W25" s="376">
        <v>0</v>
      </c>
      <c r="X25" s="376">
        <v>0</v>
      </c>
      <c r="Y25" s="376">
        <v>0</v>
      </c>
      <c r="Z25" s="376">
        <v>0</v>
      </c>
      <c r="AA25" s="376">
        <v>0</v>
      </c>
      <c r="AB25" s="376">
        <v>0</v>
      </c>
      <c r="AC25" s="376">
        <v>0</v>
      </c>
      <c r="AD25" s="368">
        <f t="shared" si="31"/>
        <v>0</v>
      </c>
      <c r="AE25" s="372"/>
      <c r="AF25" s="375">
        <v>0</v>
      </c>
      <c r="AG25" s="376">
        <v>0</v>
      </c>
      <c r="AH25" s="376">
        <v>0</v>
      </c>
      <c r="AI25" s="376">
        <v>0</v>
      </c>
      <c r="AJ25" s="376">
        <v>0</v>
      </c>
      <c r="AK25" s="376">
        <v>0</v>
      </c>
      <c r="AL25" s="376">
        <v>0</v>
      </c>
      <c r="AM25" s="376">
        <v>0</v>
      </c>
      <c r="AN25" s="376">
        <v>0</v>
      </c>
      <c r="AO25" s="376">
        <v>0</v>
      </c>
      <c r="AP25" s="376">
        <v>0</v>
      </c>
      <c r="AQ25" s="376">
        <v>0</v>
      </c>
      <c r="AR25" s="368">
        <f t="shared" si="32"/>
        <v>0</v>
      </c>
      <c r="AT25" s="375">
        <v>0</v>
      </c>
      <c r="AU25" s="376">
        <v>0</v>
      </c>
      <c r="AV25" s="376">
        <v>0</v>
      </c>
      <c r="AW25" s="376">
        <v>0</v>
      </c>
      <c r="AX25" s="376">
        <v>0</v>
      </c>
      <c r="AY25" s="376">
        <v>0</v>
      </c>
      <c r="AZ25" s="376">
        <v>0</v>
      </c>
      <c r="BA25" s="376">
        <v>0</v>
      </c>
      <c r="BB25" s="365">
        <v>0</v>
      </c>
      <c r="BC25" s="365">
        <v>0</v>
      </c>
      <c r="BD25" s="365">
        <v>0</v>
      </c>
      <c r="BE25" s="365">
        <v>0</v>
      </c>
      <c r="BF25" s="368">
        <f t="shared" si="33"/>
        <v>0</v>
      </c>
      <c r="BG25" s="372"/>
      <c r="BH25" s="375">
        <v>0</v>
      </c>
      <c r="BI25" s="376">
        <v>0</v>
      </c>
      <c r="BJ25" s="365">
        <v>0</v>
      </c>
      <c r="BK25" s="365">
        <v>0</v>
      </c>
      <c r="BL25" s="365">
        <v>0</v>
      </c>
      <c r="BM25" s="365">
        <v>0</v>
      </c>
      <c r="BN25" s="365">
        <v>0</v>
      </c>
      <c r="BO25" s="365">
        <v>0</v>
      </c>
      <c r="BP25" s="365">
        <v>0</v>
      </c>
      <c r="BQ25" s="365">
        <v>0</v>
      </c>
      <c r="BR25" s="365">
        <v>0</v>
      </c>
      <c r="BS25" s="365">
        <v>0</v>
      </c>
      <c r="BT25" s="368">
        <f t="shared" si="34"/>
        <v>0</v>
      </c>
      <c r="BV25" s="375">
        <v>0</v>
      </c>
      <c r="BW25" s="376">
        <v>0</v>
      </c>
      <c r="BX25" s="365">
        <v>0</v>
      </c>
      <c r="BY25" s="365">
        <v>0</v>
      </c>
      <c r="BZ25" s="365">
        <v>0</v>
      </c>
      <c r="CA25" s="365">
        <v>0</v>
      </c>
      <c r="CB25" s="365">
        <v>0</v>
      </c>
      <c r="CC25" s="365">
        <v>0</v>
      </c>
      <c r="CD25" s="365">
        <v>0</v>
      </c>
      <c r="CE25" s="365">
        <v>0</v>
      </c>
      <c r="CF25" s="365">
        <v>0</v>
      </c>
      <c r="CG25" s="365">
        <v>0</v>
      </c>
      <c r="CH25" s="368">
        <f t="shared" si="35"/>
        <v>0</v>
      </c>
      <c r="CI25" s="372"/>
      <c r="CJ25" s="375">
        <v>0</v>
      </c>
      <c r="CK25" s="376">
        <v>0</v>
      </c>
      <c r="CL25" s="365">
        <v>0</v>
      </c>
      <c r="CM25" s="365">
        <v>0</v>
      </c>
      <c r="CN25" s="365">
        <v>0</v>
      </c>
      <c r="CO25" s="365">
        <v>0</v>
      </c>
      <c r="CP25" s="365">
        <v>0</v>
      </c>
      <c r="CQ25" s="365">
        <v>0</v>
      </c>
      <c r="CR25" s="365">
        <v>0</v>
      </c>
      <c r="CS25" s="365">
        <v>0</v>
      </c>
      <c r="CT25" s="365">
        <v>0</v>
      </c>
      <c r="CU25" s="365">
        <v>0</v>
      </c>
      <c r="CV25" s="368">
        <f t="shared" si="36"/>
        <v>0</v>
      </c>
      <c r="CW25" s="372"/>
      <c r="CX25" s="375">
        <v>0</v>
      </c>
      <c r="CY25" s="376">
        <v>0</v>
      </c>
      <c r="CZ25" s="365">
        <v>0</v>
      </c>
      <c r="DA25" s="365">
        <v>0</v>
      </c>
      <c r="DB25" s="365">
        <v>0</v>
      </c>
      <c r="DC25" s="365">
        <v>0</v>
      </c>
      <c r="DD25" s="365">
        <v>0</v>
      </c>
      <c r="DE25" s="365">
        <v>0</v>
      </c>
      <c r="DF25" s="365">
        <v>0</v>
      </c>
      <c r="DG25" s="365">
        <v>0</v>
      </c>
      <c r="DH25" s="365">
        <v>0</v>
      </c>
      <c r="DI25" s="365">
        <v>0</v>
      </c>
      <c r="DJ25" s="368">
        <f t="shared" si="37"/>
        <v>0</v>
      </c>
      <c r="DK25" s="372"/>
      <c r="DL25" s="375">
        <v>0</v>
      </c>
      <c r="DM25" s="376">
        <v>0</v>
      </c>
      <c r="DN25" s="365">
        <v>0</v>
      </c>
      <c r="DO25" s="365">
        <v>0</v>
      </c>
      <c r="DP25" s="365">
        <v>0</v>
      </c>
      <c r="DQ25" s="365">
        <v>0</v>
      </c>
      <c r="DR25" s="365">
        <v>0</v>
      </c>
      <c r="DS25" s="365">
        <v>0</v>
      </c>
      <c r="DT25" s="365">
        <v>0</v>
      </c>
      <c r="DU25" s="365">
        <v>0</v>
      </c>
      <c r="DV25" s="365">
        <v>0</v>
      </c>
      <c r="DW25" s="365">
        <v>0</v>
      </c>
      <c r="DX25" s="368">
        <f t="shared" si="55"/>
        <v>0</v>
      </c>
      <c r="DY25" s="372"/>
      <c r="DZ25" s="375">
        <v>0</v>
      </c>
      <c r="EA25" s="376">
        <v>0</v>
      </c>
      <c r="EB25" s="365">
        <v>0</v>
      </c>
      <c r="EC25" s="365">
        <v>0</v>
      </c>
      <c r="ED25" s="365">
        <v>0</v>
      </c>
      <c r="EE25" s="365">
        <v>0</v>
      </c>
      <c r="EF25" s="365">
        <v>0</v>
      </c>
      <c r="EG25" s="365">
        <v>0</v>
      </c>
      <c r="EH25" s="365">
        <v>0</v>
      </c>
      <c r="EI25" s="365">
        <v>0</v>
      </c>
      <c r="EJ25" s="365">
        <v>0</v>
      </c>
      <c r="EK25" s="365">
        <v>0</v>
      </c>
      <c r="EL25" s="368">
        <f t="shared" si="38"/>
        <v>0</v>
      </c>
      <c r="EM25" s="372"/>
      <c r="EN25" s="375">
        <v>0</v>
      </c>
      <c r="EO25" s="376">
        <v>0</v>
      </c>
      <c r="EP25" s="365">
        <v>0</v>
      </c>
      <c r="EQ25" s="365">
        <v>0</v>
      </c>
      <c r="ER25" s="365">
        <v>0</v>
      </c>
      <c r="ES25" s="365">
        <v>0</v>
      </c>
      <c r="ET25" s="365">
        <v>0</v>
      </c>
      <c r="EU25" s="365">
        <v>0</v>
      </c>
      <c r="EV25" s="365">
        <v>0</v>
      </c>
      <c r="EW25" s="365">
        <v>0</v>
      </c>
      <c r="EX25" s="365">
        <v>0</v>
      </c>
      <c r="EY25" s="365">
        <v>0</v>
      </c>
      <c r="EZ25" s="368">
        <f>+SUBTOTAL(9,EN25:EY25)</f>
        <v>0</v>
      </c>
      <c r="FA25" s="372"/>
      <c r="FB25" s="375">
        <v>0</v>
      </c>
      <c r="FC25" s="376">
        <v>0</v>
      </c>
      <c r="FD25" s="365">
        <v>0</v>
      </c>
      <c r="FE25" s="365">
        <v>0</v>
      </c>
      <c r="FF25" s="365">
        <v>0</v>
      </c>
      <c r="FG25" s="365">
        <v>0</v>
      </c>
      <c r="FH25" s="365">
        <v>0</v>
      </c>
      <c r="FI25" s="365">
        <v>0</v>
      </c>
      <c r="FJ25" s="365">
        <v>0</v>
      </c>
      <c r="FK25" s="365">
        <v>0</v>
      </c>
      <c r="FL25" s="365">
        <v>0</v>
      </c>
      <c r="FM25" s="365">
        <v>0</v>
      </c>
      <c r="FN25" s="368">
        <f t="shared" si="40"/>
        <v>0</v>
      </c>
      <c r="FO25" s="372"/>
      <c r="FP25" s="375">
        <v>0</v>
      </c>
      <c r="FQ25" s="376">
        <v>0</v>
      </c>
      <c r="FR25" s="365">
        <v>0</v>
      </c>
      <c r="FS25" s="365">
        <v>0</v>
      </c>
      <c r="FT25" s="365">
        <v>0</v>
      </c>
      <c r="FU25" s="365">
        <v>0</v>
      </c>
      <c r="FV25" s="365">
        <v>0</v>
      </c>
      <c r="FW25" s="365">
        <v>0</v>
      </c>
      <c r="FX25" s="365">
        <v>0</v>
      </c>
      <c r="FY25" s="365">
        <v>0</v>
      </c>
      <c r="FZ25" s="365">
        <v>0</v>
      </c>
      <c r="GA25" s="365">
        <v>0</v>
      </c>
      <c r="GB25" s="368">
        <f t="shared" si="41"/>
        <v>0</v>
      </c>
      <c r="GC25" s="372"/>
      <c r="GD25" s="375">
        <v>0</v>
      </c>
      <c r="GE25" s="376">
        <v>0</v>
      </c>
      <c r="GF25" s="365">
        <v>0</v>
      </c>
      <c r="GG25" s="365">
        <v>0</v>
      </c>
      <c r="GH25" s="365">
        <v>0</v>
      </c>
      <c r="GI25" s="365">
        <v>0</v>
      </c>
      <c r="GJ25" s="365">
        <v>0</v>
      </c>
      <c r="GK25" s="365">
        <v>0</v>
      </c>
      <c r="GL25" s="365">
        <v>0</v>
      </c>
      <c r="GM25" s="365">
        <v>0</v>
      </c>
      <c r="GN25" s="365">
        <v>0</v>
      </c>
      <c r="GO25" s="365">
        <v>0</v>
      </c>
      <c r="GP25" s="368">
        <f t="shared" si="42"/>
        <v>0</v>
      </c>
      <c r="GQ25" s="372"/>
      <c r="GR25" s="375">
        <v>0</v>
      </c>
      <c r="GS25" s="376">
        <v>0</v>
      </c>
      <c r="GT25" s="365">
        <v>0</v>
      </c>
      <c r="GU25" s="365">
        <v>0</v>
      </c>
      <c r="GV25" s="365">
        <v>0</v>
      </c>
      <c r="GW25" s="365">
        <v>0</v>
      </c>
      <c r="GX25" s="365">
        <v>0</v>
      </c>
      <c r="GY25" s="365">
        <v>0</v>
      </c>
      <c r="GZ25" s="365">
        <v>0</v>
      </c>
      <c r="HA25" s="365">
        <v>0</v>
      </c>
      <c r="HB25" s="365">
        <v>0</v>
      </c>
      <c r="HC25" s="365">
        <v>0</v>
      </c>
      <c r="HD25" s="368">
        <f t="shared" si="43"/>
        <v>0</v>
      </c>
      <c r="HE25" s="372"/>
      <c r="HF25" s="375">
        <v>0</v>
      </c>
      <c r="HG25" s="376">
        <v>0</v>
      </c>
      <c r="HH25" s="365">
        <v>0</v>
      </c>
      <c r="HI25" s="365">
        <v>0</v>
      </c>
      <c r="HJ25" s="365">
        <v>0</v>
      </c>
      <c r="HK25" s="365">
        <v>0</v>
      </c>
      <c r="HL25" s="365">
        <v>0</v>
      </c>
      <c r="HM25" s="365">
        <v>0</v>
      </c>
      <c r="HN25" s="365">
        <v>0</v>
      </c>
      <c r="HO25" s="365">
        <v>0</v>
      </c>
      <c r="HP25" s="365">
        <v>0</v>
      </c>
      <c r="HQ25" s="365">
        <v>0</v>
      </c>
      <c r="HR25" s="368">
        <f t="shared" si="44"/>
        <v>0</v>
      </c>
      <c r="HS25" s="372"/>
      <c r="HT25" s="375">
        <v>0</v>
      </c>
      <c r="HU25" s="376">
        <v>0</v>
      </c>
      <c r="HV25" s="365">
        <v>0</v>
      </c>
      <c r="HW25" s="365">
        <v>0</v>
      </c>
      <c r="HX25" s="365">
        <v>0</v>
      </c>
      <c r="HY25" s="365">
        <v>0</v>
      </c>
      <c r="HZ25" s="365">
        <v>0</v>
      </c>
      <c r="IA25" s="365">
        <v>0</v>
      </c>
      <c r="IB25" s="365">
        <v>0</v>
      </c>
      <c r="IC25" s="365">
        <v>0</v>
      </c>
      <c r="ID25" s="365">
        <v>0</v>
      </c>
      <c r="IE25" s="365">
        <v>0</v>
      </c>
      <c r="IF25" s="368">
        <f t="shared" si="45"/>
        <v>0</v>
      </c>
      <c r="IG25" s="372"/>
      <c r="IH25" s="375">
        <v>0</v>
      </c>
      <c r="II25" s="376">
        <v>0</v>
      </c>
      <c r="IJ25" s="365">
        <v>0</v>
      </c>
      <c r="IK25" s="365">
        <v>0</v>
      </c>
      <c r="IL25" s="365">
        <v>0</v>
      </c>
      <c r="IM25" s="365">
        <v>0</v>
      </c>
      <c r="IN25" s="365">
        <v>0</v>
      </c>
      <c r="IO25" s="365">
        <v>0</v>
      </c>
      <c r="IP25" s="365">
        <v>0</v>
      </c>
      <c r="IQ25" s="365">
        <v>0</v>
      </c>
      <c r="IR25" s="365">
        <v>0</v>
      </c>
      <c r="IS25" s="365">
        <v>0</v>
      </c>
      <c r="IT25" s="368">
        <f t="shared" si="46"/>
        <v>0</v>
      </c>
      <c r="IU25" s="372"/>
      <c r="IV25" s="375">
        <v>0</v>
      </c>
      <c r="IW25" s="376">
        <v>0</v>
      </c>
      <c r="IX25" s="365">
        <v>0</v>
      </c>
      <c r="IY25" s="365">
        <v>0</v>
      </c>
      <c r="IZ25" s="365">
        <v>0</v>
      </c>
      <c r="JA25" s="365">
        <v>0</v>
      </c>
      <c r="JB25" s="365">
        <v>0</v>
      </c>
      <c r="JC25" s="365">
        <v>0</v>
      </c>
      <c r="JD25" s="365">
        <v>0</v>
      </c>
      <c r="JE25" s="365">
        <v>0</v>
      </c>
      <c r="JF25" s="365">
        <v>0</v>
      </c>
      <c r="JG25" s="365">
        <v>0</v>
      </c>
      <c r="JH25" s="368">
        <f t="shared" si="47"/>
        <v>0</v>
      </c>
      <c r="JI25" s="372"/>
      <c r="JJ25" s="375">
        <v>0</v>
      </c>
      <c r="JK25" s="376">
        <v>0</v>
      </c>
      <c r="JL25" s="365">
        <v>0</v>
      </c>
      <c r="JM25" s="365">
        <v>0</v>
      </c>
      <c r="JN25" s="365">
        <v>0</v>
      </c>
      <c r="JO25" s="365">
        <v>0</v>
      </c>
      <c r="JP25" s="365">
        <v>0</v>
      </c>
      <c r="JQ25" s="365">
        <v>0</v>
      </c>
      <c r="JR25" s="365">
        <v>0</v>
      </c>
      <c r="JS25" s="365">
        <v>0</v>
      </c>
      <c r="JT25" s="365">
        <v>0</v>
      </c>
      <c r="JU25" s="365">
        <v>0</v>
      </c>
      <c r="JV25" s="368">
        <f t="shared" si="48"/>
        <v>0</v>
      </c>
      <c r="JW25" s="372"/>
      <c r="JX25" s="375">
        <v>0</v>
      </c>
      <c r="JY25" s="376">
        <v>0</v>
      </c>
      <c r="JZ25" s="365">
        <v>0</v>
      </c>
      <c r="KA25" s="365">
        <v>0</v>
      </c>
      <c r="KB25" s="365">
        <v>0</v>
      </c>
      <c r="KC25" s="365">
        <v>0</v>
      </c>
      <c r="KD25" s="365">
        <v>0</v>
      </c>
      <c r="KE25" s="365">
        <v>0</v>
      </c>
      <c r="KF25" s="365">
        <v>0</v>
      </c>
      <c r="KG25" s="365">
        <v>0</v>
      </c>
      <c r="KH25" s="365">
        <v>0</v>
      </c>
      <c r="KI25" s="365">
        <v>0</v>
      </c>
      <c r="KJ25" s="368">
        <f t="shared" si="49"/>
        <v>0</v>
      </c>
      <c r="KK25" s="372"/>
      <c r="KL25" s="375">
        <v>0</v>
      </c>
      <c r="KM25" s="376">
        <v>0</v>
      </c>
      <c r="KN25" s="365">
        <v>0</v>
      </c>
      <c r="KO25" s="365">
        <v>0</v>
      </c>
      <c r="KP25" s="365">
        <v>0</v>
      </c>
      <c r="KQ25" s="365">
        <v>0</v>
      </c>
      <c r="KR25" s="365">
        <v>0</v>
      </c>
      <c r="KS25" s="365">
        <v>0</v>
      </c>
      <c r="KT25" s="365">
        <v>0</v>
      </c>
      <c r="KU25" s="365">
        <v>0</v>
      </c>
      <c r="KV25" s="365">
        <v>0</v>
      </c>
      <c r="KW25" s="365">
        <v>0</v>
      </c>
      <c r="KX25" s="368">
        <f t="shared" si="50"/>
        <v>0</v>
      </c>
      <c r="KY25" s="372"/>
      <c r="KZ25" s="375">
        <v>0</v>
      </c>
      <c r="LA25" s="376">
        <v>0</v>
      </c>
      <c r="LB25" s="365">
        <v>0</v>
      </c>
      <c r="LC25" s="365">
        <v>0</v>
      </c>
      <c r="LD25" s="365">
        <v>0</v>
      </c>
      <c r="LE25" s="365">
        <v>0</v>
      </c>
      <c r="LF25" s="365">
        <v>0</v>
      </c>
      <c r="LG25" s="365">
        <v>0</v>
      </c>
      <c r="LH25" s="365">
        <v>0</v>
      </c>
      <c r="LI25" s="365">
        <v>0</v>
      </c>
      <c r="LJ25" s="365">
        <v>0</v>
      </c>
      <c r="LK25" s="365">
        <v>0</v>
      </c>
      <c r="LL25" s="368">
        <f t="shared" si="51"/>
        <v>0</v>
      </c>
      <c r="LM25" s="372"/>
      <c r="LN25" s="375">
        <v>0</v>
      </c>
      <c r="LO25" s="376">
        <v>0</v>
      </c>
      <c r="LP25" s="365">
        <v>0</v>
      </c>
      <c r="LQ25" s="365">
        <v>0</v>
      </c>
      <c r="LR25" s="365">
        <v>0</v>
      </c>
      <c r="LS25" s="365">
        <v>0</v>
      </c>
      <c r="LT25" s="365">
        <v>0</v>
      </c>
      <c r="LU25" s="365">
        <v>0</v>
      </c>
      <c r="LV25" s="365">
        <v>0</v>
      </c>
      <c r="LW25" s="365">
        <v>0</v>
      </c>
      <c r="LX25" s="365">
        <v>0</v>
      </c>
      <c r="LY25" s="365">
        <v>0</v>
      </c>
      <c r="LZ25" s="368">
        <f t="shared" si="52"/>
        <v>0</v>
      </c>
      <c r="MA25" s="372"/>
      <c r="MB25" s="368">
        <f t="shared" si="53"/>
        <v>0</v>
      </c>
      <c r="MC25" s="368">
        <f t="shared" si="53"/>
        <v>0</v>
      </c>
      <c r="MD25" s="368">
        <f t="shared" si="53"/>
        <v>0</v>
      </c>
      <c r="ME25" s="368">
        <f t="shared" si="53"/>
        <v>0</v>
      </c>
      <c r="MF25" s="368">
        <f t="shared" si="53"/>
        <v>0</v>
      </c>
      <c r="MG25" s="368">
        <f t="shared" si="53"/>
        <v>0</v>
      </c>
      <c r="MH25" s="368">
        <f t="shared" si="53"/>
        <v>0</v>
      </c>
      <c r="MI25" s="368">
        <f t="shared" si="53"/>
        <v>0</v>
      </c>
      <c r="MJ25" s="368">
        <f t="shared" si="53"/>
        <v>0</v>
      </c>
      <c r="MK25" s="368">
        <f t="shared" si="53"/>
        <v>0</v>
      </c>
      <c r="ML25" s="368">
        <f t="shared" si="53"/>
        <v>0</v>
      </c>
      <c r="MM25" s="368">
        <f t="shared" si="53"/>
        <v>0</v>
      </c>
      <c r="MN25" s="368">
        <f t="shared" si="54"/>
        <v>0</v>
      </c>
    </row>
    <row r="26" spans="1:352" ht="12.5" hidden="1" x14ac:dyDescent="0.25">
      <c r="B26" s="255" t="s">
        <v>886</v>
      </c>
      <c r="D26" s="375">
        <v>0</v>
      </c>
      <c r="E26" s="389">
        <v>0</v>
      </c>
      <c r="F26" s="389">
        <v>0</v>
      </c>
      <c r="G26" s="389">
        <v>0</v>
      </c>
      <c r="H26" s="389">
        <v>0</v>
      </c>
      <c r="I26" s="389">
        <v>0</v>
      </c>
      <c r="J26" s="389">
        <v>0</v>
      </c>
      <c r="K26" s="389">
        <v>0</v>
      </c>
      <c r="L26" s="389">
        <v>0</v>
      </c>
      <c r="M26" s="389">
        <v>0</v>
      </c>
      <c r="N26" s="389">
        <v>0</v>
      </c>
      <c r="O26" s="389">
        <v>0</v>
      </c>
      <c r="P26" s="368">
        <f t="shared" si="30"/>
        <v>0</v>
      </c>
      <c r="Q26" s="372"/>
      <c r="R26" s="375">
        <v>0</v>
      </c>
      <c r="S26" s="389">
        <v>0</v>
      </c>
      <c r="T26" s="389">
        <v>0</v>
      </c>
      <c r="U26" s="389">
        <v>0</v>
      </c>
      <c r="V26" s="389">
        <v>0</v>
      </c>
      <c r="W26" s="389">
        <v>0</v>
      </c>
      <c r="X26" s="389">
        <v>0</v>
      </c>
      <c r="Y26" s="389">
        <v>0</v>
      </c>
      <c r="Z26" s="389">
        <v>0</v>
      </c>
      <c r="AA26" s="389">
        <v>0</v>
      </c>
      <c r="AB26" s="389">
        <v>0</v>
      </c>
      <c r="AC26" s="389">
        <v>0</v>
      </c>
      <c r="AD26" s="368">
        <f t="shared" si="31"/>
        <v>0</v>
      </c>
      <c r="AE26" s="372"/>
      <c r="AF26" s="375">
        <v>0</v>
      </c>
      <c r="AG26" s="389">
        <v>0</v>
      </c>
      <c r="AH26" s="389">
        <v>0</v>
      </c>
      <c r="AI26" s="389">
        <v>0</v>
      </c>
      <c r="AJ26" s="389">
        <v>0</v>
      </c>
      <c r="AK26" s="389">
        <v>0</v>
      </c>
      <c r="AL26" s="389">
        <v>0</v>
      </c>
      <c r="AM26" s="389">
        <v>0</v>
      </c>
      <c r="AN26" s="389">
        <v>0</v>
      </c>
      <c r="AO26" s="389">
        <v>0</v>
      </c>
      <c r="AP26" s="389">
        <v>0</v>
      </c>
      <c r="AQ26" s="389">
        <v>0</v>
      </c>
      <c r="AR26" s="368">
        <f t="shared" si="32"/>
        <v>0</v>
      </c>
      <c r="AT26" s="375">
        <v>0</v>
      </c>
      <c r="AU26" s="389">
        <v>0</v>
      </c>
      <c r="AV26" s="389">
        <v>0</v>
      </c>
      <c r="AW26" s="389">
        <v>0</v>
      </c>
      <c r="AX26" s="389">
        <v>0</v>
      </c>
      <c r="AY26" s="389">
        <v>0</v>
      </c>
      <c r="AZ26" s="389">
        <v>0</v>
      </c>
      <c r="BA26" s="389">
        <v>0</v>
      </c>
      <c r="BB26" s="365">
        <v>0</v>
      </c>
      <c r="BC26" s="365">
        <v>0</v>
      </c>
      <c r="BD26" s="365">
        <v>0</v>
      </c>
      <c r="BE26" s="365">
        <v>0</v>
      </c>
      <c r="BF26" s="368">
        <f t="shared" si="33"/>
        <v>0</v>
      </c>
      <c r="BG26" s="372"/>
      <c r="BH26" s="375">
        <v>0</v>
      </c>
      <c r="BI26" s="376">
        <v>0</v>
      </c>
      <c r="BJ26" s="365">
        <v>0</v>
      </c>
      <c r="BK26" s="365">
        <v>0</v>
      </c>
      <c r="BL26" s="365">
        <v>0</v>
      </c>
      <c r="BM26" s="365">
        <v>0</v>
      </c>
      <c r="BN26" s="365">
        <v>0</v>
      </c>
      <c r="BO26" s="365">
        <v>0</v>
      </c>
      <c r="BP26" s="365">
        <v>0</v>
      </c>
      <c r="BQ26" s="365">
        <v>0</v>
      </c>
      <c r="BR26" s="365">
        <v>0</v>
      </c>
      <c r="BS26" s="365">
        <v>0</v>
      </c>
      <c r="BT26" s="368">
        <f t="shared" si="34"/>
        <v>0</v>
      </c>
      <c r="BV26" s="375">
        <v>0</v>
      </c>
      <c r="BW26" s="376">
        <v>0</v>
      </c>
      <c r="BX26" s="365">
        <v>0</v>
      </c>
      <c r="BY26" s="365">
        <v>0</v>
      </c>
      <c r="BZ26" s="365">
        <v>0</v>
      </c>
      <c r="CA26" s="365">
        <v>0</v>
      </c>
      <c r="CB26" s="365">
        <v>0</v>
      </c>
      <c r="CC26" s="365">
        <v>0</v>
      </c>
      <c r="CD26" s="365">
        <v>0</v>
      </c>
      <c r="CE26" s="365">
        <v>0</v>
      </c>
      <c r="CF26" s="365">
        <v>0</v>
      </c>
      <c r="CG26" s="365">
        <v>0</v>
      </c>
      <c r="CH26" s="368">
        <f t="shared" si="35"/>
        <v>0</v>
      </c>
      <c r="CI26" s="372"/>
      <c r="CJ26" s="375">
        <v>0</v>
      </c>
      <c r="CK26" s="376">
        <v>0</v>
      </c>
      <c r="CL26" s="365">
        <v>0</v>
      </c>
      <c r="CM26" s="365">
        <v>0</v>
      </c>
      <c r="CN26" s="365">
        <v>0</v>
      </c>
      <c r="CO26" s="365">
        <v>0</v>
      </c>
      <c r="CP26" s="365">
        <v>0</v>
      </c>
      <c r="CQ26" s="365">
        <v>0</v>
      </c>
      <c r="CR26" s="365">
        <v>0</v>
      </c>
      <c r="CS26" s="365">
        <v>0</v>
      </c>
      <c r="CT26" s="365">
        <v>0</v>
      </c>
      <c r="CU26" s="365">
        <v>0</v>
      </c>
      <c r="CV26" s="368">
        <f t="shared" si="36"/>
        <v>0</v>
      </c>
      <c r="CW26" s="372"/>
      <c r="CX26" s="375">
        <v>0</v>
      </c>
      <c r="CY26" s="376">
        <v>0</v>
      </c>
      <c r="CZ26" s="365">
        <v>0</v>
      </c>
      <c r="DA26" s="365">
        <v>0</v>
      </c>
      <c r="DB26" s="365">
        <v>0</v>
      </c>
      <c r="DC26" s="365">
        <v>0</v>
      </c>
      <c r="DD26" s="365">
        <v>0</v>
      </c>
      <c r="DE26" s="365">
        <v>0</v>
      </c>
      <c r="DF26" s="365">
        <v>0</v>
      </c>
      <c r="DG26" s="365">
        <v>0</v>
      </c>
      <c r="DH26" s="365">
        <v>0</v>
      </c>
      <c r="DI26" s="365">
        <v>0</v>
      </c>
      <c r="DJ26" s="368">
        <f t="shared" si="37"/>
        <v>0</v>
      </c>
      <c r="DK26" s="372"/>
      <c r="DL26" s="375">
        <v>0</v>
      </c>
      <c r="DM26" s="376">
        <v>0</v>
      </c>
      <c r="DN26" s="365">
        <v>0</v>
      </c>
      <c r="DO26" s="365">
        <v>0</v>
      </c>
      <c r="DP26" s="365">
        <v>0</v>
      </c>
      <c r="DQ26" s="365">
        <v>0</v>
      </c>
      <c r="DR26" s="365">
        <v>0</v>
      </c>
      <c r="DS26" s="365">
        <v>0</v>
      </c>
      <c r="DT26" s="365">
        <v>0</v>
      </c>
      <c r="DU26" s="365">
        <v>0</v>
      </c>
      <c r="DV26" s="365">
        <v>0</v>
      </c>
      <c r="DW26" s="365">
        <v>0</v>
      </c>
      <c r="DX26" s="368">
        <f t="shared" si="55"/>
        <v>0</v>
      </c>
      <c r="DY26" s="372"/>
      <c r="DZ26" s="375">
        <v>0</v>
      </c>
      <c r="EA26" s="376">
        <v>0</v>
      </c>
      <c r="EB26" s="365">
        <v>0</v>
      </c>
      <c r="EC26" s="365">
        <v>0</v>
      </c>
      <c r="ED26" s="365">
        <v>0</v>
      </c>
      <c r="EE26" s="365">
        <v>0</v>
      </c>
      <c r="EF26" s="365">
        <v>0</v>
      </c>
      <c r="EG26" s="365">
        <v>0</v>
      </c>
      <c r="EH26" s="365">
        <v>0</v>
      </c>
      <c r="EI26" s="365">
        <v>0</v>
      </c>
      <c r="EJ26" s="365">
        <v>0</v>
      </c>
      <c r="EK26" s="365">
        <v>0</v>
      </c>
      <c r="EL26" s="368">
        <f t="shared" si="38"/>
        <v>0</v>
      </c>
      <c r="EM26" s="372"/>
      <c r="EN26" s="375">
        <v>0</v>
      </c>
      <c r="EO26" s="376">
        <v>0</v>
      </c>
      <c r="EP26" s="365">
        <v>0</v>
      </c>
      <c r="EQ26" s="365">
        <v>0</v>
      </c>
      <c r="ER26" s="365">
        <v>0</v>
      </c>
      <c r="ES26" s="365">
        <v>0</v>
      </c>
      <c r="ET26" s="365">
        <v>0</v>
      </c>
      <c r="EU26" s="365">
        <v>0</v>
      </c>
      <c r="EV26" s="365">
        <v>0</v>
      </c>
      <c r="EW26" s="365">
        <v>0</v>
      </c>
      <c r="EX26" s="365">
        <v>0</v>
      </c>
      <c r="EY26" s="365">
        <v>0</v>
      </c>
      <c r="EZ26" s="368">
        <f t="shared" si="39"/>
        <v>0</v>
      </c>
      <c r="FA26" s="372"/>
      <c r="FB26" s="375">
        <v>0</v>
      </c>
      <c r="FC26" s="376">
        <v>0</v>
      </c>
      <c r="FD26" s="365">
        <v>0</v>
      </c>
      <c r="FE26" s="365">
        <v>0</v>
      </c>
      <c r="FF26" s="365">
        <v>0</v>
      </c>
      <c r="FG26" s="365">
        <v>0</v>
      </c>
      <c r="FH26" s="365">
        <v>0</v>
      </c>
      <c r="FI26" s="365">
        <v>0</v>
      </c>
      <c r="FJ26" s="365">
        <v>0</v>
      </c>
      <c r="FK26" s="365">
        <v>0</v>
      </c>
      <c r="FL26" s="365">
        <v>0</v>
      </c>
      <c r="FM26" s="365">
        <v>0</v>
      </c>
      <c r="FN26" s="368">
        <f t="shared" si="40"/>
        <v>0</v>
      </c>
      <c r="FO26" s="372"/>
      <c r="FP26" s="375">
        <v>0</v>
      </c>
      <c r="FQ26" s="376">
        <v>0</v>
      </c>
      <c r="FR26" s="365">
        <v>0</v>
      </c>
      <c r="FS26" s="365">
        <v>0</v>
      </c>
      <c r="FT26" s="365">
        <v>0</v>
      </c>
      <c r="FU26" s="365">
        <v>0</v>
      </c>
      <c r="FV26" s="365">
        <v>0</v>
      </c>
      <c r="FW26" s="365">
        <v>0</v>
      </c>
      <c r="FX26" s="365">
        <v>0</v>
      </c>
      <c r="FY26" s="365">
        <v>0</v>
      </c>
      <c r="FZ26" s="365">
        <v>0</v>
      </c>
      <c r="GA26" s="365">
        <v>0</v>
      </c>
      <c r="GB26" s="368">
        <f t="shared" si="41"/>
        <v>0</v>
      </c>
      <c r="GC26" s="372"/>
      <c r="GD26" s="375">
        <v>0</v>
      </c>
      <c r="GE26" s="376">
        <v>0</v>
      </c>
      <c r="GF26" s="365">
        <v>0</v>
      </c>
      <c r="GG26" s="365">
        <v>0</v>
      </c>
      <c r="GH26" s="365">
        <v>0</v>
      </c>
      <c r="GI26" s="365">
        <v>0</v>
      </c>
      <c r="GJ26" s="365">
        <v>0</v>
      </c>
      <c r="GK26" s="365">
        <v>0</v>
      </c>
      <c r="GL26" s="365">
        <v>0</v>
      </c>
      <c r="GM26" s="365">
        <v>0</v>
      </c>
      <c r="GN26" s="365">
        <v>0</v>
      </c>
      <c r="GO26" s="365">
        <v>0</v>
      </c>
      <c r="GP26" s="368">
        <f t="shared" si="42"/>
        <v>0</v>
      </c>
      <c r="GQ26" s="372"/>
      <c r="GR26" s="375">
        <v>0</v>
      </c>
      <c r="GS26" s="376">
        <v>0</v>
      </c>
      <c r="GT26" s="365">
        <v>0</v>
      </c>
      <c r="GU26" s="365">
        <v>0</v>
      </c>
      <c r="GV26" s="365">
        <v>0</v>
      </c>
      <c r="GW26" s="365">
        <v>0</v>
      </c>
      <c r="GX26" s="365">
        <v>0</v>
      </c>
      <c r="GY26" s="365">
        <v>0</v>
      </c>
      <c r="GZ26" s="365">
        <v>0</v>
      </c>
      <c r="HA26" s="365">
        <v>0</v>
      </c>
      <c r="HB26" s="365">
        <v>0</v>
      </c>
      <c r="HC26" s="365">
        <v>0</v>
      </c>
      <c r="HD26" s="368">
        <f t="shared" si="43"/>
        <v>0</v>
      </c>
      <c r="HE26" s="372"/>
      <c r="HF26" s="375">
        <v>0</v>
      </c>
      <c r="HG26" s="376">
        <v>0</v>
      </c>
      <c r="HH26" s="365">
        <v>0</v>
      </c>
      <c r="HI26" s="365">
        <v>0</v>
      </c>
      <c r="HJ26" s="365">
        <v>0</v>
      </c>
      <c r="HK26" s="365">
        <v>0</v>
      </c>
      <c r="HL26" s="365">
        <v>0</v>
      </c>
      <c r="HM26" s="365">
        <v>0</v>
      </c>
      <c r="HN26" s="365">
        <v>0</v>
      </c>
      <c r="HO26" s="365">
        <v>0</v>
      </c>
      <c r="HP26" s="365">
        <v>0</v>
      </c>
      <c r="HQ26" s="365">
        <v>0</v>
      </c>
      <c r="HR26" s="368">
        <f t="shared" si="44"/>
        <v>0</v>
      </c>
      <c r="HS26" s="372"/>
      <c r="HT26" s="375">
        <v>0</v>
      </c>
      <c r="HU26" s="376">
        <v>0</v>
      </c>
      <c r="HV26" s="365">
        <v>0</v>
      </c>
      <c r="HW26" s="365">
        <v>0</v>
      </c>
      <c r="HX26" s="365">
        <v>0</v>
      </c>
      <c r="HY26" s="365">
        <v>0</v>
      </c>
      <c r="HZ26" s="365">
        <v>0</v>
      </c>
      <c r="IA26" s="365">
        <v>0</v>
      </c>
      <c r="IB26" s="365">
        <v>0</v>
      </c>
      <c r="IC26" s="365">
        <v>0</v>
      </c>
      <c r="ID26" s="365">
        <v>0</v>
      </c>
      <c r="IE26" s="365">
        <v>0</v>
      </c>
      <c r="IF26" s="368">
        <f t="shared" si="45"/>
        <v>0</v>
      </c>
      <c r="IG26" s="372"/>
      <c r="IH26" s="375">
        <v>0</v>
      </c>
      <c r="II26" s="376">
        <v>0</v>
      </c>
      <c r="IJ26" s="365">
        <v>0</v>
      </c>
      <c r="IK26" s="365">
        <v>0</v>
      </c>
      <c r="IL26" s="365">
        <v>0</v>
      </c>
      <c r="IM26" s="365">
        <v>0</v>
      </c>
      <c r="IN26" s="365">
        <v>0</v>
      </c>
      <c r="IO26" s="365">
        <v>0</v>
      </c>
      <c r="IP26" s="365">
        <v>0</v>
      </c>
      <c r="IQ26" s="365">
        <v>0</v>
      </c>
      <c r="IR26" s="365">
        <v>0</v>
      </c>
      <c r="IS26" s="365">
        <v>0</v>
      </c>
      <c r="IT26" s="368">
        <f t="shared" si="46"/>
        <v>0</v>
      </c>
      <c r="IU26" s="372"/>
      <c r="IV26" s="375">
        <v>0</v>
      </c>
      <c r="IW26" s="376">
        <v>0</v>
      </c>
      <c r="IX26" s="365">
        <v>0</v>
      </c>
      <c r="IY26" s="365">
        <v>0</v>
      </c>
      <c r="IZ26" s="365">
        <v>0</v>
      </c>
      <c r="JA26" s="365">
        <v>0</v>
      </c>
      <c r="JB26" s="365">
        <v>0</v>
      </c>
      <c r="JC26" s="365">
        <v>0</v>
      </c>
      <c r="JD26" s="365">
        <v>0</v>
      </c>
      <c r="JE26" s="365">
        <v>0</v>
      </c>
      <c r="JF26" s="365">
        <v>0</v>
      </c>
      <c r="JG26" s="365">
        <v>0</v>
      </c>
      <c r="JH26" s="368">
        <f t="shared" si="47"/>
        <v>0</v>
      </c>
      <c r="JI26" s="372"/>
      <c r="JJ26" s="375">
        <v>0</v>
      </c>
      <c r="JK26" s="376">
        <v>0</v>
      </c>
      <c r="JL26" s="365">
        <v>0</v>
      </c>
      <c r="JM26" s="365">
        <v>0</v>
      </c>
      <c r="JN26" s="365">
        <v>0</v>
      </c>
      <c r="JO26" s="365">
        <v>0</v>
      </c>
      <c r="JP26" s="365">
        <v>0</v>
      </c>
      <c r="JQ26" s="365">
        <v>0</v>
      </c>
      <c r="JR26" s="365">
        <v>0</v>
      </c>
      <c r="JS26" s="365">
        <v>0</v>
      </c>
      <c r="JT26" s="365">
        <v>0</v>
      </c>
      <c r="JU26" s="365">
        <v>0</v>
      </c>
      <c r="JV26" s="368">
        <f t="shared" si="48"/>
        <v>0</v>
      </c>
      <c r="JW26" s="372"/>
      <c r="JX26" s="375">
        <v>0</v>
      </c>
      <c r="JY26" s="376">
        <v>0</v>
      </c>
      <c r="JZ26" s="365">
        <v>0</v>
      </c>
      <c r="KA26" s="365">
        <v>0</v>
      </c>
      <c r="KB26" s="365">
        <v>0</v>
      </c>
      <c r="KC26" s="365">
        <v>0</v>
      </c>
      <c r="KD26" s="365">
        <v>0</v>
      </c>
      <c r="KE26" s="365">
        <v>0</v>
      </c>
      <c r="KF26" s="365">
        <v>0</v>
      </c>
      <c r="KG26" s="365">
        <v>0</v>
      </c>
      <c r="KH26" s="365">
        <v>0</v>
      </c>
      <c r="KI26" s="365">
        <v>0</v>
      </c>
      <c r="KJ26" s="368">
        <f t="shared" si="49"/>
        <v>0</v>
      </c>
      <c r="KK26" s="372"/>
      <c r="KL26" s="375">
        <v>0</v>
      </c>
      <c r="KM26" s="376">
        <v>0</v>
      </c>
      <c r="KN26" s="365">
        <v>0</v>
      </c>
      <c r="KO26" s="365">
        <v>0</v>
      </c>
      <c r="KP26" s="365">
        <v>0</v>
      </c>
      <c r="KQ26" s="365">
        <v>0</v>
      </c>
      <c r="KR26" s="365">
        <v>0</v>
      </c>
      <c r="KS26" s="365">
        <v>0</v>
      </c>
      <c r="KT26" s="365">
        <v>0</v>
      </c>
      <c r="KU26" s="365">
        <v>0</v>
      </c>
      <c r="KV26" s="365">
        <v>0</v>
      </c>
      <c r="KW26" s="365">
        <v>0</v>
      </c>
      <c r="KX26" s="368">
        <f t="shared" si="50"/>
        <v>0</v>
      </c>
      <c r="KY26" s="372"/>
      <c r="KZ26" s="375">
        <v>0</v>
      </c>
      <c r="LA26" s="376">
        <v>0</v>
      </c>
      <c r="LB26" s="365">
        <v>0</v>
      </c>
      <c r="LC26" s="365">
        <v>0</v>
      </c>
      <c r="LD26" s="365">
        <v>0</v>
      </c>
      <c r="LE26" s="365">
        <v>0</v>
      </c>
      <c r="LF26" s="365">
        <v>0</v>
      </c>
      <c r="LG26" s="365">
        <v>0</v>
      </c>
      <c r="LH26" s="365">
        <v>0</v>
      </c>
      <c r="LI26" s="365">
        <v>0</v>
      </c>
      <c r="LJ26" s="365">
        <v>0</v>
      </c>
      <c r="LK26" s="365">
        <v>0</v>
      </c>
      <c r="LL26" s="368">
        <f t="shared" si="51"/>
        <v>0</v>
      </c>
      <c r="LM26" s="372"/>
      <c r="LN26" s="375">
        <v>0</v>
      </c>
      <c r="LO26" s="376">
        <v>0</v>
      </c>
      <c r="LP26" s="365">
        <v>0</v>
      </c>
      <c r="LQ26" s="365">
        <v>0</v>
      </c>
      <c r="LR26" s="365">
        <v>0</v>
      </c>
      <c r="LS26" s="365">
        <v>0</v>
      </c>
      <c r="LT26" s="365">
        <v>0</v>
      </c>
      <c r="LU26" s="365">
        <v>0</v>
      </c>
      <c r="LV26" s="365">
        <v>0</v>
      </c>
      <c r="LW26" s="365">
        <v>0</v>
      </c>
      <c r="LX26" s="365">
        <v>0</v>
      </c>
      <c r="LY26" s="365">
        <v>0</v>
      </c>
      <c r="LZ26" s="368">
        <f t="shared" si="52"/>
        <v>0</v>
      </c>
      <c r="MA26" s="372"/>
      <c r="MB26" s="368">
        <f t="shared" si="53"/>
        <v>0</v>
      </c>
      <c r="MC26" s="368">
        <f t="shared" si="53"/>
        <v>0</v>
      </c>
      <c r="MD26" s="368">
        <f t="shared" si="53"/>
        <v>0</v>
      </c>
      <c r="ME26" s="368">
        <f t="shared" si="53"/>
        <v>0</v>
      </c>
      <c r="MF26" s="368">
        <f t="shared" si="53"/>
        <v>0</v>
      </c>
      <c r="MG26" s="368">
        <f t="shared" si="53"/>
        <v>0</v>
      </c>
      <c r="MH26" s="368">
        <f t="shared" si="53"/>
        <v>0</v>
      </c>
      <c r="MI26" s="368">
        <f t="shared" si="53"/>
        <v>0</v>
      </c>
      <c r="MJ26" s="368">
        <f t="shared" si="53"/>
        <v>0</v>
      </c>
      <c r="MK26" s="368">
        <f t="shared" si="53"/>
        <v>0</v>
      </c>
      <c r="ML26" s="368">
        <f t="shared" si="53"/>
        <v>0</v>
      </c>
      <c r="MM26" s="368">
        <f t="shared" si="53"/>
        <v>0</v>
      </c>
      <c r="MN26" s="368">
        <f t="shared" si="54"/>
        <v>0</v>
      </c>
    </row>
    <row r="27" spans="1:352" ht="12.5" hidden="1" x14ac:dyDescent="0.25">
      <c r="B27" s="394"/>
      <c r="C27" s="313"/>
      <c r="D27" s="395"/>
      <c r="E27" s="396"/>
      <c r="F27" s="396"/>
      <c r="G27" s="396"/>
      <c r="H27" s="396"/>
      <c r="I27" s="396"/>
      <c r="J27" s="396"/>
      <c r="K27" s="396"/>
      <c r="L27" s="396"/>
      <c r="M27" s="396"/>
      <c r="N27" s="396"/>
      <c r="O27" s="396"/>
      <c r="P27" s="368">
        <f t="shared" si="30"/>
        <v>0</v>
      </c>
      <c r="Q27" s="372"/>
      <c r="R27" s="395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68">
        <f t="shared" si="31"/>
        <v>0</v>
      </c>
      <c r="AE27" s="372"/>
      <c r="AF27" s="395"/>
      <c r="AG27" s="396"/>
      <c r="AH27" s="396"/>
      <c r="AI27" s="396"/>
      <c r="AJ27" s="396"/>
      <c r="AK27" s="396"/>
      <c r="AL27" s="396"/>
      <c r="AM27" s="396"/>
      <c r="AN27" s="396"/>
      <c r="AO27" s="396"/>
      <c r="AP27" s="396"/>
      <c r="AQ27" s="396"/>
      <c r="AR27" s="368">
        <f t="shared" si="32"/>
        <v>0</v>
      </c>
      <c r="AT27" s="395"/>
      <c r="AU27" s="396"/>
      <c r="AV27" s="396"/>
      <c r="AW27" s="396"/>
      <c r="AX27" s="396"/>
      <c r="AY27" s="396"/>
      <c r="AZ27" s="396"/>
      <c r="BA27" s="396"/>
      <c r="BB27" s="396"/>
      <c r="BC27" s="396"/>
      <c r="BD27" s="396"/>
      <c r="BE27" s="396"/>
      <c r="BF27" s="368">
        <f t="shared" si="33"/>
        <v>0</v>
      </c>
      <c r="BG27" s="372"/>
      <c r="BH27" s="395"/>
      <c r="BI27" s="396"/>
      <c r="BJ27" s="396"/>
      <c r="BK27" s="396"/>
      <c r="BL27" s="396"/>
      <c r="BM27" s="396"/>
      <c r="BN27" s="396"/>
      <c r="BO27" s="396"/>
      <c r="BP27" s="396"/>
      <c r="BQ27" s="396"/>
      <c r="BR27" s="396"/>
      <c r="BS27" s="396"/>
      <c r="BT27" s="368">
        <f t="shared" si="34"/>
        <v>0</v>
      </c>
      <c r="BV27" s="395"/>
      <c r="BW27" s="396"/>
      <c r="BX27" s="396"/>
      <c r="BY27" s="396"/>
      <c r="BZ27" s="396"/>
      <c r="CA27" s="396"/>
      <c r="CB27" s="396"/>
      <c r="CC27" s="396"/>
      <c r="CD27" s="396"/>
      <c r="CE27" s="396"/>
      <c r="CF27" s="396"/>
      <c r="CG27" s="396"/>
      <c r="CH27" s="368">
        <f t="shared" si="35"/>
        <v>0</v>
      </c>
      <c r="CI27" s="372"/>
      <c r="CJ27" s="395"/>
      <c r="CK27" s="396"/>
      <c r="CL27" s="396"/>
      <c r="CM27" s="396"/>
      <c r="CN27" s="396"/>
      <c r="CO27" s="396"/>
      <c r="CP27" s="396"/>
      <c r="CQ27" s="396"/>
      <c r="CR27" s="396"/>
      <c r="CS27" s="396"/>
      <c r="CT27" s="396"/>
      <c r="CU27" s="396"/>
      <c r="CV27" s="368">
        <f t="shared" si="36"/>
        <v>0</v>
      </c>
      <c r="CW27" s="372"/>
      <c r="CX27" s="395"/>
      <c r="CY27" s="396"/>
      <c r="CZ27" s="396"/>
      <c r="DA27" s="396"/>
      <c r="DB27" s="396"/>
      <c r="DC27" s="396"/>
      <c r="DD27" s="396"/>
      <c r="DE27" s="396"/>
      <c r="DF27" s="396"/>
      <c r="DG27" s="396"/>
      <c r="DH27" s="396"/>
      <c r="DI27" s="396"/>
      <c r="DJ27" s="368">
        <f t="shared" si="37"/>
        <v>0</v>
      </c>
      <c r="DK27" s="372"/>
      <c r="DL27" s="395"/>
      <c r="DM27" s="396"/>
      <c r="DN27" s="396"/>
      <c r="DO27" s="396"/>
      <c r="DP27" s="396"/>
      <c r="DQ27" s="396"/>
      <c r="DR27" s="396"/>
      <c r="DS27" s="396"/>
      <c r="DT27" s="396"/>
      <c r="DU27" s="396"/>
      <c r="DV27" s="396"/>
      <c r="DW27" s="396"/>
      <c r="DX27" s="368">
        <f t="shared" si="55"/>
        <v>0</v>
      </c>
      <c r="DY27" s="372"/>
      <c r="DZ27" s="395"/>
      <c r="EA27" s="396"/>
      <c r="EB27" s="396"/>
      <c r="EC27" s="396"/>
      <c r="ED27" s="396"/>
      <c r="EE27" s="396"/>
      <c r="EF27" s="396"/>
      <c r="EG27" s="396"/>
      <c r="EH27" s="396"/>
      <c r="EI27" s="396"/>
      <c r="EJ27" s="396"/>
      <c r="EK27" s="396"/>
      <c r="EL27" s="368">
        <f t="shared" si="38"/>
        <v>0</v>
      </c>
      <c r="EM27" s="372"/>
      <c r="EN27" s="395"/>
      <c r="EO27" s="396"/>
      <c r="EP27" s="396"/>
      <c r="EQ27" s="396"/>
      <c r="ER27" s="396"/>
      <c r="ES27" s="396"/>
      <c r="ET27" s="396"/>
      <c r="EU27" s="396"/>
      <c r="EV27" s="396"/>
      <c r="EW27" s="396"/>
      <c r="EX27" s="396"/>
      <c r="EY27" s="396"/>
      <c r="EZ27" s="368">
        <f t="shared" si="39"/>
        <v>0</v>
      </c>
      <c r="FA27" s="372"/>
      <c r="FB27" s="395"/>
      <c r="FC27" s="396"/>
      <c r="FD27" s="396"/>
      <c r="FE27" s="396"/>
      <c r="FF27" s="396"/>
      <c r="FG27" s="396"/>
      <c r="FH27" s="396"/>
      <c r="FI27" s="396"/>
      <c r="FJ27" s="396"/>
      <c r="FK27" s="396"/>
      <c r="FL27" s="396"/>
      <c r="FM27" s="396"/>
      <c r="FN27" s="368">
        <f t="shared" si="40"/>
        <v>0</v>
      </c>
      <c r="FO27" s="372"/>
      <c r="FP27" s="395"/>
      <c r="FQ27" s="396"/>
      <c r="FR27" s="396"/>
      <c r="FS27" s="396"/>
      <c r="FT27" s="396"/>
      <c r="FU27" s="396"/>
      <c r="FV27" s="396"/>
      <c r="FW27" s="396"/>
      <c r="FX27" s="396"/>
      <c r="FY27" s="396"/>
      <c r="FZ27" s="396"/>
      <c r="GA27" s="396"/>
      <c r="GB27" s="368">
        <f t="shared" si="41"/>
        <v>0</v>
      </c>
      <c r="GC27" s="372"/>
      <c r="GD27" s="395"/>
      <c r="GE27" s="396"/>
      <c r="GF27" s="396"/>
      <c r="GG27" s="396"/>
      <c r="GH27" s="396"/>
      <c r="GI27" s="396"/>
      <c r="GJ27" s="396"/>
      <c r="GK27" s="396"/>
      <c r="GL27" s="396"/>
      <c r="GM27" s="396"/>
      <c r="GN27" s="396"/>
      <c r="GO27" s="396"/>
      <c r="GP27" s="368">
        <f t="shared" si="42"/>
        <v>0</v>
      </c>
      <c r="GQ27" s="372"/>
      <c r="GR27" s="395"/>
      <c r="GS27" s="396"/>
      <c r="GT27" s="396"/>
      <c r="GU27" s="396"/>
      <c r="GV27" s="396"/>
      <c r="GW27" s="396"/>
      <c r="GX27" s="396"/>
      <c r="GY27" s="396"/>
      <c r="GZ27" s="396"/>
      <c r="HA27" s="396"/>
      <c r="HB27" s="396"/>
      <c r="HC27" s="396"/>
      <c r="HD27" s="368">
        <f t="shared" si="43"/>
        <v>0</v>
      </c>
      <c r="HE27" s="372"/>
      <c r="HF27" s="395"/>
      <c r="HG27" s="396"/>
      <c r="HH27" s="396"/>
      <c r="HI27" s="396"/>
      <c r="HJ27" s="396"/>
      <c r="HK27" s="396"/>
      <c r="HL27" s="396"/>
      <c r="HM27" s="396"/>
      <c r="HN27" s="396"/>
      <c r="HO27" s="396"/>
      <c r="HP27" s="396"/>
      <c r="HQ27" s="396"/>
      <c r="HR27" s="368">
        <f t="shared" si="44"/>
        <v>0</v>
      </c>
      <c r="HS27" s="372"/>
      <c r="HT27" s="395"/>
      <c r="HU27" s="396"/>
      <c r="HV27" s="396"/>
      <c r="HW27" s="396"/>
      <c r="HX27" s="396"/>
      <c r="HY27" s="396"/>
      <c r="HZ27" s="396"/>
      <c r="IA27" s="396"/>
      <c r="IB27" s="396"/>
      <c r="IC27" s="396"/>
      <c r="ID27" s="396"/>
      <c r="IE27" s="396"/>
      <c r="IF27" s="368">
        <f t="shared" si="45"/>
        <v>0</v>
      </c>
      <c r="IG27" s="372"/>
      <c r="IH27" s="395"/>
      <c r="II27" s="396"/>
      <c r="IJ27" s="396"/>
      <c r="IK27" s="396"/>
      <c r="IL27" s="396"/>
      <c r="IM27" s="396"/>
      <c r="IN27" s="396"/>
      <c r="IO27" s="396"/>
      <c r="IP27" s="396"/>
      <c r="IQ27" s="396"/>
      <c r="IR27" s="396"/>
      <c r="IS27" s="396"/>
      <c r="IT27" s="368">
        <f t="shared" si="46"/>
        <v>0</v>
      </c>
      <c r="IU27" s="372"/>
      <c r="IV27" s="395"/>
      <c r="IW27" s="396"/>
      <c r="IX27" s="396"/>
      <c r="IY27" s="396"/>
      <c r="IZ27" s="396"/>
      <c r="JA27" s="396"/>
      <c r="JB27" s="396"/>
      <c r="JC27" s="396"/>
      <c r="JD27" s="396"/>
      <c r="JE27" s="396"/>
      <c r="JF27" s="396"/>
      <c r="JG27" s="396"/>
      <c r="JH27" s="368">
        <f t="shared" si="47"/>
        <v>0</v>
      </c>
      <c r="JI27" s="372"/>
      <c r="JJ27" s="395"/>
      <c r="JK27" s="396"/>
      <c r="JL27" s="396"/>
      <c r="JM27" s="396"/>
      <c r="JN27" s="396"/>
      <c r="JO27" s="396"/>
      <c r="JP27" s="396"/>
      <c r="JQ27" s="396"/>
      <c r="JR27" s="396"/>
      <c r="JS27" s="396"/>
      <c r="JT27" s="396"/>
      <c r="JU27" s="396"/>
      <c r="JV27" s="368">
        <f t="shared" si="48"/>
        <v>0</v>
      </c>
      <c r="JW27" s="372"/>
      <c r="JX27" s="395"/>
      <c r="JY27" s="396"/>
      <c r="JZ27" s="396"/>
      <c r="KA27" s="396"/>
      <c r="KB27" s="396"/>
      <c r="KC27" s="396"/>
      <c r="KD27" s="396"/>
      <c r="KE27" s="396"/>
      <c r="KF27" s="396"/>
      <c r="KG27" s="396"/>
      <c r="KH27" s="396"/>
      <c r="KI27" s="396"/>
      <c r="KJ27" s="368">
        <f t="shared" si="49"/>
        <v>0</v>
      </c>
      <c r="KK27" s="372"/>
      <c r="KL27" s="395"/>
      <c r="KM27" s="396"/>
      <c r="KN27" s="396"/>
      <c r="KO27" s="396"/>
      <c r="KP27" s="396"/>
      <c r="KQ27" s="396"/>
      <c r="KR27" s="396"/>
      <c r="KS27" s="396"/>
      <c r="KT27" s="396"/>
      <c r="KU27" s="396"/>
      <c r="KV27" s="396"/>
      <c r="KW27" s="396"/>
      <c r="KX27" s="368">
        <f t="shared" si="50"/>
        <v>0</v>
      </c>
      <c r="KY27" s="372"/>
      <c r="KZ27" s="395"/>
      <c r="LA27" s="396"/>
      <c r="LB27" s="396"/>
      <c r="LC27" s="396"/>
      <c r="LD27" s="396"/>
      <c r="LE27" s="396"/>
      <c r="LF27" s="396"/>
      <c r="LG27" s="396"/>
      <c r="LH27" s="396"/>
      <c r="LI27" s="396"/>
      <c r="LJ27" s="396"/>
      <c r="LK27" s="396"/>
      <c r="LL27" s="368">
        <f t="shared" si="51"/>
        <v>0</v>
      </c>
      <c r="LM27" s="372"/>
      <c r="LN27" s="395"/>
      <c r="LO27" s="396"/>
      <c r="LP27" s="396"/>
      <c r="LQ27" s="396"/>
      <c r="LR27" s="396"/>
      <c r="LS27" s="396"/>
      <c r="LT27" s="396"/>
      <c r="LU27" s="396"/>
      <c r="LV27" s="396"/>
      <c r="LW27" s="396"/>
      <c r="LX27" s="396"/>
      <c r="LY27" s="396"/>
      <c r="LZ27" s="368">
        <f t="shared" si="52"/>
        <v>0</v>
      </c>
      <c r="MA27" s="372"/>
      <c r="MB27" s="368"/>
      <c r="MC27" s="368"/>
      <c r="MD27" s="368"/>
      <c r="ME27" s="368"/>
      <c r="MF27" s="368"/>
      <c r="MG27" s="368"/>
      <c r="MH27" s="368"/>
      <c r="MI27" s="368"/>
      <c r="MJ27" s="368"/>
      <c r="MK27" s="368"/>
      <c r="ML27" s="368"/>
      <c r="MM27" s="368"/>
      <c r="MN27" s="368"/>
    </row>
    <row r="28" spans="1:352" s="402" customFormat="1" hidden="1" x14ac:dyDescent="0.3">
      <c r="A28" s="397"/>
      <c r="B28" s="398" t="s">
        <v>887</v>
      </c>
      <c r="C28" s="399"/>
      <c r="D28" s="400">
        <f>SUM(D20:D27)</f>
        <v>0</v>
      </c>
      <c r="E28" s="401">
        <f t="shared" ref="E28:O28" si="56">SUM(E20:E27)</f>
        <v>0</v>
      </c>
      <c r="F28" s="401">
        <f t="shared" si="56"/>
        <v>0</v>
      </c>
      <c r="G28" s="401">
        <f t="shared" si="56"/>
        <v>0</v>
      </c>
      <c r="H28" s="401">
        <f t="shared" si="56"/>
        <v>0</v>
      </c>
      <c r="I28" s="401">
        <f t="shared" si="56"/>
        <v>0</v>
      </c>
      <c r="J28" s="401">
        <f t="shared" si="56"/>
        <v>0</v>
      </c>
      <c r="K28" s="401">
        <f t="shared" si="56"/>
        <v>0</v>
      </c>
      <c r="L28" s="401">
        <f t="shared" si="56"/>
        <v>0</v>
      </c>
      <c r="M28" s="401">
        <f t="shared" si="56"/>
        <v>0</v>
      </c>
      <c r="N28" s="401">
        <f t="shared" si="56"/>
        <v>0</v>
      </c>
      <c r="O28" s="401">
        <f t="shared" si="56"/>
        <v>0</v>
      </c>
      <c r="P28" s="381">
        <f t="shared" si="30"/>
        <v>0</v>
      </c>
      <c r="Q28" s="372"/>
      <c r="R28" s="400">
        <f>SUM(R20:R27)</f>
        <v>0</v>
      </c>
      <c r="S28" s="401">
        <f t="shared" ref="S28:AC28" si="57">SUM(S20:S27)</f>
        <v>0</v>
      </c>
      <c r="T28" s="401">
        <f t="shared" si="57"/>
        <v>0</v>
      </c>
      <c r="U28" s="401">
        <f t="shared" si="57"/>
        <v>0</v>
      </c>
      <c r="V28" s="401">
        <f t="shared" si="57"/>
        <v>0</v>
      </c>
      <c r="W28" s="401">
        <f t="shared" si="57"/>
        <v>0</v>
      </c>
      <c r="X28" s="401">
        <f t="shared" si="57"/>
        <v>0</v>
      </c>
      <c r="Y28" s="401">
        <f t="shared" si="57"/>
        <v>0</v>
      </c>
      <c r="Z28" s="401">
        <f t="shared" si="57"/>
        <v>0</v>
      </c>
      <c r="AA28" s="401">
        <f t="shared" si="57"/>
        <v>0</v>
      </c>
      <c r="AB28" s="401">
        <f t="shared" si="57"/>
        <v>0</v>
      </c>
      <c r="AC28" s="401">
        <f t="shared" si="57"/>
        <v>0</v>
      </c>
      <c r="AD28" s="381">
        <f t="shared" si="31"/>
        <v>0</v>
      </c>
      <c r="AE28" s="372"/>
      <c r="AF28" s="400">
        <f>SUM(AF20:AF27)</f>
        <v>0</v>
      </c>
      <c r="AG28" s="401">
        <f t="shared" ref="AG28:AQ28" si="58">SUM(AG20:AG27)</f>
        <v>0</v>
      </c>
      <c r="AH28" s="401">
        <f t="shared" si="58"/>
        <v>0</v>
      </c>
      <c r="AI28" s="401">
        <f t="shared" si="58"/>
        <v>0</v>
      </c>
      <c r="AJ28" s="401">
        <f t="shared" si="58"/>
        <v>0</v>
      </c>
      <c r="AK28" s="401">
        <f t="shared" si="58"/>
        <v>0</v>
      </c>
      <c r="AL28" s="401">
        <f t="shared" si="58"/>
        <v>0</v>
      </c>
      <c r="AM28" s="401">
        <f t="shared" si="58"/>
        <v>0</v>
      </c>
      <c r="AN28" s="401">
        <f t="shared" si="58"/>
        <v>0</v>
      </c>
      <c r="AO28" s="401">
        <f t="shared" si="58"/>
        <v>0</v>
      </c>
      <c r="AP28" s="401">
        <f t="shared" si="58"/>
        <v>0</v>
      </c>
      <c r="AQ28" s="401">
        <f t="shared" si="58"/>
        <v>0</v>
      </c>
      <c r="AR28" s="381">
        <f t="shared" si="32"/>
        <v>0</v>
      </c>
      <c r="AS28" s="372"/>
      <c r="AT28" s="400">
        <f>SUM(AT20:AT27)</f>
        <v>0</v>
      </c>
      <c r="AU28" s="401">
        <f t="shared" ref="AU28:BE28" si="59">SUM(AU20:AU27)</f>
        <v>0</v>
      </c>
      <c r="AV28" s="401">
        <f t="shared" si="59"/>
        <v>0</v>
      </c>
      <c r="AW28" s="401">
        <f t="shared" si="59"/>
        <v>0</v>
      </c>
      <c r="AX28" s="401">
        <f t="shared" si="59"/>
        <v>0</v>
      </c>
      <c r="AY28" s="401">
        <f t="shared" si="59"/>
        <v>0</v>
      </c>
      <c r="AZ28" s="401">
        <f t="shared" si="59"/>
        <v>0</v>
      </c>
      <c r="BA28" s="401">
        <f t="shared" si="59"/>
        <v>0</v>
      </c>
      <c r="BB28" s="401">
        <f t="shared" si="59"/>
        <v>0</v>
      </c>
      <c r="BC28" s="401">
        <f t="shared" si="59"/>
        <v>0</v>
      </c>
      <c r="BD28" s="401">
        <f t="shared" si="59"/>
        <v>0</v>
      </c>
      <c r="BE28" s="401">
        <f t="shared" si="59"/>
        <v>0</v>
      </c>
      <c r="BF28" s="381">
        <f t="shared" si="33"/>
        <v>0</v>
      </c>
      <c r="BG28" s="372"/>
      <c r="BH28" s="400">
        <f>SUM(BH20:BH27)</f>
        <v>0</v>
      </c>
      <c r="BI28" s="401">
        <f t="shared" ref="BI28:BS28" si="60">SUM(BI20:BI27)</f>
        <v>0</v>
      </c>
      <c r="BJ28" s="401">
        <f t="shared" si="60"/>
        <v>0</v>
      </c>
      <c r="BK28" s="401">
        <f t="shared" si="60"/>
        <v>0</v>
      </c>
      <c r="BL28" s="401">
        <f t="shared" si="60"/>
        <v>0</v>
      </c>
      <c r="BM28" s="401">
        <f t="shared" si="60"/>
        <v>0</v>
      </c>
      <c r="BN28" s="401">
        <f t="shared" si="60"/>
        <v>0</v>
      </c>
      <c r="BO28" s="401">
        <f t="shared" si="60"/>
        <v>0</v>
      </c>
      <c r="BP28" s="401">
        <f t="shared" si="60"/>
        <v>0</v>
      </c>
      <c r="BQ28" s="401">
        <f t="shared" si="60"/>
        <v>0</v>
      </c>
      <c r="BR28" s="401">
        <f t="shared" si="60"/>
        <v>0</v>
      </c>
      <c r="BS28" s="401">
        <f t="shared" si="60"/>
        <v>0</v>
      </c>
      <c r="BT28" s="381">
        <f t="shared" si="34"/>
        <v>0</v>
      </c>
      <c r="BU28" s="372"/>
      <c r="BV28" s="400">
        <f>SUM(BV20:BV27)</f>
        <v>0</v>
      </c>
      <c r="BW28" s="401">
        <f t="shared" ref="BW28:CG28" si="61">SUM(BW20:BW27)</f>
        <v>0</v>
      </c>
      <c r="BX28" s="401">
        <f t="shared" si="61"/>
        <v>0</v>
      </c>
      <c r="BY28" s="401">
        <f t="shared" si="61"/>
        <v>0</v>
      </c>
      <c r="BZ28" s="401">
        <f t="shared" si="61"/>
        <v>0</v>
      </c>
      <c r="CA28" s="401">
        <f t="shared" si="61"/>
        <v>0</v>
      </c>
      <c r="CB28" s="401">
        <f t="shared" si="61"/>
        <v>0</v>
      </c>
      <c r="CC28" s="401">
        <f t="shared" si="61"/>
        <v>0</v>
      </c>
      <c r="CD28" s="401">
        <f t="shared" si="61"/>
        <v>0</v>
      </c>
      <c r="CE28" s="401">
        <f t="shared" si="61"/>
        <v>0</v>
      </c>
      <c r="CF28" s="401">
        <f t="shared" si="61"/>
        <v>0</v>
      </c>
      <c r="CG28" s="401">
        <f t="shared" si="61"/>
        <v>0</v>
      </c>
      <c r="CH28" s="381">
        <f t="shared" si="35"/>
        <v>0</v>
      </c>
      <c r="CI28" s="372"/>
      <c r="CJ28" s="400">
        <f>SUM(CJ20:CJ27)</f>
        <v>0</v>
      </c>
      <c r="CK28" s="401">
        <f t="shared" ref="CK28:CU28" si="62">SUM(CK20:CK27)</f>
        <v>0</v>
      </c>
      <c r="CL28" s="401">
        <f t="shared" si="62"/>
        <v>0</v>
      </c>
      <c r="CM28" s="401">
        <f t="shared" si="62"/>
        <v>0</v>
      </c>
      <c r="CN28" s="401">
        <f t="shared" si="62"/>
        <v>0</v>
      </c>
      <c r="CO28" s="401">
        <f t="shared" si="62"/>
        <v>0</v>
      </c>
      <c r="CP28" s="401">
        <f t="shared" si="62"/>
        <v>0</v>
      </c>
      <c r="CQ28" s="401">
        <f t="shared" si="62"/>
        <v>0</v>
      </c>
      <c r="CR28" s="401">
        <f t="shared" si="62"/>
        <v>0</v>
      </c>
      <c r="CS28" s="401">
        <f t="shared" si="62"/>
        <v>0</v>
      </c>
      <c r="CT28" s="401">
        <f t="shared" si="62"/>
        <v>0</v>
      </c>
      <c r="CU28" s="401">
        <f t="shared" si="62"/>
        <v>0</v>
      </c>
      <c r="CV28" s="381">
        <f t="shared" si="36"/>
        <v>0</v>
      </c>
      <c r="CW28" s="372"/>
      <c r="CX28" s="400">
        <f>SUM(CX20:CX27)</f>
        <v>0</v>
      </c>
      <c r="CY28" s="401">
        <f t="shared" ref="CY28:DI28" si="63">SUM(CY20:CY27)</f>
        <v>0</v>
      </c>
      <c r="CZ28" s="401">
        <f t="shared" si="63"/>
        <v>0</v>
      </c>
      <c r="DA28" s="401">
        <f t="shared" si="63"/>
        <v>0</v>
      </c>
      <c r="DB28" s="401">
        <f t="shared" si="63"/>
        <v>0</v>
      </c>
      <c r="DC28" s="401">
        <f t="shared" si="63"/>
        <v>0</v>
      </c>
      <c r="DD28" s="401">
        <f t="shared" si="63"/>
        <v>0</v>
      </c>
      <c r="DE28" s="401">
        <f t="shared" si="63"/>
        <v>0</v>
      </c>
      <c r="DF28" s="401">
        <f t="shared" si="63"/>
        <v>0</v>
      </c>
      <c r="DG28" s="401">
        <f t="shared" si="63"/>
        <v>0</v>
      </c>
      <c r="DH28" s="401">
        <f t="shared" si="63"/>
        <v>0</v>
      </c>
      <c r="DI28" s="401">
        <f t="shared" si="63"/>
        <v>0</v>
      </c>
      <c r="DJ28" s="381">
        <f t="shared" si="37"/>
        <v>0</v>
      </c>
      <c r="DK28" s="372"/>
      <c r="DL28" s="400">
        <f>SUM(DL20:DL27)</f>
        <v>0</v>
      </c>
      <c r="DM28" s="401">
        <f t="shared" ref="DM28:DW28" si="64">SUM(DM20:DM27)</f>
        <v>0</v>
      </c>
      <c r="DN28" s="401">
        <f t="shared" si="64"/>
        <v>0</v>
      </c>
      <c r="DO28" s="401">
        <f t="shared" si="64"/>
        <v>0</v>
      </c>
      <c r="DP28" s="401">
        <f t="shared" si="64"/>
        <v>0</v>
      </c>
      <c r="DQ28" s="401">
        <f t="shared" si="64"/>
        <v>0</v>
      </c>
      <c r="DR28" s="401">
        <f t="shared" si="64"/>
        <v>0</v>
      </c>
      <c r="DS28" s="401">
        <f t="shared" si="64"/>
        <v>0</v>
      </c>
      <c r="DT28" s="401">
        <f t="shared" si="64"/>
        <v>0</v>
      </c>
      <c r="DU28" s="401">
        <f t="shared" si="64"/>
        <v>0</v>
      </c>
      <c r="DV28" s="401">
        <f t="shared" si="64"/>
        <v>0</v>
      </c>
      <c r="DW28" s="401">
        <f t="shared" si="64"/>
        <v>0</v>
      </c>
      <c r="DX28" s="381">
        <f t="shared" si="55"/>
        <v>0</v>
      </c>
      <c r="DY28" s="372"/>
      <c r="DZ28" s="400">
        <f>SUM(DZ20:DZ27)</f>
        <v>0</v>
      </c>
      <c r="EA28" s="401">
        <f t="shared" ref="EA28:EK28" si="65">SUM(EA20:EA27)</f>
        <v>0</v>
      </c>
      <c r="EB28" s="401">
        <f t="shared" si="65"/>
        <v>0</v>
      </c>
      <c r="EC28" s="401">
        <f t="shared" si="65"/>
        <v>0</v>
      </c>
      <c r="ED28" s="401">
        <f t="shared" si="65"/>
        <v>0</v>
      </c>
      <c r="EE28" s="401">
        <f t="shared" si="65"/>
        <v>0</v>
      </c>
      <c r="EF28" s="401">
        <f t="shared" si="65"/>
        <v>0</v>
      </c>
      <c r="EG28" s="401">
        <f t="shared" si="65"/>
        <v>0</v>
      </c>
      <c r="EH28" s="401">
        <f t="shared" si="65"/>
        <v>0</v>
      </c>
      <c r="EI28" s="401">
        <f t="shared" si="65"/>
        <v>0</v>
      </c>
      <c r="EJ28" s="401">
        <f t="shared" si="65"/>
        <v>0</v>
      </c>
      <c r="EK28" s="401">
        <f t="shared" si="65"/>
        <v>0</v>
      </c>
      <c r="EL28" s="381">
        <f t="shared" si="38"/>
        <v>0</v>
      </c>
      <c r="EM28" s="372"/>
      <c r="EN28" s="400">
        <f>SUM(EN20:EN27)</f>
        <v>0</v>
      </c>
      <c r="EO28" s="401">
        <f t="shared" ref="EO28:EY28" si="66">SUM(EO20:EO27)</f>
        <v>0</v>
      </c>
      <c r="EP28" s="401">
        <f t="shared" si="66"/>
        <v>0</v>
      </c>
      <c r="EQ28" s="401">
        <f t="shared" si="66"/>
        <v>0</v>
      </c>
      <c r="ER28" s="401">
        <f t="shared" si="66"/>
        <v>0</v>
      </c>
      <c r="ES28" s="401">
        <f t="shared" si="66"/>
        <v>0</v>
      </c>
      <c r="ET28" s="401">
        <f t="shared" si="66"/>
        <v>0</v>
      </c>
      <c r="EU28" s="401">
        <f t="shared" si="66"/>
        <v>0</v>
      </c>
      <c r="EV28" s="401">
        <f t="shared" si="66"/>
        <v>0</v>
      </c>
      <c r="EW28" s="401">
        <f t="shared" si="66"/>
        <v>0</v>
      </c>
      <c r="EX28" s="401">
        <f t="shared" si="66"/>
        <v>0</v>
      </c>
      <c r="EY28" s="401">
        <f t="shared" si="66"/>
        <v>0</v>
      </c>
      <c r="EZ28" s="381">
        <f t="shared" si="39"/>
        <v>0</v>
      </c>
      <c r="FA28" s="372"/>
      <c r="FB28" s="400">
        <f>SUM(FB20:FB27)</f>
        <v>0</v>
      </c>
      <c r="FC28" s="401">
        <f t="shared" ref="FC28:FM28" si="67">SUM(FC20:FC27)</f>
        <v>0</v>
      </c>
      <c r="FD28" s="401">
        <f t="shared" si="67"/>
        <v>0</v>
      </c>
      <c r="FE28" s="401">
        <f t="shared" si="67"/>
        <v>0</v>
      </c>
      <c r="FF28" s="401">
        <f t="shared" si="67"/>
        <v>0</v>
      </c>
      <c r="FG28" s="401">
        <f t="shared" si="67"/>
        <v>0</v>
      </c>
      <c r="FH28" s="401">
        <f t="shared" si="67"/>
        <v>0</v>
      </c>
      <c r="FI28" s="401">
        <f t="shared" si="67"/>
        <v>0</v>
      </c>
      <c r="FJ28" s="401">
        <f t="shared" si="67"/>
        <v>0</v>
      </c>
      <c r="FK28" s="401">
        <f t="shared" si="67"/>
        <v>0</v>
      </c>
      <c r="FL28" s="401">
        <f t="shared" si="67"/>
        <v>0</v>
      </c>
      <c r="FM28" s="401">
        <f t="shared" si="67"/>
        <v>0</v>
      </c>
      <c r="FN28" s="381">
        <f t="shared" si="40"/>
        <v>0</v>
      </c>
      <c r="FO28" s="372"/>
      <c r="FP28" s="400">
        <f>SUM(FP20:FP27)</f>
        <v>0</v>
      </c>
      <c r="FQ28" s="401">
        <f t="shared" ref="FQ28:GA28" si="68">SUM(FQ20:FQ27)</f>
        <v>0</v>
      </c>
      <c r="FR28" s="401">
        <f t="shared" si="68"/>
        <v>0</v>
      </c>
      <c r="FS28" s="401">
        <f t="shared" si="68"/>
        <v>0</v>
      </c>
      <c r="FT28" s="401">
        <f t="shared" si="68"/>
        <v>0</v>
      </c>
      <c r="FU28" s="401">
        <f t="shared" si="68"/>
        <v>0</v>
      </c>
      <c r="FV28" s="401">
        <f t="shared" si="68"/>
        <v>0</v>
      </c>
      <c r="FW28" s="401">
        <f t="shared" si="68"/>
        <v>0</v>
      </c>
      <c r="FX28" s="401">
        <f t="shared" si="68"/>
        <v>0</v>
      </c>
      <c r="FY28" s="401">
        <f t="shared" si="68"/>
        <v>0</v>
      </c>
      <c r="FZ28" s="401">
        <f t="shared" si="68"/>
        <v>0</v>
      </c>
      <c r="GA28" s="401">
        <f t="shared" si="68"/>
        <v>0</v>
      </c>
      <c r="GB28" s="381">
        <f t="shared" si="41"/>
        <v>0</v>
      </c>
      <c r="GC28" s="372"/>
      <c r="GD28" s="400">
        <f>SUM(GD20:GD27)</f>
        <v>0</v>
      </c>
      <c r="GE28" s="401">
        <f t="shared" ref="GE28:GO28" si="69">SUM(GE20:GE27)</f>
        <v>0</v>
      </c>
      <c r="GF28" s="401">
        <f t="shared" si="69"/>
        <v>0</v>
      </c>
      <c r="GG28" s="401">
        <f t="shared" si="69"/>
        <v>0</v>
      </c>
      <c r="GH28" s="401">
        <f t="shared" si="69"/>
        <v>0</v>
      </c>
      <c r="GI28" s="401">
        <f t="shared" si="69"/>
        <v>0</v>
      </c>
      <c r="GJ28" s="401">
        <f t="shared" si="69"/>
        <v>0</v>
      </c>
      <c r="GK28" s="401">
        <f t="shared" si="69"/>
        <v>0</v>
      </c>
      <c r="GL28" s="401">
        <f t="shared" si="69"/>
        <v>0</v>
      </c>
      <c r="GM28" s="401">
        <f t="shared" si="69"/>
        <v>0</v>
      </c>
      <c r="GN28" s="401">
        <f t="shared" si="69"/>
        <v>0</v>
      </c>
      <c r="GO28" s="401">
        <f t="shared" si="69"/>
        <v>0</v>
      </c>
      <c r="GP28" s="381">
        <f t="shared" si="42"/>
        <v>0</v>
      </c>
      <c r="GQ28" s="372"/>
      <c r="GR28" s="400">
        <f>SUM(GR20:GR27)</f>
        <v>0</v>
      </c>
      <c r="GS28" s="401">
        <f t="shared" ref="GS28:HC28" si="70">SUM(GS20:GS27)</f>
        <v>0</v>
      </c>
      <c r="GT28" s="401">
        <f t="shared" si="70"/>
        <v>0</v>
      </c>
      <c r="GU28" s="401">
        <f t="shared" si="70"/>
        <v>0</v>
      </c>
      <c r="GV28" s="401">
        <f t="shared" si="70"/>
        <v>0</v>
      </c>
      <c r="GW28" s="401">
        <f t="shared" si="70"/>
        <v>0</v>
      </c>
      <c r="GX28" s="401">
        <f t="shared" si="70"/>
        <v>0</v>
      </c>
      <c r="GY28" s="401">
        <f t="shared" si="70"/>
        <v>0</v>
      </c>
      <c r="GZ28" s="401">
        <f t="shared" si="70"/>
        <v>0</v>
      </c>
      <c r="HA28" s="401">
        <f t="shared" si="70"/>
        <v>0</v>
      </c>
      <c r="HB28" s="401">
        <f t="shared" si="70"/>
        <v>0</v>
      </c>
      <c r="HC28" s="401">
        <f t="shared" si="70"/>
        <v>0</v>
      </c>
      <c r="HD28" s="381">
        <f t="shared" si="43"/>
        <v>0</v>
      </c>
      <c r="HE28" s="372"/>
      <c r="HF28" s="400">
        <f>SUM(HF20:HF27)</f>
        <v>0</v>
      </c>
      <c r="HG28" s="401">
        <f t="shared" ref="HG28:HQ28" si="71">SUM(HG20:HG27)</f>
        <v>0</v>
      </c>
      <c r="HH28" s="401">
        <f t="shared" si="71"/>
        <v>0</v>
      </c>
      <c r="HI28" s="401">
        <f t="shared" si="71"/>
        <v>0</v>
      </c>
      <c r="HJ28" s="401">
        <f t="shared" si="71"/>
        <v>0</v>
      </c>
      <c r="HK28" s="401">
        <f t="shared" si="71"/>
        <v>0</v>
      </c>
      <c r="HL28" s="401">
        <f t="shared" si="71"/>
        <v>0</v>
      </c>
      <c r="HM28" s="401">
        <f t="shared" si="71"/>
        <v>0</v>
      </c>
      <c r="HN28" s="401">
        <f t="shared" si="71"/>
        <v>0</v>
      </c>
      <c r="HO28" s="401">
        <f t="shared" si="71"/>
        <v>0</v>
      </c>
      <c r="HP28" s="401">
        <f t="shared" si="71"/>
        <v>0</v>
      </c>
      <c r="HQ28" s="401">
        <f t="shared" si="71"/>
        <v>0</v>
      </c>
      <c r="HR28" s="381">
        <f t="shared" si="44"/>
        <v>0</v>
      </c>
      <c r="HS28" s="372"/>
      <c r="HT28" s="400">
        <f>SUM(HT20:HT27)</f>
        <v>0</v>
      </c>
      <c r="HU28" s="401">
        <f t="shared" ref="HU28:IE28" si="72">SUM(HU20:HU27)</f>
        <v>0</v>
      </c>
      <c r="HV28" s="401">
        <f t="shared" si="72"/>
        <v>0</v>
      </c>
      <c r="HW28" s="401">
        <f t="shared" si="72"/>
        <v>0</v>
      </c>
      <c r="HX28" s="401">
        <f t="shared" si="72"/>
        <v>0</v>
      </c>
      <c r="HY28" s="401">
        <f t="shared" si="72"/>
        <v>0</v>
      </c>
      <c r="HZ28" s="401">
        <f t="shared" si="72"/>
        <v>0</v>
      </c>
      <c r="IA28" s="401">
        <f t="shared" si="72"/>
        <v>0</v>
      </c>
      <c r="IB28" s="401">
        <f t="shared" si="72"/>
        <v>0</v>
      </c>
      <c r="IC28" s="401">
        <f t="shared" si="72"/>
        <v>0</v>
      </c>
      <c r="ID28" s="401">
        <f t="shared" si="72"/>
        <v>0</v>
      </c>
      <c r="IE28" s="401">
        <f t="shared" si="72"/>
        <v>0</v>
      </c>
      <c r="IF28" s="381">
        <f t="shared" si="45"/>
        <v>0</v>
      </c>
      <c r="IG28" s="372"/>
      <c r="IH28" s="400">
        <f>SUM(IH20:IH27)</f>
        <v>0</v>
      </c>
      <c r="II28" s="401">
        <f t="shared" ref="II28:IS28" si="73">SUM(II20:II27)</f>
        <v>0</v>
      </c>
      <c r="IJ28" s="401">
        <f t="shared" si="73"/>
        <v>0</v>
      </c>
      <c r="IK28" s="401">
        <f t="shared" si="73"/>
        <v>0</v>
      </c>
      <c r="IL28" s="401">
        <f t="shared" si="73"/>
        <v>0</v>
      </c>
      <c r="IM28" s="401">
        <f t="shared" si="73"/>
        <v>0</v>
      </c>
      <c r="IN28" s="401">
        <f t="shared" si="73"/>
        <v>0</v>
      </c>
      <c r="IO28" s="401">
        <f t="shared" si="73"/>
        <v>0</v>
      </c>
      <c r="IP28" s="401">
        <f t="shared" si="73"/>
        <v>0</v>
      </c>
      <c r="IQ28" s="401">
        <f t="shared" si="73"/>
        <v>0</v>
      </c>
      <c r="IR28" s="401">
        <f t="shared" si="73"/>
        <v>0</v>
      </c>
      <c r="IS28" s="401">
        <f t="shared" si="73"/>
        <v>0</v>
      </c>
      <c r="IT28" s="381">
        <f t="shared" si="46"/>
        <v>0</v>
      </c>
      <c r="IU28" s="372"/>
      <c r="IV28" s="400">
        <f>SUM(IV20:IV27)</f>
        <v>0</v>
      </c>
      <c r="IW28" s="401">
        <f t="shared" ref="IW28:JG28" si="74">SUM(IW20:IW27)</f>
        <v>0</v>
      </c>
      <c r="IX28" s="401">
        <f t="shared" si="74"/>
        <v>0</v>
      </c>
      <c r="IY28" s="401">
        <f t="shared" si="74"/>
        <v>0</v>
      </c>
      <c r="IZ28" s="401">
        <f t="shared" si="74"/>
        <v>0</v>
      </c>
      <c r="JA28" s="401">
        <f t="shared" si="74"/>
        <v>0</v>
      </c>
      <c r="JB28" s="401">
        <f t="shared" si="74"/>
        <v>0</v>
      </c>
      <c r="JC28" s="401">
        <f t="shared" si="74"/>
        <v>0</v>
      </c>
      <c r="JD28" s="401">
        <f t="shared" si="74"/>
        <v>0</v>
      </c>
      <c r="JE28" s="401">
        <f t="shared" si="74"/>
        <v>0</v>
      </c>
      <c r="JF28" s="401">
        <f t="shared" si="74"/>
        <v>0</v>
      </c>
      <c r="JG28" s="401">
        <f t="shared" si="74"/>
        <v>0</v>
      </c>
      <c r="JH28" s="381">
        <f t="shared" si="47"/>
        <v>0</v>
      </c>
      <c r="JI28" s="372"/>
      <c r="JJ28" s="400">
        <f>SUM(JJ20:JJ27)</f>
        <v>0</v>
      </c>
      <c r="JK28" s="401">
        <f t="shared" ref="JK28:JU28" si="75">SUM(JK20:JK27)</f>
        <v>0</v>
      </c>
      <c r="JL28" s="401">
        <f t="shared" si="75"/>
        <v>0</v>
      </c>
      <c r="JM28" s="401">
        <f t="shared" si="75"/>
        <v>0</v>
      </c>
      <c r="JN28" s="401">
        <f t="shared" si="75"/>
        <v>0</v>
      </c>
      <c r="JO28" s="401">
        <f t="shared" si="75"/>
        <v>0</v>
      </c>
      <c r="JP28" s="401">
        <f t="shared" si="75"/>
        <v>0</v>
      </c>
      <c r="JQ28" s="401">
        <f t="shared" si="75"/>
        <v>0</v>
      </c>
      <c r="JR28" s="401">
        <f t="shared" si="75"/>
        <v>0</v>
      </c>
      <c r="JS28" s="401">
        <f t="shared" si="75"/>
        <v>0</v>
      </c>
      <c r="JT28" s="401">
        <f t="shared" si="75"/>
        <v>0</v>
      </c>
      <c r="JU28" s="401">
        <f t="shared" si="75"/>
        <v>0</v>
      </c>
      <c r="JV28" s="381">
        <f t="shared" si="48"/>
        <v>0</v>
      </c>
      <c r="JW28" s="372"/>
      <c r="JX28" s="400">
        <f>SUM(JX20:JX27)</f>
        <v>0</v>
      </c>
      <c r="JY28" s="401">
        <f t="shared" ref="JY28:KI28" si="76">SUM(JY20:JY27)</f>
        <v>0</v>
      </c>
      <c r="JZ28" s="401">
        <f t="shared" si="76"/>
        <v>0</v>
      </c>
      <c r="KA28" s="401">
        <f t="shared" si="76"/>
        <v>0</v>
      </c>
      <c r="KB28" s="401">
        <f t="shared" si="76"/>
        <v>0</v>
      </c>
      <c r="KC28" s="401">
        <f t="shared" si="76"/>
        <v>0</v>
      </c>
      <c r="KD28" s="401">
        <f t="shared" si="76"/>
        <v>0</v>
      </c>
      <c r="KE28" s="401">
        <f t="shared" si="76"/>
        <v>0</v>
      </c>
      <c r="KF28" s="401">
        <f t="shared" si="76"/>
        <v>0</v>
      </c>
      <c r="KG28" s="401">
        <f t="shared" si="76"/>
        <v>0</v>
      </c>
      <c r="KH28" s="401">
        <f t="shared" si="76"/>
        <v>0</v>
      </c>
      <c r="KI28" s="401">
        <f t="shared" si="76"/>
        <v>0</v>
      </c>
      <c r="KJ28" s="381">
        <f t="shared" si="49"/>
        <v>0</v>
      </c>
      <c r="KK28" s="372"/>
      <c r="KL28" s="400">
        <f>SUM(KL20:KL27)</f>
        <v>0</v>
      </c>
      <c r="KM28" s="401">
        <f t="shared" ref="KM28:KW28" si="77">SUM(KM20:KM27)</f>
        <v>0</v>
      </c>
      <c r="KN28" s="401">
        <f t="shared" si="77"/>
        <v>0</v>
      </c>
      <c r="KO28" s="401">
        <f t="shared" si="77"/>
        <v>0</v>
      </c>
      <c r="KP28" s="401">
        <f t="shared" si="77"/>
        <v>0</v>
      </c>
      <c r="KQ28" s="401">
        <f t="shared" si="77"/>
        <v>0</v>
      </c>
      <c r="KR28" s="401">
        <f t="shared" si="77"/>
        <v>0</v>
      </c>
      <c r="KS28" s="401">
        <f t="shared" si="77"/>
        <v>0</v>
      </c>
      <c r="KT28" s="401">
        <f t="shared" si="77"/>
        <v>0</v>
      </c>
      <c r="KU28" s="401">
        <f t="shared" si="77"/>
        <v>0</v>
      </c>
      <c r="KV28" s="401">
        <f t="shared" si="77"/>
        <v>0</v>
      </c>
      <c r="KW28" s="401">
        <f t="shared" si="77"/>
        <v>0</v>
      </c>
      <c r="KX28" s="381">
        <f t="shared" si="50"/>
        <v>0</v>
      </c>
      <c r="KY28" s="372"/>
      <c r="KZ28" s="400">
        <f>SUM(KZ20:KZ27)</f>
        <v>0</v>
      </c>
      <c r="LA28" s="401">
        <f t="shared" ref="LA28:LK28" si="78">SUM(LA20:LA27)</f>
        <v>0</v>
      </c>
      <c r="LB28" s="401">
        <f t="shared" si="78"/>
        <v>0</v>
      </c>
      <c r="LC28" s="401">
        <f t="shared" si="78"/>
        <v>0</v>
      </c>
      <c r="LD28" s="401">
        <f t="shared" si="78"/>
        <v>0</v>
      </c>
      <c r="LE28" s="401">
        <f t="shared" si="78"/>
        <v>0</v>
      </c>
      <c r="LF28" s="401">
        <f t="shared" si="78"/>
        <v>0</v>
      </c>
      <c r="LG28" s="401">
        <f t="shared" si="78"/>
        <v>0</v>
      </c>
      <c r="LH28" s="401">
        <f t="shared" si="78"/>
        <v>0</v>
      </c>
      <c r="LI28" s="401">
        <f t="shared" si="78"/>
        <v>0</v>
      </c>
      <c r="LJ28" s="401">
        <f t="shared" si="78"/>
        <v>0</v>
      </c>
      <c r="LK28" s="401">
        <f t="shared" si="78"/>
        <v>0</v>
      </c>
      <c r="LL28" s="381">
        <f t="shared" si="51"/>
        <v>0</v>
      </c>
      <c r="LM28" s="372"/>
      <c r="LN28" s="400">
        <f>SUM(LN20:LN27)</f>
        <v>0</v>
      </c>
      <c r="LO28" s="401">
        <f t="shared" ref="LO28:LY28" si="79">SUM(LO20:LO27)</f>
        <v>0</v>
      </c>
      <c r="LP28" s="401">
        <f t="shared" si="79"/>
        <v>0</v>
      </c>
      <c r="LQ28" s="401">
        <f t="shared" si="79"/>
        <v>0</v>
      </c>
      <c r="LR28" s="401">
        <f t="shared" si="79"/>
        <v>0</v>
      </c>
      <c r="LS28" s="401">
        <f t="shared" si="79"/>
        <v>0</v>
      </c>
      <c r="LT28" s="401">
        <f t="shared" si="79"/>
        <v>0</v>
      </c>
      <c r="LU28" s="401">
        <f t="shared" si="79"/>
        <v>0</v>
      </c>
      <c r="LV28" s="401">
        <f t="shared" si="79"/>
        <v>0</v>
      </c>
      <c r="LW28" s="401">
        <f t="shared" si="79"/>
        <v>0</v>
      </c>
      <c r="LX28" s="401">
        <f t="shared" si="79"/>
        <v>0</v>
      </c>
      <c r="LY28" s="401">
        <f t="shared" si="79"/>
        <v>0</v>
      </c>
      <c r="LZ28" s="381">
        <f t="shared" si="52"/>
        <v>0</v>
      </c>
      <c r="MA28" s="372"/>
      <c r="MB28" s="381">
        <f t="shared" ref="MB28:MN28" si="80">SUM(MB20:MB27)</f>
        <v>0</v>
      </c>
      <c r="MC28" s="381">
        <f t="shared" si="80"/>
        <v>0</v>
      </c>
      <c r="MD28" s="381">
        <f t="shared" si="80"/>
        <v>0</v>
      </c>
      <c r="ME28" s="381">
        <f t="shared" si="80"/>
        <v>0</v>
      </c>
      <c r="MF28" s="381">
        <f t="shared" si="80"/>
        <v>0</v>
      </c>
      <c r="MG28" s="381">
        <f t="shared" si="80"/>
        <v>0</v>
      </c>
      <c r="MH28" s="381">
        <f t="shared" si="80"/>
        <v>0</v>
      </c>
      <c r="MI28" s="381">
        <f t="shared" si="80"/>
        <v>0</v>
      </c>
      <c r="MJ28" s="381">
        <f t="shared" si="80"/>
        <v>0</v>
      </c>
      <c r="MK28" s="381">
        <f t="shared" si="80"/>
        <v>0</v>
      </c>
      <c r="ML28" s="381">
        <f t="shared" si="80"/>
        <v>0</v>
      </c>
      <c r="MM28" s="381">
        <f t="shared" si="80"/>
        <v>0</v>
      </c>
      <c r="MN28" s="381">
        <f t="shared" si="80"/>
        <v>0</v>
      </c>
    </row>
    <row r="29" spans="1:352" s="392" customFormat="1" ht="12.5" hidden="1" x14ac:dyDescent="0.25">
      <c r="A29" s="313"/>
      <c r="B29" s="394"/>
      <c r="C29" s="313"/>
      <c r="D29" s="403"/>
      <c r="E29" s="391"/>
      <c r="F29" s="391"/>
      <c r="G29" s="391"/>
      <c r="H29" s="391"/>
      <c r="I29" s="391"/>
      <c r="J29" s="391"/>
      <c r="K29" s="391"/>
      <c r="L29" s="391"/>
      <c r="M29" s="391"/>
      <c r="N29" s="391"/>
      <c r="O29" s="391"/>
      <c r="P29" s="404"/>
      <c r="Q29" s="405"/>
      <c r="R29" s="403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404"/>
      <c r="AE29" s="405"/>
      <c r="AF29" s="403"/>
      <c r="AG29" s="391"/>
      <c r="AH29" s="391"/>
      <c r="AI29" s="391"/>
      <c r="AJ29" s="391"/>
      <c r="AK29" s="391"/>
      <c r="AL29" s="391"/>
      <c r="AM29" s="391"/>
      <c r="AN29" s="391"/>
      <c r="AO29" s="391"/>
      <c r="AP29" s="391"/>
      <c r="AQ29" s="391"/>
      <c r="AR29" s="404"/>
      <c r="AS29" s="405"/>
      <c r="AT29" s="403"/>
      <c r="AU29" s="391"/>
      <c r="AV29" s="391"/>
      <c r="AW29" s="391"/>
      <c r="AX29" s="391"/>
      <c r="AY29" s="391"/>
      <c r="AZ29" s="391"/>
      <c r="BA29" s="391"/>
      <c r="BB29" s="391"/>
      <c r="BC29" s="391"/>
      <c r="BD29" s="391"/>
      <c r="BE29" s="391"/>
      <c r="BF29" s="404"/>
      <c r="BG29" s="405"/>
      <c r="BH29" s="403"/>
      <c r="BI29" s="391"/>
      <c r="BJ29" s="391"/>
      <c r="BK29" s="391"/>
      <c r="BL29" s="391"/>
      <c r="BM29" s="391"/>
      <c r="BN29" s="391"/>
      <c r="BO29" s="391"/>
      <c r="BP29" s="391"/>
      <c r="BQ29" s="391"/>
      <c r="BR29" s="391"/>
      <c r="BS29" s="391"/>
      <c r="BT29" s="404"/>
      <c r="BU29" s="405"/>
      <c r="BV29" s="403"/>
      <c r="BW29" s="391"/>
      <c r="BX29" s="391"/>
      <c r="BY29" s="391"/>
      <c r="BZ29" s="391"/>
      <c r="CA29" s="391"/>
      <c r="CB29" s="391"/>
      <c r="CC29" s="391"/>
      <c r="CD29" s="391"/>
      <c r="CE29" s="391"/>
      <c r="CF29" s="391"/>
      <c r="CG29" s="391"/>
      <c r="CH29" s="404"/>
      <c r="CI29" s="405"/>
      <c r="CJ29" s="403"/>
      <c r="CK29" s="391"/>
      <c r="CL29" s="391"/>
      <c r="CM29" s="391"/>
      <c r="CN29" s="391"/>
      <c r="CO29" s="391"/>
      <c r="CP29" s="391"/>
      <c r="CQ29" s="391"/>
      <c r="CR29" s="391"/>
      <c r="CS29" s="391"/>
      <c r="CT29" s="391"/>
      <c r="CU29" s="391"/>
      <c r="CV29" s="404"/>
      <c r="CW29" s="405"/>
      <c r="CX29" s="403"/>
      <c r="CY29" s="391"/>
      <c r="CZ29" s="391"/>
      <c r="DA29" s="391"/>
      <c r="DB29" s="391"/>
      <c r="DC29" s="391"/>
      <c r="DD29" s="391"/>
      <c r="DE29" s="391"/>
      <c r="DF29" s="391"/>
      <c r="DG29" s="391"/>
      <c r="DH29" s="391"/>
      <c r="DI29" s="391"/>
      <c r="DJ29" s="404"/>
      <c r="DK29" s="405"/>
      <c r="DL29" s="403"/>
      <c r="DM29" s="391"/>
      <c r="DN29" s="391"/>
      <c r="DO29" s="391"/>
      <c r="DP29" s="391"/>
      <c r="DQ29" s="391"/>
      <c r="DR29" s="391"/>
      <c r="DS29" s="391"/>
      <c r="DT29" s="391"/>
      <c r="DU29" s="391"/>
      <c r="DV29" s="391"/>
      <c r="DW29" s="391"/>
      <c r="DX29" s="404"/>
      <c r="DY29" s="405"/>
      <c r="DZ29" s="403"/>
      <c r="EA29" s="391"/>
      <c r="EB29" s="391"/>
      <c r="EC29" s="391"/>
      <c r="ED29" s="391"/>
      <c r="EE29" s="391"/>
      <c r="EF29" s="391"/>
      <c r="EG29" s="391"/>
      <c r="EH29" s="391"/>
      <c r="EI29" s="391"/>
      <c r="EJ29" s="391"/>
      <c r="EK29" s="391"/>
      <c r="EL29" s="404"/>
      <c r="EM29" s="405"/>
      <c r="EN29" s="403"/>
      <c r="EO29" s="391"/>
      <c r="EP29" s="391"/>
      <c r="EQ29" s="391"/>
      <c r="ER29" s="391"/>
      <c r="ES29" s="391"/>
      <c r="ET29" s="391"/>
      <c r="EU29" s="391"/>
      <c r="EV29" s="391"/>
      <c r="EW29" s="391"/>
      <c r="EX29" s="391"/>
      <c r="EY29" s="391"/>
      <c r="EZ29" s="404"/>
      <c r="FA29" s="405"/>
      <c r="FB29" s="403"/>
      <c r="FC29" s="391"/>
      <c r="FD29" s="391"/>
      <c r="FE29" s="391"/>
      <c r="FF29" s="391"/>
      <c r="FG29" s="391"/>
      <c r="FH29" s="391"/>
      <c r="FI29" s="391"/>
      <c r="FJ29" s="391"/>
      <c r="FK29" s="391"/>
      <c r="FL29" s="391"/>
      <c r="FM29" s="391"/>
      <c r="FN29" s="404"/>
      <c r="FO29" s="405"/>
      <c r="FP29" s="403"/>
      <c r="FQ29" s="391"/>
      <c r="FR29" s="391"/>
      <c r="FS29" s="391"/>
      <c r="FT29" s="391"/>
      <c r="FU29" s="391"/>
      <c r="FV29" s="391"/>
      <c r="FW29" s="391"/>
      <c r="FX29" s="391"/>
      <c r="FY29" s="391"/>
      <c r="FZ29" s="391"/>
      <c r="GA29" s="391"/>
      <c r="GB29" s="404"/>
      <c r="GC29" s="405"/>
      <c r="GD29" s="403"/>
      <c r="GE29" s="391"/>
      <c r="GF29" s="391"/>
      <c r="GG29" s="391"/>
      <c r="GH29" s="391"/>
      <c r="GI29" s="391"/>
      <c r="GJ29" s="391"/>
      <c r="GK29" s="391"/>
      <c r="GL29" s="391"/>
      <c r="GM29" s="391"/>
      <c r="GN29" s="391"/>
      <c r="GO29" s="391"/>
      <c r="GP29" s="404"/>
      <c r="GQ29" s="405"/>
      <c r="GR29" s="403"/>
      <c r="GS29" s="391"/>
      <c r="GT29" s="391"/>
      <c r="GU29" s="391"/>
      <c r="GV29" s="391"/>
      <c r="GW29" s="391"/>
      <c r="GX29" s="391"/>
      <c r="GY29" s="391"/>
      <c r="GZ29" s="391"/>
      <c r="HA29" s="391"/>
      <c r="HB29" s="391"/>
      <c r="HC29" s="391"/>
      <c r="HD29" s="404"/>
      <c r="HE29" s="405"/>
      <c r="HF29" s="403"/>
      <c r="HG29" s="391"/>
      <c r="HH29" s="391"/>
      <c r="HI29" s="391"/>
      <c r="HJ29" s="391"/>
      <c r="HK29" s="391"/>
      <c r="HL29" s="391"/>
      <c r="HM29" s="391"/>
      <c r="HN29" s="391"/>
      <c r="HO29" s="391"/>
      <c r="HP29" s="391"/>
      <c r="HQ29" s="391"/>
      <c r="HR29" s="404"/>
      <c r="HS29" s="405"/>
      <c r="HT29" s="403"/>
      <c r="HU29" s="391"/>
      <c r="HV29" s="391"/>
      <c r="HW29" s="391"/>
      <c r="HX29" s="391"/>
      <c r="HY29" s="391"/>
      <c r="HZ29" s="391"/>
      <c r="IA29" s="391"/>
      <c r="IB29" s="391"/>
      <c r="IC29" s="391"/>
      <c r="ID29" s="391"/>
      <c r="IE29" s="391"/>
      <c r="IF29" s="404"/>
      <c r="IG29" s="405"/>
      <c r="IH29" s="403"/>
      <c r="II29" s="391"/>
      <c r="IJ29" s="391"/>
      <c r="IK29" s="391"/>
      <c r="IL29" s="391"/>
      <c r="IM29" s="391"/>
      <c r="IN29" s="391"/>
      <c r="IO29" s="391"/>
      <c r="IP29" s="391"/>
      <c r="IQ29" s="391"/>
      <c r="IR29" s="391"/>
      <c r="IS29" s="391"/>
      <c r="IT29" s="404"/>
      <c r="IU29" s="405"/>
      <c r="IV29" s="403"/>
      <c r="IW29" s="391"/>
      <c r="IX29" s="391"/>
      <c r="IY29" s="391"/>
      <c r="IZ29" s="391"/>
      <c r="JA29" s="391"/>
      <c r="JB29" s="391"/>
      <c r="JC29" s="391"/>
      <c r="JD29" s="391"/>
      <c r="JE29" s="391"/>
      <c r="JF29" s="391"/>
      <c r="JG29" s="391"/>
      <c r="JH29" s="404"/>
      <c r="JI29" s="405"/>
      <c r="JJ29" s="403"/>
      <c r="JK29" s="391"/>
      <c r="JL29" s="391"/>
      <c r="JM29" s="391"/>
      <c r="JN29" s="391"/>
      <c r="JO29" s="391"/>
      <c r="JP29" s="391"/>
      <c r="JQ29" s="391"/>
      <c r="JR29" s="391"/>
      <c r="JS29" s="391"/>
      <c r="JT29" s="391"/>
      <c r="JU29" s="391"/>
      <c r="JV29" s="404"/>
      <c r="JW29" s="405"/>
      <c r="JX29" s="403"/>
      <c r="JY29" s="391"/>
      <c r="JZ29" s="391"/>
      <c r="KA29" s="391"/>
      <c r="KB29" s="391"/>
      <c r="KC29" s="391"/>
      <c r="KD29" s="391"/>
      <c r="KE29" s="391"/>
      <c r="KF29" s="391"/>
      <c r="KG29" s="391"/>
      <c r="KH29" s="391"/>
      <c r="KI29" s="391"/>
      <c r="KJ29" s="404"/>
      <c r="KK29" s="405"/>
      <c r="KL29" s="403"/>
      <c r="KM29" s="391"/>
      <c r="KN29" s="391"/>
      <c r="KO29" s="391"/>
      <c r="KP29" s="391"/>
      <c r="KQ29" s="391"/>
      <c r="KR29" s="391"/>
      <c r="KS29" s="391"/>
      <c r="KT29" s="391"/>
      <c r="KU29" s="391"/>
      <c r="KV29" s="391"/>
      <c r="KW29" s="391"/>
      <c r="KX29" s="404"/>
      <c r="KY29" s="405"/>
      <c r="KZ29" s="403"/>
      <c r="LA29" s="391"/>
      <c r="LB29" s="391"/>
      <c r="LC29" s="391"/>
      <c r="LD29" s="391"/>
      <c r="LE29" s="391"/>
      <c r="LF29" s="391"/>
      <c r="LG29" s="391"/>
      <c r="LH29" s="391"/>
      <c r="LI29" s="391"/>
      <c r="LJ29" s="391"/>
      <c r="LK29" s="391"/>
      <c r="LL29" s="404"/>
      <c r="LM29" s="405"/>
      <c r="LN29" s="403"/>
      <c r="LO29" s="391"/>
      <c r="LP29" s="391"/>
      <c r="LQ29" s="391"/>
      <c r="LR29" s="391"/>
      <c r="LS29" s="391"/>
      <c r="LT29" s="391"/>
      <c r="LU29" s="391"/>
      <c r="LV29" s="391"/>
      <c r="LW29" s="391"/>
      <c r="LX29" s="391"/>
      <c r="LY29" s="391"/>
      <c r="LZ29" s="404"/>
      <c r="MA29" s="405"/>
      <c r="MB29" s="404"/>
      <c r="MC29" s="404"/>
      <c r="MD29" s="404"/>
      <c r="ME29" s="404"/>
      <c r="MF29" s="404"/>
      <c r="MG29" s="404"/>
      <c r="MH29" s="404"/>
      <c r="MI29" s="404"/>
      <c r="MJ29" s="404"/>
      <c r="MK29" s="404"/>
      <c r="ML29" s="404"/>
      <c r="MM29" s="404"/>
      <c r="MN29" s="404"/>
    </row>
    <row r="30" spans="1:352" s="392" customFormat="1" hidden="1" x14ac:dyDescent="0.3">
      <c r="A30" s="313"/>
      <c r="B30" s="363" t="s">
        <v>888</v>
      </c>
      <c r="C30" s="313"/>
      <c r="D30" s="403"/>
      <c r="E30" s="391"/>
      <c r="F30" s="391"/>
      <c r="G30" s="391"/>
      <c r="H30" s="391"/>
      <c r="I30" s="391"/>
      <c r="J30" s="391"/>
      <c r="K30" s="391"/>
      <c r="L30" s="391"/>
      <c r="M30" s="391"/>
      <c r="N30" s="391"/>
      <c r="O30" s="391"/>
      <c r="P30" s="404"/>
      <c r="Q30" s="405"/>
      <c r="R30" s="403"/>
      <c r="S30" s="391"/>
      <c r="T30" s="391"/>
      <c r="U30" s="391"/>
      <c r="V30" s="391"/>
      <c r="W30" s="391"/>
      <c r="X30" s="391"/>
      <c r="Y30" s="391"/>
      <c r="Z30" s="391"/>
      <c r="AA30" s="391"/>
      <c r="AB30" s="391"/>
      <c r="AC30" s="391"/>
      <c r="AD30" s="404"/>
      <c r="AE30" s="405"/>
      <c r="AF30" s="403"/>
      <c r="AG30" s="391"/>
      <c r="AH30" s="391"/>
      <c r="AI30" s="391"/>
      <c r="AJ30" s="391"/>
      <c r="AK30" s="391"/>
      <c r="AL30" s="391"/>
      <c r="AM30" s="391"/>
      <c r="AN30" s="391"/>
      <c r="AO30" s="391"/>
      <c r="AP30" s="391"/>
      <c r="AQ30" s="391"/>
      <c r="AR30" s="404"/>
      <c r="AS30" s="405"/>
      <c r="AT30" s="403"/>
      <c r="AU30" s="391"/>
      <c r="AV30" s="391"/>
      <c r="AW30" s="391"/>
      <c r="AX30" s="391"/>
      <c r="AY30" s="391"/>
      <c r="AZ30" s="391"/>
      <c r="BA30" s="391"/>
      <c r="BB30" s="391"/>
      <c r="BC30" s="391"/>
      <c r="BD30" s="391"/>
      <c r="BE30" s="391"/>
      <c r="BF30" s="404"/>
      <c r="BG30" s="405"/>
      <c r="BH30" s="403"/>
      <c r="BI30" s="391"/>
      <c r="BJ30" s="391"/>
      <c r="BK30" s="391"/>
      <c r="BL30" s="391"/>
      <c r="BM30" s="391"/>
      <c r="BN30" s="391"/>
      <c r="BO30" s="391"/>
      <c r="BP30" s="391"/>
      <c r="BQ30" s="391"/>
      <c r="BR30" s="391"/>
      <c r="BS30" s="391"/>
      <c r="BT30" s="404"/>
      <c r="BU30" s="405"/>
      <c r="BV30" s="403"/>
      <c r="BW30" s="391"/>
      <c r="BX30" s="391"/>
      <c r="BY30" s="391"/>
      <c r="BZ30" s="391"/>
      <c r="CA30" s="391"/>
      <c r="CB30" s="391"/>
      <c r="CC30" s="391"/>
      <c r="CD30" s="391"/>
      <c r="CE30" s="391"/>
      <c r="CF30" s="391"/>
      <c r="CG30" s="391"/>
      <c r="CH30" s="404"/>
      <c r="CI30" s="405"/>
      <c r="CJ30" s="403"/>
      <c r="CK30" s="391"/>
      <c r="CL30" s="391"/>
      <c r="CM30" s="391"/>
      <c r="CN30" s="391"/>
      <c r="CO30" s="391"/>
      <c r="CP30" s="391"/>
      <c r="CQ30" s="391"/>
      <c r="CR30" s="391"/>
      <c r="CS30" s="391"/>
      <c r="CT30" s="391"/>
      <c r="CU30" s="391"/>
      <c r="CV30" s="404"/>
      <c r="CW30" s="405"/>
      <c r="CX30" s="403"/>
      <c r="CY30" s="391"/>
      <c r="CZ30" s="391"/>
      <c r="DA30" s="391"/>
      <c r="DB30" s="391"/>
      <c r="DC30" s="391"/>
      <c r="DD30" s="391"/>
      <c r="DE30" s="391"/>
      <c r="DF30" s="391"/>
      <c r="DG30" s="391"/>
      <c r="DH30" s="391"/>
      <c r="DI30" s="391"/>
      <c r="DJ30" s="404"/>
      <c r="DK30" s="405"/>
      <c r="DL30" s="403"/>
      <c r="DM30" s="391"/>
      <c r="DN30" s="391"/>
      <c r="DO30" s="391"/>
      <c r="DP30" s="391"/>
      <c r="DQ30" s="391"/>
      <c r="DR30" s="391"/>
      <c r="DS30" s="391"/>
      <c r="DT30" s="391"/>
      <c r="DU30" s="391"/>
      <c r="DV30" s="391"/>
      <c r="DW30" s="391"/>
      <c r="DX30" s="404"/>
      <c r="DY30" s="405"/>
      <c r="DZ30" s="403"/>
      <c r="EA30" s="391"/>
      <c r="EB30" s="391"/>
      <c r="EC30" s="391"/>
      <c r="ED30" s="391"/>
      <c r="EE30" s="391"/>
      <c r="EF30" s="391"/>
      <c r="EG30" s="391"/>
      <c r="EH30" s="391"/>
      <c r="EI30" s="391"/>
      <c r="EJ30" s="391"/>
      <c r="EK30" s="391"/>
      <c r="EL30" s="404"/>
      <c r="EM30" s="405"/>
      <c r="EN30" s="403"/>
      <c r="EO30" s="391"/>
      <c r="EP30" s="391"/>
      <c r="EQ30" s="391"/>
      <c r="ER30" s="391"/>
      <c r="ES30" s="391"/>
      <c r="ET30" s="391"/>
      <c r="EU30" s="391"/>
      <c r="EV30" s="391"/>
      <c r="EW30" s="391"/>
      <c r="EX30" s="391"/>
      <c r="EY30" s="391"/>
      <c r="EZ30" s="404"/>
      <c r="FA30" s="405"/>
      <c r="FB30" s="403"/>
      <c r="FC30" s="391"/>
      <c r="FD30" s="391"/>
      <c r="FE30" s="391"/>
      <c r="FF30" s="391"/>
      <c r="FG30" s="391"/>
      <c r="FH30" s="391"/>
      <c r="FI30" s="391"/>
      <c r="FJ30" s="391"/>
      <c r="FK30" s="391"/>
      <c r="FL30" s="391"/>
      <c r="FM30" s="391"/>
      <c r="FN30" s="404"/>
      <c r="FO30" s="405"/>
      <c r="FP30" s="403"/>
      <c r="FQ30" s="391"/>
      <c r="FR30" s="391"/>
      <c r="FS30" s="391"/>
      <c r="FT30" s="391"/>
      <c r="FU30" s="391"/>
      <c r="FV30" s="391"/>
      <c r="FW30" s="391"/>
      <c r="FX30" s="391"/>
      <c r="FY30" s="391"/>
      <c r="FZ30" s="391"/>
      <c r="GA30" s="391"/>
      <c r="GB30" s="404"/>
      <c r="GC30" s="405"/>
      <c r="GD30" s="375"/>
      <c r="GE30" s="376"/>
      <c r="GF30" s="365"/>
      <c r="GG30" s="365"/>
      <c r="GH30" s="365"/>
      <c r="GI30" s="365"/>
      <c r="GJ30" s="365"/>
      <c r="GK30" s="365"/>
      <c r="GL30" s="365"/>
      <c r="GM30" s="365"/>
      <c r="GN30" s="365"/>
      <c r="GO30" s="365"/>
      <c r="GP30" s="404"/>
      <c r="GQ30" s="405"/>
      <c r="GR30" s="375"/>
      <c r="GS30" s="376"/>
      <c r="GT30" s="365"/>
      <c r="GU30" s="365"/>
      <c r="GV30" s="365"/>
      <c r="GW30" s="365"/>
      <c r="GX30" s="365"/>
      <c r="GY30" s="365"/>
      <c r="GZ30" s="365"/>
      <c r="HA30" s="365"/>
      <c r="HB30" s="365"/>
      <c r="HC30" s="365"/>
      <c r="HD30" s="404"/>
      <c r="HE30" s="405"/>
      <c r="HF30" s="375"/>
      <c r="HG30" s="376"/>
      <c r="HH30" s="365"/>
      <c r="HI30" s="365"/>
      <c r="HJ30" s="365"/>
      <c r="HK30" s="365"/>
      <c r="HL30" s="365"/>
      <c r="HM30" s="365"/>
      <c r="HN30" s="365"/>
      <c r="HO30" s="365"/>
      <c r="HP30" s="365"/>
      <c r="HQ30" s="365"/>
      <c r="HR30" s="404"/>
      <c r="HS30" s="405"/>
      <c r="HT30" s="375"/>
      <c r="HU30" s="376"/>
      <c r="HV30" s="365"/>
      <c r="HW30" s="365"/>
      <c r="HX30" s="365"/>
      <c r="HY30" s="365"/>
      <c r="HZ30" s="365"/>
      <c r="IA30" s="365"/>
      <c r="IB30" s="365"/>
      <c r="IC30" s="365"/>
      <c r="ID30" s="365"/>
      <c r="IE30" s="365"/>
      <c r="IF30" s="404"/>
      <c r="IG30" s="405"/>
      <c r="IH30" s="375"/>
      <c r="II30" s="376"/>
      <c r="IJ30" s="365"/>
      <c r="IK30" s="365"/>
      <c r="IL30" s="365"/>
      <c r="IM30" s="365"/>
      <c r="IN30" s="365"/>
      <c r="IO30" s="365"/>
      <c r="IP30" s="365"/>
      <c r="IQ30" s="365"/>
      <c r="IR30" s="365"/>
      <c r="IS30" s="365"/>
      <c r="IT30" s="404"/>
      <c r="IU30" s="405"/>
      <c r="IV30" s="375"/>
      <c r="IW30" s="376"/>
      <c r="IX30" s="365"/>
      <c r="IY30" s="365"/>
      <c r="IZ30" s="365"/>
      <c r="JA30" s="365"/>
      <c r="JB30" s="365"/>
      <c r="JC30" s="365"/>
      <c r="JD30" s="365"/>
      <c r="JE30" s="365"/>
      <c r="JF30" s="365"/>
      <c r="JG30" s="365"/>
      <c r="JH30" s="404"/>
      <c r="JI30" s="405"/>
      <c r="JJ30" s="375"/>
      <c r="JK30" s="376"/>
      <c r="JL30" s="365"/>
      <c r="JM30" s="365"/>
      <c r="JN30" s="365"/>
      <c r="JO30" s="365"/>
      <c r="JP30" s="365"/>
      <c r="JQ30" s="365"/>
      <c r="JR30" s="365"/>
      <c r="JS30" s="365"/>
      <c r="JT30" s="365"/>
      <c r="JU30" s="365"/>
      <c r="JV30" s="404"/>
      <c r="JW30" s="405"/>
      <c r="JX30" s="375"/>
      <c r="JY30" s="376"/>
      <c r="JZ30" s="365"/>
      <c r="KA30" s="365"/>
      <c r="KB30" s="365"/>
      <c r="KC30" s="365"/>
      <c r="KD30" s="365"/>
      <c r="KE30" s="365"/>
      <c r="KF30" s="365"/>
      <c r="KG30" s="365"/>
      <c r="KH30" s="365"/>
      <c r="KI30" s="365"/>
      <c r="KJ30" s="404"/>
      <c r="KK30" s="405"/>
      <c r="KL30" s="375"/>
      <c r="KM30" s="376"/>
      <c r="KN30" s="365"/>
      <c r="KO30" s="365"/>
      <c r="KP30" s="365"/>
      <c r="KQ30" s="365"/>
      <c r="KR30" s="365"/>
      <c r="KS30" s="365"/>
      <c r="KT30" s="365"/>
      <c r="KU30" s="365"/>
      <c r="KV30" s="365"/>
      <c r="KW30" s="365"/>
      <c r="KX30" s="404"/>
      <c r="KY30" s="405"/>
      <c r="KZ30" s="375"/>
      <c r="LA30" s="376"/>
      <c r="LB30" s="365"/>
      <c r="LC30" s="365"/>
      <c r="LD30" s="365"/>
      <c r="LE30" s="365"/>
      <c r="LF30" s="365"/>
      <c r="LG30" s="365"/>
      <c r="LH30" s="365"/>
      <c r="LI30" s="365"/>
      <c r="LJ30" s="365"/>
      <c r="LK30" s="365"/>
      <c r="LL30" s="404"/>
      <c r="LM30" s="405"/>
      <c r="LN30" s="375"/>
      <c r="LO30" s="376"/>
      <c r="LP30" s="365"/>
      <c r="LQ30" s="365"/>
      <c r="LR30" s="365"/>
      <c r="LS30" s="365"/>
      <c r="LT30" s="365"/>
      <c r="LU30" s="365"/>
      <c r="LV30" s="365"/>
      <c r="LW30" s="365"/>
      <c r="LX30" s="365"/>
      <c r="LY30" s="365"/>
      <c r="LZ30" s="404"/>
      <c r="MA30" s="405"/>
      <c r="MB30" s="404"/>
      <c r="MC30" s="404"/>
      <c r="MD30" s="404"/>
      <c r="ME30" s="404"/>
      <c r="MF30" s="404"/>
      <c r="MG30" s="404"/>
      <c r="MH30" s="404"/>
      <c r="MI30" s="404"/>
      <c r="MJ30" s="404"/>
      <c r="MK30" s="404"/>
      <c r="ML30" s="404"/>
      <c r="MM30" s="404"/>
      <c r="MN30" s="404"/>
    </row>
    <row r="31" spans="1:352" s="392" customFormat="1" ht="12.5" hidden="1" x14ac:dyDescent="0.25">
      <c r="A31" s="313"/>
      <c r="B31" s="255" t="s">
        <v>889</v>
      </c>
      <c r="C31" s="313"/>
      <c r="D31" s="375">
        <v>0</v>
      </c>
      <c r="E31" s="391">
        <v>0</v>
      </c>
      <c r="F31" s="391">
        <v>0</v>
      </c>
      <c r="G31" s="391">
        <v>0</v>
      </c>
      <c r="H31" s="391">
        <v>0</v>
      </c>
      <c r="I31" s="391">
        <v>0</v>
      </c>
      <c r="J31" s="391">
        <v>0</v>
      </c>
      <c r="K31" s="391">
        <v>0</v>
      </c>
      <c r="L31" s="391">
        <v>0</v>
      </c>
      <c r="M31" s="391">
        <v>0</v>
      </c>
      <c r="N31" s="391">
        <v>0</v>
      </c>
      <c r="O31" s="391">
        <v>0</v>
      </c>
      <c r="P31" s="368">
        <f>+SUBTOTAL(9,D31:O31)</f>
        <v>0</v>
      </c>
      <c r="Q31" s="372"/>
      <c r="R31" s="375">
        <v>0</v>
      </c>
      <c r="S31" s="391">
        <v>0</v>
      </c>
      <c r="T31" s="391">
        <v>0</v>
      </c>
      <c r="U31" s="391">
        <v>0</v>
      </c>
      <c r="V31" s="391">
        <v>0</v>
      </c>
      <c r="W31" s="391">
        <v>0</v>
      </c>
      <c r="X31" s="391">
        <v>0</v>
      </c>
      <c r="Y31" s="391">
        <v>0</v>
      </c>
      <c r="Z31" s="391">
        <v>0</v>
      </c>
      <c r="AA31" s="391">
        <v>0</v>
      </c>
      <c r="AB31" s="391">
        <v>0</v>
      </c>
      <c r="AC31" s="391">
        <v>0</v>
      </c>
      <c r="AD31" s="368">
        <f>+SUBTOTAL(9,R31:AC31)</f>
        <v>0</v>
      </c>
      <c r="AE31" s="372"/>
      <c r="AF31" s="375">
        <v>0</v>
      </c>
      <c r="AG31" s="391">
        <v>0</v>
      </c>
      <c r="AH31" s="391">
        <v>0</v>
      </c>
      <c r="AI31" s="391">
        <v>0</v>
      </c>
      <c r="AJ31" s="391">
        <v>0</v>
      </c>
      <c r="AK31" s="391">
        <v>0</v>
      </c>
      <c r="AL31" s="391">
        <v>0</v>
      </c>
      <c r="AM31" s="391">
        <v>0</v>
      </c>
      <c r="AN31" s="391">
        <v>0</v>
      </c>
      <c r="AO31" s="391">
        <v>0</v>
      </c>
      <c r="AP31" s="391">
        <v>0</v>
      </c>
      <c r="AQ31" s="391">
        <v>0</v>
      </c>
      <c r="AR31" s="368">
        <f>+SUBTOTAL(9,AF31:AQ31)</f>
        <v>0</v>
      </c>
      <c r="AS31" s="372"/>
      <c r="AT31" s="375">
        <v>0</v>
      </c>
      <c r="AU31" s="391">
        <v>0</v>
      </c>
      <c r="AV31" s="391">
        <v>0</v>
      </c>
      <c r="AW31" s="391">
        <v>0</v>
      </c>
      <c r="AX31" s="391">
        <v>0</v>
      </c>
      <c r="AY31" s="391">
        <v>0</v>
      </c>
      <c r="AZ31" s="391">
        <v>0</v>
      </c>
      <c r="BA31" s="391">
        <v>0</v>
      </c>
      <c r="BB31" s="365">
        <v>0</v>
      </c>
      <c r="BC31" s="365">
        <v>0</v>
      </c>
      <c r="BD31" s="365">
        <v>0</v>
      </c>
      <c r="BE31" s="365">
        <v>0</v>
      </c>
      <c r="BF31" s="368">
        <f>+SUBTOTAL(9,AT31:BE31)</f>
        <v>0</v>
      </c>
      <c r="BG31" s="372"/>
      <c r="BH31" s="375">
        <v>0</v>
      </c>
      <c r="BI31" s="376">
        <v>0</v>
      </c>
      <c r="BJ31" s="365">
        <v>0</v>
      </c>
      <c r="BK31" s="365">
        <v>0</v>
      </c>
      <c r="BL31" s="365">
        <v>0</v>
      </c>
      <c r="BM31" s="365">
        <v>0</v>
      </c>
      <c r="BN31" s="365">
        <v>0</v>
      </c>
      <c r="BO31" s="365">
        <v>0</v>
      </c>
      <c r="BP31" s="365">
        <v>0</v>
      </c>
      <c r="BQ31" s="365">
        <v>0</v>
      </c>
      <c r="BR31" s="365">
        <v>0</v>
      </c>
      <c r="BS31" s="365">
        <v>0</v>
      </c>
      <c r="BT31" s="368">
        <f>+SUBTOTAL(9,BH31:BS31)</f>
        <v>0</v>
      </c>
      <c r="BU31" s="372"/>
      <c r="BV31" s="375">
        <v>0</v>
      </c>
      <c r="BW31" s="376">
        <v>0</v>
      </c>
      <c r="BX31" s="365">
        <v>0</v>
      </c>
      <c r="BY31" s="365">
        <v>0</v>
      </c>
      <c r="BZ31" s="365">
        <v>0</v>
      </c>
      <c r="CA31" s="365">
        <v>0</v>
      </c>
      <c r="CB31" s="365">
        <v>0</v>
      </c>
      <c r="CC31" s="365">
        <v>0</v>
      </c>
      <c r="CD31" s="365">
        <v>0</v>
      </c>
      <c r="CE31" s="365">
        <v>0</v>
      </c>
      <c r="CF31" s="365">
        <v>0</v>
      </c>
      <c r="CG31" s="365">
        <v>0</v>
      </c>
      <c r="CH31" s="368">
        <f>+SUBTOTAL(9,BV31:CG31)</f>
        <v>0</v>
      </c>
      <c r="CI31" s="372"/>
      <c r="CJ31" s="375">
        <v>0</v>
      </c>
      <c r="CK31" s="376">
        <v>0</v>
      </c>
      <c r="CL31" s="365">
        <v>0</v>
      </c>
      <c r="CM31" s="365">
        <v>0</v>
      </c>
      <c r="CN31" s="365">
        <v>0</v>
      </c>
      <c r="CO31" s="365">
        <v>0</v>
      </c>
      <c r="CP31" s="365">
        <v>0</v>
      </c>
      <c r="CQ31" s="365">
        <v>0</v>
      </c>
      <c r="CR31" s="365">
        <v>0</v>
      </c>
      <c r="CS31" s="365">
        <v>0</v>
      </c>
      <c r="CT31" s="365">
        <v>0</v>
      </c>
      <c r="CU31" s="365">
        <v>0</v>
      </c>
      <c r="CV31" s="368">
        <f>+SUBTOTAL(9,CJ31:CU31)</f>
        <v>0</v>
      </c>
      <c r="CW31" s="372"/>
      <c r="CX31" s="375">
        <v>0</v>
      </c>
      <c r="CY31" s="376">
        <v>0</v>
      </c>
      <c r="CZ31" s="365">
        <v>0</v>
      </c>
      <c r="DA31" s="365">
        <v>0</v>
      </c>
      <c r="DB31" s="365">
        <v>0</v>
      </c>
      <c r="DC31" s="365">
        <v>0</v>
      </c>
      <c r="DD31" s="365">
        <v>0</v>
      </c>
      <c r="DE31" s="365">
        <v>0</v>
      </c>
      <c r="DF31" s="365">
        <v>0</v>
      </c>
      <c r="DG31" s="365">
        <v>0</v>
      </c>
      <c r="DH31" s="365">
        <v>0</v>
      </c>
      <c r="DI31" s="365">
        <v>0</v>
      </c>
      <c r="DJ31" s="368">
        <f>+SUBTOTAL(9,CX31:DI31)</f>
        <v>0</v>
      </c>
      <c r="DK31" s="372"/>
      <c r="DL31" s="375">
        <v>0</v>
      </c>
      <c r="DM31" s="376">
        <v>0</v>
      </c>
      <c r="DN31" s="365">
        <v>0</v>
      </c>
      <c r="DO31" s="365">
        <v>0</v>
      </c>
      <c r="DP31" s="365">
        <v>0</v>
      </c>
      <c r="DQ31" s="365">
        <v>0</v>
      </c>
      <c r="DR31" s="365">
        <v>0</v>
      </c>
      <c r="DS31" s="365">
        <v>0</v>
      </c>
      <c r="DT31" s="365">
        <v>0</v>
      </c>
      <c r="DU31" s="365">
        <v>0</v>
      </c>
      <c r="DV31" s="365">
        <v>0</v>
      </c>
      <c r="DW31" s="365">
        <v>0</v>
      </c>
      <c r="DX31" s="368">
        <f>+SUBTOTAL(9,DL31:DW31)</f>
        <v>0</v>
      </c>
      <c r="DY31" s="372"/>
      <c r="DZ31" s="375">
        <v>0</v>
      </c>
      <c r="EA31" s="376">
        <v>0</v>
      </c>
      <c r="EB31" s="365">
        <v>0</v>
      </c>
      <c r="EC31" s="365">
        <v>0</v>
      </c>
      <c r="ED31" s="365">
        <v>0</v>
      </c>
      <c r="EE31" s="365">
        <v>0</v>
      </c>
      <c r="EF31" s="365">
        <v>0</v>
      </c>
      <c r="EG31" s="365">
        <v>0</v>
      </c>
      <c r="EH31" s="365">
        <v>0</v>
      </c>
      <c r="EI31" s="365">
        <v>0</v>
      </c>
      <c r="EJ31" s="365">
        <v>0</v>
      </c>
      <c r="EK31" s="365">
        <v>0</v>
      </c>
      <c r="EL31" s="368">
        <f>+SUBTOTAL(9,DZ31:EK31)</f>
        <v>0</v>
      </c>
      <c r="EM31" s="372"/>
      <c r="EN31" s="375">
        <v>0</v>
      </c>
      <c r="EO31" s="376">
        <v>0</v>
      </c>
      <c r="EP31" s="365">
        <v>0</v>
      </c>
      <c r="EQ31" s="365">
        <v>0</v>
      </c>
      <c r="ER31" s="365">
        <v>0</v>
      </c>
      <c r="ES31" s="365">
        <v>0</v>
      </c>
      <c r="ET31" s="365">
        <v>0</v>
      </c>
      <c r="EU31" s="365">
        <v>0</v>
      </c>
      <c r="EV31" s="365">
        <v>0</v>
      </c>
      <c r="EW31" s="365">
        <v>0</v>
      </c>
      <c r="EX31" s="365">
        <v>0</v>
      </c>
      <c r="EY31" s="365">
        <v>0</v>
      </c>
      <c r="EZ31" s="368">
        <f>+SUBTOTAL(9,EN31:EY31)</f>
        <v>0</v>
      </c>
      <c r="FA31" s="372"/>
      <c r="FB31" s="375">
        <v>0</v>
      </c>
      <c r="FC31" s="376">
        <v>0</v>
      </c>
      <c r="FD31" s="365">
        <v>0</v>
      </c>
      <c r="FE31" s="365">
        <v>0</v>
      </c>
      <c r="FF31" s="365">
        <v>0</v>
      </c>
      <c r="FG31" s="365">
        <v>0</v>
      </c>
      <c r="FH31" s="365">
        <v>0</v>
      </c>
      <c r="FI31" s="365">
        <v>0</v>
      </c>
      <c r="FJ31" s="365">
        <v>0</v>
      </c>
      <c r="FK31" s="365">
        <v>0</v>
      </c>
      <c r="FL31" s="365">
        <v>0</v>
      </c>
      <c r="FM31" s="365">
        <v>0</v>
      </c>
      <c r="FN31" s="368">
        <f>+SUBTOTAL(9,FB31:FM31)</f>
        <v>0</v>
      </c>
      <c r="FO31" s="372"/>
      <c r="FP31" s="375">
        <v>0</v>
      </c>
      <c r="FQ31" s="376">
        <v>0</v>
      </c>
      <c r="FR31" s="365">
        <v>0</v>
      </c>
      <c r="FS31" s="365">
        <v>0</v>
      </c>
      <c r="FT31" s="365">
        <v>0</v>
      </c>
      <c r="FU31" s="365">
        <v>0</v>
      </c>
      <c r="FV31" s="365">
        <v>0</v>
      </c>
      <c r="FW31" s="365">
        <v>0</v>
      </c>
      <c r="FX31" s="365">
        <v>0</v>
      </c>
      <c r="FY31" s="365">
        <v>0</v>
      </c>
      <c r="FZ31" s="365">
        <v>0</v>
      </c>
      <c r="GA31" s="365">
        <v>0</v>
      </c>
      <c r="GB31" s="368">
        <f>+SUBTOTAL(9,FP31:GA31)</f>
        <v>0</v>
      </c>
      <c r="GC31" s="372"/>
      <c r="GD31" s="375">
        <v>0</v>
      </c>
      <c r="GE31" s="376">
        <v>0</v>
      </c>
      <c r="GF31" s="365">
        <v>0</v>
      </c>
      <c r="GG31" s="365">
        <v>0</v>
      </c>
      <c r="GH31" s="365">
        <v>0</v>
      </c>
      <c r="GI31" s="365">
        <v>0</v>
      </c>
      <c r="GJ31" s="365">
        <v>0</v>
      </c>
      <c r="GK31" s="365">
        <v>0</v>
      </c>
      <c r="GL31" s="365">
        <v>0</v>
      </c>
      <c r="GM31" s="365">
        <v>0</v>
      </c>
      <c r="GN31" s="365">
        <v>0</v>
      </c>
      <c r="GO31" s="365">
        <v>0</v>
      </c>
      <c r="GP31" s="368">
        <f>+SUBTOTAL(9,GD31:GO31)</f>
        <v>0</v>
      </c>
      <c r="GQ31" s="372"/>
      <c r="GR31" s="375">
        <v>0</v>
      </c>
      <c r="GS31" s="376">
        <v>0</v>
      </c>
      <c r="GT31" s="365">
        <v>0</v>
      </c>
      <c r="GU31" s="365">
        <v>0</v>
      </c>
      <c r="GV31" s="365">
        <v>0</v>
      </c>
      <c r="GW31" s="365">
        <v>0</v>
      </c>
      <c r="GX31" s="365">
        <v>0</v>
      </c>
      <c r="GY31" s="365">
        <v>0</v>
      </c>
      <c r="GZ31" s="365">
        <v>0</v>
      </c>
      <c r="HA31" s="365">
        <v>0</v>
      </c>
      <c r="HB31" s="365">
        <v>0</v>
      </c>
      <c r="HC31" s="365">
        <v>0</v>
      </c>
      <c r="HD31" s="368">
        <f>+SUBTOTAL(9,GR31:HC31)</f>
        <v>0</v>
      </c>
      <c r="HE31" s="372"/>
      <c r="HF31" s="375">
        <v>0</v>
      </c>
      <c r="HG31" s="376">
        <v>0</v>
      </c>
      <c r="HH31" s="365">
        <v>0</v>
      </c>
      <c r="HI31" s="365">
        <v>0</v>
      </c>
      <c r="HJ31" s="365">
        <v>0</v>
      </c>
      <c r="HK31" s="365">
        <v>0</v>
      </c>
      <c r="HL31" s="365">
        <v>0</v>
      </c>
      <c r="HM31" s="365">
        <v>0</v>
      </c>
      <c r="HN31" s="365">
        <v>0</v>
      </c>
      <c r="HO31" s="365">
        <v>0</v>
      </c>
      <c r="HP31" s="365">
        <v>0</v>
      </c>
      <c r="HQ31" s="365">
        <v>0</v>
      </c>
      <c r="HR31" s="368">
        <f>+SUBTOTAL(9,HF31:HQ31)</f>
        <v>0</v>
      </c>
      <c r="HS31" s="372"/>
      <c r="HT31" s="375">
        <v>0</v>
      </c>
      <c r="HU31" s="376">
        <v>0</v>
      </c>
      <c r="HV31" s="365">
        <v>0</v>
      </c>
      <c r="HW31" s="365">
        <v>0</v>
      </c>
      <c r="HX31" s="365">
        <v>0</v>
      </c>
      <c r="HY31" s="365">
        <v>0</v>
      </c>
      <c r="HZ31" s="365">
        <v>0</v>
      </c>
      <c r="IA31" s="365">
        <v>0</v>
      </c>
      <c r="IB31" s="365">
        <v>0</v>
      </c>
      <c r="IC31" s="365">
        <v>0</v>
      </c>
      <c r="ID31" s="365">
        <v>0</v>
      </c>
      <c r="IE31" s="365">
        <v>0</v>
      </c>
      <c r="IF31" s="368">
        <f>+SUBTOTAL(9,HT31:IE31)</f>
        <v>0</v>
      </c>
      <c r="IG31" s="372"/>
      <c r="IH31" s="375">
        <v>0</v>
      </c>
      <c r="II31" s="376">
        <v>0</v>
      </c>
      <c r="IJ31" s="365">
        <v>0</v>
      </c>
      <c r="IK31" s="365">
        <v>0</v>
      </c>
      <c r="IL31" s="365">
        <v>0</v>
      </c>
      <c r="IM31" s="365">
        <v>0</v>
      </c>
      <c r="IN31" s="365">
        <v>0</v>
      </c>
      <c r="IO31" s="365">
        <v>0</v>
      </c>
      <c r="IP31" s="365">
        <v>0</v>
      </c>
      <c r="IQ31" s="365">
        <v>0</v>
      </c>
      <c r="IR31" s="365">
        <v>0</v>
      </c>
      <c r="IS31" s="365">
        <v>0</v>
      </c>
      <c r="IT31" s="368">
        <f>+SUBTOTAL(9,IH31:IS31)</f>
        <v>0</v>
      </c>
      <c r="IU31" s="372"/>
      <c r="IV31" s="375">
        <v>0</v>
      </c>
      <c r="IW31" s="376">
        <v>0</v>
      </c>
      <c r="IX31" s="365">
        <v>0</v>
      </c>
      <c r="IY31" s="365">
        <v>0</v>
      </c>
      <c r="IZ31" s="365">
        <v>0</v>
      </c>
      <c r="JA31" s="365">
        <v>0</v>
      </c>
      <c r="JB31" s="365">
        <v>0</v>
      </c>
      <c r="JC31" s="365">
        <v>0</v>
      </c>
      <c r="JD31" s="365">
        <v>0</v>
      </c>
      <c r="JE31" s="365">
        <v>0</v>
      </c>
      <c r="JF31" s="365">
        <v>0</v>
      </c>
      <c r="JG31" s="365">
        <v>0</v>
      </c>
      <c r="JH31" s="368">
        <f>+SUBTOTAL(9,IV31:JG31)</f>
        <v>0</v>
      </c>
      <c r="JI31" s="372"/>
      <c r="JJ31" s="375">
        <v>0</v>
      </c>
      <c r="JK31" s="376">
        <v>0</v>
      </c>
      <c r="JL31" s="365">
        <v>0</v>
      </c>
      <c r="JM31" s="365">
        <v>0</v>
      </c>
      <c r="JN31" s="365">
        <v>0</v>
      </c>
      <c r="JO31" s="365">
        <v>0</v>
      </c>
      <c r="JP31" s="365">
        <v>0</v>
      </c>
      <c r="JQ31" s="365">
        <v>0</v>
      </c>
      <c r="JR31" s="365">
        <v>0</v>
      </c>
      <c r="JS31" s="365">
        <v>0</v>
      </c>
      <c r="JT31" s="365">
        <v>0</v>
      </c>
      <c r="JU31" s="365">
        <v>0</v>
      </c>
      <c r="JV31" s="368">
        <f>+SUBTOTAL(9,JJ31:JU31)</f>
        <v>0</v>
      </c>
      <c r="JW31" s="372"/>
      <c r="JX31" s="375">
        <v>0</v>
      </c>
      <c r="JY31" s="376">
        <v>0</v>
      </c>
      <c r="JZ31" s="365">
        <v>0</v>
      </c>
      <c r="KA31" s="365">
        <v>0</v>
      </c>
      <c r="KB31" s="365">
        <v>0</v>
      </c>
      <c r="KC31" s="365">
        <v>0</v>
      </c>
      <c r="KD31" s="365">
        <v>0</v>
      </c>
      <c r="KE31" s="365">
        <v>0</v>
      </c>
      <c r="KF31" s="365">
        <v>0</v>
      </c>
      <c r="KG31" s="365">
        <v>0</v>
      </c>
      <c r="KH31" s="365">
        <v>0</v>
      </c>
      <c r="KI31" s="365">
        <v>0</v>
      </c>
      <c r="KJ31" s="368">
        <f>+SUBTOTAL(9,JX31:KI31)</f>
        <v>0</v>
      </c>
      <c r="KK31" s="372"/>
      <c r="KL31" s="375">
        <v>0</v>
      </c>
      <c r="KM31" s="376">
        <v>0</v>
      </c>
      <c r="KN31" s="365">
        <v>0</v>
      </c>
      <c r="KO31" s="365">
        <v>0</v>
      </c>
      <c r="KP31" s="365">
        <v>0</v>
      </c>
      <c r="KQ31" s="365">
        <v>0</v>
      </c>
      <c r="KR31" s="365">
        <v>0</v>
      </c>
      <c r="KS31" s="365">
        <v>0</v>
      </c>
      <c r="KT31" s="365">
        <v>0</v>
      </c>
      <c r="KU31" s="365">
        <v>0</v>
      </c>
      <c r="KV31" s="365">
        <v>0</v>
      </c>
      <c r="KW31" s="365">
        <v>0</v>
      </c>
      <c r="KX31" s="368">
        <f>+SUBTOTAL(9,KL31:KW31)</f>
        <v>0</v>
      </c>
      <c r="KY31" s="372"/>
      <c r="KZ31" s="375">
        <v>0</v>
      </c>
      <c r="LA31" s="376">
        <v>0</v>
      </c>
      <c r="LB31" s="365">
        <v>0</v>
      </c>
      <c r="LC31" s="365">
        <v>0</v>
      </c>
      <c r="LD31" s="365">
        <v>0</v>
      </c>
      <c r="LE31" s="365">
        <v>0</v>
      </c>
      <c r="LF31" s="365">
        <v>0</v>
      </c>
      <c r="LG31" s="365">
        <v>0</v>
      </c>
      <c r="LH31" s="365">
        <v>0</v>
      </c>
      <c r="LI31" s="365">
        <v>0</v>
      </c>
      <c r="LJ31" s="365">
        <v>0</v>
      </c>
      <c r="LK31" s="365">
        <v>0</v>
      </c>
      <c r="LL31" s="368">
        <f>+SUBTOTAL(9,KZ31:LK31)</f>
        <v>0</v>
      </c>
      <c r="LM31" s="372"/>
      <c r="LN31" s="375">
        <v>0</v>
      </c>
      <c r="LO31" s="376">
        <v>0</v>
      </c>
      <c r="LP31" s="365">
        <v>0</v>
      </c>
      <c r="LQ31" s="365">
        <v>0</v>
      </c>
      <c r="LR31" s="365">
        <v>0</v>
      </c>
      <c r="LS31" s="365">
        <v>0</v>
      </c>
      <c r="LT31" s="365">
        <v>0</v>
      </c>
      <c r="LU31" s="365">
        <v>0</v>
      </c>
      <c r="LV31" s="365">
        <v>0</v>
      </c>
      <c r="LW31" s="365">
        <v>0</v>
      </c>
      <c r="LX31" s="365">
        <v>0</v>
      </c>
      <c r="LY31" s="365">
        <v>0</v>
      </c>
      <c r="LZ31" s="368">
        <f>+SUBTOTAL(9,LN31:LY31)</f>
        <v>0</v>
      </c>
      <c r="MA31" s="372"/>
      <c r="MB31" s="368">
        <f t="shared" ref="MB31:MM32" si="81">SUMIF($D$11:$LY$11,MB$8,$D31:$LY31)</f>
        <v>0</v>
      </c>
      <c r="MC31" s="368">
        <f t="shared" si="81"/>
        <v>0</v>
      </c>
      <c r="MD31" s="368">
        <f t="shared" si="81"/>
        <v>0</v>
      </c>
      <c r="ME31" s="368">
        <f t="shared" si="81"/>
        <v>0</v>
      </c>
      <c r="MF31" s="368">
        <f t="shared" si="81"/>
        <v>0</v>
      </c>
      <c r="MG31" s="368">
        <f t="shared" si="81"/>
        <v>0</v>
      </c>
      <c r="MH31" s="368">
        <f t="shared" si="81"/>
        <v>0</v>
      </c>
      <c r="MI31" s="368">
        <f t="shared" si="81"/>
        <v>0</v>
      </c>
      <c r="MJ31" s="368">
        <f t="shared" si="81"/>
        <v>0</v>
      </c>
      <c r="MK31" s="368">
        <f t="shared" si="81"/>
        <v>0</v>
      </c>
      <c r="ML31" s="368">
        <f t="shared" si="81"/>
        <v>0</v>
      </c>
      <c r="MM31" s="368">
        <f t="shared" si="81"/>
        <v>0</v>
      </c>
      <c r="MN31" s="368">
        <f t="shared" ref="MN31:MN32" si="82">SUM(MB31:MM31)</f>
        <v>0</v>
      </c>
    </row>
    <row r="32" spans="1:352" s="392" customFormat="1" ht="12.5" hidden="1" x14ac:dyDescent="0.25">
      <c r="A32" s="313"/>
      <c r="B32" s="255" t="s">
        <v>890</v>
      </c>
      <c r="C32" s="313"/>
      <c r="D32" s="375">
        <v>0</v>
      </c>
      <c r="E32" s="391">
        <v>0</v>
      </c>
      <c r="F32" s="391">
        <v>0</v>
      </c>
      <c r="G32" s="391">
        <v>0</v>
      </c>
      <c r="H32" s="391">
        <v>0</v>
      </c>
      <c r="I32" s="391">
        <v>0</v>
      </c>
      <c r="J32" s="391">
        <v>0</v>
      </c>
      <c r="K32" s="391">
        <v>0</v>
      </c>
      <c r="L32" s="391">
        <v>0</v>
      </c>
      <c r="M32" s="391">
        <v>0</v>
      </c>
      <c r="N32" s="391">
        <v>0</v>
      </c>
      <c r="O32" s="391">
        <v>0</v>
      </c>
      <c r="P32" s="368">
        <f>+SUBTOTAL(9,D32:O32)</f>
        <v>0</v>
      </c>
      <c r="Q32" s="372"/>
      <c r="R32" s="375">
        <v>0</v>
      </c>
      <c r="S32" s="391">
        <v>0</v>
      </c>
      <c r="T32" s="391">
        <v>0</v>
      </c>
      <c r="U32" s="391">
        <v>0</v>
      </c>
      <c r="V32" s="391">
        <v>0</v>
      </c>
      <c r="W32" s="391">
        <v>0</v>
      </c>
      <c r="X32" s="391">
        <v>0</v>
      </c>
      <c r="Y32" s="391">
        <v>0</v>
      </c>
      <c r="Z32" s="391">
        <v>0</v>
      </c>
      <c r="AA32" s="391">
        <v>0</v>
      </c>
      <c r="AB32" s="391">
        <v>0</v>
      </c>
      <c r="AC32" s="391">
        <v>0</v>
      </c>
      <c r="AD32" s="368">
        <f>+SUBTOTAL(9,R32:AC32)</f>
        <v>0</v>
      </c>
      <c r="AE32" s="372"/>
      <c r="AF32" s="375">
        <v>0</v>
      </c>
      <c r="AG32" s="391">
        <v>0</v>
      </c>
      <c r="AH32" s="391">
        <v>0</v>
      </c>
      <c r="AI32" s="391">
        <v>0</v>
      </c>
      <c r="AJ32" s="391">
        <v>0</v>
      </c>
      <c r="AK32" s="391">
        <v>0</v>
      </c>
      <c r="AL32" s="391">
        <v>0</v>
      </c>
      <c r="AM32" s="391">
        <v>0</v>
      </c>
      <c r="AN32" s="391">
        <v>0</v>
      </c>
      <c r="AO32" s="391">
        <v>0</v>
      </c>
      <c r="AP32" s="391">
        <v>0</v>
      </c>
      <c r="AQ32" s="391">
        <v>0</v>
      </c>
      <c r="AR32" s="368">
        <f>+SUBTOTAL(9,AF32:AQ32)</f>
        <v>0</v>
      </c>
      <c r="AS32" s="372"/>
      <c r="AT32" s="375">
        <v>0</v>
      </c>
      <c r="AU32" s="391">
        <v>0</v>
      </c>
      <c r="AV32" s="391">
        <v>0</v>
      </c>
      <c r="AW32" s="391">
        <v>0</v>
      </c>
      <c r="AX32" s="391">
        <v>0</v>
      </c>
      <c r="AY32" s="391">
        <v>0</v>
      </c>
      <c r="AZ32" s="391">
        <v>0</v>
      </c>
      <c r="BA32" s="391">
        <v>0</v>
      </c>
      <c r="BB32" s="365">
        <v>0</v>
      </c>
      <c r="BC32" s="365">
        <v>0</v>
      </c>
      <c r="BD32" s="365">
        <v>0</v>
      </c>
      <c r="BE32" s="365">
        <v>0</v>
      </c>
      <c r="BF32" s="368">
        <f>+SUBTOTAL(9,AT32:BE32)</f>
        <v>0</v>
      </c>
      <c r="BG32" s="372"/>
      <c r="BH32" s="375">
        <v>0</v>
      </c>
      <c r="BI32" s="376">
        <v>0</v>
      </c>
      <c r="BJ32" s="365">
        <v>0</v>
      </c>
      <c r="BK32" s="365">
        <v>0</v>
      </c>
      <c r="BL32" s="365">
        <v>0</v>
      </c>
      <c r="BM32" s="365">
        <v>0</v>
      </c>
      <c r="BN32" s="365">
        <v>0</v>
      </c>
      <c r="BO32" s="365">
        <v>0</v>
      </c>
      <c r="BP32" s="365">
        <v>0</v>
      </c>
      <c r="BQ32" s="365">
        <v>0</v>
      </c>
      <c r="BR32" s="365">
        <v>0</v>
      </c>
      <c r="BS32" s="365">
        <v>0</v>
      </c>
      <c r="BT32" s="368">
        <f>+SUBTOTAL(9,BH32:BS32)</f>
        <v>0</v>
      </c>
      <c r="BU32" s="372"/>
      <c r="BV32" s="375">
        <v>0</v>
      </c>
      <c r="BW32" s="376">
        <v>0</v>
      </c>
      <c r="BX32" s="365">
        <v>0</v>
      </c>
      <c r="BY32" s="365">
        <v>0</v>
      </c>
      <c r="BZ32" s="365">
        <v>0</v>
      </c>
      <c r="CA32" s="365">
        <v>0</v>
      </c>
      <c r="CB32" s="365">
        <v>0</v>
      </c>
      <c r="CC32" s="365">
        <v>0</v>
      </c>
      <c r="CD32" s="365">
        <v>0</v>
      </c>
      <c r="CE32" s="365">
        <v>0</v>
      </c>
      <c r="CF32" s="365">
        <v>0</v>
      </c>
      <c r="CG32" s="365">
        <v>0</v>
      </c>
      <c r="CH32" s="368">
        <f>+SUBTOTAL(9,BV32:CG32)</f>
        <v>0</v>
      </c>
      <c r="CI32" s="372"/>
      <c r="CJ32" s="375">
        <v>0</v>
      </c>
      <c r="CK32" s="376">
        <v>0</v>
      </c>
      <c r="CL32" s="365">
        <v>0</v>
      </c>
      <c r="CM32" s="365">
        <v>0</v>
      </c>
      <c r="CN32" s="365">
        <v>0</v>
      </c>
      <c r="CO32" s="365">
        <v>0</v>
      </c>
      <c r="CP32" s="365">
        <v>0</v>
      </c>
      <c r="CQ32" s="365">
        <v>0</v>
      </c>
      <c r="CR32" s="365">
        <v>0</v>
      </c>
      <c r="CS32" s="365">
        <v>0</v>
      </c>
      <c r="CT32" s="365">
        <v>0</v>
      </c>
      <c r="CU32" s="365">
        <v>0</v>
      </c>
      <c r="CV32" s="368">
        <f>+SUBTOTAL(9,CJ32:CU32)</f>
        <v>0</v>
      </c>
      <c r="CW32" s="372"/>
      <c r="CX32" s="375">
        <v>0</v>
      </c>
      <c r="CY32" s="376">
        <v>0</v>
      </c>
      <c r="CZ32" s="365">
        <v>0</v>
      </c>
      <c r="DA32" s="365">
        <v>0</v>
      </c>
      <c r="DB32" s="365">
        <v>0</v>
      </c>
      <c r="DC32" s="365">
        <v>0</v>
      </c>
      <c r="DD32" s="365">
        <v>0</v>
      </c>
      <c r="DE32" s="365">
        <v>0</v>
      </c>
      <c r="DF32" s="365">
        <v>0</v>
      </c>
      <c r="DG32" s="365">
        <v>0</v>
      </c>
      <c r="DH32" s="365">
        <v>0</v>
      </c>
      <c r="DI32" s="365">
        <v>0</v>
      </c>
      <c r="DJ32" s="368">
        <f>+SUBTOTAL(9,CX32:DI32)</f>
        <v>0</v>
      </c>
      <c r="DK32" s="372"/>
      <c r="DL32" s="375">
        <v>0</v>
      </c>
      <c r="DM32" s="376">
        <v>0</v>
      </c>
      <c r="DN32" s="365">
        <v>0</v>
      </c>
      <c r="DO32" s="365">
        <v>0</v>
      </c>
      <c r="DP32" s="365">
        <v>0</v>
      </c>
      <c r="DQ32" s="365">
        <v>0</v>
      </c>
      <c r="DR32" s="365">
        <v>0</v>
      </c>
      <c r="DS32" s="365">
        <v>0</v>
      </c>
      <c r="DT32" s="365">
        <v>0</v>
      </c>
      <c r="DU32" s="365">
        <v>0</v>
      </c>
      <c r="DV32" s="365">
        <v>0</v>
      </c>
      <c r="DW32" s="365">
        <v>0</v>
      </c>
      <c r="DX32" s="368">
        <f>+SUBTOTAL(9,DL32:DW32)</f>
        <v>0</v>
      </c>
      <c r="DY32" s="372"/>
      <c r="DZ32" s="375">
        <v>0</v>
      </c>
      <c r="EA32" s="376">
        <v>0</v>
      </c>
      <c r="EB32" s="365">
        <v>0</v>
      </c>
      <c r="EC32" s="365">
        <v>0</v>
      </c>
      <c r="ED32" s="365">
        <v>0</v>
      </c>
      <c r="EE32" s="365">
        <v>0</v>
      </c>
      <c r="EF32" s="365">
        <v>0</v>
      </c>
      <c r="EG32" s="365">
        <v>0</v>
      </c>
      <c r="EH32" s="365">
        <v>0</v>
      </c>
      <c r="EI32" s="365">
        <v>0</v>
      </c>
      <c r="EJ32" s="365">
        <v>0</v>
      </c>
      <c r="EK32" s="365">
        <v>0</v>
      </c>
      <c r="EL32" s="368">
        <f>+SUBTOTAL(9,DZ32:EK32)</f>
        <v>0</v>
      </c>
      <c r="EM32" s="372"/>
      <c r="EN32" s="375">
        <v>0</v>
      </c>
      <c r="EO32" s="376">
        <v>0</v>
      </c>
      <c r="EP32" s="365">
        <v>0</v>
      </c>
      <c r="EQ32" s="365">
        <v>0</v>
      </c>
      <c r="ER32" s="365">
        <v>0</v>
      </c>
      <c r="ES32" s="365">
        <v>0</v>
      </c>
      <c r="ET32" s="365">
        <v>0</v>
      </c>
      <c r="EU32" s="365">
        <v>0</v>
      </c>
      <c r="EV32" s="365">
        <v>0</v>
      </c>
      <c r="EW32" s="365">
        <v>0</v>
      </c>
      <c r="EX32" s="365">
        <v>0</v>
      </c>
      <c r="EY32" s="365">
        <v>0</v>
      </c>
      <c r="EZ32" s="368">
        <f>+SUBTOTAL(9,EN32:EY32)</f>
        <v>0</v>
      </c>
      <c r="FA32" s="372"/>
      <c r="FB32" s="375">
        <v>0</v>
      </c>
      <c r="FC32" s="376">
        <v>0</v>
      </c>
      <c r="FD32" s="365">
        <v>0</v>
      </c>
      <c r="FE32" s="365">
        <v>0</v>
      </c>
      <c r="FF32" s="365">
        <v>0</v>
      </c>
      <c r="FG32" s="365">
        <v>0</v>
      </c>
      <c r="FH32" s="365">
        <v>0</v>
      </c>
      <c r="FI32" s="365">
        <v>0</v>
      </c>
      <c r="FJ32" s="365">
        <v>0</v>
      </c>
      <c r="FK32" s="365">
        <v>0</v>
      </c>
      <c r="FL32" s="365">
        <v>0</v>
      </c>
      <c r="FM32" s="365">
        <v>0</v>
      </c>
      <c r="FN32" s="368">
        <f>+SUBTOTAL(9,FB32:FM32)</f>
        <v>0</v>
      </c>
      <c r="FO32" s="372"/>
      <c r="FP32" s="375">
        <v>0</v>
      </c>
      <c r="FQ32" s="376">
        <v>0</v>
      </c>
      <c r="FR32" s="365">
        <v>0</v>
      </c>
      <c r="FS32" s="365">
        <v>0</v>
      </c>
      <c r="FT32" s="365">
        <v>0</v>
      </c>
      <c r="FU32" s="365">
        <v>0</v>
      </c>
      <c r="FV32" s="365">
        <v>0</v>
      </c>
      <c r="FW32" s="365">
        <v>0</v>
      </c>
      <c r="FX32" s="365">
        <v>0</v>
      </c>
      <c r="FY32" s="365">
        <v>0</v>
      </c>
      <c r="FZ32" s="365">
        <v>0</v>
      </c>
      <c r="GA32" s="365">
        <v>0</v>
      </c>
      <c r="GB32" s="368">
        <f>+SUBTOTAL(9,FP32:GA32)</f>
        <v>0</v>
      </c>
      <c r="GC32" s="372"/>
      <c r="GD32" s="375">
        <v>0</v>
      </c>
      <c r="GE32" s="376">
        <v>0</v>
      </c>
      <c r="GF32" s="365">
        <v>0</v>
      </c>
      <c r="GG32" s="365">
        <v>0</v>
      </c>
      <c r="GH32" s="365">
        <v>0</v>
      </c>
      <c r="GI32" s="365">
        <v>0</v>
      </c>
      <c r="GJ32" s="365">
        <v>0</v>
      </c>
      <c r="GK32" s="365">
        <v>0</v>
      </c>
      <c r="GL32" s="365">
        <v>0</v>
      </c>
      <c r="GM32" s="365">
        <v>0</v>
      </c>
      <c r="GN32" s="365">
        <v>0</v>
      </c>
      <c r="GO32" s="365">
        <v>0</v>
      </c>
      <c r="GP32" s="368">
        <f>+SUBTOTAL(9,GD32:GO32)</f>
        <v>0</v>
      </c>
      <c r="GQ32" s="372"/>
      <c r="GR32" s="375">
        <v>0</v>
      </c>
      <c r="GS32" s="376">
        <v>0</v>
      </c>
      <c r="GT32" s="365">
        <v>0</v>
      </c>
      <c r="GU32" s="365">
        <v>0</v>
      </c>
      <c r="GV32" s="365">
        <v>0</v>
      </c>
      <c r="GW32" s="365">
        <v>0</v>
      </c>
      <c r="GX32" s="365">
        <v>0</v>
      </c>
      <c r="GY32" s="365">
        <v>0</v>
      </c>
      <c r="GZ32" s="365">
        <v>0</v>
      </c>
      <c r="HA32" s="365">
        <v>0</v>
      </c>
      <c r="HB32" s="365">
        <v>0</v>
      </c>
      <c r="HC32" s="365">
        <v>0</v>
      </c>
      <c r="HD32" s="368">
        <f>+SUBTOTAL(9,GR32:HC32)</f>
        <v>0</v>
      </c>
      <c r="HE32" s="372"/>
      <c r="HF32" s="375">
        <v>0</v>
      </c>
      <c r="HG32" s="376">
        <v>0</v>
      </c>
      <c r="HH32" s="365">
        <v>0</v>
      </c>
      <c r="HI32" s="365">
        <v>0</v>
      </c>
      <c r="HJ32" s="365">
        <v>0</v>
      </c>
      <c r="HK32" s="365">
        <v>0</v>
      </c>
      <c r="HL32" s="365">
        <v>0</v>
      </c>
      <c r="HM32" s="365">
        <v>0</v>
      </c>
      <c r="HN32" s="365">
        <v>0</v>
      </c>
      <c r="HO32" s="365">
        <v>0</v>
      </c>
      <c r="HP32" s="365">
        <v>0</v>
      </c>
      <c r="HQ32" s="365">
        <v>0</v>
      </c>
      <c r="HR32" s="368">
        <f>+SUBTOTAL(9,HF32:HQ32)</f>
        <v>0</v>
      </c>
      <c r="HS32" s="372"/>
      <c r="HT32" s="375">
        <v>0</v>
      </c>
      <c r="HU32" s="376">
        <v>0</v>
      </c>
      <c r="HV32" s="365">
        <v>0</v>
      </c>
      <c r="HW32" s="365">
        <v>0</v>
      </c>
      <c r="HX32" s="365">
        <v>0</v>
      </c>
      <c r="HY32" s="365">
        <v>0</v>
      </c>
      <c r="HZ32" s="365">
        <v>0</v>
      </c>
      <c r="IA32" s="365">
        <v>0</v>
      </c>
      <c r="IB32" s="365">
        <v>0</v>
      </c>
      <c r="IC32" s="365">
        <v>0</v>
      </c>
      <c r="ID32" s="365">
        <v>0</v>
      </c>
      <c r="IE32" s="365">
        <v>0</v>
      </c>
      <c r="IF32" s="368">
        <f>+SUBTOTAL(9,HT32:IE32)</f>
        <v>0</v>
      </c>
      <c r="IG32" s="372"/>
      <c r="IH32" s="375">
        <v>0</v>
      </c>
      <c r="II32" s="376">
        <v>0</v>
      </c>
      <c r="IJ32" s="365">
        <v>0</v>
      </c>
      <c r="IK32" s="365">
        <v>0</v>
      </c>
      <c r="IL32" s="365">
        <v>0</v>
      </c>
      <c r="IM32" s="365">
        <v>0</v>
      </c>
      <c r="IN32" s="365">
        <v>0</v>
      </c>
      <c r="IO32" s="365">
        <v>0</v>
      </c>
      <c r="IP32" s="365">
        <v>0</v>
      </c>
      <c r="IQ32" s="365">
        <v>0</v>
      </c>
      <c r="IR32" s="365">
        <v>0</v>
      </c>
      <c r="IS32" s="365">
        <v>0</v>
      </c>
      <c r="IT32" s="368">
        <f>+SUBTOTAL(9,IH32:IS32)</f>
        <v>0</v>
      </c>
      <c r="IU32" s="372"/>
      <c r="IV32" s="375">
        <v>0</v>
      </c>
      <c r="IW32" s="376">
        <v>0</v>
      </c>
      <c r="IX32" s="365">
        <v>0</v>
      </c>
      <c r="IY32" s="365">
        <v>0</v>
      </c>
      <c r="IZ32" s="365">
        <v>0</v>
      </c>
      <c r="JA32" s="365">
        <v>0</v>
      </c>
      <c r="JB32" s="365">
        <v>0</v>
      </c>
      <c r="JC32" s="365">
        <v>0</v>
      </c>
      <c r="JD32" s="365">
        <v>0</v>
      </c>
      <c r="JE32" s="365">
        <v>0</v>
      </c>
      <c r="JF32" s="365">
        <v>0</v>
      </c>
      <c r="JG32" s="365">
        <v>0</v>
      </c>
      <c r="JH32" s="368">
        <f>+SUBTOTAL(9,IV32:JG32)</f>
        <v>0</v>
      </c>
      <c r="JI32" s="372"/>
      <c r="JJ32" s="375">
        <v>0</v>
      </c>
      <c r="JK32" s="376">
        <v>0</v>
      </c>
      <c r="JL32" s="365">
        <v>0</v>
      </c>
      <c r="JM32" s="365">
        <v>0</v>
      </c>
      <c r="JN32" s="365">
        <v>0</v>
      </c>
      <c r="JO32" s="365">
        <v>0</v>
      </c>
      <c r="JP32" s="365">
        <v>0</v>
      </c>
      <c r="JQ32" s="365">
        <v>0</v>
      </c>
      <c r="JR32" s="365">
        <v>0</v>
      </c>
      <c r="JS32" s="365">
        <v>0</v>
      </c>
      <c r="JT32" s="365">
        <v>0</v>
      </c>
      <c r="JU32" s="365">
        <v>0</v>
      </c>
      <c r="JV32" s="368">
        <f>+SUBTOTAL(9,JJ32:JU32)</f>
        <v>0</v>
      </c>
      <c r="JW32" s="372"/>
      <c r="JX32" s="375">
        <v>0</v>
      </c>
      <c r="JY32" s="376">
        <v>0</v>
      </c>
      <c r="JZ32" s="365">
        <v>0</v>
      </c>
      <c r="KA32" s="365">
        <v>0</v>
      </c>
      <c r="KB32" s="365">
        <v>0</v>
      </c>
      <c r="KC32" s="365">
        <v>0</v>
      </c>
      <c r="KD32" s="365">
        <v>0</v>
      </c>
      <c r="KE32" s="365">
        <v>0</v>
      </c>
      <c r="KF32" s="365">
        <v>0</v>
      </c>
      <c r="KG32" s="365">
        <v>0</v>
      </c>
      <c r="KH32" s="365">
        <v>0</v>
      </c>
      <c r="KI32" s="365">
        <v>0</v>
      </c>
      <c r="KJ32" s="368">
        <f>+SUBTOTAL(9,JX32:KI32)</f>
        <v>0</v>
      </c>
      <c r="KK32" s="372"/>
      <c r="KL32" s="375">
        <v>0</v>
      </c>
      <c r="KM32" s="376">
        <v>0</v>
      </c>
      <c r="KN32" s="365">
        <v>0</v>
      </c>
      <c r="KO32" s="365">
        <v>0</v>
      </c>
      <c r="KP32" s="365">
        <v>0</v>
      </c>
      <c r="KQ32" s="365">
        <v>0</v>
      </c>
      <c r="KR32" s="365">
        <v>0</v>
      </c>
      <c r="KS32" s="365">
        <v>0</v>
      </c>
      <c r="KT32" s="365">
        <v>0</v>
      </c>
      <c r="KU32" s="365">
        <v>0</v>
      </c>
      <c r="KV32" s="365">
        <v>0</v>
      </c>
      <c r="KW32" s="365">
        <v>0</v>
      </c>
      <c r="KX32" s="368">
        <f>+SUBTOTAL(9,KL32:KW32)</f>
        <v>0</v>
      </c>
      <c r="KY32" s="372"/>
      <c r="KZ32" s="375">
        <v>0</v>
      </c>
      <c r="LA32" s="376">
        <v>0</v>
      </c>
      <c r="LB32" s="365">
        <v>0</v>
      </c>
      <c r="LC32" s="365">
        <v>0</v>
      </c>
      <c r="LD32" s="365">
        <v>0</v>
      </c>
      <c r="LE32" s="365">
        <v>0</v>
      </c>
      <c r="LF32" s="365">
        <v>0</v>
      </c>
      <c r="LG32" s="365">
        <v>0</v>
      </c>
      <c r="LH32" s="365">
        <v>0</v>
      </c>
      <c r="LI32" s="365">
        <v>0</v>
      </c>
      <c r="LJ32" s="365">
        <v>0</v>
      </c>
      <c r="LK32" s="365">
        <v>0</v>
      </c>
      <c r="LL32" s="368">
        <f>+SUBTOTAL(9,KZ32:LK32)</f>
        <v>0</v>
      </c>
      <c r="LM32" s="372"/>
      <c r="LN32" s="375">
        <v>0</v>
      </c>
      <c r="LO32" s="376">
        <v>0</v>
      </c>
      <c r="LP32" s="365">
        <v>0</v>
      </c>
      <c r="LQ32" s="365">
        <v>0</v>
      </c>
      <c r="LR32" s="365">
        <v>0</v>
      </c>
      <c r="LS32" s="365">
        <v>0</v>
      </c>
      <c r="LT32" s="365">
        <v>0</v>
      </c>
      <c r="LU32" s="365">
        <v>0</v>
      </c>
      <c r="LV32" s="365">
        <v>0</v>
      </c>
      <c r="LW32" s="365">
        <v>0</v>
      </c>
      <c r="LX32" s="365">
        <v>0</v>
      </c>
      <c r="LY32" s="365">
        <v>0</v>
      </c>
      <c r="LZ32" s="368">
        <f>+SUBTOTAL(9,LN32:LY32)</f>
        <v>0</v>
      </c>
      <c r="MA32" s="372"/>
      <c r="MB32" s="368">
        <f t="shared" si="81"/>
        <v>0</v>
      </c>
      <c r="MC32" s="368">
        <f t="shared" si="81"/>
        <v>0</v>
      </c>
      <c r="MD32" s="368">
        <f t="shared" si="81"/>
        <v>0</v>
      </c>
      <c r="ME32" s="368">
        <f t="shared" si="81"/>
        <v>0</v>
      </c>
      <c r="MF32" s="368">
        <f t="shared" si="81"/>
        <v>0</v>
      </c>
      <c r="MG32" s="368">
        <f t="shared" si="81"/>
        <v>0</v>
      </c>
      <c r="MH32" s="368">
        <f t="shared" si="81"/>
        <v>0</v>
      </c>
      <c r="MI32" s="368">
        <f t="shared" si="81"/>
        <v>0</v>
      </c>
      <c r="MJ32" s="368">
        <f t="shared" si="81"/>
        <v>0</v>
      </c>
      <c r="MK32" s="368">
        <f t="shared" si="81"/>
        <v>0</v>
      </c>
      <c r="ML32" s="368">
        <f t="shared" si="81"/>
        <v>0</v>
      </c>
      <c r="MM32" s="368">
        <f t="shared" si="81"/>
        <v>0</v>
      </c>
      <c r="MN32" s="368">
        <f t="shared" si="82"/>
        <v>0</v>
      </c>
    </row>
    <row r="33" spans="1:352" s="392" customFormat="1" ht="12.5" hidden="1" x14ac:dyDescent="0.25">
      <c r="A33" s="313"/>
      <c r="B33" s="394"/>
      <c r="C33" s="313"/>
      <c r="D33" s="403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68"/>
      <c r="Q33" s="372"/>
      <c r="R33" s="403"/>
      <c r="S33" s="391"/>
      <c r="T33" s="391"/>
      <c r="U33" s="391"/>
      <c r="V33" s="391"/>
      <c r="W33" s="391"/>
      <c r="X33" s="391"/>
      <c r="Y33" s="391"/>
      <c r="Z33" s="391"/>
      <c r="AA33" s="391"/>
      <c r="AB33" s="391"/>
      <c r="AC33" s="391"/>
      <c r="AD33" s="368"/>
      <c r="AE33" s="372"/>
      <c r="AF33" s="403"/>
      <c r="AG33" s="391"/>
      <c r="AH33" s="391"/>
      <c r="AI33" s="391"/>
      <c r="AJ33" s="391"/>
      <c r="AK33" s="391"/>
      <c r="AL33" s="391"/>
      <c r="AM33" s="391"/>
      <c r="AN33" s="391"/>
      <c r="AO33" s="391"/>
      <c r="AP33" s="391"/>
      <c r="AQ33" s="391"/>
      <c r="AR33" s="368"/>
      <c r="AS33" s="372"/>
      <c r="AT33" s="403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68"/>
      <c r="BG33" s="372"/>
      <c r="BH33" s="403"/>
      <c r="BI33" s="391"/>
      <c r="BJ33" s="391"/>
      <c r="BK33" s="391"/>
      <c r="BL33" s="391"/>
      <c r="BM33" s="391"/>
      <c r="BN33" s="391"/>
      <c r="BO33" s="391"/>
      <c r="BP33" s="391"/>
      <c r="BQ33" s="391"/>
      <c r="BR33" s="391"/>
      <c r="BS33" s="391"/>
      <c r="BT33" s="368"/>
      <c r="BU33" s="372"/>
      <c r="BV33" s="403"/>
      <c r="BW33" s="391"/>
      <c r="BX33" s="391"/>
      <c r="BY33" s="391"/>
      <c r="BZ33" s="391"/>
      <c r="CA33" s="391"/>
      <c r="CB33" s="391"/>
      <c r="CC33" s="391"/>
      <c r="CD33" s="391"/>
      <c r="CE33" s="391"/>
      <c r="CF33" s="391"/>
      <c r="CG33" s="391"/>
      <c r="CH33" s="368"/>
      <c r="CI33" s="372"/>
      <c r="CJ33" s="403"/>
      <c r="CK33" s="391"/>
      <c r="CL33" s="391"/>
      <c r="CM33" s="391"/>
      <c r="CN33" s="391"/>
      <c r="CO33" s="391"/>
      <c r="CP33" s="391"/>
      <c r="CQ33" s="391"/>
      <c r="CR33" s="391"/>
      <c r="CS33" s="391"/>
      <c r="CT33" s="391"/>
      <c r="CU33" s="391"/>
      <c r="CV33" s="368"/>
      <c r="CW33" s="372"/>
      <c r="CX33" s="403"/>
      <c r="CY33" s="391"/>
      <c r="CZ33" s="391"/>
      <c r="DA33" s="391"/>
      <c r="DB33" s="391"/>
      <c r="DC33" s="391"/>
      <c r="DD33" s="391"/>
      <c r="DE33" s="391"/>
      <c r="DF33" s="391"/>
      <c r="DG33" s="391"/>
      <c r="DH33" s="391"/>
      <c r="DI33" s="391"/>
      <c r="DJ33" s="368"/>
      <c r="DK33" s="372"/>
      <c r="DL33" s="403"/>
      <c r="DM33" s="391"/>
      <c r="DN33" s="391"/>
      <c r="DO33" s="391"/>
      <c r="DP33" s="391"/>
      <c r="DQ33" s="391"/>
      <c r="DR33" s="391"/>
      <c r="DS33" s="391"/>
      <c r="DT33" s="391"/>
      <c r="DU33" s="391"/>
      <c r="DV33" s="391"/>
      <c r="DW33" s="391"/>
      <c r="DX33" s="368"/>
      <c r="DY33" s="372"/>
      <c r="DZ33" s="403"/>
      <c r="EA33" s="391"/>
      <c r="EB33" s="391"/>
      <c r="EC33" s="391"/>
      <c r="ED33" s="391"/>
      <c r="EE33" s="391"/>
      <c r="EF33" s="391"/>
      <c r="EG33" s="391"/>
      <c r="EH33" s="391"/>
      <c r="EI33" s="391"/>
      <c r="EJ33" s="391"/>
      <c r="EK33" s="391"/>
      <c r="EL33" s="368"/>
      <c r="EM33" s="372"/>
      <c r="EN33" s="403"/>
      <c r="EO33" s="391"/>
      <c r="EP33" s="391"/>
      <c r="EQ33" s="391"/>
      <c r="ER33" s="391"/>
      <c r="ES33" s="391"/>
      <c r="ET33" s="391"/>
      <c r="EU33" s="391"/>
      <c r="EV33" s="391"/>
      <c r="EW33" s="391"/>
      <c r="EX33" s="391"/>
      <c r="EY33" s="391"/>
      <c r="EZ33" s="368"/>
      <c r="FA33" s="372"/>
      <c r="FB33" s="403"/>
      <c r="FC33" s="391"/>
      <c r="FD33" s="391"/>
      <c r="FE33" s="391"/>
      <c r="FF33" s="391"/>
      <c r="FG33" s="391"/>
      <c r="FH33" s="391"/>
      <c r="FI33" s="391"/>
      <c r="FJ33" s="391"/>
      <c r="FK33" s="391"/>
      <c r="FL33" s="391"/>
      <c r="FM33" s="391"/>
      <c r="FN33" s="368"/>
      <c r="FO33" s="372"/>
      <c r="FP33" s="403"/>
      <c r="FQ33" s="391"/>
      <c r="FR33" s="391"/>
      <c r="FS33" s="391"/>
      <c r="FT33" s="391"/>
      <c r="FU33" s="391"/>
      <c r="FV33" s="391"/>
      <c r="FW33" s="391"/>
      <c r="FX33" s="391"/>
      <c r="FY33" s="391"/>
      <c r="FZ33" s="391"/>
      <c r="GA33" s="391"/>
      <c r="GB33" s="368"/>
      <c r="GC33" s="372"/>
      <c r="GD33" s="403"/>
      <c r="GE33" s="391"/>
      <c r="GF33" s="391"/>
      <c r="GG33" s="391"/>
      <c r="GH33" s="391"/>
      <c r="GI33" s="391"/>
      <c r="GJ33" s="391"/>
      <c r="GK33" s="391"/>
      <c r="GL33" s="391"/>
      <c r="GM33" s="391"/>
      <c r="GN33" s="391"/>
      <c r="GO33" s="391"/>
      <c r="GP33" s="368"/>
      <c r="GQ33" s="372"/>
      <c r="GR33" s="403"/>
      <c r="GS33" s="391"/>
      <c r="GT33" s="391"/>
      <c r="GU33" s="391"/>
      <c r="GV33" s="391"/>
      <c r="GW33" s="391"/>
      <c r="GX33" s="391"/>
      <c r="GY33" s="391"/>
      <c r="GZ33" s="391"/>
      <c r="HA33" s="391"/>
      <c r="HB33" s="391"/>
      <c r="HC33" s="391"/>
      <c r="HD33" s="368"/>
      <c r="HE33" s="372"/>
      <c r="HF33" s="403"/>
      <c r="HG33" s="391"/>
      <c r="HH33" s="391"/>
      <c r="HI33" s="391"/>
      <c r="HJ33" s="391"/>
      <c r="HK33" s="391"/>
      <c r="HL33" s="391"/>
      <c r="HM33" s="391"/>
      <c r="HN33" s="391"/>
      <c r="HO33" s="391"/>
      <c r="HP33" s="391"/>
      <c r="HQ33" s="391"/>
      <c r="HR33" s="368"/>
      <c r="HS33" s="372"/>
      <c r="HT33" s="403"/>
      <c r="HU33" s="391"/>
      <c r="HV33" s="391"/>
      <c r="HW33" s="391"/>
      <c r="HX33" s="391"/>
      <c r="HY33" s="391"/>
      <c r="HZ33" s="391"/>
      <c r="IA33" s="391"/>
      <c r="IB33" s="391"/>
      <c r="IC33" s="391"/>
      <c r="ID33" s="391"/>
      <c r="IE33" s="391"/>
      <c r="IF33" s="368"/>
      <c r="IG33" s="372"/>
      <c r="IH33" s="403"/>
      <c r="II33" s="391"/>
      <c r="IJ33" s="391"/>
      <c r="IK33" s="391"/>
      <c r="IL33" s="391"/>
      <c r="IM33" s="391"/>
      <c r="IN33" s="391"/>
      <c r="IO33" s="391"/>
      <c r="IP33" s="391"/>
      <c r="IQ33" s="391"/>
      <c r="IR33" s="391"/>
      <c r="IS33" s="391"/>
      <c r="IT33" s="368"/>
      <c r="IU33" s="372"/>
      <c r="IV33" s="403"/>
      <c r="IW33" s="391"/>
      <c r="IX33" s="391"/>
      <c r="IY33" s="391"/>
      <c r="IZ33" s="391"/>
      <c r="JA33" s="391"/>
      <c r="JB33" s="391"/>
      <c r="JC33" s="391"/>
      <c r="JD33" s="391"/>
      <c r="JE33" s="391"/>
      <c r="JF33" s="391"/>
      <c r="JG33" s="391"/>
      <c r="JH33" s="368"/>
      <c r="JI33" s="372"/>
      <c r="JJ33" s="403"/>
      <c r="JK33" s="391"/>
      <c r="JL33" s="391"/>
      <c r="JM33" s="391"/>
      <c r="JN33" s="391"/>
      <c r="JO33" s="391"/>
      <c r="JP33" s="391"/>
      <c r="JQ33" s="391"/>
      <c r="JR33" s="391"/>
      <c r="JS33" s="391"/>
      <c r="JT33" s="391"/>
      <c r="JU33" s="391"/>
      <c r="JV33" s="368"/>
      <c r="JW33" s="372"/>
      <c r="JX33" s="403"/>
      <c r="JY33" s="391"/>
      <c r="JZ33" s="391"/>
      <c r="KA33" s="391"/>
      <c r="KB33" s="391"/>
      <c r="KC33" s="391"/>
      <c r="KD33" s="391"/>
      <c r="KE33" s="391"/>
      <c r="KF33" s="391"/>
      <c r="KG33" s="391"/>
      <c r="KH33" s="391"/>
      <c r="KI33" s="391"/>
      <c r="KJ33" s="368"/>
      <c r="KK33" s="372"/>
      <c r="KL33" s="403"/>
      <c r="KM33" s="391"/>
      <c r="KN33" s="391"/>
      <c r="KO33" s="391"/>
      <c r="KP33" s="391"/>
      <c r="KQ33" s="391"/>
      <c r="KR33" s="391"/>
      <c r="KS33" s="391"/>
      <c r="KT33" s="391"/>
      <c r="KU33" s="391"/>
      <c r="KV33" s="391"/>
      <c r="KW33" s="391"/>
      <c r="KX33" s="368"/>
      <c r="KY33" s="372"/>
      <c r="KZ33" s="403"/>
      <c r="LA33" s="391"/>
      <c r="LB33" s="391"/>
      <c r="LC33" s="391"/>
      <c r="LD33" s="391"/>
      <c r="LE33" s="391"/>
      <c r="LF33" s="391"/>
      <c r="LG33" s="391"/>
      <c r="LH33" s="391"/>
      <c r="LI33" s="391"/>
      <c r="LJ33" s="391"/>
      <c r="LK33" s="391"/>
      <c r="LL33" s="368"/>
      <c r="LM33" s="372"/>
      <c r="LN33" s="403"/>
      <c r="LO33" s="391"/>
      <c r="LP33" s="391"/>
      <c r="LQ33" s="391"/>
      <c r="LR33" s="391"/>
      <c r="LS33" s="391"/>
      <c r="LT33" s="391"/>
      <c r="LU33" s="391"/>
      <c r="LV33" s="391"/>
      <c r="LW33" s="391"/>
      <c r="LX33" s="391"/>
      <c r="LY33" s="391"/>
      <c r="LZ33" s="368"/>
      <c r="MA33" s="372"/>
      <c r="MB33" s="368"/>
      <c r="MC33" s="368"/>
      <c r="MD33" s="368"/>
      <c r="ME33" s="368"/>
      <c r="MF33" s="368"/>
      <c r="MG33" s="368"/>
      <c r="MH33" s="368"/>
      <c r="MI33" s="368"/>
      <c r="MJ33" s="368"/>
      <c r="MK33" s="368"/>
      <c r="ML33" s="368"/>
      <c r="MM33" s="368"/>
      <c r="MN33" s="368"/>
    </row>
    <row r="34" spans="1:352" s="402" customFormat="1" hidden="1" x14ac:dyDescent="0.3">
      <c r="A34" s="397"/>
      <c r="B34" s="398" t="s">
        <v>891</v>
      </c>
      <c r="C34" s="397"/>
      <c r="D34" s="400">
        <f>SUM(D31:D33)</f>
        <v>0</v>
      </c>
      <c r="E34" s="401">
        <f t="shared" ref="E34:O34" si="83">SUM(E31:E33)</f>
        <v>0</v>
      </c>
      <c r="F34" s="401">
        <f t="shared" si="83"/>
        <v>0</v>
      </c>
      <c r="G34" s="401">
        <f t="shared" si="83"/>
        <v>0</v>
      </c>
      <c r="H34" s="401">
        <f t="shared" si="83"/>
        <v>0</v>
      </c>
      <c r="I34" s="401">
        <f t="shared" si="83"/>
        <v>0</v>
      </c>
      <c r="J34" s="401">
        <f t="shared" si="83"/>
        <v>0</v>
      </c>
      <c r="K34" s="401">
        <f t="shared" si="83"/>
        <v>0</v>
      </c>
      <c r="L34" s="401">
        <f t="shared" si="83"/>
        <v>0</v>
      </c>
      <c r="M34" s="401">
        <f t="shared" si="83"/>
        <v>0</v>
      </c>
      <c r="N34" s="401">
        <f t="shared" si="83"/>
        <v>0</v>
      </c>
      <c r="O34" s="401">
        <f t="shared" si="83"/>
        <v>0</v>
      </c>
      <c r="P34" s="381">
        <f>+SUBTOTAL(9,D34:O34)</f>
        <v>0</v>
      </c>
      <c r="Q34" s="372"/>
      <c r="R34" s="400">
        <f>SUM(R31:R33)</f>
        <v>0</v>
      </c>
      <c r="S34" s="401">
        <f t="shared" ref="S34:AC34" si="84">SUM(S31:S33)</f>
        <v>0</v>
      </c>
      <c r="T34" s="401">
        <f t="shared" si="84"/>
        <v>0</v>
      </c>
      <c r="U34" s="401">
        <f t="shared" si="84"/>
        <v>0</v>
      </c>
      <c r="V34" s="401">
        <f t="shared" si="84"/>
        <v>0</v>
      </c>
      <c r="W34" s="401">
        <f t="shared" si="84"/>
        <v>0</v>
      </c>
      <c r="X34" s="401">
        <f t="shared" si="84"/>
        <v>0</v>
      </c>
      <c r="Y34" s="401">
        <f t="shared" si="84"/>
        <v>0</v>
      </c>
      <c r="Z34" s="401">
        <f t="shared" si="84"/>
        <v>0</v>
      </c>
      <c r="AA34" s="401">
        <f t="shared" si="84"/>
        <v>0</v>
      </c>
      <c r="AB34" s="401">
        <f t="shared" si="84"/>
        <v>0</v>
      </c>
      <c r="AC34" s="401">
        <f t="shared" si="84"/>
        <v>0</v>
      </c>
      <c r="AD34" s="381">
        <f>+SUBTOTAL(9,R34:AC34)</f>
        <v>0</v>
      </c>
      <c r="AE34" s="372"/>
      <c r="AF34" s="400">
        <f>SUM(AF31:AF33)</f>
        <v>0</v>
      </c>
      <c r="AG34" s="401">
        <f t="shared" ref="AG34:AQ34" si="85">SUM(AG31:AG33)</f>
        <v>0</v>
      </c>
      <c r="AH34" s="401">
        <f t="shared" si="85"/>
        <v>0</v>
      </c>
      <c r="AI34" s="401">
        <f t="shared" si="85"/>
        <v>0</v>
      </c>
      <c r="AJ34" s="401">
        <f t="shared" si="85"/>
        <v>0</v>
      </c>
      <c r="AK34" s="401">
        <f t="shared" si="85"/>
        <v>0</v>
      </c>
      <c r="AL34" s="401">
        <f t="shared" si="85"/>
        <v>0</v>
      </c>
      <c r="AM34" s="401">
        <f t="shared" si="85"/>
        <v>0</v>
      </c>
      <c r="AN34" s="401">
        <f t="shared" si="85"/>
        <v>0</v>
      </c>
      <c r="AO34" s="401">
        <f t="shared" si="85"/>
        <v>0</v>
      </c>
      <c r="AP34" s="401">
        <f t="shared" si="85"/>
        <v>0</v>
      </c>
      <c r="AQ34" s="401">
        <f t="shared" si="85"/>
        <v>0</v>
      </c>
      <c r="AR34" s="381">
        <f>+SUBTOTAL(9,AF34:AQ34)</f>
        <v>0</v>
      </c>
      <c r="AS34" s="372"/>
      <c r="AT34" s="400">
        <f>SUM(AT31:AT33)</f>
        <v>0</v>
      </c>
      <c r="AU34" s="401">
        <f t="shared" ref="AU34:BE34" si="86">SUM(AU31:AU33)</f>
        <v>0</v>
      </c>
      <c r="AV34" s="401">
        <f t="shared" si="86"/>
        <v>0</v>
      </c>
      <c r="AW34" s="401">
        <f t="shared" si="86"/>
        <v>0</v>
      </c>
      <c r="AX34" s="401">
        <f t="shared" si="86"/>
        <v>0</v>
      </c>
      <c r="AY34" s="401">
        <f t="shared" si="86"/>
        <v>0</v>
      </c>
      <c r="AZ34" s="401">
        <f t="shared" si="86"/>
        <v>0</v>
      </c>
      <c r="BA34" s="401">
        <f t="shared" si="86"/>
        <v>0</v>
      </c>
      <c r="BB34" s="401">
        <f t="shared" si="86"/>
        <v>0</v>
      </c>
      <c r="BC34" s="401">
        <f t="shared" si="86"/>
        <v>0</v>
      </c>
      <c r="BD34" s="401">
        <f t="shared" si="86"/>
        <v>0</v>
      </c>
      <c r="BE34" s="401">
        <f t="shared" si="86"/>
        <v>0</v>
      </c>
      <c r="BF34" s="381">
        <f>+SUBTOTAL(9,AT34:BE34)</f>
        <v>0</v>
      </c>
      <c r="BG34" s="372"/>
      <c r="BH34" s="400">
        <f>SUM(BH31:BH33)</f>
        <v>0</v>
      </c>
      <c r="BI34" s="401">
        <f t="shared" ref="BI34:BS34" si="87">SUM(BI31:BI33)</f>
        <v>0</v>
      </c>
      <c r="BJ34" s="401">
        <f t="shared" si="87"/>
        <v>0</v>
      </c>
      <c r="BK34" s="401">
        <f t="shared" si="87"/>
        <v>0</v>
      </c>
      <c r="BL34" s="401">
        <f t="shared" si="87"/>
        <v>0</v>
      </c>
      <c r="BM34" s="401">
        <f t="shared" si="87"/>
        <v>0</v>
      </c>
      <c r="BN34" s="401">
        <f t="shared" si="87"/>
        <v>0</v>
      </c>
      <c r="BO34" s="401">
        <f t="shared" si="87"/>
        <v>0</v>
      </c>
      <c r="BP34" s="401">
        <f t="shared" si="87"/>
        <v>0</v>
      </c>
      <c r="BQ34" s="401">
        <f t="shared" si="87"/>
        <v>0</v>
      </c>
      <c r="BR34" s="401">
        <f t="shared" si="87"/>
        <v>0</v>
      </c>
      <c r="BS34" s="401">
        <f t="shared" si="87"/>
        <v>0</v>
      </c>
      <c r="BT34" s="381">
        <f>+SUBTOTAL(9,BH34:BS34)</f>
        <v>0</v>
      </c>
      <c r="BU34" s="372"/>
      <c r="BV34" s="400">
        <f>SUM(BV31:BV33)</f>
        <v>0</v>
      </c>
      <c r="BW34" s="401">
        <f t="shared" ref="BW34:CG34" si="88">SUM(BW31:BW33)</f>
        <v>0</v>
      </c>
      <c r="BX34" s="401">
        <f t="shared" si="88"/>
        <v>0</v>
      </c>
      <c r="BY34" s="401">
        <f t="shared" si="88"/>
        <v>0</v>
      </c>
      <c r="BZ34" s="401">
        <f t="shared" si="88"/>
        <v>0</v>
      </c>
      <c r="CA34" s="401">
        <f t="shared" si="88"/>
        <v>0</v>
      </c>
      <c r="CB34" s="401">
        <f t="shared" si="88"/>
        <v>0</v>
      </c>
      <c r="CC34" s="401">
        <f t="shared" si="88"/>
        <v>0</v>
      </c>
      <c r="CD34" s="401">
        <f t="shared" si="88"/>
        <v>0</v>
      </c>
      <c r="CE34" s="401">
        <f t="shared" si="88"/>
        <v>0</v>
      </c>
      <c r="CF34" s="401">
        <f t="shared" si="88"/>
        <v>0</v>
      </c>
      <c r="CG34" s="401">
        <f t="shared" si="88"/>
        <v>0</v>
      </c>
      <c r="CH34" s="381">
        <f>+SUBTOTAL(9,BV34:CG34)</f>
        <v>0</v>
      </c>
      <c r="CI34" s="372"/>
      <c r="CJ34" s="400">
        <f>SUM(CJ31:CJ33)</f>
        <v>0</v>
      </c>
      <c r="CK34" s="401">
        <f t="shared" ref="CK34:CU34" si="89">SUM(CK31:CK33)</f>
        <v>0</v>
      </c>
      <c r="CL34" s="401">
        <f t="shared" si="89"/>
        <v>0</v>
      </c>
      <c r="CM34" s="401">
        <f t="shared" si="89"/>
        <v>0</v>
      </c>
      <c r="CN34" s="401">
        <f t="shared" si="89"/>
        <v>0</v>
      </c>
      <c r="CO34" s="401">
        <f t="shared" si="89"/>
        <v>0</v>
      </c>
      <c r="CP34" s="401">
        <f t="shared" si="89"/>
        <v>0</v>
      </c>
      <c r="CQ34" s="401">
        <f t="shared" si="89"/>
        <v>0</v>
      </c>
      <c r="CR34" s="401">
        <f t="shared" si="89"/>
        <v>0</v>
      </c>
      <c r="CS34" s="401">
        <f t="shared" si="89"/>
        <v>0</v>
      </c>
      <c r="CT34" s="401">
        <f t="shared" si="89"/>
        <v>0</v>
      </c>
      <c r="CU34" s="401">
        <f t="shared" si="89"/>
        <v>0</v>
      </c>
      <c r="CV34" s="381">
        <f>+SUBTOTAL(9,CJ34:CU34)</f>
        <v>0</v>
      </c>
      <c r="CW34" s="372"/>
      <c r="CX34" s="400">
        <f>SUM(CX31:CX33)</f>
        <v>0</v>
      </c>
      <c r="CY34" s="401">
        <f t="shared" ref="CY34:DI34" si="90">SUM(CY31:CY33)</f>
        <v>0</v>
      </c>
      <c r="CZ34" s="401">
        <f t="shared" si="90"/>
        <v>0</v>
      </c>
      <c r="DA34" s="401">
        <f t="shared" si="90"/>
        <v>0</v>
      </c>
      <c r="DB34" s="401">
        <f t="shared" si="90"/>
        <v>0</v>
      </c>
      <c r="DC34" s="401">
        <f t="shared" si="90"/>
        <v>0</v>
      </c>
      <c r="DD34" s="401">
        <f t="shared" si="90"/>
        <v>0</v>
      </c>
      <c r="DE34" s="401">
        <f t="shared" si="90"/>
        <v>0</v>
      </c>
      <c r="DF34" s="401">
        <f t="shared" si="90"/>
        <v>0</v>
      </c>
      <c r="DG34" s="401">
        <f t="shared" si="90"/>
        <v>0</v>
      </c>
      <c r="DH34" s="401">
        <f t="shared" si="90"/>
        <v>0</v>
      </c>
      <c r="DI34" s="401">
        <f t="shared" si="90"/>
        <v>0</v>
      </c>
      <c r="DJ34" s="381">
        <f>+SUBTOTAL(9,CX34:DI34)</f>
        <v>0</v>
      </c>
      <c r="DK34" s="372"/>
      <c r="DL34" s="400">
        <f>SUM(DL31:DL33)</f>
        <v>0</v>
      </c>
      <c r="DM34" s="401">
        <f t="shared" ref="DM34:DW34" si="91">SUM(DM31:DM33)</f>
        <v>0</v>
      </c>
      <c r="DN34" s="401">
        <f t="shared" si="91"/>
        <v>0</v>
      </c>
      <c r="DO34" s="401">
        <f t="shared" si="91"/>
        <v>0</v>
      </c>
      <c r="DP34" s="401">
        <f t="shared" si="91"/>
        <v>0</v>
      </c>
      <c r="DQ34" s="401">
        <f t="shared" si="91"/>
        <v>0</v>
      </c>
      <c r="DR34" s="401">
        <f t="shared" si="91"/>
        <v>0</v>
      </c>
      <c r="DS34" s="401">
        <f t="shared" si="91"/>
        <v>0</v>
      </c>
      <c r="DT34" s="401">
        <f t="shared" si="91"/>
        <v>0</v>
      </c>
      <c r="DU34" s="401">
        <f t="shared" si="91"/>
        <v>0</v>
      </c>
      <c r="DV34" s="401">
        <f t="shared" si="91"/>
        <v>0</v>
      </c>
      <c r="DW34" s="401">
        <f t="shared" si="91"/>
        <v>0</v>
      </c>
      <c r="DX34" s="381">
        <f>+SUBTOTAL(9,DL34:DW34)</f>
        <v>0</v>
      </c>
      <c r="DY34" s="372"/>
      <c r="DZ34" s="400">
        <f>SUM(DZ31:DZ33)</f>
        <v>0</v>
      </c>
      <c r="EA34" s="401">
        <f t="shared" ref="EA34:EK34" si="92">SUM(EA31:EA33)</f>
        <v>0</v>
      </c>
      <c r="EB34" s="401">
        <f t="shared" si="92"/>
        <v>0</v>
      </c>
      <c r="EC34" s="401">
        <f t="shared" si="92"/>
        <v>0</v>
      </c>
      <c r="ED34" s="401">
        <f t="shared" si="92"/>
        <v>0</v>
      </c>
      <c r="EE34" s="401">
        <f t="shared" si="92"/>
        <v>0</v>
      </c>
      <c r="EF34" s="401">
        <f t="shared" si="92"/>
        <v>0</v>
      </c>
      <c r="EG34" s="401">
        <f t="shared" si="92"/>
        <v>0</v>
      </c>
      <c r="EH34" s="401">
        <f t="shared" si="92"/>
        <v>0</v>
      </c>
      <c r="EI34" s="401">
        <f t="shared" si="92"/>
        <v>0</v>
      </c>
      <c r="EJ34" s="401">
        <f t="shared" si="92"/>
        <v>0</v>
      </c>
      <c r="EK34" s="401">
        <f t="shared" si="92"/>
        <v>0</v>
      </c>
      <c r="EL34" s="381">
        <f>+SUBTOTAL(9,DZ34:EK34)</f>
        <v>0</v>
      </c>
      <c r="EM34" s="372"/>
      <c r="EN34" s="400">
        <f>SUM(EN31:EN33)</f>
        <v>0</v>
      </c>
      <c r="EO34" s="401">
        <f t="shared" ref="EO34:EY34" si="93">SUM(EO31:EO33)</f>
        <v>0</v>
      </c>
      <c r="EP34" s="401">
        <f t="shared" si="93"/>
        <v>0</v>
      </c>
      <c r="EQ34" s="401">
        <f t="shared" si="93"/>
        <v>0</v>
      </c>
      <c r="ER34" s="401">
        <f t="shared" si="93"/>
        <v>0</v>
      </c>
      <c r="ES34" s="401">
        <f t="shared" si="93"/>
        <v>0</v>
      </c>
      <c r="ET34" s="401">
        <f t="shared" si="93"/>
        <v>0</v>
      </c>
      <c r="EU34" s="401">
        <f t="shared" si="93"/>
        <v>0</v>
      </c>
      <c r="EV34" s="401">
        <f t="shared" si="93"/>
        <v>0</v>
      </c>
      <c r="EW34" s="401">
        <f t="shared" si="93"/>
        <v>0</v>
      </c>
      <c r="EX34" s="401">
        <f t="shared" si="93"/>
        <v>0</v>
      </c>
      <c r="EY34" s="401">
        <f t="shared" si="93"/>
        <v>0</v>
      </c>
      <c r="EZ34" s="381">
        <f>+SUBTOTAL(9,EN34:EY34)</f>
        <v>0</v>
      </c>
      <c r="FA34" s="372"/>
      <c r="FB34" s="400">
        <f>SUM(FB31:FB33)</f>
        <v>0</v>
      </c>
      <c r="FC34" s="401">
        <f t="shared" ref="FC34:FM34" si="94">SUM(FC31:FC33)</f>
        <v>0</v>
      </c>
      <c r="FD34" s="401">
        <f t="shared" si="94"/>
        <v>0</v>
      </c>
      <c r="FE34" s="401">
        <f t="shared" si="94"/>
        <v>0</v>
      </c>
      <c r="FF34" s="401">
        <f t="shared" si="94"/>
        <v>0</v>
      </c>
      <c r="FG34" s="401">
        <f t="shared" si="94"/>
        <v>0</v>
      </c>
      <c r="FH34" s="401">
        <f t="shared" si="94"/>
        <v>0</v>
      </c>
      <c r="FI34" s="401">
        <f t="shared" si="94"/>
        <v>0</v>
      </c>
      <c r="FJ34" s="401">
        <f t="shared" si="94"/>
        <v>0</v>
      </c>
      <c r="FK34" s="401">
        <f t="shared" si="94"/>
        <v>0</v>
      </c>
      <c r="FL34" s="401">
        <f t="shared" si="94"/>
        <v>0</v>
      </c>
      <c r="FM34" s="401">
        <f t="shared" si="94"/>
        <v>0</v>
      </c>
      <c r="FN34" s="381">
        <f>+SUBTOTAL(9,FB34:FM34)</f>
        <v>0</v>
      </c>
      <c r="FO34" s="372"/>
      <c r="FP34" s="400">
        <f>SUM(FP31:FP33)</f>
        <v>0</v>
      </c>
      <c r="FQ34" s="401">
        <f t="shared" ref="FQ34:GA34" si="95">SUM(FQ31:FQ33)</f>
        <v>0</v>
      </c>
      <c r="FR34" s="401">
        <f t="shared" si="95"/>
        <v>0</v>
      </c>
      <c r="FS34" s="401">
        <f t="shared" si="95"/>
        <v>0</v>
      </c>
      <c r="FT34" s="401">
        <f t="shared" si="95"/>
        <v>0</v>
      </c>
      <c r="FU34" s="401">
        <f t="shared" si="95"/>
        <v>0</v>
      </c>
      <c r="FV34" s="401">
        <f t="shared" si="95"/>
        <v>0</v>
      </c>
      <c r="FW34" s="401">
        <f t="shared" si="95"/>
        <v>0</v>
      </c>
      <c r="FX34" s="401">
        <f t="shared" si="95"/>
        <v>0</v>
      </c>
      <c r="FY34" s="401">
        <f t="shared" si="95"/>
        <v>0</v>
      </c>
      <c r="FZ34" s="401">
        <f t="shared" si="95"/>
        <v>0</v>
      </c>
      <c r="GA34" s="401">
        <f t="shared" si="95"/>
        <v>0</v>
      </c>
      <c r="GB34" s="381">
        <f>+SUBTOTAL(9,FP34:GA34)</f>
        <v>0</v>
      </c>
      <c r="GC34" s="372"/>
      <c r="GD34" s="400">
        <f>SUM(GD31:GD33)</f>
        <v>0</v>
      </c>
      <c r="GE34" s="401">
        <f t="shared" ref="GE34:GO34" si="96">SUM(GE31:GE33)</f>
        <v>0</v>
      </c>
      <c r="GF34" s="401">
        <f t="shared" si="96"/>
        <v>0</v>
      </c>
      <c r="GG34" s="401">
        <f t="shared" si="96"/>
        <v>0</v>
      </c>
      <c r="GH34" s="401">
        <f t="shared" si="96"/>
        <v>0</v>
      </c>
      <c r="GI34" s="401">
        <f t="shared" si="96"/>
        <v>0</v>
      </c>
      <c r="GJ34" s="401">
        <f t="shared" si="96"/>
        <v>0</v>
      </c>
      <c r="GK34" s="401">
        <f t="shared" si="96"/>
        <v>0</v>
      </c>
      <c r="GL34" s="401">
        <f t="shared" si="96"/>
        <v>0</v>
      </c>
      <c r="GM34" s="401">
        <f t="shared" si="96"/>
        <v>0</v>
      </c>
      <c r="GN34" s="401">
        <f t="shared" si="96"/>
        <v>0</v>
      </c>
      <c r="GO34" s="401">
        <f t="shared" si="96"/>
        <v>0</v>
      </c>
      <c r="GP34" s="381">
        <f>+SUBTOTAL(9,GD34:GO34)</f>
        <v>0</v>
      </c>
      <c r="GQ34" s="372"/>
      <c r="GR34" s="400">
        <f>SUM(GR31:GR33)</f>
        <v>0</v>
      </c>
      <c r="GS34" s="401">
        <f t="shared" ref="GS34:HC34" si="97">SUM(GS31:GS33)</f>
        <v>0</v>
      </c>
      <c r="GT34" s="401">
        <f t="shared" si="97"/>
        <v>0</v>
      </c>
      <c r="GU34" s="401">
        <f t="shared" si="97"/>
        <v>0</v>
      </c>
      <c r="GV34" s="401">
        <f t="shared" si="97"/>
        <v>0</v>
      </c>
      <c r="GW34" s="401">
        <f t="shared" si="97"/>
        <v>0</v>
      </c>
      <c r="GX34" s="401">
        <f t="shared" si="97"/>
        <v>0</v>
      </c>
      <c r="GY34" s="401">
        <f t="shared" si="97"/>
        <v>0</v>
      </c>
      <c r="GZ34" s="401">
        <f t="shared" si="97"/>
        <v>0</v>
      </c>
      <c r="HA34" s="401">
        <f t="shared" si="97"/>
        <v>0</v>
      </c>
      <c r="HB34" s="401">
        <f t="shared" si="97"/>
        <v>0</v>
      </c>
      <c r="HC34" s="401">
        <f t="shared" si="97"/>
        <v>0</v>
      </c>
      <c r="HD34" s="381">
        <f>+SUBTOTAL(9,GR34:HC34)</f>
        <v>0</v>
      </c>
      <c r="HE34" s="372"/>
      <c r="HF34" s="400">
        <f>SUM(HF31:HF33)</f>
        <v>0</v>
      </c>
      <c r="HG34" s="401">
        <f t="shared" ref="HG34:HQ34" si="98">SUM(HG31:HG33)</f>
        <v>0</v>
      </c>
      <c r="HH34" s="401">
        <f t="shared" si="98"/>
        <v>0</v>
      </c>
      <c r="HI34" s="401">
        <f t="shared" si="98"/>
        <v>0</v>
      </c>
      <c r="HJ34" s="401">
        <f t="shared" si="98"/>
        <v>0</v>
      </c>
      <c r="HK34" s="401">
        <f t="shared" si="98"/>
        <v>0</v>
      </c>
      <c r="HL34" s="401">
        <f t="shared" si="98"/>
        <v>0</v>
      </c>
      <c r="HM34" s="401">
        <f t="shared" si="98"/>
        <v>0</v>
      </c>
      <c r="HN34" s="401">
        <f t="shared" si="98"/>
        <v>0</v>
      </c>
      <c r="HO34" s="401">
        <f t="shared" si="98"/>
        <v>0</v>
      </c>
      <c r="HP34" s="401">
        <f t="shared" si="98"/>
        <v>0</v>
      </c>
      <c r="HQ34" s="401">
        <f t="shared" si="98"/>
        <v>0</v>
      </c>
      <c r="HR34" s="381">
        <f>+SUBTOTAL(9,HF34:HQ34)</f>
        <v>0</v>
      </c>
      <c r="HS34" s="372"/>
      <c r="HT34" s="400">
        <f>SUM(HT31:HT33)</f>
        <v>0</v>
      </c>
      <c r="HU34" s="401">
        <f t="shared" ref="HU34:IE34" si="99">SUM(HU31:HU33)</f>
        <v>0</v>
      </c>
      <c r="HV34" s="401">
        <f t="shared" si="99"/>
        <v>0</v>
      </c>
      <c r="HW34" s="401">
        <f t="shared" si="99"/>
        <v>0</v>
      </c>
      <c r="HX34" s="401">
        <f t="shared" si="99"/>
        <v>0</v>
      </c>
      <c r="HY34" s="401">
        <f t="shared" si="99"/>
        <v>0</v>
      </c>
      <c r="HZ34" s="401">
        <f t="shared" si="99"/>
        <v>0</v>
      </c>
      <c r="IA34" s="401">
        <f t="shared" si="99"/>
        <v>0</v>
      </c>
      <c r="IB34" s="401">
        <f t="shared" si="99"/>
        <v>0</v>
      </c>
      <c r="IC34" s="401">
        <f t="shared" si="99"/>
        <v>0</v>
      </c>
      <c r="ID34" s="401">
        <f t="shared" si="99"/>
        <v>0</v>
      </c>
      <c r="IE34" s="401">
        <f t="shared" si="99"/>
        <v>0</v>
      </c>
      <c r="IF34" s="381">
        <f>+SUBTOTAL(9,HT34:IE34)</f>
        <v>0</v>
      </c>
      <c r="IG34" s="372"/>
      <c r="IH34" s="400">
        <f>SUM(IH31:IH33)</f>
        <v>0</v>
      </c>
      <c r="II34" s="401">
        <f t="shared" ref="II34:IS34" si="100">SUM(II31:II33)</f>
        <v>0</v>
      </c>
      <c r="IJ34" s="401">
        <f t="shared" si="100"/>
        <v>0</v>
      </c>
      <c r="IK34" s="401">
        <f t="shared" si="100"/>
        <v>0</v>
      </c>
      <c r="IL34" s="401">
        <f t="shared" si="100"/>
        <v>0</v>
      </c>
      <c r="IM34" s="401">
        <f t="shared" si="100"/>
        <v>0</v>
      </c>
      <c r="IN34" s="401">
        <f t="shared" si="100"/>
        <v>0</v>
      </c>
      <c r="IO34" s="401">
        <f t="shared" si="100"/>
        <v>0</v>
      </c>
      <c r="IP34" s="401">
        <f t="shared" si="100"/>
        <v>0</v>
      </c>
      <c r="IQ34" s="401">
        <f t="shared" si="100"/>
        <v>0</v>
      </c>
      <c r="IR34" s="401">
        <f t="shared" si="100"/>
        <v>0</v>
      </c>
      <c r="IS34" s="401">
        <f t="shared" si="100"/>
        <v>0</v>
      </c>
      <c r="IT34" s="381">
        <f>+SUBTOTAL(9,IH34:IS34)</f>
        <v>0</v>
      </c>
      <c r="IU34" s="372"/>
      <c r="IV34" s="400">
        <f>SUM(IV31:IV33)</f>
        <v>0</v>
      </c>
      <c r="IW34" s="401">
        <f t="shared" ref="IW34:JG34" si="101">SUM(IW31:IW33)</f>
        <v>0</v>
      </c>
      <c r="IX34" s="401">
        <f t="shared" si="101"/>
        <v>0</v>
      </c>
      <c r="IY34" s="401">
        <f t="shared" si="101"/>
        <v>0</v>
      </c>
      <c r="IZ34" s="401">
        <f t="shared" si="101"/>
        <v>0</v>
      </c>
      <c r="JA34" s="401">
        <f t="shared" si="101"/>
        <v>0</v>
      </c>
      <c r="JB34" s="401">
        <f t="shared" si="101"/>
        <v>0</v>
      </c>
      <c r="JC34" s="401">
        <f t="shared" si="101"/>
        <v>0</v>
      </c>
      <c r="JD34" s="401">
        <f t="shared" si="101"/>
        <v>0</v>
      </c>
      <c r="JE34" s="401">
        <f t="shared" si="101"/>
        <v>0</v>
      </c>
      <c r="JF34" s="401">
        <f t="shared" si="101"/>
        <v>0</v>
      </c>
      <c r="JG34" s="401">
        <f t="shared" si="101"/>
        <v>0</v>
      </c>
      <c r="JH34" s="381">
        <f>+SUBTOTAL(9,IV34:JG34)</f>
        <v>0</v>
      </c>
      <c r="JI34" s="372"/>
      <c r="JJ34" s="400">
        <f>SUM(JJ31:JJ33)</f>
        <v>0</v>
      </c>
      <c r="JK34" s="401">
        <f t="shared" ref="JK34:JU34" si="102">SUM(JK31:JK33)</f>
        <v>0</v>
      </c>
      <c r="JL34" s="401">
        <f t="shared" si="102"/>
        <v>0</v>
      </c>
      <c r="JM34" s="401">
        <f t="shared" si="102"/>
        <v>0</v>
      </c>
      <c r="JN34" s="401">
        <f t="shared" si="102"/>
        <v>0</v>
      </c>
      <c r="JO34" s="401">
        <f t="shared" si="102"/>
        <v>0</v>
      </c>
      <c r="JP34" s="401">
        <f t="shared" si="102"/>
        <v>0</v>
      </c>
      <c r="JQ34" s="401">
        <f t="shared" si="102"/>
        <v>0</v>
      </c>
      <c r="JR34" s="401">
        <f t="shared" si="102"/>
        <v>0</v>
      </c>
      <c r="JS34" s="401">
        <f t="shared" si="102"/>
        <v>0</v>
      </c>
      <c r="JT34" s="401">
        <f t="shared" si="102"/>
        <v>0</v>
      </c>
      <c r="JU34" s="401">
        <f t="shared" si="102"/>
        <v>0</v>
      </c>
      <c r="JV34" s="381">
        <f>+SUBTOTAL(9,JJ34:JU34)</f>
        <v>0</v>
      </c>
      <c r="JW34" s="372"/>
      <c r="JX34" s="400">
        <f>SUM(JX31:JX33)</f>
        <v>0</v>
      </c>
      <c r="JY34" s="401">
        <f t="shared" ref="JY34:KI34" si="103">SUM(JY31:JY33)</f>
        <v>0</v>
      </c>
      <c r="JZ34" s="401">
        <f t="shared" si="103"/>
        <v>0</v>
      </c>
      <c r="KA34" s="401">
        <f t="shared" si="103"/>
        <v>0</v>
      </c>
      <c r="KB34" s="401">
        <f t="shared" si="103"/>
        <v>0</v>
      </c>
      <c r="KC34" s="401">
        <f t="shared" si="103"/>
        <v>0</v>
      </c>
      <c r="KD34" s="401">
        <f t="shared" si="103"/>
        <v>0</v>
      </c>
      <c r="KE34" s="401">
        <f t="shared" si="103"/>
        <v>0</v>
      </c>
      <c r="KF34" s="401">
        <f t="shared" si="103"/>
        <v>0</v>
      </c>
      <c r="KG34" s="401">
        <f t="shared" si="103"/>
        <v>0</v>
      </c>
      <c r="KH34" s="401">
        <f t="shared" si="103"/>
        <v>0</v>
      </c>
      <c r="KI34" s="401">
        <f t="shared" si="103"/>
        <v>0</v>
      </c>
      <c r="KJ34" s="381">
        <f>+SUBTOTAL(9,JX34:KI34)</f>
        <v>0</v>
      </c>
      <c r="KK34" s="372"/>
      <c r="KL34" s="400">
        <f>SUM(KL31:KL33)</f>
        <v>0</v>
      </c>
      <c r="KM34" s="401">
        <f t="shared" ref="KM34:KW34" si="104">SUM(KM31:KM33)</f>
        <v>0</v>
      </c>
      <c r="KN34" s="401">
        <f t="shared" si="104"/>
        <v>0</v>
      </c>
      <c r="KO34" s="401">
        <f t="shared" si="104"/>
        <v>0</v>
      </c>
      <c r="KP34" s="401">
        <f t="shared" si="104"/>
        <v>0</v>
      </c>
      <c r="KQ34" s="401">
        <f t="shared" si="104"/>
        <v>0</v>
      </c>
      <c r="KR34" s="401">
        <f t="shared" si="104"/>
        <v>0</v>
      </c>
      <c r="KS34" s="401">
        <f t="shared" si="104"/>
        <v>0</v>
      </c>
      <c r="KT34" s="401">
        <f t="shared" si="104"/>
        <v>0</v>
      </c>
      <c r="KU34" s="401">
        <f t="shared" si="104"/>
        <v>0</v>
      </c>
      <c r="KV34" s="401">
        <f t="shared" si="104"/>
        <v>0</v>
      </c>
      <c r="KW34" s="401">
        <f t="shared" si="104"/>
        <v>0</v>
      </c>
      <c r="KX34" s="381">
        <f>+SUBTOTAL(9,KL34:KW34)</f>
        <v>0</v>
      </c>
      <c r="KY34" s="372"/>
      <c r="KZ34" s="400">
        <f>SUM(KZ31:KZ33)</f>
        <v>0</v>
      </c>
      <c r="LA34" s="401">
        <f t="shared" ref="LA34:LK34" si="105">SUM(LA31:LA33)</f>
        <v>0</v>
      </c>
      <c r="LB34" s="401">
        <f t="shared" si="105"/>
        <v>0</v>
      </c>
      <c r="LC34" s="401">
        <f t="shared" si="105"/>
        <v>0</v>
      </c>
      <c r="LD34" s="401">
        <f t="shared" si="105"/>
        <v>0</v>
      </c>
      <c r="LE34" s="401">
        <f t="shared" si="105"/>
        <v>0</v>
      </c>
      <c r="LF34" s="401">
        <f t="shared" si="105"/>
        <v>0</v>
      </c>
      <c r="LG34" s="401">
        <f t="shared" si="105"/>
        <v>0</v>
      </c>
      <c r="LH34" s="401">
        <f t="shared" si="105"/>
        <v>0</v>
      </c>
      <c r="LI34" s="401">
        <f t="shared" si="105"/>
        <v>0</v>
      </c>
      <c r="LJ34" s="401">
        <f t="shared" si="105"/>
        <v>0</v>
      </c>
      <c r="LK34" s="401">
        <f t="shared" si="105"/>
        <v>0</v>
      </c>
      <c r="LL34" s="381">
        <f>+SUBTOTAL(9,KZ34:LK34)</f>
        <v>0</v>
      </c>
      <c r="LM34" s="372"/>
      <c r="LN34" s="400">
        <f>SUM(LN31:LN33)</f>
        <v>0</v>
      </c>
      <c r="LO34" s="401">
        <f t="shared" ref="LO34:LY34" si="106">SUM(LO31:LO33)</f>
        <v>0</v>
      </c>
      <c r="LP34" s="401">
        <f t="shared" si="106"/>
        <v>0</v>
      </c>
      <c r="LQ34" s="401">
        <f t="shared" si="106"/>
        <v>0</v>
      </c>
      <c r="LR34" s="401">
        <f t="shared" si="106"/>
        <v>0</v>
      </c>
      <c r="LS34" s="401">
        <f t="shared" si="106"/>
        <v>0</v>
      </c>
      <c r="LT34" s="401">
        <f t="shared" si="106"/>
        <v>0</v>
      </c>
      <c r="LU34" s="401">
        <f t="shared" si="106"/>
        <v>0</v>
      </c>
      <c r="LV34" s="401">
        <f t="shared" si="106"/>
        <v>0</v>
      </c>
      <c r="LW34" s="401">
        <f t="shared" si="106"/>
        <v>0</v>
      </c>
      <c r="LX34" s="401">
        <f t="shared" si="106"/>
        <v>0</v>
      </c>
      <c r="LY34" s="401">
        <f t="shared" si="106"/>
        <v>0</v>
      </c>
      <c r="LZ34" s="381">
        <f>+SUBTOTAL(9,LN34:LY34)</f>
        <v>0</v>
      </c>
      <c r="MA34" s="372"/>
      <c r="MB34" s="381">
        <f t="shared" ref="MB34:MC34" si="107">SUM(MB31:MB33)</f>
        <v>0</v>
      </c>
      <c r="MC34" s="381">
        <f t="shared" si="107"/>
        <v>0</v>
      </c>
      <c r="MD34" s="381">
        <f t="shared" ref="MD34:MN34" si="108">SUM(MD31:MD33)</f>
        <v>0</v>
      </c>
      <c r="ME34" s="381">
        <f t="shared" si="108"/>
        <v>0</v>
      </c>
      <c r="MF34" s="381">
        <f t="shared" si="108"/>
        <v>0</v>
      </c>
      <c r="MG34" s="381">
        <f t="shared" si="108"/>
        <v>0</v>
      </c>
      <c r="MH34" s="381">
        <f t="shared" si="108"/>
        <v>0</v>
      </c>
      <c r="MI34" s="381">
        <f t="shared" si="108"/>
        <v>0</v>
      </c>
      <c r="MJ34" s="381">
        <f t="shared" si="108"/>
        <v>0</v>
      </c>
      <c r="MK34" s="381">
        <f t="shared" si="108"/>
        <v>0</v>
      </c>
      <c r="ML34" s="381">
        <f t="shared" si="108"/>
        <v>0</v>
      </c>
      <c r="MM34" s="381">
        <f t="shared" si="108"/>
        <v>0</v>
      </c>
      <c r="MN34" s="381">
        <f t="shared" si="108"/>
        <v>0</v>
      </c>
    </row>
    <row r="35" spans="1:352" s="392" customFormat="1" ht="12.5" x14ac:dyDescent="0.25">
      <c r="A35" s="313"/>
      <c r="B35" s="394"/>
      <c r="C35" s="313"/>
      <c r="D35" s="403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404"/>
      <c r="Q35" s="405"/>
      <c r="R35" s="403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404"/>
      <c r="AE35" s="405"/>
      <c r="AF35" s="403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404"/>
      <c r="AS35" s="405"/>
      <c r="AT35" s="403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404"/>
      <c r="BG35" s="405"/>
      <c r="BH35" s="403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404"/>
      <c r="BU35" s="405"/>
      <c r="BV35" s="403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391"/>
      <c r="CH35" s="404"/>
      <c r="CI35" s="405"/>
      <c r="CJ35" s="403"/>
      <c r="CK35" s="391"/>
      <c r="CL35" s="391"/>
      <c r="CM35" s="391"/>
      <c r="CN35" s="391"/>
      <c r="CO35" s="391"/>
      <c r="CP35" s="391"/>
      <c r="CQ35" s="391"/>
      <c r="CR35" s="391"/>
      <c r="CS35" s="391"/>
      <c r="CT35" s="391"/>
      <c r="CU35" s="391"/>
      <c r="CV35" s="404"/>
      <c r="CW35" s="405"/>
      <c r="CX35" s="403"/>
      <c r="CY35" s="391"/>
      <c r="CZ35" s="391"/>
      <c r="DA35" s="391"/>
      <c r="DB35" s="391"/>
      <c r="DC35" s="391"/>
      <c r="DD35" s="391"/>
      <c r="DE35" s="391"/>
      <c r="DF35" s="391"/>
      <c r="DG35" s="391"/>
      <c r="DH35" s="391"/>
      <c r="DI35" s="391"/>
      <c r="DJ35" s="404"/>
      <c r="DK35" s="405"/>
      <c r="DL35" s="403"/>
      <c r="DM35" s="391"/>
      <c r="DN35" s="391"/>
      <c r="DO35" s="391"/>
      <c r="DP35" s="391"/>
      <c r="DQ35" s="391"/>
      <c r="DR35" s="391"/>
      <c r="DS35" s="391"/>
      <c r="DT35" s="391"/>
      <c r="DU35" s="391"/>
      <c r="DV35" s="391"/>
      <c r="DW35" s="391"/>
      <c r="DX35" s="404"/>
      <c r="DY35" s="405"/>
      <c r="DZ35" s="403"/>
      <c r="EA35" s="391"/>
      <c r="EB35" s="391"/>
      <c r="EC35" s="391"/>
      <c r="ED35" s="391"/>
      <c r="EE35" s="391"/>
      <c r="EF35" s="391"/>
      <c r="EG35" s="391"/>
      <c r="EH35" s="391"/>
      <c r="EI35" s="391"/>
      <c r="EJ35" s="391"/>
      <c r="EK35" s="391"/>
      <c r="EL35" s="404"/>
      <c r="EM35" s="405"/>
      <c r="EN35" s="403"/>
      <c r="EO35" s="391"/>
      <c r="EP35" s="391"/>
      <c r="EQ35" s="391"/>
      <c r="ER35" s="391"/>
      <c r="ES35" s="391"/>
      <c r="ET35" s="391"/>
      <c r="EU35" s="391"/>
      <c r="EV35" s="391"/>
      <c r="EW35" s="391"/>
      <c r="EX35" s="391"/>
      <c r="EY35" s="391"/>
      <c r="EZ35" s="404"/>
      <c r="FA35" s="405"/>
      <c r="FB35" s="403"/>
      <c r="FC35" s="391"/>
      <c r="FD35" s="391"/>
      <c r="FE35" s="391"/>
      <c r="FF35" s="391"/>
      <c r="FG35" s="391"/>
      <c r="FH35" s="391"/>
      <c r="FI35" s="391"/>
      <c r="FJ35" s="391"/>
      <c r="FK35" s="391"/>
      <c r="FL35" s="391"/>
      <c r="FM35" s="391"/>
      <c r="FN35" s="404"/>
      <c r="FO35" s="405"/>
      <c r="FP35" s="403"/>
      <c r="FQ35" s="391"/>
      <c r="FR35" s="391"/>
      <c r="FS35" s="391"/>
      <c r="FT35" s="391"/>
      <c r="FU35" s="391"/>
      <c r="FV35" s="391"/>
      <c r="FW35" s="391"/>
      <c r="FX35" s="391"/>
      <c r="FY35" s="391"/>
      <c r="FZ35" s="391"/>
      <c r="GA35" s="391"/>
      <c r="GB35" s="404"/>
      <c r="GC35" s="405"/>
      <c r="GD35" s="403"/>
      <c r="GE35" s="391"/>
      <c r="GF35" s="391"/>
      <c r="GG35" s="391"/>
      <c r="GH35" s="391"/>
      <c r="GI35" s="391"/>
      <c r="GJ35" s="391"/>
      <c r="GK35" s="391"/>
      <c r="GL35" s="391"/>
      <c r="GM35" s="391"/>
      <c r="GN35" s="391"/>
      <c r="GO35" s="391"/>
      <c r="GP35" s="404"/>
      <c r="GQ35" s="405"/>
      <c r="GR35" s="403"/>
      <c r="GS35" s="391"/>
      <c r="GT35" s="391"/>
      <c r="GU35" s="391"/>
      <c r="GV35" s="391"/>
      <c r="GW35" s="391"/>
      <c r="GX35" s="391"/>
      <c r="GY35" s="391"/>
      <c r="GZ35" s="391"/>
      <c r="HA35" s="391"/>
      <c r="HB35" s="391"/>
      <c r="HC35" s="391"/>
      <c r="HD35" s="404"/>
      <c r="HE35" s="405"/>
      <c r="HF35" s="403"/>
      <c r="HG35" s="391"/>
      <c r="HH35" s="391"/>
      <c r="HI35" s="391"/>
      <c r="HJ35" s="391"/>
      <c r="HK35" s="391"/>
      <c r="HL35" s="391"/>
      <c r="HM35" s="391"/>
      <c r="HN35" s="391"/>
      <c r="HO35" s="391"/>
      <c r="HP35" s="391"/>
      <c r="HQ35" s="391"/>
      <c r="HR35" s="404"/>
      <c r="HS35" s="405"/>
      <c r="HT35" s="403"/>
      <c r="HU35" s="391"/>
      <c r="HV35" s="391"/>
      <c r="HW35" s="391"/>
      <c r="HX35" s="391"/>
      <c r="HY35" s="391"/>
      <c r="HZ35" s="391"/>
      <c r="IA35" s="391"/>
      <c r="IB35" s="391"/>
      <c r="IC35" s="391"/>
      <c r="ID35" s="391"/>
      <c r="IE35" s="391"/>
      <c r="IF35" s="404"/>
      <c r="IG35" s="405"/>
      <c r="IH35" s="403"/>
      <c r="II35" s="391"/>
      <c r="IJ35" s="391"/>
      <c r="IK35" s="391"/>
      <c r="IL35" s="391"/>
      <c r="IM35" s="391"/>
      <c r="IN35" s="391"/>
      <c r="IO35" s="391"/>
      <c r="IP35" s="391"/>
      <c r="IQ35" s="391"/>
      <c r="IR35" s="391"/>
      <c r="IS35" s="391"/>
      <c r="IT35" s="404"/>
      <c r="IU35" s="405"/>
      <c r="IV35" s="403"/>
      <c r="IW35" s="391"/>
      <c r="IX35" s="391"/>
      <c r="IY35" s="391"/>
      <c r="IZ35" s="391"/>
      <c r="JA35" s="391"/>
      <c r="JB35" s="391"/>
      <c r="JC35" s="391"/>
      <c r="JD35" s="391"/>
      <c r="JE35" s="391"/>
      <c r="JF35" s="391"/>
      <c r="JG35" s="391"/>
      <c r="JH35" s="404"/>
      <c r="JI35" s="405"/>
      <c r="JJ35" s="403"/>
      <c r="JK35" s="391"/>
      <c r="JL35" s="391"/>
      <c r="JM35" s="391"/>
      <c r="JN35" s="391"/>
      <c r="JO35" s="391"/>
      <c r="JP35" s="391"/>
      <c r="JQ35" s="391"/>
      <c r="JR35" s="391"/>
      <c r="JS35" s="391"/>
      <c r="JT35" s="391"/>
      <c r="JU35" s="391"/>
      <c r="JV35" s="404"/>
      <c r="JW35" s="405"/>
      <c r="JX35" s="403"/>
      <c r="JY35" s="391"/>
      <c r="JZ35" s="391"/>
      <c r="KA35" s="391"/>
      <c r="KB35" s="391"/>
      <c r="KC35" s="391"/>
      <c r="KD35" s="391"/>
      <c r="KE35" s="391"/>
      <c r="KF35" s="391"/>
      <c r="KG35" s="391"/>
      <c r="KH35" s="391"/>
      <c r="KI35" s="391"/>
      <c r="KJ35" s="404"/>
      <c r="KK35" s="405"/>
      <c r="KL35" s="403"/>
      <c r="KM35" s="391"/>
      <c r="KN35" s="391"/>
      <c r="KO35" s="391"/>
      <c r="KP35" s="391"/>
      <c r="KQ35" s="391"/>
      <c r="KR35" s="391"/>
      <c r="KS35" s="391"/>
      <c r="KT35" s="391"/>
      <c r="KU35" s="391"/>
      <c r="KV35" s="391"/>
      <c r="KW35" s="391"/>
      <c r="KX35" s="404"/>
      <c r="KY35" s="405"/>
      <c r="KZ35" s="403"/>
      <c r="LA35" s="391"/>
      <c r="LB35" s="391"/>
      <c r="LC35" s="391"/>
      <c r="LD35" s="391"/>
      <c r="LE35" s="391"/>
      <c r="LF35" s="391"/>
      <c r="LG35" s="391"/>
      <c r="LH35" s="391"/>
      <c r="LI35" s="391"/>
      <c r="LJ35" s="391"/>
      <c r="LK35" s="391"/>
      <c r="LL35" s="404"/>
      <c r="LM35" s="405"/>
      <c r="LN35" s="403"/>
      <c r="LO35" s="391"/>
      <c r="LP35" s="391"/>
      <c r="LQ35" s="391"/>
      <c r="LR35" s="391"/>
      <c r="LS35" s="391"/>
      <c r="LT35" s="391"/>
      <c r="LU35" s="391"/>
      <c r="LV35" s="391"/>
      <c r="LW35" s="391"/>
      <c r="LX35" s="391"/>
      <c r="LY35" s="391"/>
      <c r="LZ35" s="404"/>
      <c r="MA35" s="405"/>
      <c r="MB35" s="404"/>
      <c r="MC35" s="404"/>
      <c r="MD35" s="404"/>
      <c r="ME35" s="404"/>
      <c r="MF35" s="404"/>
      <c r="MG35" s="404"/>
      <c r="MH35" s="404"/>
      <c r="MI35" s="404"/>
      <c r="MJ35" s="404"/>
      <c r="MK35" s="404"/>
      <c r="ML35" s="404"/>
      <c r="MM35" s="404"/>
      <c r="MN35" s="404"/>
    </row>
    <row r="36" spans="1:352" s="392" customFormat="1" x14ac:dyDescent="0.3">
      <c r="A36" s="313"/>
      <c r="B36" s="406" t="s">
        <v>892</v>
      </c>
      <c r="C36" s="313"/>
      <c r="D36" s="403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404"/>
      <c r="Q36" s="405"/>
      <c r="R36" s="403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404"/>
      <c r="AE36" s="405"/>
      <c r="AF36" s="403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404"/>
      <c r="AS36" s="405"/>
      <c r="AT36" s="403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404"/>
      <c r="BG36" s="405"/>
      <c r="BH36" s="403"/>
      <c r="BI36" s="391"/>
      <c r="BJ36" s="391"/>
      <c r="BK36" s="391"/>
      <c r="BL36" s="391"/>
      <c r="BM36" s="391"/>
      <c r="BN36" s="391"/>
      <c r="BO36" s="391"/>
      <c r="BP36" s="391"/>
      <c r="BQ36" s="391"/>
      <c r="BR36" s="391"/>
      <c r="BS36" s="391"/>
      <c r="BT36" s="404"/>
      <c r="BU36" s="405"/>
      <c r="BV36" s="403"/>
      <c r="BW36" s="391"/>
      <c r="BX36" s="391"/>
      <c r="BY36" s="391"/>
      <c r="BZ36" s="391"/>
      <c r="CA36" s="391"/>
      <c r="CB36" s="391"/>
      <c r="CC36" s="391"/>
      <c r="CD36" s="391"/>
      <c r="CE36" s="391"/>
      <c r="CF36" s="391"/>
      <c r="CG36" s="391"/>
      <c r="CH36" s="404"/>
      <c r="CI36" s="405"/>
      <c r="CJ36" s="403"/>
      <c r="CK36" s="391"/>
      <c r="CL36" s="391"/>
      <c r="CM36" s="391"/>
      <c r="CN36" s="391"/>
      <c r="CO36" s="391"/>
      <c r="CP36" s="391"/>
      <c r="CQ36" s="391"/>
      <c r="CR36" s="391"/>
      <c r="CS36" s="391"/>
      <c r="CT36" s="391"/>
      <c r="CU36" s="391"/>
      <c r="CV36" s="404"/>
      <c r="CW36" s="405"/>
      <c r="CX36" s="403"/>
      <c r="CY36" s="391"/>
      <c r="CZ36" s="391"/>
      <c r="DA36" s="391"/>
      <c r="DB36" s="391"/>
      <c r="DC36" s="391"/>
      <c r="DD36" s="391"/>
      <c r="DE36" s="391"/>
      <c r="DF36" s="391"/>
      <c r="DG36" s="391"/>
      <c r="DH36" s="391"/>
      <c r="DI36" s="391"/>
      <c r="DJ36" s="404"/>
      <c r="DK36" s="405"/>
      <c r="DL36" s="403"/>
      <c r="DM36" s="391"/>
      <c r="DN36" s="391"/>
      <c r="DO36" s="391"/>
      <c r="DP36" s="391"/>
      <c r="DQ36" s="391"/>
      <c r="DR36" s="391"/>
      <c r="DS36" s="391"/>
      <c r="DT36" s="391"/>
      <c r="DU36" s="391"/>
      <c r="DV36" s="391"/>
      <c r="DW36" s="391"/>
      <c r="DX36" s="404"/>
      <c r="DY36" s="405"/>
      <c r="DZ36" s="403"/>
      <c r="EA36" s="391"/>
      <c r="EB36" s="391"/>
      <c r="EC36" s="391"/>
      <c r="ED36" s="391"/>
      <c r="EE36" s="391"/>
      <c r="EF36" s="391"/>
      <c r="EG36" s="391"/>
      <c r="EH36" s="391"/>
      <c r="EI36" s="391"/>
      <c r="EJ36" s="391"/>
      <c r="EK36" s="391"/>
      <c r="EL36" s="404"/>
      <c r="EM36" s="405"/>
      <c r="EN36" s="403"/>
      <c r="EO36" s="391"/>
      <c r="EP36" s="391"/>
      <c r="EQ36" s="391"/>
      <c r="ER36" s="391"/>
      <c r="ES36" s="391"/>
      <c r="ET36" s="391"/>
      <c r="EU36" s="391"/>
      <c r="EV36" s="391"/>
      <c r="EW36" s="391"/>
      <c r="EX36" s="391"/>
      <c r="EY36" s="391"/>
      <c r="EZ36" s="404"/>
      <c r="FA36" s="405"/>
      <c r="FB36" s="403"/>
      <c r="FC36" s="391"/>
      <c r="FD36" s="391"/>
      <c r="FE36" s="391"/>
      <c r="FF36" s="391"/>
      <c r="FG36" s="391"/>
      <c r="FH36" s="391"/>
      <c r="FI36" s="391"/>
      <c r="FJ36" s="391"/>
      <c r="FK36" s="391"/>
      <c r="FL36" s="391"/>
      <c r="FM36" s="391"/>
      <c r="FN36" s="404"/>
      <c r="FO36" s="405"/>
      <c r="FP36" s="403"/>
      <c r="FQ36" s="391"/>
      <c r="FR36" s="391"/>
      <c r="FS36" s="391"/>
      <c r="FT36" s="391"/>
      <c r="FU36" s="391"/>
      <c r="FV36" s="391"/>
      <c r="FW36" s="391"/>
      <c r="FX36" s="391"/>
      <c r="FY36" s="391"/>
      <c r="FZ36" s="391"/>
      <c r="GA36" s="391"/>
      <c r="GB36" s="404"/>
      <c r="GC36" s="405"/>
      <c r="GD36" s="403"/>
      <c r="GE36" s="391"/>
      <c r="GF36" s="391"/>
      <c r="GG36" s="391"/>
      <c r="GH36" s="391"/>
      <c r="GI36" s="391"/>
      <c r="GJ36" s="391"/>
      <c r="GK36" s="391"/>
      <c r="GL36" s="391"/>
      <c r="GM36" s="391"/>
      <c r="GN36" s="391"/>
      <c r="GO36" s="391"/>
      <c r="GP36" s="404"/>
      <c r="GQ36" s="405"/>
      <c r="GR36" s="403"/>
      <c r="GS36" s="391"/>
      <c r="GT36" s="391"/>
      <c r="GU36" s="391"/>
      <c r="GV36" s="391"/>
      <c r="GW36" s="391"/>
      <c r="GX36" s="391"/>
      <c r="GY36" s="391"/>
      <c r="GZ36" s="391"/>
      <c r="HA36" s="391"/>
      <c r="HB36" s="391"/>
      <c r="HC36" s="391"/>
      <c r="HD36" s="404"/>
      <c r="HE36" s="405"/>
      <c r="HF36" s="403"/>
      <c r="HG36" s="391"/>
      <c r="HH36" s="391"/>
      <c r="HI36" s="391"/>
      <c r="HJ36" s="391"/>
      <c r="HK36" s="391"/>
      <c r="HL36" s="391"/>
      <c r="HM36" s="391"/>
      <c r="HN36" s="391"/>
      <c r="HO36" s="391"/>
      <c r="HP36" s="391"/>
      <c r="HQ36" s="391"/>
      <c r="HR36" s="404"/>
      <c r="HS36" s="405"/>
      <c r="HT36" s="403"/>
      <c r="HU36" s="391"/>
      <c r="HV36" s="391"/>
      <c r="HW36" s="391"/>
      <c r="HX36" s="391"/>
      <c r="HY36" s="391"/>
      <c r="HZ36" s="391"/>
      <c r="IA36" s="391"/>
      <c r="IB36" s="391"/>
      <c r="IC36" s="391"/>
      <c r="ID36" s="391"/>
      <c r="IE36" s="391"/>
      <c r="IF36" s="404"/>
      <c r="IG36" s="405"/>
      <c r="IH36" s="403"/>
      <c r="II36" s="391"/>
      <c r="IJ36" s="391"/>
      <c r="IK36" s="391"/>
      <c r="IL36" s="391"/>
      <c r="IM36" s="391"/>
      <c r="IN36" s="391"/>
      <c r="IO36" s="391"/>
      <c r="IP36" s="391"/>
      <c r="IQ36" s="391"/>
      <c r="IR36" s="391"/>
      <c r="IS36" s="391"/>
      <c r="IT36" s="404"/>
      <c r="IU36" s="405"/>
      <c r="IV36" s="403"/>
      <c r="IW36" s="391"/>
      <c r="IX36" s="391"/>
      <c r="IY36" s="391"/>
      <c r="IZ36" s="391"/>
      <c r="JA36" s="391"/>
      <c r="JB36" s="391"/>
      <c r="JC36" s="391"/>
      <c r="JD36" s="391"/>
      <c r="JE36" s="391"/>
      <c r="JF36" s="391"/>
      <c r="JG36" s="391"/>
      <c r="JH36" s="404"/>
      <c r="JI36" s="405"/>
      <c r="JJ36" s="403"/>
      <c r="JK36" s="391"/>
      <c r="JL36" s="391"/>
      <c r="JM36" s="391"/>
      <c r="JN36" s="391"/>
      <c r="JO36" s="391"/>
      <c r="JP36" s="391"/>
      <c r="JQ36" s="391"/>
      <c r="JR36" s="391"/>
      <c r="JS36" s="391"/>
      <c r="JT36" s="391"/>
      <c r="JU36" s="391"/>
      <c r="JV36" s="404"/>
      <c r="JW36" s="405"/>
      <c r="JX36" s="403"/>
      <c r="JY36" s="391"/>
      <c r="JZ36" s="391"/>
      <c r="KA36" s="391"/>
      <c r="KB36" s="391"/>
      <c r="KC36" s="391"/>
      <c r="KD36" s="391"/>
      <c r="KE36" s="391"/>
      <c r="KF36" s="391"/>
      <c r="KG36" s="391"/>
      <c r="KH36" s="391"/>
      <c r="KI36" s="391"/>
      <c r="KJ36" s="404"/>
      <c r="KK36" s="405"/>
      <c r="KL36" s="403"/>
      <c r="KM36" s="391"/>
      <c r="KN36" s="391"/>
      <c r="KO36" s="391"/>
      <c r="KP36" s="391"/>
      <c r="KQ36" s="391"/>
      <c r="KR36" s="391"/>
      <c r="KS36" s="391"/>
      <c r="KT36" s="391"/>
      <c r="KU36" s="391"/>
      <c r="KV36" s="391"/>
      <c r="KW36" s="391"/>
      <c r="KX36" s="404"/>
      <c r="KY36" s="405"/>
      <c r="KZ36" s="403"/>
      <c r="LA36" s="391"/>
      <c r="LB36" s="391"/>
      <c r="LC36" s="391"/>
      <c r="LD36" s="391"/>
      <c r="LE36" s="391"/>
      <c r="LF36" s="391"/>
      <c r="LG36" s="391"/>
      <c r="LH36" s="391"/>
      <c r="LI36" s="391"/>
      <c r="LJ36" s="391"/>
      <c r="LK36" s="391"/>
      <c r="LL36" s="404"/>
      <c r="LM36" s="405"/>
      <c r="LN36" s="403"/>
      <c r="LO36" s="391"/>
      <c r="LP36" s="391"/>
      <c r="LQ36" s="391"/>
      <c r="LR36" s="391"/>
      <c r="LS36" s="391"/>
      <c r="LT36" s="391"/>
      <c r="LU36" s="391"/>
      <c r="LV36" s="391"/>
      <c r="LW36" s="391"/>
      <c r="LX36" s="391"/>
      <c r="LY36" s="391"/>
      <c r="LZ36" s="404"/>
      <c r="MA36" s="405"/>
      <c r="MB36" s="404"/>
      <c r="MC36" s="404"/>
      <c r="MD36" s="404"/>
      <c r="ME36" s="404"/>
      <c r="MF36" s="404"/>
      <c r="MG36" s="404"/>
      <c r="MH36" s="404"/>
      <c r="MI36" s="404"/>
      <c r="MJ36" s="404"/>
      <c r="MK36" s="404"/>
      <c r="ML36" s="404"/>
      <c r="MM36" s="404"/>
      <c r="MN36" s="404"/>
    </row>
    <row r="37" spans="1:352" x14ac:dyDescent="0.3">
      <c r="B37" s="383" t="s">
        <v>90</v>
      </c>
      <c r="C37" s="407"/>
      <c r="D37" s="408"/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387"/>
      <c r="Q37" s="388"/>
      <c r="R37" s="408"/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09"/>
      <c r="AD37" s="387"/>
      <c r="AE37" s="388"/>
      <c r="AF37" s="408"/>
      <c r="AG37" s="409"/>
      <c r="AH37" s="409"/>
      <c r="AI37" s="409"/>
      <c r="AJ37" s="409"/>
      <c r="AK37" s="409"/>
      <c r="AL37" s="409"/>
      <c r="AM37" s="409"/>
      <c r="AN37" s="409"/>
      <c r="AO37" s="409"/>
      <c r="AP37" s="409"/>
      <c r="AQ37" s="409"/>
      <c r="AR37" s="387"/>
      <c r="AS37" s="388"/>
      <c r="AT37" s="408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09"/>
      <c r="BF37" s="387"/>
      <c r="BH37" s="408"/>
      <c r="BI37" s="409"/>
      <c r="BJ37" s="409"/>
      <c r="BK37" s="409"/>
      <c r="BL37" s="409"/>
      <c r="BM37" s="409"/>
      <c r="BN37" s="409"/>
      <c r="BO37" s="409"/>
      <c r="BP37" s="409"/>
      <c r="BQ37" s="409"/>
      <c r="BR37" s="409"/>
      <c r="BS37" s="409"/>
      <c r="BT37" s="387"/>
      <c r="BU37" s="388"/>
      <c r="BV37" s="408"/>
      <c r="BW37" s="409"/>
      <c r="BX37" s="409"/>
      <c r="BY37" s="409"/>
      <c r="BZ37" s="409"/>
      <c r="CA37" s="409"/>
      <c r="CB37" s="409"/>
      <c r="CC37" s="409"/>
      <c r="CD37" s="409"/>
      <c r="CE37" s="409"/>
      <c r="CF37" s="409"/>
      <c r="CG37" s="409"/>
      <c r="CH37" s="387"/>
      <c r="CI37" s="388"/>
      <c r="CJ37" s="408"/>
      <c r="CK37" s="409"/>
      <c r="CL37" s="409"/>
      <c r="CM37" s="409"/>
      <c r="CN37" s="409"/>
      <c r="CO37" s="409"/>
      <c r="CP37" s="409"/>
      <c r="CQ37" s="409"/>
      <c r="CR37" s="409"/>
      <c r="CS37" s="409"/>
      <c r="CT37" s="409"/>
      <c r="CU37" s="409"/>
      <c r="CV37" s="387"/>
      <c r="CW37" s="388"/>
      <c r="CX37" s="408"/>
      <c r="CY37" s="409"/>
      <c r="CZ37" s="409"/>
      <c r="DA37" s="409"/>
      <c r="DB37" s="409"/>
      <c r="DC37" s="409"/>
      <c r="DD37" s="409"/>
      <c r="DE37" s="409"/>
      <c r="DF37" s="409"/>
      <c r="DG37" s="409"/>
      <c r="DH37" s="409"/>
      <c r="DI37" s="409"/>
      <c r="DJ37" s="387"/>
      <c r="DK37" s="388"/>
      <c r="DL37" s="408"/>
      <c r="DM37" s="409"/>
      <c r="DN37" s="409"/>
      <c r="DO37" s="409"/>
      <c r="DP37" s="409"/>
      <c r="DQ37" s="409"/>
      <c r="DR37" s="409"/>
      <c r="DS37" s="409"/>
      <c r="DT37" s="409"/>
      <c r="DU37" s="409"/>
      <c r="DV37" s="409"/>
      <c r="DW37" s="409"/>
      <c r="DX37" s="387"/>
      <c r="DY37" s="388"/>
      <c r="DZ37" s="408"/>
      <c r="EA37" s="409"/>
      <c r="EB37" s="409"/>
      <c r="EC37" s="409"/>
      <c r="ED37" s="409"/>
      <c r="EE37" s="409"/>
      <c r="EF37" s="409"/>
      <c r="EG37" s="409"/>
      <c r="EH37" s="409"/>
      <c r="EI37" s="409"/>
      <c r="EJ37" s="409"/>
      <c r="EK37" s="409"/>
      <c r="EL37" s="387"/>
      <c r="EM37" s="388"/>
      <c r="EN37" s="408"/>
      <c r="EO37" s="409"/>
      <c r="EP37" s="409"/>
      <c r="EQ37" s="409"/>
      <c r="ER37" s="409"/>
      <c r="ES37" s="409"/>
      <c r="ET37" s="409"/>
      <c r="EU37" s="409"/>
      <c r="EV37" s="409"/>
      <c r="EW37" s="409"/>
      <c r="EX37" s="409"/>
      <c r="EY37" s="409"/>
      <c r="EZ37" s="387"/>
      <c r="FA37" s="388"/>
      <c r="FB37" s="408"/>
      <c r="FC37" s="409"/>
      <c r="FD37" s="409"/>
      <c r="FE37" s="409"/>
      <c r="FF37" s="409"/>
      <c r="FG37" s="409"/>
      <c r="FH37" s="409"/>
      <c r="FI37" s="409"/>
      <c r="FJ37" s="409"/>
      <c r="FK37" s="409"/>
      <c r="FL37" s="409"/>
      <c r="FM37" s="409"/>
      <c r="FN37" s="387"/>
      <c r="FO37" s="388"/>
      <c r="FP37" s="408"/>
      <c r="FQ37" s="409"/>
      <c r="FR37" s="409"/>
      <c r="FS37" s="409"/>
      <c r="FT37" s="409"/>
      <c r="FU37" s="409"/>
      <c r="FV37" s="409"/>
      <c r="FW37" s="409"/>
      <c r="FX37" s="409"/>
      <c r="FY37" s="409"/>
      <c r="FZ37" s="409"/>
      <c r="GA37" s="409"/>
      <c r="GB37" s="387"/>
      <c r="GC37" s="388"/>
      <c r="GD37" s="408"/>
      <c r="GE37" s="409"/>
      <c r="GF37" s="409"/>
      <c r="GG37" s="409"/>
      <c r="GH37" s="409"/>
      <c r="GI37" s="409"/>
      <c r="GJ37" s="409"/>
      <c r="GK37" s="409"/>
      <c r="GL37" s="409"/>
      <c r="GM37" s="409"/>
      <c r="GN37" s="409"/>
      <c r="GO37" s="409"/>
      <c r="GP37" s="387"/>
      <c r="GQ37" s="388"/>
      <c r="GR37" s="408"/>
      <c r="GS37" s="409"/>
      <c r="GT37" s="409"/>
      <c r="GU37" s="409"/>
      <c r="GV37" s="409"/>
      <c r="GW37" s="409"/>
      <c r="GX37" s="409"/>
      <c r="GY37" s="409"/>
      <c r="GZ37" s="409"/>
      <c r="HA37" s="409"/>
      <c r="HB37" s="409"/>
      <c r="HC37" s="409"/>
      <c r="HD37" s="387"/>
      <c r="HE37" s="388"/>
      <c r="HF37" s="408"/>
      <c r="HG37" s="409"/>
      <c r="HH37" s="409"/>
      <c r="HI37" s="409"/>
      <c r="HJ37" s="409"/>
      <c r="HK37" s="409"/>
      <c r="HL37" s="409"/>
      <c r="HM37" s="409"/>
      <c r="HN37" s="409"/>
      <c r="HO37" s="409"/>
      <c r="HP37" s="409"/>
      <c r="HQ37" s="409"/>
      <c r="HR37" s="387"/>
      <c r="HS37" s="388"/>
      <c r="HT37" s="408"/>
      <c r="HU37" s="409"/>
      <c r="HV37" s="409"/>
      <c r="HW37" s="409"/>
      <c r="HX37" s="409"/>
      <c r="HY37" s="409"/>
      <c r="HZ37" s="409"/>
      <c r="IA37" s="409"/>
      <c r="IB37" s="409"/>
      <c r="IC37" s="409"/>
      <c r="ID37" s="409"/>
      <c r="IE37" s="409"/>
      <c r="IF37" s="387"/>
      <c r="IG37" s="388"/>
      <c r="IH37" s="408"/>
      <c r="II37" s="409"/>
      <c r="IJ37" s="409"/>
      <c r="IK37" s="409"/>
      <c r="IL37" s="409"/>
      <c r="IM37" s="409"/>
      <c r="IN37" s="409"/>
      <c r="IO37" s="409"/>
      <c r="IP37" s="409"/>
      <c r="IQ37" s="409"/>
      <c r="IR37" s="409"/>
      <c r="IS37" s="409"/>
      <c r="IT37" s="387"/>
      <c r="IU37" s="388"/>
      <c r="IV37" s="408"/>
      <c r="IW37" s="409"/>
      <c r="IX37" s="409"/>
      <c r="IY37" s="409"/>
      <c r="IZ37" s="409"/>
      <c r="JA37" s="409"/>
      <c r="JB37" s="409"/>
      <c r="JC37" s="409"/>
      <c r="JD37" s="409"/>
      <c r="JE37" s="409"/>
      <c r="JF37" s="409"/>
      <c r="JG37" s="409"/>
      <c r="JH37" s="387"/>
      <c r="JI37" s="388"/>
      <c r="JJ37" s="408"/>
      <c r="JK37" s="409"/>
      <c r="JL37" s="409"/>
      <c r="JM37" s="409"/>
      <c r="JN37" s="409"/>
      <c r="JO37" s="409"/>
      <c r="JP37" s="409"/>
      <c r="JQ37" s="409"/>
      <c r="JR37" s="409"/>
      <c r="JS37" s="409"/>
      <c r="JT37" s="409"/>
      <c r="JU37" s="409"/>
      <c r="JV37" s="387"/>
      <c r="JW37" s="388"/>
      <c r="JX37" s="408"/>
      <c r="JY37" s="409"/>
      <c r="JZ37" s="409"/>
      <c r="KA37" s="409"/>
      <c r="KB37" s="409"/>
      <c r="KC37" s="409"/>
      <c r="KD37" s="409"/>
      <c r="KE37" s="409"/>
      <c r="KF37" s="409"/>
      <c r="KG37" s="409"/>
      <c r="KH37" s="409"/>
      <c r="KI37" s="409"/>
      <c r="KJ37" s="387"/>
      <c r="KK37" s="388"/>
      <c r="KL37" s="408"/>
      <c r="KM37" s="409"/>
      <c r="KN37" s="409"/>
      <c r="KO37" s="409"/>
      <c r="KP37" s="409"/>
      <c r="KQ37" s="409"/>
      <c r="KR37" s="409"/>
      <c r="KS37" s="409"/>
      <c r="KT37" s="409"/>
      <c r="KU37" s="409"/>
      <c r="KV37" s="409"/>
      <c r="KW37" s="409"/>
      <c r="KX37" s="387"/>
      <c r="KY37" s="388"/>
      <c r="KZ37" s="408"/>
      <c r="LA37" s="409"/>
      <c r="LB37" s="409"/>
      <c r="LC37" s="409"/>
      <c r="LD37" s="409"/>
      <c r="LE37" s="409"/>
      <c r="LF37" s="409"/>
      <c r="LG37" s="409"/>
      <c r="LH37" s="409"/>
      <c r="LI37" s="409"/>
      <c r="LJ37" s="409"/>
      <c r="LK37" s="409"/>
      <c r="LL37" s="387"/>
      <c r="LM37" s="388"/>
      <c r="LN37" s="408"/>
      <c r="LO37" s="409"/>
      <c r="LP37" s="409"/>
      <c r="LQ37" s="409"/>
      <c r="LR37" s="409"/>
      <c r="LS37" s="409"/>
      <c r="LT37" s="409"/>
      <c r="LU37" s="409"/>
      <c r="LV37" s="409"/>
      <c r="LW37" s="409"/>
      <c r="LX37" s="409"/>
      <c r="LY37" s="409"/>
      <c r="LZ37" s="387"/>
      <c r="MA37" s="388"/>
      <c r="MB37" s="387"/>
      <c r="MC37" s="387"/>
      <c r="MD37" s="387"/>
      <c r="ME37" s="387"/>
      <c r="MF37" s="387"/>
      <c r="MG37" s="387"/>
      <c r="MH37" s="387"/>
      <c r="MI37" s="387"/>
      <c r="MJ37" s="387"/>
      <c r="MK37" s="387"/>
      <c r="ML37" s="387"/>
      <c r="MM37" s="387"/>
      <c r="MN37" s="387"/>
    </row>
    <row r="38" spans="1:352" s="412" customFormat="1" x14ac:dyDescent="0.25">
      <c r="A38" s="313"/>
      <c r="B38" s="255" t="s">
        <v>91</v>
      </c>
      <c r="C38" s="313"/>
      <c r="D38" s="375">
        <v>2631519</v>
      </c>
      <c r="E38" s="410">
        <v>2631519</v>
      </c>
      <c r="F38" s="410">
        <v>2631519</v>
      </c>
      <c r="G38" s="410">
        <v>2631519</v>
      </c>
      <c r="H38" s="410">
        <v>2631519</v>
      </c>
      <c r="I38" s="410">
        <v>2631519</v>
      </c>
      <c r="J38" s="410">
        <v>2631519</v>
      </c>
      <c r="K38" s="410">
        <v>2631519</v>
      </c>
      <c r="L38" s="410">
        <v>2631519</v>
      </c>
      <c r="M38" s="410">
        <v>2631519</v>
      </c>
      <c r="N38" s="410">
        <v>2631519</v>
      </c>
      <c r="O38" s="410">
        <v>2631519</v>
      </c>
      <c r="P38" s="411">
        <f t="shared" ref="P38:P48" si="109">+SUBTOTAL(9,D38:O38)</f>
        <v>31578228</v>
      </c>
      <c r="Q38" s="372"/>
      <c r="R38" s="375">
        <v>212989</v>
      </c>
      <c r="S38" s="410">
        <v>212989</v>
      </c>
      <c r="T38" s="410">
        <v>212989</v>
      </c>
      <c r="U38" s="410">
        <v>212989</v>
      </c>
      <c r="V38" s="391">
        <v>212989</v>
      </c>
      <c r="W38" s="391">
        <v>212989</v>
      </c>
      <c r="X38" s="391">
        <v>212989</v>
      </c>
      <c r="Y38" s="410">
        <v>212989</v>
      </c>
      <c r="Z38" s="410">
        <v>212989</v>
      </c>
      <c r="AA38" s="410">
        <v>212989</v>
      </c>
      <c r="AB38" s="410">
        <v>212989</v>
      </c>
      <c r="AC38" s="410">
        <v>212989</v>
      </c>
      <c r="AD38" s="411">
        <f t="shared" ref="AD38:AD48" si="110">+SUBTOTAL(9,R38:AC38)</f>
        <v>2555868</v>
      </c>
      <c r="AE38" s="372"/>
      <c r="AF38" s="375">
        <v>214527</v>
      </c>
      <c r="AG38" s="410">
        <v>214527</v>
      </c>
      <c r="AH38" s="410">
        <v>214527</v>
      </c>
      <c r="AI38" s="410">
        <v>214527</v>
      </c>
      <c r="AJ38" s="391">
        <v>214527</v>
      </c>
      <c r="AK38" s="391">
        <v>214527</v>
      </c>
      <c r="AL38" s="391">
        <v>214527</v>
      </c>
      <c r="AM38" s="410">
        <v>214527</v>
      </c>
      <c r="AN38" s="410">
        <v>214527</v>
      </c>
      <c r="AO38" s="410">
        <v>214527</v>
      </c>
      <c r="AP38" s="410">
        <v>214527</v>
      </c>
      <c r="AQ38" s="410">
        <v>214527</v>
      </c>
      <c r="AR38" s="411">
        <f t="shared" ref="AR38:AR48" si="111">+SUBTOTAL(9,AF38:AQ38)</f>
        <v>2574324</v>
      </c>
      <c r="AS38" s="372"/>
      <c r="AT38" s="375">
        <v>670941</v>
      </c>
      <c r="AU38" s="410">
        <v>670941</v>
      </c>
      <c r="AV38" s="410">
        <v>670941</v>
      </c>
      <c r="AW38" s="410">
        <v>670941</v>
      </c>
      <c r="AX38" s="391">
        <v>670941</v>
      </c>
      <c r="AY38" s="391">
        <v>670941</v>
      </c>
      <c r="AZ38" s="391">
        <v>670941</v>
      </c>
      <c r="BA38" s="410">
        <v>670941</v>
      </c>
      <c r="BB38" s="365">
        <v>670941</v>
      </c>
      <c r="BC38" s="365">
        <v>670941</v>
      </c>
      <c r="BD38" s="365">
        <v>670941</v>
      </c>
      <c r="BE38" s="365">
        <v>670941</v>
      </c>
      <c r="BF38" s="411">
        <f t="shared" ref="BF38:BF48" si="112">+SUBTOTAL(9,AT38:BE38)</f>
        <v>8051292</v>
      </c>
      <c r="BG38" s="388"/>
      <c r="BH38" s="375">
        <v>3850090</v>
      </c>
      <c r="BI38" s="376">
        <v>3850090</v>
      </c>
      <c r="BJ38" s="365">
        <v>3850090</v>
      </c>
      <c r="BK38" s="365">
        <v>3850090</v>
      </c>
      <c r="BL38" s="365">
        <v>3850090</v>
      </c>
      <c r="BM38" s="365">
        <v>3850090</v>
      </c>
      <c r="BN38" s="365">
        <v>3850090</v>
      </c>
      <c r="BO38" s="365">
        <v>3850090</v>
      </c>
      <c r="BP38" s="365">
        <v>3850090</v>
      </c>
      <c r="BQ38" s="365">
        <v>3850090</v>
      </c>
      <c r="BR38" s="365">
        <v>3850090</v>
      </c>
      <c r="BS38" s="365">
        <v>3850090</v>
      </c>
      <c r="BT38" s="411">
        <f t="shared" ref="BT38:BT48" si="113">+SUBTOTAL(9,BH38:BS38)</f>
        <v>46201080</v>
      </c>
      <c r="BU38" s="372"/>
      <c r="BV38" s="375">
        <v>600345</v>
      </c>
      <c r="BW38" s="376">
        <v>600345</v>
      </c>
      <c r="BX38" s="365">
        <v>600345</v>
      </c>
      <c r="BY38" s="365">
        <v>600345</v>
      </c>
      <c r="BZ38" s="365">
        <v>600345</v>
      </c>
      <c r="CA38" s="365">
        <v>600345</v>
      </c>
      <c r="CB38" s="365">
        <v>600345</v>
      </c>
      <c r="CC38" s="365">
        <v>600345</v>
      </c>
      <c r="CD38" s="365">
        <v>600345</v>
      </c>
      <c r="CE38" s="365">
        <v>600345</v>
      </c>
      <c r="CF38" s="365">
        <v>600345</v>
      </c>
      <c r="CG38" s="365">
        <v>600345</v>
      </c>
      <c r="CH38" s="411">
        <f t="shared" ref="CH38:CH48" si="114">+SUBTOTAL(9,BV38:CG38)</f>
        <v>7204140</v>
      </c>
      <c r="CI38" s="372"/>
      <c r="CJ38" s="375">
        <v>1554444</v>
      </c>
      <c r="CK38" s="376">
        <v>1554444</v>
      </c>
      <c r="CL38" s="365">
        <v>1554444</v>
      </c>
      <c r="CM38" s="365">
        <v>1554444</v>
      </c>
      <c r="CN38" s="365">
        <v>1554444</v>
      </c>
      <c r="CO38" s="365">
        <v>1554444</v>
      </c>
      <c r="CP38" s="365">
        <v>1554444</v>
      </c>
      <c r="CQ38" s="365">
        <v>1554444</v>
      </c>
      <c r="CR38" s="365">
        <v>1554444</v>
      </c>
      <c r="CS38" s="365">
        <v>1554444</v>
      </c>
      <c r="CT38" s="365">
        <v>1554444</v>
      </c>
      <c r="CU38" s="365">
        <v>1554444</v>
      </c>
      <c r="CV38" s="411">
        <f t="shared" ref="CV38:CV48" si="115">+SUBTOTAL(9,CJ38:CU38)</f>
        <v>18653328</v>
      </c>
      <c r="CW38" s="372"/>
      <c r="CX38" s="375">
        <v>3445127</v>
      </c>
      <c r="CY38" s="376">
        <v>3445127</v>
      </c>
      <c r="CZ38" s="365">
        <v>3445127</v>
      </c>
      <c r="DA38" s="365">
        <v>3445127</v>
      </c>
      <c r="DB38" s="365">
        <v>3445127</v>
      </c>
      <c r="DC38" s="365">
        <v>3445127</v>
      </c>
      <c r="DD38" s="365">
        <v>3445127</v>
      </c>
      <c r="DE38" s="365">
        <v>3445127</v>
      </c>
      <c r="DF38" s="365">
        <v>3445127</v>
      </c>
      <c r="DG38" s="365">
        <v>3445127</v>
      </c>
      <c r="DH38" s="365">
        <v>3445127</v>
      </c>
      <c r="DI38" s="365">
        <v>3445127</v>
      </c>
      <c r="DJ38" s="411">
        <f t="shared" ref="DJ38:DJ48" si="116">+SUBTOTAL(9,CX38:DI38)</f>
        <v>41341524</v>
      </c>
      <c r="DK38" s="372"/>
      <c r="DL38" s="375">
        <v>2007756</v>
      </c>
      <c r="DM38" s="376">
        <v>2007756</v>
      </c>
      <c r="DN38" s="365">
        <v>2007756</v>
      </c>
      <c r="DO38" s="365">
        <v>2007756</v>
      </c>
      <c r="DP38" s="365">
        <v>2007756</v>
      </c>
      <c r="DQ38" s="365">
        <v>2007756</v>
      </c>
      <c r="DR38" s="365">
        <v>2007756</v>
      </c>
      <c r="DS38" s="365">
        <v>2007756</v>
      </c>
      <c r="DT38" s="365">
        <v>2007756</v>
      </c>
      <c r="DU38" s="365">
        <v>2007756</v>
      </c>
      <c r="DV38" s="365">
        <v>2007756</v>
      </c>
      <c r="DW38" s="365">
        <v>2007756</v>
      </c>
      <c r="DX38" s="411">
        <f t="shared" ref="DX38:DX48" si="117">+SUBTOTAL(9,DL38:DW38)</f>
        <v>24093072</v>
      </c>
      <c r="DY38" s="372"/>
      <c r="DZ38" s="375">
        <v>325406</v>
      </c>
      <c r="EA38" s="376">
        <v>325406</v>
      </c>
      <c r="EB38" s="365">
        <v>325406</v>
      </c>
      <c r="EC38" s="365">
        <v>325406</v>
      </c>
      <c r="ED38" s="365">
        <v>325406</v>
      </c>
      <c r="EE38" s="365">
        <v>325406</v>
      </c>
      <c r="EF38" s="365">
        <v>325406</v>
      </c>
      <c r="EG38" s="365">
        <v>325406</v>
      </c>
      <c r="EH38" s="365">
        <v>325406</v>
      </c>
      <c r="EI38" s="365">
        <v>325406</v>
      </c>
      <c r="EJ38" s="365">
        <v>325406</v>
      </c>
      <c r="EK38" s="365">
        <v>325406</v>
      </c>
      <c r="EL38" s="411">
        <f t="shared" ref="EL38:EL48" si="118">+SUBTOTAL(9,DZ38:EK38)</f>
        <v>3904872</v>
      </c>
      <c r="EM38" s="372"/>
      <c r="EN38" s="375">
        <v>462618</v>
      </c>
      <c r="EO38" s="376">
        <v>462618</v>
      </c>
      <c r="EP38" s="365">
        <v>462618</v>
      </c>
      <c r="EQ38" s="365">
        <v>462618</v>
      </c>
      <c r="ER38" s="365">
        <v>462618</v>
      </c>
      <c r="ES38" s="365">
        <v>462618</v>
      </c>
      <c r="ET38" s="365">
        <v>462618</v>
      </c>
      <c r="EU38" s="365">
        <v>462618</v>
      </c>
      <c r="EV38" s="365">
        <v>462618</v>
      </c>
      <c r="EW38" s="365">
        <v>462618</v>
      </c>
      <c r="EX38" s="365">
        <v>462618</v>
      </c>
      <c r="EY38" s="365">
        <v>462618</v>
      </c>
      <c r="EZ38" s="411">
        <f t="shared" ref="EZ38:EZ48" si="119">+SUBTOTAL(9,EN38:EY38)</f>
        <v>5551416</v>
      </c>
      <c r="FA38" s="372"/>
      <c r="FB38" s="375">
        <v>79363</v>
      </c>
      <c r="FC38" s="376">
        <v>79363</v>
      </c>
      <c r="FD38" s="365">
        <v>79363</v>
      </c>
      <c r="FE38" s="365">
        <v>79363</v>
      </c>
      <c r="FF38" s="365">
        <v>79363</v>
      </c>
      <c r="FG38" s="365">
        <v>79363</v>
      </c>
      <c r="FH38" s="365">
        <v>79363</v>
      </c>
      <c r="FI38" s="365">
        <v>79363</v>
      </c>
      <c r="FJ38" s="365">
        <v>79363</v>
      </c>
      <c r="FK38" s="365">
        <v>79363</v>
      </c>
      <c r="FL38" s="365">
        <v>79363</v>
      </c>
      <c r="FM38" s="365">
        <v>79363</v>
      </c>
      <c r="FN38" s="411">
        <f t="shared" ref="FN38:FN48" si="120">+SUBTOTAL(9,FB38:FM38)</f>
        <v>952356</v>
      </c>
      <c r="FO38" s="372"/>
      <c r="FP38" s="375">
        <v>1358053</v>
      </c>
      <c r="FQ38" s="376">
        <v>1358053</v>
      </c>
      <c r="FR38" s="365">
        <v>1358053</v>
      </c>
      <c r="FS38" s="365">
        <v>1358053</v>
      </c>
      <c r="FT38" s="365">
        <v>1358053</v>
      </c>
      <c r="FU38" s="365">
        <v>1358053</v>
      </c>
      <c r="FV38" s="365">
        <v>1358053</v>
      </c>
      <c r="FW38" s="365">
        <v>1358053</v>
      </c>
      <c r="FX38" s="365">
        <v>1358053</v>
      </c>
      <c r="FY38" s="365">
        <v>1358053</v>
      </c>
      <c r="FZ38" s="365">
        <v>1358053</v>
      </c>
      <c r="GA38" s="365">
        <v>1358053</v>
      </c>
      <c r="GB38" s="411">
        <f t="shared" ref="GB38:GB48" si="121">+SUBTOTAL(9,FP38:GA38)</f>
        <v>16296636</v>
      </c>
      <c r="GC38" s="372"/>
      <c r="GD38" s="375">
        <v>723125</v>
      </c>
      <c r="GE38" s="376">
        <v>723125</v>
      </c>
      <c r="GF38" s="365">
        <v>723125</v>
      </c>
      <c r="GG38" s="365">
        <v>723125</v>
      </c>
      <c r="GH38" s="365">
        <v>723125</v>
      </c>
      <c r="GI38" s="365">
        <v>723125</v>
      </c>
      <c r="GJ38" s="365">
        <v>723125</v>
      </c>
      <c r="GK38" s="365">
        <v>723125</v>
      </c>
      <c r="GL38" s="365">
        <v>723125</v>
      </c>
      <c r="GM38" s="365">
        <v>723125</v>
      </c>
      <c r="GN38" s="365">
        <v>723125</v>
      </c>
      <c r="GO38" s="365">
        <v>723125</v>
      </c>
      <c r="GP38" s="411">
        <f t="shared" ref="GP38:GP48" si="122">+SUBTOTAL(9,GD38:GO38)</f>
        <v>8677500</v>
      </c>
      <c r="GQ38" s="372"/>
      <c r="GR38" s="375">
        <v>-1096797.9273333335</v>
      </c>
      <c r="GS38" s="376">
        <v>-1096797.9273333335</v>
      </c>
      <c r="GT38" s="365">
        <v>-1096797.9273333335</v>
      </c>
      <c r="GU38" s="365">
        <v>-1096797.9273333335</v>
      </c>
      <c r="GV38" s="365">
        <v>-1096797.9273333335</v>
      </c>
      <c r="GW38" s="365">
        <v>-1096797.9273333335</v>
      </c>
      <c r="GX38" s="365">
        <v>-1096797.9273333335</v>
      </c>
      <c r="GY38" s="365">
        <v>-1096797.9273333335</v>
      </c>
      <c r="GZ38" s="365">
        <v>-1096797.9273333335</v>
      </c>
      <c r="HA38" s="365">
        <v>-1096797.9273333335</v>
      </c>
      <c r="HB38" s="365">
        <v>-1096797.9273333335</v>
      </c>
      <c r="HC38" s="365">
        <v>-1096797.9273333335</v>
      </c>
      <c r="HD38" s="411">
        <f>+SUBTOTAL(9,GR38:HC38)*0</f>
        <v>0</v>
      </c>
      <c r="HE38" s="372"/>
      <c r="HF38" s="375">
        <v>592480</v>
      </c>
      <c r="HG38" s="376">
        <v>592480</v>
      </c>
      <c r="HH38" s="365">
        <v>592480</v>
      </c>
      <c r="HI38" s="365">
        <v>592480</v>
      </c>
      <c r="HJ38" s="365">
        <v>592480</v>
      </c>
      <c r="HK38" s="365">
        <v>592480</v>
      </c>
      <c r="HL38" s="365">
        <v>592480</v>
      </c>
      <c r="HM38" s="365">
        <v>592480</v>
      </c>
      <c r="HN38" s="365">
        <v>592480</v>
      </c>
      <c r="HO38" s="365">
        <v>592480</v>
      </c>
      <c r="HP38" s="365">
        <v>592480</v>
      </c>
      <c r="HQ38" s="365">
        <v>592480</v>
      </c>
      <c r="HR38" s="411">
        <f t="shared" ref="HR38:HR48" si="123">+SUBTOTAL(9,HF38:HQ38)</f>
        <v>7109760</v>
      </c>
      <c r="HS38" s="372"/>
      <c r="HT38" s="375">
        <v>154552</v>
      </c>
      <c r="HU38" s="376">
        <v>154552</v>
      </c>
      <c r="HV38" s="365">
        <v>154552</v>
      </c>
      <c r="HW38" s="365">
        <v>154552</v>
      </c>
      <c r="HX38" s="365">
        <v>154552</v>
      </c>
      <c r="HY38" s="365">
        <v>154552</v>
      </c>
      <c r="HZ38" s="365">
        <v>154552</v>
      </c>
      <c r="IA38" s="365">
        <v>154552</v>
      </c>
      <c r="IB38" s="365">
        <v>154552</v>
      </c>
      <c r="IC38" s="365">
        <v>154552</v>
      </c>
      <c r="ID38" s="365">
        <v>154552</v>
      </c>
      <c r="IE38" s="365">
        <v>154552</v>
      </c>
      <c r="IF38" s="411">
        <f t="shared" ref="IF38:IF48" si="124">+SUBTOTAL(9,HT38:IE38)</f>
        <v>1854624</v>
      </c>
      <c r="IG38" s="372"/>
      <c r="IH38" s="375">
        <v>517372</v>
      </c>
      <c r="II38" s="376">
        <v>517372</v>
      </c>
      <c r="IJ38" s="365">
        <v>517372</v>
      </c>
      <c r="IK38" s="365">
        <v>517372</v>
      </c>
      <c r="IL38" s="365">
        <v>517372</v>
      </c>
      <c r="IM38" s="365">
        <v>517372</v>
      </c>
      <c r="IN38" s="365">
        <v>517372</v>
      </c>
      <c r="IO38" s="365">
        <v>517372</v>
      </c>
      <c r="IP38" s="365">
        <v>517372</v>
      </c>
      <c r="IQ38" s="365">
        <v>517372</v>
      </c>
      <c r="IR38" s="365">
        <v>517372</v>
      </c>
      <c r="IS38" s="365">
        <v>517372</v>
      </c>
      <c r="IT38" s="411">
        <f t="shared" ref="IT38:IT48" si="125">+SUBTOTAL(9,IH38:IS38)</f>
        <v>6208464</v>
      </c>
      <c r="IU38" s="372"/>
      <c r="IV38" s="375">
        <v>1497536</v>
      </c>
      <c r="IW38" s="376">
        <v>1497536</v>
      </c>
      <c r="IX38" s="365">
        <v>1497536</v>
      </c>
      <c r="IY38" s="365">
        <v>1497536</v>
      </c>
      <c r="IZ38" s="365">
        <v>1497536</v>
      </c>
      <c r="JA38" s="365">
        <v>1497536</v>
      </c>
      <c r="JB38" s="365">
        <v>1497536</v>
      </c>
      <c r="JC38" s="365">
        <v>1497536</v>
      </c>
      <c r="JD38" s="365">
        <v>1497536</v>
      </c>
      <c r="JE38" s="365">
        <v>1497536</v>
      </c>
      <c r="JF38" s="365">
        <v>1497536</v>
      </c>
      <c r="JG38" s="365">
        <v>1497536</v>
      </c>
      <c r="JH38" s="411">
        <f t="shared" ref="JH38:JH48" si="126">+SUBTOTAL(9,IV38:JG38)</f>
        <v>17970432</v>
      </c>
      <c r="JI38" s="372"/>
      <c r="JJ38" s="375">
        <v>2021408</v>
      </c>
      <c r="JK38" s="376">
        <v>2021408</v>
      </c>
      <c r="JL38" s="365">
        <v>2021408</v>
      </c>
      <c r="JM38" s="365">
        <v>2021408</v>
      </c>
      <c r="JN38" s="365">
        <v>2021408</v>
      </c>
      <c r="JO38" s="365">
        <v>2021408</v>
      </c>
      <c r="JP38" s="365">
        <v>2021408</v>
      </c>
      <c r="JQ38" s="365">
        <v>2021408</v>
      </c>
      <c r="JR38" s="365">
        <v>2021408</v>
      </c>
      <c r="JS38" s="365">
        <v>2021408</v>
      </c>
      <c r="JT38" s="365">
        <v>2021408</v>
      </c>
      <c r="JU38" s="365">
        <v>2021408</v>
      </c>
      <c r="JV38" s="411">
        <f t="shared" ref="JV38:JV48" si="127">+SUBTOTAL(9,JJ38:JU38)</f>
        <v>24256896</v>
      </c>
      <c r="JW38" s="372"/>
      <c r="JX38" s="375">
        <v>1091919</v>
      </c>
      <c r="JY38" s="376">
        <v>1091919</v>
      </c>
      <c r="JZ38" s="365">
        <v>1091919</v>
      </c>
      <c r="KA38" s="365">
        <v>1091919</v>
      </c>
      <c r="KB38" s="365">
        <v>1091919</v>
      </c>
      <c r="KC38" s="365">
        <v>1091919</v>
      </c>
      <c r="KD38" s="365">
        <v>1091919</v>
      </c>
      <c r="KE38" s="365">
        <v>1091919</v>
      </c>
      <c r="KF38" s="365">
        <v>1091919</v>
      </c>
      <c r="KG38" s="365">
        <v>1091919</v>
      </c>
      <c r="KH38" s="365">
        <v>1091919</v>
      </c>
      <c r="KI38" s="365">
        <v>1091919</v>
      </c>
      <c r="KJ38" s="411">
        <f t="shared" ref="KJ38:KJ48" si="128">+SUBTOTAL(9,JX38:KI38)</f>
        <v>13103028</v>
      </c>
      <c r="KK38" s="372"/>
      <c r="KL38" s="375">
        <v>150250</v>
      </c>
      <c r="KM38" s="376">
        <v>150250</v>
      </c>
      <c r="KN38" s="365">
        <v>150250</v>
      </c>
      <c r="KO38" s="365">
        <v>150250</v>
      </c>
      <c r="KP38" s="365">
        <v>150250</v>
      </c>
      <c r="KQ38" s="365">
        <v>150250</v>
      </c>
      <c r="KR38" s="365">
        <v>150250</v>
      </c>
      <c r="KS38" s="365">
        <v>150250</v>
      </c>
      <c r="KT38" s="365">
        <v>150250</v>
      </c>
      <c r="KU38" s="365">
        <v>150250</v>
      </c>
      <c r="KV38" s="365">
        <v>150250</v>
      </c>
      <c r="KW38" s="365">
        <v>150250</v>
      </c>
      <c r="KX38" s="411">
        <f t="shared" ref="KX38:KX48" si="129">+SUBTOTAL(9,KL38:KW38)</f>
        <v>1803000</v>
      </c>
      <c r="KY38" s="372"/>
      <c r="KZ38" s="375">
        <v>156301</v>
      </c>
      <c r="LA38" s="376">
        <v>156301</v>
      </c>
      <c r="LB38" s="365">
        <v>156301</v>
      </c>
      <c r="LC38" s="365">
        <v>156301</v>
      </c>
      <c r="LD38" s="365">
        <v>156301</v>
      </c>
      <c r="LE38" s="365">
        <v>156301</v>
      </c>
      <c r="LF38" s="365">
        <v>156301</v>
      </c>
      <c r="LG38" s="365">
        <v>156301</v>
      </c>
      <c r="LH38" s="365">
        <v>156301</v>
      </c>
      <c r="LI38" s="365">
        <v>156301</v>
      </c>
      <c r="LJ38" s="365">
        <v>156301</v>
      </c>
      <c r="LK38" s="365">
        <v>156301</v>
      </c>
      <c r="LL38" s="411">
        <f t="shared" ref="LL38:LL48" si="130">+SUBTOTAL(9,KZ38:LK38)</f>
        <v>1875612</v>
      </c>
      <c r="LM38" s="372"/>
      <c r="LN38" s="375">
        <v>0</v>
      </c>
      <c r="LO38" s="376">
        <v>0</v>
      </c>
      <c r="LP38" s="365">
        <v>0</v>
      </c>
      <c r="LQ38" s="365">
        <v>0</v>
      </c>
      <c r="LR38" s="365">
        <v>0</v>
      </c>
      <c r="LS38" s="365">
        <v>0</v>
      </c>
      <c r="LT38" s="365">
        <v>0</v>
      </c>
      <c r="LU38" s="365">
        <v>0</v>
      </c>
      <c r="LV38" s="365">
        <v>0</v>
      </c>
      <c r="LW38" s="365">
        <v>0</v>
      </c>
      <c r="LX38" s="365">
        <v>0</v>
      </c>
      <c r="LY38" s="365">
        <v>0</v>
      </c>
      <c r="LZ38" s="411">
        <f t="shared" ref="LZ38:LZ48" si="131">+SUBTOTAL(9,LN38:LY38)</f>
        <v>0</v>
      </c>
      <c r="MA38" s="372"/>
      <c r="MB38" s="411">
        <f t="shared" ref="MB38:MM48" si="132">SUMIF($D$11:$LY$11,MB$8,$D38:$LY38)</f>
        <v>23221323.072666667</v>
      </c>
      <c r="MC38" s="411">
        <f t="shared" si="132"/>
        <v>23221323.072666667</v>
      </c>
      <c r="MD38" s="411">
        <f t="shared" si="132"/>
        <v>23221323.072666667</v>
      </c>
      <c r="ME38" s="411">
        <f t="shared" si="132"/>
        <v>23221323.072666667</v>
      </c>
      <c r="MF38" s="411">
        <f t="shared" si="132"/>
        <v>23221323.072666667</v>
      </c>
      <c r="MG38" s="411">
        <f t="shared" si="132"/>
        <v>23221323.072666667</v>
      </c>
      <c r="MH38" s="411">
        <f t="shared" si="132"/>
        <v>23221323.072666667</v>
      </c>
      <c r="MI38" s="411">
        <f t="shared" si="132"/>
        <v>23221323.072666667</v>
      </c>
      <c r="MJ38" s="411">
        <f t="shared" si="132"/>
        <v>23221323.072666667</v>
      </c>
      <c r="MK38" s="411">
        <f t="shared" si="132"/>
        <v>23221323.072666667</v>
      </c>
      <c r="ML38" s="411">
        <f t="shared" si="132"/>
        <v>23221323.072666667</v>
      </c>
      <c r="MM38" s="411">
        <f t="shared" si="132"/>
        <v>23221323.072666667</v>
      </c>
      <c r="MN38" s="411">
        <f t="shared" ref="MN38:MN48" si="133">SUM(MB38:MM38)</f>
        <v>278655876.87200004</v>
      </c>
    </row>
    <row r="39" spans="1:352" s="412" customFormat="1" x14ac:dyDescent="0.25">
      <c r="A39" s="313"/>
      <c r="B39" s="255" t="s">
        <v>92</v>
      </c>
      <c r="C39" s="384"/>
      <c r="D39" s="375">
        <v>199226</v>
      </c>
      <c r="E39" s="376">
        <v>199226</v>
      </c>
      <c r="F39" s="376">
        <v>199226</v>
      </c>
      <c r="G39" s="376">
        <v>199226</v>
      </c>
      <c r="H39" s="376">
        <v>199226</v>
      </c>
      <c r="I39" s="376">
        <v>199226</v>
      </c>
      <c r="J39" s="376">
        <v>199226</v>
      </c>
      <c r="K39" s="376">
        <v>199226</v>
      </c>
      <c r="L39" s="376">
        <v>199226</v>
      </c>
      <c r="M39" s="376">
        <v>199226</v>
      </c>
      <c r="N39" s="376">
        <v>199226</v>
      </c>
      <c r="O39" s="376">
        <v>199226</v>
      </c>
      <c r="P39" s="411">
        <f t="shared" si="109"/>
        <v>2390712</v>
      </c>
      <c r="Q39" s="372"/>
      <c r="R39" s="375">
        <v>16127</v>
      </c>
      <c r="S39" s="376">
        <v>16127</v>
      </c>
      <c r="T39" s="376">
        <v>16127</v>
      </c>
      <c r="U39" s="376">
        <v>16127</v>
      </c>
      <c r="V39" s="391">
        <v>16127</v>
      </c>
      <c r="W39" s="391">
        <v>16127</v>
      </c>
      <c r="X39" s="391">
        <v>16127</v>
      </c>
      <c r="Y39" s="376">
        <v>16127</v>
      </c>
      <c r="Z39" s="376">
        <v>16127</v>
      </c>
      <c r="AA39" s="376">
        <v>16127</v>
      </c>
      <c r="AB39" s="376">
        <v>16127</v>
      </c>
      <c r="AC39" s="376">
        <v>16127</v>
      </c>
      <c r="AD39" s="411">
        <f t="shared" si="110"/>
        <v>193524</v>
      </c>
      <c r="AE39" s="372"/>
      <c r="AF39" s="375">
        <v>16242</v>
      </c>
      <c r="AG39" s="376">
        <v>16242</v>
      </c>
      <c r="AH39" s="376">
        <v>16242</v>
      </c>
      <c r="AI39" s="376">
        <v>16242</v>
      </c>
      <c r="AJ39" s="391">
        <v>16242</v>
      </c>
      <c r="AK39" s="391">
        <v>16242</v>
      </c>
      <c r="AL39" s="391">
        <v>16242</v>
      </c>
      <c r="AM39" s="376">
        <v>16242</v>
      </c>
      <c r="AN39" s="376">
        <v>16242</v>
      </c>
      <c r="AO39" s="376">
        <v>16242</v>
      </c>
      <c r="AP39" s="376">
        <v>16242</v>
      </c>
      <c r="AQ39" s="376">
        <v>16242</v>
      </c>
      <c r="AR39" s="411">
        <f t="shared" si="111"/>
        <v>194904</v>
      </c>
      <c r="AS39" s="372"/>
      <c r="AT39" s="375">
        <v>50794</v>
      </c>
      <c r="AU39" s="376">
        <v>50794</v>
      </c>
      <c r="AV39" s="376">
        <v>50794</v>
      </c>
      <c r="AW39" s="376">
        <v>50794</v>
      </c>
      <c r="AX39" s="391">
        <v>50794</v>
      </c>
      <c r="AY39" s="391">
        <v>50794</v>
      </c>
      <c r="AZ39" s="391">
        <v>50794</v>
      </c>
      <c r="BA39" s="376">
        <v>50794</v>
      </c>
      <c r="BB39" s="365">
        <v>50794</v>
      </c>
      <c r="BC39" s="365">
        <v>50794</v>
      </c>
      <c r="BD39" s="365">
        <v>50794</v>
      </c>
      <c r="BE39" s="365">
        <v>50794</v>
      </c>
      <c r="BF39" s="411">
        <f t="shared" si="112"/>
        <v>609528</v>
      </c>
      <c r="BG39" s="388"/>
      <c r="BH39" s="375">
        <v>291480</v>
      </c>
      <c r="BI39" s="376">
        <v>291480</v>
      </c>
      <c r="BJ39" s="365">
        <v>291480</v>
      </c>
      <c r="BK39" s="365">
        <v>291480</v>
      </c>
      <c r="BL39" s="365">
        <v>291480</v>
      </c>
      <c r="BM39" s="365">
        <v>291480</v>
      </c>
      <c r="BN39" s="365">
        <v>291480</v>
      </c>
      <c r="BO39" s="365">
        <v>291480</v>
      </c>
      <c r="BP39" s="365">
        <v>291480</v>
      </c>
      <c r="BQ39" s="365">
        <v>291480</v>
      </c>
      <c r="BR39" s="365">
        <v>291480</v>
      </c>
      <c r="BS39" s="365">
        <v>291480</v>
      </c>
      <c r="BT39" s="411">
        <f t="shared" si="113"/>
        <v>3497760</v>
      </c>
      <c r="BU39" s="372"/>
      <c r="BV39" s="375">
        <v>45451</v>
      </c>
      <c r="BW39" s="376">
        <v>45451</v>
      </c>
      <c r="BX39" s="365">
        <v>45451</v>
      </c>
      <c r="BY39" s="365">
        <v>45451</v>
      </c>
      <c r="BZ39" s="365">
        <v>45451</v>
      </c>
      <c r="CA39" s="365">
        <v>45451</v>
      </c>
      <c r="CB39" s="365">
        <v>45451</v>
      </c>
      <c r="CC39" s="365">
        <v>45451</v>
      </c>
      <c r="CD39" s="365">
        <v>45451</v>
      </c>
      <c r="CE39" s="365">
        <v>45451</v>
      </c>
      <c r="CF39" s="365">
        <v>45451</v>
      </c>
      <c r="CG39" s="365">
        <v>45451</v>
      </c>
      <c r="CH39" s="411">
        <f t="shared" si="114"/>
        <v>545412</v>
      </c>
      <c r="CI39" s="372"/>
      <c r="CJ39" s="375">
        <v>117683</v>
      </c>
      <c r="CK39" s="376">
        <v>117683</v>
      </c>
      <c r="CL39" s="365">
        <v>117683</v>
      </c>
      <c r="CM39" s="365">
        <v>117683</v>
      </c>
      <c r="CN39" s="365">
        <v>117683</v>
      </c>
      <c r="CO39" s="365">
        <v>117683</v>
      </c>
      <c r="CP39" s="365">
        <v>117683</v>
      </c>
      <c r="CQ39" s="365">
        <v>117683</v>
      </c>
      <c r="CR39" s="365">
        <v>117683</v>
      </c>
      <c r="CS39" s="365">
        <v>117683</v>
      </c>
      <c r="CT39" s="365">
        <v>117683</v>
      </c>
      <c r="CU39" s="365">
        <v>117683</v>
      </c>
      <c r="CV39" s="411">
        <f t="shared" si="115"/>
        <v>1412196</v>
      </c>
      <c r="CW39" s="372"/>
      <c r="CX39" s="375">
        <v>260820</v>
      </c>
      <c r="CY39" s="376">
        <v>260820</v>
      </c>
      <c r="CZ39" s="365">
        <v>260820</v>
      </c>
      <c r="DA39" s="365">
        <v>260820</v>
      </c>
      <c r="DB39" s="365">
        <v>260820</v>
      </c>
      <c r="DC39" s="365">
        <v>260820</v>
      </c>
      <c r="DD39" s="365">
        <v>260820</v>
      </c>
      <c r="DE39" s="365">
        <v>260820</v>
      </c>
      <c r="DF39" s="365">
        <v>260820</v>
      </c>
      <c r="DG39" s="365">
        <v>260820</v>
      </c>
      <c r="DH39" s="365">
        <v>260820</v>
      </c>
      <c r="DI39" s="365">
        <v>260820</v>
      </c>
      <c r="DJ39" s="411">
        <f t="shared" si="116"/>
        <v>3129840</v>
      </c>
      <c r="DK39" s="372"/>
      <c r="DL39" s="375">
        <v>152002</v>
      </c>
      <c r="DM39" s="376">
        <v>152002</v>
      </c>
      <c r="DN39" s="365">
        <v>152002</v>
      </c>
      <c r="DO39" s="365">
        <v>152002</v>
      </c>
      <c r="DP39" s="365">
        <v>152002</v>
      </c>
      <c r="DQ39" s="365">
        <v>152002</v>
      </c>
      <c r="DR39" s="365">
        <v>152002</v>
      </c>
      <c r="DS39" s="365">
        <v>152002</v>
      </c>
      <c r="DT39" s="365">
        <v>152002</v>
      </c>
      <c r="DU39" s="365">
        <v>152002</v>
      </c>
      <c r="DV39" s="365">
        <v>152002</v>
      </c>
      <c r="DW39" s="365">
        <v>152002</v>
      </c>
      <c r="DX39" s="411">
        <f t="shared" si="117"/>
        <v>1824024</v>
      </c>
      <c r="DY39" s="372"/>
      <c r="DZ39" s="375">
        <v>24637</v>
      </c>
      <c r="EA39" s="376">
        <v>24637</v>
      </c>
      <c r="EB39" s="365">
        <v>24637</v>
      </c>
      <c r="EC39" s="365">
        <v>24637</v>
      </c>
      <c r="ED39" s="365">
        <v>24637</v>
      </c>
      <c r="EE39" s="365">
        <v>24637</v>
      </c>
      <c r="EF39" s="365">
        <v>24637</v>
      </c>
      <c r="EG39" s="365">
        <v>24637</v>
      </c>
      <c r="EH39" s="365">
        <v>24637</v>
      </c>
      <c r="EI39" s="365">
        <v>24637</v>
      </c>
      <c r="EJ39" s="365">
        <v>24637</v>
      </c>
      <c r="EK39" s="365">
        <v>24637</v>
      </c>
      <c r="EL39" s="411">
        <f t="shared" si="118"/>
        <v>295644</v>
      </c>
      <c r="EM39" s="372"/>
      <c r="EN39" s="375">
        <v>35023</v>
      </c>
      <c r="EO39" s="376">
        <v>35023</v>
      </c>
      <c r="EP39" s="365">
        <v>35023</v>
      </c>
      <c r="EQ39" s="365">
        <v>35023</v>
      </c>
      <c r="ER39" s="365">
        <v>35023</v>
      </c>
      <c r="ES39" s="365">
        <v>35023</v>
      </c>
      <c r="ET39" s="365">
        <v>35023</v>
      </c>
      <c r="EU39" s="365">
        <v>35023</v>
      </c>
      <c r="EV39" s="365">
        <v>35023</v>
      </c>
      <c r="EW39" s="365">
        <v>35023</v>
      </c>
      <c r="EX39" s="365">
        <v>35023</v>
      </c>
      <c r="EY39" s="365">
        <v>35023</v>
      </c>
      <c r="EZ39" s="411">
        <f t="shared" si="119"/>
        <v>420276</v>
      </c>
      <c r="FA39" s="372"/>
      <c r="FB39" s="375">
        <v>6007</v>
      </c>
      <c r="FC39" s="376">
        <v>6007</v>
      </c>
      <c r="FD39" s="365">
        <v>6007</v>
      </c>
      <c r="FE39" s="365">
        <v>6007</v>
      </c>
      <c r="FF39" s="365">
        <v>6007</v>
      </c>
      <c r="FG39" s="365">
        <v>6007</v>
      </c>
      <c r="FH39" s="365">
        <v>6007</v>
      </c>
      <c r="FI39" s="365">
        <v>6007</v>
      </c>
      <c r="FJ39" s="365">
        <v>6007</v>
      </c>
      <c r="FK39" s="365">
        <v>6007</v>
      </c>
      <c r="FL39" s="365">
        <v>6007</v>
      </c>
      <c r="FM39" s="365">
        <v>6007</v>
      </c>
      <c r="FN39" s="411">
        <f t="shared" si="120"/>
        <v>72084</v>
      </c>
      <c r="FO39" s="372"/>
      <c r="FP39" s="375">
        <v>102815</v>
      </c>
      <c r="FQ39" s="376">
        <v>102815</v>
      </c>
      <c r="FR39" s="365">
        <v>102815</v>
      </c>
      <c r="FS39" s="365">
        <v>102815</v>
      </c>
      <c r="FT39" s="365">
        <v>102815</v>
      </c>
      <c r="FU39" s="365">
        <v>102815</v>
      </c>
      <c r="FV39" s="365">
        <v>102815</v>
      </c>
      <c r="FW39" s="365">
        <v>102815</v>
      </c>
      <c r="FX39" s="365">
        <v>102815</v>
      </c>
      <c r="FY39" s="365">
        <v>102815</v>
      </c>
      <c r="FZ39" s="365">
        <v>102815</v>
      </c>
      <c r="GA39" s="365">
        <v>102815</v>
      </c>
      <c r="GB39" s="411">
        <f t="shared" si="121"/>
        <v>1233780</v>
      </c>
      <c r="GC39" s="372"/>
      <c r="GD39" s="375">
        <v>54746</v>
      </c>
      <c r="GE39" s="376">
        <v>54746</v>
      </c>
      <c r="GF39" s="365">
        <v>54746</v>
      </c>
      <c r="GG39" s="365">
        <v>54746</v>
      </c>
      <c r="GH39" s="365">
        <v>54746</v>
      </c>
      <c r="GI39" s="365">
        <v>54746</v>
      </c>
      <c r="GJ39" s="365">
        <v>54746</v>
      </c>
      <c r="GK39" s="365">
        <v>54746</v>
      </c>
      <c r="GL39" s="365">
        <v>54746</v>
      </c>
      <c r="GM39" s="365">
        <v>54746</v>
      </c>
      <c r="GN39" s="365">
        <v>54746</v>
      </c>
      <c r="GO39" s="365">
        <v>54746</v>
      </c>
      <c r="GP39" s="411">
        <f t="shared" si="122"/>
        <v>656952</v>
      </c>
      <c r="GQ39" s="372"/>
      <c r="GR39" s="375">
        <v>-54020.752836073065</v>
      </c>
      <c r="GS39" s="376">
        <v>-54020.752836073065</v>
      </c>
      <c r="GT39" s="365">
        <v>-54020.752836073065</v>
      </c>
      <c r="GU39" s="365">
        <v>-54020.752836073065</v>
      </c>
      <c r="GV39" s="365">
        <v>-54020.752836073065</v>
      </c>
      <c r="GW39" s="365">
        <v>-54020.752836073065</v>
      </c>
      <c r="GX39" s="365">
        <v>-54020.752836073065</v>
      </c>
      <c r="GY39" s="365">
        <v>-54020.752836073065</v>
      </c>
      <c r="GZ39" s="365">
        <v>-54020.752836073065</v>
      </c>
      <c r="HA39" s="365">
        <v>-54020.752836073065</v>
      </c>
      <c r="HB39" s="365">
        <v>-54020.752836073065</v>
      </c>
      <c r="HC39" s="365">
        <v>-54020.752836073065</v>
      </c>
      <c r="HD39" s="411">
        <f t="shared" ref="HD39:HD48" si="134">+SUBTOTAL(9,GR39:HC39)*0</f>
        <v>0</v>
      </c>
      <c r="HE39" s="372"/>
      <c r="HF39" s="375">
        <v>44857</v>
      </c>
      <c r="HG39" s="376">
        <v>44857</v>
      </c>
      <c r="HH39" s="365">
        <v>44857</v>
      </c>
      <c r="HI39" s="365">
        <v>44857</v>
      </c>
      <c r="HJ39" s="365">
        <v>44857</v>
      </c>
      <c r="HK39" s="365">
        <v>44857</v>
      </c>
      <c r="HL39" s="365">
        <v>44857</v>
      </c>
      <c r="HM39" s="365">
        <v>44857</v>
      </c>
      <c r="HN39" s="365">
        <v>44857</v>
      </c>
      <c r="HO39" s="365">
        <v>44857</v>
      </c>
      <c r="HP39" s="365">
        <v>44857</v>
      </c>
      <c r="HQ39" s="365">
        <v>44857</v>
      </c>
      <c r="HR39" s="411">
        <f t="shared" si="123"/>
        <v>538284</v>
      </c>
      <c r="HS39" s="372"/>
      <c r="HT39" s="375">
        <v>11700</v>
      </c>
      <c r="HU39" s="376">
        <v>11700</v>
      </c>
      <c r="HV39" s="365">
        <v>11700</v>
      </c>
      <c r="HW39" s="365">
        <v>11700</v>
      </c>
      <c r="HX39" s="365">
        <v>11700</v>
      </c>
      <c r="HY39" s="365">
        <v>11700</v>
      </c>
      <c r="HZ39" s="365">
        <v>11700</v>
      </c>
      <c r="IA39" s="365">
        <v>11700</v>
      </c>
      <c r="IB39" s="365">
        <v>11700</v>
      </c>
      <c r="IC39" s="365">
        <v>11700</v>
      </c>
      <c r="ID39" s="365">
        <v>11700</v>
      </c>
      <c r="IE39" s="365">
        <v>11700</v>
      </c>
      <c r="IF39" s="411">
        <f t="shared" si="124"/>
        <v>140400</v>
      </c>
      <c r="IG39" s="372"/>
      <c r="IH39" s="375">
        <v>39168</v>
      </c>
      <c r="II39" s="376">
        <v>39168</v>
      </c>
      <c r="IJ39" s="365">
        <v>39168</v>
      </c>
      <c r="IK39" s="365">
        <v>39168</v>
      </c>
      <c r="IL39" s="365">
        <v>39168</v>
      </c>
      <c r="IM39" s="365">
        <v>39168</v>
      </c>
      <c r="IN39" s="365">
        <v>39168</v>
      </c>
      <c r="IO39" s="365">
        <v>39168</v>
      </c>
      <c r="IP39" s="365">
        <v>39168</v>
      </c>
      <c r="IQ39" s="365">
        <v>39168</v>
      </c>
      <c r="IR39" s="365">
        <v>39168</v>
      </c>
      <c r="IS39" s="365">
        <v>39168</v>
      </c>
      <c r="IT39" s="411">
        <f t="shared" si="125"/>
        <v>470016</v>
      </c>
      <c r="IU39" s="372"/>
      <c r="IV39" s="375">
        <v>113373</v>
      </c>
      <c r="IW39" s="376">
        <v>113373</v>
      </c>
      <c r="IX39" s="365">
        <v>113373</v>
      </c>
      <c r="IY39" s="365">
        <v>113373</v>
      </c>
      <c r="IZ39" s="365">
        <v>113373</v>
      </c>
      <c r="JA39" s="365">
        <v>113373</v>
      </c>
      <c r="JB39" s="365">
        <v>113373</v>
      </c>
      <c r="JC39" s="365">
        <v>113373</v>
      </c>
      <c r="JD39" s="365">
        <v>113373</v>
      </c>
      <c r="JE39" s="365">
        <v>113373</v>
      </c>
      <c r="JF39" s="365">
        <v>113373</v>
      </c>
      <c r="JG39" s="365">
        <v>113373</v>
      </c>
      <c r="JH39" s="411">
        <f t="shared" si="126"/>
        <v>1360476</v>
      </c>
      <c r="JI39" s="372"/>
      <c r="JJ39" s="375">
        <v>153035</v>
      </c>
      <c r="JK39" s="376">
        <v>153035</v>
      </c>
      <c r="JL39" s="365">
        <v>153035</v>
      </c>
      <c r="JM39" s="365">
        <v>153035</v>
      </c>
      <c r="JN39" s="365">
        <v>153035</v>
      </c>
      <c r="JO39" s="365">
        <v>153035</v>
      </c>
      <c r="JP39" s="365">
        <v>153035</v>
      </c>
      <c r="JQ39" s="365">
        <v>153035</v>
      </c>
      <c r="JR39" s="365">
        <v>153035</v>
      </c>
      <c r="JS39" s="365">
        <v>153035</v>
      </c>
      <c r="JT39" s="365">
        <v>153035</v>
      </c>
      <c r="JU39" s="365">
        <v>153035</v>
      </c>
      <c r="JV39" s="411">
        <f t="shared" si="127"/>
        <v>1836420</v>
      </c>
      <c r="JW39" s="372"/>
      <c r="JX39" s="375">
        <v>82667</v>
      </c>
      <c r="JY39" s="376">
        <v>82667</v>
      </c>
      <c r="JZ39" s="365">
        <v>82667</v>
      </c>
      <c r="KA39" s="365">
        <v>82667</v>
      </c>
      <c r="KB39" s="365">
        <v>82667</v>
      </c>
      <c r="KC39" s="365">
        <v>82667</v>
      </c>
      <c r="KD39" s="365">
        <v>82667</v>
      </c>
      <c r="KE39" s="365">
        <v>82667</v>
      </c>
      <c r="KF39" s="365">
        <v>82667</v>
      </c>
      <c r="KG39" s="365">
        <v>82667</v>
      </c>
      <c r="KH39" s="365">
        <v>82667</v>
      </c>
      <c r="KI39" s="365">
        <v>82667</v>
      </c>
      <c r="KJ39" s="411">
        <f t="shared" si="128"/>
        <v>992004</v>
      </c>
      <c r="KK39" s="372"/>
      <c r="KL39" s="375">
        <v>11375</v>
      </c>
      <c r="KM39" s="376">
        <v>11375</v>
      </c>
      <c r="KN39" s="365">
        <v>11375</v>
      </c>
      <c r="KO39" s="365">
        <v>11375</v>
      </c>
      <c r="KP39" s="365">
        <v>11375</v>
      </c>
      <c r="KQ39" s="365">
        <v>11375</v>
      </c>
      <c r="KR39" s="365">
        <v>11375</v>
      </c>
      <c r="KS39" s="365">
        <v>11375</v>
      </c>
      <c r="KT39" s="365">
        <v>11375</v>
      </c>
      <c r="KU39" s="365">
        <v>11375</v>
      </c>
      <c r="KV39" s="365">
        <v>11375</v>
      </c>
      <c r="KW39" s="365">
        <v>11375</v>
      </c>
      <c r="KX39" s="411">
        <f t="shared" si="129"/>
        <v>136500</v>
      </c>
      <c r="KY39" s="372"/>
      <c r="KZ39" s="375">
        <v>11833</v>
      </c>
      <c r="LA39" s="376">
        <v>11833</v>
      </c>
      <c r="LB39" s="365">
        <v>11833</v>
      </c>
      <c r="LC39" s="365">
        <v>11833</v>
      </c>
      <c r="LD39" s="365">
        <v>11833</v>
      </c>
      <c r="LE39" s="365">
        <v>11833</v>
      </c>
      <c r="LF39" s="365">
        <v>11833</v>
      </c>
      <c r="LG39" s="365">
        <v>11833</v>
      </c>
      <c r="LH39" s="365">
        <v>11833</v>
      </c>
      <c r="LI39" s="365">
        <v>11833</v>
      </c>
      <c r="LJ39" s="365">
        <v>11833</v>
      </c>
      <c r="LK39" s="365">
        <v>11833</v>
      </c>
      <c r="LL39" s="411">
        <f t="shared" si="130"/>
        <v>141996</v>
      </c>
      <c r="LM39" s="372"/>
      <c r="LN39" s="375">
        <v>0</v>
      </c>
      <c r="LO39" s="376">
        <v>0</v>
      </c>
      <c r="LP39" s="365">
        <v>0</v>
      </c>
      <c r="LQ39" s="365">
        <v>0</v>
      </c>
      <c r="LR39" s="365">
        <v>0</v>
      </c>
      <c r="LS39" s="365">
        <v>0</v>
      </c>
      <c r="LT39" s="365">
        <v>0</v>
      </c>
      <c r="LU39" s="365">
        <v>0</v>
      </c>
      <c r="LV39" s="365">
        <v>0</v>
      </c>
      <c r="LW39" s="365">
        <v>0</v>
      </c>
      <c r="LX39" s="365">
        <v>0</v>
      </c>
      <c r="LY39" s="365">
        <v>0</v>
      </c>
      <c r="LZ39" s="411">
        <f t="shared" si="131"/>
        <v>0</v>
      </c>
      <c r="MA39" s="372"/>
      <c r="MB39" s="411">
        <f t="shared" si="132"/>
        <v>1787040.2471639269</v>
      </c>
      <c r="MC39" s="411">
        <f t="shared" si="132"/>
        <v>1787040.2471639269</v>
      </c>
      <c r="MD39" s="411">
        <f t="shared" si="132"/>
        <v>1787040.2471639269</v>
      </c>
      <c r="ME39" s="411">
        <f t="shared" si="132"/>
        <v>1787040.2471639269</v>
      </c>
      <c r="MF39" s="411">
        <f t="shared" si="132"/>
        <v>1787040.2471639269</v>
      </c>
      <c r="MG39" s="411">
        <f t="shared" si="132"/>
        <v>1787040.2471639269</v>
      </c>
      <c r="MH39" s="411">
        <f t="shared" si="132"/>
        <v>1787040.2471639269</v>
      </c>
      <c r="MI39" s="411">
        <f t="shared" si="132"/>
        <v>1787040.2471639269</v>
      </c>
      <c r="MJ39" s="411">
        <f t="shared" si="132"/>
        <v>1787040.2471639269</v>
      </c>
      <c r="MK39" s="411">
        <f t="shared" si="132"/>
        <v>1787040.2471639269</v>
      </c>
      <c r="ML39" s="411">
        <f t="shared" si="132"/>
        <v>1787040.2471639269</v>
      </c>
      <c r="MM39" s="411">
        <f t="shared" si="132"/>
        <v>1787040.2471639269</v>
      </c>
      <c r="MN39" s="411">
        <f t="shared" si="133"/>
        <v>21444482.965967119</v>
      </c>
    </row>
    <row r="40" spans="1:352" s="392" customFormat="1" x14ac:dyDescent="0.25">
      <c r="A40" s="313"/>
      <c r="B40" s="255" t="s">
        <v>93</v>
      </c>
      <c r="C40" s="313"/>
      <c r="D40" s="375">
        <v>0</v>
      </c>
      <c r="E40" s="376">
        <v>0</v>
      </c>
      <c r="F40" s="376">
        <v>0</v>
      </c>
      <c r="G40" s="376">
        <v>0</v>
      </c>
      <c r="H40" s="376">
        <v>0</v>
      </c>
      <c r="I40" s="376">
        <v>0</v>
      </c>
      <c r="J40" s="376">
        <v>0</v>
      </c>
      <c r="K40" s="376">
        <v>0</v>
      </c>
      <c r="L40" s="376">
        <v>0</v>
      </c>
      <c r="M40" s="376">
        <v>0</v>
      </c>
      <c r="N40" s="376">
        <v>0</v>
      </c>
      <c r="O40" s="376">
        <v>0</v>
      </c>
      <c r="P40" s="368">
        <f t="shared" si="109"/>
        <v>0</v>
      </c>
      <c r="Q40" s="372"/>
      <c r="R40" s="375">
        <v>0</v>
      </c>
      <c r="S40" s="376">
        <v>0</v>
      </c>
      <c r="T40" s="376">
        <v>0</v>
      </c>
      <c r="U40" s="376">
        <v>0</v>
      </c>
      <c r="V40" s="391">
        <v>0</v>
      </c>
      <c r="W40" s="391">
        <v>0</v>
      </c>
      <c r="X40" s="391">
        <v>0</v>
      </c>
      <c r="Y40" s="376">
        <v>0</v>
      </c>
      <c r="Z40" s="376">
        <v>0</v>
      </c>
      <c r="AA40" s="376">
        <v>0</v>
      </c>
      <c r="AB40" s="376">
        <v>0</v>
      </c>
      <c r="AC40" s="376">
        <v>0</v>
      </c>
      <c r="AD40" s="368">
        <f t="shared" si="110"/>
        <v>0</v>
      </c>
      <c r="AE40" s="372"/>
      <c r="AF40" s="375">
        <v>0</v>
      </c>
      <c r="AG40" s="376">
        <v>0</v>
      </c>
      <c r="AH40" s="376">
        <v>0</v>
      </c>
      <c r="AI40" s="376">
        <v>0</v>
      </c>
      <c r="AJ40" s="391">
        <v>0</v>
      </c>
      <c r="AK40" s="391">
        <v>0</v>
      </c>
      <c r="AL40" s="391">
        <v>0</v>
      </c>
      <c r="AM40" s="376">
        <v>0</v>
      </c>
      <c r="AN40" s="376">
        <v>0</v>
      </c>
      <c r="AO40" s="376">
        <v>0</v>
      </c>
      <c r="AP40" s="376">
        <v>0</v>
      </c>
      <c r="AQ40" s="376">
        <v>0</v>
      </c>
      <c r="AR40" s="368">
        <f t="shared" si="111"/>
        <v>0</v>
      </c>
      <c r="AS40" s="372"/>
      <c r="AT40" s="375">
        <v>0</v>
      </c>
      <c r="AU40" s="376">
        <v>0</v>
      </c>
      <c r="AV40" s="376">
        <v>0</v>
      </c>
      <c r="AW40" s="376">
        <v>0</v>
      </c>
      <c r="AX40" s="391">
        <v>0</v>
      </c>
      <c r="AY40" s="391">
        <v>0</v>
      </c>
      <c r="AZ40" s="391">
        <v>0</v>
      </c>
      <c r="BA40" s="376">
        <v>0</v>
      </c>
      <c r="BB40" s="365">
        <v>0</v>
      </c>
      <c r="BC40" s="365">
        <v>0</v>
      </c>
      <c r="BD40" s="365">
        <v>0</v>
      </c>
      <c r="BE40" s="365">
        <v>0</v>
      </c>
      <c r="BF40" s="368">
        <f t="shared" si="112"/>
        <v>0</v>
      </c>
      <c r="BG40" s="388"/>
      <c r="BH40" s="375">
        <v>0</v>
      </c>
      <c r="BI40" s="376">
        <v>0</v>
      </c>
      <c r="BJ40" s="365">
        <v>0</v>
      </c>
      <c r="BK40" s="365">
        <v>0</v>
      </c>
      <c r="BL40" s="365">
        <v>0</v>
      </c>
      <c r="BM40" s="365">
        <v>0</v>
      </c>
      <c r="BN40" s="365">
        <v>0</v>
      </c>
      <c r="BO40" s="365">
        <v>0</v>
      </c>
      <c r="BP40" s="365">
        <v>0</v>
      </c>
      <c r="BQ40" s="365">
        <v>0</v>
      </c>
      <c r="BR40" s="365">
        <v>0</v>
      </c>
      <c r="BS40" s="365">
        <v>0</v>
      </c>
      <c r="BT40" s="368">
        <f t="shared" si="113"/>
        <v>0</v>
      </c>
      <c r="BU40" s="372"/>
      <c r="BV40" s="375">
        <v>0</v>
      </c>
      <c r="BW40" s="376">
        <v>0</v>
      </c>
      <c r="BX40" s="365">
        <v>0</v>
      </c>
      <c r="BY40" s="365">
        <v>0</v>
      </c>
      <c r="BZ40" s="365">
        <v>0</v>
      </c>
      <c r="CA40" s="365">
        <v>0</v>
      </c>
      <c r="CB40" s="365">
        <v>0</v>
      </c>
      <c r="CC40" s="365">
        <v>0</v>
      </c>
      <c r="CD40" s="365">
        <v>0</v>
      </c>
      <c r="CE40" s="365">
        <v>0</v>
      </c>
      <c r="CF40" s="365">
        <v>0</v>
      </c>
      <c r="CG40" s="365">
        <v>0</v>
      </c>
      <c r="CH40" s="368">
        <f t="shared" si="114"/>
        <v>0</v>
      </c>
      <c r="CI40" s="372"/>
      <c r="CJ40" s="375">
        <v>0</v>
      </c>
      <c r="CK40" s="376">
        <v>0</v>
      </c>
      <c r="CL40" s="365">
        <v>0</v>
      </c>
      <c r="CM40" s="365">
        <v>0</v>
      </c>
      <c r="CN40" s="365">
        <v>0</v>
      </c>
      <c r="CO40" s="365">
        <v>0</v>
      </c>
      <c r="CP40" s="365">
        <v>0</v>
      </c>
      <c r="CQ40" s="365">
        <v>0</v>
      </c>
      <c r="CR40" s="365">
        <v>0</v>
      </c>
      <c r="CS40" s="365">
        <v>0</v>
      </c>
      <c r="CT40" s="365">
        <v>0</v>
      </c>
      <c r="CU40" s="365">
        <v>0</v>
      </c>
      <c r="CV40" s="368">
        <f t="shared" si="115"/>
        <v>0</v>
      </c>
      <c r="CW40" s="372"/>
      <c r="CX40" s="375">
        <v>190000</v>
      </c>
      <c r="CY40" s="376">
        <v>190000</v>
      </c>
      <c r="CZ40" s="365">
        <v>190000</v>
      </c>
      <c r="DA40" s="365">
        <v>190000</v>
      </c>
      <c r="DB40" s="365">
        <v>190000</v>
      </c>
      <c r="DC40" s="365">
        <v>190000</v>
      </c>
      <c r="DD40" s="365">
        <v>190000</v>
      </c>
      <c r="DE40" s="365">
        <v>190000</v>
      </c>
      <c r="DF40" s="365">
        <v>190000</v>
      </c>
      <c r="DG40" s="365">
        <v>190000</v>
      </c>
      <c r="DH40" s="365">
        <v>190000</v>
      </c>
      <c r="DI40" s="365">
        <v>190000</v>
      </c>
      <c r="DJ40" s="368">
        <f t="shared" si="116"/>
        <v>2280000</v>
      </c>
      <c r="DK40" s="372"/>
      <c r="DL40" s="375">
        <v>0</v>
      </c>
      <c r="DM40" s="376">
        <v>0</v>
      </c>
      <c r="DN40" s="365">
        <v>0</v>
      </c>
      <c r="DO40" s="365">
        <v>0</v>
      </c>
      <c r="DP40" s="365">
        <v>0</v>
      </c>
      <c r="DQ40" s="365">
        <v>0</v>
      </c>
      <c r="DR40" s="365">
        <v>0</v>
      </c>
      <c r="DS40" s="365">
        <v>0</v>
      </c>
      <c r="DT40" s="365">
        <v>0</v>
      </c>
      <c r="DU40" s="365">
        <v>0</v>
      </c>
      <c r="DV40" s="365">
        <v>0</v>
      </c>
      <c r="DW40" s="365">
        <v>0</v>
      </c>
      <c r="DX40" s="368">
        <f t="shared" si="117"/>
        <v>0</v>
      </c>
      <c r="DY40" s="372"/>
      <c r="DZ40" s="375">
        <v>0</v>
      </c>
      <c r="EA40" s="376">
        <v>0</v>
      </c>
      <c r="EB40" s="365">
        <v>0</v>
      </c>
      <c r="EC40" s="365">
        <v>0</v>
      </c>
      <c r="ED40" s="365">
        <v>0</v>
      </c>
      <c r="EE40" s="365">
        <v>0</v>
      </c>
      <c r="EF40" s="365">
        <v>0</v>
      </c>
      <c r="EG40" s="365">
        <v>0</v>
      </c>
      <c r="EH40" s="365">
        <v>0</v>
      </c>
      <c r="EI40" s="365">
        <v>0</v>
      </c>
      <c r="EJ40" s="365">
        <v>0</v>
      </c>
      <c r="EK40" s="365">
        <v>0</v>
      </c>
      <c r="EL40" s="368">
        <f t="shared" si="118"/>
        <v>0</v>
      </c>
      <c r="EM40" s="372"/>
      <c r="EN40" s="375">
        <v>0</v>
      </c>
      <c r="EO40" s="376">
        <v>0</v>
      </c>
      <c r="EP40" s="365">
        <v>0</v>
      </c>
      <c r="EQ40" s="365">
        <v>0</v>
      </c>
      <c r="ER40" s="365">
        <v>0</v>
      </c>
      <c r="ES40" s="365">
        <v>0</v>
      </c>
      <c r="ET40" s="365">
        <v>0</v>
      </c>
      <c r="EU40" s="365">
        <v>0</v>
      </c>
      <c r="EV40" s="365">
        <v>0</v>
      </c>
      <c r="EW40" s="365">
        <v>0</v>
      </c>
      <c r="EX40" s="365">
        <v>0</v>
      </c>
      <c r="EY40" s="365">
        <v>0</v>
      </c>
      <c r="EZ40" s="368">
        <f t="shared" si="119"/>
        <v>0</v>
      </c>
      <c r="FA40" s="372"/>
      <c r="FB40" s="375">
        <v>0</v>
      </c>
      <c r="FC40" s="376">
        <v>0</v>
      </c>
      <c r="FD40" s="365">
        <v>0</v>
      </c>
      <c r="FE40" s="365">
        <v>0</v>
      </c>
      <c r="FF40" s="365">
        <v>0</v>
      </c>
      <c r="FG40" s="365">
        <v>0</v>
      </c>
      <c r="FH40" s="365">
        <v>0</v>
      </c>
      <c r="FI40" s="365">
        <v>0</v>
      </c>
      <c r="FJ40" s="365">
        <v>0</v>
      </c>
      <c r="FK40" s="365">
        <v>0</v>
      </c>
      <c r="FL40" s="365">
        <v>0</v>
      </c>
      <c r="FM40" s="365">
        <v>0</v>
      </c>
      <c r="FN40" s="368">
        <f t="shared" si="120"/>
        <v>0</v>
      </c>
      <c r="FO40" s="372"/>
      <c r="FP40" s="375">
        <v>0</v>
      </c>
      <c r="FQ40" s="376">
        <v>0</v>
      </c>
      <c r="FR40" s="365">
        <v>0</v>
      </c>
      <c r="FS40" s="365">
        <v>0</v>
      </c>
      <c r="FT40" s="365">
        <v>0</v>
      </c>
      <c r="FU40" s="365">
        <v>0</v>
      </c>
      <c r="FV40" s="365">
        <v>0</v>
      </c>
      <c r="FW40" s="365">
        <v>0</v>
      </c>
      <c r="FX40" s="365">
        <v>0</v>
      </c>
      <c r="FY40" s="365">
        <v>0</v>
      </c>
      <c r="FZ40" s="365">
        <v>0</v>
      </c>
      <c r="GA40" s="365">
        <v>0</v>
      </c>
      <c r="GB40" s="368">
        <f t="shared" si="121"/>
        <v>0</v>
      </c>
      <c r="GC40" s="372"/>
      <c r="GD40" s="375">
        <v>0</v>
      </c>
      <c r="GE40" s="376">
        <v>0</v>
      </c>
      <c r="GF40" s="365">
        <v>0</v>
      </c>
      <c r="GG40" s="365">
        <v>0</v>
      </c>
      <c r="GH40" s="365">
        <v>0</v>
      </c>
      <c r="GI40" s="365">
        <v>0</v>
      </c>
      <c r="GJ40" s="365">
        <v>0</v>
      </c>
      <c r="GK40" s="365">
        <v>0</v>
      </c>
      <c r="GL40" s="365">
        <v>0</v>
      </c>
      <c r="GM40" s="365">
        <v>0</v>
      </c>
      <c r="GN40" s="365">
        <v>0</v>
      </c>
      <c r="GO40" s="365">
        <v>0</v>
      </c>
      <c r="GP40" s="368">
        <f t="shared" si="122"/>
        <v>0</v>
      </c>
      <c r="GQ40" s="372"/>
      <c r="GR40" s="375">
        <v>0</v>
      </c>
      <c r="GS40" s="376">
        <v>0</v>
      </c>
      <c r="GT40" s="365">
        <v>0</v>
      </c>
      <c r="GU40" s="365">
        <v>0</v>
      </c>
      <c r="GV40" s="365">
        <v>0</v>
      </c>
      <c r="GW40" s="365">
        <v>0</v>
      </c>
      <c r="GX40" s="365">
        <v>0</v>
      </c>
      <c r="GY40" s="365">
        <v>0</v>
      </c>
      <c r="GZ40" s="365">
        <v>0</v>
      </c>
      <c r="HA40" s="365">
        <v>0</v>
      </c>
      <c r="HB40" s="365">
        <v>0</v>
      </c>
      <c r="HC40" s="365">
        <v>0</v>
      </c>
      <c r="HD40" s="368">
        <f t="shared" si="134"/>
        <v>0</v>
      </c>
      <c r="HE40" s="372"/>
      <c r="HF40" s="375">
        <v>0</v>
      </c>
      <c r="HG40" s="376">
        <v>0</v>
      </c>
      <c r="HH40" s="365">
        <v>0</v>
      </c>
      <c r="HI40" s="365">
        <v>0</v>
      </c>
      <c r="HJ40" s="365">
        <v>0</v>
      </c>
      <c r="HK40" s="365">
        <v>0</v>
      </c>
      <c r="HL40" s="365">
        <v>0</v>
      </c>
      <c r="HM40" s="365">
        <v>0</v>
      </c>
      <c r="HN40" s="365">
        <v>0</v>
      </c>
      <c r="HO40" s="365">
        <v>0</v>
      </c>
      <c r="HP40" s="365">
        <v>0</v>
      </c>
      <c r="HQ40" s="365">
        <v>0</v>
      </c>
      <c r="HR40" s="368">
        <f t="shared" si="123"/>
        <v>0</v>
      </c>
      <c r="HS40" s="372"/>
      <c r="HT40" s="375">
        <v>0</v>
      </c>
      <c r="HU40" s="376">
        <v>0</v>
      </c>
      <c r="HV40" s="365">
        <v>0</v>
      </c>
      <c r="HW40" s="365">
        <v>0</v>
      </c>
      <c r="HX40" s="365">
        <v>0</v>
      </c>
      <c r="HY40" s="365">
        <v>0</v>
      </c>
      <c r="HZ40" s="365">
        <v>0</v>
      </c>
      <c r="IA40" s="365">
        <v>0</v>
      </c>
      <c r="IB40" s="365">
        <v>0</v>
      </c>
      <c r="IC40" s="365">
        <v>0</v>
      </c>
      <c r="ID40" s="365">
        <v>0</v>
      </c>
      <c r="IE40" s="365">
        <v>0</v>
      </c>
      <c r="IF40" s="368">
        <f t="shared" si="124"/>
        <v>0</v>
      </c>
      <c r="IG40" s="372"/>
      <c r="IH40" s="375">
        <v>0</v>
      </c>
      <c r="II40" s="376">
        <v>0</v>
      </c>
      <c r="IJ40" s="365">
        <v>0</v>
      </c>
      <c r="IK40" s="365">
        <v>0</v>
      </c>
      <c r="IL40" s="365">
        <v>0</v>
      </c>
      <c r="IM40" s="365">
        <v>0</v>
      </c>
      <c r="IN40" s="365">
        <v>0</v>
      </c>
      <c r="IO40" s="365">
        <v>0</v>
      </c>
      <c r="IP40" s="365">
        <v>0</v>
      </c>
      <c r="IQ40" s="365">
        <v>0</v>
      </c>
      <c r="IR40" s="365">
        <v>0</v>
      </c>
      <c r="IS40" s="365">
        <v>0</v>
      </c>
      <c r="IT40" s="368">
        <f t="shared" si="125"/>
        <v>0</v>
      </c>
      <c r="IU40" s="372"/>
      <c r="IV40" s="375">
        <v>0</v>
      </c>
      <c r="IW40" s="376">
        <v>0</v>
      </c>
      <c r="IX40" s="365">
        <v>0</v>
      </c>
      <c r="IY40" s="365">
        <v>0</v>
      </c>
      <c r="IZ40" s="365">
        <v>0</v>
      </c>
      <c r="JA40" s="365">
        <v>0</v>
      </c>
      <c r="JB40" s="365">
        <v>0</v>
      </c>
      <c r="JC40" s="365">
        <v>0</v>
      </c>
      <c r="JD40" s="365">
        <v>0</v>
      </c>
      <c r="JE40" s="365">
        <v>0</v>
      </c>
      <c r="JF40" s="365">
        <v>0</v>
      </c>
      <c r="JG40" s="365">
        <v>0</v>
      </c>
      <c r="JH40" s="368">
        <f t="shared" si="126"/>
        <v>0</v>
      </c>
      <c r="JI40" s="372"/>
      <c r="JJ40" s="375">
        <v>0</v>
      </c>
      <c r="JK40" s="376">
        <v>0</v>
      </c>
      <c r="JL40" s="365">
        <v>0</v>
      </c>
      <c r="JM40" s="365">
        <v>0</v>
      </c>
      <c r="JN40" s="365">
        <v>0</v>
      </c>
      <c r="JO40" s="365">
        <v>0</v>
      </c>
      <c r="JP40" s="365">
        <v>0</v>
      </c>
      <c r="JQ40" s="365">
        <v>0</v>
      </c>
      <c r="JR40" s="365">
        <v>0</v>
      </c>
      <c r="JS40" s="365">
        <v>0</v>
      </c>
      <c r="JT40" s="365">
        <v>0</v>
      </c>
      <c r="JU40" s="365">
        <v>0</v>
      </c>
      <c r="JV40" s="368">
        <f t="shared" si="127"/>
        <v>0</v>
      </c>
      <c r="JW40" s="372"/>
      <c r="JX40" s="375">
        <v>0</v>
      </c>
      <c r="JY40" s="376">
        <v>0</v>
      </c>
      <c r="JZ40" s="365">
        <v>0</v>
      </c>
      <c r="KA40" s="365">
        <v>0</v>
      </c>
      <c r="KB40" s="365">
        <v>0</v>
      </c>
      <c r="KC40" s="365">
        <v>0</v>
      </c>
      <c r="KD40" s="365">
        <v>0</v>
      </c>
      <c r="KE40" s="365">
        <v>0</v>
      </c>
      <c r="KF40" s="365">
        <v>0</v>
      </c>
      <c r="KG40" s="365">
        <v>0</v>
      </c>
      <c r="KH40" s="365">
        <v>0</v>
      </c>
      <c r="KI40" s="365">
        <v>0</v>
      </c>
      <c r="KJ40" s="368">
        <f t="shared" si="128"/>
        <v>0</v>
      </c>
      <c r="KK40" s="372"/>
      <c r="KL40" s="375">
        <v>0</v>
      </c>
      <c r="KM40" s="376">
        <v>0</v>
      </c>
      <c r="KN40" s="365">
        <v>0</v>
      </c>
      <c r="KO40" s="365">
        <v>0</v>
      </c>
      <c r="KP40" s="365">
        <v>0</v>
      </c>
      <c r="KQ40" s="365">
        <v>0</v>
      </c>
      <c r="KR40" s="365">
        <v>0</v>
      </c>
      <c r="KS40" s="365">
        <v>0</v>
      </c>
      <c r="KT40" s="365">
        <v>0</v>
      </c>
      <c r="KU40" s="365">
        <v>0</v>
      </c>
      <c r="KV40" s="365">
        <v>0</v>
      </c>
      <c r="KW40" s="365">
        <v>0</v>
      </c>
      <c r="KX40" s="368">
        <f t="shared" si="129"/>
        <v>0</v>
      </c>
      <c r="KY40" s="372"/>
      <c r="KZ40" s="375">
        <v>0</v>
      </c>
      <c r="LA40" s="376">
        <v>0</v>
      </c>
      <c r="LB40" s="365">
        <v>0</v>
      </c>
      <c r="LC40" s="365">
        <v>0</v>
      </c>
      <c r="LD40" s="365">
        <v>0</v>
      </c>
      <c r="LE40" s="365">
        <v>0</v>
      </c>
      <c r="LF40" s="365">
        <v>0</v>
      </c>
      <c r="LG40" s="365">
        <v>0</v>
      </c>
      <c r="LH40" s="365">
        <v>0</v>
      </c>
      <c r="LI40" s="365">
        <v>0</v>
      </c>
      <c r="LJ40" s="365">
        <v>0</v>
      </c>
      <c r="LK40" s="365">
        <v>0</v>
      </c>
      <c r="LL40" s="368">
        <f t="shared" si="130"/>
        <v>0</v>
      </c>
      <c r="LM40" s="372"/>
      <c r="LN40" s="375">
        <v>0</v>
      </c>
      <c r="LO40" s="376">
        <v>0</v>
      </c>
      <c r="LP40" s="365">
        <v>0</v>
      </c>
      <c r="LQ40" s="365">
        <v>0</v>
      </c>
      <c r="LR40" s="365">
        <v>0</v>
      </c>
      <c r="LS40" s="365">
        <v>0</v>
      </c>
      <c r="LT40" s="365">
        <v>0</v>
      </c>
      <c r="LU40" s="365">
        <v>0</v>
      </c>
      <c r="LV40" s="365">
        <v>0</v>
      </c>
      <c r="LW40" s="365">
        <v>0</v>
      </c>
      <c r="LX40" s="365">
        <v>0</v>
      </c>
      <c r="LY40" s="365">
        <v>0</v>
      </c>
      <c r="LZ40" s="368">
        <f t="shared" si="131"/>
        <v>0</v>
      </c>
      <c r="MA40" s="372"/>
      <c r="MB40" s="368">
        <f t="shared" si="132"/>
        <v>190000</v>
      </c>
      <c r="MC40" s="368">
        <f t="shared" si="132"/>
        <v>190000</v>
      </c>
      <c r="MD40" s="368">
        <f t="shared" si="132"/>
        <v>190000</v>
      </c>
      <c r="ME40" s="368">
        <f t="shared" si="132"/>
        <v>190000</v>
      </c>
      <c r="MF40" s="368">
        <f t="shared" si="132"/>
        <v>190000</v>
      </c>
      <c r="MG40" s="368">
        <f t="shared" si="132"/>
        <v>190000</v>
      </c>
      <c r="MH40" s="368">
        <f t="shared" si="132"/>
        <v>190000</v>
      </c>
      <c r="MI40" s="368">
        <f t="shared" si="132"/>
        <v>190000</v>
      </c>
      <c r="MJ40" s="368">
        <f t="shared" si="132"/>
        <v>190000</v>
      </c>
      <c r="MK40" s="368">
        <f t="shared" si="132"/>
        <v>190000</v>
      </c>
      <c r="ML40" s="368">
        <f t="shared" si="132"/>
        <v>190000</v>
      </c>
      <c r="MM40" s="368">
        <f t="shared" si="132"/>
        <v>190000</v>
      </c>
      <c r="MN40" s="368">
        <f t="shared" si="133"/>
        <v>2280000</v>
      </c>
    </row>
    <row r="41" spans="1:352" s="412" customFormat="1" x14ac:dyDescent="0.25">
      <c r="A41" s="313"/>
      <c r="B41" s="255" t="s">
        <v>94</v>
      </c>
      <c r="C41" s="313"/>
      <c r="D41" s="375">
        <v>197364</v>
      </c>
      <c r="E41" s="376">
        <v>197364</v>
      </c>
      <c r="F41" s="376">
        <v>197364</v>
      </c>
      <c r="G41" s="376">
        <v>197364</v>
      </c>
      <c r="H41" s="376">
        <v>197364</v>
      </c>
      <c r="I41" s="376">
        <v>197364</v>
      </c>
      <c r="J41" s="376">
        <v>197364</v>
      </c>
      <c r="K41" s="376">
        <v>197364</v>
      </c>
      <c r="L41" s="376">
        <v>197364</v>
      </c>
      <c r="M41" s="376">
        <v>197364</v>
      </c>
      <c r="N41" s="376">
        <v>197364</v>
      </c>
      <c r="O41" s="376">
        <v>197364</v>
      </c>
      <c r="P41" s="411">
        <f t="shared" si="109"/>
        <v>2368368</v>
      </c>
      <c r="Q41" s="372"/>
      <c r="R41" s="375">
        <v>15974</v>
      </c>
      <c r="S41" s="376">
        <v>15974</v>
      </c>
      <c r="T41" s="376">
        <v>15974</v>
      </c>
      <c r="U41" s="376">
        <v>15974</v>
      </c>
      <c r="V41" s="391">
        <v>15974</v>
      </c>
      <c r="W41" s="391">
        <v>15974</v>
      </c>
      <c r="X41" s="391">
        <v>15974</v>
      </c>
      <c r="Y41" s="376">
        <v>15974</v>
      </c>
      <c r="Z41" s="376">
        <v>15974</v>
      </c>
      <c r="AA41" s="376">
        <v>15974</v>
      </c>
      <c r="AB41" s="376">
        <v>15974</v>
      </c>
      <c r="AC41" s="376">
        <v>15974</v>
      </c>
      <c r="AD41" s="411">
        <f t="shared" si="110"/>
        <v>191688</v>
      </c>
      <c r="AE41" s="372"/>
      <c r="AF41" s="375">
        <v>16090</v>
      </c>
      <c r="AG41" s="376">
        <v>16090</v>
      </c>
      <c r="AH41" s="376">
        <v>16090</v>
      </c>
      <c r="AI41" s="376">
        <v>16090</v>
      </c>
      <c r="AJ41" s="391">
        <v>16090</v>
      </c>
      <c r="AK41" s="391">
        <v>16090</v>
      </c>
      <c r="AL41" s="391">
        <v>16090</v>
      </c>
      <c r="AM41" s="376">
        <v>16090</v>
      </c>
      <c r="AN41" s="376">
        <v>16090</v>
      </c>
      <c r="AO41" s="376">
        <v>16090</v>
      </c>
      <c r="AP41" s="376">
        <v>16090</v>
      </c>
      <c r="AQ41" s="376">
        <v>16090</v>
      </c>
      <c r="AR41" s="411">
        <f t="shared" si="111"/>
        <v>193080</v>
      </c>
      <c r="AS41" s="372"/>
      <c r="AT41" s="375">
        <v>50321</v>
      </c>
      <c r="AU41" s="376">
        <v>50321</v>
      </c>
      <c r="AV41" s="376">
        <v>50321</v>
      </c>
      <c r="AW41" s="376">
        <v>50321</v>
      </c>
      <c r="AX41" s="391">
        <v>50321</v>
      </c>
      <c r="AY41" s="391">
        <v>50321</v>
      </c>
      <c r="AZ41" s="391">
        <v>50321</v>
      </c>
      <c r="BA41" s="376">
        <v>50321</v>
      </c>
      <c r="BB41" s="365">
        <v>50321</v>
      </c>
      <c r="BC41" s="365">
        <v>50321</v>
      </c>
      <c r="BD41" s="365">
        <v>50321</v>
      </c>
      <c r="BE41" s="365">
        <v>50321</v>
      </c>
      <c r="BF41" s="411">
        <f t="shared" si="112"/>
        <v>603852</v>
      </c>
      <c r="BG41" s="388"/>
      <c r="BH41" s="375">
        <v>288757</v>
      </c>
      <c r="BI41" s="376">
        <v>288757</v>
      </c>
      <c r="BJ41" s="365">
        <v>288757</v>
      </c>
      <c r="BK41" s="365">
        <v>288757</v>
      </c>
      <c r="BL41" s="365">
        <v>288757</v>
      </c>
      <c r="BM41" s="365">
        <v>288757</v>
      </c>
      <c r="BN41" s="365">
        <v>288757</v>
      </c>
      <c r="BO41" s="365">
        <v>288757</v>
      </c>
      <c r="BP41" s="365">
        <v>288757</v>
      </c>
      <c r="BQ41" s="365">
        <v>288757</v>
      </c>
      <c r="BR41" s="365">
        <v>288757</v>
      </c>
      <c r="BS41" s="365">
        <v>288757</v>
      </c>
      <c r="BT41" s="411">
        <f t="shared" si="113"/>
        <v>3465084</v>
      </c>
      <c r="BU41" s="372"/>
      <c r="BV41" s="375">
        <v>45026</v>
      </c>
      <c r="BW41" s="376">
        <v>45026</v>
      </c>
      <c r="BX41" s="365">
        <v>45026</v>
      </c>
      <c r="BY41" s="365">
        <v>45026</v>
      </c>
      <c r="BZ41" s="365">
        <v>45026</v>
      </c>
      <c r="CA41" s="365">
        <v>45026</v>
      </c>
      <c r="CB41" s="365">
        <v>45026</v>
      </c>
      <c r="CC41" s="365">
        <v>45026</v>
      </c>
      <c r="CD41" s="365">
        <v>45026</v>
      </c>
      <c r="CE41" s="365">
        <v>45026</v>
      </c>
      <c r="CF41" s="365">
        <v>45026</v>
      </c>
      <c r="CG41" s="365">
        <v>45026</v>
      </c>
      <c r="CH41" s="411">
        <f t="shared" si="114"/>
        <v>540312</v>
      </c>
      <c r="CI41" s="372"/>
      <c r="CJ41" s="375">
        <v>116583</v>
      </c>
      <c r="CK41" s="376">
        <v>116583</v>
      </c>
      <c r="CL41" s="365">
        <v>116583</v>
      </c>
      <c r="CM41" s="365">
        <v>116583</v>
      </c>
      <c r="CN41" s="365">
        <v>116583</v>
      </c>
      <c r="CO41" s="365">
        <v>116583</v>
      </c>
      <c r="CP41" s="365">
        <v>116583</v>
      </c>
      <c r="CQ41" s="365">
        <v>116583</v>
      </c>
      <c r="CR41" s="365">
        <v>116583</v>
      </c>
      <c r="CS41" s="365">
        <v>116583</v>
      </c>
      <c r="CT41" s="365">
        <v>116583</v>
      </c>
      <c r="CU41" s="365">
        <v>116583</v>
      </c>
      <c r="CV41" s="411">
        <f t="shared" si="115"/>
        <v>1398996</v>
      </c>
      <c r="CW41" s="372"/>
      <c r="CX41" s="375">
        <v>258385</v>
      </c>
      <c r="CY41" s="376">
        <v>258385</v>
      </c>
      <c r="CZ41" s="365">
        <v>258385</v>
      </c>
      <c r="DA41" s="365">
        <v>258385</v>
      </c>
      <c r="DB41" s="365">
        <v>258385</v>
      </c>
      <c r="DC41" s="365">
        <v>258385</v>
      </c>
      <c r="DD41" s="365">
        <v>258385</v>
      </c>
      <c r="DE41" s="365">
        <v>258385</v>
      </c>
      <c r="DF41" s="365">
        <v>258385</v>
      </c>
      <c r="DG41" s="365">
        <v>258385</v>
      </c>
      <c r="DH41" s="365">
        <v>258385</v>
      </c>
      <c r="DI41" s="365">
        <v>258385</v>
      </c>
      <c r="DJ41" s="411">
        <f t="shared" si="116"/>
        <v>3100620</v>
      </c>
      <c r="DK41" s="372"/>
      <c r="DL41" s="375">
        <v>150581</v>
      </c>
      <c r="DM41" s="376">
        <v>150581</v>
      </c>
      <c r="DN41" s="365">
        <v>150581</v>
      </c>
      <c r="DO41" s="365">
        <v>150581</v>
      </c>
      <c r="DP41" s="365">
        <v>150581</v>
      </c>
      <c r="DQ41" s="365">
        <v>150581</v>
      </c>
      <c r="DR41" s="365">
        <v>150581</v>
      </c>
      <c r="DS41" s="365">
        <v>150581</v>
      </c>
      <c r="DT41" s="365">
        <v>150581</v>
      </c>
      <c r="DU41" s="365">
        <v>150581</v>
      </c>
      <c r="DV41" s="365">
        <v>150581</v>
      </c>
      <c r="DW41" s="365">
        <v>150581</v>
      </c>
      <c r="DX41" s="411">
        <f t="shared" si="117"/>
        <v>1806972</v>
      </c>
      <c r="DY41" s="372"/>
      <c r="DZ41" s="375">
        <v>24405</v>
      </c>
      <c r="EA41" s="376">
        <v>24405</v>
      </c>
      <c r="EB41" s="365">
        <v>24405</v>
      </c>
      <c r="EC41" s="365">
        <v>24405</v>
      </c>
      <c r="ED41" s="365">
        <v>24405</v>
      </c>
      <c r="EE41" s="365">
        <v>24405</v>
      </c>
      <c r="EF41" s="365">
        <v>24405</v>
      </c>
      <c r="EG41" s="365">
        <v>24405</v>
      </c>
      <c r="EH41" s="365">
        <v>24405</v>
      </c>
      <c r="EI41" s="365">
        <v>24405</v>
      </c>
      <c r="EJ41" s="365">
        <v>24405</v>
      </c>
      <c r="EK41" s="365">
        <v>24405</v>
      </c>
      <c r="EL41" s="411">
        <f t="shared" si="118"/>
        <v>292860</v>
      </c>
      <c r="EM41" s="372"/>
      <c r="EN41" s="375">
        <v>34696</v>
      </c>
      <c r="EO41" s="376">
        <v>34696</v>
      </c>
      <c r="EP41" s="365">
        <v>34696</v>
      </c>
      <c r="EQ41" s="365">
        <v>34696</v>
      </c>
      <c r="ER41" s="365">
        <v>34696</v>
      </c>
      <c r="ES41" s="365">
        <v>34696</v>
      </c>
      <c r="ET41" s="365">
        <v>34696</v>
      </c>
      <c r="EU41" s="365">
        <v>34696</v>
      </c>
      <c r="EV41" s="365">
        <v>34696</v>
      </c>
      <c r="EW41" s="365">
        <v>34696</v>
      </c>
      <c r="EX41" s="365">
        <v>34696</v>
      </c>
      <c r="EY41" s="365">
        <v>34696</v>
      </c>
      <c r="EZ41" s="411">
        <f t="shared" si="119"/>
        <v>416352</v>
      </c>
      <c r="FA41" s="372"/>
      <c r="FB41" s="375">
        <v>5952</v>
      </c>
      <c r="FC41" s="376">
        <v>5952</v>
      </c>
      <c r="FD41" s="365">
        <v>5952</v>
      </c>
      <c r="FE41" s="365">
        <v>5952</v>
      </c>
      <c r="FF41" s="365">
        <v>5952</v>
      </c>
      <c r="FG41" s="365">
        <v>5952</v>
      </c>
      <c r="FH41" s="365">
        <v>5952</v>
      </c>
      <c r="FI41" s="365">
        <v>5952</v>
      </c>
      <c r="FJ41" s="365">
        <v>5952</v>
      </c>
      <c r="FK41" s="365">
        <v>5952</v>
      </c>
      <c r="FL41" s="365">
        <v>5952</v>
      </c>
      <c r="FM41" s="365">
        <v>5952</v>
      </c>
      <c r="FN41" s="411">
        <f t="shared" si="120"/>
        <v>71424</v>
      </c>
      <c r="FO41" s="372"/>
      <c r="FP41" s="375">
        <v>101854</v>
      </c>
      <c r="FQ41" s="376">
        <v>101854</v>
      </c>
      <c r="FR41" s="365">
        <v>101854</v>
      </c>
      <c r="FS41" s="365">
        <v>101854</v>
      </c>
      <c r="FT41" s="365">
        <v>101854</v>
      </c>
      <c r="FU41" s="365">
        <v>101854</v>
      </c>
      <c r="FV41" s="365">
        <v>101854</v>
      </c>
      <c r="FW41" s="365">
        <v>101854</v>
      </c>
      <c r="FX41" s="365">
        <v>101854</v>
      </c>
      <c r="FY41" s="365">
        <v>101854</v>
      </c>
      <c r="FZ41" s="365">
        <v>101854</v>
      </c>
      <c r="GA41" s="365">
        <v>101854</v>
      </c>
      <c r="GB41" s="411">
        <f t="shared" si="121"/>
        <v>1222248</v>
      </c>
      <c r="GC41" s="372"/>
      <c r="GD41" s="375">
        <v>54234</v>
      </c>
      <c r="GE41" s="376">
        <v>54234</v>
      </c>
      <c r="GF41" s="365">
        <v>54234</v>
      </c>
      <c r="GG41" s="365">
        <v>54234</v>
      </c>
      <c r="GH41" s="365">
        <v>54234</v>
      </c>
      <c r="GI41" s="365">
        <v>54234</v>
      </c>
      <c r="GJ41" s="365">
        <v>54234</v>
      </c>
      <c r="GK41" s="365">
        <v>54234</v>
      </c>
      <c r="GL41" s="365">
        <v>54234</v>
      </c>
      <c r="GM41" s="365">
        <v>54234</v>
      </c>
      <c r="GN41" s="365">
        <v>54234</v>
      </c>
      <c r="GO41" s="365">
        <v>54234</v>
      </c>
      <c r="GP41" s="411">
        <f t="shared" si="122"/>
        <v>650808</v>
      </c>
      <c r="GQ41" s="372"/>
      <c r="GR41" s="375">
        <v>-303422.54405833333</v>
      </c>
      <c r="GS41" s="376">
        <v>-303422.54405833333</v>
      </c>
      <c r="GT41" s="365">
        <v>-303422.54405833333</v>
      </c>
      <c r="GU41" s="365">
        <v>-303422.54405833333</v>
      </c>
      <c r="GV41" s="365">
        <v>-303422.54405833333</v>
      </c>
      <c r="GW41" s="365">
        <v>-303422.54405833333</v>
      </c>
      <c r="GX41" s="365">
        <v>-303422.54405833333</v>
      </c>
      <c r="GY41" s="365">
        <v>-303422.54405833333</v>
      </c>
      <c r="GZ41" s="365">
        <v>-303422.54405833333</v>
      </c>
      <c r="HA41" s="365">
        <v>-303422.54405833333</v>
      </c>
      <c r="HB41" s="365">
        <v>-303422.54405833333</v>
      </c>
      <c r="HC41" s="365">
        <v>-303422.54405833333</v>
      </c>
      <c r="HD41" s="411">
        <f t="shared" si="134"/>
        <v>0</v>
      </c>
      <c r="HE41" s="372"/>
      <c r="HF41" s="375">
        <v>44436</v>
      </c>
      <c r="HG41" s="376">
        <v>44436</v>
      </c>
      <c r="HH41" s="365">
        <v>44436</v>
      </c>
      <c r="HI41" s="365">
        <v>44436</v>
      </c>
      <c r="HJ41" s="365">
        <v>44436</v>
      </c>
      <c r="HK41" s="365">
        <v>44436</v>
      </c>
      <c r="HL41" s="365">
        <v>44436</v>
      </c>
      <c r="HM41" s="365">
        <v>44436</v>
      </c>
      <c r="HN41" s="365">
        <v>44436</v>
      </c>
      <c r="HO41" s="365">
        <v>44436</v>
      </c>
      <c r="HP41" s="365">
        <v>44436</v>
      </c>
      <c r="HQ41" s="365">
        <v>44436</v>
      </c>
      <c r="HR41" s="411">
        <f t="shared" si="123"/>
        <v>533232</v>
      </c>
      <c r="HS41" s="372"/>
      <c r="HT41" s="375">
        <v>11591</v>
      </c>
      <c r="HU41" s="376">
        <v>11591</v>
      </c>
      <c r="HV41" s="365">
        <v>11591</v>
      </c>
      <c r="HW41" s="365">
        <v>11591</v>
      </c>
      <c r="HX41" s="365">
        <v>11591</v>
      </c>
      <c r="HY41" s="365">
        <v>11591</v>
      </c>
      <c r="HZ41" s="365">
        <v>11591</v>
      </c>
      <c r="IA41" s="365">
        <v>11591</v>
      </c>
      <c r="IB41" s="365">
        <v>11591</v>
      </c>
      <c r="IC41" s="365">
        <v>11591</v>
      </c>
      <c r="ID41" s="365">
        <v>11591</v>
      </c>
      <c r="IE41" s="365">
        <v>11591</v>
      </c>
      <c r="IF41" s="411">
        <f t="shared" si="124"/>
        <v>139092</v>
      </c>
      <c r="IG41" s="372"/>
      <c r="IH41" s="375">
        <v>38803</v>
      </c>
      <c r="II41" s="376">
        <v>38803</v>
      </c>
      <c r="IJ41" s="365">
        <v>38803</v>
      </c>
      <c r="IK41" s="365">
        <v>38803</v>
      </c>
      <c r="IL41" s="365">
        <v>38803</v>
      </c>
      <c r="IM41" s="365">
        <v>38803</v>
      </c>
      <c r="IN41" s="365">
        <v>38803</v>
      </c>
      <c r="IO41" s="365">
        <v>38803</v>
      </c>
      <c r="IP41" s="365">
        <v>38803</v>
      </c>
      <c r="IQ41" s="365">
        <v>38803</v>
      </c>
      <c r="IR41" s="365">
        <v>38803</v>
      </c>
      <c r="IS41" s="365">
        <v>38803</v>
      </c>
      <c r="IT41" s="411">
        <f t="shared" si="125"/>
        <v>465636</v>
      </c>
      <c r="IU41" s="372"/>
      <c r="IV41" s="375">
        <v>112315</v>
      </c>
      <c r="IW41" s="376">
        <v>112315</v>
      </c>
      <c r="IX41" s="365">
        <v>112315</v>
      </c>
      <c r="IY41" s="365">
        <v>112315</v>
      </c>
      <c r="IZ41" s="365">
        <v>112315</v>
      </c>
      <c r="JA41" s="365">
        <v>112315</v>
      </c>
      <c r="JB41" s="365">
        <v>112315</v>
      </c>
      <c r="JC41" s="365">
        <v>112315</v>
      </c>
      <c r="JD41" s="365">
        <v>112315</v>
      </c>
      <c r="JE41" s="365">
        <v>112315</v>
      </c>
      <c r="JF41" s="365">
        <v>112315</v>
      </c>
      <c r="JG41" s="365">
        <v>112315</v>
      </c>
      <c r="JH41" s="411">
        <f t="shared" si="126"/>
        <v>1347780</v>
      </c>
      <c r="JI41" s="372"/>
      <c r="JJ41" s="375">
        <v>151605</v>
      </c>
      <c r="JK41" s="376">
        <v>151605</v>
      </c>
      <c r="JL41" s="365">
        <v>151605</v>
      </c>
      <c r="JM41" s="365">
        <v>151605</v>
      </c>
      <c r="JN41" s="365">
        <v>151605</v>
      </c>
      <c r="JO41" s="365">
        <v>151605</v>
      </c>
      <c r="JP41" s="365">
        <v>151605</v>
      </c>
      <c r="JQ41" s="365">
        <v>151605</v>
      </c>
      <c r="JR41" s="365">
        <v>151605</v>
      </c>
      <c r="JS41" s="365">
        <v>151605</v>
      </c>
      <c r="JT41" s="365">
        <v>151605</v>
      </c>
      <c r="JU41" s="365">
        <v>151605</v>
      </c>
      <c r="JV41" s="411">
        <f t="shared" si="127"/>
        <v>1819260</v>
      </c>
      <c r="JW41" s="372"/>
      <c r="JX41" s="375">
        <v>81894</v>
      </c>
      <c r="JY41" s="376">
        <v>81894</v>
      </c>
      <c r="JZ41" s="365">
        <v>81894</v>
      </c>
      <c r="KA41" s="365">
        <v>81894</v>
      </c>
      <c r="KB41" s="365">
        <v>81894</v>
      </c>
      <c r="KC41" s="365">
        <v>81894</v>
      </c>
      <c r="KD41" s="365">
        <v>81894</v>
      </c>
      <c r="KE41" s="365">
        <v>81894</v>
      </c>
      <c r="KF41" s="365">
        <v>81894</v>
      </c>
      <c r="KG41" s="365">
        <v>81894</v>
      </c>
      <c r="KH41" s="365">
        <v>81894</v>
      </c>
      <c r="KI41" s="365">
        <v>81894</v>
      </c>
      <c r="KJ41" s="411">
        <f t="shared" si="128"/>
        <v>982728</v>
      </c>
      <c r="KK41" s="372"/>
      <c r="KL41" s="375">
        <v>11268</v>
      </c>
      <c r="KM41" s="376">
        <v>11268</v>
      </c>
      <c r="KN41" s="365">
        <v>11268</v>
      </c>
      <c r="KO41" s="365">
        <v>11268</v>
      </c>
      <c r="KP41" s="365">
        <v>11268</v>
      </c>
      <c r="KQ41" s="365">
        <v>11268</v>
      </c>
      <c r="KR41" s="365">
        <v>11268</v>
      </c>
      <c r="KS41" s="365">
        <v>11268</v>
      </c>
      <c r="KT41" s="365">
        <v>11268</v>
      </c>
      <c r="KU41" s="365">
        <v>11268</v>
      </c>
      <c r="KV41" s="365">
        <v>11268</v>
      </c>
      <c r="KW41" s="365">
        <v>11268</v>
      </c>
      <c r="KX41" s="411">
        <f t="shared" si="129"/>
        <v>135216</v>
      </c>
      <c r="KY41" s="372"/>
      <c r="KZ41" s="375">
        <v>11723</v>
      </c>
      <c r="LA41" s="376">
        <v>11723</v>
      </c>
      <c r="LB41" s="365">
        <v>11723</v>
      </c>
      <c r="LC41" s="365">
        <v>11723</v>
      </c>
      <c r="LD41" s="365">
        <v>11723</v>
      </c>
      <c r="LE41" s="365">
        <v>11723</v>
      </c>
      <c r="LF41" s="365">
        <v>11723</v>
      </c>
      <c r="LG41" s="365">
        <v>11723</v>
      </c>
      <c r="LH41" s="365">
        <v>11723</v>
      </c>
      <c r="LI41" s="365">
        <v>11723</v>
      </c>
      <c r="LJ41" s="365">
        <v>11723</v>
      </c>
      <c r="LK41" s="365">
        <v>11723</v>
      </c>
      <c r="LL41" s="411">
        <f t="shared" si="130"/>
        <v>140676</v>
      </c>
      <c r="LM41" s="372"/>
      <c r="LN41" s="375">
        <v>0</v>
      </c>
      <c r="LO41" s="376">
        <v>0</v>
      </c>
      <c r="LP41" s="365">
        <v>0</v>
      </c>
      <c r="LQ41" s="365">
        <v>0</v>
      </c>
      <c r="LR41" s="365">
        <v>0</v>
      </c>
      <c r="LS41" s="365">
        <v>0</v>
      </c>
      <c r="LT41" s="365">
        <v>0</v>
      </c>
      <c r="LU41" s="365">
        <v>0</v>
      </c>
      <c r="LV41" s="365">
        <v>0</v>
      </c>
      <c r="LW41" s="365">
        <v>0</v>
      </c>
      <c r="LX41" s="365">
        <v>0</v>
      </c>
      <c r="LY41" s="365">
        <v>0</v>
      </c>
      <c r="LZ41" s="411">
        <f t="shared" si="131"/>
        <v>0</v>
      </c>
      <c r="MA41" s="372"/>
      <c r="MB41" s="411">
        <f t="shared" si="132"/>
        <v>1520434.4559416666</v>
      </c>
      <c r="MC41" s="411">
        <f t="shared" si="132"/>
        <v>1520434.4559416666</v>
      </c>
      <c r="MD41" s="411">
        <f t="shared" si="132"/>
        <v>1520434.4559416666</v>
      </c>
      <c r="ME41" s="411">
        <f t="shared" si="132"/>
        <v>1520434.4559416666</v>
      </c>
      <c r="MF41" s="411">
        <f t="shared" si="132"/>
        <v>1520434.4559416666</v>
      </c>
      <c r="MG41" s="411">
        <f t="shared" si="132"/>
        <v>1520434.4559416666</v>
      </c>
      <c r="MH41" s="411">
        <f t="shared" si="132"/>
        <v>1520434.4559416666</v>
      </c>
      <c r="MI41" s="411">
        <f t="shared" si="132"/>
        <v>1520434.4559416666</v>
      </c>
      <c r="MJ41" s="411">
        <f t="shared" si="132"/>
        <v>1520434.4559416666</v>
      </c>
      <c r="MK41" s="411">
        <f t="shared" si="132"/>
        <v>1520434.4559416666</v>
      </c>
      <c r="ML41" s="411">
        <f t="shared" si="132"/>
        <v>1520434.4559416666</v>
      </c>
      <c r="MM41" s="411">
        <f t="shared" si="132"/>
        <v>1520434.4559416666</v>
      </c>
      <c r="MN41" s="411">
        <f t="shared" si="133"/>
        <v>18245213.471299995</v>
      </c>
    </row>
    <row r="42" spans="1:352" s="412" customFormat="1" x14ac:dyDescent="0.25">
      <c r="A42" s="313"/>
      <c r="B42" s="255" t="s">
        <v>95</v>
      </c>
      <c r="C42" s="313"/>
      <c r="D42" s="375">
        <v>90040.801587301583</v>
      </c>
      <c r="E42" s="376">
        <v>94825.801587301583</v>
      </c>
      <c r="F42" s="376">
        <v>94825.801587301583</v>
      </c>
      <c r="G42" s="376">
        <v>94825.801587301583</v>
      </c>
      <c r="H42" s="376">
        <v>94825.801587301583</v>
      </c>
      <c r="I42" s="376">
        <v>94825.801587301583</v>
      </c>
      <c r="J42" s="376">
        <v>104950.80158730158</v>
      </c>
      <c r="K42" s="376">
        <v>104950.80158730158</v>
      </c>
      <c r="L42" s="376">
        <v>104950.80158730158</v>
      </c>
      <c r="M42" s="376">
        <v>194950.8015873016</v>
      </c>
      <c r="N42" s="376">
        <v>104950.80158730158</v>
      </c>
      <c r="O42" s="376">
        <v>103915.08730158731</v>
      </c>
      <c r="P42" s="411">
        <f t="shared" si="109"/>
        <v>1282838.9047619044</v>
      </c>
      <c r="Q42" s="372"/>
      <c r="R42" s="375">
        <v>8203.7380952380954</v>
      </c>
      <c r="S42" s="376">
        <v>8698.7380952380954</v>
      </c>
      <c r="T42" s="376">
        <v>8698.7380952380954</v>
      </c>
      <c r="U42" s="376">
        <v>8698.7380952380954</v>
      </c>
      <c r="V42" s="391">
        <v>8698.7380952380954</v>
      </c>
      <c r="W42" s="391">
        <v>8698.7380952380954</v>
      </c>
      <c r="X42" s="391">
        <v>9549.7380952380954</v>
      </c>
      <c r="Y42" s="376">
        <v>9549.7380952380954</v>
      </c>
      <c r="Z42" s="376">
        <v>9549.7380952380954</v>
      </c>
      <c r="AA42" s="376">
        <v>18549.738095238095</v>
      </c>
      <c r="AB42" s="376">
        <v>9549.7380952380954</v>
      </c>
      <c r="AC42" s="376">
        <v>9442.5952380952385</v>
      </c>
      <c r="AD42" s="411">
        <f t="shared" si="110"/>
        <v>117888.71428571426</v>
      </c>
      <c r="AE42" s="372"/>
      <c r="AF42" s="375">
        <v>8203.7380952380954</v>
      </c>
      <c r="AG42" s="376">
        <v>8698.7380952380954</v>
      </c>
      <c r="AH42" s="376">
        <v>8698.7380952380954</v>
      </c>
      <c r="AI42" s="376">
        <v>8698.7380952380954</v>
      </c>
      <c r="AJ42" s="391">
        <v>8698.7380952380954</v>
      </c>
      <c r="AK42" s="391">
        <v>8698.7380952380954</v>
      </c>
      <c r="AL42" s="391">
        <v>9549.7380952380954</v>
      </c>
      <c r="AM42" s="376">
        <v>9549.7380952380954</v>
      </c>
      <c r="AN42" s="376">
        <v>9549.7380952380954</v>
      </c>
      <c r="AO42" s="376">
        <v>18549.738095238095</v>
      </c>
      <c r="AP42" s="376">
        <v>9549.7380952380954</v>
      </c>
      <c r="AQ42" s="376">
        <v>9442.5952380952385</v>
      </c>
      <c r="AR42" s="411">
        <f t="shared" si="111"/>
        <v>117888.71428571426</v>
      </c>
      <c r="AS42" s="372"/>
      <c r="AT42" s="375">
        <v>8791.1587301587297</v>
      </c>
      <c r="AU42" s="376">
        <v>9121.1587301587297</v>
      </c>
      <c r="AV42" s="376">
        <v>9121.1587301587297</v>
      </c>
      <c r="AW42" s="376">
        <v>9121.1587301587297</v>
      </c>
      <c r="AX42" s="391">
        <v>9121.1587301587297</v>
      </c>
      <c r="AY42" s="391">
        <v>9121.1587301587297</v>
      </c>
      <c r="AZ42" s="391">
        <v>10354.15873015873</v>
      </c>
      <c r="BA42" s="376">
        <v>10354.15873015873</v>
      </c>
      <c r="BB42" s="365">
        <v>10354.15873015873</v>
      </c>
      <c r="BC42" s="365">
        <v>16354.15873015873</v>
      </c>
      <c r="BD42" s="365">
        <v>10354.15873015873</v>
      </c>
      <c r="BE42" s="365">
        <v>10282.730158730159</v>
      </c>
      <c r="BF42" s="411">
        <f t="shared" si="112"/>
        <v>122450.47619047618</v>
      </c>
      <c r="BG42" s="388"/>
      <c r="BH42" s="375">
        <v>48117.690476190473</v>
      </c>
      <c r="BI42" s="376">
        <v>50262.690476190473</v>
      </c>
      <c r="BJ42" s="365">
        <v>50262.690476190473</v>
      </c>
      <c r="BK42" s="365">
        <v>50262.690476190473</v>
      </c>
      <c r="BL42" s="365">
        <v>50262.690476190473</v>
      </c>
      <c r="BM42" s="365">
        <v>50262.690476190473</v>
      </c>
      <c r="BN42" s="365">
        <v>56108.690476190473</v>
      </c>
      <c r="BO42" s="365">
        <v>56108.690476190473</v>
      </c>
      <c r="BP42" s="365">
        <v>56108.690476190473</v>
      </c>
      <c r="BQ42" s="365">
        <v>101108.69047619047</v>
      </c>
      <c r="BR42" s="365">
        <v>56108.690476190473</v>
      </c>
      <c r="BS42" s="365">
        <v>55572.976190476191</v>
      </c>
      <c r="BT42" s="411">
        <f t="shared" si="113"/>
        <v>680547.57142857136</v>
      </c>
      <c r="BU42" s="372"/>
      <c r="BV42" s="375">
        <v>5873.5793650793648</v>
      </c>
      <c r="BW42" s="376">
        <v>6038.5793650793648</v>
      </c>
      <c r="BX42" s="365">
        <v>6038.5793650793648</v>
      </c>
      <c r="BY42" s="365">
        <v>6038.5793650793648</v>
      </c>
      <c r="BZ42" s="365">
        <v>6038.5793650793648</v>
      </c>
      <c r="CA42" s="365">
        <v>6038.5793650793648</v>
      </c>
      <c r="CB42" s="365">
        <v>6951.5793650793648</v>
      </c>
      <c r="CC42" s="365">
        <v>6951.5793650793648</v>
      </c>
      <c r="CD42" s="365">
        <v>6951.5793650793648</v>
      </c>
      <c r="CE42" s="365">
        <v>9951.5793650793657</v>
      </c>
      <c r="CF42" s="365">
        <v>6951.5793650793648</v>
      </c>
      <c r="CG42" s="365">
        <v>6915.8650793650795</v>
      </c>
      <c r="CH42" s="411">
        <f t="shared" si="114"/>
        <v>80740.238095238092</v>
      </c>
      <c r="CI42" s="372"/>
      <c r="CJ42" s="375">
        <v>133771.37301587302</v>
      </c>
      <c r="CK42" s="376">
        <v>135586.37301587302</v>
      </c>
      <c r="CL42" s="365">
        <v>135586.37301587302</v>
      </c>
      <c r="CM42" s="365">
        <v>135586.37301587302</v>
      </c>
      <c r="CN42" s="365">
        <v>135586.37301587302</v>
      </c>
      <c r="CO42" s="365">
        <v>135586.37301587302</v>
      </c>
      <c r="CP42" s="365">
        <v>139442.37301587302</v>
      </c>
      <c r="CQ42" s="365">
        <v>139442.37301587302</v>
      </c>
      <c r="CR42" s="365">
        <v>139442.37301587302</v>
      </c>
      <c r="CS42" s="365">
        <v>172442.37301587302</v>
      </c>
      <c r="CT42" s="365">
        <v>139442.37301587302</v>
      </c>
      <c r="CU42" s="365">
        <v>139049.51587301586</v>
      </c>
      <c r="CV42" s="411">
        <f t="shared" si="115"/>
        <v>1680964.6190476194</v>
      </c>
      <c r="CW42" s="372"/>
      <c r="CX42" s="375">
        <v>92413.222222222219</v>
      </c>
      <c r="CY42" s="376">
        <v>97033.222222222219</v>
      </c>
      <c r="CZ42" s="365">
        <v>97033.222222222219</v>
      </c>
      <c r="DA42" s="365">
        <v>97033.222222222219</v>
      </c>
      <c r="DB42" s="365">
        <v>97033.222222222219</v>
      </c>
      <c r="DC42" s="365">
        <v>97033.222222222219</v>
      </c>
      <c r="DD42" s="365">
        <v>108034.22222222222</v>
      </c>
      <c r="DE42" s="365">
        <v>108034.22222222222</v>
      </c>
      <c r="DF42" s="365">
        <v>108034.22222222222</v>
      </c>
      <c r="DG42" s="365">
        <v>195034.22222222222</v>
      </c>
      <c r="DH42" s="365">
        <v>108034.22222222222</v>
      </c>
      <c r="DI42" s="365">
        <v>107034.22222222222</v>
      </c>
      <c r="DJ42" s="411">
        <f t="shared" si="116"/>
        <v>1311784.6666666667</v>
      </c>
      <c r="DK42" s="372"/>
      <c r="DL42" s="375">
        <v>73141.222222222219</v>
      </c>
      <c r="DM42" s="376">
        <v>77431.222222222219</v>
      </c>
      <c r="DN42" s="365">
        <v>77431.222222222219</v>
      </c>
      <c r="DO42" s="365">
        <v>77431.222222222219</v>
      </c>
      <c r="DP42" s="365">
        <v>77431.222222222219</v>
      </c>
      <c r="DQ42" s="365">
        <v>77431.222222222219</v>
      </c>
      <c r="DR42" s="365">
        <v>84930.222222222219</v>
      </c>
      <c r="DS42" s="365">
        <v>84930.222222222219</v>
      </c>
      <c r="DT42" s="365">
        <v>84930.222222222219</v>
      </c>
      <c r="DU42" s="365">
        <v>168930.22222222222</v>
      </c>
      <c r="DV42" s="365">
        <v>84930.222222222219</v>
      </c>
      <c r="DW42" s="365">
        <v>83930.222222222219</v>
      </c>
      <c r="DX42" s="411">
        <f t="shared" si="117"/>
        <v>1052878.6666666667</v>
      </c>
      <c r="DY42" s="372"/>
      <c r="DZ42" s="375">
        <v>6167.5793650793648</v>
      </c>
      <c r="EA42" s="376">
        <v>6332.5793650793648</v>
      </c>
      <c r="EB42" s="365">
        <v>6332.5793650793648</v>
      </c>
      <c r="EC42" s="365">
        <v>6332.5793650793648</v>
      </c>
      <c r="ED42" s="365">
        <v>6332.5793650793648</v>
      </c>
      <c r="EE42" s="365">
        <v>6332.5793650793648</v>
      </c>
      <c r="EF42" s="365">
        <v>6951.5793650793648</v>
      </c>
      <c r="EG42" s="365">
        <v>6951.5793650793648</v>
      </c>
      <c r="EH42" s="365">
        <v>6951.5793650793648</v>
      </c>
      <c r="EI42" s="365">
        <v>9951.5793650793657</v>
      </c>
      <c r="EJ42" s="365">
        <v>6951.5793650793648</v>
      </c>
      <c r="EK42" s="365">
        <v>6915.8650793650795</v>
      </c>
      <c r="EL42" s="411">
        <f t="shared" si="118"/>
        <v>82504.238095238092</v>
      </c>
      <c r="EM42" s="372"/>
      <c r="EN42" s="375">
        <v>8791.1587301587297</v>
      </c>
      <c r="EO42" s="376">
        <v>9121.1587301587297</v>
      </c>
      <c r="EP42" s="365">
        <v>9121.1587301587297</v>
      </c>
      <c r="EQ42" s="365">
        <v>9121.1587301587297</v>
      </c>
      <c r="ER42" s="365">
        <v>9121.1587301587297</v>
      </c>
      <c r="ES42" s="365">
        <v>9121.1587301587297</v>
      </c>
      <c r="ET42" s="365">
        <v>10354.15873015873</v>
      </c>
      <c r="EU42" s="365">
        <v>10354.15873015873</v>
      </c>
      <c r="EV42" s="365">
        <v>10354.15873015873</v>
      </c>
      <c r="EW42" s="365">
        <v>16354.15873015873</v>
      </c>
      <c r="EX42" s="365">
        <v>10354.15873015873</v>
      </c>
      <c r="EY42" s="365">
        <v>10282.730158730159</v>
      </c>
      <c r="EZ42" s="411">
        <f t="shared" si="119"/>
        <v>122450.47619047618</v>
      </c>
      <c r="FA42" s="372"/>
      <c r="FB42" s="375">
        <v>2917.5793650793648</v>
      </c>
      <c r="FC42" s="376">
        <v>3082.5793650793648</v>
      </c>
      <c r="FD42" s="365">
        <v>3082.5793650793648</v>
      </c>
      <c r="FE42" s="365">
        <v>3082.5793650793648</v>
      </c>
      <c r="FF42" s="365">
        <v>3082.5793650793648</v>
      </c>
      <c r="FG42" s="365">
        <v>3082.5793650793648</v>
      </c>
      <c r="FH42" s="365">
        <v>3402.5793650793648</v>
      </c>
      <c r="FI42" s="365">
        <v>3402.5793650793648</v>
      </c>
      <c r="FJ42" s="365">
        <v>3402.5793650793648</v>
      </c>
      <c r="FK42" s="365">
        <v>6402.5793650793648</v>
      </c>
      <c r="FL42" s="365">
        <v>3402.5793650793648</v>
      </c>
      <c r="FM42" s="365">
        <v>3366.8650793650795</v>
      </c>
      <c r="FN42" s="411">
        <f t="shared" si="120"/>
        <v>41710.238095238092</v>
      </c>
      <c r="FO42" s="372"/>
      <c r="FP42" s="375">
        <v>30255.055555555555</v>
      </c>
      <c r="FQ42" s="376">
        <v>31575.055555555555</v>
      </c>
      <c r="FR42" s="365">
        <v>31575.055555555555</v>
      </c>
      <c r="FS42" s="365">
        <v>31575.055555555555</v>
      </c>
      <c r="FT42" s="365">
        <v>31575.055555555555</v>
      </c>
      <c r="FU42" s="365">
        <v>31575.055555555555</v>
      </c>
      <c r="FV42" s="365">
        <v>35521.055555555555</v>
      </c>
      <c r="FW42" s="365">
        <v>35521.055555555555</v>
      </c>
      <c r="FX42" s="365">
        <v>35521.055555555555</v>
      </c>
      <c r="FY42" s="365">
        <v>59521.055555555555</v>
      </c>
      <c r="FZ42" s="365">
        <v>35521.055555555555</v>
      </c>
      <c r="GA42" s="365">
        <v>35271.055555555555</v>
      </c>
      <c r="GB42" s="411">
        <f t="shared" si="121"/>
        <v>425006.66666666669</v>
      </c>
      <c r="GC42" s="372"/>
      <c r="GD42" s="375">
        <v>402.57936507936506</v>
      </c>
      <c r="GE42" s="376">
        <v>402.57936507936506</v>
      </c>
      <c r="GF42" s="365">
        <v>402.57936507936506</v>
      </c>
      <c r="GG42" s="365">
        <v>402.57936507936506</v>
      </c>
      <c r="GH42" s="365">
        <v>402.57936507936506</v>
      </c>
      <c r="GI42" s="365">
        <v>402.57936507936506</v>
      </c>
      <c r="GJ42" s="365">
        <v>402.57936507936506</v>
      </c>
      <c r="GK42" s="365">
        <v>402.57936507936506</v>
      </c>
      <c r="GL42" s="365">
        <v>402.57936507936506</v>
      </c>
      <c r="GM42" s="365">
        <v>402.57936507936506</v>
      </c>
      <c r="GN42" s="365">
        <v>402.57936507936506</v>
      </c>
      <c r="GO42" s="365">
        <v>366.86507936507934</v>
      </c>
      <c r="GP42" s="411">
        <f t="shared" si="122"/>
        <v>4795.2380952380945</v>
      </c>
      <c r="GQ42" s="372"/>
      <c r="GR42" s="375">
        <v>0</v>
      </c>
      <c r="GS42" s="376">
        <v>0</v>
      </c>
      <c r="GT42" s="365">
        <v>50225</v>
      </c>
      <c r="GU42" s="365">
        <v>50225</v>
      </c>
      <c r="GV42" s="365">
        <v>50225</v>
      </c>
      <c r="GW42" s="365">
        <v>50225</v>
      </c>
      <c r="GX42" s="365">
        <v>50225</v>
      </c>
      <c r="GY42" s="365">
        <v>50225</v>
      </c>
      <c r="GZ42" s="365">
        <v>50225</v>
      </c>
      <c r="HA42" s="365">
        <v>50225</v>
      </c>
      <c r="HB42" s="365">
        <v>50225</v>
      </c>
      <c r="HC42" s="365">
        <v>50225</v>
      </c>
      <c r="HD42" s="411">
        <f t="shared" si="134"/>
        <v>0</v>
      </c>
      <c r="HE42" s="372"/>
      <c r="HF42" s="375">
        <v>14076.317460317459</v>
      </c>
      <c r="HG42" s="376">
        <v>14736.317460317459</v>
      </c>
      <c r="HH42" s="365">
        <v>14736.317460317459</v>
      </c>
      <c r="HI42" s="365">
        <v>14736.317460317459</v>
      </c>
      <c r="HJ42" s="365">
        <v>14736.317460317459</v>
      </c>
      <c r="HK42" s="365">
        <v>14736.317460317459</v>
      </c>
      <c r="HL42" s="365">
        <v>16500.317460317459</v>
      </c>
      <c r="HM42" s="365">
        <v>16500.317460317459</v>
      </c>
      <c r="HN42" s="365">
        <v>16500.317460317459</v>
      </c>
      <c r="HO42" s="365">
        <v>28500.317460317459</v>
      </c>
      <c r="HP42" s="365">
        <v>16500.317460317459</v>
      </c>
      <c r="HQ42" s="365">
        <v>16357.460317460318</v>
      </c>
      <c r="HR42" s="411">
        <f t="shared" si="123"/>
        <v>198616.95238095237</v>
      </c>
      <c r="HS42" s="372"/>
      <c r="HT42" s="375">
        <v>3086.5793650793648</v>
      </c>
      <c r="HU42" s="376">
        <v>3251.5793650793648</v>
      </c>
      <c r="HV42" s="365">
        <v>3251.5793650793648</v>
      </c>
      <c r="HW42" s="365">
        <v>3251.5793650793648</v>
      </c>
      <c r="HX42" s="365">
        <v>3251.5793650793648</v>
      </c>
      <c r="HY42" s="365">
        <v>3251.5793650793648</v>
      </c>
      <c r="HZ42" s="365">
        <v>3605.5793650793648</v>
      </c>
      <c r="IA42" s="365">
        <v>3605.5793650793648</v>
      </c>
      <c r="IB42" s="365">
        <v>3605.5793650793648</v>
      </c>
      <c r="IC42" s="365">
        <v>6605.5793650793648</v>
      </c>
      <c r="ID42" s="365">
        <v>3605.5793650793648</v>
      </c>
      <c r="IE42" s="365">
        <v>3569.8650793650795</v>
      </c>
      <c r="IF42" s="411">
        <f t="shared" si="124"/>
        <v>43942.238095238092</v>
      </c>
      <c r="IG42" s="372"/>
      <c r="IH42" s="375">
        <v>5873.5793650793648</v>
      </c>
      <c r="II42" s="376">
        <v>6038.5793650793648</v>
      </c>
      <c r="IJ42" s="365">
        <v>6038.5793650793648</v>
      </c>
      <c r="IK42" s="365">
        <v>6038.5793650793648</v>
      </c>
      <c r="IL42" s="365">
        <v>6038.5793650793648</v>
      </c>
      <c r="IM42" s="365">
        <v>6038.5793650793648</v>
      </c>
      <c r="IN42" s="365">
        <v>6951.5793650793648</v>
      </c>
      <c r="IO42" s="365">
        <v>6951.5793650793648</v>
      </c>
      <c r="IP42" s="365">
        <v>6951.5793650793648</v>
      </c>
      <c r="IQ42" s="365">
        <v>9951.5793650793657</v>
      </c>
      <c r="IR42" s="365">
        <v>6951.5793650793648</v>
      </c>
      <c r="IS42" s="365">
        <v>6915.8650793650795</v>
      </c>
      <c r="IT42" s="411">
        <f t="shared" si="125"/>
        <v>80740.238095238092</v>
      </c>
      <c r="IU42" s="372"/>
      <c r="IV42" s="375">
        <v>26506.055555555555</v>
      </c>
      <c r="IW42" s="376">
        <v>27661.055555555555</v>
      </c>
      <c r="IX42" s="365">
        <v>27661.055555555555</v>
      </c>
      <c r="IY42" s="365">
        <v>27661.055555555555</v>
      </c>
      <c r="IZ42" s="365">
        <v>27661.055555555555</v>
      </c>
      <c r="JA42" s="365">
        <v>27661.055555555555</v>
      </c>
      <c r="JB42" s="365">
        <v>31121.055555555555</v>
      </c>
      <c r="JC42" s="365">
        <v>31121.055555555555</v>
      </c>
      <c r="JD42" s="365">
        <v>31121.055555555555</v>
      </c>
      <c r="JE42" s="365">
        <v>52121.055555555555</v>
      </c>
      <c r="JF42" s="365">
        <v>31121.055555555555</v>
      </c>
      <c r="JG42" s="365">
        <v>30871.055555555555</v>
      </c>
      <c r="JH42" s="411">
        <f t="shared" si="126"/>
        <v>372287.66666666669</v>
      </c>
      <c r="JI42" s="372"/>
      <c r="JJ42" s="375">
        <v>33480.373015873018</v>
      </c>
      <c r="JK42" s="376">
        <v>34965.373015873018</v>
      </c>
      <c r="JL42" s="365">
        <v>34965.373015873018</v>
      </c>
      <c r="JM42" s="365">
        <v>34965.373015873018</v>
      </c>
      <c r="JN42" s="365">
        <v>34965.373015873018</v>
      </c>
      <c r="JO42" s="365">
        <v>34965.373015873018</v>
      </c>
      <c r="JP42" s="365">
        <v>39065.373015873018</v>
      </c>
      <c r="JQ42" s="365">
        <v>39065.373015873018</v>
      </c>
      <c r="JR42" s="365">
        <v>39065.373015873018</v>
      </c>
      <c r="JS42" s="365">
        <v>78065.373015873018</v>
      </c>
      <c r="JT42" s="365">
        <v>39065.373015873018</v>
      </c>
      <c r="JU42" s="365">
        <v>38672.515873015873</v>
      </c>
      <c r="JV42" s="411">
        <f t="shared" si="127"/>
        <v>481306.61904761905</v>
      </c>
      <c r="JW42" s="372"/>
      <c r="JX42" s="375">
        <v>16291.896825396825</v>
      </c>
      <c r="JY42" s="376">
        <v>16951.896825396827</v>
      </c>
      <c r="JZ42" s="365">
        <v>16951.896825396827</v>
      </c>
      <c r="KA42" s="365">
        <v>16951.896825396827</v>
      </c>
      <c r="KB42" s="365">
        <v>16951.896825396827</v>
      </c>
      <c r="KC42" s="365">
        <v>16951.896825396827</v>
      </c>
      <c r="KD42" s="365">
        <v>19059.896825396827</v>
      </c>
      <c r="KE42" s="365">
        <v>19059.896825396827</v>
      </c>
      <c r="KF42" s="365">
        <v>19059.896825396827</v>
      </c>
      <c r="KG42" s="365">
        <v>34059.896825396827</v>
      </c>
      <c r="KH42" s="365">
        <v>19059.896825396827</v>
      </c>
      <c r="KI42" s="365">
        <v>18881.325396825396</v>
      </c>
      <c r="KJ42" s="411">
        <f t="shared" si="128"/>
        <v>230232.19047619053</v>
      </c>
      <c r="KK42" s="372"/>
      <c r="KL42" s="375">
        <v>27718.158730158728</v>
      </c>
      <c r="KM42" s="376">
        <v>28213.158730158728</v>
      </c>
      <c r="KN42" s="365">
        <v>28213.158730158728</v>
      </c>
      <c r="KO42" s="365">
        <v>28213.158730158728</v>
      </c>
      <c r="KP42" s="365">
        <v>28213.158730158728</v>
      </c>
      <c r="KQ42" s="365">
        <v>28213.158730158728</v>
      </c>
      <c r="KR42" s="365">
        <v>29064.158730158728</v>
      </c>
      <c r="KS42" s="365">
        <v>29064.158730158728</v>
      </c>
      <c r="KT42" s="365">
        <v>29064.158730158728</v>
      </c>
      <c r="KU42" s="365">
        <v>35060.158730158728</v>
      </c>
      <c r="KV42" s="365">
        <v>29064.158730158728</v>
      </c>
      <c r="KW42" s="365">
        <v>28992.730158730159</v>
      </c>
      <c r="KX42" s="411">
        <f t="shared" si="129"/>
        <v>349093.47619047621</v>
      </c>
      <c r="KY42" s="372"/>
      <c r="KZ42" s="375">
        <v>10485.579365079366</v>
      </c>
      <c r="LA42" s="376">
        <v>10485.579365079366</v>
      </c>
      <c r="LB42" s="365">
        <v>10485.579365079366</v>
      </c>
      <c r="LC42" s="365">
        <v>10485.579365079366</v>
      </c>
      <c r="LD42" s="365">
        <v>10485.579365079366</v>
      </c>
      <c r="LE42" s="365">
        <v>10485.579365079366</v>
      </c>
      <c r="LF42" s="365">
        <v>10485.579365079366</v>
      </c>
      <c r="LG42" s="365">
        <v>10485.579365079366</v>
      </c>
      <c r="LH42" s="365">
        <v>10485.579365079366</v>
      </c>
      <c r="LI42" s="365">
        <v>13489.579365079366</v>
      </c>
      <c r="LJ42" s="365">
        <v>10485.579365079366</v>
      </c>
      <c r="LK42" s="365">
        <v>10449.86507936508</v>
      </c>
      <c r="LL42" s="411">
        <f t="shared" si="130"/>
        <v>128795.23809523809</v>
      </c>
      <c r="LM42" s="372"/>
      <c r="LN42" s="375">
        <v>0</v>
      </c>
      <c r="LO42" s="376">
        <v>0</v>
      </c>
      <c r="LP42" s="365">
        <v>0</v>
      </c>
      <c r="LQ42" s="365">
        <v>0</v>
      </c>
      <c r="LR42" s="365">
        <v>0</v>
      </c>
      <c r="LS42" s="365">
        <v>0</v>
      </c>
      <c r="LT42" s="365">
        <v>0</v>
      </c>
      <c r="LU42" s="365">
        <v>0</v>
      </c>
      <c r="LV42" s="365">
        <v>0</v>
      </c>
      <c r="LW42" s="365">
        <v>0</v>
      </c>
      <c r="LX42" s="365">
        <v>0</v>
      </c>
      <c r="LY42" s="365">
        <v>0</v>
      </c>
      <c r="LZ42" s="411">
        <f t="shared" si="131"/>
        <v>0</v>
      </c>
      <c r="MA42" s="372"/>
      <c r="MB42" s="411">
        <f t="shared" si="132"/>
        <v>654609.01587301597</v>
      </c>
      <c r="MC42" s="411">
        <f t="shared" si="132"/>
        <v>680514.01587301609</v>
      </c>
      <c r="MD42" s="411">
        <f t="shared" si="132"/>
        <v>730739.01587301609</v>
      </c>
      <c r="ME42" s="411">
        <f t="shared" si="132"/>
        <v>730739.01587301609</v>
      </c>
      <c r="MF42" s="411">
        <f t="shared" si="132"/>
        <v>730739.01587301609</v>
      </c>
      <c r="MG42" s="411">
        <f t="shared" si="132"/>
        <v>730739.01587301609</v>
      </c>
      <c r="MH42" s="411">
        <f t="shared" si="132"/>
        <v>792582.01587301609</v>
      </c>
      <c r="MI42" s="411">
        <f t="shared" si="132"/>
        <v>792582.01587301609</v>
      </c>
      <c r="MJ42" s="411">
        <f t="shared" si="132"/>
        <v>792582.01587301609</v>
      </c>
      <c r="MK42" s="411">
        <f t="shared" si="132"/>
        <v>1296582.0158730156</v>
      </c>
      <c r="ML42" s="411">
        <f t="shared" si="132"/>
        <v>792582.01587301609</v>
      </c>
      <c r="MM42" s="411">
        <f t="shared" si="132"/>
        <v>786724.87301587313</v>
      </c>
      <c r="MN42" s="411">
        <f t="shared" si="133"/>
        <v>9511714.0476190485</v>
      </c>
    </row>
    <row r="43" spans="1:352" x14ac:dyDescent="0.25">
      <c r="A43" s="313"/>
      <c r="B43" s="255" t="s">
        <v>96</v>
      </c>
      <c r="C43" s="313"/>
      <c r="D43" s="375">
        <v>0</v>
      </c>
      <c r="E43" s="376">
        <v>0</v>
      </c>
      <c r="F43" s="376">
        <v>0</v>
      </c>
      <c r="G43" s="376">
        <v>0</v>
      </c>
      <c r="H43" s="376">
        <v>0</v>
      </c>
      <c r="I43" s="376">
        <v>0</v>
      </c>
      <c r="J43" s="376">
        <v>0</v>
      </c>
      <c r="K43" s="376">
        <v>0</v>
      </c>
      <c r="L43" s="376">
        <v>0</v>
      </c>
      <c r="M43" s="376">
        <v>0</v>
      </c>
      <c r="N43" s="376">
        <v>0</v>
      </c>
      <c r="O43" s="376">
        <v>0</v>
      </c>
      <c r="P43" s="368">
        <f t="shared" si="109"/>
        <v>0</v>
      </c>
      <c r="Q43" s="372"/>
      <c r="R43" s="375">
        <v>0</v>
      </c>
      <c r="S43" s="376">
        <v>0</v>
      </c>
      <c r="T43" s="376">
        <v>0</v>
      </c>
      <c r="U43" s="376">
        <v>0</v>
      </c>
      <c r="V43" s="391">
        <v>0</v>
      </c>
      <c r="W43" s="391">
        <v>0</v>
      </c>
      <c r="X43" s="391">
        <v>0</v>
      </c>
      <c r="Y43" s="376">
        <v>0</v>
      </c>
      <c r="Z43" s="376">
        <v>0</v>
      </c>
      <c r="AA43" s="376">
        <v>0</v>
      </c>
      <c r="AB43" s="376">
        <v>0</v>
      </c>
      <c r="AC43" s="376">
        <v>0</v>
      </c>
      <c r="AD43" s="368">
        <f t="shared" si="110"/>
        <v>0</v>
      </c>
      <c r="AE43" s="372"/>
      <c r="AF43" s="375">
        <v>0</v>
      </c>
      <c r="AG43" s="376">
        <v>0</v>
      </c>
      <c r="AH43" s="376">
        <v>0</v>
      </c>
      <c r="AI43" s="376">
        <v>0</v>
      </c>
      <c r="AJ43" s="391">
        <v>0</v>
      </c>
      <c r="AK43" s="391">
        <v>0</v>
      </c>
      <c r="AL43" s="391">
        <v>0</v>
      </c>
      <c r="AM43" s="376">
        <v>0</v>
      </c>
      <c r="AN43" s="376">
        <v>0</v>
      </c>
      <c r="AO43" s="376">
        <v>0</v>
      </c>
      <c r="AP43" s="376">
        <v>0</v>
      </c>
      <c r="AQ43" s="376">
        <v>0</v>
      </c>
      <c r="AR43" s="368">
        <f t="shared" si="111"/>
        <v>0</v>
      </c>
      <c r="AT43" s="375">
        <v>0</v>
      </c>
      <c r="AU43" s="376">
        <v>0</v>
      </c>
      <c r="AV43" s="376">
        <v>0</v>
      </c>
      <c r="AW43" s="376">
        <v>0</v>
      </c>
      <c r="AX43" s="391">
        <v>0</v>
      </c>
      <c r="AY43" s="391">
        <v>0</v>
      </c>
      <c r="AZ43" s="391">
        <v>0</v>
      </c>
      <c r="BA43" s="376">
        <v>0</v>
      </c>
      <c r="BB43" s="365">
        <v>0</v>
      </c>
      <c r="BC43" s="365">
        <v>0</v>
      </c>
      <c r="BD43" s="365">
        <v>0</v>
      </c>
      <c r="BE43" s="365">
        <v>0</v>
      </c>
      <c r="BF43" s="368">
        <f t="shared" si="112"/>
        <v>0</v>
      </c>
      <c r="BH43" s="375">
        <v>0</v>
      </c>
      <c r="BI43" s="376">
        <v>0</v>
      </c>
      <c r="BJ43" s="365">
        <v>0</v>
      </c>
      <c r="BK43" s="365">
        <v>0</v>
      </c>
      <c r="BL43" s="365">
        <v>0</v>
      </c>
      <c r="BM43" s="365">
        <v>0</v>
      </c>
      <c r="BN43" s="365">
        <v>0</v>
      </c>
      <c r="BO43" s="365">
        <v>0</v>
      </c>
      <c r="BP43" s="365">
        <v>0</v>
      </c>
      <c r="BQ43" s="365">
        <v>0</v>
      </c>
      <c r="BR43" s="365">
        <v>0</v>
      </c>
      <c r="BS43" s="365">
        <v>0</v>
      </c>
      <c r="BT43" s="368">
        <f t="shared" si="113"/>
        <v>0</v>
      </c>
      <c r="BV43" s="375">
        <v>0</v>
      </c>
      <c r="BW43" s="376">
        <v>0</v>
      </c>
      <c r="BX43" s="365">
        <v>0</v>
      </c>
      <c r="BY43" s="365">
        <v>0</v>
      </c>
      <c r="BZ43" s="365">
        <v>0</v>
      </c>
      <c r="CA43" s="365">
        <v>0</v>
      </c>
      <c r="CB43" s="365">
        <v>0</v>
      </c>
      <c r="CC43" s="365">
        <v>0</v>
      </c>
      <c r="CD43" s="365">
        <v>0</v>
      </c>
      <c r="CE43" s="365">
        <v>0</v>
      </c>
      <c r="CF43" s="365">
        <v>0</v>
      </c>
      <c r="CG43" s="365">
        <v>0</v>
      </c>
      <c r="CH43" s="368">
        <f t="shared" si="114"/>
        <v>0</v>
      </c>
      <c r="CI43" s="372"/>
      <c r="CJ43" s="375">
        <v>0</v>
      </c>
      <c r="CK43" s="376">
        <v>0</v>
      </c>
      <c r="CL43" s="365">
        <v>0</v>
      </c>
      <c r="CM43" s="365">
        <v>0</v>
      </c>
      <c r="CN43" s="365">
        <v>0</v>
      </c>
      <c r="CO43" s="365">
        <v>0</v>
      </c>
      <c r="CP43" s="365">
        <v>0</v>
      </c>
      <c r="CQ43" s="365">
        <v>0</v>
      </c>
      <c r="CR43" s="365">
        <v>0</v>
      </c>
      <c r="CS43" s="365">
        <v>0</v>
      </c>
      <c r="CT43" s="365">
        <v>0</v>
      </c>
      <c r="CU43" s="365">
        <v>0</v>
      </c>
      <c r="CV43" s="368">
        <f t="shared" si="115"/>
        <v>0</v>
      </c>
      <c r="CW43" s="372"/>
      <c r="CX43" s="375">
        <v>0</v>
      </c>
      <c r="CY43" s="376">
        <v>0</v>
      </c>
      <c r="CZ43" s="365">
        <v>0</v>
      </c>
      <c r="DA43" s="365">
        <v>0</v>
      </c>
      <c r="DB43" s="365">
        <v>0</v>
      </c>
      <c r="DC43" s="365">
        <v>0</v>
      </c>
      <c r="DD43" s="365">
        <v>0</v>
      </c>
      <c r="DE43" s="365">
        <v>0</v>
      </c>
      <c r="DF43" s="365">
        <v>0</v>
      </c>
      <c r="DG43" s="365">
        <v>0</v>
      </c>
      <c r="DH43" s="365">
        <v>0</v>
      </c>
      <c r="DI43" s="365">
        <v>0</v>
      </c>
      <c r="DJ43" s="368">
        <f t="shared" si="116"/>
        <v>0</v>
      </c>
      <c r="DK43" s="372"/>
      <c r="DL43" s="375">
        <v>0</v>
      </c>
      <c r="DM43" s="376">
        <v>0</v>
      </c>
      <c r="DN43" s="365">
        <v>0</v>
      </c>
      <c r="DO43" s="365">
        <v>0</v>
      </c>
      <c r="DP43" s="365">
        <v>0</v>
      </c>
      <c r="DQ43" s="365">
        <v>0</v>
      </c>
      <c r="DR43" s="365">
        <v>0</v>
      </c>
      <c r="DS43" s="365">
        <v>0</v>
      </c>
      <c r="DT43" s="365">
        <v>0</v>
      </c>
      <c r="DU43" s="365">
        <v>0</v>
      </c>
      <c r="DV43" s="365">
        <v>0</v>
      </c>
      <c r="DW43" s="365">
        <v>0</v>
      </c>
      <c r="DX43" s="368">
        <f t="shared" si="117"/>
        <v>0</v>
      </c>
      <c r="DY43" s="372"/>
      <c r="DZ43" s="375">
        <v>0</v>
      </c>
      <c r="EA43" s="376">
        <v>0</v>
      </c>
      <c r="EB43" s="365">
        <v>0</v>
      </c>
      <c r="EC43" s="365">
        <v>0</v>
      </c>
      <c r="ED43" s="365">
        <v>0</v>
      </c>
      <c r="EE43" s="365">
        <v>0</v>
      </c>
      <c r="EF43" s="365">
        <v>0</v>
      </c>
      <c r="EG43" s="365">
        <v>0</v>
      </c>
      <c r="EH43" s="365">
        <v>0</v>
      </c>
      <c r="EI43" s="365">
        <v>0</v>
      </c>
      <c r="EJ43" s="365">
        <v>0</v>
      </c>
      <c r="EK43" s="365">
        <v>0</v>
      </c>
      <c r="EL43" s="368">
        <f t="shared" si="118"/>
        <v>0</v>
      </c>
      <c r="EM43" s="372"/>
      <c r="EN43" s="375">
        <v>0</v>
      </c>
      <c r="EO43" s="376">
        <v>0</v>
      </c>
      <c r="EP43" s="365">
        <v>0</v>
      </c>
      <c r="EQ43" s="365">
        <v>0</v>
      </c>
      <c r="ER43" s="365">
        <v>0</v>
      </c>
      <c r="ES43" s="365">
        <v>0</v>
      </c>
      <c r="ET43" s="365">
        <v>0</v>
      </c>
      <c r="EU43" s="365">
        <v>0</v>
      </c>
      <c r="EV43" s="365">
        <v>0</v>
      </c>
      <c r="EW43" s="365">
        <v>0</v>
      </c>
      <c r="EX43" s="365">
        <v>0</v>
      </c>
      <c r="EY43" s="365">
        <v>0</v>
      </c>
      <c r="EZ43" s="368">
        <f t="shared" si="119"/>
        <v>0</v>
      </c>
      <c r="FA43" s="372"/>
      <c r="FB43" s="375">
        <v>0</v>
      </c>
      <c r="FC43" s="376">
        <v>0</v>
      </c>
      <c r="FD43" s="365">
        <v>0</v>
      </c>
      <c r="FE43" s="365">
        <v>0</v>
      </c>
      <c r="FF43" s="365">
        <v>0</v>
      </c>
      <c r="FG43" s="365">
        <v>0</v>
      </c>
      <c r="FH43" s="365">
        <v>0</v>
      </c>
      <c r="FI43" s="365">
        <v>0</v>
      </c>
      <c r="FJ43" s="365">
        <v>0</v>
      </c>
      <c r="FK43" s="365">
        <v>0</v>
      </c>
      <c r="FL43" s="365">
        <v>0</v>
      </c>
      <c r="FM43" s="365">
        <v>0</v>
      </c>
      <c r="FN43" s="368">
        <f t="shared" si="120"/>
        <v>0</v>
      </c>
      <c r="FO43" s="372"/>
      <c r="FP43" s="375">
        <v>0</v>
      </c>
      <c r="FQ43" s="376">
        <v>0</v>
      </c>
      <c r="FR43" s="365">
        <v>0</v>
      </c>
      <c r="FS43" s="365">
        <v>0</v>
      </c>
      <c r="FT43" s="365">
        <v>0</v>
      </c>
      <c r="FU43" s="365">
        <v>0</v>
      </c>
      <c r="FV43" s="365">
        <v>0</v>
      </c>
      <c r="FW43" s="365">
        <v>0</v>
      </c>
      <c r="FX43" s="365">
        <v>0</v>
      </c>
      <c r="FY43" s="365">
        <v>0</v>
      </c>
      <c r="FZ43" s="365">
        <v>0</v>
      </c>
      <c r="GA43" s="365">
        <v>0</v>
      </c>
      <c r="GB43" s="368">
        <f t="shared" si="121"/>
        <v>0</v>
      </c>
      <c r="GC43" s="372"/>
      <c r="GD43" s="375">
        <v>0</v>
      </c>
      <c r="GE43" s="376">
        <v>0</v>
      </c>
      <c r="GF43" s="365">
        <v>0</v>
      </c>
      <c r="GG43" s="365">
        <v>0</v>
      </c>
      <c r="GH43" s="365">
        <v>0</v>
      </c>
      <c r="GI43" s="365">
        <v>0</v>
      </c>
      <c r="GJ43" s="365">
        <v>0</v>
      </c>
      <c r="GK43" s="365">
        <v>0</v>
      </c>
      <c r="GL43" s="365">
        <v>0</v>
      </c>
      <c r="GM43" s="365">
        <v>0</v>
      </c>
      <c r="GN43" s="365">
        <v>0</v>
      </c>
      <c r="GO43" s="365">
        <v>0</v>
      </c>
      <c r="GP43" s="368">
        <f t="shared" si="122"/>
        <v>0</v>
      </c>
      <c r="GQ43" s="372"/>
      <c r="GR43" s="375">
        <v>0</v>
      </c>
      <c r="GS43" s="376">
        <v>0</v>
      </c>
      <c r="GT43" s="365">
        <v>0</v>
      </c>
      <c r="GU43" s="365">
        <v>0</v>
      </c>
      <c r="GV43" s="365">
        <v>0</v>
      </c>
      <c r="GW43" s="365">
        <v>0</v>
      </c>
      <c r="GX43" s="365">
        <v>0</v>
      </c>
      <c r="GY43" s="365">
        <v>0</v>
      </c>
      <c r="GZ43" s="365">
        <v>0</v>
      </c>
      <c r="HA43" s="365">
        <v>0</v>
      </c>
      <c r="HB43" s="365">
        <v>0</v>
      </c>
      <c r="HC43" s="365">
        <v>0</v>
      </c>
      <c r="HD43" s="368">
        <f t="shared" si="134"/>
        <v>0</v>
      </c>
      <c r="HE43" s="372"/>
      <c r="HF43" s="375">
        <v>0</v>
      </c>
      <c r="HG43" s="376">
        <v>0</v>
      </c>
      <c r="HH43" s="365">
        <v>0</v>
      </c>
      <c r="HI43" s="365">
        <v>0</v>
      </c>
      <c r="HJ43" s="365">
        <v>0</v>
      </c>
      <c r="HK43" s="365">
        <v>0</v>
      </c>
      <c r="HL43" s="365">
        <v>0</v>
      </c>
      <c r="HM43" s="365">
        <v>0</v>
      </c>
      <c r="HN43" s="365">
        <v>0</v>
      </c>
      <c r="HO43" s="365">
        <v>0</v>
      </c>
      <c r="HP43" s="365">
        <v>0</v>
      </c>
      <c r="HQ43" s="365">
        <v>0</v>
      </c>
      <c r="HR43" s="368">
        <f t="shared" si="123"/>
        <v>0</v>
      </c>
      <c r="HS43" s="372"/>
      <c r="HT43" s="375">
        <v>0</v>
      </c>
      <c r="HU43" s="376">
        <v>0</v>
      </c>
      <c r="HV43" s="365">
        <v>0</v>
      </c>
      <c r="HW43" s="365">
        <v>0</v>
      </c>
      <c r="HX43" s="365">
        <v>0</v>
      </c>
      <c r="HY43" s="365">
        <v>0</v>
      </c>
      <c r="HZ43" s="365">
        <v>0</v>
      </c>
      <c r="IA43" s="365">
        <v>0</v>
      </c>
      <c r="IB43" s="365">
        <v>0</v>
      </c>
      <c r="IC43" s="365">
        <v>0</v>
      </c>
      <c r="ID43" s="365">
        <v>0</v>
      </c>
      <c r="IE43" s="365">
        <v>0</v>
      </c>
      <c r="IF43" s="368">
        <f t="shared" si="124"/>
        <v>0</v>
      </c>
      <c r="IG43" s="372"/>
      <c r="IH43" s="375">
        <v>0</v>
      </c>
      <c r="II43" s="376">
        <v>0</v>
      </c>
      <c r="IJ43" s="365">
        <v>0</v>
      </c>
      <c r="IK43" s="365">
        <v>0</v>
      </c>
      <c r="IL43" s="365">
        <v>0</v>
      </c>
      <c r="IM43" s="365">
        <v>0</v>
      </c>
      <c r="IN43" s="365">
        <v>0</v>
      </c>
      <c r="IO43" s="365">
        <v>0</v>
      </c>
      <c r="IP43" s="365">
        <v>0</v>
      </c>
      <c r="IQ43" s="365">
        <v>0</v>
      </c>
      <c r="IR43" s="365">
        <v>0</v>
      </c>
      <c r="IS43" s="365">
        <v>0</v>
      </c>
      <c r="IT43" s="368">
        <f t="shared" si="125"/>
        <v>0</v>
      </c>
      <c r="IU43" s="372"/>
      <c r="IV43" s="375">
        <v>0</v>
      </c>
      <c r="IW43" s="376">
        <v>0</v>
      </c>
      <c r="IX43" s="365">
        <v>0</v>
      </c>
      <c r="IY43" s="365">
        <v>0</v>
      </c>
      <c r="IZ43" s="365">
        <v>0</v>
      </c>
      <c r="JA43" s="365">
        <v>0</v>
      </c>
      <c r="JB43" s="365">
        <v>0</v>
      </c>
      <c r="JC43" s="365">
        <v>0</v>
      </c>
      <c r="JD43" s="365">
        <v>0</v>
      </c>
      <c r="JE43" s="365">
        <v>0</v>
      </c>
      <c r="JF43" s="365">
        <v>0</v>
      </c>
      <c r="JG43" s="365">
        <v>0</v>
      </c>
      <c r="JH43" s="368">
        <f t="shared" si="126"/>
        <v>0</v>
      </c>
      <c r="JI43" s="372"/>
      <c r="JJ43" s="375">
        <v>0</v>
      </c>
      <c r="JK43" s="376">
        <v>0</v>
      </c>
      <c r="JL43" s="365">
        <v>0</v>
      </c>
      <c r="JM43" s="365">
        <v>0</v>
      </c>
      <c r="JN43" s="365">
        <v>0</v>
      </c>
      <c r="JO43" s="365">
        <v>0</v>
      </c>
      <c r="JP43" s="365">
        <v>0</v>
      </c>
      <c r="JQ43" s="365">
        <v>0</v>
      </c>
      <c r="JR43" s="365">
        <v>0</v>
      </c>
      <c r="JS43" s="365">
        <v>0</v>
      </c>
      <c r="JT43" s="365">
        <v>0</v>
      </c>
      <c r="JU43" s="365">
        <v>0</v>
      </c>
      <c r="JV43" s="368">
        <f t="shared" si="127"/>
        <v>0</v>
      </c>
      <c r="JW43" s="372"/>
      <c r="JX43" s="375">
        <v>0</v>
      </c>
      <c r="JY43" s="376">
        <v>0</v>
      </c>
      <c r="JZ43" s="365">
        <v>0</v>
      </c>
      <c r="KA43" s="365">
        <v>0</v>
      </c>
      <c r="KB43" s="365">
        <v>0</v>
      </c>
      <c r="KC43" s="365">
        <v>0</v>
      </c>
      <c r="KD43" s="365">
        <v>0</v>
      </c>
      <c r="KE43" s="365">
        <v>0</v>
      </c>
      <c r="KF43" s="365">
        <v>0</v>
      </c>
      <c r="KG43" s="365">
        <v>0</v>
      </c>
      <c r="KH43" s="365">
        <v>0</v>
      </c>
      <c r="KI43" s="365">
        <v>0</v>
      </c>
      <c r="KJ43" s="368">
        <f t="shared" si="128"/>
        <v>0</v>
      </c>
      <c r="KK43" s="372"/>
      <c r="KL43" s="375">
        <v>0</v>
      </c>
      <c r="KM43" s="376">
        <v>0</v>
      </c>
      <c r="KN43" s="365">
        <v>0</v>
      </c>
      <c r="KO43" s="365">
        <v>0</v>
      </c>
      <c r="KP43" s="365">
        <v>0</v>
      </c>
      <c r="KQ43" s="365">
        <v>0</v>
      </c>
      <c r="KR43" s="365">
        <v>0</v>
      </c>
      <c r="KS43" s="365">
        <v>0</v>
      </c>
      <c r="KT43" s="365">
        <v>0</v>
      </c>
      <c r="KU43" s="365">
        <v>0</v>
      </c>
      <c r="KV43" s="365">
        <v>0</v>
      </c>
      <c r="KW43" s="365">
        <v>0</v>
      </c>
      <c r="KX43" s="368">
        <f t="shared" si="129"/>
        <v>0</v>
      </c>
      <c r="KY43" s="372"/>
      <c r="KZ43" s="375">
        <v>0</v>
      </c>
      <c r="LA43" s="376">
        <v>0</v>
      </c>
      <c r="LB43" s="365">
        <v>0</v>
      </c>
      <c r="LC43" s="365">
        <v>0</v>
      </c>
      <c r="LD43" s="365">
        <v>0</v>
      </c>
      <c r="LE43" s="365">
        <v>0</v>
      </c>
      <c r="LF43" s="365">
        <v>0</v>
      </c>
      <c r="LG43" s="365">
        <v>0</v>
      </c>
      <c r="LH43" s="365">
        <v>0</v>
      </c>
      <c r="LI43" s="365">
        <v>0</v>
      </c>
      <c r="LJ43" s="365">
        <v>0</v>
      </c>
      <c r="LK43" s="365">
        <v>0</v>
      </c>
      <c r="LL43" s="368">
        <f t="shared" si="130"/>
        <v>0</v>
      </c>
      <c r="LM43" s="372"/>
      <c r="LN43" s="375">
        <v>0</v>
      </c>
      <c r="LO43" s="376">
        <v>0</v>
      </c>
      <c r="LP43" s="365">
        <v>0</v>
      </c>
      <c r="LQ43" s="365">
        <v>0</v>
      </c>
      <c r="LR43" s="365">
        <v>0</v>
      </c>
      <c r="LS43" s="365">
        <v>0</v>
      </c>
      <c r="LT43" s="365">
        <v>0</v>
      </c>
      <c r="LU43" s="365">
        <v>0</v>
      </c>
      <c r="LV43" s="365">
        <v>0</v>
      </c>
      <c r="LW43" s="365">
        <v>0</v>
      </c>
      <c r="LX43" s="365">
        <v>0</v>
      </c>
      <c r="LY43" s="365">
        <v>0</v>
      </c>
      <c r="LZ43" s="368">
        <f t="shared" si="131"/>
        <v>0</v>
      </c>
      <c r="MA43" s="372"/>
      <c r="MB43" s="368">
        <f t="shared" si="132"/>
        <v>0</v>
      </c>
      <c r="MC43" s="368">
        <f t="shared" si="132"/>
        <v>0</v>
      </c>
      <c r="MD43" s="368">
        <f t="shared" si="132"/>
        <v>0</v>
      </c>
      <c r="ME43" s="368">
        <f t="shared" si="132"/>
        <v>0</v>
      </c>
      <c r="MF43" s="368">
        <f t="shared" si="132"/>
        <v>0</v>
      </c>
      <c r="MG43" s="368">
        <f t="shared" si="132"/>
        <v>0</v>
      </c>
      <c r="MH43" s="368">
        <f t="shared" si="132"/>
        <v>0</v>
      </c>
      <c r="MI43" s="368">
        <f t="shared" si="132"/>
        <v>0</v>
      </c>
      <c r="MJ43" s="368">
        <f t="shared" si="132"/>
        <v>0</v>
      </c>
      <c r="MK43" s="368">
        <f t="shared" si="132"/>
        <v>0</v>
      </c>
      <c r="ML43" s="368">
        <f t="shared" si="132"/>
        <v>0</v>
      </c>
      <c r="MM43" s="368">
        <f t="shared" si="132"/>
        <v>0</v>
      </c>
      <c r="MN43" s="368">
        <f t="shared" si="133"/>
        <v>0</v>
      </c>
    </row>
    <row r="44" spans="1:352" x14ac:dyDescent="0.25">
      <c r="A44" s="313"/>
      <c r="B44" s="255" t="s">
        <v>97</v>
      </c>
      <c r="C44" s="313"/>
      <c r="D44" s="375">
        <v>84364.273701058191</v>
      </c>
      <c r="E44" s="376">
        <v>84364.273701058191</v>
      </c>
      <c r="F44" s="376">
        <v>84364.273701058191</v>
      </c>
      <c r="G44" s="376">
        <v>84364.273701058191</v>
      </c>
      <c r="H44" s="376">
        <v>84364.273701058191</v>
      </c>
      <c r="I44" s="376">
        <v>84364.273701058191</v>
      </c>
      <c r="J44" s="376">
        <v>84364.273701058191</v>
      </c>
      <c r="K44" s="376">
        <v>84364.273701058191</v>
      </c>
      <c r="L44" s="376">
        <v>84364.273701058191</v>
      </c>
      <c r="M44" s="376">
        <v>84364.273701058191</v>
      </c>
      <c r="N44" s="376">
        <v>84364.273701058191</v>
      </c>
      <c r="O44" s="376">
        <v>84364.273701058191</v>
      </c>
      <c r="P44" s="368">
        <f t="shared" si="109"/>
        <v>1012371.2844126985</v>
      </c>
      <c r="Q44" s="372"/>
      <c r="R44" s="375">
        <v>8727.3386587301575</v>
      </c>
      <c r="S44" s="376">
        <v>8727.3386587301575</v>
      </c>
      <c r="T44" s="376">
        <v>8727.3386587301575</v>
      </c>
      <c r="U44" s="376">
        <v>8727.3386587301575</v>
      </c>
      <c r="V44" s="391">
        <v>8727.3386587301575</v>
      </c>
      <c r="W44" s="391">
        <v>8727.3386587301575</v>
      </c>
      <c r="X44" s="391">
        <v>8727.3386587301575</v>
      </c>
      <c r="Y44" s="376">
        <v>8727.3386587301575</v>
      </c>
      <c r="Z44" s="376">
        <v>8727.3386587301575</v>
      </c>
      <c r="AA44" s="376">
        <v>8727.3386587301575</v>
      </c>
      <c r="AB44" s="376">
        <v>8727.3386587301575</v>
      </c>
      <c r="AC44" s="376">
        <v>8727.3386587301575</v>
      </c>
      <c r="AD44" s="368">
        <f t="shared" si="110"/>
        <v>104728.06390476186</v>
      </c>
      <c r="AE44" s="372"/>
      <c r="AF44" s="375">
        <v>8727.3386587301575</v>
      </c>
      <c r="AG44" s="376">
        <v>8727.3386587301575</v>
      </c>
      <c r="AH44" s="376">
        <v>8727.3386587301575</v>
      </c>
      <c r="AI44" s="376">
        <v>8727.3386587301575</v>
      </c>
      <c r="AJ44" s="391">
        <v>8727.3386587301575</v>
      </c>
      <c r="AK44" s="391">
        <v>8727.3386587301575</v>
      </c>
      <c r="AL44" s="391">
        <v>8727.3386587301575</v>
      </c>
      <c r="AM44" s="376">
        <v>8727.3386587301575</v>
      </c>
      <c r="AN44" s="376">
        <v>8727.3386587301575</v>
      </c>
      <c r="AO44" s="376">
        <v>8727.3386587301575</v>
      </c>
      <c r="AP44" s="376">
        <v>8727.3386587301575</v>
      </c>
      <c r="AQ44" s="376">
        <v>8727.3386587301575</v>
      </c>
      <c r="AR44" s="368">
        <f t="shared" si="111"/>
        <v>104728.06390476186</v>
      </c>
      <c r="AT44" s="375">
        <v>5818.2257724867723</v>
      </c>
      <c r="AU44" s="376">
        <v>5818.2257724867723</v>
      </c>
      <c r="AV44" s="376">
        <v>5818.2257724867723</v>
      </c>
      <c r="AW44" s="376">
        <v>5818.2257724867723</v>
      </c>
      <c r="AX44" s="391">
        <v>5818.2257724867723</v>
      </c>
      <c r="AY44" s="391">
        <v>5818.2257724867723</v>
      </c>
      <c r="AZ44" s="391">
        <v>5818.2257724867723</v>
      </c>
      <c r="BA44" s="376">
        <v>5818.2257724867723</v>
      </c>
      <c r="BB44" s="365">
        <v>5818.2257724867723</v>
      </c>
      <c r="BC44" s="365">
        <v>5818.2257724867723</v>
      </c>
      <c r="BD44" s="365">
        <v>5818.2257724867723</v>
      </c>
      <c r="BE44" s="365">
        <v>5818.2257724867723</v>
      </c>
      <c r="BF44" s="368">
        <f t="shared" si="112"/>
        <v>69818.709269841274</v>
      </c>
      <c r="BH44" s="375">
        <v>43636.693293650795</v>
      </c>
      <c r="BI44" s="376">
        <v>43636.693293650795</v>
      </c>
      <c r="BJ44" s="365">
        <v>43636.693293650795</v>
      </c>
      <c r="BK44" s="365">
        <v>43636.693293650795</v>
      </c>
      <c r="BL44" s="365">
        <v>43636.693293650795</v>
      </c>
      <c r="BM44" s="365">
        <v>43636.693293650795</v>
      </c>
      <c r="BN44" s="365">
        <v>43636.693293650795</v>
      </c>
      <c r="BO44" s="365">
        <v>43636.693293650795</v>
      </c>
      <c r="BP44" s="365">
        <v>43636.693293650795</v>
      </c>
      <c r="BQ44" s="365">
        <v>43636.693293650795</v>
      </c>
      <c r="BR44" s="365">
        <v>43636.693293650795</v>
      </c>
      <c r="BS44" s="365">
        <v>43636.693293650795</v>
      </c>
      <c r="BT44" s="368">
        <f t="shared" si="113"/>
        <v>523640.31952380965</v>
      </c>
      <c r="BV44" s="375">
        <v>2909.1128862433861</v>
      </c>
      <c r="BW44" s="376">
        <v>2909.1128862433861</v>
      </c>
      <c r="BX44" s="365">
        <v>2909.1128862433861</v>
      </c>
      <c r="BY44" s="365">
        <v>2909.1128862433861</v>
      </c>
      <c r="BZ44" s="365">
        <v>2909.1128862433861</v>
      </c>
      <c r="CA44" s="365">
        <v>2909.1128862433861</v>
      </c>
      <c r="CB44" s="365">
        <v>2909.1128862433861</v>
      </c>
      <c r="CC44" s="365">
        <v>2909.1128862433861</v>
      </c>
      <c r="CD44" s="365">
        <v>2909.1128862433861</v>
      </c>
      <c r="CE44" s="365">
        <v>2909.1128862433861</v>
      </c>
      <c r="CF44" s="365">
        <v>2909.1128862433861</v>
      </c>
      <c r="CG44" s="365">
        <v>2909.1128862433861</v>
      </c>
      <c r="CH44" s="368">
        <f t="shared" si="114"/>
        <v>34909.354634920637</v>
      </c>
      <c r="CI44" s="372"/>
      <c r="CJ44" s="375">
        <v>32000.241748677247</v>
      </c>
      <c r="CK44" s="376">
        <v>32000.241748677247</v>
      </c>
      <c r="CL44" s="365">
        <v>32000.241748677247</v>
      </c>
      <c r="CM44" s="365">
        <v>32000.241748677247</v>
      </c>
      <c r="CN44" s="365">
        <v>32000.241748677247</v>
      </c>
      <c r="CO44" s="365">
        <v>32000.241748677247</v>
      </c>
      <c r="CP44" s="365">
        <v>32000.241748677247</v>
      </c>
      <c r="CQ44" s="365">
        <v>32000.241748677247</v>
      </c>
      <c r="CR44" s="365">
        <v>32000.241748677247</v>
      </c>
      <c r="CS44" s="365">
        <v>32000.241748677247</v>
      </c>
      <c r="CT44" s="365">
        <v>32000.241748677247</v>
      </c>
      <c r="CU44" s="365">
        <v>32000.241748677247</v>
      </c>
      <c r="CV44" s="368">
        <f t="shared" si="115"/>
        <v>384002.90098412684</v>
      </c>
      <c r="CW44" s="372"/>
      <c r="CX44" s="375">
        <v>81455.160814814808</v>
      </c>
      <c r="CY44" s="376">
        <v>81455.160814814808</v>
      </c>
      <c r="CZ44" s="365">
        <v>81455.160814814808</v>
      </c>
      <c r="DA44" s="365">
        <v>81455.160814814808</v>
      </c>
      <c r="DB44" s="365">
        <v>81455.160814814808</v>
      </c>
      <c r="DC44" s="365">
        <v>81455.160814814808</v>
      </c>
      <c r="DD44" s="365">
        <v>81455.160814814808</v>
      </c>
      <c r="DE44" s="365">
        <v>81455.160814814808</v>
      </c>
      <c r="DF44" s="365">
        <v>81455.160814814808</v>
      </c>
      <c r="DG44" s="365">
        <v>81455.160814814808</v>
      </c>
      <c r="DH44" s="365">
        <v>81455.160814814808</v>
      </c>
      <c r="DI44" s="365">
        <v>81455.160814814808</v>
      </c>
      <c r="DJ44" s="368">
        <f t="shared" si="116"/>
        <v>977461.92977777787</v>
      </c>
      <c r="DK44" s="372"/>
      <c r="DL44" s="375">
        <v>81455.160814814808</v>
      </c>
      <c r="DM44" s="376">
        <v>81455.160814814808</v>
      </c>
      <c r="DN44" s="365">
        <v>81455.160814814808</v>
      </c>
      <c r="DO44" s="365">
        <v>81455.160814814808</v>
      </c>
      <c r="DP44" s="365">
        <v>81455.160814814808</v>
      </c>
      <c r="DQ44" s="365">
        <v>81455.160814814808</v>
      </c>
      <c r="DR44" s="365">
        <v>81455.160814814808</v>
      </c>
      <c r="DS44" s="365">
        <v>81455.160814814808</v>
      </c>
      <c r="DT44" s="365">
        <v>81455.160814814808</v>
      </c>
      <c r="DU44" s="365">
        <v>81455.160814814808</v>
      </c>
      <c r="DV44" s="365">
        <v>81455.160814814808</v>
      </c>
      <c r="DW44" s="365">
        <v>81455.160814814808</v>
      </c>
      <c r="DX44" s="368">
        <f t="shared" si="117"/>
        <v>977461.92977777787</v>
      </c>
      <c r="DY44" s="372"/>
      <c r="DZ44" s="375">
        <v>2909.1128862433861</v>
      </c>
      <c r="EA44" s="376">
        <v>2909.1128862433861</v>
      </c>
      <c r="EB44" s="365">
        <v>2909.1128862433861</v>
      </c>
      <c r="EC44" s="365">
        <v>2909.1128862433861</v>
      </c>
      <c r="ED44" s="365">
        <v>2909.1128862433861</v>
      </c>
      <c r="EE44" s="365">
        <v>2909.1128862433861</v>
      </c>
      <c r="EF44" s="365">
        <v>2909.1128862433861</v>
      </c>
      <c r="EG44" s="365">
        <v>2909.1128862433861</v>
      </c>
      <c r="EH44" s="365">
        <v>2909.1128862433861</v>
      </c>
      <c r="EI44" s="365">
        <v>2909.1128862433861</v>
      </c>
      <c r="EJ44" s="365">
        <v>2909.1128862433861</v>
      </c>
      <c r="EK44" s="365">
        <v>2909.1128862433861</v>
      </c>
      <c r="EL44" s="368">
        <f t="shared" si="118"/>
        <v>34909.354634920637</v>
      </c>
      <c r="EM44" s="372"/>
      <c r="EN44" s="375">
        <v>5818.2257724867723</v>
      </c>
      <c r="EO44" s="376">
        <v>5818.2257724867723</v>
      </c>
      <c r="EP44" s="365">
        <v>5818.2257724867723</v>
      </c>
      <c r="EQ44" s="365">
        <v>5818.2257724867723</v>
      </c>
      <c r="ER44" s="365">
        <v>5818.2257724867723</v>
      </c>
      <c r="ES44" s="365">
        <v>5818.2257724867723</v>
      </c>
      <c r="ET44" s="365">
        <v>5818.2257724867723</v>
      </c>
      <c r="EU44" s="365">
        <v>5818.2257724867723</v>
      </c>
      <c r="EV44" s="365">
        <v>5818.2257724867723</v>
      </c>
      <c r="EW44" s="365">
        <v>5818.2257724867723</v>
      </c>
      <c r="EX44" s="365">
        <v>5818.2257724867723</v>
      </c>
      <c r="EY44" s="365">
        <v>5818.2257724867723</v>
      </c>
      <c r="EZ44" s="368">
        <f t="shared" si="119"/>
        <v>69818.709269841274</v>
      </c>
      <c r="FA44" s="372"/>
      <c r="FB44" s="375">
        <v>2909.1128862433861</v>
      </c>
      <c r="FC44" s="376">
        <v>2909.1128862433861</v>
      </c>
      <c r="FD44" s="365">
        <v>2909.1128862433861</v>
      </c>
      <c r="FE44" s="365">
        <v>2909.1128862433861</v>
      </c>
      <c r="FF44" s="365">
        <v>2909.1128862433861</v>
      </c>
      <c r="FG44" s="365">
        <v>2909.1128862433861</v>
      </c>
      <c r="FH44" s="365">
        <v>2909.1128862433861</v>
      </c>
      <c r="FI44" s="365">
        <v>2909.1128862433861</v>
      </c>
      <c r="FJ44" s="365">
        <v>2909.1128862433861</v>
      </c>
      <c r="FK44" s="365">
        <v>2909.1128862433861</v>
      </c>
      <c r="FL44" s="365">
        <v>2909.1128862433861</v>
      </c>
      <c r="FM44" s="365">
        <v>2909.1128862433861</v>
      </c>
      <c r="FN44" s="368">
        <f t="shared" si="120"/>
        <v>34909.354634920637</v>
      </c>
      <c r="FO44" s="372"/>
      <c r="FP44" s="375">
        <v>20363.790203703702</v>
      </c>
      <c r="FQ44" s="376">
        <v>20363.790203703702</v>
      </c>
      <c r="FR44" s="365">
        <v>20363.790203703702</v>
      </c>
      <c r="FS44" s="365">
        <v>20363.790203703702</v>
      </c>
      <c r="FT44" s="365">
        <v>20363.790203703702</v>
      </c>
      <c r="FU44" s="365">
        <v>20363.790203703702</v>
      </c>
      <c r="FV44" s="365">
        <v>20363.790203703702</v>
      </c>
      <c r="FW44" s="365">
        <v>20363.790203703702</v>
      </c>
      <c r="FX44" s="365">
        <v>20363.790203703702</v>
      </c>
      <c r="FY44" s="365">
        <v>20363.790203703702</v>
      </c>
      <c r="FZ44" s="365">
        <v>20363.790203703702</v>
      </c>
      <c r="GA44" s="365">
        <v>20363.790203703702</v>
      </c>
      <c r="GB44" s="368">
        <f t="shared" si="121"/>
        <v>244365.48244444447</v>
      </c>
      <c r="GC44" s="372"/>
      <c r="GD44" s="375">
        <v>2909.1128862433861</v>
      </c>
      <c r="GE44" s="376">
        <v>2909.1128862433861</v>
      </c>
      <c r="GF44" s="365">
        <v>2909.1128862433861</v>
      </c>
      <c r="GG44" s="365">
        <v>2909.1128862433861</v>
      </c>
      <c r="GH44" s="365">
        <v>2909.1128862433861</v>
      </c>
      <c r="GI44" s="365">
        <v>2909.1128862433861</v>
      </c>
      <c r="GJ44" s="365">
        <v>2909.1128862433861</v>
      </c>
      <c r="GK44" s="365">
        <v>2909.1128862433861</v>
      </c>
      <c r="GL44" s="365">
        <v>2909.1128862433861</v>
      </c>
      <c r="GM44" s="365">
        <v>2909.1128862433861</v>
      </c>
      <c r="GN44" s="365">
        <v>2909.1128862433861</v>
      </c>
      <c r="GO44" s="365">
        <v>2909.1128862433861</v>
      </c>
      <c r="GP44" s="368">
        <f t="shared" si="122"/>
        <v>34909.354634920637</v>
      </c>
      <c r="GQ44" s="372"/>
      <c r="GR44" s="375">
        <v>-159349.35013247022</v>
      </c>
      <c r="GS44" s="376">
        <v>-159349.35013247022</v>
      </c>
      <c r="GT44" s="365">
        <v>-159349.35013247022</v>
      </c>
      <c r="GU44" s="365">
        <v>-159349.35013247022</v>
      </c>
      <c r="GV44" s="365">
        <v>-159349.35013247022</v>
      </c>
      <c r="GW44" s="365">
        <v>-159349.35013247022</v>
      </c>
      <c r="GX44" s="365">
        <v>-159349.35013247022</v>
      </c>
      <c r="GY44" s="365">
        <v>-159349.35013247022</v>
      </c>
      <c r="GZ44" s="365">
        <v>-159349.35013247022</v>
      </c>
      <c r="HA44" s="365">
        <v>-159349.35013247022</v>
      </c>
      <c r="HB44" s="365">
        <v>-159349.35013247022</v>
      </c>
      <c r="HC44" s="365">
        <v>-159349.35013247022</v>
      </c>
      <c r="HD44" s="368">
        <f t="shared" si="134"/>
        <v>0</v>
      </c>
      <c r="HE44" s="372"/>
      <c r="HF44" s="375">
        <v>11636.451544973545</v>
      </c>
      <c r="HG44" s="376">
        <v>11636.451544973545</v>
      </c>
      <c r="HH44" s="365">
        <v>11636.451544973545</v>
      </c>
      <c r="HI44" s="365">
        <v>11636.451544973545</v>
      </c>
      <c r="HJ44" s="365">
        <v>11636.451544973545</v>
      </c>
      <c r="HK44" s="365">
        <v>11636.451544973545</v>
      </c>
      <c r="HL44" s="365">
        <v>11636.451544973545</v>
      </c>
      <c r="HM44" s="365">
        <v>11636.451544973545</v>
      </c>
      <c r="HN44" s="365">
        <v>11636.451544973545</v>
      </c>
      <c r="HO44" s="365">
        <v>11636.451544973545</v>
      </c>
      <c r="HP44" s="365">
        <v>11636.451544973545</v>
      </c>
      <c r="HQ44" s="365">
        <v>11636.451544973545</v>
      </c>
      <c r="HR44" s="368">
        <f t="shared" si="123"/>
        <v>139637.41853968255</v>
      </c>
      <c r="HS44" s="372"/>
      <c r="HT44" s="375">
        <v>2909.1128862433861</v>
      </c>
      <c r="HU44" s="376">
        <v>2909.1128862433861</v>
      </c>
      <c r="HV44" s="365">
        <v>2909.1128862433861</v>
      </c>
      <c r="HW44" s="365">
        <v>2909.1128862433861</v>
      </c>
      <c r="HX44" s="365">
        <v>2909.1128862433861</v>
      </c>
      <c r="HY44" s="365">
        <v>2909.1128862433861</v>
      </c>
      <c r="HZ44" s="365">
        <v>2909.1128862433861</v>
      </c>
      <c r="IA44" s="365">
        <v>2909.1128862433861</v>
      </c>
      <c r="IB44" s="365">
        <v>2909.1128862433861</v>
      </c>
      <c r="IC44" s="365">
        <v>2909.1128862433861</v>
      </c>
      <c r="ID44" s="365">
        <v>2909.1128862433861</v>
      </c>
      <c r="IE44" s="365">
        <v>2909.1128862433861</v>
      </c>
      <c r="IF44" s="368">
        <f t="shared" si="124"/>
        <v>34909.354634920637</v>
      </c>
      <c r="IG44" s="372"/>
      <c r="IH44" s="375">
        <v>2909.1128862433861</v>
      </c>
      <c r="II44" s="376">
        <v>2909.1128862433861</v>
      </c>
      <c r="IJ44" s="365">
        <v>2909.1128862433861</v>
      </c>
      <c r="IK44" s="365">
        <v>2909.1128862433861</v>
      </c>
      <c r="IL44" s="365">
        <v>2909.1128862433861</v>
      </c>
      <c r="IM44" s="365">
        <v>2909.1128862433861</v>
      </c>
      <c r="IN44" s="365">
        <v>2909.1128862433861</v>
      </c>
      <c r="IO44" s="365">
        <v>2909.1128862433861</v>
      </c>
      <c r="IP44" s="365">
        <v>2909.1128862433861</v>
      </c>
      <c r="IQ44" s="365">
        <v>2909.1128862433861</v>
      </c>
      <c r="IR44" s="365">
        <v>2909.1128862433861</v>
      </c>
      <c r="IS44" s="365">
        <v>2909.1128862433861</v>
      </c>
      <c r="IT44" s="368">
        <f t="shared" si="125"/>
        <v>34909.354634920637</v>
      </c>
      <c r="IU44" s="372"/>
      <c r="IV44" s="375">
        <v>20363.790203703702</v>
      </c>
      <c r="IW44" s="376">
        <v>20363.790203703702</v>
      </c>
      <c r="IX44" s="365">
        <v>20363.790203703702</v>
      </c>
      <c r="IY44" s="365">
        <v>20363.790203703702</v>
      </c>
      <c r="IZ44" s="365">
        <v>20363.790203703702</v>
      </c>
      <c r="JA44" s="365">
        <v>20363.790203703702</v>
      </c>
      <c r="JB44" s="365">
        <v>20363.790203703702</v>
      </c>
      <c r="JC44" s="365">
        <v>20363.790203703702</v>
      </c>
      <c r="JD44" s="365">
        <v>20363.790203703702</v>
      </c>
      <c r="JE44" s="365">
        <v>20363.790203703702</v>
      </c>
      <c r="JF44" s="365">
        <v>20363.790203703702</v>
      </c>
      <c r="JG44" s="365">
        <v>20363.790203703702</v>
      </c>
      <c r="JH44" s="368">
        <f t="shared" si="126"/>
        <v>244365.48244444447</v>
      </c>
      <c r="JI44" s="372"/>
      <c r="JJ44" s="375">
        <v>32000.241748677247</v>
      </c>
      <c r="JK44" s="376">
        <v>32000.241748677247</v>
      </c>
      <c r="JL44" s="365">
        <v>32000.241748677247</v>
      </c>
      <c r="JM44" s="365">
        <v>32000.241748677247</v>
      </c>
      <c r="JN44" s="365">
        <v>32000.241748677247</v>
      </c>
      <c r="JO44" s="365">
        <v>32000.241748677247</v>
      </c>
      <c r="JP44" s="365">
        <v>32000.241748677247</v>
      </c>
      <c r="JQ44" s="365">
        <v>32000.241748677247</v>
      </c>
      <c r="JR44" s="365">
        <v>32000.241748677247</v>
      </c>
      <c r="JS44" s="365">
        <v>32000.241748677247</v>
      </c>
      <c r="JT44" s="365">
        <v>32000.241748677247</v>
      </c>
      <c r="JU44" s="365">
        <v>32000.241748677247</v>
      </c>
      <c r="JV44" s="368">
        <f t="shared" si="127"/>
        <v>384002.90098412684</v>
      </c>
      <c r="JW44" s="372"/>
      <c r="JX44" s="375">
        <v>14545.564431216932</v>
      </c>
      <c r="JY44" s="376">
        <v>14545.564431216932</v>
      </c>
      <c r="JZ44" s="365">
        <v>14545.564431216932</v>
      </c>
      <c r="KA44" s="365">
        <v>14545.564431216932</v>
      </c>
      <c r="KB44" s="365">
        <v>14545.564431216932</v>
      </c>
      <c r="KC44" s="365">
        <v>14545.564431216932</v>
      </c>
      <c r="KD44" s="365">
        <v>14545.564431216932</v>
      </c>
      <c r="KE44" s="365">
        <v>14545.564431216932</v>
      </c>
      <c r="KF44" s="365">
        <v>14545.564431216932</v>
      </c>
      <c r="KG44" s="365">
        <v>14545.564431216932</v>
      </c>
      <c r="KH44" s="365">
        <v>14545.564431216932</v>
      </c>
      <c r="KI44" s="365">
        <v>14545.564431216932</v>
      </c>
      <c r="KJ44" s="368">
        <f t="shared" si="128"/>
        <v>174546.77317460318</v>
      </c>
      <c r="KK44" s="372"/>
      <c r="KL44" s="375">
        <v>5818.2257724867723</v>
      </c>
      <c r="KM44" s="376">
        <v>5818.2257724867723</v>
      </c>
      <c r="KN44" s="365">
        <v>5818.2257724867723</v>
      </c>
      <c r="KO44" s="365">
        <v>5818.2257724867723</v>
      </c>
      <c r="KP44" s="365">
        <v>5818.2257724867723</v>
      </c>
      <c r="KQ44" s="365">
        <v>5818.2257724867723</v>
      </c>
      <c r="KR44" s="365">
        <v>5818.2257724867723</v>
      </c>
      <c r="KS44" s="365">
        <v>5818.2257724867723</v>
      </c>
      <c r="KT44" s="365">
        <v>5818.2257724867723</v>
      </c>
      <c r="KU44" s="365">
        <v>5818.2257724867723</v>
      </c>
      <c r="KV44" s="365">
        <v>5818.2257724867723</v>
      </c>
      <c r="KW44" s="365">
        <v>5818.2257724867723</v>
      </c>
      <c r="KX44" s="368">
        <f t="shared" si="129"/>
        <v>69818.709269841274</v>
      </c>
      <c r="KY44" s="372"/>
      <c r="KZ44" s="375">
        <v>2909.1128862433861</v>
      </c>
      <c r="LA44" s="376">
        <v>2909.1128862433861</v>
      </c>
      <c r="LB44" s="365">
        <v>2909.1128862433861</v>
      </c>
      <c r="LC44" s="365">
        <v>2909.1128862433861</v>
      </c>
      <c r="LD44" s="365">
        <v>2909.1128862433861</v>
      </c>
      <c r="LE44" s="365">
        <v>2909.1128862433861</v>
      </c>
      <c r="LF44" s="365">
        <v>2909.1128862433861</v>
      </c>
      <c r="LG44" s="365">
        <v>2909.1128862433861</v>
      </c>
      <c r="LH44" s="365">
        <v>2909.1128862433861</v>
      </c>
      <c r="LI44" s="365">
        <v>2909.1128862433861</v>
      </c>
      <c r="LJ44" s="365">
        <v>2909.1128862433861</v>
      </c>
      <c r="LK44" s="365">
        <v>2909.1128862433861</v>
      </c>
      <c r="LL44" s="368">
        <f t="shared" si="130"/>
        <v>34909.354634920637</v>
      </c>
      <c r="LM44" s="372"/>
      <c r="LN44" s="375">
        <v>0</v>
      </c>
      <c r="LO44" s="376">
        <v>0</v>
      </c>
      <c r="LP44" s="365">
        <v>0</v>
      </c>
      <c r="LQ44" s="365">
        <v>0</v>
      </c>
      <c r="LR44" s="365">
        <v>0</v>
      </c>
      <c r="LS44" s="365">
        <v>0</v>
      </c>
      <c r="LT44" s="365">
        <v>0</v>
      </c>
      <c r="LU44" s="365">
        <v>0</v>
      </c>
      <c r="LV44" s="365">
        <v>0</v>
      </c>
      <c r="LW44" s="365">
        <v>0</v>
      </c>
      <c r="LX44" s="365">
        <v>0</v>
      </c>
      <c r="LY44" s="365">
        <v>0</v>
      </c>
      <c r="LZ44" s="368">
        <f t="shared" si="131"/>
        <v>0</v>
      </c>
      <c r="MA44" s="372"/>
      <c r="MB44" s="368">
        <f t="shared" si="132"/>
        <v>317745.16321144497</v>
      </c>
      <c r="MC44" s="368">
        <f t="shared" si="132"/>
        <v>317745.16321144497</v>
      </c>
      <c r="MD44" s="368">
        <f t="shared" si="132"/>
        <v>317745.16321144497</v>
      </c>
      <c r="ME44" s="368">
        <f t="shared" si="132"/>
        <v>317745.16321144497</v>
      </c>
      <c r="MF44" s="368">
        <f t="shared" si="132"/>
        <v>317745.16321144497</v>
      </c>
      <c r="MG44" s="368">
        <f t="shared" si="132"/>
        <v>317745.16321144497</v>
      </c>
      <c r="MH44" s="368">
        <f t="shared" si="132"/>
        <v>317745.16321144497</v>
      </c>
      <c r="MI44" s="368">
        <f t="shared" si="132"/>
        <v>317745.16321144497</v>
      </c>
      <c r="MJ44" s="368">
        <f t="shared" si="132"/>
        <v>317745.16321144497</v>
      </c>
      <c r="MK44" s="368">
        <f t="shared" si="132"/>
        <v>317745.16321144497</v>
      </c>
      <c r="ML44" s="368">
        <f t="shared" si="132"/>
        <v>317745.16321144497</v>
      </c>
      <c r="MM44" s="368">
        <f t="shared" si="132"/>
        <v>317745.16321144497</v>
      </c>
      <c r="MN44" s="368">
        <f t="shared" si="133"/>
        <v>3812941.9585373388</v>
      </c>
    </row>
    <row r="45" spans="1:352" s="412" customFormat="1" x14ac:dyDescent="0.25">
      <c r="A45" s="313"/>
      <c r="B45" s="255" t="s">
        <v>98</v>
      </c>
      <c r="C45" s="313"/>
      <c r="D45" s="375">
        <v>174750</v>
      </c>
      <c r="E45" s="376">
        <v>12750</v>
      </c>
      <c r="F45" s="376">
        <v>38250</v>
      </c>
      <c r="G45" s="376">
        <v>12750</v>
      </c>
      <c r="H45" s="376">
        <v>12750</v>
      </c>
      <c r="I45" s="376">
        <v>12750</v>
      </c>
      <c r="J45" s="376">
        <v>12750</v>
      </c>
      <c r="K45" s="376">
        <v>117750</v>
      </c>
      <c r="L45" s="376">
        <v>102750</v>
      </c>
      <c r="M45" s="376">
        <v>33050</v>
      </c>
      <c r="N45" s="376">
        <v>38250</v>
      </c>
      <c r="O45" s="376">
        <v>39750</v>
      </c>
      <c r="P45" s="411">
        <f t="shared" si="109"/>
        <v>608300</v>
      </c>
      <c r="Q45" s="372"/>
      <c r="R45" s="375">
        <v>17476</v>
      </c>
      <c r="S45" s="376">
        <v>1276</v>
      </c>
      <c r="T45" s="376">
        <v>3826</v>
      </c>
      <c r="U45" s="376">
        <v>1276</v>
      </c>
      <c r="V45" s="391">
        <v>1276</v>
      </c>
      <c r="W45" s="391">
        <v>1276</v>
      </c>
      <c r="X45" s="391">
        <v>1276</v>
      </c>
      <c r="Y45" s="376">
        <v>11776</v>
      </c>
      <c r="Z45" s="376">
        <v>10276</v>
      </c>
      <c r="AA45" s="376">
        <v>3376</v>
      </c>
      <c r="AB45" s="376">
        <v>3826</v>
      </c>
      <c r="AC45" s="376">
        <v>3976</v>
      </c>
      <c r="AD45" s="411">
        <f t="shared" si="110"/>
        <v>60912</v>
      </c>
      <c r="AE45" s="372"/>
      <c r="AF45" s="375">
        <v>17476</v>
      </c>
      <c r="AG45" s="376">
        <v>1276</v>
      </c>
      <c r="AH45" s="376">
        <v>3826</v>
      </c>
      <c r="AI45" s="376">
        <v>1276</v>
      </c>
      <c r="AJ45" s="391">
        <v>1276</v>
      </c>
      <c r="AK45" s="391">
        <v>1276</v>
      </c>
      <c r="AL45" s="391">
        <v>1276</v>
      </c>
      <c r="AM45" s="376">
        <v>11776</v>
      </c>
      <c r="AN45" s="376">
        <v>10276</v>
      </c>
      <c r="AO45" s="376">
        <v>3376</v>
      </c>
      <c r="AP45" s="376">
        <v>3826</v>
      </c>
      <c r="AQ45" s="376">
        <v>3976</v>
      </c>
      <c r="AR45" s="411">
        <f t="shared" si="111"/>
        <v>60912</v>
      </c>
      <c r="AS45" s="372"/>
      <c r="AT45" s="375">
        <v>11652</v>
      </c>
      <c r="AU45" s="376">
        <v>852</v>
      </c>
      <c r="AV45" s="376">
        <v>2552</v>
      </c>
      <c r="AW45" s="376">
        <v>852</v>
      </c>
      <c r="AX45" s="391">
        <v>852</v>
      </c>
      <c r="AY45" s="391">
        <v>852</v>
      </c>
      <c r="AZ45" s="391">
        <v>852</v>
      </c>
      <c r="BA45" s="376">
        <v>7852</v>
      </c>
      <c r="BB45" s="365">
        <v>6852</v>
      </c>
      <c r="BC45" s="365">
        <v>2252</v>
      </c>
      <c r="BD45" s="365">
        <v>2552</v>
      </c>
      <c r="BE45" s="365">
        <v>2652</v>
      </c>
      <c r="BF45" s="411">
        <f t="shared" si="112"/>
        <v>40624</v>
      </c>
      <c r="BG45" s="388"/>
      <c r="BH45" s="375">
        <v>87376</v>
      </c>
      <c r="BI45" s="376">
        <v>6376</v>
      </c>
      <c r="BJ45" s="365">
        <v>19126</v>
      </c>
      <c r="BK45" s="365">
        <v>6376</v>
      </c>
      <c r="BL45" s="365">
        <v>6376</v>
      </c>
      <c r="BM45" s="365">
        <v>6376</v>
      </c>
      <c r="BN45" s="365">
        <v>6376</v>
      </c>
      <c r="BO45" s="365">
        <v>58876</v>
      </c>
      <c r="BP45" s="365">
        <v>51376</v>
      </c>
      <c r="BQ45" s="365">
        <v>15476</v>
      </c>
      <c r="BR45" s="365">
        <v>19126</v>
      </c>
      <c r="BS45" s="365">
        <v>19876</v>
      </c>
      <c r="BT45" s="411">
        <f t="shared" si="113"/>
        <v>303112</v>
      </c>
      <c r="BU45" s="372"/>
      <c r="BV45" s="375">
        <v>7326</v>
      </c>
      <c r="BW45" s="376">
        <v>426</v>
      </c>
      <c r="BX45" s="365">
        <v>1276</v>
      </c>
      <c r="BY45" s="365">
        <v>426</v>
      </c>
      <c r="BZ45" s="365">
        <v>426</v>
      </c>
      <c r="CA45" s="365">
        <v>426</v>
      </c>
      <c r="CB45" s="365">
        <v>426</v>
      </c>
      <c r="CC45" s="365">
        <v>5426</v>
      </c>
      <c r="CD45" s="365">
        <v>3426</v>
      </c>
      <c r="CE45" s="365">
        <v>1126</v>
      </c>
      <c r="CF45" s="365">
        <v>1276</v>
      </c>
      <c r="CG45" s="365">
        <v>1326</v>
      </c>
      <c r="CH45" s="411">
        <f t="shared" si="114"/>
        <v>23312</v>
      </c>
      <c r="CI45" s="372"/>
      <c r="CJ45" s="375">
        <v>64078</v>
      </c>
      <c r="CK45" s="376">
        <v>4678</v>
      </c>
      <c r="CL45" s="365">
        <v>14028</v>
      </c>
      <c r="CM45" s="365">
        <v>4678</v>
      </c>
      <c r="CN45" s="365">
        <v>4678</v>
      </c>
      <c r="CO45" s="365">
        <v>4678</v>
      </c>
      <c r="CP45" s="365">
        <v>4678</v>
      </c>
      <c r="CQ45" s="365">
        <v>43178</v>
      </c>
      <c r="CR45" s="365">
        <v>37678</v>
      </c>
      <c r="CS45" s="365">
        <v>12378</v>
      </c>
      <c r="CT45" s="365">
        <v>14028</v>
      </c>
      <c r="CU45" s="365">
        <v>14578</v>
      </c>
      <c r="CV45" s="411">
        <f t="shared" si="115"/>
        <v>223336</v>
      </c>
      <c r="CW45" s="372"/>
      <c r="CX45" s="375">
        <v>171178</v>
      </c>
      <c r="CY45" s="376">
        <v>12328</v>
      </c>
      <c r="CZ45" s="365">
        <v>36978</v>
      </c>
      <c r="DA45" s="365">
        <v>12328</v>
      </c>
      <c r="DB45" s="365">
        <v>12328</v>
      </c>
      <c r="DC45" s="365">
        <v>12328</v>
      </c>
      <c r="DD45" s="365">
        <v>12328</v>
      </c>
      <c r="DE45" s="365">
        <v>116078</v>
      </c>
      <c r="DF45" s="365">
        <v>99328</v>
      </c>
      <c r="DG45" s="365">
        <v>32628</v>
      </c>
      <c r="DH45" s="365">
        <v>36978</v>
      </c>
      <c r="DI45" s="365">
        <v>38428</v>
      </c>
      <c r="DJ45" s="411">
        <f t="shared" si="116"/>
        <v>593236</v>
      </c>
      <c r="DK45" s="372"/>
      <c r="DL45" s="375">
        <v>163852</v>
      </c>
      <c r="DM45" s="376">
        <v>11902</v>
      </c>
      <c r="DN45" s="365">
        <v>35702</v>
      </c>
      <c r="DO45" s="365">
        <v>11902</v>
      </c>
      <c r="DP45" s="365">
        <v>11902</v>
      </c>
      <c r="DQ45" s="365">
        <v>11902</v>
      </c>
      <c r="DR45" s="365">
        <v>11902</v>
      </c>
      <c r="DS45" s="365">
        <v>110652</v>
      </c>
      <c r="DT45" s="365">
        <v>95902</v>
      </c>
      <c r="DU45" s="365">
        <v>30102</v>
      </c>
      <c r="DV45" s="365">
        <v>35702</v>
      </c>
      <c r="DW45" s="365">
        <v>37102</v>
      </c>
      <c r="DX45" s="411">
        <f t="shared" si="117"/>
        <v>568524</v>
      </c>
      <c r="DY45" s="372"/>
      <c r="DZ45" s="375">
        <v>5826</v>
      </c>
      <c r="EA45" s="376">
        <v>426</v>
      </c>
      <c r="EB45" s="365">
        <v>1276</v>
      </c>
      <c r="EC45" s="365">
        <v>426</v>
      </c>
      <c r="ED45" s="365">
        <v>426</v>
      </c>
      <c r="EE45" s="365">
        <v>426</v>
      </c>
      <c r="EF45" s="365">
        <v>426</v>
      </c>
      <c r="EG45" s="365">
        <v>3926</v>
      </c>
      <c r="EH45" s="365">
        <v>3426</v>
      </c>
      <c r="EI45" s="365">
        <v>1126</v>
      </c>
      <c r="EJ45" s="365">
        <v>1276</v>
      </c>
      <c r="EK45" s="365">
        <v>1326</v>
      </c>
      <c r="EL45" s="411">
        <f t="shared" si="118"/>
        <v>20312</v>
      </c>
      <c r="EM45" s="372"/>
      <c r="EN45" s="375">
        <v>11652</v>
      </c>
      <c r="EO45" s="376">
        <v>852</v>
      </c>
      <c r="EP45" s="365">
        <v>2552</v>
      </c>
      <c r="EQ45" s="365">
        <v>852</v>
      </c>
      <c r="ER45" s="365">
        <v>852</v>
      </c>
      <c r="ES45" s="365">
        <v>852</v>
      </c>
      <c r="ET45" s="365">
        <v>852</v>
      </c>
      <c r="EU45" s="365">
        <v>7852</v>
      </c>
      <c r="EV45" s="365">
        <v>6852</v>
      </c>
      <c r="EW45" s="365">
        <v>2252</v>
      </c>
      <c r="EX45" s="365">
        <v>2552</v>
      </c>
      <c r="EY45" s="365">
        <v>2652</v>
      </c>
      <c r="EZ45" s="411">
        <f t="shared" si="119"/>
        <v>40624</v>
      </c>
      <c r="FA45" s="372"/>
      <c r="FB45" s="375">
        <v>5826</v>
      </c>
      <c r="FC45" s="376">
        <v>426</v>
      </c>
      <c r="FD45" s="365">
        <v>1276</v>
      </c>
      <c r="FE45" s="365">
        <v>426</v>
      </c>
      <c r="FF45" s="365">
        <v>426</v>
      </c>
      <c r="FG45" s="365">
        <v>426</v>
      </c>
      <c r="FH45" s="365">
        <v>426</v>
      </c>
      <c r="FI45" s="365">
        <v>3926</v>
      </c>
      <c r="FJ45" s="365">
        <v>3426</v>
      </c>
      <c r="FK45" s="365">
        <v>1126</v>
      </c>
      <c r="FL45" s="365">
        <v>1276</v>
      </c>
      <c r="FM45" s="365">
        <v>1326</v>
      </c>
      <c r="FN45" s="411">
        <f t="shared" si="120"/>
        <v>20312</v>
      </c>
      <c r="FO45" s="372"/>
      <c r="FP45" s="375">
        <v>46604</v>
      </c>
      <c r="FQ45" s="376">
        <v>3404</v>
      </c>
      <c r="FR45" s="365">
        <v>10204</v>
      </c>
      <c r="FS45" s="365">
        <v>3404</v>
      </c>
      <c r="FT45" s="365">
        <v>3404</v>
      </c>
      <c r="FU45" s="365">
        <v>3404</v>
      </c>
      <c r="FV45" s="365">
        <v>3404</v>
      </c>
      <c r="FW45" s="365">
        <v>31404</v>
      </c>
      <c r="FX45" s="365">
        <v>27404</v>
      </c>
      <c r="FY45" s="365">
        <v>9004</v>
      </c>
      <c r="FZ45" s="365">
        <v>10204</v>
      </c>
      <c r="GA45" s="365">
        <v>10604</v>
      </c>
      <c r="GB45" s="411">
        <f t="shared" si="121"/>
        <v>162448</v>
      </c>
      <c r="GC45" s="372"/>
      <c r="GD45" s="375">
        <v>0</v>
      </c>
      <c r="GE45" s="376">
        <v>0</v>
      </c>
      <c r="GF45" s="365">
        <v>0</v>
      </c>
      <c r="GG45" s="365">
        <v>0</v>
      </c>
      <c r="GH45" s="365">
        <v>0</v>
      </c>
      <c r="GI45" s="365">
        <v>0</v>
      </c>
      <c r="GJ45" s="365">
        <v>0</v>
      </c>
      <c r="GK45" s="365">
        <v>0</v>
      </c>
      <c r="GL45" s="365">
        <v>0</v>
      </c>
      <c r="GM45" s="365">
        <v>0</v>
      </c>
      <c r="GN45" s="365">
        <v>0</v>
      </c>
      <c r="GO45" s="365">
        <v>0</v>
      </c>
      <c r="GP45" s="411">
        <f t="shared" si="122"/>
        <v>0</v>
      </c>
      <c r="GQ45" s="372"/>
      <c r="GR45" s="375">
        <v>-120881.11288840242</v>
      </c>
      <c r="GS45" s="376">
        <v>-120881.11288840242</v>
      </c>
      <c r="GT45" s="365">
        <v>-120881.11288840242</v>
      </c>
      <c r="GU45" s="365">
        <v>-120881.11288840242</v>
      </c>
      <c r="GV45" s="365">
        <v>-120881.11288840242</v>
      </c>
      <c r="GW45" s="365">
        <v>-120881.11288840242</v>
      </c>
      <c r="GX45" s="365">
        <v>-120881.11288840242</v>
      </c>
      <c r="GY45" s="365">
        <v>-120881.11288840242</v>
      </c>
      <c r="GZ45" s="365">
        <v>-120881.11288840242</v>
      </c>
      <c r="HA45" s="365">
        <v>-120881.11288840242</v>
      </c>
      <c r="HB45" s="365">
        <v>-120881.11288840242</v>
      </c>
      <c r="HC45" s="365">
        <v>-120881.11288840242</v>
      </c>
      <c r="HD45" s="411">
        <f t="shared" si="134"/>
        <v>0</v>
      </c>
      <c r="HE45" s="372"/>
      <c r="HF45" s="375">
        <v>23304</v>
      </c>
      <c r="HG45" s="376">
        <v>1704</v>
      </c>
      <c r="HH45" s="365">
        <v>5104</v>
      </c>
      <c r="HI45" s="365">
        <v>1704</v>
      </c>
      <c r="HJ45" s="365">
        <v>1704</v>
      </c>
      <c r="HK45" s="365">
        <v>1704</v>
      </c>
      <c r="HL45" s="365">
        <v>1704</v>
      </c>
      <c r="HM45" s="365">
        <v>15704</v>
      </c>
      <c r="HN45" s="365">
        <v>13704</v>
      </c>
      <c r="HO45" s="365">
        <v>4504</v>
      </c>
      <c r="HP45" s="365">
        <v>5104</v>
      </c>
      <c r="HQ45" s="365">
        <v>5304</v>
      </c>
      <c r="HR45" s="411">
        <f t="shared" si="123"/>
        <v>81248</v>
      </c>
      <c r="HS45" s="372"/>
      <c r="HT45" s="375">
        <v>5826</v>
      </c>
      <c r="HU45" s="376">
        <v>426</v>
      </c>
      <c r="HV45" s="365">
        <v>1276</v>
      </c>
      <c r="HW45" s="365">
        <v>426</v>
      </c>
      <c r="HX45" s="365">
        <v>426</v>
      </c>
      <c r="HY45" s="365">
        <v>426</v>
      </c>
      <c r="HZ45" s="365">
        <v>426</v>
      </c>
      <c r="IA45" s="365">
        <v>3926</v>
      </c>
      <c r="IB45" s="365">
        <v>3426</v>
      </c>
      <c r="IC45" s="365">
        <v>1126</v>
      </c>
      <c r="ID45" s="365">
        <v>1276</v>
      </c>
      <c r="IE45" s="365">
        <v>1326</v>
      </c>
      <c r="IF45" s="411">
        <f t="shared" si="124"/>
        <v>20312</v>
      </c>
      <c r="IG45" s="372"/>
      <c r="IH45" s="375">
        <v>5826</v>
      </c>
      <c r="II45" s="376">
        <v>426</v>
      </c>
      <c r="IJ45" s="365">
        <v>1276</v>
      </c>
      <c r="IK45" s="365">
        <v>426</v>
      </c>
      <c r="IL45" s="365">
        <v>426</v>
      </c>
      <c r="IM45" s="365">
        <v>426</v>
      </c>
      <c r="IN45" s="365">
        <v>426</v>
      </c>
      <c r="IO45" s="365">
        <v>3926</v>
      </c>
      <c r="IP45" s="365">
        <v>3426</v>
      </c>
      <c r="IQ45" s="365">
        <v>1126</v>
      </c>
      <c r="IR45" s="365">
        <v>1276</v>
      </c>
      <c r="IS45" s="365">
        <v>1326</v>
      </c>
      <c r="IT45" s="411">
        <f t="shared" si="125"/>
        <v>20312</v>
      </c>
      <c r="IU45" s="372"/>
      <c r="IV45" s="375">
        <v>40778</v>
      </c>
      <c r="IW45" s="376">
        <v>2978</v>
      </c>
      <c r="IX45" s="365">
        <v>8928</v>
      </c>
      <c r="IY45" s="365">
        <v>2978</v>
      </c>
      <c r="IZ45" s="365">
        <v>2978</v>
      </c>
      <c r="JA45" s="365">
        <v>2978</v>
      </c>
      <c r="JB45" s="365">
        <v>2978</v>
      </c>
      <c r="JC45" s="365">
        <v>27478</v>
      </c>
      <c r="JD45" s="365">
        <v>23978</v>
      </c>
      <c r="JE45" s="365">
        <v>7878</v>
      </c>
      <c r="JF45" s="365">
        <v>8928</v>
      </c>
      <c r="JG45" s="365">
        <v>9278</v>
      </c>
      <c r="JH45" s="411">
        <f t="shared" si="126"/>
        <v>142136</v>
      </c>
      <c r="JI45" s="372"/>
      <c r="JJ45" s="375">
        <v>76478</v>
      </c>
      <c r="JK45" s="376">
        <v>5528</v>
      </c>
      <c r="JL45" s="365">
        <v>16578</v>
      </c>
      <c r="JM45" s="365">
        <v>5528</v>
      </c>
      <c r="JN45" s="365">
        <v>5528</v>
      </c>
      <c r="JO45" s="365">
        <v>5528</v>
      </c>
      <c r="JP45" s="365">
        <v>5528</v>
      </c>
      <c r="JQ45" s="365">
        <v>51778</v>
      </c>
      <c r="JR45" s="365">
        <v>44528</v>
      </c>
      <c r="JS45" s="365">
        <v>11828</v>
      </c>
      <c r="JT45" s="365">
        <v>16578</v>
      </c>
      <c r="JU45" s="365">
        <v>17228</v>
      </c>
      <c r="JV45" s="411">
        <f t="shared" si="127"/>
        <v>262636</v>
      </c>
      <c r="JW45" s="372"/>
      <c r="JX45" s="375">
        <v>29126</v>
      </c>
      <c r="JY45" s="376">
        <v>2126</v>
      </c>
      <c r="JZ45" s="365">
        <v>6376</v>
      </c>
      <c r="KA45" s="365">
        <v>2126</v>
      </c>
      <c r="KB45" s="365">
        <v>2126</v>
      </c>
      <c r="KC45" s="365">
        <v>2126</v>
      </c>
      <c r="KD45" s="365">
        <v>2126</v>
      </c>
      <c r="KE45" s="365">
        <v>19626</v>
      </c>
      <c r="KF45" s="365">
        <v>17126</v>
      </c>
      <c r="KG45" s="365">
        <v>4926</v>
      </c>
      <c r="KH45" s="365">
        <v>6376</v>
      </c>
      <c r="KI45" s="365">
        <v>6626</v>
      </c>
      <c r="KJ45" s="411">
        <f t="shared" si="128"/>
        <v>100812</v>
      </c>
      <c r="KK45" s="372"/>
      <c r="KL45" s="375">
        <v>11651</v>
      </c>
      <c r="KM45" s="376">
        <v>851</v>
      </c>
      <c r="KN45" s="365">
        <v>2551</v>
      </c>
      <c r="KO45" s="365">
        <v>851</v>
      </c>
      <c r="KP45" s="365">
        <v>851</v>
      </c>
      <c r="KQ45" s="365">
        <v>851</v>
      </c>
      <c r="KR45" s="365">
        <v>851</v>
      </c>
      <c r="KS45" s="365">
        <v>7851</v>
      </c>
      <c r="KT45" s="365">
        <v>6851</v>
      </c>
      <c r="KU45" s="365">
        <v>2251</v>
      </c>
      <c r="KV45" s="365">
        <v>2551</v>
      </c>
      <c r="KW45" s="365">
        <v>2651</v>
      </c>
      <c r="KX45" s="411">
        <f t="shared" si="129"/>
        <v>40612</v>
      </c>
      <c r="KY45" s="372"/>
      <c r="KZ45" s="375">
        <v>5825</v>
      </c>
      <c r="LA45" s="376">
        <v>425</v>
      </c>
      <c r="LB45" s="365">
        <v>1275</v>
      </c>
      <c r="LC45" s="365">
        <v>425</v>
      </c>
      <c r="LD45" s="365">
        <v>425</v>
      </c>
      <c r="LE45" s="365">
        <v>425</v>
      </c>
      <c r="LF45" s="365">
        <v>425</v>
      </c>
      <c r="LG45" s="365">
        <v>3925</v>
      </c>
      <c r="LH45" s="365">
        <v>3425</v>
      </c>
      <c r="LI45" s="365">
        <v>1125</v>
      </c>
      <c r="LJ45" s="365">
        <v>1275</v>
      </c>
      <c r="LK45" s="365">
        <v>1325</v>
      </c>
      <c r="LL45" s="411">
        <f t="shared" si="130"/>
        <v>20300</v>
      </c>
      <c r="LM45" s="372"/>
      <c r="LN45" s="375">
        <v>0</v>
      </c>
      <c r="LO45" s="376">
        <v>0</v>
      </c>
      <c r="LP45" s="365">
        <v>0</v>
      </c>
      <c r="LQ45" s="365">
        <v>0</v>
      </c>
      <c r="LR45" s="365">
        <v>0</v>
      </c>
      <c r="LS45" s="365">
        <v>0</v>
      </c>
      <c r="LT45" s="365">
        <v>0</v>
      </c>
      <c r="LU45" s="365">
        <v>0</v>
      </c>
      <c r="LV45" s="365">
        <v>0</v>
      </c>
      <c r="LW45" s="365">
        <v>0</v>
      </c>
      <c r="LX45" s="365">
        <v>0</v>
      </c>
      <c r="LY45" s="365">
        <v>0</v>
      </c>
      <c r="LZ45" s="411">
        <f t="shared" si="131"/>
        <v>0</v>
      </c>
      <c r="MA45" s="372"/>
      <c r="MB45" s="411">
        <f t="shared" si="132"/>
        <v>863004.88711159758</v>
      </c>
      <c r="MC45" s="411">
        <f t="shared" si="132"/>
        <v>-49445.112888402422</v>
      </c>
      <c r="MD45" s="411">
        <f t="shared" si="132"/>
        <v>93354.887111597578</v>
      </c>
      <c r="ME45" s="411">
        <f t="shared" si="132"/>
        <v>-49445.112888402422</v>
      </c>
      <c r="MF45" s="411">
        <f t="shared" si="132"/>
        <v>-49445.112888402422</v>
      </c>
      <c r="MG45" s="411">
        <f t="shared" si="132"/>
        <v>-49445.112888402422</v>
      </c>
      <c r="MH45" s="411">
        <f t="shared" si="132"/>
        <v>-49445.112888402422</v>
      </c>
      <c r="MI45" s="411">
        <f t="shared" si="132"/>
        <v>543804.88711159758</v>
      </c>
      <c r="MJ45" s="411">
        <f t="shared" si="132"/>
        <v>454554.88711159758</v>
      </c>
      <c r="MK45" s="411">
        <f t="shared" si="132"/>
        <v>61154.887111597578</v>
      </c>
      <c r="ML45" s="411">
        <f t="shared" si="132"/>
        <v>93354.887111597578</v>
      </c>
      <c r="MM45" s="411">
        <f t="shared" si="132"/>
        <v>101754.88711159758</v>
      </c>
      <c r="MN45" s="411">
        <f t="shared" si="133"/>
        <v>1963758.6453391714</v>
      </c>
    </row>
    <row r="46" spans="1:352" s="412" customFormat="1" x14ac:dyDescent="0.25">
      <c r="A46" s="313"/>
      <c r="B46" s="255" t="s">
        <v>99</v>
      </c>
      <c r="C46" s="422"/>
      <c r="D46" s="375">
        <v>23947</v>
      </c>
      <c r="E46" s="376">
        <v>23947</v>
      </c>
      <c r="F46" s="376">
        <v>23947</v>
      </c>
      <c r="G46" s="376">
        <v>23947</v>
      </c>
      <c r="H46" s="376">
        <v>23947</v>
      </c>
      <c r="I46" s="376">
        <v>23947</v>
      </c>
      <c r="J46" s="376">
        <v>23947</v>
      </c>
      <c r="K46" s="376">
        <v>23947</v>
      </c>
      <c r="L46" s="376">
        <v>23947</v>
      </c>
      <c r="M46" s="376">
        <v>23947</v>
      </c>
      <c r="N46" s="376">
        <v>23947</v>
      </c>
      <c r="O46" s="376">
        <v>23947</v>
      </c>
      <c r="P46" s="411">
        <f t="shared" si="109"/>
        <v>287364</v>
      </c>
      <c r="Q46" s="372"/>
      <c r="R46" s="375">
        <v>1938</v>
      </c>
      <c r="S46" s="376">
        <v>1938</v>
      </c>
      <c r="T46" s="376">
        <v>1938</v>
      </c>
      <c r="U46" s="376">
        <v>1938</v>
      </c>
      <c r="V46" s="391">
        <v>1938</v>
      </c>
      <c r="W46" s="391">
        <v>1938</v>
      </c>
      <c r="X46" s="391">
        <v>1938</v>
      </c>
      <c r="Y46" s="376">
        <v>1938</v>
      </c>
      <c r="Z46" s="376">
        <v>1938</v>
      </c>
      <c r="AA46" s="376">
        <v>1938</v>
      </c>
      <c r="AB46" s="376">
        <v>1938</v>
      </c>
      <c r="AC46" s="376">
        <v>1938</v>
      </c>
      <c r="AD46" s="411">
        <f t="shared" si="110"/>
        <v>23256</v>
      </c>
      <c r="AE46" s="372"/>
      <c r="AF46" s="375">
        <v>1952</v>
      </c>
      <c r="AG46" s="376">
        <v>1952</v>
      </c>
      <c r="AH46" s="376">
        <v>1952</v>
      </c>
      <c r="AI46" s="376">
        <v>1952</v>
      </c>
      <c r="AJ46" s="391">
        <v>1952</v>
      </c>
      <c r="AK46" s="391">
        <v>1952</v>
      </c>
      <c r="AL46" s="391">
        <v>1952</v>
      </c>
      <c r="AM46" s="376">
        <v>1952</v>
      </c>
      <c r="AN46" s="376">
        <v>1952</v>
      </c>
      <c r="AO46" s="376">
        <v>1952</v>
      </c>
      <c r="AP46" s="376">
        <v>1952</v>
      </c>
      <c r="AQ46" s="376">
        <v>1952</v>
      </c>
      <c r="AR46" s="411">
        <f t="shared" si="111"/>
        <v>23424</v>
      </c>
      <c r="AS46" s="372"/>
      <c r="AT46" s="375">
        <v>6106</v>
      </c>
      <c r="AU46" s="376">
        <v>6106</v>
      </c>
      <c r="AV46" s="376">
        <v>6106</v>
      </c>
      <c r="AW46" s="376">
        <v>6106</v>
      </c>
      <c r="AX46" s="391">
        <v>6106</v>
      </c>
      <c r="AY46" s="391">
        <v>6106</v>
      </c>
      <c r="AZ46" s="391">
        <v>6106</v>
      </c>
      <c r="BA46" s="376">
        <v>6106</v>
      </c>
      <c r="BB46" s="365">
        <v>6106</v>
      </c>
      <c r="BC46" s="365">
        <v>6106</v>
      </c>
      <c r="BD46" s="365">
        <v>6106</v>
      </c>
      <c r="BE46" s="365">
        <v>6106</v>
      </c>
      <c r="BF46" s="411">
        <f t="shared" si="112"/>
        <v>73272</v>
      </c>
      <c r="BG46" s="388"/>
      <c r="BH46" s="375">
        <v>35036</v>
      </c>
      <c r="BI46" s="376">
        <v>35036</v>
      </c>
      <c r="BJ46" s="365">
        <v>35036</v>
      </c>
      <c r="BK46" s="365">
        <v>35036</v>
      </c>
      <c r="BL46" s="365">
        <v>35036</v>
      </c>
      <c r="BM46" s="365">
        <v>35036</v>
      </c>
      <c r="BN46" s="365">
        <v>35036</v>
      </c>
      <c r="BO46" s="365">
        <v>35036</v>
      </c>
      <c r="BP46" s="365">
        <v>35036</v>
      </c>
      <c r="BQ46" s="365">
        <v>35036</v>
      </c>
      <c r="BR46" s="365">
        <v>35036</v>
      </c>
      <c r="BS46" s="365">
        <v>35036</v>
      </c>
      <c r="BT46" s="411">
        <f t="shared" si="113"/>
        <v>420432</v>
      </c>
      <c r="BU46" s="372"/>
      <c r="BV46" s="375">
        <v>5463</v>
      </c>
      <c r="BW46" s="376">
        <v>5463</v>
      </c>
      <c r="BX46" s="365">
        <v>5463</v>
      </c>
      <c r="BY46" s="365">
        <v>5463</v>
      </c>
      <c r="BZ46" s="365">
        <v>5463</v>
      </c>
      <c r="CA46" s="365">
        <v>5463</v>
      </c>
      <c r="CB46" s="365">
        <v>5463</v>
      </c>
      <c r="CC46" s="365">
        <v>5463</v>
      </c>
      <c r="CD46" s="365">
        <v>5463</v>
      </c>
      <c r="CE46" s="365">
        <v>5463</v>
      </c>
      <c r="CF46" s="365">
        <v>5463</v>
      </c>
      <c r="CG46" s="365">
        <v>5463</v>
      </c>
      <c r="CH46" s="411">
        <f t="shared" si="114"/>
        <v>65556</v>
      </c>
      <c r="CI46" s="372"/>
      <c r="CJ46" s="375">
        <v>14146</v>
      </c>
      <c r="CK46" s="376">
        <v>14146</v>
      </c>
      <c r="CL46" s="365">
        <v>14146</v>
      </c>
      <c r="CM46" s="365">
        <v>14146</v>
      </c>
      <c r="CN46" s="365">
        <v>14146</v>
      </c>
      <c r="CO46" s="365">
        <v>14146</v>
      </c>
      <c r="CP46" s="365">
        <v>14146</v>
      </c>
      <c r="CQ46" s="365">
        <v>14146</v>
      </c>
      <c r="CR46" s="365">
        <v>14146</v>
      </c>
      <c r="CS46" s="365">
        <v>14146</v>
      </c>
      <c r="CT46" s="365">
        <v>14146</v>
      </c>
      <c r="CU46" s="365">
        <v>14146</v>
      </c>
      <c r="CV46" s="411">
        <f t="shared" si="115"/>
        <v>169752</v>
      </c>
      <c r="CW46" s="372"/>
      <c r="CX46" s="375">
        <v>31351</v>
      </c>
      <c r="CY46" s="376">
        <v>31351</v>
      </c>
      <c r="CZ46" s="365">
        <v>31351</v>
      </c>
      <c r="DA46" s="365">
        <v>31351</v>
      </c>
      <c r="DB46" s="365">
        <v>31351</v>
      </c>
      <c r="DC46" s="365">
        <v>31351</v>
      </c>
      <c r="DD46" s="365">
        <v>31351</v>
      </c>
      <c r="DE46" s="365">
        <v>31351</v>
      </c>
      <c r="DF46" s="365">
        <v>31351</v>
      </c>
      <c r="DG46" s="365">
        <v>31351</v>
      </c>
      <c r="DH46" s="365">
        <v>31351</v>
      </c>
      <c r="DI46" s="365">
        <v>31351</v>
      </c>
      <c r="DJ46" s="411">
        <f t="shared" si="116"/>
        <v>376212</v>
      </c>
      <c r="DK46" s="372"/>
      <c r="DL46" s="375">
        <v>18271</v>
      </c>
      <c r="DM46" s="376">
        <v>18271</v>
      </c>
      <c r="DN46" s="365">
        <v>18271</v>
      </c>
      <c r="DO46" s="365">
        <v>18271</v>
      </c>
      <c r="DP46" s="365">
        <v>18271</v>
      </c>
      <c r="DQ46" s="365">
        <v>18271</v>
      </c>
      <c r="DR46" s="365">
        <v>18271</v>
      </c>
      <c r="DS46" s="365">
        <v>18271</v>
      </c>
      <c r="DT46" s="365">
        <v>18271</v>
      </c>
      <c r="DU46" s="365">
        <v>18271</v>
      </c>
      <c r="DV46" s="365">
        <v>18271</v>
      </c>
      <c r="DW46" s="365">
        <v>18271</v>
      </c>
      <c r="DX46" s="411">
        <f t="shared" si="117"/>
        <v>219252</v>
      </c>
      <c r="DY46" s="372"/>
      <c r="DZ46" s="375">
        <v>2961</v>
      </c>
      <c r="EA46" s="376">
        <v>2961</v>
      </c>
      <c r="EB46" s="365">
        <v>2961</v>
      </c>
      <c r="EC46" s="365">
        <v>2961</v>
      </c>
      <c r="ED46" s="365">
        <v>2961</v>
      </c>
      <c r="EE46" s="365">
        <v>2961</v>
      </c>
      <c r="EF46" s="365">
        <v>2961</v>
      </c>
      <c r="EG46" s="365">
        <v>2961</v>
      </c>
      <c r="EH46" s="365">
        <v>2961</v>
      </c>
      <c r="EI46" s="365">
        <v>2961</v>
      </c>
      <c r="EJ46" s="365">
        <v>2961</v>
      </c>
      <c r="EK46" s="365">
        <v>2961</v>
      </c>
      <c r="EL46" s="411">
        <f t="shared" si="118"/>
        <v>35532</v>
      </c>
      <c r="EM46" s="372"/>
      <c r="EN46" s="375">
        <v>4210</v>
      </c>
      <c r="EO46" s="376">
        <v>4210</v>
      </c>
      <c r="EP46" s="365">
        <v>4210</v>
      </c>
      <c r="EQ46" s="365">
        <v>4210</v>
      </c>
      <c r="ER46" s="365">
        <v>4210</v>
      </c>
      <c r="ES46" s="365">
        <v>4210</v>
      </c>
      <c r="ET46" s="365">
        <v>4210</v>
      </c>
      <c r="EU46" s="365">
        <v>4210</v>
      </c>
      <c r="EV46" s="365">
        <v>4210</v>
      </c>
      <c r="EW46" s="365">
        <v>4210</v>
      </c>
      <c r="EX46" s="365">
        <v>4210</v>
      </c>
      <c r="EY46" s="365">
        <v>4210</v>
      </c>
      <c r="EZ46" s="411">
        <f t="shared" si="119"/>
        <v>50520</v>
      </c>
      <c r="FA46" s="372"/>
      <c r="FB46" s="375">
        <v>722</v>
      </c>
      <c r="FC46" s="376">
        <v>722</v>
      </c>
      <c r="FD46" s="365">
        <v>722</v>
      </c>
      <c r="FE46" s="365">
        <v>722</v>
      </c>
      <c r="FF46" s="365">
        <v>722</v>
      </c>
      <c r="FG46" s="365">
        <v>722</v>
      </c>
      <c r="FH46" s="365">
        <v>722</v>
      </c>
      <c r="FI46" s="365">
        <v>722</v>
      </c>
      <c r="FJ46" s="365">
        <v>722</v>
      </c>
      <c r="FK46" s="365">
        <v>722</v>
      </c>
      <c r="FL46" s="365">
        <v>722</v>
      </c>
      <c r="FM46" s="365">
        <v>722</v>
      </c>
      <c r="FN46" s="411">
        <f t="shared" si="120"/>
        <v>8664</v>
      </c>
      <c r="FO46" s="372"/>
      <c r="FP46" s="375">
        <v>12358</v>
      </c>
      <c r="FQ46" s="376">
        <v>12358</v>
      </c>
      <c r="FR46" s="365">
        <v>12358</v>
      </c>
      <c r="FS46" s="365">
        <v>12358</v>
      </c>
      <c r="FT46" s="365">
        <v>12358</v>
      </c>
      <c r="FU46" s="365">
        <v>12358</v>
      </c>
      <c r="FV46" s="365">
        <v>12358</v>
      </c>
      <c r="FW46" s="365">
        <v>12358</v>
      </c>
      <c r="FX46" s="365">
        <v>12358</v>
      </c>
      <c r="FY46" s="365">
        <v>12358</v>
      </c>
      <c r="FZ46" s="365">
        <v>12358</v>
      </c>
      <c r="GA46" s="365">
        <v>12358</v>
      </c>
      <c r="GB46" s="411">
        <f t="shared" si="121"/>
        <v>148296</v>
      </c>
      <c r="GC46" s="372"/>
      <c r="GD46" s="375">
        <v>6580</v>
      </c>
      <c r="GE46" s="376">
        <v>6580</v>
      </c>
      <c r="GF46" s="365">
        <v>6580</v>
      </c>
      <c r="GG46" s="365">
        <v>6580</v>
      </c>
      <c r="GH46" s="365">
        <v>6580</v>
      </c>
      <c r="GI46" s="365">
        <v>6580</v>
      </c>
      <c r="GJ46" s="365">
        <v>6580</v>
      </c>
      <c r="GK46" s="365">
        <v>6580</v>
      </c>
      <c r="GL46" s="365">
        <v>6580</v>
      </c>
      <c r="GM46" s="365">
        <v>6580</v>
      </c>
      <c r="GN46" s="365">
        <v>6580</v>
      </c>
      <c r="GO46" s="365">
        <v>6580</v>
      </c>
      <c r="GP46" s="411">
        <f t="shared" si="122"/>
        <v>78960</v>
      </c>
      <c r="GQ46" s="372"/>
      <c r="GR46" s="375">
        <v>-122636.59499983423</v>
      </c>
      <c r="GS46" s="376">
        <v>-122636.59499983423</v>
      </c>
      <c r="GT46" s="365">
        <v>-122636.59499983423</v>
      </c>
      <c r="GU46" s="365">
        <v>-122636.59499983423</v>
      </c>
      <c r="GV46" s="365">
        <v>-122636.59499983423</v>
      </c>
      <c r="GW46" s="365">
        <v>-122636.59499983423</v>
      </c>
      <c r="GX46" s="365">
        <v>-122636.59499983423</v>
      </c>
      <c r="GY46" s="365">
        <v>-122636.59499983423</v>
      </c>
      <c r="GZ46" s="365">
        <v>-122636.59499983423</v>
      </c>
      <c r="HA46" s="365">
        <v>-122636.59499983423</v>
      </c>
      <c r="HB46" s="365">
        <v>-122636.59499983423</v>
      </c>
      <c r="HC46" s="365">
        <v>-122636.59499983423</v>
      </c>
      <c r="HD46" s="411">
        <f t="shared" si="134"/>
        <v>0</v>
      </c>
      <c r="HE46" s="372"/>
      <c r="HF46" s="375">
        <v>5392</v>
      </c>
      <c r="HG46" s="376">
        <v>5392</v>
      </c>
      <c r="HH46" s="365">
        <v>5392</v>
      </c>
      <c r="HI46" s="365">
        <v>5392</v>
      </c>
      <c r="HJ46" s="365">
        <v>5392</v>
      </c>
      <c r="HK46" s="365">
        <v>5392</v>
      </c>
      <c r="HL46" s="365">
        <v>5392</v>
      </c>
      <c r="HM46" s="365">
        <v>5392</v>
      </c>
      <c r="HN46" s="365">
        <v>5392</v>
      </c>
      <c r="HO46" s="365">
        <v>5392</v>
      </c>
      <c r="HP46" s="365">
        <v>5392</v>
      </c>
      <c r="HQ46" s="365">
        <v>5392</v>
      </c>
      <c r="HR46" s="411">
        <f t="shared" si="123"/>
        <v>64704</v>
      </c>
      <c r="HS46" s="372"/>
      <c r="HT46" s="375">
        <v>1406</v>
      </c>
      <c r="HU46" s="376">
        <v>1406</v>
      </c>
      <c r="HV46" s="365">
        <v>1406</v>
      </c>
      <c r="HW46" s="365">
        <v>1406</v>
      </c>
      <c r="HX46" s="365">
        <v>1406</v>
      </c>
      <c r="HY46" s="365">
        <v>1406</v>
      </c>
      <c r="HZ46" s="365">
        <v>1406</v>
      </c>
      <c r="IA46" s="365">
        <v>1406</v>
      </c>
      <c r="IB46" s="365">
        <v>1406</v>
      </c>
      <c r="IC46" s="365">
        <v>1406</v>
      </c>
      <c r="ID46" s="365">
        <v>1406</v>
      </c>
      <c r="IE46" s="365">
        <v>1406</v>
      </c>
      <c r="IF46" s="411">
        <f t="shared" si="124"/>
        <v>16872</v>
      </c>
      <c r="IG46" s="372"/>
      <c r="IH46" s="375">
        <v>4708</v>
      </c>
      <c r="II46" s="376">
        <v>4708</v>
      </c>
      <c r="IJ46" s="365">
        <v>4708</v>
      </c>
      <c r="IK46" s="365">
        <v>4708</v>
      </c>
      <c r="IL46" s="365">
        <v>4708</v>
      </c>
      <c r="IM46" s="365">
        <v>4708</v>
      </c>
      <c r="IN46" s="365">
        <v>4708</v>
      </c>
      <c r="IO46" s="365">
        <v>4708</v>
      </c>
      <c r="IP46" s="365">
        <v>4708</v>
      </c>
      <c r="IQ46" s="365">
        <v>4708</v>
      </c>
      <c r="IR46" s="365">
        <v>4708</v>
      </c>
      <c r="IS46" s="365">
        <v>4708</v>
      </c>
      <c r="IT46" s="411">
        <f t="shared" si="125"/>
        <v>56496</v>
      </c>
      <c r="IU46" s="372"/>
      <c r="IV46" s="375">
        <v>13628</v>
      </c>
      <c r="IW46" s="376">
        <v>13628</v>
      </c>
      <c r="IX46" s="365">
        <v>13628</v>
      </c>
      <c r="IY46" s="365">
        <v>13628</v>
      </c>
      <c r="IZ46" s="365">
        <v>13628</v>
      </c>
      <c r="JA46" s="365">
        <v>13628</v>
      </c>
      <c r="JB46" s="365">
        <v>13628</v>
      </c>
      <c r="JC46" s="365">
        <v>13628</v>
      </c>
      <c r="JD46" s="365">
        <v>13628</v>
      </c>
      <c r="JE46" s="365">
        <v>13628</v>
      </c>
      <c r="JF46" s="365">
        <v>13628</v>
      </c>
      <c r="JG46" s="365">
        <v>13628</v>
      </c>
      <c r="JH46" s="411">
        <f t="shared" si="126"/>
        <v>163536</v>
      </c>
      <c r="JI46" s="372"/>
      <c r="JJ46" s="375">
        <v>18395</v>
      </c>
      <c r="JK46" s="376">
        <v>18395</v>
      </c>
      <c r="JL46" s="365">
        <v>18395</v>
      </c>
      <c r="JM46" s="365">
        <v>18395</v>
      </c>
      <c r="JN46" s="365">
        <v>18395</v>
      </c>
      <c r="JO46" s="365">
        <v>18395</v>
      </c>
      <c r="JP46" s="365">
        <v>18395</v>
      </c>
      <c r="JQ46" s="365">
        <v>18395</v>
      </c>
      <c r="JR46" s="365">
        <v>18395</v>
      </c>
      <c r="JS46" s="365">
        <v>18395</v>
      </c>
      <c r="JT46" s="365">
        <v>18395</v>
      </c>
      <c r="JU46" s="365">
        <v>18395</v>
      </c>
      <c r="JV46" s="411">
        <f t="shared" si="127"/>
        <v>220740</v>
      </c>
      <c r="JW46" s="372"/>
      <c r="JX46" s="375">
        <v>9936</v>
      </c>
      <c r="JY46" s="376">
        <v>9936</v>
      </c>
      <c r="JZ46" s="365">
        <v>9936</v>
      </c>
      <c r="KA46" s="365">
        <v>9936</v>
      </c>
      <c r="KB46" s="365">
        <v>9936</v>
      </c>
      <c r="KC46" s="365">
        <v>9936</v>
      </c>
      <c r="KD46" s="365">
        <v>9936</v>
      </c>
      <c r="KE46" s="365">
        <v>9936</v>
      </c>
      <c r="KF46" s="365">
        <v>9936</v>
      </c>
      <c r="KG46" s="365">
        <v>9936</v>
      </c>
      <c r="KH46" s="365">
        <v>9936</v>
      </c>
      <c r="KI46" s="365">
        <v>9936</v>
      </c>
      <c r="KJ46" s="411">
        <f t="shared" si="128"/>
        <v>119232</v>
      </c>
      <c r="KK46" s="372"/>
      <c r="KL46" s="375">
        <v>1368</v>
      </c>
      <c r="KM46" s="376">
        <v>1368</v>
      </c>
      <c r="KN46" s="365">
        <v>1368</v>
      </c>
      <c r="KO46" s="365">
        <v>1368</v>
      </c>
      <c r="KP46" s="365">
        <v>1368</v>
      </c>
      <c r="KQ46" s="365">
        <v>1368</v>
      </c>
      <c r="KR46" s="365">
        <v>1368</v>
      </c>
      <c r="KS46" s="365">
        <v>1368</v>
      </c>
      <c r="KT46" s="365">
        <v>1368</v>
      </c>
      <c r="KU46" s="365">
        <v>1368</v>
      </c>
      <c r="KV46" s="365">
        <v>1368</v>
      </c>
      <c r="KW46" s="365">
        <v>1368</v>
      </c>
      <c r="KX46" s="411">
        <f t="shared" si="129"/>
        <v>16416</v>
      </c>
      <c r="KY46" s="372"/>
      <c r="KZ46" s="375">
        <v>1422</v>
      </c>
      <c r="LA46" s="376">
        <v>1422</v>
      </c>
      <c r="LB46" s="365">
        <v>1422</v>
      </c>
      <c r="LC46" s="365">
        <v>1422</v>
      </c>
      <c r="LD46" s="365">
        <v>1422</v>
      </c>
      <c r="LE46" s="365">
        <v>1422</v>
      </c>
      <c r="LF46" s="365">
        <v>1422</v>
      </c>
      <c r="LG46" s="365">
        <v>1422</v>
      </c>
      <c r="LH46" s="365">
        <v>1422</v>
      </c>
      <c r="LI46" s="365">
        <v>1422</v>
      </c>
      <c r="LJ46" s="365">
        <v>1422</v>
      </c>
      <c r="LK46" s="365">
        <v>1422</v>
      </c>
      <c r="LL46" s="411">
        <f t="shared" si="130"/>
        <v>17064</v>
      </c>
      <c r="LM46" s="372"/>
      <c r="LN46" s="375">
        <v>0</v>
      </c>
      <c r="LO46" s="376">
        <v>0</v>
      </c>
      <c r="LP46" s="365">
        <v>0</v>
      </c>
      <c r="LQ46" s="365">
        <v>0</v>
      </c>
      <c r="LR46" s="365">
        <v>0</v>
      </c>
      <c r="LS46" s="365">
        <v>0</v>
      </c>
      <c r="LT46" s="365">
        <v>0</v>
      </c>
      <c r="LU46" s="365">
        <v>0</v>
      </c>
      <c r="LV46" s="365">
        <v>0</v>
      </c>
      <c r="LW46" s="365">
        <v>0</v>
      </c>
      <c r="LX46" s="365">
        <v>0</v>
      </c>
      <c r="LY46" s="365">
        <v>0</v>
      </c>
      <c r="LZ46" s="411">
        <f t="shared" si="131"/>
        <v>0</v>
      </c>
      <c r="MA46" s="372"/>
      <c r="MB46" s="411">
        <f t="shared" si="132"/>
        <v>98659.405000165774</v>
      </c>
      <c r="MC46" s="411">
        <f t="shared" si="132"/>
        <v>98659.405000165774</v>
      </c>
      <c r="MD46" s="411">
        <f t="shared" si="132"/>
        <v>98659.405000165774</v>
      </c>
      <c r="ME46" s="411">
        <f t="shared" si="132"/>
        <v>98659.405000165774</v>
      </c>
      <c r="MF46" s="411">
        <f t="shared" si="132"/>
        <v>98659.405000165774</v>
      </c>
      <c r="MG46" s="411">
        <f t="shared" si="132"/>
        <v>98659.405000165774</v>
      </c>
      <c r="MH46" s="411">
        <f t="shared" si="132"/>
        <v>98659.405000165774</v>
      </c>
      <c r="MI46" s="411">
        <f t="shared" si="132"/>
        <v>98659.405000165774</v>
      </c>
      <c r="MJ46" s="411">
        <f t="shared" si="132"/>
        <v>98659.405000165774</v>
      </c>
      <c r="MK46" s="411">
        <f t="shared" si="132"/>
        <v>98659.405000165774</v>
      </c>
      <c r="ML46" s="411">
        <f t="shared" si="132"/>
        <v>98659.405000165774</v>
      </c>
      <c r="MM46" s="411">
        <f t="shared" si="132"/>
        <v>98659.405000165774</v>
      </c>
      <c r="MN46" s="411">
        <f t="shared" si="133"/>
        <v>1183912.8600019894</v>
      </c>
    </row>
    <row r="47" spans="1:352" x14ac:dyDescent="0.25">
      <c r="A47" s="313"/>
      <c r="B47" s="255" t="s">
        <v>100</v>
      </c>
      <c r="C47" s="422"/>
      <c r="D47" s="375">
        <v>0</v>
      </c>
      <c r="E47" s="376">
        <v>0</v>
      </c>
      <c r="F47" s="376">
        <v>0</v>
      </c>
      <c r="G47" s="376">
        <v>0</v>
      </c>
      <c r="H47" s="376">
        <v>0</v>
      </c>
      <c r="I47" s="376">
        <v>0</v>
      </c>
      <c r="J47" s="376">
        <v>0</v>
      </c>
      <c r="K47" s="376">
        <v>0</v>
      </c>
      <c r="L47" s="376">
        <v>0</v>
      </c>
      <c r="M47" s="376">
        <v>0</v>
      </c>
      <c r="N47" s="376">
        <v>0</v>
      </c>
      <c r="O47" s="376">
        <v>0</v>
      </c>
      <c r="P47" s="368">
        <f t="shared" si="109"/>
        <v>0</v>
      </c>
      <c r="Q47" s="372"/>
      <c r="R47" s="375">
        <v>0</v>
      </c>
      <c r="S47" s="376">
        <v>0</v>
      </c>
      <c r="T47" s="376">
        <v>0</v>
      </c>
      <c r="U47" s="376">
        <v>0</v>
      </c>
      <c r="V47" s="391">
        <v>0</v>
      </c>
      <c r="W47" s="391">
        <v>0</v>
      </c>
      <c r="X47" s="391">
        <v>0</v>
      </c>
      <c r="Y47" s="376">
        <v>0</v>
      </c>
      <c r="Z47" s="376">
        <v>0</v>
      </c>
      <c r="AA47" s="376">
        <v>0</v>
      </c>
      <c r="AB47" s="376">
        <v>0</v>
      </c>
      <c r="AC47" s="376">
        <v>0</v>
      </c>
      <c r="AD47" s="368">
        <f t="shared" si="110"/>
        <v>0</v>
      </c>
      <c r="AE47" s="372"/>
      <c r="AF47" s="375">
        <v>0</v>
      </c>
      <c r="AG47" s="376">
        <v>0</v>
      </c>
      <c r="AH47" s="376">
        <v>0</v>
      </c>
      <c r="AI47" s="376">
        <v>0</v>
      </c>
      <c r="AJ47" s="391">
        <v>0</v>
      </c>
      <c r="AK47" s="391">
        <v>0</v>
      </c>
      <c r="AL47" s="391">
        <v>0</v>
      </c>
      <c r="AM47" s="376">
        <v>0</v>
      </c>
      <c r="AN47" s="376">
        <v>0</v>
      </c>
      <c r="AO47" s="376">
        <v>0</v>
      </c>
      <c r="AP47" s="376">
        <v>0</v>
      </c>
      <c r="AQ47" s="376">
        <v>0</v>
      </c>
      <c r="AR47" s="368">
        <f t="shared" si="111"/>
        <v>0</v>
      </c>
      <c r="AT47" s="375">
        <v>0</v>
      </c>
      <c r="AU47" s="376">
        <v>0</v>
      </c>
      <c r="AV47" s="376">
        <v>0</v>
      </c>
      <c r="AW47" s="376">
        <v>0</v>
      </c>
      <c r="AX47" s="391">
        <v>0</v>
      </c>
      <c r="AY47" s="391">
        <v>0</v>
      </c>
      <c r="AZ47" s="391">
        <v>0</v>
      </c>
      <c r="BA47" s="376">
        <v>0</v>
      </c>
      <c r="BB47" s="365">
        <v>0</v>
      </c>
      <c r="BC47" s="365">
        <v>0</v>
      </c>
      <c r="BD47" s="365">
        <v>0</v>
      </c>
      <c r="BE47" s="365">
        <v>0</v>
      </c>
      <c r="BF47" s="368">
        <f t="shared" si="112"/>
        <v>0</v>
      </c>
      <c r="BH47" s="375">
        <v>0</v>
      </c>
      <c r="BI47" s="376">
        <v>0</v>
      </c>
      <c r="BJ47" s="365">
        <v>0</v>
      </c>
      <c r="BK47" s="365">
        <v>0</v>
      </c>
      <c r="BL47" s="365">
        <v>0</v>
      </c>
      <c r="BM47" s="365">
        <v>0</v>
      </c>
      <c r="BN47" s="365">
        <v>0</v>
      </c>
      <c r="BO47" s="365">
        <v>0</v>
      </c>
      <c r="BP47" s="365">
        <v>0</v>
      </c>
      <c r="BQ47" s="365">
        <v>0</v>
      </c>
      <c r="BR47" s="365">
        <v>0</v>
      </c>
      <c r="BS47" s="365">
        <v>0</v>
      </c>
      <c r="BT47" s="368">
        <f t="shared" si="113"/>
        <v>0</v>
      </c>
      <c r="BV47" s="375">
        <v>0</v>
      </c>
      <c r="BW47" s="376">
        <v>0</v>
      </c>
      <c r="BX47" s="365">
        <v>0</v>
      </c>
      <c r="BY47" s="365">
        <v>0</v>
      </c>
      <c r="BZ47" s="365">
        <v>0</v>
      </c>
      <c r="CA47" s="365">
        <v>0</v>
      </c>
      <c r="CB47" s="365">
        <v>0</v>
      </c>
      <c r="CC47" s="365">
        <v>0</v>
      </c>
      <c r="CD47" s="365">
        <v>0</v>
      </c>
      <c r="CE47" s="365">
        <v>0</v>
      </c>
      <c r="CF47" s="365">
        <v>0</v>
      </c>
      <c r="CG47" s="365">
        <v>0</v>
      </c>
      <c r="CH47" s="368">
        <f t="shared" si="114"/>
        <v>0</v>
      </c>
      <c r="CI47" s="372"/>
      <c r="CJ47" s="375">
        <v>0</v>
      </c>
      <c r="CK47" s="376">
        <v>0</v>
      </c>
      <c r="CL47" s="365">
        <v>0</v>
      </c>
      <c r="CM47" s="365">
        <v>0</v>
      </c>
      <c r="CN47" s="365">
        <v>0</v>
      </c>
      <c r="CO47" s="365">
        <v>0</v>
      </c>
      <c r="CP47" s="365">
        <v>0</v>
      </c>
      <c r="CQ47" s="365">
        <v>0</v>
      </c>
      <c r="CR47" s="365">
        <v>0</v>
      </c>
      <c r="CS47" s="365">
        <v>0</v>
      </c>
      <c r="CT47" s="365">
        <v>0</v>
      </c>
      <c r="CU47" s="365">
        <v>0</v>
      </c>
      <c r="CV47" s="368">
        <f t="shared" si="115"/>
        <v>0</v>
      </c>
      <c r="CW47" s="372"/>
      <c r="CX47" s="375">
        <v>0</v>
      </c>
      <c r="CY47" s="376">
        <v>0</v>
      </c>
      <c r="CZ47" s="365">
        <v>0</v>
      </c>
      <c r="DA47" s="365">
        <v>0</v>
      </c>
      <c r="DB47" s="365">
        <v>0</v>
      </c>
      <c r="DC47" s="365">
        <v>0</v>
      </c>
      <c r="DD47" s="365">
        <v>0</v>
      </c>
      <c r="DE47" s="365">
        <v>0</v>
      </c>
      <c r="DF47" s="365">
        <v>0</v>
      </c>
      <c r="DG47" s="365">
        <v>0</v>
      </c>
      <c r="DH47" s="365">
        <v>0</v>
      </c>
      <c r="DI47" s="365">
        <v>0</v>
      </c>
      <c r="DJ47" s="368">
        <f t="shared" si="116"/>
        <v>0</v>
      </c>
      <c r="DK47" s="372"/>
      <c r="DL47" s="375">
        <v>0</v>
      </c>
      <c r="DM47" s="376">
        <v>0</v>
      </c>
      <c r="DN47" s="365">
        <v>0</v>
      </c>
      <c r="DO47" s="365">
        <v>0</v>
      </c>
      <c r="DP47" s="365">
        <v>0</v>
      </c>
      <c r="DQ47" s="365">
        <v>0</v>
      </c>
      <c r="DR47" s="365">
        <v>0</v>
      </c>
      <c r="DS47" s="365">
        <v>0</v>
      </c>
      <c r="DT47" s="365">
        <v>0</v>
      </c>
      <c r="DU47" s="365">
        <v>0</v>
      </c>
      <c r="DV47" s="365">
        <v>0</v>
      </c>
      <c r="DW47" s="365">
        <v>0</v>
      </c>
      <c r="DX47" s="368">
        <f t="shared" si="117"/>
        <v>0</v>
      </c>
      <c r="DY47" s="372"/>
      <c r="DZ47" s="375">
        <v>0</v>
      </c>
      <c r="EA47" s="376">
        <v>0</v>
      </c>
      <c r="EB47" s="365">
        <v>0</v>
      </c>
      <c r="EC47" s="365">
        <v>0</v>
      </c>
      <c r="ED47" s="365">
        <v>0</v>
      </c>
      <c r="EE47" s="365">
        <v>0</v>
      </c>
      <c r="EF47" s="365">
        <v>0</v>
      </c>
      <c r="EG47" s="365">
        <v>0</v>
      </c>
      <c r="EH47" s="365">
        <v>0</v>
      </c>
      <c r="EI47" s="365">
        <v>0</v>
      </c>
      <c r="EJ47" s="365">
        <v>0</v>
      </c>
      <c r="EK47" s="365">
        <v>0</v>
      </c>
      <c r="EL47" s="368">
        <f t="shared" si="118"/>
        <v>0</v>
      </c>
      <c r="EM47" s="372"/>
      <c r="EN47" s="375">
        <v>0</v>
      </c>
      <c r="EO47" s="376">
        <v>0</v>
      </c>
      <c r="EP47" s="365">
        <v>0</v>
      </c>
      <c r="EQ47" s="365">
        <v>0</v>
      </c>
      <c r="ER47" s="365">
        <v>0</v>
      </c>
      <c r="ES47" s="365">
        <v>0</v>
      </c>
      <c r="ET47" s="365">
        <v>0</v>
      </c>
      <c r="EU47" s="365">
        <v>0</v>
      </c>
      <c r="EV47" s="365">
        <v>0</v>
      </c>
      <c r="EW47" s="365">
        <v>0</v>
      </c>
      <c r="EX47" s="365">
        <v>0</v>
      </c>
      <c r="EY47" s="365">
        <v>0</v>
      </c>
      <c r="EZ47" s="368">
        <f t="shared" si="119"/>
        <v>0</v>
      </c>
      <c r="FA47" s="372"/>
      <c r="FB47" s="375">
        <v>0</v>
      </c>
      <c r="FC47" s="376">
        <v>0</v>
      </c>
      <c r="FD47" s="365">
        <v>0</v>
      </c>
      <c r="FE47" s="365">
        <v>0</v>
      </c>
      <c r="FF47" s="365">
        <v>0</v>
      </c>
      <c r="FG47" s="365">
        <v>0</v>
      </c>
      <c r="FH47" s="365">
        <v>0</v>
      </c>
      <c r="FI47" s="365">
        <v>0</v>
      </c>
      <c r="FJ47" s="365">
        <v>0</v>
      </c>
      <c r="FK47" s="365">
        <v>0</v>
      </c>
      <c r="FL47" s="365">
        <v>0</v>
      </c>
      <c r="FM47" s="365">
        <v>0</v>
      </c>
      <c r="FN47" s="368">
        <f t="shared" si="120"/>
        <v>0</v>
      </c>
      <c r="FO47" s="372"/>
      <c r="FP47" s="375">
        <v>0</v>
      </c>
      <c r="FQ47" s="376">
        <v>0</v>
      </c>
      <c r="FR47" s="365">
        <v>0</v>
      </c>
      <c r="FS47" s="365">
        <v>0</v>
      </c>
      <c r="FT47" s="365">
        <v>0</v>
      </c>
      <c r="FU47" s="365">
        <v>0</v>
      </c>
      <c r="FV47" s="365">
        <v>0</v>
      </c>
      <c r="FW47" s="365">
        <v>0</v>
      </c>
      <c r="FX47" s="365">
        <v>0</v>
      </c>
      <c r="FY47" s="365">
        <v>0</v>
      </c>
      <c r="FZ47" s="365">
        <v>0</v>
      </c>
      <c r="GA47" s="365">
        <v>0</v>
      </c>
      <c r="GB47" s="368">
        <f t="shared" si="121"/>
        <v>0</v>
      </c>
      <c r="GC47" s="372"/>
      <c r="GD47" s="375">
        <v>0</v>
      </c>
      <c r="GE47" s="376">
        <v>0</v>
      </c>
      <c r="GF47" s="365">
        <v>0</v>
      </c>
      <c r="GG47" s="365">
        <v>0</v>
      </c>
      <c r="GH47" s="365">
        <v>0</v>
      </c>
      <c r="GI47" s="365">
        <v>0</v>
      </c>
      <c r="GJ47" s="365">
        <v>0</v>
      </c>
      <c r="GK47" s="365">
        <v>0</v>
      </c>
      <c r="GL47" s="365">
        <v>0</v>
      </c>
      <c r="GM47" s="365">
        <v>0</v>
      </c>
      <c r="GN47" s="365">
        <v>0</v>
      </c>
      <c r="GO47" s="365">
        <v>0</v>
      </c>
      <c r="GP47" s="368">
        <f t="shared" si="122"/>
        <v>0</v>
      </c>
      <c r="GQ47" s="372"/>
      <c r="GR47" s="375">
        <v>0</v>
      </c>
      <c r="GS47" s="376">
        <v>0</v>
      </c>
      <c r="GT47" s="365">
        <v>0</v>
      </c>
      <c r="GU47" s="365">
        <v>0</v>
      </c>
      <c r="GV47" s="365">
        <v>0</v>
      </c>
      <c r="GW47" s="365">
        <v>0</v>
      </c>
      <c r="GX47" s="365">
        <v>0</v>
      </c>
      <c r="GY47" s="365">
        <v>0</v>
      </c>
      <c r="GZ47" s="365">
        <v>0</v>
      </c>
      <c r="HA47" s="365">
        <v>0</v>
      </c>
      <c r="HB47" s="365">
        <v>0</v>
      </c>
      <c r="HC47" s="365">
        <v>0</v>
      </c>
      <c r="HD47" s="368">
        <f t="shared" si="134"/>
        <v>0</v>
      </c>
      <c r="HE47" s="372"/>
      <c r="HF47" s="375">
        <v>0</v>
      </c>
      <c r="HG47" s="376">
        <v>0</v>
      </c>
      <c r="HH47" s="365">
        <v>0</v>
      </c>
      <c r="HI47" s="365">
        <v>0</v>
      </c>
      <c r="HJ47" s="365">
        <v>0</v>
      </c>
      <c r="HK47" s="365">
        <v>0</v>
      </c>
      <c r="HL47" s="365">
        <v>0</v>
      </c>
      <c r="HM47" s="365">
        <v>0</v>
      </c>
      <c r="HN47" s="365">
        <v>0</v>
      </c>
      <c r="HO47" s="365">
        <v>0</v>
      </c>
      <c r="HP47" s="365">
        <v>0</v>
      </c>
      <c r="HQ47" s="365">
        <v>0</v>
      </c>
      <c r="HR47" s="368">
        <f t="shared" si="123"/>
        <v>0</v>
      </c>
      <c r="HS47" s="372"/>
      <c r="HT47" s="375">
        <v>0</v>
      </c>
      <c r="HU47" s="376">
        <v>0</v>
      </c>
      <c r="HV47" s="365">
        <v>0</v>
      </c>
      <c r="HW47" s="365">
        <v>0</v>
      </c>
      <c r="HX47" s="365">
        <v>0</v>
      </c>
      <c r="HY47" s="365">
        <v>0</v>
      </c>
      <c r="HZ47" s="365">
        <v>0</v>
      </c>
      <c r="IA47" s="365">
        <v>0</v>
      </c>
      <c r="IB47" s="365">
        <v>0</v>
      </c>
      <c r="IC47" s="365">
        <v>0</v>
      </c>
      <c r="ID47" s="365">
        <v>0</v>
      </c>
      <c r="IE47" s="365">
        <v>0</v>
      </c>
      <c r="IF47" s="368">
        <f t="shared" si="124"/>
        <v>0</v>
      </c>
      <c r="IG47" s="372"/>
      <c r="IH47" s="375">
        <v>0</v>
      </c>
      <c r="II47" s="376">
        <v>0</v>
      </c>
      <c r="IJ47" s="365">
        <v>0</v>
      </c>
      <c r="IK47" s="365">
        <v>0</v>
      </c>
      <c r="IL47" s="365">
        <v>0</v>
      </c>
      <c r="IM47" s="365">
        <v>0</v>
      </c>
      <c r="IN47" s="365">
        <v>0</v>
      </c>
      <c r="IO47" s="365">
        <v>0</v>
      </c>
      <c r="IP47" s="365">
        <v>0</v>
      </c>
      <c r="IQ47" s="365">
        <v>0</v>
      </c>
      <c r="IR47" s="365">
        <v>0</v>
      </c>
      <c r="IS47" s="365">
        <v>0</v>
      </c>
      <c r="IT47" s="368">
        <f t="shared" si="125"/>
        <v>0</v>
      </c>
      <c r="IU47" s="372"/>
      <c r="IV47" s="375">
        <v>0</v>
      </c>
      <c r="IW47" s="376">
        <v>0</v>
      </c>
      <c r="IX47" s="365">
        <v>0</v>
      </c>
      <c r="IY47" s="365">
        <v>0</v>
      </c>
      <c r="IZ47" s="365">
        <v>0</v>
      </c>
      <c r="JA47" s="365">
        <v>0</v>
      </c>
      <c r="JB47" s="365">
        <v>0</v>
      </c>
      <c r="JC47" s="365">
        <v>0</v>
      </c>
      <c r="JD47" s="365">
        <v>0</v>
      </c>
      <c r="JE47" s="365">
        <v>0</v>
      </c>
      <c r="JF47" s="365">
        <v>0</v>
      </c>
      <c r="JG47" s="365">
        <v>0</v>
      </c>
      <c r="JH47" s="368">
        <f t="shared" si="126"/>
        <v>0</v>
      </c>
      <c r="JI47" s="372"/>
      <c r="JJ47" s="375">
        <v>0</v>
      </c>
      <c r="JK47" s="376">
        <v>0</v>
      </c>
      <c r="JL47" s="365">
        <v>0</v>
      </c>
      <c r="JM47" s="365">
        <v>0</v>
      </c>
      <c r="JN47" s="365">
        <v>0</v>
      </c>
      <c r="JO47" s="365">
        <v>0</v>
      </c>
      <c r="JP47" s="365">
        <v>0</v>
      </c>
      <c r="JQ47" s="365">
        <v>0</v>
      </c>
      <c r="JR47" s="365">
        <v>0</v>
      </c>
      <c r="JS47" s="365">
        <v>0</v>
      </c>
      <c r="JT47" s="365">
        <v>0</v>
      </c>
      <c r="JU47" s="365">
        <v>0</v>
      </c>
      <c r="JV47" s="368">
        <f t="shared" si="127"/>
        <v>0</v>
      </c>
      <c r="JW47" s="372"/>
      <c r="JX47" s="375">
        <v>0</v>
      </c>
      <c r="JY47" s="376">
        <v>0</v>
      </c>
      <c r="JZ47" s="365">
        <v>0</v>
      </c>
      <c r="KA47" s="365">
        <v>0</v>
      </c>
      <c r="KB47" s="365">
        <v>0</v>
      </c>
      <c r="KC47" s="365">
        <v>0</v>
      </c>
      <c r="KD47" s="365">
        <v>0</v>
      </c>
      <c r="KE47" s="365">
        <v>0</v>
      </c>
      <c r="KF47" s="365">
        <v>0</v>
      </c>
      <c r="KG47" s="365">
        <v>0</v>
      </c>
      <c r="KH47" s="365">
        <v>0</v>
      </c>
      <c r="KI47" s="365">
        <v>0</v>
      </c>
      <c r="KJ47" s="368">
        <f t="shared" si="128"/>
        <v>0</v>
      </c>
      <c r="KK47" s="372"/>
      <c r="KL47" s="375">
        <v>0</v>
      </c>
      <c r="KM47" s="376">
        <v>0</v>
      </c>
      <c r="KN47" s="365">
        <v>0</v>
      </c>
      <c r="KO47" s="365">
        <v>0</v>
      </c>
      <c r="KP47" s="365">
        <v>0</v>
      </c>
      <c r="KQ47" s="365">
        <v>0</v>
      </c>
      <c r="KR47" s="365">
        <v>0</v>
      </c>
      <c r="KS47" s="365">
        <v>0</v>
      </c>
      <c r="KT47" s="365">
        <v>0</v>
      </c>
      <c r="KU47" s="365">
        <v>0</v>
      </c>
      <c r="KV47" s="365">
        <v>0</v>
      </c>
      <c r="KW47" s="365">
        <v>0</v>
      </c>
      <c r="KX47" s="368">
        <f t="shared" si="129"/>
        <v>0</v>
      </c>
      <c r="KY47" s="372"/>
      <c r="KZ47" s="375">
        <v>0</v>
      </c>
      <c r="LA47" s="376">
        <v>0</v>
      </c>
      <c r="LB47" s="365">
        <v>0</v>
      </c>
      <c r="LC47" s="365">
        <v>0</v>
      </c>
      <c r="LD47" s="365">
        <v>0</v>
      </c>
      <c r="LE47" s="365">
        <v>0</v>
      </c>
      <c r="LF47" s="365">
        <v>0</v>
      </c>
      <c r="LG47" s="365">
        <v>0</v>
      </c>
      <c r="LH47" s="365">
        <v>0</v>
      </c>
      <c r="LI47" s="365">
        <v>0</v>
      </c>
      <c r="LJ47" s="365">
        <v>0</v>
      </c>
      <c r="LK47" s="365">
        <v>0</v>
      </c>
      <c r="LL47" s="368">
        <f t="shared" si="130"/>
        <v>0</v>
      </c>
      <c r="LM47" s="372"/>
      <c r="LN47" s="375">
        <v>0</v>
      </c>
      <c r="LO47" s="376">
        <v>0</v>
      </c>
      <c r="LP47" s="365">
        <v>0</v>
      </c>
      <c r="LQ47" s="365">
        <v>0</v>
      </c>
      <c r="LR47" s="365">
        <v>0</v>
      </c>
      <c r="LS47" s="365">
        <v>0</v>
      </c>
      <c r="LT47" s="365">
        <v>0</v>
      </c>
      <c r="LU47" s="365">
        <v>0</v>
      </c>
      <c r="LV47" s="365">
        <v>0</v>
      </c>
      <c r="LW47" s="365">
        <v>0</v>
      </c>
      <c r="LX47" s="365">
        <v>0</v>
      </c>
      <c r="LY47" s="365">
        <v>0</v>
      </c>
      <c r="LZ47" s="368">
        <f t="shared" si="131"/>
        <v>0</v>
      </c>
      <c r="MA47" s="372"/>
      <c r="MB47" s="368">
        <f t="shared" si="132"/>
        <v>0</v>
      </c>
      <c r="MC47" s="368">
        <f t="shared" si="132"/>
        <v>0</v>
      </c>
      <c r="MD47" s="368">
        <f t="shared" si="132"/>
        <v>0</v>
      </c>
      <c r="ME47" s="368">
        <f t="shared" si="132"/>
        <v>0</v>
      </c>
      <c r="MF47" s="368">
        <f t="shared" si="132"/>
        <v>0</v>
      </c>
      <c r="MG47" s="368">
        <f t="shared" si="132"/>
        <v>0</v>
      </c>
      <c r="MH47" s="368">
        <f t="shared" si="132"/>
        <v>0</v>
      </c>
      <c r="MI47" s="368">
        <f t="shared" si="132"/>
        <v>0</v>
      </c>
      <c r="MJ47" s="368">
        <f t="shared" si="132"/>
        <v>0</v>
      </c>
      <c r="MK47" s="368">
        <f t="shared" si="132"/>
        <v>0</v>
      </c>
      <c r="ML47" s="368">
        <f t="shared" si="132"/>
        <v>0</v>
      </c>
      <c r="MM47" s="368">
        <f t="shared" si="132"/>
        <v>0</v>
      </c>
      <c r="MN47" s="368">
        <f t="shared" si="133"/>
        <v>0</v>
      </c>
    </row>
    <row r="48" spans="1:352" x14ac:dyDescent="0.25">
      <c r="A48" s="313"/>
      <c r="B48" s="255" t="s">
        <v>87</v>
      </c>
      <c r="C48" s="422"/>
      <c r="D48" s="375">
        <v>0</v>
      </c>
      <c r="E48" s="376">
        <v>0</v>
      </c>
      <c r="F48" s="376">
        <v>0</v>
      </c>
      <c r="G48" s="376">
        <v>0</v>
      </c>
      <c r="H48" s="376">
        <v>0</v>
      </c>
      <c r="I48" s="376">
        <v>0</v>
      </c>
      <c r="J48" s="376">
        <v>0</v>
      </c>
      <c r="K48" s="376">
        <v>0</v>
      </c>
      <c r="L48" s="376">
        <v>0</v>
      </c>
      <c r="M48" s="376">
        <v>0</v>
      </c>
      <c r="N48" s="376">
        <v>0</v>
      </c>
      <c r="O48" s="376">
        <v>0</v>
      </c>
      <c r="P48" s="368">
        <f t="shared" si="109"/>
        <v>0</v>
      </c>
      <c r="Q48" s="372"/>
      <c r="R48" s="375">
        <v>0</v>
      </c>
      <c r="S48" s="376">
        <v>0</v>
      </c>
      <c r="T48" s="376">
        <v>0</v>
      </c>
      <c r="U48" s="376">
        <v>0</v>
      </c>
      <c r="V48" s="391">
        <v>0</v>
      </c>
      <c r="W48" s="391">
        <v>0</v>
      </c>
      <c r="X48" s="391">
        <v>0</v>
      </c>
      <c r="Y48" s="376">
        <v>0</v>
      </c>
      <c r="Z48" s="376">
        <v>0</v>
      </c>
      <c r="AA48" s="376">
        <v>0</v>
      </c>
      <c r="AB48" s="376">
        <v>0</v>
      </c>
      <c r="AC48" s="376">
        <v>0</v>
      </c>
      <c r="AD48" s="368">
        <f t="shared" si="110"/>
        <v>0</v>
      </c>
      <c r="AE48" s="372"/>
      <c r="AF48" s="375">
        <v>0</v>
      </c>
      <c r="AG48" s="376">
        <v>0</v>
      </c>
      <c r="AH48" s="376">
        <v>0</v>
      </c>
      <c r="AI48" s="376">
        <v>0</v>
      </c>
      <c r="AJ48" s="391">
        <v>0</v>
      </c>
      <c r="AK48" s="391">
        <v>0</v>
      </c>
      <c r="AL48" s="391">
        <v>0</v>
      </c>
      <c r="AM48" s="376">
        <v>0</v>
      </c>
      <c r="AN48" s="376">
        <v>0</v>
      </c>
      <c r="AO48" s="376">
        <v>0</v>
      </c>
      <c r="AP48" s="376">
        <v>0</v>
      </c>
      <c r="AQ48" s="376">
        <v>0</v>
      </c>
      <c r="AR48" s="368">
        <f t="shared" si="111"/>
        <v>0</v>
      </c>
      <c r="AT48" s="375">
        <v>0</v>
      </c>
      <c r="AU48" s="376">
        <v>0</v>
      </c>
      <c r="AV48" s="376">
        <v>0</v>
      </c>
      <c r="AW48" s="376">
        <v>0</v>
      </c>
      <c r="AX48" s="391">
        <v>0</v>
      </c>
      <c r="AY48" s="391">
        <v>0</v>
      </c>
      <c r="AZ48" s="391">
        <v>0</v>
      </c>
      <c r="BA48" s="376">
        <v>0</v>
      </c>
      <c r="BB48" s="365">
        <v>0</v>
      </c>
      <c r="BC48" s="365">
        <v>0</v>
      </c>
      <c r="BD48" s="365">
        <v>0</v>
      </c>
      <c r="BE48" s="365">
        <v>0</v>
      </c>
      <c r="BF48" s="368">
        <f t="shared" si="112"/>
        <v>0</v>
      </c>
      <c r="BH48" s="375">
        <v>0</v>
      </c>
      <c r="BI48" s="376">
        <v>0</v>
      </c>
      <c r="BJ48" s="365">
        <v>0</v>
      </c>
      <c r="BK48" s="365">
        <v>0</v>
      </c>
      <c r="BL48" s="365">
        <v>0</v>
      </c>
      <c r="BM48" s="365">
        <v>0</v>
      </c>
      <c r="BN48" s="365">
        <v>0</v>
      </c>
      <c r="BO48" s="365">
        <v>0</v>
      </c>
      <c r="BP48" s="365">
        <v>0</v>
      </c>
      <c r="BQ48" s="365">
        <v>0</v>
      </c>
      <c r="BR48" s="365">
        <v>0</v>
      </c>
      <c r="BS48" s="365">
        <v>0</v>
      </c>
      <c r="BT48" s="368">
        <f t="shared" si="113"/>
        <v>0</v>
      </c>
      <c r="BV48" s="375">
        <v>0</v>
      </c>
      <c r="BW48" s="376">
        <v>0</v>
      </c>
      <c r="BX48" s="365">
        <v>0</v>
      </c>
      <c r="BY48" s="365">
        <v>0</v>
      </c>
      <c r="BZ48" s="365">
        <v>0</v>
      </c>
      <c r="CA48" s="365">
        <v>0</v>
      </c>
      <c r="CB48" s="365">
        <v>0</v>
      </c>
      <c r="CC48" s="365">
        <v>0</v>
      </c>
      <c r="CD48" s="365">
        <v>0</v>
      </c>
      <c r="CE48" s="365">
        <v>0</v>
      </c>
      <c r="CF48" s="365">
        <v>0</v>
      </c>
      <c r="CG48" s="365">
        <v>0</v>
      </c>
      <c r="CH48" s="368">
        <f t="shared" si="114"/>
        <v>0</v>
      </c>
      <c r="CI48" s="372"/>
      <c r="CJ48" s="375">
        <v>0</v>
      </c>
      <c r="CK48" s="376">
        <v>0</v>
      </c>
      <c r="CL48" s="365">
        <v>0</v>
      </c>
      <c r="CM48" s="365">
        <v>0</v>
      </c>
      <c r="CN48" s="365">
        <v>0</v>
      </c>
      <c r="CO48" s="365">
        <v>0</v>
      </c>
      <c r="CP48" s="365">
        <v>0</v>
      </c>
      <c r="CQ48" s="365">
        <v>0</v>
      </c>
      <c r="CR48" s="365">
        <v>0</v>
      </c>
      <c r="CS48" s="365">
        <v>0</v>
      </c>
      <c r="CT48" s="365">
        <v>0</v>
      </c>
      <c r="CU48" s="365">
        <v>0</v>
      </c>
      <c r="CV48" s="368">
        <f t="shared" si="115"/>
        <v>0</v>
      </c>
      <c r="CW48" s="372"/>
      <c r="CX48" s="375">
        <v>0</v>
      </c>
      <c r="CY48" s="376">
        <v>0</v>
      </c>
      <c r="CZ48" s="365">
        <v>0</v>
      </c>
      <c r="DA48" s="365">
        <v>0</v>
      </c>
      <c r="DB48" s="365">
        <v>0</v>
      </c>
      <c r="DC48" s="365">
        <v>0</v>
      </c>
      <c r="DD48" s="365">
        <v>0</v>
      </c>
      <c r="DE48" s="365">
        <v>0</v>
      </c>
      <c r="DF48" s="365">
        <v>0</v>
      </c>
      <c r="DG48" s="365">
        <v>0</v>
      </c>
      <c r="DH48" s="365">
        <v>0</v>
      </c>
      <c r="DI48" s="365">
        <v>0</v>
      </c>
      <c r="DJ48" s="368">
        <f t="shared" si="116"/>
        <v>0</v>
      </c>
      <c r="DK48" s="372"/>
      <c r="DL48" s="375">
        <v>0</v>
      </c>
      <c r="DM48" s="376">
        <v>0</v>
      </c>
      <c r="DN48" s="365">
        <v>0</v>
      </c>
      <c r="DO48" s="365">
        <v>0</v>
      </c>
      <c r="DP48" s="365">
        <v>0</v>
      </c>
      <c r="DQ48" s="365">
        <v>0</v>
      </c>
      <c r="DR48" s="365">
        <v>0</v>
      </c>
      <c r="DS48" s="365">
        <v>0</v>
      </c>
      <c r="DT48" s="365">
        <v>0</v>
      </c>
      <c r="DU48" s="365">
        <v>0</v>
      </c>
      <c r="DV48" s="365">
        <v>0</v>
      </c>
      <c r="DW48" s="365">
        <v>0</v>
      </c>
      <c r="DX48" s="368">
        <f t="shared" si="117"/>
        <v>0</v>
      </c>
      <c r="DY48" s="372"/>
      <c r="DZ48" s="375">
        <v>0</v>
      </c>
      <c r="EA48" s="376">
        <v>0</v>
      </c>
      <c r="EB48" s="365">
        <v>0</v>
      </c>
      <c r="EC48" s="365">
        <v>0</v>
      </c>
      <c r="ED48" s="365">
        <v>0</v>
      </c>
      <c r="EE48" s="365">
        <v>0</v>
      </c>
      <c r="EF48" s="365">
        <v>0</v>
      </c>
      <c r="EG48" s="365">
        <v>0</v>
      </c>
      <c r="EH48" s="365">
        <v>0</v>
      </c>
      <c r="EI48" s="365">
        <v>0</v>
      </c>
      <c r="EJ48" s="365">
        <v>0</v>
      </c>
      <c r="EK48" s="365">
        <v>0</v>
      </c>
      <c r="EL48" s="368">
        <f t="shared" si="118"/>
        <v>0</v>
      </c>
      <c r="EM48" s="372"/>
      <c r="EN48" s="375">
        <v>0</v>
      </c>
      <c r="EO48" s="376">
        <v>0</v>
      </c>
      <c r="EP48" s="365">
        <v>0</v>
      </c>
      <c r="EQ48" s="365">
        <v>0</v>
      </c>
      <c r="ER48" s="365">
        <v>0</v>
      </c>
      <c r="ES48" s="365">
        <v>0</v>
      </c>
      <c r="ET48" s="365">
        <v>0</v>
      </c>
      <c r="EU48" s="365">
        <v>0</v>
      </c>
      <c r="EV48" s="365">
        <v>0</v>
      </c>
      <c r="EW48" s="365">
        <v>0</v>
      </c>
      <c r="EX48" s="365">
        <v>0</v>
      </c>
      <c r="EY48" s="365">
        <v>0</v>
      </c>
      <c r="EZ48" s="368">
        <f t="shared" si="119"/>
        <v>0</v>
      </c>
      <c r="FA48" s="372"/>
      <c r="FB48" s="375">
        <v>0</v>
      </c>
      <c r="FC48" s="376">
        <v>0</v>
      </c>
      <c r="FD48" s="365">
        <v>0</v>
      </c>
      <c r="FE48" s="365">
        <v>0</v>
      </c>
      <c r="FF48" s="365">
        <v>0</v>
      </c>
      <c r="FG48" s="365">
        <v>0</v>
      </c>
      <c r="FH48" s="365">
        <v>0</v>
      </c>
      <c r="FI48" s="365">
        <v>0</v>
      </c>
      <c r="FJ48" s="365">
        <v>0</v>
      </c>
      <c r="FK48" s="365">
        <v>0</v>
      </c>
      <c r="FL48" s="365">
        <v>0</v>
      </c>
      <c r="FM48" s="365">
        <v>0</v>
      </c>
      <c r="FN48" s="368">
        <f t="shared" si="120"/>
        <v>0</v>
      </c>
      <c r="FO48" s="372"/>
      <c r="FP48" s="375">
        <v>0</v>
      </c>
      <c r="FQ48" s="376">
        <v>0</v>
      </c>
      <c r="FR48" s="365">
        <v>0</v>
      </c>
      <c r="FS48" s="365">
        <v>0</v>
      </c>
      <c r="FT48" s="365">
        <v>0</v>
      </c>
      <c r="FU48" s="365">
        <v>0</v>
      </c>
      <c r="FV48" s="365">
        <v>0</v>
      </c>
      <c r="FW48" s="365">
        <v>0</v>
      </c>
      <c r="FX48" s="365">
        <v>0</v>
      </c>
      <c r="FY48" s="365">
        <v>0</v>
      </c>
      <c r="FZ48" s="365">
        <v>0</v>
      </c>
      <c r="GA48" s="365">
        <v>0</v>
      </c>
      <c r="GB48" s="368">
        <f t="shared" si="121"/>
        <v>0</v>
      </c>
      <c r="GC48" s="372"/>
      <c r="GD48" s="375">
        <v>0</v>
      </c>
      <c r="GE48" s="376">
        <v>0</v>
      </c>
      <c r="GF48" s="365">
        <v>0</v>
      </c>
      <c r="GG48" s="365">
        <v>0</v>
      </c>
      <c r="GH48" s="365">
        <v>0</v>
      </c>
      <c r="GI48" s="365">
        <v>0</v>
      </c>
      <c r="GJ48" s="365">
        <v>0</v>
      </c>
      <c r="GK48" s="365">
        <v>0</v>
      </c>
      <c r="GL48" s="365">
        <v>0</v>
      </c>
      <c r="GM48" s="365">
        <v>0</v>
      </c>
      <c r="GN48" s="365">
        <v>0</v>
      </c>
      <c r="GO48" s="365">
        <v>0</v>
      </c>
      <c r="GP48" s="368">
        <f t="shared" si="122"/>
        <v>0</v>
      </c>
      <c r="GQ48" s="372"/>
      <c r="GR48" s="375">
        <v>0</v>
      </c>
      <c r="GS48" s="376">
        <v>0</v>
      </c>
      <c r="GT48" s="365">
        <v>0</v>
      </c>
      <c r="GU48" s="365">
        <v>0</v>
      </c>
      <c r="GV48" s="365">
        <v>0</v>
      </c>
      <c r="GW48" s="365">
        <v>0</v>
      </c>
      <c r="GX48" s="365">
        <v>0</v>
      </c>
      <c r="GY48" s="365">
        <v>0</v>
      </c>
      <c r="GZ48" s="365">
        <v>0</v>
      </c>
      <c r="HA48" s="365">
        <v>0</v>
      </c>
      <c r="HB48" s="365">
        <v>0</v>
      </c>
      <c r="HC48" s="365">
        <v>0</v>
      </c>
      <c r="HD48" s="368">
        <f t="shared" si="134"/>
        <v>0</v>
      </c>
      <c r="HE48" s="372"/>
      <c r="HF48" s="375">
        <v>0</v>
      </c>
      <c r="HG48" s="376">
        <v>0</v>
      </c>
      <c r="HH48" s="365">
        <v>0</v>
      </c>
      <c r="HI48" s="365">
        <v>0</v>
      </c>
      <c r="HJ48" s="365">
        <v>0</v>
      </c>
      <c r="HK48" s="365">
        <v>0</v>
      </c>
      <c r="HL48" s="365">
        <v>0</v>
      </c>
      <c r="HM48" s="365">
        <v>0</v>
      </c>
      <c r="HN48" s="365">
        <v>0</v>
      </c>
      <c r="HO48" s="365">
        <v>0</v>
      </c>
      <c r="HP48" s="365">
        <v>0</v>
      </c>
      <c r="HQ48" s="365">
        <v>0</v>
      </c>
      <c r="HR48" s="368">
        <f t="shared" si="123"/>
        <v>0</v>
      </c>
      <c r="HS48" s="372"/>
      <c r="HT48" s="375">
        <v>0</v>
      </c>
      <c r="HU48" s="376">
        <v>0</v>
      </c>
      <c r="HV48" s="365">
        <v>0</v>
      </c>
      <c r="HW48" s="365">
        <v>0</v>
      </c>
      <c r="HX48" s="365">
        <v>0</v>
      </c>
      <c r="HY48" s="365">
        <v>0</v>
      </c>
      <c r="HZ48" s="365">
        <v>0</v>
      </c>
      <c r="IA48" s="365">
        <v>0</v>
      </c>
      <c r="IB48" s="365">
        <v>0</v>
      </c>
      <c r="IC48" s="365">
        <v>0</v>
      </c>
      <c r="ID48" s="365">
        <v>0</v>
      </c>
      <c r="IE48" s="365">
        <v>0</v>
      </c>
      <c r="IF48" s="368">
        <f t="shared" si="124"/>
        <v>0</v>
      </c>
      <c r="IG48" s="372"/>
      <c r="IH48" s="375">
        <v>0</v>
      </c>
      <c r="II48" s="376">
        <v>0</v>
      </c>
      <c r="IJ48" s="365">
        <v>0</v>
      </c>
      <c r="IK48" s="365">
        <v>0</v>
      </c>
      <c r="IL48" s="365">
        <v>0</v>
      </c>
      <c r="IM48" s="365">
        <v>0</v>
      </c>
      <c r="IN48" s="365">
        <v>0</v>
      </c>
      <c r="IO48" s="365">
        <v>0</v>
      </c>
      <c r="IP48" s="365">
        <v>0</v>
      </c>
      <c r="IQ48" s="365">
        <v>0</v>
      </c>
      <c r="IR48" s="365">
        <v>0</v>
      </c>
      <c r="IS48" s="365">
        <v>0</v>
      </c>
      <c r="IT48" s="368">
        <f t="shared" si="125"/>
        <v>0</v>
      </c>
      <c r="IU48" s="372"/>
      <c r="IV48" s="375">
        <v>0</v>
      </c>
      <c r="IW48" s="376">
        <v>0</v>
      </c>
      <c r="IX48" s="365">
        <v>0</v>
      </c>
      <c r="IY48" s="365">
        <v>0</v>
      </c>
      <c r="IZ48" s="365">
        <v>0</v>
      </c>
      <c r="JA48" s="365">
        <v>0</v>
      </c>
      <c r="JB48" s="365">
        <v>0</v>
      </c>
      <c r="JC48" s="365">
        <v>0</v>
      </c>
      <c r="JD48" s="365">
        <v>0</v>
      </c>
      <c r="JE48" s="365">
        <v>0</v>
      </c>
      <c r="JF48" s="365">
        <v>0</v>
      </c>
      <c r="JG48" s="365">
        <v>0</v>
      </c>
      <c r="JH48" s="368">
        <f t="shared" si="126"/>
        <v>0</v>
      </c>
      <c r="JI48" s="372"/>
      <c r="JJ48" s="375">
        <v>0</v>
      </c>
      <c r="JK48" s="376">
        <v>0</v>
      </c>
      <c r="JL48" s="365">
        <v>0</v>
      </c>
      <c r="JM48" s="365">
        <v>0</v>
      </c>
      <c r="JN48" s="365">
        <v>0</v>
      </c>
      <c r="JO48" s="365">
        <v>0</v>
      </c>
      <c r="JP48" s="365">
        <v>0</v>
      </c>
      <c r="JQ48" s="365">
        <v>0</v>
      </c>
      <c r="JR48" s="365">
        <v>0</v>
      </c>
      <c r="JS48" s="365">
        <v>0</v>
      </c>
      <c r="JT48" s="365">
        <v>0</v>
      </c>
      <c r="JU48" s="365">
        <v>0</v>
      </c>
      <c r="JV48" s="368">
        <f t="shared" si="127"/>
        <v>0</v>
      </c>
      <c r="JW48" s="372"/>
      <c r="JX48" s="375">
        <v>0</v>
      </c>
      <c r="JY48" s="376">
        <v>0</v>
      </c>
      <c r="JZ48" s="365">
        <v>0</v>
      </c>
      <c r="KA48" s="365">
        <v>0</v>
      </c>
      <c r="KB48" s="365">
        <v>0</v>
      </c>
      <c r="KC48" s="365">
        <v>0</v>
      </c>
      <c r="KD48" s="365">
        <v>0</v>
      </c>
      <c r="KE48" s="365">
        <v>0</v>
      </c>
      <c r="KF48" s="365">
        <v>0</v>
      </c>
      <c r="KG48" s="365">
        <v>0</v>
      </c>
      <c r="KH48" s="365">
        <v>0</v>
      </c>
      <c r="KI48" s="365">
        <v>0</v>
      </c>
      <c r="KJ48" s="368">
        <f t="shared" si="128"/>
        <v>0</v>
      </c>
      <c r="KK48" s="372"/>
      <c r="KL48" s="375">
        <v>0</v>
      </c>
      <c r="KM48" s="376">
        <v>0</v>
      </c>
      <c r="KN48" s="365">
        <v>0</v>
      </c>
      <c r="KO48" s="365">
        <v>0</v>
      </c>
      <c r="KP48" s="365">
        <v>0</v>
      </c>
      <c r="KQ48" s="365">
        <v>0</v>
      </c>
      <c r="KR48" s="365">
        <v>0</v>
      </c>
      <c r="KS48" s="365">
        <v>0</v>
      </c>
      <c r="KT48" s="365">
        <v>0</v>
      </c>
      <c r="KU48" s="365">
        <v>0</v>
      </c>
      <c r="KV48" s="365">
        <v>0</v>
      </c>
      <c r="KW48" s="365">
        <v>0</v>
      </c>
      <c r="KX48" s="368">
        <f t="shared" si="129"/>
        <v>0</v>
      </c>
      <c r="KY48" s="372"/>
      <c r="KZ48" s="375">
        <v>0</v>
      </c>
      <c r="LA48" s="376">
        <v>0</v>
      </c>
      <c r="LB48" s="365">
        <v>0</v>
      </c>
      <c r="LC48" s="365">
        <v>0</v>
      </c>
      <c r="LD48" s="365">
        <v>0</v>
      </c>
      <c r="LE48" s="365">
        <v>0</v>
      </c>
      <c r="LF48" s="365">
        <v>0</v>
      </c>
      <c r="LG48" s="365">
        <v>0</v>
      </c>
      <c r="LH48" s="365">
        <v>0</v>
      </c>
      <c r="LI48" s="365">
        <v>0</v>
      </c>
      <c r="LJ48" s="365">
        <v>0</v>
      </c>
      <c r="LK48" s="365">
        <v>0</v>
      </c>
      <c r="LL48" s="368">
        <f t="shared" si="130"/>
        <v>0</v>
      </c>
      <c r="LM48" s="372"/>
      <c r="LN48" s="375">
        <v>0</v>
      </c>
      <c r="LO48" s="376">
        <v>0</v>
      </c>
      <c r="LP48" s="365">
        <v>0</v>
      </c>
      <c r="LQ48" s="365">
        <v>0</v>
      </c>
      <c r="LR48" s="365">
        <v>0</v>
      </c>
      <c r="LS48" s="365">
        <v>0</v>
      </c>
      <c r="LT48" s="365">
        <v>0</v>
      </c>
      <c r="LU48" s="365">
        <v>0</v>
      </c>
      <c r="LV48" s="365">
        <v>0</v>
      </c>
      <c r="LW48" s="365">
        <v>0</v>
      </c>
      <c r="LX48" s="365">
        <v>0</v>
      </c>
      <c r="LY48" s="365">
        <v>0</v>
      </c>
      <c r="LZ48" s="368">
        <f t="shared" si="131"/>
        <v>0</v>
      </c>
      <c r="MA48" s="372"/>
      <c r="MB48" s="368">
        <f t="shared" si="132"/>
        <v>0</v>
      </c>
      <c r="MC48" s="368">
        <f t="shared" si="132"/>
        <v>0</v>
      </c>
      <c r="MD48" s="368">
        <f t="shared" si="132"/>
        <v>0</v>
      </c>
      <c r="ME48" s="368">
        <f t="shared" si="132"/>
        <v>0</v>
      </c>
      <c r="MF48" s="368">
        <f t="shared" si="132"/>
        <v>0</v>
      </c>
      <c r="MG48" s="368">
        <f t="shared" si="132"/>
        <v>0</v>
      </c>
      <c r="MH48" s="368">
        <f t="shared" si="132"/>
        <v>0</v>
      </c>
      <c r="MI48" s="368">
        <f t="shared" si="132"/>
        <v>0</v>
      </c>
      <c r="MJ48" s="368">
        <f t="shared" si="132"/>
        <v>0</v>
      </c>
      <c r="MK48" s="368">
        <f t="shared" si="132"/>
        <v>0</v>
      </c>
      <c r="ML48" s="368">
        <f t="shared" si="132"/>
        <v>0</v>
      </c>
      <c r="MM48" s="368">
        <f t="shared" si="132"/>
        <v>0</v>
      </c>
      <c r="MN48" s="368">
        <f t="shared" si="133"/>
        <v>0</v>
      </c>
    </row>
    <row r="49" spans="1:352" x14ac:dyDescent="0.25">
      <c r="A49" s="313"/>
      <c r="B49" s="394"/>
      <c r="C49" s="313"/>
      <c r="D49" s="403"/>
      <c r="E49" s="391"/>
      <c r="F49" s="391"/>
      <c r="G49" s="391"/>
      <c r="H49" s="391"/>
      <c r="I49" s="391"/>
      <c r="J49" s="391"/>
      <c r="K49" s="391"/>
      <c r="L49" s="391"/>
      <c r="M49" s="391"/>
      <c r="N49" s="391"/>
      <c r="O49" s="391"/>
      <c r="P49" s="368"/>
      <c r="Q49" s="372"/>
      <c r="R49" s="403"/>
      <c r="S49" s="391"/>
      <c r="T49" s="391"/>
      <c r="U49" s="391"/>
      <c r="V49" s="391"/>
      <c r="W49" s="391"/>
      <c r="X49" s="391"/>
      <c r="Y49" s="391"/>
      <c r="Z49" s="391"/>
      <c r="AA49" s="391"/>
      <c r="AB49" s="391"/>
      <c r="AC49" s="391"/>
      <c r="AD49" s="368"/>
      <c r="AE49" s="372"/>
      <c r="AF49" s="403"/>
      <c r="AG49" s="391"/>
      <c r="AH49" s="391"/>
      <c r="AI49" s="391"/>
      <c r="AJ49" s="391"/>
      <c r="AK49" s="391"/>
      <c r="AL49" s="391"/>
      <c r="AM49" s="391"/>
      <c r="AN49" s="391"/>
      <c r="AO49" s="391"/>
      <c r="AP49" s="391"/>
      <c r="AQ49" s="391"/>
      <c r="AR49" s="368"/>
      <c r="AT49" s="403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68"/>
      <c r="BH49" s="403"/>
      <c r="BI49" s="391"/>
      <c r="BJ49" s="391"/>
      <c r="BK49" s="391"/>
      <c r="BL49" s="391"/>
      <c r="BM49" s="391"/>
      <c r="BN49" s="391"/>
      <c r="BO49" s="391"/>
      <c r="BP49" s="391"/>
      <c r="BQ49" s="391"/>
      <c r="BR49" s="391"/>
      <c r="BS49" s="391"/>
      <c r="BT49" s="368"/>
      <c r="BV49" s="403"/>
      <c r="BW49" s="391"/>
      <c r="BX49" s="391"/>
      <c r="BY49" s="391"/>
      <c r="BZ49" s="391"/>
      <c r="CA49" s="391"/>
      <c r="CB49" s="391"/>
      <c r="CC49" s="391"/>
      <c r="CD49" s="391"/>
      <c r="CE49" s="391"/>
      <c r="CF49" s="391"/>
      <c r="CG49" s="391"/>
      <c r="CH49" s="368"/>
      <c r="CI49" s="372"/>
      <c r="CJ49" s="403"/>
      <c r="CK49" s="391"/>
      <c r="CL49" s="391"/>
      <c r="CM49" s="391"/>
      <c r="CN49" s="391"/>
      <c r="CO49" s="391"/>
      <c r="CP49" s="391"/>
      <c r="CQ49" s="391"/>
      <c r="CR49" s="391"/>
      <c r="CS49" s="391"/>
      <c r="CT49" s="391"/>
      <c r="CU49" s="391"/>
      <c r="CV49" s="368"/>
      <c r="CW49" s="372"/>
      <c r="CX49" s="403"/>
      <c r="CY49" s="391"/>
      <c r="CZ49" s="391"/>
      <c r="DA49" s="391"/>
      <c r="DB49" s="391"/>
      <c r="DC49" s="391"/>
      <c r="DD49" s="391"/>
      <c r="DE49" s="391"/>
      <c r="DF49" s="391"/>
      <c r="DG49" s="391"/>
      <c r="DH49" s="391"/>
      <c r="DI49" s="391"/>
      <c r="DJ49" s="368"/>
      <c r="DK49" s="372"/>
      <c r="DL49" s="403"/>
      <c r="DM49" s="391"/>
      <c r="DN49" s="391"/>
      <c r="DO49" s="391"/>
      <c r="DP49" s="391"/>
      <c r="DQ49" s="391"/>
      <c r="DR49" s="391"/>
      <c r="DS49" s="391"/>
      <c r="DT49" s="391"/>
      <c r="DU49" s="391"/>
      <c r="DV49" s="391"/>
      <c r="DW49" s="391"/>
      <c r="DX49" s="368"/>
      <c r="DY49" s="372"/>
      <c r="DZ49" s="403"/>
      <c r="EA49" s="391"/>
      <c r="EB49" s="391"/>
      <c r="EC49" s="391"/>
      <c r="ED49" s="391"/>
      <c r="EE49" s="391"/>
      <c r="EF49" s="391"/>
      <c r="EG49" s="391"/>
      <c r="EH49" s="391"/>
      <c r="EI49" s="391"/>
      <c r="EJ49" s="391"/>
      <c r="EK49" s="391"/>
      <c r="EL49" s="368"/>
      <c r="EM49" s="372"/>
      <c r="EN49" s="403"/>
      <c r="EO49" s="391"/>
      <c r="EP49" s="391"/>
      <c r="EQ49" s="391"/>
      <c r="ER49" s="391"/>
      <c r="ES49" s="391"/>
      <c r="ET49" s="391"/>
      <c r="EU49" s="391"/>
      <c r="EV49" s="391"/>
      <c r="EW49" s="391"/>
      <c r="EX49" s="391"/>
      <c r="EY49" s="391"/>
      <c r="EZ49" s="368"/>
      <c r="FA49" s="372"/>
      <c r="FB49" s="403"/>
      <c r="FC49" s="391"/>
      <c r="FD49" s="391"/>
      <c r="FE49" s="391"/>
      <c r="FF49" s="391"/>
      <c r="FG49" s="391"/>
      <c r="FH49" s="391"/>
      <c r="FI49" s="391"/>
      <c r="FJ49" s="391"/>
      <c r="FK49" s="391"/>
      <c r="FL49" s="391"/>
      <c r="FM49" s="391"/>
      <c r="FN49" s="368"/>
      <c r="FO49" s="372"/>
      <c r="FP49" s="403"/>
      <c r="FQ49" s="391"/>
      <c r="FR49" s="391"/>
      <c r="FS49" s="391"/>
      <c r="FT49" s="391"/>
      <c r="FU49" s="391"/>
      <c r="FV49" s="391"/>
      <c r="FW49" s="391"/>
      <c r="FX49" s="391"/>
      <c r="FY49" s="391"/>
      <c r="FZ49" s="391"/>
      <c r="GA49" s="391"/>
      <c r="GB49" s="368"/>
      <c r="GC49" s="372"/>
      <c r="GD49" s="403"/>
      <c r="GE49" s="391"/>
      <c r="GF49" s="391"/>
      <c r="GG49" s="391"/>
      <c r="GH49" s="391"/>
      <c r="GI49" s="391"/>
      <c r="GJ49" s="391"/>
      <c r="GK49" s="391"/>
      <c r="GL49" s="391"/>
      <c r="GM49" s="391"/>
      <c r="GN49" s="391"/>
      <c r="GO49" s="391"/>
      <c r="GP49" s="368"/>
      <c r="GQ49" s="372"/>
      <c r="GR49" s="403"/>
      <c r="GS49" s="391"/>
      <c r="GT49" s="391"/>
      <c r="GU49" s="391"/>
      <c r="GV49" s="391"/>
      <c r="GW49" s="391"/>
      <c r="GX49" s="391"/>
      <c r="GY49" s="391"/>
      <c r="GZ49" s="391"/>
      <c r="HA49" s="391"/>
      <c r="HB49" s="391"/>
      <c r="HC49" s="391"/>
      <c r="HD49" s="368"/>
      <c r="HE49" s="372"/>
      <c r="HF49" s="403"/>
      <c r="HG49" s="391"/>
      <c r="HH49" s="391"/>
      <c r="HI49" s="391"/>
      <c r="HJ49" s="391"/>
      <c r="HK49" s="391"/>
      <c r="HL49" s="391"/>
      <c r="HM49" s="391"/>
      <c r="HN49" s="391"/>
      <c r="HO49" s="391"/>
      <c r="HP49" s="391"/>
      <c r="HQ49" s="391"/>
      <c r="HR49" s="368"/>
      <c r="HS49" s="372"/>
      <c r="HT49" s="403"/>
      <c r="HU49" s="391"/>
      <c r="HV49" s="391"/>
      <c r="HW49" s="391"/>
      <c r="HX49" s="391"/>
      <c r="HY49" s="391"/>
      <c r="HZ49" s="391"/>
      <c r="IA49" s="391"/>
      <c r="IB49" s="391"/>
      <c r="IC49" s="391"/>
      <c r="ID49" s="391"/>
      <c r="IE49" s="391"/>
      <c r="IF49" s="368"/>
      <c r="IG49" s="372"/>
      <c r="IH49" s="403"/>
      <c r="II49" s="391"/>
      <c r="IJ49" s="391"/>
      <c r="IK49" s="391"/>
      <c r="IL49" s="391"/>
      <c r="IM49" s="391"/>
      <c r="IN49" s="391"/>
      <c r="IO49" s="391"/>
      <c r="IP49" s="391"/>
      <c r="IQ49" s="391"/>
      <c r="IR49" s="391"/>
      <c r="IS49" s="391"/>
      <c r="IT49" s="368"/>
      <c r="IU49" s="372"/>
      <c r="IV49" s="403"/>
      <c r="IW49" s="391"/>
      <c r="IX49" s="391"/>
      <c r="IY49" s="391"/>
      <c r="IZ49" s="391"/>
      <c r="JA49" s="391"/>
      <c r="JB49" s="391"/>
      <c r="JC49" s="391"/>
      <c r="JD49" s="391"/>
      <c r="JE49" s="391"/>
      <c r="JF49" s="391"/>
      <c r="JG49" s="391"/>
      <c r="JH49" s="368"/>
      <c r="JI49" s="372"/>
      <c r="JJ49" s="403"/>
      <c r="JK49" s="391"/>
      <c r="JL49" s="391"/>
      <c r="JM49" s="391"/>
      <c r="JN49" s="391"/>
      <c r="JO49" s="391"/>
      <c r="JP49" s="391"/>
      <c r="JQ49" s="391"/>
      <c r="JR49" s="391"/>
      <c r="JS49" s="391"/>
      <c r="JT49" s="391"/>
      <c r="JU49" s="391"/>
      <c r="JV49" s="368"/>
      <c r="JW49" s="372"/>
      <c r="JX49" s="403"/>
      <c r="JY49" s="391"/>
      <c r="JZ49" s="391"/>
      <c r="KA49" s="391"/>
      <c r="KB49" s="391"/>
      <c r="KC49" s="391"/>
      <c r="KD49" s="391"/>
      <c r="KE49" s="391"/>
      <c r="KF49" s="391"/>
      <c r="KG49" s="391"/>
      <c r="KH49" s="391"/>
      <c r="KI49" s="391"/>
      <c r="KJ49" s="368"/>
      <c r="KK49" s="372"/>
      <c r="KL49" s="403"/>
      <c r="KM49" s="391"/>
      <c r="KN49" s="391"/>
      <c r="KO49" s="391"/>
      <c r="KP49" s="391"/>
      <c r="KQ49" s="391"/>
      <c r="KR49" s="391"/>
      <c r="KS49" s="391"/>
      <c r="KT49" s="391"/>
      <c r="KU49" s="391"/>
      <c r="KV49" s="391"/>
      <c r="KW49" s="391"/>
      <c r="KX49" s="368"/>
      <c r="KY49" s="372"/>
      <c r="KZ49" s="403"/>
      <c r="LA49" s="391"/>
      <c r="LB49" s="391"/>
      <c r="LC49" s="391"/>
      <c r="LD49" s="391"/>
      <c r="LE49" s="391"/>
      <c r="LF49" s="391"/>
      <c r="LG49" s="391"/>
      <c r="LH49" s="391"/>
      <c r="LI49" s="391"/>
      <c r="LJ49" s="391"/>
      <c r="LK49" s="391"/>
      <c r="LL49" s="368"/>
      <c r="LM49" s="372"/>
      <c r="LN49" s="403"/>
      <c r="LO49" s="391"/>
      <c r="LP49" s="391"/>
      <c r="LQ49" s="391"/>
      <c r="LR49" s="391"/>
      <c r="LS49" s="391"/>
      <c r="LT49" s="391"/>
      <c r="LU49" s="391"/>
      <c r="LV49" s="391"/>
      <c r="LW49" s="391"/>
      <c r="LX49" s="391"/>
      <c r="LY49" s="391"/>
      <c r="LZ49" s="368"/>
      <c r="MA49" s="372"/>
      <c r="MB49" s="368"/>
      <c r="MC49" s="368"/>
      <c r="MD49" s="368"/>
      <c r="ME49" s="368"/>
      <c r="MF49" s="368"/>
      <c r="MG49" s="368"/>
      <c r="MH49" s="368"/>
      <c r="MI49" s="368"/>
      <c r="MJ49" s="368"/>
      <c r="MK49" s="368"/>
      <c r="ML49" s="368"/>
      <c r="MM49" s="368"/>
      <c r="MN49" s="368"/>
    </row>
    <row r="50" spans="1:352" x14ac:dyDescent="0.3">
      <c r="A50" s="313"/>
      <c r="B50" s="378" t="s">
        <v>175</v>
      </c>
      <c r="C50" s="384"/>
      <c r="D50" s="400">
        <f>SUM(D38:D49)</f>
        <v>3401211.07528836</v>
      </c>
      <c r="E50" s="401">
        <f t="shared" ref="E50:O50" si="135">SUM(E38:E49)</f>
        <v>3243996.07528836</v>
      </c>
      <c r="F50" s="401">
        <f t="shared" si="135"/>
        <v>3269496.07528836</v>
      </c>
      <c r="G50" s="401">
        <f t="shared" si="135"/>
        <v>3243996.07528836</v>
      </c>
      <c r="H50" s="401">
        <f t="shared" si="135"/>
        <v>3243996.07528836</v>
      </c>
      <c r="I50" s="401">
        <f t="shared" si="135"/>
        <v>3243996.07528836</v>
      </c>
      <c r="J50" s="401">
        <f t="shared" si="135"/>
        <v>3254121.07528836</v>
      </c>
      <c r="K50" s="401">
        <f t="shared" si="135"/>
        <v>3359121.07528836</v>
      </c>
      <c r="L50" s="401">
        <f t="shared" si="135"/>
        <v>3344121.07528836</v>
      </c>
      <c r="M50" s="401">
        <f t="shared" si="135"/>
        <v>3364421.07528836</v>
      </c>
      <c r="N50" s="401">
        <f t="shared" si="135"/>
        <v>3279621.07528836</v>
      </c>
      <c r="O50" s="401">
        <f t="shared" si="135"/>
        <v>3280085.3610026455</v>
      </c>
      <c r="P50" s="381">
        <f>+SUBTOTAL(9,D50:O50)</f>
        <v>39528182.1891746</v>
      </c>
      <c r="Q50" s="372"/>
      <c r="R50" s="400">
        <f>SUM(R38:R49)</f>
        <v>281435.07675396826</v>
      </c>
      <c r="S50" s="401">
        <f t="shared" ref="S50:AC50" si="136">SUM(S38:S49)</f>
        <v>265730.07675396826</v>
      </c>
      <c r="T50" s="401">
        <f t="shared" si="136"/>
        <v>268280.07675396826</v>
      </c>
      <c r="U50" s="401">
        <f t="shared" si="136"/>
        <v>265730.07675396826</v>
      </c>
      <c r="V50" s="401">
        <f t="shared" si="136"/>
        <v>265730.07675396826</v>
      </c>
      <c r="W50" s="401">
        <f t="shared" si="136"/>
        <v>265730.07675396826</v>
      </c>
      <c r="X50" s="401">
        <f t="shared" si="136"/>
        <v>266581.07675396826</v>
      </c>
      <c r="Y50" s="401">
        <f t="shared" si="136"/>
        <v>277081.07675396826</v>
      </c>
      <c r="Z50" s="401">
        <f t="shared" si="136"/>
        <v>275581.07675396826</v>
      </c>
      <c r="AA50" s="401">
        <f t="shared" si="136"/>
        <v>277681.07675396826</v>
      </c>
      <c r="AB50" s="401">
        <f t="shared" si="136"/>
        <v>269131.07675396826</v>
      </c>
      <c r="AC50" s="401">
        <f t="shared" si="136"/>
        <v>269173.93389682542</v>
      </c>
      <c r="AD50" s="381">
        <f>+SUBTOTAL(9,R50:AC50)</f>
        <v>3247864.7781904768</v>
      </c>
      <c r="AE50" s="372"/>
      <c r="AF50" s="400">
        <f>SUM(AF38:AF49)</f>
        <v>283218.07675396826</v>
      </c>
      <c r="AG50" s="401">
        <f t="shared" ref="AG50:AQ50" si="137">SUM(AG38:AG49)</f>
        <v>267513.07675396826</v>
      </c>
      <c r="AH50" s="401">
        <f t="shared" si="137"/>
        <v>270063.07675396826</v>
      </c>
      <c r="AI50" s="401">
        <f t="shared" si="137"/>
        <v>267513.07675396826</v>
      </c>
      <c r="AJ50" s="401">
        <f t="shared" si="137"/>
        <v>267513.07675396826</v>
      </c>
      <c r="AK50" s="401">
        <f t="shared" si="137"/>
        <v>267513.07675396826</v>
      </c>
      <c r="AL50" s="401">
        <f t="shared" si="137"/>
        <v>268364.07675396826</v>
      </c>
      <c r="AM50" s="401">
        <f t="shared" si="137"/>
        <v>278864.07675396826</v>
      </c>
      <c r="AN50" s="401">
        <f t="shared" si="137"/>
        <v>277364.07675396826</v>
      </c>
      <c r="AO50" s="401">
        <f t="shared" si="137"/>
        <v>279464.07675396826</v>
      </c>
      <c r="AP50" s="401">
        <f t="shared" si="137"/>
        <v>270914.07675396826</v>
      </c>
      <c r="AQ50" s="401">
        <f t="shared" si="137"/>
        <v>270956.93389682542</v>
      </c>
      <c r="AR50" s="381">
        <f>+SUBTOTAL(9,AF50:AQ50)</f>
        <v>3269260.7781904768</v>
      </c>
      <c r="AT50" s="400">
        <f>SUM(AT38:AT49)</f>
        <v>804423.38450264547</v>
      </c>
      <c r="AU50" s="401">
        <f t="shared" ref="AU50:BE50" si="138">SUM(AU38:AU49)</f>
        <v>793953.38450264547</v>
      </c>
      <c r="AV50" s="401">
        <f t="shared" si="138"/>
        <v>795653.38450264547</v>
      </c>
      <c r="AW50" s="401">
        <f t="shared" si="138"/>
        <v>793953.38450264547</v>
      </c>
      <c r="AX50" s="401">
        <f t="shared" si="138"/>
        <v>793953.38450264547</v>
      </c>
      <c r="AY50" s="401">
        <f t="shared" si="138"/>
        <v>793953.38450264547</v>
      </c>
      <c r="AZ50" s="401">
        <f t="shared" si="138"/>
        <v>795186.38450264547</v>
      </c>
      <c r="BA50" s="401">
        <f t="shared" si="138"/>
        <v>802186.38450264547</v>
      </c>
      <c r="BB50" s="401">
        <f t="shared" si="138"/>
        <v>801186.38450264547</v>
      </c>
      <c r="BC50" s="401">
        <f t="shared" si="138"/>
        <v>802586.38450264547</v>
      </c>
      <c r="BD50" s="401">
        <f t="shared" si="138"/>
        <v>796886.38450264547</v>
      </c>
      <c r="BE50" s="401">
        <f t="shared" si="138"/>
        <v>796914.95593121694</v>
      </c>
      <c r="BF50" s="381">
        <f>+SUBTOTAL(9,AT50:BE50)</f>
        <v>9570837.185460316</v>
      </c>
      <c r="BH50" s="400">
        <f>SUM(BH38:BH49)</f>
        <v>4644493.3837698409</v>
      </c>
      <c r="BI50" s="401">
        <f t="shared" ref="BI50:BS50" si="139">SUM(BI38:BI49)</f>
        <v>4565638.3837698409</v>
      </c>
      <c r="BJ50" s="401">
        <f t="shared" si="139"/>
        <v>4578388.3837698409</v>
      </c>
      <c r="BK50" s="401">
        <f t="shared" si="139"/>
        <v>4565638.3837698409</v>
      </c>
      <c r="BL50" s="401">
        <f t="shared" si="139"/>
        <v>4565638.3837698409</v>
      </c>
      <c r="BM50" s="401">
        <f t="shared" si="139"/>
        <v>4565638.3837698409</v>
      </c>
      <c r="BN50" s="401">
        <f t="shared" si="139"/>
        <v>4571484.3837698409</v>
      </c>
      <c r="BO50" s="401">
        <f t="shared" si="139"/>
        <v>4623984.3837698409</v>
      </c>
      <c r="BP50" s="401">
        <f t="shared" si="139"/>
        <v>4616484.3837698409</v>
      </c>
      <c r="BQ50" s="401">
        <f t="shared" si="139"/>
        <v>4625584.3837698409</v>
      </c>
      <c r="BR50" s="401">
        <f t="shared" si="139"/>
        <v>4584234.3837698409</v>
      </c>
      <c r="BS50" s="401">
        <f t="shared" si="139"/>
        <v>4584448.6694841264</v>
      </c>
      <c r="BT50" s="381">
        <f>+SUBTOTAL(9,BH50:BS50)</f>
        <v>55091655.890952371</v>
      </c>
      <c r="BV50" s="400">
        <f>SUM(BV38:BV49)</f>
        <v>712393.69225132279</v>
      </c>
      <c r="BW50" s="401">
        <f t="shared" ref="BW50:CG50" si="140">SUM(BW38:BW49)</f>
        <v>705658.69225132279</v>
      </c>
      <c r="BX50" s="401">
        <f t="shared" si="140"/>
        <v>706508.69225132279</v>
      </c>
      <c r="BY50" s="401">
        <f t="shared" si="140"/>
        <v>705658.69225132279</v>
      </c>
      <c r="BZ50" s="401">
        <f t="shared" si="140"/>
        <v>705658.69225132279</v>
      </c>
      <c r="CA50" s="401">
        <f t="shared" si="140"/>
        <v>705658.69225132279</v>
      </c>
      <c r="CB50" s="401">
        <f t="shared" si="140"/>
        <v>706571.69225132279</v>
      </c>
      <c r="CC50" s="401">
        <f t="shared" si="140"/>
        <v>711571.69225132279</v>
      </c>
      <c r="CD50" s="401">
        <f t="shared" si="140"/>
        <v>709571.69225132279</v>
      </c>
      <c r="CE50" s="401">
        <f t="shared" si="140"/>
        <v>710271.69225132279</v>
      </c>
      <c r="CF50" s="401">
        <f t="shared" si="140"/>
        <v>707421.69225132279</v>
      </c>
      <c r="CG50" s="401">
        <f t="shared" si="140"/>
        <v>707435.97796560847</v>
      </c>
      <c r="CH50" s="381">
        <f>+SUBTOTAL(9,BV50:CG50)</f>
        <v>8494381.5927301589</v>
      </c>
      <c r="CI50" s="372"/>
      <c r="CJ50" s="400">
        <f>SUM(CJ38:CJ49)</f>
        <v>2032705.6147645505</v>
      </c>
      <c r="CK50" s="401">
        <f t="shared" ref="CK50:CU50" si="141">SUM(CK38:CK49)</f>
        <v>1975120.6147645505</v>
      </c>
      <c r="CL50" s="401">
        <f t="shared" si="141"/>
        <v>1984470.6147645505</v>
      </c>
      <c r="CM50" s="401">
        <f t="shared" si="141"/>
        <v>1975120.6147645505</v>
      </c>
      <c r="CN50" s="401">
        <f t="shared" si="141"/>
        <v>1975120.6147645505</v>
      </c>
      <c r="CO50" s="401">
        <f t="shared" si="141"/>
        <v>1975120.6147645505</v>
      </c>
      <c r="CP50" s="401">
        <f t="shared" si="141"/>
        <v>1978976.6147645505</v>
      </c>
      <c r="CQ50" s="401">
        <f t="shared" si="141"/>
        <v>2017476.6147645505</v>
      </c>
      <c r="CR50" s="401">
        <f t="shared" si="141"/>
        <v>2011976.6147645505</v>
      </c>
      <c r="CS50" s="401">
        <f t="shared" si="141"/>
        <v>2019676.6147645505</v>
      </c>
      <c r="CT50" s="401">
        <f t="shared" si="141"/>
        <v>1988326.6147645505</v>
      </c>
      <c r="CU50" s="401">
        <f t="shared" si="141"/>
        <v>1988483.7576216932</v>
      </c>
      <c r="CV50" s="381">
        <f>+SUBTOTAL(9,CJ50:CU50)</f>
        <v>23922575.520031746</v>
      </c>
      <c r="CW50" s="372"/>
      <c r="CX50" s="400">
        <f>SUM(CX38:CX49)</f>
        <v>4530729.3830370372</v>
      </c>
      <c r="CY50" s="401">
        <f t="shared" ref="CY50:DI50" si="142">SUM(CY38:CY49)</f>
        <v>4376499.3830370372</v>
      </c>
      <c r="CZ50" s="401">
        <f t="shared" si="142"/>
        <v>4401149.3830370372</v>
      </c>
      <c r="DA50" s="401">
        <f t="shared" si="142"/>
        <v>4376499.3830370372</v>
      </c>
      <c r="DB50" s="401">
        <f t="shared" si="142"/>
        <v>4376499.3830370372</v>
      </c>
      <c r="DC50" s="401">
        <f t="shared" si="142"/>
        <v>4376499.3830370372</v>
      </c>
      <c r="DD50" s="401">
        <f t="shared" si="142"/>
        <v>4387500.3830370372</v>
      </c>
      <c r="DE50" s="401">
        <f t="shared" si="142"/>
        <v>4491250.3830370372</v>
      </c>
      <c r="DF50" s="401">
        <f t="shared" si="142"/>
        <v>4474500.3830370372</v>
      </c>
      <c r="DG50" s="401">
        <f t="shared" si="142"/>
        <v>4494800.3830370372</v>
      </c>
      <c r="DH50" s="401">
        <f t="shared" si="142"/>
        <v>4412150.3830370372</v>
      </c>
      <c r="DI50" s="401">
        <f t="shared" si="142"/>
        <v>4412600.3830370372</v>
      </c>
      <c r="DJ50" s="381">
        <f>+SUBTOTAL(9,CX50:DI50)</f>
        <v>53110678.59644445</v>
      </c>
      <c r="DK50" s="372"/>
      <c r="DL50" s="400">
        <f>SUM(DL38:DL49)</f>
        <v>2647058.3830370368</v>
      </c>
      <c r="DM50" s="401">
        <f t="shared" ref="DM50:DW50" si="143">SUM(DM38:DM49)</f>
        <v>2499398.3830370368</v>
      </c>
      <c r="DN50" s="401">
        <f t="shared" si="143"/>
        <v>2523198.3830370368</v>
      </c>
      <c r="DO50" s="401">
        <f t="shared" si="143"/>
        <v>2499398.3830370368</v>
      </c>
      <c r="DP50" s="401">
        <f t="shared" si="143"/>
        <v>2499398.3830370368</v>
      </c>
      <c r="DQ50" s="401">
        <f t="shared" si="143"/>
        <v>2499398.3830370368</v>
      </c>
      <c r="DR50" s="401">
        <f t="shared" si="143"/>
        <v>2506897.3830370368</v>
      </c>
      <c r="DS50" s="401">
        <f t="shared" si="143"/>
        <v>2605647.3830370368</v>
      </c>
      <c r="DT50" s="401">
        <f t="shared" si="143"/>
        <v>2590897.3830370368</v>
      </c>
      <c r="DU50" s="401">
        <f t="shared" si="143"/>
        <v>2609097.3830370368</v>
      </c>
      <c r="DV50" s="401">
        <f t="shared" si="143"/>
        <v>2530697.3830370368</v>
      </c>
      <c r="DW50" s="401">
        <f t="shared" si="143"/>
        <v>2531097.3830370368</v>
      </c>
      <c r="DX50" s="381">
        <f>+SUBTOTAL(9,DL50:DW50)</f>
        <v>30542184.596444447</v>
      </c>
      <c r="DY50" s="372"/>
      <c r="DZ50" s="400">
        <f>SUM(DZ38:DZ49)</f>
        <v>392311.69225132273</v>
      </c>
      <c r="EA50" s="401">
        <f t="shared" ref="EA50:EK50" si="144">SUM(EA38:EA49)</f>
        <v>387076.69225132273</v>
      </c>
      <c r="EB50" s="401">
        <f t="shared" si="144"/>
        <v>387926.69225132273</v>
      </c>
      <c r="EC50" s="401">
        <f t="shared" si="144"/>
        <v>387076.69225132273</v>
      </c>
      <c r="ED50" s="401">
        <f t="shared" si="144"/>
        <v>387076.69225132273</v>
      </c>
      <c r="EE50" s="401">
        <f t="shared" si="144"/>
        <v>387076.69225132273</v>
      </c>
      <c r="EF50" s="401">
        <f t="shared" si="144"/>
        <v>387695.69225132273</v>
      </c>
      <c r="EG50" s="401">
        <f t="shared" si="144"/>
        <v>391195.69225132273</v>
      </c>
      <c r="EH50" s="401">
        <f t="shared" si="144"/>
        <v>390695.69225132273</v>
      </c>
      <c r="EI50" s="401">
        <f t="shared" si="144"/>
        <v>391395.69225132273</v>
      </c>
      <c r="EJ50" s="401">
        <f t="shared" si="144"/>
        <v>388545.69225132273</v>
      </c>
      <c r="EK50" s="401">
        <f t="shared" si="144"/>
        <v>388559.97796560847</v>
      </c>
      <c r="EL50" s="381">
        <f>+SUBTOTAL(9,DZ50:EK50)</f>
        <v>4666633.592730158</v>
      </c>
      <c r="EM50" s="372"/>
      <c r="EN50" s="400">
        <f>SUM(EN38:EN49)</f>
        <v>562808.38450264547</v>
      </c>
      <c r="EO50" s="401">
        <f t="shared" ref="EO50:EY50" si="145">SUM(EO38:EO49)</f>
        <v>552338.38450264547</v>
      </c>
      <c r="EP50" s="401">
        <f t="shared" si="145"/>
        <v>554038.38450264547</v>
      </c>
      <c r="EQ50" s="401">
        <f t="shared" si="145"/>
        <v>552338.38450264547</v>
      </c>
      <c r="ER50" s="401">
        <f t="shared" si="145"/>
        <v>552338.38450264547</v>
      </c>
      <c r="ES50" s="401">
        <f t="shared" si="145"/>
        <v>552338.38450264547</v>
      </c>
      <c r="ET50" s="401">
        <f t="shared" si="145"/>
        <v>553571.38450264547</v>
      </c>
      <c r="EU50" s="401">
        <f t="shared" si="145"/>
        <v>560571.38450264547</v>
      </c>
      <c r="EV50" s="401">
        <f t="shared" si="145"/>
        <v>559571.38450264547</v>
      </c>
      <c r="EW50" s="401">
        <f t="shared" si="145"/>
        <v>560971.38450264547</v>
      </c>
      <c r="EX50" s="401">
        <f t="shared" si="145"/>
        <v>555271.38450264547</v>
      </c>
      <c r="EY50" s="401">
        <f t="shared" si="145"/>
        <v>555299.95593121694</v>
      </c>
      <c r="EZ50" s="381">
        <f>+SUBTOTAL(9,EN50:EY50)</f>
        <v>6671457.1854603179</v>
      </c>
      <c r="FA50" s="372"/>
      <c r="FB50" s="400">
        <f>SUM(FB38:FB49)</f>
        <v>103696.69225132275</v>
      </c>
      <c r="FC50" s="401">
        <f t="shared" ref="FC50:FM50" si="146">SUM(FC38:FC49)</f>
        <v>98461.692251322747</v>
      </c>
      <c r="FD50" s="401">
        <f t="shared" si="146"/>
        <v>99311.692251322747</v>
      </c>
      <c r="FE50" s="401">
        <f t="shared" si="146"/>
        <v>98461.692251322747</v>
      </c>
      <c r="FF50" s="401">
        <f t="shared" si="146"/>
        <v>98461.692251322747</v>
      </c>
      <c r="FG50" s="401">
        <f t="shared" si="146"/>
        <v>98461.692251322747</v>
      </c>
      <c r="FH50" s="401">
        <f t="shared" si="146"/>
        <v>98781.692251322747</v>
      </c>
      <c r="FI50" s="401">
        <f t="shared" si="146"/>
        <v>102281.69225132275</v>
      </c>
      <c r="FJ50" s="401">
        <f t="shared" si="146"/>
        <v>101781.69225132275</v>
      </c>
      <c r="FK50" s="401">
        <f t="shared" si="146"/>
        <v>102481.69225132275</v>
      </c>
      <c r="FL50" s="401">
        <f t="shared" si="146"/>
        <v>99631.692251322747</v>
      </c>
      <c r="FM50" s="401">
        <f t="shared" si="146"/>
        <v>99645.977965608457</v>
      </c>
      <c r="FN50" s="381">
        <f>+SUBTOTAL(9,FB50:FM50)</f>
        <v>1201459.5927301589</v>
      </c>
      <c r="FO50" s="372"/>
      <c r="FP50" s="400">
        <f>SUM(FP38:FP49)</f>
        <v>1672302.8457592593</v>
      </c>
      <c r="FQ50" s="401">
        <f t="shared" ref="FQ50:GA50" si="147">SUM(FQ38:FQ49)</f>
        <v>1630422.8457592593</v>
      </c>
      <c r="FR50" s="401">
        <f t="shared" si="147"/>
        <v>1637222.8457592593</v>
      </c>
      <c r="FS50" s="401">
        <f t="shared" si="147"/>
        <v>1630422.8457592593</v>
      </c>
      <c r="FT50" s="401">
        <f t="shared" si="147"/>
        <v>1630422.8457592593</v>
      </c>
      <c r="FU50" s="401">
        <f t="shared" si="147"/>
        <v>1630422.8457592593</v>
      </c>
      <c r="FV50" s="401">
        <f t="shared" si="147"/>
        <v>1634368.8457592593</v>
      </c>
      <c r="FW50" s="401">
        <f t="shared" si="147"/>
        <v>1662368.8457592593</v>
      </c>
      <c r="FX50" s="401">
        <f t="shared" si="147"/>
        <v>1658368.8457592593</v>
      </c>
      <c r="FY50" s="401">
        <f t="shared" si="147"/>
        <v>1663968.8457592593</v>
      </c>
      <c r="FZ50" s="401">
        <f t="shared" si="147"/>
        <v>1641168.8457592593</v>
      </c>
      <c r="GA50" s="401">
        <f t="shared" si="147"/>
        <v>1641318.8457592593</v>
      </c>
      <c r="GB50" s="381">
        <f>+SUBTOTAL(9,FP50:GA50)</f>
        <v>19732780.149111111</v>
      </c>
      <c r="GC50" s="372"/>
      <c r="GD50" s="400">
        <f>SUM(GD38:GD49)</f>
        <v>841996.69225132279</v>
      </c>
      <c r="GE50" s="401">
        <f t="shared" ref="GE50:GO50" si="148">SUM(GE38:GE49)</f>
        <v>841996.69225132279</v>
      </c>
      <c r="GF50" s="401">
        <f t="shared" si="148"/>
        <v>841996.69225132279</v>
      </c>
      <c r="GG50" s="401">
        <f t="shared" si="148"/>
        <v>841996.69225132279</v>
      </c>
      <c r="GH50" s="401">
        <f t="shared" si="148"/>
        <v>841996.69225132279</v>
      </c>
      <c r="GI50" s="401">
        <f t="shared" si="148"/>
        <v>841996.69225132279</v>
      </c>
      <c r="GJ50" s="401">
        <f t="shared" si="148"/>
        <v>841996.69225132279</v>
      </c>
      <c r="GK50" s="401">
        <f t="shared" si="148"/>
        <v>841996.69225132279</v>
      </c>
      <c r="GL50" s="401">
        <f t="shared" si="148"/>
        <v>841996.69225132279</v>
      </c>
      <c r="GM50" s="401">
        <f t="shared" si="148"/>
        <v>841996.69225132279</v>
      </c>
      <c r="GN50" s="401">
        <f t="shared" si="148"/>
        <v>841996.69225132279</v>
      </c>
      <c r="GO50" s="401">
        <f t="shared" si="148"/>
        <v>841960.97796560847</v>
      </c>
      <c r="GP50" s="381">
        <f>+SUBTOTAL(9,GD50:GO50)</f>
        <v>10103924.592730159</v>
      </c>
      <c r="GQ50" s="372"/>
      <c r="GR50" s="400">
        <f>SUM(GR38:GR49)</f>
        <v>-1857108.282248447</v>
      </c>
      <c r="GS50" s="401">
        <f t="shared" ref="GS50:HC50" si="149">SUM(GS38:GS49)</f>
        <v>-1857108.282248447</v>
      </c>
      <c r="GT50" s="401">
        <f t="shared" si="149"/>
        <v>-1806883.282248447</v>
      </c>
      <c r="GU50" s="401">
        <f t="shared" si="149"/>
        <v>-1806883.282248447</v>
      </c>
      <c r="GV50" s="401">
        <f t="shared" si="149"/>
        <v>-1806883.282248447</v>
      </c>
      <c r="GW50" s="401">
        <f t="shared" si="149"/>
        <v>-1806883.282248447</v>
      </c>
      <c r="GX50" s="401">
        <f t="shared" si="149"/>
        <v>-1806883.282248447</v>
      </c>
      <c r="GY50" s="401">
        <f t="shared" si="149"/>
        <v>-1806883.282248447</v>
      </c>
      <c r="GZ50" s="401">
        <f t="shared" si="149"/>
        <v>-1806883.282248447</v>
      </c>
      <c r="HA50" s="401">
        <f t="shared" si="149"/>
        <v>-1806883.282248447</v>
      </c>
      <c r="HB50" s="401">
        <f t="shared" si="149"/>
        <v>-1806883.282248447</v>
      </c>
      <c r="HC50" s="401">
        <f t="shared" si="149"/>
        <v>-1806883.282248447</v>
      </c>
      <c r="HD50" s="381">
        <f>+SUBTOTAL(9,GR50:HC50)*0</f>
        <v>0</v>
      </c>
      <c r="HE50" s="372"/>
      <c r="HF50" s="400">
        <f>SUM(HF38:HF49)</f>
        <v>736181.76900529105</v>
      </c>
      <c r="HG50" s="401">
        <f t="shared" ref="HG50:HQ50" si="150">SUM(HG38:HG49)</f>
        <v>715241.76900529105</v>
      </c>
      <c r="HH50" s="401">
        <f t="shared" si="150"/>
        <v>718641.76900529105</v>
      </c>
      <c r="HI50" s="401">
        <f t="shared" si="150"/>
        <v>715241.76900529105</v>
      </c>
      <c r="HJ50" s="401">
        <f t="shared" si="150"/>
        <v>715241.76900529105</v>
      </c>
      <c r="HK50" s="401">
        <f t="shared" si="150"/>
        <v>715241.76900529105</v>
      </c>
      <c r="HL50" s="401">
        <f t="shared" si="150"/>
        <v>717005.76900529105</v>
      </c>
      <c r="HM50" s="401">
        <f t="shared" si="150"/>
        <v>731005.76900529105</v>
      </c>
      <c r="HN50" s="401">
        <f t="shared" si="150"/>
        <v>729005.76900529105</v>
      </c>
      <c r="HO50" s="401">
        <f t="shared" si="150"/>
        <v>731805.76900529105</v>
      </c>
      <c r="HP50" s="401">
        <f t="shared" si="150"/>
        <v>720405.76900529105</v>
      </c>
      <c r="HQ50" s="401">
        <f t="shared" si="150"/>
        <v>720462.91186243389</v>
      </c>
      <c r="HR50" s="381">
        <f>+SUBTOTAL(9,HF50:HQ50)</f>
        <v>8665482.3709206358</v>
      </c>
      <c r="HS50" s="372"/>
      <c r="HT50" s="400">
        <f>SUM(HT38:HT49)</f>
        <v>191070.69225132276</v>
      </c>
      <c r="HU50" s="401">
        <f t="shared" ref="HU50:IE50" si="151">SUM(HU38:HU49)</f>
        <v>185835.69225132276</v>
      </c>
      <c r="HV50" s="401">
        <f t="shared" si="151"/>
        <v>186685.69225132276</v>
      </c>
      <c r="HW50" s="401">
        <f t="shared" si="151"/>
        <v>185835.69225132276</v>
      </c>
      <c r="HX50" s="401">
        <f t="shared" si="151"/>
        <v>185835.69225132276</v>
      </c>
      <c r="HY50" s="401">
        <f t="shared" si="151"/>
        <v>185835.69225132276</v>
      </c>
      <c r="HZ50" s="401">
        <f t="shared" si="151"/>
        <v>186189.69225132276</v>
      </c>
      <c r="IA50" s="401">
        <f t="shared" si="151"/>
        <v>189689.69225132276</v>
      </c>
      <c r="IB50" s="401">
        <f t="shared" si="151"/>
        <v>189189.69225132276</v>
      </c>
      <c r="IC50" s="401">
        <f t="shared" si="151"/>
        <v>189889.69225132276</v>
      </c>
      <c r="ID50" s="401">
        <f t="shared" si="151"/>
        <v>187039.69225132276</v>
      </c>
      <c r="IE50" s="401">
        <f t="shared" si="151"/>
        <v>187053.97796560847</v>
      </c>
      <c r="IF50" s="381">
        <f>+SUBTOTAL(9,HT50:IE50)</f>
        <v>2250151.5927301589</v>
      </c>
      <c r="IG50" s="372"/>
      <c r="IH50" s="400">
        <f>SUM(IH38:IH49)</f>
        <v>614659.69225132279</v>
      </c>
      <c r="II50" s="401">
        <f t="shared" ref="II50:IS50" si="152">SUM(II38:II49)</f>
        <v>609424.69225132279</v>
      </c>
      <c r="IJ50" s="401">
        <f t="shared" si="152"/>
        <v>610274.69225132279</v>
      </c>
      <c r="IK50" s="401">
        <f t="shared" si="152"/>
        <v>609424.69225132279</v>
      </c>
      <c r="IL50" s="401">
        <f t="shared" si="152"/>
        <v>609424.69225132279</v>
      </c>
      <c r="IM50" s="401">
        <f t="shared" si="152"/>
        <v>609424.69225132279</v>
      </c>
      <c r="IN50" s="401">
        <f t="shared" si="152"/>
        <v>610337.69225132279</v>
      </c>
      <c r="IO50" s="401">
        <f t="shared" si="152"/>
        <v>613837.69225132279</v>
      </c>
      <c r="IP50" s="401">
        <f t="shared" si="152"/>
        <v>613337.69225132279</v>
      </c>
      <c r="IQ50" s="401">
        <f t="shared" si="152"/>
        <v>614037.69225132279</v>
      </c>
      <c r="IR50" s="401">
        <f t="shared" si="152"/>
        <v>611187.69225132279</v>
      </c>
      <c r="IS50" s="401">
        <f t="shared" si="152"/>
        <v>611201.97796560847</v>
      </c>
      <c r="IT50" s="381">
        <f>+SUBTOTAL(9,IH50:IS50)</f>
        <v>7336573.5927301589</v>
      </c>
      <c r="IU50" s="372"/>
      <c r="IV50" s="400">
        <f>SUM(IV38:IV49)</f>
        <v>1824499.8457592593</v>
      </c>
      <c r="IW50" s="401">
        <f t="shared" ref="IW50:JG50" si="153">SUM(IW38:IW49)</f>
        <v>1787854.8457592593</v>
      </c>
      <c r="IX50" s="401">
        <f t="shared" si="153"/>
        <v>1793804.8457592593</v>
      </c>
      <c r="IY50" s="401">
        <f t="shared" si="153"/>
        <v>1787854.8457592593</v>
      </c>
      <c r="IZ50" s="401">
        <f t="shared" si="153"/>
        <v>1787854.8457592593</v>
      </c>
      <c r="JA50" s="401">
        <f t="shared" si="153"/>
        <v>1787854.8457592593</v>
      </c>
      <c r="JB50" s="401">
        <f t="shared" si="153"/>
        <v>1791314.8457592593</v>
      </c>
      <c r="JC50" s="401">
        <f t="shared" si="153"/>
        <v>1815814.8457592593</v>
      </c>
      <c r="JD50" s="401">
        <f t="shared" si="153"/>
        <v>1812314.8457592593</v>
      </c>
      <c r="JE50" s="401">
        <f t="shared" si="153"/>
        <v>1817214.8457592593</v>
      </c>
      <c r="JF50" s="401">
        <f t="shared" si="153"/>
        <v>1797264.8457592593</v>
      </c>
      <c r="JG50" s="401">
        <f t="shared" si="153"/>
        <v>1797364.8457592593</v>
      </c>
      <c r="JH50" s="381">
        <f>+SUBTOTAL(9,IV50:JG50)</f>
        <v>21601013.149111107</v>
      </c>
      <c r="JI50" s="372"/>
      <c r="JJ50" s="400">
        <f>SUM(JJ38:JJ49)</f>
        <v>2486401.6147645502</v>
      </c>
      <c r="JK50" s="401">
        <f t="shared" ref="JK50:JU50" si="154">SUM(JK38:JK49)</f>
        <v>2416936.6147645502</v>
      </c>
      <c r="JL50" s="401">
        <f t="shared" si="154"/>
        <v>2427986.6147645502</v>
      </c>
      <c r="JM50" s="401">
        <f t="shared" si="154"/>
        <v>2416936.6147645502</v>
      </c>
      <c r="JN50" s="401">
        <f t="shared" si="154"/>
        <v>2416936.6147645502</v>
      </c>
      <c r="JO50" s="401">
        <f t="shared" si="154"/>
        <v>2416936.6147645502</v>
      </c>
      <c r="JP50" s="401">
        <f t="shared" si="154"/>
        <v>2421036.6147645502</v>
      </c>
      <c r="JQ50" s="401">
        <f t="shared" si="154"/>
        <v>2467286.6147645502</v>
      </c>
      <c r="JR50" s="401">
        <f t="shared" si="154"/>
        <v>2460036.6147645502</v>
      </c>
      <c r="JS50" s="401">
        <f t="shared" si="154"/>
        <v>2466336.6147645502</v>
      </c>
      <c r="JT50" s="401">
        <f t="shared" si="154"/>
        <v>2432086.6147645502</v>
      </c>
      <c r="JU50" s="401">
        <f t="shared" si="154"/>
        <v>2432343.757621693</v>
      </c>
      <c r="JV50" s="381">
        <f>+SUBTOTAL(9,JJ50:JU50)</f>
        <v>29261261.520031743</v>
      </c>
      <c r="JW50" s="372"/>
      <c r="JX50" s="400">
        <f>SUM(JX38:JX49)</f>
        <v>1326379.461256614</v>
      </c>
      <c r="JY50" s="401">
        <f t="shared" ref="JY50:KI50" si="155">SUM(JY38:JY49)</f>
        <v>1300039.461256614</v>
      </c>
      <c r="JZ50" s="401">
        <f t="shared" si="155"/>
        <v>1304289.461256614</v>
      </c>
      <c r="KA50" s="401">
        <f t="shared" si="155"/>
        <v>1300039.461256614</v>
      </c>
      <c r="KB50" s="401">
        <f t="shared" si="155"/>
        <v>1300039.461256614</v>
      </c>
      <c r="KC50" s="401">
        <f t="shared" si="155"/>
        <v>1300039.461256614</v>
      </c>
      <c r="KD50" s="401">
        <f t="shared" si="155"/>
        <v>1302147.461256614</v>
      </c>
      <c r="KE50" s="401">
        <f t="shared" si="155"/>
        <v>1319647.461256614</v>
      </c>
      <c r="KF50" s="401">
        <f t="shared" si="155"/>
        <v>1317147.461256614</v>
      </c>
      <c r="KG50" s="401">
        <f t="shared" si="155"/>
        <v>1319947.461256614</v>
      </c>
      <c r="KH50" s="401">
        <f t="shared" si="155"/>
        <v>1306397.461256614</v>
      </c>
      <c r="KI50" s="401">
        <f t="shared" si="155"/>
        <v>1306468.8898280424</v>
      </c>
      <c r="KJ50" s="381">
        <f>+SUBTOTAL(9,JX50:KI50)</f>
        <v>15702582.963650797</v>
      </c>
      <c r="KK50" s="372"/>
      <c r="KL50" s="400">
        <f>SUM(KL38:KL49)</f>
        <v>219448.38450264549</v>
      </c>
      <c r="KM50" s="401">
        <f t="shared" ref="KM50:KW50" si="156">SUM(KM38:KM49)</f>
        <v>209143.38450264549</v>
      </c>
      <c r="KN50" s="401">
        <f t="shared" si="156"/>
        <v>210843.38450264549</v>
      </c>
      <c r="KO50" s="401">
        <f t="shared" si="156"/>
        <v>209143.38450264549</v>
      </c>
      <c r="KP50" s="401">
        <f t="shared" si="156"/>
        <v>209143.38450264549</v>
      </c>
      <c r="KQ50" s="401">
        <f t="shared" si="156"/>
        <v>209143.38450264549</v>
      </c>
      <c r="KR50" s="401">
        <f t="shared" si="156"/>
        <v>209994.38450264549</v>
      </c>
      <c r="KS50" s="401">
        <f t="shared" si="156"/>
        <v>216994.38450264549</v>
      </c>
      <c r="KT50" s="401">
        <f t="shared" si="156"/>
        <v>215994.38450264549</v>
      </c>
      <c r="KU50" s="401">
        <f t="shared" si="156"/>
        <v>217390.38450264549</v>
      </c>
      <c r="KV50" s="401">
        <f t="shared" si="156"/>
        <v>211694.38450264549</v>
      </c>
      <c r="KW50" s="401">
        <f t="shared" si="156"/>
        <v>211722.95593121691</v>
      </c>
      <c r="KX50" s="381">
        <f>+SUBTOTAL(9,KL50:KW50)</f>
        <v>2550656.1854603179</v>
      </c>
      <c r="KY50" s="372"/>
      <c r="KZ50" s="400">
        <f>SUM(KZ38:KZ49)</f>
        <v>200498.69225132276</v>
      </c>
      <c r="LA50" s="401">
        <f t="shared" ref="LA50:LK50" si="157">SUM(LA38:LA49)</f>
        <v>195098.69225132276</v>
      </c>
      <c r="LB50" s="401">
        <f t="shared" si="157"/>
        <v>195948.69225132276</v>
      </c>
      <c r="LC50" s="401">
        <f t="shared" si="157"/>
        <v>195098.69225132276</v>
      </c>
      <c r="LD50" s="401">
        <f t="shared" si="157"/>
        <v>195098.69225132276</v>
      </c>
      <c r="LE50" s="401">
        <f t="shared" si="157"/>
        <v>195098.69225132276</v>
      </c>
      <c r="LF50" s="401">
        <f t="shared" si="157"/>
        <v>195098.69225132276</v>
      </c>
      <c r="LG50" s="401">
        <f t="shared" si="157"/>
        <v>198598.69225132276</v>
      </c>
      <c r="LH50" s="401">
        <f t="shared" si="157"/>
        <v>198098.69225132276</v>
      </c>
      <c r="LI50" s="401">
        <f t="shared" si="157"/>
        <v>198802.69225132276</v>
      </c>
      <c r="LJ50" s="401">
        <f t="shared" si="157"/>
        <v>195948.69225132276</v>
      </c>
      <c r="LK50" s="401">
        <f t="shared" si="157"/>
        <v>195962.97796560847</v>
      </c>
      <c r="LL50" s="381">
        <f>+SUBTOTAL(9,KZ50:LK50)</f>
        <v>2359352.5927301589</v>
      </c>
      <c r="LM50" s="372"/>
      <c r="LN50" s="400">
        <f>SUM(LN38:LN49)</f>
        <v>0</v>
      </c>
      <c r="LO50" s="401">
        <f t="shared" ref="LO50:LY50" si="158">SUM(LO38:LO49)</f>
        <v>0</v>
      </c>
      <c r="LP50" s="401">
        <f t="shared" si="158"/>
        <v>0</v>
      </c>
      <c r="LQ50" s="401">
        <f t="shared" si="158"/>
        <v>0</v>
      </c>
      <c r="LR50" s="401">
        <f t="shared" si="158"/>
        <v>0</v>
      </c>
      <c r="LS50" s="401">
        <f t="shared" si="158"/>
        <v>0</v>
      </c>
      <c r="LT50" s="401">
        <f t="shared" si="158"/>
        <v>0</v>
      </c>
      <c r="LU50" s="401">
        <f t="shared" si="158"/>
        <v>0</v>
      </c>
      <c r="LV50" s="401">
        <f t="shared" si="158"/>
        <v>0</v>
      </c>
      <c r="LW50" s="401">
        <f t="shared" si="158"/>
        <v>0</v>
      </c>
      <c r="LX50" s="401">
        <f t="shared" si="158"/>
        <v>0</v>
      </c>
      <c r="LY50" s="401">
        <f t="shared" si="158"/>
        <v>0</v>
      </c>
      <c r="LZ50" s="381">
        <f>+SUBTOTAL(9,LN50:LY50)</f>
        <v>0</v>
      </c>
      <c r="MA50" s="372"/>
      <c r="MB50" s="381">
        <f t="shared" ref="MB50:MC50" si="159">SUM(MB38:MB49)</f>
        <v>28652816.246968482</v>
      </c>
      <c r="MC50" s="381">
        <f t="shared" si="159"/>
        <v>27766271.246968482</v>
      </c>
      <c r="MD50" s="381">
        <f t="shared" ref="MD50:MN50" si="160">SUM(MD38:MD49)</f>
        <v>27959296.246968482</v>
      </c>
      <c r="ME50" s="381">
        <f t="shared" si="160"/>
        <v>27816496.246968482</v>
      </c>
      <c r="MF50" s="381">
        <f t="shared" si="160"/>
        <v>27816496.246968482</v>
      </c>
      <c r="MG50" s="381">
        <f t="shared" si="160"/>
        <v>27816496.246968482</v>
      </c>
      <c r="MH50" s="381">
        <f t="shared" si="160"/>
        <v>27878339.246968482</v>
      </c>
      <c r="MI50" s="381">
        <f t="shared" si="160"/>
        <v>28471589.246968482</v>
      </c>
      <c r="MJ50" s="381">
        <f t="shared" si="160"/>
        <v>28382339.246968482</v>
      </c>
      <c r="MK50" s="381">
        <f t="shared" si="160"/>
        <v>28492939.246968482</v>
      </c>
      <c r="ML50" s="381">
        <f t="shared" si="160"/>
        <v>28021139.246968482</v>
      </c>
      <c r="MM50" s="381">
        <f t="shared" si="160"/>
        <v>28023682.10411134</v>
      </c>
      <c r="MN50" s="381">
        <f t="shared" si="160"/>
        <v>337097900.82076472</v>
      </c>
    </row>
    <row r="51" spans="1:352" x14ac:dyDescent="0.25">
      <c r="A51" s="313"/>
      <c r="B51" s="394"/>
      <c r="C51" s="313"/>
      <c r="D51" s="414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415"/>
      <c r="Q51" s="416"/>
      <c r="R51" s="414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415"/>
      <c r="AE51" s="416"/>
      <c r="AF51" s="414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415"/>
      <c r="AT51" s="414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415"/>
      <c r="BH51" s="414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  <c r="BT51" s="415"/>
      <c r="BV51" s="414"/>
      <c r="BW51" s="389"/>
      <c r="BX51" s="389"/>
      <c r="BY51" s="389"/>
      <c r="BZ51" s="389"/>
      <c r="CA51" s="389"/>
      <c r="CB51" s="389"/>
      <c r="CC51" s="389"/>
      <c r="CD51" s="389"/>
      <c r="CE51" s="389"/>
      <c r="CF51" s="389"/>
      <c r="CG51" s="389"/>
      <c r="CH51" s="415"/>
      <c r="CI51" s="416"/>
      <c r="CJ51" s="414"/>
      <c r="CK51" s="389"/>
      <c r="CL51" s="389"/>
      <c r="CM51" s="389"/>
      <c r="CN51" s="389"/>
      <c r="CO51" s="389"/>
      <c r="CP51" s="389"/>
      <c r="CQ51" s="389"/>
      <c r="CR51" s="389"/>
      <c r="CS51" s="389"/>
      <c r="CT51" s="389"/>
      <c r="CU51" s="389"/>
      <c r="CV51" s="415"/>
      <c r="CW51" s="416"/>
      <c r="CX51" s="414"/>
      <c r="CY51" s="389"/>
      <c r="CZ51" s="389"/>
      <c r="DA51" s="389"/>
      <c r="DB51" s="389"/>
      <c r="DC51" s="389"/>
      <c r="DD51" s="389"/>
      <c r="DE51" s="389"/>
      <c r="DF51" s="389"/>
      <c r="DG51" s="389"/>
      <c r="DH51" s="389"/>
      <c r="DI51" s="389"/>
      <c r="DJ51" s="415"/>
      <c r="DK51" s="416"/>
      <c r="DL51" s="414"/>
      <c r="DM51" s="389"/>
      <c r="DN51" s="389"/>
      <c r="DO51" s="389"/>
      <c r="DP51" s="389"/>
      <c r="DQ51" s="389"/>
      <c r="DR51" s="389"/>
      <c r="DS51" s="389"/>
      <c r="DT51" s="389"/>
      <c r="DU51" s="389"/>
      <c r="DV51" s="389"/>
      <c r="DW51" s="389"/>
      <c r="DX51" s="415"/>
      <c r="DY51" s="416"/>
      <c r="DZ51" s="414"/>
      <c r="EA51" s="389"/>
      <c r="EB51" s="389"/>
      <c r="EC51" s="389"/>
      <c r="ED51" s="389"/>
      <c r="EE51" s="389"/>
      <c r="EF51" s="389"/>
      <c r="EG51" s="389"/>
      <c r="EH51" s="389"/>
      <c r="EI51" s="389"/>
      <c r="EJ51" s="389"/>
      <c r="EK51" s="389"/>
      <c r="EL51" s="415"/>
      <c r="EM51" s="416"/>
      <c r="EN51" s="414"/>
      <c r="EO51" s="389"/>
      <c r="EP51" s="389"/>
      <c r="EQ51" s="389"/>
      <c r="ER51" s="389"/>
      <c r="ES51" s="389"/>
      <c r="ET51" s="389"/>
      <c r="EU51" s="389"/>
      <c r="EV51" s="389"/>
      <c r="EW51" s="389"/>
      <c r="EX51" s="389"/>
      <c r="EY51" s="389"/>
      <c r="EZ51" s="415"/>
      <c r="FA51" s="416"/>
      <c r="FB51" s="414"/>
      <c r="FC51" s="389"/>
      <c r="FD51" s="389"/>
      <c r="FE51" s="389"/>
      <c r="FF51" s="389"/>
      <c r="FG51" s="389"/>
      <c r="FH51" s="389"/>
      <c r="FI51" s="389"/>
      <c r="FJ51" s="389"/>
      <c r="FK51" s="389"/>
      <c r="FL51" s="389"/>
      <c r="FM51" s="389"/>
      <c r="FN51" s="415"/>
      <c r="FO51" s="416"/>
      <c r="FP51" s="414"/>
      <c r="FQ51" s="389"/>
      <c r="FR51" s="389"/>
      <c r="FS51" s="389"/>
      <c r="FT51" s="389"/>
      <c r="FU51" s="389"/>
      <c r="FV51" s="389"/>
      <c r="FW51" s="389"/>
      <c r="FX51" s="389"/>
      <c r="FY51" s="389"/>
      <c r="FZ51" s="389"/>
      <c r="GA51" s="389"/>
      <c r="GB51" s="415"/>
      <c r="GC51" s="416"/>
      <c r="GD51" s="414">
        <f>+GD50+GR50</f>
        <v>-1015111.5899971242</v>
      </c>
      <c r="GE51" s="389">
        <f>+GD51/83.92</f>
        <v>-12096.18195897431</v>
      </c>
      <c r="GF51" s="389">
        <f>+GE51-'Actual YTD feb'!KL54</f>
        <v>-20459.14449232311</v>
      </c>
      <c r="GG51" s="389"/>
      <c r="GH51" s="389"/>
      <c r="GI51" s="389"/>
      <c r="GJ51" s="389"/>
      <c r="GK51" s="389"/>
      <c r="GL51" s="389"/>
      <c r="GM51" s="389"/>
      <c r="GN51" s="389"/>
      <c r="GO51" s="389"/>
      <c r="GP51" s="415"/>
      <c r="GQ51" s="416"/>
      <c r="GR51" s="414"/>
      <c r="GS51" s="389"/>
      <c r="GT51" s="389"/>
      <c r="GU51" s="389"/>
      <c r="GV51" s="389"/>
      <c r="GW51" s="389"/>
      <c r="GX51" s="389"/>
      <c r="GY51" s="389"/>
      <c r="GZ51" s="389"/>
      <c r="HA51" s="389"/>
      <c r="HB51" s="389"/>
      <c r="HC51" s="389"/>
      <c r="HD51" s="415"/>
      <c r="HE51" s="416"/>
      <c r="HF51" s="414"/>
      <c r="HG51" s="389"/>
      <c r="HH51" s="389"/>
      <c r="HI51" s="389"/>
      <c r="HJ51" s="389"/>
      <c r="HK51" s="389"/>
      <c r="HL51" s="389"/>
      <c r="HM51" s="389"/>
      <c r="HN51" s="389"/>
      <c r="HO51" s="389"/>
      <c r="HP51" s="389"/>
      <c r="HQ51" s="389"/>
      <c r="HR51" s="415"/>
      <c r="HS51" s="416"/>
      <c r="HT51" s="414"/>
      <c r="HU51" s="389"/>
      <c r="HV51" s="389"/>
      <c r="HW51" s="389"/>
      <c r="HX51" s="389"/>
      <c r="HY51" s="389"/>
      <c r="HZ51" s="389"/>
      <c r="IA51" s="389"/>
      <c r="IB51" s="389"/>
      <c r="IC51" s="389"/>
      <c r="ID51" s="389"/>
      <c r="IE51" s="389"/>
      <c r="IF51" s="415"/>
      <c r="IG51" s="416"/>
      <c r="IH51" s="414"/>
      <c r="II51" s="389"/>
      <c r="IJ51" s="389"/>
      <c r="IK51" s="389"/>
      <c r="IL51" s="389"/>
      <c r="IM51" s="389"/>
      <c r="IN51" s="389"/>
      <c r="IO51" s="389"/>
      <c r="IP51" s="389"/>
      <c r="IQ51" s="389"/>
      <c r="IR51" s="389"/>
      <c r="IS51" s="389"/>
      <c r="IT51" s="415"/>
      <c r="IU51" s="416"/>
      <c r="IV51" s="414"/>
      <c r="IW51" s="389"/>
      <c r="IX51" s="389"/>
      <c r="IY51" s="389"/>
      <c r="IZ51" s="389"/>
      <c r="JA51" s="389"/>
      <c r="JB51" s="389"/>
      <c r="JC51" s="389"/>
      <c r="JD51" s="389"/>
      <c r="JE51" s="389"/>
      <c r="JF51" s="389"/>
      <c r="JG51" s="389"/>
      <c r="JH51" s="415"/>
      <c r="JI51" s="416"/>
      <c r="JJ51" s="414"/>
      <c r="JK51" s="389"/>
      <c r="JL51" s="389"/>
      <c r="JM51" s="389"/>
      <c r="JN51" s="389"/>
      <c r="JO51" s="389"/>
      <c r="JP51" s="389"/>
      <c r="JQ51" s="389"/>
      <c r="JR51" s="389"/>
      <c r="JS51" s="389"/>
      <c r="JT51" s="389"/>
      <c r="JU51" s="389"/>
      <c r="JV51" s="415"/>
      <c r="JW51" s="416"/>
      <c r="JX51" s="414"/>
      <c r="JY51" s="389"/>
      <c r="JZ51" s="389"/>
      <c r="KA51" s="389"/>
      <c r="KB51" s="389"/>
      <c r="KC51" s="389"/>
      <c r="KD51" s="389"/>
      <c r="KE51" s="389"/>
      <c r="KF51" s="389"/>
      <c r="KG51" s="389"/>
      <c r="KH51" s="389"/>
      <c r="KI51" s="389"/>
      <c r="KJ51" s="415"/>
      <c r="KK51" s="416"/>
      <c r="KL51" s="414"/>
      <c r="KM51" s="389"/>
      <c r="KN51" s="389"/>
      <c r="KO51" s="389"/>
      <c r="KP51" s="389"/>
      <c r="KQ51" s="389"/>
      <c r="KR51" s="389"/>
      <c r="KS51" s="389"/>
      <c r="KT51" s="389"/>
      <c r="KU51" s="389"/>
      <c r="KV51" s="389"/>
      <c r="KW51" s="389"/>
      <c r="KX51" s="415"/>
      <c r="KY51" s="416"/>
      <c r="KZ51" s="414"/>
      <c r="LA51" s="389"/>
      <c r="LB51" s="389"/>
      <c r="LC51" s="389"/>
      <c r="LD51" s="389"/>
      <c r="LE51" s="389"/>
      <c r="LF51" s="389"/>
      <c r="LG51" s="389"/>
      <c r="LH51" s="389"/>
      <c r="LI51" s="389"/>
      <c r="LJ51" s="389"/>
      <c r="LK51" s="389"/>
      <c r="LL51" s="415"/>
      <c r="LM51" s="416"/>
      <c r="LN51" s="414"/>
      <c r="LO51" s="389"/>
      <c r="LP51" s="389"/>
      <c r="LQ51" s="389"/>
      <c r="LR51" s="389"/>
      <c r="LS51" s="389"/>
      <c r="LT51" s="389"/>
      <c r="LU51" s="389"/>
      <c r="LV51" s="389"/>
      <c r="LW51" s="389"/>
      <c r="LX51" s="389"/>
      <c r="LY51" s="389"/>
      <c r="LZ51" s="415"/>
      <c r="MA51" s="416"/>
      <c r="MB51" s="415"/>
      <c r="MC51" s="415">
        <f>+MC50/83.92</f>
        <v>330865.95861497236</v>
      </c>
      <c r="MD51" s="415"/>
      <c r="ME51" s="415"/>
      <c r="MF51" s="415"/>
      <c r="MG51" s="415"/>
      <c r="MH51" s="415"/>
      <c r="MI51" s="415"/>
      <c r="MJ51" s="415"/>
      <c r="MK51" s="415"/>
      <c r="ML51" s="415"/>
      <c r="MM51" s="415"/>
      <c r="MN51" s="415"/>
    </row>
    <row r="52" spans="1:352" x14ac:dyDescent="0.3">
      <c r="A52" s="313"/>
      <c r="B52" s="417" t="s">
        <v>101</v>
      </c>
      <c r="C52" s="384"/>
      <c r="D52" s="385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7"/>
      <c r="Q52" s="388"/>
      <c r="R52" s="385"/>
      <c r="S52" s="386"/>
      <c r="T52" s="386"/>
      <c r="U52" s="386"/>
      <c r="V52" s="386"/>
      <c r="W52" s="386"/>
      <c r="X52" s="386"/>
      <c r="Y52" s="386"/>
      <c r="Z52" s="386"/>
      <c r="AA52" s="386"/>
      <c r="AB52" s="386"/>
      <c r="AC52" s="386"/>
      <c r="AD52" s="387"/>
      <c r="AE52" s="388"/>
      <c r="AF52" s="385"/>
      <c r="AG52" s="386"/>
      <c r="AH52" s="386"/>
      <c r="AI52" s="386"/>
      <c r="AJ52" s="386"/>
      <c r="AK52" s="386"/>
      <c r="AL52" s="386"/>
      <c r="AM52" s="386"/>
      <c r="AN52" s="386"/>
      <c r="AO52" s="386"/>
      <c r="AP52" s="386"/>
      <c r="AQ52" s="386"/>
      <c r="AR52" s="387"/>
      <c r="AT52" s="385"/>
      <c r="AU52" s="386"/>
      <c r="AV52" s="386"/>
      <c r="AW52" s="386"/>
      <c r="AX52" s="386"/>
      <c r="AY52" s="386"/>
      <c r="AZ52" s="386"/>
      <c r="BA52" s="386"/>
      <c r="BB52" s="386"/>
      <c r="BC52" s="386"/>
      <c r="BD52" s="386"/>
      <c r="BE52" s="386"/>
      <c r="BF52" s="387"/>
      <c r="BH52" s="385"/>
      <c r="BI52" s="386"/>
      <c r="BJ52" s="386"/>
      <c r="BK52" s="386"/>
      <c r="BL52" s="386"/>
      <c r="BM52" s="386"/>
      <c r="BN52" s="386"/>
      <c r="BO52" s="386"/>
      <c r="BP52" s="386"/>
      <c r="BQ52" s="386"/>
      <c r="BR52" s="386"/>
      <c r="BS52" s="386"/>
      <c r="BT52" s="387"/>
      <c r="BV52" s="385"/>
      <c r="BW52" s="386"/>
      <c r="BX52" s="386"/>
      <c r="BY52" s="386"/>
      <c r="BZ52" s="386"/>
      <c r="CA52" s="386"/>
      <c r="CB52" s="386"/>
      <c r="CC52" s="386"/>
      <c r="CD52" s="386"/>
      <c r="CE52" s="386"/>
      <c r="CF52" s="386"/>
      <c r="CG52" s="386"/>
      <c r="CH52" s="387"/>
      <c r="CI52" s="388"/>
      <c r="CJ52" s="385"/>
      <c r="CK52" s="386"/>
      <c r="CL52" s="386"/>
      <c r="CM52" s="386"/>
      <c r="CN52" s="386"/>
      <c r="CO52" s="386"/>
      <c r="CP52" s="386"/>
      <c r="CQ52" s="386"/>
      <c r="CR52" s="386"/>
      <c r="CS52" s="386"/>
      <c r="CT52" s="386"/>
      <c r="CU52" s="386"/>
      <c r="CV52" s="387"/>
      <c r="CW52" s="388"/>
      <c r="CX52" s="385"/>
      <c r="CY52" s="386"/>
      <c r="CZ52" s="386"/>
      <c r="DA52" s="386"/>
      <c r="DB52" s="386"/>
      <c r="DC52" s="386"/>
      <c r="DD52" s="386"/>
      <c r="DE52" s="386"/>
      <c r="DF52" s="386"/>
      <c r="DG52" s="386"/>
      <c r="DH52" s="386"/>
      <c r="DI52" s="386"/>
      <c r="DJ52" s="387"/>
      <c r="DK52" s="388"/>
      <c r="DL52" s="385"/>
      <c r="DM52" s="386"/>
      <c r="DN52" s="386"/>
      <c r="DO52" s="386"/>
      <c r="DP52" s="386"/>
      <c r="DQ52" s="386"/>
      <c r="DR52" s="386"/>
      <c r="DS52" s="386"/>
      <c r="DT52" s="386"/>
      <c r="DU52" s="386"/>
      <c r="DV52" s="386"/>
      <c r="DW52" s="386"/>
      <c r="DX52" s="387"/>
      <c r="DY52" s="388"/>
      <c r="DZ52" s="385"/>
      <c r="EA52" s="386"/>
      <c r="EB52" s="386"/>
      <c r="EC52" s="386"/>
      <c r="ED52" s="386"/>
      <c r="EE52" s="386"/>
      <c r="EF52" s="386"/>
      <c r="EG52" s="386"/>
      <c r="EH52" s="386"/>
      <c r="EI52" s="386"/>
      <c r="EJ52" s="386"/>
      <c r="EK52" s="386"/>
      <c r="EL52" s="387"/>
      <c r="EM52" s="388"/>
      <c r="EN52" s="385"/>
      <c r="EO52" s="386"/>
      <c r="EP52" s="386"/>
      <c r="EQ52" s="386"/>
      <c r="ER52" s="386"/>
      <c r="ES52" s="386"/>
      <c r="ET52" s="386"/>
      <c r="EU52" s="386"/>
      <c r="EV52" s="386"/>
      <c r="EW52" s="386"/>
      <c r="EX52" s="386"/>
      <c r="EY52" s="386"/>
      <c r="EZ52" s="387"/>
      <c r="FA52" s="388"/>
      <c r="FB52" s="385"/>
      <c r="FC52" s="386"/>
      <c r="FD52" s="386"/>
      <c r="FE52" s="386"/>
      <c r="FF52" s="386"/>
      <c r="FG52" s="386"/>
      <c r="FH52" s="386"/>
      <c r="FI52" s="386"/>
      <c r="FJ52" s="386"/>
      <c r="FK52" s="386"/>
      <c r="FL52" s="386"/>
      <c r="FM52" s="386"/>
      <c r="FN52" s="387"/>
      <c r="FO52" s="388"/>
      <c r="FP52" s="385"/>
      <c r="FQ52" s="386"/>
      <c r="FR52" s="386"/>
      <c r="FS52" s="386"/>
      <c r="FT52" s="386"/>
      <c r="FU52" s="386"/>
      <c r="FV52" s="386"/>
      <c r="FW52" s="386"/>
      <c r="FX52" s="386"/>
      <c r="FY52" s="386"/>
      <c r="FZ52" s="386"/>
      <c r="GA52" s="386"/>
      <c r="GB52" s="387"/>
      <c r="GC52" s="388"/>
      <c r="GD52" s="385"/>
      <c r="GE52" s="386"/>
      <c r="GF52" s="386"/>
      <c r="GG52" s="386"/>
      <c r="GH52" s="386"/>
      <c r="GI52" s="386"/>
      <c r="GJ52" s="386"/>
      <c r="GK52" s="386"/>
      <c r="GL52" s="386"/>
      <c r="GM52" s="386"/>
      <c r="GN52" s="386"/>
      <c r="GO52" s="386"/>
      <c r="GP52" s="387"/>
      <c r="GQ52" s="388"/>
      <c r="GR52" s="385"/>
      <c r="GS52" s="386"/>
      <c r="GT52" s="386"/>
      <c r="GU52" s="386"/>
      <c r="GV52" s="386"/>
      <c r="GW52" s="386"/>
      <c r="GX52" s="386"/>
      <c r="GY52" s="386"/>
      <c r="GZ52" s="386"/>
      <c r="HA52" s="386"/>
      <c r="HB52" s="386"/>
      <c r="HC52" s="386"/>
      <c r="HD52" s="387"/>
      <c r="HE52" s="388"/>
      <c r="HF52" s="385"/>
      <c r="HG52" s="386"/>
      <c r="HH52" s="386"/>
      <c r="HI52" s="386"/>
      <c r="HJ52" s="386"/>
      <c r="HK52" s="386"/>
      <c r="HL52" s="386"/>
      <c r="HM52" s="386"/>
      <c r="HN52" s="386"/>
      <c r="HO52" s="386"/>
      <c r="HP52" s="386"/>
      <c r="HQ52" s="386"/>
      <c r="HR52" s="387"/>
      <c r="HS52" s="388"/>
      <c r="HT52" s="385"/>
      <c r="HU52" s="386"/>
      <c r="HV52" s="386"/>
      <c r="HW52" s="386"/>
      <c r="HX52" s="386"/>
      <c r="HY52" s="386"/>
      <c r="HZ52" s="386"/>
      <c r="IA52" s="386"/>
      <c r="IB52" s="386"/>
      <c r="IC52" s="386"/>
      <c r="ID52" s="386"/>
      <c r="IE52" s="386"/>
      <c r="IF52" s="387"/>
      <c r="IG52" s="388"/>
      <c r="IH52" s="385"/>
      <c r="II52" s="386"/>
      <c r="IJ52" s="386"/>
      <c r="IK52" s="386"/>
      <c r="IL52" s="386"/>
      <c r="IM52" s="386"/>
      <c r="IN52" s="386"/>
      <c r="IO52" s="386"/>
      <c r="IP52" s="386"/>
      <c r="IQ52" s="386"/>
      <c r="IR52" s="386"/>
      <c r="IS52" s="386"/>
      <c r="IT52" s="387"/>
      <c r="IU52" s="388"/>
      <c r="IV52" s="385"/>
      <c r="IW52" s="386"/>
      <c r="IX52" s="386"/>
      <c r="IY52" s="386"/>
      <c r="IZ52" s="386"/>
      <c r="JA52" s="386"/>
      <c r="JB52" s="386"/>
      <c r="JC52" s="386"/>
      <c r="JD52" s="386"/>
      <c r="JE52" s="386"/>
      <c r="JF52" s="386"/>
      <c r="JG52" s="386"/>
      <c r="JH52" s="387"/>
      <c r="JI52" s="388"/>
      <c r="JJ52" s="385"/>
      <c r="JK52" s="386"/>
      <c r="JL52" s="386"/>
      <c r="JM52" s="386"/>
      <c r="JN52" s="386"/>
      <c r="JO52" s="386"/>
      <c r="JP52" s="386"/>
      <c r="JQ52" s="386"/>
      <c r="JR52" s="386"/>
      <c r="JS52" s="386"/>
      <c r="JT52" s="386"/>
      <c r="JU52" s="386"/>
      <c r="JV52" s="387"/>
      <c r="JW52" s="388"/>
      <c r="JX52" s="385"/>
      <c r="JY52" s="386"/>
      <c r="JZ52" s="386"/>
      <c r="KA52" s="386"/>
      <c r="KB52" s="386"/>
      <c r="KC52" s="386"/>
      <c r="KD52" s="386"/>
      <c r="KE52" s="386"/>
      <c r="KF52" s="386"/>
      <c r="KG52" s="386"/>
      <c r="KH52" s="386"/>
      <c r="KI52" s="386"/>
      <c r="KJ52" s="387"/>
      <c r="KK52" s="388"/>
      <c r="KL52" s="385"/>
      <c r="KM52" s="386"/>
      <c r="KN52" s="386"/>
      <c r="KO52" s="386"/>
      <c r="KP52" s="386"/>
      <c r="KQ52" s="386"/>
      <c r="KR52" s="386"/>
      <c r="KS52" s="386"/>
      <c r="KT52" s="386"/>
      <c r="KU52" s="386"/>
      <c r="KV52" s="386"/>
      <c r="KW52" s="386"/>
      <c r="KX52" s="387"/>
      <c r="KY52" s="388"/>
      <c r="KZ52" s="385"/>
      <c r="LA52" s="386"/>
      <c r="LB52" s="386"/>
      <c r="LC52" s="386"/>
      <c r="LD52" s="386"/>
      <c r="LE52" s="386"/>
      <c r="LF52" s="386"/>
      <c r="LG52" s="386"/>
      <c r="LH52" s="386"/>
      <c r="LI52" s="386"/>
      <c r="LJ52" s="386"/>
      <c r="LK52" s="386"/>
      <c r="LL52" s="387"/>
      <c r="LM52" s="388"/>
      <c r="LN52" s="385"/>
      <c r="LO52" s="386"/>
      <c r="LP52" s="386"/>
      <c r="LQ52" s="386"/>
      <c r="LR52" s="386"/>
      <c r="LS52" s="386"/>
      <c r="LT52" s="386"/>
      <c r="LU52" s="386"/>
      <c r="LV52" s="386"/>
      <c r="LW52" s="386"/>
      <c r="LX52" s="386"/>
      <c r="LY52" s="386"/>
      <c r="LZ52" s="387"/>
      <c r="MA52" s="388"/>
      <c r="MB52" s="387"/>
      <c r="MC52" s="387"/>
      <c r="MD52" s="387"/>
      <c r="ME52" s="387"/>
      <c r="MF52" s="387"/>
      <c r="MG52" s="387"/>
      <c r="MH52" s="387"/>
      <c r="MI52" s="387"/>
      <c r="MJ52" s="387"/>
      <c r="MK52" s="387"/>
      <c r="ML52" s="387"/>
      <c r="MM52" s="387"/>
      <c r="MN52" s="387"/>
    </row>
    <row r="53" spans="1:352" x14ac:dyDescent="0.25">
      <c r="A53" s="313"/>
      <c r="B53" s="255" t="s">
        <v>102</v>
      </c>
      <c r="C53" s="313"/>
      <c r="D53" s="375">
        <v>88680.960833333331</v>
      </c>
      <c r="E53" s="376">
        <v>88680.960833333331</v>
      </c>
      <c r="F53" s="376">
        <v>88680.960833333331</v>
      </c>
      <c r="G53" s="376">
        <v>88680.960833333331</v>
      </c>
      <c r="H53" s="376">
        <v>88680.960833333331</v>
      </c>
      <c r="I53" s="376">
        <v>88680.960833333331</v>
      </c>
      <c r="J53" s="376">
        <v>88680.960833333331</v>
      </c>
      <c r="K53" s="376">
        <v>88680.960833333331</v>
      </c>
      <c r="L53" s="376">
        <v>88680.960833333331</v>
      </c>
      <c r="M53" s="376">
        <v>88680.960833333331</v>
      </c>
      <c r="N53" s="376">
        <v>88680.960833333331</v>
      </c>
      <c r="O53" s="376">
        <v>88680.960833333331</v>
      </c>
      <c r="P53" s="368">
        <f t="shared" ref="P53:P60" si="161">+SUBTOTAL(9,D53:O53)</f>
        <v>1064171.53</v>
      </c>
      <c r="Q53" s="372"/>
      <c r="R53" s="375">
        <v>9173.8924999999999</v>
      </c>
      <c r="S53" s="376">
        <v>9173.8924999999999</v>
      </c>
      <c r="T53" s="376">
        <v>9173.8924999999999</v>
      </c>
      <c r="U53" s="376">
        <v>9173.8924999999999</v>
      </c>
      <c r="V53" s="376">
        <v>9173.8924999999999</v>
      </c>
      <c r="W53" s="376">
        <v>9173.8924999999999</v>
      </c>
      <c r="X53" s="376">
        <v>9173.8924999999999</v>
      </c>
      <c r="Y53" s="376">
        <v>9173.8924999999999</v>
      </c>
      <c r="Z53" s="376">
        <v>9173.8924999999999</v>
      </c>
      <c r="AA53" s="376">
        <v>9173.8924999999999</v>
      </c>
      <c r="AB53" s="376">
        <v>9173.8924999999999</v>
      </c>
      <c r="AC53" s="376">
        <v>9173.8924999999999</v>
      </c>
      <c r="AD53" s="368">
        <f t="shared" ref="AD53:AD60" si="162">+SUBTOTAL(9,R53:AC53)</f>
        <v>110086.71</v>
      </c>
      <c r="AE53" s="372"/>
      <c r="AF53" s="375">
        <v>9173.8924999999999</v>
      </c>
      <c r="AG53" s="376">
        <v>9173.8924999999999</v>
      </c>
      <c r="AH53" s="376">
        <v>9173.8924999999999</v>
      </c>
      <c r="AI53" s="376">
        <v>9173.8924999999999</v>
      </c>
      <c r="AJ53" s="376">
        <v>9173.8924999999999</v>
      </c>
      <c r="AK53" s="376">
        <v>9173.8924999999999</v>
      </c>
      <c r="AL53" s="376">
        <v>9173.8924999999999</v>
      </c>
      <c r="AM53" s="376">
        <v>9173.8924999999999</v>
      </c>
      <c r="AN53" s="376">
        <v>9173.8924999999999</v>
      </c>
      <c r="AO53" s="376">
        <v>9173.8924999999999</v>
      </c>
      <c r="AP53" s="376">
        <v>9173.8924999999999</v>
      </c>
      <c r="AQ53" s="376">
        <v>9173.8924999999999</v>
      </c>
      <c r="AR53" s="368">
        <f t="shared" ref="AR53:AR60" si="163">+SUBTOTAL(9,AF53:AQ53)</f>
        <v>110086.71</v>
      </c>
      <c r="AT53" s="375">
        <v>6115.9283333333333</v>
      </c>
      <c r="AU53" s="376">
        <v>6115.9283333333333</v>
      </c>
      <c r="AV53" s="376">
        <v>6115.9283333333333</v>
      </c>
      <c r="AW53" s="376">
        <v>6115.9283333333333</v>
      </c>
      <c r="AX53" s="376">
        <v>6115.9283333333333</v>
      </c>
      <c r="AY53" s="376">
        <v>6115.9283333333333</v>
      </c>
      <c r="AZ53" s="376">
        <v>6115.9283333333333</v>
      </c>
      <c r="BA53" s="376">
        <v>6115.9283333333333</v>
      </c>
      <c r="BB53" s="365">
        <v>6115.9283333333333</v>
      </c>
      <c r="BC53" s="365">
        <v>6115.9283333333333</v>
      </c>
      <c r="BD53" s="365">
        <v>6115.9283333333333</v>
      </c>
      <c r="BE53" s="365">
        <v>6115.9283333333333</v>
      </c>
      <c r="BF53" s="368">
        <f t="shared" ref="BF53:BF60" si="164">+SUBTOTAL(9,AT53:BE53)</f>
        <v>73391.139999999985</v>
      </c>
      <c r="BH53" s="375">
        <v>45869.462500000001</v>
      </c>
      <c r="BI53" s="376">
        <v>45869.462500000001</v>
      </c>
      <c r="BJ53" s="365">
        <v>45869.462500000001</v>
      </c>
      <c r="BK53" s="365">
        <v>45869.462500000001</v>
      </c>
      <c r="BL53" s="365">
        <v>45869.462500000001</v>
      </c>
      <c r="BM53" s="365">
        <v>45869.462500000001</v>
      </c>
      <c r="BN53" s="365">
        <v>45869.462500000001</v>
      </c>
      <c r="BO53" s="365">
        <v>45869.462500000001</v>
      </c>
      <c r="BP53" s="365">
        <v>45869.462500000001</v>
      </c>
      <c r="BQ53" s="365">
        <v>45869.462500000001</v>
      </c>
      <c r="BR53" s="365">
        <v>45869.462500000001</v>
      </c>
      <c r="BS53" s="365">
        <v>45869.462500000001</v>
      </c>
      <c r="BT53" s="368">
        <f t="shared" ref="BT53:BT60" si="165">+SUBTOTAL(9,BH53:BS53)</f>
        <v>550433.55000000016</v>
      </c>
      <c r="BV53" s="375">
        <v>3057.9641666666666</v>
      </c>
      <c r="BW53" s="376">
        <v>3057.9641666666666</v>
      </c>
      <c r="BX53" s="365">
        <v>3057.9641666666666</v>
      </c>
      <c r="BY53" s="365">
        <v>3057.9641666666666</v>
      </c>
      <c r="BZ53" s="365">
        <v>3057.9641666666666</v>
      </c>
      <c r="CA53" s="365">
        <v>3057.9641666666666</v>
      </c>
      <c r="CB53" s="365">
        <v>3057.9641666666666</v>
      </c>
      <c r="CC53" s="365">
        <v>3057.9641666666666</v>
      </c>
      <c r="CD53" s="365">
        <v>3057.9641666666666</v>
      </c>
      <c r="CE53" s="365">
        <v>3057.9641666666666</v>
      </c>
      <c r="CF53" s="365">
        <v>3057.9641666666666</v>
      </c>
      <c r="CG53" s="365">
        <v>3057.9641666666666</v>
      </c>
      <c r="CH53" s="368">
        <f t="shared" ref="CH53:CH60" si="166">+SUBTOTAL(9,BV53:CG53)</f>
        <v>36695.569999999992</v>
      </c>
      <c r="CI53" s="372"/>
      <c r="CJ53" s="375">
        <v>33637.605833333335</v>
      </c>
      <c r="CK53" s="376">
        <v>33637.605833333335</v>
      </c>
      <c r="CL53" s="365">
        <v>33637.605833333335</v>
      </c>
      <c r="CM53" s="365">
        <v>33637.605833333335</v>
      </c>
      <c r="CN53" s="365">
        <v>33637.605833333335</v>
      </c>
      <c r="CO53" s="365">
        <v>33637.605833333335</v>
      </c>
      <c r="CP53" s="365">
        <v>33637.605833333335</v>
      </c>
      <c r="CQ53" s="365">
        <v>33637.605833333335</v>
      </c>
      <c r="CR53" s="365">
        <v>33637.605833333335</v>
      </c>
      <c r="CS53" s="365">
        <v>33637.605833333335</v>
      </c>
      <c r="CT53" s="365">
        <v>33637.605833333335</v>
      </c>
      <c r="CU53" s="365">
        <v>33637.605833333335</v>
      </c>
      <c r="CV53" s="368">
        <f t="shared" ref="CV53:CV60" si="167">+SUBTOTAL(9,CJ53:CU53)</f>
        <v>403651.27</v>
      </c>
      <c r="CW53" s="372"/>
      <c r="CX53" s="375">
        <v>85622.996666666673</v>
      </c>
      <c r="CY53" s="376">
        <v>85622.996666666673</v>
      </c>
      <c r="CZ53" s="365">
        <v>85622.996666666673</v>
      </c>
      <c r="DA53" s="365">
        <v>85622.996666666673</v>
      </c>
      <c r="DB53" s="365">
        <v>85622.996666666673</v>
      </c>
      <c r="DC53" s="365">
        <v>85622.996666666673</v>
      </c>
      <c r="DD53" s="365">
        <v>85622.996666666673</v>
      </c>
      <c r="DE53" s="365">
        <v>85622.996666666673</v>
      </c>
      <c r="DF53" s="365">
        <v>85622.996666666673</v>
      </c>
      <c r="DG53" s="365">
        <v>85622.996666666673</v>
      </c>
      <c r="DH53" s="365">
        <v>85622.996666666673</v>
      </c>
      <c r="DI53" s="365">
        <v>85622.996666666673</v>
      </c>
      <c r="DJ53" s="368">
        <f t="shared" ref="DJ53:DJ60" si="168">+SUBTOTAL(9,CX53:DI53)</f>
        <v>1027475.9600000003</v>
      </c>
      <c r="DK53" s="372"/>
      <c r="DL53" s="375">
        <v>85622.996666666673</v>
      </c>
      <c r="DM53" s="376">
        <v>85622.996666666673</v>
      </c>
      <c r="DN53" s="365">
        <v>85622.996666666673</v>
      </c>
      <c r="DO53" s="365">
        <v>85622.996666666673</v>
      </c>
      <c r="DP53" s="365">
        <v>85622.996666666673</v>
      </c>
      <c r="DQ53" s="365">
        <v>85622.996666666673</v>
      </c>
      <c r="DR53" s="365">
        <v>85622.996666666673</v>
      </c>
      <c r="DS53" s="365">
        <v>85622.996666666673</v>
      </c>
      <c r="DT53" s="365">
        <v>85622.996666666673</v>
      </c>
      <c r="DU53" s="365">
        <v>85622.996666666673</v>
      </c>
      <c r="DV53" s="365">
        <v>85622.996666666673</v>
      </c>
      <c r="DW53" s="365">
        <v>85622.996666666673</v>
      </c>
      <c r="DX53" s="368">
        <f t="shared" ref="DX53:DX60" si="169">+SUBTOTAL(9,DL53:DW53)</f>
        <v>1027475.9600000003</v>
      </c>
      <c r="DY53" s="372"/>
      <c r="DZ53" s="375">
        <v>3057.9641666666666</v>
      </c>
      <c r="EA53" s="376">
        <v>3057.9641666666666</v>
      </c>
      <c r="EB53" s="365">
        <v>3057.9641666666666</v>
      </c>
      <c r="EC53" s="365">
        <v>3057.9641666666666</v>
      </c>
      <c r="ED53" s="365">
        <v>3057.9641666666666</v>
      </c>
      <c r="EE53" s="365">
        <v>3057.9641666666666</v>
      </c>
      <c r="EF53" s="365">
        <v>3057.9641666666666</v>
      </c>
      <c r="EG53" s="365">
        <v>3057.9641666666666</v>
      </c>
      <c r="EH53" s="365">
        <v>3057.9641666666666</v>
      </c>
      <c r="EI53" s="365">
        <v>3057.9641666666666</v>
      </c>
      <c r="EJ53" s="365">
        <v>3057.9641666666666</v>
      </c>
      <c r="EK53" s="365">
        <v>3057.9641666666666</v>
      </c>
      <c r="EL53" s="368">
        <f t="shared" ref="EL53:EL60" si="170">+SUBTOTAL(9,DZ53:EK53)</f>
        <v>36695.569999999992</v>
      </c>
      <c r="EM53" s="372"/>
      <c r="EN53" s="375">
        <v>6115.9283333333333</v>
      </c>
      <c r="EO53" s="376">
        <v>6115.9283333333333</v>
      </c>
      <c r="EP53" s="365">
        <v>6115.9283333333333</v>
      </c>
      <c r="EQ53" s="365">
        <v>6115.9283333333333</v>
      </c>
      <c r="ER53" s="365">
        <v>6115.9283333333333</v>
      </c>
      <c r="ES53" s="365">
        <v>6115.9283333333333</v>
      </c>
      <c r="ET53" s="365">
        <v>6115.9283333333333</v>
      </c>
      <c r="EU53" s="365">
        <v>6115.9283333333333</v>
      </c>
      <c r="EV53" s="365">
        <v>6115.9283333333333</v>
      </c>
      <c r="EW53" s="365">
        <v>6115.9283333333333</v>
      </c>
      <c r="EX53" s="365">
        <v>6115.9283333333333</v>
      </c>
      <c r="EY53" s="365">
        <v>6115.9283333333333</v>
      </c>
      <c r="EZ53" s="368">
        <f t="shared" ref="EZ53:EZ60" si="171">+SUBTOTAL(9,EN53:EY53)</f>
        <v>73391.139999999985</v>
      </c>
      <c r="FA53" s="372"/>
      <c r="FB53" s="375">
        <v>3057.9641666666666</v>
      </c>
      <c r="FC53" s="376">
        <v>3057.9641666666666</v>
      </c>
      <c r="FD53" s="365">
        <v>3057.9641666666666</v>
      </c>
      <c r="FE53" s="365">
        <v>3057.9641666666666</v>
      </c>
      <c r="FF53" s="365">
        <v>3057.9641666666666</v>
      </c>
      <c r="FG53" s="365">
        <v>3057.9641666666666</v>
      </c>
      <c r="FH53" s="365">
        <v>3057.9641666666666</v>
      </c>
      <c r="FI53" s="365">
        <v>3057.9641666666666</v>
      </c>
      <c r="FJ53" s="365">
        <v>3057.9641666666666</v>
      </c>
      <c r="FK53" s="365">
        <v>3057.9641666666666</v>
      </c>
      <c r="FL53" s="365">
        <v>3057.9641666666666</v>
      </c>
      <c r="FM53" s="365">
        <v>3057.9641666666666</v>
      </c>
      <c r="FN53" s="368">
        <f t="shared" ref="FN53:FN60" si="172">+SUBTOTAL(9,FB53:FM53)</f>
        <v>36695.569999999992</v>
      </c>
      <c r="FO53" s="372"/>
      <c r="FP53" s="375">
        <v>21405.749166666668</v>
      </c>
      <c r="FQ53" s="376">
        <v>21405.749166666668</v>
      </c>
      <c r="FR53" s="365">
        <v>21405.749166666668</v>
      </c>
      <c r="FS53" s="365">
        <v>21405.749166666668</v>
      </c>
      <c r="FT53" s="365">
        <v>21405.749166666668</v>
      </c>
      <c r="FU53" s="365">
        <v>21405.749166666668</v>
      </c>
      <c r="FV53" s="365">
        <v>21405.749166666668</v>
      </c>
      <c r="FW53" s="365">
        <v>21405.749166666668</v>
      </c>
      <c r="FX53" s="365">
        <v>21405.749166666668</v>
      </c>
      <c r="FY53" s="365">
        <v>21405.749166666668</v>
      </c>
      <c r="FZ53" s="365">
        <v>21405.749166666668</v>
      </c>
      <c r="GA53" s="365">
        <v>21405.749166666668</v>
      </c>
      <c r="GB53" s="368">
        <f t="shared" ref="GB53:GB60" si="173">+SUBTOTAL(9,FP53:GA53)</f>
        <v>256868.99000000008</v>
      </c>
      <c r="GC53" s="372"/>
      <c r="GD53" s="375">
        <v>3057.9641666666666</v>
      </c>
      <c r="GE53" s="376">
        <v>3057.9641666666666</v>
      </c>
      <c r="GF53" s="365">
        <v>3057.9641666666666</v>
      </c>
      <c r="GG53" s="365">
        <v>3057.9641666666666</v>
      </c>
      <c r="GH53" s="365">
        <v>3057.9641666666666</v>
      </c>
      <c r="GI53" s="365">
        <v>3057.9641666666666</v>
      </c>
      <c r="GJ53" s="365">
        <v>3057.9641666666666</v>
      </c>
      <c r="GK53" s="365">
        <v>3057.9641666666666</v>
      </c>
      <c r="GL53" s="365">
        <v>3057.9641666666666</v>
      </c>
      <c r="GM53" s="365">
        <v>3057.9641666666666</v>
      </c>
      <c r="GN53" s="365">
        <v>3057.9641666666666</v>
      </c>
      <c r="GO53" s="365">
        <v>3057.9641666666666</v>
      </c>
      <c r="GP53" s="368">
        <f t="shared" ref="GP53:GP60" si="174">+SUBTOTAL(9,GD53:GO53)</f>
        <v>36695.569999999992</v>
      </c>
      <c r="GQ53" s="372"/>
      <c r="GR53" s="375">
        <v>1026407.43</v>
      </c>
      <c r="GS53" s="376">
        <v>1026407.43</v>
      </c>
      <c r="GT53" s="365">
        <v>1026407.43</v>
      </c>
      <c r="GU53" s="365">
        <v>1026407.43</v>
      </c>
      <c r="GV53" s="365">
        <v>1026407.43</v>
      </c>
      <c r="GW53" s="365">
        <v>1026407.43</v>
      </c>
      <c r="GX53" s="365">
        <v>1026407.43</v>
      </c>
      <c r="GY53" s="365">
        <v>1026407.43</v>
      </c>
      <c r="GZ53" s="365">
        <v>1026407.43</v>
      </c>
      <c r="HA53" s="365">
        <v>1026407.43</v>
      </c>
      <c r="HB53" s="365">
        <v>1026407.43</v>
      </c>
      <c r="HC53" s="365">
        <v>1026407.43</v>
      </c>
      <c r="HD53" s="368">
        <f>+SUBTOTAL(9,GR53:HC53)*0</f>
        <v>0</v>
      </c>
      <c r="HE53" s="372"/>
      <c r="HF53" s="375">
        <v>12231.856666666667</v>
      </c>
      <c r="HG53" s="376">
        <v>12231.856666666667</v>
      </c>
      <c r="HH53" s="365">
        <v>12231.856666666667</v>
      </c>
      <c r="HI53" s="365">
        <v>12231.856666666667</v>
      </c>
      <c r="HJ53" s="365">
        <v>12231.856666666667</v>
      </c>
      <c r="HK53" s="365">
        <v>12231.856666666667</v>
      </c>
      <c r="HL53" s="365">
        <v>12231.856666666667</v>
      </c>
      <c r="HM53" s="365">
        <v>12231.856666666667</v>
      </c>
      <c r="HN53" s="365">
        <v>12231.856666666667</v>
      </c>
      <c r="HO53" s="365">
        <v>12231.856666666667</v>
      </c>
      <c r="HP53" s="365">
        <v>12231.856666666667</v>
      </c>
      <c r="HQ53" s="365">
        <v>12231.856666666667</v>
      </c>
      <c r="HR53" s="368">
        <f t="shared" ref="HR53:HR60" si="175">+SUBTOTAL(9,HF53:HQ53)</f>
        <v>146782.27999999997</v>
      </c>
      <c r="HS53" s="372"/>
      <c r="HT53" s="375">
        <v>3057.9641666666666</v>
      </c>
      <c r="HU53" s="376">
        <v>3057.9641666666666</v>
      </c>
      <c r="HV53" s="365">
        <v>3057.9641666666666</v>
      </c>
      <c r="HW53" s="365">
        <v>3057.9641666666666</v>
      </c>
      <c r="HX53" s="365">
        <v>3057.9641666666666</v>
      </c>
      <c r="HY53" s="365">
        <v>3057.9641666666666</v>
      </c>
      <c r="HZ53" s="365">
        <v>3057.9641666666666</v>
      </c>
      <c r="IA53" s="365">
        <v>3057.9641666666666</v>
      </c>
      <c r="IB53" s="365">
        <v>3057.9641666666666</v>
      </c>
      <c r="IC53" s="365">
        <v>3057.9641666666666</v>
      </c>
      <c r="ID53" s="365">
        <v>3057.9641666666666</v>
      </c>
      <c r="IE53" s="365">
        <v>3057.9641666666666</v>
      </c>
      <c r="IF53" s="368">
        <f t="shared" ref="IF53:IF60" si="176">+SUBTOTAL(9,HT53:IE53)</f>
        <v>36695.569999999992</v>
      </c>
      <c r="IG53" s="372"/>
      <c r="IH53" s="375">
        <v>3057.9641666666666</v>
      </c>
      <c r="II53" s="376">
        <v>3057.9641666666666</v>
      </c>
      <c r="IJ53" s="365">
        <v>3057.9641666666666</v>
      </c>
      <c r="IK53" s="365">
        <v>3057.9641666666666</v>
      </c>
      <c r="IL53" s="365">
        <v>3057.9641666666666</v>
      </c>
      <c r="IM53" s="365">
        <v>3057.9641666666666</v>
      </c>
      <c r="IN53" s="365">
        <v>3057.9641666666666</v>
      </c>
      <c r="IO53" s="365">
        <v>3057.9641666666666</v>
      </c>
      <c r="IP53" s="365">
        <v>3057.9641666666666</v>
      </c>
      <c r="IQ53" s="365">
        <v>3057.9641666666666</v>
      </c>
      <c r="IR53" s="365">
        <v>3057.9641666666666</v>
      </c>
      <c r="IS53" s="365">
        <v>3057.9641666666666</v>
      </c>
      <c r="IT53" s="368">
        <f t="shared" ref="IT53:IT60" si="177">+SUBTOTAL(9,IH53:IS53)</f>
        <v>36695.569999999992</v>
      </c>
      <c r="IU53" s="372"/>
      <c r="IV53" s="375">
        <v>21405.749166666668</v>
      </c>
      <c r="IW53" s="376">
        <v>21405.749166666668</v>
      </c>
      <c r="IX53" s="365">
        <v>21405.749166666668</v>
      </c>
      <c r="IY53" s="365">
        <v>21405.749166666668</v>
      </c>
      <c r="IZ53" s="365">
        <v>21405.749166666668</v>
      </c>
      <c r="JA53" s="365">
        <v>21405.749166666668</v>
      </c>
      <c r="JB53" s="365">
        <v>21405.749166666668</v>
      </c>
      <c r="JC53" s="365">
        <v>21405.749166666668</v>
      </c>
      <c r="JD53" s="365">
        <v>21405.749166666668</v>
      </c>
      <c r="JE53" s="365">
        <v>21405.749166666668</v>
      </c>
      <c r="JF53" s="365">
        <v>21405.749166666668</v>
      </c>
      <c r="JG53" s="365">
        <v>21405.749166666668</v>
      </c>
      <c r="JH53" s="368">
        <f t="shared" ref="JH53:JH60" si="178">+SUBTOTAL(9,IV53:JG53)</f>
        <v>256868.99000000008</v>
      </c>
      <c r="JI53" s="372"/>
      <c r="JJ53" s="375">
        <v>33637.605833333335</v>
      </c>
      <c r="JK53" s="376">
        <v>33637.605833333335</v>
      </c>
      <c r="JL53" s="365">
        <v>33637.605833333335</v>
      </c>
      <c r="JM53" s="365">
        <v>33637.605833333335</v>
      </c>
      <c r="JN53" s="365">
        <v>33637.605833333335</v>
      </c>
      <c r="JO53" s="365">
        <v>33637.605833333335</v>
      </c>
      <c r="JP53" s="365">
        <v>33637.605833333335</v>
      </c>
      <c r="JQ53" s="365">
        <v>33637.605833333335</v>
      </c>
      <c r="JR53" s="365">
        <v>33637.605833333335</v>
      </c>
      <c r="JS53" s="365">
        <v>33637.605833333335</v>
      </c>
      <c r="JT53" s="365">
        <v>33637.605833333335</v>
      </c>
      <c r="JU53" s="365">
        <v>33637.605833333335</v>
      </c>
      <c r="JV53" s="368">
        <f t="shared" ref="JV53:JV60" si="179">+SUBTOTAL(9,JJ53:JU53)</f>
        <v>403651.27</v>
      </c>
      <c r="JW53" s="372"/>
      <c r="JX53" s="375">
        <v>15289.820833333333</v>
      </c>
      <c r="JY53" s="376">
        <v>15289.820833333333</v>
      </c>
      <c r="JZ53" s="365">
        <v>15289.820833333333</v>
      </c>
      <c r="KA53" s="365">
        <v>15289.820833333333</v>
      </c>
      <c r="KB53" s="365">
        <v>15289.820833333333</v>
      </c>
      <c r="KC53" s="365">
        <v>15289.820833333333</v>
      </c>
      <c r="KD53" s="365">
        <v>15289.820833333333</v>
      </c>
      <c r="KE53" s="365">
        <v>15289.820833333333</v>
      </c>
      <c r="KF53" s="365">
        <v>15289.820833333333</v>
      </c>
      <c r="KG53" s="365">
        <v>15289.820833333333</v>
      </c>
      <c r="KH53" s="365">
        <v>15289.820833333333</v>
      </c>
      <c r="KI53" s="365">
        <v>15289.820833333333</v>
      </c>
      <c r="KJ53" s="368">
        <f t="shared" ref="KJ53:KJ60" si="180">+SUBTOTAL(9,JX53:KI53)</f>
        <v>183477.85</v>
      </c>
      <c r="KK53" s="372"/>
      <c r="KL53" s="375">
        <v>6115.9283333333333</v>
      </c>
      <c r="KM53" s="376">
        <v>6115.9283333333333</v>
      </c>
      <c r="KN53" s="365">
        <v>6115.9283333333333</v>
      </c>
      <c r="KO53" s="365">
        <v>6115.9283333333333</v>
      </c>
      <c r="KP53" s="365">
        <v>6115.9283333333333</v>
      </c>
      <c r="KQ53" s="365">
        <v>6115.9283333333333</v>
      </c>
      <c r="KR53" s="365">
        <v>6115.9283333333333</v>
      </c>
      <c r="KS53" s="365">
        <v>6115.9283333333333</v>
      </c>
      <c r="KT53" s="365">
        <v>6115.9283333333333</v>
      </c>
      <c r="KU53" s="365">
        <v>6115.9283333333333</v>
      </c>
      <c r="KV53" s="365">
        <v>6115.9283333333333</v>
      </c>
      <c r="KW53" s="365">
        <v>6115.9283333333333</v>
      </c>
      <c r="KX53" s="368">
        <f t="shared" ref="KX53:KX60" si="181">+SUBTOTAL(9,KL53:KW53)</f>
        <v>73391.139999999985</v>
      </c>
      <c r="KY53" s="372"/>
      <c r="KZ53" s="375">
        <v>3057.9641666666666</v>
      </c>
      <c r="LA53" s="376">
        <v>3057.9641666666666</v>
      </c>
      <c r="LB53" s="365">
        <v>3057.9641666666666</v>
      </c>
      <c r="LC53" s="365">
        <v>3057.9641666666666</v>
      </c>
      <c r="LD53" s="365">
        <v>3057.9641666666666</v>
      </c>
      <c r="LE53" s="365">
        <v>3057.9641666666666</v>
      </c>
      <c r="LF53" s="365">
        <v>3057.9641666666666</v>
      </c>
      <c r="LG53" s="365">
        <v>3057.9641666666666</v>
      </c>
      <c r="LH53" s="365">
        <v>3057.9641666666666</v>
      </c>
      <c r="LI53" s="365">
        <v>3057.9641666666666</v>
      </c>
      <c r="LJ53" s="365">
        <v>3057.9641666666666</v>
      </c>
      <c r="LK53" s="365">
        <v>3057.9641666666666</v>
      </c>
      <c r="LL53" s="368">
        <f t="shared" ref="LL53:LL60" si="182">+SUBTOTAL(9,KZ53:LK53)</f>
        <v>36695.569999999992</v>
      </c>
      <c r="LM53" s="372"/>
      <c r="LN53" s="375">
        <v>0</v>
      </c>
      <c r="LO53" s="376">
        <v>0</v>
      </c>
      <c r="LP53" s="365">
        <v>0</v>
      </c>
      <c r="LQ53" s="365">
        <v>0</v>
      </c>
      <c r="LR53" s="365">
        <v>0</v>
      </c>
      <c r="LS53" s="365">
        <v>0</v>
      </c>
      <c r="LT53" s="365">
        <v>0</v>
      </c>
      <c r="LU53" s="365">
        <v>0</v>
      </c>
      <c r="LV53" s="365">
        <v>0</v>
      </c>
      <c r="LW53" s="365">
        <v>0</v>
      </c>
      <c r="LX53" s="365">
        <v>0</v>
      </c>
      <c r="LY53" s="365">
        <v>0</v>
      </c>
      <c r="LZ53" s="368">
        <f t="shared" ref="LZ53:LZ60" si="183">+SUBTOTAL(9,LN53:LY53)</f>
        <v>0</v>
      </c>
      <c r="MA53" s="372"/>
      <c r="MB53" s="368">
        <f t="shared" ref="MB53:MM60" si="184">SUMIF($D$11:$LY$11,MB$8,$D53:$LY53)</f>
        <v>1527913.5533333335</v>
      </c>
      <c r="MC53" s="368">
        <f t="shared" si="184"/>
        <v>1527913.5533333335</v>
      </c>
      <c r="MD53" s="368">
        <f t="shared" si="184"/>
        <v>1527913.5533333335</v>
      </c>
      <c r="ME53" s="368">
        <f t="shared" si="184"/>
        <v>1527913.5533333335</v>
      </c>
      <c r="MF53" s="368">
        <f t="shared" si="184"/>
        <v>1527913.5533333335</v>
      </c>
      <c r="MG53" s="368">
        <f t="shared" si="184"/>
        <v>1527913.5533333335</v>
      </c>
      <c r="MH53" s="368">
        <f t="shared" si="184"/>
        <v>1527913.5533333335</v>
      </c>
      <c r="MI53" s="368">
        <f t="shared" si="184"/>
        <v>1527913.5533333335</v>
      </c>
      <c r="MJ53" s="368">
        <f t="shared" si="184"/>
        <v>1527913.5533333335</v>
      </c>
      <c r="MK53" s="368">
        <f t="shared" si="184"/>
        <v>1527913.5533333335</v>
      </c>
      <c r="ML53" s="368">
        <f t="shared" si="184"/>
        <v>1527913.5533333335</v>
      </c>
      <c r="MM53" s="368">
        <f t="shared" si="184"/>
        <v>1527913.5533333335</v>
      </c>
      <c r="MN53" s="368">
        <f t="shared" ref="MN53:MN60" si="185">SUM(MB53:MM53)</f>
        <v>18334962.640000001</v>
      </c>
    </row>
    <row r="54" spans="1:352" s="392" customFormat="1" x14ac:dyDescent="0.25">
      <c r="A54" s="313"/>
      <c r="B54" s="255" t="s">
        <v>104</v>
      </c>
      <c r="C54" s="313"/>
      <c r="D54" s="375">
        <v>20875.483134920636</v>
      </c>
      <c r="E54" s="376">
        <v>20227.548333333332</v>
      </c>
      <c r="F54" s="376">
        <v>19575.36365079365</v>
      </c>
      <c r="G54" s="376">
        <v>18918.902619047618</v>
      </c>
      <c r="H54" s="376">
        <v>18258.136468253968</v>
      </c>
      <c r="I54" s="376">
        <v>17593.037579365078</v>
      </c>
      <c r="J54" s="376">
        <v>16923.577182539681</v>
      </c>
      <c r="K54" s="376">
        <v>16249.726507936506</v>
      </c>
      <c r="L54" s="376">
        <v>15571.457936507935</v>
      </c>
      <c r="M54" s="376">
        <v>14888.740396825398</v>
      </c>
      <c r="N54" s="376">
        <v>14201.546269841268</v>
      </c>
      <c r="O54" s="376">
        <v>13415.666984126985</v>
      </c>
      <c r="P54" s="368">
        <f t="shared" si="161"/>
        <v>206699.18706349205</v>
      </c>
      <c r="Q54" s="372"/>
      <c r="R54" s="375">
        <v>2159.5327380952381</v>
      </c>
      <c r="S54" s="376">
        <v>2092.5050000000001</v>
      </c>
      <c r="T54" s="376">
        <v>2025.037619047619</v>
      </c>
      <c r="U54" s="376">
        <v>1957.127857142857</v>
      </c>
      <c r="V54" s="376">
        <v>1888.7727380952381</v>
      </c>
      <c r="W54" s="376">
        <v>1819.9694047619046</v>
      </c>
      <c r="X54" s="376">
        <v>1750.714880952381</v>
      </c>
      <c r="Y54" s="376">
        <v>1681.0061904761901</v>
      </c>
      <c r="Z54" s="376">
        <v>1610.8404761904762</v>
      </c>
      <c r="AA54" s="376">
        <v>1540.2145238095241</v>
      </c>
      <c r="AB54" s="376">
        <v>1469.1254761904761</v>
      </c>
      <c r="AC54" s="376">
        <v>1387.827619047619</v>
      </c>
      <c r="AD54" s="368">
        <f t="shared" si="162"/>
        <v>21382.674523809525</v>
      </c>
      <c r="AE54" s="372"/>
      <c r="AF54" s="375">
        <v>2159.5327380952381</v>
      </c>
      <c r="AG54" s="376">
        <v>2092.5050000000001</v>
      </c>
      <c r="AH54" s="376">
        <v>2025.037619047619</v>
      </c>
      <c r="AI54" s="376">
        <v>1957.127857142857</v>
      </c>
      <c r="AJ54" s="376">
        <v>1888.7727380952381</v>
      </c>
      <c r="AK54" s="376">
        <v>1819.9694047619046</v>
      </c>
      <c r="AL54" s="376">
        <v>1750.714880952381</v>
      </c>
      <c r="AM54" s="376">
        <v>1681.0061904761901</v>
      </c>
      <c r="AN54" s="376">
        <v>1610.8404761904762</v>
      </c>
      <c r="AO54" s="376">
        <v>1540.2145238095241</v>
      </c>
      <c r="AP54" s="376">
        <v>1469.1254761904761</v>
      </c>
      <c r="AQ54" s="376">
        <v>1387.827619047619</v>
      </c>
      <c r="AR54" s="368">
        <f t="shared" si="163"/>
        <v>21382.674523809525</v>
      </c>
      <c r="AS54" s="372"/>
      <c r="AT54" s="375">
        <v>1439.688492063492</v>
      </c>
      <c r="AU54" s="376">
        <v>1395.0033333333333</v>
      </c>
      <c r="AV54" s="376">
        <v>1350.0250793650794</v>
      </c>
      <c r="AW54" s="376">
        <v>1304.7519047619046</v>
      </c>
      <c r="AX54" s="376">
        <v>1259.1818253968254</v>
      </c>
      <c r="AY54" s="376">
        <v>1213.3129365079365</v>
      </c>
      <c r="AZ54" s="376">
        <v>1167.1432539682539</v>
      </c>
      <c r="BA54" s="376">
        <v>1120.6707936507935</v>
      </c>
      <c r="BB54" s="365">
        <v>1073.8936507936507</v>
      </c>
      <c r="BC54" s="365">
        <v>1026.8096825396826</v>
      </c>
      <c r="BD54" s="365">
        <v>979.41698412698406</v>
      </c>
      <c r="BE54" s="365">
        <v>925.21841269841275</v>
      </c>
      <c r="BF54" s="368">
        <f t="shared" si="164"/>
        <v>14255.116349206348</v>
      </c>
      <c r="BG54" s="388"/>
      <c r="BH54" s="375">
        <v>10797.663690476191</v>
      </c>
      <c r="BI54" s="376">
        <v>10462.525</v>
      </c>
      <c r="BJ54" s="365">
        <v>10125.188095238096</v>
      </c>
      <c r="BK54" s="365">
        <v>9785.6392857142837</v>
      </c>
      <c r="BL54" s="365">
        <v>9443.8636904761897</v>
      </c>
      <c r="BM54" s="365">
        <v>9099.8470238095233</v>
      </c>
      <c r="BN54" s="365">
        <v>8753.5744047619046</v>
      </c>
      <c r="BO54" s="365">
        <v>8405.0309523809519</v>
      </c>
      <c r="BP54" s="365">
        <v>8054.2023809523807</v>
      </c>
      <c r="BQ54" s="365">
        <v>7701.0726190476198</v>
      </c>
      <c r="BR54" s="365">
        <v>7345.6273809523809</v>
      </c>
      <c r="BS54" s="365">
        <v>6939.138095238096</v>
      </c>
      <c r="BT54" s="368">
        <f t="shared" si="165"/>
        <v>106913.37261904764</v>
      </c>
      <c r="BU54" s="372"/>
      <c r="BV54" s="375">
        <v>719.84424603174602</v>
      </c>
      <c r="BW54" s="376">
        <v>697.50166666666667</v>
      </c>
      <c r="BX54" s="365">
        <v>675.01253968253968</v>
      </c>
      <c r="BY54" s="365">
        <v>652.3759523809523</v>
      </c>
      <c r="BZ54" s="365">
        <v>629.59091269841269</v>
      </c>
      <c r="CA54" s="365">
        <v>606.65646825396823</v>
      </c>
      <c r="CB54" s="365">
        <v>583.57162698412696</v>
      </c>
      <c r="CC54" s="365">
        <v>560.33539682539674</v>
      </c>
      <c r="CD54" s="365">
        <v>536.94682539682537</v>
      </c>
      <c r="CE54" s="365">
        <v>513.40484126984131</v>
      </c>
      <c r="CF54" s="365">
        <v>489.70849206349203</v>
      </c>
      <c r="CG54" s="365">
        <v>462.60920634920637</v>
      </c>
      <c r="CH54" s="368">
        <f t="shared" si="166"/>
        <v>7127.5581746031739</v>
      </c>
      <c r="CI54" s="372"/>
      <c r="CJ54" s="375">
        <v>7918.2867063492067</v>
      </c>
      <c r="CK54" s="376">
        <v>7672.5183333333334</v>
      </c>
      <c r="CL54" s="365">
        <v>7425.1379365079365</v>
      </c>
      <c r="CM54" s="365">
        <v>7176.1354761904749</v>
      </c>
      <c r="CN54" s="365">
        <v>6925.5000396825399</v>
      </c>
      <c r="CO54" s="365">
        <v>6673.2211507936508</v>
      </c>
      <c r="CP54" s="365">
        <v>6419.2878968253963</v>
      </c>
      <c r="CQ54" s="365">
        <v>6163.6893650793645</v>
      </c>
      <c r="CR54" s="365">
        <v>5906.4150793650788</v>
      </c>
      <c r="CS54" s="365">
        <v>5647.4532539682541</v>
      </c>
      <c r="CT54" s="365">
        <v>5386.7934126984128</v>
      </c>
      <c r="CU54" s="365">
        <v>5088.70126984127</v>
      </c>
      <c r="CV54" s="368">
        <f t="shared" si="167"/>
        <v>78403.139920634916</v>
      </c>
      <c r="CW54" s="372"/>
      <c r="CX54" s="375">
        <v>20155.638888888891</v>
      </c>
      <c r="CY54" s="376">
        <v>19530.046666666665</v>
      </c>
      <c r="CZ54" s="365">
        <v>18900.351111111111</v>
      </c>
      <c r="DA54" s="365">
        <v>18266.526666666665</v>
      </c>
      <c r="DB54" s="365">
        <v>17628.545555555556</v>
      </c>
      <c r="DC54" s="365">
        <v>16986.38111111111</v>
      </c>
      <c r="DD54" s="365">
        <v>16340.005555555555</v>
      </c>
      <c r="DE54" s="365">
        <v>15689.391111111108</v>
      </c>
      <c r="DF54" s="365">
        <v>15034.511111111111</v>
      </c>
      <c r="DG54" s="365">
        <v>14375.335555555557</v>
      </c>
      <c r="DH54" s="365">
        <v>13711.837777777777</v>
      </c>
      <c r="DI54" s="365">
        <v>12953.057777777778</v>
      </c>
      <c r="DJ54" s="368">
        <f t="shared" si="168"/>
        <v>199571.6288888889</v>
      </c>
      <c r="DK54" s="372"/>
      <c r="DL54" s="375">
        <v>20155.638888888891</v>
      </c>
      <c r="DM54" s="376">
        <v>19530.046666666665</v>
      </c>
      <c r="DN54" s="365">
        <v>18900.351111111111</v>
      </c>
      <c r="DO54" s="365">
        <v>18266.526666666665</v>
      </c>
      <c r="DP54" s="365">
        <v>17628.545555555556</v>
      </c>
      <c r="DQ54" s="365">
        <v>16986.38111111111</v>
      </c>
      <c r="DR54" s="365">
        <v>16340.005555555555</v>
      </c>
      <c r="DS54" s="365">
        <v>15689.391111111108</v>
      </c>
      <c r="DT54" s="365">
        <v>15034.511111111111</v>
      </c>
      <c r="DU54" s="365">
        <v>14375.335555555557</v>
      </c>
      <c r="DV54" s="365">
        <v>13711.837777777777</v>
      </c>
      <c r="DW54" s="365">
        <v>12953.057777777778</v>
      </c>
      <c r="DX54" s="368">
        <f t="shared" si="169"/>
        <v>199571.6288888889</v>
      </c>
      <c r="DY54" s="372"/>
      <c r="DZ54" s="375">
        <v>719.84424603174602</v>
      </c>
      <c r="EA54" s="376">
        <v>697.50166666666667</v>
      </c>
      <c r="EB54" s="365">
        <v>675.01253968253968</v>
      </c>
      <c r="EC54" s="365">
        <v>652.3759523809523</v>
      </c>
      <c r="ED54" s="365">
        <v>629.59091269841269</v>
      </c>
      <c r="EE54" s="365">
        <v>606.65646825396823</v>
      </c>
      <c r="EF54" s="365">
        <v>583.57162698412696</v>
      </c>
      <c r="EG54" s="365">
        <v>560.33539682539674</v>
      </c>
      <c r="EH54" s="365">
        <v>536.94682539682537</v>
      </c>
      <c r="EI54" s="365">
        <v>513.40484126984131</v>
      </c>
      <c r="EJ54" s="365">
        <v>489.70849206349203</v>
      </c>
      <c r="EK54" s="365">
        <v>462.60920634920637</v>
      </c>
      <c r="EL54" s="368">
        <f t="shared" si="170"/>
        <v>7127.5581746031739</v>
      </c>
      <c r="EM54" s="372"/>
      <c r="EN54" s="375">
        <v>1439.688492063492</v>
      </c>
      <c r="EO54" s="376">
        <v>1395.0033333333333</v>
      </c>
      <c r="EP54" s="365">
        <v>1350.0250793650794</v>
      </c>
      <c r="EQ54" s="365">
        <v>1304.7519047619046</v>
      </c>
      <c r="ER54" s="365">
        <v>1259.1818253968254</v>
      </c>
      <c r="ES54" s="365">
        <v>1213.3129365079365</v>
      </c>
      <c r="ET54" s="365">
        <v>1167.1432539682539</v>
      </c>
      <c r="EU54" s="365">
        <v>1120.6707936507935</v>
      </c>
      <c r="EV54" s="365">
        <v>1073.8936507936507</v>
      </c>
      <c r="EW54" s="365">
        <v>1026.8096825396826</v>
      </c>
      <c r="EX54" s="365">
        <v>979.41698412698406</v>
      </c>
      <c r="EY54" s="365">
        <v>925.21841269841275</v>
      </c>
      <c r="EZ54" s="368">
        <f t="shared" si="171"/>
        <v>14255.116349206348</v>
      </c>
      <c r="FA54" s="372"/>
      <c r="FB54" s="375">
        <v>719.84424603174602</v>
      </c>
      <c r="FC54" s="376">
        <v>697.50166666666667</v>
      </c>
      <c r="FD54" s="365">
        <v>675.01253968253968</v>
      </c>
      <c r="FE54" s="365">
        <v>652.3759523809523</v>
      </c>
      <c r="FF54" s="365">
        <v>629.59091269841269</v>
      </c>
      <c r="FG54" s="365">
        <v>606.65646825396823</v>
      </c>
      <c r="FH54" s="365">
        <v>583.57162698412696</v>
      </c>
      <c r="FI54" s="365">
        <v>560.33539682539674</v>
      </c>
      <c r="FJ54" s="365">
        <v>536.94682539682537</v>
      </c>
      <c r="FK54" s="365">
        <v>513.40484126984131</v>
      </c>
      <c r="FL54" s="365">
        <v>489.70849206349203</v>
      </c>
      <c r="FM54" s="365">
        <v>462.60920634920637</v>
      </c>
      <c r="FN54" s="368">
        <f t="shared" si="172"/>
        <v>7127.5581746031739</v>
      </c>
      <c r="FO54" s="372"/>
      <c r="FP54" s="375">
        <v>5038.9097222222226</v>
      </c>
      <c r="FQ54" s="376">
        <v>4882.5116666666663</v>
      </c>
      <c r="FR54" s="365">
        <v>4725.0877777777778</v>
      </c>
      <c r="FS54" s="365">
        <v>4566.6316666666662</v>
      </c>
      <c r="FT54" s="365">
        <v>4407.1363888888891</v>
      </c>
      <c r="FU54" s="365">
        <v>4246.5952777777775</v>
      </c>
      <c r="FV54" s="365">
        <v>4085.0013888888889</v>
      </c>
      <c r="FW54" s="365">
        <v>3922.3477777777771</v>
      </c>
      <c r="FX54" s="365">
        <v>3758.6277777777777</v>
      </c>
      <c r="FY54" s="365">
        <v>3593.8338888888893</v>
      </c>
      <c r="FZ54" s="365">
        <v>3427.9594444444442</v>
      </c>
      <c r="GA54" s="365">
        <v>3238.2644444444445</v>
      </c>
      <c r="GB54" s="368">
        <f t="shared" si="173"/>
        <v>49892.907222222224</v>
      </c>
      <c r="GC54" s="372"/>
      <c r="GD54" s="375">
        <v>719.84424603174602</v>
      </c>
      <c r="GE54" s="376">
        <v>697.50166666666667</v>
      </c>
      <c r="GF54" s="365">
        <v>675.01253968253968</v>
      </c>
      <c r="GG54" s="365">
        <v>652.3759523809523</v>
      </c>
      <c r="GH54" s="365">
        <v>629.59091269841269</v>
      </c>
      <c r="GI54" s="365">
        <v>606.65646825396823</v>
      </c>
      <c r="GJ54" s="365">
        <v>583.57162698412696</v>
      </c>
      <c r="GK54" s="365">
        <v>560.33539682539674</v>
      </c>
      <c r="GL54" s="365">
        <v>536.94682539682537</v>
      </c>
      <c r="GM54" s="365">
        <v>513.40484126984131</v>
      </c>
      <c r="GN54" s="365">
        <v>489.70849206349203</v>
      </c>
      <c r="GO54" s="365">
        <v>462.60920634920637</v>
      </c>
      <c r="GP54" s="368">
        <f t="shared" si="174"/>
        <v>7127.5581746031739</v>
      </c>
      <c r="GQ54" s="372"/>
      <c r="GR54" s="375">
        <v>404048.6</v>
      </c>
      <c r="GS54" s="376">
        <v>397662.89</v>
      </c>
      <c r="GT54" s="365">
        <v>391232.66</v>
      </c>
      <c r="GU54" s="365">
        <v>384757.61</v>
      </c>
      <c r="GV54" s="365">
        <v>378237.41</v>
      </c>
      <c r="GW54" s="365">
        <v>371671.75</v>
      </c>
      <c r="GX54" s="365">
        <v>365060.32</v>
      </c>
      <c r="GY54" s="365">
        <v>358402.8</v>
      </c>
      <c r="GZ54" s="365">
        <v>351698.87</v>
      </c>
      <c r="HA54" s="365">
        <v>344948.19</v>
      </c>
      <c r="HB54" s="365">
        <v>338150.46</v>
      </c>
      <c r="HC54" s="365">
        <v>331305.33</v>
      </c>
      <c r="HD54" s="368">
        <f t="shared" ref="HD54:HD60" si="186">+SUBTOTAL(9,GR54:HC54)*0</f>
        <v>0</v>
      </c>
      <c r="HE54" s="372"/>
      <c r="HF54" s="375">
        <v>2879.3769841269841</v>
      </c>
      <c r="HG54" s="376">
        <v>2790.0066666666667</v>
      </c>
      <c r="HH54" s="365">
        <v>2700.0501587301587</v>
      </c>
      <c r="HI54" s="365">
        <v>2609.5038095238092</v>
      </c>
      <c r="HJ54" s="365">
        <v>2518.3636507936508</v>
      </c>
      <c r="HK54" s="365">
        <v>2426.6258730158729</v>
      </c>
      <c r="HL54" s="365">
        <v>2334.2865079365079</v>
      </c>
      <c r="HM54" s="365">
        <v>2241.341587301587</v>
      </c>
      <c r="HN54" s="365">
        <v>2147.7873015873015</v>
      </c>
      <c r="HO54" s="365">
        <v>2053.6193650793653</v>
      </c>
      <c r="HP54" s="365">
        <v>1958.8339682539681</v>
      </c>
      <c r="HQ54" s="365">
        <v>1850.4368253968255</v>
      </c>
      <c r="HR54" s="368">
        <f t="shared" si="175"/>
        <v>28510.232698412696</v>
      </c>
      <c r="HS54" s="372"/>
      <c r="HT54" s="375">
        <v>719.84424603174602</v>
      </c>
      <c r="HU54" s="376">
        <v>697.50166666666667</v>
      </c>
      <c r="HV54" s="365">
        <v>675.01253968253968</v>
      </c>
      <c r="HW54" s="365">
        <v>652.3759523809523</v>
      </c>
      <c r="HX54" s="365">
        <v>629.59091269841269</v>
      </c>
      <c r="HY54" s="365">
        <v>606.65646825396823</v>
      </c>
      <c r="HZ54" s="365">
        <v>583.57162698412696</v>
      </c>
      <c r="IA54" s="365">
        <v>560.33539682539674</v>
      </c>
      <c r="IB54" s="365">
        <v>536.94682539682537</v>
      </c>
      <c r="IC54" s="365">
        <v>513.40484126984131</v>
      </c>
      <c r="ID54" s="365">
        <v>489.70849206349203</v>
      </c>
      <c r="IE54" s="365">
        <v>462.60920634920637</v>
      </c>
      <c r="IF54" s="368">
        <f t="shared" si="176"/>
        <v>7127.5581746031739</v>
      </c>
      <c r="IG54" s="372"/>
      <c r="IH54" s="375">
        <v>719.84424603174602</v>
      </c>
      <c r="II54" s="376">
        <v>697.50166666666667</v>
      </c>
      <c r="IJ54" s="365">
        <v>675.01253968253968</v>
      </c>
      <c r="IK54" s="365">
        <v>652.3759523809523</v>
      </c>
      <c r="IL54" s="365">
        <v>629.59091269841269</v>
      </c>
      <c r="IM54" s="365">
        <v>606.65646825396823</v>
      </c>
      <c r="IN54" s="365">
        <v>583.57162698412696</v>
      </c>
      <c r="IO54" s="365">
        <v>560.33539682539674</v>
      </c>
      <c r="IP54" s="365">
        <v>536.94682539682537</v>
      </c>
      <c r="IQ54" s="365">
        <v>513.40484126984131</v>
      </c>
      <c r="IR54" s="365">
        <v>489.70849206349203</v>
      </c>
      <c r="IS54" s="365">
        <v>462.60920634920637</v>
      </c>
      <c r="IT54" s="368">
        <f t="shared" si="177"/>
        <v>7127.5581746031739</v>
      </c>
      <c r="IU54" s="372"/>
      <c r="IV54" s="375">
        <v>5038.9097222222226</v>
      </c>
      <c r="IW54" s="376">
        <v>4882.5116666666663</v>
      </c>
      <c r="IX54" s="365">
        <v>4725.0877777777778</v>
      </c>
      <c r="IY54" s="365">
        <v>4566.6316666666662</v>
      </c>
      <c r="IZ54" s="365">
        <v>4407.1363888888891</v>
      </c>
      <c r="JA54" s="365">
        <v>4246.5952777777775</v>
      </c>
      <c r="JB54" s="365">
        <v>4085.0013888888889</v>
      </c>
      <c r="JC54" s="365">
        <v>3922.3477777777771</v>
      </c>
      <c r="JD54" s="365">
        <v>3758.6277777777777</v>
      </c>
      <c r="JE54" s="365">
        <v>3593.8338888888893</v>
      </c>
      <c r="JF54" s="365">
        <v>3427.9594444444442</v>
      </c>
      <c r="JG54" s="365">
        <v>3238.2644444444445</v>
      </c>
      <c r="JH54" s="368">
        <f t="shared" si="178"/>
        <v>49892.907222222224</v>
      </c>
      <c r="JI54" s="372"/>
      <c r="JJ54" s="375">
        <v>7918.2867063492067</v>
      </c>
      <c r="JK54" s="376">
        <v>7672.5183333333334</v>
      </c>
      <c r="JL54" s="365">
        <v>7425.1379365079365</v>
      </c>
      <c r="JM54" s="365">
        <v>7176.1354761904749</v>
      </c>
      <c r="JN54" s="365">
        <v>6925.5000396825399</v>
      </c>
      <c r="JO54" s="365">
        <v>6673.2211507936508</v>
      </c>
      <c r="JP54" s="365">
        <v>6419.2878968253963</v>
      </c>
      <c r="JQ54" s="365">
        <v>6163.6893650793645</v>
      </c>
      <c r="JR54" s="365">
        <v>5906.4150793650788</v>
      </c>
      <c r="JS54" s="365">
        <v>5647.4532539682541</v>
      </c>
      <c r="JT54" s="365">
        <v>5386.7934126984128</v>
      </c>
      <c r="JU54" s="365">
        <v>5088.70126984127</v>
      </c>
      <c r="JV54" s="368">
        <f t="shared" si="179"/>
        <v>78403.139920634916</v>
      </c>
      <c r="JW54" s="372"/>
      <c r="JX54" s="375">
        <v>3599.2212301587301</v>
      </c>
      <c r="JY54" s="376">
        <v>3487.5083333333332</v>
      </c>
      <c r="JZ54" s="365">
        <v>3375.0626984126984</v>
      </c>
      <c r="KA54" s="365">
        <v>3261.8797619047614</v>
      </c>
      <c r="KB54" s="365">
        <v>3147.9545634920632</v>
      </c>
      <c r="KC54" s="365">
        <v>3033.2823412698413</v>
      </c>
      <c r="KD54" s="365">
        <v>2917.8581349206347</v>
      </c>
      <c r="KE54" s="365">
        <v>2801.6769841269838</v>
      </c>
      <c r="KF54" s="365">
        <v>2684.7341269841268</v>
      </c>
      <c r="KG54" s="365">
        <v>2567.0242063492065</v>
      </c>
      <c r="KH54" s="365">
        <v>2448.5424603174602</v>
      </c>
      <c r="KI54" s="365">
        <v>2313.046031746032</v>
      </c>
      <c r="KJ54" s="368">
        <f t="shared" si="180"/>
        <v>35637.790873015874</v>
      </c>
      <c r="KK54" s="372"/>
      <c r="KL54" s="375">
        <v>1439.688492063492</v>
      </c>
      <c r="KM54" s="376">
        <v>1395.0033333333333</v>
      </c>
      <c r="KN54" s="365">
        <v>1350.0250793650794</v>
      </c>
      <c r="KO54" s="365">
        <v>1304.7519047619046</v>
      </c>
      <c r="KP54" s="365">
        <v>1259.1818253968254</v>
      </c>
      <c r="KQ54" s="365">
        <v>1213.3129365079365</v>
      </c>
      <c r="KR54" s="365">
        <v>1167.1432539682539</v>
      </c>
      <c r="KS54" s="365">
        <v>1120.6707936507935</v>
      </c>
      <c r="KT54" s="365">
        <v>1073.8936507936507</v>
      </c>
      <c r="KU54" s="365">
        <v>1026.8096825396826</v>
      </c>
      <c r="KV54" s="365">
        <v>979.41698412698406</v>
      </c>
      <c r="KW54" s="365">
        <v>925.21841269841275</v>
      </c>
      <c r="KX54" s="368">
        <f t="shared" si="181"/>
        <v>14255.116349206348</v>
      </c>
      <c r="KY54" s="372"/>
      <c r="KZ54" s="375">
        <v>719.84424603174602</v>
      </c>
      <c r="LA54" s="376">
        <v>697.50166666666667</v>
      </c>
      <c r="LB54" s="365">
        <v>675.01253968253968</v>
      </c>
      <c r="LC54" s="365">
        <v>652.3759523809523</v>
      </c>
      <c r="LD54" s="365">
        <v>629.59091269841269</v>
      </c>
      <c r="LE54" s="365">
        <v>606.65646825396823</v>
      </c>
      <c r="LF54" s="365">
        <v>583.57162698412696</v>
      </c>
      <c r="LG54" s="365">
        <v>560.33539682539674</v>
      </c>
      <c r="LH54" s="365">
        <v>536.94682539682537</v>
      </c>
      <c r="LI54" s="365">
        <v>513.40484126984131</v>
      </c>
      <c r="LJ54" s="365">
        <v>489.70849206349203</v>
      </c>
      <c r="LK54" s="365">
        <v>462.60920634920637</v>
      </c>
      <c r="LL54" s="368">
        <f t="shared" si="182"/>
        <v>7127.5581746031739</v>
      </c>
      <c r="LM54" s="372"/>
      <c r="LN54" s="375">
        <v>0</v>
      </c>
      <c r="LO54" s="376">
        <v>0</v>
      </c>
      <c r="LP54" s="365">
        <v>0</v>
      </c>
      <c r="LQ54" s="365">
        <v>0</v>
      </c>
      <c r="LR54" s="365">
        <v>0</v>
      </c>
      <c r="LS54" s="365">
        <v>0</v>
      </c>
      <c r="LT54" s="365">
        <v>0</v>
      </c>
      <c r="LU54" s="365">
        <v>0</v>
      </c>
      <c r="LV54" s="365">
        <v>0</v>
      </c>
      <c r="LW54" s="365">
        <v>0</v>
      </c>
      <c r="LX54" s="365">
        <v>0</v>
      </c>
      <c r="LY54" s="365">
        <v>0</v>
      </c>
      <c r="LZ54" s="368">
        <f t="shared" si="183"/>
        <v>0</v>
      </c>
      <c r="MA54" s="372"/>
      <c r="MB54" s="368">
        <f t="shared" si="184"/>
        <v>522103.05634920648</v>
      </c>
      <c r="MC54" s="368">
        <f t="shared" si="184"/>
        <v>512053.16333333327</v>
      </c>
      <c r="MD54" s="368">
        <f t="shared" si="184"/>
        <v>501934.71650793654</v>
      </c>
      <c r="ME54" s="368">
        <f t="shared" si="184"/>
        <v>491747.26619047613</v>
      </c>
      <c r="MF54" s="368">
        <f t="shared" si="184"/>
        <v>481490.31968253967</v>
      </c>
      <c r="MG54" s="368">
        <f t="shared" si="184"/>
        <v>471163.41079365078</v>
      </c>
      <c r="MH54" s="368">
        <f t="shared" si="184"/>
        <v>460766.06682539673</v>
      </c>
      <c r="MI54" s="368">
        <f t="shared" si="184"/>
        <v>450297.80507936503</v>
      </c>
      <c r="MJ54" s="368">
        <f t="shared" si="184"/>
        <v>439758.14936507941</v>
      </c>
      <c r="MK54" s="368">
        <f t="shared" si="184"/>
        <v>429146.58396825398</v>
      </c>
      <c r="ML54" s="368">
        <f t="shared" si="184"/>
        <v>418462.65269841277</v>
      </c>
      <c r="MM54" s="368">
        <f t="shared" si="184"/>
        <v>407173.23984126979</v>
      </c>
      <c r="MN54" s="368">
        <f t="shared" si="185"/>
        <v>5586096.4306349196</v>
      </c>
    </row>
    <row r="55" spans="1:352" s="392" customFormat="1" x14ac:dyDescent="0.25">
      <c r="A55" s="313"/>
      <c r="B55" s="255" t="s">
        <v>105</v>
      </c>
      <c r="C55" s="313"/>
      <c r="D55" s="375">
        <v>56952.777777777781</v>
      </c>
      <c r="E55" s="376">
        <v>56952.777777777781</v>
      </c>
      <c r="F55" s="376">
        <v>56952.777777777781</v>
      </c>
      <c r="G55" s="376">
        <v>56952.777777777781</v>
      </c>
      <c r="H55" s="376">
        <v>56952.777777777781</v>
      </c>
      <c r="I55" s="376">
        <v>56952.777777777781</v>
      </c>
      <c r="J55" s="376">
        <v>56952.777777777781</v>
      </c>
      <c r="K55" s="376">
        <v>56952.777777777781</v>
      </c>
      <c r="L55" s="376">
        <v>56952.777777777781</v>
      </c>
      <c r="M55" s="376">
        <v>56952.777777777781</v>
      </c>
      <c r="N55" s="376">
        <v>56952.777777777781</v>
      </c>
      <c r="O55" s="376">
        <v>55226.5873015873</v>
      </c>
      <c r="P55" s="368">
        <f t="shared" si="161"/>
        <v>681707.14285714272</v>
      </c>
      <c r="Q55" s="372"/>
      <c r="R55" s="375">
        <v>5891.666666666667</v>
      </c>
      <c r="S55" s="376">
        <v>5891.666666666667</v>
      </c>
      <c r="T55" s="376">
        <v>5891.666666666667</v>
      </c>
      <c r="U55" s="376">
        <v>5891.666666666667</v>
      </c>
      <c r="V55" s="376">
        <v>5891.666666666667</v>
      </c>
      <c r="W55" s="376">
        <v>5891.666666666667</v>
      </c>
      <c r="X55" s="376">
        <v>5891.666666666667</v>
      </c>
      <c r="Y55" s="376">
        <v>5891.666666666667</v>
      </c>
      <c r="Z55" s="376">
        <v>5891.666666666667</v>
      </c>
      <c r="AA55" s="376">
        <v>5891.666666666667</v>
      </c>
      <c r="AB55" s="376">
        <v>5891.666666666667</v>
      </c>
      <c r="AC55" s="376">
        <v>5713.0952380952376</v>
      </c>
      <c r="AD55" s="368">
        <f t="shared" si="162"/>
        <v>70521.428571428565</v>
      </c>
      <c r="AE55" s="372"/>
      <c r="AF55" s="375">
        <v>5891.666666666667</v>
      </c>
      <c r="AG55" s="376">
        <v>5891.666666666667</v>
      </c>
      <c r="AH55" s="376">
        <v>5891.666666666667</v>
      </c>
      <c r="AI55" s="376">
        <v>5891.666666666667</v>
      </c>
      <c r="AJ55" s="376">
        <v>5891.666666666667</v>
      </c>
      <c r="AK55" s="376">
        <v>5891.666666666667</v>
      </c>
      <c r="AL55" s="376">
        <v>5891.666666666667</v>
      </c>
      <c r="AM55" s="376">
        <v>5891.666666666667</v>
      </c>
      <c r="AN55" s="376">
        <v>5891.666666666667</v>
      </c>
      <c r="AO55" s="376">
        <v>5891.666666666667</v>
      </c>
      <c r="AP55" s="376">
        <v>5891.666666666667</v>
      </c>
      <c r="AQ55" s="376">
        <v>5713.0952380952376</v>
      </c>
      <c r="AR55" s="368">
        <f t="shared" si="163"/>
        <v>70521.428571428565</v>
      </c>
      <c r="AS55" s="372"/>
      <c r="AT55" s="375">
        <v>3927.7777777777778</v>
      </c>
      <c r="AU55" s="376">
        <v>3927.7777777777778</v>
      </c>
      <c r="AV55" s="376">
        <v>3927.7777777777778</v>
      </c>
      <c r="AW55" s="376">
        <v>3927.7777777777778</v>
      </c>
      <c r="AX55" s="376">
        <v>3927.7777777777778</v>
      </c>
      <c r="AY55" s="376">
        <v>3927.7777777777778</v>
      </c>
      <c r="AZ55" s="376">
        <v>3927.7777777777778</v>
      </c>
      <c r="BA55" s="376">
        <v>3927.7777777777778</v>
      </c>
      <c r="BB55" s="365">
        <v>3927.7777777777778</v>
      </c>
      <c r="BC55" s="365">
        <v>3927.7777777777778</v>
      </c>
      <c r="BD55" s="365">
        <v>3927.7777777777778</v>
      </c>
      <c r="BE55" s="365">
        <v>3808.7301587301586</v>
      </c>
      <c r="BF55" s="368">
        <f t="shared" si="164"/>
        <v>47014.285714285717</v>
      </c>
      <c r="BG55" s="388"/>
      <c r="BH55" s="375">
        <v>29458.333333333332</v>
      </c>
      <c r="BI55" s="376">
        <v>29458.333333333332</v>
      </c>
      <c r="BJ55" s="365">
        <v>29458.333333333332</v>
      </c>
      <c r="BK55" s="365">
        <v>29458.333333333332</v>
      </c>
      <c r="BL55" s="365">
        <v>29458.333333333332</v>
      </c>
      <c r="BM55" s="365">
        <v>29458.333333333332</v>
      </c>
      <c r="BN55" s="365">
        <v>29458.333333333332</v>
      </c>
      <c r="BO55" s="365">
        <v>29458.333333333332</v>
      </c>
      <c r="BP55" s="365">
        <v>29458.333333333332</v>
      </c>
      <c r="BQ55" s="365">
        <v>29458.333333333332</v>
      </c>
      <c r="BR55" s="365">
        <v>29458.333333333332</v>
      </c>
      <c r="BS55" s="365">
        <v>28565.476190476191</v>
      </c>
      <c r="BT55" s="368">
        <f t="shared" si="165"/>
        <v>352607.14285714284</v>
      </c>
      <c r="BU55" s="372"/>
      <c r="BV55" s="375">
        <v>1963.8888888888889</v>
      </c>
      <c r="BW55" s="376">
        <v>1963.8888888888889</v>
      </c>
      <c r="BX55" s="365">
        <v>1963.8888888888889</v>
      </c>
      <c r="BY55" s="365">
        <v>1963.8888888888889</v>
      </c>
      <c r="BZ55" s="365">
        <v>1963.8888888888889</v>
      </c>
      <c r="CA55" s="365">
        <v>1963.8888888888889</v>
      </c>
      <c r="CB55" s="365">
        <v>1963.8888888888889</v>
      </c>
      <c r="CC55" s="365">
        <v>1963.8888888888889</v>
      </c>
      <c r="CD55" s="365">
        <v>1963.8888888888889</v>
      </c>
      <c r="CE55" s="365">
        <v>1963.8888888888889</v>
      </c>
      <c r="CF55" s="365">
        <v>1963.8888888888889</v>
      </c>
      <c r="CG55" s="365">
        <v>1904.3650793650793</v>
      </c>
      <c r="CH55" s="368">
        <f t="shared" si="166"/>
        <v>23507.142857142859</v>
      </c>
      <c r="CI55" s="372"/>
      <c r="CJ55" s="375">
        <v>21602.777777777777</v>
      </c>
      <c r="CK55" s="376">
        <v>21602.777777777777</v>
      </c>
      <c r="CL55" s="365">
        <v>21602.777777777777</v>
      </c>
      <c r="CM55" s="365">
        <v>21602.777777777777</v>
      </c>
      <c r="CN55" s="365">
        <v>21602.777777777777</v>
      </c>
      <c r="CO55" s="365">
        <v>21602.777777777777</v>
      </c>
      <c r="CP55" s="365">
        <v>21602.777777777777</v>
      </c>
      <c r="CQ55" s="365">
        <v>21602.777777777777</v>
      </c>
      <c r="CR55" s="365">
        <v>21602.777777777777</v>
      </c>
      <c r="CS55" s="365">
        <v>21602.777777777777</v>
      </c>
      <c r="CT55" s="365">
        <v>21602.777777777777</v>
      </c>
      <c r="CU55" s="365">
        <v>20948.015873015873</v>
      </c>
      <c r="CV55" s="368">
        <f t="shared" si="167"/>
        <v>258578.57142857142</v>
      </c>
      <c r="CW55" s="372"/>
      <c r="CX55" s="375">
        <v>54988.888888888891</v>
      </c>
      <c r="CY55" s="376">
        <v>54988.888888888891</v>
      </c>
      <c r="CZ55" s="365">
        <v>54988.888888888891</v>
      </c>
      <c r="DA55" s="365">
        <v>54988.888888888891</v>
      </c>
      <c r="DB55" s="365">
        <v>54988.888888888891</v>
      </c>
      <c r="DC55" s="365">
        <v>54988.888888888891</v>
      </c>
      <c r="DD55" s="365">
        <v>54988.888888888891</v>
      </c>
      <c r="DE55" s="365">
        <v>54988.888888888891</v>
      </c>
      <c r="DF55" s="365">
        <v>54988.888888888891</v>
      </c>
      <c r="DG55" s="365">
        <v>54988.888888888891</v>
      </c>
      <c r="DH55" s="365">
        <v>54988.888888888891</v>
      </c>
      <c r="DI55" s="365">
        <v>53322.222222222219</v>
      </c>
      <c r="DJ55" s="368">
        <f t="shared" si="168"/>
        <v>658200</v>
      </c>
      <c r="DK55" s="372"/>
      <c r="DL55" s="375">
        <v>54988.888888888891</v>
      </c>
      <c r="DM55" s="376">
        <v>54988.888888888891</v>
      </c>
      <c r="DN55" s="365">
        <v>54988.888888888891</v>
      </c>
      <c r="DO55" s="365">
        <v>54988.888888888891</v>
      </c>
      <c r="DP55" s="365">
        <v>54988.888888888891</v>
      </c>
      <c r="DQ55" s="365">
        <v>54988.888888888891</v>
      </c>
      <c r="DR55" s="365">
        <v>54988.888888888891</v>
      </c>
      <c r="DS55" s="365">
        <v>54988.888888888891</v>
      </c>
      <c r="DT55" s="365">
        <v>54988.888888888891</v>
      </c>
      <c r="DU55" s="365">
        <v>54988.888888888891</v>
      </c>
      <c r="DV55" s="365">
        <v>54988.888888888891</v>
      </c>
      <c r="DW55" s="365">
        <v>53322.222222222219</v>
      </c>
      <c r="DX55" s="368">
        <f t="shared" si="169"/>
        <v>658200</v>
      </c>
      <c r="DY55" s="372"/>
      <c r="DZ55" s="375">
        <v>1963.8888888888889</v>
      </c>
      <c r="EA55" s="376">
        <v>1963.8888888888889</v>
      </c>
      <c r="EB55" s="365">
        <v>1963.8888888888889</v>
      </c>
      <c r="EC55" s="365">
        <v>1963.8888888888889</v>
      </c>
      <c r="ED55" s="365">
        <v>1963.8888888888889</v>
      </c>
      <c r="EE55" s="365">
        <v>1963.8888888888889</v>
      </c>
      <c r="EF55" s="365">
        <v>1963.8888888888889</v>
      </c>
      <c r="EG55" s="365">
        <v>1963.8888888888889</v>
      </c>
      <c r="EH55" s="365">
        <v>1963.8888888888889</v>
      </c>
      <c r="EI55" s="365">
        <v>1963.8888888888889</v>
      </c>
      <c r="EJ55" s="365">
        <v>1963.8888888888889</v>
      </c>
      <c r="EK55" s="365">
        <v>1904.3650793650793</v>
      </c>
      <c r="EL55" s="368">
        <f t="shared" si="170"/>
        <v>23507.142857142859</v>
      </c>
      <c r="EM55" s="372"/>
      <c r="EN55" s="375">
        <v>3927.7777777777778</v>
      </c>
      <c r="EO55" s="376">
        <v>3927.7777777777778</v>
      </c>
      <c r="EP55" s="365">
        <v>3927.7777777777778</v>
      </c>
      <c r="EQ55" s="365">
        <v>3927.7777777777778</v>
      </c>
      <c r="ER55" s="365">
        <v>3927.7777777777778</v>
      </c>
      <c r="ES55" s="365">
        <v>3927.7777777777778</v>
      </c>
      <c r="ET55" s="365">
        <v>3927.7777777777778</v>
      </c>
      <c r="EU55" s="365">
        <v>3927.7777777777778</v>
      </c>
      <c r="EV55" s="365">
        <v>3927.7777777777778</v>
      </c>
      <c r="EW55" s="365">
        <v>3927.7777777777778</v>
      </c>
      <c r="EX55" s="365">
        <v>3927.7777777777778</v>
      </c>
      <c r="EY55" s="365">
        <v>3808.7301587301586</v>
      </c>
      <c r="EZ55" s="368">
        <f t="shared" si="171"/>
        <v>47014.285714285717</v>
      </c>
      <c r="FA55" s="372"/>
      <c r="FB55" s="375">
        <v>1963.8888888888889</v>
      </c>
      <c r="FC55" s="376">
        <v>1963.8888888888889</v>
      </c>
      <c r="FD55" s="365">
        <v>1963.8888888888889</v>
      </c>
      <c r="FE55" s="365">
        <v>1963.8888888888889</v>
      </c>
      <c r="FF55" s="365">
        <v>1963.8888888888889</v>
      </c>
      <c r="FG55" s="365">
        <v>1963.8888888888889</v>
      </c>
      <c r="FH55" s="365">
        <v>1963.8888888888889</v>
      </c>
      <c r="FI55" s="365">
        <v>1963.8888888888889</v>
      </c>
      <c r="FJ55" s="365">
        <v>1963.8888888888889</v>
      </c>
      <c r="FK55" s="365">
        <v>1963.8888888888889</v>
      </c>
      <c r="FL55" s="365">
        <v>1963.8888888888889</v>
      </c>
      <c r="FM55" s="365">
        <v>1904.3650793650793</v>
      </c>
      <c r="FN55" s="368">
        <f t="shared" si="172"/>
        <v>23507.142857142859</v>
      </c>
      <c r="FO55" s="372"/>
      <c r="FP55" s="375">
        <v>13747.222222222223</v>
      </c>
      <c r="FQ55" s="376">
        <v>13747.222222222223</v>
      </c>
      <c r="FR55" s="365">
        <v>13747.222222222223</v>
      </c>
      <c r="FS55" s="365">
        <v>13747.222222222223</v>
      </c>
      <c r="FT55" s="365">
        <v>13747.222222222223</v>
      </c>
      <c r="FU55" s="365">
        <v>13747.222222222223</v>
      </c>
      <c r="FV55" s="365">
        <v>13747.222222222223</v>
      </c>
      <c r="FW55" s="365">
        <v>13747.222222222223</v>
      </c>
      <c r="FX55" s="365">
        <v>13747.222222222223</v>
      </c>
      <c r="FY55" s="365">
        <v>13747.222222222223</v>
      </c>
      <c r="FZ55" s="365">
        <v>13747.222222222223</v>
      </c>
      <c r="GA55" s="365">
        <v>13330.555555555555</v>
      </c>
      <c r="GB55" s="368">
        <f t="shared" si="173"/>
        <v>164550</v>
      </c>
      <c r="GC55" s="372"/>
      <c r="GD55" s="375">
        <v>1963.8888888888889</v>
      </c>
      <c r="GE55" s="376">
        <v>1963.8888888888889</v>
      </c>
      <c r="GF55" s="365">
        <v>1963.8888888888889</v>
      </c>
      <c r="GG55" s="365">
        <v>1963.8888888888889</v>
      </c>
      <c r="GH55" s="365">
        <v>1963.8888888888889</v>
      </c>
      <c r="GI55" s="365">
        <v>1963.8888888888889</v>
      </c>
      <c r="GJ55" s="365">
        <v>1963.8888888888889</v>
      </c>
      <c r="GK55" s="365">
        <v>1963.8888888888889</v>
      </c>
      <c r="GL55" s="365">
        <v>1963.8888888888889</v>
      </c>
      <c r="GM55" s="365">
        <v>1963.8888888888889</v>
      </c>
      <c r="GN55" s="365">
        <v>1963.8888888888889</v>
      </c>
      <c r="GO55" s="365">
        <v>1904.3650793650793</v>
      </c>
      <c r="GP55" s="368">
        <f t="shared" si="174"/>
        <v>23507.142857142859</v>
      </c>
      <c r="GQ55" s="372"/>
      <c r="GR55" s="375">
        <v>0</v>
      </c>
      <c r="GS55" s="376">
        <v>0</v>
      </c>
      <c r="GT55" s="365">
        <v>403000</v>
      </c>
      <c r="GU55" s="365">
        <v>403000</v>
      </c>
      <c r="GV55" s="365">
        <v>403000</v>
      </c>
      <c r="GW55" s="365">
        <v>403000</v>
      </c>
      <c r="GX55" s="365">
        <v>403000</v>
      </c>
      <c r="GY55" s="365">
        <v>403000</v>
      </c>
      <c r="GZ55" s="365">
        <v>403000</v>
      </c>
      <c r="HA55" s="365">
        <v>403000</v>
      </c>
      <c r="HB55" s="365">
        <v>403000</v>
      </c>
      <c r="HC55" s="365">
        <v>403000</v>
      </c>
      <c r="HD55" s="368">
        <f t="shared" si="186"/>
        <v>0</v>
      </c>
      <c r="HE55" s="372"/>
      <c r="HF55" s="375">
        <v>7855.5555555555557</v>
      </c>
      <c r="HG55" s="376">
        <v>7855.5555555555557</v>
      </c>
      <c r="HH55" s="365">
        <v>7855.5555555555557</v>
      </c>
      <c r="HI55" s="365">
        <v>7855.5555555555557</v>
      </c>
      <c r="HJ55" s="365">
        <v>7855.5555555555557</v>
      </c>
      <c r="HK55" s="365">
        <v>7855.5555555555557</v>
      </c>
      <c r="HL55" s="365">
        <v>7855.5555555555557</v>
      </c>
      <c r="HM55" s="365">
        <v>7855.5555555555557</v>
      </c>
      <c r="HN55" s="365">
        <v>7855.5555555555557</v>
      </c>
      <c r="HO55" s="365">
        <v>7855.5555555555557</v>
      </c>
      <c r="HP55" s="365">
        <v>7855.5555555555557</v>
      </c>
      <c r="HQ55" s="365">
        <v>7617.4603174603171</v>
      </c>
      <c r="HR55" s="368">
        <f t="shared" si="175"/>
        <v>94028.571428571435</v>
      </c>
      <c r="HS55" s="372"/>
      <c r="HT55" s="375">
        <v>1963.8888888888889</v>
      </c>
      <c r="HU55" s="376">
        <v>1963.8888888888889</v>
      </c>
      <c r="HV55" s="365">
        <v>1963.8888888888889</v>
      </c>
      <c r="HW55" s="365">
        <v>1963.8888888888889</v>
      </c>
      <c r="HX55" s="365">
        <v>1963.8888888888889</v>
      </c>
      <c r="HY55" s="365">
        <v>1963.8888888888889</v>
      </c>
      <c r="HZ55" s="365">
        <v>1963.8888888888889</v>
      </c>
      <c r="IA55" s="365">
        <v>1963.8888888888889</v>
      </c>
      <c r="IB55" s="365">
        <v>1963.8888888888889</v>
      </c>
      <c r="IC55" s="365">
        <v>1963.8888888888889</v>
      </c>
      <c r="ID55" s="365">
        <v>1963.8888888888889</v>
      </c>
      <c r="IE55" s="365">
        <v>1904.3650793650793</v>
      </c>
      <c r="IF55" s="368">
        <f t="shared" si="176"/>
        <v>23507.142857142859</v>
      </c>
      <c r="IG55" s="372"/>
      <c r="IH55" s="375">
        <v>1963.8888888888889</v>
      </c>
      <c r="II55" s="376">
        <v>1963.8888888888889</v>
      </c>
      <c r="IJ55" s="365">
        <v>1963.8888888888889</v>
      </c>
      <c r="IK55" s="365">
        <v>1963.8888888888889</v>
      </c>
      <c r="IL55" s="365">
        <v>1963.8888888888889</v>
      </c>
      <c r="IM55" s="365">
        <v>1963.8888888888889</v>
      </c>
      <c r="IN55" s="365">
        <v>1963.8888888888889</v>
      </c>
      <c r="IO55" s="365">
        <v>1963.8888888888889</v>
      </c>
      <c r="IP55" s="365">
        <v>1963.8888888888889</v>
      </c>
      <c r="IQ55" s="365">
        <v>1963.8888888888889</v>
      </c>
      <c r="IR55" s="365">
        <v>1963.8888888888889</v>
      </c>
      <c r="IS55" s="365">
        <v>1904.3650793650793</v>
      </c>
      <c r="IT55" s="368">
        <f t="shared" si="177"/>
        <v>23507.142857142859</v>
      </c>
      <c r="IU55" s="372"/>
      <c r="IV55" s="375">
        <v>13747.222222222223</v>
      </c>
      <c r="IW55" s="376">
        <v>13747.222222222223</v>
      </c>
      <c r="IX55" s="365">
        <v>13747.222222222223</v>
      </c>
      <c r="IY55" s="365">
        <v>13747.222222222223</v>
      </c>
      <c r="IZ55" s="365">
        <v>13747.222222222223</v>
      </c>
      <c r="JA55" s="365">
        <v>13747.222222222223</v>
      </c>
      <c r="JB55" s="365">
        <v>13747.222222222223</v>
      </c>
      <c r="JC55" s="365">
        <v>13747.222222222223</v>
      </c>
      <c r="JD55" s="365">
        <v>13747.222222222223</v>
      </c>
      <c r="JE55" s="365">
        <v>13747.222222222223</v>
      </c>
      <c r="JF55" s="365">
        <v>13747.222222222223</v>
      </c>
      <c r="JG55" s="365">
        <v>13330.555555555555</v>
      </c>
      <c r="JH55" s="368">
        <f t="shared" si="178"/>
        <v>164550</v>
      </c>
      <c r="JI55" s="372"/>
      <c r="JJ55" s="375">
        <v>21602.777777777777</v>
      </c>
      <c r="JK55" s="376">
        <v>21602.777777777777</v>
      </c>
      <c r="JL55" s="365">
        <v>21602.777777777777</v>
      </c>
      <c r="JM55" s="365">
        <v>21602.777777777777</v>
      </c>
      <c r="JN55" s="365">
        <v>21602.777777777777</v>
      </c>
      <c r="JO55" s="365">
        <v>21602.777777777777</v>
      </c>
      <c r="JP55" s="365">
        <v>21602.777777777777</v>
      </c>
      <c r="JQ55" s="365">
        <v>21602.777777777777</v>
      </c>
      <c r="JR55" s="365">
        <v>21602.777777777777</v>
      </c>
      <c r="JS55" s="365">
        <v>21602.777777777777</v>
      </c>
      <c r="JT55" s="365">
        <v>21602.777777777777</v>
      </c>
      <c r="JU55" s="365">
        <v>20948.015873015873</v>
      </c>
      <c r="JV55" s="368">
        <f t="shared" si="179"/>
        <v>258578.57142857142</v>
      </c>
      <c r="JW55" s="372"/>
      <c r="JX55" s="375">
        <v>9819.4444444444453</v>
      </c>
      <c r="JY55" s="376">
        <v>9819.4444444444453</v>
      </c>
      <c r="JZ55" s="365">
        <v>9819.4444444444453</v>
      </c>
      <c r="KA55" s="365">
        <v>9819.4444444444453</v>
      </c>
      <c r="KB55" s="365">
        <v>9819.4444444444453</v>
      </c>
      <c r="KC55" s="365">
        <v>9819.4444444444453</v>
      </c>
      <c r="KD55" s="365">
        <v>9819.4444444444453</v>
      </c>
      <c r="KE55" s="365">
        <v>9819.4444444444453</v>
      </c>
      <c r="KF55" s="365">
        <v>9819.4444444444453</v>
      </c>
      <c r="KG55" s="365">
        <v>9819.4444444444453</v>
      </c>
      <c r="KH55" s="365">
        <v>9819.4444444444453</v>
      </c>
      <c r="KI55" s="365">
        <v>9521.8253968253957</v>
      </c>
      <c r="KJ55" s="368">
        <f t="shared" si="180"/>
        <v>117535.71428571428</v>
      </c>
      <c r="KK55" s="372"/>
      <c r="KL55" s="375">
        <v>3927.7777777777778</v>
      </c>
      <c r="KM55" s="376">
        <v>3927.7777777777778</v>
      </c>
      <c r="KN55" s="365">
        <v>3927.7777777777778</v>
      </c>
      <c r="KO55" s="365">
        <v>3927.7777777777778</v>
      </c>
      <c r="KP55" s="365">
        <v>3927.7777777777778</v>
      </c>
      <c r="KQ55" s="365">
        <v>3927.7777777777778</v>
      </c>
      <c r="KR55" s="365">
        <v>3927.7777777777778</v>
      </c>
      <c r="KS55" s="365">
        <v>3927.7777777777778</v>
      </c>
      <c r="KT55" s="365">
        <v>3927.7777777777778</v>
      </c>
      <c r="KU55" s="365">
        <v>3927.7777777777778</v>
      </c>
      <c r="KV55" s="365">
        <v>3927.7777777777778</v>
      </c>
      <c r="KW55" s="365">
        <v>3808.7301587301586</v>
      </c>
      <c r="KX55" s="368">
        <f t="shared" si="181"/>
        <v>47014.285714285717</v>
      </c>
      <c r="KY55" s="372"/>
      <c r="KZ55" s="375">
        <v>1963.8888888888889</v>
      </c>
      <c r="LA55" s="376">
        <v>1963.8888888888889</v>
      </c>
      <c r="LB55" s="365">
        <v>1963.8888888888889</v>
      </c>
      <c r="LC55" s="365">
        <v>1963.8888888888889</v>
      </c>
      <c r="LD55" s="365">
        <v>1963.8888888888889</v>
      </c>
      <c r="LE55" s="365">
        <v>1963.8888888888889</v>
      </c>
      <c r="LF55" s="365">
        <v>1963.8888888888889</v>
      </c>
      <c r="LG55" s="365">
        <v>1963.8888888888889</v>
      </c>
      <c r="LH55" s="365">
        <v>1963.8888888888889</v>
      </c>
      <c r="LI55" s="365">
        <v>1963.8888888888889</v>
      </c>
      <c r="LJ55" s="365">
        <v>1963.8888888888889</v>
      </c>
      <c r="LK55" s="365">
        <v>1904.3650793650793</v>
      </c>
      <c r="LL55" s="368">
        <f t="shared" si="182"/>
        <v>23507.142857142859</v>
      </c>
      <c r="LM55" s="372"/>
      <c r="LN55" s="375">
        <v>0</v>
      </c>
      <c r="LO55" s="376">
        <v>0</v>
      </c>
      <c r="LP55" s="365">
        <v>0</v>
      </c>
      <c r="LQ55" s="365">
        <v>0</v>
      </c>
      <c r="LR55" s="365">
        <v>0</v>
      </c>
      <c r="LS55" s="365">
        <v>0</v>
      </c>
      <c r="LT55" s="365">
        <v>0</v>
      </c>
      <c r="LU55" s="365">
        <v>0</v>
      </c>
      <c r="LV55" s="365">
        <v>0</v>
      </c>
      <c r="LW55" s="365">
        <v>0</v>
      </c>
      <c r="LX55" s="365">
        <v>0</v>
      </c>
      <c r="LY55" s="365">
        <v>0</v>
      </c>
      <c r="LZ55" s="368">
        <f t="shared" si="183"/>
        <v>0</v>
      </c>
      <c r="MA55" s="372"/>
      <c r="MB55" s="368">
        <f t="shared" si="184"/>
        <v>322077.77777777769</v>
      </c>
      <c r="MC55" s="368">
        <f t="shared" si="184"/>
        <v>322077.77777777769</v>
      </c>
      <c r="MD55" s="368">
        <f t="shared" si="184"/>
        <v>725077.77777777764</v>
      </c>
      <c r="ME55" s="368">
        <f t="shared" si="184"/>
        <v>725077.77777777764</v>
      </c>
      <c r="MF55" s="368">
        <f t="shared" si="184"/>
        <v>725077.77777777764</v>
      </c>
      <c r="MG55" s="368">
        <f t="shared" si="184"/>
        <v>725077.77777777764</v>
      </c>
      <c r="MH55" s="368">
        <f t="shared" si="184"/>
        <v>725077.77777777764</v>
      </c>
      <c r="MI55" s="368">
        <f t="shared" si="184"/>
        <v>725077.77777777764</v>
      </c>
      <c r="MJ55" s="368">
        <f t="shared" si="184"/>
        <v>725077.77777777764</v>
      </c>
      <c r="MK55" s="368">
        <f t="shared" si="184"/>
        <v>725077.77777777764</v>
      </c>
      <c r="ML55" s="368">
        <f t="shared" si="184"/>
        <v>725077.77777777764</v>
      </c>
      <c r="MM55" s="368">
        <f t="shared" si="184"/>
        <v>715315.87301587313</v>
      </c>
      <c r="MN55" s="368">
        <f t="shared" si="185"/>
        <v>7885171.4285714282</v>
      </c>
    </row>
    <row r="56" spans="1:352" s="392" customFormat="1" x14ac:dyDescent="0.25">
      <c r="A56" s="313"/>
      <c r="B56" s="393" t="s">
        <v>106</v>
      </c>
      <c r="C56" s="313"/>
      <c r="D56" s="375">
        <v>17722.222222222223</v>
      </c>
      <c r="E56" s="376">
        <v>17722.222222222223</v>
      </c>
      <c r="F56" s="376">
        <v>17722.222222222223</v>
      </c>
      <c r="G56" s="376">
        <v>17722.222222222223</v>
      </c>
      <c r="H56" s="376">
        <v>17722.222222222223</v>
      </c>
      <c r="I56" s="376">
        <v>17722.222222222223</v>
      </c>
      <c r="J56" s="376">
        <v>17722.222222222223</v>
      </c>
      <c r="K56" s="376">
        <v>17722.222222222223</v>
      </c>
      <c r="L56" s="376">
        <v>17722.222222222223</v>
      </c>
      <c r="M56" s="376">
        <v>17722.222222222223</v>
      </c>
      <c r="N56" s="376">
        <v>17722.222222222223</v>
      </c>
      <c r="O56" s="376">
        <v>17722.222222222223</v>
      </c>
      <c r="P56" s="368">
        <f t="shared" si="161"/>
        <v>212666.66666666666</v>
      </c>
      <c r="Q56" s="372"/>
      <c r="R56" s="375">
        <v>1833.3333333333333</v>
      </c>
      <c r="S56" s="376">
        <v>1833.3333333333333</v>
      </c>
      <c r="T56" s="376">
        <v>1833.3333333333333</v>
      </c>
      <c r="U56" s="376">
        <v>1833.3333333333333</v>
      </c>
      <c r="V56" s="376">
        <v>1833.3333333333333</v>
      </c>
      <c r="W56" s="376">
        <v>1833.3333333333333</v>
      </c>
      <c r="X56" s="376">
        <v>1833.3333333333333</v>
      </c>
      <c r="Y56" s="376">
        <v>1833.3333333333333</v>
      </c>
      <c r="Z56" s="376">
        <v>1833.3333333333333</v>
      </c>
      <c r="AA56" s="376">
        <v>1833.3333333333333</v>
      </c>
      <c r="AB56" s="376">
        <v>1833.3333333333333</v>
      </c>
      <c r="AC56" s="376">
        <v>1833.3333333333333</v>
      </c>
      <c r="AD56" s="368">
        <f t="shared" si="162"/>
        <v>21999.999999999996</v>
      </c>
      <c r="AE56" s="372"/>
      <c r="AF56" s="375">
        <v>1833.3333333333333</v>
      </c>
      <c r="AG56" s="376">
        <v>1833.3333333333333</v>
      </c>
      <c r="AH56" s="376">
        <v>1833.3333333333333</v>
      </c>
      <c r="AI56" s="376">
        <v>1833.3333333333333</v>
      </c>
      <c r="AJ56" s="376">
        <v>1833.3333333333333</v>
      </c>
      <c r="AK56" s="376">
        <v>1833.3333333333333</v>
      </c>
      <c r="AL56" s="376">
        <v>1833.3333333333333</v>
      </c>
      <c r="AM56" s="376">
        <v>1833.3333333333333</v>
      </c>
      <c r="AN56" s="376">
        <v>1833.3333333333333</v>
      </c>
      <c r="AO56" s="376">
        <v>1833.3333333333333</v>
      </c>
      <c r="AP56" s="376">
        <v>1833.3333333333333</v>
      </c>
      <c r="AQ56" s="376">
        <v>1833.3333333333333</v>
      </c>
      <c r="AR56" s="368">
        <f t="shared" si="163"/>
        <v>21999.999999999996</v>
      </c>
      <c r="AS56" s="372"/>
      <c r="AT56" s="375">
        <v>1222.2222222222222</v>
      </c>
      <c r="AU56" s="376">
        <v>1222.2222222222222</v>
      </c>
      <c r="AV56" s="376">
        <v>1222.2222222222222</v>
      </c>
      <c r="AW56" s="376">
        <v>1222.2222222222222</v>
      </c>
      <c r="AX56" s="376">
        <v>1222.2222222222222</v>
      </c>
      <c r="AY56" s="376">
        <v>1222.2222222222222</v>
      </c>
      <c r="AZ56" s="376">
        <v>1222.2222222222222</v>
      </c>
      <c r="BA56" s="376">
        <v>1222.2222222222222</v>
      </c>
      <c r="BB56" s="365">
        <v>1222.2222222222222</v>
      </c>
      <c r="BC56" s="365">
        <v>1222.2222222222222</v>
      </c>
      <c r="BD56" s="365">
        <v>1222.2222222222222</v>
      </c>
      <c r="BE56" s="365">
        <v>1222.2222222222222</v>
      </c>
      <c r="BF56" s="368">
        <f t="shared" si="164"/>
        <v>14666.66666666667</v>
      </c>
      <c r="BG56" s="388"/>
      <c r="BH56" s="375">
        <v>9166.6666666666661</v>
      </c>
      <c r="BI56" s="376">
        <v>9166.6666666666661</v>
      </c>
      <c r="BJ56" s="365">
        <v>9166.6666666666661</v>
      </c>
      <c r="BK56" s="365">
        <v>9166.6666666666661</v>
      </c>
      <c r="BL56" s="365">
        <v>9166.6666666666661</v>
      </c>
      <c r="BM56" s="365">
        <v>9166.6666666666661</v>
      </c>
      <c r="BN56" s="365">
        <v>9166.6666666666661</v>
      </c>
      <c r="BO56" s="365">
        <v>9166.6666666666661</v>
      </c>
      <c r="BP56" s="365">
        <v>9166.6666666666661</v>
      </c>
      <c r="BQ56" s="365">
        <v>9166.6666666666661</v>
      </c>
      <c r="BR56" s="365">
        <v>9166.6666666666661</v>
      </c>
      <c r="BS56" s="365">
        <v>9166.6666666666661</v>
      </c>
      <c r="BT56" s="368">
        <f t="shared" si="165"/>
        <v>110000.00000000001</v>
      </c>
      <c r="BU56" s="372"/>
      <c r="BV56" s="375">
        <v>611.11111111111109</v>
      </c>
      <c r="BW56" s="376">
        <v>611.11111111111109</v>
      </c>
      <c r="BX56" s="365">
        <v>611.11111111111109</v>
      </c>
      <c r="BY56" s="365">
        <v>611.11111111111109</v>
      </c>
      <c r="BZ56" s="365">
        <v>611.11111111111109</v>
      </c>
      <c r="CA56" s="365">
        <v>611.11111111111109</v>
      </c>
      <c r="CB56" s="365">
        <v>611.11111111111109</v>
      </c>
      <c r="CC56" s="365">
        <v>611.11111111111109</v>
      </c>
      <c r="CD56" s="365">
        <v>611.11111111111109</v>
      </c>
      <c r="CE56" s="365">
        <v>611.11111111111109</v>
      </c>
      <c r="CF56" s="365">
        <v>611.11111111111109</v>
      </c>
      <c r="CG56" s="365">
        <v>611.11111111111109</v>
      </c>
      <c r="CH56" s="368">
        <f t="shared" si="166"/>
        <v>7333.3333333333348</v>
      </c>
      <c r="CI56" s="372"/>
      <c r="CJ56" s="375">
        <v>6722.2222222222217</v>
      </c>
      <c r="CK56" s="376">
        <v>6722.2222222222217</v>
      </c>
      <c r="CL56" s="365">
        <v>6722.2222222222217</v>
      </c>
      <c r="CM56" s="365">
        <v>6722.2222222222217</v>
      </c>
      <c r="CN56" s="365">
        <v>6722.2222222222217</v>
      </c>
      <c r="CO56" s="365">
        <v>6722.2222222222217</v>
      </c>
      <c r="CP56" s="365">
        <v>6722.2222222222217</v>
      </c>
      <c r="CQ56" s="365">
        <v>6722.2222222222217</v>
      </c>
      <c r="CR56" s="365">
        <v>6722.2222222222217</v>
      </c>
      <c r="CS56" s="365">
        <v>6722.2222222222217</v>
      </c>
      <c r="CT56" s="365">
        <v>6722.2222222222217</v>
      </c>
      <c r="CU56" s="365">
        <v>6722.2222222222217</v>
      </c>
      <c r="CV56" s="368">
        <f t="shared" si="167"/>
        <v>80666.666666666642</v>
      </c>
      <c r="CW56" s="372"/>
      <c r="CX56" s="375">
        <v>17111.111111111109</v>
      </c>
      <c r="CY56" s="376">
        <v>17111.111111111109</v>
      </c>
      <c r="CZ56" s="365">
        <v>17111.111111111109</v>
      </c>
      <c r="DA56" s="365">
        <v>17111.111111111109</v>
      </c>
      <c r="DB56" s="365">
        <v>17111.111111111109</v>
      </c>
      <c r="DC56" s="365">
        <v>17111.111111111109</v>
      </c>
      <c r="DD56" s="365">
        <v>17111.111111111109</v>
      </c>
      <c r="DE56" s="365">
        <v>17111.111111111109</v>
      </c>
      <c r="DF56" s="365">
        <v>17111.111111111109</v>
      </c>
      <c r="DG56" s="365">
        <v>17111.111111111109</v>
      </c>
      <c r="DH56" s="365">
        <v>17111.111111111109</v>
      </c>
      <c r="DI56" s="365">
        <v>17111.111111111109</v>
      </c>
      <c r="DJ56" s="368">
        <f t="shared" si="168"/>
        <v>205333.33333333337</v>
      </c>
      <c r="DK56" s="372"/>
      <c r="DL56" s="375">
        <v>17111.111111111109</v>
      </c>
      <c r="DM56" s="376">
        <v>17111.111111111109</v>
      </c>
      <c r="DN56" s="365">
        <v>17111.111111111109</v>
      </c>
      <c r="DO56" s="365">
        <v>17111.111111111109</v>
      </c>
      <c r="DP56" s="365">
        <v>17111.111111111109</v>
      </c>
      <c r="DQ56" s="365">
        <v>17111.111111111109</v>
      </c>
      <c r="DR56" s="365">
        <v>17111.111111111109</v>
      </c>
      <c r="DS56" s="365">
        <v>17111.111111111109</v>
      </c>
      <c r="DT56" s="365">
        <v>17111.111111111109</v>
      </c>
      <c r="DU56" s="365">
        <v>17111.111111111109</v>
      </c>
      <c r="DV56" s="365">
        <v>17111.111111111109</v>
      </c>
      <c r="DW56" s="365">
        <v>17111.111111111109</v>
      </c>
      <c r="DX56" s="368">
        <f t="shared" si="169"/>
        <v>205333.33333333337</v>
      </c>
      <c r="DY56" s="372"/>
      <c r="DZ56" s="375">
        <v>611.11111111111109</v>
      </c>
      <c r="EA56" s="376">
        <v>611.11111111111109</v>
      </c>
      <c r="EB56" s="365">
        <v>611.11111111111109</v>
      </c>
      <c r="EC56" s="365">
        <v>611.11111111111109</v>
      </c>
      <c r="ED56" s="365">
        <v>611.11111111111109</v>
      </c>
      <c r="EE56" s="365">
        <v>611.11111111111109</v>
      </c>
      <c r="EF56" s="365">
        <v>611.11111111111109</v>
      </c>
      <c r="EG56" s="365">
        <v>611.11111111111109</v>
      </c>
      <c r="EH56" s="365">
        <v>611.11111111111109</v>
      </c>
      <c r="EI56" s="365">
        <v>611.11111111111109</v>
      </c>
      <c r="EJ56" s="365">
        <v>611.11111111111109</v>
      </c>
      <c r="EK56" s="365">
        <v>611.11111111111109</v>
      </c>
      <c r="EL56" s="368">
        <f t="shared" si="170"/>
        <v>7333.3333333333348</v>
      </c>
      <c r="EM56" s="372"/>
      <c r="EN56" s="375">
        <v>1222.2222222222222</v>
      </c>
      <c r="EO56" s="376">
        <v>1222.2222222222222</v>
      </c>
      <c r="EP56" s="365">
        <v>1222.2222222222222</v>
      </c>
      <c r="EQ56" s="365">
        <v>1222.2222222222222</v>
      </c>
      <c r="ER56" s="365">
        <v>1222.2222222222222</v>
      </c>
      <c r="ES56" s="365">
        <v>1222.2222222222222</v>
      </c>
      <c r="ET56" s="365">
        <v>1222.2222222222222</v>
      </c>
      <c r="EU56" s="365">
        <v>1222.2222222222222</v>
      </c>
      <c r="EV56" s="365">
        <v>1222.2222222222222</v>
      </c>
      <c r="EW56" s="365">
        <v>1222.2222222222222</v>
      </c>
      <c r="EX56" s="365">
        <v>1222.2222222222222</v>
      </c>
      <c r="EY56" s="365">
        <v>1222.2222222222222</v>
      </c>
      <c r="EZ56" s="368">
        <f t="shared" si="171"/>
        <v>14666.66666666667</v>
      </c>
      <c r="FA56" s="372"/>
      <c r="FB56" s="375">
        <v>611.11111111111109</v>
      </c>
      <c r="FC56" s="376">
        <v>611.11111111111109</v>
      </c>
      <c r="FD56" s="365">
        <v>611.11111111111109</v>
      </c>
      <c r="FE56" s="365">
        <v>611.11111111111109</v>
      </c>
      <c r="FF56" s="365">
        <v>611.11111111111109</v>
      </c>
      <c r="FG56" s="365">
        <v>611.11111111111109</v>
      </c>
      <c r="FH56" s="365">
        <v>611.11111111111109</v>
      </c>
      <c r="FI56" s="365">
        <v>611.11111111111109</v>
      </c>
      <c r="FJ56" s="365">
        <v>611.11111111111109</v>
      </c>
      <c r="FK56" s="365">
        <v>611.11111111111109</v>
      </c>
      <c r="FL56" s="365">
        <v>611.11111111111109</v>
      </c>
      <c r="FM56" s="365">
        <v>611.11111111111109</v>
      </c>
      <c r="FN56" s="368">
        <f t="shared" si="172"/>
        <v>7333.3333333333348</v>
      </c>
      <c r="FO56" s="372"/>
      <c r="FP56" s="375">
        <v>4277.7777777777774</v>
      </c>
      <c r="FQ56" s="376">
        <v>4277.7777777777774</v>
      </c>
      <c r="FR56" s="365">
        <v>4277.7777777777774</v>
      </c>
      <c r="FS56" s="365">
        <v>4277.7777777777774</v>
      </c>
      <c r="FT56" s="365">
        <v>4277.7777777777774</v>
      </c>
      <c r="FU56" s="365">
        <v>4277.7777777777774</v>
      </c>
      <c r="FV56" s="365">
        <v>4277.7777777777774</v>
      </c>
      <c r="FW56" s="365">
        <v>4277.7777777777774</v>
      </c>
      <c r="FX56" s="365">
        <v>4277.7777777777774</v>
      </c>
      <c r="FY56" s="365">
        <v>4277.7777777777774</v>
      </c>
      <c r="FZ56" s="365">
        <v>4277.7777777777774</v>
      </c>
      <c r="GA56" s="365">
        <v>4277.7777777777774</v>
      </c>
      <c r="GB56" s="368">
        <f t="shared" si="173"/>
        <v>51333.333333333343</v>
      </c>
      <c r="GC56" s="372"/>
      <c r="GD56" s="375">
        <v>611.11111111111109</v>
      </c>
      <c r="GE56" s="376">
        <v>611.11111111111109</v>
      </c>
      <c r="GF56" s="365">
        <v>611.11111111111109</v>
      </c>
      <c r="GG56" s="365">
        <v>611.11111111111109</v>
      </c>
      <c r="GH56" s="365">
        <v>611.11111111111109</v>
      </c>
      <c r="GI56" s="365">
        <v>611.11111111111109</v>
      </c>
      <c r="GJ56" s="365">
        <v>611.11111111111109</v>
      </c>
      <c r="GK56" s="365">
        <v>611.11111111111109</v>
      </c>
      <c r="GL56" s="365">
        <v>611.11111111111109</v>
      </c>
      <c r="GM56" s="365">
        <v>611.11111111111109</v>
      </c>
      <c r="GN56" s="365">
        <v>611.11111111111109</v>
      </c>
      <c r="GO56" s="365">
        <v>611.11111111111109</v>
      </c>
      <c r="GP56" s="368">
        <f t="shared" si="174"/>
        <v>7333.3333333333348</v>
      </c>
      <c r="GQ56" s="372"/>
      <c r="GR56" s="375">
        <v>0</v>
      </c>
      <c r="GS56" s="376">
        <v>0</v>
      </c>
      <c r="GT56" s="365">
        <v>92400</v>
      </c>
      <c r="GU56" s="365">
        <v>92400</v>
      </c>
      <c r="GV56" s="365">
        <v>92400</v>
      </c>
      <c r="GW56" s="365">
        <v>92400</v>
      </c>
      <c r="GX56" s="365">
        <v>92400</v>
      </c>
      <c r="GY56" s="365">
        <v>92400</v>
      </c>
      <c r="GZ56" s="365">
        <v>92400</v>
      </c>
      <c r="HA56" s="365">
        <v>92400</v>
      </c>
      <c r="HB56" s="365">
        <v>92400</v>
      </c>
      <c r="HC56" s="365">
        <v>92400</v>
      </c>
      <c r="HD56" s="368">
        <f t="shared" si="186"/>
        <v>0</v>
      </c>
      <c r="HE56" s="372"/>
      <c r="HF56" s="375">
        <v>2444.4444444444443</v>
      </c>
      <c r="HG56" s="376">
        <v>2444.4444444444443</v>
      </c>
      <c r="HH56" s="365">
        <v>2444.4444444444443</v>
      </c>
      <c r="HI56" s="365">
        <v>2444.4444444444443</v>
      </c>
      <c r="HJ56" s="365">
        <v>2444.4444444444443</v>
      </c>
      <c r="HK56" s="365">
        <v>2444.4444444444443</v>
      </c>
      <c r="HL56" s="365">
        <v>2444.4444444444443</v>
      </c>
      <c r="HM56" s="365">
        <v>2444.4444444444443</v>
      </c>
      <c r="HN56" s="365">
        <v>2444.4444444444443</v>
      </c>
      <c r="HO56" s="365">
        <v>2444.4444444444443</v>
      </c>
      <c r="HP56" s="365">
        <v>2444.4444444444443</v>
      </c>
      <c r="HQ56" s="365">
        <v>2444.4444444444443</v>
      </c>
      <c r="HR56" s="368">
        <f t="shared" si="175"/>
        <v>29333.333333333339</v>
      </c>
      <c r="HS56" s="372"/>
      <c r="HT56" s="375">
        <v>611.11111111111109</v>
      </c>
      <c r="HU56" s="376">
        <v>611.11111111111109</v>
      </c>
      <c r="HV56" s="365">
        <v>611.11111111111109</v>
      </c>
      <c r="HW56" s="365">
        <v>611.11111111111109</v>
      </c>
      <c r="HX56" s="365">
        <v>611.11111111111109</v>
      </c>
      <c r="HY56" s="365">
        <v>611.11111111111109</v>
      </c>
      <c r="HZ56" s="365">
        <v>611.11111111111109</v>
      </c>
      <c r="IA56" s="365">
        <v>611.11111111111109</v>
      </c>
      <c r="IB56" s="365">
        <v>611.11111111111109</v>
      </c>
      <c r="IC56" s="365">
        <v>611.11111111111109</v>
      </c>
      <c r="ID56" s="365">
        <v>611.11111111111109</v>
      </c>
      <c r="IE56" s="365">
        <v>611.11111111111109</v>
      </c>
      <c r="IF56" s="368">
        <f t="shared" si="176"/>
        <v>7333.3333333333348</v>
      </c>
      <c r="IG56" s="372"/>
      <c r="IH56" s="375">
        <v>611.11111111111109</v>
      </c>
      <c r="II56" s="376">
        <v>611.11111111111109</v>
      </c>
      <c r="IJ56" s="365">
        <v>611.11111111111109</v>
      </c>
      <c r="IK56" s="365">
        <v>611.11111111111109</v>
      </c>
      <c r="IL56" s="365">
        <v>611.11111111111109</v>
      </c>
      <c r="IM56" s="365">
        <v>611.11111111111109</v>
      </c>
      <c r="IN56" s="365">
        <v>611.11111111111109</v>
      </c>
      <c r="IO56" s="365">
        <v>611.11111111111109</v>
      </c>
      <c r="IP56" s="365">
        <v>611.11111111111109</v>
      </c>
      <c r="IQ56" s="365">
        <v>611.11111111111109</v>
      </c>
      <c r="IR56" s="365">
        <v>611.11111111111109</v>
      </c>
      <c r="IS56" s="365">
        <v>611.11111111111109</v>
      </c>
      <c r="IT56" s="368">
        <f t="shared" si="177"/>
        <v>7333.3333333333348</v>
      </c>
      <c r="IU56" s="372"/>
      <c r="IV56" s="375">
        <v>4277.7777777777774</v>
      </c>
      <c r="IW56" s="376">
        <v>4277.7777777777774</v>
      </c>
      <c r="IX56" s="365">
        <v>4277.7777777777774</v>
      </c>
      <c r="IY56" s="365">
        <v>4277.7777777777774</v>
      </c>
      <c r="IZ56" s="365">
        <v>4277.7777777777774</v>
      </c>
      <c r="JA56" s="365">
        <v>4277.7777777777774</v>
      </c>
      <c r="JB56" s="365">
        <v>4277.7777777777774</v>
      </c>
      <c r="JC56" s="365">
        <v>4277.7777777777774</v>
      </c>
      <c r="JD56" s="365">
        <v>4277.7777777777774</v>
      </c>
      <c r="JE56" s="365">
        <v>4277.7777777777774</v>
      </c>
      <c r="JF56" s="365">
        <v>4277.7777777777774</v>
      </c>
      <c r="JG56" s="365">
        <v>4277.7777777777774</v>
      </c>
      <c r="JH56" s="368">
        <f t="shared" si="178"/>
        <v>51333.333333333343</v>
      </c>
      <c r="JI56" s="372"/>
      <c r="JJ56" s="375">
        <v>6722.2222222222217</v>
      </c>
      <c r="JK56" s="376">
        <v>6722.2222222222217</v>
      </c>
      <c r="JL56" s="365">
        <v>6722.2222222222217</v>
      </c>
      <c r="JM56" s="365">
        <v>6722.2222222222217</v>
      </c>
      <c r="JN56" s="365">
        <v>6722.2222222222217</v>
      </c>
      <c r="JO56" s="365">
        <v>6722.2222222222217</v>
      </c>
      <c r="JP56" s="365">
        <v>6722.2222222222217</v>
      </c>
      <c r="JQ56" s="365">
        <v>6722.2222222222217</v>
      </c>
      <c r="JR56" s="365">
        <v>6722.2222222222217</v>
      </c>
      <c r="JS56" s="365">
        <v>6722.2222222222217</v>
      </c>
      <c r="JT56" s="365">
        <v>6722.2222222222217</v>
      </c>
      <c r="JU56" s="365">
        <v>6722.2222222222217</v>
      </c>
      <c r="JV56" s="368">
        <f t="shared" si="179"/>
        <v>80666.666666666642</v>
      </c>
      <c r="JW56" s="372"/>
      <c r="JX56" s="375">
        <v>3055.5555555555557</v>
      </c>
      <c r="JY56" s="376">
        <v>3055.5555555555557</v>
      </c>
      <c r="JZ56" s="365">
        <v>3055.5555555555557</v>
      </c>
      <c r="KA56" s="365">
        <v>3055.5555555555557</v>
      </c>
      <c r="KB56" s="365">
        <v>3055.5555555555557</v>
      </c>
      <c r="KC56" s="365">
        <v>3055.5555555555557</v>
      </c>
      <c r="KD56" s="365">
        <v>3055.5555555555557</v>
      </c>
      <c r="KE56" s="365">
        <v>3055.5555555555557</v>
      </c>
      <c r="KF56" s="365">
        <v>3055.5555555555557</v>
      </c>
      <c r="KG56" s="365">
        <v>3055.5555555555557</v>
      </c>
      <c r="KH56" s="365">
        <v>3055.5555555555557</v>
      </c>
      <c r="KI56" s="365">
        <v>3055.5555555555557</v>
      </c>
      <c r="KJ56" s="368">
        <f t="shared" si="180"/>
        <v>36666.666666666664</v>
      </c>
      <c r="KK56" s="372"/>
      <c r="KL56" s="375">
        <v>1222.2222222222222</v>
      </c>
      <c r="KM56" s="376">
        <v>1222.2222222222222</v>
      </c>
      <c r="KN56" s="365">
        <v>1222.2222222222222</v>
      </c>
      <c r="KO56" s="365">
        <v>1222.2222222222222</v>
      </c>
      <c r="KP56" s="365">
        <v>1222.2222222222222</v>
      </c>
      <c r="KQ56" s="365">
        <v>1222.2222222222222</v>
      </c>
      <c r="KR56" s="365">
        <v>1222.2222222222222</v>
      </c>
      <c r="KS56" s="365">
        <v>1222.2222222222222</v>
      </c>
      <c r="KT56" s="365">
        <v>1222.2222222222222</v>
      </c>
      <c r="KU56" s="365">
        <v>1222.2222222222222</v>
      </c>
      <c r="KV56" s="365">
        <v>1222.2222222222222</v>
      </c>
      <c r="KW56" s="365">
        <v>1222.2222222222222</v>
      </c>
      <c r="KX56" s="368">
        <f t="shared" si="181"/>
        <v>14666.66666666667</v>
      </c>
      <c r="KY56" s="372"/>
      <c r="KZ56" s="375">
        <v>611.11111111111109</v>
      </c>
      <c r="LA56" s="376">
        <v>611.11111111111109</v>
      </c>
      <c r="LB56" s="365">
        <v>611.11111111111109</v>
      </c>
      <c r="LC56" s="365">
        <v>611.11111111111109</v>
      </c>
      <c r="LD56" s="365">
        <v>611.11111111111109</v>
      </c>
      <c r="LE56" s="365">
        <v>611.11111111111109</v>
      </c>
      <c r="LF56" s="365">
        <v>611.11111111111109</v>
      </c>
      <c r="LG56" s="365">
        <v>611.11111111111109</v>
      </c>
      <c r="LH56" s="365">
        <v>611.11111111111109</v>
      </c>
      <c r="LI56" s="365">
        <v>611.11111111111109</v>
      </c>
      <c r="LJ56" s="365">
        <v>611.11111111111109</v>
      </c>
      <c r="LK56" s="365">
        <v>611.11111111111109</v>
      </c>
      <c r="LL56" s="368">
        <f t="shared" si="182"/>
        <v>7333.3333333333348</v>
      </c>
      <c r="LM56" s="372"/>
      <c r="LN56" s="375">
        <v>0</v>
      </c>
      <c r="LO56" s="376">
        <v>0</v>
      </c>
      <c r="LP56" s="365">
        <v>0</v>
      </c>
      <c r="LQ56" s="365">
        <v>0</v>
      </c>
      <c r="LR56" s="365">
        <v>0</v>
      </c>
      <c r="LS56" s="365">
        <v>0</v>
      </c>
      <c r="LT56" s="365">
        <v>0</v>
      </c>
      <c r="LU56" s="365">
        <v>0</v>
      </c>
      <c r="LV56" s="365">
        <v>0</v>
      </c>
      <c r="LW56" s="365">
        <v>0</v>
      </c>
      <c r="LX56" s="365">
        <v>0</v>
      </c>
      <c r="LY56" s="365">
        <v>0</v>
      </c>
      <c r="LZ56" s="368">
        <f t="shared" si="183"/>
        <v>0</v>
      </c>
      <c r="MA56" s="372"/>
      <c r="MB56" s="368">
        <f t="shared" si="184"/>
        <v>100222.22222222219</v>
      </c>
      <c r="MC56" s="368">
        <f t="shared" si="184"/>
        <v>100222.22222222219</v>
      </c>
      <c r="MD56" s="368">
        <f t="shared" si="184"/>
        <v>192622.22222222222</v>
      </c>
      <c r="ME56" s="368">
        <f t="shared" si="184"/>
        <v>192622.22222222222</v>
      </c>
      <c r="MF56" s="368">
        <f t="shared" si="184"/>
        <v>192622.22222222222</v>
      </c>
      <c r="MG56" s="368">
        <f t="shared" si="184"/>
        <v>192622.22222222222</v>
      </c>
      <c r="MH56" s="368">
        <f t="shared" si="184"/>
        <v>192622.22222222222</v>
      </c>
      <c r="MI56" s="368">
        <f t="shared" si="184"/>
        <v>192622.22222222222</v>
      </c>
      <c r="MJ56" s="368">
        <f t="shared" si="184"/>
        <v>192622.22222222222</v>
      </c>
      <c r="MK56" s="368">
        <f t="shared" si="184"/>
        <v>192622.22222222222</v>
      </c>
      <c r="ML56" s="368">
        <f t="shared" si="184"/>
        <v>192622.22222222222</v>
      </c>
      <c r="MM56" s="368">
        <f t="shared" si="184"/>
        <v>192622.22222222222</v>
      </c>
      <c r="MN56" s="368">
        <f t="shared" si="185"/>
        <v>2126666.6666666665</v>
      </c>
    </row>
    <row r="57" spans="1:352" s="392" customFormat="1" x14ac:dyDescent="0.25">
      <c r="A57" s="313"/>
      <c r="B57" s="255" t="s">
        <v>107</v>
      </c>
      <c r="C57" s="313"/>
      <c r="D57" s="375">
        <v>22641.865079365081</v>
      </c>
      <c r="E57" s="376">
        <v>22641.865079365081</v>
      </c>
      <c r="F57" s="376">
        <v>22641.865079365081</v>
      </c>
      <c r="G57" s="376">
        <v>22641.865079365081</v>
      </c>
      <c r="H57" s="376">
        <v>22641.865079365081</v>
      </c>
      <c r="I57" s="376">
        <v>22641.865079365081</v>
      </c>
      <c r="J57" s="376">
        <v>22641.865079365081</v>
      </c>
      <c r="K57" s="376">
        <v>22641.865079365081</v>
      </c>
      <c r="L57" s="376">
        <v>22641.865079365081</v>
      </c>
      <c r="M57" s="376">
        <v>22641.865079365081</v>
      </c>
      <c r="N57" s="376">
        <v>22641.865079365081</v>
      </c>
      <c r="O57" s="376">
        <v>22641.865079365081</v>
      </c>
      <c r="P57" s="368">
        <f t="shared" si="161"/>
        <v>271702.38095238101</v>
      </c>
      <c r="Q57" s="372"/>
      <c r="R57" s="375">
        <v>2342.261904761905</v>
      </c>
      <c r="S57" s="376">
        <v>2342.261904761905</v>
      </c>
      <c r="T57" s="376">
        <v>2342.261904761905</v>
      </c>
      <c r="U57" s="376">
        <v>2342.261904761905</v>
      </c>
      <c r="V57" s="376">
        <v>2342.261904761905</v>
      </c>
      <c r="W57" s="376">
        <v>2342.261904761905</v>
      </c>
      <c r="X57" s="376">
        <v>2342.261904761905</v>
      </c>
      <c r="Y57" s="376">
        <v>2342.261904761905</v>
      </c>
      <c r="Z57" s="376">
        <v>2342.261904761905</v>
      </c>
      <c r="AA57" s="376">
        <v>2342.261904761905</v>
      </c>
      <c r="AB57" s="376">
        <v>2342.261904761905</v>
      </c>
      <c r="AC57" s="376">
        <v>2342.261904761905</v>
      </c>
      <c r="AD57" s="368">
        <f t="shared" si="162"/>
        <v>28107.142857142859</v>
      </c>
      <c r="AE57" s="372"/>
      <c r="AF57" s="375">
        <v>2342.261904761905</v>
      </c>
      <c r="AG57" s="376">
        <v>2342.261904761905</v>
      </c>
      <c r="AH57" s="376">
        <v>2342.261904761905</v>
      </c>
      <c r="AI57" s="376">
        <v>2342.261904761905</v>
      </c>
      <c r="AJ57" s="376">
        <v>2342.261904761905</v>
      </c>
      <c r="AK57" s="376">
        <v>2342.261904761905</v>
      </c>
      <c r="AL57" s="376">
        <v>2342.261904761905</v>
      </c>
      <c r="AM57" s="376">
        <v>2342.261904761905</v>
      </c>
      <c r="AN57" s="376">
        <v>2342.261904761905</v>
      </c>
      <c r="AO57" s="376">
        <v>2342.261904761905</v>
      </c>
      <c r="AP57" s="376">
        <v>2342.261904761905</v>
      </c>
      <c r="AQ57" s="376">
        <v>2342.261904761905</v>
      </c>
      <c r="AR57" s="368">
        <f t="shared" si="163"/>
        <v>28107.142857142859</v>
      </c>
      <c r="AS57" s="372"/>
      <c r="AT57" s="375">
        <v>1561.5079365079366</v>
      </c>
      <c r="AU57" s="376">
        <v>1561.5079365079366</v>
      </c>
      <c r="AV57" s="376">
        <v>1561.5079365079366</v>
      </c>
      <c r="AW57" s="376">
        <v>1561.5079365079366</v>
      </c>
      <c r="AX57" s="376">
        <v>1561.5079365079366</v>
      </c>
      <c r="AY57" s="376">
        <v>1561.5079365079366</v>
      </c>
      <c r="AZ57" s="376">
        <v>1561.5079365079366</v>
      </c>
      <c r="BA57" s="376">
        <v>1561.5079365079366</v>
      </c>
      <c r="BB57" s="365">
        <v>1561.5079365079366</v>
      </c>
      <c r="BC57" s="365">
        <v>1561.5079365079366</v>
      </c>
      <c r="BD57" s="365">
        <v>1561.5079365079366</v>
      </c>
      <c r="BE57" s="365">
        <v>1561.5079365079366</v>
      </c>
      <c r="BF57" s="368">
        <f t="shared" si="164"/>
        <v>18738.09523809524</v>
      </c>
      <c r="BG57" s="388"/>
      <c r="BH57" s="375">
        <v>11711.309523809525</v>
      </c>
      <c r="BI57" s="376">
        <v>11711.309523809525</v>
      </c>
      <c r="BJ57" s="365">
        <v>11711.309523809525</v>
      </c>
      <c r="BK57" s="365">
        <v>11711.309523809525</v>
      </c>
      <c r="BL57" s="365">
        <v>11711.309523809525</v>
      </c>
      <c r="BM57" s="365">
        <v>11711.309523809525</v>
      </c>
      <c r="BN57" s="365">
        <v>11711.309523809525</v>
      </c>
      <c r="BO57" s="365">
        <v>11711.309523809525</v>
      </c>
      <c r="BP57" s="365">
        <v>11711.309523809525</v>
      </c>
      <c r="BQ57" s="365">
        <v>11711.309523809525</v>
      </c>
      <c r="BR57" s="365">
        <v>11711.309523809525</v>
      </c>
      <c r="BS57" s="365">
        <v>11711.309523809525</v>
      </c>
      <c r="BT57" s="368">
        <f t="shared" si="165"/>
        <v>140535.71428571429</v>
      </c>
      <c r="BU57" s="372"/>
      <c r="BV57" s="375">
        <v>780.75396825396831</v>
      </c>
      <c r="BW57" s="376">
        <v>780.75396825396831</v>
      </c>
      <c r="BX57" s="365">
        <v>780.75396825396831</v>
      </c>
      <c r="BY57" s="365">
        <v>780.75396825396831</v>
      </c>
      <c r="BZ57" s="365">
        <v>780.75396825396831</v>
      </c>
      <c r="CA57" s="365">
        <v>780.75396825396831</v>
      </c>
      <c r="CB57" s="365">
        <v>780.75396825396831</v>
      </c>
      <c r="CC57" s="365">
        <v>780.75396825396831</v>
      </c>
      <c r="CD57" s="365">
        <v>780.75396825396831</v>
      </c>
      <c r="CE57" s="365">
        <v>780.75396825396831</v>
      </c>
      <c r="CF57" s="365">
        <v>780.75396825396831</v>
      </c>
      <c r="CG57" s="365">
        <v>780.75396825396831</v>
      </c>
      <c r="CH57" s="368">
        <f t="shared" si="166"/>
        <v>9369.0476190476202</v>
      </c>
      <c r="CI57" s="372"/>
      <c r="CJ57" s="375">
        <v>8588.293650793652</v>
      </c>
      <c r="CK57" s="376">
        <v>8588.293650793652</v>
      </c>
      <c r="CL57" s="365">
        <v>8588.293650793652</v>
      </c>
      <c r="CM57" s="365">
        <v>8588.293650793652</v>
      </c>
      <c r="CN57" s="365">
        <v>8588.293650793652</v>
      </c>
      <c r="CO57" s="365">
        <v>8588.293650793652</v>
      </c>
      <c r="CP57" s="365">
        <v>8588.293650793652</v>
      </c>
      <c r="CQ57" s="365">
        <v>8588.293650793652</v>
      </c>
      <c r="CR57" s="365">
        <v>8588.293650793652</v>
      </c>
      <c r="CS57" s="365">
        <v>8588.293650793652</v>
      </c>
      <c r="CT57" s="365">
        <v>8588.293650793652</v>
      </c>
      <c r="CU57" s="365">
        <v>8588.293650793652</v>
      </c>
      <c r="CV57" s="368">
        <f t="shared" si="167"/>
        <v>103059.52380952383</v>
      </c>
      <c r="CW57" s="372"/>
      <c r="CX57" s="375">
        <v>21861.111111111113</v>
      </c>
      <c r="CY57" s="376">
        <v>21861.111111111113</v>
      </c>
      <c r="CZ57" s="365">
        <v>21861.111111111113</v>
      </c>
      <c r="DA57" s="365">
        <v>21861.111111111113</v>
      </c>
      <c r="DB57" s="365">
        <v>21861.111111111113</v>
      </c>
      <c r="DC57" s="365">
        <v>21861.111111111113</v>
      </c>
      <c r="DD57" s="365">
        <v>21861.111111111113</v>
      </c>
      <c r="DE57" s="365">
        <v>21861.111111111113</v>
      </c>
      <c r="DF57" s="365">
        <v>21861.111111111113</v>
      </c>
      <c r="DG57" s="365">
        <v>21861.111111111113</v>
      </c>
      <c r="DH57" s="365">
        <v>21861.111111111113</v>
      </c>
      <c r="DI57" s="365">
        <v>21861.111111111113</v>
      </c>
      <c r="DJ57" s="368">
        <f t="shared" si="168"/>
        <v>262333.33333333343</v>
      </c>
      <c r="DK57" s="372"/>
      <c r="DL57" s="375">
        <v>21861.111111111113</v>
      </c>
      <c r="DM57" s="376">
        <v>21861.111111111113</v>
      </c>
      <c r="DN57" s="365">
        <v>21861.111111111113</v>
      </c>
      <c r="DO57" s="365">
        <v>21861.111111111113</v>
      </c>
      <c r="DP57" s="365">
        <v>21861.111111111113</v>
      </c>
      <c r="DQ57" s="365">
        <v>21861.111111111113</v>
      </c>
      <c r="DR57" s="365">
        <v>21861.111111111113</v>
      </c>
      <c r="DS57" s="365">
        <v>21861.111111111113</v>
      </c>
      <c r="DT57" s="365">
        <v>21861.111111111113</v>
      </c>
      <c r="DU57" s="365">
        <v>21861.111111111113</v>
      </c>
      <c r="DV57" s="365">
        <v>21861.111111111113</v>
      </c>
      <c r="DW57" s="365">
        <v>21861.111111111113</v>
      </c>
      <c r="DX57" s="368">
        <f t="shared" si="169"/>
        <v>262333.33333333343</v>
      </c>
      <c r="DY57" s="372"/>
      <c r="DZ57" s="375">
        <v>780.75396825396831</v>
      </c>
      <c r="EA57" s="376">
        <v>780.75396825396831</v>
      </c>
      <c r="EB57" s="365">
        <v>780.75396825396831</v>
      </c>
      <c r="EC57" s="365">
        <v>780.75396825396831</v>
      </c>
      <c r="ED57" s="365">
        <v>780.75396825396831</v>
      </c>
      <c r="EE57" s="365">
        <v>780.75396825396831</v>
      </c>
      <c r="EF57" s="365">
        <v>780.75396825396831</v>
      </c>
      <c r="EG57" s="365">
        <v>780.75396825396831</v>
      </c>
      <c r="EH57" s="365">
        <v>780.75396825396831</v>
      </c>
      <c r="EI57" s="365">
        <v>780.75396825396831</v>
      </c>
      <c r="EJ57" s="365">
        <v>780.75396825396831</v>
      </c>
      <c r="EK57" s="365">
        <v>780.75396825396831</v>
      </c>
      <c r="EL57" s="368">
        <f t="shared" si="170"/>
        <v>9369.0476190476202</v>
      </c>
      <c r="EM57" s="372"/>
      <c r="EN57" s="375">
        <v>1561.5079365079366</v>
      </c>
      <c r="EO57" s="376">
        <v>1561.5079365079366</v>
      </c>
      <c r="EP57" s="365">
        <v>1561.5079365079366</v>
      </c>
      <c r="EQ57" s="365">
        <v>1561.5079365079366</v>
      </c>
      <c r="ER57" s="365">
        <v>1561.5079365079366</v>
      </c>
      <c r="ES57" s="365">
        <v>1561.5079365079366</v>
      </c>
      <c r="ET57" s="365">
        <v>1561.5079365079366</v>
      </c>
      <c r="EU57" s="365">
        <v>1561.5079365079366</v>
      </c>
      <c r="EV57" s="365">
        <v>1561.5079365079366</v>
      </c>
      <c r="EW57" s="365">
        <v>1561.5079365079366</v>
      </c>
      <c r="EX57" s="365">
        <v>1561.5079365079366</v>
      </c>
      <c r="EY57" s="365">
        <v>1561.5079365079366</v>
      </c>
      <c r="EZ57" s="368">
        <f t="shared" si="171"/>
        <v>18738.09523809524</v>
      </c>
      <c r="FA57" s="372"/>
      <c r="FB57" s="375">
        <v>780.75396825396831</v>
      </c>
      <c r="FC57" s="376">
        <v>780.75396825396831</v>
      </c>
      <c r="FD57" s="365">
        <v>780.75396825396831</v>
      </c>
      <c r="FE57" s="365">
        <v>780.75396825396831</v>
      </c>
      <c r="FF57" s="365">
        <v>780.75396825396831</v>
      </c>
      <c r="FG57" s="365">
        <v>780.75396825396831</v>
      </c>
      <c r="FH57" s="365">
        <v>780.75396825396831</v>
      </c>
      <c r="FI57" s="365">
        <v>780.75396825396831</v>
      </c>
      <c r="FJ57" s="365">
        <v>780.75396825396831</v>
      </c>
      <c r="FK57" s="365">
        <v>780.75396825396831</v>
      </c>
      <c r="FL57" s="365">
        <v>780.75396825396831</v>
      </c>
      <c r="FM57" s="365">
        <v>780.75396825396831</v>
      </c>
      <c r="FN57" s="368">
        <f t="shared" si="172"/>
        <v>9369.0476190476202</v>
      </c>
      <c r="FO57" s="372"/>
      <c r="FP57" s="375">
        <v>5465.2777777777783</v>
      </c>
      <c r="FQ57" s="376">
        <v>5465.2777777777783</v>
      </c>
      <c r="FR57" s="365">
        <v>5465.2777777777783</v>
      </c>
      <c r="FS57" s="365">
        <v>5465.2777777777783</v>
      </c>
      <c r="FT57" s="365">
        <v>5465.2777777777783</v>
      </c>
      <c r="FU57" s="365">
        <v>5465.2777777777783</v>
      </c>
      <c r="FV57" s="365">
        <v>5465.2777777777783</v>
      </c>
      <c r="FW57" s="365">
        <v>5465.2777777777783</v>
      </c>
      <c r="FX57" s="365">
        <v>5465.2777777777783</v>
      </c>
      <c r="FY57" s="365">
        <v>5465.2777777777783</v>
      </c>
      <c r="FZ57" s="365">
        <v>5465.2777777777783</v>
      </c>
      <c r="GA57" s="365">
        <v>5465.2777777777783</v>
      </c>
      <c r="GB57" s="368">
        <f t="shared" si="173"/>
        <v>65583.333333333358</v>
      </c>
      <c r="GC57" s="372"/>
      <c r="GD57" s="375">
        <v>780.75396825396831</v>
      </c>
      <c r="GE57" s="376">
        <v>780.75396825396831</v>
      </c>
      <c r="GF57" s="365">
        <v>780.75396825396831</v>
      </c>
      <c r="GG57" s="365">
        <v>780.75396825396831</v>
      </c>
      <c r="GH57" s="365">
        <v>780.75396825396831</v>
      </c>
      <c r="GI57" s="365">
        <v>780.75396825396831</v>
      </c>
      <c r="GJ57" s="365">
        <v>780.75396825396831</v>
      </c>
      <c r="GK57" s="365">
        <v>780.75396825396831</v>
      </c>
      <c r="GL57" s="365">
        <v>780.75396825396831</v>
      </c>
      <c r="GM57" s="365">
        <v>780.75396825396831</v>
      </c>
      <c r="GN57" s="365">
        <v>780.75396825396831</v>
      </c>
      <c r="GO57" s="365">
        <v>780.75396825396831</v>
      </c>
      <c r="GP57" s="368">
        <f t="shared" si="174"/>
        <v>9369.0476190476202</v>
      </c>
      <c r="GQ57" s="372"/>
      <c r="GR57" s="375">
        <v>0</v>
      </c>
      <c r="GS57" s="376">
        <v>0</v>
      </c>
      <c r="GT57" s="365">
        <v>161312.5</v>
      </c>
      <c r="GU57" s="365">
        <v>161312.5</v>
      </c>
      <c r="GV57" s="365">
        <v>161312.5</v>
      </c>
      <c r="GW57" s="365">
        <v>161312.5</v>
      </c>
      <c r="GX57" s="365">
        <v>161312.5</v>
      </c>
      <c r="GY57" s="365">
        <v>161312.5</v>
      </c>
      <c r="GZ57" s="365">
        <v>161312.5</v>
      </c>
      <c r="HA57" s="365">
        <v>161312.5</v>
      </c>
      <c r="HB57" s="365">
        <v>161312.5</v>
      </c>
      <c r="HC57" s="365">
        <v>161312.5</v>
      </c>
      <c r="HD57" s="368">
        <f t="shared" si="186"/>
        <v>0</v>
      </c>
      <c r="HE57" s="372"/>
      <c r="HF57" s="375">
        <v>3123.0158730158732</v>
      </c>
      <c r="HG57" s="376">
        <v>3123.0158730158732</v>
      </c>
      <c r="HH57" s="365">
        <v>3123.0158730158732</v>
      </c>
      <c r="HI57" s="365">
        <v>3123.0158730158732</v>
      </c>
      <c r="HJ57" s="365">
        <v>3123.0158730158732</v>
      </c>
      <c r="HK57" s="365">
        <v>3123.0158730158732</v>
      </c>
      <c r="HL57" s="365">
        <v>3123.0158730158732</v>
      </c>
      <c r="HM57" s="365">
        <v>3123.0158730158732</v>
      </c>
      <c r="HN57" s="365">
        <v>3123.0158730158732</v>
      </c>
      <c r="HO57" s="365">
        <v>3123.0158730158732</v>
      </c>
      <c r="HP57" s="365">
        <v>3123.0158730158732</v>
      </c>
      <c r="HQ57" s="365">
        <v>3123.0158730158732</v>
      </c>
      <c r="HR57" s="368">
        <f t="shared" si="175"/>
        <v>37476.190476190481</v>
      </c>
      <c r="HS57" s="372"/>
      <c r="HT57" s="375">
        <v>780.75396825396831</v>
      </c>
      <c r="HU57" s="376">
        <v>780.75396825396831</v>
      </c>
      <c r="HV57" s="365">
        <v>780.75396825396831</v>
      </c>
      <c r="HW57" s="365">
        <v>780.75396825396831</v>
      </c>
      <c r="HX57" s="365">
        <v>780.75396825396831</v>
      </c>
      <c r="HY57" s="365">
        <v>780.75396825396831</v>
      </c>
      <c r="HZ57" s="365">
        <v>780.75396825396831</v>
      </c>
      <c r="IA57" s="365">
        <v>780.75396825396831</v>
      </c>
      <c r="IB57" s="365">
        <v>780.75396825396831</v>
      </c>
      <c r="IC57" s="365">
        <v>780.75396825396831</v>
      </c>
      <c r="ID57" s="365">
        <v>780.75396825396831</v>
      </c>
      <c r="IE57" s="365">
        <v>780.75396825396831</v>
      </c>
      <c r="IF57" s="368">
        <f t="shared" si="176"/>
        <v>9369.0476190476202</v>
      </c>
      <c r="IG57" s="372"/>
      <c r="IH57" s="375">
        <v>780.75396825396831</v>
      </c>
      <c r="II57" s="376">
        <v>780.75396825396831</v>
      </c>
      <c r="IJ57" s="365">
        <v>780.75396825396831</v>
      </c>
      <c r="IK57" s="365">
        <v>780.75396825396831</v>
      </c>
      <c r="IL57" s="365">
        <v>780.75396825396831</v>
      </c>
      <c r="IM57" s="365">
        <v>780.75396825396831</v>
      </c>
      <c r="IN57" s="365">
        <v>780.75396825396831</v>
      </c>
      <c r="IO57" s="365">
        <v>780.75396825396831</v>
      </c>
      <c r="IP57" s="365">
        <v>780.75396825396831</v>
      </c>
      <c r="IQ57" s="365">
        <v>780.75396825396831</v>
      </c>
      <c r="IR57" s="365">
        <v>780.75396825396831</v>
      </c>
      <c r="IS57" s="365">
        <v>780.75396825396831</v>
      </c>
      <c r="IT57" s="368">
        <f t="shared" si="177"/>
        <v>9369.0476190476202</v>
      </c>
      <c r="IU57" s="372"/>
      <c r="IV57" s="375">
        <v>5465.2777777777783</v>
      </c>
      <c r="IW57" s="376">
        <v>5465.2777777777783</v>
      </c>
      <c r="IX57" s="365">
        <v>5465.2777777777783</v>
      </c>
      <c r="IY57" s="365">
        <v>5465.2777777777783</v>
      </c>
      <c r="IZ57" s="365">
        <v>5465.2777777777783</v>
      </c>
      <c r="JA57" s="365">
        <v>5465.2777777777783</v>
      </c>
      <c r="JB57" s="365">
        <v>5465.2777777777783</v>
      </c>
      <c r="JC57" s="365">
        <v>5465.2777777777783</v>
      </c>
      <c r="JD57" s="365">
        <v>5465.2777777777783</v>
      </c>
      <c r="JE57" s="365">
        <v>5465.2777777777783</v>
      </c>
      <c r="JF57" s="365">
        <v>5465.2777777777783</v>
      </c>
      <c r="JG57" s="365">
        <v>5465.2777777777783</v>
      </c>
      <c r="JH57" s="368">
        <f t="shared" si="178"/>
        <v>65583.333333333358</v>
      </c>
      <c r="JI57" s="372"/>
      <c r="JJ57" s="375">
        <v>8588.293650793652</v>
      </c>
      <c r="JK57" s="376">
        <v>8588.293650793652</v>
      </c>
      <c r="JL57" s="365">
        <v>8588.293650793652</v>
      </c>
      <c r="JM57" s="365">
        <v>8588.293650793652</v>
      </c>
      <c r="JN57" s="365">
        <v>8588.293650793652</v>
      </c>
      <c r="JO57" s="365">
        <v>8588.293650793652</v>
      </c>
      <c r="JP57" s="365">
        <v>8588.293650793652</v>
      </c>
      <c r="JQ57" s="365">
        <v>8588.293650793652</v>
      </c>
      <c r="JR57" s="365">
        <v>8588.293650793652</v>
      </c>
      <c r="JS57" s="365">
        <v>8588.293650793652</v>
      </c>
      <c r="JT57" s="365">
        <v>8588.293650793652</v>
      </c>
      <c r="JU57" s="365">
        <v>8588.293650793652</v>
      </c>
      <c r="JV57" s="368">
        <f t="shared" si="179"/>
        <v>103059.52380952383</v>
      </c>
      <c r="JW57" s="372"/>
      <c r="JX57" s="375">
        <v>3903.7698412698414</v>
      </c>
      <c r="JY57" s="376">
        <v>3903.7698412698414</v>
      </c>
      <c r="JZ57" s="365">
        <v>3903.7698412698414</v>
      </c>
      <c r="KA57" s="365">
        <v>3903.7698412698414</v>
      </c>
      <c r="KB57" s="365">
        <v>3903.7698412698414</v>
      </c>
      <c r="KC57" s="365">
        <v>3903.7698412698414</v>
      </c>
      <c r="KD57" s="365">
        <v>3903.7698412698414</v>
      </c>
      <c r="KE57" s="365">
        <v>3903.7698412698414</v>
      </c>
      <c r="KF57" s="365">
        <v>3903.7698412698414</v>
      </c>
      <c r="KG57" s="365">
        <v>3903.7698412698414</v>
      </c>
      <c r="KH57" s="365">
        <v>3903.7698412698414</v>
      </c>
      <c r="KI57" s="365">
        <v>3903.7698412698414</v>
      </c>
      <c r="KJ57" s="368">
        <f t="shared" si="180"/>
        <v>46845.238095238106</v>
      </c>
      <c r="KK57" s="372"/>
      <c r="KL57" s="375">
        <v>1561.5079365079366</v>
      </c>
      <c r="KM57" s="376">
        <v>1561.5079365079366</v>
      </c>
      <c r="KN57" s="365">
        <v>1561.5079365079366</v>
      </c>
      <c r="KO57" s="365">
        <v>1561.5079365079366</v>
      </c>
      <c r="KP57" s="365">
        <v>1561.5079365079366</v>
      </c>
      <c r="KQ57" s="365">
        <v>1561.5079365079366</v>
      </c>
      <c r="KR57" s="365">
        <v>1561.5079365079366</v>
      </c>
      <c r="KS57" s="365">
        <v>1561.5079365079366</v>
      </c>
      <c r="KT57" s="365">
        <v>1561.5079365079366</v>
      </c>
      <c r="KU57" s="365">
        <v>1561.5079365079366</v>
      </c>
      <c r="KV57" s="365">
        <v>1561.5079365079366</v>
      </c>
      <c r="KW57" s="365">
        <v>1561.5079365079366</v>
      </c>
      <c r="KX57" s="368">
        <f t="shared" si="181"/>
        <v>18738.09523809524</v>
      </c>
      <c r="KY57" s="372"/>
      <c r="KZ57" s="375">
        <v>780.75396825396831</v>
      </c>
      <c r="LA57" s="376">
        <v>780.75396825396831</v>
      </c>
      <c r="LB57" s="365">
        <v>780.75396825396831</v>
      </c>
      <c r="LC57" s="365">
        <v>780.75396825396831</v>
      </c>
      <c r="LD57" s="365">
        <v>780.75396825396831</v>
      </c>
      <c r="LE57" s="365">
        <v>780.75396825396831</v>
      </c>
      <c r="LF57" s="365">
        <v>780.75396825396831</v>
      </c>
      <c r="LG57" s="365">
        <v>780.75396825396831</v>
      </c>
      <c r="LH57" s="365">
        <v>780.75396825396831</v>
      </c>
      <c r="LI57" s="365">
        <v>780.75396825396831</v>
      </c>
      <c r="LJ57" s="365">
        <v>780.75396825396831</v>
      </c>
      <c r="LK57" s="365">
        <v>780.75396825396831</v>
      </c>
      <c r="LL57" s="368">
        <f t="shared" si="182"/>
        <v>9369.0476190476202</v>
      </c>
      <c r="LM57" s="372"/>
      <c r="LN57" s="375">
        <v>0</v>
      </c>
      <c r="LO57" s="376">
        <v>0</v>
      </c>
      <c r="LP57" s="365">
        <v>0</v>
      </c>
      <c r="LQ57" s="365">
        <v>0</v>
      </c>
      <c r="LR57" s="365">
        <v>0</v>
      </c>
      <c r="LS57" s="365">
        <v>0</v>
      </c>
      <c r="LT57" s="365">
        <v>0</v>
      </c>
      <c r="LU57" s="365">
        <v>0</v>
      </c>
      <c r="LV57" s="365">
        <v>0</v>
      </c>
      <c r="LW57" s="365">
        <v>0</v>
      </c>
      <c r="LX57" s="365">
        <v>0</v>
      </c>
      <c r="LY57" s="365">
        <v>0</v>
      </c>
      <c r="LZ57" s="368">
        <f t="shared" si="183"/>
        <v>0</v>
      </c>
      <c r="MA57" s="372"/>
      <c r="MB57" s="368">
        <f t="shared" si="184"/>
        <v>128043.6507936508</v>
      </c>
      <c r="MC57" s="368">
        <f t="shared" si="184"/>
        <v>128043.6507936508</v>
      </c>
      <c r="MD57" s="368">
        <f t="shared" si="184"/>
        <v>289356.15079365071</v>
      </c>
      <c r="ME57" s="368">
        <f t="shared" si="184"/>
        <v>289356.15079365071</v>
      </c>
      <c r="MF57" s="368">
        <f t="shared" si="184"/>
        <v>289356.15079365071</v>
      </c>
      <c r="MG57" s="368">
        <f t="shared" si="184"/>
        <v>289356.15079365071</v>
      </c>
      <c r="MH57" s="368">
        <f t="shared" si="184"/>
        <v>289356.15079365071</v>
      </c>
      <c r="MI57" s="368">
        <f t="shared" si="184"/>
        <v>289356.15079365071</v>
      </c>
      <c r="MJ57" s="368">
        <f t="shared" si="184"/>
        <v>289356.15079365071</v>
      </c>
      <c r="MK57" s="368">
        <f t="shared" si="184"/>
        <v>289356.15079365071</v>
      </c>
      <c r="ML57" s="368">
        <f t="shared" si="184"/>
        <v>289356.15079365071</v>
      </c>
      <c r="MM57" s="368">
        <f t="shared" si="184"/>
        <v>289356.15079365071</v>
      </c>
      <c r="MN57" s="368">
        <f t="shared" si="185"/>
        <v>3149648.8095238083</v>
      </c>
    </row>
    <row r="58" spans="1:352" x14ac:dyDescent="0.25">
      <c r="A58" s="313"/>
      <c r="B58" s="255" t="s">
        <v>108</v>
      </c>
      <c r="C58" s="313"/>
      <c r="D58" s="375">
        <v>469.17857142857139</v>
      </c>
      <c r="E58" s="376">
        <v>469.17857142857139</v>
      </c>
      <c r="F58" s="376">
        <v>469.17857142857139</v>
      </c>
      <c r="G58" s="376">
        <v>704.28571428571422</v>
      </c>
      <c r="H58" s="376">
        <v>704.28571428571422</v>
      </c>
      <c r="I58" s="376">
        <v>704.28571428571422</v>
      </c>
      <c r="J58" s="376">
        <v>704.28571428571422</v>
      </c>
      <c r="K58" s="376">
        <v>704.28571428571422</v>
      </c>
      <c r="L58" s="376">
        <v>704.28571428571422</v>
      </c>
      <c r="M58" s="376">
        <v>704.28571428571422</v>
      </c>
      <c r="N58" s="376">
        <v>704.28571428571422</v>
      </c>
      <c r="O58" s="376">
        <v>0</v>
      </c>
      <c r="P58" s="368">
        <f t="shared" si="161"/>
        <v>7041.8214285714257</v>
      </c>
      <c r="Q58" s="372"/>
      <c r="R58" s="375">
        <v>48.535714285714278</v>
      </c>
      <c r="S58" s="376">
        <v>48.535714285714278</v>
      </c>
      <c r="T58" s="376">
        <v>48.535714285714278</v>
      </c>
      <c r="U58" s="376">
        <v>72.857142857142861</v>
      </c>
      <c r="V58" s="376">
        <v>72.857142857142861</v>
      </c>
      <c r="W58" s="376">
        <v>72.857142857142861</v>
      </c>
      <c r="X58" s="376">
        <v>72.857142857142861</v>
      </c>
      <c r="Y58" s="376">
        <v>72.857142857142861</v>
      </c>
      <c r="Z58" s="376">
        <v>72.857142857142861</v>
      </c>
      <c r="AA58" s="376">
        <v>72.857142857142861</v>
      </c>
      <c r="AB58" s="376">
        <v>72.857142857142861</v>
      </c>
      <c r="AC58" s="376">
        <v>0</v>
      </c>
      <c r="AD58" s="368">
        <f t="shared" si="162"/>
        <v>728.46428571428589</v>
      </c>
      <c r="AE58" s="372"/>
      <c r="AF58" s="375">
        <v>48.535714285714278</v>
      </c>
      <c r="AG58" s="376">
        <v>48.535714285714278</v>
      </c>
      <c r="AH58" s="376">
        <v>48.535714285714278</v>
      </c>
      <c r="AI58" s="376">
        <v>72.857142857142861</v>
      </c>
      <c r="AJ58" s="376">
        <v>72.857142857142861</v>
      </c>
      <c r="AK58" s="376">
        <v>72.857142857142861</v>
      </c>
      <c r="AL58" s="376">
        <v>72.857142857142861</v>
      </c>
      <c r="AM58" s="376">
        <v>72.857142857142861</v>
      </c>
      <c r="AN58" s="376">
        <v>72.857142857142861</v>
      </c>
      <c r="AO58" s="376">
        <v>72.857142857142861</v>
      </c>
      <c r="AP58" s="376">
        <v>72.857142857142861</v>
      </c>
      <c r="AQ58" s="376">
        <v>0</v>
      </c>
      <c r="AR58" s="368">
        <f t="shared" si="163"/>
        <v>728.46428571428589</v>
      </c>
      <c r="AT58" s="375">
        <v>32.357142857142854</v>
      </c>
      <c r="AU58" s="376">
        <v>32.357142857142854</v>
      </c>
      <c r="AV58" s="376">
        <v>32.357142857142854</v>
      </c>
      <c r="AW58" s="376">
        <v>48.571428571428569</v>
      </c>
      <c r="AX58" s="376">
        <v>48.571428571428569</v>
      </c>
      <c r="AY58" s="376">
        <v>48.571428571428569</v>
      </c>
      <c r="AZ58" s="376">
        <v>48.571428571428569</v>
      </c>
      <c r="BA58" s="376">
        <v>48.571428571428569</v>
      </c>
      <c r="BB58" s="365">
        <v>48.571428571428569</v>
      </c>
      <c r="BC58" s="365">
        <v>48.571428571428569</v>
      </c>
      <c r="BD58" s="365">
        <v>48.571428571428569</v>
      </c>
      <c r="BE58" s="365">
        <v>0</v>
      </c>
      <c r="BF58" s="368">
        <f t="shared" si="164"/>
        <v>485.642857142857</v>
      </c>
      <c r="BH58" s="375">
        <v>242.67857142857142</v>
      </c>
      <c r="BI58" s="376">
        <v>242.67857142857142</v>
      </c>
      <c r="BJ58" s="365">
        <v>242.67857142857142</v>
      </c>
      <c r="BK58" s="365">
        <v>364.28571428571428</v>
      </c>
      <c r="BL58" s="365">
        <v>364.28571428571428</v>
      </c>
      <c r="BM58" s="365">
        <v>364.28571428571428</v>
      </c>
      <c r="BN58" s="365">
        <v>364.28571428571428</v>
      </c>
      <c r="BO58" s="365">
        <v>364.28571428571428</v>
      </c>
      <c r="BP58" s="365">
        <v>364.28571428571428</v>
      </c>
      <c r="BQ58" s="365">
        <v>364.28571428571428</v>
      </c>
      <c r="BR58" s="365">
        <v>364.28571428571428</v>
      </c>
      <c r="BS58" s="365">
        <v>0</v>
      </c>
      <c r="BT58" s="368">
        <f t="shared" si="165"/>
        <v>3642.321428571428</v>
      </c>
      <c r="BV58" s="375">
        <v>16.178571428571427</v>
      </c>
      <c r="BW58" s="376">
        <v>16.178571428571427</v>
      </c>
      <c r="BX58" s="365">
        <v>16.178571428571427</v>
      </c>
      <c r="BY58" s="365">
        <v>24.285714285714285</v>
      </c>
      <c r="BZ58" s="365">
        <v>24.285714285714285</v>
      </c>
      <c r="CA58" s="365">
        <v>24.285714285714285</v>
      </c>
      <c r="CB58" s="365">
        <v>24.285714285714285</v>
      </c>
      <c r="CC58" s="365">
        <v>24.285714285714285</v>
      </c>
      <c r="CD58" s="365">
        <v>24.285714285714285</v>
      </c>
      <c r="CE58" s="365">
        <v>24.285714285714285</v>
      </c>
      <c r="CF58" s="365">
        <v>24.285714285714285</v>
      </c>
      <c r="CG58" s="365">
        <v>0</v>
      </c>
      <c r="CH58" s="368">
        <f t="shared" si="166"/>
        <v>242.8214285714285</v>
      </c>
      <c r="CI58" s="372"/>
      <c r="CJ58" s="375">
        <v>177.96428571428569</v>
      </c>
      <c r="CK58" s="376">
        <v>177.96428571428569</v>
      </c>
      <c r="CL58" s="365">
        <v>177.96428571428569</v>
      </c>
      <c r="CM58" s="365">
        <v>267.14285714285711</v>
      </c>
      <c r="CN58" s="365">
        <v>267.14285714285711</v>
      </c>
      <c r="CO58" s="365">
        <v>267.14285714285711</v>
      </c>
      <c r="CP58" s="365">
        <v>267.14285714285711</v>
      </c>
      <c r="CQ58" s="365">
        <v>267.14285714285711</v>
      </c>
      <c r="CR58" s="365">
        <v>267.14285714285711</v>
      </c>
      <c r="CS58" s="365">
        <v>267.14285714285711</v>
      </c>
      <c r="CT58" s="365">
        <v>267.14285714285711</v>
      </c>
      <c r="CU58" s="365">
        <v>0</v>
      </c>
      <c r="CV58" s="368">
        <f t="shared" si="167"/>
        <v>2671.0357142857138</v>
      </c>
      <c r="CW58" s="372"/>
      <c r="CX58" s="375">
        <v>452.99999999999994</v>
      </c>
      <c r="CY58" s="376">
        <v>452.99999999999994</v>
      </c>
      <c r="CZ58" s="365">
        <v>452.99999999999994</v>
      </c>
      <c r="DA58" s="365">
        <v>680</v>
      </c>
      <c r="DB58" s="365">
        <v>680</v>
      </c>
      <c r="DC58" s="365">
        <v>680</v>
      </c>
      <c r="DD58" s="365">
        <v>680</v>
      </c>
      <c r="DE58" s="365">
        <v>680</v>
      </c>
      <c r="DF58" s="365">
        <v>680</v>
      </c>
      <c r="DG58" s="365">
        <v>680</v>
      </c>
      <c r="DH58" s="365">
        <v>680</v>
      </c>
      <c r="DI58" s="365">
        <v>0</v>
      </c>
      <c r="DJ58" s="368">
        <f t="shared" si="168"/>
        <v>6799</v>
      </c>
      <c r="DK58" s="372"/>
      <c r="DL58" s="375">
        <v>452.99999999999994</v>
      </c>
      <c r="DM58" s="376">
        <v>452.99999999999994</v>
      </c>
      <c r="DN58" s="365">
        <v>452.99999999999994</v>
      </c>
      <c r="DO58" s="365">
        <v>680</v>
      </c>
      <c r="DP58" s="365">
        <v>680</v>
      </c>
      <c r="DQ58" s="365">
        <v>680</v>
      </c>
      <c r="DR58" s="365">
        <v>680</v>
      </c>
      <c r="DS58" s="365">
        <v>680</v>
      </c>
      <c r="DT58" s="365">
        <v>680</v>
      </c>
      <c r="DU58" s="365">
        <v>680</v>
      </c>
      <c r="DV58" s="365">
        <v>680</v>
      </c>
      <c r="DW58" s="365">
        <v>0</v>
      </c>
      <c r="DX58" s="368">
        <f t="shared" si="169"/>
        <v>6799</v>
      </c>
      <c r="DY58" s="372"/>
      <c r="DZ58" s="375">
        <v>16.178571428571427</v>
      </c>
      <c r="EA58" s="376">
        <v>16.178571428571427</v>
      </c>
      <c r="EB58" s="365">
        <v>16.178571428571427</v>
      </c>
      <c r="EC58" s="365">
        <v>24.285714285714285</v>
      </c>
      <c r="ED58" s="365">
        <v>24.285714285714285</v>
      </c>
      <c r="EE58" s="365">
        <v>24.285714285714285</v>
      </c>
      <c r="EF58" s="365">
        <v>24.285714285714285</v>
      </c>
      <c r="EG58" s="365">
        <v>24.285714285714285</v>
      </c>
      <c r="EH58" s="365">
        <v>24.285714285714285</v>
      </c>
      <c r="EI58" s="365">
        <v>24.285714285714285</v>
      </c>
      <c r="EJ58" s="365">
        <v>24.285714285714285</v>
      </c>
      <c r="EK58" s="365">
        <v>0</v>
      </c>
      <c r="EL58" s="368">
        <f t="shared" si="170"/>
        <v>242.8214285714285</v>
      </c>
      <c r="EM58" s="372"/>
      <c r="EN58" s="375">
        <v>32.357142857142854</v>
      </c>
      <c r="EO58" s="376">
        <v>32.357142857142854</v>
      </c>
      <c r="EP58" s="365">
        <v>32.357142857142854</v>
      </c>
      <c r="EQ58" s="365">
        <v>48.571428571428569</v>
      </c>
      <c r="ER58" s="365">
        <v>48.571428571428569</v>
      </c>
      <c r="ES58" s="365">
        <v>48.571428571428569</v>
      </c>
      <c r="ET58" s="365">
        <v>48.571428571428569</v>
      </c>
      <c r="EU58" s="365">
        <v>48.571428571428569</v>
      </c>
      <c r="EV58" s="365">
        <v>48.571428571428569</v>
      </c>
      <c r="EW58" s="365">
        <v>48.571428571428569</v>
      </c>
      <c r="EX58" s="365">
        <v>48.571428571428569</v>
      </c>
      <c r="EY58" s="365">
        <v>0</v>
      </c>
      <c r="EZ58" s="368">
        <f t="shared" si="171"/>
        <v>485.642857142857</v>
      </c>
      <c r="FA58" s="372"/>
      <c r="FB58" s="375">
        <v>16.178571428571427</v>
      </c>
      <c r="FC58" s="376">
        <v>16.178571428571427</v>
      </c>
      <c r="FD58" s="365">
        <v>16.178571428571427</v>
      </c>
      <c r="FE58" s="365">
        <v>24.285714285714285</v>
      </c>
      <c r="FF58" s="365">
        <v>24.285714285714285</v>
      </c>
      <c r="FG58" s="365">
        <v>24.285714285714285</v>
      </c>
      <c r="FH58" s="365">
        <v>24.285714285714285</v>
      </c>
      <c r="FI58" s="365">
        <v>24.285714285714285</v>
      </c>
      <c r="FJ58" s="365">
        <v>24.285714285714285</v>
      </c>
      <c r="FK58" s="365">
        <v>24.285714285714285</v>
      </c>
      <c r="FL58" s="365">
        <v>24.285714285714285</v>
      </c>
      <c r="FM58" s="365">
        <v>0</v>
      </c>
      <c r="FN58" s="368">
        <f t="shared" si="172"/>
        <v>242.8214285714285</v>
      </c>
      <c r="FO58" s="372"/>
      <c r="FP58" s="375">
        <v>113.24999999999999</v>
      </c>
      <c r="FQ58" s="376">
        <v>113.24999999999999</v>
      </c>
      <c r="FR58" s="365">
        <v>113.24999999999999</v>
      </c>
      <c r="FS58" s="365">
        <v>170</v>
      </c>
      <c r="FT58" s="365">
        <v>170</v>
      </c>
      <c r="FU58" s="365">
        <v>170</v>
      </c>
      <c r="FV58" s="365">
        <v>170</v>
      </c>
      <c r="FW58" s="365">
        <v>170</v>
      </c>
      <c r="FX58" s="365">
        <v>170</v>
      </c>
      <c r="FY58" s="365">
        <v>170</v>
      </c>
      <c r="FZ58" s="365">
        <v>170</v>
      </c>
      <c r="GA58" s="365">
        <v>0</v>
      </c>
      <c r="GB58" s="368">
        <f t="shared" si="173"/>
        <v>1699.75</v>
      </c>
      <c r="GC58" s="372"/>
      <c r="GD58" s="375">
        <v>16.178571428571427</v>
      </c>
      <c r="GE58" s="376">
        <v>16.178571428571427</v>
      </c>
      <c r="GF58" s="365">
        <v>16.178571428571427</v>
      </c>
      <c r="GG58" s="365">
        <v>24.285714285714285</v>
      </c>
      <c r="GH58" s="365">
        <v>24.285714285714285</v>
      </c>
      <c r="GI58" s="365">
        <v>24.285714285714285</v>
      </c>
      <c r="GJ58" s="365">
        <v>24.285714285714285</v>
      </c>
      <c r="GK58" s="365">
        <v>24.285714285714285</v>
      </c>
      <c r="GL58" s="365">
        <v>24.285714285714285</v>
      </c>
      <c r="GM58" s="365">
        <v>24.285714285714285</v>
      </c>
      <c r="GN58" s="365">
        <v>24.285714285714285</v>
      </c>
      <c r="GO58" s="365">
        <v>0</v>
      </c>
      <c r="GP58" s="368">
        <f t="shared" si="174"/>
        <v>242.8214285714285</v>
      </c>
      <c r="GQ58" s="372"/>
      <c r="GR58" s="375">
        <v>0</v>
      </c>
      <c r="GS58" s="376">
        <v>0</v>
      </c>
      <c r="GT58" s="365">
        <v>0</v>
      </c>
      <c r="GU58" s="365">
        <v>0</v>
      </c>
      <c r="GV58" s="365">
        <v>0</v>
      </c>
      <c r="GW58" s="365">
        <v>0</v>
      </c>
      <c r="GX58" s="365">
        <v>0</v>
      </c>
      <c r="GY58" s="365">
        <v>0</v>
      </c>
      <c r="GZ58" s="365">
        <v>0</v>
      </c>
      <c r="HA58" s="365">
        <v>0</v>
      </c>
      <c r="HB58" s="365">
        <v>0</v>
      </c>
      <c r="HC58" s="365">
        <v>0</v>
      </c>
      <c r="HD58" s="368">
        <f t="shared" si="186"/>
        <v>0</v>
      </c>
      <c r="HE58" s="372"/>
      <c r="HF58" s="375">
        <v>64.714285714285708</v>
      </c>
      <c r="HG58" s="376">
        <v>64.714285714285708</v>
      </c>
      <c r="HH58" s="365">
        <v>64.714285714285708</v>
      </c>
      <c r="HI58" s="365">
        <v>97.142857142857139</v>
      </c>
      <c r="HJ58" s="365">
        <v>97.142857142857139</v>
      </c>
      <c r="HK58" s="365">
        <v>97.142857142857139</v>
      </c>
      <c r="HL58" s="365">
        <v>97.142857142857139</v>
      </c>
      <c r="HM58" s="365">
        <v>97.142857142857139</v>
      </c>
      <c r="HN58" s="365">
        <v>97.142857142857139</v>
      </c>
      <c r="HO58" s="365">
        <v>97.142857142857139</v>
      </c>
      <c r="HP58" s="365">
        <v>97.142857142857139</v>
      </c>
      <c r="HQ58" s="365">
        <v>0</v>
      </c>
      <c r="HR58" s="368">
        <f t="shared" si="175"/>
        <v>971.28571428571399</v>
      </c>
      <c r="HS58" s="372"/>
      <c r="HT58" s="375">
        <v>16.178571428571427</v>
      </c>
      <c r="HU58" s="376">
        <v>16.178571428571427</v>
      </c>
      <c r="HV58" s="365">
        <v>16.178571428571427</v>
      </c>
      <c r="HW58" s="365">
        <v>24.285714285714285</v>
      </c>
      <c r="HX58" s="365">
        <v>24.285714285714285</v>
      </c>
      <c r="HY58" s="365">
        <v>24.285714285714285</v>
      </c>
      <c r="HZ58" s="365">
        <v>24.285714285714285</v>
      </c>
      <c r="IA58" s="365">
        <v>24.285714285714285</v>
      </c>
      <c r="IB58" s="365">
        <v>24.285714285714285</v>
      </c>
      <c r="IC58" s="365">
        <v>24.285714285714285</v>
      </c>
      <c r="ID58" s="365">
        <v>24.285714285714285</v>
      </c>
      <c r="IE58" s="365">
        <v>0</v>
      </c>
      <c r="IF58" s="368">
        <f t="shared" si="176"/>
        <v>242.8214285714285</v>
      </c>
      <c r="IG58" s="372"/>
      <c r="IH58" s="375">
        <v>16.178571428571427</v>
      </c>
      <c r="II58" s="376">
        <v>16.178571428571427</v>
      </c>
      <c r="IJ58" s="365">
        <v>16.178571428571427</v>
      </c>
      <c r="IK58" s="365">
        <v>24.285714285714285</v>
      </c>
      <c r="IL58" s="365">
        <v>24.285714285714285</v>
      </c>
      <c r="IM58" s="365">
        <v>24.285714285714285</v>
      </c>
      <c r="IN58" s="365">
        <v>24.285714285714285</v>
      </c>
      <c r="IO58" s="365">
        <v>24.285714285714285</v>
      </c>
      <c r="IP58" s="365">
        <v>24.285714285714285</v>
      </c>
      <c r="IQ58" s="365">
        <v>24.285714285714285</v>
      </c>
      <c r="IR58" s="365">
        <v>24.285714285714285</v>
      </c>
      <c r="IS58" s="365">
        <v>0</v>
      </c>
      <c r="IT58" s="368">
        <f t="shared" si="177"/>
        <v>242.8214285714285</v>
      </c>
      <c r="IU58" s="372"/>
      <c r="IV58" s="375">
        <v>113.24999999999999</v>
      </c>
      <c r="IW58" s="376">
        <v>113.24999999999999</v>
      </c>
      <c r="IX58" s="365">
        <v>113.24999999999999</v>
      </c>
      <c r="IY58" s="365">
        <v>170</v>
      </c>
      <c r="IZ58" s="365">
        <v>170</v>
      </c>
      <c r="JA58" s="365">
        <v>170</v>
      </c>
      <c r="JB58" s="365">
        <v>170</v>
      </c>
      <c r="JC58" s="365">
        <v>170</v>
      </c>
      <c r="JD58" s="365">
        <v>170</v>
      </c>
      <c r="JE58" s="365">
        <v>170</v>
      </c>
      <c r="JF58" s="365">
        <v>170</v>
      </c>
      <c r="JG58" s="365">
        <v>0</v>
      </c>
      <c r="JH58" s="368">
        <f t="shared" si="178"/>
        <v>1699.75</v>
      </c>
      <c r="JI58" s="372"/>
      <c r="JJ58" s="375">
        <v>177.96428571428569</v>
      </c>
      <c r="JK58" s="376">
        <v>177.96428571428569</v>
      </c>
      <c r="JL58" s="365">
        <v>177.96428571428569</v>
      </c>
      <c r="JM58" s="365">
        <v>267.14285714285711</v>
      </c>
      <c r="JN58" s="365">
        <v>267.14285714285711</v>
      </c>
      <c r="JO58" s="365">
        <v>267.14285714285711</v>
      </c>
      <c r="JP58" s="365">
        <v>267.14285714285711</v>
      </c>
      <c r="JQ58" s="365">
        <v>267.14285714285711</v>
      </c>
      <c r="JR58" s="365">
        <v>267.14285714285711</v>
      </c>
      <c r="JS58" s="365">
        <v>267.14285714285711</v>
      </c>
      <c r="JT58" s="365">
        <v>267.14285714285711</v>
      </c>
      <c r="JU58" s="365">
        <v>0</v>
      </c>
      <c r="JV58" s="368">
        <f t="shared" si="179"/>
        <v>2671.0357142857138</v>
      </c>
      <c r="JW58" s="372"/>
      <c r="JX58" s="375">
        <v>80.892857142857139</v>
      </c>
      <c r="JY58" s="376">
        <v>80.892857142857139</v>
      </c>
      <c r="JZ58" s="365">
        <v>80.892857142857139</v>
      </c>
      <c r="KA58" s="365">
        <v>121.42857142857142</v>
      </c>
      <c r="KB58" s="365">
        <v>121.42857142857142</v>
      </c>
      <c r="KC58" s="365">
        <v>121.42857142857142</v>
      </c>
      <c r="KD58" s="365">
        <v>121.42857142857142</v>
      </c>
      <c r="KE58" s="365">
        <v>121.42857142857142</v>
      </c>
      <c r="KF58" s="365">
        <v>121.42857142857142</v>
      </c>
      <c r="KG58" s="365">
        <v>121.42857142857142</v>
      </c>
      <c r="KH58" s="365">
        <v>121.42857142857142</v>
      </c>
      <c r="KI58" s="365">
        <v>0</v>
      </c>
      <c r="KJ58" s="368">
        <f t="shared" si="180"/>
        <v>1214.1071428571427</v>
      </c>
      <c r="KK58" s="372"/>
      <c r="KL58" s="375">
        <v>32.357142857142854</v>
      </c>
      <c r="KM58" s="376">
        <v>32.357142857142854</v>
      </c>
      <c r="KN58" s="365">
        <v>32.357142857142854</v>
      </c>
      <c r="KO58" s="365">
        <v>48.571428571428569</v>
      </c>
      <c r="KP58" s="365">
        <v>48.571428571428569</v>
      </c>
      <c r="KQ58" s="365">
        <v>48.571428571428569</v>
      </c>
      <c r="KR58" s="365">
        <v>48.571428571428569</v>
      </c>
      <c r="KS58" s="365">
        <v>48.571428571428569</v>
      </c>
      <c r="KT58" s="365">
        <v>48.571428571428569</v>
      </c>
      <c r="KU58" s="365">
        <v>48.571428571428569</v>
      </c>
      <c r="KV58" s="365">
        <v>48.571428571428569</v>
      </c>
      <c r="KW58" s="365">
        <v>0</v>
      </c>
      <c r="KX58" s="368">
        <f t="shared" si="181"/>
        <v>485.642857142857</v>
      </c>
      <c r="KY58" s="372"/>
      <c r="KZ58" s="375">
        <v>16.178571428571427</v>
      </c>
      <c r="LA58" s="376">
        <v>16.178571428571427</v>
      </c>
      <c r="LB58" s="365">
        <v>16.178571428571427</v>
      </c>
      <c r="LC58" s="365">
        <v>24.285714285714285</v>
      </c>
      <c r="LD58" s="365">
        <v>24.285714285714285</v>
      </c>
      <c r="LE58" s="365">
        <v>24.285714285714285</v>
      </c>
      <c r="LF58" s="365">
        <v>24.285714285714285</v>
      </c>
      <c r="LG58" s="365">
        <v>24.285714285714285</v>
      </c>
      <c r="LH58" s="365">
        <v>24.285714285714285</v>
      </c>
      <c r="LI58" s="365">
        <v>24.285714285714285</v>
      </c>
      <c r="LJ58" s="365">
        <v>24.285714285714285</v>
      </c>
      <c r="LK58" s="365">
        <v>0</v>
      </c>
      <c r="LL58" s="368">
        <f t="shared" si="182"/>
        <v>242.8214285714285</v>
      </c>
      <c r="LM58" s="372"/>
      <c r="LN58" s="375">
        <v>0</v>
      </c>
      <c r="LO58" s="376">
        <v>0</v>
      </c>
      <c r="LP58" s="365">
        <v>0</v>
      </c>
      <c r="LQ58" s="365">
        <v>0</v>
      </c>
      <c r="LR58" s="365">
        <v>0</v>
      </c>
      <c r="LS58" s="365">
        <v>0</v>
      </c>
      <c r="LT58" s="365">
        <v>0</v>
      </c>
      <c r="LU58" s="365">
        <v>0</v>
      </c>
      <c r="LV58" s="365">
        <v>0</v>
      </c>
      <c r="LW58" s="365">
        <v>0</v>
      </c>
      <c r="LX58" s="365">
        <v>0</v>
      </c>
      <c r="LY58" s="365">
        <v>0</v>
      </c>
      <c r="LZ58" s="368">
        <f t="shared" si="183"/>
        <v>0</v>
      </c>
      <c r="MA58" s="372"/>
      <c r="MB58" s="368">
        <f t="shared" si="184"/>
        <v>2653.2857142857147</v>
      </c>
      <c r="MC58" s="368">
        <f t="shared" si="184"/>
        <v>2653.2857142857147</v>
      </c>
      <c r="MD58" s="368">
        <f t="shared" si="184"/>
        <v>2653.2857142857147</v>
      </c>
      <c r="ME58" s="368">
        <f t="shared" si="184"/>
        <v>3982.8571428571427</v>
      </c>
      <c r="MF58" s="368">
        <f t="shared" si="184"/>
        <v>3982.8571428571427</v>
      </c>
      <c r="MG58" s="368">
        <f t="shared" si="184"/>
        <v>3982.8571428571427</v>
      </c>
      <c r="MH58" s="368">
        <f t="shared" si="184"/>
        <v>3982.8571428571427</v>
      </c>
      <c r="MI58" s="368">
        <f t="shared" si="184"/>
        <v>3982.8571428571427</v>
      </c>
      <c r="MJ58" s="368">
        <f t="shared" si="184"/>
        <v>3982.8571428571427</v>
      </c>
      <c r="MK58" s="368">
        <f t="shared" si="184"/>
        <v>3982.8571428571427</v>
      </c>
      <c r="ML58" s="368">
        <f t="shared" si="184"/>
        <v>3982.8571428571427</v>
      </c>
      <c r="MM58" s="368">
        <f t="shared" si="184"/>
        <v>0</v>
      </c>
      <c r="MN58" s="368">
        <f t="shared" si="185"/>
        <v>39822.714285714283</v>
      </c>
    </row>
    <row r="59" spans="1:352" x14ac:dyDescent="0.25">
      <c r="A59" s="313"/>
      <c r="B59" s="255" t="s">
        <v>109</v>
      </c>
      <c r="C59" s="313"/>
      <c r="D59" s="375">
        <v>3931.916666666667</v>
      </c>
      <c r="E59" s="376">
        <v>3931.916666666667</v>
      </c>
      <c r="F59" s="376">
        <v>3931.916666666667</v>
      </c>
      <c r="G59" s="376">
        <v>3931.916666666667</v>
      </c>
      <c r="H59" s="376">
        <v>3931.916666666667</v>
      </c>
      <c r="I59" s="376">
        <v>3931.916666666667</v>
      </c>
      <c r="J59" s="376">
        <v>3931.916666666667</v>
      </c>
      <c r="K59" s="376">
        <v>3931.916666666667</v>
      </c>
      <c r="L59" s="376">
        <v>3931.916666666667</v>
      </c>
      <c r="M59" s="376">
        <v>3931.916666666667</v>
      </c>
      <c r="N59" s="376">
        <v>3931.916666666667</v>
      </c>
      <c r="O59" s="376">
        <v>3931.916666666667</v>
      </c>
      <c r="P59" s="368">
        <f t="shared" si="161"/>
        <v>47183</v>
      </c>
      <c r="Q59" s="372"/>
      <c r="R59" s="375">
        <v>406.75</v>
      </c>
      <c r="S59" s="376">
        <v>406.75</v>
      </c>
      <c r="T59" s="376">
        <v>406.75</v>
      </c>
      <c r="U59" s="376">
        <v>406.75</v>
      </c>
      <c r="V59" s="376">
        <v>406.75</v>
      </c>
      <c r="W59" s="376">
        <v>406.75</v>
      </c>
      <c r="X59" s="376">
        <v>406.75</v>
      </c>
      <c r="Y59" s="376">
        <v>406.75</v>
      </c>
      <c r="Z59" s="376">
        <v>406.75</v>
      </c>
      <c r="AA59" s="376">
        <v>406.75</v>
      </c>
      <c r="AB59" s="376">
        <v>406.75</v>
      </c>
      <c r="AC59" s="376">
        <v>406.75</v>
      </c>
      <c r="AD59" s="368">
        <f t="shared" si="162"/>
        <v>4881</v>
      </c>
      <c r="AE59" s="372"/>
      <c r="AF59" s="375">
        <v>406.75</v>
      </c>
      <c r="AG59" s="376">
        <v>406.75</v>
      </c>
      <c r="AH59" s="376">
        <v>406.75</v>
      </c>
      <c r="AI59" s="376">
        <v>406.75</v>
      </c>
      <c r="AJ59" s="376">
        <v>406.75</v>
      </c>
      <c r="AK59" s="376">
        <v>406.75</v>
      </c>
      <c r="AL59" s="376">
        <v>406.75</v>
      </c>
      <c r="AM59" s="376">
        <v>406.75</v>
      </c>
      <c r="AN59" s="376">
        <v>406.75</v>
      </c>
      <c r="AO59" s="376">
        <v>406.75</v>
      </c>
      <c r="AP59" s="376">
        <v>406.75</v>
      </c>
      <c r="AQ59" s="376">
        <v>406.75</v>
      </c>
      <c r="AR59" s="368">
        <f t="shared" si="163"/>
        <v>4881</v>
      </c>
      <c r="AT59" s="375">
        <v>271.16666666666669</v>
      </c>
      <c r="AU59" s="376">
        <v>271.16666666666669</v>
      </c>
      <c r="AV59" s="376">
        <v>271.16666666666669</v>
      </c>
      <c r="AW59" s="376">
        <v>271.16666666666669</v>
      </c>
      <c r="AX59" s="376">
        <v>271.16666666666669</v>
      </c>
      <c r="AY59" s="376">
        <v>271.16666666666669</v>
      </c>
      <c r="AZ59" s="376">
        <v>271.16666666666669</v>
      </c>
      <c r="BA59" s="376">
        <v>271.16666666666669</v>
      </c>
      <c r="BB59" s="365">
        <v>271.16666666666669</v>
      </c>
      <c r="BC59" s="365">
        <v>271.16666666666669</v>
      </c>
      <c r="BD59" s="365">
        <v>271.16666666666669</v>
      </c>
      <c r="BE59" s="365">
        <v>271.16666666666669</v>
      </c>
      <c r="BF59" s="368">
        <f t="shared" si="164"/>
        <v>3253.9999999999995</v>
      </c>
      <c r="BH59" s="375">
        <v>2033.7500000000002</v>
      </c>
      <c r="BI59" s="376">
        <v>2033.7500000000002</v>
      </c>
      <c r="BJ59" s="365">
        <v>2033.7500000000002</v>
      </c>
      <c r="BK59" s="365">
        <v>2033.7500000000002</v>
      </c>
      <c r="BL59" s="365">
        <v>2033.7500000000002</v>
      </c>
      <c r="BM59" s="365">
        <v>2033.7500000000002</v>
      </c>
      <c r="BN59" s="365">
        <v>2033.7500000000002</v>
      </c>
      <c r="BO59" s="365">
        <v>2033.7500000000002</v>
      </c>
      <c r="BP59" s="365">
        <v>2033.7500000000002</v>
      </c>
      <c r="BQ59" s="365">
        <v>2033.7500000000002</v>
      </c>
      <c r="BR59" s="365">
        <v>2033.7500000000002</v>
      </c>
      <c r="BS59" s="365">
        <v>2033.7500000000002</v>
      </c>
      <c r="BT59" s="368">
        <f t="shared" si="165"/>
        <v>24405.000000000004</v>
      </c>
      <c r="BV59" s="375">
        <v>135.58333333333334</v>
      </c>
      <c r="BW59" s="376">
        <v>135.58333333333334</v>
      </c>
      <c r="BX59" s="365">
        <v>135.58333333333334</v>
      </c>
      <c r="BY59" s="365">
        <v>135.58333333333334</v>
      </c>
      <c r="BZ59" s="365">
        <v>135.58333333333334</v>
      </c>
      <c r="CA59" s="365">
        <v>135.58333333333334</v>
      </c>
      <c r="CB59" s="365">
        <v>135.58333333333334</v>
      </c>
      <c r="CC59" s="365">
        <v>135.58333333333334</v>
      </c>
      <c r="CD59" s="365">
        <v>135.58333333333334</v>
      </c>
      <c r="CE59" s="365">
        <v>135.58333333333334</v>
      </c>
      <c r="CF59" s="365">
        <v>135.58333333333334</v>
      </c>
      <c r="CG59" s="365">
        <v>135.58333333333334</v>
      </c>
      <c r="CH59" s="368">
        <f t="shared" si="166"/>
        <v>1626.9999999999998</v>
      </c>
      <c r="CI59" s="372"/>
      <c r="CJ59" s="375">
        <v>1491.4166666666667</v>
      </c>
      <c r="CK59" s="376">
        <v>1491.4166666666667</v>
      </c>
      <c r="CL59" s="365">
        <v>1491.4166666666667</v>
      </c>
      <c r="CM59" s="365">
        <v>1491.4166666666667</v>
      </c>
      <c r="CN59" s="365">
        <v>1491.4166666666667</v>
      </c>
      <c r="CO59" s="365">
        <v>1491.4166666666667</v>
      </c>
      <c r="CP59" s="365">
        <v>1491.4166666666667</v>
      </c>
      <c r="CQ59" s="365">
        <v>1491.4166666666667</v>
      </c>
      <c r="CR59" s="365">
        <v>1491.4166666666667</v>
      </c>
      <c r="CS59" s="365">
        <v>1491.4166666666667</v>
      </c>
      <c r="CT59" s="365">
        <v>1491.4166666666667</v>
      </c>
      <c r="CU59" s="365">
        <v>1491.4166666666667</v>
      </c>
      <c r="CV59" s="368">
        <f t="shared" si="167"/>
        <v>17897</v>
      </c>
      <c r="CW59" s="372"/>
      <c r="CX59" s="375">
        <v>3796.3333333333335</v>
      </c>
      <c r="CY59" s="376">
        <v>3796.3333333333335</v>
      </c>
      <c r="CZ59" s="365">
        <v>3796.3333333333335</v>
      </c>
      <c r="DA59" s="365">
        <v>3796.3333333333335</v>
      </c>
      <c r="DB59" s="365">
        <v>3796.3333333333335</v>
      </c>
      <c r="DC59" s="365">
        <v>3796.3333333333335</v>
      </c>
      <c r="DD59" s="365">
        <v>3796.3333333333335</v>
      </c>
      <c r="DE59" s="365">
        <v>3796.3333333333335</v>
      </c>
      <c r="DF59" s="365">
        <v>3796.3333333333335</v>
      </c>
      <c r="DG59" s="365">
        <v>3796.3333333333335</v>
      </c>
      <c r="DH59" s="365">
        <v>3796.3333333333335</v>
      </c>
      <c r="DI59" s="365">
        <v>3796.3333333333335</v>
      </c>
      <c r="DJ59" s="368">
        <f t="shared" si="168"/>
        <v>45556.000000000007</v>
      </c>
      <c r="DK59" s="372"/>
      <c r="DL59" s="375">
        <v>3796.3333333333335</v>
      </c>
      <c r="DM59" s="376">
        <v>3796.3333333333335</v>
      </c>
      <c r="DN59" s="365">
        <v>3796.3333333333335</v>
      </c>
      <c r="DO59" s="365">
        <v>3796.3333333333335</v>
      </c>
      <c r="DP59" s="365">
        <v>3796.3333333333335</v>
      </c>
      <c r="DQ59" s="365">
        <v>3796.3333333333335</v>
      </c>
      <c r="DR59" s="365">
        <v>3796.3333333333335</v>
      </c>
      <c r="DS59" s="365">
        <v>3796.3333333333335</v>
      </c>
      <c r="DT59" s="365">
        <v>3796.3333333333335</v>
      </c>
      <c r="DU59" s="365">
        <v>3796.3333333333335</v>
      </c>
      <c r="DV59" s="365">
        <v>3796.3333333333335</v>
      </c>
      <c r="DW59" s="365">
        <v>3796.3333333333335</v>
      </c>
      <c r="DX59" s="368">
        <f t="shared" si="169"/>
        <v>45556.000000000007</v>
      </c>
      <c r="DY59" s="372"/>
      <c r="DZ59" s="375">
        <v>135.58333333333334</v>
      </c>
      <c r="EA59" s="376">
        <v>135.58333333333334</v>
      </c>
      <c r="EB59" s="365">
        <v>135.58333333333334</v>
      </c>
      <c r="EC59" s="365">
        <v>135.58333333333334</v>
      </c>
      <c r="ED59" s="365">
        <v>135.58333333333334</v>
      </c>
      <c r="EE59" s="365">
        <v>135.58333333333334</v>
      </c>
      <c r="EF59" s="365">
        <v>135.58333333333334</v>
      </c>
      <c r="EG59" s="365">
        <v>135.58333333333334</v>
      </c>
      <c r="EH59" s="365">
        <v>135.58333333333334</v>
      </c>
      <c r="EI59" s="365">
        <v>135.58333333333334</v>
      </c>
      <c r="EJ59" s="365">
        <v>135.58333333333334</v>
      </c>
      <c r="EK59" s="365">
        <v>135.58333333333334</v>
      </c>
      <c r="EL59" s="368">
        <f t="shared" si="170"/>
        <v>1626.9999999999998</v>
      </c>
      <c r="EM59" s="372"/>
      <c r="EN59" s="375">
        <v>271.16666666666669</v>
      </c>
      <c r="EO59" s="376">
        <v>271.16666666666669</v>
      </c>
      <c r="EP59" s="365">
        <v>271.16666666666669</v>
      </c>
      <c r="EQ59" s="365">
        <v>271.16666666666669</v>
      </c>
      <c r="ER59" s="365">
        <v>271.16666666666669</v>
      </c>
      <c r="ES59" s="365">
        <v>271.16666666666669</v>
      </c>
      <c r="ET59" s="365">
        <v>271.16666666666669</v>
      </c>
      <c r="EU59" s="365">
        <v>271.16666666666669</v>
      </c>
      <c r="EV59" s="365">
        <v>271.16666666666669</v>
      </c>
      <c r="EW59" s="365">
        <v>271.16666666666669</v>
      </c>
      <c r="EX59" s="365">
        <v>271.16666666666669</v>
      </c>
      <c r="EY59" s="365">
        <v>271.16666666666669</v>
      </c>
      <c r="EZ59" s="368">
        <f t="shared" si="171"/>
        <v>3253.9999999999995</v>
      </c>
      <c r="FA59" s="372"/>
      <c r="FB59" s="375">
        <v>135.58333333333334</v>
      </c>
      <c r="FC59" s="376">
        <v>135.58333333333334</v>
      </c>
      <c r="FD59" s="365">
        <v>135.58333333333334</v>
      </c>
      <c r="FE59" s="365">
        <v>135.58333333333334</v>
      </c>
      <c r="FF59" s="365">
        <v>135.58333333333334</v>
      </c>
      <c r="FG59" s="365">
        <v>135.58333333333334</v>
      </c>
      <c r="FH59" s="365">
        <v>135.58333333333334</v>
      </c>
      <c r="FI59" s="365">
        <v>135.58333333333334</v>
      </c>
      <c r="FJ59" s="365">
        <v>135.58333333333334</v>
      </c>
      <c r="FK59" s="365">
        <v>135.58333333333334</v>
      </c>
      <c r="FL59" s="365">
        <v>135.58333333333334</v>
      </c>
      <c r="FM59" s="365">
        <v>135.58333333333334</v>
      </c>
      <c r="FN59" s="368">
        <f t="shared" si="172"/>
        <v>1626.9999999999998</v>
      </c>
      <c r="FO59" s="372"/>
      <c r="FP59" s="375">
        <v>949.08333333333337</v>
      </c>
      <c r="FQ59" s="376">
        <v>949.08333333333337</v>
      </c>
      <c r="FR59" s="365">
        <v>949.08333333333337</v>
      </c>
      <c r="FS59" s="365">
        <v>949.08333333333337</v>
      </c>
      <c r="FT59" s="365">
        <v>949.08333333333337</v>
      </c>
      <c r="FU59" s="365">
        <v>949.08333333333337</v>
      </c>
      <c r="FV59" s="365">
        <v>949.08333333333337</v>
      </c>
      <c r="FW59" s="365">
        <v>949.08333333333337</v>
      </c>
      <c r="FX59" s="365">
        <v>949.08333333333337</v>
      </c>
      <c r="FY59" s="365">
        <v>949.08333333333337</v>
      </c>
      <c r="FZ59" s="365">
        <v>949.08333333333337</v>
      </c>
      <c r="GA59" s="365">
        <v>949.08333333333337</v>
      </c>
      <c r="GB59" s="368">
        <f t="shared" si="173"/>
        <v>11389.000000000002</v>
      </c>
      <c r="GC59" s="372"/>
      <c r="GD59" s="375">
        <v>135.58333333333334</v>
      </c>
      <c r="GE59" s="376">
        <v>135.58333333333334</v>
      </c>
      <c r="GF59" s="365">
        <v>135.58333333333334</v>
      </c>
      <c r="GG59" s="365">
        <v>135.58333333333334</v>
      </c>
      <c r="GH59" s="365">
        <v>135.58333333333334</v>
      </c>
      <c r="GI59" s="365">
        <v>135.58333333333334</v>
      </c>
      <c r="GJ59" s="365">
        <v>135.58333333333334</v>
      </c>
      <c r="GK59" s="365">
        <v>135.58333333333334</v>
      </c>
      <c r="GL59" s="365">
        <v>135.58333333333334</v>
      </c>
      <c r="GM59" s="365">
        <v>135.58333333333334</v>
      </c>
      <c r="GN59" s="365">
        <v>135.58333333333334</v>
      </c>
      <c r="GO59" s="365">
        <v>135.58333333333334</v>
      </c>
      <c r="GP59" s="368">
        <f t="shared" si="174"/>
        <v>1626.9999999999998</v>
      </c>
      <c r="GQ59" s="372"/>
      <c r="GR59" s="375">
        <v>0</v>
      </c>
      <c r="GS59" s="376">
        <v>0</v>
      </c>
      <c r="GT59" s="365">
        <v>4167</v>
      </c>
      <c r="GU59" s="365">
        <v>4167</v>
      </c>
      <c r="GV59" s="365">
        <v>4167</v>
      </c>
      <c r="GW59" s="365">
        <v>4167</v>
      </c>
      <c r="GX59" s="365">
        <v>4167</v>
      </c>
      <c r="GY59" s="365">
        <v>4167</v>
      </c>
      <c r="GZ59" s="365">
        <v>4167</v>
      </c>
      <c r="HA59" s="365">
        <v>4167</v>
      </c>
      <c r="HB59" s="365">
        <v>4167</v>
      </c>
      <c r="HC59" s="365">
        <v>4167</v>
      </c>
      <c r="HD59" s="368">
        <f t="shared" si="186"/>
        <v>0</v>
      </c>
      <c r="HE59" s="372"/>
      <c r="HF59" s="375">
        <v>542.33333333333337</v>
      </c>
      <c r="HG59" s="376">
        <v>542.33333333333337</v>
      </c>
      <c r="HH59" s="365">
        <v>542.33333333333337</v>
      </c>
      <c r="HI59" s="365">
        <v>542.33333333333337</v>
      </c>
      <c r="HJ59" s="365">
        <v>542.33333333333337</v>
      </c>
      <c r="HK59" s="365">
        <v>542.33333333333337</v>
      </c>
      <c r="HL59" s="365">
        <v>542.33333333333337</v>
      </c>
      <c r="HM59" s="365">
        <v>542.33333333333337</v>
      </c>
      <c r="HN59" s="365">
        <v>542.33333333333337</v>
      </c>
      <c r="HO59" s="365">
        <v>542.33333333333337</v>
      </c>
      <c r="HP59" s="365">
        <v>542.33333333333337</v>
      </c>
      <c r="HQ59" s="365">
        <v>542.33333333333337</v>
      </c>
      <c r="HR59" s="368">
        <f t="shared" si="175"/>
        <v>6507.9999999999991</v>
      </c>
      <c r="HS59" s="372"/>
      <c r="HT59" s="375">
        <v>135.58333333333334</v>
      </c>
      <c r="HU59" s="376">
        <v>135.58333333333334</v>
      </c>
      <c r="HV59" s="365">
        <v>135.58333333333334</v>
      </c>
      <c r="HW59" s="365">
        <v>135.58333333333334</v>
      </c>
      <c r="HX59" s="365">
        <v>135.58333333333334</v>
      </c>
      <c r="HY59" s="365">
        <v>135.58333333333334</v>
      </c>
      <c r="HZ59" s="365">
        <v>135.58333333333334</v>
      </c>
      <c r="IA59" s="365">
        <v>135.58333333333334</v>
      </c>
      <c r="IB59" s="365">
        <v>135.58333333333334</v>
      </c>
      <c r="IC59" s="365">
        <v>135.58333333333334</v>
      </c>
      <c r="ID59" s="365">
        <v>135.58333333333334</v>
      </c>
      <c r="IE59" s="365">
        <v>135.58333333333334</v>
      </c>
      <c r="IF59" s="368">
        <f t="shared" si="176"/>
        <v>1626.9999999999998</v>
      </c>
      <c r="IG59" s="372"/>
      <c r="IH59" s="375">
        <v>135.58333333333334</v>
      </c>
      <c r="II59" s="376">
        <v>135.58333333333334</v>
      </c>
      <c r="IJ59" s="365">
        <v>135.58333333333334</v>
      </c>
      <c r="IK59" s="365">
        <v>135.58333333333334</v>
      </c>
      <c r="IL59" s="365">
        <v>135.58333333333334</v>
      </c>
      <c r="IM59" s="365">
        <v>135.58333333333334</v>
      </c>
      <c r="IN59" s="365">
        <v>135.58333333333334</v>
      </c>
      <c r="IO59" s="365">
        <v>135.58333333333334</v>
      </c>
      <c r="IP59" s="365">
        <v>135.58333333333334</v>
      </c>
      <c r="IQ59" s="365">
        <v>135.58333333333334</v>
      </c>
      <c r="IR59" s="365">
        <v>135.58333333333334</v>
      </c>
      <c r="IS59" s="365">
        <v>135.58333333333334</v>
      </c>
      <c r="IT59" s="368">
        <f t="shared" si="177"/>
        <v>1626.9999999999998</v>
      </c>
      <c r="IU59" s="372"/>
      <c r="IV59" s="375">
        <v>949.08333333333337</v>
      </c>
      <c r="IW59" s="376">
        <v>949.08333333333337</v>
      </c>
      <c r="IX59" s="365">
        <v>949.08333333333337</v>
      </c>
      <c r="IY59" s="365">
        <v>949.08333333333337</v>
      </c>
      <c r="IZ59" s="365">
        <v>949.08333333333337</v>
      </c>
      <c r="JA59" s="365">
        <v>949.08333333333337</v>
      </c>
      <c r="JB59" s="365">
        <v>949.08333333333337</v>
      </c>
      <c r="JC59" s="365">
        <v>949.08333333333337</v>
      </c>
      <c r="JD59" s="365">
        <v>949.08333333333337</v>
      </c>
      <c r="JE59" s="365">
        <v>949.08333333333337</v>
      </c>
      <c r="JF59" s="365">
        <v>949.08333333333337</v>
      </c>
      <c r="JG59" s="365">
        <v>949.08333333333337</v>
      </c>
      <c r="JH59" s="368">
        <f t="shared" si="178"/>
        <v>11389.000000000002</v>
      </c>
      <c r="JI59" s="372"/>
      <c r="JJ59" s="375">
        <v>1491.4166666666667</v>
      </c>
      <c r="JK59" s="376">
        <v>1491.4166666666667</v>
      </c>
      <c r="JL59" s="365">
        <v>1491.4166666666667</v>
      </c>
      <c r="JM59" s="365">
        <v>1491.4166666666667</v>
      </c>
      <c r="JN59" s="365">
        <v>1491.4166666666667</v>
      </c>
      <c r="JO59" s="365">
        <v>1491.4166666666667</v>
      </c>
      <c r="JP59" s="365">
        <v>1491.4166666666667</v>
      </c>
      <c r="JQ59" s="365">
        <v>1491.4166666666667</v>
      </c>
      <c r="JR59" s="365">
        <v>1491.4166666666667</v>
      </c>
      <c r="JS59" s="365">
        <v>1491.4166666666667</v>
      </c>
      <c r="JT59" s="365">
        <v>1491.4166666666667</v>
      </c>
      <c r="JU59" s="365">
        <v>1491.4166666666667</v>
      </c>
      <c r="JV59" s="368">
        <f t="shared" si="179"/>
        <v>17897</v>
      </c>
      <c r="JW59" s="372"/>
      <c r="JX59" s="375">
        <v>677.91666666666674</v>
      </c>
      <c r="JY59" s="376">
        <v>677.91666666666674</v>
      </c>
      <c r="JZ59" s="365">
        <v>677.91666666666674</v>
      </c>
      <c r="KA59" s="365">
        <v>677.91666666666674</v>
      </c>
      <c r="KB59" s="365">
        <v>677.91666666666674</v>
      </c>
      <c r="KC59" s="365">
        <v>677.91666666666674</v>
      </c>
      <c r="KD59" s="365">
        <v>677.91666666666674</v>
      </c>
      <c r="KE59" s="365">
        <v>677.91666666666674</v>
      </c>
      <c r="KF59" s="365">
        <v>677.91666666666674</v>
      </c>
      <c r="KG59" s="365">
        <v>677.91666666666674</v>
      </c>
      <c r="KH59" s="365">
        <v>677.91666666666674</v>
      </c>
      <c r="KI59" s="365">
        <v>677.91666666666674</v>
      </c>
      <c r="KJ59" s="368">
        <f t="shared" si="180"/>
        <v>8135.0000000000027</v>
      </c>
      <c r="KK59" s="372"/>
      <c r="KL59" s="375">
        <v>271.16666666666669</v>
      </c>
      <c r="KM59" s="376">
        <v>271.16666666666669</v>
      </c>
      <c r="KN59" s="365">
        <v>271.16666666666669</v>
      </c>
      <c r="KO59" s="365">
        <v>271.16666666666669</v>
      </c>
      <c r="KP59" s="365">
        <v>271.16666666666669</v>
      </c>
      <c r="KQ59" s="365">
        <v>271.16666666666669</v>
      </c>
      <c r="KR59" s="365">
        <v>271.16666666666669</v>
      </c>
      <c r="KS59" s="365">
        <v>271.16666666666669</v>
      </c>
      <c r="KT59" s="365">
        <v>271.16666666666669</v>
      </c>
      <c r="KU59" s="365">
        <v>271.16666666666669</v>
      </c>
      <c r="KV59" s="365">
        <v>271.16666666666669</v>
      </c>
      <c r="KW59" s="365">
        <v>271.16666666666669</v>
      </c>
      <c r="KX59" s="368">
        <f t="shared" si="181"/>
        <v>3253.9999999999995</v>
      </c>
      <c r="KY59" s="372"/>
      <c r="KZ59" s="375">
        <v>135.58333333333334</v>
      </c>
      <c r="LA59" s="376">
        <v>135.58333333333334</v>
      </c>
      <c r="LB59" s="365">
        <v>135.58333333333334</v>
      </c>
      <c r="LC59" s="365">
        <v>135.58333333333334</v>
      </c>
      <c r="LD59" s="365">
        <v>135.58333333333334</v>
      </c>
      <c r="LE59" s="365">
        <v>135.58333333333334</v>
      </c>
      <c r="LF59" s="365">
        <v>135.58333333333334</v>
      </c>
      <c r="LG59" s="365">
        <v>135.58333333333334</v>
      </c>
      <c r="LH59" s="365">
        <v>135.58333333333334</v>
      </c>
      <c r="LI59" s="365">
        <v>135.58333333333334</v>
      </c>
      <c r="LJ59" s="365">
        <v>135.58333333333334</v>
      </c>
      <c r="LK59" s="365">
        <v>135.58333333333334</v>
      </c>
      <c r="LL59" s="368">
        <f t="shared" si="182"/>
        <v>1626.9999999999998</v>
      </c>
      <c r="LM59" s="372"/>
      <c r="LN59" s="375">
        <v>0</v>
      </c>
      <c r="LO59" s="376">
        <v>0</v>
      </c>
      <c r="LP59" s="365">
        <v>0</v>
      </c>
      <c r="LQ59" s="365">
        <v>0</v>
      </c>
      <c r="LR59" s="365">
        <v>0</v>
      </c>
      <c r="LS59" s="365">
        <v>0</v>
      </c>
      <c r="LT59" s="365">
        <v>0</v>
      </c>
      <c r="LU59" s="365">
        <v>0</v>
      </c>
      <c r="LV59" s="365">
        <v>0</v>
      </c>
      <c r="LW59" s="365">
        <v>0</v>
      </c>
      <c r="LX59" s="365">
        <v>0</v>
      </c>
      <c r="LY59" s="365">
        <v>0</v>
      </c>
      <c r="LZ59" s="368">
        <f t="shared" si="183"/>
        <v>0</v>
      </c>
      <c r="MA59" s="372"/>
      <c r="MB59" s="368">
        <f t="shared" si="184"/>
        <v>22235.666666666664</v>
      </c>
      <c r="MC59" s="368">
        <f t="shared" si="184"/>
        <v>22235.666666666664</v>
      </c>
      <c r="MD59" s="368">
        <f t="shared" si="184"/>
        <v>26402.666666666664</v>
      </c>
      <c r="ME59" s="368">
        <f t="shared" si="184"/>
        <v>26402.666666666664</v>
      </c>
      <c r="MF59" s="368">
        <f t="shared" si="184"/>
        <v>26402.666666666664</v>
      </c>
      <c r="MG59" s="368">
        <f t="shared" si="184"/>
        <v>26402.666666666664</v>
      </c>
      <c r="MH59" s="368">
        <f t="shared" si="184"/>
        <v>26402.666666666664</v>
      </c>
      <c r="MI59" s="368">
        <f t="shared" si="184"/>
        <v>26402.666666666664</v>
      </c>
      <c r="MJ59" s="368">
        <f t="shared" si="184"/>
        <v>26402.666666666664</v>
      </c>
      <c r="MK59" s="368">
        <f t="shared" si="184"/>
        <v>26402.666666666664</v>
      </c>
      <c r="ML59" s="368">
        <f t="shared" si="184"/>
        <v>26402.666666666664</v>
      </c>
      <c r="MM59" s="368">
        <f t="shared" si="184"/>
        <v>26402.666666666664</v>
      </c>
      <c r="MN59" s="368">
        <f t="shared" si="185"/>
        <v>308497.99999999994</v>
      </c>
    </row>
    <row r="60" spans="1:352" x14ac:dyDescent="0.25">
      <c r="A60" s="313"/>
      <c r="B60" s="255" t="s">
        <v>103</v>
      </c>
      <c r="C60" s="313"/>
      <c r="D60" s="375">
        <v>157335.12698412698</v>
      </c>
      <c r="E60" s="376">
        <v>157335.12698412698</v>
      </c>
      <c r="F60" s="376">
        <v>157335.12698412698</v>
      </c>
      <c r="G60" s="376">
        <v>157335.12698412698</v>
      </c>
      <c r="H60" s="376">
        <v>157335.12698412698</v>
      </c>
      <c r="I60" s="376">
        <v>157335.12698412698</v>
      </c>
      <c r="J60" s="376">
        <v>157335.12698412698</v>
      </c>
      <c r="K60" s="376">
        <v>157335.12698412698</v>
      </c>
      <c r="L60" s="376">
        <v>157335.12698412698</v>
      </c>
      <c r="M60" s="376">
        <v>157335.12698412698</v>
      </c>
      <c r="N60" s="376">
        <v>73323.39285714287</v>
      </c>
      <c r="O60" s="376">
        <v>-1265.8730158730161</v>
      </c>
      <c r="P60" s="368">
        <f t="shared" si="161"/>
        <v>1645408.7896825396</v>
      </c>
      <c r="Q60" s="372"/>
      <c r="R60" s="375">
        <v>16276.04761904762</v>
      </c>
      <c r="S60" s="376">
        <v>16276.04761904762</v>
      </c>
      <c r="T60" s="376">
        <v>16276.04761904762</v>
      </c>
      <c r="U60" s="376">
        <v>16276.04761904762</v>
      </c>
      <c r="V60" s="376">
        <v>16276.04761904762</v>
      </c>
      <c r="W60" s="376">
        <v>16276.04761904762</v>
      </c>
      <c r="X60" s="376">
        <v>16276.04761904762</v>
      </c>
      <c r="Y60" s="376">
        <v>16276.04761904762</v>
      </c>
      <c r="Z60" s="376">
        <v>16276.04761904762</v>
      </c>
      <c r="AA60" s="376">
        <v>16276.04761904762</v>
      </c>
      <c r="AB60" s="376">
        <v>7585.1785714285725</v>
      </c>
      <c r="AC60" s="376">
        <v>-130.95238095238096</v>
      </c>
      <c r="AD60" s="368">
        <f t="shared" si="162"/>
        <v>170214.70238095243</v>
      </c>
      <c r="AE60" s="372"/>
      <c r="AF60" s="375">
        <v>16276.04761904762</v>
      </c>
      <c r="AG60" s="376">
        <v>16276.04761904762</v>
      </c>
      <c r="AH60" s="376">
        <v>16276.04761904762</v>
      </c>
      <c r="AI60" s="376">
        <v>16276.04761904762</v>
      </c>
      <c r="AJ60" s="376">
        <v>16276.04761904762</v>
      </c>
      <c r="AK60" s="376">
        <v>16276.04761904762</v>
      </c>
      <c r="AL60" s="376">
        <v>16276.04761904762</v>
      </c>
      <c r="AM60" s="376">
        <v>16276.04761904762</v>
      </c>
      <c r="AN60" s="376">
        <v>16276.04761904762</v>
      </c>
      <c r="AO60" s="376">
        <v>16276.04761904762</v>
      </c>
      <c r="AP60" s="376">
        <v>7585.1785714285725</v>
      </c>
      <c r="AQ60" s="376">
        <v>-130.95238095238096</v>
      </c>
      <c r="AR60" s="368">
        <f t="shared" si="163"/>
        <v>170214.70238095243</v>
      </c>
      <c r="AT60" s="375">
        <v>10850.698412698413</v>
      </c>
      <c r="AU60" s="376">
        <v>10850.698412698413</v>
      </c>
      <c r="AV60" s="376">
        <v>10850.698412698413</v>
      </c>
      <c r="AW60" s="376">
        <v>10850.698412698413</v>
      </c>
      <c r="AX60" s="376">
        <v>10850.698412698413</v>
      </c>
      <c r="AY60" s="376">
        <v>10850.698412698413</v>
      </c>
      <c r="AZ60" s="376">
        <v>10850.698412698413</v>
      </c>
      <c r="BA60" s="376">
        <v>10850.698412698413</v>
      </c>
      <c r="BB60" s="365">
        <v>10850.698412698413</v>
      </c>
      <c r="BC60" s="365">
        <v>10850.698412698413</v>
      </c>
      <c r="BD60" s="365">
        <v>5056.7857142857147</v>
      </c>
      <c r="BE60" s="365">
        <v>-87.301587301587318</v>
      </c>
      <c r="BF60" s="368">
        <f t="shared" si="164"/>
        <v>113476.46825396828</v>
      </c>
      <c r="BH60" s="375">
        <v>81380.238095238106</v>
      </c>
      <c r="BI60" s="376">
        <v>81380.238095238106</v>
      </c>
      <c r="BJ60" s="365">
        <v>81380.238095238106</v>
      </c>
      <c r="BK60" s="365">
        <v>81380.238095238106</v>
      </c>
      <c r="BL60" s="365">
        <v>81380.238095238106</v>
      </c>
      <c r="BM60" s="365">
        <v>81380.238095238106</v>
      </c>
      <c r="BN60" s="365">
        <v>81380.238095238106</v>
      </c>
      <c r="BO60" s="365">
        <v>81380.238095238106</v>
      </c>
      <c r="BP60" s="365">
        <v>81380.238095238106</v>
      </c>
      <c r="BQ60" s="365">
        <v>81380.238095238106</v>
      </c>
      <c r="BR60" s="365">
        <v>37925.892857142862</v>
      </c>
      <c r="BS60" s="365">
        <v>-654.76190476190493</v>
      </c>
      <c r="BT60" s="368">
        <f t="shared" si="165"/>
        <v>851073.51190476201</v>
      </c>
      <c r="BV60" s="375">
        <v>5425.3492063492067</v>
      </c>
      <c r="BW60" s="376">
        <v>5425.3492063492067</v>
      </c>
      <c r="BX60" s="365">
        <v>5425.3492063492067</v>
      </c>
      <c r="BY60" s="365">
        <v>5425.3492063492067</v>
      </c>
      <c r="BZ60" s="365">
        <v>5425.3492063492067</v>
      </c>
      <c r="CA60" s="365">
        <v>5425.3492063492067</v>
      </c>
      <c r="CB60" s="365">
        <v>5425.3492063492067</v>
      </c>
      <c r="CC60" s="365">
        <v>5425.3492063492067</v>
      </c>
      <c r="CD60" s="365">
        <v>5425.3492063492067</v>
      </c>
      <c r="CE60" s="365">
        <v>5425.3492063492067</v>
      </c>
      <c r="CF60" s="365">
        <v>2528.3928571428573</v>
      </c>
      <c r="CG60" s="365">
        <v>-43.650793650793659</v>
      </c>
      <c r="CH60" s="368">
        <f t="shared" si="166"/>
        <v>56738.234126984142</v>
      </c>
      <c r="CI60" s="372"/>
      <c r="CJ60" s="375">
        <v>59678.841269841272</v>
      </c>
      <c r="CK60" s="376">
        <v>59678.841269841272</v>
      </c>
      <c r="CL60" s="365">
        <v>59678.841269841272</v>
      </c>
      <c r="CM60" s="365">
        <v>59678.841269841272</v>
      </c>
      <c r="CN60" s="365">
        <v>59678.841269841272</v>
      </c>
      <c r="CO60" s="365">
        <v>59678.841269841272</v>
      </c>
      <c r="CP60" s="365">
        <v>59678.841269841272</v>
      </c>
      <c r="CQ60" s="365">
        <v>59678.841269841272</v>
      </c>
      <c r="CR60" s="365">
        <v>59678.841269841272</v>
      </c>
      <c r="CS60" s="365">
        <v>59678.841269841272</v>
      </c>
      <c r="CT60" s="365">
        <v>27812.321428571431</v>
      </c>
      <c r="CU60" s="365">
        <v>-480.15873015873024</v>
      </c>
      <c r="CV60" s="368">
        <f t="shared" si="167"/>
        <v>624120.57539682568</v>
      </c>
      <c r="CW60" s="372"/>
      <c r="CX60" s="375">
        <v>151909.77777777778</v>
      </c>
      <c r="CY60" s="376">
        <v>151909.77777777778</v>
      </c>
      <c r="CZ60" s="365">
        <v>151909.77777777778</v>
      </c>
      <c r="DA60" s="365">
        <v>151909.77777777778</v>
      </c>
      <c r="DB60" s="365">
        <v>151909.77777777778</v>
      </c>
      <c r="DC60" s="365">
        <v>151909.77777777778</v>
      </c>
      <c r="DD60" s="365">
        <v>151909.77777777778</v>
      </c>
      <c r="DE60" s="365">
        <v>151909.77777777778</v>
      </c>
      <c r="DF60" s="365">
        <v>151909.77777777778</v>
      </c>
      <c r="DG60" s="365">
        <v>151909.77777777778</v>
      </c>
      <c r="DH60" s="365">
        <v>70795</v>
      </c>
      <c r="DI60" s="365">
        <v>-1222.2222222222224</v>
      </c>
      <c r="DJ60" s="368">
        <f t="shared" si="168"/>
        <v>1588670.5555555555</v>
      </c>
      <c r="DK60" s="372"/>
      <c r="DL60" s="375">
        <v>151909.77777777778</v>
      </c>
      <c r="DM60" s="376">
        <v>151909.77777777778</v>
      </c>
      <c r="DN60" s="365">
        <v>151909.77777777778</v>
      </c>
      <c r="DO60" s="365">
        <v>151909.77777777778</v>
      </c>
      <c r="DP60" s="365">
        <v>151909.77777777778</v>
      </c>
      <c r="DQ60" s="365">
        <v>151909.77777777778</v>
      </c>
      <c r="DR60" s="365">
        <v>151909.77777777778</v>
      </c>
      <c r="DS60" s="365">
        <v>151909.77777777778</v>
      </c>
      <c r="DT60" s="365">
        <v>151909.77777777778</v>
      </c>
      <c r="DU60" s="365">
        <v>151909.77777777778</v>
      </c>
      <c r="DV60" s="365">
        <v>70795</v>
      </c>
      <c r="DW60" s="365">
        <v>-1222.2222222222224</v>
      </c>
      <c r="DX60" s="368">
        <f t="shared" si="169"/>
        <v>1588670.5555555555</v>
      </c>
      <c r="DY60" s="372"/>
      <c r="DZ60" s="375">
        <v>5425.3492063492067</v>
      </c>
      <c r="EA60" s="376">
        <v>5425.3492063492067</v>
      </c>
      <c r="EB60" s="365">
        <v>5425.3492063492067</v>
      </c>
      <c r="EC60" s="365">
        <v>5425.3492063492067</v>
      </c>
      <c r="ED60" s="365">
        <v>5425.3492063492067</v>
      </c>
      <c r="EE60" s="365">
        <v>5425.3492063492067</v>
      </c>
      <c r="EF60" s="365">
        <v>5425.3492063492067</v>
      </c>
      <c r="EG60" s="365">
        <v>5425.3492063492067</v>
      </c>
      <c r="EH60" s="365">
        <v>5425.3492063492067</v>
      </c>
      <c r="EI60" s="365">
        <v>5425.3492063492067</v>
      </c>
      <c r="EJ60" s="365">
        <v>2528.3928571428573</v>
      </c>
      <c r="EK60" s="365">
        <v>-43.650793650793659</v>
      </c>
      <c r="EL60" s="368">
        <f t="shared" si="170"/>
        <v>56738.234126984142</v>
      </c>
      <c r="EM60" s="372"/>
      <c r="EN60" s="375">
        <v>10850.698412698413</v>
      </c>
      <c r="EO60" s="376">
        <v>10850.698412698413</v>
      </c>
      <c r="EP60" s="365">
        <v>10850.698412698413</v>
      </c>
      <c r="EQ60" s="365">
        <v>10850.698412698413</v>
      </c>
      <c r="ER60" s="365">
        <v>10850.698412698413</v>
      </c>
      <c r="ES60" s="365">
        <v>10850.698412698413</v>
      </c>
      <c r="ET60" s="365">
        <v>10850.698412698413</v>
      </c>
      <c r="EU60" s="365">
        <v>10850.698412698413</v>
      </c>
      <c r="EV60" s="365">
        <v>10850.698412698413</v>
      </c>
      <c r="EW60" s="365">
        <v>10850.698412698413</v>
      </c>
      <c r="EX60" s="365">
        <v>5056.7857142857147</v>
      </c>
      <c r="EY60" s="365">
        <v>-87.301587301587318</v>
      </c>
      <c r="EZ60" s="368">
        <f t="shared" si="171"/>
        <v>113476.46825396828</v>
      </c>
      <c r="FA60" s="372"/>
      <c r="FB60" s="375">
        <v>5425.3492063492067</v>
      </c>
      <c r="FC60" s="376">
        <v>5425.3492063492067</v>
      </c>
      <c r="FD60" s="365">
        <v>5425.3492063492067</v>
      </c>
      <c r="FE60" s="365">
        <v>5425.3492063492067</v>
      </c>
      <c r="FF60" s="365">
        <v>5425.3492063492067</v>
      </c>
      <c r="FG60" s="365">
        <v>5425.3492063492067</v>
      </c>
      <c r="FH60" s="365">
        <v>5425.3492063492067</v>
      </c>
      <c r="FI60" s="365">
        <v>5425.3492063492067</v>
      </c>
      <c r="FJ60" s="365">
        <v>5425.3492063492067</v>
      </c>
      <c r="FK60" s="365">
        <v>5425.3492063492067</v>
      </c>
      <c r="FL60" s="365">
        <v>2528.3928571428573</v>
      </c>
      <c r="FM60" s="365">
        <v>-43.650793650793659</v>
      </c>
      <c r="FN60" s="368">
        <f t="shared" si="172"/>
        <v>56738.234126984142</v>
      </c>
      <c r="FO60" s="372"/>
      <c r="FP60" s="375">
        <v>37977.444444444445</v>
      </c>
      <c r="FQ60" s="376">
        <v>37977.444444444445</v>
      </c>
      <c r="FR60" s="365">
        <v>37977.444444444445</v>
      </c>
      <c r="FS60" s="365">
        <v>37977.444444444445</v>
      </c>
      <c r="FT60" s="365">
        <v>37977.444444444445</v>
      </c>
      <c r="FU60" s="365">
        <v>37977.444444444445</v>
      </c>
      <c r="FV60" s="365">
        <v>37977.444444444445</v>
      </c>
      <c r="FW60" s="365">
        <v>37977.444444444445</v>
      </c>
      <c r="FX60" s="365">
        <v>37977.444444444445</v>
      </c>
      <c r="FY60" s="365">
        <v>37977.444444444445</v>
      </c>
      <c r="FZ60" s="365">
        <v>17698.75</v>
      </c>
      <c r="GA60" s="365">
        <v>-305.5555555555556</v>
      </c>
      <c r="GB60" s="368">
        <f t="shared" si="173"/>
        <v>397167.63888888888</v>
      </c>
      <c r="GC60" s="372"/>
      <c r="GD60" s="375">
        <v>5425.3492063492067</v>
      </c>
      <c r="GE60" s="376">
        <v>5425.3492063492067</v>
      </c>
      <c r="GF60" s="365">
        <v>5425.3492063492067</v>
      </c>
      <c r="GG60" s="365">
        <v>5425.3492063492067</v>
      </c>
      <c r="GH60" s="365">
        <v>5425.3492063492067</v>
      </c>
      <c r="GI60" s="365">
        <v>5425.3492063492067</v>
      </c>
      <c r="GJ60" s="365">
        <v>5425.3492063492067</v>
      </c>
      <c r="GK60" s="365">
        <v>5425.3492063492067</v>
      </c>
      <c r="GL60" s="365">
        <v>5425.3492063492067</v>
      </c>
      <c r="GM60" s="365">
        <v>5425.3492063492067</v>
      </c>
      <c r="GN60" s="365">
        <v>2528.3928571428573</v>
      </c>
      <c r="GO60" s="365">
        <v>-43.650793650793659</v>
      </c>
      <c r="GP60" s="368">
        <f t="shared" si="174"/>
        <v>56738.234126984142</v>
      </c>
      <c r="GQ60" s="372"/>
      <c r="GR60" s="375">
        <v>0</v>
      </c>
      <c r="GS60" s="376">
        <v>0</v>
      </c>
      <c r="GT60" s="365">
        <v>0</v>
      </c>
      <c r="GU60" s="365">
        <v>0</v>
      </c>
      <c r="GV60" s="365">
        <v>0</v>
      </c>
      <c r="GW60" s="365">
        <v>0</v>
      </c>
      <c r="GX60" s="365">
        <v>0</v>
      </c>
      <c r="GY60" s="365">
        <v>0</v>
      </c>
      <c r="GZ60" s="365">
        <v>0</v>
      </c>
      <c r="HA60" s="365">
        <v>0</v>
      </c>
      <c r="HB60" s="365">
        <v>0</v>
      </c>
      <c r="HC60" s="365">
        <v>0</v>
      </c>
      <c r="HD60" s="368">
        <f t="shared" si="186"/>
        <v>0</v>
      </c>
      <c r="HE60" s="372"/>
      <c r="HF60" s="375">
        <v>21701.396825396827</v>
      </c>
      <c r="HG60" s="376">
        <v>21701.396825396827</v>
      </c>
      <c r="HH60" s="365">
        <v>21701.396825396827</v>
      </c>
      <c r="HI60" s="365">
        <v>21701.396825396827</v>
      </c>
      <c r="HJ60" s="365">
        <v>21701.396825396827</v>
      </c>
      <c r="HK60" s="365">
        <v>21701.396825396827</v>
      </c>
      <c r="HL60" s="365">
        <v>21701.396825396827</v>
      </c>
      <c r="HM60" s="365">
        <v>21701.396825396827</v>
      </c>
      <c r="HN60" s="365">
        <v>21701.396825396827</v>
      </c>
      <c r="HO60" s="365">
        <v>21701.396825396827</v>
      </c>
      <c r="HP60" s="365">
        <v>10113.571428571429</v>
      </c>
      <c r="HQ60" s="365">
        <v>-174.60317460317464</v>
      </c>
      <c r="HR60" s="368">
        <f t="shared" si="175"/>
        <v>226952.93650793657</v>
      </c>
      <c r="HS60" s="372"/>
      <c r="HT60" s="375">
        <v>5425.3492063492067</v>
      </c>
      <c r="HU60" s="376">
        <v>5425.3492063492067</v>
      </c>
      <c r="HV60" s="365">
        <v>5425.3492063492067</v>
      </c>
      <c r="HW60" s="365">
        <v>5425.3492063492067</v>
      </c>
      <c r="HX60" s="365">
        <v>5425.3492063492067</v>
      </c>
      <c r="HY60" s="365">
        <v>5425.3492063492067</v>
      </c>
      <c r="HZ60" s="365">
        <v>5425.3492063492067</v>
      </c>
      <c r="IA60" s="365">
        <v>5425.3492063492067</v>
      </c>
      <c r="IB60" s="365">
        <v>5425.3492063492067</v>
      </c>
      <c r="IC60" s="365">
        <v>5425.3492063492067</v>
      </c>
      <c r="ID60" s="365">
        <v>2528.3928571428573</v>
      </c>
      <c r="IE60" s="365">
        <v>-43.650793650793659</v>
      </c>
      <c r="IF60" s="368">
        <f t="shared" si="176"/>
        <v>56738.234126984142</v>
      </c>
      <c r="IG60" s="372"/>
      <c r="IH60" s="375">
        <v>5425.3492063492067</v>
      </c>
      <c r="II60" s="376">
        <v>5425.3492063492067</v>
      </c>
      <c r="IJ60" s="365">
        <v>5425.3492063492067</v>
      </c>
      <c r="IK60" s="365">
        <v>5425.3492063492067</v>
      </c>
      <c r="IL60" s="365">
        <v>5425.3492063492067</v>
      </c>
      <c r="IM60" s="365">
        <v>5425.3492063492067</v>
      </c>
      <c r="IN60" s="365">
        <v>5425.3492063492067</v>
      </c>
      <c r="IO60" s="365">
        <v>5425.3492063492067</v>
      </c>
      <c r="IP60" s="365">
        <v>5425.3492063492067</v>
      </c>
      <c r="IQ60" s="365">
        <v>5425.3492063492067</v>
      </c>
      <c r="IR60" s="365">
        <v>2528.3928571428573</v>
      </c>
      <c r="IS60" s="365">
        <v>-43.650793650793659</v>
      </c>
      <c r="IT60" s="368">
        <f t="shared" si="177"/>
        <v>56738.234126984142</v>
      </c>
      <c r="IU60" s="372"/>
      <c r="IV60" s="375">
        <v>37977.444444444445</v>
      </c>
      <c r="IW60" s="376">
        <v>37977.444444444445</v>
      </c>
      <c r="IX60" s="365">
        <v>37977.444444444445</v>
      </c>
      <c r="IY60" s="365">
        <v>37977.444444444445</v>
      </c>
      <c r="IZ60" s="365">
        <v>37977.444444444445</v>
      </c>
      <c r="JA60" s="365">
        <v>37977.444444444445</v>
      </c>
      <c r="JB60" s="365">
        <v>37977.444444444445</v>
      </c>
      <c r="JC60" s="365">
        <v>37977.444444444445</v>
      </c>
      <c r="JD60" s="365">
        <v>37977.444444444445</v>
      </c>
      <c r="JE60" s="365">
        <v>37977.444444444445</v>
      </c>
      <c r="JF60" s="365">
        <v>17698.75</v>
      </c>
      <c r="JG60" s="365">
        <v>-305.5555555555556</v>
      </c>
      <c r="JH60" s="368">
        <f t="shared" si="178"/>
        <v>397167.63888888888</v>
      </c>
      <c r="JI60" s="372"/>
      <c r="JJ60" s="375">
        <v>59678.841269841272</v>
      </c>
      <c r="JK60" s="376">
        <v>59678.841269841272</v>
      </c>
      <c r="JL60" s="365">
        <v>59678.841269841272</v>
      </c>
      <c r="JM60" s="365">
        <v>59678.841269841272</v>
      </c>
      <c r="JN60" s="365">
        <v>59678.841269841272</v>
      </c>
      <c r="JO60" s="365">
        <v>59678.841269841272</v>
      </c>
      <c r="JP60" s="365">
        <v>59678.841269841272</v>
      </c>
      <c r="JQ60" s="365">
        <v>59678.841269841272</v>
      </c>
      <c r="JR60" s="365">
        <v>59678.841269841272</v>
      </c>
      <c r="JS60" s="365">
        <v>59678.841269841272</v>
      </c>
      <c r="JT60" s="365">
        <v>27812.321428571431</v>
      </c>
      <c r="JU60" s="365">
        <v>-480.15873015873024</v>
      </c>
      <c r="JV60" s="368">
        <f t="shared" si="179"/>
        <v>624120.57539682568</v>
      </c>
      <c r="JW60" s="372"/>
      <c r="JX60" s="375">
        <v>27126.746031746035</v>
      </c>
      <c r="JY60" s="376">
        <v>27126.746031746035</v>
      </c>
      <c r="JZ60" s="365">
        <v>27126.746031746035</v>
      </c>
      <c r="KA60" s="365">
        <v>27126.746031746035</v>
      </c>
      <c r="KB60" s="365">
        <v>27126.746031746035</v>
      </c>
      <c r="KC60" s="365">
        <v>27126.746031746035</v>
      </c>
      <c r="KD60" s="365">
        <v>27126.746031746035</v>
      </c>
      <c r="KE60" s="365">
        <v>27126.746031746035</v>
      </c>
      <c r="KF60" s="365">
        <v>27126.746031746035</v>
      </c>
      <c r="KG60" s="365">
        <v>27126.746031746035</v>
      </c>
      <c r="KH60" s="365">
        <v>12641.964285714286</v>
      </c>
      <c r="KI60" s="365">
        <v>-218.25396825396831</v>
      </c>
      <c r="KJ60" s="368">
        <f t="shared" si="180"/>
        <v>283691.17063492065</v>
      </c>
      <c r="KK60" s="372"/>
      <c r="KL60" s="375">
        <v>10850.698412698413</v>
      </c>
      <c r="KM60" s="376">
        <v>10850.698412698413</v>
      </c>
      <c r="KN60" s="365">
        <v>10850.698412698413</v>
      </c>
      <c r="KO60" s="365">
        <v>10850.698412698413</v>
      </c>
      <c r="KP60" s="365">
        <v>10850.698412698413</v>
      </c>
      <c r="KQ60" s="365">
        <v>10850.698412698413</v>
      </c>
      <c r="KR60" s="365">
        <v>10850.698412698413</v>
      </c>
      <c r="KS60" s="365">
        <v>10850.698412698413</v>
      </c>
      <c r="KT60" s="365">
        <v>10850.698412698413</v>
      </c>
      <c r="KU60" s="365">
        <v>10850.698412698413</v>
      </c>
      <c r="KV60" s="365">
        <v>5056.7857142857147</v>
      </c>
      <c r="KW60" s="365">
        <v>-87.301587301587318</v>
      </c>
      <c r="KX60" s="368">
        <f t="shared" si="181"/>
        <v>113476.46825396828</v>
      </c>
      <c r="KY60" s="372"/>
      <c r="KZ60" s="375">
        <v>5425.3492063492067</v>
      </c>
      <c r="LA60" s="376">
        <v>5425.3492063492067</v>
      </c>
      <c r="LB60" s="365">
        <v>5425.3492063492067</v>
      </c>
      <c r="LC60" s="365">
        <v>5425.3492063492067</v>
      </c>
      <c r="LD60" s="365">
        <v>5425.3492063492067</v>
      </c>
      <c r="LE60" s="365">
        <v>5425.3492063492067</v>
      </c>
      <c r="LF60" s="365">
        <v>5425.3492063492067</v>
      </c>
      <c r="LG60" s="365">
        <v>5425.3492063492067</v>
      </c>
      <c r="LH60" s="365">
        <v>5425.3492063492067</v>
      </c>
      <c r="LI60" s="365">
        <v>5425.3492063492067</v>
      </c>
      <c r="LJ60" s="365">
        <v>2528.3928571428573</v>
      </c>
      <c r="LK60" s="365">
        <v>-43.650793650793659</v>
      </c>
      <c r="LL60" s="368">
        <f t="shared" si="182"/>
        <v>56738.234126984142</v>
      </c>
      <c r="LM60" s="372"/>
      <c r="LN60" s="375">
        <v>0</v>
      </c>
      <c r="LO60" s="376">
        <v>0</v>
      </c>
      <c r="LP60" s="365">
        <v>0</v>
      </c>
      <c r="LQ60" s="365">
        <v>0</v>
      </c>
      <c r="LR60" s="365">
        <v>0</v>
      </c>
      <c r="LS60" s="365">
        <v>0</v>
      </c>
      <c r="LT60" s="365">
        <v>0</v>
      </c>
      <c r="LU60" s="365">
        <v>0</v>
      </c>
      <c r="LV60" s="365">
        <v>0</v>
      </c>
      <c r="LW60" s="365">
        <v>0</v>
      </c>
      <c r="LX60" s="365">
        <v>0</v>
      </c>
      <c r="LY60" s="365">
        <v>0</v>
      </c>
      <c r="LZ60" s="368">
        <f t="shared" si="183"/>
        <v>0</v>
      </c>
      <c r="MA60" s="372"/>
      <c r="MB60" s="368">
        <f t="shared" si="184"/>
        <v>889757.26984127017</v>
      </c>
      <c r="MC60" s="368">
        <f t="shared" si="184"/>
        <v>889757.26984127017</v>
      </c>
      <c r="MD60" s="368">
        <f t="shared" si="184"/>
        <v>889757.26984127017</v>
      </c>
      <c r="ME60" s="368">
        <f t="shared" si="184"/>
        <v>889757.26984127017</v>
      </c>
      <c r="MF60" s="368">
        <f t="shared" si="184"/>
        <v>889757.26984127017</v>
      </c>
      <c r="MG60" s="368">
        <f t="shared" si="184"/>
        <v>889757.26984127017</v>
      </c>
      <c r="MH60" s="368">
        <f t="shared" si="184"/>
        <v>889757.26984127017</v>
      </c>
      <c r="MI60" s="368">
        <f t="shared" si="184"/>
        <v>889757.26984127017</v>
      </c>
      <c r="MJ60" s="368">
        <f t="shared" si="184"/>
        <v>889757.26984127017</v>
      </c>
      <c r="MK60" s="368">
        <f t="shared" si="184"/>
        <v>889757.26984127017</v>
      </c>
      <c r="ML60" s="368">
        <f t="shared" si="184"/>
        <v>414656.42857142852</v>
      </c>
      <c r="MM60" s="368">
        <f t="shared" si="184"/>
        <v>-7158.730158730159</v>
      </c>
      <c r="MN60" s="368">
        <f t="shared" si="185"/>
        <v>9305070.396825403</v>
      </c>
    </row>
    <row r="61" spans="1:352" ht="12" customHeight="1" x14ac:dyDescent="0.25">
      <c r="A61" s="313"/>
      <c r="B61" s="394"/>
      <c r="C61" s="313"/>
      <c r="D61" s="375"/>
      <c r="E61" s="391"/>
      <c r="F61" s="391"/>
      <c r="G61" s="391"/>
      <c r="H61" s="391"/>
      <c r="I61" s="391"/>
      <c r="J61" s="391"/>
      <c r="K61" s="391"/>
      <c r="L61" s="391"/>
      <c r="M61" s="391"/>
      <c r="N61" s="391"/>
      <c r="O61" s="391"/>
      <c r="P61" s="368"/>
      <c r="Q61" s="372"/>
      <c r="R61" s="375"/>
      <c r="S61" s="391"/>
      <c r="T61" s="391"/>
      <c r="U61" s="391"/>
      <c r="V61" s="391"/>
      <c r="W61" s="391"/>
      <c r="X61" s="391"/>
      <c r="Y61" s="391"/>
      <c r="Z61" s="391"/>
      <c r="AA61" s="391"/>
      <c r="AB61" s="391"/>
      <c r="AC61" s="391"/>
      <c r="AD61" s="368"/>
      <c r="AE61" s="372"/>
      <c r="AF61" s="375"/>
      <c r="AG61" s="391"/>
      <c r="AH61" s="391"/>
      <c r="AI61" s="391"/>
      <c r="AJ61" s="391"/>
      <c r="AK61" s="391"/>
      <c r="AL61" s="391"/>
      <c r="AM61" s="391"/>
      <c r="AN61" s="391"/>
      <c r="AO61" s="391"/>
      <c r="AP61" s="391"/>
      <c r="AQ61" s="391"/>
      <c r="AR61" s="368"/>
      <c r="AT61" s="375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68"/>
      <c r="BH61" s="375"/>
      <c r="BI61" s="391"/>
      <c r="BJ61" s="391"/>
      <c r="BK61" s="391"/>
      <c r="BL61" s="391"/>
      <c r="BM61" s="391"/>
      <c r="BN61" s="391"/>
      <c r="BO61" s="391"/>
      <c r="BP61" s="391"/>
      <c r="BQ61" s="391"/>
      <c r="BR61" s="391"/>
      <c r="BS61" s="391"/>
      <c r="BT61" s="368"/>
      <c r="BV61" s="375"/>
      <c r="BW61" s="391"/>
      <c r="BX61" s="391"/>
      <c r="BY61" s="391"/>
      <c r="BZ61" s="391"/>
      <c r="CA61" s="391"/>
      <c r="CB61" s="391"/>
      <c r="CC61" s="391"/>
      <c r="CD61" s="391"/>
      <c r="CE61" s="391"/>
      <c r="CF61" s="391"/>
      <c r="CG61" s="391"/>
      <c r="CH61" s="368"/>
      <c r="CI61" s="372"/>
      <c r="CJ61" s="375"/>
      <c r="CK61" s="391"/>
      <c r="CL61" s="391"/>
      <c r="CM61" s="391"/>
      <c r="CN61" s="391"/>
      <c r="CO61" s="391"/>
      <c r="CP61" s="391"/>
      <c r="CQ61" s="391"/>
      <c r="CR61" s="391"/>
      <c r="CS61" s="391"/>
      <c r="CT61" s="391"/>
      <c r="CU61" s="391"/>
      <c r="CV61" s="368"/>
      <c r="CW61" s="372"/>
      <c r="CX61" s="375"/>
      <c r="CY61" s="391"/>
      <c r="CZ61" s="391"/>
      <c r="DA61" s="391"/>
      <c r="DB61" s="391"/>
      <c r="DC61" s="391"/>
      <c r="DD61" s="391"/>
      <c r="DE61" s="391"/>
      <c r="DF61" s="391"/>
      <c r="DG61" s="391"/>
      <c r="DH61" s="391"/>
      <c r="DI61" s="391"/>
      <c r="DJ61" s="368"/>
      <c r="DK61" s="372"/>
      <c r="DL61" s="375"/>
      <c r="DM61" s="391"/>
      <c r="DN61" s="391"/>
      <c r="DO61" s="391"/>
      <c r="DP61" s="391"/>
      <c r="DQ61" s="391"/>
      <c r="DR61" s="391"/>
      <c r="DS61" s="391"/>
      <c r="DT61" s="391"/>
      <c r="DU61" s="391"/>
      <c r="DV61" s="391"/>
      <c r="DW61" s="391"/>
      <c r="DX61" s="368"/>
      <c r="DY61" s="372"/>
      <c r="DZ61" s="375"/>
      <c r="EA61" s="391"/>
      <c r="EB61" s="391"/>
      <c r="EC61" s="391"/>
      <c r="ED61" s="391"/>
      <c r="EE61" s="391"/>
      <c r="EF61" s="391"/>
      <c r="EG61" s="391"/>
      <c r="EH61" s="391"/>
      <c r="EI61" s="391"/>
      <c r="EJ61" s="391"/>
      <c r="EK61" s="391"/>
      <c r="EL61" s="368"/>
      <c r="EM61" s="372"/>
      <c r="EN61" s="375"/>
      <c r="EO61" s="391"/>
      <c r="EP61" s="391"/>
      <c r="EQ61" s="391"/>
      <c r="ER61" s="391"/>
      <c r="ES61" s="391"/>
      <c r="ET61" s="391"/>
      <c r="EU61" s="391"/>
      <c r="EV61" s="391"/>
      <c r="EW61" s="391"/>
      <c r="EX61" s="391"/>
      <c r="EY61" s="391"/>
      <c r="EZ61" s="368"/>
      <c r="FA61" s="372"/>
      <c r="FB61" s="375"/>
      <c r="FC61" s="391"/>
      <c r="FD61" s="391"/>
      <c r="FE61" s="391"/>
      <c r="FF61" s="391"/>
      <c r="FG61" s="391"/>
      <c r="FH61" s="391"/>
      <c r="FI61" s="391"/>
      <c r="FJ61" s="391"/>
      <c r="FK61" s="391"/>
      <c r="FL61" s="391"/>
      <c r="FM61" s="391"/>
      <c r="FN61" s="368"/>
      <c r="FO61" s="372"/>
      <c r="FP61" s="375"/>
      <c r="FQ61" s="391"/>
      <c r="FR61" s="391"/>
      <c r="FS61" s="391"/>
      <c r="FT61" s="391"/>
      <c r="FU61" s="391"/>
      <c r="FV61" s="391"/>
      <c r="FW61" s="391"/>
      <c r="FX61" s="391"/>
      <c r="FY61" s="391"/>
      <c r="FZ61" s="391"/>
      <c r="GA61" s="391"/>
      <c r="GB61" s="368"/>
      <c r="GC61" s="372"/>
      <c r="GD61" s="375"/>
      <c r="GE61" s="391"/>
      <c r="GF61" s="391"/>
      <c r="GG61" s="391"/>
      <c r="GH61" s="391"/>
      <c r="GI61" s="391"/>
      <c r="GJ61" s="391"/>
      <c r="GK61" s="391"/>
      <c r="GL61" s="391"/>
      <c r="GM61" s="391"/>
      <c r="GN61" s="391"/>
      <c r="GO61" s="391"/>
      <c r="GP61" s="368"/>
      <c r="GQ61" s="372"/>
      <c r="GR61" s="375"/>
      <c r="GS61" s="391"/>
      <c r="GT61" s="391"/>
      <c r="GU61" s="391"/>
      <c r="GV61" s="391"/>
      <c r="GW61" s="391"/>
      <c r="GX61" s="391"/>
      <c r="GY61" s="391"/>
      <c r="GZ61" s="391"/>
      <c r="HA61" s="391"/>
      <c r="HB61" s="391"/>
      <c r="HC61" s="391"/>
      <c r="HD61" s="368"/>
      <c r="HE61" s="372"/>
      <c r="HF61" s="375"/>
      <c r="HG61" s="391"/>
      <c r="HH61" s="391"/>
      <c r="HI61" s="391"/>
      <c r="HJ61" s="391"/>
      <c r="HK61" s="391"/>
      <c r="HL61" s="391"/>
      <c r="HM61" s="391"/>
      <c r="HN61" s="391"/>
      <c r="HO61" s="391"/>
      <c r="HP61" s="391"/>
      <c r="HQ61" s="391"/>
      <c r="HR61" s="368"/>
      <c r="HS61" s="372"/>
      <c r="HT61" s="375"/>
      <c r="HU61" s="391"/>
      <c r="HV61" s="391"/>
      <c r="HW61" s="391"/>
      <c r="HX61" s="391"/>
      <c r="HY61" s="391"/>
      <c r="HZ61" s="391"/>
      <c r="IA61" s="391"/>
      <c r="IB61" s="391"/>
      <c r="IC61" s="391"/>
      <c r="ID61" s="391"/>
      <c r="IE61" s="391"/>
      <c r="IF61" s="368"/>
      <c r="IG61" s="372"/>
      <c r="IH61" s="375"/>
      <c r="II61" s="391"/>
      <c r="IJ61" s="391"/>
      <c r="IK61" s="391"/>
      <c r="IL61" s="391"/>
      <c r="IM61" s="391"/>
      <c r="IN61" s="391"/>
      <c r="IO61" s="391"/>
      <c r="IP61" s="391"/>
      <c r="IQ61" s="391"/>
      <c r="IR61" s="391"/>
      <c r="IS61" s="391"/>
      <c r="IT61" s="368"/>
      <c r="IU61" s="372"/>
      <c r="IV61" s="375"/>
      <c r="IW61" s="391"/>
      <c r="IX61" s="391"/>
      <c r="IY61" s="391"/>
      <c r="IZ61" s="391"/>
      <c r="JA61" s="391"/>
      <c r="JB61" s="391"/>
      <c r="JC61" s="391"/>
      <c r="JD61" s="391"/>
      <c r="JE61" s="391"/>
      <c r="JF61" s="391"/>
      <c r="JG61" s="391"/>
      <c r="JH61" s="368"/>
      <c r="JI61" s="372"/>
      <c r="JJ61" s="375"/>
      <c r="JK61" s="391"/>
      <c r="JL61" s="391"/>
      <c r="JM61" s="391"/>
      <c r="JN61" s="391"/>
      <c r="JO61" s="391"/>
      <c r="JP61" s="391"/>
      <c r="JQ61" s="391"/>
      <c r="JR61" s="391"/>
      <c r="JS61" s="391"/>
      <c r="JT61" s="391"/>
      <c r="JU61" s="391"/>
      <c r="JV61" s="368"/>
      <c r="JW61" s="372"/>
      <c r="JX61" s="375"/>
      <c r="JY61" s="391"/>
      <c r="JZ61" s="391"/>
      <c r="KA61" s="391"/>
      <c r="KB61" s="391"/>
      <c r="KC61" s="391"/>
      <c r="KD61" s="391"/>
      <c r="KE61" s="391"/>
      <c r="KF61" s="391"/>
      <c r="KG61" s="391"/>
      <c r="KH61" s="391"/>
      <c r="KI61" s="391"/>
      <c r="KJ61" s="368"/>
      <c r="KK61" s="372"/>
      <c r="KL61" s="375"/>
      <c r="KM61" s="391"/>
      <c r="KN61" s="391"/>
      <c r="KO61" s="391"/>
      <c r="KP61" s="391"/>
      <c r="KQ61" s="391"/>
      <c r="KR61" s="391"/>
      <c r="KS61" s="391"/>
      <c r="KT61" s="391"/>
      <c r="KU61" s="391"/>
      <c r="KV61" s="391"/>
      <c r="KW61" s="391"/>
      <c r="KX61" s="368"/>
      <c r="KY61" s="372"/>
      <c r="KZ61" s="375"/>
      <c r="LA61" s="391"/>
      <c r="LB61" s="391"/>
      <c r="LC61" s="391"/>
      <c r="LD61" s="391"/>
      <c r="LE61" s="391"/>
      <c r="LF61" s="391"/>
      <c r="LG61" s="391"/>
      <c r="LH61" s="391"/>
      <c r="LI61" s="391"/>
      <c r="LJ61" s="391"/>
      <c r="LK61" s="391"/>
      <c r="LL61" s="368"/>
      <c r="LM61" s="372"/>
      <c r="LN61" s="375"/>
      <c r="LO61" s="391"/>
      <c r="LP61" s="391"/>
      <c r="LQ61" s="391"/>
      <c r="LR61" s="391"/>
      <c r="LS61" s="391"/>
      <c r="LT61" s="391"/>
      <c r="LU61" s="391"/>
      <c r="LV61" s="391"/>
      <c r="LW61" s="391"/>
      <c r="LX61" s="391"/>
      <c r="LY61" s="391"/>
      <c r="LZ61" s="368"/>
      <c r="MA61" s="372"/>
      <c r="MB61" s="368"/>
      <c r="MC61" s="368"/>
      <c r="MD61" s="368"/>
      <c r="ME61" s="368"/>
      <c r="MF61" s="368"/>
      <c r="MG61" s="368"/>
      <c r="MH61" s="368"/>
      <c r="MI61" s="368"/>
      <c r="MJ61" s="368"/>
      <c r="MK61" s="368"/>
      <c r="ML61" s="368"/>
      <c r="MM61" s="368"/>
      <c r="MN61" s="368"/>
    </row>
    <row r="62" spans="1:352" s="392" customFormat="1" x14ac:dyDescent="0.3">
      <c r="A62" s="313"/>
      <c r="B62" s="398" t="s">
        <v>179</v>
      </c>
      <c r="C62" s="313"/>
      <c r="D62" s="400">
        <f>SUM(D53:D61)</f>
        <v>368609.53126984125</v>
      </c>
      <c r="E62" s="401">
        <f t="shared" ref="E62:O62" si="187">SUM(E53:E61)</f>
        <v>367961.59646825399</v>
      </c>
      <c r="F62" s="401">
        <f t="shared" si="187"/>
        <v>367309.41178571427</v>
      </c>
      <c r="G62" s="401">
        <f t="shared" si="187"/>
        <v>366888.05789682537</v>
      </c>
      <c r="H62" s="401">
        <f t="shared" si="187"/>
        <v>366227.29174603173</v>
      </c>
      <c r="I62" s="401">
        <f t="shared" si="187"/>
        <v>365562.19285714289</v>
      </c>
      <c r="J62" s="401">
        <f t="shared" si="187"/>
        <v>364892.73246031743</v>
      </c>
      <c r="K62" s="401">
        <f t="shared" si="187"/>
        <v>364218.8817857143</v>
      </c>
      <c r="L62" s="401">
        <f t="shared" si="187"/>
        <v>363540.61321428569</v>
      </c>
      <c r="M62" s="401">
        <f t="shared" si="187"/>
        <v>362857.89567460318</v>
      </c>
      <c r="N62" s="401">
        <f t="shared" si="187"/>
        <v>278158.96742063493</v>
      </c>
      <c r="O62" s="401">
        <f t="shared" si="187"/>
        <v>200353.34607142856</v>
      </c>
      <c r="P62" s="381">
        <f>+SUBTOTAL(9,D62:O62)</f>
        <v>4136580.518650793</v>
      </c>
      <c r="Q62" s="372"/>
      <c r="R62" s="400">
        <f>SUM(R53:R61)</f>
        <v>38132.020476190475</v>
      </c>
      <c r="S62" s="401">
        <f t="shared" ref="S62:AC62" si="188">SUM(S53:S61)</f>
        <v>38064.992738095236</v>
      </c>
      <c r="T62" s="401">
        <f t="shared" si="188"/>
        <v>37997.525357142855</v>
      </c>
      <c r="U62" s="401">
        <f t="shared" si="188"/>
        <v>37953.937023809522</v>
      </c>
      <c r="V62" s="401">
        <f t="shared" si="188"/>
        <v>37885.581904761901</v>
      </c>
      <c r="W62" s="401">
        <f t="shared" si="188"/>
        <v>37816.778571428571</v>
      </c>
      <c r="X62" s="401">
        <f t="shared" si="188"/>
        <v>37747.524047619045</v>
      </c>
      <c r="Y62" s="401">
        <f t="shared" si="188"/>
        <v>37677.815357142856</v>
      </c>
      <c r="Z62" s="401">
        <f t="shared" si="188"/>
        <v>37607.649642857141</v>
      </c>
      <c r="AA62" s="401">
        <f t="shared" si="188"/>
        <v>37537.023690476191</v>
      </c>
      <c r="AB62" s="401">
        <f t="shared" si="188"/>
        <v>28775.065595238095</v>
      </c>
      <c r="AC62" s="401">
        <f t="shared" si="188"/>
        <v>20726.208214285711</v>
      </c>
      <c r="AD62" s="381">
        <f>+SUBTOTAL(9,R62:AC62)</f>
        <v>427922.12261904759</v>
      </c>
      <c r="AE62" s="372"/>
      <c r="AF62" s="400">
        <f>SUM(AF53:AF61)</f>
        <v>38132.020476190475</v>
      </c>
      <c r="AG62" s="401">
        <f t="shared" ref="AG62:AQ62" si="189">SUM(AG53:AG61)</f>
        <v>38064.992738095236</v>
      </c>
      <c r="AH62" s="401">
        <f t="shared" si="189"/>
        <v>37997.525357142855</v>
      </c>
      <c r="AI62" s="401">
        <f t="shared" si="189"/>
        <v>37953.937023809522</v>
      </c>
      <c r="AJ62" s="401">
        <f t="shared" si="189"/>
        <v>37885.581904761901</v>
      </c>
      <c r="AK62" s="401">
        <f t="shared" si="189"/>
        <v>37816.778571428571</v>
      </c>
      <c r="AL62" s="401">
        <f t="shared" si="189"/>
        <v>37747.524047619045</v>
      </c>
      <c r="AM62" s="401">
        <f t="shared" si="189"/>
        <v>37677.815357142856</v>
      </c>
      <c r="AN62" s="401">
        <f t="shared" si="189"/>
        <v>37607.649642857141</v>
      </c>
      <c r="AO62" s="401">
        <f t="shared" si="189"/>
        <v>37537.023690476191</v>
      </c>
      <c r="AP62" s="401">
        <f t="shared" si="189"/>
        <v>28775.065595238095</v>
      </c>
      <c r="AQ62" s="401">
        <f t="shared" si="189"/>
        <v>20726.208214285711</v>
      </c>
      <c r="AR62" s="381">
        <f>+SUBTOTAL(9,AF62:AQ62)</f>
        <v>427922.12261904759</v>
      </c>
      <c r="AS62" s="372"/>
      <c r="AT62" s="400">
        <f>SUM(AT53:AT61)</f>
        <v>25421.346984126983</v>
      </c>
      <c r="AU62" s="401">
        <f t="shared" ref="AU62:BE62" si="190">SUM(AU53:AU61)</f>
        <v>25376.661825396826</v>
      </c>
      <c r="AV62" s="401">
        <f t="shared" si="190"/>
        <v>25331.68357142857</v>
      </c>
      <c r="AW62" s="401">
        <f t="shared" si="190"/>
        <v>25302.624682539681</v>
      </c>
      <c r="AX62" s="401">
        <f t="shared" si="190"/>
        <v>25257.054603174605</v>
      </c>
      <c r="AY62" s="401">
        <f t="shared" si="190"/>
        <v>25211.185714285715</v>
      </c>
      <c r="AZ62" s="401">
        <f t="shared" si="190"/>
        <v>25165.016031746032</v>
      </c>
      <c r="BA62" s="401">
        <f t="shared" si="190"/>
        <v>25118.54357142857</v>
      </c>
      <c r="BB62" s="401">
        <f t="shared" si="190"/>
        <v>25071.766428571427</v>
      </c>
      <c r="BC62" s="401">
        <f t="shared" si="190"/>
        <v>25024.682460317461</v>
      </c>
      <c r="BD62" s="401">
        <f t="shared" si="190"/>
        <v>19183.377063492066</v>
      </c>
      <c r="BE62" s="401">
        <f t="shared" si="190"/>
        <v>13817.472142857143</v>
      </c>
      <c r="BF62" s="381">
        <f>+SUBTOTAL(9,AT62:BE62)</f>
        <v>285281.41507936508</v>
      </c>
      <c r="BG62" s="388"/>
      <c r="BH62" s="400">
        <f>SUM(BH53:BH61)</f>
        <v>190660.10238095239</v>
      </c>
      <c r="BI62" s="401">
        <f t="shared" ref="BI62:BS62" si="191">SUM(BI53:BI61)</f>
        <v>190324.9636904762</v>
      </c>
      <c r="BJ62" s="401">
        <f t="shared" si="191"/>
        <v>189987.6267857143</v>
      </c>
      <c r="BK62" s="401">
        <f t="shared" si="191"/>
        <v>189769.68511904764</v>
      </c>
      <c r="BL62" s="401">
        <f t="shared" si="191"/>
        <v>189427.90952380953</v>
      </c>
      <c r="BM62" s="401">
        <f t="shared" si="191"/>
        <v>189083.89285714287</v>
      </c>
      <c r="BN62" s="401">
        <f t="shared" si="191"/>
        <v>188737.62023809523</v>
      </c>
      <c r="BO62" s="401">
        <f t="shared" si="191"/>
        <v>188389.07678571431</v>
      </c>
      <c r="BP62" s="401">
        <f t="shared" si="191"/>
        <v>188038.24821428573</v>
      </c>
      <c r="BQ62" s="401">
        <f t="shared" si="191"/>
        <v>187685.11845238096</v>
      </c>
      <c r="BR62" s="401">
        <f t="shared" si="191"/>
        <v>143875.32797619049</v>
      </c>
      <c r="BS62" s="401">
        <f t="shared" si="191"/>
        <v>103631.04107142857</v>
      </c>
      <c r="BT62" s="381">
        <f>+SUBTOTAL(9,BH62:BS62)</f>
        <v>2139610.6130952383</v>
      </c>
      <c r="BU62" s="372"/>
      <c r="BV62" s="400">
        <f>SUM(BV53:BV61)</f>
        <v>12710.673492063492</v>
      </c>
      <c r="BW62" s="401">
        <f t="shared" ref="BW62:CG62" si="192">SUM(BW53:BW61)</f>
        <v>12688.330912698413</v>
      </c>
      <c r="BX62" s="401">
        <f t="shared" si="192"/>
        <v>12665.841785714285</v>
      </c>
      <c r="BY62" s="401">
        <f t="shared" si="192"/>
        <v>12651.312341269841</v>
      </c>
      <c r="BZ62" s="401">
        <f t="shared" si="192"/>
        <v>12628.527301587303</v>
      </c>
      <c r="CA62" s="401">
        <f t="shared" si="192"/>
        <v>12605.592857142858</v>
      </c>
      <c r="CB62" s="401">
        <f t="shared" si="192"/>
        <v>12582.508015873016</v>
      </c>
      <c r="CC62" s="401">
        <f t="shared" si="192"/>
        <v>12559.271785714285</v>
      </c>
      <c r="CD62" s="401">
        <f t="shared" si="192"/>
        <v>12535.883214285714</v>
      </c>
      <c r="CE62" s="401">
        <f t="shared" si="192"/>
        <v>12512.34123015873</v>
      </c>
      <c r="CF62" s="401">
        <f t="shared" si="192"/>
        <v>9591.6885317460328</v>
      </c>
      <c r="CG62" s="401">
        <f t="shared" si="192"/>
        <v>6908.7360714285714</v>
      </c>
      <c r="CH62" s="381">
        <f>+SUBTOTAL(9,BV62:CG62)</f>
        <v>142640.70753968254</v>
      </c>
      <c r="CI62" s="372"/>
      <c r="CJ62" s="400">
        <f>SUM(CJ53:CJ61)</f>
        <v>139817.40841269842</v>
      </c>
      <c r="CK62" s="401">
        <f t="shared" ref="CK62:CU62" si="193">SUM(CK53:CK61)</f>
        <v>139571.64003968256</v>
      </c>
      <c r="CL62" s="401">
        <f t="shared" si="193"/>
        <v>139324.25964285716</v>
      </c>
      <c r="CM62" s="401">
        <f t="shared" si="193"/>
        <v>139164.43575396825</v>
      </c>
      <c r="CN62" s="401">
        <f t="shared" si="193"/>
        <v>138913.80031746032</v>
      </c>
      <c r="CO62" s="401">
        <f t="shared" si="193"/>
        <v>138661.52142857143</v>
      </c>
      <c r="CP62" s="401">
        <f t="shared" si="193"/>
        <v>138407.58817460318</v>
      </c>
      <c r="CQ62" s="401">
        <f t="shared" si="193"/>
        <v>138151.98964285717</v>
      </c>
      <c r="CR62" s="401">
        <f t="shared" si="193"/>
        <v>137894.71535714285</v>
      </c>
      <c r="CS62" s="401">
        <f t="shared" si="193"/>
        <v>137635.75353174604</v>
      </c>
      <c r="CT62" s="401">
        <f t="shared" si="193"/>
        <v>105508.57384920635</v>
      </c>
      <c r="CU62" s="401">
        <f t="shared" si="193"/>
        <v>75996.096785714297</v>
      </c>
      <c r="CV62" s="381">
        <f>+SUBTOTAL(9,CJ62:CU62)</f>
        <v>1569047.7829365083</v>
      </c>
      <c r="CW62" s="372"/>
      <c r="CX62" s="400">
        <f>SUM(CX53:CX61)</f>
        <v>355898.85777777783</v>
      </c>
      <c r="CY62" s="401">
        <f t="shared" ref="CY62:DI62" si="194">SUM(CY53:CY61)</f>
        <v>355273.26555555558</v>
      </c>
      <c r="CZ62" s="401">
        <f t="shared" si="194"/>
        <v>354643.57000000007</v>
      </c>
      <c r="DA62" s="401">
        <f t="shared" si="194"/>
        <v>354236.74555555562</v>
      </c>
      <c r="DB62" s="401">
        <f t="shared" si="194"/>
        <v>353598.7644444445</v>
      </c>
      <c r="DC62" s="401">
        <f t="shared" si="194"/>
        <v>352956.60000000003</v>
      </c>
      <c r="DD62" s="401">
        <f t="shared" si="194"/>
        <v>352310.22444444447</v>
      </c>
      <c r="DE62" s="401">
        <f t="shared" si="194"/>
        <v>351659.61000000004</v>
      </c>
      <c r="DF62" s="401">
        <f t="shared" si="194"/>
        <v>351004.73000000004</v>
      </c>
      <c r="DG62" s="401">
        <f t="shared" si="194"/>
        <v>350345.55444444448</v>
      </c>
      <c r="DH62" s="401">
        <f t="shared" si="194"/>
        <v>268567.27888888889</v>
      </c>
      <c r="DI62" s="401">
        <f t="shared" si="194"/>
        <v>193444.61000000004</v>
      </c>
      <c r="DJ62" s="381">
        <f>+SUBTOTAL(9,CX62:DI62)</f>
        <v>3993939.8111111107</v>
      </c>
      <c r="DK62" s="372"/>
      <c r="DL62" s="400">
        <f>SUM(DL53:DL61)</f>
        <v>355898.85777777783</v>
      </c>
      <c r="DM62" s="401">
        <f t="shared" ref="DM62:DW62" si="195">SUM(DM53:DM61)</f>
        <v>355273.26555555558</v>
      </c>
      <c r="DN62" s="401">
        <f t="shared" si="195"/>
        <v>354643.57000000007</v>
      </c>
      <c r="DO62" s="401">
        <f t="shared" si="195"/>
        <v>354236.74555555562</v>
      </c>
      <c r="DP62" s="401">
        <f t="shared" si="195"/>
        <v>353598.7644444445</v>
      </c>
      <c r="DQ62" s="401">
        <f t="shared" si="195"/>
        <v>352956.60000000003</v>
      </c>
      <c r="DR62" s="401">
        <f t="shared" si="195"/>
        <v>352310.22444444447</v>
      </c>
      <c r="DS62" s="401">
        <f t="shared" si="195"/>
        <v>351659.61000000004</v>
      </c>
      <c r="DT62" s="401">
        <f t="shared" si="195"/>
        <v>351004.73000000004</v>
      </c>
      <c r="DU62" s="401">
        <f t="shared" si="195"/>
        <v>350345.55444444448</v>
      </c>
      <c r="DV62" s="401">
        <f t="shared" si="195"/>
        <v>268567.27888888889</v>
      </c>
      <c r="DW62" s="401">
        <f t="shared" si="195"/>
        <v>193444.61000000004</v>
      </c>
      <c r="DX62" s="381">
        <f>+SUBTOTAL(9,DL62:DW62)</f>
        <v>3993939.8111111107</v>
      </c>
      <c r="DY62" s="372"/>
      <c r="DZ62" s="400">
        <f>SUM(DZ53:DZ61)</f>
        <v>12710.673492063492</v>
      </c>
      <c r="EA62" s="401">
        <f t="shared" ref="EA62:EK62" si="196">SUM(EA53:EA61)</f>
        <v>12688.330912698413</v>
      </c>
      <c r="EB62" s="401">
        <f t="shared" si="196"/>
        <v>12665.841785714285</v>
      </c>
      <c r="EC62" s="401">
        <f t="shared" si="196"/>
        <v>12651.312341269841</v>
      </c>
      <c r="ED62" s="401">
        <f t="shared" si="196"/>
        <v>12628.527301587303</v>
      </c>
      <c r="EE62" s="401">
        <f t="shared" si="196"/>
        <v>12605.592857142858</v>
      </c>
      <c r="EF62" s="401">
        <f t="shared" si="196"/>
        <v>12582.508015873016</v>
      </c>
      <c r="EG62" s="401">
        <f t="shared" si="196"/>
        <v>12559.271785714285</v>
      </c>
      <c r="EH62" s="401">
        <f t="shared" si="196"/>
        <v>12535.883214285714</v>
      </c>
      <c r="EI62" s="401">
        <f t="shared" si="196"/>
        <v>12512.34123015873</v>
      </c>
      <c r="EJ62" s="401">
        <f t="shared" si="196"/>
        <v>9591.6885317460328</v>
      </c>
      <c r="EK62" s="401">
        <f t="shared" si="196"/>
        <v>6908.7360714285714</v>
      </c>
      <c r="EL62" s="381">
        <f>+SUBTOTAL(9,DZ62:EK62)</f>
        <v>142640.70753968254</v>
      </c>
      <c r="EM62" s="372"/>
      <c r="EN62" s="400">
        <f>SUM(EN53:EN61)</f>
        <v>25421.346984126983</v>
      </c>
      <c r="EO62" s="401">
        <f t="shared" ref="EO62:EY62" si="197">SUM(EO53:EO61)</f>
        <v>25376.661825396826</v>
      </c>
      <c r="EP62" s="401">
        <f t="shared" si="197"/>
        <v>25331.68357142857</v>
      </c>
      <c r="EQ62" s="401">
        <f t="shared" si="197"/>
        <v>25302.624682539681</v>
      </c>
      <c r="ER62" s="401">
        <f t="shared" si="197"/>
        <v>25257.054603174605</v>
      </c>
      <c r="ES62" s="401">
        <f t="shared" si="197"/>
        <v>25211.185714285715</v>
      </c>
      <c r="ET62" s="401">
        <f t="shared" si="197"/>
        <v>25165.016031746032</v>
      </c>
      <c r="EU62" s="401">
        <f t="shared" si="197"/>
        <v>25118.54357142857</v>
      </c>
      <c r="EV62" s="401">
        <f t="shared" si="197"/>
        <v>25071.766428571427</v>
      </c>
      <c r="EW62" s="401">
        <f t="shared" si="197"/>
        <v>25024.682460317461</v>
      </c>
      <c r="EX62" s="401">
        <f t="shared" si="197"/>
        <v>19183.377063492066</v>
      </c>
      <c r="EY62" s="401">
        <f t="shared" si="197"/>
        <v>13817.472142857143</v>
      </c>
      <c r="EZ62" s="381">
        <f>+SUBTOTAL(9,EN62:EY62)</f>
        <v>285281.41507936508</v>
      </c>
      <c r="FA62" s="372"/>
      <c r="FB62" s="400">
        <f>SUM(FB53:FB61)</f>
        <v>12710.673492063492</v>
      </c>
      <c r="FC62" s="401">
        <f t="shared" ref="FC62:FM62" si="198">SUM(FC53:FC61)</f>
        <v>12688.330912698413</v>
      </c>
      <c r="FD62" s="401">
        <f t="shared" si="198"/>
        <v>12665.841785714285</v>
      </c>
      <c r="FE62" s="401">
        <f t="shared" si="198"/>
        <v>12651.312341269841</v>
      </c>
      <c r="FF62" s="401">
        <f t="shared" si="198"/>
        <v>12628.527301587303</v>
      </c>
      <c r="FG62" s="401">
        <f t="shared" si="198"/>
        <v>12605.592857142858</v>
      </c>
      <c r="FH62" s="401">
        <f t="shared" si="198"/>
        <v>12582.508015873016</v>
      </c>
      <c r="FI62" s="401">
        <f t="shared" si="198"/>
        <v>12559.271785714285</v>
      </c>
      <c r="FJ62" s="401">
        <f t="shared" si="198"/>
        <v>12535.883214285714</v>
      </c>
      <c r="FK62" s="401">
        <f t="shared" si="198"/>
        <v>12512.34123015873</v>
      </c>
      <c r="FL62" s="401">
        <f t="shared" si="198"/>
        <v>9591.6885317460328</v>
      </c>
      <c r="FM62" s="401">
        <f t="shared" si="198"/>
        <v>6908.7360714285714</v>
      </c>
      <c r="FN62" s="381">
        <f>+SUBTOTAL(9,FB62:FM62)</f>
        <v>142640.70753968254</v>
      </c>
      <c r="FO62" s="372"/>
      <c r="FP62" s="400">
        <f>SUM(FP53:FP61)</f>
        <v>88974.714444444457</v>
      </c>
      <c r="FQ62" s="401">
        <f t="shared" ref="FQ62:GA62" si="199">SUM(FQ53:FQ61)</f>
        <v>88818.316388888896</v>
      </c>
      <c r="FR62" s="401">
        <f t="shared" si="199"/>
        <v>88660.892500000016</v>
      </c>
      <c r="FS62" s="401">
        <f t="shared" si="199"/>
        <v>88559.186388888906</v>
      </c>
      <c r="FT62" s="401">
        <f t="shared" si="199"/>
        <v>88399.691111111126</v>
      </c>
      <c r="FU62" s="401">
        <f t="shared" si="199"/>
        <v>88239.150000000009</v>
      </c>
      <c r="FV62" s="401">
        <f t="shared" si="199"/>
        <v>88077.556111111116</v>
      </c>
      <c r="FW62" s="401">
        <f t="shared" si="199"/>
        <v>87914.902500000011</v>
      </c>
      <c r="FX62" s="401">
        <f t="shared" si="199"/>
        <v>87751.18250000001</v>
      </c>
      <c r="FY62" s="401">
        <f t="shared" si="199"/>
        <v>87586.388611111121</v>
      </c>
      <c r="FZ62" s="401">
        <f t="shared" si="199"/>
        <v>67141.819722222222</v>
      </c>
      <c r="GA62" s="401">
        <f t="shared" si="199"/>
        <v>48361.152500000011</v>
      </c>
      <c r="GB62" s="381">
        <f>+SUBTOTAL(9,FP62:GA62)</f>
        <v>998484.95277777768</v>
      </c>
      <c r="GC62" s="372"/>
      <c r="GD62" s="400">
        <f>SUM(GD53:GD61)</f>
        <v>12710.673492063492</v>
      </c>
      <c r="GE62" s="401">
        <f t="shared" ref="GE62:GO62" si="200">SUM(GE53:GE61)</f>
        <v>12688.330912698413</v>
      </c>
      <c r="GF62" s="401">
        <f t="shared" si="200"/>
        <v>12665.841785714285</v>
      </c>
      <c r="GG62" s="401">
        <f t="shared" si="200"/>
        <v>12651.312341269841</v>
      </c>
      <c r="GH62" s="401">
        <f t="shared" si="200"/>
        <v>12628.527301587303</v>
      </c>
      <c r="GI62" s="401">
        <f t="shared" si="200"/>
        <v>12605.592857142858</v>
      </c>
      <c r="GJ62" s="401">
        <f t="shared" si="200"/>
        <v>12582.508015873016</v>
      </c>
      <c r="GK62" s="401">
        <f t="shared" si="200"/>
        <v>12559.271785714285</v>
      </c>
      <c r="GL62" s="401">
        <f t="shared" si="200"/>
        <v>12535.883214285714</v>
      </c>
      <c r="GM62" s="401">
        <f t="shared" si="200"/>
        <v>12512.34123015873</v>
      </c>
      <c r="GN62" s="401">
        <f t="shared" si="200"/>
        <v>9591.6885317460328</v>
      </c>
      <c r="GO62" s="401">
        <f t="shared" si="200"/>
        <v>6908.7360714285714</v>
      </c>
      <c r="GP62" s="381">
        <f>+SUBTOTAL(9,GD62:GO62)</f>
        <v>142640.70753968254</v>
      </c>
      <c r="GQ62" s="372"/>
      <c r="GR62" s="400">
        <f>SUM(GR53:GR61)</f>
        <v>1430456.03</v>
      </c>
      <c r="GS62" s="401">
        <f t="shared" ref="GS62:HC62" si="201">SUM(GS53:GS61)</f>
        <v>1424070.32</v>
      </c>
      <c r="GT62" s="401">
        <f t="shared" si="201"/>
        <v>2078519.59</v>
      </c>
      <c r="GU62" s="401">
        <f t="shared" si="201"/>
        <v>2072044.54</v>
      </c>
      <c r="GV62" s="401">
        <f t="shared" si="201"/>
        <v>2065524.34</v>
      </c>
      <c r="GW62" s="401">
        <f t="shared" si="201"/>
        <v>2058958.6800000002</v>
      </c>
      <c r="GX62" s="401">
        <f t="shared" si="201"/>
        <v>2052347.25</v>
      </c>
      <c r="GY62" s="401">
        <f t="shared" si="201"/>
        <v>2045689.73</v>
      </c>
      <c r="GZ62" s="401">
        <f t="shared" si="201"/>
        <v>2038985.8</v>
      </c>
      <c r="HA62" s="401">
        <f t="shared" si="201"/>
        <v>2032235.12</v>
      </c>
      <c r="HB62" s="401">
        <f t="shared" si="201"/>
        <v>2025437.3900000001</v>
      </c>
      <c r="HC62" s="401">
        <f t="shared" si="201"/>
        <v>2018592.26</v>
      </c>
      <c r="HD62" s="381">
        <f>+SUBTOTAL(9,GR62:HC62)*0</f>
        <v>0</v>
      </c>
      <c r="HE62" s="372"/>
      <c r="HF62" s="400">
        <f>SUM(HF53:HF61)</f>
        <v>50842.693968253967</v>
      </c>
      <c r="HG62" s="401">
        <f t="shared" ref="HG62:HQ62" si="202">SUM(HG53:HG61)</f>
        <v>50753.323650793653</v>
      </c>
      <c r="HH62" s="401">
        <f t="shared" si="202"/>
        <v>50663.36714285714</v>
      </c>
      <c r="HI62" s="401">
        <f t="shared" si="202"/>
        <v>50605.249365079362</v>
      </c>
      <c r="HJ62" s="401">
        <f t="shared" si="202"/>
        <v>50514.109206349211</v>
      </c>
      <c r="HK62" s="401">
        <f t="shared" si="202"/>
        <v>50422.37142857143</v>
      </c>
      <c r="HL62" s="401">
        <f t="shared" si="202"/>
        <v>50330.032063492064</v>
      </c>
      <c r="HM62" s="401">
        <f t="shared" si="202"/>
        <v>50237.087142857141</v>
      </c>
      <c r="HN62" s="401">
        <f t="shared" si="202"/>
        <v>50143.532857142854</v>
      </c>
      <c r="HO62" s="401">
        <f t="shared" si="202"/>
        <v>50049.364920634922</v>
      </c>
      <c r="HP62" s="401">
        <f t="shared" si="202"/>
        <v>38366.754126984131</v>
      </c>
      <c r="HQ62" s="401">
        <f t="shared" si="202"/>
        <v>27634.944285714286</v>
      </c>
      <c r="HR62" s="381">
        <f>+SUBTOTAL(9,HF62:HQ62)</f>
        <v>570562.83015873015</v>
      </c>
      <c r="HS62" s="372"/>
      <c r="HT62" s="400">
        <f>SUM(HT53:HT61)</f>
        <v>12710.673492063492</v>
      </c>
      <c r="HU62" s="401">
        <f t="shared" ref="HU62:IE62" si="203">SUM(HU53:HU61)</f>
        <v>12688.330912698413</v>
      </c>
      <c r="HV62" s="401">
        <f t="shared" si="203"/>
        <v>12665.841785714285</v>
      </c>
      <c r="HW62" s="401">
        <f t="shared" si="203"/>
        <v>12651.312341269841</v>
      </c>
      <c r="HX62" s="401">
        <f t="shared" si="203"/>
        <v>12628.527301587303</v>
      </c>
      <c r="HY62" s="401">
        <f t="shared" si="203"/>
        <v>12605.592857142858</v>
      </c>
      <c r="HZ62" s="401">
        <f t="shared" si="203"/>
        <v>12582.508015873016</v>
      </c>
      <c r="IA62" s="401">
        <f t="shared" si="203"/>
        <v>12559.271785714285</v>
      </c>
      <c r="IB62" s="401">
        <f t="shared" si="203"/>
        <v>12535.883214285714</v>
      </c>
      <c r="IC62" s="401">
        <f t="shared" si="203"/>
        <v>12512.34123015873</v>
      </c>
      <c r="ID62" s="401">
        <f t="shared" si="203"/>
        <v>9591.6885317460328</v>
      </c>
      <c r="IE62" s="401">
        <f t="shared" si="203"/>
        <v>6908.7360714285714</v>
      </c>
      <c r="IF62" s="381">
        <f>+SUBTOTAL(9,HT62:IE62)</f>
        <v>142640.70753968254</v>
      </c>
      <c r="IG62" s="372"/>
      <c r="IH62" s="400">
        <f>SUM(IH53:IH61)</f>
        <v>12710.673492063492</v>
      </c>
      <c r="II62" s="401">
        <f t="shared" ref="II62:IS62" si="204">SUM(II53:II61)</f>
        <v>12688.330912698413</v>
      </c>
      <c r="IJ62" s="401">
        <f t="shared" si="204"/>
        <v>12665.841785714285</v>
      </c>
      <c r="IK62" s="401">
        <f t="shared" si="204"/>
        <v>12651.312341269841</v>
      </c>
      <c r="IL62" s="401">
        <f t="shared" si="204"/>
        <v>12628.527301587303</v>
      </c>
      <c r="IM62" s="401">
        <f t="shared" si="204"/>
        <v>12605.592857142858</v>
      </c>
      <c r="IN62" s="401">
        <f t="shared" si="204"/>
        <v>12582.508015873016</v>
      </c>
      <c r="IO62" s="401">
        <f t="shared" si="204"/>
        <v>12559.271785714285</v>
      </c>
      <c r="IP62" s="401">
        <f t="shared" si="204"/>
        <v>12535.883214285714</v>
      </c>
      <c r="IQ62" s="401">
        <f t="shared" si="204"/>
        <v>12512.34123015873</v>
      </c>
      <c r="IR62" s="401">
        <f t="shared" si="204"/>
        <v>9591.6885317460328</v>
      </c>
      <c r="IS62" s="401">
        <f t="shared" si="204"/>
        <v>6908.7360714285714</v>
      </c>
      <c r="IT62" s="381">
        <f>+SUBTOTAL(9,IH62:IS62)</f>
        <v>142640.70753968254</v>
      </c>
      <c r="IU62" s="372"/>
      <c r="IV62" s="400">
        <f>SUM(IV53:IV61)</f>
        <v>88974.714444444457</v>
      </c>
      <c r="IW62" s="401">
        <f t="shared" ref="IW62:JG62" si="205">SUM(IW53:IW61)</f>
        <v>88818.316388888896</v>
      </c>
      <c r="IX62" s="401">
        <f t="shared" si="205"/>
        <v>88660.892500000016</v>
      </c>
      <c r="IY62" s="401">
        <f t="shared" si="205"/>
        <v>88559.186388888906</v>
      </c>
      <c r="IZ62" s="401">
        <f t="shared" si="205"/>
        <v>88399.691111111126</v>
      </c>
      <c r="JA62" s="401">
        <f t="shared" si="205"/>
        <v>88239.150000000009</v>
      </c>
      <c r="JB62" s="401">
        <f t="shared" si="205"/>
        <v>88077.556111111116</v>
      </c>
      <c r="JC62" s="401">
        <f t="shared" si="205"/>
        <v>87914.902500000011</v>
      </c>
      <c r="JD62" s="401">
        <f t="shared" si="205"/>
        <v>87751.18250000001</v>
      </c>
      <c r="JE62" s="401">
        <f t="shared" si="205"/>
        <v>87586.388611111121</v>
      </c>
      <c r="JF62" s="401">
        <f t="shared" si="205"/>
        <v>67141.819722222222</v>
      </c>
      <c r="JG62" s="401">
        <f t="shared" si="205"/>
        <v>48361.152500000011</v>
      </c>
      <c r="JH62" s="381">
        <f>+SUBTOTAL(9,IV62:JG62)</f>
        <v>998484.95277777768</v>
      </c>
      <c r="JI62" s="372"/>
      <c r="JJ62" s="400">
        <f>SUM(JJ53:JJ61)</f>
        <v>139817.40841269842</v>
      </c>
      <c r="JK62" s="401">
        <f t="shared" ref="JK62:JU62" si="206">SUM(JK53:JK61)</f>
        <v>139571.64003968256</v>
      </c>
      <c r="JL62" s="401">
        <f t="shared" si="206"/>
        <v>139324.25964285716</v>
      </c>
      <c r="JM62" s="401">
        <f t="shared" si="206"/>
        <v>139164.43575396825</v>
      </c>
      <c r="JN62" s="401">
        <f t="shared" si="206"/>
        <v>138913.80031746032</v>
      </c>
      <c r="JO62" s="401">
        <f t="shared" si="206"/>
        <v>138661.52142857143</v>
      </c>
      <c r="JP62" s="401">
        <f t="shared" si="206"/>
        <v>138407.58817460318</v>
      </c>
      <c r="JQ62" s="401">
        <f t="shared" si="206"/>
        <v>138151.98964285717</v>
      </c>
      <c r="JR62" s="401">
        <f t="shared" si="206"/>
        <v>137894.71535714285</v>
      </c>
      <c r="JS62" s="401">
        <f t="shared" si="206"/>
        <v>137635.75353174604</v>
      </c>
      <c r="JT62" s="401">
        <f t="shared" si="206"/>
        <v>105508.57384920635</v>
      </c>
      <c r="JU62" s="401">
        <f t="shared" si="206"/>
        <v>75996.096785714297</v>
      </c>
      <c r="JV62" s="381">
        <f>+SUBTOTAL(9,JJ62:JU62)</f>
        <v>1569047.7829365083</v>
      </c>
      <c r="JW62" s="372"/>
      <c r="JX62" s="400">
        <f>SUM(JX53:JX61)</f>
        <v>63553.367460317459</v>
      </c>
      <c r="JY62" s="401">
        <f t="shared" ref="JY62:KI62" si="207">SUM(JY53:JY61)</f>
        <v>63441.654563492062</v>
      </c>
      <c r="JZ62" s="401">
        <f t="shared" si="207"/>
        <v>63329.208928571432</v>
      </c>
      <c r="KA62" s="401">
        <f t="shared" si="207"/>
        <v>63256.56170634921</v>
      </c>
      <c r="KB62" s="401">
        <f t="shared" si="207"/>
        <v>63142.636507936513</v>
      </c>
      <c r="KC62" s="401">
        <f t="shared" si="207"/>
        <v>63027.96428571429</v>
      </c>
      <c r="KD62" s="401">
        <f t="shared" si="207"/>
        <v>62912.540079365084</v>
      </c>
      <c r="KE62" s="401">
        <f t="shared" si="207"/>
        <v>62796.358928571433</v>
      </c>
      <c r="KF62" s="401">
        <f t="shared" si="207"/>
        <v>62679.416071428575</v>
      </c>
      <c r="KG62" s="401">
        <f t="shared" si="207"/>
        <v>62561.706150793652</v>
      </c>
      <c r="KH62" s="401">
        <f t="shared" si="207"/>
        <v>47958.442658730157</v>
      </c>
      <c r="KI62" s="401">
        <f t="shared" si="207"/>
        <v>34543.680357142854</v>
      </c>
      <c r="KJ62" s="381">
        <f>+SUBTOTAL(9,JX62:KI62)</f>
        <v>713203.5376984129</v>
      </c>
      <c r="KK62" s="372"/>
      <c r="KL62" s="400">
        <f>SUM(KL53:KL61)</f>
        <v>25421.346984126983</v>
      </c>
      <c r="KM62" s="401">
        <f t="shared" ref="KM62:KW62" si="208">SUM(KM53:KM61)</f>
        <v>25376.661825396826</v>
      </c>
      <c r="KN62" s="401">
        <f t="shared" si="208"/>
        <v>25331.68357142857</v>
      </c>
      <c r="KO62" s="401">
        <f t="shared" si="208"/>
        <v>25302.624682539681</v>
      </c>
      <c r="KP62" s="401">
        <f t="shared" si="208"/>
        <v>25257.054603174605</v>
      </c>
      <c r="KQ62" s="401">
        <f t="shared" si="208"/>
        <v>25211.185714285715</v>
      </c>
      <c r="KR62" s="401">
        <f t="shared" si="208"/>
        <v>25165.016031746032</v>
      </c>
      <c r="KS62" s="401">
        <f t="shared" si="208"/>
        <v>25118.54357142857</v>
      </c>
      <c r="KT62" s="401">
        <f t="shared" si="208"/>
        <v>25071.766428571427</v>
      </c>
      <c r="KU62" s="401">
        <f t="shared" si="208"/>
        <v>25024.682460317461</v>
      </c>
      <c r="KV62" s="401">
        <f t="shared" si="208"/>
        <v>19183.377063492066</v>
      </c>
      <c r="KW62" s="401">
        <f t="shared" si="208"/>
        <v>13817.472142857143</v>
      </c>
      <c r="KX62" s="381">
        <f>+SUBTOTAL(9,KL62:KW62)</f>
        <v>285281.41507936508</v>
      </c>
      <c r="KY62" s="372"/>
      <c r="KZ62" s="400">
        <f>SUM(KZ53:KZ61)</f>
        <v>12710.673492063492</v>
      </c>
      <c r="LA62" s="401">
        <f t="shared" ref="LA62:LK62" si="209">SUM(LA53:LA61)</f>
        <v>12688.330912698413</v>
      </c>
      <c r="LB62" s="401">
        <f t="shared" si="209"/>
        <v>12665.841785714285</v>
      </c>
      <c r="LC62" s="401">
        <f t="shared" si="209"/>
        <v>12651.312341269841</v>
      </c>
      <c r="LD62" s="401">
        <f t="shared" si="209"/>
        <v>12628.527301587303</v>
      </c>
      <c r="LE62" s="401">
        <f t="shared" si="209"/>
        <v>12605.592857142858</v>
      </c>
      <c r="LF62" s="401">
        <f t="shared" si="209"/>
        <v>12582.508015873016</v>
      </c>
      <c r="LG62" s="401">
        <f t="shared" si="209"/>
        <v>12559.271785714285</v>
      </c>
      <c r="LH62" s="401">
        <f t="shared" si="209"/>
        <v>12535.883214285714</v>
      </c>
      <c r="LI62" s="401">
        <f t="shared" si="209"/>
        <v>12512.34123015873</v>
      </c>
      <c r="LJ62" s="401">
        <f t="shared" si="209"/>
        <v>9591.6885317460328</v>
      </c>
      <c r="LK62" s="401">
        <f t="shared" si="209"/>
        <v>6908.7360714285714</v>
      </c>
      <c r="LL62" s="381">
        <f>+SUBTOTAL(9,KZ62:LK62)</f>
        <v>142640.70753968254</v>
      </c>
      <c r="LM62" s="372"/>
      <c r="LN62" s="400">
        <f>SUM(LN53:LN61)</f>
        <v>0</v>
      </c>
      <c r="LO62" s="401">
        <f t="shared" ref="LO62:LY62" si="210">SUM(LO53:LO61)</f>
        <v>0</v>
      </c>
      <c r="LP62" s="401">
        <f t="shared" si="210"/>
        <v>0</v>
      </c>
      <c r="LQ62" s="401">
        <f t="shared" si="210"/>
        <v>0</v>
      </c>
      <c r="LR62" s="401">
        <f t="shared" si="210"/>
        <v>0</v>
      </c>
      <c r="LS62" s="401">
        <f t="shared" si="210"/>
        <v>0</v>
      </c>
      <c r="LT62" s="401">
        <f t="shared" si="210"/>
        <v>0</v>
      </c>
      <c r="LU62" s="401">
        <f t="shared" si="210"/>
        <v>0</v>
      </c>
      <c r="LV62" s="401">
        <f t="shared" si="210"/>
        <v>0</v>
      </c>
      <c r="LW62" s="401">
        <f t="shared" si="210"/>
        <v>0</v>
      </c>
      <c r="LX62" s="401">
        <f t="shared" si="210"/>
        <v>0</v>
      </c>
      <c r="LY62" s="401">
        <f t="shared" si="210"/>
        <v>0</v>
      </c>
      <c r="LZ62" s="381">
        <f>+SUBTOTAL(9,LN62:LY62)</f>
        <v>0</v>
      </c>
      <c r="MA62" s="372"/>
      <c r="MB62" s="381">
        <f t="shared" ref="MB62:MC62" si="211">SUM(MB53:MB61)</f>
        <v>3515006.4826984126</v>
      </c>
      <c r="MC62" s="381">
        <f t="shared" si="211"/>
        <v>3504956.5896825395</v>
      </c>
      <c r="MD62" s="381">
        <f t="shared" ref="MD62:MN62" si="212">SUM(MD53:MD61)</f>
        <v>4155717.6428571427</v>
      </c>
      <c r="ME62" s="381">
        <f t="shared" si="212"/>
        <v>4146859.7639682535</v>
      </c>
      <c r="MF62" s="381">
        <f t="shared" si="212"/>
        <v>4136602.8174603172</v>
      </c>
      <c r="MG62" s="381">
        <f t="shared" si="212"/>
        <v>4126275.9085714282</v>
      </c>
      <c r="MH62" s="381">
        <f t="shared" si="212"/>
        <v>4115878.5646031741</v>
      </c>
      <c r="MI62" s="381">
        <f t="shared" si="212"/>
        <v>4105410.3028571424</v>
      </c>
      <c r="MJ62" s="381">
        <f t="shared" si="212"/>
        <v>4094870.6471428568</v>
      </c>
      <c r="MK62" s="381">
        <f t="shared" si="212"/>
        <v>4084259.0817460315</v>
      </c>
      <c r="ML62" s="381">
        <f t="shared" si="212"/>
        <v>3598474.3092063488</v>
      </c>
      <c r="MM62" s="381">
        <f t="shared" si="212"/>
        <v>3151624.9757142854</v>
      </c>
      <c r="MN62" s="381">
        <f t="shared" si="212"/>
        <v>46735937.086507939</v>
      </c>
    </row>
    <row r="63" spans="1:352" x14ac:dyDescent="0.25">
      <c r="A63" s="313"/>
      <c r="B63" s="394"/>
      <c r="C63" s="313"/>
      <c r="D63" s="375"/>
      <c r="E63" s="376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404"/>
      <c r="Q63" s="405"/>
      <c r="R63" s="375"/>
      <c r="S63" s="376"/>
      <c r="T63" s="391"/>
      <c r="U63" s="391"/>
      <c r="V63" s="391"/>
      <c r="W63" s="391"/>
      <c r="X63" s="391"/>
      <c r="Y63" s="391"/>
      <c r="Z63" s="391"/>
      <c r="AA63" s="391"/>
      <c r="AB63" s="391"/>
      <c r="AC63" s="391"/>
      <c r="AD63" s="404"/>
      <c r="AE63" s="405"/>
      <c r="AF63" s="375"/>
      <c r="AG63" s="376"/>
      <c r="AH63" s="391"/>
      <c r="AI63" s="391"/>
      <c r="AJ63" s="391"/>
      <c r="AK63" s="391"/>
      <c r="AL63" s="391"/>
      <c r="AM63" s="391"/>
      <c r="AN63" s="391"/>
      <c r="AO63" s="391"/>
      <c r="AP63" s="391"/>
      <c r="AQ63" s="391"/>
      <c r="AR63" s="404"/>
      <c r="AT63" s="375"/>
      <c r="AU63" s="376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404"/>
      <c r="BH63" s="375"/>
      <c r="BI63" s="376"/>
      <c r="BJ63" s="391"/>
      <c r="BK63" s="391"/>
      <c r="BL63" s="391"/>
      <c r="BM63" s="391"/>
      <c r="BN63" s="391"/>
      <c r="BO63" s="391"/>
      <c r="BP63" s="391"/>
      <c r="BQ63" s="391"/>
      <c r="BR63" s="391"/>
      <c r="BS63" s="391"/>
      <c r="BT63" s="404"/>
      <c r="BV63" s="375"/>
      <c r="BW63" s="376"/>
      <c r="BX63" s="391"/>
      <c r="BY63" s="391"/>
      <c r="BZ63" s="391"/>
      <c r="CA63" s="391"/>
      <c r="CB63" s="391"/>
      <c r="CC63" s="391"/>
      <c r="CD63" s="391"/>
      <c r="CE63" s="391"/>
      <c r="CF63" s="391"/>
      <c r="CG63" s="391"/>
      <c r="CH63" s="404"/>
      <c r="CI63" s="405"/>
      <c r="CJ63" s="375"/>
      <c r="CK63" s="376"/>
      <c r="CL63" s="391"/>
      <c r="CM63" s="391"/>
      <c r="CN63" s="391"/>
      <c r="CO63" s="391"/>
      <c r="CP63" s="391"/>
      <c r="CQ63" s="391"/>
      <c r="CR63" s="391"/>
      <c r="CS63" s="391"/>
      <c r="CT63" s="391"/>
      <c r="CU63" s="391"/>
      <c r="CV63" s="404"/>
      <c r="CW63" s="405"/>
      <c r="CX63" s="375"/>
      <c r="CY63" s="376"/>
      <c r="CZ63" s="391"/>
      <c r="DA63" s="391"/>
      <c r="DB63" s="391"/>
      <c r="DC63" s="391"/>
      <c r="DD63" s="391"/>
      <c r="DE63" s="391"/>
      <c r="DF63" s="391"/>
      <c r="DG63" s="391"/>
      <c r="DH63" s="391"/>
      <c r="DI63" s="391"/>
      <c r="DJ63" s="404"/>
      <c r="DK63" s="405"/>
      <c r="DL63" s="375"/>
      <c r="DM63" s="376"/>
      <c r="DN63" s="391"/>
      <c r="DO63" s="391"/>
      <c r="DP63" s="391"/>
      <c r="DQ63" s="391"/>
      <c r="DR63" s="391"/>
      <c r="DS63" s="391"/>
      <c r="DT63" s="391"/>
      <c r="DU63" s="391"/>
      <c r="DV63" s="391"/>
      <c r="DW63" s="391"/>
      <c r="DX63" s="404"/>
      <c r="DY63" s="405"/>
      <c r="DZ63" s="375"/>
      <c r="EA63" s="376"/>
      <c r="EB63" s="391"/>
      <c r="EC63" s="391"/>
      <c r="ED63" s="391"/>
      <c r="EE63" s="391"/>
      <c r="EF63" s="391"/>
      <c r="EG63" s="391"/>
      <c r="EH63" s="391"/>
      <c r="EI63" s="391"/>
      <c r="EJ63" s="391"/>
      <c r="EK63" s="391"/>
      <c r="EL63" s="404"/>
      <c r="EM63" s="405"/>
      <c r="EN63" s="375"/>
      <c r="EO63" s="376"/>
      <c r="EP63" s="391"/>
      <c r="EQ63" s="391"/>
      <c r="ER63" s="391"/>
      <c r="ES63" s="391"/>
      <c r="ET63" s="391"/>
      <c r="EU63" s="391"/>
      <c r="EV63" s="391"/>
      <c r="EW63" s="391"/>
      <c r="EX63" s="391"/>
      <c r="EY63" s="391"/>
      <c r="EZ63" s="404"/>
      <c r="FA63" s="405"/>
      <c r="FB63" s="375"/>
      <c r="FC63" s="376"/>
      <c r="FD63" s="391"/>
      <c r="FE63" s="391"/>
      <c r="FF63" s="391"/>
      <c r="FG63" s="391"/>
      <c r="FH63" s="391"/>
      <c r="FI63" s="391"/>
      <c r="FJ63" s="391"/>
      <c r="FK63" s="391"/>
      <c r="FL63" s="391"/>
      <c r="FM63" s="391"/>
      <c r="FN63" s="404"/>
      <c r="FO63" s="405"/>
      <c r="FP63" s="375"/>
      <c r="FQ63" s="376"/>
      <c r="FR63" s="391"/>
      <c r="FS63" s="391"/>
      <c r="FT63" s="391"/>
      <c r="FU63" s="391"/>
      <c r="FV63" s="391"/>
      <c r="FW63" s="391"/>
      <c r="FX63" s="391"/>
      <c r="FY63" s="391"/>
      <c r="FZ63" s="391"/>
      <c r="GA63" s="391"/>
      <c r="GB63" s="404"/>
      <c r="GC63" s="405"/>
      <c r="GD63" s="414">
        <f>+GD62+GR62</f>
        <v>1443166.7034920636</v>
      </c>
      <c r="GE63" s="389">
        <f>+GD63/83.92</f>
        <v>17196.934026359195</v>
      </c>
      <c r="GF63" s="391">
        <f>+GE63-'Actual YTD feb'!KL66</f>
        <v>-3578.5328568330115</v>
      </c>
      <c r="GG63" s="391"/>
      <c r="GH63" s="391"/>
      <c r="GI63" s="391"/>
      <c r="GJ63" s="391"/>
      <c r="GK63" s="391"/>
      <c r="GL63" s="391"/>
      <c r="GM63" s="391"/>
      <c r="GN63" s="391"/>
      <c r="GO63" s="391"/>
      <c r="GP63" s="404"/>
      <c r="GQ63" s="405"/>
      <c r="GR63" s="375"/>
      <c r="GS63" s="376"/>
      <c r="GT63" s="391"/>
      <c r="GU63" s="391"/>
      <c r="GV63" s="391"/>
      <c r="GW63" s="391"/>
      <c r="GX63" s="391"/>
      <c r="GY63" s="391"/>
      <c r="GZ63" s="391"/>
      <c r="HA63" s="391"/>
      <c r="HB63" s="391"/>
      <c r="HC63" s="391"/>
      <c r="HD63" s="404"/>
      <c r="HE63" s="405"/>
      <c r="HF63" s="375"/>
      <c r="HG63" s="376"/>
      <c r="HH63" s="391"/>
      <c r="HI63" s="391"/>
      <c r="HJ63" s="391"/>
      <c r="HK63" s="391"/>
      <c r="HL63" s="391"/>
      <c r="HM63" s="391"/>
      <c r="HN63" s="391"/>
      <c r="HO63" s="391"/>
      <c r="HP63" s="391"/>
      <c r="HQ63" s="391"/>
      <c r="HR63" s="404"/>
      <c r="HS63" s="405"/>
      <c r="HT63" s="375"/>
      <c r="HU63" s="376"/>
      <c r="HV63" s="391"/>
      <c r="HW63" s="391"/>
      <c r="HX63" s="391"/>
      <c r="HY63" s="391"/>
      <c r="HZ63" s="391"/>
      <c r="IA63" s="391"/>
      <c r="IB63" s="391"/>
      <c r="IC63" s="391"/>
      <c r="ID63" s="391"/>
      <c r="IE63" s="391"/>
      <c r="IF63" s="404"/>
      <c r="IG63" s="405"/>
      <c r="IH63" s="375"/>
      <c r="II63" s="376"/>
      <c r="IJ63" s="391"/>
      <c r="IK63" s="391"/>
      <c r="IL63" s="391"/>
      <c r="IM63" s="391"/>
      <c r="IN63" s="391"/>
      <c r="IO63" s="391"/>
      <c r="IP63" s="391"/>
      <c r="IQ63" s="391"/>
      <c r="IR63" s="391"/>
      <c r="IS63" s="391"/>
      <c r="IT63" s="404"/>
      <c r="IU63" s="405"/>
      <c r="IV63" s="375"/>
      <c r="IW63" s="376"/>
      <c r="IX63" s="391"/>
      <c r="IY63" s="391"/>
      <c r="IZ63" s="391"/>
      <c r="JA63" s="391"/>
      <c r="JB63" s="391"/>
      <c r="JC63" s="391"/>
      <c r="JD63" s="391"/>
      <c r="JE63" s="391"/>
      <c r="JF63" s="391"/>
      <c r="JG63" s="391"/>
      <c r="JH63" s="404"/>
      <c r="JI63" s="405"/>
      <c r="JJ63" s="375"/>
      <c r="JK63" s="376"/>
      <c r="JL63" s="391"/>
      <c r="JM63" s="391"/>
      <c r="JN63" s="391"/>
      <c r="JO63" s="391"/>
      <c r="JP63" s="391"/>
      <c r="JQ63" s="391"/>
      <c r="JR63" s="391"/>
      <c r="JS63" s="391"/>
      <c r="JT63" s="391"/>
      <c r="JU63" s="391"/>
      <c r="JV63" s="404"/>
      <c r="JW63" s="405"/>
      <c r="JX63" s="375"/>
      <c r="JY63" s="376"/>
      <c r="JZ63" s="391"/>
      <c r="KA63" s="391"/>
      <c r="KB63" s="391"/>
      <c r="KC63" s="391"/>
      <c r="KD63" s="391"/>
      <c r="KE63" s="391"/>
      <c r="KF63" s="391"/>
      <c r="KG63" s="391"/>
      <c r="KH63" s="391"/>
      <c r="KI63" s="391"/>
      <c r="KJ63" s="404"/>
      <c r="KK63" s="405"/>
      <c r="KL63" s="375"/>
      <c r="KM63" s="376"/>
      <c r="KN63" s="391"/>
      <c r="KO63" s="391"/>
      <c r="KP63" s="391"/>
      <c r="KQ63" s="391"/>
      <c r="KR63" s="391"/>
      <c r="KS63" s="391"/>
      <c r="KT63" s="391"/>
      <c r="KU63" s="391"/>
      <c r="KV63" s="391"/>
      <c r="KW63" s="391"/>
      <c r="KX63" s="404"/>
      <c r="KY63" s="405"/>
      <c r="KZ63" s="375"/>
      <c r="LA63" s="376"/>
      <c r="LB63" s="391"/>
      <c r="LC63" s="391"/>
      <c r="LD63" s="391"/>
      <c r="LE63" s="391"/>
      <c r="LF63" s="391"/>
      <c r="LG63" s="391"/>
      <c r="LH63" s="391"/>
      <c r="LI63" s="391"/>
      <c r="LJ63" s="391"/>
      <c r="LK63" s="391"/>
      <c r="LL63" s="404"/>
      <c r="LM63" s="405"/>
      <c r="LN63" s="375"/>
      <c r="LO63" s="376"/>
      <c r="LP63" s="391"/>
      <c r="LQ63" s="391"/>
      <c r="LR63" s="391"/>
      <c r="LS63" s="391"/>
      <c r="LT63" s="391"/>
      <c r="LU63" s="391"/>
      <c r="LV63" s="391"/>
      <c r="LW63" s="391"/>
      <c r="LX63" s="391"/>
      <c r="LY63" s="391"/>
      <c r="LZ63" s="404"/>
      <c r="MA63" s="405"/>
      <c r="MB63" s="404"/>
      <c r="MC63" s="404">
        <f>+MC62/83.92</f>
        <v>41765.450306035978</v>
      </c>
      <c r="MD63" s="404"/>
      <c r="ME63" s="404"/>
      <c r="MF63" s="404"/>
      <c r="MG63" s="404"/>
      <c r="MH63" s="404"/>
      <c r="MI63" s="404"/>
      <c r="MJ63" s="404"/>
      <c r="MK63" s="404"/>
      <c r="ML63" s="404"/>
      <c r="MM63" s="404"/>
      <c r="MN63" s="404"/>
    </row>
    <row r="64" spans="1:352" x14ac:dyDescent="0.3">
      <c r="A64" s="313"/>
      <c r="B64" s="417" t="s">
        <v>110</v>
      </c>
      <c r="C64" s="313"/>
      <c r="D64" s="375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415"/>
      <c r="Q64" s="416"/>
      <c r="R64" s="375"/>
      <c r="S64" s="376"/>
      <c r="T64" s="376"/>
      <c r="U64" s="376"/>
      <c r="V64" s="376"/>
      <c r="W64" s="376"/>
      <c r="X64" s="376"/>
      <c r="Y64" s="376"/>
      <c r="Z64" s="376"/>
      <c r="AA64" s="376"/>
      <c r="AB64" s="376"/>
      <c r="AC64" s="376"/>
      <c r="AD64" s="415"/>
      <c r="AE64" s="416"/>
      <c r="AF64" s="375"/>
      <c r="AG64" s="376"/>
      <c r="AH64" s="376"/>
      <c r="AI64" s="376"/>
      <c r="AJ64" s="376"/>
      <c r="AK64" s="376"/>
      <c r="AL64" s="376"/>
      <c r="AM64" s="376"/>
      <c r="AN64" s="376"/>
      <c r="AO64" s="376"/>
      <c r="AP64" s="376"/>
      <c r="AQ64" s="376"/>
      <c r="AR64" s="415"/>
      <c r="AT64" s="375"/>
      <c r="AU64" s="376"/>
      <c r="AV64" s="376"/>
      <c r="AW64" s="376"/>
      <c r="AX64" s="376"/>
      <c r="AY64" s="376"/>
      <c r="AZ64" s="376"/>
      <c r="BA64" s="376"/>
      <c r="BB64" s="376"/>
      <c r="BC64" s="376"/>
      <c r="BD64" s="376"/>
      <c r="BE64" s="376"/>
      <c r="BF64" s="415"/>
      <c r="BH64" s="375"/>
      <c r="BI64" s="376"/>
      <c r="BJ64" s="376"/>
      <c r="BK64" s="376"/>
      <c r="BL64" s="376"/>
      <c r="BM64" s="376"/>
      <c r="BN64" s="376"/>
      <c r="BO64" s="376"/>
      <c r="BP64" s="376"/>
      <c r="BQ64" s="376"/>
      <c r="BR64" s="376"/>
      <c r="BS64" s="376"/>
      <c r="BT64" s="415"/>
      <c r="BV64" s="375"/>
      <c r="BW64" s="376"/>
      <c r="BX64" s="376"/>
      <c r="BY64" s="376"/>
      <c r="BZ64" s="376"/>
      <c r="CA64" s="376"/>
      <c r="CB64" s="376"/>
      <c r="CC64" s="376"/>
      <c r="CD64" s="376"/>
      <c r="CE64" s="376"/>
      <c r="CF64" s="376"/>
      <c r="CG64" s="376"/>
      <c r="CH64" s="415"/>
      <c r="CI64" s="416"/>
      <c r="CJ64" s="375"/>
      <c r="CK64" s="376"/>
      <c r="CL64" s="376"/>
      <c r="CM64" s="376"/>
      <c r="CN64" s="376"/>
      <c r="CO64" s="376"/>
      <c r="CP64" s="376"/>
      <c r="CQ64" s="376"/>
      <c r="CR64" s="376"/>
      <c r="CS64" s="376"/>
      <c r="CT64" s="376"/>
      <c r="CU64" s="376"/>
      <c r="CV64" s="415"/>
      <c r="CW64" s="416"/>
      <c r="CX64" s="375"/>
      <c r="CY64" s="376"/>
      <c r="CZ64" s="376"/>
      <c r="DA64" s="376"/>
      <c r="DB64" s="376"/>
      <c r="DC64" s="376"/>
      <c r="DD64" s="376"/>
      <c r="DE64" s="376"/>
      <c r="DF64" s="376"/>
      <c r="DG64" s="376"/>
      <c r="DH64" s="376"/>
      <c r="DI64" s="376"/>
      <c r="DJ64" s="415"/>
      <c r="DK64" s="416"/>
      <c r="DL64" s="375"/>
      <c r="DM64" s="376"/>
      <c r="DN64" s="376"/>
      <c r="DO64" s="376"/>
      <c r="DP64" s="376"/>
      <c r="DQ64" s="376"/>
      <c r="DR64" s="376"/>
      <c r="DS64" s="376"/>
      <c r="DT64" s="376"/>
      <c r="DU64" s="376"/>
      <c r="DV64" s="376"/>
      <c r="DW64" s="376"/>
      <c r="DX64" s="415"/>
      <c r="DY64" s="416"/>
      <c r="DZ64" s="375"/>
      <c r="EA64" s="376"/>
      <c r="EB64" s="376"/>
      <c r="EC64" s="376"/>
      <c r="ED64" s="376"/>
      <c r="EE64" s="376"/>
      <c r="EF64" s="376"/>
      <c r="EG64" s="376"/>
      <c r="EH64" s="376"/>
      <c r="EI64" s="376"/>
      <c r="EJ64" s="376"/>
      <c r="EK64" s="376"/>
      <c r="EL64" s="415"/>
      <c r="EM64" s="416"/>
      <c r="EN64" s="375"/>
      <c r="EO64" s="376"/>
      <c r="EP64" s="376"/>
      <c r="EQ64" s="376"/>
      <c r="ER64" s="376"/>
      <c r="ES64" s="376"/>
      <c r="ET64" s="376"/>
      <c r="EU64" s="376"/>
      <c r="EV64" s="376"/>
      <c r="EW64" s="376"/>
      <c r="EX64" s="376"/>
      <c r="EY64" s="376"/>
      <c r="EZ64" s="415"/>
      <c r="FA64" s="416"/>
      <c r="FB64" s="375"/>
      <c r="FC64" s="376"/>
      <c r="FD64" s="376"/>
      <c r="FE64" s="376"/>
      <c r="FF64" s="376"/>
      <c r="FG64" s="376"/>
      <c r="FH64" s="376"/>
      <c r="FI64" s="376"/>
      <c r="FJ64" s="376"/>
      <c r="FK64" s="376"/>
      <c r="FL64" s="376"/>
      <c r="FM64" s="376"/>
      <c r="FN64" s="415"/>
      <c r="FO64" s="416"/>
      <c r="FP64" s="375"/>
      <c r="FQ64" s="376"/>
      <c r="FR64" s="376"/>
      <c r="FS64" s="376"/>
      <c r="FT64" s="376"/>
      <c r="FU64" s="376"/>
      <c r="FV64" s="376"/>
      <c r="FW64" s="376"/>
      <c r="FX64" s="376"/>
      <c r="FY64" s="376"/>
      <c r="FZ64" s="376"/>
      <c r="GA64" s="376"/>
      <c r="GB64" s="415"/>
      <c r="GC64" s="416"/>
      <c r="GD64" s="375"/>
      <c r="GE64" s="376"/>
      <c r="GF64" s="376"/>
      <c r="GG64" s="376"/>
      <c r="GH64" s="376"/>
      <c r="GI64" s="376"/>
      <c r="GJ64" s="376"/>
      <c r="GK64" s="376"/>
      <c r="GL64" s="376"/>
      <c r="GM64" s="376"/>
      <c r="GN64" s="376"/>
      <c r="GO64" s="376"/>
      <c r="GP64" s="415"/>
      <c r="GQ64" s="416"/>
      <c r="GR64" s="375"/>
      <c r="GS64" s="376"/>
      <c r="GT64" s="376"/>
      <c r="GU64" s="376"/>
      <c r="GV64" s="376"/>
      <c r="GW64" s="376"/>
      <c r="GX64" s="376"/>
      <c r="GY64" s="376"/>
      <c r="GZ64" s="376"/>
      <c r="HA64" s="376"/>
      <c r="HB64" s="376"/>
      <c r="HC64" s="376"/>
      <c r="HD64" s="415"/>
      <c r="HE64" s="416"/>
      <c r="HF64" s="375"/>
      <c r="HG64" s="376"/>
      <c r="HH64" s="376"/>
      <c r="HI64" s="376"/>
      <c r="HJ64" s="376"/>
      <c r="HK64" s="376"/>
      <c r="HL64" s="376"/>
      <c r="HM64" s="376"/>
      <c r="HN64" s="376"/>
      <c r="HO64" s="376"/>
      <c r="HP64" s="376"/>
      <c r="HQ64" s="376"/>
      <c r="HR64" s="415"/>
      <c r="HS64" s="416"/>
      <c r="HT64" s="375"/>
      <c r="HU64" s="376"/>
      <c r="HV64" s="376"/>
      <c r="HW64" s="376"/>
      <c r="HX64" s="376"/>
      <c r="HY64" s="376"/>
      <c r="HZ64" s="376"/>
      <c r="IA64" s="376"/>
      <c r="IB64" s="376"/>
      <c r="IC64" s="376"/>
      <c r="ID64" s="376"/>
      <c r="IE64" s="376"/>
      <c r="IF64" s="415"/>
      <c r="IG64" s="416"/>
      <c r="IH64" s="375"/>
      <c r="II64" s="376"/>
      <c r="IJ64" s="376"/>
      <c r="IK64" s="376"/>
      <c r="IL64" s="376"/>
      <c r="IM64" s="376"/>
      <c r="IN64" s="376"/>
      <c r="IO64" s="376"/>
      <c r="IP64" s="376"/>
      <c r="IQ64" s="376"/>
      <c r="IR64" s="376"/>
      <c r="IS64" s="376"/>
      <c r="IT64" s="415"/>
      <c r="IU64" s="416"/>
      <c r="IV64" s="375"/>
      <c r="IW64" s="376"/>
      <c r="IX64" s="376"/>
      <c r="IY64" s="376"/>
      <c r="IZ64" s="376"/>
      <c r="JA64" s="376"/>
      <c r="JB64" s="376"/>
      <c r="JC64" s="376"/>
      <c r="JD64" s="376"/>
      <c r="JE64" s="376"/>
      <c r="JF64" s="376"/>
      <c r="JG64" s="376"/>
      <c r="JH64" s="415"/>
      <c r="JI64" s="416"/>
      <c r="JJ64" s="375"/>
      <c r="JK64" s="376"/>
      <c r="JL64" s="376"/>
      <c r="JM64" s="376"/>
      <c r="JN64" s="376"/>
      <c r="JO64" s="376"/>
      <c r="JP64" s="376"/>
      <c r="JQ64" s="376"/>
      <c r="JR64" s="376"/>
      <c r="JS64" s="376"/>
      <c r="JT64" s="376"/>
      <c r="JU64" s="376"/>
      <c r="JV64" s="415"/>
      <c r="JW64" s="416"/>
      <c r="JX64" s="375"/>
      <c r="JY64" s="376"/>
      <c r="JZ64" s="376"/>
      <c r="KA64" s="376"/>
      <c r="KB64" s="376"/>
      <c r="KC64" s="376"/>
      <c r="KD64" s="376"/>
      <c r="KE64" s="376"/>
      <c r="KF64" s="376"/>
      <c r="KG64" s="376"/>
      <c r="KH64" s="376"/>
      <c r="KI64" s="376"/>
      <c r="KJ64" s="415"/>
      <c r="KK64" s="416"/>
      <c r="KL64" s="375"/>
      <c r="KM64" s="376"/>
      <c r="KN64" s="376"/>
      <c r="KO64" s="376"/>
      <c r="KP64" s="376"/>
      <c r="KQ64" s="376"/>
      <c r="KR64" s="376"/>
      <c r="KS64" s="376"/>
      <c r="KT64" s="376"/>
      <c r="KU64" s="376"/>
      <c r="KV64" s="376"/>
      <c r="KW64" s="376"/>
      <c r="KX64" s="415"/>
      <c r="KY64" s="416"/>
      <c r="KZ64" s="375"/>
      <c r="LA64" s="376"/>
      <c r="LB64" s="376"/>
      <c r="LC64" s="376"/>
      <c r="LD64" s="376"/>
      <c r="LE64" s="376"/>
      <c r="LF64" s="376"/>
      <c r="LG64" s="376"/>
      <c r="LH64" s="376"/>
      <c r="LI64" s="376"/>
      <c r="LJ64" s="376"/>
      <c r="LK64" s="376"/>
      <c r="LL64" s="415"/>
      <c r="LM64" s="416"/>
      <c r="LN64" s="375"/>
      <c r="LO64" s="376"/>
      <c r="LP64" s="376"/>
      <c r="LQ64" s="376"/>
      <c r="LR64" s="376"/>
      <c r="LS64" s="376"/>
      <c r="LT64" s="376"/>
      <c r="LU64" s="376"/>
      <c r="LV64" s="376"/>
      <c r="LW64" s="376"/>
      <c r="LX64" s="376"/>
      <c r="LY64" s="376"/>
      <c r="LZ64" s="415"/>
      <c r="MA64" s="416"/>
      <c r="MB64" s="415"/>
      <c r="MC64" s="415"/>
      <c r="MD64" s="415"/>
      <c r="ME64" s="415"/>
      <c r="MF64" s="415"/>
      <c r="MG64" s="415"/>
      <c r="MH64" s="415"/>
      <c r="MI64" s="415"/>
      <c r="MJ64" s="415"/>
      <c r="MK64" s="415"/>
      <c r="ML64" s="415"/>
      <c r="MM64" s="415"/>
      <c r="MN64" s="415"/>
    </row>
    <row r="65" spans="1:352" s="392" customFormat="1" x14ac:dyDescent="0.25">
      <c r="A65" s="313"/>
      <c r="B65" s="255" t="s">
        <v>111</v>
      </c>
      <c r="C65" s="313"/>
      <c r="D65" s="375">
        <v>0</v>
      </c>
      <c r="E65" s="376">
        <v>0</v>
      </c>
      <c r="F65" s="376">
        <v>0</v>
      </c>
      <c r="G65" s="376">
        <v>0</v>
      </c>
      <c r="H65" s="376">
        <v>0</v>
      </c>
      <c r="I65" s="376">
        <v>0</v>
      </c>
      <c r="J65" s="376">
        <v>0</v>
      </c>
      <c r="K65" s="376">
        <v>0</v>
      </c>
      <c r="L65" s="376">
        <v>0</v>
      </c>
      <c r="M65" s="376">
        <v>0</v>
      </c>
      <c r="N65" s="376">
        <v>0</v>
      </c>
      <c r="O65" s="376">
        <v>0</v>
      </c>
      <c r="P65" s="368">
        <f t="shared" ref="P65:P85" si="213">+SUBTOTAL(9,D65:O65)</f>
        <v>0</v>
      </c>
      <c r="Q65" s="372"/>
      <c r="R65" s="375">
        <v>0</v>
      </c>
      <c r="S65" s="376">
        <v>0</v>
      </c>
      <c r="T65" s="376">
        <v>0</v>
      </c>
      <c r="U65" s="376">
        <v>0</v>
      </c>
      <c r="V65" s="376">
        <v>0</v>
      </c>
      <c r="W65" s="376">
        <v>0</v>
      </c>
      <c r="X65" s="376">
        <v>0</v>
      </c>
      <c r="Y65" s="376">
        <v>0</v>
      </c>
      <c r="Z65" s="376">
        <v>0</v>
      </c>
      <c r="AA65" s="376">
        <v>0</v>
      </c>
      <c r="AB65" s="376">
        <v>0</v>
      </c>
      <c r="AC65" s="376">
        <v>0</v>
      </c>
      <c r="AD65" s="368">
        <f t="shared" ref="AD65:AD85" si="214">+SUBTOTAL(9,R65:AC65)</f>
        <v>0</v>
      </c>
      <c r="AE65" s="372"/>
      <c r="AF65" s="375">
        <v>0</v>
      </c>
      <c r="AG65" s="376">
        <v>0</v>
      </c>
      <c r="AH65" s="376">
        <v>0</v>
      </c>
      <c r="AI65" s="376">
        <v>0</v>
      </c>
      <c r="AJ65" s="376">
        <v>0</v>
      </c>
      <c r="AK65" s="376">
        <v>0</v>
      </c>
      <c r="AL65" s="376">
        <v>0</v>
      </c>
      <c r="AM65" s="376">
        <v>0</v>
      </c>
      <c r="AN65" s="376">
        <v>0</v>
      </c>
      <c r="AO65" s="376">
        <v>0</v>
      </c>
      <c r="AP65" s="376">
        <v>0</v>
      </c>
      <c r="AQ65" s="376">
        <v>0</v>
      </c>
      <c r="AR65" s="368">
        <f t="shared" ref="AR65:AR85" si="215">+SUBTOTAL(9,AF65:AQ65)</f>
        <v>0</v>
      </c>
      <c r="AS65" s="372"/>
      <c r="AT65" s="375">
        <v>0</v>
      </c>
      <c r="AU65" s="376">
        <v>0</v>
      </c>
      <c r="AV65" s="376">
        <v>0</v>
      </c>
      <c r="AW65" s="376">
        <v>0</v>
      </c>
      <c r="AX65" s="376">
        <v>0</v>
      </c>
      <c r="AY65" s="376">
        <v>0</v>
      </c>
      <c r="AZ65" s="376">
        <v>0</v>
      </c>
      <c r="BA65" s="376">
        <v>0</v>
      </c>
      <c r="BB65" s="365">
        <v>0</v>
      </c>
      <c r="BC65" s="365">
        <v>0</v>
      </c>
      <c r="BD65" s="365">
        <v>0</v>
      </c>
      <c r="BE65" s="365">
        <v>0</v>
      </c>
      <c r="BF65" s="368">
        <f t="shared" ref="BF65:BF85" si="216">+SUBTOTAL(9,AT65:BE65)</f>
        <v>0</v>
      </c>
      <c r="BG65" s="388"/>
      <c r="BH65" s="375">
        <v>0</v>
      </c>
      <c r="BI65" s="376">
        <v>0</v>
      </c>
      <c r="BJ65" s="365">
        <v>0</v>
      </c>
      <c r="BK65" s="365">
        <v>0</v>
      </c>
      <c r="BL65" s="365">
        <v>0</v>
      </c>
      <c r="BM65" s="365">
        <v>0</v>
      </c>
      <c r="BN65" s="365">
        <v>0</v>
      </c>
      <c r="BO65" s="365">
        <v>0</v>
      </c>
      <c r="BP65" s="365">
        <v>0</v>
      </c>
      <c r="BQ65" s="365">
        <v>0</v>
      </c>
      <c r="BR65" s="365">
        <v>0</v>
      </c>
      <c r="BS65" s="365">
        <v>0</v>
      </c>
      <c r="BT65" s="368">
        <f t="shared" ref="BT65:BT85" si="217">+SUBTOTAL(9,BH65:BS65)</f>
        <v>0</v>
      </c>
      <c r="BU65" s="372"/>
      <c r="BV65" s="375">
        <v>0</v>
      </c>
      <c r="BW65" s="376">
        <v>0</v>
      </c>
      <c r="BX65" s="365">
        <v>0</v>
      </c>
      <c r="BY65" s="365">
        <v>0</v>
      </c>
      <c r="BZ65" s="365">
        <v>0</v>
      </c>
      <c r="CA65" s="365">
        <v>0</v>
      </c>
      <c r="CB65" s="365">
        <v>0</v>
      </c>
      <c r="CC65" s="365">
        <v>0</v>
      </c>
      <c r="CD65" s="365">
        <v>0</v>
      </c>
      <c r="CE65" s="365">
        <v>0</v>
      </c>
      <c r="CF65" s="365">
        <v>0</v>
      </c>
      <c r="CG65" s="365">
        <v>0</v>
      </c>
      <c r="CH65" s="368">
        <f t="shared" ref="CH65:CH85" si="218">+SUBTOTAL(9,BV65:CG65)</f>
        <v>0</v>
      </c>
      <c r="CI65" s="372"/>
      <c r="CJ65" s="375">
        <v>0</v>
      </c>
      <c r="CK65" s="376">
        <v>0</v>
      </c>
      <c r="CL65" s="365">
        <v>0</v>
      </c>
      <c r="CM65" s="365">
        <v>0</v>
      </c>
      <c r="CN65" s="365">
        <v>0</v>
      </c>
      <c r="CO65" s="365">
        <v>0</v>
      </c>
      <c r="CP65" s="365">
        <v>0</v>
      </c>
      <c r="CQ65" s="365">
        <v>0</v>
      </c>
      <c r="CR65" s="365">
        <v>0</v>
      </c>
      <c r="CS65" s="365">
        <v>0</v>
      </c>
      <c r="CT65" s="365">
        <v>0</v>
      </c>
      <c r="CU65" s="365">
        <v>0</v>
      </c>
      <c r="CV65" s="368">
        <f t="shared" ref="CV65:CV85" si="219">+SUBTOTAL(9,CJ65:CU65)</f>
        <v>0</v>
      </c>
      <c r="CW65" s="372"/>
      <c r="CX65" s="375">
        <v>0</v>
      </c>
      <c r="CY65" s="376">
        <v>0</v>
      </c>
      <c r="CZ65" s="365">
        <v>0</v>
      </c>
      <c r="DA65" s="365">
        <v>0</v>
      </c>
      <c r="DB65" s="365">
        <v>0</v>
      </c>
      <c r="DC65" s="365">
        <v>0</v>
      </c>
      <c r="DD65" s="365">
        <v>0</v>
      </c>
      <c r="DE65" s="365">
        <v>0</v>
      </c>
      <c r="DF65" s="365">
        <v>0</v>
      </c>
      <c r="DG65" s="365">
        <v>0</v>
      </c>
      <c r="DH65" s="365">
        <v>0</v>
      </c>
      <c r="DI65" s="365">
        <v>0</v>
      </c>
      <c r="DJ65" s="368">
        <f t="shared" ref="DJ65:DJ85" si="220">+SUBTOTAL(9,CX65:DI65)</f>
        <v>0</v>
      </c>
      <c r="DK65" s="372"/>
      <c r="DL65" s="375">
        <v>0</v>
      </c>
      <c r="DM65" s="376">
        <v>0</v>
      </c>
      <c r="DN65" s="365">
        <v>0</v>
      </c>
      <c r="DO65" s="365">
        <v>0</v>
      </c>
      <c r="DP65" s="365">
        <v>0</v>
      </c>
      <c r="DQ65" s="365">
        <v>0</v>
      </c>
      <c r="DR65" s="365">
        <v>0</v>
      </c>
      <c r="DS65" s="365">
        <v>0</v>
      </c>
      <c r="DT65" s="365">
        <v>0</v>
      </c>
      <c r="DU65" s="365">
        <v>0</v>
      </c>
      <c r="DV65" s="365">
        <v>0</v>
      </c>
      <c r="DW65" s="365">
        <v>0</v>
      </c>
      <c r="DX65" s="368">
        <f t="shared" ref="DX65:DX85" si="221">+SUBTOTAL(9,DL65:DW65)</f>
        <v>0</v>
      </c>
      <c r="DY65" s="372"/>
      <c r="DZ65" s="375">
        <v>0</v>
      </c>
      <c r="EA65" s="376">
        <v>0</v>
      </c>
      <c r="EB65" s="365">
        <v>0</v>
      </c>
      <c r="EC65" s="365">
        <v>0</v>
      </c>
      <c r="ED65" s="365">
        <v>0</v>
      </c>
      <c r="EE65" s="365">
        <v>0</v>
      </c>
      <c r="EF65" s="365">
        <v>0</v>
      </c>
      <c r="EG65" s="365">
        <v>0</v>
      </c>
      <c r="EH65" s="365">
        <v>0</v>
      </c>
      <c r="EI65" s="365">
        <v>0</v>
      </c>
      <c r="EJ65" s="365">
        <v>0</v>
      </c>
      <c r="EK65" s="365">
        <v>0</v>
      </c>
      <c r="EL65" s="368">
        <f t="shared" ref="EL65:EL85" si="222">+SUBTOTAL(9,DZ65:EK65)</f>
        <v>0</v>
      </c>
      <c r="EM65" s="372"/>
      <c r="EN65" s="375">
        <v>0</v>
      </c>
      <c r="EO65" s="376">
        <v>0</v>
      </c>
      <c r="EP65" s="365">
        <v>0</v>
      </c>
      <c r="EQ65" s="365">
        <v>0</v>
      </c>
      <c r="ER65" s="365">
        <v>0</v>
      </c>
      <c r="ES65" s="365">
        <v>0</v>
      </c>
      <c r="ET65" s="365">
        <v>0</v>
      </c>
      <c r="EU65" s="365">
        <v>0</v>
      </c>
      <c r="EV65" s="365">
        <v>0</v>
      </c>
      <c r="EW65" s="365">
        <v>0</v>
      </c>
      <c r="EX65" s="365">
        <v>0</v>
      </c>
      <c r="EY65" s="365">
        <v>0</v>
      </c>
      <c r="EZ65" s="368">
        <f t="shared" ref="EZ65:EZ85" si="223">+SUBTOTAL(9,EN65:EY65)</f>
        <v>0</v>
      </c>
      <c r="FA65" s="372"/>
      <c r="FB65" s="375">
        <v>0</v>
      </c>
      <c r="FC65" s="376">
        <v>0</v>
      </c>
      <c r="FD65" s="365">
        <v>0</v>
      </c>
      <c r="FE65" s="365">
        <v>0</v>
      </c>
      <c r="FF65" s="365">
        <v>0</v>
      </c>
      <c r="FG65" s="365">
        <v>0</v>
      </c>
      <c r="FH65" s="365">
        <v>0</v>
      </c>
      <c r="FI65" s="365">
        <v>0</v>
      </c>
      <c r="FJ65" s="365">
        <v>0</v>
      </c>
      <c r="FK65" s="365">
        <v>0</v>
      </c>
      <c r="FL65" s="365">
        <v>0</v>
      </c>
      <c r="FM65" s="365">
        <v>0</v>
      </c>
      <c r="FN65" s="368">
        <f t="shared" ref="FN65:FN85" si="224">+SUBTOTAL(9,FB65:FM65)</f>
        <v>0</v>
      </c>
      <c r="FO65" s="372"/>
      <c r="FP65" s="375">
        <v>0</v>
      </c>
      <c r="FQ65" s="376">
        <v>0</v>
      </c>
      <c r="FR65" s="365">
        <v>0</v>
      </c>
      <c r="FS65" s="365">
        <v>0</v>
      </c>
      <c r="FT65" s="365">
        <v>0</v>
      </c>
      <c r="FU65" s="365">
        <v>0</v>
      </c>
      <c r="FV65" s="365">
        <v>0</v>
      </c>
      <c r="FW65" s="365">
        <v>0</v>
      </c>
      <c r="FX65" s="365">
        <v>0</v>
      </c>
      <c r="FY65" s="365">
        <v>0</v>
      </c>
      <c r="FZ65" s="365">
        <v>0</v>
      </c>
      <c r="GA65" s="365">
        <v>0</v>
      </c>
      <c r="GB65" s="368">
        <f t="shared" ref="GB65:GB85" si="225">+SUBTOTAL(9,FP65:GA65)</f>
        <v>0</v>
      </c>
      <c r="GC65" s="372"/>
      <c r="GD65" s="375">
        <v>0</v>
      </c>
      <c r="GE65" s="376">
        <v>0</v>
      </c>
      <c r="GF65" s="365">
        <v>0</v>
      </c>
      <c r="GG65" s="365">
        <v>0</v>
      </c>
      <c r="GH65" s="365">
        <v>0</v>
      </c>
      <c r="GI65" s="365">
        <v>0</v>
      </c>
      <c r="GJ65" s="365">
        <v>0</v>
      </c>
      <c r="GK65" s="365">
        <v>0</v>
      </c>
      <c r="GL65" s="365">
        <v>0</v>
      </c>
      <c r="GM65" s="365">
        <v>0</v>
      </c>
      <c r="GN65" s="365">
        <v>0</v>
      </c>
      <c r="GO65" s="365">
        <v>0</v>
      </c>
      <c r="GP65" s="368">
        <f t="shared" ref="GP65:GP85" si="226">+SUBTOTAL(9,GD65:GO65)</f>
        <v>0</v>
      </c>
      <c r="GQ65" s="372"/>
      <c r="GR65" s="375">
        <v>0</v>
      </c>
      <c r="GS65" s="376">
        <v>0</v>
      </c>
      <c r="GT65" s="365">
        <v>0</v>
      </c>
      <c r="GU65" s="365">
        <v>0</v>
      </c>
      <c r="GV65" s="365">
        <v>0</v>
      </c>
      <c r="GW65" s="365">
        <v>0</v>
      </c>
      <c r="GX65" s="365">
        <v>0</v>
      </c>
      <c r="GY65" s="365">
        <v>0</v>
      </c>
      <c r="GZ65" s="365">
        <v>0</v>
      </c>
      <c r="HA65" s="365">
        <v>0</v>
      </c>
      <c r="HB65" s="365">
        <v>0</v>
      </c>
      <c r="HC65" s="365">
        <v>0</v>
      </c>
      <c r="HD65" s="368">
        <f>+SUBTOTAL(9,GR65:HC65)*0</f>
        <v>0</v>
      </c>
      <c r="HE65" s="372"/>
      <c r="HF65" s="375">
        <v>0</v>
      </c>
      <c r="HG65" s="376">
        <v>0</v>
      </c>
      <c r="HH65" s="365">
        <v>0</v>
      </c>
      <c r="HI65" s="365">
        <v>0</v>
      </c>
      <c r="HJ65" s="365">
        <v>0</v>
      </c>
      <c r="HK65" s="365">
        <v>0</v>
      </c>
      <c r="HL65" s="365">
        <v>0</v>
      </c>
      <c r="HM65" s="365">
        <v>0</v>
      </c>
      <c r="HN65" s="365">
        <v>0</v>
      </c>
      <c r="HO65" s="365">
        <v>0</v>
      </c>
      <c r="HP65" s="365">
        <v>0</v>
      </c>
      <c r="HQ65" s="365">
        <v>0</v>
      </c>
      <c r="HR65" s="368">
        <f t="shared" ref="HR65:HR85" si="227">+SUBTOTAL(9,HF65:HQ65)</f>
        <v>0</v>
      </c>
      <c r="HS65" s="372"/>
      <c r="HT65" s="375">
        <v>0</v>
      </c>
      <c r="HU65" s="376">
        <v>0</v>
      </c>
      <c r="HV65" s="365">
        <v>0</v>
      </c>
      <c r="HW65" s="365">
        <v>0</v>
      </c>
      <c r="HX65" s="365">
        <v>0</v>
      </c>
      <c r="HY65" s="365">
        <v>0</v>
      </c>
      <c r="HZ65" s="365">
        <v>0</v>
      </c>
      <c r="IA65" s="365">
        <v>0</v>
      </c>
      <c r="IB65" s="365">
        <v>0</v>
      </c>
      <c r="IC65" s="365">
        <v>0</v>
      </c>
      <c r="ID65" s="365">
        <v>0</v>
      </c>
      <c r="IE65" s="365">
        <v>0</v>
      </c>
      <c r="IF65" s="368">
        <f t="shared" ref="IF65:IF85" si="228">+SUBTOTAL(9,HT65:IE65)</f>
        <v>0</v>
      </c>
      <c r="IG65" s="372"/>
      <c r="IH65" s="375">
        <v>0</v>
      </c>
      <c r="II65" s="376">
        <v>0</v>
      </c>
      <c r="IJ65" s="365">
        <v>0</v>
      </c>
      <c r="IK65" s="365">
        <v>0</v>
      </c>
      <c r="IL65" s="365">
        <v>0</v>
      </c>
      <c r="IM65" s="365">
        <v>0</v>
      </c>
      <c r="IN65" s="365">
        <v>0</v>
      </c>
      <c r="IO65" s="365">
        <v>0</v>
      </c>
      <c r="IP65" s="365">
        <v>0</v>
      </c>
      <c r="IQ65" s="365">
        <v>0</v>
      </c>
      <c r="IR65" s="365">
        <v>0</v>
      </c>
      <c r="IS65" s="365">
        <v>0</v>
      </c>
      <c r="IT65" s="368">
        <f t="shared" ref="IT65:IT85" si="229">+SUBTOTAL(9,IH65:IS65)</f>
        <v>0</v>
      </c>
      <c r="IU65" s="372"/>
      <c r="IV65" s="375">
        <v>0</v>
      </c>
      <c r="IW65" s="376">
        <v>0</v>
      </c>
      <c r="IX65" s="365">
        <v>0</v>
      </c>
      <c r="IY65" s="365">
        <v>0</v>
      </c>
      <c r="IZ65" s="365">
        <v>0</v>
      </c>
      <c r="JA65" s="365">
        <v>0</v>
      </c>
      <c r="JB65" s="365">
        <v>0</v>
      </c>
      <c r="JC65" s="365">
        <v>0</v>
      </c>
      <c r="JD65" s="365">
        <v>0</v>
      </c>
      <c r="JE65" s="365">
        <v>0</v>
      </c>
      <c r="JF65" s="365">
        <v>0</v>
      </c>
      <c r="JG65" s="365">
        <v>0</v>
      </c>
      <c r="JH65" s="368">
        <f t="shared" ref="JH65:JH85" si="230">+SUBTOTAL(9,IV65:JG65)</f>
        <v>0</v>
      </c>
      <c r="JI65" s="372"/>
      <c r="JJ65" s="375">
        <v>0</v>
      </c>
      <c r="JK65" s="376">
        <v>0</v>
      </c>
      <c r="JL65" s="365">
        <v>0</v>
      </c>
      <c r="JM65" s="365">
        <v>0</v>
      </c>
      <c r="JN65" s="365">
        <v>0</v>
      </c>
      <c r="JO65" s="365">
        <v>0</v>
      </c>
      <c r="JP65" s="365">
        <v>0</v>
      </c>
      <c r="JQ65" s="365">
        <v>0</v>
      </c>
      <c r="JR65" s="365">
        <v>0</v>
      </c>
      <c r="JS65" s="365">
        <v>0</v>
      </c>
      <c r="JT65" s="365">
        <v>0</v>
      </c>
      <c r="JU65" s="365">
        <v>0</v>
      </c>
      <c r="JV65" s="368">
        <f t="shared" ref="JV65:JV85" si="231">+SUBTOTAL(9,JJ65:JU65)</f>
        <v>0</v>
      </c>
      <c r="JW65" s="372"/>
      <c r="JX65" s="375">
        <v>0</v>
      </c>
      <c r="JY65" s="376">
        <v>0</v>
      </c>
      <c r="JZ65" s="365">
        <v>0</v>
      </c>
      <c r="KA65" s="365">
        <v>0</v>
      </c>
      <c r="KB65" s="365">
        <v>0</v>
      </c>
      <c r="KC65" s="365">
        <v>0</v>
      </c>
      <c r="KD65" s="365">
        <v>0</v>
      </c>
      <c r="KE65" s="365">
        <v>0</v>
      </c>
      <c r="KF65" s="365">
        <v>0</v>
      </c>
      <c r="KG65" s="365">
        <v>0</v>
      </c>
      <c r="KH65" s="365">
        <v>0</v>
      </c>
      <c r="KI65" s="365">
        <v>0</v>
      </c>
      <c r="KJ65" s="368">
        <f t="shared" ref="KJ65:KJ85" si="232">+SUBTOTAL(9,JX65:KI65)</f>
        <v>0</v>
      </c>
      <c r="KK65" s="372"/>
      <c r="KL65" s="375">
        <v>0</v>
      </c>
      <c r="KM65" s="376">
        <v>0</v>
      </c>
      <c r="KN65" s="365">
        <v>0</v>
      </c>
      <c r="KO65" s="365">
        <v>0</v>
      </c>
      <c r="KP65" s="365">
        <v>0</v>
      </c>
      <c r="KQ65" s="365">
        <v>0</v>
      </c>
      <c r="KR65" s="365">
        <v>0</v>
      </c>
      <c r="KS65" s="365">
        <v>0</v>
      </c>
      <c r="KT65" s="365">
        <v>0</v>
      </c>
      <c r="KU65" s="365">
        <v>0</v>
      </c>
      <c r="KV65" s="365">
        <v>0</v>
      </c>
      <c r="KW65" s="365">
        <v>0</v>
      </c>
      <c r="KX65" s="368">
        <f t="shared" ref="KX65:KX85" si="233">+SUBTOTAL(9,KL65:KW65)</f>
        <v>0</v>
      </c>
      <c r="KY65" s="372"/>
      <c r="KZ65" s="375">
        <v>0</v>
      </c>
      <c r="LA65" s="376">
        <v>0</v>
      </c>
      <c r="LB65" s="365">
        <v>0</v>
      </c>
      <c r="LC65" s="365">
        <v>0</v>
      </c>
      <c r="LD65" s="365">
        <v>0</v>
      </c>
      <c r="LE65" s="365">
        <v>0</v>
      </c>
      <c r="LF65" s="365">
        <v>0</v>
      </c>
      <c r="LG65" s="365">
        <v>0</v>
      </c>
      <c r="LH65" s="365">
        <v>0</v>
      </c>
      <c r="LI65" s="365">
        <v>0</v>
      </c>
      <c r="LJ65" s="365">
        <v>0</v>
      </c>
      <c r="LK65" s="365">
        <v>0</v>
      </c>
      <c r="LL65" s="368">
        <f t="shared" ref="LL65:LL85" si="234">+SUBTOTAL(9,KZ65:LK65)</f>
        <v>0</v>
      </c>
      <c r="LM65" s="372"/>
      <c r="LN65" s="375">
        <v>0</v>
      </c>
      <c r="LO65" s="376">
        <v>0</v>
      </c>
      <c r="LP65" s="365">
        <v>0</v>
      </c>
      <c r="LQ65" s="365">
        <v>0</v>
      </c>
      <c r="LR65" s="365">
        <v>0</v>
      </c>
      <c r="LS65" s="365">
        <v>0</v>
      </c>
      <c r="LT65" s="365">
        <v>0</v>
      </c>
      <c r="LU65" s="365">
        <v>0</v>
      </c>
      <c r="LV65" s="365">
        <v>0</v>
      </c>
      <c r="LW65" s="365">
        <v>0</v>
      </c>
      <c r="LX65" s="365">
        <v>0</v>
      </c>
      <c r="LY65" s="365">
        <v>0</v>
      </c>
      <c r="LZ65" s="368">
        <f t="shared" ref="LZ65:LZ85" si="235">+SUBTOTAL(9,LN65:LY65)</f>
        <v>0</v>
      </c>
      <c r="MA65" s="372"/>
      <c r="MB65" s="368">
        <f t="shared" ref="MB65:MM74" si="236">SUMIF($D$11:$LY$11,MB$8,$D65:$LY65)</f>
        <v>0</v>
      </c>
      <c r="MC65" s="368">
        <f t="shared" si="236"/>
        <v>0</v>
      </c>
      <c r="MD65" s="368">
        <f t="shared" si="236"/>
        <v>0</v>
      </c>
      <c r="ME65" s="368">
        <f t="shared" si="236"/>
        <v>0</v>
      </c>
      <c r="MF65" s="368">
        <f t="shared" si="236"/>
        <v>0</v>
      </c>
      <c r="MG65" s="368">
        <f t="shared" si="236"/>
        <v>0</v>
      </c>
      <c r="MH65" s="368">
        <f t="shared" si="236"/>
        <v>0</v>
      </c>
      <c r="MI65" s="368">
        <f t="shared" si="236"/>
        <v>0</v>
      </c>
      <c r="MJ65" s="368">
        <f t="shared" si="236"/>
        <v>0</v>
      </c>
      <c r="MK65" s="368">
        <f t="shared" si="236"/>
        <v>0</v>
      </c>
      <c r="ML65" s="368">
        <f t="shared" si="236"/>
        <v>0</v>
      </c>
      <c r="MM65" s="368">
        <f t="shared" si="236"/>
        <v>0</v>
      </c>
      <c r="MN65" s="368">
        <f t="shared" ref="MN65" si="237">SUM(MB65:MM65)</f>
        <v>0</v>
      </c>
    </row>
    <row r="66" spans="1:352" s="392" customFormat="1" x14ac:dyDescent="0.25">
      <c r="A66" s="313"/>
      <c r="B66" s="255" t="s">
        <v>112</v>
      </c>
      <c r="C66" s="313"/>
      <c r="D66" s="375">
        <v>54327.817460317463</v>
      </c>
      <c r="E66" s="391">
        <v>54327.817460317463</v>
      </c>
      <c r="F66" s="391">
        <v>54327.817460317463</v>
      </c>
      <c r="G66" s="391">
        <v>54327.817460317463</v>
      </c>
      <c r="H66" s="391">
        <v>54327.817460317463</v>
      </c>
      <c r="I66" s="391">
        <v>54327.817460317463</v>
      </c>
      <c r="J66" s="391">
        <v>54327.817460317463</v>
      </c>
      <c r="K66" s="391">
        <v>54327.817460317463</v>
      </c>
      <c r="L66" s="391">
        <v>54327.817460317463</v>
      </c>
      <c r="M66" s="391">
        <v>54327.817460317463</v>
      </c>
      <c r="N66" s="391">
        <v>54327.817460317463</v>
      </c>
      <c r="O66" s="391">
        <v>50875.436507936509</v>
      </c>
      <c r="P66" s="368">
        <f t="shared" si="213"/>
        <v>648481.42857142864</v>
      </c>
      <c r="Q66" s="372"/>
      <c r="R66" s="375">
        <v>5620.1190476190477</v>
      </c>
      <c r="S66" s="391">
        <v>5620.1190476190477</v>
      </c>
      <c r="T66" s="391">
        <v>5620.1190476190477</v>
      </c>
      <c r="U66" s="391">
        <v>5620.1190476190477</v>
      </c>
      <c r="V66" s="391">
        <v>5620.1190476190477</v>
      </c>
      <c r="W66" s="391">
        <v>5620.1190476190477</v>
      </c>
      <c r="X66" s="391">
        <v>5620.1190476190477</v>
      </c>
      <c r="Y66" s="391">
        <v>5620.1190476190477</v>
      </c>
      <c r="Z66" s="391">
        <v>5620.1190476190477</v>
      </c>
      <c r="AA66" s="391">
        <v>5620.1190476190477</v>
      </c>
      <c r="AB66" s="391">
        <v>5620.1190476190477</v>
      </c>
      <c r="AC66" s="391">
        <v>5262.9761904761908</v>
      </c>
      <c r="AD66" s="368">
        <f t="shared" si="214"/>
        <v>67084.28571428571</v>
      </c>
      <c r="AE66" s="372"/>
      <c r="AF66" s="375">
        <v>5620.1190476190477</v>
      </c>
      <c r="AG66" s="391">
        <v>5620.1190476190477</v>
      </c>
      <c r="AH66" s="391">
        <v>5620.1190476190477</v>
      </c>
      <c r="AI66" s="391">
        <v>5620.1190476190477</v>
      </c>
      <c r="AJ66" s="391">
        <v>5620.1190476190477</v>
      </c>
      <c r="AK66" s="391">
        <v>5620.1190476190477</v>
      </c>
      <c r="AL66" s="391">
        <v>5620.1190476190477</v>
      </c>
      <c r="AM66" s="391">
        <v>5620.1190476190477</v>
      </c>
      <c r="AN66" s="391">
        <v>5620.1190476190477</v>
      </c>
      <c r="AO66" s="391">
        <v>5620.1190476190477</v>
      </c>
      <c r="AP66" s="391">
        <v>5620.1190476190477</v>
      </c>
      <c r="AQ66" s="391">
        <v>5262.9761904761908</v>
      </c>
      <c r="AR66" s="368">
        <f t="shared" si="215"/>
        <v>67084.28571428571</v>
      </c>
      <c r="AS66" s="372"/>
      <c r="AT66" s="375">
        <v>3746.7460317460318</v>
      </c>
      <c r="AU66" s="391">
        <v>3746.7460317460318</v>
      </c>
      <c r="AV66" s="391">
        <v>3746.7460317460318</v>
      </c>
      <c r="AW66" s="391">
        <v>3746.7460317460318</v>
      </c>
      <c r="AX66" s="391">
        <v>3746.7460317460318</v>
      </c>
      <c r="AY66" s="391">
        <v>3746.7460317460318</v>
      </c>
      <c r="AZ66" s="391">
        <v>3746.7460317460318</v>
      </c>
      <c r="BA66" s="391">
        <v>3746.7460317460318</v>
      </c>
      <c r="BB66" s="391">
        <v>3746.7460317460318</v>
      </c>
      <c r="BC66" s="391">
        <v>3746.7460317460318</v>
      </c>
      <c r="BD66" s="391">
        <v>3746.7460317460318</v>
      </c>
      <c r="BE66" s="391">
        <v>3508.6507936507937</v>
      </c>
      <c r="BF66" s="368">
        <f t="shared" si="216"/>
        <v>44722.857142857152</v>
      </c>
      <c r="BG66" s="388"/>
      <c r="BH66" s="375">
        <v>28100.595238095237</v>
      </c>
      <c r="BI66" s="376">
        <v>28100.595238095237</v>
      </c>
      <c r="BJ66" s="365">
        <v>28100.595238095237</v>
      </c>
      <c r="BK66" s="365">
        <v>28100.595238095237</v>
      </c>
      <c r="BL66" s="365">
        <v>28100.595238095237</v>
      </c>
      <c r="BM66" s="365">
        <v>28100.595238095237</v>
      </c>
      <c r="BN66" s="365">
        <v>28100.595238095237</v>
      </c>
      <c r="BO66" s="365">
        <v>28100.595238095237</v>
      </c>
      <c r="BP66" s="365">
        <v>28100.595238095237</v>
      </c>
      <c r="BQ66" s="365">
        <v>28100.595238095237</v>
      </c>
      <c r="BR66" s="365">
        <v>28100.595238095237</v>
      </c>
      <c r="BS66" s="365">
        <v>26314.880952380954</v>
      </c>
      <c r="BT66" s="368">
        <f t="shared" si="217"/>
        <v>335421.42857142852</v>
      </c>
      <c r="BU66" s="372"/>
      <c r="BV66" s="375">
        <v>1873.3730158730159</v>
      </c>
      <c r="BW66" s="376">
        <v>1873.3730158730159</v>
      </c>
      <c r="BX66" s="365">
        <v>1873.3730158730159</v>
      </c>
      <c r="BY66" s="365">
        <v>1873.3730158730159</v>
      </c>
      <c r="BZ66" s="365">
        <v>1873.3730158730159</v>
      </c>
      <c r="CA66" s="365">
        <v>1873.3730158730159</v>
      </c>
      <c r="CB66" s="365">
        <v>1873.3730158730159</v>
      </c>
      <c r="CC66" s="365">
        <v>1873.3730158730159</v>
      </c>
      <c r="CD66" s="365">
        <v>1873.3730158730159</v>
      </c>
      <c r="CE66" s="365">
        <v>1873.3730158730159</v>
      </c>
      <c r="CF66" s="365">
        <v>1873.3730158730159</v>
      </c>
      <c r="CG66" s="365">
        <v>1754.3253968253969</v>
      </c>
      <c r="CH66" s="368">
        <f t="shared" si="218"/>
        <v>22361.428571428576</v>
      </c>
      <c r="CI66" s="372"/>
      <c r="CJ66" s="375">
        <v>20607.103174603173</v>
      </c>
      <c r="CK66" s="376">
        <v>20607.103174603173</v>
      </c>
      <c r="CL66" s="365">
        <v>20607.103174603173</v>
      </c>
      <c r="CM66" s="365">
        <v>20607.103174603173</v>
      </c>
      <c r="CN66" s="365">
        <v>20607.103174603173</v>
      </c>
      <c r="CO66" s="365">
        <v>20607.103174603173</v>
      </c>
      <c r="CP66" s="365">
        <v>20607.103174603173</v>
      </c>
      <c r="CQ66" s="365">
        <v>20607.103174603173</v>
      </c>
      <c r="CR66" s="365">
        <v>20607.103174603173</v>
      </c>
      <c r="CS66" s="365">
        <v>20607.103174603173</v>
      </c>
      <c r="CT66" s="365">
        <v>20607.103174603173</v>
      </c>
      <c r="CU66" s="365">
        <v>19297.579365079364</v>
      </c>
      <c r="CV66" s="368">
        <f t="shared" si="219"/>
        <v>245975.7142857142</v>
      </c>
      <c r="CW66" s="372"/>
      <c r="CX66" s="375">
        <v>52454.444444444445</v>
      </c>
      <c r="CY66" s="376">
        <v>52454.444444444445</v>
      </c>
      <c r="CZ66" s="365">
        <v>52454.444444444445</v>
      </c>
      <c r="DA66" s="365">
        <v>52454.444444444445</v>
      </c>
      <c r="DB66" s="365">
        <v>52454.444444444445</v>
      </c>
      <c r="DC66" s="365">
        <v>52454.444444444445</v>
      </c>
      <c r="DD66" s="365">
        <v>52454.444444444445</v>
      </c>
      <c r="DE66" s="365">
        <v>52454.444444444445</v>
      </c>
      <c r="DF66" s="365">
        <v>52454.444444444445</v>
      </c>
      <c r="DG66" s="365">
        <v>52454.444444444445</v>
      </c>
      <c r="DH66" s="365">
        <v>52454.444444444445</v>
      </c>
      <c r="DI66" s="365">
        <v>49121.111111111109</v>
      </c>
      <c r="DJ66" s="368">
        <f t="shared" si="220"/>
        <v>626120.00000000012</v>
      </c>
      <c r="DK66" s="372"/>
      <c r="DL66" s="375">
        <v>52454.444444444445</v>
      </c>
      <c r="DM66" s="376">
        <v>52454.444444444445</v>
      </c>
      <c r="DN66" s="365">
        <v>52454.444444444445</v>
      </c>
      <c r="DO66" s="365">
        <v>52454.444444444445</v>
      </c>
      <c r="DP66" s="365">
        <v>52454.444444444445</v>
      </c>
      <c r="DQ66" s="365">
        <v>52454.444444444445</v>
      </c>
      <c r="DR66" s="365">
        <v>52454.444444444445</v>
      </c>
      <c r="DS66" s="365">
        <v>52454.444444444445</v>
      </c>
      <c r="DT66" s="365">
        <v>52454.444444444445</v>
      </c>
      <c r="DU66" s="365">
        <v>52454.444444444445</v>
      </c>
      <c r="DV66" s="365">
        <v>52454.444444444445</v>
      </c>
      <c r="DW66" s="365">
        <v>49121.111111111109</v>
      </c>
      <c r="DX66" s="368">
        <f t="shared" si="221"/>
        <v>626120.00000000012</v>
      </c>
      <c r="DY66" s="372"/>
      <c r="DZ66" s="375">
        <v>1873.3730158730159</v>
      </c>
      <c r="EA66" s="376">
        <v>1873.3730158730159</v>
      </c>
      <c r="EB66" s="365">
        <v>1873.3730158730159</v>
      </c>
      <c r="EC66" s="365">
        <v>1873.3730158730159</v>
      </c>
      <c r="ED66" s="365">
        <v>1873.3730158730159</v>
      </c>
      <c r="EE66" s="365">
        <v>1873.3730158730159</v>
      </c>
      <c r="EF66" s="365">
        <v>1873.3730158730159</v>
      </c>
      <c r="EG66" s="365">
        <v>1873.3730158730159</v>
      </c>
      <c r="EH66" s="365">
        <v>1873.3730158730159</v>
      </c>
      <c r="EI66" s="365">
        <v>1873.3730158730159</v>
      </c>
      <c r="EJ66" s="365">
        <v>1873.3730158730159</v>
      </c>
      <c r="EK66" s="365">
        <v>1754.3253968253969</v>
      </c>
      <c r="EL66" s="368">
        <f t="shared" si="222"/>
        <v>22361.428571428576</v>
      </c>
      <c r="EM66" s="372"/>
      <c r="EN66" s="375">
        <v>3746.7460317460318</v>
      </c>
      <c r="EO66" s="376">
        <v>3746.7460317460318</v>
      </c>
      <c r="EP66" s="365">
        <v>3746.7460317460318</v>
      </c>
      <c r="EQ66" s="365">
        <v>3746.7460317460318</v>
      </c>
      <c r="ER66" s="365">
        <v>3746.7460317460318</v>
      </c>
      <c r="ES66" s="365">
        <v>3746.7460317460318</v>
      </c>
      <c r="ET66" s="365">
        <v>3746.7460317460318</v>
      </c>
      <c r="EU66" s="365">
        <v>3746.7460317460318</v>
      </c>
      <c r="EV66" s="365">
        <v>3746.7460317460318</v>
      </c>
      <c r="EW66" s="365">
        <v>3746.7460317460318</v>
      </c>
      <c r="EX66" s="365">
        <v>3746.7460317460318</v>
      </c>
      <c r="EY66" s="365">
        <v>3508.6507936507937</v>
      </c>
      <c r="EZ66" s="368">
        <f t="shared" si="223"/>
        <v>44722.857142857152</v>
      </c>
      <c r="FA66" s="372"/>
      <c r="FB66" s="375">
        <v>1873.3730158730159</v>
      </c>
      <c r="FC66" s="376">
        <v>1873.3730158730159</v>
      </c>
      <c r="FD66" s="365">
        <v>1873.3730158730159</v>
      </c>
      <c r="FE66" s="365">
        <v>1873.3730158730159</v>
      </c>
      <c r="FF66" s="365">
        <v>1873.3730158730159</v>
      </c>
      <c r="FG66" s="365">
        <v>1873.3730158730159</v>
      </c>
      <c r="FH66" s="365">
        <v>1873.3730158730159</v>
      </c>
      <c r="FI66" s="365">
        <v>1873.3730158730159</v>
      </c>
      <c r="FJ66" s="365">
        <v>1873.3730158730159</v>
      </c>
      <c r="FK66" s="365">
        <v>1873.3730158730159</v>
      </c>
      <c r="FL66" s="365">
        <v>1873.3730158730159</v>
      </c>
      <c r="FM66" s="365">
        <v>1754.3253968253969</v>
      </c>
      <c r="FN66" s="368">
        <f t="shared" si="224"/>
        <v>22361.428571428576</v>
      </c>
      <c r="FO66" s="372"/>
      <c r="FP66" s="375">
        <v>13113.611111111111</v>
      </c>
      <c r="FQ66" s="376">
        <v>13113.611111111111</v>
      </c>
      <c r="FR66" s="365">
        <v>13113.611111111111</v>
      </c>
      <c r="FS66" s="365">
        <v>13113.611111111111</v>
      </c>
      <c r="FT66" s="365">
        <v>13113.611111111111</v>
      </c>
      <c r="FU66" s="365">
        <v>13113.611111111111</v>
      </c>
      <c r="FV66" s="365">
        <v>13113.611111111111</v>
      </c>
      <c r="FW66" s="365">
        <v>13113.611111111111</v>
      </c>
      <c r="FX66" s="365">
        <v>13113.611111111111</v>
      </c>
      <c r="FY66" s="365">
        <v>13113.611111111111</v>
      </c>
      <c r="FZ66" s="365">
        <v>13113.611111111111</v>
      </c>
      <c r="GA66" s="365">
        <v>12280.277777777777</v>
      </c>
      <c r="GB66" s="368">
        <f t="shared" si="225"/>
        <v>156530.00000000003</v>
      </c>
      <c r="GC66" s="372"/>
      <c r="GD66" s="375">
        <v>1873.3730158730159</v>
      </c>
      <c r="GE66" s="376">
        <v>1873.3730158730159</v>
      </c>
      <c r="GF66" s="365">
        <v>1873.3730158730159</v>
      </c>
      <c r="GG66" s="365">
        <v>1873.3730158730159</v>
      </c>
      <c r="GH66" s="365">
        <v>1873.3730158730159</v>
      </c>
      <c r="GI66" s="365">
        <v>1873.3730158730159</v>
      </c>
      <c r="GJ66" s="365">
        <v>1873.3730158730159</v>
      </c>
      <c r="GK66" s="365">
        <v>1873.3730158730159</v>
      </c>
      <c r="GL66" s="365">
        <v>1873.3730158730159</v>
      </c>
      <c r="GM66" s="365">
        <v>1873.3730158730159</v>
      </c>
      <c r="GN66" s="365">
        <v>1873.3730158730159</v>
      </c>
      <c r="GO66" s="365">
        <v>1754.3253968253969</v>
      </c>
      <c r="GP66" s="368">
        <f t="shared" si="226"/>
        <v>22361.428571428576</v>
      </c>
      <c r="GQ66" s="372"/>
      <c r="GR66" s="375">
        <v>-37418.473553579555</v>
      </c>
      <c r="GS66" s="376">
        <v>-37418.473553579555</v>
      </c>
      <c r="GT66" s="365">
        <v>282581.52644642047</v>
      </c>
      <c r="GU66" s="365">
        <v>282581.52644642047</v>
      </c>
      <c r="GV66" s="365">
        <v>282581.52644642047</v>
      </c>
      <c r="GW66" s="365">
        <v>282581.52644642047</v>
      </c>
      <c r="GX66" s="365">
        <v>282581.52644642047</v>
      </c>
      <c r="GY66" s="365">
        <v>282581.52644642047</v>
      </c>
      <c r="GZ66" s="365">
        <v>282581.52644642047</v>
      </c>
      <c r="HA66" s="365">
        <v>282581.52644642047</v>
      </c>
      <c r="HB66" s="365">
        <v>282581.52644642047</v>
      </c>
      <c r="HC66" s="365">
        <v>282581.52644642047</v>
      </c>
      <c r="HD66" s="368">
        <f t="shared" ref="HD66:HD85" si="238">+SUBTOTAL(9,GR66:HC66)*0</f>
        <v>0</v>
      </c>
      <c r="HE66" s="372"/>
      <c r="HF66" s="375">
        <v>7493.4920634920636</v>
      </c>
      <c r="HG66" s="376">
        <v>7493.4920634920636</v>
      </c>
      <c r="HH66" s="365">
        <v>7493.4920634920636</v>
      </c>
      <c r="HI66" s="365">
        <v>7493.4920634920636</v>
      </c>
      <c r="HJ66" s="365">
        <v>7493.4920634920636</v>
      </c>
      <c r="HK66" s="365">
        <v>7493.4920634920636</v>
      </c>
      <c r="HL66" s="365">
        <v>7493.4920634920636</v>
      </c>
      <c r="HM66" s="365">
        <v>7493.4920634920636</v>
      </c>
      <c r="HN66" s="365">
        <v>7493.4920634920636</v>
      </c>
      <c r="HO66" s="365">
        <v>7493.4920634920636</v>
      </c>
      <c r="HP66" s="365">
        <v>7493.4920634920636</v>
      </c>
      <c r="HQ66" s="365">
        <v>7017.3015873015875</v>
      </c>
      <c r="HR66" s="368">
        <f t="shared" si="227"/>
        <v>89445.714285714304</v>
      </c>
      <c r="HS66" s="372"/>
      <c r="HT66" s="375">
        <v>1873.3730158730159</v>
      </c>
      <c r="HU66" s="376">
        <v>1873.3730158730159</v>
      </c>
      <c r="HV66" s="365">
        <v>1873.3730158730159</v>
      </c>
      <c r="HW66" s="365">
        <v>1873.3730158730159</v>
      </c>
      <c r="HX66" s="365">
        <v>1873.3730158730159</v>
      </c>
      <c r="HY66" s="365">
        <v>1873.3730158730159</v>
      </c>
      <c r="HZ66" s="365">
        <v>1873.3730158730159</v>
      </c>
      <c r="IA66" s="365">
        <v>1873.3730158730159</v>
      </c>
      <c r="IB66" s="365">
        <v>1873.3730158730159</v>
      </c>
      <c r="IC66" s="365">
        <v>1873.3730158730159</v>
      </c>
      <c r="ID66" s="365">
        <v>1873.3730158730159</v>
      </c>
      <c r="IE66" s="365">
        <v>1754.3253968253969</v>
      </c>
      <c r="IF66" s="368">
        <f t="shared" si="228"/>
        <v>22361.428571428576</v>
      </c>
      <c r="IG66" s="372"/>
      <c r="IH66" s="375">
        <v>1873.3730158730159</v>
      </c>
      <c r="II66" s="376">
        <v>1873.3730158730159</v>
      </c>
      <c r="IJ66" s="365">
        <v>1873.3730158730159</v>
      </c>
      <c r="IK66" s="365">
        <v>1873.3730158730159</v>
      </c>
      <c r="IL66" s="365">
        <v>1873.3730158730159</v>
      </c>
      <c r="IM66" s="365">
        <v>1873.3730158730159</v>
      </c>
      <c r="IN66" s="365">
        <v>1873.3730158730159</v>
      </c>
      <c r="IO66" s="365">
        <v>1873.3730158730159</v>
      </c>
      <c r="IP66" s="365">
        <v>1873.3730158730159</v>
      </c>
      <c r="IQ66" s="365">
        <v>1873.3730158730159</v>
      </c>
      <c r="IR66" s="365">
        <v>1873.3730158730159</v>
      </c>
      <c r="IS66" s="365">
        <v>1754.3253968253969</v>
      </c>
      <c r="IT66" s="368">
        <f t="shared" si="229"/>
        <v>22361.428571428576</v>
      </c>
      <c r="IU66" s="372"/>
      <c r="IV66" s="375">
        <v>13113.611111111111</v>
      </c>
      <c r="IW66" s="376">
        <v>13113.611111111111</v>
      </c>
      <c r="IX66" s="365">
        <v>13113.611111111111</v>
      </c>
      <c r="IY66" s="365">
        <v>13113.611111111111</v>
      </c>
      <c r="IZ66" s="365">
        <v>13113.611111111111</v>
      </c>
      <c r="JA66" s="365">
        <v>13113.611111111111</v>
      </c>
      <c r="JB66" s="365">
        <v>13113.611111111111</v>
      </c>
      <c r="JC66" s="365">
        <v>13113.611111111111</v>
      </c>
      <c r="JD66" s="365">
        <v>13113.611111111111</v>
      </c>
      <c r="JE66" s="365">
        <v>13113.611111111111</v>
      </c>
      <c r="JF66" s="365">
        <v>13113.611111111111</v>
      </c>
      <c r="JG66" s="365">
        <v>12280.277777777777</v>
      </c>
      <c r="JH66" s="368">
        <f t="shared" si="230"/>
        <v>156530.00000000003</v>
      </c>
      <c r="JI66" s="372"/>
      <c r="JJ66" s="375">
        <v>20607.103174603173</v>
      </c>
      <c r="JK66" s="376">
        <v>20607.103174603173</v>
      </c>
      <c r="JL66" s="365">
        <v>20607.103174603173</v>
      </c>
      <c r="JM66" s="365">
        <v>20607.103174603173</v>
      </c>
      <c r="JN66" s="365">
        <v>20607.103174603173</v>
      </c>
      <c r="JO66" s="365">
        <v>20607.103174603173</v>
      </c>
      <c r="JP66" s="365">
        <v>20607.103174603173</v>
      </c>
      <c r="JQ66" s="365">
        <v>20607.103174603173</v>
      </c>
      <c r="JR66" s="365">
        <v>20607.103174603173</v>
      </c>
      <c r="JS66" s="365">
        <v>20607.103174603173</v>
      </c>
      <c r="JT66" s="365">
        <v>20607.103174603173</v>
      </c>
      <c r="JU66" s="365">
        <v>19297.579365079364</v>
      </c>
      <c r="JV66" s="368">
        <f t="shared" si="231"/>
        <v>245975.7142857142</v>
      </c>
      <c r="JW66" s="372"/>
      <c r="JX66" s="375">
        <v>9366.8650793650795</v>
      </c>
      <c r="JY66" s="376">
        <v>9366.8650793650795</v>
      </c>
      <c r="JZ66" s="365">
        <v>9366.8650793650795</v>
      </c>
      <c r="KA66" s="365">
        <v>9366.8650793650795</v>
      </c>
      <c r="KB66" s="365">
        <v>9366.8650793650795</v>
      </c>
      <c r="KC66" s="365">
        <v>9366.8650793650795</v>
      </c>
      <c r="KD66" s="365">
        <v>9366.8650793650795</v>
      </c>
      <c r="KE66" s="365">
        <v>9366.8650793650795</v>
      </c>
      <c r="KF66" s="365">
        <v>9366.8650793650795</v>
      </c>
      <c r="KG66" s="365">
        <v>9366.8650793650795</v>
      </c>
      <c r="KH66" s="365">
        <v>9366.8650793650795</v>
      </c>
      <c r="KI66" s="365">
        <v>8771.6269841269841</v>
      </c>
      <c r="KJ66" s="368">
        <f t="shared" si="232"/>
        <v>111807.14285714284</v>
      </c>
      <c r="KK66" s="372"/>
      <c r="KL66" s="375">
        <v>3746.7460317460318</v>
      </c>
      <c r="KM66" s="376">
        <v>3746.7460317460318</v>
      </c>
      <c r="KN66" s="365">
        <v>3746.7460317460318</v>
      </c>
      <c r="KO66" s="365">
        <v>3746.7460317460318</v>
      </c>
      <c r="KP66" s="365">
        <v>3746.7460317460318</v>
      </c>
      <c r="KQ66" s="365">
        <v>3746.7460317460318</v>
      </c>
      <c r="KR66" s="365">
        <v>3746.7460317460318</v>
      </c>
      <c r="KS66" s="365">
        <v>3746.7460317460318</v>
      </c>
      <c r="KT66" s="365">
        <v>3746.7460317460318</v>
      </c>
      <c r="KU66" s="365">
        <v>3746.7460317460318</v>
      </c>
      <c r="KV66" s="365">
        <v>3746.7460317460318</v>
      </c>
      <c r="KW66" s="365">
        <v>3508.6507936507937</v>
      </c>
      <c r="KX66" s="368">
        <f t="shared" si="233"/>
        <v>44722.857142857152</v>
      </c>
      <c r="KY66" s="372"/>
      <c r="KZ66" s="375">
        <v>1873.3730158730159</v>
      </c>
      <c r="LA66" s="376">
        <v>1873.3730158730159</v>
      </c>
      <c r="LB66" s="365">
        <v>1873.3730158730159</v>
      </c>
      <c r="LC66" s="365">
        <v>1873.3730158730159</v>
      </c>
      <c r="LD66" s="365">
        <v>1873.3730158730159</v>
      </c>
      <c r="LE66" s="365">
        <v>1873.3730158730159</v>
      </c>
      <c r="LF66" s="365">
        <v>1873.3730158730159</v>
      </c>
      <c r="LG66" s="365">
        <v>1873.3730158730159</v>
      </c>
      <c r="LH66" s="365">
        <v>1873.3730158730159</v>
      </c>
      <c r="LI66" s="365">
        <v>1873.3730158730159</v>
      </c>
      <c r="LJ66" s="365">
        <v>1873.3730158730159</v>
      </c>
      <c r="LK66" s="365">
        <v>1754.3253968253969</v>
      </c>
      <c r="LL66" s="368">
        <f t="shared" si="234"/>
        <v>22361.428571428576</v>
      </c>
      <c r="LM66" s="372"/>
      <c r="LN66" s="375">
        <v>0</v>
      </c>
      <c r="LO66" s="376">
        <v>0</v>
      </c>
      <c r="LP66" s="365">
        <v>0</v>
      </c>
      <c r="LQ66" s="365">
        <v>0</v>
      </c>
      <c r="LR66" s="365">
        <v>0</v>
      </c>
      <c r="LS66" s="365">
        <v>0</v>
      </c>
      <c r="LT66" s="365">
        <v>0</v>
      </c>
      <c r="LU66" s="365">
        <v>0</v>
      </c>
      <c r="LV66" s="365">
        <v>0</v>
      </c>
      <c r="LW66" s="365">
        <v>0</v>
      </c>
      <c r="LX66" s="365">
        <v>0</v>
      </c>
      <c r="LY66" s="365">
        <v>0</v>
      </c>
      <c r="LZ66" s="368">
        <f t="shared" si="235"/>
        <v>0</v>
      </c>
      <c r="MA66" s="372"/>
      <c r="MB66" s="368">
        <f t="shared" si="236"/>
        <v>269814.70104959508</v>
      </c>
      <c r="MC66" s="368">
        <f t="shared" si="236"/>
        <v>269814.70104959508</v>
      </c>
      <c r="MD66" s="368">
        <f t="shared" si="236"/>
        <v>589814.70104959514</v>
      </c>
      <c r="ME66" s="368">
        <f t="shared" si="236"/>
        <v>589814.70104959514</v>
      </c>
      <c r="MF66" s="368">
        <f t="shared" si="236"/>
        <v>589814.70104959514</v>
      </c>
      <c r="MG66" s="368">
        <f t="shared" si="236"/>
        <v>589814.70104959514</v>
      </c>
      <c r="MH66" s="368">
        <f t="shared" si="236"/>
        <v>589814.70104959514</v>
      </c>
      <c r="MI66" s="368">
        <f t="shared" si="236"/>
        <v>589814.70104959514</v>
      </c>
      <c r="MJ66" s="368">
        <f t="shared" si="236"/>
        <v>589814.70104959514</v>
      </c>
      <c r="MK66" s="368">
        <f t="shared" si="236"/>
        <v>589814.70104959514</v>
      </c>
      <c r="ML66" s="368">
        <f t="shared" si="236"/>
        <v>589814.70104959514</v>
      </c>
      <c r="MM66" s="368">
        <f t="shared" si="236"/>
        <v>570290.89152578556</v>
      </c>
      <c r="MN66" s="368">
        <f t="shared" ref="MN66:MN85" si="239">SUM(MB66:MM66)</f>
        <v>6418252.603071332</v>
      </c>
    </row>
    <row r="67" spans="1:352" x14ac:dyDescent="0.25">
      <c r="A67" s="732" t="s">
        <v>748</v>
      </c>
      <c r="B67" s="255" t="s">
        <v>113</v>
      </c>
      <c r="C67" s="313"/>
      <c r="D67" s="375">
        <v>19751.570105820108</v>
      </c>
      <c r="E67" s="391">
        <v>19319.907407407409</v>
      </c>
      <c r="F67" s="391">
        <v>23338.862433862436</v>
      </c>
      <c r="G67" s="391">
        <v>23338.862433862436</v>
      </c>
      <c r="H67" s="391">
        <v>23338.862433862436</v>
      </c>
      <c r="I67" s="391">
        <v>23338.862433862436</v>
      </c>
      <c r="J67" s="391">
        <v>23338.862433862436</v>
      </c>
      <c r="K67" s="391">
        <v>23338.862433862436</v>
      </c>
      <c r="L67" s="391">
        <v>23338.862433862436</v>
      </c>
      <c r="M67" s="391">
        <v>23338.862433862436</v>
      </c>
      <c r="N67" s="391">
        <v>23338.862433862436</v>
      </c>
      <c r="O67" s="391">
        <v>23338.862433862436</v>
      </c>
      <c r="P67" s="368">
        <f t="shared" si="213"/>
        <v>272460.10185185191</v>
      </c>
      <c r="Q67" s="372"/>
      <c r="R67" s="375">
        <v>2043.2658730158732</v>
      </c>
      <c r="S67" s="391">
        <v>1998.6111111111111</v>
      </c>
      <c r="T67" s="391">
        <v>2414.3650793650795</v>
      </c>
      <c r="U67" s="391">
        <v>2414.3650793650795</v>
      </c>
      <c r="V67" s="391">
        <v>2414.3650793650795</v>
      </c>
      <c r="W67" s="391">
        <v>2414.3650793650795</v>
      </c>
      <c r="X67" s="391">
        <v>2414.3650793650795</v>
      </c>
      <c r="Y67" s="391">
        <v>2414.3650793650795</v>
      </c>
      <c r="Z67" s="391">
        <v>2414.3650793650795</v>
      </c>
      <c r="AA67" s="391">
        <v>2414.3650793650795</v>
      </c>
      <c r="AB67" s="391">
        <v>2414.3650793650795</v>
      </c>
      <c r="AC67" s="391">
        <v>2414.3650793650795</v>
      </c>
      <c r="AD67" s="368">
        <f t="shared" si="214"/>
        <v>28185.527777777788</v>
      </c>
      <c r="AE67" s="372"/>
      <c r="AF67" s="375">
        <v>2043.2658730158732</v>
      </c>
      <c r="AG67" s="391">
        <v>1998.6111111111111</v>
      </c>
      <c r="AH67" s="391">
        <v>2414.3650793650795</v>
      </c>
      <c r="AI67" s="391">
        <v>2414.3650793650795</v>
      </c>
      <c r="AJ67" s="391">
        <v>2414.3650793650795</v>
      </c>
      <c r="AK67" s="391">
        <v>2414.3650793650795</v>
      </c>
      <c r="AL67" s="391">
        <v>2414.3650793650795</v>
      </c>
      <c r="AM67" s="391">
        <v>2414.3650793650795</v>
      </c>
      <c r="AN67" s="391">
        <v>2414.3650793650795</v>
      </c>
      <c r="AO67" s="391">
        <v>2414.3650793650795</v>
      </c>
      <c r="AP67" s="391">
        <v>2414.3650793650795</v>
      </c>
      <c r="AQ67" s="391">
        <v>2414.3650793650795</v>
      </c>
      <c r="AR67" s="368">
        <f t="shared" si="215"/>
        <v>28185.527777777788</v>
      </c>
      <c r="AT67" s="375">
        <v>1362.1772486772488</v>
      </c>
      <c r="AU67" s="391">
        <v>1332.4074074074074</v>
      </c>
      <c r="AV67" s="391">
        <v>1609.5767195767198</v>
      </c>
      <c r="AW67" s="391">
        <v>1609.5767195767198</v>
      </c>
      <c r="AX67" s="391">
        <v>1609.5767195767198</v>
      </c>
      <c r="AY67" s="391">
        <v>1609.5767195767198</v>
      </c>
      <c r="AZ67" s="391">
        <v>1609.5767195767198</v>
      </c>
      <c r="BA67" s="391">
        <v>1609.5767195767198</v>
      </c>
      <c r="BB67" s="391">
        <v>1609.5767195767198</v>
      </c>
      <c r="BC67" s="391">
        <v>1609.5767195767198</v>
      </c>
      <c r="BD67" s="391">
        <v>1609.5767195767198</v>
      </c>
      <c r="BE67" s="391">
        <v>1609.5767195767198</v>
      </c>
      <c r="BF67" s="368">
        <f t="shared" si="216"/>
        <v>18790.351851851854</v>
      </c>
      <c r="BH67" s="375">
        <v>10216.329365079366</v>
      </c>
      <c r="BI67" s="376">
        <v>9993.0555555555547</v>
      </c>
      <c r="BJ67" s="365">
        <v>12071.825396825399</v>
      </c>
      <c r="BK67" s="365">
        <v>12071.825396825399</v>
      </c>
      <c r="BL67" s="365">
        <v>12071.825396825399</v>
      </c>
      <c r="BM67" s="365">
        <v>12071.825396825399</v>
      </c>
      <c r="BN67" s="365">
        <v>12071.825396825399</v>
      </c>
      <c r="BO67" s="365">
        <v>12071.825396825399</v>
      </c>
      <c r="BP67" s="365">
        <v>12071.825396825399</v>
      </c>
      <c r="BQ67" s="365">
        <v>12071.825396825399</v>
      </c>
      <c r="BR67" s="365">
        <v>12071.825396825399</v>
      </c>
      <c r="BS67" s="365">
        <v>12071.825396825399</v>
      </c>
      <c r="BT67" s="368">
        <f t="shared" si="217"/>
        <v>140927.63888888891</v>
      </c>
      <c r="BV67" s="375">
        <v>681.08862433862441</v>
      </c>
      <c r="BW67" s="376">
        <v>666.2037037037037</v>
      </c>
      <c r="BX67" s="365">
        <v>804.78835978835991</v>
      </c>
      <c r="BY67" s="365">
        <v>804.78835978835991</v>
      </c>
      <c r="BZ67" s="365">
        <v>804.78835978835991</v>
      </c>
      <c r="CA67" s="365">
        <v>804.78835978835991</v>
      </c>
      <c r="CB67" s="365">
        <v>804.78835978835991</v>
      </c>
      <c r="CC67" s="365">
        <v>804.78835978835991</v>
      </c>
      <c r="CD67" s="365">
        <v>804.78835978835991</v>
      </c>
      <c r="CE67" s="365">
        <v>804.78835978835991</v>
      </c>
      <c r="CF67" s="365">
        <v>804.78835978835991</v>
      </c>
      <c r="CG67" s="365">
        <v>804.78835978835991</v>
      </c>
      <c r="CH67" s="368">
        <f t="shared" si="218"/>
        <v>9395.175925925927</v>
      </c>
      <c r="CI67" s="372"/>
      <c r="CJ67" s="375">
        <v>7491.9748677248681</v>
      </c>
      <c r="CK67" s="376">
        <v>7328.2407407407409</v>
      </c>
      <c r="CL67" s="365">
        <v>8852.6719576719588</v>
      </c>
      <c r="CM67" s="365">
        <v>8852.6719576719588</v>
      </c>
      <c r="CN67" s="365">
        <v>8852.6719576719588</v>
      </c>
      <c r="CO67" s="365">
        <v>8852.6719576719588</v>
      </c>
      <c r="CP67" s="365">
        <v>8852.6719576719588</v>
      </c>
      <c r="CQ67" s="365">
        <v>8852.6719576719588</v>
      </c>
      <c r="CR67" s="365">
        <v>8852.6719576719588</v>
      </c>
      <c r="CS67" s="365">
        <v>8852.6719576719588</v>
      </c>
      <c r="CT67" s="365">
        <v>8852.6719576719588</v>
      </c>
      <c r="CU67" s="365">
        <v>8852.6719576719588</v>
      </c>
      <c r="CV67" s="368">
        <f t="shared" si="219"/>
        <v>103346.93518518523</v>
      </c>
      <c r="CW67" s="372"/>
      <c r="CX67" s="375">
        <v>19070.481481481482</v>
      </c>
      <c r="CY67" s="376">
        <v>18653.703703703704</v>
      </c>
      <c r="CZ67" s="365">
        <v>22534.074074074077</v>
      </c>
      <c r="DA67" s="365">
        <v>22534.074074074077</v>
      </c>
      <c r="DB67" s="365">
        <v>22534.074074074077</v>
      </c>
      <c r="DC67" s="365">
        <v>22534.074074074077</v>
      </c>
      <c r="DD67" s="365">
        <v>22534.074074074077</v>
      </c>
      <c r="DE67" s="365">
        <v>22534.074074074077</v>
      </c>
      <c r="DF67" s="365">
        <v>22534.074074074077</v>
      </c>
      <c r="DG67" s="365">
        <v>22534.074074074077</v>
      </c>
      <c r="DH67" s="365">
        <v>22534.074074074077</v>
      </c>
      <c r="DI67" s="365">
        <v>22534.074074074077</v>
      </c>
      <c r="DJ67" s="368">
        <f t="shared" si="220"/>
        <v>263064.92592592596</v>
      </c>
      <c r="DK67" s="372"/>
      <c r="DL67" s="375">
        <v>19070.481481481482</v>
      </c>
      <c r="DM67" s="376">
        <v>18653.703703703704</v>
      </c>
      <c r="DN67" s="365">
        <v>22534.074074074077</v>
      </c>
      <c r="DO67" s="365">
        <v>22534.074074074077</v>
      </c>
      <c r="DP67" s="365">
        <v>22534.074074074077</v>
      </c>
      <c r="DQ67" s="365">
        <v>22534.074074074077</v>
      </c>
      <c r="DR67" s="365">
        <v>22534.074074074077</v>
      </c>
      <c r="DS67" s="365">
        <v>22534.074074074077</v>
      </c>
      <c r="DT67" s="365">
        <v>22534.074074074077</v>
      </c>
      <c r="DU67" s="365">
        <v>22534.074074074077</v>
      </c>
      <c r="DV67" s="365">
        <v>22534.074074074077</v>
      </c>
      <c r="DW67" s="365">
        <v>22534.074074074077</v>
      </c>
      <c r="DX67" s="368">
        <f t="shared" si="221"/>
        <v>263064.92592592596</v>
      </c>
      <c r="DY67" s="372"/>
      <c r="DZ67" s="375">
        <v>681.08862433862441</v>
      </c>
      <c r="EA67" s="376">
        <v>666.2037037037037</v>
      </c>
      <c r="EB67" s="365">
        <v>804.78835978835991</v>
      </c>
      <c r="EC67" s="365">
        <v>804.78835978835991</v>
      </c>
      <c r="ED67" s="365">
        <v>804.78835978835991</v>
      </c>
      <c r="EE67" s="365">
        <v>804.78835978835991</v>
      </c>
      <c r="EF67" s="365">
        <v>804.78835978835991</v>
      </c>
      <c r="EG67" s="365">
        <v>804.78835978835991</v>
      </c>
      <c r="EH67" s="365">
        <v>804.78835978835991</v>
      </c>
      <c r="EI67" s="365">
        <v>804.78835978835991</v>
      </c>
      <c r="EJ67" s="365">
        <v>804.78835978835991</v>
      </c>
      <c r="EK67" s="365">
        <v>804.78835978835991</v>
      </c>
      <c r="EL67" s="368">
        <f t="shared" si="222"/>
        <v>9395.175925925927</v>
      </c>
      <c r="EM67" s="372"/>
      <c r="EN67" s="375">
        <v>1362.1772486772488</v>
      </c>
      <c r="EO67" s="376">
        <v>1332.4074074074074</v>
      </c>
      <c r="EP67" s="365">
        <v>1609.5767195767198</v>
      </c>
      <c r="EQ67" s="365">
        <v>1609.5767195767198</v>
      </c>
      <c r="ER67" s="365">
        <v>1609.5767195767198</v>
      </c>
      <c r="ES67" s="365">
        <v>1609.5767195767198</v>
      </c>
      <c r="ET67" s="365">
        <v>1609.5767195767198</v>
      </c>
      <c r="EU67" s="365">
        <v>1609.5767195767198</v>
      </c>
      <c r="EV67" s="365">
        <v>1609.5767195767198</v>
      </c>
      <c r="EW67" s="365">
        <v>1609.5767195767198</v>
      </c>
      <c r="EX67" s="365">
        <v>1609.5767195767198</v>
      </c>
      <c r="EY67" s="365">
        <v>1609.5767195767198</v>
      </c>
      <c r="EZ67" s="368">
        <f t="shared" si="223"/>
        <v>18790.351851851854</v>
      </c>
      <c r="FA67" s="372"/>
      <c r="FB67" s="375">
        <v>681.08862433862441</v>
      </c>
      <c r="FC67" s="376">
        <v>666.2037037037037</v>
      </c>
      <c r="FD67" s="365">
        <v>804.78835978835991</v>
      </c>
      <c r="FE67" s="365">
        <v>804.78835978835991</v>
      </c>
      <c r="FF67" s="365">
        <v>804.78835978835991</v>
      </c>
      <c r="FG67" s="365">
        <v>804.78835978835991</v>
      </c>
      <c r="FH67" s="365">
        <v>804.78835978835991</v>
      </c>
      <c r="FI67" s="365">
        <v>804.78835978835991</v>
      </c>
      <c r="FJ67" s="365">
        <v>804.78835978835991</v>
      </c>
      <c r="FK67" s="365">
        <v>804.78835978835991</v>
      </c>
      <c r="FL67" s="365">
        <v>804.78835978835991</v>
      </c>
      <c r="FM67" s="365">
        <v>804.78835978835991</v>
      </c>
      <c r="FN67" s="368">
        <f t="shared" si="224"/>
        <v>9395.175925925927</v>
      </c>
      <c r="FO67" s="372"/>
      <c r="FP67" s="375">
        <v>4767.6203703703704</v>
      </c>
      <c r="FQ67" s="376">
        <v>4663.4259259259261</v>
      </c>
      <c r="FR67" s="365">
        <v>5633.5185185185192</v>
      </c>
      <c r="FS67" s="365">
        <v>5633.5185185185192</v>
      </c>
      <c r="FT67" s="365">
        <v>5633.5185185185192</v>
      </c>
      <c r="FU67" s="365">
        <v>5633.5185185185192</v>
      </c>
      <c r="FV67" s="365">
        <v>5633.5185185185192</v>
      </c>
      <c r="FW67" s="365">
        <v>5633.5185185185192</v>
      </c>
      <c r="FX67" s="365">
        <v>5633.5185185185192</v>
      </c>
      <c r="FY67" s="365">
        <v>5633.5185185185192</v>
      </c>
      <c r="FZ67" s="365">
        <v>5633.5185185185192</v>
      </c>
      <c r="GA67" s="365">
        <v>5633.5185185185192</v>
      </c>
      <c r="GB67" s="368">
        <f t="shared" si="225"/>
        <v>65766.231481481489</v>
      </c>
      <c r="GC67" s="372"/>
      <c r="GD67" s="375">
        <v>681.08862433862441</v>
      </c>
      <c r="GE67" s="376">
        <v>666.2037037037037</v>
      </c>
      <c r="GF67" s="365">
        <v>804.78835978835991</v>
      </c>
      <c r="GG67" s="365">
        <v>804.78835978835991</v>
      </c>
      <c r="GH67" s="365">
        <v>804.78835978835991</v>
      </c>
      <c r="GI67" s="365">
        <v>804.78835978835991</v>
      </c>
      <c r="GJ67" s="365">
        <v>804.78835978835991</v>
      </c>
      <c r="GK67" s="365">
        <v>804.78835978835991</v>
      </c>
      <c r="GL67" s="365">
        <v>804.78835978835991</v>
      </c>
      <c r="GM67" s="365">
        <v>804.78835978835991</v>
      </c>
      <c r="GN67" s="365">
        <v>804.78835978835991</v>
      </c>
      <c r="GO67" s="365">
        <v>804.78835978835991</v>
      </c>
      <c r="GP67" s="368">
        <f t="shared" si="226"/>
        <v>9395.175925925927</v>
      </c>
      <c r="GQ67" s="372"/>
      <c r="GR67" s="375">
        <v>-10027.231418697125</v>
      </c>
      <c r="GS67" s="376">
        <v>-10027.231418697125</v>
      </c>
      <c r="GT67" s="365">
        <v>-10027.231418697125</v>
      </c>
      <c r="GU67" s="365">
        <v>-10027.231418697125</v>
      </c>
      <c r="GV67" s="365">
        <v>-10027.231418697125</v>
      </c>
      <c r="GW67" s="365">
        <v>-10027.231418697125</v>
      </c>
      <c r="GX67" s="365">
        <v>-10027.231418697125</v>
      </c>
      <c r="GY67" s="365">
        <v>-10027.231418697125</v>
      </c>
      <c r="GZ67" s="365">
        <v>-10027.231418697125</v>
      </c>
      <c r="HA67" s="365">
        <v>-10027.231418697125</v>
      </c>
      <c r="HB67" s="365">
        <v>-10027.231418697125</v>
      </c>
      <c r="HC67" s="365">
        <v>-10027.231418697125</v>
      </c>
      <c r="HD67" s="368">
        <f t="shared" si="238"/>
        <v>0</v>
      </c>
      <c r="HE67" s="372"/>
      <c r="HF67" s="375">
        <v>2724.3544973544977</v>
      </c>
      <c r="HG67" s="376">
        <v>2664.8148148148148</v>
      </c>
      <c r="HH67" s="365">
        <v>3219.1534391534396</v>
      </c>
      <c r="HI67" s="365">
        <v>3219.1534391534396</v>
      </c>
      <c r="HJ67" s="365">
        <v>3219.1534391534396</v>
      </c>
      <c r="HK67" s="365">
        <v>3219.1534391534396</v>
      </c>
      <c r="HL67" s="365">
        <v>3219.1534391534396</v>
      </c>
      <c r="HM67" s="365">
        <v>3219.1534391534396</v>
      </c>
      <c r="HN67" s="365">
        <v>3219.1534391534396</v>
      </c>
      <c r="HO67" s="365">
        <v>3219.1534391534396</v>
      </c>
      <c r="HP67" s="365">
        <v>3219.1534391534396</v>
      </c>
      <c r="HQ67" s="365">
        <v>3219.1534391534396</v>
      </c>
      <c r="HR67" s="368">
        <f t="shared" si="227"/>
        <v>37580.703703703708</v>
      </c>
      <c r="HS67" s="372"/>
      <c r="HT67" s="375">
        <v>681.08862433862441</v>
      </c>
      <c r="HU67" s="376">
        <v>666.2037037037037</v>
      </c>
      <c r="HV67" s="365">
        <v>804.78835978835991</v>
      </c>
      <c r="HW67" s="365">
        <v>804.78835978835991</v>
      </c>
      <c r="HX67" s="365">
        <v>804.78835978835991</v>
      </c>
      <c r="HY67" s="365">
        <v>804.78835978835991</v>
      </c>
      <c r="HZ67" s="365">
        <v>804.78835978835991</v>
      </c>
      <c r="IA67" s="365">
        <v>804.78835978835991</v>
      </c>
      <c r="IB67" s="365">
        <v>804.78835978835991</v>
      </c>
      <c r="IC67" s="365">
        <v>804.78835978835991</v>
      </c>
      <c r="ID67" s="365">
        <v>804.78835978835991</v>
      </c>
      <c r="IE67" s="365">
        <v>804.78835978835991</v>
      </c>
      <c r="IF67" s="368">
        <f t="shared" si="228"/>
        <v>9395.175925925927</v>
      </c>
      <c r="IG67" s="372"/>
      <c r="IH67" s="375">
        <v>681.08862433862441</v>
      </c>
      <c r="II67" s="376">
        <v>666.2037037037037</v>
      </c>
      <c r="IJ67" s="365">
        <v>804.78835978835991</v>
      </c>
      <c r="IK67" s="365">
        <v>804.78835978835991</v>
      </c>
      <c r="IL67" s="365">
        <v>804.78835978835991</v>
      </c>
      <c r="IM67" s="365">
        <v>804.78835978835991</v>
      </c>
      <c r="IN67" s="365">
        <v>804.78835978835991</v>
      </c>
      <c r="IO67" s="365">
        <v>804.78835978835991</v>
      </c>
      <c r="IP67" s="365">
        <v>804.78835978835991</v>
      </c>
      <c r="IQ67" s="365">
        <v>804.78835978835991</v>
      </c>
      <c r="IR67" s="365">
        <v>804.78835978835991</v>
      </c>
      <c r="IS67" s="365">
        <v>804.78835978835991</v>
      </c>
      <c r="IT67" s="368">
        <f t="shared" si="229"/>
        <v>9395.175925925927</v>
      </c>
      <c r="IU67" s="372"/>
      <c r="IV67" s="375">
        <v>4767.6203703703704</v>
      </c>
      <c r="IW67" s="376">
        <v>4663.4259259259261</v>
      </c>
      <c r="IX67" s="365">
        <v>5633.5185185185192</v>
      </c>
      <c r="IY67" s="365">
        <v>5633.5185185185192</v>
      </c>
      <c r="IZ67" s="365">
        <v>5633.5185185185192</v>
      </c>
      <c r="JA67" s="365">
        <v>5633.5185185185192</v>
      </c>
      <c r="JB67" s="365">
        <v>5633.5185185185192</v>
      </c>
      <c r="JC67" s="365">
        <v>5633.5185185185192</v>
      </c>
      <c r="JD67" s="365">
        <v>5633.5185185185192</v>
      </c>
      <c r="JE67" s="365">
        <v>5633.5185185185192</v>
      </c>
      <c r="JF67" s="365">
        <v>5633.5185185185192</v>
      </c>
      <c r="JG67" s="365">
        <v>5633.5185185185192</v>
      </c>
      <c r="JH67" s="368">
        <f t="shared" si="230"/>
        <v>65766.231481481489</v>
      </c>
      <c r="JI67" s="372"/>
      <c r="JJ67" s="375">
        <v>7491.9748677248681</v>
      </c>
      <c r="JK67" s="376">
        <v>7328.2407407407409</v>
      </c>
      <c r="JL67" s="365">
        <v>8852.6719576719588</v>
      </c>
      <c r="JM67" s="365">
        <v>8852.6719576719588</v>
      </c>
      <c r="JN67" s="365">
        <v>8852.6719576719588</v>
      </c>
      <c r="JO67" s="365">
        <v>8852.6719576719588</v>
      </c>
      <c r="JP67" s="365">
        <v>8852.6719576719588</v>
      </c>
      <c r="JQ67" s="365">
        <v>8852.6719576719588</v>
      </c>
      <c r="JR67" s="365">
        <v>8852.6719576719588</v>
      </c>
      <c r="JS67" s="365">
        <v>8852.6719576719588</v>
      </c>
      <c r="JT67" s="365">
        <v>8852.6719576719588</v>
      </c>
      <c r="JU67" s="365">
        <v>8852.6719576719588</v>
      </c>
      <c r="JV67" s="368">
        <f t="shared" si="231"/>
        <v>103346.93518518523</v>
      </c>
      <c r="JW67" s="372"/>
      <c r="JX67" s="375">
        <v>3405.4431216931221</v>
      </c>
      <c r="JY67" s="376">
        <v>3331.0185185185182</v>
      </c>
      <c r="JZ67" s="365">
        <v>4023.9417989417998</v>
      </c>
      <c r="KA67" s="365">
        <v>4023.9417989417998</v>
      </c>
      <c r="KB67" s="365">
        <v>4023.9417989417998</v>
      </c>
      <c r="KC67" s="365">
        <v>4023.9417989417998</v>
      </c>
      <c r="KD67" s="365">
        <v>4023.9417989417998</v>
      </c>
      <c r="KE67" s="365">
        <v>4023.9417989417998</v>
      </c>
      <c r="KF67" s="365">
        <v>4023.9417989417998</v>
      </c>
      <c r="KG67" s="365">
        <v>4023.9417989417998</v>
      </c>
      <c r="KH67" s="365">
        <v>4023.9417989417998</v>
      </c>
      <c r="KI67" s="365">
        <v>4023.9417989417998</v>
      </c>
      <c r="KJ67" s="368">
        <f t="shared" si="232"/>
        <v>46975.879629629635</v>
      </c>
      <c r="KK67" s="372"/>
      <c r="KL67" s="375">
        <v>1362.1772486772488</v>
      </c>
      <c r="KM67" s="376">
        <v>1332.4074074074074</v>
      </c>
      <c r="KN67" s="365">
        <v>1609.5767195767198</v>
      </c>
      <c r="KO67" s="365">
        <v>1609.5767195767198</v>
      </c>
      <c r="KP67" s="365">
        <v>1609.5767195767198</v>
      </c>
      <c r="KQ67" s="365">
        <v>1609.5767195767198</v>
      </c>
      <c r="KR67" s="365">
        <v>1609.5767195767198</v>
      </c>
      <c r="KS67" s="365">
        <v>1609.5767195767198</v>
      </c>
      <c r="KT67" s="365">
        <v>1609.5767195767198</v>
      </c>
      <c r="KU67" s="365">
        <v>1609.5767195767198</v>
      </c>
      <c r="KV67" s="365">
        <v>1609.5767195767198</v>
      </c>
      <c r="KW67" s="365">
        <v>1609.5767195767198</v>
      </c>
      <c r="KX67" s="368">
        <f t="shared" si="233"/>
        <v>18790.351851851854</v>
      </c>
      <c r="KY67" s="372"/>
      <c r="KZ67" s="375">
        <v>681.08862433862441</v>
      </c>
      <c r="LA67" s="376">
        <v>666.2037037037037</v>
      </c>
      <c r="LB67" s="365">
        <v>804.78835978835991</v>
      </c>
      <c r="LC67" s="365">
        <v>804.78835978835991</v>
      </c>
      <c r="LD67" s="365">
        <v>804.78835978835991</v>
      </c>
      <c r="LE67" s="365">
        <v>804.78835978835991</v>
      </c>
      <c r="LF67" s="365">
        <v>804.78835978835991</v>
      </c>
      <c r="LG67" s="365">
        <v>804.78835978835991</v>
      </c>
      <c r="LH67" s="365">
        <v>804.78835978835991</v>
      </c>
      <c r="LI67" s="365">
        <v>804.78835978835991</v>
      </c>
      <c r="LJ67" s="365">
        <v>804.78835978835991</v>
      </c>
      <c r="LK67" s="365">
        <v>804.78835978835991</v>
      </c>
      <c r="LL67" s="368">
        <f t="shared" si="234"/>
        <v>9395.175925925927</v>
      </c>
      <c r="LM67" s="372"/>
      <c r="LN67" s="375">
        <v>0</v>
      </c>
      <c r="LO67" s="376">
        <v>0</v>
      </c>
      <c r="LP67" s="365">
        <v>0</v>
      </c>
      <c r="LQ67" s="365">
        <v>0</v>
      </c>
      <c r="LR67" s="365">
        <v>0</v>
      </c>
      <c r="LS67" s="365">
        <v>0</v>
      </c>
      <c r="LT67" s="365">
        <v>0</v>
      </c>
      <c r="LU67" s="365">
        <v>0</v>
      </c>
      <c r="LV67" s="365">
        <v>0</v>
      </c>
      <c r="LW67" s="365">
        <v>0</v>
      </c>
      <c r="LX67" s="365">
        <v>0</v>
      </c>
      <c r="LY67" s="365">
        <v>0</v>
      </c>
      <c r="LZ67" s="368">
        <f t="shared" si="235"/>
        <v>0</v>
      </c>
      <c r="MA67" s="372"/>
      <c r="MB67" s="368">
        <f t="shared" si="236"/>
        <v>101671.30297283725</v>
      </c>
      <c r="MC67" s="368">
        <f t="shared" si="236"/>
        <v>99230.175988710325</v>
      </c>
      <c r="MD67" s="368">
        <f t="shared" si="236"/>
        <v>121958.05958659394</v>
      </c>
      <c r="ME67" s="368">
        <f t="shared" si="236"/>
        <v>121958.05958659394</v>
      </c>
      <c r="MF67" s="368">
        <f t="shared" si="236"/>
        <v>121958.05958659394</v>
      </c>
      <c r="MG67" s="368">
        <f t="shared" si="236"/>
        <v>121958.05958659394</v>
      </c>
      <c r="MH67" s="368">
        <f t="shared" si="236"/>
        <v>121958.05958659394</v>
      </c>
      <c r="MI67" s="368">
        <f t="shared" si="236"/>
        <v>121958.05958659394</v>
      </c>
      <c r="MJ67" s="368">
        <f t="shared" si="236"/>
        <v>121958.05958659394</v>
      </c>
      <c r="MK67" s="368">
        <f t="shared" si="236"/>
        <v>121958.05958659394</v>
      </c>
      <c r="ML67" s="368">
        <f t="shared" si="236"/>
        <v>121958.05958659394</v>
      </c>
      <c r="MM67" s="368">
        <f t="shared" si="236"/>
        <v>121958.05958659394</v>
      </c>
      <c r="MN67" s="368">
        <f t="shared" si="239"/>
        <v>1420482.0748274866</v>
      </c>
    </row>
    <row r="68" spans="1:352" x14ac:dyDescent="0.25">
      <c r="A68" s="732" t="s">
        <v>893</v>
      </c>
      <c r="B68" s="255" t="s">
        <v>114</v>
      </c>
      <c r="C68" s="313"/>
      <c r="D68" s="375">
        <v>0</v>
      </c>
      <c r="E68" s="391">
        <v>0</v>
      </c>
      <c r="F68" s="391">
        <v>0</v>
      </c>
      <c r="G68" s="391">
        <v>0</v>
      </c>
      <c r="H68" s="391">
        <v>0</v>
      </c>
      <c r="I68" s="391">
        <v>0</v>
      </c>
      <c r="J68" s="391">
        <v>0</v>
      </c>
      <c r="K68" s="391">
        <v>0</v>
      </c>
      <c r="L68" s="391">
        <v>0</v>
      </c>
      <c r="M68" s="391">
        <v>0</v>
      </c>
      <c r="N68" s="391">
        <v>0</v>
      </c>
      <c r="O68" s="391">
        <v>0</v>
      </c>
      <c r="P68" s="368">
        <f t="shared" si="213"/>
        <v>0</v>
      </c>
      <c r="Q68" s="372"/>
      <c r="R68" s="375">
        <v>0</v>
      </c>
      <c r="S68" s="391">
        <v>0</v>
      </c>
      <c r="T68" s="391">
        <v>0</v>
      </c>
      <c r="U68" s="391">
        <v>0</v>
      </c>
      <c r="V68" s="391">
        <v>0</v>
      </c>
      <c r="W68" s="391">
        <v>0</v>
      </c>
      <c r="X68" s="391">
        <v>0</v>
      </c>
      <c r="Y68" s="391">
        <v>0</v>
      </c>
      <c r="Z68" s="391">
        <v>0</v>
      </c>
      <c r="AA68" s="391">
        <v>0</v>
      </c>
      <c r="AB68" s="391">
        <v>0</v>
      </c>
      <c r="AC68" s="391">
        <v>0</v>
      </c>
      <c r="AD68" s="368">
        <f t="shared" si="214"/>
        <v>0</v>
      </c>
      <c r="AE68" s="372"/>
      <c r="AF68" s="375">
        <v>0</v>
      </c>
      <c r="AG68" s="391">
        <v>0</v>
      </c>
      <c r="AH68" s="391">
        <v>0</v>
      </c>
      <c r="AI68" s="391">
        <v>0</v>
      </c>
      <c r="AJ68" s="391">
        <v>0</v>
      </c>
      <c r="AK68" s="391">
        <v>0</v>
      </c>
      <c r="AL68" s="391">
        <v>0</v>
      </c>
      <c r="AM68" s="391">
        <v>0</v>
      </c>
      <c r="AN68" s="391">
        <v>0</v>
      </c>
      <c r="AO68" s="391">
        <v>0</v>
      </c>
      <c r="AP68" s="391">
        <v>0</v>
      </c>
      <c r="AQ68" s="391">
        <v>0</v>
      </c>
      <c r="AR68" s="368">
        <f t="shared" si="215"/>
        <v>0</v>
      </c>
      <c r="AT68" s="375">
        <v>0</v>
      </c>
      <c r="AU68" s="391">
        <v>0</v>
      </c>
      <c r="AV68" s="391">
        <v>0</v>
      </c>
      <c r="AW68" s="391">
        <v>0</v>
      </c>
      <c r="AX68" s="391">
        <v>0</v>
      </c>
      <c r="AY68" s="391">
        <v>0</v>
      </c>
      <c r="AZ68" s="391">
        <v>0</v>
      </c>
      <c r="BA68" s="391">
        <v>0</v>
      </c>
      <c r="BB68" s="391">
        <v>0</v>
      </c>
      <c r="BC68" s="391">
        <v>0</v>
      </c>
      <c r="BD68" s="391">
        <v>0</v>
      </c>
      <c r="BE68" s="391">
        <v>0</v>
      </c>
      <c r="BF68" s="368">
        <f t="shared" si="216"/>
        <v>0</v>
      </c>
      <c r="BH68" s="375">
        <v>0</v>
      </c>
      <c r="BI68" s="376">
        <v>0</v>
      </c>
      <c r="BJ68" s="365">
        <v>0</v>
      </c>
      <c r="BK68" s="365">
        <v>0</v>
      </c>
      <c r="BL68" s="365">
        <v>0</v>
      </c>
      <c r="BM68" s="365">
        <v>0</v>
      </c>
      <c r="BN68" s="365">
        <v>0</v>
      </c>
      <c r="BO68" s="365">
        <v>0</v>
      </c>
      <c r="BP68" s="365">
        <v>0</v>
      </c>
      <c r="BQ68" s="365">
        <v>0</v>
      </c>
      <c r="BR68" s="365">
        <v>0</v>
      </c>
      <c r="BS68" s="365">
        <v>0</v>
      </c>
      <c r="BT68" s="368">
        <f t="shared" si="217"/>
        <v>0</v>
      </c>
      <c r="BV68" s="375">
        <v>0</v>
      </c>
      <c r="BW68" s="376">
        <v>0</v>
      </c>
      <c r="BX68" s="365">
        <v>0</v>
      </c>
      <c r="BY68" s="365">
        <v>0</v>
      </c>
      <c r="BZ68" s="365">
        <v>0</v>
      </c>
      <c r="CA68" s="365">
        <v>0</v>
      </c>
      <c r="CB68" s="365">
        <v>0</v>
      </c>
      <c r="CC68" s="365">
        <v>0</v>
      </c>
      <c r="CD68" s="365">
        <v>0</v>
      </c>
      <c r="CE68" s="365">
        <v>0</v>
      </c>
      <c r="CF68" s="365">
        <v>0</v>
      </c>
      <c r="CG68" s="365">
        <v>0</v>
      </c>
      <c r="CH68" s="368">
        <f t="shared" si="218"/>
        <v>0</v>
      </c>
      <c r="CI68" s="372"/>
      <c r="CJ68" s="375">
        <v>0</v>
      </c>
      <c r="CK68" s="376">
        <v>0</v>
      </c>
      <c r="CL68" s="365">
        <v>0</v>
      </c>
      <c r="CM68" s="365">
        <v>0</v>
      </c>
      <c r="CN68" s="365">
        <v>0</v>
      </c>
      <c r="CO68" s="365">
        <v>0</v>
      </c>
      <c r="CP68" s="365">
        <v>0</v>
      </c>
      <c r="CQ68" s="365">
        <v>0</v>
      </c>
      <c r="CR68" s="365">
        <v>0</v>
      </c>
      <c r="CS68" s="365">
        <v>0</v>
      </c>
      <c r="CT68" s="365">
        <v>0</v>
      </c>
      <c r="CU68" s="365">
        <v>0</v>
      </c>
      <c r="CV68" s="368">
        <f t="shared" si="219"/>
        <v>0</v>
      </c>
      <c r="CW68" s="372"/>
      <c r="CX68" s="375">
        <v>0</v>
      </c>
      <c r="CY68" s="376">
        <v>0</v>
      </c>
      <c r="CZ68" s="365">
        <v>0</v>
      </c>
      <c r="DA68" s="365">
        <v>0</v>
      </c>
      <c r="DB68" s="365">
        <v>0</v>
      </c>
      <c r="DC68" s="365">
        <v>0</v>
      </c>
      <c r="DD68" s="365">
        <v>0</v>
      </c>
      <c r="DE68" s="365">
        <v>0</v>
      </c>
      <c r="DF68" s="365">
        <v>0</v>
      </c>
      <c r="DG68" s="365">
        <v>0</v>
      </c>
      <c r="DH68" s="365">
        <v>0</v>
      </c>
      <c r="DI68" s="365">
        <v>0</v>
      </c>
      <c r="DJ68" s="368">
        <f t="shared" si="220"/>
        <v>0</v>
      </c>
      <c r="DK68" s="372"/>
      <c r="DL68" s="375">
        <v>0</v>
      </c>
      <c r="DM68" s="376">
        <v>0</v>
      </c>
      <c r="DN68" s="365">
        <v>0</v>
      </c>
      <c r="DO68" s="365">
        <v>0</v>
      </c>
      <c r="DP68" s="365">
        <v>0</v>
      </c>
      <c r="DQ68" s="365">
        <v>0</v>
      </c>
      <c r="DR68" s="365">
        <v>0</v>
      </c>
      <c r="DS68" s="365">
        <v>0</v>
      </c>
      <c r="DT68" s="365">
        <v>0</v>
      </c>
      <c r="DU68" s="365">
        <v>0</v>
      </c>
      <c r="DV68" s="365">
        <v>0</v>
      </c>
      <c r="DW68" s="365">
        <v>0</v>
      </c>
      <c r="DX68" s="368">
        <f t="shared" si="221"/>
        <v>0</v>
      </c>
      <c r="DY68" s="372"/>
      <c r="DZ68" s="375">
        <v>0</v>
      </c>
      <c r="EA68" s="376">
        <v>0</v>
      </c>
      <c r="EB68" s="365">
        <v>0</v>
      </c>
      <c r="EC68" s="365">
        <v>0</v>
      </c>
      <c r="ED68" s="365">
        <v>0</v>
      </c>
      <c r="EE68" s="365">
        <v>0</v>
      </c>
      <c r="EF68" s="365">
        <v>0</v>
      </c>
      <c r="EG68" s="365">
        <v>0</v>
      </c>
      <c r="EH68" s="365">
        <v>0</v>
      </c>
      <c r="EI68" s="365">
        <v>0</v>
      </c>
      <c r="EJ68" s="365">
        <v>0</v>
      </c>
      <c r="EK68" s="365">
        <v>0</v>
      </c>
      <c r="EL68" s="368">
        <f t="shared" si="222"/>
        <v>0</v>
      </c>
      <c r="EM68" s="372"/>
      <c r="EN68" s="375">
        <v>0</v>
      </c>
      <c r="EO68" s="376">
        <v>0</v>
      </c>
      <c r="EP68" s="365">
        <v>0</v>
      </c>
      <c r="EQ68" s="365">
        <v>0</v>
      </c>
      <c r="ER68" s="365">
        <v>0</v>
      </c>
      <c r="ES68" s="365">
        <v>0</v>
      </c>
      <c r="ET68" s="365">
        <v>0</v>
      </c>
      <c r="EU68" s="365">
        <v>0</v>
      </c>
      <c r="EV68" s="365">
        <v>0</v>
      </c>
      <c r="EW68" s="365">
        <v>0</v>
      </c>
      <c r="EX68" s="365">
        <v>0</v>
      </c>
      <c r="EY68" s="365">
        <v>0</v>
      </c>
      <c r="EZ68" s="368">
        <f t="shared" si="223"/>
        <v>0</v>
      </c>
      <c r="FA68" s="372"/>
      <c r="FB68" s="375">
        <v>0</v>
      </c>
      <c r="FC68" s="376">
        <v>0</v>
      </c>
      <c r="FD68" s="365">
        <v>0</v>
      </c>
      <c r="FE68" s="365">
        <v>0</v>
      </c>
      <c r="FF68" s="365">
        <v>0</v>
      </c>
      <c r="FG68" s="365">
        <v>0</v>
      </c>
      <c r="FH68" s="365">
        <v>0</v>
      </c>
      <c r="FI68" s="365">
        <v>0</v>
      </c>
      <c r="FJ68" s="365">
        <v>0</v>
      </c>
      <c r="FK68" s="365">
        <v>0</v>
      </c>
      <c r="FL68" s="365">
        <v>0</v>
      </c>
      <c r="FM68" s="365">
        <v>0</v>
      </c>
      <c r="FN68" s="368">
        <f t="shared" si="224"/>
        <v>0</v>
      </c>
      <c r="FO68" s="372"/>
      <c r="FP68" s="375">
        <v>0</v>
      </c>
      <c r="FQ68" s="376">
        <v>0</v>
      </c>
      <c r="FR68" s="365">
        <v>0</v>
      </c>
      <c r="FS68" s="365">
        <v>0</v>
      </c>
      <c r="FT68" s="365">
        <v>0</v>
      </c>
      <c r="FU68" s="365">
        <v>0</v>
      </c>
      <c r="FV68" s="365">
        <v>0</v>
      </c>
      <c r="FW68" s="365">
        <v>0</v>
      </c>
      <c r="FX68" s="365">
        <v>0</v>
      </c>
      <c r="FY68" s="365">
        <v>0</v>
      </c>
      <c r="FZ68" s="365">
        <v>0</v>
      </c>
      <c r="GA68" s="365">
        <v>0</v>
      </c>
      <c r="GB68" s="368">
        <f t="shared" si="225"/>
        <v>0</v>
      </c>
      <c r="GC68" s="372"/>
      <c r="GD68" s="375">
        <v>0</v>
      </c>
      <c r="GE68" s="376">
        <v>0</v>
      </c>
      <c r="GF68" s="365">
        <v>0</v>
      </c>
      <c r="GG68" s="365">
        <v>0</v>
      </c>
      <c r="GH68" s="365">
        <v>0</v>
      </c>
      <c r="GI68" s="365">
        <v>0</v>
      </c>
      <c r="GJ68" s="365">
        <v>0</v>
      </c>
      <c r="GK68" s="365">
        <v>0</v>
      </c>
      <c r="GL68" s="365">
        <v>0</v>
      </c>
      <c r="GM68" s="365">
        <v>0</v>
      </c>
      <c r="GN68" s="365">
        <v>0</v>
      </c>
      <c r="GO68" s="365">
        <v>0</v>
      </c>
      <c r="GP68" s="368">
        <f t="shared" si="226"/>
        <v>0</v>
      </c>
      <c r="GQ68" s="372"/>
      <c r="GR68" s="375">
        <v>0</v>
      </c>
      <c r="GS68" s="376">
        <v>0</v>
      </c>
      <c r="GT68" s="365">
        <v>0</v>
      </c>
      <c r="GU68" s="365">
        <v>0</v>
      </c>
      <c r="GV68" s="365">
        <v>0</v>
      </c>
      <c r="GW68" s="365">
        <v>0</v>
      </c>
      <c r="GX68" s="365">
        <v>0</v>
      </c>
      <c r="GY68" s="365">
        <v>0</v>
      </c>
      <c r="GZ68" s="365">
        <v>0</v>
      </c>
      <c r="HA68" s="365">
        <v>0</v>
      </c>
      <c r="HB68" s="365">
        <v>0</v>
      </c>
      <c r="HC68" s="365">
        <v>0</v>
      </c>
      <c r="HD68" s="368">
        <f t="shared" si="238"/>
        <v>0</v>
      </c>
      <c r="HE68" s="372"/>
      <c r="HF68" s="375">
        <v>0</v>
      </c>
      <c r="HG68" s="376">
        <v>0</v>
      </c>
      <c r="HH68" s="365">
        <v>0</v>
      </c>
      <c r="HI68" s="365">
        <v>0</v>
      </c>
      <c r="HJ68" s="365">
        <v>0</v>
      </c>
      <c r="HK68" s="365">
        <v>0</v>
      </c>
      <c r="HL68" s="365">
        <v>0</v>
      </c>
      <c r="HM68" s="365">
        <v>0</v>
      </c>
      <c r="HN68" s="365">
        <v>0</v>
      </c>
      <c r="HO68" s="365">
        <v>0</v>
      </c>
      <c r="HP68" s="365">
        <v>0</v>
      </c>
      <c r="HQ68" s="365">
        <v>0</v>
      </c>
      <c r="HR68" s="368">
        <f t="shared" si="227"/>
        <v>0</v>
      </c>
      <c r="HS68" s="372"/>
      <c r="HT68" s="375">
        <v>0</v>
      </c>
      <c r="HU68" s="376">
        <v>0</v>
      </c>
      <c r="HV68" s="365">
        <v>0</v>
      </c>
      <c r="HW68" s="365">
        <v>0</v>
      </c>
      <c r="HX68" s="365">
        <v>0</v>
      </c>
      <c r="HY68" s="365">
        <v>0</v>
      </c>
      <c r="HZ68" s="365">
        <v>0</v>
      </c>
      <c r="IA68" s="365">
        <v>0</v>
      </c>
      <c r="IB68" s="365">
        <v>0</v>
      </c>
      <c r="IC68" s="365">
        <v>0</v>
      </c>
      <c r="ID68" s="365">
        <v>0</v>
      </c>
      <c r="IE68" s="365">
        <v>0</v>
      </c>
      <c r="IF68" s="368">
        <f t="shared" si="228"/>
        <v>0</v>
      </c>
      <c r="IG68" s="372"/>
      <c r="IH68" s="375">
        <v>0</v>
      </c>
      <c r="II68" s="376">
        <v>0</v>
      </c>
      <c r="IJ68" s="365">
        <v>0</v>
      </c>
      <c r="IK68" s="365">
        <v>0</v>
      </c>
      <c r="IL68" s="365">
        <v>0</v>
      </c>
      <c r="IM68" s="365">
        <v>0</v>
      </c>
      <c r="IN68" s="365">
        <v>0</v>
      </c>
      <c r="IO68" s="365">
        <v>0</v>
      </c>
      <c r="IP68" s="365">
        <v>0</v>
      </c>
      <c r="IQ68" s="365">
        <v>0</v>
      </c>
      <c r="IR68" s="365">
        <v>0</v>
      </c>
      <c r="IS68" s="365">
        <v>0</v>
      </c>
      <c r="IT68" s="368">
        <f t="shared" si="229"/>
        <v>0</v>
      </c>
      <c r="IU68" s="372"/>
      <c r="IV68" s="375">
        <v>0</v>
      </c>
      <c r="IW68" s="376">
        <v>0</v>
      </c>
      <c r="IX68" s="365">
        <v>0</v>
      </c>
      <c r="IY68" s="365">
        <v>0</v>
      </c>
      <c r="IZ68" s="365">
        <v>0</v>
      </c>
      <c r="JA68" s="365">
        <v>0</v>
      </c>
      <c r="JB68" s="365">
        <v>0</v>
      </c>
      <c r="JC68" s="365">
        <v>0</v>
      </c>
      <c r="JD68" s="365">
        <v>0</v>
      </c>
      <c r="JE68" s="365">
        <v>0</v>
      </c>
      <c r="JF68" s="365">
        <v>0</v>
      </c>
      <c r="JG68" s="365">
        <v>0</v>
      </c>
      <c r="JH68" s="368">
        <f t="shared" si="230"/>
        <v>0</v>
      </c>
      <c r="JI68" s="372"/>
      <c r="JJ68" s="375">
        <v>0</v>
      </c>
      <c r="JK68" s="376">
        <v>0</v>
      </c>
      <c r="JL68" s="365">
        <v>0</v>
      </c>
      <c r="JM68" s="365">
        <v>0</v>
      </c>
      <c r="JN68" s="365">
        <v>0</v>
      </c>
      <c r="JO68" s="365">
        <v>0</v>
      </c>
      <c r="JP68" s="365">
        <v>0</v>
      </c>
      <c r="JQ68" s="365">
        <v>0</v>
      </c>
      <c r="JR68" s="365">
        <v>0</v>
      </c>
      <c r="JS68" s="365">
        <v>0</v>
      </c>
      <c r="JT68" s="365">
        <v>0</v>
      </c>
      <c r="JU68" s="365">
        <v>0</v>
      </c>
      <c r="JV68" s="368">
        <f t="shared" si="231"/>
        <v>0</v>
      </c>
      <c r="JW68" s="372"/>
      <c r="JX68" s="375">
        <v>0</v>
      </c>
      <c r="JY68" s="376">
        <v>0</v>
      </c>
      <c r="JZ68" s="365">
        <v>0</v>
      </c>
      <c r="KA68" s="365">
        <v>0</v>
      </c>
      <c r="KB68" s="365">
        <v>0</v>
      </c>
      <c r="KC68" s="365">
        <v>0</v>
      </c>
      <c r="KD68" s="365">
        <v>0</v>
      </c>
      <c r="KE68" s="365">
        <v>0</v>
      </c>
      <c r="KF68" s="365">
        <v>0</v>
      </c>
      <c r="KG68" s="365">
        <v>0</v>
      </c>
      <c r="KH68" s="365">
        <v>0</v>
      </c>
      <c r="KI68" s="365">
        <v>0</v>
      </c>
      <c r="KJ68" s="368">
        <f t="shared" si="232"/>
        <v>0</v>
      </c>
      <c r="KK68" s="372"/>
      <c r="KL68" s="375">
        <v>0</v>
      </c>
      <c r="KM68" s="376">
        <v>0</v>
      </c>
      <c r="KN68" s="365">
        <v>0</v>
      </c>
      <c r="KO68" s="365">
        <v>0</v>
      </c>
      <c r="KP68" s="365">
        <v>0</v>
      </c>
      <c r="KQ68" s="365">
        <v>0</v>
      </c>
      <c r="KR68" s="365">
        <v>0</v>
      </c>
      <c r="KS68" s="365">
        <v>0</v>
      </c>
      <c r="KT68" s="365">
        <v>0</v>
      </c>
      <c r="KU68" s="365">
        <v>0</v>
      </c>
      <c r="KV68" s="365">
        <v>0</v>
      </c>
      <c r="KW68" s="365">
        <v>0</v>
      </c>
      <c r="KX68" s="368">
        <f t="shared" si="233"/>
        <v>0</v>
      </c>
      <c r="KY68" s="372"/>
      <c r="KZ68" s="375">
        <v>0</v>
      </c>
      <c r="LA68" s="376">
        <v>0</v>
      </c>
      <c r="LB68" s="365">
        <v>0</v>
      </c>
      <c r="LC68" s="365">
        <v>0</v>
      </c>
      <c r="LD68" s="365">
        <v>0</v>
      </c>
      <c r="LE68" s="365">
        <v>0</v>
      </c>
      <c r="LF68" s="365">
        <v>0</v>
      </c>
      <c r="LG68" s="365">
        <v>0</v>
      </c>
      <c r="LH68" s="365">
        <v>0</v>
      </c>
      <c r="LI68" s="365">
        <v>0</v>
      </c>
      <c r="LJ68" s="365">
        <v>0</v>
      </c>
      <c r="LK68" s="365">
        <v>0</v>
      </c>
      <c r="LL68" s="368">
        <f t="shared" si="234"/>
        <v>0</v>
      </c>
      <c r="LM68" s="372"/>
      <c r="LN68" s="375">
        <v>0</v>
      </c>
      <c r="LO68" s="376">
        <v>0</v>
      </c>
      <c r="LP68" s="365">
        <v>0</v>
      </c>
      <c r="LQ68" s="365">
        <v>0</v>
      </c>
      <c r="LR68" s="365">
        <v>0</v>
      </c>
      <c r="LS68" s="365">
        <v>0</v>
      </c>
      <c r="LT68" s="365">
        <v>0</v>
      </c>
      <c r="LU68" s="365">
        <v>0</v>
      </c>
      <c r="LV68" s="365">
        <v>0</v>
      </c>
      <c r="LW68" s="365">
        <v>0</v>
      </c>
      <c r="LX68" s="365">
        <v>0</v>
      </c>
      <c r="LY68" s="365">
        <v>0</v>
      </c>
      <c r="LZ68" s="368">
        <f t="shared" si="235"/>
        <v>0</v>
      </c>
      <c r="MA68" s="372"/>
      <c r="MB68" s="368">
        <f t="shared" si="236"/>
        <v>0</v>
      </c>
      <c r="MC68" s="368">
        <f t="shared" si="236"/>
        <v>0</v>
      </c>
      <c r="MD68" s="368">
        <f t="shared" si="236"/>
        <v>0</v>
      </c>
      <c r="ME68" s="368">
        <f t="shared" si="236"/>
        <v>0</v>
      </c>
      <c r="MF68" s="368">
        <f t="shared" si="236"/>
        <v>0</v>
      </c>
      <c r="MG68" s="368">
        <f t="shared" si="236"/>
        <v>0</v>
      </c>
      <c r="MH68" s="368">
        <f t="shared" si="236"/>
        <v>0</v>
      </c>
      <c r="MI68" s="368">
        <f t="shared" si="236"/>
        <v>0</v>
      </c>
      <c r="MJ68" s="368">
        <f t="shared" si="236"/>
        <v>0</v>
      </c>
      <c r="MK68" s="368">
        <f t="shared" si="236"/>
        <v>0</v>
      </c>
      <c r="ML68" s="368">
        <f t="shared" si="236"/>
        <v>0</v>
      </c>
      <c r="MM68" s="368">
        <f t="shared" si="236"/>
        <v>0</v>
      </c>
      <c r="MN68" s="368">
        <f t="shared" si="239"/>
        <v>0</v>
      </c>
    </row>
    <row r="69" spans="1:352" s="412" customFormat="1" x14ac:dyDescent="0.25">
      <c r="A69" s="313"/>
      <c r="B69" s="255" t="s">
        <v>115</v>
      </c>
      <c r="C69" s="313"/>
      <c r="D69" s="375">
        <v>2071.4285714285716</v>
      </c>
      <c r="E69" s="418">
        <v>2071.4285714285716</v>
      </c>
      <c r="F69" s="418">
        <v>2071.4285714285716</v>
      </c>
      <c r="G69" s="418">
        <v>2071.4285714285716</v>
      </c>
      <c r="H69" s="418">
        <v>2071.4285714285716</v>
      </c>
      <c r="I69" s="418">
        <v>2071.4285714285716</v>
      </c>
      <c r="J69" s="418">
        <v>2071.4285714285716</v>
      </c>
      <c r="K69" s="418">
        <v>2071.4285714285716</v>
      </c>
      <c r="L69" s="418">
        <v>2071.4285714285716</v>
      </c>
      <c r="M69" s="418">
        <v>2071.4285714285716</v>
      </c>
      <c r="N69" s="418">
        <v>2071.4285714285716</v>
      </c>
      <c r="O69" s="418">
        <v>1611.1111111111111</v>
      </c>
      <c r="P69" s="411">
        <f t="shared" si="213"/>
        <v>24396.825396825403</v>
      </c>
      <c r="Q69" s="372"/>
      <c r="R69" s="375">
        <v>214.28571428571428</v>
      </c>
      <c r="S69" s="418">
        <v>214.28571428571428</v>
      </c>
      <c r="T69" s="418">
        <v>214.28571428571428</v>
      </c>
      <c r="U69" s="418">
        <v>214.28571428571428</v>
      </c>
      <c r="V69" s="418">
        <v>214.28571428571428</v>
      </c>
      <c r="W69" s="418">
        <v>214.28571428571428</v>
      </c>
      <c r="X69" s="418">
        <v>214.28571428571428</v>
      </c>
      <c r="Y69" s="418">
        <v>214.28571428571428</v>
      </c>
      <c r="Z69" s="418">
        <v>214.28571428571428</v>
      </c>
      <c r="AA69" s="418">
        <v>214.28571428571428</v>
      </c>
      <c r="AB69" s="418">
        <v>214.28571428571428</v>
      </c>
      <c r="AC69" s="418">
        <v>166.66666666666669</v>
      </c>
      <c r="AD69" s="411">
        <f t="shared" si="214"/>
        <v>2523.8095238095234</v>
      </c>
      <c r="AE69" s="419"/>
      <c r="AF69" s="375">
        <v>214.28571428571428</v>
      </c>
      <c r="AG69" s="418">
        <v>214.28571428571428</v>
      </c>
      <c r="AH69" s="418">
        <v>214.28571428571428</v>
      </c>
      <c r="AI69" s="418">
        <v>214.28571428571428</v>
      </c>
      <c r="AJ69" s="418">
        <v>214.28571428571428</v>
      </c>
      <c r="AK69" s="418">
        <v>214.28571428571428</v>
      </c>
      <c r="AL69" s="418">
        <v>214.28571428571428</v>
      </c>
      <c r="AM69" s="418">
        <v>214.28571428571428</v>
      </c>
      <c r="AN69" s="418">
        <v>214.28571428571428</v>
      </c>
      <c r="AO69" s="418">
        <v>214.28571428571428</v>
      </c>
      <c r="AP69" s="418">
        <v>214.28571428571428</v>
      </c>
      <c r="AQ69" s="418">
        <v>166.66666666666669</v>
      </c>
      <c r="AR69" s="411">
        <f t="shared" si="215"/>
        <v>2523.8095238095234</v>
      </c>
      <c r="AS69" s="372"/>
      <c r="AT69" s="375">
        <v>142.85714285714286</v>
      </c>
      <c r="AU69" s="418">
        <v>142.85714285714286</v>
      </c>
      <c r="AV69" s="418">
        <v>142.85714285714286</v>
      </c>
      <c r="AW69" s="418">
        <v>142.85714285714286</v>
      </c>
      <c r="AX69" s="418">
        <v>142.85714285714286</v>
      </c>
      <c r="AY69" s="418">
        <v>142.85714285714286</v>
      </c>
      <c r="AZ69" s="418">
        <v>142.85714285714286</v>
      </c>
      <c r="BA69" s="418">
        <v>142.85714285714286</v>
      </c>
      <c r="BB69" s="418">
        <v>142.85714285714286</v>
      </c>
      <c r="BC69" s="418">
        <v>142.85714285714286</v>
      </c>
      <c r="BD69" s="418">
        <v>142.85714285714286</v>
      </c>
      <c r="BE69" s="418">
        <v>111.11111111111111</v>
      </c>
      <c r="BF69" s="411">
        <f t="shared" si="216"/>
        <v>1682.5396825396826</v>
      </c>
      <c r="BG69" s="388"/>
      <c r="BH69" s="375">
        <v>1071.4285714285716</v>
      </c>
      <c r="BI69" s="376">
        <v>1071.4285714285716</v>
      </c>
      <c r="BJ69" s="365">
        <v>1071.4285714285716</v>
      </c>
      <c r="BK69" s="365">
        <v>1071.4285714285716</v>
      </c>
      <c r="BL69" s="365">
        <v>1071.4285714285716</v>
      </c>
      <c r="BM69" s="365">
        <v>1071.4285714285716</v>
      </c>
      <c r="BN69" s="365">
        <v>1071.4285714285716</v>
      </c>
      <c r="BO69" s="365">
        <v>1071.4285714285716</v>
      </c>
      <c r="BP69" s="365">
        <v>1071.4285714285716</v>
      </c>
      <c r="BQ69" s="365">
        <v>1071.4285714285716</v>
      </c>
      <c r="BR69" s="365">
        <v>1071.4285714285716</v>
      </c>
      <c r="BS69" s="365">
        <v>833.33333333333337</v>
      </c>
      <c r="BT69" s="411">
        <f t="shared" si="217"/>
        <v>12619.047619047624</v>
      </c>
      <c r="BU69" s="372"/>
      <c r="BV69" s="375">
        <v>71.428571428571431</v>
      </c>
      <c r="BW69" s="376">
        <v>71.428571428571431</v>
      </c>
      <c r="BX69" s="365">
        <v>71.428571428571431</v>
      </c>
      <c r="BY69" s="365">
        <v>71.428571428571431</v>
      </c>
      <c r="BZ69" s="365">
        <v>71.428571428571431</v>
      </c>
      <c r="CA69" s="365">
        <v>71.428571428571431</v>
      </c>
      <c r="CB69" s="365">
        <v>71.428571428571431</v>
      </c>
      <c r="CC69" s="365">
        <v>71.428571428571431</v>
      </c>
      <c r="CD69" s="365">
        <v>71.428571428571431</v>
      </c>
      <c r="CE69" s="365">
        <v>71.428571428571431</v>
      </c>
      <c r="CF69" s="365">
        <v>71.428571428571431</v>
      </c>
      <c r="CG69" s="365">
        <v>55.555555555555557</v>
      </c>
      <c r="CH69" s="411">
        <f t="shared" si="218"/>
        <v>841.26984126984132</v>
      </c>
      <c r="CI69" s="419"/>
      <c r="CJ69" s="375">
        <v>785.71428571428578</v>
      </c>
      <c r="CK69" s="376">
        <v>785.71428571428578</v>
      </c>
      <c r="CL69" s="365">
        <v>785.71428571428578</v>
      </c>
      <c r="CM69" s="365">
        <v>785.71428571428578</v>
      </c>
      <c r="CN69" s="365">
        <v>785.71428571428578</v>
      </c>
      <c r="CO69" s="365">
        <v>785.71428571428578</v>
      </c>
      <c r="CP69" s="365">
        <v>785.71428571428578</v>
      </c>
      <c r="CQ69" s="365">
        <v>785.71428571428578</v>
      </c>
      <c r="CR69" s="365">
        <v>785.71428571428578</v>
      </c>
      <c r="CS69" s="365">
        <v>785.71428571428578</v>
      </c>
      <c r="CT69" s="365">
        <v>785.71428571428578</v>
      </c>
      <c r="CU69" s="365">
        <v>611.11111111111109</v>
      </c>
      <c r="CV69" s="411">
        <f t="shared" si="219"/>
        <v>9253.9682539682562</v>
      </c>
      <c r="CW69" s="419"/>
      <c r="CX69" s="375">
        <v>2000</v>
      </c>
      <c r="CY69" s="376">
        <v>2000</v>
      </c>
      <c r="CZ69" s="365">
        <v>2000</v>
      </c>
      <c r="DA69" s="365">
        <v>2000</v>
      </c>
      <c r="DB69" s="365">
        <v>2000</v>
      </c>
      <c r="DC69" s="365">
        <v>2000</v>
      </c>
      <c r="DD69" s="365">
        <v>2000</v>
      </c>
      <c r="DE69" s="365">
        <v>2000</v>
      </c>
      <c r="DF69" s="365">
        <v>2000</v>
      </c>
      <c r="DG69" s="365">
        <v>2000</v>
      </c>
      <c r="DH69" s="365">
        <v>2000</v>
      </c>
      <c r="DI69" s="365">
        <v>1555.5555555555557</v>
      </c>
      <c r="DJ69" s="411">
        <f t="shared" si="220"/>
        <v>23555.555555555555</v>
      </c>
      <c r="DK69" s="372"/>
      <c r="DL69" s="375">
        <v>2000</v>
      </c>
      <c r="DM69" s="376">
        <v>2000</v>
      </c>
      <c r="DN69" s="365">
        <v>2000</v>
      </c>
      <c r="DO69" s="365">
        <v>2000</v>
      </c>
      <c r="DP69" s="365">
        <v>2000</v>
      </c>
      <c r="DQ69" s="365">
        <v>2000</v>
      </c>
      <c r="DR69" s="365">
        <v>2000</v>
      </c>
      <c r="DS69" s="365">
        <v>2000</v>
      </c>
      <c r="DT69" s="365">
        <v>2000</v>
      </c>
      <c r="DU69" s="365">
        <v>2000</v>
      </c>
      <c r="DV69" s="365">
        <v>2000</v>
      </c>
      <c r="DW69" s="365">
        <v>1555.5555555555557</v>
      </c>
      <c r="DX69" s="411">
        <f t="shared" si="221"/>
        <v>23555.555555555555</v>
      </c>
      <c r="DY69" s="372"/>
      <c r="DZ69" s="375">
        <v>71.428571428571431</v>
      </c>
      <c r="EA69" s="376">
        <v>71.428571428571431</v>
      </c>
      <c r="EB69" s="365">
        <v>71.428571428571431</v>
      </c>
      <c r="EC69" s="365">
        <v>71.428571428571431</v>
      </c>
      <c r="ED69" s="365">
        <v>71.428571428571431</v>
      </c>
      <c r="EE69" s="365">
        <v>71.428571428571431</v>
      </c>
      <c r="EF69" s="365">
        <v>71.428571428571431</v>
      </c>
      <c r="EG69" s="365">
        <v>71.428571428571431</v>
      </c>
      <c r="EH69" s="365">
        <v>71.428571428571431</v>
      </c>
      <c r="EI69" s="365">
        <v>71.428571428571431</v>
      </c>
      <c r="EJ69" s="365">
        <v>71.428571428571431</v>
      </c>
      <c r="EK69" s="365">
        <v>55.555555555555557</v>
      </c>
      <c r="EL69" s="411">
        <f t="shared" si="222"/>
        <v>841.26984126984132</v>
      </c>
      <c r="EM69" s="372"/>
      <c r="EN69" s="375">
        <v>142.85714285714286</v>
      </c>
      <c r="EO69" s="376">
        <v>142.85714285714286</v>
      </c>
      <c r="EP69" s="365">
        <v>142.85714285714286</v>
      </c>
      <c r="EQ69" s="365">
        <v>142.85714285714286</v>
      </c>
      <c r="ER69" s="365">
        <v>142.85714285714286</v>
      </c>
      <c r="ES69" s="365">
        <v>142.85714285714286</v>
      </c>
      <c r="ET69" s="365">
        <v>142.85714285714286</v>
      </c>
      <c r="EU69" s="365">
        <v>142.85714285714286</v>
      </c>
      <c r="EV69" s="365">
        <v>142.85714285714286</v>
      </c>
      <c r="EW69" s="365">
        <v>142.85714285714286</v>
      </c>
      <c r="EX69" s="365">
        <v>142.85714285714286</v>
      </c>
      <c r="EY69" s="365">
        <v>111.11111111111111</v>
      </c>
      <c r="EZ69" s="411">
        <f t="shared" si="223"/>
        <v>1682.5396825396826</v>
      </c>
      <c r="FA69" s="372"/>
      <c r="FB69" s="375">
        <v>71.428571428571431</v>
      </c>
      <c r="FC69" s="376">
        <v>71.428571428571431</v>
      </c>
      <c r="FD69" s="365">
        <v>71.428571428571431</v>
      </c>
      <c r="FE69" s="365">
        <v>71.428571428571431</v>
      </c>
      <c r="FF69" s="365">
        <v>71.428571428571431</v>
      </c>
      <c r="FG69" s="365">
        <v>71.428571428571431</v>
      </c>
      <c r="FH69" s="365">
        <v>71.428571428571431</v>
      </c>
      <c r="FI69" s="365">
        <v>71.428571428571431</v>
      </c>
      <c r="FJ69" s="365">
        <v>71.428571428571431</v>
      </c>
      <c r="FK69" s="365">
        <v>71.428571428571431</v>
      </c>
      <c r="FL69" s="365">
        <v>71.428571428571431</v>
      </c>
      <c r="FM69" s="365">
        <v>55.555555555555557</v>
      </c>
      <c r="FN69" s="411">
        <f t="shared" si="224"/>
        <v>841.26984126984132</v>
      </c>
      <c r="FO69" s="372"/>
      <c r="FP69" s="375">
        <v>500</v>
      </c>
      <c r="FQ69" s="376">
        <v>500</v>
      </c>
      <c r="FR69" s="365">
        <v>500</v>
      </c>
      <c r="FS69" s="365">
        <v>500</v>
      </c>
      <c r="FT69" s="365">
        <v>500</v>
      </c>
      <c r="FU69" s="365">
        <v>500</v>
      </c>
      <c r="FV69" s="365">
        <v>500</v>
      </c>
      <c r="FW69" s="365">
        <v>500</v>
      </c>
      <c r="FX69" s="365">
        <v>500</v>
      </c>
      <c r="FY69" s="365">
        <v>500</v>
      </c>
      <c r="FZ69" s="365">
        <v>500</v>
      </c>
      <c r="GA69" s="365">
        <v>388.88888888888891</v>
      </c>
      <c r="GB69" s="411">
        <f t="shared" si="225"/>
        <v>5888.8888888888887</v>
      </c>
      <c r="GC69" s="372"/>
      <c r="GD69" s="375">
        <v>71.428571428571431</v>
      </c>
      <c r="GE69" s="376">
        <v>71.428571428571431</v>
      </c>
      <c r="GF69" s="365">
        <v>71.428571428571431</v>
      </c>
      <c r="GG69" s="365">
        <v>71.428571428571431</v>
      </c>
      <c r="GH69" s="365">
        <v>71.428571428571431</v>
      </c>
      <c r="GI69" s="365">
        <v>71.428571428571431</v>
      </c>
      <c r="GJ69" s="365">
        <v>71.428571428571431</v>
      </c>
      <c r="GK69" s="365">
        <v>71.428571428571431</v>
      </c>
      <c r="GL69" s="365">
        <v>71.428571428571431</v>
      </c>
      <c r="GM69" s="365">
        <v>71.428571428571431</v>
      </c>
      <c r="GN69" s="365">
        <v>71.428571428571431</v>
      </c>
      <c r="GO69" s="365">
        <v>55.555555555555557</v>
      </c>
      <c r="GP69" s="411">
        <f t="shared" si="226"/>
        <v>841.26984126984132</v>
      </c>
      <c r="GQ69" s="372"/>
      <c r="GR69" s="375">
        <v>0</v>
      </c>
      <c r="GS69" s="376">
        <v>0</v>
      </c>
      <c r="GT69" s="365">
        <v>4000</v>
      </c>
      <c r="GU69" s="365">
        <v>4000</v>
      </c>
      <c r="GV69" s="365">
        <v>4000</v>
      </c>
      <c r="GW69" s="365">
        <v>4000</v>
      </c>
      <c r="GX69" s="365">
        <v>4000</v>
      </c>
      <c r="GY69" s="365">
        <v>4000</v>
      </c>
      <c r="GZ69" s="365">
        <v>4000</v>
      </c>
      <c r="HA69" s="365">
        <v>4000</v>
      </c>
      <c r="HB69" s="365">
        <v>4000</v>
      </c>
      <c r="HC69" s="365">
        <v>4000</v>
      </c>
      <c r="HD69" s="411">
        <f t="shared" si="238"/>
        <v>0</v>
      </c>
      <c r="HE69" s="372"/>
      <c r="HF69" s="375">
        <v>285.71428571428572</v>
      </c>
      <c r="HG69" s="376">
        <v>285.71428571428572</v>
      </c>
      <c r="HH69" s="365">
        <v>285.71428571428572</v>
      </c>
      <c r="HI69" s="365">
        <v>285.71428571428572</v>
      </c>
      <c r="HJ69" s="365">
        <v>285.71428571428572</v>
      </c>
      <c r="HK69" s="365">
        <v>285.71428571428572</v>
      </c>
      <c r="HL69" s="365">
        <v>285.71428571428572</v>
      </c>
      <c r="HM69" s="365">
        <v>285.71428571428572</v>
      </c>
      <c r="HN69" s="365">
        <v>285.71428571428572</v>
      </c>
      <c r="HO69" s="365">
        <v>285.71428571428572</v>
      </c>
      <c r="HP69" s="365">
        <v>285.71428571428572</v>
      </c>
      <c r="HQ69" s="365">
        <v>222.22222222222223</v>
      </c>
      <c r="HR69" s="411">
        <f t="shared" si="227"/>
        <v>3365.0793650793653</v>
      </c>
      <c r="HS69" s="372"/>
      <c r="HT69" s="375">
        <v>71.428571428571431</v>
      </c>
      <c r="HU69" s="376">
        <v>71.428571428571431</v>
      </c>
      <c r="HV69" s="365">
        <v>71.428571428571431</v>
      </c>
      <c r="HW69" s="365">
        <v>71.428571428571431</v>
      </c>
      <c r="HX69" s="365">
        <v>71.428571428571431</v>
      </c>
      <c r="HY69" s="365">
        <v>71.428571428571431</v>
      </c>
      <c r="HZ69" s="365">
        <v>71.428571428571431</v>
      </c>
      <c r="IA69" s="365">
        <v>71.428571428571431</v>
      </c>
      <c r="IB69" s="365">
        <v>71.428571428571431</v>
      </c>
      <c r="IC69" s="365">
        <v>71.428571428571431</v>
      </c>
      <c r="ID69" s="365">
        <v>71.428571428571431</v>
      </c>
      <c r="IE69" s="365">
        <v>55.555555555555557</v>
      </c>
      <c r="IF69" s="411">
        <f t="shared" si="228"/>
        <v>841.26984126984132</v>
      </c>
      <c r="IG69" s="372"/>
      <c r="IH69" s="375">
        <v>71.428571428571431</v>
      </c>
      <c r="II69" s="376">
        <v>71.428571428571431</v>
      </c>
      <c r="IJ69" s="365">
        <v>71.428571428571431</v>
      </c>
      <c r="IK69" s="365">
        <v>71.428571428571431</v>
      </c>
      <c r="IL69" s="365">
        <v>71.428571428571431</v>
      </c>
      <c r="IM69" s="365">
        <v>71.428571428571431</v>
      </c>
      <c r="IN69" s="365">
        <v>71.428571428571431</v>
      </c>
      <c r="IO69" s="365">
        <v>71.428571428571431</v>
      </c>
      <c r="IP69" s="365">
        <v>71.428571428571431</v>
      </c>
      <c r="IQ69" s="365">
        <v>71.428571428571431</v>
      </c>
      <c r="IR69" s="365">
        <v>71.428571428571431</v>
      </c>
      <c r="IS69" s="365">
        <v>55.555555555555557</v>
      </c>
      <c r="IT69" s="411">
        <f t="shared" si="229"/>
        <v>841.26984126984132</v>
      </c>
      <c r="IU69" s="372"/>
      <c r="IV69" s="375">
        <v>500</v>
      </c>
      <c r="IW69" s="376">
        <v>500</v>
      </c>
      <c r="IX69" s="365">
        <v>500</v>
      </c>
      <c r="IY69" s="365">
        <v>500</v>
      </c>
      <c r="IZ69" s="365">
        <v>500</v>
      </c>
      <c r="JA69" s="365">
        <v>500</v>
      </c>
      <c r="JB69" s="365">
        <v>500</v>
      </c>
      <c r="JC69" s="365">
        <v>500</v>
      </c>
      <c r="JD69" s="365">
        <v>500</v>
      </c>
      <c r="JE69" s="365">
        <v>500</v>
      </c>
      <c r="JF69" s="365">
        <v>500</v>
      </c>
      <c r="JG69" s="365">
        <v>388.88888888888891</v>
      </c>
      <c r="JH69" s="411">
        <f t="shared" si="230"/>
        <v>5888.8888888888887</v>
      </c>
      <c r="JI69" s="372"/>
      <c r="JJ69" s="375">
        <v>785.71428571428578</v>
      </c>
      <c r="JK69" s="376">
        <v>785.71428571428578</v>
      </c>
      <c r="JL69" s="365">
        <v>785.71428571428578</v>
      </c>
      <c r="JM69" s="365">
        <v>785.71428571428578</v>
      </c>
      <c r="JN69" s="365">
        <v>785.71428571428578</v>
      </c>
      <c r="JO69" s="365">
        <v>785.71428571428578</v>
      </c>
      <c r="JP69" s="365">
        <v>785.71428571428578</v>
      </c>
      <c r="JQ69" s="365">
        <v>785.71428571428578</v>
      </c>
      <c r="JR69" s="365">
        <v>785.71428571428578</v>
      </c>
      <c r="JS69" s="365">
        <v>785.71428571428578</v>
      </c>
      <c r="JT69" s="365">
        <v>785.71428571428578</v>
      </c>
      <c r="JU69" s="365">
        <v>611.11111111111109</v>
      </c>
      <c r="JV69" s="411">
        <f t="shared" si="231"/>
        <v>9253.9682539682562</v>
      </c>
      <c r="JW69" s="372"/>
      <c r="JX69" s="375">
        <v>357.14285714285717</v>
      </c>
      <c r="JY69" s="376">
        <v>357.14285714285717</v>
      </c>
      <c r="JZ69" s="365">
        <v>357.14285714285717</v>
      </c>
      <c r="KA69" s="365">
        <v>357.14285714285717</v>
      </c>
      <c r="KB69" s="365">
        <v>357.14285714285717</v>
      </c>
      <c r="KC69" s="365">
        <v>357.14285714285717</v>
      </c>
      <c r="KD69" s="365">
        <v>357.14285714285717</v>
      </c>
      <c r="KE69" s="365">
        <v>357.14285714285717</v>
      </c>
      <c r="KF69" s="365">
        <v>357.14285714285717</v>
      </c>
      <c r="KG69" s="365">
        <v>357.14285714285717</v>
      </c>
      <c r="KH69" s="365">
        <v>357.14285714285717</v>
      </c>
      <c r="KI69" s="365">
        <v>277.77777777777777</v>
      </c>
      <c r="KJ69" s="411">
        <f t="shared" si="232"/>
        <v>4206.3492063492076</v>
      </c>
      <c r="KK69" s="372"/>
      <c r="KL69" s="375">
        <v>-2106.1428571428573</v>
      </c>
      <c r="KM69" s="376">
        <v>-2271.1428571428573</v>
      </c>
      <c r="KN69" s="365">
        <v>-2271.1428571428573</v>
      </c>
      <c r="KO69" s="365">
        <v>-2271.1428571428573</v>
      </c>
      <c r="KP69" s="365">
        <v>-2271.1428571428573</v>
      </c>
      <c r="KQ69" s="365">
        <v>-2271.1428571428573</v>
      </c>
      <c r="KR69" s="365">
        <v>-2554.1428571428573</v>
      </c>
      <c r="KS69" s="365">
        <v>-2554.1428571428573</v>
      </c>
      <c r="KT69" s="365">
        <v>-2554.1428571428573</v>
      </c>
      <c r="KU69" s="365">
        <v>-2554.1428571428573</v>
      </c>
      <c r="KV69" s="365">
        <v>-2554.1428571428573</v>
      </c>
      <c r="KW69" s="365">
        <v>-2585.8888888888887</v>
      </c>
      <c r="KX69" s="411">
        <f t="shared" si="233"/>
        <v>-28818.460317460325</v>
      </c>
      <c r="KY69" s="372"/>
      <c r="KZ69" s="375">
        <v>2320.4285714285716</v>
      </c>
      <c r="LA69" s="376">
        <v>2485.4285714285716</v>
      </c>
      <c r="LB69" s="365">
        <v>2485.4285714285716</v>
      </c>
      <c r="LC69" s="365">
        <v>2485.4285714285716</v>
      </c>
      <c r="LD69" s="365">
        <v>2485.4285714285716</v>
      </c>
      <c r="LE69" s="365">
        <v>2485.4285714285716</v>
      </c>
      <c r="LF69" s="365">
        <v>2768.4285714285716</v>
      </c>
      <c r="LG69" s="365">
        <v>2768.4285714285716</v>
      </c>
      <c r="LH69" s="365">
        <v>2768.4285714285716</v>
      </c>
      <c r="LI69" s="365">
        <v>2768.4285714285716</v>
      </c>
      <c r="LJ69" s="365">
        <v>2768.4285714285716</v>
      </c>
      <c r="LK69" s="365">
        <v>2752.5555555555557</v>
      </c>
      <c r="LL69" s="411">
        <f t="shared" si="234"/>
        <v>31342.269841269848</v>
      </c>
      <c r="LM69" s="372"/>
      <c r="LN69" s="375">
        <v>0</v>
      </c>
      <c r="LO69" s="376">
        <v>0</v>
      </c>
      <c r="LP69" s="365">
        <v>0</v>
      </c>
      <c r="LQ69" s="365">
        <v>0</v>
      </c>
      <c r="LR69" s="365">
        <v>0</v>
      </c>
      <c r="LS69" s="365">
        <v>0</v>
      </c>
      <c r="LT69" s="365">
        <v>0</v>
      </c>
      <c r="LU69" s="365">
        <v>0</v>
      </c>
      <c r="LV69" s="365">
        <v>0</v>
      </c>
      <c r="LW69" s="365">
        <v>0</v>
      </c>
      <c r="LX69" s="365">
        <v>0</v>
      </c>
      <c r="LY69" s="365">
        <v>0</v>
      </c>
      <c r="LZ69" s="411">
        <f t="shared" si="235"/>
        <v>0</v>
      </c>
      <c r="MA69" s="372"/>
      <c r="MB69" s="411">
        <f t="shared" si="236"/>
        <v>11714.285714285714</v>
      </c>
      <c r="MC69" s="411">
        <f t="shared" si="236"/>
        <v>11714.285714285714</v>
      </c>
      <c r="MD69" s="411">
        <f t="shared" si="236"/>
        <v>15714.285714285714</v>
      </c>
      <c r="ME69" s="411">
        <f t="shared" si="236"/>
        <v>15714.285714285714</v>
      </c>
      <c r="MF69" s="411">
        <f t="shared" si="236"/>
        <v>15714.285714285714</v>
      </c>
      <c r="MG69" s="411">
        <f t="shared" si="236"/>
        <v>15714.285714285714</v>
      </c>
      <c r="MH69" s="411">
        <f t="shared" si="236"/>
        <v>15714.285714285714</v>
      </c>
      <c r="MI69" s="411">
        <f t="shared" si="236"/>
        <v>15714.285714285714</v>
      </c>
      <c r="MJ69" s="411">
        <f t="shared" si="236"/>
        <v>15714.285714285714</v>
      </c>
      <c r="MK69" s="411">
        <f t="shared" si="236"/>
        <v>15714.285714285714</v>
      </c>
      <c r="ML69" s="411">
        <f t="shared" si="236"/>
        <v>15714.285714285714</v>
      </c>
      <c r="MM69" s="411">
        <f t="shared" si="236"/>
        <v>13111.111111111109</v>
      </c>
      <c r="MN69" s="411">
        <f t="shared" si="239"/>
        <v>177968.25396825396</v>
      </c>
    </row>
    <row r="70" spans="1:352" x14ac:dyDescent="0.25">
      <c r="A70" s="313"/>
      <c r="B70" s="255" t="s">
        <v>116</v>
      </c>
      <c r="C70" s="313"/>
      <c r="D70" s="375">
        <v>1726.1904761904761</v>
      </c>
      <c r="E70" s="391">
        <v>1726.1904761904761</v>
      </c>
      <c r="F70" s="391">
        <v>1726.1904761904761</v>
      </c>
      <c r="G70" s="391">
        <v>1726.1904761904761</v>
      </c>
      <c r="H70" s="391">
        <v>1726.1904761904761</v>
      </c>
      <c r="I70" s="391">
        <v>1726.1904761904761</v>
      </c>
      <c r="J70" s="391">
        <v>1726.1904761904761</v>
      </c>
      <c r="K70" s="391">
        <v>1726.1904761904761</v>
      </c>
      <c r="L70" s="391">
        <v>1726.1904761904761</v>
      </c>
      <c r="M70" s="391">
        <v>1726.1904761904761</v>
      </c>
      <c r="N70" s="391">
        <v>1726.1904761904761</v>
      </c>
      <c r="O70" s="391">
        <v>1726.1904761904761</v>
      </c>
      <c r="P70" s="368">
        <f t="shared" si="213"/>
        <v>20714.285714285721</v>
      </c>
      <c r="Q70" s="372"/>
      <c r="R70" s="375">
        <v>178.57142857142858</v>
      </c>
      <c r="S70" s="391">
        <v>178.57142857142858</v>
      </c>
      <c r="T70" s="391">
        <v>178.57142857142858</v>
      </c>
      <c r="U70" s="391">
        <v>178.57142857142858</v>
      </c>
      <c r="V70" s="391">
        <v>178.57142857142858</v>
      </c>
      <c r="W70" s="391">
        <v>178.57142857142858</v>
      </c>
      <c r="X70" s="391">
        <v>178.57142857142858</v>
      </c>
      <c r="Y70" s="391">
        <v>178.57142857142858</v>
      </c>
      <c r="Z70" s="391">
        <v>178.57142857142858</v>
      </c>
      <c r="AA70" s="391">
        <v>178.57142857142858</v>
      </c>
      <c r="AB70" s="391">
        <v>178.57142857142858</v>
      </c>
      <c r="AC70" s="391">
        <v>178.57142857142858</v>
      </c>
      <c r="AD70" s="368">
        <f t="shared" si="214"/>
        <v>2142.8571428571436</v>
      </c>
      <c r="AE70" s="372"/>
      <c r="AF70" s="375">
        <v>178.57142857142858</v>
      </c>
      <c r="AG70" s="391">
        <v>178.57142857142858</v>
      </c>
      <c r="AH70" s="391">
        <v>178.57142857142858</v>
      </c>
      <c r="AI70" s="391">
        <v>178.57142857142858</v>
      </c>
      <c r="AJ70" s="391">
        <v>178.57142857142858</v>
      </c>
      <c r="AK70" s="391">
        <v>178.57142857142858</v>
      </c>
      <c r="AL70" s="391">
        <v>178.57142857142858</v>
      </c>
      <c r="AM70" s="391">
        <v>178.57142857142858</v>
      </c>
      <c r="AN70" s="391">
        <v>178.57142857142858</v>
      </c>
      <c r="AO70" s="391">
        <v>178.57142857142858</v>
      </c>
      <c r="AP70" s="391">
        <v>178.57142857142858</v>
      </c>
      <c r="AQ70" s="391">
        <v>178.57142857142858</v>
      </c>
      <c r="AR70" s="368">
        <f t="shared" si="215"/>
        <v>2142.8571428571436</v>
      </c>
      <c r="AT70" s="375">
        <v>119.04761904761905</v>
      </c>
      <c r="AU70" s="391">
        <v>119.04761904761905</v>
      </c>
      <c r="AV70" s="391">
        <v>119.04761904761905</v>
      </c>
      <c r="AW70" s="391">
        <v>119.04761904761905</v>
      </c>
      <c r="AX70" s="391">
        <v>119.04761904761905</v>
      </c>
      <c r="AY70" s="391">
        <v>119.04761904761905</v>
      </c>
      <c r="AZ70" s="391">
        <v>119.04761904761905</v>
      </c>
      <c r="BA70" s="391">
        <v>119.04761904761905</v>
      </c>
      <c r="BB70" s="391">
        <v>119.04761904761905</v>
      </c>
      <c r="BC70" s="391">
        <v>119.04761904761905</v>
      </c>
      <c r="BD70" s="391">
        <v>119.04761904761905</v>
      </c>
      <c r="BE70" s="391">
        <v>119.04761904761905</v>
      </c>
      <c r="BF70" s="368">
        <f t="shared" si="216"/>
        <v>1428.5714285714287</v>
      </c>
      <c r="BH70" s="375">
        <v>892.85714285714289</v>
      </c>
      <c r="BI70" s="376">
        <v>892.85714285714289</v>
      </c>
      <c r="BJ70" s="365">
        <v>892.85714285714289</v>
      </c>
      <c r="BK70" s="365">
        <v>892.85714285714289</v>
      </c>
      <c r="BL70" s="365">
        <v>892.85714285714289</v>
      </c>
      <c r="BM70" s="365">
        <v>892.85714285714289</v>
      </c>
      <c r="BN70" s="365">
        <v>892.85714285714289</v>
      </c>
      <c r="BO70" s="365">
        <v>892.85714285714289</v>
      </c>
      <c r="BP70" s="365">
        <v>892.85714285714289</v>
      </c>
      <c r="BQ70" s="365">
        <v>892.85714285714289</v>
      </c>
      <c r="BR70" s="365">
        <v>892.85714285714289</v>
      </c>
      <c r="BS70" s="365">
        <v>892.85714285714289</v>
      </c>
      <c r="BT70" s="368">
        <f t="shared" si="217"/>
        <v>10714.285714285716</v>
      </c>
      <c r="BV70" s="375">
        <v>59.523809523809526</v>
      </c>
      <c r="BW70" s="376">
        <v>59.523809523809526</v>
      </c>
      <c r="BX70" s="365">
        <v>59.523809523809526</v>
      </c>
      <c r="BY70" s="365">
        <v>59.523809523809526</v>
      </c>
      <c r="BZ70" s="365">
        <v>59.523809523809526</v>
      </c>
      <c r="CA70" s="365">
        <v>59.523809523809526</v>
      </c>
      <c r="CB70" s="365">
        <v>59.523809523809526</v>
      </c>
      <c r="CC70" s="365">
        <v>59.523809523809526</v>
      </c>
      <c r="CD70" s="365">
        <v>59.523809523809526</v>
      </c>
      <c r="CE70" s="365">
        <v>59.523809523809526</v>
      </c>
      <c r="CF70" s="365">
        <v>59.523809523809526</v>
      </c>
      <c r="CG70" s="365">
        <v>59.523809523809526</v>
      </c>
      <c r="CH70" s="368">
        <f t="shared" si="218"/>
        <v>714.28571428571433</v>
      </c>
      <c r="CI70" s="372"/>
      <c r="CJ70" s="375">
        <v>654.76190476190482</v>
      </c>
      <c r="CK70" s="376">
        <v>654.76190476190482</v>
      </c>
      <c r="CL70" s="365">
        <v>654.76190476190482</v>
      </c>
      <c r="CM70" s="365">
        <v>654.76190476190482</v>
      </c>
      <c r="CN70" s="365">
        <v>654.76190476190482</v>
      </c>
      <c r="CO70" s="365">
        <v>654.76190476190482</v>
      </c>
      <c r="CP70" s="365">
        <v>654.76190476190482</v>
      </c>
      <c r="CQ70" s="365">
        <v>654.76190476190482</v>
      </c>
      <c r="CR70" s="365">
        <v>654.76190476190482</v>
      </c>
      <c r="CS70" s="365">
        <v>654.76190476190482</v>
      </c>
      <c r="CT70" s="365">
        <v>654.76190476190482</v>
      </c>
      <c r="CU70" s="365">
        <v>654.76190476190482</v>
      </c>
      <c r="CV70" s="368">
        <f t="shared" si="219"/>
        <v>7857.142857142856</v>
      </c>
      <c r="CW70" s="372"/>
      <c r="CX70" s="375">
        <v>1666.6666666666667</v>
      </c>
      <c r="CY70" s="376">
        <v>1666.6666666666667</v>
      </c>
      <c r="CZ70" s="365">
        <v>1666.6666666666667</v>
      </c>
      <c r="DA70" s="365">
        <v>1666.6666666666667</v>
      </c>
      <c r="DB70" s="365">
        <v>1666.6666666666667</v>
      </c>
      <c r="DC70" s="365">
        <v>1666.6666666666667</v>
      </c>
      <c r="DD70" s="365">
        <v>1666.6666666666667</v>
      </c>
      <c r="DE70" s="365">
        <v>1666.6666666666667</v>
      </c>
      <c r="DF70" s="365">
        <v>1666.6666666666667</v>
      </c>
      <c r="DG70" s="365">
        <v>1666.6666666666667</v>
      </c>
      <c r="DH70" s="365">
        <v>1666.6666666666667</v>
      </c>
      <c r="DI70" s="365">
        <v>1666.6666666666667</v>
      </c>
      <c r="DJ70" s="368">
        <f t="shared" si="220"/>
        <v>20000</v>
      </c>
      <c r="DK70" s="372"/>
      <c r="DL70" s="375">
        <v>14254.666666666666</v>
      </c>
      <c r="DM70" s="376">
        <v>14254.666666666666</v>
      </c>
      <c r="DN70" s="365">
        <v>14254.666666666666</v>
      </c>
      <c r="DO70" s="365">
        <v>14254.666666666666</v>
      </c>
      <c r="DP70" s="365">
        <v>14254.666666666666</v>
      </c>
      <c r="DQ70" s="365">
        <v>14254.666666666666</v>
      </c>
      <c r="DR70" s="365">
        <v>14254.666666666666</v>
      </c>
      <c r="DS70" s="365">
        <v>14254.666666666666</v>
      </c>
      <c r="DT70" s="365">
        <v>14254.666666666666</v>
      </c>
      <c r="DU70" s="365">
        <v>14254.666666666666</v>
      </c>
      <c r="DV70" s="365">
        <v>14254.666666666666</v>
      </c>
      <c r="DW70" s="365">
        <v>14254.666666666666</v>
      </c>
      <c r="DX70" s="368">
        <f t="shared" si="221"/>
        <v>171056</v>
      </c>
      <c r="DY70" s="372"/>
      <c r="DZ70" s="375">
        <v>59.523809523809526</v>
      </c>
      <c r="EA70" s="376">
        <v>59.523809523809526</v>
      </c>
      <c r="EB70" s="365">
        <v>59.523809523809526</v>
      </c>
      <c r="EC70" s="365">
        <v>59.523809523809526</v>
      </c>
      <c r="ED70" s="365">
        <v>59.523809523809526</v>
      </c>
      <c r="EE70" s="365">
        <v>59.523809523809526</v>
      </c>
      <c r="EF70" s="365">
        <v>59.523809523809526</v>
      </c>
      <c r="EG70" s="365">
        <v>59.523809523809526</v>
      </c>
      <c r="EH70" s="365">
        <v>59.523809523809526</v>
      </c>
      <c r="EI70" s="365">
        <v>59.523809523809526</v>
      </c>
      <c r="EJ70" s="365">
        <v>59.523809523809526</v>
      </c>
      <c r="EK70" s="365">
        <v>59.523809523809526</v>
      </c>
      <c r="EL70" s="368">
        <f t="shared" si="222"/>
        <v>714.28571428571433</v>
      </c>
      <c r="EM70" s="372"/>
      <c r="EN70" s="375">
        <v>119.04761904761905</v>
      </c>
      <c r="EO70" s="376">
        <v>119.04761904761905</v>
      </c>
      <c r="EP70" s="365">
        <v>119.04761904761905</v>
      </c>
      <c r="EQ70" s="365">
        <v>119.04761904761905</v>
      </c>
      <c r="ER70" s="365">
        <v>119.04761904761905</v>
      </c>
      <c r="ES70" s="365">
        <v>119.04761904761905</v>
      </c>
      <c r="ET70" s="365">
        <v>119.04761904761905</v>
      </c>
      <c r="EU70" s="365">
        <v>119.04761904761905</v>
      </c>
      <c r="EV70" s="365">
        <v>119.04761904761905</v>
      </c>
      <c r="EW70" s="365">
        <v>119.04761904761905</v>
      </c>
      <c r="EX70" s="365">
        <v>119.04761904761905</v>
      </c>
      <c r="EY70" s="365">
        <v>119.04761904761905</v>
      </c>
      <c r="EZ70" s="368">
        <f t="shared" si="223"/>
        <v>1428.5714285714287</v>
      </c>
      <c r="FA70" s="372"/>
      <c r="FB70" s="375">
        <v>59.523809523809526</v>
      </c>
      <c r="FC70" s="376">
        <v>59.523809523809526</v>
      </c>
      <c r="FD70" s="365">
        <v>59.523809523809526</v>
      </c>
      <c r="FE70" s="365">
        <v>59.523809523809526</v>
      </c>
      <c r="FF70" s="365">
        <v>59.523809523809526</v>
      </c>
      <c r="FG70" s="365">
        <v>59.523809523809526</v>
      </c>
      <c r="FH70" s="365">
        <v>59.523809523809526</v>
      </c>
      <c r="FI70" s="365">
        <v>59.523809523809526</v>
      </c>
      <c r="FJ70" s="365">
        <v>59.523809523809526</v>
      </c>
      <c r="FK70" s="365">
        <v>59.523809523809526</v>
      </c>
      <c r="FL70" s="365">
        <v>59.523809523809526</v>
      </c>
      <c r="FM70" s="365">
        <v>59.523809523809526</v>
      </c>
      <c r="FN70" s="368">
        <f t="shared" si="224"/>
        <v>714.28571428571433</v>
      </c>
      <c r="FO70" s="372"/>
      <c r="FP70" s="375">
        <v>416.66666666666669</v>
      </c>
      <c r="FQ70" s="376">
        <v>416.66666666666669</v>
      </c>
      <c r="FR70" s="365">
        <v>416.66666666666669</v>
      </c>
      <c r="FS70" s="365">
        <v>416.66666666666669</v>
      </c>
      <c r="FT70" s="365">
        <v>416.66666666666669</v>
      </c>
      <c r="FU70" s="365">
        <v>416.66666666666669</v>
      </c>
      <c r="FV70" s="365">
        <v>416.66666666666669</v>
      </c>
      <c r="FW70" s="365">
        <v>416.66666666666669</v>
      </c>
      <c r="FX70" s="365">
        <v>416.66666666666669</v>
      </c>
      <c r="FY70" s="365">
        <v>416.66666666666669</v>
      </c>
      <c r="FZ70" s="365">
        <v>416.66666666666669</v>
      </c>
      <c r="GA70" s="365">
        <v>416.66666666666669</v>
      </c>
      <c r="GB70" s="368">
        <f t="shared" si="225"/>
        <v>5000</v>
      </c>
      <c r="GC70" s="372"/>
      <c r="GD70" s="375">
        <v>59.523809523809526</v>
      </c>
      <c r="GE70" s="376">
        <v>59.523809523809526</v>
      </c>
      <c r="GF70" s="365">
        <v>59.523809523809526</v>
      </c>
      <c r="GG70" s="365">
        <v>59.523809523809526</v>
      </c>
      <c r="GH70" s="365">
        <v>59.523809523809526</v>
      </c>
      <c r="GI70" s="365">
        <v>59.523809523809526</v>
      </c>
      <c r="GJ70" s="365">
        <v>59.523809523809526</v>
      </c>
      <c r="GK70" s="365">
        <v>59.523809523809526</v>
      </c>
      <c r="GL70" s="365">
        <v>59.523809523809526</v>
      </c>
      <c r="GM70" s="365">
        <v>59.523809523809526</v>
      </c>
      <c r="GN70" s="365">
        <v>59.523809523809526</v>
      </c>
      <c r="GO70" s="365">
        <v>59.523809523809526</v>
      </c>
      <c r="GP70" s="368">
        <f t="shared" si="226"/>
        <v>714.28571428571433</v>
      </c>
      <c r="GQ70" s="372"/>
      <c r="GR70" s="375">
        <v>0</v>
      </c>
      <c r="GS70" s="376">
        <v>0</v>
      </c>
      <c r="GT70" s="365">
        <v>0</v>
      </c>
      <c r="GU70" s="365">
        <v>0</v>
      </c>
      <c r="GV70" s="365">
        <v>0</v>
      </c>
      <c r="GW70" s="365">
        <v>0</v>
      </c>
      <c r="GX70" s="365">
        <v>0</v>
      </c>
      <c r="GY70" s="365">
        <v>0</v>
      </c>
      <c r="GZ70" s="365">
        <v>0</v>
      </c>
      <c r="HA70" s="365">
        <v>0</v>
      </c>
      <c r="HB70" s="365">
        <v>0</v>
      </c>
      <c r="HC70" s="365">
        <v>0</v>
      </c>
      <c r="HD70" s="368">
        <f t="shared" si="238"/>
        <v>0</v>
      </c>
      <c r="HE70" s="372"/>
      <c r="HF70" s="375">
        <v>238.0952380952381</v>
      </c>
      <c r="HG70" s="376">
        <v>238.0952380952381</v>
      </c>
      <c r="HH70" s="365">
        <v>238.0952380952381</v>
      </c>
      <c r="HI70" s="365">
        <v>238.0952380952381</v>
      </c>
      <c r="HJ70" s="365">
        <v>238.0952380952381</v>
      </c>
      <c r="HK70" s="365">
        <v>238.0952380952381</v>
      </c>
      <c r="HL70" s="365">
        <v>238.0952380952381</v>
      </c>
      <c r="HM70" s="365">
        <v>238.0952380952381</v>
      </c>
      <c r="HN70" s="365">
        <v>238.0952380952381</v>
      </c>
      <c r="HO70" s="365">
        <v>238.0952380952381</v>
      </c>
      <c r="HP70" s="365">
        <v>238.0952380952381</v>
      </c>
      <c r="HQ70" s="365">
        <v>238.0952380952381</v>
      </c>
      <c r="HR70" s="368">
        <f t="shared" si="227"/>
        <v>2857.1428571428573</v>
      </c>
      <c r="HS70" s="372"/>
      <c r="HT70" s="375">
        <v>59.523809523809526</v>
      </c>
      <c r="HU70" s="376">
        <v>59.523809523809526</v>
      </c>
      <c r="HV70" s="365">
        <v>59.523809523809526</v>
      </c>
      <c r="HW70" s="365">
        <v>59.523809523809526</v>
      </c>
      <c r="HX70" s="365">
        <v>59.523809523809526</v>
      </c>
      <c r="HY70" s="365">
        <v>59.523809523809526</v>
      </c>
      <c r="HZ70" s="365">
        <v>59.523809523809526</v>
      </c>
      <c r="IA70" s="365">
        <v>59.523809523809526</v>
      </c>
      <c r="IB70" s="365">
        <v>59.523809523809526</v>
      </c>
      <c r="IC70" s="365">
        <v>59.523809523809526</v>
      </c>
      <c r="ID70" s="365">
        <v>59.523809523809526</v>
      </c>
      <c r="IE70" s="365">
        <v>59.523809523809526</v>
      </c>
      <c r="IF70" s="368">
        <f t="shared" si="228"/>
        <v>714.28571428571433</v>
      </c>
      <c r="IG70" s="372"/>
      <c r="IH70" s="375">
        <v>59.523809523809526</v>
      </c>
      <c r="II70" s="376">
        <v>59.523809523809526</v>
      </c>
      <c r="IJ70" s="365">
        <v>59.523809523809526</v>
      </c>
      <c r="IK70" s="365">
        <v>59.523809523809526</v>
      </c>
      <c r="IL70" s="365">
        <v>59.523809523809526</v>
      </c>
      <c r="IM70" s="365">
        <v>59.523809523809526</v>
      </c>
      <c r="IN70" s="365">
        <v>59.523809523809526</v>
      </c>
      <c r="IO70" s="365">
        <v>59.523809523809526</v>
      </c>
      <c r="IP70" s="365">
        <v>59.523809523809526</v>
      </c>
      <c r="IQ70" s="365">
        <v>59.523809523809526</v>
      </c>
      <c r="IR70" s="365">
        <v>59.523809523809526</v>
      </c>
      <c r="IS70" s="365">
        <v>59.523809523809526</v>
      </c>
      <c r="IT70" s="368">
        <f t="shared" si="229"/>
        <v>714.28571428571433</v>
      </c>
      <c r="IU70" s="372"/>
      <c r="IV70" s="375">
        <v>416.66666666666669</v>
      </c>
      <c r="IW70" s="376">
        <v>416.66666666666669</v>
      </c>
      <c r="IX70" s="365">
        <v>416.66666666666669</v>
      </c>
      <c r="IY70" s="365">
        <v>416.66666666666669</v>
      </c>
      <c r="IZ70" s="365">
        <v>416.66666666666669</v>
      </c>
      <c r="JA70" s="365">
        <v>416.66666666666669</v>
      </c>
      <c r="JB70" s="365">
        <v>416.66666666666669</v>
      </c>
      <c r="JC70" s="365">
        <v>416.66666666666669</v>
      </c>
      <c r="JD70" s="365">
        <v>416.66666666666669</v>
      </c>
      <c r="JE70" s="365">
        <v>416.66666666666669</v>
      </c>
      <c r="JF70" s="365">
        <v>416.66666666666669</v>
      </c>
      <c r="JG70" s="365">
        <v>416.66666666666669</v>
      </c>
      <c r="JH70" s="368">
        <f t="shared" si="230"/>
        <v>5000</v>
      </c>
      <c r="JI70" s="372"/>
      <c r="JJ70" s="375">
        <v>654.76190476190482</v>
      </c>
      <c r="JK70" s="376">
        <v>654.76190476190482</v>
      </c>
      <c r="JL70" s="365">
        <v>654.76190476190482</v>
      </c>
      <c r="JM70" s="365">
        <v>654.76190476190482</v>
      </c>
      <c r="JN70" s="365">
        <v>654.76190476190482</v>
      </c>
      <c r="JO70" s="365">
        <v>654.76190476190482</v>
      </c>
      <c r="JP70" s="365">
        <v>654.76190476190482</v>
      </c>
      <c r="JQ70" s="365">
        <v>654.76190476190482</v>
      </c>
      <c r="JR70" s="365">
        <v>654.76190476190482</v>
      </c>
      <c r="JS70" s="365">
        <v>654.76190476190482</v>
      </c>
      <c r="JT70" s="365">
        <v>654.76190476190482</v>
      </c>
      <c r="JU70" s="365">
        <v>654.76190476190482</v>
      </c>
      <c r="JV70" s="368">
        <f t="shared" si="231"/>
        <v>7857.142857142856</v>
      </c>
      <c r="JW70" s="372"/>
      <c r="JX70" s="375">
        <v>297.61904761904765</v>
      </c>
      <c r="JY70" s="376">
        <v>297.61904761904765</v>
      </c>
      <c r="JZ70" s="365">
        <v>297.61904761904765</v>
      </c>
      <c r="KA70" s="365">
        <v>297.61904761904765</v>
      </c>
      <c r="KB70" s="365">
        <v>297.61904761904765</v>
      </c>
      <c r="KC70" s="365">
        <v>297.61904761904765</v>
      </c>
      <c r="KD70" s="365">
        <v>297.61904761904765</v>
      </c>
      <c r="KE70" s="365">
        <v>297.61904761904765</v>
      </c>
      <c r="KF70" s="365">
        <v>297.61904761904765</v>
      </c>
      <c r="KG70" s="365">
        <v>297.61904761904765</v>
      </c>
      <c r="KH70" s="365">
        <v>297.61904761904765</v>
      </c>
      <c r="KI70" s="365">
        <v>297.61904761904765</v>
      </c>
      <c r="KJ70" s="368">
        <f t="shared" si="232"/>
        <v>3571.428571428572</v>
      </c>
      <c r="KK70" s="372"/>
      <c r="KL70" s="375">
        <v>119.04761904761905</v>
      </c>
      <c r="KM70" s="376">
        <v>119.04761904761905</v>
      </c>
      <c r="KN70" s="365">
        <v>119.04761904761905</v>
      </c>
      <c r="KO70" s="365">
        <v>119.04761904761905</v>
      </c>
      <c r="KP70" s="365">
        <v>119.04761904761905</v>
      </c>
      <c r="KQ70" s="365">
        <v>119.04761904761905</v>
      </c>
      <c r="KR70" s="365">
        <v>119.04761904761905</v>
      </c>
      <c r="KS70" s="365">
        <v>119.04761904761905</v>
      </c>
      <c r="KT70" s="365">
        <v>119.04761904761905</v>
      </c>
      <c r="KU70" s="365">
        <v>119.04761904761905</v>
      </c>
      <c r="KV70" s="365">
        <v>119.04761904761905</v>
      </c>
      <c r="KW70" s="365">
        <v>119.04761904761905</v>
      </c>
      <c r="KX70" s="368">
        <f t="shared" si="233"/>
        <v>1428.5714285714287</v>
      </c>
      <c r="KY70" s="372"/>
      <c r="KZ70" s="375">
        <v>59.523809523809526</v>
      </c>
      <c r="LA70" s="376">
        <v>59.523809523809526</v>
      </c>
      <c r="LB70" s="365">
        <v>59.523809523809526</v>
      </c>
      <c r="LC70" s="365">
        <v>59.523809523809526</v>
      </c>
      <c r="LD70" s="365">
        <v>59.523809523809526</v>
      </c>
      <c r="LE70" s="365">
        <v>59.523809523809526</v>
      </c>
      <c r="LF70" s="365">
        <v>59.523809523809526</v>
      </c>
      <c r="LG70" s="365">
        <v>59.523809523809526</v>
      </c>
      <c r="LH70" s="365">
        <v>59.523809523809526</v>
      </c>
      <c r="LI70" s="365">
        <v>59.523809523809526</v>
      </c>
      <c r="LJ70" s="365">
        <v>59.523809523809526</v>
      </c>
      <c r="LK70" s="365">
        <v>59.523809523809526</v>
      </c>
      <c r="LL70" s="368">
        <f t="shared" si="234"/>
        <v>714.28571428571433</v>
      </c>
      <c r="LM70" s="372"/>
      <c r="LN70" s="375">
        <v>0</v>
      </c>
      <c r="LO70" s="376">
        <v>0</v>
      </c>
      <c r="LP70" s="365">
        <v>0</v>
      </c>
      <c r="LQ70" s="365">
        <v>0</v>
      </c>
      <c r="LR70" s="365">
        <v>0</v>
      </c>
      <c r="LS70" s="365">
        <v>0</v>
      </c>
      <c r="LT70" s="365">
        <v>0</v>
      </c>
      <c r="LU70" s="365">
        <v>0</v>
      </c>
      <c r="LV70" s="365">
        <v>0</v>
      </c>
      <c r="LW70" s="365">
        <v>0</v>
      </c>
      <c r="LX70" s="365">
        <v>0</v>
      </c>
      <c r="LY70" s="365">
        <v>0</v>
      </c>
      <c r="LZ70" s="368">
        <f t="shared" si="235"/>
        <v>0</v>
      </c>
      <c r="MA70" s="372"/>
      <c r="MB70" s="368">
        <f t="shared" si="236"/>
        <v>22349.90476190476</v>
      </c>
      <c r="MC70" s="368">
        <f t="shared" si="236"/>
        <v>22349.90476190476</v>
      </c>
      <c r="MD70" s="368">
        <f t="shared" si="236"/>
        <v>22349.90476190476</v>
      </c>
      <c r="ME70" s="368">
        <f t="shared" si="236"/>
        <v>22349.90476190476</v>
      </c>
      <c r="MF70" s="368">
        <f t="shared" si="236"/>
        <v>22349.90476190476</v>
      </c>
      <c r="MG70" s="368">
        <f t="shared" si="236"/>
        <v>22349.90476190476</v>
      </c>
      <c r="MH70" s="368">
        <f t="shared" si="236"/>
        <v>22349.90476190476</v>
      </c>
      <c r="MI70" s="368">
        <f t="shared" si="236"/>
        <v>22349.90476190476</v>
      </c>
      <c r="MJ70" s="368">
        <f t="shared" si="236"/>
        <v>22349.90476190476</v>
      </c>
      <c r="MK70" s="368">
        <f t="shared" si="236"/>
        <v>22349.90476190476</v>
      </c>
      <c r="ML70" s="368">
        <f t="shared" si="236"/>
        <v>22349.90476190476</v>
      </c>
      <c r="MM70" s="368">
        <f t="shared" si="236"/>
        <v>22349.90476190476</v>
      </c>
      <c r="MN70" s="368">
        <f t="shared" si="239"/>
        <v>268198.8571428571</v>
      </c>
    </row>
    <row r="71" spans="1:352" s="421" customFormat="1" x14ac:dyDescent="0.25">
      <c r="A71" s="313"/>
      <c r="B71" s="255" t="s">
        <v>117</v>
      </c>
      <c r="C71" s="313"/>
      <c r="D71" s="375">
        <v>11853.174603174602</v>
      </c>
      <c r="E71" s="420">
        <v>11853.174603174602</v>
      </c>
      <c r="F71" s="420">
        <v>11853.174603174602</v>
      </c>
      <c r="G71" s="420">
        <v>11853.174603174602</v>
      </c>
      <c r="H71" s="420">
        <v>11853.174603174602</v>
      </c>
      <c r="I71" s="420">
        <v>11853.174603174602</v>
      </c>
      <c r="J71" s="420">
        <v>11853.174603174602</v>
      </c>
      <c r="K71" s="420">
        <v>11853.174603174602</v>
      </c>
      <c r="L71" s="420">
        <v>11853.174603174602</v>
      </c>
      <c r="M71" s="420">
        <v>11853.174603174602</v>
      </c>
      <c r="N71" s="420">
        <v>11853.174603174602</v>
      </c>
      <c r="O71" s="420">
        <v>11853.174603174602</v>
      </c>
      <c r="P71" s="368">
        <f t="shared" si="213"/>
        <v>142238.09523809524</v>
      </c>
      <c r="Q71" s="372"/>
      <c r="R71" s="375">
        <v>1226.1904761904761</v>
      </c>
      <c r="S71" s="420">
        <v>1226.1904761904761</v>
      </c>
      <c r="T71" s="420">
        <v>1226.1904761904761</v>
      </c>
      <c r="U71" s="420">
        <v>1226.1904761904761</v>
      </c>
      <c r="V71" s="420">
        <v>1226.1904761904761</v>
      </c>
      <c r="W71" s="420">
        <v>1226.1904761904761</v>
      </c>
      <c r="X71" s="420">
        <v>1226.1904761904761</v>
      </c>
      <c r="Y71" s="420">
        <v>1226.1904761904761</v>
      </c>
      <c r="Z71" s="420">
        <v>1226.1904761904761</v>
      </c>
      <c r="AA71" s="420">
        <v>1226.1904761904761</v>
      </c>
      <c r="AB71" s="420">
        <v>1226.1904761904761</v>
      </c>
      <c r="AC71" s="420">
        <v>1226.1904761904761</v>
      </c>
      <c r="AD71" s="368">
        <f t="shared" si="214"/>
        <v>14714.285714285717</v>
      </c>
      <c r="AE71" s="372"/>
      <c r="AF71" s="375">
        <v>1226.1904761904761</v>
      </c>
      <c r="AG71" s="420">
        <v>1226.1904761904761</v>
      </c>
      <c r="AH71" s="420">
        <v>1226.1904761904761</v>
      </c>
      <c r="AI71" s="420">
        <v>1226.1904761904761</v>
      </c>
      <c r="AJ71" s="420">
        <v>1226.1904761904761</v>
      </c>
      <c r="AK71" s="420">
        <v>1226.1904761904761</v>
      </c>
      <c r="AL71" s="420">
        <v>1226.1904761904761</v>
      </c>
      <c r="AM71" s="420">
        <v>1226.1904761904761</v>
      </c>
      <c r="AN71" s="420">
        <v>1226.1904761904761</v>
      </c>
      <c r="AO71" s="420">
        <v>1226.1904761904761</v>
      </c>
      <c r="AP71" s="420">
        <v>1226.1904761904761</v>
      </c>
      <c r="AQ71" s="420">
        <v>1226.1904761904761</v>
      </c>
      <c r="AR71" s="368">
        <f t="shared" si="215"/>
        <v>14714.285714285717</v>
      </c>
      <c r="AS71" s="372"/>
      <c r="AT71" s="375">
        <v>42777.460317460318</v>
      </c>
      <c r="AU71" s="420">
        <v>42777.460317460318</v>
      </c>
      <c r="AV71" s="420">
        <v>42777.460317460318</v>
      </c>
      <c r="AW71" s="420">
        <v>42777.460317460318</v>
      </c>
      <c r="AX71" s="420">
        <v>42777.460317460318</v>
      </c>
      <c r="AY71" s="420">
        <v>42777.460317460318</v>
      </c>
      <c r="AZ71" s="420">
        <v>42777.460317460318</v>
      </c>
      <c r="BA71" s="420">
        <v>42777.460317460318</v>
      </c>
      <c r="BB71" s="420">
        <v>42777.460317460318</v>
      </c>
      <c r="BC71" s="420">
        <v>42777.460317460318</v>
      </c>
      <c r="BD71" s="420">
        <v>42777.460317460318</v>
      </c>
      <c r="BE71" s="420">
        <v>42777.460317460318</v>
      </c>
      <c r="BF71" s="368">
        <f t="shared" si="216"/>
        <v>513329.52380952373</v>
      </c>
      <c r="BG71" s="388"/>
      <c r="BH71" s="375">
        <v>6130.9523809523807</v>
      </c>
      <c r="BI71" s="376">
        <v>6130.9523809523807</v>
      </c>
      <c r="BJ71" s="365">
        <v>6130.9523809523807</v>
      </c>
      <c r="BK71" s="365">
        <v>6130.9523809523807</v>
      </c>
      <c r="BL71" s="365">
        <v>6130.9523809523807</v>
      </c>
      <c r="BM71" s="365">
        <v>6130.9523809523807</v>
      </c>
      <c r="BN71" s="365">
        <v>6130.9523809523807</v>
      </c>
      <c r="BO71" s="365">
        <v>6130.9523809523807</v>
      </c>
      <c r="BP71" s="365">
        <v>6130.9523809523807</v>
      </c>
      <c r="BQ71" s="365">
        <v>6130.9523809523807</v>
      </c>
      <c r="BR71" s="365">
        <v>6130.9523809523807</v>
      </c>
      <c r="BS71" s="365">
        <v>6130.9523809523807</v>
      </c>
      <c r="BT71" s="368">
        <f t="shared" si="217"/>
        <v>73571.428571428565</v>
      </c>
      <c r="BU71" s="372"/>
      <c r="BV71" s="375">
        <v>150408.73015873015</v>
      </c>
      <c r="BW71" s="376">
        <v>150408.73015873015</v>
      </c>
      <c r="BX71" s="365">
        <v>150408.73015873015</v>
      </c>
      <c r="BY71" s="365">
        <v>150408.73015873015</v>
      </c>
      <c r="BZ71" s="365">
        <v>150408.73015873015</v>
      </c>
      <c r="CA71" s="365">
        <v>150408.73015873015</v>
      </c>
      <c r="CB71" s="365">
        <v>150408.73015873015</v>
      </c>
      <c r="CC71" s="365">
        <v>150408.73015873015</v>
      </c>
      <c r="CD71" s="365">
        <v>150408.73015873015</v>
      </c>
      <c r="CE71" s="365">
        <v>150408.73015873015</v>
      </c>
      <c r="CF71" s="365">
        <v>150408.73015873015</v>
      </c>
      <c r="CG71" s="365">
        <v>150408.73015873015</v>
      </c>
      <c r="CH71" s="368">
        <f t="shared" si="218"/>
        <v>1804904.7619047619</v>
      </c>
      <c r="CI71" s="372"/>
      <c r="CJ71" s="375">
        <v>4496.0317460317465</v>
      </c>
      <c r="CK71" s="376">
        <v>4496.0317460317465</v>
      </c>
      <c r="CL71" s="365">
        <v>4496.0317460317465</v>
      </c>
      <c r="CM71" s="365">
        <v>4496.0317460317465</v>
      </c>
      <c r="CN71" s="365">
        <v>4496.0317460317465</v>
      </c>
      <c r="CO71" s="365">
        <v>4496.0317460317465</v>
      </c>
      <c r="CP71" s="365">
        <v>4496.0317460317465</v>
      </c>
      <c r="CQ71" s="365">
        <v>4496.0317460317465</v>
      </c>
      <c r="CR71" s="365">
        <v>4496.0317460317465</v>
      </c>
      <c r="CS71" s="365">
        <v>4496.0317460317465</v>
      </c>
      <c r="CT71" s="365">
        <v>4496.0317460317465</v>
      </c>
      <c r="CU71" s="365">
        <v>4496.0317460317465</v>
      </c>
      <c r="CV71" s="368">
        <f t="shared" si="219"/>
        <v>53952.380952380954</v>
      </c>
      <c r="CW71" s="372"/>
      <c r="CX71" s="375">
        <v>53404.444444444445</v>
      </c>
      <c r="CY71" s="376">
        <v>53404.444444444445</v>
      </c>
      <c r="CZ71" s="365">
        <v>53404.444444444445</v>
      </c>
      <c r="DA71" s="365">
        <v>53404.444444444445</v>
      </c>
      <c r="DB71" s="365">
        <v>53404.444444444445</v>
      </c>
      <c r="DC71" s="365">
        <v>53404.444444444445</v>
      </c>
      <c r="DD71" s="365">
        <v>53404.444444444445</v>
      </c>
      <c r="DE71" s="365">
        <v>53404.444444444445</v>
      </c>
      <c r="DF71" s="365">
        <v>53404.444444444445</v>
      </c>
      <c r="DG71" s="365">
        <v>53404.444444444445</v>
      </c>
      <c r="DH71" s="365">
        <v>53404.444444444445</v>
      </c>
      <c r="DI71" s="365">
        <v>53404.444444444445</v>
      </c>
      <c r="DJ71" s="368">
        <f t="shared" si="220"/>
        <v>640853.33333333349</v>
      </c>
      <c r="DK71" s="372"/>
      <c r="DL71" s="375">
        <v>309754.86844444444</v>
      </c>
      <c r="DM71" s="376">
        <v>158724.04444444444</v>
      </c>
      <c r="DN71" s="365">
        <v>137576.20444444445</v>
      </c>
      <c r="DO71" s="365">
        <v>11444.444444444445</v>
      </c>
      <c r="DP71" s="365">
        <v>11444.444444444445</v>
      </c>
      <c r="DQ71" s="365">
        <v>11444.444444444445</v>
      </c>
      <c r="DR71" s="365">
        <v>309754.86844444444</v>
      </c>
      <c r="DS71" s="365">
        <v>11444.444444444445</v>
      </c>
      <c r="DT71" s="365">
        <v>11444.444444444445</v>
      </c>
      <c r="DU71" s="365">
        <v>11444.444444444445</v>
      </c>
      <c r="DV71" s="365">
        <v>11444.444444444445</v>
      </c>
      <c r="DW71" s="365">
        <v>11444.444444444445</v>
      </c>
      <c r="DX71" s="368">
        <f t="shared" si="221"/>
        <v>1007365.5413333336</v>
      </c>
      <c r="DY71" s="372"/>
      <c r="DZ71" s="375">
        <v>408.73015873015873</v>
      </c>
      <c r="EA71" s="376">
        <v>408.73015873015873</v>
      </c>
      <c r="EB71" s="365">
        <v>408.73015873015873</v>
      </c>
      <c r="EC71" s="365">
        <v>268868.81015873019</v>
      </c>
      <c r="ED71" s="365">
        <v>408.73015873015873</v>
      </c>
      <c r="EE71" s="365">
        <v>408.73015873015873</v>
      </c>
      <c r="EF71" s="365">
        <v>408.73015873015873</v>
      </c>
      <c r="EG71" s="365">
        <v>408.73015873015873</v>
      </c>
      <c r="EH71" s="365">
        <v>408.73015873015873</v>
      </c>
      <c r="EI71" s="365">
        <v>408.73015873015873</v>
      </c>
      <c r="EJ71" s="365">
        <v>408.73015873015873</v>
      </c>
      <c r="EK71" s="365">
        <v>408.73015873015873</v>
      </c>
      <c r="EL71" s="368">
        <f t="shared" si="222"/>
        <v>273364.84190476208</v>
      </c>
      <c r="EM71" s="372"/>
      <c r="EN71" s="375">
        <v>817.46031746031747</v>
      </c>
      <c r="EO71" s="376">
        <v>817.46031746031747</v>
      </c>
      <c r="EP71" s="365">
        <v>817.46031746031747</v>
      </c>
      <c r="EQ71" s="365">
        <v>817.46031746031747</v>
      </c>
      <c r="ER71" s="365">
        <v>817.46031746031747</v>
      </c>
      <c r="ES71" s="365">
        <v>817.46031746031747</v>
      </c>
      <c r="ET71" s="365">
        <v>817.46031746031747</v>
      </c>
      <c r="EU71" s="365">
        <v>817.46031746031747</v>
      </c>
      <c r="EV71" s="365">
        <v>817.46031746031747</v>
      </c>
      <c r="EW71" s="365">
        <v>817.46031746031747</v>
      </c>
      <c r="EX71" s="365">
        <v>817.46031746031747</v>
      </c>
      <c r="EY71" s="365">
        <v>817.46031746031747</v>
      </c>
      <c r="EZ71" s="368">
        <f t="shared" si="223"/>
        <v>9809.5238095238092</v>
      </c>
      <c r="FA71" s="372"/>
      <c r="FB71" s="375">
        <v>408.73015873015873</v>
      </c>
      <c r="FC71" s="376">
        <v>408.73015873015873</v>
      </c>
      <c r="FD71" s="365">
        <v>408.73015873015873</v>
      </c>
      <c r="FE71" s="365">
        <v>408.73015873015873</v>
      </c>
      <c r="FF71" s="365">
        <v>408.73015873015873</v>
      </c>
      <c r="FG71" s="365">
        <v>408.73015873015873</v>
      </c>
      <c r="FH71" s="365">
        <v>408.73015873015873</v>
      </c>
      <c r="FI71" s="365">
        <v>408.73015873015873</v>
      </c>
      <c r="FJ71" s="365">
        <v>408.73015873015873</v>
      </c>
      <c r="FK71" s="365">
        <v>408.73015873015873</v>
      </c>
      <c r="FL71" s="365">
        <v>408.73015873015873</v>
      </c>
      <c r="FM71" s="365">
        <v>408.73015873015873</v>
      </c>
      <c r="FN71" s="368">
        <f t="shared" si="224"/>
        <v>4904.7619047619046</v>
      </c>
      <c r="FO71" s="372"/>
      <c r="FP71" s="375">
        <v>2861.1111111111113</v>
      </c>
      <c r="FQ71" s="376">
        <v>2861.1111111111113</v>
      </c>
      <c r="FR71" s="365">
        <v>2861.1111111111113</v>
      </c>
      <c r="FS71" s="365">
        <v>2861.1111111111113</v>
      </c>
      <c r="FT71" s="365">
        <v>2861.1111111111113</v>
      </c>
      <c r="FU71" s="365">
        <v>2861.1111111111113</v>
      </c>
      <c r="FV71" s="365">
        <v>2861.1111111111113</v>
      </c>
      <c r="FW71" s="365">
        <v>2861.1111111111113</v>
      </c>
      <c r="FX71" s="365">
        <v>2861.1111111111113</v>
      </c>
      <c r="FY71" s="365">
        <v>2861.1111111111113</v>
      </c>
      <c r="FZ71" s="365">
        <v>2861.1111111111113</v>
      </c>
      <c r="GA71" s="365">
        <v>2861.1111111111113</v>
      </c>
      <c r="GB71" s="368">
        <f t="shared" si="225"/>
        <v>34333.333333333328</v>
      </c>
      <c r="GC71" s="372"/>
      <c r="GD71" s="375">
        <v>408.73015873015873</v>
      </c>
      <c r="GE71" s="376">
        <v>408.73015873015873</v>
      </c>
      <c r="GF71" s="365">
        <v>408.73015873015873</v>
      </c>
      <c r="GG71" s="365">
        <v>408.73015873015873</v>
      </c>
      <c r="GH71" s="365">
        <v>408.73015873015873</v>
      </c>
      <c r="GI71" s="365">
        <v>408.73015873015873</v>
      </c>
      <c r="GJ71" s="365">
        <v>408.73015873015873</v>
      </c>
      <c r="GK71" s="365">
        <v>408.73015873015873</v>
      </c>
      <c r="GL71" s="365">
        <v>408.73015873015873</v>
      </c>
      <c r="GM71" s="365">
        <v>408.73015873015873</v>
      </c>
      <c r="GN71" s="365">
        <v>408.73015873015873</v>
      </c>
      <c r="GO71" s="365">
        <v>408.73015873015873</v>
      </c>
      <c r="GP71" s="368">
        <f t="shared" si="226"/>
        <v>4904.7619047619046</v>
      </c>
      <c r="GQ71" s="372"/>
      <c r="GR71" s="375">
        <v>-116495.59447231037</v>
      </c>
      <c r="GS71" s="376">
        <v>-116495.59447231037</v>
      </c>
      <c r="GT71" s="365">
        <v>-116495.59447231037</v>
      </c>
      <c r="GU71" s="365">
        <v>-116495.59447231037</v>
      </c>
      <c r="GV71" s="365">
        <v>-116495.59447231037</v>
      </c>
      <c r="GW71" s="365">
        <v>-116495.59447231037</v>
      </c>
      <c r="GX71" s="365">
        <v>-116495.59447231037</v>
      </c>
      <c r="GY71" s="365">
        <v>-116495.59447231037</v>
      </c>
      <c r="GZ71" s="365">
        <v>-116495.59447231037</v>
      </c>
      <c r="HA71" s="365">
        <v>-116495.59447231037</v>
      </c>
      <c r="HB71" s="365">
        <v>-116495.59447231037</v>
      </c>
      <c r="HC71" s="365">
        <v>-116495.59447231037</v>
      </c>
      <c r="HD71" s="368">
        <f t="shared" si="238"/>
        <v>0</v>
      </c>
      <c r="HE71" s="372"/>
      <c r="HF71" s="375">
        <v>1634.9206349206349</v>
      </c>
      <c r="HG71" s="376">
        <v>1634.9206349206349</v>
      </c>
      <c r="HH71" s="365">
        <v>1634.9206349206349</v>
      </c>
      <c r="HI71" s="365">
        <v>1634.9206349206349</v>
      </c>
      <c r="HJ71" s="365">
        <v>1634.9206349206349</v>
      </c>
      <c r="HK71" s="365">
        <v>1634.9206349206349</v>
      </c>
      <c r="HL71" s="365">
        <v>1634.9206349206349</v>
      </c>
      <c r="HM71" s="365">
        <v>1634.9206349206349</v>
      </c>
      <c r="HN71" s="365">
        <v>1634.9206349206349</v>
      </c>
      <c r="HO71" s="365">
        <v>1634.9206349206349</v>
      </c>
      <c r="HP71" s="365">
        <v>1634.9206349206349</v>
      </c>
      <c r="HQ71" s="365">
        <v>1634.9206349206349</v>
      </c>
      <c r="HR71" s="368">
        <f t="shared" si="227"/>
        <v>19619.047619047618</v>
      </c>
      <c r="HS71" s="372"/>
      <c r="HT71" s="375">
        <v>408.73015873015873</v>
      </c>
      <c r="HU71" s="376">
        <v>408.73015873015873</v>
      </c>
      <c r="HV71" s="365">
        <v>408.73015873015873</v>
      </c>
      <c r="HW71" s="365">
        <v>408.73015873015873</v>
      </c>
      <c r="HX71" s="365">
        <v>408.73015873015873</v>
      </c>
      <c r="HY71" s="365">
        <v>408.73015873015873</v>
      </c>
      <c r="HZ71" s="365">
        <v>408.73015873015873</v>
      </c>
      <c r="IA71" s="365">
        <v>408.73015873015873</v>
      </c>
      <c r="IB71" s="365">
        <v>408.73015873015873</v>
      </c>
      <c r="IC71" s="365">
        <v>408.73015873015873</v>
      </c>
      <c r="ID71" s="365">
        <v>408.73015873015873</v>
      </c>
      <c r="IE71" s="365">
        <v>408.73015873015873</v>
      </c>
      <c r="IF71" s="368">
        <f t="shared" si="228"/>
        <v>4904.7619047619046</v>
      </c>
      <c r="IG71" s="372"/>
      <c r="IH71" s="375">
        <v>408.73015873015873</v>
      </c>
      <c r="II71" s="376">
        <v>408.73015873015873</v>
      </c>
      <c r="IJ71" s="365">
        <v>408.73015873015873</v>
      </c>
      <c r="IK71" s="365">
        <v>408.73015873015873</v>
      </c>
      <c r="IL71" s="365">
        <v>408.73015873015873</v>
      </c>
      <c r="IM71" s="365">
        <v>408.73015873015873</v>
      </c>
      <c r="IN71" s="365">
        <v>408.73015873015873</v>
      </c>
      <c r="IO71" s="365">
        <v>408.73015873015873</v>
      </c>
      <c r="IP71" s="365">
        <v>408.73015873015873</v>
      </c>
      <c r="IQ71" s="365">
        <v>408.73015873015873</v>
      </c>
      <c r="IR71" s="365">
        <v>408.73015873015873</v>
      </c>
      <c r="IS71" s="365">
        <v>408.73015873015873</v>
      </c>
      <c r="IT71" s="368">
        <f t="shared" si="229"/>
        <v>4904.7619047619046</v>
      </c>
      <c r="IU71" s="372"/>
      <c r="IV71" s="375">
        <v>2861.1111111111113</v>
      </c>
      <c r="IW71" s="376">
        <v>2861.1111111111113</v>
      </c>
      <c r="IX71" s="365">
        <v>2861.1111111111113</v>
      </c>
      <c r="IY71" s="365">
        <v>2861.1111111111113</v>
      </c>
      <c r="IZ71" s="365">
        <v>2861.1111111111113</v>
      </c>
      <c r="JA71" s="365">
        <v>2861.1111111111113</v>
      </c>
      <c r="JB71" s="365">
        <v>2861.1111111111113</v>
      </c>
      <c r="JC71" s="365">
        <v>2861.1111111111113</v>
      </c>
      <c r="JD71" s="365">
        <v>2861.1111111111113</v>
      </c>
      <c r="JE71" s="365">
        <v>2861.1111111111113</v>
      </c>
      <c r="JF71" s="365">
        <v>2861.1111111111113</v>
      </c>
      <c r="JG71" s="365">
        <v>2861.1111111111113</v>
      </c>
      <c r="JH71" s="368">
        <f t="shared" si="230"/>
        <v>34333.333333333328</v>
      </c>
      <c r="JI71" s="372"/>
      <c r="JJ71" s="375">
        <v>4496.0317460317465</v>
      </c>
      <c r="JK71" s="376">
        <v>4496.0317460317465</v>
      </c>
      <c r="JL71" s="365">
        <v>4496.0317460317465</v>
      </c>
      <c r="JM71" s="365">
        <v>4496.0317460317465</v>
      </c>
      <c r="JN71" s="365">
        <v>4496.0317460317465</v>
      </c>
      <c r="JO71" s="365">
        <v>4496.0317460317465</v>
      </c>
      <c r="JP71" s="365">
        <v>4496.0317460317465</v>
      </c>
      <c r="JQ71" s="365">
        <v>4496.0317460317465</v>
      </c>
      <c r="JR71" s="365">
        <v>4496.0317460317465</v>
      </c>
      <c r="JS71" s="365">
        <v>4496.0317460317465</v>
      </c>
      <c r="JT71" s="365">
        <v>4496.0317460317465</v>
      </c>
      <c r="JU71" s="365">
        <v>4496.0317460317465</v>
      </c>
      <c r="JV71" s="368">
        <f t="shared" si="231"/>
        <v>53952.380952380954</v>
      </c>
      <c r="JW71" s="372"/>
      <c r="JX71" s="375">
        <v>2043.6507936507937</v>
      </c>
      <c r="JY71" s="376">
        <v>2043.6507936507937</v>
      </c>
      <c r="JZ71" s="365">
        <v>2043.6507936507937</v>
      </c>
      <c r="KA71" s="365">
        <v>2043.6507936507937</v>
      </c>
      <c r="KB71" s="365">
        <v>2043.6507936507937</v>
      </c>
      <c r="KC71" s="365">
        <v>2043.6507936507937</v>
      </c>
      <c r="KD71" s="365">
        <v>2043.6507936507937</v>
      </c>
      <c r="KE71" s="365">
        <v>2043.6507936507937</v>
      </c>
      <c r="KF71" s="365">
        <v>2043.6507936507937</v>
      </c>
      <c r="KG71" s="365">
        <v>2043.6507936507937</v>
      </c>
      <c r="KH71" s="365">
        <v>2043.6507936507937</v>
      </c>
      <c r="KI71" s="365">
        <v>2043.6507936507937</v>
      </c>
      <c r="KJ71" s="368">
        <f t="shared" si="232"/>
        <v>24523.809523809527</v>
      </c>
      <c r="KK71" s="372"/>
      <c r="KL71" s="375">
        <v>817.46031746031747</v>
      </c>
      <c r="KM71" s="376">
        <v>817.46031746031747</v>
      </c>
      <c r="KN71" s="365">
        <v>817.46031746031747</v>
      </c>
      <c r="KO71" s="365">
        <v>817.46031746031747</v>
      </c>
      <c r="KP71" s="365">
        <v>817.46031746031747</v>
      </c>
      <c r="KQ71" s="365">
        <v>817.46031746031747</v>
      </c>
      <c r="KR71" s="365">
        <v>817.46031746031747</v>
      </c>
      <c r="KS71" s="365">
        <v>817.46031746031747</v>
      </c>
      <c r="KT71" s="365">
        <v>817.46031746031747</v>
      </c>
      <c r="KU71" s="365">
        <v>817.46031746031747</v>
      </c>
      <c r="KV71" s="365">
        <v>817.46031746031747</v>
      </c>
      <c r="KW71" s="365">
        <v>817.46031746031747</v>
      </c>
      <c r="KX71" s="368">
        <f t="shared" si="233"/>
        <v>9809.5238095238092</v>
      </c>
      <c r="KY71" s="372"/>
      <c r="KZ71" s="375">
        <v>408.73015873015873</v>
      </c>
      <c r="LA71" s="376">
        <v>408.73015873015873</v>
      </c>
      <c r="LB71" s="365">
        <v>408.73015873015873</v>
      </c>
      <c r="LC71" s="365">
        <v>408.73015873015873</v>
      </c>
      <c r="LD71" s="365">
        <v>408.73015873015873</v>
      </c>
      <c r="LE71" s="365">
        <v>408.73015873015873</v>
      </c>
      <c r="LF71" s="365">
        <v>408.73015873015873</v>
      </c>
      <c r="LG71" s="365">
        <v>408.73015873015873</v>
      </c>
      <c r="LH71" s="365">
        <v>408.73015873015873</v>
      </c>
      <c r="LI71" s="365">
        <v>408.73015873015873</v>
      </c>
      <c r="LJ71" s="365">
        <v>408.73015873015873</v>
      </c>
      <c r="LK71" s="365">
        <v>408.73015873015873</v>
      </c>
      <c r="LL71" s="368">
        <f t="shared" si="234"/>
        <v>4904.7619047619046</v>
      </c>
      <c r="LM71" s="372"/>
      <c r="LN71" s="375">
        <v>0</v>
      </c>
      <c r="LO71" s="376">
        <v>0</v>
      </c>
      <c r="LP71" s="365">
        <v>0</v>
      </c>
      <c r="LQ71" s="365">
        <v>0</v>
      </c>
      <c r="LR71" s="365">
        <v>0</v>
      </c>
      <c r="LS71" s="365">
        <v>0</v>
      </c>
      <c r="LT71" s="365">
        <v>0</v>
      </c>
      <c r="LU71" s="365">
        <v>0</v>
      </c>
      <c r="LV71" s="365">
        <v>0</v>
      </c>
      <c r="LW71" s="365">
        <v>0</v>
      </c>
      <c r="LX71" s="365">
        <v>0</v>
      </c>
      <c r="LY71" s="365">
        <v>0</v>
      </c>
      <c r="LZ71" s="368">
        <f t="shared" si="235"/>
        <v>0</v>
      </c>
      <c r="MA71" s="372"/>
      <c r="MB71" s="368">
        <f t="shared" si="236"/>
        <v>482766.57555943582</v>
      </c>
      <c r="MC71" s="368">
        <f t="shared" si="236"/>
        <v>331735.75155943574</v>
      </c>
      <c r="MD71" s="368">
        <f t="shared" si="236"/>
        <v>310587.91155943577</v>
      </c>
      <c r="ME71" s="368">
        <f t="shared" si="236"/>
        <v>452916.23155943578</v>
      </c>
      <c r="MF71" s="368">
        <f t="shared" si="236"/>
        <v>184456.15155943568</v>
      </c>
      <c r="MG71" s="368">
        <f t="shared" si="236"/>
        <v>184456.15155943568</v>
      </c>
      <c r="MH71" s="368">
        <f t="shared" si="236"/>
        <v>482766.57555943582</v>
      </c>
      <c r="MI71" s="368">
        <f t="shared" si="236"/>
        <v>184456.15155943568</v>
      </c>
      <c r="MJ71" s="368">
        <f t="shared" si="236"/>
        <v>184456.15155943568</v>
      </c>
      <c r="MK71" s="368">
        <f t="shared" si="236"/>
        <v>184456.15155943568</v>
      </c>
      <c r="ML71" s="368">
        <f t="shared" si="236"/>
        <v>184456.15155943568</v>
      </c>
      <c r="MM71" s="368">
        <f t="shared" si="236"/>
        <v>184456.15155943568</v>
      </c>
      <c r="MN71" s="368">
        <f t="shared" si="239"/>
        <v>3351966.1067132293</v>
      </c>
    </row>
    <row r="72" spans="1:352" s="392" customFormat="1" x14ac:dyDescent="0.25">
      <c r="A72" s="313"/>
      <c r="B72" s="255" t="s">
        <v>118</v>
      </c>
      <c r="C72" s="313"/>
      <c r="D72" s="375">
        <v>47182.539682539682</v>
      </c>
      <c r="E72" s="391">
        <v>47182.539682539682</v>
      </c>
      <c r="F72" s="391">
        <v>47182.539682539682</v>
      </c>
      <c r="G72" s="391">
        <v>47182.539682539682</v>
      </c>
      <c r="H72" s="391">
        <v>47182.539682539682</v>
      </c>
      <c r="I72" s="391">
        <v>47182.539682539682</v>
      </c>
      <c r="J72" s="391">
        <v>47182.539682539682</v>
      </c>
      <c r="K72" s="391">
        <v>47182.539682539682</v>
      </c>
      <c r="L72" s="391">
        <v>47182.539682539682</v>
      </c>
      <c r="M72" s="391">
        <v>47182.539682539682</v>
      </c>
      <c r="N72" s="391">
        <v>47182.539682539682</v>
      </c>
      <c r="O72" s="391">
        <v>47182.539682539682</v>
      </c>
      <c r="P72" s="368">
        <f t="shared" si="213"/>
        <v>566190.47619047633</v>
      </c>
      <c r="Q72" s="372"/>
      <c r="R72" s="375">
        <v>4880.9523809523807</v>
      </c>
      <c r="S72" s="391">
        <v>4880.9523809523807</v>
      </c>
      <c r="T72" s="391">
        <v>4880.9523809523807</v>
      </c>
      <c r="U72" s="391">
        <v>4880.9523809523807</v>
      </c>
      <c r="V72" s="391">
        <v>4880.9523809523807</v>
      </c>
      <c r="W72" s="391">
        <v>4880.9523809523807</v>
      </c>
      <c r="X72" s="391">
        <v>4880.9523809523807</v>
      </c>
      <c r="Y72" s="391">
        <v>4880.9523809523807</v>
      </c>
      <c r="Z72" s="391">
        <v>4880.9523809523807</v>
      </c>
      <c r="AA72" s="391">
        <v>4880.9523809523807</v>
      </c>
      <c r="AB72" s="391">
        <v>4880.9523809523807</v>
      </c>
      <c r="AC72" s="391">
        <v>4880.9523809523807</v>
      </c>
      <c r="AD72" s="368">
        <f t="shared" si="214"/>
        <v>58571.428571428572</v>
      </c>
      <c r="AE72" s="372"/>
      <c r="AF72" s="375">
        <v>4880.9523809523807</v>
      </c>
      <c r="AG72" s="391">
        <v>4880.9523809523807</v>
      </c>
      <c r="AH72" s="391">
        <v>4880.9523809523807</v>
      </c>
      <c r="AI72" s="391">
        <v>4880.9523809523807</v>
      </c>
      <c r="AJ72" s="391">
        <v>4880.9523809523807</v>
      </c>
      <c r="AK72" s="391">
        <v>4880.9523809523807</v>
      </c>
      <c r="AL72" s="391">
        <v>4880.9523809523807</v>
      </c>
      <c r="AM72" s="391">
        <v>4880.9523809523807</v>
      </c>
      <c r="AN72" s="391">
        <v>4880.9523809523807</v>
      </c>
      <c r="AO72" s="391">
        <v>4880.9523809523807</v>
      </c>
      <c r="AP72" s="391">
        <v>4880.9523809523807</v>
      </c>
      <c r="AQ72" s="391">
        <v>4880.9523809523807</v>
      </c>
      <c r="AR72" s="368">
        <f t="shared" si="215"/>
        <v>58571.428571428572</v>
      </c>
      <c r="AS72" s="372"/>
      <c r="AT72" s="375">
        <v>15841.968253968254</v>
      </c>
      <c r="AU72" s="391">
        <v>15841.968253968254</v>
      </c>
      <c r="AV72" s="391">
        <v>15841.968253968254</v>
      </c>
      <c r="AW72" s="391">
        <v>15841.968253968254</v>
      </c>
      <c r="AX72" s="391">
        <v>15841.968253968254</v>
      </c>
      <c r="AY72" s="391">
        <v>15841.968253968254</v>
      </c>
      <c r="AZ72" s="391">
        <v>15841.968253968254</v>
      </c>
      <c r="BA72" s="391">
        <v>15841.968253968254</v>
      </c>
      <c r="BB72" s="391">
        <v>15841.968253968254</v>
      </c>
      <c r="BC72" s="391">
        <v>15841.968253968254</v>
      </c>
      <c r="BD72" s="391">
        <v>15841.968253968254</v>
      </c>
      <c r="BE72" s="391">
        <v>15841.968253968254</v>
      </c>
      <c r="BF72" s="368">
        <f t="shared" si="216"/>
        <v>190103.61904761905</v>
      </c>
      <c r="BG72" s="388"/>
      <c r="BH72" s="375">
        <v>24404.761904761905</v>
      </c>
      <c r="BI72" s="376">
        <v>24404.761904761905</v>
      </c>
      <c r="BJ72" s="365">
        <v>24404.761904761905</v>
      </c>
      <c r="BK72" s="365">
        <v>24404.761904761905</v>
      </c>
      <c r="BL72" s="365">
        <v>24404.761904761905</v>
      </c>
      <c r="BM72" s="365">
        <v>24404.761904761905</v>
      </c>
      <c r="BN72" s="365">
        <v>24404.761904761905</v>
      </c>
      <c r="BO72" s="365">
        <v>24404.761904761905</v>
      </c>
      <c r="BP72" s="365">
        <v>24404.761904761905</v>
      </c>
      <c r="BQ72" s="365">
        <v>24404.761904761905</v>
      </c>
      <c r="BR72" s="365">
        <v>24404.761904761905</v>
      </c>
      <c r="BS72" s="365">
        <v>24404.761904761905</v>
      </c>
      <c r="BT72" s="368">
        <f t="shared" si="217"/>
        <v>292857.14285714278</v>
      </c>
      <c r="BU72" s="372"/>
      <c r="BV72" s="375">
        <v>1626.984126984127</v>
      </c>
      <c r="BW72" s="376">
        <v>1626.984126984127</v>
      </c>
      <c r="BX72" s="365">
        <v>1626.984126984127</v>
      </c>
      <c r="BY72" s="365">
        <v>1626.984126984127</v>
      </c>
      <c r="BZ72" s="365">
        <v>1626.984126984127</v>
      </c>
      <c r="CA72" s="365">
        <v>1626.984126984127</v>
      </c>
      <c r="CB72" s="365">
        <v>1626.984126984127</v>
      </c>
      <c r="CC72" s="365">
        <v>1626.984126984127</v>
      </c>
      <c r="CD72" s="365">
        <v>1626.984126984127</v>
      </c>
      <c r="CE72" s="365">
        <v>1626.984126984127</v>
      </c>
      <c r="CF72" s="365">
        <v>1626.984126984127</v>
      </c>
      <c r="CG72" s="365">
        <v>1626.984126984127</v>
      </c>
      <c r="CH72" s="368">
        <f t="shared" si="218"/>
        <v>19523.809523809523</v>
      </c>
      <c r="CI72" s="372"/>
      <c r="CJ72" s="375">
        <v>62896.825396825399</v>
      </c>
      <c r="CK72" s="376">
        <v>62896.825396825399</v>
      </c>
      <c r="CL72" s="365">
        <v>62896.825396825399</v>
      </c>
      <c r="CM72" s="365">
        <v>62896.825396825399</v>
      </c>
      <c r="CN72" s="365">
        <v>62896.825396825399</v>
      </c>
      <c r="CO72" s="365">
        <v>62896.825396825399</v>
      </c>
      <c r="CP72" s="365">
        <v>62896.825396825399</v>
      </c>
      <c r="CQ72" s="365">
        <v>62896.825396825399</v>
      </c>
      <c r="CR72" s="365">
        <v>62896.825396825399</v>
      </c>
      <c r="CS72" s="365">
        <v>62896.825396825399</v>
      </c>
      <c r="CT72" s="365">
        <v>62896.825396825399</v>
      </c>
      <c r="CU72" s="365">
        <v>62896.825396825399</v>
      </c>
      <c r="CV72" s="368">
        <f t="shared" si="219"/>
        <v>754761.90476190485</v>
      </c>
      <c r="CW72" s="372"/>
      <c r="CX72" s="375">
        <v>45555.555555555555</v>
      </c>
      <c r="CY72" s="376">
        <v>45555.555555555555</v>
      </c>
      <c r="CZ72" s="365">
        <v>45555.555555555555</v>
      </c>
      <c r="DA72" s="365">
        <v>45555.555555555555</v>
      </c>
      <c r="DB72" s="365">
        <v>45555.555555555555</v>
      </c>
      <c r="DC72" s="365">
        <v>45555.555555555555</v>
      </c>
      <c r="DD72" s="365">
        <v>45555.555555555555</v>
      </c>
      <c r="DE72" s="365">
        <v>45555.555555555555</v>
      </c>
      <c r="DF72" s="365">
        <v>45555.555555555555</v>
      </c>
      <c r="DG72" s="365">
        <v>45555.555555555555</v>
      </c>
      <c r="DH72" s="365">
        <v>45555.555555555555</v>
      </c>
      <c r="DI72" s="365">
        <v>45555.555555555555</v>
      </c>
      <c r="DJ72" s="368">
        <f t="shared" si="220"/>
        <v>546666.66666666663</v>
      </c>
      <c r="DK72" s="372"/>
      <c r="DL72" s="375">
        <v>45555.555555555555</v>
      </c>
      <c r="DM72" s="376">
        <v>45555.555555555555</v>
      </c>
      <c r="DN72" s="365">
        <v>45555.555555555555</v>
      </c>
      <c r="DO72" s="365">
        <v>45555.555555555555</v>
      </c>
      <c r="DP72" s="365">
        <v>45555.555555555555</v>
      </c>
      <c r="DQ72" s="365">
        <v>45555.555555555555</v>
      </c>
      <c r="DR72" s="365">
        <v>45555.555555555555</v>
      </c>
      <c r="DS72" s="365">
        <v>45555.555555555555</v>
      </c>
      <c r="DT72" s="365">
        <v>45555.555555555555</v>
      </c>
      <c r="DU72" s="365">
        <v>45555.555555555555</v>
      </c>
      <c r="DV72" s="365">
        <v>45555.555555555555</v>
      </c>
      <c r="DW72" s="365">
        <v>45555.555555555555</v>
      </c>
      <c r="DX72" s="368">
        <f t="shared" si="221"/>
        <v>546666.66666666663</v>
      </c>
      <c r="DY72" s="372"/>
      <c r="DZ72" s="375">
        <v>1626.984126984127</v>
      </c>
      <c r="EA72" s="376">
        <v>1626.984126984127</v>
      </c>
      <c r="EB72" s="365">
        <v>1626.984126984127</v>
      </c>
      <c r="EC72" s="365">
        <v>1626.984126984127</v>
      </c>
      <c r="ED72" s="365">
        <v>1626.984126984127</v>
      </c>
      <c r="EE72" s="365">
        <v>1626.984126984127</v>
      </c>
      <c r="EF72" s="365">
        <v>1626.984126984127</v>
      </c>
      <c r="EG72" s="365">
        <v>1626.984126984127</v>
      </c>
      <c r="EH72" s="365">
        <v>1626.984126984127</v>
      </c>
      <c r="EI72" s="365">
        <v>1626.984126984127</v>
      </c>
      <c r="EJ72" s="365">
        <v>1626.984126984127</v>
      </c>
      <c r="EK72" s="365">
        <v>1626.984126984127</v>
      </c>
      <c r="EL72" s="368">
        <f t="shared" si="222"/>
        <v>19523.809523809523</v>
      </c>
      <c r="EM72" s="372"/>
      <c r="EN72" s="375">
        <v>3253.968253968254</v>
      </c>
      <c r="EO72" s="376">
        <v>3253.968253968254</v>
      </c>
      <c r="EP72" s="365">
        <v>3253.968253968254</v>
      </c>
      <c r="EQ72" s="365">
        <v>3253.968253968254</v>
      </c>
      <c r="ER72" s="365">
        <v>3253.968253968254</v>
      </c>
      <c r="ES72" s="365">
        <v>3253.968253968254</v>
      </c>
      <c r="ET72" s="365">
        <v>3253.968253968254</v>
      </c>
      <c r="EU72" s="365">
        <v>3253.968253968254</v>
      </c>
      <c r="EV72" s="365">
        <v>3253.968253968254</v>
      </c>
      <c r="EW72" s="365">
        <v>3253.968253968254</v>
      </c>
      <c r="EX72" s="365">
        <v>3253.968253968254</v>
      </c>
      <c r="EY72" s="365">
        <v>3253.968253968254</v>
      </c>
      <c r="EZ72" s="368">
        <f t="shared" si="223"/>
        <v>39047.619047619046</v>
      </c>
      <c r="FA72" s="372"/>
      <c r="FB72" s="375">
        <v>1626.984126984127</v>
      </c>
      <c r="FC72" s="376">
        <v>1626.984126984127</v>
      </c>
      <c r="FD72" s="365">
        <v>1626.984126984127</v>
      </c>
      <c r="FE72" s="365">
        <v>1626.984126984127</v>
      </c>
      <c r="FF72" s="365">
        <v>1626.984126984127</v>
      </c>
      <c r="FG72" s="365">
        <v>1626.984126984127</v>
      </c>
      <c r="FH72" s="365">
        <v>1626.984126984127</v>
      </c>
      <c r="FI72" s="365">
        <v>1626.984126984127</v>
      </c>
      <c r="FJ72" s="365">
        <v>1626.984126984127</v>
      </c>
      <c r="FK72" s="365">
        <v>1626.984126984127</v>
      </c>
      <c r="FL72" s="365">
        <v>1626.984126984127</v>
      </c>
      <c r="FM72" s="365">
        <v>1626.984126984127</v>
      </c>
      <c r="FN72" s="368">
        <f t="shared" si="224"/>
        <v>19523.809523809523</v>
      </c>
      <c r="FO72" s="372"/>
      <c r="FP72" s="375">
        <v>11388.888888888889</v>
      </c>
      <c r="FQ72" s="376">
        <v>11388.888888888889</v>
      </c>
      <c r="FR72" s="365">
        <v>11388.888888888889</v>
      </c>
      <c r="FS72" s="365">
        <v>11388.888888888889</v>
      </c>
      <c r="FT72" s="365">
        <v>11388.888888888889</v>
      </c>
      <c r="FU72" s="365">
        <v>11388.888888888889</v>
      </c>
      <c r="FV72" s="365">
        <v>11388.888888888889</v>
      </c>
      <c r="FW72" s="365">
        <v>11388.888888888889</v>
      </c>
      <c r="FX72" s="365">
        <v>11388.888888888889</v>
      </c>
      <c r="FY72" s="365">
        <v>11388.888888888889</v>
      </c>
      <c r="FZ72" s="365">
        <v>11388.888888888889</v>
      </c>
      <c r="GA72" s="365">
        <v>11388.888888888889</v>
      </c>
      <c r="GB72" s="368">
        <f t="shared" si="225"/>
        <v>136666.66666666666</v>
      </c>
      <c r="GC72" s="372"/>
      <c r="GD72" s="375">
        <v>1626.984126984127</v>
      </c>
      <c r="GE72" s="376">
        <v>1626.984126984127</v>
      </c>
      <c r="GF72" s="365">
        <v>1626.984126984127</v>
      </c>
      <c r="GG72" s="365">
        <v>1626.984126984127</v>
      </c>
      <c r="GH72" s="365">
        <v>1626.984126984127</v>
      </c>
      <c r="GI72" s="365">
        <v>1626.984126984127</v>
      </c>
      <c r="GJ72" s="365">
        <v>1626.984126984127</v>
      </c>
      <c r="GK72" s="365">
        <v>1626.984126984127</v>
      </c>
      <c r="GL72" s="365">
        <v>1626.984126984127</v>
      </c>
      <c r="GM72" s="365">
        <v>1626.984126984127</v>
      </c>
      <c r="GN72" s="365">
        <v>1626.984126984127</v>
      </c>
      <c r="GO72" s="365">
        <v>1626.984126984127</v>
      </c>
      <c r="GP72" s="368">
        <f t="shared" si="226"/>
        <v>19523.809523809523</v>
      </c>
      <c r="GQ72" s="372"/>
      <c r="GR72" s="375">
        <v>0</v>
      </c>
      <c r="GS72" s="376">
        <v>0</v>
      </c>
      <c r="GT72" s="365">
        <v>10000</v>
      </c>
      <c r="GU72" s="365">
        <v>10000</v>
      </c>
      <c r="GV72" s="365">
        <v>10000</v>
      </c>
      <c r="GW72" s="365">
        <v>10000</v>
      </c>
      <c r="GX72" s="365">
        <v>10000</v>
      </c>
      <c r="GY72" s="365">
        <v>10000</v>
      </c>
      <c r="GZ72" s="365">
        <v>10000</v>
      </c>
      <c r="HA72" s="365">
        <v>10000</v>
      </c>
      <c r="HB72" s="365">
        <v>10000</v>
      </c>
      <c r="HC72" s="365">
        <v>10000</v>
      </c>
      <c r="HD72" s="368">
        <f t="shared" si="238"/>
        <v>0</v>
      </c>
      <c r="HE72" s="372"/>
      <c r="HF72" s="375">
        <v>6507.936507936508</v>
      </c>
      <c r="HG72" s="376">
        <v>6507.936507936508</v>
      </c>
      <c r="HH72" s="365">
        <v>6507.936507936508</v>
      </c>
      <c r="HI72" s="365">
        <v>6507.936507936508</v>
      </c>
      <c r="HJ72" s="365">
        <v>6507.936507936508</v>
      </c>
      <c r="HK72" s="365">
        <v>6507.936507936508</v>
      </c>
      <c r="HL72" s="365">
        <v>6507.936507936508</v>
      </c>
      <c r="HM72" s="365">
        <v>6507.936507936508</v>
      </c>
      <c r="HN72" s="365">
        <v>6507.936507936508</v>
      </c>
      <c r="HO72" s="365">
        <v>6507.936507936508</v>
      </c>
      <c r="HP72" s="365">
        <v>6507.936507936508</v>
      </c>
      <c r="HQ72" s="365">
        <v>6507.936507936508</v>
      </c>
      <c r="HR72" s="368">
        <f t="shared" si="227"/>
        <v>78095.238095238092</v>
      </c>
      <c r="HS72" s="372"/>
      <c r="HT72" s="375">
        <v>1626.984126984127</v>
      </c>
      <c r="HU72" s="376">
        <v>1626.984126984127</v>
      </c>
      <c r="HV72" s="365">
        <v>1626.984126984127</v>
      </c>
      <c r="HW72" s="365">
        <v>1626.984126984127</v>
      </c>
      <c r="HX72" s="365">
        <v>1626.984126984127</v>
      </c>
      <c r="HY72" s="365">
        <v>1626.984126984127</v>
      </c>
      <c r="HZ72" s="365">
        <v>1626.984126984127</v>
      </c>
      <c r="IA72" s="365">
        <v>1626.984126984127</v>
      </c>
      <c r="IB72" s="365">
        <v>1626.984126984127</v>
      </c>
      <c r="IC72" s="365">
        <v>1626.984126984127</v>
      </c>
      <c r="ID72" s="365">
        <v>1626.984126984127</v>
      </c>
      <c r="IE72" s="365">
        <v>1626.984126984127</v>
      </c>
      <c r="IF72" s="368">
        <f t="shared" si="228"/>
        <v>19523.809523809523</v>
      </c>
      <c r="IG72" s="372"/>
      <c r="IH72" s="375">
        <v>1626.984126984127</v>
      </c>
      <c r="II72" s="376">
        <v>1626.984126984127</v>
      </c>
      <c r="IJ72" s="365">
        <v>1626.984126984127</v>
      </c>
      <c r="IK72" s="365">
        <v>1626.984126984127</v>
      </c>
      <c r="IL72" s="365">
        <v>1626.984126984127</v>
      </c>
      <c r="IM72" s="365">
        <v>1626.984126984127</v>
      </c>
      <c r="IN72" s="365">
        <v>1626.984126984127</v>
      </c>
      <c r="IO72" s="365">
        <v>1626.984126984127</v>
      </c>
      <c r="IP72" s="365">
        <v>1626.984126984127</v>
      </c>
      <c r="IQ72" s="365">
        <v>1626.984126984127</v>
      </c>
      <c r="IR72" s="365">
        <v>1626.984126984127</v>
      </c>
      <c r="IS72" s="365">
        <v>1626.984126984127</v>
      </c>
      <c r="IT72" s="368">
        <f t="shared" si="229"/>
        <v>19523.809523809523</v>
      </c>
      <c r="IU72" s="372"/>
      <c r="IV72" s="375">
        <v>11388.888888888889</v>
      </c>
      <c r="IW72" s="376">
        <v>11388.888888888889</v>
      </c>
      <c r="IX72" s="365">
        <v>11388.888888888889</v>
      </c>
      <c r="IY72" s="365">
        <v>11388.888888888889</v>
      </c>
      <c r="IZ72" s="365">
        <v>11388.888888888889</v>
      </c>
      <c r="JA72" s="365">
        <v>11388.888888888889</v>
      </c>
      <c r="JB72" s="365">
        <v>11388.888888888889</v>
      </c>
      <c r="JC72" s="365">
        <v>11388.888888888889</v>
      </c>
      <c r="JD72" s="365">
        <v>11388.888888888889</v>
      </c>
      <c r="JE72" s="365">
        <v>11388.888888888889</v>
      </c>
      <c r="JF72" s="365">
        <v>11388.888888888889</v>
      </c>
      <c r="JG72" s="365">
        <v>11388.888888888889</v>
      </c>
      <c r="JH72" s="368">
        <f t="shared" si="230"/>
        <v>136666.66666666666</v>
      </c>
      <c r="JI72" s="372"/>
      <c r="JJ72" s="375">
        <v>17896.825396825396</v>
      </c>
      <c r="JK72" s="376">
        <v>17896.825396825396</v>
      </c>
      <c r="JL72" s="365">
        <v>17896.825396825396</v>
      </c>
      <c r="JM72" s="365">
        <v>17896.825396825396</v>
      </c>
      <c r="JN72" s="365">
        <v>17896.825396825396</v>
      </c>
      <c r="JO72" s="365">
        <v>17896.825396825396</v>
      </c>
      <c r="JP72" s="365">
        <v>17896.825396825396</v>
      </c>
      <c r="JQ72" s="365">
        <v>17896.825396825396</v>
      </c>
      <c r="JR72" s="365">
        <v>17896.825396825396</v>
      </c>
      <c r="JS72" s="365">
        <v>17896.825396825396</v>
      </c>
      <c r="JT72" s="365">
        <v>17896.825396825396</v>
      </c>
      <c r="JU72" s="365">
        <v>17896.825396825396</v>
      </c>
      <c r="JV72" s="368">
        <f t="shared" si="231"/>
        <v>214761.90476190471</v>
      </c>
      <c r="JW72" s="372"/>
      <c r="JX72" s="375">
        <v>8134.9206349206352</v>
      </c>
      <c r="JY72" s="376">
        <v>8134.9206349206352</v>
      </c>
      <c r="JZ72" s="365">
        <v>8134.9206349206352</v>
      </c>
      <c r="KA72" s="365">
        <v>8134.9206349206352</v>
      </c>
      <c r="KB72" s="365">
        <v>8134.9206349206352</v>
      </c>
      <c r="KC72" s="365">
        <v>8134.9206349206352</v>
      </c>
      <c r="KD72" s="365">
        <v>8134.9206349206352</v>
      </c>
      <c r="KE72" s="365">
        <v>8134.9206349206352</v>
      </c>
      <c r="KF72" s="365">
        <v>8134.9206349206352</v>
      </c>
      <c r="KG72" s="365">
        <v>8134.9206349206352</v>
      </c>
      <c r="KH72" s="365">
        <v>8134.9206349206352</v>
      </c>
      <c r="KI72" s="365">
        <v>8134.9206349206352</v>
      </c>
      <c r="KJ72" s="368">
        <f t="shared" si="232"/>
        <v>97619.047619047618</v>
      </c>
      <c r="KK72" s="372"/>
      <c r="KL72" s="375">
        <v>3253.968253968254</v>
      </c>
      <c r="KM72" s="376">
        <v>3253.968253968254</v>
      </c>
      <c r="KN72" s="365">
        <v>3253.968253968254</v>
      </c>
      <c r="KO72" s="365">
        <v>3253.968253968254</v>
      </c>
      <c r="KP72" s="365">
        <v>3253.968253968254</v>
      </c>
      <c r="KQ72" s="365">
        <v>3253.968253968254</v>
      </c>
      <c r="KR72" s="365">
        <v>3253.968253968254</v>
      </c>
      <c r="KS72" s="365">
        <v>3253.968253968254</v>
      </c>
      <c r="KT72" s="365">
        <v>3253.968253968254</v>
      </c>
      <c r="KU72" s="365">
        <v>3253.968253968254</v>
      </c>
      <c r="KV72" s="365">
        <v>3253.968253968254</v>
      </c>
      <c r="KW72" s="365">
        <v>3253.968253968254</v>
      </c>
      <c r="KX72" s="368">
        <f t="shared" si="233"/>
        <v>39047.619047619046</v>
      </c>
      <c r="KY72" s="372"/>
      <c r="KZ72" s="375">
        <v>1626.984126984127</v>
      </c>
      <c r="LA72" s="376">
        <v>1626.984126984127</v>
      </c>
      <c r="LB72" s="365">
        <v>1626.984126984127</v>
      </c>
      <c r="LC72" s="365">
        <v>1626.984126984127</v>
      </c>
      <c r="LD72" s="365">
        <v>1626.984126984127</v>
      </c>
      <c r="LE72" s="365">
        <v>1626.984126984127</v>
      </c>
      <c r="LF72" s="365">
        <v>1626.984126984127</v>
      </c>
      <c r="LG72" s="365">
        <v>1626.984126984127</v>
      </c>
      <c r="LH72" s="365">
        <v>1626.984126984127</v>
      </c>
      <c r="LI72" s="365">
        <v>1626.984126984127</v>
      </c>
      <c r="LJ72" s="365">
        <v>1626.984126984127</v>
      </c>
      <c r="LK72" s="365">
        <v>1626.984126984127</v>
      </c>
      <c r="LL72" s="368">
        <f t="shared" si="234"/>
        <v>19523.809523809523</v>
      </c>
      <c r="LM72" s="372"/>
      <c r="LN72" s="375">
        <v>0</v>
      </c>
      <c r="LO72" s="376">
        <v>0</v>
      </c>
      <c r="LP72" s="365">
        <v>0</v>
      </c>
      <c r="LQ72" s="365">
        <v>0</v>
      </c>
      <c r="LR72" s="365">
        <v>0</v>
      </c>
      <c r="LS72" s="365">
        <v>0</v>
      </c>
      <c r="LT72" s="365">
        <v>0</v>
      </c>
      <c r="LU72" s="365">
        <v>0</v>
      </c>
      <c r="LV72" s="365">
        <v>0</v>
      </c>
      <c r="LW72" s="365">
        <v>0</v>
      </c>
      <c r="LX72" s="365">
        <v>0</v>
      </c>
      <c r="LY72" s="365">
        <v>0</v>
      </c>
      <c r="LZ72" s="368">
        <f t="shared" si="235"/>
        <v>0</v>
      </c>
      <c r="MA72" s="372"/>
      <c r="MB72" s="368">
        <f t="shared" si="236"/>
        <v>324413.39682539686</v>
      </c>
      <c r="MC72" s="368">
        <f t="shared" si="236"/>
        <v>324413.39682539686</v>
      </c>
      <c r="MD72" s="368">
        <f t="shared" si="236"/>
        <v>334413.39682539686</v>
      </c>
      <c r="ME72" s="368">
        <f t="shared" si="236"/>
        <v>334413.39682539686</v>
      </c>
      <c r="MF72" s="368">
        <f t="shared" si="236"/>
        <v>334413.39682539686</v>
      </c>
      <c r="MG72" s="368">
        <f t="shared" si="236"/>
        <v>334413.39682539686</v>
      </c>
      <c r="MH72" s="368">
        <f t="shared" si="236"/>
        <v>334413.39682539686</v>
      </c>
      <c r="MI72" s="368">
        <f t="shared" si="236"/>
        <v>334413.39682539686</v>
      </c>
      <c r="MJ72" s="368">
        <f t="shared" si="236"/>
        <v>334413.39682539686</v>
      </c>
      <c r="MK72" s="368">
        <f t="shared" si="236"/>
        <v>334413.39682539686</v>
      </c>
      <c r="ML72" s="368">
        <f t="shared" si="236"/>
        <v>334413.39682539686</v>
      </c>
      <c r="MM72" s="368">
        <f t="shared" si="236"/>
        <v>334413.39682539686</v>
      </c>
      <c r="MN72" s="368">
        <f t="shared" si="239"/>
        <v>3992960.7619047626</v>
      </c>
    </row>
    <row r="73" spans="1:352" x14ac:dyDescent="0.25">
      <c r="A73" s="313"/>
      <c r="B73" s="255" t="s">
        <v>119</v>
      </c>
      <c r="C73" s="313"/>
      <c r="D73" s="375">
        <v>15236.111111111109</v>
      </c>
      <c r="E73" s="391">
        <v>15236.111111111109</v>
      </c>
      <c r="F73" s="391">
        <v>15236.111111111109</v>
      </c>
      <c r="G73" s="391">
        <v>15236.111111111109</v>
      </c>
      <c r="H73" s="391">
        <v>15236.111111111109</v>
      </c>
      <c r="I73" s="391">
        <v>15236.111111111109</v>
      </c>
      <c r="J73" s="391">
        <v>15236.111111111109</v>
      </c>
      <c r="K73" s="391">
        <v>15236.111111111109</v>
      </c>
      <c r="L73" s="391">
        <v>15236.111111111109</v>
      </c>
      <c r="M73" s="391">
        <v>15236.111111111109</v>
      </c>
      <c r="N73" s="391">
        <v>15236.111111111109</v>
      </c>
      <c r="O73" s="391">
        <v>15236.111111111109</v>
      </c>
      <c r="P73" s="368">
        <f t="shared" si="213"/>
        <v>182833.33333333337</v>
      </c>
      <c r="Q73" s="372"/>
      <c r="R73" s="375">
        <v>541.66666666666663</v>
      </c>
      <c r="S73" s="391">
        <v>541.66666666666663</v>
      </c>
      <c r="T73" s="391">
        <v>541.66666666666663</v>
      </c>
      <c r="U73" s="391">
        <v>541.66666666666663</v>
      </c>
      <c r="V73" s="391">
        <v>541.66666666666663</v>
      </c>
      <c r="W73" s="391">
        <v>541.66666666666663</v>
      </c>
      <c r="X73" s="391">
        <v>541.66666666666663</v>
      </c>
      <c r="Y73" s="391">
        <v>541.66666666666663</v>
      </c>
      <c r="Z73" s="391">
        <v>541.66666666666663</v>
      </c>
      <c r="AA73" s="391">
        <v>541.66666666666663</v>
      </c>
      <c r="AB73" s="391">
        <v>541.66666666666663</v>
      </c>
      <c r="AC73" s="391">
        <v>541.66666666666663</v>
      </c>
      <c r="AD73" s="368">
        <f t="shared" si="214"/>
        <v>6500.0000000000009</v>
      </c>
      <c r="AE73" s="372"/>
      <c r="AF73" s="375">
        <v>541.66666666666663</v>
      </c>
      <c r="AG73" s="391">
        <v>541.66666666666663</v>
      </c>
      <c r="AH73" s="391">
        <v>541.66666666666663</v>
      </c>
      <c r="AI73" s="391">
        <v>541.66666666666663</v>
      </c>
      <c r="AJ73" s="391">
        <v>541.66666666666663</v>
      </c>
      <c r="AK73" s="391">
        <v>541.66666666666663</v>
      </c>
      <c r="AL73" s="391">
        <v>541.66666666666663</v>
      </c>
      <c r="AM73" s="391">
        <v>541.66666666666663</v>
      </c>
      <c r="AN73" s="391">
        <v>541.66666666666663</v>
      </c>
      <c r="AO73" s="391">
        <v>541.66666666666663</v>
      </c>
      <c r="AP73" s="391">
        <v>541.66666666666663</v>
      </c>
      <c r="AQ73" s="391">
        <v>541.66666666666663</v>
      </c>
      <c r="AR73" s="368">
        <f t="shared" si="215"/>
        <v>6500.0000000000009</v>
      </c>
      <c r="AT73" s="375">
        <v>361.11111111111109</v>
      </c>
      <c r="AU73" s="391">
        <v>361.11111111111109</v>
      </c>
      <c r="AV73" s="391">
        <v>361.11111111111109</v>
      </c>
      <c r="AW73" s="391">
        <v>361.11111111111109</v>
      </c>
      <c r="AX73" s="391">
        <v>361.11111111111109</v>
      </c>
      <c r="AY73" s="391">
        <v>361.11111111111109</v>
      </c>
      <c r="AZ73" s="391">
        <v>361.11111111111109</v>
      </c>
      <c r="BA73" s="391">
        <v>361.11111111111109</v>
      </c>
      <c r="BB73" s="391">
        <v>361.11111111111109</v>
      </c>
      <c r="BC73" s="391">
        <v>361.11111111111109</v>
      </c>
      <c r="BD73" s="391">
        <v>361.11111111111109</v>
      </c>
      <c r="BE73" s="391">
        <v>361.11111111111109</v>
      </c>
      <c r="BF73" s="368">
        <f t="shared" si="216"/>
        <v>4333.3333333333339</v>
      </c>
      <c r="BH73" s="375">
        <v>2708.333333333333</v>
      </c>
      <c r="BI73" s="376">
        <v>2708.333333333333</v>
      </c>
      <c r="BJ73" s="365">
        <v>2708.333333333333</v>
      </c>
      <c r="BK73" s="365">
        <v>2708.333333333333</v>
      </c>
      <c r="BL73" s="365">
        <v>2708.333333333333</v>
      </c>
      <c r="BM73" s="365">
        <v>2708.333333333333</v>
      </c>
      <c r="BN73" s="365">
        <v>2708.333333333333</v>
      </c>
      <c r="BO73" s="365">
        <v>2708.333333333333</v>
      </c>
      <c r="BP73" s="365">
        <v>2708.333333333333</v>
      </c>
      <c r="BQ73" s="365">
        <v>2708.333333333333</v>
      </c>
      <c r="BR73" s="365">
        <v>2708.333333333333</v>
      </c>
      <c r="BS73" s="365">
        <v>2708.333333333333</v>
      </c>
      <c r="BT73" s="368">
        <f t="shared" si="217"/>
        <v>32499.999999999989</v>
      </c>
      <c r="BV73" s="375">
        <v>10180.555555555555</v>
      </c>
      <c r="BW73" s="376">
        <v>10180.555555555555</v>
      </c>
      <c r="BX73" s="365">
        <v>10180.555555555555</v>
      </c>
      <c r="BY73" s="365">
        <v>10180.555555555555</v>
      </c>
      <c r="BZ73" s="365">
        <v>10180.555555555555</v>
      </c>
      <c r="CA73" s="365">
        <v>10180.555555555555</v>
      </c>
      <c r="CB73" s="365">
        <v>10180.555555555555</v>
      </c>
      <c r="CC73" s="365">
        <v>10180.555555555555</v>
      </c>
      <c r="CD73" s="365">
        <v>10180.555555555555</v>
      </c>
      <c r="CE73" s="365">
        <v>10180.555555555555</v>
      </c>
      <c r="CF73" s="365">
        <v>10180.555555555555</v>
      </c>
      <c r="CG73" s="365">
        <v>10180.555555555555</v>
      </c>
      <c r="CH73" s="368">
        <f t="shared" si="218"/>
        <v>122166.66666666669</v>
      </c>
      <c r="CI73" s="372"/>
      <c r="CJ73" s="375">
        <v>1986.1111111111109</v>
      </c>
      <c r="CK73" s="376">
        <v>1986.1111111111109</v>
      </c>
      <c r="CL73" s="365">
        <v>1986.1111111111109</v>
      </c>
      <c r="CM73" s="365">
        <v>1986.1111111111109</v>
      </c>
      <c r="CN73" s="365">
        <v>1986.1111111111109</v>
      </c>
      <c r="CO73" s="365">
        <v>1986.1111111111109</v>
      </c>
      <c r="CP73" s="365">
        <v>1986.1111111111109</v>
      </c>
      <c r="CQ73" s="365">
        <v>1986.1111111111109</v>
      </c>
      <c r="CR73" s="365">
        <v>1986.1111111111109</v>
      </c>
      <c r="CS73" s="365">
        <v>1986.1111111111109</v>
      </c>
      <c r="CT73" s="365">
        <v>1986.1111111111109</v>
      </c>
      <c r="CU73" s="365">
        <v>1986.1111111111109</v>
      </c>
      <c r="CV73" s="368">
        <f t="shared" si="219"/>
        <v>23833.333333333328</v>
      </c>
      <c r="CW73" s="372"/>
      <c r="CX73" s="375">
        <v>5055.5555555555547</v>
      </c>
      <c r="CY73" s="376">
        <v>5055.5555555555547</v>
      </c>
      <c r="CZ73" s="365">
        <v>5055.5555555555547</v>
      </c>
      <c r="DA73" s="365">
        <v>5055.5555555555547</v>
      </c>
      <c r="DB73" s="365">
        <v>5055.5555555555547</v>
      </c>
      <c r="DC73" s="365">
        <v>5055.5555555555547</v>
      </c>
      <c r="DD73" s="365">
        <v>5055.5555555555547</v>
      </c>
      <c r="DE73" s="365">
        <v>5055.5555555555547</v>
      </c>
      <c r="DF73" s="365">
        <v>5055.5555555555547</v>
      </c>
      <c r="DG73" s="365">
        <v>5055.5555555555547</v>
      </c>
      <c r="DH73" s="365">
        <v>5055.5555555555547</v>
      </c>
      <c r="DI73" s="365">
        <v>5055.5555555555547</v>
      </c>
      <c r="DJ73" s="368">
        <f t="shared" si="220"/>
        <v>60666.666666666657</v>
      </c>
      <c r="DK73" s="372"/>
      <c r="DL73" s="375">
        <v>5055.5555555555547</v>
      </c>
      <c r="DM73" s="376">
        <v>5055.5555555555547</v>
      </c>
      <c r="DN73" s="365">
        <v>5055.5555555555547</v>
      </c>
      <c r="DO73" s="365">
        <v>5055.5555555555547</v>
      </c>
      <c r="DP73" s="365">
        <v>5055.5555555555547</v>
      </c>
      <c r="DQ73" s="365">
        <v>5055.5555555555547</v>
      </c>
      <c r="DR73" s="365">
        <v>5055.5555555555547</v>
      </c>
      <c r="DS73" s="365">
        <v>5055.5555555555547</v>
      </c>
      <c r="DT73" s="365">
        <v>5055.5555555555547</v>
      </c>
      <c r="DU73" s="365">
        <v>5055.5555555555547</v>
      </c>
      <c r="DV73" s="365">
        <v>5055.5555555555547</v>
      </c>
      <c r="DW73" s="365">
        <v>5055.5555555555547</v>
      </c>
      <c r="DX73" s="368">
        <f t="shared" si="221"/>
        <v>60666.666666666657</v>
      </c>
      <c r="DY73" s="372"/>
      <c r="DZ73" s="375">
        <v>180.55555555555554</v>
      </c>
      <c r="EA73" s="376">
        <v>180.55555555555554</v>
      </c>
      <c r="EB73" s="365">
        <v>180.55555555555554</v>
      </c>
      <c r="EC73" s="365">
        <v>180.55555555555554</v>
      </c>
      <c r="ED73" s="365">
        <v>180.55555555555554</v>
      </c>
      <c r="EE73" s="365">
        <v>180.55555555555554</v>
      </c>
      <c r="EF73" s="365">
        <v>180.55555555555554</v>
      </c>
      <c r="EG73" s="365">
        <v>180.55555555555554</v>
      </c>
      <c r="EH73" s="365">
        <v>180.55555555555554</v>
      </c>
      <c r="EI73" s="365">
        <v>180.55555555555554</v>
      </c>
      <c r="EJ73" s="365">
        <v>180.55555555555554</v>
      </c>
      <c r="EK73" s="365">
        <v>180.55555555555554</v>
      </c>
      <c r="EL73" s="368">
        <f t="shared" si="222"/>
        <v>2166.666666666667</v>
      </c>
      <c r="EM73" s="372"/>
      <c r="EN73" s="375">
        <v>361.11111111111109</v>
      </c>
      <c r="EO73" s="376">
        <v>361.11111111111109</v>
      </c>
      <c r="EP73" s="365">
        <v>361.11111111111109</v>
      </c>
      <c r="EQ73" s="365">
        <v>361.11111111111109</v>
      </c>
      <c r="ER73" s="365">
        <v>361.11111111111109</v>
      </c>
      <c r="ES73" s="365">
        <v>361.11111111111109</v>
      </c>
      <c r="ET73" s="365">
        <v>361.11111111111109</v>
      </c>
      <c r="EU73" s="365">
        <v>361.11111111111109</v>
      </c>
      <c r="EV73" s="365">
        <v>361.11111111111109</v>
      </c>
      <c r="EW73" s="365">
        <v>361.11111111111109</v>
      </c>
      <c r="EX73" s="365">
        <v>361.11111111111109</v>
      </c>
      <c r="EY73" s="365">
        <v>361.11111111111109</v>
      </c>
      <c r="EZ73" s="368">
        <f t="shared" si="223"/>
        <v>4333.3333333333339</v>
      </c>
      <c r="FA73" s="372"/>
      <c r="FB73" s="375">
        <v>180.55555555555554</v>
      </c>
      <c r="FC73" s="376">
        <v>180.55555555555554</v>
      </c>
      <c r="FD73" s="365">
        <v>180.55555555555554</v>
      </c>
      <c r="FE73" s="365">
        <v>180.55555555555554</v>
      </c>
      <c r="FF73" s="365">
        <v>180.55555555555554</v>
      </c>
      <c r="FG73" s="365">
        <v>180.55555555555554</v>
      </c>
      <c r="FH73" s="365">
        <v>180.55555555555554</v>
      </c>
      <c r="FI73" s="365">
        <v>180.55555555555554</v>
      </c>
      <c r="FJ73" s="365">
        <v>180.55555555555554</v>
      </c>
      <c r="FK73" s="365">
        <v>180.55555555555554</v>
      </c>
      <c r="FL73" s="365">
        <v>180.55555555555554</v>
      </c>
      <c r="FM73" s="365">
        <v>180.55555555555554</v>
      </c>
      <c r="FN73" s="368">
        <f t="shared" si="224"/>
        <v>2166.666666666667</v>
      </c>
      <c r="FO73" s="372"/>
      <c r="FP73" s="375">
        <v>1263.8888888888887</v>
      </c>
      <c r="FQ73" s="376">
        <v>1263.8888888888887</v>
      </c>
      <c r="FR73" s="365">
        <v>1263.8888888888887</v>
      </c>
      <c r="FS73" s="365">
        <v>1263.8888888888887</v>
      </c>
      <c r="FT73" s="365">
        <v>1263.8888888888887</v>
      </c>
      <c r="FU73" s="365">
        <v>1263.8888888888887</v>
      </c>
      <c r="FV73" s="365">
        <v>1263.8888888888887</v>
      </c>
      <c r="FW73" s="365">
        <v>1263.8888888888887</v>
      </c>
      <c r="FX73" s="365">
        <v>1263.8888888888887</v>
      </c>
      <c r="FY73" s="365">
        <v>1263.8888888888887</v>
      </c>
      <c r="FZ73" s="365">
        <v>1263.8888888888887</v>
      </c>
      <c r="GA73" s="365">
        <v>1263.8888888888887</v>
      </c>
      <c r="GB73" s="368">
        <f t="shared" si="225"/>
        <v>15166.666666666664</v>
      </c>
      <c r="GC73" s="372"/>
      <c r="GD73" s="375">
        <v>180.55555555555554</v>
      </c>
      <c r="GE73" s="376">
        <v>180.55555555555554</v>
      </c>
      <c r="GF73" s="365">
        <v>180.55555555555554</v>
      </c>
      <c r="GG73" s="365">
        <v>180.55555555555554</v>
      </c>
      <c r="GH73" s="365">
        <v>180.55555555555554</v>
      </c>
      <c r="GI73" s="365">
        <v>180.55555555555554</v>
      </c>
      <c r="GJ73" s="365">
        <v>180.55555555555554</v>
      </c>
      <c r="GK73" s="365">
        <v>180.55555555555554</v>
      </c>
      <c r="GL73" s="365">
        <v>180.55555555555554</v>
      </c>
      <c r="GM73" s="365">
        <v>180.55555555555554</v>
      </c>
      <c r="GN73" s="365">
        <v>180.55555555555554</v>
      </c>
      <c r="GO73" s="365">
        <v>180.55555555555554</v>
      </c>
      <c r="GP73" s="368">
        <f t="shared" si="226"/>
        <v>2166.666666666667</v>
      </c>
      <c r="GQ73" s="372"/>
      <c r="GR73" s="375">
        <v>0</v>
      </c>
      <c r="GS73" s="376">
        <v>0</v>
      </c>
      <c r="GT73" s="365">
        <v>0</v>
      </c>
      <c r="GU73" s="365">
        <v>0</v>
      </c>
      <c r="GV73" s="365">
        <v>0</v>
      </c>
      <c r="GW73" s="365">
        <v>0</v>
      </c>
      <c r="GX73" s="365">
        <v>0</v>
      </c>
      <c r="GY73" s="365">
        <v>0</v>
      </c>
      <c r="GZ73" s="365">
        <v>0</v>
      </c>
      <c r="HA73" s="365">
        <v>0</v>
      </c>
      <c r="HB73" s="365">
        <v>0</v>
      </c>
      <c r="HC73" s="365">
        <v>0</v>
      </c>
      <c r="HD73" s="368">
        <f t="shared" si="238"/>
        <v>0</v>
      </c>
      <c r="HE73" s="372"/>
      <c r="HF73" s="375">
        <v>722.22222222222217</v>
      </c>
      <c r="HG73" s="376">
        <v>722.22222222222217</v>
      </c>
      <c r="HH73" s="365">
        <v>722.22222222222217</v>
      </c>
      <c r="HI73" s="365">
        <v>722.22222222222217</v>
      </c>
      <c r="HJ73" s="365">
        <v>722.22222222222217</v>
      </c>
      <c r="HK73" s="365">
        <v>722.22222222222217</v>
      </c>
      <c r="HL73" s="365">
        <v>722.22222222222217</v>
      </c>
      <c r="HM73" s="365">
        <v>722.22222222222217</v>
      </c>
      <c r="HN73" s="365">
        <v>722.22222222222217</v>
      </c>
      <c r="HO73" s="365">
        <v>722.22222222222217</v>
      </c>
      <c r="HP73" s="365">
        <v>722.22222222222217</v>
      </c>
      <c r="HQ73" s="365">
        <v>722.22222222222217</v>
      </c>
      <c r="HR73" s="368">
        <f t="shared" si="227"/>
        <v>8666.6666666666679</v>
      </c>
      <c r="HS73" s="372"/>
      <c r="HT73" s="375">
        <v>180.55555555555554</v>
      </c>
      <c r="HU73" s="376">
        <v>180.55555555555554</v>
      </c>
      <c r="HV73" s="365">
        <v>180.55555555555554</v>
      </c>
      <c r="HW73" s="365">
        <v>180.55555555555554</v>
      </c>
      <c r="HX73" s="365">
        <v>180.55555555555554</v>
      </c>
      <c r="HY73" s="365">
        <v>180.55555555555554</v>
      </c>
      <c r="HZ73" s="365">
        <v>180.55555555555554</v>
      </c>
      <c r="IA73" s="365">
        <v>180.55555555555554</v>
      </c>
      <c r="IB73" s="365">
        <v>180.55555555555554</v>
      </c>
      <c r="IC73" s="365">
        <v>180.55555555555554</v>
      </c>
      <c r="ID73" s="365">
        <v>180.55555555555554</v>
      </c>
      <c r="IE73" s="365">
        <v>180.55555555555554</v>
      </c>
      <c r="IF73" s="368">
        <f t="shared" si="228"/>
        <v>2166.666666666667</v>
      </c>
      <c r="IG73" s="372"/>
      <c r="IH73" s="375">
        <v>180.55555555555554</v>
      </c>
      <c r="II73" s="376">
        <v>180.55555555555554</v>
      </c>
      <c r="IJ73" s="365">
        <v>180.55555555555554</v>
      </c>
      <c r="IK73" s="365">
        <v>180.55555555555554</v>
      </c>
      <c r="IL73" s="365">
        <v>180.55555555555554</v>
      </c>
      <c r="IM73" s="365">
        <v>180.55555555555554</v>
      </c>
      <c r="IN73" s="365">
        <v>180.55555555555554</v>
      </c>
      <c r="IO73" s="365">
        <v>180.55555555555554</v>
      </c>
      <c r="IP73" s="365">
        <v>180.55555555555554</v>
      </c>
      <c r="IQ73" s="365">
        <v>180.55555555555554</v>
      </c>
      <c r="IR73" s="365">
        <v>180.55555555555554</v>
      </c>
      <c r="IS73" s="365">
        <v>180.55555555555554</v>
      </c>
      <c r="IT73" s="368">
        <f t="shared" si="229"/>
        <v>2166.666666666667</v>
      </c>
      <c r="IU73" s="372"/>
      <c r="IV73" s="375">
        <v>1263.8888888888887</v>
      </c>
      <c r="IW73" s="376">
        <v>1263.8888888888887</v>
      </c>
      <c r="IX73" s="365">
        <v>1263.8888888888887</v>
      </c>
      <c r="IY73" s="365">
        <v>1263.8888888888887</v>
      </c>
      <c r="IZ73" s="365">
        <v>1263.8888888888887</v>
      </c>
      <c r="JA73" s="365">
        <v>1263.8888888888887</v>
      </c>
      <c r="JB73" s="365">
        <v>1263.8888888888887</v>
      </c>
      <c r="JC73" s="365">
        <v>1263.8888888888887</v>
      </c>
      <c r="JD73" s="365">
        <v>1263.8888888888887</v>
      </c>
      <c r="JE73" s="365">
        <v>1263.8888888888887</v>
      </c>
      <c r="JF73" s="365">
        <v>1263.8888888888887</v>
      </c>
      <c r="JG73" s="365">
        <v>1263.8888888888887</v>
      </c>
      <c r="JH73" s="368">
        <f t="shared" si="230"/>
        <v>15166.666666666664</v>
      </c>
      <c r="JI73" s="372"/>
      <c r="JJ73" s="375">
        <v>1986.1111111111109</v>
      </c>
      <c r="JK73" s="376">
        <v>1986.1111111111109</v>
      </c>
      <c r="JL73" s="365">
        <v>1986.1111111111109</v>
      </c>
      <c r="JM73" s="365">
        <v>1986.1111111111109</v>
      </c>
      <c r="JN73" s="365">
        <v>1986.1111111111109</v>
      </c>
      <c r="JO73" s="365">
        <v>1986.1111111111109</v>
      </c>
      <c r="JP73" s="365">
        <v>1986.1111111111109</v>
      </c>
      <c r="JQ73" s="365">
        <v>1986.1111111111109</v>
      </c>
      <c r="JR73" s="365">
        <v>1986.1111111111109</v>
      </c>
      <c r="JS73" s="365">
        <v>1986.1111111111109</v>
      </c>
      <c r="JT73" s="365">
        <v>1986.1111111111109</v>
      </c>
      <c r="JU73" s="365">
        <v>1986.1111111111109</v>
      </c>
      <c r="JV73" s="368">
        <f t="shared" si="231"/>
        <v>23833.333333333328</v>
      </c>
      <c r="JW73" s="372"/>
      <c r="JX73" s="375">
        <v>902.77777777777771</v>
      </c>
      <c r="JY73" s="376">
        <v>902.77777777777771</v>
      </c>
      <c r="JZ73" s="365">
        <v>902.77777777777771</v>
      </c>
      <c r="KA73" s="365">
        <v>902.77777777777771</v>
      </c>
      <c r="KB73" s="365">
        <v>902.77777777777771</v>
      </c>
      <c r="KC73" s="365">
        <v>902.77777777777771</v>
      </c>
      <c r="KD73" s="365">
        <v>902.77777777777771</v>
      </c>
      <c r="KE73" s="365">
        <v>902.77777777777771</v>
      </c>
      <c r="KF73" s="365">
        <v>902.77777777777771</v>
      </c>
      <c r="KG73" s="365">
        <v>902.77777777777771</v>
      </c>
      <c r="KH73" s="365">
        <v>902.77777777777771</v>
      </c>
      <c r="KI73" s="365">
        <v>902.77777777777771</v>
      </c>
      <c r="KJ73" s="368">
        <f t="shared" si="232"/>
        <v>10833.33333333333</v>
      </c>
      <c r="KK73" s="372"/>
      <c r="KL73" s="375">
        <v>361.11111111111109</v>
      </c>
      <c r="KM73" s="376">
        <v>361.11111111111109</v>
      </c>
      <c r="KN73" s="365">
        <v>361.11111111111109</v>
      </c>
      <c r="KO73" s="365">
        <v>361.11111111111109</v>
      </c>
      <c r="KP73" s="365">
        <v>361.11111111111109</v>
      </c>
      <c r="KQ73" s="365">
        <v>361.11111111111109</v>
      </c>
      <c r="KR73" s="365">
        <v>361.11111111111109</v>
      </c>
      <c r="KS73" s="365">
        <v>361.11111111111109</v>
      </c>
      <c r="KT73" s="365">
        <v>361.11111111111109</v>
      </c>
      <c r="KU73" s="365">
        <v>361.11111111111109</v>
      </c>
      <c r="KV73" s="365">
        <v>361.11111111111109</v>
      </c>
      <c r="KW73" s="365">
        <v>361.11111111111109</v>
      </c>
      <c r="KX73" s="368">
        <f t="shared" si="233"/>
        <v>4333.3333333333339</v>
      </c>
      <c r="KY73" s="372"/>
      <c r="KZ73" s="375">
        <v>180.55555555555554</v>
      </c>
      <c r="LA73" s="376">
        <v>180.55555555555554</v>
      </c>
      <c r="LB73" s="365">
        <v>180.55555555555554</v>
      </c>
      <c r="LC73" s="365">
        <v>180.55555555555554</v>
      </c>
      <c r="LD73" s="365">
        <v>180.55555555555554</v>
      </c>
      <c r="LE73" s="365">
        <v>180.55555555555554</v>
      </c>
      <c r="LF73" s="365">
        <v>180.55555555555554</v>
      </c>
      <c r="LG73" s="365">
        <v>180.55555555555554</v>
      </c>
      <c r="LH73" s="365">
        <v>180.55555555555554</v>
      </c>
      <c r="LI73" s="365">
        <v>180.55555555555554</v>
      </c>
      <c r="LJ73" s="365">
        <v>180.55555555555554</v>
      </c>
      <c r="LK73" s="365">
        <v>180.55555555555554</v>
      </c>
      <c r="LL73" s="368">
        <f t="shared" si="234"/>
        <v>2166.666666666667</v>
      </c>
      <c r="LM73" s="372"/>
      <c r="LN73" s="375">
        <v>0</v>
      </c>
      <c r="LO73" s="376">
        <v>0</v>
      </c>
      <c r="LP73" s="365">
        <v>0</v>
      </c>
      <c r="LQ73" s="365">
        <v>0</v>
      </c>
      <c r="LR73" s="365">
        <v>0</v>
      </c>
      <c r="LS73" s="365">
        <v>0</v>
      </c>
      <c r="LT73" s="365">
        <v>0</v>
      </c>
      <c r="LU73" s="365">
        <v>0</v>
      </c>
      <c r="LV73" s="365">
        <v>0</v>
      </c>
      <c r="LW73" s="365">
        <v>0</v>
      </c>
      <c r="LX73" s="365">
        <v>0</v>
      </c>
      <c r="LY73" s="365">
        <v>0</v>
      </c>
      <c r="LZ73" s="368">
        <f t="shared" si="235"/>
        <v>0</v>
      </c>
      <c r="MA73" s="372"/>
      <c r="MB73" s="368">
        <f t="shared" si="236"/>
        <v>49611.111111111095</v>
      </c>
      <c r="MC73" s="368">
        <f t="shared" si="236"/>
        <v>49611.111111111095</v>
      </c>
      <c r="MD73" s="368">
        <f t="shared" si="236"/>
        <v>49611.111111111095</v>
      </c>
      <c r="ME73" s="368">
        <f t="shared" si="236"/>
        <v>49611.111111111095</v>
      </c>
      <c r="MF73" s="368">
        <f t="shared" si="236"/>
        <v>49611.111111111095</v>
      </c>
      <c r="MG73" s="368">
        <f t="shared" si="236"/>
        <v>49611.111111111095</v>
      </c>
      <c r="MH73" s="368">
        <f t="shared" si="236"/>
        <v>49611.111111111095</v>
      </c>
      <c r="MI73" s="368">
        <f t="shared" si="236"/>
        <v>49611.111111111095</v>
      </c>
      <c r="MJ73" s="368">
        <f t="shared" si="236"/>
        <v>49611.111111111095</v>
      </c>
      <c r="MK73" s="368">
        <f t="shared" si="236"/>
        <v>49611.111111111095</v>
      </c>
      <c r="ML73" s="368">
        <f t="shared" si="236"/>
        <v>49611.111111111095</v>
      </c>
      <c r="MM73" s="368">
        <f t="shared" si="236"/>
        <v>49611.111111111095</v>
      </c>
      <c r="MN73" s="368">
        <f t="shared" si="239"/>
        <v>595333.33333333326</v>
      </c>
    </row>
    <row r="74" spans="1:352" x14ac:dyDescent="0.25">
      <c r="A74" s="313"/>
      <c r="B74" s="255" t="s">
        <v>120</v>
      </c>
      <c r="C74" s="313"/>
      <c r="D74" s="375">
        <v>1150.7936507936508</v>
      </c>
      <c r="E74" s="376">
        <v>1150.7936507936508</v>
      </c>
      <c r="F74" s="376">
        <v>1150.7936507936508</v>
      </c>
      <c r="G74" s="376">
        <v>1150.7936507936508</v>
      </c>
      <c r="H74" s="376">
        <v>1150.7936507936508</v>
      </c>
      <c r="I74" s="376">
        <v>1150.7936507936508</v>
      </c>
      <c r="J74" s="376">
        <v>1150.7936507936508</v>
      </c>
      <c r="K74" s="376">
        <v>1150.7936507936508</v>
      </c>
      <c r="L74" s="376">
        <v>1150.7936507936508</v>
      </c>
      <c r="M74" s="376">
        <v>1150.7936507936508</v>
      </c>
      <c r="N74" s="376">
        <v>1150.7936507936508</v>
      </c>
      <c r="O74" s="376">
        <v>1150.7936507936508</v>
      </c>
      <c r="P74" s="368">
        <f t="shared" si="213"/>
        <v>13809.523809523807</v>
      </c>
      <c r="Q74" s="372"/>
      <c r="R74" s="375">
        <v>119.04761904761905</v>
      </c>
      <c r="S74" s="376">
        <v>119.04761904761905</v>
      </c>
      <c r="T74" s="376">
        <v>119.04761904761905</v>
      </c>
      <c r="U74" s="376">
        <v>119.04761904761905</v>
      </c>
      <c r="V74" s="376">
        <v>119.04761904761905</v>
      </c>
      <c r="W74" s="376">
        <v>119.04761904761905</v>
      </c>
      <c r="X74" s="376">
        <v>119.04761904761905</v>
      </c>
      <c r="Y74" s="376">
        <v>119.04761904761905</v>
      </c>
      <c r="Z74" s="376">
        <v>119.04761904761905</v>
      </c>
      <c r="AA74" s="376">
        <v>119.04761904761905</v>
      </c>
      <c r="AB74" s="376">
        <v>119.04761904761905</v>
      </c>
      <c r="AC74" s="376">
        <v>119.04761904761905</v>
      </c>
      <c r="AD74" s="368">
        <f t="shared" si="214"/>
        <v>1428.5714285714287</v>
      </c>
      <c r="AE74" s="372"/>
      <c r="AF74" s="375">
        <v>119.04761904761905</v>
      </c>
      <c r="AG74" s="376">
        <v>119.04761904761905</v>
      </c>
      <c r="AH74" s="376">
        <v>119.04761904761905</v>
      </c>
      <c r="AI74" s="376">
        <v>119.04761904761905</v>
      </c>
      <c r="AJ74" s="376">
        <v>119.04761904761905</v>
      </c>
      <c r="AK74" s="376">
        <v>119.04761904761905</v>
      </c>
      <c r="AL74" s="376">
        <v>119.04761904761905</v>
      </c>
      <c r="AM74" s="376">
        <v>119.04761904761905</v>
      </c>
      <c r="AN74" s="376">
        <v>119.04761904761905</v>
      </c>
      <c r="AO74" s="376">
        <v>119.04761904761905</v>
      </c>
      <c r="AP74" s="376">
        <v>119.04761904761905</v>
      </c>
      <c r="AQ74" s="376">
        <v>119.04761904761905</v>
      </c>
      <c r="AR74" s="368">
        <f t="shared" si="215"/>
        <v>1428.5714285714287</v>
      </c>
      <c r="AT74" s="375">
        <v>79.365079365079367</v>
      </c>
      <c r="AU74" s="376">
        <v>79.365079365079367</v>
      </c>
      <c r="AV74" s="376">
        <v>79.365079365079367</v>
      </c>
      <c r="AW74" s="376">
        <v>79.365079365079367</v>
      </c>
      <c r="AX74" s="376">
        <v>79.365079365079367</v>
      </c>
      <c r="AY74" s="376">
        <v>79.365079365079367</v>
      </c>
      <c r="AZ74" s="376">
        <v>79.365079365079367</v>
      </c>
      <c r="BA74" s="376">
        <v>79.365079365079367</v>
      </c>
      <c r="BB74" s="376">
        <v>79.365079365079367</v>
      </c>
      <c r="BC74" s="376">
        <v>79.365079365079367</v>
      </c>
      <c r="BD74" s="376">
        <v>79.365079365079367</v>
      </c>
      <c r="BE74" s="376">
        <v>79.365079365079367</v>
      </c>
      <c r="BF74" s="368">
        <f t="shared" si="216"/>
        <v>952.38095238095264</v>
      </c>
      <c r="BH74" s="375">
        <v>595.2380952380953</v>
      </c>
      <c r="BI74" s="376">
        <v>595.2380952380953</v>
      </c>
      <c r="BJ74" s="365">
        <v>595.2380952380953</v>
      </c>
      <c r="BK74" s="365">
        <v>595.2380952380953</v>
      </c>
      <c r="BL74" s="365">
        <v>595.2380952380953</v>
      </c>
      <c r="BM74" s="365">
        <v>595.2380952380953</v>
      </c>
      <c r="BN74" s="365">
        <v>595.2380952380953</v>
      </c>
      <c r="BO74" s="365">
        <v>595.2380952380953</v>
      </c>
      <c r="BP74" s="365">
        <v>595.2380952380953</v>
      </c>
      <c r="BQ74" s="365">
        <v>595.2380952380953</v>
      </c>
      <c r="BR74" s="365">
        <v>595.2380952380953</v>
      </c>
      <c r="BS74" s="365">
        <v>595.2380952380953</v>
      </c>
      <c r="BT74" s="368">
        <f t="shared" si="217"/>
        <v>7142.857142857144</v>
      </c>
      <c r="BV74" s="375">
        <v>39.682539682539684</v>
      </c>
      <c r="BW74" s="376">
        <v>39.682539682539684</v>
      </c>
      <c r="BX74" s="365">
        <v>39.682539682539684</v>
      </c>
      <c r="BY74" s="365">
        <v>39.682539682539684</v>
      </c>
      <c r="BZ74" s="365">
        <v>39.682539682539684</v>
      </c>
      <c r="CA74" s="365">
        <v>39.682539682539684</v>
      </c>
      <c r="CB74" s="365">
        <v>39.682539682539684</v>
      </c>
      <c r="CC74" s="365">
        <v>39.682539682539684</v>
      </c>
      <c r="CD74" s="365">
        <v>39.682539682539684</v>
      </c>
      <c r="CE74" s="365">
        <v>39.682539682539684</v>
      </c>
      <c r="CF74" s="365">
        <v>39.682539682539684</v>
      </c>
      <c r="CG74" s="365">
        <v>39.682539682539684</v>
      </c>
      <c r="CH74" s="368">
        <f t="shared" si="218"/>
        <v>476.19047619047632</v>
      </c>
      <c r="CI74" s="372"/>
      <c r="CJ74" s="375">
        <v>436.50793650793651</v>
      </c>
      <c r="CK74" s="376">
        <v>436.50793650793651</v>
      </c>
      <c r="CL74" s="365">
        <v>436.50793650793651</v>
      </c>
      <c r="CM74" s="365">
        <v>436.50793650793651</v>
      </c>
      <c r="CN74" s="365">
        <v>436.50793650793651</v>
      </c>
      <c r="CO74" s="365">
        <v>436.50793650793651</v>
      </c>
      <c r="CP74" s="365">
        <v>436.50793650793651</v>
      </c>
      <c r="CQ74" s="365">
        <v>436.50793650793651</v>
      </c>
      <c r="CR74" s="365">
        <v>436.50793650793651</v>
      </c>
      <c r="CS74" s="365">
        <v>436.50793650793651</v>
      </c>
      <c r="CT74" s="365">
        <v>436.50793650793651</v>
      </c>
      <c r="CU74" s="365">
        <v>436.50793650793651</v>
      </c>
      <c r="CV74" s="368">
        <f t="shared" si="219"/>
        <v>5238.0952380952376</v>
      </c>
      <c r="CW74" s="372"/>
      <c r="CX74" s="375">
        <v>1111.1111111111111</v>
      </c>
      <c r="CY74" s="376">
        <v>1111.1111111111111</v>
      </c>
      <c r="CZ74" s="365">
        <v>1111.1111111111111</v>
      </c>
      <c r="DA74" s="365">
        <v>1111.1111111111111</v>
      </c>
      <c r="DB74" s="365">
        <v>1111.1111111111111</v>
      </c>
      <c r="DC74" s="365">
        <v>1111.1111111111111</v>
      </c>
      <c r="DD74" s="365">
        <v>1111.1111111111111</v>
      </c>
      <c r="DE74" s="365">
        <v>1111.1111111111111</v>
      </c>
      <c r="DF74" s="365">
        <v>1111.1111111111111</v>
      </c>
      <c r="DG74" s="365">
        <v>1111.1111111111111</v>
      </c>
      <c r="DH74" s="365">
        <v>1111.1111111111111</v>
      </c>
      <c r="DI74" s="365">
        <v>1111.1111111111111</v>
      </c>
      <c r="DJ74" s="368">
        <f t="shared" si="220"/>
        <v>13333.333333333334</v>
      </c>
      <c r="DK74" s="372"/>
      <c r="DL74" s="375">
        <v>1111.1111111111111</v>
      </c>
      <c r="DM74" s="376">
        <v>1111.1111111111111</v>
      </c>
      <c r="DN74" s="365">
        <v>1111.1111111111111</v>
      </c>
      <c r="DO74" s="365">
        <v>1111.1111111111111</v>
      </c>
      <c r="DP74" s="365">
        <v>1111.1111111111111</v>
      </c>
      <c r="DQ74" s="365">
        <v>1111.1111111111111</v>
      </c>
      <c r="DR74" s="365">
        <v>1111.1111111111111</v>
      </c>
      <c r="DS74" s="365">
        <v>1111.1111111111111</v>
      </c>
      <c r="DT74" s="365">
        <v>1111.1111111111111</v>
      </c>
      <c r="DU74" s="365">
        <v>1111.1111111111111</v>
      </c>
      <c r="DV74" s="365">
        <v>1111.1111111111111</v>
      </c>
      <c r="DW74" s="365">
        <v>1111.1111111111111</v>
      </c>
      <c r="DX74" s="368">
        <f t="shared" si="221"/>
        <v>13333.333333333334</v>
      </c>
      <c r="DY74" s="372"/>
      <c r="DZ74" s="375">
        <v>39.682539682539684</v>
      </c>
      <c r="EA74" s="376">
        <v>39.682539682539684</v>
      </c>
      <c r="EB74" s="365">
        <v>39.682539682539684</v>
      </c>
      <c r="EC74" s="365">
        <v>39.682539682539684</v>
      </c>
      <c r="ED74" s="365">
        <v>39.682539682539684</v>
      </c>
      <c r="EE74" s="365">
        <v>39.682539682539684</v>
      </c>
      <c r="EF74" s="365">
        <v>39.682539682539684</v>
      </c>
      <c r="EG74" s="365">
        <v>39.682539682539684</v>
      </c>
      <c r="EH74" s="365">
        <v>39.682539682539684</v>
      </c>
      <c r="EI74" s="365">
        <v>39.682539682539684</v>
      </c>
      <c r="EJ74" s="365">
        <v>39.682539682539684</v>
      </c>
      <c r="EK74" s="365">
        <v>39.682539682539684</v>
      </c>
      <c r="EL74" s="368">
        <f t="shared" si="222"/>
        <v>476.19047619047632</v>
      </c>
      <c r="EM74" s="372"/>
      <c r="EN74" s="375">
        <v>79.365079365079367</v>
      </c>
      <c r="EO74" s="376">
        <v>79.365079365079367</v>
      </c>
      <c r="EP74" s="365">
        <v>79.365079365079367</v>
      </c>
      <c r="EQ74" s="365">
        <v>79.365079365079367</v>
      </c>
      <c r="ER74" s="365">
        <v>79.365079365079367</v>
      </c>
      <c r="ES74" s="365">
        <v>79.365079365079367</v>
      </c>
      <c r="ET74" s="365">
        <v>79.365079365079367</v>
      </c>
      <c r="EU74" s="365">
        <v>79.365079365079367</v>
      </c>
      <c r="EV74" s="365">
        <v>79.365079365079367</v>
      </c>
      <c r="EW74" s="365">
        <v>79.365079365079367</v>
      </c>
      <c r="EX74" s="365">
        <v>79.365079365079367</v>
      </c>
      <c r="EY74" s="365">
        <v>79.365079365079367</v>
      </c>
      <c r="EZ74" s="368">
        <f t="shared" si="223"/>
        <v>952.38095238095264</v>
      </c>
      <c r="FA74" s="372"/>
      <c r="FB74" s="375">
        <v>39.682539682539684</v>
      </c>
      <c r="FC74" s="376">
        <v>39.682539682539684</v>
      </c>
      <c r="FD74" s="365">
        <v>39.682539682539684</v>
      </c>
      <c r="FE74" s="365">
        <v>39.682539682539684</v>
      </c>
      <c r="FF74" s="365">
        <v>39.682539682539684</v>
      </c>
      <c r="FG74" s="365">
        <v>39.682539682539684</v>
      </c>
      <c r="FH74" s="365">
        <v>39.682539682539684</v>
      </c>
      <c r="FI74" s="365">
        <v>39.682539682539684</v>
      </c>
      <c r="FJ74" s="365">
        <v>39.682539682539684</v>
      </c>
      <c r="FK74" s="365">
        <v>39.682539682539684</v>
      </c>
      <c r="FL74" s="365">
        <v>39.682539682539684</v>
      </c>
      <c r="FM74" s="365">
        <v>39.682539682539684</v>
      </c>
      <c r="FN74" s="368">
        <f t="shared" si="224"/>
        <v>476.19047619047632</v>
      </c>
      <c r="FO74" s="372"/>
      <c r="FP74" s="375">
        <v>277.77777777777777</v>
      </c>
      <c r="FQ74" s="376">
        <v>277.77777777777777</v>
      </c>
      <c r="FR74" s="365">
        <v>277.77777777777777</v>
      </c>
      <c r="FS74" s="365">
        <v>277.77777777777777</v>
      </c>
      <c r="FT74" s="365">
        <v>277.77777777777777</v>
      </c>
      <c r="FU74" s="365">
        <v>277.77777777777777</v>
      </c>
      <c r="FV74" s="365">
        <v>277.77777777777777</v>
      </c>
      <c r="FW74" s="365">
        <v>277.77777777777777</v>
      </c>
      <c r="FX74" s="365">
        <v>277.77777777777777</v>
      </c>
      <c r="FY74" s="365">
        <v>277.77777777777777</v>
      </c>
      <c r="FZ74" s="365">
        <v>277.77777777777777</v>
      </c>
      <c r="GA74" s="365">
        <v>277.77777777777777</v>
      </c>
      <c r="GB74" s="368">
        <f t="shared" si="225"/>
        <v>3333.3333333333335</v>
      </c>
      <c r="GC74" s="372"/>
      <c r="GD74" s="375">
        <v>39.682539682539684</v>
      </c>
      <c r="GE74" s="376">
        <v>39.682539682539684</v>
      </c>
      <c r="GF74" s="365">
        <v>39.682539682539684</v>
      </c>
      <c r="GG74" s="365">
        <v>39.682539682539684</v>
      </c>
      <c r="GH74" s="365">
        <v>39.682539682539684</v>
      </c>
      <c r="GI74" s="365">
        <v>39.682539682539684</v>
      </c>
      <c r="GJ74" s="365">
        <v>39.682539682539684</v>
      </c>
      <c r="GK74" s="365">
        <v>39.682539682539684</v>
      </c>
      <c r="GL74" s="365">
        <v>39.682539682539684</v>
      </c>
      <c r="GM74" s="365">
        <v>39.682539682539684</v>
      </c>
      <c r="GN74" s="365">
        <v>39.682539682539684</v>
      </c>
      <c r="GO74" s="365">
        <v>39.682539682539684</v>
      </c>
      <c r="GP74" s="368">
        <f t="shared" si="226"/>
        <v>476.19047619047632</v>
      </c>
      <c r="GQ74" s="372"/>
      <c r="GR74" s="375">
        <v>0</v>
      </c>
      <c r="GS74" s="376">
        <v>0</v>
      </c>
      <c r="GT74" s="365">
        <v>0</v>
      </c>
      <c r="GU74" s="365">
        <v>0</v>
      </c>
      <c r="GV74" s="365">
        <v>0</v>
      </c>
      <c r="GW74" s="365">
        <v>0</v>
      </c>
      <c r="GX74" s="365">
        <v>0</v>
      </c>
      <c r="GY74" s="365">
        <v>0</v>
      </c>
      <c r="GZ74" s="365">
        <v>0</v>
      </c>
      <c r="HA74" s="365">
        <v>0</v>
      </c>
      <c r="HB74" s="365">
        <v>0</v>
      </c>
      <c r="HC74" s="365">
        <v>0</v>
      </c>
      <c r="HD74" s="368">
        <f t="shared" si="238"/>
        <v>0</v>
      </c>
      <c r="HE74" s="372"/>
      <c r="HF74" s="375">
        <v>158.73015873015873</v>
      </c>
      <c r="HG74" s="376">
        <v>158.73015873015873</v>
      </c>
      <c r="HH74" s="365">
        <v>158.73015873015873</v>
      </c>
      <c r="HI74" s="365">
        <v>158.73015873015873</v>
      </c>
      <c r="HJ74" s="365">
        <v>158.73015873015873</v>
      </c>
      <c r="HK74" s="365">
        <v>158.73015873015873</v>
      </c>
      <c r="HL74" s="365">
        <v>158.73015873015873</v>
      </c>
      <c r="HM74" s="365">
        <v>158.73015873015873</v>
      </c>
      <c r="HN74" s="365">
        <v>158.73015873015873</v>
      </c>
      <c r="HO74" s="365">
        <v>158.73015873015873</v>
      </c>
      <c r="HP74" s="365">
        <v>158.73015873015873</v>
      </c>
      <c r="HQ74" s="365">
        <v>158.73015873015873</v>
      </c>
      <c r="HR74" s="368">
        <f t="shared" si="227"/>
        <v>1904.7619047619053</v>
      </c>
      <c r="HS74" s="372"/>
      <c r="HT74" s="375">
        <v>39.682539682539684</v>
      </c>
      <c r="HU74" s="376">
        <v>39.682539682539684</v>
      </c>
      <c r="HV74" s="365">
        <v>39.682539682539684</v>
      </c>
      <c r="HW74" s="365">
        <v>39.682539682539684</v>
      </c>
      <c r="HX74" s="365">
        <v>39.682539682539684</v>
      </c>
      <c r="HY74" s="365">
        <v>39.682539682539684</v>
      </c>
      <c r="HZ74" s="365">
        <v>39.682539682539684</v>
      </c>
      <c r="IA74" s="365">
        <v>39.682539682539684</v>
      </c>
      <c r="IB74" s="365">
        <v>39.682539682539684</v>
      </c>
      <c r="IC74" s="365">
        <v>39.682539682539684</v>
      </c>
      <c r="ID74" s="365">
        <v>39.682539682539684</v>
      </c>
      <c r="IE74" s="365">
        <v>39.682539682539684</v>
      </c>
      <c r="IF74" s="368">
        <f t="shared" si="228"/>
        <v>476.19047619047632</v>
      </c>
      <c r="IG74" s="372"/>
      <c r="IH74" s="375">
        <v>39.682539682539684</v>
      </c>
      <c r="II74" s="376">
        <v>39.682539682539684</v>
      </c>
      <c r="IJ74" s="365">
        <v>39.682539682539684</v>
      </c>
      <c r="IK74" s="365">
        <v>39.682539682539684</v>
      </c>
      <c r="IL74" s="365">
        <v>39.682539682539684</v>
      </c>
      <c r="IM74" s="365">
        <v>39.682539682539684</v>
      </c>
      <c r="IN74" s="365">
        <v>39.682539682539684</v>
      </c>
      <c r="IO74" s="365">
        <v>39.682539682539684</v>
      </c>
      <c r="IP74" s="365">
        <v>39.682539682539684</v>
      </c>
      <c r="IQ74" s="365">
        <v>39.682539682539684</v>
      </c>
      <c r="IR74" s="365">
        <v>39.682539682539684</v>
      </c>
      <c r="IS74" s="365">
        <v>39.682539682539684</v>
      </c>
      <c r="IT74" s="368">
        <f t="shared" si="229"/>
        <v>476.19047619047632</v>
      </c>
      <c r="IU74" s="372"/>
      <c r="IV74" s="375">
        <v>277.77777777777777</v>
      </c>
      <c r="IW74" s="376">
        <v>277.77777777777777</v>
      </c>
      <c r="IX74" s="365">
        <v>277.77777777777777</v>
      </c>
      <c r="IY74" s="365">
        <v>277.77777777777777</v>
      </c>
      <c r="IZ74" s="365">
        <v>277.77777777777777</v>
      </c>
      <c r="JA74" s="365">
        <v>277.77777777777777</v>
      </c>
      <c r="JB74" s="365">
        <v>277.77777777777777</v>
      </c>
      <c r="JC74" s="365">
        <v>277.77777777777777</v>
      </c>
      <c r="JD74" s="365">
        <v>277.77777777777777</v>
      </c>
      <c r="JE74" s="365">
        <v>277.77777777777777</v>
      </c>
      <c r="JF74" s="365">
        <v>277.77777777777777</v>
      </c>
      <c r="JG74" s="365">
        <v>277.77777777777777</v>
      </c>
      <c r="JH74" s="368">
        <f t="shared" si="230"/>
        <v>3333.3333333333335</v>
      </c>
      <c r="JI74" s="372"/>
      <c r="JJ74" s="375">
        <v>436.50793650793651</v>
      </c>
      <c r="JK74" s="376">
        <v>436.50793650793651</v>
      </c>
      <c r="JL74" s="365">
        <v>436.50793650793651</v>
      </c>
      <c r="JM74" s="365">
        <v>436.50793650793651</v>
      </c>
      <c r="JN74" s="365">
        <v>436.50793650793651</v>
      </c>
      <c r="JO74" s="365">
        <v>436.50793650793651</v>
      </c>
      <c r="JP74" s="365">
        <v>436.50793650793651</v>
      </c>
      <c r="JQ74" s="365">
        <v>436.50793650793651</v>
      </c>
      <c r="JR74" s="365">
        <v>436.50793650793651</v>
      </c>
      <c r="JS74" s="365">
        <v>436.50793650793651</v>
      </c>
      <c r="JT74" s="365">
        <v>436.50793650793651</v>
      </c>
      <c r="JU74" s="365">
        <v>436.50793650793651</v>
      </c>
      <c r="JV74" s="368">
        <f t="shared" si="231"/>
        <v>5238.0952380952376</v>
      </c>
      <c r="JW74" s="372"/>
      <c r="JX74" s="375">
        <v>198.41269841269843</v>
      </c>
      <c r="JY74" s="376">
        <v>198.41269841269843</v>
      </c>
      <c r="JZ74" s="365">
        <v>198.41269841269843</v>
      </c>
      <c r="KA74" s="365">
        <v>198.41269841269843</v>
      </c>
      <c r="KB74" s="365">
        <v>198.41269841269843</v>
      </c>
      <c r="KC74" s="365">
        <v>198.41269841269843</v>
      </c>
      <c r="KD74" s="365">
        <v>198.41269841269843</v>
      </c>
      <c r="KE74" s="365">
        <v>198.41269841269843</v>
      </c>
      <c r="KF74" s="365">
        <v>198.41269841269843</v>
      </c>
      <c r="KG74" s="365">
        <v>198.41269841269843</v>
      </c>
      <c r="KH74" s="365">
        <v>198.41269841269843</v>
      </c>
      <c r="KI74" s="365">
        <v>198.41269841269843</v>
      </c>
      <c r="KJ74" s="368">
        <f t="shared" si="232"/>
        <v>2380.9523809523807</v>
      </c>
      <c r="KK74" s="372"/>
      <c r="KL74" s="375">
        <v>79.365079365079367</v>
      </c>
      <c r="KM74" s="376">
        <v>79.365079365079367</v>
      </c>
      <c r="KN74" s="365">
        <v>79.365079365079367</v>
      </c>
      <c r="KO74" s="365">
        <v>79.365079365079367</v>
      </c>
      <c r="KP74" s="365">
        <v>79.365079365079367</v>
      </c>
      <c r="KQ74" s="365">
        <v>79.365079365079367</v>
      </c>
      <c r="KR74" s="365">
        <v>79.365079365079367</v>
      </c>
      <c r="KS74" s="365">
        <v>79.365079365079367</v>
      </c>
      <c r="KT74" s="365">
        <v>79.365079365079367</v>
      </c>
      <c r="KU74" s="365">
        <v>79.365079365079367</v>
      </c>
      <c r="KV74" s="365">
        <v>79.365079365079367</v>
      </c>
      <c r="KW74" s="365">
        <v>79.365079365079367</v>
      </c>
      <c r="KX74" s="368">
        <f t="shared" si="233"/>
        <v>952.38095238095264</v>
      </c>
      <c r="KY74" s="372"/>
      <c r="KZ74" s="375">
        <v>39.682539682539684</v>
      </c>
      <c r="LA74" s="376">
        <v>39.682539682539684</v>
      </c>
      <c r="LB74" s="365">
        <v>39.682539682539684</v>
      </c>
      <c r="LC74" s="365">
        <v>39.682539682539684</v>
      </c>
      <c r="LD74" s="365">
        <v>39.682539682539684</v>
      </c>
      <c r="LE74" s="365">
        <v>39.682539682539684</v>
      </c>
      <c r="LF74" s="365">
        <v>39.682539682539684</v>
      </c>
      <c r="LG74" s="365">
        <v>39.682539682539684</v>
      </c>
      <c r="LH74" s="365">
        <v>39.682539682539684</v>
      </c>
      <c r="LI74" s="365">
        <v>39.682539682539684</v>
      </c>
      <c r="LJ74" s="365">
        <v>39.682539682539684</v>
      </c>
      <c r="LK74" s="365">
        <v>39.682539682539684</v>
      </c>
      <c r="LL74" s="368">
        <f t="shared" si="234"/>
        <v>476.19047619047632</v>
      </c>
      <c r="LM74" s="372"/>
      <c r="LN74" s="375">
        <v>0</v>
      </c>
      <c r="LO74" s="376">
        <v>0</v>
      </c>
      <c r="LP74" s="365">
        <v>0</v>
      </c>
      <c r="LQ74" s="365">
        <v>0</v>
      </c>
      <c r="LR74" s="365">
        <v>0</v>
      </c>
      <c r="LS74" s="365">
        <v>0</v>
      </c>
      <c r="LT74" s="365">
        <v>0</v>
      </c>
      <c r="LU74" s="365">
        <v>0</v>
      </c>
      <c r="LV74" s="365">
        <v>0</v>
      </c>
      <c r="LW74" s="365">
        <v>0</v>
      </c>
      <c r="LX74" s="365">
        <v>0</v>
      </c>
      <c r="LY74" s="365">
        <v>0</v>
      </c>
      <c r="LZ74" s="368">
        <f t="shared" si="235"/>
        <v>0</v>
      </c>
      <c r="MA74" s="372"/>
      <c r="MB74" s="368">
        <f t="shared" si="236"/>
        <v>6507.9365079365089</v>
      </c>
      <c r="MC74" s="368">
        <f t="shared" si="236"/>
        <v>6507.9365079365089</v>
      </c>
      <c r="MD74" s="368">
        <f t="shared" si="236"/>
        <v>6507.9365079365089</v>
      </c>
      <c r="ME74" s="368">
        <f t="shared" si="236"/>
        <v>6507.9365079365089</v>
      </c>
      <c r="MF74" s="368">
        <f t="shared" si="236"/>
        <v>6507.9365079365089</v>
      </c>
      <c r="MG74" s="368">
        <f t="shared" si="236"/>
        <v>6507.9365079365089</v>
      </c>
      <c r="MH74" s="368">
        <f t="shared" si="236"/>
        <v>6507.9365079365089</v>
      </c>
      <c r="MI74" s="368">
        <f t="shared" si="236"/>
        <v>6507.9365079365089</v>
      </c>
      <c r="MJ74" s="368">
        <f t="shared" si="236"/>
        <v>6507.9365079365089</v>
      </c>
      <c r="MK74" s="368">
        <f t="shared" si="236"/>
        <v>6507.9365079365089</v>
      </c>
      <c r="ML74" s="368">
        <f t="shared" si="236"/>
        <v>6507.9365079365089</v>
      </c>
      <c r="MM74" s="368">
        <f t="shared" si="236"/>
        <v>6507.9365079365089</v>
      </c>
      <c r="MN74" s="368">
        <f t="shared" si="239"/>
        <v>78095.238095238106</v>
      </c>
    </row>
    <row r="75" spans="1:352" x14ac:dyDescent="0.25">
      <c r="A75" s="313"/>
      <c r="B75" s="255" t="s">
        <v>121</v>
      </c>
      <c r="C75" s="313"/>
      <c r="D75" s="375">
        <v>32325.793650793654</v>
      </c>
      <c r="E75" s="376">
        <v>16111.111111111111</v>
      </c>
      <c r="F75" s="376">
        <v>16111.111111111111</v>
      </c>
      <c r="G75" s="376">
        <v>16111.111111111111</v>
      </c>
      <c r="H75" s="376">
        <v>16111.111111111111</v>
      </c>
      <c r="I75" s="376">
        <v>16111.111111111111</v>
      </c>
      <c r="J75" s="376">
        <v>16111.111111111111</v>
      </c>
      <c r="K75" s="376">
        <v>16111.111111111111</v>
      </c>
      <c r="L75" s="376">
        <v>16111.111111111111</v>
      </c>
      <c r="M75" s="376">
        <v>16111.111111111111</v>
      </c>
      <c r="N75" s="376">
        <v>16111.111111111111</v>
      </c>
      <c r="O75" s="376">
        <v>10446.329365079366</v>
      </c>
      <c r="P75" s="368">
        <f t="shared" si="213"/>
        <v>203883.23412698417</v>
      </c>
      <c r="Q75" s="372"/>
      <c r="R75" s="375">
        <v>3344.0476190476193</v>
      </c>
      <c r="S75" s="376">
        <v>1666.6666666666665</v>
      </c>
      <c r="T75" s="376">
        <v>1666.6666666666665</v>
      </c>
      <c r="U75" s="376">
        <v>1666.6666666666665</v>
      </c>
      <c r="V75" s="376">
        <v>1666.6666666666665</v>
      </c>
      <c r="W75" s="376">
        <v>1666.6666666666665</v>
      </c>
      <c r="X75" s="376">
        <v>1666.6666666666665</v>
      </c>
      <c r="Y75" s="376">
        <v>1666.6666666666665</v>
      </c>
      <c r="Z75" s="376">
        <v>1666.6666666666665</v>
      </c>
      <c r="AA75" s="376">
        <v>1666.6666666666665</v>
      </c>
      <c r="AB75" s="376">
        <v>1666.6666666666665</v>
      </c>
      <c r="AC75" s="376">
        <v>1080.6547619047619</v>
      </c>
      <c r="AD75" s="368">
        <f t="shared" si="214"/>
        <v>21091.36904761905</v>
      </c>
      <c r="AE75" s="372"/>
      <c r="AF75" s="375">
        <v>3344.0476190476193</v>
      </c>
      <c r="AG75" s="376">
        <v>1666.6666666666665</v>
      </c>
      <c r="AH75" s="376">
        <v>1666.6666666666665</v>
      </c>
      <c r="AI75" s="376">
        <v>1666.6666666666665</v>
      </c>
      <c r="AJ75" s="376">
        <v>1666.6666666666665</v>
      </c>
      <c r="AK75" s="376">
        <v>1666.6666666666665</v>
      </c>
      <c r="AL75" s="376">
        <v>1666.6666666666665</v>
      </c>
      <c r="AM75" s="376">
        <v>1666.6666666666665</v>
      </c>
      <c r="AN75" s="376">
        <v>1666.6666666666665</v>
      </c>
      <c r="AO75" s="376">
        <v>1666.6666666666665</v>
      </c>
      <c r="AP75" s="376">
        <v>1666.6666666666665</v>
      </c>
      <c r="AQ75" s="376">
        <v>1080.6547619047619</v>
      </c>
      <c r="AR75" s="368">
        <f t="shared" si="215"/>
        <v>21091.36904761905</v>
      </c>
      <c r="AT75" s="375">
        <v>2229.3650793650795</v>
      </c>
      <c r="AU75" s="376">
        <v>1111.1111111111111</v>
      </c>
      <c r="AV75" s="376">
        <v>1111.1111111111111</v>
      </c>
      <c r="AW75" s="376">
        <v>1111.1111111111111</v>
      </c>
      <c r="AX75" s="376">
        <v>1111.1111111111111</v>
      </c>
      <c r="AY75" s="376">
        <v>1111.1111111111111</v>
      </c>
      <c r="AZ75" s="376">
        <v>1111.1111111111111</v>
      </c>
      <c r="BA75" s="376">
        <v>1111.1111111111111</v>
      </c>
      <c r="BB75" s="376">
        <v>1111.1111111111111</v>
      </c>
      <c r="BC75" s="376">
        <v>1111.1111111111111</v>
      </c>
      <c r="BD75" s="376">
        <v>1111.1111111111111</v>
      </c>
      <c r="BE75" s="376">
        <v>720.43650793650795</v>
      </c>
      <c r="BF75" s="368">
        <f t="shared" si="216"/>
        <v>14060.9126984127</v>
      </c>
      <c r="BH75" s="375">
        <v>16720.238095238095</v>
      </c>
      <c r="BI75" s="376">
        <v>8333.3333333333339</v>
      </c>
      <c r="BJ75" s="365">
        <v>8333.3333333333339</v>
      </c>
      <c r="BK75" s="365">
        <v>8333.3333333333339</v>
      </c>
      <c r="BL75" s="365">
        <v>8333.3333333333339</v>
      </c>
      <c r="BM75" s="365">
        <v>8333.3333333333339</v>
      </c>
      <c r="BN75" s="365">
        <v>8333.3333333333339</v>
      </c>
      <c r="BO75" s="365">
        <v>8333.3333333333339</v>
      </c>
      <c r="BP75" s="365">
        <v>8333.3333333333339</v>
      </c>
      <c r="BQ75" s="365">
        <v>8333.3333333333339</v>
      </c>
      <c r="BR75" s="365">
        <v>8333.3333333333339</v>
      </c>
      <c r="BS75" s="365">
        <v>5403.2738095238092</v>
      </c>
      <c r="BT75" s="368">
        <f t="shared" si="217"/>
        <v>105456.84523809524</v>
      </c>
      <c r="BV75" s="375">
        <v>1114.6825396825398</v>
      </c>
      <c r="BW75" s="376">
        <v>555.55555555555554</v>
      </c>
      <c r="BX75" s="365">
        <v>555.55555555555554</v>
      </c>
      <c r="BY75" s="365">
        <v>555.55555555555554</v>
      </c>
      <c r="BZ75" s="365">
        <v>555.55555555555554</v>
      </c>
      <c r="CA75" s="365">
        <v>555.55555555555554</v>
      </c>
      <c r="CB75" s="365">
        <v>555.55555555555554</v>
      </c>
      <c r="CC75" s="365">
        <v>555.55555555555554</v>
      </c>
      <c r="CD75" s="365">
        <v>555.55555555555554</v>
      </c>
      <c r="CE75" s="365">
        <v>555.55555555555554</v>
      </c>
      <c r="CF75" s="365">
        <v>555.55555555555554</v>
      </c>
      <c r="CG75" s="365">
        <v>360.21825396825398</v>
      </c>
      <c r="CH75" s="368">
        <f t="shared" si="218"/>
        <v>7030.4563492063498</v>
      </c>
      <c r="CI75" s="372"/>
      <c r="CJ75" s="375">
        <v>12261.507936507936</v>
      </c>
      <c r="CK75" s="376">
        <v>6111.1111111111113</v>
      </c>
      <c r="CL75" s="365">
        <v>6111.1111111111113</v>
      </c>
      <c r="CM75" s="365">
        <v>6111.1111111111113</v>
      </c>
      <c r="CN75" s="365">
        <v>6111.1111111111113</v>
      </c>
      <c r="CO75" s="365">
        <v>6111.1111111111113</v>
      </c>
      <c r="CP75" s="365">
        <v>6111.1111111111113</v>
      </c>
      <c r="CQ75" s="365">
        <v>6111.1111111111113</v>
      </c>
      <c r="CR75" s="365">
        <v>6111.1111111111113</v>
      </c>
      <c r="CS75" s="365">
        <v>6111.1111111111113</v>
      </c>
      <c r="CT75" s="365">
        <v>6111.1111111111113</v>
      </c>
      <c r="CU75" s="365">
        <v>3962.4007936507937</v>
      </c>
      <c r="CV75" s="368">
        <f t="shared" si="219"/>
        <v>77335.019841269837</v>
      </c>
      <c r="CW75" s="372"/>
      <c r="CX75" s="375">
        <v>31211.111111111113</v>
      </c>
      <c r="CY75" s="376">
        <v>15555.555555555555</v>
      </c>
      <c r="CZ75" s="365">
        <v>15555.555555555555</v>
      </c>
      <c r="DA75" s="365">
        <v>15555.555555555555</v>
      </c>
      <c r="DB75" s="365">
        <v>15555.555555555555</v>
      </c>
      <c r="DC75" s="365">
        <v>15555.555555555555</v>
      </c>
      <c r="DD75" s="365">
        <v>15555.555555555555</v>
      </c>
      <c r="DE75" s="365">
        <v>15555.555555555555</v>
      </c>
      <c r="DF75" s="365">
        <v>15555.555555555555</v>
      </c>
      <c r="DG75" s="365">
        <v>15555.555555555555</v>
      </c>
      <c r="DH75" s="365">
        <v>15555.555555555555</v>
      </c>
      <c r="DI75" s="365">
        <v>10086.111111111111</v>
      </c>
      <c r="DJ75" s="368">
        <f t="shared" si="220"/>
        <v>196852.77777777784</v>
      </c>
      <c r="DK75" s="372"/>
      <c r="DL75" s="375">
        <v>31211.111111111113</v>
      </c>
      <c r="DM75" s="376">
        <v>15555.555555555555</v>
      </c>
      <c r="DN75" s="365">
        <v>15555.555555555555</v>
      </c>
      <c r="DO75" s="365">
        <v>15555.555555555555</v>
      </c>
      <c r="DP75" s="365">
        <v>15555.555555555555</v>
      </c>
      <c r="DQ75" s="365">
        <v>15555.555555555555</v>
      </c>
      <c r="DR75" s="365">
        <v>15555.555555555555</v>
      </c>
      <c r="DS75" s="365">
        <v>15555.555555555555</v>
      </c>
      <c r="DT75" s="365">
        <v>15555.555555555555</v>
      </c>
      <c r="DU75" s="365">
        <v>15555.555555555555</v>
      </c>
      <c r="DV75" s="365">
        <v>15555.555555555555</v>
      </c>
      <c r="DW75" s="365">
        <v>10086.111111111111</v>
      </c>
      <c r="DX75" s="368">
        <f t="shared" si="221"/>
        <v>196852.77777777784</v>
      </c>
      <c r="DY75" s="372"/>
      <c r="DZ75" s="375">
        <v>1114.6825396825398</v>
      </c>
      <c r="EA75" s="376">
        <v>555.55555555555554</v>
      </c>
      <c r="EB75" s="365">
        <v>555.55555555555554</v>
      </c>
      <c r="EC75" s="365">
        <v>555.55555555555554</v>
      </c>
      <c r="ED75" s="365">
        <v>555.55555555555554</v>
      </c>
      <c r="EE75" s="365">
        <v>555.55555555555554</v>
      </c>
      <c r="EF75" s="365">
        <v>555.55555555555554</v>
      </c>
      <c r="EG75" s="365">
        <v>555.55555555555554</v>
      </c>
      <c r="EH75" s="365">
        <v>555.55555555555554</v>
      </c>
      <c r="EI75" s="365">
        <v>555.55555555555554</v>
      </c>
      <c r="EJ75" s="365">
        <v>555.55555555555554</v>
      </c>
      <c r="EK75" s="365">
        <v>360.21825396825398</v>
      </c>
      <c r="EL75" s="368">
        <f t="shared" si="222"/>
        <v>7030.4563492063498</v>
      </c>
      <c r="EM75" s="372"/>
      <c r="EN75" s="375">
        <v>2229.3650793650795</v>
      </c>
      <c r="EO75" s="376">
        <v>1111.1111111111111</v>
      </c>
      <c r="EP75" s="365">
        <v>1111.1111111111111</v>
      </c>
      <c r="EQ75" s="365">
        <v>1111.1111111111111</v>
      </c>
      <c r="ER75" s="365">
        <v>1111.1111111111111</v>
      </c>
      <c r="ES75" s="365">
        <v>1111.1111111111111</v>
      </c>
      <c r="ET75" s="365">
        <v>1111.1111111111111</v>
      </c>
      <c r="EU75" s="365">
        <v>1111.1111111111111</v>
      </c>
      <c r="EV75" s="365">
        <v>1111.1111111111111</v>
      </c>
      <c r="EW75" s="365">
        <v>1111.1111111111111</v>
      </c>
      <c r="EX75" s="365">
        <v>1111.1111111111111</v>
      </c>
      <c r="EY75" s="365">
        <v>720.43650793650795</v>
      </c>
      <c r="EZ75" s="368">
        <f t="shared" si="223"/>
        <v>14060.9126984127</v>
      </c>
      <c r="FA75" s="372"/>
      <c r="FB75" s="375">
        <v>1114.6825396825398</v>
      </c>
      <c r="FC75" s="376">
        <v>555.55555555555554</v>
      </c>
      <c r="FD75" s="365">
        <v>555.55555555555554</v>
      </c>
      <c r="FE75" s="365">
        <v>555.55555555555554</v>
      </c>
      <c r="FF75" s="365">
        <v>555.55555555555554</v>
      </c>
      <c r="FG75" s="365">
        <v>555.55555555555554</v>
      </c>
      <c r="FH75" s="365">
        <v>555.55555555555554</v>
      </c>
      <c r="FI75" s="365">
        <v>555.55555555555554</v>
      </c>
      <c r="FJ75" s="365">
        <v>555.55555555555554</v>
      </c>
      <c r="FK75" s="365">
        <v>555.55555555555554</v>
      </c>
      <c r="FL75" s="365">
        <v>555.55555555555554</v>
      </c>
      <c r="FM75" s="365">
        <v>360.21825396825398</v>
      </c>
      <c r="FN75" s="368">
        <f t="shared" si="224"/>
        <v>7030.4563492063498</v>
      </c>
      <c r="FO75" s="372"/>
      <c r="FP75" s="375">
        <v>7802.7777777777783</v>
      </c>
      <c r="FQ75" s="376">
        <v>3888.8888888888887</v>
      </c>
      <c r="FR75" s="365">
        <v>3888.8888888888887</v>
      </c>
      <c r="FS75" s="365">
        <v>3888.8888888888887</v>
      </c>
      <c r="FT75" s="365">
        <v>3888.8888888888887</v>
      </c>
      <c r="FU75" s="365">
        <v>3888.8888888888887</v>
      </c>
      <c r="FV75" s="365">
        <v>3888.8888888888887</v>
      </c>
      <c r="FW75" s="365">
        <v>3888.8888888888887</v>
      </c>
      <c r="FX75" s="365">
        <v>3888.8888888888887</v>
      </c>
      <c r="FY75" s="365">
        <v>3888.8888888888887</v>
      </c>
      <c r="FZ75" s="365">
        <v>3888.8888888888887</v>
      </c>
      <c r="GA75" s="365">
        <v>2521.5277777777778</v>
      </c>
      <c r="GB75" s="368">
        <f t="shared" si="225"/>
        <v>49213.19444444446</v>
      </c>
      <c r="GC75" s="372"/>
      <c r="GD75" s="375">
        <v>1114.6825396825398</v>
      </c>
      <c r="GE75" s="376">
        <v>555.55555555555554</v>
      </c>
      <c r="GF75" s="365">
        <v>555.55555555555554</v>
      </c>
      <c r="GG75" s="365">
        <v>555.55555555555554</v>
      </c>
      <c r="GH75" s="365">
        <v>555.55555555555554</v>
      </c>
      <c r="GI75" s="365">
        <v>555.55555555555554</v>
      </c>
      <c r="GJ75" s="365">
        <v>555.55555555555554</v>
      </c>
      <c r="GK75" s="365">
        <v>555.55555555555554</v>
      </c>
      <c r="GL75" s="365">
        <v>555.55555555555554</v>
      </c>
      <c r="GM75" s="365">
        <v>555.55555555555554</v>
      </c>
      <c r="GN75" s="365">
        <v>555.55555555555554</v>
      </c>
      <c r="GO75" s="365">
        <v>360.21825396825398</v>
      </c>
      <c r="GP75" s="368">
        <f t="shared" si="226"/>
        <v>7030.4563492063498</v>
      </c>
      <c r="GQ75" s="372"/>
      <c r="GR75" s="375">
        <v>70450</v>
      </c>
      <c r="GS75" s="376">
        <v>0</v>
      </c>
      <c r="GT75" s="365">
        <v>75875</v>
      </c>
      <c r="GU75" s="365">
        <v>75875</v>
      </c>
      <c r="GV75" s="365">
        <v>75875</v>
      </c>
      <c r="GW75" s="365">
        <v>75875</v>
      </c>
      <c r="GX75" s="365">
        <v>75875</v>
      </c>
      <c r="GY75" s="365">
        <v>75875</v>
      </c>
      <c r="GZ75" s="365">
        <v>75875</v>
      </c>
      <c r="HA75" s="365">
        <v>75875</v>
      </c>
      <c r="HB75" s="365">
        <v>75875</v>
      </c>
      <c r="HC75" s="365">
        <v>75875</v>
      </c>
      <c r="HD75" s="368">
        <f t="shared" si="238"/>
        <v>0</v>
      </c>
      <c r="HE75" s="372"/>
      <c r="HF75" s="375">
        <v>4458.730158730159</v>
      </c>
      <c r="HG75" s="376">
        <v>2222.2222222222222</v>
      </c>
      <c r="HH75" s="365">
        <v>2222.2222222222222</v>
      </c>
      <c r="HI75" s="365">
        <v>2222.2222222222222</v>
      </c>
      <c r="HJ75" s="365">
        <v>2222.2222222222222</v>
      </c>
      <c r="HK75" s="365">
        <v>2222.2222222222222</v>
      </c>
      <c r="HL75" s="365">
        <v>2222.2222222222222</v>
      </c>
      <c r="HM75" s="365">
        <v>2222.2222222222222</v>
      </c>
      <c r="HN75" s="365">
        <v>2222.2222222222222</v>
      </c>
      <c r="HO75" s="365">
        <v>2222.2222222222222</v>
      </c>
      <c r="HP75" s="365">
        <v>2222.2222222222222</v>
      </c>
      <c r="HQ75" s="365">
        <v>1440.8730158730159</v>
      </c>
      <c r="HR75" s="368">
        <f t="shared" si="227"/>
        <v>28121.825396825399</v>
      </c>
      <c r="HS75" s="372"/>
      <c r="HT75" s="375">
        <v>1114.6825396825398</v>
      </c>
      <c r="HU75" s="376">
        <v>555.55555555555554</v>
      </c>
      <c r="HV75" s="365">
        <v>555.55555555555554</v>
      </c>
      <c r="HW75" s="365">
        <v>555.55555555555554</v>
      </c>
      <c r="HX75" s="365">
        <v>555.55555555555554</v>
      </c>
      <c r="HY75" s="365">
        <v>555.55555555555554</v>
      </c>
      <c r="HZ75" s="365">
        <v>555.55555555555554</v>
      </c>
      <c r="IA75" s="365">
        <v>555.55555555555554</v>
      </c>
      <c r="IB75" s="365">
        <v>555.55555555555554</v>
      </c>
      <c r="IC75" s="365">
        <v>555.55555555555554</v>
      </c>
      <c r="ID75" s="365">
        <v>555.55555555555554</v>
      </c>
      <c r="IE75" s="365">
        <v>360.21825396825398</v>
      </c>
      <c r="IF75" s="368">
        <f t="shared" si="228"/>
        <v>7030.4563492063498</v>
      </c>
      <c r="IG75" s="372"/>
      <c r="IH75" s="375">
        <v>1114.6825396825398</v>
      </c>
      <c r="II75" s="376">
        <v>555.55555555555554</v>
      </c>
      <c r="IJ75" s="365">
        <v>555.55555555555554</v>
      </c>
      <c r="IK75" s="365">
        <v>555.55555555555554</v>
      </c>
      <c r="IL75" s="365">
        <v>555.55555555555554</v>
      </c>
      <c r="IM75" s="365">
        <v>555.55555555555554</v>
      </c>
      <c r="IN75" s="365">
        <v>555.55555555555554</v>
      </c>
      <c r="IO75" s="365">
        <v>555.55555555555554</v>
      </c>
      <c r="IP75" s="365">
        <v>555.55555555555554</v>
      </c>
      <c r="IQ75" s="365">
        <v>555.55555555555554</v>
      </c>
      <c r="IR75" s="365">
        <v>555.55555555555554</v>
      </c>
      <c r="IS75" s="365">
        <v>360.21825396825398</v>
      </c>
      <c r="IT75" s="368">
        <f t="shared" si="229"/>
        <v>7030.4563492063498</v>
      </c>
      <c r="IU75" s="372"/>
      <c r="IV75" s="375">
        <v>7802.7777777777783</v>
      </c>
      <c r="IW75" s="376">
        <v>3888.8888888888887</v>
      </c>
      <c r="IX75" s="365">
        <v>3888.8888888888887</v>
      </c>
      <c r="IY75" s="365">
        <v>3888.8888888888887</v>
      </c>
      <c r="IZ75" s="365">
        <v>3888.8888888888887</v>
      </c>
      <c r="JA75" s="365">
        <v>3888.8888888888887</v>
      </c>
      <c r="JB75" s="365">
        <v>3888.8888888888887</v>
      </c>
      <c r="JC75" s="365">
        <v>3888.8888888888887</v>
      </c>
      <c r="JD75" s="365">
        <v>3888.8888888888887</v>
      </c>
      <c r="JE75" s="365">
        <v>3888.8888888888887</v>
      </c>
      <c r="JF75" s="365">
        <v>3888.8888888888887</v>
      </c>
      <c r="JG75" s="365">
        <v>2521.5277777777778</v>
      </c>
      <c r="JH75" s="368">
        <f t="shared" si="230"/>
        <v>49213.19444444446</v>
      </c>
      <c r="JI75" s="372"/>
      <c r="JJ75" s="375">
        <v>12261.507936507936</v>
      </c>
      <c r="JK75" s="376">
        <v>6111.1111111111113</v>
      </c>
      <c r="JL75" s="365">
        <v>6111.1111111111113</v>
      </c>
      <c r="JM75" s="365">
        <v>6111.1111111111113</v>
      </c>
      <c r="JN75" s="365">
        <v>6111.1111111111113</v>
      </c>
      <c r="JO75" s="365">
        <v>6111.1111111111113</v>
      </c>
      <c r="JP75" s="365">
        <v>6111.1111111111113</v>
      </c>
      <c r="JQ75" s="365">
        <v>6111.1111111111113</v>
      </c>
      <c r="JR75" s="365">
        <v>6111.1111111111113</v>
      </c>
      <c r="JS75" s="365">
        <v>6111.1111111111113</v>
      </c>
      <c r="JT75" s="365">
        <v>6111.1111111111113</v>
      </c>
      <c r="JU75" s="365">
        <v>3962.4007936507937</v>
      </c>
      <c r="JV75" s="368">
        <f t="shared" si="231"/>
        <v>77335.019841269837</v>
      </c>
      <c r="JW75" s="372"/>
      <c r="JX75" s="375">
        <v>5573.4126984126988</v>
      </c>
      <c r="JY75" s="376">
        <v>2777.7777777777778</v>
      </c>
      <c r="JZ75" s="365">
        <v>2777.7777777777778</v>
      </c>
      <c r="KA75" s="365">
        <v>2777.7777777777778</v>
      </c>
      <c r="KB75" s="365">
        <v>2777.7777777777778</v>
      </c>
      <c r="KC75" s="365">
        <v>2777.7777777777778</v>
      </c>
      <c r="KD75" s="365">
        <v>2777.7777777777778</v>
      </c>
      <c r="KE75" s="365">
        <v>2777.7777777777778</v>
      </c>
      <c r="KF75" s="365">
        <v>2777.7777777777778</v>
      </c>
      <c r="KG75" s="365">
        <v>2777.7777777777778</v>
      </c>
      <c r="KH75" s="365">
        <v>2777.7777777777778</v>
      </c>
      <c r="KI75" s="365">
        <v>1801.0912698412699</v>
      </c>
      <c r="KJ75" s="368">
        <f t="shared" si="232"/>
        <v>35152.281746031746</v>
      </c>
      <c r="KK75" s="372"/>
      <c r="KL75" s="375">
        <v>2229.3650793650795</v>
      </c>
      <c r="KM75" s="376">
        <v>1111.1111111111111</v>
      </c>
      <c r="KN75" s="365">
        <v>1111.1111111111111</v>
      </c>
      <c r="KO75" s="365">
        <v>1111.1111111111111</v>
      </c>
      <c r="KP75" s="365">
        <v>1111.1111111111111</v>
      </c>
      <c r="KQ75" s="365">
        <v>1111.1111111111111</v>
      </c>
      <c r="KR75" s="365">
        <v>1111.1111111111111</v>
      </c>
      <c r="KS75" s="365">
        <v>1111.1111111111111</v>
      </c>
      <c r="KT75" s="365">
        <v>1111.1111111111111</v>
      </c>
      <c r="KU75" s="365">
        <v>1111.1111111111111</v>
      </c>
      <c r="KV75" s="365">
        <v>1111.1111111111111</v>
      </c>
      <c r="KW75" s="365">
        <v>720.43650793650795</v>
      </c>
      <c r="KX75" s="368">
        <f t="shared" si="233"/>
        <v>14060.9126984127</v>
      </c>
      <c r="KY75" s="372"/>
      <c r="KZ75" s="375">
        <v>1114.6825396825398</v>
      </c>
      <c r="LA75" s="376">
        <v>555.55555555555554</v>
      </c>
      <c r="LB75" s="365">
        <v>555.55555555555554</v>
      </c>
      <c r="LC75" s="365">
        <v>555.55555555555554</v>
      </c>
      <c r="LD75" s="365">
        <v>555.55555555555554</v>
      </c>
      <c r="LE75" s="365">
        <v>555.55555555555554</v>
      </c>
      <c r="LF75" s="365">
        <v>555.55555555555554</v>
      </c>
      <c r="LG75" s="365">
        <v>555.55555555555554</v>
      </c>
      <c r="LH75" s="365">
        <v>555.55555555555554</v>
      </c>
      <c r="LI75" s="365">
        <v>555.55555555555554</v>
      </c>
      <c r="LJ75" s="365">
        <v>555.55555555555554</v>
      </c>
      <c r="LK75" s="365">
        <v>360.21825396825398</v>
      </c>
      <c r="LL75" s="368">
        <f t="shared" si="234"/>
        <v>7030.4563492063498</v>
      </c>
      <c r="LM75" s="372"/>
      <c r="LN75" s="375">
        <v>0</v>
      </c>
      <c r="LO75" s="376">
        <v>0</v>
      </c>
      <c r="LP75" s="365">
        <v>0</v>
      </c>
      <c r="LQ75" s="365">
        <v>0</v>
      </c>
      <c r="LR75" s="365">
        <v>0</v>
      </c>
      <c r="LS75" s="365">
        <v>0</v>
      </c>
      <c r="LT75" s="365">
        <v>0</v>
      </c>
      <c r="LU75" s="365">
        <v>0</v>
      </c>
      <c r="LV75" s="365">
        <v>0</v>
      </c>
      <c r="LW75" s="365">
        <v>0</v>
      </c>
      <c r="LX75" s="365">
        <v>0</v>
      </c>
      <c r="LY75" s="365">
        <v>0</v>
      </c>
      <c r="LZ75" s="368">
        <f t="shared" si="235"/>
        <v>0</v>
      </c>
      <c r="MA75" s="372"/>
      <c r="MB75" s="368">
        <f t="shared" ref="MB75:MM85" si="240">SUMIF($D$11:$LY$11,MB$8,$D75:$LY75)</f>
        <v>253257.93650793654</v>
      </c>
      <c r="MC75" s="368">
        <f t="shared" si="240"/>
        <v>91111.111111111139</v>
      </c>
      <c r="MD75" s="368">
        <f t="shared" si="240"/>
        <v>166986.11111111115</v>
      </c>
      <c r="ME75" s="368">
        <f t="shared" si="240"/>
        <v>166986.11111111115</v>
      </c>
      <c r="MF75" s="368">
        <f t="shared" si="240"/>
        <v>166986.11111111115</v>
      </c>
      <c r="MG75" s="368">
        <f t="shared" si="240"/>
        <v>166986.11111111115</v>
      </c>
      <c r="MH75" s="368">
        <f t="shared" si="240"/>
        <v>166986.11111111115</v>
      </c>
      <c r="MI75" s="368">
        <f t="shared" si="240"/>
        <v>166986.11111111115</v>
      </c>
      <c r="MJ75" s="368">
        <f t="shared" si="240"/>
        <v>166986.11111111115</v>
      </c>
      <c r="MK75" s="368">
        <f t="shared" si="240"/>
        <v>166986.11111111115</v>
      </c>
      <c r="ML75" s="368">
        <f t="shared" si="240"/>
        <v>166986.11111111115</v>
      </c>
      <c r="MM75" s="368">
        <f t="shared" si="240"/>
        <v>134950.79365079367</v>
      </c>
      <c r="MN75" s="368">
        <f t="shared" si="239"/>
        <v>1982194.8412698419</v>
      </c>
    </row>
    <row r="76" spans="1:352" x14ac:dyDescent="0.25">
      <c r="A76" s="313"/>
      <c r="B76" s="255" t="s">
        <v>122</v>
      </c>
      <c r="C76" s="313"/>
      <c r="D76" s="375">
        <v>4603.1746031746034</v>
      </c>
      <c r="E76" s="376">
        <v>4603.1746031746034</v>
      </c>
      <c r="F76" s="376">
        <v>4603.1746031746034</v>
      </c>
      <c r="G76" s="376">
        <v>4603.1746031746034</v>
      </c>
      <c r="H76" s="376">
        <v>4603.1746031746034</v>
      </c>
      <c r="I76" s="376">
        <v>4603.1746031746034</v>
      </c>
      <c r="J76" s="376">
        <v>4603.1746031746034</v>
      </c>
      <c r="K76" s="376">
        <v>4603.1746031746034</v>
      </c>
      <c r="L76" s="376">
        <v>4603.1746031746034</v>
      </c>
      <c r="M76" s="376">
        <v>4603.1746031746034</v>
      </c>
      <c r="N76" s="376">
        <v>4603.1746031746034</v>
      </c>
      <c r="O76" s="376">
        <v>4027.7777777777778</v>
      </c>
      <c r="P76" s="368">
        <f t="shared" si="213"/>
        <v>54662.69841269841</v>
      </c>
      <c r="Q76" s="372"/>
      <c r="R76" s="375">
        <v>476.1904761904762</v>
      </c>
      <c r="S76" s="376">
        <v>476.1904761904762</v>
      </c>
      <c r="T76" s="376">
        <v>476.1904761904762</v>
      </c>
      <c r="U76" s="376">
        <v>476.1904761904762</v>
      </c>
      <c r="V76" s="376">
        <v>476.1904761904762</v>
      </c>
      <c r="W76" s="376">
        <v>476.1904761904762</v>
      </c>
      <c r="X76" s="376">
        <v>476.1904761904762</v>
      </c>
      <c r="Y76" s="376">
        <v>476.1904761904762</v>
      </c>
      <c r="Z76" s="376">
        <v>476.1904761904762</v>
      </c>
      <c r="AA76" s="376">
        <v>476.1904761904762</v>
      </c>
      <c r="AB76" s="376">
        <v>476.1904761904762</v>
      </c>
      <c r="AC76" s="376">
        <v>416.66666666666663</v>
      </c>
      <c r="AD76" s="368">
        <f t="shared" si="214"/>
        <v>5654.7619047619055</v>
      </c>
      <c r="AE76" s="372"/>
      <c r="AF76" s="375">
        <v>476.1904761904762</v>
      </c>
      <c r="AG76" s="376">
        <v>476.1904761904762</v>
      </c>
      <c r="AH76" s="376">
        <v>476.1904761904762</v>
      </c>
      <c r="AI76" s="376">
        <v>476.1904761904762</v>
      </c>
      <c r="AJ76" s="376">
        <v>476.1904761904762</v>
      </c>
      <c r="AK76" s="376">
        <v>476.1904761904762</v>
      </c>
      <c r="AL76" s="376">
        <v>476.1904761904762</v>
      </c>
      <c r="AM76" s="376">
        <v>476.1904761904762</v>
      </c>
      <c r="AN76" s="376">
        <v>476.1904761904762</v>
      </c>
      <c r="AO76" s="376">
        <v>476.1904761904762</v>
      </c>
      <c r="AP76" s="376">
        <v>476.1904761904762</v>
      </c>
      <c r="AQ76" s="376">
        <v>416.66666666666663</v>
      </c>
      <c r="AR76" s="368">
        <f t="shared" si="215"/>
        <v>5654.7619047619055</v>
      </c>
      <c r="AT76" s="375">
        <v>317.46031746031747</v>
      </c>
      <c r="AU76" s="376">
        <v>317.46031746031747</v>
      </c>
      <c r="AV76" s="376">
        <v>317.46031746031747</v>
      </c>
      <c r="AW76" s="376">
        <v>317.46031746031747</v>
      </c>
      <c r="AX76" s="376">
        <v>317.46031746031747</v>
      </c>
      <c r="AY76" s="376">
        <v>317.46031746031747</v>
      </c>
      <c r="AZ76" s="376">
        <v>317.46031746031747</v>
      </c>
      <c r="BA76" s="376">
        <v>317.46031746031747</v>
      </c>
      <c r="BB76" s="376">
        <v>317.46031746031747</v>
      </c>
      <c r="BC76" s="376">
        <v>317.46031746031747</v>
      </c>
      <c r="BD76" s="376">
        <v>317.46031746031747</v>
      </c>
      <c r="BE76" s="376">
        <v>277.77777777777777</v>
      </c>
      <c r="BF76" s="368">
        <f t="shared" si="216"/>
        <v>3769.8412698412708</v>
      </c>
      <c r="BH76" s="375">
        <v>2380.9523809523812</v>
      </c>
      <c r="BI76" s="376">
        <v>2380.9523809523812</v>
      </c>
      <c r="BJ76" s="365">
        <v>2380.9523809523812</v>
      </c>
      <c r="BK76" s="365">
        <v>2380.9523809523812</v>
      </c>
      <c r="BL76" s="365">
        <v>2380.9523809523812</v>
      </c>
      <c r="BM76" s="365">
        <v>2380.9523809523812</v>
      </c>
      <c r="BN76" s="365">
        <v>2380.9523809523812</v>
      </c>
      <c r="BO76" s="365">
        <v>2380.9523809523812</v>
      </c>
      <c r="BP76" s="365">
        <v>2380.9523809523812</v>
      </c>
      <c r="BQ76" s="365">
        <v>2380.9523809523812</v>
      </c>
      <c r="BR76" s="365">
        <v>2380.9523809523812</v>
      </c>
      <c r="BS76" s="365">
        <v>2083.3333333333335</v>
      </c>
      <c r="BT76" s="368">
        <f t="shared" si="217"/>
        <v>28273.809523809527</v>
      </c>
      <c r="BV76" s="375">
        <v>158.73015873015873</v>
      </c>
      <c r="BW76" s="376">
        <v>158.73015873015873</v>
      </c>
      <c r="BX76" s="365">
        <v>158.73015873015873</v>
      </c>
      <c r="BY76" s="365">
        <v>158.73015873015873</v>
      </c>
      <c r="BZ76" s="365">
        <v>158.73015873015873</v>
      </c>
      <c r="CA76" s="365">
        <v>158.73015873015873</v>
      </c>
      <c r="CB76" s="365">
        <v>158.73015873015873</v>
      </c>
      <c r="CC76" s="365">
        <v>158.73015873015873</v>
      </c>
      <c r="CD76" s="365">
        <v>158.73015873015873</v>
      </c>
      <c r="CE76" s="365">
        <v>158.73015873015873</v>
      </c>
      <c r="CF76" s="365">
        <v>158.73015873015873</v>
      </c>
      <c r="CG76" s="365">
        <v>138.88888888888889</v>
      </c>
      <c r="CH76" s="368">
        <f t="shared" si="218"/>
        <v>1884.9206349206354</v>
      </c>
      <c r="CI76" s="372"/>
      <c r="CJ76" s="375">
        <v>1746.031746031746</v>
      </c>
      <c r="CK76" s="376">
        <v>1746.031746031746</v>
      </c>
      <c r="CL76" s="365">
        <v>1746.031746031746</v>
      </c>
      <c r="CM76" s="365">
        <v>1746.031746031746</v>
      </c>
      <c r="CN76" s="365">
        <v>1746.031746031746</v>
      </c>
      <c r="CO76" s="365">
        <v>1746.031746031746</v>
      </c>
      <c r="CP76" s="365">
        <v>1746.031746031746</v>
      </c>
      <c r="CQ76" s="365">
        <v>1746.031746031746</v>
      </c>
      <c r="CR76" s="365">
        <v>1746.031746031746</v>
      </c>
      <c r="CS76" s="365">
        <v>1746.031746031746</v>
      </c>
      <c r="CT76" s="365">
        <v>1746.031746031746</v>
      </c>
      <c r="CU76" s="365">
        <v>1527.7777777777778</v>
      </c>
      <c r="CV76" s="368">
        <f t="shared" si="219"/>
        <v>20734.126984126982</v>
      </c>
      <c r="CW76" s="372"/>
      <c r="CX76" s="375">
        <v>4444.4444444444443</v>
      </c>
      <c r="CY76" s="376">
        <v>4444.4444444444443</v>
      </c>
      <c r="CZ76" s="365">
        <v>4444.4444444444443</v>
      </c>
      <c r="DA76" s="365">
        <v>4444.4444444444443</v>
      </c>
      <c r="DB76" s="365">
        <v>4444.4444444444443</v>
      </c>
      <c r="DC76" s="365">
        <v>4444.4444444444443</v>
      </c>
      <c r="DD76" s="365">
        <v>4444.4444444444443</v>
      </c>
      <c r="DE76" s="365">
        <v>4444.4444444444443</v>
      </c>
      <c r="DF76" s="365">
        <v>4444.4444444444443</v>
      </c>
      <c r="DG76" s="365">
        <v>4444.4444444444443</v>
      </c>
      <c r="DH76" s="365">
        <v>4444.4444444444443</v>
      </c>
      <c r="DI76" s="365">
        <v>3888.8888888888887</v>
      </c>
      <c r="DJ76" s="368">
        <f t="shared" si="220"/>
        <v>52777.777777777781</v>
      </c>
      <c r="DK76" s="372"/>
      <c r="DL76" s="375">
        <v>4444.4444444444443</v>
      </c>
      <c r="DM76" s="376">
        <v>4444.4444444444443</v>
      </c>
      <c r="DN76" s="365">
        <v>4444.4444444444443</v>
      </c>
      <c r="DO76" s="365">
        <v>4444.4444444444443</v>
      </c>
      <c r="DP76" s="365">
        <v>4444.4444444444443</v>
      </c>
      <c r="DQ76" s="365">
        <v>4444.4444444444443</v>
      </c>
      <c r="DR76" s="365">
        <v>4444.4444444444443</v>
      </c>
      <c r="DS76" s="365">
        <v>4444.4444444444443</v>
      </c>
      <c r="DT76" s="365">
        <v>4444.4444444444443</v>
      </c>
      <c r="DU76" s="365">
        <v>4444.4444444444443</v>
      </c>
      <c r="DV76" s="365">
        <v>4444.4444444444443</v>
      </c>
      <c r="DW76" s="365">
        <v>3888.8888888888887</v>
      </c>
      <c r="DX76" s="368">
        <f t="shared" si="221"/>
        <v>52777.777777777781</v>
      </c>
      <c r="DY76" s="372"/>
      <c r="DZ76" s="375">
        <v>158.73015873015873</v>
      </c>
      <c r="EA76" s="376">
        <v>158.73015873015873</v>
      </c>
      <c r="EB76" s="365">
        <v>158.73015873015873</v>
      </c>
      <c r="EC76" s="365">
        <v>158.73015873015873</v>
      </c>
      <c r="ED76" s="365">
        <v>158.73015873015873</v>
      </c>
      <c r="EE76" s="365">
        <v>158.73015873015873</v>
      </c>
      <c r="EF76" s="365">
        <v>158.73015873015873</v>
      </c>
      <c r="EG76" s="365">
        <v>158.73015873015873</v>
      </c>
      <c r="EH76" s="365">
        <v>158.73015873015873</v>
      </c>
      <c r="EI76" s="365">
        <v>158.73015873015873</v>
      </c>
      <c r="EJ76" s="365">
        <v>158.73015873015873</v>
      </c>
      <c r="EK76" s="365">
        <v>138.88888888888889</v>
      </c>
      <c r="EL76" s="368">
        <f t="shared" si="222"/>
        <v>1884.9206349206354</v>
      </c>
      <c r="EM76" s="372"/>
      <c r="EN76" s="375">
        <v>317.46031746031747</v>
      </c>
      <c r="EO76" s="376">
        <v>317.46031746031747</v>
      </c>
      <c r="EP76" s="365">
        <v>317.46031746031747</v>
      </c>
      <c r="EQ76" s="365">
        <v>317.46031746031747</v>
      </c>
      <c r="ER76" s="365">
        <v>317.46031746031747</v>
      </c>
      <c r="ES76" s="365">
        <v>317.46031746031747</v>
      </c>
      <c r="ET76" s="365">
        <v>317.46031746031747</v>
      </c>
      <c r="EU76" s="365">
        <v>317.46031746031747</v>
      </c>
      <c r="EV76" s="365">
        <v>317.46031746031747</v>
      </c>
      <c r="EW76" s="365">
        <v>317.46031746031747</v>
      </c>
      <c r="EX76" s="365">
        <v>317.46031746031747</v>
      </c>
      <c r="EY76" s="365">
        <v>277.77777777777777</v>
      </c>
      <c r="EZ76" s="368">
        <f t="shared" si="223"/>
        <v>3769.8412698412708</v>
      </c>
      <c r="FA76" s="372"/>
      <c r="FB76" s="375">
        <v>158.73015873015873</v>
      </c>
      <c r="FC76" s="376">
        <v>158.73015873015873</v>
      </c>
      <c r="FD76" s="365">
        <v>158.73015873015873</v>
      </c>
      <c r="FE76" s="365">
        <v>158.73015873015873</v>
      </c>
      <c r="FF76" s="365">
        <v>158.73015873015873</v>
      </c>
      <c r="FG76" s="365">
        <v>158.73015873015873</v>
      </c>
      <c r="FH76" s="365">
        <v>158.73015873015873</v>
      </c>
      <c r="FI76" s="365">
        <v>158.73015873015873</v>
      </c>
      <c r="FJ76" s="365">
        <v>158.73015873015873</v>
      </c>
      <c r="FK76" s="365">
        <v>158.73015873015873</v>
      </c>
      <c r="FL76" s="365">
        <v>158.73015873015873</v>
      </c>
      <c r="FM76" s="365">
        <v>138.88888888888889</v>
      </c>
      <c r="FN76" s="368">
        <f t="shared" si="224"/>
        <v>1884.9206349206354</v>
      </c>
      <c r="FO76" s="372"/>
      <c r="FP76" s="375">
        <v>1111.1111111111111</v>
      </c>
      <c r="FQ76" s="376">
        <v>1111.1111111111111</v>
      </c>
      <c r="FR76" s="365">
        <v>1111.1111111111111</v>
      </c>
      <c r="FS76" s="365">
        <v>1111.1111111111111</v>
      </c>
      <c r="FT76" s="365">
        <v>1111.1111111111111</v>
      </c>
      <c r="FU76" s="365">
        <v>1111.1111111111111</v>
      </c>
      <c r="FV76" s="365">
        <v>1111.1111111111111</v>
      </c>
      <c r="FW76" s="365">
        <v>1111.1111111111111</v>
      </c>
      <c r="FX76" s="365">
        <v>1111.1111111111111</v>
      </c>
      <c r="FY76" s="365">
        <v>1111.1111111111111</v>
      </c>
      <c r="FZ76" s="365">
        <v>1111.1111111111111</v>
      </c>
      <c r="GA76" s="365">
        <v>972.22222222222217</v>
      </c>
      <c r="GB76" s="368">
        <f t="shared" si="225"/>
        <v>13194.444444444445</v>
      </c>
      <c r="GC76" s="372"/>
      <c r="GD76" s="375">
        <v>158.73015873015873</v>
      </c>
      <c r="GE76" s="376">
        <v>158.73015873015873</v>
      </c>
      <c r="GF76" s="365">
        <v>158.73015873015873</v>
      </c>
      <c r="GG76" s="365">
        <v>158.73015873015873</v>
      </c>
      <c r="GH76" s="365">
        <v>158.73015873015873</v>
      </c>
      <c r="GI76" s="365">
        <v>158.73015873015873</v>
      </c>
      <c r="GJ76" s="365">
        <v>158.73015873015873</v>
      </c>
      <c r="GK76" s="365">
        <v>158.73015873015873</v>
      </c>
      <c r="GL76" s="365">
        <v>158.73015873015873</v>
      </c>
      <c r="GM76" s="365">
        <v>158.73015873015873</v>
      </c>
      <c r="GN76" s="365">
        <v>158.73015873015873</v>
      </c>
      <c r="GO76" s="365">
        <v>138.88888888888889</v>
      </c>
      <c r="GP76" s="368">
        <f t="shared" si="226"/>
        <v>1884.9206349206354</v>
      </c>
      <c r="GQ76" s="372"/>
      <c r="GR76" s="375">
        <v>0</v>
      </c>
      <c r="GS76" s="376">
        <v>0</v>
      </c>
      <c r="GT76" s="365">
        <v>10000</v>
      </c>
      <c r="GU76" s="365">
        <v>10000</v>
      </c>
      <c r="GV76" s="365">
        <v>10000</v>
      </c>
      <c r="GW76" s="365">
        <v>10000</v>
      </c>
      <c r="GX76" s="365">
        <v>10000</v>
      </c>
      <c r="GY76" s="365">
        <v>10000</v>
      </c>
      <c r="GZ76" s="365">
        <v>10000</v>
      </c>
      <c r="HA76" s="365">
        <v>10000</v>
      </c>
      <c r="HB76" s="365">
        <v>10000</v>
      </c>
      <c r="HC76" s="365">
        <v>10000</v>
      </c>
      <c r="HD76" s="368">
        <f t="shared" si="238"/>
        <v>0</v>
      </c>
      <c r="HE76" s="372"/>
      <c r="HF76" s="375">
        <v>634.92063492063494</v>
      </c>
      <c r="HG76" s="376">
        <v>634.92063492063494</v>
      </c>
      <c r="HH76" s="365">
        <v>634.92063492063494</v>
      </c>
      <c r="HI76" s="365">
        <v>634.92063492063494</v>
      </c>
      <c r="HJ76" s="365">
        <v>634.92063492063494</v>
      </c>
      <c r="HK76" s="365">
        <v>634.92063492063494</v>
      </c>
      <c r="HL76" s="365">
        <v>634.92063492063494</v>
      </c>
      <c r="HM76" s="365">
        <v>634.92063492063494</v>
      </c>
      <c r="HN76" s="365">
        <v>634.92063492063494</v>
      </c>
      <c r="HO76" s="365">
        <v>634.92063492063494</v>
      </c>
      <c r="HP76" s="365">
        <v>634.92063492063494</v>
      </c>
      <c r="HQ76" s="365">
        <v>555.55555555555554</v>
      </c>
      <c r="HR76" s="368">
        <f t="shared" si="227"/>
        <v>7539.6825396825416</v>
      </c>
      <c r="HS76" s="372"/>
      <c r="HT76" s="375">
        <v>158.73015873015873</v>
      </c>
      <c r="HU76" s="376">
        <v>158.73015873015873</v>
      </c>
      <c r="HV76" s="365">
        <v>158.73015873015873</v>
      </c>
      <c r="HW76" s="365">
        <v>158.73015873015873</v>
      </c>
      <c r="HX76" s="365">
        <v>158.73015873015873</v>
      </c>
      <c r="HY76" s="365">
        <v>158.73015873015873</v>
      </c>
      <c r="HZ76" s="365">
        <v>158.73015873015873</v>
      </c>
      <c r="IA76" s="365">
        <v>158.73015873015873</v>
      </c>
      <c r="IB76" s="365">
        <v>158.73015873015873</v>
      </c>
      <c r="IC76" s="365">
        <v>158.73015873015873</v>
      </c>
      <c r="ID76" s="365">
        <v>158.73015873015873</v>
      </c>
      <c r="IE76" s="365">
        <v>138.88888888888889</v>
      </c>
      <c r="IF76" s="368">
        <f t="shared" si="228"/>
        <v>1884.9206349206354</v>
      </c>
      <c r="IG76" s="372"/>
      <c r="IH76" s="375">
        <v>158.73015873015873</v>
      </c>
      <c r="II76" s="376">
        <v>158.73015873015873</v>
      </c>
      <c r="IJ76" s="365">
        <v>158.73015873015873</v>
      </c>
      <c r="IK76" s="365">
        <v>158.73015873015873</v>
      </c>
      <c r="IL76" s="365">
        <v>158.73015873015873</v>
      </c>
      <c r="IM76" s="365">
        <v>158.73015873015873</v>
      </c>
      <c r="IN76" s="365">
        <v>158.73015873015873</v>
      </c>
      <c r="IO76" s="365">
        <v>158.73015873015873</v>
      </c>
      <c r="IP76" s="365">
        <v>158.73015873015873</v>
      </c>
      <c r="IQ76" s="365">
        <v>158.73015873015873</v>
      </c>
      <c r="IR76" s="365">
        <v>158.73015873015873</v>
      </c>
      <c r="IS76" s="365">
        <v>138.88888888888889</v>
      </c>
      <c r="IT76" s="368">
        <f t="shared" si="229"/>
        <v>1884.9206349206354</v>
      </c>
      <c r="IU76" s="372"/>
      <c r="IV76" s="375">
        <v>1111.1111111111111</v>
      </c>
      <c r="IW76" s="376">
        <v>1111.1111111111111</v>
      </c>
      <c r="IX76" s="365">
        <v>1111.1111111111111</v>
      </c>
      <c r="IY76" s="365">
        <v>1111.1111111111111</v>
      </c>
      <c r="IZ76" s="365">
        <v>1111.1111111111111</v>
      </c>
      <c r="JA76" s="365">
        <v>1111.1111111111111</v>
      </c>
      <c r="JB76" s="365">
        <v>1111.1111111111111</v>
      </c>
      <c r="JC76" s="365">
        <v>1111.1111111111111</v>
      </c>
      <c r="JD76" s="365">
        <v>1111.1111111111111</v>
      </c>
      <c r="JE76" s="365">
        <v>1111.1111111111111</v>
      </c>
      <c r="JF76" s="365">
        <v>1111.1111111111111</v>
      </c>
      <c r="JG76" s="365">
        <v>972.22222222222217</v>
      </c>
      <c r="JH76" s="368">
        <f t="shared" si="230"/>
        <v>13194.444444444445</v>
      </c>
      <c r="JI76" s="372"/>
      <c r="JJ76" s="375">
        <v>1746.031746031746</v>
      </c>
      <c r="JK76" s="376">
        <v>1746.031746031746</v>
      </c>
      <c r="JL76" s="365">
        <v>1746.031746031746</v>
      </c>
      <c r="JM76" s="365">
        <v>1746.031746031746</v>
      </c>
      <c r="JN76" s="365">
        <v>1746.031746031746</v>
      </c>
      <c r="JO76" s="365">
        <v>1746.031746031746</v>
      </c>
      <c r="JP76" s="365">
        <v>1746.031746031746</v>
      </c>
      <c r="JQ76" s="365">
        <v>1746.031746031746</v>
      </c>
      <c r="JR76" s="365">
        <v>1746.031746031746</v>
      </c>
      <c r="JS76" s="365">
        <v>1746.031746031746</v>
      </c>
      <c r="JT76" s="365">
        <v>1746.031746031746</v>
      </c>
      <c r="JU76" s="365">
        <v>1527.7777777777778</v>
      </c>
      <c r="JV76" s="368">
        <f t="shared" si="231"/>
        <v>20734.126984126982</v>
      </c>
      <c r="JW76" s="372"/>
      <c r="JX76" s="375">
        <v>793.65079365079373</v>
      </c>
      <c r="JY76" s="376">
        <v>793.65079365079373</v>
      </c>
      <c r="JZ76" s="365">
        <v>793.65079365079373</v>
      </c>
      <c r="KA76" s="365">
        <v>793.65079365079373</v>
      </c>
      <c r="KB76" s="365">
        <v>793.65079365079373</v>
      </c>
      <c r="KC76" s="365">
        <v>793.65079365079373</v>
      </c>
      <c r="KD76" s="365">
        <v>793.65079365079373</v>
      </c>
      <c r="KE76" s="365">
        <v>793.65079365079373</v>
      </c>
      <c r="KF76" s="365">
        <v>793.65079365079373</v>
      </c>
      <c r="KG76" s="365">
        <v>793.65079365079373</v>
      </c>
      <c r="KH76" s="365">
        <v>793.65079365079373</v>
      </c>
      <c r="KI76" s="365">
        <v>694.44444444444446</v>
      </c>
      <c r="KJ76" s="368">
        <f t="shared" si="232"/>
        <v>9424.6031746031749</v>
      </c>
      <c r="KK76" s="372"/>
      <c r="KL76" s="375">
        <v>317.46031746031747</v>
      </c>
      <c r="KM76" s="376">
        <v>317.46031746031747</v>
      </c>
      <c r="KN76" s="365">
        <v>317.46031746031747</v>
      </c>
      <c r="KO76" s="365">
        <v>317.46031746031747</v>
      </c>
      <c r="KP76" s="365">
        <v>317.46031746031747</v>
      </c>
      <c r="KQ76" s="365">
        <v>317.46031746031747</v>
      </c>
      <c r="KR76" s="365">
        <v>317.46031746031747</v>
      </c>
      <c r="KS76" s="365">
        <v>317.46031746031747</v>
      </c>
      <c r="KT76" s="365">
        <v>317.46031746031747</v>
      </c>
      <c r="KU76" s="365">
        <v>317.46031746031747</v>
      </c>
      <c r="KV76" s="365">
        <v>317.46031746031747</v>
      </c>
      <c r="KW76" s="365">
        <v>277.77777777777777</v>
      </c>
      <c r="KX76" s="368">
        <f t="shared" si="233"/>
        <v>3769.8412698412708</v>
      </c>
      <c r="KY76" s="372"/>
      <c r="KZ76" s="375">
        <v>158.73015873015873</v>
      </c>
      <c r="LA76" s="376">
        <v>158.73015873015873</v>
      </c>
      <c r="LB76" s="365">
        <v>158.73015873015873</v>
      </c>
      <c r="LC76" s="365">
        <v>158.73015873015873</v>
      </c>
      <c r="LD76" s="365">
        <v>158.73015873015873</v>
      </c>
      <c r="LE76" s="365">
        <v>158.73015873015873</v>
      </c>
      <c r="LF76" s="365">
        <v>158.73015873015873</v>
      </c>
      <c r="LG76" s="365">
        <v>158.73015873015873</v>
      </c>
      <c r="LH76" s="365">
        <v>158.73015873015873</v>
      </c>
      <c r="LI76" s="365">
        <v>158.73015873015873</v>
      </c>
      <c r="LJ76" s="365">
        <v>158.73015873015873</v>
      </c>
      <c r="LK76" s="365">
        <v>138.88888888888889</v>
      </c>
      <c r="LL76" s="368">
        <f t="shared" si="234"/>
        <v>1884.9206349206354</v>
      </c>
      <c r="LM76" s="372"/>
      <c r="LN76" s="375">
        <v>0</v>
      </c>
      <c r="LO76" s="376">
        <v>0</v>
      </c>
      <c r="LP76" s="365">
        <v>0</v>
      </c>
      <c r="LQ76" s="365">
        <v>0</v>
      </c>
      <c r="LR76" s="365">
        <v>0</v>
      </c>
      <c r="LS76" s="365">
        <v>0</v>
      </c>
      <c r="LT76" s="365">
        <v>0</v>
      </c>
      <c r="LU76" s="365">
        <v>0</v>
      </c>
      <c r="LV76" s="365">
        <v>0</v>
      </c>
      <c r="LW76" s="365">
        <v>0</v>
      </c>
      <c r="LX76" s="365">
        <v>0</v>
      </c>
      <c r="LY76" s="365">
        <v>0</v>
      </c>
      <c r="LZ76" s="368">
        <f t="shared" si="235"/>
        <v>0</v>
      </c>
      <c r="MA76" s="372"/>
      <c r="MB76" s="368">
        <f t="shared" si="240"/>
        <v>26031.746031746035</v>
      </c>
      <c r="MC76" s="368">
        <f t="shared" si="240"/>
        <v>26031.746031746035</v>
      </c>
      <c r="MD76" s="368">
        <f t="shared" si="240"/>
        <v>36031.746031746028</v>
      </c>
      <c r="ME76" s="368">
        <f t="shared" si="240"/>
        <v>36031.746031746028</v>
      </c>
      <c r="MF76" s="368">
        <f t="shared" si="240"/>
        <v>36031.746031746028</v>
      </c>
      <c r="MG76" s="368">
        <f t="shared" si="240"/>
        <v>36031.746031746028</v>
      </c>
      <c r="MH76" s="368">
        <f t="shared" si="240"/>
        <v>36031.746031746028</v>
      </c>
      <c r="MI76" s="368">
        <f t="shared" si="240"/>
        <v>36031.746031746028</v>
      </c>
      <c r="MJ76" s="368">
        <f t="shared" si="240"/>
        <v>36031.746031746028</v>
      </c>
      <c r="MK76" s="368">
        <f t="shared" si="240"/>
        <v>36031.746031746028</v>
      </c>
      <c r="ML76" s="368">
        <f t="shared" si="240"/>
        <v>36031.746031746028</v>
      </c>
      <c r="MM76" s="368">
        <f t="shared" si="240"/>
        <v>32777.777777777781</v>
      </c>
      <c r="MN76" s="368">
        <f t="shared" si="239"/>
        <v>409126.98412698414</v>
      </c>
    </row>
    <row r="77" spans="1:352" x14ac:dyDescent="0.25">
      <c r="A77" s="313"/>
      <c r="B77" s="255" t="s">
        <v>123</v>
      </c>
      <c r="C77" s="313"/>
      <c r="D77" s="375">
        <v>230.15873015873018</v>
      </c>
      <c r="E77" s="376">
        <v>230.15873015873018</v>
      </c>
      <c r="F77" s="376">
        <v>230.15873015873018</v>
      </c>
      <c r="G77" s="376">
        <v>230.15873015873018</v>
      </c>
      <c r="H77" s="376">
        <v>230.15873015873018</v>
      </c>
      <c r="I77" s="376">
        <v>230.15873015873018</v>
      </c>
      <c r="J77" s="376">
        <v>230.15873015873018</v>
      </c>
      <c r="K77" s="376">
        <v>230.15873015873018</v>
      </c>
      <c r="L77" s="376">
        <v>230.15873015873018</v>
      </c>
      <c r="M77" s="376">
        <v>230.15873015873018</v>
      </c>
      <c r="N77" s="376">
        <v>230.15873015873018</v>
      </c>
      <c r="O77" s="376">
        <v>230.15873015873018</v>
      </c>
      <c r="P77" s="368">
        <f t="shared" si="213"/>
        <v>2761.9047619047619</v>
      </c>
      <c r="Q77" s="372"/>
      <c r="R77" s="375">
        <v>23.80952380952381</v>
      </c>
      <c r="S77" s="376">
        <v>23.80952380952381</v>
      </c>
      <c r="T77" s="376">
        <v>23.80952380952381</v>
      </c>
      <c r="U77" s="376">
        <v>23.80952380952381</v>
      </c>
      <c r="V77" s="376">
        <v>23.80952380952381</v>
      </c>
      <c r="W77" s="376">
        <v>23.80952380952381</v>
      </c>
      <c r="X77" s="376">
        <v>23.80952380952381</v>
      </c>
      <c r="Y77" s="376">
        <v>23.80952380952381</v>
      </c>
      <c r="Z77" s="376">
        <v>23.80952380952381</v>
      </c>
      <c r="AA77" s="376">
        <v>23.80952380952381</v>
      </c>
      <c r="AB77" s="376">
        <v>23.80952380952381</v>
      </c>
      <c r="AC77" s="376">
        <v>23.80952380952381</v>
      </c>
      <c r="AD77" s="368">
        <f t="shared" si="214"/>
        <v>285.71428571428567</v>
      </c>
      <c r="AE77" s="372"/>
      <c r="AF77" s="375">
        <v>23.80952380952381</v>
      </c>
      <c r="AG77" s="376">
        <v>23.80952380952381</v>
      </c>
      <c r="AH77" s="376">
        <v>23.80952380952381</v>
      </c>
      <c r="AI77" s="376">
        <v>23.80952380952381</v>
      </c>
      <c r="AJ77" s="376">
        <v>23.80952380952381</v>
      </c>
      <c r="AK77" s="376">
        <v>23.80952380952381</v>
      </c>
      <c r="AL77" s="376">
        <v>23.80952380952381</v>
      </c>
      <c r="AM77" s="376">
        <v>23.80952380952381</v>
      </c>
      <c r="AN77" s="376">
        <v>23.80952380952381</v>
      </c>
      <c r="AO77" s="376">
        <v>23.80952380952381</v>
      </c>
      <c r="AP77" s="376">
        <v>23.80952380952381</v>
      </c>
      <c r="AQ77" s="376">
        <v>23.80952380952381</v>
      </c>
      <c r="AR77" s="368">
        <f t="shared" si="215"/>
        <v>285.71428571428567</v>
      </c>
      <c r="AT77" s="375">
        <v>15.873015873015873</v>
      </c>
      <c r="AU77" s="376">
        <v>15.873015873015873</v>
      </c>
      <c r="AV77" s="376">
        <v>15.873015873015873</v>
      </c>
      <c r="AW77" s="376">
        <v>15.873015873015873</v>
      </c>
      <c r="AX77" s="376">
        <v>15.873015873015873</v>
      </c>
      <c r="AY77" s="376">
        <v>15.873015873015873</v>
      </c>
      <c r="AZ77" s="376">
        <v>15.873015873015873</v>
      </c>
      <c r="BA77" s="376">
        <v>15.873015873015873</v>
      </c>
      <c r="BB77" s="376">
        <v>15.873015873015873</v>
      </c>
      <c r="BC77" s="376">
        <v>15.873015873015873</v>
      </c>
      <c r="BD77" s="376">
        <v>15.873015873015873</v>
      </c>
      <c r="BE77" s="376">
        <v>15.873015873015873</v>
      </c>
      <c r="BF77" s="368">
        <f t="shared" si="216"/>
        <v>190.47619047619048</v>
      </c>
      <c r="BH77" s="375">
        <v>119.04761904761905</v>
      </c>
      <c r="BI77" s="376">
        <v>119.04761904761905</v>
      </c>
      <c r="BJ77" s="365">
        <v>119.04761904761905</v>
      </c>
      <c r="BK77" s="365">
        <v>119.04761904761905</v>
      </c>
      <c r="BL77" s="365">
        <v>119.04761904761905</v>
      </c>
      <c r="BM77" s="365">
        <v>119.04761904761905</v>
      </c>
      <c r="BN77" s="365">
        <v>119.04761904761905</v>
      </c>
      <c r="BO77" s="365">
        <v>119.04761904761905</v>
      </c>
      <c r="BP77" s="365">
        <v>119.04761904761905</v>
      </c>
      <c r="BQ77" s="365">
        <v>119.04761904761905</v>
      </c>
      <c r="BR77" s="365">
        <v>119.04761904761905</v>
      </c>
      <c r="BS77" s="365">
        <v>119.04761904761905</v>
      </c>
      <c r="BT77" s="368">
        <f t="shared" si="217"/>
        <v>1428.5714285714287</v>
      </c>
      <c r="BV77" s="375">
        <v>7.9365079365079367</v>
      </c>
      <c r="BW77" s="376">
        <v>7.9365079365079367</v>
      </c>
      <c r="BX77" s="365">
        <v>7.9365079365079367</v>
      </c>
      <c r="BY77" s="365">
        <v>7.9365079365079367</v>
      </c>
      <c r="BZ77" s="365">
        <v>7.9365079365079367</v>
      </c>
      <c r="CA77" s="365">
        <v>7.9365079365079367</v>
      </c>
      <c r="CB77" s="365">
        <v>7.9365079365079367</v>
      </c>
      <c r="CC77" s="365">
        <v>7.9365079365079367</v>
      </c>
      <c r="CD77" s="365">
        <v>7.9365079365079367</v>
      </c>
      <c r="CE77" s="365">
        <v>7.9365079365079367</v>
      </c>
      <c r="CF77" s="365">
        <v>7.9365079365079367</v>
      </c>
      <c r="CG77" s="365">
        <v>7.9365079365079367</v>
      </c>
      <c r="CH77" s="368">
        <f t="shared" si="218"/>
        <v>95.238095238095241</v>
      </c>
      <c r="CI77" s="372"/>
      <c r="CJ77" s="375">
        <v>87.301587301587304</v>
      </c>
      <c r="CK77" s="376">
        <v>87.301587301587304</v>
      </c>
      <c r="CL77" s="365">
        <v>87.301587301587304</v>
      </c>
      <c r="CM77" s="365">
        <v>87.301587301587304</v>
      </c>
      <c r="CN77" s="365">
        <v>87.301587301587304</v>
      </c>
      <c r="CO77" s="365">
        <v>87.301587301587304</v>
      </c>
      <c r="CP77" s="365">
        <v>87.301587301587304</v>
      </c>
      <c r="CQ77" s="365">
        <v>87.301587301587304</v>
      </c>
      <c r="CR77" s="365">
        <v>87.301587301587304</v>
      </c>
      <c r="CS77" s="365">
        <v>87.301587301587304</v>
      </c>
      <c r="CT77" s="365">
        <v>87.301587301587304</v>
      </c>
      <c r="CU77" s="365">
        <v>87.301587301587304</v>
      </c>
      <c r="CV77" s="368">
        <f t="shared" si="219"/>
        <v>1047.6190476190479</v>
      </c>
      <c r="CW77" s="372"/>
      <c r="CX77" s="375">
        <v>222.22222222222223</v>
      </c>
      <c r="CY77" s="376">
        <v>222.22222222222223</v>
      </c>
      <c r="CZ77" s="365">
        <v>222.22222222222223</v>
      </c>
      <c r="DA77" s="365">
        <v>222.22222222222223</v>
      </c>
      <c r="DB77" s="365">
        <v>222.22222222222223</v>
      </c>
      <c r="DC77" s="365">
        <v>222.22222222222223</v>
      </c>
      <c r="DD77" s="365">
        <v>222.22222222222223</v>
      </c>
      <c r="DE77" s="365">
        <v>222.22222222222223</v>
      </c>
      <c r="DF77" s="365">
        <v>222.22222222222223</v>
      </c>
      <c r="DG77" s="365">
        <v>222.22222222222223</v>
      </c>
      <c r="DH77" s="365">
        <v>222.22222222222223</v>
      </c>
      <c r="DI77" s="365">
        <v>222.22222222222223</v>
      </c>
      <c r="DJ77" s="368">
        <f t="shared" si="220"/>
        <v>2666.6666666666665</v>
      </c>
      <c r="DK77" s="372"/>
      <c r="DL77" s="375">
        <v>222.22222222222223</v>
      </c>
      <c r="DM77" s="376">
        <v>222.22222222222223</v>
      </c>
      <c r="DN77" s="365">
        <v>222.22222222222223</v>
      </c>
      <c r="DO77" s="365">
        <v>222.22222222222223</v>
      </c>
      <c r="DP77" s="365">
        <v>222.22222222222223</v>
      </c>
      <c r="DQ77" s="365">
        <v>222.22222222222223</v>
      </c>
      <c r="DR77" s="365">
        <v>222.22222222222223</v>
      </c>
      <c r="DS77" s="365">
        <v>222.22222222222223</v>
      </c>
      <c r="DT77" s="365">
        <v>222.22222222222223</v>
      </c>
      <c r="DU77" s="365">
        <v>222.22222222222223</v>
      </c>
      <c r="DV77" s="365">
        <v>222.22222222222223</v>
      </c>
      <c r="DW77" s="365">
        <v>222.22222222222223</v>
      </c>
      <c r="DX77" s="368">
        <f t="shared" si="221"/>
        <v>2666.6666666666665</v>
      </c>
      <c r="DY77" s="372"/>
      <c r="DZ77" s="375">
        <v>7.9365079365079367</v>
      </c>
      <c r="EA77" s="376">
        <v>7.9365079365079367</v>
      </c>
      <c r="EB77" s="365">
        <v>7.9365079365079367</v>
      </c>
      <c r="EC77" s="365">
        <v>7.9365079365079367</v>
      </c>
      <c r="ED77" s="365">
        <v>7.9365079365079367</v>
      </c>
      <c r="EE77" s="365">
        <v>7.9365079365079367</v>
      </c>
      <c r="EF77" s="365">
        <v>7.9365079365079367</v>
      </c>
      <c r="EG77" s="365">
        <v>7.9365079365079367</v>
      </c>
      <c r="EH77" s="365">
        <v>7.9365079365079367</v>
      </c>
      <c r="EI77" s="365">
        <v>7.9365079365079367</v>
      </c>
      <c r="EJ77" s="365">
        <v>7.9365079365079367</v>
      </c>
      <c r="EK77" s="365">
        <v>7.9365079365079367</v>
      </c>
      <c r="EL77" s="368">
        <f t="shared" si="222"/>
        <v>95.238095238095241</v>
      </c>
      <c r="EM77" s="372"/>
      <c r="EN77" s="375">
        <v>15.873015873015873</v>
      </c>
      <c r="EO77" s="376">
        <v>15.873015873015873</v>
      </c>
      <c r="EP77" s="365">
        <v>15.873015873015873</v>
      </c>
      <c r="EQ77" s="365">
        <v>15.873015873015873</v>
      </c>
      <c r="ER77" s="365">
        <v>15.873015873015873</v>
      </c>
      <c r="ES77" s="365">
        <v>15.873015873015873</v>
      </c>
      <c r="ET77" s="365">
        <v>15.873015873015873</v>
      </c>
      <c r="EU77" s="365">
        <v>15.873015873015873</v>
      </c>
      <c r="EV77" s="365">
        <v>15.873015873015873</v>
      </c>
      <c r="EW77" s="365">
        <v>15.873015873015873</v>
      </c>
      <c r="EX77" s="365">
        <v>15.873015873015873</v>
      </c>
      <c r="EY77" s="365">
        <v>15.873015873015873</v>
      </c>
      <c r="EZ77" s="368">
        <f t="shared" si="223"/>
        <v>190.47619047619048</v>
      </c>
      <c r="FA77" s="372"/>
      <c r="FB77" s="375">
        <v>7.9365079365079367</v>
      </c>
      <c r="FC77" s="376">
        <v>7.9365079365079367</v>
      </c>
      <c r="FD77" s="365">
        <v>7.9365079365079367</v>
      </c>
      <c r="FE77" s="365">
        <v>7.9365079365079367</v>
      </c>
      <c r="FF77" s="365">
        <v>7.9365079365079367</v>
      </c>
      <c r="FG77" s="365">
        <v>7.9365079365079367</v>
      </c>
      <c r="FH77" s="365">
        <v>7.9365079365079367</v>
      </c>
      <c r="FI77" s="365">
        <v>7.9365079365079367</v>
      </c>
      <c r="FJ77" s="365">
        <v>7.9365079365079367</v>
      </c>
      <c r="FK77" s="365">
        <v>7.9365079365079367</v>
      </c>
      <c r="FL77" s="365">
        <v>7.9365079365079367</v>
      </c>
      <c r="FM77" s="365">
        <v>7.9365079365079367</v>
      </c>
      <c r="FN77" s="368">
        <f t="shared" si="224"/>
        <v>95.238095238095241</v>
      </c>
      <c r="FO77" s="372"/>
      <c r="FP77" s="375">
        <v>55.555555555555557</v>
      </c>
      <c r="FQ77" s="376">
        <v>55.555555555555557</v>
      </c>
      <c r="FR77" s="365">
        <v>55.555555555555557</v>
      </c>
      <c r="FS77" s="365">
        <v>55.555555555555557</v>
      </c>
      <c r="FT77" s="365">
        <v>55.555555555555557</v>
      </c>
      <c r="FU77" s="365">
        <v>55.555555555555557</v>
      </c>
      <c r="FV77" s="365">
        <v>55.555555555555557</v>
      </c>
      <c r="FW77" s="365">
        <v>55.555555555555557</v>
      </c>
      <c r="FX77" s="365">
        <v>55.555555555555557</v>
      </c>
      <c r="FY77" s="365">
        <v>55.555555555555557</v>
      </c>
      <c r="FZ77" s="365">
        <v>55.555555555555557</v>
      </c>
      <c r="GA77" s="365">
        <v>55.555555555555557</v>
      </c>
      <c r="GB77" s="368">
        <f t="shared" si="225"/>
        <v>666.66666666666663</v>
      </c>
      <c r="GC77" s="372"/>
      <c r="GD77" s="375">
        <v>7.9365079365079367</v>
      </c>
      <c r="GE77" s="376">
        <v>7.9365079365079367</v>
      </c>
      <c r="GF77" s="365">
        <v>7.9365079365079367</v>
      </c>
      <c r="GG77" s="365">
        <v>7.9365079365079367</v>
      </c>
      <c r="GH77" s="365">
        <v>7.9365079365079367</v>
      </c>
      <c r="GI77" s="365">
        <v>7.9365079365079367</v>
      </c>
      <c r="GJ77" s="365">
        <v>7.9365079365079367</v>
      </c>
      <c r="GK77" s="365">
        <v>7.9365079365079367</v>
      </c>
      <c r="GL77" s="365">
        <v>7.9365079365079367</v>
      </c>
      <c r="GM77" s="365">
        <v>7.9365079365079367</v>
      </c>
      <c r="GN77" s="365">
        <v>7.9365079365079367</v>
      </c>
      <c r="GO77" s="365">
        <v>7.9365079365079367</v>
      </c>
      <c r="GP77" s="368">
        <f t="shared" si="226"/>
        <v>95.238095238095241</v>
      </c>
      <c r="GQ77" s="372"/>
      <c r="GR77" s="375">
        <v>0</v>
      </c>
      <c r="GS77" s="376">
        <v>0</v>
      </c>
      <c r="GT77" s="365">
        <v>2000</v>
      </c>
      <c r="GU77" s="365">
        <v>2000</v>
      </c>
      <c r="GV77" s="365">
        <v>2000</v>
      </c>
      <c r="GW77" s="365">
        <v>2000</v>
      </c>
      <c r="GX77" s="365">
        <v>2000</v>
      </c>
      <c r="GY77" s="365">
        <v>2000</v>
      </c>
      <c r="GZ77" s="365">
        <v>2000</v>
      </c>
      <c r="HA77" s="365">
        <v>2000</v>
      </c>
      <c r="HB77" s="365">
        <v>2000</v>
      </c>
      <c r="HC77" s="365">
        <v>2000</v>
      </c>
      <c r="HD77" s="368">
        <f t="shared" si="238"/>
        <v>0</v>
      </c>
      <c r="HE77" s="372"/>
      <c r="HF77" s="375">
        <v>31.746031746031747</v>
      </c>
      <c r="HG77" s="376">
        <v>31.746031746031747</v>
      </c>
      <c r="HH77" s="365">
        <v>31.746031746031747</v>
      </c>
      <c r="HI77" s="365">
        <v>31.746031746031747</v>
      </c>
      <c r="HJ77" s="365">
        <v>31.746031746031747</v>
      </c>
      <c r="HK77" s="365">
        <v>31.746031746031747</v>
      </c>
      <c r="HL77" s="365">
        <v>31.746031746031747</v>
      </c>
      <c r="HM77" s="365">
        <v>31.746031746031747</v>
      </c>
      <c r="HN77" s="365">
        <v>31.746031746031747</v>
      </c>
      <c r="HO77" s="365">
        <v>31.746031746031747</v>
      </c>
      <c r="HP77" s="365">
        <v>31.746031746031747</v>
      </c>
      <c r="HQ77" s="365">
        <v>31.746031746031747</v>
      </c>
      <c r="HR77" s="368">
        <f t="shared" si="227"/>
        <v>380.95238095238096</v>
      </c>
      <c r="HS77" s="372"/>
      <c r="HT77" s="375">
        <v>7.9365079365079367</v>
      </c>
      <c r="HU77" s="376">
        <v>7.9365079365079367</v>
      </c>
      <c r="HV77" s="365">
        <v>7.9365079365079367</v>
      </c>
      <c r="HW77" s="365">
        <v>7.9365079365079367</v>
      </c>
      <c r="HX77" s="365">
        <v>7.9365079365079367</v>
      </c>
      <c r="HY77" s="365">
        <v>7.9365079365079367</v>
      </c>
      <c r="HZ77" s="365">
        <v>7.9365079365079367</v>
      </c>
      <c r="IA77" s="365">
        <v>7.9365079365079367</v>
      </c>
      <c r="IB77" s="365">
        <v>7.9365079365079367</v>
      </c>
      <c r="IC77" s="365">
        <v>7.9365079365079367</v>
      </c>
      <c r="ID77" s="365">
        <v>7.9365079365079367</v>
      </c>
      <c r="IE77" s="365">
        <v>7.9365079365079367</v>
      </c>
      <c r="IF77" s="368">
        <f t="shared" si="228"/>
        <v>95.238095238095241</v>
      </c>
      <c r="IG77" s="372"/>
      <c r="IH77" s="375">
        <v>7.9365079365079367</v>
      </c>
      <c r="II77" s="376">
        <v>7.9365079365079367</v>
      </c>
      <c r="IJ77" s="365">
        <v>7.9365079365079367</v>
      </c>
      <c r="IK77" s="365">
        <v>7.9365079365079367</v>
      </c>
      <c r="IL77" s="365">
        <v>7.9365079365079367</v>
      </c>
      <c r="IM77" s="365">
        <v>7.9365079365079367</v>
      </c>
      <c r="IN77" s="365">
        <v>7.9365079365079367</v>
      </c>
      <c r="IO77" s="365">
        <v>7.9365079365079367</v>
      </c>
      <c r="IP77" s="365">
        <v>7.9365079365079367</v>
      </c>
      <c r="IQ77" s="365">
        <v>7.9365079365079367</v>
      </c>
      <c r="IR77" s="365">
        <v>7.9365079365079367</v>
      </c>
      <c r="IS77" s="365">
        <v>7.9365079365079367</v>
      </c>
      <c r="IT77" s="368">
        <f t="shared" si="229"/>
        <v>95.238095238095241</v>
      </c>
      <c r="IU77" s="372"/>
      <c r="IV77" s="375">
        <v>55.555555555555557</v>
      </c>
      <c r="IW77" s="376">
        <v>55.555555555555557</v>
      </c>
      <c r="IX77" s="365">
        <v>55.555555555555557</v>
      </c>
      <c r="IY77" s="365">
        <v>55.555555555555557</v>
      </c>
      <c r="IZ77" s="365">
        <v>55.555555555555557</v>
      </c>
      <c r="JA77" s="365">
        <v>55.555555555555557</v>
      </c>
      <c r="JB77" s="365">
        <v>55.555555555555557</v>
      </c>
      <c r="JC77" s="365">
        <v>55.555555555555557</v>
      </c>
      <c r="JD77" s="365">
        <v>55.555555555555557</v>
      </c>
      <c r="JE77" s="365">
        <v>55.555555555555557</v>
      </c>
      <c r="JF77" s="365">
        <v>55.555555555555557</v>
      </c>
      <c r="JG77" s="365">
        <v>55.555555555555557</v>
      </c>
      <c r="JH77" s="368">
        <f t="shared" si="230"/>
        <v>666.66666666666663</v>
      </c>
      <c r="JI77" s="372"/>
      <c r="JJ77" s="375">
        <v>87.301587301587304</v>
      </c>
      <c r="JK77" s="376">
        <v>87.301587301587304</v>
      </c>
      <c r="JL77" s="365">
        <v>87.301587301587304</v>
      </c>
      <c r="JM77" s="365">
        <v>87.301587301587304</v>
      </c>
      <c r="JN77" s="365">
        <v>87.301587301587304</v>
      </c>
      <c r="JO77" s="365">
        <v>87.301587301587304</v>
      </c>
      <c r="JP77" s="365">
        <v>87.301587301587304</v>
      </c>
      <c r="JQ77" s="365">
        <v>87.301587301587304</v>
      </c>
      <c r="JR77" s="365">
        <v>87.301587301587304</v>
      </c>
      <c r="JS77" s="365">
        <v>87.301587301587304</v>
      </c>
      <c r="JT77" s="365">
        <v>87.301587301587304</v>
      </c>
      <c r="JU77" s="365">
        <v>87.301587301587304</v>
      </c>
      <c r="JV77" s="368">
        <f t="shared" si="231"/>
        <v>1047.6190476190479</v>
      </c>
      <c r="JW77" s="372"/>
      <c r="JX77" s="375">
        <v>39.682539682539684</v>
      </c>
      <c r="JY77" s="376">
        <v>39.682539682539684</v>
      </c>
      <c r="JZ77" s="365">
        <v>39.682539682539684</v>
      </c>
      <c r="KA77" s="365">
        <v>39.682539682539684</v>
      </c>
      <c r="KB77" s="365">
        <v>39.682539682539684</v>
      </c>
      <c r="KC77" s="365">
        <v>39.682539682539684</v>
      </c>
      <c r="KD77" s="365">
        <v>39.682539682539684</v>
      </c>
      <c r="KE77" s="365">
        <v>39.682539682539684</v>
      </c>
      <c r="KF77" s="365">
        <v>39.682539682539684</v>
      </c>
      <c r="KG77" s="365">
        <v>39.682539682539684</v>
      </c>
      <c r="KH77" s="365">
        <v>39.682539682539684</v>
      </c>
      <c r="KI77" s="365">
        <v>39.682539682539684</v>
      </c>
      <c r="KJ77" s="368">
        <f t="shared" si="232"/>
        <v>476.19047619047632</v>
      </c>
      <c r="KK77" s="372"/>
      <c r="KL77" s="375">
        <v>15.873015873015873</v>
      </c>
      <c r="KM77" s="376">
        <v>15.873015873015873</v>
      </c>
      <c r="KN77" s="365">
        <v>15.873015873015873</v>
      </c>
      <c r="KO77" s="365">
        <v>15.873015873015873</v>
      </c>
      <c r="KP77" s="365">
        <v>15.873015873015873</v>
      </c>
      <c r="KQ77" s="365">
        <v>15.873015873015873</v>
      </c>
      <c r="KR77" s="365">
        <v>15.873015873015873</v>
      </c>
      <c r="KS77" s="365">
        <v>15.873015873015873</v>
      </c>
      <c r="KT77" s="365">
        <v>15.873015873015873</v>
      </c>
      <c r="KU77" s="365">
        <v>15.873015873015873</v>
      </c>
      <c r="KV77" s="365">
        <v>15.873015873015873</v>
      </c>
      <c r="KW77" s="365">
        <v>15.873015873015873</v>
      </c>
      <c r="KX77" s="368">
        <f t="shared" si="233"/>
        <v>190.47619047619048</v>
      </c>
      <c r="KY77" s="372"/>
      <c r="KZ77" s="375">
        <v>7.9365079365079367</v>
      </c>
      <c r="LA77" s="376">
        <v>7.9365079365079367</v>
      </c>
      <c r="LB77" s="365">
        <v>7.9365079365079367</v>
      </c>
      <c r="LC77" s="365">
        <v>7.9365079365079367</v>
      </c>
      <c r="LD77" s="365">
        <v>7.9365079365079367</v>
      </c>
      <c r="LE77" s="365">
        <v>7.9365079365079367</v>
      </c>
      <c r="LF77" s="365">
        <v>7.9365079365079367</v>
      </c>
      <c r="LG77" s="365">
        <v>7.9365079365079367</v>
      </c>
      <c r="LH77" s="365">
        <v>7.9365079365079367</v>
      </c>
      <c r="LI77" s="365">
        <v>7.9365079365079367</v>
      </c>
      <c r="LJ77" s="365">
        <v>7.9365079365079367</v>
      </c>
      <c r="LK77" s="365">
        <v>7.9365079365079367</v>
      </c>
      <c r="LL77" s="368">
        <f t="shared" si="234"/>
        <v>95.238095238095241</v>
      </c>
      <c r="LM77" s="372"/>
      <c r="LN77" s="375">
        <v>0</v>
      </c>
      <c r="LO77" s="376">
        <v>0</v>
      </c>
      <c r="LP77" s="365">
        <v>0</v>
      </c>
      <c r="LQ77" s="365">
        <v>0</v>
      </c>
      <c r="LR77" s="365">
        <v>0</v>
      </c>
      <c r="LS77" s="365">
        <v>0</v>
      </c>
      <c r="LT77" s="365">
        <v>0</v>
      </c>
      <c r="LU77" s="365">
        <v>0</v>
      </c>
      <c r="LV77" s="365">
        <v>0</v>
      </c>
      <c r="LW77" s="365">
        <v>0</v>
      </c>
      <c r="LX77" s="365">
        <v>0</v>
      </c>
      <c r="LY77" s="365">
        <v>0</v>
      </c>
      <c r="LZ77" s="368">
        <f t="shared" si="235"/>
        <v>0</v>
      </c>
      <c r="MA77" s="372"/>
      <c r="MB77" s="368">
        <f t="shared" si="240"/>
        <v>1301.5873015873019</v>
      </c>
      <c r="MC77" s="368">
        <f t="shared" si="240"/>
        <v>1301.5873015873019</v>
      </c>
      <c r="MD77" s="368">
        <f t="shared" si="240"/>
        <v>3301.5873015873021</v>
      </c>
      <c r="ME77" s="368">
        <f t="shared" si="240"/>
        <v>3301.5873015873021</v>
      </c>
      <c r="MF77" s="368">
        <f t="shared" si="240"/>
        <v>3301.5873015873021</v>
      </c>
      <c r="MG77" s="368">
        <f t="shared" si="240"/>
        <v>3301.5873015873021</v>
      </c>
      <c r="MH77" s="368">
        <f t="shared" si="240"/>
        <v>3301.5873015873021</v>
      </c>
      <c r="MI77" s="368">
        <f t="shared" si="240"/>
        <v>3301.5873015873021</v>
      </c>
      <c r="MJ77" s="368">
        <f t="shared" si="240"/>
        <v>3301.5873015873021</v>
      </c>
      <c r="MK77" s="368">
        <f t="shared" si="240"/>
        <v>3301.5873015873021</v>
      </c>
      <c r="ML77" s="368">
        <f t="shared" si="240"/>
        <v>3301.5873015873021</v>
      </c>
      <c r="MM77" s="368">
        <f t="shared" si="240"/>
        <v>3301.5873015873021</v>
      </c>
      <c r="MN77" s="368">
        <f t="shared" si="239"/>
        <v>35619.047619047618</v>
      </c>
    </row>
    <row r="78" spans="1:352" x14ac:dyDescent="0.25">
      <c r="A78" s="313"/>
      <c r="B78" s="255" t="s">
        <v>124</v>
      </c>
      <c r="C78" s="313"/>
      <c r="D78" s="375">
        <v>16454.557942328043</v>
      </c>
      <c r="E78" s="389">
        <v>16454.557942328043</v>
      </c>
      <c r="F78" s="389">
        <v>16454.557942328043</v>
      </c>
      <c r="G78" s="389">
        <v>17277.285034656088</v>
      </c>
      <c r="H78" s="389">
        <v>17277.285034656088</v>
      </c>
      <c r="I78" s="389">
        <v>17277.285034656088</v>
      </c>
      <c r="J78" s="389">
        <v>17277.285034656088</v>
      </c>
      <c r="K78" s="389">
        <v>17277.285034656088</v>
      </c>
      <c r="L78" s="389">
        <v>17277.285034656088</v>
      </c>
      <c r="M78" s="389">
        <v>17277.285034656088</v>
      </c>
      <c r="N78" s="389">
        <v>17277.285034656088</v>
      </c>
      <c r="O78" s="389">
        <v>17277.285034656088</v>
      </c>
      <c r="P78" s="368">
        <f t="shared" si="213"/>
        <v>204859.23913888892</v>
      </c>
      <c r="Q78" s="372"/>
      <c r="R78" s="375">
        <v>1702.1956492063496</v>
      </c>
      <c r="S78" s="389">
        <v>1702.1956492063496</v>
      </c>
      <c r="T78" s="389">
        <v>1702.1956492063496</v>
      </c>
      <c r="U78" s="389">
        <v>1787.3053484126985</v>
      </c>
      <c r="V78" s="389">
        <v>1787.3053484126985</v>
      </c>
      <c r="W78" s="389">
        <v>1787.3053484126985</v>
      </c>
      <c r="X78" s="389">
        <v>1787.3053484126985</v>
      </c>
      <c r="Y78" s="389">
        <v>1787.3053484126985</v>
      </c>
      <c r="Z78" s="389">
        <v>1787.3053484126985</v>
      </c>
      <c r="AA78" s="389">
        <v>1787.3053484126985</v>
      </c>
      <c r="AB78" s="389">
        <v>1787.3053484126985</v>
      </c>
      <c r="AC78" s="389">
        <v>1787.3053484126985</v>
      </c>
      <c r="AD78" s="368">
        <f t="shared" si="214"/>
        <v>21192.335083333332</v>
      </c>
      <c r="AE78" s="372"/>
      <c r="AF78" s="375">
        <v>1702.1956492063496</v>
      </c>
      <c r="AG78" s="389">
        <v>1702.1956492063496</v>
      </c>
      <c r="AH78" s="389">
        <v>1702.1956492063496</v>
      </c>
      <c r="AI78" s="389">
        <v>1787.3053484126985</v>
      </c>
      <c r="AJ78" s="389">
        <v>1787.3053484126985</v>
      </c>
      <c r="AK78" s="389">
        <v>1787.3053484126985</v>
      </c>
      <c r="AL78" s="389">
        <v>1787.3053484126985</v>
      </c>
      <c r="AM78" s="389">
        <v>1787.3053484126985</v>
      </c>
      <c r="AN78" s="389">
        <v>1787.3053484126985</v>
      </c>
      <c r="AO78" s="389">
        <v>1787.3053484126985</v>
      </c>
      <c r="AP78" s="389">
        <v>1787.3053484126985</v>
      </c>
      <c r="AQ78" s="389">
        <v>1787.3053484126985</v>
      </c>
      <c r="AR78" s="368">
        <f t="shared" si="215"/>
        <v>21192.335083333332</v>
      </c>
      <c r="AT78" s="375">
        <v>1134.7970994708996</v>
      </c>
      <c r="AU78" s="389">
        <v>1134.7970994708996</v>
      </c>
      <c r="AV78" s="389">
        <v>1134.7970994708996</v>
      </c>
      <c r="AW78" s="389">
        <v>1191.5368989417991</v>
      </c>
      <c r="AX78" s="389">
        <v>1191.5368989417991</v>
      </c>
      <c r="AY78" s="389">
        <v>1191.5368989417991</v>
      </c>
      <c r="AZ78" s="389">
        <v>1191.5368989417991</v>
      </c>
      <c r="BA78" s="389">
        <v>1191.5368989417991</v>
      </c>
      <c r="BB78" s="389">
        <v>1191.5368989417991</v>
      </c>
      <c r="BC78" s="389">
        <v>1191.5368989417991</v>
      </c>
      <c r="BD78" s="389">
        <v>1191.5368989417991</v>
      </c>
      <c r="BE78" s="389">
        <v>1191.5368989417991</v>
      </c>
      <c r="BF78" s="368">
        <f t="shared" si="216"/>
        <v>14128.22338888889</v>
      </c>
      <c r="BH78" s="375">
        <v>8510.9782460317474</v>
      </c>
      <c r="BI78" s="376">
        <v>8510.9782460317474</v>
      </c>
      <c r="BJ78" s="365">
        <v>8510.9782460317474</v>
      </c>
      <c r="BK78" s="365">
        <v>8936.5267420634937</v>
      </c>
      <c r="BL78" s="365">
        <v>8936.5267420634937</v>
      </c>
      <c r="BM78" s="365">
        <v>8936.5267420634937</v>
      </c>
      <c r="BN78" s="365">
        <v>8936.5267420634937</v>
      </c>
      <c r="BO78" s="365">
        <v>8936.5267420634937</v>
      </c>
      <c r="BP78" s="365">
        <v>8936.5267420634937</v>
      </c>
      <c r="BQ78" s="365">
        <v>8936.5267420634937</v>
      </c>
      <c r="BR78" s="365">
        <v>8936.5267420634937</v>
      </c>
      <c r="BS78" s="365">
        <v>8936.5267420634937</v>
      </c>
      <c r="BT78" s="368">
        <f t="shared" si="217"/>
        <v>105961.67541666668</v>
      </c>
      <c r="BV78" s="375">
        <v>567.39854973544982</v>
      </c>
      <c r="BW78" s="376">
        <v>567.39854973544982</v>
      </c>
      <c r="BX78" s="365">
        <v>567.39854973544982</v>
      </c>
      <c r="BY78" s="365">
        <v>595.76844947089955</v>
      </c>
      <c r="BZ78" s="365">
        <v>595.76844947089955</v>
      </c>
      <c r="CA78" s="365">
        <v>595.76844947089955</v>
      </c>
      <c r="CB78" s="365">
        <v>595.76844947089955</v>
      </c>
      <c r="CC78" s="365">
        <v>595.76844947089955</v>
      </c>
      <c r="CD78" s="365">
        <v>595.76844947089955</v>
      </c>
      <c r="CE78" s="365">
        <v>595.76844947089955</v>
      </c>
      <c r="CF78" s="365">
        <v>595.76844947089955</v>
      </c>
      <c r="CG78" s="365">
        <v>595.76844947089955</v>
      </c>
      <c r="CH78" s="368">
        <f t="shared" si="218"/>
        <v>7064.1116944444448</v>
      </c>
      <c r="CI78" s="372"/>
      <c r="CJ78" s="375">
        <v>6241.3840470899477</v>
      </c>
      <c r="CK78" s="376">
        <v>6241.3840470899477</v>
      </c>
      <c r="CL78" s="365">
        <v>6241.3840470899477</v>
      </c>
      <c r="CM78" s="365">
        <v>6553.452944179895</v>
      </c>
      <c r="CN78" s="365">
        <v>6553.452944179895</v>
      </c>
      <c r="CO78" s="365">
        <v>6553.452944179895</v>
      </c>
      <c r="CP78" s="365">
        <v>6553.452944179895</v>
      </c>
      <c r="CQ78" s="365">
        <v>6553.452944179895</v>
      </c>
      <c r="CR78" s="365">
        <v>6553.452944179895</v>
      </c>
      <c r="CS78" s="365">
        <v>6553.452944179895</v>
      </c>
      <c r="CT78" s="365">
        <v>6553.452944179895</v>
      </c>
      <c r="CU78" s="365">
        <v>6553.452944179895</v>
      </c>
      <c r="CV78" s="368">
        <f t="shared" si="219"/>
        <v>77705.228638888904</v>
      </c>
      <c r="CW78" s="372"/>
      <c r="CX78" s="375">
        <v>15887.159392592595</v>
      </c>
      <c r="CY78" s="376">
        <v>15887.159392592595</v>
      </c>
      <c r="CZ78" s="365">
        <v>15887.159392592595</v>
      </c>
      <c r="DA78" s="365">
        <v>16681.516585185189</v>
      </c>
      <c r="DB78" s="365">
        <v>16681.516585185189</v>
      </c>
      <c r="DC78" s="365">
        <v>16681.516585185189</v>
      </c>
      <c r="DD78" s="365">
        <v>16681.516585185189</v>
      </c>
      <c r="DE78" s="365">
        <v>16681.516585185189</v>
      </c>
      <c r="DF78" s="365">
        <v>16681.516585185189</v>
      </c>
      <c r="DG78" s="365">
        <v>16681.516585185189</v>
      </c>
      <c r="DH78" s="365">
        <v>16681.516585185189</v>
      </c>
      <c r="DI78" s="365">
        <v>16681.516585185189</v>
      </c>
      <c r="DJ78" s="368">
        <f t="shared" si="220"/>
        <v>197795.12744444452</v>
      </c>
      <c r="DK78" s="372"/>
      <c r="DL78" s="375">
        <v>15887.159392592595</v>
      </c>
      <c r="DM78" s="376">
        <v>15887.159392592595</v>
      </c>
      <c r="DN78" s="365">
        <v>15887.159392592595</v>
      </c>
      <c r="DO78" s="365">
        <v>16681.516585185189</v>
      </c>
      <c r="DP78" s="365">
        <v>16681.516585185189</v>
      </c>
      <c r="DQ78" s="365">
        <v>16681.516585185189</v>
      </c>
      <c r="DR78" s="365">
        <v>16681.516585185189</v>
      </c>
      <c r="DS78" s="365">
        <v>16681.516585185189</v>
      </c>
      <c r="DT78" s="365">
        <v>16681.516585185189</v>
      </c>
      <c r="DU78" s="365">
        <v>16681.516585185189</v>
      </c>
      <c r="DV78" s="365">
        <v>16681.516585185189</v>
      </c>
      <c r="DW78" s="365">
        <v>16681.516585185189</v>
      </c>
      <c r="DX78" s="368">
        <f t="shared" si="221"/>
        <v>197795.12744444452</v>
      </c>
      <c r="DY78" s="372"/>
      <c r="DZ78" s="375">
        <v>567.39854973544982</v>
      </c>
      <c r="EA78" s="376">
        <v>567.39854973544982</v>
      </c>
      <c r="EB78" s="365">
        <v>567.39854973544982</v>
      </c>
      <c r="EC78" s="365">
        <v>595.76844947089955</v>
      </c>
      <c r="ED78" s="365">
        <v>595.76844947089955</v>
      </c>
      <c r="EE78" s="365">
        <v>595.76844947089955</v>
      </c>
      <c r="EF78" s="365">
        <v>595.76844947089955</v>
      </c>
      <c r="EG78" s="365">
        <v>595.76844947089955</v>
      </c>
      <c r="EH78" s="365">
        <v>595.76844947089955</v>
      </c>
      <c r="EI78" s="365">
        <v>595.76844947089955</v>
      </c>
      <c r="EJ78" s="365">
        <v>595.76844947089955</v>
      </c>
      <c r="EK78" s="365">
        <v>595.76844947089955</v>
      </c>
      <c r="EL78" s="368">
        <f t="shared" si="222"/>
        <v>7064.1116944444448</v>
      </c>
      <c r="EM78" s="372"/>
      <c r="EN78" s="375">
        <v>1134.7970994708996</v>
      </c>
      <c r="EO78" s="376">
        <v>1134.7970994708996</v>
      </c>
      <c r="EP78" s="365">
        <v>1134.7970994708996</v>
      </c>
      <c r="EQ78" s="365">
        <v>1191.5368989417991</v>
      </c>
      <c r="ER78" s="365">
        <v>1191.5368989417991</v>
      </c>
      <c r="ES78" s="365">
        <v>1191.5368989417991</v>
      </c>
      <c r="ET78" s="365">
        <v>1191.5368989417991</v>
      </c>
      <c r="EU78" s="365">
        <v>1191.5368989417991</v>
      </c>
      <c r="EV78" s="365">
        <v>1191.5368989417991</v>
      </c>
      <c r="EW78" s="365">
        <v>1191.5368989417991</v>
      </c>
      <c r="EX78" s="365">
        <v>1191.5368989417991</v>
      </c>
      <c r="EY78" s="365">
        <v>1191.5368989417991</v>
      </c>
      <c r="EZ78" s="368">
        <f t="shared" si="223"/>
        <v>14128.22338888889</v>
      </c>
      <c r="FA78" s="372"/>
      <c r="FB78" s="375">
        <v>567.39854973544982</v>
      </c>
      <c r="FC78" s="376">
        <v>567.39854973544982</v>
      </c>
      <c r="FD78" s="365">
        <v>567.39854973544982</v>
      </c>
      <c r="FE78" s="365">
        <v>595.76844947089955</v>
      </c>
      <c r="FF78" s="365">
        <v>595.76844947089955</v>
      </c>
      <c r="FG78" s="365">
        <v>595.76844947089955</v>
      </c>
      <c r="FH78" s="365">
        <v>595.76844947089955</v>
      </c>
      <c r="FI78" s="365">
        <v>595.76844947089955</v>
      </c>
      <c r="FJ78" s="365">
        <v>595.76844947089955</v>
      </c>
      <c r="FK78" s="365">
        <v>595.76844947089955</v>
      </c>
      <c r="FL78" s="365">
        <v>595.76844947089955</v>
      </c>
      <c r="FM78" s="365">
        <v>595.76844947089955</v>
      </c>
      <c r="FN78" s="368">
        <f t="shared" si="224"/>
        <v>7064.1116944444448</v>
      </c>
      <c r="FO78" s="372"/>
      <c r="FP78" s="375">
        <v>3971.7898481481488</v>
      </c>
      <c r="FQ78" s="376">
        <v>3971.7898481481488</v>
      </c>
      <c r="FR78" s="365">
        <v>3971.7898481481488</v>
      </c>
      <c r="FS78" s="365">
        <v>4170.3791462962972</v>
      </c>
      <c r="FT78" s="365">
        <v>4170.3791462962972</v>
      </c>
      <c r="FU78" s="365">
        <v>4170.3791462962972</v>
      </c>
      <c r="FV78" s="365">
        <v>4170.3791462962972</v>
      </c>
      <c r="FW78" s="365">
        <v>4170.3791462962972</v>
      </c>
      <c r="FX78" s="365">
        <v>4170.3791462962972</v>
      </c>
      <c r="FY78" s="365">
        <v>4170.3791462962972</v>
      </c>
      <c r="FZ78" s="365">
        <v>4170.3791462962972</v>
      </c>
      <c r="GA78" s="365">
        <v>4170.3791462962972</v>
      </c>
      <c r="GB78" s="368">
        <f t="shared" si="225"/>
        <v>49448.781861111129</v>
      </c>
      <c r="GC78" s="372"/>
      <c r="GD78" s="375">
        <v>567.39854973544982</v>
      </c>
      <c r="GE78" s="376">
        <v>567.39854973544982</v>
      </c>
      <c r="GF78" s="365">
        <v>567.39854973544982</v>
      </c>
      <c r="GG78" s="365">
        <v>595.76844947089955</v>
      </c>
      <c r="GH78" s="365">
        <v>595.76844947089955</v>
      </c>
      <c r="GI78" s="365">
        <v>595.76844947089955</v>
      </c>
      <c r="GJ78" s="365">
        <v>595.76844947089955</v>
      </c>
      <c r="GK78" s="365">
        <v>595.76844947089955</v>
      </c>
      <c r="GL78" s="365">
        <v>595.76844947089955</v>
      </c>
      <c r="GM78" s="365">
        <v>595.76844947089955</v>
      </c>
      <c r="GN78" s="365">
        <v>595.76844947089955</v>
      </c>
      <c r="GO78" s="365">
        <v>595.76844947089955</v>
      </c>
      <c r="GP78" s="368">
        <f t="shared" si="226"/>
        <v>7064.1116944444448</v>
      </c>
      <c r="GQ78" s="372"/>
      <c r="GR78" s="375">
        <v>0</v>
      </c>
      <c r="GS78" s="376">
        <v>0</v>
      </c>
      <c r="GT78" s="365">
        <v>0</v>
      </c>
      <c r="GU78" s="365">
        <v>0</v>
      </c>
      <c r="GV78" s="365">
        <v>0</v>
      </c>
      <c r="GW78" s="365">
        <v>0</v>
      </c>
      <c r="GX78" s="365">
        <v>0</v>
      </c>
      <c r="GY78" s="365">
        <v>0</v>
      </c>
      <c r="GZ78" s="365">
        <v>0</v>
      </c>
      <c r="HA78" s="365">
        <v>0</v>
      </c>
      <c r="HB78" s="365">
        <v>0</v>
      </c>
      <c r="HC78" s="365">
        <v>0</v>
      </c>
      <c r="HD78" s="368">
        <f t="shared" si="238"/>
        <v>0</v>
      </c>
      <c r="HE78" s="372"/>
      <c r="HF78" s="375">
        <v>2269.5941989417993</v>
      </c>
      <c r="HG78" s="376">
        <v>2269.5941989417993</v>
      </c>
      <c r="HH78" s="365">
        <v>2269.5941989417993</v>
      </c>
      <c r="HI78" s="365">
        <v>2383.0737978835982</v>
      </c>
      <c r="HJ78" s="365">
        <v>2383.0737978835982</v>
      </c>
      <c r="HK78" s="365">
        <v>2383.0737978835982</v>
      </c>
      <c r="HL78" s="365">
        <v>2383.0737978835982</v>
      </c>
      <c r="HM78" s="365">
        <v>2383.0737978835982</v>
      </c>
      <c r="HN78" s="365">
        <v>2383.0737978835982</v>
      </c>
      <c r="HO78" s="365">
        <v>2383.0737978835982</v>
      </c>
      <c r="HP78" s="365">
        <v>2383.0737978835982</v>
      </c>
      <c r="HQ78" s="365">
        <v>2383.0737978835982</v>
      </c>
      <c r="HR78" s="368">
        <f t="shared" si="227"/>
        <v>28256.446777777779</v>
      </c>
      <c r="HS78" s="372"/>
      <c r="HT78" s="375">
        <v>567.39854973544982</v>
      </c>
      <c r="HU78" s="376">
        <v>567.39854973544982</v>
      </c>
      <c r="HV78" s="365">
        <v>567.39854973544982</v>
      </c>
      <c r="HW78" s="365">
        <v>595.76844947089955</v>
      </c>
      <c r="HX78" s="365">
        <v>595.76844947089955</v>
      </c>
      <c r="HY78" s="365">
        <v>595.76844947089955</v>
      </c>
      <c r="HZ78" s="365">
        <v>595.76844947089955</v>
      </c>
      <c r="IA78" s="365">
        <v>595.76844947089955</v>
      </c>
      <c r="IB78" s="365">
        <v>595.76844947089955</v>
      </c>
      <c r="IC78" s="365">
        <v>595.76844947089955</v>
      </c>
      <c r="ID78" s="365">
        <v>595.76844947089955</v>
      </c>
      <c r="IE78" s="365">
        <v>595.76844947089955</v>
      </c>
      <c r="IF78" s="368">
        <f t="shared" si="228"/>
        <v>7064.1116944444448</v>
      </c>
      <c r="IG78" s="372"/>
      <c r="IH78" s="375">
        <v>567.39854973544982</v>
      </c>
      <c r="II78" s="376">
        <v>567.39854973544982</v>
      </c>
      <c r="IJ78" s="365">
        <v>567.39854973544982</v>
      </c>
      <c r="IK78" s="365">
        <v>595.76844947089955</v>
      </c>
      <c r="IL78" s="365">
        <v>595.76844947089955</v>
      </c>
      <c r="IM78" s="365">
        <v>595.76844947089955</v>
      </c>
      <c r="IN78" s="365">
        <v>595.76844947089955</v>
      </c>
      <c r="IO78" s="365">
        <v>595.76844947089955</v>
      </c>
      <c r="IP78" s="365">
        <v>595.76844947089955</v>
      </c>
      <c r="IQ78" s="365">
        <v>595.76844947089955</v>
      </c>
      <c r="IR78" s="365">
        <v>595.76844947089955</v>
      </c>
      <c r="IS78" s="365">
        <v>595.76844947089955</v>
      </c>
      <c r="IT78" s="368">
        <f t="shared" si="229"/>
        <v>7064.1116944444448</v>
      </c>
      <c r="IU78" s="372"/>
      <c r="IV78" s="375">
        <v>3971.7898481481488</v>
      </c>
      <c r="IW78" s="376">
        <v>3971.7898481481488</v>
      </c>
      <c r="IX78" s="365">
        <v>3971.7898481481488</v>
      </c>
      <c r="IY78" s="365">
        <v>4170.3791462962972</v>
      </c>
      <c r="IZ78" s="365">
        <v>4170.3791462962972</v>
      </c>
      <c r="JA78" s="365">
        <v>4170.3791462962972</v>
      </c>
      <c r="JB78" s="365">
        <v>4170.3791462962972</v>
      </c>
      <c r="JC78" s="365">
        <v>4170.3791462962972</v>
      </c>
      <c r="JD78" s="365">
        <v>4170.3791462962972</v>
      </c>
      <c r="JE78" s="365">
        <v>4170.3791462962972</v>
      </c>
      <c r="JF78" s="365">
        <v>4170.3791462962972</v>
      </c>
      <c r="JG78" s="365">
        <v>4170.3791462962972</v>
      </c>
      <c r="JH78" s="368">
        <f t="shared" si="230"/>
        <v>49448.781861111129</v>
      </c>
      <c r="JI78" s="372"/>
      <c r="JJ78" s="375">
        <v>6241.3840470899477</v>
      </c>
      <c r="JK78" s="376">
        <v>6241.3840470899477</v>
      </c>
      <c r="JL78" s="365">
        <v>6241.3840470899477</v>
      </c>
      <c r="JM78" s="365">
        <v>6553.452944179895</v>
      </c>
      <c r="JN78" s="365">
        <v>6553.452944179895</v>
      </c>
      <c r="JO78" s="365">
        <v>6553.452944179895</v>
      </c>
      <c r="JP78" s="365">
        <v>6553.452944179895</v>
      </c>
      <c r="JQ78" s="365">
        <v>6553.452944179895</v>
      </c>
      <c r="JR78" s="365">
        <v>6553.452944179895</v>
      </c>
      <c r="JS78" s="365">
        <v>6553.452944179895</v>
      </c>
      <c r="JT78" s="365">
        <v>6553.452944179895</v>
      </c>
      <c r="JU78" s="365">
        <v>6553.452944179895</v>
      </c>
      <c r="JV78" s="368">
        <f t="shared" si="231"/>
        <v>77705.228638888904</v>
      </c>
      <c r="JW78" s="372"/>
      <c r="JX78" s="375">
        <v>2836.992748677249</v>
      </c>
      <c r="JY78" s="376">
        <v>2836.992748677249</v>
      </c>
      <c r="JZ78" s="365">
        <v>2836.992748677249</v>
      </c>
      <c r="KA78" s="365">
        <v>2978.8422473544979</v>
      </c>
      <c r="KB78" s="365">
        <v>2978.8422473544979</v>
      </c>
      <c r="KC78" s="365">
        <v>2978.8422473544979</v>
      </c>
      <c r="KD78" s="365">
        <v>2978.8422473544979</v>
      </c>
      <c r="KE78" s="365">
        <v>2978.8422473544979</v>
      </c>
      <c r="KF78" s="365">
        <v>2978.8422473544979</v>
      </c>
      <c r="KG78" s="365">
        <v>2978.8422473544979</v>
      </c>
      <c r="KH78" s="365">
        <v>2978.8422473544979</v>
      </c>
      <c r="KI78" s="365">
        <v>2978.8422473544979</v>
      </c>
      <c r="KJ78" s="368">
        <f t="shared" si="232"/>
        <v>35320.558472222241</v>
      </c>
      <c r="KK78" s="372"/>
      <c r="KL78" s="375">
        <v>1134.7970994708996</v>
      </c>
      <c r="KM78" s="376">
        <v>1134.7970994708996</v>
      </c>
      <c r="KN78" s="365">
        <v>1134.7970994708996</v>
      </c>
      <c r="KO78" s="365">
        <v>1191.5368989417991</v>
      </c>
      <c r="KP78" s="365">
        <v>1191.5368989417991</v>
      </c>
      <c r="KQ78" s="365">
        <v>1191.5368989417991</v>
      </c>
      <c r="KR78" s="365">
        <v>1191.5368989417991</v>
      </c>
      <c r="KS78" s="365">
        <v>1191.5368989417991</v>
      </c>
      <c r="KT78" s="365">
        <v>1191.5368989417991</v>
      </c>
      <c r="KU78" s="365">
        <v>1191.5368989417991</v>
      </c>
      <c r="KV78" s="365">
        <v>1191.5368989417991</v>
      </c>
      <c r="KW78" s="365">
        <v>1191.5368989417991</v>
      </c>
      <c r="KX78" s="368">
        <f t="shared" si="233"/>
        <v>14128.22338888889</v>
      </c>
      <c r="KY78" s="372"/>
      <c r="KZ78" s="375">
        <v>567.39854973544982</v>
      </c>
      <c r="LA78" s="376">
        <v>567.39854973544982</v>
      </c>
      <c r="LB78" s="365">
        <v>567.39854973544982</v>
      </c>
      <c r="LC78" s="365">
        <v>595.76844947089955</v>
      </c>
      <c r="LD78" s="365">
        <v>595.76844947089955</v>
      </c>
      <c r="LE78" s="365">
        <v>595.76844947089955</v>
      </c>
      <c r="LF78" s="365">
        <v>595.76844947089955</v>
      </c>
      <c r="LG78" s="365">
        <v>595.76844947089955</v>
      </c>
      <c r="LH78" s="365">
        <v>595.76844947089955</v>
      </c>
      <c r="LI78" s="365">
        <v>595.76844947089955</v>
      </c>
      <c r="LJ78" s="365">
        <v>595.76844947089955</v>
      </c>
      <c r="LK78" s="365">
        <v>595.76844947089955</v>
      </c>
      <c r="LL78" s="368">
        <f t="shared" si="234"/>
        <v>7064.1116944444448</v>
      </c>
      <c r="LM78" s="372"/>
      <c r="LN78" s="375">
        <v>0</v>
      </c>
      <c r="LO78" s="376">
        <v>0</v>
      </c>
      <c r="LP78" s="365">
        <v>0</v>
      </c>
      <c r="LQ78" s="365">
        <v>0</v>
      </c>
      <c r="LR78" s="365">
        <v>0</v>
      </c>
      <c r="LS78" s="365">
        <v>0</v>
      </c>
      <c r="LT78" s="365">
        <v>0</v>
      </c>
      <c r="LU78" s="365">
        <v>0</v>
      </c>
      <c r="LV78" s="365">
        <v>0</v>
      </c>
      <c r="LW78" s="365">
        <v>0</v>
      </c>
      <c r="LX78" s="365">
        <v>0</v>
      </c>
      <c r="LY78" s="365">
        <v>0</v>
      </c>
      <c r="LZ78" s="368">
        <f t="shared" si="235"/>
        <v>0</v>
      </c>
      <c r="MA78" s="372"/>
      <c r="MB78" s="368">
        <f t="shared" si="240"/>
        <v>93053.362156613759</v>
      </c>
      <c r="MC78" s="368">
        <f t="shared" si="240"/>
        <v>93053.362156613759</v>
      </c>
      <c r="MD78" s="368">
        <f t="shared" si="240"/>
        <v>93053.362156613759</v>
      </c>
      <c r="ME78" s="368">
        <f t="shared" si="240"/>
        <v>97706.025713227515</v>
      </c>
      <c r="MF78" s="368">
        <f t="shared" si="240"/>
        <v>97706.025713227515</v>
      </c>
      <c r="MG78" s="368">
        <f t="shared" si="240"/>
        <v>97706.025713227515</v>
      </c>
      <c r="MH78" s="368">
        <f t="shared" si="240"/>
        <v>97706.025713227515</v>
      </c>
      <c r="MI78" s="368">
        <f t="shared" si="240"/>
        <v>97706.025713227515</v>
      </c>
      <c r="MJ78" s="368">
        <f t="shared" si="240"/>
        <v>97706.025713227515</v>
      </c>
      <c r="MK78" s="368">
        <f t="shared" si="240"/>
        <v>97706.025713227515</v>
      </c>
      <c r="ML78" s="368">
        <f t="shared" si="240"/>
        <v>97706.025713227515</v>
      </c>
      <c r="MM78" s="368">
        <f t="shared" si="240"/>
        <v>97706.025713227515</v>
      </c>
      <c r="MN78" s="368">
        <f t="shared" si="239"/>
        <v>1158514.3178888885</v>
      </c>
    </row>
    <row r="79" spans="1:352" x14ac:dyDescent="0.25">
      <c r="A79" s="313"/>
      <c r="B79" s="255" t="s">
        <v>125</v>
      </c>
      <c r="C79" s="384"/>
      <c r="D79" s="375">
        <v>1841.2698412698414</v>
      </c>
      <c r="E79" s="409">
        <v>1841.2698412698414</v>
      </c>
      <c r="F79" s="409">
        <v>14154.761904761905</v>
      </c>
      <c r="G79" s="409">
        <v>1841.2698412698414</v>
      </c>
      <c r="H79" s="409">
        <v>5523.8095238095239</v>
      </c>
      <c r="I79" s="409">
        <v>1841.2698412698414</v>
      </c>
      <c r="J79" s="409">
        <v>24857.142857142855</v>
      </c>
      <c r="K79" s="409">
        <v>1841.2698412698414</v>
      </c>
      <c r="L79" s="409">
        <v>3912.6984126984125</v>
      </c>
      <c r="M79" s="409">
        <v>2704.3650793650795</v>
      </c>
      <c r="N79" s="409">
        <v>5869.0476190476193</v>
      </c>
      <c r="O79" s="409">
        <v>3567.4603174603171</v>
      </c>
      <c r="P79" s="368">
        <f t="shared" si="213"/>
        <v>69795.634920634911</v>
      </c>
      <c r="Q79" s="372"/>
      <c r="R79" s="375">
        <v>190.47619047619048</v>
      </c>
      <c r="S79" s="409">
        <v>190.47619047619048</v>
      </c>
      <c r="T79" s="409">
        <v>1464.2857142857142</v>
      </c>
      <c r="U79" s="409">
        <v>190.47619047619048</v>
      </c>
      <c r="V79" s="409">
        <v>571.42857142857144</v>
      </c>
      <c r="W79" s="409">
        <v>190.47619047619048</v>
      </c>
      <c r="X79" s="409">
        <v>2571.4285714285716</v>
      </c>
      <c r="Y79" s="409">
        <v>190.47619047619048</v>
      </c>
      <c r="Z79" s="409">
        <v>404.7619047619047</v>
      </c>
      <c r="AA79" s="409">
        <v>279.76190476190476</v>
      </c>
      <c r="AB79" s="409">
        <v>607.14285714285711</v>
      </c>
      <c r="AC79" s="409">
        <v>369.04761904761904</v>
      </c>
      <c r="AD79" s="368">
        <f t="shared" si="214"/>
        <v>7220.2380952380954</v>
      </c>
      <c r="AE79" s="372"/>
      <c r="AF79" s="375">
        <v>190.47619047619048</v>
      </c>
      <c r="AG79" s="409">
        <v>190.47619047619048</v>
      </c>
      <c r="AH79" s="409">
        <v>1464.2857142857142</v>
      </c>
      <c r="AI79" s="409">
        <v>190.47619047619048</v>
      </c>
      <c r="AJ79" s="409">
        <v>571.42857142857144</v>
      </c>
      <c r="AK79" s="409">
        <v>190.47619047619048</v>
      </c>
      <c r="AL79" s="409">
        <v>2571.4285714285716</v>
      </c>
      <c r="AM79" s="409">
        <v>190.47619047619048</v>
      </c>
      <c r="AN79" s="409">
        <v>404.7619047619047</v>
      </c>
      <c r="AO79" s="409">
        <v>279.76190476190476</v>
      </c>
      <c r="AP79" s="409">
        <v>607.14285714285711</v>
      </c>
      <c r="AQ79" s="409">
        <v>369.04761904761904</v>
      </c>
      <c r="AR79" s="368">
        <f t="shared" si="215"/>
        <v>7220.2380952380954</v>
      </c>
      <c r="AT79" s="375">
        <v>126.98412698412699</v>
      </c>
      <c r="AU79" s="409">
        <v>126.98412698412699</v>
      </c>
      <c r="AV79" s="409">
        <v>976.19047619047615</v>
      </c>
      <c r="AW79" s="409">
        <v>126.98412698412699</v>
      </c>
      <c r="AX79" s="409">
        <v>380.95238095238096</v>
      </c>
      <c r="AY79" s="409">
        <v>126.98412698412699</v>
      </c>
      <c r="AZ79" s="409">
        <v>1714.2857142857142</v>
      </c>
      <c r="BA79" s="409">
        <v>126.98412698412699</v>
      </c>
      <c r="BB79" s="409">
        <v>269.84126984126982</v>
      </c>
      <c r="BC79" s="409">
        <v>186.50793650793651</v>
      </c>
      <c r="BD79" s="409">
        <v>404.76190476190476</v>
      </c>
      <c r="BE79" s="409">
        <v>246.03174603174602</v>
      </c>
      <c r="BF79" s="368">
        <f t="shared" si="216"/>
        <v>4813.4920634920636</v>
      </c>
      <c r="BH79" s="375">
        <v>952.38095238095241</v>
      </c>
      <c r="BI79" s="376">
        <v>952.38095238095241</v>
      </c>
      <c r="BJ79" s="365">
        <v>7321.4285714285706</v>
      </c>
      <c r="BK79" s="365">
        <v>952.38095238095241</v>
      </c>
      <c r="BL79" s="365">
        <v>2857.1428571428573</v>
      </c>
      <c r="BM79" s="365">
        <v>952.38095238095241</v>
      </c>
      <c r="BN79" s="365">
        <v>12857.142857142857</v>
      </c>
      <c r="BO79" s="365">
        <v>952.38095238095241</v>
      </c>
      <c r="BP79" s="365">
        <v>2023.8095238095236</v>
      </c>
      <c r="BQ79" s="365">
        <v>1398.8095238095239</v>
      </c>
      <c r="BR79" s="365">
        <v>3035.7142857142858</v>
      </c>
      <c r="BS79" s="365">
        <v>1845.2380952380952</v>
      </c>
      <c r="BT79" s="368">
        <f t="shared" si="217"/>
        <v>36101.190476190466</v>
      </c>
      <c r="BV79" s="375">
        <v>63.492063492063494</v>
      </c>
      <c r="BW79" s="376">
        <v>63.492063492063494</v>
      </c>
      <c r="BX79" s="365">
        <v>488.09523809523807</v>
      </c>
      <c r="BY79" s="365">
        <v>63.492063492063494</v>
      </c>
      <c r="BZ79" s="365">
        <v>190.47619047619048</v>
      </c>
      <c r="CA79" s="365">
        <v>63.492063492063494</v>
      </c>
      <c r="CB79" s="365">
        <v>857.14285714285711</v>
      </c>
      <c r="CC79" s="365">
        <v>63.492063492063494</v>
      </c>
      <c r="CD79" s="365">
        <v>134.92063492063491</v>
      </c>
      <c r="CE79" s="365">
        <v>93.253968253968253</v>
      </c>
      <c r="CF79" s="365">
        <v>202.38095238095238</v>
      </c>
      <c r="CG79" s="365">
        <v>123.01587301587301</v>
      </c>
      <c r="CH79" s="368">
        <f t="shared" si="218"/>
        <v>2406.7460317460318</v>
      </c>
      <c r="CI79" s="372"/>
      <c r="CJ79" s="375">
        <v>698.41269841269843</v>
      </c>
      <c r="CK79" s="376">
        <v>698.41269841269843</v>
      </c>
      <c r="CL79" s="365">
        <v>5369.0476190476184</v>
      </c>
      <c r="CM79" s="365">
        <v>698.41269841269843</v>
      </c>
      <c r="CN79" s="365">
        <v>2095.2380952380954</v>
      </c>
      <c r="CO79" s="365">
        <v>698.41269841269843</v>
      </c>
      <c r="CP79" s="365">
        <v>9428.5714285714275</v>
      </c>
      <c r="CQ79" s="365">
        <v>698.41269841269843</v>
      </c>
      <c r="CR79" s="365">
        <v>1484.1269841269841</v>
      </c>
      <c r="CS79" s="365">
        <v>1025.7936507936508</v>
      </c>
      <c r="CT79" s="365">
        <v>2226.1904761904761</v>
      </c>
      <c r="CU79" s="365">
        <v>1353.1746031746031</v>
      </c>
      <c r="CV79" s="368">
        <f t="shared" si="219"/>
        <v>26474.20634920635</v>
      </c>
      <c r="CW79" s="372"/>
      <c r="CX79" s="375">
        <v>1777.7777777777778</v>
      </c>
      <c r="CY79" s="376">
        <v>1777.7777777777778</v>
      </c>
      <c r="CZ79" s="365">
        <v>13666.666666666666</v>
      </c>
      <c r="DA79" s="365">
        <v>1777.7777777777778</v>
      </c>
      <c r="DB79" s="365">
        <v>5333.3333333333339</v>
      </c>
      <c r="DC79" s="365">
        <v>1777.7777777777778</v>
      </c>
      <c r="DD79" s="365">
        <v>24000</v>
      </c>
      <c r="DE79" s="365">
        <v>1777.7777777777778</v>
      </c>
      <c r="DF79" s="365">
        <v>3777.7777777777774</v>
      </c>
      <c r="DG79" s="365">
        <v>2611.1111111111113</v>
      </c>
      <c r="DH79" s="365">
        <v>5666.666666666667</v>
      </c>
      <c r="DI79" s="365">
        <v>3444.4444444444443</v>
      </c>
      <c r="DJ79" s="368">
        <f t="shared" si="220"/>
        <v>67388.888888888891</v>
      </c>
      <c r="DK79" s="372"/>
      <c r="DL79" s="375">
        <v>1777.7777777777778</v>
      </c>
      <c r="DM79" s="376">
        <v>1777.7777777777778</v>
      </c>
      <c r="DN79" s="365">
        <v>13666.666666666666</v>
      </c>
      <c r="DO79" s="365">
        <v>1777.7777777777778</v>
      </c>
      <c r="DP79" s="365">
        <v>5333.3333333333339</v>
      </c>
      <c r="DQ79" s="365">
        <v>1777.7777777777778</v>
      </c>
      <c r="DR79" s="365">
        <v>24000</v>
      </c>
      <c r="DS79" s="365">
        <v>1777.7777777777778</v>
      </c>
      <c r="DT79" s="365">
        <v>3777.7777777777774</v>
      </c>
      <c r="DU79" s="365">
        <v>2611.1111111111113</v>
      </c>
      <c r="DV79" s="365">
        <v>5666.666666666667</v>
      </c>
      <c r="DW79" s="365">
        <v>3444.4444444444443</v>
      </c>
      <c r="DX79" s="368">
        <f t="shared" si="221"/>
        <v>67388.888888888891</v>
      </c>
      <c r="DY79" s="372"/>
      <c r="DZ79" s="375">
        <v>63.492063492063494</v>
      </c>
      <c r="EA79" s="376">
        <v>63.492063492063494</v>
      </c>
      <c r="EB79" s="365">
        <v>488.09523809523807</v>
      </c>
      <c r="EC79" s="365">
        <v>63.492063492063494</v>
      </c>
      <c r="ED79" s="365">
        <v>190.47619047619048</v>
      </c>
      <c r="EE79" s="365">
        <v>63.492063492063494</v>
      </c>
      <c r="EF79" s="365">
        <v>857.14285714285711</v>
      </c>
      <c r="EG79" s="365">
        <v>63.492063492063494</v>
      </c>
      <c r="EH79" s="365">
        <v>134.92063492063491</v>
      </c>
      <c r="EI79" s="365">
        <v>93.253968253968253</v>
      </c>
      <c r="EJ79" s="365">
        <v>202.38095238095238</v>
      </c>
      <c r="EK79" s="365">
        <v>123.01587301587301</v>
      </c>
      <c r="EL79" s="368">
        <f t="shared" si="222"/>
        <v>2406.7460317460318</v>
      </c>
      <c r="EM79" s="372"/>
      <c r="EN79" s="375">
        <v>126.98412698412699</v>
      </c>
      <c r="EO79" s="376">
        <v>126.98412698412699</v>
      </c>
      <c r="EP79" s="365">
        <v>976.19047619047615</v>
      </c>
      <c r="EQ79" s="365">
        <v>126.98412698412699</v>
      </c>
      <c r="ER79" s="365">
        <v>380.95238095238096</v>
      </c>
      <c r="ES79" s="365">
        <v>126.98412698412699</v>
      </c>
      <c r="ET79" s="365">
        <v>1714.2857142857142</v>
      </c>
      <c r="EU79" s="365">
        <v>126.98412698412699</v>
      </c>
      <c r="EV79" s="365">
        <v>269.84126984126982</v>
      </c>
      <c r="EW79" s="365">
        <v>186.50793650793651</v>
      </c>
      <c r="EX79" s="365">
        <v>404.76190476190476</v>
      </c>
      <c r="EY79" s="365">
        <v>246.03174603174602</v>
      </c>
      <c r="EZ79" s="368">
        <f t="shared" si="223"/>
        <v>4813.4920634920636</v>
      </c>
      <c r="FA79" s="372"/>
      <c r="FB79" s="375">
        <v>63.492063492063494</v>
      </c>
      <c r="FC79" s="376">
        <v>63.492063492063494</v>
      </c>
      <c r="FD79" s="365">
        <v>488.09523809523807</v>
      </c>
      <c r="FE79" s="365">
        <v>63.492063492063494</v>
      </c>
      <c r="FF79" s="365">
        <v>190.47619047619048</v>
      </c>
      <c r="FG79" s="365">
        <v>63.492063492063494</v>
      </c>
      <c r="FH79" s="365">
        <v>857.14285714285711</v>
      </c>
      <c r="FI79" s="365">
        <v>63.492063492063494</v>
      </c>
      <c r="FJ79" s="365">
        <v>134.92063492063491</v>
      </c>
      <c r="FK79" s="365">
        <v>93.253968253968253</v>
      </c>
      <c r="FL79" s="365">
        <v>202.38095238095238</v>
      </c>
      <c r="FM79" s="365">
        <v>123.01587301587301</v>
      </c>
      <c r="FN79" s="368">
        <f t="shared" si="224"/>
        <v>2406.7460317460318</v>
      </c>
      <c r="FO79" s="372"/>
      <c r="FP79" s="375">
        <v>444.44444444444446</v>
      </c>
      <c r="FQ79" s="376">
        <v>444.44444444444446</v>
      </c>
      <c r="FR79" s="365">
        <v>3416.6666666666665</v>
      </c>
      <c r="FS79" s="365">
        <v>444.44444444444446</v>
      </c>
      <c r="FT79" s="365">
        <v>1333.3333333333335</v>
      </c>
      <c r="FU79" s="365">
        <v>444.44444444444446</v>
      </c>
      <c r="FV79" s="365">
        <v>6000</v>
      </c>
      <c r="FW79" s="365">
        <v>444.44444444444446</v>
      </c>
      <c r="FX79" s="365">
        <v>944.44444444444434</v>
      </c>
      <c r="FY79" s="365">
        <v>652.77777777777783</v>
      </c>
      <c r="FZ79" s="365">
        <v>1416.6666666666667</v>
      </c>
      <c r="GA79" s="365">
        <v>861.11111111111109</v>
      </c>
      <c r="GB79" s="368">
        <f t="shared" si="225"/>
        <v>16847.222222222223</v>
      </c>
      <c r="GC79" s="372"/>
      <c r="GD79" s="375">
        <v>63.492063492063494</v>
      </c>
      <c r="GE79" s="376">
        <v>63.492063492063494</v>
      </c>
      <c r="GF79" s="365">
        <v>488.09523809523807</v>
      </c>
      <c r="GG79" s="365">
        <v>63.492063492063494</v>
      </c>
      <c r="GH79" s="365">
        <v>190.47619047619048</v>
      </c>
      <c r="GI79" s="365">
        <v>63.492063492063494</v>
      </c>
      <c r="GJ79" s="365">
        <v>857.14285714285711</v>
      </c>
      <c r="GK79" s="365">
        <v>63.492063492063494</v>
      </c>
      <c r="GL79" s="365">
        <v>134.92063492063491</v>
      </c>
      <c r="GM79" s="365">
        <v>93.253968253968253</v>
      </c>
      <c r="GN79" s="365">
        <v>202.38095238095238</v>
      </c>
      <c r="GO79" s="365">
        <v>123.01587301587301</v>
      </c>
      <c r="GP79" s="368">
        <f t="shared" si="226"/>
        <v>2406.7460317460318</v>
      </c>
      <c r="GQ79" s="372"/>
      <c r="GR79" s="375">
        <v>0</v>
      </c>
      <c r="GS79" s="376">
        <v>0</v>
      </c>
      <c r="GT79" s="365">
        <v>0</v>
      </c>
      <c r="GU79" s="365">
        <v>0</v>
      </c>
      <c r="GV79" s="365">
        <v>0</v>
      </c>
      <c r="GW79" s="365">
        <v>0</v>
      </c>
      <c r="GX79" s="365">
        <v>0</v>
      </c>
      <c r="GY79" s="365">
        <v>0</v>
      </c>
      <c r="GZ79" s="365">
        <v>0</v>
      </c>
      <c r="HA79" s="365">
        <v>0</v>
      </c>
      <c r="HB79" s="365">
        <v>0</v>
      </c>
      <c r="HC79" s="365">
        <v>0</v>
      </c>
      <c r="HD79" s="368">
        <f t="shared" si="238"/>
        <v>0</v>
      </c>
      <c r="HE79" s="372"/>
      <c r="HF79" s="375">
        <v>253.96825396825398</v>
      </c>
      <c r="HG79" s="376">
        <v>253.96825396825398</v>
      </c>
      <c r="HH79" s="365">
        <v>1952.3809523809523</v>
      </c>
      <c r="HI79" s="365">
        <v>253.96825396825398</v>
      </c>
      <c r="HJ79" s="365">
        <v>761.90476190476193</v>
      </c>
      <c r="HK79" s="365">
        <v>253.96825396825398</v>
      </c>
      <c r="HL79" s="365">
        <v>3428.5714285714284</v>
      </c>
      <c r="HM79" s="365">
        <v>253.96825396825398</v>
      </c>
      <c r="HN79" s="365">
        <v>539.68253968253964</v>
      </c>
      <c r="HO79" s="365">
        <v>373.01587301587301</v>
      </c>
      <c r="HP79" s="365">
        <v>809.52380952380952</v>
      </c>
      <c r="HQ79" s="365">
        <v>492.06349206349205</v>
      </c>
      <c r="HR79" s="368">
        <f t="shared" si="227"/>
        <v>9626.9841269841272</v>
      </c>
      <c r="HS79" s="372"/>
      <c r="HT79" s="375">
        <v>63.492063492063494</v>
      </c>
      <c r="HU79" s="376">
        <v>63.492063492063494</v>
      </c>
      <c r="HV79" s="365">
        <v>488.09523809523807</v>
      </c>
      <c r="HW79" s="365">
        <v>63.492063492063494</v>
      </c>
      <c r="HX79" s="365">
        <v>190.47619047619048</v>
      </c>
      <c r="HY79" s="365">
        <v>63.492063492063494</v>
      </c>
      <c r="HZ79" s="365">
        <v>857.14285714285711</v>
      </c>
      <c r="IA79" s="365">
        <v>63.492063492063494</v>
      </c>
      <c r="IB79" s="365">
        <v>134.92063492063491</v>
      </c>
      <c r="IC79" s="365">
        <v>93.253968253968253</v>
      </c>
      <c r="ID79" s="365">
        <v>202.38095238095238</v>
      </c>
      <c r="IE79" s="365">
        <v>123.01587301587301</v>
      </c>
      <c r="IF79" s="368">
        <f t="shared" si="228"/>
        <v>2406.7460317460318</v>
      </c>
      <c r="IG79" s="372"/>
      <c r="IH79" s="375">
        <v>63.492063492063494</v>
      </c>
      <c r="II79" s="376">
        <v>63.492063492063494</v>
      </c>
      <c r="IJ79" s="365">
        <v>488.09523809523807</v>
      </c>
      <c r="IK79" s="365">
        <v>63.492063492063494</v>
      </c>
      <c r="IL79" s="365">
        <v>190.47619047619048</v>
      </c>
      <c r="IM79" s="365">
        <v>63.492063492063494</v>
      </c>
      <c r="IN79" s="365">
        <v>857.14285714285711</v>
      </c>
      <c r="IO79" s="365">
        <v>63.492063492063494</v>
      </c>
      <c r="IP79" s="365">
        <v>134.92063492063491</v>
      </c>
      <c r="IQ79" s="365">
        <v>93.253968253968253</v>
      </c>
      <c r="IR79" s="365">
        <v>202.38095238095238</v>
      </c>
      <c r="IS79" s="365">
        <v>123.01587301587301</v>
      </c>
      <c r="IT79" s="368">
        <f t="shared" si="229"/>
        <v>2406.7460317460318</v>
      </c>
      <c r="IU79" s="372"/>
      <c r="IV79" s="375">
        <v>444.44444444444446</v>
      </c>
      <c r="IW79" s="376">
        <v>444.44444444444446</v>
      </c>
      <c r="IX79" s="365">
        <v>3416.6666666666665</v>
      </c>
      <c r="IY79" s="365">
        <v>444.44444444444446</v>
      </c>
      <c r="IZ79" s="365">
        <v>1333.3333333333335</v>
      </c>
      <c r="JA79" s="365">
        <v>444.44444444444446</v>
      </c>
      <c r="JB79" s="365">
        <v>6000</v>
      </c>
      <c r="JC79" s="365">
        <v>444.44444444444446</v>
      </c>
      <c r="JD79" s="365">
        <v>944.44444444444434</v>
      </c>
      <c r="JE79" s="365">
        <v>652.77777777777783</v>
      </c>
      <c r="JF79" s="365">
        <v>1416.6666666666667</v>
      </c>
      <c r="JG79" s="365">
        <v>861.11111111111109</v>
      </c>
      <c r="JH79" s="368">
        <f t="shared" si="230"/>
        <v>16847.222222222223</v>
      </c>
      <c r="JI79" s="372"/>
      <c r="JJ79" s="375">
        <v>698.41269841269843</v>
      </c>
      <c r="JK79" s="376">
        <v>698.41269841269843</v>
      </c>
      <c r="JL79" s="365">
        <v>5369.0476190476184</v>
      </c>
      <c r="JM79" s="365">
        <v>698.41269841269843</v>
      </c>
      <c r="JN79" s="365">
        <v>2095.2380952380954</v>
      </c>
      <c r="JO79" s="365">
        <v>698.41269841269843</v>
      </c>
      <c r="JP79" s="365">
        <v>9428.5714285714275</v>
      </c>
      <c r="JQ79" s="365">
        <v>698.41269841269843</v>
      </c>
      <c r="JR79" s="365">
        <v>1484.1269841269841</v>
      </c>
      <c r="JS79" s="365">
        <v>1025.7936507936508</v>
      </c>
      <c r="JT79" s="365">
        <v>2226.1904761904761</v>
      </c>
      <c r="JU79" s="365">
        <v>1353.1746031746031</v>
      </c>
      <c r="JV79" s="368">
        <f t="shared" si="231"/>
        <v>26474.20634920635</v>
      </c>
      <c r="JW79" s="372"/>
      <c r="JX79" s="375">
        <v>317.46031746031747</v>
      </c>
      <c r="JY79" s="376">
        <v>317.46031746031747</v>
      </c>
      <c r="JZ79" s="365">
        <v>2440.4761904761904</v>
      </c>
      <c r="KA79" s="365">
        <v>317.46031746031747</v>
      </c>
      <c r="KB79" s="365">
        <v>952.38095238095241</v>
      </c>
      <c r="KC79" s="365">
        <v>317.46031746031747</v>
      </c>
      <c r="KD79" s="365">
        <v>4285.7142857142853</v>
      </c>
      <c r="KE79" s="365">
        <v>317.46031746031747</v>
      </c>
      <c r="KF79" s="365">
        <v>674.60317460317458</v>
      </c>
      <c r="KG79" s="365">
        <v>466.26984126984127</v>
      </c>
      <c r="KH79" s="365">
        <v>1011.9047619047619</v>
      </c>
      <c r="KI79" s="365">
        <v>615.07936507936506</v>
      </c>
      <c r="KJ79" s="368">
        <f t="shared" si="232"/>
        <v>12033.730158730159</v>
      </c>
      <c r="KK79" s="372"/>
      <c r="KL79" s="375">
        <v>126.98412698412699</v>
      </c>
      <c r="KM79" s="376">
        <v>126.98412698412699</v>
      </c>
      <c r="KN79" s="365">
        <v>976.19047619047615</v>
      </c>
      <c r="KO79" s="365">
        <v>126.98412698412699</v>
      </c>
      <c r="KP79" s="365">
        <v>380.95238095238096</v>
      </c>
      <c r="KQ79" s="365">
        <v>126.98412698412699</v>
      </c>
      <c r="KR79" s="365">
        <v>1714.2857142857142</v>
      </c>
      <c r="KS79" s="365">
        <v>126.98412698412699</v>
      </c>
      <c r="KT79" s="365">
        <v>269.84126984126982</v>
      </c>
      <c r="KU79" s="365">
        <v>186.50793650793651</v>
      </c>
      <c r="KV79" s="365">
        <v>404.76190476190476</v>
      </c>
      <c r="KW79" s="365">
        <v>246.03174603174602</v>
      </c>
      <c r="KX79" s="368">
        <f t="shared" si="233"/>
        <v>4813.4920634920636</v>
      </c>
      <c r="KY79" s="372"/>
      <c r="KZ79" s="375">
        <v>63.492063492063494</v>
      </c>
      <c r="LA79" s="376">
        <v>63.492063492063494</v>
      </c>
      <c r="LB79" s="365">
        <v>488.09523809523807</v>
      </c>
      <c r="LC79" s="365">
        <v>63.492063492063494</v>
      </c>
      <c r="LD79" s="365">
        <v>190.47619047619048</v>
      </c>
      <c r="LE79" s="365">
        <v>63.492063492063494</v>
      </c>
      <c r="LF79" s="365">
        <v>857.14285714285711</v>
      </c>
      <c r="LG79" s="365">
        <v>63.492063492063494</v>
      </c>
      <c r="LH79" s="365">
        <v>134.92063492063491</v>
      </c>
      <c r="LI79" s="365">
        <v>93.253968253968253</v>
      </c>
      <c r="LJ79" s="365">
        <v>202.38095238095238</v>
      </c>
      <c r="LK79" s="365">
        <v>123.01587301587301</v>
      </c>
      <c r="LL79" s="368">
        <f t="shared" si="234"/>
        <v>2406.7460317460318</v>
      </c>
      <c r="LM79" s="372"/>
      <c r="LN79" s="375">
        <v>0</v>
      </c>
      <c r="LO79" s="376">
        <v>0</v>
      </c>
      <c r="LP79" s="365">
        <v>0</v>
      </c>
      <c r="LQ79" s="365">
        <v>0</v>
      </c>
      <c r="LR79" s="365">
        <v>0</v>
      </c>
      <c r="LS79" s="365">
        <v>0</v>
      </c>
      <c r="LT79" s="365">
        <v>0</v>
      </c>
      <c r="LU79" s="365">
        <v>0</v>
      </c>
      <c r="LV79" s="365">
        <v>0</v>
      </c>
      <c r="LW79" s="365">
        <v>0</v>
      </c>
      <c r="LX79" s="365">
        <v>0</v>
      </c>
      <c r="LY79" s="365">
        <v>0</v>
      </c>
      <c r="LZ79" s="368">
        <f t="shared" si="235"/>
        <v>0</v>
      </c>
      <c r="MA79" s="372"/>
      <c r="MB79" s="368">
        <f t="shared" si="240"/>
        <v>10412.698412698415</v>
      </c>
      <c r="MC79" s="368">
        <f t="shared" si="240"/>
        <v>10412.698412698415</v>
      </c>
      <c r="MD79" s="368">
        <f t="shared" si="240"/>
        <v>80047.619047619024</v>
      </c>
      <c r="ME79" s="368">
        <f t="shared" si="240"/>
        <v>10412.698412698415</v>
      </c>
      <c r="MF79" s="368">
        <f t="shared" si="240"/>
        <v>31238.095238095248</v>
      </c>
      <c r="MG79" s="368">
        <f t="shared" si="240"/>
        <v>10412.698412698415</v>
      </c>
      <c r="MH79" s="368">
        <f t="shared" si="240"/>
        <v>140571.42857142858</v>
      </c>
      <c r="MI79" s="368">
        <f t="shared" si="240"/>
        <v>10412.698412698415</v>
      </c>
      <c r="MJ79" s="368">
        <f t="shared" si="240"/>
        <v>22126.984126984131</v>
      </c>
      <c r="MK79" s="368">
        <f t="shared" si="240"/>
        <v>15293.650793650791</v>
      </c>
      <c r="ML79" s="368">
        <f t="shared" si="240"/>
        <v>33190.476190476205</v>
      </c>
      <c r="MM79" s="368">
        <f t="shared" si="240"/>
        <v>20174.603174603173</v>
      </c>
      <c r="MN79" s="368">
        <f t="shared" si="239"/>
        <v>394706.34920634923</v>
      </c>
    </row>
    <row r="80" spans="1:352" x14ac:dyDescent="0.25">
      <c r="A80" s="313"/>
      <c r="B80" s="255" t="s">
        <v>126</v>
      </c>
      <c r="C80" s="313"/>
      <c r="D80" s="375">
        <v>0</v>
      </c>
      <c r="E80" s="389">
        <v>0</v>
      </c>
      <c r="F80" s="389">
        <v>0</v>
      </c>
      <c r="G80" s="389">
        <v>0</v>
      </c>
      <c r="H80" s="389">
        <v>0</v>
      </c>
      <c r="I80" s="389">
        <v>0</v>
      </c>
      <c r="J80" s="389">
        <v>0</v>
      </c>
      <c r="K80" s="389">
        <v>0</v>
      </c>
      <c r="L80" s="389">
        <v>0</v>
      </c>
      <c r="M80" s="389">
        <v>0</v>
      </c>
      <c r="N80" s="389">
        <v>0</v>
      </c>
      <c r="O80" s="389">
        <v>0</v>
      </c>
      <c r="P80" s="368">
        <f t="shared" si="213"/>
        <v>0</v>
      </c>
      <c r="Q80" s="372"/>
      <c r="R80" s="375">
        <v>0</v>
      </c>
      <c r="S80" s="389">
        <v>0</v>
      </c>
      <c r="T80" s="389">
        <v>0</v>
      </c>
      <c r="U80" s="389">
        <v>0</v>
      </c>
      <c r="V80" s="389">
        <v>0</v>
      </c>
      <c r="W80" s="389">
        <v>0</v>
      </c>
      <c r="X80" s="389">
        <v>0</v>
      </c>
      <c r="Y80" s="389">
        <v>0</v>
      </c>
      <c r="Z80" s="389">
        <v>0</v>
      </c>
      <c r="AA80" s="389">
        <v>0</v>
      </c>
      <c r="AB80" s="389">
        <v>0</v>
      </c>
      <c r="AC80" s="389">
        <v>0</v>
      </c>
      <c r="AD80" s="368">
        <f t="shared" si="214"/>
        <v>0</v>
      </c>
      <c r="AE80" s="372"/>
      <c r="AF80" s="375">
        <v>0</v>
      </c>
      <c r="AG80" s="389">
        <v>0</v>
      </c>
      <c r="AH80" s="389">
        <v>0</v>
      </c>
      <c r="AI80" s="389">
        <v>0</v>
      </c>
      <c r="AJ80" s="389">
        <v>0</v>
      </c>
      <c r="AK80" s="389">
        <v>0</v>
      </c>
      <c r="AL80" s="389">
        <v>0</v>
      </c>
      <c r="AM80" s="389">
        <v>0</v>
      </c>
      <c r="AN80" s="389">
        <v>0</v>
      </c>
      <c r="AO80" s="389">
        <v>0</v>
      </c>
      <c r="AP80" s="389">
        <v>0</v>
      </c>
      <c r="AQ80" s="389">
        <v>0</v>
      </c>
      <c r="AR80" s="368">
        <f t="shared" si="215"/>
        <v>0</v>
      </c>
      <c r="AT80" s="375">
        <v>0</v>
      </c>
      <c r="AU80" s="389">
        <v>0</v>
      </c>
      <c r="AV80" s="389">
        <v>0</v>
      </c>
      <c r="AW80" s="389">
        <v>0</v>
      </c>
      <c r="AX80" s="389">
        <v>0</v>
      </c>
      <c r="AY80" s="389">
        <v>0</v>
      </c>
      <c r="AZ80" s="389">
        <v>0</v>
      </c>
      <c r="BA80" s="389">
        <v>0</v>
      </c>
      <c r="BB80" s="389">
        <v>0</v>
      </c>
      <c r="BC80" s="389">
        <v>0</v>
      </c>
      <c r="BD80" s="389">
        <v>0</v>
      </c>
      <c r="BE80" s="389">
        <v>0</v>
      </c>
      <c r="BF80" s="368">
        <f t="shared" si="216"/>
        <v>0</v>
      </c>
      <c r="BH80" s="375">
        <v>0</v>
      </c>
      <c r="BI80" s="376">
        <v>0</v>
      </c>
      <c r="BJ80" s="365">
        <v>0</v>
      </c>
      <c r="BK80" s="365">
        <v>0</v>
      </c>
      <c r="BL80" s="365">
        <v>0</v>
      </c>
      <c r="BM80" s="365">
        <v>0</v>
      </c>
      <c r="BN80" s="365">
        <v>0</v>
      </c>
      <c r="BO80" s="365">
        <v>0</v>
      </c>
      <c r="BP80" s="365">
        <v>0</v>
      </c>
      <c r="BQ80" s="365">
        <v>0</v>
      </c>
      <c r="BR80" s="365">
        <v>0</v>
      </c>
      <c r="BS80" s="365">
        <v>0</v>
      </c>
      <c r="BT80" s="368">
        <f t="shared" si="217"/>
        <v>0</v>
      </c>
      <c r="BV80" s="375">
        <v>0</v>
      </c>
      <c r="BW80" s="376">
        <v>0</v>
      </c>
      <c r="BX80" s="365">
        <v>0</v>
      </c>
      <c r="BY80" s="365">
        <v>0</v>
      </c>
      <c r="BZ80" s="365">
        <v>0</v>
      </c>
      <c r="CA80" s="365">
        <v>0</v>
      </c>
      <c r="CB80" s="365">
        <v>0</v>
      </c>
      <c r="CC80" s="365">
        <v>0</v>
      </c>
      <c r="CD80" s="365">
        <v>0</v>
      </c>
      <c r="CE80" s="365">
        <v>0</v>
      </c>
      <c r="CF80" s="365">
        <v>0</v>
      </c>
      <c r="CG80" s="365">
        <v>0</v>
      </c>
      <c r="CH80" s="368">
        <f t="shared" si="218"/>
        <v>0</v>
      </c>
      <c r="CI80" s="372"/>
      <c r="CJ80" s="375">
        <v>0</v>
      </c>
      <c r="CK80" s="376">
        <v>0</v>
      </c>
      <c r="CL80" s="365">
        <v>0</v>
      </c>
      <c r="CM80" s="365">
        <v>0</v>
      </c>
      <c r="CN80" s="365">
        <v>0</v>
      </c>
      <c r="CO80" s="365">
        <v>0</v>
      </c>
      <c r="CP80" s="365">
        <v>0</v>
      </c>
      <c r="CQ80" s="365">
        <v>0</v>
      </c>
      <c r="CR80" s="365">
        <v>0</v>
      </c>
      <c r="CS80" s="365">
        <v>0</v>
      </c>
      <c r="CT80" s="365">
        <v>0</v>
      </c>
      <c r="CU80" s="365">
        <v>0</v>
      </c>
      <c r="CV80" s="368">
        <f t="shared" si="219"/>
        <v>0</v>
      </c>
      <c r="CW80" s="372"/>
      <c r="CX80" s="375">
        <v>0</v>
      </c>
      <c r="CY80" s="376">
        <v>0</v>
      </c>
      <c r="CZ80" s="365">
        <v>0</v>
      </c>
      <c r="DA80" s="365">
        <v>0</v>
      </c>
      <c r="DB80" s="365">
        <v>0</v>
      </c>
      <c r="DC80" s="365">
        <v>0</v>
      </c>
      <c r="DD80" s="365">
        <v>0</v>
      </c>
      <c r="DE80" s="365">
        <v>0</v>
      </c>
      <c r="DF80" s="365">
        <v>0</v>
      </c>
      <c r="DG80" s="365">
        <v>0</v>
      </c>
      <c r="DH80" s="365">
        <v>0</v>
      </c>
      <c r="DI80" s="365">
        <v>0</v>
      </c>
      <c r="DJ80" s="368">
        <f t="shared" si="220"/>
        <v>0</v>
      </c>
      <c r="DK80" s="372"/>
      <c r="DL80" s="375">
        <v>0</v>
      </c>
      <c r="DM80" s="376">
        <v>0</v>
      </c>
      <c r="DN80" s="365">
        <v>0</v>
      </c>
      <c r="DO80" s="365">
        <v>0</v>
      </c>
      <c r="DP80" s="365">
        <v>0</v>
      </c>
      <c r="DQ80" s="365">
        <v>0</v>
      </c>
      <c r="DR80" s="365">
        <v>0</v>
      </c>
      <c r="DS80" s="365">
        <v>0</v>
      </c>
      <c r="DT80" s="365">
        <v>0</v>
      </c>
      <c r="DU80" s="365">
        <v>0</v>
      </c>
      <c r="DV80" s="365">
        <v>0</v>
      </c>
      <c r="DW80" s="365">
        <v>0</v>
      </c>
      <c r="DX80" s="368">
        <f t="shared" si="221"/>
        <v>0</v>
      </c>
      <c r="DY80" s="372"/>
      <c r="DZ80" s="375">
        <v>0</v>
      </c>
      <c r="EA80" s="376">
        <v>0</v>
      </c>
      <c r="EB80" s="365">
        <v>0</v>
      </c>
      <c r="EC80" s="365">
        <v>0</v>
      </c>
      <c r="ED80" s="365">
        <v>0</v>
      </c>
      <c r="EE80" s="365">
        <v>0</v>
      </c>
      <c r="EF80" s="365">
        <v>0</v>
      </c>
      <c r="EG80" s="365">
        <v>0</v>
      </c>
      <c r="EH80" s="365">
        <v>0</v>
      </c>
      <c r="EI80" s="365">
        <v>0</v>
      </c>
      <c r="EJ80" s="365">
        <v>0</v>
      </c>
      <c r="EK80" s="365">
        <v>0</v>
      </c>
      <c r="EL80" s="368">
        <f t="shared" si="222"/>
        <v>0</v>
      </c>
      <c r="EM80" s="372"/>
      <c r="EN80" s="375">
        <v>0</v>
      </c>
      <c r="EO80" s="376">
        <v>0</v>
      </c>
      <c r="EP80" s="365">
        <v>0</v>
      </c>
      <c r="EQ80" s="365">
        <v>0</v>
      </c>
      <c r="ER80" s="365">
        <v>0</v>
      </c>
      <c r="ES80" s="365">
        <v>0</v>
      </c>
      <c r="ET80" s="365">
        <v>0</v>
      </c>
      <c r="EU80" s="365">
        <v>0</v>
      </c>
      <c r="EV80" s="365">
        <v>0</v>
      </c>
      <c r="EW80" s="365">
        <v>0</v>
      </c>
      <c r="EX80" s="365">
        <v>0</v>
      </c>
      <c r="EY80" s="365">
        <v>0</v>
      </c>
      <c r="EZ80" s="368">
        <f t="shared" si="223"/>
        <v>0</v>
      </c>
      <c r="FA80" s="372"/>
      <c r="FB80" s="375">
        <v>0</v>
      </c>
      <c r="FC80" s="376">
        <v>0</v>
      </c>
      <c r="FD80" s="365">
        <v>0</v>
      </c>
      <c r="FE80" s="365">
        <v>0</v>
      </c>
      <c r="FF80" s="365">
        <v>0</v>
      </c>
      <c r="FG80" s="365">
        <v>0</v>
      </c>
      <c r="FH80" s="365">
        <v>0</v>
      </c>
      <c r="FI80" s="365">
        <v>0</v>
      </c>
      <c r="FJ80" s="365">
        <v>0</v>
      </c>
      <c r="FK80" s="365">
        <v>0</v>
      </c>
      <c r="FL80" s="365">
        <v>0</v>
      </c>
      <c r="FM80" s="365">
        <v>0</v>
      </c>
      <c r="FN80" s="368">
        <f t="shared" si="224"/>
        <v>0</v>
      </c>
      <c r="FO80" s="372"/>
      <c r="FP80" s="375">
        <v>0</v>
      </c>
      <c r="FQ80" s="376">
        <v>0</v>
      </c>
      <c r="FR80" s="365">
        <v>0</v>
      </c>
      <c r="FS80" s="365">
        <v>0</v>
      </c>
      <c r="FT80" s="365">
        <v>0</v>
      </c>
      <c r="FU80" s="365">
        <v>0</v>
      </c>
      <c r="FV80" s="365">
        <v>0</v>
      </c>
      <c r="FW80" s="365">
        <v>0</v>
      </c>
      <c r="FX80" s="365">
        <v>0</v>
      </c>
      <c r="FY80" s="365">
        <v>0</v>
      </c>
      <c r="FZ80" s="365">
        <v>0</v>
      </c>
      <c r="GA80" s="365">
        <v>0</v>
      </c>
      <c r="GB80" s="368">
        <f t="shared" si="225"/>
        <v>0</v>
      </c>
      <c r="GC80" s="372"/>
      <c r="GD80" s="375">
        <v>0</v>
      </c>
      <c r="GE80" s="376">
        <v>0</v>
      </c>
      <c r="GF80" s="365">
        <v>0</v>
      </c>
      <c r="GG80" s="365">
        <v>0</v>
      </c>
      <c r="GH80" s="365">
        <v>0</v>
      </c>
      <c r="GI80" s="365">
        <v>0</v>
      </c>
      <c r="GJ80" s="365">
        <v>0</v>
      </c>
      <c r="GK80" s="365">
        <v>0</v>
      </c>
      <c r="GL80" s="365">
        <v>0</v>
      </c>
      <c r="GM80" s="365">
        <v>0</v>
      </c>
      <c r="GN80" s="365">
        <v>0</v>
      </c>
      <c r="GO80" s="365">
        <v>0</v>
      </c>
      <c r="GP80" s="368">
        <f t="shared" si="226"/>
        <v>0</v>
      </c>
      <c r="GQ80" s="372"/>
      <c r="GR80" s="375">
        <v>0</v>
      </c>
      <c r="GS80" s="376">
        <v>0</v>
      </c>
      <c r="GT80" s="365">
        <v>0</v>
      </c>
      <c r="GU80" s="365">
        <v>0</v>
      </c>
      <c r="GV80" s="365">
        <v>0</v>
      </c>
      <c r="GW80" s="365">
        <v>0</v>
      </c>
      <c r="GX80" s="365">
        <v>0</v>
      </c>
      <c r="GY80" s="365">
        <v>0</v>
      </c>
      <c r="GZ80" s="365">
        <v>0</v>
      </c>
      <c r="HA80" s="365">
        <v>0</v>
      </c>
      <c r="HB80" s="365">
        <v>0</v>
      </c>
      <c r="HC80" s="365">
        <v>0</v>
      </c>
      <c r="HD80" s="368">
        <f t="shared" si="238"/>
        <v>0</v>
      </c>
      <c r="HE80" s="372"/>
      <c r="HF80" s="375">
        <v>0</v>
      </c>
      <c r="HG80" s="376">
        <v>0</v>
      </c>
      <c r="HH80" s="365">
        <v>0</v>
      </c>
      <c r="HI80" s="365">
        <v>0</v>
      </c>
      <c r="HJ80" s="365">
        <v>0</v>
      </c>
      <c r="HK80" s="365">
        <v>0</v>
      </c>
      <c r="HL80" s="365">
        <v>0</v>
      </c>
      <c r="HM80" s="365">
        <v>0</v>
      </c>
      <c r="HN80" s="365">
        <v>0</v>
      </c>
      <c r="HO80" s="365">
        <v>0</v>
      </c>
      <c r="HP80" s="365">
        <v>0</v>
      </c>
      <c r="HQ80" s="365">
        <v>0</v>
      </c>
      <c r="HR80" s="368">
        <f t="shared" si="227"/>
        <v>0</v>
      </c>
      <c r="HS80" s="372"/>
      <c r="HT80" s="375">
        <v>0</v>
      </c>
      <c r="HU80" s="376">
        <v>0</v>
      </c>
      <c r="HV80" s="365">
        <v>0</v>
      </c>
      <c r="HW80" s="365">
        <v>0</v>
      </c>
      <c r="HX80" s="365">
        <v>0</v>
      </c>
      <c r="HY80" s="365">
        <v>0</v>
      </c>
      <c r="HZ80" s="365">
        <v>0</v>
      </c>
      <c r="IA80" s="365">
        <v>0</v>
      </c>
      <c r="IB80" s="365">
        <v>0</v>
      </c>
      <c r="IC80" s="365">
        <v>0</v>
      </c>
      <c r="ID80" s="365">
        <v>0</v>
      </c>
      <c r="IE80" s="365">
        <v>0</v>
      </c>
      <c r="IF80" s="368">
        <f t="shared" si="228"/>
        <v>0</v>
      </c>
      <c r="IG80" s="372"/>
      <c r="IH80" s="375">
        <v>0</v>
      </c>
      <c r="II80" s="376">
        <v>0</v>
      </c>
      <c r="IJ80" s="365">
        <v>0</v>
      </c>
      <c r="IK80" s="365">
        <v>0</v>
      </c>
      <c r="IL80" s="365">
        <v>0</v>
      </c>
      <c r="IM80" s="365">
        <v>0</v>
      </c>
      <c r="IN80" s="365">
        <v>0</v>
      </c>
      <c r="IO80" s="365">
        <v>0</v>
      </c>
      <c r="IP80" s="365">
        <v>0</v>
      </c>
      <c r="IQ80" s="365">
        <v>0</v>
      </c>
      <c r="IR80" s="365">
        <v>0</v>
      </c>
      <c r="IS80" s="365">
        <v>0</v>
      </c>
      <c r="IT80" s="368">
        <f t="shared" si="229"/>
        <v>0</v>
      </c>
      <c r="IU80" s="372"/>
      <c r="IV80" s="375">
        <v>0</v>
      </c>
      <c r="IW80" s="376">
        <v>0</v>
      </c>
      <c r="IX80" s="365">
        <v>0</v>
      </c>
      <c r="IY80" s="365">
        <v>0</v>
      </c>
      <c r="IZ80" s="365">
        <v>0</v>
      </c>
      <c r="JA80" s="365">
        <v>0</v>
      </c>
      <c r="JB80" s="365">
        <v>0</v>
      </c>
      <c r="JC80" s="365">
        <v>0</v>
      </c>
      <c r="JD80" s="365">
        <v>0</v>
      </c>
      <c r="JE80" s="365">
        <v>0</v>
      </c>
      <c r="JF80" s="365">
        <v>0</v>
      </c>
      <c r="JG80" s="365">
        <v>0</v>
      </c>
      <c r="JH80" s="368">
        <f t="shared" si="230"/>
        <v>0</v>
      </c>
      <c r="JI80" s="372"/>
      <c r="JJ80" s="375">
        <v>0</v>
      </c>
      <c r="JK80" s="376">
        <v>0</v>
      </c>
      <c r="JL80" s="365">
        <v>0</v>
      </c>
      <c r="JM80" s="365">
        <v>0</v>
      </c>
      <c r="JN80" s="365">
        <v>0</v>
      </c>
      <c r="JO80" s="365">
        <v>0</v>
      </c>
      <c r="JP80" s="365">
        <v>0</v>
      </c>
      <c r="JQ80" s="365">
        <v>0</v>
      </c>
      <c r="JR80" s="365">
        <v>0</v>
      </c>
      <c r="JS80" s="365">
        <v>0</v>
      </c>
      <c r="JT80" s="365">
        <v>0</v>
      </c>
      <c r="JU80" s="365">
        <v>0</v>
      </c>
      <c r="JV80" s="368">
        <f t="shared" si="231"/>
        <v>0</v>
      </c>
      <c r="JW80" s="372"/>
      <c r="JX80" s="375">
        <v>0</v>
      </c>
      <c r="JY80" s="376">
        <v>0</v>
      </c>
      <c r="JZ80" s="365">
        <v>0</v>
      </c>
      <c r="KA80" s="365">
        <v>0</v>
      </c>
      <c r="KB80" s="365">
        <v>0</v>
      </c>
      <c r="KC80" s="365">
        <v>0</v>
      </c>
      <c r="KD80" s="365">
        <v>0</v>
      </c>
      <c r="KE80" s="365">
        <v>0</v>
      </c>
      <c r="KF80" s="365">
        <v>0</v>
      </c>
      <c r="KG80" s="365">
        <v>0</v>
      </c>
      <c r="KH80" s="365">
        <v>0</v>
      </c>
      <c r="KI80" s="365">
        <v>0</v>
      </c>
      <c r="KJ80" s="368">
        <f t="shared" si="232"/>
        <v>0</v>
      </c>
      <c r="KK80" s="372"/>
      <c r="KL80" s="375">
        <v>0</v>
      </c>
      <c r="KM80" s="376">
        <v>0</v>
      </c>
      <c r="KN80" s="365">
        <v>0</v>
      </c>
      <c r="KO80" s="365">
        <v>0</v>
      </c>
      <c r="KP80" s="365">
        <v>0</v>
      </c>
      <c r="KQ80" s="365">
        <v>0</v>
      </c>
      <c r="KR80" s="365">
        <v>0</v>
      </c>
      <c r="KS80" s="365">
        <v>0</v>
      </c>
      <c r="KT80" s="365">
        <v>0</v>
      </c>
      <c r="KU80" s="365">
        <v>0</v>
      </c>
      <c r="KV80" s="365">
        <v>0</v>
      </c>
      <c r="KW80" s="365">
        <v>0</v>
      </c>
      <c r="KX80" s="368">
        <f t="shared" si="233"/>
        <v>0</v>
      </c>
      <c r="KY80" s="372"/>
      <c r="KZ80" s="375">
        <v>0</v>
      </c>
      <c r="LA80" s="376">
        <v>0</v>
      </c>
      <c r="LB80" s="365">
        <v>0</v>
      </c>
      <c r="LC80" s="365">
        <v>0</v>
      </c>
      <c r="LD80" s="365">
        <v>0</v>
      </c>
      <c r="LE80" s="365">
        <v>0</v>
      </c>
      <c r="LF80" s="365">
        <v>0</v>
      </c>
      <c r="LG80" s="365">
        <v>0</v>
      </c>
      <c r="LH80" s="365">
        <v>0</v>
      </c>
      <c r="LI80" s="365">
        <v>0</v>
      </c>
      <c r="LJ80" s="365">
        <v>0</v>
      </c>
      <c r="LK80" s="365">
        <v>0</v>
      </c>
      <c r="LL80" s="368">
        <f t="shared" si="234"/>
        <v>0</v>
      </c>
      <c r="LM80" s="372"/>
      <c r="LN80" s="375">
        <v>0</v>
      </c>
      <c r="LO80" s="376">
        <v>0</v>
      </c>
      <c r="LP80" s="365">
        <v>0</v>
      </c>
      <c r="LQ80" s="365">
        <v>0</v>
      </c>
      <c r="LR80" s="365">
        <v>0</v>
      </c>
      <c r="LS80" s="365">
        <v>0</v>
      </c>
      <c r="LT80" s="365">
        <v>0</v>
      </c>
      <c r="LU80" s="365">
        <v>0</v>
      </c>
      <c r="LV80" s="365">
        <v>0</v>
      </c>
      <c r="LW80" s="365">
        <v>0</v>
      </c>
      <c r="LX80" s="365">
        <v>0</v>
      </c>
      <c r="LY80" s="365">
        <v>0</v>
      </c>
      <c r="LZ80" s="368">
        <f t="shared" si="235"/>
        <v>0</v>
      </c>
      <c r="MA80" s="372"/>
      <c r="MB80" s="368">
        <f t="shared" si="240"/>
        <v>0</v>
      </c>
      <c r="MC80" s="368">
        <f t="shared" si="240"/>
        <v>0</v>
      </c>
      <c r="MD80" s="368">
        <f t="shared" si="240"/>
        <v>0</v>
      </c>
      <c r="ME80" s="368">
        <f t="shared" si="240"/>
        <v>0</v>
      </c>
      <c r="MF80" s="368">
        <f t="shared" si="240"/>
        <v>0</v>
      </c>
      <c r="MG80" s="368">
        <f t="shared" si="240"/>
        <v>0</v>
      </c>
      <c r="MH80" s="368">
        <f t="shared" si="240"/>
        <v>0</v>
      </c>
      <c r="MI80" s="368">
        <f t="shared" si="240"/>
        <v>0</v>
      </c>
      <c r="MJ80" s="368">
        <f t="shared" si="240"/>
        <v>0</v>
      </c>
      <c r="MK80" s="368">
        <f t="shared" si="240"/>
        <v>0</v>
      </c>
      <c r="ML80" s="368">
        <f t="shared" si="240"/>
        <v>0</v>
      </c>
      <c r="MM80" s="368">
        <f t="shared" si="240"/>
        <v>0</v>
      </c>
      <c r="MN80" s="368">
        <f t="shared" si="239"/>
        <v>0</v>
      </c>
    </row>
    <row r="81" spans="1:352" x14ac:dyDescent="0.25">
      <c r="A81" s="313"/>
      <c r="B81" s="255" t="s">
        <v>127</v>
      </c>
      <c r="C81" s="422"/>
      <c r="D81" s="375">
        <v>690.47619047619048</v>
      </c>
      <c r="E81" s="376">
        <v>690.47619047619048</v>
      </c>
      <c r="F81" s="376">
        <v>690.47619047619048</v>
      </c>
      <c r="G81" s="376">
        <v>690.47619047619048</v>
      </c>
      <c r="H81" s="376">
        <v>690.47619047619048</v>
      </c>
      <c r="I81" s="376">
        <v>690.47619047619048</v>
      </c>
      <c r="J81" s="376">
        <v>29460.317460317463</v>
      </c>
      <c r="K81" s="376">
        <v>2761.9047619047619</v>
      </c>
      <c r="L81" s="376">
        <v>18672.667301587302</v>
      </c>
      <c r="M81" s="376">
        <v>690.47619047619048</v>
      </c>
      <c r="N81" s="376">
        <v>690.47619047619048</v>
      </c>
      <c r="O81" s="376">
        <v>690.47619047619048</v>
      </c>
      <c r="P81" s="368">
        <f t="shared" si="213"/>
        <v>57109.175238095246</v>
      </c>
      <c r="Q81" s="372"/>
      <c r="R81" s="375">
        <v>71.428571428571431</v>
      </c>
      <c r="S81" s="376">
        <v>71.428571428571431</v>
      </c>
      <c r="T81" s="376">
        <v>71.428571428571431</v>
      </c>
      <c r="U81" s="376">
        <v>71.428571428571431</v>
      </c>
      <c r="V81" s="376">
        <v>71.428571428571431</v>
      </c>
      <c r="W81" s="376">
        <v>71.428571428571431</v>
      </c>
      <c r="X81" s="376">
        <v>3047.6190476190477</v>
      </c>
      <c r="Y81" s="376">
        <v>285.71428571428572</v>
      </c>
      <c r="Z81" s="376">
        <v>1931.655238095238</v>
      </c>
      <c r="AA81" s="376">
        <v>71.428571428571431</v>
      </c>
      <c r="AB81" s="376">
        <v>71.428571428571431</v>
      </c>
      <c r="AC81" s="376">
        <v>71.428571428571431</v>
      </c>
      <c r="AD81" s="368">
        <f t="shared" si="214"/>
        <v>5907.8457142857142</v>
      </c>
      <c r="AE81" s="372"/>
      <c r="AF81" s="375">
        <v>71.428571428571431</v>
      </c>
      <c r="AG81" s="376">
        <v>71.428571428571431</v>
      </c>
      <c r="AH81" s="376">
        <v>71.428571428571431</v>
      </c>
      <c r="AI81" s="376">
        <v>71.428571428571431</v>
      </c>
      <c r="AJ81" s="376">
        <v>71.428571428571431</v>
      </c>
      <c r="AK81" s="376">
        <v>71.428571428571431</v>
      </c>
      <c r="AL81" s="376">
        <v>3047.6190476190477</v>
      </c>
      <c r="AM81" s="376">
        <v>285.71428571428572</v>
      </c>
      <c r="AN81" s="376">
        <v>1931.655238095238</v>
      </c>
      <c r="AO81" s="376">
        <v>71.428571428571431</v>
      </c>
      <c r="AP81" s="376">
        <v>71.428571428571431</v>
      </c>
      <c r="AQ81" s="376">
        <v>71.428571428571431</v>
      </c>
      <c r="AR81" s="368">
        <f t="shared" si="215"/>
        <v>5907.8457142857142</v>
      </c>
      <c r="AT81" s="375">
        <v>47.61904761904762</v>
      </c>
      <c r="AU81" s="376">
        <v>47.61904761904762</v>
      </c>
      <c r="AV81" s="376">
        <v>47.61904761904762</v>
      </c>
      <c r="AW81" s="376">
        <v>47.61904761904762</v>
      </c>
      <c r="AX81" s="376">
        <v>47.61904761904762</v>
      </c>
      <c r="AY81" s="376">
        <v>47.61904761904762</v>
      </c>
      <c r="AZ81" s="376">
        <v>2031.7460317460318</v>
      </c>
      <c r="BA81" s="376">
        <v>190.47619047619048</v>
      </c>
      <c r="BB81" s="376">
        <v>1287.7701587301588</v>
      </c>
      <c r="BC81" s="376">
        <v>47.61904761904762</v>
      </c>
      <c r="BD81" s="376">
        <v>47.61904761904762</v>
      </c>
      <c r="BE81" s="376">
        <v>47.61904761904762</v>
      </c>
      <c r="BF81" s="368">
        <f t="shared" si="216"/>
        <v>3938.5638095238101</v>
      </c>
      <c r="BH81" s="375">
        <v>357.14285714285717</v>
      </c>
      <c r="BI81" s="376">
        <v>357.14285714285717</v>
      </c>
      <c r="BJ81" s="365">
        <v>357.14285714285717</v>
      </c>
      <c r="BK81" s="365">
        <v>357.14285714285717</v>
      </c>
      <c r="BL81" s="365">
        <v>357.14285714285717</v>
      </c>
      <c r="BM81" s="365">
        <v>357.14285714285717</v>
      </c>
      <c r="BN81" s="365">
        <v>15238.095238095239</v>
      </c>
      <c r="BO81" s="365">
        <v>1428.5714285714287</v>
      </c>
      <c r="BP81" s="365">
        <v>9658.2761904761901</v>
      </c>
      <c r="BQ81" s="365">
        <v>357.14285714285717</v>
      </c>
      <c r="BR81" s="365">
        <v>357.14285714285717</v>
      </c>
      <c r="BS81" s="365">
        <v>357.14285714285717</v>
      </c>
      <c r="BT81" s="368">
        <f t="shared" si="217"/>
        <v>29539.228571428575</v>
      </c>
      <c r="BV81" s="375">
        <v>23.80952380952381</v>
      </c>
      <c r="BW81" s="376">
        <v>23.80952380952381</v>
      </c>
      <c r="BX81" s="365">
        <v>23.80952380952381</v>
      </c>
      <c r="BY81" s="365">
        <v>23.80952380952381</v>
      </c>
      <c r="BZ81" s="365">
        <v>23.80952380952381</v>
      </c>
      <c r="CA81" s="365">
        <v>23.80952380952381</v>
      </c>
      <c r="CB81" s="365">
        <v>1015.8730158730159</v>
      </c>
      <c r="CC81" s="365">
        <v>95.238095238095241</v>
      </c>
      <c r="CD81" s="365">
        <v>643.88507936507938</v>
      </c>
      <c r="CE81" s="365">
        <v>23.80952380952381</v>
      </c>
      <c r="CF81" s="365">
        <v>23.80952380952381</v>
      </c>
      <c r="CG81" s="365">
        <v>23.80952380952381</v>
      </c>
      <c r="CH81" s="368">
        <f t="shared" si="218"/>
        <v>1969.281904761905</v>
      </c>
      <c r="CI81" s="372"/>
      <c r="CJ81" s="375">
        <v>261.90476190476193</v>
      </c>
      <c r="CK81" s="376">
        <v>261.90476190476193</v>
      </c>
      <c r="CL81" s="365">
        <v>261.90476190476193</v>
      </c>
      <c r="CM81" s="365">
        <v>261.90476190476193</v>
      </c>
      <c r="CN81" s="365">
        <v>261.90476190476193</v>
      </c>
      <c r="CO81" s="365">
        <v>261.90476190476193</v>
      </c>
      <c r="CP81" s="365">
        <v>11174.603174603175</v>
      </c>
      <c r="CQ81" s="365">
        <v>1047.6190476190477</v>
      </c>
      <c r="CR81" s="365">
        <v>7082.735873015873</v>
      </c>
      <c r="CS81" s="365">
        <v>261.90476190476193</v>
      </c>
      <c r="CT81" s="365">
        <v>261.90476190476193</v>
      </c>
      <c r="CU81" s="365">
        <v>261.90476190476193</v>
      </c>
      <c r="CV81" s="368">
        <f t="shared" si="219"/>
        <v>21662.100952380955</v>
      </c>
      <c r="CW81" s="372"/>
      <c r="CX81" s="375">
        <v>666.66666666666674</v>
      </c>
      <c r="CY81" s="376">
        <v>666.66666666666674</v>
      </c>
      <c r="CZ81" s="365">
        <v>666.66666666666674</v>
      </c>
      <c r="DA81" s="365">
        <v>666.66666666666674</v>
      </c>
      <c r="DB81" s="365">
        <v>666.66666666666674</v>
      </c>
      <c r="DC81" s="365">
        <v>666.66666666666674</v>
      </c>
      <c r="DD81" s="365">
        <v>28444.444444444445</v>
      </c>
      <c r="DE81" s="365">
        <v>2666.666666666667</v>
      </c>
      <c r="DF81" s="365">
        <v>18028.782222222224</v>
      </c>
      <c r="DG81" s="365">
        <v>666.66666666666674</v>
      </c>
      <c r="DH81" s="365">
        <v>666.66666666666674</v>
      </c>
      <c r="DI81" s="365">
        <v>666.66666666666674</v>
      </c>
      <c r="DJ81" s="368">
        <f t="shared" si="220"/>
        <v>55139.893333333326</v>
      </c>
      <c r="DK81" s="372"/>
      <c r="DL81" s="375">
        <v>666.66666666666674</v>
      </c>
      <c r="DM81" s="376">
        <v>666.66666666666674</v>
      </c>
      <c r="DN81" s="365">
        <v>666.66666666666674</v>
      </c>
      <c r="DO81" s="365">
        <v>666.66666666666674</v>
      </c>
      <c r="DP81" s="365">
        <v>666.66666666666674</v>
      </c>
      <c r="DQ81" s="365">
        <v>666.66666666666674</v>
      </c>
      <c r="DR81" s="365">
        <v>28444.444444444445</v>
      </c>
      <c r="DS81" s="365">
        <v>2666.666666666667</v>
      </c>
      <c r="DT81" s="365">
        <v>18028.782222222224</v>
      </c>
      <c r="DU81" s="365">
        <v>666.66666666666674</v>
      </c>
      <c r="DV81" s="365">
        <v>666.66666666666674</v>
      </c>
      <c r="DW81" s="365">
        <v>666.66666666666674</v>
      </c>
      <c r="DX81" s="368">
        <f t="shared" si="221"/>
        <v>55139.893333333326</v>
      </c>
      <c r="DY81" s="372"/>
      <c r="DZ81" s="375">
        <v>23.80952380952381</v>
      </c>
      <c r="EA81" s="376">
        <v>23.80952380952381</v>
      </c>
      <c r="EB81" s="365">
        <v>23.80952380952381</v>
      </c>
      <c r="EC81" s="365">
        <v>23.80952380952381</v>
      </c>
      <c r="ED81" s="365">
        <v>23.80952380952381</v>
      </c>
      <c r="EE81" s="365">
        <v>23.80952380952381</v>
      </c>
      <c r="EF81" s="365">
        <v>1015.8730158730159</v>
      </c>
      <c r="EG81" s="365">
        <v>95.238095238095241</v>
      </c>
      <c r="EH81" s="365">
        <v>643.88507936507938</v>
      </c>
      <c r="EI81" s="365">
        <v>23.80952380952381</v>
      </c>
      <c r="EJ81" s="365">
        <v>23.80952380952381</v>
      </c>
      <c r="EK81" s="365">
        <v>23.80952380952381</v>
      </c>
      <c r="EL81" s="368">
        <f t="shared" si="222"/>
        <v>1969.281904761905</v>
      </c>
      <c r="EM81" s="372"/>
      <c r="EN81" s="375">
        <v>47.61904761904762</v>
      </c>
      <c r="EO81" s="376">
        <v>47.61904761904762</v>
      </c>
      <c r="EP81" s="365">
        <v>47.61904761904762</v>
      </c>
      <c r="EQ81" s="365">
        <v>47.61904761904762</v>
      </c>
      <c r="ER81" s="365">
        <v>47.61904761904762</v>
      </c>
      <c r="ES81" s="365">
        <v>47.61904761904762</v>
      </c>
      <c r="ET81" s="365">
        <v>2031.7460317460318</v>
      </c>
      <c r="EU81" s="365">
        <v>190.47619047619048</v>
      </c>
      <c r="EV81" s="365">
        <v>1287.7701587301588</v>
      </c>
      <c r="EW81" s="365">
        <v>47.61904761904762</v>
      </c>
      <c r="EX81" s="365">
        <v>47.61904761904762</v>
      </c>
      <c r="EY81" s="365">
        <v>47.61904761904762</v>
      </c>
      <c r="EZ81" s="368">
        <f t="shared" si="223"/>
        <v>3938.5638095238101</v>
      </c>
      <c r="FA81" s="372"/>
      <c r="FB81" s="375">
        <v>23.80952380952381</v>
      </c>
      <c r="FC81" s="376">
        <v>23.80952380952381</v>
      </c>
      <c r="FD81" s="365">
        <v>23.80952380952381</v>
      </c>
      <c r="FE81" s="365">
        <v>23.80952380952381</v>
      </c>
      <c r="FF81" s="365">
        <v>23.80952380952381</v>
      </c>
      <c r="FG81" s="365">
        <v>23.80952380952381</v>
      </c>
      <c r="FH81" s="365">
        <v>1015.8730158730159</v>
      </c>
      <c r="FI81" s="365">
        <v>95.238095238095241</v>
      </c>
      <c r="FJ81" s="365">
        <v>643.88507936507938</v>
      </c>
      <c r="FK81" s="365">
        <v>23.80952380952381</v>
      </c>
      <c r="FL81" s="365">
        <v>23.80952380952381</v>
      </c>
      <c r="FM81" s="365">
        <v>23.80952380952381</v>
      </c>
      <c r="FN81" s="368">
        <f t="shared" si="224"/>
        <v>1969.281904761905</v>
      </c>
      <c r="FO81" s="372"/>
      <c r="FP81" s="375">
        <v>166.66666666666669</v>
      </c>
      <c r="FQ81" s="376">
        <v>166.66666666666669</v>
      </c>
      <c r="FR81" s="365">
        <v>166.66666666666669</v>
      </c>
      <c r="FS81" s="365">
        <v>166.66666666666669</v>
      </c>
      <c r="FT81" s="365">
        <v>166.66666666666669</v>
      </c>
      <c r="FU81" s="365">
        <v>166.66666666666669</v>
      </c>
      <c r="FV81" s="365">
        <v>7111.1111111111113</v>
      </c>
      <c r="FW81" s="365">
        <v>666.66666666666674</v>
      </c>
      <c r="FX81" s="365">
        <v>4507.195555555556</v>
      </c>
      <c r="FY81" s="365">
        <v>166.66666666666669</v>
      </c>
      <c r="FZ81" s="365">
        <v>166.66666666666669</v>
      </c>
      <c r="GA81" s="365">
        <v>166.66666666666669</v>
      </c>
      <c r="GB81" s="368">
        <f t="shared" si="225"/>
        <v>13784.973333333332</v>
      </c>
      <c r="GC81" s="372"/>
      <c r="GD81" s="375">
        <v>23.80952380952381</v>
      </c>
      <c r="GE81" s="376">
        <v>23.80952380952381</v>
      </c>
      <c r="GF81" s="365">
        <v>23.80952380952381</v>
      </c>
      <c r="GG81" s="365">
        <v>23.80952380952381</v>
      </c>
      <c r="GH81" s="365">
        <v>23.80952380952381</v>
      </c>
      <c r="GI81" s="365">
        <v>23.80952380952381</v>
      </c>
      <c r="GJ81" s="365">
        <v>1015.8730158730159</v>
      </c>
      <c r="GK81" s="365">
        <v>95.238095238095241</v>
      </c>
      <c r="GL81" s="365">
        <v>643.88507936507938</v>
      </c>
      <c r="GM81" s="365">
        <v>23.80952380952381</v>
      </c>
      <c r="GN81" s="365">
        <v>23.80952380952381</v>
      </c>
      <c r="GO81" s="365">
        <v>23.80952380952381</v>
      </c>
      <c r="GP81" s="368">
        <f t="shared" si="226"/>
        <v>1969.281904761905</v>
      </c>
      <c r="GQ81" s="372"/>
      <c r="GR81" s="375">
        <v>0</v>
      </c>
      <c r="GS81" s="376">
        <v>0</v>
      </c>
      <c r="GT81" s="365">
        <v>0</v>
      </c>
      <c r="GU81" s="365">
        <v>0</v>
      </c>
      <c r="GV81" s="365">
        <v>0</v>
      </c>
      <c r="GW81" s="365">
        <v>0</v>
      </c>
      <c r="GX81" s="365">
        <v>0</v>
      </c>
      <c r="GY81" s="365">
        <v>0</v>
      </c>
      <c r="GZ81" s="365">
        <v>0</v>
      </c>
      <c r="HA81" s="365">
        <v>0</v>
      </c>
      <c r="HB81" s="365">
        <v>0</v>
      </c>
      <c r="HC81" s="365">
        <v>0</v>
      </c>
      <c r="HD81" s="368">
        <f t="shared" si="238"/>
        <v>0</v>
      </c>
      <c r="HE81" s="372"/>
      <c r="HF81" s="375">
        <v>95.238095238095241</v>
      </c>
      <c r="HG81" s="376">
        <v>95.238095238095241</v>
      </c>
      <c r="HH81" s="365">
        <v>95.238095238095241</v>
      </c>
      <c r="HI81" s="365">
        <v>95.238095238095241</v>
      </c>
      <c r="HJ81" s="365">
        <v>95.238095238095241</v>
      </c>
      <c r="HK81" s="365">
        <v>95.238095238095241</v>
      </c>
      <c r="HL81" s="365">
        <v>4063.4920634920636</v>
      </c>
      <c r="HM81" s="365">
        <v>380.95238095238096</v>
      </c>
      <c r="HN81" s="365">
        <v>2575.5403174603175</v>
      </c>
      <c r="HO81" s="365">
        <v>95.238095238095241</v>
      </c>
      <c r="HP81" s="365">
        <v>95.238095238095241</v>
      </c>
      <c r="HQ81" s="365">
        <v>95.238095238095241</v>
      </c>
      <c r="HR81" s="368">
        <f t="shared" si="227"/>
        <v>7877.1276190476201</v>
      </c>
      <c r="HS81" s="372"/>
      <c r="HT81" s="375">
        <v>23.80952380952381</v>
      </c>
      <c r="HU81" s="376">
        <v>23.80952380952381</v>
      </c>
      <c r="HV81" s="365">
        <v>23.80952380952381</v>
      </c>
      <c r="HW81" s="365">
        <v>23.80952380952381</v>
      </c>
      <c r="HX81" s="365">
        <v>23.80952380952381</v>
      </c>
      <c r="HY81" s="365">
        <v>23.80952380952381</v>
      </c>
      <c r="HZ81" s="365">
        <v>1015.8730158730159</v>
      </c>
      <c r="IA81" s="365">
        <v>95.238095238095241</v>
      </c>
      <c r="IB81" s="365">
        <v>643.88507936507938</v>
      </c>
      <c r="IC81" s="365">
        <v>23.80952380952381</v>
      </c>
      <c r="ID81" s="365">
        <v>23.80952380952381</v>
      </c>
      <c r="IE81" s="365">
        <v>23.80952380952381</v>
      </c>
      <c r="IF81" s="368">
        <f t="shared" si="228"/>
        <v>1969.281904761905</v>
      </c>
      <c r="IG81" s="372"/>
      <c r="IH81" s="375">
        <v>23.80952380952381</v>
      </c>
      <c r="II81" s="376">
        <v>23.80952380952381</v>
      </c>
      <c r="IJ81" s="365">
        <v>23.80952380952381</v>
      </c>
      <c r="IK81" s="365">
        <v>23.80952380952381</v>
      </c>
      <c r="IL81" s="365">
        <v>23.80952380952381</v>
      </c>
      <c r="IM81" s="365">
        <v>23.80952380952381</v>
      </c>
      <c r="IN81" s="365">
        <v>1015.8730158730159</v>
      </c>
      <c r="IO81" s="365">
        <v>95.238095238095241</v>
      </c>
      <c r="IP81" s="365">
        <v>643.88507936507938</v>
      </c>
      <c r="IQ81" s="365">
        <v>23.80952380952381</v>
      </c>
      <c r="IR81" s="365">
        <v>23.80952380952381</v>
      </c>
      <c r="IS81" s="365">
        <v>23.80952380952381</v>
      </c>
      <c r="IT81" s="368">
        <f t="shared" si="229"/>
        <v>1969.281904761905</v>
      </c>
      <c r="IU81" s="372"/>
      <c r="IV81" s="375">
        <v>166.66666666666669</v>
      </c>
      <c r="IW81" s="376">
        <v>166.66666666666669</v>
      </c>
      <c r="IX81" s="365">
        <v>166.66666666666669</v>
      </c>
      <c r="IY81" s="365">
        <v>166.66666666666669</v>
      </c>
      <c r="IZ81" s="365">
        <v>166.66666666666669</v>
      </c>
      <c r="JA81" s="365">
        <v>166.66666666666669</v>
      </c>
      <c r="JB81" s="365">
        <v>7111.1111111111113</v>
      </c>
      <c r="JC81" s="365">
        <v>666.66666666666674</v>
      </c>
      <c r="JD81" s="365">
        <v>4507.195555555556</v>
      </c>
      <c r="JE81" s="365">
        <v>166.66666666666669</v>
      </c>
      <c r="JF81" s="365">
        <v>166.66666666666669</v>
      </c>
      <c r="JG81" s="365">
        <v>166.66666666666669</v>
      </c>
      <c r="JH81" s="368">
        <f t="shared" si="230"/>
        <v>13784.973333333332</v>
      </c>
      <c r="JI81" s="372"/>
      <c r="JJ81" s="375">
        <v>261.90476190476193</v>
      </c>
      <c r="JK81" s="376">
        <v>261.90476190476193</v>
      </c>
      <c r="JL81" s="365">
        <v>261.90476190476193</v>
      </c>
      <c r="JM81" s="365">
        <v>261.90476190476193</v>
      </c>
      <c r="JN81" s="365">
        <v>261.90476190476193</v>
      </c>
      <c r="JO81" s="365">
        <v>261.90476190476193</v>
      </c>
      <c r="JP81" s="365">
        <v>11174.603174603175</v>
      </c>
      <c r="JQ81" s="365">
        <v>1047.6190476190477</v>
      </c>
      <c r="JR81" s="365">
        <v>7082.735873015873</v>
      </c>
      <c r="JS81" s="365">
        <v>261.90476190476193</v>
      </c>
      <c r="JT81" s="365">
        <v>261.90476190476193</v>
      </c>
      <c r="JU81" s="365">
        <v>261.90476190476193</v>
      </c>
      <c r="JV81" s="368">
        <f t="shared" si="231"/>
        <v>21662.100952380955</v>
      </c>
      <c r="JW81" s="372"/>
      <c r="JX81" s="375">
        <v>119.04761904761905</v>
      </c>
      <c r="JY81" s="376">
        <v>119.04761904761905</v>
      </c>
      <c r="JZ81" s="365">
        <v>119.04761904761905</v>
      </c>
      <c r="KA81" s="365">
        <v>119.04761904761905</v>
      </c>
      <c r="KB81" s="365">
        <v>119.04761904761905</v>
      </c>
      <c r="KC81" s="365">
        <v>119.04761904761905</v>
      </c>
      <c r="KD81" s="365">
        <v>5079.3650793650795</v>
      </c>
      <c r="KE81" s="365">
        <v>476.1904761904762</v>
      </c>
      <c r="KF81" s="365">
        <v>3219.425396825397</v>
      </c>
      <c r="KG81" s="365">
        <v>119.04761904761905</v>
      </c>
      <c r="KH81" s="365">
        <v>119.04761904761905</v>
      </c>
      <c r="KI81" s="365">
        <v>119.04761904761905</v>
      </c>
      <c r="KJ81" s="368">
        <f t="shared" si="232"/>
        <v>9846.4095238095215</v>
      </c>
      <c r="KK81" s="372"/>
      <c r="KL81" s="375">
        <v>47.61904761904762</v>
      </c>
      <c r="KM81" s="376">
        <v>47.61904761904762</v>
      </c>
      <c r="KN81" s="365">
        <v>47.61904761904762</v>
      </c>
      <c r="KO81" s="365">
        <v>47.61904761904762</v>
      </c>
      <c r="KP81" s="365">
        <v>47.61904761904762</v>
      </c>
      <c r="KQ81" s="365">
        <v>47.61904761904762</v>
      </c>
      <c r="KR81" s="365">
        <v>2031.7460317460318</v>
      </c>
      <c r="KS81" s="365">
        <v>190.47619047619048</v>
      </c>
      <c r="KT81" s="365">
        <v>1287.7701587301588</v>
      </c>
      <c r="KU81" s="365">
        <v>47.61904761904762</v>
      </c>
      <c r="KV81" s="365">
        <v>47.61904761904762</v>
      </c>
      <c r="KW81" s="365">
        <v>47.61904761904762</v>
      </c>
      <c r="KX81" s="368">
        <f t="shared" si="233"/>
        <v>3938.5638095238101</v>
      </c>
      <c r="KY81" s="372"/>
      <c r="KZ81" s="375">
        <v>23.80952380952381</v>
      </c>
      <c r="LA81" s="376">
        <v>23.80952380952381</v>
      </c>
      <c r="LB81" s="365">
        <v>23.80952380952381</v>
      </c>
      <c r="LC81" s="365">
        <v>23.80952380952381</v>
      </c>
      <c r="LD81" s="365">
        <v>23.80952380952381</v>
      </c>
      <c r="LE81" s="365">
        <v>23.80952380952381</v>
      </c>
      <c r="LF81" s="365">
        <v>1015.8730158730159</v>
      </c>
      <c r="LG81" s="365">
        <v>95.238095238095241</v>
      </c>
      <c r="LH81" s="365">
        <v>643.88507936507938</v>
      </c>
      <c r="LI81" s="365">
        <v>23.80952380952381</v>
      </c>
      <c r="LJ81" s="365">
        <v>23.80952380952381</v>
      </c>
      <c r="LK81" s="365">
        <v>23.80952380952381</v>
      </c>
      <c r="LL81" s="368">
        <f t="shared" si="234"/>
        <v>1969.281904761905</v>
      </c>
      <c r="LM81" s="372"/>
      <c r="LN81" s="375">
        <v>0</v>
      </c>
      <c r="LO81" s="376">
        <v>0</v>
      </c>
      <c r="LP81" s="365">
        <v>0</v>
      </c>
      <c r="LQ81" s="365">
        <v>0</v>
      </c>
      <c r="LR81" s="365">
        <v>0</v>
      </c>
      <c r="LS81" s="365">
        <v>0</v>
      </c>
      <c r="LT81" s="365">
        <v>0</v>
      </c>
      <c r="LU81" s="365">
        <v>0</v>
      </c>
      <c r="LV81" s="365">
        <v>0</v>
      </c>
      <c r="LW81" s="365">
        <v>0</v>
      </c>
      <c r="LX81" s="365">
        <v>0</v>
      </c>
      <c r="LY81" s="365">
        <v>0</v>
      </c>
      <c r="LZ81" s="368">
        <f t="shared" si="235"/>
        <v>0</v>
      </c>
      <c r="MA81" s="372"/>
      <c r="MB81" s="368">
        <f t="shared" si="240"/>
        <v>3904.761904761906</v>
      </c>
      <c r="MC81" s="368">
        <f t="shared" si="240"/>
        <v>3904.761904761906</v>
      </c>
      <c r="MD81" s="368">
        <f t="shared" si="240"/>
        <v>3904.761904761906</v>
      </c>
      <c r="ME81" s="368">
        <f t="shared" si="240"/>
        <v>3904.761904761906</v>
      </c>
      <c r="MF81" s="368">
        <f t="shared" si="240"/>
        <v>3904.761904761906</v>
      </c>
      <c r="MG81" s="368">
        <f t="shared" si="240"/>
        <v>3904.761904761906</v>
      </c>
      <c r="MH81" s="368">
        <f t="shared" si="240"/>
        <v>166603.17460317464</v>
      </c>
      <c r="MI81" s="368">
        <f t="shared" si="240"/>
        <v>15619.047619047624</v>
      </c>
      <c r="MJ81" s="368">
        <f t="shared" si="240"/>
        <v>105597.153015873</v>
      </c>
      <c r="MK81" s="368">
        <f t="shared" si="240"/>
        <v>3904.761904761906</v>
      </c>
      <c r="ML81" s="368">
        <f t="shared" si="240"/>
        <v>3904.761904761906</v>
      </c>
      <c r="MM81" s="368">
        <f t="shared" si="240"/>
        <v>3904.761904761906</v>
      </c>
      <c r="MN81" s="368">
        <f t="shared" si="239"/>
        <v>322962.2323809524</v>
      </c>
    </row>
    <row r="82" spans="1:352" x14ac:dyDescent="0.25">
      <c r="A82" s="313"/>
      <c r="B82" s="255" t="s">
        <v>128</v>
      </c>
      <c r="C82" s="313"/>
      <c r="D82" s="375">
        <v>3452.3809523809523</v>
      </c>
      <c r="E82" s="376">
        <v>0</v>
      </c>
      <c r="F82" s="376">
        <v>0</v>
      </c>
      <c r="G82" s="376">
        <v>0</v>
      </c>
      <c r="H82" s="376">
        <v>0</v>
      </c>
      <c r="I82" s="376">
        <v>287.69841269841271</v>
      </c>
      <c r="J82" s="376">
        <v>0</v>
      </c>
      <c r="K82" s="376">
        <v>0</v>
      </c>
      <c r="L82" s="376">
        <v>0</v>
      </c>
      <c r="M82" s="376">
        <v>0</v>
      </c>
      <c r="N82" s="376">
        <v>1150.7936507936508</v>
      </c>
      <c r="O82" s="376">
        <v>0</v>
      </c>
      <c r="P82" s="368">
        <f t="shared" si="213"/>
        <v>4890.8730158730159</v>
      </c>
      <c r="Q82" s="372"/>
      <c r="R82" s="375">
        <v>357.14285714285717</v>
      </c>
      <c r="S82" s="376">
        <v>0</v>
      </c>
      <c r="T82" s="376">
        <v>0</v>
      </c>
      <c r="U82" s="376">
        <v>0</v>
      </c>
      <c r="V82" s="376">
        <v>0</v>
      </c>
      <c r="W82" s="376">
        <v>29.761904761904763</v>
      </c>
      <c r="X82" s="376">
        <v>0</v>
      </c>
      <c r="Y82" s="376">
        <v>0</v>
      </c>
      <c r="Z82" s="376">
        <v>0</v>
      </c>
      <c r="AA82" s="376">
        <v>0</v>
      </c>
      <c r="AB82" s="376">
        <v>119.04761904761905</v>
      </c>
      <c r="AC82" s="376">
        <v>0</v>
      </c>
      <c r="AD82" s="368">
        <f t="shared" si="214"/>
        <v>505.95238095238096</v>
      </c>
      <c r="AE82" s="372"/>
      <c r="AF82" s="375">
        <v>357.14285714285717</v>
      </c>
      <c r="AG82" s="376">
        <v>0</v>
      </c>
      <c r="AH82" s="376">
        <v>0</v>
      </c>
      <c r="AI82" s="376">
        <v>0</v>
      </c>
      <c r="AJ82" s="376">
        <v>0</v>
      </c>
      <c r="AK82" s="376">
        <v>29.761904761904763</v>
      </c>
      <c r="AL82" s="376">
        <v>0</v>
      </c>
      <c r="AM82" s="376">
        <v>0</v>
      </c>
      <c r="AN82" s="376">
        <v>0</v>
      </c>
      <c r="AO82" s="376">
        <v>0</v>
      </c>
      <c r="AP82" s="376">
        <v>119.04761904761905</v>
      </c>
      <c r="AQ82" s="376">
        <v>0</v>
      </c>
      <c r="AR82" s="368">
        <f t="shared" si="215"/>
        <v>505.95238095238096</v>
      </c>
      <c r="AT82" s="375">
        <v>238.0952380952381</v>
      </c>
      <c r="AU82" s="376">
        <v>0</v>
      </c>
      <c r="AV82" s="376">
        <v>0</v>
      </c>
      <c r="AW82" s="376">
        <v>0</v>
      </c>
      <c r="AX82" s="376">
        <v>0</v>
      </c>
      <c r="AY82" s="376">
        <v>19.841269841269842</v>
      </c>
      <c r="AZ82" s="376">
        <v>0</v>
      </c>
      <c r="BA82" s="376">
        <v>0</v>
      </c>
      <c r="BB82" s="376">
        <v>0</v>
      </c>
      <c r="BC82" s="376">
        <v>0</v>
      </c>
      <c r="BD82" s="376">
        <v>79.365079365079367</v>
      </c>
      <c r="BE82" s="376">
        <v>0</v>
      </c>
      <c r="BF82" s="368">
        <f t="shared" si="216"/>
        <v>337.30158730158735</v>
      </c>
      <c r="BH82" s="375">
        <v>1785.7142857142858</v>
      </c>
      <c r="BI82" s="376">
        <v>0</v>
      </c>
      <c r="BJ82" s="365">
        <v>0</v>
      </c>
      <c r="BK82" s="365">
        <v>0</v>
      </c>
      <c r="BL82" s="365">
        <v>0</v>
      </c>
      <c r="BM82" s="365">
        <v>148.80952380952382</v>
      </c>
      <c r="BN82" s="365">
        <v>0</v>
      </c>
      <c r="BO82" s="365">
        <v>0</v>
      </c>
      <c r="BP82" s="365">
        <v>0</v>
      </c>
      <c r="BQ82" s="365">
        <v>0</v>
      </c>
      <c r="BR82" s="365">
        <v>595.2380952380953</v>
      </c>
      <c r="BS82" s="365">
        <v>0</v>
      </c>
      <c r="BT82" s="368">
        <f t="shared" si="217"/>
        <v>2529.761904761905</v>
      </c>
      <c r="BV82" s="375">
        <v>119.04761904761905</v>
      </c>
      <c r="BW82" s="376">
        <v>0</v>
      </c>
      <c r="BX82" s="365">
        <v>0</v>
      </c>
      <c r="BY82" s="365">
        <v>0</v>
      </c>
      <c r="BZ82" s="365">
        <v>0</v>
      </c>
      <c r="CA82" s="365">
        <v>9.9206349206349209</v>
      </c>
      <c r="CB82" s="365">
        <v>0</v>
      </c>
      <c r="CC82" s="365">
        <v>0</v>
      </c>
      <c r="CD82" s="365">
        <v>0</v>
      </c>
      <c r="CE82" s="365">
        <v>0</v>
      </c>
      <c r="CF82" s="365">
        <v>39.682539682539684</v>
      </c>
      <c r="CG82" s="365">
        <v>0</v>
      </c>
      <c r="CH82" s="368">
        <f t="shared" si="218"/>
        <v>168.65079365079367</v>
      </c>
      <c r="CI82" s="372"/>
      <c r="CJ82" s="375">
        <v>1309.5238095238096</v>
      </c>
      <c r="CK82" s="376">
        <v>0</v>
      </c>
      <c r="CL82" s="365">
        <v>0</v>
      </c>
      <c r="CM82" s="365">
        <v>0</v>
      </c>
      <c r="CN82" s="365">
        <v>0</v>
      </c>
      <c r="CO82" s="365">
        <v>109.12698412698413</v>
      </c>
      <c r="CP82" s="365">
        <v>0</v>
      </c>
      <c r="CQ82" s="365">
        <v>0</v>
      </c>
      <c r="CR82" s="365">
        <v>0</v>
      </c>
      <c r="CS82" s="365">
        <v>0</v>
      </c>
      <c r="CT82" s="365">
        <v>436.50793650793651</v>
      </c>
      <c r="CU82" s="365">
        <v>0</v>
      </c>
      <c r="CV82" s="368">
        <f t="shared" si="219"/>
        <v>1855.1587301587301</v>
      </c>
      <c r="CW82" s="372"/>
      <c r="CX82" s="375">
        <v>3333.3333333333335</v>
      </c>
      <c r="CY82" s="376">
        <v>0</v>
      </c>
      <c r="CZ82" s="365">
        <v>0</v>
      </c>
      <c r="DA82" s="365">
        <v>0</v>
      </c>
      <c r="DB82" s="365">
        <v>0</v>
      </c>
      <c r="DC82" s="365">
        <v>277.77777777777777</v>
      </c>
      <c r="DD82" s="365">
        <v>0</v>
      </c>
      <c r="DE82" s="365">
        <v>0</v>
      </c>
      <c r="DF82" s="365">
        <v>0</v>
      </c>
      <c r="DG82" s="365">
        <v>0</v>
      </c>
      <c r="DH82" s="365">
        <v>1111.1111111111111</v>
      </c>
      <c r="DI82" s="365">
        <v>0</v>
      </c>
      <c r="DJ82" s="368">
        <f t="shared" si="220"/>
        <v>4722.2222222222226</v>
      </c>
      <c r="DK82" s="372"/>
      <c r="DL82" s="375">
        <v>3333.3333333333335</v>
      </c>
      <c r="DM82" s="376">
        <v>0</v>
      </c>
      <c r="DN82" s="365">
        <v>0</v>
      </c>
      <c r="DO82" s="365">
        <v>0</v>
      </c>
      <c r="DP82" s="365">
        <v>0</v>
      </c>
      <c r="DQ82" s="365">
        <v>277.77777777777777</v>
      </c>
      <c r="DR82" s="365">
        <v>0</v>
      </c>
      <c r="DS82" s="365">
        <v>0</v>
      </c>
      <c r="DT82" s="365">
        <v>0</v>
      </c>
      <c r="DU82" s="365">
        <v>0</v>
      </c>
      <c r="DV82" s="365">
        <v>1111.1111111111111</v>
      </c>
      <c r="DW82" s="365">
        <v>0</v>
      </c>
      <c r="DX82" s="368">
        <f t="shared" si="221"/>
        <v>4722.2222222222226</v>
      </c>
      <c r="DY82" s="372"/>
      <c r="DZ82" s="375">
        <v>119.04761904761905</v>
      </c>
      <c r="EA82" s="376">
        <v>0</v>
      </c>
      <c r="EB82" s="365">
        <v>0</v>
      </c>
      <c r="EC82" s="365">
        <v>0</v>
      </c>
      <c r="ED82" s="365">
        <v>0</v>
      </c>
      <c r="EE82" s="365">
        <v>9.9206349206349209</v>
      </c>
      <c r="EF82" s="365">
        <v>0</v>
      </c>
      <c r="EG82" s="365">
        <v>0</v>
      </c>
      <c r="EH82" s="365">
        <v>0</v>
      </c>
      <c r="EI82" s="365">
        <v>0</v>
      </c>
      <c r="EJ82" s="365">
        <v>39.682539682539684</v>
      </c>
      <c r="EK82" s="365">
        <v>0</v>
      </c>
      <c r="EL82" s="368">
        <f t="shared" si="222"/>
        <v>168.65079365079367</v>
      </c>
      <c r="EM82" s="372"/>
      <c r="EN82" s="375">
        <v>238.0952380952381</v>
      </c>
      <c r="EO82" s="376">
        <v>0</v>
      </c>
      <c r="EP82" s="365">
        <v>0</v>
      </c>
      <c r="EQ82" s="365">
        <v>0</v>
      </c>
      <c r="ER82" s="365">
        <v>0</v>
      </c>
      <c r="ES82" s="365">
        <v>19.841269841269842</v>
      </c>
      <c r="ET82" s="365">
        <v>0</v>
      </c>
      <c r="EU82" s="365">
        <v>0</v>
      </c>
      <c r="EV82" s="365">
        <v>0</v>
      </c>
      <c r="EW82" s="365">
        <v>0</v>
      </c>
      <c r="EX82" s="365">
        <v>79.365079365079367</v>
      </c>
      <c r="EY82" s="365">
        <v>0</v>
      </c>
      <c r="EZ82" s="368">
        <f t="shared" si="223"/>
        <v>337.30158730158735</v>
      </c>
      <c r="FA82" s="372"/>
      <c r="FB82" s="375">
        <v>119.04761904761905</v>
      </c>
      <c r="FC82" s="376">
        <v>0</v>
      </c>
      <c r="FD82" s="365">
        <v>0</v>
      </c>
      <c r="FE82" s="365">
        <v>0</v>
      </c>
      <c r="FF82" s="365">
        <v>0</v>
      </c>
      <c r="FG82" s="365">
        <v>9.9206349206349209</v>
      </c>
      <c r="FH82" s="365">
        <v>0</v>
      </c>
      <c r="FI82" s="365">
        <v>0</v>
      </c>
      <c r="FJ82" s="365">
        <v>0</v>
      </c>
      <c r="FK82" s="365">
        <v>0</v>
      </c>
      <c r="FL82" s="365">
        <v>39.682539682539684</v>
      </c>
      <c r="FM82" s="365">
        <v>0</v>
      </c>
      <c r="FN82" s="368">
        <f t="shared" si="224"/>
        <v>168.65079365079367</v>
      </c>
      <c r="FO82" s="372"/>
      <c r="FP82" s="375">
        <v>833.33333333333337</v>
      </c>
      <c r="FQ82" s="376">
        <v>0</v>
      </c>
      <c r="FR82" s="365">
        <v>0</v>
      </c>
      <c r="FS82" s="365">
        <v>0</v>
      </c>
      <c r="FT82" s="365">
        <v>0</v>
      </c>
      <c r="FU82" s="365">
        <v>69.444444444444443</v>
      </c>
      <c r="FV82" s="365">
        <v>0</v>
      </c>
      <c r="FW82" s="365">
        <v>0</v>
      </c>
      <c r="FX82" s="365">
        <v>0</v>
      </c>
      <c r="FY82" s="365">
        <v>0</v>
      </c>
      <c r="FZ82" s="365">
        <v>277.77777777777777</v>
      </c>
      <c r="GA82" s="365">
        <v>0</v>
      </c>
      <c r="GB82" s="368">
        <f t="shared" si="225"/>
        <v>1180.5555555555557</v>
      </c>
      <c r="GC82" s="372"/>
      <c r="GD82" s="375">
        <v>119.04761904761905</v>
      </c>
      <c r="GE82" s="376">
        <v>0</v>
      </c>
      <c r="GF82" s="365">
        <v>0</v>
      </c>
      <c r="GG82" s="365">
        <v>0</v>
      </c>
      <c r="GH82" s="365">
        <v>0</v>
      </c>
      <c r="GI82" s="365">
        <v>9.9206349206349209</v>
      </c>
      <c r="GJ82" s="365">
        <v>0</v>
      </c>
      <c r="GK82" s="365">
        <v>0</v>
      </c>
      <c r="GL82" s="365">
        <v>0</v>
      </c>
      <c r="GM82" s="365">
        <v>0</v>
      </c>
      <c r="GN82" s="365">
        <v>39.682539682539684</v>
      </c>
      <c r="GO82" s="365">
        <v>0</v>
      </c>
      <c r="GP82" s="368">
        <f t="shared" si="226"/>
        <v>168.65079365079367</v>
      </c>
      <c r="GQ82" s="372"/>
      <c r="GR82" s="375">
        <v>20000</v>
      </c>
      <c r="GS82" s="376">
        <v>0</v>
      </c>
      <c r="GT82" s="365">
        <v>0</v>
      </c>
      <c r="GU82" s="365">
        <v>0</v>
      </c>
      <c r="GV82" s="365">
        <v>0</v>
      </c>
      <c r="GW82" s="365">
        <v>0</v>
      </c>
      <c r="GX82" s="365">
        <v>0</v>
      </c>
      <c r="GY82" s="365">
        <v>0</v>
      </c>
      <c r="GZ82" s="365">
        <v>0</v>
      </c>
      <c r="HA82" s="365">
        <v>0</v>
      </c>
      <c r="HB82" s="365">
        <v>0</v>
      </c>
      <c r="HC82" s="365">
        <v>0</v>
      </c>
      <c r="HD82" s="368">
        <f t="shared" si="238"/>
        <v>0</v>
      </c>
      <c r="HE82" s="372"/>
      <c r="HF82" s="375">
        <v>476.1904761904762</v>
      </c>
      <c r="HG82" s="376">
        <v>0</v>
      </c>
      <c r="HH82" s="365">
        <v>0</v>
      </c>
      <c r="HI82" s="365">
        <v>0</v>
      </c>
      <c r="HJ82" s="365">
        <v>0</v>
      </c>
      <c r="HK82" s="365">
        <v>39.682539682539684</v>
      </c>
      <c r="HL82" s="365">
        <v>0</v>
      </c>
      <c r="HM82" s="365">
        <v>0</v>
      </c>
      <c r="HN82" s="365">
        <v>0</v>
      </c>
      <c r="HO82" s="365">
        <v>0</v>
      </c>
      <c r="HP82" s="365">
        <v>158.73015873015873</v>
      </c>
      <c r="HQ82" s="365">
        <v>0</v>
      </c>
      <c r="HR82" s="368">
        <f t="shared" si="227"/>
        <v>674.60317460317469</v>
      </c>
      <c r="HS82" s="372"/>
      <c r="HT82" s="375">
        <v>119.04761904761905</v>
      </c>
      <c r="HU82" s="376">
        <v>0</v>
      </c>
      <c r="HV82" s="365">
        <v>0</v>
      </c>
      <c r="HW82" s="365">
        <v>0</v>
      </c>
      <c r="HX82" s="365">
        <v>0</v>
      </c>
      <c r="HY82" s="365">
        <v>9.9206349206349209</v>
      </c>
      <c r="HZ82" s="365">
        <v>0</v>
      </c>
      <c r="IA82" s="365">
        <v>0</v>
      </c>
      <c r="IB82" s="365">
        <v>0</v>
      </c>
      <c r="IC82" s="365">
        <v>0</v>
      </c>
      <c r="ID82" s="365">
        <v>39.682539682539684</v>
      </c>
      <c r="IE82" s="365">
        <v>0</v>
      </c>
      <c r="IF82" s="368">
        <f t="shared" si="228"/>
        <v>168.65079365079367</v>
      </c>
      <c r="IG82" s="372"/>
      <c r="IH82" s="375">
        <v>119.04761904761905</v>
      </c>
      <c r="II82" s="376">
        <v>0</v>
      </c>
      <c r="IJ82" s="365">
        <v>0</v>
      </c>
      <c r="IK82" s="365">
        <v>0</v>
      </c>
      <c r="IL82" s="365">
        <v>0</v>
      </c>
      <c r="IM82" s="365">
        <v>9.9206349206349209</v>
      </c>
      <c r="IN82" s="365">
        <v>0</v>
      </c>
      <c r="IO82" s="365">
        <v>0</v>
      </c>
      <c r="IP82" s="365">
        <v>0</v>
      </c>
      <c r="IQ82" s="365">
        <v>0</v>
      </c>
      <c r="IR82" s="365">
        <v>39.682539682539684</v>
      </c>
      <c r="IS82" s="365">
        <v>0</v>
      </c>
      <c r="IT82" s="368">
        <f t="shared" si="229"/>
        <v>168.65079365079367</v>
      </c>
      <c r="IU82" s="372"/>
      <c r="IV82" s="375">
        <v>833.33333333333337</v>
      </c>
      <c r="IW82" s="376">
        <v>0</v>
      </c>
      <c r="IX82" s="365">
        <v>0</v>
      </c>
      <c r="IY82" s="365">
        <v>0</v>
      </c>
      <c r="IZ82" s="365">
        <v>0</v>
      </c>
      <c r="JA82" s="365">
        <v>69.444444444444443</v>
      </c>
      <c r="JB82" s="365">
        <v>0</v>
      </c>
      <c r="JC82" s="365">
        <v>0</v>
      </c>
      <c r="JD82" s="365">
        <v>0</v>
      </c>
      <c r="JE82" s="365">
        <v>0</v>
      </c>
      <c r="JF82" s="365">
        <v>277.77777777777777</v>
      </c>
      <c r="JG82" s="365">
        <v>0</v>
      </c>
      <c r="JH82" s="368">
        <f t="shared" si="230"/>
        <v>1180.5555555555557</v>
      </c>
      <c r="JI82" s="372"/>
      <c r="JJ82" s="375">
        <v>1309.5238095238096</v>
      </c>
      <c r="JK82" s="376">
        <v>0</v>
      </c>
      <c r="JL82" s="365">
        <v>0</v>
      </c>
      <c r="JM82" s="365">
        <v>0</v>
      </c>
      <c r="JN82" s="365">
        <v>0</v>
      </c>
      <c r="JO82" s="365">
        <v>109.12698412698413</v>
      </c>
      <c r="JP82" s="365">
        <v>0</v>
      </c>
      <c r="JQ82" s="365">
        <v>0</v>
      </c>
      <c r="JR82" s="365">
        <v>0</v>
      </c>
      <c r="JS82" s="365">
        <v>0</v>
      </c>
      <c r="JT82" s="365">
        <v>436.50793650793651</v>
      </c>
      <c r="JU82" s="365">
        <v>0</v>
      </c>
      <c r="JV82" s="368">
        <f t="shared" si="231"/>
        <v>1855.1587301587301</v>
      </c>
      <c r="JW82" s="372"/>
      <c r="JX82" s="375">
        <v>595.2380952380953</v>
      </c>
      <c r="JY82" s="376">
        <v>0</v>
      </c>
      <c r="JZ82" s="365">
        <v>0</v>
      </c>
      <c r="KA82" s="365">
        <v>0</v>
      </c>
      <c r="KB82" s="365">
        <v>0</v>
      </c>
      <c r="KC82" s="365">
        <v>49.603174603174608</v>
      </c>
      <c r="KD82" s="365">
        <v>0</v>
      </c>
      <c r="KE82" s="365">
        <v>0</v>
      </c>
      <c r="KF82" s="365">
        <v>0</v>
      </c>
      <c r="KG82" s="365">
        <v>0</v>
      </c>
      <c r="KH82" s="365">
        <v>198.41269841269843</v>
      </c>
      <c r="KI82" s="365">
        <v>0</v>
      </c>
      <c r="KJ82" s="368">
        <f t="shared" si="232"/>
        <v>843.25396825396831</v>
      </c>
      <c r="KK82" s="372"/>
      <c r="KL82" s="375">
        <v>238.0952380952381</v>
      </c>
      <c r="KM82" s="376">
        <v>0</v>
      </c>
      <c r="KN82" s="365">
        <v>0</v>
      </c>
      <c r="KO82" s="365">
        <v>0</v>
      </c>
      <c r="KP82" s="365">
        <v>0</v>
      </c>
      <c r="KQ82" s="365">
        <v>19.841269841269842</v>
      </c>
      <c r="KR82" s="365">
        <v>0</v>
      </c>
      <c r="KS82" s="365">
        <v>0</v>
      </c>
      <c r="KT82" s="365">
        <v>0</v>
      </c>
      <c r="KU82" s="365">
        <v>0</v>
      </c>
      <c r="KV82" s="365">
        <v>79.365079365079367</v>
      </c>
      <c r="KW82" s="365">
        <v>0</v>
      </c>
      <c r="KX82" s="368">
        <f t="shared" si="233"/>
        <v>337.30158730158735</v>
      </c>
      <c r="KY82" s="372"/>
      <c r="KZ82" s="375">
        <v>119.04761904761905</v>
      </c>
      <c r="LA82" s="376">
        <v>0</v>
      </c>
      <c r="LB82" s="365">
        <v>0</v>
      </c>
      <c r="LC82" s="365">
        <v>0</v>
      </c>
      <c r="LD82" s="365">
        <v>0</v>
      </c>
      <c r="LE82" s="365">
        <v>9.9206349206349209</v>
      </c>
      <c r="LF82" s="365">
        <v>0</v>
      </c>
      <c r="LG82" s="365">
        <v>0</v>
      </c>
      <c r="LH82" s="365">
        <v>0</v>
      </c>
      <c r="LI82" s="365">
        <v>0</v>
      </c>
      <c r="LJ82" s="365">
        <v>39.682539682539684</v>
      </c>
      <c r="LK82" s="365">
        <v>0</v>
      </c>
      <c r="LL82" s="368">
        <f t="shared" si="234"/>
        <v>168.65079365079367</v>
      </c>
      <c r="LM82" s="372"/>
      <c r="LN82" s="375">
        <v>0</v>
      </c>
      <c r="LO82" s="376">
        <v>0</v>
      </c>
      <c r="LP82" s="365">
        <v>0</v>
      </c>
      <c r="LQ82" s="365">
        <v>0</v>
      </c>
      <c r="LR82" s="365">
        <v>0</v>
      </c>
      <c r="LS82" s="365">
        <v>0</v>
      </c>
      <c r="LT82" s="365">
        <v>0</v>
      </c>
      <c r="LU82" s="365">
        <v>0</v>
      </c>
      <c r="LV82" s="365">
        <v>0</v>
      </c>
      <c r="LW82" s="365">
        <v>0</v>
      </c>
      <c r="LX82" s="365">
        <v>0</v>
      </c>
      <c r="LY82" s="365">
        <v>0</v>
      </c>
      <c r="LZ82" s="368">
        <f t="shared" si="235"/>
        <v>0</v>
      </c>
      <c r="MA82" s="372"/>
      <c r="MB82" s="368">
        <f t="shared" si="240"/>
        <v>39523.809523809519</v>
      </c>
      <c r="MC82" s="368">
        <f t="shared" si="240"/>
        <v>0</v>
      </c>
      <c r="MD82" s="368">
        <f t="shared" si="240"/>
        <v>0</v>
      </c>
      <c r="ME82" s="368">
        <f t="shared" si="240"/>
        <v>0</v>
      </c>
      <c r="MF82" s="368">
        <f t="shared" si="240"/>
        <v>0</v>
      </c>
      <c r="MG82" s="368">
        <f t="shared" si="240"/>
        <v>1626.9841269841272</v>
      </c>
      <c r="MH82" s="368">
        <f t="shared" si="240"/>
        <v>0</v>
      </c>
      <c r="MI82" s="368">
        <f t="shared" si="240"/>
        <v>0</v>
      </c>
      <c r="MJ82" s="368">
        <f t="shared" si="240"/>
        <v>0</v>
      </c>
      <c r="MK82" s="368">
        <f t="shared" si="240"/>
        <v>0</v>
      </c>
      <c r="ML82" s="368">
        <f t="shared" si="240"/>
        <v>6507.9365079365089</v>
      </c>
      <c r="MM82" s="368">
        <f t="shared" si="240"/>
        <v>0</v>
      </c>
      <c r="MN82" s="368">
        <f t="shared" si="239"/>
        <v>47658.730158730155</v>
      </c>
    </row>
    <row r="83" spans="1:352" s="392" customFormat="1" x14ac:dyDescent="0.25">
      <c r="A83" s="313"/>
      <c r="B83" s="255" t="s">
        <v>129</v>
      </c>
      <c r="C83" s="313"/>
      <c r="D83" s="375">
        <v>1726.1904761904761</v>
      </c>
      <c r="E83" s="376">
        <v>1726.1904761904761</v>
      </c>
      <c r="F83" s="376">
        <v>1726.1904761904761</v>
      </c>
      <c r="G83" s="376">
        <v>1726.1904761904761</v>
      </c>
      <c r="H83" s="376">
        <v>1726.1904761904761</v>
      </c>
      <c r="I83" s="376">
        <v>1726.1904761904761</v>
      </c>
      <c r="J83" s="376">
        <v>1726.1904761904761</v>
      </c>
      <c r="K83" s="376">
        <v>1726.1904761904761</v>
      </c>
      <c r="L83" s="376">
        <v>174345.23809523808</v>
      </c>
      <c r="M83" s="376">
        <v>1726.1904761904761</v>
      </c>
      <c r="N83" s="376">
        <v>1726.1904761904761</v>
      </c>
      <c r="O83" s="376">
        <v>1726.1904761904761</v>
      </c>
      <c r="P83" s="368">
        <f t="shared" si="213"/>
        <v>193333.33333333331</v>
      </c>
      <c r="Q83" s="372"/>
      <c r="R83" s="375">
        <v>178.57142857142858</v>
      </c>
      <c r="S83" s="376">
        <v>178.57142857142858</v>
      </c>
      <c r="T83" s="376">
        <v>178.57142857142858</v>
      </c>
      <c r="U83" s="376">
        <v>178.57142857142858</v>
      </c>
      <c r="V83" s="376">
        <v>178.57142857142858</v>
      </c>
      <c r="W83" s="376">
        <v>178.57142857142858</v>
      </c>
      <c r="X83" s="376">
        <v>178.57142857142858</v>
      </c>
      <c r="Y83" s="376">
        <v>178.57142857142858</v>
      </c>
      <c r="Z83" s="376">
        <v>18035.714285714283</v>
      </c>
      <c r="AA83" s="376">
        <v>178.57142857142858</v>
      </c>
      <c r="AB83" s="376">
        <v>178.57142857142858</v>
      </c>
      <c r="AC83" s="376">
        <v>178.57142857142858</v>
      </c>
      <c r="AD83" s="368">
        <f t="shared" si="214"/>
        <v>19999.999999999993</v>
      </c>
      <c r="AE83" s="372"/>
      <c r="AF83" s="375">
        <v>178.57142857142858</v>
      </c>
      <c r="AG83" s="376">
        <v>178.57142857142858</v>
      </c>
      <c r="AH83" s="376">
        <v>178.57142857142858</v>
      </c>
      <c r="AI83" s="376">
        <v>178.57142857142858</v>
      </c>
      <c r="AJ83" s="376">
        <v>178.57142857142858</v>
      </c>
      <c r="AK83" s="376">
        <v>178.57142857142858</v>
      </c>
      <c r="AL83" s="376">
        <v>178.57142857142858</v>
      </c>
      <c r="AM83" s="376">
        <v>178.57142857142858</v>
      </c>
      <c r="AN83" s="376">
        <v>18035.714285714283</v>
      </c>
      <c r="AO83" s="376">
        <v>178.57142857142858</v>
      </c>
      <c r="AP83" s="376">
        <v>178.57142857142858</v>
      </c>
      <c r="AQ83" s="376">
        <v>178.57142857142858</v>
      </c>
      <c r="AR83" s="368">
        <f t="shared" si="215"/>
        <v>19999.999999999993</v>
      </c>
      <c r="AS83" s="372"/>
      <c r="AT83" s="375">
        <v>119.04761904761905</v>
      </c>
      <c r="AU83" s="376">
        <v>119.04761904761905</v>
      </c>
      <c r="AV83" s="376">
        <v>119.04761904761905</v>
      </c>
      <c r="AW83" s="376">
        <v>119.04761904761905</v>
      </c>
      <c r="AX83" s="376">
        <v>119.04761904761905</v>
      </c>
      <c r="AY83" s="376">
        <v>119.04761904761905</v>
      </c>
      <c r="AZ83" s="376">
        <v>119.04761904761905</v>
      </c>
      <c r="BA83" s="376">
        <v>119.04761904761905</v>
      </c>
      <c r="BB83" s="376">
        <v>12023.809523809523</v>
      </c>
      <c r="BC83" s="376">
        <v>119.04761904761905</v>
      </c>
      <c r="BD83" s="376">
        <v>119.04761904761905</v>
      </c>
      <c r="BE83" s="376">
        <v>119.04761904761905</v>
      </c>
      <c r="BF83" s="368">
        <f t="shared" si="216"/>
        <v>13333.33333333333</v>
      </c>
      <c r="BG83" s="388"/>
      <c r="BH83" s="375">
        <v>892.85714285714289</v>
      </c>
      <c r="BI83" s="376">
        <v>892.85714285714289</v>
      </c>
      <c r="BJ83" s="365">
        <v>892.85714285714289</v>
      </c>
      <c r="BK83" s="365">
        <v>892.85714285714289</v>
      </c>
      <c r="BL83" s="365">
        <v>892.85714285714289</v>
      </c>
      <c r="BM83" s="365">
        <v>892.85714285714289</v>
      </c>
      <c r="BN83" s="365">
        <v>892.85714285714289</v>
      </c>
      <c r="BO83" s="365">
        <v>892.85714285714289</v>
      </c>
      <c r="BP83" s="365">
        <v>90178.57142857142</v>
      </c>
      <c r="BQ83" s="365">
        <v>892.85714285714289</v>
      </c>
      <c r="BR83" s="365">
        <v>892.85714285714289</v>
      </c>
      <c r="BS83" s="365">
        <v>892.85714285714289</v>
      </c>
      <c r="BT83" s="368">
        <f t="shared" si="217"/>
        <v>100000</v>
      </c>
      <c r="BU83" s="372"/>
      <c r="BV83" s="375">
        <v>59.523809523809526</v>
      </c>
      <c r="BW83" s="376">
        <v>59.523809523809526</v>
      </c>
      <c r="BX83" s="365">
        <v>59.523809523809526</v>
      </c>
      <c r="BY83" s="365">
        <v>59.523809523809526</v>
      </c>
      <c r="BZ83" s="365">
        <v>59.523809523809526</v>
      </c>
      <c r="CA83" s="365">
        <v>59.523809523809526</v>
      </c>
      <c r="CB83" s="365">
        <v>59.523809523809526</v>
      </c>
      <c r="CC83" s="365">
        <v>59.523809523809526</v>
      </c>
      <c r="CD83" s="365">
        <v>6011.9047619047615</v>
      </c>
      <c r="CE83" s="365">
        <v>59.523809523809526</v>
      </c>
      <c r="CF83" s="365">
        <v>59.523809523809526</v>
      </c>
      <c r="CG83" s="365">
        <v>59.523809523809526</v>
      </c>
      <c r="CH83" s="368">
        <f t="shared" si="218"/>
        <v>6666.6666666666652</v>
      </c>
      <c r="CI83" s="372"/>
      <c r="CJ83" s="375">
        <v>654.76190476190482</v>
      </c>
      <c r="CK83" s="376">
        <v>654.76190476190482</v>
      </c>
      <c r="CL83" s="365">
        <v>654.76190476190482</v>
      </c>
      <c r="CM83" s="365">
        <v>654.76190476190482</v>
      </c>
      <c r="CN83" s="365">
        <v>654.76190476190482</v>
      </c>
      <c r="CO83" s="365">
        <v>654.76190476190482</v>
      </c>
      <c r="CP83" s="365">
        <v>654.76190476190482</v>
      </c>
      <c r="CQ83" s="365">
        <v>654.76190476190482</v>
      </c>
      <c r="CR83" s="365">
        <v>66130.952380952382</v>
      </c>
      <c r="CS83" s="365">
        <v>654.76190476190482</v>
      </c>
      <c r="CT83" s="365">
        <v>654.76190476190482</v>
      </c>
      <c r="CU83" s="365">
        <v>654.76190476190482</v>
      </c>
      <c r="CV83" s="368">
        <f t="shared" si="219"/>
        <v>73333.333333333343</v>
      </c>
      <c r="CW83" s="372"/>
      <c r="CX83" s="375">
        <v>1666.6666666666667</v>
      </c>
      <c r="CY83" s="376">
        <v>1666.6666666666667</v>
      </c>
      <c r="CZ83" s="365">
        <v>1666.6666666666667</v>
      </c>
      <c r="DA83" s="365">
        <v>1666.6666666666667</v>
      </c>
      <c r="DB83" s="365">
        <v>1666.6666666666667</v>
      </c>
      <c r="DC83" s="365">
        <v>1666.6666666666667</v>
      </c>
      <c r="DD83" s="365">
        <v>1666.6666666666667</v>
      </c>
      <c r="DE83" s="365">
        <v>1666.6666666666667</v>
      </c>
      <c r="DF83" s="365">
        <v>168333.33333333331</v>
      </c>
      <c r="DG83" s="365">
        <v>1666.6666666666667</v>
      </c>
      <c r="DH83" s="365">
        <v>1666.6666666666667</v>
      </c>
      <c r="DI83" s="365">
        <v>1666.6666666666667</v>
      </c>
      <c r="DJ83" s="368">
        <f t="shared" si="220"/>
        <v>186666.66666666663</v>
      </c>
      <c r="DK83" s="372"/>
      <c r="DL83" s="375">
        <v>1666.6666666666667</v>
      </c>
      <c r="DM83" s="376">
        <v>1666.6666666666667</v>
      </c>
      <c r="DN83" s="365">
        <v>1666.6666666666667</v>
      </c>
      <c r="DO83" s="365">
        <v>1666.6666666666667</v>
      </c>
      <c r="DP83" s="365">
        <v>1666.6666666666667</v>
      </c>
      <c r="DQ83" s="365">
        <v>1666.6666666666667</v>
      </c>
      <c r="DR83" s="365">
        <v>1666.6666666666667</v>
      </c>
      <c r="DS83" s="365">
        <v>1666.6666666666667</v>
      </c>
      <c r="DT83" s="365">
        <v>168333.33333333331</v>
      </c>
      <c r="DU83" s="365">
        <v>1666.6666666666667</v>
      </c>
      <c r="DV83" s="365">
        <v>1666.6666666666667</v>
      </c>
      <c r="DW83" s="365">
        <v>1666.6666666666667</v>
      </c>
      <c r="DX83" s="368">
        <f t="shared" si="221"/>
        <v>186666.66666666663</v>
      </c>
      <c r="DY83" s="372"/>
      <c r="DZ83" s="375">
        <v>59.523809523809526</v>
      </c>
      <c r="EA83" s="376">
        <v>59.523809523809526</v>
      </c>
      <c r="EB83" s="365">
        <v>59.523809523809526</v>
      </c>
      <c r="EC83" s="365">
        <v>59.523809523809526</v>
      </c>
      <c r="ED83" s="365">
        <v>59.523809523809526</v>
      </c>
      <c r="EE83" s="365">
        <v>59.523809523809526</v>
      </c>
      <c r="EF83" s="365">
        <v>59.523809523809526</v>
      </c>
      <c r="EG83" s="365">
        <v>59.523809523809526</v>
      </c>
      <c r="EH83" s="365">
        <v>6011.9047619047615</v>
      </c>
      <c r="EI83" s="365">
        <v>59.523809523809526</v>
      </c>
      <c r="EJ83" s="365">
        <v>59.523809523809526</v>
      </c>
      <c r="EK83" s="365">
        <v>59.523809523809526</v>
      </c>
      <c r="EL83" s="368">
        <f t="shared" si="222"/>
        <v>6666.6666666666652</v>
      </c>
      <c r="EM83" s="372"/>
      <c r="EN83" s="375">
        <v>119.04761904761905</v>
      </c>
      <c r="EO83" s="376">
        <v>119.04761904761905</v>
      </c>
      <c r="EP83" s="365">
        <v>119.04761904761905</v>
      </c>
      <c r="EQ83" s="365">
        <v>119.04761904761905</v>
      </c>
      <c r="ER83" s="365">
        <v>119.04761904761905</v>
      </c>
      <c r="ES83" s="365">
        <v>119.04761904761905</v>
      </c>
      <c r="ET83" s="365">
        <v>119.04761904761905</v>
      </c>
      <c r="EU83" s="365">
        <v>119.04761904761905</v>
      </c>
      <c r="EV83" s="365">
        <v>12023.809523809523</v>
      </c>
      <c r="EW83" s="365">
        <v>119.04761904761905</v>
      </c>
      <c r="EX83" s="365">
        <v>119.04761904761905</v>
      </c>
      <c r="EY83" s="365">
        <v>119.04761904761905</v>
      </c>
      <c r="EZ83" s="368">
        <f t="shared" si="223"/>
        <v>13333.33333333333</v>
      </c>
      <c r="FA83" s="372"/>
      <c r="FB83" s="375">
        <v>59.523809523809526</v>
      </c>
      <c r="FC83" s="376">
        <v>59.523809523809526</v>
      </c>
      <c r="FD83" s="365">
        <v>59.523809523809526</v>
      </c>
      <c r="FE83" s="365">
        <v>59.523809523809526</v>
      </c>
      <c r="FF83" s="365">
        <v>59.523809523809526</v>
      </c>
      <c r="FG83" s="365">
        <v>59.523809523809526</v>
      </c>
      <c r="FH83" s="365">
        <v>59.523809523809526</v>
      </c>
      <c r="FI83" s="365">
        <v>59.523809523809526</v>
      </c>
      <c r="FJ83" s="365">
        <v>6011.9047619047615</v>
      </c>
      <c r="FK83" s="365">
        <v>59.523809523809526</v>
      </c>
      <c r="FL83" s="365">
        <v>59.523809523809526</v>
      </c>
      <c r="FM83" s="365">
        <v>59.523809523809526</v>
      </c>
      <c r="FN83" s="368">
        <f t="shared" si="224"/>
        <v>6666.6666666666652</v>
      </c>
      <c r="FO83" s="372"/>
      <c r="FP83" s="375">
        <v>416.66666666666669</v>
      </c>
      <c r="FQ83" s="376">
        <v>416.66666666666669</v>
      </c>
      <c r="FR83" s="365">
        <v>416.66666666666669</v>
      </c>
      <c r="FS83" s="365">
        <v>416.66666666666669</v>
      </c>
      <c r="FT83" s="365">
        <v>416.66666666666669</v>
      </c>
      <c r="FU83" s="365">
        <v>416.66666666666669</v>
      </c>
      <c r="FV83" s="365">
        <v>416.66666666666669</v>
      </c>
      <c r="FW83" s="365">
        <v>416.66666666666669</v>
      </c>
      <c r="FX83" s="365">
        <v>42083.333333333328</v>
      </c>
      <c r="FY83" s="365">
        <v>416.66666666666669</v>
      </c>
      <c r="FZ83" s="365">
        <v>416.66666666666669</v>
      </c>
      <c r="GA83" s="365">
        <v>416.66666666666669</v>
      </c>
      <c r="GB83" s="368">
        <f t="shared" si="225"/>
        <v>46666.666666666657</v>
      </c>
      <c r="GC83" s="372"/>
      <c r="GD83" s="375">
        <v>59.523809523809526</v>
      </c>
      <c r="GE83" s="376">
        <v>59.523809523809526</v>
      </c>
      <c r="GF83" s="365">
        <v>59.523809523809526</v>
      </c>
      <c r="GG83" s="365">
        <v>59.523809523809526</v>
      </c>
      <c r="GH83" s="365">
        <v>59.523809523809526</v>
      </c>
      <c r="GI83" s="365">
        <v>59.523809523809526</v>
      </c>
      <c r="GJ83" s="365">
        <v>59.523809523809526</v>
      </c>
      <c r="GK83" s="365">
        <v>59.523809523809526</v>
      </c>
      <c r="GL83" s="365">
        <v>6011.9047619047615</v>
      </c>
      <c r="GM83" s="365">
        <v>59.523809523809526</v>
      </c>
      <c r="GN83" s="365">
        <v>59.523809523809526</v>
      </c>
      <c r="GO83" s="365">
        <v>59.523809523809526</v>
      </c>
      <c r="GP83" s="368">
        <f t="shared" si="226"/>
        <v>6666.6666666666652</v>
      </c>
      <c r="GQ83" s="372"/>
      <c r="GR83" s="375">
        <v>0</v>
      </c>
      <c r="GS83" s="376">
        <v>0</v>
      </c>
      <c r="GT83" s="365">
        <v>15000</v>
      </c>
      <c r="GU83" s="365">
        <v>15000</v>
      </c>
      <c r="GV83" s="365">
        <v>15000</v>
      </c>
      <c r="GW83" s="365">
        <v>15000</v>
      </c>
      <c r="GX83" s="365">
        <v>15000</v>
      </c>
      <c r="GY83" s="365">
        <v>15000</v>
      </c>
      <c r="GZ83" s="365">
        <v>15000</v>
      </c>
      <c r="HA83" s="365">
        <v>15000</v>
      </c>
      <c r="HB83" s="365">
        <v>15000</v>
      </c>
      <c r="HC83" s="365">
        <v>15000</v>
      </c>
      <c r="HD83" s="368">
        <f t="shared" si="238"/>
        <v>0</v>
      </c>
      <c r="HE83" s="372"/>
      <c r="HF83" s="375">
        <v>238.0952380952381</v>
      </c>
      <c r="HG83" s="376">
        <v>238.0952380952381</v>
      </c>
      <c r="HH83" s="365">
        <v>238.0952380952381</v>
      </c>
      <c r="HI83" s="365">
        <v>238.0952380952381</v>
      </c>
      <c r="HJ83" s="365">
        <v>238.0952380952381</v>
      </c>
      <c r="HK83" s="365">
        <v>238.0952380952381</v>
      </c>
      <c r="HL83" s="365">
        <v>238.0952380952381</v>
      </c>
      <c r="HM83" s="365">
        <v>238.0952380952381</v>
      </c>
      <c r="HN83" s="365">
        <v>24047.619047619046</v>
      </c>
      <c r="HO83" s="365">
        <v>238.0952380952381</v>
      </c>
      <c r="HP83" s="365">
        <v>238.0952380952381</v>
      </c>
      <c r="HQ83" s="365">
        <v>238.0952380952381</v>
      </c>
      <c r="HR83" s="368">
        <f t="shared" si="227"/>
        <v>26666.666666666661</v>
      </c>
      <c r="HS83" s="372"/>
      <c r="HT83" s="375">
        <v>59.523809523809526</v>
      </c>
      <c r="HU83" s="376">
        <v>59.523809523809526</v>
      </c>
      <c r="HV83" s="365">
        <v>59.523809523809526</v>
      </c>
      <c r="HW83" s="365">
        <v>59.523809523809526</v>
      </c>
      <c r="HX83" s="365">
        <v>59.523809523809526</v>
      </c>
      <c r="HY83" s="365">
        <v>59.523809523809526</v>
      </c>
      <c r="HZ83" s="365">
        <v>59.523809523809526</v>
      </c>
      <c r="IA83" s="365">
        <v>59.523809523809526</v>
      </c>
      <c r="IB83" s="365">
        <v>6011.9047619047615</v>
      </c>
      <c r="IC83" s="365">
        <v>59.523809523809526</v>
      </c>
      <c r="ID83" s="365">
        <v>59.523809523809526</v>
      </c>
      <c r="IE83" s="365">
        <v>59.523809523809526</v>
      </c>
      <c r="IF83" s="368">
        <f t="shared" si="228"/>
        <v>6666.6666666666652</v>
      </c>
      <c r="IG83" s="372"/>
      <c r="IH83" s="375">
        <v>59.523809523809526</v>
      </c>
      <c r="II83" s="376">
        <v>59.523809523809526</v>
      </c>
      <c r="IJ83" s="365">
        <v>59.523809523809526</v>
      </c>
      <c r="IK83" s="365">
        <v>59.523809523809526</v>
      </c>
      <c r="IL83" s="365">
        <v>59.523809523809526</v>
      </c>
      <c r="IM83" s="365">
        <v>59.523809523809526</v>
      </c>
      <c r="IN83" s="365">
        <v>59.523809523809526</v>
      </c>
      <c r="IO83" s="365">
        <v>59.523809523809526</v>
      </c>
      <c r="IP83" s="365">
        <v>6011.9047619047615</v>
      </c>
      <c r="IQ83" s="365">
        <v>59.523809523809526</v>
      </c>
      <c r="IR83" s="365">
        <v>59.523809523809526</v>
      </c>
      <c r="IS83" s="365">
        <v>59.523809523809526</v>
      </c>
      <c r="IT83" s="368">
        <f t="shared" si="229"/>
        <v>6666.6666666666652</v>
      </c>
      <c r="IU83" s="372"/>
      <c r="IV83" s="375">
        <v>416.66666666666669</v>
      </c>
      <c r="IW83" s="376">
        <v>416.66666666666669</v>
      </c>
      <c r="IX83" s="365">
        <v>416.66666666666669</v>
      </c>
      <c r="IY83" s="365">
        <v>416.66666666666669</v>
      </c>
      <c r="IZ83" s="365">
        <v>416.66666666666669</v>
      </c>
      <c r="JA83" s="365">
        <v>416.66666666666669</v>
      </c>
      <c r="JB83" s="365">
        <v>416.66666666666669</v>
      </c>
      <c r="JC83" s="365">
        <v>416.66666666666669</v>
      </c>
      <c r="JD83" s="365">
        <v>42083.333333333328</v>
      </c>
      <c r="JE83" s="365">
        <v>416.66666666666669</v>
      </c>
      <c r="JF83" s="365">
        <v>416.66666666666669</v>
      </c>
      <c r="JG83" s="365">
        <v>416.66666666666669</v>
      </c>
      <c r="JH83" s="368">
        <f t="shared" si="230"/>
        <v>46666.666666666657</v>
      </c>
      <c r="JI83" s="372"/>
      <c r="JJ83" s="375">
        <v>654.76190476190482</v>
      </c>
      <c r="JK83" s="376">
        <v>654.76190476190482</v>
      </c>
      <c r="JL83" s="365">
        <v>654.76190476190482</v>
      </c>
      <c r="JM83" s="365">
        <v>654.76190476190482</v>
      </c>
      <c r="JN83" s="365">
        <v>654.76190476190482</v>
      </c>
      <c r="JO83" s="365">
        <v>654.76190476190482</v>
      </c>
      <c r="JP83" s="365">
        <v>654.76190476190482</v>
      </c>
      <c r="JQ83" s="365">
        <v>654.76190476190482</v>
      </c>
      <c r="JR83" s="365">
        <v>66130.952380952382</v>
      </c>
      <c r="JS83" s="365">
        <v>654.76190476190482</v>
      </c>
      <c r="JT83" s="365">
        <v>654.76190476190482</v>
      </c>
      <c r="JU83" s="365">
        <v>654.76190476190482</v>
      </c>
      <c r="JV83" s="368">
        <f t="shared" si="231"/>
        <v>73333.333333333343</v>
      </c>
      <c r="JW83" s="372"/>
      <c r="JX83" s="375">
        <v>297.61904761904765</v>
      </c>
      <c r="JY83" s="376">
        <v>297.61904761904765</v>
      </c>
      <c r="JZ83" s="365">
        <v>297.61904761904765</v>
      </c>
      <c r="KA83" s="365">
        <v>297.61904761904765</v>
      </c>
      <c r="KB83" s="365">
        <v>297.61904761904765</v>
      </c>
      <c r="KC83" s="365">
        <v>297.61904761904765</v>
      </c>
      <c r="KD83" s="365">
        <v>297.61904761904765</v>
      </c>
      <c r="KE83" s="365">
        <v>297.61904761904765</v>
      </c>
      <c r="KF83" s="365">
        <v>30059.523809523809</v>
      </c>
      <c r="KG83" s="365">
        <v>297.61904761904765</v>
      </c>
      <c r="KH83" s="365">
        <v>297.61904761904765</v>
      </c>
      <c r="KI83" s="365">
        <v>297.61904761904765</v>
      </c>
      <c r="KJ83" s="368">
        <f t="shared" si="232"/>
        <v>33333.333333333328</v>
      </c>
      <c r="KK83" s="372"/>
      <c r="KL83" s="375">
        <v>119.04761904761905</v>
      </c>
      <c r="KM83" s="376">
        <v>119.04761904761905</v>
      </c>
      <c r="KN83" s="365">
        <v>119.04761904761905</v>
      </c>
      <c r="KO83" s="365">
        <v>119.04761904761905</v>
      </c>
      <c r="KP83" s="365">
        <v>119.04761904761905</v>
      </c>
      <c r="KQ83" s="365">
        <v>119.04761904761905</v>
      </c>
      <c r="KR83" s="365">
        <v>119.04761904761905</v>
      </c>
      <c r="KS83" s="365">
        <v>119.04761904761905</v>
      </c>
      <c r="KT83" s="365">
        <v>12023.809523809523</v>
      </c>
      <c r="KU83" s="365">
        <v>119.04761904761905</v>
      </c>
      <c r="KV83" s="365">
        <v>119.04761904761905</v>
      </c>
      <c r="KW83" s="365">
        <v>119.04761904761905</v>
      </c>
      <c r="KX83" s="368">
        <f t="shared" si="233"/>
        <v>13333.33333333333</v>
      </c>
      <c r="KY83" s="372"/>
      <c r="KZ83" s="375">
        <v>59.523809523809526</v>
      </c>
      <c r="LA83" s="376">
        <v>59.523809523809526</v>
      </c>
      <c r="LB83" s="365">
        <v>59.523809523809526</v>
      </c>
      <c r="LC83" s="365">
        <v>59.523809523809526</v>
      </c>
      <c r="LD83" s="365">
        <v>59.523809523809526</v>
      </c>
      <c r="LE83" s="365">
        <v>59.523809523809526</v>
      </c>
      <c r="LF83" s="365">
        <v>59.523809523809526</v>
      </c>
      <c r="LG83" s="365">
        <v>59.523809523809526</v>
      </c>
      <c r="LH83" s="365">
        <v>6011.9047619047615</v>
      </c>
      <c r="LI83" s="365">
        <v>59.523809523809526</v>
      </c>
      <c r="LJ83" s="365">
        <v>59.523809523809526</v>
      </c>
      <c r="LK83" s="365">
        <v>59.523809523809526</v>
      </c>
      <c r="LL83" s="368">
        <f t="shared" si="234"/>
        <v>6666.6666666666652</v>
      </c>
      <c r="LM83" s="372"/>
      <c r="LN83" s="375">
        <v>0</v>
      </c>
      <c r="LO83" s="376">
        <v>0</v>
      </c>
      <c r="LP83" s="365">
        <v>0</v>
      </c>
      <c r="LQ83" s="365">
        <v>0</v>
      </c>
      <c r="LR83" s="365">
        <v>0</v>
      </c>
      <c r="LS83" s="365">
        <v>0</v>
      </c>
      <c r="LT83" s="365">
        <v>0</v>
      </c>
      <c r="LU83" s="365">
        <v>0</v>
      </c>
      <c r="LV83" s="365">
        <v>0</v>
      </c>
      <c r="LW83" s="365">
        <v>0</v>
      </c>
      <c r="LX83" s="365">
        <v>0</v>
      </c>
      <c r="LY83" s="365">
        <v>0</v>
      </c>
      <c r="LZ83" s="368">
        <f t="shared" si="235"/>
        <v>0</v>
      </c>
      <c r="MA83" s="372"/>
      <c r="MB83" s="368">
        <f t="shared" si="240"/>
        <v>9761.9047619047615</v>
      </c>
      <c r="MC83" s="368">
        <f t="shared" si="240"/>
        <v>9761.9047619047615</v>
      </c>
      <c r="MD83" s="368">
        <f t="shared" si="240"/>
        <v>24761.90476190476</v>
      </c>
      <c r="ME83" s="368">
        <f t="shared" si="240"/>
        <v>24761.90476190476</v>
      </c>
      <c r="MF83" s="368">
        <f t="shared" si="240"/>
        <v>24761.90476190476</v>
      </c>
      <c r="MG83" s="368">
        <f t="shared" si="240"/>
        <v>24761.90476190476</v>
      </c>
      <c r="MH83" s="368">
        <f t="shared" si="240"/>
        <v>24761.90476190476</v>
      </c>
      <c r="MI83" s="368">
        <f t="shared" si="240"/>
        <v>24761.90476190476</v>
      </c>
      <c r="MJ83" s="368">
        <f t="shared" si="240"/>
        <v>1000952.3809523807</v>
      </c>
      <c r="MK83" s="368">
        <f t="shared" si="240"/>
        <v>24761.90476190476</v>
      </c>
      <c r="ML83" s="368">
        <f t="shared" si="240"/>
        <v>24761.90476190476</v>
      </c>
      <c r="MM83" s="368">
        <f t="shared" si="240"/>
        <v>24761.90476190476</v>
      </c>
      <c r="MN83" s="368">
        <f t="shared" si="239"/>
        <v>1243333.3333333333</v>
      </c>
    </row>
    <row r="84" spans="1:352" s="392" customFormat="1" x14ac:dyDescent="0.25">
      <c r="A84" s="313"/>
      <c r="B84" s="255" t="s">
        <v>88</v>
      </c>
      <c r="C84" s="313"/>
      <c r="D84" s="375">
        <v>94332.732383286653</v>
      </c>
      <c r="E84" s="376">
        <v>94332.732383286653</v>
      </c>
      <c r="F84" s="376">
        <v>94332.732383286653</v>
      </c>
      <c r="G84" s="376">
        <v>94332.732383286653</v>
      </c>
      <c r="H84" s="376">
        <v>94359.880878940123</v>
      </c>
      <c r="I84" s="376">
        <v>104992.15693664926</v>
      </c>
      <c r="J84" s="376">
        <v>104992.15693664926</v>
      </c>
      <c r="K84" s="376">
        <v>104976.81861732154</v>
      </c>
      <c r="L84" s="376">
        <v>104976.81861732154</v>
      </c>
      <c r="M84" s="376">
        <v>104976.81861732154</v>
      </c>
      <c r="N84" s="376">
        <v>104976.81861732154</v>
      </c>
      <c r="O84" s="376">
        <v>106394.73792667384</v>
      </c>
      <c r="P84" s="368">
        <f t="shared" si="213"/>
        <v>1207977.1366813453</v>
      </c>
      <c r="Q84" s="372"/>
      <c r="R84" s="375">
        <v>9758.5585224089627</v>
      </c>
      <c r="S84" s="376">
        <v>9758.5585224089627</v>
      </c>
      <c r="T84" s="376">
        <v>9758.5585224089627</v>
      </c>
      <c r="U84" s="376">
        <v>9758.5585224089627</v>
      </c>
      <c r="V84" s="376">
        <v>9761.3669874765637</v>
      </c>
      <c r="W84" s="376">
        <v>10861.257614136131</v>
      </c>
      <c r="X84" s="376">
        <v>10861.257614136131</v>
      </c>
      <c r="Y84" s="376">
        <v>10859.670891447055</v>
      </c>
      <c r="Z84" s="376">
        <v>10859.670891447055</v>
      </c>
      <c r="AA84" s="376">
        <v>10859.670891447055</v>
      </c>
      <c r="AB84" s="376">
        <v>10859.670891447055</v>
      </c>
      <c r="AC84" s="376">
        <v>11006.352199311088</v>
      </c>
      <c r="AD84" s="368">
        <f t="shared" si="214"/>
        <v>124963.15207048398</v>
      </c>
      <c r="AE84" s="372"/>
      <c r="AF84" s="375">
        <v>9758.5585224089627</v>
      </c>
      <c r="AG84" s="376">
        <v>9758.5585224089627</v>
      </c>
      <c r="AH84" s="376">
        <v>9758.5585224089627</v>
      </c>
      <c r="AI84" s="376">
        <v>9758.5585224089627</v>
      </c>
      <c r="AJ84" s="376">
        <v>9761.3669874765637</v>
      </c>
      <c r="AK84" s="376">
        <v>10861.257614136131</v>
      </c>
      <c r="AL84" s="376">
        <v>10861.257614136131</v>
      </c>
      <c r="AM84" s="376">
        <v>10859.670891447055</v>
      </c>
      <c r="AN84" s="376">
        <v>10859.670891447055</v>
      </c>
      <c r="AO84" s="376">
        <v>10859.670891447055</v>
      </c>
      <c r="AP84" s="376">
        <v>10859.670891447055</v>
      </c>
      <c r="AQ84" s="376">
        <v>11006.352199311088</v>
      </c>
      <c r="AR84" s="368">
        <f t="shared" si="215"/>
        <v>124963.15207048398</v>
      </c>
      <c r="AS84" s="372"/>
      <c r="AT84" s="375">
        <v>6505.7056816059758</v>
      </c>
      <c r="AU84" s="376">
        <v>6505.7056816059758</v>
      </c>
      <c r="AV84" s="376">
        <v>6505.7056816059758</v>
      </c>
      <c r="AW84" s="376">
        <v>6505.7056816059758</v>
      </c>
      <c r="AX84" s="376">
        <v>6507.5779916510428</v>
      </c>
      <c r="AY84" s="376">
        <v>7240.8384094240873</v>
      </c>
      <c r="AZ84" s="376">
        <v>7240.8384094240873</v>
      </c>
      <c r="BA84" s="376">
        <v>7239.7805942980367</v>
      </c>
      <c r="BB84" s="376">
        <v>7239.7805942980367</v>
      </c>
      <c r="BC84" s="376">
        <v>7239.7805942980367</v>
      </c>
      <c r="BD84" s="376">
        <v>7239.7805942980367</v>
      </c>
      <c r="BE84" s="376">
        <v>7337.5681328740584</v>
      </c>
      <c r="BF84" s="368">
        <f t="shared" si="216"/>
        <v>83308.768046989324</v>
      </c>
      <c r="BG84" s="388"/>
      <c r="BH84" s="375">
        <v>48792.792612044817</v>
      </c>
      <c r="BI84" s="376">
        <v>48792.792612044817</v>
      </c>
      <c r="BJ84" s="365">
        <v>48792.792612044817</v>
      </c>
      <c r="BK84" s="365">
        <v>48792.792612044817</v>
      </c>
      <c r="BL84" s="365">
        <v>48806.834937382824</v>
      </c>
      <c r="BM84" s="365">
        <v>54306.288070680654</v>
      </c>
      <c r="BN84" s="365">
        <v>54306.288070680654</v>
      </c>
      <c r="BO84" s="365">
        <v>54298.354457235277</v>
      </c>
      <c r="BP84" s="365">
        <v>54298.354457235277</v>
      </c>
      <c r="BQ84" s="365">
        <v>54298.354457235277</v>
      </c>
      <c r="BR84" s="365">
        <v>54298.354457235277</v>
      </c>
      <c r="BS84" s="365">
        <v>55031.760996555437</v>
      </c>
      <c r="BT84" s="368">
        <f t="shared" si="217"/>
        <v>624815.76035241981</v>
      </c>
      <c r="BU84" s="372"/>
      <c r="BV84" s="375">
        <v>3252.8528408029879</v>
      </c>
      <c r="BW84" s="376">
        <v>3252.8528408029879</v>
      </c>
      <c r="BX84" s="365">
        <v>3252.8528408029879</v>
      </c>
      <c r="BY84" s="365">
        <v>3252.8528408029879</v>
      </c>
      <c r="BZ84" s="365">
        <v>3253.7889958255214</v>
      </c>
      <c r="CA84" s="365">
        <v>3620.4192047120437</v>
      </c>
      <c r="CB84" s="365">
        <v>3620.4192047120437</v>
      </c>
      <c r="CC84" s="365">
        <v>3619.8902971490184</v>
      </c>
      <c r="CD84" s="365">
        <v>3619.8902971490184</v>
      </c>
      <c r="CE84" s="365">
        <v>3619.8902971490184</v>
      </c>
      <c r="CF84" s="365">
        <v>3619.8902971490184</v>
      </c>
      <c r="CG84" s="365">
        <v>3668.7840664370292</v>
      </c>
      <c r="CH84" s="368">
        <f t="shared" si="218"/>
        <v>41654.384023494662</v>
      </c>
      <c r="CI84" s="372"/>
      <c r="CJ84" s="375">
        <v>35781.381248832869</v>
      </c>
      <c r="CK84" s="376">
        <v>35781.381248832869</v>
      </c>
      <c r="CL84" s="365">
        <v>35781.381248832869</v>
      </c>
      <c r="CM84" s="365">
        <v>35781.381248832869</v>
      </c>
      <c r="CN84" s="365">
        <v>35791.678954080737</v>
      </c>
      <c r="CO84" s="365">
        <v>39824.611251832481</v>
      </c>
      <c r="CP84" s="365">
        <v>39824.611251832481</v>
      </c>
      <c r="CQ84" s="365">
        <v>39818.793268639201</v>
      </c>
      <c r="CR84" s="365">
        <v>39818.793268639201</v>
      </c>
      <c r="CS84" s="365">
        <v>39818.793268639201</v>
      </c>
      <c r="CT84" s="365">
        <v>39818.793268639201</v>
      </c>
      <c r="CU84" s="365">
        <v>40356.624730807322</v>
      </c>
      <c r="CV84" s="368">
        <f t="shared" si="219"/>
        <v>458198.22425844125</v>
      </c>
      <c r="CW84" s="372"/>
      <c r="CX84" s="375">
        <v>91079.879542483657</v>
      </c>
      <c r="CY84" s="376">
        <v>91079.879542483657</v>
      </c>
      <c r="CZ84" s="365">
        <v>91079.879542483657</v>
      </c>
      <c r="DA84" s="365">
        <v>91079.879542483657</v>
      </c>
      <c r="DB84" s="365">
        <v>91106.091883114597</v>
      </c>
      <c r="DC84" s="365">
        <v>101371.73773193722</v>
      </c>
      <c r="DD84" s="365">
        <v>101371.73773193722</v>
      </c>
      <c r="DE84" s="365">
        <v>101356.92832017252</v>
      </c>
      <c r="DF84" s="365">
        <v>101356.92832017252</v>
      </c>
      <c r="DG84" s="365">
        <v>101356.92832017252</v>
      </c>
      <c r="DH84" s="365">
        <v>101356.92832017252</v>
      </c>
      <c r="DI84" s="365">
        <v>102725.95386023681</v>
      </c>
      <c r="DJ84" s="368">
        <f t="shared" si="220"/>
        <v>1166322.7526578505</v>
      </c>
      <c r="DK84" s="372"/>
      <c r="DL84" s="375">
        <v>91079.879542483657</v>
      </c>
      <c r="DM84" s="376">
        <v>91079.879542483657</v>
      </c>
      <c r="DN84" s="365">
        <v>91079.879542483657</v>
      </c>
      <c r="DO84" s="365">
        <v>91079.879542483657</v>
      </c>
      <c r="DP84" s="365">
        <v>91106.091883114597</v>
      </c>
      <c r="DQ84" s="365">
        <v>101371.73773193722</v>
      </c>
      <c r="DR84" s="365">
        <v>101371.73773193722</v>
      </c>
      <c r="DS84" s="365">
        <v>101356.92832017252</v>
      </c>
      <c r="DT84" s="365">
        <v>101356.92832017252</v>
      </c>
      <c r="DU84" s="365">
        <v>101356.92832017252</v>
      </c>
      <c r="DV84" s="365">
        <v>101356.92832017252</v>
      </c>
      <c r="DW84" s="365">
        <v>102725.95386023681</v>
      </c>
      <c r="DX84" s="368">
        <f t="shared" si="221"/>
        <v>1166322.7526578505</v>
      </c>
      <c r="DY84" s="372"/>
      <c r="DZ84" s="375">
        <v>3252.8528408029879</v>
      </c>
      <c r="EA84" s="376">
        <v>3252.8528408029879</v>
      </c>
      <c r="EB84" s="365">
        <v>3252.8528408029879</v>
      </c>
      <c r="EC84" s="365">
        <v>3252.8528408029879</v>
      </c>
      <c r="ED84" s="365">
        <v>3253.7889958255214</v>
      </c>
      <c r="EE84" s="365">
        <v>3620.4192047120437</v>
      </c>
      <c r="EF84" s="365">
        <v>3620.4192047120437</v>
      </c>
      <c r="EG84" s="365">
        <v>3619.8902971490184</v>
      </c>
      <c r="EH84" s="365">
        <v>3619.8902971490184</v>
      </c>
      <c r="EI84" s="365">
        <v>3619.8902971490184</v>
      </c>
      <c r="EJ84" s="365">
        <v>3619.8902971490184</v>
      </c>
      <c r="EK84" s="365">
        <v>3668.7840664370292</v>
      </c>
      <c r="EL84" s="368">
        <f t="shared" si="222"/>
        <v>41654.384023494662</v>
      </c>
      <c r="EM84" s="372"/>
      <c r="EN84" s="375">
        <v>6505.7056816059758</v>
      </c>
      <c r="EO84" s="376">
        <v>6505.7056816059758</v>
      </c>
      <c r="EP84" s="365">
        <v>6505.7056816059758</v>
      </c>
      <c r="EQ84" s="365">
        <v>6505.7056816059758</v>
      </c>
      <c r="ER84" s="365">
        <v>6507.5779916510428</v>
      </c>
      <c r="ES84" s="365">
        <v>7240.8384094240873</v>
      </c>
      <c r="ET84" s="365">
        <v>7240.8384094240873</v>
      </c>
      <c r="EU84" s="365">
        <v>7239.7805942980367</v>
      </c>
      <c r="EV84" s="365">
        <v>7239.7805942980367</v>
      </c>
      <c r="EW84" s="365">
        <v>7239.7805942980367</v>
      </c>
      <c r="EX84" s="365">
        <v>7239.7805942980367</v>
      </c>
      <c r="EY84" s="365">
        <v>7337.5681328740584</v>
      </c>
      <c r="EZ84" s="368">
        <f t="shared" si="223"/>
        <v>83308.768046989324</v>
      </c>
      <c r="FA84" s="372"/>
      <c r="FB84" s="375">
        <v>3252.8528408029879</v>
      </c>
      <c r="FC84" s="376">
        <v>3252.8528408029879</v>
      </c>
      <c r="FD84" s="365">
        <v>3252.8528408029879</v>
      </c>
      <c r="FE84" s="365">
        <v>3252.8528408029879</v>
      </c>
      <c r="FF84" s="365">
        <v>3253.7889958255214</v>
      </c>
      <c r="FG84" s="365">
        <v>3620.4192047120437</v>
      </c>
      <c r="FH84" s="365">
        <v>3620.4192047120437</v>
      </c>
      <c r="FI84" s="365">
        <v>3619.8902971490184</v>
      </c>
      <c r="FJ84" s="365">
        <v>3619.8902971490184</v>
      </c>
      <c r="FK84" s="365">
        <v>3619.8902971490184</v>
      </c>
      <c r="FL84" s="365">
        <v>3619.8902971490184</v>
      </c>
      <c r="FM84" s="365">
        <v>3668.7840664370292</v>
      </c>
      <c r="FN84" s="368">
        <f t="shared" si="224"/>
        <v>41654.384023494662</v>
      </c>
      <c r="FO84" s="372"/>
      <c r="FP84" s="375">
        <v>22769.969885620914</v>
      </c>
      <c r="FQ84" s="376">
        <v>22769.969885620914</v>
      </c>
      <c r="FR84" s="365">
        <v>22769.969885620914</v>
      </c>
      <c r="FS84" s="365">
        <v>22769.969885620914</v>
      </c>
      <c r="FT84" s="365">
        <v>22776.522970778649</v>
      </c>
      <c r="FU84" s="365">
        <v>25342.934432984304</v>
      </c>
      <c r="FV84" s="365">
        <v>25342.934432984304</v>
      </c>
      <c r="FW84" s="365">
        <v>25339.23208004313</v>
      </c>
      <c r="FX84" s="365">
        <v>25339.23208004313</v>
      </c>
      <c r="FY84" s="365">
        <v>25339.23208004313</v>
      </c>
      <c r="FZ84" s="365">
        <v>25339.23208004313</v>
      </c>
      <c r="GA84" s="365">
        <v>25681.488465059203</v>
      </c>
      <c r="GB84" s="368">
        <f t="shared" si="225"/>
        <v>291580.68816446263</v>
      </c>
      <c r="GC84" s="372"/>
      <c r="GD84" s="375">
        <v>3252.8528408029879</v>
      </c>
      <c r="GE84" s="376">
        <v>3252.8528408029879</v>
      </c>
      <c r="GF84" s="365">
        <v>3252.8528408029879</v>
      </c>
      <c r="GG84" s="365">
        <v>3252.8528408029879</v>
      </c>
      <c r="GH84" s="365">
        <v>3253.7889958255214</v>
      </c>
      <c r="GI84" s="365">
        <v>3620.4192047120437</v>
      </c>
      <c r="GJ84" s="365">
        <v>3620.4192047120437</v>
      </c>
      <c r="GK84" s="365">
        <v>3619.8902971490184</v>
      </c>
      <c r="GL84" s="365">
        <v>3619.8902971490184</v>
      </c>
      <c r="GM84" s="365">
        <v>3619.8902971490184</v>
      </c>
      <c r="GN84" s="365">
        <v>3619.8902971490184</v>
      </c>
      <c r="GO84" s="365">
        <v>3668.7840664370292</v>
      </c>
      <c r="GP84" s="368">
        <f t="shared" si="226"/>
        <v>41654.384023494662</v>
      </c>
      <c r="GQ84" s="372"/>
      <c r="GR84" s="375">
        <v>0</v>
      </c>
      <c r="GS84" s="376">
        <v>0</v>
      </c>
      <c r="GT84" s="365">
        <v>0</v>
      </c>
      <c r="GU84" s="365">
        <v>0</v>
      </c>
      <c r="GV84" s="365">
        <v>0</v>
      </c>
      <c r="GW84" s="365">
        <v>0</v>
      </c>
      <c r="GX84" s="365">
        <v>0</v>
      </c>
      <c r="GY84" s="365">
        <v>0</v>
      </c>
      <c r="GZ84" s="365">
        <v>0</v>
      </c>
      <c r="HA84" s="365">
        <v>0</v>
      </c>
      <c r="HB84" s="365">
        <v>0</v>
      </c>
      <c r="HC84" s="365">
        <v>0</v>
      </c>
      <c r="HD84" s="368">
        <f t="shared" si="238"/>
        <v>0</v>
      </c>
      <c r="HE84" s="372"/>
      <c r="HF84" s="375">
        <v>13011.411363211952</v>
      </c>
      <c r="HG84" s="376">
        <v>13011.411363211952</v>
      </c>
      <c r="HH84" s="365">
        <v>13011.411363211952</v>
      </c>
      <c r="HI84" s="365">
        <v>13011.411363211952</v>
      </c>
      <c r="HJ84" s="365">
        <v>13015.155983302086</v>
      </c>
      <c r="HK84" s="365">
        <v>14481.676818848175</v>
      </c>
      <c r="HL84" s="365">
        <v>14481.676818848175</v>
      </c>
      <c r="HM84" s="365">
        <v>14479.561188596073</v>
      </c>
      <c r="HN84" s="365">
        <v>14479.561188596073</v>
      </c>
      <c r="HO84" s="365">
        <v>14479.561188596073</v>
      </c>
      <c r="HP84" s="365">
        <v>14479.561188596073</v>
      </c>
      <c r="HQ84" s="365">
        <v>14675.136265748117</v>
      </c>
      <c r="HR84" s="368">
        <f t="shared" si="227"/>
        <v>166617.53609397865</v>
      </c>
      <c r="HS84" s="372"/>
      <c r="HT84" s="375">
        <v>3252.8528408029879</v>
      </c>
      <c r="HU84" s="376">
        <v>3252.8528408029879</v>
      </c>
      <c r="HV84" s="365">
        <v>3252.8528408029879</v>
      </c>
      <c r="HW84" s="365">
        <v>3252.8528408029879</v>
      </c>
      <c r="HX84" s="365">
        <v>3253.7889958255214</v>
      </c>
      <c r="HY84" s="365">
        <v>3620.4192047120437</v>
      </c>
      <c r="HZ84" s="365">
        <v>3620.4192047120437</v>
      </c>
      <c r="IA84" s="365">
        <v>3619.8902971490184</v>
      </c>
      <c r="IB84" s="365">
        <v>3619.8902971490184</v>
      </c>
      <c r="IC84" s="365">
        <v>3619.8902971490184</v>
      </c>
      <c r="ID84" s="365">
        <v>3619.8902971490184</v>
      </c>
      <c r="IE84" s="365">
        <v>3668.7840664370292</v>
      </c>
      <c r="IF84" s="368">
        <f t="shared" si="228"/>
        <v>41654.384023494662</v>
      </c>
      <c r="IG84" s="372"/>
      <c r="IH84" s="375">
        <v>3252.8528408029879</v>
      </c>
      <c r="II84" s="376">
        <v>3252.8528408029879</v>
      </c>
      <c r="IJ84" s="365">
        <v>3252.8528408029879</v>
      </c>
      <c r="IK84" s="365">
        <v>3252.8528408029879</v>
      </c>
      <c r="IL84" s="365">
        <v>3253.7889958255214</v>
      </c>
      <c r="IM84" s="365">
        <v>3620.4192047120437</v>
      </c>
      <c r="IN84" s="365">
        <v>3620.4192047120437</v>
      </c>
      <c r="IO84" s="365">
        <v>3619.8902971490184</v>
      </c>
      <c r="IP84" s="365">
        <v>3619.8902971490184</v>
      </c>
      <c r="IQ84" s="365">
        <v>3619.8902971490184</v>
      </c>
      <c r="IR84" s="365">
        <v>3619.8902971490184</v>
      </c>
      <c r="IS84" s="365">
        <v>3668.7840664370292</v>
      </c>
      <c r="IT84" s="368">
        <f t="shared" si="229"/>
        <v>41654.384023494662</v>
      </c>
      <c r="IU84" s="372"/>
      <c r="IV84" s="375">
        <v>22769.969885620914</v>
      </c>
      <c r="IW84" s="376">
        <v>22769.969885620914</v>
      </c>
      <c r="IX84" s="365">
        <v>22769.969885620914</v>
      </c>
      <c r="IY84" s="365">
        <v>22769.969885620914</v>
      </c>
      <c r="IZ84" s="365">
        <v>22776.522970778649</v>
      </c>
      <c r="JA84" s="365">
        <v>25342.934432984304</v>
      </c>
      <c r="JB84" s="365">
        <v>25342.934432984304</v>
      </c>
      <c r="JC84" s="365">
        <v>25339.23208004313</v>
      </c>
      <c r="JD84" s="365">
        <v>25339.23208004313</v>
      </c>
      <c r="JE84" s="365">
        <v>25339.23208004313</v>
      </c>
      <c r="JF84" s="365">
        <v>25339.23208004313</v>
      </c>
      <c r="JG84" s="365">
        <v>25681.488465059203</v>
      </c>
      <c r="JH84" s="368">
        <f t="shared" si="230"/>
        <v>291580.68816446263</v>
      </c>
      <c r="JI84" s="372"/>
      <c r="JJ84" s="375">
        <v>35781.381248832869</v>
      </c>
      <c r="JK84" s="376">
        <v>35781.381248832869</v>
      </c>
      <c r="JL84" s="365">
        <v>35781.381248832869</v>
      </c>
      <c r="JM84" s="365">
        <v>35781.381248832869</v>
      </c>
      <c r="JN84" s="365">
        <v>35791.678954080737</v>
      </c>
      <c r="JO84" s="365">
        <v>39824.611251832481</v>
      </c>
      <c r="JP84" s="365">
        <v>39824.611251832481</v>
      </c>
      <c r="JQ84" s="365">
        <v>39818.793268639201</v>
      </c>
      <c r="JR84" s="365">
        <v>39818.793268639201</v>
      </c>
      <c r="JS84" s="365">
        <v>39818.793268639201</v>
      </c>
      <c r="JT84" s="365">
        <v>39818.793268639201</v>
      </c>
      <c r="JU84" s="365">
        <v>40356.624730807322</v>
      </c>
      <c r="JV84" s="368">
        <f t="shared" si="231"/>
        <v>458198.22425844125</v>
      </c>
      <c r="JW84" s="372"/>
      <c r="JX84" s="375">
        <v>16264.26420401494</v>
      </c>
      <c r="JY84" s="376">
        <v>16264.26420401494</v>
      </c>
      <c r="JZ84" s="365">
        <v>16264.26420401494</v>
      </c>
      <c r="KA84" s="365">
        <v>16264.26420401494</v>
      </c>
      <c r="KB84" s="365">
        <v>16268.944979127607</v>
      </c>
      <c r="KC84" s="365">
        <v>18102.096023560218</v>
      </c>
      <c r="KD84" s="365">
        <v>18102.096023560218</v>
      </c>
      <c r="KE84" s="365">
        <v>18099.451485745092</v>
      </c>
      <c r="KF84" s="365">
        <v>18099.451485745092</v>
      </c>
      <c r="KG84" s="365">
        <v>18099.451485745092</v>
      </c>
      <c r="KH84" s="365">
        <v>18099.451485745092</v>
      </c>
      <c r="KI84" s="365">
        <v>18343.920332185146</v>
      </c>
      <c r="KJ84" s="368">
        <f t="shared" si="232"/>
        <v>208271.92011747329</v>
      </c>
      <c r="KK84" s="372"/>
      <c r="KL84" s="375">
        <v>6505.7056816059758</v>
      </c>
      <c r="KM84" s="376">
        <v>6505.7056816059758</v>
      </c>
      <c r="KN84" s="365">
        <v>6505.7056816059758</v>
      </c>
      <c r="KO84" s="365">
        <v>6505.7056816059758</v>
      </c>
      <c r="KP84" s="365">
        <v>6507.5779916510428</v>
      </c>
      <c r="KQ84" s="365">
        <v>7240.8384094240873</v>
      </c>
      <c r="KR84" s="365">
        <v>7240.8384094240873</v>
      </c>
      <c r="KS84" s="365">
        <v>7239.7805942980367</v>
      </c>
      <c r="KT84" s="365">
        <v>7239.7805942980367</v>
      </c>
      <c r="KU84" s="365">
        <v>7239.7805942980367</v>
      </c>
      <c r="KV84" s="365">
        <v>7239.7805942980367</v>
      </c>
      <c r="KW84" s="365">
        <v>7337.5681328740584</v>
      </c>
      <c r="KX84" s="368">
        <f t="shared" si="233"/>
        <v>83308.768046989324</v>
      </c>
      <c r="KY84" s="372"/>
      <c r="KZ84" s="375">
        <v>3252.8528408029879</v>
      </c>
      <c r="LA84" s="376">
        <v>3252.8528408029879</v>
      </c>
      <c r="LB84" s="365">
        <v>3252.8528408029879</v>
      </c>
      <c r="LC84" s="365">
        <v>3252.8528408029879</v>
      </c>
      <c r="LD84" s="365">
        <v>3253.7889958255214</v>
      </c>
      <c r="LE84" s="365">
        <v>3620.4192047120437</v>
      </c>
      <c r="LF84" s="365">
        <v>3620.4192047120437</v>
      </c>
      <c r="LG84" s="365">
        <v>3619.8902971490184</v>
      </c>
      <c r="LH84" s="365">
        <v>3619.8902971490184</v>
      </c>
      <c r="LI84" s="365">
        <v>3619.8902971490184</v>
      </c>
      <c r="LJ84" s="365">
        <v>3619.8902971490184</v>
      </c>
      <c r="LK84" s="365">
        <v>3668.7840664370292</v>
      </c>
      <c r="LL84" s="368">
        <f t="shared" si="234"/>
        <v>41654.384023494662</v>
      </c>
      <c r="LM84" s="372"/>
      <c r="LN84" s="375">
        <v>0</v>
      </c>
      <c r="LO84" s="376">
        <v>0</v>
      </c>
      <c r="LP84" s="365">
        <v>0</v>
      </c>
      <c r="LQ84" s="365">
        <v>0</v>
      </c>
      <c r="LR84" s="365">
        <v>0</v>
      </c>
      <c r="LS84" s="365">
        <v>0</v>
      </c>
      <c r="LT84" s="365">
        <v>0</v>
      </c>
      <c r="LU84" s="365">
        <v>0</v>
      </c>
      <c r="LV84" s="365">
        <v>0</v>
      </c>
      <c r="LW84" s="365">
        <v>0</v>
      </c>
      <c r="LX84" s="365">
        <v>0</v>
      </c>
      <c r="LY84" s="365">
        <v>0</v>
      </c>
      <c r="LZ84" s="368">
        <f t="shared" si="235"/>
        <v>0</v>
      </c>
      <c r="MA84" s="372"/>
      <c r="MB84" s="368">
        <f t="shared" si="240"/>
        <v>533467.86589169002</v>
      </c>
      <c r="MC84" s="368">
        <f t="shared" si="240"/>
        <v>533467.86589169002</v>
      </c>
      <c r="MD84" s="368">
        <f t="shared" si="240"/>
        <v>533467.86589169002</v>
      </c>
      <c r="ME84" s="368">
        <f t="shared" si="240"/>
        <v>533467.86589169002</v>
      </c>
      <c r="MF84" s="368">
        <f t="shared" si="240"/>
        <v>533621.39531538542</v>
      </c>
      <c r="MG84" s="368">
        <f t="shared" si="240"/>
        <v>593748.74957277509</v>
      </c>
      <c r="MH84" s="368">
        <f t="shared" si="240"/>
        <v>593748.74957277509</v>
      </c>
      <c r="MI84" s="368">
        <f t="shared" si="240"/>
        <v>593662.00873243925</v>
      </c>
      <c r="MJ84" s="368">
        <f t="shared" si="240"/>
        <v>593662.00873243925</v>
      </c>
      <c r="MK84" s="368">
        <f t="shared" si="240"/>
        <v>593662.00873243925</v>
      </c>
      <c r="ML84" s="368">
        <f t="shared" si="240"/>
        <v>593662.00873243925</v>
      </c>
      <c r="MM84" s="368">
        <f t="shared" si="240"/>
        <v>601680.58689567295</v>
      </c>
      <c r="MN84" s="368">
        <f t="shared" si="239"/>
        <v>6831318.9798531244</v>
      </c>
    </row>
    <row r="85" spans="1:352" s="392" customFormat="1" x14ac:dyDescent="0.25">
      <c r="A85" s="313"/>
      <c r="B85" s="255" t="s">
        <v>89</v>
      </c>
      <c r="C85" s="313"/>
      <c r="D85" s="375">
        <v>0</v>
      </c>
      <c r="E85" s="376">
        <v>0</v>
      </c>
      <c r="F85" s="376">
        <v>0</v>
      </c>
      <c r="G85" s="376">
        <v>0</v>
      </c>
      <c r="H85" s="376">
        <v>0</v>
      </c>
      <c r="I85" s="376">
        <v>0</v>
      </c>
      <c r="J85" s="376">
        <v>0</v>
      </c>
      <c r="K85" s="376">
        <v>0</v>
      </c>
      <c r="L85" s="376">
        <v>0</v>
      </c>
      <c r="M85" s="376">
        <v>0</v>
      </c>
      <c r="N85" s="376">
        <v>0</v>
      </c>
      <c r="O85" s="376">
        <v>0</v>
      </c>
      <c r="P85" s="368">
        <f t="shared" si="213"/>
        <v>0</v>
      </c>
      <c r="Q85" s="372"/>
      <c r="R85" s="375">
        <v>0</v>
      </c>
      <c r="S85" s="376">
        <v>0</v>
      </c>
      <c r="T85" s="376">
        <v>0</v>
      </c>
      <c r="U85" s="376">
        <v>0</v>
      </c>
      <c r="V85" s="376">
        <v>0</v>
      </c>
      <c r="W85" s="376">
        <v>0</v>
      </c>
      <c r="X85" s="376">
        <v>0</v>
      </c>
      <c r="Y85" s="376">
        <v>0</v>
      </c>
      <c r="Z85" s="376">
        <v>0</v>
      </c>
      <c r="AA85" s="376">
        <v>0</v>
      </c>
      <c r="AB85" s="376">
        <v>0</v>
      </c>
      <c r="AC85" s="376">
        <v>0</v>
      </c>
      <c r="AD85" s="368">
        <f t="shared" si="214"/>
        <v>0</v>
      </c>
      <c r="AE85" s="372"/>
      <c r="AF85" s="375">
        <v>0</v>
      </c>
      <c r="AG85" s="376">
        <v>0</v>
      </c>
      <c r="AH85" s="376">
        <v>0</v>
      </c>
      <c r="AI85" s="376">
        <v>0</v>
      </c>
      <c r="AJ85" s="376">
        <v>0</v>
      </c>
      <c r="AK85" s="376">
        <v>0</v>
      </c>
      <c r="AL85" s="376">
        <v>0</v>
      </c>
      <c r="AM85" s="376">
        <v>0</v>
      </c>
      <c r="AN85" s="376">
        <v>0</v>
      </c>
      <c r="AO85" s="376">
        <v>0</v>
      </c>
      <c r="AP85" s="376">
        <v>0</v>
      </c>
      <c r="AQ85" s="376">
        <v>0</v>
      </c>
      <c r="AR85" s="368">
        <f t="shared" si="215"/>
        <v>0</v>
      </c>
      <c r="AS85" s="372"/>
      <c r="AT85" s="375">
        <v>0</v>
      </c>
      <c r="AU85" s="376">
        <v>0</v>
      </c>
      <c r="AV85" s="376">
        <v>0</v>
      </c>
      <c r="AW85" s="376">
        <v>0</v>
      </c>
      <c r="AX85" s="376">
        <v>0</v>
      </c>
      <c r="AY85" s="376">
        <v>0</v>
      </c>
      <c r="AZ85" s="376">
        <v>0</v>
      </c>
      <c r="BA85" s="376">
        <v>0</v>
      </c>
      <c r="BB85" s="376">
        <v>0</v>
      </c>
      <c r="BC85" s="376">
        <v>0</v>
      </c>
      <c r="BD85" s="376">
        <v>0</v>
      </c>
      <c r="BE85" s="376">
        <v>0</v>
      </c>
      <c r="BF85" s="368">
        <f t="shared" si="216"/>
        <v>0</v>
      </c>
      <c r="BG85" s="388"/>
      <c r="BH85" s="375">
        <v>0</v>
      </c>
      <c r="BI85" s="376">
        <v>0</v>
      </c>
      <c r="BJ85" s="365">
        <v>0</v>
      </c>
      <c r="BK85" s="365">
        <v>0</v>
      </c>
      <c r="BL85" s="365">
        <v>0</v>
      </c>
      <c r="BM85" s="365">
        <v>0</v>
      </c>
      <c r="BN85" s="365">
        <v>0</v>
      </c>
      <c r="BO85" s="365">
        <v>0</v>
      </c>
      <c r="BP85" s="365">
        <v>0</v>
      </c>
      <c r="BQ85" s="365">
        <v>0</v>
      </c>
      <c r="BR85" s="365">
        <v>0</v>
      </c>
      <c r="BS85" s="365">
        <v>0</v>
      </c>
      <c r="BT85" s="368">
        <f t="shared" si="217"/>
        <v>0</v>
      </c>
      <c r="BU85" s="372"/>
      <c r="BV85" s="375">
        <v>0</v>
      </c>
      <c r="BW85" s="376">
        <v>0</v>
      </c>
      <c r="BX85" s="365">
        <v>0</v>
      </c>
      <c r="BY85" s="365">
        <v>0</v>
      </c>
      <c r="BZ85" s="365">
        <v>0</v>
      </c>
      <c r="CA85" s="365">
        <v>0</v>
      </c>
      <c r="CB85" s="365">
        <v>0</v>
      </c>
      <c r="CC85" s="365">
        <v>0</v>
      </c>
      <c r="CD85" s="365">
        <v>0</v>
      </c>
      <c r="CE85" s="365">
        <v>0</v>
      </c>
      <c r="CF85" s="365">
        <v>0</v>
      </c>
      <c r="CG85" s="365">
        <v>0</v>
      </c>
      <c r="CH85" s="368">
        <f t="shared" si="218"/>
        <v>0</v>
      </c>
      <c r="CI85" s="372"/>
      <c r="CJ85" s="375">
        <v>0</v>
      </c>
      <c r="CK85" s="376">
        <v>0</v>
      </c>
      <c r="CL85" s="365">
        <v>0</v>
      </c>
      <c r="CM85" s="365">
        <v>0</v>
      </c>
      <c r="CN85" s="365">
        <v>0</v>
      </c>
      <c r="CO85" s="365">
        <v>0</v>
      </c>
      <c r="CP85" s="365">
        <v>0</v>
      </c>
      <c r="CQ85" s="365">
        <v>0</v>
      </c>
      <c r="CR85" s="365">
        <v>0</v>
      </c>
      <c r="CS85" s="365">
        <v>0</v>
      </c>
      <c r="CT85" s="365">
        <v>0</v>
      </c>
      <c r="CU85" s="365">
        <v>0</v>
      </c>
      <c r="CV85" s="368">
        <f t="shared" si="219"/>
        <v>0</v>
      </c>
      <c r="CW85" s="372"/>
      <c r="CX85" s="375">
        <v>0</v>
      </c>
      <c r="CY85" s="376">
        <v>0</v>
      </c>
      <c r="CZ85" s="365">
        <v>0</v>
      </c>
      <c r="DA85" s="365">
        <v>0</v>
      </c>
      <c r="DB85" s="365">
        <v>0</v>
      </c>
      <c r="DC85" s="365">
        <v>0</v>
      </c>
      <c r="DD85" s="365">
        <v>0</v>
      </c>
      <c r="DE85" s="365">
        <v>0</v>
      </c>
      <c r="DF85" s="365">
        <v>0</v>
      </c>
      <c r="DG85" s="365">
        <v>0</v>
      </c>
      <c r="DH85" s="365">
        <v>0</v>
      </c>
      <c r="DI85" s="365">
        <v>0</v>
      </c>
      <c r="DJ85" s="368">
        <f t="shared" si="220"/>
        <v>0</v>
      </c>
      <c r="DK85" s="372"/>
      <c r="DL85" s="375">
        <v>0</v>
      </c>
      <c r="DM85" s="376">
        <v>0</v>
      </c>
      <c r="DN85" s="365">
        <v>0</v>
      </c>
      <c r="DO85" s="365">
        <v>0</v>
      </c>
      <c r="DP85" s="365">
        <v>0</v>
      </c>
      <c r="DQ85" s="365">
        <v>0</v>
      </c>
      <c r="DR85" s="365">
        <v>0</v>
      </c>
      <c r="DS85" s="365">
        <v>0</v>
      </c>
      <c r="DT85" s="365">
        <v>0</v>
      </c>
      <c r="DU85" s="365">
        <v>0</v>
      </c>
      <c r="DV85" s="365">
        <v>0</v>
      </c>
      <c r="DW85" s="365">
        <v>0</v>
      </c>
      <c r="DX85" s="368">
        <f t="shared" si="221"/>
        <v>0</v>
      </c>
      <c r="DY85" s="372"/>
      <c r="DZ85" s="375">
        <v>0</v>
      </c>
      <c r="EA85" s="376">
        <v>0</v>
      </c>
      <c r="EB85" s="365">
        <v>0</v>
      </c>
      <c r="EC85" s="365">
        <v>0</v>
      </c>
      <c r="ED85" s="365">
        <v>0</v>
      </c>
      <c r="EE85" s="365">
        <v>0</v>
      </c>
      <c r="EF85" s="365">
        <v>0</v>
      </c>
      <c r="EG85" s="365">
        <v>0</v>
      </c>
      <c r="EH85" s="365">
        <v>0</v>
      </c>
      <c r="EI85" s="365">
        <v>0</v>
      </c>
      <c r="EJ85" s="365">
        <v>0</v>
      </c>
      <c r="EK85" s="365">
        <v>0</v>
      </c>
      <c r="EL85" s="368">
        <f t="shared" si="222"/>
        <v>0</v>
      </c>
      <c r="EM85" s="372"/>
      <c r="EN85" s="375">
        <v>0</v>
      </c>
      <c r="EO85" s="376">
        <v>0</v>
      </c>
      <c r="EP85" s="365">
        <v>0</v>
      </c>
      <c r="EQ85" s="365">
        <v>0</v>
      </c>
      <c r="ER85" s="365">
        <v>0</v>
      </c>
      <c r="ES85" s="365">
        <v>0</v>
      </c>
      <c r="ET85" s="365">
        <v>0</v>
      </c>
      <c r="EU85" s="365">
        <v>0</v>
      </c>
      <c r="EV85" s="365">
        <v>0</v>
      </c>
      <c r="EW85" s="365">
        <v>0</v>
      </c>
      <c r="EX85" s="365">
        <v>0</v>
      </c>
      <c r="EY85" s="365">
        <v>0</v>
      </c>
      <c r="EZ85" s="368">
        <f t="shared" si="223"/>
        <v>0</v>
      </c>
      <c r="FA85" s="372"/>
      <c r="FB85" s="375">
        <v>0</v>
      </c>
      <c r="FC85" s="376">
        <v>0</v>
      </c>
      <c r="FD85" s="365">
        <v>0</v>
      </c>
      <c r="FE85" s="365">
        <v>0</v>
      </c>
      <c r="FF85" s="365">
        <v>0</v>
      </c>
      <c r="FG85" s="365">
        <v>0</v>
      </c>
      <c r="FH85" s="365">
        <v>0</v>
      </c>
      <c r="FI85" s="365">
        <v>0</v>
      </c>
      <c r="FJ85" s="365">
        <v>0</v>
      </c>
      <c r="FK85" s="365">
        <v>0</v>
      </c>
      <c r="FL85" s="365">
        <v>0</v>
      </c>
      <c r="FM85" s="365">
        <v>0</v>
      </c>
      <c r="FN85" s="368">
        <f t="shared" si="224"/>
        <v>0</v>
      </c>
      <c r="FO85" s="372"/>
      <c r="FP85" s="375">
        <v>0</v>
      </c>
      <c r="FQ85" s="376">
        <v>0</v>
      </c>
      <c r="FR85" s="365">
        <v>0</v>
      </c>
      <c r="FS85" s="365">
        <v>0</v>
      </c>
      <c r="FT85" s="365">
        <v>0</v>
      </c>
      <c r="FU85" s="365">
        <v>0</v>
      </c>
      <c r="FV85" s="365">
        <v>0</v>
      </c>
      <c r="FW85" s="365">
        <v>0</v>
      </c>
      <c r="FX85" s="365">
        <v>0</v>
      </c>
      <c r="FY85" s="365">
        <v>0</v>
      </c>
      <c r="FZ85" s="365">
        <v>0</v>
      </c>
      <c r="GA85" s="365">
        <v>0</v>
      </c>
      <c r="GB85" s="368">
        <f t="shared" si="225"/>
        <v>0</v>
      </c>
      <c r="GC85" s="372"/>
      <c r="GD85" s="375">
        <v>0</v>
      </c>
      <c r="GE85" s="376">
        <v>0</v>
      </c>
      <c r="GF85" s="365">
        <v>0</v>
      </c>
      <c r="GG85" s="365">
        <v>0</v>
      </c>
      <c r="GH85" s="365">
        <v>0</v>
      </c>
      <c r="GI85" s="365">
        <v>0</v>
      </c>
      <c r="GJ85" s="365">
        <v>0</v>
      </c>
      <c r="GK85" s="365">
        <v>0</v>
      </c>
      <c r="GL85" s="365">
        <v>0</v>
      </c>
      <c r="GM85" s="365">
        <v>0</v>
      </c>
      <c r="GN85" s="365">
        <v>0</v>
      </c>
      <c r="GO85" s="365">
        <v>0</v>
      </c>
      <c r="GP85" s="368">
        <f t="shared" si="226"/>
        <v>0</v>
      </c>
      <c r="GQ85" s="372"/>
      <c r="GR85" s="375">
        <v>0</v>
      </c>
      <c r="GS85" s="376">
        <v>0</v>
      </c>
      <c r="GT85" s="365">
        <v>0</v>
      </c>
      <c r="GU85" s="365">
        <v>0</v>
      </c>
      <c r="GV85" s="365">
        <v>0</v>
      </c>
      <c r="GW85" s="365">
        <v>0</v>
      </c>
      <c r="GX85" s="365">
        <v>0</v>
      </c>
      <c r="GY85" s="365">
        <v>0</v>
      </c>
      <c r="GZ85" s="365">
        <v>0</v>
      </c>
      <c r="HA85" s="365">
        <v>0</v>
      </c>
      <c r="HB85" s="365">
        <v>0</v>
      </c>
      <c r="HC85" s="365">
        <v>0</v>
      </c>
      <c r="HD85" s="368">
        <f t="shared" si="238"/>
        <v>0</v>
      </c>
      <c r="HE85" s="372"/>
      <c r="HF85" s="375">
        <v>0</v>
      </c>
      <c r="HG85" s="376">
        <v>0</v>
      </c>
      <c r="HH85" s="365">
        <v>0</v>
      </c>
      <c r="HI85" s="365">
        <v>0</v>
      </c>
      <c r="HJ85" s="365">
        <v>0</v>
      </c>
      <c r="HK85" s="365">
        <v>0</v>
      </c>
      <c r="HL85" s="365">
        <v>0</v>
      </c>
      <c r="HM85" s="365">
        <v>0</v>
      </c>
      <c r="HN85" s="365">
        <v>0</v>
      </c>
      <c r="HO85" s="365">
        <v>0</v>
      </c>
      <c r="HP85" s="365">
        <v>0</v>
      </c>
      <c r="HQ85" s="365">
        <v>0</v>
      </c>
      <c r="HR85" s="368">
        <f t="shared" si="227"/>
        <v>0</v>
      </c>
      <c r="HS85" s="372"/>
      <c r="HT85" s="375">
        <v>0</v>
      </c>
      <c r="HU85" s="376">
        <v>0</v>
      </c>
      <c r="HV85" s="365">
        <v>0</v>
      </c>
      <c r="HW85" s="365">
        <v>0</v>
      </c>
      <c r="HX85" s="365">
        <v>0</v>
      </c>
      <c r="HY85" s="365">
        <v>0</v>
      </c>
      <c r="HZ85" s="365">
        <v>0</v>
      </c>
      <c r="IA85" s="365">
        <v>0</v>
      </c>
      <c r="IB85" s="365">
        <v>0</v>
      </c>
      <c r="IC85" s="365">
        <v>0</v>
      </c>
      <c r="ID85" s="365">
        <v>0</v>
      </c>
      <c r="IE85" s="365">
        <v>0</v>
      </c>
      <c r="IF85" s="368">
        <f t="shared" si="228"/>
        <v>0</v>
      </c>
      <c r="IG85" s="372"/>
      <c r="IH85" s="375">
        <v>0</v>
      </c>
      <c r="II85" s="376">
        <v>0</v>
      </c>
      <c r="IJ85" s="365">
        <v>0</v>
      </c>
      <c r="IK85" s="365">
        <v>0</v>
      </c>
      <c r="IL85" s="365">
        <v>0</v>
      </c>
      <c r="IM85" s="365">
        <v>0</v>
      </c>
      <c r="IN85" s="365">
        <v>0</v>
      </c>
      <c r="IO85" s="365">
        <v>0</v>
      </c>
      <c r="IP85" s="365">
        <v>0</v>
      </c>
      <c r="IQ85" s="365">
        <v>0</v>
      </c>
      <c r="IR85" s="365">
        <v>0</v>
      </c>
      <c r="IS85" s="365">
        <v>0</v>
      </c>
      <c r="IT85" s="368">
        <f t="shared" si="229"/>
        <v>0</v>
      </c>
      <c r="IU85" s="372"/>
      <c r="IV85" s="375">
        <v>0</v>
      </c>
      <c r="IW85" s="376">
        <v>0</v>
      </c>
      <c r="IX85" s="365">
        <v>0</v>
      </c>
      <c r="IY85" s="365">
        <v>0</v>
      </c>
      <c r="IZ85" s="365">
        <v>0</v>
      </c>
      <c r="JA85" s="365">
        <v>0</v>
      </c>
      <c r="JB85" s="365">
        <v>0</v>
      </c>
      <c r="JC85" s="365">
        <v>0</v>
      </c>
      <c r="JD85" s="365">
        <v>0</v>
      </c>
      <c r="JE85" s="365">
        <v>0</v>
      </c>
      <c r="JF85" s="365">
        <v>0</v>
      </c>
      <c r="JG85" s="365">
        <v>0</v>
      </c>
      <c r="JH85" s="368">
        <f t="shared" si="230"/>
        <v>0</v>
      </c>
      <c r="JI85" s="372"/>
      <c r="JJ85" s="375">
        <v>0</v>
      </c>
      <c r="JK85" s="376">
        <v>0</v>
      </c>
      <c r="JL85" s="365">
        <v>0</v>
      </c>
      <c r="JM85" s="365">
        <v>0</v>
      </c>
      <c r="JN85" s="365">
        <v>0</v>
      </c>
      <c r="JO85" s="365">
        <v>0</v>
      </c>
      <c r="JP85" s="365">
        <v>0</v>
      </c>
      <c r="JQ85" s="365">
        <v>0</v>
      </c>
      <c r="JR85" s="365">
        <v>0</v>
      </c>
      <c r="JS85" s="365">
        <v>0</v>
      </c>
      <c r="JT85" s="365">
        <v>0</v>
      </c>
      <c r="JU85" s="365">
        <v>0</v>
      </c>
      <c r="JV85" s="368">
        <f t="shared" si="231"/>
        <v>0</v>
      </c>
      <c r="JW85" s="372"/>
      <c r="JX85" s="375">
        <v>0</v>
      </c>
      <c r="JY85" s="376">
        <v>0</v>
      </c>
      <c r="JZ85" s="365">
        <v>0</v>
      </c>
      <c r="KA85" s="365">
        <v>0</v>
      </c>
      <c r="KB85" s="365">
        <v>0</v>
      </c>
      <c r="KC85" s="365">
        <v>0</v>
      </c>
      <c r="KD85" s="365">
        <v>0</v>
      </c>
      <c r="KE85" s="365">
        <v>0</v>
      </c>
      <c r="KF85" s="365">
        <v>0</v>
      </c>
      <c r="KG85" s="365">
        <v>0</v>
      </c>
      <c r="KH85" s="365">
        <v>0</v>
      </c>
      <c r="KI85" s="365">
        <v>0</v>
      </c>
      <c r="KJ85" s="368">
        <f t="shared" si="232"/>
        <v>0</v>
      </c>
      <c r="KK85" s="372"/>
      <c r="KL85" s="375">
        <v>0</v>
      </c>
      <c r="KM85" s="376">
        <v>0</v>
      </c>
      <c r="KN85" s="365">
        <v>0</v>
      </c>
      <c r="KO85" s="365">
        <v>0</v>
      </c>
      <c r="KP85" s="365">
        <v>0</v>
      </c>
      <c r="KQ85" s="365">
        <v>0</v>
      </c>
      <c r="KR85" s="365">
        <v>0</v>
      </c>
      <c r="KS85" s="365">
        <v>0</v>
      </c>
      <c r="KT85" s="365">
        <v>0</v>
      </c>
      <c r="KU85" s="365">
        <v>0</v>
      </c>
      <c r="KV85" s="365">
        <v>0</v>
      </c>
      <c r="KW85" s="365">
        <v>0</v>
      </c>
      <c r="KX85" s="368">
        <f t="shared" si="233"/>
        <v>0</v>
      </c>
      <c r="KY85" s="372"/>
      <c r="KZ85" s="375">
        <v>0</v>
      </c>
      <c r="LA85" s="376">
        <v>0</v>
      </c>
      <c r="LB85" s="365">
        <v>0</v>
      </c>
      <c r="LC85" s="365">
        <v>0</v>
      </c>
      <c r="LD85" s="365">
        <v>0</v>
      </c>
      <c r="LE85" s="365">
        <v>0</v>
      </c>
      <c r="LF85" s="365">
        <v>0</v>
      </c>
      <c r="LG85" s="365">
        <v>0</v>
      </c>
      <c r="LH85" s="365">
        <v>0</v>
      </c>
      <c r="LI85" s="365">
        <v>0</v>
      </c>
      <c r="LJ85" s="365">
        <v>0</v>
      </c>
      <c r="LK85" s="365">
        <v>0</v>
      </c>
      <c r="LL85" s="368">
        <f t="shared" si="234"/>
        <v>0</v>
      </c>
      <c r="LM85" s="372"/>
      <c r="LN85" s="375">
        <v>0</v>
      </c>
      <c r="LO85" s="376">
        <v>0</v>
      </c>
      <c r="LP85" s="365">
        <v>0</v>
      </c>
      <c r="LQ85" s="365">
        <v>0</v>
      </c>
      <c r="LR85" s="365">
        <v>0</v>
      </c>
      <c r="LS85" s="365">
        <v>0</v>
      </c>
      <c r="LT85" s="365">
        <v>0</v>
      </c>
      <c r="LU85" s="365">
        <v>0</v>
      </c>
      <c r="LV85" s="365">
        <v>0</v>
      </c>
      <c r="LW85" s="365">
        <v>0</v>
      </c>
      <c r="LX85" s="365">
        <v>0</v>
      </c>
      <c r="LY85" s="365">
        <v>0</v>
      </c>
      <c r="LZ85" s="368">
        <f t="shared" si="235"/>
        <v>0</v>
      </c>
      <c r="MA85" s="372"/>
      <c r="MB85" s="368">
        <f t="shared" si="240"/>
        <v>0</v>
      </c>
      <c r="MC85" s="368">
        <f t="shared" si="240"/>
        <v>0</v>
      </c>
      <c r="MD85" s="368">
        <f t="shared" si="240"/>
        <v>0</v>
      </c>
      <c r="ME85" s="368">
        <f t="shared" si="240"/>
        <v>0</v>
      </c>
      <c r="MF85" s="368">
        <f t="shared" si="240"/>
        <v>0</v>
      </c>
      <c r="MG85" s="368">
        <f t="shared" si="240"/>
        <v>0</v>
      </c>
      <c r="MH85" s="368">
        <f t="shared" si="240"/>
        <v>0</v>
      </c>
      <c r="MI85" s="368">
        <f t="shared" si="240"/>
        <v>0</v>
      </c>
      <c r="MJ85" s="368">
        <f t="shared" si="240"/>
        <v>0</v>
      </c>
      <c r="MK85" s="368">
        <f t="shared" si="240"/>
        <v>0</v>
      </c>
      <c r="ML85" s="368">
        <f t="shared" si="240"/>
        <v>0</v>
      </c>
      <c r="MM85" s="368">
        <f t="shared" si="240"/>
        <v>0</v>
      </c>
      <c r="MN85" s="368">
        <f t="shared" si="239"/>
        <v>0</v>
      </c>
    </row>
    <row r="86" spans="1:352" s="392" customFormat="1" x14ac:dyDescent="0.25">
      <c r="A86" s="313"/>
      <c r="B86" s="394"/>
      <c r="C86" s="313"/>
      <c r="D86" s="414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68"/>
      <c r="Q86" s="372"/>
      <c r="R86" s="414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68"/>
      <c r="AE86" s="372"/>
      <c r="AF86" s="414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68"/>
      <c r="AS86" s="372"/>
      <c r="AT86" s="414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68"/>
      <c r="BG86" s="388"/>
      <c r="BH86" s="414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  <c r="BT86" s="368"/>
      <c r="BU86" s="372"/>
      <c r="BV86" s="414"/>
      <c r="BW86" s="389"/>
      <c r="BX86" s="389"/>
      <c r="BY86" s="389"/>
      <c r="BZ86" s="389"/>
      <c r="CA86" s="389"/>
      <c r="CB86" s="389"/>
      <c r="CC86" s="389"/>
      <c r="CD86" s="389"/>
      <c r="CE86" s="389"/>
      <c r="CF86" s="389"/>
      <c r="CG86" s="389"/>
      <c r="CH86" s="368"/>
      <c r="CI86" s="372"/>
      <c r="CJ86" s="414"/>
      <c r="CK86" s="389"/>
      <c r="CL86" s="389"/>
      <c r="CM86" s="389"/>
      <c r="CN86" s="389"/>
      <c r="CO86" s="389"/>
      <c r="CP86" s="389"/>
      <c r="CQ86" s="389"/>
      <c r="CR86" s="389"/>
      <c r="CS86" s="389"/>
      <c r="CT86" s="389"/>
      <c r="CU86" s="389"/>
      <c r="CV86" s="368"/>
      <c r="CW86" s="372"/>
      <c r="CX86" s="414"/>
      <c r="CY86" s="389"/>
      <c r="CZ86" s="389"/>
      <c r="DA86" s="389"/>
      <c r="DB86" s="389"/>
      <c r="DC86" s="389"/>
      <c r="DD86" s="389"/>
      <c r="DE86" s="389"/>
      <c r="DF86" s="389"/>
      <c r="DG86" s="389"/>
      <c r="DH86" s="389"/>
      <c r="DI86" s="389"/>
      <c r="DJ86" s="368"/>
      <c r="DK86" s="372"/>
      <c r="DL86" s="414"/>
      <c r="DM86" s="389"/>
      <c r="DN86" s="389"/>
      <c r="DO86" s="389"/>
      <c r="DP86" s="389"/>
      <c r="DQ86" s="389"/>
      <c r="DR86" s="389"/>
      <c r="DS86" s="389"/>
      <c r="DT86" s="389"/>
      <c r="DU86" s="389"/>
      <c r="DV86" s="389"/>
      <c r="DW86" s="389"/>
      <c r="DX86" s="368"/>
      <c r="DY86" s="372"/>
      <c r="DZ86" s="414"/>
      <c r="EA86" s="389"/>
      <c r="EB86" s="389"/>
      <c r="EC86" s="389"/>
      <c r="ED86" s="389"/>
      <c r="EE86" s="389"/>
      <c r="EF86" s="389"/>
      <c r="EG86" s="389"/>
      <c r="EH86" s="389"/>
      <c r="EI86" s="389"/>
      <c r="EJ86" s="389"/>
      <c r="EK86" s="389"/>
      <c r="EL86" s="368"/>
      <c r="EM86" s="372"/>
      <c r="EN86" s="414"/>
      <c r="EO86" s="389"/>
      <c r="EP86" s="389"/>
      <c r="EQ86" s="389"/>
      <c r="ER86" s="389"/>
      <c r="ES86" s="389"/>
      <c r="ET86" s="389"/>
      <c r="EU86" s="389"/>
      <c r="EV86" s="389"/>
      <c r="EW86" s="389"/>
      <c r="EX86" s="389"/>
      <c r="EY86" s="389"/>
      <c r="EZ86" s="368"/>
      <c r="FA86" s="372"/>
      <c r="FB86" s="414"/>
      <c r="FC86" s="389"/>
      <c r="FD86" s="389"/>
      <c r="FE86" s="389"/>
      <c r="FF86" s="389"/>
      <c r="FG86" s="389"/>
      <c r="FH86" s="389"/>
      <c r="FI86" s="389"/>
      <c r="FJ86" s="389"/>
      <c r="FK86" s="389"/>
      <c r="FL86" s="389"/>
      <c r="FM86" s="389"/>
      <c r="FN86" s="368"/>
      <c r="FO86" s="372"/>
      <c r="FP86" s="414"/>
      <c r="FQ86" s="389"/>
      <c r="FR86" s="389"/>
      <c r="FS86" s="389"/>
      <c r="FT86" s="389"/>
      <c r="FU86" s="389"/>
      <c r="FV86" s="389"/>
      <c r="FW86" s="389"/>
      <c r="FX86" s="389"/>
      <c r="FY86" s="389"/>
      <c r="FZ86" s="389"/>
      <c r="GA86" s="389"/>
      <c r="GB86" s="368"/>
      <c r="GC86" s="372"/>
      <c r="GD86" s="414"/>
      <c r="GE86" s="389"/>
      <c r="GF86" s="389"/>
      <c r="GG86" s="389"/>
      <c r="GH86" s="389"/>
      <c r="GI86" s="389"/>
      <c r="GJ86" s="389"/>
      <c r="GK86" s="389"/>
      <c r="GL86" s="389"/>
      <c r="GM86" s="389"/>
      <c r="GN86" s="389"/>
      <c r="GO86" s="389"/>
      <c r="GP86" s="368"/>
      <c r="GQ86" s="372"/>
      <c r="GR86" s="414"/>
      <c r="GS86" s="389"/>
      <c r="GT86" s="389"/>
      <c r="GU86" s="389"/>
      <c r="GV86" s="389"/>
      <c r="GW86" s="389"/>
      <c r="GX86" s="389"/>
      <c r="GY86" s="389"/>
      <c r="GZ86" s="389"/>
      <c r="HA86" s="389"/>
      <c r="HB86" s="389"/>
      <c r="HC86" s="389"/>
      <c r="HD86" s="368"/>
      <c r="HE86" s="372"/>
      <c r="HF86" s="414"/>
      <c r="HG86" s="389"/>
      <c r="HH86" s="389"/>
      <c r="HI86" s="389"/>
      <c r="HJ86" s="389"/>
      <c r="HK86" s="389"/>
      <c r="HL86" s="389"/>
      <c r="HM86" s="389"/>
      <c r="HN86" s="389"/>
      <c r="HO86" s="389"/>
      <c r="HP86" s="389"/>
      <c r="HQ86" s="389"/>
      <c r="HR86" s="368"/>
      <c r="HS86" s="372"/>
      <c r="HT86" s="414"/>
      <c r="HU86" s="389"/>
      <c r="HV86" s="389"/>
      <c r="HW86" s="389"/>
      <c r="HX86" s="389"/>
      <c r="HY86" s="389"/>
      <c r="HZ86" s="389"/>
      <c r="IA86" s="389"/>
      <c r="IB86" s="389"/>
      <c r="IC86" s="389"/>
      <c r="ID86" s="389"/>
      <c r="IE86" s="389"/>
      <c r="IF86" s="368"/>
      <c r="IG86" s="372"/>
      <c r="IH86" s="414"/>
      <c r="II86" s="389"/>
      <c r="IJ86" s="389"/>
      <c r="IK86" s="389"/>
      <c r="IL86" s="389"/>
      <c r="IM86" s="389"/>
      <c r="IN86" s="389"/>
      <c r="IO86" s="389"/>
      <c r="IP86" s="389"/>
      <c r="IQ86" s="389"/>
      <c r="IR86" s="389"/>
      <c r="IS86" s="389"/>
      <c r="IT86" s="368"/>
      <c r="IU86" s="372"/>
      <c r="IV86" s="414"/>
      <c r="IW86" s="389"/>
      <c r="IX86" s="389"/>
      <c r="IY86" s="389"/>
      <c r="IZ86" s="389"/>
      <c r="JA86" s="389"/>
      <c r="JB86" s="389"/>
      <c r="JC86" s="389"/>
      <c r="JD86" s="389"/>
      <c r="JE86" s="389"/>
      <c r="JF86" s="389"/>
      <c r="JG86" s="389"/>
      <c r="JH86" s="368"/>
      <c r="JI86" s="372"/>
      <c r="JJ86" s="414"/>
      <c r="JK86" s="389"/>
      <c r="JL86" s="389"/>
      <c r="JM86" s="389"/>
      <c r="JN86" s="389"/>
      <c r="JO86" s="389"/>
      <c r="JP86" s="389"/>
      <c r="JQ86" s="389"/>
      <c r="JR86" s="389"/>
      <c r="JS86" s="389"/>
      <c r="JT86" s="389"/>
      <c r="JU86" s="389"/>
      <c r="JV86" s="368"/>
      <c r="JW86" s="372"/>
      <c r="JX86" s="414"/>
      <c r="JY86" s="389"/>
      <c r="JZ86" s="389"/>
      <c r="KA86" s="389"/>
      <c r="KB86" s="389"/>
      <c r="KC86" s="389"/>
      <c r="KD86" s="389"/>
      <c r="KE86" s="389"/>
      <c r="KF86" s="389"/>
      <c r="KG86" s="389"/>
      <c r="KH86" s="389"/>
      <c r="KI86" s="389"/>
      <c r="KJ86" s="368"/>
      <c r="KK86" s="372"/>
      <c r="KL86" s="414"/>
      <c r="KM86" s="389"/>
      <c r="KN86" s="389"/>
      <c r="KO86" s="389"/>
      <c r="KP86" s="389"/>
      <c r="KQ86" s="389"/>
      <c r="KR86" s="389"/>
      <c r="KS86" s="389"/>
      <c r="KT86" s="389"/>
      <c r="KU86" s="389"/>
      <c r="KV86" s="389"/>
      <c r="KW86" s="389"/>
      <c r="KX86" s="368"/>
      <c r="KY86" s="372"/>
      <c r="KZ86" s="414"/>
      <c r="LA86" s="389"/>
      <c r="LB86" s="389"/>
      <c r="LC86" s="389"/>
      <c r="LD86" s="389"/>
      <c r="LE86" s="389"/>
      <c r="LF86" s="389"/>
      <c r="LG86" s="389"/>
      <c r="LH86" s="389"/>
      <c r="LI86" s="389"/>
      <c r="LJ86" s="389"/>
      <c r="LK86" s="389"/>
      <c r="LL86" s="368"/>
      <c r="LM86" s="372"/>
      <c r="LN86" s="414"/>
      <c r="LO86" s="389"/>
      <c r="LP86" s="389"/>
      <c r="LQ86" s="389"/>
      <c r="LR86" s="389"/>
      <c r="LS86" s="389"/>
      <c r="LT86" s="389"/>
      <c r="LU86" s="389"/>
      <c r="LV86" s="389"/>
      <c r="LW86" s="389"/>
      <c r="LX86" s="389"/>
      <c r="LY86" s="389"/>
      <c r="LZ86" s="368"/>
      <c r="MA86" s="372"/>
      <c r="MB86" s="368"/>
      <c r="MC86" s="368"/>
      <c r="MD86" s="368"/>
      <c r="ME86" s="368"/>
      <c r="MF86" s="368"/>
      <c r="MG86" s="368"/>
      <c r="MH86" s="368"/>
      <c r="MI86" s="368"/>
      <c r="MJ86" s="368"/>
      <c r="MK86" s="368"/>
      <c r="ML86" s="368"/>
      <c r="MM86" s="368"/>
      <c r="MN86" s="368"/>
    </row>
    <row r="87" spans="1:352" s="392" customFormat="1" x14ac:dyDescent="0.3">
      <c r="A87" s="313"/>
      <c r="B87" s="398" t="s">
        <v>184</v>
      </c>
      <c r="C87" s="313"/>
      <c r="D87" s="379">
        <f>SUM(D65:D86)</f>
        <v>308956.36043143476</v>
      </c>
      <c r="E87" s="380">
        <f t="shared" ref="E87:O87" si="241">SUM(E65:E86)</f>
        <v>288857.63424095861</v>
      </c>
      <c r="F87" s="380">
        <f t="shared" si="241"/>
        <v>305190.08133090567</v>
      </c>
      <c r="G87" s="380">
        <f t="shared" si="241"/>
        <v>293699.31635974167</v>
      </c>
      <c r="H87" s="380">
        <f t="shared" si="241"/>
        <v>297409.00453793479</v>
      </c>
      <c r="I87" s="380">
        <f t="shared" si="241"/>
        <v>304646.43932580267</v>
      </c>
      <c r="J87" s="380">
        <f t="shared" si="241"/>
        <v>356144.45519881858</v>
      </c>
      <c r="K87" s="380">
        <f t="shared" si="241"/>
        <v>306414.83116520511</v>
      </c>
      <c r="L87" s="380">
        <f t="shared" si="241"/>
        <v>497016.06989536382</v>
      </c>
      <c r="M87" s="380">
        <f t="shared" si="241"/>
        <v>305206.49783187179</v>
      </c>
      <c r="N87" s="380">
        <f t="shared" si="241"/>
        <v>309521.97402234795</v>
      </c>
      <c r="O87" s="380">
        <f t="shared" si="241"/>
        <v>297334.63539519231</v>
      </c>
      <c r="P87" s="381">
        <f>+SUBTOTAL(9,D87:O87)</f>
        <v>3870397.2997355778</v>
      </c>
      <c r="Q87" s="372"/>
      <c r="R87" s="379">
        <f>SUM(R65:R86)</f>
        <v>30926.52004463119</v>
      </c>
      <c r="S87" s="380">
        <f t="shared" ref="S87:AC87" si="242">SUM(S65:S86)</f>
        <v>28847.341473202614</v>
      </c>
      <c r="T87" s="380">
        <f t="shared" si="242"/>
        <v>30536.904965266105</v>
      </c>
      <c r="U87" s="380">
        <f t="shared" si="242"/>
        <v>29348.205140662929</v>
      </c>
      <c r="V87" s="380">
        <f t="shared" si="242"/>
        <v>29731.96598668291</v>
      </c>
      <c r="W87" s="380">
        <f t="shared" si="242"/>
        <v>30480.666137152002</v>
      </c>
      <c r="X87" s="380">
        <f t="shared" si="242"/>
        <v>35808.047089532949</v>
      </c>
      <c r="Y87" s="380">
        <f t="shared" si="242"/>
        <v>30663.603223986735</v>
      </c>
      <c r="Z87" s="380">
        <f t="shared" si="242"/>
        <v>50380.972747796259</v>
      </c>
      <c r="AA87" s="380">
        <f t="shared" si="242"/>
        <v>30538.603223986735</v>
      </c>
      <c r="AB87" s="380">
        <f t="shared" si="242"/>
        <v>30985.031795415307</v>
      </c>
      <c r="AC87" s="380">
        <f t="shared" si="242"/>
        <v>29724.272627088863</v>
      </c>
      <c r="AD87" s="381">
        <f>+SUBTOTAL(9,R87:AC87)</f>
        <v>387972.13445540465</v>
      </c>
      <c r="AE87" s="372"/>
      <c r="AF87" s="379">
        <f>SUM(AF65:AF86)</f>
        <v>30926.52004463119</v>
      </c>
      <c r="AG87" s="380">
        <f t="shared" ref="AG87:AQ87" si="243">SUM(AG65:AG86)</f>
        <v>28847.341473202614</v>
      </c>
      <c r="AH87" s="380">
        <f t="shared" si="243"/>
        <v>30536.904965266105</v>
      </c>
      <c r="AI87" s="380">
        <f t="shared" si="243"/>
        <v>29348.205140662929</v>
      </c>
      <c r="AJ87" s="380">
        <f t="shared" si="243"/>
        <v>29731.96598668291</v>
      </c>
      <c r="AK87" s="380">
        <f t="shared" si="243"/>
        <v>30480.666137152002</v>
      </c>
      <c r="AL87" s="380">
        <f t="shared" si="243"/>
        <v>35808.047089532949</v>
      </c>
      <c r="AM87" s="380">
        <f t="shared" si="243"/>
        <v>30663.603223986735</v>
      </c>
      <c r="AN87" s="380">
        <f t="shared" si="243"/>
        <v>50380.972747796259</v>
      </c>
      <c r="AO87" s="380">
        <f t="shared" si="243"/>
        <v>30538.603223986735</v>
      </c>
      <c r="AP87" s="380">
        <f t="shared" si="243"/>
        <v>30985.031795415307</v>
      </c>
      <c r="AQ87" s="380">
        <f t="shared" si="243"/>
        <v>29724.272627088863</v>
      </c>
      <c r="AR87" s="381">
        <f>+SUBTOTAL(9,AF87:AQ87)</f>
        <v>387972.13445540465</v>
      </c>
      <c r="AS87" s="372"/>
      <c r="AT87" s="379">
        <f>SUM(AT65:AT86)</f>
        <v>75165.680029754134</v>
      </c>
      <c r="AU87" s="380">
        <f t="shared" ref="AU87:BE87" si="244">SUM(AU65:AU86)</f>
        <v>73779.560982135081</v>
      </c>
      <c r="AV87" s="380">
        <f t="shared" si="244"/>
        <v>74905.936643510751</v>
      </c>
      <c r="AW87" s="380">
        <f t="shared" si="244"/>
        <v>74113.470093775308</v>
      </c>
      <c r="AX87" s="380">
        <f t="shared" si="244"/>
        <v>74369.310657788621</v>
      </c>
      <c r="AY87" s="380">
        <f t="shared" si="244"/>
        <v>74868.444091434692</v>
      </c>
      <c r="AZ87" s="380">
        <f t="shared" si="244"/>
        <v>78420.031393021985</v>
      </c>
      <c r="BA87" s="380">
        <f t="shared" si="244"/>
        <v>74990.402149324495</v>
      </c>
      <c r="BB87" s="380">
        <f t="shared" si="244"/>
        <v>88135.31516519752</v>
      </c>
      <c r="BC87" s="380">
        <f t="shared" si="244"/>
        <v>74907.068815991181</v>
      </c>
      <c r="BD87" s="380">
        <f t="shared" si="244"/>
        <v>75204.687863610219</v>
      </c>
      <c r="BE87" s="380">
        <f t="shared" si="244"/>
        <v>74364.181751392593</v>
      </c>
      <c r="BF87" s="381">
        <f>+SUBTOTAL(9,AT87:BE87)</f>
        <v>913224.08963693643</v>
      </c>
      <c r="BG87" s="388"/>
      <c r="BH87" s="379">
        <f>SUM(BH65:BH86)</f>
        <v>154632.60022315593</v>
      </c>
      <c r="BI87" s="380">
        <f t="shared" ref="BI87:BS87" si="245">SUM(BI65:BI86)</f>
        <v>144236.70736601306</v>
      </c>
      <c r="BJ87" s="380">
        <f t="shared" si="245"/>
        <v>152684.52482633051</v>
      </c>
      <c r="BK87" s="380">
        <f t="shared" si="245"/>
        <v>146741.02570331463</v>
      </c>
      <c r="BL87" s="380">
        <f t="shared" si="245"/>
        <v>148659.82993341456</v>
      </c>
      <c r="BM87" s="380">
        <f t="shared" si="245"/>
        <v>152403.33068576001</v>
      </c>
      <c r="BN87" s="380">
        <f t="shared" si="245"/>
        <v>179040.23544766477</v>
      </c>
      <c r="BO87" s="380">
        <f t="shared" si="245"/>
        <v>153318.01611993369</v>
      </c>
      <c r="BP87" s="380">
        <f t="shared" si="245"/>
        <v>251904.86373898128</v>
      </c>
      <c r="BQ87" s="380">
        <f t="shared" si="245"/>
        <v>152693.01611993369</v>
      </c>
      <c r="BR87" s="380">
        <f t="shared" si="245"/>
        <v>154925.15897707653</v>
      </c>
      <c r="BS87" s="380">
        <f t="shared" si="245"/>
        <v>148621.36313544432</v>
      </c>
      <c r="BT87" s="381">
        <f>+SUBTOTAL(9,BH87:BS87)</f>
        <v>1939860.6722770229</v>
      </c>
      <c r="BU87" s="372"/>
      <c r="BV87" s="379">
        <f>SUM(BV65:BV86)</f>
        <v>170308.84001487709</v>
      </c>
      <c r="BW87" s="380">
        <f t="shared" ref="BW87:CG87" si="246">SUM(BW65:BW86)</f>
        <v>169615.78049106753</v>
      </c>
      <c r="BX87" s="380">
        <f t="shared" si="246"/>
        <v>170178.96832175535</v>
      </c>
      <c r="BY87" s="380">
        <f t="shared" si="246"/>
        <v>169782.73504688762</v>
      </c>
      <c r="BZ87" s="380">
        <f t="shared" si="246"/>
        <v>169910.65532889427</v>
      </c>
      <c r="CA87" s="380">
        <f t="shared" si="246"/>
        <v>170160.2220457173</v>
      </c>
      <c r="CB87" s="380">
        <f t="shared" si="246"/>
        <v>171936.01569651096</v>
      </c>
      <c r="CC87" s="380">
        <f t="shared" si="246"/>
        <v>170221.20107466224</v>
      </c>
      <c r="CD87" s="380">
        <f t="shared" si="246"/>
        <v>176793.65758259871</v>
      </c>
      <c r="CE87" s="380">
        <f t="shared" si="246"/>
        <v>170179.53440799555</v>
      </c>
      <c r="CF87" s="380">
        <f t="shared" si="246"/>
        <v>170328.34393180508</v>
      </c>
      <c r="CG87" s="380">
        <f t="shared" si="246"/>
        <v>169908.09087569627</v>
      </c>
      <c r="CH87" s="381">
        <f>+SUBTOTAL(9,BV87:CG87)</f>
        <v>2049324.0448184679</v>
      </c>
      <c r="CI87" s="372"/>
      <c r="CJ87" s="379">
        <f>SUM(CJ65:CJ86)</f>
        <v>158397.24016364769</v>
      </c>
      <c r="CK87" s="380">
        <f t="shared" ref="CK87:CU87" si="247">SUM(CK65:CK86)</f>
        <v>150773.58540174292</v>
      </c>
      <c r="CL87" s="380">
        <f t="shared" si="247"/>
        <v>156968.65153930907</v>
      </c>
      <c r="CM87" s="380">
        <f t="shared" si="247"/>
        <v>152610.08551576408</v>
      </c>
      <c r="CN87" s="380">
        <f t="shared" si="247"/>
        <v>154017.20861783734</v>
      </c>
      <c r="CO87" s="380">
        <f t="shared" si="247"/>
        <v>156762.44250289068</v>
      </c>
      <c r="CP87" s="380">
        <f t="shared" si="247"/>
        <v>176296.17266162083</v>
      </c>
      <c r="CQ87" s="380">
        <f t="shared" si="247"/>
        <v>157433.21182128473</v>
      </c>
      <c r="CR87" s="380">
        <f t="shared" si="247"/>
        <v>229730.2334085863</v>
      </c>
      <c r="CS87" s="380">
        <f t="shared" si="247"/>
        <v>156974.87848795138</v>
      </c>
      <c r="CT87" s="380">
        <f t="shared" si="247"/>
        <v>158611.78324985615</v>
      </c>
      <c r="CU87" s="380">
        <f t="shared" si="247"/>
        <v>153988.99963265919</v>
      </c>
      <c r="CV87" s="381">
        <f>+SUBTOTAL(9,CJ87:CU87)</f>
        <v>1962564.4930031504</v>
      </c>
      <c r="CW87" s="372"/>
      <c r="CX87" s="379">
        <f>SUM(CX65:CX86)</f>
        <v>330607.52041655779</v>
      </c>
      <c r="CY87" s="380">
        <f t="shared" ref="CY87:DI87" si="248">SUM(CY65:CY86)</f>
        <v>311201.85374989104</v>
      </c>
      <c r="CZ87" s="380">
        <f t="shared" si="248"/>
        <v>326971.11300915031</v>
      </c>
      <c r="DA87" s="380">
        <f t="shared" si="248"/>
        <v>315876.58131285408</v>
      </c>
      <c r="DB87" s="380">
        <f t="shared" si="248"/>
        <v>319458.34920904052</v>
      </c>
      <c r="DC87" s="380">
        <f t="shared" si="248"/>
        <v>326446.21728008537</v>
      </c>
      <c r="DD87" s="380">
        <f t="shared" si="248"/>
        <v>376168.43950230762</v>
      </c>
      <c r="DE87" s="380">
        <f t="shared" si="248"/>
        <v>328153.63009054289</v>
      </c>
      <c r="DF87" s="380">
        <f t="shared" si="248"/>
        <v>512182.41231276514</v>
      </c>
      <c r="DG87" s="380">
        <f t="shared" si="248"/>
        <v>326986.96342387627</v>
      </c>
      <c r="DH87" s="380">
        <f t="shared" si="248"/>
        <v>331153.63009054289</v>
      </c>
      <c r="DI87" s="380">
        <f t="shared" si="248"/>
        <v>319386.54451949609</v>
      </c>
      <c r="DJ87" s="381">
        <f>+SUBTOTAL(9,CX87:DI87)</f>
        <v>4124593.2549171103</v>
      </c>
      <c r="DK87" s="372"/>
      <c r="DL87" s="379">
        <f>SUM(DL65:DL86)</f>
        <v>599545.94441655779</v>
      </c>
      <c r="DM87" s="380">
        <f t="shared" ref="DM87:DW87" si="249">SUM(DM65:DM86)</f>
        <v>429109.45374989114</v>
      </c>
      <c r="DN87" s="380">
        <f t="shared" si="249"/>
        <v>423730.87300915044</v>
      </c>
      <c r="DO87" s="380">
        <f t="shared" si="249"/>
        <v>286504.58131285408</v>
      </c>
      <c r="DP87" s="380">
        <f t="shared" si="249"/>
        <v>290086.34920904052</v>
      </c>
      <c r="DQ87" s="380">
        <f t="shared" si="249"/>
        <v>297074.21728008537</v>
      </c>
      <c r="DR87" s="380">
        <f t="shared" si="249"/>
        <v>645106.86350230768</v>
      </c>
      <c r="DS87" s="380">
        <f t="shared" si="249"/>
        <v>298781.63009054289</v>
      </c>
      <c r="DT87" s="380">
        <f t="shared" si="249"/>
        <v>482810.41231276514</v>
      </c>
      <c r="DU87" s="380">
        <f t="shared" si="249"/>
        <v>297614.96342387627</v>
      </c>
      <c r="DV87" s="380">
        <f t="shared" si="249"/>
        <v>301781.63009054289</v>
      </c>
      <c r="DW87" s="380">
        <f t="shared" si="249"/>
        <v>290014.54451949609</v>
      </c>
      <c r="DX87" s="381">
        <f>+SUBTOTAL(9,DL87:DW87)</f>
        <v>4642161.46291711</v>
      </c>
      <c r="DY87" s="372"/>
      <c r="DZ87" s="379">
        <f>SUM(DZ65:DZ86)</f>
        <v>10308.840014877063</v>
      </c>
      <c r="EA87" s="380">
        <f t="shared" ref="EA87:EK87" si="250">SUM(EA65:EA86)</f>
        <v>9615.7804910675386</v>
      </c>
      <c r="EB87" s="380">
        <f t="shared" si="250"/>
        <v>10178.96832175537</v>
      </c>
      <c r="EC87" s="380">
        <f t="shared" si="250"/>
        <v>278242.81504688773</v>
      </c>
      <c r="ED87" s="380">
        <f t="shared" si="250"/>
        <v>9910.6553288943051</v>
      </c>
      <c r="EE87" s="380">
        <f t="shared" si="250"/>
        <v>10160.222045717335</v>
      </c>
      <c r="EF87" s="380">
        <f t="shared" si="250"/>
        <v>11936.015696510985</v>
      </c>
      <c r="EG87" s="380">
        <f t="shared" si="250"/>
        <v>10221.201074662247</v>
      </c>
      <c r="EH87" s="380">
        <f t="shared" si="250"/>
        <v>16793.657582598753</v>
      </c>
      <c r="EI87" s="380">
        <f t="shared" si="250"/>
        <v>10179.534407995579</v>
      </c>
      <c r="EJ87" s="380">
        <f t="shared" si="250"/>
        <v>10328.343931805104</v>
      </c>
      <c r="EK87" s="380">
        <f t="shared" si="250"/>
        <v>9908.0908756962872</v>
      </c>
      <c r="EL87" s="381">
        <f>+SUBTOTAL(9,DZ87:EK87)</f>
        <v>397784.12481846829</v>
      </c>
      <c r="EM87" s="372"/>
      <c r="EN87" s="379">
        <f>SUM(EN65:EN86)</f>
        <v>20617.680029754127</v>
      </c>
      <c r="EO87" s="380">
        <f t="shared" ref="EO87:EY87" si="251">SUM(EO65:EO86)</f>
        <v>19231.560982135077</v>
      </c>
      <c r="EP87" s="380">
        <f t="shared" si="251"/>
        <v>20357.93664351074</v>
      </c>
      <c r="EQ87" s="380">
        <f t="shared" si="251"/>
        <v>19565.47009377529</v>
      </c>
      <c r="ER87" s="380">
        <f t="shared" si="251"/>
        <v>19821.31065778861</v>
      </c>
      <c r="ES87" s="380">
        <f t="shared" si="251"/>
        <v>20320.444091434671</v>
      </c>
      <c r="ET87" s="380">
        <f t="shared" si="251"/>
        <v>23872.031393021971</v>
      </c>
      <c r="EU87" s="380">
        <f t="shared" si="251"/>
        <v>20442.402149324495</v>
      </c>
      <c r="EV87" s="380">
        <f t="shared" si="251"/>
        <v>33587.315165197506</v>
      </c>
      <c r="EW87" s="380">
        <f t="shared" si="251"/>
        <v>20359.068815991159</v>
      </c>
      <c r="EX87" s="380">
        <f t="shared" si="251"/>
        <v>20656.687863610208</v>
      </c>
      <c r="EY87" s="380">
        <f t="shared" si="251"/>
        <v>19816.181751392574</v>
      </c>
      <c r="EZ87" s="381">
        <f>+SUBTOTAL(9,EN87:EY87)</f>
        <v>258648.08963693643</v>
      </c>
      <c r="FA87" s="372"/>
      <c r="FB87" s="379">
        <f>SUM(FB65:FB86)</f>
        <v>10308.840014877063</v>
      </c>
      <c r="FC87" s="380">
        <f t="shared" ref="FC87:FM87" si="252">SUM(FC65:FC86)</f>
        <v>9615.7804910675386</v>
      </c>
      <c r="FD87" s="380">
        <f t="shared" si="252"/>
        <v>10178.96832175537</v>
      </c>
      <c r="FE87" s="380">
        <f t="shared" si="252"/>
        <v>9782.7350468876448</v>
      </c>
      <c r="FF87" s="380">
        <f t="shared" si="252"/>
        <v>9910.6553288943051</v>
      </c>
      <c r="FG87" s="380">
        <f t="shared" si="252"/>
        <v>10160.222045717335</v>
      </c>
      <c r="FH87" s="380">
        <f t="shared" si="252"/>
        <v>11936.015696510985</v>
      </c>
      <c r="FI87" s="380">
        <f t="shared" si="252"/>
        <v>10221.201074662247</v>
      </c>
      <c r="FJ87" s="380">
        <f t="shared" si="252"/>
        <v>16793.657582598753</v>
      </c>
      <c r="FK87" s="380">
        <f t="shared" si="252"/>
        <v>10179.534407995579</v>
      </c>
      <c r="FL87" s="380">
        <f t="shared" si="252"/>
        <v>10328.343931805104</v>
      </c>
      <c r="FM87" s="380">
        <f t="shared" si="252"/>
        <v>9908.0908756962872</v>
      </c>
      <c r="FN87" s="381">
        <f>+SUBTOTAL(9,FB87:FM87)</f>
        <v>129324.04481846822</v>
      </c>
      <c r="FO87" s="372"/>
      <c r="FP87" s="379">
        <f>SUM(FP65:FP86)</f>
        <v>72161.880104139447</v>
      </c>
      <c r="FQ87" s="380">
        <f t="shared" ref="FQ87:GA87" si="253">SUM(FQ65:FQ86)</f>
        <v>67310.463437472761</v>
      </c>
      <c r="FR87" s="380">
        <f t="shared" si="253"/>
        <v>71252.778252287579</v>
      </c>
      <c r="FS87" s="380">
        <f t="shared" si="253"/>
        <v>68479.145328213519</v>
      </c>
      <c r="FT87" s="380">
        <f t="shared" si="253"/>
        <v>69374.58730226013</v>
      </c>
      <c r="FU87" s="380">
        <f t="shared" si="253"/>
        <v>71121.554320021343</v>
      </c>
      <c r="FV87" s="380">
        <f t="shared" si="253"/>
        <v>83552.109875576905</v>
      </c>
      <c r="FW87" s="380">
        <f t="shared" si="253"/>
        <v>71548.407522635724</v>
      </c>
      <c r="FX87" s="380">
        <f t="shared" si="253"/>
        <v>117555.60307819129</v>
      </c>
      <c r="FY87" s="380">
        <f t="shared" si="253"/>
        <v>71256.740855969067</v>
      </c>
      <c r="FZ87" s="380">
        <f t="shared" si="253"/>
        <v>72298.407522635724</v>
      </c>
      <c r="GA87" s="380">
        <f t="shared" si="253"/>
        <v>69356.636129874023</v>
      </c>
      <c r="GB87" s="381">
        <f>+SUBTOTAL(9,FP87:GA87)</f>
        <v>905268.31372927758</v>
      </c>
      <c r="GC87" s="372"/>
      <c r="GD87" s="379">
        <f>SUM(GD65:GD86)</f>
        <v>10308.840014877063</v>
      </c>
      <c r="GE87" s="380">
        <f t="shared" ref="GE87:GO87" si="254">SUM(GE65:GE86)</f>
        <v>9615.7804910675386</v>
      </c>
      <c r="GF87" s="380">
        <f t="shared" si="254"/>
        <v>10178.96832175537</v>
      </c>
      <c r="GG87" s="380">
        <f t="shared" si="254"/>
        <v>9782.7350468876448</v>
      </c>
      <c r="GH87" s="380">
        <f t="shared" si="254"/>
        <v>9910.6553288943051</v>
      </c>
      <c r="GI87" s="380">
        <f t="shared" si="254"/>
        <v>10160.222045717335</v>
      </c>
      <c r="GJ87" s="380">
        <f t="shared" si="254"/>
        <v>11936.015696510985</v>
      </c>
      <c r="GK87" s="380">
        <f t="shared" si="254"/>
        <v>10221.201074662247</v>
      </c>
      <c r="GL87" s="380">
        <f t="shared" si="254"/>
        <v>16793.657582598753</v>
      </c>
      <c r="GM87" s="380">
        <f t="shared" si="254"/>
        <v>10179.534407995579</v>
      </c>
      <c r="GN87" s="380">
        <f t="shared" si="254"/>
        <v>10328.343931805104</v>
      </c>
      <c r="GO87" s="380">
        <f t="shared" si="254"/>
        <v>9908.0908756962872</v>
      </c>
      <c r="GP87" s="381">
        <f>+SUBTOTAL(9,GD87:GO87)</f>
        <v>129324.04481846822</v>
      </c>
      <c r="GQ87" s="372"/>
      <c r="GR87" s="379">
        <f>SUM(GR65:GR86)</f>
        <v>-73491.299444587057</v>
      </c>
      <c r="GS87" s="380">
        <f t="shared" ref="GS87:HC87" si="255">SUM(GS65:GS86)</f>
        <v>-163941.29944458706</v>
      </c>
      <c r="GT87" s="380">
        <f t="shared" si="255"/>
        <v>272933.70055541297</v>
      </c>
      <c r="GU87" s="380">
        <f t="shared" si="255"/>
        <v>272933.70055541297</v>
      </c>
      <c r="GV87" s="380">
        <f t="shared" si="255"/>
        <v>272933.70055541297</v>
      </c>
      <c r="GW87" s="380">
        <f t="shared" si="255"/>
        <v>272933.70055541297</v>
      </c>
      <c r="GX87" s="380">
        <f t="shared" si="255"/>
        <v>272933.70055541297</v>
      </c>
      <c r="GY87" s="380">
        <f t="shared" si="255"/>
        <v>272933.70055541297</v>
      </c>
      <c r="GZ87" s="380">
        <f t="shared" si="255"/>
        <v>272933.70055541297</v>
      </c>
      <c r="HA87" s="380">
        <f t="shared" si="255"/>
        <v>272933.70055541297</v>
      </c>
      <c r="HB87" s="380">
        <f t="shared" si="255"/>
        <v>272933.70055541297</v>
      </c>
      <c r="HC87" s="380">
        <f t="shared" si="255"/>
        <v>272933.70055541297</v>
      </c>
      <c r="HD87" s="381">
        <f>+SUBTOTAL(9,GR87:HC87)*0</f>
        <v>0</v>
      </c>
      <c r="HE87" s="372"/>
      <c r="HF87" s="379">
        <f>SUM(HF65:HF86)</f>
        <v>41235.360059508253</v>
      </c>
      <c r="HG87" s="380">
        <f t="shared" ref="HG87:HQ87" si="256">SUM(HG65:HG86)</f>
        <v>38463.121964270154</v>
      </c>
      <c r="HH87" s="380">
        <f t="shared" si="256"/>
        <v>40715.873287021481</v>
      </c>
      <c r="HI87" s="380">
        <f t="shared" si="256"/>
        <v>39130.940187550579</v>
      </c>
      <c r="HJ87" s="380">
        <f t="shared" si="256"/>
        <v>39642.62131557722</v>
      </c>
      <c r="HK87" s="380">
        <f t="shared" si="256"/>
        <v>40640.888182869341</v>
      </c>
      <c r="HL87" s="380">
        <f t="shared" si="256"/>
        <v>47744.062786043942</v>
      </c>
      <c r="HM87" s="380">
        <f t="shared" si="256"/>
        <v>40884.804298648989</v>
      </c>
      <c r="HN87" s="380">
        <f t="shared" si="256"/>
        <v>67174.630330395012</v>
      </c>
      <c r="HO87" s="380">
        <f t="shared" si="256"/>
        <v>40718.137631982318</v>
      </c>
      <c r="HP87" s="380">
        <f t="shared" si="256"/>
        <v>41313.375727220417</v>
      </c>
      <c r="HQ87" s="380">
        <f t="shared" si="256"/>
        <v>39632.363502785149</v>
      </c>
      <c r="HR87" s="381">
        <f>+SUBTOTAL(9,HF87:HQ87)</f>
        <v>517296.17927387287</v>
      </c>
      <c r="HS87" s="372"/>
      <c r="HT87" s="379">
        <f>SUM(HT65:HT86)</f>
        <v>10308.840014877063</v>
      </c>
      <c r="HU87" s="380">
        <f t="shared" ref="HU87:IE87" si="257">SUM(HU65:HU86)</f>
        <v>9615.7804910675386</v>
      </c>
      <c r="HV87" s="380">
        <f t="shared" si="257"/>
        <v>10178.96832175537</v>
      </c>
      <c r="HW87" s="380">
        <f t="shared" si="257"/>
        <v>9782.7350468876448</v>
      </c>
      <c r="HX87" s="380">
        <f t="shared" si="257"/>
        <v>9910.6553288943051</v>
      </c>
      <c r="HY87" s="380">
        <f t="shared" si="257"/>
        <v>10160.222045717335</v>
      </c>
      <c r="HZ87" s="380">
        <f t="shared" si="257"/>
        <v>11936.015696510985</v>
      </c>
      <c r="IA87" s="380">
        <f t="shared" si="257"/>
        <v>10221.201074662247</v>
      </c>
      <c r="IB87" s="380">
        <f t="shared" si="257"/>
        <v>16793.657582598753</v>
      </c>
      <c r="IC87" s="380">
        <f t="shared" si="257"/>
        <v>10179.534407995579</v>
      </c>
      <c r="ID87" s="380">
        <f t="shared" si="257"/>
        <v>10328.343931805104</v>
      </c>
      <c r="IE87" s="380">
        <f t="shared" si="257"/>
        <v>9908.0908756962872</v>
      </c>
      <c r="IF87" s="381">
        <f>+SUBTOTAL(9,HT87:IE87)</f>
        <v>129324.04481846822</v>
      </c>
      <c r="IG87" s="372"/>
      <c r="IH87" s="379">
        <f>SUM(IH65:IH86)</f>
        <v>10308.840014877063</v>
      </c>
      <c r="II87" s="380">
        <f t="shared" ref="II87:IS87" si="258">SUM(II65:II86)</f>
        <v>9615.7804910675386</v>
      </c>
      <c r="IJ87" s="380">
        <f t="shared" si="258"/>
        <v>10178.96832175537</v>
      </c>
      <c r="IK87" s="380">
        <f t="shared" si="258"/>
        <v>9782.7350468876448</v>
      </c>
      <c r="IL87" s="380">
        <f t="shared" si="258"/>
        <v>9910.6553288943051</v>
      </c>
      <c r="IM87" s="380">
        <f t="shared" si="258"/>
        <v>10160.222045717335</v>
      </c>
      <c r="IN87" s="380">
        <f t="shared" si="258"/>
        <v>11936.015696510985</v>
      </c>
      <c r="IO87" s="380">
        <f t="shared" si="258"/>
        <v>10221.201074662247</v>
      </c>
      <c r="IP87" s="380">
        <f t="shared" si="258"/>
        <v>16793.657582598753</v>
      </c>
      <c r="IQ87" s="380">
        <f t="shared" si="258"/>
        <v>10179.534407995579</v>
      </c>
      <c r="IR87" s="380">
        <f t="shared" si="258"/>
        <v>10328.343931805104</v>
      </c>
      <c r="IS87" s="380">
        <f t="shared" si="258"/>
        <v>9908.0908756962872</v>
      </c>
      <c r="IT87" s="381">
        <f>+SUBTOTAL(9,IH87:IS87)</f>
        <v>129324.04481846822</v>
      </c>
      <c r="IU87" s="372"/>
      <c r="IV87" s="379">
        <f>SUM(IV65:IV86)</f>
        <v>72161.880104139447</v>
      </c>
      <c r="IW87" s="380">
        <f t="shared" ref="IW87:JG87" si="259">SUM(IW65:IW86)</f>
        <v>67310.463437472761</v>
      </c>
      <c r="IX87" s="380">
        <f t="shared" si="259"/>
        <v>71252.778252287579</v>
      </c>
      <c r="IY87" s="380">
        <f t="shared" si="259"/>
        <v>68479.145328213519</v>
      </c>
      <c r="IZ87" s="380">
        <f t="shared" si="259"/>
        <v>69374.58730226013</v>
      </c>
      <c r="JA87" s="380">
        <f t="shared" si="259"/>
        <v>71121.554320021343</v>
      </c>
      <c r="JB87" s="380">
        <f t="shared" si="259"/>
        <v>83552.109875576905</v>
      </c>
      <c r="JC87" s="380">
        <f t="shared" si="259"/>
        <v>71548.407522635724</v>
      </c>
      <c r="JD87" s="380">
        <f t="shared" si="259"/>
        <v>117555.60307819129</v>
      </c>
      <c r="JE87" s="380">
        <f t="shared" si="259"/>
        <v>71256.740855969067</v>
      </c>
      <c r="JF87" s="380">
        <f t="shared" si="259"/>
        <v>72298.407522635724</v>
      </c>
      <c r="JG87" s="380">
        <f t="shared" si="259"/>
        <v>69356.636129874023</v>
      </c>
      <c r="JH87" s="381">
        <f>+SUBTOTAL(9,IV87:JG87)</f>
        <v>905268.31372927758</v>
      </c>
      <c r="JI87" s="372"/>
      <c r="JJ87" s="379">
        <f>SUM(JJ65:JJ86)</f>
        <v>113397.24016364769</v>
      </c>
      <c r="JK87" s="380">
        <f t="shared" ref="JK87:JU87" si="260">SUM(JK65:JK86)</f>
        <v>105773.58540174292</v>
      </c>
      <c r="JL87" s="380">
        <f t="shared" si="260"/>
        <v>111968.65153930907</v>
      </c>
      <c r="JM87" s="380">
        <f t="shared" si="260"/>
        <v>107610.08551576409</v>
      </c>
      <c r="JN87" s="380">
        <f t="shared" si="260"/>
        <v>109017.20861783736</v>
      </c>
      <c r="JO87" s="380">
        <f t="shared" si="260"/>
        <v>111762.44250289068</v>
      </c>
      <c r="JP87" s="380">
        <f t="shared" si="260"/>
        <v>131296.17266162086</v>
      </c>
      <c r="JQ87" s="380">
        <f t="shared" si="260"/>
        <v>112433.21182128471</v>
      </c>
      <c r="JR87" s="380">
        <f t="shared" si="260"/>
        <v>184730.2334085863</v>
      </c>
      <c r="JS87" s="380">
        <f t="shared" si="260"/>
        <v>111974.87848795138</v>
      </c>
      <c r="JT87" s="380">
        <f t="shared" si="260"/>
        <v>113611.78324985615</v>
      </c>
      <c r="JU87" s="380">
        <f t="shared" si="260"/>
        <v>108988.99963265916</v>
      </c>
      <c r="JV87" s="381">
        <f>+SUBTOTAL(9,JJ87:JU87)</f>
        <v>1422564.4930031504</v>
      </c>
      <c r="JW87" s="372"/>
      <c r="JX87" s="379">
        <f>SUM(JX65:JX86)</f>
        <v>51544.200074385313</v>
      </c>
      <c r="JY87" s="380">
        <f t="shared" ref="JY87:KI87" si="261">SUM(JY65:JY86)</f>
        <v>48078.902455337695</v>
      </c>
      <c r="JZ87" s="380">
        <f t="shared" si="261"/>
        <v>50894.841608776842</v>
      </c>
      <c r="KA87" s="380">
        <f t="shared" si="261"/>
        <v>48913.675234438226</v>
      </c>
      <c r="KB87" s="380">
        <f t="shared" si="261"/>
        <v>49553.276644471523</v>
      </c>
      <c r="KC87" s="380">
        <f t="shared" si="261"/>
        <v>50801.110228586673</v>
      </c>
      <c r="KD87" s="380">
        <f t="shared" si="261"/>
        <v>59680.078482554927</v>
      </c>
      <c r="KE87" s="380">
        <f t="shared" si="261"/>
        <v>51106.005373311236</v>
      </c>
      <c r="KF87" s="380">
        <f t="shared" si="261"/>
        <v>83968.287912993779</v>
      </c>
      <c r="KG87" s="380">
        <f t="shared" si="261"/>
        <v>50897.672039977901</v>
      </c>
      <c r="KH87" s="380">
        <f t="shared" si="261"/>
        <v>51641.719659025519</v>
      </c>
      <c r="KI87" s="380">
        <f t="shared" si="261"/>
        <v>49540.454378481438</v>
      </c>
      <c r="KJ87" s="381">
        <f>+SUBTOTAL(9,JX87:KI87)</f>
        <v>646620.22409234103</v>
      </c>
      <c r="KK87" s="372"/>
      <c r="KL87" s="379">
        <f>SUM(KL65:KL86)</f>
        <v>18368.680029754127</v>
      </c>
      <c r="KM87" s="380">
        <f t="shared" ref="KM87:KW87" si="262">SUM(KM65:KM86)</f>
        <v>16817.560982135077</v>
      </c>
      <c r="KN87" s="380">
        <f t="shared" si="262"/>
        <v>17943.93664351074</v>
      </c>
      <c r="KO87" s="380">
        <f t="shared" si="262"/>
        <v>17151.47009377529</v>
      </c>
      <c r="KP87" s="380">
        <f t="shared" si="262"/>
        <v>17407.31065778861</v>
      </c>
      <c r="KQ87" s="380">
        <f t="shared" si="262"/>
        <v>17906.444091434671</v>
      </c>
      <c r="KR87" s="380">
        <f t="shared" si="262"/>
        <v>21175.031393021971</v>
      </c>
      <c r="KS87" s="380">
        <f t="shared" si="262"/>
        <v>17745.402149324495</v>
      </c>
      <c r="KT87" s="380">
        <f t="shared" si="262"/>
        <v>30890.315165197509</v>
      </c>
      <c r="KU87" s="380">
        <f t="shared" si="262"/>
        <v>17662.068815991159</v>
      </c>
      <c r="KV87" s="380">
        <f t="shared" si="262"/>
        <v>17959.687863610208</v>
      </c>
      <c r="KW87" s="380">
        <f t="shared" si="262"/>
        <v>17119.181751392578</v>
      </c>
      <c r="KX87" s="381">
        <f>+SUBTOTAL(9,KL87:KW87)</f>
        <v>228147.08963693643</v>
      </c>
      <c r="KY87" s="372"/>
      <c r="KZ87" s="379">
        <f>SUM(KZ65:KZ86)</f>
        <v>12557.84001487706</v>
      </c>
      <c r="LA87" s="380">
        <f t="shared" ref="LA87:LK87" si="263">SUM(LA65:LA86)</f>
        <v>12029.780491067537</v>
      </c>
      <c r="LB87" s="380">
        <f t="shared" si="263"/>
        <v>12592.968321755368</v>
      </c>
      <c r="LC87" s="380">
        <f t="shared" si="263"/>
        <v>12196.735046887643</v>
      </c>
      <c r="LD87" s="380">
        <f t="shared" si="263"/>
        <v>12324.655328894303</v>
      </c>
      <c r="LE87" s="380">
        <f t="shared" si="263"/>
        <v>12574.222045717332</v>
      </c>
      <c r="LF87" s="380">
        <f t="shared" si="263"/>
        <v>14633.015696510984</v>
      </c>
      <c r="LG87" s="380">
        <f t="shared" si="263"/>
        <v>12918.201074662245</v>
      </c>
      <c r="LH87" s="380">
        <f t="shared" si="263"/>
        <v>19490.657582598753</v>
      </c>
      <c r="LI87" s="380">
        <f t="shared" si="263"/>
        <v>12876.534407995578</v>
      </c>
      <c r="LJ87" s="380">
        <f t="shared" si="263"/>
        <v>13025.343931805101</v>
      </c>
      <c r="LK87" s="380">
        <f t="shared" si="263"/>
        <v>12605.090875696287</v>
      </c>
      <c r="LL87" s="381">
        <f>+SUBTOTAL(9,KZ87:LK87)</f>
        <v>159825.04481846816</v>
      </c>
      <c r="LM87" s="372"/>
      <c r="LN87" s="379">
        <f>SUM(LN65:LN86)</f>
        <v>0</v>
      </c>
      <c r="LO87" s="380">
        <f t="shared" ref="LO87:LY87" si="264">SUM(LO65:LO86)</f>
        <v>0</v>
      </c>
      <c r="LP87" s="380">
        <f t="shared" si="264"/>
        <v>0</v>
      </c>
      <c r="LQ87" s="380">
        <f t="shared" si="264"/>
        <v>0</v>
      </c>
      <c r="LR87" s="380">
        <f t="shared" si="264"/>
        <v>0</v>
      </c>
      <c r="LS87" s="380">
        <f t="shared" si="264"/>
        <v>0</v>
      </c>
      <c r="LT87" s="380">
        <f t="shared" si="264"/>
        <v>0</v>
      </c>
      <c r="LU87" s="380">
        <f t="shared" si="264"/>
        <v>0</v>
      </c>
      <c r="LV87" s="380">
        <f t="shared" si="264"/>
        <v>0</v>
      </c>
      <c r="LW87" s="380">
        <f t="shared" si="264"/>
        <v>0</v>
      </c>
      <c r="LX87" s="380">
        <f t="shared" si="264"/>
        <v>0</v>
      </c>
      <c r="LY87" s="380">
        <f t="shared" si="264"/>
        <v>0</v>
      </c>
      <c r="LZ87" s="381">
        <f>+SUBTOTAL(9,LN87:LY87)</f>
        <v>0</v>
      </c>
      <c r="MA87" s="372"/>
      <c r="MB87" s="381">
        <f t="shared" ref="MB87:MC87" si="265">SUM(MB65:MB86)</f>
        <v>2239564.8869952513</v>
      </c>
      <c r="MC87" s="381">
        <f t="shared" si="265"/>
        <v>1884422.3010904896</v>
      </c>
      <c r="MD87" s="381">
        <f t="shared" ref="MD87:MN87" si="266">SUM(MD65:MD86)</f>
        <v>2392512.2653232939</v>
      </c>
      <c r="ME87" s="381">
        <f t="shared" si="266"/>
        <v>2469858.3282449869</v>
      </c>
      <c r="MF87" s="381">
        <f t="shared" si="266"/>
        <v>2222377.1744940788</v>
      </c>
      <c r="MG87" s="381">
        <f t="shared" si="266"/>
        <v>2263306.116053056</v>
      </c>
      <c r="MH87" s="381">
        <f t="shared" si="266"/>
        <v>2852846.6987832151</v>
      </c>
      <c r="MI87" s="381">
        <f t="shared" si="266"/>
        <v>2273306.6768000219</v>
      </c>
      <c r="MJ87" s="381">
        <f t="shared" si="266"/>
        <v>3351189.5441016089</v>
      </c>
      <c r="MK87" s="381">
        <f t="shared" si="266"/>
        <v>2266473.3434666884</v>
      </c>
      <c r="ML87" s="381">
        <f t="shared" si="266"/>
        <v>2290878.1053714501</v>
      </c>
      <c r="MM87" s="381">
        <f t="shared" si="266"/>
        <v>2221956.6041696044</v>
      </c>
      <c r="MN87" s="381">
        <f t="shared" si="266"/>
        <v>28728692.044893749</v>
      </c>
    </row>
    <row r="88" spans="1:352" s="392" customFormat="1" x14ac:dyDescent="0.25">
      <c r="A88" s="313"/>
      <c r="B88" s="394"/>
      <c r="C88" s="313"/>
      <c r="D88" s="414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415"/>
      <c r="Q88" s="416"/>
      <c r="R88" s="414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415"/>
      <c r="AE88" s="416"/>
      <c r="AF88" s="414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415"/>
      <c r="AS88" s="372"/>
      <c r="AT88" s="414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415"/>
      <c r="BG88" s="388"/>
      <c r="BH88" s="414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  <c r="BT88" s="415"/>
      <c r="BU88" s="372"/>
      <c r="BV88" s="414"/>
      <c r="BW88" s="389"/>
      <c r="BX88" s="389"/>
      <c r="BY88" s="389"/>
      <c r="BZ88" s="389"/>
      <c r="CA88" s="389"/>
      <c r="CB88" s="389"/>
      <c r="CC88" s="389"/>
      <c r="CD88" s="389"/>
      <c r="CE88" s="389"/>
      <c r="CF88" s="389"/>
      <c r="CG88" s="389"/>
      <c r="CH88" s="415"/>
      <c r="CI88" s="416"/>
      <c r="CJ88" s="414"/>
      <c r="CK88" s="389"/>
      <c r="CL88" s="389"/>
      <c r="CM88" s="389"/>
      <c r="CN88" s="389"/>
      <c r="CO88" s="389"/>
      <c r="CP88" s="389"/>
      <c r="CQ88" s="389"/>
      <c r="CR88" s="389"/>
      <c r="CS88" s="389"/>
      <c r="CT88" s="389"/>
      <c r="CU88" s="389"/>
      <c r="CV88" s="415"/>
      <c r="CW88" s="416"/>
      <c r="CX88" s="414"/>
      <c r="CY88" s="389"/>
      <c r="CZ88" s="389"/>
      <c r="DA88" s="389"/>
      <c r="DB88" s="389"/>
      <c r="DC88" s="389"/>
      <c r="DD88" s="389"/>
      <c r="DE88" s="389"/>
      <c r="DF88" s="389"/>
      <c r="DG88" s="389"/>
      <c r="DH88" s="389"/>
      <c r="DI88" s="389"/>
      <c r="DJ88" s="415"/>
      <c r="DK88" s="416"/>
      <c r="DL88" s="414"/>
      <c r="DM88" s="389"/>
      <c r="DN88" s="389"/>
      <c r="DO88" s="389"/>
      <c r="DP88" s="389"/>
      <c r="DQ88" s="389"/>
      <c r="DR88" s="389"/>
      <c r="DS88" s="389"/>
      <c r="DT88" s="389"/>
      <c r="DU88" s="389"/>
      <c r="DV88" s="389"/>
      <c r="DW88" s="389"/>
      <c r="DX88" s="415"/>
      <c r="DY88" s="416"/>
      <c r="DZ88" s="414"/>
      <c r="EA88" s="389"/>
      <c r="EB88" s="389"/>
      <c r="EC88" s="389"/>
      <c r="ED88" s="389"/>
      <c r="EE88" s="389"/>
      <c r="EF88" s="389"/>
      <c r="EG88" s="389"/>
      <c r="EH88" s="389"/>
      <c r="EI88" s="389"/>
      <c r="EJ88" s="389"/>
      <c r="EK88" s="389"/>
      <c r="EL88" s="415"/>
      <c r="EM88" s="416"/>
      <c r="EN88" s="414"/>
      <c r="EO88" s="389"/>
      <c r="EP88" s="389"/>
      <c r="EQ88" s="389"/>
      <c r="ER88" s="389"/>
      <c r="ES88" s="389"/>
      <c r="ET88" s="389"/>
      <c r="EU88" s="389"/>
      <c r="EV88" s="389"/>
      <c r="EW88" s="389"/>
      <c r="EX88" s="389"/>
      <c r="EY88" s="389"/>
      <c r="EZ88" s="415"/>
      <c r="FA88" s="416"/>
      <c r="FB88" s="414"/>
      <c r="FC88" s="389"/>
      <c r="FD88" s="389"/>
      <c r="FE88" s="389"/>
      <c r="FF88" s="389"/>
      <c r="FG88" s="389"/>
      <c r="FH88" s="389"/>
      <c r="FI88" s="389"/>
      <c r="FJ88" s="389"/>
      <c r="FK88" s="389"/>
      <c r="FL88" s="389"/>
      <c r="FM88" s="389"/>
      <c r="FN88" s="415"/>
      <c r="FO88" s="416"/>
      <c r="FP88" s="414"/>
      <c r="FQ88" s="389"/>
      <c r="FR88" s="389"/>
      <c r="FS88" s="389"/>
      <c r="FT88" s="389"/>
      <c r="FU88" s="389"/>
      <c r="FV88" s="389"/>
      <c r="FW88" s="389"/>
      <c r="FX88" s="389"/>
      <c r="FY88" s="389"/>
      <c r="FZ88" s="389"/>
      <c r="GA88" s="389"/>
      <c r="GB88" s="415"/>
      <c r="GC88" s="416"/>
      <c r="GD88" s="414">
        <f>+GD87+GR87</f>
        <v>-63182.459429709997</v>
      </c>
      <c r="GE88" s="389">
        <f>+GD88/83.92</f>
        <v>-752.88917337595319</v>
      </c>
      <c r="GF88" s="389">
        <f>+GE88-'Actual YTD feb'!KL91</f>
        <v>-4863.3224177791553</v>
      </c>
      <c r="GG88" s="389"/>
      <c r="GH88" s="389"/>
      <c r="GI88" s="389"/>
      <c r="GJ88" s="389"/>
      <c r="GK88" s="389"/>
      <c r="GL88" s="389"/>
      <c r="GM88" s="389"/>
      <c r="GN88" s="389"/>
      <c r="GO88" s="389"/>
      <c r="GP88" s="415"/>
      <c r="GQ88" s="416"/>
      <c r="GR88" s="414"/>
      <c r="GS88" s="389"/>
      <c r="GT88" s="389"/>
      <c r="GU88" s="389"/>
      <c r="GV88" s="389"/>
      <c r="GW88" s="389"/>
      <c r="GX88" s="389"/>
      <c r="GY88" s="389"/>
      <c r="GZ88" s="389"/>
      <c r="HA88" s="389"/>
      <c r="HB88" s="389"/>
      <c r="HC88" s="389"/>
      <c r="HD88" s="415"/>
      <c r="HE88" s="416"/>
      <c r="HF88" s="414"/>
      <c r="HG88" s="389"/>
      <c r="HH88" s="389"/>
      <c r="HI88" s="389"/>
      <c r="HJ88" s="389"/>
      <c r="HK88" s="389"/>
      <c r="HL88" s="389"/>
      <c r="HM88" s="389"/>
      <c r="HN88" s="389"/>
      <c r="HO88" s="389"/>
      <c r="HP88" s="389"/>
      <c r="HQ88" s="389"/>
      <c r="HR88" s="415"/>
      <c r="HS88" s="416"/>
      <c r="HT88" s="414"/>
      <c r="HU88" s="389"/>
      <c r="HV88" s="389"/>
      <c r="HW88" s="389"/>
      <c r="HX88" s="389"/>
      <c r="HY88" s="389"/>
      <c r="HZ88" s="389"/>
      <c r="IA88" s="389"/>
      <c r="IB88" s="389"/>
      <c r="IC88" s="389"/>
      <c r="ID88" s="389"/>
      <c r="IE88" s="389"/>
      <c r="IF88" s="415"/>
      <c r="IG88" s="416"/>
      <c r="IH88" s="414"/>
      <c r="II88" s="389"/>
      <c r="IJ88" s="389"/>
      <c r="IK88" s="389"/>
      <c r="IL88" s="389"/>
      <c r="IM88" s="389"/>
      <c r="IN88" s="389"/>
      <c r="IO88" s="389"/>
      <c r="IP88" s="389"/>
      <c r="IQ88" s="389"/>
      <c r="IR88" s="389"/>
      <c r="IS88" s="389"/>
      <c r="IT88" s="415"/>
      <c r="IU88" s="416"/>
      <c r="IV88" s="414"/>
      <c r="IW88" s="389"/>
      <c r="IX88" s="389"/>
      <c r="IY88" s="389"/>
      <c r="IZ88" s="389"/>
      <c r="JA88" s="389"/>
      <c r="JB88" s="389"/>
      <c r="JC88" s="389"/>
      <c r="JD88" s="389"/>
      <c r="JE88" s="389"/>
      <c r="JF88" s="389"/>
      <c r="JG88" s="389"/>
      <c r="JH88" s="415"/>
      <c r="JI88" s="416"/>
      <c r="JJ88" s="414"/>
      <c r="JK88" s="389"/>
      <c r="JL88" s="389"/>
      <c r="JM88" s="389"/>
      <c r="JN88" s="389"/>
      <c r="JO88" s="389"/>
      <c r="JP88" s="389"/>
      <c r="JQ88" s="389"/>
      <c r="JR88" s="389"/>
      <c r="JS88" s="389"/>
      <c r="JT88" s="389"/>
      <c r="JU88" s="389"/>
      <c r="JV88" s="415"/>
      <c r="JW88" s="416"/>
      <c r="JX88" s="414"/>
      <c r="JY88" s="389"/>
      <c r="JZ88" s="389"/>
      <c r="KA88" s="389"/>
      <c r="KB88" s="389"/>
      <c r="KC88" s="389"/>
      <c r="KD88" s="389"/>
      <c r="KE88" s="389"/>
      <c r="KF88" s="389"/>
      <c r="KG88" s="389"/>
      <c r="KH88" s="389"/>
      <c r="KI88" s="389"/>
      <c r="KJ88" s="415"/>
      <c r="KK88" s="416"/>
      <c r="KL88" s="414"/>
      <c r="KM88" s="389"/>
      <c r="KN88" s="389"/>
      <c r="KO88" s="389"/>
      <c r="KP88" s="389"/>
      <c r="KQ88" s="389"/>
      <c r="KR88" s="389"/>
      <c r="KS88" s="389"/>
      <c r="KT88" s="389"/>
      <c r="KU88" s="389"/>
      <c r="KV88" s="389"/>
      <c r="KW88" s="389"/>
      <c r="KX88" s="415"/>
      <c r="KY88" s="416"/>
      <c r="KZ88" s="414"/>
      <c r="LA88" s="389"/>
      <c r="LB88" s="389"/>
      <c r="LC88" s="389"/>
      <c r="LD88" s="389"/>
      <c r="LE88" s="389"/>
      <c r="LF88" s="389"/>
      <c r="LG88" s="389"/>
      <c r="LH88" s="389"/>
      <c r="LI88" s="389"/>
      <c r="LJ88" s="389"/>
      <c r="LK88" s="389"/>
      <c r="LL88" s="415"/>
      <c r="LM88" s="416"/>
      <c r="LN88" s="414"/>
      <c r="LO88" s="389"/>
      <c r="LP88" s="389"/>
      <c r="LQ88" s="389"/>
      <c r="LR88" s="389"/>
      <c r="LS88" s="389"/>
      <c r="LT88" s="389"/>
      <c r="LU88" s="389"/>
      <c r="LV88" s="389"/>
      <c r="LW88" s="389"/>
      <c r="LX88" s="389"/>
      <c r="LY88" s="389"/>
      <c r="LZ88" s="415"/>
      <c r="MA88" s="416"/>
      <c r="MB88" s="415"/>
      <c r="MC88" s="415">
        <f>+MC87/83.92</f>
        <v>22454.984522050639</v>
      </c>
      <c r="MD88" s="415"/>
      <c r="ME88" s="415"/>
      <c r="MF88" s="415"/>
      <c r="MG88" s="415"/>
      <c r="MH88" s="415"/>
      <c r="MI88" s="415"/>
      <c r="MJ88" s="415"/>
      <c r="MK88" s="415"/>
      <c r="ML88" s="415"/>
      <c r="MM88" s="415"/>
      <c r="MN88" s="415"/>
    </row>
    <row r="89" spans="1:352" s="392" customFormat="1" x14ac:dyDescent="0.3">
      <c r="A89" s="313"/>
      <c r="B89" s="417" t="s">
        <v>130</v>
      </c>
      <c r="C89" s="422"/>
      <c r="D89" s="414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415"/>
      <c r="Q89" s="416"/>
      <c r="R89" s="414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415"/>
      <c r="AE89" s="416"/>
      <c r="AF89" s="414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415"/>
      <c r="AS89" s="372"/>
      <c r="AT89" s="414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415"/>
      <c r="BG89" s="388"/>
      <c r="BH89" s="414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415"/>
      <c r="BU89" s="372"/>
      <c r="BV89" s="414"/>
      <c r="BW89" s="389"/>
      <c r="BX89" s="389"/>
      <c r="BY89" s="389"/>
      <c r="BZ89" s="389"/>
      <c r="CA89" s="389"/>
      <c r="CB89" s="389"/>
      <c r="CC89" s="389"/>
      <c r="CD89" s="389"/>
      <c r="CE89" s="389"/>
      <c r="CF89" s="389"/>
      <c r="CG89" s="389"/>
      <c r="CH89" s="415"/>
      <c r="CI89" s="416"/>
      <c r="CJ89" s="414"/>
      <c r="CK89" s="389"/>
      <c r="CL89" s="389"/>
      <c r="CM89" s="389"/>
      <c r="CN89" s="389"/>
      <c r="CO89" s="389"/>
      <c r="CP89" s="389"/>
      <c r="CQ89" s="389"/>
      <c r="CR89" s="389"/>
      <c r="CS89" s="389"/>
      <c r="CT89" s="389"/>
      <c r="CU89" s="389"/>
      <c r="CV89" s="415"/>
      <c r="CW89" s="416"/>
      <c r="CX89" s="414"/>
      <c r="CY89" s="389"/>
      <c r="CZ89" s="389"/>
      <c r="DA89" s="389"/>
      <c r="DB89" s="389"/>
      <c r="DC89" s="389"/>
      <c r="DD89" s="389"/>
      <c r="DE89" s="389"/>
      <c r="DF89" s="389"/>
      <c r="DG89" s="389"/>
      <c r="DH89" s="389"/>
      <c r="DI89" s="389"/>
      <c r="DJ89" s="415"/>
      <c r="DK89" s="416"/>
      <c r="DL89" s="414"/>
      <c r="DM89" s="389"/>
      <c r="DN89" s="389"/>
      <c r="DO89" s="389"/>
      <c r="DP89" s="389"/>
      <c r="DQ89" s="389"/>
      <c r="DR89" s="389"/>
      <c r="DS89" s="389"/>
      <c r="DT89" s="389"/>
      <c r="DU89" s="389"/>
      <c r="DV89" s="389"/>
      <c r="DW89" s="389"/>
      <c r="DX89" s="415"/>
      <c r="DY89" s="416"/>
      <c r="DZ89" s="414"/>
      <c r="EA89" s="389"/>
      <c r="EB89" s="389"/>
      <c r="EC89" s="389"/>
      <c r="ED89" s="389"/>
      <c r="EE89" s="389"/>
      <c r="EF89" s="389"/>
      <c r="EG89" s="389"/>
      <c r="EH89" s="389"/>
      <c r="EI89" s="389"/>
      <c r="EJ89" s="389"/>
      <c r="EK89" s="389"/>
      <c r="EL89" s="415"/>
      <c r="EM89" s="416"/>
      <c r="EN89" s="414"/>
      <c r="EO89" s="389"/>
      <c r="EP89" s="389"/>
      <c r="EQ89" s="389"/>
      <c r="ER89" s="389"/>
      <c r="ES89" s="389"/>
      <c r="ET89" s="389"/>
      <c r="EU89" s="389"/>
      <c r="EV89" s="389"/>
      <c r="EW89" s="389"/>
      <c r="EX89" s="389"/>
      <c r="EY89" s="389"/>
      <c r="EZ89" s="415"/>
      <c r="FA89" s="416"/>
      <c r="FB89" s="414"/>
      <c r="FC89" s="389"/>
      <c r="FD89" s="389"/>
      <c r="FE89" s="389"/>
      <c r="FF89" s="389"/>
      <c r="FG89" s="389"/>
      <c r="FH89" s="389"/>
      <c r="FI89" s="389"/>
      <c r="FJ89" s="389"/>
      <c r="FK89" s="389"/>
      <c r="FL89" s="389"/>
      <c r="FM89" s="389"/>
      <c r="FN89" s="415"/>
      <c r="FO89" s="416"/>
      <c r="FP89" s="414"/>
      <c r="FQ89" s="389"/>
      <c r="FR89" s="389"/>
      <c r="FS89" s="389"/>
      <c r="FT89" s="389"/>
      <c r="FU89" s="389"/>
      <c r="FV89" s="389"/>
      <c r="FW89" s="389"/>
      <c r="FX89" s="389"/>
      <c r="FY89" s="389"/>
      <c r="FZ89" s="389"/>
      <c r="GA89" s="389"/>
      <c r="GB89" s="415"/>
      <c r="GC89" s="416"/>
      <c r="GD89" s="414"/>
      <c r="GE89" s="389"/>
      <c r="GF89" s="389"/>
      <c r="GG89" s="389"/>
      <c r="GH89" s="389"/>
      <c r="GI89" s="389"/>
      <c r="GJ89" s="389"/>
      <c r="GK89" s="389"/>
      <c r="GL89" s="389"/>
      <c r="GM89" s="389"/>
      <c r="GN89" s="389"/>
      <c r="GO89" s="389"/>
      <c r="GP89" s="415"/>
      <c r="GQ89" s="416"/>
      <c r="GR89" s="414"/>
      <c r="GS89" s="389"/>
      <c r="GT89" s="389"/>
      <c r="GU89" s="389"/>
      <c r="GV89" s="389"/>
      <c r="GW89" s="389"/>
      <c r="GX89" s="389"/>
      <c r="GY89" s="389"/>
      <c r="GZ89" s="389"/>
      <c r="HA89" s="389"/>
      <c r="HB89" s="389"/>
      <c r="HC89" s="389"/>
      <c r="HD89" s="415"/>
      <c r="HE89" s="416"/>
      <c r="HF89" s="414"/>
      <c r="HG89" s="389"/>
      <c r="HH89" s="389"/>
      <c r="HI89" s="389"/>
      <c r="HJ89" s="389"/>
      <c r="HK89" s="389"/>
      <c r="HL89" s="389"/>
      <c r="HM89" s="389"/>
      <c r="HN89" s="389"/>
      <c r="HO89" s="389"/>
      <c r="HP89" s="389"/>
      <c r="HQ89" s="389"/>
      <c r="HR89" s="415"/>
      <c r="HS89" s="416"/>
      <c r="HT89" s="414"/>
      <c r="HU89" s="389"/>
      <c r="HV89" s="389"/>
      <c r="HW89" s="389"/>
      <c r="HX89" s="389"/>
      <c r="HY89" s="389"/>
      <c r="HZ89" s="389"/>
      <c r="IA89" s="389"/>
      <c r="IB89" s="389"/>
      <c r="IC89" s="389"/>
      <c r="ID89" s="389"/>
      <c r="IE89" s="389"/>
      <c r="IF89" s="415"/>
      <c r="IG89" s="416"/>
      <c r="IH89" s="414"/>
      <c r="II89" s="389"/>
      <c r="IJ89" s="389"/>
      <c r="IK89" s="389"/>
      <c r="IL89" s="389"/>
      <c r="IM89" s="389"/>
      <c r="IN89" s="389"/>
      <c r="IO89" s="389"/>
      <c r="IP89" s="389"/>
      <c r="IQ89" s="389"/>
      <c r="IR89" s="389"/>
      <c r="IS89" s="389"/>
      <c r="IT89" s="415"/>
      <c r="IU89" s="416"/>
      <c r="IV89" s="414"/>
      <c r="IW89" s="389"/>
      <c r="IX89" s="389"/>
      <c r="IY89" s="389"/>
      <c r="IZ89" s="389"/>
      <c r="JA89" s="389"/>
      <c r="JB89" s="389"/>
      <c r="JC89" s="389"/>
      <c r="JD89" s="389"/>
      <c r="JE89" s="389"/>
      <c r="JF89" s="389"/>
      <c r="JG89" s="389"/>
      <c r="JH89" s="415"/>
      <c r="JI89" s="416"/>
      <c r="JJ89" s="414"/>
      <c r="JK89" s="389"/>
      <c r="JL89" s="389"/>
      <c r="JM89" s="389"/>
      <c r="JN89" s="389"/>
      <c r="JO89" s="389"/>
      <c r="JP89" s="389"/>
      <c r="JQ89" s="389"/>
      <c r="JR89" s="389"/>
      <c r="JS89" s="389"/>
      <c r="JT89" s="389"/>
      <c r="JU89" s="389"/>
      <c r="JV89" s="415"/>
      <c r="JW89" s="416"/>
      <c r="JX89" s="414"/>
      <c r="JY89" s="389"/>
      <c r="JZ89" s="389"/>
      <c r="KA89" s="389"/>
      <c r="KB89" s="389"/>
      <c r="KC89" s="389"/>
      <c r="KD89" s="389"/>
      <c r="KE89" s="389"/>
      <c r="KF89" s="389"/>
      <c r="KG89" s="389"/>
      <c r="KH89" s="389"/>
      <c r="KI89" s="389"/>
      <c r="KJ89" s="415"/>
      <c r="KK89" s="416"/>
      <c r="KL89" s="414"/>
      <c r="KM89" s="389"/>
      <c r="KN89" s="389"/>
      <c r="KO89" s="389"/>
      <c r="KP89" s="389"/>
      <c r="KQ89" s="389"/>
      <c r="KR89" s="389"/>
      <c r="KS89" s="389"/>
      <c r="KT89" s="389"/>
      <c r="KU89" s="389"/>
      <c r="KV89" s="389"/>
      <c r="KW89" s="389"/>
      <c r="KX89" s="415"/>
      <c r="KY89" s="416"/>
      <c r="KZ89" s="414"/>
      <c r="LA89" s="389"/>
      <c r="LB89" s="389"/>
      <c r="LC89" s="389"/>
      <c r="LD89" s="389"/>
      <c r="LE89" s="389"/>
      <c r="LF89" s="389"/>
      <c r="LG89" s="389"/>
      <c r="LH89" s="389"/>
      <c r="LI89" s="389"/>
      <c r="LJ89" s="389"/>
      <c r="LK89" s="389"/>
      <c r="LL89" s="415"/>
      <c r="LM89" s="416"/>
      <c r="LN89" s="414"/>
      <c r="LO89" s="389"/>
      <c r="LP89" s="389"/>
      <c r="LQ89" s="389"/>
      <c r="LR89" s="389"/>
      <c r="LS89" s="389"/>
      <c r="LT89" s="389"/>
      <c r="LU89" s="389"/>
      <c r="LV89" s="389"/>
      <c r="LW89" s="389"/>
      <c r="LX89" s="389"/>
      <c r="LY89" s="389"/>
      <c r="LZ89" s="415"/>
      <c r="MA89" s="416"/>
      <c r="MB89" s="415"/>
      <c r="MC89" s="415"/>
      <c r="MD89" s="415"/>
      <c r="ME89" s="415"/>
      <c r="MF89" s="415"/>
      <c r="MG89" s="415"/>
      <c r="MH89" s="415"/>
      <c r="MI89" s="415"/>
      <c r="MJ89" s="415"/>
      <c r="MK89" s="415"/>
      <c r="ML89" s="415"/>
      <c r="MM89" s="415"/>
      <c r="MN89" s="415"/>
    </row>
    <row r="90" spans="1:352" s="392" customFormat="1" x14ac:dyDescent="0.25">
      <c r="A90" s="313"/>
      <c r="B90" s="259" t="s">
        <v>131</v>
      </c>
      <c r="C90" s="422"/>
      <c r="D90" s="375">
        <v>0</v>
      </c>
      <c r="E90" s="389">
        <v>0</v>
      </c>
      <c r="F90" s="389">
        <v>0</v>
      </c>
      <c r="G90" s="389">
        <v>0</v>
      </c>
      <c r="H90" s="389">
        <v>0</v>
      </c>
      <c r="I90" s="389">
        <v>0</v>
      </c>
      <c r="J90" s="389">
        <v>0</v>
      </c>
      <c r="K90" s="389">
        <v>0</v>
      </c>
      <c r="L90" s="389">
        <v>0</v>
      </c>
      <c r="M90" s="389">
        <v>0</v>
      </c>
      <c r="N90" s="389">
        <v>0</v>
      </c>
      <c r="O90" s="389">
        <v>0</v>
      </c>
      <c r="P90" s="415">
        <f t="shared" ref="P90:P97" si="267">+SUBTOTAL(9,D90:O90)</f>
        <v>0</v>
      </c>
      <c r="Q90" s="416"/>
      <c r="R90" s="375">
        <v>0</v>
      </c>
      <c r="S90" s="389">
        <v>0</v>
      </c>
      <c r="T90" s="389">
        <v>0</v>
      </c>
      <c r="U90" s="389">
        <v>0</v>
      </c>
      <c r="V90" s="389">
        <v>0</v>
      </c>
      <c r="W90" s="389">
        <v>0</v>
      </c>
      <c r="X90" s="389">
        <v>0</v>
      </c>
      <c r="Y90" s="389">
        <v>0</v>
      </c>
      <c r="Z90" s="389">
        <v>0</v>
      </c>
      <c r="AA90" s="389">
        <v>0</v>
      </c>
      <c r="AB90" s="389">
        <v>0</v>
      </c>
      <c r="AC90" s="389">
        <v>0</v>
      </c>
      <c r="AD90" s="415">
        <f t="shared" ref="AD90:AD97" si="268">+SUBTOTAL(9,R90:AC90)</f>
        <v>0</v>
      </c>
      <c r="AE90" s="416"/>
      <c r="AF90" s="375">
        <v>0</v>
      </c>
      <c r="AG90" s="389">
        <v>0</v>
      </c>
      <c r="AH90" s="389">
        <v>0</v>
      </c>
      <c r="AI90" s="389">
        <v>0</v>
      </c>
      <c r="AJ90" s="389">
        <v>0</v>
      </c>
      <c r="AK90" s="389">
        <v>0</v>
      </c>
      <c r="AL90" s="389">
        <v>0</v>
      </c>
      <c r="AM90" s="389">
        <v>0</v>
      </c>
      <c r="AN90" s="389">
        <v>0</v>
      </c>
      <c r="AO90" s="389">
        <v>0</v>
      </c>
      <c r="AP90" s="389">
        <v>0</v>
      </c>
      <c r="AQ90" s="389">
        <v>0</v>
      </c>
      <c r="AR90" s="415">
        <f t="shared" ref="AR90:AR97" si="269">+SUBTOTAL(9,AF90:AQ90)</f>
        <v>0</v>
      </c>
      <c r="AS90" s="372"/>
      <c r="AT90" s="375">
        <v>0</v>
      </c>
      <c r="AU90" s="389">
        <v>0</v>
      </c>
      <c r="AV90" s="389">
        <v>0</v>
      </c>
      <c r="AW90" s="389">
        <v>0</v>
      </c>
      <c r="AX90" s="389">
        <v>0</v>
      </c>
      <c r="AY90" s="389">
        <v>0</v>
      </c>
      <c r="AZ90" s="389">
        <v>0</v>
      </c>
      <c r="BA90" s="389">
        <v>0</v>
      </c>
      <c r="BB90" s="376">
        <v>0</v>
      </c>
      <c r="BC90" s="376">
        <v>0</v>
      </c>
      <c r="BD90" s="376">
        <v>0</v>
      </c>
      <c r="BE90" s="376">
        <v>0</v>
      </c>
      <c r="BF90" s="415">
        <f t="shared" ref="BF90:BF97" si="270">+SUBTOTAL(9,AT90:BE90)</f>
        <v>0</v>
      </c>
      <c r="BG90" s="388"/>
      <c r="BH90" s="375">
        <v>0</v>
      </c>
      <c r="BI90" s="376">
        <v>0</v>
      </c>
      <c r="BJ90" s="365">
        <v>0</v>
      </c>
      <c r="BK90" s="365">
        <v>0</v>
      </c>
      <c r="BL90" s="365">
        <v>0</v>
      </c>
      <c r="BM90" s="365">
        <v>0</v>
      </c>
      <c r="BN90" s="365">
        <v>0</v>
      </c>
      <c r="BO90" s="365">
        <v>0</v>
      </c>
      <c r="BP90" s="365">
        <v>0</v>
      </c>
      <c r="BQ90" s="365">
        <v>0</v>
      </c>
      <c r="BR90" s="365">
        <v>0</v>
      </c>
      <c r="BS90" s="365">
        <v>0</v>
      </c>
      <c r="BT90" s="415">
        <f t="shared" ref="BT90:BT97" si="271">+SUBTOTAL(9,BH90:BS90)</f>
        <v>0</v>
      </c>
      <c r="BU90" s="372"/>
      <c r="BV90" s="375">
        <v>0</v>
      </c>
      <c r="BW90" s="376">
        <v>0</v>
      </c>
      <c r="BX90" s="365">
        <v>0</v>
      </c>
      <c r="BY90" s="365">
        <v>0</v>
      </c>
      <c r="BZ90" s="365">
        <v>0</v>
      </c>
      <c r="CA90" s="365">
        <v>0</v>
      </c>
      <c r="CB90" s="365">
        <v>0</v>
      </c>
      <c r="CC90" s="365">
        <v>0</v>
      </c>
      <c r="CD90" s="365">
        <v>0</v>
      </c>
      <c r="CE90" s="365">
        <v>0</v>
      </c>
      <c r="CF90" s="365">
        <v>0</v>
      </c>
      <c r="CG90" s="365">
        <v>0</v>
      </c>
      <c r="CH90" s="415">
        <f t="shared" ref="CH90:CH97" si="272">+SUBTOTAL(9,BV90:CG90)</f>
        <v>0</v>
      </c>
      <c r="CI90" s="416"/>
      <c r="CJ90" s="375">
        <v>0</v>
      </c>
      <c r="CK90" s="376">
        <v>0</v>
      </c>
      <c r="CL90" s="365">
        <v>0</v>
      </c>
      <c r="CM90" s="365">
        <v>0</v>
      </c>
      <c r="CN90" s="365">
        <v>0</v>
      </c>
      <c r="CO90" s="365">
        <v>0</v>
      </c>
      <c r="CP90" s="365">
        <v>0</v>
      </c>
      <c r="CQ90" s="365">
        <v>0</v>
      </c>
      <c r="CR90" s="365">
        <v>0</v>
      </c>
      <c r="CS90" s="365">
        <v>0</v>
      </c>
      <c r="CT90" s="365">
        <v>0</v>
      </c>
      <c r="CU90" s="365">
        <v>0</v>
      </c>
      <c r="CV90" s="415">
        <f t="shared" ref="CV90:CV97" si="273">+SUBTOTAL(9,CJ90:CU90)</f>
        <v>0</v>
      </c>
      <c r="CW90" s="416"/>
      <c r="CX90" s="375">
        <v>0</v>
      </c>
      <c r="CY90" s="376">
        <v>0</v>
      </c>
      <c r="CZ90" s="365">
        <v>0</v>
      </c>
      <c r="DA90" s="365">
        <v>0</v>
      </c>
      <c r="DB90" s="365">
        <v>0</v>
      </c>
      <c r="DC90" s="365">
        <v>0</v>
      </c>
      <c r="DD90" s="365">
        <v>0</v>
      </c>
      <c r="DE90" s="365">
        <v>0</v>
      </c>
      <c r="DF90" s="365">
        <v>0</v>
      </c>
      <c r="DG90" s="365">
        <v>0</v>
      </c>
      <c r="DH90" s="365">
        <v>0</v>
      </c>
      <c r="DI90" s="365">
        <v>0</v>
      </c>
      <c r="DJ90" s="415">
        <f t="shared" ref="DJ90:DJ97" si="274">+SUBTOTAL(9,CX90:DI90)</f>
        <v>0</v>
      </c>
      <c r="DK90" s="416"/>
      <c r="DL90" s="375">
        <v>0</v>
      </c>
      <c r="DM90" s="376">
        <v>0</v>
      </c>
      <c r="DN90" s="365">
        <v>0</v>
      </c>
      <c r="DO90" s="365">
        <v>0</v>
      </c>
      <c r="DP90" s="365">
        <v>0</v>
      </c>
      <c r="DQ90" s="365">
        <v>0</v>
      </c>
      <c r="DR90" s="365">
        <v>0</v>
      </c>
      <c r="DS90" s="365">
        <v>0</v>
      </c>
      <c r="DT90" s="365">
        <v>0</v>
      </c>
      <c r="DU90" s="365">
        <v>0</v>
      </c>
      <c r="DV90" s="365">
        <v>0</v>
      </c>
      <c r="DW90" s="365">
        <v>0</v>
      </c>
      <c r="DX90" s="415">
        <f t="shared" ref="DX90:DX97" si="275">+SUBTOTAL(9,DL90:DW90)</f>
        <v>0</v>
      </c>
      <c r="DY90" s="416"/>
      <c r="DZ90" s="375">
        <v>0</v>
      </c>
      <c r="EA90" s="376">
        <v>0</v>
      </c>
      <c r="EB90" s="365">
        <v>0</v>
      </c>
      <c r="EC90" s="365">
        <v>0</v>
      </c>
      <c r="ED90" s="365">
        <v>0</v>
      </c>
      <c r="EE90" s="365">
        <v>0</v>
      </c>
      <c r="EF90" s="365">
        <v>0</v>
      </c>
      <c r="EG90" s="365">
        <v>0</v>
      </c>
      <c r="EH90" s="365">
        <v>0</v>
      </c>
      <c r="EI90" s="365">
        <v>0</v>
      </c>
      <c r="EJ90" s="365">
        <v>0</v>
      </c>
      <c r="EK90" s="365">
        <v>0</v>
      </c>
      <c r="EL90" s="415">
        <f t="shared" ref="EL90:EL97" si="276">+SUBTOTAL(9,DZ90:EK90)</f>
        <v>0</v>
      </c>
      <c r="EM90" s="416"/>
      <c r="EN90" s="375">
        <v>0</v>
      </c>
      <c r="EO90" s="376">
        <v>0</v>
      </c>
      <c r="EP90" s="365">
        <v>0</v>
      </c>
      <c r="EQ90" s="365">
        <v>0</v>
      </c>
      <c r="ER90" s="365">
        <v>0</v>
      </c>
      <c r="ES90" s="365">
        <v>0</v>
      </c>
      <c r="ET90" s="365">
        <v>0</v>
      </c>
      <c r="EU90" s="365">
        <v>0</v>
      </c>
      <c r="EV90" s="365">
        <v>0</v>
      </c>
      <c r="EW90" s="365">
        <v>0</v>
      </c>
      <c r="EX90" s="365">
        <v>0</v>
      </c>
      <c r="EY90" s="365">
        <v>0</v>
      </c>
      <c r="EZ90" s="415">
        <f t="shared" ref="EZ90:EZ97" si="277">+SUBTOTAL(9,EN90:EY90)</f>
        <v>0</v>
      </c>
      <c r="FA90" s="416"/>
      <c r="FB90" s="375">
        <v>0</v>
      </c>
      <c r="FC90" s="376">
        <v>0</v>
      </c>
      <c r="FD90" s="365">
        <v>0</v>
      </c>
      <c r="FE90" s="365">
        <v>0</v>
      </c>
      <c r="FF90" s="365">
        <v>0</v>
      </c>
      <c r="FG90" s="365">
        <v>0</v>
      </c>
      <c r="FH90" s="365">
        <v>0</v>
      </c>
      <c r="FI90" s="365">
        <v>0</v>
      </c>
      <c r="FJ90" s="365">
        <v>0</v>
      </c>
      <c r="FK90" s="365">
        <v>0</v>
      </c>
      <c r="FL90" s="365">
        <v>0</v>
      </c>
      <c r="FM90" s="365">
        <v>0</v>
      </c>
      <c r="FN90" s="415">
        <f t="shared" ref="FN90:FN97" si="278">+SUBTOTAL(9,FB90:FM90)</f>
        <v>0</v>
      </c>
      <c r="FO90" s="416"/>
      <c r="FP90" s="375">
        <v>0</v>
      </c>
      <c r="FQ90" s="376">
        <v>0</v>
      </c>
      <c r="FR90" s="365">
        <v>0</v>
      </c>
      <c r="FS90" s="365">
        <v>0</v>
      </c>
      <c r="FT90" s="365">
        <v>0</v>
      </c>
      <c r="FU90" s="365">
        <v>0</v>
      </c>
      <c r="FV90" s="365">
        <v>0</v>
      </c>
      <c r="FW90" s="365">
        <v>0</v>
      </c>
      <c r="FX90" s="365">
        <v>0</v>
      </c>
      <c r="FY90" s="365">
        <v>0</v>
      </c>
      <c r="FZ90" s="365">
        <v>0</v>
      </c>
      <c r="GA90" s="365">
        <v>0</v>
      </c>
      <c r="GB90" s="415">
        <f t="shared" ref="GB90:GB97" si="279">+SUBTOTAL(9,FP90:GA90)</f>
        <v>0</v>
      </c>
      <c r="GC90" s="416"/>
      <c r="GD90" s="375">
        <v>0</v>
      </c>
      <c r="GE90" s="376">
        <v>0</v>
      </c>
      <c r="GF90" s="365">
        <v>0</v>
      </c>
      <c r="GG90" s="365">
        <v>0</v>
      </c>
      <c r="GH90" s="365">
        <v>0</v>
      </c>
      <c r="GI90" s="365">
        <v>0</v>
      </c>
      <c r="GJ90" s="365">
        <v>0</v>
      </c>
      <c r="GK90" s="365">
        <v>0</v>
      </c>
      <c r="GL90" s="365">
        <v>0</v>
      </c>
      <c r="GM90" s="365">
        <v>0</v>
      </c>
      <c r="GN90" s="365">
        <v>0</v>
      </c>
      <c r="GO90" s="365">
        <v>0</v>
      </c>
      <c r="GP90" s="415">
        <f t="shared" ref="GP90:GP97" si="280">+SUBTOTAL(9,GD90:GO90)</f>
        <v>0</v>
      </c>
      <c r="GQ90" s="416"/>
      <c r="GR90" s="375">
        <v>0</v>
      </c>
      <c r="GS90" s="376">
        <v>0</v>
      </c>
      <c r="GT90" s="365">
        <v>0</v>
      </c>
      <c r="GU90" s="365">
        <v>0</v>
      </c>
      <c r="GV90" s="365">
        <v>0</v>
      </c>
      <c r="GW90" s="365">
        <v>0</v>
      </c>
      <c r="GX90" s="365">
        <v>0</v>
      </c>
      <c r="GY90" s="365">
        <v>0</v>
      </c>
      <c r="GZ90" s="365">
        <v>0</v>
      </c>
      <c r="HA90" s="365">
        <v>0</v>
      </c>
      <c r="HB90" s="365">
        <v>0</v>
      </c>
      <c r="HC90" s="365">
        <v>0</v>
      </c>
      <c r="HD90" s="415">
        <f t="shared" ref="HD90:HD91" si="281">+SUBTOTAL(9,GR90:HC90)</f>
        <v>0</v>
      </c>
      <c r="HE90" s="416"/>
      <c r="HF90" s="375">
        <v>0</v>
      </c>
      <c r="HG90" s="376">
        <v>0</v>
      </c>
      <c r="HH90" s="365">
        <v>0</v>
      </c>
      <c r="HI90" s="365">
        <v>0</v>
      </c>
      <c r="HJ90" s="365">
        <v>0</v>
      </c>
      <c r="HK90" s="365">
        <v>0</v>
      </c>
      <c r="HL90" s="365">
        <v>0</v>
      </c>
      <c r="HM90" s="365">
        <v>0</v>
      </c>
      <c r="HN90" s="365">
        <v>0</v>
      </c>
      <c r="HO90" s="365">
        <v>0</v>
      </c>
      <c r="HP90" s="365">
        <v>0</v>
      </c>
      <c r="HQ90" s="365">
        <v>0</v>
      </c>
      <c r="HR90" s="415">
        <f t="shared" ref="HR90:HR97" si="282">+SUBTOTAL(9,HF90:HQ90)</f>
        <v>0</v>
      </c>
      <c r="HS90" s="416"/>
      <c r="HT90" s="375">
        <v>0</v>
      </c>
      <c r="HU90" s="376">
        <v>0</v>
      </c>
      <c r="HV90" s="365">
        <v>0</v>
      </c>
      <c r="HW90" s="365">
        <v>0</v>
      </c>
      <c r="HX90" s="365">
        <v>0</v>
      </c>
      <c r="HY90" s="365">
        <v>0</v>
      </c>
      <c r="HZ90" s="365">
        <v>0</v>
      </c>
      <c r="IA90" s="365">
        <v>0</v>
      </c>
      <c r="IB90" s="365">
        <v>0</v>
      </c>
      <c r="IC90" s="365">
        <v>0</v>
      </c>
      <c r="ID90" s="365">
        <v>0</v>
      </c>
      <c r="IE90" s="365">
        <v>0</v>
      </c>
      <c r="IF90" s="415">
        <f t="shared" ref="IF90:IF97" si="283">+SUBTOTAL(9,HT90:IE90)</f>
        <v>0</v>
      </c>
      <c r="IG90" s="416"/>
      <c r="IH90" s="375">
        <v>0</v>
      </c>
      <c r="II90" s="376">
        <v>0</v>
      </c>
      <c r="IJ90" s="365">
        <v>0</v>
      </c>
      <c r="IK90" s="365">
        <v>0</v>
      </c>
      <c r="IL90" s="365">
        <v>0</v>
      </c>
      <c r="IM90" s="365">
        <v>0</v>
      </c>
      <c r="IN90" s="365">
        <v>0</v>
      </c>
      <c r="IO90" s="365">
        <v>0</v>
      </c>
      <c r="IP90" s="365">
        <v>0</v>
      </c>
      <c r="IQ90" s="365">
        <v>0</v>
      </c>
      <c r="IR90" s="365">
        <v>0</v>
      </c>
      <c r="IS90" s="365">
        <v>0</v>
      </c>
      <c r="IT90" s="415">
        <f t="shared" ref="IT90:IT97" si="284">+SUBTOTAL(9,IH90:IS90)</f>
        <v>0</v>
      </c>
      <c r="IU90" s="416"/>
      <c r="IV90" s="375">
        <v>0</v>
      </c>
      <c r="IW90" s="376">
        <v>0</v>
      </c>
      <c r="IX90" s="365">
        <v>0</v>
      </c>
      <c r="IY90" s="365">
        <v>0</v>
      </c>
      <c r="IZ90" s="365">
        <v>0</v>
      </c>
      <c r="JA90" s="365">
        <v>0</v>
      </c>
      <c r="JB90" s="365">
        <v>0</v>
      </c>
      <c r="JC90" s="365">
        <v>0</v>
      </c>
      <c r="JD90" s="365">
        <v>0</v>
      </c>
      <c r="JE90" s="365">
        <v>0</v>
      </c>
      <c r="JF90" s="365">
        <v>0</v>
      </c>
      <c r="JG90" s="365">
        <v>0</v>
      </c>
      <c r="JH90" s="415">
        <f t="shared" ref="JH90:JH97" si="285">+SUBTOTAL(9,IV90:JG90)</f>
        <v>0</v>
      </c>
      <c r="JI90" s="416"/>
      <c r="JJ90" s="375">
        <v>0</v>
      </c>
      <c r="JK90" s="376">
        <v>0</v>
      </c>
      <c r="JL90" s="365">
        <v>0</v>
      </c>
      <c r="JM90" s="365">
        <v>0</v>
      </c>
      <c r="JN90" s="365">
        <v>0</v>
      </c>
      <c r="JO90" s="365">
        <v>0</v>
      </c>
      <c r="JP90" s="365">
        <v>0</v>
      </c>
      <c r="JQ90" s="365">
        <v>0</v>
      </c>
      <c r="JR90" s="365">
        <v>0</v>
      </c>
      <c r="JS90" s="365">
        <v>0</v>
      </c>
      <c r="JT90" s="365">
        <v>0</v>
      </c>
      <c r="JU90" s="365">
        <v>0</v>
      </c>
      <c r="JV90" s="415">
        <f t="shared" ref="JV90:JV97" si="286">+SUBTOTAL(9,JJ90:JU90)</f>
        <v>0</v>
      </c>
      <c r="JW90" s="416"/>
      <c r="JX90" s="375">
        <v>0</v>
      </c>
      <c r="JY90" s="376">
        <v>0</v>
      </c>
      <c r="JZ90" s="365">
        <v>0</v>
      </c>
      <c r="KA90" s="365">
        <v>0</v>
      </c>
      <c r="KB90" s="365">
        <v>0</v>
      </c>
      <c r="KC90" s="365">
        <v>0</v>
      </c>
      <c r="KD90" s="365">
        <v>0</v>
      </c>
      <c r="KE90" s="365">
        <v>0</v>
      </c>
      <c r="KF90" s="365">
        <v>0</v>
      </c>
      <c r="KG90" s="365">
        <v>0</v>
      </c>
      <c r="KH90" s="365">
        <v>0</v>
      </c>
      <c r="KI90" s="365">
        <v>0</v>
      </c>
      <c r="KJ90" s="415">
        <f t="shared" ref="KJ90:KJ97" si="287">+SUBTOTAL(9,JX90:KI90)</f>
        <v>0</v>
      </c>
      <c r="KK90" s="416"/>
      <c r="KL90" s="375">
        <v>0</v>
      </c>
      <c r="KM90" s="376">
        <v>0</v>
      </c>
      <c r="KN90" s="365">
        <v>0</v>
      </c>
      <c r="KO90" s="365">
        <v>0</v>
      </c>
      <c r="KP90" s="365">
        <v>0</v>
      </c>
      <c r="KQ90" s="365">
        <v>0</v>
      </c>
      <c r="KR90" s="365">
        <v>0</v>
      </c>
      <c r="KS90" s="365">
        <v>0</v>
      </c>
      <c r="KT90" s="365">
        <v>0</v>
      </c>
      <c r="KU90" s="365">
        <v>0</v>
      </c>
      <c r="KV90" s="365">
        <v>0</v>
      </c>
      <c r="KW90" s="365">
        <v>0</v>
      </c>
      <c r="KX90" s="415">
        <f t="shared" ref="KX90:KX97" si="288">+SUBTOTAL(9,KL90:KW90)</f>
        <v>0</v>
      </c>
      <c r="KY90" s="416"/>
      <c r="KZ90" s="375">
        <v>0</v>
      </c>
      <c r="LA90" s="376">
        <v>0</v>
      </c>
      <c r="LB90" s="365">
        <v>0</v>
      </c>
      <c r="LC90" s="365">
        <v>0</v>
      </c>
      <c r="LD90" s="365">
        <v>0</v>
      </c>
      <c r="LE90" s="365">
        <v>0</v>
      </c>
      <c r="LF90" s="365">
        <v>0</v>
      </c>
      <c r="LG90" s="365">
        <v>0</v>
      </c>
      <c r="LH90" s="365">
        <v>0</v>
      </c>
      <c r="LI90" s="365">
        <v>0</v>
      </c>
      <c r="LJ90" s="365">
        <v>0</v>
      </c>
      <c r="LK90" s="365">
        <v>0</v>
      </c>
      <c r="LL90" s="415">
        <f t="shared" ref="LL90:LL97" si="289">+SUBTOTAL(9,KZ90:LK90)</f>
        <v>0</v>
      </c>
      <c r="LM90" s="416"/>
      <c r="LN90" s="375">
        <v>0</v>
      </c>
      <c r="LO90" s="376">
        <v>0</v>
      </c>
      <c r="LP90" s="365">
        <v>0</v>
      </c>
      <c r="LQ90" s="365">
        <v>0</v>
      </c>
      <c r="LR90" s="365">
        <v>0</v>
      </c>
      <c r="LS90" s="365">
        <v>0</v>
      </c>
      <c r="LT90" s="365">
        <v>0</v>
      </c>
      <c r="LU90" s="365">
        <v>0</v>
      </c>
      <c r="LV90" s="365">
        <v>0</v>
      </c>
      <c r="LW90" s="365">
        <v>0</v>
      </c>
      <c r="LX90" s="365">
        <v>0</v>
      </c>
      <c r="LY90" s="365">
        <v>0</v>
      </c>
      <c r="LZ90" s="415">
        <f t="shared" ref="LZ90:LZ97" si="290">+SUBTOTAL(9,LN90:LY90)</f>
        <v>0</v>
      </c>
      <c r="MA90" s="416"/>
      <c r="MB90" s="368">
        <f t="shared" ref="MB90:MM97" si="291">SUMIF($D$11:$LY$11,MB$8,$D90:$LY90)</f>
        <v>0</v>
      </c>
      <c r="MC90" s="368">
        <f t="shared" si="291"/>
        <v>0</v>
      </c>
      <c r="MD90" s="368">
        <f t="shared" si="291"/>
        <v>0</v>
      </c>
      <c r="ME90" s="368">
        <f t="shared" si="291"/>
        <v>0</v>
      </c>
      <c r="MF90" s="368">
        <f t="shared" si="291"/>
        <v>0</v>
      </c>
      <c r="MG90" s="368">
        <f t="shared" si="291"/>
        <v>0</v>
      </c>
      <c r="MH90" s="368">
        <f t="shared" si="291"/>
        <v>0</v>
      </c>
      <c r="MI90" s="368">
        <f t="shared" si="291"/>
        <v>0</v>
      </c>
      <c r="MJ90" s="368">
        <f t="shared" si="291"/>
        <v>0</v>
      </c>
      <c r="MK90" s="368">
        <f t="shared" si="291"/>
        <v>0</v>
      </c>
      <c r="ML90" s="368">
        <f t="shared" si="291"/>
        <v>0</v>
      </c>
      <c r="MM90" s="368">
        <f t="shared" si="291"/>
        <v>0</v>
      </c>
      <c r="MN90" s="368">
        <f t="shared" ref="MN90" si="292">SUM(MB90:MM90)</f>
        <v>0</v>
      </c>
    </row>
    <row r="91" spans="1:352" s="392" customFormat="1" x14ac:dyDescent="0.25">
      <c r="A91" s="313"/>
      <c r="B91" s="255" t="s">
        <v>132</v>
      </c>
      <c r="C91" s="422"/>
      <c r="D91" s="375">
        <v>0</v>
      </c>
      <c r="E91" s="389">
        <v>0</v>
      </c>
      <c r="F91" s="389">
        <v>0</v>
      </c>
      <c r="G91" s="389">
        <v>0</v>
      </c>
      <c r="H91" s="389">
        <v>0</v>
      </c>
      <c r="I91" s="389">
        <v>0</v>
      </c>
      <c r="J91" s="389">
        <v>0</v>
      </c>
      <c r="K91" s="389">
        <v>0</v>
      </c>
      <c r="L91" s="389">
        <v>0</v>
      </c>
      <c r="M91" s="389">
        <v>0</v>
      </c>
      <c r="N91" s="389">
        <v>0</v>
      </c>
      <c r="O91" s="389">
        <v>0</v>
      </c>
      <c r="P91" s="415">
        <f t="shared" si="267"/>
        <v>0</v>
      </c>
      <c r="Q91" s="416"/>
      <c r="R91" s="375">
        <v>0</v>
      </c>
      <c r="S91" s="389">
        <v>0</v>
      </c>
      <c r="T91" s="389">
        <v>0</v>
      </c>
      <c r="U91" s="389">
        <v>0</v>
      </c>
      <c r="V91" s="389">
        <v>0</v>
      </c>
      <c r="W91" s="389">
        <v>0</v>
      </c>
      <c r="X91" s="389">
        <v>0</v>
      </c>
      <c r="Y91" s="389">
        <v>0</v>
      </c>
      <c r="Z91" s="389">
        <v>0</v>
      </c>
      <c r="AA91" s="389">
        <v>0</v>
      </c>
      <c r="AB91" s="389">
        <v>0</v>
      </c>
      <c r="AC91" s="389">
        <v>0</v>
      </c>
      <c r="AD91" s="415">
        <f t="shared" si="268"/>
        <v>0</v>
      </c>
      <c r="AE91" s="416"/>
      <c r="AF91" s="375">
        <v>0</v>
      </c>
      <c r="AG91" s="389">
        <v>0</v>
      </c>
      <c r="AH91" s="389">
        <v>0</v>
      </c>
      <c r="AI91" s="389">
        <v>0</v>
      </c>
      <c r="AJ91" s="389">
        <v>0</v>
      </c>
      <c r="AK91" s="389">
        <v>0</v>
      </c>
      <c r="AL91" s="389">
        <v>0</v>
      </c>
      <c r="AM91" s="389">
        <v>0</v>
      </c>
      <c r="AN91" s="389">
        <v>0</v>
      </c>
      <c r="AO91" s="389">
        <v>0</v>
      </c>
      <c r="AP91" s="389">
        <v>0</v>
      </c>
      <c r="AQ91" s="389">
        <v>0</v>
      </c>
      <c r="AR91" s="415">
        <f t="shared" si="269"/>
        <v>0</v>
      </c>
      <c r="AS91" s="372"/>
      <c r="AT91" s="375">
        <v>0</v>
      </c>
      <c r="AU91" s="389">
        <v>0</v>
      </c>
      <c r="AV91" s="389">
        <v>0</v>
      </c>
      <c r="AW91" s="389">
        <v>0</v>
      </c>
      <c r="AX91" s="389">
        <v>0</v>
      </c>
      <c r="AY91" s="389">
        <v>0</v>
      </c>
      <c r="AZ91" s="389">
        <v>0</v>
      </c>
      <c r="BA91" s="389">
        <v>0</v>
      </c>
      <c r="BB91" s="389">
        <v>0</v>
      </c>
      <c r="BC91" s="389">
        <v>0</v>
      </c>
      <c r="BD91" s="389">
        <v>0</v>
      </c>
      <c r="BE91" s="389">
        <v>0</v>
      </c>
      <c r="BF91" s="415">
        <f t="shared" si="270"/>
        <v>0</v>
      </c>
      <c r="BG91" s="388"/>
      <c r="BH91" s="375">
        <v>0</v>
      </c>
      <c r="BI91" s="376">
        <v>0</v>
      </c>
      <c r="BJ91" s="365">
        <v>0</v>
      </c>
      <c r="BK91" s="365">
        <v>0</v>
      </c>
      <c r="BL91" s="365">
        <v>0</v>
      </c>
      <c r="BM91" s="365">
        <v>0</v>
      </c>
      <c r="BN91" s="365">
        <v>0</v>
      </c>
      <c r="BO91" s="365">
        <v>0</v>
      </c>
      <c r="BP91" s="365">
        <v>0</v>
      </c>
      <c r="BQ91" s="365">
        <v>0</v>
      </c>
      <c r="BR91" s="365">
        <v>0</v>
      </c>
      <c r="BS91" s="365">
        <v>0</v>
      </c>
      <c r="BT91" s="415">
        <f t="shared" si="271"/>
        <v>0</v>
      </c>
      <c r="BU91" s="372"/>
      <c r="BV91" s="375">
        <v>0</v>
      </c>
      <c r="BW91" s="376">
        <v>0</v>
      </c>
      <c r="BX91" s="365">
        <v>0</v>
      </c>
      <c r="BY91" s="365">
        <v>0</v>
      </c>
      <c r="BZ91" s="365">
        <v>0</v>
      </c>
      <c r="CA91" s="365">
        <v>0</v>
      </c>
      <c r="CB91" s="365">
        <v>0</v>
      </c>
      <c r="CC91" s="365">
        <v>0</v>
      </c>
      <c r="CD91" s="365">
        <v>0</v>
      </c>
      <c r="CE91" s="365">
        <v>0</v>
      </c>
      <c r="CF91" s="365">
        <v>0</v>
      </c>
      <c r="CG91" s="365">
        <v>0</v>
      </c>
      <c r="CH91" s="415">
        <f t="shared" si="272"/>
        <v>0</v>
      </c>
      <c r="CI91" s="416"/>
      <c r="CJ91" s="375">
        <v>0</v>
      </c>
      <c r="CK91" s="376">
        <v>0</v>
      </c>
      <c r="CL91" s="365">
        <v>0</v>
      </c>
      <c r="CM91" s="365">
        <v>0</v>
      </c>
      <c r="CN91" s="365">
        <v>0</v>
      </c>
      <c r="CO91" s="365">
        <v>0</v>
      </c>
      <c r="CP91" s="365">
        <v>0</v>
      </c>
      <c r="CQ91" s="365">
        <v>0</v>
      </c>
      <c r="CR91" s="365">
        <v>0</v>
      </c>
      <c r="CS91" s="365">
        <v>0</v>
      </c>
      <c r="CT91" s="365">
        <v>0</v>
      </c>
      <c r="CU91" s="365">
        <v>0</v>
      </c>
      <c r="CV91" s="415">
        <f t="shared" si="273"/>
        <v>0</v>
      </c>
      <c r="CW91" s="416"/>
      <c r="CX91" s="375">
        <v>0</v>
      </c>
      <c r="CY91" s="376">
        <v>0</v>
      </c>
      <c r="CZ91" s="365">
        <v>0</v>
      </c>
      <c r="DA91" s="365">
        <v>0</v>
      </c>
      <c r="DB91" s="365">
        <v>0</v>
      </c>
      <c r="DC91" s="365">
        <v>0</v>
      </c>
      <c r="DD91" s="365">
        <v>0</v>
      </c>
      <c r="DE91" s="365">
        <v>0</v>
      </c>
      <c r="DF91" s="365">
        <v>0</v>
      </c>
      <c r="DG91" s="365">
        <v>0</v>
      </c>
      <c r="DH91" s="365">
        <v>0</v>
      </c>
      <c r="DI91" s="365">
        <v>0</v>
      </c>
      <c r="DJ91" s="415">
        <f t="shared" si="274"/>
        <v>0</v>
      </c>
      <c r="DK91" s="416"/>
      <c r="DL91" s="375">
        <v>0</v>
      </c>
      <c r="DM91" s="376">
        <v>0</v>
      </c>
      <c r="DN91" s="365">
        <v>0</v>
      </c>
      <c r="DO91" s="365">
        <v>0</v>
      </c>
      <c r="DP91" s="365">
        <v>0</v>
      </c>
      <c r="DQ91" s="365">
        <v>0</v>
      </c>
      <c r="DR91" s="365">
        <v>0</v>
      </c>
      <c r="DS91" s="365">
        <v>0</v>
      </c>
      <c r="DT91" s="365">
        <v>0</v>
      </c>
      <c r="DU91" s="365">
        <v>0</v>
      </c>
      <c r="DV91" s="365">
        <v>0</v>
      </c>
      <c r="DW91" s="365">
        <v>0</v>
      </c>
      <c r="DX91" s="415">
        <f t="shared" si="275"/>
        <v>0</v>
      </c>
      <c r="DY91" s="416"/>
      <c r="DZ91" s="375">
        <v>0</v>
      </c>
      <c r="EA91" s="376">
        <v>0</v>
      </c>
      <c r="EB91" s="365">
        <v>0</v>
      </c>
      <c r="EC91" s="365">
        <v>0</v>
      </c>
      <c r="ED91" s="365">
        <v>0</v>
      </c>
      <c r="EE91" s="365">
        <v>0</v>
      </c>
      <c r="EF91" s="365">
        <v>0</v>
      </c>
      <c r="EG91" s="365">
        <v>0</v>
      </c>
      <c r="EH91" s="365">
        <v>0</v>
      </c>
      <c r="EI91" s="365">
        <v>0</v>
      </c>
      <c r="EJ91" s="365">
        <v>0</v>
      </c>
      <c r="EK91" s="365">
        <v>0</v>
      </c>
      <c r="EL91" s="415">
        <f t="shared" si="276"/>
        <v>0</v>
      </c>
      <c r="EM91" s="416"/>
      <c r="EN91" s="375">
        <v>0</v>
      </c>
      <c r="EO91" s="376">
        <v>0</v>
      </c>
      <c r="EP91" s="365">
        <v>0</v>
      </c>
      <c r="EQ91" s="365">
        <v>0</v>
      </c>
      <c r="ER91" s="365">
        <v>0</v>
      </c>
      <c r="ES91" s="365">
        <v>0</v>
      </c>
      <c r="ET91" s="365">
        <v>0</v>
      </c>
      <c r="EU91" s="365">
        <v>0</v>
      </c>
      <c r="EV91" s="365">
        <v>0</v>
      </c>
      <c r="EW91" s="365">
        <v>0</v>
      </c>
      <c r="EX91" s="365">
        <v>0</v>
      </c>
      <c r="EY91" s="365">
        <v>0</v>
      </c>
      <c r="EZ91" s="415">
        <f t="shared" si="277"/>
        <v>0</v>
      </c>
      <c r="FA91" s="416"/>
      <c r="FB91" s="375">
        <v>0</v>
      </c>
      <c r="FC91" s="376">
        <v>0</v>
      </c>
      <c r="FD91" s="365">
        <v>0</v>
      </c>
      <c r="FE91" s="365">
        <v>0</v>
      </c>
      <c r="FF91" s="365">
        <v>0</v>
      </c>
      <c r="FG91" s="365">
        <v>0</v>
      </c>
      <c r="FH91" s="365">
        <v>0</v>
      </c>
      <c r="FI91" s="365">
        <v>0</v>
      </c>
      <c r="FJ91" s="365">
        <v>0</v>
      </c>
      <c r="FK91" s="365">
        <v>0</v>
      </c>
      <c r="FL91" s="365">
        <v>0</v>
      </c>
      <c r="FM91" s="365">
        <v>0</v>
      </c>
      <c r="FN91" s="415">
        <f t="shared" si="278"/>
        <v>0</v>
      </c>
      <c r="FO91" s="416"/>
      <c r="FP91" s="375">
        <v>0</v>
      </c>
      <c r="FQ91" s="376">
        <v>0</v>
      </c>
      <c r="FR91" s="365">
        <v>0</v>
      </c>
      <c r="FS91" s="365">
        <v>0</v>
      </c>
      <c r="FT91" s="365">
        <v>0</v>
      </c>
      <c r="FU91" s="365">
        <v>0</v>
      </c>
      <c r="FV91" s="365">
        <v>0</v>
      </c>
      <c r="FW91" s="365">
        <v>0</v>
      </c>
      <c r="FX91" s="365">
        <v>0</v>
      </c>
      <c r="FY91" s="365">
        <v>0</v>
      </c>
      <c r="FZ91" s="365">
        <v>0</v>
      </c>
      <c r="GA91" s="365">
        <v>0</v>
      </c>
      <c r="GB91" s="415">
        <f t="shared" si="279"/>
        <v>0</v>
      </c>
      <c r="GC91" s="416"/>
      <c r="GD91" s="375">
        <v>0</v>
      </c>
      <c r="GE91" s="376">
        <v>0</v>
      </c>
      <c r="GF91" s="365">
        <v>0</v>
      </c>
      <c r="GG91" s="365">
        <v>0</v>
      </c>
      <c r="GH91" s="365">
        <v>0</v>
      </c>
      <c r="GI91" s="365">
        <v>0</v>
      </c>
      <c r="GJ91" s="365">
        <v>0</v>
      </c>
      <c r="GK91" s="365">
        <v>0</v>
      </c>
      <c r="GL91" s="365">
        <v>0</v>
      </c>
      <c r="GM91" s="365">
        <v>0</v>
      </c>
      <c r="GN91" s="365">
        <v>0</v>
      </c>
      <c r="GO91" s="365">
        <v>0</v>
      </c>
      <c r="GP91" s="415">
        <f t="shared" si="280"/>
        <v>0</v>
      </c>
      <c r="GQ91" s="416"/>
      <c r="GR91" s="375">
        <v>0</v>
      </c>
      <c r="GS91" s="376">
        <v>0</v>
      </c>
      <c r="GT91" s="365">
        <v>0</v>
      </c>
      <c r="GU91" s="365">
        <v>0</v>
      </c>
      <c r="GV91" s="365">
        <v>0</v>
      </c>
      <c r="GW91" s="365">
        <v>0</v>
      </c>
      <c r="GX91" s="365">
        <v>0</v>
      </c>
      <c r="GY91" s="365">
        <v>0</v>
      </c>
      <c r="GZ91" s="365">
        <v>0</v>
      </c>
      <c r="HA91" s="365">
        <v>0</v>
      </c>
      <c r="HB91" s="365">
        <v>0</v>
      </c>
      <c r="HC91" s="365">
        <v>0</v>
      </c>
      <c r="HD91" s="415">
        <f t="shared" si="281"/>
        <v>0</v>
      </c>
      <c r="HE91" s="416"/>
      <c r="HF91" s="375">
        <v>0</v>
      </c>
      <c r="HG91" s="376">
        <v>0</v>
      </c>
      <c r="HH91" s="365">
        <v>0</v>
      </c>
      <c r="HI91" s="365">
        <v>0</v>
      </c>
      <c r="HJ91" s="365">
        <v>0</v>
      </c>
      <c r="HK91" s="365">
        <v>0</v>
      </c>
      <c r="HL91" s="365">
        <v>0</v>
      </c>
      <c r="HM91" s="365">
        <v>0</v>
      </c>
      <c r="HN91" s="365">
        <v>0</v>
      </c>
      <c r="HO91" s="365">
        <v>0</v>
      </c>
      <c r="HP91" s="365">
        <v>0</v>
      </c>
      <c r="HQ91" s="365">
        <v>0</v>
      </c>
      <c r="HR91" s="415">
        <f t="shared" si="282"/>
        <v>0</v>
      </c>
      <c r="HS91" s="416"/>
      <c r="HT91" s="375">
        <v>0</v>
      </c>
      <c r="HU91" s="376">
        <v>0</v>
      </c>
      <c r="HV91" s="365">
        <v>0</v>
      </c>
      <c r="HW91" s="365">
        <v>0</v>
      </c>
      <c r="HX91" s="365">
        <v>0</v>
      </c>
      <c r="HY91" s="365">
        <v>0</v>
      </c>
      <c r="HZ91" s="365">
        <v>0</v>
      </c>
      <c r="IA91" s="365">
        <v>0</v>
      </c>
      <c r="IB91" s="365">
        <v>0</v>
      </c>
      <c r="IC91" s="365">
        <v>0</v>
      </c>
      <c r="ID91" s="365">
        <v>0</v>
      </c>
      <c r="IE91" s="365">
        <v>0</v>
      </c>
      <c r="IF91" s="415">
        <f t="shared" si="283"/>
        <v>0</v>
      </c>
      <c r="IG91" s="416"/>
      <c r="IH91" s="375">
        <v>0</v>
      </c>
      <c r="II91" s="376">
        <v>0</v>
      </c>
      <c r="IJ91" s="365">
        <v>0</v>
      </c>
      <c r="IK91" s="365">
        <v>0</v>
      </c>
      <c r="IL91" s="365">
        <v>0</v>
      </c>
      <c r="IM91" s="365">
        <v>0</v>
      </c>
      <c r="IN91" s="365">
        <v>0</v>
      </c>
      <c r="IO91" s="365">
        <v>0</v>
      </c>
      <c r="IP91" s="365">
        <v>0</v>
      </c>
      <c r="IQ91" s="365">
        <v>0</v>
      </c>
      <c r="IR91" s="365">
        <v>0</v>
      </c>
      <c r="IS91" s="365">
        <v>0</v>
      </c>
      <c r="IT91" s="415">
        <f t="shared" si="284"/>
        <v>0</v>
      </c>
      <c r="IU91" s="416"/>
      <c r="IV91" s="375">
        <v>0</v>
      </c>
      <c r="IW91" s="376">
        <v>0</v>
      </c>
      <c r="IX91" s="365">
        <v>0</v>
      </c>
      <c r="IY91" s="365">
        <v>0</v>
      </c>
      <c r="IZ91" s="365">
        <v>0</v>
      </c>
      <c r="JA91" s="365">
        <v>0</v>
      </c>
      <c r="JB91" s="365">
        <v>0</v>
      </c>
      <c r="JC91" s="365">
        <v>0</v>
      </c>
      <c r="JD91" s="365">
        <v>0</v>
      </c>
      <c r="JE91" s="365">
        <v>0</v>
      </c>
      <c r="JF91" s="365">
        <v>0</v>
      </c>
      <c r="JG91" s="365">
        <v>0</v>
      </c>
      <c r="JH91" s="415">
        <f t="shared" si="285"/>
        <v>0</v>
      </c>
      <c r="JI91" s="416"/>
      <c r="JJ91" s="375">
        <v>0</v>
      </c>
      <c r="JK91" s="376">
        <v>0</v>
      </c>
      <c r="JL91" s="365">
        <v>0</v>
      </c>
      <c r="JM91" s="365">
        <v>0</v>
      </c>
      <c r="JN91" s="365">
        <v>0</v>
      </c>
      <c r="JO91" s="365">
        <v>0</v>
      </c>
      <c r="JP91" s="365">
        <v>0</v>
      </c>
      <c r="JQ91" s="365">
        <v>0</v>
      </c>
      <c r="JR91" s="365">
        <v>0</v>
      </c>
      <c r="JS91" s="365">
        <v>0</v>
      </c>
      <c r="JT91" s="365">
        <v>0</v>
      </c>
      <c r="JU91" s="365">
        <v>0</v>
      </c>
      <c r="JV91" s="415">
        <f t="shared" si="286"/>
        <v>0</v>
      </c>
      <c r="JW91" s="416"/>
      <c r="JX91" s="375">
        <v>0</v>
      </c>
      <c r="JY91" s="376">
        <v>0</v>
      </c>
      <c r="JZ91" s="365">
        <v>0</v>
      </c>
      <c r="KA91" s="365">
        <v>0</v>
      </c>
      <c r="KB91" s="365">
        <v>0</v>
      </c>
      <c r="KC91" s="365">
        <v>0</v>
      </c>
      <c r="KD91" s="365">
        <v>0</v>
      </c>
      <c r="KE91" s="365">
        <v>0</v>
      </c>
      <c r="KF91" s="365">
        <v>0</v>
      </c>
      <c r="KG91" s="365">
        <v>0</v>
      </c>
      <c r="KH91" s="365">
        <v>0</v>
      </c>
      <c r="KI91" s="365">
        <v>0</v>
      </c>
      <c r="KJ91" s="415">
        <f t="shared" si="287"/>
        <v>0</v>
      </c>
      <c r="KK91" s="416"/>
      <c r="KL91" s="375">
        <v>0</v>
      </c>
      <c r="KM91" s="376">
        <v>0</v>
      </c>
      <c r="KN91" s="365">
        <v>0</v>
      </c>
      <c r="KO91" s="365">
        <v>0</v>
      </c>
      <c r="KP91" s="365">
        <v>0</v>
      </c>
      <c r="KQ91" s="365">
        <v>0</v>
      </c>
      <c r="KR91" s="365">
        <v>0</v>
      </c>
      <c r="KS91" s="365">
        <v>0</v>
      </c>
      <c r="KT91" s="365">
        <v>0</v>
      </c>
      <c r="KU91" s="365">
        <v>0</v>
      </c>
      <c r="KV91" s="365">
        <v>0</v>
      </c>
      <c r="KW91" s="365">
        <v>0</v>
      </c>
      <c r="KX91" s="415">
        <f t="shared" si="288"/>
        <v>0</v>
      </c>
      <c r="KY91" s="416"/>
      <c r="KZ91" s="375">
        <v>0</v>
      </c>
      <c r="LA91" s="376">
        <v>0</v>
      </c>
      <c r="LB91" s="365">
        <v>0</v>
      </c>
      <c r="LC91" s="365">
        <v>0</v>
      </c>
      <c r="LD91" s="365">
        <v>0</v>
      </c>
      <c r="LE91" s="365">
        <v>0</v>
      </c>
      <c r="LF91" s="365">
        <v>0</v>
      </c>
      <c r="LG91" s="365">
        <v>0</v>
      </c>
      <c r="LH91" s="365">
        <v>0</v>
      </c>
      <c r="LI91" s="365">
        <v>0</v>
      </c>
      <c r="LJ91" s="365">
        <v>0</v>
      </c>
      <c r="LK91" s="365">
        <v>0</v>
      </c>
      <c r="LL91" s="415">
        <f t="shared" si="289"/>
        <v>0</v>
      </c>
      <c r="LM91" s="416"/>
      <c r="LN91" s="375">
        <v>0</v>
      </c>
      <c r="LO91" s="376">
        <v>0</v>
      </c>
      <c r="LP91" s="365">
        <v>0</v>
      </c>
      <c r="LQ91" s="365">
        <v>0</v>
      </c>
      <c r="LR91" s="365">
        <v>0</v>
      </c>
      <c r="LS91" s="365">
        <v>0</v>
      </c>
      <c r="LT91" s="365">
        <v>0</v>
      </c>
      <c r="LU91" s="365">
        <v>0</v>
      </c>
      <c r="LV91" s="365">
        <v>0</v>
      </c>
      <c r="LW91" s="365">
        <v>0</v>
      </c>
      <c r="LX91" s="365">
        <v>0</v>
      </c>
      <c r="LY91" s="365">
        <v>0</v>
      </c>
      <c r="LZ91" s="415">
        <f t="shared" si="290"/>
        <v>0</v>
      </c>
      <c r="MA91" s="416"/>
      <c r="MB91" s="368">
        <f t="shared" si="291"/>
        <v>0</v>
      </c>
      <c r="MC91" s="368">
        <f t="shared" si="291"/>
        <v>0</v>
      </c>
      <c r="MD91" s="368">
        <f t="shared" si="291"/>
        <v>0</v>
      </c>
      <c r="ME91" s="368">
        <f t="shared" si="291"/>
        <v>0</v>
      </c>
      <c r="MF91" s="368">
        <f t="shared" si="291"/>
        <v>0</v>
      </c>
      <c r="MG91" s="368">
        <f t="shared" si="291"/>
        <v>0</v>
      </c>
      <c r="MH91" s="368">
        <f t="shared" si="291"/>
        <v>0</v>
      </c>
      <c r="MI91" s="368">
        <f t="shared" si="291"/>
        <v>0</v>
      </c>
      <c r="MJ91" s="368">
        <f t="shared" si="291"/>
        <v>0</v>
      </c>
      <c r="MK91" s="368">
        <f t="shared" si="291"/>
        <v>0</v>
      </c>
      <c r="ML91" s="368">
        <f t="shared" si="291"/>
        <v>0</v>
      </c>
      <c r="MM91" s="368">
        <f t="shared" si="291"/>
        <v>0</v>
      </c>
      <c r="MN91" s="368">
        <f t="shared" ref="MN91:MN97" si="293">SUM(MB91:MM91)</f>
        <v>0</v>
      </c>
    </row>
    <row r="92" spans="1:352" s="392" customFormat="1" x14ac:dyDescent="0.25">
      <c r="A92" s="313"/>
      <c r="B92" s="255" t="s">
        <v>133</v>
      </c>
      <c r="C92" s="422"/>
      <c r="D92" s="375">
        <v>358480.79049744899</v>
      </c>
      <c r="E92" s="389">
        <v>361368.76956270478</v>
      </c>
      <c r="F92" s="389">
        <v>341877.75908651418</v>
      </c>
      <c r="G92" s="389">
        <v>339702.26769762533</v>
      </c>
      <c r="H92" s="389">
        <v>342069.58973907155</v>
      </c>
      <c r="I92" s="389">
        <v>336947.98719938897</v>
      </c>
      <c r="J92" s="389">
        <v>330441.45973907149</v>
      </c>
      <c r="K92" s="389">
        <v>332953.62066940661</v>
      </c>
      <c r="L92" s="389">
        <v>332662.9831297241</v>
      </c>
      <c r="M92" s="389">
        <v>313054.71368527948</v>
      </c>
      <c r="N92" s="389">
        <v>289995.25965718681</v>
      </c>
      <c r="O92" s="389">
        <v>289072.59358575824</v>
      </c>
      <c r="P92" s="415">
        <f t="shared" si="267"/>
        <v>3968627.7942491798</v>
      </c>
      <c r="Q92" s="416"/>
      <c r="R92" s="375">
        <v>37084.219706632655</v>
      </c>
      <c r="S92" s="389">
        <v>37382.976161659113</v>
      </c>
      <c r="T92" s="389">
        <v>35366.664733087673</v>
      </c>
      <c r="U92" s="389">
        <v>35141.613899754346</v>
      </c>
      <c r="V92" s="389">
        <v>35386.509283352229</v>
      </c>
      <c r="W92" s="389">
        <v>34856.688330971272</v>
      </c>
      <c r="X92" s="389">
        <v>34183.599283352218</v>
      </c>
      <c r="Y92" s="389">
        <v>34443.478000283438</v>
      </c>
      <c r="Z92" s="389">
        <v>34413.412047902493</v>
      </c>
      <c r="AA92" s="389">
        <v>32384.970381235809</v>
      </c>
      <c r="AB92" s="389">
        <v>29999.509619708981</v>
      </c>
      <c r="AC92" s="389">
        <v>29904.061405423265</v>
      </c>
      <c r="AD92" s="415">
        <f t="shared" si="268"/>
        <v>410547.70285336347</v>
      </c>
      <c r="AE92" s="416"/>
      <c r="AF92" s="375">
        <v>37084.219706632655</v>
      </c>
      <c r="AG92" s="389">
        <v>37382.976161659113</v>
      </c>
      <c r="AH92" s="389">
        <v>35366.664733087673</v>
      </c>
      <c r="AI92" s="389">
        <v>35141.613899754346</v>
      </c>
      <c r="AJ92" s="389">
        <v>35386.509283352229</v>
      </c>
      <c r="AK92" s="389">
        <v>34856.688330971272</v>
      </c>
      <c r="AL92" s="389">
        <v>34183.599283352218</v>
      </c>
      <c r="AM92" s="389">
        <v>34443.478000283438</v>
      </c>
      <c r="AN92" s="389">
        <v>34413.412047902493</v>
      </c>
      <c r="AO92" s="389">
        <v>32384.970381235809</v>
      </c>
      <c r="AP92" s="389">
        <v>29999.509619708981</v>
      </c>
      <c r="AQ92" s="389">
        <v>29904.061405423265</v>
      </c>
      <c r="AR92" s="415">
        <f t="shared" si="269"/>
        <v>410547.70285336347</v>
      </c>
      <c r="AS92" s="372"/>
      <c r="AT92" s="375">
        <v>24722.813137755104</v>
      </c>
      <c r="AU92" s="389">
        <v>24921.984107772743</v>
      </c>
      <c r="AV92" s="389">
        <v>23577.776488725118</v>
      </c>
      <c r="AW92" s="389">
        <v>23427.742599836231</v>
      </c>
      <c r="AX92" s="389">
        <v>23591.006188901487</v>
      </c>
      <c r="AY92" s="389">
        <v>23237.792220647516</v>
      </c>
      <c r="AZ92" s="389">
        <v>22789.066188901481</v>
      </c>
      <c r="BA92" s="389">
        <v>22962.318666855626</v>
      </c>
      <c r="BB92" s="389">
        <v>22942.274698601661</v>
      </c>
      <c r="BC92" s="389">
        <v>21589.980254157206</v>
      </c>
      <c r="BD92" s="389">
        <v>19999.673079805987</v>
      </c>
      <c r="BE92" s="389">
        <v>19936.040936948844</v>
      </c>
      <c r="BF92" s="415">
        <f t="shared" si="270"/>
        <v>273698.46856890904</v>
      </c>
      <c r="BG92" s="388"/>
      <c r="BH92" s="375">
        <v>185421.09853316328</v>
      </c>
      <c r="BI92" s="376">
        <v>186914.88080829557</v>
      </c>
      <c r="BJ92" s="365">
        <v>176833.32366543839</v>
      </c>
      <c r="BK92" s="365">
        <v>175708.06949877174</v>
      </c>
      <c r="BL92" s="365">
        <v>176932.54641676115</v>
      </c>
      <c r="BM92" s="365">
        <v>174283.44165485637</v>
      </c>
      <c r="BN92" s="365">
        <v>170917.9964167611</v>
      </c>
      <c r="BO92" s="365">
        <v>172217.3900014172</v>
      </c>
      <c r="BP92" s="365">
        <v>172067.06023951244</v>
      </c>
      <c r="BQ92" s="365">
        <v>161924.85190617904</v>
      </c>
      <c r="BR92" s="365">
        <v>149997.54809854491</v>
      </c>
      <c r="BS92" s="365">
        <v>149520.30702711633</v>
      </c>
      <c r="BT92" s="415">
        <f t="shared" si="271"/>
        <v>2052738.5142668174</v>
      </c>
      <c r="BU92" s="372"/>
      <c r="BV92" s="375">
        <v>12361.406568877552</v>
      </c>
      <c r="BW92" s="376">
        <v>12460.992053886372</v>
      </c>
      <c r="BX92" s="365">
        <v>11788.888244362559</v>
      </c>
      <c r="BY92" s="365">
        <v>11713.871299918115</v>
      </c>
      <c r="BZ92" s="365">
        <v>11795.503094450743</v>
      </c>
      <c r="CA92" s="365">
        <v>11618.896110323758</v>
      </c>
      <c r="CB92" s="365">
        <v>11394.53309445074</v>
      </c>
      <c r="CC92" s="365">
        <v>11481.159333427813</v>
      </c>
      <c r="CD92" s="365">
        <v>11471.13734930083</v>
      </c>
      <c r="CE92" s="365">
        <v>10794.990127078603</v>
      </c>
      <c r="CF92" s="365">
        <v>9999.8365399029935</v>
      </c>
      <c r="CG92" s="365">
        <v>9968.0204684744222</v>
      </c>
      <c r="CH92" s="415">
        <f t="shared" si="272"/>
        <v>136849.23428445452</v>
      </c>
      <c r="CI92" s="416"/>
      <c r="CJ92" s="375">
        <v>135975.47225765308</v>
      </c>
      <c r="CK92" s="376">
        <v>137070.9125927501</v>
      </c>
      <c r="CL92" s="365">
        <v>129677.77068798814</v>
      </c>
      <c r="CM92" s="365">
        <v>128852.58429909927</v>
      </c>
      <c r="CN92" s="365">
        <v>129750.53403895818</v>
      </c>
      <c r="CO92" s="365">
        <v>127807.85721356134</v>
      </c>
      <c r="CP92" s="365">
        <v>125339.86403895814</v>
      </c>
      <c r="CQ92" s="365">
        <v>126292.75266770595</v>
      </c>
      <c r="CR92" s="365">
        <v>126182.51084230913</v>
      </c>
      <c r="CS92" s="365">
        <v>118744.89139786463</v>
      </c>
      <c r="CT92" s="365">
        <v>109998.20193893294</v>
      </c>
      <c r="CU92" s="365">
        <v>109648.22515321865</v>
      </c>
      <c r="CV92" s="415">
        <f t="shared" si="273"/>
        <v>1505341.5771289996</v>
      </c>
      <c r="CW92" s="416"/>
      <c r="CX92" s="375">
        <v>346119.38392857148</v>
      </c>
      <c r="CY92" s="376">
        <v>348907.77750881843</v>
      </c>
      <c r="CZ92" s="365">
        <v>330088.87084215163</v>
      </c>
      <c r="DA92" s="365">
        <v>327988.39639770723</v>
      </c>
      <c r="DB92" s="365">
        <v>330274.08664462081</v>
      </c>
      <c r="DC92" s="365">
        <v>325329.09108906524</v>
      </c>
      <c r="DD92" s="365">
        <v>319046.92664462072</v>
      </c>
      <c r="DE92" s="365">
        <v>321472.46133597876</v>
      </c>
      <c r="DF92" s="365">
        <v>321191.84578042326</v>
      </c>
      <c r="DG92" s="365">
        <v>302259.72355820087</v>
      </c>
      <c r="DH92" s="365">
        <v>279995.42311728385</v>
      </c>
      <c r="DI92" s="365">
        <v>279104.57311728381</v>
      </c>
      <c r="DJ92" s="415">
        <f t="shared" si="274"/>
        <v>3831778.5599647262</v>
      </c>
      <c r="DK92" s="416"/>
      <c r="DL92" s="375">
        <v>346119.38392857148</v>
      </c>
      <c r="DM92" s="376">
        <v>348907.77750881843</v>
      </c>
      <c r="DN92" s="365">
        <v>330088.87084215163</v>
      </c>
      <c r="DO92" s="365">
        <v>327988.39639770723</v>
      </c>
      <c r="DP92" s="365">
        <v>330274.08664462081</v>
      </c>
      <c r="DQ92" s="365">
        <v>325329.09108906524</v>
      </c>
      <c r="DR92" s="365">
        <v>319046.92664462072</v>
      </c>
      <c r="DS92" s="365">
        <v>321472.46133597876</v>
      </c>
      <c r="DT92" s="365">
        <v>321191.84578042326</v>
      </c>
      <c r="DU92" s="365">
        <v>302259.72355820087</v>
      </c>
      <c r="DV92" s="365">
        <v>279995.42311728385</v>
      </c>
      <c r="DW92" s="365">
        <v>279104.57311728381</v>
      </c>
      <c r="DX92" s="415">
        <f t="shared" si="275"/>
        <v>3831778.5599647262</v>
      </c>
      <c r="DY92" s="416"/>
      <c r="DZ92" s="375">
        <v>12361.406568877552</v>
      </c>
      <c r="EA92" s="376">
        <v>12460.992053886372</v>
      </c>
      <c r="EB92" s="365">
        <v>11788.888244362559</v>
      </c>
      <c r="EC92" s="365">
        <v>11713.871299918115</v>
      </c>
      <c r="ED92" s="365">
        <v>11795.503094450743</v>
      </c>
      <c r="EE92" s="365">
        <v>11618.896110323758</v>
      </c>
      <c r="EF92" s="365">
        <v>11394.53309445074</v>
      </c>
      <c r="EG92" s="365">
        <v>11481.159333427813</v>
      </c>
      <c r="EH92" s="365">
        <v>11471.13734930083</v>
      </c>
      <c r="EI92" s="365">
        <v>10794.990127078603</v>
      </c>
      <c r="EJ92" s="365">
        <v>9999.8365399029935</v>
      </c>
      <c r="EK92" s="365">
        <v>9968.0204684744222</v>
      </c>
      <c r="EL92" s="415">
        <f t="shared" si="276"/>
        <v>136849.23428445452</v>
      </c>
      <c r="EM92" s="416"/>
      <c r="EN92" s="375">
        <v>24722.813137755104</v>
      </c>
      <c r="EO92" s="376">
        <v>24921.984107772743</v>
      </c>
      <c r="EP92" s="365">
        <v>23577.776488725118</v>
      </c>
      <c r="EQ92" s="365">
        <v>23427.742599836231</v>
      </c>
      <c r="ER92" s="365">
        <v>23591.006188901487</v>
      </c>
      <c r="ES92" s="365">
        <v>23237.792220647516</v>
      </c>
      <c r="ET92" s="365">
        <v>22789.066188901481</v>
      </c>
      <c r="EU92" s="365">
        <v>22962.318666855626</v>
      </c>
      <c r="EV92" s="365">
        <v>22942.274698601661</v>
      </c>
      <c r="EW92" s="365">
        <v>21589.980254157206</v>
      </c>
      <c r="EX92" s="365">
        <v>19999.673079805987</v>
      </c>
      <c r="EY92" s="365">
        <v>19936.040936948844</v>
      </c>
      <c r="EZ92" s="415">
        <f t="shared" si="277"/>
        <v>273698.46856890904</v>
      </c>
      <c r="FA92" s="416"/>
      <c r="FB92" s="375">
        <v>12361.406568877552</v>
      </c>
      <c r="FC92" s="376">
        <v>12460.992053886372</v>
      </c>
      <c r="FD92" s="365">
        <v>11788.888244362559</v>
      </c>
      <c r="FE92" s="365">
        <v>11713.871299918115</v>
      </c>
      <c r="FF92" s="365">
        <v>11795.503094450743</v>
      </c>
      <c r="FG92" s="365">
        <v>11618.896110323758</v>
      </c>
      <c r="FH92" s="365">
        <v>11394.53309445074</v>
      </c>
      <c r="FI92" s="365">
        <v>11481.159333427813</v>
      </c>
      <c r="FJ92" s="365">
        <v>11471.13734930083</v>
      </c>
      <c r="FK92" s="365">
        <v>10794.990127078603</v>
      </c>
      <c r="FL92" s="365">
        <v>9999.8365399029935</v>
      </c>
      <c r="FM92" s="365">
        <v>9968.0204684744222</v>
      </c>
      <c r="FN92" s="415">
        <f t="shared" si="278"/>
        <v>136849.23428445452</v>
      </c>
      <c r="FO92" s="416"/>
      <c r="FP92" s="375">
        <v>86529.84598214287</v>
      </c>
      <c r="FQ92" s="376">
        <v>87226.944377204607</v>
      </c>
      <c r="FR92" s="365">
        <v>82522.217710537909</v>
      </c>
      <c r="FS92" s="365">
        <v>81997.099099426807</v>
      </c>
      <c r="FT92" s="365">
        <v>82568.521661155202</v>
      </c>
      <c r="FU92" s="365">
        <v>81332.272772266311</v>
      </c>
      <c r="FV92" s="365">
        <v>79761.73166115518</v>
      </c>
      <c r="FW92" s="365">
        <v>80368.11533399469</v>
      </c>
      <c r="FX92" s="365">
        <v>80297.961445105815</v>
      </c>
      <c r="FY92" s="365">
        <v>75564.930889550218</v>
      </c>
      <c r="FZ92" s="365">
        <v>69998.855779320962</v>
      </c>
      <c r="GA92" s="365">
        <v>69776.143279320953</v>
      </c>
      <c r="GB92" s="415">
        <f t="shared" si="279"/>
        <v>957944.63999118155</v>
      </c>
      <c r="GC92" s="416"/>
      <c r="GD92" s="375">
        <v>12361.406568877552</v>
      </c>
      <c r="GE92" s="376">
        <v>12460.992053886372</v>
      </c>
      <c r="GF92" s="365">
        <v>11788.888244362559</v>
      </c>
      <c r="GG92" s="365">
        <v>11713.871299918115</v>
      </c>
      <c r="GH92" s="365">
        <v>11795.503094450743</v>
      </c>
      <c r="GI92" s="365">
        <v>11618.896110323758</v>
      </c>
      <c r="GJ92" s="365">
        <v>11394.53309445074</v>
      </c>
      <c r="GK92" s="365">
        <v>11481.159333427813</v>
      </c>
      <c r="GL92" s="365">
        <v>11471.13734930083</v>
      </c>
      <c r="GM92" s="365">
        <v>10794.990127078603</v>
      </c>
      <c r="GN92" s="365">
        <v>9999.8365399029935</v>
      </c>
      <c r="GO92" s="365">
        <v>9968.0204684744222</v>
      </c>
      <c r="GP92" s="415">
        <f t="shared" si="280"/>
        <v>136849.23428445452</v>
      </c>
      <c r="GQ92" s="416"/>
      <c r="GR92" s="375">
        <v>0</v>
      </c>
      <c r="GS92" s="376">
        <v>0</v>
      </c>
      <c r="GT92" s="365">
        <v>1279612.1593291406</v>
      </c>
      <c r="GU92" s="365">
        <v>1279612.1593291406</v>
      </c>
      <c r="GV92" s="365">
        <v>1279612.1593291406</v>
      </c>
      <c r="GW92" s="365">
        <v>1279612.1593291406</v>
      </c>
      <c r="GX92" s="365">
        <v>1279612.1593291406</v>
      </c>
      <c r="GY92" s="365">
        <v>1279612.1593291406</v>
      </c>
      <c r="GZ92" s="365">
        <v>1279612.1593291406</v>
      </c>
      <c r="HA92" s="365">
        <v>1279612.1593291406</v>
      </c>
      <c r="HB92" s="365">
        <v>1279612.1593291406</v>
      </c>
      <c r="HC92" s="365">
        <v>1279612.1593291406</v>
      </c>
      <c r="HD92" s="415">
        <f>+SUBTOTAL(9,GR92:HC92)*0</f>
        <v>0</v>
      </c>
      <c r="HE92" s="416"/>
      <c r="HF92" s="375">
        <v>49445.626275510207</v>
      </c>
      <c r="HG92" s="376">
        <v>49843.968215545487</v>
      </c>
      <c r="HH92" s="365">
        <v>47155.552977450236</v>
      </c>
      <c r="HI92" s="365">
        <v>46855.485199672461</v>
      </c>
      <c r="HJ92" s="365">
        <v>47182.012377802974</v>
      </c>
      <c r="HK92" s="365">
        <v>46475.584441295032</v>
      </c>
      <c r="HL92" s="365">
        <v>45578.132377802962</v>
      </c>
      <c r="HM92" s="365">
        <v>45924.637333711253</v>
      </c>
      <c r="HN92" s="365">
        <v>45884.549397203322</v>
      </c>
      <c r="HO92" s="365">
        <v>43179.960508314412</v>
      </c>
      <c r="HP92" s="365">
        <v>39999.346159611974</v>
      </c>
      <c r="HQ92" s="365">
        <v>39872.081873897689</v>
      </c>
      <c r="HR92" s="415">
        <f t="shared" si="282"/>
        <v>547396.93713781808</v>
      </c>
      <c r="HS92" s="416"/>
      <c r="HT92" s="375">
        <v>12361.406568877552</v>
      </c>
      <c r="HU92" s="376">
        <v>12460.992053886372</v>
      </c>
      <c r="HV92" s="365">
        <v>11788.888244362559</v>
      </c>
      <c r="HW92" s="365">
        <v>11713.871299918115</v>
      </c>
      <c r="HX92" s="365">
        <v>11795.503094450743</v>
      </c>
      <c r="HY92" s="365">
        <v>11618.896110323758</v>
      </c>
      <c r="HZ92" s="365">
        <v>11394.53309445074</v>
      </c>
      <c r="IA92" s="365">
        <v>11481.159333427813</v>
      </c>
      <c r="IB92" s="365">
        <v>11471.13734930083</v>
      </c>
      <c r="IC92" s="365">
        <v>10794.990127078603</v>
      </c>
      <c r="ID92" s="365">
        <v>9999.8365399029935</v>
      </c>
      <c r="IE92" s="365">
        <v>9968.0204684744222</v>
      </c>
      <c r="IF92" s="415">
        <f t="shared" si="283"/>
        <v>136849.23428445452</v>
      </c>
      <c r="IG92" s="416"/>
      <c r="IH92" s="375">
        <v>12361.406568877552</v>
      </c>
      <c r="II92" s="376">
        <v>12460.992053886372</v>
      </c>
      <c r="IJ92" s="365">
        <v>11788.888244362559</v>
      </c>
      <c r="IK92" s="365">
        <v>11713.871299918115</v>
      </c>
      <c r="IL92" s="365">
        <v>11795.503094450743</v>
      </c>
      <c r="IM92" s="365">
        <v>11618.896110323758</v>
      </c>
      <c r="IN92" s="365">
        <v>11394.53309445074</v>
      </c>
      <c r="IO92" s="365">
        <v>11481.159333427813</v>
      </c>
      <c r="IP92" s="365">
        <v>11471.13734930083</v>
      </c>
      <c r="IQ92" s="365">
        <v>10794.990127078603</v>
      </c>
      <c r="IR92" s="365">
        <v>9999.8365399029935</v>
      </c>
      <c r="IS92" s="365">
        <v>9968.0204684744222</v>
      </c>
      <c r="IT92" s="415">
        <f t="shared" si="284"/>
        <v>136849.23428445452</v>
      </c>
      <c r="IU92" s="416"/>
      <c r="IV92" s="375">
        <v>86529.84598214287</v>
      </c>
      <c r="IW92" s="376">
        <v>87226.944377204607</v>
      </c>
      <c r="IX92" s="365">
        <v>82522.217710537909</v>
      </c>
      <c r="IY92" s="365">
        <v>81997.099099426807</v>
      </c>
      <c r="IZ92" s="365">
        <v>82568.521661155202</v>
      </c>
      <c r="JA92" s="365">
        <v>81332.272772266311</v>
      </c>
      <c r="JB92" s="365">
        <v>79761.73166115518</v>
      </c>
      <c r="JC92" s="365">
        <v>80368.11533399469</v>
      </c>
      <c r="JD92" s="365">
        <v>80297.961445105815</v>
      </c>
      <c r="JE92" s="365">
        <v>75564.930889550218</v>
      </c>
      <c r="JF92" s="365">
        <v>69998.855779320962</v>
      </c>
      <c r="JG92" s="365">
        <v>69776.143279320953</v>
      </c>
      <c r="JH92" s="415">
        <f t="shared" si="285"/>
        <v>957944.63999118155</v>
      </c>
      <c r="JI92" s="416"/>
      <c r="JJ92" s="375">
        <v>135975.47225765308</v>
      </c>
      <c r="JK92" s="376">
        <v>137070.9125927501</v>
      </c>
      <c r="JL92" s="365">
        <v>129677.77068798814</v>
      </c>
      <c r="JM92" s="365">
        <v>128852.58429909927</v>
      </c>
      <c r="JN92" s="365">
        <v>129750.53403895818</v>
      </c>
      <c r="JO92" s="365">
        <v>127807.85721356134</v>
      </c>
      <c r="JP92" s="365">
        <v>125339.86403895814</v>
      </c>
      <c r="JQ92" s="365">
        <v>126292.75266770595</v>
      </c>
      <c r="JR92" s="365">
        <v>126182.51084230913</v>
      </c>
      <c r="JS92" s="365">
        <v>118744.89139786463</v>
      </c>
      <c r="JT92" s="365">
        <v>109998.20193893294</v>
      </c>
      <c r="JU92" s="365">
        <v>109648.22515321865</v>
      </c>
      <c r="JV92" s="415">
        <f t="shared" si="286"/>
        <v>1505341.5771289996</v>
      </c>
      <c r="JW92" s="416"/>
      <c r="JX92" s="375">
        <v>61807.032844387759</v>
      </c>
      <c r="JY92" s="376">
        <v>62304.96026943186</v>
      </c>
      <c r="JZ92" s="365">
        <v>58944.441221812798</v>
      </c>
      <c r="KA92" s="365">
        <v>58569.356499590576</v>
      </c>
      <c r="KB92" s="365">
        <v>58977.515472253719</v>
      </c>
      <c r="KC92" s="365">
        <v>58094.480551618792</v>
      </c>
      <c r="KD92" s="365">
        <v>56972.665472253706</v>
      </c>
      <c r="KE92" s="365">
        <v>57405.796667139068</v>
      </c>
      <c r="KF92" s="365">
        <v>57355.686746504151</v>
      </c>
      <c r="KG92" s="365">
        <v>53974.950635393019</v>
      </c>
      <c r="KH92" s="365">
        <v>49999.182699514968</v>
      </c>
      <c r="KI92" s="365">
        <v>49840.102342372113</v>
      </c>
      <c r="KJ92" s="415">
        <f t="shared" si="287"/>
        <v>684246.17142227245</v>
      </c>
      <c r="KK92" s="416"/>
      <c r="KL92" s="375">
        <v>24722.813137755104</v>
      </c>
      <c r="KM92" s="376">
        <v>24921.984107772743</v>
      </c>
      <c r="KN92" s="365">
        <v>23577.776488725118</v>
      </c>
      <c r="KO92" s="365">
        <v>23427.742599836231</v>
      </c>
      <c r="KP92" s="365">
        <v>23591.006188901487</v>
      </c>
      <c r="KQ92" s="365">
        <v>23237.792220647516</v>
      </c>
      <c r="KR92" s="365">
        <v>22789.066188901481</v>
      </c>
      <c r="KS92" s="365">
        <v>22962.318666855626</v>
      </c>
      <c r="KT92" s="365">
        <v>22942.274698601661</v>
      </c>
      <c r="KU92" s="365">
        <v>21589.980254157206</v>
      </c>
      <c r="KV92" s="365">
        <v>19999.673079805987</v>
      </c>
      <c r="KW92" s="365">
        <v>19936.040936948844</v>
      </c>
      <c r="KX92" s="415">
        <f t="shared" si="288"/>
        <v>273698.46856890904</v>
      </c>
      <c r="KY92" s="416"/>
      <c r="KZ92" s="375">
        <v>12361.406568877552</v>
      </c>
      <c r="LA92" s="376">
        <v>12460.992053886372</v>
      </c>
      <c r="LB92" s="365">
        <v>11788.888244362559</v>
      </c>
      <c r="LC92" s="365">
        <v>11713.871299918115</v>
      </c>
      <c r="LD92" s="365">
        <v>11795.503094450743</v>
      </c>
      <c r="LE92" s="365">
        <v>11618.896110323758</v>
      </c>
      <c r="LF92" s="365">
        <v>11394.53309445074</v>
      </c>
      <c r="LG92" s="365">
        <v>11481.159333427813</v>
      </c>
      <c r="LH92" s="365">
        <v>11471.13734930083</v>
      </c>
      <c r="LI92" s="365">
        <v>10794.990127078603</v>
      </c>
      <c r="LJ92" s="365">
        <v>9999.8365399029935</v>
      </c>
      <c r="LK92" s="365">
        <v>9968.0204684744222</v>
      </c>
      <c r="LL92" s="415">
        <f t="shared" si="289"/>
        <v>136849.23428445452</v>
      </c>
      <c r="LM92" s="416"/>
      <c r="LN92" s="375">
        <v>0</v>
      </c>
      <c r="LO92" s="376">
        <v>0</v>
      </c>
      <c r="LP92" s="365">
        <v>0</v>
      </c>
      <c r="LQ92" s="365">
        <v>0</v>
      </c>
      <c r="LR92" s="365">
        <v>0</v>
      </c>
      <c r="LS92" s="365">
        <v>0</v>
      </c>
      <c r="LT92" s="365">
        <v>0</v>
      </c>
      <c r="LU92" s="365">
        <v>0</v>
      </c>
      <c r="LV92" s="365">
        <v>0</v>
      </c>
      <c r="LW92" s="365">
        <v>0</v>
      </c>
      <c r="LX92" s="365">
        <v>0</v>
      </c>
      <c r="LY92" s="365">
        <v>0</v>
      </c>
      <c r="LZ92" s="415">
        <f t="shared" si="290"/>
        <v>0</v>
      </c>
      <c r="MA92" s="416"/>
      <c r="MB92" s="368">
        <f t="shared" si="291"/>
        <v>2027270.6772959188</v>
      </c>
      <c r="MC92" s="368">
        <f t="shared" si="291"/>
        <v>2043602.6968373656</v>
      </c>
      <c r="MD92" s="368">
        <f t="shared" si="291"/>
        <v>3212989.8314045994</v>
      </c>
      <c r="ME92" s="368">
        <f t="shared" si="291"/>
        <v>3200687.0525157116</v>
      </c>
      <c r="MF92" s="368">
        <f t="shared" si="291"/>
        <v>3214074.6668190621</v>
      </c>
      <c r="MG92" s="368">
        <f t="shared" si="291"/>
        <v>3185111.1214222368</v>
      </c>
      <c r="MH92" s="368">
        <f t="shared" si="291"/>
        <v>3148315.5868190625</v>
      </c>
      <c r="MI92" s="368">
        <f t="shared" si="291"/>
        <v>3162522.2900113026</v>
      </c>
      <c r="MJ92" s="368">
        <f t="shared" si="291"/>
        <v>3160878.6846144767</v>
      </c>
      <c r="MK92" s="368">
        <f t="shared" si="291"/>
        <v>3049990.5401700311</v>
      </c>
      <c r="ML92" s="368">
        <f t="shared" si="291"/>
        <v>2919585.3518732316</v>
      </c>
      <c r="MM92" s="368">
        <f t="shared" si="291"/>
        <v>2914367.5161589454</v>
      </c>
      <c r="MN92" s="368">
        <f t="shared" si="293"/>
        <v>35239396.01594194</v>
      </c>
    </row>
    <row r="93" spans="1:352" s="392" customFormat="1" x14ac:dyDescent="0.25">
      <c r="A93" s="313"/>
      <c r="B93" s="255" t="s">
        <v>134</v>
      </c>
      <c r="C93" s="422"/>
      <c r="D93" s="375">
        <v>0</v>
      </c>
      <c r="E93" s="389">
        <v>0</v>
      </c>
      <c r="F93" s="389">
        <v>0</v>
      </c>
      <c r="G93" s="389">
        <v>0</v>
      </c>
      <c r="H93" s="389">
        <v>0</v>
      </c>
      <c r="I93" s="389">
        <v>0</v>
      </c>
      <c r="J93" s="389">
        <v>0</v>
      </c>
      <c r="K93" s="389">
        <v>0</v>
      </c>
      <c r="L93" s="389">
        <v>0</v>
      </c>
      <c r="M93" s="389">
        <v>0</v>
      </c>
      <c r="N93" s="389">
        <v>0</v>
      </c>
      <c r="O93" s="389">
        <v>0</v>
      </c>
      <c r="P93" s="415">
        <f t="shared" si="267"/>
        <v>0</v>
      </c>
      <c r="Q93" s="416"/>
      <c r="R93" s="375">
        <v>0</v>
      </c>
      <c r="S93" s="389">
        <v>0</v>
      </c>
      <c r="T93" s="389">
        <v>0</v>
      </c>
      <c r="U93" s="389">
        <v>0</v>
      </c>
      <c r="V93" s="389">
        <v>0</v>
      </c>
      <c r="W93" s="389">
        <v>0</v>
      </c>
      <c r="X93" s="389">
        <v>0</v>
      </c>
      <c r="Y93" s="389">
        <v>0</v>
      </c>
      <c r="Z93" s="389">
        <v>0</v>
      </c>
      <c r="AA93" s="389">
        <v>0</v>
      </c>
      <c r="AB93" s="389">
        <v>0</v>
      </c>
      <c r="AC93" s="389">
        <v>0</v>
      </c>
      <c r="AD93" s="415">
        <f t="shared" si="268"/>
        <v>0</v>
      </c>
      <c r="AE93" s="416"/>
      <c r="AF93" s="375">
        <v>0</v>
      </c>
      <c r="AG93" s="389">
        <v>0</v>
      </c>
      <c r="AH93" s="389">
        <v>0</v>
      </c>
      <c r="AI93" s="389">
        <v>0</v>
      </c>
      <c r="AJ93" s="389">
        <v>0</v>
      </c>
      <c r="AK93" s="389">
        <v>0</v>
      </c>
      <c r="AL93" s="389">
        <v>0</v>
      </c>
      <c r="AM93" s="389">
        <v>0</v>
      </c>
      <c r="AN93" s="389">
        <v>0</v>
      </c>
      <c r="AO93" s="389">
        <v>0</v>
      </c>
      <c r="AP93" s="389">
        <v>0</v>
      </c>
      <c r="AQ93" s="389">
        <v>0</v>
      </c>
      <c r="AR93" s="415">
        <f t="shared" si="269"/>
        <v>0</v>
      </c>
      <c r="AS93" s="372"/>
      <c r="AT93" s="375">
        <v>0</v>
      </c>
      <c r="AU93" s="389">
        <v>0</v>
      </c>
      <c r="AV93" s="389">
        <v>0</v>
      </c>
      <c r="AW93" s="389">
        <v>0</v>
      </c>
      <c r="AX93" s="389">
        <v>0</v>
      </c>
      <c r="AY93" s="389">
        <v>0</v>
      </c>
      <c r="AZ93" s="389">
        <v>0</v>
      </c>
      <c r="BA93" s="389">
        <v>0</v>
      </c>
      <c r="BB93" s="389">
        <v>0</v>
      </c>
      <c r="BC93" s="389">
        <v>0</v>
      </c>
      <c r="BD93" s="389">
        <v>0</v>
      </c>
      <c r="BE93" s="389">
        <v>0</v>
      </c>
      <c r="BF93" s="415">
        <f t="shared" si="270"/>
        <v>0</v>
      </c>
      <c r="BG93" s="388"/>
      <c r="BH93" s="375">
        <v>0</v>
      </c>
      <c r="BI93" s="376">
        <v>0</v>
      </c>
      <c r="BJ93" s="365">
        <v>0</v>
      </c>
      <c r="BK93" s="365">
        <v>0</v>
      </c>
      <c r="BL93" s="365">
        <v>0</v>
      </c>
      <c r="BM93" s="365">
        <v>0</v>
      </c>
      <c r="BN93" s="365">
        <v>0</v>
      </c>
      <c r="BO93" s="365">
        <v>0</v>
      </c>
      <c r="BP93" s="365">
        <v>0</v>
      </c>
      <c r="BQ93" s="365">
        <v>0</v>
      </c>
      <c r="BR93" s="365">
        <v>0</v>
      </c>
      <c r="BS93" s="365">
        <v>0</v>
      </c>
      <c r="BT93" s="415">
        <f t="shared" si="271"/>
        <v>0</v>
      </c>
      <c r="BU93" s="372"/>
      <c r="BV93" s="375">
        <v>0</v>
      </c>
      <c r="BW93" s="376">
        <v>0</v>
      </c>
      <c r="BX93" s="365">
        <v>0</v>
      </c>
      <c r="BY93" s="365">
        <v>0</v>
      </c>
      <c r="BZ93" s="365">
        <v>0</v>
      </c>
      <c r="CA93" s="365">
        <v>0</v>
      </c>
      <c r="CB93" s="365">
        <v>0</v>
      </c>
      <c r="CC93" s="365">
        <v>0</v>
      </c>
      <c r="CD93" s="365">
        <v>0</v>
      </c>
      <c r="CE93" s="365">
        <v>0</v>
      </c>
      <c r="CF93" s="365">
        <v>0</v>
      </c>
      <c r="CG93" s="365">
        <v>0</v>
      </c>
      <c r="CH93" s="415">
        <f t="shared" si="272"/>
        <v>0</v>
      </c>
      <c r="CI93" s="416"/>
      <c r="CJ93" s="375">
        <v>0</v>
      </c>
      <c r="CK93" s="376">
        <v>0</v>
      </c>
      <c r="CL93" s="365">
        <v>0</v>
      </c>
      <c r="CM93" s="365">
        <v>0</v>
      </c>
      <c r="CN93" s="365">
        <v>0</v>
      </c>
      <c r="CO93" s="365">
        <v>0</v>
      </c>
      <c r="CP93" s="365">
        <v>0</v>
      </c>
      <c r="CQ93" s="365">
        <v>0</v>
      </c>
      <c r="CR93" s="365">
        <v>0</v>
      </c>
      <c r="CS93" s="365">
        <v>0</v>
      </c>
      <c r="CT93" s="365">
        <v>0</v>
      </c>
      <c r="CU93" s="365">
        <v>0</v>
      </c>
      <c r="CV93" s="415">
        <f t="shared" si="273"/>
        <v>0</v>
      </c>
      <c r="CW93" s="416"/>
      <c r="CX93" s="375">
        <v>0</v>
      </c>
      <c r="CY93" s="376">
        <v>0</v>
      </c>
      <c r="CZ93" s="365">
        <v>0</v>
      </c>
      <c r="DA93" s="365">
        <v>0</v>
      </c>
      <c r="DB93" s="365">
        <v>0</v>
      </c>
      <c r="DC93" s="365">
        <v>0</v>
      </c>
      <c r="DD93" s="365">
        <v>0</v>
      </c>
      <c r="DE93" s="365">
        <v>0</v>
      </c>
      <c r="DF93" s="365">
        <v>0</v>
      </c>
      <c r="DG93" s="365">
        <v>0</v>
      </c>
      <c r="DH93" s="365">
        <v>0</v>
      </c>
      <c r="DI93" s="365">
        <v>0</v>
      </c>
      <c r="DJ93" s="415">
        <f t="shared" si="274"/>
        <v>0</v>
      </c>
      <c r="DK93" s="416"/>
      <c r="DL93" s="375">
        <v>0</v>
      </c>
      <c r="DM93" s="376">
        <v>0</v>
      </c>
      <c r="DN93" s="365">
        <v>0</v>
      </c>
      <c r="DO93" s="365">
        <v>0</v>
      </c>
      <c r="DP93" s="365">
        <v>0</v>
      </c>
      <c r="DQ93" s="365">
        <v>0</v>
      </c>
      <c r="DR93" s="365">
        <v>0</v>
      </c>
      <c r="DS93" s="365">
        <v>0</v>
      </c>
      <c r="DT93" s="365">
        <v>0</v>
      </c>
      <c r="DU93" s="365">
        <v>0</v>
      </c>
      <c r="DV93" s="365">
        <v>0</v>
      </c>
      <c r="DW93" s="365">
        <v>0</v>
      </c>
      <c r="DX93" s="415">
        <f t="shared" si="275"/>
        <v>0</v>
      </c>
      <c r="DY93" s="416"/>
      <c r="DZ93" s="375">
        <v>0</v>
      </c>
      <c r="EA93" s="376">
        <v>0</v>
      </c>
      <c r="EB93" s="365">
        <v>0</v>
      </c>
      <c r="EC93" s="365">
        <v>0</v>
      </c>
      <c r="ED93" s="365">
        <v>0</v>
      </c>
      <c r="EE93" s="365">
        <v>0</v>
      </c>
      <c r="EF93" s="365">
        <v>0</v>
      </c>
      <c r="EG93" s="365">
        <v>0</v>
      </c>
      <c r="EH93" s="365">
        <v>0</v>
      </c>
      <c r="EI93" s="365">
        <v>0</v>
      </c>
      <c r="EJ93" s="365">
        <v>0</v>
      </c>
      <c r="EK93" s="365">
        <v>0</v>
      </c>
      <c r="EL93" s="415">
        <f t="shared" si="276"/>
        <v>0</v>
      </c>
      <c r="EM93" s="416"/>
      <c r="EN93" s="375">
        <v>0</v>
      </c>
      <c r="EO93" s="376">
        <v>0</v>
      </c>
      <c r="EP93" s="365">
        <v>0</v>
      </c>
      <c r="EQ93" s="365">
        <v>0</v>
      </c>
      <c r="ER93" s="365">
        <v>0</v>
      </c>
      <c r="ES93" s="365">
        <v>0</v>
      </c>
      <c r="ET93" s="365">
        <v>0</v>
      </c>
      <c r="EU93" s="365">
        <v>0</v>
      </c>
      <c r="EV93" s="365">
        <v>0</v>
      </c>
      <c r="EW93" s="365">
        <v>0</v>
      </c>
      <c r="EX93" s="365">
        <v>0</v>
      </c>
      <c r="EY93" s="365">
        <v>0</v>
      </c>
      <c r="EZ93" s="415">
        <f t="shared" si="277"/>
        <v>0</v>
      </c>
      <c r="FA93" s="416"/>
      <c r="FB93" s="375">
        <v>0</v>
      </c>
      <c r="FC93" s="376">
        <v>0</v>
      </c>
      <c r="FD93" s="365">
        <v>0</v>
      </c>
      <c r="FE93" s="365">
        <v>0</v>
      </c>
      <c r="FF93" s="365">
        <v>0</v>
      </c>
      <c r="FG93" s="365">
        <v>0</v>
      </c>
      <c r="FH93" s="365">
        <v>0</v>
      </c>
      <c r="FI93" s="365">
        <v>0</v>
      </c>
      <c r="FJ93" s="365">
        <v>0</v>
      </c>
      <c r="FK93" s="365">
        <v>0</v>
      </c>
      <c r="FL93" s="365">
        <v>0</v>
      </c>
      <c r="FM93" s="365">
        <v>0</v>
      </c>
      <c r="FN93" s="415">
        <f t="shared" si="278"/>
        <v>0</v>
      </c>
      <c r="FO93" s="416"/>
      <c r="FP93" s="375">
        <v>0</v>
      </c>
      <c r="FQ93" s="376">
        <v>0</v>
      </c>
      <c r="FR93" s="365">
        <v>0</v>
      </c>
      <c r="FS93" s="365">
        <v>0</v>
      </c>
      <c r="FT93" s="365">
        <v>0</v>
      </c>
      <c r="FU93" s="365">
        <v>0</v>
      </c>
      <c r="FV93" s="365">
        <v>0</v>
      </c>
      <c r="FW93" s="365">
        <v>0</v>
      </c>
      <c r="FX93" s="365">
        <v>0</v>
      </c>
      <c r="FY93" s="365">
        <v>0</v>
      </c>
      <c r="FZ93" s="365">
        <v>0</v>
      </c>
      <c r="GA93" s="365">
        <v>0</v>
      </c>
      <c r="GB93" s="415">
        <f t="shared" si="279"/>
        <v>0</v>
      </c>
      <c r="GC93" s="416"/>
      <c r="GD93" s="375">
        <v>0</v>
      </c>
      <c r="GE93" s="376">
        <v>0</v>
      </c>
      <c r="GF93" s="365">
        <v>0</v>
      </c>
      <c r="GG93" s="365">
        <v>0</v>
      </c>
      <c r="GH93" s="365">
        <v>0</v>
      </c>
      <c r="GI93" s="365">
        <v>0</v>
      </c>
      <c r="GJ93" s="365">
        <v>0</v>
      </c>
      <c r="GK93" s="365">
        <v>0</v>
      </c>
      <c r="GL93" s="365">
        <v>0</v>
      </c>
      <c r="GM93" s="365">
        <v>0</v>
      </c>
      <c r="GN93" s="365">
        <v>0</v>
      </c>
      <c r="GO93" s="365">
        <v>0</v>
      </c>
      <c r="GP93" s="415">
        <f t="shared" si="280"/>
        <v>0</v>
      </c>
      <c r="GQ93" s="416"/>
      <c r="GR93" s="375">
        <v>0</v>
      </c>
      <c r="GS93" s="376">
        <v>0</v>
      </c>
      <c r="GT93" s="365">
        <v>0</v>
      </c>
      <c r="GU93" s="365">
        <v>0</v>
      </c>
      <c r="GV93" s="365">
        <v>0</v>
      </c>
      <c r="GW93" s="365">
        <v>0</v>
      </c>
      <c r="GX93" s="365">
        <v>0</v>
      </c>
      <c r="GY93" s="365">
        <v>0</v>
      </c>
      <c r="GZ93" s="365">
        <v>0</v>
      </c>
      <c r="HA93" s="365">
        <v>0</v>
      </c>
      <c r="HB93" s="365">
        <v>0</v>
      </c>
      <c r="HC93" s="365">
        <v>0</v>
      </c>
      <c r="HD93" s="415">
        <f t="shared" ref="HD93:HD139" si="294">+SUBTOTAL(9,GR93:HC93)*0</f>
        <v>0</v>
      </c>
      <c r="HE93" s="416"/>
      <c r="HF93" s="375">
        <v>0</v>
      </c>
      <c r="HG93" s="376">
        <v>0</v>
      </c>
      <c r="HH93" s="365">
        <v>0</v>
      </c>
      <c r="HI93" s="365">
        <v>0</v>
      </c>
      <c r="HJ93" s="365">
        <v>0</v>
      </c>
      <c r="HK93" s="365">
        <v>0</v>
      </c>
      <c r="HL93" s="365">
        <v>0</v>
      </c>
      <c r="HM93" s="365">
        <v>0</v>
      </c>
      <c r="HN93" s="365">
        <v>0</v>
      </c>
      <c r="HO93" s="365">
        <v>0</v>
      </c>
      <c r="HP93" s="365">
        <v>0</v>
      </c>
      <c r="HQ93" s="365">
        <v>0</v>
      </c>
      <c r="HR93" s="415">
        <f t="shared" si="282"/>
        <v>0</v>
      </c>
      <c r="HS93" s="416"/>
      <c r="HT93" s="375">
        <v>0</v>
      </c>
      <c r="HU93" s="376">
        <v>0</v>
      </c>
      <c r="HV93" s="365">
        <v>0</v>
      </c>
      <c r="HW93" s="365">
        <v>0</v>
      </c>
      <c r="HX93" s="365">
        <v>0</v>
      </c>
      <c r="HY93" s="365">
        <v>0</v>
      </c>
      <c r="HZ93" s="365">
        <v>0</v>
      </c>
      <c r="IA93" s="365">
        <v>0</v>
      </c>
      <c r="IB93" s="365">
        <v>0</v>
      </c>
      <c r="IC93" s="365">
        <v>0</v>
      </c>
      <c r="ID93" s="365">
        <v>0</v>
      </c>
      <c r="IE93" s="365">
        <v>0</v>
      </c>
      <c r="IF93" s="415">
        <f t="shared" si="283"/>
        <v>0</v>
      </c>
      <c r="IG93" s="416"/>
      <c r="IH93" s="375">
        <v>0</v>
      </c>
      <c r="II93" s="376">
        <v>0</v>
      </c>
      <c r="IJ93" s="365">
        <v>0</v>
      </c>
      <c r="IK93" s="365">
        <v>0</v>
      </c>
      <c r="IL93" s="365">
        <v>0</v>
      </c>
      <c r="IM93" s="365">
        <v>0</v>
      </c>
      <c r="IN93" s="365">
        <v>0</v>
      </c>
      <c r="IO93" s="365">
        <v>0</v>
      </c>
      <c r="IP93" s="365">
        <v>0</v>
      </c>
      <c r="IQ93" s="365">
        <v>0</v>
      </c>
      <c r="IR93" s="365">
        <v>0</v>
      </c>
      <c r="IS93" s="365">
        <v>0</v>
      </c>
      <c r="IT93" s="415">
        <f t="shared" si="284"/>
        <v>0</v>
      </c>
      <c r="IU93" s="416"/>
      <c r="IV93" s="375">
        <v>0</v>
      </c>
      <c r="IW93" s="376">
        <v>0</v>
      </c>
      <c r="IX93" s="365">
        <v>0</v>
      </c>
      <c r="IY93" s="365">
        <v>0</v>
      </c>
      <c r="IZ93" s="365">
        <v>0</v>
      </c>
      <c r="JA93" s="365">
        <v>0</v>
      </c>
      <c r="JB93" s="365">
        <v>0</v>
      </c>
      <c r="JC93" s="365">
        <v>0</v>
      </c>
      <c r="JD93" s="365">
        <v>0</v>
      </c>
      <c r="JE93" s="365">
        <v>0</v>
      </c>
      <c r="JF93" s="365">
        <v>0</v>
      </c>
      <c r="JG93" s="365">
        <v>0</v>
      </c>
      <c r="JH93" s="415">
        <f t="shared" si="285"/>
        <v>0</v>
      </c>
      <c r="JI93" s="416"/>
      <c r="JJ93" s="375">
        <v>0</v>
      </c>
      <c r="JK93" s="376">
        <v>0</v>
      </c>
      <c r="JL93" s="365">
        <v>0</v>
      </c>
      <c r="JM93" s="365">
        <v>0</v>
      </c>
      <c r="JN93" s="365">
        <v>0</v>
      </c>
      <c r="JO93" s="365">
        <v>0</v>
      </c>
      <c r="JP93" s="365">
        <v>0</v>
      </c>
      <c r="JQ93" s="365">
        <v>0</v>
      </c>
      <c r="JR93" s="365">
        <v>0</v>
      </c>
      <c r="JS93" s="365">
        <v>0</v>
      </c>
      <c r="JT93" s="365">
        <v>0</v>
      </c>
      <c r="JU93" s="365">
        <v>0</v>
      </c>
      <c r="JV93" s="415">
        <f t="shared" si="286"/>
        <v>0</v>
      </c>
      <c r="JW93" s="416"/>
      <c r="JX93" s="375">
        <v>0</v>
      </c>
      <c r="JY93" s="376">
        <v>0</v>
      </c>
      <c r="JZ93" s="365">
        <v>0</v>
      </c>
      <c r="KA93" s="365">
        <v>0</v>
      </c>
      <c r="KB93" s="365">
        <v>0</v>
      </c>
      <c r="KC93" s="365">
        <v>0</v>
      </c>
      <c r="KD93" s="365">
        <v>0</v>
      </c>
      <c r="KE93" s="365">
        <v>0</v>
      </c>
      <c r="KF93" s="365">
        <v>0</v>
      </c>
      <c r="KG93" s="365">
        <v>0</v>
      </c>
      <c r="KH93" s="365">
        <v>0</v>
      </c>
      <c r="KI93" s="365">
        <v>0</v>
      </c>
      <c r="KJ93" s="415">
        <f t="shared" si="287"/>
        <v>0</v>
      </c>
      <c r="KK93" s="416"/>
      <c r="KL93" s="375">
        <v>0</v>
      </c>
      <c r="KM93" s="376">
        <v>0</v>
      </c>
      <c r="KN93" s="365">
        <v>0</v>
      </c>
      <c r="KO93" s="365">
        <v>0</v>
      </c>
      <c r="KP93" s="365">
        <v>0</v>
      </c>
      <c r="KQ93" s="365">
        <v>0</v>
      </c>
      <c r="KR93" s="365">
        <v>0</v>
      </c>
      <c r="KS93" s="365">
        <v>0</v>
      </c>
      <c r="KT93" s="365">
        <v>0</v>
      </c>
      <c r="KU93" s="365">
        <v>0</v>
      </c>
      <c r="KV93" s="365">
        <v>0</v>
      </c>
      <c r="KW93" s="365">
        <v>0</v>
      </c>
      <c r="KX93" s="415">
        <f t="shared" si="288"/>
        <v>0</v>
      </c>
      <c r="KY93" s="416"/>
      <c r="KZ93" s="375">
        <v>0</v>
      </c>
      <c r="LA93" s="376">
        <v>0</v>
      </c>
      <c r="LB93" s="365">
        <v>0</v>
      </c>
      <c r="LC93" s="365">
        <v>0</v>
      </c>
      <c r="LD93" s="365">
        <v>0</v>
      </c>
      <c r="LE93" s="365">
        <v>0</v>
      </c>
      <c r="LF93" s="365">
        <v>0</v>
      </c>
      <c r="LG93" s="365">
        <v>0</v>
      </c>
      <c r="LH93" s="365">
        <v>0</v>
      </c>
      <c r="LI93" s="365">
        <v>0</v>
      </c>
      <c r="LJ93" s="365">
        <v>0</v>
      </c>
      <c r="LK93" s="365">
        <v>0</v>
      </c>
      <c r="LL93" s="415">
        <f t="shared" si="289"/>
        <v>0</v>
      </c>
      <c r="LM93" s="416"/>
      <c r="LN93" s="375">
        <v>0</v>
      </c>
      <c r="LO93" s="376">
        <v>0</v>
      </c>
      <c r="LP93" s="365">
        <v>0</v>
      </c>
      <c r="LQ93" s="365">
        <v>0</v>
      </c>
      <c r="LR93" s="365">
        <v>0</v>
      </c>
      <c r="LS93" s="365">
        <v>0</v>
      </c>
      <c r="LT93" s="365">
        <v>0</v>
      </c>
      <c r="LU93" s="365">
        <v>0</v>
      </c>
      <c r="LV93" s="365">
        <v>0</v>
      </c>
      <c r="LW93" s="365">
        <v>0</v>
      </c>
      <c r="LX93" s="365">
        <v>0</v>
      </c>
      <c r="LY93" s="365">
        <v>0</v>
      </c>
      <c r="LZ93" s="415">
        <f t="shared" si="290"/>
        <v>0</v>
      </c>
      <c r="MA93" s="416"/>
      <c r="MB93" s="368">
        <f t="shared" si="291"/>
        <v>0</v>
      </c>
      <c r="MC93" s="368">
        <f t="shared" si="291"/>
        <v>0</v>
      </c>
      <c r="MD93" s="368">
        <f t="shared" si="291"/>
        <v>0</v>
      </c>
      <c r="ME93" s="368">
        <f t="shared" si="291"/>
        <v>0</v>
      </c>
      <c r="MF93" s="368">
        <f t="shared" si="291"/>
        <v>0</v>
      </c>
      <c r="MG93" s="368">
        <f t="shared" si="291"/>
        <v>0</v>
      </c>
      <c r="MH93" s="368">
        <f t="shared" si="291"/>
        <v>0</v>
      </c>
      <c r="MI93" s="368">
        <f t="shared" si="291"/>
        <v>0</v>
      </c>
      <c r="MJ93" s="368">
        <f t="shared" si="291"/>
        <v>0</v>
      </c>
      <c r="MK93" s="368">
        <f t="shared" si="291"/>
        <v>0</v>
      </c>
      <c r="ML93" s="368">
        <f t="shared" si="291"/>
        <v>0</v>
      </c>
      <c r="MM93" s="368">
        <f t="shared" si="291"/>
        <v>0</v>
      </c>
      <c r="MN93" s="368">
        <f t="shared" si="293"/>
        <v>0</v>
      </c>
    </row>
    <row r="94" spans="1:352" s="392" customFormat="1" x14ac:dyDescent="0.25">
      <c r="A94" s="313"/>
      <c r="B94" s="255" t="s">
        <v>135</v>
      </c>
      <c r="C94" s="422"/>
      <c r="D94" s="375">
        <v>0</v>
      </c>
      <c r="E94" s="389">
        <v>0</v>
      </c>
      <c r="F94" s="389">
        <v>0</v>
      </c>
      <c r="G94" s="389">
        <v>0</v>
      </c>
      <c r="H94" s="389">
        <v>0</v>
      </c>
      <c r="I94" s="389">
        <v>0</v>
      </c>
      <c r="J94" s="389">
        <v>0</v>
      </c>
      <c r="K94" s="389">
        <v>0</v>
      </c>
      <c r="L94" s="389">
        <v>0</v>
      </c>
      <c r="M94" s="389">
        <v>0</v>
      </c>
      <c r="N94" s="389">
        <v>0</v>
      </c>
      <c r="O94" s="389">
        <v>0</v>
      </c>
      <c r="P94" s="415">
        <f t="shared" si="267"/>
        <v>0</v>
      </c>
      <c r="Q94" s="416"/>
      <c r="R94" s="375">
        <v>0</v>
      </c>
      <c r="S94" s="389">
        <v>0</v>
      </c>
      <c r="T94" s="389">
        <v>0</v>
      </c>
      <c r="U94" s="389">
        <v>0</v>
      </c>
      <c r="V94" s="389">
        <v>0</v>
      </c>
      <c r="W94" s="389">
        <v>0</v>
      </c>
      <c r="X94" s="389">
        <v>0</v>
      </c>
      <c r="Y94" s="389">
        <v>0</v>
      </c>
      <c r="Z94" s="389">
        <v>0</v>
      </c>
      <c r="AA94" s="389">
        <v>0</v>
      </c>
      <c r="AB94" s="389">
        <v>0</v>
      </c>
      <c r="AC94" s="389">
        <v>0</v>
      </c>
      <c r="AD94" s="415">
        <f t="shared" si="268"/>
        <v>0</v>
      </c>
      <c r="AE94" s="416"/>
      <c r="AF94" s="375">
        <v>0</v>
      </c>
      <c r="AG94" s="389">
        <v>0</v>
      </c>
      <c r="AH94" s="389">
        <v>0</v>
      </c>
      <c r="AI94" s="389">
        <v>0</v>
      </c>
      <c r="AJ94" s="389">
        <v>0</v>
      </c>
      <c r="AK94" s="389">
        <v>0</v>
      </c>
      <c r="AL94" s="389">
        <v>0</v>
      </c>
      <c r="AM94" s="389">
        <v>0</v>
      </c>
      <c r="AN94" s="389">
        <v>0</v>
      </c>
      <c r="AO94" s="389">
        <v>0</v>
      </c>
      <c r="AP94" s="389">
        <v>0</v>
      </c>
      <c r="AQ94" s="389">
        <v>0</v>
      </c>
      <c r="AR94" s="415">
        <f t="shared" si="269"/>
        <v>0</v>
      </c>
      <c r="AS94" s="372"/>
      <c r="AT94" s="375">
        <v>0</v>
      </c>
      <c r="AU94" s="389">
        <v>0</v>
      </c>
      <c r="AV94" s="389">
        <v>0</v>
      </c>
      <c r="AW94" s="389">
        <v>0</v>
      </c>
      <c r="AX94" s="389">
        <v>0</v>
      </c>
      <c r="AY94" s="389">
        <v>0</v>
      </c>
      <c r="AZ94" s="389">
        <v>0</v>
      </c>
      <c r="BA94" s="389">
        <v>0</v>
      </c>
      <c r="BB94" s="389">
        <v>0</v>
      </c>
      <c r="BC94" s="389">
        <v>0</v>
      </c>
      <c r="BD94" s="389">
        <v>0</v>
      </c>
      <c r="BE94" s="389">
        <v>0</v>
      </c>
      <c r="BF94" s="415">
        <f t="shared" si="270"/>
        <v>0</v>
      </c>
      <c r="BG94" s="388"/>
      <c r="BH94" s="375">
        <v>0</v>
      </c>
      <c r="BI94" s="376">
        <v>0</v>
      </c>
      <c r="BJ94" s="365">
        <v>0</v>
      </c>
      <c r="BK94" s="365">
        <v>0</v>
      </c>
      <c r="BL94" s="365">
        <v>0</v>
      </c>
      <c r="BM94" s="365">
        <v>0</v>
      </c>
      <c r="BN94" s="365">
        <v>0</v>
      </c>
      <c r="BO94" s="365">
        <v>0</v>
      </c>
      <c r="BP94" s="365">
        <v>0</v>
      </c>
      <c r="BQ94" s="365">
        <v>0</v>
      </c>
      <c r="BR94" s="365">
        <v>0</v>
      </c>
      <c r="BS94" s="365">
        <v>0</v>
      </c>
      <c r="BT94" s="415">
        <f t="shared" si="271"/>
        <v>0</v>
      </c>
      <c r="BU94" s="372"/>
      <c r="BV94" s="375">
        <v>0</v>
      </c>
      <c r="BW94" s="376">
        <v>0</v>
      </c>
      <c r="BX94" s="365">
        <v>0</v>
      </c>
      <c r="BY94" s="365">
        <v>0</v>
      </c>
      <c r="BZ94" s="365">
        <v>0</v>
      </c>
      <c r="CA94" s="365">
        <v>0</v>
      </c>
      <c r="CB94" s="365">
        <v>0</v>
      </c>
      <c r="CC94" s="365">
        <v>0</v>
      </c>
      <c r="CD94" s="365">
        <v>0</v>
      </c>
      <c r="CE94" s="365">
        <v>0</v>
      </c>
      <c r="CF94" s="365">
        <v>0</v>
      </c>
      <c r="CG94" s="365">
        <v>0</v>
      </c>
      <c r="CH94" s="415">
        <f t="shared" si="272"/>
        <v>0</v>
      </c>
      <c r="CI94" s="416"/>
      <c r="CJ94" s="375">
        <v>0</v>
      </c>
      <c r="CK94" s="376">
        <v>0</v>
      </c>
      <c r="CL94" s="365">
        <v>0</v>
      </c>
      <c r="CM94" s="365">
        <v>0</v>
      </c>
      <c r="CN94" s="365">
        <v>0</v>
      </c>
      <c r="CO94" s="365">
        <v>0</v>
      </c>
      <c r="CP94" s="365">
        <v>0</v>
      </c>
      <c r="CQ94" s="365">
        <v>0</v>
      </c>
      <c r="CR94" s="365">
        <v>0</v>
      </c>
      <c r="CS94" s="365">
        <v>0</v>
      </c>
      <c r="CT94" s="365">
        <v>0</v>
      </c>
      <c r="CU94" s="365">
        <v>0</v>
      </c>
      <c r="CV94" s="415">
        <f t="shared" si="273"/>
        <v>0</v>
      </c>
      <c r="CW94" s="416"/>
      <c r="CX94" s="375">
        <v>0</v>
      </c>
      <c r="CY94" s="376">
        <v>0</v>
      </c>
      <c r="CZ94" s="365">
        <v>0</v>
      </c>
      <c r="DA94" s="365">
        <v>0</v>
      </c>
      <c r="DB94" s="365">
        <v>0</v>
      </c>
      <c r="DC94" s="365">
        <v>0</v>
      </c>
      <c r="DD94" s="365">
        <v>0</v>
      </c>
      <c r="DE94" s="365">
        <v>0</v>
      </c>
      <c r="DF94" s="365">
        <v>0</v>
      </c>
      <c r="DG94" s="365">
        <v>0</v>
      </c>
      <c r="DH94" s="365">
        <v>0</v>
      </c>
      <c r="DI94" s="365">
        <v>0</v>
      </c>
      <c r="DJ94" s="415">
        <f t="shared" si="274"/>
        <v>0</v>
      </c>
      <c r="DK94" s="416"/>
      <c r="DL94" s="375">
        <v>0</v>
      </c>
      <c r="DM94" s="376">
        <v>0</v>
      </c>
      <c r="DN94" s="365">
        <v>0</v>
      </c>
      <c r="DO94" s="365">
        <v>0</v>
      </c>
      <c r="DP94" s="365">
        <v>0</v>
      </c>
      <c r="DQ94" s="365">
        <v>0</v>
      </c>
      <c r="DR94" s="365">
        <v>0</v>
      </c>
      <c r="DS94" s="365">
        <v>0</v>
      </c>
      <c r="DT94" s="365">
        <v>0</v>
      </c>
      <c r="DU94" s="365">
        <v>0</v>
      </c>
      <c r="DV94" s="365">
        <v>0</v>
      </c>
      <c r="DW94" s="365">
        <v>0</v>
      </c>
      <c r="DX94" s="415">
        <f t="shared" si="275"/>
        <v>0</v>
      </c>
      <c r="DY94" s="416"/>
      <c r="DZ94" s="375">
        <v>0</v>
      </c>
      <c r="EA94" s="376">
        <v>0</v>
      </c>
      <c r="EB94" s="365">
        <v>0</v>
      </c>
      <c r="EC94" s="365">
        <v>0</v>
      </c>
      <c r="ED94" s="365">
        <v>0</v>
      </c>
      <c r="EE94" s="365">
        <v>0</v>
      </c>
      <c r="EF94" s="365">
        <v>0</v>
      </c>
      <c r="EG94" s="365">
        <v>0</v>
      </c>
      <c r="EH94" s="365">
        <v>0</v>
      </c>
      <c r="EI94" s="365">
        <v>0</v>
      </c>
      <c r="EJ94" s="365">
        <v>0</v>
      </c>
      <c r="EK94" s="365">
        <v>0</v>
      </c>
      <c r="EL94" s="415">
        <f t="shared" si="276"/>
        <v>0</v>
      </c>
      <c r="EM94" s="416"/>
      <c r="EN94" s="375">
        <v>0</v>
      </c>
      <c r="EO94" s="376">
        <v>0</v>
      </c>
      <c r="EP94" s="365">
        <v>0</v>
      </c>
      <c r="EQ94" s="365">
        <v>0</v>
      </c>
      <c r="ER94" s="365">
        <v>0</v>
      </c>
      <c r="ES94" s="365">
        <v>0</v>
      </c>
      <c r="ET94" s="365">
        <v>0</v>
      </c>
      <c r="EU94" s="365">
        <v>0</v>
      </c>
      <c r="EV94" s="365">
        <v>0</v>
      </c>
      <c r="EW94" s="365">
        <v>0</v>
      </c>
      <c r="EX94" s="365">
        <v>0</v>
      </c>
      <c r="EY94" s="365">
        <v>0</v>
      </c>
      <c r="EZ94" s="415">
        <f t="shared" si="277"/>
        <v>0</v>
      </c>
      <c r="FA94" s="416"/>
      <c r="FB94" s="375">
        <v>0</v>
      </c>
      <c r="FC94" s="376">
        <v>0</v>
      </c>
      <c r="FD94" s="365">
        <v>0</v>
      </c>
      <c r="FE94" s="365">
        <v>0</v>
      </c>
      <c r="FF94" s="365">
        <v>0</v>
      </c>
      <c r="FG94" s="365">
        <v>0</v>
      </c>
      <c r="FH94" s="365">
        <v>0</v>
      </c>
      <c r="FI94" s="365">
        <v>0</v>
      </c>
      <c r="FJ94" s="365">
        <v>0</v>
      </c>
      <c r="FK94" s="365">
        <v>0</v>
      </c>
      <c r="FL94" s="365">
        <v>0</v>
      </c>
      <c r="FM94" s="365">
        <v>0</v>
      </c>
      <c r="FN94" s="415">
        <f t="shared" si="278"/>
        <v>0</v>
      </c>
      <c r="FO94" s="416"/>
      <c r="FP94" s="375">
        <v>0</v>
      </c>
      <c r="FQ94" s="376">
        <v>0</v>
      </c>
      <c r="FR94" s="365">
        <v>0</v>
      </c>
      <c r="FS94" s="365">
        <v>0</v>
      </c>
      <c r="FT94" s="365">
        <v>0</v>
      </c>
      <c r="FU94" s="365">
        <v>0</v>
      </c>
      <c r="FV94" s="365">
        <v>0</v>
      </c>
      <c r="FW94" s="365">
        <v>0</v>
      </c>
      <c r="FX94" s="365">
        <v>0</v>
      </c>
      <c r="FY94" s="365">
        <v>0</v>
      </c>
      <c r="FZ94" s="365">
        <v>0</v>
      </c>
      <c r="GA94" s="365">
        <v>0</v>
      </c>
      <c r="GB94" s="415">
        <f t="shared" si="279"/>
        <v>0</v>
      </c>
      <c r="GC94" s="416"/>
      <c r="GD94" s="375">
        <v>0</v>
      </c>
      <c r="GE94" s="376">
        <v>0</v>
      </c>
      <c r="GF94" s="365">
        <v>0</v>
      </c>
      <c r="GG94" s="365">
        <v>0</v>
      </c>
      <c r="GH94" s="365">
        <v>0</v>
      </c>
      <c r="GI94" s="365">
        <v>0</v>
      </c>
      <c r="GJ94" s="365">
        <v>0</v>
      </c>
      <c r="GK94" s="365">
        <v>0</v>
      </c>
      <c r="GL94" s="365">
        <v>0</v>
      </c>
      <c r="GM94" s="365">
        <v>0</v>
      </c>
      <c r="GN94" s="365">
        <v>0</v>
      </c>
      <c r="GO94" s="365">
        <v>0</v>
      </c>
      <c r="GP94" s="415">
        <f t="shared" si="280"/>
        <v>0</v>
      </c>
      <c r="GQ94" s="416"/>
      <c r="GR94" s="375">
        <v>0</v>
      </c>
      <c r="GS94" s="376">
        <v>0</v>
      </c>
      <c r="GT94" s="365">
        <v>0</v>
      </c>
      <c r="GU94" s="365">
        <v>0</v>
      </c>
      <c r="GV94" s="365">
        <v>0</v>
      </c>
      <c r="GW94" s="365">
        <v>0</v>
      </c>
      <c r="GX94" s="365">
        <v>0</v>
      </c>
      <c r="GY94" s="365">
        <v>0</v>
      </c>
      <c r="GZ94" s="365">
        <v>0</v>
      </c>
      <c r="HA94" s="365">
        <v>0</v>
      </c>
      <c r="HB94" s="365">
        <v>0</v>
      </c>
      <c r="HC94" s="365">
        <v>0</v>
      </c>
      <c r="HD94" s="415">
        <f t="shared" si="294"/>
        <v>0</v>
      </c>
      <c r="HE94" s="416"/>
      <c r="HF94" s="375">
        <v>0</v>
      </c>
      <c r="HG94" s="376">
        <v>0</v>
      </c>
      <c r="HH94" s="365">
        <v>0</v>
      </c>
      <c r="HI94" s="365">
        <v>0</v>
      </c>
      <c r="HJ94" s="365">
        <v>0</v>
      </c>
      <c r="HK94" s="365">
        <v>0</v>
      </c>
      <c r="HL94" s="365">
        <v>0</v>
      </c>
      <c r="HM94" s="365">
        <v>0</v>
      </c>
      <c r="HN94" s="365">
        <v>0</v>
      </c>
      <c r="HO94" s="365">
        <v>0</v>
      </c>
      <c r="HP94" s="365">
        <v>0</v>
      </c>
      <c r="HQ94" s="365">
        <v>0</v>
      </c>
      <c r="HR94" s="415">
        <f t="shared" si="282"/>
        <v>0</v>
      </c>
      <c r="HS94" s="416"/>
      <c r="HT94" s="375">
        <v>0</v>
      </c>
      <c r="HU94" s="376">
        <v>0</v>
      </c>
      <c r="HV94" s="365">
        <v>0</v>
      </c>
      <c r="HW94" s="365">
        <v>0</v>
      </c>
      <c r="HX94" s="365">
        <v>0</v>
      </c>
      <c r="HY94" s="365">
        <v>0</v>
      </c>
      <c r="HZ94" s="365">
        <v>0</v>
      </c>
      <c r="IA94" s="365">
        <v>0</v>
      </c>
      <c r="IB94" s="365">
        <v>0</v>
      </c>
      <c r="IC94" s="365">
        <v>0</v>
      </c>
      <c r="ID94" s="365">
        <v>0</v>
      </c>
      <c r="IE94" s="365">
        <v>0</v>
      </c>
      <c r="IF94" s="415">
        <f t="shared" si="283"/>
        <v>0</v>
      </c>
      <c r="IG94" s="416"/>
      <c r="IH94" s="375">
        <v>0</v>
      </c>
      <c r="II94" s="376">
        <v>0</v>
      </c>
      <c r="IJ94" s="365">
        <v>0</v>
      </c>
      <c r="IK94" s="365">
        <v>0</v>
      </c>
      <c r="IL94" s="365">
        <v>0</v>
      </c>
      <c r="IM94" s="365">
        <v>0</v>
      </c>
      <c r="IN94" s="365">
        <v>0</v>
      </c>
      <c r="IO94" s="365">
        <v>0</v>
      </c>
      <c r="IP94" s="365">
        <v>0</v>
      </c>
      <c r="IQ94" s="365">
        <v>0</v>
      </c>
      <c r="IR94" s="365">
        <v>0</v>
      </c>
      <c r="IS94" s="365">
        <v>0</v>
      </c>
      <c r="IT94" s="415">
        <f t="shared" si="284"/>
        <v>0</v>
      </c>
      <c r="IU94" s="416"/>
      <c r="IV94" s="375">
        <v>0</v>
      </c>
      <c r="IW94" s="376">
        <v>0</v>
      </c>
      <c r="IX94" s="365">
        <v>0</v>
      </c>
      <c r="IY94" s="365">
        <v>0</v>
      </c>
      <c r="IZ94" s="365">
        <v>0</v>
      </c>
      <c r="JA94" s="365">
        <v>0</v>
      </c>
      <c r="JB94" s="365">
        <v>0</v>
      </c>
      <c r="JC94" s="365">
        <v>0</v>
      </c>
      <c r="JD94" s="365">
        <v>0</v>
      </c>
      <c r="JE94" s="365">
        <v>0</v>
      </c>
      <c r="JF94" s="365">
        <v>0</v>
      </c>
      <c r="JG94" s="365">
        <v>0</v>
      </c>
      <c r="JH94" s="415">
        <f t="shared" si="285"/>
        <v>0</v>
      </c>
      <c r="JI94" s="416"/>
      <c r="JJ94" s="375">
        <v>0</v>
      </c>
      <c r="JK94" s="376">
        <v>0</v>
      </c>
      <c r="JL94" s="365">
        <v>0</v>
      </c>
      <c r="JM94" s="365">
        <v>0</v>
      </c>
      <c r="JN94" s="365">
        <v>0</v>
      </c>
      <c r="JO94" s="365">
        <v>0</v>
      </c>
      <c r="JP94" s="365">
        <v>0</v>
      </c>
      <c r="JQ94" s="365">
        <v>0</v>
      </c>
      <c r="JR94" s="365">
        <v>0</v>
      </c>
      <c r="JS94" s="365">
        <v>0</v>
      </c>
      <c r="JT94" s="365">
        <v>0</v>
      </c>
      <c r="JU94" s="365">
        <v>0</v>
      </c>
      <c r="JV94" s="415">
        <f t="shared" si="286"/>
        <v>0</v>
      </c>
      <c r="JW94" s="416"/>
      <c r="JX94" s="375">
        <v>0</v>
      </c>
      <c r="JY94" s="376">
        <v>0</v>
      </c>
      <c r="JZ94" s="365">
        <v>0</v>
      </c>
      <c r="KA94" s="365">
        <v>0</v>
      </c>
      <c r="KB94" s="365">
        <v>0</v>
      </c>
      <c r="KC94" s="365">
        <v>0</v>
      </c>
      <c r="KD94" s="365">
        <v>0</v>
      </c>
      <c r="KE94" s="365">
        <v>0</v>
      </c>
      <c r="KF94" s="365">
        <v>0</v>
      </c>
      <c r="KG94" s="365">
        <v>0</v>
      </c>
      <c r="KH94" s="365">
        <v>0</v>
      </c>
      <c r="KI94" s="365">
        <v>0</v>
      </c>
      <c r="KJ94" s="415">
        <f t="shared" si="287"/>
        <v>0</v>
      </c>
      <c r="KK94" s="416"/>
      <c r="KL94" s="375">
        <v>0</v>
      </c>
      <c r="KM94" s="376">
        <v>0</v>
      </c>
      <c r="KN94" s="365">
        <v>0</v>
      </c>
      <c r="KO94" s="365">
        <v>0</v>
      </c>
      <c r="KP94" s="365">
        <v>0</v>
      </c>
      <c r="KQ94" s="365">
        <v>0</v>
      </c>
      <c r="KR94" s="365">
        <v>0</v>
      </c>
      <c r="KS94" s="365">
        <v>0</v>
      </c>
      <c r="KT94" s="365">
        <v>0</v>
      </c>
      <c r="KU94" s="365">
        <v>0</v>
      </c>
      <c r="KV94" s="365">
        <v>0</v>
      </c>
      <c r="KW94" s="365">
        <v>0</v>
      </c>
      <c r="KX94" s="415">
        <f t="shared" si="288"/>
        <v>0</v>
      </c>
      <c r="KY94" s="416"/>
      <c r="KZ94" s="375">
        <v>0</v>
      </c>
      <c r="LA94" s="376">
        <v>0</v>
      </c>
      <c r="LB94" s="365">
        <v>0</v>
      </c>
      <c r="LC94" s="365">
        <v>0</v>
      </c>
      <c r="LD94" s="365">
        <v>0</v>
      </c>
      <c r="LE94" s="365">
        <v>0</v>
      </c>
      <c r="LF94" s="365">
        <v>0</v>
      </c>
      <c r="LG94" s="365">
        <v>0</v>
      </c>
      <c r="LH94" s="365">
        <v>0</v>
      </c>
      <c r="LI94" s="365">
        <v>0</v>
      </c>
      <c r="LJ94" s="365">
        <v>0</v>
      </c>
      <c r="LK94" s="365">
        <v>0</v>
      </c>
      <c r="LL94" s="415">
        <f t="shared" si="289"/>
        <v>0</v>
      </c>
      <c r="LM94" s="416"/>
      <c r="LN94" s="375">
        <v>0</v>
      </c>
      <c r="LO94" s="376">
        <v>0</v>
      </c>
      <c r="LP94" s="365">
        <v>0</v>
      </c>
      <c r="LQ94" s="365">
        <v>0</v>
      </c>
      <c r="LR94" s="365">
        <v>0</v>
      </c>
      <c r="LS94" s="365">
        <v>0</v>
      </c>
      <c r="LT94" s="365">
        <v>0</v>
      </c>
      <c r="LU94" s="365">
        <v>0</v>
      </c>
      <c r="LV94" s="365">
        <v>0</v>
      </c>
      <c r="LW94" s="365">
        <v>0</v>
      </c>
      <c r="LX94" s="365">
        <v>0</v>
      </c>
      <c r="LY94" s="365">
        <v>0</v>
      </c>
      <c r="LZ94" s="415">
        <f t="shared" si="290"/>
        <v>0</v>
      </c>
      <c r="MA94" s="416"/>
      <c r="MB94" s="368">
        <f t="shared" si="291"/>
        <v>0</v>
      </c>
      <c r="MC94" s="368">
        <f t="shared" si="291"/>
        <v>0</v>
      </c>
      <c r="MD94" s="368">
        <f t="shared" si="291"/>
        <v>0</v>
      </c>
      <c r="ME94" s="368">
        <f t="shared" si="291"/>
        <v>0</v>
      </c>
      <c r="MF94" s="368">
        <f t="shared" si="291"/>
        <v>0</v>
      </c>
      <c r="MG94" s="368">
        <f t="shared" si="291"/>
        <v>0</v>
      </c>
      <c r="MH94" s="368">
        <f t="shared" si="291"/>
        <v>0</v>
      </c>
      <c r="MI94" s="368">
        <f t="shared" si="291"/>
        <v>0</v>
      </c>
      <c r="MJ94" s="368">
        <f t="shared" si="291"/>
        <v>0</v>
      </c>
      <c r="MK94" s="368">
        <f t="shared" si="291"/>
        <v>0</v>
      </c>
      <c r="ML94" s="368">
        <f t="shared" si="291"/>
        <v>0</v>
      </c>
      <c r="MM94" s="368">
        <f t="shared" si="291"/>
        <v>0</v>
      </c>
      <c r="MN94" s="368">
        <f t="shared" si="293"/>
        <v>0</v>
      </c>
    </row>
    <row r="95" spans="1:352" x14ac:dyDescent="0.25">
      <c r="A95" s="313"/>
      <c r="B95" s="393" t="s">
        <v>136</v>
      </c>
      <c r="C95" s="422"/>
      <c r="D95" s="375">
        <v>0</v>
      </c>
      <c r="E95" s="389">
        <v>0</v>
      </c>
      <c r="F95" s="389">
        <v>0</v>
      </c>
      <c r="G95" s="389">
        <v>0</v>
      </c>
      <c r="H95" s="389">
        <v>0</v>
      </c>
      <c r="I95" s="389">
        <v>0</v>
      </c>
      <c r="J95" s="389">
        <v>0</v>
      </c>
      <c r="K95" s="389">
        <v>0</v>
      </c>
      <c r="L95" s="389">
        <v>0</v>
      </c>
      <c r="M95" s="389">
        <v>0</v>
      </c>
      <c r="N95" s="389">
        <v>0</v>
      </c>
      <c r="O95" s="389">
        <v>0</v>
      </c>
      <c r="P95" s="415">
        <f t="shared" si="267"/>
        <v>0</v>
      </c>
      <c r="Q95" s="416"/>
      <c r="R95" s="375">
        <v>0</v>
      </c>
      <c r="S95" s="389">
        <v>0</v>
      </c>
      <c r="T95" s="389">
        <v>0</v>
      </c>
      <c r="U95" s="389">
        <v>0</v>
      </c>
      <c r="V95" s="389">
        <v>0</v>
      </c>
      <c r="W95" s="389">
        <v>0</v>
      </c>
      <c r="X95" s="389">
        <v>0</v>
      </c>
      <c r="Y95" s="389">
        <v>0</v>
      </c>
      <c r="Z95" s="389">
        <v>0</v>
      </c>
      <c r="AA95" s="389">
        <v>0</v>
      </c>
      <c r="AB95" s="389">
        <v>0</v>
      </c>
      <c r="AC95" s="389">
        <v>0</v>
      </c>
      <c r="AD95" s="415">
        <f t="shared" si="268"/>
        <v>0</v>
      </c>
      <c r="AE95" s="416"/>
      <c r="AF95" s="375">
        <v>0</v>
      </c>
      <c r="AG95" s="389">
        <v>0</v>
      </c>
      <c r="AH95" s="389">
        <v>0</v>
      </c>
      <c r="AI95" s="389">
        <v>0</v>
      </c>
      <c r="AJ95" s="389">
        <v>0</v>
      </c>
      <c r="AK95" s="389">
        <v>0</v>
      </c>
      <c r="AL95" s="389">
        <v>0</v>
      </c>
      <c r="AM95" s="389">
        <v>0</v>
      </c>
      <c r="AN95" s="389">
        <v>0</v>
      </c>
      <c r="AO95" s="389">
        <v>0</v>
      </c>
      <c r="AP95" s="389">
        <v>0</v>
      </c>
      <c r="AQ95" s="389">
        <v>0</v>
      </c>
      <c r="AR95" s="415">
        <f t="shared" si="269"/>
        <v>0</v>
      </c>
      <c r="AT95" s="375">
        <v>0</v>
      </c>
      <c r="AU95" s="389">
        <v>0</v>
      </c>
      <c r="AV95" s="389">
        <v>0</v>
      </c>
      <c r="AW95" s="389">
        <v>0</v>
      </c>
      <c r="AX95" s="389">
        <v>0</v>
      </c>
      <c r="AY95" s="389">
        <v>0</v>
      </c>
      <c r="AZ95" s="389">
        <v>0</v>
      </c>
      <c r="BA95" s="389">
        <v>0</v>
      </c>
      <c r="BB95" s="389">
        <v>0</v>
      </c>
      <c r="BC95" s="389">
        <v>0</v>
      </c>
      <c r="BD95" s="389">
        <v>0</v>
      </c>
      <c r="BE95" s="389">
        <v>0</v>
      </c>
      <c r="BF95" s="415">
        <f t="shared" si="270"/>
        <v>0</v>
      </c>
      <c r="BH95" s="375">
        <v>0</v>
      </c>
      <c r="BI95" s="376">
        <v>0</v>
      </c>
      <c r="BJ95" s="365">
        <v>0</v>
      </c>
      <c r="BK95" s="365">
        <v>0</v>
      </c>
      <c r="BL95" s="365">
        <v>0</v>
      </c>
      <c r="BM95" s="365">
        <v>0</v>
      </c>
      <c r="BN95" s="365">
        <v>0</v>
      </c>
      <c r="BO95" s="365">
        <v>0</v>
      </c>
      <c r="BP95" s="365">
        <v>0</v>
      </c>
      <c r="BQ95" s="365">
        <v>0</v>
      </c>
      <c r="BR95" s="365">
        <v>0</v>
      </c>
      <c r="BS95" s="365">
        <v>0</v>
      </c>
      <c r="BT95" s="415">
        <f t="shared" si="271"/>
        <v>0</v>
      </c>
      <c r="BV95" s="375">
        <v>0</v>
      </c>
      <c r="BW95" s="376">
        <v>0</v>
      </c>
      <c r="BX95" s="365">
        <v>0</v>
      </c>
      <c r="BY95" s="365">
        <v>0</v>
      </c>
      <c r="BZ95" s="365">
        <v>0</v>
      </c>
      <c r="CA95" s="365">
        <v>0</v>
      </c>
      <c r="CB95" s="365">
        <v>0</v>
      </c>
      <c r="CC95" s="365">
        <v>0</v>
      </c>
      <c r="CD95" s="365">
        <v>0</v>
      </c>
      <c r="CE95" s="365">
        <v>0</v>
      </c>
      <c r="CF95" s="365">
        <v>0</v>
      </c>
      <c r="CG95" s="365">
        <v>0</v>
      </c>
      <c r="CH95" s="415">
        <f t="shared" si="272"/>
        <v>0</v>
      </c>
      <c r="CI95" s="416"/>
      <c r="CJ95" s="375">
        <v>0</v>
      </c>
      <c r="CK95" s="376">
        <v>0</v>
      </c>
      <c r="CL95" s="365">
        <v>0</v>
      </c>
      <c r="CM95" s="365">
        <v>0</v>
      </c>
      <c r="CN95" s="365">
        <v>0</v>
      </c>
      <c r="CO95" s="365">
        <v>0</v>
      </c>
      <c r="CP95" s="365">
        <v>0</v>
      </c>
      <c r="CQ95" s="365">
        <v>0</v>
      </c>
      <c r="CR95" s="365">
        <v>0</v>
      </c>
      <c r="CS95" s="365">
        <v>0</v>
      </c>
      <c r="CT95" s="365">
        <v>0</v>
      </c>
      <c r="CU95" s="365">
        <v>0</v>
      </c>
      <c r="CV95" s="415">
        <f t="shared" si="273"/>
        <v>0</v>
      </c>
      <c r="CW95" s="416"/>
      <c r="CX95" s="375">
        <v>0</v>
      </c>
      <c r="CY95" s="376">
        <v>0</v>
      </c>
      <c r="CZ95" s="365">
        <v>0</v>
      </c>
      <c r="DA95" s="365">
        <v>0</v>
      </c>
      <c r="DB95" s="365">
        <v>0</v>
      </c>
      <c r="DC95" s="365">
        <v>0</v>
      </c>
      <c r="DD95" s="365">
        <v>0</v>
      </c>
      <c r="DE95" s="365">
        <v>0</v>
      </c>
      <c r="DF95" s="365">
        <v>0</v>
      </c>
      <c r="DG95" s="365">
        <v>0</v>
      </c>
      <c r="DH95" s="365">
        <v>0</v>
      </c>
      <c r="DI95" s="365">
        <v>0</v>
      </c>
      <c r="DJ95" s="415">
        <f t="shared" si="274"/>
        <v>0</v>
      </c>
      <c r="DK95" s="416"/>
      <c r="DL95" s="375">
        <v>0</v>
      </c>
      <c r="DM95" s="376">
        <v>0</v>
      </c>
      <c r="DN95" s="365">
        <v>0</v>
      </c>
      <c r="DO95" s="365">
        <v>0</v>
      </c>
      <c r="DP95" s="365">
        <v>0</v>
      </c>
      <c r="DQ95" s="365">
        <v>0</v>
      </c>
      <c r="DR95" s="365">
        <v>0</v>
      </c>
      <c r="DS95" s="365">
        <v>0</v>
      </c>
      <c r="DT95" s="365">
        <v>0</v>
      </c>
      <c r="DU95" s="365">
        <v>0</v>
      </c>
      <c r="DV95" s="365">
        <v>0</v>
      </c>
      <c r="DW95" s="365">
        <v>0</v>
      </c>
      <c r="DX95" s="415">
        <f t="shared" si="275"/>
        <v>0</v>
      </c>
      <c r="DY95" s="416"/>
      <c r="DZ95" s="375">
        <v>0</v>
      </c>
      <c r="EA95" s="376">
        <v>0</v>
      </c>
      <c r="EB95" s="365">
        <v>0</v>
      </c>
      <c r="EC95" s="365">
        <v>0</v>
      </c>
      <c r="ED95" s="365">
        <v>0</v>
      </c>
      <c r="EE95" s="365">
        <v>0</v>
      </c>
      <c r="EF95" s="365">
        <v>0</v>
      </c>
      <c r="EG95" s="365">
        <v>0</v>
      </c>
      <c r="EH95" s="365">
        <v>0</v>
      </c>
      <c r="EI95" s="365">
        <v>0</v>
      </c>
      <c r="EJ95" s="365">
        <v>0</v>
      </c>
      <c r="EK95" s="365">
        <v>0</v>
      </c>
      <c r="EL95" s="415">
        <f t="shared" si="276"/>
        <v>0</v>
      </c>
      <c r="EM95" s="416"/>
      <c r="EN95" s="375">
        <v>0</v>
      </c>
      <c r="EO95" s="376">
        <v>0</v>
      </c>
      <c r="EP95" s="365">
        <v>0</v>
      </c>
      <c r="EQ95" s="365">
        <v>0</v>
      </c>
      <c r="ER95" s="365">
        <v>0</v>
      </c>
      <c r="ES95" s="365">
        <v>0</v>
      </c>
      <c r="ET95" s="365">
        <v>0</v>
      </c>
      <c r="EU95" s="365">
        <v>0</v>
      </c>
      <c r="EV95" s="365">
        <v>0</v>
      </c>
      <c r="EW95" s="365">
        <v>0</v>
      </c>
      <c r="EX95" s="365">
        <v>0</v>
      </c>
      <c r="EY95" s="365">
        <v>0</v>
      </c>
      <c r="EZ95" s="415">
        <f t="shared" si="277"/>
        <v>0</v>
      </c>
      <c r="FA95" s="416"/>
      <c r="FB95" s="375">
        <v>0</v>
      </c>
      <c r="FC95" s="376">
        <v>0</v>
      </c>
      <c r="FD95" s="365">
        <v>0</v>
      </c>
      <c r="FE95" s="365">
        <v>0</v>
      </c>
      <c r="FF95" s="365">
        <v>0</v>
      </c>
      <c r="FG95" s="365">
        <v>0</v>
      </c>
      <c r="FH95" s="365">
        <v>0</v>
      </c>
      <c r="FI95" s="365">
        <v>0</v>
      </c>
      <c r="FJ95" s="365">
        <v>0</v>
      </c>
      <c r="FK95" s="365">
        <v>0</v>
      </c>
      <c r="FL95" s="365">
        <v>0</v>
      </c>
      <c r="FM95" s="365">
        <v>0</v>
      </c>
      <c r="FN95" s="415">
        <f t="shared" si="278"/>
        <v>0</v>
      </c>
      <c r="FO95" s="416"/>
      <c r="FP95" s="375">
        <v>0</v>
      </c>
      <c r="FQ95" s="376">
        <v>0</v>
      </c>
      <c r="FR95" s="365">
        <v>0</v>
      </c>
      <c r="FS95" s="365">
        <v>0</v>
      </c>
      <c r="FT95" s="365">
        <v>0</v>
      </c>
      <c r="FU95" s="365">
        <v>0</v>
      </c>
      <c r="FV95" s="365">
        <v>0</v>
      </c>
      <c r="FW95" s="365">
        <v>0</v>
      </c>
      <c r="FX95" s="365">
        <v>0</v>
      </c>
      <c r="FY95" s="365">
        <v>0</v>
      </c>
      <c r="FZ95" s="365">
        <v>0</v>
      </c>
      <c r="GA95" s="365">
        <v>0</v>
      </c>
      <c r="GB95" s="415">
        <f t="shared" si="279"/>
        <v>0</v>
      </c>
      <c r="GC95" s="416"/>
      <c r="GD95" s="375">
        <v>0</v>
      </c>
      <c r="GE95" s="376">
        <v>0</v>
      </c>
      <c r="GF95" s="365">
        <v>0</v>
      </c>
      <c r="GG95" s="365">
        <v>0</v>
      </c>
      <c r="GH95" s="365">
        <v>0</v>
      </c>
      <c r="GI95" s="365">
        <v>0</v>
      </c>
      <c r="GJ95" s="365">
        <v>0</v>
      </c>
      <c r="GK95" s="365">
        <v>0</v>
      </c>
      <c r="GL95" s="365">
        <v>0</v>
      </c>
      <c r="GM95" s="365">
        <v>0</v>
      </c>
      <c r="GN95" s="365">
        <v>0</v>
      </c>
      <c r="GO95" s="365">
        <v>0</v>
      </c>
      <c r="GP95" s="415">
        <f t="shared" si="280"/>
        <v>0</v>
      </c>
      <c r="GQ95" s="416"/>
      <c r="GR95" s="375">
        <v>0</v>
      </c>
      <c r="GS95" s="376">
        <v>0</v>
      </c>
      <c r="GT95" s="365">
        <v>0</v>
      </c>
      <c r="GU95" s="365">
        <v>0</v>
      </c>
      <c r="GV95" s="365">
        <v>0</v>
      </c>
      <c r="GW95" s="365">
        <v>0</v>
      </c>
      <c r="GX95" s="365">
        <v>0</v>
      </c>
      <c r="GY95" s="365">
        <v>0</v>
      </c>
      <c r="GZ95" s="365">
        <v>0</v>
      </c>
      <c r="HA95" s="365">
        <v>0</v>
      </c>
      <c r="HB95" s="365">
        <v>0</v>
      </c>
      <c r="HC95" s="365">
        <v>0</v>
      </c>
      <c r="HD95" s="415">
        <f t="shared" si="294"/>
        <v>0</v>
      </c>
      <c r="HE95" s="416"/>
      <c r="HF95" s="375">
        <v>0</v>
      </c>
      <c r="HG95" s="376">
        <v>0</v>
      </c>
      <c r="HH95" s="365">
        <v>0</v>
      </c>
      <c r="HI95" s="365">
        <v>0</v>
      </c>
      <c r="HJ95" s="365">
        <v>0</v>
      </c>
      <c r="HK95" s="365">
        <v>0</v>
      </c>
      <c r="HL95" s="365">
        <v>0</v>
      </c>
      <c r="HM95" s="365">
        <v>0</v>
      </c>
      <c r="HN95" s="365">
        <v>0</v>
      </c>
      <c r="HO95" s="365">
        <v>0</v>
      </c>
      <c r="HP95" s="365">
        <v>0</v>
      </c>
      <c r="HQ95" s="365">
        <v>0</v>
      </c>
      <c r="HR95" s="415">
        <f t="shared" si="282"/>
        <v>0</v>
      </c>
      <c r="HS95" s="416"/>
      <c r="HT95" s="375">
        <v>0</v>
      </c>
      <c r="HU95" s="376">
        <v>0</v>
      </c>
      <c r="HV95" s="365">
        <v>0</v>
      </c>
      <c r="HW95" s="365">
        <v>0</v>
      </c>
      <c r="HX95" s="365">
        <v>0</v>
      </c>
      <c r="HY95" s="365">
        <v>0</v>
      </c>
      <c r="HZ95" s="365">
        <v>0</v>
      </c>
      <c r="IA95" s="365">
        <v>0</v>
      </c>
      <c r="IB95" s="365">
        <v>0</v>
      </c>
      <c r="IC95" s="365">
        <v>0</v>
      </c>
      <c r="ID95" s="365">
        <v>0</v>
      </c>
      <c r="IE95" s="365">
        <v>0</v>
      </c>
      <c r="IF95" s="415">
        <f t="shared" si="283"/>
        <v>0</v>
      </c>
      <c r="IG95" s="416"/>
      <c r="IH95" s="375">
        <v>0</v>
      </c>
      <c r="II95" s="376">
        <v>0</v>
      </c>
      <c r="IJ95" s="365">
        <v>0</v>
      </c>
      <c r="IK95" s="365">
        <v>0</v>
      </c>
      <c r="IL95" s="365">
        <v>0</v>
      </c>
      <c r="IM95" s="365">
        <v>0</v>
      </c>
      <c r="IN95" s="365">
        <v>0</v>
      </c>
      <c r="IO95" s="365">
        <v>0</v>
      </c>
      <c r="IP95" s="365">
        <v>0</v>
      </c>
      <c r="IQ95" s="365">
        <v>0</v>
      </c>
      <c r="IR95" s="365">
        <v>0</v>
      </c>
      <c r="IS95" s="365">
        <v>0</v>
      </c>
      <c r="IT95" s="415">
        <f t="shared" si="284"/>
        <v>0</v>
      </c>
      <c r="IU95" s="416"/>
      <c r="IV95" s="375">
        <v>0</v>
      </c>
      <c r="IW95" s="376">
        <v>0</v>
      </c>
      <c r="IX95" s="365">
        <v>0</v>
      </c>
      <c r="IY95" s="365">
        <v>0</v>
      </c>
      <c r="IZ95" s="365">
        <v>0</v>
      </c>
      <c r="JA95" s="365">
        <v>0</v>
      </c>
      <c r="JB95" s="365">
        <v>0</v>
      </c>
      <c r="JC95" s="365">
        <v>0</v>
      </c>
      <c r="JD95" s="365">
        <v>0</v>
      </c>
      <c r="JE95" s="365">
        <v>0</v>
      </c>
      <c r="JF95" s="365">
        <v>0</v>
      </c>
      <c r="JG95" s="365">
        <v>0</v>
      </c>
      <c r="JH95" s="415">
        <f t="shared" si="285"/>
        <v>0</v>
      </c>
      <c r="JI95" s="416"/>
      <c r="JJ95" s="375">
        <v>0</v>
      </c>
      <c r="JK95" s="376">
        <v>0</v>
      </c>
      <c r="JL95" s="365">
        <v>0</v>
      </c>
      <c r="JM95" s="365">
        <v>0</v>
      </c>
      <c r="JN95" s="365">
        <v>0</v>
      </c>
      <c r="JO95" s="365">
        <v>0</v>
      </c>
      <c r="JP95" s="365">
        <v>0</v>
      </c>
      <c r="JQ95" s="365">
        <v>0</v>
      </c>
      <c r="JR95" s="365">
        <v>0</v>
      </c>
      <c r="JS95" s="365">
        <v>0</v>
      </c>
      <c r="JT95" s="365">
        <v>0</v>
      </c>
      <c r="JU95" s="365">
        <v>0</v>
      </c>
      <c r="JV95" s="415">
        <f t="shared" si="286"/>
        <v>0</v>
      </c>
      <c r="JW95" s="416"/>
      <c r="JX95" s="375">
        <v>0</v>
      </c>
      <c r="JY95" s="376">
        <v>0</v>
      </c>
      <c r="JZ95" s="365">
        <v>0</v>
      </c>
      <c r="KA95" s="365">
        <v>0</v>
      </c>
      <c r="KB95" s="365">
        <v>0</v>
      </c>
      <c r="KC95" s="365">
        <v>0</v>
      </c>
      <c r="KD95" s="365">
        <v>0</v>
      </c>
      <c r="KE95" s="365">
        <v>0</v>
      </c>
      <c r="KF95" s="365">
        <v>0</v>
      </c>
      <c r="KG95" s="365">
        <v>0</v>
      </c>
      <c r="KH95" s="365">
        <v>0</v>
      </c>
      <c r="KI95" s="365">
        <v>0</v>
      </c>
      <c r="KJ95" s="415">
        <f t="shared" si="287"/>
        <v>0</v>
      </c>
      <c r="KK95" s="416"/>
      <c r="KL95" s="375">
        <v>0</v>
      </c>
      <c r="KM95" s="376">
        <v>0</v>
      </c>
      <c r="KN95" s="365">
        <v>0</v>
      </c>
      <c r="KO95" s="365">
        <v>0</v>
      </c>
      <c r="KP95" s="365">
        <v>0</v>
      </c>
      <c r="KQ95" s="365">
        <v>0</v>
      </c>
      <c r="KR95" s="365">
        <v>0</v>
      </c>
      <c r="KS95" s="365">
        <v>0</v>
      </c>
      <c r="KT95" s="365">
        <v>0</v>
      </c>
      <c r="KU95" s="365">
        <v>0</v>
      </c>
      <c r="KV95" s="365">
        <v>0</v>
      </c>
      <c r="KW95" s="365">
        <v>0</v>
      </c>
      <c r="KX95" s="415">
        <f t="shared" si="288"/>
        <v>0</v>
      </c>
      <c r="KY95" s="416"/>
      <c r="KZ95" s="375">
        <v>0</v>
      </c>
      <c r="LA95" s="376">
        <v>0</v>
      </c>
      <c r="LB95" s="365">
        <v>0</v>
      </c>
      <c r="LC95" s="365">
        <v>0</v>
      </c>
      <c r="LD95" s="365">
        <v>0</v>
      </c>
      <c r="LE95" s="365">
        <v>0</v>
      </c>
      <c r="LF95" s="365">
        <v>0</v>
      </c>
      <c r="LG95" s="365">
        <v>0</v>
      </c>
      <c r="LH95" s="365">
        <v>0</v>
      </c>
      <c r="LI95" s="365">
        <v>0</v>
      </c>
      <c r="LJ95" s="365">
        <v>0</v>
      </c>
      <c r="LK95" s="365">
        <v>0</v>
      </c>
      <c r="LL95" s="415">
        <f t="shared" si="289"/>
        <v>0</v>
      </c>
      <c r="LM95" s="416"/>
      <c r="LN95" s="375">
        <v>0</v>
      </c>
      <c r="LO95" s="376">
        <v>0</v>
      </c>
      <c r="LP95" s="365">
        <v>0</v>
      </c>
      <c r="LQ95" s="365">
        <v>0</v>
      </c>
      <c r="LR95" s="365">
        <v>0</v>
      </c>
      <c r="LS95" s="365">
        <v>0</v>
      </c>
      <c r="LT95" s="365">
        <v>0</v>
      </c>
      <c r="LU95" s="365">
        <v>0</v>
      </c>
      <c r="LV95" s="365">
        <v>0</v>
      </c>
      <c r="LW95" s="365">
        <v>0</v>
      </c>
      <c r="LX95" s="365">
        <v>0</v>
      </c>
      <c r="LY95" s="365">
        <v>0</v>
      </c>
      <c r="LZ95" s="415">
        <f t="shared" si="290"/>
        <v>0</v>
      </c>
      <c r="MA95" s="416"/>
      <c r="MB95" s="368">
        <f t="shared" si="291"/>
        <v>0</v>
      </c>
      <c r="MC95" s="368">
        <f t="shared" si="291"/>
        <v>0</v>
      </c>
      <c r="MD95" s="368">
        <f t="shared" si="291"/>
        <v>0</v>
      </c>
      <c r="ME95" s="368">
        <f t="shared" si="291"/>
        <v>0</v>
      </c>
      <c r="MF95" s="368">
        <f t="shared" si="291"/>
        <v>0</v>
      </c>
      <c r="MG95" s="368">
        <f t="shared" si="291"/>
        <v>0</v>
      </c>
      <c r="MH95" s="368">
        <f t="shared" si="291"/>
        <v>0</v>
      </c>
      <c r="MI95" s="368">
        <f t="shared" si="291"/>
        <v>0</v>
      </c>
      <c r="MJ95" s="368">
        <f t="shared" si="291"/>
        <v>0</v>
      </c>
      <c r="MK95" s="368">
        <f t="shared" si="291"/>
        <v>0</v>
      </c>
      <c r="ML95" s="368">
        <f t="shared" si="291"/>
        <v>0</v>
      </c>
      <c r="MM95" s="368">
        <f t="shared" si="291"/>
        <v>0</v>
      </c>
      <c r="MN95" s="368">
        <f t="shared" si="293"/>
        <v>0</v>
      </c>
    </row>
    <row r="96" spans="1:352" x14ac:dyDescent="0.25">
      <c r="A96" s="313"/>
      <c r="B96" s="390" t="s">
        <v>137</v>
      </c>
      <c r="C96" s="422"/>
      <c r="D96" s="375">
        <v>0</v>
      </c>
      <c r="E96" s="389">
        <v>0</v>
      </c>
      <c r="F96" s="389">
        <v>0</v>
      </c>
      <c r="G96" s="389">
        <v>0</v>
      </c>
      <c r="H96" s="389">
        <v>0</v>
      </c>
      <c r="I96" s="389">
        <v>0</v>
      </c>
      <c r="J96" s="389">
        <v>0</v>
      </c>
      <c r="K96" s="389">
        <v>0</v>
      </c>
      <c r="L96" s="389">
        <v>0</v>
      </c>
      <c r="M96" s="389">
        <v>0</v>
      </c>
      <c r="N96" s="389">
        <v>0</v>
      </c>
      <c r="O96" s="389">
        <v>0</v>
      </c>
      <c r="P96" s="415">
        <f t="shared" si="267"/>
        <v>0</v>
      </c>
      <c r="Q96" s="416"/>
      <c r="R96" s="375">
        <v>0</v>
      </c>
      <c r="S96" s="389">
        <v>0</v>
      </c>
      <c r="T96" s="389">
        <v>0</v>
      </c>
      <c r="U96" s="389">
        <v>0</v>
      </c>
      <c r="V96" s="389">
        <v>0</v>
      </c>
      <c r="W96" s="389">
        <v>0</v>
      </c>
      <c r="X96" s="389">
        <v>0</v>
      </c>
      <c r="Y96" s="389">
        <v>0</v>
      </c>
      <c r="Z96" s="389">
        <v>0</v>
      </c>
      <c r="AA96" s="389">
        <v>0</v>
      </c>
      <c r="AB96" s="389">
        <v>0</v>
      </c>
      <c r="AC96" s="389">
        <v>0</v>
      </c>
      <c r="AD96" s="415">
        <f t="shared" si="268"/>
        <v>0</v>
      </c>
      <c r="AE96" s="416"/>
      <c r="AF96" s="375">
        <v>0</v>
      </c>
      <c r="AG96" s="389">
        <v>0</v>
      </c>
      <c r="AH96" s="389">
        <v>0</v>
      </c>
      <c r="AI96" s="389">
        <v>0</v>
      </c>
      <c r="AJ96" s="389">
        <v>0</v>
      </c>
      <c r="AK96" s="389">
        <v>0</v>
      </c>
      <c r="AL96" s="389">
        <v>0</v>
      </c>
      <c r="AM96" s="389">
        <v>0</v>
      </c>
      <c r="AN96" s="389">
        <v>0</v>
      </c>
      <c r="AO96" s="389">
        <v>0</v>
      </c>
      <c r="AP96" s="389">
        <v>0</v>
      </c>
      <c r="AQ96" s="389">
        <v>0</v>
      </c>
      <c r="AR96" s="415">
        <f t="shared" si="269"/>
        <v>0</v>
      </c>
      <c r="AT96" s="375">
        <v>0</v>
      </c>
      <c r="AU96" s="389">
        <v>0</v>
      </c>
      <c r="AV96" s="389">
        <v>0</v>
      </c>
      <c r="AW96" s="389">
        <v>0</v>
      </c>
      <c r="AX96" s="389">
        <v>0</v>
      </c>
      <c r="AY96" s="389">
        <v>0</v>
      </c>
      <c r="AZ96" s="389">
        <v>0</v>
      </c>
      <c r="BA96" s="389">
        <v>0</v>
      </c>
      <c r="BB96" s="389">
        <v>0</v>
      </c>
      <c r="BC96" s="389">
        <v>0</v>
      </c>
      <c r="BD96" s="389">
        <v>0</v>
      </c>
      <c r="BE96" s="389">
        <v>0</v>
      </c>
      <c r="BF96" s="415">
        <f t="shared" si="270"/>
        <v>0</v>
      </c>
      <c r="BH96" s="375">
        <v>0</v>
      </c>
      <c r="BI96" s="376">
        <v>0</v>
      </c>
      <c r="BJ96" s="365">
        <v>0</v>
      </c>
      <c r="BK96" s="365">
        <v>0</v>
      </c>
      <c r="BL96" s="365">
        <v>0</v>
      </c>
      <c r="BM96" s="365">
        <v>0</v>
      </c>
      <c r="BN96" s="365">
        <v>0</v>
      </c>
      <c r="BO96" s="365">
        <v>0</v>
      </c>
      <c r="BP96" s="365">
        <v>0</v>
      </c>
      <c r="BQ96" s="365">
        <v>0</v>
      </c>
      <c r="BR96" s="365">
        <v>0</v>
      </c>
      <c r="BS96" s="365">
        <v>0</v>
      </c>
      <c r="BT96" s="415">
        <f t="shared" si="271"/>
        <v>0</v>
      </c>
      <c r="BV96" s="375">
        <v>0</v>
      </c>
      <c r="BW96" s="376">
        <v>0</v>
      </c>
      <c r="BX96" s="365">
        <v>0</v>
      </c>
      <c r="BY96" s="365">
        <v>0</v>
      </c>
      <c r="BZ96" s="365">
        <v>0</v>
      </c>
      <c r="CA96" s="365">
        <v>0</v>
      </c>
      <c r="CB96" s="365">
        <v>0</v>
      </c>
      <c r="CC96" s="365">
        <v>0</v>
      </c>
      <c r="CD96" s="365">
        <v>0</v>
      </c>
      <c r="CE96" s="365">
        <v>0</v>
      </c>
      <c r="CF96" s="365">
        <v>0</v>
      </c>
      <c r="CG96" s="365">
        <v>0</v>
      </c>
      <c r="CH96" s="415">
        <f t="shared" si="272"/>
        <v>0</v>
      </c>
      <c r="CI96" s="416"/>
      <c r="CJ96" s="375">
        <v>0</v>
      </c>
      <c r="CK96" s="376">
        <v>0</v>
      </c>
      <c r="CL96" s="365">
        <v>0</v>
      </c>
      <c r="CM96" s="365">
        <v>0</v>
      </c>
      <c r="CN96" s="365">
        <v>0</v>
      </c>
      <c r="CO96" s="365">
        <v>0</v>
      </c>
      <c r="CP96" s="365">
        <v>0</v>
      </c>
      <c r="CQ96" s="365">
        <v>0</v>
      </c>
      <c r="CR96" s="365">
        <v>0</v>
      </c>
      <c r="CS96" s="365">
        <v>0</v>
      </c>
      <c r="CT96" s="365">
        <v>0</v>
      </c>
      <c r="CU96" s="365">
        <v>0</v>
      </c>
      <c r="CV96" s="415">
        <f t="shared" si="273"/>
        <v>0</v>
      </c>
      <c r="CW96" s="416"/>
      <c r="CX96" s="375">
        <v>0</v>
      </c>
      <c r="CY96" s="376">
        <v>0</v>
      </c>
      <c r="CZ96" s="365">
        <v>0</v>
      </c>
      <c r="DA96" s="365">
        <v>0</v>
      </c>
      <c r="DB96" s="365">
        <v>0</v>
      </c>
      <c r="DC96" s="365">
        <v>0</v>
      </c>
      <c r="DD96" s="365">
        <v>0</v>
      </c>
      <c r="DE96" s="365">
        <v>0</v>
      </c>
      <c r="DF96" s="365">
        <v>0</v>
      </c>
      <c r="DG96" s="365">
        <v>0</v>
      </c>
      <c r="DH96" s="365">
        <v>0</v>
      </c>
      <c r="DI96" s="365">
        <v>0</v>
      </c>
      <c r="DJ96" s="415">
        <f t="shared" si="274"/>
        <v>0</v>
      </c>
      <c r="DK96" s="416"/>
      <c r="DL96" s="375">
        <v>0</v>
      </c>
      <c r="DM96" s="376">
        <v>0</v>
      </c>
      <c r="DN96" s="365">
        <v>0</v>
      </c>
      <c r="DO96" s="365">
        <v>0</v>
      </c>
      <c r="DP96" s="365">
        <v>0</v>
      </c>
      <c r="DQ96" s="365">
        <v>0</v>
      </c>
      <c r="DR96" s="365">
        <v>0</v>
      </c>
      <c r="DS96" s="365">
        <v>0</v>
      </c>
      <c r="DT96" s="365">
        <v>0</v>
      </c>
      <c r="DU96" s="365">
        <v>0</v>
      </c>
      <c r="DV96" s="365">
        <v>0</v>
      </c>
      <c r="DW96" s="365">
        <v>0</v>
      </c>
      <c r="DX96" s="415">
        <f t="shared" si="275"/>
        <v>0</v>
      </c>
      <c r="DY96" s="416"/>
      <c r="DZ96" s="375">
        <v>0</v>
      </c>
      <c r="EA96" s="376">
        <v>0</v>
      </c>
      <c r="EB96" s="365">
        <v>0</v>
      </c>
      <c r="EC96" s="365">
        <v>0</v>
      </c>
      <c r="ED96" s="365">
        <v>0</v>
      </c>
      <c r="EE96" s="365">
        <v>0</v>
      </c>
      <c r="EF96" s="365">
        <v>0</v>
      </c>
      <c r="EG96" s="365">
        <v>0</v>
      </c>
      <c r="EH96" s="365">
        <v>0</v>
      </c>
      <c r="EI96" s="365">
        <v>0</v>
      </c>
      <c r="EJ96" s="365">
        <v>0</v>
      </c>
      <c r="EK96" s="365">
        <v>0</v>
      </c>
      <c r="EL96" s="415">
        <f t="shared" si="276"/>
        <v>0</v>
      </c>
      <c r="EM96" s="416"/>
      <c r="EN96" s="375">
        <v>0</v>
      </c>
      <c r="EO96" s="376">
        <v>0</v>
      </c>
      <c r="EP96" s="365">
        <v>0</v>
      </c>
      <c r="EQ96" s="365">
        <v>0</v>
      </c>
      <c r="ER96" s="365">
        <v>0</v>
      </c>
      <c r="ES96" s="365">
        <v>0</v>
      </c>
      <c r="ET96" s="365">
        <v>0</v>
      </c>
      <c r="EU96" s="365">
        <v>0</v>
      </c>
      <c r="EV96" s="365">
        <v>0</v>
      </c>
      <c r="EW96" s="365">
        <v>0</v>
      </c>
      <c r="EX96" s="365">
        <v>0</v>
      </c>
      <c r="EY96" s="365">
        <v>0</v>
      </c>
      <c r="EZ96" s="415">
        <f t="shared" si="277"/>
        <v>0</v>
      </c>
      <c r="FA96" s="416"/>
      <c r="FB96" s="375">
        <v>0</v>
      </c>
      <c r="FC96" s="376">
        <v>0</v>
      </c>
      <c r="FD96" s="365">
        <v>0</v>
      </c>
      <c r="FE96" s="365">
        <v>0</v>
      </c>
      <c r="FF96" s="365">
        <v>0</v>
      </c>
      <c r="FG96" s="365">
        <v>0</v>
      </c>
      <c r="FH96" s="365">
        <v>0</v>
      </c>
      <c r="FI96" s="365">
        <v>0</v>
      </c>
      <c r="FJ96" s="365">
        <v>0</v>
      </c>
      <c r="FK96" s="365">
        <v>0</v>
      </c>
      <c r="FL96" s="365">
        <v>0</v>
      </c>
      <c r="FM96" s="365">
        <v>0</v>
      </c>
      <c r="FN96" s="415">
        <f t="shared" si="278"/>
        <v>0</v>
      </c>
      <c r="FO96" s="416"/>
      <c r="FP96" s="375">
        <v>0</v>
      </c>
      <c r="FQ96" s="376">
        <v>0</v>
      </c>
      <c r="FR96" s="365">
        <v>0</v>
      </c>
      <c r="FS96" s="365">
        <v>0</v>
      </c>
      <c r="FT96" s="365">
        <v>0</v>
      </c>
      <c r="FU96" s="365">
        <v>0</v>
      </c>
      <c r="FV96" s="365">
        <v>0</v>
      </c>
      <c r="FW96" s="365">
        <v>0</v>
      </c>
      <c r="FX96" s="365">
        <v>0</v>
      </c>
      <c r="FY96" s="365">
        <v>0</v>
      </c>
      <c r="FZ96" s="365">
        <v>0</v>
      </c>
      <c r="GA96" s="365">
        <v>0</v>
      </c>
      <c r="GB96" s="415">
        <f t="shared" si="279"/>
        <v>0</v>
      </c>
      <c r="GC96" s="416"/>
      <c r="GD96" s="375">
        <v>0</v>
      </c>
      <c r="GE96" s="376">
        <v>0</v>
      </c>
      <c r="GF96" s="365">
        <v>0</v>
      </c>
      <c r="GG96" s="365">
        <v>0</v>
      </c>
      <c r="GH96" s="365">
        <v>0</v>
      </c>
      <c r="GI96" s="365">
        <v>0</v>
      </c>
      <c r="GJ96" s="365">
        <v>0</v>
      </c>
      <c r="GK96" s="365">
        <v>0</v>
      </c>
      <c r="GL96" s="365">
        <v>0</v>
      </c>
      <c r="GM96" s="365">
        <v>0</v>
      </c>
      <c r="GN96" s="365">
        <v>0</v>
      </c>
      <c r="GO96" s="365">
        <v>0</v>
      </c>
      <c r="GP96" s="415">
        <f t="shared" si="280"/>
        <v>0</v>
      </c>
      <c r="GQ96" s="416"/>
      <c r="GR96" s="375">
        <v>0</v>
      </c>
      <c r="GS96" s="376">
        <v>0</v>
      </c>
      <c r="GT96" s="365">
        <v>0</v>
      </c>
      <c r="GU96" s="365">
        <v>0</v>
      </c>
      <c r="GV96" s="365">
        <v>0</v>
      </c>
      <c r="GW96" s="365">
        <v>0</v>
      </c>
      <c r="GX96" s="365">
        <v>0</v>
      </c>
      <c r="GY96" s="365">
        <v>0</v>
      </c>
      <c r="GZ96" s="365">
        <v>0</v>
      </c>
      <c r="HA96" s="365">
        <v>0</v>
      </c>
      <c r="HB96" s="365">
        <v>0</v>
      </c>
      <c r="HC96" s="365">
        <v>0</v>
      </c>
      <c r="HD96" s="415">
        <f t="shared" si="294"/>
        <v>0</v>
      </c>
      <c r="HE96" s="416"/>
      <c r="HF96" s="375">
        <v>0</v>
      </c>
      <c r="HG96" s="376">
        <v>0</v>
      </c>
      <c r="HH96" s="365">
        <v>0</v>
      </c>
      <c r="HI96" s="365">
        <v>0</v>
      </c>
      <c r="HJ96" s="365">
        <v>0</v>
      </c>
      <c r="HK96" s="365">
        <v>0</v>
      </c>
      <c r="HL96" s="365">
        <v>0</v>
      </c>
      <c r="HM96" s="365">
        <v>0</v>
      </c>
      <c r="HN96" s="365">
        <v>0</v>
      </c>
      <c r="HO96" s="365">
        <v>0</v>
      </c>
      <c r="HP96" s="365">
        <v>0</v>
      </c>
      <c r="HQ96" s="365">
        <v>0</v>
      </c>
      <c r="HR96" s="415">
        <f t="shared" si="282"/>
        <v>0</v>
      </c>
      <c r="HS96" s="416"/>
      <c r="HT96" s="375">
        <v>0</v>
      </c>
      <c r="HU96" s="376">
        <v>0</v>
      </c>
      <c r="HV96" s="365">
        <v>0</v>
      </c>
      <c r="HW96" s="365">
        <v>0</v>
      </c>
      <c r="HX96" s="365">
        <v>0</v>
      </c>
      <c r="HY96" s="365">
        <v>0</v>
      </c>
      <c r="HZ96" s="365">
        <v>0</v>
      </c>
      <c r="IA96" s="365">
        <v>0</v>
      </c>
      <c r="IB96" s="365">
        <v>0</v>
      </c>
      <c r="IC96" s="365">
        <v>0</v>
      </c>
      <c r="ID96" s="365">
        <v>0</v>
      </c>
      <c r="IE96" s="365">
        <v>0</v>
      </c>
      <c r="IF96" s="415">
        <f t="shared" si="283"/>
        <v>0</v>
      </c>
      <c r="IG96" s="416"/>
      <c r="IH96" s="375">
        <v>0</v>
      </c>
      <c r="II96" s="376">
        <v>0</v>
      </c>
      <c r="IJ96" s="365">
        <v>0</v>
      </c>
      <c r="IK96" s="365">
        <v>0</v>
      </c>
      <c r="IL96" s="365">
        <v>0</v>
      </c>
      <c r="IM96" s="365">
        <v>0</v>
      </c>
      <c r="IN96" s="365">
        <v>0</v>
      </c>
      <c r="IO96" s="365">
        <v>0</v>
      </c>
      <c r="IP96" s="365">
        <v>0</v>
      </c>
      <c r="IQ96" s="365">
        <v>0</v>
      </c>
      <c r="IR96" s="365">
        <v>0</v>
      </c>
      <c r="IS96" s="365">
        <v>0</v>
      </c>
      <c r="IT96" s="415">
        <f t="shared" si="284"/>
        <v>0</v>
      </c>
      <c r="IU96" s="416"/>
      <c r="IV96" s="375">
        <v>0</v>
      </c>
      <c r="IW96" s="376">
        <v>0</v>
      </c>
      <c r="IX96" s="365">
        <v>0</v>
      </c>
      <c r="IY96" s="365">
        <v>0</v>
      </c>
      <c r="IZ96" s="365">
        <v>0</v>
      </c>
      <c r="JA96" s="365">
        <v>0</v>
      </c>
      <c r="JB96" s="365">
        <v>0</v>
      </c>
      <c r="JC96" s="365">
        <v>0</v>
      </c>
      <c r="JD96" s="365">
        <v>0</v>
      </c>
      <c r="JE96" s="365">
        <v>0</v>
      </c>
      <c r="JF96" s="365">
        <v>0</v>
      </c>
      <c r="JG96" s="365">
        <v>0</v>
      </c>
      <c r="JH96" s="415">
        <f t="shared" si="285"/>
        <v>0</v>
      </c>
      <c r="JI96" s="416"/>
      <c r="JJ96" s="375">
        <v>0</v>
      </c>
      <c r="JK96" s="376">
        <v>0</v>
      </c>
      <c r="JL96" s="365">
        <v>0</v>
      </c>
      <c r="JM96" s="365">
        <v>0</v>
      </c>
      <c r="JN96" s="365">
        <v>0</v>
      </c>
      <c r="JO96" s="365">
        <v>0</v>
      </c>
      <c r="JP96" s="365">
        <v>0</v>
      </c>
      <c r="JQ96" s="365">
        <v>0</v>
      </c>
      <c r="JR96" s="365">
        <v>0</v>
      </c>
      <c r="JS96" s="365">
        <v>0</v>
      </c>
      <c r="JT96" s="365">
        <v>0</v>
      </c>
      <c r="JU96" s="365">
        <v>0</v>
      </c>
      <c r="JV96" s="415">
        <f t="shared" si="286"/>
        <v>0</v>
      </c>
      <c r="JW96" s="416"/>
      <c r="JX96" s="375">
        <v>0</v>
      </c>
      <c r="JY96" s="376">
        <v>0</v>
      </c>
      <c r="JZ96" s="365">
        <v>0</v>
      </c>
      <c r="KA96" s="365">
        <v>0</v>
      </c>
      <c r="KB96" s="365">
        <v>0</v>
      </c>
      <c r="KC96" s="365">
        <v>0</v>
      </c>
      <c r="KD96" s="365">
        <v>0</v>
      </c>
      <c r="KE96" s="365">
        <v>0</v>
      </c>
      <c r="KF96" s="365">
        <v>0</v>
      </c>
      <c r="KG96" s="365">
        <v>0</v>
      </c>
      <c r="KH96" s="365">
        <v>0</v>
      </c>
      <c r="KI96" s="365">
        <v>0</v>
      </c>
      <c r="KJ96" s="415">
        <f t="shared" si="287"/>
        <v>0</v>
      </c>
      <c r="KK96" s="416"/>
      <c r="KL96" s="375">
        <v>0</v>
      </c>
      <c r="KM96" s="376">
        <v>0</v>
      </c>
      <c r="KN96" s="365">
        <v>0</v>
      </c>
      <c r="KO96" s="365">
        <v>0</v>
      </c>
      <c r="KP96" s="365">
        <v>0</v>
      </c>
      <c r="KQ96" s="365">
        <v>0</v>
      </c>
      <c r="KR96" s="365">
        <v>0</v>
      </c>
      <c r="KS96" s="365">
        <v>0</v>
      </c>
      <c r="KT96" s="365">
        <v>0</v>
      </c>
      <c r="KU96" s="365">
        <v>0</v>
      </c>
      <c r="KV96" s="365">
        <v>0</v>
      </c>
      <c r="KW96" s="365">
        <v>0</v>
      </c>
      <c r="KX96" s="415">
        <f t="shared" si="288"/>
        <v>0</v>
      </c>
      <c r="KY96" s="416"/>
      <c r="KZ96" s="375">
        <v>0</v>
      </c>
      <c r="LA96" s="376">
        <v>0</v>
      </c>
      <c r="LB96" s="365">
        <v>0</v>
      </c>
      <c r="LC96" s="365">
        <v>0</v>
      </c>
      <c r="LD96" s="365">
        <v>0</v>
      </c>
      <c r="LE96" s="365">
        <v>0</v>
      </c>
      <c r="LF96" s="365">
        <v>0</v>
      </c>
      <c r="LG96" s="365">
        <v>0</v>
      </c>
      <c r="LH96" s="365">
        <v>0</v>
      </c>
      <c r="LI96" s="365">
        <v>0</v>
      </c>
      <c r="LJ96" s="365">
        <v>0</v>
      </c>
      <c r="LK96" s="365">
        <v>0</v>
      </c>
      <c r="LL96" s="415">
        <f t="shared" si="289"/>
        <v>0</v>
      </c>
      <c r="LM96" s="416"/>
      <c r="LN96" s="375">
        <v>0</v>
      </c>
      <c r="LO96" s="376">
        <v>0</v>
      </c>
      <c r="LP96" s="365">
        <v>0</v>
      </c>
      <c r="LQ96" s="365">
        <v>0</v>
      </c>
      <c r="LR96" s="365">
        <v>0</v>
      </c>
      <c r="LS96" s="365">
        <v>0</v>
      </c>
      <c r="LT96" s="365">
        <v>0</v>
      </c>
      <c r="LU96" s="365">
        <v>0</v>
      </c>
      <c r="LV96" s="365">
        <v>0</v>
      </c>
      <c r="LW96" s="365">
        <v>0</v>
      </c>
      <c r="LX96" s="365">
        <v>0</v>
      </c>
      <c r="LY96" s="365">
        <v>0</v>
      </c>
      <c r="LZ96" s="415">
        <f t="shared" si="290"/>
        <v>0</v>
      </c>
      <c r="MA96" s="416"/>
      <c r="MB96" s="368">
        <f t="shared" si="291"/>
        <v>0</v>
      </c>
      <c r="MC96" s="368">
        <f t="shared" si="291"/>
        <v>0</v>
      </c>
      <c r="MD96" s="368">
        <f t="shared" si="291"/>
        <v>0</v>
      </c>
      <c r="ME96" s="368">
        <f t="shared" si="291"/>
        <v>0</v>
      </c>
      <c r="MF96" s="368">
        <f t="shared" si="291"/>
        <v>0</v>
      </c>
      <c r="MG96" s="368">
        <f t="shared" si="291"/>
        <v>0</v>
      </c>
      <c r="MH96" s="368">
        <f t="shared" si="291"/>
        <v>0</v>
      </c>
      <c r="MI96" s="368">
        <f t="shared" si="291"/>
        <v>0</v>
      </c>
      <c r="MJ96" s="368">
        <f t="shared" si="291"/>
        <v>0</v>
      </c>
      <c r="MK96" s="368">
        <f t="shared" si="291"/>
        <v>0</v>
      </c>
      <c r="ML96" s="368">
        <f t="shared" si="291"/>
        <v>0</v>
      </c>
      <c r="MM96" s="368">
        <f t="shared" si="291"/>
        <v>0</v>
      </c>
      <c r="MN96" s="368">
        <f t="shared" si="293"/>
        <v>0</v>
      </c>
    </row>
    <row r="97" spans="1:352" x14ac:dyDescent="0.25">
      <c r="A97" s="313"/>
      <c r="B97" s="390" t="s">
        <v>138</v>
      </c>
      <c r="C97" s="422"/>
      <c r="D97" s="375">
        <v>0</v>
      </c>
      <c r="E97" s="389">
        <v>0</v>
      </c>
      <c r="F97" s="389">
        <v>0</v>
      </c>
      <c r="G97" s="389">
        <v>0</v>
      </c>
      <c r="H97" s="389">
        <v>0</v>
      </c>
      <c r="I97" s="389">
        <v>0</v>
      </c>
      <c r="J97" s="389">
        <v>0</v>
      </c>
      <c r="K97" s="389">
        <v>0</v>
      </c>
      <c r="L97" s="389">
        <v>0</v>
      </c>
      <c r="M97" s="389">
        <v>0</v>
      </c>
      <c r="N97" s="389">
        <v>0</v>
      </c>
      <c r="O97" s="389">
        <v>0</v>
      </c>
      <c r="P97" s="415">
        <f t="shared" si="267"/>
        <v>0</v>
      </c>
      <c r="Q97" s="416"/>
      <c r="R97" s="375">
        <v>0</v>
      </c>
      <c r="S97" s="389">
        <v>0</v>
      </c>
      <c r="T97" s="389">
        <v>0</v>
      </c>
      <c r="U97" s="389">
        <v>0</v>
      </c>
      <c r="V97" s="389">
        <v>0</v>
      </c>
      <c r="W97" s="389">
        <v>0</v>
      </c>
      <c r="X97" s="389">
        <v>0</v>
      </c>
      <c r="Y97" s="389">
        <v>0</v>
      </c>
      <c r="Z97" s="389">
        <v>0</v>
      </c>
      <c r="AA97" s="389">
        <v>0</v>
      </c>
      <c r="AB97" s="389">
        <v>0</v>
      </c>
      <c r="AC97" s="389">
        <v>0</v>
      </c>
      <c r="AD97" s="415">
        <f t="shared" si="268"/>
        <v>0</v>
      </c>
      <c r="AE97" s="416"/>
      <c r="AF97" s="375">
        <v>0</v>
      </c>
      <c r="AG97" s="389">
        <v>0</v>
      </c>
      <c r="AH97" s="389">
        <v>0</v>
      </c>
      <c r="AI97" s="389">
        <v>0</v>
      </c>
      <c r="AJ97" s="389">
        <v>0</v>
      </c>
      <c r="AK97" s="389">
        <v>0</v>
      </c>
      <c r="AL97" s="389">
        <v>0</v>
      </c>
      <c r="AM97" s="389">
        <v>0</v>
      </c>
      <c r="AN97" s="389">
        <v>0</v>
      </c>
      <c r="AO97" s="389">
        <v>0</v>
      </c>
      <c r="AP97" s="389">
        <v>0</v>
      </c>
      <c r="AQ97" s="389">
        <v>0</v>
      </c>
      <c r="AR97" s="415">
        <f t="shared" si="269"/>
        <v>0</v>
      </c>
      <c r="AT97" s="375">
        <v>0</v>
      </c>
      <c r="AU97" s="389">
        <v>0</v>
      </c>
      <c r="AV97" s="389">
        <v>0</v>
      </c>
      <c r="AW97" s="389">
        <v>0</v>
      </c>
      <c r="AX97" s="389">
        <v>0</v>
      </c>
      <c r="AY97" s="389">
        <v>0</v>
      </c>
      <c r="AZ97" s="389">
        <v>0</v>
      </c>
      <c r="BA97" s="389">
        <v>0</v>
      </c>
      <c r="BB97" s="389">
        <v>0</v>
      </c>
      <c r="BC97" s="389">
        <v>0</v>
      </c>
      <c r="BD97" s="389">
        <v>0</v>
      </c>
      <c r="BE97" s="389">
        <v>0</v>
      </c>
      <c r="BF97" s="415">
        <f t="shared" si="270"/>
        <v>0</v>
      </c>
      <c r="BH97" s="375">
        <v>0</v>
      </c>
      <c r="BI97" s="376">
        <v>0</v>
      </c>
      <c r="BJ97" s="365">
        <v>0</v>
      </c>
      <c r="BK97" s="365">
        <v>0</v>
      </c>
      <c r="BL97" s="365">
        <v>0</v>
      </c>
      <c r="BM97" s="365">
        <v>0</v>
      </c>
      <c r="BN97" s="365">
        <v>0</v>
      </c>
      <c r="BO97" s="365">
        <v>0</v>
      </c>
      <c r="BP97" s="365">
        <v>0</v>
      </c>
      <c r="BQ97" s="365">
        <v>0</v>
      </c>
      <c r="BR97" s="365">
        <v>0</v>
      </c>
      <c r="BS97" s="365">
        <v>0</v>
      </c>
      <c r="BT97" s="415">
        <f t="shared" si="271"/>
        <v>0</v>
      </c>
      <c r="BV97" s="375">
        <v>0</v>
      </c>
      <c r="BW97" s="376">
        <v>0</v>
      </c>
      <c r="BX97" s="365">
        <v>0</v>
      </c>
      <c r="BY97" s="365">
        <v>0</v>
      </c>
      <c r="BZ97" s="365">
        <v>0</v>
      </c>
      <c r="CA97" s="365">
        <v>0</v>
      </c>
      <c r="CB97" s="365">
        <v>0</v>
      </c>
      <c r="CC97" s="365">
        <v>0</v>
      </c>
      <c r="CD97" s="365">
        <v>0</v>
      </c>
      <c r="CE97" s="365">
        <v>0</v>
      </c>
      <c r="CF97" s="365">
        <v>0</v>
      </c>
      <c r="CG97" s="365">
        <v>0</v>
      </c>
      <c r="CH97" s="415">
        <f t="shared" si="272"/>
        <v>0</v>
      </c>
      <c r="CI97" s="416"/>
      <c r="CJ97" s="375">
        <v>0</v>
      </c>
      <c r="CK97" s="376">
        <v>0</v>
      </c>
      <c r="CL97" s="365">
        <v>0</v>
      </c>
      <c r="CM97" s="365">
        <v>0</v>
      </c>
      <c r="CN97" s="365">
        <v>0</v>
      </c>
      <c r="CO97" s="365">
        <v>0</v>
      </c>
      <c r="CP97" s="365">
        <v>0</v>
      </c>
      <c r="CQ97" s="365">
        <v>0</v>
      </c>
      <c r="CR97" s="365">
        <v>0</v>
      </c>
      <c r="CS97" s="365">
        <v>0</v>
      </c>
      <c r="CT97" s="365">
        <v>0</v>
      </c>
      <c r="CU97" s="365">
        <v>0</v>
      </c>
      <c r="CV97" s="415">
        <f t="shared" si="273"/>
        <v>0</v>
      </c>
      <c r="CW97" s="416"/>
      <c r="CX97" s="375">
        <v>0</v>
      </c>
      <c r="CY97" s="376">
        <v>0</v>
      </c>
      <c r="CZ97" s="365">
        <v>0</v>
      </c>
      <c r="DA97" s="365">
        <v>0</v>
      </c>
      <c r="DB97" s="365">
        <v>0</v>
      </c>
      <c r="DC97" s="365">
        <v>0</v>
      </c>
      <c r="DD97" s="365">
        <v>0</v>
      </c>
      <c r="DE97" s="365">
        <v>0</v>
      </c>
      <c r="DF97" s="365">
        <v>0</v>
      </c>
      <c r="DG97" s="365">
        <v>0</v>
      </c>
      <c r="DH97" s="365">
        <v>0</v>
      </c>
      <c r="DI97" s="365">
        <v>0</v>
      </c>
      <c r="DJ97" s="415">
        <f t="shared" si="274"/>
        <v>0</v>
      </c>
      <c r="DK97" s="416"/>
      <c r="DL97" s="375">
        <v>0</v>
      </c>
      <c r="DM97" s="376">
        <v>0</v>
      </c>
      <c r="DN97" s="365">
        <v>0</v>
      </c>
      <c r="DO97" s="365">
        <v>0</v>
      </c>
      <c r="DP97" s="365">
        <v>0</v>
      </c>
      <c r="DQ97" s="365">
        <v>0</v>
      </c>
      <c r="DR97" s="365">
        <v>0</v>
      </c>
      <c r="DS97" s="365">
        <v>0</v>
      </c>
      <c r="DT97" s="365">
        <v>0</v>
      </c>
      <c r="DU97" s="365">
        <v>0</v>
      </c>
      <c r="DV97" s="365">
        <v>0</v>
      </c>
      <c r="DW97" s="365">
        <v>0</v>
      </c>
      <c r="DX97" s="415">
        <f t="shared" si="275"/>
        <v>0</v>
      </c>
      <c r="DY97" s="416"/>
      <c r="DZ97" s="375">
        <v>0</v>
      </c>
      <c r="EA97" s="376">
        <v>0</v>
      </c>
      <c r="EB97" s="365">
        <v>0</v>
      </c>
      <c r="EC97" s="365">
        <v>0</v>
      </c>
      <c r="ED97" s="365">
        <v>0</v>
      </c>
      <c r="EE97" s="365">
        <v>0</v>
      </c>
      <c r="EF97" s="365">
        <v>0</v>
      </c>
      <c r="EG97" s="365">
        <v>0</v>
      </c>
      <c r="EH97" s="365">
        <v>0</v>
      </c>
      <c r="EI97" s="365">
        <v>0</v>
      </c>
      <c r="EJ97" s="365">
        <v>0</v>
      </c>
      <c r="EK97" s="365">
        <v>0</v>
      </c>
      <c r="EL97" s="415">
        <f t="shared" si="276"/>
        <v>0</v>
      </c>
      <c r="EM97" s="416"/>
      <c r="EN97" s="375">
        <v>0</v>
      </c>
      <c r="EO97" s="376">
        <v>0</v>
      </c>
      <c r="EP97" s="365">
        <v>0</v>
      </c>
      <c r="EQ97" s="365">
        <v>0</v>
      </c>
      <c r="ER97" s="365">
        <v>0</v>
      </c>
      <c r="ES97" s="365">
        <v>0</v>
      </c>
      <c r="ET97" s="365">
        <v>0</v>
      </c>
      <c r="EU97" s="365">
        <v>0</v>
      </c>
      <c r="EV97" s="365">
        <v>0</v>
      </c>
      <c r="EW97" s="365">
        <v>0</v>
      </c>
      <c r="EX97" s="365">
        <v>0</v>
      </c>
      <c r="EY97" s="365">
        <v>0</v>
      </c>
      <c r="EZ97" s="415">
        <f t="shared" si="277"/>
        <v>0</v>
      </c>
      <c r="FA97" s="416"/>
      <c r="FB97" s="375">
        <v>0</v>
      </c>
      <c r="FC97" s="376">
        <v>0</v>
      </c>
      <c r="FD97" s="365">
        <v>0</v>
      </c>
      <c r="FE97" s="365">
        <v>0</v>
      </c>
      <c r="FF97" s="365">
        <v>0</v>
      </c>
      <c r="FG97" s="365">
        <v>0</v>
      </c>
      <c r="FH97" s="365">
        <v>0</v>
      </c>
      <c r="FI97" s="365">
        <v>0</v>
      </c>
      <c r="FJ97" s="365">
        <v>0</v>
      </c>
      <c r="FK97" s="365">
        <v>0</v>
      </c>
      <c r="FL97" s="365">
        <v>0</v>
      </c>
      <c r="FM97" s="365">
        <v>0</v>
      </c>
      <c r="FN97" s="415">
        <f t="shared" si="278"/>
        <v>0</v>
      </c>
      <c r="FO97" s="416"/>
      <c r="FP97" s="375">
        <v>0</v>
      </c>
      <c r="FQ97" s="376">
        <v>0</v>
      </c>
      <c r="FR97" s="365">
        <v>0</v>
      </c>
      <c r="FS97" s="365">
        <v>0</v>
      </c>
      <c r="FT97" s="365">
        <v>0</v>
      </c>
      <c r="FU97" s="365">
        <v>0</v>
      </c>
      <c r="FV97" s="365">
        <v>0</v>
      </c>
      <c r="FW97" s="365">
        <v>0</v>
      </c>
      <c r="FX97" s="365">
        <v>0</v>
      </c>
      <c r="FY97" s="365">
        <v>0</v>
      </c>
      <c r="FZ97" s="365">
        <v>0</v>
      </c>
      <c r="GA97" s="365">
        <v>0</v>
      </c>
      <c r="GB97" s="415">
        <f t="shared" si="279"/>
        <v>0</v>
      </c>
      <c r="GC97" s="416"/>
      <c r="GD97" s="375">
        <v>0</v>
      </c>
      <c r="GE97" s="376">
        <v>0</v>
      </c>
      <c r="GF97" s="365">
        <v>0</v>
      </c>
      <c r="GG97" s="365">
        <v>0</v>
      </c>
      <c r="GH97" s="365">
        <v>0</v>
      </c>
      <c r="GI97" s="365">
        <v>0</v>
      </c>
      <c r="GJ97" s="365">
        <v>0</v>
      </c>
      <c r="GK97" s="365">
        <v>0</v>
      </c>
      <c r="GL97" s="365">
        <v>0</v>
      </c>
      <c r="GM97" s="365">
        <v>0</v>
      </c>
      <c r="GN97" s="365">
        <v>0</v>
      </c>
      <c r="GO97" s="365">
        <v>0</v>
      </c>
      <c r="GP97" s="415">
        <f t="shared" si="280"/>
        <v>0</v>
      </c>
      <c r="GQ97" s="416"/>
      <c r="GR97" s="375">
        <v>0</v>
      </c>
      <c r="GS97" s="376">
        <v>0</v>
      </c>
      <c r="GT97" s="365">
        <v>0</v>
      </c>
      <c r="GU97" s="365">
        <v>0</v>
      </c>
      <c r="GV97" s="365">
        <v>0</v>
      </c>
      <c r="GW97" s="365">
        <v>0</v>
      </c>
      <c r="GX97" s="365">
        <v>0</v>
      </c>
      <c r="GY97" s="365">
        <v>0</v>
      </c>
      <c r="GZ97" s="365">
        <v>0</v>
      </c>
      <c r="HA97" s="365">
        <v>0</v>
      </c>
      <c r="HB97" s="365">
        <v>0</v>
      </c>
      <c r="HC97" s="365">
        <v>0</v>
      </c>
      <c r="HD97" s="415">
        <f t="shared" si="294"/>
        <v>0</v>
      </c>
      <c r="HE97" s="416"/>
      <c r="HF97" s="375">
        <v>0</v>
      </c>
      <c r="HG97" s="376">
        <v>0</v>
      </c>
      <c r="HH97" s="365">
        <v>0</v>
      </c>
      <c r="HI97" s="365">
        <v>0</v>
      </c>
      <c r="HJ97" s="365">
        <v>0</v>
      </c>
      <c r="HK97" s="365">
        <v>0</v>
      </c>
      <c r="HL97" s="365">
        <v>0</v>
      </c>
      <c r="HM97" s="365">
        <v>0</v>
      </c>
      <c r="HN97" s="365">
        <v>0</v>
      </c>
      <c r="HO97" s="365">
        <v>0</v>
      </c>
      <c r="HP97" s="365">
        <v>0</v>
      </c>
      <c r="HQ97" s="365">
        <v>0</v>
      </c>
      <c r="HR97" s="415">
        <f t="shared" si="282"/>
        <v>0</v>
      </c>
      <c r="HS97" s="416"/>
      <c r="HT97" s="375">
        <v>0</v>
      </c>
      <c r="HU97" s="376">
        <v>0</v>
      </c>
      <c r="HV97" s="365">
        <v>0</v>
      </c>
      <c r="HW97" s="365">
        <v>0</v>
      </c>
      <c r="HX97" s="365">
        <v>0</v>
      </c>
      <c r="HY97" s="365">
        <v>0</v>
      </c>
      <c r="HZ97" s="365">
        <v>0</v>
      </c>
      <c r="IA97" s="365">
        <v>0</v>
      </c>
      <c r="IB97" s="365">
        <v>0</v>
      </c>
      <c r="IC97" s="365">
        <v>0</v>
      </c>
      <c r="ID97" s="365">
        <v>0</v>
      </c>
      <c r="IE97" s="365">
        <v>0</v>
      </c>
      <c r="IF97" s="415">
        <f t="shared" si="283"/>
        <v>0</v>
      </c>
      <c r="IG97" s="416"/>
      <c r="IH97" s="375">
        <v>0</v>
      </c>
      <c r="II97" s="376">
        <v>0</v>
      </c>
      <c r="IJ97" s="365">
        <v>0</v>
      </c>
      <c r="IK97" s="365">
        <v>0</v>
      </c>
      <c r="IL97" s="365">
        <v>0</v>
      </c>
      <c r="IM97" s="365">
        <v>0</v>
      </c>
      <c r="IN97" s="365">
        <v>0</v>
      </c>
      <c r="IO97" s="365">
        <v>0</v>
      </c>
      <c r="IP97" s="365">
        <v>0</v>
      </c>
      <c r="IQ97" s="365">
        <v>0</v>
      </c>
      <c r="IR97" s="365">
        <v>0</v>
      </c>
      <c r="IS97" s="365">
        <v>0</v>
      </c>
      <c r="IT97" s="415">
        <f t="shared" si="284"/>
        <v>0</v>
      </c>
      <c r="IU97" s="416"/>
      <c r="IV97" s="375">
        <v>0</v>
      </c>
      <c r="IW97" s="376">
        <v>0</v>
      </c>
      <c r="IX97" s="365">
        <v>0</v>
      </c>
      <c r="IY97" s="365">
        <v>0</v>
      </c>
      <c r="IZ97" s="365">
        <v>0</v>
      </c>
      <c r="JA97" s="365">
        <v>0</v>
      </c>
      <c r="JB97" s="365">
        <v>0</v>
      </c>
      <c r="JC97" s="365">
        <v>0</v>
      </c>
      <c r="JD97" s="365">
        <v>0</v>
      </c>
      <c r="JE97" s="365">
        <v>0</v>
      </c>
      <c r="JF97" s="365">
        <v>0</v>
      </c>
      <c r="JG97" s="365">
        <v>0</v>
      </c>
      <c r="JH97" s="415">
        <f t="shared" si="285"/>
        <v>0</v>
      </c>
      <c r="JI97" s="416"/>
      <c r="JJ97" s="375">
        <v>0</v>
      </c>
      <c r="JK97" s="376">
        <v>0</v>
      </c>
      <c r="JL97" s="365">
        <v>0</v>
      </c>
      <c r="JM97" s="365">
        <v>0</v>
      </c>
      <c r="JN97" s="365">
        <v>0</v>
      </c>
      <c r="JO97" s="365">
        <v>0</v>
      </c>
      <c r="JP97" s="365">
        <v>0</v>
      </c>
      <c r="JQ97" s="365">
        <v>0</v>
      </c>
      <c r="JR97" s="365">
        <v>0</v>
      </c>
      <c r="JS97" s="365">
        <v>0</v>
      </c>
      <c r="JT97" s="365">
        <v>0</v>
      </c>
      <c r="JU97" s="365">
        <v>0</v>
      </c>
      <c r="JV97" s="415">
        <f t="shared" si="286"/>
        <v>0</v>
      </c>
      <c r="JW97" s="416"/>
      <c r="JX97" s="375">
        <v>0</v>
      </c>
      <c r="JY97" s="376">
        <v>0</v>
      </c>
      <c r="JZ97" s="365">
        <v>0</v>
      </c>
      <c r="KA97" s="365">
        <v>0</v>
      </c>
      <c r="KB97" s="365">
        <v>0</v>
      </c>
      <c r="KC97" s="365">
        <v>0</v>
      </c>
      <c r="KD97" s="365">
        <v>0</v>
      </c>
      <c r="KE97" s="365">
        <v>0</v>
      </c>
      <c r="KF97" s="365">
        <v>0</v>
      </c>
      <c r="KG97" s="365">
        <v>0</v>
      </c>
      <c r="KH97" s="365">
        <v>0</v>
      </c>
      <c r="KI97" s="365">
        <v>0</v>
      </c>
      <c r="KJ97" s="415">
        <f t="shared" si="287"/>
        <v>0</v>
      </c>
      <c r="KK97" s="416"/>
      <c r="KL97" s="375">
        <v>0</v>
      </c>
      <c r="KM97" s="376">
        <v>0</v>
      </c>
      <c r="KN97" s="365">
        <v>0</v>
      </c>
      <c r="KO97" s="365">
        <v>0</v>
      </c>
      <c r="KP97" s="365">
        <v>0</v>
      </c>
      <c r="KQ97" s="365">
        <v>0</v>
      </c>
      <c r="KR97" s="365">
        <v>0</v>
      </c>
      <c r="KS97" s="365">
        <v>0</v>
      </c>
      <c r="KT97" s="365">
        <v>0</v>
      </c>
      <c r="KU97" s="365">
        <v>0</v>
      </c>
      <c r="KV97" s="365">
        <v>0</v>
      </c>
      <c r="KW97" s="365">
        <v>0</v>
      </c>
      <c r="KX97" s="415">
        <f t="shared" si="288"/>
        <v>0</v>
      </c>
      <c r="KY97" s="416"/>
      <c r="KZ97" s="375">
        <v>0</v>
      </c>
      <c r="LA97" s="376">
        <v>0</v>
      </c>
      <c r="LB97" s="365">
        <v>0</v>
      </c>
      <c r="LC97" s="365">
        <v>0</v>
      </c>
      <c r="LD97" s="365">
        <v>0</v>
      </c>
      <c r="LE97" s="365">
        <v>0</v>
      </c>
      <c r="LF97" s="365">
        <v>0</v>
      </c>
      <c r="LG97" s="365">
        <v>0</v>
      </c>
      <c r="LH97" s="365">
        <v>0</v>
      </c>
      <c r="LI97" s="365">
        <v>0</v>
      </c>
      <c r="LJ97" s="365">
        <v>0</v>
      </c>
      <c r="LK97" s="365">
        <v>0</v>
      </c>
      <c r="LL97" s="415">
        <f t="shared" si="289"/>
        <v>0</v>
      </c>
      <c r="LM97" s="416"/>
      <c r="LN97" s="375">
        <v>0</v>
      </c>
      <c r="LO97" s="376">
        <v>0</v>
      </c>
      <c r="LP97" s="365">
        <v>0</v>
      </c>
      <c r="LQ97" s="365">
        <v>0</v>
      </c>
      <c r="LR97" s="365">
        <v>0</v>
      </c>
      <c r="LS97" s="365">
        <v>0</v>
      </c>
      <c r="LT97" s="365">
        <v>0</v>
      </c>
      <c r="LU97" s="365">
        <v>0</v>
      </c>
      <c r="LV97" s="365">
        <v>0</v>
      </c>
      <c r="LW97" s="365">
        <v>0</v>
      </c>
      <c r="LX97" s="365">
        <v>0</v>
      </c>
      <c r="LY97" s="365">
        <v>0</v>
      </c>
      <c r="LZ97" s="415">
        <f t="shared" si="290"/>
        <v>0</v>
      </c>
      <c r="MA97" s="416"/>
      <c r="MB97" s="368">
        <f t="shared" si="291"/>
        <v>0</v>
      </c>
      <c r="MC97" s="368">
        <f t="shared" si="291"/>
        <v>0</v>
      </c>
      <c r="MD97" s="368">
        <f t="shared" si="291"/>
        <v>0</v>
      </c>
      <c r="ME97" s="368">
        <f t="shared" si="291"/>
        <v>0</v>
      </c>
      <c r="MF97" s="368">
        <f t="shared" si="291"/>
        <v>0</v>
      </c>
      <c r="MG97" s="368">
        <f t="shared" si="291"/>
        <v>0</v>
      </c>
      <c r="MH97" s="368">
        <f t="shared" si="291"/>
        <v>0</v>
      </c>
      <c r="MI97" s="368">
        <f t="shared" si="291"/>
        <v>0</v>
      </c>
      <c r="MJ97" s="368">
        <f t="shared" si="291"/>
        <v>0</v>
      </c>
      <c r="MK97" s="368">
        <f t="shared" si="291"/>
        <v>0</v>
      </c>
      <c r="ML97" s="368">
        <f t="shared" si="291"/>
        <v>0</v>
      </c>
      <c r="MM97" s="368">
        <f t="shared" si="291"/>
        <v>0</v>
      </c>
      <c r="MN97" s="368">
        <f t="shared" si="293"/>
        <v>0</v>
      </c>
    </row>
    <row r="98" spans="1:352" x14ac:dyDescent="0.25">
      <c r="A98" s="313"/>
      <c r="B98" s="394"/>
      <c r="C98" s="313"/>
      <c r="D98" s="364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8"/>
      <c r="Q98" s="372"/>
      <c r="R98" s="364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8"/>
      <c r="AE98" s="372"/>
      <c r="AF98" s="364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8"/>
      <c r="AT98" s="364"/>
      <c r="AU98" s="365"/>
      <c r="AV98" s="365"/>
      <c r="AW98" s="365"/>
      <c r="AX98" s="365"/>
      <c r="AY98" s="365"/>
      <c r="AZ98" s="365"/>
      <c r="BA98" s="365"/>
      <c r="BB98" s="365"/>
      <c r="BC98" s="365"/>
      <c r="BD98" s="365"/>
      <c r="BE98" s="365"/>
      <c r="BF98" s="368"/>
      <c r="BH98" s="364"/>
      <c r="BI98" s="365"/>
      <c r="BJ98" s="365"/>
      <c r="BK98" s="365"/>
      <c r="BL98" s="365"/>
      <c r="BM98" s="365"/>
      <c r="BN98" s="365"/>
      <c r="BO98" s="365"/>
      <c r="BP98" s="365"/>
      <c r="BQ98" s="365"/>
      <c r="BR98" s="365"/>
      <c r="BS98" s="365"/>
      <c r="BT98" s="368"/>
      <c r="BV98" s="364"/>
      <c r="BW98" s="365"/>
      <c r="BX98" s="365"/>
      <c r="BY98" s="365"/>
      <c r="BZ98" s="365"/>
      <c r="CA98" s="365"/>
      <c r="CB98" s="365"/>
      <c r="CC98" s="365"/>
      <c r="CD98" s="365"/>
      <c r="CE98" s="365"/>
      <c r="CF98" s="365"/>
      <c r="CG98" s="365"/>
      <c r="CH98" s="368"/>
      <c r="CI98" s="372"/>
      <c r="CJ98" s="364"/>
      <c r="CK98" s="365"/>
      <c r="CL98" s="365"/>
      <c r="CM98" s="365"/>
      <c r="CN98" s="365"/>
      <c r="CO98" s="365"/>
      <c r="CP98" s="365"/>
      <c r="CQ98" s="365"/>
      <c r="CR98" s="365"/>
      <c r="CS98" s="365"/>
      <c r="CT98" s="365"/>
      <c r="CU98" s="365"/>
      <c r="CV98" s="368"/>
      <c r="CW98" s="372"/>
      <c r="CX98" s="364"/>
      <c r="CY98" s="365"/>
      <c r="CZ98" s="365"/>
      <c r="DA98" s="365"/>
      <c r="DB98" s="365"/>
      <c r="DC98" s="365"/>
      <c r="DD98" s="365"/>
      <c r="DE98" s="365"/>
      <c r="DF98" s="365"/>
      <c r="DG98" s="365"/>
      <c r="DH98" s="365"/>
      <c r="DI98" s="365"/>
      <c r="DJ98" s="368"/>
      <c r="DK98" s="372"/>
      <c r="DL98" s="364"/>
      <c r="DM98" s="365"/>
      <c r="DN98" s="365"/>
      <c r="DO98" s="365"/>
      <c r="DP98" s="365"/>
      <c r="DQ98" s="365"/>
      <c r="DR98" s="365"/>
      <c r="DS98" s="365"/>
      <c r="DT98" s="365"/>
      <c r="DU98" s="365"/>
      <c r="DV98" s="365"/>
      <c r="DW98" s="365"/>
      <c r="DX98" s="368"/>
      <c r="DY98" s="372"/>
      <c r="DZ98" s="364"/>
      <c r="EA98" s="365"/>
      <c r="EB98" s="365"/>
      <c r="EC98" s="365"/>
      <c r="ED98" s="365"/>
      <c r="EE98" s="365"/>
      <c r="EF98" s="365"/>
      <c r="EG98" s="365"/>
      <c r="EH98" s="365"/>
      <c r="EI98" s="365"/>
      <c r="EJ98" s="365"/>
      <c r="EK98" s="365"/>
      <c r="EL98" s="368"/>
      <c r="EM98" s="372"/>
      <c r="EN98" s="364"/>
      <c r="EO98" s="365"/>
      <c r="EP98" s="365"/>
      <c r="EQ98" s="365"/>
      <c r="ER98" s="365"/>
      <c r="ES98" s="365"/>
      <c r="ET98" s="365"/>
      <c r="EU98" s="365"/>
      <c r="EV98" s="365"/>
      <c r="EW98" s="365"/>
      <c r="EX98" s="365"/>
      <c r="EY98" s="365"/>
      <c r="EZ98" s="368"/>
      <c r="FA98" s="372"/>
      <c r="FB98" s="364"/>
      <c r="FC98" s="365"/>
      <c r="FD98" s="365"/>
      <c r="FE98" s="365"/>
      <c r="FF98" s="365"/>
      <c r="FG98" s="365"/>
      <c r="FH98" s="365"/>
      <c r="FI98" s="365"/>
      <c r="FJ98" s="365"/>
      <c r="FK98" s="365"/>
      <c r="FL98" s="365"/>
      <c r="FM98" s="365"/>
      <c r="FN98" s="368"/>
      <c r="FO98" s="372"/>
      <c r="FP98" s="364"/>
      <c r="FQ98" s="365"/>
      <c r="FR98" s="365"/>
      <c r="FS98" s="365"/>
      <c r="FT98" s="365"/>
      <c r="FU98" s="365"/>
      <c r="FV98" s="365"/>
      <c r="FW98" s="365"/>
      <c r="FX98" s="365"/>
      <c r="FY98" s="365"/>
      <c r="FZ98" s="365"/>
      <c r="GA98" s="365"/>
      <c r="GB98" s="368"/>
      <c r="GC98" s="372"/>
      <c r="GD98" s="364"/>
      <c r="GE98" s="365"/>
      <c r="GF98" s="365"/>
      <c r="GG98" s="365"/>
      <c r="GH98" s="365"/>
      <c r="GI98" s="365"/>
      <c r="GJ98" s="365"/>
      <c r="GK98" s="365"/>
      <c r="GL98" s="365"/>
      <c r="GM98" s="365"/>
      <c r="GN98" s="365"/>
      <c r="GO98" s="365"/>
      <c r="GP98" s="368"/>
      <c r="GQ98" s="372"/>
      <c r="GR98" s="364"/>
      <c r="GS98" s="365"/>
      <c r="GT98" s="365"/>
      <c r="GU98" s="365"/>
      <c r="GV98" s="365"/>
      <c r="GW98" s="365"/>
      <c r="GX98" s="365"/>
      <c r="GY98" s="365"/>
      <c r="GZ98" s="365"/>
      <c r="HA98" s="365"/>
      <c r="HB98" s="365"/>
      <c r="HC98" s="365"/>
      <c r="HD98" s="368">
        <f t="shared" si="294"/>
        <v>0</v>
      </c>
      <c r="HE98" s="372"/>
      <c r="HF98" s="364"/>
      <c r="HG98" s="365"/>
      <c r="HH98" s="365"/>
      <c r="HI98" s="365"/>
      <c r="HJ98" s="365"/>
      <c r="HK98" s="365"/>
      <c r="HL98" s="365"/>
      <c r="HM98" s="365"/>
      <c r="HN98" s="365"/>
      <c r="HO98" s="365"/>
      <c r="HP98" s="365"/>
      <c r="HQ98" s="365"/>
      <c r="HR98" s="368"/>
      <c r="HS98" s="372"/>
      <c r="HT98" s="364"/>
      <c r="HU98" s="365"/>
      <c r="HV98" s="365"/>
      <c r="HW98" s="365"/>
      <c r="HX98" s="365"/>
      <c r="HY98" s="365"/>
      <c r="HZ98" s="365"/>
      <c r="IA98" s="365"/>
      <c r="IB98" s="365"/>
      <c r="IC98" s="365"/>
      <c r="ID98" s="365"/>
      <c r="IE98" s="365"/>
      <c r="IF98" s="368"/>
      <c r="IG98" s="372"/>
      <c r="IH98" s="364"/>
      <c r="II98" s="365"/>
      <c r="IJ98" s="365"/>
      <c r="IK98" s="365"/>
      <c r="IL98" s="365"/>
      <c r="IM98" s="365"/>
      <c r="IN98" s="365"/>
      <c r="IO98" s="365"/>
      <c r="IP98" s="365"/>
      <c r="IQ98" s="365"/>
      <c r="IR98" s="365"/>
      <c r="IS98" s="365"/>
      <c r="IT98" s="368"/>
      <c r="IU98" s="372"/>
      <c r="IV98" s="364"/>
      <c r="IW98" s="365"/>
      <c r="IX98" s="365"/>
      <c r="IY98" s="365"/>
      <c r="IZ98" s="365"/>
      <c r="JA98" s="365"/>
      <c r="JB98" s="365"/>
      <c r="JC98" s="365"/>
      <c r="JD98" s="365"/>
      <c r="JE98" s="365"/>
      <c r="JF98" s="365"/>
      <c r="JG98" s="365"/>
      <c r="JH98" s="368"/>
      <c r="JI98" s="372"/>
      <c r="JJ98" s="364"/>
      <c r="JK98" s="365"/>
      <c r="JL98" s="365"/>
      <c r="JM98" s="365"/>
      <c r="JN98" s="365"/>
      <c r="JO98" s="365"/>
      <c r="JP98" s="365"/>
      <c r="JQ98" s="365"/>
      <c r="JR98" s="365"/>
      <c r="JS98" s="365"/>
      <c r="JT98" s="365"/>
      <c r="JU98" s="365"/>
      <c r="JV98" s="368"/>
      <c r="JW98" s="372"/>
      <c r="JX98" s="364"/>
      <c r="JY98" s="365"/>
      <c r="JZ98" s="365"/>
      <c r="KA98" s="365"/>
      <c r="KB98" s="365"/>
      <c r="KC98" s="365"/>
      <c r="KD98" s="365"/>
      <c r="KE98" s="365"/>
      <c r="KF98" s="365"/>
      <c r="KG98" s="365"/>
      <c r="KH98" s="365"/>
      <c r="KI98" s="365"/>
      <c r="KJ98" s="368"/>
      <c r="KK98" s="372"/>
      <c r="KL98" s="364"/>
      <c r="KM98" s="365"/>
      <c r="KN98" s="365"/>
      <c r="KO98" s="365"/>
      <c r="KP98" s="365"/>
      <c r="KQ98" s="365"/>
      <c r="KR98" s="365"/>
      <c r="KS98" s="365"/>
      <c r="KT98" s="365"/>
      <c r="KU98" s="365"/>
      <c r="KV98" s="365"/>
      <c r="KW98" s="365"/>
      <c r="KX98" s="368"/>
      <c r="KY98" s="372"/>
      <c r="KZ98" s="364"/>
      <c r="LA98" s="365"/>
      <c r="LB98" s="365"/>
      <c r="LC98" s="365"/>
      <c r="LD98" s="365"/>
      <c r="LE98" s="365"/>
      <c r="LF98" s="365"/>
      <c r="LG98" s="365"/>
      <c r="LH98" s="365"/>
      <c r="LI98" s="365"/>
      <c r="LJ98" s="365"/>
      <c r="LK98" s="365"/>
      <c r="LL98" s="368"/>
      <c r="LM98" s="372"/>
      <c r="LN98" s="364"/>
      <c r="LO98" s="365"/>
      <c r="LP98" s="365"/>
      <c r="LQ98" s="365"/>
      <c r="LR98" s="365"/>
      <c r="LS98" s="365"/>
      <c r="LT98" s="365"/>
      <c r="LU98" s="365"/>
      <c r="LV98" s="365"/>
      <c r="LW98" s="365"/>
      <c r="LX98" s="365"/>
      <c r="LY98" s="365"/>
      <c r="LZ98" s="368"/>
      <c r="MA98" s="372"/>
      <c r="MB98" s="368"/>
      <c r="MC98" s="368"/>
      <c r="MD98" s="368"/>
      <c r="ME98" s="368"/>
      <c r="MF98" s="368"/>
      <c r="MG98" s="368"/>
      <c r="MH98" s="368"/>
      <c r="MI98" s="368"/>
      <c r="MJ98" s="368"/>
      <c r="MK98" s="368"/>
      <c r="ML98" s="368"/>
      <c r="MM98" s="368"/>
      <c r="MN98" s="368"/>
    </row>
    <row r="99" spans="1:352" x14ac:dyDescent="0.3">
      <c r="A99" s="313"/>
      <c r="B99" s="398" t="s">
        <v>189</v>
      </c>
      <c r="C99" s="313"/>
      <c r="D99" s="379">
        <f>SUM(D90:D98)</f>
        <v>358480.79049744899</v>
      </c>
      <c r="E99" s="380">
        <f t="shared" ref="E99:O99" si="295">SUM(E90:E98)</f>
        <v>361368.76956270478</v>
      </c>
      <c r="F99" s="380">
        <f t="shared" si="295"/>
        <v>341877.75908651418</v>
      </c>
      <c r="G99" s="380">
        <f t="shared" si="295"/>
        <v>339702.26769762533</v>
      </c>
      <c r="H99" s="380">
        <f t="shared" si="295"/>
        <v>342069.58973907155</v>
      </c>
      <c r="I99" s="380">
        <f t="shared" si="295"/>
        <v>336947.98719938897</v>
      </c>
      <c r="J99" s="380">
        <f t="shared" si="295"/>
        <v>330441.45973907149</v>
      </c>
      <c r="K99" s="380">
        <f t="shared" si="295"/>
        <v>332953.62066940661</v>
      </c>
      <c r="L99" s="380">
        <f t="shared" si="295"/>
        <v>332662.9831297241</v>
      </c>
      <c r="M99" s="380">
        <f t="shared" si="295"/>
        <v>313054.71368527948</v>
      </c>
      <c r="N99" s="380">
        <f t="shared" si="295"/>
        <v>289995.25965718681</v>
      </c>
      <c r="O99" s="380">
        <f t="shared" si="295"/>
        <v>289072.59358575824</v>
      </c>
      <c r="P99" s="423"/>
      <c r="Q99" s="424"/>
      <c r="R99" s="379">
        <f>SUM(R90:R98)</f>
        <v>37084.219706632655</v>
      </c>
      <c r="S99" s="380">
        <f t="shared" ref="S99:AC99" si="296">SUM(S90:S98)</f>
        <v>37382.976161659113</v>
      </c>
      <c r="T99" s="380">
        <f t="shared" si="296"/>
        <v>35366.664733087673</v>
      </c>
      <c r="U99" s="380">
        <f t="shared" si="296"/>
        <v>35141.613899754346</v>
      </c>
      <c r="V99" s="380">
        <f t="shared" si="296"/>
        <v>35386.509283352229</v>
      </c>
      <c r="W99" s="380">
        <f t="shared" si="296"/>
        <v>34856.688330971272</v>
      </c>
      <c r="X99" s="380">
        <f t="shared" si="296"/>
        <v>34183.599283352218</v>
      </c>
      <c r="Y99" s="380">
        <f t="shared" si="296"/>
        <v>34443.478000283438</v>
      </c>
      <c r="Z99" s="380">
        <f t="shared" si="296"/>
        <v>34413.412047902493</v>
      </c>
      <c r="AA99" s="380">
        <f t="shared" si="296"/>
        <v>32384.970381235809</v>
      </c>
      <c r="AB99" s="380">
        <f t="shared" si="296"/>
        <v>29999.509619708981</v>
      </c>
      <c r="AC99" s="380">
        <f t="shared" si="296"/>
        <v>29904.061405423265</v>
      </c>
      <c r="AD99" s="423">
        <f>+SUBTOTAL(9,R99:AC99)</f>
        <v>410547.70285336347</v>
      </c>
      <c r="AE99" s="424"/>
      <c r="AF99" s="379">
        <f>SUM(AF90:AF98)</f>
        <v>37084.219706632655</v>
      </c>
      <c r="AG99" s="380">
        <f t="shared" ref="AG99:AQ99" si="297">SUM(AG90:AG98)</f>
        <v>37382.976161659113</v>
      </c>
      <c r="AH99" s="380">
        <f t="shared" si="297"/>
        <v>35366.664733087673</v>
      </c>
      <c r="AI99" s="380">
        <f t="shared" si="297"/>
        <v>35141.613899754346</v>
      </c>
      <c r="AJ99" s="380">
        <f t="shared" si="297"/>
        <v>35386.509283352229</v>
      </c>
      <c r="AK99" s="380">
        <f t="shared" si="297"/>
        <v>34856.688330971272</v>
      </c>
      <c r="AL99" s="380">
        <f t="shared" si="297"/>
        <v>34183.599283352218</v>
      </c>
      <c r="AM99" s="380">
        <f t="shared" si="297"/>
        <v>34443.478000283438</v>
      </c>
      <c r="AN99" s="380">
        <f t="shared" si="297"/>
        <v>34413.412047902493</v>
      </c>
      <c r="AO99" s="380">
        <f t="shared" si="297"/>
        <v>32384.970381235809</v>
      </c>
      <c r="AP99" s="380">
        <f t="shared" si="297"/>
        <v>29999.509619708981</v>
      </c>
      <c r="AQ99" s="380">
        <f t="shared" si="297"/>
        <v>29904.061405423265</v>
      </c>
      <c r="AR99" s="423">
        <f>+SUBTOTAL(9,AF99:AQ99)</f>
        <v>410547.70285336347</v>
      </c>
      <c r="AT99" s="379">
        <f>SUM(AT90:AT98)</f>
        <v>24722.813137755104</v>
      </c>
      <c r="AU99" s="380">
        <f t="shared" ref="AU99:BE99" si="298">SUM(AU90:AU98)</f>
        <v>24921.984107772743</v>
      </c>
      <c r="AV99" s="380">
        <f t="shared" si="298"/>
        <v>23577.776488725118</v>
      </c>
      <c r="AW99" s="380">
        <f t="shared" si="298"/>
        <v>23427.742599836231</v>
      </c>
      <c r="AX99" s="380">
        <f t="shared" si="298"/>
        <v>23591.006188901487</v>
      </c>
      <c r="AY99" s="380">
        <f t="shared" si="298"/>
        <v>23237.792220647516</v>
      </c>
      <c r="AZ99" s="380">
        <f t="shared" si="298"/>
        <v>22789.066188901481</v>
      </c>
      <c r="BA99" s="380">
        <f t="shared" si="298"/>
        <v>22962.318666855626</v>
      </c>
      <c r="BB99" s="380">
        <f t="shared" si="298"/>
        <v>22942.274698601661</v>
      </c>
      <c r="BC99" s="380">
        <f t="shared" si="298"/>
        <v>21589.980254157206</v>
      </c>
      <c r="BD99" s="380">
        <f t="shared" si="298"/>
        <v>19999.673079805987</v>
      </c>
      <c r="BE99" s="380">
        <f t="shared" si="298"/>
        <v>19936.040936948844</v>
      </c>
      <c r="BF99" s="423">
        <f>+SUBTOTAL(9,AT99:BE99)</f>
        <v>273698.46856890904</v>
      </c>
      <c r="BH99" s="379">
        <f>SUM(BH90:BH98)</f>
        <v>185421.09853316328</v>
      </c>
      <c r="BI99" s="380">
        <f t="shared" ref="BI99:BS99" si="299">SUM(BI90:BI98)</f>
        <v>186914.88080829557</v>
      </c>
      <c r="BJ99" s="380">
        <f t="shared" si="299"/>
        <v>176833.32366543839</v>
      </c>
      <c r="BK99" s="380">
        <f t="shared" si="299"/>
        <v>175708.06949877174</v>
      </c>
      <c r="BL99" s="380">
        <f t="shared" si="299"/>
        <v>176932.54641676115</v>
      </c>
      <c r="BM99" s="380">
        <f t="shared" si="299"/>
        <v>174283.44165485637</v>
      </c>
      <c r="BN99" s="380">
        <f t="shared" si="299"/>
        <v>170917.9964167611</v>
      </c>
      <c r="BO99" s="380">
        <f t="shared" si="299"/>
        <v>172217.3900014172</v>
      </c>
      <c r="BP99" s="380">
        <f t="shared" si="299"/>
        <v>172067.06023951244</v>
      </c>
      <c r="BQ99" s="380">
        <f t="shared" si="299"/>
        <v>161924.85190617904</v>
      </c>
      <c r="BR99" s="380">
        <f t="shared" si="299"/>
        <v>149997.54809854491</v>
      </c>
      <c r="BS99" s="380">
        <f t="shared" si="299"/>
        <v>149520.30702711633</v>
      </c>
      <c r="BT99" s="423">
        <f>+SUBTOTAL(9,BH99:BS99)</f>
        <v>2052738.5142668174</v>
      </c>
      <c r="BV99" s="379">
        <f>SUM(BV90:BV98)</f>
        <v>12361.406568877552</v>
      </c>
      <c r="BW99" s="380">
        <f t="shared" ref="BW99:CG99" si="300">SUM(BW90:BW98)</f>
        <v>12460.992053886372</v>
      </c>
      <c r="BX99" s="380">
        <f t="shared" si="300"/>
        <v>11788.888244362559</v>
      </c>
      <c r="BY99" s="380">
        <f t="shared" si="300"/>
        <v>11713.871299918115</v>
      </c>
      <c r="BZ99" s="380">
        <f t="shared" si="300"/>
        <v>11795.503094450743</v>
      </c>
      <c r="CA99" s="380">
        <f t="shared" si="300"/>
        <v>11618.896110323758</v>
      </c>
      <c r="CB99" s="380">
        <f t="shared" si="300"/>
        <v>11394.53309445074</v>
      </c>
      <c r="CC99" s="380">
        <f t="shared" si="300"/>
        <v>11481.159333427813</v>
      </c>
      <c r="CD99" s="380">
        <f t="shared" si="300"/>
        <v>11471.13734930083</v>
      </c>
      <c r="CE99" s="380">
        <f t="shared" si="300"/>
        <v>10794.990127078603</v>
      </c>
      <c r="CF99" s="380">
        <f t="shared" si="300"/>
        <v>9999.8365399029935</v>
      </c>
      <c r="CG99" s="380">
        <f t="shared" si="300"/>
        <v>9968.0204684744222</v>
      </c>
      <c r="CH99" s="423">
        <f>+SUBTOTAL(9,BV99:CG99)</f>
        <v>136849.23428445452</v>
      </c>
      <c r="CI99" s="424"/>
      <c r="CJ99" s="379">
        <f>SUM(CJ90:CJ98)</f>
        <v>135975.47225765308</v>
      </c>
      <c r="CK99" s="380">
        <f t="shared" ref="CK99:CU99" si="301">SUM(CK90:CK98)</f>
        <v>137070.9125927501</v>
      </c>
      <c r="CL99" s="380">
        <f t="shared" si="301"/>
        <v>129677.77068798814</v>
      </c>
      <c r="CM99" s="380">
        <f t="shared" si="301"/>
        <v>128852.58429909927</v>
      </c>
      <c r="CN99" s="380">
        <f t="shared" si="301"/>
        <v>129750.53403895818</v>
      </c>
      <c r="CO99" s="380">
        <f t="shared" si="301"/>
        <v>127807.85721356134</v>
      </c>
      <c r="CP99" s="380">
        <f t="shared" si="301"/>
        <v>125339.86403895814</v>
      </c>
      <c r="CQ99" s="380">
        <f t="shared" si="301"/>
        <v>126292.75266770595</v>
      </c>
      <c r="CR99" s="380">
        <f t="shared" si="301"/>
        <v>126182.51084230913</v>
      </c>
      <c r="CS99" s="380">
        <f t="shared" si="301"/>
        <v>118744.89139786463</v>
      </c>
      <c r="CT99" s="380">
        <f t="shared" si="301"/>
        <v>109998.20193893294</v>
      </c>
      <c r="CU99" s="380">
        <f t="shared" si="301"/>
        <v>109648.22515321865</v>
      </c>
      <c r="CV99" s="423">
        <f>+SUBTOTAL(9,CJ99:CU99)</f>
        <v>1505341.5771289996</v>
      </c>
      <c r="CW99" s="424"/>
      <c r="CX99" s="379">
        <f>SUM(CX90:CX98)</f>
        <v>346119.38392857148</v>
      </c>
      <c r="CY99" s="380">
        <f t="shared" ref="CY99:DI99" si="302">SUM(CY90:CY98)</f>
        <v>348907.77750881843</v>
      </c>
      <c r="CZ99" s="380">
        <f t="shared" si="302"/>
        <v>330088.87084215163</v>
      </c>
      <c r="DA99" s="380">
        <f t="shared" si="302"/>
        <v>327988.39639770723</v>
      </c>
      <c r="DB99" s="380">
        <f t="shared" si="302"/>
        <v>330274.08664462081</v>
      </c>
      <c r="DC99" s="380">
        <f t="shared" si="302"/>
        <v>325329.09108906524</v>
      </c>
      <c r="DD99" s="380">
        <f t="shared" si="302"/>
        <v>319046.92664462072</v>
      </c>
      <c r="DE99" s="380">
        <f t="shared" si="302"/>
        <v>321472.46133597876</v>
      </c>
      <c r="DF99" s="380">
        <f t="shared" si="302"/>
        <v>321191.84578042326</v>
      </c>
      <c r="DG99" s="380">
        <f t="shared" si="302"/>
        <v>302259.72355820087</v>
      </c>
      <c r="DH99" s="380">
        <f t="shared" si="302"/>
        <v>279995.42311728385</v>
      </c>
      <c r="DI99" s="380">
        <f t="shared" si="302"/>
        <v>279104.57311728381</v>
      </c>
      <c r="DJ99" s="423">
        <f>+SUBTOTAL(9,CX99:DI99)</f>
        <v>3831778.5599647262</v>
      </c>
      <c r="DK99" s="424"/>
      <c r="DL99" s="379">
        <f>SUM(DL90:DL98)</f>
        <v>346119.38392857148</v>
      </c>
      <c r="DM99" s="380">
        <f t="shared" ref="DM99:DW99" si="303">SUM(DM90:DM98)</f>
        <v>348907.77750881843</v>
      </c>
      <c r="DN99" s="380">
        <f t="shared" si="303"/>
        <v>330088.87084215163</v>
      </c>
      <c r="DO99" s="380">
        <f t="shared" si="303"/>
        <v>327988.39639770723</v>
      </c>
      <c r="DP99" s="380">
        <f t="shared" si="303"/>
        <v>330274.08664462081</v>
      </c>
      <c r="DQ99" s="380">
        <f t="shared" si="303"/>
        <v>325329.09108906524</v>
      </c>
      <c r="DR99" s="380">
        <f t="shared" si="303"/>
        <v>319046.92664462072</v>
      </c>
      <c r="DS99" s="380">
        <f t="shared" si="303"/>
        <v>321472.46133597876</v>
      </c>
      <c r="DT99" s="380">
        <f t="shared" si="303"/>
        <v>321191.84578042326</v>
      </c>
      <c r="DU99" s="380">
        <f t="shared" si="303"/>
        <v>302259.72355820087</v>
      </c>
      <c r="DV99" s="380">
        <f t="shared" si="303"/>
        <v>279995.42311728385</v>
      </c>
      <c r="DW99" s="380">
        <f t="shared" si="303"/>
        <v>279104.57311728381</v>
      </c>
      <c r="DX99" s="423">
        <f>+SUBTOTAL(9,DL99:DW99)</f>
        <v>3831778.5599647262</v>
      </c>
      <c r="DY99" s="424"/>
      <c r="DZ99" s="379">
        <f>SUM(DZ90:DZ98)</f>
        <v>12361.406568877552</v>
      </c>
      <c r="EA99" s="380">
        <f t="shared" ref="EA99:EK99" si="304">SUM(EA90:EA98)</f>
        <v>12460.992053886372</v>
      </c>
      <c r="EB99" s="380">
        <f t="shared" si="304"/>
        <v>11788.888244362559</v>
      </c>
      <c r="EC99" s="380">
        <f t="shared" si="304"/>
        <v>11713.871299918115</v>
      </c>
      <c r="ED99" s="380">
        <f t="shared" si="304"/>
        <v>11795.503094450743</v>
      </c>
      <c r="EE99" s="380">
        <f t="shared" si="304"/>
        <v>11618.896110323758</v>
      </c>
      <c r="EF99" s="380">
        <f t="shared" si="304"/>
        <v>11394.53309445074</v>
      </c>
      <c r="EG99" s="380">
        <f t="shared" si="304"/>
        <v>11481.159333427813</v>
      </c>
      <c r="EH99" s="380">
        <f t="shared" si="304"/>
        <v>11471.13734930083</v>
      </c>
      <c r="EI99" s="380">
        <f t="shared" si="304"/>
        <v>10794.990127078603</v>
      </c>
      <c r="EJ99" s="380">
        <f t="shared" si="304"/>
        <v>9999.8365399029935</v>
      </c>
      <c r="EK99" s="380">
        <f t="shared" si="304"/>
        <v>9968.0204684744222</v>
      </c>
      <c r="EL99" s="423">
        <f>+SUBTOTAL(9,DZ99:EK99)</f>
        <v>136849.23428445452</v>
      </c>
      <c r="EM99" s="424"/>
      <c r="EN99" s="379">
        <f>SUM(EN90:EN98)</f>
        <v>24722.813137755104</v>
      </c>
      <c r="EO99" s="380">
        <f t="shared" ref="EO99:EY99" si="305">SUM(EO90:EO98)</f>
        <v>24921.984107772743</v>
      </c>
      <c r="EP99" s="380">
        <f t="shared" si="305"/>
        <v>23577.776488725118</v>
      </c>
      <c r="EQ99" s="380">
        <f t="shared" si="305"/>
        <v>23427.742599836231</v>
      </c>
      <c r="ER99" s="380">
        <f t="shared" si="305"/>
        <v>23591.006188901487</v>
      </c>
      <c r="ES99" s="380">
        <f t="shared" si="305"/>
        <v>23237.792220647516</v>
      </c>
      <c r="ET99" s="380">
        <f t="shared" si="305"/>
        <v>22789.066188901481</v>
      </c>
      <c r="EU99" s="380">
        <f t="shared" si="305"/>
        <v>22962.318666855626</v>
      </c>
      <c r="EV99" s="380">
        <f t="shared" si="305"/>
        <v>22942.274698601661</v>
      </c>
      <c r="EW99" s="380">
        <f t="shared" si="305"/>
        <v>21589.980254157206</v>
      </c>
      <c r="EX99" s="380">
        <f t="shared" si="305"/>
        <v>19999.673079805987</v>
      </c>
      <c r="EY99" s="380">
        <f t="shared" si="305"/>
        <v>19936.040936948844</v>
      </c>
      <c r="EZ99" s="423">
        <f>+SUBTOTAL(9,EN99:EY99)</f>
        <v>273698.46856890904</v>
      </c>
      <c r="FA99" s="424"/>
      <c r="FB99" s="379">
        <f>SUM(FB90:FB98)</f>
        <v>12361.406568877552</v>
      </c>
      <c r="FC99" s="380">
        <f t="shared" ref="FC99:FM99" si="306">SUM(FC90:FC98)</f>
        <v>12460.992053886372</v>
      </c>
      <c r="FD99" s="380">
        <f t="shared" si="306"/>
        <v>11788.888244362559</v>
      </c>
      <c r="FE99" s="380">
        <f t="shared" si="306"/>
        <v>11713.871299918115</v>
      </c>
      <c r="FF99" s="380">
        <f t="shared" si="306"/>
        <v>11795.503094450743</v>
      </c>
      <c r="FG99" s="380">
        <f t="shared" si="306"/>
        <v>11618.896110323758</v>
      </c>
      <c r="FH99" s="380">
        <f t="shared" si="306"/>
        <v>11394.53309445074</v>
      </c>
      <c r="FI99" s="380">
        <f t="shared" si="306"/>
        <v>11481.159333427813</v>
      </c>
      <c r="FJ99" s="380">
        <f t="shared" si="306"/>
        <v>11471.13734930083</v>
      </c>
      <c r="FK99" s="380">
        <f t="shared" si="306"/>
        <v>10794.990127078603</v>
      </c>
      <c r="FL99" s="380">
        <f t="shared" si="306"/>
        <v>9999.8365399029935</v>
      </c>
      <c r="FM99" s="380">
        <f t="shared" si="306"/>
        <v>9968.0204684744222</v>
      </c>
      <c r="FN99" s="423">
        <f>+SUBTOTAL(9,FB99:FM99)</f>
        <v>136849.23428445452</v>
      </c>
      <c r="FO99" s="424"/>
      <c r="FP99" s="379">
        <f>SUM(FP90:FP98)</f>
        <v>86529.84598214287</v>
      </c>
      <c r="FQ99" s="380">
        <f t="shared" ref="FQ99:GA99" si="307">SUM(FQ90:FQ98)</f>
        <v>87226.944377204607</v>
      </c>
      <c r="FR99" s="380">
        <f t="shared" si="307"/>
        <v>82522.217710537909</v>
      </c>
      <c r="FS99" s="380">
        <f t="shared" si="307"/>
        <v>81997.099099426807</v>
      </c>
      <c r="FT99" s="380">
        <f t="shared" si="307"/>
        <v>82568.521661155202</v>
      </c>
      <c r="FU99" s="380">
        <f t="shared" si="307"/>
        <v>81332.272772266311</v>
      </c>
      <c r="FV99" s="380">
        <f t="shared" si="307"/>
        <v>79761.73166115518</v>
      </c>
      <c r="FW99" s="380">
        <f t="shared" si="307"/>
        <v>80368.11533399469</v>
      </c>
      <c r="FX99" s="380">
        <f t="shared" si="307"/>
        <v>80297.961445105815</v>
      </c>
      <c r="FY99" s="380">
        <f t="shared" si="307"/>
        <v>75564.930889550218</v>
      </c>
      <c r="FZ99" s="380">
        <f t="shared" si="307"/>
        <v>69998.855779320962</v>
      </c>
      <c r="GA99" s="380">
        <f t="shared" si="307"/>
        <v>69776.143279320953</v>
      </c>
      <c r="GB99" s="423">
        <f>+SUBTOTAL(9,FP99:GA99)</f>
        <v>957944.63999118155</v>
      </c>
      <c r="GC99" s="424"/>
      <c r="GD99" s="379">
        <f>SUM(GD90:GD98)</f>
        <v>12361.406568877552</v>
      </c>
      <c r="GE99" s="380">
        <f t="shared" ref="GE99:GO99" si="308">SUM(GE90:GE98)</f>
        <v>12460.992053886372</v>
      </c>
      <c r="GF99" s="380">
        <f t="shared" si="308"/>
        <v>11788.888244362559</v>
      </c>
      <c r="GG99" s="380">
        <f t="shared" si="308"/>
        <v>11713.871299918115</v>
      </c>
      <c r="GH99" s="380">
        <f t="shared" si="308"/>
        <v>11795.503094450743</v>
      </c>
      <c r="GI99" s="380">
        <f t="shared" si="308"/>
        <v>11618.896110323758</v>
      </c>
      <c r="GJ99" s="380">
        <f t="shared" si="308"/>
        <v>11394.53309445074</v>
      </c>
      <c r="GK99" s="380">
        <f t="shared" si="308"/>
        <v>11481.159333427813</v>
      </c>
      <c r="GL99" s="380">
        <f t="shared" si="308"/>
        <v>11471.13734930083</v>
      </c>
      <c r="GM99" s="380">
        <f t="shared" si="308"/>
        <v>10794.990127078603</v>
      </c>
      <c r="GN99" s="380">
        <f t="shared" si="308"/>
        <v>9999.8365399029935</v>
      </c>
      <c r="GO99" s="380">
        <f t="shared" si="308"/>
        <v>9968.0204684744222</v>
      </c>
      <c r="GP99" s="423">
        <f>+SUBTOTAL(9,GD99:GO99)</f>
        <v>136849.23428445452</v>
      </c>
      <c r="GQ99" s="424"/>
      <c r="GR99" s="379">
        <f>SUM(GR90:GR98)</f>
        <v>0</v>
      </c>
      <c r="GS99" s="380">
        <f t="shared" ref="GS99:HC99" si="309">SUM(GS90:GS98)</f>
        <v>0</v>
      </c>
      <c r="GT99" s="380">
        <f t="shared" si="309"/>
        <v>1279612.1593291406</v>
      </c>
      <c r="GU99" s="380">
        <f t="shared" si="309"/>
        <v>1279612.1593291406</v>
      </c>
      <c r="GV99" s="380">
        <f t="shared" si="309"/>
        <v>1279612.1593291406</v>
      </c>
      <c r="GW99" s="380">
        <f t="shared" si="309"/>
        <v>1279612.1593291406</v>
      </c>
      <c r="GX99" s="380">
        <f t="shared" si="309"/>
        <v>1279612.1593291406</v>
      </c>
      <c r="GY99" s="380">
        <f t="shared" si="309"/>
        <v>1279612.1593291406</v>
      </c>
      <c r="GZ99" s="380">
        <f t="shared" si="309"/>
        <v>1279612.1593291406</v>
      </c>
      <c r="HA99" s="380">
        <f t="shared" si="309"/>
        <v>1279612.1593291406</v>
      </c>
      <c r="HB99" s="380">
        <f t="shared" si="309"/>
        <v>1279612.1593291406</v>
      </c>
      <c r="HC99" s="380">
        <f t="shared" si="309"/>
        <v>1279612.1593291406</v>
      </c>
      <c r="HD99" s="423">
        <f t="shared" si="294"/>
        <v>0</v>
      </c>
      <c r="HE99" s="424"/>
      <c r="HF99" s="379">
        <f>SUM(HF90:HF98)</f>
        <v>49445.626275510207</v>
      </c>
      <c r="HG99" s="380">
        <f t="shared" ref="HG99:HQ99" si="310">SUM(HG90:HG98)</f>
        <v>49843.968215545487</v>
      </c>
      <c r="HH99" s="380">
        <f t="shared" si="310"/>
        <v>47155.552977450236</v>
      </c>
      <c r="HI99" s="380">
        <f t="shared" si="310"/>
        <v>46855.485199672461</v>
      </c>
      <c r="HJ99" s="380">
        <f t="shared" si="310"/>
        <v>47182.012377802974</v>
      </c>
      <c r="HK99" s="380">
        <f t="shared" si="310"/>
        <v>46475.584441295032</v>
      </c>
      <c r="HL99" s="380">
        <f t="shared" si="310"/>
        <v>45578.132377802962</v>
      </c>
      <c r="HM99" s="380">
        <f t="shared" si="310"/>
        <v>45924.637333711253</v>
      </c>
      <c r="HN99" s="380">
        <f t="shared" si="310"/>
        <v>45884.549397203322</v>
      </c>
      <c r="HO99" s="380">
        <f t="shared" si="310"/>
        <v>43179.960508314412</v>
      </c>
      <c r="HP99" s="380">
        <f t="shared" si="310"/>
        <v>39999.346159611974</v>
      </c>
      <c r="HQ99" s="380">
        <f t="shared" si="310"/>
        <v>39872.081873897689</v>
      </c>
      <c r="HR99" s="423">
        <f>+SUBTOTAL(9,HF99:HQ99)</f>
        <v>547396.93713781808</v>
      </c>
      <c r="HS99" s="424"/>
      <c r="HT99" s="379">
        <f>SUM(HT90:HT98)</f>
        <v>12361.406568877552</v>
      </c>
      <c r="HU99" s="380">
        <f t="shared" ref="HU99:IE99" si="311">SUM(HU90:HU98)</f>
        <v>12460.992053886372</v>
      </c>
      <c r="HV99" s="380">
        <f t="shared" si="311"/>
        <v>11788.888244362559</v>
      </c>
      <c r="HW99" s="380">
        <f t="shared" si="311"/>
        <v>11713.871299918115</v>
      </c>
      <c r="HX99" s="380">
        <f t="shared" si="311"/>
        <v>11795.503094450743</v>
      </c>
      <c r="HY99" s="380">
        <f t="shared" si="311"/>
        <v>11618.896110323758</v>
      </c>
      <c r="HZ99" s="380">
        <f t="shared" si="311"/>
        <v>11394.53309445074</v>
      </c>
      <c r="IA99" s="380">
        <f t="shared" si="311"/>
        <v>11481.159333427813</v>
      </c>
      <c r="IB99" s="380">
        <f t="shared" si="311"/>
        <v>11471.13734930083</v>
      </c>
      <c r="IC99" s="380">
        <f t="shared" si="311"/>
        <v>10794.990127078603</v>
      </c>
      <c r="ID99" s="380">
        <f t="shared" si="311"/>
        <v>9999.8365399029935</v>
      </c>
      <c r="IE99" s="380">
        <f t="shared" si="311"/>
        <v>9968.0204684744222</v>
      </c>
      <c r="IF99" s="423">
        <f>+SUBTOTAL(9,HT99:IE99)</f>
        <v>136849.23428445452</v>
      </c>
      <c r="IG99" s="424"/>
      <c r="IH99" s="379">
        <f>SUM(IH90:IH98)</f>
        <v>12361.406568877552</v>
      </c>
      <c r="II99" s="380">
        <f t="shared" ref="II99:IS99" si="312">SUM(II90:II98)</f>
        <v>12460.992053886372</v>
      </c>
      <c r="IJ99" s="380">
        <f t="shared" si="312"/>
        <v>11788.888244362559</v>
      </c>
      <c r="IK99" s="380">
        <f t="shared" si="312"/>
        <v>11713.871299918115</v>
      </c>
      <c r="IL99" s="380">
        <f t="shared" si="312"/>
        <v>11795.503094450743</v>
      </c>
      <c r="IM99" s="380">
        <f t="shared" si="312"/>
        <v>11618.896110323758</v>
      </c>
      <c r="IN99" s="380">
        <f t="shared" si="312"/>
        <v>11394.53309445074</v>
      </c>
      <c r="IO99" s="380">
        <f t="shared" si="312"/>
        <v>11481.159333427813</v>
      </c>
      <c r="IP99" s="380">
        <f t="shared" si="312"/>
        <v>11471.13734930083</v>
      </c>
      <c r="IQ99" s="380">
        <f t="shared" si="312"/>
        <v>10794.990127078603</v>
      </c>
      <c r="IR99" s="380">
        <f t="shared" si="312"/>
        <v>9999.8365399029935</v>
      </c>
      <c r="IS99" s="380">
        <f t="shared" si="312"/>
        <v>9968.0204684744222</v>
      </c>
      <c r="IT99" s="423">
        <f>+SUBTOTAL(9,IH99:IS99)</f>
        <v>136849.23428445452</v>
      </c>
      <c r="IU99" s="424"/>
      <c r="IV99" s="379">
        <f>SUM(IV90:IV98)</f>
        <v>86529.84598214287</v>
      </c>
      <c r="IW99" s="380">
        <f t="shared" ref="IW99:JG99" si="313">SUM(IW90:IW98)</f>
        <v>87226.944377204607</v>
      </c>
      <c r="IX99" s="380">
        <f t="shared" si="313"/>
        <v>82522.217710537909</v>
      </c>
      <c r="IY99" s="380">
        <f t="shared" si="313"/>
        <v>81997.099099426807</v>
      </c>
      <c r="IZ99" s="380">
        <f t="shared" si="313"/>
        <v>82568.521661155202</v>
      </c>
      <c r="JA99" s="380">
        <f t="shared" si="313"/>
        <v>81332.272772266311</v>
      </c>
      <c r="JB99" s="380">
        <f t="shared" si="313"/>
        <v>79761.73166115518</v>
      </c>
      <c r="JC99" s="380">
        <f t="shared" si="313"/>
        <v>80368.11533399469</v>
      </c>
      <c r="JD99" s="380">
        <f t="shared" si="313"/>
        <v>80297.961445105815</v>
      </c>
      <c r="JE99" s="380">
        <f t="shared" si="313"/>
        <v>75564.930889550218</v>
      </c>
      <c r="JF99" s="380">
        <f t="shared" si="313"/>
        <v>69998.855779320962</v>
      </c>
      <c r="JG99" s="380">
        <f t="shared" si="313"/>
        <v>69776.143279320953</v>
      </c>
      <c r="JH99" s="423">
        <f>+SUBTOTAL(9,IV99:JG99)</f>
        <v>957944.63999118155</v>
      </c>
      <c r="JI99" s="424"/>
      <c r="JJ99" s="379">
        <f>SUM(JJ90:JJ98)</f>
        <v>135975.47225765308</v>
      </c>
      <c r="JK99" s="380">
        <f t="shared" ref="JK99:JU99" si="314">SUM(JK90:JK98)</f>
        <v>137070.9125927501</v>
      </c>
      <c r="JL99" s="380">
        <f t="shared" si="314"/>
        <v>129677.77068798814</v>
      </c>
      <c r="JM99" s="380">
        <f t="shared" si="314"/>
        <v>128852.58429909927</v>
      </c>
      <c r="JN99" s="380">
        <f t="shared" si="314"/>
        <v>129750.53403895818</v>
      </c>
      <c r="JO99" s="380">
        <f t="shared" si="314"/>
        <v>127807.85721356134</v>
      </c>
      <c r="JP99" s="380">
        <f t="shared" si="314"/>
        <v>125339.86403895814</v>
      </c>
      <c r="JQ99" s="380">
        <f t="shared" si="314"/>
        <v>126292.75266770595</v>
      </c>
      <c r="JR99" s="380">
        <f t="shared" si="314"/>
        <v>126182.51084230913</v>
      </c>
      <c r="JS99" s="380">
        <f t="shared" si="314"/>
        <v>118744.89139786463</v>
      </c>
      <c r="JT99" s="380">
        <f t="shared" si="314"/>
        <v>109998.20193893294</v>
      </c>
      <c r="JU99" s="380">
        <f t="shared" si="314"/>
        <v>109648.22515321865</v>
      </c>
      <c r="JV99" s="423">
        <f>+SUBTOTAL(9,JJ99:JU99)</f>
        <v>1505341.5771289996</v>
      </c>
      <c r="JW99" s="424"/>
      <c r="JX99" s="379">
        <f>SUM(JX90:JX98)</f>
        <v>61807.032844387759</v>
      </c>
      <c r="JY99" s="380">
        <f t="shared" ref="JY99:KI99" si="315">SUM(JY90:JY98)</f>
        <v>62304.96026943186</v>
      </c>
      <c r="JZ99" s="380">
        <f t="shared" si="315"/>
        <v>58944.441221812798</v>
      </c>
      <c r="KA99" s="380">
        <f t="shared" si="315"/>
        <v>58569.356499590576</v>
      </c>
      <c r="KB99" s="380">
        <f t="shared" si="315"/>
        <v>58977.515472253719</v>
      </c>
      <c r="KC99" s="380">
        <f t="shared" si="315"/>
        <v>58094.480551618792</v>
      </c>
      <c r="KD99" s="380">
        <f t="shared" si="315"/>
        <v>56972.665472253706</v>
      </c>
      <c r="KE99" s="380">
        <f t="shared" si="315"/>
        <v>57405.796667139068</v>
      </c>
      <c r="KF99" s="380">
        <f t="shared" si="315"/>
        <v>57355.686746504151</v>
      </c>
      <c r="KG99" s="380">
        <f t="shared" si="315"/>
        <v>53974.950635393019</v>
      </c>
      <c r="KH99" s="380">
        <f t="shared" si="315"/>
        <v>49999.182699514968</v>
      </c>
      <c r="KI99" s="380">
        <f t="shared" si="315"/>
        <v>49840.102342372113</v>
      </c>
      <c r="KJ99" s="423">
        <f>+SUBTOTAL(9,JX99:KI99)</f>
        <v>684246.17142227245</v>
      </c>
      <c r="KK99" s="424"/>
      <c r="KL99" s="379">
        <f>SUM(KL90:KL98)</f>
        <v>24722.813137755104</v>
      </c>
      <c r="KM99" s="380">
        <f t="shared" ref="KM99:KW99" si="316">SUM(KM90:KM98)</f>
        <v>24921.984107772743</v>
      </c>
      <c r="KN99" s="380">
        <f t="shared" si="316"/>
        <v>23577.776488725118</v>
      </c>
      <c r="KO99" s="380">
        <f t="shared" si="316"/>
        <v>23427.742599836231</v>
      </c>
      <c r="KP99" s="380">
        <f t="shared" si="316"/>
        <v>23591.006188901487</v>
      </c>
      <c r="KQ99" s="380">
        <f t="shared" si="316"/>
        <v>23237.792220647516</v>
      </c>
      <c r="KR99" s="380">
        <f t="shared" si="316"/>
        <v>22789.066188901481</v>
      </c>
      <c r="KS99" s="380">
        <f t="shared" si="316"/>
        <v>22962.318666855626</v>
      </c>
      <c r="KT99" s="380">
        <f t="shared" si="316"/>
        <v>22942.274698601661</v>
      </c>
      <c r="KU99" s="380">
        <f t="shared" si="316"/>
        <v>21589.980254157206</v>
      </c>
      <c r="KV99" s="380">
        <f t="shared" si="316"/>
        <v>19999.673079805987</v>
      </c>
      <c r="KW99" s="380">
        <f t="shared" si="316"/>
        <v>19936.040936948844</v>
      </c>
      <c r="KX99" s="423">
        <f>+SUBTOTAL(9,KL99:KW99)</f>
        <v>273698.46856890904</v>
      </c>
      <c r="KY99" s="424"/>
      <c r="KZ99" s="379">
        <f>SUM(KZ90:KZ98)</f>
        <v>12361.406568877552</v>
      </c>
      <c r="LA99" s="380">
        <f t="shared" ref="LA99:LK99" si="317">SUM(LA90:LA98)</f>
        <v>12460.992053886372</v>
      </c>
      <c r="LB99" s="380">
        <f t="shared" si="317"/>
        <v>11788.888244362559</v>
      </c>
      <c r="LC99" s="380">
        <f t="shared" si="317"/>
        <v>11713.871299918115</v>
      </c>
      <c r="LD99" s="380">
        <f t="shared" si="317"/>
        <v>11795.503094450743</v>
      </c>
      <c r="LE99" s="380">
        <f t="shared" si="317"/>
        <v>11618.896110323758</v>
      </c>
      <c r="LF99" s="380">
        <f t="shared" si="317"/>
        <v>11394.53309445074</v>
      </c>
      <c r="LG99" s="380">
        <f t="shared" si="317"/>
        <v>11481.159333427813</v>
      </c>
      <c r="LH99" s="380">
        <f t="shared" si="317"/>
        <v>11471.13734930083</v>
      </c>
      <c r="LI99" s="380">
        <f t="shared" si="317"/>
        <v>10794.990127078603</v>
      </c>
      <c r="LJ99" s="380">
        <f t="shared" si="317"/>
        <v>9999.8365399029935</v>
      </c>
      <c r="LK99" s="380">
        <f t="shared" si="317"/>
        <v>9968.0204684744222</v>
      </c>
      <c r="LL99" s="423">
        <f>+SUBTOTAL(9,KZ99:LK99)</f>
        <v>136849.23428445452</v>
      </c>
      <c r="LM99" s="424"/>
      <c r="LN99" s="379">
        <f>SUM(LN90:LN98)</f>
        <v>0</v>
      </c>
      <c r="LO99" s="380">
        <f t="shared" ref="LO99:LY99" si="318">SUM(LO90:LO98)</f>
        <v>0</v>
      </c>
      <c r="LP99" s="380">
        <f t="shared" si="318"/>
        <v>0</v>
      </c>
      <c r="LQ99" s="380">
        <f t="shared" si="318"/>
        <v>0</v>
      </c>
      <c r="LR99" s="380">
        <f t="shared" si="318"/>
        <v>0</v>
      </c>
      <c r="LS99" s="380">
        <f t="shared" si="318"/>
        <v>0</v>
      </c>
      <c r="LT99" s="380">
        <f t="shared" si="318"/>
        <v>0</v>
      </c>
      <c r="LU99" s="380">
        <f t="shared" si="318"/>
        <v>0</v>
      </c>
      <c r="LV99" s="380">
        <f t="shared" si="318"/>
        <v>0</v>
      </c>
      <c r="LW99" s="380">
        <f t="shared" si="318"/>
        <v>0</v>
      </c>
      <c r="LX99" s="380">
        <f t="shared" si="318"/>
        <v>0</v>
      </c>
      <c r="LY99" s="380">
        <f t="shared" si="318"/>
        <v>0</v>
      </c>
      <c r="LZ99" s="423">
        <f>+SUBTOTAL(9,LN99:LY99)</f>
        <v>0</v>
      </c>
      <c r="MA99" s="424"/>
      <c r="MB99" s="423">
        <f t="shared" ref="MB99:MC99" si="319">SUM(MB90:MB98)</f>
        <v>2027270.6772959188</v>
      </c>
      <c r="MC99" s="423">
        <f t="shared" si="319"/>
        <v>2043602.6968373656</v>
      </c>
      <c r="MD99" s="423">
        <f t="shared" ref="MD99:MN99" si="320">SUM(MD90:MD98)</f>
        <v>3212989.8314045994</v>
      </c>
      <c r="ME99" s="423">
        <f t="shared" si="320"/>
        <v>3200687.0525157116</v>
      </c>
      <c r="MF99" s="423">
        <f t="shared" si="320"/>
        <v>3214074.6668190621</v>
      </c>
      <c r="MG99" s="423">
        <f t="shared" si="320"/>
        <v>3185111.1214222368</v>
      </c>
      <c r="MH99" s="423">
        <f t="shared" si="320"/>
        <v>3148315.5868190625</v>
      </c>
      <c r="MI99" s="423">
        <f t="shared" si="320"/>
        <v>3162522.2900113026</v>
      </c>
      <c r="MJ99" s="423">
        <f t="shared" si="320"/>
        <v>3160878.6846144767</v>
      </c>
      <c r="MK99" s="423">
        <f t="shared" si="320"/>
        <v>3049990.5401700311</v>
      </c>
      <c r="ML99" s="423">
        <f t="shared" si="320"/>
        <v>2919585.3518732316</v>
      </c>
      <c r="MM99" s="423">
        <f t="shared" si="320"/>
        <v>2914367.5161589454</v>
      </c>
      <c r="MN99" s="423">
        <f t="shared" si="320"/>
        <v>35239396.01594194</v>
      </c>
    </row>
    <row r="100" spans="1:352" x14ac:dyDescent="0.3">
      <c r="A100" s="313"/>
      <c r="B100" s="398"/>
      <c r="C100" s="313"/>
      <c r="D100" s="364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8"/>
      <c r="Q100" s="372"/>
      <c r="R100" s="364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8"/>
      <c r="AE100" s="372"/>
      <c r="AF100" s="364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8"/>
      <c r="AT100" s="364"/>
      <c r="AU100" s="365"/>
      <c r="AV100" s="365"/>
      <c r="AW100" s="365"/>
      <c r="AX100" s="365"/>
      <c r="AY100" s="365"/>
      <c r="AZ100" s="365"/>
      <c r="BA100" s="365"/>
      <c r="BB100" s="365"/>
      <c r="BC100" s="365"/>
      <c r="BD100" s="365"/>
      <c r="BE100" s="365"/>
      <c r="BF100" s="368"/>
      <c r="BH100" s="364"/>
      <c r="BI100" s="365"/>
      <c r="BJ100" s="365"/>
      <c r="BK100" s="365"/>
      <c r="BL100" s="365"/>
      <c r="BM100" s="365"/>
      <c r="BN100" s="365"/>
      <c r="BO100" s="365"/>
      <c r="BP100" s="365"/>
      <c r="BQ100" s="365"/>
      <c r="BR100" s="365"/>
      <c r="BS100" s="365"/>
      <c r="BT100" s="368"/>
      <c r="BV100" s="364"/>
      <c r="BW100" s="365"/>
      <c r="BX100" s="365"/>
      <c r="BY100" s="365"/>
      <c r="BZ100" s="365"/>
      <c r="CA100" s="365"/>
      <c r="CB100" s="365"/>
      <c r="CC100" s="365"/>
      <c r="CD100" s="365"/>
      <c r="CE100" s="365"/>
      <c r="CF100" s="365"/>
      <c r="CG100" s="365"/>
      <c r="CH100" s="368"/>
      <c r="CI100" s="372"/>
      <c r="CJ100" s="364"/>
      <c r="CK100" s="365"/>
      <c r="CL100" s="365"/>
      <c r="CM100" s="365"/>
      <c r="CN100" s="365"/>
      <c r="CO100" s="365"/>
      <c r="CP100" s="365"/>
      <c r="CQ100" s="365"/>
      <c r="CR100" s="365"/>
      <c r="CS100" s="365"/>
      <c r="CT100" s="365"/>
      <c r="CU100" s="365"/>
      <c r="CV100" s="368"/>
      <c r="CW100" s="372"/>
      <c r="CX100" s="364"/>
      <c r="CY100" s="365"/>
      <c r="CZ100" s="365"/>
      <c r="DA100" s="365"/>
      <c r="DB100" s="365"/>
      <c r="DC100" s="365"/>
      <c r="DD100" s="365"/>
      <c r="DE100" s="365"/>
      <c r="DF100" s="365"/>
      <c r="DG100" s="365"/>
      <c r="DH100" s="365"/>
      <c r="DI100" s="365"/>
      <c r="DJ100" s="368"/>
      <c r="DK100" s="372"/>
      <c r="DL100" s="364"/>
      <c r="DM100" s="365"/>
      <c r="DN100" s="365"/>
      <c r="DO100" s="365"/>
      <c r="DP100" s="365"/>
      <c r="DQ100" s="365"/>
      <c r="DR100" s="365"/>
      <c r="DS100" s="365"/>
      <c r="DT100" s="365"/>
      <c r="DU100" s="365"/>
      <c r="DV100" s="365"/>
      <c r="DW100" s="365"/>
      <c r="DX100" s="368"/>
      <c r="DY100" s="372"/>
      <c r="DZ100" s="364"/>
      <c r="EA100" s="365"/>
      <c r="EB100" s="365"/>
      <c r="EC100" s="365"/>
      <c r="ED100" s="365"/>
      <c r="EE100" s="365"/>
      <c r="EF100" s="365"/>
      <c r="EG100" s="365"/>
      <c r="EH100" s="365"/>
      <c r="EI100" s="365"/>
      <c r="EJ100" s="365"/>
      <c r="EK100" s="365"/>
      <c r="EL100" s="368"/>
      <c r="EM100" s="372"/>
      <c r="EN100" s="364"/>
      <c r="EO100" s="365"/>
      <c r="EP100" s="365"/>
      <c r="EQ100" s="365"/>
      <c r="ER100" s="365"/>
      <c r="ES100" s="365"/>
      <c r="ET100" s="365"/>
      <c r="EU100" s="365"/>
      <c r="EV100" s="365"/>
      <c r="EW100" s="365"/>
      <c r="EX100" s="365"/>
      <c r="EY100" s="365"/>
      <c r="EZ100" s="368"/>
      <c r="FA100" s="372"/>
      <c r="FB100" s="364"/>
      <c r="FC100" s="365"/>
      <c r="FD100" s="365"/>
      <c r="FE100" s="365"/>
      <c r="FF100" s="365"/>
      <c r="FG100" s="365"/>
      <c r="FH100" s="365"/>
      <c r="FI100" s="365"/>
      <c r="FJ100" s="365"/>
      <c r="FK100" s="365"/>
      <c r="FL100" s="365"/>
      <c r="FM100" s="365"/>
      <c r="FN100" s="368"/>
      <c r="FO100" s="372"/>
      <c r="FP100" s="364"/>
      <c r="FQ100" s="365"/>
      <c r="FR100" s="365"/>
      <c r="FS100" s="365"/>
      <c r="FT100" s="365"/>
      <c r="FU100" s="365"/>
      <c r="FV100" s="365"/>
      <c r="FW100" s="365"/>
      <c r="FX100" s="365"/>
      <c r="FY100" s="365"/>
      <c r="FZ100" s="365"/>
      <c r="GA100" s="365"/>
      <c r="GB100" s="368"/>
      <c r="GC100" s="372"/>
      <c r="GD100" s="414">
        <f>+GD99+GR99</f>
        <v>12361.406568877552</v>
      </c>
      <c r="GE100" s="389">
        <f>+GD100/83.92</f>
        <v>147.29988761770198</v>
      </c>
      <c r="GF100" s="365"/>
      <c r="GG100" s="365"/>
      <c r="GH100" s="365"/>
      <c r="GI100" s="365"/>
      <c r="GJ100" s="365"/>
      <c r="GK100" s="365"/>
      <c r="GL100" s="365"/>
      <c r="GM100" s="365"/>
      <c r="GN100" s="365"/>
      <c r="GO100" s="365"/>
      <c r="GP100" s="368"/>
      <c r="GQ100" s="372"/>
      <c r="GR100" s="364"/>
      <c r="GS100" s="365"/>
      <c r="GT100" s="365"/>
      <c r="GU100" s="365"/>
      <c r="GV100" s="365"/>
      <c r="GW100" s="365"/>
      <c r="GX100" s="365"/>
      <c r="GY100" s="365"/>
      <c r="GZ100" s="365"/>
      <c r="HA100" s="365"/>
      <c r="HB100" s="365"/>
      <c r="HC100" s="365"/>
      <c r="HD100" s="368">
        <f t="shared" si="294"/>
        <v>0</v>
      </c>
      <c r="HE100" s="372"/>
      <c r="HF100" s="364"/>
      <c r="HG100" s="365"/>
      <c r="HH100" s="365"/>
      <c r="HI100" s="365"/>
      <c r="HJ100" s="365"/>
      <c r="HK100" s="365"/>
      <c r="HL100" s="365"/>
      <c r="HM100" s="365"/>
      <c r="HN100" s="365"/>
      <c r="HO100" s="365"/>
      <c r="HP100" s="365"/>
      <c r="HQ100" s="365"/>
      <c r="HR100" s="368"/>
      <c r="HS100" s="372"/>
      <c r="HT100" s="364"/>
      <c r="HU100" s="365"/>
      <c r="HV100" s="365"/>
      <c r="HW100" s="365"/>
      <c r="HX100" s="365"/>
      <c r="HY100" s="365"/>
      <c r="HZ100" s="365"/>
      <c r="IA100" s="365"/>
      <c r="IB100" s="365"/>
      <c r="IC100" s="365"/>
      <c r="ID100" s="365"/>
      <c r="IE100" s="365"/>
      <c r="IF100" s="368"/>
      <c r="IG100" s="372"/>
      <c r="IH100" s="364"/>
      <c r="II100" s="365"/>
      <c r="IJ100" s="365"/>
      <c r="IK100" s="365"/>
      <c r="IL100" s="365"/>
      <c r="IM100" s="365"/>
      <c r="IN100" s="365"/>
      <c r="IO100" s="365"/>
      <c r="IP100" s="365"/>
      <c r="IQ100" s="365"/>
      <c r="IR100" s="365"/>
      <c r="IS100" s="365"/>
      <c r="IT100" s="368"/>
      <c r="IU100" s="372"/>
      <c r="IV100" s="364"/>
      <c r="IW100" s="365"/>
      <c r="IX100" s="365"/>
      <c r="IY100" s="365"/>
      <c r="IZ100" s="365"/>
      <c r="JA100" s="365"/>
      <c r="JB100" s="365"/>
      <c r="JC100" s="365"/>
      <c r="JD100" s="365"/>
      <c r="JE100" s="365"/>
      <c r="JF100" s="365"/>
      <c r="JG100" s="365"/>
      <c r="JH100" s="368"/>
      <c r="JI100" s="372"/>
      <c r="JJ100" s="364"/>
      <c r="JK100" s="365"/>
      <c r="JL100" s="365"/>
      <c r="JM100" s="365"/>
      <c r="JN100" s="365"/>
      <c r="JO100" s="365"/>
      <c r="JP100" s="365"/>
      <c r="JQ100" s="365"/>
      <c r="JR100" s="365"/>
      <c r="JS100" s="365"/>
      <c r="JT100" s="365"/>
      <c r="JU100" s="365"/>
      <c r="JV100" s="368"/>
      <c r="JW100" s="372"/>
      <c r="JX100" s="364"/>
      <c r="JY100" s="365"/>
      <c r="JZ100" s="365"/>
      <c r="KA100" s="365"/>
      <c r="KB100" s="365"/>
      <c r="KC100" s="365"/>
      <c r="KD100" s="365"/>
      <c r="KE100" s="365"/>
      <c r="KF100" s="365"/>
      <c r="KG100" s="365"/>
      <c r="KH100" s="365"/>
      <c r="KI100" s="365"/>
      <c r="KJ100" s="368"/>
      <c r="KK100" s="372"/>
      <c r="KL100" s="364"/>
      <c r="KM100" s="365"/>
      <c r="KN100" s="365"/>
      <c r="KO100" s="365"/>
      <c r="KP100" s="365"/>
      <c r="KQ100" s="365"/>
      <c r="KR100" s="365"/>
      <c r="KS100" s="365"/>
      <c r="KT100" s="365"/>
      <c r="KU100" s="365"/>
      <c r="KV100" s="365"/>
      <c r="KW100" s="365"/>
      <c r="KX100" s="368"/>
      <c r="KY100" s="372"/>
      <c r="KZ100" s="364"/>
      <c r="LA100" s="365"/>
      <c r="LB100" s="365"/>
      <c r="LC100" s="365"/>
      <c r="LD100" s="365"/>
      <c r="LE100" s="365"/>
      <c r="LF100" s="365"/>
      <c r="LG100" s="365"/>
      <c r="LH100" s="365"/>
      <c r="LI100" s="365"/>
      <c r="LJ100" s="365"/>
      <c r="LK100" s="365"/>
      <c r="LL100" s="368"/>
      <c r="LM100" s="372"/>
      <c r="LN100" s="364"/>
      <c r="LO100" s="365"/>
      <c r="LP100" s="365"/>
      <c r="LQ100" s="365"/>
      <c r="LR100" s="365"/>
      <c r="LS100" s="365"/>
      <c r="LT100" s="365"/>
      <c r="LU100" s="365"/>
      <c r="LV100" s="365"/>
      <c r="LW100" s="365"/>
      <c r="LX100" s="365"/>
      <c r="LY100" s="365"/>
      <c r="LZ100" s="368"/>
      <c r="MA100" s="372"/>
      <c r="MB100" s="368"/>
      <c r="MC100" s="368"/>
      <c r="MD100" s="368"/>
      <c r="ME100" s="368"/>
      <c r="MF100" s="368"/>
      <c r="MG100" s="368"/>
      <c r="MH100" s="368"/>
      <c r="MI100" s="368"/>
      <c r="MJ100" s="368"/>
      <c r="MK100" s="368"/>
      <c r="ML100" s="368"/>
      <c r="MM100" s="368"/>
      <c r="MN100" s="368"/>
    </row>
    <row r="101" spans="1:352" x14ac:dyDescent="0.25">
      <c r="A101" s="313"/>
      <c r="B101" s="260" t="s">
        <v>894</v>
      </c>
      <c r="C101" s="313"/>
      <c r="D101" s="375">
        <v>0</v>
      </c>
      <c r="E101" s="389">
        <v>0</v>
      </c>
      <c r="F101" s="389">
        <v>0</v>
      </c>
      <c r="G101" s="389">
        <v>0</v>
      </c>
      <c r="H101" s="389">
        <v>0</v>
      </c>
      <c r="I101" s="389">
        <v>0</v>
      </c>
      <c r="J101" s="389">
        <v>0</v>
      </c>
      <c r="K101" s="389">
        <v>0</v>
      </c>
      <c r="L101" s="389">
        <v>0</v>
      </c>
      <c r="M101" s="389">
        <v>0</v>
      </c>
      <c r="N101" s="389">
        <v>0</v>
      </c>
      <c r="O101" s="389">
        <v>0</v>
      </c>
      <c r="P101" s="415">
        <f>+SUBTOTAL(9,D101:O101)</f>
        <v>0</v>
      </c>
      <c r="Q101" s="416"/>
      <c r="R101" s="375">
        <v>0</v>
      </c>
      <c r="S101" s="389">
        <v>0</v>
      </c>
      <c r="T101" s="389">
        <v>0</v>
      </c>
      <c r="U101" s="389">
        <v>0</v>
      </c>
      <c r="V101" s="389">
        <v>0</v>
      </c>
      <c r="W101" s="389">
        <v>0</v>
      </c>
      <c r="X101" s="389">
        <v>0</v>
      </c>
      <c r="Y101" s="389">
        <v>0</v>
      </c>
      <c r="Z101" s="389">
        <v>0</v>
      </c>
      <c r="AA101" s="389">
        <v>0</v>
      </c>
      <c r="AB101" s="389">
        <v>0</v>
      </c>
      <c r="AC101" s="389">
        <v>0</v>
      </c>
      <c r="AD101" s="415">
        <f>+SUBTOTAL(9,R101:AC101)</f>
        <v>0</v>
      </c>
      <c r="AE101" s="416"/>
      <c r="AF101" s="375">
        <v>0</v>
      </c>
      <c r="AG101" s="389">
        <v>0</v>
      </c>
      <c r="AH101" s="389">
        <v>0</v>
      </c>
      <c r="AI101" s="389">
        <v>0</v>
      </c>
      <c r="AJ101" s="389">
        <v>0</v>
      </c>
      <c r="AK101" s="389">
        <v>0</v>
      </c>
      <c r="AL101" s="389">
        <v>0</v>
      </c>
      <c r="AM101" s="389">
        <v>0</v>
      </c>
      <c r="AN101" s="389">
        <v>0</v>
      </c>
      <c r="AO101" s="389">
        <v>0</v>
      </c>
      <c r="AP101" s="389">
        <v>0</v>
      </c>
      <c r="AQ101" s="389">
        <v>0</v>
      </c>
      <c r="AR101" s="415">
        <f>+SUBTOTAL(9,AF101:AQ101)</f>
        <v>0</v>
      </c>
      <c r="AT101" s="375">
        <v>0</v>
      </c>
      <c r="AU101" s="389">
        <v>0</v>
      </c>
      <c r="AV101" s="389">
        <v>0</v>
      </c>
      <c r="AW101" s="389">
        <v>0</v>
      </c>
      <c r="AX101" s="389">
        <v>0</v>
      </c>
      <c r="AY101" s="389">
        <v>0</v>
      </c>
      <c r="AZ101" s="389">
        <v>0</v>
      </c>
      <c r="BA101" s="389">
        <v>0</v>
      </c>
      <c r="BB101" s="389">
        <v>0</v>
      </c>
      <c r="BC101" s="389">
        <v>0</v>
      </c>
      <c r="BD101" s="389">
        <v>0</v>
      </c>
      <c r="BE101" s="389">
        <v>0</v>
      </c>
      <c r="BF101" s="415">
        <f>+SUBTOTAL(9,AT101:BE101)</f>
        <v>0</v>
      </c>
      <c r="BH101" s="375">
        <v>0</v>
      </c>
      <c r="BI101" s="376">
        <v>0</v>
      </c>
      <c r="BJ101" s="365">
        <v>0</v>
      </c>
      <c r="BK101" s="365">
        <v>0</v>
      </c>
      <c r="BL101" s="365">
        <v>0</v>
      </c>
      <c r="BM101" s="365">
        <v>0</v>
      </c>
      <c r="BN101" s="365">
        <v>0</v>
      </c>
      <c r="BO101" s="365">
        <v>0</v>
      </c>
      <c r="BP101" s="365">
        <v>0</v>
      </c>
      <c r="BQ101" s="365">
        <v>0</v>
      </c>
      <c r="BR101" s="365">
        <v>0</v>
      </c>
      <c r="BS101" s="365">
        <v>0</v>
      </c>
      <c r="BT101" s="415">
        <f>+SUBTOTAL(9,BH101:BS101)</f>
        <v>0</v>
      </c>
      <c r="BV101" s="375">
        <v>0</v>
      </c>
      <c r="BW101" s="376">
        <v>0</v>
      </c>
      <c r="BX101" s="365">
        <v>0</v>
      </c>
      <c r="BY101" s="365">
        <v>0</v>
      </c>
      <c r="BZ101" s="365">
        <v>0</v>
      </c>
      <c r="CA101" s="365">
        <v>0</v>
      </c>
      <c r="CB101" s="365">
        <v>0</v>
      </c>
      <c r="CC101" s="365">
        <v>0</v>
      </c>
      <c r="CD101" s="365">
        <v>0</v>
      </c>
      <c r="CE101" s="365">
        <v>0</v>
      </c>
      <c r="CF101" s="365">
        <v>0</v>
      </c>
      <c r="CG101" s="365">
        <v>0</v>
      </c>
      <c r="CH101" s="415">
        <f>+SUBTOTAL(9,BV101:CG101)</f>
        <v>0</v>
      </c>
      <c r="CI101" s="416"/>
      <c r="CJ101" s="375">
        <v>0</v>
      </c>
      <c r="CK101" s="376">
        <v>0</v>
      </c>
      <c r="CL101" s="365">
        <v>0</v>
      </c>
      <c r="CM101" s="365">
        <v>0</v>
      </c>
      <c r="CN101" s="365">
        <v>0</v>
      </c>
      <c r="CO101" s="365">
        <v>0</v>
      </c>
      <c r="CP101" s="365">
        <v>0</v>
      </c>
      <c r="CQ101" s="365">
        <v>0</v>
      </c>
      <c r="CR101" s="365">
        <v>0</v>
      </c>
      <c r="CS101" s="365">
        <v>0</v>
      </c>
      <c r="CT101" s="365">
        <v>0</v>
      </c>
      <c r="CU101" s="365">
        <v>0</v>
      </c>
      <c r="CV101" s="415">
        <f>+SUBTOTAL(9,CJ101:CU101)</f>
        <v>0</v>
      </c>
      <c r="CW101" s="416"/>
      <c r="CX101" s="375">
        <v>0</v>
      </c>
      <c r="CY101" s="376">
        <v>0</v>
      </c>
      <c r="CZ101" s="365">
        <v>0</v>
      </c>
      <c r="DA101" s="365">
        <v>0</v>
      </c>
      <c r="DB101" s="365">
        <v>0</v>
      </c>
      <c r="DC101" s="365">
        <v>0</v>
      </c>
      <c r="DD101" s="365">
        <v>0</v>
      </c>
      <c r="DE101" s="365">
        <v>0</v>
      </c>
      <c r="DF101" s="365">
        <v>0</v>
      </c>
      <c r="DG101" s="365">
        <v>0</v>
      </c>
      <c r="DH101" s="365">
        <v>0</v>
      </c>
      <c r="DI101" s="365">
        <v>0</v>
      </c>
      <c r="DJ101" s="415">
        <f>+SUBTOTAL(9,CX101:DI101)</f>
        <v>0</v>
      </c>
      <c r="DK101" s="416"/>
      <c r="DL101" s="375">
        <v>0</v>
      </c>
      <c r="DM101" s="376">
        <v>0</v>
      </c>
      <c r="DN101" s="365">
        <v>0</v>
      </c>
      <c r="DO101" s="365">
        <v>0</v>
      </c>
      <c r="DP101" s="365">
        <v>0</v>
      </c>
      <c r="DQ101" s="365">
        <v>0</v>
      </c>
      <c r="DR101" s="365">
        <v>0</v>
      </c>
      <c r="DS101" s="365">
        <v>0</v>
      </c>
      <c r="DT101" s="365">
        <v>0</v>
      </c>
      <c r="DU101" s="365">
        <v>0</v>
      </c>
      <c r="DV101" s="365">
        <v>0</v>
      </c>
      <c r="DW101" s="365">
        <v>0</v>
      </c>
      <c r="DX101" s="415">
        <f>+SUBTOTAL(9,DL101:DW101)</f>
        <v>0</v>
      </c>
      <c r="DY101" s="416"/>
      <c r="DZ101" s="375">
        <v>0</v>
      </c>
      <c r="EA101" s="376">
        <v>0</v>
      </c>
      <c r="EB101" s="365">
        <v>0</v>
      </c>
      <c r="EC101" s="365">
        <v>0</v>
      </c>
      <c r="ED101" s="365">
        <v>0</v>
      </c>
      <c r="EE101" s="365">
        <v>0</v>
      </c>
      <c r="EF101" s="365">
        <v>0</v>
      </c>
      <c r="EG101" s="365">
        <v>0</v>
      </c>
      <c r="EH101" s="365">
        <v>0</v>
      </c>
      <c r="EI101" s="365">
        <v>0</v>
      </c>
      <c r="EJ101" s="365">
        <v>0</v>
      </c>
      <c r="EK101" s="365">
        <v>0</v>
      </c>
      <c r="EL101" s="415">
        <f>+SUBTOTAL(9,DZ101:EK101)</f>
        <v>0</v>
      </c>
      <c r="EM101" s="416"/>
      <c r="EN101" s="375">
        <v>0</v>
      </c>
      <c r="EO101" s="376">
        <v>0</v>
      </c>
      <c r="EP101" s="365">
        <v>0</v>
      </c>
      <c r="EQ101" s="365">
        <v>0</v>
      </c>
      <c r="ER101" s="365">
        <v>0</v>
      </c>
      <c r="ES101" s="365">
        <v>0</v>
      </c>
      <c r="ET101" s="365">
        <v>0</v>
      </c>
      <c r="EU101" s="365">
        <v>0</v>
      </c>
      <c r="EV101" s="365">
        <v>0</v>
      </c>
      <c r="EW101" s="365">
        <v>0</v>
      </c>
      <c r="EX101" s="365">
        <v>0</v>
      </c>
      <c r="EY101" s="365">
        <v>0</v>
      </c>
      <c r="EZ101" s="415">
        <f>+SUBTOTAL(9,EN101:EY101)</f>
        <v>0</v>
      </c>
      <c r="FA101" s="416"/>
      <c r="FB101" s="375">
        <v>0</v>
      </c>
      <c r="FC101" s="376">
        <v>0</v>
      </c>
      <c r="FD101" s="365">
        <v>0</v>
      </c>
      <c r="FE101" s="365">
        <v>0</v>
      </c>
      <c r="FF101" s="365">
        <v>0</v>
      </c>
      <c r="FG101" s="365">
        <v>0</v>
      </c>
      <c r="FH101" s="365">
        <v>0</v>
      </c>
      <c r="FI101" s="365">
        <v>0</v>
      </c>
      <c r="FJ101" s="365">
        <v>0</v>
      </c>
      <c r="FK101" s="365">
        <v>0</v>
      </c>
      <c r="FL101" s="365">
        <v>0</v>
      </c>
      <c r="FM101" s="365">
        <v>0</v>
      </c>
      <c r="FN101" s="415">
        <f>+SUBTOTAL(9,FB101:FM101)</f>
        <v>0</v>
      </c>
      <c r="FO101" s="416"/>
      <c r="FP101" s="375">
        <v>0</v>
      </c>
      <c r="FQ101" s="376">
        <v>0</v>
      </c>
      <c r="FR101" s="365">
        <v>0</v>
      </c>
      <c r="FS101" s="365">
        <v>0</v>
      </c>
      <c r="FT101" s="365">
        <v>0</v>
      </c>
      <c r="FU101" s="365">
        <v>0</v>
      </c>
      <c r="FV101" s="365">
        <v>0</v>
      </c>
      <c r="FW101" s="365">
        <v>0</v>
      </c>
      <c r="FX101" s="365">
        <v>0</v>
      </c>
      <c r="FY101" s="365">
        <v>0</v>
      </c>
      <c r="FZ101" s="365">
        <v>0</v>
      </c>
      <c r="GA101" s="365">
        <v>0</v>
      </c>
      <c r="GB101" s="415">
        <f>+SUBTOTAL(9,FP101:GA101)</f>
        <v>0</v>
      </c>
      <c r="GC101" s="416"/>
      <c r="GD101" s="375">
        <v>0</v>
      </c>
      <c r="GE101" s="376">
        <v>0</v>
      </c>
      <c r="GF101" s="365">
        <v>0</v>
      </c>
      <c r="GG101" s="365">
        <v>0</v>
      </c>
      <c r="GH101" s="365">
        <v>0</v>
      </c>
      <c r="GI101" s="365">
        <v>0</v>
      </c>
      <c r="GJ101" s="365">
        <v>0</v>
      </c>
      <c r="GK101" s="365">
        <v>0</v>
      </c>
      <c r="GL101" s="365">
        <v>0</v>
      </c>
      <c r="GM101" s="365">
        <v>0</v>
      </c>
      <c r="GN101" s="365">
        <v>0</v>
      </c>
      <c r="GO101" s="365">
        <v>0</v>
      </c>
      <c r="GP101" s="415">
        <f>+SUBTOTAL(9,GD101:GO101)</f>
        <v>0</v>
      </c>
      <c r="GQ101" s="416"/>
      <c r="GR101" s="375">
        <v>0</v>
      </c>
      <c r="GS101" s="376">
        <v>0</v>
      </c>
      <c r="GT101" s="365">
        <v>0</v>
      </c>
      <c r="GU101" s="365">
        <v>0</v>
      </c>
      <c r="GV101" s="365">
        <v>0</v>
      </c>
      <c r="GW101" s="365">
        <v>0</v>
      </c>
      <c r="GX101" s="365">
        <v>0</v>
      </c>
      <c r="GY101" s="365">
        <v>0</v>
      </c>
      <c r="GZ101" s="365">
        <v>0</v>
      </c>
      <c r="HA101" s="365">
        <v>0</v>
      </c>
      <c r="HB101" s="365">
        <v>0</v>
      </c>
      <c r="HC101" s="365">
        <v>0</v>
      </c>
      <c r="HD101" s="415">
        <f t="shared" si="294"/>
        <v>0</v>
      </c>
      <c r="HE101" s="416"/>
      <c r="HF101" s="375">
        <v>0</v>
      </c>
      <c r="HG101" s="376">
        <v>0</v>
      </c>
      <c r="HH101" s="365">
        <v>0</v>
      </c>
      <c r="HI101" s="365">
        <v>0</v>
      </c>
      <c r="HJ101" s="365">
        <v>0</v>
      </c>
      <c r="HK101" s="365">
        <v>0</v>
      </c>
      <c r="HL101" s="365">
        <v>0</v>
      </c>
      <c r="HM101" s="365">
        <v>0</v>
      </c>
      <c r="HN101" s="365">
        <v>0</v>
      </c>
      <c r="HO101" s="365">
        <v>0</v>
      </c>
      <c r="HP101" s="365">
        <v>0</v>
      </c>
      <c r="HQ101" s="365">
        <v>0</v>
      </c>
      <c r="HR101" s="415">
        <f>+SUBTOTAL(9,HF101:HQ101)</f>
        <v>0</v>
      </c>
      <c r="HS101" s="416"/>
      <c r="HT101" s="375">
        <v>0</v>
      </c>
      <c r="HU101" s="376">
        <v>0</v>
      </c>
      <c r="HV101" s="365">
        <v>0</v>
      </c>
      <c r="HW101" s="365">
        <v>0</v>
      </c>
      <c r="HX101" s="365">
        <v>0</v>
      </c>
      <c r="HY101" s="365">
        <v>0</v>
      </c>
      <c r="HZ101" s="365">
        <v>0</v>
      </c>
      <c r="IA101" s="365">
        <v>0</v>
      </c>
      <c r="IB101" s="365">
        <v>0</v>
      </c>
      <c r="IC101" s="365">
        <v>0</v>
      </c>
      <c r="ID101" s="365">
        <v>0</v>
      </c>
      <c r="IE101" s="365">
        <v>0</v>
      </c>
      <c r="IF101" s="415">
        <f>+SUBTOTAL(9,HT101:IE101)</f>
        <v>0</v>
      </c>
      <c r="IG101" s="416"/>
      <c r="IH101" s="375">
        <v>0</v>
      </c>
      <c r="II101" s="376">
        <v>0</v>
      </c>
      <c r="IJ101" s="365">
        <v>0</v>
      </c>
      <c r="IK101" s="365">
        <v>0</v>
      </c>
      <c r="IL101" s="365">
        <v>0</v>
      </c>
      <c r="IM101" s="365">
        <v>0</v>
      </c>
      <c r="IN101" s="365">
        <v>0</v>
      </c>
      <c r="IO101" s="365">
        <v>0</v>
      </c>
      <c r="IP101" s="365">
        <v>0</v>
      </c>
      <c r="IQ101" s="365">
        <v>0</v>
      </c>
      <c r="IR101" s="365">
        <v>0</v>
      </c>
      <c r="IS101" s="365">
        <v>0</v>
      </c>
      <c r="IT101" s="415">
        <f>+SUBTOTAL(9,IH101:IS101)</f>
        <v>0</v>
      </c>
      <c r="IU101" s="416"/>
      <c r="IV101" s="375">
        <v>0</v>
      </c>
      <c r="IW101" s="376">
        <v>0</v>
      </c>
      <c r="IX101" s="365">
        <v>0</v>
      </c>
      <c r="IY101" s="365">
        <v>0</v>
      </c>
      <c r="IZ101" s="365">
        <v>0</v>
      </c>
      <c r="JA101" s="365">
        <v>0</v>
      </c>
      <c r="JB101" s="365">
        <v>0</v>
      </c>
      <c r="JC101" s="365">
        <v>0</v>
      </c>
      <c r="JD101" s="365">
        <v>0</v>
      </c>
      <c r="JE101" s="365">
        <v>0</v>
      </c>
      <c r="JF101" s="365">
        <v>0</v>
      </c>
      <c r="JG101" s="365">
        <v>0</v>
      </c>
      <c r="JH101" s="415">
        <f>+SUBTOTAL(9,IV101:JG101)</f>
        <v>0</v>
      </c>
      <c r="JI101" s="416"/>
      <c r="JJ101" s="375">
        <v>0</v>
      </c>
      <c r="JK101" s="376">
        <v>0</v>
      </c>
      <c r="JL101" s="365">
        <v>0</v>
      </c>
      <c r="JM101" s="365">
        <v>0</v>
      </c>
      <c r="JN101" s="365">
        <v>0</v>
      </c>
      <c r="JO101" s="365">
        <v>0</v>
      </c>
      <c r="JP101" s="365">
        <v>0</v>
      </c>
      <c r="JQ101" s="365">
        <v>0</v>
      </c>
      <c r="JR101" s="365">
        <v>0</v>
      </c>
      <c r="JS101" s="365">
        <v>0</v>
      </c>
      <c r="JT101" s="365">
        <v>0</v>
      </c>
      <c r="JU101" s="365">
        <v>0</v>
      </c>
      <c r="JV101" s="415">
        <f>+SUBTOTAL(9,JJ101:JU101)</f>
        <v>0</v>
      </c>
      <c r="JW101" s="416"/>
      <c r="JX101" s="375">
        <v>0</v>
      </c>
      <c r="JY101" s="376">
        <v>0</v>
      </c>
      <c r="JZ101" s="365">
        <v>0</v>
      </c>
      <c r="KA101" s="365">
        <v>0</v>
      </c>
      <c r="KB101" s="365">
        <v>0</v>
      </c>
      <c r="KC101" s="365">
        <v>0</v>
      </c>
      <c r="KD101" s="365">
        <v>0</v>
      </c>
      <c r="KE101" s="365">
        <v>0</v>
      </c>
      <c r="KF101" s="365">
        <v>0</v>
      </c>
      <c r="KG101" s="365">
        <v>0</v>
      </c>
      <c r="KH101" s="365">
        <v>0</v>
      </c>
      <c r="KI101" s="365">
        <v>0</v>
      </c>
      <c r="KJ101" s="415">
        <f>+SUBTOTAL(9,JX101:KI101)</f>
        <v>0</v>
      </c>
      <c r="KK101" s="416"/>
      <c r="KL101" s="375">
        <v>0</v>
      </c>
      <c r="KM101" s="376">
        <v>0</v>
      </c>
      <c r="KN101" s="365">
        <v>0</v>
      </c>
      <c r="KO101" s="365">
        <v>0</v>
      </c>
      <c r="KP101" s="365">
        <v>0</v>
      </c>
      <c r="KQ101" s="365">
        <v>0</v>
      </c>
      <c r="KR101" s="365">
        <v>0</v>
      </c>
      <c r="KS101" s="365">
        <v>0</v>
      </c>
      <c r="KT101" s="365">
        <v>0</v>
      </c>
      <c r="KU101" s="365">
        <v>0</v>
      </c>
      <c r="KV101" s="365">
        <v>0</v>
      </c>
      <c r="KW101" s="365">
        <v>0</v>
      </c>
      <c r="KX101" s="415">
        <f>+SUBTOTAL(9,KL101:KW101)</f>
        <v>0</v>
      </c>
      <c r="KY101" s="416"/>
      <c r="KZ101" s="375">
        <v>0</v>
      </c>
      <c r="LA101" s="376">
        <v>0</v>
      </c>
      <c r="LB101" s="365">
        <v>0</v>
      </c>
      <c r="LC101" s="365">
        <v>0</v>
      </c>
      <c r="LD101" s="365">
        <v>0</v>
      </c>
      <c r="LE101" s="365">
        <v>0</v>
      </c>
      <c r="LF101" s="365">
        <v>0</v>
      </c>
      <c r="LG101" s="365">
        <v>0</v>
      </c>
      <c r="LH101" s="365">
        <v>0</v>
      </c>
      <c r="LI101" s="365">
        <v>0</v>
      </c>
      <c r="LJ101" s="365">
        <v>0</v>
      </c>
      <c r="LK101" s="365">
        <v>0</v>
      </c>
      <c r="LL101" s="415">
        <f>+SUBTOTAL(9,KZ101:LK101)</f>
        <v>0</v>
      </c>
      <c r="LM101" s="416"/>
      <c r="LN101" s="375">
        <v>0</v>
      </c>
      <c r="LO101" s="376">
        <v>0</v>
      </c>
      <c r="LP101" s="365">
        <v>0</v>
      </c>
      <c r="LQ101" s="365">
        <v>0</v>
      </c>
      <c r="LR101" s="365">
        <v>0</v>
      </c>
      <c r="LS101" s="365">
        <v>0</v>
      </c>
      <c r="LT101" s="365">
        <v>0</v>
      </c>
      <c r="LU101" s="365">
        <v>0</v>
      </c>
      <c r="LV101" s="365">
        <v>0</v>
      </c>
      <c r="LW101" s="365">
        <v>0</v>
      </c>
      <c r="LX101" s="365">
        <v>0</v>
      </c>
      <c r="LY101" s="365">
        <v>0</v>
      </c>
      <c r="LZ101" s="415">
        <f>+SUBTOTAL(9,LN101:LY101)</f>
        <v>0</v>
      </c>
      <c r="MA101" s="416"/>
      <c r="MB101" s="368">
        <f t="shared" ref="MB101:MM101" si="321">SUMIF($D$11:$LY$11,MB$8,$D101:$LY101)</f>
        <v>0</v>
      </c>
      <c r="MC101" s="368">
        <f t="shared" si="321"/>
        <v>0</v>
      </c>
      <c r="MD101" s="368">
        <f t="shared" si="321"/>
        <v>0</v>
      </c>
      <c r="ME101" s="368">
        <f t="shared" si="321"/>
        <v>0</v>
      </c>
      <c r="MF101" s="368">
        <f t="shared" si="321"/>
        <v>0</v>
      </c>
      <c r="MG101" s="368">
        <f t="shared" si="321"/>
        <v>0</v>
      </c>
      <c r="MH101" s="368">
        <f t="shared" si="321"/>
        <v>0</v>
      </c>
      <c r="MI101" s="368">
        <f t="shared" si="321"/>
        <v>0</v>
      </c>
      <c r="MJ101" s="368">
        <f t="shared" si="321"/>
        <v>0</v>
      </c>
      <c r="MK101" s="368">
        <f t="shared" si="321"/>
        <v>0</v>
      </c>
      <c r="ML101" s="368">
        <f t="shared" si="321"/>
        <v>0</v>
      </c>
      <c r="MM101" s="368">
        <f t="shared" si="321"/>
        <v>0</v>
      </c>
      <c r="MN101" s="368">
        <f t="shared" ref="MN101" si="322">SUM(MB101:MM101)</f>
        <v>0</v>
      </c>
    </row>
    <row r="102" spans="1:352" x14ac:dyDescent="0.25">
      <c r="A102" s="313"/>
      <c r="B102" s="260"/>
      <c r="C102" s="313"/>
      <c r="D102" s="364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8"/>
      <c r="Q102" s="372"/>
      <c r="R102" s="364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8"/>
      <c r="AE102" s="372"/>
      <c r="AF102" s="364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8"/>
      <c r="AT102" s="364"/>
      <c r="AU102" s="365"/>
      <c r="AV102" s="365"/>
      <c r="AW102" s="365"/>
      <c r="AX102" s="365"/>
      <c r="AY102" s="365"/>
      <c r="AZ102" s="365"/>
      <c r="BA102" s="365"/>
      <c r="BB102" s="365"/>
      <c r="BC102" s="365"/>
      <c r="BD102" s="365"/>
      <c r="BE102" s="365"/>
      <c r="BF102" s="368"/>
      <c r="BH102" s="364"/>
      <c r="BI102" s="365"/>
      <c r="BJ102" s="365"/>
      <c r="BK102" s="365"/>
      <c r="BL102" s="365"/>
      <c r="BM102" s="365"/>
      <c r="BN102" s="365"/>
      <c r="BO102" s="365"/>
      <c r="BP102" s="365"/>
      <c r="BQ102" s="365"/>
      <c r="BR102" s="365"/>
      <c r="BS102" s="365"/>
      <c r="BT102" s="368"/>
      <c r="BV102" s="364"/>
      <c r="BW102" s="365"/>
      <c r="BX102" s="365"/>
      <c r="BY102" s="365"/>
      <c r="BZ102" s="365"/>
      <c r="CA102" s="365"/>
      <c r="CB102" s="365"/>
      <c r="CC102" s="365"/>
      <c r="CD102" s="365"/>
      <c r="CE102" s="365"/>
      <c r="CF102" s="365"/>
      <c r="CG102" s="365"/>
      <c r="CH102" s="368"/>
      <c r="CI102" s="372"/>
      <c r="CJ102" s="364"/>
      <c r="CK102" s="365"/>
      <c r="CL102" s="365"/>
      <c r="CM102" s="365"/>
      <c r="CN102" s="365"/>
      <c r="CO102" s="365"/>
      <c r="CP102" s="365"/>
      <c r="CQ102" s="365"/>
      <c r="CR102" s="365"/>
      <c r="CS102" s="365"/>
      <c r="CT102" s="365"/>
      <c r="CU102" s="365"/>
      <c r="CV102" s="368"/>
      <c r="CW102" s="372"/>
      <c r="CX102" s="364"/>
      <c r="CY102" s="365"/>
      <c r="CZ102" s="365"/>
      <c r="DA102" s="365"/>
      <c r="DB102" s="365"/>
      <c r="DC102" s="365"/>
      <c r="DD102" s="365"/>
      <c r="DE102" s="365"/>
      <c r="DF102" s="365"/>
      <c r="DG102" s="365"/>
      <c r="DH102" s="365"/>
      <c r="DI102" s="365"/>
      <c r="DJ102" s="368"/>
      <c r="DK102" s="372"/>
      <c r="DL102" s="364"/>
      <c r="DM102" s="365"/>
      <c r="DN102" s="365"/>
      <c r="DO102" s="365"/>
      <c r="DP102" s="365"/>
      <c r="DQ102" s="365"/>
      <c r="DR102" s="365"/>
      <c r="DS102" s="365"/>
      <c r="DT102" s="365"/>
      <c r="DU102" s="365"/>
      <c r="DV102" s="365"/>
      <c r="DW102" s="365"/>
      <c r="DX102" s="368"/>
      <c r="DY102" s="372"/>
      <c r="DZ102" s="364"/>
      <c r="EA102" s="365"/>
      <c r="EB102" s="365"/>
      <c r="EC102" s="365"/>
      <c r="ED102" s="365"/>
      <c r="EE102" s="365"/>
      <c r="EF102" s="365"/>
      <c r="EG102" s="365"/>
      <c r="EH102" s="365"/>
      <c r="EI102" s="365"/>
      <c r="EJ102" s="365"/>
      <c r="EK102" s="365"/>
      <c r="EL102" s="368"/>
      <c r="EM102" s="372"/>
      <c r="EN102" s="364"/>
      <c r="EO102" s="365"/>
      <c r="EP102" s="365"/>
      <c r="EQ102" s="365"/>
      <c r="ER102" s="365"/>
      <c r="ES102" s="365"/>
      <c r="ET102" s="365"/>
      <c r="EU102" s="365"/>
      <c r="EV102" s="365"/>
      <c r="EW102" s="365"/>
      <c r="EX102" s="365"/>
      <c r="EY102" s="365"/>
      <c r="EZ102" s="368"/>
      <c r="FA102" s="372"/>
      <c r="FB102" s="364"/>
      <c r="FC102" s="365"/>
      <c r="FD102" s="365"/>
      <c r="FE102" s="365"/>
      <c r="FF102" s="365"/>
      <c r="FG102" s="365"/>
      <c r="FH102" s="365"/>
      <c r="FI102" s="365"/>
      <c r="FJ102" s="365"/>
      <c r="FK102" s="365"/>
      <c r="FL102" s="365"/>
      <c r="FM102" s="365"/>
      <c r="FN102" s="368"/>
      <c r="FO102" s="372"/>
      <c r="FP102" s="364"/>
      <c r="FQ102" s="365"/>
      <c r="FR102" s="365"/>
      <c r="FS102" s="365"/>
      <c r="FT102" s="365"/>
      <c r="FU102" s="365"/>
      <c r="FV102" s="365"/>
      <c r="FW102" s="365"/>
      <c r="FX102" s="365"/>
      <c r="FY102" s="365"/>
      <c r="FZ102" s="365"/>
      <c r="GA102" s="365"/>
      <c r="GB102" s="368"/>
      <c r="GC102" s="372"/>
      <c r="GD102" s="364"/>
      <c r="GE102" s="365"/>
      <c r="GF102" s="365"/>
      <c r="GG102" s="365"/>
      <c r="GH102" s="365"/>
      <c r="GI102" s="365"/>
      <c r="GJ102" s="365"/>
      <c r="GK102" s="365"/>
      <c r="GL102" s="365"/>
      <c r="GM102" s="365"/>
      <c r="GN102" s="365"/>
      <c r="GO102" s="365"/>
      <c r="GP102" s="368"/>
      <c r="GQ102" s="372"/>
      <c r="GR102" s="364"/>
      <c r="GS102" s="365"/>
      <c r="GT102" s="365"/>
      <c r="GU102" s="365"/>
      <c r="GV102" s="365"/>
      <c r="GW102" s="365"/>
      <c r="GX102" s="365"/>
      <c r="GY102" s="365"/>
      <c r="GZ102" s="365"/>
      <c r="HA102" s="365"/>
      <c r="HB102" s="365"/>
      <c r="HC102" s="365"/>
      <c r="HD102" s="368">
        <f t="shared" si="294"/>
        <v>0</v>
      </c>
      <c r="HE102" s="372"/>
      <c r="HF102" s="364"/>
      <c r="HG102" s="365"/>
      <c r="HH102" s="365"/>
      <c r="HI102" s="365"/>
      <c r="HJ102" s="365"/>
      <c r="HK102" s="365"/>
      <c r="HL102" s="365"/>
      <c r="HM102" s="365"/>
      <c r="HN102" s="365"/>
      <c r="HO102" s="365"/>
      <c r="HP102" s="365"/>
      <c r="HQ102" s="365"/>
      <c r="HR102" s="368"/>
      <c r="HS102" s="372"/>
      <c r="HT102" s="364"/>
      <c r="HU102" s="365"/>
      <c r="HV102" s="365"/>
      <c r="HW102" s="365"/>
      <c r="HX102" s="365"/>
      <c r="HY102" s="365"/>
      <c r="HZ102" s="365"/>
      <c r="IA102" s="365"/>
      <c r="IB102" s="365"/>
      <c r="IC102" s="365"/>
      <c r="ID102" s="365"/>
      <c r="IE102" s="365"/>
      <c r="IF102" s="368"/>
      <c r="IG102" s="372"/>
      <c r="IH102" s="364"/>
      <c r="II102" s="365"/>
      <c r="IJ102" s="365"/>
      <c r="IK102" s="365"/>
      <c r="IL102" s="365"/>
      <c r="IM102" s="365"/>
      <c r="IN102" s="365"/>
      <c r="IO102" s="365"/>
      <c r="IP102" s="365"/>
      <c r="IQ102" s="365"/>
      <c r="IR102" s="365"/>
      <c r="IS102" s="365"/>
      <c r="IT102" s="368"/>
      <c r="IU102" s="372"/>
      <c r="IV102" s="364"/>
      <c r="IW102" s="365"/>
      <c r="IX102" s="365"/>
      <c r="IY102" s="365"/>
      <c r="IZ102" s="365"/>
      <c r="JA102" s="365"/>
      <c r="JB102" s="365"/>
      <c r="JC102" s="365"/>
      <c r="JD102" s="365"/>
      <c r="JE102" s="365"/>
      <c r="JF102" s="365"/>
      <c r="JG102" s="365"/>
      <c r="JH102" s="368"/>
      <c r="JI102" s="372"/>
      <c r="JJ102" s="364"/>
      <c r="JK102" s="365"/>
      <c r="JL102" s="365"/>
      <c r="JM102" s="365"/>
      <c r="JN102" s="365"/>
      <c r="JO102" s="365"/>
      <c r="JP102" s="365"/>
      <c r="JQ102" s="365"/>
      <c r="JR102" s="365"/>
      <c r="JS102" s="365"/>
      <c r="JT102" s="365"/>
      <c r="JU102" s="365"/>
      <c r="JV102" s="368"/>
      <c r="JW102" s="372"/>
      <c r="JX102" s="364"/>
      <c r="JY102" s="365"/>
      <c r="JZ102" s="365"/>
      <c r="KA102" s="365"/>
      <c r="KB102" s="365"/>
      <c r="KC102" s="365"/>
      <c r="KD102" s="365"/>
      <c r="KE102" s="365"/>
      <c r="KF102" s="365"/>
      <c r="KG102" s="365"/>
      <c r="KH102" s="365"/>
      <c r="KI102" s="365"/>
      <c r="KJ102" s="368"/>
      <c r="KK102" s="372"/>
      <c r="KL102" s="364"/>
      <c r="KM102" s="365"/>
      <c r="KN102" s="365"/>
      <c r="KO102" s="365"/>
      <c r="KP102" s="365"/>
      <c r="KQ102" s="365"/>
      <c r="KR102" s="365"/>
      <c r="KS102" s="365"/>
      <c r="KT102" s="365"/>
      <c r="KU102" s="365"/>
      <c r="KV102" s="365"/>
      <c r="KW102" s="365"/>
      <c r="KX102" s="368"/>
      <c r="KY102" s="372"/>
      <c r="KZ102" s="364"/>
      <c r="LA102" s="365"/>
      <c r="LB102" s="365"/>
      <c r="LC102" s="365"/>
      <c r="LD102" s="365"/>
      <c r="LE102" s="365"/>
      <c r="LF102" s="365"/>
      <c r="LG102" s="365"/>
      <c r="LH102" s="365"/>
      <c r="LI102" s="365"/>
      <c r="LJ102" s="365"/>
      <c r="LK102" s="365"/>
      <c r="LL102" s="368"/>
      <c r="LM102" s="372"/>
      <c r="LN102" s="364"/>
      <c r="LO102" s="365"/>
      <c r="LP102" s="365"/>
      <c r="LQ102" s="365"/>
      <c r="LR102" s="365"/>
      <c r="LS102" s="365"/>
      <c r="LT102" s="365"/>
      <c r="LU102" s="365"/>
      <c r="LV102" s="365"/>
      <c r="LW102" s="365"/>
      <c r="LX102" s="365"/>
      <c r="LY102" s="365"/>
      <c r="LZ102" s="368"/>
      <c r="MA102" s="372"/>
      <c r="MB102" s="368"/>
      <c r="MC102" s="368"/>
      <c r="MD102" s="368"/>
      <c r="ME102" s="368"/>
      <c r="MF102" s="368"/>
      <c r="MG102" s="368"/>
      <c r="MH102" s="368"/>
      <c r="MI102" s="368"/>
      <c r="MJ102" s="368"/>
      <c r="MK102" s="368"/>
      <c r="ML102" s="368"/>
      <c r="MM102" s="368"/>
      <c r="MN102" s="368"/>
    </row>
    <row r="103" spans="1:352" x14ac:dyDescent="0.3">
      <c r="A103" s="313"/>
      <c r="B103" s="378" t="s">
        <v>895</v>
      </c>
      <c r="C103" s="313"/>
      <c r="D103" s="379">
        <f>+D101+D99+D87+D62+D50</f>
        <v>4437257.7574870847</v>
      </c>
      <c r="E103" s="380">
        <f t="shared" ref="E103:P103" si="323">+E101+E99+E87+E62+E50</f>
        <v>4262184.0755602773</v>
      </c>
      <c r="F103" s="380">
        <f t="shared" si="323"/>
        <v>4283873.3274914939</v>
      </c>
      <c r="G103" s="380">
        <f t="shared" si="323"/>
        <v>4244285.717242552</v>
      </c>
      <c r="H103" s="380">
        <f t="shared" si="323"/>
        <v>4249701.9613113981</v>
      </c>
      <c r="I103" s="380">
        <f t="shared" si="323"/>
        <v>4251152.6946706949</v>
      </c>
      <c r="J103" s="380">
        <f t="shared" si="323"/>
        <v>4305599.7226865673</v>
      </c>
      <c r="K103" s="380">
        <f t="shared" si="323"/>
        <v>4362708.4089086857</v>
      </c>
      <c r="L103" s="380">
        <f t="shared" si="323"/>
        <v>4537340.7415277334</v>
      </c>
      <c r="M103" s="380">
        <f t="shared" si="323"/>
        <v>4345540.1824801145</v>
      </c>
      <c r="N103" s="380">
        <f t="shared" si="323"/>
        <v>4157297.2763885297</v>
      </c>
      <c r="O103" s="380">
        <f t="shared" si="323"/>
        <v>4066845.9360550246</v>
      </c>
      <c r="P103" s="423">
        <f t="shared" si="323"/>
        <v>47535160.007560968</v>
      </c>
      <c r="Q103" s="424"/>
      <c r="R103" s="379">
        <f>+R101+R99+R87+R62+R50</f>
        <v>387577.83698142256</v>
      </c>
      <c r="S103" s="380">
        <f t="shared" ref="S103:AD103" si="324">+S101+S99+S87+S62+S50</f>
        <v>370025.38712692523</v>
      </c>
      <c r="T103" s="380">
        <f t="shared" si="324"/>
        <v>372181.17180946493</v>
      </c>
      <c r="U103" s="380">
        <f t="shared" si="324"/>
        <v>368173.83281819505</v>
      </c>
      <c r="V103" s="380">
        <f t="shared" si="324"/>
        <v>368734.13392876531</v>
      </c>
      <c r="W103" s="380">
        <f t="shared" si="324"/>
        <v>368884.2097935201</v>
      </c>
      <c r="X103" s="380">
        <f t="shared" si="324"/>
        <v>374320.24717447243</v>
      </c>
      <c r="Y103" s="380">
        <f t="shared" si="324"/>
        <v>379865.97333538125</v>
      </c>
      <c r="Z103" s="380">
        <f t="shared" si="324"/>
        <v>397983.11119252414</v>
      </c>
      <c r="AA103" s="380">
        <f t="shared" si="324"/>
        <v>378141.67404966697</v>
      </c>
      <c r="AB103" s="380">
        <f t="shared" si="324"/>
        <v>358890.68376433064</v>
      </c>
      <c r="AC103" s="380">
        <f t="shared" si="324"/>
        <v>349528.47614362324</v>
      </c>
      <c r="AD103" s="423">
        <f t="shared" si="324"/>
        <v>4474306.7381182928</v>
      </c>
      <c r="AE103" s="424"/>
      <c r="AF103" s="379">
        <f>+AF101+AF99+AF87+AF62+AF50</f>
        <v>389360.83698142256</v>
      </c>
      <c r="AG103" s="380">
        <f t="shared" ref="AG103:AR103" si="325">+AG101+AG99+AG87+AG62+AG50</f>
        <v>371808.38712692523</v>
      </c>
      <c r="AH103" s="380">
        <f t="shared" si="325"/>
        <v>373964.17180946493</v>
      </c>
      <c r="AI103" s="380">
        <f t="shared" si="325"/>
        <v>369956.83281819505</v>
      </c>
      <c r="AJ103" s="380">
        <f t="shared" si="325"/>
        <v>370517.13392876531</v>
      </c>
      <c r="AK103" s="380">
        <f t="shared" si="325"/>
        <v>370667.2097935201</v>
      </c>
      <c r="AL103" s="380">
        <f t="shared" si="325"/>
        <v>376103.24717447243</v>
      </c>
      <c r="AM103" s="380">
        <f t="shared" si="325"/>
        <v>381648.97333538125</v>
      </c>
      <c r="AN103" s="380">
        <f t="shared" si="325"/>
        <v>399766.11119252414</v>
      </c>
      <c r="AO103" s="380">
        <f t="shared" si="325"/>
        <v>379924.67404966697</v>
      </c>
      <c r="AP103" s="380">
        <f t="shared" si="325"/>
        <v>360673.68376433064</v>
      </c>
      <c r="AQ103" s="380">
        <f t="shared" si="325"/>
        <v>351311.47614362324</v>
      </c>
      <c r="AR103" s="423">
        <f t="shared" si="325"/>
        <v>4495702.7381182928</v>
      </c>
      <c r="AT103" s="379">
        <f>+AT101+AT99+AT87+AT62+AT50</f>
        <v>929733.22465428174</v>
      </c>
      <c r="AU103" s="380">
        <f t="shared" ref="AU103:BF103" si="326">+AU101+AU99+AU87+AU62+AU50</f>
        <v>918031.59141795011</v>
      </c>
      <c r="AV103" s="380">
        <f t="shared" si="326"/>
        <v>919468.78120630991</v>
      </c>
      <c r="AW103" s="380">
        <f t="shared" si="326"/>
        <v>916797.2218787967</v>
      </c>
      <c r="AX103" s="380">
        <f t="shared" si="326"/>
        <v>917170.75595251017</v>
      </c>
      <c r="AY103" s="380">
        <f t="shared" si="326"/>
        <v>917270.80652901344</v>
      </c>
      <c r="AZ103" s="380">
        <f t="shared" si="326"/>
        <v>921560.49811631499</v>
      </c>
      <c r="BA103" s="380">
        <f t="shared" si="326"/>
        <v>925257.6488902542</v>
      </c>
      <c r="BB103" s="380">
        <f t="shared" si="326"/>
        <v>937335.74079501606</v>
      </c>
      <c r="BC103" s="380">
        <f t="shared" si="326"/>
        <v>924108.11603311135</v>
      </c>
      <c r="BD103" s="380">
        <f t="shared" si="326"/>
        <v>911274.1225095538</v>
      </c>
      <c r="BE103" s="380">
        <f t="shared" si="326"/>
        <v>905032.65076241549</v>
      </c>
      <c r="BF103" s="423">
        <f t="shared" si="326"/>
        <v>11043041.158745527</v>
      </c>
      <c r="BH103" s="379">
        <f>+BH101+BH99+BH87+BH62+BH50</f>
        <v>5175207.1849071123</v>
      </c>
      <c r="BI103" s="380">
        <f t="shared" ref="BI103:BT103" si="327">+BI101+BI99+BI87+BI62+BI50</f>
        <v>5087114.9356346261</v>
      </c>
      <c r="BJ103" s="380">
        <f t="shared" si="327"/>
        <v>5097893.8590473244</v>
      </c>
      <c r="BK103" s="380">
        <f t="shared" si="327"/>
        <v>5077857.1640909752</v>
      </c>
      <c r="BL103" s="380">
        <f t="shared" si="327"/>
        <v>5080658.6696438259</v>
      </c>
      <c r="BM103" s="380">
        <f t="shared" si="327"/>
        <v>5081409.0489675999</v>
      </c>
      <c r="BN103" s="380">
        <f t="shared" si="327"/>
        <v>5110180.2358723618</v>
      </c>
      <c r="BO103" s="380">
        <f t="shared" si="327"/>
        <v>5137908.8666769061</v>
      </c>
      <c r="BP103" s="380">
        <f t="shared" si="327"/>
        <v>5228494.5559626203</v>
      </c>
      <c r="BQ103" s="380">
        <f t="shared" si="327"/>
        <v>5127887.3702483345</v>
      </c>
      <c r="BR103" s="380">
        <f t="shared" si="327"/>
        <v>5033032.4188216534</v>
      </c>
      <c r="BS103" s="380">
        <f t="shared" si="327"/>
        <v>4986221.3807181157</v>
      </c>
      <c r="BT103" s="423">
        <f t="shared" si="327"/>
        <v>61223865.690591447</v>
      </c>
      <c r="BV103" s="379">
        <f>+BV101+BV99+BV87+BV62+BV50</f>
        <v>907774.61232714099</v>
      </c>
      <c r="BW103" s="380">
        <f t="shared" ref="BW103:CH103" si="328">+BW101+BW99+BW87+BW62+BW50</f>
        <v>900423.79570897506</v>
      </c>
      <c r="BX103" s="380">
        <f t="shared" si="328"/>
        <v>901142.39060315501</v>
      </c>
      <c r="BY103" s="380">
        <f t="shared" si="328"/>
        <v>899806.61093939841</v>
      </c>
      <c r="BZ103" s="380">
        <f t="shared" si="328"/>
        <v>899993.37797625514</v>
      </c>
      <c r="CA103" s="380">
        <f t="shared" si="328"/>
        <v>900043.40326450672</v>
      </c>
      <c r="CB103" s="380">
        <f t="shared" si="328"/>
        <v>902484.74905815755</v>
      </c>
      <c r="CC103" s="380">
        <f t="shared" si="328"/>
        <v>905833.32444512716</v>
      </c>
      <c r="CD103" s="380">
        <f t="shared" si="328"/>
        <v>910372.37039750803</v>
      </c>
      <c r="CE103" s="380">
        <f t="shared" si="328"/>
        <v>903758.55801655562</v>
      </c>
      <c r="CF103" s="380">
        <f t="shared" si="328"/>
        <v>897341.5612547769</v>
      </c>
      <c r="CG103" s="380">
        <f t="shared" si="328"/>
        <v>894220.82538120775</v>
      </c>
      <c r="CH103" s="423">
        <f t="shared" si="328"/>
        <v>10823195.579372764</v>
      </c>
      <c r="CI103" s="424"/>
      <c r="CJ103" s="379">
        <f>+CJ101+CJ99+CJ87+CJ62+CJ50</f>
        <v>2466895.7355985497</v>
      </c>
      <c r="CK103" s="380">
        <f t="shared" ref="CK103:CV103" si="329">+CK101+CK99+CK87+CK62+CK50</f>
        <v>2402536.7527987259</v>
      </c>
      <c r="CL103" s="380">
        <f t="shared" si="329"/>
        <v>2410441.2966347048</v>
      </c>
      <c r="CM103" s="380">
        <f t="shared" si="329"/>
        <v>2395747.720333382</v>
      </c>
      <c r="CN103" s="380">
        <f t="shared" si="329"/>
        <v>2397802.1577388062</v>
      </c>
      <c r="CO103" s="380">
        <f t="shared" si="329"/>
        <v>2398352.4359095739</v>
      </c>
      <c r="CP103" s="380">
        <f t="shared" si="329"/>
        <v>2419020.2396397325</v>
      </c>
      <c r="CQ103" s="380">
        <f t="shared" si="329"/>
        <v>2439354.5688963984</v>
      </c>
      <c r="CR103" s="380">
        <f t="shared" si="329"/>
        <v>2505784.0743725887</v>
      </c>
      <c r="CS103" s="380">
        <f t="shared" si="329"/>
        <v>2433032.1381821125</v>
      </c>
      <c r="CT103" s="380">
        <f t="shared" si="329"/>
        <v>2362445.1738025458</v>
      </c>
      <c r="CU103" s="380">
        <f t="shared" si="329"/>
        <v>2328117.0791932852</v>
      </c>
      <c r="CV103" s="423">
        <f t="shared" si="329"/>
        <v>28959529.373100407</v>
      </c>
      <c r="CW103" s="424"/>
      <c r="CX103" s="379">
        <f>+CX101+CX99+CX87+CX62+CX50</f>
        <v>5563355.145159944</v>
      </c>
      <c r="CY103" s="380">
        <f t="shared" ref="CY103:DJ103" si="330">+CY101+CY99+CY87+CY62+CY50</f>
        <v>5391882.2798513025</v>
      </c>
      <c r="CZ103" s="380">
        <f t="shared" si="330"/>
        <v>5412852.936888339</v>
      </c>
      <c r="DA103" s="380">
        <f t="shared" si="330"/>
        <v>5374601.1063031545</v>
      </c>
      <c r="DB103" s="380">
        <f t="shared" si="330"/>
        <v>5379830.5833351426</v>
      </c>
      <c r="DC103" s="380">
        <f t="shared" si="330"/>
        <v>5381231.2914061882</v>
      </c>
      <c r="DD103" s="380">
        <f t="shared" si="330"/>
        <v>5435025.9736284101</v>
      </c>
      <c r="DE103" s="380">
        <f t="shared" si="330"/>
        <v>5492536.0844635591</v>
      </c>
      <c r="DF103" s="380">
        <f t="shared" si="330"/>
        <v>5658879.3711302262</v>
      </c>
      <c r="DG103" s="380">
        <f t="shared" si="330"/>
        <v>5474392.6244635591</v>
      </c>
      <c r="DH103" s="380">
        <f t="shared" si="330"/>
        <v>5291866.7151337527</v>
      </c>
      <c r="DI103" s="380">
        <f t="shared" si="330"/>
        <v>5204536.1106738169</v>
      </c>
      <c r="DJ103" s="423">
        <f t="shared" si="330"/>
        <v>65060990.222437397</v>
      </c>
      <c r="DK103" s="424"/>
      <c r="DL103" s="379">
        <f>+DL101+DL99+DL87+DL62+DL50</f>
        <v>3948622.5691599436</v>
      </c>
      <c r="DM103" s="380">
        <f t="shared" ref="DM103:DX103" si="331">+DM101+DM99+DM87+DM62+DM50</f>
        <v>3632688.8798513021</v>
      </c>
      <c r="DN103" s="380">
        <f t="shared" si="331"/>
        <v>3631661.6968883388</v>
      </c>
      <c r="DO103" s="380">
        <f t="shared" si="331"/>
        <v>3468128.1063031536</v>
      </c>
      <c r="DP103" s="380">
        <f t="shared" si="331"/>
        <v>3473357.5833351426</v>
      </c>
      <c r="DQ103" s="380">
        <f t="shared" si="331"/>
        <v>3474758.2914061872</v>
      </c>
      <c r="DR103" s="380">
        <f t="shared" si="331"/>
        <v>3823361.3976284098</v>
      </c>
      <c r="DS103" s="380">
        <f t="shared" si="331"/>
        <v>3577561.0844635582</v>
      </c>
      <c r="DT103" s="380">
        <f t="shared" si="331"/>
        <v>3745904.3711302252</v>
      </c>
      <c r="DU103" s="380">
        <f t="shared" si="331"/>
        <v>3559317.6244635582</v>
      </c>
      <c r="DV103" s="380">
        <f t="shared" si="331"/>
        <v>3381041.7151337527</v>
      </c>
      <c r="DW103" s="380">
        <f t="shared" si="331"/>
        <v>3293661.1106738169</v>
      </c>
      <c r="DX103" s="423">
        <f t="shared" si="331"/>
        <v>43010064.430437393</v>
      </c>
      <c r="DY103" s="424"/>
      <c r="DZ103" s="379">
        <f>+DZ101+DZ99+DZ87+DZ62+DZ50</f>
        <v>427692.61232714087</v>
      </c>
      <c r="EA103" s="380">
        <f t="shared" ref="EA103:EL103" si="332">+EA101+EA99+EA87+EA62+EA50</f>
        <v>421841.79570897506</v>
      </c>
      <c r="EB103" s="380">
        <f t="shared" si="332"/>
        <v>422560.39060315496</v>
      </c>
      <c r="EC103" s="380">
        <f t="shared" si="332"/>
        <v>689684.69093939848</v>
      </c>
      <c r="ED103" s="380">
        <f t="shared" si="332"/>
        <v>421411.37797625508</v>
      </c>
      <c r="EE103" s="380">
        <f t="shared" si="332"/>
        <v>421461.40326450666</v>
      </c>
      <c r="EF103" s="380">
        <f t="shared" si="332"/>
        <v>423608.7490581575</v>
      </c>
      <c r="EG103" s="380">
        <f t="shared" si="332"/>
        <v>425457.3244451271</v>
      </c>
      <c r="EH103" s="380">
        <f t="shared" si="332"/>
        <v>431496.37039750803</v>
      </c>
      <c r="EI103" s="380">
        <f t="shared" si="332"/>
        <v>424882.55801655562</v>
      </c>
      <c r="EJ103" s="380">
        <f t="shared" si="332"/>
        <v>418465.56125477684</v>
      </c>
      <c r="EK103" s="380">
        <f t="shared" si="332"/>
        <v>415344.82538120775</v>
      </c>
      <c r="EL103" s="423">
        <f t="shared" si="332"/>
        <v>5343907.6593727637</v>
      </c>
      <c r="EM103" s="424"/>
      <c r="EN103" s="379">
        <f>+EN101+EN99+EN87+EN62+EN50</f>
        <v>633570.22465428174</v>
      </c>
      <c r="EO103" s="380">
        <f t="shared" ref="EO103:EZ103" si="333">+EO101+EO99+EO87+EO62+EO50</f>
        <v>621868.59141795011</v>
      </c>
      <c r="EP103" s="380">
        <f t="shared" si="333"/>
        <v>623305.78120630991</v>
      </c>
      <c r="EQ103" s="380">
        <f t="shared" si="333"/>
        <v>620634.2218787967</v>
      </c>
      <c r="ER103" s="380">
        <f t="shared" si="333"/>
        <v>621007.75595251017</v>
      </c>
      <c r="ES103" s="380">
        <f t="shared" si="333"/>
        <v>621107.80652901332</v>
      </c>
      <c r="ET103" s="380">
        <f t="shared" si="333"/>
        <v>625397.49811631499</v>
      </c>
      <c r="EU103" s="380">
        <f t="shared" si="333"/>
        <v>629094.6488902542</v>
      </c>
      <c r="EV103" s="380">
        <f t="shared" si="333"/>
        <v>641172.74079501606</v>
      </c>
      <c r="EW103" s="380">
        <f t="shared" si="333"/>
        <v>627945.11603311123</v>
      </c>
      <c r="EX103" s="380">
        <f t="shared" si="333"/>
        <v>615111.12250955368</v>
      </c>
      <c r="EY103" s="380">
        <f t="shared" si="333"/>
        <v>608869.65076241549</v>
      </c>
      <c r="EZ103" s="423">
        <f t="shared" si="333"/>
        <v>7489085.1587455282</v>
      </c>
      <c r="FA103" s="424"/>
      <c r="FB103" s="379">
        <f>+FB101+FB99+FB87+FB62+FB50</f>
        <v>139077.61232714087</v>
      </c>
      <c r="FC103" s="380">
        <f t="shared" ref="FC103:FN103" si="334">+FC101+FC99+FC87+FC62+FC50</f>
        <v>133226.79570897506</v>
      </c>
      <c r="FD103" s="380">
        <f t="shared" si="334"/>
        <v>133945.39060315496</v>
      </c>
      <c r="FE103" s="380">
        <f t="shared" si="334"/>
        <v>132609.61093939835</v>
      </c>
      <c r="FF103" s="380">
        <f t="shared" si="334"/>
        <v>132796.37797625508</v>
      </c>
      <c r="FG103" s="380">
        <f t="shared" si="334"/>
        <v>132846.40326450669</v>
      </c>
      <c r="FH103" s="380">
        <f t="shared" si="334"/>
        <v>134694.7490581575</v>
      </c>
      <c r="FI103" s="380">
        <f t="shared" si="334"/>
        <v>136543.3244451271</v>
      </c>
      <c r="FJ103" s="380">
        <f t="shared" si="334"/>
        <v>142582.37039750803</v>
      </c>
      <c r="FK103" s="380">
        <f t="shared" si="334"/>
        <v>135968.55801655567</v>
      </c>
      <c r="FL103" s="380">
        <f t="shared" si="334"/>
        <v>129551.56125477687</v>
      </c>
      <c r="FM103" s="380">
        <f t="shared" si="334"/>
        <v>126430.82538120775</v>
      </c>
      <c r="FN103" s="423">
        <f t="shared" si="334"/>
        <v>1610273.5793727641</v>
      </c>
      <c r="FO103" s="424"/>
      <c r="FP103" s="379">
        <f>+FP101+FP99+FP87+FP62+FP50</f>
        <v>1919969.286289986</v>
      </c>
      <c r="FQ103" s="380">
        <f t="shared" ref="FQ103:GB103" si="335">+FQ101+FQ99+FQ87+FQ62+FQ50</f>
        <v>1873778.5699628256</v>
      </c>
      <c r="FR103" s="380">
        <f t="shared" si="335"/>
        <v>1879658.7342220847</v>
      </c>
      <c r="FS103" s="380">
        <f t="shared" si="335"/>
        <v>1869458.2765757886</v>
      </c>
      <c r="FT103" s="380">
        <f t="shared" si="335"/>
        <v>1870765.6458337856</v>
      </c>
      <c r="FU103" s="380">
        <f t="shared" si="335"/>
        <v>1871115.822851547</v>
      </c>
      <c r="FV103" s="380">
        <f t="shared" si="335"/>
        <v>1885760.2434071025</v>
      </c>
      <c r="FW103" s="380">
        <f t="shared" si="335"/>
        <v>1902200.2711158898</v>
      </c>
      <c r="FX103" s="380">
        <f t="shared" si="335"/>
        <v>1943973.5927825565</v>
      </c>
      <c r="FY103" s="380">
        <f t="shared" si="335"/>
        <v>1898376.9061158898</v>
      </c>
      <c r="FZ103" s="380">
        <f t="shared" si="335"/>
        <v>1850607.9287834382</v>
      </c>
      <c r="GA103" s="380">
        <f t="shared" si="335"/>
        <v>1828812.7776684542</v>
      </c>
      <c r="GB103" s="423">
        <f t="shared" si="335"/>
        <v>22594478.055609349</v>
      </c>
      <c r="GC103" s="424"/>
      <c r="GD103" s="379">
        <f>+GD101+GD99+GD87+GD62+GD50</f>
        <v>877377.61232714087</v>
      </c>
      <c r="GE103" s="380">
        <f t="shared" ref="GE103:GP103" si="336">+GE101+GE99+GE87+GE62+GE50</f>
        <v>876761.79570897506</v>
      </c>
      <c r="GF103" s="380">
        <f t="shared" si="336"/>
        <v>876630.39060315501</v>
      </c>
      <c r="GG103" s="380">
        <f t="shared" si="336"/>
        <v>876144.61093939841</v>
      </c>
      <c r="GH103" s="380">
        <f t="shared" si="336"/>
        <v>876331.37797625514</v>
      </c>
      <c r="GI103" s="380">
        <f t="shared" si="336"/>
        <v>876381.40326450672</v>
      </c>
      <c r="GJ103" s="380">
        <f t="shared" si="336"/>
        <v>877909.74905815755</v>
      </c>
      <c r="GK103" s="380">
        <f t="shared" si="336"/>
        <v>876258.32444512716</v>
      </c>
      <c r="GL103" s="380">
        <f t="shared" si="336"/>
        <v>882797.37039750814</v>
      </c>
      <c r="GM103" s="380">
        <f t="shared" si="336"/>
        <v>875483.55801655573</v>
      </c>
      <c r="GN103" s="380">
        <f t="shared" si="336"/>
        <v>871916.5612547769</v>
      </c>
      <c r="GO103" s="380">
        <f t="shared" si="336"/>
        <v>868745.82538120775</v>
      </c>
      <c r="GP103" s="423">
        <f t="shared" si="336"/>
        <v>10512738.579372764</v>
      </c>
      <c r="GQ103" s="424"/>
      <c r="GR103" s="379">
        <f>+GR101+GR99+GR87+GR62+GR50</f>
        <v>-500143.55169303389</v>
      </c>
      <c r="GS103" s="380">
        <f t="shared" ref="GS103:HC103" si="337">+GS101+GS99+GS87+GS62+GS50</f>
        <v>-596979.26169303386</v>
      </c>
      <c r="GT103" s="380">
        <f t="shared" si="337"/>
        <v>1824182.1676361065</v>
      </c>
      <c r="GU103" s="380">
        <f t="shared" si="337"/>
        <v>1817707.1176361067</v>
      </c>
      <c r="GV103" s="380">
        <f t="shared" si="337"/>
        <v>1811186.9176361065</v>
      </c>
      <c r="GW103" s="380">
        <f t="shared" si="337"/>
        <v>1804621.2576361068</v>
      </c>
      <c r="GX103" s="380">
        <f t="shared" si="337"/>
        <v>1798009.8276361066</v>
      </c>
      <c r="GY103" s="380">
        <f t="shared" si="337"/>
        <v>1791352.3076361066</v>
      </c>
      <c r="GZ103" s="380">
        <f t="shared" si="337"/>
        <v>1784648.3776361065</v>
      </c>
      <c r="HA103" s="380">
        <f t="shared" si="337"/>
        <v>1777897.6976361067</v>
      </c>
      <c r="HB103" s="380">
        <f t="shared" si="337"/>
        <v>1771099.9676361068</v>
      </c>
      <c r="HC103" s="380">
        <f t="shared" si="337"/>
        <v>1764254.8376361064</v>
      </c>
      <c r="HD103" s="423">
        <f t="shared" si="294"/>
        <v>0</v>
      </c>
      <c r="HE103" s="424"/>
      <c r="HF103" s="379">
        <f>+HF101+HF99+HF87+HF62+HF50</f>
        <v>877705.44930856349</v>
      </c>
      <c r="HG103" s="380">
        <f t="shared" ref="HG103:HR103" si="338">+HG101+HG99+HG87+HG62+HG50</f>
        <v>854302.18283590034</v>
      </c>
      <c r="HH103" s="380">
        <f t="shared" si="338"/>
        <v>857176.56241261994</v>
      </c>
      <c r="HI103" s="380">
        <f t="shared" si="338"/>
        <v>851833.4437575934</v>
      </c>
      <c r="HJ103" s="380">
        <f t="shared" si="338"/>
        <v>852580.51190502045</v>
      </c>
      <c r="HK103" s="380">
        <f t="shared" si="338"/>
        <v>852780.61305802688</v>
      </c>
      <c r="HL103" s="380">
        <f t="shared" si="338"/>
        <v>860657.99623262999</v>
      </c>
      <c r="HM103" s="380">
        <f t="shared" si="338"/>
        <v>868052.29778050841</v>
      </c>
      <c r="HN103" s="380">
        <f t="shared" si="338"/>
        <v>892208.48159003223</v>
      </c>
      <c r="HO103" s="380">
        <f t="shared" si="338"/>
        <v>865753.2320662227</v>
      </c>
      <c r="HP103" s="380">
        <f t="shared" si="338"/>
        <v>840085.24501910759</v>
      </c>
      <c r="HQ103" s="380">
        <f t="shared" si="338"/>
        <v>827602.30152483098</v>
      </c>
      <c r="HR103" s="423">
        <f t="shared" si="338"/>
        <v>10300738.317491056</v>
      </c>
      <c r="HS103" s="424"/>
      <c r="HT103" s="379">
        <f>+HT101+HT99+HT87+HT62+HT50</f>
        <v>226451.61232714087</v>
      </c>
      <c r="HU103" s="380">
        <f t="shared" ref="HU103:IF103" si="339">+HU101+HU99+HU87+HU62+HU50</f>
        <v>220600.79570897509</v>
      </c>
      <c r="HV103" s="380">
        <f t="shared" si="339"/>
        <v>221319.39060315499</v>
      </c>
      <c r="HW103" s="380">
        <f t="shared" si="339"/>
        <v>219983.61093939835</v>
      </c>
      <c r="HX103" s="380">
        <f t="shared" si="339"/>
        <v>220170.37797625511</v>
      </c>
      <c r="HY103" s="380">
        <f t="shared" si="339"/>
        <v>220220.40326450672</v>
      </c>
      <c r="HZ103" s="380">
        <f t="shared" si="339"/>
        <v>222102.7490581575</v>
      </c>
      <c r="IA103" s="380">
        <f t="shared" si="339"/>
        <v>223951.3244451271</v>
      </c>
      <c r="IB103" s="380">
        <f t="shared" si="339"/>
        <v>229990.37039750806</v>
      </c>
      <c r="IC103" s="380">
        <f t="shared" si="339"/>
        <v>223376.55801655567</v>
      </c>
      <c r="ID103" s="380">
        <f t="shared" si="339"/>
        <v>216959.5612547769</v>
      </c>
      <c r="IE103" s="380">
        <f t="shared" si="339"/>
        <v>213838.82538120775</v>
      </c>
      <c r="IF103" s="423">
        <f t="shared" si="339"/>
        <v>2658965.5793727641</v>
      </c>
      <c r="IG103" s="424"/>
      <c r="IH103" s="379">
        <f>+IH101+IH99+IH87+IH62+IH50</f>
        <v>650040.61232714087</v>
      </c>
      <c r="II103" s="380">
        <f t="shared" ref="II103:IT103" si="340">+II101+II99+II87+II62+II50</f>
        <v>644189.79570897506</v>
      </c>
      <c r="IJ103" s="380">
        <f t="shared" si="340"/>
        <v>644908.39060315501</v>
      </c>
      <c r="IK103" s="380">
        <f t="shared" si="340"/>
        <v>643572.61093939841</v>
      </c>
      <c r="IL103" s="380">
        <f t="shared" si="340"/>
        <v>643759.37797625514</v>
      </c>
      <c r="IM103" s="380">
        <f t="shared" si="340"/>
        <v>643809.40326450672</v>
      </c>
      <c r="IN103" s="380">
        <f t="shared" si="340"/>
        <v>646250.74905815755</v>
      </c>
      <c r="IO103" s="380">
        <f t="shared" si="340"/>
        <v>648099.32444512716</v>
      </c>
      <c r="IP103" s="380">
        <f t="shared" si="340"/>
        <v>654138.37039750814</v>
      </c>
      <c r="IQ103" s="380">
        <f t="shared" si="340"/>
        <v>647524.55801655573</v>
      </c>
      <c r="IR103" s="380">
        <f t="shared" si="340"/>
        <v>641107.5612547769</v>
      </c>
      <c r="IS103" s="380">
        <f t="shared" si="340"/>
        <v>637986.82538120775</v>
      </c>
      <c r="IT103" s="423">
        <f t="shared" si="340"/>
        <v>7745387.5793727646</v>
      </c>
      <c r="IU103" s="424"/>
      <c r="IV103" s="379">
        <f>+IV101+IV99+IV87+IV62+IV50</f>
        <v>2072166.286289986</v>
      </c>
      <c r="IW103" s="380">
        <f t="shared" ref="IW103:JH103" si="341">+IW101+IW99+IW87+IW62+IW50</f>
        <v>2031210.5699628256</v>
      </c>
      <c r="IX103" s="380">
        <f t="shared" si="341"/>
        <v>2036240.7342220847</v>
      </c>
      <c r="IY103" s="380">
        <f t="shared" si="341"/>
        <v>2026890.2765757886</v>
      </c>
      <c r="IZ103" s="380">
        <f t="shared" si="341"/>
        <v>2028197.6458337856</v>
      </c>
      <c r="JA103" s="380">
        <f t="shared" si="341"/>
        <v>2028547.822851547</v>
      </c>
      <c r="JB103" s="380">
        <f t="shared" si="341"/>
        <v>2042706.2434071025</v>
      </c>
      <c r="JC103" s="380">
        <f t="shared" si="341"/>
        <v>2055646.2711158898</v>
      </c>
      <c r="JD103" s="380">
        <f t="shared" si="341"/>
        <v>2097919.5927825565</v>
      </c>
      <c r="JE103" s="380">
        <f t="shared" si="341"/>
        <v>2051622.9061158898</v>
      </c>
      <c r="JF103" s="380">
        <f t="shared" si="341"/>
        <v>2006703.9287834382</v>
      </c>
      <c r="JG103" s="380">
        <f t="shared" si="341"/>
        <v>1984858.7776684542</v>
      </c>
      <c r="JH103" s="423">
        <f t="shared" si="341"/>
        <v>24462711.055609345</v>
      </c>
      <c r="JI103" s="424"/>
      <c r="JJ103" s="379">
        <f>+JJ101+JJ99+JJ87+JJ62+JJ50</f>
        <v>2875591.7355985492</v>
      </c>
      <c r="JK103" s="380">
        <f t="shared" ref="JK103:JV103" si="342">+JK101+JK99+JK87+JK62+JK50</f>
        <v>2799352.7527987259</v>
      </c>
      <c r="JL103" s="380">
        <f t="shared" si="342"/>
        <v>2808957.2966347048</v>
      </c>
      <c r="JM103" s="380">
        <f t="shared" si="342"/>
        <v>2792563.720333382</v>
      </c>
      <c r="JN103" s="380">
        <f t="shared" si="342"/>
        <v>2794618.1577388062</v>
      </c>
      <c r="JO103" s="380">
        <f t="shared" si="342"/>
        <v>2795168.4359095739</v>
      </c>
      <c r="JP103" s="380">
        <f t="shared" si="342"/>
        <v>2816080.2396397325</v>
      </c>
      <c r="JQ103" s="380">
        <f t="shared" si="342"/>
        <v>2844164.5688963979</v>
      </c>
      <c r="JR103" s="380">
        <f t="shared" si="342"/>
        <v>2908844.0743725887</v>
      </c>
      <c r="JS103" s="380">
        <f t="shared" si="342"/>
        <v>2834692.1381821125</v>
      </c>
      <c r="JT103" s="380">
        <f t="shared" si="342"/>
        <v>2761205.1738025458</v>
      </c>
      <c r="JU103" s="380">
        <f t="shared" si="342"/>
        <v>2726977.0791932852</v>
      </c>
      <c r="JV103" s="423">
        <f t="shared" si="342"/>
        <v>33758215.3731004</v>
      </c>
      <c r="JW103" s="424"/>
      <c r="JX103" s="379">
        <f>+JX101+JX99+JX87+JX62+JX50</f>
        <v>1503284.0616357045</v>
      </c>
      <c r="JY103" s="380">
        <f t="shared" ref="JY103:KJ103" si="343">+JY101+JY99+JY87+JY62+JY50</f>
        <v>1473864.9785448755</v>
      </c>
      <c r="JZ103" s="380">
        <f t="shared" si="343"/>
        <v>1477457.953015775</v>
      </c>
      <c r="KA103" s="380">
        <f t="shared" si="343"/>
        <v>1470779.054696992</v>
      </c>
      <c r="KB103" s="380">
        <f t="shared" si="343"/>
        <v>1471712.8898812756</v>
      </c>
      <c r="KC103" s="380">
        <f t="shared" si="343"/>
        <v>1471963.0163225336</v>
      </c>
      <c r="KD103" s="380">
        <f t="shared" si="343"/>
        <v>1481712.7452907877</v>
      </c>
      <c r="KE103" s="380">
        <f t="shared" si="343"/>
        <v>1490955.6222256357</v>
      </c>
      <c r="KF103" s="380">
        <f t="shared" si="343"/>
        <v>1521150.8519875405</v>
      </c>
      <c r="KG103" s="380">
        <f t="shared" si="343"/>
        <v>1487381.7900827785</v>
      </c>
      <c r="KH103" s="380">
        <f t="shared" si="343"/>
        <v>1455996.8062738846</v>
      </c>
      <c r="KI103" s="380">
        <f t="shared" si="343"/>
        <v>1440393.1269060387</v>
      </c>
      <c r="KJ103" s="423">
        <f t="shared" si="343"/>
        <v>17746652.896863822</v>
      </c>
      <c r="KK103" s="424"/>
      <c r="KL103" s="379">
        <f>+KL101+KL99+KL87+KL62+KL50</f>
        <v>287961.22465428174</v>
      </c>
      <c r="KM103" s="380">
        <f t="shared" ref="KM103:KX103" si="344">+KM101+KM99+KM87+KM62+KM50</f>
        <v>276259.59141795011</v>
      </c>
      <c r="KN103" s="380">
        <f t="shared" si="344"/>
        <v>277696.78120630991</v>
      </c>
      <c r="KO103" s="380">
        <f t="shared" si="344"/>
        <v>275025.2218787967</v>
      </c>
      <c r="KP103" s="380">
        <f t="shared" si="344"/>
        <v>275398.75595251017</v>
      </c>
      <c r="KQ103" s="380">
        <f t="shared" si="344"/>
        <v>275498.80652901338</v>
      </c>
      <c r="KR103" s="380">
        <f t="shared" si="344"/>
        <v>279123.49811631499</v>
      </c>
      <c r="KS103" s="380">
        <f t="shared" si="344"/>
        <v>282820.6488902542</v>
      </c>
      <c r="KT103" s="380">
        <f t="shared" si="344"/>
        <v>294898.74079501606</v>
      </c>
      <c r="KU103" s="380">
        <f t="shared" si="344"/>
        <v>281667.11603311135</v>
      </c>
      <c r="KV103" s="380">
        <f t="shared" si="344"/>
        <v>268837.12250955374</v>
      </c>
      <c r="KW103" s="380">
        <f t="shared" si="344"/>
        <v>262595.65076241549</v>
      </c>
      <c r="KX103" s="423">
        <f t="shared" si="344"/>
        <v>3337783.1587455282</v>
      </c>
      <c r="KY103" s="424"/>
      <c r="KZ103" s="379">
        <f>+KZ101+KZ99+KZ87+KZ62+KZ50</f>
        <v>238128.61232714087</v>
      </c>
      <c r="LA103" s="380">
        <f t="shared" ref="LA103:LL103" si="345">+LA101+LA99+LA87+LA62+LA50</f>
        <v>232277.79570897509</v>
      </c>
      <c r="LB103" s="380">
        <f t="shared" si="345"/>
        <v>232996.39060315496</v>
      </c>
      <c r="LC103" s="380">
        <f t="shared" si="345"/>
        <v>231660.61093939835</v>
      </c>
      <c r="LD103" s="380">
        <f t="shared" si="345"/>
        <v>231847.37797625511</v>
      </c>
      <c r="LE103" s="380">
        <f t="shared" si="345"/>
        <v>231897.40326450672</v>
      </c>
      <c r="LF103" s="380">
        <f t="shared" si="345"/>
        <v>233708.7490581575</v>
      </c>
      <c r="LG103" s="380">
        <f t="shared" si="345"/>
        <v>235557.3244451271</v>
      </c>
      <c r="LH103" s="380">
        <f t="shared" si="345"/>
        <v>241596.37039750806</v>
      </c>
      <c r="LI103" s="380">
        <f t="shared" si="345"/>
        <v>234986.55801655567</v>
      </c>
      <c r="LJ103" s="380">
        <f t="shared" si="345"/>
        <v>228565.5612547769</v>
      </c>
      <c r="LK103" s="380">
        <f t="shared" si="345"/>
        <v>225444.82538120775</v>
      </c>
      <c r="LL103" s="423">
        <f t="shared" si="345"/>
        <v>2798667.5793727641</v>
      </c>
      <c r="LM103" s="424"/>
      <c r="LN103" s="379">
        <f>+LN101+LN99+LN87+LN62+LN50</f>
        <v>0</v>
      </c>
      <c r="LO103" s="380">
        <f t="shared" ref="LO103:LZ103" si="346">+LO101+LO99+LO87+LO62+LO50</f>
        <v>0</v>
      </c>
      <c r="LP103" s="380">
        <f t="shared" si="346"/>
        <v>0</v>
      </c>
      <c r="LQ103" s="380">
        <f t="shared" si="346"/>
        <v>0</v>
      </c>
      <c r="LR103" s="380">
        <f t="shared" si="346"/>
        <v>0</v>
      </c>
      <c r="LS103" s="380">
        <f t="shared" si="346"/>
        <v>0</v>
      </c>
      <c r="LT103" s="380">
        <f t="shared" si="346"/>
        <v>0</v>
      </c>
      <c r="LU103" s="380">
        <f t="shared" si="346"/>
        <v>0</v>
      </c>
      <c r="LV103" s="380">
        <f t="shared" si="346"/>
        <v>0</v>
      </c>
      <c r="LW103" s="380">
        <f t="shared" si="346"/>
        <v>0</v>
      </c>
      <c r="LX103" s="380">
        <f t="shared" si="346"/>
        <v>0</v>
      </c>
      <c r="LY103" s="380">
        <f t="shared" si="346"/>
        <v>0</v>
      </c>
      <c r="LZ103" s="423">
        <f t="shared" si="346"/>
        <v>0</v>
      </c>
      <c r="MA103" s="424"/>
      <c r="MB103" s="423">
        <f>+MB101+MB99+MB87+MB62+MB50</f>
        <v>36434658.293958068</v>
      </c>
      <c r="MC103" s="423">
        <f t="shared" ref="MC103:MN103" si="347">+MC101+MC99+MC87+MC62+MC50</f>
        <v>35199252.834578879</v>
      </c>
      <c r="MD103" s="423">
        <f t="shared" si="347"/>
        <v>37720515.98655352</v>
      </c>
      <c r="ME103" s="423">
        <f t="shared" si="347"/>
        <v>37633901.391697437</v>
      </c>
      <c r="MF103" s="423">
        <f t="shared" si="347"/>
        <v>37389550.905741937</v>
      </c>
      <c r="MG103" s="423">
        <f t="shared" si="347"/>
        <v>37391189.393015206</v>
      </c>
      <c r="MH103" s="423">
        <f t="shared" si="347"/>
        <v>37995380.097173929</v>
      </c>
      <c r="MI103" s="423">
        <f t="shared" si="347"/>
        <v>38012828.516636953</v>
      </c>
      <c r="MJ103" s="423">
        <f t="shared" si="347"/>
        <v>38989278.122827426</v>
      </c>
      <c r="MK103" s="423">
        <f t="shared" si="347"/>
        <v>37893662.212351233</v>
      </c>
      <c r="ML103" s="423">
        <f t="shared" si="347"/>
        <v>36830077.013419509</v>
      </c>
      <c r="MM103" s="423">
        <f t="shared" si="347"/>
        <v>36311631.20015417</v>
      </c>
      <c r="MN103" s="423">
        <f t="shared" si="347"/>
        <v>447801925.96810836</v>
      </c>
    </row>
    <row r="104" spans="1:352" x14ac:dyDescent="0.25">
      <c r="A104" s="313"/>
      <c r="B104" s="260"/>
      <c r="C104" s="313"/>
      <c r="D104" s="364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8"/>
      <c r="Q104" s="372"/>
      <c r="R104" s="364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8"/>
      <c r="AE104" s="372"/>
      <c r="AF104" s="364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8"/>
      <c r="AT104" s="364"/>
      <c r="AU104" s="365"/>
      <c r="AV104" s="365"/>
      <c r="AW104" s="365"/>
      <c r="AX104" s="365"/>
      <c r="AY104" s="365"/>
      <c r="AZ104" s="365"/>
      <c r="BA104" s="365"/>
      <c r="BB104" s="365"/>
      <c r="BC104" s="365"/>
      <c r="BD104" s="365"/>
      <c r="BE104" s="365"/>
      <c r="BF104" s="368"/>
      <c r="BH104" s="364"/>
      <c r="BI104" s="365"/>
      <c r="BJ104" s="365"/>
      <c r="BK104" s="365"/>
      <c r="BL104" s="365"/>
      <c r="BM104" s="365"/>
      <c r="BN104" s="365"/>
      <c r="BO104" s="365"/>
      <c r="BP104" s="365"/>
      <c r="BQ104" s="365"/>
      <c r="BR104" s="365"/>
      <c r="BS104" s="365"/>
      <c r="BT104" s="368"/>
      <c r="BV104" s="364"/>
      <c r="BW104" s="365"/>
      <c r="BX104" s="365"/>
      <c r="BY104" s="365"/>
      <c r="BZ104" s="365"/>
      <c r="CA104" s="365"/>
      <c r="CB104" s="365"/>
      <c r="CC104" s="365"/>
      <c r="CD104" s="365"/>
      <c r="CE104" s="365"/>
      <c r="CF104" s="365"/>
      <c r="CG104" s="365"/>
      <c r="CH104" s="368"/>
      <c r="CI104" s="372"/>
      <c r="CJ104" s="364"/>
      <c r="CK104" s="365"/>
      <c r="CL104" s="365"/>
      <c r="CM104" s="365"/>
      <c r="CN104" s="365"/>
      <c r="CO104" s="365"/>
      <c r="CP104" s="365"/>
      <c r="CQ104" s="365"/>
      <c r="CR104" s="365"/>
      <c r="CS104" s="365"/>
      <c r="CT104" s="365"/>
      <c r="CU104" s="365"/>
      <c r="CV104" s="368"/>
      <c r="CW104" s="372"/>
      <c r="CX104" s="364"/>
      <c r="CY104" s="365"/>
      <c r="CZ104" s="365"/>
      <c r="DA104" s="365"/>
      <c r="DB104" s="365"/>
      <c r="DC104" s="365"/>
      <c r="DD104" s="365"/>
      <c r="DE104" s="365"/>
      <c r="DF104" s="365"/>
      <c r="DG104" s="365"/>
      <c r="DH104" s="365"/>
      <c r="DI104" s="365"/>
      <c r="DJ104" s="368"/>
      <c r="DK104" s="372"/>
      <c r="DL104" s="364"/>
      <c r="DM104" s="365"/>
      <c r="DN104" s="365"/>
      <c r="DO104" s="365"/>
      <c r="DP104" s="365"/>
      <c r="DQ104" s="365"/>
      <c r="DR104" s="365"/>
      <c r="DS104" s="365"/>
      <c r="DT104" s="365"/>
      <c r="DU104" s="365"/>
      <c r="DV104" s="365"/>
      <c r="DW104" s="365"/>
      <c r="DX104" s="368"/>
      <c r="DY104" s="372"/>
      <c r="DZ104" s="364"/>
      <c r="EA104" s="365"/>
      <c r="EB104" s="365"/>
      <c r="EC104" s="365"/>
      <c r="ED104" s="365"/>
      <c r="EE104" s="365"/>
      <c r="EF104" s="365"/>
      <c r="EG104" s="365"/>
      <c r="EH104" s="365"/>
      <c r="EI104" s="365"/>
      <c r="EJ104" s="365"/>
      <c r="EK104" s="365"/>
      <c r="EL104" s="368"/>
      <c r="EM104" s="372"/>
      <c r="EN104" s="364"/>
      <c r="EO104" s="365"/>
      <c r="EP104" s="365"/>
      <c r="EQ104" s="365"/>
      <c r="ER104" s="365"/>
      <c r="ES104" s="365"/>
      <c r="ET104" s="365"/>
      <c r="EU104" s="365"/>
      <c r="EV104" s="365"/>
      <c r="EW104" s="365"/>
      <c r="EX104" s="365"/>
      <c r="EY104" s="365"/>
      <c r="EZ104" s="368"/>
      <c r="FA104" s="372"/>
      <c r="FB104" s="364"/>
      <c r="FC104" s="365"/>
      <c r="FD104" s="365"/>
      <c r="FE104" s="365"/>
      <c r="FF104" s="365"/>
      <c r="FG104" s="365"/>
      <c r="FH104" s="365"/>
      <c r="FI104" s="365"/>
      <c r="FJ104" s="365"/>
      <c r="FK104" s="365"/>
      <c r="FL104" s="365"/>
      <c r="FM104" s="365"/>
      <c r="FN104" s="368"/>
      <c r="FO104" s="372"/>
      <c r="FP104" s="364"/>
      <c r="FQ104" s="365"/>
      <c r="FR104" s="365"/>
      <c r="FS104" s="365"/>
      <c r="FT104" s="365"/>
      <c r="FU104" s="365"/>
      <c r="FV104" s="365"/>
      <c r="FW104" s="365"/>
      <c r="FX104" s="365"/>
      <c r="FY104" s="365"/>
      <c r="FZ104" s="365"/>
      <c r="GA104" s="365"/>
      <c r="GB104" s="368"/>
      <c r="GC104" s="372"/>
      <c r="GD104" s="364"/>
      <c r="GE104" s="365"/>
      <c r="GF104" s="365"/>
      <c r="GG104" s="365"/>
      <c r="GH104" s="365"/>
      <c r="GI104" s="365"/>
      <c r="GJ104" s="365"/>
      <c r="GK104" s="365"/>
      <c r="GL104" s="365"/>
      <c r="GM104" s="365"/>
      <c r="GN104" s="365"/>
      <c r="GO104" s="365"/>
      <c r="GP104" s="368"/>
      <c r="GQ104" s="372"/>
      <c r="GR104" s="364"/>
      <c r="GS104" s="365"/>
      <c r="GT104" s="365"/>
      <c r="GU104" s="365"/>
      <c r="GV104" s="365"/>
      <c r="GW104" s="365"/>
      <c r="GX104" s="365"/>
      <c r="GY104" s="365"/>
      <c r="GZ104" s="365"/>
      <c r="HA104" s="365"/>
      <c r="HB104" s="365"/>
      <c r="HC104" s="365"/>
      <c r="HD104" s="368">
        <f t="shared" si="294"/>
        <v>0</v>
      </c>
      <c r="HE104" s="372"/>
      <c r="HF104" s="364"/>
      <c r="HG104" s="365"/>
      <c r="HH104" s="365"/>
      <c r="HI104" s="365"/>
      <c r="HJ104" s="365"/>
      <c r="HK104" s="365"/>
      <c r="HL104" s="365"/>
      <c r="HM104" s="365"/>
      <c r="HN104" s="365"/>
      <c r="HO104" s="365"/>
      <c r="HP104" s="365"/>
      <c r="HQ104" s="365"/>
      <c r="HR104" s="368"/>
      <c r="HS104" s="372"/>
      <c r="HT104" s="364"/>
      <c r="HU104" s="365"/>
      <c r="HV104" s="365"/>
      <c r="HW104" s="365"/>
      <c r="HX104" s="365"/>
      <c r="HY104" s="365"/>
      <c r="HZ104" s="365"/>
      <c r="IA104" s="365"/>
      <c r="IB104" s="365"/>
      <c r="IC104" s="365"/>
      <c r="ID104" s="365"/>
      <c r="IE104" s="365"/>
      <c r="IF104" s="368"/>
      <c r="IG104" s="372"/>
      <c r="IH104" s="364"/>
      <c r="II104" s="365"/>
      <c r="IJ104" s="365"/>
      <c r="IK104" s="365"/>
      <c r="IL104" s="365"/>
      <c r="IM104" s="365"/>
      <c r="IN104" s="365"/>
      <c r="IO104" s="365"/>
      <c r="IP104" s="365"/>
      <c r="IQ104" s="365"/>
      <c r="IR104" s="365"/>
      <c r="IS104" s="365"/>
      <c r="IT104" s="368"/>
      <c r="IU104" s="372"/>
      <c r="IV104" s="364"/>
      <c r="IW104" s="365"/>
      <c r="IX104" s="365"/>
      <c r="IY104" s="365"/>
      <c r="IZ104" s="365"/>
      <c r="JA104" s="365"/>
      <c r="JB104" s="365"/>
      <c r="JC104" s="365"/>
      <c r="JD104" s="365"/>
      <c r="JE104" s="365"/>
      <c r="JF104" s="365"/>
      <c r="JG104" s="365"/>
      <c r="JH104" s="368"/>
      <c r="JI104" s="372"/>
      <c r="JJ104" s="364"/>
      <c r="JK104" s="365"/>
      <c r="JL104" s="365"/>
      <c r="JM104" s="365"/>
      <c r="JN104" s="365"/>
      <c r="JO104" s="365"/>
      <c r="JP104" s="365"/>
      <c r="JQ104" s="365"/>
      <c r="JR104" s="365"/>
      <c r="JS104" s="365"/>
      <c r="JT104" s="365"/>
      <c r="JU104" s="365"/>
      <c r="JV104" s="368"/>
      <c r="JW104" s="372"/>
      <c r="JX104" s="364"/>
      <c r="JY104" s="365"/>
      <c r="JZ104" s="365"/>
      <c r="KA104" s="365"/>
      <c r="KB104" s="365"/>
      <c r="KC104" s="365"/>
      <c r="KD104" s="365"/>
      <c r="KE104" s="365"/>
      <c r="KF104" s="365"/>
      <c r="KG104" s="365"/>
      <c r="KH104" s="365"/>
      <c r="KI104" s="365"/>
      <c r="KJ104" s="368"/>
      <c r="KK104" s="372"/>
      <c r="KL104" s="364"/>
      <c r="KM104" s="365"/>
      <c r="KN104" s="365"/>
      <c r="KO104" s="365"/>
      <c r="KP104" s="365"/>
      <c r="KQ104" s="365"/>
      <c r="KR104" s="365"/>
      <c r="KS104" s="365"/>
      <c r="KT104" s="365"/>
      <c r="KU104" s="365"/>
      <c r="KV104" s="365"/>
      <c r="KW104" s="365"/>
      <c r="KX104" s="368"/>
      <c r="KY104" s="372"/>
      <c r="KZ104" s="364"/>
      <c r="LA104" s="365"/>
      <c r="LB104" s="365"/>
      <c r="LC104" s="365"/>
      <c r="LD104" s="365"/>
      <c r="LE104" s="365"/>
      <c r="LF104" s="365"/>
      <c r="LG104" s="365"/>
      <c r="LH104" s="365"/>
      <c r="LI104" s="365"/>
      <c r="LJ104" s="365"/>
      <c r="LK104" s="365"/>
      <c r="LL104" s="368"/>
      <c r="LM104" s="372"/>
      <c r="LN104" s="364"/>
      <c r="LO104" s="365"/>
      <c r="LP104" s="365"/>
      <c r="LQ104" s="365"/>
      <c r="LR104" s="365"/>
      <c r="LS104" s="365"/>
      <c r="LT104" s="365"/>
      <c r="LU104" s="365"/>
      <c r="LV104" s="365"/>
      <c r="LW104" s="365"/>
      <c r="LX104" s="365"/>
      <c r="LY104" s="365"/>
      <c r="LZ104" s="368"/>
      <c r="MA104" s="372"/>
      <c r="MB104" s="368"/>
      <c r="MC104" s="368">
        <f>MC103-MB103</f>
        <v>-1235405.4593791887</v>
      </c>
      <c r="MD104" s="368">
        <f>MC104/83.92</f>
        <v>-14721.228066958874</v>
      </c>
      <c r="ME104" s="368"/>
      <c r="MF104" s="368"/>
      <c r="MG104" s="368"/>
      <c r="MH104" s="368"/>
      <c r="MI104" s="368"/>
      <c r="MJ104" s="368"/>
      <c r="MK104" s="368"/>
      <c r="ML104" s="368"/>
      <c r="MM104" s="368"/>
      <c r="MN104" s="368"/>
    </row>
    <row r="105" spans="1:352" x14ac:dyDescent="0.3">
      <c r="A105" s="313"/>
      <c r="B105" s="406" t="s">
        <v>896</v>
      </c>
      <c r="C105" s="313"/>
      <c r="D105" s="379">
        <f>+D17-D28+D34-D103</f>
        <v>-4437257.7574870847</v>
      </c>
      <c r="E105" s="380">
        <f t="shared" ref="E105:P105" si="348">+E17-E28+E34-E103</f>
        <v>-4262184.0755602773</v>
      </c>
      <c r="F105" s="380">
        <f t="shared" si="348"/>
        <v>-4283873.3274914939</v>
      </c>
      <c r="G105" s="380">
        <f t="shared" si="348"/>
        <v>-4244285.717242552</v>
      </c>
      <c r="H105" s="380">
        <f t="shared" si="348"/>
        <v>-4249701.9613113981</v>
      </c>
      <c r="I105" s="380">
        <f t="shared" si="348"/>
        <v>-4251152.6946706949</v>
      </c>
      <c r="J105" s="380">
        <f t="shared" si="348"/>
        <v>-4305599.7226865673</v>
      </c>
      <c r="K105" s="380">
        <f t="shared" si="348"/>
        <v>-4362708.4089086857</v>
      </c>
      <c r="L105" s="380">
        <f t="shared" si="348"/>
        <v>-4537340.7415277334</v>
      </c>
      <c r="M105" s="380">
        <f t="shared" si="348"/>
        <v>-4345540.1824801145</v>
      </c>
      <c r="N105" s="380">
        <f t="shared" si="348"/>
        <v>-4157297.2763885297</v>
      </c>
      <c r="O105" s="380">
        <f t="shared" si="348"/>
        <v>-4066845.9360550246</v>
      </c>
      <c r="P105" s="423">
        <f t="shared" si="348"/>
        <v>-47535160.007560968</v>
      </c>
      <c r="Q105" s="424"/>
      <c r="R105" s="379">
        <f>+R17-R28+R34-R103</f>
        <v>-387577.83698142256</v>
      </c>
      <c r="S105" s="380">
        <f t="shared" ref="S105:AD105" si="349">+S17-S28+S34-S103</f>
        <v>-370025.38712692523</v>
      </c>
      <c r="T105" s="380">
        <f t="shared" si="349"/>
        <v>-372181.17180946493</v>
      </c>
      <c r="U105" s="380">
        <f t="shared" si="349"/>
        <v>-368173.83281819505</v>
      </c>
      <c r="V105" s="380">
        <f t="shared" si="349"/>
        <v>-368734.13392876531</v>
      </c>
      <c r="W105" s="380">
        <f t="shared" si="349"/>
        <v>-368884.2097935201</v>
      </c>
      <c r="X105" s="380">
        <f t="shared" si="349"/>
        <v>-374320.24717447243</v>
      </c>
      <c r="Y105" s="380">
        <f t="shared" si="349"/>
        <v>-379865.97333538125</v>
      </c>
      <c r="Z105" s="380">
        <f t="shared" si="349"/>
        <v>-397983.11119252414</v>
      </c>
      <c r="AA105" s="380">
        <f t="shared" si="349"/>
        <v>-378141.67404966697</v>
      </c>
      <c r="AB105" s="380">
        <f t="shared" si="349"/>
        <v>-358890.68376433064</v>
      </c>
      <c r="AC105" s="380">
        <f t="shared" si="349"/>
        <v>-349528.47614362324</v>
      </c>
      <c r="AD105" s="423">
        <f t="shared" si="349"/>
        <v>-4474306.7381182928</v>
      </c>
      <c r="AE105" s="424"/>
      <c r="AF105" s="379">
        <f>+AF17-AF28+AF34-AF103</f>
        <v>-389360.83698142256</v>
      </c>
      <c r="AG105" s="380">
        <f t="shared" ref="AG105:AR105" si="350">+AG17-AG28+AG34-AG103</f>
        <v>-371808.38712692523</v>
      </c>
      <c r="AH105" s="380">
        <f t="shared" si="350"/>
        <v>-373964.17180946493</v>
      </c>
      <c r="AI105" s="380">
        <f t="shared" si="350"/>
        <v>-369956.83281819505</v>
      </c>
      <c r="AJ105" s="380">
        <f t="shared" si="350"/>
        <v>-370517.13392876531</v>
      </c>
      <c r="AK105" s="380">
        <f t="shared" si="350"/>
        <v>-370667.2097935201</v>
      </c>
      <c r="AL105" s="380">
        <f t="shared" si="350"/>
        <v>-376103.24717447243</v>
      </c>
      <c r="AM105" s="380">
        <f t="shared" si="350"/>
        <v>-381648.97333538125</v>
      </c>
      <c r="AN105" s="380">
        <f t="shared" si="350"/>
        <v>-399766.11119252414</v>
      </c>
      <c r="AO105" s="380">
        <f t="shared" si="350"/>
        <v>-379924.67404966697</v>
      </c>
      <c r="AP105" s="380">
        <f t="shared" si="350"/>
        <v>-360673.68376433064</v>
      </c>
      <c r="AQ105" s="380">
        <f t="shared" si="350"/>
        <v>-351311.47614362324</v>
      </c>
      <c r="AR105" s="423">
        <f t="shared" si="350"/>
        <v>-4495702.7381182928</v>
      </c>
      <c r="AT105" s="379">
        <f>+AT17-AT28+AT34-AT103</f>
        <v>-929733.22465428174</v>
      </c>
      <c r="AU105" s="380">
        <f t="shared" ref="AU105:BF105" si="351">+AU17-AU28+AU34-AU103</f>
        <v>-918031.59141795011</v>
      </c>
      <c r="AV105" s="380">
        <f t="shared" si="351"/>
        <v>-919468.78120630991</v>
      </c>
      <c r="AW105" s="380">
        <f t="shared" si="351"/>
        <v>-916797.2218787967</v>
      </c>
      <c r="AX105" s="380">
        <f t="shared" si="351"/>
        <v>-917170.75595251017</v>
      </c>
      <c r="AY105" s="380">
        <f t="shared" si="351"/>
        <v>-917270.80652901344</v>
      </c>
      <c r="AZ105" s="380">
        <f t="shared" si="351"/>
        <v>-921560.49811631499</v>
      </c>
      <c r="BA105" s="380">
        <f t="shared" si="351"/>
        <v>-925257.6488902542</v>
      </c>
      <c r="BB105" s="380">
        <f t="shared" si="351"/>
        <v>-937335.74079501606</v>
      </c>
      <c r="BC105" s="380">
        <f t="shared" si="351"/>
        <v>-924108.11603311135</v>
      </c>
      <c r="BD105" s="380">
        <f t="shared" si="351"/>
        <v>-911274.1225095538</v>
      </c>
      <c r="BE105" s="380">
        <f t="shared" si="351"/>
        <v>-905032.65076241549</v>
      </c>
      <c r="BF105" s="423">
        <f t="shared" si="351"/>
        <v>-11043041.158745527</v>
      </c>
      <c r="BH105" s="379">
        <f>+BH17-BH28+BH34-BH103</f>
        <v>-5175207.1849071123</v>
      </c>
      <c r="BI105" s="380">
        <f t="shared" ref="BI105:BT105" si="352">+BI17-BI28+BI34-BI103</f>
        <v>-5087114.9356346261</v>
      </c>
      <c r="BJ105" s="380">
        <f t="shared" si="352"/>
        <v>-5097893.8590473244</v>
      </c>
      <c r="BK105" s="380">
        <f t="shared" si="352"/>
        <v>-5077857.1640909752</v>
      </c>
      <c r="BL105" s="380">
        <f t="shared" si="352"/>
        <v>-5080658.6696438259</v>
      </c>
      <c r="BM105" s="380">
        <f t="shared" si="352"/>
        <v>-5081409.0489675999</v>
      </c>
      <c r="BN105" s="380">
        <f t="shared" si="352"/>
        <v>-5110180.2358723618</v>
      </c>
      <c r="BO105" s="380">
        <f t="shared" si="352"/>
        <v>-5137908.8666769061</v>
      </c>
      <c r="BP105" s="380">
        <f t="shared" si="352"/>
        <v>-5228494.5559626203</v>
      </c>
      <c r="BQ105" s="380">
        <f t="shared" si="352"/>
        <v>-5127887.3702483345</v>
      </c>
      <c r="BR105" s="380">
        <f t="shared" si="352"/>
        <v>-5033032.4188216534</v>
      </c>
      <c r="BS105" s="380">
        <f t="shared" si="352"/>
        <v>-4986221.3807181157</v>
      </c>
      <c r="BT105" s="423">
        <f t="shared" si="352"/>
        <v>-61223865.690591447</v>
      </c>
      <c r="BV105" s="379">
        <f>+BV17-BV28+BV34-BV103</f>
        <v>-907774.61232714099</v>
      </c>
      <c r="BW105" s="380">
        <f t="shared" ref="BW105:CH105" si="353">+BW17-BW28+BW34-BW103</f>
        <v>-900423.79570897506</v>
      </c>
      <c r="BX105" s="380">
        <f t="shared" si="353"/>
        <v>-901142.39060315501</v>
      </c>
      <c r="BY105" s="380">
        <f t="shared" si="353"/>
        <v>-899806.61093939841</v>
      </c>
      <c r="BZ105" s="380">
        <f t="shared" si="353"/>
        <v>-899993.37797625514</v>
      </c>
      <c r="CA105" s="380">
        <f t="shared" si="353"/>
        <v>-900043.40326450672</v>
      </c>
      <c r="CB105" s="380">
        <f t="shared" si="353"/>
        <v>-902484.74905815755</v>
      </c>
      <c r="CC105" s="380">
        <f t="shared" si="353"/>
        <v>-905833.32444512716</v>
      </c>
      <c r="CD105" s="380">
        <f t="shared" si="353"/>
        <v>-910372.37039750803</v>
      </c>
      <c r="CE105" s="380">
        <f t="shared" si="353"/>
        <v>-903758.55801655562</v>
      </c>
      <c r="CF105" s="380">
        <f t="shared" si="353"/>
        <v>-897341.5612547769</v>
      </c>
      <c r="CG105" s="380">
        <f t="shared" si="353"/>
        <v>-894220.82538120775</v>
      </c>
      <c r="CH105" s="423">
        <f t="shared" si="353"/>
        <v>-10823195.579372764</v>
      </c>
      <c r="CI105" s="424"/>
      <c r="CJ105" s="379">
        <f>+CJ17-CJ28+CJ34-CJ103</f>
        <v>-2466895.7355985497</v>
      </c>
      <c r="CK105" s="380">
        <f t="shared" ref="CK105:CV105" si="354">+CK17-CK28+CK34-CK103</f>
        <v>-2402536.7527987259</v>
      </c>
      <c r="CL105" s="380">
        <f t="shared" si="354"/>
        <v>-2410441.2966347048</v>
      </c>
      <c r="CM105" s="380">
        <f t="shared" si="354"/>
        <v>-2395747.720333382</v>
      </c>
      <c r="CN105" s="380">
        <f t="shared" si="354"/>
        <v>-2397802.1577388062</v>
      </c>
      <c r="CO105" s="380">
        <f t="shared" si="354"/>
        <v>-2398352.4359095739</v>
      </c>
      <c r="CP105" s="380">
        <f t="shared" si="354"/>
        <v>-2419020.2396397325</v>
      </c>
      <c r="CQ105" s="380">
        <f t="shared" si="354"/>
        <v>-2439354.5688963984</v>
      </c>
      <c r="CR105" s="380">
        <f t="shared" si="354"/>
        <v>-2505784.0743725887</v>
      </c>
      <c r="CS105" s="380">
        <f t="shared" si="354"/>
        <v>-2433032.1381821125</v>
      </c>
      <c r="CT105" s="380">
        <f t="shared" si="354"/>
        <v>-2362445.1738025458</v>
      </c>
      <c r="CU105" s="380">
        <f t="shared" si="354"/>
        <v>-2328117.0791932852</v>
      </c>
      <c r="CV105" s="423">
        <f t="shared" si="354"/>
        <v>-28959529.373100407</v>
      </c>
      <c r="CW105" s="424"/>
      <c r="CX105" s="379">
        <f>+CX17-CX28+CX34-CX103</f>
        <v>-5563355.145159944</v>
      </c>
      <c r="CY105" s="380">
        <f t="shared" ref="CY105:DJ105" si="355">+CY17-CY28+CY34-CY103</f>
        <v>-5391882.2798513025</v>
      </c>
      <c r="CZ105" s="380">
        <f t="shared" si="355"/>
        <v>-5412852.936888339</v>
      </c>
      <c r="DA105" s="380">
        <f t="shared" si="355"/>
        <v>-5374601.1063031545</v>
      </c>
      <c r="DB105" s="380">
        <f t="shared" si="355"/>
        <v>-5379830.5833351426</v>
      </c>
      <c r="DC105" s="380">
        <f t="shared" si="355"/>
        <v>-5381231.2914061882</v>
      </c>
      <c r="DD105" s="380">
        <f t="shared" si="355"/>
        <v>-5435025.9736284101</v>
      </c>
      <c r="DE105" s="380">
        <f t="shared" si="355"/>
        <v>-5492536.0844635591</v>
      </c>
      <c r="DF105" s="380">
        <f t="shared" si="355"/>
        <v>-5658879.3711302262</v>
      </c>
      <c r="DG105" s="380">
        <f t="shared" si="355"/>
        <v>-5474392.6244635591</v>
      </c>
      <c r="DH105" s="380">
        <f t="shared" si="355"/>
        <v>-5291866.7151337527</v>
      </c>
      <c r="DI105" s="380">
        <f t="shared" si="355"/>
        <v>-5204536.1106738169</v>
      </c>
      <c r="DJ105" s="423">
        <f t="shared" si="355"/>
        <v>-65060990.222437397</v>
      </c>
      <c r="DK105" s="424"/>
      <c r="DL105" s="379">
        <f>+DL17-DL28+DL34-DL103</f>
        <v>-3948622.5691599436</v>
      </c>
      <c r="DM105" s="380">
        <f t="shared" ref="DM105:DX105" si="356">+DM17-DM28+DM34-DM103</f>
        <v>-3632688.8798513021</v>
      </c>
      <c r="DN105" s="380">
        <f t="shared" si="356"/>
        <v>-3631661.6968883388</v>
      </c>
      <c r="DO105" s="380">
        <f t="shared" si="356"/>
        <v>-3468128.1063031536</v>
      </c>
      <c r="DP105" s="380">
        <f t="shared" si="356"/>
        <v>-3473357.5833351426</v>
      </c>
      <c r="DQ105" s="380">
        <f t="shared" si="356"/>
        <v>-3474758.2914061872</v>
      </c>
      <c r="DR105" s="380">
        <f t="shared" si="356"/>
        <v>-3823361.3976284098</v>
      </c>
      <c r="DS105" s="380">
        <f t="shared" si="356"/>
        <v>-3577561.0844635582</v>
      </c>
      <c r="DT105" s="380">
        <f t="shared" si="356"/>
        <v>-3745904.3711302252</v>
      </c>
      <c r="DU105" s="380">
        <f t="shared" si="356"/>
        <v>-3559317.6244635582</v>
      </c>
      <c r="DV105" s="380">
        <f t="shared" si="356"/>
        <v>-3381041.7151337527</v>
      </c>
      <c r="DW105" s="380">
        <f t="shared" si="356"/>
        <v>-3293661.1106738169</v>
      </c>
      <c r="DX105" s="423">
        <f t="shared" si="356"/>
        <v>-43010064.430437393</v>
      </c>
      <c r="DY105" s="424"/>
      <c r="DZ105" s="379">
        <f>+DZ17-DZ28+DZ34-DZ103</f>
        <v>-427692.61232714087</v>
      </c>
      <c r="EA105" s="380">
        <f t="shared" ref="EA105:EL105" si="357">+EA17-EA28+EA34-EA103</f>
        <v>-421841.79570897506</v>
      </c>
      <c r="EB105" s="380">
        <f t="shared" si="357"/>
        <v>-422560.39060315496</v>
      </c>
      <c r="EC105" s="380">
        <f t="shared" si="357"/>
        <v>-689684.69093939848</v>
      </c>
      <c r="ED105" s="380">
        <f t="shared" si="357"/>
        <v>-421411.37797625508</v>
      </c>
      <c r="EE105" s="380">
        <f t="shared" si="357"/>
        <v>-421461.40326450666</v>
      </c>
      <c r="EF105" s="380">
        <f t="shared" si="357"/>
        <v>-423608.7490581575</v>
      </c>
      <c r="EG105" s="380">
        <f t="shared" si="357"/>
        <v>-425457.3244451271</v>
      </c>
      <c r="EH105" s="380">
        <f t="shared" si="357"/>
        <v>-431496.37039750803</v>
      </c>
      <c r="EI105" s="380">
        <f t="shared" si="357"/>
        <v>-424882.55801655562</v>
      </c>
      <c r="EJ105" s="380">
        <f t="shared" si="357"/>
        <v>-418465.56125477684</v>
      </c>
      <c r="EK105" s="380">
        <f t="shared" si="357"/>
        <v>-415344.82538120775</v>
      </c>
      <c r="EL105" s="423">
        <f t="shared" si="357"/>
        <v>-5343907.6593727637</v>
      </c>
      <c r="EM105" s="424"/>
      <c r="EN105" s="379">
        <f>+EN17-EN28+EN34-EN103</f>
        <v>-633570.22465428174</v>
      </c>
      <c r="EO105" s="380">
        <f t="shared" ref="EO105:EZ105" si="358">+EO17-EO28+EO34-EO103</f>
        <v>-621868.59141795011</v>
      </c>
      <c r="EP105" s="380">
        <f t="shared" si="358"/>
        <v>-623305.78120630991</v>
      </c>
      <c r="EQ105" s="380">
        <f t="shared" si="358"/>
        <v>-620634.2218787967</v>
      </c>
      <c r="ER105" s="380">
        <f t="shared" si="358"/>
        <v>-621007.75595251017</v>
      </c>
      <c r="ES105" s="380">
        <f t="shared" si="358"/>
        <v>-621107.80652901332</v>
      </c>
      <c r="ET105" s="380">
        <f t="shared" si="358"/>
        <v>-625397.49811631499</v>
      </c>
      <c r="EU105" s="380">
        <f t="shared" si="358"/>
        <v>-629094.6488902542</v>
      </c>
      <c r="EV105" s="380">
        <f t="shared" si="358"/>
        <v>-641172.74079501606</v>
      </c>
      <c r="EW105" s="380">
        <f t="shared" si="358"/>
        <v>-627945.11603311123</v>
      </c>
      <c r="EX105" s="380">
        <f t="shared" si="358"/>
        <v>-615111.12250955368</v>
      </c>
      <c r="EY105" s="380">
        <f t="shared" si="358"/>
        <v>-608869.65076241549</v>
      </c>
      <c r="EZ105" s="423">
        <f t="shared" si="358"/>
        <v>-7489085.1587455282</v>
      </c>
      <c r="FA105" s="424"/>
      <c r="FB105" s="379">
        <f>+FB17-FB28+FB34-FB103</f>
        <v>-139077.61232714087</v>
      </c>
      <c r="FC105" s="380">
        <f t="shared" ref="FC105:FN105" si="359">+FC17-FC28+FC34-FC103</f>
        <v>-133226.79570897506</v>
      </c>
      <c r="FD105" s="380">
        <f t="shared" si="359"/>
        <v>-133945.39060315496</v>
      </c>
      <c r="FE105" s="380">
        <f t="shared" si="359"/>
        <v>-132609.61093939835</v>
      </c>
      <c r="FF105" s="380">
        <f t="shared" si="359"/>
        <v>-132796.37797625508</v>
      </c>
      <c r="FG105" s="380">
        <f t="shared" si="359"/>
        <v>-132846.40326450669</v>
      </c>
      <c r="FH105" s="380">
        <f t="shared" si="359"/>
        <v>-134694.7490581575</v>
      </c>
      <c r="FI105" s="380">
        <f t="shared" si="359"/>
        <v>-136543.3244451271</v>
      </c>
      <c r="FJ105" s="380">
        <f t="shared" si="359"/>
        <v>-142582.37039750803</v>
      </c>
      <c r="FK105" s="380">
        <f t="shared" si="359"/>
        <v>-135968.55801655567</v>
      </c>
      <c r="FL105" s="380">
        <f t="shared" si="359"/>
        <v>-129551.56125477687</v>
      </c>
      <c r="FM105" s="380">
        <f t="shared" si="359"/>
        <v>-126430.82538120775</v>
      </c>
      <c r="FN105" s="423">
        <f t="shared" si="359"/>
        <v>-1610273.5793727641</v>
      </c>
      <c r="FO105" s="424"/>
      <c r="FP105" s="379">
        <f>+FP17-FP28+FP34-FP103</f>
        <v>-1919969.286289986</v>
      </c>
      <c r="FQ105" s="380">
        <f t="shared" ref="FQ105:GB105" si="360">+FQ17-FQ28+FQ34-FQ103</f>
        <v>-1873778.5699628256</v>
      </c>
      <c r="FR105" s="380">
        <f t="shared" si="360"/>
        <v>-1879658.7342220847</v>
      </c>
      <c r="FS105" s="380">
        <f t="shared" si="360"/>
        <v>-1869458.2765757886</v>
      </c>
      <c r="FT105" s="380">
        <f t="shared" si="360"/>
        <v>-1870765.6458337856</v>
      </c>
      <c r="FU105" s="380">
        <f t="shared" si="360"/>
        <v>-1871115.822851547</v>
      </c>
      <c r="FV105" s="380">
        <f t="shared" si="360"/>
        <v>-1885760.2434071025</v>
      </c>
      <c r="FW105" s="380">
        <f t="shared" si="360"/>
        <v>-1902200.2711158898</v>
      </c>
      <c r="FX105" s="380">
        <f t="shared" si="360"/>
        <v>-1943973.5927825565</v>
      </c>
      <c r="FY105" s="380">
        <f t="shared" si="360"/>
        <v>-1898376.9061158898</v>
      </c>
      <c r="FZ105" s="380">
        <f t="shared" si="360"/>
        <v>-1850607.9287834382</v>
      </c>
      <c r="GA105" s="380">
        <f t="shared" si="360"/>
        <v>-1828812.7776684542</v>
      </c>
      <c r="GB105" s="423">
        <f t="shared" si="360"/>
        <v>-22594478.055609349</v>
      </c>
      <c r="GC105" s="424"/>
      <c r="GD105" s="379">
        <f>+GD17-GD28+GD34-GD103</f>
        <v>-877377.61232714087</v>
      </c>
      <c r="GE105" s="380">
        <f t="shared" ref="GE105:GP105" si="361">+GE17-GE28+GE34-GE103</f>
        <v>-876761.79570897506</v>
      </c>
      <c r="GF105" s="380">
        <f t="shared" si="361"/>
        <v>-876630.39060315501</v>
      </c>
      <c r="GG105" s="380">
        <f t="shared" si="361"/>
        <v>-876144.61093939841</v>
      </c>
      <c r="GH105" s="380">
        <f t="shared" si="361"/>
        <v>-876331.37797625514</v>
      </c>
      <c r="GI105" s="380">
        <f t="shared" si="361"/>
        <v>-876381.40326450672</v>
      </c>
      <c r="GJ105" s="380">
        <f t="shared" si="361"/>
        <v>-877909.74905815755</v>
      </c>
      <c r="GK105" s="380">
        <f t="shared" si="361"/>
        <v>-876258.32444512716</v>
      </c>
      <c r="GL105" s="380">
        <f t="shared" si="361"/>
        <v>-882797.37039750814</v>
      </c>
      <c r="GM105" s="380">
        <f t="shared" si="361"/>
        <v>-875483.55801655573</v>
      </c>
      <c r="GN105" s="380">
        <f t="shared" si="361"/>
        <v>-871916.5612547769</v>
      </c>
      <c r="GO105" s="380">
        <f t="shared" si="361"/>
        <v>-868745.82538120775</v>
      </c>
      <c r="GP105" s="423">
        <f t="shared" si="361"/>
        <v>-10512738.579372764</v>
      </c>
      <c r="GQ105" s="424"/>
      <c r="GR105" s="379">
        <f>+GR17-GR28+GR34-GR103</f>
        <v>500143.55169303389</v>
      </c>
      <c r="GS105" s="380">
        <f t="shared" ref="GS105:HC105" si="362">+GS17-GS28+GS34-GS103</f>
        <v>596979.26169303386</v>
      </c>
      <c r="GT105" s="380">
        <f t="shared" si="362"/>
        <v>-1824182.1676361065</v>
      </c>
      <c r="GU105" s="380">
        <f t="shared" si="362"/>
        <v>-1817707.1176361067</v>
      </c>
      <c r="GV105" s="380">
        <f t="shared" si="362"/>
        <v>-1811186.9176361065</v>
      </c>
      <c r="GW105" s="380">
        <f t="shared" si="362"/>
        <v>-1804621.2576361068</v>
      </c>
      <c r="GX105" s="380">
        <f t="shared" si="362"/>
        <v>-1798009.8276361066</v>
      </c>
      <c r="GY105" s="380">
        <f t="shared" si="362"/>
        <v>-1791352.3076361066</v>
      </c>
      <c r="GZ105" s="380">
        <f t="shared" si="362"/>
        <v>-1784648.3776361065</v>
      </c>
      <c r="HA105" s="380">
        <f t="shared" si="362"/>
        <v>-1777897.6976361067</v>
      </c>
      <c r="HB105" s="380">
        <f t="shared" si="362"/>
        <v>-1771099.9676361068</v>
      </c>
      <c r="HC105" s="380">
        <f t="shared" si="362"/>
        <v>-1764254.8376361064</v>
      </c>
      <c r="HD105" s="423">
        <f t="shared" si="294"/>
        <v>0</v>
      </c>
      <c r="HE105" s="424"/>
      <c r="HF105" s="379">
        <f>+HF17-HF28+HF34-HF103</f>
        <v>-877705.44930856349</v>
      </c>
      <c r="HG105" s="380">
        <f t="shared" ref="HG105:HR105" si="363">+HG17-HG28+HG34-HG103</f>
        <v>-854302.18283590034</v>
      </c>
      <c r="HH105" s="380">
        <f t="shared" si="363"/>
        <v>-857176.56241261994</v>
      </c>
      <c r="HI105" s="380">
        <f t="shared" si="363"/>
        <v>-851833.4437575934</v>
      </c>
      <c r="HJ105" s="380">
        <f t="shared" si="363"/>
        <v>-852580.51190502045</v>
      </c>
      <c r="HK105" s="380">
        <f t="shared" si="363"/>
        <v>-852780.61305802688</v>
      </c>
      <c r="HL105" s="380">
        <f t="shared" si="363"/>
        <v>-860657.99623262999</v>
      </c>
      <c r="HM105" s="380">
        <f t="shared" si="363"/>
        <v>-868052.29778050841</v>
      </c>
      <c r="HN105" s="380">
        <f t="shared" si="363"/>
        <v>-892208.48159003223</v>
      </c>
      <c r="HO105" s="380">
        <f t="shared" si="363"/>
        <v>-865753.2320662227</v>
      </c>
      <c r="HP105" s="380">
        <f t="shared" si="363"/>
        <v>-840085.24501910759</v>
      </c>
      <c r="HQ105" s="380">
        <f t="shared" si="363"/>
        <v>-827602.30152483098</v>
      </c>
      <c r="HR105" s="423">
        <f t="shared" si="363"/>
        <v>-10300738.317491056</v>
      </c>
      <c r="HS105" s="424"/>
      <c r="HT105" s="379">
        <f>+HT17-HT28+HT34-HT103</f>
        <v>-226451.61232714087</v>
      </c>
      <c r="HU105" s="380">
        <f t="shared" ref="HU105:IF105" si="364">+HU17-HU28+HU34-HU103</f>
        <v>-220600.79570897509</v>
      </c>
      <c r="HV105" s="380">
        <f t="shared" si="364"/>
        <v>-221319.39060315499</v>
      </c>
      <c r="HW105" s="380">
        <f t="shared" si="364"/>
        <v>-219983.61093939835</v>
      </c>
      <c r="HX105" s="380">
        <f t="shared" si="364"/>
        <v>-220170.37797625511</v>
      </c>
      <c r="HY105" s="380">
        <f t="shared" si="364"/>
        <v>-220220.40326450672</v>
      </c>
      <c r="HZ105" s="380">
        <f t="shared" si="364"/>
        <v>-222102.7490581575</v>
      </c>
      <c r="IA105" s="380">
        <f t="shared" si="364"/>
        <v>-223951.3244451271</v>
      </c>
      <c r="IB105" s="380">
        <f t="shared" si="364"/>
        <v>-229990.37039750806</v>
      </c>
      <c r="IC105" s="380">
        <f t="shared" si="364"/>
        <v>-223376.55801655567</v>
      </c>
      <c r="ID105" s="380">
        <f t="shared" si="364"/>
        <v>-216959.5612547769</v>
      </c>
      <c r="IE105" s="380">
        <f t="shared" si="364"/>
        <v>-213838.82538120775</v>
      </c>
      <c r="IF105" s="423">
        <f t="shared" si="364"/>
        <v>-2658965.5793727641</v>
      </c>
      <c r="IG105" s="424"/>
      <c r="IH105" s="379">
        <f>+IH17-IH28+IH34-IH103</f>
        <v>-650040.61232714087</v>
      </c>
      <c r="II105" s="380">
        <f t="shared" ref="II105:IT105" si="365">+II17-II28+II34-II103</f>
        <v>-644189.79570897506</v>
      </c>
      <c r="IJ105" s="380">
        <f t="shared" si="365"/>
        <v>-644908.39060315501</v>
      </c>
      <c r="IK105" s="380">
        <f t="shared" si="365"/>
        <v>-643572.61093939841</v>
      </c>
      <c r="IL105" s="380">
        <f t="shared" si="365"/>
        <v>-643759.37797625514</v>
      </c>
      <c r="IM105" s="380">
        <f t="shared" si="365"/>
        <v>-643809.40326450672</v>
      </c>
      <c r="IN105" s="380">
        <f t="shared" si="365"/>
        <v>-646250.74905815755</v>
      </c>
      <c r="IO105" s="380">
        <f t="shared" si="365"/>
        <v>-648099.32444512716</v>
      </c>
      <c r="IP105" s="380">
        <f t="shared" si="365"/>
        <v>-654138.37039750814</v>
      </c>
      <c r="IQ105" s="380">
        <f t="shared" si="365"/>
        <v>-647524.55801655573</v>
      </c>
      <c r="IR105" s="380">
        <f t="shared" si="365"/>
        <v>-641107.5612547769</v>
      </c>
      <c r="IS105" s="380">
        <f t="shared" si="365"/>
        <v>-637986.82538120775</v>
      </c>
      <c r="IT105" s="423">
        <f t="shared" si="365"/>
        <v>-7745387.5793727646</v>
      </c>
      <c r="IU105" s="424"/>
      <c r="IV105" s="379">
        <f>+IV17-IV28+IV34-IV103</f>
        <v>-2072166.286289986</v>
      </c>
      <c r="IW105" s="380">
        <f t="shared" ref="IW105:JH105" si="366">+IW17-IW28+IW34-IW103</f>
        <v>-2031210.5699628256</v>
      </c>
      <c r="IX105" s="380">
        <f t="shared" si="366"/>
        <v>-2036240.7342220847</v>
      </c>
      <c r="IY105" s="380">
        <f t="shared" si="366"/>
        <v>-2026890.2765757886</v>
      </c>
      <c r="IZ105" s="380">
        <f t="shared" si="366"/>
        <v>-2028197.6458337856</v>
      </c>
      <c r="JA105" s="380">
        <f t="shared" si="366"/>
        <v>-2028547.822851547</v>
      </c>
      <c r="JB105" s="380">
        <f t="shared" si="366"/>
        <v>-2042706.2434071025</v>
      </c>
      <c r="JC105" s="380">
        <f t="shared" si="366"/>
        <v>-2055646.2711158898</v>
      </c>
      <c r="JD105" s="380">
        <f t="shared" si="366"/>
        <v>-2097919.5927825565</v>
      </c>
      <c r="JE105" s="380">
        <f t="shared" si="366"/>
        <v>-2051622.9061158898</v>
      </c>
      <c r="JF105" s="380">
        <f t="shared" si="366"/>
        <v>-2006703.9287834382</v>
      </c>
      <c r="JG105" s="380">
        <f t="shared" si="366"/>
        <v>-1984858.7776684542</v>
      </c>
      <c r="JH105" s="423">
        <f t="shared" si="366"/>
        <v>-24462711.055609345</v>
      </c>
      <c r="JI105" s="424"/>
      <c r="JJ105" s="379">
        <f>+JJ17-JJ28+JJ34-JJ103</f>
        <v>-2875591.7355985492</v>
      </c>
      <c r="JK105" s="380">
        <f t="shared" ref="JK105:JV105" si="367">+JK17-JK28+JK34-JK103</f>
        <v>-2799352.7527987259</v>
      </c>
      <c r="JL105" s="380">
        <f t="shared" si="367"/>
        <v>-2808957.2966347048</v>
      </c>
      <c r="JM105" s="380">
        <f t="shared" si="367"/>
        <v>-2792563.720333382</v>
      </c>
      <c r="JN105" s="380">
        <f t="shared" si="367"/>
        <v>-2794618.1577388062</v>
      </c>
      <c r="JO105" s="380">
        <f t="shared" si="367"/>
        <v>-2795168.4359095739</v>
      </c>
      <c r="JP105" s="380">
        <f t="shared" si="367"/>
        <v>-2816080.2396397325</v>
      </c>
      <c r="JQ105" s="380">
        <f t="shared" si="367"/>
        <v>-2844164.5688963979</v>
      </c>
      <c r="JR105" s="380">
        <f t="shared" si="367"/>
        <v>-2908844.0743725887</v>
      </c>
      <c r="JS105" s="380">
        <f t="shared" si="367"/>
        <v>-2834692.1381821125</v>
      </c>
      <c r="JT105" s="380">
        <f t="shared" si="367"/>
        <v>-2761205.1738025458</v>
      </c>
      <c r="JU105" s="380">
        <f t="shared" si="367"/>
        <v>-2726977.0791932852</v>
      </c>
      <c r="JV105" s="423">
        <f t="shared" si="367"/>
        <v>-33758215.3731004</v>
      </c>
      <c r="JW105" s="424"/>
      <c r="JX105" s="379">
        <f>+JX17-JX28+JX34-JX103</f>
        <v>-1503284.0616357045</v>
      </c>
      <c r="JY105" s="380">
        <f t="shared" ref="JY105:KJ105" si="368">+JY17-JY28+JY34-JY103</f>
        <v>-1473864.9785448755</v>
      </c>
      <c r="JZ105" s="380">
        <f t="shared" si="368"/>
        <v>-1477457.953015775</v>
      </c>
      <c r="KA105" s="380">
        <f t="shared" si="368"/>
        <v>-1470779.054696992</v>
      </c>
      <c r="KB105" s="380">
        <f t="shared" si="368"/>
        <v>-1471712.8898812756</v>
      </c>
      <c r="KC105" s="380">
        <f t="shared" si="368"/>
        <v>-1471963.0163225336</v>
      </c>
      <c r="KD105" s="380">
        <f t="shared" si="368"/>
        <v>-1481712.7452907877</v>
      </c>
      <c r="KE105" s="380">
        <f t="shared" si="368"/>
        <v>-1490955.6222256357</v>
      </c>
      <c r="KF105" s="380">
        <f t="shared" si="368"/>
        <v>-1521150.8519875405</v>
      </c>
      <c r="KG105" s="380">
        <f t="shared" si="368"/>
        <v>-1487381.7900827785</v>
      </c>
      <c r="KH105" s="380">
        <f t="shared" si="368"/>
        <v>-1455996.8062738846</v>
      </c>
      <c r="KI105" s="380">
        <f t="shared" si="368"/>
        <v>-1440393.1269060387</v>
      </c>
      <c r="KJ105" s="423">
        <f t="shared" si="368"/>
        <v>-17746652.896863822</v>
      </c>
      <c r="KK105" s="424"/>
      <c r="KL105" s="379">
        <f>+KL17-KL28+KL34-KL103</f>
        <v>-287961.22465428174</v>
      </c>
      <c r="KM105" s="380">
        <f t="shared" ref="KM105:KX105" si="369">+KM17-KM28+KM34-KM103</f>
        <v>-276259.59141795011</v>
      </c>
      <c r="KN105" s="380">
        <f t="shared" si="369"/>
        <v>-277696.78120630991</v>
      </c>
      <c r="KO105" s="380">
        <f t="shared" si="369"/>
        <v>-275025.2218787967</v>
      </c>
      <c r="KP105" s="380">
        <f t="shared" si="369"/>
        <v>-275398.75595251017</v>
      </c>
      <c r="KQ105" s="380">
        <f t="shared" si="369"/>
        <v>-275498.80652901338</v>
      </c>
      <c r="KR105" s="380">
        <f t="shared" si="369"/>
        <v>-279123.49811631499</v>
      </c>
      <c r="KS105" s="380">
        <f t="shared" si="369"/>
        <v>-282820.6488902542</v>
      </c>
      <c r="KT105" s="380">
        <f t="shared" si="369"/>
        <v>-294898.74079501606</v>
      </c>
      <c r="KU105" s="380">
        <f t="shared" si="369"/>
        <v>-281667.11603311135</v>
      </c>
      <c r="KV105" s="380">
        <f t="shared" si="369"/>
        <v>-268837.12250955374</v>
      </c>
      <c r="KW105" s="380">
        <f t="shared" si="369"/>
        <v>-262595.65076241549</v>
      </c>
      <c r="KX105" s="423">
        <f t="shared" si="369"/>
        <v>-3337783.1587455282</v>
      </c>
      <c r="KY105" s="424"/>
      <c r="KZ105" s="379">
        <f>+KZ17-KZ28+KZ34-KZ103</f>
        <v>-238128.61232714087</v>
      </c>
      <c r="LA105" s="380">
        <f t="shared" ref="LA105:LL105" si="370">+LA17-LA28+LA34-LA103</f>
        <v>-232277.79570897509</v>
      </c>
      <c r="LB105" s="380">
        <f t="shared" si="370"/>
        <v>-232996.39060315496</v>
      </c>
      <c r="LC105" s="380">
        <f t="shared" si="370"/>
        <v>-231660.61093939835</v>
      </c>
      <c r="LD105" s="380">
        <f t="shared" si="370"/>
        <v>-231847.37797625511</v>
      </c>
      <c r="LE105" s="380">
        <f t="shared" si="370"/>
        <v>-231897.40326450672</v>
      </c>
      <c r="LF105" s="380">
        <f t="shared" si="370"/>
        <v>-233708.7490581575</v>
      </c>
      <c r="LG105" s="380">
        <f t="shared" si="370"/>
        <v>-235557.3244451271</v>
      </c>
      <c r="LH105" s="380">
        <f t="shared" si="370"/>
        <v>-241596.37039750806</v>
      </c>
      <c r="LI105" s="380">
        <f t="shared" si="370"/>
        <v>-234986.55801655567</v>
      </c>
      <c r="LJ105" s="380">
        <f t="shared" si="370"/>
        <v>-228565.5612547769</v>
      </c>
      <c r="LK105" s="380">
        <f t="shared" si="370"/>
        <v>-225444.82538120775</v>
      </c>
      <c r="LL105" s="423">
        <f t="shared" si="370"/>
        <v>-2798667.5793727641</v>
      </c>
      <c r="LM105" s="424"/>
      <c r="LN105" s="379">
        <f>+LN17-LN28+LN34-LN103</f>
        <v>0</v>
      </c>
      <c r="LO105" s="380">
        <f t="shared" ref="LO105:LZ105" si="371">+LO17-LO28+LO34-LO103</f>
        <v>0</v>
      </c>
      <c r="LP105" s="380">
        <f t="shared" si="371"/>
        <v>0</v>
      </c>
      <c r="LQ105" s="380">
        <f t="shared" si="371"/>
        <v>0</v>
      </c>
      <c r="LR105" s="380">
        <f t="shared" si="371"/>
        <v>0</v>
      </c>
      <c r="LS105" s="380">
        <f t="shared" si="371"/>
        <v>0</v>
      </c>
      <c r="LT105" s="380">
        <f t="shared" si="371"/>
        <v>0</v>
      </c>
      <c r="LU105" s="380">
        <f t="shared" si="371"/>
        <v>0</v>
      </c>
      <c r="LV105" s="380">
        <f t="shared" si="371"/>
        <v>0</v>
      </c>
      <c r="LW105" s="380">
        <f t="shared" si="371"/>
        <v>0</v>
      </c>
      <c r="LX105" s="380">
        <f t="shared" si="371"/>
        <v>0</v>
      </c>
      <c r="LY105" s="380">
        <f t="shared" si="371"/>
        <v>0</v>
      </c>
      <c r="LZ105" s="423">
        <f t="shared" si="371"/>
        <v>0</v>
      </c>
      <c r="MA105" s="424"/>
      <c r="MB105" s="423">
        <f t="shared" ref="MB105:MN105" si="372">+MB17-MB28+MB34-MB103</f>
        <v>-36434658.293958068</v>
      </c>
      <c r="MC105" s="423">
        <f t="shared" si="372"/>
        <v>-35199252.834578879</v>
      </c>
      <c r="MD105" s="423">
        <f t="shared" si="372"/>
        <v>-37720515.98655352</v>
      </c>
      <c r="ME105" s="423">
        <f t="shared" si="372"/>
        <v>-37633901.391697437</v>
      </c>
      <c r="MF105" s="423">
        <f t="shared" si="372"/>
        <v>-37389550.905741937</v>
      </c>
      <c r="MG105" s="423">
        <f t="shared" si="372"/>
        <v>-37391189.393015206</v>
      </c>
      <c r="MH105" s="423">
        <f t="shared" si="372"/>
        <v>-37995380.097173929</v>
      </c>
      <c r="MI105" s="423">
        <f t="shared" si="372"/>
        <v>-38012828.516636953</v>
      </c>
      <c r="MJ105" s="423">
        <f t="shared" si="372"/>
        <v>-38989278.122827426</v>
      </c>
      <c r="MK105" s="423">
        <f t="shared" si="372"/>
        <v>-37893662.212351233</v>
      </c>
      <c r="ML105" s="423">
        <f t="shared" si="372"/>
        <v>-36830077.013419509</v>
      </c>
      <c r="MM105" s="423">
        <f t="shared" si="372"/>
        <v>-36311631.20015417</v>
      </c>
      <c r="MN105" s="423">
        <f t="shared" si="372"/>
        <v>-447801925.96810836</v>
      </c>
    </row>
    <row r="106" spans="1:352" x14ac:dyDescent="0.25">
      <c r="A106" s="313"/>
      <c r="B106" s="260"/>
      <c r="C106" s="313"/>
      <c r="D106" s="364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5"/>
      <c r="P106" s="368"/>
      <c r="Q106" s="372"/>
      <c r="R106" s="364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8"/>
      <c r="AE106" s="372"/>
      <c r="AF106" s="364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8"/>
      <c r="AT106" s="364"/>
      <c r="AU106" s="365"/>
      <c r="AV106" s="365"/>
      <c r="AW106" s="365"/>
      <c r="AX106" s="365"/>
      <c r="AY106" s="365"/>
      <c r="AZ106" s="365"/>
      <c r="BA106" s="365"/>
      <c r="BB106" s="365"/>
      <c r="BC106" s="365"/>
      <c r="BD106" s="365"/>
      <c r="BE106" s="365"/>
      <c r="BF106" s="368"/>
      <c r="BH106" s="364"/>
      <c r="BI106" s="365"/>
      <c r="BJ106" s="365"/>
      <c r="BK106" s="365"/>
      <c r="BL106" s="365"/>
      <c r="BM106" s="365"/>
      <c r="BN106" s="365"/>
      <c r="BO106" s="365"/>
      <c r="BP106" s="365"/>
      <c r="BQ106" s="365"/>
      <c r="BR106" s="365"/>
      <c r="BS106" s="365"/>
      <c r="BT106" s="368"/>
      <c r="BV106" s="364"/>
      <c r="BW106" s="365"/>
      <c r="BX106" s="365"/>
      <c r="BY106" s="365"/>
      <c r="BZ106" s="365"/>
      <c r="CA106" s="365"/>
      <c r="CB106" s="365"/>
      <c r="CC106" s="365"/>
      <c r="CD106" s="365"/>
      <c r="CE106" s="365"/>
      <c r="CF106" s="365"/>
      <c r="CG106" s="365"/>
      <c r="CH106" s="368"/>
      <c r="CI106" s="372"/>
      <c r="CJ106" s="364"/>
      <c r="CK106" s="365"/>
      <c r="CL106" s="365"/>
      <c r="CM106" s="365"/>
      <c r="CN106" s="365"/>
      <c r="CO106" s="365"/>
      <c r="CP106" s="365"/>
      <c r="CQ106" s="365"/>
      <c r="CR106" s="365"/>
      <c r="CS106" s="365"/>
      <c r="CT106" s="365"/>
      <c r="CU106" s="365"/>
      <c r="CV106" s="368"/>
      <c r="CW106" s="372"/>
      <c r="CX106" s="364"/>
      <c r="CY106" s="365"/>
      <c r="CZ106" s="365"/>
      <c r="DA106" s="365"/>
      <c r="DB106" s="365"/>
      <c r="DC106" s="365"/>
      <c r="DD106" s="365"/>
      <c r="DE106" s="365"/>
      <c r="DF106" s="365"/>
      <c r="DG106" s="365"/>
      <c r="DH106" s="365"/>
      <c r="DI106" s="365"/>
      <c r="DJ106" s="368"/>
      <c r="DK106" s="372"/>
      <c r="DL106" s="364"/>
      <c r="DM106" s="365"/>
      <c r="DN106" s="365"/>
      <c r="DO106" s="365"/>
      <c r="DP106" s="365"/>
      <c r="DQ106" s="365"/>
      <c r="DR106" s="365"/>
      <c r="DS106" s="365"/>
      <c r="DT106" s="365"/>
      <c r="DU106" s="365"/>
      <c r="DV106" s="365"/>
      <c r="DW106" s="365"/>
      <c r="DX106" s="368"/>
      <c r="DY106" s="372"/>
      <c r="DZ106" s="364"/>
      <c r="EA106" s="365"/>
      <c r="EB106" s="365"/>
      <c r="EC106" s="365"/>
      <c r="ED106" s="365"/>
      <c r="EE106" s="365"/>
      <c r="EF106" s="365"/>
      <c r="EG106" s="365"/>
      <c r="EH106" s="365"/>
      <c r="EI106" s="365"/>
      <c r="EJ106" s="365"/>
      <c r="EK106" s="365"/>
      <c r="EL106" s="368"/>
      <c r="EM106" s="372"/>
      <c r="EN106" s="364"/>
      <c r="EO106" s="365"/>
      <c r="EP106" s="365"/>
      <c r="EQ106" s="365"/>
      <c r="ER106" s="365"/>
      <c r="ES106" s="365"/>
      <c r="ET106" s="365"/>
      <c r="EU106" s="365"/>
      <c r="EV106" s="365"/>
      <c r="EW106" s="365"/>
      <c r="EX106" s="365"/>
      <c r="EY106" s="365"/>
      <c r="EZ106" s="368"/>
      <c r="FA106" s="372"/>
      <c r="FB106" s="364"/>
      <c r="FC106" s="365"/>
      <c r="FD106" s="365"/>
      <c r="FE106" s="365"/>
      <c r="FF106" s="365"/>
      <c r="FG106" s="365"/>
      <c r="FH106" s="365"/>
      <c r="FI106" s="365"/>
      <c r="FJ106" s="365"/>
      <c r="FK106" s="365"/>
      <c r="FL106" s="365"/>
      <c r="FM106" s="365"/>
      <c r="FN106" s="368"/>
      <c r="FO106" s="372"/>
      <c r="FP106" s="364"/>
      <c r="FQ106" s="365"/>
      <c r="FR106" s="365"/>
      <c r="FS106" s="365"/>
      <c r="FT106" s="365"/>
      <c r="FU106" s="365"/>
      <c r="FV106" s="365"/>
      <c r="FW106" s="365"/>
      <c r="FX106" s="365"/>
      <c r="FY106" s="365"/>
      <c r="FZ106" s="365"/>
      <c r="GA106" s="365"/>
      <c r="GB106" s="368"/>
      <c r="GC106" s="372"/>
      <c r="GD106" s="364"/>
      <c r="GE106" s="365"/>
      <c r="GF106" s="365"/>
      <c r="GG106" s="365"/>
      <c r="GH106" s="365"/>
      <c r="GI106" s="365"/>
      <c r="GJ106" s="365"/>
      <c r="GK106" s="365"/>
      <c r="GL106" s="365"/>
      <c r="GM106" s="365"/>
      <c r="GN106" s="365"/>
      <c r="GO106" s="365"/>
      <c r="GP106" s="368"/>
      <c r="GQ106" s="372"/>
      <c r="GR106" s="364"/>
      <c r="GS106" s="365"/>
      <c r="GT106" s="365"/>
      <c r="GU106" s="365"/>
      <c r="GV106" s="365"/>
      <c r="GW106" s="365"/>
      <c r="GX106" s="365"/>
      <c r="GY106" s="365"/>
      <c r="GZ106" s="365"/>
      <c r="HA106" s="365"/>
      <c r="HB106" s="365"/>
      <c r="HC106" s="365"/>
      <c r="HD106" s="368">
        <f t="shared" si="294"/>
        <v>0</v>
      </c>
      <c r="HE106" s="372"/>
      <c r="HF106" s="364"/>
      <c r="HG106" s="365"/>
      <c r="HH106" s="365"/>
      <c r="HI106" s="365"/>
      <c r="HJ106" s="365"/>
      <c r="HK106" s="365"/>
      <c r="HL106" s="365"/>
      <c r="HM106" s="365"/>
      <c r="HN106" s="365"/>
      <c r="HO106" s="365"/>
      <c r="HP106" s="365"/>
      <c r="HQ106" s="365"/>
      <c r="HR106" s="368"/>
      <c r="HS106" s="372"/>
      <c r="HT106" s="364"/>
      <c r="HU106" s="365"/>
      <c r="HV106" s="365"/>
      <c r="HW106" s="365"/>
      <c r="HX106" s="365"/>
      <c r="HY106" s="365"/>
      <c r="HZ106" s="365"/>
      <c r="IA106" s="365"/>
      <c r="IB106" s="365"/>
      <c r="IC106" s="365"/>
      <c r="ID106" s="365"/>
      <c r="IE106" s="365"/>
      <c r="IF106" s="368"/>
      <c r="IG106" s="372"/>
      <c r="IH106" s="364"/>
      <c r="II106" s="365"/>
      <c r="IJ106" s="365"/>
      <c r="IK106" s="365"/>
      <c r="IL106" s="365"/>
      <c r="IM106" s="365"/>
      <c r="IN106" s="365"/>
      <c r="IO106" s="365"/>
      <c r="IP106" s="365"/>
      <c r="IQ106" s="365"/>
      <c r="IR106" s="365"/>
      <c r="IS106" s="365"/>
      <c r="IT106" s="368"/>
      <c r="IU106" s="372"/>
      <c r="IV106" s="364"/>
      <c r="IW106" s="365"/>
      <c r="IX106" s="365"/>
      <c r="IY106" s="365"/>
      <c r="IZ106" s="365"/>
      <c r="JA106" s="365"/>
      <c r="JB106" s="365"/>
      <c r="JC106" s="365"/>
      <c r="JD106" s="365"/>
      <c r="JE106" s="365"/>
      <c r="JF106" s="365"/>
      <c r="JG106" s="365"/>
      <c r="JH106" s="368"/>
      <c r="JI106" s="372"/>
      <c r="JJ106" s="364"/>
      <c r="JK106" s="365"/>
      <c r="JL106" s="365"/>
      <c r="JM106" s="365"/>
      <c r="JN106" s="365"/>
      <c r="JO106" s="365"/>
      <c r="JP106" s="365"/>
      <c r="JQ106" s="365"/>
      <c r="JR106" s="365"/>
      <c r="JS106" s="365"/>
      <c r="JT106" s="365"/>
      <c r="JU106" s="365"/>
      <c r="JV106" s="368"/>
      <c r="JW106" s="372"/>
      <c r="JX106" s="364"/>
      <c r="JY106" s="365"/>
      <c r="JZ106" s="365"/>
      <c r="KA106" s="365"/>
      <c r="KB106" s="365"/>
      <c r="KC106" s="365"/>
      <c r="KD106" s="365"/>
      <c r="KE106" s="365"/>
      <c r="KF106" s="365"/>
      <c r="KG106" s="365"/>
      <c r="KH106" s="365"/>
      <c r="KI106" s="365"/>
      <c r="KJ106" s="368"/>
      <c r="KK106" s="372"/>
      <c r="KL106" s="364"/>
      <c r="KM106" s="365"/>
      <c r="KN106" s="365"/>
      <c r="KO106" s="365"/>
      <c r="KP106" s="365"/>
      <c r="KQ106" s="365"/>
      <c r="KR106" s="365"/>
      <c r="KS106" s="365"/>
      <c r="KT106" s="365"/>
      <c r="KU106" s="365"/>
      <c r="KV106" s="365"/>
      <c r="KW106" s="365"/>
      <c r="KX106" s="368"/>
      <c r="KY106" s="372"/>
      <c r="KZ106" s="364"/>
      <c r="LA106" s="365"/>
      <c r="LB106" s="365"/>
      <c r="LC106" s="365"/>
      <c r="LD106" s="365"/>
      <c r="LE106" s="365"/>
      <c r="LF106" s="365"/>
      <c r="LG106" s="365"/>
      <c r="LH106" s="365"/>
      <c r="LI106" s="365"/>
      <c r="LJ106" s="365"/>
      <c r="LK106" s="365"/>
      <c r="LL106" s="368"/>
      <c r="LM106" s="372"/>
      <c r="LN106" s="364"/>
      <c r="LO106" s="365"/>
      <c r="LP106" s="365"/>
      <c r="LQ106" s="365"/>
      <c r="LR106" s="365"/>
      <c r="LS106" s="365"/>
      <c r="LT106" s="365"/>
      <c r="LU106" s="365"/>
      <c r="LV106" s="365"/>
      <c r="LW106" s="365"/>
      <c r="LX106" s="365"/>
      <c r="LY106" s="365"/>
      <c r="LZ106" s="368"/>
      <c r="MA106" s="372"/>
      <c r="MB106" s="368"/>
      <c r="MC106" s="368"/>
      <c r="MD106" s="368"/>
      <c r="ME106" s="368"/>
      <c r="MF106" s="368"/>
      <c r="MG106" s="368"/>
      <c r="MH106" s="368"/>
      <c r="MI106" s="368"/>
      <c r="MJ106" s="368"/>
      <c r="MK106" s="368"/>
      <c r="ML106" s="368"/>
      <c r="MM106" s="368"/>
      <c r="MN106" s="368"/>
    </row>
    <row r="107" spans="1:352" x14ac:dyDescent="0.3">
      <c r="A107" s="313"/>
      <c r="B107" s="425" t="s">
        <v>897</v>
      </c>
      <c r="C107" s="313"/>
      <c r="D107" s="364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8"/>
      <c r="Q107" s="372"/>
      <c r="R107" s="364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8"/>
      <c r="AE107" s="372"/>
      <c r="AF107" s="364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8"/>
      <c r="AT107" s="364"/>
      <c r="AU107" s="365"/>
      <c r="AV107" s="365"/>
      <c r="AW107" s="365"/>
      <c r="AX107" s="365"/>
      <c r="AY107" s="365"/>
      <c r="AZ107" s="365"/>
      <c r="BA107" s="365"/>
      <c r="BB107" s="365"/>
      <c r="BC107" s="365"/>
      <c r="BD107" s="365"/>
      <c r="BE107" s="365"/>
      <c r="BF107" s="368"/>
      <c r="BH107" s="364"/>
      <c r="BI107" s="365"/>
      <c r="BJ107" s="365"/>
      <c r="BK107" s="365"/>
      <c r="BL107" s="365"/>
      <c r="BM107" s="365"/>
      <c r="BN107" s="365"/>
      <c r="BO107" s="365"/>
      <c r="BP107" s="365"/>
      <c r="BQ107" s="365"/>
      <c r="BR107" s="365"/>
      <c r="BS107" s="365"/>
      <c r="BT107" s="368"/>
      <c r="BV107" s="364"/>
      <c r="BW107" s="365"/>
      <c r="BX107" s="365"/>
      <c r="BY107" s="365"/>
      <c r="BZ107" s="365"/>
      <c r="CA107" s="365"/>
      <c r="CB107" s="365"/>
      <c r="CC107" s="365"/>
      <c r="CD107" s="365"/>
      <c r="CE107" s="365"/>
      <c r="CF107" s="365"/>
      <c r="CG107" s="365"/>
      <c r="CH107" s="368"/>
      <c r="CI107" s="372"/>
      <c r="CJ107" s="364"/>
      <c r="CK107" s="365"/>
      <c r="CL107" s="365"/>
      <c r="CM107" s="365"/>
      <c r="CN107" s="365"/>
      <c r="CO107" s="365"/>
      <c r="CP107" s="365"/>
      <c r="CQ107" s="365"/>
      <c r="CR107" s="365"/>
      <c r="CS107" s="365"/>
      <c r="CT107" s="365"/>
      <c r="CU107" s="365"/>
      <c r="CV107" s="368"/>
      <c r="CW107" s="372"/>
      <c r="CX107" s="364"/>
      <c r="CY107" s="365"/>
      <c r="CZ107" s="365"/>
      <c r="DA107" s="365"/>
      <c r="DB107" s="365"/>
      <c r="DC107" s="365"/>
      <c r="DD107" s="365"/>
      <c r="DE107" s="365"/>
      <c r="DF107" s="365"/>
      <c r="DG107" s="365"/>
      <c r="DH107" s="365"/>
      <c r="DI107" s="365"/>
      <c r="DJ107" s="368"/>
      <c r="DK107" s="372"/>
      <c r="DL107" s="364"/>
      <c r="DM107" s="365"/>
      <c r="DN107" s="365"/>
      <c r="DO107" s="365"/>
      <c r="DP107" s="365"/>
      <c r="DQ107" s="365"/>
      <c r="DR107" s="365"/>
      <c r="DS107" s="365"/>
      <c r="DT107" s="365"/>
      <c r="DU107" s="365"/>
      <c r="DV107" s="365"/>
      <c r="DW107" s="365"/>
      <c r="DX107" s="368"/>
      <c r="DY107" s="372"/>
      <c r="DZ107" s="364"/>
      <c r="EA107" s="365"/>
      <c r="EB107" s="365"/>
      <c r="EC107" s="365"/>
      <c r="ED107" s="365"/>
      <c r="EE107" s="365"/>
      <c r="EF107" s="365"/>
      <c r="EG107" s="365"/>
      <c r="EH107" s="365"/>
      <c r="EI107" s="365"/>
      <c r="EJ107" s="365"/>
      <c r="EK107" s="365"/>
      <c r="EL107" s="368"/>
      <c r="EM107" s="372"/>
      <c r="EN107" s="364"/>
      <c r="EO107" s="365"/>
      <c r="EP107" s="365"/>
      <c r="EQ107" s="365"/>
      <c r="ER107" s="365"/>
      <c r="ES107" s="365"/>
      <c r="ET107" s="365"/>
      <c r="EU107" s="365"/>
      <c r="EV107" s="365"/>
      <c r="EW107" s="365"/>
      <c r="EX107" s="365"/>
      <c r="EY107" s="365"/>
      <c r="EZ107" s="368"/>
      <c r="FA107" s="372"/>
      <c r="FB107" s="364"/>
      <c r="FC107" s="365"/>
      <c r="FD107" s="365"/>
      <c r="FE107" s="365"/>
      <c r="FF107" s="365"/>
      <c r="FG107" s="365"/>
      <c r="FH107" s="365"/>
      <c r="FI107" s="365"/>
      <c r="FJ107" s="365"/>
      <c r="FK107" s="365"/>
      <c r="FL107" s="365"/>
      <c r="FM107" s="365"/>
      <c r="FN107" s="368"/>
      <c r="FO107" s="372"/>
      <c r="FP107" s="364"/>
      <c r="FQ107" s="365"/>
      <c r="FR107" s="365"/>
      <c r="FS107" s="365"/>
      <c r="FT107" s="365"/>
      <c r="FU107" s="365"/>
      <c r="FV107" s="365"/>
      <c r="FW107" s="365"/>
      <c r="FX107" s="365"/>
      <c r="FY107" s="365"/>
      <c r="FZ107" s="365"/>
      <c r="GA107" s="365"/>
      <c r="GB107" s="368"/>
      <c r="GC107" s="372"/>
      <c r="GD107" s="364"/>
      <c r="GE107" s="365"/>
      <c r="GF107" s="365"/>
      <c r="GG107" s="365"/>
      <c r="GH107" s="365"/>
      <c r="GI107" s="365"/>
      <c r="GJ107" s="365"/>
      <c r="GK107" s="365"/>
      <c r="GL107" s="365"/>
      <c r="GM107" s="365"/>
      <c r="GN107" s="365"/>
      <c r="GO107" s="365"/>
      <c r="GP107" s="368"/>
      <c r="GQ107" s="372"/>
      <c r="GR107" s="364"/>
      <c r="GS107" s="365"/>
      <c r="GT107" s="365"/>
      <c r="GU107" s="365"/>
      <c r="GV107" s="365"/>
      <c r="GW107" s="365"/>
      <c r="GX107" s="365"/>
      <c r="GY107" s="365"/>
      <c r="GZ107" s="365"/>
      <c r="HA107" s="365"/>
      <c r="HB107" s="365"/>
      <c r="HC107" s="365"/>
      <c r="HD107" s="368">
        <f t="shared" si="294"/>
        <v>0</v>
      </c>
      <c r="HE107" s="372"/>
      <c r="HF107" s="364"/>
      <c r="HG107" s="365"/>
      <c r="HH107" s="365"/>
      <c r="HI107" s="365"/>
      <c r="HJ107" s="365"/>
      <c r="HK107" s="365"/>
      <c r="HL107" s="365"/>
      <c r="HM107" s="365"/>
      <c r="HN107" s="365"/>
      <c r="HO107" s="365"/>
      <c r="HP107" s="365"/>
      <c r="HQ107" s="365"/>
      <c r="HR107" s="368"/>
      <c r="HS107" s="372"/>
      <c r="HT107" s="364"/>
      <c r="HU107" s="365"/>
      <c r="HV107" s="365"/>
      <c r="HW107" s="365"/>
      <c r="HX107" s="365"/>
      <c r="HY107" s="365"/>
      <c r="HZ107" s="365"/>
      <c r="IA107" s="365"/>
      <c r="IB107" s="365"/>
      <c r="IC107" s="365"/>
      <c r="ID107" s="365"/>
      <c r="IE107" s="365"/>
      <c r="IF107" s="368"/>
      <c r="IG107" s="372"/>
      <c r="IH107" s="364"/>
      <c r="II107" s="365"/>
      <c r="IJ107" s="365"/>
      <c r="IK107" s="365"/>
      <c r="IL107" s="365"/>
      <c r="IM107" s="365"/>
      <c r="IN107" s="365"/>
      <c r="IO107" s="365"/>
      <c r="IP107" s="365"/>
      <c r="IQ107" s="365"/>
      <c r="IR107" s="365"/>
      <c r="IS107" s="365"/>
      <c r="IT107" s="368"/>
      <c r="IU107" s="372"/>
      <c r="IV107" s="364"/>
      <c r="IW107" s="365"/>
      <c r="IX107" s="365"/>
      <c r="IY107" s="365"/>
      <c r="IZ107" s="365"/>
      <c r="JA107" s="365"/>
      <c r="JB107" s="365"/>
      <c r="JC107" s="365"/>
      <c r="JD107" s="365"/>
      <c r="JE107" s="365"/>
      <c r="JF107" s="365"/>
      <c r="JG107" s="365"/>
      <c r="JH107" s="368"/>
      <c r="JI107" s="372"/>
      <c r="JJ107" s="364"/>
      <c r="JK107" s="365"/>
      <c r="JL107" s="365"/>
      <c r="JM107" s="365"/>
      <c r="JN107" s="365"/>
      <c r="JO107" s="365"/>
      <c r="JP107" s="365"/>
      <c r="JQ107" s="365"/>
      <c r="JR107" s="365"/>
      <c r="JS107" s="365"/>
      <c r="JT107" s="365"/>
      <c r="JU107" s="365"/>
      <c r="JV107" s="368"/>
      <c r="JW107" s="372"/>
      <c r="JX107" s="364"/>
      <c r="JY107" s="365"/>
      <c r="JZ107" s="365"/>
      <c r="KA107" s="365"/>
      <c r="KB107" s="365"/>
      <c r="KC107" s="365"/>
      <c r="KD107" s="365"/>
      <c r="KE107" s="365"/>
      <c r="KF107" s="365"/>
      <c r="KG107" s="365"/>
      <c r="KH107" s="365"/>
      <c r="KI107" s="365"/>
      <c r="KJ107" s="368"/>
      <c r="KK107" s="372"/>
      <c r="KL107" s="364"/>
      <c r="KM107" s="365"/>
      <c r="KN107" s="365"/>
      <c r="KO107" s="365"/>
      <c r="KP107" s="365"/>
      <c r="KQ107" s="365"/>
      <c r="KR107" s="365"/>
      <c r="KS107" s="365"/>
      <c r="KT107" s="365"/>
      <c r="KU107" s="365"/>
      <c r="KV107" s="365"/>
      <c r="KW107" s="365"/>
      <c r="KX107" s="368"/>
      <c r="KY107" s="372"/>
      <c r="KZ107" s="364"/>
      <c r="LA107" s="365"/>
      <c r="LB107" s="365"/>
      <c r="LC107" s="365"/>
      <c r="LD107" s="365"/>
      <c r="LE107" s="365"/>
      <c r="LF107" s="365"/>
      <c r="LG107" s="365"/>
      <c r="LH107" s="365"/>
      <c r="LI107" s="365"/>
      <c r="LJ107" s="365"/>
      <c r="LK107" s="365"/>
      <c r="LL107" s="368"/>
      <c r="LM107" s="372"/>
      <c r="LN107" s="364"/>
      <c r="LO107" s="365"/>
      <c r="LP107" s="365"/>
      <c r="LQ107" s="365"/>
      <c r="LR107" s="365"/>
      <c r="LS107" s="365"/>
      <c r="LT107" s="365"/>
      <c r="LU107" s="365"/>
      <c r="LV107" s="365"/>
      <c r="LW107" s="365"/>
      <c r="LX107" s="365"/>
      <c r="LY107" s="365"/>
      <c r="LZ107" s="368"/>
      <c r="MA107" s="372"/>
      <c r="MB107" s="368"/>
      <c r="MC107" s="368"/>
      <c r="MD107" s="368"/>
      <c r="ME107" s="368"/>
      <c r="MF107" s="368"/>
      <c r="MG107" s="368"/>
      <c r="MH107" s="368"/>
      <c r="MI107" s="368"/>
      <c r="MJ107" s="368"/>
      <c r="MK107" s="368"/>
      <c r="ML107" s="368"/>
      <c r="MM107" s="368"/>
      <c r="MN107" s="368"/>
    </row>
    <row r="108" spans="1:352" x14ac:dyDescent="0.25">
      <c r="A108" s="313"/>
      <c r="B108" s="426" t="s">
        <v>898</v>
      </c>
      <c r="C108" s="313"/>
      <c r="D108" s="375">
        <v>28769.841269841269</v>
      </c>
      <c r="E108" s="389">
        <v>28769.841269841269</v>
      </c>
      <c r="F108" s="389">
        <v>28769.841269841269</v>
      </c>
      <c r="G108" s="389">
        <v>28769.841269841269</v>
      </c>
      <c r="H108" s="389">
        <v>28769.841269841269</v>
      </c>
      <c r="I108" s="389">
        <v>28769.841269841269</v>
      </c>
      <c r="J108" s="389">
        <v>28769.841269841269</v>
      </c>
      <c r="K108" s="389">
        <v>28769.841269841269</v>
      </c>
      <c r="L108" s="389">
        <v>28769.841269841269</v>
      </c>
      <c r="M108" s="389">
        <v>28769.841269841269</v>
      </c>
      <c r="N108" s="389">
        <v>28769.841269841269</v>
      </c>
      <c r="O108" s="389">
        <v>28769.841269841269</v>
      </c>
      <c r="P108" s="415">
        <f>+SUBTOTAL(9,D108:O108)</f>
        <v>345238.09523809515</v>
      </c>
      <c r="Q108" s="416"/>
      <c r="R108" s="375">
        <v>2976.1904761904761</v>
      </c>
      <c r="S108" s="389">
        <v>2976.1904761904761</v>
      </c>
      <c r="T108" s="389">
        <v>2976.1904761904761</v>
      </c>
      <c r="U108" s="389">
        <v>2976.1904761904761</v>
      </c>
      <c r="V108" s="389">
        <v>2976.1904761904761</v>
      </c>
      <c r="W108" s="389">
        <v>2976.1904761904761</v>
      </c>
      <c r="X108" s="389">
        <v>2976.1904761904761</v>
      </c>
      <c r="Y108" s="389">
        <v>2976.1904761904761</v>
      </c>
      <c r="Z108" s="389">
        <v>2976.1904761904761</v>
      </c>
      <c r="AA108" s="389">
        <v>2976.1904761904761</v>
      </c>
      <c r="AB108" s="389">
        <v>2976.1904761904761</v>
      </c>
      <c r="AC108" s="389">
        <v>2976.1904761904761</v>
      </c>
      <c r="AD108" s="415">
        <f>+SUBTOTAL(9,R108:AC108)</f>
        <v>35714.285714285717</v>
      </c>
      <c r="AE108" s="416"/>
      <c r="AF108" s="375">
        <v>2976.1904761904761</v>
      </c>
      <c r="AG108" s="389">
        <v>2976.1904761904761</v>
      </c>
      <c r="AH108" s="389">
        <v>2976.1904761904761</v>
      </c>
      <c r="AI108" s="389">
        <v>2976.1904761904761</v>
      </c>
      <c r="AJ108" s="389">
        <v>2976.1904761904761</v>
      </c>
      <c r="AK108" s="389">
        <v>2976.1904761904761</v>
      </c>
      <c r="AL108" s="389">
        <v>2976.1904761904761</v>
      </c>
      <c r="AM108" s="389">
        <v>2976.1904761904761</v>
      </c>
      <c r="AN108" s="389">
        <v>2976.1904761904761</v>
      </c>
      <c r="AO108" s="389">
        <v>2976.1904761904761</v>
      </c>
      <c r="AP108" s="389">
        <v>2976.1904761904761</v>
      </c>
      <c r="AQ108" s="389">
        <v>2976.1904761904761</v>
      </c>
      <c r="AR108" s="415">
        <f>+SUBTOTAL(9,AF108:AQ108)</f>
        <v>35714.285714285717</v>
      </c>
      <c r="AT108" s="375">
        <v>1984.1269841269841</v>
      </c>
      <c r="AU108" s="389">
        <v>1984.1269841269841</v>
      </c>
      <c r="AV108" s="389">
        <v>1984.1269841269841</v>
      </c>
      <c r="AW108" s="389">
        <v>1984.1269841269841</v>
      </c>
      <c r="AX108" s="389">
        <v>1984.1269841269841</v>
      </c>
      <c r="AY108" s="389">
        <v>1984.1269841269841</v>
      </c>
      <c r="AZ108" s="389">
        <v>1984.1269841269841</v>
      </c>
      <c r="BA108" s="389">
        <v>1984.1269841269841</v>
      </c>
      <c r="BB108" s="389">
        <v>1984.1269841269841</v>
      </c>
      <c r="BC108" s="389">
        <v>1984.1269841269841</v>
      </c>
      <c r="BD108" s="389">
        <v>1984.1269841269841</v>
      </c>
      <c r="BE108" s="389">
        <v>1984.1269841269841</v>
      </c>
      <c r="BF108" s="415">
        <f>+SUBTOTAL(9,AT108:BE108)</f>
        <v>23809.523809523802</v>
      </c>
      <c r="BH108" s="375">
        <v>14880.952380952382</v>
      </c>
      <c r="BI108" s="376">
        <v>14880.952380952382</v>
      </c>
      <c r="BJ108" s="365">
        <v>14880.952380952382</v>
      </c>
      <c r="BK108" s="365">
        <v>14880.952380952382</v>
      </c>
      <c r="BL108" s="365">
        <v>14880.952380952382</v>
      </c>
      <c r="BM108" s="365">
        <v>14880.952380952382</v>
      </c>
      <c r="BN108" s="365">
        <v>14880.952380952382</v>
      </c>
      <c r="BO108" s="365">
        <v>14880.952380952382</v>
      </c>
      <c r="BP108" s="365">
        <v>14880.952380952382</v>
      </c>
      <c r="BQ108" s="365">
        <v>14880.952380952382</v>
      </c>
      <c r="BR108" s="365">
        <v>14880.952380952382</v>
      </c>
      <c r="BS108" s="365">
        <v>14880.952380952382</v>
      </c>
      <c r="BT108" s="415">
        <f>+SUBTOTAL(9,BH108:BS108)</f>
        <v>178571.42857142852</v>
      </c>
      <c r="BV108" s="375">
        <v>992.06349206349205</v>
      </c>
      <c r="BW108" s="376">
        <v>992.06349206349205</v>
      </c>
      <c r="BX108" s="365">
        <v>992.06349206349205</v>
      </c>
      <c r="BY108" s="365">
        <v>992.06349206349205</v>
      </c>
      <c r="BZ108" s="365">
        <v>992.06349206349205</v>
      </c>
      <c r="CA108" s="365">
        <v>992.06349206349205</v>
      </c>
      <c r="CB108" s="365">
        <v>992.06349206349205</v>
      </c>
      <c r="CC108" s="365">
        <v>992.06349206349205</v>
      </c>
      <c r="CD108" s="365">
        <v>992.06349206349205</v>
      </c>
      <c r="CE108" s="365">
        <v>992.06349206349205</v>
      </c>
      <c r="CF108" s="365">
        <v>992.06349206349205</v>
      </c>
      <c r="CG108" s="365">
        <v>992.06349206349205</v>
      </c>
      <c r="CH108" s="415">
        <f>+SUBTOTAL(9,BV108:CG108)</f>
        <v>11904.761904761901</v>
      </c>
      <c r="CI108" s="416"/>
      <c r="CJ108" s="375">
        <v>10912.698412698413</v>
      </c>
      <c r="CK108" s="376">
        <v>10912.698412698413</v>
      </c>
      <c r="CL108" s="365">
        <v>10912.698412698413</v>
      </c>
      <c r="CM108" s="365">
        <v>10912.698412698413</v>
      </c>
      <c r="CN108" s="365">
        <v>10912.698412698413</v>
      </c>
      <c r="CO108" s="365">
        <v>10912.698412698413</v>
      </c>
      <c r="CP108" s="365">
        <v>10912.698412698413</v>
      </c>
      <c r="CQ108" s="365">
        <v>10912.698412698413</v>
      </c>
      <c r="CR108" s="365">
        <v>10912.698412698413</v>
      </c>
      <c r="CS108" s="365">
        <v>10912.698412698413</v>
      </c>
      <c r="CT108" s="365">
        <v>10912.698412698413</v>
      </c>
      <c r="CU108" s="365">
        <v>10912.698412698413</v>
      </c>
      <c r="CV108" s="415">
        <f>+SUBTOTAL(9,CJ108:CU108)</f>
        <v>130952.38095238099</v>
      </c>
      <c r="CW108" s="416"/>
      <c r="CX108" s="375">
        <v>27777.777777777777</v>
      </c>
      <c r="CY108" s="376">
        <v>27777.777777777777</v>
      </c>
      <c r="CZ108" s="365">
        <v>27777.777777777777</v>
      </c>
      <c r="DA108" s="365">
        <v>27777.777777777777</v>
      </c>
      <c r="DB108" s="365">
        <v>27777.777777777777</v>
      </c>
      <c r="DC108" s="365">
        <v>27777.777777777777</v>
      </c>
      <c r="DD108" s="365">
        <v>27777.777777777777</v>
      </c>
      <c r="DE108" s="365">
        <v>27777.777777777777</v>
      </c>
      <c r="DF108" s="365">
        <v>27777.777777777777</v>
      </c>
      <c r="DG108" s="365">
        <v>27777.777777777777</v>
      </c>
      <c r="DH108" s="365">
        <v>27777.777777777777</v>
      </c>
      <c r="DI108" s="365">
        <v>27777.777777777777</v>
      </c>
      <c r="DJ108" s="415">
        <f>+SUBTOTAL(9,CX108:DI108)</f>
        <v>333333.33333333326</v>
      </c>
      <c r="DK108" s="416"/>
      <c r="DL108" s="375">
        <v>27777.777777777777</v>
      </c>
      <c r="DM108" s="376">
        <v>27777.777777777777</v>
      </c>
      <c r="DN108" s="365">
        <v>27777.777777777777</v>
      </c>
      <c r="DO108" s="365">
        <v>27777.777777777777</v>
      </c>
      <c r="DP108" s="365">
        <v>27777.777777777777</v>
      </c>
      <c r="DQ108" s="365">
        <v>27777.777777777777</v>
      </c>
      <c r="DR108" s="365">
        <v>27777.777777777777</v>
      </c>
      <c r="DS108" s="365">
        <v>27777.777777777777</v>
      </c>
      <c r="DT108" s="365">
        <v>27777.777777777777</v>
      </c>
      <c r="DU108" s="365">
        <v>27777.777777777777</v>
      </c>
      <c r="DV108" s="365">
        <v>27777.777777777777</v>
      </c>
      <c r="DW108" s="365">
        <v>27777.777777777777</v>
      </c>
      <c r="DX108" s="415">
        <f>+SUBTOTAL(9,DL108:DW108)</f>
        <v>333333.33333333326</v>
      </c>
      <c r="DY108" s="416"/>
      <c r="DZ108" s="375">
        <v>992.06349206349205</v>
      </c>
      <c r="EA108" s="376">
        <v>992.06349206349205</v>
      </c>
      <c r="EB108" s="365">
        <v>992.06349206349205</v>
      </c>
      <c r="EC108" s="365">
        <v>992.06349206349205</v>
      </c>
      <c r="ED108" s="365">
        <v>992.06349206349205</v>
      </c>
      <c r="EE108" s="365">
        <v>992.06349206349205</v>
      </c>
      <c r="EF108" s="365">
        <v>992.06349206349205</v>
      </c>
      <c r="EG108" s="365">
        <v>992.06349206349205</v>
      </c>
      <c r="EH108" s="365">
        <v>992.06349206349205</v>
      </c>
      <c r="EI108" s="365">
        <v>992.06349206349205</v>
      </c>
      <c r="EJ108" s="365">
        <v>992.06349206349205</v>
      </c>
      <c r="EK108" s="365">
        <v>992.06349206349205</v>
      </c>
      <c r="EL108" s="415">
        <f>+SUBTOTAL(9,DZ108:EK108)</f>
        <v>11904.761904761901</v>
      </c>
      <c r="EM108" s="416"/>
      <c r="EN108" s="375">
        <v>1984.1269841269841</v>
      </c>
      <c r="EO108" s="376">
        <v>1984.1269841269841</v>
      </c>
      <c r="EP108" s="365">
        <v>1984.1269841269841</v>
      </c>
      <c r="EQ108" s="365">
        <v>1984.1269841269841</v>
      </c>
      <c r="ER108" s="365">
        <v>1984.1269841269841</v>
      </c>
      <c r="ES108" s="365">
        <v>1984.1269841269841</v>
      </c>
      <c r="ET108" s="365">
        <v>1984.1269841269841</v>
      </c>
      <c r="EU108" s="365">
        <v>1984.1269841269841</v>
      </c>
      <c r="EV108" s="365">
        <v>1984.1269841269841</v>
      </c>
      <c r="EW108" s="365">
        <v>1984.1269841269841</v>
      </c>
      <c r="EX108" s="365">
        <v>1984.1269841269841</v>
      </c>
      <c r="EY108" s="365">
        <v>1984.1269841269841</v>
      </c>
      <c r="EZ108" s="415">
        <f>+SUBTOTAL(9,EN108:EY108)</f>
        <v>23809.523809523802</v>
      </c>
      <c r="FA108" s="416"/>
      <c r="FB108" s="375">
        <v>992.06349206349205</v>
      </c>
      <c r="FC108" s="376">
        <v>992.06349206349205</v>
      </c>
      <c r="FD108" s="365">
        <v>992.06349206349205</v>
      </c>
      <c r="FE108" s="365">
        <v>992.06349206349205</v>
      </c>
      <c r="FF108" s="365">
        <v>992.06349206349205</v>
      </c>
      <c r="FG108" s="365">
        <v>992.06349206349205</v>
      </c>
      <c r="FH108" s="365">
        <v>992.06349206349205</v>
      </c>
      <c r="FI108" s="365">
        <v>992.06349206349205</v>
      </c>
      <c r="FJ108" s="365">
        <v>992.06349206349205</v>
      </c>
      <c r="FK108" s="365">
        <v>992.06349206349205</v>
      </c>
      <c r="FL108" s="365">
        <v>992.06349206349205</v>
      </c>
      <c r="FM108" s="365">
        <v>992.06349206349205</v>
      </c>
      <c r="FN108" s="415">
        <f>+SUBTOTAL(9,FB108:FM108)</f>
        <v>11904.761904761901</v>
      </c>
      <c r="FO108" s="416"/>
      <c r="FP108" s="375">
        <v>6944.4444444444443</v>
      </c>
      <c r="FQ108" s="376">
        <v>6944.4444444444443</v>
      </c>
      <c r="FR108" s="365">
        <v>6944.4444444444443</v>
      </c>
      <c r="FS108" s="365">
        <v>6944.4444444444443</v>
      </c>
      <c r="FT108" s="365">
        <v>6944.4444444444443</v>
      </c>
      <c r="FU108" s="365">
        <v>6944.4444444444443</v>
      </c>
      <c r="FV108" s="365">
        <v>6944.4444444444443</v>
      </c>
      <c r="FW108" s="365">
        <v>6944.4444444444443</v>
      </c>
      <c r="FX108" s="365">
        <v>6944.4444444444443</v>
      </c>
      <c r="FY108" s="365">
        <v>6944.4444444444443</v>
      </c>
      <c r="FZ108" s="365">
        <v>6944.4444444444443</v>
      </c>
      <c r="GA108" s="365">
        <v>6944.4444444444443</v>
      </c>
      <c r="GB108" s="415">
        <f>+SUBTOTAL(9,FP108:GA108)</f>
        <v>83333.333333333314</v>
      </c>
      <c r="GC108" s="416"/>
      <c r="GD108" s="375">
        <v>992.06349206349205</v>
      </c>
      <c r="GE108" s="376">
        <v>992.06349206349205</v>
      </c>
      <c r="GF108" s="365">
        <v>992.06349206349205</v>
      </c>
      <c r="GG108" s="365">
        <v>992.06349206349205</v>
      </c>
      <c r="GH108" s="365">
        <v>992.06349206349205</v>
      </c>
      <c r="GI108" s="365">
        <v>992.06349206349205</v>
      </c>
      <c r="GJ108" s="365">
        <v>992.06349206349205</v>
      </c>
      <c r="GK108" s="365">
        <v>992.06349206349205</v>
      </c>
      <c r="GL108" s="365">
        <v>992.06349206349205</v>
      </c>
      <c r="GM108" s="365">
        <v>992.06349206349205</v>
      </c>
      <c r="GN108" s="365">
        <v>992.06349206349205</v>
      </c>
      <c r="GO108" s="365">
        <v>992.06349206349205</v>
      </c>
      <c r="GP108" s="415">
        <f>+SUBTOTAL(9,GD108:GO108)</f>
        <v>11904.761904761901</v>
      </c>
      <c r="GQ108" s="416"/>
      <c r="GR108" s="375">
        <v>0</v>
      </c>
      <c r="GS108" s="376">
        <v>0</v>
      </c>
      <c r="GT108" s="365">
        <v>0</v>
      </c>
      <c r="GU108" s="365">
        <v>0</v>
      </c>
      <c r="GV108" s="365">
        <v>0</v>
      </c>
      <c r="GW108" s="365">
        <v>0</v>
      </c>
      <c r="GX108" s="365">
        <v>0</v>
      </c>
      <c r="GY108" s="365">
        <v>0</v>
      </c>
      <c r="GZ108" s="365">
        <v>0</v>
      </c>
      <c r="HA108" s="365">
        <v>0</v>
      </c>
      <c r="HB108" s="365">
        <v>0</v>
      </c>
      <c r="HC108" s="365">
        <v>0</v>
      </c>
      <c r="HD108" s="415">
        <f t="shared" si="294"/>
        <v>0</v>
      </c>
      <c r="HE108" s="416"/>
      <c r="HF108" s="375">
        <v>3968.2539682539682</v>
      </c>
      <c r="HG108" s="376">
        <v>3968.2539682539682</v>
      </c>
      <c r="HH108" s="365">
        <v>3968.2539682539682</v>
      </c>
      <c r="HI108" s="365">
        <v>3968.2539682539682</v>
      </c>
      <c r="HJ108" s="365">
        <v>3968.2539682539682</v>
      </c>
      <c r="HK108" s="365">
        <v>3968.2539682539682</v>
      </c>
      <c r="HL108" s="365">
        <v>3968.2539682539682</v>
      </c>
      <c r="HM108" s="365">
        <v>3968.2539682539682</v>
      </c>
      <c r="HN108" s="365">
        <v>3968.2539682539682</v>
      </c>
      <c r="HO108" s="365">
        <v>3968.2539682539682</v>
      </c>
      <c r="HP108" s="365">
        <v>3968.2539682539682</v>
      </c>
      <c r="HQ108" s="365">
        <v>3968.2539682539682</v>
      </c>
      <c r="HR108" s="415">
        <f>+SUBTOTAL(9,HF108:HQ108)</f>
        <v>47619.047619047604</v>
      </c>
      <c r="HS108" s="416"/>
      <c r="HT108" s="375">
        <v>992.06349206349205</v>
      </c>
      <c r="HU108" s="376">
        <v>992.06349206349205</v>
      </c>
      <c r="HV108" s="365">
        <v>992.06349206349205</v>
      </c>
      <c r="HW108" s="365">
        <v>992.06349206349205</v>
      </c>
      <c r="HX108" s="365">
        <v>992.06349206349205</v>
      </c>
      <c r="HY108" s="365">
        <v>992.06349206349205</v>
      </c>
      <c r="HZ108" s="365">
        <v>992.06349206349205</v>
      </c>
      <c r="IA108" s="365">
        <v>992.06349206349205</v>
      </c>
      <c r="IB108" s="365">
        <v>992.06349206349205</v>
      </c>
      <c r="IC108" s="365">
        <v>992.06349206349205</v>
      </c>
      <c r="ID108" s="365">
        <v>992.06349206349205</v>
      </c>
      <c r="IE108" s="365">
        <v>992.06349206349205</v>
      </c>
      <c r="IF108" s="415">
        <f>+SUBTOTAL(9,HT108:IE108)</f>
        <v>11904.761904761901</v>
      </c>
      <c r="IG108" s="416"/>
      <c r="IH108" s="375">
        <v>992.06349206349205</v>
      </c>
      <c r="II108" s="376">
        <v>992.06349206349205</v>
      </c>
      <c r="IJ108" s="365">
        <v>992.06349206349205</v>
      </c>
      <c r="IK108" s="365">
        <v>992.06349206349205</v>
      </c>
      <c r="IL108" s="365">
        <v>992.06349206349205</v>
      </c>
      <c r="IM108" s="365">
        <v>992.06349206349205</v>
      </c>
      <c r="IN108" s="365">
        <v>992.06349206349205</v>
      </c>
      <c r="IO108" s="365">
        <v>992.06349206349205</v>
      </c>
      <c r="IP108" s="365">
        <v>992.06349206349205</v>
      </c>
      <c r="IQ108" s="365">
        <v>992.06349206349205</v>
      </c>
      <c r="IR108" s="365">
        <v>992.06349206349205</v>
      </c>
      <c r="IS108" s="365">
        <v>992.06349206349205</v>
      </c>
      <c r="IT108" s="415">
        <f>+SUBTOTAL(9,IH108:IS108)</f>
        <v>11904.761904761901</v>
      </c>
      <c r="IU108" s="416"/>
      <c r="IV108" s="375">
        <v>6944.4444444444443</v>
      </c>
      <c r="IW108" s="376">
        <v>6944.4444444444443</v>
      </c>
      <c r="IX108" s="365">
        <v>6944.4444444444443</v>
      </c>
      <c r="IY108" s="365">
        <v>6944.4444444444443</v>
      </c>
      <c r="IZ108" s="365">
        <v>6944.4444444444443</v>
      </c>
      <c r="JA108" s="365">
        <v>6944.4444444444443</v>
      </c>
      <c r="JB108" s="365">
        <v>6944.4444444444443</v>
      </c>
      <c r="JC108" s="365">
        <v>6944.4444444444443</v>
      </c>
      <c r="JD108" s="365">
        <v>6944.4444444444443</v>
      </c>
      <c r="JE108" s="365">
        <v>6944.4444444444443</v>
      </c>
      <c r="JF108" s="365">
        <v>6944.4444444444443</v>
      </c>
      <c r="JG108" s="365">
        <v>6944.4444444444443</v>
      </c>
      <c r="JH108" s="415">
        <f>+SUBTOTAL(9,IV108:JG108)</f>
        <v>83333.333333333314</v>
      </c>
      <c r="JI108" s="416"/>
      <c r="JJ108" s="375">
        <v>10912.698412698413</v>
      </c>
      <c r="JK108" s="376">
        <v>10912.698412698413</v>
      </c>
      <c r="JL108" s="365">
        <v>10912.698412698413</v>
      </c>
      <c r="JM108" s="365">
        <v>10912.698412698413</v>
      </c>
      <c r="JN108" s="365">
        <v>10912.698412698413</v>
      </c>
      <c r="JO108" s="365">
        <v>10912.698412698413</v>
      </c>
      <c r="JP108" s="365">
        <v>10912.698412698413</v>
      </c>
      <c r="JQ108" s="365">
        <v>10912.698412698413</v>
      </c>
      <c r="JR108" s="365">
        <v>10912.698412698413</v>
      </c>
      <c r="JS108" s="365">
        <v>10912.698412698413</v>
      </c>
      <c r="JT108" s="365">
        <v>10912.698412698413</v>
      </c>
      <c r="JU108" s="365">
        <v>10912.698412698413</v>
      </c>
      <c r="JV108" s="415">
        <f>+SUBTOTAL(9,JJ108:JU108)</f>
        <v>130952.38095238099</v>
      </c>
      <c r="JW108" s="416"/>
      <c r="JX108" s="375">
        <v>4960.3174603174602</v>
      </c>
      <c r="JY108" s="376">
        <v>4960.3174603174602</v>
      </c>
      <c r="JZ108" s="365">
        <v>4960.3174603174602</v>
      </c>
      <c r="KA108" s="365">
        <v>4960.3174603174602</v>
      </c>
      <c r="KB108" s="365">
        <v>4960.3174603174602</v>
      </c>
      <c r="KC108" s="365">
        <v>4960.3174603174602</v>
      </c>
      <c r="KD108" s="365">
        <v>4960.3174603174602</v>
      </c>
      <c r="KE108" s="365">
        <v>4960.3174603174602</v>
      </c>
      <c r="KF108" s="365">
        <v>4960.3174603174602</v>
      </c>
      <c r="KG108" s="365">
        <v>4960.3174603174602</v>
      </c>
      <c r="KH108" s="365">
        <v>4960.3174603174602</v>
      </c>
      <c r="KI108" s="365">
        <v>4960.3174603174602</v>
      </c>
      <c r="KJ108" s="415">
        <f>+SUBTOTAL(9,JX108:KI108)</f>
        <v>59523.809523809534</v>
      </c>
      <c r="KK108" s="416"/>
      <c r="KL108" s="375">
        <v>1984.1269841269841</v>
      </c>
      <c r="KM108" s="376">
        <v>1984.1269841269841</v>
      </c>
      <c r="KN108" s="365">
        <v>1984.1269841269841</v>
      </c>
      <c r="KO108" s="365">
        <v>1984.1269841269841</v>
      </c>
      <c r="KP108" s="365">
        <v>1984.1269841269841</v>
      </c>
      <c r="KQ108" s="365">
        <v>1984.1269841269841</v>
      </c>
      <c r="KR108" s="365">
        <v>1984.1269841269841</v>
      </c>
      <c r="KS108" s="365">
        <v>1984.1269841269841</v>
      </c>
      <c r="KT108" s="365">
        <v>1984.1269841269841</v>
      </c>
      <c r="KU108" s="365">
        <v>1984.1269841269841</v>
      </c>
      <c r="KV108" s="365">
        <v>1984.1269841269841</v>
      </c>
      <c r="KW108" s="365">
        <v>1984.1269841269841</v>
      </c>
      <c r="KX108" s="415">
        <f>+SUBTOTAL(9,KL108:KW108)</f>
        <v>23809.523809523802</v>
      </c>
      <c r="KY108" s="416"/>
      <c r="KZ108" s="375">
        <v>992.06349206349205</v>
      </c>
      <c r="LA108" s="376">
        <v>992.06349206349205</v>
      </c>
      <c r="LB108" s="365">
        <v>992.06349206349205</v>
      </c>
      <c r="LC108" s="365">
        <v>992.06349206349205</v>
      </c>
      <c r="LD108" s="365">
        <v>992.06349206349205</v>
      </c>
      <c r="LE108" s="365">
        <v>992.06349206349205</v>
      </c>
      <c r="LF108" s="365">
        <v>992.06349206349205</v>
      </c>
      <c r="LG108" s="365">
        <v>992.06349206349205</v>
      </c>
      <c r="LH108" s="365">
        <v>992.06349206349205</v>
      </c>
      <c r="LI108" s="365">
        <v>992.06349206349205</v>
      </c>
      <c r="LJ108" s="365">
        <v>992.06349206349205</v>
      </c>
      <c r="LK108" s="365">
        <v>992.06349206349205</v>
      </c>
      <c r="LL108" s="415">
        <f>+SUBTOTAL(9,KZ108:LK108)</f>
        <v>11904.761904761901</v>
      </c>
      <c r="LM108" s="416"/>
      <c r="LN108" s="375">
        <v>0</v>
      </c>
      <c r="LO108" s="376">
        <v>0</v>
      </c>
      <c r="LP108" s="365">
        <v>0</v>
      </c>
      <c r="LQ108" s="365">
        <v>0</v>
      </c>
      <c r="LR108" s="365">
        <v>0</v>
      </c>
      <c r="LS108" s="365">
        <v>0</v>
      </c>
      <c r="LT108" s="365">
        <v>0</v>
      </c>
      <c r="LU108" s="365">
        <v>0</v>
      </c>
      <c r="LV108" s="365">
        <v>0</v>
      </c>
      <c r="LW108" s="365">
        <v>0</v>
      </c>
      <c r="LX108" s="365">
        <v>0</v>
      </c>
      <c r="LY108" s="365">
        <v>0</v>
      </c>
      <c r="LZ108" s="415">
        <f>+SUBTOTAL(9,LN108:LY108)</f>
        <v>0</v>
      </c>
      <c r="MA108" s="416"/>
      <c r="MB108" s="368">
        <f t="shared" ref="MB108:MM108" si="373">SUMIF($D$11:$LY$11,MB$8,$D108:$LY108)</f>
        <v>162698.41269841266</v>
      </c>
      <c r="MC108" s="368">
        <f t="shared" si="373"/>
        <v>162698.41269841266</v>
      </c>
      <c r="MD108" s="368">
        <f t="shared" si="373"/>
        <v>162698.41269841266</v>
      </c>
      <c r="ME108" s="368">
        <f t="shared" si="373"/>
        <v>162698.41269841266</v>
      </c>
      <c r="MF108" s="368">
        <f t="shared" si="373"/>
        <v>162698.41269841266</v>
      </c>
      <c r="MG108" s="368">
        <f t="shared" si="373"/>
        <v>162698.41269841266</v>
      </c>
      <c r="MH108" s="368">
        <f t="shared" si="373"/>
        <v>162698.41269841266</v>
      </c>
      <c r="MI108" s="368">
        <f t="shared" si="373"/>
        <v>162698.41269841266</v>
      </c>
      <c r="MJ108" s="368">
        <f t="shared" si="373"/>
        <v>162698.41269841266</v>
      </c>
      <c r="MK108" s="368">
        <f t="shared" si="373"/>
        <v>162698.41269841266</v>
      </c>
      <c r="ML108" s="368">
        <f t="shared" si="373"/>
        <v>162698.41269841266</v>
      </c>
      <c r="MM108" s="368">
        <f t="shared" si="373"/>
        <v>162698.41269841266</v>
      </c>
      <c r="MN108" s="368">
        <f t="shared" ref="MN108" si="374">SUM(MB108:MM108)</f>
        <v>1952380.9523809524</v>
      </c>
    </row>
    <row r="109" spans="1:352" x14ac:dyDescent="0.25">
      <c r="A109" s="313"/>
      <c r="B109" s="260"/>
      <c r="C109" s="313"/>
      <c r="D109" s="364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  <c r="P109" s="368"/>
      <c r="Q109" s="372"/>
      <c r="R109" s="364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8"/>
      <c r="AE109" s="372"/>
      <c r="AF109" s="364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8"/>
      <c r="AT109" s="364"/>
      <c r="AU109" s="365"/>
      <c r="AV109" s="365"/>
      <c r="AW109" s="365"/>
      <c r="AX109" s="365"/>
      <c r="AY109" s="365"/>
      <c r="AZ109" s="365"/>
      <c r="BA109" s="365"/>
      <c r="BB109" s="365"/>
      <c r="BC109" s="365"/>
      <c r="BD109" s="365"/>
      <c r="BE109" s="365"/>
      <c r="BF109" s="368"/>
      <c r="BH109" s="364"/>
      <c r="BI109" s="365"/>
      <c r="BJ109" s="365"/>
      <c r="BK109" s="365"/>
      <c r="BL109" s="365"/>
      <c r="BM109" s="365"/>
      <c r="BN109" s="365"/>
      <c r="BO109" s="365"/>
      <c r="BP109" s="365"/>
      <c r="BQ109" s="365"/>
      <c r="BR109" s="365"/>
      <c r="BS109" s="365"/>
      <c r="BT109" s="368"/>
      <c r="BV109" s="364"/>
      <c r="BW109" s="365"/>
      <c r="BX109" s="365"/>
      <c r="BY109" s="365"/>
      <c r="BZ109" s="365"/>
      <c r="CA109" s="365"/>
      <c r="CB109" s="365"/>
      <c r="CC109" s="365"/>
      <c r="CD109" s="365"/>
      <c r="CE109" s="365"/>
      <c r="CF109" s="365"/>
      <c r="CG109" s="365"/>
      <c r="CH109" s="368"/>
      <c r="CI109" s="372"/>
      <c r="CJ109" s="364"/>
      <c r="CK109" s="365"/>
      <c r="CL109" s="365"/>
      <c r="CM109" s="365"/>
      <c r="CN109" s="365"/>
      <c r="CO109" s="365"/>
      <c r="CP109" s="365"/>
      <c r="CQ109" s="365"/>
      <c r="CR109" s="365"/>
      <c r="CS109" s="365"/>
      <c r="CT109" s="365"/>
      <c r="CU109" s="365"/>
      <c r="CV109" s="368"/>
      <c r="CW109" s="372"/>
      <c r="CX109" s="364"/>
      <c r="CY109" s="365"/>
      <c r="CZ109" s="365"/>
      <c r="DA109" s="365"/>
      <c r="DB109" s="365"/>
      <c r="DC109" s="365"/>
      <c r="DD109" s="365"/>
      <c r="DE109" s="365"/>
      <c r="DF109" s="365"/>
      <c r="DG109" s="365"/>
      <c r="DH109" s="365"/>
      <c r="DI109" s="365"/>
      <c r="DJ109" s="368"/>
      <c r="DK109" s="372"/>
      <c r="DL109" s="364"/>
      <c r="DM109" s="365"/>
      <c r="DN109" s="365"/>
      <c r="DO109" s="365"/>
      <c r="DP109" s="365"/>
      <c r="DQ109" s="365"/>
      <c r="DR109" s="365"/>
      <c r="DS109" s="365"/>
      <c r="DT109" s="365"/>
      <c r="DU109" s="365"/>
      <c r="DV109" s="365"/>
      <c r="DW109" s="365"/>
      <c r="DX109" s="368"/>
      <c r="DY109" s="372"/>
      <c r="DZ109" s="364"/>
      <c r="EA109" s="365"/>
      <c r="EB109" s="365"/>
      <c r="EC109" s="365"/>
      <c r="ED109" s="365"/>
      <c r="EE109" s="365"/>
      <c r="EF109" s="365"/>
      <c r="EG109" s="365"/>
      <c r="EH109" s="365"/>
      <c r="EI109" s="365"/>
      <c r="EJ109" s="365"/>
      <c r="EK109" s="365"/>
      <c r="EL109" s="368"/>
      <c r="EM109" s="372"/>
      <c r="EN109" s="364"/>
      <c r="EO109" s="365"/>
      <c r="EP109" s="365"/>
      <c r="EQ109" s="365"/>
      <c r="ER109" s="365"/>
      <c r="ES109" s="365"/>
      <c r="ET109" s="365"/>
      <c r="EU109" s="365"/>
      <c r="EV109" s="365"/>
      <c r="EW109" s="365"/>
      <c r="EX109" s="365"/>
      <c r="EY109" s="365"/>
      <c r="EZ109" s="368"/>
      <c r="FA109" s="372"/>
      <c r="FB109" s="364"/>
      <c r="FC109" s="365"/>
      <c r="FD109" s="365"/>
      <c r="FE109" s="365"/>
      <c r="FF109" s="365"/>
      <c r="FG109" s="365"/>
      <c r="FH109" s="365"/>
      <c r="FI109" s="365"/>
      <c r="FJ109" s="365"/>
      <c r="FK109" s="365"/>
      <c r="FL109" s="365"/>
      <c r="FM109" s="365"/>
      <c r="FN109" s="368"/>
      <c r="FO109" s="372"/>
      <c r="FP109" s="364"/>
      <c r="FQ109" s="365"/>
      <c r="FR109" s="365"/>
      <c r="FS109" s="365"/>
      <c r="FT109" s="365"/>
      <c r="FU109" s="365"/>
      <c r="FV109" s="365"/>
      <c r="FW109" s="365"/>
      <c r="FX109" s="365"/>
      <c r="FY109" s="365"/>
      <c r="FZ109" s="365"/>
      <c r="GA109" s="365"/>
      <c r="GB109" s="368"/>
      <c r="GC109" s="372"/>
      <c r="GD109" s="364"/>
      <c r="GE109" s="365"/>
      <c r="GF109" s="365"/>
      <c r="GG109" s="365"/>
      <c r="GH109" s="365"/>
      <c r="GI109" s="365"/>
      <c r="GJ109" s="365"/>
      <c r="GK109" s="365"/>
      <c r="GL109" s="365"/>
      <c r="GM109" s="365"/>
      <c r="GN109" s="365"/>
      <c r="GO109" s="365"/>
      <c r="GP109" s="368"/>
      <c r="GQ109" s="372"/>
      <c r="GR109" s="364"/>
      <c r="GS109" s="365"/>
      <c r="GT109" s="365"/>
      <c r="GU109" s="365"/>
      <c r="GV109" s="365"/>
      <c r="GW109" s="365"/>
      <c r="GX109" s="365"/>
      <c r="GY109" s="365"/>
      <c r="GZ109" s="365"/>
      <c r="HA109" s="365"/>
      <c r="HB109" s="365"/>
      <c r="HC109" s="365"/>
      <c r="HD109" s="368">
        <f t="shared" si="294"/>
        <v>0</v>
      </c>
      <c r="HE109" s="372"/>
      <c r="HF109" s="364"/>
      <c r="HG109" s="365"/>
      <c r="HH109" s="365"/>
      <c r="HI109" s="365"/>
      <c r="HJ109" s="365"/>
      <c r="HK109" s="365"/>
      <c r="HL109" s="365"/>
      <c r="HM109" s="365"/>
      <c r="HN109" s="365"/>
      <c r="HO109" s="365"/>
      <c r="HP109" s="365"/>
      <c r="HQ109" s="365"/>
      <c r="HR109" s="368"/>
      <c r="HS109" s="372"/>
      <c r="HT109" s="364"/>
      <c r="HU109" s="365"/>
      <c r="HV109" s="365"/>
      <c r="HW109" s="365"/>
      <c r="HX109" s="365"/>
      <c r="HY109" s="365"/>
      <c r="HZ109" s="365"/>
      <c r="IA109" s="365"/>
      <c r="IB109" s="365"/>
      <c r="IC109" s="365"/>
      <c r="ID109" s="365"/>
      <c r="IE109" s="365"/>
      <c r="IF109" s="368"/>
      <c r="IG109" s="372"/>
      <c r="IH109" s="364"/>
      <c r="II109" s="365"/>
      <c r="IJ109" s="365"/>
      <c r="IK109" s="365"/>
      <c r="IL109" s="365"/>
      <c r="IM109" s="365"/>
      <c r="IN109" s="365"/>
      <c r="IO109" s="365"/>
      <c r="IP109" s="365"/>
      <c r="IQ109" s="365"/>
      <c r="IR109" s="365"/>
      <c r="IS109" s="365"/>
      <c r="IT109" s="368"/>
      <c r="IU109" s="372"/>
      <c r="IV109" s="364"/>
      <c r="IW109" s="365"/>
      <c r="IX109" s="365"/>
      <c r="IY109" s="365"/>
      <c r="IZ109" s="365"/>
      <c r="JA109" s="365"/>
      <c r="JB109" s="365"/>
      <c r="JC109" s="365"/>
      <c r="JD109" s="365"/>
      <c r="JE109" s="365"/>
      <c r="JF109" s="365"/>
      <c r="JG109" s="365"/>
      <c r="JH109" s="368"/>
      <c r="JI109" s="372"/>
      <c r="JJ109" s="364"/>
      <c r="JK109" s="365"/>
      <c r="JL109" s="365"/>
      <c r="JM109" s="365"/>
      <c r="JN109" s="365"/>
      <c r="JO109" s="365"/>
      <c r="JP109" s="365"/>
      <c r="JQ109" s="365"/>
      <c r="JR109" s="365"/>
      <c r="JS109" s="365"/>
      <c r="JT109" s="365"/>
      <c r="JU109" s="365"/>
      <c r="JV109" s="368"/>
      <c r="JW109" s="372"/>
      <c r="JX109" s="364"/>
      <c r="JY109" s="365"/>
      <c r="JZ109" s="365"/>
      <c r="KA109" s="365"/>
      <c r="KB109" s="365"/>
      <c r="KC109" s="365"/>
      <c r="KD109" s="365"/>
      <c r="KE109" s="365"/>
      <c r="KF109" s="365"/>
      <c r="KG109" s="365"/>
      <c r="KH109" s="365"/>
      <c r="KI109" s="365"/>
      <c r="KJ109" s="368"/>
      <c r="KK109" s="372"/>
      <c r="KL109" s="364"/>
      <c r="KM109" s="365"/>
      <c r="KN109" s="365"/>
      <c r="KO109" s="365"/>
      <c r="KP109" s="365"/>
      <c r="KQ109" s="365"/>
      <c r="KR109" s="365"/>
      <c r="KS109" s="365"/>
      <c r="KT109" s="365"/>
      <c r="KU109" s="365"/>
      <c r="KV109" s="365"/>
      <c r="KW109" s="365"/>
      <c r="KX109" s="368"/>
      <c r="KY109" s="372"/>
      <c r="KZ109" s="364"/>
      <c r="LA109" s="365"/>
      <c r="LB109" s="365"/>
      <c r="LC109" s="365"/>
      <c r="LD109" s="365"/>
      <c r="LE109" s="365"/>
      <c r="LF109" s="365"/>
      <c r="LG109" s="365"/>
      <c r="LH109" s="365"/>
      <c r="LI109" s="365"/>
      <c r="LJ109" s="365"/>
      <c r="LK109" s="365"/>
      <c r="LL109" s="368"/>
      <c r="LM109" s="372"/>
      <c r="LN109" s="364"/>
      <c r="LO109" s="365"/>
      <c r="LP109" s="365"/>
      <c r="LQ109" s="365"/>
      <c r="LR109" s="365"/>
      <c r="LS109" s="365"/>
      <c r="LT109" s="365"/>
      <c r="LU109" s="365"/>
      <c r="LV109" s="365"/>
      <c r="LW109" s="365"/>
      <c r="LX109" s="365"/>
      <c r="LY109" s="365"/>
      <c r="LZ109" s="368"/>
      <c r="MA109" s="372"/>
      <c r="MB109" s="368"/>
      <c r="MC109" s="368"/>
      <c r="MD109" s="368"/>
      <c r="ME109" s="368"/>
      <c r="MF109" s="368"/>
      <c r="MG109" s="368"/>
      <c r="MH109" s="368"/>
      <c r="MI109" s="368"/>
      <c r="MJ109" s="368"/>
      <c r="MK109" s="368"/>
      <c r="ML109" s="368"/>
      <c r="MM109" s="368"/>
      <c r="MN109" s="368"/>
    </row>
    <row r="110" spans="1:352" x14ac:dyDescent="0.3">
      <c r="A110" s="313"/>
      <c r="B110" s="425" t="s">
        <v>139</v>
      </c>
      <c r="C110" s="313"/>
      <c r="D110" s="364"/>
      <c r="E110" s="396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415"/>
      <c r="Q110" s="416"/>
      <c r="R110" s="364"/>
      <c r="S110" s="396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415"/>
      <c r="AE110" s="416"/>
      <c r="AF110" s="364"/>
      <c r="AG110" s="396"/>
      <c r="AH110" s="389"/>
      <c r="AI110" s="389"/>
      <c r="AJ110" s="389"/>
      <c r="AK110" s="389"/>
      <c r="AL110" s="389"/>
      <c r="AM110" s="389"/>
      <c r="AN110" s="389"/>
      <c r="AO110" s="389"/>
      <c r="AP110" s="389"/>
      <c r="AQ110" s="389"/>
      <c r="AR110" s="415"/>
      <c r="AT110" s="364"/>
      <c r="AU110" s="396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  <c r="BF110" s="415"/>
      <c r="BH110" s="364"/>
      <c r="BI110" s="396"/>
      <c r="BJ110" s="389"/>
      <c r="BK110" s="389"/>
      <c r="BL110" s="389"/>
      <c r="BM110" s="389"/>
      <c r="BN110" s="389"/>
      <c r="BO110" s="389"/>
      <c r="BP110" s="389"/>
      <c r="BQ110" s="389"/>
      <c r="BR110" s="389"/>
      <c r="BS110" s="389"/>
      <c r="BT110" s="415"/>
      <c r="BV110" s="364"/>
      <c r="BW110" s="396"/>
      <c r="BX110" s="389"/>
      <c r="BY110" s="389"/>
      <c r="BZ110" s="389"/>
      <c r="CA110" s="389"/>
      <c r="CB110" s="389"/>
      <c r="CC110" s="389"/>
      <c r="CD110" s="389"/>
      <c r="CE110" s="389"/>
      <c r="CF110" s="389"/>
      <c r="CG110" s="389"/>
      <c r="CH110" s="415"/>
      <c r="CI110" s="416"/>
      <c r="CJ110" s="364"/>
      <c r="CK110" s="396"/>
      <c r="CL110" s="389"/>
      <c r="CM110" s="389"/>
      <c r="CN110" s="389"/>
      <c r="CO110" s="389"/>
      <c r="CP110" s="389"/>
      <c r="CQ110" s="389"/>
      <c r="CR110" s="389"/>
      <c r="CS110" s="389"/>
      <c r="CT110" s="389"/>
      <c r="CU110" s="389"/>
      <c r="CV110" s="415"/>
      <c r="CW110" s="416"/>
      <c r="CX110" s="364"/>
      <c r="CY110" s="396"/>
      <c r="CZ110" s="389"/>
      <c r="DA110" s="389"/>
      <c r="DB110" s="389"/>
      <c r="DC110" s="389"/>
      <c r="DD110" s="389"/>
      <c r="DE110" s="389"/>
      <c r="DF110" s="389"/>
      <c r="DG110" s="389"/>
      <c r="DH110" s="389"/>
      <c r="DI110" s="389"/>
      <c r="DJ110" s="415"/>
      <c r="DK110" s="416"/>
      <c r="DL110" s="364"/>
      <c r="DM110" s="396"/>
      <c r="DN110" s="389"/>
      <c r="DO110" s="389"/>
      <c r="DP110" s="389"/>
      <c r="DQ110" s="389"/>
      <c r="DR110" s="389"/>
      <c r="DS110" s="389"/>
      <c r="DT110" s="389"/>
      <c r="DU110" s="389"/>
      <c r="DV110" s="389"/>
      <c r="DW110" s="389"/>
      <c r="DX110" s="415"/>
      <c r="DY110" s="416"/>
      <c r="DZ110" s="364"/>
      <c r="EA110" s="396"/>
      <c r="EB110" s="389"/>
      <c r="EC110" s="389"/>
      <c r="ED110" s="389"/>
      <c r="EE110" s="389"/>
      <c r="EF110" s="389"/>
      <c r="EG110" s="389"/>
      <c r="EH110" s="389"/>
      <c r="EI110" s="389"/>
      <c r="EJ110" s="389"/>
      <c r="EK110" s="389"/>
      <c r="EL110" s="415"/>
      <c r="EM110" s="416"/>
      <c r="EN110" s="364"/>
      <c r="EO110" s="396"/>
      <c r="EP110" s="389"/>
      <c r="EQ110" s="389"/>
      <c r="ER110" s="389"/>
      <c r="ES110" s="389"/>
      <c r="ET110" s="389"/>
      <c r="EU110" s="389"/>
      <c r="EV110" s="389"/>
      <c r="EW110" s="389"/>
      <c r="EX110" s="389"/>
      <c r="EY110" s="389"/>
      <c r="EZ110" s="415"/>
      <c r="FA110" s="416"/>
      <c r="FB110" s="364"/>
      <c r="FC110" s="396"/>
      <c r="FD110" s="389"/>
      <c r="FE110" s="389"/>
      <c r="FF110" s="389"/>
      <c r="FG110" s="389"/>
      <c r="FH110" s="389"/>
      <c r="FI110" s="389"/>
      <c r="FJ110" s="389"/>
      <c r="FK110" s="389"/>
      <c r="FL110" s="389"/>
      <c r="FM110" s="389"/>
      <c r="FN110" s="415"/>
      <c r="FO110" s="416"/>
      <c r="FP110" s="364"/>
      <c r="FQ110" s="396"/>
      <c r="FR110" s="389"/>
      <c r="FS110" s="389"/>
      <c r="FT110" s="389"/>
      <c r="FU110" s="389"/>
      <c r="FV110" s="389"/>
      <c r="FW110" s="389"/>
      <c r="FX110" s="389"/>
      <c r="FY110" s="389"/>
      <c r="FZ110" s="389"/>
      <c r="GA110" s="389"/>
      <c r="GB110" s="415"/>
      <c r="GC110" s="416"/>
      <c r="GD110" s="364"/>
      <c r="GE110" s="396"/>
      <c r="GF110" s="389"/>
      <c r="GG110" s="389"/>
      <c r="GH110" s="389"/>
      <c r="GI110" s="389"/>
      <c r="GJ110" s="389"/>
      <c r="GK110" s="389"/>
      <c r="GL110" s="389"/>
      <c r="GM110" s="389"/>
      <c r="GN110" s="389"/>
      <c r="GO110" s="389"/>
      <c r="GP110" s="415"/>
      <c r="GQ110" s="416"/>
      <c r="GR110" s="364"/>
      <c r="GS110" s="396"/>
      <c r="GT110" s="389"/>
      <c r="GU110" s="389"/>
      <c r="GV110" s="389"/>
      <c r="GW110" s="389"/>
      <c r="GX110" s="389"/>
      <c r="GY110" s="389"/>
      <c r="GZ110" s="389"/>
      <c r="HA110" s="389"/>
      <c r="HB110" s="389"/>
      <c r="HC110" s="389"/>
      <c r="HD110" s="415">
        <f t="shared" si="294"/>
        <v>0</v>
      </c>
      <c r="HE110" s="416"/>
      <c r="HF110" s="364"/>
      <c r="HG110" s="396"/>
      <c r="HH110" s="389"/>
      <c r="HI110" s="389"/>
      <c r="HJ110" s="389"/>
      <c r="HK110" s="389"/>
      <c r="HL110" s="389"/>
      <c r="HM110" s="389"/>
      <c r="HN110" s="389"/>
      <c r="HO110" s="389"/>
      <c r="HP110" s="389"/>
      <c r="HQ110" s="389"/>
      <c r="HR110" s="415"/>
      <c r="HS110" s="416"/>
      <c r="HT110" s="364"/>
      <c r="HU110" s="396"/>
      <c r="HV110" s="389"/>
      <c r="HW110" s="389"/>
      <c r="HX110" s="389"/>
      <c r="HY110" s="389"/>
      <c r="HZ110" s="389"/>
      <c r="IA110" s="389"/>
      <c r="IB110" s="389"/>
      <c r="IC110" s="389"/>
      <c r="ID110" s="389"/>
      <c r="IE110" s="389"/>
      <c r="IF110" s="415"/>
      <c r="IG110" s="416"/>
      <c r="IH110" s="364"/>
      <c r="II110" s="396"/>
      <c r="IJ110" s="389"/>
      <c r="IK110" s="389"/>
      <c r="IL110" s="389"/>
      <c r="IM110" s="389"/>
      <c r="IN110" s="389"/>
      <c r="IO110" s="389"/>
      <c r="IP110" s="389"/>
      <c r="IQ110" s="389"/>
      <c r="IR110" s="389"/>
      <c r="IS110" s="389"/>
      <c r="IT110" s="415"/>
      <c r="IU110" s="416"/>
      <c r="IV110" s="364"/>
      <c r="IW110" s="396"/>
      <c r="IX110" s="389"/>
      <c r="IY110" s="389"/>
      <c r="IZ110" s="389"/>
      <c r="JA110" s="389"/>
      <c r="JB110" s="389"/>
      <c r="JC110" s="389"/>
      <c r="JD110" s="389"/>
      <c r="JE110" s="389"/>
      <c r="JF110" s="389"/>
      <c r="JG110" s="389"/>
      <c r="JH110" s="415"/>
      <c r="JI110" s="416"/>
      <c r="JJ110" s="364"/>
      <c r="JK110" s="396"/>
      <c r="JL110" s="389"/>
      <c r="JM110" s="389"/>
      <c r="JN110" s="389"/>
      <c r="JO110" s="389"/>
      <c r="JP110" s="389"/>
      <c r="JQ110" s="389"/>
      <c r="JR110" s="389"/>
      <c r="JS110" s="389"/>
      <c r="JT110" s="389"/>
      <c r="JU110" s="389"/>
      <c r="JV110" s="415"/>
      <c r="JW110" s="416"/>
      <c r="JX110" s="364"/>
      <c r="JY110" s="396"/>
      <c r="JZ110" s="389"/>
      <c r="KA110" s="389"/>
      <c r="KB110" s="389"/>
      <c r="KC110" s="389"/>
      <c r="KD110" s="389"/>
      <c r="KE110" s="389"/>
      <c r="KF110" s="389"/>
      <c r="KG110" s="389"/>
      <c r="KH110" s="389"/>
      <c r="KI110" s="389"/>
      <c r="KJ110" s="415"/>
      <c r="KK110" s="416"/>
      <c r="KL110" s="364"/>
      <c r="KM110" s="396"/>
      <c r="KN110" s="389"/>
      <c r="KO110" s="389"/>
      <c r="KP110" s="389"/>
      <c r="KQ110" s="389"/>
      <c r="KR110" s="389"/>
      <c r="KS110" s="389"/>
      <c r="KT110" s="389"/>
      <c r="KU110" s="389"/>
      <c r="KV110" s="389"/>
      <c r="KW110" s="389"/>
      <c r="KX110" s="415"/>
      <c r="KY110" s="416"/>
      <c r="KZ110" s="364"/>
      <c r="LA110" s="396"/>
      <c r="LB110" s="389"/>
      <c r="LC110" s="389"/>
      <c r="LD110" s="389"/>
      <c r="LE110" s="389"/>
      <c r="LF110" s="389"/>
      <c r="LG110" s="389"/>
      <c r="LH110" s="389"/>
      <c r="LI110" s="389"/>
      <c r="LJ110" s="389"/>
      <c r="LK110" s="389"/>
      <c r="LL110" s="415"/>
      <c r="LM110" s="416"/>
      <c r="LN110" s="364"/>
      <c r="LO110" s="396"/>
      <c r="LP110" s="389"/>
      <c r="LQ110" s="389"/>
      <c r="LR110" s="389"/>
      <c r="LS110" s="389"/>
      <c r="LT110" s="389"/>
      <c r="LU110" s="389"/>
      <c r="LV110" s="389"/>
      <c r="LW110" s="389"/>
      <c r="LX110" s="389"/>
      <c r="LY110" s="389"/>
      <c r="LZ110" s="415"/>
      <c r="MA110" s="416"/>
      <c r="MB110" s="415"/>
      <c r="MC110" s="415"/>
      <c r="MD110" s="415"/>
      <c r="ME110" s="415"/>
      <c r="MF110" s="415"/>
      <c r="MG110" s="415"/>
      <c r="MH110" s="415"/>
      <c r="MI110" s="415"/>
      <c r="MJ110" s="415"/>
      <c r="MK110" s="415"/>
      <c r="ML110" s="415"/>
      <c r="MM110" s="415"/>
      <c r="MN110" s="415"/>
    </row>
    <row r="111" spans="1:352" x14ac:dyDescent="0.25">
      <c r="A111" s="313"/>
      <c r="B111" s="255" t="s">
        <v>140</v>
      </c>
      <c r="C111" s="313"/>
      <c r="D111" s="375">
        <v>0</v>
      </c>
      <c r="E111" s="389">
        <v>0</v>
      </c>
      <c r="F111" s="389">
        <v>0</v>
      </c>
      <c r="G111" s="389">
        <v>0</v>
      </c>
      <c r="H111" s="389">
        <v>0</v>
      </c>
      <c r="I111" s="389">
        <v>0</v>
      </c>
      <c r="J111" s="389">
        <v>0</v>
      </c>
      <c r="K111" s="389">
        <v>0</v>
      </c>
      <c r="L111" s="389">
        <v>0</v>
      </c>
      <c r="M111" s="389">
        <v>0</v>
      </c>
      <c r="N111" s="389">
        <v>0</v>
      </c>
      <c r="O111" s="389">
        <v>0</v>
      </c>
      <c r="P111" s="415">
        <f>+SUBTOTAL(9,D111:O111)</f>
        <v>0</v>
      </c>
      <c r="Q111" s="416"/>
      <c r="R111" s="375">
        <v>0</v>
      </c>
      <c r="S111" s="389">
        <v>0</v>
      </c>
      <c r="T111" s="389">
        <v>0</v>
      </c>
      <c r="U111" s="389">
        <v>0</v>
      </c>
      <c r="V111" s="389">
        <v>0</v>
      </c>
      <c r="W111" s="389">
        <v>0</v>
      </c>
      <c r="X111" s="389">
        <v>0</v>
      </c>
      <c r="Y111" s="389">
        <v>0</v>
      </c>
      <c r="Z111" s="389">
        <v>0</v>
      </c>
      <c r="AA111" s="389">
        <v>0</v>
      </c>
      <c r="AB111" s="389">
        <v>0</v>
      </c>
      <c r="AC111" s="389">
        <v>0</v>
      </c>
      <c r="AD111" s="415">
        <f>+SUBTOTAL(9,R111:AC111)</f>
        <v>0</v>
      </c>
      <c r="AE111" s="416"/>
      <c r="AF111" s="375">
        <v>0</v>
      </c>
      <c r="AG111" s="389">
        <v>0</v>
      </c>
      <c r="AH111" s="389">
        <v>0</v>
      </c>
      <c r="AI111" s="389">
        <v>0</v>
      </c>
      <c r="AJ111" s="389">
        <v>0</v>
      </c>
      <c r="AK111" s="389">
        <v>0</v>
      </c>
      <c r="AL111" s="389">
        <v>0</v>
      </c>
      <c r="AM111" s="389">
        <v>0</v>
      </c>
      <c r="AN111" s="389">
        <v>0</v>
      </c>
      <c r="AO111" s="389">
        <v>0</v>
      </c>
      <c r="AP111" s="389">
        <v>0</v>
      </c>
      <c r="AQ111" s="389">
        <v>0</v>
      </c>
      <c r="AR111" s="415">
        <f>+SUBTOTAL(9,AF111:AQ111)</f>
        <v>0</v>
      </c>
      <c r="AT111" s="375">
        <v>0</v>
      </c>
      <c r="AU111" s="389">
        <v>0</v>
      </c>
      <c r="AV111" s="389">
        <v>0</v>
      </c>
      <c r="AW111" s="389">
        <v>0</v>
      </c>
      <c r="AX111" s="389">
        <v>0</v>
      </c>
      <c r="AY111" s="389">
        <v>0</v>
      </c>
      <c r="AZ111" s="389">
        <v>0</v>
      </c>
      <c r="BA111" s="389">
        <v>0</v>
      </c>
      <c r="BB111" s="389">
        <v>0</v>
      </c>
      <c r="BC111" s="389">
        <v>0</v>
      </c>
      <c r="BD111" s="389">
        <v>0</v>
      </c>
      <c r="BE111" s="389">
        <v>0</v>
      </c>
      <c r="BF111" s="415">
        <f>+SUBTOTAL(9,AT111:BE111)</f>
        <v>0</v>
      </c>
      <c r="BH111" s="375">
        <v>0</v>
      </c>
      <c r="BI111" s="376">
        <v>0</v>
      </c>
      <c r="BJ111" s="365">
        <v>0</v>
      </c>
      <c r="BK111" s="365">
        <v>0</v>
      </c>
      <c r="BL111" s="365">
        <v>0</v>
      </c>
      <c r="BM111" s="365">
        <v>0</v>
      </c>
      <c r="BN111" s="365">
        <v>0</v>
      </c>
      <c r="BO111" s="365">
        <v>0</v>
      </c>
      <c r="BP111" s="365">
        <v>0</v>
      </c>
      <c r="BQ111" s="365">
        <v>0</v>
      </c>
      <c r="BR111" s="365">
        <v>0</v>
      </c>
      <c r="BS111" s="365">
        <v>0</v>
      </c>
      <c r="BT111" s="415">
        <f>+SUBTOTAL(9,BH111:BS111)</f>
        <v>0</v>
      </c>
      <c r="BV111" s="375">
        <v>0</v>
      </c>
      <c r="BW111" s="376">
        <v>0</v>
      </c>
      <c r="BX111" s="365">
        <v>0</v>
      </c>
      <c r="BY111" s="365">
        <v>0</v>
      </c>
      <c r="BZ111" s="365">
        <v>0</v>
      </c>
      <c r="CA111" s="365">
        <v>0</v>
      </c>
      <c r="CB111" s="365">
        <v>0</v>
      </c>
      <c r="CC111" s="365">
        <v>0</v>
      </c>
      <c r="CD111" s="365">
        <v>0</v>
      </c>
      <c r="CE111" s="365">
        <v>0</v>
      </c>
      <c r="CF111" s="365">
        <v>0</v>
      </c>
      <c r="CG111" s="365">
        <v>0</v>
      </c>
      <c r="CH111" s="415">
        <f>+SUBTOTAL(9,BV111:CG111)</f>
        <v>0</v>
      </c>
      <c r="CI111" s="416"/>
      <c r="CJ111" s="375">
        <v>0</v>
      </c>
      <c r="CK111" s="376">
        <v>0</v>
      </c>
      <c r="CL111" s="365">
        <v>0</v>
      </c>
      <c r="CM111" s="365">
        <v>0</v>
      </c>
      <c r="CN111" s="365">
        <v>0</v>
      </c>
      <c r="CO111" s="365">
        <v>0</v>
      </c>
      <c r="CP111" s="365">
        <v>0</v>
      </c>
      <c r="CQ111" s="365">
        <v>0</v>
      </c>
      <c r="CR111" s="365">
        <v>0</v>
      </c>
      <c r="CS111" s="365">
        <v>0</v>
      </c>
      <c r="CT111" s="365">
        <v>0</v>
      </c>
      <c r="CU111" s="365">
        <v>0</v>
      </c>
      <c r="CV111" s="415">
        <f>+SUBTOTAL(9,CJ111:CU111)</f>
        <v>0</v>
      </c>
      <c r="CW111" s="416"/>
      <c r="CX111" s="375">
        <v>0</v>
      </c>
      <c r="CY111" s="376">
        <v>0</v>
      </c>
      <c r="CZ111" s="365">
        <v>0</v>
      </c>
      <c r="DA111" s="365">
        <v>0</v>
      </c>
      <c r="DB111" s="365">
        <v>0</v>
      </c>
      <c r="DC111" s="365">
        <v>0</v>
      </c>
      <c r="DD111" s="365">
        <v>0</v>
      </c>
      <c r="DE111" s="365">
        <v>0</v>
      </c>
      <c r="DF111" s="365">
        <v>0</v>
      </c>
      <c r="DG111" s="365">
        <v>0</v>
      </c>
      <c r="DH111" s="365">
        <v>0</v>
      </c>
      <c r="DI111" s="365">
        <v>0</v>
      </c>
      <c r="DJ111" s="415">
        <f>+SUBTOTAL(9,CX111:DI111)</f>
        <v>0</v>
      </c>
      <c r="DK111" s="416"/>
      <c r="DL111" s="375">
        <v>0</v>
      </c>
      <c r="DM111" s="376">
        <v>0</v>
      </c>
      <c r="DN111" s="365">
        <v>0</v>
      </c>
      <c r="DO111" s="365">
        <v>0</v>
      </c>
      <c r="DP111" s="365">
        <v>0</v>
      </c>
      <c r="DQ111" s="365">
        <v>0</v>
      </c>
      <c r="DR111" s="365">
        <v>0</v>
      </c>
      <c r="DS111" s="365">
        <v>0</v>
      </c>
      <c r="DT111" s="365">
        <v>0</v>
      </c>
      <c r="DU111" s="365">
        <v>0</v>
      </c>
      <c r="DV111" s="365">
        <v>0</v>
      </c>
      <c r="DW111" s="365">
        <v>0</v>
      </c>
      <c r="DX111" s="415">
        <f>+SUBTOTAL(9,DL111:DW111)</f>
        <v>0</v>
      </c>
      <c r="DY111" s="416"/>
      <c r="DZ111" s="375">
        <v>0</v>
      </c>
      <c r="EA111" s="376">
        <v>0</v>
      </c>
      <c r="EB111" s="365">
        <v>0</v>
      </c>
      <c r="EC111" s="365">
        <v>0</v>
      </c>
      <c r="ED111" s="365">
        <v>0</v>
      </c>
      <c r="EE111" s="365">
        <v>0</v>
      </c>
      <c r="EF111" s="365">
        <v>0</v>
      </c>
      <c r="EG111" s="365">
        <v>0</v>
      </c>
      <c r="EH111" s="365">
        <v>0</v>
      </c>
      <c r="EI111" s="365">
        <v>0</v>
      </c>
      <c r="EJ111" s="365">
        <v>0</v>
      </c>
      <c r="EK111" s="365">
        <v>0</v>
      </c>
      <c r="EL111" s="415">
        <f>+SUBTOTAL(9,DZ111:EK111)</f>
        <v>0</v>
      </c>
      <c r="EM111" s="416"/>
      <c r="EN111" s="375">
        <v>0</v>
      </c>
      <c r="EO111" s="376">
        <v>0</v>
      </c>
      <c r="EP111" s="365">
        <v>0</v>
      </c>
      <c r="EQ111" s="365">
        <v>0</v>
      </c>
      <c r="ER111" s="365">
        <v>0</v>
      </c>
      <c r="ES111" s="365">
        <v>0</v>
      </c>
      <c r="ET111" s="365">
        <v>0</v>
      </c>
      <c r="EU111" s="365">
        <v>0</v>
      </c>
      <c r="EV111" s="365">
        <v>0</v>
      </c>
      <c r="EW111" s="365">
        <v>0</v>
      </c>
      <c r="EX111" s="365">
        <v>0</v>
      </c>
      <c r="EY111" s="365">
        <v>0</v>
      </c>
      <c r="EZ111" s="415">
        <f>+SUBTOTAL(9,EN111:EY111)</f>
        <v>0</v>
      </c>
      <c r="FA111" s="416"/>
      <c r="FB111" s="375">
        <v>0</v>
      </c>
      <c r="FC111" s="376">
        <v>0</v>
      </c>
      <c r="FD111" s="365">
        <v>0</v>
      </c>
      <c r="FE111" s="365">
        <v>0</v>
      </c>
      <c r="FF111" s="365">
        <v>0</v>
      </c>
      <c r="FG111" s="365">
        <v>0</v>
      </c>
      <c r="FH111" s="365">
        <v>0</v>
      </c>
      <c r="FI111" s="365">
        <v>0</v>
      </c>
      <c r="FJ111" s="365">
        <v>0</v>
      </c>
      <c r="FK111" s="365">
        <v>0</v>
      </c>
      <c r="FL111" s="365">
        <v>0</v>
      </c>
      <c r="FM111" s="365">
        <v>0</v>
      </c>
      <c r="FN111" s="415">
        <f>+SUBTOTAL(9,FB111:FM111)</f>
        <v>0</v>
      </c>
      <c r="FO111" s="416"/>
      <c r="FP111" s="375">
        <v>0</v>
      </c>
      <c r="FQ111" s="376">
        <v>0</v>
      </c>
      <c r="FR111" s="365">
        <v>0</v>
      </c>
      <c r="FS111" s="365">
        <v>0</v>
      </c>
      <c r="FT111" s="365">
        <v>0</v>
      </c>
      <c r="FU111" s="365">
        <v>0</v>
      </c>
      <c r="FV111" s="365">
        <v>0</v>
      </c>
      <c r="FW111" s="365">
        <v>0</v>
      </c>
      <c r="FX111" s="365">
        <v>0</v>
      </c>
      <c r="FY111" s="365">
        <v>0</v>
      </c>
      <c r="FZ111" s="365">
        <v>0</v>
      </c>
      <c r="GA111" s="365">
        <v>0</v>
      </c>
      <c r="GB111" s="415">
        <f>+SUBTOTAL(9,FP111:GA111)</f>
        <v>0</v>
      </c>
      <c r="GC111" s="416"/>
      <c r="GD111" s="375">
        <v>0</v>
      </c>
      <c r="GE111" s="376">
        <v>0</v>
      </c>
      <c r="GF111" s="365">
        <v>0</v>
      </c>
      <c r="GG111" s="365">
        <v>0</v>
      </c>
      <c r="GH111" s="365">
        <v>0</v>
      </c>
      <c r="GI111" s="365">
        <v>0</v>
      </c>
      <c r="GJ111" s="365">
        <v>0</v>
      </c>
      <c r="GK111" s="365">
        <v>0</v>
      </c>
      <c r="GL111" s="365">
        <v>0</v>
      </c>
      <c r="GM111" s="365">
        <v>0</v>
      </c>
      <c r="GN111" s="365">
        <v>0</v>
      </c>
      <c r="GO111" s="365">
        <v>0</v>
      </c>
      <c r="GP111" s="415">
        <f>+SUBTOTAL(9,GD111:GO111)</f>
        <v>0</v>
      </c>
      <c r="GQ111" s="416"/>
      <c r="GR111" s="375">
        <v>0</v>
      </c>
      <c r="GS111" s="376">
        <v>0</v>
      </c>
      <c r="GT111" s="365">
        <v>0</v>
      </c>
      <c r="GU111" s="365">
        <v>0</v>
      </c>
      <c r="GV111" s="365">
        <v>0</v>
      </c>
      <c r="GW111" s="365">
        <v>0</v>
      </c>
      <c r="GX111" s="365">
        <v>0</v>
      </c>
      <c r="GY111" s="365">
        <v>0</v>
      </c>
      <c r="GZ111" s="365">
        <v>0</v>
      </c>
      <c r="HA111" s="365">
        <v>0</v>
      </c>
      <c r="HB111" s="365">
        <v>0</v>
      </c>
      <c r="HC111" s="365">
        <v>0</v>
      </c>
      <c r="HD111" s="415">
        <f t="shared" si="294"/>
        <v>0</v>
      </c>
      <c r="HE111" s="416"/>
      <c r="HF111" s="375">
        <v>0</v>
      </c>
      <c r="HG111" s="376">
        <v>0</v>
      </c>
      <c r="HH111" s="365">
        <v>0</v>
      </c>
      <c r="HI111" s="365">
        <v>0</v>
      </c>
      <c r="HJ111" s="365">
        <v>0</v>
      </c>
      <c r="HK111" s="365">
        <v>0</v>
      </c>
      <c r="HL111" s="365">
        <v>0</v>
      </c>
      <c r="HM111" s="365">
        <v>0</v>
      </c>
      <c r="HN111" s="365">
        <v>0</v>
      </c>
      <c r="HO111" s="365">
        <v>0</v>
      </c>
      <c r="HP111" s="365">
        <v>0</v>
      </c>
      <c r="HQ111" s="365">
        <v>0</v>
      </c>
      <c r="HR111" s="415">
        <f>+SUBTOTAL(9,HF111:HQ111)</f>
        <v>0</v>
      </c>
      <c r="HS111" s="416"/>
      <c r="HT111" s="375">
        <v>0</v>
      </c>
      <c r="HU111" s="376">
        <v>0</v>
      </c>
      <c r="HV111" s="365">
        <v>0</v>
      </c>
      <c r="HW111" s="365">
        <v>0</v>
      </c>
      <c r="HX111" s="365">
        <v>0</v>
      </c>
      <c r="HY111" s="365">
        <v>0</v>
      </c>
      <c r="HZ111" s="365">
        <v>0</v>
      </c>
      <c r="IA111" s="365">
        <v>0</v>
      </c>
      <c r="IB111" s="365">
        <v>0</v>
      </c>
      <c r="IC111" s="365">
        <v>0</v>
      </c>
      <c r="ID111" s="365">
        <v>0</v>
      </c>
      <c r="IE111" s="365">
        <v>0</v>
      </c>
      <c r="IF111" s="415">
        <f>+SUBTOTAL(9,HT111:IE111)</f>
        <v>0</v>
      </c>
      <c r="IG111" s="416"/>
      <c r="IH111" s="375">
        <v>0</v>
      </c>
      <c r="II111" s="376">
        <v>0</v>
      </c>
      <c r="IJ111" s="365">
        <v>0</v>
      </c>
      <c r="IK111" s="365">
        <v>0</v>
      </c>
      <c r="IL111" s="365">
        <v>0</v>
      </c>
      <c r="IM111" s="365">
        <v>0</v>
      </c>
      <c r="IN111" s="365">
        <v>0</v>
      </c>
      <c r="IO111" s="365">
        <v>0</v>
      </c>
      <c r="IP111" s="365">
        <v>0</v>
      </c>
      <c r="IQ111" s="365">
        <v>0</v>
      </c>
      <c r="IR111" s="365">
        <v>0</v>
      </c>
      <c r="IS111" s="365">
        <v>0</v>
      </c>
      <c r="IT111" s="415">
        <f>+SUBTOTAL(9,IH111:IS111)</f>
        <v>0</v>
      </c>
      <c r="IU111" s="416"/>
      <c r="IV111" s="375">
        <v>0</v>
      </c>
      <c r="IW111" s="376">
        <v>0</v>
      </c>
      <c r="IX111" s="365">
        <v>0</v>
      </c>
      <c r="IY111" s="365">
        <v>0</v>
      </c>
      <c r="IZ111" s="365">
        <v>0</v>
      </c>
      <c r="JA111" s="365">
        <v>0</v>
      </c>
      <c r="JB111" s="365">
        <v>0</v>
      </c>
      <c r="JC111" s="365">
        <v>0</v>
      </c>
      <c r="JD111" s="365">
        <v>0</v>
      </c>
      <c r="JE111" s="365">
        <v>0</v>
      </c>
      <c r="JF111" s="365">
        <v>0</v>
      </c>
      <c r="JG111" s="365">
        <v>0</v>
      </c>
      <c r="JH111" s="415">
        <f>+SUBTOTAL(9,IV111:JG111)</f>
        <v>0</v>
      </c>
      <c r="JI111" s="416"/>
      <c r="JJ111" s="375">
        <v>0</v>
      </c>
      <c r="JK111" s="376">
        <v>0</v>
      </c>
      <c r="JL111" s="365">
        <v>0</v>
      </c>
      <c r="JM111" s="365">
        <v>0</v>
      </c>
      <c r="JN111" s="365">
        <v>0</v>
      </c>
      <c r="JO111" s="365">
        <v>0</v>
      </c>
      <c r="JP111" s="365">
        <v>0</v>
      </c>
      <c r="JQ111" s="365">
        <v>0</v>
      </c>
      <c r="JR111" s="365">
        <v>0</v>
      </c>
      <c r="JS111" s="365">
        <v>0</v>
      </c>
      <c r="JT111" s="365">
        <v>0</v>
      </c>
      <c r="JU111" s="365">
        <v>0</v>
      </c>
      <c r="JV111" s="415">
        <f>+SUBTOTAL(9,JJ111:JU111)</f>
        <v>0</v>
      </c>
      <c r="JW111" s="416"/>
      <c r="JX111" s="375">
        <v>0</v>
      </c>
      <c r="JY111" s="376">
        <v>0</v>
      </c>
      <c r="JZ111" s="365">
        <v>0</v>
      </c>
      <c r="KA111" s="365">
        <v>0</v>
      </c>
      <c r="KB111" s="365">
        <v>0</v>
      </c>
      <c r="KC111" s="365">
        <v>0</v>
      </c>
      <c r="KD111" s="365">
        <v>0</v>
      </c>
      <c r="KE111" s="365">
        <v>0</v>
      </c>
      <c r="KF111" s="365">
        <v>0</v>
      </c>
      <c r="KG111" s="365">
        <v>0</v>
      </c>
      <c r="KH111" s="365">
        <v>0</v>
      </c>
      <c r="KI111" s="365">
        <v>0</v>
      </c>
      <c r="KJ111" s="415">
        <f>+SUBTOTAL(9,JX111:KI111)</f>
        <v>0</v>
      </c>
      <c r="KK111" s="416"/>
      <c r="KL111" s="375">
        <v>0</v>
      </c>
      <c r="KM111" s="376">
        <v>0</v>
      </c>
      <c r="KN111" s="365">
        <v>0</v>
      </c>
      <c r="KO111" s="365">
        <v>0</v>
      </c>
      <c r="KP111" s="365">
        <v>0</v>
      </c>
      <c r="KQ111" s="365">
        <v>0</v>
      </c>
      <c r="KR111" s="365">
        <v>0</v>
      </c>
      <c r="KS111" s="365">
        <v>0</v>
      </c>
      <c r="KT111" s="365">
        <v>0</v>
      </c>
      <c r="KU111" s="365">
        <v>0</v>
      </c>
      <c r="KV111" s="365">
        <v>0</v>
      </c>
      <c r="KW111" s="365">
        <v>0</v>
      </c>
      <c r="KX111" s="415">
        <f>+SUBTOTAL(9,KL111:KW111)</f>
        <v>0</v>
      </c>
      <c r="KY111" s="416"/>
      <c r="KZ111" s="375">
        <v>0</v>
      </c>
      <c r="LA111" s="376">
        <v>0</v>
      </c>
      <c r="LB111" s="365">
        <v>0</v>
      </c>
      <c r="LC111" s="365">
        <v>0</v>
      </c>
      <c r="LD111" s="365">
        <v>0</v>
      </c>
      <c r="LE111" s="365">
        <v>0</v>
      </c>
      <c r="LF111" s="365">
        <v>0</v>
      </c>
      <c r="LG111" s="365">
        <v>0</v>
      </c>
      <c r="LH111" s="365">
        <v>0</v>
      </c>
      <c r="LI111" s="365">
        <v>0</v>
      </c>
      <c r="LJ111" s="365">
        <v>0</v>
      </c>
      <c r="LK111" s="365">
        <v>0</v>
      </c>
      <c r="LL111" s="415">
        <f>+SUBTOTAL(9,KZ111:LK111)</f>
        <v>0</v>
      </c>
      <c r="LM111" s="416"/>
      <c r="LN111" s="375">
        <v>0</v>
      </c>
      <c r="LO111" s="376">
        <v>0</v>
      </c>
      <c r="LP111" s="365">
        <v>0</v>
      </c>
      <c r="LQ111" s="365">
        <v>0</v>
      </c>
      <c r="LR111" s="365">
        <v>0</v>
      </c>
      <c r="LS111" s="365">
        <v>0</v>
      </c>
      <c r="LT111" s="365">
        <v>0</v>
      </c>
      <c r="LU111" s="365">
        <v>0</v>
      </c>
      <c r="LV111" s="365">
        <v>0</v>
      </c>
      <c r="LW111" s="365">
        <v>0</v>
      </c>
      <c r="LX111" s="365">
        <v>0</v>
      </c>
      <c r="LY111" s="365">
        <v>0</v>
      </c>
      <c r="LZ111" s="415">
        <f>+SUBTOTAL(9,LN111:LY111)</f>
        <v>0</v>
      </c>
      <c r="MA111" s="416"/>
      <c r="MB111" s="368">
        <f t="shared" ref="MB111:MM115" si="375">SUMIF($D$11:$LY$11,MB$8,$D111:$LY111)</f>
        <v>0</v>
      </c>
      <c r="MC111" s="368">
        <f t="shared" si="375"/>
        <v>0</v>
      </c>
      <c r="MD111" s="368">
        <f t="shared" si="375"/>
        <v>0</v>
      </c>
      <c r="ME111" s="368">
        <f t="shared" si="375"/>
        <v>0</v>
      </c>
      <c r="MF111" s="368">
        <f t="shared" si="375"/>
        <v>0</v>
      </c>
      <c r="MG111" s="368">
        <f t="shared" si="375"/>
        <v>0</v>
      </c>
      <c r="MH111" s="368">
        <f t="shared" si="375"/>
        <v>0</v>
      </c>
      <c r="MI111" s="368">
        <f t="shared" si="375"/>
        <v>0</v>
      </c>
      <c r="MJ111" s="368">
        <f t="shared" si="375"/>
        <v>0</v>
      </c>
      <c r="MK111" s="368">
        <f t="shared" si="375"/>
        <v>0</v>
      </c>
      <c r="ML111" s="368">
        <f t="shared" si="375"/>
        <v>0</v>
      </c>
      <c r="MM111" s="368">
        <f t="shared" si="375"/>
        <v>0</v>
      </c>
      <c r="MN111" s="368">
        <f t="shared" ref="MN111:MN115" si="376">SUM(MB111:MM111)</f>
        <v>0</v>
      </c>
    </row>
    <row r="112" spans="1:352" x14ac:dyDescent="0.25">
      <c r="A112" s="313"/>
      <c r="B112" s="255" t="s">
        <v>141</v>
      </c>
      <c r="C112" s="313"/>
      <c r="D112" s="375">
        <v>0</v>
      </c>
      <c r="E112" s="389">
        <v>0</v>
      </c>
      <c r="F112" s="389">
        <v>0</v>
      </c>
      <c r="G112" s="389">
        <v>0</v>
      </c>
      <c r="H112" s="389">
        <v>0</v>
      </c>
      <c r="I112" s="389">
        <v>0</v>
      </c>
      <c r="J112" s="389">
        <v>0</v>
      </c>
      <c r="K112" s="389">
        <v>0</v>
      </c>
      <c r="L112" s="389">
        <v>0</v>
      </c>
      <c r="M112" s="389">
        <v>0</v>
      </c>
      <c r="N112" s="389">
        <v>0</v>
      </c>
      <c r="O112" s="389">
        <v>0</v>
      </c>
      <c r="P112" s="415">
        <f>+SUBTOTAL(9,D112:O112)</f>
        <v>0</v>
      </c>
      <c r="Q112" s="416"/>
      <c r="R112" s="375">
        <v>0</v>
      </c>
      <c r="S112" s="389">
        <v>0</v>
      </c>
      <c r="T112" s="389">
        <v>0</v>
      </c>
      <c r="U112" s="389">
        <v>0</v>
      </c>
      <c r="V112" s="389">
        <v>0</v>
      </c>
      <c r="W112" s="389">
        <v>0</v>
      </c>
      <c r="X112" s="389">
        <v>0</v>
      </c>
      <c r="Y112" s="389">
        <v>0</v>
      </c>
      <c r="Z112" s="389">
        <v>0</v>
      </c>
      <c r="AA112" s="389">
        <v>0</v>
      </c>
      <c r="AB112" s="389">
        <v>0</v>
      </c>
      <c r="AC112" s="389">
        <v>0</v>
      </c>
      <c r="AD112" s="415">
        <f>+SUBTOTAL(9,R112:AC112)</f>
        <v>0</v>
      </c>
      <c r="AE112" s="416"/>
      <c r="AF112" s="375">
        <v>0</v>
      </c>
      <c r="AG112" s="389">
        <v>0</v>
      </c>
      <c r="AH112" s="389">
        <v>0</v>
      </c>
      <c r="AI112" s="389">
        <v>0</v>
      </c>
      <c r="AJ112" s="389">
        <v>0</v>
      </c>
      <c r="AK112" s="389">
        <v>0</v>
      </c>
      <c r="AL112" s="389">
        <v>0</v>
      </c>
      <c r="AM112" s="389">
        <v>0</v>
      </c>
      <c r="AN112" s="389">
        <v>0</v>
      </c>
      <c r="AO112" s="389">
        <v>0</v>
      </c>
      <c r="AP112" s="389">
        <v>0</v>
      </c>
      <c r="AQ112" s="389">
        <v>0</v>
      </c>
      <c r="AR112" s="415">
        <f>+SUBTOTAL(9,AF112:AQ112)</f>
        <v>0</v>
      </c>
      <c r="AT112" s="375">
        <v>0</v>
      </c>
      <c r="AU112" s="389">
        <v>0</v>
      </c>
      <c r="AV112" s="389">
        <v>0</v>
      </c>
      <c r="AW112" s="389">
        <v>0</v>
      </c>
      <c r="AX112" s="389">
        <v>0</v>
      </c>
      <c r="AY112" s="389">
        <v>0</v>
      </c>
      <c r="AZ112" s="389">
        <v>0</v>
      </c>
      <c r="BA112" s="389">
        <v>0</v>
      </c>
      <c r="BB112" s="389">
        <v>0</v>
      </c>
      <c r="BC112" s="389">
        <v>0</v>
      </c>
      <c r="BD112" s="389">
        <v>0</v>
      </c>
      <c r="BE112" s="389">
        <v>0</v>
      </c>
      <c r="BF112" s="415">
        <f>+SUBTOTAL(9,AT112:BE112)</f>
        <v>0</v>
      </c>
      <c r="BH112" s="375">
        <v>0</v>
      </c>
      <c r="BI112" s="376">
        <v>0</v>
      </c>
      <c r="BJ112" s="365">
        <v>0</v>
      </c>
      <c r="BK112" s="365">
        <v>0</v>
      </c>
      <c r="BL112" s="365">
        <v>0</v>
      </c>
      <c r="BM112" s="365">
        <v>0</v>
      </c>
      <c r="BN112" s="365">
        <v>0</v>
      </c>
      <c r="BO112" s="365">
        <v>0</v>
      </c>
      <c r="BP112" s="365">
        <v>0</v>
      </c>
      <c r="BQ112" s="365">
        <v>0</v>
      </c>
      <c r="BR112" s="365">
        <v>0</v>
      </c>
      <c r="BS112" s="365">
        <v>0</v>
      </c>
      <c r="BT112" s="415">
        <f>+SUBTOTAL(9,BH112:BS112)</f>
        <v>0</v>
      </c>
      <c r="BV112" s="375">
        <v>0</v>
      </c>
      <c r="BW112" s="376">
        <v>0</v>
      </c>
      <c r="BX112" s="365">
        <v>0</v>
      </c>
      <c r="BY112" s="365">
        <v>0</v>
      </c>
      <c r="BZ112" s="365">
        <v>0</v>
      </c>
      <c r="CA112" s="365">
        <v>0</v>
      </c>
      <c r="CB112" s="365">
        <v>0</v>
      </c>
      <c r="CC112" s="365">
        <v>0</v>
      </c>
      <c r="CD112" s="365">
        <v>0</v>
      </c>
      <c r="CE112" s="365">
        <v>0</v>
      </c>
      <c r="CF112" s="365">
        <v>0</v>
      </c>
      <c r="CG112" s="365">
        <v>0</v>
      </c>
      <c r="CH112" s="415">
        <f>+SUBTOTAL(9,BV112:CG112)</f>
        <v>0</v>
      </c>
      <c r="CI112" s="416"/>
      <c r="CJ112" s="375">
        <v>0</v>
      </c>
      <c r="CK112" s="376">
        <v>0</v>
      </c>
      <c r="CL112" s="365">
        <v>0</v>
      </c>
      <c r="CM112" s="365">
        <v>0</v>
      </c>
      <c r="CN112" s="365">
        <v>0</v>
      </c>
      <c r="CO112" s="365">
        <v>0</v>
      </c>
      <c r="CP112" s="365">
        <v>0</v>
      </c>
      <c r="CQ112" s="365">
        <v>0</v>
      </c>
      <c r="CR112" s="365">
        <v>0</v>
      </c>
      <c r="CS112" s="365">
        <v>0</v>
      </c>
      <c r="CT112" s="365">
        <v>0</v>
      </c>
      <c r="CU112" s="365">
        <v>0</v>
      </c>
      <c r="CV112" s="415">
        <f>+SUBTOTAL(9,CJ112:CU112)</f>
        <v>0</v>
      </c>
      <c r="CW112" s="416"/>
      <c r="CX112" s="375">
        <v>0</v>
      </c>
      <c r="CY112" s="376">
        <v>0</v>
      </c>
      <c r="CZ112" s="365">
        <v>0</v>
      </c>
      <c r="DA112" s="365">
        <v>0</v>
      </c>
      <c r="DB112" s="365">
        <v>0</v>
      </c>
      <c r="DC112" s="365">
        <v>0</v>
      </c>
      <c r="DD112" s="365">
        <v>0</v>
      </c>
      <c r="DE112" s="365">
        <v>0</v>
      </c>
      <c r="DF112" s="365">
        <v>0</v>
      </c>
      <c r="DG112" s="365">
        <v>0</v>
      </c>
      <c r="DH112" s="365">
        <v>0</v>
      </c>
      <c r="DI112" s="365">
        <v>0</v>
      </c>
      <c r="DJ112" s="415">
        <f>+SUBTOTAL(9,CX112:DI112)</f>
        <v>0</v>
      </c>
      <c r="DK112" s="416"/>
      <c r="DL112" s="375">
        <v>0</v>
      </c>
      <c r="DM112" s="376">
        <v>0</v>
      </c>
      <c r="DN112" s="365">
        <v>0</v>
      </c>
      <c r="DO112" s="365">
        <v>0</v>
      </c>
      <c r="DP112" s="365">
        <v>0</v>
      </c>
      <c r="DQ112" s="365">
        <v>0</v>
      </c>
      <c r="DR112" s="365">
        <v>0</v>
      </c>
      <c r="DS112" s="365">
        <v>0</v>
      </c>
      <c r="DT112" s="365">
        <v>0</v>
      </c>
      <c r="DU112" s="365">
        <v>0</v>
      </c>
      <c r="DV112" s="365">
        <v>0</v>
      </c>
      <c r="DW112" s="365">
        <v>0</v>
      </c>
      <c r="DX112" s="415">
        <f>+SUBTOTAL(9,DL112:DW112)</f>
        <v>0</v>
      </c>
      <c r="DY112" s="416"/>
      <c r="DZ112" s="375">
        <v>0</v>
      </c>
      <c r="EA112" s="376">
        <v>0</v>
      </c>
      <c r="EB112" s="365">
        <v>0</v>
      </c>
      <c r="EC112" s="365">
        <v>0</v>
      </c>
      <c r="ED112" s="365">
        <v>0</v>
      </c>
      <c r="EE112" s="365">
        <v>0</v>
      </c>
      <c r="EF112" s="365">
        <v>0</v>
      </c>
      <c r="EG112" s="365">
        <v>0</v>
      </c>
      <c r="EH112" s="365">
        <v>0</v>
      </c>
      <c r="EI112" s="365">
        <v>0</v>
      </c>
      <c r="EJ112" s="365">
        <v>0</v>
      </c>
      <c r="EK112" s="365">
        <v>0</v>
      </c>
      <c r="EL112" s="415">
        <f>+SUBTOTAL(9,DZ112:EK112)</f>
        <v>0</v>
      </c>
      <c r="EM112" s="416"/>
      <c r="EN112" s="375">
        <v>0</v>
      </c>
      <c r="EO112" s="376">
        <v>0</v>
      </c>
      <c r="EP112" s="365">
        <v>0</v>
      </c>
      <c r="EQ112" s="365">
        <v>0</v>
      </c>
      <c r="ER112" s="365">
        <v>0</v>
      </c>
      <c r="ES112" s="365">
        <v>0</v>
      </c>
      <c r="ET112" s="365">
        <v>0</v>
      </c>
      <c r="EU112" s="365">
        <v>0</v>
      </c>
      <c r="EV112" s="365">
        <v>0</v>
      </c>
      <c r="EW112" s="365">
        <v>0</v>
      </c>
      <c r="EX112" s="365">
        <v>0</v>
      </c>
      <c r="EY112" s="365">
        <v>0</v>
      </c>
      <c r="EZ112" s="415">
        <f>+SUBTOTAL(9,EN112:EY112)</f>
        <v>0</v>
      </c>
      <c r="FA112" s="416"/>
      <c r="FB112" s="375">
        <v>0</v>
      </c>
      <c r="FC112" s="376">
        <v>0</v>
      </c>
      <c r="FD112" s="365">
        <v>0</v>
      </c>
      <c r="FE112" s="365">
        <v>0</v>
      </c>
      <c r="FF112" s="365">
        <v>0</v>
      </c>
      <c r="FG112" s="365">
        <v>0</v>
      </c>
      <c r="FH112" s="365">
        <v>0</v>
      </c>
      <c r="FI112" s="365">
        <v>0</v>
      </c>
      <c r="FJ112" s="365">
        <v>0</v>
      </c>
      <c r="FK112" s="365">
        <v>0</v>
      </c>
      <c r="FL112" s="365">
        <v>0</v>
      </c>
      <c r="FM112" s="365">
        <v>0</v>
      </c>
      <c r="FN112" s="415">
        <f>+SUBTOTAL(9,FB112:FM112)</f>
        <v>0</v>
      </c>
      <c r="FO112" s="416"/>
      <c r="FP112" s="375">
        <v>0</v>
      </c>
      <c r="FQ112" s="376">
        <v>0</v>
      </c>
      <c r="FR112" s="365">
        <v>0</v>
      </c>
      <c r="FS112" s="365">
        <v>0</v>
      </c>
      <c r="FT112" s="365">
        <v>0</v>
      </c>
      <c r="FU112" s="365">
        <v>0</v>
      </c>
      <c r="FV112" s="365">
        <v>0</v>
      </c>
      <c r="FW112" s="365">
        <v>0</v>
      </c>
      <c r="FX112" s="365">
        <v>0</v>
      </c>
      <c r="FY112" s="365">
        <v>0</v>
      </c>
      <c r="FZ112" s="365">
        <v>0</v>
      </c>
      <c r="GA112" s="365">
        <v>0</v>
      </c>
      <c r="GB112" s="415">
        <f>+SUBTOTAL(9,FP112:GA112)</f>
        <v>0</v>
      </c>
      <c r="GC112" s="416"/>
      <c r="GD112" s="375">
        <v>0</v>
      </c>
      <c r="GE112" s="376">
        <v>0</v>
      </c>
      <c r="GF112" s="365">
        <v>0</v>
      </c>
      <c r="GG112" s="365">
        <v>0</v>
      </c>
      <c r="GH112" s="365">
        <v>0</v>
      </c>
      <c r="GI112" s="365">
        <v>0</v>
      </c>
      <c r="GJ112" s="365">
        <v>0</v>
      </c>
      <c r="GK112" s="365">
        <v>0</v>
      </c>
      <c r="GL112" s="365">
        <v>0</v>
      </c>
      <c r="GM112" s="365">
        <v>0</v>
      </c>
      <c r="GN112" s="365">
        <v>0</v>
      </c>
      <c r="GO112" s="365">
        <v>0</v>
      </c>
      <c r="GP112" s="415">
        <f>+SUBTOTAL(9,GD112:GO112)</f>
        <v>0</v>
      </c>
      <c r="GQ112" s="416"/>
      <c r="GR112" s="375">
        <v>0</v>
      </c>
      <c r="GS112" s="376">
        <v>0</v>
      </c>
      <c r="GT112" s="365">
        <v>0</v>
      </c>
      <c r="GU112" s="365">
        <v>0</v>
      </c>
      <c r="GV112" s="365">
        <v>0</v>
      </c>
      <c r="GW112" s="365">
        <v>0</v>
      </c>
      <c r="GX112" s="365">
        <v>0</v>
      </c>
      <c r="GY112" s="365">
        <v>0</v>
      </c>
      <c r="GZ112" s="365">
        <v>0</v>
      </c>
      <c r="HA112" s="365">
        <v>0</v>
      </c>
      <c r="HB112" s="365">
        <v>0</v>
      </c>
      <c r="HC112" s="365">
        <v>0</v>
      </c>
      <c r="HD112" s="415">
        <f t="shared" si="294"/>
        <v>0</v>
      </c>
      <c r="HE112" s="416"/>
      <c r="HF112" s="375">
        <v>0</v>
      </c>
      <c r="HG112" s="376">
        <v>0</v>
      </c>
      <c r="HH112" s="365">
        <v>0</v>
      </c>
      <c r="HI112" s="365">
        <v>0</v>
      </c>
      <c r="HJ112" s="365">
        <v>0</v>
      </c>
      <c r="HK112" s="365">
        <v>0</v>
      </c>
      <c r="HL112" s="365">
        <v>0</v>
      </c>
      <c r="HM112" s="365">
        <v>0</v>
      </c>
      <c r="HN112" s="365">
        <v>0</v>
      </c>
      <c r="HO112" s="365">
        <v>0</v>
      </c>
      <c r="HP112" s="365">
        <v>0</v>
      </c>
      <c r="HQ112" s="365">
        <v>0</v>
      </c>
      <c r="HR112" s="415">
        <f>+SUBTOTAL(9,HF112:HQ112)</f>
        <v>0</v>
      </c>
      <c r="HS112" s="416"/>
      <c r="HT112" s="375">
        <v>0</v>
      </c>
      <c r="HU112" s="376">
        <v>0</v>
      </c>
      <c r="HV112" s="365">
        <v>0</v>
      </c>
      <c r="HW112" s="365">
        <v>0</v>
      </c>
      <c r="HX112" s="365">
        <v>0</v>
      </c>
      <c r="HY112" s="365">
        <v>0</v>
      </c>
      <c r="HZ112" s="365">
        <v>0</v>
      </c>
      <c r="IA112" s="365">
        <v>0</v>
      </c>
      <c r="IB112" s="365">
        <v>0</v>
      </c>
      <c r="IC112" s="365">
        <v>0</v>
      </c>
      <c r="ID112" s="365">
        <v>0</v>
      </c>
      <c r="IE112" s="365">
        <v>0</v>
      </c>
      <c r="IF112" s="415">
        <f>+SUBTOTAL(9,HT112:IE112)</f>
        <v>0</v>
      </c>
      <c r="IG112" s="416"/>
      <c r="IH112" s="375">
        <v>0</v>
      </c>
      <c r="II112" s="376">
        <v>0</v>
      </c>
      <c r="IJ112" s="365">
        <v>0</v>
      </c>
      <c r="IK112" s="365">
        <v>0</v>
      </c>
      <c r="IL112" s="365">
        <v>0</v>
      </c>
      <c r="IM112" s="365">
        <v>0</v>
      </c>
      <c r="IN112" s="365">
        <v>0</v>
      </c>
      <c r="IO112" s="365">
        <v>0</v>
      </c>
      <c r="IP112" s="365">
        <v>0</v>
      </c>
      <c r="IQ112" s="365">
        <v>0</v>
      </c>
      <c r="IR112" s="365">
        <v>0</v>
      </c>
      <c r="IS112" s="365">
        <v>0</v>
      </c>
      <c r="IT112" s="415">
        <f>+SUBTOTAL(9,IH112:IS112)</f>
        <v>0</v>
      </c>
      <c r="IU112" s="416"/>
      <c r="IV112" s="375">
        <v>0</v>
      </c>
      <c r="IW112" s="376">
        <v>0</v>
      </c>
      <c r="IX112" s="365">
        <v>0</v>
      </c>
      <c r="IY112" s="365">
        <v>0</v>
      </c>
      <c r="IZ112" s="365">
        <v>0</v>
      </c>
      <c r="JA112" s="365">
        <v>0</v>
      </c>
      <c r="JB112" s="365">
        <v>0</v>
      </c>
      <c r="JC112" s="365">
        <v>0</v>
      </c>
      <c r="JD112" s="365">
        <v>0</v>
      </c>
      <c r="JE112" s="365">
        <v>0</v>
      </c>
      <c r="JF112" s="365">
        <v>0</v>
      </c>
      <c r="JG112" s="365">
        <v>0</v>
      </c>
      <c r="JH112" s="415">
        <f>+SUBTOTAL(9,IV112:JG112)</f>
        <v>0</v>
      </c>
      <c r="JI112" s="416"/>
      <c r="JJ112" s="375">
        <v>0</v>
      </c>
      <c r="JK112" s="376">
        <v>0</v>
      </c>
      <c r="JL112" s="365">
        <v>0</v>
      </c>
      <c r="JM112" s="365">
        <v>0</v>
      </c>
      <c r="JN112" s="365">
        <v>0</v>
      </c>
      <c r="JO112" s="365">
        <v>0</v>
      </c>
      <c r="JP112" s="365">
        <v>0</v>
      </c>
      <c r="JQ112" s="365">
        <v>0</v>
      </c>
      <c r="JR112" s="365">
        <v>0</v>
      </c>
      <c r="JS112" s="365">
        <v>0</v>
      </c>
      <c r="JT112" s="365">
        <v>0</v>
      </c>
      <c r="JU112" s="365">
        <v>0</v>
      </c>
      <c r="JV112" s="415">
        <f>+SUBTOTAL(9,JJ112:JU112)</f>
        <v>0</v>
      </c>
      <c r="JW112" s="416"/>
      <c r="JX112" s="375">
        <v>0</v>
      </c>
      <c r="JY112" s="376">
        <v>0</v>
      </c>
      <c r="JZ112" s="365">
        <v>0</v>
      </c>
      <c r="KA112" s="365">
        <v>0</v>
      </c>
      <c r="KB112" s="365">
        <v>0</v>
      </c>
      <c r="KC112" s="365">
        <v>0</v>
      </c>
      <c r="KD112" s="365">
        <v>0</v>
      </c>
      <c r="KE112" s="365">
        <v>0</v>
      </c>
      <c r="KF112" s="365">
        <v>0</v>
      </c>
      <c r="KG112" s="365">
        <v>0</v>
      </c>
      <c r="KH112" s="365">
        <v>0</v>
      </c>
      <c r="KI112" s="365">
        <v>0</v>
      </c>
      <c r="KJ112" s="415">
        <f>+SUBTOTAL(9,JX112:KI112)</f>
        <v>0</v>
      </c>
      <c r="KK112" s="416"/>
      <c r="KL112" s="375">
        <v>0</v>
      </c>
      <c r="KM112" s="376">
        <v>0</v>
      </c>
      <c r="KN112" s="365">
        <v>0</v>
      </c>
      <c r="KO112" s="365">
        <v>0</v>
      </c>
      <c r="KP112" s="365">
        <v>0</v>
      </c>
      <c r="KQ112" s="365">
        <v>0</v>
      </c>
      <c r="KR112" s="365">
        <v>0</v>
      </c>
      <c r="KS112" s="365">
        <v>0</v>
      </c>
      <c r="KT112" s="365">
        <v>0</v>
      </c>
      <c r="KU112" s="365">
        <v>0</v>
      </c>
      <c r="KV112" s="365">
        <v>0</v>
      </c>
      <c r="KW112" s="365">
        <v>0</v>
      </c>
      <c r="KX112" s="415">
        <f>+SUBTOTAL(9,KL112:KW112)</f>
        <v>0</v>
      </c>
      <c r="KY112" s="416"/>
      <c r="KZ112" s="375">
        <v>0</v>
      </c>
      <c r="LA112" s="376">
        <v>0</v>
      </c>
      <c r="LB112" s="365">
        <v>0</v>
      </c>
      <c r="LC112" s="365">
        <v>0</v>
      </c>
      <c r="LD112" s="365">
        <v>0</v>
      </c>
      <c r="LE112" s="365">
        <v>0</v>
      </c>
      <c r="LF112" s="365">
        <v>0</v>
      </c>
      <c r="LG112" s="365">
        <v>0</v>
      </c>
      <c r="LH112" s="365">
        <v>0</v>
      </c>
      <c r="LI112" s="365">
        <v>0</v>
      </c>
      <c r="LJ112" s="365">
        <v>0</v>
      </c>
      <c r="LK112" s="365">
        <v>0</v>
      </c>
      <c r="LL112" s="415">
        <f>+SUBTOTAL(9,KZ112:LK112)</f>
        <v>0</v>
      </c>
      <c r="LM112" s="416"/>
      <c r="LN112" s="375">
        <v>0</v>
      </c>
      <c r="LO112" s="376">
        <v>0</v>
      </c>
      <c r="LP112" s="365">
        <v>0</v>
      </c>
      <c r="LQ112" s="365">
        <v>0</v>
      </c>
      <c r="LR112" s="365">
        <v>0</v>
      </c>
      <c r="LS112" s="365">
        <v>0</v>
      </c>
      <c r="LT112" s="365">
        <v>0</v>
      </c>
      <c r="LU112" s="365">
        <v>0</v>
      </c>
      <c r="LV112" s="365">
        <v>0</v>
      </c>
      <c r="LW112" s="365">
        <v>0</v>
      </c>
      <c r="LX112" s="365">
        <v>0</v>
      </c>
      <c r="LY112" s="365">
        <v>0</v>
      </c>
      <c r="LZ112" s="415">
        <f>+SUBTOTAL(9,LN112:LY112)</f>
        <v>0</v>
      </c>
      <c r="MA112" s="416"/>
      <c r="MB112" s="368">
        <f t="shared" si="375"/>
        <v>0</v>
      </c>
      <c r="MC112" s="368">
        <f t="shared" si="375"/>
        <v>0</v>
      </c>
      <c r="MD112" s="368">
        <f t="shared" si="375"/>
        <v>0</v>
      </c>
      <c r="ME112" s="368">
        <f t="shared" si="375"/>
        <v>0</v>
      </c>
      <c r="MF112" s="368">
        <f t="shared" si="375"/>
        <v>0</v>
      </c>
      <c r="MG112" s="368">
        <f t="shared" si="375"/>
        <v>0</v>
      </c>
      <c r="MH112" s="368">
        <f t="shared" si="375"/>
        <v>0</v>
      </c>
      <c r="MI112" s="368">
        <f t="shared" si="375"/>
        <v>0</v>
      </c>
      <c r="MJ112" s="368">
        <f t="shared" si="375"/>
        <v>0</v>
      </c>
      <c r="MK112" s="368">
        <f t="shared" si="375"/>
        <v>0</v>
      </c>
      <c r="ML112" s="368">
        <f t="shared" si="375"/>
        <v>0</v>
      </c>
      <c r="MM112" s="368">
        <f t="shared" si="375"/>
        <v>0</v>
      </c>
      <c r="MN112" s="368">
        <f t="shared" si="376"/>
        <v>0</v>
      </c>
    </row>
    <row r="113" spans="1:352" x14ac:dyDescent="0.25">
      <c r="A113" s="313"/>
      <c r="B113" s="255" t="s">
        <v>142</v>
      </c>
      <c r="C113" s="384"/>
      <c r="D113" s="375">
        <v>115.07936507936509</v>
      </c>
      <c r="E113" s="389">
        <v>115.07936507936509</v>
      </c>
      <c r="F113" s="389">
        <v>115.07936507936509</v>
      </c>
      <c r="G113" s="389">
        <v>115.07936507936509</v>
      </c>
      <c r="H113" s="389">
        <v>115.07936507936509</v>
      </c>
      <c r="I113" s="389">
        <v>115.07936507936509</v>
      </c>
      <c r="J113" s="389">
        <v>115.07936507936509</v>
      </c>
      <c r="K113" s="389">
        <v>115.07936507936509</v>
      </c>
      <c r="L113" s="389">
        <v>115.07936507936509</v>
      </c>
      <c r="M113" s="389">
        <v>115.07936507936509</v>
      </c>
      <c r="N113" s="389">
        <v>115.07936507936509</v>
      </c>
      <c r="O113" s="389">
        <v>115.07936507936509</v>
      </c>
      <c r="P113" s="415">
        <f>+SUBTOTAL(9,D113:O113)</f>
        <v>1380.952380952381</v>
      </c>
      <c r="Q113" s="416"/>
      <c r="R113" s="375">
        <v>11.904761904761905</v>
      </c>
      <c r="S113" s="389">
        <v>11.904761904761905</v>
      </c>
      <c r="T113" s="389">
        <v>11.904761904761905</v>
      </c>
      <c r="U113" s="389">
        <v>11.904761904761905</v>
      </c>
      <c r="V113" s="389">
        <v>11.904761904761905</v>
      </c>
      <c r="W113" s="389">
        <v>11.904761904761905</v>
      </c>
      <c r="X113" s="389">
        <v>11.904761904761905</v>
      </c>
      <c r="Y113" s="389">
        <v>11.904761904761905</v>
      </c>
      <c r="Z113" s="389">
        <v>11.904761904761905</v>
      </c>
      <c r="AA113" s="389">
        <v>11.904761904761905</v>
      </c>
      <c r="AB113" s="389">
        <v>11.904761904761905</v>
      </c>
      <c r="AC113" s="389">
        <v>11.904761904761905</v>
      </c>
      <c r="AD113" s="415">
        <f>+SUBTOTAL(9,R113:AC113)</f>
        <v>142.85714285714283</v>
      </c>
      <c r="AE113" s="416"/>
      <c r="AF113" s="375">
        <v>11.904761904761905</v>
      </c>
      <c r="AG113" s="389">
        <v>11.904761904761905</v>
      </c>
      <c r="AH113" s="389">
        <v>11.904761904761905</v>
      </c>
      <c r="AI113" s="389">
        <v>11.904761904761905</v>
      </c>
      <c r="AJ113" s="389">
        <v>11.904761904761905</v>
      </c>
      <c r="AK113" s="389">
        <v>11.904761904761905</v>
      </c>
      <c r="AL113" s="389">
        <v>11.904761904761905</v>
      </c>
      <c r="AM113" s="389">
        <v>11.904761904761905</v>
      </c>
      <c r="AN113" s="389">
        <v>11.904761904761905</v>
      </c>
      <c r="AO113" s="389">
        <v>11.904761904761905</v>
      </c>
      <c r="AP113" s="389">
        <v>11.904761904761905</v>
      </c>
      <c r="AQ113" s="389">
        <v>11.904761904761905</v>
      </c>
      <c r="AR113" s="415">
        <f>+SUBTOTAL(9,AF113:AQ113)</f>
        <v>142.85714285714283</v>
      </c>
      <c r="AT113" s="375">
        <v>7.9365079365079367</v>
      </c>
      <c r="AU113" s="389">
        <v>7.9365079365079367</v>
      </c>
      <c r="AV113" s="389">
        <v>7.9365079365079367</v>
      </c>
      <c r="AW113" s="389">
        <v>7.9365079365079367</v>
      </c>
      <c r="AX113" s="389">
        <v>7.9365079365079367</v>
      </c>
      <c r="AY113" s="389">
        <v>7.9365079365079367</v>
      </c>
      <c r="AZ113" s="389">
        <v>7.9365079365079367</v>
      </c>
      <c r="BA113" s="389">
        <v>7.9365079365079367</v>
      </c>
      <c r="BB113" s="389">
        <v>7.9365079365079367</v>
      </c>
      <c r="BC113" s="389">
        <v>7.9365079365079367</v>
      </c>
      <c r="BD113" s="389">
        <v>7.9365079365079367</v>
      </c>
      <c r="BE113" s="389">
        <v>7.9365079365079367</v>
      </c>
      <c r="BF113" s="415">
        <f>+SUBTOTAL(9,AT113:BE113)</f>
        <v>95.238095238095241</v>
      </c>
      <c r="BH113" s="375">
        <v>59.523809523809526</v>
      </c>
      <c r="BI113" s="376">
        <v>59.523809523809526</v>
      </c>
      <c r="BJ113" s="365">
        <v>59.523809523809526</v>
      </c>
      <c r="BK113" s="365">
        <v>59.523809523809526</v>
      </c>
      <c r="BL113" s="365">
        <v>59.523809523809526</v>
      </c>
      <c r="BM113" s="365">
        <v>59.523809523809526</v>
      </c>
      <c r="BN113" s="365">
        <v>59.523809523809526</v>
      </c>
      <c r="BO113" s="365">
        <v>59.523809523809526</v>
      </c>
      <c r="BP113" s="365">
        <v>59.523809523809526</v>
      </c>
      <c r="BQ113" s="365">
        <v>59.523809523809526</v>
      </c>
      <c r="BR113" s="365">
        <v>59.523809523809526</v>
      </c>
      <c r="BS113" s="365">
        <v>59.523809523809526</v>
      </c>
      <c r="BT113" s="415">
        <f>+SUBTOTAL(9,BH113:BS113)</f>
        <v>714.28571428571433</v>
      </c>
      <c r="BV113" s="375">
        <v>3.9682539682539684</v>
      </c>
      <c r="BW113" s="376">
        <v>3.9682539682539684</v>
      </c>
      <c r="BX113" s="365">
        <v>3.9682539682539684</v>
      </c>
      <c r="BY113" s="365">
        <v>3.9682539682539684</v>
      </c>
      <c r="BZ113" s="365">
        <v>3.9682539682539684</v>
      </c>
      <c r="CA113" s="365">
        <v>3.9682539682539684</v>
      </c>
      <c r="CB113" s="365">
        <v>3.9682539682539684</v>
      </c>
      <c r="CC113" s="365">
        <v>3.9682539682539684</v>
      </c>
      <c r="CD113" s="365">
        <v>3.9682539682539684</v>
      </c>
      <c r="CE113" s="365">
        <v>3.9682539682539684</v>
      </c>
      <c r="CF113" s="365">
        <v>3.9682539682539684</v>
      </c>
      <c r="CG113" s="365">
        <v>3.9682539682539684</v>
      </c>
      <c r="CH113" s="415">
        <f>+SUBTOTAL(9,BV113:CG113)</f>
        <v>47.61904761904762</v>
      </c>
      <c r="CI113" s="416"/>
      <c r="CJ113" s="375">
        <v>43.650793650793652</v>
      </c>
      <c r="CK113" s="376">
        <v>43.650793650793652</v>
      </c>
      <c r="CL113" s="365">
        <v>43.650793650793652</v>
      </c>
      <c r="CM113" s="365">
        <v>43.650793650793652</v>
      </c>
      <c r="CN113" s="365">
        <v>43.650793650793652</v>
      </c>
      <c r="CO113" s="365">
        <v>43.650793650793652</v>
      </c>
      <c r="CP113" s="365">
        <v>43.650793650793652</v>
      </c>
      <c r="CQ113" s="365">
        <v>43.650793650793652</v>
      </c>
      <c r="CR113" s="365">
        <v>43.650793650793652</v>
      </c>
      <c r="CS113" s="365">
        <v>43.650793650793652</v>
      </c>
      <c r="CT113" s="365">
        <v>43.650793650793652</v>
      </c>
      <c r="CU113" s="365">
        <v>43.650793650793652</v>
      </c>
      <c r="CV113" s="415">
        <f>+SUBTOTAL(9,CJ113:CU113)</f>
        <v>523.80952380952397</v>
      </c>
      <c r="CW113" s="416"/>
      <c r="CX113" s="375">
        <v>111.11111111111111</v>
      </c>
      <c r="CY113" s="376">
        <v>111.11111111111111</v>
      </c>
      <c r="CZ113" s="365">
        <v>111.11111111111111</v>
      </c>
      <c r="DA113" s="365">
        <v>111.11111111111111</v>
      </c>
      <c r="DB113" s="365">
        <v>111.11111111111111</v>
      </c>
      <c r="DC113" s="365">
        <v>111.11111111111111</v>
      </c>
      <c r="DD113" s="365">
        <v>111.11111111111111</v>
      </c>
      <c r="DE113" s="365">
        <v>111.11111111111111</v>
      </c>
      <c r="DF113" s="365">
        <v>111.11111111111111</v>
      </c>
      <c r="DG113" s="365">
        <v>111.11111111111111</v>
      </c>
      <c r="DH113" s="365">
        <v>111.11111111111111</v>
      </c>
      <c r="DI113" s="365">
        <v>111.11111111111111</v>
      </c>
      <c r="DJ113" s="415">
        <f>+SUBTOTAL(9,CX113:DI113)</f>
        <v>1333.3333333333333</v>
      </c>
      <c r="DK113" s="416"/>
      <c r="DL113" s="375">
        <v>111.11111111111111</v>
      </c>
      <c r="DM113" s="376">
        <v>111.11111111111111</v>
      </c>
      <c r="DN113" s="365">
        <v>111.11111111111111</v>
      </c>
      <c r="DO113" s="365">
        <v>111.11111111111111</v>
      </c>
      <c r="DP113" s="365">
        <v>111.11111111111111</v>
      </c>
      <c r="DQ113" s="365">
        <v>111.11111111111111</v>
      </c>
      <c r="DR113" s="365">
        <v>111.11111111111111</v>
      </c>
      <c r="DS113" s="365">
        <v>111.11111111111111</v>
      </c>
      <c r="DT113" s="365">
        <v>111.11111111111111</v>
      </c>
      <c r="DU113" s="365">
        <v>111.11111111111111</v>
      </c>
      <c r="DV113" s="365">
        <v>111.11111111111111</v>
      </c>
      <c r="DW113" s="365">
        <v>111.11111111111111</v>
      </c>
      <c r="DX113" s="415">
        <f>+SUBTOTAL(9,DL113:DW113)</f>
        <v>1333.3333333333333</v>
      </c>
      <c r="DY113" s="416"/>
      <c r="DZ113" s="375">
        <v>3.9682539682539684</v>
      </c>
      <c r="EA113" s="376">
        <v>3.9682539682539684</v>
      </c>
      <c r="EB113" s="365">
        <v>3.9682539682539684</v>
      </c>
      <c r="EC113" s="365">
        <v>3.9682539682539684</v>
      </c>
      <c r="ED113" s="365">
        <v>3.9682539682539684</v>
      </c>
      <c r="EE113" s="365">
        <v>3.9682539682539684</v>
      </c>
      <c r="EF113" s="365">
        <v>3.9682539682539684</v>
      </c>
      <c r="EG113" s="365">
        <v>3.9682539682539684</v>
      </c>
      <c r="EH113" s="365">
        <v>3.9682539682539684</v>
      </c>
      <c r="EI113" s="365">
        <v>3.9682539682539684</v>
      </c>
      <c r="EJ113" s="365">
        <v>3.9682539682539684</v>
      </c>
      <c r="EK113" s="365">
        <v>3.9682539682539684</v>
      </c>
      <c r="EL113" s="415">
        <f>+SUBTOTAL(9,DZ113:EK113)</f>
        <v>47.61904761904762</v>
      </c>
      <c r="EM113" s="416"/>
      <c r="EN113" s="375">
        <v>7.9365079365079367</v>
      </c>
      <c r="EO113" s="376">
        <v>7.9365079365079367</v>
      </c>
      <c r="EP113" s="365">
        <v>7.9365079365079367</v>
      </c>
      <c r="EQ113" s="365">
        <v>7.9365079365079367</v>
      </c>
      <c r="ER113" s="365">
        <v>7.9365079365079367</v>
      </c>
      <c r="ES113" s="365">
        <v>7.9365079365079367</v>
      </c>
      <c r="ET113" s="365">
        <v>7.9365079365079367</v>
      </c>
      <c r="EU113" s="365">
        <v>7.9365079365079367</v>
      </c>
      <c r="EV113" s="365">
        <v>7.9365079365079367</v>
      </c>
      <c r="EW113" s="365">
        <v>7.9365079365079367</v>
      </c>
      <c r="EX113" s="365">
        <v>7.9365079365079367</v>
      </c>
      <c r="EY113" s="365">
        <v>7.9365079365079367</v>
      </c>
      <c r="EZ113" s="415">
        <f>+SUBTOTAL(9,EN113:EY113)</f>
        <v>95.238095238095241</v>
      </c>
      <c r="FA113" s="416"/>
      <c r="FB113" s="375">
        <v>3.9682539682539684</v>
      </c>
      <c r="FC113" s="376">
        <v>3.9682539682539684</v>
      </c>
      <c r="FD113" s="365">
        <v>3.9682539682539684</v>
      </c>
      <c r="FE113" s="365">
        <v>3.9682539682539684</v>
      </c>
      <c r="FF113" s="365">
        <v>3.9682539682539684</v>
      </c>
      <c r="FG113" s="365">
        <v>3.9682539682539684</v>
      </c>
      <c r="FH113" s="365">
        <v>3.9682539682539684</v>
      </c>
      <c r="FI113" s="365">
        <v>3.9682539682539684</v>
      </c>
      <c r="FJ113" s="365">
        <v>3.9682539682539684</v>
      </c>
      <c r="FK113" s="365">
        <v>3.9682539682539684</v>
      </c>
      <c r="FL113" s="365">
        <v>3.9682539682539684</v>
      </c>
      <c r="FM113" s="365">
        <v>3.9682539682539684</v>
      </c>
      <c r="FN113" s="415">
        <f>+SUBTOTAL(9,FB113:FM113)</f>
        <v>47.61904761904762</v>
      </c>
      <c r="FO113" s="416"/>
      <c r="FP113" s="375">
        <v>27.777777777777779</v>
      </c>
      <c r="FQ113" s="376">
        <v>27.777777777777779</v>
      </c>
      <c r="FR113" s="365">
        <v>27.777777777777779</v>
      </c>
      <c r="FS113" s="365">
        <v>27.777777777777779</v>
      </c>
      <c r="FT113" s="365">
        <v>27.777777777777779</v>
      </c>
      <c r="FU113" s="365">
        <v>27.777777777777779</v>
      </c>
      <c r="FV113" s="365">
        <v>27.777777777777779</v>
      </c>
      <c r="FW113" s="365">
        <v>27.777777777777779</v>
      </c>
      <c r="FX113" s="365">
        <v>27.777777777777779</v>
      </c>
      <c r="FY113" s="365">
        <v>27.777777777777779</v>
      </c>
      <c r="FZ113" s="365">
        <v>27.777777777777779</v>
      </c>
      <c r="GA113" s="365">
        <v>27.777777777777779</v>
      </c>
      <c r="GB113" s="415">
        <f>+SUBTOTAL(9,FP113:GA113)</f>
        <v>333.33333333333331</v>
      </c>
      <c r="GC113" s="416"/>
      <c r="GD113" s="375">
        <v>3.9682539682539684</v>
      </c>
      <c r="GE113" s="376">
        <v>3.9682539682539684</v>
      </c>
      <c r="GF113" s="365">
        <v>3.9682539682539684</v>
      </c>
      <c r="GG113" s="365">
        <v>3.9682539682539684</v>
      </c>
      <c r="GH113" s="365">
        <v>3.9682539682539684</v>
      </c>
      <c r="GI113" s="365">
        <v>3.9682539682539684</v>
      </c>
      <c r="GJ113" s="365">
        <v>3.9682539682539684</v>
      </c>
      <c r="GK113" s="365">
        <v>3.9682539682539684</v>
      </c>
      <c r="GL113" s="365">
        <v>3.9682539682539684</v>
      </c>
      <c r="GM113" s="365">
        <v>3.9682539682539684</v>
      </c>
      <c r="GN113" s="365">
        <v>3.9682539682539684</v>
      </c>
      <c r="GO113" s="365">
        <v>3.9682539682539684</v>
      </c>
      <c r="GP113" s="415">
        <f>+SUBTOTAL(9,GD113:GO113)</f>
        <v>47.61904761904762</v>
      </c>
      <c r="GQ113" s="416"/>
      <c r="GR113" s="375">
        <v>0</v>
      </c>
      <c r="GS113" s="376">
        <v>0</v>
      </c>
      <c r="GT113" s="365">
        <v>0</v>
      </c>
      <c r="GU113" s="365">
        <v>0</v>
      </c>
      <c r="GV113" s="365">
        <v>0</v>
      </c>
      <c r="GW113" s="365">
        <v>0</v>
      </c>
      <c r="GX113" s="365">
        <v>0</v>
      </c>
      <c r="GY113" s="365">
        <v>0</v>
      </c>
      <c r="GZ113" s="365">
        <v>0</v>
      </c>
      <c r="HA113" s="365">
        <v>0</v>
      </c>
      <c r="HB113" s="365">
        <v>0</v>
      </c>
      <c r="HC113" s="365">
        <v>0</v>
      </c>
      <c r="HD113" s="415">
        <f t="shared" si="294"/>
        <v>0</v>
      </c>
      <c r="HE113" s="416"/>
      <c r="HF113" s="375">
        <v>15.873015873015873</v>
      </c>
      <c r="HG113" s="376">
        <v>15.873015873015873</v>
      </c>
      <c r="HH113" s="365">
        <v>15.873015873015873</v>
      </c>
      <c r="HI113" s="365">
        <v>15.873015873015873</v>
      </c>
      <c r="HJ113" s="365">
        <v>15.873015873015873</v>
      </c>
      <c r="HK113" s="365">
        <v>15.873015873015873</v>
      </c>
      <c r="HL113" s="365">
        <v>15.873015873015873</v>
      </c>
      <c r="HM113" s="365">
        <v>15.873015873015873</v>
      </c>
      <c r="HN113" s="365">
        <v>15.873015873015873</v>
      </c>
      <c r="HO113" s="365">
        <v>15.873015873015873</v>
      </c>
      <c r="HP113" s="365">
        <v>15.873015873015873</v>
      </c>
      <c r="HQ113" s="365">
        <v>15.873015873015873</v>
      </c>
      <c r="HR113" s="415">
        <f>+SUBTOTAL(9,HF113:HQ113)</f>
        <v>190.47619047619048</v>
      </c>
      <c r="HS113" s="416"/>
      <c r="HT113" s="375">
        <v>3.9682539682539684</v>
      </c>
      <c r="HU113" s="376">
        <v>3.9682539682539684</v>
      </c>
      <c r="HV113" s="365">
        <v>3.9682539682539684</v>
      </c>
      <c r="HW113" s="365">
        <v>3.9682539682539684</v>
      </c>
      <c r="HX113" s="365">
        <v>3.9682539682539684</v>
      </c>
      <c r="HY113" s="365">
        <v>3.9682539682539684</v>
      </c>
      <c r="HZ113" s="365">
        <v>3.9682539682539684</v>
      </c>
      <c r="IA113" s="365">
        <v>3.9682539682539684</v>
      </c>
      <c r="IB113" s="365">
        <v>3.9682539682539684</v>
      </c>
      <c r="IC113" s="365">
        <v>3.9682539682539684</v>
      </c>
      <c r="ID113" s="365">
        <v>3.9682539682539684</v>
      </c>
      <c r="IE113" s="365">
        <v>3.9682539682539684</v>
      </c>
      <c r="IF113" s="415">
        <f>+SUBTOTAL(9,HT113:IE113)</f>
        <v>47.61904761904762</v>
      </c>
      <c r="IG113" s="416"/>
      <c r="IH113" s="375">
        <v>3.9682539682539684</v>
      </c>
      <c r="II113" s="376">
        <v>3.9682539682539684</v>
      </c>
      <c r="IJ113" s="365">
        <v>3.9682539682539684</v>
      </c>
      <c r="IK113" s="365">
        <v>3.9682539682539684</v>
      </c>
      <c r="IL113" s="365">
        <v>3.9682539682539684</v>
      </c>
      <c r="IM113" s="365">
        <v>3.9682539682539684</v>
      </c>
      <c r="IN113" s="365">
        <v>3.9682539682539684</v>
      </c>
      <c r="IO113" s="365">
        <v>3.9682539682539684</v>
      </c>
      <c r="IP113" s="365">
        <v>3.9682539682539684</v>
      </c>
      <c r="IQ113" s="365">
        <v>3.9682539682539684</v>
      </c>
      <c r="IR113" s="365">
        <v>3.9682539682539684</v>
      </c>
      <c r="IS113" s="365">
        <v>3.9682539682539684</v>
      </c>
      <c r="IT113" s="415">
        <f>+SUBTOTAL(9,IH113:IS113)</f>
        <v>47.61904761904762</v>
      </c>
      <c r="IU113" s="416"/>
      <c r="IV113" s="375">
        <v>27.777777777777779</v>
      </c>
      <c r="IW113" s="376">
        <v>27.777777777777779</v>
      </c>
      <c r="IX113" s="365">
        <v>27.777777777777779</v>
      </c>
      <c r="IY113" s="365">
        <v>27.777777777777779</v>
      </c>
      <c r="IZ113" s="365">
        <v>27.777777777777779</v>
      </c>
      <c r="JA113" s="365">
        <v>27.777777777777779</v>
      </c>
      <c r="JB113" s="365">
        <v>27.777777777777779</v>
      </c>
      <c r="JC113" s="365">
        <v>27.777777777777779</v>
      </c>
      <c r="JD113" s="365">
        <v>27.777777777777779</v>
      </c>
      <c r="JE113" s="365">
        <v>27.777777777777779</v>
      </c>
      <c r="JF113" s="365">
        <v>27.777777777777779</v>
      </c>
      <c r="JG113" s="365">
        <v>27.777777777777779</v>
      </c>
      <c r="JH113" s="415">
        <f>+SUBTOTAL(9,IV113:JG113)</f>
        <v>333.33333333333331</v>
      </c>
      <c r="JI113" s="416"/>
      <c r="JJ113" s="375">
        <v>43.650793650793652</v>
      </c>
      <c r="JK113" s="376">
        <v>43.650793650793652</v>
      </c>
      <c r="JL113" s="365">
        <v>43.650793650793652</v>
      </c>
      <c r="JM113" s="365">
        <v>43.650793650793652</v>
      </c>
      <c r="JN113" s="365">
        <v>43.650793650793652</v>
      </c>
      <c r="JO113" s="365">
        <v>43.650793650793652</v>
      </c>
      <c r="JP113" s="365">
        <v>43.650793650793652</v>
      </c>
      <c r="JQ113" s="365">
        <v>43.650793650793652</v>
      </c>
      <c r="JR113" s="365">
        <v>43.650793650793652</v>
      </c>
      <c r="JS113" s="365">
        <v>43.650793650793652</v>
      </c>
      <c r="JT113" s="365">
        <v>43.650793650793652</v>
      </c>
      <c r="JU113" s="365">
        <v>43.650793650793652</v>
      </c>
      <c r="JV113" s="415">
        <f>+SUBTOTAL(9,JJ113:JU113)</f>
        <v>523.80952380952397</v>
      </c>
      <c r="JW113" s="416"/>
      <c r="JX113" s="375">
        <v>19.841269841269842</v>
      </c>
      <c r="JY113" s="376">
        <v>19.841269841269842</v>
      </c>
      <c r="JZ113" s="365">
        <v>19.841269841269842</v>
      </c>
      <c r="KA113" s="365">
        <v>19.841269841269842</v>
      </c>
      <c r="KB113" s="365">
        <v>19.841269841269842</v>
      </c>
      <c r="KC113" s="365">
        <v>19.841269841269842</v>
      </c>
      <c r="KD113" s="365">
        <v>19.841269841269842</v>
      </c>
      <c r="KE113" s="365">
        <v>19.841269841269842</v>
      </c>
      <c r="KF113" s="365">
        <v>19.841269841269842</v>
      </c>
      <c r="KG113" s="365">
        <v>19.841269841269842</v>
      </c>
      <c r="KH113" s="365">
        <v>19.841269841269842</v>
      </c>
      <c r="KI113" s="365">
        <v>19.841269841269842</v>
      </c>
      <c r="KJ113" s="415">
        <f>+SUBTOTAL(9,JX113:KI113)</f>
        <v>238.09523809523816</v>
      </c>
      <c r="KK113" s="416"/>
      <c r="KL113" s="375">
        <v>7.9365079365079367</v>
      </c>
      <c r="KM113" s="376">
        <v>7.9365079365079367</v>
      </c>
      <c r="KN113" s="365">
        <v>7.9365079365079367</v>
      </c>
      <c r="KO113" s="365">
        <v>7.9365079365079367</v>
      </c>
      <c r="KP113" s="365">
        <v>7.9365079365079367</v>
      </c>
      <c r="KQ113" s="365">
        <v>7.9365079365079367</v>
      </c>
      <c r="KR113" s="365">
        <v>7.9365079365079367</v>
      </c>
      <c r="KS113" s="365">
        <v>7.9365079365079367</v>
      </c>
      <c r="KT113" s="365">
        <v>7.9365079365079367</v>
      </c>
      <c r="KU113" s="365">
        <v>7.9365079365079367</v>
      </c>
      <c r="KV113" s="365">
        <v>7.9365079365079367</v>
      </c>
      <c r="KW113" s="365">
        <v>7.9365079365079367</v>
      </c>
      <c r="KX113" s="415">
        <f>+SUBTOTAL(9,KL113:KW113)</f>
        <v>95.238095238095241</v>
      </c>
      <c r="KY113" s="416"/>
      <c r="KZ113" s="375">
        <v>3.9682539682539684</v>
      </c>
      <c r="LA113" s="376">
        <v>3.9682539682539684</v>
      </c>
      <c r="LB113" s="365">
        <v>3.9682539682539684</v>
      </c>
      <c r="LC113" s="365">
        <v>3.9682539682539684</v>
      </c>
      <c r="LD113" s="365">
        <v>3.9682539682539684</v>
      </c>
      <c r="LE113" s="365">
        <v>3.9682539682539684</v>
      </c>
      <c r="LF113" s="365">
        <v>3.9682539682539684</v>
      </c>
      <c r="LG113" s="365">
        <v>3.9682539682539684</v>
      </c>
      <c r="LH113" s="365">
        <v>3.9682539682539684</v>
      </c>
      <c r="LI113" s="365">
        <v>3.9682539682539684</v>
      </c>
      <c r="LJ113" s="365">
        <v>3.9682539682539684</v>
      </c>
      <c r="LK113" s="365">
        <v>3.9682539682539684</v>
      </c>
      <c r="LL113" s="415">
        <f>+SUBTOTAL(9,KZ113:LK113)</f>
        <v>47.61904761904762</v>
      </c>
      <c r="LM113" s="416"/>
      <c r="LN113" s="375">
        <v>0</v>
      </c>
      <c r="LO113" s="376">
        <v>0</v>
      </c>
      <c r="LP113" s="365">
        <v>0</v>
      </c>
      <c r="LQ113" s="365">
        <v>0</v>
      </c>
      <c r="LR113" s="365">
        <v>0</v>
      </c>
      <c r="LS113" s="365">
        <v>0</v>
      </c>
      <c r="LT113" s="365">
        <v>0</v>
      </c>
      <c r="LU113" s="365">
        <v>0</v>
      </c>
      <c r="LV113" s="365">
        <v>0</v>
      </c>
      <c r="LW113" s="365">
        <v>0</v>
      </c>
      <c r="LX113" s="365">
        <v>0</v>
      </c>
      <c r="LY113" s="365">
        <v>0</v>
      </c>
      <c r="LZ113" s="415">
        <f>+SUBTOTAL(9,LN113:LY113)</f>
        <v>0</v>
      </c>
      <c r="MA113" s="416"/>
      <c r="MB113" s="368">
        <f t="shared" si="375"/>
        <v>650.79365079365095</v>
      </c>
      <c r="MC113" s="368">
        <f t="shared" si="375"/>
        <v>650.79365079365095</v>
      </c>
      <c r="MD113" s="368">
        <f t="shared" si="375"/>
        <v>650.79365079365095</v>
      </c>
      <c r="ME113" s="368">
        <f t="shared" si="375"/>
        <v>650.79365079365095</v>
      </c>
      <c r="MF113" s="368">
        <f t="shared" si="375"/>
        <v>650.79365079365095</v>
      </c>
      <c r="MG113" s="368">
        <f t="shared" si="375"/>
        <v>650.79365079365095</v>
      </c>
      <c r="MH113" s="368">
        <f t="shared" si="375"/>
        <v>650.79365079365095</v>
      </c>
      <c r="MI113" s="368">
        <f t="shared" si="375"/>
        <v>650.79365079365095</v>
      </c>
      <c r="MJ113" s="368">
        <f t="shared" si="375"/>
        <v>650.79365079365095</v>
      </c>
      <c r="MK113" s="368">
        <f t="shared" si="375"/>
        <v>650.79365079365095</v>
      </c>
      <c r="ML113" s="368">
        <f t="shared" si="375"/>
        <v>650.79365079365095</v>
      </c>
      <c r="MM113" s="368">
        <f t="shared" si="375"/>
        <v>650.79365079365095</v>
      </c>
      <c r="MN113" s="368">
        <f t="shared" si="376"/>
        <v>7809.5238095238119</v>
      </c>
    </row>
    <row r="114" spans="1:352" x14ac:dyDescent="0.25">
      <c r="A114" s="313"/>
      <c r="B114" s="255" t="s">
        <v>143</v>
      </c>
      <c r="C114" s="422"/>
      <c r="D114" s="375">
        <v>0</v>
      </c>
      <c r="E114" s="389">
        <v>0</v>
      </c>
      <c r="F114" s="389">
        <v>0</v>
      </c>
      <c r="G114" s="389">
        <v>0</v>
      </c>
      <c r="H114" s="389">
        <v>0</v>
      </c>
      <c r="I114" s="389">
        <v>0</v>
      </c>
      <c r="J114" s="389">
        <v>0</v>
      </c>
      <c r="K114" s="389">
        <v>0</v>
      </c>
      <c r="L114" s="389">
        <v>0</v>
      </c>
      <c r="M114" s="389">
        <v>0</v>
      </c>
      <c r="N114" s="389">
        <v>0</v>
      </c>
      <c r="O114" s="389">
        <v>0</v>
      </c>
      <c r="P114" s="415">
        <f>+SUBTOTAL(9,D114:O114)</f>
        <v>0</v>
      </c>
      <c r="Q114" s="416"/>
      <c r="R114" s="375">
        <v>0</v>
      </c>
      <c r="S114" s="389">
        <v>0</v>
      </c>
      <c r="T114" s="389">
        <v>0</v>
      </c>
      <c r="U114" s="389">
        <v>0</v>
      </c>
      <c r="V114" s="389">
        <v>0</v>
      </c>
      <c r="W114" s="389">
        <v>0</v>
      </c>
      <c r="X114" s="389">
        <v>0</v>
      </c>
      <c r="Y114" s="389">
        <v>0</v>
      </c>
      <c r="Z114" s="389">
        <v>0</v>
      </c>
      <c r="AA114" s="389">
        <v>0</v>
      </c>
      <c r="AB114" s="389">
        <v>0</v>
      </c>
      <c r="AC114" s="389">
        <v>0</v>
      </c>
      <c r="AD114" s="415">
        <f>+SUBTOTAL(9,R114:AC114)</f>
        <v>0</v>
      </c>
      <c r="AE114" s="416"/>
      <c r="AF114" s="375">
        <v>0</v>
      </c>
      <c r="AG114" s="389">
        <v>0</v>
      </c>
      <c r="AH114" s="389">
        <v>0</v>
      </c>
      <c r="AI114" s="389">
        <v>0</v>
      </c>
      <c r="AJ114" s="389">
        <v>0</v>
      </c>
      <c r="AK114" s="389">
        <v>0</v>
      </c>
      <c r="AL114" s="389">
        <v>0</v>
      </c>
      <c r="AM114" s="389">
        <v>0</v>
      </c>
      <c r="AN114" s="389">
        <v>0</v>
      </c>
      <c r="AO114" s="389">
        <v>0</v>
      </c>
      <c r="AP114" s="389">
        <v>0</v>
      </c>
      <c r="AQ114" s="389">
        <v>0</v>
      </c>
      <c r="AR114" s="415">
        <f>+SUBTOTAL(9,AF114:AQ114)</f>
        <v>0</v>
      </c>
      <c r="AT114" s="375">
        <v>0</v>
      </c>
      <c r="AU114" s="389">
        <v>0</v>
      </c>
      <c r="AV114" s="389">
        <v>0</v>
      </c>
      <c r="AW114" s="389">
        <v>0</v>
      </c>
      <c r="AX114" s="389">
        <v>0</v>
      </c>
      <c r="AY114" s="389">
        <v>0</v>
      </c>
      <c r="AZ114" s="389">
        <v>0</v>
      </c>
      <c r="BA114" s="389">
        <v>0</v>
      </c>
      <c r="BB114" s="389">
        <v>0</v>
      </c>
      <c r="BC114" s="389">
        <v>0</v>
      </c>
      <c r="BD114" s="389">
        <v>0</v>
      </c>
      <c r="BE114" s="389">
        <v>0</v>
      </c>
      <c r="BF114" s="415">
        <f>+SUBTOTAL(9,AT114:BE114)</f>
        <v>0</v>
      </c>
      <c r="BH114" s="375">
        <v>0</v>
      </c>
      <c r="BI114" s="376">
        <v>0</v>
      </c>
      <c r="BJ114" s="365">
        <v>0</v>
      </c>
      <c r="BK114" s="365">
        <v>0</v>
      </c>
      <c r="BL114" s="365">
        <v>0</v>
      </c>
      <c r="BM114" s="365">
        <v>0</v>
      </c>
      <c r="BN114" s="365">
        <v>0</v>
      </c>
      <c r="BO114" s="365">
        <v>0</v>
      </c>
      <c r="BP114" s="365">
        <v>0</v>
      </c>
      <c r="BQ114" s="365">
        <v>0</v>
      </c>
      <c r="BR114" s="365">
        <v>0</v>
      </c>
      <c r="BS114" s="365">
        <v>0</v>
      </c>
      <c r="BT114" s="415">
        <f>+SUBTOTAL(9,BH114:BS114)</f>
        <v>0</v>
      </c>
      <c r="BV114" s="375">
        <v>0</v>
      </c>
      <c r="BW114" s="376">
        <v>0</v>
      </c>
      <c r="BX114" s="365">
        <v>0</v>
      </c>
      <c r="BY114" s="365">
        <v>0</v>
      </c>
      <c r="BZ114" s="365">
        <v>0</v>
      </c>
      <c r="CA114" s="365">
        <v>0</v>
      </c>
      <c r="CB114" s="365">
        <v>0</v>
      </c>
      <c r="CC114" s="365">
        <v>0</v>
      </c>
      <c r="CD114" s="365">
        <v>0</v>
      </c>
      <c r="CE114" s="365">
        <v>0</v>
      </c>
      <c r="CF114" s="365">
        <v>0</v>
      </c>
      <c r="CG114" s="365">
        <v>0</v>
      </c>
      <c r="CH114" s="415">
        <f>+SUBTOTAL(9,BV114:CG114)</f>
        <v>0</v>
      </c>
      <c r="CI114" s="416"/>
      <c r="CJ114" s="375">
        <v>0</v>
      </c>
      <c r="CK114" s="376">
        <v>0</v>
      </c>
      <c r="CL114" s="365">
        <v>0</v>
      </c>
      <c r="CM114" s="365">
        <v>0</v>
      </c>
      <c r="CN114" s="365">
        <v>0</v>
      </c>
      <c r="CO114" s="365">
        <v>0</v>
      </c>
      <c r="CP114" s="365">
        <v>0</v>
      </c>
      <c r="CQ114" s="365">
        <v>0</v>
      </c>
      <c r="CR114" s="365">
        <v>0</v>
      </c>
      <c r="CS114" s="365">
        <v>0</v>
      </c>
      <c r="CT114" s="365">
        <v>0</v>
      </c>
      <c r="CU114" s="365">
        <v>0</v>
      </c>
      <c r="CV114" s="415">
        <f>+SUBTOTAL(9,CJ114:CU114)</f>
        <v>0</v>
      </c>
      <c r="CW114" s="416"/>
      <c r="CX114" s="375">
        <v>0</v>
      </c>
      <c r="CY114" s="376">
        <v>0</v>
      </c>
      <c r="CZ114" s="365">
        <v>0</v>
      </c>
      <c r="DA114" s="365">
        <v>0</v>
      </c>
      <c r="DB114" s="365">
        <v>0</v>
      </c>
      <c r="DC114" s="365">
        <v>0</v>
      </c>
      <c r="DD114" s="365">
        <v>0</v>
      </c>
      <c r="DE114" s="365">
        <v>0</v>
      </c>
      <c r="DF114" s="365">
        <v>0</v>
      </c>
      <c r="DG114" s="365">
        <v>0</v>
      </c>
      <c r="DH114" s="365">
        <v>0</v>
      </c>
      <c r="DI114" s="365">
        <v>0</v>
      </c>
      <c r="DJ114" s="415">
        <f>+SUBTOTAL(9,CX114:DI114)</f>
        <v>0</v>
      </c>
      <c r="DK114" s="416"/>
      <c r="DL114" s="375">
        <v>0</v>
      </c>
      <c r="DM114" s="376">
        <v>0</v>
      </c>
      <c r="DN114" s="365">
        <v>0</v>
      </c>
      <c r="DO114" s="365">
        <v>0</v>
      </c>
      <c r="DP114" s="365">
        <v>0</v>
      </c>
      <c r="DQ114" s="365">
        <v>0</v>
      </c>
      <c r="DR114" s="365">
        <v>0</v>
      </c>
      <c r="DS114" s="365">
        <v>0</v>
      </c>
      <c r="DT114" s="365">
        <v>0</v>
      </c>
      <c r="DU114" s="365">
        <v>0</v>
      </c>
      <c r="DV114" s="365">
        <v>0</v>
      </c>
      <c r="DW114" s="365">
        <v>0</v>
      </c>
      <c r="DX114" s="415">
        <f>+SUBTOTAL(9,DL114:DW114)</f>
        <v>0</v>
      </c>
      <c r="DY114" s="416"/>
      <c r="DZ114" s="375">
        <v>0</v>
      </c>
      <c r="EA114" s="376">
        <v>0</v>
      </c>
      <c r="EB114" s="365">
        <v>0</v>
      </c>
      <c r="EC114" s="365">
        <v>0</v>
      </c>
      <c r="ED114" s="365">
        <v>0</v>
      </c>
      <c r="EE114" s="365">
        <v>0</v>
      </c>
      <c r="EF114" s="365">
        <v>0</v>
      </c>
      <c r="EG114" s="365">
        <v>0</v>
      </c>
      <c r="EH114" s="365">
        <v>0</v>
      </c>
      <c r="EI114" s="365">
        <v>0</v>
      </c>
      <c r="EJ114" s="365">
        <v>0</v>
      </c>
      <c r="EK114" s="365">
        <v>0</v>
      </c>
      <c r="EL114" s="415">
        <f>+SUBTOTAL(9,DZ114:EK114)</f>
        <v>0</v>
      </c>
      <c r="EM114" s="416"/>
      <c r="EN114" s="375">
        <v>0</v>
      </c>
      <c r="EO114" s="376">
        <v>0</v>
      </c>
      <c r="EP114" s="365">
        <v>0</v>
      </c>
      <c r="EQ114" s="365">
        <v>0</v>
      </c>
      <c r="ER114" s="365">
        <v>0</v>
      </c>
      <c r="ES114" s="365">
        <v>0</v>
      </c>
      <c r="ET114" s="365">
        <v>0</v>
      </c>
      <c r="EU114" s="365">
        <v>0</v>
      </c>
      <c r="EV114" s="365">
        <v>0</v>
      </c>
      <c r="EW114" s="365">
        <v>0</v>
      </c>
      <c r="EX114" s="365">
        <v>0</v>
      </c>
      <c r="EY114" s="365">
        <v>0</v>
      </c>
      <c r="EZ114" s="415">
        <f>+SUBTOTAL(9,EN114:EY114)</f>
        <v>0</v>
      </c>
      <c r="FA114" s="416"/>
      <c r="FB114" s="375">
        <v>0</v>
      </c>
      <c r="FC114" s="376">
        <v>0</v>
      </c>
      <c r="FD114" s="365">
        <v>0</v>
      </c>
      <c r="FE114" s="365">
        <v>0</v>
      </c>
      <c r="FF114" s="365">
        <v>0</v>
      </c>
      <c r="FG114" s="365">
        <v>0</v>
      </c>
      <c r="FH114" s="365">
        <v>0</v>
      </c>
      <c r="FI114" s="365">
        <v>0</v>
      </c>
      <c r="FJ114" s="365">
        <v>0</v>
      </c>
      <c r="FK114" s="365">
        <v>0</v>
      </c>
      <c r="FL114" s="365">
        <v>0</v>
      </c>
      <c r="FM114" s="365">
        <v>0</v>
      </c>
      <c r="FN114" s="415">
        <f>+SUBTOTAL(9,FB114:FM114)</f>
        <v>0</v>
      </c>
      <c r="FO114" s="416"/>
      <c r="FP114" s="375">
        <v>0</v>
      </c>
      <c r="FQ114" s="376">
        <v>0</v>
      </c>
      <c r="FR114" s="365">
        <v>0</v>
      </c>
      <c r="FS114" s="365">
        <v>0</v>
      </c>
      <c r="FT114" s="365">
        <v>0</v>
      </c>
      <c r="FU114" s="365">
        <v>0</v>
      </c>
      <c r="FV114" s="365">
        <v>0</v>
      </c>
      <c r="FW114" s="365">
        <v>0</v>
      </c>
      <c r="FX114" s="365">
        <v>0</v>
      </c>
      <c r="FY114" s="365">
        <v>0</v>
      </c>
      <c r="FZ114" s="365">
        <v>0</v>
      </c>
      <c r="GA114" s="365">
        <v>0</v>
      </c>
      <c r="GB114" s="415">
        <f>+SUBTOTAL(9,FP114:GA114)</f>
        <v>0</v>
      </c>
      <c r="GC114" s="416"/>
      <c r="GD114" s="375">
        <v>0</v>
      </c>
      <c r="GE114" s="376">
        <v>0</v>
      </c>
      <c r="GF114" s="365">
        <v>0</v>
      </c>
      <c r="GG114" s="365">
        <v>0</v>
      </c>
      <c r="GH114" s="365">
        <v>0</v>
      </c>
      <c r="GI114" s="365">
        <v>0</v>
      </c>
      <c r="GJ114" s="365">
        <v>0</v>
      </c>
      <c r="GK114" s="365">
        <v>0</v>
      </c>
      <c r="GL114" s="365">
        <v>0</v>
      </c>
      <c r="GM114" s="365">
        <v>0</v>
      </c>
      <c r="GN114" s="365">
        <v>0</v>
      </c>
      <c r="GO114" s="365">
        <v>0</v>
      </c>
      <c r="GP114" s="415">
        <f>+SUBTOTAL(9,GD114:GO114)</f>
        <v>0</v>
      </c>
      <c r="GQ114" s="416"/>
      <c r="GR114" s="375">
        <v>0</v>
      </c>
      <c r="GS114" s="376">
        <v>0</v>
      </c>
      <c r="GT114" s="365">
        <v>0</v>
      </c>
      <c r="GU114" s="365">
        <v>0</v>
      </c>
      <c r="GV114" s="365">
        <v>0</v>
      </c>
      <c r="GW114" s="365">
        <v>0</v>
      </c>
      <c r="GX114" s="365">
        <v>0</v>
      </c>
      <c r="GY114" s="365">
        <v>0</v>
      </c>
      <c r="GZ114" s="365">
        <v>0</v>
      </c>
      <c r="HA114" s="365">
        <v>0</v>
      </c>
      <c r="HB114" s="365">
        <v>0</v>
      </c>
      <c r="HC114" s="365">
        <v>0</v>
      </c>
      <c r="HD114" s="415">
        <f t="shared" si="294"/>
        <v>0</v>
      </c>
      <c r="HE114" s="416"/>
      <c r="HF114" s="375">
        <v>0</v>
      </c>
      <c r="HG114" s="376">
        <v>0</v>
      </c>
      <c r="HH114" s="365">
        <v>0</v>
      </c>
      <c r="HI114" s="365">
        <v>0</v>
      </c>
      <c r="HJ114" s="365">
        <v>0</v>
      </c>
      <c r="HK114" s="365">
        <v>0</v>
      </c>
      <c r="HL114" s="365">
        <v>0</v>
      </c>
      <c r="HM114" s="365">
        <v>0</v>
      </c>
      <c r="HN114" s="365">
        <v>0</v>
      </c>
      <c r="HO114" s="365">
        <v>0</v>
      </c>
      <c r="HP114" s="365">
        <v>0</v>
      </c>
      <c r="HQ114" s="365">
        <v>0</v>
      </c>
      <c r="HR114" s="415">
        <f>+SUBTOTAL(9,HF114:HQ114)</f>
        <v>0</v>
      </c>
      <c r="HS114" s="416"/>
      <c r="HT114" s="375">
        <v>0</v>
      </c>
      <c r="HU114" s="376">
        <v>0</v>
      </c>
      <c r="HV114" s="365">
        <v>0</v>
      </c>
      <c r="HW114" s="365">
        <v>0</v>
      </c>
      <c r="HX114" s="365">
        <v>0</v>
      </c>
      <c r="HY114" s="365">
        <v>0</v>
      </c>
      <c r="HZ114" s="365">
        <v>0</v>
      </c>
      <c r="IA114" s="365">
        <v>0</v>
      </c>
      <c r="IB114" s="365">
        <v>0</v>
      </c>
      <c r="IC114" s="365">
        <v>0</v>
      </c>
      <c r="ID114" s="365">
        <v>0</v>
      </c>
      <c r="IE114" s="365">
        <v>0</v>
      </c>
      <c r="IF114" s="415">
        <f>+SUBTOTAL(9,HT114:IE114)</f>
        <v>0</v>
      </c>
      <c r="IG114" s="416"/>
      <c r="IH114" s="375">
        <v>0</v>
      </c>
      <c r="II114" s="376">
        <v>0</v>
      </c>
      <c r="IJ114" s="365">
        <v>0</v>
      </c>
      <c r="IK114" s="365">
        <v>0</v>
      </c>
      <c r="IL114" s="365">
        <v>0</v>
      </c>
      <c r="IM114" s="365">
        <v>0</v>
      </c>
      <c r="IN114" s="365">
        <v>0</v>
      </c>
      <c r="IO114" s="365">
        <v>0</v>
      </c>
      <c r="IP114" s="365">
        <v>0</v>
      </c>
      <c r="IQ114" s="365">
        <v>0</v>
      </c>
      <c r="IR114" s="365">
        <v>0</v>
      </c>
      <c r="IS114" s="365">
        <v>0</v>
      </c>
      <c r="IT114" s="415">
        <f>+SUBTOTAL(9,IH114:IS114)</f>
        <v>0</v>
      </c>
      <c r="IU114" s="416"/>
      <c r="IV114" s="375">
        <v>0</v>
      </c>
      <c r="IW114" s="376">
        <v>0</v>
      </c>
      <c r="IX114" s="365">
        <v>0</v>
      </c>
      <c r="IY114" s="365">
        <v>0</v>
      </c>
      <c r="IZ114" s="365">
        <v>0</v>
      </c>
      <c r="JA114" s="365">
        <v>0</v>
      </c>
      <c r="JB114" s="365">
        <v>0</v>
      </c>
      <c r="JC114" s="365">
        <v>0</v>
      </c>
      <c r="JD114" s="365">
        <v>0</v>
      </c>
      <c r="JE114" s="365">
        <v>0</v>
      </c>
      <c r="JF114" s="365">
        <v>0</v>
      </c>
      <c r="JG114" s="365">
        <v>0</v>
      </c>
      <c r="JH114" s="415">
        <f>+SUBTOTAL(9,IV114:JG114)</f>
        <v>0</v>
      </c>
      <c r="JI114" s="416"/>
      <c r="JJ114" s="375">
        <v>0</v>
      </c>
      <c r="JK114" s="376">
        <v>0</v>
      </c>
      <c r="JL114" s="365">
        <v>0</v>
      </c>
      <c r="JM114" s="365">
        <v>0</v>
      </c>
      <c r="JN114" s="365">
        <v>0</v>
      </c>
      <c r="JO114" s="365">
        <v>0</v>
      </c>
      <c r="JP114" s="365">
        <v>0</v>
      </c>
      <c r="JQ114" s="365">
        <v>0</v>
      </c>
      <c r="JR114" s="365">
        <v>0</v>
      </c>
      <c r="JS114" s="365">
        <v>0</v>
      </c>
      <c r="JT114" s="365">
        <v>0</v>
      </c>
      <c r="JU114" s="365">
        <v>0</v>
      </c>
      <c r="JV114" s="415">
        <f>+SUBTOTAL(9,JJ114:JU114)</f>
        <v>0</v>
      </c>
      <c r="JW114" s="416"/>
      <c r="JX114" s="375">
        <v>0</v>
      </c>
      <c r="JY114" s="376">
        <v>0</v>
      </c>
      <c r="JZ114" s="365">
        <v>0</v>
      </c>
      <c r="KA114" s="365">
        <v>0</v>
      </c>
      <c r="KB114" s="365">
        <v>0</v>
      </c>
      <c r="KC114" s="365">
        <v>0</v>
      </c>
      <c r="KD114" s="365">
        <v>0</v>
      </c>
      <c r="KE114" s="365">
        <v>0</v>
      </c>
      <c r="KF114" s="365">
        <v>0</v>
      </c>
      <c r="KG114" s="365">
        <v>0</v>
      </c>
      <c r="KH114" s="365">
        <v>0</v>
      </c>
      <c r="KI114" s="365">
        <v>0</v>
      </c>
      <c r="KJ114" s="415">
        <f>+SUBTOTAL(9,JX114:KI114)</f>
        <v>0</v>
      </c>
      <c r="KK114" s="416"/>
      <c r="KL114" s="375">
        <v>0</v>
      </c>
      <c r="KM114" s="376">
        <v>0</v>
      </c>
      <c r="KN114" s="365">
        <v>0</v>
      </c>
      <c r="KO114" s="365">
        <v>0</v>
      </c>
      <c r="KP114" s="365">
        <v>0</v>
      </c>
      <c r="KQ114" s="365">
        <v>0</v>
      </c>
      <c r="KR114" s="365">
        <v>0</v>
      </c>
      <c r="KS114" s="365">
        <v>0</v>
      </c>
      <c r="KT114" s="365">
        <v>0</v>
      </c>
      <c r="KU114" s="365">
        <v>0</v>
      </c>
      <c r="KV114" s="365">
        <v>0</v>
      </c>
      <c r="KW114" s="365">
        <v>0</v>
      </c>
      <c r="KX114" s="415">
        <f>+SUBTOTAL(9,KL114:KW114)</f>
        <v>0</v>
      </c>
      <c r="KY114" s="416"/>
      <c r="KZ114" s="375">
        <v>0</v>
      </c>
      <c r="LA114" s="376">
        <v>0</v>
      </c>
      <c r="LB114" s="365">
        <v>0</v>
      </c>
      <c r="LC114" s="365">
        <v>0</v>
      </c>
      <c r="LD114" s="365">
        <v>0</v>
      </c>
      <c r="LE114" s="365">
        <v>0</v>
      </c>
      <c r="LF114" s="365">
        <v>0</v>
      </c>
      <c r="LG114" s="365">
        <v>0</v>
      </c>
      <c r="LH114" s="365">
        <v>0</v>
      </c>
      <c r="LI114" s="365">
        <v>0</v>
      </c>
      <c r="LJ114" s="365">
        <v>0</v>
      </c>
      <c r="LK114" s="365">
        <v>0</v>
      </c>
      <c r="LL114" s="415">
        <f>+SUBTOTAL(9,KZ114:LK114)</f>
        <v>0</v>
      </c>
      <c r="LM114" s="416"/>
      <c r="LN114" s="375">
        <v>0</v>
      </c>
      <c r="LO114" s="376">
        <v>0</v>
      </c>
      <c r="LP114" s="365">
        <v>0</v>
      </c>
      <c r="LQ114" s="365">
        <v>0</v>
      </c>
      <c r="LR114" s="365">
        <v>0</v>
      </c>
      <c r="LS114" s="365">
        <v>0</v>
      </c>
      <c r="LT114" s="365">
        <v>0</v>
      </c>
      <c r="LU114" s="365">
        <v>0</v>
      </c>
      <c r="LV114" s="365">
        <v>0</v>
      </c>
      <c r="LW114" s="365">
        <v>0</v>
      </c>
      <c r="LX114" s="365">
        <v>0</v>
      </c>
      <c r="LY114" s="365">
        <v>0</v>
      </c>
      <c r="LZ114" s="415">
        <f>+SUBTOTAL(9,LN114:LY114)</f>
        <v>0</v>
      </c>
      <c r="MA114" s="416"/>
      <c r="MB114" s="368">
        <f t="shared" si="375"/>
        <v>0</v>
      </c>
      <c r="MC114" s="368">
        <f t="shared" si="375"/>
        <v>0</v>
      </c>
      <c r="MD114" s="368">
        <f t="shared" si="375"/>
        <v>0</v>
      </c>
      <c r="ME114" s="368">
        <f t="shared" si="375"/>
        <v>0</v>
      </c>
      <c r="MF114" s="368">
        <f t="shared" si="375"/>
        <v>0</v>
      </c>
      <c r="MG114" s="368">
        <f t="shared" si="375"/>
        <v>0</v>
      </c>
      <c r="MH114" s="368">
        <f t="shared" si="375"/>
        <v>0</v>
      </c>
      <c r="MI114" s="368">
        <f t="shared" si="375"/>
        <v>0</v>
      </c>
      <c r="MJ114" s="368">
        <f t="shared" si="375"/>
        <v>0</v>
      </c>
      <c r="MK114" s="368">
        <f t="shared" si="375"/>
        <v>0</v>
      </c>
      <c r="ML114" s="368">
        <f t="shared" si="375"/>
        <v>0</v>
      </c>
      <c r="MM114" s="368">
        <f t="shared" si="375"/>
        <v>0</v>
      </c>
      <c r="MN114" s="368">
        <f t="shared" si="376"/>
        <v>0</v>
      </c>
    </row>
    <row r="115" spans="1:352" x14ac:dyDescent="0.25">
      <c r="A115" s="313"/>
      <c r="B115" s="255" t="s">
        <v>144</v>
      </c>
      <c r="C115" s="422"/>
      <c r="D115" s="375">
        <v>0</v>
      </c>
      <c r="E115" s="389">
        <v>0</v>
      </c>
      <c r="F115" s="389">
        <v>0</v>
      </c>
      <c r="G115" s="389">
        <v>0</v>
      </c>
      <c r="H115" s="389">
        <v>0</v>
      </c>
      <c r="I115" s="389">
        <v>0</v>
      </c>
      <c r="J115" s="389">
        <v>0</v>
      </c>
      <c r="K115" s="389">
        <v>0</v>
      </c>
      <c r="L115" s="389">
        <v>0</v>
      </c>
      <c r="M115" s="389">
        <v>0</v>
      </c>
      <c r="N115" s="389">
        <v>0</v>
      </c>
      <c r="O115" s="389">
        <v>0</v>
      </c>
      <c r="P115" s="415">
        <f>+SUBTOTAL(9,D115:O115)</f>
        <v>0</v>
      </c>
      <c r="Q115" s="416"/>
      <c r="R115" s="375">
        <v>0</v>
      </c>
      <c r="S115" s="389">
        <v>0</v>
      </c>
      <c r="T115" s="389">
        <v>0</v>
      </c>
      <c r="U115" s="389">
        <v>0</v>
      </c>
      <c r="V115" s="389">
        <v>0</v>
      </c>
      <c r="W115" s="389">
        <v>0</v>
      </c>
      <c r="X115" s="389">
        <v>0</v>
      </c>
      <c r="Y115" s="389">
        <v>0</v>
      </c>
      <c r="Z115" s="389">
        <v>0</v>
      </c>
      <c r="AA115" s="389">
        <v>0</v>
      </c>
      <c r="AB115" s="389">
        <v>0</v>
      </c>
      <c r="AC115" s="389">
        <v>0</v>
      </c>
      <c r="AD115" s="415">
        <f>+SUBTOTAL(9,R115:AC115)</f>
        <v>0</v>
      </c>
      <c r="AE115" s="416"/>
      <c r="AF115" s="375">
        <v>0</v>
      </c>
      <c r="AG115" s="389">
        <v>0</v>
      </c>
      <c r="AH115" s="389">
        <v>0</v>
      </c>
      <c r="AI115" s="389">
        <v>0</v>
      </c>
      <c r="AJ115" s="389">
        <v>0</v>
      </c>
      <c r="AK115" s="389">
        <v>0</v>
      </c>
      <c r="AL115" s="389">
        <v>0</v>
      </c>
      <c r="AM115" s="389">
        <v>0</v>
      </c>
      <c r="AN115" s="389">
        <v>0</v>
      </c>
      <c r="AO115" s="389">
        <v>0</v>
      </c>
      <c r="AP115" s="389">
        <v>0</v>
      </c>
      <c r="AQ115" s="389">
        <v>0</v>
      </c>
      <c r="AR115" s="415">
        <f>+SUBTOTAL(9,AF115:AQ115)</f>
        <v>0</v>
      </c>
      <c r="AT115" s="375">
        <v>0</v>
      </c>
      <c r="AU115" s="389">
        <v>0</v>
      </c>
      <c r="AV115" s="389">
        <v>0</v>
      </c>
      <c r="AW115" s="389">
        <v>0</v>
      </c>
      <c r="AX115" s="389">
        <v>0</v>
      </c>
      <c r="AY115" s="389">
        <v>0</v>
      </c>
      <c r="AZ115" s="389">
        <v>0</v>
      </c>
      <c r="BA115" s="389">
        <v>0</v>
      </c>
      <c r="BB115" s="389">
        <v>0</v>
      </c>
      <c r="BC115" s="389">
        <v>0</v>
      </c>
      <c r="BD115" s="389">
        <v>0</v>
      </c>
      <c r="BE115" s="389">
        <v>0</v>
      </c>
      <c r="BF115" s="415">
        <f>+SUBTOTAL(9,AT115:BE115)</f>
        <v>0</v>
      </c>
      <c r="BH115" s="375">
        <v>0</v>
      </c>
      <c r="BI115" s="376">
        <v>0</v>
      </c>
      <c r="BJ115" s="365">
        <v>0</v>
      </c>
      <c r="BK115" s="365">
        <v>0</v>
      </c>
      <c r="BL115" s="365">
        <v>0</v>
      </c>
      <c r="BM115" s="365">
        <v>0</v>
      </c>
      <c r="BN115" s="365">
        <v>0</v>
      </c>
      <c r="BO115" s="365">
        <v>0</v>
      </c>
      <c r="BP115" s="365">
        <v>0</v>
      </c>
      <c r="BQ115" s="365">
        <v>0</v>
      </c>
      <c r="BR115" s="365">
        <v>0</v>
      </c>
      <c r="BS115" s="365">
        <v>0</v>
      </c>
      <c r="BT115" s="415">
        <f>+SUBTOTAL(9,BH115:BS115)</f>
        <v>0</v>
      </c>
      <c r="BV115" s="375">
        <v>0</v>
      </c>
      <c r="BW115" s="376">
        <v>0</v>
      </c>
      <c r="BX115" s="365">
        <v>0</v>
      </c>
      <c r="BY115" s="365">
        <v>0</v>
      </c>
      <c r="BZ115" s="365">
        <v>0</v>
      </c>
      <c r="CA115" s="365">
        <v>0</v>
      </c>
      <c r="CB115" s="365">
        <v>0</v>
      </c>
      <c r="CC115" s="365">
        <v>0</v>
      </c>
      <c r="CD115" s="365">
        <v>0</v>
      </c>
      <c r="CE115" s="365">
        <v>0</v>
      </c>
      <c r="CF115" s="365">
        <v>0</v>
      </c>
      <c r="CG115" s="365">
        <v>0</v>
      </c>
      <c r="CH115" s="415">
        <f>+SUBTOTAL(9,BV115:CG115)</f>
        <v>0</v>
      </c>
      <c r="CI115" s="416"/>
      <c r="CJ115" s="375">
        <v>0</v>
      </c>
      <c r="CK115" s="376">
        <v>0</v>
      </c>
      <c r="CL115" s="365">
        <v>0</v>
      </c>
      <c r="CM115" s="365">
        <v>0</v>
      </c>
      <c r="CN115" s="365">
        <v>0</v>
      </c>
      <c r="CO115" s="365">
        <v>0</v>
      </c>
      <c r="CP115" s="365">
        <v>0</v>
      </c>
      <c r="CQ115" s="365">
        <v>0</v>
      </c>
      <c r="CR115" s="365">
        <v>0</v>
      </c>
      <c r="CS115" s="365">
        <v>0</v>
      </c>
      <c r="CT115" s="365">
        <v>0</v>
      </c>
      <c r="CU115" s="365">
        <v>0</v>
      </c>
      <c r="CV115" s="415">
        <f>+SUBTOTAL(9,CJ115:CU115)</f>
        <v>0</v>
      </c>
      <c r="CW115" s="416"/>
      <c r="CX115" s="375">
        <v>0</v>
      </c>
      <c r="CY115" s="376">
        <v>0</v>
      </c>
      <c r="CZ115" s="365">
        <v>0</v>
      </c>
      <c r="DA115" s="365">
        <v>0</v>
      </c>
      <c r="DB115" s="365">
        <v>0</v>
      </c>
      <c r="DC115" s="365">
        <v>0</v>
      </c>
      <c r="DD115" s="365">
        <v>0</v>
      </c>
      <c r="DE115" s="365">
        <v>0</v>
      </c>
      <c r="DF115" s="365">
        <v>0</v>
      </c>
      <c r="DG115" s="365">
        <v>0</v>
      </c>
      <c r="DH115" s="365">
        <v>0</v>
      </c>
      <c r="DI115" s="365">
        <v>0</v>
      </c>
      <c r="DJ115" s="415">
        <f>+SUBTOTAL(9,CX115:DI115)</f>
        <v>0</v>
      </c>
      <c r="DK115" s="416"/>
      <c r="DL115" s="375">
        <v>0</v>
      </c>
      <c r="DM115" s="376">
        <v>0</v>
      </c>
      <c r="DN115" s="365">
        <v>0</v>
      </c>
      <c r="DO115" s="365">
        <v>0</v>
      </c>
      <c r="DP115" s="365">
        <v>0</v>
      </c>
      <c r="DQ115" s="365">
        <v>0</v>
      </c>
      <c r="DR115" s="365">
        <v>0</v>
      </c>
      <c r="DS115" s="365">
        <v>0</v>
      </c>
      <c r="DT115" s="365">
        <v>0</v>
      </c>
      <c r="DU115" s="365">
        <v>0</v>
      </c>
      <c r="DV115" s="365">
        <v>0</v>
      </c>
      <c r="DW115" s="365">
        <v>0</v>
      </c>
      <c r="DX115" s="415">
        <f>+SUBTOTAL(9,DL115:DW115)</f>
        <v>0</v>
      </c>
      <c r="DY115" s="416"/>
      <c r="DZ115" s="375">
        <v>0</v>
      </c>
      <c r="EA115" s="376">
        <v>0</v>
      </c>
      <c r="EB115" s="365">
        <v>0</v>
      </c>
      <c r="EC115" s="365">
        <v>0</v>
      </c>
      <c r="ED115" s="365">
        <v>0</v>
      </c>
      <c r="EE115" s="365">
        <v>0</v>
      </c>
      <c r="EF115" s="365">
        <v>0</v>
      </c>
      <c r="EG115" s="365">
        <v>0</v>
      </c>
      <c r="EH115" s="365">
        <v>0</v>
      </c>
      <c r="EI115" s="365">
        <v>0</v>
      </c>
      <c r="EJ115" s="365">
        <v>0</v>
      </c>
      <c r="EK115" s="365">
        <v>0</v>
      </c>
      <c r="EL115" s="415">
        <f>+SUBTOTAL(9,DZ115:EK115)</f>
        <v>0</v>
      </c>
      <c r="EM115" s="416"/>
      <c r="EN115" s="375">
        <v>0</v>
      </c>
      <c r="EO115" s="376">
        <v>0</v>
      </c>
      <c r="EP115" s="365">
        <v>0</v>
      </c>
      <c r="EQ115" s="365">
        <v>0</v>
      </c>
      <c r="ER115" s="365">
        <v>0</v>
      </c>
      <c r="ES115" s="365">
        <v>0</v>
      </c>
      <c r="ET115" s="365">
        <v>0</v>
      </c>
      <c r="EU115" s="365">
        <v>0</v>
      </c>
      <c r="EV115" s="365">
        <v>0</v>
      </c>
      <c r="EW115" s="365">
        <v>0</v>
      </c>
      <c r="EX115" s="365">
        <v>0</v>
      </c>
      <c r="EY115" s="365">
        <v>0</v>
      </c>
      <c r="EZ115" s="415">
        <f>+SUBTOTAL(9,EN115:EY115)</f>
        <v>0</v>
      </c>
      <c r="FA115" s="416"/>
      <c r="FB115" s="375">
        <v>0</v>
      </c>
      <c r="FC115" s="376">
        <v>0</v>
      </c>
      <c r="FD115" s="365">
        <v>0</v>
      </c>
      <c r="FE115" s="365">
        <v>0</v>
      </c>
      <c r="FF115" s="365">
        <v>0</v>
      </c>
      <c r="FG115" s="365">
        <v>0</v>
      </c>
      <c r="FH115" s="365">
        <v>0</v>
      </c>
      <c r="FI115" s="365">
        <v>0</v>
      </c>
      <c r="FJ115" s="365">
        <v>0</v>
      </c>
      <c r="FK115" s="365">
        <v>0</v>
      </c>
      <c r="FL115" s="365">
        <v>0</v>
      </c>
      <c r="FM115" s="365">
        <v>0</v>
      </c>
      <c r="FN115" s="415">
        <f>+SUBTOTAL(9,FB115:FM115)</f>
        <v>0</v>
      </c>
      <c r="FO115" s="416"/>
      <c r="FP115" s="375">
        <v>0</v>
      </c>
      <c r="FQ115" s="376">
        <v>0</v>
      </c>
      <c r="FR115" s="365">
        <v>0</v>
      </c>
      <c r="FS115" s="365">
        <v>0</v>
      </c>
      <c r="FT115" s="365">
        <v>0</v>
      </c>
      <c r="FU115" s="365">
        <v>0</v>
      </c>
      <c r="FV115" s="365">
        <v>0</v>
      </c>
      <c r="FW115" s="365">
        <v>0</v>
      </c>
      <c r="FX115" s="365">
        <v>0</v>
      </c>
      <c r="FY115" s="365">
        <v>0</v>
      </c>
      <c r="FZ115" s="365">
        <v>0</v>
      </c>
      <c r="GA115" s="365">
        <v>0</v>
      </c>
      <c r="GB115" s="415">
        <f>+SUBTOTAL(9,FP115:GA115)</f>
        <v>0</v>
      </c>
      <c r="GC115" s="416"/>
      <c r="GD115" s="375">
        <v>0</v>
      </c>
      <c r="GE115" s="376">
        <v>0</v>
      </c>
      <c r="GF115" s="365">
        <v>0</v>
      </c>
      <c r="GG115" s="365">
        <v>0</v>
      </c>
      <c r="GH115" s="365">
        <v>0</v>
      </c>
      <c r="GI115" s="365">
        <v>0</v>
      </c>
      <c r="GJ115" s="365">
        <v>0</v>
      </c>
      <c r="GK115" s="365">
        <v>0</v>
      </c>
      <c r="GL115" s="365">
        <v>0</v>
      </c>
      <c r="GM115" s="365">
        <v>0</v>
      </c>
      <c r="GN115" s="365">
        <v>0</v>
      </c>
      <c r="GO115" s="365">
        <v>0</v>
      </c>
      <c r="GP115" s="415">
        <f>+SUBTOTAL(9,GD115:GO115)</f>
        <v>0</v>
      </c>
      <c r="GQ115" s="416"/>
      <c r="GR115" s="375">
        <v>0</v>
      </c>
      <c r="GS115" s="376">
        <v>0</v>
      </c>
      <c r="GT115" s="365">
        <v>0</v>
      </c>
      <c r="GU115" s="365">
        <v>0</v>
      </c>
      <c r="GV115" s="365">
        <v>0</v>
      </c>
      <c r="GW115" s="365">
        <v>0</v>
      </c>
      <c r="GX115" s="365">
        <v>0</v>
      </c>
      <c r="GY115" s="365">
        <v>0</v>
      </c>
      <c r="GZ115" s="365">
        <v>0</v>
      </c>
      <c r="HA115" s="365">
        <v>0</v>
      </c>
      <c r="HB115" s="365">
        <v>0</v>
      </c>
      <c r="HC115" s="365">
        <v>0</v>
      </c>
      <c r="HD115" s="415">
        <f t="shared" si="294"/>
        <v>0</v>
      </c>
      <c r="HE115" s="416"/>
      <c r="HF115" s="375">
        <v>0</v>
      </c>
      <c r="HG115" s="376">
        <v>0</v>
      </c>
      <c r="HH115" s="365">
        <v>0</v>
      </c>
      <c r="HI115" s="365">
        <v>0</v>
      </c>
      <c r="HJ115" s="365">
        <v>0</v>
      </c>
      <c r="HK115" s="365">
        <v>0</v>
      </c>
      <c r="HL115" s="365">
        <v>0</v>
      </c>
      <c r="HM115" s="365">
        <v>0</v>
      </c>
      <c r="HN115" s="365">
        <v>0</v>
      </c>
      <c r="HO115" s="365">
        <v>0</v>
      </c>
      <c r="HP115" s="365">
        <v>0</v>
      </c>
      <c r="HQ115" s="365">
        <v>0</v>
      </c>
      <c r="HR115" s="415">
        <f>+SUBTOTAL(9,HF115:HQ115)</f>
        <v>0</v>
      </c>
      <c r="HS115" s="416"/>
      <c r="HT115" s="375">
        <v>0</v>
      </c>
      <c r="HU115" s="376">
        <v>0</v>
      </c>
      <c r="HV115" s="365">
        <v>0</v>
      </c>
      <c r="HW115" s="365">
        <v>0</v>
      </c>
      <c r="HX115" s="365">
        <v>0</v>
      </c>
      <c r="HY115" s="365">
        <v>0</v>
      </c>
      <c r="HZ115" s="365">
        <v>0</v>
      </c>
      <c r="IA115" s="365">
        <v>0</v>
      </c>
      <c r="IB115" s="365">
        <v>0</v>
      </c>
      <c r="IC115" s="365">
        <v>0</v>
      </c>
      <c r="ID115" s="365">
        <v>0</v>
      </c>
      <c r="IE115" s="365">
        <v>0</v>
      </c>
      <c r="IF115" s="415">
        <f>+SUBTOTAL(9,HT115:IE115)</f>
        <v>0</v>
      </c>
      <c r="IG115" s="416"/>
      <c r="IH115" s="375">
        <v>0</v>
      </c>
      <c r="II115" s="376">
        <v>0</v>
      </c>
      <c r="IJ115" s="365">
        <v>0</v>
      </c>
      <c r="IK115" s="365">
        <v>0</v>
      </c>
      <c r="IL115" s="365">
        <v>0</v>
      </c>
      <c r="IM115" s="365">
        <v>0</v>
      </c>
      <c r="IN115" s="365">
        <v>0</v>
      </c>
      <c r="IO115" s="365">
        <v>0</v>
      </c>
      <c r="IP115" s="365">
        <v>0</v>
      </c>
      <c r="IQ115" s="365">
        <v>0</v>
      </c>
      <c r="IR115" s="365">
        <v>0</v>
      </c>
      <c r="IS115" s="365">
        <v>0</v>
      </c>
      <c r="IT115" s="415">
        <f>+SUBTOTAL(9,IH115:IS115)</f>
        <v>0</v>
      </c>
      <c r="IU115" s="416"/>
      <c r="IV115" s="375">
        <v>0</v>
      </c>
      <c r="IW115" s="376">
        <v>0</v>
      </c>
      <c r="IX115" s="365">
        <v>0</v>
      </c>
      <c r="IY115" s="365">
        <v>0</v>
      </c>
      <c r="IZ115" s="365">
        <v>0</v>
      </c>
      <c r="JA115" s="365">
        <v>0</v>
      </c>
      <c r="JB115" s="365">
        <v>0</v>
      </c>
      <c r="JC115" s="365">
        <v>0</v>
      </c>
      <c r="JD115" s="365">
        <v>0</v>
      </c>
      <c r="JE115" s="365">
        <v>0</v>
      </c>
      <c r="JF115" s="365">
        <v>0</v>
      </c>
      <c r="JG115" s="365">
        <v>0</v>
      </c>
      <c r="JH115" s="415">
        <f>+SUBTOTAL(9,IV115:JG115)</f>
        <v>0</v>
      </c>
      <c r="JI115" s="416"/>
      <c r="JJ115" s="375">
        <v>0</v>
      </c>
      <c r="JK115" s="376">
        <v>0</v>
      </c>
      <c r="JL115" s="365">
        <v>0</v>
      </c>
      <c r="JM115" s="365">
        <v>0</v>
      </c>
      <c r="JN115" s="365">
        <v>0</v>
      </c>
      <c r="JO115" s="365">
        <v>0</v>
      </c>
      <c r="JP115" s="365">
        <v>0</v>
      </c>
      <c r="JQ115" s="365">
        <v>0</v>
      </c>
      <c r="JR115" s="365">
        <v>0</v>
      </c>
      <c r="JS115" s="365">
        <v>0</v>
      </c>
      <c r="JT115" s="365">
        <v>0</v>
      </c>
      <c r="JU115" s="365">
        <v>0</v>
      </c>
      <c r="JV115" s="415">
        <f>+SUBTOTAL(9,JJ115:JU115)</f>
        <v>0</v>
      </c>
      <c r="JW115" s="416"/>
      <c r="JX115" s="375">
        <v>0</v>
      </c>
      <c r="JY115" s="376">
        <v>0</v>
      </c>
      <c r="JZ115" s="365">
        <v>0</v>
      </c>
      <c r="KA115" s="365">
        <v>0</v>
      </c>
      <c r="KB115" s="365">
        <v>0</v>
      </c>
      <c r="KC115" s="365">
        <v>0</v>
      </c>
      <c r="KD115" s="365">
        <v>0</v>
      </c>
      <c r="KE115" s="365">
        <v>0</v>
      </c>
      <c r="KF115" s="365">
        <v>0</v>
      </c>
      <c r="KG115" s="365">
        <v>0</v>
      </c>
      <c r="KH115" s="365">
        <v>0</v>
      </c>
      <c r="KI115" s="365">
        <v>0</v>
      </c>
      <c r="KJ115" s="415">
        <f>+SUBTOTAL(9,JX115:KI115)</f>
        <v>0</v>
      </c>
      <c r="KK115" s="416"/>
      <c r="KL115" s="375">
        <v>0</v>
      </c>
      <c r="KM115" s="376">
        <v>0</v>
      </c>
      <c r="KN115" s="365">
        <v>0</v>
      </c>
      <c r="KO115" s="365">
        <v>0</v>
      </c>
      <c r="KP115" s="365">
        <v>0</v>
      </c>
      <c r="KQ115" s="365">
        <v>0</v>
      </c>
      <c r="KR115" s="365">
        <v>0</v>
      </c>
      <c r="KS115" s="365">
        <v>0</v>
      </c>
      <c r="KT115" s="365">
        <v>0</v>
      </c>
      <c r="KU115" s="365">
        <v>0</v>
      </c>
      <c r="KV115" s="365">
        <v>0</v>
      </c>
      <c r="KW115" s="365">
        <v>0</v>
      </c>
      <c r="KX115" s="415">
        <f>+SUBTOTAL(9,KL115:KW115)</f>
        <v>0</v>
      </c>
      <c r="KY115" s="416"/>
      <c r="KZ115" s="375">
        <v>0</v>
      </c>
      <c r="LA115" s="376">
        <v>0</v>
      </c>
      <c r="LB115" s="365">
        <v>0</v>
      </c>
      <c r="LC115" s="365">
        <v>0</v>
      </c>
      <c r="LD115" s="365">
        <v>0</v>
      </c>
      <c r="LE115" s="365">
        <v>0</v>
      </c>
      <c r="LF115" s="365">
        <v>0</v>
      </c>
      <c r="LG115" s="365">
        <v>0</v>
      </c>
      <c r="LH115" s="365">
        <v>0</v>
      </c>
      <c r="LI115" s="365">
        <v>0</v>
      </c>
      <c r="LJ115" s="365">
        <v>0</v>
      </c>
      <c r="LK115" s="365">
        <v>0</v>
      </c>
      <c r="LL115" s="415">
        <f>+SUBTOTAL(9,KZ115:LK115)</f>
        <v>0</v>
      </c>
      <c r="LM115" s="416"/>
      <c r="LN115" s="375">
        <v>0</v>
      </c>
      <c r="LO115" s="376">
        <v>0</v>
      </c>
      <c r="LP115" s="365">
        <v>0</v>
      </c>
      <c r="LQ115" s="365">
        <v>0</v>
      </c>
      <c r="LR115" s="365">
        <v>0</v>
      </c>
      <c r="LS115" s="365">
        <v>0</v>
      </c>
      <c r="LT115" s="365">
        <v>0</v>
      </c>
      <c r="LU115" s="365">
        <v>0</v>
      </c>
      <c r="LV115" s="365">
        <v>0</v>
      </c>
      <c r="LW115" s="365">
        <v>0</v>
      </c>
      <c r="LX115" s="365">
        <v>0</v>
      </c>
      <c r="LY115" s="365">
        <v>0</v>
      </c>
      <c r="LZ115" s="415">
        <f>+SUBTOTAL(9,LN115:LY115)</f>
        <v>0</v>
      </c>
      <c r="MA115" s="416"/>
      <c r="MB115" s="368">
        <f t="shared" si="375"/>
        <v>0</v>
      </c>
      <c r="MC115" s="368">
        <f t="shared" si="375"/>
        <v>0</v>
      </c>
      <c r="MD115" s="368">
        <f t="shared" si="375"/>
        <v>0</v>
      </c>
      <c r="ME115" s="368">
        <f t="shared" si="375"/>
        <v>0</v>
      </c>
      <c r="MF115" s="368">
        <f t="shared" si="375"/>
        <v>0</v>
      </c>
      <c r="MG115" s="368">
        <f t="shared" si="375"/>
        <v>0</v>
      </c>
      <c r="MH115" s="368">
        <f t="shared" si="375"/>
        <v>0</v>
      </c>
      <c r="MI115" s="368">
        <f t="shared" si="375"/>
        <v>0</v>
      </c>
      <c r="MJ115" s="368">
        <f t="shared" si="375"/>
        <v>0</v>
      </c>
      <c r="MK115" s="368">
        <f t="shared" si="375"/>
        <v>0</v>
      </c>
      <c r="ML115" s="368">
        <f t="shared" si="375"/>
        <v>0</v>
      </c>
      <c r="MM115" s="368">
        <f t="shared" si="375"/>
        <v>0</v>
      </c>
      <c r="MN115" s="368">
        <f t="shared" si="376"/>
        <v>0</v>
      </c>
    </row>
    <row r="116" spans="1:352" x14ac:dyDescent="0.25">
      <c r="A116" s="313"/>
      <c r="B116" s="394"/>
      <c r="C116" s="422"/>
      <c r="D116" s="414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415"/>
      <c r="Q116" s="416"/>
      <c r="R116" s="414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415"/>
      <c r="AE116" s="416"/>
      <c r="AF116" s="414"/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415"/>
      <c r="AT116" s="414"/>
      <c r="AU116" s="389"/>
      <c r="AV116" s="389"/>
      <c r="AW116" s="389"/>
      <c r="AX116" s="389"/>
      <c r="AY116" s="389"/>
      <c r="AZ116" s="389"/>
      <c r="BA116" s="389"/>
      <c r="BB116" s="389"/>
      <c r="BC116" s="389"/>
      <c r="BD116" s="389"/>
      <c r="BE116" s="389"/>
      <c r="BF116" s="415"/>
      <c r="BH116" s="414"/>
      <c r="BI116" s="389"/>
      <c r="BJ116" s="389"/>
      <c r="BK116" s="389"/>
      <c r="BL116" s="389"/>
      <c r="BM116" s="389"/>
      <c r="BN116" s="389"/>
      <c r="BO116" s="389"/>
      <c r="BP116" s="389"/>
      <c r="BQ116" s="389"/>
      <c r="BR116" s="389"/>
      <c r="BS116" s="389"/>
      <c r="BT116" s="415"/>
      <c r="BV116" s="414"/>
      <c r="BW116" s="389"/>
      <c r="BX116" s="389"/>
      <c r="BY116" s="389"/>
      <c r="BZ116" s="389"/>
      <c r="CA116" s="389"/>
      <c r="CB116" s="389"/>
      <c r="CC116" s="389"/>
      <c r="CD116" s="389"/>
      <c r="CE116" s="389"/>
      <c r="CF116" s="389"/>
      <c r="CG116" s="389"/>
      <c r="CH116" s="415"/>
      <c r="CI116" s="416"/>
      <c r="CJ116" s="414"/>
      <c r="CK116" s="389"/>
      <c r="CL116" s="389"/>
      <c r="CM116" s="389"/>
      <c r="CN116" s="389"/>
      <c r="CO116" s="389"/>
      <c r="CP116" s="389"/>
      <c r="CQ116" s="389"/>
      <c r="CR116" s="389"/>
      <c r="CS116" s="389"/>
      <c r="CT116" s="389"/>
      <c r="CU116" s="389"/>
      <c r="CV116" s="415"/>
      <c r="CW116" s="416"/>
      <c r="CX116" s="414"/>
      <c r="CY116" s="389"/>
      <c r="CZ116" s="389"/>
      <c r="DA116" s="389"/>
      <c r="DB116" s="389"/>
      <c r="DC116" s="389"/>
      <c r="DD116" s="389"/>
      <c r="DE116" s="389"/>
      <c r="DF116" s="389"/>
      <c r="DG116" s="389"/>
      <c r="DH116" s="389"/>
      <c r="DI116" s="389"/>
      <c r="DJ116" s="415"/>
      <c r="DK116" s="416"/>
      <c r="DL116" s="414"/>
      <c r="DM116" s="389"/>
      <c r="DN116" s="389"/>
      <c r="DO116" s="389"/>
      <c r="DP116" s="389"/>
      <c r="DQ116" s="389"/>
      <c r="DR116" s="389"/>
      <c r="DS116" s="389"/>
      <c r="DT116" s="389"/>
      <c r="DU116" s="389"/>
      <c r="DV116" s="389"/>
      <c r="DW116" s="389"/>
      <c r="DX116" s="415"/>
      <c r="DY116" s="416"/>
      <c r="DZ116" s="414"/>
      <c r="EA116" s="389"/>
      <c r="EB116" s="389"/>
      <c r="EC116" s="389"/>
      <c r="ED116" s="389"/>
      <c r="EE116" s="389"/>
      <c r="EF116" s="389"/>
      <c r="EG116" s="389"/>
      <c r="EH116" s="389"/>
      <c r="EI116" s="389"/>
      <c r="EJ116" s="389"/>
      <c r="EK116" s="389"/>
      <c r="EL116" s="415"/>
      <c r="EM116" s="416"/>
      <c r="EN116" s="414"/>
      <c r="EO116" s="389"/>
      <c r="EP116" s="389"/>
      <c r="EQ116" s="389"/>
      <c r="ER116" s="389"/>
      <c r="ES116" s="389"/>
      <c r="ET116" s="389"/>
      <c r="EU116" s="389"/>
      <c r="EV116" s="389"/>
      <c r="EW116" s="389"/>
      <c r="EX116" s="389"/>
      <c r="EY116" s="389"/>
      <c r="EZ116" s="415"/>
      <c r="FA116" s="416"/>
      <c r="FB116" s="414"/>
      <c r="FC116" s="389"/>
      <c r="FD116" s="389"/>
      <c r="FE116" s="389"/>
      <c r="FF116" s="389"/>
      <c r="FG116" s="389"/>
      <c r="FH116" s="389"/>
      <c r="FI116" s="389"/>
      <c r="FJ116" s="389"/>
      <c r="FK116" s="389"/>
      <c r="FL116" s="389"/>
      <c r="FM116" s="389"/>
      <c r="FN116" s="415"/>
      <c r="FO116" s="416"/>
      <c r="FP116" s="414"/>
      <c r="FQ116" s="389"/>
      <c r="FR116" s="389"/>
      <c r="FS116" s="389"/>
      <c r="FT116" s="389"/>
      <c r="FU116" s="389"/>
      <c r="FV116" s="389"/>
      <c r="FW116" s="389"/>
      <c r="FX116" s="389"/>
      <c r="FY116" s="389"/>
      <c r="FZ116" s="389"/>
      <c r="GA116" s="389"/>
      <c r="GB116" s="415"/>
      <c r="GC116" s="416"/>
      <c r="GD116" s="414"/>
      <c r="GE116" s="389"/>
      <c r="GF116" s="389"/>
      <c r="GG116" s="389"/>
      <c r="GH116" s="389"/>
      <c r="GI116" s="389"/>
      <c r="GJ116" s="389"/>
      <c r="GK116" s="389"/>
      <c r="GL116" s="389"/>
      <c r="GM116" s="389"/>
      <c r="GN116" s="389"/>
      <c r="GO116" s="389"/>
      <c r="GP116" s="415"/>
      <c r="GQ116" s="416"/>
      <c r="GR116" s="414"/>
      <c r="GS116" s="389"/>
      <c r="GT116" s="389"/>
      <c r="GU116" s="389"/>
      <c r="GV116" s="389"/>
      <c r="GW116" s="389"/>
      <c r="GX116" s="389"/>
      <c r="GY116" s="389"/>
      <c r="GZ116" s="389"/>
      <c r="HA116" s="389"/>
      <c r="HB116" s="389"/>
      <c r="HC116" s="389"/>
      <c r="HD116" s="415">
        <f t="shared" si="294"/>
        <v>0</v>
      </c>
      <c r="HE116" s="416"/>
      <c r="HF116" s="414"/>
      <c r="HG116" s="389"/>
      <c r="HH116" s="389"/>
      <c r="HI116" s="389"/>
      <c r="HJ116" s="389"/>
      <c r="HK116" s="389"/>
      <c r="HL116" s="389"/>
      <c r="HM116" s="389"/>
      <c r="HN116" s="389"/>
      <c r="HO116" s="389"/>
      <c r="HP116" s="389"/>
      <c r="HQ116" s="389"/>
      <c r="HR116" s="415"/>
      <c r="HS116" s="416"/>
      <c r="HT116" s="414"/>
      <c r="HU116" s="389"/>
      <c r="HV116" s="389"/>
      <c r="HW116" s="389"/>
      <c r="HX116" s="389"/>
      <c r="HY116" s="389"/>
      <c r="HZ116" s="389"/>
      <c r="IA116" s="389"/>
      <c r="IB116" s="389"/>
      <c r="IC116" s="389"/>
      <c r="ID116" s="389"/>
      <c r="IE116" s="389"/>
      <c r="IF116" s="415"/>
      <c r="IG116" s="416"/>
      <c r="IH116" s="414"/>
      <c r="II116" s="389"/>
      <c r="IJ116" s="389"/>
      <c r="IK116" s="389"/>
      <c r="IL116" s="389"/>
      <c r="IM116" s="389"/>
      <c r="IN116" s="389"/>
      <c r="IO116" s="389"/>
      <c r="IP116" s="389"/>
      <c r="IQ116" s="389"/>
      <c r="IR116" s="389"/>
      <c r="IS116" s="389"/>
      <c r="IT116" s="415"/>
      <c r="IU116" s="416"/>
      <c r="IV116" s="414"/>
      <c r="IW116" s="389"/>
      <c r="IX116" s="389"/>
      <c r="IY116" s="389"/>
      <c r="IZ116" s="389"/>
      <c r="JA116" s="389"/>
      <c r="JB116" s="389"/>
      <c r="JC116" s="389"/>
      <c r="JD116" s="389"/>
      <c r="JE116" s="389"/>
      <c r="JF116" s="389"/>
      <c r="JG116" s="389"/>
      <c r="JH116" s="415"/>
      <c r="JI116" s="416"/>
      <c r="JJ116" s="414"/>
      <c r="JK116" s="389"/>
      <c r="JL116" s="389"/>
      <c r="JM116" s="389"/>
      <c r="JN116" s="389"/>
      <c r="JO116" s="389"/>
      <c r="JP116" s="389"/>
      <c r="JQ116" s="389"/>
      <c r="JR116" s="389"/>
      <c r="JS116" s="389"/>
      <c r="JT116" s="389"/>
      <c r="JU116" s="389"/>
      <c r="JV116" s="415"/>
      <c r="JW116" s="416"/>
      <c r="JX116" s="414"/>
      <c r="JY116" s="389"/>
      <c r="JZ116" s="389"/>
      <c r="KA116" s="389"/>
      <c r="KB116" s="389"/>
      <c r="KC116" s="389"/>
      <c r="KD116" s="389"/>
      <c r="KE116" s="389"/>
      <c r="KF116" s="389"/>
      <c r="KG116" s="389"/>
      <c r="KH116" s="389"/>
      <c r="KI116" s="389"/>
      <c r="KJ116" s="415"/>
      <c r="KK116" s="416"/>
      <c r="KL116" s="414"/>
      <c r="KM116" s="389"/>
      <c r="KN116" s="389"/>
      <c r="KO116" s="389"/>
      <c r="KP116" s="389"/>
      <c r="KQ116" s="389"/>
      <c r="KR116" s="389"/>
      <c r="KS116" s="389"/>
      <c r="KT116" s="389"/>
      <c r="KU116" s="389"/>
      <c r="KV116" s="389"/>
      <c r="KW116" s="389"/>
      <c r="KX116" s="415"/>
      <c r="KY116" s="416"/>
      <c r="KZ116" s="414"/>
      <c r="LA116" s="389"/>
      <c r="LB116" s="389"/>
      <c r="LC116" s="389"/>
      <c r="LD116" s="389"/>
      <c r="LE116" s="389"/>
      <c r="LF116" s="389"/>
      <c r="LG116" s="389"/>
      <c r="LH116" s="389"/>
      <c r="LI116" s="389"/>
      <c r="LJ116" s="389"/>
      <c r="LK116" s="389"/>
      <c r="LL116" s="415"/>
      <c r="LM116" s="416"/>
      <c r="LN116" s="414"/>
      <c r="LO116" s="389"/>
      <c r="LP116" s="389"/>
      <c r="LQ116" s="389"/>
      <c r="LR116" s="389"/>
      <c r="LS116" s="389"/>
      <c r="LT116" s="389"/>
      <c r="LU116" s="389"/>
      <c r="LV116" s="389"/>
      <c r="LW116" s="389"/>
      <c r="LX116" s="389"/>
      <c r="LY116" s="389"/>
      <c r="LZ116" s="415"/>
      <c r="MA116" s="416"/>
      <c r="MB116" s="415"/>
      <c r="MC116" s="415"/>
      <c r="MD116" s="415"/>
      <c r="ME116" s="415"/>
      <c r="MF116" s="415"/>
      <c r="MG116" s="415"/>
      <c r="MH116" s="415"/>
      <c r="MI116" s="415"/>
      <c r="MJ116" s="415"/>
      <c r="MK116" s="415"/>
      <c r="ML116" s="415"/>
      <c r="MM116" s="415"/>
      <c r="MN116" s="415"/>
    </row>
    <row r="117" spans="1:352" s="382" customFormat="1" x14ac:dyDescent="0.3">
      <c r="A117" s="397"/>
      <c r="B117" s="378" t="s">
        <v>899</v>
      </c>
      <c r="C117" s="384"/>
      <c r="D117" s="427">
        <f>SUM(D111:D116)</f>
        <v>115.07936507936509</v>
      </c>
      <c r="E117" s="428">
        <f t="shared" ref="E117:O117" si="377">SUM(E111:E116)</f>
        <v>115.07936507936509</v>
      </c>
      <c r="F117" s="428">
        <f t="shared" si="377"/>
        <v>115.07936507936509</v>
      </c>
      <c r="G117" s="428">
        <f t="shared" si="377"/>
        <v>115.07936507936509</v>
      </c>
      <c r="H117" s="428">
        <f t="shared" si="377"/>
        <v>115.07936507936509</v>
      </c>
      <c r="I117" s="428">
        <f t="shared" si="377"/>
        <v>115.07936507936509</v>
      </c>
      <c r="J117" s="428">
        <f t="shared" si="377"/>
        <v>115.07936507936509</v>
      </c>
      <c r="K117" s="428">
        <f t="shared" si="377"/>
        <v>115.07936507936509</v>
      </c>
      <c r="L117" s="428">
        <f t="shared" si="377"/>
        <v>115.07936507936509</v>
      </c>
      <c r="M117" s="428">
        <f t="shared" si="377"/>
        <v>115.07936507936509</v>
      </c>
      <c r="N117" s="428">
        <f t="shared" si="377"/>
        <v>115.07936507936509</v>
      </c>
      <c r="O117" s="428">
        <f t="shared" si="377"/>
        <v>115.07936507936509</v>
      </c>
      <c r="P117" s="429">
        <f>+SUBTOTAL(9,D117:O117)</f>
        <v>1380.952380952381</v>
      </c>
      <c r="Q117" s="388"/>
      <c r="R117" s="427">
        <f>SUM(R111:R116)</f>
        <v>11.904761904761905</v>
      </c>
      <c r="S117" s="428">
        <f t="shared" ref="S117:AC117" si="378">SUM(S111:S116)</f>
        <v>11.904761904761905</v>
      </c>
      <c r="T117" s="428">
        <f t="shared" si="378"/>
        <v>11.904761904761905</v>
      </c>
      <c r="U117" s="428">
        <f t="shared" si="378"/>
        <v>11.904761904761905</v>
      </c>
      <c r="V117" s="428">
        <f t="shared" si="378"/>
        <v>11.904761904761905</v>
      </c>
      <c r="W117" s="428">
        <f t="shared" si="378"/>
        <v>11.904761904761905</v>
      </c>
      <c r="X117" s="428">
        <f t="shared" si="378"/>
        <v>11.904761904761905</v>
      </c>
      <c r="Y117" s="428">
        <f t="shared" si="378"/>
        <v>11.904761904761905</v>
      </c>
      <c r="Z117" s="428">
        <f t="shared" si="378"/>
        <v>11.904761904761905</v>
      </c>
      <c r="AA117" s="428">
        <f t="shared" si="378"/>
        <v>11.904761904761905</v>
      </c>
      <c r="AB117" s="428">
        <f t="shared" si="378"/>
        <v>11.904761904761905</v>
      </c>
      <c r="AC117" s="428">
        <f t="shared" si="378"/>
        <v>11.904761904761905</v>
      </c>
      <c r="AD117" s="429">
        <f>+SUBTOTAL(9,R117:AC117)</f>
        <v>142.85714285714283</v>
      </c>
      <c r="AE117" s="388"/>
      <c r="AF117" s="427">
        <f>SUM(AF111:AF116)</f>
        <v>11.904761904761905</v>
      </c>
      <c r="AG117" s="428">
        <f t="shared" ref="AG117:AQ117" si="379">SUM(AG111:AG116)</f>
        <v>11.904761904761905</v>
      </c>
      <c r="AH117" s="428">
        <f t="shared" si="379"/>
        <v>11.904761904761905</v>
      </c>
      <c r="AI117" s="428">
        <f t="shared" si="379"/>
        <v>11.904761904761905</v>
      </c>
      <c r="AJ117" s="428">
        <f t="shared" si="379"/>
        <v>11.904761904761905</v>
      </c>
      <c r="AK117" s="428">
        <f t="shared" si="379"/>
        <v>11.904761904761905</v>
      </c>
      <c r="AL117" s="428">
        <f t="shared" si="379"/>
        <v>11.904761904761905</v>
      </c>
      <c r="AM117" s="428">
        <f t="shared" si="379"/>
        <v>11.904761904761905</v>
      </c>
      <c r="AN117" s="428">
        <f t="shared" si="379"/>
        <v>11.904761904761905</v>
      </c>
      <c r="AO117" s="428">
        <f t="shared" si="379"/>
        <v>11.904761904761905</v>
      </c>
      <c r="AP117" s="428">
        <f t="shared" si="379"/>
        <v>11.904761904761905</v>
      </c>
      <c r="AQ117" s="428">
        <f t="shared" si="379"/>
        <v>11.904761904761905</v>
      </c>
      <c r="AR117" s="429">
        <f>+SUBTOTAL(9,AF117:AQ117)</f>
        <v>142.85714285714283</v>
      </c>
      <c r="AS117" s="424"/>
      <c r="AT117" s="427">
        <f>SUM(AT111:AT116)</f>
        <v>7.9365079365079367</v>
      </c>
      <c r="AU117" s="428">
        <f t="shared" ref="AU117:BE117" si="380">SUM(AU111:AU116)</f>
        <v>7.9365079365079367</v>
      </c>
      <c r="AV117" s="428">
        <f t="shared" si="380"/>
        <v>7.9365079365079367</v>
      </c>
      <c r="AW117" s="428">
        <f t="shared" si="380"/>
        <v>7.9365079365079367</v>
      </c>
      <c r="AX117" s="428">
        <f t="shared" si="380"/>
        <v>7.9365079365079367</v>
      </c>
      <c r="AY117" s="428">
        <f t="shared" si="380"/>
        <v>7.9365079365079367</v>
      </c>
      <c r="AZ117" s="428">
        <f t="shared" si="380"/>
        <v>7.9365079365079367</v>
      </c>
      <c r="BA117" s="428">
        <f t="shared" si="380"/>
        <v>7.9365079365079367</v>
      </c>
      <c r="BB117" s="428">
        <f t="shared" si="380"/>
        <v>7.9365079365079367</v>
      </c>
      <c r="BC117" s="428">
        <f t="shared" si="380"/>
        <v>7.9365079365079367</v>
      </c>
      <c r="BD117" s="428">
        <f t="shared" si="380"/>
        <v>7.9365079365079367</v>
      </c>
      <c r="BE117" s="428">
        <f t="shared" si="380"/>
        <v>7.9365079365079367</v>
      </c>
      <c r="BF117" s="429">
        <f>+SUBTOTAL(9,AT117:BE117)</f>
        <v>95.238095238095241</v>
      </c>
      <c r="BG117" s="388"/>
      <c r="BH117" s="427">
        <f>SUM(BH111:BH116)</f>
        <v>59.523809523809526</v>
      </c>
      <c r="BI117" s="428">
        <f t="shared" ref="BI117:BS117" si="381">SUM(BI111:BI116)</f>
        <v>59.523809523809526</v>
      </c>
      <c r="BJ117" s="428">
        <f t="shared" si="381"/>
        <v>59.523809523809526</v>
      </c>
      <c r="BK117" s="428">
        <f t="shared" si="381"/>
        <v>59.523809523809526</v>
      </c>
      <c r="BL117" s="428">
        <f t="shared" si="381"/>
        <v>59.523809523809526</v>
      </c>
      <c r="BM117" s="428">
        <f t="shared" si="381"/>
        <v>59.523809523809526</v>
      </c>
      <c r="BN117" s="428">
        <f t="shared" si="381"/>
        <v>59.523809523809526</v>
      </c>
      <c r="BO117" s="428">
        <f t="shared" si="381"/>
        <v>59.523809523809526</v>
      </c>
      <c r="BP117" s="428">
        <f t="shared" si="381"/>
        <v>59.523809523809526</v>
      </c>
      <c r="BQ117" s="428">
        <f t="shared" si="381"/>
        <v>59.523809523809526</v>
      </c>
      <c r="BR117" s="428">
        <f t="shared" si="381"/>
        <v>59.523809523809526</v>
      </c>
      <c r="BS117" s="428">
        <f t="shared" si="381"/>
        <v>59.523809523809526</v>
      </c>
      <c r="BT117" s="429">
        <f>+SUBTOTAL(9,BH117:BS117)</f>
        <v>714.28571428571433</v>
      </c>
      <c r="BU117" s="424"/>
      <c r="BV117" s="427">
        <f>SUM(BV111:BV116)</f>
        <v>3.9682539682539684</v>
      </c>
      <c r="BW117" s="428">
        <f t="shared" ref="BW117:CG117" si="382">SUM(BW111:BW116)</f>
        <v>3.9682539682539684</v>
      </c>
      <c r="BX117" s="428">
        <f t="shared" si="382"/>
        <v>3.9682539682539684</v>
      </c>
      <c r="BY117" s="428">
        <f t="shared" si="382"/>
        <v>3.9682539682539684</v>
      </c>
      <c r="BZ117" s="428">
        <f t="shared" si="382"/>
        <v>3.9682539682539684</v>
      </c>
      <c r="CA117" s="428">
        <f t="shared" si="382"/>
        <v>3.9682539682539684</v>
      </c>
      <c r="CB117" s="428">
        <f t="shared" si="382"/>
        <v>3.9682539682539684</v>
      </c>
      <c r="CC117" s="428">
        <f t="shared" si="382"/>
        <v>3.9682539682539684</v>
      </c>
      <c r="CD117" s="428">
        <f t="shared" si="382"/>
        <v>3.9682539682539684</v>
      </c>
      <c r="CE117" s="428">
        <f t="shared" si="382"/>
        <v>3.9682539682539684</v>
      </c>
      <c r="CF117" s="428">
        <f t="shared" si="382"/>
        <v>3.9682539682539684</v>
      </c>
      <c r="CG117" s="428">
        <f t="shared" si="382"/>
        <v>3.9682539682539684</v>
      </c>
      <c r="CH117" s="429">
        <f>+SUBTOTAL(9,BV117:CG117)</f>
        <v>47.61904761904762</v>
      </c>
      <c r="CI117" s="388"/>
      <c r="CJ117" s="427">
        <f>SUM(CJ111:CJ116)</f>
        <v>43.650793650793652</v>
      </c>
      <c r="CK117" s="428">
        <f t="shared" ref="CK117:CU117" si="383">SUM(CK111:CK116)</f>
        <v>43.650793650793652</v>
      </c>
      <c r="CL117" s="428">
        <f t="shared" si="383"/>
        <v>43.650793650793652</v>
      </c>
      <c r="CM117" s="428">
        <f t="shared" si="383"/>
        <v>43.650793650793652</v>
      </c>
      <c r="CN117" s="428">
        <f t="shared" si="383"/>
        <v>43.650793650793652</v>
      </c>
      <c r="CO117" s="428">
        <f t="shared" si="383"/>
        <v>43.650793650793652</v>
      </c>
      <c r="CP117" s="428">
        <f t="shared" si="383"/>
        <v>43.650793650793652</v>
      </c>
      <c r="CQ117" s="428">
        <f t="shared" si="383"/>
        <v>43.650793650793652</v>
      </c>
      <c r="CR117" s="428">
        <f t="shared" si="383"/>
        <v>43.650793650793652</v>
      </c>
      <c r="CS117" s="428">
        <f t="shared" si="383"/>
        <v>43.650793650793652</v>
      </c>
      <c r="CT117" s="428">
        <f t="shared" si="383"/>
        <v>43.650793650793652</v>
      </c>
      <c r="CU117" s="428">
        <f t="shared" si="383"/>
        <v>43.650793650793652</v>
      </c>
      <c r="CV117" s="429">
        <f>+SUBTOTAL(9,CJ117:CU117)</f>
        <v>523.80952380952397</v>
      </c>
      <c r="CW117" s="388"/>
      <c r="CX117" s="427">
        <f>SUM(CX111:CX116)</f>
        <v>111.11111111111111</v>
      </c>
      <c r="CY117" s="428">
        <f t="shared" ref="CY117:DI117" si="384">SUM(CY111:CY116)</f>
        <v>111.11111111111111</v>
      </c>
      <c r="CZ117" s="428">
        <f t="shared" si="384"/>
        <v>111.11111111111111</v>
      </c>
      <c r="DA117" s="428">
        <f t="shared" si="384"/>
        <v>111.11111111111111</v>
      </c>
      <c r="DB117" s="428">
        <f t="shared" si="384"/>
        <v>111.11111111111111</v>
      </c>
      <c r="DC117" s="428">
        <f t="shared" si="384"/>
        <v>111.11111111111111</v>
      </c>
      <c r="DD117" s="428">
        <f t="shared" si="384"/>
        <v>111.11111111111111</v>
      </c>
      <c r="DE117" s="428">
        <f t="shared" si="384"/>
        <v>111.11111111111111</v>
      </c>
      <c r="DF117" s="428">
        <f t="shared" si="384"/>
        <v>111.11111111111111</v>
      </c>
      <c r="DG117" s="428">
        <f t="shared" si="384"/>
        <v>111.11111111111111</v>
      </c>
      <c r="DH117" s="428">
        <f t="shared" si="384"/>
        <v>111.11111111111111</v>
      </c>
      <c r="DI117" s="428">
        <f t="shared" si="384"/>
        <v>111.11111111111111</v>
      </c>
      <c r="DJ117" s="429">
        <f>+SUBTOTAL(9,CX117:DI117)</f>
        <v>1333.3333333333333</v>
      </c>
      <c r="DK117" s="388"/>
      <c r="DL117" s="427">
        <f>SUM(DL111:DL116)</f>
        <v>111.11111111111111</v>
      </c>
      <c r="DM117" s="428">
        <f t="shared" ref="DM117:DW117" si="385">SUM(DM111:DM116)</f>
        <v>111.11111111111111</v>
      </c>
      <c r="DN117" s="428">
        <f t="shared" si="385"/>
        <v>111.11111111111111</v>
      </c>
      <c r="DO117" s="428">
        <f t="shared" si="385"/>
        <v>111.11111111111111</v>
      </c>
      <c r="DP117" s="428">
        <f t="shared" si="385"/>
        <v>111.11111111111111</v>
      </c>
      <c r="DQ117" s="428">
        <f t="shared" si="385"/>
        <v>111.11111111111111</v>
      </c>
      <c r="DR117" s="428">
        <f t="shared" si="385"/>
        <v>111.11111111111111</v>
      </c>
      <c r="DS117" s="428">
        <f t="shared" si="385"/>
        <v>111.11111111111111</v>
      </c>
      <c r="DT117" s="428">
        <f t="shared" si="385"/>
        <v>111.11111111111111</v>
      </c>
      <c r="DU117" s="428">
        <f t="shared" si="385"/>
        <v>111.11111111111111</v>
      </c>
      <c r="DV117" s="428">
        <f t="shared" si="385"/>
        <v>111.11111111111111</v>
      </c>
      <c r="DW117" s="428">
        <f t="shared" si="385"/>
        <v>111.11111111111111</v>
      </c>
      <c r="DX117" s="429">
        <f>+SUBTOTAL(9,DL117:DW117)</f>
        <v>1333.3333333333333</v>
      </c>
      <c r="DY117" s="388"/>
      <c r="DZ117" s="427">
        <f>SUM(DZ111:DZ116)</f>
        <v>3.9682539682539684</v>
      </c>
      <c r="EA117" s="428">
        <f t="shared" ref="EA117:EK117" si="386">SUM(EA111:EA116)</f>
        <v>3.9682539682539684</v>
      </c>
      <c r="EB117" s="428">
        <f t="shared" si="386"/>
        <v>3.9682539682539684</v>
      </c>
      <c r="EC117" s="428">
        <f t="shared" si="386"/>
        <v>3.9682539682539684</v>
      </c>
      <c r="ED117" s="428">
        <f t="shared" si="386"/>
        <v>3.9682539682539684</v>
      </c>
      <c r="EE117" s="428">
        <f t="shared" si="386"/>
        <v>3.9682539682539684</v>
      </c>
      <c r="EF117" s="428">
        <f t="shared" si="386"/>
        <v>3.9682539682539684</v>
      </c>
      <c r="EG117" s="428">
        <f t="shared" si="386"/>
        <v>3.9682539682539684</v>
      </c>
      <c r="EH117" s="428">
        <f t="shared" si="386"/>
        <v>3.9682539682539684</v>
      </c>
      <c r="EI117" s="428">
        <f t="shared" si="386"/>
        <v>3.9682539682539684</v>
      </c>
      <c r="EJ117" s="428">
        <f t="shared" si="386"/>
        <v>3.9682539682539684</v>
      </c>
      <c r="EK117" s="428">
        <f t="shared" si="386"/>
        <v>3.9682539682539684</v>
      </c>
      <c r="EL117" s="429">
        <f>+SUBTOTAL(9,DZ117:EK117)</f>
        <v>47.61904761904762</v>
      </c>
      <c r="EM117" s="388"/>
      <c r="EN117" s="427">
        <f>SUM(EN111:EN116)</f>
        <v>7.9365079365079367</v>
      </c>
      <c r="EO117" s="428">
        <f t="shared" ref="EO117:EY117" si="387">SUM(EO111:EO116)</f>
        <v>7.9365079365079367</v>
      </c>
      <c r="EP117" s="428">
        <f t="shared" si="387"/>
        <v>7.9365079365079367</v>
      </c>
      <c r="EQ117" s="428">
        <f t="shared" si="387"/>
        <v>7.9365079365079367</v>
      </c>
      <c r="ER117" s="428">
        <f t="shared" si="387"/>
        <v>7.9365079365079367</v>
      </c>
      <c r="ES117" s="428">
        <f t="shared" si="387"/>
        <v>7.9365079365079367</v>
      </c>
      <c r="ET117" s="428">
        <f t="shared" si="387"/>
        <v>7.9365079365079367</v>
      </c>
      <c r="EU117" s="428">
        <f t="shared" si="387"/>
        <v>7.9365079365079367</v>
      </c>
      <c r="EV117" s="428">
        <f t="shared" si="387"/>
        <v>7.9365079365079367</v>
      </c>
      <c r="EW117" s="428">
        <f t="shared" si="387"/>
        <v>7.9365079365079367</v>
      </c>
      <c r="EX117" s="428">
        <f t="shared" si="387"/>
        <v>7.9365079365079367</v>
      </c>
      <c r="EY117" s="428">
        <f t="shared" si="387"/>
        <v>7.9365079365079367</v>
      </c>
      <c r="EZ117" s="429">
        <f>+SUBTOTAL(9,EN117:EY117)</f>
        <v>95.238095238095241</v>
      </c>
      <c r="FA117" s="388"/>
      <c r="FB117" s="427">
        <f>SUM(FB111:FB116)</f>
        <v>3.9682539682539684</v>
      </c>
      <c r="FC117" s="428">
        <f t="shared" ref="FC117:FM117" si="388">SUM(FC111:FC116)</f>
        <v>3.9682539682539684</v>
      </c>
      <c r="FD117" s="428">
        <f t="shared" si="388"/>
        <v>3.9682539682539684</v>
      </c>
      <c r="FE117" s="428">
        <f t="shared" si="388"/>
        <v>3.9682539682539684</v>
      </c>
      <c r="FF117" s="428">
        <f t="shared" si="388"/>
        <v>3.9682539682539684</v>
      </c>
      <c r="FG117" s="428">
        <f t="shared" si="388"/>
        <v>3.9682539682539684</v>
      </c>
      <c r="FH117" s="428">
        <f t="shared" si="388"/>
        <v>3.9682539682539684</v>
      </c>
      <c r="FI117" s="428">
        <f t="shared" si="388"/>
        <v>3.9682539682539684</v>
      </c>
      <c r="FJ117" s="428">
        <f t="shared" si="388"/>
        <v>3.9682539682539684</v>
      </c>
      <c r="FK117" s="428">
        <f t="shared" si="388"/>
        <v>3.9682539682539684</v>
      </c>
      <c r="FL117" s="428">
        <f t="shared" si="388"/>
        <v>3.9682539682539684</v>
      </c>
      <c r="FM117" s="428">
        <f t="shared" si="388"/>
        <v>3.9682539682539684</v>
      </c>
      <c r="FN117" s="429">
        <f>+SUBTOTAL(9,FB117:FM117)</f>
        <v>47.61904761904762</v>
      </c>
      <c r="FO117" s="388"/>
      <c r="FP117" s="427">
        <f>SUM(FP111:FP116)</f>
        <v>27.777777777777779</v>
      </c>
      <c r="FQ117" s="428">
        <f t="shared" ref="FQ117:GA117" si="389">SUM(FQ111:FQ116)</f>
        <v>27.777777777777779</v>
      </c>
      <c r="FR117" s="428">
        <f t="shared" si="389"/>
        <v>27.777777777777779</v>
      </c>
      <c r="FS117" s="428">
        <f t="shared" si="389"/>
        <v>27.777777777777779</v>
      </c>
      <c r="FT117" s="428">
        <f t="shared" si="389"/>
        <v>27.777777777777779</v>
      </c>
      <c r="FU117" s="428">
        <f t="shared" si="389"/>
        <v>27.777777777777779</v>
      </c>
      <c r="FV117" s="428">
        <f t="shared" si="389"/>
        <v>27.777777777777779</v>
      </c>
      <c r="FW117" s="428">
        <f t="shared" si="389"/>
        <v>27.777777777777779</v>
      </c>
      <c r="FX117" s="428">
        <f t="shared" si="389"/>
        <v>27.777777777777779</v>
      </c>
      <c r="FY117" s="428">
        <f t="shared" si="389"/>
        <v>27.777777777777779</v>
      </c>
      <c r="FZ117" s="428">
        <f t="shared" si="389"/>
        <v>27.777777777777779</v>
      </c>
      <c r="GA117" s="428">
        <f t="shared" si="389"/>
        <v>27.777777777777779</v>
      </c>
      <c r="GB117" s="429">
        <f>+SUBTOTAL(9,FP117:GA117)</f>
        <v>333.33333333333331</v>
      </c>
      <c r="GC117" s="388"/>
      <c r="GD117" s="427">
        <f>SUM(GD111:GD116)</f>
        <v>3.9682539682539684</v>
      </c>
      <c r="GE117" s="428">
        <f t="shared" ref="GE117:GO117" si="390">SUM(GE111:GE116)</f>
        <v>3.9682539682539684</v>
      </c>
      <c r="GF117" s="428">
        <f t="shared" si="390"/>
        <v>3.9682539682539684</v>
      </c>
      <c r="GG117" s="428">
        <f t="shared" si="390"/>
        <v>3.9682539682539684</v>
      </c>
      <c r="GH117" s="428">
        <f t="shared" si="390"/>
        <v>3.9682539682539684</v>
      </c>
      <c r="GI117" s="428">
        <f t="shared" si="390"/>
        <v>3.9682539682539684</v>
      </c>
      <c r="GJ117" s="428">
        <f t="shared" si="390"/>
        <v>3.9682539682539684</v>
      </c>
      <c r="GK117" s="428">
        <f t="shared" si="390"/>
        <v>3.9682539682539684</v>
      </c>
      <c r="GL117" s="428">
        <f t="shared" si="390"/>
        <v>3.9682539682539684</v>
      </c>
      <c r="GM117" s="428">
        <f t="shared" si="390"/>
        <v>3.9682539682539684</v>
      </c>
      <c r="GN117" s="428">
        <f t="shared" si="390"/>
        <v>3.9682539682539684</v>
      </c>
      <c r="GO117" s="428">
        <f t="shared" si="390"/>
        <v>3.9682539682539684</v>
      </c>
      <c r="GP117" s="429">
        <f>+SUBTOTAL(9,GD117:GO117)</f>
        <v>47.61904761904762</v>
      </c>
      <c r="GQ117" s="388"/>
      <c r="GR117" s="427">
        <f>SUM(GR111:GR116)</f>
        <v>0</v>
      </c>
      <c r="GS117" s="428">
        <f t="shared" ref="GS117:HC117" si="391">SUM(GS111:GS116)</f>
        <v>0</v>
      </c>
      <c r="GT117" s="428">
        <f t="shared" si="391"/>
        <v>0</v>
      </c>
      <c r="GU117" s="428">
        <f t="shared" si="391"/>
        <v>0</v>
      </c>
      <c r="GV117" s="428">
        <f t="shared" si="391"/>
        <v>0</v>
      </c>
      <c r="GW117" s="428">
        <f t="shared" si="391"/>
        <v>0</v>
      </c>
      <c r="GX117" s="428">
        <f t="shared" si="391"/>
        <v>0</v>
      </c>
      <c r="GY117" s="428">
        <f t="shared" si="391"/>
        <v>0</v>
      </c>
      <c r="GZ117" s="428">
        <f t="shared" si="391"/>
        <v>0</v>
      </c>
      <c r="HA117" s="428">
        <f t="shared" si="391"/>
        <v>0</v>
      </c>
      <c r="HB117" s="428">
        <f t="shared" si="391"/>
        <v>0</v>
      </c>
      <c r="HC117" s="428">
        <f t="shared" si="391"/>
        <v>0</v>
      </c>
      <c r="HD117" s="429">
        <f t="shared" si="294"/>
        <v>0</v>
      </c>
      <c r="HE117" s="388"/>
      <c r="HF117" s="427">
        <f>SUM(HF111:HF116)</f>
        <v>15.873015873015873</v>
      </c>
      <c r="HG117" s="428">
        <f t="shared" ref="HG117:HQ117" si="392">SUM(HG111:HG116)</f>
        <v>15.873015873015873</v>
      </c>
      <c r="HH117" s="428">
        <f t="shared" si="392"/>
        <v>15.873015873015873</v>
      </c>
      <c r="HI117" s="428">
        <f t="shared" si="392"/>
        <v>15.873015873015873</v>
      </c>
      <c r="HJ117" s="428">
        <f t="shared" si="392"/>
        <v>15.873015873015873</v>
      </c>
      <c r="HK117" s="428">
        <f t="shared" si="392"/>
        <v>15.873015873015873</v>
      </c>
      <c r="HL117" s="428">
        <f t="shared" si="392"/>
        <v>15.873015873015873</v>
      </c>
      <c r="HM117" s="428">
        <f t="shared" si="392"/>
        <v>15.873015873015873</v>
      </c>
      <c r="HN117" s="428">
        <f t="shared" si="392"/>
        <v>15.873015873015873</v>
      </c>
      <c r="HO117" s="428">
        <f t="shared" si="392"/>
        <v>15.873015873015873</v>
      </c>
      <c r="HP117" s="428">
        <f t="shared" si="392"/>
        <v>15.873015873015873</v>
      </c>
      <c r="HQ117" s="428">
        <f t="shared" si="392"/>
        <v>15.873015873015873</v>
      </c>
      <c r="HR117" s="429">
        <f>+SUBTOTAL(9,HF117:HQ117)</f>
        <v>190.47619047619048</v>
      </c>
      <c r="HS117" s="388"/>
      <c r="HT117" s="427">
        <f>SUM(HT111:HT116)</f>
        <v>3.9682539682539684</v>
      </c>
      <c r="HU117" s="428">
        <f t="shared" ref="HU117:IE117" si="393">SUM(HU111:HU116)</f>
        <v>3.9682539682539684</v>
      </c>
      <c r="HV117" s="428">
        <f t="shared" si="393"/>
        <v>3.9682539682539684</v>
      </c>
      <c r="HW117" s="428">
        <f t="shared" si="393"/>
        <v>3.9682539682539684</v>
      </c>
      <c r="HX117" s="428">
        <f t="shared" si="393"/>
        <v>3.9682539682539684</v>
      </c>
      <c r="HY117" s="428">
        <f t="shared" si="393"/>
        <v>3.9682539682539684</v>
      </c>
      <c r="HZ117" s="428">
        <f t="shared" si="393"/>
        <v>3.9682539682539684</v>
      </c>
      <c r="IA117" s="428">
        <f t="shared" si="393"/>
        <v>3.9682539682539684</v>
      </c>
      <c r="IB117" s="428">
        <f t="shared" si="393"/>
        <v>3.9682539682539684</v>
      </c>
      <c r="IC117" s="428">
        <f t="shared" si="393"/>
        <v>3.9682539682539684</v>
      </c>
      <c r="ID117" s="428">
        <f t="shared" si="393"/>
        <v>3.9682539682539684</v>
      </c>
      <c r="IE117" s="428">
        <f t="shared" si="393"/>
        <v>3.9682539682539684</v>
      </c>
      <c r="IF117" s="429">
        <f>+SUBTOTAL(9,HT117:IE117)</f>
        <v>47.61904761904762</v>
      </c>
      <c r="IG117" s="388"/>
      <c r="IH117" s="427">
        <f>SUM(IH111:IH116)</f>
        <v>3.9682539682539684</v>
      </c>
      <c r="II117" s="428">
        <f t="shared" ref="II117:IS117" si="394">SUM(II111:II116)</f>
        <v>3.9682539682539684</v>
      </c>
      <c r="IJ117" s="428">
        <f t="shared" si="394"/>
        <v>3.9682539682539684</v>
      </c>
      <c r="IK117" s="428">
        <f t="shared" si="394"/>
        <v>3.9682539682539684</v>
      </c>
      <c r="IL117" s="428">
        <f t="shared" si="394"/>
        <v>3.9682539682539684</v>
      </c>
      <c r="IM117" s="428">
        <f t="shared" si="394"/>
        <v>3.9682539682539684</v>
      </c>
      <c r="IN117" s="428">
        <f t="shared" si="394"/>
        <v>3.9682539682539684</v>
      </c>
      <c r="IO117" s="428">
        <f t="shared" si="394"/>
        <v>3.9682539682539684</v>
      </c>
      <c r="IP117" s="428">
        <f t="shared" si="394"/>
        <v>3.9682539682539684</v>
      </c>
      <c r="IQ117" s="428">
        <f t="shared" si="394"/>
        <v>3.9682539682539684</v>
      </c>
      <c r="IR117" s="428">
        <f t="shared" si="394"/>
        <v>3.9682539682539684</v>
      </c>
      <c r="IS117" s="428">
        <f t="shared" si="394"/>
        <v>3.9682539682539684</v>
      </c>
      <c r="IT117" s="429">
        <f>+SUBTOTAL(9,IH117:IS117)</f>
        <v>47.61904761904762</v>
      </c>
      <c r="IU117" s="388"/>
      <c r="IV117" s="427">
        <f>SUM(IV111:IV116)</f>
        <v>27.777777777777779</v>
      </c>
      <c r="IW117" s="428">
        <f t="shared" ref="IW117:JG117" si="395">SUM(IW111:IW116)</f>
        <v>27.777777777777779</v>
      </c>
      <c r="IX117" s="428">
        <f t="shared" si="395"/>
        <v>27.777777777777779</v>
      </c>
      <c r="IY117" s="428">
        <f t="shared" si="395"/>
        <v>27.777777777777779</v>
      </c>
      <c r="IZ117" s="428">
        <f t="shared" si="395"/>
        <v>27.777777777777779</v>
      </c>
      <c r="JA117" s="428">
        <f t="shared" si="395"/>
        <v>27.777777777777779</v>
      </c>
      <c r="JB117" s="428">
        <f t="shared" si="395"/>
        <v>27.777777777777779</v>
      </c>
      <c r="JC117" s="428">
        <f t="shared" si="395"/>
        <v>27.777777777777779</v>
      </c>
      <c r="JD117" s="428">
        <f t="shared" si="395"/>
        <v>27.777777777777779</v>
      </c>
      <c r="JE117" s="428">
        <f t="shared" si="395"/>
        <v>27.777777777777779</v>
      </c>
      <c r="JF117" s="428">
        <f t="shared" si="395"/>
        <v>27.777777777777779</v>
      </c>
      <c r="JG117" s="428">
        <f t="shared" si="395"/>
        <v>27.777777777777779</v>
      </c>
      <c r="JH117" s="429">
        <f>+SUBTOTAL(9,IV117:JG117)</f>
        <v>333.33333333333331</v>
      </c>
      <c r="JI117" s="388"/>
      <c r="JJ117" s="427">
        <f>SUM(JJ111:JJ116)</f>
        <v>43.650793650793652</v>
      </c>
      <c r="JK117" s="428">
        <f t="shared" ref="JK117:JU117" si="396">SUM(JK111:JK116)</f>
        <v>43.650793650793652</v>
      </c>
      <c r="JL117" s="428">
        <f t="shared" si="396"/>
        <v>43.650793650793652</v>
      </c>
      <c r="JM117" s="428">
        <f t="shared" si="396"/>
        <v>43.650793650793652</v>
      </c>
      <c r="JN117" s="428">
        <f t="shared" si="396"/>
        <v>43.650793650793652</v>
      </c>
      <c r="JO117" s="428">
        <f t="shared" si="396"/>
        <v>43.650793650793652</v>
      </c>
      <c r="JP117" s="428">
        <f t="shared" si="396"/>
        <v>43.650793650793652</v>
      </c>
      <c r="JQ117" s="428">
        <f t="shared" si="396"/>
        <v>43.650793650793652</v>
      </c>
      <c r="JR117" s="428">
        <f t="shared" si="396"/>
        <v>43.650793650793652</v>
      </c>
      <c r="JS117" s="428">
        <f t="shared" si="396"/>
        <v>43.650793650793652</v>
      </c>
      <c r="JT117" s="428">
        <f t="shared" si="396"/>
        <v>43.650793650793652</v>
      </c>
      <c r="JU117" s="428">
        <f t="shared" si="396"/>
        <v>43.650793650793652</v>
      </c>
      <c r="JV117" s="429">
        <f>+SUBTOTAL(9,JJ117:JU117)</f>
        <v>523.80952380952397</v>
      </c>
      <c r="JW117" s="388"/>
      <c r="JX117" s="427">
        <f>SUM(JX111:JX116)</f>
        <v>19.841269841269842</v>
      </c>
      <c r="JY117" s="428">
        <f t="shared" ref="JY117:KI117" si="397">SUM(JY111:JY116)</f>
        <v>19.841269841269842</v>
      </c>
      <c r="JZ117" s="428">
        <f t="shared" si="397"/>
        <v>19.841269841269842</v>
      </c>
      <c r="KA117" s="428">
        <f t="shared" si="397"/>
        <v>19.841269841269842</v>
      </c>
      <c r="KB117" s="428">
        <f t="shared" si="397"/>
        <v>19.841269841269842</v>
      </c>
      <c r="KC117" s="428">
        <f t="shared" si="397"/>
        <v>19.841269841269842</v>
      </c>
      <c r="KD117" s="428">
        <f t="shared" si="397"/>
        <v>19.841269841269842</v>
      </c>
      <c r="KE117" s="428">
        <f t="shared" si="397"/>
        <v>19.841269841269842</v>
      </c>
      <c r="KF117" s="428">
        <f t="shared" si="397"/>
        <v>19.841269841269842</v>
      </c>
      <c r="KG117" s="428">
        <f t="shared" si="397"/>
        <v>19.841269841269842</v>
      </c>
      <c r="KH117" s="428">
        <f t="shared" si="397"/>
        <v>19.841269841269842</v>
      </c>
      <c r="KI117" s="428">
        <f t="shared" si="397"/>
        <v>19.841269841269842</v>
      </c>
      <c r="KJ117" s="429">
        <f>+SUBTOTAL(9,JX117:KI117)</f>
        <v>238.09523809523816</v>
      </c>
      <c r="KK117" s="388"/>
      <c r="KL117" s="427">
        <f>SUM(KL111:KL116)</f>
        <v>7.9365079365079367</v>
      </c>
      <c r="KM117" s="428">
        <f t="shared" ref="KM117:KW117" si="398">SUM(KM111:KM116)</f>
        <v>7.9365079365079367</v>
      </c>
      <c r="KN117" s="428">
        <f t="shared" si="398"/>
        <v>7.9365079365079367</v>
      </c>
      <c r="KO117" s="428">
        <f t="shared" si="398"/>
        <v>7.9365079365079367</v>
      </c>
      <c r="KP117" s="428">
        <f t="shared" si="398"/>
        <v>7.9365079365079367</v>
      </c>
      <c r="KQ117" s="428">
        <f t="shared" si="398"/>
        <v>7.9365079365079367</v>
      </c>
      <c r="KR117" s="428">
        <f t="shared" si="398"/>
        <v>7.9365079365079367</v>
      </c>
      <c r="KS117" s="428">
        <f t="shared" si="398"/>
        <v>7.9365079365079367</v>
      </c>
      <c r="KT117" s="428">
        <f t="shared" si="398"/>
        <v>7.9365079365079367</v>
      </c>
      <c r="KU117" s="428">
        <f t="shared" si="398"/>
        <v>7.9365079365079367</v>
      </c>
      <c r="KV117" s="428">
        <f t="shared" si="398"/>
        <v>7.9365079365079367</v>
      </c>
      <c r="KW117" s="428">
        <f t="shared" si="398"/>
        <v>7.9365079365079367</v>
      </c>
      <c r="KX117" s="429">
        <f>+SUBTOTAL(9,KL117:KW117)</f>
        <v>95.238095238095241</v>
      </c>
      <c r="KY117" s="388"/>
      <c r="KZ117" s="427">
        <f>SUM(KZ111:KZ116)</f>
        <v>3.9682539682539684</v>
      </c>
      <c r="LA117" s="428">
        <f t="shared" ref="LA117:LK117" si="399">SUM(LA111:LA116)</f>
        <v>3.9682539682539684</v>
      </c>
      <c r="LB117" s="428">
        <f t="shared" si="399"/>
        <v>3.9682539682539684</v>
      </c>
      <c r="LC117" s="428">
        <f t="shared" si="399"/>
        <v>3.9682539682539684</v>
      </c>
      <c r="LD117" s="428">
        <f t="shared" si="399"/>
        <v>3.9682539682539684</v>
      </c>
      <c r="LE117" s="428">
        <f t="shared" si="399"/>
        <v>3.9682539682539684</v>
      </c>
      <c r="LF117" s="428">
        <f t="shared" si="399"/>
        <v>3.9682539682539684</v>
      </c>
      <c r="LG117" s="428">
        <f t="shared" si="399"/>
        <v>3.9682539682539684</v>
      </c>
      <c r="LH117" s="428">
        <f t="shared" si="399"/>
        <v>3.9682539682539684</v>
      </c>
      <c r="LI117" s="428">
        <f t="shared" si="399"/>
        <v>3.9682539682539684</v>
      </c>
      <c r="LJ117" s="428">
        <f t="shared" si="399"/>
        <v>3.9682539682539684</v>
      </c>
      <c r="LK117" s="428">
        <f t="shared" si="399"/>
        <v>3.9682539682539684</v>
      </c>
      <c r="LL117" s="429">
        <f>+SUBTOTAL(9,KZ117:LK117)</f>
        <v>47.61904761904762</v>
      </c>
      <c r="LM117" s="388"/>
      <c r="LN117" s="427">
        <f>SUM(LN111:LN116)</f>
        <v>0</v>
      </c>
      <c r="LO117" s="428">
        <f t="shared" ref="LO117:LY117" si="400">SUM(LO111:LO116)</f>
        <v>0</v>
      </c>
      <c r="LP117" s="428">
        <f t="shared" si="400"/>
        <v>0</v>
      </c>
      <c r="LQ117" s="428">
        <f t="shared" si="400"/>
        <v>0</v>
      </c>
      <c r="LR117" s="428">
        <f t="shared" si="400"/>
        <v>0</v>
      </c>
      <c r="LS117" s="428">
        <f t="shared" si="400"/>
        <v>0</v>
      </c>
      <c r="LT117" s="428">
        <f t="shared" si="400"/>
        <v>0</v>
      </c>
      <c r="LU117" s="428">
        <f t="shared" si="400"/>
        <v>0</v>
      </c>
      <c r="LV117" s="428">
        <f t="shared" si="400"/>
        <v>0</v>
      </c>
      <c r="LW117" s="428">
        <f t="shared" si="400"/>
        <v>0</v>
      </c>
      <c r="LX117" s="428">
        <f t="shared" si="400"/>
        <v>0</v>
      </c>
      <c r="LY117" s="428">
        <f t="shared" si="400"/>
        <v>0</v>
      </c>
      <c r="LZ117" s="429">
        <f>+SUBTOTAL(9,LN117:LY117)</f>
        <v>0</v>
      </c>
      <c r="MA117" s="388"/>
      <c r="MB117" s="429">
        <f t="shared" ref="MB117:MC117" si="401">SUM(MB111:MB116)</f>
        <v>650.79365079365095</v>
      </c>
      <c r="MC117" s="429">
        <f t="shared" si="401"/>
        <v>650.79365079365095</v>
      </c>
      <c r="MD117" s="429">
        <f t="shared" ref="MD117:MN117" si="402">SUM(MD111:MD116)</f>
        <v>650.79365079365095</v>
      </c>
      <c r="ME117" s="429">
        <f t="shared" si="402"/>
        <v>650.79365079365095</v>
      </c>
      <c r="MF117" s="429">
        <f t="shared" si="402"/>
        <v>650.79365079365095</v>
      </c>
      <c r="MG117" s="429">
        <f t="shared" si="402"/>
        <v>650.79365079365095</v>
      </c>
      <c r="MH117" s="429">
        <f t="shared" si="402"/>
        <v>650.79365079365095</v>
      </c>
      <c r="MI117" s="429">
        <f t="shared" si="402"/>
        <v>650.79365079365095</v>
      </c>
      <c r="MJ117" s="429">
        <f t="shared" si="402"/>
        <v>650.79365079365095</v>
      </c>
      <c r="MK117" s="429">
        <f t="shared" si="402"/>
        <v>650.79365079365095</v>
      </c>
      <c r="ML117" s="429">
        <f t="shared" si="402"/>
        <v>650.79365079365095</v>
      </c>
      <c r="MM117" s="429">
        <f t="shared" si="402"/>
        <v>650.79365079365095</v>
      </c>
      <c r="MN117" s="429">
        <f t="shared" si="402"/>
        <v>7809.5238095238119</v>
      </c>
    </row>
    <row r="118" spans="1:352" s="382" customFormat="1" x14ac:dyDescent="0.3">
      <c r="A118" s="397"/>
      <c r="B118" s="378"/>
      <c r="C118" s="384"/>
      <c r="D118" s="408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387"/>
      <c r="Q118" s="388"/>
      <c r="R118" s="408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09"/>
      <c r="AD118" s="387"/>
      <c r="AE118" s="388"/>
      <c r="AF118" s="408"/>
      <c r="AG118" s="409"/>
      <c r="AH118" s="409"/>
      <c r="AI118" s="409"/>
      <c r="AJ118" s="409"/>
      <c r="AK118" s="409"/>
      <c r="AL118" s="409"/>
      <c r="AM118" s="409"/>
      <c r="AN118" s="409"/>
      <c r="AO118" s="409"/>
      <c r="AP118" s="409"/>
      <c r="AQ118" s="409"/>
      <c r="AR118" s="387"/>
      <c r="AS118" s="424"/>
      <c r="AT118" s="408"/>
      <c r="AU118" s="409"/>
      <c r="AV118" s="409"/>
      <c r="AW118" s="409"/>
      <c r="AX118" s="409"/>
      <c r="AY118" s="409"/>
      <c r="AZ118" s="409"/>
      <c r="BA118" s="409"/>
      <c r="BB118" s="409"/>
      <c r="BC118" s="409"/>
      <c r="BD118" s="409"/>
      <c r="BE118" s="409"/>
      <c r="BF118" s="387"/>
      <c r="BG118" s="388"/>
      <c r="BH118" s="408"/>
      <c r="BI118" s="409"/>
      <c r="BJ118" s="409"/>
      <c r="BK118" s="409"/>
      <c r="BL118" s="409"/>
      <c r="BM118" s="409"/>
      <c r="BN118" s="409"/>
      <c r="BO118" s="409"/>
      <c r="BP118" s="409"/>
      <c r="BQ118" s="409"/>
      <c r="BR118" s="409"/>
      <c r="BS118" s="409"/>
      <c r="BT118" s="387"/>
      <c r="BU118" s="424"/>
      <c r="BV118" s="408"/>
      <c r="BW118" s="409"/>
      <c r="BX118" s="409"/>
      <c r="BY118" s="409"/>
      <c r="BZ118" s="409"/>
      <c r="CA118" s="409"/>
      <c r="CB118" s="409"/>
      <c r="CC118" s="409"/>
      <c r="CD118" s="409"/>
      <c r="CE118" s="409"/>
      <c r="CF118" s="409"/>
      <c r="CG118" s="409"/>
      <c r="CH118" s="387"/>
      <c r="CI118" s="388"/>
      <c r="CJ118" s="408"/>
      <c r="CK118" s="409"/>
      <c r="CL118" s="409"/>
      <c r="CM118" s="409"/>
      <c r="CN118" s="409"/>
      <c r="CO118" s="409"/>
      <c r="CP118" s="409"/>
      <c r="CQ118" s="409"/>
      <c r="CR118" s="409"/>
      <c r="CS118" s="409"/>
      <c r="CT118" s="409"/>
      <c r="CU118" s="409"/>
      <c r="CV118" s="387"/>
      <c r="CW118" s="388"/>
      <c r="CX118" s="408"/>
      <c r="CY118" s="409"/>
      <c r="CZ118" s="409"/>
      <c r="DA118" s="409"/>
      <c r="DB118" s="409"/>
      <c r="DC118" s="409"/>
      <c r="DD118" s="409"/>
      <c r="DE118" s="409"/>
      <c r="DF118" s="409"/>
      <c r="DG118" s="409"/>
      <c r="DH118" s="409"/>
      <c r="DI118" s="409"/>
      <c r="DJ118" s="387"/>
      <c r="DK118" s="388"/>
      <c r="DL118" s="408"/>
      <c r="DM118" s="409"/>
      <c r="DN118" s="409"/>
      <c r="DO118" s="409"/>
      <c r="DP118" s="409"/>
      <c r="DQ118" s="409"/>
      <c r="DR118" s="409"/>
      <c r="DS118" s="409"/>
      <c r="DT118" s="409"/>
      <c r="DU118" s="409"/>
      <c r="DV118" s="409"/>
      <c r="DW118" s="409"/>
      <c r="DX118" s="387"/>
      <c r="DY118" s="388"/>
      <c r="DZ118" s="408"/>
      <c r="EA118" s="409"/>
      <c r="EB118" s="409"/>
      <c r="EC118" s="409"/>
      <c r="ED118" s="409"/>
      <c r="EE118" s="409"/>
      <c r="EF118" s="409"/>
      <c r="EG118" s="409"/>
      <c r="EH118" s="409"/>
      <c r="EI118" s="409"/>
      <c r="EJ118" s="409"/>
      <c r="EK118" s="409"/>
      <c r="EL118" s="387"/>
      <c r="EM118" s="388"/>
      <c r="EN118" s="408"/>
      <c r="EO118" s="409"/>
      <c r="EP118" s="409"/>
      <c r="EQ118" s="409"/>
      <c r="ER118" s="409"/>
      <c r="ES118" s="409"/>
      <c r="ET118" s="409"/>
      <c r="EU118" s="409"/>
      <c r="EV118" s="409"/>
      <c r="EW118" s="409"/>
      <c r="EX118" s="409"/>
      <c r="EY118" s="409"/>
      <c r="EZ118" s="387"/>
      <c r="FA118" s="388"/>
      <c r="FB118" s="408"/>
      <c r="FC118" s="409"/>
      <c r="FD118" s="409"/>
      <c r="FE118" s="409"/>
      <c r="FF118" s="409"/>
      <c r="FG118" s="409"/>
      <c r="FH118" s="409"/>
      <c r="FI118" s="409"/>
      <c r="FJ118" s="409"/>
      <c r="FK118" s="409"/>
      <c r="FL118" s="409"/>
      <c r="FM118" s="409"/>
      <c r="FN118" s="387"/>
      <c r="FO118" s="388"/>
      <c r="FP118" s="408"/>
      <c r="FQ118" s="409"/>
      <c r="FR118" s="409"/>
      <c r="FS118" s="409"/>
      <c r="FT118" s="409"/>
      <c r="FU118" s="409"/>
      <c r="FV118" s="409"/>
      <c r="FW118" s="409"/>
      <c r="FX118" s="409"/>
      <c r="FY118" s="409"/>
      <c r="FZ118" s="409"/>
      <c r="GA118" s="409"/>
      <c r="GB118" s="387"/>
      <c r="GC118" s="388"/>
      <c r="GD118" s="408"/>
      <c r="GE118" s="409"/>
      <c r="GF118" s="409"/>
      <c r="GG118" s="409"/>
      <c r="GH118" s="409"/>
      <c r="GI118" s="409"/>
      <c r="GJ118" s="409"/>
      <c r="GK118" s="409"/>
      <c r="GL118" s="409"/>
      <c r="GM118" s="409"/>
      <c r="GN118" s="409"/>
      <c r="GO118" s="409"/>
      <c r="GP118" s="387"/>
      <c r="GQ118" s="388"/>
      <c r="GR118" s="408"/>
      <c r="GS118" s="409"/>
      <c r="GT118" s="409"/>
      <c r="GU118" s="409"/>
      <c r="GV118" s="409"/>
      <c r="GW118" s="409"/>
      <c r="GX118" s="409"/>
      <c r="GY118" s="409"/>
      <c r="GZ118" s="409"/>
      <c r="HA118" s="409"/>
      <c r="HB118" s="409"/>
      <c r="HC118" s="409"/>
      <c r="HD118" s="387"/>
      <c r="HE118" s="388"/>
      <c r="HF118" s="408"/>
      <c r="HG118" s="409"/>
      <c r="HH118" s="409"/>
      <c r="HI118" s="409"/>
      <c r="HJ118" s="409"/>
      <c r="HK118" s="409"/>
      <c r="HL118" s="409"/>
      <c r="HM118" s="409"/>
      <c r="HN118" s="409"/>
      <c r="HO118" s="409"/>
      <c r="HP118" s="409"/>
      <c r="HQ118" s="409"/>
      <c r="HR118" s="387"/>
      <c r="HS118" s="388"/>
      <c r="HT118" s="408"/>
      <c r="HU118" s="409"/>
      <c r="HV118" s="409"/>
      <c r="HW118" s="409"/>
      <c r="HX118" s="409"/>
      <c r="HY118" s="409"/>
      <c r="HZ118" s="409"/>
      <c r="IA118" s="409"/>
      <c r="IB118" s="409"/>
      <c r="IC118" s="409"/>
      <c r="ID118" s="409"/>
      <c r="IE118" s="409"/>
      <c r="IF118" s="387"/>
      <c r="IG118" s="388"/>
      <c r="IH118" s="408"/>
      <c r="II118" s="409"/>
      <c r="IJ118" s="409"/>
      <c r="IK118" s="409"/>
      <c r="IL118" s="409"/>
      <c r="IM118" s="409"/>
      <c r="IN118" s="409"/>
      <c r="IO118" s="409"/>
      <c r="IP118" s="409"/>
      <c r="IQ118" s="409"/>
      <c r="IR118" s="409"/>
      <c r="IS118" s="409"/>
      <c r="IT118" s="387"/>
      <c r="IU118" s="388"/>
      <c r="IV118" s="408"/>
      <c r="IW118" s="409"/>
      <c r="IX118" s="409"/>
      <c r="IY118" s="409"/>
      <c r="IZ118" s="409"/>
      <c r="JA118" s="409"/>
      <c r="JB118" s="409"/>
      <c r="JC118" s="409"/>
      <c r="JD118" s="409"/>
      <c r="JE118" s="409"/>
      <c r="JF118" s="409"/>
      <c r="JG118" s="409"/>
      <c r="JH118" s="387"/>
      <c r="JI118" s="388"/>
      <c r="JJ118" s="408"/>
      <c r="JK118" s="409"/>
      <c r="JL118" s="409"/>
      <c r="JM118" s="409"/>
      <c r="JN118" s="409"/>
      <c r="JO118" s="409"/>
      <c r="JP118" s="409"/>
      <c r="JQ118" s="409"/>
      <c r="JR118" s="409"/>
      <c r="JS118" s="409"/>
      <c r="JT118" s="409"/>
      <c r="JU118" s="409"/>
      <c r="JV118" s="387"/>
      <c r="JW118" s="388"/>
      <c r="JX118" s="408"/>
      <c r="JY118" s="409"/>
      <c r="JZ118" s="409"/>
      <c r="KA118" s="409"/>
      <c r="KB118" s="409"/>
      <c r="KC118" s="409"/>
      <c r="KD118" s="409"/>
      <c r="KE118" s="409"/>
      <c r="KF118" s="409"/>
      <c r="KG118" s="409"/>
      <c r="KH118" s="409"/>
      <c r="KI118" s="409"/>
      <c r="KJ118" s="387"/>
      <c r="KK118" s="388"/>
      <c r="KL118" s="408"/>
      <c r="KM118" s="409"/>
      <c r="KN118" s="409"/>
      <c r="KO118" s="409"/>
      <c r="KP118" s="409"/>
      <c r="KQ118" s="409"/>
      <c r="KR118" s="409"/>
      <c r="KS118" s="409"/>
      <c r="KT118" s="409"/>
      <c r="KU118" s="409"/>
      <c r="KV118" s="409"/>
      <c r="KW118" s="409"/>
      <c r="KX118" s="387"/>
      <c r="KY118" s="388"/>
      <c r="KZ118" s="408"/>
      <c r="LA118" s="409"/>
      <c r="LB118" s="409"/>
      <c r="LC118" s="409"/>
      <c r="LD118" s="409"/>
      <c r="LE118" s="409"/>
      <c r="LF118" s="409"/>
      <c r="LG118" s="409"/>
      <c r="LH118" s="409"/>
      <c r="LI118" s="409"/>
      <c r="LJ118" s="409"/>
      <c r="LK118" s="409"/>
      <c r="LL118" s="387"/>
      <c r="LM118" s="388"/>
      <c r="LN118" s="408"/>
      <c r="LO118" s="409"/>
      <c r="LP118" s="409"/>
      <c r="LQ118" s="409"/>
      <c r="LR118" s="409"/>
      <c r="LS118" s="409"/>
      <c r="LT118" s="409"/>
      <c r="LU118" s="409"/>
      <c r="LV118" s="409"/>
      <c r="LW118" s="409"/>
      <c r="LX118" s="409"/>
      <c r="LY118" s="409"/>
      <c r="LZ118" s="387"/>
      <c r="MA118" s="388"/>
      <c r="MB118" s="387"/>
      <c r="MC118" s="387"/>
      <c r="MD118" s="387"/>
      <c r="ME118" s="387"/>
      <c r="MF118" s="387"/>
      <c r="MG118" s="387"/>
      <c r="MH118" s="387"/>
      <c r="MI118" s="387"/>
      <c r="MJ118" s="387"/>
      <c r="MK118" s="387"/>
      <c r="ML118" s="387"/>
      <c r="MM118" s="387"/>
      <c r="MN118" s="387"/>
    </row>
    <row r="119" spans="1:352" s="480" customFormat="1" x14ac:dyDescent="0.3">
      <c r="A119" s="795"/>
      <c r="B119" s="481" t="s">
        <v>933</v>
      </c>
      <c r="C119" s="774"/>
      <c r="D119" s="773">
        <f>(+D103+D113)/83.92</f>
        <v>52876.225415302237</v>
      </c>
      <c r="E119" s="774">
        <f t="shared" ref="E119:O119" si="403">(+E103+E113)/83.92</f>
        <v>50790.028061550962</v>
      </c>
      <c r="F119" s="774">
        <f t="shared" si="403"/>
        <v>51048.479585993482</v>
      </c>
      <c r="G119" s="774">
        <f t="shared" si="403"/>
        <v>50576.74924460952</v>
      </c>
      <c r="H119" s="774">
        <f t="shared" si="403"/>
        <v>50641.289807870322</v>
      </c>
      <c r="I119" s="774">
        <f t="shared" si="403"/>
        <v>50658.576907003982</v>
      </c>
      <c r="J119" s="774">
        <f t="shared" si="403"/>
        <v>51307.373713675486</v>
      </c>
      <c r="K119" s="774">
        <f t="shared" si="403"/>
        <v>51987.887133862787</v>
      </c>
      <c r="L119" s="774">
        <f t="shared" si="403"/>
        <v>54068.825320457727</v>
      </c>
      <c r="M119" s="774">
        <f t="shared" si="403"/>
        <v>51783.308649251594</v>
      </c>
      <c r="N119" s="774">
        <f t="shared" si="403"/>
        <v>49540.185364080186</v>
      </c>
      <c r="O119" s="774">
        <f t="shared" si="403"/>
        <v>48462.357190420684</v>
      </c>
      <c r="P119" s="482">
        <f>+SUBTOTAL(9,D119:O119)</f>
        <v>613741.28639407898</v>
      </c>
      <c r="Q119" s="474"/>
      <c r="R119" s="773">
        <f>(+R103+R113)/83.92</f>
        <v>4618.5622228709162</v>
      </c>
      <c r="S119" s="774">
        <f t="shared" ref="S119:AC119" si="404">(+S103+S113)/83.92</f>
        <v>4409.4052894283832</v>
      </c>
      <c r="T119" s="774">
        <f t="shared" si="404"/>
        <v>4435.0938580954435</v>
      </c>
      <c r="U119" s="774">
        <f t="shared" si="404"/>
        <v>4387.3419635378905</v>
      </c>
      <c r="V119" s="774">
        <f t="shared" si="404"/>
        <v>4394.0185735303867</v>
      </c>
      <c r="W119" s="774">
        <f t="shared" si="404"/>
        <v>4395.80689413042</v>
      </c>
      <c r="X119" s="774">
        <f t="shared" si="404"/>
        <v>4460.5833166870489</v>
      </c>
      <c r="Y119" s="774">
        <f t="shared" si="404"/>
        <v>4526.6668028751901</v>
      </c>
      <c r="Z119" s="774">
        <f t="shared" si="404"/>
        <v>4742.5526210012977</v>
      </c>
      <c r="AA119" s="774">
        <f t="shared" si="404"/>
        <v>4506.1198619110064</v>
      </c>
      <c r="AB119" s="774">
        <f t="shared" si="404"/>
        <v>4276.7229328674375</v>
      </c>
      <c r="AC119" s="774">
        <f t="shared" si="404"/>
        <v>4165.161831572068</v>
      </c>
      <c r="AD119" s="482">
        <f>+SUBTOTAL(9,R119:AC119)</f>
        <v>53318.036168507489</v>
      </c>
      <c r="AE119" s="474"/>
      <c r="AF119" s="773">
        <f>(+AF103+AF113)/83.92</f>
        <v>4639.8086480377415</v>
      </c>
      <c r="AG119" s="774">
        <f t="shared" ref="AG119:AQ119" si="405">(+AG103+AG113)/83.92</f>
        <v>4430.6517145952093</v>
      </c>
      <c r="AH119" s="774">
        <f t="shared" si="405"/>
        <v>4456.3402832622696</v>
      </c>
      <c r="AI119" s="774">
        <f t="shared" si="405"/>
        <v>4408.5883887047157</v>
      </c>
      <c r="AJ119" s="774">
        <f t="shared" si="405"/>
        <v>4415.2649986972119</v>
      </c>
      <c r="AK119" s="774">
        <f t="shared" si="405"/>
        <v>4417.0533192972453</v>
      </c>
      <c r="AL119" s="774">
        <f t="shared" si="405"/>
        <v>4481.829741853875</v>
      </c>
      <c r="AM119" s="774">
        <f t="shared" si="405"/>
        <v>4547.9132280420163</v>
      </c>
      <c r="AN119" s="774">
        <f t="shared" si="405"/>
        <v>4763.7990461681229</v>
      </c>
      <c r="AO119" s="774">
        <f t="shared" si="405"/>
        <v>4527.3662870778326</v>
      </c>
      <c r="AP119" s="774">
        <f t="shared" si="405"/>
        <v>4297.9693580342628</v>
      </c>
      <c r="AQ119" s="774">
        <f t="shared" si="405"/>
        <v>4186.4082567388941</v>
      </c>
      <c r="AR119" s="482">
        <f>+SUBTOTAL(9,AF119:AQ119)</f>
        <v>53572.993270509411</v>
      </c>
      <c r="AS119" s="475"/>
      <c r="AT119" s="472">
        <f>(+AT103+AT113)/83.92</f>
        <v>11078.898488586967</v>
      </c>
      <c r="AU119" s="473">
        <f t="shared" ref="AU119:BE119" si="406">(+AU103+AU113)/83.92</f>
        <v>10939.46053295861</v>
      </c>
      <c r="AV119" s="473">
        <f t="shared" si="406"/>
        <v>10956.586245403318</v>
      </c>
      <c r="AW119" s="473">
        <f t="shared" si="406"/>
        <v>10924.751649031616</v>
      </c>
      <c r="AX119" s="473">
        <f t="shared" si="406"/>
        <v>10929.202722359945</v>
      </c>
      <c r="AY119" s="473">
        <f t="shared" si="406"/>
        <v>10930.394936093302</v>
      </c>
      <c r="AZ119" s="473">
        <f t="shared" si="406"/>
        <v>10981.511375408143</v>
      </c>
      <c r="BA119" s="473">
        <f t="shared" si="406"/>
        <v>11025.567032866904</v>
      </c>
      <c r="BB119" s="473">
        <f t="shared" si="406"/>
        <v>11169.490911617642</v>
      </c>
      <c r="BC119" s="473">
        <f t="shared" si="406"/>
        <v>11011.869072224115</v>
      </c>
      <c r="BD119" s="473">
        <f t="shared" si="406"/>
        <v>10858.937786195069</v>
      </c>
      <c r="BE119" s="473">
        <f t="shared" si="406"/>
        <v>10784.563718664822</v>
      </c>
      <c r="BF119" s="482">
        <f>+SUBTOTAL(9,AT119:BE119)</f>
        <v>131591.23447141045</v>
      </c>
      <c r="BG119" s="474"/>
      <c r="BH119" s="472">
        <f>(+BH103+BH113)/83.92</f>
        <v>61669.05038985506</v>
      </c>
      <c r="BI119" s="473">
        <f t="shared" ref="BI119:BS119" si="407">(+BI103+BI113)/83.92</f>
        <v>60619.333406150501</v>
      </c>
      <c r="BJ119" s="473">
        <f t="shared" si="407"/>
        <v>60747.776249485803</v>
      </c>
      <c r="BK119" s="473">
        <f t="shared" si="407"/>
        <v>60509.016776698038</v>
      </c>
      <c r="BL119" s="473">
        <f t="shared" si="407"/>
        <v>60542.399826660512</v>
      </c>
      <c r="BM119" s="473">
        <f t="shared" si="407"/>
        <v>60551.341429660679</v>
      </c>
      <c r="BN119" s="473">
        <f t="shared" si="407"/>
        <v>60894.182074379001</v>
      </c>
      <c r="BO119" s="473">
        <f t="shared" si="407"/>
        <v>61224.599505319711</v>
      </c>
      <c r="BP119" s="473">
        <f t="shared" si="407"/>
        <v>62304.028595950243</v>
      </c>
      <c r="BQ119" s="473">
        <f t="shared" si="407"/>
        <v>61105.182245684686</v>
      </c>
      <c r="BR119" s="473">
        <f t="shared" si="407"/>
        <v>59974.880155280953</v>
      </c>
      <c r="BS119" s="473">
        <f t="shared" si="407"/>
        <v>59417.074648804097</v>
      </c>
      <c r="BT119" s="482">
        <f>+SUBTOTAL(9,BH119:BS119)</f>
        <v>729558.86530392931</v>
      </c>
      <c r="BU119" s="475"/>
      <c r="BV119" s="472">
        <f>(+BV103+BV113)/83.92</f>
        <v>10817.189949727232</v>
      </c>
      <c r="BW119" s="473">
        <f t="shared" ref="BW119:CG119" si="408">(+BW103+BW113)/83.92</f>
        <v>10729.596806040792</v>
      </c>
      <c r="BX119" s="473">
        <f t="shared" si="408"/>
        <v>10738.159662263146</v>
      </c>
      <c r="BY119" s="473">
        <f t="shared" si="408"/>
        <v>10722.242364077296</v>
      </c>
      <c r="BZ119" s="473">
        <f t="shared" si="408"/>
        <v>10724.467900741462</v>
      </c>
      <c r="CA119" s="473">
        <f t="shared" si="408"/>
        <v>10725.064007608138</v>
      </c>
      <c r="CB119" s="473">
        <f t="shared" si="408"/>
        <v>10754.155354052977</v>
      </c>
      <c r="CC119" s="473">
        <f t="shared" si="408"/>
        <v>10794.057348654616</v>
      </c>
      <c r="CD119" s="473">
        <f t="shared" si="408"/>
        <v>10848.145122157724</v>
      </c>
      <c r="CE119" s="473">
        <f t="shared" si="408"/>
        <v>10769.334202460961</v>
      </c>
      <c r="CF119" s="473">
        <f t="shared" si="408"/>
        <v>10692.868559446439</v>
      </c>
      <c r="CG119" s="473">
        <f t="shared" si="408"/>
        <v>10655.681525681315</v>
      </c>
      <c r="CH119" s="482">
        <f>+SUBTOTAL(9,BV119:CG119)</f>
        <v>128970.96280291209</v>
      </c>
      <c r="CI119" s="474"/>
      <c r="CJ119" s="472">
        <f>(+CJ103+CJ113)/83.92</f>
        <v>29396.322526122502</v>
      </c>
      <c r="CK119" s="473">
        <f t="shared" ref="CK119:CU119" si="409">(+CK103+CK113)/83.92</f>
        <v>28629.413770166546</v>
      </c>
      <c r="CL119" s="473">
        <f t="shared" si="409"/>
        <v>28723.605188612433</v>
      </c>
      <c r="CM119" s="473">
        <f t="shared" si="409"/>
        <v>28548.514908568071</v>
      </c>
      <c r="CN119" s="473">
        <f t="shared" si="409"/>
        <v>28572.99581187389</v>
      </c>
      <c r="CO119" s="473">
        <f t="shared" si="409"/>
        <v>28579.552987407347</v>
      </c>
      <c r="CP119" s="473">
        <f t="shared" si="409"/>
        <v>28825.832822132783</v>
      </c>
      <c r="CQ119" s="473">
        <f t="shared" si="409"/>
        <v>29068.138938155971</v>
      </c>
      <c r="CR119" s="473">
        <f t="shared" si="409"/>
        <v>29859.720271285023</v>
      </c>
      <c r="CS119" s="473">
        <f t="shared" si="409"/>
        <v>28992.800154620629</v>
      </c>
      <c r="CT119" s="473">
        <f t="shared" si="409"/>
        <v>28151.678081460872</v>
      </c>
      <c r="CU119" s="473">
        <f t="shared" si="409"/>
        <v>27742.620710044517</v>
      </c>
      <c r="CV119" s="482">
        <f>+SUBTOTAL(9,CJ119:CU119)</f>
        <v>345091.1961704506</v>
      </c>
      <c r="CW119" s="474"/>
      <c r="CX119" s="472">
        <f>(+CX103+CX113)/83.92</f>
        <v>66294.879126204178</v>
      </c>
      <c r="CY119" s="473">
        <f t="shared" ref="CY119:DI119" si="410">(+CY103+CY113)/83.92</f>
        <v>64251.589501458693</v>
      </c>
      <c r="CZ119" s="473">
        <f t="shared" si="410"/>
        <v>64501.478169678863</v>
      </c>
      <c r="DA119" s="473">
        <f t="shared" si="410"/>
        <v>64045.665126480759</v>
      </c>
      <c r="DB119" s="473">
        <f t="shared" si="410"/>
        <v>64107.980153077377</v>
      </c>
      <c r="DC119" s="473">
        <f t="shared" si="410"/>
        <v>64124.671145344364</v>
      </c>
      <c r="DD119" s="473">
        <f t="shared" si="410"/>
        <v>64765.694527401349</v>
      </c>
      <c r="DE119" s="473">
        <f t="shared" si="410"/>
        <v>65450.991367667659</v>
      </c>
      <c r="DF119" s="473">
        <f t="shared" si="410"/>
        <v>67433.156366078852</v>
      </c>
      <c r="DG119" s="473">
        <f t="shared" si="410"/>
        <v>65234.791891976529</v>
      </c>
      <c r="DH119" s="473">
        <f t="shared" si="410"/>
        <v>63059.792972412579</v>
      </c>
      <c r="DI119" s="473">
        <f t="shared" si="410"/>
        <v>62019.151832518204</v>
      </c>
      <c r="DJ119" s="482">
        <f>+SUBTOTAL(9,CX119:DI119)</f>
        <v>775289.84218029934</v>
      </c>
      <c r="DK119" s="474"/>
      <c r="DL119" s="472">
        <f>(+DL103+DL113)/83.92</f>
        <v>47053.547191027821</v>
      </c>
      <c r="DM119" s="473">
        <f t="shared" ref="DM119:DW119" si="411">(+DM103+DM113)/83.92</f>
        <v>43288.846412802828</v>
      </c>
      <c r="DN119" s="473">
        <f t="shared" si="411"/>
        <v>43276.606387028711</v>
      </c>
      <c r="DO119" s="473">
        <f t="shared" si="411"/>
        <v>41327.922037824887</v>
      </c>
      <c r="DP119" s="473">
        <f t="shared" si="411"/>
        <v>41390.237064421512</v>
      </c>
      <c r="DQ119" s="473">
        <f t="shared" si="411"/>
        <v>41406.928056688492</v>
      </c>
      <c r="DR119" s="473">
        <f t="shared" si="411"/>
        <v>45560.921219489042</v>
      </c>
      <c r="DS119" s="473">
        <f t="shared" si="411"/>
        <v>42631.937506847818</v>
      </c>
      <c r="DT119" s="473">
        <f t="shared" si="411"/>
        <v>44637.93472642202</v>
      </c>
      <c r="DU119" s="473">
        <f t="shared" si="411"/>
        <v>42414.546420098537</v>
      </c>
      <c r="DV119" s="473">
        <f t="shared" si="411"/>
        <v>40290.190970506002</v>
      </c>
      <c r="DW119" s="473">
        <f t="shared" si="411"/>
        <v>39248.954025082552</v>
      </c>
      <c r="DX119" s="482">
        <f>+SUBTOTAL(9,DL119:DW119)</f>
        <v>512528.57201824023</v>
      </c>
      <c r="DY119" s="474"/>
      <c r="DZ119" s="472">
        <f>(+DZ103+DZ113)/83.92</f>
        <v>5096.4797495365719</v>
      </c>
      <c r="EA119" s="473">
        <f t="shared" ref="EA119:EK119" si="412">(+EA103+EA113)/83.92</f>
        <v>5026.7607717223937</v>
      </c>
      <c r="EB119" s="473">
        <f t="shared" si="412"/>
        <v>5035.3236279447474</v>
      </c>
      <c r="EC119" s="473">
        <f t="shared" si="412"/>
        <v>8218.4063297588982</v>
      </c>
      <c r="ED119" s="473">
        <f t="shared" si="412"/>
        <v>5021.6318664230612</v>
      </c>
      <c r="EE119" s="473">
        <f t="shared" si="412"/>
        <v>5022.2279732897387</v>
      </c>
      <c r="EF119" s="473">
        <f t="shared" si="412"/>
        <v>5047.8159832236142</v>
      </c>
      <c r="EG119" s="473">
        <f t="shared" si="412"/>
        <v>5069.8438119529947</v>
      </c>
      <c r="EH119" s="473">
        <f t="shared" si="412"/>
        <v>5141.8057513283629</v>
      </c>
      <c r="EI119" s="473">
        <f t="shared" si="412"/>
        <v>5062.9948316315995</v>
      </c>
      <c r="EJ119" s="473">
        <f t="shared" si="412"/>
        <v>4986.5291886170762</v>
      </c>
      <c r="EK119" s="473">
        <f t="shared" si="412"/>
        <v>4949.3421548519536</v>
      </c>
      <c r="EL119" s="482">
        <f>+SUBTOTAL(9,DZ119:EK119)</f>
        <v>63679.162040281015</v>
      </c>
      <c r="EM119" s="474"/>
      <c r="EN119" s="472">
        <f>(+EN103+EN113)/83.92</f>
        <v>7549.7874304363459</v>
      </c>
      <c r="EO119" s="473">
        <f t="shared" ref="EO119:EY119" si="413">(+EO103+EO113)/83.92</f>
        <v>7410.3494748079902</v>
      </c>
      <c r="EP119" s="473">
        <f t="shared" si="413"/>
        <v>7427.4751872526977</v>
      </c>
      <c r="EQ119" s="473">
        <f t="shared" si="413"/>
        <v>7395.6405908809957</v>
      </c>
      <c r="ER119" s="473">
        <f t="shared" si="413"/>
        <v>7400.0916642093252</v>
      </c>
      <c r="ES119" s="473">
        <f t="shared" si="413"/>
        <v>7401.2838779426811</v>
      </c>
      <c r="ET119" s="473">
        <f t="shared" si="413"/>
        <v>7452.400317257524</v>
      </c>
      <c r="EU119" s="473">
        <f t="shared" si="413"/>
        <v>7496.4559747162848</v>
      </c>
      <c r="EV119" s="473">
        <f t="shared" si="413"/>
        <v>7640.3798534670223</v>
      </c>
      <c r="EW119" s="473">
        <f t="shared" si="413"/>
        <v>7482.7580140734945</v>
      </c>
      <c r="EX119" s="473">
        <f t="shared" si="413"/>
        <v>7329.8267280444488</v>
      </c>
      <c r="EY119" s="473">
        <f t="shared" si="413"/>
        <v>7255.4526605142028</v>
      </c>
      <c r="EZ119" s="482">
        <f>+SUBTOTAL(9,EN119:EY119)</f>
        <v>89241.901773603007</v>
      </c>
      <c r="FA119" s="474"/>
      <c r="FB119" s="472">
        <f>(+FB103+FB113)/83.92</f>
        <v>1657.3114940551611</v>
      </c>
      <c r="FC119" s="473">
        <f t="shared" ref="FC119:FM119" si="414">(+FC103+FC113)/83.92</f>
        <v>1587.5925162409833</v>
      </c>
      <c r="FD119" s="473">
        <f t="shared" si="414"/>
        <v>1596.1553724633366</v>
      </c>
      <c r="FE119" s="473">
        <f t="shared" si="414"/>
        <v>1580.2380742774858</v>
      </c>
      <c r="FF119" s="473">
        <f t="shared" si="414"/>
        <v>1582.4636109416508</v>
      </c>
      <c r="FG119" s="473">
        <f t="shared" si="414"/>
        <v>1583.0597178083287</v>
      </c>
      <c r="FH119" s="473">
        <f t="shared" si="414"/>
        <v>1605.0848106783335</v>
      </c>
      <c r="FI119" s="473">
        <f t="shared" si="414"/>
        <v>1627.1126394077139</v>
      </c>
      <c r="FJ119" s="473">
        <f t="shared" si="414"/>
        <v>1699.0745787830824</v>
      </c>
      <c r="FK119" s="473">
        <f t="shared" si="414"/>
        <v>1620.2636590863194</v>
      </c>
      <c r="FL119" s="473">
        <f t="shared" si="414"/>
        <v>1543.7980160717959</v>
      </c>
      <c r="FM119" s="473">
        <f t="shared" si="414"/>
        <v>1506.6109823066729</v>
      </c>
      <c r="FN119" s="482">
        <f>+SUBTOTAL(9,FB119:FM119)</f>
        <v>19188.765472120864</v>
      </c>
      <c r="FO119" s="474"/>
      <c r="FP119" s="472">
        <f>(+FP103+FP113)/83.92</f>
        <v>22878.89733159871</v>
      </c>
      <c r="FQ119" s="473">
        <f t="shared" ref="FQ119:GA119" si="415">(+FQ103+FQ113)/83.92</f>
        <v>22328.483648005284</v>
      </c>
      <c r="FR119" s="473">
        <f t="shared" si="415"/>
        <v>22398.552335556036</v>
      </c>
      <c r="FS119" s="473">
        <f t="shared" si="415"/>
        <v>22277.002554260798</v>
      </c>
      <c r="FT119" s="473">
        <f t="shared" si="415"/>
        <v>22292.581310909954</v>
      </c>
      <c r="FU119" s="473">
        <f t="shared" si="415"/>
        <v>22296.754058976701</v>
      </c>
      <c r="FV119" s="473">
        <f t="shared" si="415"/>
        <v>22471.258593718783</v>
      </c>
      <c r="FW119" s="473">
        <f t="shared" si="415"/>
        <v>22667.159781859718</v>
      </c>
      <c r="FX119" s="473">
        <f t="shared" si="415"/>
        <v>23164.935302196547</v>
      </c>
      <c r="FY119" s="473">
        <f t="shared" si="415"/>
        <v>22621.600141726256</v>
      </c>
      <c r="FZ119" s="473">
        <f t="shared" si="415"/>
        <v>22052.379725467301</v>
      </c>
      <c r="GA119" s="473">
        <f t="shared" si="415"/>
        <v>21792.666294640512</v>
      </c>
      <c r="GB119" s="482">
        <f>+SUBTOTAL(9,FP119:GA119)</f>
        <v>269242.27107891662</v>
      </c>
      <c r="GC119" s="474"/>
      <c r="GD119" s="472">
        <f>(+GD103+GD113)/83.92</f>
        <v>10454.975936381186</v>
      </c>
      <c r="GE119" s="473">
        <f t="shared" ref="GE119:GO119" si="416">(+GE103+GE113)/83.92</f>
        <v>10447.637797461193</v>
      </c>
      <c r="GF119" s="473">
        <f t="shared" si="416"/>
        <v>10446.071959689267</v>
      </c>
      <c r="GG119" s="473">
        <f t="shared" si="416"/>
        <v>10440.283355497697</v>
      </c>
      <c r="GH119" s="473">
        <f t="shared" si="416"/>
        <v>10442.508892161861</v>
      </c>
      <c r="GI119" s="473">
        <f t="shared" si="416"/>
        <v>10443.104999028539</v>
      </c>
      <c r="GJ119" s="473">
        <f t="shared" si="416"/>
        <v>10461.316936512461</v>
      </c>
      <c r="GK119" s="473">
        <f t="shared" si="416"/>
        <v>10441.638378206571</v>
      </c>
      <c r="GL119" s="473">
        <f t="shared" si="416"/>
        <v>10519.558372872692</v>
      </c>
      <c r="GM119" s="473">
        <f t="shared" si="416"/>
        <v>10432.406175768876</v>
      </c>
      <c r="GN119" s="473">
        <f t="shared" si="416"/>
        <v>10389.901447911643</v>
      </c>
      <c r="GO119" s="473">
        <f t="shared" si="416"/>
        <v>10352.118608617446</v>
      </c>
      <c r="GP119" s="482">
        <f>+SUBTOTAL(9,GD119:GO119)</f>
        <v>125271.52286010943</v>
      </c>
      <c r="GQ119" s="474"/>
      <c r="GR119" s="472">
        <f>(+GR103+GR113)/83.92</f>
        <v>-5959.765868601452</v>
      </c>
      <c r="GS119" s="472">
        <f t="shared" ref="GS119:HC119" si="417">(+GS103+GS113)/83.92</f>
        <v>-7113.670897200117</v>
      </c>
      <c r="GT119" s="472">
        <f t="shared" si="417"/>
        <v>21737.156430363517</v>
      </c>
      <c r="GU119" s="472">
        <f t="shared" si="417"/>
        <v>21659.999018542738</v>
      </c>
      <c r="GV119" s="472">
        <f t="shared" si="417"/>
        <v>21582.303594329202</v>
      </c>
      <c r="GW119" s="472">
        <f t="shared" si="417"/>
        <v>21504.066463728632</v>
      </c>
      <c r="GX119" s="472">
        <f t="shared" si="417"/>
        <v>21425.283932746741</v>
      </c>
      <c r="GY119" s="472">
        <f t="shared" si="417"/>
        <v>21345.952188228151</v>
      </c>
      <c r="GZ119" s="472">
        <f t="shared" si="417"/>
        <v>21266.067417017475</v>
      </c>
      <c r="HA119" s="472">
        <f t="shared" si="417"/>
        <v>21185.625567637115</v>
      </c>
      <c r="HB119" s="472">
        <f t="shared" si="417"/>
        <v>21104.623065253894</v>
      </c>
      <c r="HC119" s="472">
        <f t="shared" si="417"/>
        <v>21023.055739229105</v>
      </c>
      <c r="HD119" s="482">
        <f>+SUBTOTAL(9,GR119:HC119)</f>
        <v>200760.69665127504</v>
      </c>
      <c r="HE119" s="474"/>
      <c r="HF119" s="472">
        <f>(+HF103+HF113)/83.92</f>
        <v>10459.024336563829</v>
      </c>
      <c r="HG119" s="473">
        <f t="shared" ref="HG119:HQ119" si="418">(+HG103+HG113)/83.92</f>
        <v>10180.148425307118</v>
      </c>
      <c r="HH119" s="473">
        <f t="shared" si="418"/>
        <v>10214.399850196532</v>
      </c>
      <c r="HI119" s="473">
        <f t="shared" si="418"/>
        <v>10150.730657453127</v>
      </c>
      <c r="HJ119" s="473">
        <f t="shared" si="418"/>
        <v>10159.632804109788</v>
      </c>
      <c r="HK119" s="473">
        <f t="shared" si="418"/>
        <v>10162.017231576499</v>
      </c>
      <c r="HL119" s="473">
        <f t="shared" si="418"/>
        <v>10255.885000577968</v>
      </c>
      <c r="HM119" s="473">
        <f t="shared" si="418"/>
        <v>10343.996315495489</v>
      </c>
      <c r="HN119" s="473">
        <f t="shared" si="418"/>
        <v>10631.844072996964</v>
      </c>
      <c r="HO119" s="473">
        <f t="shared" si="418"/>
        <v>10316.600394209911</v>
      </c>
      <c r="HP119" s="473">
        <f t="shared" si="418"/>
        <v>10010.737822151817</v>
      </c>
      <c r="HQ119" s="484">
        <f t="shared" si="418"/>
        <v>9861.9896870913253</v>
      </c>
      <c r="HR119" s="483">
        <f>+SUBTOTAL(9,HF119:HQ119)</f>
        <v>122747.00659773035</v>
      </c>
      <c r="HS119" s="474"/>
      <c r="HT119" s="472">
        <f>(+HT103+HT113)/83.92</f>
        <v>2698.4697400036835</v>
      </c>
      <c r="HU119" s="473">
        <f t="shared" ref="HU119:IE119" si="419">(+HU103+HU113)/83.92</f>
        <v>2628.7507621895061</v>
      </c>
      <c r="HV119" s="473">
        <f t="shared" si="419"/>
        <v>2637.3136184118594</v>
      </c>
      <c r="HW119" s="473">
        <f t="shared" si="419"/>
        <v>2621.3963202260079</v>
      </c>
      <c r="HX119" s="473">
        <f t="shared" si="419"/>
        <v>2623.6218568901736</v>
      </c>
      <c r="HY119" s="473">
        <f t="shared" si="419"/>
        <v>2624.2179637568515</v>
      </c>
      <c r="HZ119" s="473">
        <f t="shared" si="419"/>
        <v>2646.6482043866272</v>
      </c>
      <c r="IA119" s="473">
        <f t="shared" si="419"/>
        <v>2668.6760331160076</v>
      </c>
      <c r="IB119" s="473">
        <f t="shared" si="419"/>
        <v>2740.6379724913763</v>
      </c>
      <c r="IC119" s="473">
        <f t="shared" si="419"/>
        <v>2661.8270527946129</v>
      </c>
      <c r="ID119" s="473">
        <f t="shared" si="419"/>
        <v>2585.3614097800901</v>
      </c>
      <c r="IE119" s="473">
        <f t="shared" si="419"/>
        <v>2548.1743760149666</v>
      </c>
      <c r="IF119" s="482">
        <f>+SUBTOTAL(9,HT119:IE119)</f>
        <v>31685.095310061755</v>
      </c>
      <c r="IG119" s="474"/>
      <c r="IH119" s="472">
        <f>(+IH103+IH113)/83.92</f>
        <v>7746.0031051133119</v>
      </c>
      <c r="II119" s="473">
        <f t="shared" ref="II119:IS119" si="420">(+II103+II113)/83.92</f>
        <v>7676.2841272991336</v>
      </c>
      <c r="IJ119" s="473">
        <f t="shared" si="420"/>
        <v>7684.8469835214883</v>
      </c>
      <c r="IK119" s="473">
        <f t="shared" si="420"/>
        <v>7668.9296853356373</v>
      </c>
      <c r="IL119" s="473">
        <f t="shared" si="420"/>
        <v>7671.1552219998021</v>
      </c>
      <c r="IM119" s="473">
        <f t="shared" si="420"/>
        <v>7671.7513288664795</v>
      </c>
      <c r="IN119" s="473">
        <f t="shared" si="420"/>
        <v>7700.8426753113181</v>
      </c>
      <c r="IO119" s="473">
        <f t="shared" si="420"/>
        <v>7722.8705040406985</v>
      </c>
      <c r="IP119" s="473">
        <f t="shared" si="420"/>
        <v>7794.8324434160677</v>
      </c>
      <c r="IQ119" s="473">
        <f t="shared" si="420"/>
        <v>7716.0215237193042</v>
      </c>
      <c r="IR119" s="473">
        <f t="shared" si="420"/>
        <v>7639.5558807047801</v>
      </c>
      <c r="IS119" s="473">
        <f t="shared" si="420"/>
        <v>7602.3688469396566</v>
      </c>
      <c r="IT119" s="482">
        <f>+SUBTOTAL(9,IH119:IS119)</f>
        <v>92295.462326267676</v>
      </c>
      <c r="IU119" s="474"/>
      <c r="IV119" s="472">
        <f>(+IV103+IV113)/83.92</f>
        <v>24692.493613772207</v>
      </c>
      <c r="IW119" s="473">
        <f t="shared" ref="IW119:JG119" si="421">(+IW103+IW113)/83.92</f>
        <v>24204.460769072968</v>
      </c>
      <c r="IX119" s="473">
        <f t="shared" si="421"/>
        <v>24264.400762629437</v>
      </c>
      <c r="IY119" s="473">
        <f t="shared" si="421"/>
        <v>24152.979675328483</v>
      </c>
      <c r="IZ119" s="473">
        <f t="shared" si="421"/>
        <v>24168.558431977639</v>
      </c>
      <c r="JA119" s="473">
        <f t="shared" si="421"/>
        <v>24172.731180044386</v>
      </c>
      <c r="JB119" s="473">
        <f t="shared" si="421"/>
        <v>24341.444485043856</v>
      </c>
      <c r="JC119" s="473">
        <f t="shared" si="421"/>
        <v>24495.639286149519</v>
      </c>
      <c r="JD119" s="473">
        <f t="shared" si="421"/>
        <v>24999.372861777105</v>
      </c>
      <c r="JE119" s="473">
        <f t="shared" si="421"/>
        <v>24447.696423899757</v>
      </c>
      <c r="JF119" s="473">
        <f t="shared" si="421"/>
        <v>23912.436922798093</v>
      </c>
      <c r="JG119" s="473">
        <f t="shared" si="421"/>
        <v>23652.127686442229</v>
      </c>
      <c r="JH119" s="482">
        <f>+SUBTOTAL(9,IV119:JG119)</f>
        <v>291504.34209893568</v>
      </c>
      <c r="JI119" s="474"/>
      <c r="JJ119" s="472">
        <f>(+JJ103+JJ113)/83.92</f>
        <v>34266.389256341754</v>
      </c>
      <c r="JK119" s="473">
        <f t="shared" ref="JK119:JU119" si="422">(+JK103+JK113)/83.92</f>
        <v>33357.917106677509</v>
      </c>
      <c r="JL119" s="473">
        <f t="shared" si="422"/>
        <v>33472.365913111957</v>
      </c>
      <c r="JM119" s="473">
        <f t="shared" si="422"/>
        <v>33277.018245079038</v>
      </c>
      <c r="JN119" s="473">
        <f t="shared" si="422"/>
        <v>33301.49914838485</v>
      </c>
      <c r="JO119" s="473">
        <f t="shared" si="422"/>
        <v>33308.05632391831</v>
      </c>
      <c r="JP119" s="473">
        <f t="shared" si="422"/>
        <v>33557.243689625633</v>
      </c>
      <c r="JQ119" s="473">
        <f t="shared" si="422"/>
        <v>33891.899662655487</v>
      </c>
      <c r="JR119" s="473">
        <f t="shared" si="422"/>
        <v>34662.627802266914</v>
      </c>
      <c r="JS119" s="473">
        <f t="shared" si="422"/>
        <v>33779.02513078841</v>
      </c>
      <c r="JT119" s="473">
        <f t="shared" si="422"/>
        <v>32903.346336942283</v>
      </c>
      <c r="JU119" s="473">
        <f t="shared" si="422"/>
        <v>32495.480576584079</v>
      </c>
      <c r="JV119" s="482">
        <f>+SUBTOTAL(9,JJ119:JU119)</f>
        <v>402272.86919237621</v>
      </c>
      <c r="JW119" s="474"/>
      <c r="JX119" s="472">
        <f>(+JX103+JX113)/83.92</f>
        <v>17913.535544632337</v>
      </c>
      <c r="JY119" s="473">
        <f t="shared" ref="JY119:KI119" si="423">(+JY103+JY113)/83.92</f>
        <v>17562.974497315499</v>
      </c>
      <c r="JZ119" s="473">
        <f t="shared" si="423"/>
        <v>17605.788778427264</v>
      </c>
      <c r="KA119" s="473">
        <f t="shared" si="423"/>
        <v>17526.202287498014</v>
      </c>
      <c r="KB119" s="473">
        <f t="shared" si="423"/>
        <v>17537.329970818835</v>
      </c>
      <c r="KC119" s="473">
        <f t="shared" si="423"/>
        <v>17540.310505152225</v>
      </c>
      <c r="KD119" s="473">
        <f t="shared" si="423"/>
        <v>17656.489353677654</v>
      </c>
      <c r="KE119" s="473">
        <f t="shared" si="423"/>
        <v>17766.628497324557</v>
      </c>
      <c r="KF119" s="473">
        <f t="shared" si="423"/>
        <v>18126.438194201401</v>
      </c>
      <c r="KG119" s="473">
        <f t="shared" si="423"/>
        <v>17724.04231831053</v>
      </c>
      <c r="KH119" s="473">
        <f t="shared" si="423"/>
        <v>17350.055380644968</v>
      </c>
      <c r="KI119" s="473">
        <f t="shared" si="423"/>
        <v>17164.120211819351</v>
      </c>
      <c r="KJ119" s="482">
        <f>+SUBTOTAL(9,JX119:KI119)</f>
        <v>211473.91553982266</v>
      </c>
      <c r="KK119" s="474"/>
      <c r="KL119" s="472">
        <f>(+KL103+KL113)/83.92</f>
        <v>3431.4723684725723</v>
      </c>
      <c r="KM119" s="473">
        <f t="shared" ref="KM119:KW119" si="424">(+KM103+KM113)/83.92</f>
        <v>3292.0344128442161</v>
      </c>
      <c r="KN119" s="473">
        <f t="shared" si="424"/>
        <v>3309.1601252889232</v>
      </c>
      <c r="KO119" s="473">
        <f t="shared" si="424"/>
        <v>3277.3255289172212</v>
      </c>
      <c r="KP119" s="473">
        <f t="shared" si="424"/>
        <v>3281.7766022455512</v>
      </c>
      <c r="KQ119" s="473">
        <f t="shared" si="424"/>
        <v>3282.9688159789071</v>
      </c>
      <c r="KR119" s="473">
        <f t="shared" si="424"/>
        <v>3326.1610417570482</v>
      </c>
      <c r="KS119" s="473">
        <f t="shared" si="424"/>
        <v>3370.2166992158091</v>
      </c>
      <c r="KT119" s="473">
        <f t="shared" si="424"/>
        <v>3514.1405779665461</v>
      </c>
      <c r="KU119" s="473">
        <f t="shared" si="424"/>
        <v>3356.471074130694</v>
      </c>
      <c r="KV119" s="473">
        <f t="shared" si="424"/>
        <v>3203.5874525439735</v>
      </c>
      <c r="KW119" s="473">
        <f t="shared" si="424"/>
        <v>3129.2133850137275</v>
      </c>
      <c r="KX119" s="482">
        <f>+SUBTOTAL(9,KL119:KW119)</f>
        <v>39774.52808437519</v>
      </c>
      <c r="KY119" s="474"/>
      <c r="KZ119" s="472">
        <f>(+KZ103+KZ113)/83.92</f>
        <v>2837.6141632639315</v>
      </c>
      <c r="LA119" s="473">
        <f t="shared" ref="LA119:LK119" si="425">(+LA103+LA113)/83.92</f>
        <v>2767.8951854497536</v>
      </c>
      <c r="LB119" s="473">
        <f t="shared" si="425"/>
        <v>2776.4580416721069</v>
      </c>
      <c r="LC119" s="473">
        <f t="shared" si="425"/>
        <v>2760.5407434862559</v>
      </c>
      <c r="LD119" s="473">
        <f t="shared" si="425"/>
        <v>2762.7662801504216</v>
      </c>
      <c r="LE119" s="473">
        <f t="shared" si="425"/>
        <v>2763.3623870170991</v>
      </c>
      <c r="LF119" s="473">
        <f t="shared" si="425"/>
        <v>2784.9465837955881</v>
      </c>
      <c r="LG119" s="473">
        <f t="shared" si="425"/>
        <v>2806.9744125249686</v>
      </c>
      <c r="LH119" s="473">
        <f t="shared" si="425"/>
        <v>2878.9363519003373</v>
      </c>
      <c r="LI119" s="473">
        <f t="shared" si="425"/>
        <v>2800.1730966458999</v>
      </c>
      <c r="LJ119" s="473">
        <f t="shared" si="425"/>
        <v>2723.659789189051</v>
      </c>
      <c r="LK119" s="473">
        <f t="shared" si="425"/>
        <v>2686.4727554239275</v>
      </c>
      <c r="LL119" s="482">
        <f>+SUBTOTAL(9,KZ119:LK119)</f>
        <v>33349.799790519341</v>
      </c>
      <c r="LM119" s="474"/>
      <c r="LN119" s="472">
        <f>(+LN103+LN113)/83.92</f>
        <v>0</v>
      </c>
      <c r="LO119" s="472">
        <f t="shared" ref="LO119:LY119" si="426">(+LO103+LO113)/83.92</f>
        <v>0</v>
      </c>
      <c r="LP119" s="472">
        <f t="shared" si="426"/>
        <v>0</v>
      </c>
      <c r="LQ119" s="472">
        <f t="shared" si="426"/>
        <v>0</v>
      </c>
      <c r="LR119" s="472">
        <f t="shared" si="426"/>
        <v>0</v>
      </c>
      <c r="LS119" s="472">
        <f t="shared" si="426"/>
        <v>0</v>
      </c>
      <c r="LT119" s="472">
        <f t="shared" si="426"/>
        <v>0</v>
      </c>
      <c r="LU119" s="472">
        <f t="shared" si="426"/>
        <v>0</v>
      </c>
      <c r="LV119" s="472">
        <f t="shared" si="426"/>
        <v>0</v>
      </c>
      <c r="LW119" s="472">
        <f t="shared" si="426"/>
        <v>0</v>
      </c>
      <c r="LX119" s="472">
        <f t="shared" si="426"/>
        <v>0</v>
      </c>
      <c r="LY119" s="472">
        <f t="shared" si="426"/>
        <v>0</v>
      </c>
      <c r="LZ119" s="482">
        <f>+SUBTOTAL(9,LN119:LY119)</f>
        <v>0</v>
      </c>
      <c r="MA119" s="474"/>
      <c r="MB119" s="765">
        <f t="shared" ref="MB119:MM120" si="427">SUMIF($D$11:$LY$11,MB$8,$D119:$LY119)</f>
        <v>434167.17215930478</v>
      </c>
      <c r="MC119" s="765">
        <f t="shared" si="427"/>
        <v>419445.94409234589</v>
      </c>
      <c r="MD119" s="765">
        <f t="shared" si="427"/>
        <v>449489.5946163527</v>
      </c>
      <c r="ME119" s="765">
        <f t="shared" si="427"/>
        <v>448457.48552607512</v>
      </c>
      <c r="MF119" s="765">
        <f t="shared" si="427"/>
        <v>445545.7781147848</v>
      </c>
      <c r="MG119" s="765">
        <f t="shared" si="427"/>
        <v>445565.30251031934</v>
      </c>
      <c r="MH119" s="765">
        <f t="shared" si="427"/>
        <v>452764.9057533929</v>
      </c>
      <c r="MI119" s="765">
        <f t="shared" si="427"/>
        <v>452972.82304918655</v>
      </c>
      <c r="MJ119" s="765">
        <f t="shared" si="427"/>
        <v>464608.30453382054</v>
      </c>
      <c r="MK119" s="765">
        <f t="shared" si="427"/>
        <v>451552.82418972859</v>
      </c>
      <c r="ML119" s="765">
        <f t="shared" si="427"/>
        <v>438879.02534640499</v>
      </c>
      <c r="MM119" s="765">
        <f t="shared" si="427"/>
        <v>432701.16770501627</v>
      </c>
      <c r="MN119" s="485">
        <f>+SUBTOTAL(9,MB119:MM119)</f>
        <v>5336150.3275967324</v>
      </c>
    </row>
    <row r="120" spans="1:352" s="480" customFormat="1" x14ac:dyDescent="0.3">
      <c r="A120" s="795"/>
      <c r="B120" s="481" t="s">
        <v>932</v>
      </c>
      <c r="C120" s="774"/>
      <c r="D120" s="773">
        <f>+'Dep working '!AU153</f>
        <v>749.77645565693717</v>
      </c>
      <c r="E120" s="774">
        <f>+'Dep working '!$AU$154</f>
        <v>765.06094806845533</v>
      </c>
      <c r="F120" s="774">
        <f>+'Dep working '!$AU$155</f>
        <v>772.15286478429971</v>
      </c>
      <c r="G120" s="774">
        <f>+'Dep working '!$AU$156</f>
        <v>779.24478150014386</v>
      </c>
      <c r="H120" s="774">
        <f>+'Dep working '!$AU$157</f>
        <v>779.24478150014386</v>
      </c>
      <c r="I120" s="774">
        <f>+'Dep working '!$AU$158</f>
        <v>779.24478150014386</v>
      </c>
      <c r="J120" s="774">
        <f>+'Dep working '!$AU$159</f>
        <v>838.89720983325026</v>
      </c>
      <c r="K120" s="774">
        <f>+'Dep working '!$AU$160</f>
        <v>848.49688857112608</v>
      </c>
      <c r="L120" s="774">
        <f>+'Dep working '!$AU$161</f>
        <v>848.49688857112608</v>
      </c>
      <c r="M120" s="774">
        <f>+'Dep working '!$AU$162</f>
        <v>852.54359026737495</v>
      </c>
      <c r="N120" s="774">
        <f>+'Dep working '!$AU$163</f>
        <v>1028.8324793454085</v>
      </c>
      <c r="O120" s="774">
        <f>+'Dep working '!$AU$164</f>
        <v>1028.8324793454085</v>
      </c>
      <c r="P120" s="482">
        <f t="shared" ref="P120:P121" si="428">+SUBTOTAL(9,D120:O120)</f>
        <v>10070.824148943819</v>
      </c>
      <c r="Q120" s="474"/>
      <c r="R120" s="773">
        <f>+'Dep working '!$AV$153</f>
        <v>77.56308161968316</v>
      </c>
      <c r="S120" s="774">
        <f>+'Dep working '!$AV$154</f>
        <v>79.144236007081588</v>
      </c>
      <c r="T120" s="774">
        <f>+'Dep working '!$AV$155</f>
        <v>79.877882563893081</v>
      </c>
      <c r="U120" s="774">
        <f>+'Dep working '!$AV$156</f>
        <v>80.611529120704532</v>
      </c>
      <c r="V120" s="774">
        <f>+'Dep working '!$AV$157</f>
        <v>80.611529120704532</v>
      </c>
      <c r="W120" s="774">
        <f>+'Dep working '!$AV$158</f>
        <v>80.611529120704532</v>
      </c>
      <c r="X120" s="774">
        <f>+'Dep working '!$AV$159</f>
        <v>86.78246998275003</v>
      </c>
      <c r="Y120" s="774">
        <f>+'Dep working '!$AV$160</f>
        <v>87.775540197013044</v>
      </c>
      <c r="Z120" s="774">
        <f>+'Dep working '!$AV$161</f>
        <v>87.775540197013044</v>
      </c>
      <c r="AA120" s="774">
        <f>+'Dep working '!$AV$162</f>
        <v>88.194164510418091</v>
      </c>
      <c r="AB120" s="774">
        <f>+'Dep working '!$AV$163</f>
        <v>106.43094613918018</v>
      </c>
      <c r="AC120" s="774">
        <f>+'Dep working '!$AV$164</f>
        <v>106.43094613918018</v>
      </c>
      <c r="AD120" s="482">
        <f>+SUBTOTAL(9,R120:AC120)</f>
        <v>1041.8093947183258</v>
      </c>
      <c r="AE120" s="474"/>
      <c r="AF120" s="773">
        <f>+'Dep working '!$AW$153</f>
        <v>77.56308161968316</v>
      </c>
      <c r="AG120" s="774">
        <f>+'Dep working '!$AW$154</f>
        <v>79.144236007081588</v>
      </c>
      <c r="AH120" s="774">
        <f>+'Dep working '!$AW$155</f>
        <v>79.877882563893081</v>
      </c>
      <c r="AI120" s="774">
        <f>+'Dep working '!$AW$156</f>
        <v>80.611529120704532</v>
      </c>
      <c r="AJ120" s="774">
        <f>+'Dep working '!$AW$157</f>
        <v>80.611529120704532</v>
      </c>
      <c r="AK120" s="774">
        <f>+'Dep working '!$AW$158</f>
        <v>80.611529120704532</v>
      </c>
      <c r="AL120" s="774">
        <f>+'Dep working '!$AW$159</f>
        <v>86.78246998275003</v>
      </c>
      <c r="AM120" s="774">
        <f>+'Dep working '!$AW$160</f>
        <v>87.775540197013044</v>
      </c>
      <c r="AN120" s="774">
        <f>+'Dep working '!$AW$161</f>
        <v>87.775540197013044</v>
      </c>
      <c r="AO120" s="774">
        <f>+'Dep working '!$AW$162</f>
        <v>88.194164510418091</v>
      </c>
      <c r="AP120" s="774">
        <f>+'Dep working '!$AW$163</f>
        <v>106.43094613918018</v>
      </c>
      <c r="AQ120" s="774">
        <f>+'Dep working '!$AW$164</f>
        <v>106.43094613918018</v>
      </c>
      <c r="AR120" s="482">
        <f>+SUBTOTAL(9,AF120:AQ120)</f>
        <v>1041.8093947183258</v>
      </c>
      <c r="AS120" s="475"/>
      <c r="AT120" s="472">
        <f>+'Dep working '!$AX$153</f>
        <v>51.708721079788774</v>
      </c>
      <c r="AU120" s="473">
        <f>+'Dep working '!$AX$154</f>
        <v>52.762824004721061</v>
      </c>
      <c r="AV120" s="473">
        <f>+'Dep working '!$AX$155</f>
        <v>53.251921709262049</v>
      </c>
      <c r="AW120" s="473">
        <f>+'Dep working '!$AX$156</f>
        <v>53.741019413803023</v>
      </c>
      <c r="AX120" s="473">
        <f>+'Dep working '!$AX$157</f>
        <v>53.741019413803023</v>
      </c>
      <c r="AY120" s="473">
        <f>+'Dep working '!$AX$158</f>
        <v>53.741019413803023</v>
      </c>
      <c r="AZ120" s="473">
        <f>+'Dep working '!$AX$159</f>
        <v>57.85497998850002</v>
      </c>
      <c r="BA120" s="473">
        <f>+'Dep working '!$AX$160</f>
        <v>58.517026798008693</v>
      </c>
      <c r="BB120" s="473">
        <f>+'Dep working '!$AX$161</f>
        <v>58.517026798008693</v>
      </c>
      <c r="BC120" s="473">
        <f>+'Dep working '!$AX$162</f>
        <v>58.796109673612065</v>
      </c>
      <c r="BD120" s="473">
        <f>+'Dep working '!$AX$163</f>
        <v>70.953964092786791</v>
      </c>
      <c r="BE120" s="473">
        <f>+'Dep working '!$AX$164</f>
        <v>70.953964092786791</v>
      </c>
      <c r="BF120" s="482">
        <f>+SUBTOTAL(9,AT120:BE120)</f>
        <v>694.53959647888405</v>
      </c>
      <c r="BG120" s="474"/>
      <c r="BH120" s="472">
        <f>+'Dep working '!$AY$153</f>
        <v>387.81540809841579</v>
      </c>
      <c r="BI120" s="473">
        <f>+'Dep working '!$AY$154</f>
        <v>395.72118003540794</v>
      </c>
      <c r="BJ120" s="473">
        <f>+'Dep working '!$AY$155</f>
        <v>399.38941281946535</v>
      </c>
      <c r="BK120" s="473">
        <f>+'Dep working '!$AY$156</f>
        <v>403.0576456035227</v>
      </c>
      <c r="BL120" s="473">
        <f>+'Dep working '!$AY$157</f>
        <v>403.0576456035227</v>
      </c>
      <c r="BM120" s="473">
        <f>+'Dep working '!$AY$158</f>
        <v>403.0576456035227</v>
      </c>
      <c r="BN120" s="473">
        <f>+'Dep working '!$AY$159</f>
        <v>433.91234991375018</v>
      </c>
      <c r="BO120" s="473">
        <f>+'Dep working '!$AY$160</f>
        <v>438.87770098506519</v>
      </c>
      <c r="BP120" s="473">
        <f>+'Dep working '!$AY$161</f>
        <v>438.87770098506519</v>
      </c>
      <c r="BQ120" s="473">
        <f>+'Dep working '!$AY$162</f>
        <v>440.97082255209051</v>
      </c>
      <c r="BR120" s="473">
        <f>+'Dep working '!$AY$163</f>
        <v>532.15473069590098</v>
      </c>
      <c r="BS120" s="473">
        <f>+'Dep working '!$AY$164</f>
        <v>532.15473069590098</v>
      </c>
      <c r="BT120" s="482">
        <f>+SUBTOTAL(9,BH120:BS120)</f>
        <v>5209.0469735916304</v>
      </c>
      <c r="BU120" s="475"/>
      <c r="BV120" s="472">
        <f>+'Dep working '!$AR$153</f>
        <v>25.854360539894387</v>
      </c>
      <c r="BW120" s="473">
        <f>+'Dep working '!$AR$154</f>
        <v>26.381412002360531</v>
      </c>
      <c r="BX120" s="473">
        <f>+'Dep working '!$AR$155</f>
        <v>26.625960854631025</v>
      </c>
      <c r="BY120" s="473">
        <f>+'Dep working '!$AR$156</f>
        <v>26.870509706901512</v>
      </c>
      <c r="BZ120" s="473">
        <f>+'Dep working '!$AR$157</f>
        <v>26.870509706901512</v>
      </c>
      <c r="CA120" s="473">
        <f>+'Dep working '!$AR$158</f>
        <v>26.870509706901512</v>
      </c>
      <c r="CB120" s="473">
        <f>+'Dep working '!$AR$159</f>
        <v>28.92748999425001</v>
      </c>
      <c r="CC120" s="473">
        <f>+'Dep working '!$AR$160</f>
        <v>29.258513399004347</v>
      </c>
      <c r="CD120" s="473">
        <f>+'Dep working '!$AR$161</f>
        <v>29.258513399004347</v>
      </c>
      <c r="CE120" s="473">
        <f>+'Dep working '!$AR$162</f>
        <v>29.398054836806033</v>
      </c>
      <c r="CF120" s="473">
        <f>+'Dep working '!$AR$163</f>
        <v>35.476982046393395</v>
      </c>
      <c r="CG120" s="473">
        <f>+'Dep working '!$AR$164</f>
        <v>35.476982046393395</v>
      </c>
      <c r="CH120" s="482">
        <f>+SUBTOTAL(9,BV120:CG120)</f>
        <v>347.26979823944203</v>
      </c>
      <c r="CI120" s="474"/>
      <c r="CJ120" s="472">
        <f>+'Dep working '!$AS$153</f>
        <v>284.39796593883824</v>
      </c>
      <c r="CK120" s="473">
        <f>+'Dep working '!$AS$154</f>
        <v>290.19553202596586</v>
      </c>
      <c r="CL120" s="473">
        <f>+'Dep working '!$AS$155</f>
        <v>292.88556940094128</v>
      </c>
      <c r="CM120" s="473">
        <f>+'Dep working '!$AS$156</f>
        <v>295.57560677591664</v>
      </c>
      <c r="CN120" s="473">
        <f>+'Dep working '!$AS$157</f>
        <v>295.57560677591664</v>
      </c>
      <c r="CO120" s="473">
        <f>+'Dep working '!$AS$158</f>
        <v>295.57560677591664</v>
      </c>
      <c r="CP120" s="473">
        <f>+'Dep working '!$AS$159</f>
        <v>318.20238993675014</v>
      </c>
      <c r="CQ120" s="473">
        <f>+'Dep working '!$AS$160</f>
        <v>321.84364738904782</v>
      </c>
      <c r="CR120" s="473">
        <f>+'Dep working '!$AS$161</f>
        <v>321.84364738904782</v>
      </c>
      <c r="CS120" s="473">
        <f>+'Dep working '!$AS$162</f>
        <v>323.37860320486635</v>
      </c>
      <c r="CT120" s="473">
        <f>+'Dep working '!$AS$163</f>
        <v>390.24680251032737</v>
      </c>
      <c r="CU120" s="473">
        <f>+'Dep working '!$AS$164</f>
        <v>390.24680251032737</v>
      </c>
      <c r="CV120" s="482">
        <f>+SUBTOTAL(9,CJ120:CU120)</f>
        <v>3819.9677806338623</v>
      </c>
      <c r="CW120" s="474"/>
      <c r="CX120" s="472">
        <f>+'Dep working '!$BB$153</f>
        <v>723.92209511704277</v>
      </c>
      <c r="CY120" s="473">
        <f>+'Dep working '!$BB$154</f>
        <v>738.6795360660949</v>
      </c>
      <c r="CZ120" s="473">
        <f>+'Dep working '!$BB$155</f>
        <v>745.52690392966872</v>
      </c>
      <c r="DA120" s="473">
        <f>+'Dep working '!$BB$156</f>
        <v>752.37427179324231</v>
      </c>
      <c r="DB120" s="473">
        <f>+'Dep working '!$BB$157</f>
        <v>752.37427179324231</v>
      </c>
      <c r="DC120" s="473">
        <f>+'Dep working '!$BB$158</f>
        <v>752.37427179324231</v>
      </c>
      <c r="DD120" s="473">
        <f>+'Dep working '!$BB$159</f>
        <v>809.96971983900028</v>
      </c>
      <c r="DE120" s="473">
        <f>+'Dep working '!$BB$160</f>
        <v>819.23837517212166</v>
      </c>
      <c r="DF120" s="473">
        <f>+'Dep working '!$BB$161</f>
        <v>819.23837517212166</v>
      </c>
      <c r="DG120" s="473">
        <f>+'Dep working '!$BB$162</f>
        <v>823.14553543056888</v>
      </c>
      <c r="DH120" s="473">
        <f>+'Dep working '!$BB$163</f>
        <v>993.35549729901504</v>
      </c>
      <c r="DI120" s="473">
        <f>+'Dep working '!$BB$164</f>
        <v>993.35549729901504</v>
      </c>
      <c r="DJ120" s="482">
        <f>+SUBTOTAL(9,CX120:DI120)</f>
        <v>9723.5543507043767</v>
      </c>
      <c r="DK120" s="474"/>
      <c r="DL120" s="472">
        <f>+'Dep working '!$BC$153</f>
        <v>698.06773457714849</v>
      </c>
      <c r="DM120" s="473">
        <f>+'Dep working '!$BC$154</f>
        <v>712.29812406373435</v>
      </c>
      <c r="DN120" s="473">
        <f>+'Dep working '!$BC$155</f>
        <v>718.90094307503762</v>
      </c>
      <c r="DO120" s="473">
        <f>+'Dep working '!$BC$156</f>
        <v>725.50376208634077</v>
      </c>
      <c r="DP120" s="473">
        <f>+'Dep working '!$BC$157</f>
        <v>725.50376208634077</v>
      </c>
      <c r="DQ120" s="473">
        <f>+'Dep working '!$BC$158</f>
        <v>725.50376208634077</v>
      </c>
      <c r="DR120" s="473">
        <f>+'Dep working '!$BC$159</f>
        <v>781.0422298447503</v>
      </c>
      <c r="DS120" s="473">
        <f>+'Dep working '!$BC$160</f>
        <v>789.97986177311736</v>
      </c>
      <c r="DT120" s="473">
        <f>+'Dep working '!$BC$161</f>
        <v>789.97986177311736</v>
      </c>
      <c r="DU120" s="473">
        <f>+'Dep working '!$BC$162</f>
        <v>793.74748059376293</v>
      </c>
      <c r="DV120" s="473">
        <f>+'Dep working '!$BC$163</f>
        <v>957.8785152526217</v>
      </c>
      <c r="DW120" s="473">
        <f>+'Dep working '!$BC$164</f>
        <v>957.8785152526217</v>
      </c>
      <c r="DX120" s="482">
        <f>+SUBTOTAL(9,DL120:DW120)</f>
        <v>9376.2845524649347</v>
      </c>
      <c r="DY120" s="474"/>
      <c r="DZ120" s="472">
        <f>+'Dep working '!$BD$153</f>
        <v>51.708721079788774</v>
      </c>
      <c r="EA120" s="473">
        <f>+'Dep working '!$BD$154</f>
        <v>52.762824004721061</v>
      </c>
      <c r="EB120" s="473">
        <f>+'Dep working '!$BD$155</f>
        <v>53.251921709262049</v>
      </c>
      <c r="EC120" s="473">
        <f>+'Dep working '!$BD$156</f>
        <v>53.741019413803023</v>
      </c>
      <c r="ED120" s="473">
        <f>+'Dep working '!$BD$157</f>
        <v>53.741019413803023</v>
      </c>
      <c r="EE120" s="473">
        <f>+'Dep working '!$BD$158</f>
        <v>53.741019413803023</v>
      </c>
      <c r="EF120" s="473">
        <f>+'Dep working '!$BD$159</f>
        <v>57.85497998850002</v>
      </c>
      <c r="EG120" s="473">
        <f>+'Dep working '!$BD$160</f>
        <v>58.517026798008693</v>
      </c>
      <c r="EH120" s="473">
        <f>+'Dep working '!$BD$161</f>
        <v>58.517026798008693</v>
      </c>
      <c r="EI120" s="473">
        <f>+'Dep working '!$BD$162</f>
        <v>58.796109673612065</v>
      </c>
      <c r="EJ120" s="473">
        <f>+'Dep working '!$BD$163</f>
        <v>70.953964092786791</v>
      </c>
      <c r="EK120" s="473">
        <f>+'Dep working '!$BD$164</f>
        <v>70.953964092786791</v>
      </c>
      <c r="EL120" s="482">
        <f>+SUBTOTAL(9,DZ120:EK120)</f>
        <v>694.53959647888405</v>
      </c>
      <c r="EM120" s="474"/>
      <c r="EN120" s="472">
        <f>+'Dep working '!$BE153</f>
        <v>51.708721079788774</v>
      </c>
      <c r="EO120" s="473">
        <f>+'Dep working '!$BE154</f>
        <v>52.762824004721061</v>
      </c>
      <c r="EP120" s="473">
        <f>+'Dep working '!$BE155</f>
        <v>53.251921709262049</v>
      </c>
      <c r="EQ120" s="473">
        <f>+'Dep working '!$BE156</f>
        <v>53.741019413803023</v>
      </c>
      <c r="ER120" s="473">
        <f>+'Dep working '!$BE157</f>
        <v>53.741019413803023</v>
      </c>
      <c r="ES120" s="473">
        <f>+'Dep working '!$BE158</f>
        <v>53.741019413803023</v>
      </c>
      <c r="ET120" s="473">
        <f>+'Dep working '!$BE159</f>
        <v>57.85497998850002</v>
      </c>
      <c r="EU120" s="473">
        <f>+'Dep working '!$BE160</f>
        <v>58.517026798008693</v>
      </c>
      <c r="EV120" s="473">
        <f>+'Dep working '!$BE161</f>
        <v>58.517026798008693</v>
      </c>
      <c r="EW120" s="473">
        <f>+'Dep working '!$BE162</f>
        <v>58.796109673612065</v>
      </c>
      <c r="EX120" s="473">
        <f>+'Dep working '!$BE163</f>
        <v>70.953964092786791</v>
      </c>
      <c r="EY120" s="473">
        <f>+'Dep working '!$BE164</f>
        <v>70.953964092786791</v>
      </c>
      <c r="EZ120" s="482">
        <f>+SUBTOTAL(9,EN120:EY120)</f>
        <v>694.53959647888405</v>
      </c>
      <c r="FA120" s="474"/>
      <c r="FB120" s="472">
        <f>+'Dep working '!$BF$153</f>
        <v>25.854360539894387</v>
      </c>
      <c r="FC120" s="473">
        <f>+'Dep working '!$BF$154</f>
        <v>26.381412002360531</v>
      </c>
      <c r="FD120" s="473">
        <f>+'Dep working '!$BF$155</f>
        <v>26.625960854631025</v>
      </c>
      <c r="FE120" s="473">
        <f>+'Dep working '!$BF$156</f>
        <v>26.870509706901512</v>
      </c>
      <c r="FF120" s="473">
        <f>+'Dep working '!$BF$157</f>
        <v>26.870509706901512</v>
      </c>
      <c r="FG120" s="473">
        <f>+'Dep working '!$BF$158</f>
        <v>26.870509706901512</v>
      </c>
      <c r="FH120" s="473">
        <f>+'Dep working '!$BF$159</f>
        <v>28.92748999425001</v>
      </c>
      <c r="FI120" s="473">
        <f>+'Dep working '!$BF$160</f>
        <v>29.258513399004347</v>
      </c>
      <c r="FJ120" s="473">
        <f>+'Dep working '!$BF$161</f>
        <v>29.258513399004347</v>
      </c>
      <c r="FK120" s="473">
        <f>+'Dep working '!$BF$162</f>
        <v>29.398054836806033</v>
      </c>
      <c r="FL120" s="473">
        <f>+'Dep working '!$BF$163</f>
        <v>35.476982046393395</v>
      </c>
      <c r="FM120" s="473">
        <f>+'Dep working '!$BF$164</f>
        <v>35.476982046393395</v>
      </c>
      <c r="FN120" s="482">
        <f>+SUBTOTAL(9,FB120:FM120)</f>
        <v>347.26979823944203</v>
      </c>
      <c r="FO120" s="474"/>
      <c r="FP120" s="472">
        <f>+'Dep working '!$BG$153</f>
        <v>180.98052377926069</v>
      </c>
      <c r="FQ120" s="473">
        <f>+'Dep working '!$BG$154</f>
        <v>184.66988401652372</v>
      </c>
      <c r="FR120" s="473">
        <f>+'Dep working '!$BG$155</f>
        <v>186.38172598241718</v>
      </c>
      <c r="FS120" s="473">
        <f>+'Dep working '!$BG$156</f>
        <v>188.09356794831058</v>
      </c>
      <c r="FT120" s="473">
        <f>+'Dep working '!$BG$157</f>
        <v>188.09356794831058</v>
      </c>
      <c r="FU120" s="473">
        <f>+'Dep working '!$BG$158</f>
        <v>188.09356794831058</v>
      </c>
      <c r="FV120" s="473">
        <f>+'Dep working '!$BG$159</f>
        <v>202.49242995975007</v>
      </c>
      <c r="FW120" s="473">
        <f>+'Dep working '!$BG$160</f>
        <v>204.80959379303042</v>
      </c>
      <c r="FX120" s="473">
        <f>+'Dep working '!$BG$161</f>
        <v>204.80959379303042</v>
      </c>
      <c r="FY120" s="473">
        <f>+'Dep working '!$BG$162</f>
        <v>205.78638385764222</v>
      </c>
      <c r="FZ120" s="473">
        <f>+'Dep working '!$BG$163</f>
        <v>248.33887432475376</v>
      </c>
      <c r="GA120" s="473">
        <f>+'Dep working '!$BG$164</f>
        <v>248.33887432475376</v>
      </c>
      <c r="GB120" s="482">
        <f>+SUBTOTAL(9,FP120:GA120)</f>
        <v>2430.8885876760942</v>
      </c>
      <c r="GC120" s="474"/>
      <c r="GD120" s="472">
        <f>+'Dep working '!$BH$153</f>
        <v>25.854360539894387</v>
      </c>
      <c r="GE120" s="473">
        <f>+'Dep working '!$BH$154</f>
        <v>26.381412002360531</v>
      </c>
      <c r="GF120" s="473">
        <f>+'Dep working '!$BH$155</f>
        <v>26.625960854631025</v>
      </c>
      <c r="GG120" s="473">
        <f>+'Dep working '!$BH$156</f>
        <v>26.870509706901512</v>
      </c>
      <c r="GH120" s="473">
        <f>+'Dep working '!$BH$157</f>
        <v>26.870509706901512</v>
      </c>
      <c r="GI120" s="473">
        <f>+'Dep working '!$BH$158</f>
        <v>26.870509706901512</v>
      </c>
      <c r="GJ120" s="473">
        <f>+'Dep working '!$BH$159</f>
        <v>28.92748999425001</v>
      </c>
      <c r="GK120" s="473">
        <f>+'Dep working '!$BH$160</f>
        <v>29.258513399004347</v>
      </c>
      <c r="GL120" s="473">
        <f>+'Dep working '!$BH$161</f>
        <v>29.258513399004347</v>
      </c>
      <c r="GM120" s="473">
        <f>+'Dep working '!$BH$162</f>
        <v>29.398054836806033</v>
      </c>
      <c r="GN120" s="473">
        <f>+'Dep working '!$BH$163</f>
        <v>35.476982046393395</v>
      </c>
      <c r="GO120" s="473">
        <f>+'Dep working '!$BH$164</f>
        <v>35.476982046393395</v>
      </c>
      <c r="GP120" s="482">
        <f>+SUBTOTAL(9,GD120:GO120)</f>
        <v>347.26979823944203</v>
      </c>
      <c r="GQ120" s="474"/>
      <c r="GR120" s="472">
        <v>0</v>
      </c>
      <c r="GS120" s="472">
        <v>0</v>
      </c>
      <c r="GT120" s="472">
        <v>0</v>
      </c>
      <c r="GU120" s="472">
        <v>0</v>
      </c>
      <c r="GV120" s="472">
        <v>0</v>
      </c>
      <c r="GW120" s="472">
        <v>0</v>
      </c>
      <c r="GX120" s="472">
        <v>0</v>
      </c>
      <c r="GY120" s="472">
        <v>0</v>
      </c>
      <c r="GZ120" s="472">
        <v>0</v>
      </c>
      <c r="HA120" s="472">
        <v>0</v>
      </c>
      <c r="HB120" s="472">
        <v>0</v>
      </c>
      <c r="HC120" s="472">
        <v>0</v>
      </c>
      <c r="HD120" s="482">
        <f>+SUBTOTAL(9,GR120:HC120)</f>
        <v>0</v>
      </c>
      <c r="HE120" s="474"/>
      <c r="HF120" s="472">
        <f>+'Dep working '!$BI$153</f>
        <v>103.41744215957755</v>
      </c>
      <c r="HG120" s="473">
        <f>+'Dep working '!$BI$154</f>
        <v>105.52564800944212</v>
      </c>
      <c r="HH120" s="473">
        <f>+'Dep working '!$BI$155</f>
        <v>106.5038434185241</v>
      </c>
      <c r="HI120" s="473">
        <f>+'Dep working '!$BI$156</f>
        <v>107.48203882760605</v>
      </c>
      <c r="HJ120" s="473">
        <f>+'Dep working '!$BI$157</f>
        <v>107.48203882760605</v>
      </c>
      <c r="HK120" s="473">
        <f>+'Dep working '!$BI$158</f>
        <v>107.48203882760605</v>
      </c>
      <c r="HL120" s="473">
        <f>+'Dep working '!$BI$159</f>
        <v>115.70995997700004</v>
      </c>
      <c r="HM120" s="473">
        <f>+'Dep working '!$BI$160</f>
        <v>117.03405359601739</v>
      </c>
      <c r="HN120" s="473">
        <f>+'Dep working '!$BI$161</f>
        <v>117.03405359601739</v>
      </c>
      <c r="HO120" s="473">
        <f>+'Dep working '!$BI$162</f>
        <v>117.59221934722413</v>
      </c>
      <c r="HP120" s="473">
        <f>+'Dep working '!$BI$163</f>
        <v>141.90792818557358</v>
      </c>
      <c r="HQ120" s="484">
        <f>+'Dep working '!$BI$164</f>
        <v>141.90792818557358</v>
      </c>
      <c r="HR120" s="483">
        <f>+SUBTOTAL(9,HF120:HQ120)</f>
        <v>1389.0791929577681</v>
      </c>
      <c r="HS120" s="474"/>
      <c r="HT120" s="472">
        <f>+'Dep working '!$BJ$153</f>
        <v>25.854360539894387</v>
      </c>
      <c r="HU120" s="473">
        <f>+'Dep working '!$BJ$154</f>
        <v>26.381412002360531</v>
      </c>
      <c r="HV120" s="473">
        <f>+'Dep working '!$BJ$155</f>
        <v>26.625960854631025</v>
      </c>
      <c r="HW120" s="473">
        <f>+'Dep working '!$BJ$156</f>
        <v>26.870509706901512</v>
      </c>
      <c r="HX120" s="473">
        <f>+'Dep working '!$BJ$157</f>
        <v>26.870509706901512</v>
      </c>
      <c r="HY120" s="473">
        <f>+'Dep working '!$BJ$158</f>
        <v>26.870509706901512</v>
      </c>
      <c r="HZ120" s="473">
        <f>+'Dep working '!$BJ$159</f>
        <v>28.92748999425001</v>
      </c>
      <c r="IA120" s="473">
        <f>+'Dep working '!$BJ$160</f>
        <v>29.258513399004347</v>
      </c>
      <c r="IB120" s="473">
        <f>+'Dep working '!$BJ$161</f>
        <v>29.258513399004347</v>
      </c>
      <c r="IC120" s="473">
        <f>+'Dep working '!$BJ$162</f>
        <v>29.398054836806033</v>
      </c>
      <c r="ID120" s="473">
        <f>+'Dep working '!$BJ$163</f>
        <v>35.476982046393395</v>
      </c>
      <c r="IE120" s="473">
        <f>+'Dep working '!$BJ$164</f>
        <v>35.476982046393395</v>
      </c>
      <c r="IF120" s="482">
        <f>+SUBTOTAL(9,HT120:IE120)</f>
        <v>347.26979823944203</v>
      </c>
      <c r="IG120" s="474"/>
      <c r="IH120" s="472">
        <f>+'Dep working '!$BK$153</f>
        <v>25.854360539894387</v>
      </c>
      <c r="II120" s="473">
        <f>+'Dep working '!$BK$154</f>
        <v>26.381412002360531</v>
      </c>
      <c r="IJ120" s="473">
        <f>+'Dep working '!$BK$155</f>
        <v>26.625960854631025</v>
      </c>
      <c r="IK120" s="473">
        <f>+'Dep working '!$BK$156</f>
        <v>26.870509706901512</v>
      </c>
      <c r="IL120" s="473">
        <f>+'Dep working '!$BK$157</f>
        <v>26.870509706901512</v>
      </c>
      <c r="IM120" s="473">
        <f>+'Dep working '!$BK$158</f>
        <v>26.870509706901512</v>
      </c>
      <c r="IN120" s="473">
        <f>+'Dep working '!$BK$159</f>
        <v>28.92748999425001</v>
      </c>
      <c r="IO120" s="473">
        <f>+'Dep working '!$BK$160</f>
        <v>29.258513399004347</v>
      </c>
      <c r="IP120" s="473">
        <f>+'Dep working '!$BK$161</f>
        <v>29.258513399004347</v>
      </c>
      <c r="IQ120" s="473">
        <f>+'Dep working '!$BK$162</f>
        <v>29.398054836806033</v>
      </c>
      <c r="IR120" s="473">
        <f>+'Dep working '!$BK$163</f>
        <v>35.476982046393395</v>
      </c>
      <c r="IS120" s="473">
        <f>+'Dep working '!$BK$164</f>
        <v>35.476982046393395</v>
      </c>
      <c r="IT120" s="482">
        <f>+SUBTOTAL(9,IH120:IS120)</f>
        <v>347.26979823944203</v>
      </c>
      <c r="IU120" s="474"/>
      <c r="IV120" s="472">
        <f>+'Dep working '!$BL$153</f>
        <v>180.98052377926069</v>
      </c>
      <c r="IW120" s="473">
        <f>+'Dep working '!$BL$154</f>
        <v>184.66988401652372</v>
      </c>
      <c r="IX120" s="473">
        <f>+'Dep working '!$BL$155</f>
        <v>186.38172598241718</v>
      </c>
      <c r="IY120" s="473">
        <f>+'Dep working '!$BL$156</f>
        <v>188.09356794831058</v>
      </c>
      <c r="IZ120" s="473">
        <f>+'Dep working '!$BL$157</f>
        <v>188.09356794831058</v>
      </c>
      <c r="JA120" s="473">
        <f>+'Dep working '!$BL$158</f>
        <v>188.09356794831058</v>
      </c>
      <c r="JB120" s="473">
        <f>+'Dep working '!$BL$159</f>
        <v>202.49242995975007</v>
      </c>
      <c r="JC120" s="473">
        <f>+'Dep working '!$BL$160</f>
        <v>204.80959379303042</v>
      </c>
      <c r="JD120" s="473">
        <f>+'Dep working '!$BL$161</f>
        <v>204.80959379303042</v>
      </c>
      <c r="JE120" s="473">
        <f>+'Dep working '!$BL$162</f>
        <v>205.78638385764222</v>
      </c>
      <c r="JF120" s="473">
        <f>+'Dep working '!$BL$163</f>
        <v>248.33887432475376</v>
      </c>
      <c r="JG120" s="473">
        <f>+'Dep working '!$BL$164</f>
        <v>248.33887432475376</v>
      </c>
      <c r="JH120" s="482">
        <f>+SUBTOTAL(9,IV120:JG120)</f>
        <v>2430.8885876760942</v>
      </c>
      <c r="JI120" s="474"/>
      <c r="JJ120" s="472">
        <f>+'Dep working '!$BM$153</f>
        <v>284.39796593883824</v>
      </c>
      <c r="JK120" s="473">
        <f>+'Dep working '!$BM$154</f>
        <v>290.19553202596586</v>
      </c>
      <c r="JL120" s="473">
        <f>+'Dep working '!$BM$155</f>
        <v>292.88556940094128</v>
      </c>
      <c r="JM120" s="473">
        <f>+'Dep working '!$BM$156</f>
        <v>295.57560677591664</v>
      </c>
      <c r="JN120" s="473">
        <f>+'Dep working '!$BM$157</f>
        <v>295.57560677591664</v>
      </c>
      <c r="JO120" s="473">
        <f>+'Dep working '!$BM$158</f>
        <v>295.57560677591664</v>
      </c>
      <c r="JP120" s="473">
        <f>+'Dep working '!$BM$159</f>
        <v>318.20238993675014</v>
      </c>
      <c r="JQ120" s="473">
        <f>+'Dep working '!$BM$160</f>
        <v>321.84364738904782</v>
      </c>
      <c r="JR120" s="473">
        <f>+'Dep working '!$BM$161</f>
        <v>321.84364738904782</v>
      </c>
      <c r="JS120" s="473">
        <f>+'Dep working '!$BM$162</f>
        <v>323.37860320486635</v>
      </c>
      <c r="JT120" s="473">
        <f>+'Dep working '!$BM$163</f>
        <v>390.24680251032737</v>
      </c>
      <c r="JU120" s="473">
        <f>+'Dep working '!$BM$164</f>
        <v>390.24680251032737</v>
      </c>
      <c r="JV120" s="482">
        <f>+SUBTOTAL(9,JJ120:JU120)</f>
        <v>3819.9677806338623</v>
      </c>
      <c r="JW120" s="474"/>
      <c r="JX120" s="472">
        <f>+'Dep working '!$BN$153</f>
        <v>129.27180269947195</v>
      </c>
      <c r="JY120" s="473">
        <f>+'Dep working '!$BN$154</f>
        <v>131.90706001180266</v>
      </c>
      <c r="JZ120" s="473">
        <f>+'Dep working '!$BN$155</f>
        <v>133.12980427315512</v>
      </c>
      <c r="KA120" s="473">
        <f>+'Dep working '!$BN$156</f>
        <v>134.35254853450755</v>
      </c>
      <c r="KB120" s="473">
        <f>+'Dep working '!$BN$157</f>
        <v>134.35254853450755</v>
      </c>
      <c r="KC120" s="473">
        <f>+'Dep working '!$BN$158</f>
        <v>134.35254853450755</v>
      </c>
      <c r="KD120" s="473">
        <f>+'Dep working '!$BN$159</f>
        <v>144.63744997125005</v>
      </c>
      <c r="KE120" s="473">
        <f>+'Dep working '!$BN$160</f>
        <v>146.29256699502173</v>
      </c>
      <c r="KF120" s="473">
        <f>+'Dep working '!$BN$161</f>
        <v>146.29256699502173</v>
      </c>
      <c r="KG120" s="473">
        <f>+'Dep working '!$BN$162</f>
        <v>146.99027418403017</v>
      </c>
      <c r="KH120" s="473">
        <f>+'Dep working '!$BN$163</f>
        <v>177.38491023196698</v>
      </c>
      <c r="KI120" s="473">
        <f>+'Dep working '!$BN$164</f>
        <v>177.38491023196698</v>
      </c>
      <c r="KJ120" s="482">
        <f>+SUBTOTAL(9,JX120:KI120)</f>
        <v>1736.3489911972101</v>
      </c>
      <c r="KK120" s="474"/>
      <c r="KL120" s="472">
        <v>0</v>
      </c>
      <c r="KM120" s="473">
        <v>0</v>
      </c>
      <c r="KN120" s="473">
        <v>0</v>
      </c>
      <c r="KO120" s="473">
        <v>0</v>
      </c>
      <c r="KP120" s="473">
        <v>0</v>
      </c>
      <c r="KQ120" s="473">
        <v>0</v>
      </c>
      <c r="KR120" s="473">
        <v>0</v>
      </c>
      <c r="KS120" s="473">
        <v>0</v>
      </c>
      <c r="KT120" s="473">
        <v>0</v>
      </c>
      <c r="KU120" s="473">
        <v>0</v>
      </c>
      <c r="KV120" s="473">
        <v>0</v>
      </c>
      <c r="KW120" s="473">
        <v>0</v>
      </c>
      <c r="KX120" s="482"/>
      <c r="KY120" s="474"/>
      <c r="KZ120" s="472">
        <f>+'Dep working '!$AT$153</f>
        <v>25.854360539894387</v>
      </c>
      <c r="LA120" s="473">
        <f>+'Dep working '!$AT$154</f>
        <v>26.381412002360531</v>
      </c>
      <c r="LB120" s="473">
        <f>+'Dep working '!$AT$155</f>
        <v>26.625960854631025</v>
      </c>
      <c r="LC120" s="473">
        <f>+'Dep working '!$AT$156</f>
        <v>26.870509706901512</v>
      </c>
      <c r="LD120" s="473">
        <f>+'Dep working '!$AT$157</f>
        <v>26.870509706901512</v>
      </c>
      <c r="LE120" s="473">
        <f>+'Dep working '!$AT$158</f>
        <v>26.870509706901512</v>
      </c>
      <c r="LF120" s="473">
        <f>+'Dep working '!$AT$159</f>
        <v>28.92748999425001</v>
      </c>
      <c r="LG120" s="473">
        <f>+'Dep working '!$AT$160</f>
        <v>29.258513399004347</v>
      </c>
      <c r="LH120" s="473">
        <f>+'Dep working '!$AT$161</f>
        <v>29.258513399004347</v>
      </c>
      <c r="LI120" s="473">
        <f>+'Dep working '!$AT$162</f>
        <v>29.398054836806033</v>
      </c>
      <c r="LJ120" s="473">
        <f>+'Dep working '!$AT$163</f>
        <v>35.476982046393395</v>
      </c>
      <c r="LK120" s="473">
        <f>+'Dep working '!$AT$164</f>
        <v>35.476982046393395</v>
      </c>
      <c r="LL120" s="482">
        <f>+SUBTOTAL(9,KZ120:LK120)</f>
        <v>347.26979823944203</v>
      </c>
      <c r="LM120" s="474"/>
      <c r="LN120" s="472"/>
      <c r="LO120" s="473"/>
      <c r="LP120" s="473"/>
      <c r="LQ120" s="473"/>
      <c r="LR120" s="473"/>
      <c r="LS120" s="473"/>
      <c r="LT120" s="473"/>
      <c r="LU120" s="473"/>
      <c r="LV120" s="473"/>
      <c r="LW120" s="473"/>
      <c r="LX120" s="473"/>
      <c r="LY120" s="473"/>
      <c r="LZ120" s="482"/>
      <c r="MA120" s="474"/>
      <c r="MB120" s="765">
        <f t="shared" si="427"/>
        <v>4188.4064074628905</v>
      </c>
      <c r="MC120" s="765">
        <f t="shared" si="427"/>
        <v>4273.7887443824056</v>
      </c>
      <c r="MD120" s="765">
        <f t="shared" si="427"/>
        <v>4313.4056584502259</v>
      </c>
      <c r="ME120" s="765">
        <f t="shared" si="427"/>
        <v>4353.0225725180435</v>
      </c>
      <c r="MF120" s="765">
        <f t="shared" si="427"/>
        <v>4353.0225725180435</v>
      </c>
      <c r="MG120" s="765">
        <f t="shared" si="427"/>
        <v>4353.0225725180435</v>
      </c>
      <c r="MH120" s="765">
        <f t="shared" si="427"/>
        <v>4686.2533790685029</v>
      </c>
      <c r="MI120" s="765">
        <f t="shared" si="427"/>
        <v>4739.8791706387037</v>
      </c>
      <c r="MJ120" s="765">
        <f t="shared" si="427"/>
        <v>4739.8791706387037</v>
      </c>
      <c r="MK120" s="765">
        <f t="shared" si="427"/>
        <v>4762.484883562578</v>
      </c>
      <c r="ML120" s="765">
        <f t="shared" si="427"/>
        <v>5747.2710915157322</v>
      </c>
      <c r="MM120" s="765">
        <f t="shared" si="427"/>
        <v>5747.2710915157322</v>
      </c>
      <c r="MN120" s="485">
        <f t="shared" ref="MN120:MN121" si="429">SUM(MB120:MM120)</f>
        <v>56257.707314789601</v>
      </c>
    </row>
    <row r="121" spans="1:352" s="480" customFormat="1" x14ac:dyDescent="0.3">
      <c r="A121" s="795"/>
      <c r="B121" s="481" t="s">
        <v>931</v>
      </c>
      <c r="C121" s="774"/>
      <c r="D121" s="773">
        <f>SUM(D119:D120)</f>
        <v>53626.001870959175</v>
      </c>
      <c r="E121" s="774">
        <f t="shared" ref="E121:O121" si="430">SUM(E119:E120)</f>
        <v>51555.08900961942</v>
      </c>
      <c r="F121" s="774">
        <f t="shared" si="430"/>
        <v>51820.632450777783</v>
      </c>
      <c r="G121" s="774">
        <f t="shared" si="430"/>
        <v>51355.994026109664</v>
      </c>
      <c r="H121" s="774">
        <f t="shared" si="430"/>
        <v>51420.534589370465</v>
      </c>
      <c r="I121" s="774">
        <f t="shared" si="430"/>
        <v>51437.821688504126</v>
      </c>
      <c r="J121" s="774">
        <f t="shared" si="430"/>
        <v>52146.270923508739</v>
      </c>
      <c r="K121" s="774">
        <f t="shared" si="430"/>
        <v>52836.384022433915</v>
      </c>
      <c r="L121" s="774">
        <f t="shared" si="430"/>
        <v>54917.322209028855</v>
      </c>
      <c r="M121" s="774">
        <f t="shared" si="430"/>
        <v>52635.852239518972</v>
      </c>
      <c r="N121" s="774">
        <f t="shared" si="430"/>
        <v>50569.017843425594</v>
      </c>
      <c r="O121" s="774">
        <f t="shared" si="430"/>
        <v>49491.189669766092</v>
      </c>
      <c r="P121" s="482">
        <f t="shared" si="428"/>
        <v>623812.11054302275</v>
      </c>
      <c r="Q121" s="474"/>
      <c r="R121" s="773">
        <f>SUM(R119:R120)</f>
        <v>4696.1253044905998</v>
      </c>
      <c r="S121" s="774">
        <f>SUM(S119:S120)</f>
        <v>4488.5495254354646</v>
      </c>
      <c r="T121" s="774">
        <f t="shared" ref="T121:AC121" si="431">SUM(T119:T120)</f>
        <v>4514.9717406593363</v>
      </c>
      <c r="U121" s="774">
        <f t="shared" si="431"/>
        <v>4467.9534926585948</v>
      </c>
      <c r="V121" s="774">
        <f t="shared" si="431"/>
        <v>4474.630102651091</v>
      </c>
      <c r="W121" s="774">
        <f t="shared" si="431"/>
        <v>4476.4184232511243</v>
      </c>
      <c r="X121" s="774">
        <f t="shared" si="431"/>
        <v>4547.3657866697986</v>
      </c>
      <c r="Y121" s="774">
        <f t="shared" si="431"/>
        <v>4614.4423430722036</v>
      </c>
      <c r="Z121" s="774">
        <f t="shared" si="431"/>
        <v>4830.3281611983111</v>
      </c>
      <c r="AA121" s="774">
        <f t="shared" si="431"/>
        <v>4594.3140264214244</v>
      </c>
      <c r="AB121" s="774">
        <f t="shared" si="431"/>
        <v>4383.1538790066179</v>
      </c>
      <c r="AC121" s="774">
        <f t="shared" si="431"/>
        <v>4271.5927777112483</v>
      </c>
      <c r="AD121" s="482">
        <f>+SUBTOTAL(9,R121:AC121)</f>
        <v>54359.845563225812</v>
      </c>
      <c r="AE121" s="474"/>
      <c r="AF121" s="773">
        <f>SUM(AF119:AF120)</f>
        <v>4717.371729657425</v>
      </c>
      <c r="AG121" s="774">
        <f>SUM(AG119:AG120)</f>
        <v>4509.7959506022908</v>
      </c>
      <c r="AH121" s="774">
        <f t="shared" ref="AH121:AQ121" si="432">SUM(AH119:AH120)</f>
        <v>4536.2181658261625</v>
      </c>
      <c r="AI121" s="774">
        <f t="shared" si="432"/>
        <v>4489.19991782542</v>
      </c>
      <c r="AJ121" s="774">
        <f t="shared" si="432"/>
        <v>4495.8765278179162</v>
      </c>
      <c r="AK121" s="774">
        <f t="shared" si="432"/>
        <v>4497.6648484179495</v>
      </c>
      <c r="AL121" s="774">
        <f t="shared" si="432"/>
        <v>4568.6122118366247</v>
      </c>
      <c r="AM121" s="774">
        <f t="shared" si="432"/>
        <v>4635.6887682390297</v>
      </c>
      <c r="AN121" s="774">
        <f t="shared" si="432"/>
        <v>4851.5745863651364</v>
      </c>
      <c r="AO121" s="774">
        <f t="shared" si="432"/>
        <v>4615.5604515882505</v>
      </c>
      <c r="AP121" s="774">
        <f t="shared" si="432"/>
        <v>4404.4003041734431</v>
      </c>
      <c r="AQ121" s="774">
        <f t="shared" si="432"/>
        <v>4292.8392028780745</v>
      </c>
      <c r="AR121" s="482">
        <f>+SUBTOTAL(9,AF121:AQ121)</f>
        <v>54614.802665227726</v>
      </c>
      <c r="AS121" s="475"/>
      <c r="AT121" s="495">
        <f>SUM(AT119:AT120)</f>
        <v>11130.607209666756</v>
      </c>
      <c r="AU121" s="473">
        <f>SUM(AU119:AU120)</f>
        <v>10992.223356963332</v>
      </c>
      <c r="AV121" s="473">
        <f t="shared" ref="AV121:BE121" si="433">SUM(AV119:AV120)</f>
        <v>11009.838167112579</v>
      </c>
      <c r="AW121" s="473">
        <f t="shared" si="433"/>
        <v>10978.492668445419</v>
      </c>
      <c r="AX121" s="473">
        <f t="shared" si="433"/>
        <v>10982.943741773748</v>
      </c>
      <c r="AY121" s="473">
        <f t="shared" si="433"/>
        <v>10984.135955507105</v>
      </c>
      <c r="AZ121" s="473">
        <f t="shared" si="433"/>
        <v>11039.366355396643</v>
      </c>
      <c r="BA121" s="473">
        <f t="shared" si="433"/>
        <v>11084.084059664912</v>
      </c>
      <c r="BB121" s="473">
        <f t="shared" si="433"/>
        <v>11228.007938415651</v>
      </c>
      <c r="BC121" s="473">
        <f t="shared" si="433"/>
        <v>11070.665181897728</v>
      </c>
      <c r="BD121" s="473">
        <f t="shared" si="433"/>
        <v>10929.891750287856</v>
      </c>
      <c r="BE121" s="473">
        <f t="shared" si="433"/>
        <v>10855.517682757609</v>
      </c>
      <c r="BF121" s="482">
        <f>+SUBTOTAL(9,AT121:BE121)</f>
        <v>132285.77406788935</v>
      </c>
      <c r="BG121" s="474"/>
      <c r="BH121" s="495">
        <f>SUM(BH119:BH120)</f>
        <v>62056.865797953476</v>
      </c>
      <c r="BI121" s="473">
        <f t="shared" ref="BI121:BS121" si="434">SUM(BI119:BI120)</f>
        <v>61015.054586185906</v>
      </c>
      <c r="BJ121" s="473">
        <f t="shared" si="434"/>
        <v>61147.16566230527</v>
      </c>
      <c r="BK121" s="473">
        <f t="shared" si="434"/>
        <v>60912.074422301557</v>
      </c>
      <c r="BL121" s="473">
        <f t="shared" si="434"/>
        <v>60945.457472264032</v>
      </c>
      <c r="BM121" s="473">
        <f t="shared" si="434"/>
        <v>60954.399075264198</v>
      </c>
      <c r="BN121" s="473">
        <f t="shared" si="434"/>
        <v>61328.094424292751</v>
      </c>
      <c r="BO121" s="473">
        <f t="shared" si="434"/>
        <v>61663.477206304779</v>
      </c>
      <c r="BP121" s="473">
        <f t="shared" si="434"/>
        <v>62742.906296935311</v>
      </c>
      <c r="BQ121" s="473">
        <f t="shared" si="434"/>
        <v>61546.153068236774</v>
      </c>
      <c r="BR121" s="473">
        <f t="shared" si="434"/>
        <v>60507.034885976856</v>
      </c>
      <c r="BS121" s="473">
        <f t="shared" si="434"/>
        <v>59949.229379500001</v>
      </c>
      <c r="BT121" s="482"/>
      <c r="BU121" s="475"/>
      <c r="BV121" s="495">
        <f>SUM(BV119:BV120)</f>
        <v>10843.044310267125</v>
      </c>
      <c r="BW121" s="497">
        <f t="shared" ref="BW121:CG121" si="435">SUM(BW119:BW120)</f>
        <v>10755.978218043152</v>
      </c>
      <c r="BX121" s="473">
        <f t="shared" si="435"/>
        <v>10764.785623117778</v>
      </c>
      <c r="BY121" s="473">
        <f t="shared" si="435"/>
        <v>10749.112873784197</v>
      </c>
      <c r="BZ121" s="473">
        <f t="shared" si="435"/>
        <v>10751.338410448363</v>
      </c>
      <c r="CA121" s="473">
        <f t="shared" si="435"/>
        <v>10751.93451731504</v>
      </c>
      <c r="CB121" s="473">
        <f t="shared" si="435"/>
        <v>10783.082844047227</v>
      </c>
      <c r="CC121" s="473">
        <f t="shared" si="435"/>
        <v>10823.315862053621</v>
      </c>
      <c r="CD121" s="473">
        <f t="shared" si="435"/>
        <v>10877.40363555673</v>
      </c>
      <c r="CE121" s="473">
        <f t="shared" si="435"/>
        <v>10798.732257297766</v>
      </c>
      <c r="CF121" s="473">
        <f t="shared" si="435"/>
        <v>10728.345541492832</v>
      </c>
      <c r="CG121" s="473">
        <f t="shared" si="435"/>
        <v>10691.158507727709</v>
      </c>
      <c r="CH121" s="482">
        <f>+SUBTOTAL(9,BV121:CG121)</f>
        <v>129318.23260115157</v>
      </c>
      <c r="CI121" s="474"/>
      <c r="CJ121" s="495">
        <f>SUM(CJ119:CJ120)</f>
        <v>29680.72049206134</v>
      </c>
      <c r="CK121" s="497">
        <f t="shared" ref="CK121:CU121" si="436">SUM(CK119:CK120)</f>
        <v>28919.609302192512</v>
      </c>
      <c r="CL121" s="473">
        <f t="shared" si="436"/>
        <v>29016.490758013373</v>
      </c>
      <c r="CM121" s="473">
        <f t="shared" si="436"/>
        <v>28844.090515343989</v>
      </c>
      <c r="CN121" s="473">
        <f t="shared" si="436"/>
        <v>28868.571418649808</v>
      </c>
      <c r="CO121" s="473">
        <f t="shared" si="436"/>
        <v>28875.128594183265</v>
      </c>
      <c r="CP121" s="473">
        <f t="shared" si="436"/>
        <v>29144.035212069532</v>
      </c>
      <c r="CQ121" s="473">
        <f t="shared" si="436"/>
        <v>29389.982585545018</v>
      </c>
      <c r="CR121" s="473">
        <f t="shared" si="436"/>
        <v>30181.56391867407</v>
      </c>
      <c r="CS121" s="473">
        <f t="shared" si="436"/>
        <v>29316.178757825495</v>
      </c>
      <c r="CT121" s="473">
        <f t="shared" si="436"/>
        <v>28541.924883971198</v>
      </c>
      <c r="CU121" s="473">
        <f t="shared" si="436"/>
        <v>28132.867512554843</v>
      </c>
      <c r="CV121" s="482">
        <f>+SUBTOTAL(9,CJ121:CU121)</f>
        <v>348911.16395108448</v>
      </c>
      <c r="CW121" s="474"/>
      <c r="CX121" s="495">
        <f>SUM(CX119:CX120)</f>
        <v>67018.801221321221</v>
      </c>
      <c r="CY121" s="473">
        <f t="shared" ref="CY121:DI121" si="437">SUM(CY119:CY120)</f>
        <v>64990.269037524791</v>
      </c>
      <c r="CZ121" s="473">
        <f t="shared" si="437"/>
        <v>65247.005073608532</v>
      </c>
      <c r="DA121" s="473">
        <f t="shared" si="437"/>
        <v>64798.039398273999</v>
      </c>
      <c r="DB121" s="473">
        <f t="shared" si="437"/>
        <v>64860.354424870617</v>
      </c>
      <c r="DC121" s="473">
        <f t="shared" si="437"/>
        <v>64877.045417137604</v>
      </c>
      <c r="DD121" s="473">
        <f t="shared" si="437"/>
        <v>65575.664247240347</v>
      </c>
      <c r="DE121" s="473">
        <f t="shared" si="437"/>
        <v>66270.229742839787</v>
      </c>
      <c r="DF121" s="473">
        <f t="shared" si="437"/>
        <v>68252.394741250973</v>
      </c>
      <c r="DG121" s="473">
        <f t="shared" si="437"/>
        <v>66057.937427407101</v>
      </c>
      <c r="DH121" s="473">
        <f t="shared" si="437"/>
        <v>64053.148469711596</v>
      </c>
      <c r="DI121" s="473">
        <f t="shared" si="437"/>
        <v>63012.507329817221</v>
      </c>
      <c r="DJ121" s="482">
        <f>+SUBTOTAL(9,CX121:DI121)</f>
        <v>785013.39653100376</v>
      </c>
      <c r="DK121" s="474"/>
      <c r="DL121" s="495">
        <f>SUM(DL119:DL120)</f>
        <v>47751.614925604968</v>
      </c>
      <c r="DM121" s="473">
        <f t="shared" ref="DM121:DW121" si="438">SUM(DM119:DM120)</f>
        <v>44001.144536866559</v>
      </c>
      <c r="DN121" s="473">
        <f t="shared" si="438"/>
        <v>43995.507330103748</v>
      </c>
      <c r="DO121" s="473">
        <f t="shared" si="438"/>
        <v>42053.425799911231</v>
      </c>
      <c r="DP121" s="473">
        <f t="shared" si="438"/>
        <v>42115.740826507856</v>
      </c>
      <c r="DQ121" s="473">
        <f t="shared" si="438"/>
        <v>42132.431818774836</v>
      </c>
      <c r="DR121" s="473">
        <f t="shared" si="438"/>
        <v>46341.963449333794</v>
      </c>
      <c r="DS121" s="473">
        <f t="shared" si="438"/>
        <v>43421.917368620932</v>
      </c>
      <c r="DT121" s="473">
        <f t="shared" si="438"/>
        <v>45427.914588195134</v>
      </c>
      <c r="DU121" s="473">
        <f t="shared" si="438"/>
        <v>43208.293900692297</v>
      </c>
      <c r="DV121" s="473">
        <f t="shared" si="438"/>
        <v>41248.069485758628</v>
      </c>
      <c r="DW121" s="473">
        <f t="shared" si="438"/>
        <v>40206.832540335177</v>
      </c>
      <c r="DX121" s="482">
        <f>+SUBTOTAL(9,DL121:DW121)</f>
        <v>521904.85657070519</v>
      </c>
      <c r="DY121" s="474"/>
      <c r="DZ121" s="495">
        <f>SUM(DZ119:DZ120)</f>
        <v>5148.188470616361</v>
      </c>
      <c r="EA121" s="473">
        <f t="shared" ref="EA121:EK121" si="439">SUM(EA119:EA120)</f>
        <v>5079.5235957271143</v>
      </c>
      <c r="EB121" s="473">
        <f t="shared" si="439"/>
        <v>5088.5755496540096</v>
      </c>
      <c r="EC121" s="473">
        <f t="shared" si="439"/>
        <v>8272.1473491727011</v>
      </c>
      <c r="ED121" s="473">
        <f t="shared" si="439"/>
        <v>5075.372885836864</v>
      </c>
      <c r="EE121" s="473">
        <f t="shared" si="439"/>
        <v>5075.9689927035415</v>
      </c>
      <c r="EF121" s="473">
        <f t="shared" si="439"/>
        <v>5105.6709632121147</v>
      </c>
      <c r="EG121" s="473">
        <f t="shared" si="439"/>
        <v>5128.360838751003</v>
      </c>
      <c r="EH121" s="473">
        <f t="shared" si="439"/>
        <v>5200.3227781263713</v>
      </c>
      <c r="EI121" s="473">
        <f t="shared" si="439"/>
        <v>5121.7909413052112</v>
      </c>
      <c r="EJ121" s="473">
        <f t="shared" si="439"/>
        <v>5057.4831527098631</v>
      </c>
      <c r="EK121" s="473">
        <f t="shared" si="439"/>
        <v>5020.2961189447406</v>
      </c>
      <c r="EL121" s="482">
        <f>+SUBTOTAL(9,DZ121:EK121)</f>
        <v>64373.701636759892</v>
      </c>
      <c r="EM121" s="474"/>
      <c r="EN121" s="495">
        <f>SUM(EN119:EN120)</f>
        <v>7601.4961515161349</v>
      </c>
      <c r="EO121" s="472">
        <f t="shared" ref="EO121:EY121" si="440">SUM(EO119:EO120)</f>
        <v>7463.1122988127108</v>
      </c>
      <c r="EP121" s="472">
        <f t="shared" si="440"/>
        <v>7480.7271089619599</v>
      </c>
      <c r="EQ121" s="472">
        <f t="shared" si="440"/>
        <v>7449.3816102947985</v>
      </c>
      <c r="ER121" s="472">
        <f t="shared" si="440"/>
        <v>7453.8326836231281</v>
      </c>
      <c r="ES121" s="472">
        <f t="shared" si="440"/>
        <v>7455.024897356484</v>
      </c>
      <c r="ET121" s="472">
        <f t="shared" si="440"/>
        <v>7510.2552972460244</v>
      </c>
      <c r="EU121" s="472">
        <f t="shared" si="440"/>
        <v>7554.9730015142932</v>
      </c>
      <c r="EV121" s="472">
        <f t="shared" si="440"/>
        <v>7698.8968802650306</v>
      </c>
      <c r="EW121" s="472">
        <f t="shared" si="440"/>
        <v>7541.5541237471061</v>
      </c>
      <c r="EX121" s="472">
        <f t="shared" si="440"/>
        <v>7400.7806921372357</v>
      </c>
      <c r="EY121" s="472">
        <f t="shared" si="440"/>
        <v>7326.4066246069897</v>
      </c>
      <c r="EZ121" s="482">
        <f>+SUBTOTAL(9,EN121:EY121)</f>
        <v>89936.441370081884</v>
      </c>
      <c r="FA121" s="474"/>
      <c r="FB121" s="495">
        <f>SUM(FB119:FB120)</f>
        <v>1683.1658545950554</v>
      </c>
      <c r="FC121" s="473">
        <f t="shared" ref="FC121:FM121" si="441">SUM(FC119:FC120)</f>
        <v>1613.9739282433438</v>
      </c>
      <c r="FD121" s="473">
        <f t="shared" si="441"/>
        <v>1622.7813333179677</v>
      </c>
      <c r="FE121" s="473">
        <f t="shared" si="441"/>
        <v>1607.1085839843872</v>
      </c>
      <c r="FF121" s="473">
        <f t="shared" si="441"/>
        <v>1609.3341206485522</v>
      </c>
      <c r="FG121" s="473">
        <f t="shared" si="441"/>
        <v>1609.9302275152302</v>
      </c>
      <c r="FH121" s="473">
        <f t="shared" si="441"/>
        <v>1634.0123006725835</v>
      </c>
      <c r="FI121" s="473">
        <f t="shared" si="441"/>
        <v>1656.3711528067183</v>
      </c>
      <c r="FJ121" s="473">
        <f t="shared" si="441"/>
        <v>1728.3330921820868</v>
      </c>
      <c r="FK121" s="473">
        <f t="shared" si="441"/>
        <v>1649.6617139231255</v>
      </c>
      <c r="FL121" s="473">
        <f t="shared" si="441"/>
        <v>1579.2749981181894</v>
      </c>
      <c r="FM121" s="473">
        <f t="shared" si="441"/>
        <v>1542.0879643530664</v>
      </c>
      <c r="FN121" s="482">
        <f>+SUBTOTAL(9,FB121:FM121)</f>
        <v>19536.035270360306</v>
      </c>
      <c r="FO121" s="474"/>
      <c r="FP121" s="496">
        <f t="shared" ref="FP121:FZ121" si="442">SUM(FP119:FP120)</f>
        <v>23059.87785537797</v>
      </c>
      <c r="FQ121" s="473">
        <f t="shared" si="442"/>
        <v>22513.153532021806</v>
      </c>
      <c r="FR121" s="473">
        <f t="shared" si="442"/>
        <v>22584.934061538454</v>
      </c>
      <c r="FS121" s="473">
        <f t="shared" si="442"/>
        <v>22465.09612220911</v>
      </c>
      <c r="FT121" s="473">
        <f t="shared" si="442"/>
        <v>22480.674878858266</v>
      </c>
      <c r="FU121" s="473">
        <f t="shared" si="442"/>
        <v>22484.847626925013</v>
      </c>
      <c r="FV121" s="473">
        <f t="shared" si="442"/>
        <v>22673.751023678535</v>
      </c>
      <c r="FW121" s="473">
        <f t="shared" si="442"/>
        <v>22871.969375652749</v>
      </c>
      <c r="FX121" s="473">
        <f t="shared" si="442"/>
        <v>23369.744895989577</v>
      </c>
      <c r="FY121" s="473">
        <f t="shared" si="442"/>
        <v>22827.386525583897</v>
      </c>
      <c r="FZ121" s="473">
        <f t="shared" si="442"/>
        <v>22300.718599792053</v>
      </c>
      <c r="GA121" s="473">
        <f>SUM(GA119:GA120)</f>
        <v>22041.005168965265</v>
      </c>
      <c r="GB121" s="482">
        <f>+SUBTOTAL(9,FP121:GA121)</f>
        <v>271673.15966659272</v>
      </c>
      <c r="GC121" s="474"/>
      <c r="GD121" s="496">
        <f t="shared" ref="GD121:GN121" si="443">SUM(GD119:GD120)</f>
        <v>10480.83029692108</v>
      </c>
      <c r="GE121" s="473">
        <f t="shared" si="443"/>
        <v>10474.019209463553</v>
      </c>
      <c r="GF121" s="473">
        <f t="shared" si="443"/>
        <v>10472.697920543898</v>
      </c>
      <c r="GG121" s="473">
        <f t="shared" si="443"/>
        <v>10467.153865204598</v>
      </c>
      <c r="GH121" s="473">
        <f t="shared" si="443"/>
        <v>10469.379401868762</v>
      </c>
      <c r="GI121" s="473">
        <f t="shared" si="443"/>
        <v>10469.975508735441</v>
      </c>
      <c r="GJ121" s="473">
        <f t="shared" si="443"/>
        <v>10490.244426506712</v>
      </c>
      <c r="GK121" s="473">
        <f t="shared" si="443"/>
        <v>10470.896891605576</v>
      </c>
      <c r="GL121" s="473">
        <f t="shared" si="443"/>
        <v>10548.816886271698</v>
      </c>
      <c r="GM121" s="473">
        <f t="shared" si="443"/>
        <v>10461.804230605681</v>
      </c>
      <c r="GN121" s="473">
        <f t="shared" si="443"/>
        <v>10425.378429958037</v>
      </c>
      <c r="GO121" s="473">
        <f>SUM(GO119:GO120)</f>
        <v>10387.595590663839</v>
      </c>
      <c r="GP121" s="482">
        <f>+SUBTOTAL(9,GD121:GO121)</f>
        <v>125618.79265834889</v>
      </c>
      <c r="GQ121" s="474"/>
      <c r="GR121" s="472">
        <f>SUM(GR119:GR120)</f>
        <v>-5959.765868601452</v>
      </c>
      <c r="GS121" s="472">
        <f t="shared" ref="GS121:HC121" si="444">SUM(GS119:GS120)</f>
        <v>-7113.670897200117</v>
      </c>
      <c r="GT121" s="472">
        <f t="shared" si="444"/>
        <v>21737.156430363517</v>
      </c>
      <c r="GU121" s="472">
        <f t="shared" si="444"/>
        <v>21659.999018542738</v>
      </c>
      <c r="GV121" s="472">
        <f t="shared" si="444"/>
        <v>21582.303594329202</v>
      </c>
      <c r="GW121" s="472">
        <f t="shared" si="444"/>
        <v>21504.066463728632</v>
      </c>
      <c r="GX121" s="472">
        <f t="shared" si="444"/>
        <v>21425.283932746741</v>
      </c>
      <c r="GY121" s="472">
        <f t="shared" si="444"/>
        <v>21345.952188228151</v>
      </c>
      <c r="GZ121" s="472">
        <f t="shared" si="444"/>
        <v>21266.067417017475</v>
      </c>
      <c r="HA121" s="472">
        <f t="shared" si="444"/>
        <v>21185.625567637115</v>
      </c>
      <c r="HB121" s="472">
        <f t="shared" si="444"/>
        <v>21104.623065253894</v>
      </c>
      <c r="HC121" s="472">
        <f t="shared" si="444"/>
        <v>21023.055739229105</v>
      </c>
      <c r="HD121" s="482">
        <f>+SUBTOTAL(9,GR121:HC121)</f>
        <v>200760.69665127504</v>
      </c>
      <c r="HE121" s="474"/>
      <c r="HF121" s="495">
        <f t="shared" ref="HF121:HP121" si="445">SUM(HF119:HF120)</f>
        <v>10562.441778723407</v>
      </c>
      <c r="HG121" s="473">
        <f t="shared" si="445"/>
        <v>10285.674073316559</v>
      </c>
      <c r="HH121" s="473">
        <f t="shared" si="445"/>
        <v>10320.903693615057</v>
      </c>
      <c r="HI121" s="473">
        <f t="shared" si="445"/>
        <v>10258.212696280732</v>
      </c>
      <c r="HJ121" s="473">
        <f t="shared" si="445"/>
        <v>10267.114842937393</v>
      </c>
      <c r="HK121" s="473">
        <f t="shared" si="445"/>
        <v>10269.499270404105</v>
      </c>
      <c r="HL121" s="473">
        <f t="shared" si="445"/>
        <v>10371.594960554969</v>
      </c>
      <c r="HM121" s="473">
        <f t="shared" si="445"/>
        <v>10461.030369091506</v>
      </c>
      <c r="HN121" s="473">
        <f t="shared" si="445"/>
        <v>10748.878126592981</v>
      </c>
      <c r="HO121" s="473">
        <f t="shared" si="445"/>
        <v>10434.192613557134</v>
      </c>
      <c r="HP121" s="473">
        <f t="shared" si="445"/>
        <v>10152.645750337391</v>
      </c>
      <c r="HQ121" s="484">
        <f>SUM(HQ119:HQ120)</f>
        <v>10003.897615276899</v>
      </c>
      <c r="HR121" s="483">
        <f>+SUBTOTAL(9,HF121:HQ121)</f>
        <v>124136.08579068816</v>
      </c>
      <c r="HS121" s="474"/>
      <c r="HT121" s="495">
        <f t="shared" ref="HT121:ID121" si="446">SUM(HT119:HT120)</f>
        <v>2724.324100543578</v>
      </c>
      <c r="HU121" s="473">
        <f t="shared" si="446"/>
        <v>2655.1321741918664</v>
      </c>
      <c r="HV121" s="473">
        <f t="shared" si="446"/>
        <v>2663.9395792664905</v>
      </c>
      <c r="HW121" s="473">
        <f t="shared" si="446"/>
        <v>2648.2668299329093</v>
      </c>
      <c r="HX121" s="473">
        <f t="shared" si="446"/>
        <v>2650.492366597075</v>
      </c>
      <c r="HY121" s="473">
        <f t="shared" si="446"/>
        <v>2651.088473463753</v>
      </c>
      <c r="HZ121" s="473">
        <f t="shared" si="446"/>
        <v>2675.5756943808774</v>
      </c>
      <c r="IA121" s="473">
        <f t="shared" si="446"/>
        <v>2697.9345465150118</v>
      </c>
      <c r="IB121" s="473">
        <f t="shared" si="446"/>
        <v>2769.8964858903805</v>
      </c>
      <c r="IC121" s="473">
        <f t="shared" si="446"/>
        <v>2691.2251076314187</v>
      </c>
      <c r="ID121" s="473">
        <f t="shared" si="446"/>
        <v>2620.8383918264835</v>
      </c>
      <c r="IE121" s="473">
        <f>SUM(IE119:IE120)</f>
        <v>2583.65135806136</v>
      </c>
      <c r="IF121" s="482">
        <f>+SUBTOTAL(9,HT121:IE121)</f>
        <v>32032.365108301205</v>
      </c>
      <c r="IG121" s="474"/>
      <c r="IH121" s="495">
        <f t="shared" ref="IH121:IR121" si="447">SUM(IH119:IH120)</f>
        <v>7771.8574656532064</v>
      </c>
      <c r="II121" s="473">
        <f t="shared" si="447"/>
        <v>7702.6655393014944</v>
      </c>
      <c r="IJ121" s="473">
        <f t="shared" si="447"/>
        <v>7711.4729443761189</v>
      </c>
      <c r="IK121" s="473">
        <f t="shared" si="447"/>
        <v>7695.8001950425387</v>
      </c>
      <c r="IL121" s="473">
        <f t="shared" si="447"/>
        <v>7698.0257317067035</v>
      </c>
      <c r="IM121" s="473">
        <f t="shared" si="447"/>
        <v>7698.621838573381</v>
      </c>
      <c r="IN121" s="473">
        <f t="shared" si="447"/>
        <v>7729.7701653055683</v>
      </c>
      <c r="IO121" s="473">
        <f t="shared" si="447"/>
        <v>7752.1290174397027</v>
      </c>
      <c r="IP121" s="473">
        <f t="shared" si="447"/>
        <v>7824.0909568150719</v>
      </c>
      <c r="IQ121" s="473">
        <f t="shared" si="447"/>
        <v>7745.4195785561105</v>
      </c>
      <c r="IR121" s="473">
        <f t="shared" si="447"/>
        <v>7675.0328627511735</v>
      </c>
      <c r="IS121" s="473">
        <f>SUM(IS119:IS120)</f>
        <v>7637.84582898605</v>
      </c>
      <c r="IT121" s="482">
        <f>+SUBTOTAL(9,IH121:IS121)</f>
        <v>92642.732124507136</v>
      </c>
      <c r="IU121" s="474"/>
      <c r="IV121" s="495">
        <f>SUM(IV119:IV120)</f>
        <v>24873.474137551468</v>
      </c>
      <c r="IW121" s="473">
        <f t="shared" ref="IW121:JG121" si="448">SUM(IW119:IW120)</f>
        <v>24389.130653089491</v>
      </c>
      <c r="IX121" s="473">
        <f t="shared" si="448"/>
        <v>24450.782488611854</v>
      </c>
      <c r="IY121" s="473">
        <f t="shared" si="448"/>
        <v>24341.073243276795</v>
      </c>
      <c r="IZ121" s="473">
        <f t="shared" si="448"/>
        <v>24356.651999925951</v>
      </c>
      <c r="JA121" s="473">
        <f t="shared" si="448"/>
        <v>24360.824747992698</v>
      </c>
      <c r="JB121" s="473">
        <f t="shared" si="448"/>
        <v>24543.936915003607</v>
      </c>
      <c r="JC121" s="473">
        <f t="shared" si="448"/>
        <v>24700.448879942549</v>
      </c>
      <c r="JD121" s="473">
        <f t="shared" si="448"/>
        <v>25204.182455570135</v>
      </c>
      <c r="JE121" s="473">
        <f t="shared" si="448"/>
        <v>24653.482807757398</v>
      </c>
      <c r="JF121" s="473">
        <f t="shared" si="448"/>
        <v>24160.775797122846</v>
      </c>
      <c r="JG121" s="473">
        <f t="shared" si="448"/>
        <v>23900.466560766981</v>
      </c>
      <c r="JH121" s="482">
        <f>+SUBTOTAL(9,IV121:JG121)</f>
        <v>293935.23068661179</v>
      </c>
      <c r="JI121" s="474"/>
      <c r="JJ121" s="495">
        <f t="shared" ref="JJ121:JT121" si="449">SUM(JJ119:JJ120)</f>
        <v>34550.787222280589</v>
      </c>
      <c r="JK121" s="473">
        <f t="shared" si="449"/>
        <v>33648.112638703475</v>
      </c>
      <c r="JL121" s="473">
        <f t="shared" si="449"/>
        <v>33765.251482512896</v>
      </c>
      <c r="JM121" s="473">
        <f t="shared" si="449"/>
        <v>33572.593851854952</v>
      </c>
      <c r="JN121" s="473">
        <f t="shared" si="449"/>
        <v>33597.074755160764</v>
      </c>
      <c r="JO121" s="473">
        <f t="shared" si="449"/>
        <v>33603.631930694224</v>
      </c>
      <c r="JP121" s="473">
        <f t="shared" si="449"/>
        <v>33875.446079562382</v>
      </c>
      <c r="JQ121" s="473">
        <f t="shared" si="449"/>
        <v>34213.743310044534</v>
      </c>
      <c r="JR121" s="473">
        <f t="shared" si="449"/>
        <v>34984.471449655961</v>
      </c>
      <c r="JS121" s="473">
        <f t="shared" si="449"/>
        <v>34102.403733993277</v>
      </c>
      <c r="JT121" s="473">
        <f t="shared" si="449"/>
        <v>33293.593139452612</v>
      </c>
      <c r="JU121" s="473">
        <f>SUM(JU119:JU120)</f>
        <v>32885.727379094409</v>
      </c>
      <c r="JV121" s="482">
        <f>+SUBTOTAL(9,JJ121:JU121)</f>
        <v>406092.8369730101</v>
      </c>
      <c r="JW121" s="474"/>
      <c r="JX121" s="495">
        <f t="shared" ref="JX121:KH121" si="450">SUM(JX119:JX120)</f>
        <v>18042.807347331811</v>
      </c>
      <c r="JY121" s="473">
        <f t="shared" si="450"/>
        <v>17694.881557327302</v>
      </c>
      <c r="JZ121" s="473">
        <f t="shared" si="450"/>
        <v>17738.918582700418</v>
      </c>
      <c r="KA121" s="473">
        <f t="shared" si="450"/>
        <v>17660.554836032523</v>
      </c>
      <c r="KB121" s="473">
        <f t="shared" si="450"/>
        <v>17671.682519353344</v>
      </c>
      <c r="KC121" s="473">
        <f t="shared" si="450"/>
        <v>17674.663053686734</v>
      </c>
      <c r="KD121" s="473">
        <f t="shared" si="450"/>
        <v>17801.126803648905</v>
      </c>
      <c r="KE121" s="473">
        <f t="shared" si="450"/>
        <v>17912.921064319577</v>
      </c>
      <c r="KF121" s="473">
        <f t="shared" si="450"/>
        <v>18272.730761196421</v>
      </c>
      <c r="KG121" s="473">
        <f t="shared" si="450"/>
        <v>17871.032592494561</v>
      </c>
      <c r="KH121" s="473">
        <f t="shared" si="450"/>
        <v>17527.440290876933</v>
      </c>
      <c r="KI121" s="473">
        <f>SUM(KI119:KI120)</f>
        <v>17341.505122051316</v>
      </c>
      <c r="KJ121" s="482">
        <f>+SUBTOTAL(9,JX121:KI121)</f>
        <v>213210.26453101984</v>
      </c>
      <c r="KK121" s="474"/>
      <c r="KL121" s="495">
        <f t="shared" ref="KL121:KV121" si="451">SUM(KL119:KL120)</f>
        <v>3431.4723684725723</v>
      </c>
      <c r="KM121" s="497">
        <f t="shared" si="451"/>
        <v>3292.0344128442161</v>
      </c>
      <c r="KN121" s="473">
        <f t="shared" si="451"/>
        <v>3309.1601252889232</v>
      </c>
      <c r="KO121" s="473">
        <f t="shared" si="451"/>
        <v>3277.3255289172212</v>
      </c>
      <c r="KP121" s="473">
        <f t="shared" si="451"/>
        <v>3281.7766022455512</v>
      </c>
      <c r="KQ121" s="473">
        <f t="shared" si="451"/>
        <v>3282.9688159789071</v>
      </c>
      <c r="KR121" s="473">
        <f t="shared" si="451"/>
        <v>3326.1610417570482</v>
      </c>
      <c r="KS121" s="473">
        <f t="shared" si="451"/>
        <v>3370.2166992158091</v>
      </c>
      <c r="KT121" s="473">
        <f t="shared" si="451"/>
        <v>3514.1405779665461</v>
      </c>
      <c r="KU121" s="473">
        <f t="shared" si="451"/>
        <v>3356.471074130694</v>
      </c>
      <c r="KV121" s="473">
        <f t="shared" si="451"/>
        <v>3203.5874525439735</v>
      </c>
      <c r="KW121" s="473">
        <f>SUM(KW119:KW120)</f>
        <v>3129.2133850137275</v>
      </c>
      <c r="KX121" s="482"/>
      <c r="KY121" s="474"/>
      <c r="KZ121" s="495">
        <f>SUM(KZ119:KZ120)</f>
        <v>2863.468523803826</v>
      </c>
      <c r="LA121" s="497">
        <f t="shared" ref="LA121:LK121" si="452">SUM(LA119:LA120)</f>
        <v>2794.2765974521139</v>
      </c>
      <c r="LB121" s="473">
        <f t="shared" si="452"/>
        <v>2803.084002526738</v>
      </c>
      <c r="LC121" s="473">
        <f t="shared" si="452"/>
        <v>2787.4112531931573</v>
      </c>
      <c r="LD121" s="473">
        <f t="shared" si="452"/>
        <v>2789.636789857323</v>
      </c>
      <c r="LE121" s="473">
        <f t="shared" si="452"/>
        <v>2790.2328967240005</v>
      </c>
      <c r="LF121" s="473">
        <f t="shared" si="452"/>
        <v>2813.8740737898383</v>
      </c>
      <c r="LG121" s="473">
        <f t="shared" si="452"/>
        <v>2836.2329259239727</v>
      </c>
      <c r="LH121" s="473">
        <f t="shared" si="452"/>
        <v>2908.1948652993415</v>
      </c>
      <c r="LI121" s="473">
        <f t="shared" si="452"/>
        <v>2829.5711514827058</v>
      </c>
      <c r="LJ121" s="473">
        <f t="shared" si="452"/>
        <v>2759.1367712354445</v>
      </c>
      <c r="LK121" s="473">
        <f t="shared" si="452"/>
        <v>2721.949737470321</v>
      </c>
      <c r="LL121" s="482">
        <f>+SUBTOTAL(9,KZ121:LK121)</f>
        <v>33697.069588758779</v>
      </c>
      <c r="LM121" s="474"/>
      <c r="LN121" s="472"/>
      <c r="LO121" s="473"/>
      <c r="LP121" s="473"/>
      <c r="LQ121" s="473"/>
      <c r="LR121" s="473"/>
      <c r="LS121" s="473"/>
      <c r="LT121" s="473"/>
      <c r="LU121" s="473"/>
      <c r="LV121" s="473"/>
      <c r="LW121" s="473"/>
      <c r="LX121" s="473"/>
      <c r="LY121" s="473"/>
      <c r="LZ121" s="482"/>
      <c r="MA121" s="474"/>
      <c r="MB121" s="485">
        <f>SUM(MB119:MB120)</f>
        <v>438355.57856676768</v>
      </c>
      <c r="MC121" s="485">
        <f t="shared" ref="MC121:MM121" si="453">SUM(MC119:MC120)</f>
        <v>423719.73283672828</v>
      </c>
      <c r="MD121" s="485">
        <f t="shared" si="453"/>
        <v>453803.00027480291</v>
      </c>
      <c r="ME121" s="485">
        <f t="shared" si="453"/>
        <v>452810.50809859316</v>
      </c>
      <c r="MF121" s="485">
        <f t="shared" si="453"/>
        <v>449898.80068730284</v>
      </c>
      <c r="MG121" s="485">
        <f t="shared" si="453"/>
        <v>449918.32508283737</v>
      </c>
      <c r="MH121" s="485">
        <f t="shared" si="453"/>
        <v>457451.15913246141</v>
      </c>
      <c r="MI121" s="485">
        <f t="shared" si="453"/>
        <v>457712.70221982524</v>
      </c>
      <c r="MJ121" s="485">
        <f t="shared" si="453"/>
        <v>469348.18370445922</v>
      </c>
      <c r="MK121" s="485">
        <f t="shared" si="453"/>
        <v>456315.3090732912</v>
      </c>
      <c r="ML121" s="485">
        <f t="shared" si="453"/>
        <v>444626.29643792071</v>
      </c>
      <c r="MM121" s="485">
        <f t="shared" si="453"/>
        <v>438448.43879653199</v>
      </c>
      <c r="MN121" s="485">
        <f t="shared" si="429"/>
        <v>5392408.0349115226</v>
      </c>
    </row>
    <row r="122" spans="1:352" s="382" customFormat="1" ht="13.5" thickBot="1" x14ac:dyDescent="0.35">
      <c r="A122" s="397"/>
      <c r="B122" s="465"/>
      <c r="C122" s="794"/>
      <c r="D122" s="46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67"/>
      <c r="Q122" s="468"/>
      <c r="R122" s="46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67"/>
      <c r="AE122" s="468"/>
      <c r="AF122" s="46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67"/>
      <c r="AS122" s="469"/>
      <c r="AT122" s="46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67"/>
      <c r="BG122" s="468"/>
      <c r="BH122" s="46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67"/>
      <c r="BU122" s="469"/>
      <c r="BV122" s="466"/>
      <c r="BW122" s="476"/>
      <c r="BX122" s="476"/>
      <c r="BY122" s="476"/>
      <c r="BZ122" s="476"/>
      <c r="CA122" s="476"/>
      <c r="CB122" s="476"/>
      <c r="CC122" s="476"/>
      <c r="CD122" s="476"/>
      <c r="CE122" s="476"/>
      <c r="CF122" s="476"/>
      <c r="CG122" s="476"/>
      <c r="CH122" s="467"/>
      <c r="CI122" s="468"/>
      <c r="CJ122" s="466"/>
      <c r="CK122" s="476"/>
      <c r="CL122" s="476"/>
      <c r="CM122" s="476"/>
      <c r="CN122" s="476"/>
      <c r="CO122" s="476"/>
      <c r="CP122" s="476"/>
      <c r="CQ122" s="476"/>
      <c r="CR122" s="476"/>
      <c r="CS122" s="476"/>
      <c r="CT122" s="476"/>
      <c r="CU122" s="476"/>
      <c r="CV122" s="467"/>
      <c r="CW122" s="468"/>
      <c r="CX122" s="466"/>
      <c r="CY122" s="476"/>
      <c r="CZ122" s="476"/>
      <c r="DA122" s="476"/>
      <c r="DB122" s="476"/>
      <c r="DC122" s="476"/>
      <c r="DD122" s="476"/>
      <c r="DE122" s="476"/>
      <c r="DF122" s="476"/>
      <c r="DG122" s="476"/>
      <c r="DH122" s="476"/>
      <c r="DI122" s="476"/>
      <c r="DJ122" s="467"/>
      <c r="DK122" s="468"/>
      <c r="DL122" s="466"/>
      <c r="DM122" s="476"/>
      <c r="DN122" s="476"/>
      <c r="DO122" s="476"/>
      <c r="DP122" s="476"/>
      <c r="DQ122" s="476"/>
      <c r="DR122" s="476"/>
      <c r="DS122" s="476"/>
      <c r="DT122" s="476"/>
      <c r="DU122" s="476"/>
      <c r="DV122" s="476"/>
      <c r="DW122" s="476"/>
      <c r="DX122" s="467"/>
      <c r="DY122" s="468"/>
      <c r="DZ122" s="466"/>
      <c r="EA122" s="476"/>
      <c r="EB122" s="476"/>
      <c r="EC122" s="476"/>
      <c r="ED122" s="476"/>
      <c r="EE122" s="476"/>
      <c r="EF122" s="476"/>
      <c r="EG122" s="476"/>
      <c r="EH122" s="476"/>
      <c r="EI122" s="476"/>
      <c r="EJ122" s="476"/>
      <c r="EK122" s="476"/>
      <c r="EL122" s="467"/>
      <c r="EM122" s="468"/>
      <c r="EN122" s="466"/>
      <c r="EO122" s="476"/>
      <c r="EP122" s="476"/>
      <c r="EQ122" s="476"/>
      <c r="ER122" s="476"/>
      <c r="ES122" s="476"/>
      <c r="ET122" s="476"/>
      <c r="EU122" s="476"/>
      <c r="EV122" s="476"/>
      <c r="EW122" s="476"/>
      <c r="EX122" s="476"/>
      <c r="EY122" s="476"/>
      <c r="EZ122" s="467"/>
      <c r="FA122" s="468"/>
      <c r="FB122" s="466"/>
      <c r="FC122" s="476"/>
      <c r="FD122" s="476"/>
      <c r="FE122" s="476"/>
      <c r="FF122" s="476"/>
      <c r="FG122" s="476"/>
      <c r="FH122" s="476"/>
      <c r="FI122" s="476"/>
      <c r="FJ122" s="476"/>
      <c r="FK122" s="476"/>
      <c r="FL122" s="476"/>
      <c r="FM122" s="476"/>
      <c r="FN122" s="467"/>
      <c r="FO122" s="468"/>
      <c r="FP122" s="466"/>
      <c r="FQ122" s="476"/>
      <c r="FR122" s="476"/>
      <c r="FS122" s="476"/>
      <c r="FT122" s="476"/>
      <c r="FU122" s="476"/>
      <c r="FV122" s="476"/>
      <c r="FW122" s="476"/>
      <c r="FX122" s="476"/>
      <c r="FY122" s="476"/>
      <c r="FZ122" s="476"/>
      <c r="GA122" s="476"/>
      <c r="GB122" s="467"/>
      <c r="GC122" s="468"/>
      <c r="GD122" s="466"/>
      <c r="GE122" s="476"/>
      <c r="GF122" s="476"/>
      <c r="GG122" s="476"/>
      <c r="GH122" s="476"/>
      <c r="GI122" s="476"/>
      <c r="GJ122" s="476"/>
      <c r="GK122" s="476"/>
      <c r="GL122" s="476"/>
      <c r="GM122" s="476"/>
      <c r="GN122" s="476"/>
      <c r="GO122" s="476"/>
      <c r="GP122" s="467"/>
      <c r="GQ122" s="468"/>
      <c r="GR122" s="466"/>
      <c r="GS122" s="476"/>
      <c r="GT122" s="476"/>
      <c r="GU122" s="476"/>
      <c r="GV122" s="476"/>
      <c r="GW122" s="476"/>
      <c r="GX122" s="476"/>
      <c r="GY122" s="476"/>
      <c r="GZ122" s="476"/>
      <c r="HA122" s="476"/>
      <c r="HB122" s="476"/>
      <c r="HC122" s="476"/>
      <c r="HD122" s="467"/>
      <c r="HE122" s="468"/>
      <c r="HF122" s="466"/>
      <c r="HG122" s="476"/>
      <c r="HH122" s="476"/>
      <c r="HI122" s="476"/>
      <c r="HJ122" s="476"/>
      <c r="HK122" s="476"/>
      <c r="HL122" s="476"/>
      <c r="HM122" s="476"/>
      <c r="HN122" s="476"/>
      <c r="HO122" s="476"/>
      <c r="HP122" s="476"/>
      <c r="HQ122" s="476"/>
      <c r="HR122" s="467"/>
      <c r="HS122" s="468"/>
      <c r="HT122" s="466"/>
      <c r="HU122" s="476"/>
      <c r="HV122" s="476"/>
      <c r="HW122" s="476"/>
      <c r="HX122" s="476"/>
      <c r="HY122" s="476"/>
      <c r="HZ122" s="476"/>
      <c r="IA122" s="476"/>
      <c r="IB122" s="476"/>
      <c r="IC122" s="476"/>
      <c r="ID122" s="476"/>
      <c r="IE122" s="476"/>
      <c r="IF122" s="467"/>
      <c r="IG122" s="468"/>
      <c r="IH122" s="466"/>
      <c r="II122" s="476"/>
      <c r="IJ122" s="476"/>
      <c r="IK122" s="476"/>
      <c r="IL122" s="476"/>
      <c r="IM122" s="476"/>
      <c r="IN122" s="476"/>
      <c r="IO122" s="476"/>
      <c r="IP122" s="476"/>
      <c r="IQ122" s="476"/>
      <c r="IR122" s="476"/>
      <c r="IS122" s="476"/>
      <c r="IT122" s="467"/>
      <c r="IU122" s="468"/>
      <c r="IV122" s="466"/>
      <c r="IW122" s="476"/>
      <c r="IX122" s="476"/>
      <c r="IY122" s="476"/>
      <c r="IZ122" s="476"/>
      <c r="JA122" s="476"/>
      <c r="JB122" s="476"/>
      <c r="JC122" s="476"/>
      <c r="JD122" s="476"/>
      <c r="JE122" s="476"/>
      <c r="JF122" s="476"/>
      <c r="JG122" s="476"/>
      <c r="JH122" s="467"/>
      <c r="JI122" s="468"/>
      <c r="JJ122" s="466"/>
      <c r="JK122" s="476"/>
      <c r="JL122" s="476"/>
      <c r="JM122" s="476"/>
      <c r="JN122" s="476"/>
      <c r="JO122" s="476"/>
      <c r="JP122" s="476"/>
      <c r="JQ122" s="476"/>
      <c r="JR122" s="476"/>
      <c r="JS122" s="476"/>
      <c r="JT122" s="476"/>
      <c r="JU122" s="476"/>
      <c r="JV122" s="467"/>
      <c r="JW122" s="468"/>
      <c r="JX122" s="466"/>
      <c r="JY122" s="476"/>
      <c r="JZ122" s="476"/>
      <c r="KA122" s="476"/>
      <c r="KB122" s="476"/>
      <c r="KC122" s="476"/>
      <c r="KD122" s="476"/>
      <c r="KE122" s="476"/>
      <c r="KF122" s="476"/>
      <c r="KG122" s="476"/>
      <c r="KH122" s="476"/>
      <c r="KI122" s="476"/>
      <c r="KJ122" s="467"/>
      <c r="KK122" s="468"/>
      <c r="KL122" s="466"/>
      <c r="KM122" s="476"/>
      <c r="KN122" s="476"/>
      <c r="KO122" s="476"/>
      <c r="KP122" s="476"/>
      <c r="KQ122" s="476"/>
      <c r="KR122" s="476"/>
      <c r="KS122" s="476"/>
      <c r="KT122" s="476"/>
      <c r="KU122" s="476"/>
      <c r="KV122" s="476"/>
      <c r="KW122" s="476"/>
      <c r="KX122" s="467"/>
      <c r="KY122" s="468"/>
      <c r="KZ122" s="466"/>
      <c r="LA122" s="476"/>
      <c r="LB122" s="476"/>
      <c r="LC122" s="476"/>
      <c r="LD122" s="476"/>
      <c r="LE122" s="476"/>
      <c r="LF122" s="476"/>
      <c r="LG122" s="476"/>
      <c r="LH122" s="476"/>
      <c r="LI122" s="476"/>
      <c r="LJ122" s="476"/>
      <c r="LK122" s="476"/>
      <c r="LL122" s="467"/>
      <c r="LM122" s="468"/>
      <c r="LN122" s="466"/>
      <c r="LO122" s="476"/>
      <c r="LP122" s="476"/>
      <c r="LQ122" s="476"/>
      <c r="LR122" s="476"/>
      <c r="LS122" s="476"/>
      <c r="LT122" s="476"/>
      <c r="LU122" s="476"/>
      <c r="LV122" s="476"/>
      <c r="LW122" s="476"/>
      <c r="LX122" s="476"/>
      <c r="LY122" s="476"/>
      <c r="LZ122" s="467"/>
      <c r="MA122" s="468"/>
      <c r="MB122" s="466"/>
      <c r="MC122" s="466"/>
      <c r="MD122" s="466"/>
      <c r="ME122" s="466"/>
      <c r="MF122" s="466"/>
      <c r="MG122" s="466"/>
      <c r="MH122" s="466"/>
      <c r="MI122" s="466"/>
      <c r="MJ122" s="466"/>
      <c r="MK122" s="466"/>
      <c r="ML122" s="466"/>
      <c r="MM122" s="466"/>
      <c r="MN122" s="467"/>
    </row>
    <row r="123" spans="1:352" hidden="1" x14ac:dyDescent="0.25">
      <c r="A123" s="313"/>
      <c r="B123" s="430" t="s">
        <v>900</v>
      </c>
      <c r="C123" s="313"/>
      <c r="D123" s="375">
        <v>0</v>
      </c>
      <c r="E123" s="389">
        <v>0</v>
      </c>
      <c r="F123" s="389">
        <v>0</v>
      </c>
      <c r="G123" s="389">
        <v>0</v>
      </c>
      <c r="H123" s="389">
        <v>0</v>
      </c>
      <c r="I123" s="389">
        <v>0</v>
      </c>
      <c r="J123" s="389">
        <v>0</v>
      </c>
      <c r="K123" s="389">
        <v>0</v>
      </c>
      <c r="L123" s="389">
        <v>0</v>
      </c>
      <c r="M123" s="389">
        <v>0</v>
      </c>
      <c r="N123" s="389">
        <v>0</v>
      </c>
      <c r="O123" s="389">
        <v>0</v>
      </c>
      <c r="P123" s="415">
        <f>+SUBTOTAL(9,D123:O123)</f>
        <v>0</v>
      </c>
      <c r="Q123" s="416"/>
      <c r="R123" s="375">
        <v>0</v>
      </c>
      <c r="S123" s="389">
        <v>0</v>
      </c>
      <c r="T123" s="389">
        <v>0</v>
      </c>
      <c r="U123" s="389">
        <v>0</v>
      </c>
      <c r="V123" s="389">
        <v>0</v>
      </c>
      <c r="W123" s="389">
        <v>0</v>
      </c>
      <c r="X123" s="389">
        <v>0</v>
      </c>
      <c r="Y123" s="389">
        <v>0</v>
      </c>
      <c r="Z123" s="389">
        <v>0</v>
      </c>
      <c r="AA123" s="389">
        <v>0</v>
      </c>
      <c r="AB123" s="389">
        <v>0</v>
      </c>
      <c r="AC123" s="389">
        <v>0</v>
      </c>
      <c r="AD123" s="415">
        <f>+SUBTOTAL(9,R123:AC123)</f>
        <v>0</v>
      </c>
      <c r="AE123" s="416"/>
      <c r="AF123" s="375">
        <v>0</v>
      </c>
      <c r="AG123" s="389">
        <v>0</v>
      </c>
      <c r="AH123" s="389">
        <v>0</v>
      </c>
      <c r="AI123" s="389">
        <v>0</v>
      </c>
      <c r="AJ123" s="389">
        <v>0</v>
      </c>
      <c r="AK123" s="389">
        <v>0</v>
      </c>
      <c r="AL123" s="389">
        <v>0</v>
      </c>
      <c r="AM123" s="389">
        <v>0</v>
      </c>
      <c r="AN123" s="389">
        <v>0</v>
      </c>
      <c r="AO123" s="389">
        <v>0</v>
      </c>
      <c r="AP123" s="389">
        <v>0</v>
      </c>
      <c r="AQ123" s="389">
        <v>0</v>
      </c>
      <c r="AR123" s="415">
        <f>+SUBTOTAL(9,AF123:AQ123)</f>
        <v>0</v>
      </c>
      <c r="AT123" s="375">
        <v>0</v>
      </c>
      <c r="AU123" s="389">
        <v>0</v>
      </c>
      <c r="AV123" s="389">
        <v>0</v>
      </c>
      <c r="AW123" s="389">
        <v>0</v>
      </c>
      <c r="AX123" s="389">
        <v>0</v>
      </c>
      <c r="AY123" s="389">
        <v>0</v>
      </c>
      <c r="AZ123" s="389">
        <v>0</v>
      </c>
      <c r="BA123" s="389">
        <v>0</v>
      </c>
      <c r="BB123" s="389">
        <v>0</v>
      </c>
      <c r="BC123" s="389">
        <v>0</v>
      </c>
      <c r="BD123" s="389">
        <v>0</v>
      </c>
      <c r="BE123" s="389">
        <v>0</v>
      </c>
      <c r="BF123" s="415">
        <f>+SUBTOTAL(9,AT123:BE123)</f>
        <v>0</v>
      </c>
      <c r="BH123" s="375">
        <v>0</v>
      </c>
      <c r="BI123" s="376">
        <v>0</v>
      </c>
      <c r="BJ123" s="365">
        <v>0</v>
      </c>
      <c r="BK123" s="365">
        <v>0</v>
      </c>
      <c r="BL123" s="365">
        <v>0</v>
      </c>
      <c r="BM123" s="365">
        <v>0</v>
      </c>
      <c r="BN123" s="365">
        <v>0</v>
      </c>
      <c r="BO123" s="365">
        <v>0</v>
      </c>
      <c r="BP123" s="365">
        <v>0</v>
      </c>
      <c r="BQ123" s="365">
        <v>0</v>
      </c>
      <c r="BR123" s="365">
        <v>0</v>
      </c>
      <c r="BS123" s="365">
        <v>0</v>
      </c>
      <c r="BT123" s="415">
        <f>+SUBTOTAL(9,BH123:BS123)</f>
        <v>0</v>
      </c>
      <c r="BV123" s="375">
        <v>0</v>
      </c>
      <c r="BW123" s="376">
        <v>0</v>
      </c>
      <c r="BX123" s="365">
        <v>0</v>
      </c>
      <c r="BY123" s="365">
        <v>0</v>
      </c>
      <c r="BZ123" s="365">
        <v>0</v>
      </c>
      <c r="CA123" s="365">
        <v>0</v>
      </c>
      <c r="CB123" s="365">
        <v>0</v>
      </c>
      <c r="CC123" s="365">
        <v>0</v>
      </c>
      <c r="CD123" s="365">
        <v>0</v>
      </c>
      <c r="CE123" s="365">
        <v>0</v>
      </c>
      <c r="CF123" s="365">
        <v>0</v>
      </c>
      <c r="CG123" s="365">
        <v>0</v>
      </c>
      <c r="CH123" s="415">
        <f>+SUBTOTAL(9,BV123:CG123)</f>
        <v>0</v>
      </c>
      <c r="CI123" s="416"/>
      <c r="CJ123" s="375">
        <v>0</v>
      </c>
      <c r="CK123" s="376">
        <v>0</v>
      </c>
      <c r="CL123" s="365">
        <v>0</v>
      </c>
      <c r="CM123" s="365">
        <v>0</v>
      </c>
      <c r="CN123" s="365">
        <v>0</v>
      </c>
      <c r="CO123" s="365">
        <v>0</v>
      </c>
      <c r="CP123" s="365">
        <v>0</v>
      </c>
      <c r="CQ123" s="365">
        <v>0</v>
      </c>
      <c r="CR123" s="365">
        <v>0</v>
      </c>
      <c r="CS123" s="365">
        <v>0</v>
      </c>
      <c r="CT123" s="365">
        <v>0</v>
      </c>
      <c r="CU123" s="365">
        <v>0</v>
      </c>
      <c r="CV123" s="415">
        <f>+SUBTOTAL(9,CJ123:CU123)</f>
        <v>0</v>
      </c>
      <c r="CW123" s="416"/>
      <c r="CX123" s="375">
        <v>0</v>
      </c>
      <c r="CY123" s="376">
        <v>0</v>
      </c>
      <c r="CZ123" s="365">
        <v>0</v>
      </c>
      <c r="DA123" s="365">
        <v>0</v>
      </c>
      <c r="DB123" s="365">
        <v>0</v>
      </c>
      <c r="DC123" s="365">
        <v>0</v>
      </c>
      <c r="DD123" s="365">
        <v>0</v>
      </c>
      <c r="DE123" s="365">
        <v>0</v>
      </c>
      <c r="DF123" s="365">
        <v>0</v>
      </c>
      <c r="DG123" s="365">
        <v>0</v>
      </c>
      <c r="DH123" s="365">
        <v>0</v>
      </c>
      <c r="DI123" s="365">
        <v>0</v>
      </c>
      <c r="DJ123" s="415">
        <f>+SUBTOTAL(9,CX123:DI123)</f>
        <v>0</v>
      </c>
      <c r="DK123" s="416"/>
      <c r="DL123" s="375">
        <v>0</v>
      </c>
      <c r="DM123" s="376">
        <v>0</v>
      </c>
      <c r="DN123" s="365">
        <v>0</v>
      </c>
      <c r="DO123" s="365">
        <v>0</v>
      </c>
      <c r="DP123" s="365">
        <v>0</v>
      </c>
      <c r="DQ123" s="365">
        <v>0</v>
      </c>
      <c r="DR123" s="365">
        <v>0</v>
      </c>
      <c r="DS123" s="365">
        <v>0</v>
      </c>
      <c r="DT123" s="365">
        <v>0</v>
      </c>
      <c r="DU123" s="365">
        <v>0</v>
      </c>
      <c r="DV123" s="365">
        <v>0</v>
      </c>
      <c r="DW123" s="365">
        <v>0</v>
      </c>
      <c r="DX123" s="415">
        <f>+SUBTOTAL(9,DL123:DW123)</f>
        <v>0</v>
      </c>
      <c r="DY123" s="416"/>
      <c r="DZ123" s="375">
        <v>0</v>
      </c>
      <c r="EA123" s="376">
        <v>0</v>
      </c>
      <c r="EB123" s="365">
        <v>0</v>
      </c>
      <c r="EC123" s="365">
        <v>0</v>
      </c>
      <c r="ED123" s="365">
        <v>0</v>
      </c>
      <c r="EE123" s="365">
        <v>0</v>
      </c>
      <c r="EF123" s="365">
        <v>0</v>
      </c>
      <c r="EG123" s="365">
        <v>0</v>
      </c>
      <c r="EH123" s="365">
        <v>0</v>
      </c>
      <c r="EI123" s="365">
        <v>0</v>
      </c>
      <c r="EJ123" s="365">
        <v>0</v>
      </c>
      <c r="EK123" s="365">
        <v>0</v>
      </c>
      <c r="EL123" s="415">
        <f>+SUBTOTAL(9,DZ123:EK123)</f>
        <v>0</v>
      </c>
      <c r="EM123" s="416"/>
      <c r="EN123" s="375">
        <v>0</v>
      </c>
      <c r="EO123" s="376">
        <v>0</v>
      </c>
      <c r="EP123" s="365">
        <v>0</v>
      </c>
      <c r="EQ123" s="365">
        <v>0</v>
      </c>
      <c r="ER123" s="365">
        <v>0</v>
      </c>
      <c r="ES123" s="365">
        <v>0</v>
      </c>
      <c r="ET123" s="365">
        <v>0</v>
      </c>
      <c r="EU123" s="365">
        <v>0</v>
      </c>
      <c r="EV123" s="365">
        <v>0</v>
      </c>
      <c r="EW123" s="365">
        <v>0</v>
      </c>
      <c r="EX123" s="365">
        <v>0</v>
      </c>
      <c r="EY123" s="365">
        <v>0</v>
      </c>
      <c r="EZ123" s="415">
        <f>+SUBTOTAL(9,EN123:EY123)</f>
        <v>0</v>
      </c>
      <c r="FA123" s="416"/>
      <c r="FB123" s="375">
        <v>0</v>
      </c>
      <c r="FC123" s="376">
        <v>0</v>
      </c>
      <c r="FD123" s="365">
        <v>0</v>
      </c>
      <c r="FE123" s="365">
        <v>0</v>
      </c>
      <c r="FF123" s="365">
        <v>0</v>
      </c>
      <c r="FG123" s="365">
        <v>0</v>
      </c>
      <c r="FH123" s="365">
        <v>0</v>
      </c>
      <c r="FI123" s="365">
        <v>0</v>
      </c>
      <c r="FJ123" s="365">
        <v>0</v>
      </c>
      <c r="FK123" s="365">
        <v>0</v>
      </c>
      <c r="FL123" s="365">
        <v>0</v>
      </c>
      <c r="FM123" s="365">
        <v>0</v>
      </c>
      <c r="FN123" s="415">
        <f>+SUBTOTAL(9,FB123:FM123)</f>
        <v>0</v>
      </c>
      <c r="FO123" s="416"/>
      <c r="FP123" s="375">
        <v>0</v>
      </c>
      <c r="FQ123" s="376">
        <v>0</v>
      </c>
      <c r="FR123" s="365">
        <v>0</v>
      </c>
      <c r="FS123" s="365">
        <v>0</v>
      </c>
      <c r="FT123" s="365">
        <v>0</v>
      </c>
      <c r="FU123" s="365">
        <v>0</v>
      </c>
      <c r="FV123" s="365">
        <v>0</v>
      </c>
      <c r="FW123" s="365">
        <v>0</v>
      </c>
      <c r="FX123" s="365">
        <v>0</v>
      </c>
      <c r="FY123" s="365">
        <v>0</v>
      </c>
      <c r="FZ123" s="365">
        <v>0</v>
      </c>
      <c r="GA123" s="365">
        <v>0</v>
      </c>
      <c r="GB123" s="415">
        <f>+SUBTOTAL(9,FP123:GA123)</f>
        <v>0</v>
      </c>
      <c r="GC123" s="416"/>
      <c r="GD123" s="375">
        <v>0</v>
      </c>
      <c r="GE123" s="376">
        <v>0</v>
      </c>
      <c r="GF123" s="365">
        <v>0</v>
      </c>
      <c r="GG123" s="365">
        <v>0</v>
      </c>
      <c r="GH123" s="365">
        <v>0</v>
      </c>
      <c r="GI123" s="365">
        <v>0</v>
      </c>
      <c r="GJ123" s="365">
        <v>0</v>
      </c>
      <c r="GK123" s="365">
        <v>0</v>
      </c>
      <c r="GL123" s="365">
        <v>0</v>
      </c>
      <c r="GM123" s="365">
        <v>0</v>
      </c>
      <c r="GN123" s="365">
        <v>0</v>
      </c>
      <c r="GO123" s="365">
        <v>0</v>
      </c>
      <c r="GP123" s="415">
        <f>+SUBTOTAL(9,GD123:GO123)</f>
        <v>0</v>
      </c>
      <c r="GQ123" s="416"/>
      <c r="GR123" s="375">
        <v>0</v>
      </c>
      <c r="GS123" s="376">
        <v>0</v>
      </c>
      <c r="GT123" s="365">
        <v>0</v>
      </c>
      <c r="GU123" s="365">
        <v>0</v>
      </c>
      <c r="GV123" s="365">
        <v>0</v>
      </c>
      <c r="GW123" s="365">
        <v>0</v>
      </c>
      <c r="GX123" s="365">
        <v>0</v>
      </c>
      <c r="GY123" s="365">
        <v>0</v>
      </c>
      <c r="GZ123" s="365">
        <v>0</v>
      </c>
      <c r="HA123" s="365">
        <v>0</v>
      </c>
      <c r="HB123" s="365">
        <v>0</v>
      </c>
      <c r="HC123" s="365">
        <v>0</v>
      </c>
      <c r="HD123" s="415">
        <f t="shared" si="294"/>
        <v>0</v>
      </c>
      <c r="HE123" s="416"/>
      <c r="HF123" s="375">
        <v>0</v>
      </c>
      <c r="HG123" s="376">
        <v>0</v>
      </c>
      <c r="HH123" s="365">
        <v>0</v>
      </c>
      <c r="HI123" s="365">
        <v>0</v>
      </c>
      <c r="HJ123" s="365">
        <v>0</v>
      </c>
      <c r="HK123" s="365">
        <v>0</v>
      </c>
      <c r="HL123" s="365">
        <v>0</v>
      </c>
      <c r="HM123" s="365">
        <v>0</v>
      </c>
      <c r="HN123" s="365">
        <v>0</v>
      </c>
      <c r="HO123" s="365">
        <v>0</v>
      </c>
      <c r="HP123" s="365">
        <v>0</v>
      </c>
      <c r="HQ123" s="365">
        <v>0</v>
      </c>
      <c r="HR123" s="415">
        <f>+SUBTOTAL(9,HF123:HQ123)</f>
        <v>0</v>
      </c>
      <c r="HS123" s="416"/>
      <c r="HT123" s="375">
        <v>0</v>
      </c>
      <c r="HU123" s="376">
        <v>0</v>
      </c>
      <c r="HV123" s="365">
        <v>0</v>
      </c>
      <c r="HW123" s="365">
        <v>0</v>
      </c>
      <c r="HX123" s="365">
        <v>0</v>
      </c>
      <c r="HY123" s="365">
        <v>0</v>
      </c>
      <c r="HZ123" s="365">
        <v>0</v>
      </c>
      <c r="IA123" s="365">
        <v>0</v>
      </c>
      <c r="IB123" s="365">
        <v>0</v>
      </c>
      <c r="IC123" s="365">
        <v>0</v>
      </c>
      <c r="ID123" s="365">
        <v>0</v>
      </c>
      <c r="IE123" s="365">
        <v>0</v>
      </c>
      <c r="IF123" s="415">
        <f>+SUBTOTAL(9,HT123:IE123)</f>
        <v>0</v>
      </c>
      <c r="IG123" s="416"/>
      <c r="IH123" s="375">
        <v>0</v>
      </c>
      <c r="II123" s="376">
        <v>0</v>
      </c>
      <c r="IJ123" s="365">
        <v>0</v>
      </c>
      <c r="IK123" s="365">
        <v>0</v>
      </c>
      <c r="IL123" s="365">
        <v>0</v>
      </c>
      <c r="IM123" s="365">
        <v>0</v>
      </c>
      <c r="IN123" s="365">
        <v>0</v>
      </c>
      <c r="IO123" s="365">
        <v>0</v>
      </c>
      <c r="IP123" s="365">
        <v>0</v>
      </c>
      <c r="IQ123" s="365">
        <v>0</v>
      </c>
      <c r="IR123" s="365">
        <v>0</v>
      </c>
      <c r="IS123" s="365">
        <v>0</v>
      </c>
      <c r="IT123" s="415">
        <f>+SUBTOTAL(9,IH123:IS123)</f>
        <v>0</v>
      </c>
      <c r="IU123" s="416"/>
      <c r="IV123" s="375">
        <v>0</v>
      </c>
      <c r="IW123" s="376">
        <v>0</v>
      </c>
      <c r="IX123" s="365">
        <v>0</v>
      </c>
      <c r="IY123" s="365">
        <v>0</v>
      </c>
      <c r="IZ123" s="365">
        <v>0</v>
      </c>
      <c r="JA123" s="365">
        <v>0</v>
      </c>
      <c r="JB123" s="365">
        <v>0</v>
      </c>
      <c r="JC123" s="365">
        <v>0</v>
      </c>
      <c r="JD123" s="365">
        <v>0</v>
      </c>
      <c r="JE123" s="365">
        <v>0</v>
      </c>
      <c r="JF123" s="365">
        <v>0</v>
      </c>
      <c r="JG123" s="365">
        <v>0</v>
      </c>
      <c r="JH123" s="415">
        <f>+SUBTOTAL(9,IV123:JG123)</f>
        <v>0</v>
      </c>
      <c r="JI123" s="416"/>
      <c r="JJ123" s="375">
        <v>0</v>
      </c>
      <c r="JK123" s="376">
        <v>0</v>
      </c>
      <c r="JL123" s="365">
        <v>0</v>
      </c>
      <c r="JM123" s="365">
        <v>0</v>
      </c>
      <c r="JN123" s="365">
        <v>0</v>
      </c>
      <c r="JO123" s="365">
        <v>0</v>
      </c>
      <c r="JP123" s="365">
        <v>0</v>
      </c>
      <c r="JQ123" s="365">
        <v>0</v>
      </c>
      <c r="JR123" s="365">
        <v>0</v>
      </c>
      <c r="JS123" s="365">
        <v>0</v>
      </c>
      <c r="JT123" s="365">
        <v>0</v>
      </c>
      <c r="JU123" s="365">
        <v>0</v>
      </c>
      <c r="JV123" s="415">
        <f>+SUBTOTAL(9,JJ123:JU123)</f>
        <v>0</v>
      </c>
      <c r="JW123" s="416"/>
      <c r="JX123" s="375">
        <v>0</v>
      </c>
      <c r="JY123" s="376">
        <v>0</v>
      </c>
      <c r="JZ123" s="365">
        <v>0</v>
      </c>
      <c r="KA123" s="365">
        <v>0</v>
      </c>
      <c r="KB123" s="365">
        <v>0</v>
      </c>
      <c r="KC123" s="365">
        <v>0</v>
      </c>
      <c r="KD123" s="365">
        <v>0</v>
      </c>
      <c r="KE123" s="365">
        <v>0</v>
      </c>
      <c r="KF123" s="365">
        <v>0</v>
      </c>
      <c r="KG123" s="365">
        <v>0</v>
      </c>
      <c r="KH123" s="365">
        <v>0</v>
      </c>
      <c r="KI123" s="365">
        <v>0</v>
      </c>
      <c r="KJ123" s="415">
        <f>+SUBTOTAL(9,JX123:KI123)</f>
        <v>0</v>
      </c>
      <c r="KK123" s="416"/>
      <c r="KL123" s="375">
        <v>0</v>
      </c>
      <c r="KM123" s="376">
        <v>0</v>
      </c>
      <c r="KN123" s="365">
        <v>0</v>
      </c>
      <c r="KO123" s="365">
        <v>0</v>
      </c>
      <c r="KP123" s="365">
        <v>0</v>
      </c>
      <c r="KQ123" s="365">
        <v>0</v>
      </c>
      <c r="KR123" s="365">
        <v>0</v>
      </c>
      <c r="KS123" s="365">
        <v>0</v>
      </c>
      <c r="KT123" s="365">
        <v>0</v>
      </c>
      <c r="KU123" s="365">
        <v>0</v>
      </c>
      <c r="KV123" s="365">
        <v>0</v>
      </c>
      <c r="KW123" s="365">
        <v>0</v>
      </c>
      <c r="KX123" s="415">
        <f>+SUBTOTAL(9,KL123:KW123)</f>
        <v>0</v>
      </c>
      <c r="KY123" s="416"/>
      <c r="KZ123" s="375">
        <v>0</v>
      </c>
      <c r="LA123" s="376">
        <v>0</v>
      </c>
      <c r="LB123" s="365">
        <v>0</v>
      </c>
      <c r="LC123" s="365">
        <v>0</v>
      </c>
      <c r="LD123" s="365">
        <v>0</v>
      </c>
      <c r="LE123" s="365">
        <v>0</v>
      </c>
      <c r="LF123" s="365">
        <v>0</v>
      </c>
      <c r="LG123" s="365">
        <v>0</v>
      </c>
      <c r="LH123" s="365">
        <v>0</v>
      </c>
      <c r="LI123" s="365">
        <v>0</v>
      </c>
      <c r="LJ123" s="365">
        <v>0</v>
      </c>
      <c r="LK123" s="365">
        <v>0</v>
      </c>
      <c r="LL123" s="415">
        <f>+SUBTOTAL(9,KZ123:LK123)</f>
        <v>0</v>
      </c>
      <c r="LM123" s="416"/>
      <c r="LN123" s="375">
        <v>0</v>
      </c>
      <c r="LO123" s="376">
        <v>0</v>
      </c>
      <c r="LP123" s="365">
        <v>0</v>
      </c>
      <c r="LQ123" s="365">
        <v>0</v>
      </c>
      <c r="LR123" s="365">
        <v>0</v>
      </c>
      <c r="LS123" s="365">
        <v>0</v>
      </c>
      <c r="LT123" s="365">
        <v>0</v>
      </c>
      <c r="LU123" s="365">
        <v>0</v>
      </c>
      <c r="LV123" s="365">
        <v>0</v>
      </c>
      <c r="LW123" s="365">
        <v>0</v>
      </c>
      <c r="LX123" s="365">
        <v>0</v>
      </c>
      <c r="LY123" s="365">
        <v>0</v>
      </c>
      <c r="LZ123" s="415">
        <f>+SUBTOTAL(9,LN123:LY123)</f>
        <v>0</v>
      </c>
      <c r="MA123" s="416"/>
      <c r="MB123" s="368">
        <f t="shared" ref="MB123:MM123" si="454">SUMIF($D$11:$LY$11,MB$8,$D123:$LY123)</f>
        <v>0</v>
      </c>
      <c r="MC123" s="368">
        <f t="shared" si="454"/>
        <v>0</v>
      </c>
      <c r="MD123" s="368">
        <f t="shared" si="454"/>
        <v>0</v>
      </c>
      <c r="ME123" s="368">
        <f t="shared" si="454"/>
        <v>0</v>
      </c>
      <c r="MF123" s="368">
        <f t="shared" si="454"/>
        <v>0</v>
      </c>
      <c r="MG123" s="368">
        <f t="shared" si="454"/>
        <v>0</v>
      </c>
      <c r="MH123" s="368">
        <f t="shared" si="454"/>
        <v>0</v>
      </c>
      <c r="MI123" s="368">
        <f t="shared" si="454"/>
        <v>0</v>
      </c>
      <c r="MJ123" s="368">
        <f t="shared" si="454"/>
        <v>0</v>
      </c>
      <c r="MK123" s="368">
        <f t="shared" si="454"/>
        <v>0</v>
      </c>
      <c r="ML123" s="368">
        <f t="shared" si="454"/>
        <v>0</v>
      </c>
      <c r="MM123" s="368">
        <f t="shared" si="454"/>
        <v>0</v>
      </c>
      <c r="MN123" s="368">
        <f t="shared" ref="MN123" si="455">SUM(MB123:MM123)</f>
        <v>0</v>
      </c>
    </row>
    <row r="124" spans="1:352" hidden="1" x14ac:dyDescent="0.25">
      <c r="A124" s="313"/>
      <c r="B124" s="430"/>
      <c r="C124" s="313"/>
      <c r="D124" s="364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5"/>
      <c r="P124" s="368"/>
      <c r="Q124" s="372"/>
      <c r="R124" s="364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8"/>
      <c r="AE124" s="372"/>
      <c r="AF124" s="364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8"/>
      <c r="AT124" s="364"/>
      <c r="AU124" s="365"/>
      <c r="AV124" s="365"/>
      <c r="AW124" s="365"/>
      <c r="AX124" s="365"/>
      <c r="AY124" s="365"/>
      <c r="AZ124" s="365"/>
      <c r="BA124" s="365"/>
      <c r="BB124" s="365"/>
      <c r="BC124" s="365"/>
      <c r="BD124" s="365"/>
      <c r="BE124" s="365"/>
      <c r="BF124" s="368"/>
      <c r="BH124" s="364"/>
      <c r="BI124" s="365"/>
      <c r="BJ124" s="365"/>
      <c r="BK124" s="365"/>
      <c r="BL124" s="365"/>
      <c r="BM124" s="365"/>
      <c r="BN124" s="365"/>
      <c r="BO124" s="365"/>
      <c r="BP124" s="365"/>
      <c r="BQ124" s="365"/>
      <c r="BR124" s="365"/>
      <c r="BS124" s="365"/>
      <c r="BT124" s="368"/>
      <c r="BV124" s="364"/>
      <c r="BW124" s="365"/>
      <c r="BX124" s="365"/>
      <c r="BY124" s="365"/>
      <c r="BZ124" s="365"/>
      <c r="CA124" s="365"/>
      <c r="CB124" s="365"/>
      <c r="CC124" s="365"/>
      <c r="CD124" s="365"/>
      <c r="CE124" s="365"/>
      <c r="CF124" s="365"/>
      <c r="CG124" s="365"/>
      <c r="CH124" s="368"/>
      <c r="CI124" s="372"/>
      <c r="CJ124" s="364"/>
      <c r="CK124" s="365"/>
      <c r="CL124" s="365"/>
      <c r="CM124" s="365"/>
      <c r="CN124" s="365"/>
      <c r="CO124" s="365"/>
      <c r="CP124" s="365"/>
      <c r="CQ124" s="365"/>
      <c r="CR124" s="365"/>
      <c r="CS124" s="365"/>
      <c r="CT124" s="365"/>
      <c r="CU124" s="365"/>
      <c r="CV124" s="368"/>
      <c r="CW124" s="372"/>
      <c r="CX124" s="364"/>
      <c r="CY124" s="365"/>
      <c r="CZ124" s="365"/>
      <c r="DA124" s="365"/>
      <c r="DB124" s="365"/>
      <c r="DC124" s="365"/>
      <c r="DD124" s="365"/>
      <c r="DE124" s="365"/>
      <c r="DF124" s="365"/>
      <c r="DG124" s="365"/>
      <c r="DH124" s="365"/>
      <c r="DI124" s="365"/>
      <c r="DJ124" s="368"/>
      <c r="DK124" s="372"/>
      <c r="DL124" s="364"/>
      <c r="DM124" s="365"/>
      <c r="DN124" s="365"/>
      <c r="DO124" s="365"/>
      <c r="DP124" s="365"/>
      <c r="DQ124" s="365"/>
      <c r="DR124" s="365"/>
      <c r="DS124" s="365"/>
      <c r="DT124" s="365"/>
      <c r="DU124" s="365"/>
      <c r="DV124" s="365"/>
      <c r="DW124" s="365"/>
      <c r="DX124" s="368"/>
      <c r="DY124" s="372"/>
      <c r="DZ124" s="364"/>
      <c r="EA124" s="365"/>
      <c r="EB124" s="365"/>
      <c r="EC124" s="365"/>
      <c r="ED124" s="365"/>
      <c r="EE124" s="365"/>
      <c r="EF124" s="365"/>
      <c r="EG124" s="365"/>
      <c r="EH124" s="365"/>
      <c r="EI124" s="365"/>
      <c r="EJ124" s="365"/>
      <c r="EK124" s="365"/>
      <c r="EL124" s="368"/>
      <c r="EM124" s="372"/>
      <c r="EN124" s="364"/>
      <c r="EO124" s="365"/>
      <c r="EP124" s="365"/>
      <c r="EQ124" s="365"/>
      <c r="ER124" s="365"/>
      <c r="ES124" s="365"/>
      <c r="ET124" s="365"/>
      <c r="EU124" s="365"/>
      <c r="EV124" s="365"/>
      <c r="EW124" s="365"/>
      <c r="EX124" s="365"/>
      <c r="EY124" s="365"/>
      <c r="EZ124" s="368"/>
      <c r="FA124" s="372"/>
      <c r="FB124" s="364"/>
      <c r="FC124" s="365"/>
      <c r="FD124" s="365"/>
      <c r="FE124" s="365"/>
      <c r="FF124" s="365"/>
      <c r="FG124" s="365"/>
      <c r="FH124" s="365"/>
      <c r="FI124" s="365"/>
      <c r="FJ124" s="365"/>
      <c r="FK124" s="365"/>
      <c r="FL124" s="365"/>
      <c r="FM124" s="365"/>
      <c r="FN124" s="368"/>
      <c r="FO124" s="372"/>
      <c r="FP124" s="364"/>
      <c r="FQ124" s="365"/>
      <c r="FR124" s="365"/>
      <c r="FS124" s="365"/>
      <c r="FT124" s="365"/>
      <c r="FU124" s="365"/>
      <c r="FV124" s="365"/>
      <c r="FW124" s="365"/>
      <c r="FX124" s="365"/>
      <c r="FY124" s="365"/>
      <c r="FZ124" s="365"/>
      <c r="GA124" s="365"/>
      <c r="GB124" s="368"/>
      <c r="GC124" s="372"/>
      <c r="GD124" s="364"/>
      <c r="GE124" s="365"/>
      <c r="GF124" s="365"/>
      <c r="GG124" s="365"/>
      <c r="GH124" s="365"/>
      <c r="GI124" s="365"/>
      <c r="GJ124" s="365"/>
      <c r="GK124" s="365"/>
      <c r="GL124" s="365"/>
      <c r="GM124" s="365"/>
      <c r="GN124" s="365"/>
      <c r="GO124" s="365"/>
      <c r="GP124" s="368"/>
      <c r="GQ124" s="372"/>
      <c r="GR124" s="364"/>
      <c r="GS124" s="365"/>
      <c r="GT124" s="365"/>
      <c r="GU124" s="365"/>
      <c r="GV124" s="365"/>
      <c r="GW124" s="365"/>
      <c r="GX124" s="365"/>
      <c r="GY124" s="365"/>
      <c r="GZ124" s="365"/>
      <c r="HA124" s="365"/>
      <c r="HB124" s="365"/>
      <c r="HC124" s="365"/>
      <c r="HD124" s="368">
        <f t="shared" si="294"/>
        <v>0</v>
      </c>
      <c r="HE124" s="372"/>
      <c r="HF124" s="364"/>
      <c r="HG124" s="365"/>
      <c r="HH124" s="365"/>
      <c r="HI124" s="365"/>
      <c r="HJ124" s="365"/>
      <c r="HK124" s="365"/>
      <c r="HL124" s="365"/>
      <c r="HM124" s="365"/>
      <c r="HN124" s="365"/>
      <c r="HO124" s="365"/>
      <c r="HP124" s="365"/>
      <c r="HQ124" s="365"/>
      <c r="HR124" s="368"/>
      <c r="HS124" s="372"/>
      <c r="HT124" s="364"/>
      <c r="HU124" s="365"/>
      <c r="HV124" s="365"/>
      <c r="HW124" s="365"/>
      <c r="HX124" s="365"/>
      <c r="HY124" s="365"/>
      <c r="HZ124" s="365"/>
      <c r="IA124" s="365"/>
      <c r="IB124" s="365"/>
      <c r="IC124" s="365"/>
      <c r="ID124" s="365"/>
      <c r="IE124" s="365"/>
      <c r="IF124" s="368"/>
      <c r="IG124" s="372"/>
      <c r="IH124" s="364"/>
      <c r="II124" s="365"/>
      <c r="IJ124" s="365"/>
      <c r="IK124" s="365"/>
      <c r="IL124" s="365"/>
      <c r="IM124" s="365"/>
      <c r="IN124" s="365"/>
      <c r="IO124" s="365"/>
      <c r="IP124" s="365"/>
      <c r="IQ124" s="365"/>
      <c r="IR124" s="365"/>
      <c r="IS124" s="365"/>
      <c r="IT124" s="368"/>
      <c r="IU124" s="372"/>
      <c r="IV124" s="364"/>
      <c r="IW124" s="365"/>
      <c r="IX124" s="365"/>
      <c r="IY124" s="365"/>
      <c r="IZ124" s="365"/>
      <c r="JA124" s="365"/>
      <c r="JB124" s="365"/>
      <c r="JC124" s="365"/>
      <c r="JD124" s="365"/>
      <c r="JE124" s="365"/>
      <c r="JF124" s="365"/>
      <c r="JG124" s="365"/>
      <c r="JH124" s="368"/>
      <c r="JI124" s="372"/>
      <c r="JJ124" s="364"/>
      <c r="JK124" s="365"/>
      <c r="JL124" s="365"/>
      <c r="JM124" s="365"/>
      <c r="JN124" s="365"/>
      <c r="JO124" s="365"/>
      <c r="JP124" s="365"/>
      <c r="JQ124" s="365"/>
      <c r="JR124" s="365"/>
      <c r="JS124" s="365"/>
      <c r="JT124" s="365"/>
      <c r="JU124" s="365"/>
      <c r="JV124" s="368"/>
      <c r="JW124" s="372"/>
      <c r="JX124" s="364"/>
      <c r="JY124" s="365"/>
      <c r="JZ124" s="365"/>
      <c r="KA124" s="365"/>
      <c r="KB124" s="365"/>
      <c r="KC124" s="365"/>
      <c r="KD124" s="365"/>
      <c r="KE124" s="365"/>
      <c r="KF124" s="365"/>
      <c r="KG124" s="365"/>
      <c r="KH124" s="365"/>
      <c r="KI124" s="365"/>
      <c r="KJ124" s="368"/>
      <c r="KK124" s="372"/>
      <c r="KL124" s="364"/>
      <c r="KM124" s="365"/>
      <c r="KN124" s="365"/>
      <c r="KO124" s="365"/>
      <c r="KP124" s="365"/>
      <c r="KQ124" s="365"/>
      <c r="KR124" s="365"/>
      <c r="KS124" s="365"/>
      <c r="KT124" s="365"/>
      <c r="KU124" s="365"/>
      <c r="KV124" s="365"/>
      <c r="KW124" s="365"/>
      <c r="KX124" s="368"/>
      <c r="KY124" s="372"/>
      <c r="KZ124" s="364"/>
      <c r="LA124" s="365"/>
      <c r="LB124" s="365"/>
      <c r="LC124" s="365"/>
      <c r="LD124" s="365"/>
      <c r="LE124" s="365"/>
      <c r="LF124" s="365"/>
      <c r="LG124" s="365"/>
      <c r="LH124" s="365"/>
      <c r="LI124" s="365"/>
      <c r="LJ124" s="365"/>
      <c r="LK124" s="365"/>
      <c r="LL124" s="368"/>
      <c r="LM124" s="372"/>
      <c r="LN124" s="364"/>
      <c r="LO124" s="365"/>
      <c r="LP124" s="365"/>
      <c r="LQ124" s="365"/>
      <c r="LR124" s="365"/>
      <c r="LS124" s="365"/>
      <c r="LT124" s="365"/>
      <c r="LU124" s="365"/>
      <c r="LV124" s="365"/>
      <c r="LW124" s="365"/>
      <c r="LX124" s="365"/>
      <c r="LY124" s="365"/>
      <c r="LZ124" s="368"/>
      <c r="MA124" s="372"/>
      <c r="MB124" s="368"/>
      <c r="MC124" s="368"/>
      <c r="MD124" s="368"/>
      <c r="ME124" s="368"/>
      <c r="MF124" s="368"/>
      <c r="MG124" s="368"/>
      <c r="MH124" s="368"/>
      <c r="MI124" s="368"/>
      <c r="MJ124" s="368"/>
      <c r="MK124" s="368"/>
      <c r="ML124" s="368"/>
      <c r="MM124" s="368"/>
      <c r="MN124" s="368"/>
    </row>
    <row r="125" spans="1:352" s="382" customFormat="1" hidden="1" x14ac:dyDescent="0.3">
      <c r="A125" s="397"/>
      <c r="B125" s="378" t="s">
        <v>901</v>
      </c>
      <c r="C125" s="397"/>
      <c r="D125" s="431">
        <f t="shared" ref="D125:P125" si="456">+D105+D108-D117+D123</f>
        <v>-4408602.9955823226</v>
      </c>
      <c r="E125" s="432">
        <f t="shared" si="456"/>
        <v>-4233529.3136555152</v>
      </c>
      <c r="F125" s="432">
        <f t="shared" si="456"/>
        <v>-4255218.5655867318</v>
      </c>
      <c r="G125" s="432">
        <f t="shared" si="456"/>
        <v>-4215630.9553377898</v>
      </c>
      <c r="H125" s="432">
        <f t="shared" si="456"/>
        <v>-4221047.1994066359</v>
      </c>
      <c r="I125" s="432">
        <f t="shared" si="456"/>
        <v>-4222497.9327659328</v>
      </c>
      <c r="J125" s="432">
        <f t="shared" si="456"/>
        <v>-4276944.9607818052</v>
      </c>
      <c r="K125" s="432">
        <f t="shared" si="456"/>
        <v>-4334053.6470039235</v>
      </c>
      <c r="L125" s="432">
        <f t="shared" si="456"/>
        <v>-4508685.9796229713</v>
      </c>
      <c r="M125" s="432">
        <f t="shared" si="456"/>
        <v>-4316885.4205753524</v>
      </c>
      <c r="N125" s="432">
        <f t="shared" si="456"/>
        <v>-4128642.5144837676</v>
      </c>
      <c r="O125" s="432">
        <f t="shared" si="456"/>
        <v>-4038191.1741502625</v>
      </c>
      <c r="P125" s="433">
        <f t="shared" si="456"/>
        <v>-47191302.864703827</v>
      </c>
      <c r="Q125" s="424"/>
      <c r="R125" s="431">
        <f t="shared" ref="R125:AD125" si="457">+R105+R108-R117+R123</f>
        <v>-384613.55126713682</v>
      </c>
      <c r="S125" s="432">
        <f t="shared" si="457"/>
        <v>-367061.10141263949</v>
      </c>
      <c r="T125" s="432">
        <f t="shared" si="457"/>
        <v>-369216.88609517919</v>
      </c>
      <c r="U125" s="432">
        <f t="shared" si="457"/>
        <v>-365209.54710390931</v>
      </c>
      <c r="V125" s="432">
        <f t="shared" si="457"/>
        <v>-365769.84821447957</v>
      </c>
      <c r="W125" s="432">
        <f t="shared" si="457"/>
        <v>-365919.92407923436</v>
      </c>
      <c r="X125" s="432">
        <f t="shared" si="457"/>
        <v>-371355.96146018669</v>
      </c>
      <c r="Y125" s="432">
        <f t="shared" si="457"/>
        <v>-376901.68762109551</v>
      </c>
      <c r="Z125" s="432">
        <f t="shared" si="457"/>
        <v>-395018.8254782384</v>
      </c>
      <c r="AA125" s="432">
        <f t="shared" si="457"/>
        <v>-375177.38833538123</v>
      </c>
      <c r="AB125" s="432">
        <f t="shared" si="457"/>
        <v>-355926.3980500449</v>
      </c>
      <c r="AC125" s="432">
        <f t="shared" si="457"/>
        <v>-346564.1904293375</v>
      </c>
      <c r="AD125" s="433">
        <f t="shared" si="457"/>
        <v>-4438735.3095468646</v>
      </c>
      <c r="AE125" s="424"/>
      <c r="AF125" s="431">
        <f t="shared" ref="AF125:AR125" si="458">+AF105+AF108-AF117+AF123</f>
        <v>-386396.55126713682</v>
      </c>
      <c r="AG125" s="432">
        <f t="shared" si="458"/>
        <v>-368844.10141263949</v>
      </c>
      <c r="AH125" s="432">
        <f t="shared" si="458"/>
        <v>-370999.88609517919</v>
      </c>
      <c r="AI125" s="432">
        <f t="shared" si="458"/>
        <v>-366992.54710390931</v>
      </c>
      <c r="AJ125" s="432">
        <f t="shared" si="458"/>
        <v>-367552.84821447957</v>
      </c>
      <c r="AK125" s="432">
        <f t="shared" si="458"/>
        <v>-367702.92407923436</v>
      </c>
      <c r="AL125" s="432">
        <f t="shared" si="458"/>
        <v>-373138.96146018669</v>
      </c>
      <c r="AM125" s="432">
        <f t="shared" si="458"/>
        <v>-378684.68762109551</v>
      </c>
      <c r="AN125" s="432">
        <f t="shared" si="458"/>
        <v>-396801.8254782384</v>
      </c>
      <c r="AO125" s="432">
        <f t="shared" si="458"/>
        <v>-376960.38833538123</v>
      </c>
      <c r="AP125" s="432">
        <f t="shared" si="458"/>
        <v>-357709.3980500449</v>
      </c>
      <c r="AQ125" s="432">
        <f t="shared" si="458"/>
        <v>-348347.1904293375</v>
      </c>
      <c r="AR125" s="433">
        <f t="shared" si="458"/>
        <v>-4460131.3095468646</v>
      </c>
      <c r="AS125" s="372"/>
      <c r="AT125" s="431">
        <f t="shared" ref="AT125:BF125" si="459">+AT105+AT108-AT117+AT123</f>
        <v>-927757.03417809121</v>
      </c>
      <c r="AU125" s="432">
        <f t="shared" si="459"/>
        <v>-916055.40094175958</v>
      </c>
      <c r="AV125" s="432">
        <f t="shared" si="459"/>
        <v>-917492.59073011938</v>
      </c>
      <c r="AW125" s="432">
        <f t="shared" si="459"/>
        <v>-914821.03140260617</v>
      </c>
      <c r="AX125" s="432">
        <f t="shared" si="459"/>
        <v>-915194.56547631964</v>
      </c>
      <c r="AY125" s="432">
        <f t="shared" si="459"/>
        <v>-915294.61605282291</v>
      </c>
      <c r="AZ125" s="432">
        <f t="shared" si="459"/>
        <v>-919584.30764012446</v>
      </c>
      <c r="BA125" s="432">
        <f t="shared" si="459"/>
        <v>-923281.45841406367</v>
      </c>
      <c r="BB125" s="432">
        <f t="shared" si="459"/>
        <v>-935359.55031882552</v>
      </c>
      <c r="BC125" s="432">
        <f t="shared" si="459"/>
        <v>-922131.92555692082</v>
      </c>
      <c r="BD125" s="432">
        <f t="shared" si="459"/>
        <v>-909297.93203336326</v>
      </c>
      <c r="BE125" s="432">
        <f t="shared" si="459"/>
        <v>-903056.46028622496</v>
      </c>
      <c r="BF125" s="433">
        <f t="shared" si="459"/>
        <v>-11019326.873031242</v>
      </c>
      <c r="BG125" s="388"/>
      <c r="BH125" s="431">
        <f t="shared" ref="BH125:BT125" si="460">+BH105+BH108-BH117+BH123</f>
        <v>-5160385.7563356841</v>
      </c>
      <c r="BI125" s="432">
        <f t="shared" si="460"/>
        <v>-5072293.5070631979</v>
      </c>
      <c r="BJ125" s="432">
        <f t="shared" si="460"/>
        <v>-5083072.4304758962</v>
      </c>
      <c r="BK125" s="432">
        <f t="shared" si="460"/>
        <v>-5063035.735519547</v>
      </c>
      <c r="BL125" s="432">
        <f t="shared" si="460"/>
        <v>-5065837.2410723977</v>
      </c>
      <c r="BM125" s="432">
        <f t="shared" si="460"/>
        <v>-5066587.6203961717</v>
      </c>
      <c r="BN125" s="432">
        <f t="shared" si="460"/>
        <v>-5095358.8073009336</v>
      </c>
      <c r="BO125" s="432">
        <f t="shared" si="460"/>
        <v>-5123087.438105478</v>
      </c>
      <c r="BP125" s="432">
        <f t="shared" si="460"/>
        <v>-5213673.1273911921</v>
      </c>
      <c r="BQ125" s="432">
        <f t="shared" si="460"/>
        <v>-5113065.9416769063</v>
      </c>
      <c r="BR125" s="432">
        <f t="shared" si="460"/>
        <v>-5018210.9902502252</v>
      </c>
      <c r="BS125" s="432">
        <f t="shared" si="460"/>
        <v>-4971399.9521466875</v>
      </c>
      <c r="BT125" s="433">
        <f t="shared" si="460"/>
        <v>-61046008.547734305</v>
      </c>
      <c r="BU125" s="372"/>
      <c r="BV125" s="431">
        <f t="shared" ref="BV125:CH125" si="461">+BV105+BV108-BV117+BV123</f>
        <v>-906786.51708904572</v>
      </c>
      <c r="BW125" s="432">
        <f t="shared" si="461"/>
        <v>-899435.70047087979</v>
      </c>
      <c r="BX125" s="432">
        <f t="shared" si="461"/>
        <v>-900154.29536505975</v>
      </c>
      <c r="BY125" s="432">
        <f t="shared" si="461"/>
        <v>-898818.51570130314</v>
      </c>
      <c r="BZ125" s="432">
        <f t="shared" si="461"/>
        <v>-899005.28273815988</v>
      </c>
      <c r="CA125" s="432">
        <f t="shared" si="461"/>
        <v>-899055.30802641145</v>
      </c>
      <c r="CB125" s="432">
        <f t="shared" si="461"/>
        <v>-901496.65382006229</v>
      </c>
      <c r="CC125" s="432">
        <f t="shared" si="461"/>
        <v>-904845.22920703189</v>
      </c>
      <c r="CD125" s="432">
        <f t="shared" si="461"/>
        <v>-909384.27515941276</v>
      </c>
      <c r="CE125" s="432">
        <f t="shared" si="461"/>
        <v>-902770.46277846035</v>
      </c>
      <c r="CF125" s="432">
        <f t="shared" si="461"/>
        <v>-896353.46601668163</v>
      </c>
      <c r="CG125" s="432">
        <f t="shared" si="461"/>
        <v>-893232.73014311248</v>
      </c>
      <c r="CH125" s="433">
        <f t="shared" si="461"/>
        <v>-10811338.436515622</v>
      </c>
      <c r="CI125" s="424"/>
      <c r="CJ125" s="431">
        <f t="shared" ref="CJ125:CV125" si="462">+CJ105+CJ108-CJ117+CJ123</f>
        <v>-2456026.6879795021</v>
      </c>
      <c r="CK125" s="432">
        <f t="shared" si="462"/>
        <v>-2391667.7051796783</v>
      </c>
      <c r="CL125" s="432">
        <f t="shared" si="462"/>
        <v>-2399572.2490156572</v>
      </c>
      <c r="CM125" s="432">
        <f t="shared" si="462"/>
        <v>-2384878.6727143344</v>
      </c>
      <c r="CN125" s="432">
        <f t="shared" si="462"/>
        <v>-2386933.1101197586</v>
      </c>
      <c r="CO125" s="432">
        <f t="shared" si="462"/>
        <v>-2387483.3882905263</v>
      </c>
      <c r="CP125" s="432">
        <f t="shared" si="462"/>
        <v>-2408151.1920206849</v>
      </c>
      <c r="CQ125" s="432">
        <f t="shared" si="462"/>
        <v>-2428485.5212773508</v>
      </c>
      <c r="CR125" s="432">
        <f t="shared" si="462"/>
        <v>-2494915.0267535411</v>
      </c>
      <c r="CS125" s="432">
        <f t="shared" si="462"/>
        <v>-2422163.0905630649</v>
      </c>
      <c r="CT125" s="432">
        <f t="shared" si="462"/>
        <v>-2351576.1261834982</v>
      </c>
      <c r="CU125" s="432">
        <f t="shared" si="462"/>
        <v>-2317248.0315742376</v>
      </c>
      <c r="CV125" s="433">
        <f t="shared" si="462"/>
        <v>-28829100.801671837</v>
      </c>
      <c r="CW125" s="424"/>
      <c r="CX125" s="431">
        <f t="shared" ref="CX125:DJ125" si="463">+CX105+CX108-CX117+CX123</f>
        <v>-5535688.478493277</v>
      </c>
      <c r="CY125" s="432">
        <f t="shared" si="463"/>
        <v>-5364215.6131846355</v>
      </c>
      <c r="CZ125" s="432">
        <f t="shared" si="463"/>
        <v>-5385186.270221672</v>
      </c>
      <c r="DA125" s="432">
        <f t="shared" si="463"/>
        <v>-5346934.4396364875</v>
      </c>
      <c r="DB125" s="432">
        <f t="shared" si="463"/>
        <v>-5352163.9166684756</v>
      </c>
      <c r="DC125" s="432">
        <f t="shared" si="463"/>
        <v>-5353564.6247395212</v>
      </c>
      <c r="DD125" s="432">
        <f t="shared" si="463"/>
        <v>-5407359.3069617432</v>
      </c>
      <c r="DE125" s="432">
        <f t="shared" si="463"/>
        <v>-5464869.4177968921</v>
      </c>
      <c r="DF125" s="432">
        <f t="shared" si="463"/>
        <v>-5631212.7044635592</v>
      </c>
      <c r="DG125" s="432">
        <f t="shared" si="463"/>
        <v>-5446725.9577968922</v>
      </c>
      <c r="DH125" s="432">
        <f t="shared" si="463"/>
        <v>-5264200.0484670857</v>
      </c>
      <c r="DI125" s="432">
        <f t="shared" si="463"/>
        <v>-5176869.4440071499</v>
      </c>
      <c r="DJ125" s="433">
        <f t="shared" si="463"/>
        <v>-64728990.222437397</v>
      </c>
      <c r="DK125" s="424"/>
      <c r="DL125" s="431">
        <f t="shared" ref="DL125:DX125" si="464">+DL105+DL108-DL117+DL123</f>
        <v>-3920955.9024932766</v>
      </c>
      <c r="DM125" s="432">
        <f t="shared" si="464"/>
        <v>-3605022.2131846352</v>
      </c>
      <c r="DN125" s="432">
        <f t="shared" si="464"/>
        <v>-3603995.0302216718</v>
      </c>
      <c r="DO125" s="432">
        <f t="shared" si="464"/>
        <v>-3440461.4396364866</v>
      </c>
      <c r="DP125" s="432">
        <f t="shared" si="464"/>
        <v>-3445690.9166684756</v>
      </c>
      <c r="DQ125" s="432">
        <f t="shared" si="464"/>
        <v>-3447091.6247395203</v>
      </c>
      <c r="DR125" s="432">
        <f t="shared" si="464"/>
        <v>-3795694.7309617428</v>
      </c>
      <c r="DS125" s="432">
        <f t="shared" si="464"/>
        <v>-3549894.4177968912</v>
      </c>
      <c r="DT125" s="432">
        <f t="shared" si="464"/>
        <v>-3718237.7044635583</v>
      </c>
      <c r="DU125" s="432">
        <f t="shared" si="464"/>
        <v>-3531650.9577968912</v>
      </c>
      <c r="DV125" s="432">
        <f t="shared" si="464"/>
        <v>-3353375.0484670857</v>
      </c>
      <c r="DW125" s="432">
        <f t="shared" si="464"/>
        <v>-3265994.4440071499</v>
      </c>
      <c r="DX125" s="433">
        <f t="shared" si="464"/>
        <v>-42678064.430437393</v>
      </c>
      <c r="DY125" s="424"/>
      <c r="DZ125" s="431">
        <f t="shared" ref="DZ125:EL125" si="465">+DZ105+DZ108-DZ117+DZ123</f>
        <v>-426704.51708904561</v>
      </c>
      <c r="EA125" s="432">
        <f t="shared" si="465"/>
        <v>-420853.70047087979</v>
      </c>
      <c r="EB125" s="432">
        <f t="shared" si="465"/>
        <v>-421572.29536505969</v>
      </c>
      <c r="EC125" s="432">
        <f t="shared" si="465"/>
        <v>-688696.59570130322</v>
      </c>
      <c r="ED125" s="432">
        <f t="shared" si="465"/>
        <v>-420423.28273815982</v>
      </c>
      <c r="EE125" s="432">
        <f t="shared" si="465"/>
        <v>-420473.3080264114</v>
      </c>
      <c r="EF125" s="432">
        <f t="shared" si="465"/>
        <v>-422620.65382006223</v>
      </c>
      <c r="EG125" s="432">
        <f t="shared" si="465"/>
        <v>-424469.22920703184</v>
      </c>
      <c r="EH125" s="432">
        <f t="shared" si="465"/>
        <v>-430508.27515941276</v>
      </c>
      <c r="EI125" s="432">
        <f t="shared" si="465"/>
        <v>-423894.46277846035</v>
      </c>
      <c r="EJ125" s="432">
        <f t="shared" si="465"/>
        <v>-417477.46601668157</v>
      </c>
      <c r="EK125" s="432">
        <f t="shared" si="465"/>
        <v>-414356.73014311248</v>
      </c>
      <c r="EL125" s="433">
        <f t="shared" si="465"/>
        <v>-5332050.516515621</v>
      </c>
      <c r="EM125" s="424"/>
      <c r="EN125" s="431">
        <f t="shared" ref="EN125:EZ125" si="466">+EN105+EN108-EN117+EN123</f>
        <v>-631594.03417809121</v>
      </c>
      <c r="EO125" s="432">
        <f t="shared" si="466"/>
        <v>-619892.40094175958</v>
      </c>
      <c r="EP125" s="432">
        <f t="shared" si="466"/>
        <v>-621329.59073011938</v>
      </c>
      <c r="EQ125" s="432">
        <f t="shared" si="466"/>
        <v>-618658.03140260617</v>
      </c>
      <c r="ER125" s="432">
        <f t="shared" si="466"/>
        <v>-619031.56547631964</v>
      </c>
      <c r="ES125" s="432">
        <f t="shared" si="466"/>
        <v>-619131.61605282279</v>
      </c>
      <c r="ET125" s="432">
        <f t="shared" si="466"/>
        <v>-623421.30764012446</v>
      </c>
      <c r="EU125" s="432">
        <f t="shared" si="466"/>
        <v>-627118.45841406367</v>
      </c>
      <c r="EV125" s="432">
        <f t="shared" si="466"/>
        <v>-639196.55031882552</v>
      </c>
      <c r="EW125" s="432">
        <f t="shared" si="466"/>
        <v>-625968.9255569207</v>
      </c>
      <c r="EX125" s="432">
        <f t="shared" si="466"/>
        <v>-613134.93203336315</v>
      </c>
      <c r="EY125" s="432">
        <f t="shared" si="466"/>
        <v>-606893.46028622496</v>
      </c>
      <c r="EZ125" s="433">
        <f t="shared" si="466"/>
        <v>-7465370.8730312418</v>
      </c>
      <c r="FA125" s="424"/>
      <c r="FB125" s="431">
        <f t="shared" ref="FB125:FN125" si="467">+FB105+FB108-FB117+FB123</f>
        <v>-138089.51708904564</v>
      </c>
      <c r="FC125" s="432">
        <f t="shared" si="467"/>
        <v>-132238.70047087982</v>
      </c>
      <c r="FD125" s="432">
        <f t="shared" si="467"/>
        <v>-132957.29536505972</v>
      </c>
      <c r="FE125" s="432">
        <f t="shared" si="467"/>
        <v>-131621.51570130311</v>
      </c>
      <c r="FF125" s="432">
        <f t="shared" si="467"/>
        <v>-131808.28273815985</v>
      </c>
      <c r="FG125" s="432">
        <f t="shared" si="467"/>
        <v>-131858.30802641145</v>
      </c>
      <c r="FH125" s="432">
        <f t="shared" si="467"/>
        <v>-133706.65382006226</v>
      </c>
      <c r="FI125" s="432">
        <f t="shared" si="467"/>
        <v>-135555.22920703187</v>
      </c>
      <c r="FJ125" s="432">
        <f t="shared" si="467"/>
        <v>-141594.27515941279</v>
      </c>
      <c r="FK125" s="432">
        <f t="shared" si="467"/>
        <v>-134980.46277846044</v>
      </c>
      <c r="FL125" s="432">
        <f t="shared" si="467"/>
        <v>-128563.46601668163</v>
      </c>
      <c r="FM125" s="432">
        <f t="shared" si="467"/>
        <v>-125442.73014311251</v>
      </c>
      <c r="FN125" s="433">
        <f t="shared" si="467"/>
        <v>-1598416.4365156211</v>
      </c>
      <c r="FO125" s="424"/>
      <c r="FP125" s="431">
        <f t="shared" ref="FP125:GB125" si="468">+FP105+FP108-FP117+FP123</f>
        <v>-1913052.6196233192</v>
      </c>
      <c r="FQ125" s="432">
        <f t="shared" si="468"/>
        <v>-1866861.9032961589</v>
      </c>
      <c r="FR125" s="432">
        <f t="shared" si="468"/>
        <v>-1872742.067555418</v>
      </c>
      <c r="FS125" s="432">
        <f t="shared" si="468"/>
        <v>-1862541.6099091219</v>
      </c>
      <c r="FT125" s="432">
        <f t="shared" si="468"/>
        <v>-1863848.9791671189</v>
      </c>
      <c r="FU125" s="432">
        <f t="shared" si="468"/>
        <v>-1864199.1561848803</v>
      </c>
      <c r="FV125" s="432">
        <f t="shared" si="468"/>
        <v>-1878843.5767404358</v>
      </c>
      <c r="FW125" s="432">
        <f t="shared" si="468"/>
        <v>-1895283.604449223</v>
      </c>
      <c r="FX125" s="432">
        <f t="shared" si="468"/>
        <v>-1937056.9261158898</v>
      </c>
      <c r="FY125" s="432">
        <f t="shared" si="468"/>
        <v>-1891460.239449223</v>
      </c>
      <c r="FZ125" s="432">
        <f t="shared" si="468"/>
        <v>-1843691.2621167714</v>
      </c>
      <c r="GA125" s="432">
        <f t="shared" si="468"/>
        <v>-1821896.1110017875</v>
      </c>
      <c r="GB125" s="433">
        <f t="shared" si="468"/>
        <v>-22511478.055609349</v>
      </c>
      <c r="GC125" s="424"/>
      <c r="GD125" s="431">
        <f t="shared" ref="GD125:GP125" si="469">+GD105+GD108-GD117+GD123</f>
        <v>-876389.51708904561</v>
      </c>
      <c r="GE125" s="432">
        <f t="shared" si="469"/>
        <v>-875773.70047087979</v>
      </c>
      <c r="GF125" s="432">
        <f t="shared" si="469"/>
        <v>-875642.29536505975</v>
      </c>
      <c r="GG125" s="432">
        <f t="shared" si="469"/>
        <v>-875156.51570130314</v>
      </c>
      <c r="GH125" s="432">
        <f t="shared" si="469"/>
        <v>-875343.28273815988</v>
      </c>
      <c r="GI125" s="432">
        <f t="shared" si="469"/>
        <v>-875393.30802641145</v>
      </c>
      <c r="GJ125" s="432">
        <f t="shared" si="469"/>
        <v>-876921.65382006229</v>
      </c>
      <c r="GK125" s="432">
        <f t="shared" si="469"/>
        <v>-875270.22920703189</v>
      </c>
      <c r="GL125" s="432">
        <f t="shared" si="469"/>
        <v>-881809.27515941288</v>
      </c>
      <c r="GM125" s="432">
        <f t="shared" si="469"/>
        <v>-874495.46277846047</v>
      </c>
      <c r="GN125" s="432">
        <f t="shared" si="469"/>
        <v>-870928.46601668163</v>
      </c>
      <c r="GO125" s="432">
        <f t="shared" si="469"/>
        <v>-867757.73014311248</v>
      </c>
      <c r="GP125" s="433">
        <f t="shared" si="469"/>
        <v>-10500881.436515622</v>
      </c>
      <c r="GQ125" s="424"/>
      <c r="GR125" s="431">
        <f t="shared" ref="GR125:HC125" si="470">+GR105+GR108-GR117+GR123</f>
        <v>500143.55169303389</v>
      </c>
      <c r="GS125" s="432">
        <f t="shared" si="470"/>
        <v>596979.26169303386</v>
      </c>
      <c r="GT125" s="432">
        <f t="shared" si="470"/>
        <v>-1824182.1676361065</v>
      </c>
      <c r="GU125" s="432">
        <f t="shared" si="470"/>
        <v>-1817707.1176361067</v>
      </c>
      <c r="GV125" s="432">
        <f t="shared" si="470"/>
        <v>-1811186.9176361065</v>
      </c>
      <c r="GW125" s="432">
        <f t="shared" si="470"/>
        <v>-1804621.2576361068</v>
      </c>
      <c r="GX125" s="432">
        <f t="shared" si="470"/>
        <v>-1798009.8276361066</v>
      </c>
      <c r="GY125" s="432">
        <f t="shared" si="470"/>
        <v>-1791352.3076361066</v>
      </c>
      <c r="GZ125" s="432">
        <f t="shared" si="470"/>
        <v>-1784648.3776361065</v>
      </c>
      <c r="HA125" s="432">
        <f t="shared" si="470"/>
        <v>-1777897.6976361067</v>
      </c>
      <c r="HB125" s="432">
        <f t="shared" si="470"/>
        <v>-1771099.9676361068</v>
      </c>
      <c r="HC125" s="432">
        <f t="shared" si="470"/>
        <v>-1764254.8376361064</v>
      </c>
      <c r="HD125" s="433">
        <f t="shared" si="294"/>
        <v>0</v>
      </c>
      <c r="HE125" s="424"/>
      <c r="HF125" s="431">
        <f t="shared" ref="HF125:HR125" si="471">+HF105+HF108-HF117+HF123</f>
        <v>-873753.06835618254</v>
      </c>
      <c r="HG125" s="432">
        <f t="shared" si="471"/>
        <v>-850349.80188351939</v>
      </c>
      <c r="HH125" s="432">
        <f t="shared" si="471"/>
        <v>-853224.18146023899</v>
      </c>
      <c r="HI125" s="432">
        <f t="shared" si="471"/>
        <v>-847881.06280521245</v>
      </c>
      <c r="HJ125" s="432">
        <f t="shared" si="471"/>
        <v>-848628.13095263951</v>
      </c>
      <c r="HK125" s="432">
        <f t="shared" si="471"/>
        <v>-848828.23210564593</v>
      </c>
      <c r="HL125" s="432">
        <f t="shared" si="471"/>
        <v>-856705.61528024904</v>
      </c>
      <c r="HM125" s="432">
        <f t="shared" si="471"/>
        <v>-864099.91682812746</v>
      </c>
      <c r="HN125" s="432">
        <f t="shared" si="471"/>
        <v>-888256.10063765128</v>
      </c>
      <c r="HO125" s="432">
        <f t="shared" si="471"/>
        <v>-861800.85111384175</v>
      </c>
      <c r="HP125" s="432">
        <f t="shared" si="471"/>
        <v>-836132.86406672664</v>
      </c>
      <c r="HQ125" s="432">
        <f t="shared" si="471"/>
        <v>-823649.92057245004</v>
      </c>
      <c r="HR125" s="433">
        <f t="shared" si="471"/>
        <v>-10253309.746062484</v>
      </c>
      <c r="HS125" s="424"/>
      <c r="HT125" s="431">
        <f t="shared" ref="HT125:IF125" si="472">+HT105+HT108-HT117+HT123</f>
        <v>-225463.51708904564</v>
      </c>
      <c r="HU125" s="432">
        <f t="shared" si="472"/>
        <v>-219612.70047087985</v>
      </c>
      <c r="HV125" s="432">
        <f t="shared" si="472"/>
        <v>-220331.29536505975</v>
      </c>
      <c r="HW125" s="432">
        <f t="shared" si="472"/>
        <v>-218995.51570130311</v>
      </c>
      <c r="HX125" s="432">
        <f t="shared" si="472"/>
        <v>-219182.28273815988</v>
      </c>
      <c r="HY125" s="432">
        <f t="shared" si="472"/>
        <v>-219232.30802641148</v>
      </c>
      <c r="HZ125" s="432">
        <f t="shared" si="472"/>
        <v>-221114.65382006226</v>
      </c>
      <c r="IA125" s="432">
        <f t="shared" si="472"/>
        <v>-222963.22920703187</v>
      </c>
      <c r="IB125" s="432">
        <f t="shared" si="472"/>
        <v>-229002.27515941282</v>
      </c>
      <c r="IC125" s="432">
        <f t="shared" si="472"/>
        <v>-222388.46277846044</v>
      </c>
      <c r="ID125" s="432">
        <f t="shared" si="472"/>
        <v>-215971.46601668166</v>
      </c>
      <c r="IE125" s="432">
        <f t="shared" si="472"/>
        <v>-212850.73014311251</v>
      </c>
      <c r="IF125" s="433">
        <f t="shared" si="472"/>
        <v>-2647108.4365156209</v>
      </c>
      <c r="IG125" s="424"/>
      <c r="IH125" s="431">
        <f t="shared" ref="IH125:IT125" si="473">+IH105+IH108-IH117+IH123</f>
        <v>-649052.51708904561</v>
      </c>
      <c r="II125" s="432">
        <f t="shared" si="473"/>
        <v>-643201.70047087979</v>
      </c>
      <c r="IJ125" s="432">
        <f t="shared" si="473"/>
        <v>-643920.29536505975</v>
      </c>
      <c r="IK125" s="432">
        <f t="shared" si="473"/>
        <v>-642584.51570130314</v>
      </c>
      <c r="IL125" s="432">
        <f t="shared" si="473"/>
        <v>-642771.28273815988</v>
      </c>
      <c r="IM125" s="432">
        <f t="shared" si="473"/>
        <v>-642821.30802641145</v>
      </c>
      <c r="IN125" s="432">
        <f t="shared" si="473"/>
        <v>-645262.65382006229</v>
      </c>
      <c r="IO125" s="432">
        <f t="shared" si="473"/>
        <v>-647111.22920703189</v>
      </c>
      <c r="IP125" s="432">
        <f t="shared" si="473"/>
        <v>-653150.27515941288</v>
      </c>
      <c r="IQ125" s="432">
        <f t="shared" si="473"/>
        <v>-646536.46277846047</v>
      </c>
      <c r="IR125" s="432">
        <f t="shared" si="473"/>
        <v>-640119.46601668163</v>
      </c>
      <c r="IS125" s="432">
        <f t="shared" si="473"/>
        <v>-636998.73014311248</v>
      </c>
      <c r="IT125" s="433">
        <f t="shared" si="473"/>
        <v>-7733530.4365156218</v>
      </c>
      <c r="IU125" s="424"/>
      <c r="IV125" s="431">
        <f t="shared" ref="IV125:JH125" si="474">+IV105+IV108-IV117+IV123</f>
        <v>-2065249.6196233192</v>
      </c>
      <c r="IW125" s="432">
        <f t="shared" si="474"/>
        <v>-2024293.9032961589</v>
      </c>
      <c r="IX125" s="432">
        <f t="shared" si="474"/>
        <v>-2029324.067555418</v>
      </c>
      <c r="IY125" s="432">
        <f t="shared" si="474"/>
        <v>-2019973.6099091219</v>
      </c>
      <c r="IZ125" s="432">
        <f t="shared" si="474"/>
        <v>-2021280.9791671189</v>
      </c>
      <c r="JA125" s="432">
        <f t="shared" si="474"/>
        <v>-2021631.1561848803</v>
      </c>
      <c r="JB125" s="432">
        <f t="shared" si="474"/>
        <v>-2035789.5767404358</v>
      </c>
      <c r="JC125" s="432">
        <f t="shared" si="474"/>
        <v>-2048729.604449223</v>
      </c>
      <c r="JD125" s="432">
        <f t="shared" si="474"/>
        <v>-2091002.9261158898</v>
      </c>
      <c r="JE125" s="432">
        <f t="shared" si="474"/>
        <v>-2044706.239449223</v>
      </c>
      <c r="JF125" s="432">
        <f t="shared" si="474"/>
        <v>-1999787.2621167714</v>
      </c>
      <c r="JG125" s="432">
        <f t="shared" si="474"/>
        <v>-1977942.1110017875</v>
      </c>
      <c r="JH125" s="433">
        <f t="shared" si="474"/>
        <v>-24379711.055609345</v>
      </c>
      <c r="JI125" s="424"/>
      <c r="JJ125" s="431">
        <f t="shared" ref="JJ125:JV125" si="475">+JJ105+JJ108-JJ117+JJ123</f>
        <v>-2864722.6879795017</v>
      </c>
      <c r="JK125" s="432">
        <f t="shared" si="475"/>
        <v>-2788483.7051796783</v>
      </c>
      <c r="JL125" s="432">
        <f t="shared" si="475"/>
        <v>-2798088.2490156572</v>
      </c>
      <c r="JM125" s="432">
        <f t="shared" si="475"/>
        <v>-2781694.6727143344</v>
      </c>
      <c r="JN125" s="432">
        <f t="shared" si="475"/>
        <v>-2783749.1101197586</v>
      </c>
      <c r="JO125" s="432">
        <f t="shared" si="475"/>
        <v>-2784299.3882905263</v>
      </c>
      <c r="JP125" s="432">
        <f t="shared" si="475"/>
        <v>-2805211.1920206849</v>
      </c>
      <c r="JQ125" s="432">
        <f t="shared" si="475"/>
        <v>-2833295.5212773504</v>
      </c>
      <c r="JR125" s="432">
        <f t="shared" si="475"/>
        <v>-2897975.0267535411</v>
      </c>
      <c r="JS125" s="432">
        <f t="shared" si="475"/>
        <v>-2823823.0905630649</v>
      </c>
      <c r="JT125" s="432">
        <f t="shared" si="475"/>
        <v>-2750336.1261834982</v>
      </c>
      <c r="JU125" s="432">
        <f t="shared" si="475"/>
        <v>-2716108.0315742376</v>
      </c>
      <c r="JV125" s="433">
        <f t="shared" si="475"/>
        <v>-33627786.801671825</v>
      </c>
      <c r="JW125" s="424"/>
      <c r="JX125" s="431">
        <f t="shared" ref="JX125:KJ125" si="476">+JX105+JX108-JX117+JX123</f>
        <v>-1498343.5854452283</v>
      </c>
      <c r="JY125" s="432">
        <f t="shared" si="476"/>
        <v>-1468924.5023543993</v>
      </c>
      <c r="JZ125" s="432">
        <f t="shared" si="476"/>
        <v>-1472517.4768252987</v>
      </c>
      <c r="KA125" s="432">
        <f t="shared" si="476"/>
        <v>-1465838.5785065158</v>
      </c>
      <c r="KB125" s="432">
        <f t="shared" si="476"/>
        <v>-1466772.4136907994</v>
      </c>
      <c r="KC125" s="432">
        <f t="shared" si="476"/>
        <v>-1467022.5401320574</v>
      </c>
      <c r="KD125" s="432">
        <f t="shared" si="476"/>
        <v>-1476772.2691003114</v>
      </c>
      <c r="KE125" s="432">
        <f t="shared" si="476"/>
        <v>-1486015.1460351595</v>
      </c>
      <c r="KF125" s="432">
        <f t="shared" si="476"/>
        <v>-1516210.3757970643</v>
      </c>
      <c r="KG125" s="432">
        <f t="shared" si="476"/>
        <v>-1482441.3138923023</v>
      </c>
      <c r="KH125" s="432">
        <f t="shared" si="476"/>
        <v>-1451056.3300834084</v>
      </c>
      <c r="KI125" s="432">
        <f t="shared" si="476"/>
        <v>-1435452.6507155625</v>
      </c>
      <c r="KJ125" s="433">
        <f t="shared" si="476"/>
        <v>-17687367.182578109</v>
      </c>
      <c r="KK125" s="424"/>
      <c r="KL125" s="431">
        <f t="shared" ref="KL125:KX125" si="477">+KL105+KL108-KL117+KL123</f>
        <v>-285985.03417809127</v>
      </c>
      <c r="KM125" s="432">
        <f t="shared" si="477"/>
        <v>-274283.40094175964</v>
      </c>
      <c r="KN125" s="432">
        <f t="shared" si="477"/>
        <v>-275720.59073011944</v>
      </c>
      <c r="KO125" s="432">
        <f t="shared" si="477"/>
        <v>-273049.03140260623</v>
      </c>
      <c r="KP125" s="432">
        <f t="shared" si="477"/>
        <v>-273422.56547631969</v>
      </c>
      <c r="KQ125" s="432">
        <f t="shared" si="477"/>
        <v>-273522.61605282291</v>
      </c>
      <c r="KR125" s="432">
        <f t="shared" si="477"/>
        <v>-277147.30764012452</v>
      </c>
      <c r="KS125" s="432">
        <f t="shared" si="477"/>
        <v>-280844.45841406373</v>
      </c>
      <c r="KT125" s="432">
        <f t="shared" si="477"/>
        <v>-292922.55031882558</v>
      </c>
      <c r="KU125" s="432">
        <f t="shared" si="477"/>
        <v>-279690.92555692088</v>
      </c>
      <c r="KV125" s="432">
        <f t="shared" si="477"/>
        <v>-266860.93203336326</v>
      </c>
      <c r="KW125" s="432">
        <f t="shared" si="477"/>
        <v>-260619.46028622502</v>
      </c>
      <c r="KX125" s="433">
        <f t="shared" si="477"/>
        <v>-3314068.8730312423</v>
      </c>
      <c r="KY125" s="424"/>
      <c r="KZ125" s="431">
        <f t="shared" ref="KZ125:LL125" si="478">+KZ105+KZ108-KZ117+KZ123</f>
        <v>-237140.51708904564</v>
      </c>
      <c r="LA125" s="432">
        <f t="shared" si="478"/>
        <v>-231289.70047087985</v>
      </c>
      <c r="LB125" s="432">
        <f t="shared" si="478"/>
        <v>-232008.29536505972</v>
      </c>
      <c r="LC125" s="432">
        <f t="shared" si="478"/>
        <v>-230672.51570130311</v>
      </c>
      <c r="LD125" s="432">
        <f t="shared" si="478"/>
        <v>-230859.28273815988</v>
      </c>
      <c r="LE125" s="432">
        <f t="shared" si="478"/>
        <v>-230909.30802641148</v>
      </c>
      <c r="LF125" s="432">
        <f t="shared" si="478"/>
        <v>-232720.65382006226</v>
      </c>
      <c r="LG125" s="432">
        <f t="shared" si="478"/>
        <v>-234569.22920703187</v>
      </c>
      <c r="LH125" s="432">
        <f t="shared" si="478"/>
        <v>-240608.27515941282</v>
      </c>
      <c r="LI125" s="432">
        <f t="shared" si="478"/>
        <v>-233998.46277846044</v>
      </c>
      <c r="LJ125" s="432">
        <f t="shared" si="478"/>
        <v>-227577.46601668166</v>
      </c>
      <c r="LK125" s="432">
        <f t="shared" si="478"/>
        <v>-224456.73014311251</v>
      </c>
      <c r="LL125" s="433">
        <f t="shared" si="478"/>
        <v>-2786810.4365156209</v>
      </c>
      <c r="LM125" s="424"/>
      <c r="LN125" s="431">
        <f t="shared" ref="LN125:LZ125" si="479">+LN105+LN108-LN117+LN123</f>
        <v>0</v>
      </c>
      <c r="LO125" s="432">
        <f t="shared" si="479"/>
        <v>0</v>
      </c>
      <c r="LP125" s="432">
        <f t="shared" si="479"/>
        <v>0</v>
      </c>
      <c r="LQ125" s="432">
        <f t="shared" si="479"/>
        <v>0</v>
      </c>
      <c r="LR125" s="432">
        <f t="shared" si="479"/>
        <v>0</v>
      </c>
      <c r="LS125" s="432">
        <f t="shared" si="479"/>
        <v>0</v>
      </c>
      <c r="LT125" s="432">
        <f t="shared" si="479"/>
        <v>0</v>
      </c>
      <c r="LU125" s="432">
        <f t="shared" si="479"/>
        <v>0</v>
      </c>
      <c r="LV125" s="432">
        <f t="shared" si="479"/>
        <v>0</v>
      </c>
      <c r="LW125" s="432">
        <f t="shared" si="479"/>
        <v>0</v>
      </c>
      <c r="LX125" s="432">
        <f t="shared" si="479"/>
        <v>0</v>
      </c>
      <c r="LY125" s="432">
        <f t="shared" si="479"/>
        <v>0</v>
      </c>
      <c r="LZ125" s="433">
        <f t="shared" si="479"/>
        <v>0</v>
      </c>
      <c r="MA125" s="424"/>
      <c r="MB125" s="433">
        <f t="shared" ref="MB125:MN125" si="480">+MB105+MB108-MB117+MB123</f>
        <v>-36272610.674910448</v>
      </c>
      <c r="MC125" s="433">
        <f t="shared" si="480"/>
        <v>-35037205.21553126</v>
      </c>
      <c r="MD125" s="433">
        <f t="shared" si="480"/>
        <v>-37558468.367505901</v>
      </c>
      <c r="ME125" s="433">
        <f t="shared" si="480"/>
        <v>-37471853.772649817</v>
      </c>
      <c r="MF125" s="433">
        <f t="shared" si="480"/>
        <v>-37227503.286694318</v>
      </c>
      <c r="MG125" s="433">
        <f t="shared" si="480"/>
        <v>-37229141.773967586</v>
      </c>
      <c r="MH125" s="433">
        <f t="shared" si="480"/>
        <v>-37833332.47812631</v>
      </c>
      <c r="MI125" s="433">
        <f t="shared" si="480"/>
        <v>-37850780.897589333</v>
      </c>
      <c r="MJ125" s="433">
        <f t="shared" si="480"/>
        <v>-38827230.503779806</v>
      </c>
      <c r="MK125" s="433">
        <f t="shared" si="480"/>
        <v>-37731614.593303613</v>
      </c>
      <c r="ML125" s="433">
        <f t="shared" si="480"/>
        <v>-36668029.39437189</v>
      </c>
      <c r="MM125" s="433">
        <f t="shared" si="480"/>
        <v>-36149583.581106551</v>
      </c>
      <c r="MN125" s="433">
        <f t="shared" si="480"/>
        <v>-445857354.53953695</v>
      </c>
    </row>
    <row r="126" spans="1:352" hidden="1" x14ac:dyDescent="0.3">
      <c r="A126" s="313"/>
      <c r="B126" s="378"/>
      <c r="C126" s="313"/>
      <c r="D126" s="364"/>
      <c r="E126" s="365"/>
      <c r="F126" s="365"/>
      <c r="G126" s="365"/>
      <c r="H126" s="365"/>
      <c r="I126" s="365"/>
      <c r="J126" s="365"/>
      <c r="K126" s="365"/>
      <c r="L126" s="365"/>
      <c r="M126" s="365"/>
      <c r="N126" s="365"/>
      <c r="O126" s="365"/>
      <c r="P126" s="368"/>
      <c r="Q126" s="372"/>
      <c r="R126" s="364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8"/>
      <c r="AE126" s="372"/>
      <c r="AF126" s="364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8"/>
      <c r="AT126" s="364"/>
      <c r="AU126" s="365"/>
      <c r="AV126" s="365"/>
      <c r="AW126" s="365"/>
      <c r="AX126" s="365"/>
      <c r="AY126" s="365"/>
      <c r="AZ126" s="365"/>
      <c r="BA126" s="365"/>
      <c r="BB126" s="365"/>
      <c r="BC126" s="365"/>
      <c r="BD126" s="365"/>
      <c r="BE126" s="365"/>
      <c r="BF126" s="368"/>
      <c r="BH126" s="364"/>
      <c r="BI126" s="365"/>
      <c r="BJ126" s="365"/>
      <c r="BK126" s="365"/>
      <c r="BL126" s="365"/>
      <c r="BM126" s="365"/>
      <c r="BN126" s="365"/>
      <c r="BO126" s="365"/>
      <c r="BP126" s="365"/>
      <c r="BQ126" s="365"/>
      <c r="BR126" s="365"/>
      <c r="BS126" s="365"/>
      <c r="BT126" s="368"/>
      <c r="BV126" s="364"/>
      <c r="BW126" s="365"/>
      <c r="BX126" s="365"/>
      <c r="BY126" s="365"/>
      <c r="BZ126" s="365"/>
      <c r="CA126" s="365"/>
      <c r="CB126" s="365"/>
      <c r="CC126" s="365"/>
      <c r="CD126" s="365"/>
      <c r="CE126" s="365"/>
      <c r="CF126" s="365"/>
      <c r="CG126" s="365"/>
      <c r="CH126" s="368"/>
      <c r="CI126" s="372"/>
      <c r="CJ126" s="364"/>
      <c r="CK126" s="365"/>
      <c r="CL126" s="365"/>
      <c r="CM126" s="365"/>
      <c r="CN126" s="365"/>
      <c r="CO126" s="365"/>
      <c r="CP126" s="365"/>
      <c r="CQ126" s="365"/>
      <c r="CR126" s="365"/>
      <c r="CS126" s="365"/>
      <c r="CT126" s="365"/>
      <c r="CU126" s="365"/>
      <c r="CV126" s="368"/>
      <c r="CW126" s="372"/>
      <c r="CX126" s="364"/>
      <c r="CY126" s="365"/>
      <c r="CZ126" s="365"/>
      <c r="DA126" s="365"/>
      <c r="DB126" s="365"/>
      <c r="DC126" s="365"/>
      <c r="DD126" s="365"/>
      <c r="DE126" s="365"/>
      <c r="DF126" s="365"/>
      <c r="DG126" s="365"/>
      <c r="DH126" s="365"/>
      <c r="DI126" s="365"/>
      <c r="DJ126" s="368"/>
      <c r="DK126" s="372"/>
      <c r="DL126" s="364"/>
      <c r="DM126" s="365"/>
      <c r="DN126" s="365"/>
      <c r="DO126" s="365"/>
      <c r="DP126" s="365"/>
      <c r="DQ126" s="365"/>
      <c r="DR126" s="365"/>
      <c r="DS126" s="365"/>
      <c r="DT126" s="365"/>
      <c r="DU126" s="365"/>
      <c r="DV126" s="365"/>
      <c r="DW126" s="365"/>
      <c r="DX126" s="368"/>
      <c r="DY126" s="372"/>
      <c r="DZ126" s="364"/>
      <c r="EA126" s="365"/>
      <c r="EB126" s="365"/>
      <c r="EC126" s="365"/>
      <c r="ED126" s="365"/>
      <c r="EE126" s="365"/>
      <c r="EF126" s="365"/>
      <c r="EG126" s="365"/>
      <c r="EH126" s="365"/>
      <c r="EI126" s="365"/>
      <c r="EJ126" s="365"/>
      <c r="EK126" s="365"/>
      <c r="EL126" s="368"/>
      <c r="EM126" s="372"/>
      <c r="EN126" s="364"/>
      <c r="EO126" s="365"/>
      <c r="EP126" s="365"/>
      <c r="EQ126" s="365"/>
      <c r="ER126" s="365"/>
      <c r="ES126" s="365"/>
      <c r="ET126" s="365"/>
      <c r="EU126" s="365"/>
      <c r="EV126" s="365"/>
      <c r="EW126" s="365"/>
      <c r="EX126" s="365"/>
      <c r="EY126" s="365"/>
      <c r="EZ126" s="368"/>
      <c r="FA126" s="372"/>
      <c r="FB126" s="364"/>
      <c r="FC126" s="365"/>
      <c r="FD126" s="365"/>
      <c r="FE126" s="365"/>
      <c r="FF126" s="365"/>
      <c r="FG126" s="365"/>
      <c r="FH126" s="365"/>
      <c r="FI126" s="365"/>
      <c r="FJ126" s="365"/>
      <c r="FK126" s="365"/>
      <c r="FL126" s="365"/>
      <c r="FM126" s="365"/>
      <c r="FN126" s="368"/>
      <c r="FO126" s="372"/>
      <c r="FP126" s="364"/>
      <c r="FQ126" s="365"/>
      <c r="FR126" s="365"/>
      <c r="FS126" s="365"/>
      <c r="FT126" s="365"/>
      <c r="FU126" s="365"/>
      <c r="FV126" s="365"/>
      <c r="FW126" s="365"/>
      <c r="FX126" s="365"/>
      <c r="FY126" s="365"/>
      <c r="FZ126" s="365"/>
      <c r="GA126" s="365"/>
      <c r="GB126" s="368"/>
      <c r="GC126" s="372"/>
      <c r="GD126" s="364"/>
      <c r="GE126" s="365"/>
      <c r="GF126" s="365"/>
      <c r="GG126" s="365"/>
      <c r="GH126" s="365"/>
      <c r="GI126" s="365"/>
      <c r="GJ126" s="365"/>
      <c r="GK126" s="365"/>
      <c r="GL126" s="365"/>
      <c r="GM126" s="365"/>
      <c r="GN126" s="365"/>
      <c r="GO126" s="365"/>
      <c r="GP126" s="368"/>
      <c r="GQ126" s="372"/>
      <c r="GR126" s="364"/>
      <c r="GS126" s="365"/>
      <c r="GT126" s="365"/>
      <c r="GU126" s="365"/>
      <c r="GV126" s="365"/>
      <c r="GW126" s="365"/>
      <c r="GX126" s="365"/>
      <c r="GY126" s="365"/>
      <c r="GZ126" s="365"/>
      <c r="HA126" s="365"/>
      <c r="HB126" s="365"/>
      <c r="HC126" s="365"/>
      <c r="HD126" s="368">
        <f t="shared" si="294"/>
        <v>0</v>
      </c>
      <c r="HE126" s="372"/>
      <c r="HF126" s="364"/>
      <c r="HG126" s="365"/>
      <c r="HH126" s="365"/>
      <c r="HI126" s="365"/>
      <c r="HJ126" s="365"/>
      <c r="HK126" s="365"/>
      <c r="HL126" s="365"/>
      <c r="HM126" s="365"/>
      <c r="HN126" s="365"/>
      <c r="HO126" s="365"/>
      <c r="HP126" s="365"/>
      <c r="HQ126" s="365"/>
      <c r="HR126" s="368"/>
      <c r="HS126" s="372"/>
      <c r="HT126" s="364"/>
      <c r="HU126" s="365"/>
      <c r="HV126" s="365"/>
      <c r="HW126" s="365"/>
      <c r="HX126" s="365"/>
      <c r="HY126" s="365"/>
      <c r="HZ126" s="365"/>
      <c r="IA126" s="365"/>
      <c r="IB126" s="365"/>
      <c r="IC126" s="365"/>
      <c r="ID126" s="365"/>
      <c r="IE126" s="365"/>
      <c r="IF126" s="368"/>
      <c r="IG126" s="372"/>
      <c r="IH126" s="364"/>
      <c r="II126" s="365"/>
      <c r="IJ126" s="365"/>
      <c r="IK126" s="365"/>
      <c r="IL126" s="365"/>
      <c r="IM126" s="365"/>
      <c r="IN126" s="365"/>
      <c r="IO126" s="365"/>
      <c r="IP126" s="365"/>
      <c r="IQ126" s="365"/>
      <c r="IR126" s="365"/>
      <c r="IS126" s="365"/>
      <c r="IT126" s="368"/>
      <c r="IU126" s="372"/>
      <c r="IV126" s="364"/>
      <c r="IW126" s="365"/>
      <c r="IX126" s="365"/>
      <c r="IY126" s="365"/>
      <c r="IZ126" s="365"/>
      <c r="JA126" s="365"/>
      <c r="JB126" s="365"/>
      <c r="JC126" s="365"/>
      <c r="JD126" s="365"/>
      <c r="JE126" s="365"/>
      <c r="JF126" s="365"/>
      <c r="JG126" s="365"/>
      <c r="JH126" s="368"/>
      <c r="JI126" s="372"/>
      <c r="JJ126" s="364"/>
      <c r="JK126" s="365"/>
      <c r="JL126" s="365"/>
      <c r="JM126" s="365"/>
      <c r="JN126" s="365"/>
      <c r="JO126" s="365"/>
      <c r="JP126" s="365"/>
      <c r="JQ126" s="365"/>
      <c r="JR126" s="365"/>
      <c r="JS126" s="365"/>
      <c r="JT126" s="365"/>
      <c r="JU126" s="365"/>
      <c r="JV126" s="368"/>
      <c r="JW126" s="372"/>
      <c r="JX126" s="364"/>
      <c r="JY126" s="365"/>
      <c r="JZ126" s="365"/>
      <c r="KA126" s="365"/>
      <c r="KB126" s="365"/>
      <c r="KC126" s="365"/>
      <c r="KD126" s="365"/>
      <c r="KE126" s="365"/>
      <c r="KF126" s="365"/>
      <c r="KG126" s="365"/>
      <c r="KH126" s="365"/>
      <c r="KI126" s="365"/>
      <c r="KJ126" s="368"/>
      <c r="KK126" s="372"/>
      <c r="KL126" s="364"/>
      <c r="KM126" s="365"/>
      <c r="KN126" s="365"/>
      <c r="KO126" s="365"/>
      <c r="KP126" s="365"/>
      <c r="KQ126" s="365"/>
      <c r="KR126" s="365"/>
      <c r="KS126" s="365"/>
      <c r="KT126" s="365"/>
      <c r="KU126" s="365"/>
      <c r="KV126" s="365"/>
      <c r="KW126" s="365"/>
      <c r="KX126" s="368"/>
      <c r="KY126" s="372"/>
      <c r="KZ126" s="364"/>
      <c r="LA126" s="365"/>
      <c r="LB126" s="365"/>
      <c r="LC126" s="365"/>
      <c r="LD126" s="365"/>
      <c r="LE126" s="365"/>
      <c r="LF126" s="365"/>
      <c r="LG126" s="365"/>
      <c r="LH126" s="365"/>
      <c r="LI126" s="365"/>
      <c r="LJ126" s="365"/>
      <c r="LK126" s="365"/>
      <c r="LL126" s="368"/>
      <c r="LM126" s="372"/>
      <c r="LN126" s="364"/>
      <c r="LO126" s="365"/>
      <c r="LP126" s="365"/>
      <c r="LQ126" s="365"/>
      <c r="LR126" s="365"/>
      <c r="LS126" s="365"/>
      <c r="LT126" s="365"/>
      <c r="LU126" s="365"/>
      <c r="LV126" s="365"/>
      <c r="LW126" s="365"/>
      <c r="LX126" s="365"/>
      <c r="LY126" s="365"/>
      <c r="LZ126" s="368"/>
      <c r="MA126" s="372"/>
      <c r="MB126" s="368"/>
      <c r="MC126" s="368"/>
      <c r="MD126" s="368"/>
      <c r="ME126" s="368"/>
      <c r="MF126" s="368"/>
      <c r="MG126" s="368"/>
      <c r="MH126" s="368"/>
      <c r="MI126" s="368"/>
      <c r="MJ126" s="368"/>
      <c r="MK126" s="368"/>
      <c r="ML126" s="368"/>
      <c r="MM126" s="368"/>
      <c r="MN126" s="368"/>
    </row>
    <row r="127" spans="1:352" hidden="1" x14ac:dyDescent="0.3">
      <c r="A127" s="313"/>
      <c r="B127" s="434" t="s">
        <v>902</v>
      </c>
      <c r="C127" s="313"/>
      <c r="D127" s="375">
        <v>1109645.3739880708</v>
      </c>
      <c r="E127" s="389">
        <v>1065579.3282470934</v>
      </c>
      <c r="F127" s="389">
        <v>1071038.5129581806</v>
      </c>
      <c r="G127" s="389">
        <v>1061074.3114585218</v>
      </c>
      <c r="H127" s="389">
        <v>1062437.5800906504</v>
      </c>
      <c r="I127" s="389">
        <v>1062802.7296771854</v>
      </c>
      <c r="J127" s="389">
        <v>1076507.0466287804</v>
      </c>
      <c r="K127" s="389">
        <v>1090881.3029508877</v>
      </c>
      <c r="L127" s="389">
        <v>1134836.261071102</v>
      </c>
      <c r="M127" s="389">
        <v>1086560.0603588163</v>
      </c>
      <c r="N127" s="389">
        <v>1039179.3208955644</v>
      </c>
      <c r="O127" s="389">
        <v>1016412.7185336212</v>
      </c>
      <c r="P127" s="415">
        <f>+SUBTOTAL(9,D127:O127)</f>
        <v>12876954.546858475</v>
      </c>
      <c r="Q127" s="416"/>
      <c r="R127" s="375">
        <v>96807.230853938352</v>
      </c>
      <c r="S127" s="389">
        <v>92389.279225561375</v>
      </c>
      <c r="T127" s="389">
        <v>92931.890230156612</v>
      </c>
      <c r="U127" s="389">
        <v>91923.243006053992</v>
      </c>
      <c r="V127" s="389">
        <v>92064.270795584525</v>
      </c>
      <c r="W127" s="389">
        <v>92102.044890743302</v>
      </c>
      <c r="X127" s="389">
        <v>93470.295499529006</v>
      </c>
      <c r="Y127" s="389">
        <v>94866.154774229755</v>
      </c>
      <c r="Z127" s="389">
        <v>99426.238372872613</v>
      </c>
      <c r="AA127" s="389">
        <v>94432.148644015469</v>
      </c>
      <c r="AB127" s="389">
        <v>89586.674389196312</v>
      </c>
      <c r="AC127" s="389">
        <v>87230.20673106426</v>
      </c>
      <c r="AD127" s="415">
        <f>+SUBTOTAL(9,R127:AC127)</f>
        <v>1117229.6774129455</v>
      </c>
      <c r="AE127" s="416"/>
      <c r="AF127" s="375">
        <v>97256.011953938345</v>
      </c>
      <c r="AG127" s="389">
        <v>92838.060325561368</v>
      </c>
      <c r="AH127" s="389">
        <v>93380.67133015662</v>
      </c>
      <c r="AI127" s="389">
        <v>92372.024106053985</v>
      </c>
      <c r="AJ127" s="389">
        <v>92513.051895584518</v>
      </c>
      <c r="AK127" s="389">
        <v>92550.825990743295</v>
      </c>
      <c r="AL127" s="389">
        <v>93919.076599528998</v>
      </c>
      <c r="AM127" s="389">
        <v>95314.935874229748</v>
      </c>
      <c r="AN127" s="389">
        <v>99875.01947287262</v>
      </c>
      <c r="AO127" s="389">
        <v>94880.929744015462</v>
      </c>
      <c r="AP127" s="389">
        <v>90035.45548919632</v>
      </c>
      <c r="AQ127" s="389">
        <v>87678.987831064267</v>
      </c>
      <c r="AR127" s="415">
        <f>+SUBTOTAL(9,AF127:AQ127)</f>
        <v>1122615.0506129456</v>
      </c>
      <c r="AT127" s="375">
        <v>233516.4455026256</v>
      </c>
      <c r="AU127" s="389">
        <v>230571.14441704092</v>
      </c>
      <c r="AV127" s="389">
        <v>230932.88508677107</v>
      </c>
      <c r="AW127" s="389">
        <v>230260.45360403601</v>
      </c>
      <c r="AX127" s="389">
        <v>230354.47213038968</v>
      </c>
      <c r="AY127" s="389">
        <v>230379.65486049556</v>
      </c>
      <c r="AZ127" s="389">
        <v>231459.37023301935</v>
      </c>
      <c r="BA127" s="389">
        <v>232389.94308281987</v>
      </c>
      <c r="BB127" s="389">
        <v>235429.99881524843</v>
      </c>
      <c r="BC127" s="389">
        <v>232100.605662677</v>
      </c>
      <c r="BD127" s="389">
        <v>228870.28949279757</v>
      </c>
      <c r="BE127" s="389">
        <v>227299.31105404286</v>
      </c>
      <c r="BF127" s="415">
        <f>+SUBTOTAL(9,AT127:BE127)</f>
        <v>2773564.5739419642</v>
      </c>
      <c r="BH127" s="375">
        <v>1298869.0948696919</v>
      </c>
      <c r="BI127" s="376">
        <v>1276696.2757278071</v>
      </c>
      <c r="BJ127" s="365">
        <v>1279409.3307507832</v>
      </c>
      <c r="BK127" s="365">
        <v>1274366.0946302703</v>
      </c>
      <c r="BL127" s="365">
        <v>1275071.2335779227</v>
      </c>
      <c r="BM127" s="365">
        <v>1275260.1040537166</v>
      </c>
      <c r="BN127" s="365">
        <v>1282501.8117976452</v>
      </c>
      <c r="BO127" s="365">
        <v>1289481.1081711489</v>
      </c>
      <c r="BP127" s="365">
        <v>1312281.5261643631</v>
      </c>
      <c r="BQ127" s="365">
        <v>1286958.6975200775</v>
      </c>
      <c r="BR127" s="365">
        <v>1263083.7062459819</v>
      </c>
      <c r="BS127" s="365">
        <v>1251301.3679553214</v>
      </c>
      <c r="BT127" s="415">
        <f>+SUBTOTAL(9,BH127:BS127)</f>
        <v>15365280.351464728</v>
      </c>
      <c r="BV127" s="375">
        <v>228238.16635131283</v>
      </c>
      <c r="BW127" s="376">
        <v>226387.96580852047</v>
      </c>
      <c r="BX127" s="365">
        <v>226568.83614338556</v>
      </c>
      <c r="BY127" s="365">
        <v>226232.62040201804</v>
      </c>
      <c r="BZ127" s="365">
        <v>226279.62966519487</v>
      </c>
      <c r="CA127" s="365">
        <v>226292.22103024781</v>
      </c>
      <c r="CB127" s="365">
        <v>226906.7077665097</v>
      </c>
      <c r="CC127" s="365">
        <v>227749.54419140995</v>
      </c>
      <c r="CD127" s="365">
        <v>228892.02205762421</v>
      </c>
      <c r="CE127" s="365">
        <v>227227.32548133851</v>
      </c>
      <c r="CF127" s="365">
        <v>225612.16739639879</v>
      </c>
      <c r="CG127" s="365">
        <v>224826.67817702144</v>
      </c>
      <c r="CH127" s="415">
        <f>+SUBTOTAL(9,BV127:CG127)</f>
        <v>2721213.8844709825</v>
      </c>
      <c r="CI127" s="416"/>
      <c r="CJ127" s="375">
        <v>618181.91736444074</v>
      </c>
      <c r="CK127" s="376">
        <v>601982.76139372506</v>
      </c>
      <c r="CL127" s="365">
        <v>603972.33507724106</v>
      </c>
      <c r="CM127" s="365">
        <v>600273.96192219807</v>
      </c>
      <c r="CN127" s="365">
        <v>600791.06381714332</v>
      </c>
      <c r="CO127" s="365">
        <v>600929.56883272552</v>
      </c>
      <c r="CP127" s="365">
        <v>606131.65503160644</v>
      </c>
      <c r="CQ127" s="365">
        <v>611249.80570550926</v>
      </c>
      <c r="CR127" s="365">
        <v>627970.11223386636</v>
      </c>
      <c r="CS127" s="365">
        <v>609658.44989472348</v>
      </c>
      <c r="CT127" s="365">
        <v>591891.71096038655</v>
      </c>
      <c r="CU127" s="365">
        <v>583251.32954723574</v>
      </c>
      <c r="CV127" s="415">
        <f>+SUBTOTAL(9,CJ127:CU127)</f>
        <v>7256284.6717808014</v>
      </c>
      <c r="CW127" s="416"/>
      <c r="CX127" s="375">
        <v>1393332.7900367579</v>
      </c>
      <c r="CY127" s="376">
        <v>1350173.069838573</v>
      </c>
      <c r="CZ127" s="365">
        <v>1355451.384214795</v>
      </c>
      <c r="DA127" s="365">
        <v>1345823.3984565041</v>
      </c>
      <c r="DB127" s="365">
        <v>1347139.6578254555</v>
      </c>
      <c r="DC127" s="365">
        <v>1347492.2160469377</v>
      </c>
      <c r="DD127" s="365">
        <v>1361032.3375622709</v>
      </c>
      <c r="DE127" s="365">
        <v>1375507.632459478</v>
      </c>
      <c r="DF127" s="365">
        <v>1417376.237713478</v>
      </c>
      <c r="DG127" s="365">
        <v>1370940.9235774779</v>
      </c>
      <c r="DH127" s="365">
        <v>1324999.1521991657</v>
      </c>
      <c r="DI127" s="365">
        <v>1303018.0390565998</v>
      </c>
      <c r="DJ127" s="415">
        <f>+SUBTOTAL(9,CX127:DI127)</f>
        <v>16292286.838987494</v>
      </c>
      <c r="DK127" s="416"/>
      <c r="DL127" s="375">
        <v>986904.60065755784</v>
      </c>
      <c r="DM127" s="376">
        <v>907384.09105857275</v>
      </c>
      <c r="DN127" s="365">
        <v>907125.54910679488</v>
      </c>
      <c r="DO127" s="365">
        <v>865964.14435650385</v>
      </c>
      <c r="DP127" s="365">
        <v>867280.4037254554</v>
      </c>
      <c r="DQ127" s="365">
        <v>867632.96194693737</v>
      </c>
      <c r="DR127" s="365">
        <v>955376.36378307082</v>
      </c>
      <c r="DS127" s="365">
        <v>893508.42495947762</v>
      </c>
      <c r="DT127" s="365">
        <v>935880.4302134777</v>
      </c>
      <c r="DU127" s="365">
        <v>888916.54607747763</v>
      </c>
      <c r="DV127" s="365">
        <v>844044.49969916558</v>
      </c>
      <c r="DW127" s="365">
        <v>822050.80155659979</v>
      </c>
      <c r="DX127" s="415">
        <f>+SUBTOTAL(9,DL127:DW127)</f>
        <v>10742068.817141091</v>
      </c>
      <c r="DY127" s="416"/>
      <c r="DZ127" s="375">
        <v>107401.5269513128</v>
      </c>
      <c r="EA127" s="376">
        <v>105928.87640852046</v>
      </c>
      <c r="EB127" s="365">
        <v>106109.74674338553</v>
      </c>
      <c r="EC127" s="365">
        <v>173344.93313801804</v>
      </c>
      <c r="ED127" s="365">
        <v>105820.54026519484</v>
      </c>
      <c r="EE127" s="365">
        <v>105833.13163024776</v>
      </c>
      <c r="EF127" s="365">
        <v>106373.61856650969</v>
      </c>
      <c r="EG127" s="365">
        <v>106838.90499140993</v>
      </c>
      <c r="EH127" s="365">
        <v>108358.93285762421</v>
      </c>
      <c r="EI127" s="365">
        <v>106694.23628133848</v>
      </c>
      <c r="EJ127" s="365">
        <v>105079.07819639877</v>
      </c>
      <c r="EK127" s="365">
        <v>104293.58897702143</v>
      </c>
      <c r="EL127" s="415">
        <f>+SUBTOTAL(9,DZ127:EK127)</f>
        <v>1342077.1150069819</v>
      </c>
      <c r="EM127" s="416"/>
      <c r="EN127" s="375">
        <v>158972.21840262559</v>
      </c>
      <c r="EO127" s="376">
        <v>156026.9173170409</v>
      </c>
      <c r="EP127" s="365">
        <v>156388.65798677108</v>
      </c>
      <c r="EQ127" s="365">
        <v>155716.22650403599</v>
      </c>
      <c r="ER127" s="365">
        <v>155810.24503038966</v>
      </c>
      <c r="ES127" s="365">
        <v>155835.42776049551</v>
      </c>
      <c r="ET127" s="365">
        <v>156915.14313301936</v>
      </c>
      <c r="EU127" s="365">
        <v>157845.71598281985</v>
      </c>
      <c r="EV127" s="365">
        <v>160885.77171524841</v>
      </c>
      <c r="EW127" s="365">
        <v>157556.37856267695</v>
      </c>
      <c r="EX127" s="365">
        <v>154326.06239279752</v>
      </c>
      <c r="EY127" s="365">
        <v>152755.08395404284</v>
      </c>
      <c r="EZ127" s="415">
        <f>+SUBTOTAL(9,EN127:EY127)</f>
        <v>1879033.8487419637</v>
      </c>
      <c r="FA127" s="416"/>
      <c r="FB127" s="375">
        <v>34757.131451312795</v>
      </c>
      <c r="FC127" s="376">
        <v>33284.480908520454</v>
      </c>
      <c r="FD127" s="365">
        <v>33465.351243385536</v>
      </c>
      <c r="FE127" s="365">
        <v>33129.135502017998</v>
      </c>
      <c r="FF127" s="365">
        <v>33176.14476519484</v>
      </c>
      <c r="FG127" s="365">
        <v>33188.736130247766</v>
      </c>
      <c r="FH127" s="365">
        <v>33653.964766509678</v>
      </c>
      <c r="FI127" s="365">
        <v>34119.251191409923</v>
      </c>
      <c r="FJ127" s="365">
        <v>35639.279057624204</v>
      </c>
      <c r="FK127" s="365">
        <v>33974.582481338497</v>
      </c>
      <c r="FL127" s="365">
        <v>32359.424396398772</v>
      </c>
      <c r="FM127" s="365">
        <v>31573.935177021423</v>
      </c>
      <c r="FN127" s="415">
        <f>+SUBTOTAL(9,FB127:FM127)</f>
        <v>402321.41707098187</v>
      </c>
      <c r="FO127" s="416"/>
      <c r="FP127" s="375">
        <v>481515.3443591895</v>
      </c>
      <c r="FQ127" s="376">
        <v>469889.14105964324</v>
      </c>
      <c r="FR127" s="365">
        <v>471369.17840369878</v>
      </c>
      <c r="FS127" s="365">
        <v>468801.72321412602</v>
      </c>
      <c r="FT127" s="365">
        <v>469130.78805636388</v>
      </c>
      <c r="FU127" s="365">
        <v>469218.92761173443</v>
      </c>
      <c r="FV127" s="365">
        <v>472904.92826556775</v>
      </c>
      <c r="FW127" s="365">
        <v>477042.88323986949</v>
      </c>
      <c r="FX127" s="365">
        <v>487557.22830336954</v>
      </c>
      <c r="FY127" s="365">
        <v>476080.54226936953</v>
      </c>
      <c r="FZ127" s="365">
        <v>464057.09067479143</v>
      </c>
      <c r="GA127" s="365">
        <v>458571.25113914994</v>
      </c>
      <c r="GB127" s="415">
        <f>+SUBTOTAL(9,FP127:GA127)</f>
        <v>5666139.0265968731</v>
      </c>
      <c r="GC127" s="416"/>
      <c r="GD127" s="375">
        <v>220587.24145131282</v>
      </c>
      <c r="GE127" s="376">
        <v>220432.24040852048</v>
      </c>
      <c r="GF127" s="365">
        <v>220399.16574338556</v>
      </c>
      <c r="GG127" s="365">
        <v>220276.89500201802</v>
      </c>
      <c r="GH127" s="365">
        <v>220323.90426519487</v>
      </c>
      <c r="GI127" s="365">
        <v>220336.49563024778</v>
      </c>
      <c r="GJ127" s="365">
        <v>220721.18026650971</v>
      </c>
      <c r="GK127" s="365">
        <v>220305.51669140995</v>
      </c>
      <c r="GL127" s="365">
        <v>221951.39455762424</v>
      </c>
      <c r="GM127" s="365">
        <v>220110.50798133854</v>
      </c>
      <c r="GN127" s="365">
        <v>219212.69489639881</v>
      </c>
      <c r="GO127" s="365">
        <v>218414.62067702145</v>
      </c>
      <c r="GP127" s="415">
        <f>+SUBTOTAL(9,GD127:GO127)</f>
        <v>2643071.8575709825</v>
      </c>
      <c r="GQ127" s="416"/>
      <c r="GR127" s="375">
        <v>-125886.13196113665</v>
      </c>
      <c r="GS127" s="376">
        <v>-150259.68016813663</v>
      </c>
      <c r="GT127" s="365">
        <v>459146.65159400809</v>
      </c>
      <c r="GU127" s="365">
        <v>457516.88150900812</v>
      </c>
      <c r="GV127" s="365">
        <v>455875.74716900807</v>
      </c>
      <c r="GW127" s="365">
        <v>454223.17054700817</v>
      </c>
      <c r="GX127" s="365">
        <v>452559.0736160081</v>
      </c>
      <c r="GY127" s="365">
        <v>450883.37583200808</v>
      </c>
      <c r="GZ127" s="365">
        <v>449195.99665100808</v>
      </c>
      <c r="HA127" s="365">
        <v>447496.85049500811</v>
      </c>
      <c r="HB127" s="365">
        <v>445785.86185400811</v>
      </c>
      <c r="HC127" s="365">
        <v>444062.94263300806</v>
      </c>
      <c r="HD127" s="415">
        <f t="shared" si="294"/>
        <v>0</v>
      </c>
      <c r="HE127" s="416"/>
      <c r="HF127" s="375">
        <v>219923.64730525119</v>
      </c>
      <c r="HG127" s="376">
        <v>214033.04513408185</v>
      </c>
      <c r="HH127" s="365">
        <v>214756.52647354218</v>
      </c>
      <c r="HI127" s="365">
        <v>213411.663508072</v>
      </c>
      <c r="HJ127" s="365">
        <v>213599.7005607794</v>
      </c>
      <c r="HK127" s="365">
        <v>213650.0660209911</v>
      </c>
      <c r="HL127" s="365">
        <v>215632.80336603872</v>
      </c>
      <c r="HM127" s="365">
        <v>217493.94906563972</v>
      </c>
      <c r="HN127" s="365">
        <v>223574.06053049685</v>
      </c>
      <c r="HO127" s="365">
        <v>216915.27422535399</v>
      </c>
      <c r="HP127" s="365">
        <v>210454.64188559513</v>
      </c>
      <c r="HQ127" s="365">
        <v>207312.68500808571</v>
      </c>
      <c r="HR127" s="415">
        <f>+SUBTOTAL(9,HF127:HQ127)</f>
        <v>2580758.0630839276</v>
      </c>
      <c r="HS127" s="416"/>
      <c r="HT127" s="375">
        <v>56749.167251312792</v>
      </c>
      <c r="HU127" s="376">
        <v>55276.516708520467</v>
      </c>
      <c r="HV127" s="365">
        <v>55457.387043385548</v>
      </c>
      <c r="HW127" s="365">
        <v>55121.171302018003</v>
      </c>
      <c r="HX127" s="365">
        <v>55168.180565194845</v>
      </c>
      <c r="HY127" s="365">
        <v>55180.771930247778</v>
      </c>
      <c r="HZ127" s="365">
        <v>55654.558366509678</v>
      </c>
      <c r="IA127" s="365">
        <v>56119.844791409931</v>
      </c>
      <c r="IB127" s="365">
        <v>57639.872657624212</v>
      </c>
      <c r="IC127" s="365">
        <v>55975.176081338497</v>
      </c>
      <c r="ID127" s="365">
        <v>54360.017996398783</v>
      </c>
      <c r="IE127" s="365">
        <v>53574.528777021427</v>
      </c>
      <c r="IF127" s="415">
        <f>+SUBTOTAL(9,HT127:IE127)</f>
        <v>666277.1934709819</v>
      </c>
      <c r="IG127" s="416"/>
      <c r="IH127" s="375">
        <v>163366.51855131279</v>
      </c>
      <c r="II127" s="376">
        <v>161893.86800852045</v>
      </c>
      <c r="IJ127" s="365">
        <v>162074.73834338557</v>
      </c>
      <c r="IK127" s="365">
        <v>161738.52260201803</v>
      </c>
      <c r="IL127" s="365">
        <v>161785.53186519488</v>
      </c>
      <c r="IM127" s="365">
        <v>161798.12323024779</v>
      </c>
      <c r="IN127" s="365">
        <v>162412.60996650971</v>
      </c>
      <c r="IO127" s="365">
        <v>162877.89639140994</v>
      </c>
      <c r="IP127" s="365">
        <v>164397.92425762425</v>
      </c>
      <c r="IQ127" s="365">
        <v>162733.22768133853</v>
      </c>
      <c r="IR127" s="365">
        <v>161118.0695963988</v>
      </c>
      <c r="IS127" s="365">
        <v>160332.58037702143</v>
      </c>
      <c r="IT127" s="415">
        <f>+SUBTOTAL(9,IH127:IS127)</f>
        <v>1946529.6108709821</v>
      </c>
      <c r="IU127" s="416"/>
      <c r="IV127" s="375">
        <v>519823.32925918954</v>
      </c>
      <c r="IW127" s="376">
        <v>509514.77545964328</v>
      </c>
      <c r="IX127" s="365">
        <v>510780.86780369875</v>
      </c>
      <c r="IY127" s="365">
        <v>508427.35761412606</v>
      </c>
      <c r="IZ127" s="365">
        <v>508756.42245636391</v>
      </c>
      <c r="JA127" s="365">
        <v>508844.56201173447</v>
      </c>
      <c r="JB127" s="365">
        <v>512408.23646556778</v>
      </c>
      <c r="JC127" s="365">
        <v>515665.24143986951</v>
      </c>
      <c r="JD127" s="365">
        <v>526305.43650336948</v>
      </c>
      <c r="JE127" s="365">
        <v>514652.56046936952</v>
      </c>
      <c r="JF127" s="365">
        <v>503346.45387479145</v>
      </c>
      <c r="JG127" s="365">
        <v>497848.02933915</v>
      </c>
      <c r="JH127" s="415">
        <f>+SUBTOTAL(9,IV127:JG127)</f>
        <v>6136373.2726968732</v>
      </c>
      <c r="JI127" s="416"/>
      <c r="JJ127" s="375">
        <v>721050.70056444069</v>
      </c>
      <c r="JK127" s="376">
        <v>701861.34859372512</v>
      </c>
      <c r="JL127" s="365">
        <v>704278.81227724103</v>
      </c>
      <c r="JM127" s="365">
        <v>700152.54912219802</v>
      </c>
      <c r="JN127" s="365">
        <v>700669.65101714339</v>
      </c>
      <c r="JO127" s="365">
        <v>700808.15603272559</v>
      </c>
      <c r="JP127" s="365">
        <v>706071.65703160653</v>
      </c>
      <c r="JQ127" s="365">
        <v>713140.48270550917</v>
      </c>
      <c r="JR127" s="365">
        <v>729420.3142338664</v>
      </c>
      <c r="JS127" s="365">
        <v>710756.27189472353</v>
      </c>
      <c r="JT127" s="365">
        <v>692259.60296038655</v>
      </c>
      <c r="JU127" s="365">
        <v>683644.39154723566</v>
      </c>
      <c r="JV127" s="415">
        <f>+SUBTOTAL(9,JJ127:JU127)</f>
        <v>8464113.9379808009</v>
      </c>
      <c r="JW127" s="416"/>
      <c r="JX127" s="375">
        <v>377133.08045656403</v>
      </c>
      <c r="JY127" s="376">
        <v>369728.29724260233</v>
      </c>
      <c r="JZ127" s="365">
        <v>370632.64891692775</v>
      </c>
      <c r="KA127" s="365">
        <v>368951.57021009008</v>
      </c>
      <c r="KB127" s="365">
        <v>369186.61652597424</v>
      </c>
      <c r="KC127" s="365">
        <v>369249.57335123891</v>
      </c>
      <c r="KD127" s="365">
        <v>371703.58013254846</v>
      </c>
      <c r="KE127" s="365">
        <v>374030.01225704968</v>
      </c>
      <c r="KF127" s="365">
        <v>381630.15158812114</v>
      </c>
      <c r="KG127" s="365">
        <v>373130.47870669258</v>
      </c>
      <c r="KH127" s="365">
        <v>365230.87828199397</v>
      </c>
      <c r="KI127" s="365">
        <v>361303.43218510714</v>
      </c>
      <c r="KJ127" s="415">
        <f>+SUBTOTAL(9,JX127:KI127)</f>
        <v>4451910.3198549105</v>
      </c>
      <c r="KK127" s="416"/>
      <c r="KL127" s="375">
        <v>71982.433102625582</v>
      </c>
      <c r="KM127" s="376">
        <v>69037.132017040916</v>
      </c>
      <c r="KN127" s="365">
        <v>69398.872686771079</v>
      </c>
      <c r="KO127" s="365">
        <v>68726.441204035989</v>
      </c>
      <c r="KP127" s="365">
        <v>68820.459730389673</v>
      </c>
      <c r="KQ127" s="365">
        <v>68845.642460495539</v>
      </c>
      <c r="KR127" s="365">
        <v>69757.977333019357</v>
      </c>
      <c r="KS127" s="365">
        <v>70688.550182819847</v>
      </c>
      <c r="KT127" s="365">
        <v>73728.605915248409</v>
      </c>
      <c r="KU127" s="365">
        <v>70398.205962676991</v>
      </c>
      <c r="KV127" s="365">
        <v>67168.896592797537</v>
      </c>
      <c r="KW127" s="365">
        <v>65597.91815404284</v>
      </c>
      <c r="KX127" s="415">
        <f>+SUBTOTAL(9,KL127:KW127)</f>
        <v>834151.13534196385</v>
      </c>
      <c r="KY127" s="416"/>
      <c r="KZ127" s="375">
        <v>59688.268151312797</v>
      </c>
      <c r="LA127" s="376">
        <v>58215.617608520464</v>
      </c>
      <c r="LB127" s="365">
        <v>58396.487943385539</v>
      </c>
      <c r="LC127" s="365">
        <v>58060.272202018001</v>
      </c>
      <c r="LD127" s="365">
        <v>58107.28146519485</v>
      </c>
      <c r="LE127" s="365">
        <v>58119.872830247776</v>
      </c>
      <c r="LF127" s="365">
        <v>58575.788566509676</v>
      </c>
      <c r="LG127" s="365">
        <v>59041.074991409929</v>
      </c>
      <c r="LH127" s="365">
        <v>60561.102857624217</v>
      </c>
      <c r="LI127" s="365">
        <v>58897.413081338498</v>
      </c>
      <c r="LJ127" s="365">
        <v>57281.248196398781</v>
      </c>
      <c r="LK127" s="365">
        <v>56495.758977021425</v>
      </c>
      <c r="LL127" s="415">
        <f>+SUBTOTAL(9,KZ127:LK127)</f>
        <v>701440.18687098206</v>
      </c>
      <c r="LM127" s="416"/>
      <c r="LN127" s="375">
        <v>0</v>
      </c>
      <c r="LO127" s="376">
        <v>0</v>
      </c>
      <c r="LP127" s="365">
        <v>0</v>
      </c>
      <c r="LQ127" s="365">
        <v>0</v>
      </c>
      <c r="LR127" s="365">
        <v>0</v>
      </c>
      <c r="LS127" s="365">
        <v>0</v>
      </c>
      <c r="LT127" s="365">
        <v>0</v>
      </c>
      <c r="LU127" s="365">
        <v>0</v>
      </c>
      <c r="LV127" s="365">
        <v>0</v>
      </c>
      <c r="LW127" s="365">
        <v>0</v>
      </c>
      <c r="LX127" s="365">
        <v>0</v>
      </c>
      <c r="LY127" s="365">
        <v>0</v>
      </c>
      <c r="LZ127" s="415">
        <f>+SUBTOTAL(9,LN127:LY127)</f>
        <v>0</v>
      </c>
      <c r="MA127" s="416"/>
      <c r="MB127" s="368">
        <f t="shared" ref="MB127:MM127" si="481">SUMIF($D$11:$LY$11,MB$8,$D127:$LY127)</f>
        <v>9129816.1068749614</v>
      </c>
      <c r="MC127" s="368">
        <f t="shared" si="481"/>
        <v>8818864.5527492184</v>
      </c>
      <c r="MD127" s="368">
        <f t="shared" si="481"/>
        <v>9453466.4881012384</v>
      </c>
      <c r="ME127" s="368">
        <f t="shared" si="481"/>
        <v>9431665.5945759602</v>
      </c>
      <c r="MF127" s="368">
        <f t="shared" si="481"/>
        <v>9370162.5772609655</v>
      </c>
      <c r="MG127" s="368">
        <f t="shared" si="481"/>
        <v>9370574.9845076427</v>
      </c>
      <c r="MH127" s="368">
        <f t="shared" si="481"/>
        <v>9522649.7847443931</v>
      </c>
      <c r="MI127" s="368">
        <f t="shared" si="481"/>
        <v>9527041.551923234</v>
      </c>
      <c r="MJ127" s="368">
        <f t="shared" si="481"/>
        <v>9772813.9178013783</v>
      </c>
      <c r="MK127" s="368">
        <f t="shared" si="481"/>
        <v>9497047.3931345213</v>
      </c>
      <c r="ML127" s="368">
        <f t="shared" si="481"/>
        <v>9229342.998563407</v>
      </c>
      <c r="MM127" s="368">
        <f t="shared" si="481"/>
        <v>9098850.1873645205</v>
      </c>
      <c r="MN127" s="368">
        <f t="shared" ref="MN127" si="482">SUM(MB127:MM127)</f>
        <v>112222296.13760144</v>
      </c>
    </row>
    <row r="128" spans="1:352" hidden="1" x14ac:dyDescent="0.25">
      <c r="A128" s="313"/>
      <c r="B128" s="255"/>
      <c r="C128" s="313"/>
      <c r="D128" s="364"/>
      <c r="E128" s="365"/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  <c r="P128" s="368"/>
      <c r="Q128" s="372"/>
      <c r="R128" s="364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8"/>
      <c r="AE128" s="372"/>
      <c r="AF128" s="364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8"/>
      <c r="AT128" s="364"/>
      <c r="AU128" s="365"/>
      <c r="AV128" s="365"/>
      <c r="AW128" s="365"/>
      <c r="AX128" s="365"/>
      <c r="AY128" s="365"/>
      <c r="AZ128" s="365"/>
      <c r="BA128" s="365"/>
      <c r="BB128" s="365"/>
      <c r="BC128" s="365"/>
      <c r="BD128" s="365"/>
      <c r="BE128" s="365"/>
      <c r="BF128" s="368"/>
      <c r="BH128" s="364"/>
      <c r="BI128" s="365"/>
      <c r="BJ128" s="365"/>
      <c r="BK128" s="365"/>
      <c r="BL128" s="365"/>
      <c r="BM128" s="365"/>
      <c r="BN128" s="365"/>
      <c r="BO128" s="365"/>
      <c r="BP128" s="365"/>
      <c r="BQ128" s="365"/>
      <c r="BR128" s="365"/>
      <c r="BS128" s="365"/>
      <c r="BT128" s="368"/>
      <c r="BV128" s="364"/>
      <c r="BW128" s="365"/>
      <c r="BX128" s="365"/>
      <c r="BY128" s="365"/>
      <c r="BZ128" s="365"/>
      <c r="CA128" s="365"/>
      <c r="CB128" s="365"/>
      <c r="CC128" s="365"/>
      <c r="CD128" s="365"/>
      <c r="CE128" s="365"/>
      <c r="CF128" s="365"/>
      <c r="CG128" s="365"/>
      <c r="CH128" s="368"/>
      <c r="CI128" s="372"/>
      <c r="CJ128" s="364"/>
      <c r="CK128" s="365"/>
      <c r="CL128" s="365"/>
      <c r="CM128" s="365"/>
      <c r="CN128" s="365"/>
      <c r="CO128" s="365"/>
      <c r="CP128" s="365"/>
      <c r="CQ128" s="365"/>
      <c r="CR128" s="365"/>
      <c r="CS128" s="365"/>
      <c r="CT128" s="365"/>
      <c r="CU128" s="365"/>
      <c r="CV128" s="368"/>
      <c r="CW128" s="372"/>
      <c r="CX128" s="364"/>
      <c r="CY128" s="365"/>
      <c r="CZ128" s="365"/>
      <c r="DA128" s="365"/>
      <c r="DB128" s="365"/>
      <c r="DC128" s="365"/>
      <c r="DD128" s="365"/>
      <c r="DE128" s="365"/>
      <c r="DF128" s="365"/>
      <c r="DG128" s="365"/>
      <c r="DH128" s="365"/>
      <c r="DI128" s="365"/>
      <c r="DJ128" s="368"/>
      <c r="DK128" s="372"/>
      <c r="DL128" s="364"/>
      <c r="DM128" s="365"/>
      <c r="DN128" s="365"/>
      <c r="DO128" s="365"/>
      <c r="DP128" s="365"/>
      <c r="DQ128" s="365"/>
      <c r="DR128" s="365"/>
      <c r="DS128" s="365"/>
      <c r="DT128" s="365"/>
      <c r="DU128" s="365"/>
      <c r="DV128" s="365"/>
      <c r="DW128" s="365"/>
      <c r="DX128" s="368"/>
      <c r="DY128" s="372"/>
      <c r="DZ128" s="364"/>
      <c r="EA128" s="365"/>
      <c r="EB128" s="365"/>
      <c r="EC128" s="365"/>
      <c r="ED128" s="365"/>
      <c r="EE128" s="365"/>
      <c r="EF128" s="365"/>
      <c r="EG128" s="365"/>
      <c r="EH128" s="365"/>
      <c r="EI128" s="365"/>
      <c r="EJ128" s="365"/>
      <c r="EK128" s="365"/>
      <c r="EL128" s="368"/>
      <c r="EM128" s="372"/>
      <c r="EN128" s="364"/>
      <c r="EO128" s="365"/>
      <c r="EP128" s="365"/>
      <c r="EQ128" s="365"/>
      <c r="ER128" s="365"/>
      <c r="ES128" s="365"/>
      <c r="ET128" s="365"/>
      <c r="EU128" s="365"/>
      <c r="EV128" s="365"/>
      <c r="EW128" s="365"/>
      <c r="EX128" s="365"/>
      <c r="EY128" s="365"/>
      <c r="EZ128" s="368"/>
      <c r="FA128" s="372"/>
      <c r="FB128" s="364"/>
      <c r="FC128" s="365"/>
      <c r="FD128" s="365"/>
      <c r="FE128" s="365"/>
      <c r="FF128" s="365"/>
      <c r="FG128" s="365"/>
      <c r="FH128" s="365"/>
      <c r="FI128" s="365"/>
      <c r="FJ128" s="365"/>
      <c r="FK128" s="365"/>
      <c r="FL128" s="365"/>
      <c r="FM128" s="365"/>
      <c r="FN128" s="368"/>
      <c r="FO128" s="372"/>
      <c r="FP128" s="364"/>
      <c r="FQ128" s="365"/>
      <c r="FR128" s="365"/>
      <c r="FS128" s="365"/>
      <c r="FT128" s="365"/>
      <c r="FU128" s="365"/>
      <c r="FV128" s="365"/>
      <c r="FW128" s="365"/>
      <c r="FX128" s="365"/>
      <c r="FY128" s="365"/>
      <c r="FZ128" s="365"/>
      <c r="GA128" s="365"/>
      <c r="GB128" s="368"/>
      <c r="GC128" s="372"/>
      <c r="GD128" s="364"/>
      <c r="GE128" s="365"/>
      <c r="GF128" s="365"/>
      <c r="GG128" s="365"/>
      <c r="GH128" s="365"/>
      <c r="GI128" s="365"/>
      <c r="GJ128" s="365"/>
      <c r="GK128" s="365"/>
      <c r="GL128" s="365"/>
      <c r="GM128" s="365"/>
      <c r="GN128" s="365"/>
      <c r="GO128" s="365"/>
      <c r="GP128" s="368"/>
      <c r="GQ128" s="372"/>
      <c r="GR128" s="364"/>
      <c r="GS128" s="365"/>
      <c r="GT128" s="365"/>
      <c r="GU128" s="365"/>
      <c r="GV128" s="365"/>
      <c r="GW128" s="365"/>
      <c r="GX128" s="365"/>
      <c r="GY128" s="365"/>
      <c r="GZ128" s="365"/>
      <c r="HA128" s="365"/>
      <c r="HB128" s="365"/>
      <c r="HC128" s="365"/>
      <c r="HD128" s="368">
        <f t="shared" si="294"/>
        <v>0</v>
      </c>
      <c r="HE128" s="372"/>
      <c r="HF128" s="364"/>
      <c r="HG128" s="365"/>
      <c r="HH128" s="365"/>
      <c r="HI128" s="365"/>
      <c r="HJ128" s="365"/>
      <c r="HK128" s="365"/>
      <c r="HL128" s="365"/>
      <c r="HM128" s="365"/>
      <c r="HN128" s="365"/>
      <c r="HO128" s="365"/>
      <c r="HP128" s="365"/>
      <c r="HQ128" s="365"/>
      <c r="HR128" s="368"/>
      <c r="HS128" s="372"/>
      <c r="HT128" s="364"/>
      <c r="HU128" s="365"/>
      <c r="HV128" s="365"/>
      <c r="HW128" s="365"/>
      <c r="HX128" s="365"/>
      <c r="HY128" s="365"/>
      <c r="HZ128" s="365"/>
      <c r="IA128" s="365"/>
      <c r="IB128" s="365"/>
      <c r="IC128" s="365"/>
      <c r="ID128" s="365"/>
      <c r="IE128" s="365"/>
      <c r="IF128" s="368"/>
      <c r="IG128" s="372"/>
      <c r="IH128" s="364"/>
      <c r="II128" s="365"/>
      <c r="IJ128" s="365"/>
      <c r="IK128" s="365"/>
      <c r="IL128" s="365"/>
      <c r="IM128" s="365"/>
      <c r="IN128" s="365"/>
      <c r="IO128" s="365"/>
      <c r="IP128" s="365"/>
      <c r="IQ128" s="365"/>
      <c r="IR128" s="365"/>
      <c r="IS128" s="365"/>
      <c r="IT128" s="368"/>
      <c r="IU128" s="372"/>
      <c r="IV128" s="364"/>
      <c r="IW128" s="365"/>
      <c r="IX128" s="365"/>
      <c r="IY128" s="365"/>
      <c r="IZ128" s="365"/>
      <c r="JA128" s="365"/>
      <c r="JB128" s="365"/>
      <c r="JC128" s="365"/>
      <c r="JD128" s="365"/>
      <c r="JE128" s="365"/>
      <c r="JF128" s="365"/>
      <c r="JG128" s="365"/>
      <c r="JH128" s="368"/>
      <c r="JI128" s="372"/>
      <c r="JJ128" s="364"/>
      <c r="JK128" s="365"/>
      <c r="JL128" s="365"/>
      <c r="JM128" s="365"/>
      <c r="JN128" s="365"/>
      <c r="JO128" s="365"/>
      <c r="JP128" s="365"/>
      <c r="JQ128" s="365"/>
      <c r="JR128" s="365"/>
      <c r="JS128" s="365"/>
      <c r="JT128" s="365"/>
      <c r="JU128" s="365"/>
      <c r="JV128" s="368"/>
      <c r="JW128" s="372"/>
      <c r="JX128" s="364"/>
      <c r="JY128" s="365"/>
      <c r="JZ128" s="365"/>
      <c r="KA128" s="365"/>
      <c r="KB128" s="365"/>
      <c r="KC128" s="365"/>
      <c r="KD128" s="365"/>
      <c r="KE128" s="365"/>
      <c r="KF128" s="365"/>
      <c r="KG128" s="365"/>
      <c r="KH128" s="365"/>
      <c r="KI128" s="365"/>
      <c r="KJ128" s="368"/>
      <c r="KK128" s="372"/>
      <c r="KL128" s="364"/>
      <c r="KM128" s="365"/>
      <c r="KN128" s="365"/>
      <c r="KO128" s="365"/>
      <c r="KP128" s="365"/>
      <c r="KQ128" s="365"/>
      <c r="KR128" s="365"/>
      <c r="KS128" s="365"/>
      <c r="KT128" s="365"/>
      <c r="KU128" s="365"/>
      <c r="KV128" s="365"/>
      <c r="KW128" s="365"/>
      <c r="KX128" s="368"/>
      <c r="KY128" s="372"/>
      <c r="KZ128" s="364"/>
      <c r="LA128" s="365"/>
      <c r="LB128" s="365"/>
      <c r="LC128" s="365"/>
      <c r="LD128" s="365"/>
      <c r="LE128" s="365"/>
      <c r="LF128" s="365"/>
      <c r="LG128" s="365"/>
      <c r="LH128" s="365"/>
      <c r="LI128" s="365"/>
      <c r="LJ128" s="365"/>
      <c r="LK128" s="365"/>
      <c r="LL128" s="368"/>
      <c r="LM128" s="372"/>
      <c r="LN128" s="364"/>
      <c r="LO128" s="365"/>
      <c r="LP128" s="365"/>
      <c r="LQ128" s="365"/>
      <c r="LR128" s="365"/>
      <c r="LS128" s="365"/>
      <c r="LT128" s="365"/>
      <c r="LU128" s="365"/>
      <c r="LV128" s="365"/>
      <c r="LW128" s="365"/>
      <c r="LX128" s="365"/>
      <c r="LY128" s="365"/>
      <c r="LZ128" s="368"/>
      <c r="MA128" s="372"/>
      <c r="MB128" s="368"/>
      <c r="MC128" s="368"/>
      <c r="MD128" s="368"/>
      <c r="ME128" s="368"/>
      <c r="MF128" s="368"/>
      <c r="MG128" s="368"/>
      <c r="MH128" s="368"/>
      <c r="MI128" s="368"/>
      <c r="MJ128" s="368"/>
      <c r="MK128" s="368"/>
      <c r="ML128" s="368"/>
      <c r="MM128" s="368"/>
      <c r="MN128" s="368"/>
    </row>
    <row r="129" spans="1:352" s="382" customFormat="1" ht="13.5" hidden="1" thickBot="1" x14ac:dyDescent="0.35">
      <c r="A129" s="397"/>
      <c r="B129" s="378" t="s">
        <v>903</v>
      </c>
      <c r="C129" s="397"/>
      <c r="D129" s="435">
        <f>SUM(D125:D128)</f>
        <v>-3298957.6215942521</v>
      </c>
      <c r="E129" s="436">
        <f t="shared" ref="E129:P129" si="483">SUM(E125:E128)</f>
        <v>-3167949.9854084216</v>
      </c>
      <c r="F129" s="436">
        <f t="shared" si="483"/>
        <v>-3184180.0526285511</v>
      </c>
      <c r="G129" s="436">
        <f t="shared" si="483"/>
        <v>-3154556.6438792683</v>
      </c>
      <c r="H129" s="436">
        <f t="shared" si="483"/>
        <v>-3158609.6193159856</v>
      </c>
      <c r="I129" s="436">
        <f t="shared" si="483"/>
        <v>-3159695.2030887473</v>
      </c>
      <c r="J129" s="436">
        <f t="shared" si="483"/>
        <v>-3200437.9141530246</v>
      </c>
      <c r="K129" s="436">
        <f t="shared" si="483"/>
        <v>-3243172.3440530356</v>
      </c>
      <c r="L129" s="436">
        <f t="shared" si="483"/>
        <v>-3373849.7185518695</v>
      </c>
      <c r="M129" s="436">
        <f t="shared" si="483"/>
        <v>-3230325.3602165361</v>
      </c>
      <c r="N129" s="436">
        <f t="shared" si="483"/>
        <v>-3089463.1935882033</v>
      </c>
      <c r="O129" s="436">
        <f t="shared" si="483"/>
        <v>-3021778.4556166413</v>
      </c>
      <c r="P129" s="437">
        <f t="shared" si="483"/>
        <v>-34314348.317845352</v>
      </c>
      <c r="Q129" s="424"/>
      <c r="R129" s="435">
        <f>SUM(R125:R128)</f>
        <v>-287806.32041319844</v>
      </c>
      <c r="S129" s="436">
        <f t="shared" ref="S129:AD129" si="484">SUM(S125:S128)</f>
        <v>-274671.82218707813</v>
      </c>
      <c r="T129" s="436">
        <f t="shared" si="484"/>
        <v>-276284.99586502259</v>
      </c>
      <c r="U129" s="436">
        <f t="shared" si="484"/>
        <v>-273286.30409785535</v>
      </c>
      <c r="V129" s="436">
        <f t="shared" si="484"/>
        <v>-273705.57741889503</v>
      </c>
      <c r="W129" s="436">
        <f t="shared" si="484"/>
        <v>-273817.87918849103</v>
      </c>
      <c r="X129" s="436">
        <f t="shared" si="484"/>
        <v>-277885.6659606577</v>
      </c>
      <c r="Y129" s="436">
        <f t="shared" si="484"/>
        <v>-282035.53284686577</v>
      </c>
      <c r="Z129" s="436">
        <f t="shared" si="484"/>
        <v>-295592.58710536582</v>
      </c>
      <c r="AA129" s="436">
        <f t="shared" si="484"/>
        <v>-280745.23969136574</v>
      </c>
      <c r="AB129" s="436">
        <f t="shared" si="484"/>
        <v>-266339.72366084857</v>
      </c>
      <c r="AC129" s="436">
        <f t="shared" si="484"/>
        <v>-259333.98369827325</v>
      </c>
      <c r="AD129" s="437">
        <f t="shared" si="484"/>
        <v>-3321505.6321339188</v>
      </c>
      <c r="AE129" s="424"/>
      <c r="AF129" s="435">
        <f>SUM(AF125:AF128)</f>
        <v>-289140.53931319847</v>
      </c>
      <c r="AG129" s="436">
        <f t="shared" ref="AG129:AR129" si="485">SUM(AG125:AG128)</f>
        <v>-276006.04108707811</v>
      </c>
      <c r="AH129" s="436">
        <f t="shared" si="485"/>
        <v>-277619.21476502257</v>
      </c>
      <c r="AI129" s="436">
        <f t="shared" si="485"/>
        <v>-274620.52299785533</v>
      </c>
      <c r="AJ129" s="436">
        <f t="shared" si="485"/>
        <v>-275039.79631889507</v>
      </c>
      <c r="AK129" s="436">
        <f t="shared" si="485"/>
        <v>-275152.09808849107</v>
      </c>
      <c r="AL129" s="436">
        <f t="shared" si="485"/>
        <v>-279219.88486065768</v>
      </c>
      <c r="AM129" s="436">
        <f t="shared" si="485"/>
        <v>-283369.75174686575</v>
      </c>
      <c r="AN129" s="436">
        <f t="shared" si="485"/>
        <v>-296926.8060053658</v>
      </c>
      <c r="AO129" s="436">
        <f t="shared" si="485"/>
        <v>-282079.45859136578</v>
      </c>
      <c r="AP129" s="436">
        <f t="shared" si="485"/>
        <v>-267673.94256084855</v>
      </c>
      <c r="AQ129" s="436">
        <f t="shared" si="485"/>
        <v>-260668.20259827323</v>
      </c>
      <c r="AR129" s="437">
        <f t="shared" si="485"/>
        <v>-3337516.258933919</v>
      </c>
      <c r="AS129" s="372"/>
      <c r="AT129" s="435">
        <f>SUM(AT125:AT128)</f>
        <v>-694240.58867546567</v>
      </c>
      <c r="AU129" s="436">
        <f t="shared" ref="AU129:BF129" si="486">SUM(AU125:AU128)</f>
        <v>-685484.2565247186</v>
      </c>
      <c r="AV129" s="436">
        <f t="shared" si="486"/>
        <v>-686559.70564334828</v>
      </c>
      <c r="AW129" s="436">
        <f t="shared" si="486"/>
        <v>-684560.57779857016</v>
      </c>
      <c r="AX129" s="436">
        <f t="shared" si="486"/>
        <v>-684840.09334592998</v>
      </c>
      <c r="AY129" s="436">
        <f t="shared" si="486"/>
        <v>-684914.96119232732</v>
      </c>
      <c r="AZ129" s="436">
        <f t="shared" si="486"/>
        <v>-688124.93740710511</v>
      </c>
      <c r="BA129" s="436">
        <f t="shared" si="486"/>
        <v>-690891.51533124386</v>
      </c>
      <c r="BB129" s="436">
        <f t="shared" si="486"/>
        <v>-699929.55150357704</v>
      </c>
      <c r="BC129" s="436">
        <f t="shared" si="486"/>
        <v>-690031.31989424385</v>
      </c>
      <c r="BD129" s="436">
        <f t="shared" si="486"/>
        <v>-680427.64254056569</v>
      </c>
      <c r="BE129" s="436">
        <f t="shared" si="486"/>
        <v>-675757.14923218207</v>
      </c>
      <c r="BF129" s="437">
        <f t="shared" si="486"/>
        <v>-8245762.2990892772</v>
      </c>
      <c r="BG129" s="388"/>
      <c r="BH129" s="435">
        <f>SUM(BH125:BH128)</f>
        <v>-3861516.6614659922</v>
      </c>
      <c r="BI129" s="436">
        <f t="shared" ref="BI129:BT129" si="487">SUM(BI125:BI128)</f>
        <v>-3795597.2313353908</v>
      </c>
      <c r="BJ129" s="436">
        <f t="shared" si="487"/>
        <v>-3803663.0997251133</v>
      </c>
      <c r="BK129" s="436">
        <f t="shared" si="487"/>
        <v>-3788669.6408892768</v>
      </c>
      <c r="BL129" s="436">
        <f t="shared" si="487"/>
        <v>-3790766.0074944748</v>
      </c>
      <c r="BM129" s="436">
        <f t="shared" si="487"/>
        <v>-3791327.5163424551</v>
      </c>
      <c r="BN129" s="436">
        <f t="shared" si="487"/>
        <v>-3812856.9955032887</v>
      </c>
      <c r="BO129" s="436">
        <f t="shared" si="487"/>
        <v>-3833606.3299343288</v>
      </c>
      <c r="BP129" s="436">
        <f t="shared" si="487"/>
        <v>-3901391.601226829</v>
      </c>
      <c r="BQ129" s="436">
        <f t="shared" si="487"/>
        <v>-3826107.2441568291</v>
      </c>
      <c r="BR129" s="436">
        <f t="shared" si="487"/>
        <v>-3755127.2840042431</v>
      </c>
      <c r="BS129" s="436">
        <f t="shared" si="487"/>
        <v>-3720098.5841913661</v>
      </c>
      <c r="BT129" s="437">
        <f t="shared" si="487"/>
        <v>-45680728.196269579</v>
      </c>
      <c r="BU129" s="372"/>
      <c r="BV129" s="435">
        <f>SUM(BV125:BV128)</f>
        <v>-678548.35073773284</v>
      </c>
      <c r="BW129" s="436">
        <f t="shared" ref="BW129:CH129" si="488">SUM(BW125:BW128)</f>
        <v>-673047.73466235935</v>
      </c>
      <c r="BX129" s="436">
        <f t="shared" si="488"/>
        <v>-673585.45922167413</v>
      </c>
      <c r="BY129" s="436">
        <f t="shared" si="488"/>
        <v>-672585.89529928507</v>
      </c>
      <c r="BZ129" s="436">
        <f t="shared" si="488"/>
        <v>-672725.65307296498</v>
      </c>
      <c r="CA129" s="436">
        <f t="shared" si="488"/>
        <v>-672763.08699616371</v>
      </c>
      <c r="CB129" s="436">
        <f t="shared" si="488"/>
        <v>-674589.94605355256</v>
      </c>
      <c r="CC129" s="436">
        <f t="shared" si="488"/>
        <v>-677095.68501562194</v>
      </c>
      <c r="CD129" s="436">
        <f t="shared" si="488"/>
        <v>-680492.25310178858</v>
      </c>
      <c r="CE129" s="436">
        <f t="shared" si="488"/>
        <v>-675543.13729712181</v>
      </c>
      <c r="CF129" s="436">
        <f t="shared" si="488"/>
        <v>-670741.29862028291</v>
      </c>
      <c r="CG129" s="436">
        <f t="shared" si="488"/>
        <v>-668406.05196609104</v>
      </c>
      <c r="CH129" s="437">
        <f t="shared" si="488"/>
        <v>-8090124.5520446394</v>
      </c>
      <c r="CI129" s="424"/>
      <c r="CJ129" s="435">
        <f>SUM(CJ125:CJ128)</f>
        <v>-1837844.7706150613</v>
      </c>
      <c r="CK129" s="436">
        <f t="shared" ref="CK129:CV129" si="489">SUM(CK125:CK128)</f>
        <v>-1789684.9437859533</v>
      </c>
      <c r="CL129" s="436">
        <f t="shared" si="489"/>
        <v>-1795599.9139384162</v>
      </c>
      <c r="CM129" s="436">
        <f t="shared" si="489"/>
        <v>-1784604.7107921364</v>
      </c>
      <c r="CN129" s="436">
        <f t="shared" si="489"/>
        <v>-1786142.0463026152</v>
      </c>
      <c r="CO129" s="436">
        <f t="shared" si="489"/>
        <v>-1786553.8194578008</v>
      </c>
      <c r="CP129" s="436">
        <f t="shared" si="489"/>
        <v>-1802019.5369890784</v>
      </c>
      <c r="CQ129" s="436">
        <f t="shared" si="489"/>
        <v>-1817235.7155718417</v>
      </c>
      <c r="CR129" s="436">
        <f t="shared" si="489"/>
        <v>-1866944.9145196746</v>
      </c>
      <c r="CS129" s="436">
        <f t="shared" si="489"/>
        <v>-1812504.6406683414</v>
      </c>
      <c r="CT129" s="436">
        <f t="shared" si="489"/>
        <v>-1759684.4152231116</v>
      </c>
      <c r="CU129" s="436">
        <f t="shared" si="489"/>
        <v>-1733996.7020270019</v>
      </c>
      <c r="CV129" s="437">
        <f t="shared" si="489"/>
        <v>-21572816.129891034</v>
      </c>
      <c r="CW129" s="424"/>
      <c r="CX129" s="435">
        <f>SUM(CX125:CX128)</f>
        <v>-4142355.688456519</v>
      </c>
      <c r="CY129" s="436">
        <f t="shared" ref="CY129:DJ129" si="490">SUM(CY125:CY128)</f>
        <v>-4014042.5433460623</v>
      </c>
      <c r="CZ129" s="436">
        <f t="shared" si="490"/>
        <v>-4029734.8860068768</v>
      </c>
      <c r="DA129" s="436">
        <f t="shared" si="490"/>
        <v>-4001111.0411799834</v>
      </c>
      <c r="DB129" s="436">
        <f t="shared" si="490"/>
        <v>-4005024.2588430201</v>
      </c>
      <c r="DC129" s="436">
        <f t="shared" si="490"/>
        <v>-4006072.4086925834</v>
      </c>
      <c r="DD129" s="436">
        <f t="shared" si="490"/>
        <v>-4046326.9693994722</v>
      </c>
      <c r="DE129" s="436">
        <f t="shared" si="490"/>
        <v>-4089361.7853374141</v>
      </c>
      <c r="DF129" s="436">
        <f t="shared" si="490"/>
        <v>-4213836.4667500816</v>
      </c>
      <c r="DG129" s="436">
        <f t="shared" si="490"/>
        <v>-4075785.034219414</v>
      </c>
      <c r="DH129" s="436">
        <f t="shared" si="490"/>
        <v>-3939200.8962679198</v>
      </c>
      <c r="DI129" s="436">
        <f t="shared" si="490"/>
        <v>-3873851.4049505498</v>
      </c>
      <c r="DJ129" s="437">
        <f t="shared" si="490"/>
        <v>-48436703.383449905</v>
      </c>
      <c r="DK129" s="424"/>
      <c r="DL129" s="435">
        <f>SUM(DL125:DL128)</f>
        <v>-2934051.3018357186</v>
      </c>
      <c r="DM129" s="436">
        <f t="shared" ref="DM129:DX129" si="491">SUM(DM125:DM128)</f>
        <v>-2697638.1221260624</v>
      </c>
      <c r="DN129" s="436">
        <f t="shared" si="491"/>
        <v>-2696869.4811148769</v>
      </c>
      <c r="DO129" s="436">
        <f t="shared" si="491"/>
        <v>-2574497.2952799825</v>
      </c>
      <c r="DP129" s="436">
        <f t="shared" si="491"/>
        <v>-2578410.5129430201</v>
      </c>
      <c r="DQ129" s="436">
        <f t="shared" si="491"/>
        <v>-2579458.662792583</v>
      </c>
      <c r="DR129" s="436">
        <f t="shared" si="491"/>
        <v>-2840318.367178672</v>
      </c>
      <c r="DS129" s="436">
        <f t="shared" si="491"/>
        <v>-2656385.9928374137</v>
      </c>
      <c r="DT129" s="436">
        <f t="shared" si="491"/>
        <v>-2782357.2742500808</v>
      </c>
      <c r="DU129" s="436">
        <f t="shared" si="491"/>
        <v>-2642734.4117194135</v>
      </c>
      <c r="DV129" s="436">
        <f t="shared" si="491"/>
        <v>-2509330.5487679201</v>
      </c>
      <c r="DW129" s="436">
        <f t="shared" si="491"/>
        <v>-2443943.6424505501</v>
      </c>
      <c r="DX129" s="437">
        <f t="shared" si="491"/>
        <v>-31935995.6132963</v>
      </c>
      <c r="DY129" s="424"/>
      <c r="DZ129" s="435">
        <f>SUM(DZ125:DZ128)</f>
        <v>-319302.99013773282</v>
      </c>
      <c r="EA129" s="436">
        <f t="shared" ref="EA129:EL129" si="492">SUM(EA125:EA128)</f>
        <v>-314924.82406235934</v>
      </c>
      <c r="EB129" s="436">
        <f t="shared" si="492"/>
        <v>-315462.54862167418</v>
      </c>
      <c r="EC129" s="436">
        <f t="shared" si="492"/>
        <v>-515351.66256328521</v>
      </c>
      <c r="ED129" s="436">
        <f t="shared" si="492"/>
        <v>-314602.74247296498</v>
      </c>
      <c r="EE129" s="436">
        <f t="shared" si="492"/>
        <v>-314640.17639616365</v>
      </c>
      <c r="EF129" s="436">
        <f t="shared" si="492"/>
        <v>-316247.03525355255</v>
      </c>
      <c r="EG129" s="436">
        <f t="shared" si="492"/>
        <v>-317630.32421562192</v>
      </c>
      <c r="EH129" s="436">
        <f t="shared" si="492"/>
        <v>-322149.34230178857</v>
      </c>
      <c r="EI129" s="436">
        <f t="shared" si="492"/>
        <v>-317200.22649712185</v>
      </c>
      <c r="EJ129" s="436">
        <f t="shared" si="492"/>
        <v>-312398.38782028283</v>
      </c>
      <c r="EK129" s="436">
        <f t="shared" si="492"/>
        <v>-310063.14116609108</v>
      </c>
      <c r="EL129" s="437">
        <f t="shared" si="492"/>
        <v>-3989973.4015086391</v>
      </c>
      <c r="EM129" s="424"/>
      <c r="EN129" s="435">
        <f>SUM(EN125:EN128)</f>
        <v>-472621.81577546563</v>
      </c>
      <c r="EO129" s="436">
        <f t="shared" ref="EO129:EZ129" si="493">SUM(EO125:EO128)</f>
        <v>-463865.48362471868</v>
      </c>
      <c r="EP129" s="436">
        <f t="shared" si="493"/>
        <v>-464940.9327433483</v>
      </c>
      <c r="EQ129" s="436">
        <f t="shared" si="493"/>
        <v>-462941.80489857018</v>
      </c>
      <c r="ER129" s="436">
        <f t="shared" si="493"/>
        <v>-463221.32044593</v>
      </c>
      <c r="ES129" s="436">
        <f t="shared" si="493"/>
        <v>-463296.18829232728</v>
      </c>
      <c r="ET129" s="436">
        <f t="shared" si="493"/>
        <v>-466506.16450710513</v>
      </c>
      <c r="EU129" s="436">
        <f t="shared" si="493"/>
        <v>-469272.74243124382</v>
      </c>
      <c r="EV129" s="436">
        <f t="shared" si="493"/>
        <v>-478310.77860357711</v>
      </c>
      <c r="EW129" s="436">
        <f t="shared" si="493"/>
        <v>-468412.54699424375</v>
      </c>
      <c r="EX129" s="436">
        <f t="shared" si="493"/>
        <v>-458808.86964056559</v>
      </c>
      <c r="EY129" s="436">
        <f t="shared" si="493"/>
        <v>-454138.37633218209</v>
      </c>
      <c r="EZ129" s="437">
        <f t="shared" si="493"/>
        <v>-5586337.0242892783</v>
      </c>
      <c r="FA129" s="424"/>
      <c r="FB129" s="435">
        <f>SUM(FB125:FB128)</f>
        <v>-103332.38563773283</v>
      </c>
      <c r="FC129" s="436">
        <f t="shared" ref="FC129:FN129" si="494">SUM(FC125:FC128)</f>
        <v>-98954.219562359358</v>
      </c>
      <c r="FD129" s="436">
        <f t="shared" si="494"/>
        <v>-99491.944121674183</v>
      </c>
      <c r="FE129" s="436">
        <f t="shared" si="494"/>
        <v>-98492.380199285108</v>
      </c>
      <c r="FF129" s="436">
        <f t="shared" si="494"/>
        <v>-98632.137972965007</v>
      </c>
      <c r="FG129" s="436">
        <f t="shared" si="494"/>
        <v>-98669.571896163689</v>
      </c>
      <c r="FH129" s="436">
        <f t="shared" si="494"/>
        <v>-100052.68905355257</v>
      </c>
      <c r="FI129" s="436">
        <f t="shared" si="494"/>
        <v>-101435.97801562195</v>
      </c>
      <c r="FJ129" s="436">
        <f t="shared" si="494"/>
        <v>-105954.99610178859</v>
      </c>
      <c r="FK129" s="436">
        <f t="shared" si="494"/>
        <v>-101005.88029712194</v>
      </c>
      <c r="FL129" s="436">
        <f t="shared" si="494"/>
        <v>-96204.041620282864</v>
      </c>
      <c r="FM129" s="436">
        <f t="shared" si="494"/>
        <v>-93868.794966091082</v>
      </c>
      <c r="FN129" s="437">
        <f t="shared" si="494"/>
        <v>-1196095.0194446393</v>
      </c>
      <c r="FO129" s="424"/>
      <c r="FP129" s="435">
        <f>SUM(FP125:FP128)</f>
        <v>-1431537.2752641297</v>
      </c>
      <c r="FQ129" s="436">
        <f t="shared" ref="FQ129:GB129" si="495">SUM(FQ125:FQ128)</f>
        <v>-1396972.7622365155</v>
      </c>
      <c r="FR129" s="436">
        <f t="shared" si="495"/>
        <v>-1401372.8891517192</v>
      </c>
      <c r="FS129" s="436">
        <f t="shared" si="495"/>
        <v>-1393739.8866949959</v>
      </c>
      <c r="FT129" s="436">
        <f t="shared" si="495"/>
        <v>-1394718.1911107551</v>
      </c>
      <c r="FU129" s="436">
        <f t="shared" si="495"/>
        <v>-1394980.2285731458</v>
      </c>
      <c r="FV129" s="436">
        <f t="shared" si="495"/>
        <v>-1405938.6484748679</v>
      </c>
      <c r="FW129" s="436">
        <f t="shared" si="495"/>
        <v>-1418240.7212093535</v>
      </c>
      <c r="FX129" s="436">
        <f t="shared" si="495"/>
        <v>-1449499.6978125202</v>
      </c>
      <c r="FY129" s="436">
        <f t="shared" si="495"/>
        <v>-1415379.6971798535</v>
      </c>
      <c r="FZ129" s="436">
        <f t="shared" si="495"/>
        <v>-1379634.1714419799</v>
      </c>
      <c r="GA129" s="436">
        <f t="shared" si="495"/>
        <v>-1363324.8598626375</v>
      </c>
      <c r="GB129" s="437">
        <f t="shared" si="495"/>
        <v>-16845339.029012475</v>
      </c>
      <c r="GC129" s="424"/>
      <c r="GD129" s="435">
        <f>SUM(GD125:GD128)</f>
        <v>-655802.27563773282</v>
      </c>
      <c r="GE129" s="436">
        <f t="shared" ref="GE129:GP129" si="496">SUM(GE125:GE128)</f>
        <v>-655341.46006235934</v>
      </c>
      <c r="GF129" s="436">
        <f t="shared" si="496"/>
        <v>-655243.12962167419</v>
      </c>
      <c r="GG129" s="436">
        <f t="shared" si="496"/>
        <v>-654879.62069928506</v>
      </c>
      <c r="GH129" s="436">
        <f t="shared" si="496"/>
        <v>-655019.37847296498</v>
      </c>
      <c r="GI129" s="436">
        <f t="shared" si="496"/>
        <v>-655056.8123961637</v>
      </c>
      <c r="GJ129" s="436">
        <f t="shared" si="496"/>
        <v>-656200.47355355253</v>
      </c>
      <c r="GK129" s="436">
        <f t="shared" si="496"/>
        <v>-654964.71251562191</v>
      </c>
      <c r="GL129" s="436">
        <f t="shared" si="496"/>
        <v>-659857.88060178864</v>
      </c>
      <c r="GM129" s="436">
        <f t="shared" si="496"/>
        <v>-654384.95479712193</v>
      </c>
      <c r="GN129" s="436">
        <f t="shared" si="496"/>
        <v>-651715.77112028282</v>
      </c>
      <c r="GO129" s="436">
        <f t="shared" si="496"/>
        <v>-649343.10946609103</v>
      </c>
      <c r="GP129" s="437">
        <f t="shared" si="496"/>
        <v>-7857809.5789446393</v>
      </c>
      <c r="GQ129" s="424"/>
      <c r="GR129" s="435">
        <f>SUM(GR125:GR128)</f>
        <v>374257.41973189724</v>
      </c>
      <c r="GS129" s="436">
        <f t="shared" ref="GS129:HC129" si="497">SUM(GS125:GS128)</f>
        <v>446719.58152489725</v>
      </c>
      <c r="GT129" s="436">
        <f t="shared" si="497"/>
        <v>-1365035.5160420984</v>
      </c>
      <c r="GU129" s="436">
        <f t="shared" si="497"/>
        <v>-1360190.2361270986</v>
      </c>
      <c r="GV129" s="436">
        <f t="shared" si="497"/>
        <v>-1355311.1704670985</v>
      </c>
      <c r="GW129" s="436">
        <f t="shared" si="497"/>
        <v>-1350398.0870890985</v>
      </c>
      <c r="GX129" s="436">
        <f t="shared" si="497"/>
        <v>-1345450.7540200986</v>
      </c>
      <c r="GY129" s="436">
        <f t="shared" si="497"/>
        <v>-1340468.9318040987</v>
      </c>
      <c r="GZ129" s="436">
        <f t="shared" si="497"/>
        <v>-1335452.3809850984</v>
      </c>
      <c r="HA129" s="436">
        <f t="shared" si="497"/>
        <v>-1330400.8471410987</v>
      </c>
      <c r="HB129" s="436">
        <f t="shared" si="497"/>
        <v>-1325314.1057820986</v>
      </c>
      <c r="HC129" s="436">
        <f t="shared" si="497"/>
        <v>-1320191.8950030983</v>
      </c>
      <c r="HD129" s="437">
        <f t="shared" si="294"/>
        <v>0</v>
      </c>
      <c r="HE129" s="424"/>
      <c r="HF129" s="435">
        <f>SUM(HF125:HF128)</f>
        <v>-653829.42105093133</v>
      </c>
      <c r="HG129" s="436">
        <f t="shared" ref="HG129:HR129" si="498">SUM(HG125:HG128)</f>
        <v>-636316.75674943754</v>
      </c>
      <c r="HH129" s="436">
        <f t="shared" si="498"/>
        <v>-638467.65498669678</v>
      </c>
      <c r="HI129" s="436">
        <f t="shared" si="498"/>
        <v>-634469.39929714042</v>
      </c>
      <c r="HJ129" s="436">
        <f t="shared" si="498"/>
        <v>-635028.43039186008</v>
      </c>
      <c r="HK129" s="436">
        <f t="shared" si="498"/>
        <v>-635178.16608465486</v>
      </c>
      <c r="HL129" s="436">
        <f t="shared" si="498"/>
        <v>-641072.81191421032</v>
      </c>
      <c r="HM129" s="436">
        <f t="shared" si="498"/>
        <v>-646605.96776248771</v>
      </c>
      <c r="HN129" s="436">
        <f t="shared" si="498"/>
        <v>-664682.0401071544</v>
      </c>
      <c r="HO129" s="436">
        <f t="shared" si="498"/>
        <v>-644885.57688848779</v>
      </c>
      <c r="HP129" s="436">
        <f t="shared" si="498"/>
        <v>-625678.22218113148</v>
      </c>
      <c r="HQ129" s="436">
        <f t="shared" si="498"/>
        <v>-616337.23556436435</v>
      </c>
      <c r="HR129" s="437">
        <f t="shared" si="498"/>
        <v>-7672551.6829785556</v>
      </c>
      <c r="HS129" s="424"/>
      <c r="HT129" s="435">
        <f>SUM(HT125:HT128)</f>
        <v>-168714.34983773285</v>
      </c>
      <c r="HU129" s="436">
        <f t="shared" ref="HU129:IF129" si="499">SUM(HU125:HU128)</f>
        <v>-164336.18376235937</v>
      </c>
      <c r="HV129" s="436">
        <f t="shared" si="499"/>
        <v>-164873.90832167421</v>
      </c>
      <c r="HW129" s="436">
        <f t="shared" si="499"/>
        <v>-163874.3443992851</v>
      </c>
      <c r="HX129" s="436">
        <f t="shared" si="499"/>
        <v>-164014.10217296504</v>
      </c>
      <c r="HY129" s="436">
        <f t="shared" si="499"/>
        <v>-164051.53609616371</v>
      </c>
      <c r="HZ129" s="436">
        <f t="shared" si="499"/>
        <v>-165460.09545355258</v>
      </c>
      <c r="IA129" s="436">
        <f t="shared" si="499"/>
        <v>-166843.38441562193</v>
      </c>
      <c r="IB129" s="436">
        <f t="shared" si="499"/>
        <v>-171362.4025017886</v>
      </c>
      <c r="IC129" s="436">
        <f t="shared" si="499"/>
        <v>-166413.28669712195</v>
      </c>
      <c r="ID129" s="436">
        <f t="shared" si="499"/>
        <v>-161611.44802028287</v>
      </c>
      <c r="IE129" s="436">
        <f t="shared" si="499"/>
        <v>-159276.20136609109</v>
      </c>
      <c r="IF129" s="437">
        <f t="shared" si="499"/>
        <v>-1980831.243044639</v>
      </c>
      <c r="IG129" s="424"/>
      <c r="IH129" s="435">
        <f>SUM(IH125:IH128)</f>
        <v>-485685.99853773281</v>
      </c>
      <c r="II129" s="436">
        <f t="shared" ref="II129:IT129" si="500">SUM(II125:II128)</f>
        <v>-481307.83246235934</v>
      </c>
      <c r="IJ129" s="436">
        <f t="shared" si="500"/>
        <v>-481845.55702167418</v>
      </c>
      <c r="IK129" s="436">
        <f t="shared" si="500"/>
        <v>-480845.99309928512</v>
      </c>
      <c r="IL129" s="436">
        <f t="shared" si="500"/>
        <v>-480985.75087296497</v>
      </c>
      <c r="IM129" s="436">
        <f t="shared" si="500"/>
        <v>-481023.1847961637</v>
      </c>
      <c r="IN129" s="436">
        <f t="shared" si="500"/>
        <v>-482850.04385355255</v>
      </c>
      <c r="IO129" s="436">
        <f t="shared" si="500"/>
        <v>-484233.33281562198</v>
      </c>
      <c r="IP129" s="436">
        <f t="shared" si="500"/>
        <v>-488752.35090178862</v>
      </c>
      <c r="IQ129" s="436">
        <f t="shared" si="500"/>
        <v>-483803.23509712191</v>
      </c>
      <c r="IR129" s="436">
        <f t="shared" si="500"/>
        <v>-479001.39642028284</v>
      </c>
      <c r="IS129" s="436">
        <f t="shared" si="500"/>
        <v>-476666.14976609102</v>
      </c>
      <c r="IT129" s="437">
        <f t="shared" si="500"/>
        <v>-5787000.8256446403</v>
      </c>
      <c r="IU129" s="424"/>
      <c r="IV129" s="435">
        <f>SUM(IV125:IV128)</f>
        <v>-1545426.2903641297</v>
      </c>
      <c r="IW129" s="436">
        <f t="shared" ref="IW129:JH129" si="501">SUM(IW125:IW128)</f>
        <v>-1514779.1278365157</v>
      </c>
      <c r="IX129" s="436">
        <f t="shared" si="501"/>
        <v>-1518543.1997517194</v>
      </c>
      <c r="IY129" s="436">
        <f t="shared" si="501"/>
        <v>-1511546.2522949958</v>
      </c>
      <c r="IZ129" s="436">
        <f t="shared" si="501"/>
        <v>-1512524.556710755</v>
      </c>
      <c r="JA129" s="436">
        <f t="shared" si="501"/>
        <v>-1512786.5941731459</v>
      </c>
      <c r="JB129" s="436">
        <f t="shared" si="501"/>
        <v>-1523381.3402748681</v>
      </c>
      <c r="JC129" s="436">
        <f t="shared" si="501"/>
        <v>-1533064.3630093536</v>
      </c>
      <c r="JD129" s="436">
        <f t="shared" si="501"/>
        <v>-1564697.4896125202</v>
      </c>
      <c r="JE129" s="436">
        <f t="shared" si="501"/>
        <v>-1530053.6789798536</v>
      </c>
      <c r="JF129" s="436">
        <f t="shared" si="501"/>
        <v>-1496440.8082419799</v>
      </c>
      <c r="JG129" s="436">
        <f t="shared" si="501"/>
        <v>-1480094.0816626374</v>
      </c>
      <c r="JH129" s="437">
        <f t="shared" si="501"/>
        <v>-18243337.78291247</v>
      </c>
      <c r="JI129" s="424"/>
      <c r="JJ129" s="435">
        <f>SUM(JJ125:JJ128)</f>
        <v>-2143671.9874150609</v>
      </c>
      <c r="JK129" s="436">
        <f t="shared" ref="JK129:JV129" si="502">SUM(JK125:JK128)</f>
        <v>-2086622.3565859532</v>
      </c>
      <c r="JL129" s="436">
        <f t="shared" si="502"/>
        <v>-2093809.4367384161</v>
      </c>
      <c r="JM129" s="436">
        <f t="shared" si="502"/>
        <v>-2081542.1235921364</v>
      </c>
      <c r="JN129" s="436">
        <f t="shared" si="502"/>
        <v>-2083079.4591026152</v>
      </c>
      <c r="JO129" s="436">
        <f t="shared" si="502"/>
        <v>-2083491.2322578006</v>
      </c>
      <c r="JP129" s="436">
        <f t="shared" si="502"/>
        <v>-2099139.5349890785</v>
      </c>
      <c r="JQ129" s="436">
        <f t="shared" si="502"/>
        <v>-2120155.0385718411</v>
      </c>
      <c r="JR129" s="436">
        <f t="shared" si="502"/>
        <v>-2168554.7125196746</v>
      </c>
      <c r="JS129" s="436">
        <f t="shared" si="502"/>
        <v>-2113066.8186683413</v>
      </c>
      <c r="JT129" s="436">
        <f t="shared" si="502"/>
        <v>-2058076.5232231116</v>
      </c>
      <c r="JU129" s="436">
        <f t="shared" si="502"/>
        <v>-2032463.640027002</v>
      </c>
      <c r="JV129" s="437">
        <f t="shared" si="502"/>
        <v>-25163672.863691024</v>
      </c>
      <c r="JW129" s="424"/>
      <c r="JX129" s="435">
        <f>SUM(JX125:JX128)</f>
        <v>-1121210.5049886643</v>
      </c>
      <c r="JY129" s="436">
        <f t="shared" ref="JY129:KJ129" si="503">SUM(JY125:JY128)</f>
        <v>-1099196.205111797</v>
      </c>
      <c r="JZ129" s="436">
        <f t="shared" si="503"/>
        <v>-1101884.8279083711</v>
      </c>
      <c r="KA129" s="436">
        <f t="shared" si="503"/>
        <v>-1096887.0082964257</v>
      </c>
      <c r="KB129" s="436">
        <f t="shared" si="503"/>
        <v>-1097585.7971648253</v>
      </c>
      <c r="KC129" s="436">
        <f t="shared" si="503"/>
        <v>-1097772.9667808185</v>
      </c>
      <c r="KD129" s="436">
        <f t="shared" si="503"/>
        <v>-1105068.688967763</v>
      </c>
      <c r="KE129" s="436">
        <f t="shared" si="503"/>
        <v>-1111985.1337781097</v>
      </c>
      <c r="KF129" s="436">
        <f t="shared" si="503"/>
        <v>-1134580.2242089431</v>
      </c>
      <c r="KG129" s="436">
        <f t="shared" si="503"/>
        <v>-1109310.8351856098</v>
      </c>
      <c r="KH129" s="436">
        <f t="shared" si="503"/>
        <v>-1085825.4518014144</v>
      </c>
      <c r="KI129" s="436">
        <f t="shared" si="503"/>
        <v>-1074149.2185304554</v>
      </c>
      <c r="KJ129" s="437">
        <f t="shared" si="503"/>
        <v>-13235456.862723198</v>
      </c>
      <c r="KK129" s="424"/>
      <c r="KL129" s="435">
        <f>SUM(KL125:KL128)</f>
        <v>-214002.60107546567</v>
      </c>
      <c r="KM129" s="436">
        <f t="shared" ref="KM129:KX129" si="504">SUM(KM125:KM128)</f>
        <v>-205246.26892471872</v>
      </c>
      <c r="KN129" s="436">
        <f t="shared" si="504"/>
        <v>-206321.71804334834</v>
      </c>
      <c r="KO129" s="436">
        <f t="shared" si="504"/>
        <v>-204322.59019857022</v>
      </c>
      <c r="KP129" s="436">
        <f t="shared" si="504"/>
        <v>-204602.10574593002</v>
      </c>
      <c r="KQ129" s="436">
        <f t="shared" si="504"/>
        <v>-204676.97359232738</v>
      </c>
      <c r="KR129" s="436">
        <f t="shared" si="504"/>
        <v>-207389.33030710515</v>
      </c>
      <c r="KS129" s="436">
        <f t="shared" si="504"/>
        <v>-210155.9082312439</v>
      </c>
      <c r="KT129" s="436">
        <f t="shared" si="504"/>
        <v>-219193.94440357719</v>
      </c>
      <c r="KU129" s="436">
        <f t="shared" si="504"/>
        <v>-209292.71959424388</v>
      </c>
      <c r="KV129" s="436">
        <f t="shared" si="504"/>
        <v>-199692.03544056573</v>
      </c>
      <c r="KW129" s="436">
        <f t="shared" si="504"/>
        <v>-195021.54213218216</v>
      </c>
      <c r="KX129" s="437">
        <f t="shared" si="504"/>
        <v>-2479917.7376892786</v>
      </c>
      <c r="KY129" s="424"/>
      <c r="KZ129" s="435">
        <f>SUM(KZ125:KZ128)</f>
        <v>-177452.24893773283</v>
      </c>
      <c r="LA129" s="436">
        <f t="shared" ref="LA129:LL129" si="505">SUM(LA125:LA128)</f>
        <v>-173074.08286235938</v>
      </c>
      <c r="LB129" s="436">
        <f t="shared" si="505"/>
        <v>-173611.8074216742</v>
      </c>
      <c r="LC129" s="436">
        <f t="shared" si="505"/>
        <v>-172612.2434992851</v>
      </c>
      <c r="LD129" s="436">
        <f t="shared" si="505"/>
        <v>-172752.00127296502</v>
      </c>
      <c r="LE129" s="436">
        <f t="shared" si="505"/>
        <v>-172789.43519616371</v>
      </c>
      <c r="LF129" s="436">
        <f t="shared" si="505"/>
        <v>-174144.86525355259</v>
      </c>
      <c r="LG129" s="436">
        <f t="shared" si="505"/>
        <v>-175528.15421562194</v>
      </c>
      <c r="LH129" s="436">
        <f t="shared" si="505"/>
        <v>-180047.17230178861</v>
      </c>
      <c r="LI129" s="436">
        <f t="shared" si="505"/>
        <v>-175101.04969712195</v>
      </c>
      <c r="LJ129" s="436">
        <f t="shared" si="505"/>
        <v>-170296.21782028288</v>
      </c>
      <c r="LK129" s="436">
        <f t="shared" si="505"/>
        <v>-167960.9711660911</v>
      </c>
      <c r="LL129" s="437">
        <f t="shared" si="505"/>
        <v>-2085370.249644639</v>
      </c>
      <c r="LM129" s="424"/>
      <c r="LN129" s="435">
        <f>SUM(LN125:LN128)</f>
        <v>0</v>
      </c>
      <c r="LO129" s="436">
        <f t="shared" ref="LO129:LZ129" si="506">SUM(LO125:LO128)</f>
        <v>0</v>
      </c>
      <c r="LP129" s="436">
        <f t="shared" si="506"/>
        <v>0</v>
      </c>
      <c r="LQ129" s="436">
        <f t="shared" si="506"/>
        <v>0</v>
      </c>
      <c r="LR129" s="436">
        <f t="shared" si="506"/>
        <v>0</v>
      </c>
      <c r="LS129" s="436">
        <f t="shared" si="506"/>
        <v>0</v>
      </c>
      <c r="LT129" s="436">
        <f t="shared" si="506"/>
        <v>0</v>
      </c>
      <c r="LU129" s="436">
        <f t="shared" si="506"/>
        <v>0</v>
      </c>
      <c r="LV129" s="436">
        <f t="shared" si="506"/>
        <v>0</v>
      </c>
      <c r="LW129" s="436">
        <f t="shared" si="506"/>
        <v>0</v>
      </c>
      <c r="LX129" s="436">
        <f t="shared" si="506"/>
        <v>0</v>
      </c>
      <c r="LY129" s="436">
        <f t="shared" si="506"/>
        <v>0</v>
      </c>
      <c r="LZ129" s="437">
        <f t="shared" si="506"/>
        <v>0</v>
      </c>
      <c r="MA129" s="424"/>
      <c r="MB129" s="437">
        <f t="shared" ref="MB129:MN129" si="507">SUM(MB125:MB128)</f>
        <v>-27142794.568035487</v>
      </c>
      <c r="MC129" s="437">
        <f t="shared" si="507"/>
        <v>-26218340.662782043</v>
      </c>
      <c r="MD129" s="437">
        <f t="shared" si="507"/>
        <v>-28105001.879404664</v>
      </c>
      <c r="ME129" s="437">
        <f t="shared" si="507"/>
        <v>-28040188.178073857</v>
      </c>
      <c r="MF129" s="437">
        <f t="shared" si="507"/>
        <v>-27857340.709433354</v>
      </c>
      <c r="MG129" s="437">
        <f t="shared" si="507"/>
        <v>-27858566.789459944</v>
      </c>
      <c r="MH129" s="437">
        <f t="shared" si="507"/>
        <v>-28310682.693381917</v>
      </c>
      <c r="MI129" s="437">
        <f t="shared" si="507"/>
        <v>-28323739.345666099</v>
      </c>
      <c r="MJ129" s="437">
        <f t="shared" si="507"/>
        <v>-29054416.585978426</v>
      </c>
      <c r="MK129" s="437">
        <f t="shared" si="507"/>
        <v>-28234567.200169094</v>
      </c>
      <c r="ML129" s="437">
        <f t="shared" si="507"/>
        <v>-27438686.395808481</v>
      </c>
      <c r="MM129" s="437">
        <f t="shared" si="507"/>
        <v>-27050733.393742032</v>
      </c>
      <c r="MN129" s="437">
        <f t="shared" si="507"/>
        <v>-333635058.40193552</v>
      </c>
    </row>
    <row r="130" spans="1:352" hidden="1" x14ac:dyDescent="0.25">
      <c r="A130" s="313"/>
      <c r="B130" s="255"/>
      <c r="C130" s="313"/>
      <c r="D130" s="364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5"/>
      <c r="P130" s="368"/>
      <c r="Q130" s="372"/>
      <c r="R130" s="364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8"/>
      <c r="AE130" s="372"/>
      <c r="AF130" s="364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8"/>
      <c r="AT130" s="364"/>
      <c r="AU130" s="365"/>
      <c r="AV130" s="365"/>
      <c r="AW130" s="365"/>
      <c r="AX130" s="365"/>
      <c r="AY130" s="365"/>
      <c r="AZ130" s="365"/>
      <c r="BA130" s="365"/>
      <c r="BB130" s="365"/>
      <c r="BC130" s="365"/>
      <c r="BD130" s="365"/>
      <c r="BE130" s="365"/>
      <c r="BF130" s="368"/>
      <c r="BH130" s="364"/>
      <c r="BI130" s="365"/>
      <c r="BJ130" s="365"/>
      <c r="BK130" s="365"/>
      <c r="BL130" s="365"/>
      <c r="BM130" s="365"/>
      <c r="BN130" s="365"/>
      <c r="BO130" s="365"/>
      <c r="BP130" s="365"/>
      <c r="BQ130" s="365"/>
      <c r="BR130" s="365"/>
      <c r="BS130" s="365"/>
      <c r="BT130" s="368"/>
      <c r="BV130" s="364"/>
      <c r="BW130" s="365"/>
      <c r="BX130" s="365"/>
      <c r="BY130" s="365"/>
      <c r="BZ130" s="365"/>
      <c r="CA130" s="365"/>
      <c r="CB130" s="365"/>
      <c r="CC130" s="365"/>
      <c r="CD130" s="365"/>
      <c r="CE130" s="365"/>
      <c r="CF130" s="365"/>
      <c r="CG130" s="365"/>
      <c r="CH130" s="368"/>
      <c r="CI130" s="372"/>
      <c r="CJ130" s="364"/>
      <c r="CK130" s="365"/>
      <c r="CL130" s="365"/>
      <c r="CM130" s="365"/>
      <c r="CN130" s="365"/>
      <c r="CO130" s="365"/>
      <c r="CP130" s="365"/>
      <c r="CQ130" s="365"/>
      <c r="CR130" s="365"/>
      <c r="CS130" s="365"/>
      <c r="CT130" s="365"/>
      <c r="CU130" s="365"/>
      <c r="CV130" s="368"/>
      <c r="CW130" s="372"/>
      <c r="CX130" s="364"/>
      <c r="CY130" s="365"/>
      <c r="CZ130" s="365"/>
      <c r="DA130" s="365"/>
      <c r="DB130" s="365"/>
      <c r="DC130" s="365"/>
      <c r="DD130" s="365"/>
      <c r="DE130" s="365"/>
      <c r="DF130" s="365"/>
      <c r="DG130" s="365"/>
      <c r="DH130" s="365"/>
      <c r="DI130" s="365"/>
      <c r="DJ130" s="368"/>
      <c r="DK130" s="372"/>
      <c r="DL130" s="364"/>
      <c r="DM130" s="365"/>
      <c r="DN130" s="365"/>
      <c r="DO130" s="365"/>
      <c r="DP130" s="365"/>
      <c r="DQ130" s="365"/>
      <c r="DR130" s="365"/>
      <c r="DS130" s="365"/>
      <c r="DT130" s="365"/>
      <c r="DU130" s="365"/>
      <c r="DV130" s="365"/>
      <c r="DW130" s="365"/>
      <c r="DX130" s="368"/>
      <c r="DY130" s="372"/>
      <c r="DZ130" s="364"/>
      <c r="EA130" s="365"/>
      <c r="EB130" s="365"/>
      <c r="EC130" s="365"/>
      <c r="ED130" s="365"/>
      <c r="EE130" s="365"/>
      <c r="EF130" s="365"/>
      <c r="EG130" s="365"/>
      <c r="EH130" s="365"/>
      <c r="EI130" s="365"/>
      <c r="EJ130" s="365"/>
      <c r="EK130" s="365"/>
      <c r="EL130" s="368"/>
      <c r="EM130" s="372"/>
      <c r="EN130" s="364"/>
      <c r="EO130" s="365"/>
      <c r="EP130" s="365"/>
      <c r="EQ130" s="365"/>
      <c r="ER130" s="365"/>
      <c r="ES130" s="365"/>
      <c r="ET130" s="365"/>
      <c r="EU130" s="365"/>
      <c r="EV130" s="365"/>
      <c r="EW130" s="365"/>
      <c r="EX130" s="365"/>
      <c r="EY130" s="365"/>
      <c r="EZ130" s="368"/>
      <c r="FA130" s="372"/>
      <c r="FB130" s="364"/>
      <c r="FC130" s="365"/>
      <c r="FD130" s="365"/>
      <c r="FE130" s="365"/>
      <c r="FF130" s="365"/>
      <c r="FG130" s="365"/>
      <c r="FH130" s="365"/>
      <c r="FI130" s="365"/>
      <c r="FJ130" s="365"/>
      <c r="FK130" s="365"/>
      <c r="FL130" s="365"/>
      <c r="FM130" s="365"/>
      <c r="FN130" s="368"/>
      <c r="FO130" s="372"/>
      <c r="FP130" s="364"/>
      <c r="FQ130" s="365"/>
      <c r="FR130" s="365"/>
      <c r="FS130" s="365"/>
      <c r="FT130" s="365"/>
      <c r="FU130" s="365"/>
      <c r="FV130" s="365"/>
      <c r="FW130" s="365"/>
      <c r="FX130" s="365"/>
      <c r="FY130" s="365"/>
      <c r="FZ130" s="365"/>
      <c r="GA130" s="365"/>
      <c r="GB130" s="368"/>
      <c r="GC130" s="372"/>
      <c r="GD130" s="364"/>
      <c r="GE130" s="365"/>
      <c r="GF130" s="365"/>
      <c r="GG130" s="365"/>
      <c r="GH130" s="365"/>
      <c r="GI130" s="365"/>
      <c r="GJ130" s="365"/>
      <c r="GK130" s="365"/>
      <c r="GL130" s="365"/>
      <c r="GM130" s="365"/>
      <c r="GN130" s="365"/>
      <c r="GO130" s="365"/>
      <c r="GP130" s="368"/>
      <c r="GQ130" s="372"/>
      <c r="GR130" s="364"/>
      <c r="GS130" s="365"/>
      <c r="GT130" s="365"/>
      <c r="GU130" s="365"/>
      <c r="GV130" s="365"/>
      <c r="GW130" s="365"/>
      <c r="GX130" s="365"/>
      <c r="GY130" s="365"/>
      <c r="GZ130" s="365"/>
      <c r="HA130" s="365"/>
      <c r="HB130" s="365"/>
      <c r="HC130" s="365"/>
      <c r="HD130" s="368">
        <f t="shared" si="294"/>
        <v>0</v>
      </c>
      <c r="HE130" s="372"/>
      <c r="HF130" s="364"/>
      <c r="HG130" s="365"/>
      <c r="HH130" s="365"/>
      <c r="HI130" s="365"/>
      <c r="HJ130" s="365"/>
      <c r="HK130" s="365"/>
      <c r="HL130" s="365"/>
      <c r="HM130" s="365"/>
      <c r="HN130" s="365"/>
      <c r="HO130" s="365"/>
      <c r="HP130" s="365"/>
      <c r="HQ130" s="365"/>
      <c r="HR130" s="368"/>
      <c r="HS130" s="372"/>
      <c r="HT130" s="364"/>
      <c r="HU130" s="365"/>
      <c r="HV130" s="365"/>
      <c r="HW130" s="365"/>
      <c r="HX130" s="365"/>
      <c r="HY130" s="365"/>
      <c r="HZ130" s="365"/>
      <c r="IA130" s="365"/>
      <c r="IB130" s="365"/>
      <c r="IC130" s="365"/>
      <c r="ID130" s="365"/>
      <c r="IE130" s="365"/>
      <c r="IF130" s="368"/>
      <c r="IG130" s="372"/>
      <c r="IH130" s="364"/>
      <c r="II130" s="365"/>
      <c r="IJ130" s="365"/>
      <c r="IK130" s="365"/>
      <c r="IL130" s="365"/>
      <c r="IM130" s="365"/>
      <c r="IN130" s="365"/>
      <c r="IO130" s="365"/>
      <c r="IP130" s="365"/>
      <c r="IQ130" s="365"/>
      <c r="IR130" s="365"/>
      <c r="IS130" s="365"/>
      <c r="IT130" s="368"/>
      <c r="IU130" s="372"/>
      <c r="IV130" s="364"/>
      <c r="IW130" s="365"/>
      <c r="IX130" s="365"/>
      <c r="IY130" s="365"/>
      <c r="IZ130" s="365"/>
      <c r="JA130" s="365"/>
      <c r="JB130" s="365"/>
      <c r="JC130" s="365"/>
      <c r="JD130" s="365"/>
      <c r="JE130" s="365"/>
      <c r="JF130" s="365"/>
      <c r="JG130" s="365"/>
      <c r="JH130" s="368"/>
      <c r="JI130" s="372"/>
      <c r="JJ130" s="364"/>
      <c r="JK130" s="365"/>
      <c r="JL130" s="365"/>
      <c r="JM130" s="365"/>
      <c r="JN130" s="365"/>
      <c r="JO130" s="365"/>
      <c r="JP130" s="365"/>
      <c r="JQ130" s="365"/>
      <c r="JR130" s="365"/>
      <c r="JS130" s="365"/>
      <c r="JT130" s="365"/>
      <c r="JU130" s="365"/>
      <c r="JV130" s="368"/>
      <c r="JW130" s="372"/>
      <c r="JX130" s="364"/>
      <c r="JY130" s="365"/>
      <c r="JZ130" s="365"/>
      <c r="KA130" s="365"/>
      <c r="KB130" s="365"/>
      <c r="KC130" s="365"/>
      <c r="KD130" s="365"/>
      <c r="KE130" s="365"/>
      <c r="KF130" s="365"/>
      <c r="KG130" s="365"/>
      <c r="KH130" s="365"/>
      <c r="KI130" s="365"/>
      <c r="KJ130" s="368"/>
      <c r="KK130" s="372"/>
      <c r="KL130" s="364"/>
      <c r="KM130" s="365"/>
      <c r="KN130" s="365"/>
      <c r="KO130" s="365"/>
      <c r="KP130" s="365"/>
      <c r="KQ130" s="365"/>
      <c r="KR130" s="365"/>
      <c r="KS130" s="365"/>
      <c r="KT130" s="365"/>
      <c r="KU130" s="365"/>
      <c r="KV130" s="365"/>
      <c r="KW130" s="365"/>
      <c r="KX130" s="368"/>
      <c r="KY130" s="372"/>
      <c r="KZ130" s="364"/>
      <c r="LA130" s="365"/>
      <c r="LB130" s="365"/>
      <c r="LC130" s="365"/>
      <c r="LD130" s="365"/>
      <c r="LE130" s="365"/>
      <c r="LF130" s="365"/>
      <c r="LG130" s="365"/>
      <c r="LH130" s="365"/>
      <c r="LI130" s="365"/>
      <c r="LJ130" s="365"/>
      <c r="LK130" s="365"/>
      <c r="LL130" s="368"/>
      <c r="LM130" s="372"/>
      <c r="LN130" s="364"/>
      <c r="LO130" s="365"/>
      <c r="LP130" s="365"/>
      <c r="LQ130" s="365"/>
      <c r="LR130" s="365"/>
      <c r="LS130" s="365"/>
      <c r="LT130" s="365"/>
      <c r="LU130" s="365"/>
      <c r="LV130" s="365"/>
      <c r="LW130" s="365"/>
      <c r="LX130" s="365"/>
      <c r="LY130" s="365"/>
      <c r="LZ130" s="368"/>
      <c r="MA130" s="372"/>
      <c r="MB130" s="368"/>
      <c r="MC130" s="368"/>
      <c r="MD130" s="368"/>
      <c r="ME130" s="368"/>
      <c r="MF130" s="368"/>
      <c r="MG130" s="368"/>
      <c r="MH130" s="368"/>
      <c r="MI130" s="368"/>
      <c r="MJ130" s="368"/>
      <c r="MK130" s="368"/>
      <c r="ML130" s="368"/>
      <c r="MM130" s="368"/>
      <c r="MN130" s="368"/>
    </row>
    <row r="131" spans="1:352" hidden="1" x14ac:dyDescent="0.25">
      <c r="A131" s="313"/>
      <c r="B131" s="255" t="s">
        <v>904</v>
      </c>
      <c r="C131" s="313"/>
      <c r="D131" s="375">
        <v>0</v>
      </c>
      <c r="E131" s="389">
        <v>0</v>
      </c>
      <c r="F131" s="389">
        <v>0</v>
      </c>
      <c r="G131" s="389">
        <v>0</v>
      </c>
      <c r="H131" s="389">
        <v>0</v>
      </c>
      <c r="I131" s="389">
        <v>0</v>
      </c>
      <c r="J131" s="389">
        <v>0</v>
      </c>
      <c r="K131" s="389">
        <v>0</v>
      </c>
      <c r="L131" s="389">
        <v>0</v>
      </c>
      <c r="M131" s="389">
        <v>0</v>
      </c>
      <c r="N131" s="389">
        <v>0</v>
      </c>
      <c r="O131" s="389">
        <v>0</v>
      </c>
      <c r="P131" s="415">
        <f>+SUBTOTAL(9,D131:O131)</f>
        <v>0</v>
      </c>
      <c r="Q131" s="416"/>
      <c r="R131" s="375">
        <v>0</v>
      </c>
      <c r="S131" s="389">
        <v>0</v>
      </c>
      <c r="T131" s="389">
        <v>0</v>
      </c>
      <c r="U131" s="389">
        <v>0</v>
      </c>
      <c r="V131" s="389">
        <v>0</v>
      </c>
      <c r="W131" s="389">
        <v>0</v>
      </c>
      <c r="X131" s="389">
        <v>0</v>
      </c>
      <c r="Y131" s="389">
        <v>0</v>
      </c>
      <c r="Z131" s="389">
        <v>0</v>
      </c>
      <c r="AA131" s="389">
        <v>0</v>
      </c>
      <c r="AB131" s="389">
        <v>0</v>
      </c>
      <c r="AC131" s="389">
        <v>0</v>
      </c>
      <c r="AD131" s="415">
        <f>+SUBTOTAL(9,R131:AC131)</f>
        <v>0</v>
      </c>
      <c r="AE131" s="416"/>
      <c r="AF131" s="375">
        <v>0</v>
      </c>
      <c r="AG131" s="389">
        <v>0</v>
      </c>
      <c r="AH131" s="389">
        <v>0</v>
      </c>
      <c r="AI131" s="389">
        <v>0</v>
      </c>
      <c r="AJ131" s="389">
        <v>0</v>
      </c>
      <c r="AK131" s="389">
        <v>0</v>
      </c>
      <c r="AL131" s="389">
        <v>0</v>
      </c>
      <c r="AM131" s="389">
        <v>0</v>
      </c>
      <c r="AN131" s="389">
        <v>0</v>
      </c>
      <c r="AO131" s="389">
        <v>0</v>
      </c>
      <c r="AP131" s="389">
        <v>0</v>
      </c>
      <c r="AQ131" s="389">
        <v>0</v>
      </c>
      <c r="AR131" s="415">
        <f>+SUBTOTAL(9,AF131:AQ131)</f>
        <v>0</v>
      </c>
      <c r="AT131" s="375">
        <v>0</v>
      </c>
      <c r="AU131" s="389">
        <v>0</v>
      </c>
      <c r="AV131" s="389">
        <v>0</v>
      </c>
      <c r="AW131" s="389">
        <v>0</v>
      </c>
      <c r="AX131" s="389">
        <v>0</v>
      </c>
      <c r="AY131" s="389">
        <v>0</v>
      </c>
      <c r="AZ131" s="389">
        <v>0</v>
      </c>
      <c r="BA131" s="389">
        <v>0</v>
      </c>
      <c r="BB131" s="389">
        <v>0</v>
      </c>
      <c r="BC131" s="389">
        <v>0</v>
      </c>
      <c r="BD131" s="389">
        <v>0</v>
      </c>
      <c r="BE131" s="389">
        <v>0</v>
      </c>
      <c r="BF131" s="415">
        <f>+SUBTOTAL(9,AT131:BE131)</f>
        <v>0</v>
      </c>
      <c r="BH131" s="375">
        <v>0</v>
      </c>
      <c r="BI131" s="376">
        <v>0</v>
      </c>
      <c r="BJ131" s="365">
        <v>0</v>
      </c>
      <c r="BK131" s="365">
        <v>0</v>
      </c>
      <c r="BL131" s="365">
        <v>0</v>
      </c>
      <c r="BM131" s="365">
        <v>0</v>
      </c>
      <c r="BN131" s="365">
        <v>0</v>
      </c>
      <c r="BO131" s="365">
        <v>0</v>
      </c>
      <c r="BP131" s="365">
        <v>0</v>
      </c>
      <c r="BQ131" s="365">
        <v>0</v>
      </c>
      <c r="BR131" s="365">
        <v>0</v>
      </c>
      <c r="BS131" s="365">
        <v>0</v>
      </c>
      <c r="BT131" s="415">
        <f>+SUBTOTAL(9,BH131:BS131)</f>
        <v>0</v>
      </c>
      <c r="BV131" s="375">
        <v>0</v>
      </c>
      <c r="BW131" s="376">
        <v>0</v>
      </c>
      <c r="BX131" s="365">
        <v>0</v>
      </c>
      <c r="BY131" s="365">
        <v>0</v>
      </c>
      <c r="BZ131" s="365">
        <v>0</v>
      </c>
      <c r="CA131" s="365">
        <v>0</v>
      </c>
      <c r="CB131" s="365">
        <v>0</v>
      </c>
      <c r="CC131" s="365">
        <v>0</v>
      </c>
      <c r="CD131" s="365">
        <v>0</v>
      </c>
      <c r="CE131" s="365">
        <v>0</v>
      </c>
      <c r="CF131" s="365">
        <v>0</v>
      </c>
      <c r="CG131" s="365">
        <v>0</v>
      </c>
      <c r="CH131" s="415">
        <f>+SUBTOTAL(9,BV131:CG131)</f>
        <v>0</v>
      </c>
      <c r="CI131" s="416"/>
      <c r="CJ131" s="375">
        <v>0</v>
      </c>
      <c r="CK131" s="376">
        <v>0</v>
      </c>
      <c r="CL131" s="365">
        <v>0</v>
      </c>
      <c r="CM131" s="365">
        <v>0</v>
      </c>
      <c r="CN131" s="365">
        <v>0</v>
      </c>
      <c r="CO131" s="365">
        <v>0</v>
      </c>
      <c r="CP131" s="365">
        <v>0</v>
      </c>
      <c r="CQ131" s="365">
        <v>0</v>
      </c>
      <c r="CR131" s="365">
        <v>0</v>
      </c>
      <c r="CS131" s="365">
        <v>0</v>
      </c>
      <c r="CT131" s="365">
        <v>0</v>
      </c>
      <c r="CU131" s="365">
        <v>0</v>
      </c>
      <c r="CV131" s="415">
        <f>+SUBTOTAL(9,CJ131:CU131)</f>
        <v>0</v>
      </c>
      <c r="CW131" s="416"/>
      <c r="CX131" s="375">
        <v>0</v>
      </c>
      <c r="CY131" s="376">
        <v>0</v>
      </c>
      <c r="CZ131" s="365">
        <v>0</v>
      </c>
      <c r="DA131" s="365">
        <v>0</v>
      </c>
      <c r="DB131" s="365">
        <v>0</v>
      </c>
      <c r="DC131" s="365">
        <v>0</v>
      </c>
      <c r="DD131" s="365">
        <v>0</v>
      </c>
      <c r="DE131" s="365">
        <v>0</v>
      </c>
      <c r="DF131" s="365">
        <v>0</v>
      </c>
      <c r="DG131" s="365">
        <v>0</v>
      </c>
      <c r="DH131" s="365">
        <v>0</v>
      </c>
      <c r="DI131" s="365">
        <v>0</v>
      </c>
      <c r="DJ131" s="415">
        <f>+SUBTOTAL(9,CX131:DI131)</f>
        <v>0</v>
      </c>
      <c r="DK131" s="416"/>
      <c r="DL131" s="375">
        <v>0</v>
      </c>
      <c r="DM131" s="376">
        <v>0</v>
      </c>
      <c r="DN131" s="365">
        <v>0</v>
      </c>
      <c r="DO131" s="365">
        <v>0</v>
      </c>
      <c r="DP131" s="365">
        <v>0</v>
      </c>
      <c r="DQ131" s="365">
        <v>0</v>
      </c>
      <c r="DR131" s="365">
        <v>0</v>
      </c>
      <c r="DS131" s="365">
        <v>0</v>
      </c>
      <c r="DT131" s="365">
        <v>0</v>
      </c>
      <c r="DU131" s="365">
        <v>0</v>
      </c>
      <c r="DV131" s="365">
        <v>0</v>
      </c>
      <c r="DW131" s="365">
        <v>0</v>
      </c>
      <c r="DX131" s="415">
        <f>+SUBTOTAL(9,DL131:DW131)</f>
        <v>0</v>
      </c>
      <c r="DY131" s="416"/>
      <c r="DZ131" s="375">
        <v>0</v>
      </c>
      <c r="EA131" s="376">
        <v>0</v>
      </c>
      <c r="EB131" s="365">
        <v>0</v>
      </c>
      <c r="EC131" s="365">
        <v>0</v>
      </c>
      <c r="ED131" s="365">
        <v>0</v>
      </c>
      <c r="EE131" s="365">
        <v>0</v>
      </c>
      <c r="EF131" s="365">
        <v>0</v>
      </c>
      <c r="EG131" s="365">
        <v>0</v>
      </c>
      <c r="EH131" s="365">
        <v>0</v>
      </c>
      <c r="EI131" s="365">
        <v>0</v>
      </c>
      <c r="EJ131" s="365">
        <v>0</v>
      </c>
      <c r="EK131" s="365">
        <v>0</v>
      </c>
      <c r="EL131" s="415">
        <f>+SUBTOTAL(9,DZ131:EK131)</f>
        <v>0</v>
      </c>
      <c r="EM131" s="416"/>
      <c r="EN131" s="375">
        <v>0</v>
      </c>
      <c r="EO131" s="376">
        <v>0</v>
      </c>
      <c r="EP131" s="365">
        <v>0</v>
      </c>
      <c r="EQ131" s="365">
        <v>0</v>
      </c>
      <c r="ER131" s="365">
        <v>0</v>
      </c>
      <c r="ES131" s="365">
        <v>0</v>
      </c>
      <c r="ET131" s="365">
        <v>0</v>
      </c>
      <c r="EU131" s="365">
        <v>0</v>
      </c>
      <c r="EV131" s="365">
        <v>0</v>
      </c>
      <c r="EW131" s="365">
        <v>0</v>
      </c>
      <c r="EX131" s="365">
        <v>0</v>
      </c>
      <c r="EY131" s="365">
        <v>0</v>
      </c>
      <c r="EZ131" s="415">
        <f>+SUBTOTAL(9,EN131:EY131)</f>
        <v>0</v>
      </c>
      <c r="FA131" s="416"/>
      <c r="FB131" s="375">
        <v>0</v>
      </c>
      <c r="FC131" s="376">
        <v>0</v>
      </c>
      <c r="FD131" s="365">
        <v>0</v>
      </c>
      <c r="FE131" s="365">
        <v>0</v>
      </c>
      <c r="FF131" s="365">
        <v>0</v>
      </c>
      <c r="FG131" s="365">
        <v>0</v>
      </c>
      <c r="FH131" s="365">
        <v>0</v>
      </c>
      <c r="FI131" s="365">
        <v>0</v>
      </c>
      <c r="FJ131" s="365">
        <v>0</v>
      </c>
      <c r="FK131" s="365">
        <v>0</v>
      </c>
      <c r="FL131" s="365">
        <v>0</v>
      </c>
      <c r="FM131" s="365">
        <v>0</v>
      </c>
      <c r="FN131" s="415">
        <f>+SUBTOTAL(9,FB131:FM131)</f>
        <v>0</v>
      </c>
      <c r="FO131" s="416"/>
      <c r="FP131" s="375">
        <v>0</v>
      </c>
      <c r="FQ131" s="376">
        <v>0</v>
      </c>
      <c r="FR131" s="365">
        <v>0</v>
      </c>
      <c r="FS131" s="365">
        <v>0</v>
      </c>
      <c r="FT131" s="365">
        <v>0</v>
      </c>
      <c r="FU131" s="365">
        <v>0</v>
      </c>
      <c r="FV131" s="365">
        <v>0</v>
      </c>
      <c r="FW131" s="365">
        <v>0</v>
      </c>
      <c r="FX131" s="365">
        <v>0</v>
      </c>
      <c r="FY131" s="365">
        <v>0</v>
      </c>
      <c r="FZ131" s="365">
        <v>0</v>
      </c>
      <c r="GA131" s="365">
        <v>0</v>
      </c>
      <c r="GB131" s="415">
        <f>+SUBTOTAL(9,FP131:GA131)</f>
        <v>0</v>
      </c>
      <c r="GC131" s="416"/>
      <c r="GD131" s="375">
        <v>0</v>
      </c>
      <c r="GE131" s="376">
        <v>0</v>
      </c>
      <c r="GF131" s="365">
        <v>0</v>
      </c>
      <c r="GG131" s="365">
        <v>0</v>
      </c>
      <c r="GH131" s="365">
        <v>0</v>
      </c>
      <c r="GI131" s="365">
        <v>0</v>
      </c>
      <c r="GJ131" s="365">
        <v>0</v>
      </c>
      <c r="GK131" s="365">
        <v>0</v>
      </c>
      <c r="GL131" s="365">
        <v>0</v>
      </c>
      <c r="GM131" s="365">
        <v>0</v>
      </c>
      <c r="GN131" s="365">
        <v>0</v>
      </c>
      <c r="GO131" s="365">
        <v>0</v>
      </c>
      <c r="GP131" s="415">
        <f>+SUBTOTAL(9,GD131:GO131)</f>
        <v>0</v>
      </c>
      <c r="GQ131" s="416"/>
      <c r="GR131" s="375">
        <v>0</v>
      </c>
      <c r="GS131" s="376">
        <v>0</v>
      </c>
      <c r="GT131" s="365">
        <v>0</v>
      </c>
      <c r="GU131" s="365">
        <v>0</v>
      </c>
      <c r="GV131" s="365">
        <v>0</v>
      </c>
      <c r="GW131" s="365">
        <v>0</v>
      </c>
      <c r="GX131" s="365">
        <v>0</v>
      </c>
      <c r="GY131" s="365">
        <v>0</v>
      </c>
      <c r="GZ131" s="365">
        <v>0</v>
      </c>
      <c r="HA131" s="365">
        <v>0</v>
      </c>
      <c r="HB131" s="365">
        <v>0</v>
      </c>
      <c r="HC131" s="365">
        <v>0</v>
      </c>
      <c r="HD131" s="415">
        <f t="shared" si="294"/>
        <v>0</v>
      </c>
      <c r="HE131" s="416"/>
      <c r="HF131" s="375">
        <v>0</v>
      </c>
      <c r="HG131" s="376">
        <v>0</v>
      </c>
      <c r="HH131" s="365">
        <v>0</v>
      </c>
      <c r="HI131" s="365">
        <v>0</v>
      </c>
      <c r="HJ131" s="365">
        <v>0</v>
      </c>
      <c r="HK131" s="365">
        <v>0</v>
      </c>
      <c r="HL131" s="365">
        <v>0</v>
      </c>
      <c r="HM131" s="365">
        <v>0</v>
      </c>
      <c r="HN131" s="365">
        <v>0</v>
      </c>
      <c r="HO131" s="365">
        <v>0</v>
      </c>
      <c r="HP131" s="365">
        <v>0</v>
      </c>
      <c r="HQ131" s="365">
        <v>0</v>
      </c>
      <c r="HR131" s="415">
        <f>+SUBTOTAL(9,HF131:HQ131)</f>
        <v>0</v>
      </c>
      <c r="HS131" s="416"/>
      <c r="HT131" s="375">
        <v>0</v>
      </c>
      <c r="HU131" s="376">
        <v>0</v>
      </c>
      <c r="HV131" s="365">
        <v>0</v>
      </c>
      <c r="HW131" s="365">
        <v>0</v>
      </c>
      <c r="HX131" s="365">
        <v>0</v>
      </c>
      <c r="HY131" s="365">
        <v>0</v>
      </c>
      <c r="HZ131" s="365">
        <v>0</v>
      </c>
      <c r="IA131" s="365">
        <v>0</v>
      </c>
      <c r="IB131" s="365">
        <v>0</v>
      </c>
      <c r="IC131" s="365">
        <v>0</v>
      </c>
      <c r="ID131" s="365">
        <v>0</v>
      </c>
      <c r="IE131" s="365">
        <v>0</v>
      </c>
      <c r="IF131" s="415">
        <f>+SUBTOTAL(9,HT131:IE131)</f>
        <v>0</v>
      </c>
      <c r="IG131" s="416"/>
      <c r="IH131" s="375">
        <v>0</v>
      </c>
      <c r="II131" s="376">
        <v>0</v>
      </c>
      <c r="IJ131" s="365">
        <v>0</v>
      </c>
      <c r="IK131" s="365">
        <v>0</v>
      </c>
      <c r="IL131" s="365">
        <v>0</v>
      </c>
      <c r="IM131" s="365">
        <v>0</v>
      </c>
      <c r="IN131" s="365">
        <v>0</v>
      </c>
      <c r="IO131" s="365">
        <v>0</v>
      </c>
      <c r="IP131" s="365">
        <v>0</v>
      </c>
      <c r="IQ131" s="365">
        <v>0</v>
      </c>
      <c r="IR131" s="365">
        <v>0</v>
      </c>
      <c r="IS131" s="365">
        <v>0</v>
      </c>
      <c r="IT131" s="415">
        <f>+SUBTOTAL(9,IH131:IS131)</f>
        <v>0</v>
      </c>
      <c r="IU131" s="416"/>
      <c r="IV131" s="375">
        <v>0</v>
      </c>
      <c r="IW131" s="376">
        <v>0</v>
      </c>
      <c r="IX131" s="365">
        <v>0</v>
      </c>
      <c r="IY131" s="365">
        <v>0</v>
      </c>
      <c r="IZ131" s="365">
        <v>0</v>
      </c>
      <c r="JA131" s="365">
        <v>0</v>
      </c>
      <c r="JB131" s="365">
        <v>0</v>
      </c>
      <c r="JC131" s="365">
        <v>0</v>
      </c>
      <c r="JD131" s="365">
        <v>0</v>
      </c>
      <c r="JE131" s="365">
        <v>0</v>
      </c>
      <c r="JF131" s="365">
        <v>0</v>
      </c>
      <c r="JG131" s="365">
        <v>0</v>
      </c>
      <c r="JH131" s="415">
        <f>+SUBTOTAL(9,IV131:JG131)</f>
        <v>0</v>
      </c>
      <c r="JI131" s="416"/>
      <c r="JJ131" s="375">
        <v>0</v>
      </c>
      <c r="JK131" s="376">
        <v>0</v>
      </c>
      <c r="JL131" s="365">
        <v>0</v>
      </c>
      <c r="JM131" s="365">
        <v>0</v>
      </c>
      <c r="JN131" s="365">
        <v>0</v>
      </c>
      <c r="JO131" s="365">
        <v>0</v>
      </c>
      <c r="JP131" s="365">
        <v>0</v>
      </c>
      <c r="JQ131" s="365">
        <v>0</v>
      </c>
      <c r="JR131" s="365">
        <v>0</v>
      </c>
      <c r="JS131" s="365">
        <v>0</v>
      </c>
      <c r="JT131" s="365">
        <v>0</v>
      </c>
      <c r="JU131" s="365">
        <v>0</v>
      </c>
      <c r="JV131" s="415">
        <f>+SUBTOTAL(9,JJ131:JU131)</f>
        <v>0</v>
      </c>
      <c r="JW131" s="416"/>
      <c r="JX131" s="375">
        <v>0</v>
      </c>
      <c r="JY131" s="376">
        <v>0</v>
      </c>
      <c r="JZ131" s="365">
        <v>0</v>
      </c>
      <c r="KA131" s="365">
        <v>0</v>
      </c>
      <c r="KB131" s="365">
        <v>0</v>
      </c>
      <c r="KC131" s="365">
        <v>0</v>
      </c>
      <c r="KD131" s="365">
        <v>0</v>
      </c>
      <c r="KE131" s="365">
        <v>0</v>
      </c>
      <c r="KF131" s="365">
        <v>0</v>
      </c>
      <c r="KG131" s="365">
        <v>0</v>
      </c>
      <c r="KH131" s="365">
        <v>0</v>
      </c>
      <c r="KI131" s="365">
        <v>0</v>
      </c>
      <c r="KJ131" s="415">
        <f>+SUBTOTAL(9,JX131:KI131)</f>
        <v>0</v>
      </c>
      <c r="KK131" s="416"/>
      <c r="KL131" s="375">
        <v>0</v>
      </c>
      <c r="KM131" s="376">
        <v>0</v>
      </c>
      <c r="KN131" s="365">
        <v>0</v>
      </c>
      <c r="KO131" s="365">
        <v>0</v>
      </c>
      <c r="KP131" s="365">
        <v>0</v>
      </c>
      <c r="KQ131" s="365">
        <v>0</v>
      </c>
      <c r="KR131" s="365">
        <v>0</v>
      </c>
      <c r="KS131" s="365">
        <v>0</v>
      </c>
      <c r="KT131" s="365">
        <v>0</v>
      </c>
      <c r="KU131" s="365">
        <v>0</v>
      </c>
      <c r="KV131" s="365">
        <v>0</v>
      </c>
      <c r="KW131" s="365">
        <v>0</v>
      </c>
      <c r="KX131" s="415">
        <f>+SUBTOTAL(9,KL131:KW131)</f>
        <v>0</v>
      </c>
      <c r="KY131" s="416"/>
      <c r="KZ131" s="375">
        <v>0</v>
      </c>
      <c r="LA131" s="376">
        <v>0</v>
      </c>
      <c r="LB131" s="365">
        <v>0</v>
      </c>
      <c r="LC131" s="365">
        <v>0</v>
      </c>
      <c r="LD131" s="365">
        <v>0</v>
      </c>
      <c r="LE131" s="365">
        <v>0</v>
      </c>
      <c r="LF131" s="365">
        <v>0</v>
      </c>
      <c r="LG131" s="365">
        <v>0</v>
      </c>
      <c r="LH131" s="365">
        <v>0</v>
      </c>
      <c r="LI131" s="365">
        <v>0</v>
      </c>
      <c r="LJ131" s="365">
        <v>0</v>
      </c>
      <c r="LK131" s="365">
        <v>0</v>
      </c>
      <c r="LL131" s="415">
        <f>+SUBTOTAL(9,KZ131:LK131)</f>
        <v>0</v>
      </c>
      <c r="LM131" s="416"/>
      <c r="LN131" s="375">
        <v>0</v>
      </c>
      <c r="LO131" s="376">
        <v>0</v>
      </c>
      <c r="LP131" s="365">
        <v>0</v>
      </c>
      <c r="LQ131" s="365">
        <v>0</v>
      </c>
      <c r="LR131" s="365">
        <v>0</v>
      </c>
      <c r="LS131" s="365">
        <v>0</v>
      </c>
      <c r="LT131" s="365">
        <v>0</v>
      </c>
      <c r="LU131" s="365">
        <v>0</v>
      </c>
      <c r="LV131" s="365">
        <v>0</v>
      </c>
      <c r="LW131" s="365">
        <v>0</v>
      </c>
      <c r="LX131" s="365">
        <v>0</v>
      </c>
      <c r="LY131" s="365">
        <v>0</v>
      </c>
      <c r="LZ131" s="415">
        <f>+SUBTOTAL(9,LN131:LY131)</f>
        <v>0</v>
      </c>
      <c r="MA131" s="416"/>
      <c r="MB131" s="368">
        <f t="shared" ref="MB131:MM132" si="508">SUMIF($D$11:$LY$11,MB$8,$D131:$LY131)</f>
        <v>0</v>
      </c>
      <c r="MC131" s="368">
        <f t="shared" si="508"/>
        <v>0</v>
      </c>
      <c r="MD131" s="368">
        <f t="shared" si="508"/>
        <v>0</v>
      </c>
      <c r="ME131" s="368">
        <f t="shared" si="508"/>
        <v>0</v>
      </c>
      <c r="MF131" s="368">
        <f t="shared" si="508"/>
        <v>0</v>
      </c>
      <c r="MG131" s="368">
        <f t="shared" si="508"/>
        <v>0</v>
      </c>
      <c r="MH131" s="368">
        <f t="shared" si="508"/>
        <v>0</v>
      </c>
      <c r="MI131" s="368">
        <f t="shared" si="508"/>
        <v>0</v>
      </c>
      <c r="MJ131" s="368">
        <f t="shared" si="508"/>
        <v>0</v>
      </c>
      <c r="MK131" s="368">
        <f t="shared" si="508"/>
        <v>0</v>
      </c>
      <c r="ML131" s="368">
        <f t="shared" si="508"/>
        <v>0</v>
      </c>
      <c r="MM131" s="368">
        <f t="shared" si="508"/>
        <v>0</v>
      </c>
      <c r="MN131" s="368">
        <f t="shared" ref="MN131" si="509">SUM(MB131:MM131)</f>
        <v>0</v>
      </c>
    </row>
    <row r="132" spans="1:352" hidden="1" x14ac:dyDescent="0.25">
      <c r="A132" s="313"/>
      <c r="B132" s="255" t="s">
        <v>905</v>
      </c>
      <c r="C132" s="313"/>
      <c r="D132" s="375">
        <v>0</v>
      </c>
      <c r="E132" s="389">
        <v>0</v>
      </c>
      <c r="F132" s="389">
        <v>0</v>
      </c>
      <c r="G132" s="389">
        <v>0</v>
      </c>
      <c r="H132" s="389">
        <v>0</v>
      </c>
      <c r="I132" s="389">
        <v>0</v>
      </c>
      <c r="J132" s="389">
        <v>0</v>
      </c>
      <c r="K132" s="389">
        <v>0</v>
      </c>
      <c r="L132" s="389">
        <v>0</v>
      </c>
      <c r="M132" s="389">
        <v>0</v>
      </c>
      <c r="N132" s="389">
        <v>0</v>
      </c>
      <c r="O132" s="389">
        <v>0</v>
      </c>
      <c r="P132" s="415">
        <f>+SUBTOTAL(9,D132:O132)</f>
        <v>0</v>
      </c>
      <c r="Q132" s="416"/>
      <c r="R132" s="375">
        <v>0</v>
      </c>
      <c r="S132" s="389">
        <v>0</v>
      </c>
      <c r="T132" s="389">
        <v>0</v>
      </c>
      <c r="U132" s="389">
        <v>0</v>
      </c>
      <c r="V132" s="389">
        <v>0</v>
      </c>
      <c r="W132" s="389">
        <v>0</v>
      </c>
      <c r="X132" s="389">
        <v>0</v>
      </c>
      <c r="Y132" s="389">
        <v>0</v>
      </c>
      <c r="Z132" s="389">
        <v>0</v>
      </c>
      <c r="AA132" s="389">
        <v>0</v>
      </c>
      <c r="AB132" s="389">
        <v>0</v>
      </c>
      <c r="AC132" s="389">
        <v>0</v>
      </c>
      <c r="AD132" s="415">
        <f>+SUBTOTAL(9,R132:AC132)</f>
        <v>0</v>
      </c>
      <c r="AE132" s="416"/>
      <c r="AF132" s="375">
        <v>0</v>
      </c>
      <c r="AG132" s="389">
        <v>0</v>
      </c>
      <c r="AH132" s="389">
        <v>0</v>
      </c>
      <c r="AI132" s="389">
        <v>0</v>
      </c>
      <c r="AJ132" s="389">
        <v>0</v>
      </c>
      <c r="AK132" s="389">
        <v>0</v>
      </c>
      <c r="AL132" s="389">
        <v>0</v>
      </c>
      <c r="AM132" s="389">
        <v>0</v>
      </c>
      <c r="AN132" s="389">
        <v>0</v>
      </c>
      <c r="AO132" s="389">
        <v>0</v>
      </c>
      <c r="AP132" s="389">
        <v>0</v>
      </c>
      <c r="AQ132" s="389">
        <v>0</v>
      </c>
      <c r="AR132" s="415">
        <f>+SUBTOTAL(9,AF132:AQ132)</f>
        <v>0</v>
      </c>
      <c r="AT132" s="375">
        <v>0</v>
      </c>
      <c r="AU132" s="389">
        <v>0</v>
      </c>
      <c r="AV132" s="389">
        <v>0</v>
      </c>
      <c r="AW132" s="389">
        <v>0</v>
      </c>
      <c r="AX132" s="389">
        <v>0</v>
      </c>
      <c r="AY132" s="389">
        <v>0</v>
      </c>
      <c r="AZ132" s="389">
        <v>0</v>
      </c>
      <c r="BA132" s="389">
        <v>0</v>
      </c>
      <c r="BB132" s="389">
        <v>0</v>
      </c>
      <c r="BC132" s="389">
        <v>0</v>
      </c>
      <c r="BD132" s="389">
        <v>0</v>
      </c>
      <c r="BE132" s="389">
        <v>0</v>
      </c>
      <c r="BF132" s="415">
        <f>+SUBTOTAL(9,AT132:BE132)</f>
        <v>0</v>
      </c>
      <c r="BH132" s="375">
        <v>0</v>
      </c>
      <c r="BI132" s="376">
        <v>0</v>
      </c>
      <c r="BJ132" s="365">
        <v>0</v>
      </c>
      <c r="BK132" s="365">
        <v>0</v>
      </c>
      <c r="BL132" s="365">
        <v>0</v>
      </c>
      <c r="BM132" s="365">
        <v>0</v>
      </c>
      <c r="BN132" s="365">
        <v>0</v>
      </c>
      <c r="BO132" s="365">
        <v>0</v>
      </c>
      <c r="BP132" s="365">
        <v>0</v>
      </c>
      <c r="BQ132" s="365">
        <v>0</v>
      </c>
      <c r="BR132" s="365">
        <v>0</v>
      </c>
      <c r="BS132" s="365">
        <v>0</v>
      </c>
      <c r="BT132" s="415">
        <f>+SUBTOTAL(9,BH132:BS132)</f>
        <v>0</v>
      </c>
      <c r="BV132" s="375">
        <v>0</v>
      </c>
      <c r="BW132" s="376">
        <v>0</v>
      </c>
      <c r="BX132" s="365">
        <v>0</v>
      </c>
      <c r="BY132" s="365">
        <v>0</v>
      </c>
      <c r="BZ132" s="365">
        <v>0</v>
      </c>
      <c r="CA132" s="365">
        <v>0</v>
      </c>
      <c r="CB132" s="365">
        <v>0</v>
      </c>
      <c r="CC132" s="365">
        <v>0</v>
      </c>
      <c r="CD132" s="365">
        <v>0</v>
      </c>
      <c r="CE132" s="365">
        <v>0</v>
      </c>
      <c r="CF132" s="365">
        <v>0</v>
      </c>
      <c r="CG132" s="365">
        <v>0</v>
      </c>
      <c r="CH132" s="415">
        <f>+SUBTOTAL(9,BV132:CG132)</f>
        <v>0</v>
      </c>
      <c r="CI132" s="416"/>
      <c r="CJ132" s="375">
        <v>0</v>
      </c>
      <c r="CK132" s="376">
        <v>0</v>
      </c>
      <c r="CL132" s="365">
        <v>0</v>
      </c>
      <c r="CM132" s="365">
        <v>0</v>
      </c>
      <c r="CN132" s="365">
        <v>0</v>
      </c>
      <c r="CO132" s="365">
        <v>0</v>
      </c>
      <c r="CP132" s="365">
        <v>0</v>
      </c>
      <c r="CQ132" s="365">
        <v>0</v>
      </c>
      <c r="CR132" s="365">
        <v>0</v>
      </c>
      <c r="CS132" s="365">
        <v>0</v>
      </c>
      <c r="CT132" s="365">
        <v>0</v>
      </c>
      <c r="CU132" s="365">
        <v>0</v>
      </c>
      <c r="CV132" s="415">
        <f>+SUBTOTAL(9,CJ132:CU132)</f>
        <v>0</v>
      </c>
      <c r="CW132" s="416"/>
      <c r="CX132" s="375">
        <v>0</v>
      </c>
      <c r="CY132" s="376">
        <v>0</v>
      </c>
      <c r="CZ132" s="365">
        <v>0</v>
      </c>
      <c r="DA132" s="365">
        <v>0</v>
      </c>
      <c r="DB132" s="365">
        <v>0</v>
      </c>
      <c r="DC132" s="365">
        <v>0</v>
      </c>
      <c r="DD132" s="365">
        <v>0</v>
      </c>
      <c r="DE132" s="365">
        <v>0</v>
      </c>
      <c r="DF132" s="365">
        <v>0</v>
      </c>
      <c r="DG132" s="365">
        <v>0</v>
      </c>
      <c r="DH132" s="365">
        <v>0</v>
      </c>
      <c r="DI132" s="365">
        <v>0</v>
      </c>
      <c r="DJ132" s="415">
        <f>+SUBTOTAL(9,CX132:DI132)</f>
        <v>0</v>
      </c>
      <c r="DK132" s="416"/>
      <c r="DL132" s="375">
        <v>0</v>
      </c>
      <c r="DM132" s="376">
        <v>0</v>
      </c>
      <c r="DN132" s="365">
        <v>0</v>
      </c>
      <c r="DO132" s="365">
        <v>0</v>
      </c>
      <c r="DP132" s="365">
        <v>0</v>
      </c>
      <c r="DQ132" s="365">
        <v>0</v>
      </c>
      <c r="DR132" s="365">
        <v>0</v>
      </c>
      <c r="DS132" s="365">
        <v>0</v>
      </c>
      <c r="DT132" s="365">
        <v>0</v>
      </c>
      <c r="DU132" s="365">
        <v>0</v>
      </c>
      <c r="DV132" s="365">
        <v>0</v>
      </c>
      <c r="DW132" s="365">
        <v>0</v>
      </c>
      <c r="DX132" s="415">
        <f>+SUBTOTAL(9,DL132:DW132)</f>
        <v>0</v>
      </c>
      <c r="DY132" s="416"/>
      <c r="DZ132" s="375">
        <v>0</v>
      </c>
      <c r="EA132" s="376">
        <v>0</v>
      </c>
      <c r="EB132" s="365">
        <v>0</v>
      </c>
      <c r="EC132" s="365">
        <v>0</v>
      </c>
      <c r="ED132" s="365">
        <v>0</v>
      </c>
      <c r="EE132" s="365">
        <v>0</v>
      </c>
      <c r="EF132" s="365">
        <v>0</v>
      </c>
      <c r="EG132" s="365">
        <v>0</v>
      </c>
      <c r="EH132" s="365">
        <v>0</v>
      </c>
      <c r="EI132" s="365">
        <v>0</v>
      </c>
      <c r="EJ132" s="365">
        <v>0</v>
      </c>
      <c r="EK132" s="365">
        <v>0</v>
      </c>
      <c r="EL132" s="415">
        <f>+SUBTOTAL(9,DZ132:EK132)</f>
        <v>0</v>
      </c>
      <c r="EM132" s="416"/>
      <c r="EN132" s="375">
        <v>0</v>
      </c>
      <c r="EO132" s="376">
        <v>0</v>
      </c>
      <c r="EP132" s="365">
        <v>0</v>
      </c>
      <c r="EQ132" s="365">
        <v>0</v>
      </c>
      <c r="ER132" s="365">
        <v>0</v>
      </c>
      <c r="ES132" s="365">
        <v>0</v>
      </c>
      <c r="ET132" s="365">
        <v>0</v>
      </c>
      <c r="EU132" s="365">
        <v>0</v>
      </c>
      <c r="EV132" s="365">
        <v>0</v>
      </c>
      <c r="EW132" s="365">
        <v>0</v>
      </c>
      <c r="EX132" s="365">
        <v>0</v>
      </c>
      <c r="EY132" s="365">
        <v>0</v>
      </c>
      <c r="EZ132" s="415">
        <f>+SUBTOTAL(9,EN132:EY132)</f>
        <v>0</v>
      </c>
      <c r="FA132" s="416"/>
      <c r="FB132" s="375">
        <v>0</v>
      </c>
      <c r="FC132" s="376">
        <v>0</v>
      </c>
      <c r="FD132" s="365">
        <v>0</v>
      </c>
      <c r="FE132" s="365">
        <v>0</v>
      </c>
      <c r="FF132" s="365">
        <v>0</v>
      </c>
      <c r="FG132" s="365">
        <v>0</v>
      </c>
      <c r="FH132" s="365">
        <v>0</v>
      </c>
      <c r="FI132" s="365">
        <v>0</v>
      </c>
      <c r="FJ132" s="365">
        <v>0</v>
      </c>
      <c r="FK132" s="365">
        <v>0</v>
      </c>
      <c r="FL132" s="365">
        <v>0</v>
      </c>
      <c r="FM132" s="365">
        <v>0</v>
      </c>
      <c r="FN132" s="415">
        <f>+SUBTOTAL(9,FB132:FM132)</f>
        <v>0</v>
      </c>
      <c r="FO132" s="416"/>
      <c r="FP132" s="375">
        <v>0</v>
      </c>
      <c r="FQ132" s="376">
        <v>0</v>
      </c>
      <c r="FR132" s="365">
        <v>0</v>
      </c>
      <c r="FS132" s="365">
        <v>0</v>
      </c>
      <c r="FT132" s="365">
        <v>0</v>
      </c>
      <c r="FU132" s="365">
        <v>0</v>
      </c>
      <c r="FV132" s="365">
        <v>0</v>
      </c>
      <c r="FW132" s="365">
        <v>0</v>
      </c>
      <c r="FX132" s="365">
        <v>0</v>
      </c>
      <c r="FY132" s="365">
        <v>0</v>
      </c>
      <c r="FZ132" s="365">
        <v>0</v>
      </c>
      <c r="GA132" s="365">
        <v>0</v>
      </c>
      <c r="GB132" s="415">
        <f>+SUBTOTAL(9,FP132:GA132)</f>
        <v>0</v>
      </c>
      <c r="GC132" s="416"/>
      <c r="GD132" s="375">
        <v>0</v>
      </c>
      <c r="GE132" s="376">
        <v>0</v>
      </c>
      <c r="GF132" s="365">
        <v>0</v>
      </c>
      <c r="GG132" s="365">
        <v>0</v>
      </c>
      <c r="GH132" s="365">
        <v>0</v>
      </c>
      <c r="GI132" s="365">
        <v>0</v>
      </c>
      <c r="GJ132" s="365">
        <v>0</v>
      </c>
      <c r="GK132" s="365">
        <v>0</v>
      </c>
      <c r="GL132" s="365">
        <v>0</v>
      </c>
      <c r="GM132" s="365">
        <v>0</v>
      </c>
      <c r="GN132" s="365">
        <v>0</v>
      </c>
      <c r="GO132" s="365">
        <v>0</v>
      </c>
      <c r="GP132" s="415">
        <f>+SUBTOTAL(9,GD132:GO132)</f>
        <v>0</v>
      </c>
      <c r="GQ132" s="416"/>
      <c r="GR132" s="375">
        <v>0</v>
      </c>
      <c r="GS132" s="376">
        <v>0</v>
      </c>
      <c r="GT132" s="365">
        <v>0</v>
      </c>
      <c r="GU132" s="365">
        <v>0</v>
      </c>
      <c r="GV132" s="365">
        <v>0</v>
      </c>
      <c r="GW132" s="365">
        <v>0</v>
      </c>
      <c r="GX132" s="365">
        <v>0</v>
      </c>
      <c r="GY132" s="365">
        <v>0</v>
      </c>
      <c r="GZ132" s="365">
        <v>0</v>
      </c>
      <c r="HA132" s="365">
        <v>0</v>
      </c>
      <c r="HB132" s="365">
        <v>0</v>
      </c>
      <c r="HC132" s="365">
        <v>0</v>
      </c>
      <c r="HD132" s="415">
        <f t="shared" si="294"/>
        <v>0</v>
      </c>
      <c r="HE132" s="416"/>
      <c r="HF132" s="375">
        <v>0</v>
      </c>
      <c r="HG132" s="376">
        <v>0</v>
      </c>
      <c r="HH132" s="365">
        <v>0</v>
      </c>
      <c r="HI132" s="365">
        <v>0</v>
      </c>
      <c r="HJ132" s="365">
        <v>0</v>
      </c>
      <c r="HK132" s="365">
        <v>0</v>
      </c>
      <c r="HL132" s="365">
        <v>0</v>
      </c>
      <c r="HM132" s="365">
        <v>0</v>
      </c>
      <c r="HN132" s="365">
        <v>0</v>
      </c>
      <c r="HO132" s="365">
        <v>0</v>
      </c>
      <c r="HP132" s="365">
        <v>0</v>
      </c>
      <c r="HQ132" s="365">
        <v>0</v>
      </c>
      <c r="HR132" s="415">
        <f>+SUBTOTAL(9,HF132:HQ132)</f>
        <v>0</v>
      </c>
      <c r="HS132" s="416"/>
      <c r="HT132" s="375">
        <v>0</v>
      </c>
      <c r="HU132" s="376">
        <v>0</v>
      </c>
      <c r="HV132" s="365">
        <v>0</v>
      </c>
      <c r="HW132" s="365">
        <v>0</v>
      </c>
      <c r="HX132" s="365">
        <v>0</v>
      </c>
      <c r="HY132" s="365">
        <v>0</v>
      </c>
      <c r="HZ132" s="365">
        <v>0</v>
      </c>
      <c r="IA132" s="365">
        <v>0</v>
      </c>
      <c r="IB132" s="365">
        <v>0</v>
      </c>
      <c r="IC132" s="365">
        <v>0</v>
      </c>
      <c r="ID132" s="365">
        <v>0</v>
      </c>
      <c r="IE132" s="365">
        <v>0</v>
      </c>
      <c r="IF132" s="415">
        <f>+SUBTOTAL(9,HT132:IE132)</f>
        <v>0</v>
      </c>
      <c r="IG132" s="416"/>
      <c r="IH132" s="375">
        <v>0</v>
      </c>
      <c r="II132" s="376">
        <v>0</v>
      </c>
      <c r="IJ132" s="365">
        <v>0</v>
      </c>
      <c r="IK132" s="365">
        <v>0</v>
      </c>
      <c r="IL132" s="365">
        <v>0</v>
      </c>
      <c r="IM132" s="365">
        <v>0</v>
      </c>
      <c r="IN132" s="365">
        <v>0</v>
      </c>
      <c r="IO132" s="365">
        <v>0</v>
      </c>
      <c r="IP132" s="365">
        <v>0</v>
      </c>
      <c r="IQ132" s="365">
        <v>0</v>
      </c>
      <c r="IR132" s="365">
        <v>0</v>
      </c>
      <c r="IS132" s="365">
        <v>0</v>
      </c>
      <c r="IT132" s="415">
        <f>+SUBTOTAL(9,IH132:IS132)</f>
        <v>0</v>
      </c>
      <c r="IU132" s="416"/>
      <c r="IV132" s="375">
        <v>0</v>
      </c>
      <c r="IW132" s="376">
        <v>0</v>
      </c>
      <c r="IX132" s="365">
        <v>0</v>
      </c>
      <c r="IY132" s="365">
        <v>0</v>
      </c>
      <c r="IZ132" s="365">
        <v>0</v>
      </c>
      <c r="JA132" s="365">
        <v>0</v>
      </c>
      <c r="JB132" s="365">
        <v>0</v>
      </c>
      <c r="JC132" s="365">
        <v>0</v>
      </c>
      <c r="JD132" s="365">
        <v>0</v>
      </c>
      <c r="JE132" s="365">
        <v>0</v>
      </c>
      <c r="JF132" s="365">
        <v>0</v>
      </c>
      <c r="JG132" s="365">
        <v>0</v>
      </c>
      <c r="JH132" s="415">
        <f>+SUBTOTAL(9,IV132:JG132)</f>
        <v>0</v>
      </c>
      <c r="JI132" s="416"/>
      <c r="JJ132" s="375">
        <v>0</v>
      </c>
      <c r="JK132" s="376">
        <v>0</v>
      </c>
      <c r="JL132" s="365">
        <v>0</v>
      </c>
      <c r="JM132" s="365">
        <v>0</v>
      </c>
      <c r="JN132" s="365">
        <v>0</v>
      </c>
      <c r="JO132" s="365">
        <v>0</v>
      </c>
      <c r="JP132" s="365">
        <v>0</v>
      </c>
      <c r="JQ132" s="365">
        <v>0</v>
      </c>
      <c r="JR132" s="365">
        <v>0</v>
      </c>
      <c r="JS132" s="365">
        <v>0</v>
      </c>
      <c r="JT132" s="365">
        <v>0</v>
      </c>
      <c r="JU132" s="365">
        <v>0</v>
      </c>
      <c r="JV132" s="415">
        <f>+SUBTOTAL(9,JJ132:JU132)</f>
        <v>0</v>
      </c>
      <c r="JW132" s="416"/>
      <c r="JX132" s="375">
        <v>0</v>
      </c>
      <c r="JY132" s="376">
        <v>0</v>
      </c>
      <c r="JZ132" s="365">
        <v>0</v>
      </c>
      <c r="KA132" s="365">
        <v>0</v>
      </c>
      <c r="KB132" s="365">
        <v>0</v>
      </c>
      <c r="KC132" s="365">
        <v>0</v>
      </c>
      <c r="KD132" s="365">
        <v>0</v>
      </c>
      <c r="KE132" s="365">
        <v>0</v>
      </c>
      <c r="KF132" s="365">
        <v>0</v>
      </c>
      <c r="KG132" s="365">
        <v>0</v>
      </c>
      <c r="KH132" s="365">
        <v>0</v>
      </c>
      <c r="KI132" s="365">
        <v>0</v>
      </c>
      <c r="KJ132" s="415">
        <f>+SUBTOTAL(9,JX132:KI132)</f>
        <v>0</v>
      </c>
      <c r="KK132" s="416"/>
      <c r="KL132" s="375">
        <v>0</v>
      </c>
      <c r="KM132" s="376">
        <v>0</v>
      </c>
      <c r="KN132" s="365">
        <v>0</v>
      </c>
      <c r="KO132" s="365">
        <v>0</v>
      </c>
      <c r="KP132" s="365">
        <v>0</v>
      </c>
      <c r="KQ132" s="365">
        <v>0</v>
      </c>
      <c r="KR132" s="365">
        <v>0</v>
      </c>
      <c r="KS132" s="365">
        <v>0</v>
      </c>
      <c r="KT132" s="365">
        <v>0</v>
      </c>
      <c r="KU132" s="365">
        <v>0</v>
      </c>
      <c r="KV132" s="365">
        <v>0</v>
      </c>
      <c r="KW132" s="365">
        <v>0</v>
      </c>
      <c r="KX132" s="415">
        <f>+SUBTOTAL(9,KL132:KW132)</f>
        <v>0</v>
      </c>
      <c r="KY132" s="416"/>
      <c r="KZ132" s="375">
        <v>0</v>
      </c>
      <c r="LA132" s="376">
        <v>0</v>
      </c>
      <c r="LB132" s="365">
        <v>0</v>
      </c>
      <c r="LC132" s="365">
        <v>0</v>
      </c>
      <c r="LD132" s="365">
        <v>0</v>
      </c>
      <c r="LE132" s="365">
        <v>0</v>
      </c>
      <c r="LF132" s="365">
        <v>0</v>
      </c>
      <c r="LG132" s="365">
        <v>0</v>
      </c>
      <c r="LH132" s="365">
        <v>0</v>
      </c>
      <c r="LI132" s="365">
        <v>0</v>
      </c>
      <c r="LJ132" s="365">
        <v>0</v>
      </c>
      <c r="LK132" s="365">
        <v>0</v>
      </c>
      <c r="LL132" s="415">
        <f>+SUBTOTAL(9,KZ132:LK132)</f>
        <v>0</v>
      </c>
      <c r="LM132" s="416"/>
      <c r="LN132" s="375">
        <v>0</v>
      </c>
      <c r="LO132" s="376">
        <v>0</v>
      </c>
      <c r="LP132" s="365">
        <v>0</v>
      </c>
      <c r="LQ132" s="365">
        <v>0</v>
      </c>
      <c r="LR132" s="365">
        <v>0</v>
      </c>
      <c r="LS132" s="365">
        <v>0</v>
      </c>
      <c r="LT132" s="365">
        <v>0</v>
      </c>
      <c r="LU132" s="365">
        <v>0</v>
      </c>
      <c r="LV132" s="365">
        <v>0</v>
      </c>
      <c r="LW132" s="365">
        <v>0</v>
      </c>
      <c r="LX132" s="365">
        <v>0</v>
      </c>
      <c r="LY132" s="365">
        <v>0</v>
      </c>
      <c r="LZ132" s="415">
        <f>+SUBTOTAL(9,LN132:LY132)</f>
        <v>0</v>
      </c>
      <c r="MA132" s="416"/>
      <c r="MB132" s="368">
        <f t="shared" si="508"/>
        <v>0</v>
      </c>
      <c r="MC132" s="368">
        <f t="shared" si="508"/>
        <v>0</v>
      </c>
      <c r="MD132" s="368">
        <f t="shared" si="508"/>
        <v>0</v>
      </c>
      <c r="ME132" s="368">
        <f t="shared" si="508"/>
        <v>0</v>
      </c>
      <c r="MF132" s="368">
        <f t="shared" si="508"/>
        <v>0</v>
      </c>
      <c r="MG132" s="368">
        <f t="shared" si="508"/>
        <v>0</v>
      </c>
      <c r="MH132" s="368">
        <f t="shared" si="508"/>
        <v>0</v>
      </c>
      <c r="MI132" s="368">
        <f t="shared" si="508"/>
        <v>0</v>
      </c>
      <c r="MJ132" s="368">
        <f t="shared" si="508"/>
        <v>0</v>
      </c>
      <c r="MK132" s="368">
        <f t="shared" si="508"/>
        <v>0</v>
      </c>
      <c r="ML132" s="368">
        <f t="shared" si="508"/>
        <v>0</v>
      </c>
      <c r="MM132" s="368">
        <f t="shared" si="508"/>
        <v>0</v>
      </c>
      <c r="MN132" s="368">
        <f t="shared" ref="MN132" si="510">SUM(MB132:MM132)</f>
        <v>0</v>
      </c>
    </row>
    <row r="133" spans="1:352" hidden="1" x14ac:dyDescent="0.25">
      <c r="A133" s="313"/>
      <c r="B133" s="255"/>
      <c r="C133" s="313"/>
      <c r="D133" s="364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5"/>
      <c r="P133" s="368"/>
      <c r="Q133" s="372"/>
      <c r="R133" s="364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8"/>
      <c r="AE133" s="372"/>
      <c r="AF133" s="364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8"/>
      <c r="AT133" s="364"/>
      <c r="AU133" s="365"/>
      <c r="AV133" s="365"/>
      <c r="AW133" s="365"/>
      <c r="AX133" s="365"/>
      <c r="AY133" s="365"/>
      <c r="AZ133" s="365"/>
      <c r="BA133" s="365"/>
      <c r="BB133" s="365"/>
      <c r="BC133" s="365"/>
      <c r="BD133" s="365"/>
      <c r="BE133" s="365"/>
      <c r="BF133" s="368"/>
      <c r="BH133" s="364"/>
      <c r="BI133" s="365"/>
      <c r="BJ133" s="365"/>
      <c r="BK133" s="365"/>
      <c r="BL133" s="365"/>
      <c r="BM133" s="365"/>
      <c r="BN133" s="365"/>
      <c r="BO133" s="365"/>
      <c r="BP133" s="365"/>
      <c r="BQ133" s="365"/>
      <c r="BR133" s="365"/>
      <c r="BS133" s="365"/>
      <c r="BT133" s="368"/>
      <c r="BV133" s="364"/>
      <c r="BW133" s="365"/>
      <c r="BX133" s="365"/>
      <c r="BY133" s="365"/>
      <c r="BZ133" s="365"/>
      <c r="CA133" s="365"/>
      <c r="CB133" s="365"/>
      <c r="CC133" s="365"/>
      <c r="CD133" s="365"/>
      <c r="CE133" s="365"/>
      <c r="CF133" s="365"/>
      <c r="CG133" s="365"/>
      <c r="CH133" s="368"/>
      <c r="CI133" s="372"/>
      <c r="CJ133" s="364"/>
      <c r="CK133" s="365"/>
      <c r="CL133" s="365"/>
      <c r="CM133" s="365"/>
      <c r="CN133" s="365"/>
      <c r="CO133" s="365"/>
      <c r="CP133" s="365"/>
      <c r="CQ133" s="365"/>
      <c r="CR133" s="365"/>
      <c r="CS133" s="365"/>
      <c r="CT133" s="365"/>
      <c r="CU133" s="365"/>
      <c r="CV133" s="368"/>
      <c r="CW133" s="372"/>
      <c r="CX133" s="364"/>
      <c r="CY133" s="365"/>
      <c r="CZ133" s="365"/>
      <c r="DA133" s="365"/>
      <c r="DB133" s="365"/>
      <c r="DC133" s="365"/>
      <c r="DD133" s="365"/>
      <c r="DE133" s="365"/>
      <c r="DF133" s="365"/>
      <c r="DG133" s="365"/>
      <c r="DH133" s="365"/>
      <c r="DI133" s="365"/>
      <c r="DJ133" s="368"/>
      <c r="DK133" s="372"/>
      <c r="DL133" s="364"/>
      <c r="DM133" s="365"/>
      <c r="DN133" s="365"/>
      <c r="DO133" s="365"/>
      <c r="DP133" s="365"/>
      <c r="DQ133" s="365"/>
      <c r="DR133" s="365"/>
      <c r="DS133" s="365"/>
      <c r="DT133" s="365"/>
      <c r="DU133" s="365"/>
      <c r="DV133" s="365"/>
      <c r="DW133" s="365"/>
      <c r="DX133" s="368"/>
      <c r="DY133" s="372"/>
      <c r="DZ133" s="364"/>
      <c r="EA133" s="365"/>
      <c r="EB133" s="365"/>
      <c r="EC133" s="365"/>
      <c r="ED133" s="365"/>
      <c r="EE133" s="365"/>
      <c r="EF133" s="365"/>
      <c r="EG133" s="365"/>
      <c r="EH133" s="365"/>
      <c r="EI133" s="365"/>
      <c r="EJ133" s="365"/>
      <c r="EK133" s="365"/>
      <c r="EL133" s="368"/>
      <c r="EM133" s="372"/>
      <c r="EN133" s="364"/>
      <c r="EO133" s="365"/>
      <c r="EP133" s="365"/>
      <c r="EQ133" s="365"/>
      <c r="ER133" s="365"/>
      <c r="ES133" s="365"/>
      <c r="ET133" s="365"/>
      <c r="EU133" s="365"/>
      <c r="EV133" s="365"/>
      <c r="EW133" s="365"/>
      <c r="EX133" s="365"/>
      <c r="EY133" s="365"/>
      <c r="EZ133" s="368"/>
      <c r="FA133" s="372"/>
      <c r="FB133" s="364"/>
      <c r="FC133" s="365"/>
      <c r="FD133" s="365"/>
      <c r="FE133" s="365"/>
      <c r="FF133" s="365"/>
      <c r="FG133" s="365"/>
      <c r="FH133" s="365"/>
      <c r="FI133" s="365"/>
      <c r="FJ133" s="365"/>
      <c r="FK133" s="365"/>
      <c r="FL133" s="365"/>
      <c r="FM133" s="365"/>
      <c r="FN133" s="368"/>
      <c r="FO133" s="372"/>
      <c r="FP133" s="364"/>
      <c r="FQ133" s="365"/>
      <c r="FR133" s="365"/>
      <c r="FS133" s="365"/>
      <c r="FT133" s="365"/>
      <c r="FU133" s="365"/>
      <c r="FV133" s="365"/>
      <c r="FW133" s="365"/>
      <c r="FX133" s="365"/>
      <c r="FY133" s="365"/>
      <c r="FZ133" s="365"/>
      <c r="GA133" s="365"/>
      <c r="GB133" s="368"/>
      <c r="GC133" s="372"/>
      <c r="GD133" s="364"/>
      <c r="GE133" s="365"/>
      <c r="GF133" s="365"/>
      <c r="GG133" s="365"/>
      <c r="GH133" s="365"/>
      <c r="GI133" s="365"/>
      <c r="GJ133" s="365"/>
      <c r="GK133" s="365"/>
      <c r="GL133" s="365"/>
      <c r="GM133" s="365"/>
      <c r="GN133" s="365"/>
      <c r="GO133" s="365"/>
      <c r="GP133" s="368"/>
      <c r="GQ133" s="372"/>
      <c r="GR133" s="364"/>
      <c r="GS133" s="365"/>
      <c r="GT133" s="365"/>
      <c r="GU133" s="365"/>
      <c r="GV133" s="365"/>
      <c r="GW133" s="365"/>
      <c r="GX133" s="365"/>
      <c r="GY133" s="365"/>
      <c r="GZ133" s="365"/>
      <c r="HA133" s="365"/>
      <c r="HB133" s="365"/>
      <c r="HC133" s="365"/>
      <c r="HD133" s="368">
        <f t="shared" si="294"/>
        <v>0</v>
      </c>
      <c r="HE133" s="372"/>
      <c r="HF133" s="364"/>
      <c r="HG133" s="365"/>
      <c r="HH133" s="365"/>
      <c r="HI133" s="365"/>
      <c r="HJ133" s="365"/>
      <c r="HK133" s="365"/>
      <c r="HL133" s="365"/>
      <c r="HM133" s="365"/>
      <c r="HN133" s="365"/>
      <c r="HO133" s="365"/>
      <c r="HP133" s="365"/>
      <c r="HQ133" s="365"/>
      <c r="HR133" s="368"/>
      <c r="HS133" s="372"/>
      <c r="HT133" s="364"/>
      <c r="HU133" s="365"/>
      <c r="HV133" s="365"/>
      <c r="HW133" s="365"/>
      <c r="HX133" s="365"/>
      <c r="HY133" s="365"/>
      <c r="HZ133" s="365"/>
      <c r="IA133" s="365"/>
      <c r="IB133" s="365"/>
      <c r="IC133" s="365"/>
      <c r="ID133" s="365"/>
      <c r="IE133" s="365"/>
      <c r="IF133" s="368"/>
      <c r="IG133" s="372"/>
      <c r="IH133" s="364"/>
      <c r="II133" s="365"/>
      <c r="IJ133" s="365"/>
      <c r="IK133" s="365"/>
      <c r="IL133" s="365"/>
      <c r="IM133" s="365"/>
      <c r="IN133" s="365"/>
      <c r="IO133" s="365"/>
      <c r="IP133" s="365"/>
      <c r="IQ133" s="365"/>
      <c r="IR133" s="365"/>
      <c r="IS133" s="365"/>
      <c r="IT133" s="368"/>
      <c r="IU133" s="372"/>
      <c r="IV133" s="364"/>
      <c r="IW133" s="365"/>
      <c r="IX133" s="365"/>
      <c r="IY133" s="365"/>
      <c r="IZ133" s="365"/>
      <c r="JA133" s="365"/>
      <c r="JB133" s="365"/>
      <c r="JC133" s="365"/>
      <c r="JD133" s="365"/>
      <c r="JE133" s="365"/>
      <c r="JF133" s="365"/>
      <c r="JG133" s="365"/>
      <c r="JH133" s="368"/>
      <c r="JI133" s="372"/>
      <c r="JJ133" s="364"/>
      <c r="JK133" s="365"/>
      <c r="JL133" s="365"/>
      <c r="JM133" s="365"/>
      <c r="JN133" s="365"/>
      <c r="JO133" s="365"/>
      <c r="JP133" s="365"/>
      <c r="JQ133" s="365"/>
      <c r="JR133" s="365"/>
      <c r="JS133" s="365"/>
      <c r="JT133" s="365"/>
      <c r="JU133" s="365"/>
      <c r="JV133" s="368"/>
      <c r="JW133" s="372"/>
      <c r="JX133" s="364"/>
      <c r="JY133" s="365"/>
      <c r="JZ133" s="365"/>
      <c r="KA133" s="365"/>
      <c r="KB133" s="365"/>
      <c r="KC133" s="365"/>
      <c r="KD133" s="365"/>
      <c r="KE133" s="365"/>
      <c r="KF133" s="365"/>
      <c r="KG133" s="365"/>
      <c r="KH133" s="365"/>
      <c r="KI133" s="365"/>
      <c r="KJ133" s="368"/>
      <c r="KK133" s="372"/>
      <c r="KL133" s="364"/>
      <c r="KM133" s="365"/>
      <c r="KN133" s="365"/>
      <c r="KO133" s="365"/>
      <c r="KP133" s="365"/>
      <c r="KQ133" s="365"/>
      <c r="KR133" s="365"/>
      <c r="KS133" s="365"/>
      <c r="KT133" s="365"/>
      <c r="KU133" s="365"/>
      <c r="KV133" s="365"/>
      <c r="KW133" s="365"/>
      <c r="KX133" s="368"/>
      <c r="KY133" s="372"/>
      <c r="KZ133" s="364"/>
      <c r="LA133" s="365"/>
      <c r="LB133" s="365"/>
      <c r="LC133" s="365"/>
      <c r="LD133" s="365"/>
      <c r="LE133" s="365"/>
      <c r="LF133" s="365"/>
      <c r="LG133" s="365"/>
      <c r="LH133" s="365"/>
      <c r="LI133" s="365"/>
      <c r="LJ133" s="365"/>
      <c r="LK133" s="365"/>
      <c r="LL133" s="368"/>
      <c r="LM133" s="372"/>
      <c r="LN133" s="364"/>
      <c r="LO133" s="365"/>
      <c r="LP133" s="365"/>
      <c r="LQ133" s="365"/>
      <c r="LR133" s="365"/>
      <c r="LS133" s="365"/>
      <c r="LT133" s="365"/>
      <c r="LU133" s="365"/>
      <c r="LV133" s="365"/>
      <c r="LW133" s="365"/>
      <c r="LX133" s="365"/>
      <c r="LY133" s="365"/>
      <c r="LZ133" s="368"/>
      <c r="MA133" s="372"/>
      <c r="MB133" s="368"/>
      <c r="MC133" s="368"/>
      <c r="MD133" s="368"/>
      <c r="ME133" s="368"/>
      <c r="MF133" s="368"/>
      <c r="MG133" s="368"/>
      <c r="MH133" s="368"/>
      <c r="MI133" s="368"/>
      <c r="MJ133" s="368"/>
      <c r="MK133" s="368"/>
      <c r="ML133" s="368"/>
      <c r="MM133" s="368"/>
      <c r="MN133" s="368"/>
    </row>
    <row r="134" spans="1:352" ht="13.5" hidden="1" thickBot="1" x14ac:dyDescent="0.3">
      <c r="A134" s="313"/>
      <c r="B134" s="255"/>
      <c r="C134" s="313"/>
      <c r="D134" s="435">
        <f>SUM(D129:D133)</f>
        <v>-3298957.6215942521</v>
      </c>
      <c r="E134" s="436">
        <f t="shared" ref="E134:P134" si="511">SUM(E129:E133)</f>
        <v>-3167949.9854084216</v>
      </c>
      <c r="F134" s="436">
        <f t="shared" si="511"/>
        <v>-3184180.0526285511</v>
      </c>
      <c r="G134" s="436">
        <f t="shared" si="511"/>
        <v>-3154556.6438792683</v>
      </c>
      <c r="H134" s="436">
        <f t="shared" si="511"/>
        <v>-3158609.6193159856</v>
      </c>
      <c r="I134" s="436">
        <f t="shared" si="511"/>
        <v>-3159695.2030887473</v>
      </c>
      <c r="J134" s="436">
        <f t="shared" si="511"/>
        <v>-3200437.9141530246</v>
      </c>
      <c r="K134" s="436">
        <f t="shared" si="511"/>
        <v>-3243172.3440530356</v>
      </c>
      <c r="L134" s="436">
        <f t="shared" si="511"/>
        <v>-3373849.7185518695</v>
      </c>
      <c r="M134" s="436">
        <f t="shared" si="511"/>
        <v>-3230325.3602165361</v>
      </c>
      <c r="N134" s="436">
        <f t="shared" si="511"/>
        <v>-3089463.1935882033</v>
      </c>
      <c r="O134" s="436">
        <f t="shared" si="511"/>
        <v>-3021778.4556166413</v>
      </c>
      <c r="P134" s="437">
        <f t="shared" si="511"/>
        <v>-34314348.317845352</v>
      </c>
      <c r="Q134" s="424"/>
      <c r="R134" s="435">
        <f>SUM(R129:R133)</f>
        <v>-287806.32041319844</v>
      </c>
      <c r="S134" s="436">
        <f t="shared" ref="S134:AD134" si="512">SUM(S129:S133)</f>
        <v>-274671.82218707813</v>
      </c>
      <c r="T134" s="436">
        <f t="shared" si="512"/>
        <v>-276284.99586502259</v>
      </c>
      <c r="U134" s="436">
        <f t="shared" si="512"/>
        <v>-273286.30409785535</v>
      </c>
      <c r="V134" s="436">
        <f t="shared" si="512"/>
        <v>-273705.57741889503</v>
      </c>
      <c r="W134" s="436">
        <f t="shared" si="512"/>
        <v>-273817.87918849103</v>
      </c>
      <c r="X134" s="436">
        <f t="shared" si="512"/>
        <v>-277885.6659606577</v>
      </c>
      <c r="Y134" s="436">
        <f t="shared" si="512"/>
        <v>-282035.53284686577</v>
      </c>
      <c r="Z134" s="436">
        <f t="shared" si="512"/>
        <v>-295592.58710536582</v>
      </c>
      <c r="AA134" s="436">
        <f t="shared" si="512"/>
        <v>-280745.23969136574</v>
      </c>
      <c r="AB134" s="436">
        <f t="shared" si="512"/>
        <v>-266339.72366084857</v>
      </c>
      <c r="AC134" s="436">
        <f t="shared" si="512"/>
        <v>-259333.98369827325</v>
      </c>
      <c r="AD134" s="437">
        <f t="shared" si="512"/>
        <v>-3321505.6321339188</v>
      </c>
      <c r="AE134" s="424"/>
      <c r="AF134" s="435">
        <f>SUM(AF129:AF133)</f>
        <v>-289140.53931319847</v>
      </c>
      <c r="AG134" s="436">
        <f t="shared" ref="AG134:AR134" si="513">SUM(AG129:AG133)</f>
        <v>-276006.04108707811</v>
      </c>
      <c r="AH134" s="436">
        <f t="shared" si="513"/>
        <v>-277619.21476502257</v>
      </c>
      <c r="AI134" s="436">
        <f t="shared" si="513"/>
        <v>-274620.52299785533</v>
      </c>
      <c r="AJ134" s="436">
        <f t="shared" si="513"/>
        <v>-275039.79631889507</v>
      </c>
      <c r="AK134" s="436">
        <f t="shared" si="513"/>
        <v>-275152.09808849107</v>
      </c>
      <c r="AL134" s="436">
        <f t="shared" si="513"/>
        <v>-279219.88486065768</v>
      </c>
      <c r="AM134" s="436">
        <f t="shared" si="513"/>
        <v>-283369.75174686575</v>
      </c>
      <c r="AN134" s="436">
        <f t="shared" si="513"/>
        <v>-296926.8060053658</v>
      </c>
      <c r="AO134" s="436">
        <f t="shared" si="513"/>
        <v>-282079.45859136578</v>
      </c>
      <c r="AP134" s="436">
        <f t="shared" si="513"/>
        <v>-267673.94256084855</v>
      </c>
      <c r="AQ134" s="436">
        <f t="shared" si="513"/>
        <v>-260668.20259827323</v>
      </c>
      <c r="AR134" s="437">
        <f t="shared" si="513"/>
        <v>-3337516.258933919</v>
      </c>
      <c r="AT134" s="435">
        <f>SUM(AT129:AT133)</f>
        <v>-694240.58867546567</v>
      </c>
      <c r="AU134" s="436">
        <f t="shared" ref="AU134:BF134" si="514">SUM(AU129:AU133)</f>
        <v>-685484.2565247186</v>
      </c>
      <c r="AV134" s="436">
        <f t="shared" si="514"/>
        <v>-686559.70564334828</v>
      </c>
      <c r="AW134" s="436">
        <f t="shared" si="514"/>
        <v>-684560.57779857016</v>
      </c>
      <c r="AX134" s="436">
        <f t="shared" si="514"/>
        <v>-684840.09334592998</v>
      </c>
      <c r="AY134" s="436">
        <f t="shared" si="514"/>
        <v>-684914.96119232732</v>
      </c>
      <c r="AZ134" s="436">
        <f t="shared" si="514"/>
        <v>-688124.93740710511</v>
      </c>
      <c r="BA134" s="436">
        <f t="shared" si="514"/>
        <v>-690891.51533124386</v>
      </c>
      <c r="BB134" s="436">
        <f t="shared" si="514"/>
        <v>-699929.55150357704</v>
      </c>
      <c r="BC134" s="436">
        <f t="shared" si="514"/>
        <v>-690031.31989424385</v>
      </c>
      <c r="BD134" s="436">
        <f t="shared" si="514"/>
        <v>-680427.64254056569</v>
      </c>
      <c r="BE134" s="436">
        <f t="shared" si="514"/>
        <v>-675757.14923218207</v>
      </c>
      <c r="BF134" s="437">
        <f t="shared" si="514"/>
        <v>-8245762.2990892772</v>
      </c>
      <c r="BH134" s="435">
        <f>SUM(BH129:BH133)</f>
        <v>-3861516.6614659922</v>
      </c>
      <c r="BI134" s="436">
        <f t="shared" ref="BI134:BT134" si="515">SUM(BI129:BI133)</f>
        <v>-3795597.2313353908</v>
      </c>
      <c r="BJ134" s="436">
        <f t="shared" si="515"/>
        <v>-3803663.0997251133</v>
      </c>
      <c r="BK134" s="436">
        <f t="shared" si="515"/>
        <v>-3788669.6408892768</v>
      </c>
      <c r="BL134" s="436">
        <f t="shared" si="515"/>
        <v>-3790766.0074944748</v>
      </c>
      <c r="BM134" s="436">
        <f t="shared" si="515"/>
        <v>-3791327.5163424551</v>
      </c>
      <c r="BN134" s="436">
        <f t="shared" si="515"/>
        <v>-3812856.9955032887</v>
      </c>
      <c r="BO134" s="436">
        <f t="shared" si="515"/>
        <v>-3833606.3299343288</v>
      </c>
      <c r="BP134" s="436">
        <f t="shared" si="515"/>
        <v>-3901391.601226829</v>
      </c>
      <c r="BQ134" s="436">
        <f t="shared" si="515"/>
        <v>-3826107.2441568291</v>
      </c>
      <c r="BR134" s="436">
        <f t="shared" si="515"/>
        <v>-3755127.2840042431</v>
      </c>
      <c r="BS134" s="436">
        <f t="shared" si="515"/>
        <v>-3720098.5841913661</v>
      </c>
      <c r="BT134" s="437">
        <f t="shared" si="515"/>
        <v>-45680728.196269579</v>
      </c>
      <c r="BV134" s="435">
        <f>SUM(BV129:BV133)</f>
        <v>-678548.35073773284</v>
      </c>
      <c r="BW134" s="436">
        <f t="shared" ref="BW134:CH134" si="516">SUM(BW129:BW133)</f>
        <v>-673047.73466235935</v>
      </c>
      <c r="BX134" s="436">
        <f t="shared" si="516"/>
        <v>-673585.45922167413</v>
      </c>
      <c r="BY134" s="436">
        <f t="shared" si="516"/>
        <v>-672585.89529928507</v>
      </c>
      <c r="BZ134" s="436">
        <f t="shared" si="516"/>
        <v>-672725.65307296498</v>
      </c>
      <c r="CA134" s="436">
        <f t="shared" si="516"/>
        <v>-672763.08699616371</v>
      </c>
      <c r="CB134" s="436">
        <f t="shared" si="516"/>
        <v>-674589.94605355256</v>
      </c>
      <c r="CC134" s="436">
        <f t="shared" si="516"/>
        <v>-677095.68501562194</v>
      </c>
      <c r="CD134" s="436">
        <f t="shared" si="516"/>
        <v>-680492.25310178858</v>
      </c>
      <c r="CE134" s="436">
        <f t="shared" si="516"/>
        <v>-675543.13729712181</v>
      </c>
      <c r="CF134" s="436">
        <f t="shared" si="516"/>
        <v>-670741.29862028291</v>
      </c>
      <c r="CG134" s="436">
        <f t="shared" si="516"/>
        <v>-668406.05196609104</v>
      </c>
      <c r="CH134" s="437">
        <f t="shared" si="516"/>
        <v>-8090124.5520446394</v>
      </c>
      <c r="CI134" s="424"/>
      <c r="CJ134" s="435">
        <f>SUM(CJ129:CJ133)</f>
        <v>-1837844.7706150613</v>
      </c>
      <c r="CK134" s="436">
        <f t="shared" ref="CK134:CV134" si="517">SUM(CK129:CK133)</f>
        <v>-1789684.9437859533</v>
      </c>
      <c r="CL134" s="436">
        <f t="shared" si="517"/>
        <v>-1795599.9139384162</v>
      </c>
      <c r="CM134" s="436">
        <f t="shared" si="517"/>
        <v>-1784604.7107921364</v>
      </c>
      <c r="CN134" s="436">
        <f t="shared" si="517"/>
        <v>-1786142.0463026152</v>
      </c>
      <c r="CO134" s="436">
        <f t="shared" si="517"/>
        <v>-1786553.8194578008</v>
      </c>
      <c r="CP134" s="436">
        <f t="shared" si="517"/>
        <v>-1802019.5369890784</v>
      </c>
      <c r="CQ134" s="436">
        <f t="shared" si="517"/>
        <v>-1817235.7155718417</v>
      </c>
      <c r="CR134" s="436">
        <f t="shared" si="517"/>
        <v>-1866944.9145196746</v>
      </c>
      <c r="CS134" s="436">
        <f t="shared" si="517"/>
        <v>-1812504.6406683414</v>
      </c>
      <c r="CT134" s="436">
        <f t="shared" si="517"/>
        <v>-1759684.4152231116</v>
      </c>
      <c r="CU134" s="436">
        <f t="shared" si="517"/>
        <v>-1733996.7020270019</v>
      </c>
      <c r="CV134" s="437">
        <f t="shared" si="517"/>
        <v>-21572816.129891034</v>
      </c>
      <c r="CW134" s="424"/>
      <c r="CX134" s="435">
        <f>SUM(CX129:CX133)</f>
        <v>-4142355.688456519</v>
      </c>
      <c r="CY134" s="436">
        <f t="shared" ref="CY134:DJ134" si="518">SUM(CY129:CY133)</f>
        <v>-4014042.5433460623</v>
      </c>
      <c r="CZ134" s="436">
        <f t="shared" si="518"/>
        <v>-4029734.8860068768</v>
      </c>
      <c r="DA134" s="436">
        <f t="shared" si="518"/>
        <v>-4001111.0411799834</v>
      </c>
      <c r="DB134" s="436">
        <f t="shared" si="518"/>
        <v>-4005024.2588430201</v>
      </c>
      <c r="DC134" s="436">
        <f t="shared" si="518"/>
        <v>-4006072.4086925834</v>
      </c>
      <c r="DD134" s="436">
        <f t="shared" si="518"/>
        <v>-4046326.9693994722</v>
      </c>
      <c r="DE134" s="436">
        <f t="shared" si="518"/>
        <v>-4089361.7853374141</v>
      </c>
      <c r="DF134" s="436">
        <f t="shared" si="518"/>
        <v>-4213836.4667500816</v>
      </c>
      <c r="DG134" s="436">
        <f t="shared" si="518"/>
        <v>-4075785.034219414</v>
      </c>
      <c r="DH134" s="436">
        <f t="shared" si="518"/>
        <v>-3939200.8962679198</v>
      </c>
      <c r="DI134" s="436">
        <f t="shared" si="518"/>
        <v>-3873851.4049505498</v>
      </c>
      <c r="DJ134" s="437">
        <f t="shared" si="518"/>
        <v>-48436703.383449905</v>
      </c>
      <c r="DK134" s="424"/>
      <c r="DL134" s="435">
        <f>SUM(DL129:DL133)</f>
        <v>-2934051.3018357186</v>
      </c>
      <c r="DM134" s="436">
        <f t="shared" ref="DM134:DX134" si="519">SUM(DM129:DM133)</f>
        <v>-2697638.1221260624</v>
      </c>
      <c r="DN134" s="436">
        <f t="shared" si="519"/>
        <v>-2696869.4811148769</v>
      </c>
      <c r="DO134" s="436">
        <f t="shared" si="519"/>
        <v>-2574497.2952799825</v>
      </c>
      <c r="DP134" s="436">
        <f t="shared" si="519"/>
        <v>-2578410.5129430201</v>
      </c>
      <c r="DQ134" s="436">
        <f t="shared" si="519"/>
        <v>-2579458.662792583</v>
      </c>
      <c r="DR134" s="436">
        <f t="shared" si="519"/>
        <v>-2840318.367178672</v>
      </c>
      <c r="DS134" s="436">
        <f t="shared" si="519"/>
        <v>-2656385.9928374137</v>
      </c>
      <c r="DT134" s="436">
        <f t="shared" si="519"/>
        <v>-2782357.2742500808</v>
      </c>
      <c r="DU134" s="436">
        <f t="shared" si="519"/>
        <v>-2642734.4117194135</v>
      </c>
      <c r="DV134" s="436">
        <f t="shared" si="519"/>
        <v>-2509330.5487679201</v>
      </c>
      <c r="DW134" s="436">
        <f t="shared" si="519"/>
        <v>-2443943.6424505501</v>
      </c>
      <c r="DX134" s="437">
        <f t="shared" si="519"/>
        <v>-31935995.6132963</v>
      </c>
      <c r="DY134" s="424"/>
      <c r="DZ134" s="435">
        <f>SUM(DZ129:DZ133)</f>
        <v>-319302.99013773282</v>
      </c>
      <c r="EA134" s="436">
        <f t="shared" ref="EA134:EL134" si="520">SUM(EA129:EA133)</f>
        <v>-314924.82406235934</v>
      </c>
      <c r="EB134" s="436">
        <f t="shared" si="520"/>
        <v>-315462.54862167418</v>
      </c>
      <c r="EC134" s="436">
        <f t="shared" si="520"/>
        <v>-515351.66256328521</v>
      </c>
      <c r="ED134" s="436">
        <f t="shared" si="520"/>
        <v>-314602.74247296498</v>
      </c>
      <c r="EE134" s="436">
        <f t="shared" si="520"/>
        <v>-314640.17639616365</v>
      </c>
      <c r="EF134" s="436">
        <f t="shared" si="520"/>
        <v>-316247.03525355255</v>
      </c>
      <c r="EG134" s="436">
        <f t="shared" si="520"/>
        <v>-317630.32421562192</v>
      </c>
      <c r="EH134" s="436">
        <f t="shared" si="520"/>
        <v>-322149.34230178857</v>
      </c>
      <c r="EI134" s="436">
        <f t="shared" si="520"/>
        <v>-317200.22649712185</v>
      </c>
      <c r="EJ134" s="436">
        <f t="shared" si="520"/>
        <v>-312398.38782028283</v>
      </c>
      <c r="EK134" s="436">
        <f t="shared" si="520"/>
        <v>-310063.14116609108</v>
      </c>
      <c r="EL134" s="437">
        <f t="shared" si="520"/>
        <v>-3989973.4015086391</v>
      </c>
      <c r="EM134" s="424"/>
      <c r="EN134" s="435">
        <f>SUM(EN129:EN133)</f>
        <v>-472621.81577546563</v>
      </c>
      <c r="EO134" s="436">
        <f t="shared" ref="EO134:EZ134" si="521">SUM(EO129:EO133)</f>
        <v>-463865.48362471868</v>
      </c>
      <c r="EP134" s="436">
        <f t="shared" si="521"/>
        <v>-464940.9327433483</v>
      </c>
      <c r="EQ134" s="436">
        <f t="shared" si="521"/>
        <v>-462941.80489857018</v>
      </c>
      <c r="ER134" s="436">
        <f t="shared" si="521"/>
        <v>-463221.32044593</v>
      </c>
      <c r="ES134" s="436">
        <f t="shared" si="521"/>
        <v>-463296.18829232728</v>
      </c>
      <c r="ET134" s="436">
        <f t="shared" si="521"/>
        <v>-466506.16450710513</v>
      </c>
      <c r="EU134" s="436">
        <f t="shared" si="521"/>
        <v>-469272.74243124382</v>
      </c>
      <c r="EV134" s="436">
        <f t="shared" si="521"/>
        <v>-478310.77860357711</v>
      </c>
      <c r="EW134" s="436">
        <f t="shared" si="521"/>
        <v>-468412.54699424375</v>
      </c>
      <c r="EX134" s="436">
        <f t="shared" si="521"/>
        <v>-458808.86964056559</v>
      </c>
      <c r="EY134" s="436">
        <f t="shared" si="521"/>
        <v>-454138.37633218209</v>
      </c>
      <c r="EZ134" s="437">
        <f t="shared" si="521"/>
        <v>-5586337.0242892783</v>
      </c>
      <c r="FA134" s="424"/>
      <c r="FB134" s="435">
        <f>SUM(FB129:FB133)</f>
        <v>-103332.38563773283</v>
      </c>
      <c r="FC134" s="436">
        <f t="shared" ref="FC134:FN134" si="522">SUM(FC129:FC133)</f>
        <v>-98954.219562359358</v>
      </c>
      <c r="FD134" s="436">
        <f t="shared" si="522"/>
        <v>-99491.944121674183</v>
      </c>
      <c r="FE134" s="436">
        <f t="shared" si="522"/>
        <v>-98492.380199285108</v>
      </c>
      <c r="FF134" s="436">
        <f t="shared" si="522"/>
        <v>-98632.137972965007</v>
      </c>
      <c r="FG134" s="436">
        <f t="shared" si="522"/>
        <v>-98669.571896163689</v>
      </c>
      <c r="FH134" s="436">
        <f t="shared" si="522"/>
        <v>-100052.68905355257</v>
      </c>
      <c r="FI134" s="436">
        <f t="shared" si="522"/>
        <v>-101435.97801562195</v>
      </c>
      <c r="FJ134" s="436">
        <f t="shared" si="522"/>
        <v>-105954.99610178859</v>
      </c>
      <c r="FK134" s="436">
        <f t="shared" si="522"/>
        <v>-101005.88029712194</v>
      </c>
      <c r="FL134" s="436">
        <f t="shared" si="522"/>
        <v>-96204.041620282864</v>
      </c>
      <c r="FM134" s="436">
        <f t="shared" si="522"/>
        <v>-93868.794966091082</v>
      </c>
      <c r="FN134" s="437">
        <f t="shared" si="522"/>
        <v>-1196095.0194446393</v>
      </c>
      <c r="FO134" s="424"/>
      <c r="FP134" s="435">
        <f>SUM(FP129:FP133)</f>
        <v>-1431537.2752641297</v>
      </c>
      <c r="FQ134" s="436">
        <f t="shared" ref="FQ134:GB134" si="523">SUM(FQ129:FQ133)</f>
        <v>-1396972.7622365155</v>
      </c>
      <c r="FR134" s="436">
        <f t="shared" si="523"/>
        <v>-1401372.8891517192</v>
      </c>
      <c r="FS134" s="436">
        <f t="shared" si="523"/>
        <v>-1393739.8866949959</v>
      </c>
      <c r="FT134" s="436">
        <f t="shared" si="523"/>
        <v>-1394718.1911107551</v>
      </c>
      <c r="FU134" s="436">
        <f t="shared" si="523"/>
        <v>-1394980.2285731458</v>
      </c>
      <c r="FV134" s="436">
        <f t="shared" si="523"/>
        <v>-1405938.6484748679</v>
      </c>
      <c r="FW134" s="436">
        <f t="shared" si="523"/>
        <v>-1418240.7212093535</v>
      </c>
      <c r="FX134" s="436">
        <f t="shared" si="523"/>
        <v>-1449499.6978125202</v>
      </c>
      <c r="FY134" s="436">
        <f t="shared" si="523"/>
        <v>-1415379.6971798535</v>
      </c>
      <c r="FZ134" s="436">
        <f t="shared" si="523"/>
        <v>-1379634.1714419799</v>
      </c>
      <c r="GA134" s="436">
        <f t="shared" si="523"/>
        <v>-1363324.8598626375</v>
      </c>
      <c r="GB134" s="437">
        <f t="shared" si="523"/>
        <v>-16845339.029012475</v>
      </c>
      <c r="GC134" s="424"/>
      <c r="GD134" s="435">
        <f>SUM(GD129:GD133)</f>
        <v>-655802.27563773282</v>
      </c>
      <c r="GE134" s="436">
        <f t="shared" ref="GE134:GP134" si="524">SUM(GE129:GE133)</f>
        <v>-655341.46006235934</v>
      </c>
      <c r="GF134" s="436">
        <f t="shared" si="524"/>
        <v>-655243.12962167419</v>
      </c>
      <c r="GG134" s="436">
        <f t="shared" si="524"/>
        <v>-654879.62069928506</v>
      </c>
      <c r="GH134" s="436">
        <f t="shared" si="524"/>
        <v>-655019.37847296498</v>
      </c>
      <c r="GI134" s="436">
        <f t="shared" si="524"/>
        <v>-655056.8123961637</v>
      </c>
      <c r="GJ134" s="436">
        <f t="shared" si="524"/>
        <v>-656200.47355355253</v>
      </c>
      <c r="GK134" s="436">
        <f t="shared" si="524"/>
        <v>-654964.71251562191</v>
      </c>
      <c r="GL134" s="436">
        <f t="shared" si="524"/>
        <v>-659857.88060178864</v>
      </c>
      <c r="GM134" s="436">
        <f t="shared" si="524"/>
        <v>-654384.95479712193</v>
      </c>
      <c r="GN134" s="436">
        <f t="shared" si="524"/>
        <v>-651715.77112028282</v>
      </c>
      <c r="GO134" s="436">
        <f t="shared" si="524"/>
        <v>-649343.10946609103</v>
      </c>
      <c r="GP134" s="437">
        <f t="shared" si="524"/>
        <v>-7857809.5789446393</v>
      </c>
      <c r="GQ134" s="424"/>
      <c r="GR134" s="435">
        <f>SUM(GR129:GR133)</f>
        <v>374257.41973189724</v>
      </c>
      <c r="GS134" s="436">
        <f t="shared" ref="GS134:HC134" si="525">SUM(GS129:GS133)</f>
        <v>446719.58152489725</v>
      </c>
      <c r="GT134" s="436">
        <f t="shared" si="525"/>
        <v>-1365035.5160420984</v>
      </c>
      <c r="GU134" s="436">
        <f t="shared" si="525"/>
        <v>-1360190.2361270986</v>
      </c>
      <c r="GV134" s="436">
        <f t="shared" si="525"/>
        <v>-1355311.1704670985</v>
      </c>
      <c r="GW134" s="436">
        <f t="shared" si="525"/>
        <v>-1350398.0870890985</v>
      </c>
      <c r="GX134" s="436">
        <f t="shared" si="525"/>
        <v>-1345450.7540200986</v>
      </c>
      <c r="GY134" s="436">
        <f t="shared" si="525"/>
        <v>-1340468.9318040987</v>
      </c>
      <c r="GZ134" s="436">
        <f t="shared" si="525"/>
        <v>-1335452.3809850984</v>
      </c>
      <c r="HA134" s="436">
        <f t="shared" si="525"/>
        <v>-1330400.8471410987</v>
      </c>
      <c r="HB134" s="436">
        <f t="shared" si="525"/>
        <v>-1325314.1057820986</v>
      </c>
      <c r="HC134" s="436">
        <f t="shared" si="525"/>
        <v>-1320191.8950030983</v>
      </c>
      <c r="HD134" s="437">
        <f t="shared" si="294"/>
        <v>0</v>
      </c>
      <c r="HE134" s="424"/>
      <c r="HF134" s="435">
        <f>SUM(HF129:HF133)</f>
        <v>-653829.42105093133</v>
      </c>
      <c r="HG134" s="436">
        <f t="shared" ref="HG134:HR134" si="526">SUM(HG129:HG133)</f>
        <v>-636316.75674943754</v>
      </c>
      <c r="HH134" s="436">
        <f t="shared" si="526"/>
        <v>-638467.65498669678</v>
      </c>
      <c r="HI134" s="436">
        <f t="shared" si="526"/>
        <v>-634469.39929714042</v>
      </c>
      <c r="HJ134" s="436">
        <f t="shared" si="526"/>
        <v>-635028.43039186008</v>
      </c>
      <c r="HK134" s="436">
        <f t="shared" si="526"/>
        <v>-635178.16608465486</v>
      </c>
      <c r="HL134" s="436">
        <f t="shared" si="526"/>
        <v>-641072.81191421032</v>
      </c>
      <c r="HM134" s="436">
        <f t="shared" si="526"/>
        <v>-646605.96776248771</v>
      </c>
      <c r="HN134" s="436">
        <f t="shared" si="526"/>
        <v>-664682.0401071544</v>
      </c>
      <c r="HO134" s="436">
        <f t="shared" si="526"/>
        <v>-644885.57688848779</v>
      </c>
      <c r="HP134" s="436">
        <f t="shared" si="526"/>
        <v>-625678.22218113148</v>
      </c>
      <c r="HQ134" s="436">
        <f t="shared" si="526"/>
        <v>-616337.23556436435</v>
      </c>
      <c r="HR134" s="437">
        <f t="shared" si="526"/>
        <v>-7672551.6829785556</v>
      </c>
      <c r="HS134" s="424"/>
      <c r="HT134" s="435">
        <f>SUM(HT129:HT133)</f>
        <v>-168714.34983773285</v>
      </c>
      <c r="HU134" s="436">
        <f t="shared" ref="HU134:IF134" si="527">SUM(HU129:HU133)</f>
        <v>-164336.18376235937</v>
      </c>
      <c r="HV134" s="436">
        <f t="shared" si="527"/>
        <v>-164873.90832167421</v>
      </c>
      <c r="HW134" s="436">
        <f t="shared" si="527"/>
        <v>-163874.3443992851</v>
      </c>
      <c r="HX134" s="436">
        <f t="shared" si="527"/>
        <v>-164014.10217296504</v>
      </c>
      <c r="HY134" s="436">
        <f t="shared" si="527"/>
        <v>-164051.53609616371</v>
      </c>
      <c r="HZ134" s="436">
        <f t="shared" si="527"/>
        <v>-165460.09545355258</v>
      </c>
      <c r="IA134" s="436">
        <f t="shared" si="527"/>
        <v>-166843.38441562193</v>
      </c>
      <c r="IB134" s="436">
        <f t="shared" si="527"/>
        <v>-171362.4025017886</v>
      </c>
      <c r="IC134" s="436">
        <f t="shared" si="527"/>
        <v>-166413.28669712195</v>
      </c>
      <c r="ID134" s="436">
        <f t="shared" si="527"/>
        <v>-161611.44802028287</v>
      </c>
      <c r="IE134" s="436">
        <f t="shared" si="527"/>
        <v>-159276.20136609109</v>
      </c>
      <c r="IF134" s="437">
        <f t="shared" si="527"/>
        <v>-1980831.243044639</v>
      </c>
      <c r="IG134" s="424"/>
      <c r="IH134" s="435">
        <f>SUM(IH129:IH133)</f>
        <v>-485685.99853773281</v>
      </c>
      <c r="II134" s="436">
        <f t="shared" ref="II134:IT134" si="528">SUM(II129:II133)</f>
        <v>-481307.83246235934</v>
      </c>
      <c r="IJ134" s="436">
        <f t="shared" si="528"/>
        <v>-481845.55702167418</v>
      </c>
      <c r="IK134" s="436">
        <f t="shared" si="528"/>
        <v>-480845.99309928512</v>
      </c>
      <c r="IL134" s="436">
        <f t="shared" si="528"/>
        <v>-480985.75087296497</v>
      </c>
      <c r="IM134" s="436">
        <f t="shared" si="528"/>
        <v>-481023.1847961637</v>
      </c>
      <c r="IN134" s="436">
        <f t="shared" si="528"/>
        <v>-482850.04385355255</v>
      </c>
      <c r="IO134" s="436">
        <f t="shared" si="528"/>
        <v>-484233.33281562198</v>
      </c>
      <c r="IP134" s="436">
        <f t="shared" si="528"/>
        <v>-488752.35090178862</v>
      </c>
      <c r="IQ134" s="436">
        <f t="shared" si="528"/>
        <v>-483803.23509712191</v>
      </c>
      <c r="IR134" s="436">
        <f t="shared" si="528"/>
        <v>-479001.39642028284</v>
      </c>
      <c r="IS134" s="436">
        <f t="shared" si="528"/>
        <v>-476666.14976609102</v>
      </c>
      <c r="IT134" s="437">
        <f t="shared" si="528"/>
        <v>-5787000.8256446403</v>
      </c>
      <c r="IU134" s="424"/>
      <c r="IV134" s="435">
        <f>SUM(IV129:IV133)</f>
        <v>-1545426.2903641297</v>
      </c>
      <c r="IW134" s="436">
        <f t="shared" ref="IW134:JH134" si="529">SUM(IW129:IW133)</f>
        <v>-1514779.1278365157</v>
      </c>
      <c r="IX134" s="436">
        <f t="shared" si="529"/>
        <v>-1518543.1997517194</v>
      </c>
      <c r="IY134" s="436">
        <f t="shared" si="529"/>
        <v>-1511546.2522949958</v>
      </c>
      <c r="IZ134" s="436">
        <f t="shared" si="529"/>
        <v>-1512524.556710755</v>
      </c>
      <c r="JA134" s="436">
        <f t="shared" si="529"/>
        <v>-1512786.5941731459</v>
      </c>
      <c r="JB134" s="436">
        <f t="shared" si="529"/>
        <v>-1523381.3402748681</v>
      </c>
      <c r="JC134" s="436">
        <f t="shared" si="529"/>
        <v>-1533064.3630093536</v>
      </c>
      <c r="JD134" s="436">
        <f t="shared" si="529"/>
        <v>-1564697.4896125202</v>
      </c>
      <c r="JE134" s="436">
        <f t="shared" si="529"/>
        <v>-1530053.6789798536</v>
      </c>
      <c r="JF134" s="436">
        <f t="shared" si="529"/>
        <v>-1496440.8082419799</v>
      </c>
      <c r="JG134" s="436">
        <f t="shared" si="529"/>
        <v>-1480094.0816626374</v>
      </c>
      <c r="JH134" s="437">
        <f t="shared" si="529"/>
        <v>-18243337.78291247</v>
      </c>
      <c r="JI134" s="424"/>
      <c r="JJ134" s="435">
        <f>SUM(JJ129:JJ133)</f>
        <v>-2143671.9874150609</v>
      </c>
      <c r="JK134" s="436">
        <f t="shared" ref="JK134:JV134" si="530">SUM(JK129:JK133)</f>
        <v>-2086622.3565859532</v>
      </c>
      <c r="JL134" s="436">
        <f t="shared" si="530"/>
        <v>-2093809.4367384161</v>
      </c>
      <c r="JM134" s="436">
        <f t="shared" si="530"/>
        <v>-2081542.1235921364</v>
      </c>
      <c r="JN134" s="436">
        <f t="shared" si="530"/>
        <v>-2083079.4591026152</v>
      </c>
      <c r="JO134" s="436">
        <f t="shared" si="530"/>
        <v>-2083491.2322578006</v>
      </c>
      <c r="JP134" s="436">
        <f t="shared" si="530"/>
        <v>-2099139.5349890785</v>
      </c>
      <c r="JQ134" s="436">
        <f t="shared" si="530"/>
        <v>-2120155.0385718411</v>
      </c>
      <c r="JR134" s="436">
        <f t="shared" si="530"/>
        <v>-2168554.7125196746</v>
      </c>
      <c r="JS134" s="436">
        <f t="shared" si="530"/>
        <v>-2113066.8186683413</v>
      </c>
      <c r="JT134" s="436">
        <f t="shared" si="530"/>
        <v>-2058076.5232231116</v>
      </c>
      <c r="JU134" s="436">
        <f t="shared" si="530"/>
        <v>-2032463.640027002</v>
      </c>
      <c r="JV134" s="437">
        <f t="shared" si="530"/>
        <v>-25163672.863691024</v>
      </c>
      <c r="JW134" s="424"/>
      <c r="JX134" s="435">
        <f>SUM(JX129:JX133)</f>
        <v>-1121210.5049886643</v>
      </c>
      <c r="JY134" s="436">
        <f t="shared" ref="JY134:KJ134" si="531">SUM(JY129:JY133)</f>
        <v>-1099196.205111797</v>
      </c>
      <c r="JZ134" s="436">
        <f t="shared" si="531"/>
        <v>-1101884.8279083711</v>
      </c>
      <c r="KA134" s="436">
        <f t="shared" si="531"/>
        <v>-1096887.0082964257</v>
      </c>
      <c r="KB134" s="436">
        <f t="shared" si="531"/>
        <v>-1097585.7971648253</v>
      </c>
      <c r="KC134" s="436">
        <f t="shared" si="531"/>
        <v>-1097772.9667808185</v>
      </c>
      <c r="KD134" s="436">
        <f t="shared" si="531"/>
        <v>-1105068.688967763</v>
      </c>
      <c r="KE134" s="436">
        <f t="shared" si="531"/>
        <v>-1111985.1337781097</v>
      </c>
      <c r="KF134" s="436">
        <f t="shared" si="531"/>
        <v>-1134580.2242089431</v>
      </c>
      <c r="KG134" s="436">
        <f t="shared" si="531"/>
        <v>-1109310.8351856098</v>
      </c>
      <c r="KH134" s="436">
        <f t="shared" si="531"/>
        <v>-1085825.4518014144</v>
      </c>
      <c r="KI134" s="436">
        <f t="shared" si="531"/>
        <v>-1074149.2185304554</v>
      </c>
      <c r="KJ134" s="437">
        <f t="shared" si="531"/>
        <v>-13235456.862723198</v>
      </c>
      <c r="KK134" s="424"/>
      <c r="KL134" s="435">
        <f>SUM(KL129:KL133)</f>
        <v>-214002.60107546567</v>
      </c>
      <c r="KM134" s="436">
        <f t="shared" ref="KM134:KX134" si="532">SUM(KM129:KM133)</f>
        <v>-205246.26892471872</v>
      </c>
      <c r="KN134" s="436">
        <f t="shared" si="532"/>
        <v>-206321.71804334834</v>
      </c>
      <c r="KO134" s="436">
        <f t="shared" si="532"/>
        <v>-204322.59019857022</v>
      </c>
      <c r="KP134" s="436">
        <f t="shared" si="532"/>
        <v>-204602.10574593002</v>
      </c>
      <c r="KQ134" s="436">
        <f t="shared" si="532"/>
        <v>-204676.97359232738</v>
      </c>
      <c r="KR134" s="436">
        <f t="shared" si="532"/>
        <v>-207389.33030710515</v>
      </c>
      <c r="KS134" s="436">
        <f t="shared" si="532"/>
        <v>-210155.9082312439</v>
      </c>
      <c r="KT134" s="436">
        <f t="shared" si="532"/>
        <v>-219193.94440357719</v>
      </c>
      <c r="KU134" s="436">
        <f t="shared" si="532"/>
        <v>-209292.71959424388</v>
      </c>
      <c r="KV134" s="436">
        <f t="shared" si="532"/>
        <v>-199692.03544056573</v>
      </c>
      <c r="KW134" s="436">
        <f t="shared" si="532"/>
        <v>-195021.54213218216</v>
      </c>
      <c r="KX134" s="437">
        <f t="shared" si="532"/>
        <v>-2479917.7376892786</v>
      </c>
      <c r="KY134" s="424"/>
      <c r="KZ134" s="435">
        <f>SUM(KZ129:KZ133)</f>
        <v>-177452.24893773283</v>
      </c>
      <c r="LA134" s="436">
        <f t="shared" ref="LA134:LL134" si="533">SUM(LA129:LA133)</f>
        <v>-173074.08286235938</v>
      </c>
      <c r="LB134" s="436">
        <f t="shared" si="533"/>
        <v>-173611.8074216742</v>
      </c>
      <c r="LC134" s="436">
        <f t="shared" si="533"/>
        <v>-172612.2434992851</v>
      </c>
      <c r="LD134" s="436">
        <f t="shared" si="533"/>
        <v>-172752.00127296502</v>
      </c>
      <c r="LE134" s="436">
        <f t="shared" si="533"/>
        <v>-172789.43519616371</v>
      </c>
      <c r="LF134" s="436">
        <f t="shared" si="533"/>
        <v>-174144.86525355259</v>
      </c>
      <c r="LG134" s="436">
        <f t="shared" si="533"/>
        <v>-175528.15421562194</v>
      </c>
      <c r="LH134" s="436">
        <f t="shared" si="533"/>
        <v>-180047.17230178861</v>
      </c>
      <c r="LI134" s="436">
        <f t="shared" si="533"/>
        <v>-175101.04969712195</v>
      </c>
      <c r="LJ134" s="436">
        <f t="shared" si="533"/>
        <v>-170296.21782028288</v>
      </c>
      <c r="LK134" s="436">
        <f t="shared" si="533"/>
        <v>-167960.9711660911</v>
      </c>
      <c r="LL134" s="437">
        <f t="shared" si="533"/>
        <v>-2085370.249644639</v>
      </c>
      <c r="LM134" s="424"/>
      <c r="LN134" s="435">
        <f>SUM(LN129:LN133)</f>
        <v>0</v>
      </c>
      <c r="LO134" s="436">
        <f t="shared" ref="LO134:LZ134" si="534">SUM(LO129:LO133)</f>
        <v>0</v>
      </c>
      <c r="LP134" s="436">
        <f t="shared" si="534"/>
        <v>0</v>
      </c>
      <c r="LQ134" s="436">
        <f t="shared" si="534"/>
        <v>0</v>
      </c>
      <c r="LR134" s="436">
        <f t="shared" si="534"/>
        <v>0</v>
      </c>
      <c r="LS134" s="436">
        <f t="shared" si="534"/>
        <v>0</v>
      </c>
      <c r="LT134" s="436">
        <f t="shared" si="534"/>
        <v>0</v>
      </c>
      <c r="LU134" s="436">
        <f t="shared" si="534"/>
        <v>0</v>
      </c>
      <c r="LV134" s="436">
        <f t="shared" si="534"/>
        <v>0</v>
      </c>
      <c r="LW134" s="436">
        <f t="shared" si="534"/>
        <v>0</v>
      </c>
      <c r="LX134" s="436">
        <f t="shared" si="534"/>
        <v>0</v>
      </c>
      <c r="LY134" s="436">
        <f t="shared" si="534"/>
        <v>0</v>
      </c>
      <c r="LZ134" s="437">
        <f t="shared" si="534"/>
        <v>0</v>
      </c>
      <c r="MA134" s="424"/>
      <c r="MB134" s="437">
        <f t="shared" ref="MB134:MN134" si="535">SUM(MB129:MB133)</f>
        <v>-27142794.568035487</v>
      </c>
      <c r="MC134" s="437">
        <f t="shared" si="535"/>
        <v>-26218340.662782043</v>
      </c>
      <c r="MD134" s="437">
        <f t="shared" si="535"/>
        <v>-28105001.879404664</v>
      </c>
      <c r="ME134" s="437">
        <f t="shared" si="535"/>
        <v>-28040188.178073857</v>
      </c>
      <c r="MF134" s="437">
        <f t="shared" si="535"/>
        <v>-27857340.709433354</v>
      </c>
      <c r="MG134" s="437">
        <f t="shared" si="535"/>
        <v>-27858566.789459944</v>
      </c>
      <c r="MH134" s="437">
        <f t="shared" si="535"/>
        <v>-28310682.693381917</v>
      </c>
      <c r="MI134" s="437">
        <f t="shared" si="535"/>
        <v>-28323739.345666099</v>
      </c>
      <c r="MJ134" s="437">
        <f t="shared" si="535"/>
        <v>-29054416.585978426</v>
      </c>
      <c r="MK134" s="437">
        <f t="shared" si="535"/>
        <v>-28234567.200169094</v>
      </c>
      <c r="ML134" s="437">
        <f t="shared" si="535"/>
        <v>-27438686.395808481</v>
      </c>
      <c r="MM134" s="437">
        <f t="shared" si="535"/>
        <v>-27050733.393742032</v>
      </c>
      <c r="MN134" s="437">
        <f t="shared" si="535"/>
        <v>-333635058.40193552</v>
      </c>
    </row>
    <row r="135" spans="1:352" hidden="1" x14ac:dyDescent="0.25">
      <c r="A135" s="439"/>
      <c r="B135" s="439"/>
      <c r="C135" s="313"/>
      <c r="D135" s="364"/>
      <c r="E135" s="440"/>
      <c r="F135" s="440"/>
      <c r="G135" s="440"/>
      <c r="H135" s="440"/>
      <c r="I135" s="440"/>
      <c r="J135" s="440"/>
      <c r="K135" s="440"/>
      <c r="L135" s="440"/>
      <c r="M135" s="440"/>
      <c r="N135" s="440"/>
      <c r="O135" s="440"/>
      <c r="P135" s="441"/>
      <c r="Q135" s="372"/>
      <c r="R135" s="364"/>
      <c r="S135" s="440"/>
      <c r="T135" s="440"/>
      <c r="U135" s="440"/>
      <c r="V135" s="440"/>
      <c r="W135" s="440"/>
      <c r="X135" s="440"/>
      <c r="Y135" s="440"/>
      <c r="Z135" s="440"/>
      <c r="AA135" s="440"/>
      <c r="AB135" s="440"/>
      <c r="AC135" s="440"/>
      <c r="AD135" s="441"/>
      <c r="AE135" s="372"/>
      <c r="AF135" s="364"/>
      <c r="AG135" s="440"/>
      <c r="AH135" s="440"/>
      <c r="AI135" s="440"/>
      <c r="AJ135" s="440"/>
      <c r="AK135" s="440"/>
      <c r="AL135" s="440"/>
      <c r="AM135" s="440"/>
      <c r="AN135" s="440"/>
      <c r="AO135" s="440"/>
      <c r="AP135" s="440"/>
      <c r="AQ135" s="440"/>
      <c r="AR135" s="441"/>
      <c r="AT135" s="364"/>
      <c r="AU135" s="440"/>
      <c r="AV135" s="440"/>
      <c r="AW135" s="440"/>
      <c r="AX135" s="440"/>
      <c r="AY135" s="440"/>
      <c r="AZ135" s="440"/>
      <c r="BA135" s="440"/>
      <c r="BB135" s="440"/>
      <c r="BC135" s="440"/>
      <c r="BD135" s="440"/>
      <c r="BE135" s="440"/>
      <c r="BF135" s="441"/>
      <c r="BH135" s="364"/>
      <c r="BI135" s="440"/>
      <c r="BJ135" s="440"/>
      <c r="BK135" s="440"/>
      <c r="BL135" s="440"/>
      <c r="BM135" s="440"/>
      <c r="BN135" s="440"/>
      <c r="BO135" s="440"/>
      <c r="BP135" s="440"/>
      <c r="BQ135" s="440"/>
      <c r="BR135" s="440"/>
      <c r="BS135" s="440"/>
      <c r="BT135" s="441"/>
      <c r="BV135" s="364"/>
      <c r="BW135" s="440"/>
      <c r="BX135" s="440"/>
      <c r="BY135" s="440"/>
      <c r="BZ135" s="440"/>
      <c r="CA135" s="440"/>
      <c r="CB135" s="440"/>
      <c r="CC135" s="440"/>
      <c r="CD135" s="440"/>
      <c r="CE135" s="440"/>
      <c r="CF135" s="440"/>
      <c r="CG135" s="440"/>
      <c r="CH135" s="441"/>
      <c r="CI135" s="372"/>
      <c r="CJ135" s="364"/>
      <c r="CK135" s="440"/>
      <c r="CL135" s="440"/>
      <c r="CM135" s="440"/>
      <c r="CN135" s="440"/>
      <c r="CO135" s="440"/>
      <c r="CP135" s="440"/>
      <c r="CQ135" s="440"/>
      <c r="CR135" s="440"/>
      <c r="CS135" s="440"/>
      <c r="CT135" s="440"/>
      <c r="CU135" s="440"/>
      <c r="CV135" s="441"/>
      <c r="CW135" s="372"/>
      <c r="CX135" s="364"/>
      <c r="CY135" s="440"/>
      <c r="CZ135" s="440"/>
      <c r="DA135" s="440"/>
      <c r="DB135" s="440"/>
      <c r="DC135" s="440"/>
      <c r="DD135" s="440"/>
      <c r="DE135" s="440"/>
      <c r="DF135" s="440"/>
      <c r="DG135" s="440"/>
      <c r="DH135" s="440"/>
      <c r="DI135" s="440"/>
      <c r="DJ135" s="441"/>
      <c r="DK135" s="372"/>
      <c r="DL135" s="364"/>
      <c r="DM135" s="440"/>
      <c r="DN135" s="440"/>
      <c r="DO135" s="440"/>
      <c r="DP135" s="440"/>
      <c r="DQ135" s="440"/>
      <c r="DR135" s="440"/>
      <c r="DS135" s="440"/>
      <c r="DT135" s="440"/>
      <c r="DU135" s="440"/>
      <c r="DV135" s="440"/>
      <c r="DW135" s="440"/>
      <c r="DX135" s="441"/>
      <c r="DY135" s="372"/>
      <c r="DZ135" s="364"/>
      <c r="EA135" s="440"/>
      <c r="EB135" s="440"/>
      <c r="EC135" s="440"/>
      <c r="ED135" s="440"/>
      <c r="EE135" s="440"/>
      <c r="EF135" s="440"/>
      <c r="EG135" s="440"/>
      <c r="EH135" s="440"/>
      <c r="EI135" s="440"/>
      <c r="EJ135" s="440"/>
      <c r="EK135" s="440"/>
      <c r="EL135" s="441"/>
      <c r="EM135" s="372"/>
      <c r="EN135" s="364"/>
      <c r="EO135" s="440"/>
      <c r="EP135" s="440"/>
      <c r="EQ135" s="440"/>
      <c r="ER135" s="440"/>
      <c r="ES135" s="440"/>
      <c r="ET135" s="440"/>
      <c r="EU135" s="440"/>
      <c r="EV135" s="440"/>
      <c r="EW135" s="440"/>
      <c r="EX135" s="440"/>
      <c r="EY135" s="440"/>
      <c r="EZ135" s="441"/>
      <c r="FA135" s="372"/>
      <c r="FB135" s="364"/>
      <c r="FC135" s="440"/>
      <c r="FD135" s="440"/>
      <c r="FE135" s="440"/>
      <c r="FF135" s="440"/>
      <c r="FG135" s="440"/>
      <c r="FH135" s="440"/>
      <c r="FI135" s="440"/>
      <c r="FJ135" s="440"/>
      <c r="FK135" s="440"/>
      <c r="FL135" s="440"/>
      <c r="FM135" s="440"/>
      <c r="FN135" s="441"/>
      <c r="FO135" s="372"/>
      <c r="FP135" s="364"/>
      <c r="FQ135" s="440"/>
      <c r="FR135" s="440"/>
      <c r="FS135" s="440"/>
      <c r="FT135" s="440"/>
      <c r="FU135" s="440"/>
      <c r="FV135" s="440"/>
      <c r="FW135" s="440"/>
      <c r="FX135" s="440"/>
      <c r="FY135" s="440"/>
      <c r="FZ135" s="440"/>
      <c r="GA135" s="440"/>
      <c r="GB135" s="441"/>
      <c r="GC135" s="372"/>
      <c r="GD135" s="364"/>
      <c r="GE135" s="440"/>
      <c r="GF135" s="440"/>
      <c r="GG135" s="440"/>
      <c r="GH135" s="440"/>
      <c r="GI135" s="440"/>
      <c r="GJ135" s="440"/>
      <c r="GK135" s="440"/>
      <c r="GL135" s="440"/>
      <c r="GM135" s="440"/>
      <c r="GN135" s="440"/>
      <c r="GO135" s="440"/>
      <c r="GP135" s="441"/>
      <c r="GQ135" s="372"/>
      <c r="GR135" s="364"/>
      <c r="GS135" s="440"/>
      <c r="GT135" s="440"/>
      <c r="GU135" s="440"/>
      <c r="GV135" s="440"/>
      <c r="GW135" s="440"/>
      <c r="GX135" s="440"/>
      <c r="GY135" s="440"/>
      <c r="GZ135" s="440"/>
      <c r="HA135" s="440"/>
      <c r="HB135" s="440"/>
      <c r="HC135" s="440"/>
      <c r="HD135" s="441">
        <f t="shared" si="294"/>
        <v>0</v>
      </c>
      <c r="HE135" s="372"/>
      <c r="HF135" s="364"/>
      <c r="HG135" s="440"/>
      <c r="HH135" s="440"/>
      <c r="HI135" s="440"/>
      <c r="HJ135" s="440"/>
      <c r="HK135" s="440"/>
      <c r="HL135" s="440"/>
      <c r="HM135" s="440"/>
      <c r="HN135" s="440"/>
      <c r="HO135" s="440"/>
      <c r="HP135" s="440"/>
      <c r="HQ135" s="440"/>
      <c r="HR135" s="441"/>
      <c r="HS135" s="372"/>
      <c r="HT135" s="364"/>
      <c r="HU135" s="440"/>
      <c r="HV135" s="440"/>
      <c r="HW135" s="440"/>
      <c r="HX135" s="440"/>
      <c r="HY135" s="440"/>
      <c r="HZ135" s="440"/>
      <c r="IA135" s="440"/>
      <c r="IB135" s="440"/>
      <c r="IC135" s="440"/>
      <c r="ID135" s="440"/>
      <c r="IE135" s="440"/>
      <c r="IF135" s="441"/>
      <c r="IG135" s="372"/>
      <c r="IH135" s="364"/>
      <c r="II135" s="440"/>
      <c r="IJ135" s="440"/>
      <c r="IK135" s="440"/>
      <c r="IL135" s="440"/>
      <c r="IM135" s="440"/>
      <c r="IN135" s="440"/>
      <c r="IO135" s="440"/>
      <c r="IP135" s="440"/>
      <c r="IQ135" s="440"/>
      <c r="IR135" s="440"/>
      <c r="IS135" s="440"/>
      <c r="IT135" s="441"/>
      <c r="IU135" s="372"/>
      <c r="IV135" s="364"/>
      <c r="IW135" s="440"/>
      <c r="IX135" s="440"/>
      <c r="IY135" s="440"/>
      <c r="IZ135" s="440"/>
      <c r="JA135" s="440"/>
      <c r="JB135" s="440"/>
      <c r="JC135" s="440"/>
      <c r="JD135" s="440"/>
      <c r="JE135" s="440"/>
      <c r="JF135" s="440"/>
      <c r="JG135" s="440"/>
      <c r="JH135" s="441"/>
      <c r="JI135" s="372"/>
      <c r="JJ135" s="364"/>
      <c r="JK135" s="440"/>
      <c r="JL135" s="440"/>
      <c r="JM135" s="440"/>
      <c r="JN135" s="440"/>
      <c r="JO135" s="440"/>
      <c r="JP135" s="440"/>
      <c r="JQ135" s="440"/>
      <c r="JR135" s="440"/>
      <c r="JS135" s="440"/>
      <c r="JT135" s="440"/>
      <c r="JU135" s="440"/>
      <c r="JV135" s="441"/>
      <c r="JW135" s="372"/>
      <c r="JX135" s="364"/>
      <c r="JY135" s="440"/>
      <c r="JZ135" s="440"/>
      <c r="KA135" s="440"/>
      <c r="KB135" s="440"/>
      <c r="KC135" s="440"/>
      <c r="KD135" s="440"/>
      <c r="KE135" s="440"/>
      <c r="KF135" s="440"/>
      <c r="KG135" s="440"/>
      <c r="KH135" s="440"/>
      <c r="KI135" s="440"/>
      <c r="KJ135" s="441"/>
      <c r="KK135" s="372"/>
      <c r="KL135" s="364"/>
      <c r="KM135" s="440"/>
      <c r="KN135" s="440"/>
      <c r="KO135" s="440"/>
      <c r="KP135" s="440"/>
      <c r="KQ135" s="440"/>
      <c r="KR135" s="440"/>
      <c r="KS135" s="440"/>
      <c r="KT135" s="440"/>
      <c r="KU135" s="440"/>
      <c r="KV135" s="440"/>
      <c r="KW135" s="440"/>
      <c r="KX135" s="441"/>
      <c r="KY135" s="372"/>
      <c r="KZ135" s="364"/>
      <c r="LA135" s="440"/>
      <c r="LB135" s="440"/>
      <c r="LC135" s="440"/>
      <c r="LD135" s="440"/>
      <c r="LE135" s="440"/>
      <c r="LF135" s="440"/>
      <c r="LG135" s="440"/>
      <c r="LH135" s="440"/>
      <c r="LI135" s="440"/>
      <c r="LJ135" s="440"/>
      <c r="LK135" s="440"/>
      <c r="LL135" s="441"/>
      <c r="LM135" s="372"/>
      <c r="LN135" s="364"/>
      <c r="LO135" s="440"/>
      <c r="LP135" s="440"/>
      <c r="LQ135" s="440"/>
      <c r="LR135" s="440"/>
      <c r="LS135" s="440"/>
      <c r="LT135" s="440"/>
      <c r="LU135" s="440"/>
      <c r="LV135" s="440"/>
      <c r="LW135" s="440"/>
      <c r="LX135" s="440"/>
      <c r="LY135" s="440"/>
      <c r="LZ135" s="441"/>
      <c r="MA135" s="372"/>
      <c r="MB135" s="441"/>
      <c r="MC135" s="441"/>
      <c r="MD135" s="441"/>
      <c r="ME135" s="441"/>
      <c r="MF135" s="441"/>
      <c r="MG135" s="441"/>
      <c r="MH135" s="441"/>
      <c r="MI135" s="441"/>
      <c r="MJ135" s="441"/>
      <c r="MK135" s="441"/>
      <c r="ML135" s="441"/>
      <c r="MM135" s="441"/>
      <c r="MN135" s="441"/>
    </row>
    <row r="136" spans="1:352" hidden="1" x14ac:dyDescent="0.25">
      <c r="A136" s="313"/>
      <c r="C136" s="797"/>
      <c r="D136" s="443"/>
      <c r="E136" s="444"/>
      <c r="F136" s="444"/>
      <c r="G136" s="444"/>
      <c r="H136" s="444"/>
      <c r="I136" s="444"/>
      <c r="J136" s="444"/>
      <c r="K136" s="444"/>
      <c r="L136" s="444"/>
      <c r="M136" s="444"/>
      <c r="N136" s="444"/>
      <c r="O136" s="444"/>
      <c r="P136" s="445"/>
      <c r="Q136" s="416"/>
      <c r="R136" s="443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5"/>
      <c r="AE136" s="416"/>
      <c r="AF136" s="443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5"/>
      <c r="AT136" s="443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5"/>
      <c r="BH136" s="443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5"/>
      <c r="BV136" s="443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5"/>
      <c r="CI136" s="416"/>
      <c r="CJ136" s="443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5"/>
      <c r="CW136" s="416"/>
      <c r="CX136" s="443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5"/>
      <c r="DK136" s="416"/>
      <c r="DL136" s="443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5"/>
      <c r="DY136" s="416"/>
      <c r="DZ136" s="443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5"/>
      <c r="EM136" s="416"/>
      <c r="EN136" s="443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5"/>
      <c r="FA136" s="416"/>
      <c r="FB136" s="443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5"/>
      <c r="FO136" s="416"/>
      <c r="FP136" s="443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5"/>
      <c r="GC136" s="416"/>
      <c r="GD136" s="443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5"/>
      <c r="GQ136" s="416"/>
      <c r="GR136" s="443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5">
        <f t="shared" si="294"/>
        <v>0</v>
      </c>
      <c r="HE136" s="416"/>
      <c r="HF136" s="443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5"/>
      <c r="HS136" s="416"/>
      <c r="HT136" s="443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5"/>
      <c r="IG136" s="416"/>
      <c r="IH136" s="443"/>
      <c r="II136" s="444"/>
      <c r="IJ136" s="444"/>
      <c r="IK136" s="444"/>
      <c r="IL136" s="444"/>
      <c r="IM136" s="444"/>
      <c r="IN136" s="444"/>
      <c r="IO136" s="444"/>
      <c r="IP136" s="444"/>
      <c r="IQ136" s="444"/>
      <c r="IR136" s="444"/>
      <c r="IS136" s="444"/>
      <c r="IT136" s="445"/>
      <c r="IU136" s="416"/>
      <c r="IV136" s="443"/>
      <c r="IW136" s="444"/>
      <c r="IX136" s="444"/>
      <c r="IY136" s="444"/>
      <c r="IZ136" s="444"/>
      <c r="JA136" s="444"/>
      <c r="JB136" s="444"/>
      <c r="JC136" s="444"/>
      <c r="JD136" s="444"/>
      <c r="JE136" s="444"/>
      <c r="JF136" s="444"/>
      <c r="JG136" s="444"/>
      <c r="JH136" s="445"/>
      <c r="JI136" s="416"/>
      <c r="JJ136" s="443"/>
      <c r="JK136" s="444"/>
      <c r="JL136" s="444"/>
      <c r="JM136" s="444"/>
      <c r="JN136" s="444"/>
      <c r="JO136" s="444"/>
      <c r="JP136" s="444"/>
      <c r="JQ136" s="444"/>
      <c r="JR136" s="444"/>
      <c r="JS136" s="444"/>
      <c r="JT136" s="444"/>
      <c r="JU136" s="444"/>
      <c r="JV136" s="445"/>
      <c r="JW136" s="416"/>
      <c r="JX136" s="443"/>
      <c r="JY136" s="444"/>
      <c r="JZ136" s="444"/>
      <c r="KA136" s="444"/>
      <c r="KB136" s="444"/>
      <c r="KC136" s="444"/>
      <c r="KD136" s="444"/>
      <c r="KE136" s="444"/>
      <c r="KF136" s="444"/>
      <c r="KG136" s="444"/>
      <c r="KH136" s="444"/>
      <c r="KI136" s="444"/>
      <c r="KJ136" s="445"/>
      <c r="KK136" s="416"/>
      <c r="KL136" s="443"/>
      <c r="KM136" s="444"/>
      <c r="KN136" s="444"/>
      <c r="KO136" s="444"/>
      <c r="KP136" s="444"/>
      <c r="KQ136" s="444"/>
      <c r="KR136" s="444"/>
      <c r="KS136" s="444"/>
      <c r="KT136" s="444"/>
      <c r="KU136" s="444"/>
      <c r="KV136" s="444"/>
      <c r="KW136" s="444"/>
      <c r="KX136" s="445"/>
      <c r="KY136" s="416"/>
      <c r="KZ136" s="443"/>
      <c r="LA136" s="444"/>
      <c r="LB136" s="444"/>
      <c r="LC136" s="444"/>
      <c r="LD136" s="444"/>
      <c r="LE136" s="444"/>
      <c r="LF136" s="444"/>
      <c r="LG136" s="444"/>
      <c r="LH136" s="444"/>
      <c r="LI136" s="444"/>
      <c r="LJ136" s="444"/>
      <c r="LK136" s="444"/>
      <c r="LL136" s="445"/>
      <c r="LM136" s="416"/>
      <c r="LN136" s="443"/>
      <c r="LO136" s="444"/>
      <c r="LP136" s="444"/>
      <c r="LQ136" s="444"/>
      <c r="LR136" s="444"/>
      <c r="LS136" s="444"/>
      <c r="LT136" s="444"/>
      <c r="LU136" s="444"/>
      <c r="LV136" s="444"/>
      <c r="LW136" s="444"/>
      <c r="LX136" s="444"/>
      <c r="LY136" s="444"/>
      <c r="LZ136" s="445"/>
      <c r="MA136" s="416"/>
      <c r="MB136" s="445"/>
      <c r="MC136" s="445"/>
      <c r="MD136" s="445"/>
      <c r="ME136" s="445"/>
      <c r="MF136" s="445"/>
      <c r="MG136" s="445"/>
      <c r="MH136" s="445"/>
      <c r="MI136" s="445"/>
      <c r="MJ136" s="445"/>
      <c r="MK136" s="445"/>
      <c r="ML136" s="445"/>
      <c r="MM136" s="445"/>
      <c r="MN136" s="445"/>
    </row>
    <row r="137" spans="1:352" hidden="1" x14ac:dyDescent="0.3">
      <c r="A137" s="313"/>
      <c r="B137" s="254" t="s">
        <v>906</v>
      </c>
      <c r="C137" s="313"/>
      <c r="D137" s="414">
        <f t="shared" ref="D137:P137" si="536">+D129+D93</f>
        <v>-3298957.6215942521</v>
      </c>
      <c r="E137" s="389">
        <f t="shared" si="536"/>
        <v>-3167949.9854084216</v>
      </c>
      <c r="F137" s="389">
        <f t="shared" si="536"/>
        <v>-3184180.0526285511</v>
      </c>
      <c r="G137" s="389">
        <f t="shared" si="536"/>
        <v>-3154556.6438792683</v>
      </c>
      <c r="H137" s="389">
        <f t="shared" si="536"/>
        <v>-3158609.6193159856</v>
      </c>
      <c r="I137" s="389">
        <f t="shared" si="536"/>
        <v>-3159695.2030887473</v>
      </c>
      <c r="J137" s="389">
        <f t="shared" si="536"/>
        <v>-3200437.9141530246</v>
      </c>
      <c r="K137" s="389">
        <f t="shared" si="536"/>
        <v>-3243172.3440530356</v>
      </c>
      <c r="L137" s="389">
        <f t="shared" si="536"/>
        <v>-3373849.7185518695</v>
      </c>
      <c r="M137" s="389">
        <f t="shared" si="536"/>
        <v>-3230325.3602165361</v>
      </c>
      <c r="N137" s="389">
        <f t="shared" si="536"/>
        <v>-3089463.1935882033</v>
      </c>
      <c r="O137" s="389">
        <f t="shared" si="536"/>
        <v>-3021778.4556166413</v>
      </c>
      <c r="P137" s="415">
        <f t="shared" si="536"/>
        <v>-34314348.317845352</v>
      </c>
      <c r="Q137" s="416"/>
      <c r="R137" s="414">
        <f t="shared" ref="R137:AD137" si="537">+R129+R93</f>
        <v>-287806.32041319844</v>
      </c>
      <c r="S137" s="389">
        <f t="shared" si="537"/>
        <v>-274671.82218707813</v>
      </c>
      <c r="T137" s="389">
        <f t="shared" si="537"/>
        <v>-276284.99586502259</v>
      </c>
      <c r="U137" s="389">
        <f t="shared" si="537"/>
        <v>-273286.30409785535</v>
      </c>
      <c r="V137" s="389">
        <f t="shared" si="537"/>
        <v>-273705.57741889503</v>
      </c>
      <c r="W137" s="389">
        <f t="shared" si="537"/>
        <v>-273817.87918849103</v>
      </c>
      <c r="X137" s="389">
        <f t="shared" si="537"/>
        <v>-277885.6659606577</v>
      </c>
      <c r="Y137" s="389">
        <f t="shared" si="537"/>
        <v>-282035.53284686577</v>
      </c>
      <c r="Z137" s="389">
        <f t="shared" si="537"/>
        <v>-295592.58710536582</v>
      </c>
      <c r="AA137" s="389">
        <f t="shared" si="537"/>
        <v>-280745.23969136574</v>
      </c>
      <c r="AB137" s="389">
        <f t="shared" si="537"/>
        <v>-266339.72366084857</v>
      </c>
      <c r="AC137" s="389">
        <f t="shared" si="537"/>
        <v>-259333.98369827325</v>
      </c>
      <c r="AD137" s="415">
        <f t="shared" si="537"/>
        <v>-3321505.6321339188</v>
      </c>
      <c r="AE137" s="416"/>
      <c r="AF137" s="414">
        <f t="shared" ref="AF137:AR137" si="538">+AF129+AF93</f>
        <v>-289140.53931319847</v>
      </c>
      <c r="AG137" s="389">
        <f t="shared" si="538"/>
        <v>-276006.04108707811</v>
      </c>
      <c r="AH137" s="389">
        <f t="shared" si="538"/>
        <v>-277619.21476502257</v>
      </c>
      <c r="AI137" s="389">
        <f t="shared" si="538"/>
        <v>-274620.52299785533</v>
      </c>
      <c r="AJ137" s="389">
        <f t="shared" si="538"/>
        <v>-275039.79631889507</v>
      </c>
      <c r="AK137" s="389">
        <f t="shared" si="538"/>
        <v>-275152.09808849107</v>
      </c>
      <c r="AL137" s="389">
        <f t="shared" si="538"/>
        <v>-279219.88486065768</v>
      </c>
      <c r="AM137" s="389">
        <f t="shared" si="538"/>
        <v>-283369.75174686575</v>
      </c>
      <c r="AN137" s="389">
        <f t="shared" si="538"/>
        <v>-296926.8060053658</v>
      </c>
      <c r="AO137" s="389">
        <f t="shared" si="538"/>
        <v>-282079.45859136578</v>
      </c>
      <c r="AP137" s="389">
        <f t="shared" si="538"/>
        <v>-267673.94256084855</v>
      </c>
      <c r="AQ137" s="389">
        <f t="shared" si="538"/>
        <v>-260668.20259827323</v>
      </c>
      <c r="AR137" s="415">
        <f t="shared" si="538"/>
        <v>-3337516.258933919</v>
      </c>
      <c r="AT137" s="414">
        <f t="shared" ref="AT137:BF137" si="539">+AT129+AT93</f>
        <v>-694240.58867546567</v>
      </c>
      <c r="AU137" s="389">
        <f t="shared" si="539"/>
        <v>-685484.2565247186</v>
      </c>
      <c r="AV137" s="389">
        <f t="shared" si="539"/>
        <v>-686559.70564334828</v>
      </c>
      <c r="AW137" s="389">
        <f t="shared" si="539"/>
        <v>-684560.57779857016</v>
      </c>
      <c r="AX137" s="389">
        <f t="shared" si="539"/>
        <v>-684840.09334592998</v>
      </c>
      <c r="AY137" s="389">
        <f t="shared" si="539"/>
        <v>-684914.96119232732</v>
      </c>
      <c r="AZ137" s="389">
        <f t="shared" si="539"/>
        <v>-688124.93740710511</v>
      </c>
      <c r="BA137" s="389">
        <f t="shared" si="539"/>
        <v>-690891.51533124386</v>
      </c>
      <c r="BB137" s="389">
        <f t="shared" si="539"/>
        <v>-699929.55150357704</v>
      </c>
      <c r="BC137" s="389">
        <f t="shared" si="539"/>
        <v>-690031.31989424385</v>
      </c>
      <c r="BD137" s="389">
        <f t="shared" si="539"/>
        <v>-680427.64254056569</v>
      </c>
      <c r="BE137" s="389">
        <f t="shared" si="539"/>
        <v>-675757.14923218207</v>
      </c>
      <c r="BF137" s="415">
        <f t="shared" si="539"/>
        <v>-8245762.2990892772</v>
      </c>
      <c r="BH137" s="414">
        <f t="shared" ref="BH137:BT137" si="540">+BH129+BH93</f>
        <v>-3861516.6614659922</v>
      </c>
      <c r="BI137" s="389">
        <f t="shared" si="540"/>
        <v>-3795597.2313353908</v>
      </c>
      <c r="BJ137" s="389">
        <f t="shared" si="540"/>
        <v>-3803663.0997251133</v>
      </c>
      <c r="BK137" s="389">
        <f t="shared" si="540"/>
        <v>-3788669.6408892768</v>
      </c>
      <c r="BL137" s="389">
        <f t="shared" si="540"/>
        <v>-3790766.0074944748</v>
      </c>
      <c r="BM137" s="389">
        <f t="shared" si="540"/>
        <v>-3791327.5163424551</v>
      </c>
      <c r="BN137" s="389">
        <f t="shared" si="540"/>
        <v>-3812856.9955032887</v>
      </c>
      <c r="BO137" s="389">
        <f t="shared" si="540"/>
        <v>-3833606.3299343288</v>
      </c>
      <c r="BP137" s="389">
        <f t="shared" si="540"/>
        <v>-3901391.601226829</v>
      </c>
      <c r="BQ137" s="389">
        <f t="shared" si="540"/>
        <v>-3826107.2441568291</v>
      </c>
      <c r="BR137" s="389">
        <f t="shared" si="540"/>
        <v>-3755127.2840042431</v>
      </c>
      <c r="BS137" s="389">
        <f t="shared" si="540"/>
        <v>-3720098.5841913661</v>
      </c>
      <c r="BT137" s="415">
        <f t="shared" si="540"/>
        <v>-45680728.196269579</v>
      </c>
      <c r="BV137" s="414">
        <f t="shared" ref="BV137:CH137" si="541">+BV129+BV93</f>
        <v>-678548.35073773284</v>
      </c>
      <c r="BW137" s="389">
        <f t="shared" si="541"/>
        <v>-673047.73466235935</v>
      </c>
      <c r="BX137" s="389">
        <f t="shared" si="541"/>
        <v>-673585.45922167413</v>
      </c>
      <c r="BY137" s="389">
        <f t="shared" si="541"/>
        <v>-672585.89529928507</v>
      </c>
      <c r="BZ137" s="389">
        <f t="shared" si="541"/>
        <v>-672725.65307296498</v>
      </c>
      <c r="CA137" s="389">
        <f t="shared" si="541"/>
        <v>-672763.08699616371</v>
      </c>
      <c r="CB137" s="389">
        <f t="shared" si="541"/>
        <v>-674589.94605355256</v>
      </c>
      <c r="CC137" s="389">
        <f t="shared" si="541"/>
        <v>-677095.68501562194</v>
      </c>
      <c r="CD137" s="389">
        <f t="shared" si="541"/>
        <v>-680492.25310178858</v>
      </c>
      <c r="CE137" s="389">
        <f t="shared" si="541"/>
        <v>-675543.13729712181</v>
      </c>
      <c r="CF137" s="389">
        <f t="shared" si="541"/>
        <v>-670741.29862028291</v>
      </c>
      <c r="CG137" s="389">
        <f t="shared" si="541"/>
        <v>-668406.05196609104</v>
      </c>
      <c r="CH137" s="415">
        <f t="shared" si="541"/>
        <v>-8090124.5520446394</v>
      </c>
      <c r="CI137" s="416"/>
      <c r="CJ137" s="414">
        <f t="shared" ref="CJ137:CV137" si="542">+CJ129+CJ93</f>
        <v>-1837844.7706150613</v>
      </c>
      <c r="CK137" s="389">
        <f t="shared" si="542"/>
        <v>-1789684.9437859533</v>
      </c>
      <c r="CL137" s="389">
        <f t="shared" si="542"/>
        <v>-1795599.9139384162</v>
      </c>
      <c r="CM137" s="389">
        <f t="shared" si="542"/>
        <v>-1784604.7107921364</v>
      </c>
      <c r="CN137" s="389">
        <f t="shared" si="542"/>
        <v>-1786142.0463026152</v>
      </c>
      <c r="CO137" s="389">
        <f t="shared" si="542"/>
        <v>-1786553.8194578008</v>
      </c>
      <c r="CP137" s="389">
        <f t="shared" si="542"/>
        <v>-1802019.5369890784</v>
      </c>
      <c r="CQ137" s="389">
        <f t="shared" si="542"/>
        <v>-1817235.7155718417</v>
      </c>
      <c r="CR137" s="389">
        <f t="shared" si="542"/>
        <v>-1866944.9145196746</v>
      </c>
      <c r="CS137" s="389">
        <f t="shared" si="542"/>
        <v>-1812504.6406683414</v>
      </c>
      <c r="CT137" s="389">
        <f t="shared" si="542"/>
        <v>-1759684.4152231116</v>
      </c>
      <c r="CU137" s="389">
        <f t="shared" si="542"/>
        <v>-1733996.7020270019</v>
      </c>
      <c r="CV137" s="415">
        <f t="shared" si="542"/>
        <v>-21572816.129891034</v>
      </c>
      <c r="CW137" s="416"/>
      <c r="CX137" s="414">
        <f t="shared" ref="CX137:DJ137" si="543">+CX129+CX93</f>
        <v>-4142355.688456519</v>
      </c>
      <c r="CY137" s="389">
        <f t="shared" si="543"/>
        <v>-4014042.5433460623</v>
      </c>
      <c r="CZ137" s="389">
        <f t="shared" si="543"/>
        <v>-4029734.8860068768</v>
      </c>
      <c r="DA137" s="389">
        <f t="shared" si="543"/>
        <v>-4001111.0411799834</v>
      </c>
      <c r="DB137" s="389">
        <f t="shared" si="543"/>
        <v>-4005024.2588430201</v>
      </c>
      <c r="DC137" s="389">
        <f t="shared" si="543"/>
        <v>-4006072.4086925834</v>
      </c>
      <c r="DD137" s="389">
        <f t="shared" si="543"/>
        <v>-4046326.9693994722</v>
      </c>
      <c r="DE137" s="389">
        <f t="shared" si="543"/>
        <v>-4089361.7853374141</v>
      </c>
      <c r="DF137" s="389">
        <f t="shared" si="543"/>
        <v>-4213836.4667500816</v>
      </c>
      <c r="DG137" s="389">
        <f t="shared" si="543"/>
        <v>-4075785.034219414</v>
      </c>
      <c r="DH137" s="389">
        <f t="shared" si="543"/>
        <v>-3939200.8962679198</v>
      </c>
      <c r="DI137" s="389">
        <f t="shared" si="543"/>
        <v>-3873851.4049505498</v>
      </c>
      <c r="DJ137" s="415">
        <f t="shared" si="543"/>
        <v>-48436703.383449905</v>
      </c>
      <c r="DK137" s="416"/>
      <c r="DL137" s="414">
        <f t="shared" ref="DL137:DX137" si="544">+DL129+DL93</f>
        <v>-2934051.3018357186</v>
      </c>
      <c r="DM137" s="389">
        <f t="shared" si="544"/>
        <v>-2697638.1221260624</v>
      </c>
      <c r="DN137" s="389">
        <f t="shared" si="544"/>
        <v>-2696869.4811148769</v>
      </c>
      <c r="DO137" s="389">
        <f t="shared" si="544"/>
        <v>-2574497.2952799825</v>
      </c>
      <c r="DP137" s="389">
        <f t="shared" si="544"/>
        <v>-2578410.5129430201</v>
      </c>
      <c r="DQ137" s="389">
        <f t="shared" si="544"/>
        <v>-2579458.662792583</v>
      </c>
      <c r="DR137" s="389">
        <f t="shared" si="544"/>
        <v>-2840318.367178672</v>
      </c>
      <c r="DS137" s="389">
        <f t="shared" si="544"/>
        <v>-2656385.9928374137</v>
      </c>
      <c r="DT137" s="389">
        <f t="shared" si="544"/>
        <v>-2782357.2742500808</v>
      </c>
      <c r="DU137" s="389">
        <f t="shared" si="544"/>
        <v>-2642734.4117194135</v>
      </c>
      <c r="DV137" s="389">
        <f t="shared" si="544"/>
        <v>-2509330.5487679201</v>
      </c>
      <c r="DW137" s="389">
        <f t="shared" si="544"/>
        <v>-2443943.6424505501</v>
      </c>
      <c r="DX137" s="415">
        <f t="shared" si="544"/>
        <v>-31935995.6132963</v>
      </c>
      <c r="DY137" s="416"/>
      <c r="DZ137" s="414">
        <f t="shared" ref="DZ137:EL137" si="545">+DZ129+DZ93</f>
        <v>-319302.99013773282</v>
      </c>
      <c r="EA137" s="389">
        <f t="shared" si="545"/>
        <v>-314924.82406235934</v>
      </c>
      <c r="EB137" s="389">
        <f t="shared" si="545"/>
        <v>-315462.54862167418</v>
      </c>
      <c r="EC137" s="389">
        <f t="shared" si="545"/>
        <v>-515351.66256328521</v>
      </c>
      <c r="ED137" s="389">
        <f t="shared" si="545"/>
        <v>-314602.74247296498</v>
      </c>
      <c r="EE137" s="389">
        <f t="shared" si="545"/>
        <v>-314640.17639616365</v>
      </c>
      <c r="EF137" s="389">
        <f t="shared" si="545"/>
        <v>-316247.03525355255</v>
      </c>
      <c r="EG137" s="389">
        <f t="shared" si="545"/>
        <v>-317630.32421562192</v>
      </c>
      <c r="EH137" s="389">
        <f t="shared" si="545"/>
        <v>-322149.34230178857</v>
      </c>
      <c r="EI137" s="389">
        <f t="shared" si="545"/>
        <v>-317200.22649712185</v>
      </c>
      <c r="EJ137" s="389">
        <f t="shared" si="545"/>
        <v>-312398.38782028283</v>
      </c>
      <c r="EK137" s="389">
        <f t="shared" si="545"/>
        <v>-310063.14116609108</v>
      </c>
      <c r="EL137" s="415">
        <f t="shared" si="545"/>
        <v>-3989973.4015086391</v>
      </c>
      <c r="EM137" s="416"/>
      <c r="EN137" s="414">
        <f t="shared" ref="EN137:EZ137" si="546">+EN129+EN93</f>
        <v>-472621.81577546563</v>
      </c>
      <c r="EO137" s="389">
        <f t="shared" si="546"/>
        <v>-463865.48362471868</v>
      </c>
      <c r="EP137" s="389">
        <f t="shared" si="546"/>
        <v>-464940.9327433483</v>
      </c>
      <c r="EQ137" s="389">
        <f t="shared" si="546"/>
        <v>-462941.80489857018</v>
      </c>
      <c r="ER137" s="389">
        <f t="shared" si="546"/>
        <v>-463221.32044593</v>
      </c>
      <c r="ES137" s="389">
        <f t="shared" si="546"/>
        <v>-463296.18829232728</v>
      </c>
      <c r="ET137" s="389">
        <f t="shared" si="546"/>
        <v>-466506.16450710513</v>
      </c>
      <c r="EU137" s="389">
        <f t="shared" si="546"/>
        <v>-469272.74243124382</v>
      </c>
      <c r="EV137" s="389">
        <f t="shared" si="546"/>
        <v>-478310.77860357711</v>
      </c>
      <c r="EW137" s="389">
        <f t="shared" si="546"/>
        <v>-468412.54699424375</v>
      </c>
      <c r="EX137" s="389">
        <f t="shared" si="546"/>
        <v>-458808.86964056559</v>
      </c>
      <c r="EY137" s="389">
        <f t="shared" si="546"/>
        <v>-454138.37633218209</v>
      </c>
      <c r="EZ137" s="415">
        <f t="shared" si="546"/>
        <v>-5586337.0242892783</v>
      </c>
      <c r="FA137" s="416"/>
      <c r="FB137" s="414">
        <f t="shared" ref="FB137:FN137" si="547">+FB129+FB93</f>
        <v>-103332.38563773283</v>
      </c>
      <c r="FC137" s="389">
        <f t="shared" si="547"/>
        <v>-98954.219562359358</v>
      </c>
      <c r="FD137" s="389">
        <f t="shared" si="547"/>
        <v>-99491.944121674183</v>
      </c>
      <c r="FE137" s="389">
        <f t="shared" si="547"/>
        <v>-98492.380199285108</v>
      </c>
      <c r="FF137" s="389">
        <f t="shared" si="547"/>
        <v>-98632.137972965007</v>
      </c>
      <c r="FG137" s="389">
        <f t="shared" si="547"/>
        <v>-98669.571896163689</v>
      </c>
      <c r="FH137" s="389">
        <f t="shared" si="547"/>
        <v>-100052.68905355257</v>
      </c>
      <c r="FI137" s="389">
        <f t="shared" si="547"/>
        <v>-101435.97801562195</v>
      </c>
      <c r="FJ137" s="389">
        <f t="shared" si="547"/>
        <v>-105954.99610178859</v>
      </c>
      <c r="FK137" s="389">
        <f t="shared" si="547"/>
        <v>-101005.88029712194</v>
      </c>
      <c r="FL137" s="389">
        <f t="shared" si="547"/>
        <v>-96204.041620282864</v>
      </c>
      <c r="FM137" s="389">
        <f t="shared" si="547"/>
        <v>-93868.794966091082</v>
      </c>
      <c r="FN137" s="415">
        <f t="shared" si="547"/>
        <v>-1196095.0194446393</v>
      </c>
      <c r="FO137" s="416"/>
      <c r="FP137" s="414">
        <f t="shared" ref="FP137:GB137" si="548">+FP129+FP93</f>
        <v>-1431537.2752641297</v>
      </c>
      <c r="FQ137" s="389">
        <f t="shared" si="548"/>
        <v>-1396972.7622365155</v>
      </c>
      <c r="FR137" s="389">
        <f t="shared" si="548"/>
        <v>-1401372.8891517192</v>
      </c>
      <c r="FS137" s="389">
        <f t="shared" si="548"/>
        <v>-1393739.8866949959</v>
      </c>
      <c r="FT137" s="389">
        <f t="shared" si="548"/>
        <v>-1394718.1911107551</v>
      </c>
      <c r="FU137" s="389">
        <f t="shared" si="548"/>
        <v>-1394980.2285731458</v>
      </c>
      <c r="FV137" s="389">
        <f t="shared" si="548"/>
        <v>-1405938.6484748679</v>
      </c>
      <c r="FW137" s="389">
        <f t="shared" si="548"/>
        <v>-1418240.7212093535</v>
      </c>
      <c r="FX137" s="389">
        <f t="shared" si="548"/>
        <v>-1449499.6978125202</v>
      </c>
      <c r="FY137" s="389">
        <f t="shared" si="548"/>
        <v>-1415379.6971798535</v>
      </c>
      <c r="FZ137" s="389">
        <f t="shared" si="548"/>
        <v>-1379634.1714419799</v>
      </c>
      <c r="GA137" s="389">
        <f t="shared" si="548"/>
        <v>-1363324.8598626375</v>
      </c>
      <c r="GB137" s="415">
        <f t="shared" si="548"/>
        <v>-16845339.029012475</v>
      </c>
      <c r="GC137" s="416"/>
      <c r="GD137" s="414">
        <f t="shared" ref="GD137:GP137" si="549">+GD129+GD93</f>
        <v>-655802.27563773282</v>
      </c>
      <c r="GE137" s="389">
        <f t="shared" si="549"/>
        <v>-655341.46006235934</v>
      </c>
      <c r="GF137" s="389">
        <f t="shared" si="549"/>
        <v>-655243.12962167419</v>
      </c>
      <c r="GG137" s="389">
        <f t="shared" si="549"/>
        <v>-654879.62069928506</v>
      </c>
      <c r="GH137" s="389">
        <f t="shared" si="549"/>
        <v>-655019.37847296498</v>
      </c>
      <c r="GI137" s="389">
        <f t="shared" si="549"/>
        <v>-655056.8123961637</v>
      </c>
      <c r="GJ137" s="389">
        <f t="shared" si="549"/>
        <v>-656200.47355355253</v>
      </c>
      <c r="GK137" s="389">
        <f t="shared" si="549"/>
        <v>-654964.71251562191</v>
      </c>
      <c r="GL137" s="389">
        <f t="shared" si="549"/>
        <v>-659857.88060178864</v>
      </c>
      <c r="GM137" s="389">
        <f t="shared" si="549"/>
        <v>-654384.95479712193</v>
      </c>
      <c r="GN137" s="389">
        <f t="shared" si="549"/>
        <v>-651715.77112028282</v>
      </c>
      <c r="GO137" s="389">
        <f t="shared" si="549"/>
        <v>-649343.10946609103</v>
      </c>
      <c r="GP137" s="415">
        <f t="shared" si="549"/>
        <v>-7857809.5789446393</v>
      </c>
      <c r="GQ137" s="416"/>
      <c r="GR137" s="414">
        <f t="shared" ref="GR137:HC137" si="550">+GR129+GR93</f>
        <v>374257.41973189724</v>
      </c>
      <c r="GS137" s="389">
        <f t="shared" si="550"/>
        <v>446719.58152489725</v>
      </c>
      <c r="GT137" s="389">
        <f t="shared" si="550"/>
        <v>-1365035.5160420984</v>
      </c>
      <c r="GU137" s="389">
        <f t="shared" si="550"/>
        <v>-1360190.2361270986</v>
      </c>
      <c r="GV137" s="389">
        <f t="shared" si="550"/>
        <v>-1355311.1704670985</v>
      </c>
      <c r="GW137" s="389">
        <f t="shared" si="550"/>
        <v>-1350398.0870890985</v>
      </c>
      <c r="GX137" s="389">
        <f t="shared" si="550"/>
        <v>-1345450.7540200986</v>
      </c>
      <c r="GY137" s="389">
        <f t="shared" si="550"/>
        <v>-1340468.9318040987</v>
      </c>
      <c r="GZ137" s="389">
        <f t="shared" si="550"/>
        <v>-1335452.3809850984</v>
      </c>
      <c r="HA137" s="389">
        <f t="shared" si="550"/>
        <v>-1330400.8471410987</v>
      </c>
      <c r="HB137" s="389">
        <f t="shared" si="550"/>
        <v>-1325314.1057820986</v>
      </c>
      <c r="HC137" s="389">
        <f t="shared" si="550"/>
        <v>-1320191.8950030983</v>
      </c>
      <c r="HD137" s="415">
        <f t="shared" si="294"/>
        <v>0</v>
      </c>
      <c r="HE137" s="416"/>
      <c r="HF137" s="414">
        <f t="shared" ref="HF137:HR137" si="551">+HF129+HF93</f>
        <v>-653829.42105093133</v>
      </c>
      <c r="HG137" s="389">
        <f t="shared" si="551"/>
        <v>-636316.75674943754</v>
      </c>
      <c r="HH137" s="389">
        <f t="shared" si="551"/>
        <v>-638467.65498669678</v>
      </c>
      <c r="HI137" s="389">
        <f t="shared" si="551"/>
        <v>-634469.39929714042</v>
      </c>
      <c r="HJ137" s="389">
        <f t="shared" si="551"/>
        <v>-635028.43039186008</v>
      </c>
      <c r="HK137" s="389">
        <f t="shared" si="551"/>
        <v>-635178.16608465486</v>
      </c>
      <c r="HL137" s="389">
        <f t="shared" si="551"/>
        <v>-641072.81191421032</v>
      </c>
      <c r="HM137" s="389">
        <f t="shared" si="551"/>
        <v>-646605.96776248771</v>
      </c>
      <c r="HN137" s="389">
        <f t="shared" si="551"/>
        <v>-664682.0401071544</v>
      </c>
      <c r="HO137" s="389">
        <f t="shared" si="551"/>
        <v>-644885.57688848779</v>
      </c>
      <c r="HP137" s="389">
        <f t="shared" si="551"/>
        <v>-625678.22218113148</v>
      </c>
      <c r="HQ137" s="389">
        <f t="shared" si="551"/>
        <v>-616337.23556436435</v>
      </c>
      <c r="HR137" s="415">
        <f t="shared" si="551"/>
        <v>-7672551.6829785556</v>
      </c>
      <c r="HS137" s="416"/>
      <c r="HT137" s="414">
        <f t="shared" ref="HT137:IF137" si="552">+HT129+HT93</f>
        <v>-168714.34983773285</v>
      </c>
      <c r="HU137" s="389">
        <f t="shared" si="552"/>
        <v>-164336.18376235937</v>
      </c>
      <c r="HV137" s="389">
        <f t="shared" si="552"/>
        <v>-164873.90832167421</v>
      </c>
      <c r="HW137" s="389">
        <f t="shared" si="552"/>
        <v>-163874.3443992851</v>
      </c>
      <c r="HX137" s="389">
        <f t="shared" si="552"/>
        <v>-164014.10217296504</v>
      </c>
      <c r="HY137" s="389">
        <f t="shared" si="552"/>
        <v>-164051.53609616371</v>
      </c>
      <c r="HZ137" s="389">
        <f t="shared" si="552"/>
        <v>-165460.09545355258</v>
      </c>
      <c r="IA137" s="389">
        <f t="shared" si="552"/>
        <v>-166843.38441562193</v>
      </c>
      <c r="IB137" s="389">
        <f t="shared" si="552"/>
        <v>-171362.4025017886</v>
      </c>
      <c r="IC137" s="389">
        <f t="shared" si="552"/>
        <v>-166413.28669712195</v>
      </c>
      <c r="ID137" s="389">
        <f t="shared" si="552"/>
        <v>-161611.44802028287</v>
      </c>
      <c r="IE137" s="389">
        <f t="shared" si="552"/>
        <v>-159276.20136609109</v>
      </c>
      <c r="IF137" s="415">
        <f t="shared" si="552"/>
        <v>-1980831.243044639</v>
      </c>
      <c r="IG137" s="416"/>
      <c r="IH137" s="414">
        <f t="shared" ref="IH137:IT137" si="553">+IH129+IH93</f>
        <v>-485685.99853773281</v>
      </c>
      <c r="II137" s="389">
        <f t="shared" si="553"/>
        <v>-481307.83246235934</v>
      </c>
      <c r="IJ137" s="389">
        <f t="shared" si="553"/>
        <v>-481845.55702167418</v>
      </c>
      <c r="IK137" s="389">
        <f t="shared" si="553"/>
        <v>-480845.99309928512</v>
      </c>
      <c r="IL137" s="389">
        <f t="shared" si="553"/>
        <v>-480985.75087296497</v>
      </c>
      <c r="IM137" s="389">
        <f t="shared" si="553"/>
        <v>-481023.1847961637</v>
      </c>
      <c r="IN137" s="389">
        <f t="shared" si="553"/>
        <v>-482850.04385355255</v>
      </c>
      <c r="IO137" s="389">
        <f t="shared" si="553"/>
        <v>-484233.33281562198</v>
      </c>
      <c r="IP137" s="389">
        <f t="shared" si="553"/>
        <v>-488752.35090178862</v>
      </c>
      <c r="IQ137" s="389">
        <f t="shared" si="553"/>
        <v>-483803.23509712191</v>
      </c>
      <c r="IR137" s="389">
        <f t="shared" si="553"/>
        <v>-479001.39642028284</v>
      </c>
      <c r="IS137" s="389">
        <f t="shared" si="553"/>
        <v>-476666.14976609102</v>
      </c>
      <c r="IT137" s="415">
        <f t="shared" si="553"/>
        <v>-5787000.8256446403</v>
      </c>
      <c r="IU137" s="416"/>
      <c r="IV137" s="414">
        <f t="shared" ref="IV137:JH137" si="554">+IV129+IV93</f>
        <v>-1545426.2903641297</v>
      </c>
      <c r="IW137" s="389">
        <f t="shared" si="554"/>
        <v>-1514779.1278365157</v>
      </c>
      <c r="IX137" s="389">
        <f t="shared" si="554"/>
        <v>-1518543.1997517194</v>
      </c>
      <c r="IY137" s="389">
        <f t="shared" si="554"/>
        <v>-1511546.2522949958</v>
      </c>
      <c r="IZ137" s="389">
        <f t="shared" si="554"/>
        <v>-1512524.556710755</v>
      </c>
      <c r="JA137" s="389">
        <f t="shared" si="554"/>
        <v>-1512786.5941731459</v>
      </c>
      <c r="JB137" s="389">
        <f t="shared" si="554"/>
        <v>-1523381.3402748681</v>
      </c>
      <c r="JC137" s="389">
        <f t="shared" si="554"/>
        <v>-1533064.3630093536</v>
      </c>
      <c r="JD137" s="389">
        <f t="shared" si="554"/>
        <v>-1564697.4896125202</v>
      </c>
      <c r="JE137" s="389">
        <f t="shared" si="554"/>
        <v>-1530053.6789798536</v>
      </c>
      <c r="JF137" s="389">
        <f t="shared" si="554"/>
        <v>-1496440.8082419799</v>
      </c>
      <c r="JG137" s="389">
        <f t="shared" si="554"/>
        <v>-1480094.0816626374</v>
      </c>
      <c r="JH137" s="415">
        <f t="shared" si="554"/>
        <v>-18243337.78291247</v>
      </c>
      <c r="JI137" s="416"/>
      <c r="JJ137" s="414">
        <f t="shared" ref="JJ137:JV137" si="555">+JJ129+JJ93</f>
        <v>-2143671.9874150609</v>
      </c>
      <c r="JK137" s="389">
        <f t="shared" si="555"/>
        <v>-2086622.3565859532</v>
      </c>
      <c r="JL137" s="389">
        <f t="shared" si="555"/>
        <v>-2093809.4367384161</v>
      </c>
      <c r="JM137" s="389">
        <f t="shared" si="555"/>
        <v>-2081542.1235921364</v>
      </c>
      <c r="JN137" s="389">
        <f t="shared" si="555"/>
        <v>-2083079.4591026152</v>
      </c>
      <c r="JO137" s="389">
        <f t="shared" si="555"/>
        <v>-2083491.2322578006</v>
      </c>
      <c r="JP137" s="389">
        <f t="shared" si="555"/>
        <v>-2099139.5349890785</v>
      </c>
      <c r="JQ137" s="389">
        <f t="shared" si="555"/>
        <v>-2120155.0385718411</v>
      </c>
      <c r="JR137" s="389">
        <f t="shared" si="555"/>
        <v>-2168554.7125196746</v>
      </c>
      <c r="JS137" s="389">
        <f t="shared" si="555"/>
        <v>-2113066.8186683413</v>
      </c>
      <c r="JT137" s="389">
        <f t="shared" si="555"/>
        <v>-2058076.5232231116</v>
      </c>
      <c r="JU137" s="389">
        <f t="shared" si="555"/>
        <v>-2032463.640027002</v>
      </c>
      <c r="JV137" s="415">
        <f t="shared" si="555"/>
        <v>-25163672.863691024</v>
      </c>
      <c r="JW137" s="416"/>
      <c r="JX137" s="414">
        <f t="shared" ref="JX137:KJ137" si="556">+JX129+JX93</f>
        <v>-1121210.5049886643</v>
      </c>
      <c r="JY137" s="389">
        <f t="shared" si="556"/>
        <v>-1099196.205111797</v>
      </c>
      <c r="JZ137" s="389">
        <f t="shared" si="556"/>
        <v>-1101884.8279083711</v>
      </c>
      <c r="KA137" s="389">
        <f t="shared" si="556"/>
        <v>-1096887.0082964257</v>
      </c>
      <c r="KB137" s="389">
        <f t="shared" si="556"/>
        <v>-1097585.7971648253</v>
      </c>
      <c r="KC137" s="389">
        <f t="shared" si="556"/>
        <v>-1097772.9667808185</v>
      </c>
      <c r="KD137" s="389">
        <f t="shared" si="556"/>
        <v>-1105068.688967763</v>
      </c>
      <c r="KE137" s="389">
        <f t="shared" si="556"/>
        <v>-1111985.1337781097</v>
      </c>
      <c r="KF137" s="389">
        <f t="shared" si="556"/>
        <v>-1134580.2242089431</v>
      </c>
      <c r="KG137" s="389">
        <f t="shared" si="556"/>
        <v>-1109310.8351856098</v>
      </c>
      <c r="KH137" s="389">
        <f t="shared" si="556"/>
        <v>-1085825.4518014144</v>
      </c>
      <c r="KI137" s="389">
        <f t="shared" si="556"/>
        <v>-1074149.2185304554</v>
      </c>
      <c r="KJ137" s="415">
        <f t="shared" si="556"/>
        <v>-13235456.862723198</v>
      </c>
      <c r="KK137" s="416"/>
      <c r="KL137" s="414">
        <f t="shared" ref="KL137:KX137" si="557">+KL129+KL93</f>
        <v>-214002.60107546567</v>
      </c>
      <c r="KM137" s="389">
        <f t="shared" si="557"/>
        <v>-205246.26892471872</v>
      </c>
      <c r="KN137" s="389">
        <f t="shared" si="557"/>
        <v>-206321.71804334834</v>
      </c>
      <c r="KO137" s="389">
        <f t="shared" si="557"/>
        <v>-204322.59019857022</v>
      </c>
      <c r="KP137" s="389">
        <f t="shared" si="557"/>
        <v>-204602.10574593002</v>
      </c>
      <c r="KQ137" s="389">
        <f t="shared" si="557"/>
        <v>-204676.97359232738</v>
      </c>
      <c r="KR137" s="389">
        <f t="shared" si="557"/>
        <v>-207389.33030710515</v>
      </c>
      <c r="KS137" s="389">
        <f t="shared" si="557"/>
        <v>-210155.9082312439</v>
      </c>
      <c r="KT137" s="389">
        <f t="shared" si="557"/>
        <v>-219193.94440357719</v>
      </c>
      <c r="KU137" s="389">
        <f t="shared" si="557"/>
        <v>-209292.71959424388</v>
      </c>
      <c r="KV137" s="389">
        <f t="shared" si="557"/>
        <v>-199692.03544056573</v>
      </c>
      <c r="KW137" s="389">
        <f t="shared" si="557"/>
        <v>-195021.54213218216</v>
      </c>
      <c r="KX137" s="415">
        <f t="shared" si="557"/>
        <v>-2479917.7376892786</v>
      </c>
      <c r="KY137" s="416"/>
      <c r="KZ137" s="414">
        <f t="shared" ref="KZ137:LL137" si="558">+KZ129+KZ93</f>
        <v>-177452.24893773283</v>
      </c>
      <c r="LA137" s="389">
        <f t="shared" si="558"/>
        <v>-173074.08286235938</v>
      </c>
      <c r="LB137" s="389">
        <f t="shared" si="558"/>
        <v>-173611.8074216742</v>
      </c>
      <c r="LC137" s="389">
        <f t="shared" si="558"/>
        <v>-172612.2434992851</v>
      </c>
      <c r="LD137" s="389">
        <f t="shared" si="558"/>
        <v>-172752.00127296502</v>
      </c>
      <c r="LE137" s="389">
        <f t="shared" si="558"/>
        <v>-172789.43519616371</v>
      </c>
      <c r="LF137" s="389">
        <f t="shared" si="558"/>
        <v>-174144.86525355259</v>
      </c>
      <c r="LG137" s="389">
        <f t="shared" si="558"/>
        <v>-175528.15421562194</v>
      </c>
      <c r="LH137" s="389">
        <f t="shared" si="558"/>
        <v>-180047.17230178861</v>
      </c>
      <c r="LI137" s="389">
        <f t="shared" si="558"/>
        <v>-175101.04969712195</v>
      </c>
      <c r="LJ137" s="389">
        <f t="shared" si="558"/>
        <v>-170296.21782028288</v>
      </c>
      <c r="LK137" s="389">
        <f t="shared" si="558"/>
        <v>-167960.9711660911</v>
      </c>
      <c r="LL137" s="415">
        <f t="shared" si="558"/>
        <v>-2085370.249644639</v>
      </c>
      <c r="LM137" s="416"/>
      <c r="LN137" s="414">
        <f t="shared" ref="LN137:LZ137" si="559">+LN129+LN93</f>
        <v>0</v>
      </c>
      <c r="LO137" s="389">
        <f t="shared" si="559"/>
        <v>0</v>
      </c>
      <c r="LP137" s="389">
        <f t="shared" si="559"/>
        <v>0</v>
      </c>
      <c r="LQ137" s="389">
        <f t="shared" si="559"/>
        <v>0</v>
      </c>
      <c r="LR137" s="389">
        <f t="shared" si="559"/>
        <v>0</v>
      </c>
      <c r="LS137" s="389">
        <f t="shared" si="559"/>
        <v>0</v>
      </c>
      <c r="LT137" s="389">
        <f t="shared" si="559"/>
        <v>0</v>
      </c>
      <c r="LU137" s="389">
        <f t="shared" si="559"/>
        <v>0</v>
      </c>
      <c r="LV137" s="389">
        <f t="shared" si="559"/>
        <v>0</v>
      </c>
      <c r="LW137" s="389">
        <f t="shared" si="559"/>
        <v>0</v>
      </c>
      <c r="LX137" s="389">
        <f t="shared" si="559"/>
        <v>0</v>
      </c>
      <c r="LY137" s="389">
        <f t="shared" si="559"/>
        <v>0</v>
      </c>
      <c r="LZ137" s="415">
        <f t="shared" si="559"/>
        <v>0</v>
      </c>
      <c r="MA137" s="416"/>
      <c r="MB137" s="415">
        <f t="shared" ref="MB137:MN137" si="560">+MB129+MB93</f>
        <v>-27142794.568035487</v>
      </c>
      <c r="MC137" s="415">
        <f t="shared" si="560"/>
        <v>-26218340.662782043</v>
      </c>
      <c r="MD137" s="415">
        <f t="shared" si="560"/>
        <v>-28105001.879404664</v>
      </c>
      <c r="ME137" s="415">
        <f t="shared" si="560"/>
        <v>-28040188.178073857</v>
      </c>
      <c r="MF137" s="415">
        <f t="shared" si="560"/>
        <v>-27857340.709433354</v>
      </c>
      <c r="MG137" s="415">
        <f t="shared" si="560"/>
        <v>-27858566.789459944</v>
      </c>
      <c r="MH137" s="415">
        <f t="shared" si="560"/>
        <v>-28310682.693381917</v>
      </c>
      <c r="MI137" s="415">
        <f t="shared" si="560"/>
        <v>-28323739.345666099</v>
      </c>
      <c r="MJ137" s="415">
        <f t="shared" si="560"/>
        <v>-29054416.585978426</v>
      </c>
      <c r="MK137" s="415">
        <f t="shared" si="560"/>
        <v>-28234567.200169094</v>
      </c>
      <c r="ML137" s="415">
        <f t="shared" si="560"/>
        <v>-27438686.395808481</v>
      </c>
      <c r="MM137" s="415">
        <f t="shared" si="560"/>
        <v>-27050733.393742032</v>
      </c>
      <c r="MN137" s="415">
        <f t="shared" si="560"/>
        <v>-333635058.40193552</v>
      </c>
    </row>
    <row r="138" spans="1:352" hidden="1" x14ac:dyDescent="0.3">
      <c r="A138" s="313"/>
      <c r="B138" s="254" t="s">
        <v>907</v>
      </c>
      <c r="C138" s="313"/>
      <c r="D138" s="364">
        <f t="shared" ref="D138:P138" si="561">+D125+SUM(D92:D93)+SUM(D111:D112)-D108</f>
        <v>-4078892.0463547148</v>
      </c>
      <c r="E138" s="365">
        <f t="shared" si="561"/>
        <v>-3900930.3853626517</v>
      </c>
      <c r="F138" s="365">
        <f t="shared" si="561"/>
        <v>-3942110.6477700588</v>
      </c>
      <c r="G138" s="365">
        <f t="shared" si="561"/>
        <v>-3904698.5289100059</v>
      </c>
      <c r="H138" s="365">
        <f t="shared" si="561"/>
        <v>-3907747.4509374057</v>
      </c>
      <c r="I138" s="365">
        <f t="shared" si="561"/>
        <v>-3914319.7868363853</v>
      </c>
      <c r="J138" s="365">
        <f t="shared" si="561"/>
        <v>-3975273.3423125753</v>
      </c>
      <c r="K138" s="365">
        <f t="shared" si="561"/>
        <v>-4029869.8676043581</v>
      </c>
      <c r="L138" s="365">
        <f t="shared" si="561"/>
        <v>-4204792.8377630888</v>
      </c>
      <c r="M138" s="365">
        <f t="shared" si="561"/>
        <v>-4032600.5481599141</v>
      </c>
      <c r="N138" s="365">
        <f t="shared" si="561"/>
        <v>-3867417.0960964221</v>
      </c>
      <c r="O138" s="365">
        <f t="shared" si="561"/>
        <v>-3777888.4218343459</v>
      </c>
      <c r="P138" s="368">
        <f t="shared" si="561"/>
        <v>-43567913.165692747</v>
      </c>
      <c r="Q138" s="372"/>
      <c r="R138" s="364">
        <f t="shared" ref="R138:AD138" si="562">+R125+SUM(R92:R93)+SUM(R111:R112)-R108</f>
        <v>-350505.52203669463</v>
      </c>
      <c r="S138" s="365">
        <f t="shared" si="562"/>
        <v>-332654.31572717085</v>
      </c>
      <c r="T138" s="365">
        <f t="shared" si="562"/>
        <v>-336826.41183828196</v>
      </c>
      <c r="U138" s="365">
        <f t="shared" si="562"/>
        <v>-333044.12368034542</v>
      </c>
      <c r="V138" s="365">
        <f t="shared" si="562"/>
        <v>-333359.52940731781</v>
      </c>
      <c r="W138" s="365">
        <f t="shared" si="562"/>
        <v>-334039.42622445355</v>
      </c>
      <c r="X138" s="365">
        <f t="shared" si="562"/>
        <v>-340148.55265302496</v>
      </c>
      <c r="Y138" s="365">
        <f t="shared" si="562"/>
        <v>-345434.40009700257</v>
      </c>
      <c r="Z138" s="365">
        <f t="shared" si="562"/>
        <v>-363581.6039065264</v>
      </c>
      <c r="AA138" s="365">
        <f t="shared" si="562"/>
        <v>-345768.60843033588</v>
      </c>
      <c r="AB138" s="365">
        <f t="shared" si="562"/>
        <v>-328903.07890652638</v>
      </c>
      <c r="AC138" s="365">
        <f t="shared" si="562"/>
        <v>-319636.3195001047</v>
      </c>
      <c r="AD138" s="368">
        <f t="shared" si="562"/>
        <v>-4063901.892407787</v>
      </c>
      <c r="AE138" s="372"/>
      <c r="AF138" s="364">
        <f t="shared" ref="AF138:AR138" si="563">+AF125+SUM(AF92:AF93)+SUM(AF111:AF112)-AF108</f>
        <v>-352288.52203669463</v>
      </c>
      <c r="AG138" s="365">
        <f t="shared" si="563"/>
        <v>-334437.31572717085</v>
      </c>
      <c r="AH138" s="365">
        <f t="shared" si="563"/>
        <v>-338609.41183828196</v>
      </c>
      <c r="AI138" s="365">
        <f t="shared" si="563"/>
        <v>-334827.12368034542</v>
      </c>
      <c r="AJ138" s="365">
        <f t="shared" si="563"/>
        <v>-335142.52940731781</v>
      </c>
      <c r="AK138" s="365">
        <f t="shared" si="563"/>
        <v>-335822.42622445355</v>
      </c>
      <c r="AL138" s="365">
        <f t="shared" si="563"/>
        <v>-341931.55265302496</v>
      </c>
      <c r="AM138" s="365">
        <f t="shared" si="563"/>
        <v>-347217.40009700257</v>
      </c>
      <c r="AN138" s="365">
        <f t="shared" si="563"/>
        <v>-365364.6039065264</v>
      </c>
      <c r="AO138" s="365">
        <f t="shared" si="563"/>
        <v>-347551.60843033588</v>
      </c>
      <c r="AP138" s="365">
        <f t="shared" si="563"/>
        <v>-330686.07890652638</v>
      </c>
      <c r="AQ138" s="365">
        <f t="shared" si="563"/>
        <v>-321419.3195001047</v>
      </c>
      <c r="AR138" s="368">
        <f t="shared" si="563"/>
        <v>-4085297.892407787</v>
      </c>
      <c r="AT138" s="364">
        <f t="shared" ref="AT138:BF138" si="564">+AT125+SUM(AT92:AT93)+SUM(AT111:AT112)-AT108</f>
        <v>-905018.34802446305</v>
      </c>
      <c r="AU138" s="365">
        <f t="shared" si="564"/>
        <v>-893117.54381811386</v>
      </c>
      <c r="AV138" s="365">
        <f t="shared" si="564"/>
        <v>-895898.94122552127</v>
      </c>
      <c r="AW138" s="365">
        <f t="shared" si="564"/>
        <v>-893377.41578689695</v>
      </c>
      <c r="AX138" s="365">
        <f t="shared" si="564"/>
        <v>-893587.68627154513</v>
      </c>
      <c r="AY138" s="365">
        <f t="shared" si="564"/>
        <v>-894040.95081630233</v>
      </c>
      <c r="AZ138" s="365">
        <f t="shared" si="564"/>
        <v>-898779.36843535001</v>
      </c>
      <c r="BA138" s="365">
        <f t="shared" si="564"/>
        <v>-902303.26673133508</v>
      </c>
      <c r="BB138" s="365">
        <f t="shared" si="564"/>
        <v>-914401.40260435082</v>
      </c>
      <c r="BC138" s="365">
        <f t="shared" si="564"/>
        <v>-902526.07228689059</v>
      </c>
      <c r="BD138" s="365">
        <f t="shared" si="564"/>
        <v>-891282.38593768422</v>
      </c>
      <c r="BE138" s="365">
        <f t="shared" si="564"/>
        <v>-885104.54633340309</v>
      </c>
      <c r="BF138" s="368">
        <f t="shared" si="564"/>
        <v>-10769437.928271856</v>
      </c>
      <c r="BH138" s="364">
        <f t="shared" ref="BH138:BT138" si="565">+BH125+SUM(BH92:BH93)+SUM(BH111:BH112)-BH108</f>
        <v>-4989845.6101834737</v>
      </c>
      <c r="BI138" s="365">
        <f t="shared" si="565"/>
        <v>-4900259.5786358546</v>
      </c>
      <c r="BJ138" s="365">
        <f t="shared" si="565"/>
        <v>-4921120.0591914104</v>
      </c>
      <c r="BK138" s="365">
        <f t="shared" si="565"/>
        <v>-4902208.6184017276</v>
      </c>
      <c r="BL138" s="365">
        <f t="shared" si="565"/>
        <v>-4903785.6470365888</v>
      </c>
      <c r="BM138" s="365">
        <f t="shared" si="565"/>
        <v>-4907185.1311222678</v>
      </c>
      <c r="BN138" s="365">
        <f t="shared" si="565"/>
        <v>-4939321.7632651245</v>
      </c>
      <c r="BO138" s="365">
        <f t="shared" si="565"/>
        <v>-4965751.0004850132</v>
      </c>
      <c r="BP138" s="365">
        <f t="shared" si="565"/>
        <v>-5056487.0195326321</v>
      </c>
      <c r="BQ138" s="365">
        <f t="shared" si="565"/>
        <v>-4966022.0421516793</v>
      </c>
      <c r="BR138" s="365">
        <f t="shared" si="565"/>
        <v>-4883094.394532633</v>
      </c>
      <c r="BS138" s="365">
        <f t="shared" si="565"/>
        <v>-4836760.5975005236</v>
      </c>
      <c r="BT138" s="368">
        <f t="shared" si="565"/>
        <v>-59171841.462038912</v>
      </c>
      <c r="BV138" s="364">
        <f t="shared" ref="BV138:CH138" si="566">+BV125+SUM(BV92:BV93)+SUM(BV111:BV112)-BV108</f>
        <v>-895417.17401223176</v>
      </c>
      <c r="BW138" s="365">
        <f t="shared" si="566"/>
        <v>-887966.77190905693</v>
      </c>
      <c r="BX138" s="365">
        <f t="shared" si="566"/>
        <v>-889357.47061276075</v>
      </c>
      <c r="BY138" s="365">
        <f t="shared" si="566"/>
        <v>-888096.70789344853</v>
      </c>
      <c r="BZ138" s="365">
        <f t="shared" si="566"/>
        <v>-888201.84313577274</v>
      </c>
      <c r="CA138" s="365">
        <f t="shared" si="566"/>
        <v>-888428.47540815128</v>
      </c>
      <c r="CB138" s="365">
        <f t="shared" si="566"/>
        <v>-891094.18421767512</v>
      </c>
      <c r="CC138" s="365">
        <f t="shared" si="566"/>
        <v>-894356.13336566766</v>
      </c>
      <c r="CD138" s="365">
        <f t="shared" si="566"/>
        <v>-898905.20130217553</v>
      </c>
      <c r="CE138" s="365">
        <f t="shared" si="566"/>
        <v>-892967.53614344529</v>
      </c>
      <c r="CF138" s="365">
        <f t="shared" si="566"/>
        <v>-887345.69296884222</v>
      </c>
      <c r="CG138" s="365">
        <f t="shared" si="566"/>
        <v>-884256.77316670166</v>
      </c>
      <c r="CH138" s="368">
        <f t="shared" si="566"/>
        <v>-10686393.964135928</v>
      </c>
      <c r="CI138" s="372"/>
      <c r="CJ138" s="364">
        <f t="shared" ref="CJ138:CV138" si="567">+CJ125+SUM(CJ92:CJ93)+SUM(CJ111:CJ112)-CJ108</f>
        <v>-2330963.9141345471</v>
      </c>
      <c r="CK138" s="365">
        <f t="shared" si="567"/>
        <v>-2265509.4909996265</v>
      </c>
      <c r="CL138" s="365">
        <f t="shared" si="567"/>
        <v>-2280807.1767403674</v>
      </c>
      <c r="CM138" s="365">
        <f t="shared" si="567"/>
        <v>-2266938.7868279335</v>
      </c>
      <c r="CN138" s="365">
        <f t="shared" si="567"/>
        <v>-2268095.2744934987</v>
      </c>
      <c r="CO138" s="365">
        <f t="shared" si="567"/>
        <v>-2270588.2294896632</v>
      </c>
      <c r="CP138" s="365">
        <f t="shared" si="567"/>
        <v>-2293724.026394425</v>
      </c>
      <c r="CQ138" s="365">
        <f t="shared" si="567"/>
        <v>-2313105.4670223431</v>
      </c>
      <c r="CR138" s="365">
        <f t="shared" si="567"/>
        <v>-2379645.21432393</v>
      </c>
      <c r="CS138" s="365">
        <f t="shared" si="567"/>
        <v>-2314330.8975778986</v>
      </c>
      <c r="CT138" s="365">
        <f t="shared" si="567"/>
        <v>-2252490.6226572637</v>
      </c>
      <c r="CU138" s="365">
        <f t="shared" si="567"/>
        <v>-2218512.5048337174</v>
      </c>
      <c r="CV138" s="368">
        <f t="shared" si="567"/>
        <v>-27454711.605495218</v>
      </c>
      <c r="CW138" s="372"/>
      <c r="CX138" s="364">
        <f t="shared" ref="CX138:DJ138" si="568">+CX125+SUM(CX92:CX93)+SUM(CX111:CX112)-CX108</f>
        <v>-5217346.8723424831</v>
      </c>
      <c r="CY138" s="365">
        <f t="shared" si="568"/>
        <v>-5043085.613453595</v>
      </c>
      <c r="CZ138" s="365">
        <f t="shared" si="568"/>
        <v>-5082875.1771572987</v>
      </c>
      <c r="DA138" s="365">
        <f t="shared" si="568"/>
        <v>-5046723.8210165584</v>
      </c>
      <c r="DB138" s="365">
        <f t="shared" si="568"/>
        <v>-5049667.607801633</v>
      </c>
      <c r="DC138" s="365">
        <f t="shared" si="568"/>
        <v>-5056013.311428234</v>
      </c>
      <c r="DD138" s="365">
        <f t="shared" si="568"/>
        <v>-5116090.1580949007</v>
      </c>
      <c r="DE138" s="365">
        <f t="shared" si="568"/>
        <v>-5171174.7342386916</v>
      </c>
      <c r="DF138" s="365">
        <f t="shared" si="568"/>
        <v>-5337798.6364609143</v>
      </c>
      <c r="DG138" s="365">
        <f t="shared" si="568"/>
        <v>-5172244.0120164696</v>
      </c>
      <c r="DH138" s="365">
        <f t="shared" si="568"/>
        <v>-5011982.4031275799</v>
      </c>
      <c r="DI138" s="365">
        <f t="shared" si="568"/>
        <v>-4925542.6486676438</v>
      </c>
      <c r="DJ138" s="368">
        <f t="shared" si="568"/>
        <v>-61230544.995806009</v>
      </c>
      <c r="DK138" s="372"/>
      <c r="DL138" s="364">
        <f t="shared" ref="DL138:DX138" si="569">+DL125+SUM(DL92:DL93)+SUM(DL111:DL112)-DL108</f>
        <v>-3602614.2963424833</v>
      </c>
      <c r="DM138" s="365">
        <f t="shared" si="569"/>
        <v>-3283892.2134535946</v>
      </c>
      <c r="DN138" s="365">
        <f t="shared" si="569"/>
        <v>-3301683.937157298</v>
      </c>
      <c r="DO138" s="365">
        <f t="shared" si="569"/>
        <v>-3140250.8210165575</v>
      </c>
      <c r="DP138" s="365">
        <f t="shared" si="569"/>
        <v>-3143194.607801633</v>
      </c>
      <c r="DQ138" s="365">
        <f t="shared" si="569"/>
        <v>-3149540.311428233</v>
      </c>
      <c r="DR138" s="365">
        <f t="shared" si="569"/>
        <v>-3504425.5820949003</v>
      </c>
      <c r="DS138" s="365">
        <f t="shared" si="569"/>
        <v>-3256199.7342386902</v>
      </c>
      <c r="DT138" s="365">
        <f t="shared" si="569"/>
        <v>-3424823.6364609129</v>
      </c>
      <c r="DU138" s="365">
        <f t="shared" si="569"/>
        <v>-3257169.0120164682</v>
      </c>
      <c r="DV138" s="365">
        <f t="shared" si="569"/>
        <v>-3101157.4031275799</v>
      </c>
      <c r="DW138" s="365">
        <f t="shared" si="569"/>
        <v>-3014667.6486676442</v>
      </c>
      <c r="DX138" s="368">
        <f t="shared" si="569"/>
        <v>-39179619.203806005</v>
      </c>
      <c r="DY138" s="372"/>
      <c r="DZ138" s="364">
        <f t="shared" ref="DZ138:EL138" si="570">+DZ125+SUM(DZ92:DZ93)+SUM(DZ111:DZ112)-DZ108</f>
        <v>-415335.17401223152</v>
      </c>
      <c r="EA138" s="365">
        <f t="shared" si="570"/>
        <v>-409384.77190905693</v>
      </c>
      <c r="EB138" s="365">
        <f t="shared" si="570"/>
        <v>-410775.47061276063</v>
      </c>
      <c r="EC138" s="365">
        <f t="shared" si="570"/>
        <v>-677974.78789344861</v>
      </c>
      <c r="ED138" s="365">
        <f t="shared" si="570"/>
        <v>-409619.84313577256</v>
      </c>
      <c r="EE138" s="365">
        <f t="shared" si="570"/>
        <v>-409846.47540815111</v>
      </c>
      <c r="EF138" s="365">
        <f t="shared" si="570"/>
        <v>-412218.18421767501</v>
      </c>
      <c r="EG138" s="365">
        <f t="shared" si="570"/>
        <v>-413980.13336566754</v>
      </c>
      <c r="EH138" s="365">
        <f t="shared" si="570"/>
        <v>-420029.20130217541</v>
      </c>
      <c r="EI138" s="365">
        <f t="shared" si="570"/>
        <v>-414091.53614344524</v>
      </c>
      <c r="EJ138" s="365">
        <f t="shared" si="570"/>
        <v>-408469.69296884205</v>
      </c>
      <c r="EK138" s="365">
        <f t="shared" si="570"/>
        <v>-405380.77316670155</v>
      </c>
      <c r="EL138" s="368">
        <f t="shared" si="570"/>
        <v>-5207106.0441359282</v>
      </c>
      <c r="EM138" s="372"/>
      <c r="EN138" s="364">
        <f t="shared" ref="EN138:EZ138" si="571">+EN125+SUM(EN92:EN93)+SUM(EN111:EN112)-EN108</f>
        <v>-608855.34802446305</v>
      </c>
      <c r="EO138" s="365">
        <f t="shared" si="571"/>
        <v>-596954.54381811386</v>
      </c>
      <c r="EP138" s="365">
        <f t="shared" si="571"/>
        <v>-599735.94122552127</v>
      </c>
      <c r="EQ138" s="365">
        <f t="shared" si="571"/>
        <v>-597214.41578689695</v>
      </c>
      <c r="ER138" s="365">
        <f t="shared" si="571"/>
        <v>-597424.68627154513</v>
      </c>
      <c r="ES138" s="365">
        <f t="shared" si="571"/>
        <v>-597877.95081630221</v>
      </c>
      <c r="ET138" s="365">
        <f t="shared" si="571"/>
        <v>-602616.36843535001</v>
      </c>
      <c r="EU138" s="365">
        <f t="shared" si="571"/>
        <v>-606140.26673133508</v>
      </c>
      <c r="EV138" s="365">
        <f t="shared" si="571"/>
        <v>-618238.40260435082</v>
      </c>
      <c r="EW138" s="365">
        <f t="shared" si="571"/>
        <v>-606363.07228689047</v>
      </c>
      <c r="EX138" s="365">
        <f t="shared" si="571"/>
        <v>-595119.3859376841</v>
      </c>
      <c r="EY138" s="365">
        <f t="shared" si="571"/>
        <v>-588941.54633340309</v>
      </c>
      <c r="EZ138" s="368">
        <f t="shared" si="571"/>
        <v>-7215481.9282718571</v>
      </c>
      <c r="FA138" s="372"/>
      <c r="FB138" s="364">
        <f t="shared" ref="FB138:FN138" si="572">+FB125+SUM(FB92:FB93)+SUM(FB111:FB112)-FB108</f>
        <v>-126720.17401223158</v>
      </c>
      <c r="FC138" s="365">
        <f t="shared" si="572"/>
        <v>-120769.77190905694</v>
      </c>
      <c r="FD138" s="365">
        <f t="shared" si="572"/>
        <v>-122160.47061276065</v>
      </c>
      <c r="FE138" s="365">
        <f t="shared" si="572"/>
        <v>-120899.70789344849</v>
      </c>
      <c r="FF138" s="365">
        <f t="shared" si="572"/>
        <v>-121004.84313577259</v>
      </c>
      <c r="FG138" s="365">
        <f t="shared" si="572"/>
        <v>-121231.47540815119</v>
      </c>
      <c r="FH138" s="365">
        <f t="shared" si="572"/>
        <v>-123304.18421767501</v>
      </c>
      <c r="FI138" s="365">
        <f t="shared" si="572"/>
        <v>-125066.13336566754</v>
      </c>
      <c r="FJ138" s="365">
        <f t="shared" si="572"/>
        <v>-131115.20130217547</v>
      </c>
      <c r="FK138" s="365">
        <f t="shared" si="572"/>
        <v>-125177.53614344532</v>
      </c>
      <c r="FL138" s="365">
        <f t="shared" si="572"/>
        <v>-119555.69296884214</v>
      </c>
      <c r="FM138" s="365">
        <f t="shared" si="572"/>
        <v>-116466.77316670158</v>
      </c>
      <c r="FN138" s="368">
        <f t="shared" si="572"/>
        <v>-1473471.9641359285</v>
      </c>
      <c r="FO138" s="372"/>
      <c r="FP138" s="364">
        <f t="shared" ref="FP138:GB138" si="573">+FP125+SUM(FP92:FP93)+SUM(FP111:FP112)-FP108</f>
        <v>-1833467.2180856208</v>
      </c>
      <c r="FQ138" s="365">
        <f t="shared" si="573"/>
        <v>-1786579.4033633987</v>
      </c>
      <c r="FR138" s="365">
        <f t="shared" si="573"/>
        <v>-1797164.2942893247</v>
      </c>
      <c r="FS138" s="365">
        <f t="shared" si="573"/>
        <v>-1787488.9552541396</v>
      </c>
      <c r="FT138" s="365">
        <f t="shared" si="573"/>
        <v>-1788224.9019504082</v>
      </c>
      <c r="FU138" s="365">
        <f t="shared" si="573"/>
        <v>-1789811.3278570585</v>
      </c>
      <c r="FV138" s="365">
        <f t="shared" si="573"/>
        <v>-1806026.2895237252</v>
      </c>
      <c r="FW138" s="365">
        <f t="shared" si="573"/>
        <v>-1821859.9335596729</v>
      </c>
      <c r="FX138" s="365">
        <f t="shared" si="573"/>
        <v>-1863703.4091152286</v>
      </c>
      <c r="FY138" s="365">
        <f t="shared" si="573"/>
        <v>-1822839.7530041174</v>
      </c>
      <c r="FZ138" s="365">
        <f t="shared" si="573"/>
        <v>-1780636.850781895</v>
      </c>
      <c r="GA138" s="365">
        <f t="shared" si="573"/>
        <v>-1759064.4121669109</v>
      </c>
      <c r="GB138" s="368">
        <f t="shared" si="573"/>
        <v>-21636866.748951498</v>
      </c>
      <c r="GC138" s="372"/>
      <c r="GD138" s="364">
        <f t="shared" ref="GD138:GP138" si="574">+GD125+SUM(GD92:GD93)+SUM(GD111:GD112)-GD108</f>
        <v>-865020.17401223164</v>
      </c>
      <c r="GE138" s="365">
        <f t="shared" si="574"/>
        <v>-864304.77190905693</v>
      </c>
      <c r="GF138" s="365">
        <f t="shared" si="574"/>
        <v>-864845.47061276075</v>
      </c>
      <c r="GG138" s="365">
        <f t="shared" si="574"/>
        <v>-864434.70789344853</v>
      </c>
      <c r="GH138" s="365">
        <f t="shared" si="574"/>
        <v>-864539.84313577274</v>
      </c>
      <c r="GI138" s="365">
        <f t="shared" si="574"/>
        <v>-864766.47540815128</v>
      </c>
      <c r="GJ138" s="365">
        <f t="shared" si="574"/>
        <v>-866519.18421767512</v>
      </c>
      <c r="GK138" s="365">
        <f t="shared" si="574"/>
        <v>-864781.13336566766</v>
      </c>
      <c r="GL138" s="365">
        <f t="shared" si="574"/>
        <v>-871330.20130217564</v>
      </c>
      <c r="GM138" s="365">
        <f t="shared" si="574"/>
        <v>-864692.53614344541</v>
      </c>
      <c r="GN138" s="365">
        <f t="shared" si="574"/>
        <v>-861920.69296884222</v>
      </c>
      <c r="GO138" s="365">
        <f t="shared" si="574"/>
        <v>-858781.77316670166</v>
      </c>
      <c r="GP138" s="368">
        <f t="shared" si="574"/>
        <v>-10375936.964135928</v>
      </c>
      <c r="GQ138" s="372"/>
      <c r="GR138" s="364">
        <f t="shared" ref="GR138:HC138" si="575">+GR125+SUM(GR92:GR93)+SUM(GR111:GR112)-GR108</f>
        <v>500143.55169303389</v>
      </c>
      <c r="GS138" s="365">
        <f t="shared" si="575"/>
        <v>596979.26169303386</v>
      </c>
      <c r="GT138" s="365">
        <f t="shared" si="575"/>
        <v>-544570.00830696593</v>
      </c>
      <c r="GU138" s="365">
        <f t="shared" si="575"/>
        <v>-538094.95830696612</v>
      </c>
      <c r="GV138" s="365">
        <f t="shared" si="575"/>
        <v>-531574.75830696593</v>
      </c>
      <c r="GW138" s="365">
        <f t="shared" si="575"/>
        <v>-525009.09830696625</v>
      </c>
      <c r="GX138" s="365">
        <f t="shared" si="575"/>
        <v>-518397.66830696608</v>
      </c>
      <c r="GY138" s="365">
        <f t="shared" si="575"/>
        <v>-511740.14830696606</v>
      </c>
      <c r="GZ138" s="365">
        <f t="shared" si="575"/>
        <v>-505036.21830696589</v>
      </c>
      <c r="HA138" s="365">
        <f t="shared" si="575"/>
        <v>-498285.53830696619</v>
      </c>
      <c r="HB138" s="365">
        <f t="shared" si="575"/>
        <v>-491487.80830696621</v>
      </c>
      <c r="HC138" s="365">
        <f t="shared" si="575"/>
        <v>-484642.67830696586</v>
      </c>
      <c r="HD138" s="368">
        <f t="shared" si="294"/>
        <v>0</v>
      </c>
      <c r="HE138" s="372"/>
      <c r="HF138" s="364">
        <f t="shared" ref="HF138:HR138" si="576">+HF125+SUM(HF92:HF93)+SUM(HF111:HF112)-HF108</f>
        <v>-828275.69604892633</v>
      </c>
      <c r="HG138" s="365">
        <f t="shared" si="576"/>
        <v>-804474.08763622784</v>
      </c>
      <c r="HH138" s="365">
        <f t="shared" si="576"/>
        <v>-810036.88245104277</v>
      </c>
      <c r="HI138" s="365">
        <f t="shared" si="576"/>
        <v>-804993.8315737939</v>
      </c>
      <c r="HJ138" s="365">
        <f t="shared" si="576"/>
        <v>-805414.37254309049</v>
      </c>
      <c r="HK138" s="365">
        <f t="shared" si="576"/>
        <v>-806320.90163260489</v>
      </c>
      <c r="HL138" s="365">
        <f t="shared" si="576"/>
        <v>-815095.73687070003</v>
      </c>
      <c r="HM138" s="365">
        <f t="shared" si="576"/>
        <v>-822143.53346267017</v>
      </c>
      <c r="HN138" s="365">
        <f t="shared" si="576"/>
        <v>-846339.80520870187</v>
      </c>
      <c r="HO138" s="365">
        <f t="shared" si="576"/>
        <v>-822589.14457378129</v>
      </c>
      <c r="HP138" s="365">
        <f t="shared" si="576"/>
        <v>-800101.77187536866</v>
      </c>
      <c r="HQ138" s="365">
        <f t="shared" si="576"/>
        <v>-787746.0926668063</v>
      </c>
      <c r="HR138" s="368">
        <f t="shared" si="576"/>
        <v>-9753531.8565437142</v>
      </c>
      <c r="HS138" s="372"/>
      <c r="HT138" s="364">
        <f t="shared" ref="HT138:IF138" si="577">+HT125+SUM(HT92:HT93)+SUM(HT111:HT112)-HT108</f>
        <v>-214094.17401223158</v>
      </c>
      <c r="HU138" s="365">
        <f t="shared" si="577"/>
        <v>-208143.77190905696</v>
      </c>
      <c r="HV138" s="365">
        <f t="shared" si="577"/>
        <v>-209534.47061276069</v>
      </c>
      <c r="HW138" s="365">
        <f t="shared" si="577"/>
        <v>-208273.70789344847</v>
      </c>
      <c r="HX138" s="365">
        <f t="shared" si="577"/>
        <v>-208378.84313577262</v>
      </c>
      <c r="HY138" s="365">
        <f t="shared" si="577"/>
        <v>-208605.47540815122</v>
      </c>
      <c r="HZ138" s="365">
        <f t="shared" si="577"/>
        <v>-210712.18421767501</v>
      </c>
      <c r="IA138" s="365">
        <f t="shared" si="577"/>
        <v>-212474.13336566754</v>
      </c>
      <c r="IB138" s="365">
        <f t="shared" si="577"/>
        <v>-218523.20130217547</v>
      </c>
      <c r="IC138" s="365">
        <f t="shared" si="577"/>
        <v>-212585.53614344532</v>
      </c>
      <c r="ID138" s="365">
        <f t="shared" si="577"/>
        <v>-206963.69296884217</v>
      </c>
      <c r="IE138" s="365">
        <f t="shared" si="577"/>
        <v>-203874.77316670158</v>
      </c>
      <c r="IF138" s="368">
        <f t="shared" si="577"/>
        <v>-2522163.9641359285</v>
      </c>
      <c r="IG138" s="372"/>
      <c r="IH138" s="364">
        <f t="shared" ref="IH138:IT138" si="578">+IH125+SUM(IH92:IH93)+SUM(IH111:IH112)-IH108</f>
        <v>-637683.17401223164</v>
      </c>
      <c r="II138" s="365">
        <f t="shared" si="578"/>
        <v>-631732.77190905693</v>
      </c>
      <c r="IJ138" s="365">
        <f t="shared" si="578"/>
        <v>-633123.47061276075</v>
      </c>
      <c r="IK138" s="365">
        <f t="shared" si="578"/>
        <v>-631862.70789344853</v>
      </c>
      <c r="IL138" s="365">
        <f t="shared" si="578"/>
        <v>-631967.84313577274</v>
      </c>
      <c r="IM138" s="365">
        <f t="shared" si="578"/>
        <v>-632194.47540815128</v>
      </c>
      <c r="IN138" s="365">
        <f t="shared" si="578"/>
        <v>-634860.18421767512</v>
      </c>
      <c r="IO138" s="365">
        <f t="shared" si="578"/>
        <v>-636622.13336566766</v>
      </c>
      <c r="IP138" s="365">
        <f t="shared" si="578"/>
        <v>-642671.20130217564</v>
      </c>
      <c r="IQ138" s="365">
        <f t="shared" si="578"/>
        <v>-636733.53614344541</v>
      </c>
      <c r="IR138" s="365">
        <f t="shared" si="578"/>
        <v>-631111.69296884222</v>
      </c>
      <c r="IS138" s="365">
        <f t="shared" si="578"/>
        <v>-628022.77316670166</v>
      </c>
      <c r="IT138" s="368">
        <f t="shared" si="578"/>
        <v>-7608585.964135929</v>
      </c>
      <c r="IU138" s="372"/>
      <c r="IV138" s="364">
        <f t="shared" ref="IV138:JH138" si="579">+IV125+SUM(IV92:IV93)+SUM(IV111:IV112)-IV108</f>
        <v>-1985664.2180856208</v>
      </c>
      <c r="IW138" s="365">
        <f t="shared" si="579"/>
        <v>-1944011.4033633987</v>
      </c>
      <c r="IX138" s="365">
        <f t="shared" si="579"/>
        <v>-1953746.2942893247</v>
      </c>
      <c r="IY138" s="365">
        <f t="shared" si="579"/>
        <v>-1944920.9552541396</v>
      </c>
      <c r="IZ138" s="365">
        <f t="shared" si="579"/>
        <v>-1945656.9019504082</v>
      </c>
      <c r="JA138" s="365">
        <f t="shared" si="579"/>
        <v>-1947243.3278570585</v>
      </c>
      <c r="JB138" s="365">
        <f t="shared" si="579"/>
        <v>-1962972.2895237252</v>
      </c>
      <c r="JC138" s="365">
        <f t="shared" si="579"/>
        <v>-1975305.9335596729</v>
      </c>
      <c r="JD138" s="365">
        <f t="shared" si="579"/>
        <v>-2017649.4091152286</v>
      </c>
      <c r="JE138" s="365">
        <f t="shared" si="579"/>
        <v>-1976085.7530041174</v>
      </c>
      <c r="JF138" s="365">
        <f t="shared" si="579"/>
        <v>-1936732.850781895</v>
      </c>
      <c r="JG138" s="365">
        <f t="shared" si="579"/>
        <v>-1915110.4121669109</v>
      </c>
      <c r="JH138" s="368">
        <f t="shared" si="579"/>
        <v>-23505099.748951495</v>
      </c>
      <c r="JI138" s="372"/>
      <c r="JJ138" s="364">
        <f t="shared" ref="JJ138:JV138" si="580">+JJ125+SUM(JJ92:JJ93)+SUM(JJ111:JJ112)-JJ108</f>
        <v>-2739659.9141345466</v>
      </c>
      <c r="JK138" s="365">
        <f t="shared" si="580"/>
        <v>-2662325.4909996265</v>
      </c>
      <c r="JL138" s="365">
        <f t="shared" si="580"/>
        <v>-2679323.1767403674</v>
      </c>
      <c r="JM138" s="365">
        <f t="shared" si="580"/>
        <v>-2663754.7868279335</v>
      </c>
      <c r="JN138" s="365">
        <f t="shared" si="580"/>
        <v>-2664911.2744934987</v>
      </c>
      <c r="JO138" s="365">
        <f t="shared" si="580"/>
        <v>-2667404.2294896632</v>
      </c>
      <c r="JP138" s="365">
        <f t="shared" si="580"/>
        <v>-2690784.026394425</v>
      </c>
      <c r="JQ138" s="365">
        <f t="shared" si="580"/>
        <v>-2717915.4670223426</v>
      </c>
      <c r="JR138" s="365">
        <f t="shared" si="580"/>
        <v>-2782705.21432393</v>
      </c>
      <c r="JS138" s="365">
        <f t="shared" si="580"/>
        <v>-2715990.8975778986</v>
      </c>
      <c r="JT138" s="365">
        <f t="shared" si="580"/>
        <v>-2651250.6226572637</v>
      </c>
      <c r="JU138" s="365">
        <f t="shared" si="580"/>
        <v>-2617372.5048337174</v>
      </c>
      <c r="JV138" s="368">
        <f t="shared" si="580"/>
        <v>-32253397.605495207</v>
      </c>
      <c r="JW138" s="372"/>
      <c r="JX138" s="364">
        <f t="shared" ref="JX138:KJ138" si="581">+JX125+SUM(JX92:JX93)+SUM(JX111:JX112)-JX108</f>
        <v>-1441496.870061158</v>
      </c>
      <c r="JY138" s="365">
        <f t="shared" si="581"/>
        <v>-1411579.8595452849</v>
      </c>
      <c r="JZ138" s="365">
        <f t="shared" si="581"/>
        <v>-1418533.3530638034</v>
      </c>
      <c r="KA138" s="365">
        <f t="shared" si="581"/>
        <v>-1412229.5394672425</v>
      </c>
      <c r="KB138" s="365">
        <f t="shared" si="581"/>
        <v>-1412755.215678863</v>
      </c>
      <c r="KC138" s="365">
        <f t="shared" si="581"/>
        <v>-1413888.3770407559</v>
      </c>
      <c r="KD138" s="365">
        <f t="shared" si="581"/>
        <v>-1424759.9210883752</v>
      </c>
      <c r="KE138" s="365">
        <f t="shared" si="581"/>
        <v>-1433569.6668283378</v>
      </c>
      <c r="KF138" s="365">
        <f t="shared" si="581"/>
        <v>-1463815.0065108775</v>
      </c>
      <c r="KG138" s="365">
        <f t="shared" si="581"/>
        <v>-1433426.6807172268</v>
      </c>
      <c r="KH138" s="365">
        <f t="shared" si="581"/>
        <v>-1406017.4648442108</v>
      </c>
      <c r="KI138" s="365">
        <f t="shared" si="581"/>
        <v>-1390572.8658335079</v>
      </c>
      <c r="KJ138" s="368">
        <f t="shared" si="581"/>
        <v>-17062644.820679646</v>
      </c>
      <c r="KK138" s="372"/>
      <c r="KL138" s="364">
        <f t="shared" ref="KL138:KX138" si="582">+KL125+SUM(KL92:KL93)+SUM(KL111:KL112)-KL108</f>
        <v>-263246.34802446316</v>
      </c>
      <c r="KM138" s="365">
        <f t="shared" si="582"/>
        <v>-251345.54381811389</v>
      </c>
      <c r="KN138" s="365">
        <f t="shared" si="582"/>
        <v>-254126.9412255213</v>
      </c>
      <c r="KO138" s="365">
        <f t="shared" si="582"/>
        <v>-251605.41578689698</v>
      </c>
      <c r="KP138" s="365">
        <f t="shared" si="582"/>
        <v>-251815.68627154519</v>
      </c>
      <c r="KQ138" s="365">
        <f t="shared" si="582"/>
        <v>-252268.95081630239</v>
      </c>
      <c r="KR138" s="365">
        <f t="shared" si="582"/>
        <v>-256342.36843535001</v>
      </c>
      <c r="KS138" s="365">
        <f t="shared" si="582"/>
        <v>-259866.26673133508</v>
      </c>
      <c r="KT138" s="365">
        <f t="shared" si="582"/>
        <v>-271964.40260435088</v>
      </c>
      <c r="KU138" s="365">
        <f t="shared" si="582"/>
        <v>-260085.07228689065</v>
      </c>
      <c r="KV138" s="365">
        <f t="shared" si="582"/>
        <v>-248845.38593768427</v>
      </c>
      <c r="KW138" s="365">
        <f t="shared" si="582"/>
        <v>-242667.54633340315</v>
      </c>
      <c r="KX138" s="368">
        <f t="shared" si="582"/>
        <v>-3064179.9282718571</v>
      </c>
      <c r="KY138" s="372"/>
      <c r="KZ138" s="364">
        <f t="shared" ref="KZ138:LL138" si="583">+KZ125+SUM(KZ92:KZ93)+SUM(KZ111:KZ112)-KZ108</f>
        <v>-225771.17401223158</v>
      </c>
      <c r="LA138" s="365">
        <f t="shared" si="583"/>
        <v>-219820.77190905696</v>
      </c>
      <c r="LB138" s="365">
        <f t="shared" si="583"/>
        <v>-221211.47061276066</v>
      </c>
      <c r="LC138" s="365">
        <f t="shared" si="583"/>
        <v>-219950.70789344847</v>
      </c>
      <c r="LD138" s="365">
        <f t="shared" si="583"/>
        <v>-220055.84313577262</v>
      </c>
      <c r="LE138" s="365">
        <f t="shared" si="583"/>
        <v>-220282.47540815122</v>
      </c>
      <c r="LF138" s="365">
        <f t="shared" si="583"/>
        <v>-222318.18421767501</v>
      </c>
      <c r="LG138" s="365">
        <f t="shared" si="583"/>
        <v>-224080.13336566754</v>
      </c>
      <c r="LH138" s="365">
        <f t="shared" si="583"/>
        <v>-230129.20130217547</v>
      </c>
      <c r="LI138" s="365">
        <f t="shared" si="583"/>
        <v>-224195.53614344532</v>
      </c>
      <c r="LJ138" s="365">
        <f t="shared" si="583"/>
        <v>-218569.69296884217</v>
      </c>
      <c r="LK138" s="365">
        <f t="shared" si="583"/>
        <v>-215480.77316670158</v>
      </c>
      <c r="LL138" s="368">
        <f t="shared" si="583"/>
        <v>-2661865.9641359285</v>
      </c>
      <c r="LM138" s="372"/>
      <c r="LN138" s="364">
        <f t="shared" ref="LN138:LZ138" si="584">+LN125+SUM(LN92:LN93)+SUM(LN111:LN112)-LN108</f>
        <v>0</v>
      </c>
      <c r="LO138" s="365">
        <f t="shared" si="584"/>
        <v>0</v>
      </c>
      <c r="LP138" s="365">
        <f t="shared" si="584"/>
        <v>0</v>
      </c>
      <c r="LQ138" s="365">
        <f t="shared" si="584"/>
        <v>0</v>
      </c>
      <c r="LR138" s="365">
        <f t="shared" si="584"/>
        <v>0</v>
      </c>
      <c r="LS138" s="365">
        <f t="shared" si="584"/>
        <v>0</v>
      </c>
      <c r="LT138" s="365">
        <f t="shared" si="584"/>
        <v>0</v>
      </c>
      <c r="LU138" s="365">
        <f t="shared" si="584"/>
        <v>0</v>
      </c>
      <c r="LV138" s="365">
        <f t="shared" si="584"/>
        <v>0</v>
      </c>
      <c r="LW138" s="365">
        <f t="shared" si="584"/>
        <v>0</v>
      </c>
      <c r="LX138" s="365">
        <f t="shared" si="584"/>
        <v>0</v>
      </c>
      <c r="LY138" s="365">
        <f t="shared" si="584"/>
        <v>0</v>
      </c>
      <c r="LZ138" s="368">
        <f t="shared" si="584"/>
        <v>0</v>
      </c>
      <c r="MA138" s="372"/>
      <c r="MB138" s="368">
        <f t="shared" ref="MB138:MN138" si="585">+MB125+SUM(MB92:MB93)+SUM(MB111:MB112)-MB108</f>
        <v>-34408038.410312943</v>
      </c>
      <c r="MC138" s="368">
        <f t="shared" si="585"/>
        <v>-33156300.931392308</v>
      </c>
      <c r="MD138" s="368">
        <f t="shared" si="585"/>
        <v>-34508176.948799714</v>
      </c>
      <c r="ME138" s="368">
        <f t="shared" si="585"/>
        <v>-34433865.13283252</v>
      </c>
      <c r="MF138" s="368">
        <f t="shared" si="585"/>
        <v>-34176127.032573663</v>
      </c>
      <c r="MG138" s="368">
        <f t="shared" si="585"/>
        <v>-34206729.065243758</v>
      </c>
      <c r="MH138" s="368">
        <f t="shared" si="585"/>
        <v>-34847715.30400566</v>
      </c>
      <c r="MI138" s="368">
        <f t="shared" si="585"/>
        <v>-34850957.020276442</v>
      </c>
      <c r="MJ138" s="368">
        <f t="shared" si="585"/>
        <v>-35829050.231863737</v>
      </c>
      <c r="MK138" s="368">
        <f t="shared" si="585"/>
        <v>-34844322.465831995</v>
      </c>
      <c r="ML138" s="368">
        <f t="shared" si="585"/>
        <v>-33911142.455197066</v>
      </c>
      <c r="MM138" s="368">
        <f t="shared" si="585"/>
        <v>-33397914.477646019</v>
      </c>
      <c r="MN138" s="368">
        <f t="shared" si="585"/>
        <v>-412570339.47597599</v>
      </c>
    </row>
    <row r="139" spans="1:352" hidden="1" x14ac:dyDescent="0.3">
      <c r="A139" s="313"/>
      <c r="B139" s="254" t="s">
        <v>908</v>
      </c>
      <c r="C139" s="313"/>
      <c r="D139" s="364">
        <f>+D127/D125</f>
        <v>-0.25170000000000003</v>
      </c>
      <c r="E139" s="365">
        <f t="shared" ref="E139:P139" si="586">+E127/E125</f>
        <v>-0.25170000000000003</v>
      </c>
      <c r="F139" s="365">
        <f t="shared" si="586"/>
        <v>-0.25170000000000003</v>
      </c>
      <c r="G139" s="365">
        <f t="shared" si="586"/>
        <v>-0.25170000000000003</v>
      </c>
      <c r="H139" s="365">
        <f t="shared" si="586"/>
        <v>-0.25170000000000003</v>
      </c>
      <c r="I139" s="365">
        <f t="shared" si="586"/>
        <v>-0.25170000000000003</v>
      </c>
      <c r="J139" s="365">
        <f t="shared" si="586"/>
        <v>-0.25170000000000003</v>
      </c>
      <c r="K139" s="365">
        <f t="shared" si="586"/>
        <v>-0.25170000000000003</v>
      </c>
      <c r="L139" s="365">
        <f t="shared" si="586"/>
        <v>-0.25170000000000003</v>
      </c>
      <c r="M139" s="365">
        <f t="shared" si="586"/>
        <v>-0.25170000000000003</v>
      </c>
      <c r="N139" s="365">
        <f t="shared" si="586"/>
        <v>-0.25170000000000003</v>
      </c>
      <c r="O139" s="365">
        <f t="shared" si="586"/>
        <v>-0.25170000000000003</v>
      </c>
      <c r="P139" s="368">
        <f t="shared" si="586"/>
        <v>-0.27286711247994894</v>
      </c>
      <c r="Q139" s="372"/>
      <c r="R139" s="364">
        <f>+R127/R125</f>
        <v>-0.25170000000000003</v>
      </c>
      <c r="S139" s="365">
        <f t="shared" ref="S139:AD139" si="587">+S127/S125</f>
        <v>-0.25170000000000003</v>
      </c>
      <c r="T139" s="365">
        <f t="shared" si="587"/>
        <v>-0.25170000000000003</v>
      </c>
      <c r="U139" s="365">
        <f t="shared" si="587"/>
        <v>-0.25170000000000003</v>
      </c>
      <c r="V139" s="365">
        <f t="shared" si="587"/>
        <v>-0.25170000000000003</v>
      </c>
      <c r="W139" s="365">
        <f t="shared" si="587"/>
        <v>-0.25170000000000003</v>
      </c>
      <c r="X139" s="365">
        <f t="shared" si="587"/>
        <v>-0.25170000000000003</v>
      </c>
      <c r="Y139" s="365">
        <f t="shared" si="587"/>
        <v>-0.25170000000000003</v>
      </c>
      <c r="Z139" s="365">
        <f t="shared" si="587"/>
        <v>-0.25170000000000003</v>
      </c>
      <c r="AA139" s="365">
        <f t="shared" si="587"/>
        <v>-0.25170000000000003</v>
      </c>
      <c r="AB139" s="365">
        <f t="shared" si="587"/>
        <v>-0.25170000000000003</v>
      </c>
      <c r="AC139" s="365">
        <f t="shared" si="587"/>
        <v>-0.25170000000000003</v>
      </c>
      <c r="AD139" s="368">
        <f t="shared" si="587"/>
        <v>-0.25169999999999992</v>
      </c>
      <c r="AE139" s="372"/>
      <c r="AF139" s="364">
        <f>+AF127/AF125</f>
        <v>-0.25170000000000003</v>
      </c>
      <c r="AG139" s="365">
        <f t="shared" ref="AG139:AR139" si="588">+AG127/AG125</f>
        <v>-0.25170000000000003</v>
      </c>
      <c r="AH139" s="365">
        <f t="shared" si="588"/>
        <v>-0.25170000000000003</v>
      </c>
      <c r="AI139" s="365">
        <f t="shared" si="588"/>
        <v>-0.25170000000000003</v>
      </c>
      <c r="AJ139" s="365">
        <f t="shared" si="588"/>
        <v>-0.25170000000000003</v>
      </c>
      <c r="AK139" s="365">
        <f t="shared" si="588"/>
        <v>-0.25170000000000003</v>
      </c>
      <c r="AL139" s="365">
        <f t="shared" si="588"/>
        <v>-0.25170000000000003</v>
      </c>
      <c r="AM139" s="365">
        <f t="shared" si="588"/>
        <v>-0.25170000000000003</v>
      </c>
      <c r="AN139" s="365">
        <f t="shared" si="588"/>
        <v>-0.25170000000000003</v>
      </c>
      <c r="AO139" s="365">
        <f t="shared" si="588"/>
        <v>-0.25170000000000003</v>
      </c>
      <c r="AP139" s="365">
        <f t="shared" si="588"/>
        <v>-0.25170000000000003</v>
      </c>
      <c r="AQ139" s="365">
        <f t="shared" si="588"/>
        <v>-0.25170000000000003</v>
      </c>
      <c r="AR139" s="368">
        <f t="shared" si="588"/>
        <v>-0.25169999999999992</v>
      </c>
      <c r="AT139" s="364">
        <f>+AT127/AT125</f>
        <v>-0.25170000000000003</v>
      </c>
      <c r="AU139" s="365">
        <f t="shared" ref="AU139:BF139" si="589">+AU127/AU125</f>
        <v>-0.25170000000000003</v>
      </c>
      <c r="AV139" s="365">
        <f t="shared" si="589"/>
        <v>-0.25170000000000003</v>
      </c>
      <c r="AW139" s="365">
        <f t="shared" si="589"/>
        <v>-0.25170000000000003</v>
      </c>
      <c r="AX139" s="365">
        <f t="shared" si="589"/>
        <v>-0.25170000000000003</v>
      </c>
      <c r="AY139" s="365">
        <f t="shared" si="589"/>
        <v>-0.25170000000000003</v>
      </c>
      <c r="AZ139" s="365">
        <f t="shared" si="589"/>
        <v>-0.25170000000000003</v>
      </c>
      <c r="BA139" s="365">
        <f t="shared" si="589"/>
        <v>-0.25170000000000003</v>
      </c>
      <c r="BB139" s="365">
        <f t="shared" si="589"/>
        <v>-0.25170000000000003</v>
      </c>
      <c r="BC139" s="365">
        <f t="shared" si="589"/>
        <v>-0.25170000000000003</v>
      </c>
      <c r="BD139" s="365">
        <f t="shared" si="589"/>
        <v>-0.25170000000000003</v>
      </c>
      <c r="BE139" s="365">
        <f t="shared" si="589"/>
        <v>-0.25170000000000003</v>
      </c>
      <c r="BF139" s="368">
        <f t="shared" si="589"/>
        <v>-0.25170000000000003</v>
      </c>
      <c r="BH139" s="364">
        <f>+BH127/BH125</f>
        <v>-0.25170000000000003</v>
      </c>
      <c r="BI139" s="365">
        <f t="shared" ref="BI139:BT139" si="590">+BI127/BI125</f>
        <v>-0.25170000000000003</v>
      </c>
      <c r="BJ139" s="365">
        <f t="shared" si="590"/>
        <v>-0.25170000000000003</v>
      </c>
      <c r="BK139" s="365">
        <f t="shared" si="590"/>
        <v>-0.25170000000000003</v>
      </c>
      <c r="BL139" s="365">
        <f t="shared" si="590"/>
        <v>-0.25170000000000003</v>
      </c>
      <c r="BM139" s="365">
        <f t="shared" si="590"/>
        <v>-0.25170000000000003</v>
      </c>
      <c r="BN139" s="365">
        <f t="shared" si="590"/>
        <v>-0.25170000000000003</v>
      </c>
      <c r="BO139" s="365">
        <f t="shared" si="590"/>
        <v>-0.25170000000000003</v>
      </c>
      <c r="BP139" s="365">
        <f t="shared" si="590"/>
        <v>-0.25170000000000003</v>
      </c>
      <c r="BQ139" s="365">
        <f t="shared" si="590"/>
        <v>-0.25170000000000003</v>
      </c>
      <c r="BR139" s="365">
        <f t="shared" si="590"/>
        <v>-0.25170000000000003</v>
      </c>
      <c r="BS139" s="365">
        <f t="shared" si="590"/>
        <v>-0.25170000000000003</v>
      </c>
      <c r="BT139" s="368">
        <f t="shared" si="590"/>
        <v>-0.25170000000000003</v>
      </c>
      <c r="BV139" s="364">
        <f>+BV127/BV125</f>
        <v>-0.25170000000000003</v>
      </c>
      <c r="BW139" s="365">
        <f t="shared" ref="BW139:CH139" si="591">+BW127/BW125</f>
        <v>-0.25170000000000003</v>
      </c>
      <c r="BX139" s="365">
        <f t="shared" si="591"/>
        <v>-0.25170000000000003</v>
      </c>
      <c r="BY139" s="365">
        <f t="shared" si="591"/>
        <v>-0.25170000000000003</v>
      </c>
      <c r="BZ139" s="365">
        <f t="shared" si="591"/>
        <v>-0.25170000000000003</v>
      </c>
      <c r="CA139" s="365">
        <f t="shared" si="591"/>
        <v>-0.25170000000000003</v>
      </c>
      <c r="CB139" s="365">
        <f t="shared" si="591"/>
        <v>-0.25170000000000003</v>
      </c>
      <c r="CC139" s="365">
        <f t="shared" si="591"/>
        <v>-0.25170000000000003</v>
      </c>
      <c r="CD139" s="365">
        <f t="shared" si="591"/>
        <v>-0.25170000000000003</v>
      </c>
      <c r="CE139" s="365">
        <f t="shared" si="591"/>
        <v>-0.25170000000000003</v>
      </c>
      <c r="CF139" s="365">
        <f t="shared" si="591"/>
        <v>-0.25170000000000003</v>
      </c>
      <c r="CG139" s="365">
        <f t="shared" si="591"/>
        <v>-0.25170000000000003</v>
      </c>
      <c r="CH139" s="368">
        <f t="shared" si="591"/>
        <v>-0.25170000000000003</v>
      </c>
      <c r="CI139" s="372"/>
      <c r="CJ139" s="364">
        <f>+CJ127/CJ125</f>
        <v>-0.25170000000000003</v>
      </c>
      <c r="CK139" s="365">
        <f t="shared" ref="CK139:CV139" si="592">+CK127/CK125</f>
        <v>-0.25170000000000003</v>
      </c>
      <c r="CL139" s="365">
        <f t="shared" si="592"/>
        <v>-0.25170000000000003</v>
      </c>
      <c r="CM139" s="365">
        <f t="shared" si="592"/>
        <v>-0.25170000000000003</v>
      </c>
      <c r="CN139" s="365">
        <f t="shared" si="592"/>
        <v>-0.25170000000000003</v>
      </c>
      <c r="CO139" s="365">
        <f t="shared" si="592"/>
        <v>-0.25170000000000003</v>
      </c>
      <c r="CP139" s="365">
        <f t="shared" si="592"/>
        <v>-0.25170000000000003</v>
      </c>
      <c r="CQ139" s="365">
        <f t="shared" si="592"/>
        <v>-0.25170000000000003</v>
      </c>
      <c r="CR139" s="365">
        <f t="shared" si="592"/>
        <v>-0.25170000000000003</v>
      </c>
      <c r="CS139" s="365">
        <f t="shared" si="592"/>
        <v>-0.25170000000000003</v>
      </c>
      <c r="CT139" s="365">
        <f t="shared" si="592"/>
        <v>-0.25170000000000003</v>
      </c>
      <c r="CU139" s="365">
        <f t="shared" si="592"/>
        <v>-0.25170000000000003</v>
      </c>
      <c r="CV139" s="368">
        <f t="shared" si="592"/>
        <v>-0.25169999999999998</v>
      </c>
      <c r="CW139" s="372"/>
      <c r="CX139" s="364">
        <f>+CX127/CX125</f>
        <v>-0.25170000000000003</v>
      </c>
      <c r="CY139" s="365">
        <f t="shared" ref="CY139:DJ139" si="593">+CY127/CY125</f>
        <v>-0.25170000000000003</v>
      </c>
      <c r="CZ139" s="365">
        <f t="shared" si="593"/>
        <v>-0.25170000000000003</v>
      </c>
      <c r="DA139" s="365">
        <f t="shared" si="593"/>
        <v>-0.25170000000000003</v>
      </c>
      <c r="DB139" s="365">
        <f t="shared" si="593"/>
        <v>-0.25170000000000003</v>
      </c>
      <c r="DC139" s="365">
        <f t="shared" si="593"/>
        <v>-0.25170000000000003</v>
      </c>
      <c r="DD139" s="365">
        <f t="shared" si="593"/>
        <v>-0.25170000000000003</v>
      </c>
      <c r="DE139" s="365">
        <f t="shared" si="593"/>
        <v>-0.25170000000000003</v>
      </c>
      <c r="DF139" s="365">
        <f t="shared" si="593"/>
        <v>-0.25170000000000003</v>
      </c>
      <c r="DG139" s="365">
        <f t="shared" si="593"/>
        <v>-0.25170000000000003</v>
      </c>
      <c r="DH139" s="365">
        <f t="shared" si="593"/>
        <v>-0.25170000000000003</v>
      </c>
      <c r="DI139" s="365">
        <f t="shared" si="593"/>
        <v>-0.25170000000000003</v>
      </c>
      <c r="DJ139" s="368">
        <f t="shared" si="593"/>
        <v>-0.25170000000000003</v>
      </c>
      <c r="DK139" s="372"/>
      <c r="DL139" s="364">
        <f>+DL127/DL125</f>
        <v>-0.25170000000000003</v>
      </c>
      <c r="DM139" s="365">
        <f t="shared" ref="DM139:DX139" si="594">+DM127/DM125</f>
        <v>-0.25170000000000003</v>
      </c>
      <c r="DN139" s="365">
        <f t="shared" si="594"/>
        <v>-0.25170000000000003</v>
      </c>
      <c r="DO139" s="365">
        <f t="shared" si="594"/>
        <v>-0.25170000000000003</v>
      </c>
      <c r="DP139" s="365">
        <f t="shared" si="594"/>
        <v>-0.25170000000000003</v>
      </c>
      <c r="DQ139" s="365">
        <f t="shared" si="594"/>
        <v>-0.25170000000000003</v>
      </c>
      <c r="DR139" s="365">
        <f t="shared" si="594"/>
        <v>-0.25170000000000003</v>
      </c>
      <c r="DS139" s="365">
        <f t="shared" si="594"/>
        <v>-0.25170000000000003</v>
      </c>
      <c r="DT139" s="365">
        <f t="shared" si="594"/>
        <v>-0.25170000000000003</v>
      </c>
      <c r="DU139" s="365">
        <f t="shared" si="594"/>
        <v>-0.25170000000000003</v>
      </c>
      <c r="DV139" s="365">
        <f t="shared" si="594"/>
        <v>-0.25170000000000003</v>
      </c>
      <c r="DW139" s="365">
        <f t="shared" si="594"/>
        <v>-0.25170000000000003</v>
      </c>
      <c r="DX139" s="368">
        <f t="shared" si="594"/>
        <v>-0.25169999999999998</v>
      </c>
      <c r="DY139" s="372"/>
      <c r="DZ139" s="364">
        <f>+DZ127/DZ125</f>
        <v>-0.25170000000000003</v>
      </c>
      <c r="EA139" s="365">
        <f t="shared" ref="EA139:EL139" si="595">+EA127/EA125</f>
        <v>-0.25170000000000003</v>
      </c>
      <c r="EB139" s="365">
        <f t="shared" si="595"/>
        <v>-0.25170000000000003</v>
      </c>
      <c r="EC139" s="365">
        <f t="shared" si="595"/>
        <v>-0.25170000000000003</v>
      </c>
      <c r="ED139" s="365">
        <f t="shared" si="595"/>
        <v>-0.25170000000000003</v>
      </c>
      <c r="EE139" s="365">
        <f t="shared" si="595"/>
        <v>-0.25170000000000003</v>
      </c>
      <c r="EF139" s="365">
        <f t="shared" si="595"/>
        <v>-0.25170000000000003</v>
      </c>
      <c r="EG139" s="365">
        <f t="shared" si="595"/>
        <v>-0.25170000000000003</v>
      </c>
      <c r="EH139" s="365">
        <f t="shared" si="595"/>
        <v>-0.25170000000000003</v>
      </c>
      <c r="EI139" s="365">
        <f t="shared" si="595"/>
        <v>-0.25170000000000003</v>
      </c>
      <c r="EJ139" s="365">
        <f t="shared" si="595"/>
        <v>-0.25170000000000003</v>
      </c>
      <c r="EK139" s="365">
        <f t="shared" si="595"/>
        <v>-0.25170000000000003</v>
      </c>
      <c r="EL139" s="368">
        <f t="shared" si="595"/>
        <v>-0.25170000000000003</v>
      </c>
      <c r="EM139" s="372"/>
      <c r="EN139" s="364">
        <f>+EN127/EN125</f>
        <v>-0.25170000000000003</v>
      </c>
      <c r="EO139" s="365">
        <f t="shared" ref="EO139:EZ139" si="596">+EO127/EO125</f>
        <v>-0.25170000000000003</v>
      </c>
      <c r="EP139" s="365">
        <f t="shared" si="596"/>
        <v>-0.25170000000000003</v>
      </c>
      <c r="EQ139" s="365">
        <f t="shared" si="596"/>
        <v>-0.25170000000000003</v>
      </c>
      <c r="ER139" s="365">
        <f t="shared" si="596"/>
        <v>-0.25170000000000003</v>
      </c>
      <c r="ES139" s="365">
        <f t="shared" si="596"/>
        <v>-0.25170000000000003</v>
      </c>
      <c r="ET139" s="365">
        <f t="shared" si="596"/>
        <v>-0.25170000000000003</v>
      </c>
      <c r="EU139" s="365">
        <f t="shared" si="596"/>
        <v>-0.25170000000000003</v>
      </c>
      <c r="EV139" s="365">
        <f t="shared" si="596"/>
        <v>-0.25170000000000003</v>
      </c>
      <c r="EW139" s="365">
        <f t="shared" si="596"/>
        <v>-0.25170000000000003</v>
      </c>
      <c r="EX139" s="365">
        <f t="shared" si="596"/>
        <v>-0.25170000000000003</v>
      </c>
      <c r="EY139" s="365">
        <f t="shared" si="596"/>
        <v>-0.25170000000000003</v>
      </c>
      <c r="EZ139" s="368">
        <f t="shared" si="596"/>
        <v>-0.25170000000000003</v>
      </c>
      <c r="FA139" s="372"/>
      <c r="FB139" s="364">
        <f>+FB127/FB125</f>
        <v>-0.25170000000000003</v>
      </c>
      <c r="FC139" s="365">
        <f t="shared" ref="FC139:FN139" si="597">+FC127/FC125</f>
        <v>-0.25170000000000003</v>
      </c>
      <c r="FD139" s="365">
        <f t="shared" si="597"/>
        <v>-0.25170000000000003</v>
      </c>
      <c r="FE139" s="365">
        <f t="shared" si="597"/>
        <v>-0.25170000000000003</v>
      </c>
      <c r="FF139" s="365">
        <f t="shared" si="597"/>
        <v>-0.25170000000000003</v>
      </c>
      <c r="FG139" s="365">
        <f t="shared" si="597"/>
        <v>-0.25170000000000003</v>
      </c>
      <c r="FH139" s="365">
        <f t="shared" si="597"/>
        <v>-0.25170000000000003</v>
      </c>
      <c r="FI139" s="365">
        <f t="shared" si="597"/>
        <v>-0.25170000000000003</v>
      </c>
      <c r="FJ139" s="365">
        <f t="shared" si="597"/>
        <v>-0.25170000000000003</v>
      </c>
      <c r="FK139" s="365">
        <f t="shared" si="597"/>
        <v>-0.25170000000000003</v>
      </c>
      <c r="FL139" s="365">
        <f t="shared" si="597"/>
        <v>-0.25170000000000003</v>
      </c>
      <c r="FM139" s="365">
        <f t="shared" si="597"/>
        <v>-0.25170000000000003</v>
      </c>
      <c r="FN139" s="368">
        <f t="shared" si="597"/>
        <v>-0.25170000000000003</v>
      </c>
      <c r="FO139" s="372"/>
      <c r="FP139" s="364">
        <f>+FP127/FP125</f>
        <v>-0.25170000000000003</v>
      </c>
      <c r="FQ139" s="365">
        <f t="shared" ref="FQ139:GB139" si="598">+FQ127/FQ125</f>
        <v>-0.25170000000000003</v>
      </c>
      <c r="FR139" s="365">
        <f t="shared" si="598"/>
        <v>-0.25170000000000003</v>
      </c>
      <c r="FS139" s="365">
        <f t="shared" si="598"/>
        <v>-0.25170000000000003</v>
      </c>
      <c r="FT139" s="365">
        <f t="shared" si="598"/>
        <v>-0.25170000000000003</v>
      </c>
      <c r="FU139" s="365">
        <f t="shared" si="598"/>
        <v>-0.25170000000000003</v>
      </c>
      <c r="FV139" s="365">
        <f t="shared" si="598"/>
        <v>-0.25170000000000003</v>
      </c>
      <c r="FW139" s="365">
        <f t="shared" si="598"/>
        <v>-0.25170000000000003</v>
      </c>
      <c r="FX139" s="365">
        <f t="shared" si="598"/>
        <v>-0.25170000000000003</v>
      </c>
      <c r="FY139" s="365">
        <f t="shared" si="598"/>
        <v>-0.25170000000000003</v>
      </c>
      <c r="FZ139" s="365">
        <f t="shared" si="598"/>
        <v>-0.25170000000000003</v>
      </c>
      <c r="GA139" s="365">
        <f t="shared" si="598"/>
        <v>-0.25170000000000003</v>
      </c>
      <c r="GB139" s="368">
        <f t="shared" si="598"/>
        <v>-0.25169999999999998</v>
      </c>
      <c r="GC139" s="372"/>
      <c r="GD139" s="364">
        <f>+GD127/GD125</f>
        <v>-0.25170000000000003</v>
      </c>
      <c r="GE139" s="365">
        <f t="shared" ref="GE139:GP139" si="599">+GE127/GE125</f>
        <v>-0.25170000000000003</v>
      </c>
      <c r="GF139" s="365">
        <f t="shared" si="599"/>
        <v>-0.25170000000000003</v>
      </c>
      <c r="GG139" s="365">
        <f t="shared" si="599"/>
        <v>-0.25170000000000003</v>
      </c>
      <c r="GH139" s="365">
        <f t="shared" si="599"/>
        <v>-0.25170000000000003</v>
      </c>
      <c r="GI139" s="365">
        <f t="shared" si="599"/>
        <v>-0.25170000000000003</v>
      </c>
      <c r="GJ139" s="365">
        <f t="shared" si="599"/>
        <v>-0.25170000000000003</v>
      </c>
      <c r="GK139" s="365">
        <f t="shared" si="599"/>
        <v>-0.25170000000000003</v>
      </c>
      <c r="GL139" s="365">
        <f t="shared" si="599"/>
        <v>-0.25170000000000003</v>
      </c>
      <c r="GM139" s="365">
        <f t="shared" si="599"/>
        <v>-0.25170000000000003</v>
      </c>
      <c r="GN139" s="365">
        <f t="shared" si="599"/>
        <v>-0.25170000000000003</v>
      </c>
      <c r="GO139" s="365">
        <f t="shared" si="599"/>
        <v>-0.25170000000000003</v>
      </c>
      <c r="GP139" s="368">
        <f t="shared" si="599"/>
        <v>-0.25170000000000003</v>
      </c>
      <c r="GQ139" s="372"/>
      <c r="GR139" s="364">
        <f>+GR127/GR125</f>
        <v>-0.25170000000000003</v>
      </c>
      <c r="GS139" s="365">
        <f t="shared" ref="GS139:HC139" si="600">+GS127/GS125</f>
        <v>-0.25170000000000003</v>
      </c>
      <c r="GT139" s="365">
        <f t="shared" si="600"/>
        <v>-0.25170000000000003</v>
      </c>
      <c r="GU139" s="365">
        <f t="shared" si="600"/>
        <v>-0.25170000000000003</v>
      </c>
      <c r="GV139" s="365">
        <f t="shared" si="600"/>
        <v>-0.25170000000000003</v>
      </c>
      <c r="GW139" s="365">
        <f t="shared" si="600"/>
        <v>-0.25170000000000003</v>
      </c>
      <c r="GX139" s="365">
        <f t="shared" si="600"/>
        <v>-0.25170000000000003</v>
      </c>
      <c r="GY139" s="365">
        <f t="shared" si="600"/>
        <v>-0.25170000000000003</v>
      </c>
      <c r="GZ139" s="365">
        <f t="shared" si="600"/>
        <v>-0.25170000000000003</v>
      </c>
      <c r="HA139" s="365">
        <f t="shared" si="600"/>
        <v>-0.25170000000000003</v>
      </c>
      <c r="HB139" s="365">
        <f t="shared" si="600"/>
        <v>-0.25170000000000003</v>
      </c>
      <c r="HC139" s="365">
        <f t="shared" si="600"/>
        <v>-0.25170000000000003</v>
      </c>
      <c r="HD139" s="368">
        <f t="shared" si="294"/>
        <v>0</v>
      </c>
      <c r="HE139" s="372"/>
      <c r="HF139" s="364">
        <f>+HF127/HF125</f>
        <v>-0.25170000000000003</v>
      </c>
      <c r="HG139" s="365">
        <f t="shared" ref="HG139:HR139" si="601">+HG127/HG125</f>
        <v>-0.25170000000000003</v>
      </c>
      <c r="HH139" s="365">
        <f t="shared" si="601"/>
        <v>-0.25170000000000003</v>
      </c>
      <c r="HI139" s="365">
        <f t="shared" si="601"/>
        <v>-0.25170000000000003</v>
      </c>
      <c r="HJ139" s="365">
        <f t="shared" si="601"/>
        <v>-0.25170000000000003</v>
      </c>
      <c r="HK139" s="365">
        <f t="shared" si="601"/>
        <v>-0.25170000000000003</v>
      </c>
      <c r="HL139" s="365">
        <f t="shared" si="601"/>
        <v>-0.25170000000000003</v>
      </c>
      <c r="HM139" s="365">
        <f t="shared" si="601"/>
        <v>-0.25170000000000003</v>
      </c>
      <c r="HN139" s="365">
        <f t="shared" si="601"/>
        <v>-0.25170000000000003</v>
      </c>
      <c r="HO139" s="365">
        <f t="shared" si="601"/>
        <v>-0.25170000000000003</v>
      </c>
      <c r="HP139" s="365">
        <f t="shared" si="601"/>
        <v>-0.25170000000000003</v>
      </c>
      <c r="HQ139" s="365">
        <f t="shared" si="601"/>
        <v>-0.25170000000000003</v>
      </c>
      <c r="HR139" s="368">
        <f t="shared" si="601"/>
        <v>-0.25170000000000003</v>
      </c>
      <c r="HS139" s="372"/>
      <c r="HT139" s="364">
        <f>+HT127/HT125</f>
        <v>-0.25170000000000003</v>
      </c>
      <c r="HU139" s="365">
        <f t="shared" ref="HU139:IF139" si="602">+HU127/HU125</f>
        <v>-0.25170000000000003</v>
      </c>
      <c r="HV139" s="365">
        <f t="shared" si="602"/>
        <v>-0.25170000000000003</v>
      </c>
      <c r="HW139" s="365">
        <f t="shared" si="602"/>
        <v>-0.25170000000000003</v>
      </c>
      <c r="HX139" s="365">
        <f t="shared" si="602"/>
        <v>-0.25170000000000003</v>
      </c>
      <c r="HY139" s="365">
        <f t="shared" si="602"/>
        <v>-0.25170000000000003</v>
      </c>
      <c r="HZ139" s="365">
        <f t="shared" si="602"/>
        <v>-0.25170000000000003</v>
      </c>
      <c r="IA139" s="365">
        <f t="shared" si="602"/>
        <v>-0.25170000000000003</v>
      </c>
      <c r="IB139" s="365">
        <f t="shared" si="602"/>
        <v>-0.25170000000000003</v>
      </c>
      <c r="IC139" s="365">
        <f t="shared" si="602"/>
        <v>-0.25170000000000003</v>
      </c>
      <c r="ID139" s="365">
        <f t="shared" si="602"/>
        <v>-0.25170000000000003</v>
      </c>
      <c r="IE139" s="365">
        <f t="shared" si="602"/>
        <v>-0.25170000000000003</v>
      </c>
      <c r="IF139" s="368">
        <f t="shared" si="602"/>
        <v>-0.25170000000000003</v>
      </c>
      <c r="IG139" s="372"/>
      <c r="IH139" s="364">
        <f>+IH127/IH125</f>
        <v>-0.25170000000000003</v>
      </c>
      <c r="II139" s="365">
        <f t="shared" ref="II139:IT139" si="603">+II127/II125</f>
        <v>-0.25170000000000003</v>
      </c>
      <c r="IJ139" s="365">
        <f t="shared" si="603"/>
        <v>-0.25170000000000003</v>
      </c>
      <c r="IK139" s="365">
        <f t="shared" si="603"/>
        <v>-0.25170000000000003</v>
      </c>
      <c r="IL139" s="365">
        <f t="shared" si="603"/>
        <v>-0.25170000000000003</v>
      </c>
      <c r="IM139" s="365">
        <f t="shared" si="603"/>
        <v>-0.25170000000000003</v>
      </c>
      <c r="IN139" s="365">
        <f t="shared" si="603"/>
        <v>-0.25170000000000003</v>
      </c>
      <c r="IO139" s="365">
        <f t="shared" si="603"/>
        <v>-0.25170000000000003</v>
      </c>
      <c r="IP139" s="365">
        <f t="shared" si="603"/>
        <v>-0.25170000000000003</v>
      </c>
      <c r="IQ139" s="365">
        <f t="shared" si="603"/>
        <v>-0.25170000000000003</v>
      </c>
      <c r="IR139" s="365">
        <f t="shared" si="603"/>
        <v>-0.25170000000000003</v>
      </c>
      <c r="IS139" s="365">
        <f t="shared" si="603"/>
        <v>-0.25170000000000003</v>
      </c>
      <c r="IT139" s="368">
        <f t="shared" si="603"/>
        <v>-0.25169999999999998</v>
      </c>
      <c r="IU139" s="372"/>
      <c r="IV139" s="364">
        <f>+IV127/IV125</f>
        <v>-0.25170000000000003</v>
      </c>
      <c r="IW139" s="365">
        <f t="shared" ref="IW139:JH139" si="604">+IW127/IW125</f>
        <v>-0.25170000000000003</v>
      </c>
      <c r="IX139" s="365">
        <f t="shared" si="604"/>
        <v>-0.25170000000000003</v>
      </c>
      <c r="IY139" s="365">
        <f t="shared" si="604"/>
        <v>-0.25170000000000003</v>
      </c>
      <c r="IZ139" s="365">
        <f t="shared" si="604"/>
        <v>-0.25170000000000003</v>
      </c>
      <c r="JA139" s="365">
        <f t="shared" si="604"/>
        <v>-0.25170000000000003</v>
      </c>
      <c r="JB139" s="365">
        <f t="shared" si="604"/>
        <v>-0.25170000000000003</v>
      </c>
      <c r="JC139" s="365">
        <f t="shared" si="604"/>
        <v>-0.25170000000000003</v>
      </c>
      <c r="JD139" s="365">
        <f t="shared" si="604"/>
        <v>-0.25170000000000003</v>
      </c>
      <c r="JE139" s="365">
        <f t="shared" si="604"/>
        <v>-0.25170000000000003</v>
      </c>
      <c r="JF139" s="365">
        <f t="shared" si="604"/>
        <v>-0.25170000000000003</v>
      </c>
      <c r="JG139" s="365">
        <f t="shared" si="604"/>
        <v>-0.25170000000000003</v>
      </c>
      <c r="JH139" s="368">
        <f t="shared" si="604"/>
        <v>-0.25170000000000003</v>
      </c>
      <c r="JI139" s="372"/>
      <c r="JJ139" s="364">
        <f>+JJ127/JJ125</f>
        <v>-0.25170000000000003</v>
      </c>
      <c r="JK139" s="365">
        <f t="shared" ref="JK139:JV139" si="605">+JK127/JK125</f>
        <v>-0.25170000000000003</v>
      </c>
      <c r="JL139" s="365">
        <f t="shared" si="605"/>
        <v>-0.25170000000000003</v>
      </c>
      <c r="JM139" s="365">
        <f t="shared" si="605"/>
        <v>-0.25170000000000003</v>
      </c>
      <c r="JN139" s="365">
        <f t="shared" si="605"/>
        <v>-0.25170000000000003</v>
      </c>
      <c r="JO139" s="365">
        <f t="shared" si="605"/>
        <v>-0.25170000000000003</v>
      </c>
      <c r="JP139" s="365">
        <f t="shared" si="605"/>
        <v>-0.25170000000000003</v>
      </c>
      <c r="JQ139" s="365">
        <f t="shared" si="605"/>
        <v>-0.25170000000000003</v>
      </c>
      <c r="JR139" s="365">
        <f t="shared" si="605"/>
        <v>-0.25170000000000003</v>
      </c>
      <c r="JS139" s="365">
        <f t="shared" si="605"/>
        <v>-0.25170000000000003</v>
      </c>
      <c r="JT139" s="365">
        <f t="shared" si="605"/>
        <v>-0.25170000000000003</v>
      </c>
      <c r="JU139" s="365">
        <f t="shared" si="605"/>
        <v>-0.25170000000000003</v>
      </c>
      <c r="JV139" s="368">
        <f t="shared" si="605"/>
        <v>-0.25170000000000009</v>
      </c>
      <c r="JW139" s="372"/>
      <c r="JX139" s="364">
        <f>+JX127/JX125</f>
        <v>-0.25170000000000003</v>
      </c>
      <c r="JY139" s="365">
        <f t="shared" ref="JY139:KJ139" si="606">+JY127/JY125</f>
        <v>-0.25170000000000003</v>
      </c>
      <c r="JZ139" s="365">
        <f t="shared" si="606"/>
        <v>-0.25170000000000003</v>
      </c>
      <c r="KA139" s="365">
        <f t="shared" si="606"/>
        <v>-0.25170000000000003</v>
      </c>
      <c r="KB139" s="365">
        <f t="shared" si="606"/>
        <v>-0.25170000000000003</v>
      </c>
      <c r="KC139" s="365">
        <f t="shared" si="606"/>
        <v>-0.25170000000000003</v>
      </c>
      <c r="KD139" s="365">
        <f t="shared" si="606"/>
        <v>-0.25170000000000003</v>
      </c>
      <c r="KE139" s="365">
        <f t="shared" si="606"/>
        <v>-0.25170000000000003</v>
      </c>
      <c r="KF139" s="365">
        <f t="shared" si="606"/>
        <v>-0.25170000000000003</v>
      </c>
      <c r="KG139" s="365">
        <f t="shared" si="606"/>
        <v>-0.25170000000000003</v>
      </c>
      <c r="KH139" s="365">
        <f t="shared" si="606"/>
        <v>-0.25170000000000003</v>
      </c>
      <c r="KI139" s="365">
        <f t="shared" si="606"/>
        <v>-0.25170000000000003</v>
      </c>
      <c r="KJ139" s="368">
        <f t="shared" si="606"/>
        <v>-0.25170000000000003</v>
      </c>
      <c r="KK139" s="372"/>
      <c r="KL139" s="364">
        <f>+KL127/KL125</f>
        <v>-0.25170000000000003</v>
      </c>
      <c r="KM139" s="365">
        <f t="shared" ref="KM139:KX139" si="607">+KM127/KM125</f>
        <v>-0.25170000000000003</v>
      </c>
      <c r="KN139" s="365">
        <f t="shared" si="607"/>
        <v>-0.25170000000000003</v>
      </c>
      <c r="KO139" s="365">
        <f t="shared" si="607"/>
        <v>-0.25170000000000003</v>
      </c>
      <c r="KP139" s="365">
        <f t="shared" si="607"/>
        <v>-0.25170000000000003</v>
      </c>
      <c r="KQ139" s="365">
        <f t="shared" si="607"/>
        <v>-0.25170000000000003</v>
      </c>
      <c r="KR139" s="365">
        <f t="shared" si="607"/>
        <v>-0.25170000000000003</v>
      </c>
      <c r="KS139" s="365">
        <f t="shared" si="607"/>
        <v>-0.25170000000000003</v>
      </c>
      <c r="KT139" s="365">
        <f t="shared" si="607"/>
        <v>-0.25170000000000003</v>
      </c>
      <c r="KU139" s="365">
        <f t="shared" si="607"/>
        <v>-0.25170000000000003</v>
      </c>
      <c r="KV139" s="365">
        <f t="shared" si="607"/>
        <v>-0.25170000000000003</v>
      </c>
      <c r="KW139" s="365">
        <f t="shared" si="607"/>
        <v>-0.25170000000000003</v>
      </c>
      <c r="KX139" s="368">
        <f t="shared" si="607"/>
        <v>-0.25170000000000003</v>
      </c>
      <c r="KY139" s="372"/>
      <c r="KZ139" s="364">
        <f>+KZ127/KZ125</f>
        <v>-0.25170000000000003</v>
      </c>
      <c r="LA139" s="365">
        <f t="shared" ref="LA139:LL139" si="608">+LA127/LA125</f>
        <v>-0.25170000000000003</v>
      </c>
      <c r="LB139" s="365">
        <f t="shared" si="608"/>
        <v>-0.25170000000000003</v>
      </c>
      <c r="LC139" s="365">
        <f t="shared" si="608"/>
        <v>-0.25170000000000003</v>
      </c>
      <c r="LD139" s="365">
        <f t="shared" si="608"/>
        <v>-0.25170000000000003</v>
      </c>
      <c r="LE139" s="365">
        <f t="shared" si="608"/>
        <v>-0.25170000000000003</v>
      </c>
      <c r="LF139" s="365">
        <f t="shared" si="608"/>
        <v>-0.25170000000000003</v>
      </c>
      <c r="LG139" s="365">
        <f t="shared" si="608"/>
        <v>-0.25170000000000003</v>
      </c>
      <c r="LH139" s="365">
        <f t="shared" si="608"/>
        <v>-0.25170000000000003</v>
      </c>
      <c r="LI139" s="365">
        <f t="shared" si="608"/>
        <v>-0.25170000000000003</v>
      </c>
      <c r="LJ139" s="365">
        <f t="shared" si="608"/>
        <v>-0.25170000000000003</v>
      </c>
      <c r="LK139" s="365">
        <f t="shared" si="608"/>
        <v>-0.25170000000000003</v>
      </c>
      <c r="LL139" s="368">
        <f t="shared" si="608"/>
        <v>-0.25170000000000009</v>
      </c>
      <c r="LM139" s="372"/>
      <c r="LN139" s="364" t="e">
        <f>+LN127/LN125</f>
        <v>#DIV/0!</v>
      </c>
      <c r="LO139" s="365" t="e">
        <f t="shared" ref="LO139:LZ139" si="609">+LO127/LO125</f>
        <v>#DIV/0!</v>
      </c>
      <c r="LP139" s="365" t="e">
        <f t="shared" si="609"/>
        <v>#DIV/0!</v>
      </c>
      <c r="LQ139" s="365" t="e">
        <f t="shared" si="609"/>
        <v>#DIV/0!</v>
      </c>
      <c r="LR139" s="365" t="e">
        <f t="shared" si="609"/>
        <v>#DIV/0!</v>
      </c>
      <c r="LS139" s="365" t="e">
        <f t="shared" si="609"/>
        <v>#DIV/0!</v>
      </c>
      <c r="LT139" s="365" t="e">
        <f t="shared" si="609"/>
        <v>#DIV/0!</v>
      </c>
      <c r="LU139" s="365" t="e">
        <f t="shared" si="609"/>
        <v>#DIV/0!</v>
      </c>
      <c r="LV139" s="365" t="e">
        <f t="shared" si="609"/>
        <v>#DIV/0!</v>
      </c>
      <c r="LW139" s="365" t="e">
        <f t="shared" si="609"/>
        <v>#DIV/0!</v>
      </c>
      <c r="LX139" s="365" t="e">
        <f t="shared" si="609"/>
        <v>#DIV/0!</v>
      </c>
      <c r="LY139" s="365" t="e">
        <f t="shared" si="609"/>
        <v>#DIV/0!</v>
      </c>
      <c r="LZ139" s="368" t="e">
        <f t="shared" si="609"/>
        <v>#DIV/0!</v>
      </c>
      <c r="MA139" s="372"/>
      <c r="MB139" s="368">
        <f t="shared" ref="MB139:MN139" si="610">+MB127/MB125</f>
        <v>-0.25170000000000003</v>
      </c>
      <c r="MC139" s="368">
        <f t="shared" si="610"/>
        <v>-0.25170000000000003</v>
      </c>
      <c r="MD139" s="368">
        <f t="shared" si="610"/>
        <v>-0.25170000000000009</v>
      </c>
      <c r="ME139" s="368">
        <f t="shared" si="610"/>
        <v>-0.25170000000000003</v>
      </c>
      <c r="MF139" s="368">
        <f t="shared" si="610"/>
        <v>-0.25170000000000015</v>
      </c>
      <c r="MG139" s="368">
        <f t="shared" si="610"/>
        <v>-0.25170000000000003</v>
      </c>
      <c r="MH139" s="368">
        <f t="shared" si="610"/>
        <v>-0.25170000000000003</v>
      </c>
      <c r="MI139" s="368">
        <f t="shared" si="610"/>
        <v>-0.25169999999999998</v>
      </c>
      <c r="MJ139" s="368">
        <f t="shared" si="610"/>
        <v>-0.25170000000000003</v>
      </c>
      <c r="MK139" s="368">
        <f t="shared" si="610"/>
        <v>-0.25170000000000003</v>
      </c>
      <c r="ML139" s="368">
        <f t="shared" si="610"/>
        <v>-0.25170000000000009</v>
      </c>
      <c r="MM139" s="368">
        <f t="shared" si="610"/>
        <v>-0.25170000000000003</v>
      </c>
      <c r="MN139" s="368">
        <f t="shared" si="610"/>
        <v>-0.25169999999999998</v>
      </c>
    </row>
    <row r="140" spans="1:352" ht="13.5" hidden="1" thickBot="1" x14ac:dyDescent="0.3">
      <c r="A140" s="313"/>
      <c r="C140" s="313"/>
      <c r="D140" s="44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8"/>
      <c r="Q140" s="372"/>
      <c r="R140" s="446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8"/>
      <c r="AE140" s="372"/>
      <c r="AF140" s="446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8"/>
      <c r="AT140" s="446"/>
      <c r="AU140" s="447"/>
      <c r="AV140" s="447"/>
      <c r="AW140" s="447"/>
      <c r="AX140" s="447"/>
      <c r="AY140" s="447"/>
      <c r="AZ140" s="447"/>
      <c r="BA140" s="447"/>
      <c r="BB140" s="447"/>
      <c r="BC140" s="447"/>
      <c r="BD140" s="447"/>
      <c r="BE140" s="447"/>
      <c r="BF140" s="448"/>
      <c r="BH140" s="446"/>
      <c r="BI140" s="447"/>
      <c r="BJ140" s="447"/>
      <c r="BK140" s="447"/>
      <c r="BL140" s="447"/>
      <c r="BM140" s="447"/>
      <c r="BN140" s="447"/>
      <c r="BO140" s="447"/>
      <c r="BP140" s="447"/>
      <c r="BQ140" s="447"/>
      <c r="BR140" s="447"/>
      <c r="BS140" s="447"/>
      <c r="BT140" s="448"/>
      <c r="BV140" s="446"/>
      <c r="BW140" s="447"/>
      <c r="BX140" s="447"/>
      <c r="BY140" s="447"/>
      <c r="BZ140" s="447"/>
      <c r="CA140" s="447"/>
      <c r="CB140" s="447"/>
      <c r="CC140" s="447"/>
      <c r="CD140" s="447"/>
      <c r="CE140" s="447"/>
      <c r="CF140" s="447"/>
      <c r="CG140" s="447"/>
      <c r="CH140" s="448"/>
      <c r="CI140" s="372"/>
      <c r="CJ140" s="446"/>
      <c r="CK140" s="447"/>
      <c r="CL140" s="447"/>
      <c r="CM140" s="447"/>
      <c r="CN140" s="447"/>
      <c r="CO140" s="447"/>
      <c r="CP140" s="447"/>
      <c r="CQ140" s="447"/>
      <c r="CR140" s="447"/>
      <c r="CS140" s="447"/>
      <c r="CT140" s="447"/>
      <c r="CU140" s="447"/>
      <c r="CV140" s="448"/>
      <c r="CW140" s="372"/>
      <c r="CX140" s="446"/>
      <c r="CY140" s="447"/>
      <c r="CZ140" s="447"/>
      <c r="DA140" s="447"/>
      <c r="DB140" s="447"/>
      <c r="DC140" s="447"/>
      <c r="DD140" s="447"/>
      <c r="DE140" s="447"/>
      <c r="DF140" s="447"/>
      <c r="DG140" s="447"/>
      <c r="DH140" s="447"/>
      <c r="DI140" s="447"/>
      <c r="DJ140" s="448"/>
      <c r="DK140" s="372"/>
      <c r="DL140" s="446"/>
      <c r="DM140" s="447"/>
      <c r="DN140" s="447"/>
      <c r="DO140" s="447"/>
      <c r="DP140" s="447"/>
      <c r="DQ140" s="447"/>
      <c r="DR140" s="447"/>
      <c r="DS140" s="447"/>
      <c r="DT140" s="447"/>
      <c r="DU140" s="447"/>
      <c r="DV140" s="447"/>
      <c r="DW140" s="447"/>
      <c r="DX140" s="448"/>
      <c r="DY140" s="372"/>
      <c r="DZ140" s="446"/>
      <c r="EA140" s="447"/>
      <c r="EB140" s="447"/>
      <c r="EC140" s="447"/>
      <c r="ED140" s="447"/>
      <c r="EE140" s="447"/>
      <c r="EF140" s="447"/>
      <c r="EG140" s="447"/>
      <c r="EH140" s="447"/>
      <c r="EI140" s="447"/>
      <c r="EJ140" s="447"/>
      <c r="EK140" s="447"/>
      <c r="EL140" s="448"/>
      <c r="EM140" s="372"/>
      <c r="EN140" s="446"/>
      <c r="EO140" s="447"/>
      <c r="EP140" s="447"/>
      <c r="EQ140" s="447"/>
      <c r="ER140" s="447"/>
      <c r="ES140" s="447"/>
      <c r="ET140" s="447"/>
      <c r="EU140" s="447"/>
      <c r="EV140" s="447"/>
      <c r="EW140" s="447"/>
      <c r="EX140" s="447"/>
      <c r="EY140" s="447"/>
      <c r="EZ140" s="448"/>
      <c r="FA140" s="372"/>
      <c r="FB140" s="446"/>
      <c r="FC140" s="447"/>
      <c r="FD140" s="447"/>
      <c r="FE140" s="447"/>
      <c r="FF140" s="447"/>
      <c r="FG140" s="447"/>
      <c r="FH140" s="447"/>
      <c r="FI140" s="447"/>
      <c r="FJ140" s="447"/>
      <c r="FK140" s="447"/>
      <c r="FL140" s="447"/>
      <c r="FM140" s="447"/>
      <c r="FN140" s="448"/>
      <c r="FO140" s="372"/>
      <c r="FP140" s="446"/>
      <c r="FQ140" s="447"/>
      <c r="FR140" s="447"/>
      <c r="FS140" s="447"/>
      <c r="FT140" s="447"/>
      <c r="FU140" s="447"/>
      <c r="FV140" s="447"/>
      <c r="FW140" s="447"/>
      <c r="FX140" s="447"/>
      <c r="FY140" s="447"/>
      <c r="FZ140" s="447"/>
      <c r="GA140" s="447"/>
      <c r="GB140" s="448"/>
      <c r="GC140" s="372"/>
      <c r="GD140" s="446"/>
      <c r="GE140" s="447"/>
      <c r="GF140" s="447"/>
      <c r="GG140" s="447"/>
      <c r="GH140" s="447"/>
      <c r="GI140" s="447"/>
      <c r="GJ140" s="447"/>
      <c r="GK140" s="447"/>
      <c r="GL140" s="447"/>
      <c r="GM140" s="447"/>
      <c r="GN140" s="447"/>
      <c r="GO140" s="447"/>
      <c r="GP140" s="448"/>
      <c r="GQ140" s="372"/>
      <c r="GR140" s="446"/>
      <c r="GS140" s="447"/>
      <c r="GT140" s="447"/>
      <c r="GU140" s="447"/>
      <c r="GV140" s="447"/>
      <c r="GW140" s="447"/>
      <c r="GX140" s="447"/>
      <c r="GY140" s="447"/>
      <c r="GZ140" s="447"/>
      <c r="HA140" s="447"/>
      <c r="HB140" s="447"/>
      <c r="HC140" s="447"/>
      <c r="HD140" s="448"/>
      <c r="HE140" s="372"/>
      <c r="HF140" s="446"/>
      <c r="HG140" s="447"/>
      <c r="HH140" s="447"/>
      <c r="HI140" s="447"/>
      <c r="HJ140" s="447"/>
      <c r="HK140" s="447"/>
      <c r="HL140" s="447"/>
      <c r="HM140" s="447"/>
      <c r="HN140" s="447"/>
      <c r="HO140" s="447"/>
      <c r="HP140" s="447"/>
      <c r="HQ140" s="447"/>
      <c r="HR140" s="448"/>
      <c r="HS140" s="372"/>
      <c r="HT140" s="446"/>
      <c r="HU140" s="447"/>
      <c r="HV140" s="447"/>
      <c r="HW140" s="447"/>
      <c r="HX140" s="447"/>
      <c r="HY140" s="447"/>
      <c r="HZ140" s="447"/>
      <c r="IA140" s="447"/>
      <c r="IB140" s="447"/>
      <c r="IC140" s="447"/>
      <c r="ID140" s="447"/>
      <c r="IE140" s="447"/>
      <c r="IF140" s="448"/>
      <c r="IG140" s="372"/>
      <c r="IH140" s="446"/>
      <c r="II140" s="447"/>
      <c r="IJ140" s="447"/>
      <c r="IK140" s="447"/>
      <c r="IL140" s="447"/>
      <c r="IM140" s="447"/>
      <c r="IN140" s="447"/>
      <c r="IO140" s="447"/>
      <c r="IP140" s="447"/>
      <c r="IQ140" s="447"/>
      <c r="IR140" s="447"/>
      <c r="IS140" s="447"/>
      <c r="IT140" s="448"/>
      <c r="IU140" s="372"/>
      <c r="IV140" s="446"/>
      <c r="IW140" s="447"/>
      <c r="IX140" s="447"/>
      <c r="IY140" s="447"/>
      <c r="IZ140" s="447"/>
      <c r="JA140" s="447"/>
      <c r="JB140" s="447"/>
      <c r="JC140" s="447"/>
      <c r="JD140" s="447"/>
      <c r="JE140" s="447"/>
      <c r="JF140" s="447"/>
      <c r="JG140" s="447"/>
      <c r="JH140" s="448"/>
      <c r="JI140" s="372"/>
      <c r="JJ140" s="446"/>
      <c r="JK140" s="447"/>
      <c r="JL140" s="447"/>
      <c r="JM140" s="447"/>
      <c r="JN140" s="447"/>
      <c r="JO140" s="447"/>
      <c r="JP140" s="447"/>
      <c r="JQ140" s="447"/>
      <c r="JR140" s="447"/>
      <c r="JS140" s="447"/>
      <c r="JT140" s="447"/>
      <c r="JU140" s="447"/>
      <c r="JV140" s="448"/>
      <c r="JW140" s="372"/>
      <c r="JX140" s="446"/>
      <c r="JY140" s="447"/>
      <c r="JZ140" s="447"/>
      <c r="KA140" s="447"/>
      <c r="KB140" s="447"/>
      <c r="KC140" s="447"/>
      <c r="KD140" s="447"/>
      <c r="KE140" s="447"/>
      <c r="KF140" s="447"/>
      <c r="KG140" s="447"/>
      <c r="KH140" s="447"/>
      <c r="KI140" s="447"/>
      <c r="KJ140" s="448"/>
      <c r="KK140" s="372"/>
      <c r="KL140" s="446"/>
      <c r="KM140" s="447"/>
      <c r="KN140" s="447"/>
      <c r="KO140" s="447"/>
      <c r="KP140" s="447"/>
      <c r="KQ140" s="447"/>
      <c r="KR140" s="447"/>
      <c r="KS140" s="447"/>
      <c r="KT140" s="447"/>
      <c r="KU140" s="447"/>
      <c r="KV140" s="447"/>
      <c r="KW140" s="447"/>
      <c r="KX140" s="448"/>
      <c r="KY140" s="372"/>
      <c r="KZ140" s="446"/>
      <c r="LA140" s="447"/>
      <c r="LB140" s="447"/>
      <c r="LC140" s="447"/>
      <c r="LD140" s="447"/>
      <c r="LE140" s="447"/>
      <c r="LF140" s="447"/>
      <c r="LG140" s="447"/>
      <c r="LH140" s="447"/>
      <c r="LI140" s="447"/>
      <c r="LJ140" s="447"/>
      <c r="LK140" s="447"/>
      <c r="LL140" s="448"/>
      <c r="LM140" s="372"/>
      <c r="LN140" s="446"/>
      <c r="LO140" s="447"/>
      <c r="LP140" s="447"/>
      <c r="LQ140" s="447"/>
      <c r="LR140" s="447"/>
      <c r="LS140" s="447"/>
      <c r="LT140" s="447"/>
      <c r="LU140" s="447"/>
      <c r="LV140" s="447"/>
      <c r="LW140" s="447"/>
      <c r="LX140" s="447"/>
      <c r="LY140" s="447"/>
      <c r="LZ140" s="448"/>
      <c r="MA140" s="372"/>
      <c r="MB140" s="448"/>
      <c r="MC140" s="448"/>
      <c r="MD140" s="448"/>
      <c r="ME140" s="448"/>
      <c r="MF140" s="448"/>
      <c r="MG140" s="448"/>
      <c r="MH140" s="448"/>
      <c r="MI140" s="448"/>
      <c r="MJ140" s="448"/>
      <c r="MK140" s="448"/>
      <c r="ML140" s="448"/>
      <c r="MM140" s="448"/>
      <c r="MN140" s="448"/>
    </row>
    <row r="141" spans="1:352" hidden="1" x14ac:dyDescent="0.25">
      <c r="A141" s="313"/>
      <c r="C141" s="313"/>
      <c r="P141" s="449"/>
      <c r="Q141" s="371"/>
      <c r="AD141" s="449"/>
      <c r="AE141" s="371"/>
      <c r="AR141" s="449"/>
      <c r="BF141" s="449"/>
      <c r="BT141" s="449"/>
      <c r="CH141" s="449"/>
      <c r="CI141" s="371"/>
      <c r="CV141" s="449"/>
      <c r="CW141" s="371"/>
      <c r="DJ141" s="449"/>
      <c r="DK141" s="371"/>
      <c r="DX141" s="449"/>
      <c r="DY141" s="371"/>
      <c r="EL141" s="449"/>
      <c r="EM141" s="371"/>
      <c r="EZ141" s="449"/>
      <c r="FA141" s="371"/>
      <c r="FN141" s="449"/>
      <c r="FO141" s="371"/>
      <c r="GB141" s="449"/>
      <c r="GC141" s="371"/>
      <c r="GP141" s="449"/>
      <c r="GQ141" s="371"/>
      <c r="HD141" s="449"/>
      <c r="HE141" s="371"/>
      <c r="HR141" s="449"/>
      <c r="HS141" s="371"/>
      <c r="IF141" s="449"/>
      <c r="IG141" s="371"/>
      <c r="IT141" s="449"/>
      <c r="IU141" s="371"/>
      <c r="JH141" s="449"/>
      <c r="JI141" s="371"/>
      <c r="JV141" s="449"/>
      <c r="JW141" s="371"/>
      <c r="KJ141" s="449"/>
      <c r="KK141" s="371"/>
      <c r="KX141" s="449"/>
      <c r="KY141" s="371"/>
      <c r="LL141" s="449"/>
      <c r="LM141" s="371"/>
      <c r="LZ141" s="449"/>
      <c r="MA141" s="371"/>
      <c r="MB141" s="449"/>
      <c r="MC141" s="449"/>
      <c r="MD141" s="449"/>
      <c r="ME141" s="449"/>
      <c r="MF141" s="449"/>
      <c r="MG141" s="449"/>
      <c r="MH141" s="449"/>
      <c r="MI141" s="449"/>
      <c r="MJ141" s="449"/>
      <c r="MK141" s="449"/>
      <c r="ML141" s="449"/>
      <c r="MM141" s="449"/>
      <c r="MN141" s="449"/>
    </row>
    <row r="142" spans="1:352" hidden="1" x14ac:dyDescent="0.25">
      <c r="A142" s="313"/>
      <c r="C142" s="313"/>
      <c r="P142" s="449"/>
      <c r="Q142" s="371"/>
      <c r="AD142" s="449"/>
      <c r="AE142" s="371"/>
      <c r="AR142" s="449"/>
      <c r="BF142" s="449"/>
      <c r="BT142" s="449"/>
      <c r="CH142" s="449"/>
      <c r="CI142" s="371"/>
      <c r="CV142" s="449"/>
      <c r="CW142" s="371"/>
      <c r="DJ142" s="449"/>
      <c r="DK142" s="371"/>
      <c r="DX142" s="449"/>
      <c r="DY142" s="371"/>
      <c r="EL142" s="449"/>
      <c r="EM142" s="371"/>
      <c r="EZ142" s="449"/>
      <c r="FA142" s="371"/>
      <c r="FN142" s="449"/>
      <c r="FO142" s="371"/>
      <c r="GB142" s="449"/>
      <c r="GC142" s="371"/>
      <c r="GP142" s="449"/>
      <c r="GQ142" s="371"/>
      <c r="HD142" s="449"/>
      <c r="HE142" s="371"/>
      <c r="HR142" s="449"/>
      <c r="HS142" s="371"/>
      <c r="IF142" s="449"/>
      <c r="IG142" s="371"/>
      <c r="IT142" s="449"/>
      <c r="IU142" s="371"/>
      <c r="JH142" s="449"/>
      <c r="JI142" s="371"/>
      <c r="JV142" s="449"/>
      <c r="JW142" s="371"/>
      <c r="KJ142" s="449"/>
      <c r="KK142" s="371"/>
      <c r="KX142" s="449"/>
      <c r="KY142" s="371"/>
      <c r="LL142" s="449"/>
      <c r="LM142" s="371"/>
      <c r="LZ142" s="449"/>
      <c r="MA142" s="371"/>
      <c r="MB142" s="449"/>
      <c r="MC142" s="449"/>
      <c r="MD142" s="449"/>
      <c r="ME142" s="449"/>
      <c r="MF142" s="449"/>
      <c r="MG142" s="449"/>
      <c r="MH142" s="449"/>
      <c r="MI142" s="449"/>
      <c r="MJ142" s="449"/>
      <c r="MK142" s="449"/>
      <c r="ML142" s="449"/>
      <c r="MM142" s="449"/>
      <c r="MN142" s="449"/>
    </row>
    <row r="143" spans="1:352" hidden="1" x14ac:dyDescent="0.25">
      <c r="A143" s="313"/>
      <c r="C143" s="313"/>
      <c r="P143" s="449"/>
      <c r="Q143" s="371"/>
      <c r="AD143" s="449"/>
      <c r="AE143" s="371"/>
      <c r="AR143" s="449"/>
      <c r="BF143" s="449"/>
      <c r="BT143" s="449"/>
      <c r="CH143" s="449"/>
      <c r="CI143" s="371"/>
      <c r="CV143" s="449"/>
      <c r="CW143" s="371"/>
      <c r="DJ143" s="449"/>
      <c r="DK143" s="371"/>
      <c r="DX143" s="449"/>
      <c r="DY143" s="371"/>
      <c r="EL143" s="449"/>
      <c r="EM143" s="371"/>
      <c r="EZ143" s="449"/>
      <c r="FA143" s="371"/>
      <c r="FN143" s="449"/>
      <c r="FO143" s="371"/>
      <c r="GB143" s="449"/>
      <c r="GC143" s="371"/>
      <c r="GP143" s="449"/>
      <c r="GQ143" s="371"/>
      <c r="HD143" s="449"/>
      <c r="HE143" s="371"/>
      <c r="HR143" s="449"/>
      <c r="HS143" s="371"/>
      <c r="IF143" s="449"/>
      <c r="IG143" s="371"/>
      <c r="IT143" s="449"/>
      <c r="IU143" s="371"/>
      <c r="JH143" s="449"/>
      <c r="JI143" s="371"/>
      <c r="JV143" s="449"/>
      <c r="JW143" s="371"/>
      <c r="KJ143" s="449"/>
      <c r="KK143" s="371"/>
      <c r="KX143" s="449"/>
      <c r="KY143" s="371"/>
      <c r="LL143" s="449"/>
      <c r="LM143" s="371"/>
      <c r="LZ143" s="449"/>
      <c r="MA143" s="371"/>
      <c r="MB143" s="449"/>
      <c r="MC143" s="449"/>
      <c r="MD143" s="449"/>
      <c r="ME143" s="449"/>
      <c r="MF143" s="449"/>
      <c r="MG143" s="449"/>
      <c r="MH143" s="449"/>
      <c r="MI143" s="449"/>
      <c r="MJ143" s="449"/>
      <c r="MK143" s="449"/>
      <c r="ML143" s="449"/>
      <c r="MM143" s="449"/>
      <c r="MN143" s="449"/>
    </row>
    <row r="144" spans="1:352" x14ac:dyDescent="0.25">
      <c r="A144" s="313"/>
      <c r="C144" s="313"/>
      <c r="P144" s="449"/>
      <c r="Q144" s="371"/>
      <c r="AD144" s="449"/>
      <c r="AE144" s="371"/>
      <c r="AR144" s="449"/>
      <c r="BF144" s="449"/>
      <c r="BT144" s="449"/>
      <c r="CH144" s="449"/>
      <c r="CI144" s="371"/>
      <c r="CV144" s="449"/>
      <c r="CW144" s="371"/>
      <c r="DJ144" s="449"/>
      <c r="DK144" s="371"/>
      <c r="DX144" s="449"/>
      <c r="DY144" s="371"/>
      <c r="EL144" s="449"/>
      <c r="EM144" s="371"/>
      <c r="EZ144" s="449"/>
      <c r="FA144" s="371"/>
      <c r="FN144" s="449"/>
      <c r="FO144" s="371"/>
      <c r="GB144" s="449"/>
      <c r="GC144" s="371"/>
      <c r="GP144" s="449"/>
      <c r="GQ144" s="371"/>
      <c r="HD144" s="449"/>
      <c r="HE144" s="371"/>
      <c r="HR144" s="449"/>
      <c r="HS144" s="371"/>
      <c r="IF144" s="449"/>
      <c r="IG144" s="371"/>
      <c r="IT144" s="449"/>
      <c r="IU144" s="371"/>
      <c r="JH144" s="449"/>
      <c r="JI144" s="371"/>
      <c r="JV144" s="449"/>
      <c r="JW144" s="371"/>
      <c r="KJ144" s="449"/>
      <c r="KK144" s="371"/>
      <c r="KX144" s="449"/>
      <c r="KY144" s="371"/>
      <c r="LL144" s="449"/>
      <c r="LM144" s="371"/>
      <c r="LZ144" s="449"/>
      <c r="MA144" s="371"/>
      <c r="MB144" s="449"/>
      <c r="MC144" s="449"/>
      <c r="MD144" s="449"/>
      <c r="ME144" s="449"/>
      <c r="MF144" s="449"/>
      <c r="MG144" s="449"/>
      <c r="MH144" s="449"/>
      <c r="MI144" s="449"/>
      <c r="MJ144" s="449"/>
      <c r="MK144" s="449"/>
      <c r="ML144" s="449"/>
      <c r="MM144" s="449"/>
      <c r="MN144" s="449"/>
    </row>
    <row r="145" spans="1:352" x14ac:dyDescent="0.25">
      <c r="A145" s="313"/>
      <c r="C145" s="313"/>
      <c r="P145" s="449"/>
      <c r="Q145" s="371"/>
      <c r="AD145" s="449"/>
      <c r="AE145" s="371"/>
      <c r="AR145" s="449"/>
      <c r="BF145" s="449"/>
      <c r="BT145" s="449"/>
      <c r="CH145" s="449"/>
      <c r="CI145" s="371"/>
      <c r="CV145" s="449"/>
      <c r="CW145" s="371"/>
      <c r="DJ145" s="449"/>
      <c r="DK145" s="371"/>
      <c r="DX145" s="449"/>
      <c r="DY145" s="371"/>
      <c r="EL145" s="449"/>
      <c r="EM145" s="371"/>
      <c r="EZ145" s="449"/>
      <c r="FA145" s="371"/>
      <c r="FN145" s="449"/>
      <c r="FO145" s="371"/>
      <c r="GB145" s="449"/>
      <c r="GC145" s="371"/>
      <c r="GP145" s="449"/>
      <c r="GQ145" s="371"/>
      <c r="HD145" s="449"/>
      <c r="HE145" s="371"/>
      <c r="HR145" s="449"/>
      <c r="HS145" s="371"/>
      <c r="IF145" s="449"/>
      <c r="IG145" s="371"/>
      <c r="IT145" s="449"/>
      <c r="IU145" s="371"/>
      <c r="JH145" s="449"/>
      <c r="JI145" s="371"/>
      <c r="JV145" s="449"/>
      <c r="JW145" s="371"/>
      <c r="KJ145" s="449"/>
      <c r="KK145" s="371"/>
      <c r="KX145" s="449"/>
      <c r="KY145" s="371"/>
      <c r="LL145" s="449"/>
      <c r="LM145" s="371"/>
      <c r="LZ145" s="449"/>
      <c r="MA145" s="371"/>
      <c r="MB145" s="449"/>
      <c r="MC145" s="449"/>
      <c r="MD145" s="449"/>
      <c r="ME145" s="449"/>
      <c r="MF145" s="449"/>
      <c r="MG145" s="449"/>
      <c r="MH145" s="449"/>
      <c r="MI145" s="449"/>
      <c r="MJ145" s="449"/>
      <c r="MK145" s="449"/>
      <c r="ML145" s="449"/>
      <c r="MM145" s="449"/>
      <c r="MN145" s="449"/>
    </row>
    <row r="146" spans="1:352" x14ac:dyDescent="0.25">
      <c r="A146" s="313"/>
      <c r="C146" s="313"/>
      <c r="P146" s="449"/>
      <c r="Q146" s="371"/>
      <c r="AD146" s="449"/>
      <c r="AE146" s="371"/>
      <c r="AR146" s="449"/>
      <c r="BF146" s="449"/>
      <c r="BT146" s="449"/>
      <c r="CH146" s="449"/>
      <c r="CI146" s="371"/>
      <c r="CV146" s="449"/>
      <c r="CW146" s="371"/>
      <c r="DJ146" s="449"/>
      <c r="DK146" s="371"/>
      <c r="DX146" s="449"/>
      <c r="DY146" s="371"/>
      <c r="EL146" s="449"/>
      <c r="EM146" s="371"/>
      <c r="EZ146" s="449"/>
      <c r="FA146" s="371"/>
      <c r="FN146" s="449"/>
      <c r="FO146" s="371"/>
      <c r="GB146" s="449"/>
      <c r="GC146" s="371"/>
      <c r="GP146" s="449"/>
      <c r="GQ146" s="371"/>
      <c r="HD146" s="449"/>
      <c r="HE146" s="371"/>
      <c r="HR146" s="449"/>
      <c r="HS146" s="371"/>
      <c r="IF146" s="449"/>
      <c r="IG146" s="371"/>
      <c r="IT146" s="449"/>
      <c r="IU146" s="371"/>
      <c r="JH146" s="449"/>
      <c r="JI146" s="371"/>
      <c r="JV146" s="449"/>
      <c r="JW146" s="371"/>
      <c r="KJ146" s="449"/>
      <c r="KK146" s="371"/>
      <c r="KX146" s="449"/>
      <c r="KY146" s="371"/>
      <c r="LL146" s="449"/>
      <c r="LM146" s="371"/>
      <c r="LZ146" s="449"/>
      <c r="MA146" s="371"/>
      <c r="MB146" s="449"/>
      <c r="MC146" s="449"/>
      <c r="MD146" s="449"/>
      <c r="ME146" s="449"/>
      <c r="MF146" s="449"/>
      <c r="MG146" s="449"/>
      <c r="MH146" s="449"/>
      <c r="MI146" s="449"/>
      <c r="MJ146" s="449"/>
      <c r="MK146" s="449"/>
      <c r="ML146" s="449"/>
      <c r="MM146" s="449"/>
      <c r="MN146" s="449"/>
    </row>
    <row r="147" spans="1:352" x14ac:dyDescent="0.3">
      <c r="A147" s="313"/>
      <c r="B147" s="305" t="s">
        <v>848</v>
      </c>
      <c r="C147" s="798"/>
      <c r="D147" s="304"/>
      <c r="E147" s="305"/>
      <c r="F147" s="305"/>
      <c r="G147" s="315"/>
      <c r="H147" s="305"/>
      <c r="I147" s="305"/>
      <c r="J147" s="305"/>
      <c r="K147" s="305"/>
      <c r="L147" s="305"/>
      <c r="M147" s="305"/>
      <c r="N147" s="305"/>
      <c r="O147" s="305"/>
      <c r="P147" s="312"/>
      <c r="Q147" s="307"/>
      <c r="R147" s="304"/>
      <c r="S147" s="305"/>
      <c r="T147" s="305"/>
      <c r="U147" s="315"/>
      <c r="V147" s="305"/>
      <c r="W147" s="305"/>
      <c r="X147" s="305"/>
      <c r="Y147" s="305"/>
      <c r="Z147" s="305"/>
      <c r="AA147" s="305"/>
      <c r="AB147" s="305"/>
      <c r="AC147" s="305"/>
      <c r="AD147" s="312"/>
      <c r="AE147" s="307"/>
      <c r="AF147" s="304"/>
      <c r="AG147" s="305"/>
      <c r="AH147" s="305"/>
      <c r="AI147" s="315"/>
      <c r="AJ147" s="305"/>
      <c r="AK147" s="305"/>
      <c r="AL147" s="305"/>
      <c r="AM147" s="305"/>
      <c r="AN147" s="305"/>
      <c r="AO147" s="305"/>
      <c r="AP147" s="305"/>
      <c r="AQ147" s="305"/>
      <c r="AR147" s="312"/>
      <c r="AS147" s="307"/>
      <c r="AT147" s="304"/>
      <c r="AU147" s="305"/>
      <c r="AV147" s="305"/>
      <c r="AW147" s="315"/>
      <c r="AX147" s="305"/>
      <c r="AY147" s="305"/>
      <c r="AZ147" s="305"/>
      <c r="BA147" s="305"/>
      <c r="BB147" s="305"/>
      <c r="BC147" s="305"/>
      <c r="BD147" s="305"/>
      <c r="BE147" s="305"/>
      <c r="BF147" s="312"/>
      <c r="BG147" s="307"/>
      <c r="BH147" s="304"/>
      <c r="BI147" s="305"/>
      <c r="BJ147" s="305"/>
      <c r="BK147" s="315"/>
      <c r="BL147" s="305"/>
      <c r="BM147" s="305"/>
      <c r="BN147" s="305"/>
      <c r="BO147" s="305"/>
      <c r="BP147" s="305"/>
      <c r="BQ147" s="305"/>
      <c r="BR147" s="305"/>
      <c r="BS147" s="305"/>
      <c r="BT147" s="312"/>
      <c r="BU147" s="307"/>
      <c r="BV147" s="304"/>
      <c r="BW147" s="305"/>
      <c r="BX147" s="305"/>
      <c r="BY147" s="315"/>
      <c r="BZ147" s="305"/>
      <c r="CA147" s="305"/>
      <c r="CB147" s="305"/>
      <c r="CC147" s="305"/>
      <c r="CD147" s="305"/>
      <c r="CE147" s="305"/>
      <c r="CF147" s="305"/>
      <c r="CG147" s="305"/>
      <c r="CH147" s="312"/>
      <c r="CI147" s="307"/>
      <c r="CJ147" s="304"/>
      <c r="CK147" s="305"/>
      <c r="CL147" s="305"/>
      <c r="CM147" s="315"/>
      <c r="CN147" s="305"/>
      <c r="CO147" s="305"/>
      <c r="CP147" s="305"/>
      <c r="CQ147" s="305"/>
      <c r="CR147" s="305"/>
      <c r="CS147" s="305"/>
      <c r="CT147" s="305"/>
      <c r="CU147" s="305"/>
      <c r="CV147" s="312"/>
      <c r="CW147" s="307"/>
      <c r="CX147" s="304"/>
      <c r="CY147" s="305"/>
      <c r="CZ147" s="305"/>
      <c r="DA147" s="315"/>
      <c r="DB147" s="305"/>
      <c r="DC147" s="305"/>
      <c r="DD147" s="305"/>
      <c r="DE147" s="305"/>
      <c r="DF147" s="305"/>
      <c r="DG147" s="305"/>
      <c r="DH147" s="305"/>
      <c r="DI147" s="305"/>
      <c r="DJ147" s="312"/>
      <c r="DK147" s="307"/>
      <c r="DL147" s="304"/>
      <c r="DM147" s="305"/>
      <c r="DN147" s="305"/>
      <c r="DO147" s="315"/>
      <c r="DP147" s="305"/>
      <c r="DQ147" s="305"/>
      <c r="DR147" s="305"/>
      <c r="DS147" s="305"/>
      <c r="DT147" s="305"/>
      <c r="DU147" s="305"/>
      <c r="DV147" s="305"/>
      <c r="DW147" s="305"/>
      <c r="DX147" s="312"/>
      <c r="DY147" s="307"/>
      <c r="DZ147" s="304"/>
      <c r="EA147" s="305"/>
      <c r="EB147" s="305"/>
      <c r="EC147" s="315"/>
      <c r="ED147" s="305"/>
      <c r="EE147" s="305"/>
      <c r="EF147" s="305"/>
      <c r="EG147" s="305"/>
      <c r="EH147" s="305"/>
      <c r="EI147" s="305"/>
      <c r="EJ147" s="305"/>
      <c r="EK147" s="305"/>
      <c r="EL147" s="312"/>
      <c r="EM147" s="307"/>
      <c r="EN147" s="304"/>
      <c r="EO147" s="305"/>
      <c r="EP147" s="305"/>
      <c r="EQ147" s="315"/>
      <c r="ER147" s="305"/>
      <c r="ES147" s="305"/>
      <c r="ET147" s="305"/>
      <c r="EU147" s="305"/>
      <c r="EV147" s="305"/>
      <c r="EW147" s="305"/>
      <c r="EX147" s="305"/>
      <c r="EY147" s="305"/>
      <c r="EZ147" s="312"/>
      <c r="FA147" s="307"/>
      <c r="FB147" s="304"/>
      <c r="FC147" s="305"/>
      <c r="FD147" s="305"/>
      <c r="FE147" s="315"/>
      <c r="FF147" s="305"/>
      <c r="FG147" s="305"/>
      <c r="FH147" s="305"/>
      <c r="FI147" s="305"/>
      <c r="FJ147" s="305"/>
      <c r="FK147" s="305"/>
      <c r="FL147" s="305"/>
      <c r="FM147" s="305"/>
      <c r="FN147" s="312"/>
      <c r="FO147" s="307"/>
      <c r="FP147" s="304"/>
      <c r="FQ147" s="305"/>
      <c r="FR147" s="305"/>
      <c r="FS147" s="315"/>
      <c r="FT147" s="305"/>
      <c r="FU147" s="305"/>
      <c r="FV147" s="305"/>
      <c r="FW147" s="305"/>
      <c r="FX147" s="305"/>
      <c r="FY147" s="305"/>
      <c r="FZ147" s="305"/>
      <c r="GA147" s="305"/>
      <c r="GB147" s="312"/>
      <c r="GC147" s="307"/>
      <c r="GD147" s="304"/>
      <c r="GE147" s="305"/>
      <c r="GF147" s="305"/>
      <c r="GG147" s="315"/>
      <c r="GH147" s="305"/>
      <c r="GI147" s="305"/>
      <c r="GJ147" s="305"/>
      <c r="GK147" s="305"/>
      <c r="GL147" s="305"/>
      <c r="GM147" s="305"/>
      <c r="GN147" s="305"/>
      <c r="GO147" s="305"/>
      <c r="GP147" s="312"/>
      <c r="GQ147" s="307"/>
      <c r="GR147" s="304"/>
      <c r="GS147" s="305"/>
      <c r="GT147" s="305"/>
      <c r="GU147" s="315"/>
      <c r="GV147" s="305"/>
      <c r="GW147" s="305"/>
      <c r="GX147" s="305"/>
      <c r="GY147" s="305"/>
      <c r="GZ147" s="305"/>
      <c r="HA147" s="305"/>
      <c r="HB147" s="305"/>
      <c r="HC147" s="305"/>
      <c r="HD147" s="312"/>
      <c r="HE147" s="307"/>
      <c r="HF147" s="304"/>
      <c r="HG147" s="305"/>
      <c r="HH147" s="305"/>
      <c r="HI147" s="315"/>
      <c r="HJ147" s="305"/>
      <c r="HK147" s="305"/>
      <c r="HL147" s="305"/>
      <c r="HM147" s="305"/>
      <c r="HN147" s="305"/>
      <c r="HO147" s="305"/>
      <c r="HP147" s="305"/>
      <c r="HQ147" s="305"/>
      <c r="HR147" s="312"/>
      <c r="HS147" s="307"/>
      <c r="HT147" s="304"/>
      <c r="HU147" s="305"/>
      <c r="HV147" s="305"/>
      <c r="HW147" s="315"/>
      <c r="HX147" s="305"/>
      <c r="HY147" s="305"/>
      <c r="HZ147" s="305"/>
      <c r="IA147" s="305"/>
      <c r="IB147" s="305"/>
      <c r="IC147" s="305"/>
      <c r="ID147" s="305"/>
      <c r="IE147" s="305"/>
      <c r="IF147" s="312"/>
      <c r="IG147" s="307"/>
      <c r="IH147" s="304"/>
      <c r="II147" s="305"/>
      <c r="IJ147" s="305"/>
      <c r="IK147" s="315"/>
      <c r="IL147" s="305"/>
      <c r="IM147" s="305"/>
      <c r="IN147" s="305"/>
      <c r="IO147" s="305"/>
      <c r="IP147" s="305"/>
      <c r="IQ147" s="305"/>
      <c r="IR147" s="305"/>
      <c r="IS147" s="305"/>
      <c r="IT147" s="312"/>
      <c r="IU147" s="307"/>
      <c r="IV147" s="304"/>
      <c r="IW147" s="305"/>
      <c r="IX147" s="305"/>
      <c r="IY147" s="315"/>
      <c r="IZ147" s="305"/>
      <c r="JA147" s="305"/>
      <c r="JB147" s="305"/>
      <c r="JC147" s="305"/>
      <c r="JD147" s="305"/>
      <c r="JE147" s="305"/>
      <c r="JF147" s="305"/>
      <c r="JG147" s="305"/>
      <c r="JH147" s="312"/>
      <c r="JI147" s="307"/>
      <c r="JJ147" s="304"/>
      <c r="JK147" s="305"/>
      <c r="JL147" s="305"/>
      <c r="JM147" s="315"/>
      <c r="JN147" s="305"/>
      <c r="JO147" s="305"/>
      <c r="JP147" s="305"/>
      <c r="JQ147" s="305"/>
      <c r="JR147" s="305"/>
      <c r="JS147" s="305"/>
      <c r="JT147" s="305"/>
      <c r="JU147" s="305"/>
      <c r="JV147" s="312"/>
      <c r="JW147" s="307"/>
      <c r="JX147" s="304"/>
      <c r="JY147" s="305"/>
      <c r="JZ147" s="305"/>
      <c r="KA147" s="315"/>
      <c r="KB147" s="305"/>
      <c r="KC147" s="305"/>
      <c r="KD147" s="305"/>
      <c r="KE147" s="305"/>
      <c r="KF147" s="305"/>
      <c r="KG147" s="305"/>
      <c r="KH147" s="305"/>
      <c r="KI147" s="305"/>
      <c r="KJ147" s="312"/>
      <c r="KK147" s="307"/>
      <c r="KL147" s="304"/>
      <c r="KM147" s="305"/>
      <c r="KN147" s="305"/>
      <c r="KO147" s="315"/>
      <c r="KP147" s="305"/>
      <c r="KQ147" s="305"/>
      <c r="KR147" s="305"/>
      <c r="KS147" s="305"/>
      <c r="KT147" s="305"/>
      <c r="KU147" s="305"/>
      <c r="KV147" s="305"/>
      <c r="KW147" s="305"/>
      <c r="KX147" s="312"/>
      <c r="KY147" s="307"/>
      <c r="KZ147" s="304"/>
      <c r="LA147" s="305"/>
      <c r="LB147" s="305"/>
      <c r="LC147" s="315"/>
      <c r="LD147" s="305"/>
      <c r="LE147" s="305"/>
      <c r="LF147" s="305"/>
      <c r="LG147" s="305"/>
      <c r="LH147" s="305"/>
      <c r="LI147" s="305"/>
      <c r="LJ147" s="305"/>
      <c r="LK147" s="305"/>
      <c r="LL147" s="312"/>
      <c r="LM147" s="307"/>
      <c r="LN147" s="304"/>
      <c r="LO147" s="305"/>
      <c r="LP147" s="305"/>
      <c r="LQ147" s="315"/>
      <c r="LR147" s="305"/>
      <c r="LS147" s="305"/>
      <c r="LT147" s="305"/>
      <c r="LU147" s="305"/>
      <c r="LV147" s="305"/>
      <c r="LW147" s="305"/>
      <c r="LX147" s="305"/>
      <c r="LY147" s="305"/>
      <c r="LZ147" s="312"/>
      <c r="MA147" s="307"/>
      <c r="MB147" s="312"/>
      <c r="MC147" s="312"/>
      <c r="MD147" s="312"/>
      <c r="ME147" s="312"/>
      <c r="MF147" s="312"/>
      <c r="MG147" s="312"/>
      <c r="MH147" s="312"/>
      <c r="MI147" s="312"/>
      <c r="MJ147" s="312"/>
      <c r="MK147" s="312"/>
      <c r="ML147" s="312"/>
      <c r="MM147" s="312"/>
      <c r="MN147" s="312"/>
    </row>
    <row r="148" spans="1:352" x14ac:dyDescent="0.3">
      <c r="B148" s="310" t="s">
        <v>849</v>
      </c>
      <c r="C148" s="314"/>
      <c r="D148" s="304"/>
      <c r="E148" s="316"/>
      <c r="F148" s="316"/>
      <c r="G148" s="317"/>
      <c r="H148" s="317"/>
      <c r="I148" s="317"/>
      <c r="J148" s="317"/>
      <c r="K148" s="317"/>
      <c r="L148" s="317"/>
      <c r="M148" s="317"/>
      <c r="N148" s="317"/>
      <c r="O148" s="317"/>
      <c r="P148" s="318"/>
      <c r="Q148" s="319"/>
      <c r="R148" s="304"/>
      <c r="S148" s="316"/>
      <c r="T148" s="316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8"/>
      <c r="AE148" s="319"/>
      <c r="AF148" s="304"/>
      <c r="AG148" s="316"/>
      <c r="AH148" s="316"/>
      <c r="AI148" s="317"/>
      <c r="AJ148" s="317"/>
      <c r="AK148" s="317"/>
      <c r="AL148" s="317"/>
      <c r="AM148" s="317"/>
      <c r="AN148" s="317"/>
      <c r="AO148" s="317"/>
      <c r="AP148" s="317"/>
      <c r="AQ148" s="317"/>
      <c r="AR148" s="318"/>
      <c r="AS148" s="319"/>
      <c r="AT148" s="304"/>
      <c r="AU148" s="316"/>
      <c r="AV148" s="316"/>
      <c r="AW148" s="317"/>
      <c r="AX148" s="317"/>
      <c r="AY148" s="317"/>
      <c r="AZ148" s="317"/>
      <c r="BA148" s="317"/>
      <c r="BB148" s="317"/>
      <c r="BC148" s="317"/>
      <c r="BD148" s="317"/>
      <c r="BE148" s="317"/>
      <c r="BF148" s="318"/>
      <c r="BG148" s="319"/>
      <c r="BH148" s="304"/>
      <c r="BI148" s="316"/>
      <c r="BJ148" s="316"/>
      <c r="BK148" s="317"/>
      <c r="BL148" s="317"/>
      <c r="BM148" s="317"/>
      <c r="BN148" s="317"/>
      <c r="BO148" s="317"/>
      <c r="BP148" s="317"/>
      <c r="BQ148" s="317"/>
      <c r="BR148" s="317"/>
      <c r="BS148" s="317"/>
      <c r="BT148" s="318"/>
      <c r="BU148" s="319"/>
      <c r="BV148" s="304"/>
      <c r="BW148" s="316"/>
      <c r="BX148" s="316"/>
      <c r="BY148" s="317"/>
      <c r="BZ148" s="317"/>
      <c r="CA148" s="317"/>
      <c r="CB148" s="317"/>
      <c r="CC148" s="317"/>
      <c r="CD148" s="317"/>
      <c r="CE148" s="317"/>
      <c r="CF148" s="317"/>
      <c r="CG148" s="317"/>
      <c r="CH148" s="318"/>
      <c r="CI148" s="319"/>
      <c r="CJ148" s="304"/>
      <c r="CK148" s="316"/>
      <c r="CL148" s="316"/>
      <c r="CM148" s="317"/>
      <c r="CN148" s="317"/>
      <c r="CO148" s="317"/>
      <c r="CP148" s="317"/>
      <c r="CQ148" s="317"/>
      <c r="CR148" s="317"/>
      <c r="CS148" s="317"/>
      <c r="CT148" s="317"/>
      <c r="CU148" s="317"/>
      <c r="CV148" s="318"/>
      <c r="CW148" s="319"/>
      <c r="CX148" s="304"/>
      <c r="CY148" s="316"/>
      <c r="CZ148" s="316"/>
      <c r="DA148" s="317"/>
      <c r="DB148" s="317"/>
      <c r="DC148" s="317"/>
      <c r="DD148" s="317"/>
      <c r="DE148" s="317"/>
      <c r="DF148" s="317"/>
      <c r="DG148" s="317"/>
      <c r="DH148" s="317"/>
      <c r="DI148" s="317"/>
      <c r="DJ148" s="318"/>
      <c r="DK148" s="319"/>
      <c r="DL148" s="304"/>
      <c r="DM148" s="316"/>
      <c r="DN148" s="316"/>
      <c r="DO148" s="317"/>
      <c r="DP148" s="317"/>
      <c r="DQ148" s="317"/>
      <c r="DR148" s="317"/>
      <c r="DS148" s="317"/>
      <c r="DT148" s="317"/>
      <c r="DU148" s="317"/>
      <c r="DV148" s="317"/>
      <c r="DW148" s="317"/>
      <c r="DX148" s="318"/>
      <c r="DY148" s="319"/>
      <c r="DZ148" s="304"/>
      <c r="EA148" s="316"/>
      <c r="EB148" s="316"/>
      <c r="EC148" s="317"/>
      <c r="ED148" s="317"/>
      <c r="EE148" s="317"/>
      <c r="EF148" s="317"/>
      <c r="EG148" s="317"/>
      <c r="EH148" s="317"/>
      <c r="EI148" s="317"/>
      <c r="EJ148" s="317"/>
      <c r="EK148" s="317"/>
      <c r="EL148" s="318"/>
      <c r="EM148" s="319"/>
      <c r="EN148" s="304"/>
      <c r="EO148" s="316"/>
      <c r="EP148" s="316"/>
      <c r="EQ148" s="317"/>
      <c r="ER148" s="317"/>
      <c r="ES148" s="317"/>
      <c r="ET148" s="317"/>
      <c r="EU148" s="317"/>
      <c r="EV148" s="317"/>
      <c r="EW148" s="317"/>
      <c r="EX148" s="317"/>
      <c r="EY148" s="317"/>
      <c r="EZ148" s="318"/>
      <c r="FA148" s="319"/>
      <c r="FB148" s="304"/>
      <c r="FC148" s="316"/>
      <c r="FD148" s="316"/>
      <c r="FE148" s="317"/>
      <c r="FF148" s="317"/>
      <c r="FG148" s="317"/>
      <c r="FH148" s="317"/>
      <c r="FI148" s="317"/>
      <c r="FJ148" s="317"/>
      <c r="FK148" s="317"/>
      <c r="FL148" s="317"/>
      <c r="FM148" s="317"/>
      <c r="FN148" s="318"/>
      <c r="FO148" s="319"/>
      <c r="FP148" s="304"/>
      <c r="FQ148" s="316"/>
      <c r="FR148" s="316"/>
      <c r="FS148" s="317"/>
      <c r="FT148" s="317"/>
      <c r="FU148" s="317"/>
      <c r="FV148" s="317"/>
      <c r="FW148" s="317"/>
      <c r="FX148" s="317"/>
      <c r="FY148" s="317"/>
      <c r="FZ148" s="317"/>
      <c r="GA148" s="317"/>
      <c r="GB148" s="318"/>
      <c r="GC148" s="319"/>
      <c r="GD148" s="304"/>
      <c r="GE148" s="316"/>
      <c r="GF148" s="316"/>
      <c r="GG148" s="317"/>
      <c r="GH148" s="317"/>
      <c r="GI148" s="317"/>
      <c r="GJ148" s="317"/>
      <c r="GK148" s="317"/>
      <c r="GL148" s="317"/>
      <c r="GM148" s="317"/>
      <c r="GN148" s="317"/>
      <c r="GO148" s="317"/>
      <c r="GP148" s="318"/>
      <c r="GQ148" s="319"/>
      <c r="GR148" s="304"/>
      <c r="GS148" s="316"/>
      <c r="GT148" s="316"/>
      <c r="GU148" s="317"/>
      <c r="GV148" s="317"/>
      <c r="GW148" s="317"/>
      <c r="GX148" s="317"/>
      <c r="GY148" s="317"/>
      <c r="GZ148" s="317"/>
      <c r="HA148" s="317"/>
      <c r="HB148" s="317"/>
      <c r="HC148" s="317"/>
      <c r="HD148" s="318"/>
      <c r="HE148" s="319"/>
      <c r="HF148" s="304"/>
      <c r="HG148" s="316"/>
      <c r="HH148" s="316"/>
      <c r="HI148" s="317"/>
      <c r="HJ148" s="317"/>
      <c r="HK148" s="317"/>
      <c r="HL148" s="317"/>
      <c r="HM148" s="317"/>
      <c r="HN148" s="317"/>
      <c r="HO148" s="317"/>
      <c r="HP148" s="317"/>
      <c r="HQ148" s="317"/>
      <c r="HR148" s="318"/>
      <c r="HS148" s="319"/>
      <c r="HT148" s="304"/>
      <c r="HU148" s="316"/>
      <c r="HV148" s="316"/>
      <c r="HW148" s="317"/>
      <c r="HX148" s="317"/>
      <c r="HY148" s="317"/>
      <c r="HZ148" s="317"/>
      <c r="IA148" s="317"/>
      <c r="IB148" s="317"/>
      <c r="IC148" s="317"/>
      <c r="ID148" s="317"/>
      <c r="IE148" s="317"/>
      <c r="IF148" s="318"/>
      <c r="IG148" s="319"/>
      <c r="IH148" s="304"/>
      <c r="II148" s="316"/>
      <c r="IJ148" s="316"/>
      <c r="IK148" s="317"/>
      <c r="IL148" s="317"/>
      <c r="IM148" s="317"/>
      <c r="IN148" s="317"/>
      <c r="IO148" s="317"/>
      <c r="IP148" s="317"/>
      <c r="IQ148" s="317"/>
      <c r="IR148" s="317"/>
      <c r="IS148" s="317"/>
      <c r="IT148" s="318"/>
      <c r="IU148" s="319"/>
      <c r="IV148" s="304"/>
      <c r="IW148" s="316"/>
      <c r="IX148" s="316"/>
      <c r="IY148" s="317"/>
      <c r="IZ148" s="317"/>
      <c r="JA148" s="317"/>
      <c r="JB148" s="317"/>
      <c r="JC148" s="317"/>
      <c r="JD148" s="317"/>
      <c r="JE148" s="317"/>
      <c r="JF148" s="317"/>
      <c r="JG148" s="317"/>
      <c r="JH148" s="318"/>
      <c r="JI148" s="319"/>
      <c r="JJ148" s="304"/>
      <c r="JK148" s="316"/>
      <c r="JL148" s="316"/>
      <c r="JM148" s="317"/>
      <c r="JN148" s="317"/>
      <c r="JO148" s="317"/>
      <c r="JP148" s="317"/>
      <c r="JQ148" s="317"/>
      <c r="JR148" s="317"/>
      <c r="JS148" s="317"/>
      <c r="JT148" s="317"/>
      <c r="JU148" s="317"/>
      <c r="JV148" s="318"/>
      <c r="JW148" s="319"/>
      <c r="JX148" s="304"/>
      <c r="JY148" s="316"/>
      <c r="JZ148" s="316"/>
      <c r="KA148" s="317"/>
      <c r="KB148" s="317"/>
      <c r="KC148" s="317"/>
      <c r="KD148" s="317"/>
      <c r="KE148" s="317"/>
      <c r="KF148" s="317"/>
      <c r="KG148" s="317"/>
      <c r="KH148" s="317"/>
      <c r="KI148" s="317"/>
      <c r="KJ148" s="318"/>
      <c r="KK148" s="319"/>
      <c r="KL148" s="304"/>
      <c r="KM148" s="316"/>
      <c r="KN148" s="316"/>
      <c r="KO148" s="317"/>
      <c r="KP148" s="317"/>
      <c r="KQ148" s="317"/>
      <c r="KR148" s="317"/>
      <c r="KS148" s="317"/>
      <c r="KT148" s="317"/>
      <c r="KU148" s="317"/>
      <c r="KV148" s="317"/>
      <c r="KW148" s="317"/>
      <c r="KX148" s="318"/>
      <c r="KY148" s="319"/>
      <c r="KZ148" s="304"/>
      <c r="LA148" s="316"/>
      <c r="LB148" s="316"/>
      <c r="LC148" s="317"/>
      <c r="LD148" s="317"/>
      <c r="LE148" s="317"/>
      <c r="LF148" s="317"/>
      <c r="LG148" s="317"/>
      <c r="LH148" s="317"/>
      <c r="LI148" s="317"/>
      <c r="LJ148" s="317"/>
      <c r="LK148" s="317"/>
      <c r="LL148" s="318"/>
      <c r="LM148" s="319"/>
      <c r="LN148" s="304"/>
      <c r="LO148" s="316"/>
      <c r="LP148" s="316"/>
      <c r="LQ148" s="317"/>
      <c r="LR148" s="317"/>
      <c r="LS148" s="317"/>
      <c r="LT148" s="317"/>
      <c r="LU148" s="317"/>
      <c r="LV148" s="317"/>
      <c r="LW148" s="317"/>
      <c r="LX148" s="317"/>
      <c r="LY148" s="317"/>
      <c r="LZ148" s="318"/>
      <c r="MA148" s="319"/>
      <c r="MB148" s="318"/>
      <c r="MC148" s="318"/>
      <c r="MD148" s="318"/>
      <c r="ME148" s="318"/>
      <c r="MF148" s="318"/>
      <c r="MG148" s="318"/>
      <c r="MH148" s="318"/>
      <c r="MI148" s="318"/>
      <c r="MJ148" s="318"/>
      <c r="MK148" s="318"/>
      <c r="ML148" s="318"/>
      <c r="MM148" s="318"/>
      <c r="MN148" s="318"/>
    </row>
    <row r="149" spans="1:352" x14ac:dyDescent="0.3">
      <c r="D149" s="377">
        <v>83.92</v>
      </c>
      <c r="E149" s="304"/>
      <c r="F149" s="304"/>
      <c r="G149" s="304"/>
      <c r="H149" s="304"/>
      <c r="I149" s="304"/>
      <c r="J149" s="304"/>
      <c r="K149" s="304"/>
      <c r="L149" s="304"/>
      <c r="M149" s="304"/>
      <c r="N149" s="304"/>
      <c r="O149" s="304"/>
      <c r="P149" s="321"/>
      <c r="Q149" s="322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21"/>
      <c r="AE149" s="322"/>
      <c r="AF149" s="304"/>
      <c r="AG149" s="304"/>
      <c r="AH149" s="304"/>
      <c r="AI149" s="304"/>
      <c r="AJ149" s="304"/>
      <c r="AK149" s="304"/>
      <c r="AL149" s="304"/>
      <c r="AM149" s="304"/>
      <c r="AN149" s="304"/>
      <c r="AO149" s="304"/>
      <c r="AP149" s="304"/>
      <c r="AQ149" s="304"/>
      <c r="AR149" s="318"/>
      <c r="AS149" s="323"/>
      <c r="AT149" s="304"/>
      <c r="AU149" s="304"/>
      <c r="AV149" s="304"/>
      <c r="AW149" s="304"/>
      <c r="AX149" s="304"/>
      <c r="AY149" s="304"/>
      <c r="AZ149" s="304"/>
      <c r="BA149" s="304"/>
      <c r="BB149" s="304"/>
      <c r="BC149" s="304"/>
      <c r="BD149" s="304"/>
      <c r="BE149" s="304"/>
      <c r="BF149" s="320"/>
      <c r="BG149" s="324"/>
      <c r="BH149" s="304"/>
      <c r="BI149" s="304"/>
      <c r="BJ149" s="304"/>
      <c r="BK149" s="304"/>
      <c r="BL149" s="304"/>
      <c r="BM149" s="304"/>
      <c r="BN149" s="304"/>
      <c r="BO149" s="304"/>
      <c r="BP149" s="304"/>
      <c r="BQ149" s="304"/>
      <c r="BR149" s="304"/>
      <c r="BS149" s="304"/>
      <c r="BT149" s="320"/>
      <c r="BU149" s="323"/>
      <c r="BV149" s="304"/>
      <c r="BW149" s="304"/>
      <c r="BX149" s="304"/>
      <c r="BY149" s="304"/>
      <c r="BZ149" s="304"/>
      <c r="CA149" s="304"/>
      <c r="CB149" s="304"/>
      <c r="CC149" s="304"/>
      <c r="CD149" s="304"/>
      <c r="CE149" s="304"/>
      <c r="CF149" s="304"/>
      <c r="CG149" s="304"/>
      <c r="CH149" s="320"/>
      <c r="CI149" s="322"/>
      <c r="CJ149" s="304"/>
      <c r="CK149" s="304"/>
      <c r="CL149" s="304"/>
      <c r="CM149" s="304"/>
      <c r="CN149" s="304"/>
      <c r="CO149" s="304"/>
      <c r="CP149" s="304"/>
      <c r="CQ149" s="304"/>
      <c r="CR149" s="304"/>
      <c r="CS149" s="304"/>
      <c r="CT149" s="304"/>
      <c r="CU149" s="304"/>
      <c r="CV149" s="321"/>
      <c r="CW149" s="322"/>
      <c r="CX149" s="304"/>
      <c r="CY149" s="304"/>
      <c r="CZ149" s="304"/>
      <c r="DA149" s="304"/>
      <c r="DB149" s="304"/>
      <c r="DC149" s="304"/>
      <c r="DD149" s="304"/>
      <c r="DE149" s="304"/>
      <c r="DF149" s="304"/>
      <c r="DG149" s="304"/>
      <c r="DH149" s="304"/>
      <c r="DI149" s="304"/>
      <c r="DJ149" s="320"/>
      <c r="DK149" s="322"/>
      <c r="DL149" s="304"/>
      <c r="DM149" s="304"/>
      <c r="DN149" s="304"/>
      <c r="DO149" s="304"/>
      <c r="DP149" s="304"/>
      <c r="DQ149" s="304"/>
      <c r="DR149" s="304"/>
      <c r="DS149" s="304"/>
      <c r="DT149" s="304"/>
      <c r="DU149" s="304"/>
      <c r="DV149" s="304"/>
      <c r="DW149" s="304"/>
      <c r="DX149" s="320"/>
      <c r="DY149" s="322"/>
      <c r="DZ149" s="304"/>
      <c r="EA149" s="304"/>
      <c r="EB149" s="304"/>
      <c r="EC149" s="304"/>
      <c r="ED149" s="304"/>
      <c r="EE149" s="304"/>
      <c r="EF149" s="304"/>
      <c r="EG149" s="304"/>
      <c r="EH149" s="304"/>
      <c r="EI149" s="304"/>
      <c r="EJ149" s="304"/>
      <c r="EK149" s="304"/>
      <c r="EL149" s="320"/>
      <c r="EM149" s="322"/>
      <c r="EN149" s="304"/>
      <c r="EO149" s="304"/>
      <c r="EP149" s="304"/>
      <c r="EQ149" s="304"/>
      <c r="ER149" s="304"/>
      <c r="ES149" s="304"/>
      <c r="ET149" s="304"/>
      <c r="EU149" s="304"/>
      <c r="EV149" s="304"/>
      <c r="EW149" s="304"/>
      <c r="EX149" s="304"/>
      <c r="EY149" s="304"/>
      <c r="EZ149" s="320"/>
      <c r="FA149" s="322"/>
      <c r="FB149" s="304"/>
      <c r="FC149" s="304"/>
      <c r="FD149" s="304"/>
      <c r="FE149" s="304"/>
      <c r="FF149" s="304"/>
      <c r="FG149" s="304"/>
      <c r="FH149" s="304"/>
      <c r="FI149" s="304"/>
      <c r="FJ149" s="304"/>
      <c r="FK149" s="304"/>
      <c r="FL149" s="304"/>
      <c r="FM149" s="304"/>
      <c r="FN149" s="321"/>
      <c r="FO149" s="322"/>
      <c r="FP149" s="304"/>
      <c r="FQ149" s="304"/>
      <c r="FR149" s="304"/>
      <c r="FS149" s="304"/>
      <c r="FT149" s="304"/>
      <c r="FU149" s="304"/>
      <c r="FV149" s="304"/>
      <c r="FW149" s="304"/>
      <c r="FX149" s="304"/>
      <c r="FY149" s="304"/>
      <c r="FZ149" s="304"/>
      <c r="GA149" s="304"/>
      <c r="GB149" s="320"/>
      <c r="GC149" s="322"/>
      <c r="GD149" s="304"/>
      <c r="GE149" s="304"/>
      <c r="GF149" s="304"/>
      <c r="GG149" s="304"/>
      <c r="GH149" s="304"/>
      <c r="GI149" s="304"/>
      <c r="GJ149" s="304"/>
      <c r="GK149" s="304"/>
      <c r="GL149" s="304"/>
      <c r="GM149" s="304"/>
      <c r="GN149" s="304"/>
      <c r="GO149" s="304"/>
      <c r="GP149" s="321"/>
      <c r="GQ149" s="322"/>
      <c r="GR149" s="304"/>
      <c r="GS149" s="304"/>
      <c r="GT149" s="304"/>
      <c r="GU149" s="304"/>
      <c r="GV149" s="304"/>
      <c r="GW149" s="304"/>
      <c r="GX149" s="304"/>
      <c r="GY149" s="304"/>
      <c r="GZ149" s="304"/>
      <c r="HA149" s="304"/>
      <c r="HB149" s="304"/>
      <c r="HC149" s="304"/>
      <c r="HD149" s="312"/>
      <c r="HE149" s="322"/>
      <c r="HF149" s="304"/>
      <c r="HG149" s="304"/>
      <c r="HH149" s="304"/>
      <c r="HI149" s="304"/>
      <c r="HJ149" s="304"/>
      <c r="HK149" s="304"/>
      <c r="HL149" s="304"/>
      <c r="HM149" s="304"/>
      <c r="HN149" s="304"/>
      <c r="HO149" s="304"/>
      <c r="HP149" s="304"/>
      <c r="HQ149" s="304"/>
      <c r="HR149" s="321"/>
      <c r="HS149" s="322"/>
      <c r="HT149" s="304"/>
      <c r="HU149" s="304"/>
      <c r="HV149" s="304"/>
      <c r="HW149" s="304"/>
      <c r="HX149" s="304"/>
      <c r="HY149" s="304"/>
      <c r="HZ149" s="304"/>
      <c r="IA149" s="304"/>
      <c r="IB149" s="304"/>
      <c r="IC149" s="304"/>
      <c r="ID149" s="304"/>
      <c r="IE149" s="304"/>
      <c r="IF149" s="320"/>
      <c r="IG149" s="322"/>
      <c r="IH149" s="304"/>
      <c r="II149" s="304"/>
      <c r="IJ149" s="304"/>
      <c r="IK149" s="304"/>
      <c r="IL149" s="304"/>
      <c r="IM149" s="304"/>
      <c r="IN149" s="304"/>
      <c r="IO149" s="304"/>
      <c r="IP149" s="304"/>
      <c r="IQ149" s="304"/>
      <c r="IR149" s="304"/>
      <c r="IS149" s="304"/>
      <c r="IT149" s="320"/>
      <c r="IU149" s="322"/>
      <c r="IV149" s="304"/>
      <c r="IW149" s="304"/>
      <c r="IX149" s="304"/>
      <c r="IY149" s="304"/>
      <c r="IZ149" s="304"/>
      <c r="JA149" s="304"/>
      <c r="JB149" s="304"/>
      <c r="JC149" s="304"/>
      <c r="JD149" s="304"/>
      <c r="JE149" s="304"/>
      <c r="JF149" s="304"/>
      <c r="JG149" s="304"/>
      <c r="JH149" s="320"/>
      <c r="JI149" s="322"/>
      <c r="JJ149" s="304"/>
      <c r="JK149" s="304"/>
      <c r="JL149" s="304"/>
      <c r="JM149" s="304"/>
      <c r="JN149" s="304"/>
      <c r="JO149" s="304"/>
      <c r="JP149" s="304"/>
      <c r="JQ149" s="304"/>
      <c r="JR149" s="304"/>
      <c r="JS149" s="304"/>
      <c r="JT149" s="304"/>
      <c r="JU149" s="304"/>
      <c r="JV149" s="320"/>
      <c r="JW149" s="322"/>
      <c r="JX149" s="304"/>
      <c r="JY149" s="304"/>
      <c r="JZ149" s="304"/>
      <c r="KA149" s="304"/>
      <c r="KB149" s="304"/>
      <c r="KC149" s="304"/>
      <c r="KD149" s="304"/>
      <c r="KE149" s="304"/>
      <c r="KF149" s="304"/>
      <c r="KG149" s="304"/>
      <c r="KH149" s="304"/>
      <c r="KI149" s="304"/>
      <c r="KJ149" s="321"/>
      <c r="KK149" s="322"/>
      <c r="KL149" s="304"/>
      <c r="KM149" s="304"/>
      <c r="KN149" s="304"/>
      <c r="KO149" s="304"/>
      <c r="KP149" s="304"/>
      <c r="KQ149" s="304"/>
      <c r="KR149" s="304"/>
      <c r="KS149" s="304"/>
      <c r="KT149" s="304"/>
      <c r="KU149" s="304"/>
      <c r="KV149" s="304"/>
      <c r="KW149" s="304"/>
      <c r="KX149" s="320"/>
      <c r="KY149" s="322"/>
      <c r="KZ149" s="304"/>
      <c r="LA149" s="304"/>
      <c r="LB149" s="304"/>
      <c r="LC149" s="304"/>
      <c r="LD149" s="304"/>
      <c r="LE149" s="304"/>
      <c r="LF149" s="304"/>
      <c r="LG149" s="304"/>
      <c r="LH149" s="304"/>
      <c r="LI149" s="304"/>
      <c r="LJ149" s="304"/>
      <c r="LK149" s="304"/>
      <c r="LL149" s="321"/>
      <c r="LM149" s="322"/>
      <c r="LN149" s="304"/>
      <c r="LO149" s="304"/>
      <c r="LP149" s="304"/>
      <c r="LQ149" s="304"/>
      <c r="LR149" s="304"/>
      <c r="LS149" s="304"/>
      <c r="LT149" s="304"/>
      <c r="LU149" s="304"/>
      <c r="LV149" s="304"/>
      <c r="LW149" s="304"/>
      <c r="LX149" s="304"/>
      <c r="LY149" s="304"/>
      <c r="LZ149" s="321"/>
      <c r="MA149" s="322"/>
      <c r="MB149" s="321"/>
      <c r="MC149" s="321"/>
      <c r="MD149" s="321"/>
      <c r="ME149" s="321"/>
      <c r="MF149" s="321"/>
      <c r="MG149" s="321"/>
      <c r="MH149" s="321"/>
      <c r="MI149" s="321"/>
      <c r="MJ149" s="321"/>
      <c r="MK149" s="321"/>
      <c r="ML149" s="321"/>
      <c r="MM149" s="321"/>
      <c r="MN149" s="321"/>
    </row>
    <row r="150" spans="1:352" ht="13.5" thickBot="1" x14ac:dyDescent="0.35">
      <c r="B150" s="310"/>
      <c r="C150" s="314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1"/>
      <c r="Q150" s="322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7"/>
      <c r="AE150" s="322"/>
      <c r="AF150" s="326"/>
      <c r="AG150" s="326"/>
      <c r="AH150" s="326"/>
      <c r="AI150" s="326"/>
      <c r="AJ150" s="326"/>
      <c r="AK150" s="326"/>
      <c r="AL150" s="326"/>
      <c r="AM150" s="326"/>
      <c r="AN150" s="326"/>
      <c r="AO150" s="326"/>
      <c r="AP150" s="326"/>
      <c r="AQ150" s="326"/>
      <c r="AR150" s="318"/>
      <c r="AS150" s="322"/>
      <c r="AT150" s="326"/>
      <c r="AU150" s="326"/>
      <c r="AV150" s="326"/>
      <c r="AW150" s="326"/>
      <c r="AX150" s="326"/>
      <c r="AY150" s="326"/>
      <c r="AZ150" s="326"/>
      <c r="BA150" s="326"/>
      <c r="BB150" s="326"/>
      <c r="BC150" s="326"/>
      <c r="BD150" s="326"/>
      <c r="BE150" s="326"/>
      <c r="BF150" s="320"/>
      <c r="BG150" s="322"/>
      <c r="BH150" s="326"/>
      <c r="BI150" s="326"/>
      <c r="BJ150" s="326"/>
      <c r="BK150" s="326"/>
      <c r="BL150" s="326"/>
      <c r="BM150" s="326"/>
      <c r="BN150" s="326"/>
      <c r="BO150" s="326"/>
      <c r="BP150" s="326"/>
      <c r="BQ150" s="326"/>
      <c r="BR150" s="326"/>
      <c r="BS150" s="326"/>
      <c r="BT150" s="320"/>
      <c r="BU150" s="322"/>
      <c r="BV150" s="326"/>
      <c r="BW150" s="326"/>
      <c r="BX150" s="326"/>
      <c r="BY150" s="326"/>
      <c r="BZ150" s="326"/>
      <c r="CA150" s="326"/>
      <c r="CB150" s="326"/>
      <c r="CC150" s="326"/>
      <c r="CD150" s="326"/>
      <c r="CE150" s="326"/>
      <c r="CF150" s="326"/>
      <c r="CG150" s="326"/>
      <c r="CH150" s="320"/>
      <c r="CI150" s="322"/>
      <c r="CJ150" s="326"/>
      <c r="CK150" s="326"/>
      <c r="CL150" s="326"/>
      <c r="CM150" s="326"/>
      <c r="CN150" s="326"/>
      <c r="CO150" s="326"/>
      <c r="CP150" s="326"/>
      <c r="CQ150" s="326"/>
      <c r="CR150" s="326"/>
      <c r="CS150" s="326"/>
      <c r="CT150" s="326"/>
      <c r="CU150" s="326"/>
      <c r="CV150" s="321"/>
      <c r="CW150" s="322"/>
      <c r="CX150" s="326"/>
      <c r="CY150" s="326"/>
      <c r="CZ150" s="326"/>
      <c r="DA150" s="326"/>
      <c r="DB150" s="326"/>
      <c r="DC150" s="326"/>
      <c r="DD150" s="326"/>
      <c r="DE150" s="326"/>
      <c r="DF150" s="326"/>
      <c r="DG150" s="326"/>
      <c r="DH150" s="326"/>
      <c r="DI150" s="326"/>
      <c r="DJ150" s="320"/>
      <c r="DK150" s="322"/>
      <c r="DL150" s="326"/>
      <c r="DM150" s="326"/>
      <c r="DN150" s="326"/>
      <c r="DO150" s="326"/>
      <c r="DP150" s="326"/>
      <c r="DQ150" s="326"/>
      <c r="DR150" s="326"/>
      <c r="DS150" s="326"/>
      <c r="DT150" s="326"/>
      <c r="DU150" s="326"/>
      <c r="DV150" s="326"/>
      <c r="DW150" s="326"/>
      <c r="DX150" s="320"/>
      <c r="DY150" s="322"/>
      <c r="DZ150" s="326"/>
      <c r="EA150" s="326"/>
      <c r="EB150" s="326"/>
      <c r="EC150" s="326"/>
      <c r="ED150" s="326"/>
      <c r="EE150" s="326"/>
      <c r="EF150" s="326"/>
      <c r="EG150" s="326"/>
      <c r="EH150" s="326"/>
      <c r="EI150" s="326"/>
      <c r="EJ150" s="326"/>
      <c r="EK150" s="326"/>
      <c r="EL150" s="320"/>
      <c r="EM150" s="322"/>
      <c r="EN150" s="326"/>
      <c r="EO150" s="326"/>
      <c r="EP150" s="326"/>
      <c r="EQ150" s="326"/>
      <c r="ER150" s="326"/>
      <c r="ES150" s="326"/>
      <c r="ET150" s="326"/>
      <c r="EU150" s="326"/>
      <c r="EV150" s="326"/>
      <c r="EW150" s="326"/>
      <c r="EX150" s="326"/>
      <c r="EY150" s="326"/>
      <c r="EZ150" s="320"/>
      <c r="FA150" s="322"/>
      <c r="FB150" s="326"/>
      <c r="FC150" s="326"/>
      <c r="FD150" s="326"/>
      <c r="FE150" s="326"/>
      <c r="FF150" s="326"/>
      <c r="FG150" s="326"/>
      <c r="FH150" s="326"/>
      <c r="FI150" s="326"/>
      <c r="FJ150" s="326"/>
      <c r="FK150" s="326"/>
      <c r="FL150" s="326"/>
      <c r="FM150" s="326"/>
      <c r="FN150" s="321"/>
      <c r="FO150" s="322"/>
      <c r="FP150" s="326"/>
      <c r="FQ150" s="326"/>
      <c r="FR150" s="326"/>
      <c r="FS150" s="326"/>
      <c r="FT150" s="326"/>
      <c r="FU150" s="326"/>
      <c r="FV150" s="326"/>
      <c r="FW150" s="326"/>
      <c r="FX150" s="326"/>
      <c r="FY150" s="326"/>
      <c r="FZ150" s="326"/>
      <c r="GA150" s="326"/>
      <c r="GB150" s="320"/>
      <c r="GC150" s="322"/>
      <c r="GD150" s="326"/>
      <c r="GE150" s="326"/>
      <c r="GF150" s="326"/>
      <c r="GG150" s="326"/>
      <c r="GH150" s="326"/>
      <c r="GI150" s="326"/>
      <c r="GJ150" s="326"/>
      <c r="GK150" s="326"/>
      <c r="GL150" s="326"/>
      <c r="GM150" s="326"/>
      <c r="GN150" s="326"/>
      <c r="GO150" s="326"/>
      <c r="GP150" s="321"/>
      <c r="GQ150" s="322"/>
      <c r="GR150" s="326"/>
      <c r="GS150" s="326"/>
      <c r="GT150" s="326"/>
      <c r="GU150" s="326"/>
      <c r="GV150" s="326"/>
      <c r="GW150" s="326"/>
      <c r="GX150" s="326"/>
      <c r="GY150" s="326"/>
      <c r="GZ150" s="326"/>
      <c r="HA150" s="326"/>
      <c r="HB150" s="326"/>
      <c r="HC150" s="326"/>
      <c r="HD150" s="312"/>
      <c r="HE150" s="322"/>
      <c r="HF150" s="326"/>
      <c r="HG150" s="326"/>
      <c r="HH150" s="326"/>
      <c r="HI150" s="326"/>
      <c r="HJ150" s="326"/>
      <c r="HK150" s="326"/>
      <c r="HL150" s="326"/>
      <c r="HM150" s="326"/>
      <c r="HN150" s="326"/>
      <c r="HO150" s="326"/>
      <c r="HP150" s="326"/>
      <c r="HQ150" s="326"/>
      <c r="HR150" s="321"/>
      <c r="HS150" s="322"/>
      <c r="HT150" s="326"/>
      <c r="HU150" s="326"/>
      <c r="HV150" s="326"/>
      <c r="HW150" s="326"/>
      <c r="HX150" s="326"/>
      <c r="HY150" s="326"/>
      <c r="HZ150" s="326"/>
      <c r="IA150" s="326"/>
      <c r="IB150" s="326"/>
      <c r="IC150" s="326"/>
      <c r="ID150" s="326"/>
      <c r="IE150" s="326"/>
      <c r="IF150" s="320"/>
      <c r="IG150" s="322"/>
      <c r="IH150" s="326"/>
      <c r="II150" s="326"/>
      <c r="IJ150" s="326"/>
      <c r="IK150" s="326"/>
      <c r="IL150" s="326"/>
      <c r="IM150" s="326"/>
      <c r="IN150" s="326"/>
      <c r="IO150" s="326"/>
      <c r="IP150" s="326"/>
      <c r="IQ150" s="326"/>
      <c r="IR150" s="326"/>
      <c r="IS150" s="326"/>
      <c r="IT150" s="320"/>
      <c r="IU150" s="322"/>
      <c r="IV150" s="326"/>
      <c r="IW150" s="326"/>
      <c r="IX150" s="326"/>
      <c r="IY150" s="326"/>
      <c r="IZ150" s="326"/>
      <c r="JA150" s="326"/>
      <c r="JB150" s="326"/>
      <c r="JC150" s="326"/>
      <c r="JD150" s="326"/>
      <c r="JE150" s="326"/>
      <c r="JF150" s="326"/>
      <c r="JG150" s="326"/>
      <c r="JH150" s="320"/>
      <c r="JI150" s="322"/>
      <c r="JJ150" s="326"/>
      <c r="JK150" s="326"/>
      <c r="JL150" s="326"/>
      <c r="JM150" s="326"/>
      <c r="JN150" s="326"/>
      <c r="JO150" s="326"/>
      <c r="JP150" s="326"/>
      <c r="JQ150" s="326"/>
      <c r="JR150" s="326"/>
      <c r="JS150" s="326"/>
      <c r="JT150" s="326"/>
      <c r="JU150" s="326"/>
      <c r="JV150" s="320"/>
      <c r="JW150" s="322"/>
      <c r="JX150" s="326"/>
      <c r="JY150" s="326"/>
      <c r="JZ150" s="326"/>
      <c r="KA150" s="326"/>
      <c r="KB150" s="326"/>
      <c r="KC150" s="326"/>
      <c r="KD150" s="326"/>
      <c r="KE150" s="326"/>
      <c r="KF150" s="326"/>
      <c r="KG150" s="326"/>
      <c r="KH150" s="326"/>
      <c r="KI150" s="326"/>
      <c r="KJ150" s="321"/>
      <c r="KK150" s="322"/>
      <c r="KL150" s="326"/>
      <c r="KM150" s="326"/>
      <c r="KN150" s="326"/>
      <c r="KO150" s="326"/>
      <c r="KP150" s="326"/>
      <c r="KQ150" s="326"/>
      <c r="KR150" s="326"/>
      <c r="KS150" s="326"/>
      <c r="KT150" s="326"/>
      <c r="KU150" s="326"/>
      <c r="KV150" s="326"/>
      <c r="KW150" s="326"/>
      <c r="KX150" s="320"/>
      <c r="KY150" s="322"/>
      <c r="KZ150" s="326"/>
      <c r="LA150" s="326"/>
      <c r="LB150" s="326"/>
      <c r="LC150" s="326"/>
      <c r="LD150" s="326"/>
      <c r="LE150" s="326"/>
      <c r="LF150" s="326"/>
      <c r="LG150" s="326"/>
      <c r="LH150" s="326"/>
      <c r="LI150" s="326"/>
      <c r="LJ150" s="326"/>
      <c r="LK150" s="326"/>
      <c r="LL150" s="321"/>
      <c r="LM150" s="322"/>
      <c r="LN150" s="326"/>
      <c r="LO150" s="326"/>
      <c r="LP150" s="326"/>
      <c r="LQ150" s="326"/>
      <c r="LR150" s="326"/>
      <c r="LS150" s="326"/>
      <c r="LT150" s="326"/>
      <c r="LU150" s="326"/>
      <c r="LV150" s="326"/>
      <c r="LW150" s="326"/>
      <c r="LX150" s="326"/>
      <c r="LY150" s="326"/>
      <c r="LZ150" s="321"/>
      <c r="MA150" s="322"/>
      <c r="MB150" s="321"/>
      <c r="MC150" s="321"/>
      <c r="MD150" s="321"/>
      <c r="ME150" s="321"/>
      <c r="MF150" s="321"/>
      <c r="MG150" s="321"/>
      <c r="MH150" s="321"/>
      <c r="MI150" s="321"/>
      <c r="MJ150" s="321"/>
      <c r="MK150" s="321"/>
      <c r="ML150" s="321"/>
      <c r="MM150" s="321"/>
      <c r="MN150" s="321"/>
    </row>
    <row r="151" spans="1:352" ht="13.5" thickBot="1" x14ac:dyDescent="0.35">
      <c r="A151" s="792"/>
      <c r="B151" s="21" t="s">
        <v>151</v>
      </c>
      <c r="C151" s="314"/>
      <c r="D151" s="828" t="s">
        <v>4</v>
      </c>
      <c r="E151" s="829"/>
      <c r="F151" s="829"/>
      <c r="G151" s="829"/>
      <c r="H151" s="829"/>
      <c r="I151" s="829"/>
      <c r="J151" s="829"/>
      <c r="K151" s="829"/>
      <c r="L151" s="829"/>
      <c r="M151" s="829"/>
      <c r="N151" s="829"/>
      <c r="O151" s="830"/>
      <c r="P151" s="22" t="str">
        <f>+D151</f>
        <v>Accounts</v>
      </c>
      <c r="Q151" s="332"/>
      <c r="R151" s="828" t="s">
        <v>5</v>
      </c>
      <c r="S151" s="829"/>
      <c r="T151" s="829"/>
      <c r="U151" s="829"/>
      <c r="V151" s="829"/>
      <c r="W151" s="829"/>
      <c r="X151" s="829"/>
      <c r="Y151" s="829"/>
      <c r="Z151" s="829"/>
      <c r="AA151" s="829"/>
      <c r="AB151" s="829"/>
      <c r="AC151" s="830"/>
      <c r="AD151" s="22" t="str">
        <f>+R151</f>
        <v>Admin</v>
      </c>
      <c r="AE151" s="332"/>
      <c r="AF151" s="828" t="s">
        <v>6</v>
      </c>
      <c r="AG151" s="829"/>
      <c r="AH151" s="829"/>
      <c r="AI151" s="829"/>
      <c r="AJ151" s="829"/>
      <c r="AK151" s="829"/>
      <c r="AL151" s="829"/>
      <c r="AM151" s="829"/>
      <c r="AN151" s="829"/>
      <c r="AO151" s="829"/>
      <c r="AP151" s="829"/>
      <c r="AQ151" s="830"/>
      <c r="AR151" s="22" t="str">
        <f>AF151</f>
        <v>Agency Services</v>
      </c>
      <c r="AS151" s="332"/>
      <c r="AT151" s="828" t="s">
        <v>7</v>
      </c>
      <c r="AU151" s="829"/>
      <c r="AV151" s="829"/>
      <c r="AW151" s="829"/>
      <c r="AX151" s="829"/>
      <c r="AY151" s="829"/>
      <c r="AZ151" s="829"/>
      <c r="BA151" s="829"/>
      <c r="BB151" s="829"/>
      <c r="BC151" s="829"/>
      <c r="BD151" s="829"/>
      <c r="BE151" s="830"/>
      <c r="BF151" s="22" t="str">
        <f>AT151</f>
        <v>Commercial</v>
      </c>
      <c r="BG151" s="332"/>
      <c r="BH151" s="828" t="s">
        <v>8</v>
      </c>
      <c r="BI151" s="829"/>
      <c r="BJ151" s="829"/>
      <c r="BK151" s="829"/>
      <c r="BL151" s="829"/>
      <c r="BM151" s="829"/>
      <c r="BN151" s="829"/>
      <c r="BO151" s="829"/>
      <c r="BP151" s="829"/>
      <c r="BQ151" s="829"/>
      <c r="BR151" s="829"/>
      <c r="BS151" s="830"/>
      <c r="BT151" s="333" t="str">
        <f>+BH151</f>
        <v>Consultancy Services</v>
      </c>
      <c r="BU151" s="332"/>
      <c r="BV151" s="828" t="s">
        <v>2</v>
      </c>
      <c r="BW151" s="829"/>
      <c r="BX151" s="829"/>
      <c r="BY151" s="829"/>
      <c r="BZ151" s="829"/>
      <c r="CA151" s="829"/>
      <c r="CB151" s="829"/>
      <c r="CC151" s="829"/>
      <c r="CD151" s="829"/>
      <c r="CE151" s="829"/>
      <c r="CF151" s="829"/>
      <c r="CG151" s="830"/>
      <c r="CH151" s="22" t="str">
        <f>+BV151</f>
        <v>Crew Management</v>
      </c>
      <c r="CI151" s="332"/>
      <c r="CJ151" s="828" t="s">
        <v>3</v>
      </c>
      <c r="CK151" s="829"/>
      <c r="CL151" s="829"/>
      <c r="CM151" s="829"/>
      <c r="CN151" s="829"/>
      <c r="CO151" s="829"/>
      <c r="CP151" s="829"/>
      <c r="CQ151" s="829"/>
      <c r="CR151" s="829"/>
      <c r="CS151" s="829"/>
      <c r="CT151" s="829"/>
      <c r="CU151" s="830"/>
      <c r="CV151" s="22" t="str">
        <f>+CJ151</f>
        <v>Cruise Management</v>
      </c>
      <c r="CW151" s="332"/>
      <c r="CX151" s="828" t="s">
        <v>10</v>
      </c>
      <c r="CY151" s="829"/>
      <c r="CZ151" s="829"/>
      <c r="DA151" s="829"/>
      <c r="DB151" s="829"/>
      <c r="DC151" s="829"/>
      <c r="DD151" s="829"/>
      <c r="DE151" s="829"/>
      <c r="DF151" s="829"/>
      <c r="DG151" s="829"/>
      <c r="DH151" s="829"/>
      <c r="DI151" s="830"/>
      <c r="DJ151" s="22" t="str">
        <f>+CX151</f>
        <v>IT</v>
      </c>
      <c r="DK151" s="332"/>
      <c r="DL151" s="828" t="s">
        <v>11</v>
      </c>
      <c r="DM151" s="829"/>
      <c r="DN151" s="829"/>
      <c r="DO151" s="829"/>
      <c r="DP151" s="829"/>
      <c r="DQ151" s="829"/>
      <c r="DR151" s="829"/>
      <c r="DS151" s="829"/>
      <c r="DT151" s="829"/>
      <c r="DU151" s="829"/>
      <c r="DV151" s="829"/>
      <c r="DW151" s="830"/>
      <c r="DX151" s="22" t="str">
        <f>+DL151</f>
        <v>Procurement</v>
      </c>
      <c r="DY151" s="332"/>
      <c r="DZ151" s="828" t="s">
        <v>11</v>
      </c>
      <c r="EA151" s="829"/>
      <c r="EB151" s="829"/>
      <c r="EC151" s="829"/>
      <c r="ED151" s="829"/>
      <c r="EE151" s="829"/>
      <c r="EF151" s="829"/>
      <c r="EG151" s="829"/>
      <c r="EH151" s="829"/>
      <c r="EI151" s="829"/>
      <c r="EJ151" s="829"/>
      <c r="EK151" s="830"/>
      <c r="EL151" s="22" t="str">
        <f>+DZ151</f>
        <v>Procurement</v>
      </c>
      <c r="EM151" s="332"/>
      <c r="EN151" s="828" t="s">
        <v>12</v>
      </c>
      <c r="EO151" s="829"/>
      <c r="EP151" s="829"/>
      <c r="EQ151" s="829"/>
      <c r="ER151" s="829"/>
      <c r="ES151" s="829"/>
      <c r="ET151" s="829"/>
      <c r="EU151" s="829"/>
      <c r="EV151" s="829"/>
      <c r="EW151" s="829"/>
      <c r="EX151" s="829"/>
      <c r="EY151" s="830"/>
      <c r="EZ151" s="22" t="str">
        <f>+EN151</f>
        <v>Ship Management</v>
      </c>
      <c r="FA151" s="332"/>
      <c r="FB151" s="828" t="s">
        <v>12</v>
      </c>
      <c r="FC151" s="829"/>
      <c r="FD151" s="829"/>
      <c r="FE151" s="829"/>
      <c r="FF151" s="829"/>
      <c r="FG151" s="829"/>
      <c r="FH151" s="829"/>
      <c r="FI151" s="829"/>
      <c r="FJ151" s="829"/>
      <c r="FK151" s="829"/>
      <c r="FL151" s="829"/>
      <c r="FM151" s="830"/>
      <c r="FN151" s="22" t="str">
        <f>+FB151</f>
        <v>Ship Management</v>
      </c>
      <c r="FO151" s="332"/>
      <c r="FP151" s="828" t="s">
        <v>12</v>
      </c>
      <c r="FQ151" s="829"/>
      <c r="FR151" s="829"/>
      <c r="FS151" s="829"/>
      <c r="FT151" s="829"/>
      <c r="FU151" s="829"/>
      <c r="FV151" s="829"/>
      <c r="FW151" s="829"/>
      <c r="FX151" s="829"/>
      <c r="FY151" s="829"/>
      <c r="FZ151" s="829"/>
      <c r="GA151" s="830"/>
      <c r="GB151" s="22" t="str">
        <f>+FP151</f>
        <v>Ship Management</v>
      </c>
      <c r="GC151" s="332"/>
      <c r="GD151" s="828" t="s">
        <v>12</v>
      </c>
      <c r="GE151" s="829"/>
      <c r="GF151" s="829"/>
      <c r="GG151" s="829"/>
      <c r="GH151" s="829"/>
      <c r="GI151" s="829"/>
      <c r="GJ151" s="829"/>
      <c r="GK151" s="829"/>
      <c r="GL151" s="829"/>
      <c r="GM151" s="829"/>
      <c r="GN151" s="829"/>
      <c r="GO151" s="830"/>
      <c r="GP151" s="333" t="str">
        <f>+GD151</f>
        <v>Ship Management</v>
      </c>
      <c r="GQ151" s="332"/>
      <c r="GR151" s="828" t="s">
        <v>850</v>
      </c>
      <c r="GS151" s="829"/>
      <c r="GT151" s="829"/>
      <c r="GU151" s="829"/>
      <c r="GV151" s="829"/>
      <c r="GW151" s="829"/>
      <c r="GX151" s="829"/>
      <c r="GY151" s="829"/>
      <c r="GZ151" s="829"/>
      <c r="HA151" s="829"/>
      <c r="HB151" s="829"/>
      <c r="HC151" s="830"/>
      <c r="HD151" s="22" t="str">
        <f>+GR151</f>
        <v>Vacant Seats</v>
      </c>
      <c r="HE151" s="332"/>
      <c r="HF151" s="828" t="s">
        <v>12</v>
      </c>
      <c r="HG151" s="829"/>
      <c r="HH151" s="829"/>
      <c r="HI151" s="829"/>
      <c r="HJ151" s="829"/>
      <c r="HK151" s="829"/>
      <c r="HL151" s="829"/>
      <c r="HM151" s="829"/>
      <c r="HN151" s="829"/>
      <c r="HO151" s="829"/>
      <c r="HP151" s="829"/>
      <c r="HQ151" s="830"/>
      <c r="HR151" s="22" t="str">
        <f>+HF151</f>
        <v>Ship Management</v>
      </c>
      <c r="HS151" s="332"/>
      <c r="HT151" s="828" t="s">
        <v>12</v>
      </c>
      <c r="HU151" s="829"/>
      <c r="HV151" s="829"/>
      <c r="HW151" s="829"/>
      <c r="HX151" s="829"/>
      <c r="HY151" s="829"/>
      <c r="HZ151" s="829"/>
      <c r="IA151" s="829"/>
      <c r="IB151" s="829"/>
      <c r="IC151" s="829"/>
      <c r="ID151" s="829"/>
      <c r="IE151" s="830"/>
      <c r="IF151" s="22" t="str">
        <f>+HT151</f>
        <v>Ship Management</v>
      </c>
      <c r="IG151" s="332"/>
      <c r="IH151" s="828" t="s">
        <v>12</v>
      </c>
      <c r="II151" s="829"/>
      <c r="IJ151" s="829"/>
      <c r="IK151" s="829"/>
      <c r="IL151" s="829"/>
      <c r="IM151" s="829"/>
      <c r="IN151" s="829"/>
      <c r="IO151" s="829"/>
      <c r="IP151" s="829"/>
      <c r="IQ151" s="829"/>
      <c r="IR151" s="829"/>
      <c r="IS151" s="830"/>
      <c r="IT151" s="22" t="str">
        <f>+IH151</f>
        <v>Ship Management</v>
      </c>
      <c r="IU151" s="332"/>
      <c r="IV151" s="828" t="s">
        <v>12</v>
      </c>
      <c r="IW151" s="829"/>
      <c r="IX151" s="829"/>
      <c r="IY151" s="829"/>
      <c r="IZ151" s="829"/>
      <c r="JA151" s="829"/>
      <c r="JB151" s="829"/>
      <c r="JC151" s="829"/>
      <c r="JD151" s="829"/>
      <c r="JE151" s="829"/>
      <c r="JF151" s="829"/>
      <c r="JG151" s="830"/>
      <c r="JH151" s="22" t="str">
        <f>+IV151</f>
        <v>Ship Management</v>
      </c>
      <c r="JI151" s="332"/>
      <c r="JJ151" s="828" t="s">
        <v>12</v>
      </c>
      <c r="JK151" s="829"/>
      <c r="JL151" s="829"/>
      <c r="JM151" s="829"/>
      <c r="JN151" s="829"/>
      <c r="JO151" s="829"/>
      <c r="JP151" s="829"/>
      <c r="JQ151" s="829"/>
      <c r="JR151" s="829"/>
      <c r="JS151" s="829"/>
      <c r="JT151" s="829"/>
      <c r="JU151" s="830"/>
      <c r="JV151" s="22" t="str">
        <f>+JJ151</f>
        <v>Ship Management</v>
      </c>
      <c r="JW151" s="332"/>
      <c r="JX151" s="828" t="s">
        <v>12</v>
      </c>
      <c r="JY151" s="829"/>
      <c r="JZ151" s="829"/>
      <c r="KA151" s="829"/>
      <c r="KB151" s="829"/>
      <c r="KC151" s="829"/>
      <c r="KD151" s="829"/>
      <c r="KE151" s="829"/>
      <c r="KF151" s="829"/>
      <c r="KG151" s="829"/>
      <c r="KH151" s="829"/>
      <c r="KI151" s="830"/>
      <c r="KJ151" s="22" t="str">
        <f>+JX151</f>
        <v>Ship Management</v>
      </c>
      <c r="KK151" s="332"/>
      <c r="KL151" s="828" t="s">
        <v>4</v>
      </c>
      <c r="KM151" s="829"/>
      <c r="KN151" s="829"/>
      <c r="KO151" s="829"/>
      <c r="KP151" s="829"/>
      <c r="KQ151" s="829"/>
      <c r="KR151" s="829"/>
      <c r="KS151" s="829"/>
      <c r="KT151" s="829"/>
      <c r="KU151" s="829"/>
      <c r="KV151" s="829"/>
      <c r="KW151" s="830"/>
      <c r="KX151" s="22" t="str">
        <f>+KL151</f>
        <v>Accounts</v>
      </c>
      <c r="KY151" s="332"/>
      <c r="KZ151" s="828" t="s">
        <v>4</v>
      </c>
      <c r="LA151" s="829"/>
      <c r="LB151" s="829"/>
      <c r="LC151" s="829"/>
      <c r="LD151" s="829"/>
      <c r="LE151" s="829"/>
      <c r="LF151" s="829"/>
      <c r="LG151" s="829"/>
      <c r="LH151" s="829"/>
      <c r="LI151" s="829"/>
      <c r="LJ151" s="829"/>
      <c r="LK151" s="830"/>
      <c r="LL151" s="333" t="str">
        <f>+KZ151</f>
        <v>Accounts</v>
      </c>
      <c r="LM151" s="332"/>
      <c r="LN151" s="828"/>
      <c r="LO151" s="829"/>
      <c r="LP151" s="829"/>
      <c r="LQ151" s="829"/>
      <c r="LR151" s="829"/>
      <c r="LS151" s="829"/>
      <c r="LT151" s="829"/>
      <c r="LU151" s="829"/>
      <c r="LV151" s="829"/>
      <c r="LW151" s="829"/>
      <c r="LX151" s="829"/>
      <c r="LY151" s="830"/>
      <c r="LZ151" s="22">
        <f>+LN151</f>
        <v>0</v>
      </c>
      <c r="MA151" s="332"/>
      <c r="MB151" s="334">
        <f>LN154</f>
        <v>45688</v>
      </c>
      <c r="MC151" s="334">
        <f>LO154</f>
        <v>45716</v>
      </c>
      <c r="MD151" s="334">
        <f t="shared" ref="MD151" si="611">LP154</f>
        <v>45747</v>
      </c>
      <c r="ME151" s="334">
        <f t="shared" ref="ME151" si="612">LQ154</f>
        <v>45777</v>
      </c>
      <c r="MF151" s="334">
        <f t="shared" ref="MF151" si="613">LR154</f>
        <v>45808</v>
      </c>
      <c r="MG151" s="334">
        <f t="shared" ref="MG151" si="614">LS154</f>
        <v>45838</v>
      </c>
      <c r="MH151" s="334">
        <f t="shared" ref="MH151" si="615">LT154</f>
        <v>45869</v>
      </c>
      <c r="MI151" s="334">
        <f t="shared" ref="MI151" si="616">LU154</f>
        <v>45900</v>
      </c>
      <c r="MJ151" s="334">
        <f t="shared" ref="MJ151" si="617">LV154</f>
        <v>45930</v>
      </c>
      <c r="MK151" s="334">
        <f t="shared" ref="MK151" si="618">LW154</f>
        <v>45961</v>
      </c>
      <c r="ML151" s="334">
        <f t="shared" ref="ML151" si="619">LX154</f>
        <v>45991</v>
      </c>
      <c r="MM151" s="334">
        <f t="shared" ref="MM151" si="620">LY154</f>
        <v>46022</v>
      </c>
      <c r="MN151" s="335" t="str">
        <f>LZ154</f>
        <v>Total</v>
      </c>
    </row>
    <row r="152" spans="1:352" ht="13.5" thickBot="1" x14ac:dyDescent="0.35">
      <c r="A152" s="792"/>
      <c r="B152" s="23" t="s">
        <v>154</v>
      </c>
      <c r="C152" s="314"/>
      <c r="D152" s="825" t="s">
        <v>20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/>
      <c r="O152" s="827"/>
      <c r="P152" s="24" t="str">
        <f>+D152</f>
        <v>Fleet Accounts</v>
      </c>
      <c r="Q152" s="332"/>
      <c r="R152" s="825" t="s">
        <v>21</v>
      </c>
      <c r="S152" s="826"/>
      <c r="T152" s="826"/>
      <c r="U152" s="826"/>
      <c r="V152" s="826"/>
      <c r="W152" s="826"/>
      <c r="X152" s="826"/>
      <c r="Y152" s="826"/>
      <c r="Z152" s="826"/>
      <c r="AA152" s="826"/>
      <c r="AB152" s="826"/>
      <c r="AC152" s="827"/>
      <c r="AD152" s="24" t="str">
        <f>+R152</f>
        <v>Administration</v>
      </c>
      <c r="AE152" s="332"/>
      <c r="AF152" s="825" t="s">
        <v>22</v>
      </c>
      <c r="AG152" s="826"/>
      <c r="AH152" s="826"/>
      <c r="AI152" s="826"/>
      <c r="AJ152" s="826"/>
      <c r="AK152" s="826"/>
      <c r="AL152" s="826"/>
      <c r="AM152" s="826"/>
      <c r="AN152" s="826"/>
      <c r="AO152" s="826"/>
      <c r="AP152" s="826"/>
      <c r="AQ152" s="827"/>
      <c r="AR152" s="24" t="str">
        <f>AF152</f>
        <v>Agency Hub</v>
      </c>
      <c r="AS152" s="332"/>
      <c r="AT152" s="825" t="s">
        <v>7</v>
      </c>
      <c r="AU152" s="826"/>
      <c r="AV152" s="826"/>
      <c r="AW152" s="826"/>
      <c r="AX152" s="826"/>
      <c r="AY152" s="826"/>
      <c r="AZ152" s="826"/>
      <c r="BA152" s="826"/>
      <c r="BB152" s="826"/>
      <c r="BC152" s="826"/>
      <c r="BD152" s="826"/>
      <c r="BE152" s="827"/>
      <c r="BF152" s="24" t="str">
        <f>AT152</f>
        <v>Commercial</v>
      </c>
      <c r="BG152" s="332"/>
      <c r="BH152" s="825" t="s">
        <v>24</v>
      </c>
      <c r="BI152" s="826"/>
      <c r="BJ152" s="826"/>
      <c r="BK152" s="826"/>
      <c r="BL152" s="826"/>
      <c r="BM152" s="826"/>
      <c r="BN152" s="826"/>
      <c r="BO152" s="826"/>
      <c r="BP152" s="826"/>
      <c r="BQ152" s="826"/>
      <c r="BR152" s="826"/>
      <c r="BS152" s="827"/>
      <c r="BT152" s="24" t="str">
        <f>+BH152</f>
        <v>Fleet Performance</v>
      </c>
      <c r="BU152" s="332"/>
      <c r="BV152" s="825" t="s">
        <v>17</v>
      </c>
      <c r="BW152" s="826"/>
      <c r="BX152" s="826"/>
      <c r="BY152" s="826"/>
      <c r="BZ152" s="826"/>
      <c r="CA152" s="826"/>
      <c r="CB152" s="826"/>
      <c r="CC152" s="826"/>
      <c r="CD152" s="826"/>
      <c r="CE152" s="826"/>
      <c r="CF152" s="826"/>
      <c r="CG152" s="827"/>
      <c r="CH152" s="24" t="str">
        <f>+BV152</f>
        <v>Group Marine HR</v>
      </c>
      <c r="CI152" s="332"/>
      <c r="CJ152" s="825" t="s">
        <v>18</v>
      </c>
      <c r="CK152" s="826"/>
      <c r="CL152" s="826"/>
      <c r="CM152" s="826"/>
      <c r="CN152" s="826"/>
      <c r="CO152" s="826"/>
      <c r="CP152" s="826"/>
      <c r="CQ152" s="826"/>
      <c r="CR152" s="826"/>
      <c r="CS152" s="826"/>
      <c r="CT152" s="826"/>
      <c r="CU152" s="827"/>
      <c r="CV152" s="25" t="str">
        <f>+CJ152</f>
        <v>Miami Ship Management</v>
      </c>
      <c r="CW152" s="332"/>
      <c r="CX152" s="825" t="s">
        <v>28</v>
      </c>
      <c r="CY152" s="826"/>
      <c r="CZ152" s="826"/>
      <c r="DA152" s="826"/>
      <c r="DB152" s="826"/>
      <c r="DC152" s="826"/>
      <c r="DD152" s="826"/>
      <c r="DE152" s="826"/>
      <c r="DF152" s="826"/>
      <c r="DG152" s="826"/>
      <c r="DH152" s="826"/>
      <c r="DI152" s="827"/>
      <c r="DJ152" s="24" t="str">
        <f>+CX152</f>
        <v>Group IT</v>
      </c>
      <c r="DK152" s="332"/>
      <c r="DL152" s="825" t="s">
        <v>29</v>
      </c>
      <c r="DM152" s="826"/>
      <c r="DN152" s="826"/>
      <c r="DO152" s="826"/>
      <c r="DP152" s="826"/>
      <c r="DQ152" s="826"/>
      <c r="DR152" s="826"/>
      <c r="DS152" s="826"/>
      <c r="DT152" s="826"/>
      <c r="DU152" s="826"/>
      <c r="DV152" s="826"/>
      <c r="DW152" s="827"/>
      <c r="DX152" s="24" t="str">
        <f>+DL152</f>
        <v>Galleymasters</v>
      </c>
      <c r="DY152" s="332"/>
      <c r="DZ152" s="825" t="s">
        <v>30</v>
      </c>
      <c r="EA152" s="826"/>
      <c r="EB152" s="826"/>
      <c r="EC152" s="826"/>
      <c r="ED152" s="826"/>
      <c r="EE152" s="826"/>
      <c r="EF152" s="826"/>
      <c r="EG152" s="826"/>
      <c r="EH152" s="826"/>
      <c r="EI152" s="826"/>
      <c r="EJ152" s="826"/>
      <c r="EK152" s="827"/>
      <c r="EL152" s="24" t="str">
        <f>+DZ152</f>
        <v>Sourcing</v>
      </c>
      <c r="EM152" s="332"/>
      <c r="EN152" s="825" t="s">
        <v>31</v>
      </c>
      <c r="EO152" s="826"/>
      <c r="EP152" s="826"/>
      <c r="EQ152" s="826"/>
      <c r="ER152" s="826"/>
      <c r="ES152" s="826"/>
      <c r="ET152" s="826"/>
      <c r="EU152" s="826"/>
      <c r="EV152" s="826"/>
      <c r="EW152" s="826"/>
      <c r="EX152" s="826"/>
      <c r="EY152" s="827"/>
      <c r="EZ152" s="24" t="str">
        <f>+EN152</f>
        <v>Antwerp Dry</v>
      </c>
      <c r="FA152" s="332"/>
      <c r="FB152" s="825" t="s">
        <v>32</v>
      </c>
      <c r="FC152" s="826"/>
      <c r="FD152" s="826"/>
      <c r="FE152" s="826"/>
      <c r="FF152" s="826"/>
      <c r="FG152" s="826"/>
      <c r="FH152" s="826"/>
      <c r="FI152" s="826"/>
      <c r="FJ152" s="826"/>
      <c r="FK152" s="826"/>
      <c r="FL152" s="826"/>
      <c r="FM152" s="827"/>
      <c r="FN152" s="24" t="str">
        <f>+FB152</f>
        <v>Goes Dry</v>
      </c>
      <c r="FO152" s="332"/>
      <c r="FP152" s="825" t="s">
        <v>33</v>
      </c>
      <c r="FQ152" s="826"/>
      <c r="FR152" s="826"/>
      <c r="FS152" s="826"/>
      <c r="FT152" s="826"/>
      <c r="FU152" s="826"/>
      <c r="FV152" s="826"/>
      <c r="FW152" s="826"/>
      <c r="FX152" s="826"/>
      <c r="FY152" s="826"/>
      <c r="FZ152" s="826"/>
      <c r="GA152" s="827"/>
      <c r="GB152" s="24" t="str">
        <f>+FP152</f>
        <v>Group Operations</v>
      </c>
      <c r="GC152" s="332"/>
      <c r="GD152" s="825" t="s">
        <v>35</v>
      </c>
      <c r="GE152" s="826"/>
      <c r="GF152" s="826"/>
      <c r="GG152" s="826"/>
      <c r="GH152" s="826"/>
      <c r="GI152" s="826"/>
      <c r="GJ152" s="826"/>
      <c r="GK152" s="826"/>
      <c r="GL152" s="826"/>
      <c r="GM152" s="826"/>
      <c r="GN152" s="826"/>
      <c r="GO152" s="827"/>
      <c r="GP152" s="25" t="str">
        <f>+GD152</f>
        <v>Group Shared Service Center</v>
      </c>
      <c r="GQ152" s="332"/>
      <c r="GR152" s="825" t="s">
        <v>850</v>
      </c>
      <c r="GS152" s="826"/>
      <c r="GT152" s="826"/>
      <c r="GU152" s="826"/>
      <c r="GV152" s="826"/>
      <c r="GW152" s="826"/>
      <c r="GX152" s="826"/>
      <c r="GY152" s="826"/>
      <c r="GZ152" s="826"/>
      <c r="HA152" s="826"/>
      <c r="HB152" s="826"/>
      <c r="HC152" s="827"/>
      <c r="HD152" s="24" t="str">
        <f>+GR152</f>
        <v>Vacant Seats</v>
      </c>
      <c r="HE152" s="332"/>
      <c r="HF152" s="825" t="s">
        <v>36</v>
      </c>
      <c r="HG152" s="826"/>
      <c r="HH152" s="826"/>
      <c r="HI152" s="826"/>
      <c r="HJ152" s="826"/>
      <c r="HK152" s="826"/>
      <c r="HL152" s="826"/>
      <c r="HM152" s="826"/>
      <c r="HN152" s="826"/>
      <c r="HO152" s="826"/>
      <c r="HP152" s="826"/>
      <c r="HQ152" s="827"/>
      <c r="HR152" s="24" t="str">
        <f>+HF152</f>
        <v>Hamburg Dry</v>
      </c>
      <c r="HS152" s="332"/>
      <c r="HT152" s="825" t="s">
        <v>37</v>
      </c>
      <c r="HU152" s="826"/>
      <c r="HV152" s="826"/>
      <c r="HW152" s="826"/>
      <c r="HX152" s="826"/>
      <c r="HY152" s="826"/>
      <c r="HZ152" s="826"/>
      <c r="IA152" s="826"/>
      <c r="IB152" s="826"/>
      <c r="IC152" s="826"/>
      <c r="ID152" s="826"/>
      <c r="IE152" s="827"/>
      <c r="IF152" s="24" t="str">
        <f>+HT152</f>
        <v>Hong Kong Dry 1</v>
      </c>
      <c r="IG152" s="332"/>
      <c r="IH152" s="825" t="s">
        <v>38</v>
      </c>
      <c r="II152" s="826"/>
      <c r="IJ152" s="826"/>
      <c r="IK152" s="826"/>
      <c r="IL152" s="826"/>
      <c r="IM152" s="826"/>
      <c r="IN152" s="826"/>
      <c r="IO152" s="826"/>
      <c r="IP152" s="826"/>
      <c r="IQ152" s="826"/>
      <c r="IR152" s="826"/>
      <c r="IS152" s="827"/>
      <c r="IT152" s="24" t="str">
        <f>+IH152</f>
        <v>JV Ardmore</v>
      </c>
      <c r="IU152" s="332"/>
      <c r="IV152" s="825" t="s">
        <v>39</v>
      </c>
      <c r="IW152" s="826"/>
      <c r="IX152" s="826"/>
      <c r="IY152" s="826"/>
      <c r="IZ152" s="826"/>
      <c r="JA152" s="826"/>
      <c r="JB152" s="826"/>
      <c r="JC152" s="826"/>
      <c r="JD152" s="826"/>
      <c r="JE152" s="826"/>
      <c r="JF152" s="826"/>
      <c r="JG152" s="827"/>
      <c r="JH152" s="24" t="str">
        <f>+IV152</f>
        <v>Singapore Dry</v>
      </c>
      <c r="JI152" s="332"/>
      <c r="JJ152" s="825" t="s">
        <v>40</v>
      </c>
      <c r="JK152" s="826"/>
      <c r="JL152" s="826"/>
      <c r="JM152" s="826"/>
      <c r="JN152" s="826"/>
      <c r="JO152" s="826"/>
      <c r="JP152" s="826"/>
      <c r="JQ152" s="826"/>
      <c r="JR152" s="826"/>
      <c r="JS152" s="826"/>
      <c r="JT152" s="826"/>
      <c r="JU152" s="827"/>
      <c r="JV152" s="24" t="str">
        <f>+JJ152</f>
        <v>Singapore Tanker 1</v>
      </c>
      <c r="JW152" s="332"/>
      <c r="JX152" s="825" t="s">
        <v>41</v>
      </c>
      <c r="JY152" s="826"/>
      <c r="JZ152" s="826"/>
      <c r="KA152" s="826"/>
      <c r="KB152" s="826"/>
      <c r="KC152" s="826"/>
      <c r="KD152" s="826"/>
      <c r="KE152" s="826"/>
      <c r="KF152" s="826"/>
      <c r="KG152" s="826"/>
      <c r="KH152" s="826"/>
      <c r="KI152" s="827"/>
      <c r="KJ152" s="24" t="str">
        <f>+JX152</f>
        <v>Singapore Tanker 2</v>
      </c>
      <c r="KK152" s="332"/>
      <c r="KL152" s="825" t="s">
        <v>155</v>
      </c>
      <c r="KM152" s="826"/>
      <c r="KN152" s="826"/>
      <c r="KO152" s="826"/>
      <c r="KP152" s="826"/>
      <c r="KQ152" s="826"/>
      <c r="KR152" s="826"/>
      <c r="KS152" s="826"/>
      <c r="KT152" s="826"/>
      <c r="KU152" s="826"/>
      <c r="KV152" s="826"/>
      <c r="KW152" s="827"/>
      <c r="KX152" s="24" t="str">
        <f>+KL152</f>
        <v>Accounts Payables</v>
      </c>
      <c r="KY152" s="332"/>
      <c r="KZ152" s="825" t="s">
        <v>19</v>
      </c>
      <c r="LA152" s="826"/>
      <c r="LB152" s="826"/>
      <c r="LC152" s="826"/>
      <c r="LD152" s="826"/>
      <c r="LE152" s="826"/>
      <c r="LF152" s="826"/>
      <c r="LG152" s="826"/>
      <c r="LH152" s="826"/>
      <c r="LI152" s="826"/>
      <c r="LJ152" s="826"/>
      <c r="LK152" s="827"/>
      <c r="LL152" s="25" t="str">
        <f>+KZ152</f>
        <v>CMI Accounts Payables</v>
      </c>
      <c r="LM152" s="332"/>
      <c r="LN152" s="825"/>
      <c r="LO152" s="826"/>
      <c r="LP152" s="826"/>
      <c r="LQ152" s="826"/>
      <c r="LR152" s="826"/>
      <c r="LS152" s="826"/>
      <c r="LT152" s="826"/>
      <c r="LU152" s="826"/>
      <c r="LV152" s="826"/>
      <c r="LW152" s="826"/>
      <c r="LX152" s="826"/>
      <c r="LY152" s="827"/>
      <c r="LZ152" s="24">
        <f>+LN152</f>
        <v>0</v>
      </c>
      <c r="MA152" s="332"/>
      <c r="MB152" s="336" t="s">
        <v>851</v>
      </c>
      <c r="MC152" s="336" t="str">
        <f>MB152</f>
        <v>All Divisions</v>
      </c>
      <c r="MD152" s="336" t="str">
        <f t="shared" ref="MD152:MD155" si="621">MC152</f>
        <v>All Divisions</v>
      </c>
      <c r="ME152" s="336" t="str">
        <f t="shared" ref="ME152:ME155" si="622">MD152</f>
        <v>All Divisions</v>
      </c>
      <c r="MF152" s="336" t="str">
        <f t="shared" ref="MF152:MF155" si="623">ME152</f>
        <v>All Divisions</v>
      </c>
      <c r="MG152" s="336" t="str">
        <f t="shared" ref="MG152:MG155" si="624">MF152</f>
        <v>All Divisions</v>
      </c>
      <c r="MH152" s="336" t="str">
        <f t="shared" ref="MH152:MH155" si="625">MG152</f>
        <v>All Divisions</v>
      </c>
      <c r="MI152" s="336" t="str">
        <f t="shared" ref="MI152:MI155" si="626">MH152</f>
        <v>All Divisions</v>
      </c>
      <c r="MJ152" s="336" t="str">
        <f t="shared" ref="MJ152:MJ155" si="627">MI152</f>
        <v>All Divisions</v>
      </c>
      <c r="MK152" s="336" t="str">
        <f t="shared" ref="MK152:MK155" si="628">MJ152</f>
        <v>All Divisions</v>
      </c>
      <c r="ML152" s="336" t="str">
        <f t="shared" ref="ML152:ML155" si="629">MK152</f>
        <v>All Divisions</v>
      </c>
      <c r="MM152" s="336" t="str">
        <f t="shared" ref="MM152:MM155" si="630">ML152</f>
        <v>All Divisions</v>
      </c>
      <c r="MN152" s="337" t="str">
        <f t="shared" ref="MN152" si="631">MM152</f>
        <v>All Divisions</v>
      </c>
    </row>
    <row r="153" spans="1:352" ht="12.5" x14ac:dyDescent="0.25">
      <c r="A153" s="792"/>
      <c r="B153" s="338" t="s">
        <v>170</v>
      </c>
      <c r="C153" s="325"/>
      <c r="D153" s="339" t="s">
        <v>171</v>
      </c>
      <c r="E153" s="340" t="s">
        <v>171</v>
      </c>
      <c r="F153" s="340" t="s">
        <v>171</v>
      </c>
      <c r="G153" s="340" t="s">
        <v>171</v>
      </c>
      <c r="H153" s="340" t="s">
        <v>171</v>
      </c>
      <c r="I153" s="340" t="s">
        <v>171</v>
      </c>
      <c r="J153" s="340" t="s">
        <v>171</v>
      </c>
      <c r="K153" s="340" t="s">
        <v>171</v>
      </c>
      <c r="L153" s="340" t="s">
        <v>171</v>
      </c>
      <c r="M153" s="340" t="s">
        <v>171</v>
      </c>
      <c r="N153" s="340" t="s">
        <v>171</v>
      </c>
      <c r="O153" s="340" t="s">
        <v>171</v>
      </c>
      <c r="P153" s="341" t="s">
        <v>171</v>
      </c>
      <c r="Q153" s="342"/>
      <c r="R153" s="339" t="s">
        <v>171</v>
      </c>
      <c r="S153" s="340" t="s">
        <v>171</v>
      </c>
      <c r="T153" s="340" t="s">
        <v>171</v>
      </c>
      <c r="U153" s="340" t="s">
        <v>171</v>
      </c>
      <c r="V153" s="340" t="s">
        <v>171</v>
      </c>
      <c r="W153" s="340" t="s">
        <v>171</v>
      </c>
      <c r="X153" s="340" t="s">
        <v>171</v>
      </c>
      <c r="Y153" s="340" t="s">
        <v>171</v>
      </c>
      <c r="Z153" s="340" t="s">
        <v>171</v>
      </c>
      <c r="AA153" s="340" t="s">
        <v>171</v>
      </c>
      <c r="AB153" s="340" t="s">
        <v>171</v>
      </c>
      <c r="AC153" s="340" t="s">
        <v>171</v>
      </c>
      <c r="AD153" s="341" t="s">
        <v>171</v>
      </c>
      <c r="AE153" s="342"/>
      <c r="AF153" s="339" t="s">
        <v>171</v>
      </c>
      <c r="AG153" s="340" t="s">
        <v>171</v>
      </c>
      <c r="AH153" s="340" t="s">
        <v>171</v>
      </c>
      <c r="AI153" s="340" t="s">
        <v>171</v>
      </c>
      <c r="AJ153" s="340" t="s">
        <v>171</v>
      </c>
      <c r="AK153" s="340" t="s">
        <v>171</v>
      </c>
      <c r="AL153" s="340" t="s">
        <v>171</v>
      </c>
      <c r="AM153" s="340" t="s">
        <v>171</v>
      </c>
      <c r="AN153" s="340" t="s">
        <v>171</v>
      </c>
      <c r="AO153" s="340" t="s">
        <v>171</v>
      </c>
      <c r="AP153" s="340" t="s">
        <v>171</v>
      </c>
      <c r="AQ153" s="340" t="s">
        <v>171</v>
      </c>
      <c r="AR153" s="341" t="s">
        <v>171</v>
      </c>
      <c r="AS153" s="342"/>
      <c r="AT153" s="339" t="s">
        <v>171</v>
      </c>
      <c r="AU153" s="340" t="s">
        <v>171</v>
      </c>
      <c r="AV153" s="340" t="s">
        <v>171</v>
      </c>
      <c r="AW153" s="340" t="s">
        <v>171</v>
      </c>
      <c r="AX153" s="340" t="s">
        <v>171</v>
      </c>
      <c r="AY153" s="340" t="s">
        <v>171</v>
      </c>
      <c r="AZ153" s="340" t="s">
        <v>171</v>
      </c>
      <c r="BA153" s="340" t="s">
        <v>171</v>
      </c>
      <c r="BB153" s="340" t="s">
        <v>171</v>
      </c>
      <c r="BC153" s="340" t="s">
        <v>171</v>
      </c>
      <c r="BD153" s="340" t="s">
        <v>171</v>
      </c>
      <c r="BE153" s="340" t="s">
        <v>171</v>
      </c>
      <c r="BF153" s="341" t="s">
        <v>171</v>
      </c>
      <c r="BG153" s="342"/>
      <c r="BH153" s="339" t="s">
        <v>171</v>
      </c>
      <c r="BI153" s="340" t="s">
        <v>171</v>
      </c>
      <c r="BJ153" s="340" t="s">
        <v>171</v>
      </c>
      <c r="BK153" s="340" t="s">
        <v>171</v>
      </c>
      <c r="BL153" s="340" t="s">
        <v>171</v>
      </c>
      <c r="BM153" s="340" t="s">
        <v>171</v>
      </c>
      <c r="BN153" s="340" t="s">
        <v>171</v>
      </c>
      <c r="BO153" s="340" t="s">
        <v>171</v>
      </c>
      <c r="BP153" s="340" t="s">
        <v>171</v>
      </c>
      <c r="BQ153" s="340" t="s">
        <v>171</v>
      </c>
      <c r="BR153" s="340" t="s">
        <v>171</v>
      </c>
      <c r="BS153" s="340" t="s">
        <v>171</v>
      </c>
      <c r="BT153" s="341" t="s">
        <v>171</v>
      </c>
      <c r="BU153" s="342"/>
      <c r="BV153" s="339" t="s">
        <v>171</v>
      </c>
      <c r="BW153" s="340" t="s">
        <v>171</v>
      </c>
      <c r="BX153" s="340" t="s">
        <v>171</v>
      </c>
      <c r="BY153" s="340" t="s">
        <v>171</v>
      </c>
      <c r="BZ153" s="340" t="s">
        <v>171</v>
      </c>
      <c r="CA153" s="340" t="s">
        <v>171</v>
      </c>
      <c r="CB153" s="340" t="s">
        <v>171</v>
      </c>
      <c r="CC153" s="340" t="s">
        <v>171</v>
      </c>
      <c r="CD153" s="340" t="s">
        <v>171</v>
      </c>
      <c r="CE153" s="340" t="s">
        <v>171</v>
      </c>
      <c r="CF153" s="340" t="s">
        <v>171</v>
      </c>
      <c r="CG153" s="340" t="s">
        <v>171</v>
      </c>
      <c r="CH153" s="341" t="s">
        <v>171</v>
      </c>
      <c r="CI153" s="342"/>
      <c r="CJ153" s="339" t="s">
        <v>171</v>
      </c>
      <c r="CK153" s="340" t="s">
        <v>171</v>
      </c>
      <c r="CL153" s="340" t="s">
        <v>171</v>
      </c>
      <c r="CM153" s="340" t="s">
        <v>171</v>
      </c>
      <c r="CN153" s="340" t="s">
        <v>171</v>
      </c>
      <c r="CO153" s="340" t="s">
        <v>171</v>
      </c>
      <c r="CP153" s="340" t="s">
        <v>171</v>
      </c>
      <c r="CQ153" s="340" t="s">
        <v>171</v>
      </c>
      <c r="CR153" s="340" t="s">
        <v>171</v>
      </c>
      <c r="CS153" s="340" t="s">
        <v>171</v>
      </c>
      <c r="CT153" s="340" t="s">
        <v>171</v>
      </c>
      <c r="CU153" s="340" t="s">
        <v>171</v>
      </c>
      <c r="CV153" s="341" t="s">
        <v>171</v>
      </c>
      <c r="CW153" s="342"/>
      <c r="CX153" s="339" t="s">
        <v>171</v>
      </c>
      <c r="CY153" s="340" t="s">
        <v>171</v>
      </c>
      <c r="CZ153" s="340" t="s">
        <v>171</v>
      </c>
      <c r="DA153" s="340" t="s">
        <v>171</v>
      </c>
      <c r="DB153" s="340" t="s">
        <v>171</v>
      </c>
      <c r="DC153" s="340" t="s">
        <v>171</v>
      </c>
      <c r="DD153" s="340" t="s">
        <v>171</v>
      </c>
      <c r="DE153" s="340" t="s">
        <v>171</v>
      </c>
      <c r="DF153" s="340" t="s">
        <v>171</v>
      </c>
      <c r="DG153" s="340" t="s">
        <v>171</v>
      </c>
      <c r="DH153" s="340" t="s">
        <v>171</v>
      </c>
      <c r="DI153" s="340" t="s">
        <v>171</v>
      </c>
      <c r="DJ153" s="341" t="s">
        <v>171</v>
      </c>
      <c r="DK153" s="342"/>
      <c r="DL153" s="339" t="s">
        <v>171</v>
      </c>
      <c r="DM153" s="340" t="s">
        <v>171</v>
      </c>
      <c r="DN153" s="340" t="s">
        <v>171</v>
      </c>
      <c r="DO153" s="340" t="s">
        <v>171</v>
      </c>
      <c r="DP153" s="340" t="s">
        <v>171</v>
      </c>
      <c r="DQ153" s="340" t="s">
        <v>171</v>
      </c>
      <c r="DR153" s="340" t="s">
        <v>171</v>
      </c>
      <c r="DS153" s="340" t="s">
        <v>171</v>
      </c>
      <c r="DT153" s="340" t="s">
        <v>171</v>
      </c>
      <c r="DU153" s="340" t="s">
        <v>171</v>
      </c>
      <c r="DV153" s="340" t="s">
        <v>171</v>
      </c>
      <c r="DW153" s="340" t="s">
        <v>171</v>
      </c>
      <c r="DX153" s="341" t="s">
        <v>171</v>
      </c>
      <c r="DY153" s="342"/>
      <c r="DZ153" s="339" t="s">
        <v>171</v>
      </c>
      <c r="EA153" s="340" t="s">
        <v>171</v>
      </c>
      <c r="EB153" s="340" t="s">
        <v>171</v>
      </c>
      <c r="EC153" s="340" t="s">
        <v>171</v>
      </c>
      <c r="ED153" s="340" t="s">
        <v>171</v>
      </c>
      <c r="EE153" s="340" t="s">
        <v>171</v>
      </c>
      <c r="EF153" s="340" t="s">
        <v>171</v>
      </c>
      <c r="EG153" s="340" t="s">
        <v>171</v>
      </c>
      <c r="EH153" s="340" t="s">
        <v>171</v>
      </c>
      <c r="EI153" s="340" t="s">
        <v>171</v>
      </c>
      <c r="EJ153" s="340" t="s">
        <v>171</v>
      </c>
      <c r="EK153" s="340" t="s">
        <v>171</v>
      </c>
      <c r="EL153" s="341" t="s">
        <v>171</v>
      </c>
      <c r="EM153" s="342"/>
      <c r="EN153" s="339" t="s">
        <v>171</v>
      </c>
      <c r="EO153" s="340" t="s">
        <v>171</v>
      </c>
      <c r="EP153" s="340" t="s">
        <v>171</v>
      </c>
      <c r="EQ153" s="340" t="s">
        <v>171</v>
      </c>
      <c r="ER153" s="340" t="s">
        <v>171</v>
      </c>
      <c r="ES153" s="340" t="s">
        <v>171</v>
      </c>
      <c r="ET153" s="340" t="s">
        <v>171</v>
      </c>
      <c r="EU153" s="340" t="s">
        <v>171</v>
      </c>
      <c r="EV153" s="340" t="s">
        <v>171</v>
      </c>
      <c r="EW153" s="340" t="s">
        <v>171</v>
      </c>
      <c r="EX153" s="340" t="s">
        <v>171</v>
      </c>
      <c r="EY153" s="340" t="s">
        <v>171</v>
      </c>
      <c r="EZ153" s="341" t="s">
        <v>171</v>
      </c>
      <c r="FA153" s="342"/>
      <c r="FB153" s="339" t="s">
        <v>171</v>
      </c>
      <c r="FC153" s="340" t="s">
        <v>171</v>
      </c>
      <c r="FD153" s="340" t="s">
        <v>171</v>
      </c>
      <c r="FE153" s="340" t="s">
        <v>171</v>
      </c>
      <c r="FF153" s="340" t="s">
        <v>171</v>
      </c>
      <c r="FG153" s="340" t="s">
        <v>171</v>
      </c>
      <c r="FH153" s="340" t="s">
        <v>171</v>
      </c>
      <c r="FI153" s="340" t="s">
        <v>171</v>
      </c>
      <c r="FJ153" s="340" t="s">
        <v>171</v>
      </c>
      <c r="FK153" s="340" t="s">
        <v>171</v>
      </c>
      <c r="FL153" s="340" t="s">
        <v>171</v>
      </c>
      <c r="FM153" s="340" t="s">
        <v>171</v>
      </c>
      <c r="FN153" s="341" t="s">
        <v>171</v>
      </c>
      <c r="FO153" s="342"/>
      <c r="FP153" s="339" t="s">
        <v>171</v>
      </c>
      <c r="FQ153" s="340" t="s">
        <v>171</v>
      </c>
      <c r="FR153" s="340" t="s">
        <v>171</v>
      </c>
      <c r="FS153" s="340" t="s">
        <v>171</v>
      </c>
      <c r="FT153" s="340" t="s">
        <v>171</v>
      </c>
      <c r="FU153" s="340" t="s">
        <v>171</v>
      </c>
      <c r="FV153" s="340" t="s">
        <v>171</v>
      </c>
      <c r="FW153" s="340" t="s">
        <v>171</v>
      </c>
      <c r="FX153" s="340" t="s">
        <v>171</v>
      </c>
      <c r="FY153" s="340" t="s">
        <v>171</v>
      </c>
      <c r="FZ153" s="340" t="s">
        <v>171</v>
      </c>
      <c r="GA153" s="340" t="s">
        <v>171</v>
      </c>
      <c r="GB153" s="341" t="s">
        <v>171</v>
      </c>
      <c r="GC153" s="342"/>
      <c r="GD153" s="339" t="s">
        <v>171</v>
      </c>
      <c r="GE153" s="340" t="s">
        <v>171</v>
      </c>
      <c r="GF153" s="340" t="s">
        <v>171</v>
      </c>
      <c r="GG153" s="340" t="s">
        <v>171</v>
      </c>
      <c r="GH153" s="340" t="s">
        <v>171</v>
      </c>
      <c r="GI153" s="340" t="s">
        <v>171</v>
      </c>
      <c r="GJ153" s="340" t="s">
        <v>171</v>
      </c>
      <c r="GK153" s="340" t="s">
        <v>171</v>
      </c>
      <c r="GL153" s="340" t="s">
        <v>171</v>
      </c>
      <c r="GM153" s="340" t="s">
        <v>171</v>
      </c>
      <c r="GN153" s="340" t="s">
        <v>171</v>
      </c>
      <c r="GO153" s="340" t="s">
        <v>171</v>
      </c>
      <c r="GP153" s="341" t="s">
        <v>171</v>
      </c>
      <c r="GQ153" s="342"/>
      <c r="GR153" s="339" t="s">
        <v>171</v>
      </c>
      <c r="GS153" s="340" t="s">
        <v>171</v>
      </c>
      <c r="GT153" s="340" t="s">
        <v>171</v>
      </c>
      <c r="GU153" s="340" t="s">
        <v>171</v>
      </c>
      <c r="GV153" s="340" t="s">
        <v>171</v>
      </c>
      <c r="GW153" s="340" t="s">
        <v>171</v>
      </c>
      <c r="GX153" s="340" t="s">
        <v>171</v>
      </c>
      <c r="GY153" s="340" t="s">
        <v>171</v>
      </c>
      <c r="GZ153" s="340" t="s">
        <v>171</v>
      </c>
      <c r="HA153" s="340" t="s">
        <v>171</v>
      </c>
      <c r="HB153" s="340" t="s">
        <v>171</v>
      </c>
      <c r="HC153" s="340" t="s">
        <v>171</v>
      </c>
      <c r="HD153" s="341" t="s">
        <v>171</v>
      </c>
      <c r="HE153" s="342"/>
      <c r="HF153" s="339" t="s">
        <v>171</v>
      </c>
      <c r="HG153" s="340" t="s">
        <v>171</v>
      </c>
      <c r="HH153" s="340" t="s">
        <v>171</v>
      </c>
      <c r="HI153" s="340" t="s">
        <v>171</v>
      </c>
      <c r="HJ153" s="340" t="s">
        <v>171</v>
      </c>
      <c r="HK153" s="340" t="s">
        <v>171</v>
      </c>
      <c r="HL153" s="340" t="s">
        <v>171</v>
      </c>
      <c r="HM153" s="340" t="s">
        <v>171</v>
      </c>
      <c r="HN153" s="340" t="s">
        <v>171</v>
      </c>
      <c r="HO153" s="340" t="s">
        <v>171</v>
      </c>
      <c r="HP153" s="340" t="s">
        <v>171</v>
      </c>
      <c r="HQ153" s="340" t="s">
        <v>171</v>
      </c>
      <c r="HR153" s="341" t="s">
        <v>171</v>
      </c>
      <c r="HS153" s="342"/>
      <c r="HT153" s="339" t="s">
        <v>171</v>
      </c>
      <c r="HU153" s="340" t="s">
        <v>171</v>
      </c>
      <c r="HV153" s="340" t="s">
        <v>171</v>
      </c>
      <c r="HW153" s="340" t="s">
        <v>171</v>
      </c>
      <c r="HX153" s="340" t="s">
        <v>171</v>
      </c>
      <c r="HY153" s="340" t="s">
        <v>171</v>
      </c>
      <c r="HZ153" s="340" t="s">
        <v>171</v>
      </c>
      <c r="IA153" s="340" t="s">
        <v>171</v>
      </c>
      <c r="IB153" s="340" t="s">
        <v>171</v>
      </c>
      <c r="IC153" s="340" t="s">
        <v>171</v>
      </c>
      <c r="ID153" s="340" t="s">
        <v>171</v>
      </c>
      <c r="IE153" s="340" t="s">
        <v>171</v>
      </c>
      <c r="IF153" s="341" t="s">
        <v>171</v>
      </c>
      <c r="IG153" s="342"/>
      <c r="IH153" s="339" t="s">
        <v>171</v>
      </c>
      <c r="II153" s="340" t="s">
        <v>171</v>
      </c>
      <c r="IJ153" s="340" t="s">
        <v>171</v>
      </c>
      <c r="IK153" s="340" t="s">
        <v>171</v>
      </c>
      <c r="IL153" s="340" t="s">
        <v>171</v>
      </c>
      <c r="IM153" s="340" t="s">
        <v>171</v>
      </c>
      <c r="IN153" s="340" t="s">
        <v>171</v>
      </c>
      <c r="IO153" s="340" t="s">
        <v>171</v>
      </c>
      <c r="IP153" s="340" t="s">
        <v>171</v>
      </c>
      <c r="IQ153" s="340" t="s">
        <v>171</v>
      </c>
      <c r="IR153" s="340" t="s">
        <v>171</v>
      </c>
      <c r="IS153" s="340" t="s">
        <v>171</v>
      </c>
      <c r="IT153" s="341" t="s">
        <v>171</v>
      </c>
      <c r="IU153" s="342"/>
      <c r="IV153" s="339" t="s">
        <v>171</v>
      </c>
      <c r="IW153" s="340" t="s">
        <v>171</v>
      </c>
      <c r="IX153" s="340" t="s">
        <v>171</v>
      </c>
      <c r="IY153" s="340" t="s">
        <v>171</v>
      </c>
      <c r="IZ153" s="340" t="s">
        <v>171</v>
      </c>
      <c r="JA153" s="340" t="s">
        <v>171</v>
      </c>
      <c r="JB153" s="340" t="s">
        <v>171</v>
      </c>
      <c r="JC153" s="340" t="s">
        <v>171</v>
      </c>
      <c r="JD153" s="340" t="s">
        <v>171</v>
      </c>
      <c r="JE153" s="340" t="s">
        <v>171</v>
      </c>
      <c r="JF153" s="340" t="s">
        <v>171</v>
      </c>
      <c r="JG153" s="340" t="s">
        <v>171</v>
      </c>
      <c r="JH153" s="341" t="s">
        <v>171</v>
      </c>
      <c r="JI153" s="342"/>
      <c r="JJ153" s="339" t="s">
        <v>171</v>
      </c>
      <c r="JK153" s="340" t="s">
        <v>171</v>
      </c>
      <c r="JL153" s="340" t="s">
        <v>171</v>
      </c>
      <c r="JM153" s="340" t="s">
        <v>171</v>
      </c>
      <c r="JN153" s="340" t="s">
        <v>171</v>
      </c>
      <c r="JO153" s="340" t="s">
        <v>171</v>
      </c>
      <c r="JP153" s="340" t="s">
        <v>171</v>
      </c>
      <c r="JQ153" s="340" t="s">
        <v>171</v>
      </c>
      <c r="JR153" s="340" t="s">
        <v>171</v>
      </c>
      <c r="JS153" s="340" t="s">
        <v>171</v>
      </c>
      <c r="JT153" s="340" t="s">
        <v>171</v>
      </c>
      <c r="JU153" s="340" t="s">
        <v>171</v>
      </c>
      <c r="JV153" s="341" t="s">
        <v>171</v>
      </c>
      <c r="JW153" s="342"/>
      <c r="JX153" s="339" t="s">
        <v>171</v>
      </c>
      <c r="JY153" s="340" t="s">
        <v>171</v>
      </c>
      <c r="JZ153" s="340" t="s">
        <v>171</v>
      </c>
      <c r="KA153" s="340" t="s">
        <v>171</v>
      </c>
      <c r="KB153" s="340" t="s">
        <v>171</v>
      </c>
      <c r="KC153" s="340" t="s">
        <v>171</v>
      </c>
      <c r="KD153" s="340" t="s">
        <v>171</v>
      </c>
      <c r="KE153" s="340" t="s">
        <v>171</v>
      </c>
      <c r="KF153" s="340" t="s">
        <v>171</v>
      </c>
      <c r="KG153" s="340" t="s">
        <v>171</v>
      </c>
      <c r="KH153" s="340" t="s">
        <v>171</v>
      </c>
      <c r="KI153" s="340" t="s">
        <v>171</v>
      </c>
      <c r="KJ153" s="341" t="s">
        <v>171</v>
      </c>
      <c r="KK153" s="342"/>
      <c r="KL153" s="339" t="s">
        <v>171</v>
      </c>
      <c r="KM153" s="340" t="s">
        <v>171</v>
      </c>
      <c r="KN153" s="340" t="s">
        <v>171</v>
      </c>
      <c r="KO153" s="340" t="s">
        <v>171</v>
      </c>
      <c r="KP153" s="340" t="s">
        <v>171</v>
      </c>
      <c r="KQ153" s="340" t="s">
        <v>171</v>
      </c>
      <c r="KR153" s="340" t="s">
        <v>171</v>
      </c>
      <c r="KS153" s="340" t="s">
        <v>171</v>
      </c>
      <c r="KT153" s="340" t="s">
        <v>171</v>
      </c>
      <c r="KU153" s="340" t="s">
        <v>171</v>
      </c>
      <c r="KV153" s="340" t="s">
        <v>171</v>
      </c>
      <c r="KW153" s="340" t="s">
        <v>171</v>
      </c>
      <c r="KX153" s="341" t="s">
        <v>171</v>
      </c>
      <c r="KY153" s="342"/>
      <c r="KZ153" s="339" t="s">
        <v>171</v>
      </c>
      <c r="LA153" s="340" t="s">
        <v>171</v>
      </c>
      <c r="LB153" s="340" t="s">
        <v>171</v>
      </c>
      <c r="LC153" s="340" t="s">
        <v>171</v>
      </c>
      <c r="LD153" s="340" t="s">
        <v>171</v>
      </c>
      <c r="LE153" s="340" t="s">
        <v>171</v>
      </c>
      <c r="LF153" s="340" t="s">
        <v>171</v>
      </c>
      <c r="LG153" s="340" t="s">
        <v>171</v>
      </c>
      <c r="LH153" s="340" t="s">
        <v>171</v>
      </c>
      <c r="LI153" s="340" t="s">
        <v>171</v>
      </c>
      <c r="LJ153" s="340" t="s">
        <v>171</v>
      </c>
      <c r="LK153" s="340" t="s">
        <v>171</v>
      </c>
      <c r="LL153" s="341" t="s">
        <v>171</v>
      </c>
      <c r="LM153" s="342"/>
      <c r="LN153" s="339" t="s">
        <v>171</v>
      </c>
      <c r="LO153" s="340" t="s">
        <v>171</v>
      </c>
      <c r="LP153" s="340" t="s">
        <v>171</v>
      </c>
      <c r="LQ153" s="340" t="s">
        <v>171</v>
      </c>
      <c r="LR153" s="340" t="s">
        <v>171</v>
      </c>
      <c r="LS153" s="340" t="s">
        <v>171</v>
      </c>
      <c r="LT153" s="340" t="s">
        <v>171</v>
      </c>
      <c r="LU153" s="340" t="s">
        <v>171</v>
      </c>
      <c r="LV153" s="340" t="s">
        <v>171</v>
      </c>
      <c r="LW153" s="340" t="s">
        <v>171</v>
      </c>
      <c r="LX153" s="340" t="s">
        <v>171</v>
      </c>
      <c r="LY153" s="340" t="s">
        <v>171</v>
      </c>
      <c r="LZ153" s="341" t="s">
        <v>171</v>
      </c>
      <c r="MA153" s="342" t="s">
        <v>171</v>
      </c>
      <c r="MB153" s="343" t="s">
        <v>171</v>
      </c>
      <c r="MC153" s="343" t="s">
        <v>171</v>
      </c>
      <c r="MD153" s="343" t="s">
        <v>171</v>
      </c>
      <c r="ME153" s="343" t="s">
        <v>171</v>
      </c>
      <c r="MF153" s="343" t="s">
        <v>171</v>
      </c>
      <c r="MG153" s="343" t="s">
        <v>171</v>
      </c>
      <c r="MH153" s="343" t="s">
        <v>171</v>
      </c>
      <c r="MI153" s="343" t="s">
        <v>171</v>
      </c>
      <c r="MJ153" s="343" t="s">
        <v>171</v>
      </c>
      <c r="MK153" s="343" t="s">
        <v>171</v>
      </c>
      <c r="ML153" s="343" t="s">
        <v>171</v>
      </c>
      <c r="MM153" s="343" t="s">
        <v>171</v>
      </c>
      <c r="MN153" s="344" t="s">
        <v>171</v>
      </c>
    </row>
    <row r="154" spans="1:352" ht="13.5" thickBot="1" x14ac:dyDescent="0.35">
      <c r="A154" s="792"/>
      <c r="B154" s="346" t="s">
        <v>853</v>
      </c>
      <c r="C154" s="345"/>
      <c r="D154" s="347">
        <v>45688</v>
      </c>
      <c r="E154" s="348">
        <v>45716</v>
      </c>
      <c r="F154" s="348">
        <v>45747</v>
      </c>
      <c r="G154" s="348">
        <v>45777</v>
      </c>
      <c r="H154" s="348">
        <v>45808</v>
      </c>
      <c r="I154" s="348">
        <v>45838</v>
      </c>
      <c r="J154" s="348">
        <v>45869</v>
      </c>
      <c r="K154" s="348">
        <v>45900</v>
      </c>
      <c r="L154" s="348">
        <v>45930</v>
      </c>
      <c r="M154" s="348">
        <v>45961</v>
      </c>
      <c r="N154" s="348">
        <v>45991</v>
      </c>
      <c r="O154" s="348">
        <v>46022</v>
      </c>
      <c r="P154" s="349" t="s">
        <v>854</v>
      </c>
      <c r="Q154" s="350"/>
      <c r="R154" s="348">
        <v>45688</v>
      </c>
      <c r="S154" s="348">
        <v>45716</v>
      </c>
      <c r="T154" s="348">
        <v>45747</v>
      </c>
      <c r="U154" s="348">
        <v>45777</v>
      </c>
      <c r="V154" s="348">
        <v>45808</v>
      </c>
      <c r="W154" s="348">
        <v>45838</v>
      </c>
      <c r="X154" s="348">
        <v>45869</v>
      </c>
      <c r="Y154" s="348">
        <v>45900</v>
      </c>
      <c r="Z154" s="348">
        <v>45930</v>
      </c>
      <c r="AA154" s="348">
        <v>45961</v>
      </c>
      <c r="AB154" s="348">
        <v>45991</v>
      </c>
      <c r="AC154" s="348">
        <v>46022</v>
      </c>
      <c r="AD154" s="351" t="str">
        <f>+P154</f>
        <v>Budget-2025</v>
      </c>
      <c r="AE154" s="342"/>
      <c r="AF154" s="347">
        <v>45688</v>
      </c>
      <c r="AG154" s="348">
        <v>45716</v>
      </c>
      <c r="AH154" s="348">
        <v>45747</v>
      </c>
      <c r="AI154" s="348">
        <v>45777</v>
      </c>
      <c r="AJ154" s="348">
        <v>45808</v>
      </c>
      <c r="AK154" s="348">
        <v>45838</v>
      </c>
      <c r="AL154" s="348">
        <v>45869</v>
      </c>
      <c r="AM154" s="348">
        <v>45900</v>
      </c>
      <c r="AN154" s="348">
        <v>45930</v>
      </c>
      <c r="AO154" s="348">
        <v>45961</v>
      </c>
      <c r="AP154" s="348">
        <v>45991</v>
      </c>
      <c r="AQ154" s="348">
        <v>46022</v>
      </c>
      <c r="AR154" s="351" t="str">
        <f>AD154</f>
        <v>Budget-2025</v>
      </c>
      <c r="AS154" s="352"/>
      <c r="AT154" s="347">
        <v>45688</v>
      </c>
      <c r="AU154" s="348">
        <v>45716</v>
      </c>
      <c r="AV154" s="348">
        <v>45747</v>
      </c>
      <c r="AW154" s="348">
        <v>45777</v>
      </c>
      <c r="AX154" s="348">
        <v>45808</v>
      </c>
      <c r="AY154" s="348">
        <v>45838</v>
      </c>
      <c r="AZ154" s="348">
        <v>45869</v>
      </c>
      <c r="BA154" s="348">
        <v>45900</v>
      </c>
      <c r="BB154" s="348">
        <v>45930</v>
      </c>
      <c r="BC154" s="348">
        <v>45961</v>
      </c>
      <c r="BD154" s="348">
        <v>45991</v>
      </c>
      <c r="BE154" s="348">
        <v>46022</v>
      </c>
      <c r="BF154" s="351" t="str">
        <f>AR154</f>
        <v>Budget-2025</v>
      </c>
      <c r="BG154" s="352"/>
      <c r="BH154" s="347">
        <v>45688</v>
      </c>
      <c r="BI154" s="348">
        <v>45716</v>
      </c>
      <c r="BJ154" s="348">
        <v>45747</v>
      </c>
      <c r="BK154" s="348">
        <v>45777</v>
      </c>
      <c r="BL154" s="348">
        <v>45808</v>
      </c>
      <c r="BM154" s="348">
        <v>45838</v>
      </c>
      <c r="BN154" s="348">
        <v>45869</v>
      </c>
      <c r="BO154" s="348">
        <v>45900</v>
      </c>
      <c r="BP154" s="348">
        <v>45930</v>
      </c>
      <c r="BQ154" s="348">
        <v>45961</v>
      </c>
      <c r="BR154" s="348">
        <v>45991</v>
      </c>
      <c r="BS154" s="348">
        <v>46022</v>
      </c>
      <c r="BT154" s="351" t="str">
        <f>+BF154</f>
        <v>Budget-2025</v>
      </c>
      <c r="BU154" s="352"/>
      <c r="BV154" s="347">
        <v>45688</v>
      </c>
      <c r="BW154" s="348">
        <v>45716</v>
      </c>
      <c r="BX154" s="348">
        <v>45747</v>
      </c>
      <c r="BY154" s="348">
        <v>45777</v>
      </c>
      <c r="BZ154" s="348">
        <v>45808</v>
      </c>
      <c r="CA154" s="348">
        <v>45838</v>
      </c>
      <c r="CB154" s="348">
        <v>45869</v>
      </c>
      <c r="CC154" s="348">
        <v>45900</v>
      </c>
      <c r="CD154" s="348">
        <v>45930</v>
      </c>
      <c r="CE154" s="348">
        <v>45961</v>
      </c>
      <c r="CF154" s="348">
        <v>45991</v>
      </c>
      <c r="CG154" s="348">
        <v>46022</v>
      </c>
      <c r="CH154" s="351" t="str">
        <f>+BT154</f>
        <v>Budget-2025</v>
      </c>
      <c r="CI154" s="352"/>
      <c r="CJ154" s="347">
        <v>45688</v>
      </c>
      <c r="CK154" s="348">
        <v>45716</v>
      </c>
      <c r="CL154" s="348">
        <v>45747</v>
      </c>
      <c r="CM154" s="348">
        <v>45777</v>
      </c>
      <c r="CN154" s="348">
        <v>45808</v>
      </c>
      <c r="CO154" s="348">
        <v>45838</v>
      </c>
      <c r="CP154" s="348">
        <v>45869</v>
      </c>
      <c r="CQ154" s="348">
        <v>45900</v>
      </c>
      <c r="CR154" s="348">
        <v>45930</v>
      </c>
      <c r="CS154" s="348">
        <v>45961</v>
      </c>
      <c r="CT154" s="348">
        <v>45991</v>
      </c>
      <c r="CU154" s="348">
        <v>46022</v>
      </c>
      <c r="CV154" s="351" t="str">
        <f>+CH154</f>
        <v>Budget-2025</v>
      </c>
      <c r="CW154" s="352"/>
      <c r="CX154" s="347">
        <v>45688</v>
      </c>
      <c r="CY154" s="348">
        <v>45716</v>
      </c>
      <c r="CZ154" s="348">
        <v>45747</v>
      </c>
      <c r="DA154" s="348">
        <v>45777</v>
      </c>
      <c r="DB154" s="348">
        <v>45808</v>
      </c>
      <c r="DC154" s="348">
        <v>45838</v>
      </c>
      <c r="DD154" s="348">
        <v>45869</v>
      </c>
      <c r="DE154" s="348">
        <v>45900</v>
      </c>
      <c r="DF154" s="348">
        <v>45930</v>
      </c>
      <c r="DG154" s="348">
        <v>45961</v>
      </c>
      <c r="DH154" s="348">
        <v>45991</v>
      </c>
      <c r="DI154" s="348">
        <v>46022</v>
      </c>
      <c r="DJ154" s="351" t="str">
        <f>+CV154</f>
        <v>Budget-2025</v>
      </c>
      <c r="DK154" s="352"/>
      <c r="DL154" s="347">
        <v>45688</v>
      </c>
      <c r="DM154" s="348">
        <v>45716</v>
      </c>
      <c r="DN154" s="348">
        <v>45747</v>
      </c>
      <c r="DO154" s="348">
        <v>45777</v>
      </c>
      <c r="DP154" s="348">
        <v>45808</v>
      </c>
      <c r="DQ154" s="348">
        <v>45838</v>
      </c>
      <c r="DR154" s="348">
        <v>45869</v>
      </c>
      <c r="DS154" s="348">
        <v>45900</v>
      </c>
      <c r="DT154" s="348">
        <v>45930</v>
      </c>
      <c r="DU154" s="348">
        <v>45961</v>
      </c>
      <c r="DV154" s="348">
        <v>45991</v>
      </c>
      <c r="DW154" s="348">
        <v>46022</v>
      </c>
      <c r="DX154" s="351" t="str">
        <f>+DJ154</f>
        <v>Budget-2025</v>
      </c>
      <c r="DY154" s="352"/>
      <c r="DZ154" s="347">
        <v>45688</v>
      </c>
      <c r="EA154" s="348">
        <v>45716</v>
      </c>
      <c r="EB154" s="348">
        <v>45747</v>
      </c>
      <c r="EC154" s="348">
        <v>45777</v>
      </c>
      <c r="ED154" s="348">
        <v>45808</v>
      </c>
      <c r="EE154" s="348">
        <v>45838</v>
      </c>
      <c r="EF154" s="348">
        <v>45869</v>
      </c>
      <c r="EG154" s="348">
        <v>45900</v>
      </c>
      <c r="EH154" s="348">
        <v>45930</v>
      </c>
      <c r="EI154" s="348">
        <v>45961</v>
      </c>
      <c r="EJ154" s="348">
        <v>45991</v>
      </c>
      <c r="EK154" s="348">
        <v>46022</v>
      </c>
      <c r="EL154" s="351" t="str">
        <f>+DX154</f>
        <v>Budget-2025</v>
      </c>
      <c r="EM154" s="352"/>
      <c r="EN154" s="347">
        <v>45688</v>
      </c>
      <c r="EO154" s="348">
        <v>45716</v>
      </c>
      <c r="EP154" s="348">
        <v>45747</v>
      </c>
      <c r="EQ154" s="348">
        <v>45777</v>
      </c>
      <c r="ER154" s="348">
        <v>45808</v>
      </c>
      <c r="ES154" s="348">
        <v>45838</v>
      </c>
      <c r="ET154" s="348">
        <v>45869</v>
      </c>
      <c r="EU154" s="348">
        <v>45900</v>
      </c>
      <c r="EV154" s="348">
        <v>45930</v>
      </c>
      <c r="EW154" s="348">
        <v>45961</v>
      </c>
      <c r="EX154" s="348">
        <v>45991</v>
      </c>
      <c r="EY154" s="348">
        <v>46022</v>
      </c>
      <c r="EZ154" s="351" t="str">
        <f>+EL154</f>
        <v>Budget-2025</v>
      </c>
      <c r="FA154" s="352"/>
      <c r="FB154" s="347">
        <v>45688</v>
      </c>
      <c r="FC154" s="348">
        <v>45716</v>
      </c>
      <c r="FD154" s="348">
        <v>45747</v>
      </c>
      <c r="FE154" s="348">
        <v>45777</v>
      </c>
      <c r="FF154" s="348">
        <v>45808</v>
      </c>
      <c r="FG154" s="348">
        <v>45838</v>
      </c>
      <c r="FH154" s="348">
        <v>45869</v>
      </c>
      <c r="FI154" s="348">
        <v>45900</v>
      </c>
      <c r="FJ154" s="348">
        <v>45930</v>
      </c>
      <c r="FK154" s="348">
        <v>45961</v>
      </c>
      <c r="FL154" s="348">
        <v>45991</v>
      </c>
      <c r="FM154" s="348">
        <v>46022</v>
      </c>
      <c r="FN154" s="351" t="str">
        <f>+EZ154</f>
        <v>Budget-2025</v>
      </c>
      <c r="FO154" s="352"/>
      <c r="FP154" s="347">
        <v>45688</v>
      </c>
      <c r="FQ154" s="348">
        <v>45716</v>
      </c>
      <c r="FR154" s="348">
        <v>45747</v>
      </c>
      <c r="FS154" s="348">
        <v>45777</v>
      </c>
      <c r="FT154" s="348">
        <v>45808</v>
      </c>
      <c r="FU154" s="348">
        <v>45838</v>
      </c>
      <c r="FV154" s="348">
        <v>45869</v>
      </c>
      <c r="FW154" s="348">
        <v>45900</v>
      </c>
      <c r="FX154" s="348">
        <v>45930</v>
      </c>
      <c r="FY154" s="348">
        <v>45961</v>
      </c>
      <c r="FZ154" s="348">
        <v>45991</v>
      </c>
      <c r="GA154" s="348">
        <v>46022</v>
      </c>
      <c r="GB154" s="351" t="str">
        <f>+FN154</f>
        <v>Budget-2025</v>
      </c>
      <c r="GC154" s="352"/>
      <c r="GD154" s="347">
        <v>45688</v>
      </c>
      <c r="GE154" s="348">
        <v>45716</v>
      </c>
      <c r="GF154" s="348">
        <v>45747</v>
      </c>
      <c r="GG154" s="348">
        <v>45777</v>
      </c>
      <c r="GH154" s="348">
        <v>45808</v>
      </c>
      <c r="GI154" s="348">
        <v>45838</v>
      </c>
      <c r="GJ154" s="348">
        <v>45869</v>
      </c>
      <c r="GK154" s="348">
        <v>45900</v>
      </c>
      <c r="GL154" s="348">
        <v>45930</v>
      </c>
      <c r="GM154" s="348">
        <v>45961</v>
      </c>
      <c r="GN154" s="348">
        <v>45991</v>
      </c>
      <c r="GO154" s="348">
        <v>46022</v>
      </c>
      <c r="GP154" s="351" t="str">
        <f>+GB154</f>
        <v>Budget-2025</v>
      </c>
      <c r="GQ154" s="352"/>
      <c r="GR154" s="347">
        <v>45688</v>
      </c>
      <c r="GS154" s="348">
        <v>45716</v>
      </c>
      <c r="GT154" s="348">
        <v>45747</v>
      </c>
      <c r="GU154" s="348">
        <v>45777</v>
      </c>
      <c r="GV154" s="348">
        <v>45808</v>
      </c>
      <c r="GW154" s="348">
        <v>45838</v>
      </c>
      <c r="GX154" s="348">
        <v>45869</v>
      </c>
      <c r="GY154" s="348">
        <v>45900</v>
      </c>
      <c r="GZ154" s="348">
        <v>45930</v>
      </c>
      <c r="HA154" s="348">
        <v>45961</v>
      </c>
      <c r="HB154" s="348">
        <v>45991</v>
      </c>
      <c r="HC154" s="348">
        <v>46022</v>
      </c>
      <c r="HD154" s="351" t="str">
        <f>+LL154</f>
        <v>Total</v>
      </c>
      <c r="HE154" s="352"/>
      <c r="HF154" s="347">
        <v>45688</v>
      </c>
      <c r="HG154" s="348">
        <v>45716</v>
      </c>
      <c r="HH154" s="348">
        <v>45747</v>
      </c>
      <c r="HI154" s="348">
        <v>45777</v>
      </c>
      <c r="HJ154" s="348">
        <v>45808</v>
      </c>
      <c r="HK154" s="348">
        <v>45838</v>
      </c>
      <c r="HL154" s="348">
        <v>45869</v>
      </c>
      <c r="HM154" s="348">
        <v>45900</v>
      </c>
      <c r="HN154" s="348">
        <v>45930</v>
      </c>
      <c r="HO154" s="348">
        <v>45961</v>
      </c>
      <c r="HP154" s="348">
        <v>45991</v>
      </c>
      <c r="HQ154" s="348">
        <v>46022</v>
      </c>
      <c r="HR154" s="351" t="str">
        <f>+GP154</f>
        <v>Budget-2025</v>
      </c>
      <c r="HS154" s="352"/>
      <c r="HT154" s="347">
        <v>45688</v>
      </c>
      <c r="HU154" s="348">
        <v>45716</v>
      </c>
      <c r="HV154" s="348">
        <v>45747</v>
      </c>
      <c r="HW154" s="348">
        <v>45777</v>
      </c>
      <c r="HX154" s="348">
        <v>45808</v>
      </c>
      <c r="HY154" s="348">
        <v>45838</v>
      </c>
      <c r="HZ154" s="348">
        <v>45869</v>
      </c>
      <c r="IA154" s="348">
        <v>45900</v>
      </c>
      <c r="IB154" s="348">
        <v>45930</v>
      </c>
      <c r="IC154" s="348">
        <v>45961</v>
      </c>
      <c r="ID154" s="348">
        <v>45991</v>
      </c>
      <c r="IE154" s="348">
        <v>46022</v>
      </c>
      <c r="IF154" s="351" t="str">
        <f>+HR154</f>
        <v>Budget-2025</v>
      </c>
      <c r="IG154" s="352"/>
      <c r="IH154" s="347">
        <v>45688</v>
      </c>
      <c r="II154" s="348">
        <v>45716</v>
      </c>
      <c r="IJ154" s="348">
        <v>45747</v>
      </c>
      <c r="IK154" s="348">
        <v>45777</v>
      </c>
      <c r="IL154" s="348">
        <v>45808</v>
      </c>
      <c r="IM154" s="348">
        <v>45838</v>
      </c>
      <c r="IN154" s="348">
        <v>45869</v>
      </c>
      <c r="IO154" s="348">
        <v>45900</v>
      </c>
      <c r="IP154" s="348">
        <v>45930</v>
      </c>
      <c r="IQ154" s="348">
        <v>45961</v>
      </c>
      <c r="IR154" s="348">
        <v>45991</v>
      </c>
      <c r="IS154" s="348">
        <v>46022</v>
      </c>
      <c r="IT154" s="351" t="str">
        <f>+IF154</f>
        <v>Budget-2025</v>
      </c>
      <c r="IU154" s="352"/>
      <c r="IV154" s="347">
        <v>45688</v>
      </c>
      <c r="IW154" s="348">
        <v>45716</v>
      </c>
      <c r="IX154" s="348">
        <v>45747</v>
      </c>
      <c r="IY154" s="348">
        <v>45777</v>
      </c>
      <c r="IZ154" s="348">
        <v>45808</v>
      </c>
      <c r="JA154" s="348">
        <v>45838</v>
      </c>
      <c r="JB154" s="348">
        <v>45869</v>
      </c>
      <c r="JC154" s="348">
        <v>45900</v>
      </c>
      <c r="JD154" s="348">
        <v>45930</v>
      </c>
      <c r="JE154" s="348">
        <v>45961</v>
      </c>
      <c r="JF154" s="348">
        <v>45991</v>
      </c>
      <c r="JG154" s="348">
        <v>46022</v>
      </c>
      <c r="JH154" s="351" t="str">
        <f>+IT154</f>
        <v>Budget-2025</v>
      </c>
      <c r="JI154" s="352"/>
      <c r="JJ154" s="347">
        <v>45688</v>
      </c>
      <c r="JK154" s="348">
        <v>45716</v>
      </c>
      <c r="JL154" s="348">
        <v>45747</v>
      </c>
      <c r="JM154" s="348">
        <v>45777</v>
      </c>
      <c r="JN154" s="348">
        <v>45808</v>
      </c>
      <c r="JO154" s="348">
        <v>45838</v>
      </c>
      <c r="JP154" s="348">
        <v>45869</v>
      </c>
      <c r="JQ154" s="348">
        <v>45900</v>
      </c>
      <c r="JR154" s="348">
        <v>45930</v>
      </c>
      <c r="JS154" s="348">
        <v>45961</v>
      </c>
      <c r="JT154" s="348">
        <v>45991</v>
      </c>
      <c r="JU154" s="348">
        <v>46022</v>
      </c>
      <c r="JV154" s="351" t="str">
        <f>+JH154</f>
        <v>Budget-2025</v>
      </c>
      <c r="JW154" s="352"/>
      <c r="JX154" s="347">
        <v>45688</v>
      </c>
      <c r="JY154" s="348">
        <v>45716</v>
      </c>
      <c r="JZ154" s="348">
        <v>45747</v>
      </c>
      <c r="KA154" s="348">
        <v>45777</v>
      </c>
      <c r="KB154" s="348">
        <v>45808</v>
      </c>
      <c r="KC154" s="348">
        <v>45838</v>
      </c>
      <c r="KD154" s="348">
        <v>45869</v>
      </c>
      <c r="KE154" s="348">
        <v>45900</v>
      </c>
      <c r="KF154" s="348">
        <v>45930</v>
      </c>
      <c r="KG154" s="348">
        <v>45961</v>
      </c>
      <c r="KH154" s="348">
        <v>45991</v>
      </c>
      <c r="KI154" s="348">
        <v>46022</v>
      </c>
      <c r="KJ154" s="351" t="str">
        <f>+JV154</f>
        <v>Budget-2025</v>
      </c>
      <c r="KK154" s="352"/>
      <c r="KL154" s="347">
        <v>45688</v>
      </c>
      <c r="KM154" s="348">
        <v>45716</v>
      </c>
      <c r="KN154" s="348">
        <v>45747</v>
      </c>
      <c r="KO154" s="348">
        <v>45777</v>
      </c>
      <c r="KP154" s="348">
        <v>45808</v>
      </c>
      <c r="KQ154" s="348">
        <v>45838</v>
      </c>
      <c r="KR154" s="348">
        <v>45869</v>
      </c>
      <c r="KS154" s="348">
        <v>45900</v>
      </c>
      <c r="KT154" s="348">
        <v>45930</v>
      </c>
      <c r="KU154" s="348">
        <v>45961</v>
      </c>
      <c r="KV154" s="348">
        <v>45991</v>
      </c>
      <c r="KW154" s="348">
        <v>46022</v>
      </c>
      <c r="KX154" s="351" t="s">
        <v>15</v>
      </c>
      <c r="KY154" s="352"/>
      <c r="KZ154" s="347">
        <v>45688</v>
      </c>
      <c r="LA154" s="348">
        <v>45716</v>
      </c>
      <c r="LB154" s="348">
        <v>45747</v>
      </c>
      <c r="LC154" s="348">
        <v>45777</v>
      </c>
      <c r="LD154" s="348">
        <v>45808</v>
      </c>
      <c r="LE154" s="348">
        <v>45838</v>
      </c>
      <c r="LF154" s="348">
        <v>45869</v>
      </c>
      <c r="LG154" s="348">
        <v>45900</v>
      </c>
      <c r="LH154" s="348">
        <v>45930</v>
      </c>
      <c r="LI154" s="348">
        <v>45961</v>
      </c>
      <c r="LJ154" s="348">
        <v>45991</v>
      </c>
      <c r="LK154" s="348">
        <v>46022</v>
      </c>
      <c r="LL154" s="351" t="str">
        <f>+KX154</f>
        <v>Total</v>
      </c>
      <c r="LM154" s="352"/>
      <c r="LN154" s="347">
        <v>45688</v>
      </c>
      <c r="LO154" s="348">
        <v>45716</v>
      </c>
      <c r="LP154" s="348">
        <v>45747</v>
      </c>
      <c r="LQ154" s="348">
        <v>45777</v>
      </c>
      <c r="LR154" s="348">
        <v>45808</v>
      </c>
      <c r="LS154" s="348">
        <v>45838</v>
      </c>
      <c r="LT154" s="348">
        <v>45869</v>
      </c>
      <c r="LU154" s="348">
        <v>45900</v>
      </c>
      <c r="LV154" s="348">
        <v>45930</v>
      </c>
      <c r="LW154" s="348">
        <v>45961</v>
      </c>
      <c r="LX154" s="348">
        <v>45991</v>
      </c>
      <c r="LY154" s="348">
        <v>46022</v>
      </c>
      <c r="LZ154" s="351" t="str">
        <f>+HD154</f>
        <v>Total</v>
      </c>
      <c r="MA154" s="352"/>
      <c r="MB154" s="353" t="s">
        <v>15</v>
      </c>
      <c r="MC154" s="353" t="str">
        <f>MB154</f>
        <v>Total</v>
      </c>
      <c r="MD154" s="353" t="str">
        <f t="shared" si="621"/>
        <v>Total</v>
      </c>
      <c r="ME154" s="353" t="str">
        <f t="shared" si="622"/>
        <v>Total</v>
      </c>
      <c r="MF154" s="353" t="str">
        <f t="shared" si="623"/>
        <v>Total</v>
      </c>
      <c r="MG154" s="353" t="str">
        <f t="shared" si="624"/>
        <v>Total</v>
      </c>
      <c r="MH154" s="353" t="str">
        <f t="shared" si="625"/>
        <v>Total</v>
      </c>
      <c r="MI154" s="353" t="str">
        <f t="shared" si="626"/>
        <v>Total</v>
      </c>
      <c r="MJ154" s="353" t="str">
        <f t="shared" si="627"/>
        <v>Total</v>
      </c>
      <c r="MK154" s="353" t="str">
        <f t="shared" si="628"/>
        <v>Total</v>
      </c>
      <c r="ML154" s="353" t="str">
        <f t="shared" si="629"/>
        <v>Total</v>
      </c>
      <c r="MM154" s="353" t="str">
        <f t="shared" si="630"/>
        <v>Total</v>
      </c>
      <c r="MN154" s="354" t="str">
        <f>MM154</f>
        <v>Total</v>
      </c>
    </row>
    <row r="155" spans="1:352" x14ac:dyDescent="0.3">
      <c r="A155" s="792"/>
      <c r="B155" s="330" t="s">
        <v>855</v>
      </c>
      <c r="C155" s="329"/>
      <c r="D155" s="355" t="s">
        <v>856</v>
      </c>
      <c r="E155" s="356" t="s">
        <v>856</v>
      </c>
      <c r="F155" s="356" t="s">
        <v>856</v>
      </c>
      <c r="G155" s="356" t="s">
        <v>856</v>
      </c>
      <c r="H155" s="356" t="s">
        <v>856</v>
      </c>
      <c r="I155" s="356" t="s">
        <v>856</v>
      </c>
      <c r="J155" s="356" t="s">
        <v>856</v>
      </c>
      <c r="K155" s="356" t="s">
        <v>856</v>
      </c>
      <c r="L155" s="356" t="s">
        <v>856</v>
      </c>
      <c r="M155" s="356" t="s">
        <v>856</v>
      </c>
      <c r="N155" s="356" t="s">
        <v>856</v>
      </c>
      <c r="O155" s="356" t="s">
        <v>856</v>
      </c>
      <c r="P155" s="357" t="s">
        <v>856</v>
      </c>
      <c r="Q155" s="350"/>
      <c r="R155" s="358" t="s">
        <v>857</v>
      </c>
      <c r="S155" s="359" t="s">
        <v>857</v>
      </c>
      <c r="T155" s="359" t="s">
        <v>857</v>
      </c>
      <c r="U155" s="359" t="s">
        <v>857</v>
      </c>
      <c r="V155" s="359" t="s">
        <v>857</v>
      </c>
      <c r="W155" s="359" t="s">
        <v>857</v>
      </c>
      <c r="X155" s="359" t="s">
        <v>857</v>
      </c>
      <c r="Y155" s="359" t="s">
        <v>857</v>
      </c>
      <c r="Z155" s="359" t="s">
        <v>857</v>
      </c>
      <c r="AA155" s="359" t="s">
        <v>857</v>
      </c>
      <c r="AB155" s="359" t="s">
        <v>857</v>
      </c>
      <c r="AC155" s="359" t="s">
        <v>857</v>
      </c>
      <c r="AD155" s="357" t="s">
        <v>857</v>
      </c>
      <c r="AE155" s="342"/>
      <c r="AF155" s="355" t="s">
        <v>858</v>
      </c>
      <c r="AG155" s="356" t="s">
        <v>858</v>
      </c>
      <c r="AH155" s="356" t="s">
        <v>858</v>
      </c>
      <c r="AI155" s="356" t="s">
        <v>858</v>
      </c>
      <c r="AJ155" s="356" t="s">
        <v>858</v>
      </c>
      <c r="AK155" s="356" t="s">
        <v>858</v>
      </c>
      <c r="AL155" s="356" t="s">
        <v>858</v>
      </c>
      <c r="AM155" s="356" t="s">
        <v>858</v>
      </c>
      <c r="AN155" s="356" t="s">
        <v>858</v>
      </c>
      <c r="AO155" s="356" t="s">
        <v>858</v>
      </c>
      <c r="AP155" s="356" t="s">
        <v>858</v>
      </c>
      <c r="AQ155" s="360" t="s">
        <v>858</v>
      </c>
      <c r="AR155" s="357" t="s">
        <v>858</v>
      </c>
      <c r="AS155" s="352"/>
      <c r="AT155" s="355" t="s">
        <v>859</v>
      </c>
      <c r="AU155" s="356" t="s">
        <v>859</v>
      </c>
      <c r="AV155" s="356" t="s">
        <v>859</v>
      </c>
      <c r="AW155" s="356" t="s">
        <v>859</v>
      </c>
      <c r="AX155" s="356" t="s">
        <v>859</v>
      </c>
      <c r="AY155" s="356" t="s">
        <v>859</v>
      </c>
      <c r="AZ155" s="356" t="s">
        <v>859</v>
      </c>
      <c r="BA155" s="356" t="s">
        <v>859</v>
      </c>
      <c r="BB155" s="356" t="s">
        <v>859</v>
      </c>
      <c r="BC155" s="356" t="s">
        <v>859</v>
      </c>
      <c r="BD155" s="356" t="s">
        <v>859</v>
      </c>
      <c r="BE155" s="356" t="s">
        <v>859</v>
      </c>
      <c r="BF155" s="357" t="s">
        <v>859</v>
      </c>
      <c r="BG155" s="331"/>
      <c r="BH155" s="355" t="s">
        <v>860</v>
      </c>
      <c r="BI155" s="356" t="s">
        <v>860</v>
      </c>
      <c r="BJ155" s="356" t="s">
        <v>860</v>
      </c>
      <c r="BK155" s="356" t="s">
        <v>860</v>
      </c>
      <c r="BL155" s="356" t="s">
        <v>860</v>
      </c>
      <c r="BM155" s="356" t="s">
        <v>860</v>
      </c>
      <c r="BN155" s="356" t="s">
        <v>860</v>
      </c>
      <c r="BO155" s="356" t="s">
        <v>860</v>
      </c>
      <c r="BP155" s="356" t="s">
        <v>860</v>
      </c>
      <c r="BQ155" s="356" t="s">
        <v>860</v>
      </c>
      <c r="BR155" s="356" t="s">
        <v>860</v>
      </c>
      <c r="BS155" s="360" t="s">
        <v>860</v>
      </c>
      <c r="BT155" s="357" t="s">
        <v>860</v>
      </c>
      <c r="BU155" s="361"/>
      <c r="BV155" s="355" t="s">
        <v>861</v>
      </c>
      <c r="BW155" s="356" t="s">
        <v>861</v>
      </c>
      <c r="BX155" s="356" t="s">
        <v>861</v>
      </c>
      <c r="BY155" s="356" t="s">
        <v>861</v>
      </c>
      <c r="BZ155" s="356" t="s">
        <v>861</v>
      </c>
      <c r="CA155" s="356" t="s">
        <v>861</v>
      </c>
      <c r="CB155" s="356" t="s">
        <v>861</v>
      </c>
      <c r="CC155" s="356" t="s">
        <v>861</v>
      </c>
      <c r="CD155" s="356" t="s">
        <v>861</v>
      </c>
      <c r="CE155" s="356" t="s">
        <v>861</v>
      </c>
      <c r="CF155" s="356" t="s">
        <v>861</v>
      </c>
      <c r="CG155" s="356" t="s">
        <v>861</v>
      </c>
      <c r="CH155" s="357" t="s">
        <v>861</v>
      </c>
      <c r="CI155" s="361"/>
      <c r="CJ155" s="355" t="s">
        <v>862</v>
      </c>
      <c r="CK155" s="356" t="s">
        <v>862</v>
      </c>
      <c r="CL155" s="356" t="s">
        <v>862</v>
      </c>
      <c r="CM155" s="356" t="s">
        <v>862</v>
      </c>
      <c r="CN155" s="356" t="s">
        <v>862</v>
      </c>
      <c r="CO155" s="356" t="s">
        <v>862</v>
      </c>
      <c r="CP155" s="356" t="s">
        <v>862</v>
      </c>
      <c r="CQ155" s="356" t="s">
        <v>862</v>
      </c>
      <c r="CR155" s="356" t="s">
        <v>862</v>
      </c>
      <c r="CS155" s="356" t="s">
        <v>862</v>
      </c>
      <c r="CT155" s="356" t="s">
        <v>862</v>
      </c>
      <c r="CU155" s="356" t="s">
        <v>862</v>
      </c>
      <c r="CV155" s="357" t="s">
        <v>862</v>
      </c>
      <c r="CW155" s="361"/>
      <c r="CX155" s="355" t="s">
        <v>863</v>
      </c>
      <c r="CY155" s="356" t="s">
        <v>863</v>
      </c>
      <c r="CZ155" s="356" t="s">
        <v>863</v>
      </c>
      <c r="DA155" s="356" t="s">
        <v>863</v>
      </c>
      <c r="DB155" s="356" t="s">
        <v>863</v>
      </c>
      <c r="DC155" s="356" t="s">
        <v>863</v>
      </c>
      <c r="DD155" s="356" t="s">
        <v>863</v>
      </c>
      <c r="DE155" s="356" t="s">
        <v>863</v>
      </c>
      <c r="DF155" s="356" t="s">
        <v>863</v>
      </c>
      <c r="DG155" s="356" t="s">
        <v>863</v>
      </c>
      <c r="DH155" s="356" t="s">
        <v>863</v>
      </c>
      <c r="DI155" s="356" t="s">
        <v>863</v>
      </c>
      <c r="DJ155" s="357" t="s">
        <v>863</v>
      </c>
      <c r="DK155" s="361"/>
      <c r="DL155" s="355" t="s">
        <v>864</v>
      </c>
      <c r="DM155" s="356" t="s">
        <v>864</v>
      </c>
      <c r="DN155" s="356" t="s">
        <v>864</v>
      </c>
      <c r="DO155" s="356" t="s">
        <v>864</v>
      </c>
      <c r="DP155" s="356" t="s">
        <v>864</v>
      </c>
      <c r="DQ155" s="356" t="s">
        <v>864</v>
      </c>
      <c r="DR155" s="356" t="s">
        <v>864</v>
      </c>
      <c r="DS155" s="356" t="s">
        <v>864</v>
      </c>
      <c r="DT155" s="356" t="s">
        <v>864</v>
      </c>
      <c r="DU155" s="356" t="s">
        <v>864</v>
      </c>
      <c r="DV155" s="356" t="s">
        <v>864</v>
      </c>
      <c r="DW155" s="356" t="s">
        <v>864</v>
      </c>
      <c r="DX155" s="357" t="s">
        <v>864</v>
      </c>
      <c r="DY155" s="361"/>
      <c r="DZ155" s="355" t="s">
        <v>865</v>
      </c>
      <c r="EA155" s="356" t="s">
        <v>865</v>
      </c>
      <c r="EB155" s="356" t="s">
        <v>865</v>
      </c>
      <c r="EC155" s="356" t="s">
        <v>865</v>
      </c>
      <c r="ED155" s="356" t="s">
        <v>865</v>
      </c>
      <c r="EE155" s="356" t="s">
        <v>865</v>
      </c>
      <c r="EF155" s="356" t="s">
        <v>865</v>
      </c>
      <c r="EG155" s="356" t="s">
        <v>865</v>
      </c>
      <c r="EH155" s="356" t="s">
        <v>865</v>
      </c>
      <c r="EI155" s="356" t="s">
        <v>865</v>
      </c>
      <c r="EJ155" s="356" t="s">
        <v>865</v>
      </c>
      <c r="EK155" s="356" t="s">
        <v>865</v>
      </c>
      <c r="EL155" s="357" t="s">
        <v>865</v>
      </c>
      <c r="EM155" s="361"/>
      <c r="EN155" s="355" t="s">
        <v>866</v>
      </c>
      <c r="EO155" s="356" t="s">
        <v>866</v>
      </c>
      <c r="EP155" s="356" t="s">
        <v>866</v>
      </c>
      <c r="EQ155" s="356" t="s">
        <v>866</v>
      </c>
      <c r="ER155" s="356" t="s">
        <v>866</v>
      </c>
      <c r="ES155" s="356" t="s">
        <v>866</v>
      </c>
      <c r="ET155" s="356" t="s">
        <v>866</v>
      </c>
      <c r="EU155" s="356" t="s">
        <v>866</v>
      </c>
      <c r="EV155" s="356" t="s">
        <v>866</v>
      </c>
      <c r="EW155" s="356" t="s">
        <v>866</v>
      </c>
      <c r="EX155" s="356" t="s">
        <v>866</v>
      </c>
      <c r="EY155" s="356" t="s">
        <v>866</v>
      </c>
      <c r="EZ155" s="357" t="s">
        <v>866</v>
      </c>
      <c r="FA155" s="361"/>
      <c r="FB155" s="355" t="s">
        <v>867</v>
      </c>
      <c r="FC155" s="356" t="s">
        <v>867</v>
      </c>
      <c r="FD155" s="356" t="s">
        <v>867</v>
      </c>
      <c r="FE155" s="356" t="s">
        <v>867</v>
      </c>
      <c r="FF155" s="356" t="s">
        <v>867</v>
      </c>
      <c r="FG155" s="356" t="s">
        <v>867</v>
      </c>
      <c r="FH155" s="356" t="s">
        <v>867</v>
      </c>
      <c r="FI155" s="356" t="s">
        <v>867</v>
      </c>
      <c r="FJ155" s="356" t="s">
        <v>867</v>
      </c>
      <c r="FK155" s="356" t="s">
        <v>867</v>
      </c>
      <c r="FL155" s="356" t="s">
        <v>867</v>
      </c>
      <c r="FM155" s="356" t="s">
        <v>867</v>
      </c>
      <c r="FN155" s="357" t="s">
        <v>867</v>
      </c>
      <c r="FO155" s="361"/>
      <c r="FP155" s="355" t="s">
        <v>868</v>
      </c>
      <c r="FQ155" s="356" t="s">
        <v>868</v>
      </c>
      <c r="FR155" s="356" t="s">
        <v>868</v>
      </c>
      <c r="FS155" s="356" t="s">
        <v>868</v>
      </c>
      <c r="FT155" s="356" t="s">
        <v>868</v>
      </c>
      <c r="FU155" s="356" t="s">
        <v>868</v>
      </c>
      <c r="FV155" s="356" t="s">
        <v>868</v>
      </c>
      <c r="FW155" s="356" t="s">
        <v>868</v>
      </c>
      <c r="FX155" s="356" t="s">
        <v>868</v>
      </c>
      <c r="FY155" s="356" t="s">
        <v>868</v>
      </c>
      <c r="FZ155" s="356" t="s">
        <v>868</v>
      </c>
      <c r="GA155" s="356" t="s">
        <v>868</v>
      </c>
      <c r="GB155" s="357" t="s">
        <v>868</v>
      </c>
      <c r="GC155" s="361"/>
      <c r="GD155" s="355" t="s">
        <v>869</v>
      </c>
      <c r="GE155" s="356" t="s">
        <v>869</v>
      </c>
      <c r="GF155" s="356" t="s">
        <v>869</v>
      </c>
      <c r="GG155" s="356" t="s">
        <v>869</v>
      </c>
      <c r="GH155" s="356" t="s">
        <v>869</v>
      </c>
      <c r="GI155" s="356" t="s">
        <v>869</v>
      </c>
      <c r="GJ155" s="356" t="s">
        <v>869</v>
      </c>
      <c r="GK155" s="356" t="s">
        <v>869</v>
      </c>
      <c r="GL155" s="356" t="s">
        <v>869</v>
      </c>
      <c r="GM155" s="356" t="s">
        <v>869</v>
      </c>
      <c r="GN155" s="356" t="s">
        <v>869</v>
      </c>
      <c r="GO155" s="356" t="s">
        <v>869</v>
      </c>
      <c r="GP155" s="357" t="s">
        <v>869</v>
      </c>
      <c r="GQ155" s="361"/>
      <c r="GR155" s="355" t="s">
        <v>850</v>
      </c>
      <c r="GS155" s="356" t="s">
        <v>850</v>
      </c>
      <c r="GT155" s="356" t="s">
        <v>850</v>
      </c>
      <c r="GU155" s="356" t="s">
        <v>850</v>
      </c>
      <c r="GV155" s="356" t="s">
        <v>850</v>
      </c>
      <c r="GW155" s="356" t="s">
        <v>850</v>
      </c>
      <c r="GX155" s="356" t="s">
        <v>850</v>
      </c>
      <c r="GY155" s="356" t="s">
        <v>850</v>
      </c>
      <c r="GZ155" s="356" t="s">
        <v>850</v>
      </c>
      <c r="HA155" s="356" t="s">
        <v>850</v>
      </c>
      <c r="HB155" s="356" t="s">
        <v>850</v>
      </c>
      <c r="HC155" s="356" t="s">
        <v>850</v>
      </c>
      <c r="HD155" s="357" t="s">
        <v>850</v>
      </c>
      <c r="HE155" s="361"/>
      <c r="HF155" s="355" t="s">
        <v>870</v>
      </c>
      <c r="HG155" s="356" t="s">
        <v>870</v>
      </c>
      <c r="HH155" s="356" t="s">
        <v>870</v>
      </c>
      <c r="HI155" s="356" t="s">
        <v>870</v>
      </c>
      <c r="HJ155" s="356" t="s">
        <v>870</v>
      </c>
      <c r="HK155" s="356" t="s">
        <v>870</v>
      </c>
      <c r="HL155" s="356" t="s">
        <v>870</v>
      </c>
      <c r="HM155" s="356" t="s">
        <v>870</v>
      </c>
      <c r="HN155" s="356" t="s">
        <v>870</v>
      </c>
      <c r="HO155" s="356" t="s">
        <v>870</v>
      </c>
      <c r="HP155" s="356" t="s">
        <v>870</v>
      </c>
      <c r="HQ155" s="356" t="s">
        <v>870</v>
      </c>
      <c r="HR155" s="357" t="s">
        <v>870</v>
      </c>
      <c r="HS155" s="361"/>
      <c r="HT155" s="355" t="s">
        <v>871</v>
      </c>
      <c r="HU155" s="356" t="s">
        <v>871</v>
      </c>
      <c r="HV155" s="356" t="s">
        <v>871</v>
      </c>
      <c r="HW155" s="356" t="s">
        <v>871</v>
      </c>
      <c r="HX155" s="356" t="s">
        <v>871</v>
      </c>
      <c r="HY155" s="356" t="s">
        <v>871</v>
      </c>
      <c r="HZ155" s="356" t="s">
        <v>871</v>
      </c>
      <c r="IA155" s="356" t="s">
        <v>871</v>
      </c>
      <c r="IB155" s="356" t="s">
        <v>871</v>
      </c>
      <c r="IC155" s="356" t="s">
        <v>871</v>
      </c>
      <c r="ID155" s="356" t="s">
        <v>871</v>
      </c>
      <c r="IE155" s="356" t="s">
        <v>871</v>
      </c>
      <c r="IF155" s="357" t="s">
        <v>871</v>
      </c>
      <c r="IG155" s="361"/>
      <c r="IH155" s="355" t="s">
        <v>872</v>
      </c>
      <c r="II155" s="356" t="s">
        <v>872</v>
      </c>
      <c r="IJ155" s="356" t="s">
        <v>872</v>
      </c>
      <c r="IK155" s="356" t="s">
        <v>872</v>
      </c>
      <c r="IL155" s="356" t="s">
        <v>872</v>
      </c>
      <c r="IM155" s="356" t="s">
        <v>872</v>
      </c>
      <c r="IN155" s="356" t="s">
        <v>872</v>
      </c>
      <c r="IO155" s="356" t="s">
        <v>872</v>
      </c>
      <c r="IP155" s="356" t="s">
        <v>872</v>
      </c>
      <c r="IQ155" s="356" t="s">
        <v>872</v>
      </c>
      <c r="IR155" s="356" t="s">
        <v>872</v>
      </c>
      <c r="IS155" s="356" t="s">
        <v>872</v>
      </c>
      <c r="IT155" s="357" t="s">
        <v>872</v>
      </c>
      <c r="IU155" s="361"/>
      <c r="IV155" s="355" t="s">
        <v>873</v>
      </c>
      <c r="IW155" s="356" t="s">
        <v>873</v>
      </c>
      <c r="IX155" s="356" t="s">
        <v>873</v>
      </c>
      <c r="IY155" s="356" t="s">
        <v>873</v>
      </c>
      <c r="IZ155" s="356" t="s">
        <v>873</v>
      </c>
      <c r="JA155" s="356" t="s">
        <v>873</v>
      </c>
      <c r="JB155" s="356" t="s">
        <v>873</v>
      </c>
      <c r="JC155" s="356" t="s">
        <v>873</v>
      </c>
      <c r="JD155" s="356" t="s">
        <v>873</v>
      </c>
      <c r="JE155" s="356" t="s">
        <v>873</v>
      </c>
      <c r="JF155" s="356" t="s">
        <v>873</v>
      </c>
      <c r="JG155" s="356" t="s">
        <v>873</v>
      </c>
      <c r="JH155" s="357" t="s">
        <v>873</v>
      </c>
      <c r="JI155" s="361"/>
      <c r="JJ155" s="355" t="s">
        <v>874</v>
      </c>
      <c r="JK155" s="356" t="s">
        <v>874</v>
      </c>
      <c r="JL155" s="356" t="s">
        <v>874</v>
      </c>
      <c r="JM155" s="356" t="s">
        <v>874</v>
      </c>
      <c r="JN155" s="356" t="s">
        <v>874</v>
      </c>
      <c r="JO155" s="356" t="s">
        <v>874</v>
      </c>
      <c r="JP155" s="356" t="s">
        <v>874</v>
      </c>
      <c r="JQ155" s="356" t="s">
        <v>874</v>
      </c>
      <c r="JR155" s="356" t="s">
        <v>874</v>
      </c>
      <c r="JS155" s="356" t="s">
        <v>874</v>
      </c>
      <c r="JT155" s="356" t="s">
        <v>874</v>
      </c>
      <c r="JU155" s="356" t="s">
        <v>874</v>
      </c>
      <c r="JV155" s="357" t="s">
        <v>874</v>
      </c>
      <c r="JW155" s="361"/>
      <c r="JX155" s="355" t="s">
        <v>875</v>
      </c>
      <c r="JY155" s="356" t="s">
        <v>875</v>
      </c>
      <c r="JZ155" s="356" t="s">
        <v>875</v>
      </c>
      <c r="KA155" s="356" t="s">
        <v>875</v>
      </c>
      <c r="KB155" s="356" t="s">
        <v>875</v>
      </c>
      <c r="KC155" s="356" t="s">
        <v>875</v>
      </c>
      <c r="KD155" s="356" t="s">
        <v>875</v>
      </c>
      <c r="KE155" s="356" t="s">
        <v>875</v>
      </c>
      <c r="KF155" s="356" t="s">
        <v>875</v>
      </c>
      <c r="KG155" s="356" t="s">
        <v>875</v>
      </c>
      <c r="KH155" s="356" t="s">
        <v>875</v>
      </c>
      <c r="KI155" s="356" t="s">
        <v>875</v>
      </c>
      <c r="KJ155" s="357" t="s">
        <v>875</v>
      </c>
      <c r="KK155" s="361"/>
      <c r="KL155" s="355" t="s">
        <v>876</v>
      </c>
      <c r="KM155" s="356" t="s">
        <v>876</v>
      </c>
      <c r="KN155" s="356" t="s">
        <v>876</v>
      </c>
      <c r="KO155" s="356" t="s">
        <v>876</v>
      </c>
      <c r="KP155" s="356" t="s">
        <v>876</v>
      </c>
      <c r="KQ155" s="356" t="s">
        <v>876</v>
      </c>
      <c r="KR155" s="356" t="s">
        <v>876</v>
      </c>
      <c r="KS155" s="356" t="s">
        <v>876</v>
      </c>
      <c r="KT155" s="356" t="s">
        <v>876</v>
      </c>
      <c r="KU155" s="356" t="s">
        <v>876</v>
      </c>
      <c r="KV155" s="356" t="s">
        <v>876</v>
      </c>
      <c r="KW155" s="356" t="s">
        <v>876</v>
      </c>
      <c r="KX155" s="357" t="s">
        <v>876</v>
      </c>
      <c r="KY155" s="361"/>
      <c r="KZ155" s="355" t="s">
        <v>877</v>
      </c>
      <c r="LA155" s="356" t="s">
        <v>877</v>
      </c>
      <c r="LB155" s="356" t="s">
        <v>877</v>
      </c>
      <c r="LC155" s="356" t="s">
        <v>877</v>
      </c>
      <c r="LD155" s="356" t="s">
        <v>877</v>
      </c>
      <c r="LE155" s="356" t="s">
        <v>877</v>
      </c>
      <c r="LF155" s="356" t="s">
        <v>877</v>
      </c>
      <c r="LG155" s="356" t="s">
        <v>877</v>
      </c>
      <c r="LH155" s="356" t="s">
        <v>877</v>
      </c>
      <c r="LI155" s="356" t="s">
        <v>877</v>
      </c>
      <c r="LJ155" s="356" t="s">
        <v>877</v>
      </c>
      <c r="LK155" s="356" t="s">
        <v>877</v>
      </c>
      <c r="LL155" s="357" t="s">
        <v>877</v>
      </c>
      <c r="LM155" s="361"/>
      <c r="LN155" s="355"/>
      <c r="LO155" s="356"/>
      <c r="LP155" s="356"/>
      <c r="LQ155" s="356"/>
      <c r="LR155" s="356"/>
      <c r="LS155" s="356"/>
      <c r="LT155" s="356"/>
      <c r="LU155" s="356"/>
      <c r="LV155" s="356"/>
      <c r="LW155" s="356"/>
      <c r="LX155" s="356"/>
      <c r="LY155" s="356"/>
      <c r="LZ155" s="357"/>
      <c r="MA155" s="361"/>
      <c r="MB155" s="362" t="s">
        <v>934</v>
      </c>
      <c r="MC155" s="362" t="str">
        <f>MB155</f>
        <v>30 Divisions</v>
      </c>
      <c r="MD155" s="362" t="str">
        <f t="shared" si="621"/>
        <v>30 Divisions</v>
      </c>
      <c r="ME155" s="362" t="str">
        <f t="shared" si="622"/>
        <v>30 Divisions</v>
      </c>
      <c r="MF155" s="362" t="str">
        <f t="shared" si="623"/>
        <v>30 Divisions</v>
      </c>
      <c r="MG155" s="362" t="str">
        <f t="shared" si="624"/>
        <v>30 Divisions</v>
      </c>
      <c r="MH155" s="362" t="str">
        <f t="shared" si="625"/>
        <v>30 Divisions</v>
      </c>
      <c r="MI155" s="362" t="str">
        <f t="shared" si="626"/>
        <v>30 Divisions</v>
      </c>
      <c r="MJ155" s="362" t="str">
        <f t="shared" si="627"/>
        <v>30 Divisions</v>
      </c>
      <c r="MK155" s="362" t="str">
        <f t="shared" si="628"/>
        <v>30 Divisions</v>
      </c>
      <c r="ML155" s="362" t="str">
        <f t="shared" si="629"/>
        <v>30 Divisions</v>
      </c>
      <c r="MM155" s="362" t="str">
        <f t="shared" si="630"/>
        <v>30 Divisions</v>
      </c>
      <c r="MN155" s="362" t="str">
        <f t="shared" ref="MN155" si="632">MM155</f>
        <v>30 Divisions</v>
      </c>
    </row>
    <row r="156" spans="1:352" hidden="1" x14ac:dyDescent="0.3">
      <c r="A156" s="792"/>
      <c r="B156" s="363" t="s">
        <v>878</v>
      </c>
      <c r="D156" s="364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  <c r="P156" s="366"/>
      <c r="Q156" s="367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8"/>
      <c r="AE156" s="369"/>
      <c r="AF156" s="364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8"/>
      <c r="AS156" s="370"/>
      <c r="AT156" s="364"/>
      <c r="AU156" s="365"/>
      <c r="AV156" s="365"/>
      <c r="AW156" s="365"/>
      <c r="AX156" s="365"/>
      <c r="AY156" s="365"/>
      <c r="AZ156" s="365"/>
      <c r="BA156" s="365"/>
      <c r="BB156" s="365"/>
      <c r="BC156" s="365"/>
      <c r="BD156" s="365"/>
      <c r="BE156" s="365"/>
      <c r="BF156" s="368"/>
      <c r="BG156" s="371"/>
      <c r="BH156" s="364"/>
      <c r="BI156" s="365"/>
      <c r="BJ156" s="365"/>
      <c r="BK156" s="365"/>
      <c r="BL156" s="365"/>
      <c r="BM156" s="365"/>
      <c r="BN156" s="365"/>
      <c r="BO156" s="365"/>
      <c r="BP156" s="365"/>
      <c r="BQ156" s="365"/>
      <c r="BR156" s="365"/>
      <c r="BS156" s="365"/>
      <c r="BT156" s="368"/>
      <c r="BV156" s="364"/>
      <c r="BW156" s="365"/>
      <c r="BX156" s="365"/>
      <c r="BY156" s="365"/>
      <c r="BZ156" s="365"/>
      <c r="CA156" s="365"/>
      <c r="CB156" s="365"/>
      <c r="CC156" s="365"/>
      <c r="CD156" s="365"/>
      <c r="CE156" s="365"/>
      <c r="CF156" s="365"/>
      <c r="CG156" s="365"/>
      <c r="CH156" s="368"/>
      <c r="CI156" s="372"/>
      <c r="CJ156" s="364"/>
      <c r="CK156" s="365"/>
      <c r="CL156" s="365"/>
      <c r="CM156" s="365"/>
      <c r="CN156" s="365"/>
      <c r="CO156" s="365"/>
      <c r="CP156" s="365"/>
      <c r="CQ156" s="365"/>
      <c r="CR156" s="365"/>
      <c r="CS156" s="365"/>
      <c r="CT156" s="365"/>
      <c r="CU156" s="365"/>
      <c r="CV156" s="368"/>
      <c r="CW156" s="372"/>
      <c r="CX156" s="364"/>
      <c r="CY156" s="365"/>
      <c r="CZ156" s="365"/>
      <c r="DA156" s="365"/>
      <c r="DB156" s="365"/>
      <c r="DC156" s="365"/>
      <c r="DD156" s="365"/>
      <c r="DE156" s="365"/>
      <c r="DF156" s="365"/>
      <c r="DG156" s="365"/>
      <c r="DH156" s="365"/>
      <c r="DI156" s="365"/>
      <c r="DJ156" s="368"/>
      <c r="DK156" s="372"/>
      <c r="DL156" s="364"/>
      <c r="DM156" s="365"/>
      <c r="DN156" s="365"/>
      <c r="DO156" s="365"/>
      <c r="DP156" s="365"/>
      <c r="DQ156" s="365"/>
      <c r="DR156" s="365"/>
      <c r="DS156" s="365"/>
      <c r="DT156" s="365"/>
      <c r="DU156" s="365"/>
      <c r="DV156" s="365"/>
      <c r="DW156" s="365"/>
      <c r="DX156" s="368"/>
      <c r="DY156" s="372"/>
      <c r="DZ156" s="364"/>
      <c r="EA156" s="365"/>
      <c r="EB156" s="365"/>
      <c r="EC156" s="365"/>
      <c r="ED156" s="365"/>
      <c r="EE156" s="365"/>
      <c r="EF156" s="365"/>
      <c r="EG156" s="365"/>
      <c r="EH156" s="365"/>
      <c r="EI156" s="365"/>
      <c r="EJ156" s="365"/>
      <c r="EK156" s="365"/>
      <c r="EL156" s="368"/>
      <c r="EM156" s="372"/>
      <c r="EN156" s="364"/>
      <c r="EO156" s="365"/>
      <c r="EP156" s="365"/>
      <c r="EQ156" s="365"/>
      <c r="ER156" s="365"/>
      <c r="ES156" s="365"/>
      <c r="ET156" s="365"/>
      <c r="EU156" s="365"/>
      <c r="EV156" s="365"/>
      <c r="EW156" s="365"/>
      <c r="EX156" s="365"/>
      <c r="EY156" s="365"/>
      <c r="EZ156" s="368"/>
      <c r="FA156" s="372"/>
      <c r="FB156" s="364"/>
      <c r="FC156" s="365"/>
      <c r="FD156" s="365"/>
      <c r="FE156" s="365"/>
      <c r="FF156" s="365"/>
      <c r="FG156" s="365"/>
      <c r="FH156" s="365"/>
      <c r="FI156" s="365"/>
      <c r="FJ156" s="365"/>
      <c r="FK156" s="365"/>
      <c r="FL156" s="365"/>
      <c r="FM156" s="365"/>
      <c r="FN156" s="368"/>
      <c r="FO156" s="372"/>
      <c r="FP156" s="364"/>
      <c r="FQ156" s="365"/>
      <c r="FR156" s="365"/>
      <c r="FS156" s="365"/>
      <c r="FT156" s="365"/>
      <c r="FU156" s="365"/>
      <c r="FV156" s="365"/>
      <c r="FW156" s="365"/>
      <c r="FX156" s="365"/>
      <c r="FY156" s="365"/>
      <c r="FZ156" s="365"/>
      <c r="GA156" s="365"/>
      <c r="GB156" s="368"/>
      <c r="GC156" s="372"/>
      <c r="GD156" s="364"/>
      <c r="GE156" s="365"/>
      <c r="GF156" s="365"/>
      <c r="GG156" s="365"/>
      <c r="GH156" s="365"/>
      <c r="GI156" s="365"/>
      <c r="GJ156" s="365"/>
      <c r="GK156" s="365"/>
      <c r="GL156" s="365"/>
      <c r="GM156" s="365"/>
      <c r="GN156" s="365"/>
      <c r="GO156" s="365"/>
      <c r="GP156" s="368"/>
      <c r="GQ156" s="372"/>
      <c r="GR156" s="364"/>
      <c r="GS156" s="365"/>
      <c r="GT156" s="365"/>
      <c r="GU156" s="365"/>
      <c r="GV156" s="365"/>
      <c r="GW156" s="365"/>
      <c r="GX156" s="365"/>
      <c r="GY156" s="365"/>
      <c r="GZ156" s="365"/>
      <c r="HA156" s="365"/>
      <c r="HB156" s="365"/>
      <c r="HC156" s="365"/>
      <c r="HD156" s="368"/>
      <c r="HE156" s="372"/>
      <c r="HF156" s="364"/>
      <c r="HG156" s="365"/>
      <c r="HH156" s="365"/>
      <c r="HI156" s="365"/>
      <c r="HJ156" s="365"/>
      <c r="HK156" s="365"/>
      <c r="HL156" s="365"/>
      <c r="HM156" s="365"/>
      <c r="HN156" s="365"/>
      <c r="HO156" s="365"/>
      <c r="HP156" s="365"/>
      <c r="HQ156" s="365"/>
      <c r="HR156" s="368"/>
      <c r="HS156" s="372"/>
      <c r="HT156" s="364"/>
      <c r="HU156" s="365"/>
      <c r="HV156" s="365"/>
      <c r="HW156" s="365"/>
      <c r="HX156" s="365"/>
      <c r="HY156" s="365"/>
      <c r="HZ156" s="365"/>
      <c r="IA156" s="365"/>
      <c r="IB156" s="365"/>
      <c r="IC156" s="365"/>
      <c r="ID156" s="365"/>
      <c r="IE156" s="365"/>
      <c r="IF156" s="368"/>
      <c r="IG156" s="372"/>
      <c r="IH156" s="364"/>
      <c r="II156" s="365"/>
      <c r="IJ156" s="365"/>
      <c r="IK156" s="365"/>
      <c r="IL156" s="365"/>
      <c r="IM156" s="365"/>
      <c r="IN156" s="365"/>
      <c r="IO156" s="365"/>
      <c r="IP156" s="365"/>
      <c r="IQ156" s="365"/>
      <c r="IR156" s="365"/>
      <c r="IS156" s="365"/>
      <c r="IT156" s="368"/>
      <c r="IU156" s="372"/>
      <c r="IV156" s="364"/>
      <c r="IW156" s="365"/>
      <c r="IX156" s="365"/>
      <c r="IY156" s="365"/>
      <c r="IZ156" s="365"/>
      <c r="JA156" s="365"/>
      <c r="JB156" s="365"/>
      <c r="JC156" s="365"/>
      <c r="JD156" s="365"/>
      <c r="JE156" s="365"/>
      <c r="JF156" s="365"/>
      <c r="JG156" s="365"/>
      <c r="JH156" s="368"/>
      <c r="JI156" s="372"/>
      <c r="JJ156" s="364"/>
      <c r="JK156" s="365"/>
      <c r="JL156" s="365"/>
      <c r="JM156" s="365"/>
      <c r="JN156" s="365"/>
      <c r="JO156" s="365"/>
      <c r="JP156" s="365"/>
      <c r="JQ156" s="365"/>
      <c r="JR156" s="365"/>
      <c r="JS156" s="365"/>
      <c r="JT156" s="365"/>
      <c r="JU156" s="365"/>
      <c r="JV156" s="368"/>
      <c r="JW156" s="372"/>
      <c r="JX156" s="364"/>
      <c r="JY156" s="365"/>
      <c r="JZ156" s="365"/>
      <c r="KA156" s="365"/>
      <c r="KB156" s="365"/>
      <c r="KC156" s="365"/>
      <c r="KD156" s="365"/>
      <c r="KE156" s="365"/>
      <c r="KF156" s="365"/>
      <c r="KG156" s="365"/>
      <c r="KH156" s="365"/>
      <c r="KI156" s="365"/>
      <c r="KJ156" s="368"/>
      <c r="KK156" s="372"/>
      <c r="KL156" s="364"/>
      <c r="KM156" s="365"/>
      <c r="KN156" s="365"/>
      <c r="KO156" s="365"/>
      <c r="KP156" s="365"/>
      <c r="KQ156" s="365"/>
      <c r="KR156" s="365"/>
      <c r="KS156" s="365"/>
      <c r="KT156" s="365"/>
      <c r="KU156" s="365"/>
      <c r="KV156" s="365"/>
      <c r="KW156" s="365"/>
      <c r="KX156" s="368"/>
      <c r="KY156" s="372"/>
      <c r="KZ156" s="364"/>
      <c r="LA156" s="365"/>
      <c r="LB156" s="365"/>
      <c r="LC156" s="365"/>
      <c r="LD156" s="365"/>
      <c r="LE156" s="365"/>
      <c r="LF156" s="365"/>
      <c r="LG156" s="365"/>
      <c r="LH156" s="365"/>
      <c r="LI156" s="365"/>
      <c r="LJ156" s="365"/>
      <c r="LK156" s="365"/>
      <c r="LL156" s="368"/>
      <c r="LM156" s="372"/>
      <c r="LN156" s="364"/>
      <c r="LO156" s="365"/>
      <c r="LP156" s="365"/>
      <c r="LQ156" s="365"/>
      <c r="LR156" s="365"/>
      <c r="LS156" s="365"/>
      <c r="LT156" s="365"/>
      <c r="LU156" s="365"/>
      <c r="LV156" s="365"/>
      <c r="LW156" s="365"/>
      <c r="LX156" s="365"/>
      <c r="LY156" s="365"/>
      <c r="LZ156" s="368"/>
      <c r="MA156" s="372"/>
      <c r="MB156" s="368"/>
      <c r="MC156" s="368"/>
      <c r="MD156" s="368"/>
      <c r="ME156" s="368"/>
      <c r="MF156" s="368"/>
      <c r="MG156" s="368"/>
      <c r="MH156" s="368"/>
      <c r="MI156" s="368"/>
      <c r="MJ156" s="368"/>
      <c r="MK156" s="368"/>
      <c r="ML156" s="368"/>
      <c r="MM156" s="368"/>
      <c r="MN156" s="368"/>
    </row>
    <row r="157" spans="1:352" ht="12.5" hidden="1" x14ac:dyDescent="0.25">
      <c r="A157" s="792"/>
      <c r="B157" s="313" t="s">
        <v>879</v>
      </c>
      <c r="D157" s="759">
        <v>0</v>
      </c>
      <c r="E157" s="764">
        <v>0</v>
      </c>
      <c r="F157" s="764">
        <v>0</v>
      </c>
      <c r="G157" s="763">
        <v>0</v>
      </c>
      <c r="H157" s="763">
        <v>0</v>
      </c>
      <c r="I157" s="763">
        <v>0</v>
      </c>
      <c r="J157" s="763">
        <v>0</v>
      </c>
      <c r="K157" s="763">
        <v>0</v>
      </c>
      <c r="L157" s="763">
        <v>0</v>
      </c>
      <c r="M157" s="763">
        <v>0</v>
      </c>
      <c r="N157" s="763">
        <v>0</v>
      </c>
      <c r="O157" s="763">
        <v>0</v>
      </c>
      <c r="P157" s="765">
        <f>+SUBTOTAL(9,D157:O157)</f>
        <v>0</v>
      </c>
      <c r="Q157" s="761"/>
      <c r="R157" s="759">
        <v>0</v>
      </c>
      <c r="S157" s="764">
        <v>0</v>
      </c>
      <c r="T157" s="763">
        <v>0</v>
      </c>
      <c r="U157" s="763">
        <v>0</v>
      </c>
      <c r="V157" s="763">
        <v>0</v>
      </c>
      <c r="W157" s="763">
        <v>0</v>
      </c>
      <c r="X157" s="763">
        <v>0</v>
      </c>
      <c r="Y157" s="763">
        <v>0</v>
      </c>
      <c r="Z157" s="763">
        <v>0</v>
      </c>
      <c r="AA157" s="763">
        <v>0</v>
      </c>
      <c r="AB157" s="763">
        <v>0</v>
      </c>
      <c r="AC157" s="763">
        <v>0</v>
      </c>
      <c r="AD157" s="765">
        <f>+SUBTOTAL(9,R157:AC157)</f>
        <v>0</v>
      </c>
      <c r="AE157" s="761"/>
      <c r="AF157" s="759">
        <v>0</v>
      </c>
      <c r="AG157" s="764">
        <v>0</v>
      </c>
      <c r="AH157" s="763">
        <v>0</v>
      </c>
      <c r="AI157" s="763">
        <v>0</v>
      </c>
      <c r="AJ157" s="763">
        <v>0</v>
      </c>
      <c r="AK157" s="763">
        <v>0</v>
      </c>
      <c r="AL157" s="763">
        <v>0</v>
      </c>
      <c r="AM157" s="763">
        <v>0</v>
      </c>
      <c r="AN157" s="763">
        <v>0</v>
      </c>
      <c r="AO157" s="763">
        <v>0</v>
      </c>
      <c r="AP157" s="763">
        <v>0</v>
      </c>
      <c r="AQ157" s="763">
        <v>0</v>
      </c>
      <c r="AR157" s="765">
        <f>+SUBTOTAL(9,AF157:AQ157)</f>
        <v>0</v>
      </c>
      <c r="AS157" s="761"/>
      <c r="AT157" s="759">
        <v>0</v>
      </c>
      <c r="AU157" s="764">
        <v>0</v>
      </c>
      <c r="AV157" s="763">
        <v>0</v>
      </c>
      <c r="AW157" s="763">
        <v>0</v>
      </c>
      <c r="AX157" s="763">
        <v>0</v>
      </c>
      <c r="AY157" s="763">
        <v>0</v>
      </c>
      <c r="AZ157" s="763">
        <v>0</v>
      </c>
      <c r="BA157" s="763">
        <v>0</v>
      </c>
      <c r="BB157" s="763">
        <v>0</v>
      </c>
      <c r="BC157" s="763">
        <v>0</v>
      </c>
      <c r="BD157" s="763">
        <v>0</v>
      </c>
      <c r="BE157" s="763">
        <v>0</v>
      </c>
      <c r="BF157" s="765">
        <f>+SUBTOTAL(9,AT157:BE157)</f>
        <v>0</v>
      </c>
      <c r="BG157" s="789"/>
      <c r="BH157" s="759">
        <v>0</v>
      </c>
      <c r="BI157" s="764">
        <v>0</v>
      </c>
      <c r="BJ157" s="763">
        <v>0</v>
      </c>
      <c r="BK157" s="763">
        <v>0</v>
      </c>
      <c r="BL157" s="763">
        <v>0</v>
      </c>
      <c r="BM157" s="763">
        <v>0</v>
      </c>
      <c r="BN157" s="763">
        <v>0</v>
      </c>
      <c r="BO157" s="763">
        <v>0</v>
      </c>
      <c r="BP157" s="763">
        <v>0</v>
      </c>
      <c r="BQ157" s="763">
        <v>0</v>
      </c>
      <c r="BR157" s="763">
        <v>0</v>
      </c>
      <c r="BS157" s="763">
        <v>0</v>
      </c>
      <c r="BT157" s="765">
        <f>+SUBTOTAL(9,BH157:BS157)</f>
        <v>0</v>
      </c>
      <c r="BU157" s="761"/>
      <c r="BV157" s="759">
        <v>0</v>
      </c>
      <c r="BW157" s="764">
        <v>0</v>
      </c>
      <c r="BX157" s="763">
        <v>0</v>
      </c>
      <c r="BY157" s="763">
        <v>0</v>
      </c>
      <c r="BZ157" s="763">
        <v>0</v>
      </c>
      <c r="CA157" s="763">
        <v>0</v>
      </c>
      <c r="CB157" s="763">
        <v>0</v>
      </c>
      <c r="CC157" s="763">
        <v>0</v>
      </c>
      <c r="CD157" s="763">
        <v>0</v>
      </c>
      <c r="CE157" s="763">
        <v>0</v>
      </c>
      <c r="CF157" s="763">
        <v>0</v>
      </c>
      <c r="CG157" s="763">
        <v>0</v>
      </c>
      <c r="CH157" s="765">
        <f>+SUBTOTAL(9,BV157:CG157)</f>
        <v>0</v>
      </c>
      <c r="CI157" s="761"/>
      <c r="CJ157" s="759">
        <v>0</v>
      </c>
      <c r="CK157" s="764">
        <v>0</v>
      </c>
      <c r="CL157" s="763">
        <v>0</v>
      </c>
      <c r="CM157" s="763">
        <v>0</v>
      </c>
      <c r="CN157" s="763">
        <v>0</v>
      </c>
      <c r="CO157" s="763">
        <v>0</v>
      </c>
      <c r="CP157" s="763">
        <v>0</v>
      </c>
      <c r="CQ157" s="763">
        <v>0</v>
      </c>
      <c r="CR157" s="763">
        <v>0</v>
      </c>
      <c r="CS157" s="763">
        <v>0</v>
      </c>
      <c r="CT157" s="763">
        <v>0</v>
      </c>
      <c r="CU157" s="763">
        <v>0</v>
      </c>
      <c r="CV157" s="765">
        <f>+SUBTOTAL(9,CJ157:CU157)</f>
        <v>0</v>
      </c>
      <c r="CW157" s="761"/>
      <c r="CX157" s="759">
        <v>0</v>
      </c>
      <c r="CY157" s="764">
        <v>0</v>
      </c>
      <c r="CZ157" s="763">
        <v>0</v>
      </c>
      <c r="DA157" s="763">
        <v>0</v>
      </c>
      <c r="DB157" s="763">
        <v>0</v>
      </c>
      <c r="DC157" s="763">
        <v>0</v>
      </c>
      <c r="DD157" s="763">
        <v>0</v>
      </c>
      <c r="DE157" s="763">
        <v>0</v>
      </c>
      <c r="DF157" s="763">
        <v>0</v>
      </c>
      <c r="DG157" s="763">
        <v>0</v>
      </c>
      <c r="DH157" s="763">
        <v>0</v>
      </c>
      <c r="DI157" s="763">
        <v>0</v>
      </c>
      <c r="DJ157" s="765">
        <f>+SUBTOTAL(9,CX157:DI157)</f>
        <v>0</v>
      </c>
      <c r="DK157" s="761"/>
      <c r="DL157" s="759">
        <v>0</v>
      </c>
      <c r="DM157" s="764">
        <v>0</v>
      </c>
      <c r="DN157" s="763">
        <v>0</v>
      </c>
      <c r="DO157" s="763">
        <v>0</v>
      </c>
      <c r="DP157" s="763">
        <v>0</v>
      </c>
      <c r="DQ157" s="763">
        <v>0</v>
      </c>
      <c r="DR157" s="763">
        <v>0</v>
      </c>
      <c r="DS157" s="763">
        <v>0</v>
      </c>
      <c r="DT157" s="763">
        <v>0</v>
      </c>
      <c r="DU157" s="763">
        <v>0</v>
      </c>
      <c r="DV157" s="763">
        <v>0</v>
      </c>
      <c r="DW157" s="763">
        <v>0</v>
      </c>
      <c r="DX157" s="765">
        <f>+SUBTOTAL(9,DL157:DW157)</f>
        <v>0</v>
      </c>
      <c r="DY157" s="761"/>
      <c r="DZ157" s="759">
        <v>0</v>
      </c>
      <c r="EA157" s="764">
        <v>0</v>
      </c>
      <c r="EB157" s="763">
        <v>0</v>
      </c>
      <c r="EC157" s="763">
        <v>0</v>
      </c>
      <c r="ED157" s="763">
        <v>0</v>
      </c>
      <c r="EE157" s="763">
        <v>0</v>
      </c>
      <c r="EF157" s="763">
        <v>0</v>
      </c>
      <c r="EG157" s="763">
        <v>0</v>
      </c>
      <c r="EH157" s="763">
        <v>0</v>
      </c>
      <c r="EI157" s="763">
        <v>0</v>
      </c>
      <c r="EJ157" s="763">
        <v>0</v>
      </c>
      <c r="EK157" s="763">
        <v>0</v>
      </c>
      <c r="EL157" s="765">
        <f>+SUBTOTAL(9,DZ157:EK157)</f>
        <v>0</v>
      </c>
      <c r="EM157" s="761"/>
      <c r="EN157" s="759">
        <v>0</v>
      </c>
      <c r="EO157" s="764">
        <v>0</v>
      </c>
      <c r="EP157" s="763">
        <v>0</v>
      </c>
      <c r="EQ157" s="763">
        <v>0</v>
      </c>
      <c r="ER157" s="763">
        <v>0</v>
      </c>
      <c r="ES157" s="763">
        <v>0</v>
      </c>
      <c r="ET157" s="763">
        <v>0</v>
      </c>
      <c r="EU157" s="763">
        <v>0</v>
      </c>
      <c r="EV157" s="763">
        <v>0</v>
      </c>
      <c r="EW157" s="763">
        <v>0</v>
      </c>
      <c r="EX157" s="763">
        <v>0</v>
      </c>
      <c r="EY157" s="763">
        <v>0</v>
      </c>
      <c r="EZ157" s="765">
        <f>+SUBTOTAL(9,EN157:EY157)</f>
        <v>0</v>
      </c>
      <c r="FA157" s="761"/>
      <c r="FB157" s="759">
        <v>0</v>
      </c>
      <c r="FC157" s="764">
        <v>0</v>
      </c>
      <c r="FD157" s="763">
        <v>0</v>
      </c>
      <c r="FE157" s="763">
        <v>0</v>
      </c>
      <c r="FF157" s="763">
        <v>0</v>
      </c>
      <c r="FG157" s="763">
        <v>0</v>
      </c>
      <c r="FH157" s="763">
        <v>0</v>
      </c>
      <c r="FI157" s="763">
        <v>0</v>
      </c>
      <c r="FJ157" s="763">
        <v>0</v>
      </c>
      <c r="FK157" s="763">
        <v>0</v>
      </c>
      <c r="FL157" s="763">
        <v>0</v>
      </c>
      <c r="FM157" s="763">
        <v>0</v>
      </c>
      <c r="FN157" s="765">
        <f>+SUBTOTAL(9,FB157:FM157)</f>
        <v>0</v>
      </c>
      <c r="FO157" s="761"/>
      <c r="FP157" s="759">
        <v>0</v>
      </c>
      <c r="FQ157" s="764">
        <v>0</v>
      </c>
      <c r="FR157" s="763">
        <v>0</v>
      </c>
      <c r="FS157" s="763">
        <v>0</v>
      </c>
      <c r="FT157" s="763">
        <v>0</v>
      </c>
      <c r="FU157" s="763">
        <v>0</v>
      </c>
      <c r="FV157" s="763">
        <v>0</v>
      </c>
      <c r="FW157" s="763">
        <v>0</v>
      </c>
      <c r="FX157" s="763">
        <v>0</v>
      </c>
      <c r="FY157" s="763">
        <v>0</v>
      </c>
      <c r="FZ157" s="763">
        <v>0</v>
      </c>
      <c r="GA157" s="763">
        <v>0</v>
      </c>
      <c r="GB157" s="765">
        <f>+SUBTOTAL(9,FP157:GA157)</f>
        <v>0</v>
      </c>
      <c r="GC157" s="761"/>
      <c r="GD157" s="759">
        <v>0</v>
      </c>
      <c r="GE157" s="764">
        <v>0</v>
      </c>
      <c r="GF157" s="763">
        <v>0</v>
      </c>
      <c r="GG157" s="763">
        <v>0</v>
      </c>
      <c r="GH157" s="763">
        <v>0</v>
      </c>
      <c r="GI157" s="763">
        <v>0</v>
      </c>
      <c r="GJ157" s="763">
        <v>0</v>
      </c>
      <c r="GK157" s="763">
        <v>0</v>
      </c>
      <c r="GL157" s="763">
        <v>0</v>
      </c>
      <c r="GM157" s="763">
        <v>0</v>
      </c>
      <c r="GN157" s="763">
        <v>0</v>
      </c>
      <c r="GO157" s="763">
        <v>0</v>
      </c>
      <c r="GP157" s="765">
        <f>+SUBTOTAL(9,GD157:GO157)</f>
        <v>0</v>
      </c>
      <c r="GQ157" s="761"/>
      <c r="GR157" s="759">
        <v>0</v>
      </c>
      <c r="GS157" s="764">
        <v>0</v>
      </c>
      <c r="GT157" s="763">
        <v>0</v>
      </c>
      <c r="GU157" s="763">
        <v>0</v>
      </c>
      <c r="GV157" s="763">
        <v>0</v>
      </c>
      <c r="GW157" s="763">
        <v>0</v>
      </c>
      <c r="GX157" s="763">
        <v>0</v>
      </c>
      <c r="GY157" s="763">
        <v>0</v>
      </c>
      <c r="GZ157" s="763">
        <v>0</v>
      </c>
      <c r="HA157" s="763">
        <v>0</v>
      </c>
      <c r="HB157" s="763">
        <v>0</v>
      </c>
      <c r="HC157" s="763">
        <v>0</v>
      </c>
      <c r="HD157" s="765">
        <f>+SUBTOTAL(9,GR157:HC157)</f>
        <v>0</v>
      </c>
      <c r="HE157" s="761"/>
      <c r="HF157" s="759">
        <v>0</v>
      </c>
      <c r="HG157" s="764">
        <v>0</v>
      </c>
      <c r="HH157" s="763">
        <v>0</v>
      </c>
      <c r="HI157" s="763">
        <v>0</v>
      </c>
      <c r="HJ157" s="763">
        <v>0</v>
      </c>
      <c r="HK157" s="763">
        <v>0</v>
      </c>
      <c r="HL157" s="763">
        <v>0</v>
      </c>
      <c r="HM157" s="763">
        <v>0</v>
      </c>
      <c r="HN157" s="763">
        <v>0</v>
      </c>
      <c r="HO157" s="763">
        <v>0</v>
      </c>
      <c r="HP157" s="763">
        <v>0</v>
      </c>
      <c r="HQ157" s="763">
        <v>0</v>
      </c>
      <c r="HR157" s="765">
        <f>+SUBTOTAL(9,HF157:HQ157)</f>
        <v>0</v>
      </c>
      <c r="HS157" s="761"/>
      <c r="HT157" s="759">
        <v>0</v>
      </c>
      <c r="HU157" s="764">
        <v>0</v>
      </c>
      <c r="HV157" s="763">
        <v>0</v>
      </c>
      <c r="HW157" s="763">
        <v>0</v>
      </c>
      <c r="HX157" s="763">
        <v>0</v>
      </c>
      <c r="HY157" s="763">
        <v>0</v>
      </c>
      <c r="HZ157" s="763">
        <v>0</v>
      </c>
      <c r="IA157" s="763">
        <v>0</v>
      </c>
      <c r="IB157" s="763">
        <v>0</v>
      </c>
      <c r="IC157" s="763">
        <v>0</v>
      </c>
      <c r="ID157" s="763">
        <v>0</v>
      </c>
      <c r="IE157" s="763">
        <v>0</v>
      </c>
      <c r="IF157" s="765">
        <f>+SUBTOTAL(9,HT157:IE157)</f>
        <v>0</v>
      </c>
      <c r="IG157" s="761"/>
      <c r="IH157" s="759">
        <v>0</v>
      </c>
      <c r="II157" s="764">
        <v>0</v>
      </c>
      <c r="IJ157" s="763">
        <v>0</v>
      </c>
      <c r="IK157" s="763">
        <v>0</v>
      </c>
      <c r="IL157" s="763">
        <v>0</v>
      </c>
      <c r="IM157" s="763">
        <v>0</v>
      </c>
      <c r="IN157" s="763">
        <v>0</v>
      </c>
      <c r="IO157" s="763">
        <v>0</v>
      </c>
      <c r="IP157" s="763">
        <v>0</v>
      </c>
      <c r="IQ157" s="763">
        <v>0</v>
      </c>
      <c r="IR157" s="763">
        <v>0</v>
      </c>
      <c r="IS157" s="763">
        <v>0</v>
      </c>
      <c r="IT157" s="765">
        <f>+SUBTOTAL(9,IH157:IS157)</f>
        <v>0</v>
      </c>
      <c r="IU157" s="761"/>
      <c r="IV157" s="759">
        <v>0</v>
      </c>
      <c r="IW157" s="764">
        <v>0</v>
      </c>
      <c r="IX157" s="763">
        <v>0</v>
      </c>
      <c r="IY157" s="763">
        <v>0</v>
      </c>
      <c r="IZ157" s="763">
        <v>0</v>
      </c>
      <c r="JA157" s="763">
        <v>0</v>
      </c>
      <c r="JB157" s="763">
        <v>0</v>
      </c>
      <c r="JC157" s="763">
        <v>0</v>
      </c>
      <c r="JD157" s="763">
        <v>0</v>
      </c>
      <c r="JE157" s="763">
        <v>0</v>
      </c>
      <c r="JF157" s="763">
        <v>0</v>
      </c>
      <c r="JG157" s="763">
        <v>0</v>
      </c>
      <c r="JH157" s="765">
        <f>+SUBTOTAL(9,IV157:JG157)</f>
        <v>0</v>
      </c>
      <c r="JI157" s="761"/>
      <c r="JJ157" s="759">
        <v>0</v>
      </c>
      <c r="JK157" s="764">
        <v>0</v>
      </c>
      <c r="JL157" s="763">
        <v>0</v>
      </c>
      <c r="JM157" s="763">
        <v>0</v>
      </c>
      <c r="JN157" s="763">
        <v>0</v>
      </c>
      <c r="JO157" s="763">
        <v>0</v>
      </c>
      <c r="JP157" s="763">
        <v>0</v>
      </c>
      <c r="JQ157" s="763">
        <v>0</v>
      </c>
      <c r="JR157" s="763">
        <v>0</v>
      </c>
      <c r="JS157" s="763">
        <v>0</v>
      </c>
      <c r="JT157" s="763">
        <v>0</v>
      </c>
      <c r="JU157" s="763">
        <v>0</v>
      </c>
      <c r="JV157" s="765">
        <f>+SUBTOTAL(9,JJ157:JU157)</f>
        <v>0</v>
      </c>
      <c r="JW157" s="761"/>
      <c r="JX157" s="759">
        <v>0</v>
      </c>
      <c r="JY157" s="764">
        <v>0</v>
      </c>
      <c r="JZ157" s="763">
        <v>0</v>
      </c>
      <c r="KA157" s="763">
        <v>0</v>
      </c>
      <c r="KB157" s="763">
        <v>0</v>
      </c>
      <c r="KC157" s="763">
        <v>0</v>
      </c>
      <c r="KD157" s="763">
        <v>0</v>
      </c>
      <c r="KE157" s="763">
        <v>0</v>
      </c>
      <c r="KF157" s="763">
        <v>0</v>
      </c>
      <c r="KG157" s="763">
        <v>0</v>
      </c>
      <c r="KH157" s="763">
        <v>0</v>
      </c>
      <c r="KI157" s="763">
        <v>0</v>
      </c>
      <c r="KJ157" s="765">
        <f>+SUBTOTAL(9,JX157:KI157)</f>
        <v>0</v>
      </c>
      <c r="KK157" s="761"/>
      <c r="KL157" s="759">
        <v>0</v>
      </c>
      <c r="KM157" s="764">
        <v>0</v>
      </c>
      <c r="KN157" s="763">
        <v>0</v>
      </c>
      <c r="KO157" s="763">
        <v>0</v>
      </c>
      <c r="KP157" s="763">
        <v>0</v>
      </c>
      <c r="KQ157" s="763">
        <v>0</v>
      </c>
      <c r="KR157" s="763">
        <v>0</v>
      </c>
      <c r="KS157" s="763">
        <v>0</v>
      </c>
      <c r="KT157" s="763">
        <v>0</v>
      </c>
      <c r="KU157" s="763">
        <v>0</v>
      </c>
      <c r="KV157" s="763">
        <v>0</v>
      </c>
      <c r="KW157" s="763">
        <v>0</v>
      </c>
      <c r="KX157" s="765">
        <f>+SUBTOTAL(9,KL157:KW157)</f>
        <v>0</v>
      </c>
      <c r="KY157" s="761"/>
      <c r="KZ157" s="759">
        <v>0</v>
      </c>
      <c r="LA157" s="764">
        <v>0</v>
      </c>
      <c r="LB157" s="763">
        <v>0</v>
      </c>
      <c r="LC157" s="763">
        <v>0</v>
      </c>
      <c r="LD157" s="763">
        <v>0</v>
      </c>
      <c r="LE157" s="763">
        <v>0</v>
      </c>
      <c r="LF157" s="763">
        <v>0</v>
      </c>
      <c r="LG157" s="763">
        <v>0</v>
      </c>
      <c r="LH157" s="763">
        <v>0</v>
      </c>
      <c r="LI157" s="763">
        <v>0</v>
      </c>
      <c r="LJ157" s="763">
        <v>0</v>
      </c>
      <c r="LK157" s="763">
        <v>0</v>
      </c>
      <c r="LL157" s="765">
        <f>+SUBTOTAL(9,KZ157:LK157)</f>
        <v>0</v>
      </c>
      <c r="LM157" s="761"/>
      <c r="LN157" s="759">
        <v>0</v>
      </c>
      <c r="LO157" s="764">
        <v>0</v>
      </c>
      <c r="LP157" s="763">
        <v>0</v>
      </c>
      <c r="LQ157" s="763">
        <v>0</v>
      </c>
      <c r="LR157" s="763">
        <v>0</v>
      </c>
      <c r="LS157" s="763">
        <v>0</v>
      </c>
      <c r="LT157" s="763">
        <v>0</v>
      </c>
      <c r="LU157" s="763">
        <v>0</v>
      </c>
      <c r="LV157" s="763">
        <v>0</v>
      </c>
      <c r="LW157" s="763">
        <v>0</v>
      </c>
      <c r="LX157" s="763">
        <v>0</v>
      </c>
      <c r="LY157" s="763">
        <v>0</v>
      </c>
      <c r="LZ157" s="765">
        <f>+SUBTOTAL(9,LN157:LY157)</f>
        <v>0</v>
      </c>
      <c r="MA157" s="761"/>
      <c r="MB157" s="765">
        <f t="shared" ref="MB157:MM158" si="633">SUMIF($D$11:$LY$11,MB$8,$D157:$LY157)</f>
        <v>0</v>
      </c>
      <c r="MC157" s="765">
        <f t="shared" si="633"/>
        <v>0</v>
      </c>
      <c r="MD157" s="765">
        <f t="shared" si="633"/>
        <v>0</v>
      </c>
      <c r="ME157" s="765">
        <f t="shared" si="633"/>
        <v>0</v>
      </c>
      <c r="MF157" s="765">
        <f t="shared" si="633"/>
        <v>0</v>
      </c>
      <c r="MG157" s="765">
        <f t="shared" si="633"/>
        <v>0</v>
      </c>
      <c r="MH157" s="765">
        <f t="shared" si="633"/>
        <v>0</v>
      </c>
      <c r="MI157" s="765">
        <f t="shared" si="633"/>
        <v>0</v>
      </c>
      <c r="MJ157" s="765">
        <f t="shared" si="633"/>
        <v>0</v>
      </c>
      <c r="MK157" s="765">
        <f t="shared" si="633"/>
        <v>0</v>
      </c>
      <c r="ML157" s="765">
        <f t="shared" si="633"/>
        <v>0</v>
      </c>
      <c r="MM157" s="765">
        <f t="shared" si="633"/>
        <v>0</v>
      </c>
      <c r="MN157" s="765">
        <f>SUM(MB157:MM157)</f>
        <v>0</v>
      </c>
    </row>
    <row r="158" spans="1:352" ht="12.5" hidden="1" x14ac:dyDescent="0.25">
      <c r="A158" s="792"/>
      <c r="B158" s="313" t="s">
        <v>880</v>
      </c>
      <c r="D158" s="759">
        <v>0</v>
      </c>
      <c r="E158" s="764">
        <v>0</v>
      </c>
      <c r="F158" s="763">
        <v>0</v>
      </c>
      <c r="G158" s="763">
        <v>0</v>
      </c>
      <c r="H158" s="763">
        <v>0</v>
      </c>
      <c r="I158" s="763">
        <v>0</v>
      </c>
      <c r="J158" s="763">
        <v>0</v>
      </c>
      <c r="K158" s="763">
        <v>0</v>
      </c>
      <c r="L158" s="763">
        <v>0</v>
      </c>
      <c r="M158" s="763">
        <v>0</v>
      </c>
      <c r="N158" s="763">
        <v>0</v>
      </c>
      <c r="O158" s="763">
        <v>0</v>
      </c>
      <c r="P158" s="765">
        <f>+SUBTOTAL(9,D158:O158)</f>
        <v>0</v>
      </c>
      <c r="Q158" s="761"/>
      <c r="R158" s="759">
        <v>0</v>
      </c>
      <c r="S158" s="764">
        <v>0</v>
      </c>
      <c r="T158" s="763">
        <v>0</v>
      </c>
      <c r="U158" s="763">
        <v>0</v>
      </c>
      <c r="V158" s="763">
        <v>0</v>
      </c>
      <c r="W158" s="763">
        <v>0</v>
      </c>
      <c r="X158" s="763">
        <v>0</v>
      </c>
      <c r="Y158" s="763">
        <v>0</v>
      </c>
      <c r="Z158" s="763">
        <v>0</v>
      </c>
      <c r="AA158" s="763">
        <v>0</v>
      </c>
      <c r="AB158" s="763">
        <v>0</v>
      </c>
      <c r="AC158" s="763">
        <v>0</v>
      </c>
      <c r="AD158" s="765">
        <f>+SUBTOTAL(9,R158:AC158)</f>
        <v>0</v>
      </c>
      <c r="AE158" s="761"/>
      <c r="AF158" s="759">
        <v>0</v>
      </c>
      <c r="AG158" s="764">
        <v>0</v>
      </c>
      <c r="AH158" s="763">
        <v>0</v>
      </c>
      <c r="AI158" s="763">
        <v>0</v>
      </c>
      <c r="AJ158" s="763">
        <v>0</v>
      </c>
      <c r="AK158" s="763">
        <v>0</v>
      </c>
      <c r="AL158" s="763">
        <v>0</v>
      </c>
      <c r="AM158" s="763">
        <v>0</v>
      </c>
      <c r="AN158" s="763">
        <v>0</v>
      </c>
      <c r="AO158" s="763">
        <v>0</v>
      </c>
      <c r="AP158" s="763">
        <v>0</v>
      </c>
      <c r="AQ158" s="763">
        <v>0</v>
      </c>
      <c r="AR158" s="765">
        <f>+SUBTOTAL(9,AF158:AQ158)</f>
        <v>0</v>
      </c>
      <c r="AS158" s="761"/>
      <c r="AT158" s="759">
        <v>0</v>
      </c>
      <c r="AU158" s="764">
        <v>0</v>
      </c>
      <c r="AV158" s="763">
        <v>0</v>
      </c>
      <c r="AW158" s="763">
        <v>0</v>
      </c>
      <c r="AX158" s="763">
        <v>0</v>
      </c>
      <c r="AY158" s="763">
        <v>0</v>
      </c>
      <c r="AZ158" s="763">
        <v>0</v>
      </c>
      <c r="BA158" s="763">
        <v>0</v>
      </c>
      <c r="BB158" s="763">
        <v>0</v>
      </c>
      <c r="BC158" s="763">
        <v>0</v>
      </c>
      <c r="BD158" s="763">
        <v>0</v>
      </c>
      <c r="BE158" s="763">
        <v>0</v>
      </c>
      <c r="BF158" s="765">
        <f>+SUBTOTAL(9,AT158:BE158)</f>
        <v>0</v>
      </c>
      <c r="BG158" s="761"/>
      <c r="BH158" s="759">
        <v>0</v>
      </c>
      <c r="BI158" s="764">
        <v>0</v>
      </c>
      <c r="BJ158" s="763">
        <v>0</v>
      </c>
      <c r="BK158" s="763">
        <v>0</v>
      </c>
      <c r="BL158" s="763">
        <v>0</v>
      </c>
      <c r="BM158" s="763">
        <v>0</v>
      </c>
      <c r="BN158" s="763">
        <v>0</v>
      </c>
      <c r="BO158" s="763">
        <v>0</v>
      </c>
      <c r="BP158" s="763">
        <v>0</v>
      </c>
      <c r="BQ158" s="763">
        <v>0</v>
      </c>
      <c r="BR158" s="763">
        <v>0</v>
      </c>
      <c r="BS158" s="763">
        <v>0</v>
      </c>
      <c r="BT158" s="765">
        <f>+SUBTOTAL(9,BH158:BS158)</f>
        <v>0</v>
      </c>
      <c r="BU158" s="761"/>
      <c r="BV158" s="759">
        <v>0</v>
      </c>
      <c r="BW158" s="764">
        <v>0</v>
      </c>
      <c r="BX158" s="763">
        <v>0</v>
      </c>
      <c r="BY158" s="763">
        <v>0</v>
      </c>
      <c r="BZ158" s="763">
        <v>0</v>
      </c>
      <c r="CA158" s="763">
        <v>0</v>
      </c>
      <c r="CB158" s="763">
        <v>0</v>
      </c>
      <c r="CC158" s="763">
        <v>0</v>
      </c>
      <c r="CD158" s="763">
        <v>0</v>
      </c>
      <c r="CE158" s="763">
        <v>0</v>
      </c>
      <c r="CF158" s="763">
        <v>0</v>
      </c>
      <c r="CG158" s="763">
        <v>0</v>
      </c>
      <c r="CH158" s="765">
        <f>+SUBTOTAL(9,BV158:CG158)</f>
        <v>0</v>
      </c>
      <c r="CI158" s="761"/>
      <c r="CJ158" s="759">
        <v>0</v>
      </c>
      <c r="CK158" s="764">
        <v>0</v>
      </c>
      <c r="CL158" s="763">
        <v>0</v>
      </c>
      <c r="CM158" s="763">
        <v>0</v>
      </c>
      <c r="CN158" s="763">
        <v>0</v>
      </c>
      <c r="CO158" s="763">
        <v>0</v>
      </c>
      <c r="CP158" s="763">
        <v>0</v>
      </c>
      <c r="CQ158" s="763">
        <v>0</v>
      </c>
      <c r="CR158" s="763">
        <v>0</v>
      </c>
      <c r="CS158" s="763">
        <v>0</v>
      </c>
      <c r="CT158" s="763">
        <v>0</v>
      </c>
      <c r="CU158" s="763">
        <v>0</v>
      </c>
      <c r="CV158" s="765">
        <f>+SUBTOTAL(9,CJ158:CU158)</f>
        <v>0</v>
      </c>
      <c r="CW158" s="761"/>
      <c r="CX158" s="759">
        <v>0</v>
      </c>
      <c r="CY158" s="764">
        <v>0</v>
      </c>
      <c r="CZ158" s="763">
        <v>0</v>
      </c>
      <c r="DA158" s="763">
        <v>0</v>
      </c>
      <c r="DB158" s="763">
        <v>0</v>
      </c>
      <c r="DC158" s="763">
        <v>0</v>
      </c>
      <c r="DD158" s="763">
        <v>0</v>
      </c>
      <c r="DE158" s="763">
        <v>0</v>
      </c>
      <c r="DF158" s="763">
        <v>0</v>
      </c>
      <c r="DG158" s="763">
        <v>0</v>
      </c>
      <c r="DH158" s="763">
        <v>0</v>
      </c>
      <c r="DI158" s="763">
        <v>0</v>
      </c>
      <c r="DJ158" s="765">
        <f>+SUBTOTAL(9,CX158:DI158)</f>
        <v>0</v>
      </c>
      <c r="DK158" s="761"/>
      <c r="DL158" s="759">
        <v>0</v>
      </c>
      <c r="DM158" s="764">
        <v>0</v>
      </c>
      <c r="DN158" s="763">
        <v>0</v>
      </c>
      <c r="DO158" s="763">
        <v>0</v>
      </c>
      <c r="DP158" s="763">
        <v>0</v>
      </c>
      <c r="DQ158" s="763">
        <v>0</v>
      </c>
      <c r="DR158" s="763">
        <v>0</v>
      </c>
      <c r="DS158" s="763">
        <v>0</v>
      </c>
      <c r="DT158" s="763">
        <v>0</v>
      </c>
      <c r="DU158" s="763">
        <v>0</v>
      </c>
      <c r="DV158" s="763">
        <v>0</v>
      </c>
      <c r="DW158" s="763">
        <v>0</v>
      </c>
      <c r="DX158" s="765">
        <f>+SUBTOTAL(9,DL158:DW158)</f>
        <v>0</v>
      </c>
      <c r="DY158" s="761"/>
      <c r="DZ158" s="759">
        <v>0</v>
      </c>
      <c r="EA158" s="764">
        <v>0</v>
      </c>
      <c r="EB158" s="763">
        <v>0</v>
      </c>
      <c r="EC158" s="763">
        <v>0</v>
      </c>
      <c r="ED158" s="763">
        <v>0</v>
      </c>
      <c r="EE158" s="763">
        <v>0</v>
      </c>
      <c r="EF158" s="763">
        <v>0</v>
      </c>
      <c r="EG158" s="763">
        <v>0</v>
      </c>
      <c r="EH158" s="763">
        <v>0</v>
      </c>
      <c r="EI158" s="763">
        <v>0</v>
      </c>
      <c r="EJ158" s="763">
        <v>0</v>
      </c>
      <c r="EK158" s="763">
        <v>0</v>
      </c>
      <c r="EL158" s="765">
        <f>+SUBTOTAL(9,DZ158:EK158)</f>
        <v>0</v>
      </c>
      <c r="EM158" s="761"/>
      <c r="EN158" s="759">
        <v>0</v>
      </c>
      <c r="EO158" s="764">
        <v>0</v>
      </c>
      <c r="EP158" s="763">
        <v>0</v>
      </c>
      <c r="EQ158" s="763">
        <v>0</v>
      </c>
      <c r="ER158" s="763">
        <v>0</v>
      </c>
      <c r="ES158" s="763">
        <v>0</v>
      </c>
      <c r="ET158" s="763">
        <v>0</v>
      </c>
      <c r="EU158" s="763">
        <v>0</v>
      </c>
      <c r="EV158" s="763">
        <v>0</v>
      </c>
      <c r="EW158" s="763">
        <v>0</v>
      </c>
      <c r="EX158" s="763">
        <v>0</v>
      </c>
      <c r="EY158" s="763">
        <v>0</v>
      </c>
      <c r="EZ158" s="765">
        <f>+SUBTOTAL(9,EN158:EY158)</f>
        <v>0</v>
      </c>
      <c r="FA158" s="761"/>
      <c r="FB158" s="759">
        <v>0</v>
      </c>
      <c r="FC158" s="764">
        <v>0</v>
      </c>
      <c r="FD158" s="763">
        <v>0</v>
      </c>
      <c r="FE158" s="763">
        <v>0</v>
      </c>
      <c r="FF158" s="763">
        <v>0</v>
      </c>
      <c r="FG158" s="763">
        <v>0</v>
      </c>
      <c r="FH158" s="763">
        <v>0</v>
      </c>
      <c r="FI158" s="763">
        <v>0</v>
      </c>
      <c r="FJ158" s="763">
        <v>0</v>
      </c>
      <c r="FK158" s="763">
        <v>0</v>
      </c>
      <c r="FL158" s="763">
        <v>0</v>
      </c>
      <c r="FM158" s="763">
        <v>0</v>
      </c>
      <c r="FN158" s="765">
        <f>+SUBTOTAL(9,FB158:FM158)</f>
        <v>0</v>
      </c>
      <c r="FO158" s="761"/>
      <c r="FP158" s="759">
        <v>0</v>
      </c>
      <c r="FQ158" s="764">
        <v>0</v>
      </c>
      <c r="FR158" s="763">
        <v>0</v>
      </c>
      <c r="FS158" s="763">
        <v>0</v>
      </c>
      <c r="FT158" s="763">
        <v>0</v>
      </c>
      <c r="FU158" s="763">
        <v>0</v>
      </c>
      <c r="FV158" s="763">
        <v>0</v>
      </c>
      <c r="FW158" s="763">
        <v>0</v>
      </c>
      <c r="FX158" s="763">
        <v>0</v>
      </c>
      <c r="FY158" s="763">
        <v>0</v>
      </c>
      <c r="FZ158" s="763">
        <v>0</v>
      </c>
      <c r="GA158" s="763">
        <v>0</v>
      </c>
      <c r="GB158" s="765">
        <f>+SUBTOTAL(9,FP158:GA158)</f>
        <v>0</v>
      </c>
      <c r="GC158" s="761"/>
      <c r="GD158" s="759">
        <v>0</v>
      </c>
      <c r="GE158" s="764">
        <v>0</v>
      </c>
      <c r="GF158" s="763">
        <v>0</v>
      </c>
      <c r="GG158" s="763">
        <v>0</v>
      </c>
      <c r="GH158" s="763">
        <v>0</v>
      </c>
      <c r="GI158" s="763">
        <v>0</v>
      </c>
      <c r="GJ158" s="763">
        <v>0</v>
      </c>
      <c r="GK158" s="763">
        <v>0</v>
      </c>
      <c r="GL158" s="763">
        <v>0</v>
      </c>
      <c r="GM158" s="763">
        <v>0</v>
      </c>
      <c r="GN158" s="763">
        <v>0</v>
      </c>
      <c r="GO158" s="763">
        <v>0</v>
      </c>
      <c r="GP158" s="765">
        <f>+SUBTOTAL(9,GD158:GO158)</f>
        <v>0</v>
      </c>
      <c r="GQ158" s="761"/>
      <c r="GR158" s="759">
        <v>0</v>
      </c>
      <c r="GS158" s="764">
        <v>0</v>
      </c>
      <c r="GT158" s="763">
        <v>0</v>
      </c>
      <c r="GU158" s="763">
        <v>0</v>
      </c>
      <c r="GV158" s="763">
        <v>0</v>
      </c>
      <c r="GW158" s="763">
        <v>0</v>
      </c>
      <c r="GX158" s="763">
        <v>0</v>
      </c>
      <c r="GY158" s="763">
        <v>0</v>
      </c>
      <c r="GZ158" s="763">
        <v>0</v>
      </c>
      <c r="HA158" s="763">
        <v>0</v>
      </c>
      <c r="HB158" s="763">
        <v>0</v>
      </c>
      <c r="HC158" s="763">
        <v>0</v>
      </c>
      <c r="HD158" s="765">
        <f>+SUBTOTAL(9,GR158:HC158)</f>
        <v>0</v>
      </c>
      <c r="HE158" s="761"/>
      <c r="HF158" s="759">
        <v>0</v>
      </c>
      <c r="HG158" s="764">
        <v>0</v>
      </c>
      <c r="HH158" s="763">
        <v>0</v>
      </c>
      <c r="HI158" s="763">
        <v>0</v>
      </c>
      <c r="HJ158" s="763">
        <v>0</v>
      </c>
      <c r="HK158" s="763">
        <v>0</v>
      </c>
      <c r="HL158" s="763">
        <v>0</v>
      </c>
      <c r="HM158" s="763">
        <v>0</v>
      </c>
      <c r="HN158" s="763">
        <v>0</v>
      </c>
      <c r="HO158" s="763">
        <v>0</v>
      </c>
      <c r="HP158" s="763">
        <v>0</v>
      </c>
      <c r="HQ158" s="763">
        <v>0</v>
      </c>
      <c r="HR158" s="765">
        <f>+SUBTOTAL(9,HF158:HQ158)</f>
        <v>0</v>
      </c>
      <c r="HS158" s="761"/>
      <c r="HT158" s="759">
        <v>0</v>
      </c>
      <c r="HU158" s="764">
        <v>0</v>
      </c>
      <c r="HV158" s="763">
        <v>0</v>
      </c>
      <c r="HW158" s="763">
        <v>0</v>
      </c>
      <c r="HX158" s="763">
        <v>0</v>
      </c>
      <c r="HY158" s="763">
        <v>0</v>
      </c>
      <c r="HZ158" s="763">
        <v>0</v>
      </c>
      <c r="IA158" s="763">
        <v>0</v>
      </c>
      <c r="IB158" s="763">
        <v>0</v>
      </c>
      <c r="IC158" s="763">
        <v>0</v>
      </c>
      <c r="ID158" s="763">
        <v>0</v>
      </c>
      <c r="IE158" s="763">
        <v>0</v>
      </c>
      <c r="IF158" s="765">
        <f>+SUBTOTAL(9,HT158:IE158)</f>
        <v>0</v>
      </c>
      <c r="IG158" s="761"/>
      <c r="IH158" s="759">
        <v>0</v>
      </c>
      <c r="II158" s="764">
        <v>0</v>
      </c>
      <c r="IJ158" s="763">
        <v>0</v>
      </c>
      <c r="IK158" s="763">
        <v>0</v>
      </c>
      <c r="IL158" s="763">
        <v>0</v>
      </c>
      <c r="IM158" s="763">
        <v>0</v>
      </c>
      <c r="IN158" s="763">
        <v>0</v>
      </c>
      <c r="IO158" s="763">
        <v>0</v>
      </c>
      <c r="IP158" s="763">
        <v>0</v>
      </c>
      <c r="IQ158" s="763">
        <v>0</v>
      </c>
      <c r="IR158" s="763">
        <v>0</v>
      </c>
      <c r="IS158" s="763">
        <v>0</v>
      </c>
      <c r="IT158" s="765">
        <f>+SUBTOTAL(9,IH158:IS158)</f>
        <v>0</v>
      </c>
      <c r="IU158" s="761"/>
      <c r="IV158" s="759">
        <v>0</v>
      </c>
      <c r="IW158" s="764">
        <v>0</v>
      </c>
      <c r="IX158" s="763">
        <v>0</v>
      </c>
      <c r="IY158" s="763">
        <v>0</v>
      </c>
      <c r="IZ158" s="763">
        <v>0</v>
      </c>
      <c r="JA158" s="763">
        <v>0</v>
      </c>
      <c r="JB158" s="763">
        <v>0</v>
      </c>
      <c r="JC158" s="763">
        <v>0</v>
      </c>
      <c r="JD158" s="763">
        <v>0</v>
      </c>
      <c r="JE158" s="763">
        <v>0</v>
      </c>
      <c r="JF158" s="763">
        <v>0</v>
      </c>
      <c r="JG158" s="763">
        <v>0</v>
      </c>
      <c r="JH158" s="765">
        <f>+SUBTOTAL(9,IV158:JG158)</f>
        <v>0</v>
      </c>
      <c r="JI158" s="761"/>
      <c r="JJ158" s="759">
        <v>0</v>
      </c>
      <c r="JK158" s="764">
        <v>0</v>
      </c>
      <c r="JL158" s="763">
        <v>0</v>
      </c>
      <c r="JM158" s="763">
        <v>0</v>
      </c>
      <c r="JN158" s="763">
        <v>0</v>
      </c>
      <c r="JO158" s="763">
        <v>0</v>
      </c>
      <c r="JP158" s="763">
        <v>0</v>
      </c>
      <c r="JQ158" s="763">
        <v>0</v>
      </c>
      <c r="JR158" s="763">
        <v>0</v>
      </c>
      <c r="JS158" s="763">
        <v>0</v>
      </c>
      <c r="JT158" s="763">
        <v>0</v>
      </c>
      <c r="JU158" s="763">
        <v>0</v>
      </c>
      <c r="JV158" s="765">
        <f>+SUBTOTAL(9,JJ158:JU158)</f>
        <v>0</v>
      </c>
      <c r="JW158" s="761"/>
      <c r="JX158" s="759">
        <v>0</v>
      </c>
      <c r="JY158" s="764">
        <v>0</v>
      </c>
      <c r="JZ158" s="763">
        <v>0</v>
      </c>
      <c r="KA158" s="763">
        <v>0</v>
      </c>
      <c r="KB158" s="763">
        <v>0</v>
      </c>
      <c r="KC158" s="763">
        <v>0</v>
      </c>
      <c r="KD158" s="763">
        <v>0</v>
      </c>
      <c r="KE158" s="763">
        <v>0</v>
      </c>
      <c r="KF158" s="763">
        <v>0</v>
      </c>
      <c r="KG158" s="763">
        <v>0</v>
      </c>
      <c r="KH158" s="763">
        <v>0</v>
      </c>
      <c r="KI158" s="763">
        <v>0</v>
      </c>
      <c r="KJ158" s="765">
        <f>+SUBTOTAL(9,JX158:KI158)</f>
        <v>0</v>
      </c>
      <c r="KK158" s="761"/>
      <c r="KL158" s="759">
        <v>0</v>
      </c>
      <c r="KM158" s="764">
        <v>0</v>
      </c>
      <c r="KN158" s="763">
        <v>0</v>
      </c>
      <c r="KO158" s="763">
        <v>0</v>
      </c>
      <c r="KP158" s="763">
        <v>0</v>
      </c>
      <c r="KQ158" s="763">
        <v>0</v>
      </c>
      <c r="KR158" s="763">
        <v>0</v>
      </c>
      <c r="KS158" s="763">
        <v>0</v>
      </c>
      <c r="KT158" s="763">
        <v>0</v>
      </c>
      <c r="KU158" s="763">
        <v>0</v>
      </c>
      <c r="KV158" s="763">
        <v>0</v>
      </c>
      <c r="KW158" s="763">
        <v>0</v>
      </c>
      <c r="KX158" s="765">
        <f>+SUBTOTAL(9,KL158:KW158)</f>
        <v>0</v>
      </c>
      <c r="KY158" s="761"/>
      <c r="KZ158" s="759">
        <v>0</v>
      </c>
      <c r="LA158" s="764">
        <v>0</v>
      </c>
      <c r="LB158" s="763">
        <v>0</v>
      </c>
      <c r="LC158" s="763">
        <v>0</v>
      </c>
      <c r="LD158" s="763">
        <v>0</v>
      </c>
      <c r="LE158" s="763">
        <v>0</v>
      </c>
      <c r="LF158" s="763">
        <v>0</v>
      </c>
      <c r="LG158" s="763">
        <v>0</v>
      </c>
      <c r="LH158" s="763">
        <v>0</v>
      </c>
      <c r="LI158" s="763">
        <v>0</v>
      </c>
      <c r="LJ158" s="763">
        <v>0</v>
      </c>
      <c r="LK158" s="763">
        <v>0</v>
      </c>
      <c r="LL158" s="765">
        <f>+SUBTOTAL(9,KZ158:LK158)</f>
        <v>0</v>
      </c>
      <c r="LM158" s="761"/>
      <c r="LN158" s="759">
        <v>0</v>
      </c>
      <c r="LO158" s="764">
        <v>0</v>
      </c>
      <c r="LP158" s="763">
        <v>0</v>
      </c>
      <c r="LQ158" s="763">
        <v>0</v>
      </c>
      <c r="LR158" s="763">
        <v>0</v>
      </c>
      <c r="LS158" s="763">
        <v>0</v>
      </c>
      <c r="LT158" s="763">
        <v>0</v>
      </c>
      <c r="LU158" s="763">
        <v>0</v>
      </c>
      <c r="LV158" s="763">
        <v>0</v>
      </c>
      <c r="LW158" s="763">
        <v>0</v>
      </c>
      <c r="LX158" s="763">
        <v>0</v>
      </c>
      <c r="LY158" s="763">
        <v>0</v>
      </c>
      <c r="LZ158" s="765">
        <f>+SUBTOTAL(9,LN158:LY158)</f>
        <v>0</v>
      </c>
      <c r="MA158" s="761"/>
      <c r="MB158" s="765">
        <f t="shared" si="633"/>
        <v>0</v>
      </c>
      <c r="MC158" s="765">
        <f t="shared" si="633"/>
        <v>0</v>
      </c>
      <c r="MD158" s="765">
        <f t="shared" si="633"/>
        <v>0</v>
      </c>
      <c r="ME158" s="765">
        <f t="shared" si="633"/>
        <v>0</v>
      </c>
      <c r="MF158" s="765">
        <f t="shared" si="633"/>
        <v>0</v>
      </c>
      <c r="MG158" s="765">
        <f t="shared" si="633"/>
        <v>0</v>
      </c>
      <c r="MH158" s="765">
        <f t="shared" si="633"/>
        <v>0</v>
      </c>
      <c r="MI158" s="765">
        <f t="shared" si="633"/>
        <v>0</v>
      </c>
      <c r="MJ158" s="765">
        <f t="shared" si="633"/>
        <v>0</v>
      </c>
      <c r="MK158" s="765">
        <f t="shared" si="633"/>
        <v>0</v>
      </c>
      <c r="ML158" s="765">
        <f t="shared" si="633"/>
        <v>0</v>
      </c>
      <c r="MM158" s="765">
        <f t="shared" si="633"/>
        <v>0</v>
      </c>
      <c r="MN158" s="765">
        <f>SUM(MB158:MM158)</f>
        <v>0</v>
      </c>
    </row>
    <row r="159" spans="1:352" ht="12.5" hidden="1" x14ac:dyDescent="0.25">
      <c r="A159" s="792"/>
      <c r="D159" s="781"/>
      <c r="E159" s="763"/>
      <c r="F159" s="763"/>
      <c r="G159" s="763"/>
      <c r="H159" s="763"/>
      <c r="I159" s="763"/>
      <c r="J159" s="763"/>
      <c r="K159" s="763"/>
      <c r="L159" s="763"/>
      <c r="M159" s="763"/>
      <c r="N159" s="763"/>
      <c r="O159" s="763"/>
      <c r="P159" s="765"/>
      <c r="Q159" s="761"/>
      <c r="R159" s="781"/>
      <c r="S159" s="763"/>
      <c r="T159" s="763"/>
      <c r="U159" s="763"/>
      <c r="V159" s="763"/>
      <c r="W159" s="763"/>
      <c r="X159" s="763"/>
      <c r="Y159" s="763"/>
      <c r="Z159" s="763"/>
      <c r="AA159" s="763"/>
      <c r="AB159" s="763"/>
      <c r="AC159" s="763"/>
      <c r="AD159" s="765"/>
      <c r="AE159" s="761"/>
      <c r="AF159" s="781"/>
      <c r="AG159" s="763"/>
      <c r="AH159" s="763"/>
      <c r="AI159" s="763"/>
      <c r="AJ159" s="763"/>
      <c r="AK159" s="763"/>
      <c r="AL159" s="763"/>
      <c r="AM159" s="763"/>
      <c r="AN159" s="763"/>
      <c r="AO159" s="763"/>
      <c r="AP159" s="763"/>
      <c r="AQ159" s="763"/>
      <c r="AR159" s="765"/>
      <c r="AS159" s="761"/>
      <c r="AT159" s="781"/>
      <c r="AU159" s="763"/>
      <c r="AV159" s="763"/>
      <c r="AW159" s="763"/>
      <c r="AX159" s="763"/>
      <c r="AY159" s="763"/>
      <c r="AZ159" s="763"/>
      <c r="BA159" s="763"/>
      <c r="BB159" s="763"/>
      <c r="BC159" s="763"/>
      <c r="BD159" s="763"/>
      <c r="BE159" s="763"/>
      <c r="BF159" s="765"/>
      <c r="BG159" s="761"/>
      <c r="BH159" s="781"/>
      <c r="BI159" s="763"/>
      <c r="BJ159" s="763"/>
      <c r="BK159" s="763"/>
      <c r="BL159" s="763"/>
      <c r="BM159" s="763"/>
      <c r="BN159" s="763"/>
      <c r="BO159" s="763"/>
      <c r="BP159" s="763"/>
      <c r="BQ159" s="763"/>
      <c r="BR159" s="763"/>
      <c r="BS159" s="763"/>
      <c r="BT159" s="765"/>
      <c r="BU159" s="761"/>
      <c r="BV159" s="781"/>
      <c r="BW159" s="763"/>
      <c r="BX159" s="763"/>
      <c r="BY159" s="763"/>
      <c r="BZ159" s="763"/>
      <c r="CA159" s="763"/>
      <c r="CB159" s="763"/>
      <c r="CC159" s="763"/>
      <c r="CD159" s="763"/>
      <c r="CE159" s="763"/>
      <c r="CF159" s="763"/>
      <c r="CG159" s="763"/>
      <c r="CH159" s="765"/>
      <c r="CI159" s="761"/>
      <c r="CJ159" s="781"/>
      <c r="CK159" s="763"/>
      <c r="CL159" s="763"/>
      <c r="CM159" s="763"/>
      <c r="CN159" s="763"/>
      <c r="CO159" s="763"/>
      <c r="CP159" s="763"/>
      <c r="CQ159" s="763"/>
      <c r="CR159" s="763"/>
      <c r="CS159" s="763"/>
      <c r="CT159" s="763"/>
      <c r="CU159" s="763"/>
      <c r="CV159" s="765"/>
      <c r="CW159" s="761"/>
      <c r="CX159" s="781"/>
      <c r="CY159" s="763"/>
      <c r="CZ159" s="763"/>
      <c r="DA159" s="763"/>
      <c r="DB159" s="763"/>
      <c r="DC159" s="763"/>
      <c r="DD159" s="763"/>
      <c r="DE159" s="763"/>
      <c r="DF159" s="763"/>
      <c r="DG159" s="763"/>
      <c r="DH159" s="763"/>
      <c r="DI159" s="763"/>
      <c r="DJ159" s="765"/>
      <c r="DK159" s="761"/>
      <c r="DL159" s="781"/>
      <c r="DM159" s="763"/>
      <c r="DN159" s="763"/>
      <c r="DO159" s="763"/>
      <c r="DP159" s="763"/>
      <c r="DQ159" s="763"/>
      <c r="DR159" s="763"/>
      <c r="DS159" s="763"/>
      <c r="DT159" s="763"/>
      <c r="DU159" s="763"/>
      <c r="DV159" s="763"/>
      <c r="DW159" s="763"/>
      <c r="DX159" s="765"/>
      <c r="DY159" s="761"/>
      <c r="DZ159" s="781"/>
      <c r="EA159" s="763"/>
      <c r="EB159" s="763"/>
      <c r="EC159" s="763"/>
      <c r="ED159" s="763"/>
      <c r="EE159" s="763"/>
      <c r="EF159" s="763"/>
      <c r="EG159" s="763"/>
      <c r="EH159" s="763"/>
      <c r="EI159" s="763"/>
      <c r="EJ159" s="763"/>
      <c r="EK159" s="763"/>
      <c r="EL159" s="765"/>
      <c r="EM159" s="761"/>
      <c r="EN159" s="781"/>
      <c r="EO159" s="763"/>
      <c r="EP159" s="763"/>
      <c r="EQ159" s="763"/>
      <c r="ER159" s="763"/>
      <c r="ES159" s="763"/>
      <c r="ET159" s="763"/>
      <c r="EU159" s="763"/>
      <c r="EV159" s="763"/>
      <c r="EW159" s="763"/>
      <c r="EX159" s="763"/>
      <c r="EY159" s="763"/>
      <c r="EZ159" s="765"/>
      <c r="FA159" s="761"/>
      <c r="FB159" s="781"/>
      <c r="FC159" s="763"/>
      <c r="FD159" s="763"/>
      <c r="FE159" s="763"/>
      <c r="FF159" s="763"/>
      <c r="FG159" s="763"/>
      <c r="FH159" s="763"/>
      <c r="FI159" s="763"/>
      <c r="FJ159" s="763"/>
      <c r="FK159" s="763"/>
      <c r="FL159" s="763"/>
      <c r="FM159" s="763"/>
      <c r="FN159" s="765"/>
      <c r="FO159" s="761"/>
      <c r="FP159" s="781"/>
      <c r="FQ159" s="763"/>
      <c r="FR159" s="763"/>
      <c r="FS159" s="763"/>
      <c r="FT159" s="763"/>
      <c r="FU159" s="763"/>
      <c r="FV159" s="763"/>
      <c r="FW159" s="763"/>
      <c r="FX159" s="763"/>
      <c r="FY159" s="763"/>
      <c r="FZ159" s="763"/>
      <c r="GA159" s="763"/>
      <c r="GB159" s="765"/>
      <c r="GC159" s="761"/>
      <c r="GD159" s="781"/>
      <c r="GE159" s="763"/>
      <c r="GF159" s="763"/>
      <c r="GG159" s="763"/>
      <c r="GH159" s="763"/>
      <c r="GI159" s="763"/>
      <c r="GJ159" s="763"/>
      <c r="GK159" s="763"/>
      <c r="GL159" s="763"/>
      <c r="GM159" s="763"/>
      <c r="GN159" s="763"/>
      <c r="GO159" s="763"/>
      <c r="GP159" s="765"/>
      <c r="GQ159" s="761"/>
      <c r="GR159" s="781"/>
      <c r="GS159" s="763"/>
      <c r="GT159" s="763"/>
      <c r="GU159" s="763"/>
      <c r="GV159" s="763"/>
      <c r="GW159" s="763"/>
      <c r="GX159" s="763"/>
      <c r="GY159" s="763"/>
      <c r="GZ159" s="763"/>
      <c r="HA159" s="763"/>
      <c r="HB159" s="763"/>
      <c r="HC159" s="763"/>
      <c r="HD159" s="765"/>
      <c r="HE159" s="761"/>
      <c r="HF159" s="781"/>
      <c r="HG159" s="763"/>
      <c r="HH159" s="763"/>
      <c r="HI159" s="763"/>
      <c r="HJ159" s="763"/>
      <c r="HK159" s="763"/>
      <c r="HL159" s="763"/>
      <c r="HM159" s="763"/>
      <c r="HN159" s="763"/>
      <c r="HO159" s="763"/>
      <c r="HP159" s="763"/>
      <c r="HQ159" s="763"/>
      <c r="HR159" s="765"/>
      <c r="HS159" s="761"/>
      <c r="HT159" s="781"/>
      <c r="HU159" s="763"/>
      <c r="HV159" s="763"/>
      <c r="HW159" s="763"/>
      <c r="HX159" s="763"/>
      <c r="HY159" s="763"/>
      <c r="HZ159" s="763"/>
      <c r="IA159" s="763"/>
      <c r="IB159" s="763"/>
      <c r="IC159" s="763"/>
      <c r="ID159" s="763"/>
      <c r="IE159" s="763"/>
      <c r="IF159" s="765"/>
      <c r="IG159" s="761"/>
      <c r="IH159" s="781"/>
      <c r="II159" s="763"/>
      <c r="IJ159" s="763"/>
      <c r="IK159" s="763"/>
      <c r="IL159" s="763"/>
      <c r="IM159" s="763"/>
      <c r="IN159" s="763"/>
      <c r="IO159" s="763"/>
      <c r="IP159" s="763"/>
      <c r="IQ159" s="763"/>
      <c r="IR159" s="763"/>
      <c r="IS159" s="763"/>
      <c r="IT159" s="765"/>
      <c r="IU159" s="761"/>
      <c r="IV159" s="781"/>
      <c r="IW159" s="763"/>
      <c r="IX159" s="763"/>
      <c r="IY159" s="763"/>
      <c r="IZ159" s="763"/>
      <c r="JA159" s="763"/>
      <c r="JB159" s="763"/>
      <c r="JC159" s="763"/>
      <c r="JD159" s="763"/>
      <c r="JE159" s="763"/>
      <c r="JF159" s="763"/>
      <c r="JG159" s="763"/>
      <c r="JH159" s="765"/>
      <c r="JI159" s="761"/>
      <c r="JJ159" s="781"/>
      <c r="JK159" s="763"/>
      <c r="JL159" s="763"/>
      <c r="JM159" s="763"/>
      <c r="JN159" s="763"/>
      <c r="JO159" s="763"/>
      <c r="JP159" s="763"/>
      <c r="JQ159" s="763"/>
      <c r="JR159" s="763"/>
      <c r="JS159" s="763"/>
      <c r="JT159" s="763"/>
      <c r="JU159" s="763"/>
      <c r="JV159" s="765"/>
      <c r="JW159" s="761"/>
      <c r="JX159" s="781"/>
      <c r="JY159" s="763"/>
      <c r="JZ159" s="763"/>
      <c r="KA159" s="763"/>
      <c r="KB159" s="763"/>
      <c r="KC159" s="763"/>
      <c r="KD159" s="763"/>
      <c r="KE159" s="763"/>
      <c r="KF159" s="763"/>
      <c r="KG159" s="763"/>
      <c r="KH159" s="763"/>
      <c r="KI159" s="763"/>
      <c r="KJ159" s="765"/>
      <c r="KK159" s="761"/>
      <c r="KL159" s="781"/>
      <c r="KM159" s="763"/>
      <c r="KN159" s="763"/>
      <c r="KO159" s="763"/>
      <c r="KP159" s="763"/>
      <c r="KQ159" s="763"/>
      <c r="KR159" s="763"/>
      <c r="KS159" s="763"/>
      <c r="KT159" s="763"/>
      <c r="KU159" s="763"/>
      <c r="KV159" s="763"/>
      <c r="KW159" s="763"/>
      <c r="KX159" s="765"/>
      <c r="KY159" s="761"/>
      <c r="KZ159" s="781"/>
      <c r="LA159" s="763"/>
      <c r="LB159" s="763"/>
      <c r="LC159" s="763"/>
      <c r="LD159" s="763"/>
      <c r="LE159" s="763"/>
      <c r="LF159" s="763"/>
      <c r="LG159" s="763"/>
      <c r="LH159" s="763"/>
      <c r="LI159" s="763"/>
      <c r="LJ159" s="763"/>
      <c r="LK159" s="763"/>
      <c r="LL159" s="765"/>
      <c r="LM159" s="761"/>
      <c r="LN159" s="781"/>
      <c r="LO159" s="763"/>
      <c r="LP159" s="763"/>
      <c r="LQ159" s="763"/>
      <c r="LR159" s="763"/>
      <c r="LS159" s="763"/>
      <c r="LT159" s="763"/>
      <c r="LU159" s="763"/>
      <c r="LV159" s="763"/>
      <c r="LW159" s="763"/>
      <c r="LX159" s="763"/>
      <c r="LY159" s="763"/>
      <c r="LZ159" s="765"/>
      <c r="MA159" s="761"/>
      <c r="MB159" s="765"/>
      <c r="MC159" s="765"/>
      <c r="MD159" s="765"/>
      <c r="ME159" s="765"/>
      <c r="MF159" s="765"/>
      <c r="MG159" s="765"/>
      <c r="MH159" s="765"/>
      <c r="MI159" s="765"/>
      <c r="MJ159" s="765"/>
      <c r="MK159" s="765"/>
      <c r="ML159" s="765"/>
      <c r="MM159" s="765"/>
      <c r="MN159" s="765"/>
    </row>
    <row r="160" spans="1:352" hidden="1" x14ac:dyDescent="0.3">
      <c r="A160" s="792"/>
      <c r="B160" s="378" t="s">
        <v>881</v>
      </c>
      <c r="C160" s="377"/>
      <c r="D160" s="779">
        <f>SUM(D157:D159)</f>
        <v>0</v>
      </c>
      <c r="E160" s="780">
        <f t="shared" ref="E160:O160" si="634">SUM(E157:E159)</f>
        <v>0</v>
      </c>
      <c r="F160" s="780">
        <f t="shared" si="634"/>
        <v>0</v>
      </c>
      <c r="G160" s="780">
        <f t="shared" si="634"/>
        <v>0</v>
      </c>
      <c r="H160" s="780">
        <f t="shared" si="634"/>
        <v>0</v>
      </c>
      <c r="I160" s="780">
        <f t="shared" si="634"/>
        <v>0</v>
      </c>
      <c r="J160" s="780">
        <f t="shared" si="634"/>
        <v>0</v>
      </c>
      <c r="K160" s="780">
        <f t="shared" si="634"/>
        <v>0</v>
      </c>
      <c r="L160" s="780">
        <f t="shared" si="634"/>
        <v>0</v>
      </c>
      <c r="M160" s="780">
        <f t="shared" si="634"/>
        <v>0</v>
      </c>
      <c r="N160" s="780">
        <f t="shared" si="634"/>
        <v>0</v>
      </c>
      <c r="O160" s="780">
        <f t="shared" si="634"/>
        <v>0</v>
      </c>
      <c r="P160" s="769">
        <f>+SUBTOTAL(9,D160:O160)</f>
        <v>0</v>
      </c>
      <c r="Q160" s="761"/>
      <c r="R160" s="779">
        <f>SUM(R157:R159)</f>
        <v>0</v>
      </c>
      <c r="S160" s="780">
        <f t="shared" ref="S160:AC160" si="635">SUM(S157:S159)</f>
        <v>0</v>
      </c>
      <c r="T160" s="780">
        <f t="shared" si="635"/>
        <v>0</v>
      </c>
      <c r="U160" s="780">
        <f t="shared" si="635"/>
        <v>0</v>
      </c>
      <c r="V160" s="780">
        <f t="shared" si="635"/>
        <v>0</v>
      </c>
      <c r="W160" s="780">
        <f t="shared" si="635"/>
        <v>0</v>
      </c>
      <c r="X160" s="780">
        <f t="shared" si="635"/>
        <v>0</v>
      </c>
      <c r="Y160" s="780">
        <f t="shared" si="635"/>
        <v>0</v>
      </c>
      <c r="Z160" s="780">
        <f t="shared" si="635"/>
        <v>0</v>
      </c>
      <c r="AA160" s="780">
        <f t="shared" si="635"/>
        <v>0</v>
      </c>
      <c r="AB160" s="780">
        <f t="shared" si="635"/>
        <v>0</v>
      </c>
      <c r="AC160" s="780">
        <f t="shared" si="635"/>
        <v>0</v>
      </c>
      <c r="AD160" s="769">
        <f>+SUBTOTAL(9,R160:AC160)</f>
        <v>0</v>
      </c>
      <c r="AE160" s="761"/>
      <c r="AF160" s="779">
        <f>SUM(AF157:AF159)</f>
        <v>0</v>
      </c>
      <c r="AG160" s="780">
        <f t="shared" ref="AG160:AQ160" si="636">SUM(AG157:AG159)</f>
        <v>0</v>
      </c>
      <c r="AH160" s="780">
        <f t="shared" si="636"/>
        <v>0</v>
      </c>
      <c r="AI160" s="780">
        <f t="shared" si="636"/>
        <v>0</v>
      </c>
      <c r="AJ160" s="780">
        <f t="shared" si="636"/>
        <v>0</v>
      </c>
      <c r="AK160" s="780">
        <f t="shared" si="636"/>
        <v>0</v>
      </c>
      <c r="AL160" s="780">
        <f t="shared" si="636"/>
        <v>0</v>
      </c>
      <c r="AM160" s="780">
        <f t="shared" si="636"/>
        <v>0</v>
      </c>
      <c r="AN160" s="780">
        <f t="shared" si="636"/>
        <v>0</v>
      </c>
      <c r="AO160" s="780">
        <f t="shared" si="636"/>
        <v>0</v>
      </c>
      <c r="AP160" s="780">
        <f t="shared" si="636"/>
        <v>0</v>
      </c>
      <c r="AQ160" s="780">
        <f t="shared" si="636"/>
        <v>0</v>
      </c>
      <c r="AR160" s="769">
        <f>+SUBTOTAL(9,AF160:AQ160)</f>
        <v>0</v>
      </c>
      <c r="AS160" s="761"/>
      <c r="AT160" s="779">
        <f>SUM(AT157:AT159)</f>
        <v>0</v>
      </c>
      <c r="AU160" s="780">
        <f t="shared" ref="AU160:BE160" si="637">SUM(AU157:AU159)</f>
        <v>0</v>
      </c>
      <c r="AV160" s="780">
        <f t="shared" si="637"/>
        <v>0</v>
      </c>
      <c r="AW160" s="780">
        <f t="shared" si="637"/>
        <v>0</v>
      </c>
      <c r="AX160" s="780">
        <f t="shared" si="637"/>
        <v>0</v>
      </c>
      <c r="AY160" s="780">
        <f t="shared" si="637"/>
        <v>0</v>
      </c>
      <c r="AZ160" s="780">
        <f t="shared" si="637"/>
        <v>0</v>
      </c>
      <c r="BA160" s="780">
        <f t="shared" si="637"/>
        <v>0</v>
      </c>
      <c r="BB160" s="780">
        <f t="shared" si="637"/>
        <v>0</v>
      </c>
      <c r="BC160" s="780">
        <f t="shared" si="637"/>
        <v>0</v>
      </c>
      <c r="BD160" s="780">
        <f t="shared" si="637"/>
        <v>0</v>
      </c>
      <c r="BE160" s="780">
        <f t="shared" si="637"/>
        <v>0</v>
      </c>
      <c r="BF160" s="769">
        <f>+SUBTOTAL(9,AT160:BE160)</f>
        <v>0</v>
      </c>
      <c r="BG160" s="761"/>
      <c r="BH160" s="779">
        <f>SUM(BH157:BH159)</f>
        <v>0</v>
      </c>
      <c r="BI160" s="780">
        <f t="shared" ref="BI160:BS160" si="638">SUM(BI157:BI159)</f>
        <v>0</v>
      </c>
      <c r="BJ160" s="780">
        <f t="shared" si="638"/>
        <v>0</v>
      </c>
      <c r="BK160" s="780">
        <f t="shared" si="638"/>
        <v>0</v>
      </c>
      <c r="BL160" s="780">
        <f t="shared" si="638"/>
        <v>0</v>
      </c>
      <c r="BM160" s="780">
        <f t="shared" si="638"/>
        <v>0</v>
      </c>
      <c r="BN160" s="780">
        <f t="shared" si="638"/>
        <v>0</v>
      </c>
      <c r="BO160" s="780">
        <f t="shared" si="638"/>
        <v>0</v>
      </c>
      <c r="BP160" s="780">
        <f t="shared" si="638"/>
        <v>0</v>
      </c>
      <c r="BQ160" s="780">
        <f t="shared" si="638"/>
        <v>0</v>
      </c>
      <c r="BR160" s="780">
        <f t="shared" si="638"/>
        <v>0</v>
      </c>
      <c r="BS160" s="780">
        <f t="shared" si="638"/>
        <v>0</v>
      </c>
      <c r="BT160" s="769">
        <f>+SUBTOTAL(9,BH160:BS160)</f>
        <v>0</v>
      </c>
      <c r="BU160" s="761"/>
      <c r="BV160" s="779">
        <f>SUM(BV157:BV159)</f>
        <v>0</v>
      </c>
      <c r="BW160" s="780">
        <f t="shared" ref="BW160:CG160" si="639">SUM(BW157:BW159)</f>
        <v>0</v>
      </c>
      <c r="BX160" s="780">
        <f t="shared" si="639"/>
        <v>0</v>
      </c>
      <c r="BY160" s="780">
        <f t="shared" si="639"/>
        <v>0</v>
      </c>
      <c r="BZ160" s="780">
        <f t="shared" si="639"/>
        <v>0</v>
      </c>
      <c r="CA160" s="780">
        <f t="shared" si="639"/>
        <v>0</v>
      </c>
      <c r="CB160" s="780">
        <f t="shared" si="639"/>
        <v>0</v>
      </c>
      <c r="CC160" s="780">
        <f t="shared" si="639"/>
        <v>0</v>
      </c>
      <c r="CD160" s="780">
        <f t="shared" si="639"/>
        <v>0</v>
      </c>
      <c r="CE160" s="780">
        <f t="shared" si="639"/>
        <v>0</v>
      </c>
      <c r="CF160" s="780">
        <f t="shared" si="639"/>
        <v>0</v>
      </c>
      <c r="CG160" s="780">
        <f t="shared" si="639"/>
        <v>0</v>
      </c>
      <c r="CH160" s="769">
        <f>+SUBTOTAL(9,BV160:CG160)</f>
        <v>0</v>
      </c>
      <c r="CI160" s="761"/>
      <c r="CJ160" s="779">
        <f>SUM(CJ157:CJ159)</f>
        <v>0</v>
      </c>
      <c r="CK160" s="780">
        <f t="shared" ref="CK160:CU160" si="640">SUM(CK157:CK159)</f>
        <v>0</v>
      </c>
      <c r="CL160" s="780">
        <f t="shared" si="640"/>
        <v>0</v>
      </c>
      <c r="CM160" s="780">
        <f t="shared" si="640"/>
        <v>0</v>
      </c>
      <c r="CN160" s="780">
        <f t="shared" si="640"/>
        <v>0</v>
      </c>
      <c r="CO160" s="780">
        <f t="shared" si="640"/>
        <v>0</v>
      </c>
      <c r="CP160" s="780">
        <f t="shared" si="640"/>
        <v>0</v>
      </c>
      <c r="CQ160" s="780">
        <f t="shared" si="640"/>
        <v>0</v>
      </c>
      <c r="CR160" s="780">
        <f t="shared" si="640"/>
        <v>0</v>
      </c>
      <c r="CS160" s="780">
        <f t="shared" si="640"/>
        <v>0</v>
      </c>
      <c r="CT160" s="780">
        <f t="shared" si="640"/>
        <v>0</v>
      </c>
      <c r="CU160" s="780">
        <f t="shared" si="640"/>
        <v>0</v>
      </c>
      <c r="CV160" s="769">
        <f>+SUBTOTAL(9,CJ160:CU160)</f>
        <v>0</v>
      </c>
      <c r="CW160" s="761"/>
      <c r="CX160" s="779">
        <f>SUM(CX157:CX159)</f>
        <v>0</v>
      </c>
      <c r="CY160" s="780">
        <f t="shared" ref="CY160:DI160" si="641">SUM(CY157:CY159)</f>
        <v>0</v>
      </c>
      <c r="CZ160" s="780">
        <f t="shared" si="641"/>
        <v>0</v>
      </c>
      <c r="DA160" s="780">
        <f t="shared" si="641"/>
        <v>0</v>
      </c>
      <c r="DB160" s="780">
        <f t="shared" si="641"/>
        <v>0</v>
      </c>
      <c r="DC160" s="780">
        <f t="shared" si="641"/>
        <v>0</v>
      </c>
      <c r="DD160" s="780">
        <f t="shared" si="641"/>
        <v>0</v>
      </c>
      <c r="DE160" s="780">
        <f t="shared" si="641"/>
        <v>0</v>
      </c>
      <c r="DF160" s="780">
        <f t="shared" si="641"/>
        <v>0</v>
      </c>
      <c r="DG160" s="780">
        <f t="shared" si="641"/>
        <v>0</v>
      </c>
      <c r="DH160" s="780">
        <f t="shared" si="641"/>
        <v>0</v>
      </c>
      <c r="DI160" s="780">
        <f t="shared" si="641"/>
        <v>0</v>
      </c>
      <c r="DJ160" s="769">
        <f>+SUBTOTAL(9,CX160:DI160)</f>
        <v>0</v>
      </c>
      <c r="DK160" s="761"/>
      <c r="DL160" s="779">
        <f>SUM(DL157:DL159)</f>
        <v>0</v>
      </c>
      <c r="DM160" s="780">
        <f t="shared" ref="DM160:DW160" si="642">SUM(DM157:DM159)</f>
        <v>0</v>
      </c>
      <c r="DN160" s="780">
        <f t="shared" si="642"/>
        <v>0</v>
      </c>
      <c r="DO160" s="780">
        <f t="shared" si="642"/>
        <v>0</v>
      </c>
      <c r="DP160" s="780">
        <f t="shared" si="642"/>
        <v>0</v>
      </c>
      <c r="DQ160" s="780">
        <f t="shared" si="642"/>
        <v>0</v>
      </c>
      <c r="DR160" s="780">
        <f t="shared" si="642"/>
        <v>0</v>
      </c>
      <c r="DS160" s="780">
        <f t="shared" si="642"/>
        <v>0</v>
      </c>
      <c r="DT160" s="780">
        <f t="shared" si="642"/>
        <v>0</v>
      </c>
      <c r="DU160" s="780">
        <f t="shared" si="642"/>
        <v>0</v>
      </c>
      <c r="DV160" s="780">
        <f t="shared" si="642"/>
        <v>0</v>
      </c>
      <c r="DW160" s="780">
        <f t="shared" si="642"/>
        <v>0</v>
      </c>
      <c r="DX160" s="769">
        <f>+SUBTOTAL(9,DL160:DW160)</f>
        <v>0</v>
      </c>
      <c r="DY160" s="761"/>
      <c r="DZ160" s="779">
        <f>SUM(DZ157:DZ159)</f>
        <v>0</v>
      </c>
      <c r="EA160" s="780">
        <f t="shared" ref="EA160:EK160" si="643">SUM(EA157:EA159)</f>
        <v>0</v>
      </c>
      <c r="EB160" s="780">
        <f t="shared" si="643"/>
        <v>0</v>
      </c>
      <c r="EC160" s="780">
        <f t="shared" si="643"/>
        <v>0</v>
      </c>
      <c r="ED160" s="780">
        <f t="shared" si="643"/>
        <v>0</v>
      </c>
      <c r="EE160" s="780">
        <f t="shared" si="643"/>
        <v>0</v>
      </c>
      <c r="EF160" s="780">
        <f t="shared" si="643"/>
        <v>0</v>
      </c>
      <c r="EG160" s="780">
        <f t="shared" si="643"/>
        <v>0</v>
      </c>
      <c r="EH160" s="780">
        <f t="shared" si="643"/>
        <v>0</v>
      </c>
      <c r="EI160" s="780">
        <f t="shared" si="643"/>
        <v>0</v>
      </c>
      <c r="EJ160" s="780">
        <f t="shared" si="643"/>
        <v>0</v>
      </c>
      <c r="EK160" s="780">
        <f t="shared" si="643"/>
        <v>0</v>
      </c>
      <c r="EL160" s="769">
        <f>+SUBTOTAL(9,DZ160:EK160)</f>
        <v>0</v>
      </c>
      <c r="EM160" s="761"/>
      <c r="EN160" s="779">
        <f>SUM(EN157:EN159)</f>
        <v>0</v>
      </c>
      <c r="EO160" s="780">
        <f t="shared" ref="EO160:EY160" si="644">SUM(EO157:EO159)</f>
        <v>0</v>
      </c>
      <c r="EP160" s="780">
        <f t="shared" si="644"/>
        <v>0</v>
      </c>
      <c r="EQ160" s="780">
        <f t="shared" si="644"/>
        <v>0</v>
      </c>
      <c r="ER160" s="780">
        <f t="shared" si="644"/>
        <v>0</v>
      </c>
      <c r="ES160" s="780">
        <f t="shared" si="644"/>
        <v>0</v>
      </c>
      <c r="ET160" s="780">
        <f t="shared" si="644"/>
        <v>0</v>
      </c>
      <c r="EU160" s="780">
        <f t="shared" si="644"/>
        <v>0</v>
      </c>
      <c r="EV160" s="780">
        <f t="shared" si="644"/>
        <v>0</v>
      </c>
      <c r="EW160" s="780">
        <f t="shared" si="644"/>
        <v>0</v>
      </c>
      <c r="EX160" s="780">
        <f t="shared" si="644"/>
        <v>0</v>
      </c>
      <c r="EY160" s="780">
        <f t="shared" si="644"/>
        <v>0</v>
      </c>
      <c r="EZ160" s="769">
        <f>+SUBTOTAL(9,EN160:EY160)</f>
        <v>0</v>
      </c>
      <c r="FA160" s="761"/>
      <c r="FB160" s="779">
        <f>SUM(FB157:FB159)</f>
        <v>0</v>
      </c>
      <c r="FC160" s="780">
        <f t="shared" ref="FC160:FM160" si="645">SUM(FC157:FC159)</f>
        <v>0</v>
      </c>
      <c r="FD160" s="780">
        <f t="shared" si="645"/>
        <v>0</v>
      </c>
      <c r="FE160" s="780">
        <f t="shared" si="645"/>
        <v>0</v>
      </c>
      <c r="FF160" s="780">
        <f t="shared" si="645"/>
        <v>0</v>
      </c>
      <c r="FG160" s="780">
        <f t="shared" si="645"/>
        <v>0</v>
      </c>
      <c r="FH160" s="780">
        <f t="shared" si="645"/>
        <v>0</v>
      </c>
      <c r="FI160" s="780">
        <f t="shared" si="645"/>
        <v>0</v>
      </c>
      <c r="FJ160" s="780">
        <f t="shared" si="645"/>
        <v>0</v>
      </c>
      <c r="FK160" s="780">
        <f t="shared" si="645"/>
        <v>0</v>
      </c>
      <c r="FL160" s="780">
        <f t="shared" si="645"/>
        <v>0</v>
      </c>
      <c r="FM160" s="780">
        <f t="shared" si="645"/>
        <v>0</v>
      </c>
      <c r="FN160" s="769">
        <f>+SUBTOTAL(9,FB160:FM160)</f>
        <v>0</v>
      </c>
      <c r="FO160" s="761"/>
      <c r="FP160" s="779">
        <f>SUM(FP157:FP159)</f>
        <v>0</v>
      </c>
      <c r="FQ160" s="780">
        <f t="shared" ref="FQ160:GA160" si="646">SUM(FQ157:FQ159)</f>
        <v>0</v>
      </c>
      <c r="FR160" s="780">
        <f t="shared" si="646"/>
        <v>0</v>
      </c>
      <c r="FS160" s="780">
        <f t="shared" si="646"/>
        <v>0</v>
      </c>
      <c r="FT160" s="780">
        <f t="shared" si="646"/>
        <v>0</v>
      </c>
      <c r="FU160" s="780">
        <f t="shared" si="646"/>
        <v>0</v>
      </c>
      <c r="FV160" s="780">
        <f t="shared" si="646"/>
        <v>0</v>
      </c>
      <c r="FW160" s="780">
        <f t="shared" si="646"/>
        <v>0</v>
      </c>
      <c r="FX160" s="780">
        <f t="shared" si="646"/>
        <v>0</v>
      </c>
      <c r="FY160" s="780">
        <f t="shared" si="646"/>
        <v>0</v>
      </c>
      <c r="FZ160" s="780">
        <f t="shared" si="646"/>
        <v>0</v>
      </c>
      <c r="GA160" s="780">
        <f t="shared" si="646"/>
        <v>0</v>
      </c>
      <c r="GB160" s="769">
        <f>+SUBTOTAL(9,FP160:GA160)</f>
        <v>0</v>
      </c>
      <c r="GC160" s="761"/>
      <c r="GD160" s="779">
        <f>SUM(GD157:GD159)</f>
        <v>0</v>
      </c>
      <c r="GE160" s="780">
        <f t="shared" ref="GE160:GO160" si="647">SUM(GE157:GE159)</f>
        <v>0</v>
      </c>
      <c r="GF160" s="780">
        <f t="shared" si="647"/>
        <v>0</v>
      </c>
      <c r="GG160" s="780">
        <f t="shared" si="647"/>
        <v>0</v>
      </c>
      <c r="GH160" s="780">
        <f t="shared" si="647"/>
        <v>0</v>
      </c>
      <c r="GI160" s="780">
        <f t="shared" si="647"/>
        <v>0</v>
      </c>
      <c r="GJ160" s="780">
        <f t="shared" si="647"/>
        <v>0</v>
      </c>
      <c r="GK160" s="780">
        <f t="shared" si="647"/>
        <v>0</v>
      </c>
      <c r="GL160" s="780">
        <f t="shared" si="647"/>
        <v>0</v>
      </c>
      <c r="GM160" s="780">
        <f t="shared" si="647"/>
        <v>0</v>
      </c>
      <c r="GN160" s="780">
        <f t="shared" si="647"/>
        <v>0</v>
      </c>
      <c r="GO160" s="780">
        <f t="shared" si="647"/>
        <v>0</v>
      </c>
      <c r="GP160" s="769">
        <f>+SUBTOTAL(9,GD160:GO160)</f>
        <v>0</v>
      </c>
      <c r="GQ160" s="761"/>
      <c r="GR160" s="779">
        <f>SUM(GR157:GR159)</f>
        <v>0</v>
      </c>
      <c r="GS160" s="780">
        <f t="shared" ref="GS160:HC160" si="648">SUM(GS157:GS159)</f>
        <v>0</v>
      </c>
      <c r="GT160" s="780">
        <f t="shared" si="648"/>
        <v>0</v>
      </c>
      <c r="GU160" s="780">
        <f t="shared" si="648"/>
        <v>0</v>
      </c>
      <c r="GV160" s="780">
        <f t="shared" si="648"/>
        <v>0</v>
      </c>
      <c r="GW160" s="780">
        <f t="shared" si="648"/>
        <v>0</v>
      </c>
      <c r="GX160" s="780">
        <f t="shared" si="648"/>
        <v>0</v>
      </c>
      <c r="GY160" s="780">
        <f t="shared" si="648"/>
        <v>0</v>
      </c>
      <c r="GZ160" s="780">
        <f t="shared" si="648"/>
        <v>0</v>
      </c>
      <c r="HA160" s="780">
        <f t="shared" si="648"/>
        <v>0</v>
      </c>
      <c r="HB160" s="780">
        <f t="shared" si="648"/>
        <v>0</v>
      </c>
      <c r="HC160" s="780">
        <f t="shared" si="648"/>
        <v>0</v>
      </c>
      <c r="HD160" s="769">
        <f>+SUBTOTAL(9,GR160:HC160)</f>
        <v>0</v>
      </c>
      <c r="HE160" s="761"/>
      <c r="HF160" s="779">
        <f>SUM(HF157:HF159)</f>
        <v>0</v>
      </c>
      <c r="HG160" s="780">
        <f t="shared" ref="HG160:HQ160" si="649">SUM(HG157:HG159)</f>
        <v>0</v>
      </c>
      <c r="HH160" s="780">
        <f t="shared" si="649"/>
        <v>0</v>
      </c>
      <c r="HI160" s="780">
        <f t="shared" si="649"/>
        <v>0</v>
      </c>
      <c r="HJ160" s="780">
        <f t="shared" si="649"/>
        <v>0</v>
      </c>
      <c r="HK160" s="780">
        <f t="shared" si="649"/>
        <v>0</v>
      </c>
      <c r="HL160" s="780">
        <f t="shared" si="649"/>
        <v>0</v>
      </c>
      <c r="HM160" s="780">
        <f t="shared" si="649"/>
        <v>0</v>
      </c>
      <c r="HN160" s="780">
        <f t="shared" si="649"/>
        <v>0</v>
      </c>
      <c r="HO160" s="780">
        <f t="shared" si="649"/>
        <v>0</v>
      </c>
      <c r="HP160" s="780">
        <f t="shared" si="649"/>
        <v>0</v>
      </c>
      <c r="HQ160" s="780">
        <f t="shared" si="649"/>
        <v>0</v>
      </c>
      <c r="HR160" s="769">
        <f>+SUBTOTAL(9,HF160:HQ160)</f>
        <v>0</v>
      </c>
      <c r="HS160" s="761"/>
      <c r="HT160" s="779">
        <f>SUM(HT157:HT159)</f>
        <v>0</v>
      </c>
      <c r="HU160" s="780">
        <f t="shared" ref="HU160:IE160" si="650">SUM(HU157:HU159)</f>
        <v>0</v>
      </c>
      <c r="HV160" s="780">
        <f t="shared" si="650"/>
        <v>0</v>
      </c>
      <c r="HW160" s="780">
        <f t="shared" si="650"/>
        <v>0</v>
      </c>
      <c r="HX160" s="780">
        <f t="shared" si="650"/>
        <v>0</v>
      </c>
      <c r="HY160" s="780">
        <f t="shared" si="650"/>
        <v>0</v>
      </c>
      <c r="HZ160" s="780">
        <f t="shared" si="650"/>
        <v>0</v>
      </c>
      <c r="IA160" s="780">
        <f t="shared" si="650"/>
        <v>0</v>
      </c>
      <c r="IB160" s="780">
        <f t="shared" si="650"/>
        <v>0</v>
      </c>
      <c r="IC160" s="780">
        <f t="shared" si="650"/>
        <v>0</v>
      </c>
      <c r="ID160" s="780">
        <f t="shared" si="650"/>
        <v>0</v>
      </c>
      <c r="IE160" s="780">
        <f t="shared" si="650"/>
        <v>0</v>
      </c>
      <c r="IF160" s="769">
        <f>+SUBTOTAL(9,HT160:IE160)</f>
        <v>0</v>
      </c>
      <c r="IG160" s="761"/>
      <c r="IH160" s="779">
        <f>SUM(IH157:IH159)</f>
        <v>0</v>
      </c>
      <c r="II160" s="780">
        <f t="shared" ref="II160:IS160" si="651">SUM(II157:II159)</f>
        <v>0</v>
      </c>
      <c r="IJ160" s="780">
        <f t="shared" si="651"/>
        <v>0</v>
      </c>
      <c r="IK160" s="780">
        <f t="shared" si="651"/>
        <v>0</v>
      </c>
      <c r="IL160" s="780">
        <f t="shared" si="651"/>
        <v>0</v>
      </c>
      <c r="IM160" s="780">
        <f t="shared" si="651"/>
        <v>0</v>
      </c>
      <c r="IN160" s="780">
        <f t="shared" si="651"/>
        <v>0</v>
      </c>
      <c r="IO160" s="780">
        <f t="shared" si="651"/>
        <v>0</v>
      </c>
      <c r="IP160" s="780">
        <f t="shared" si="651"/>
        <v>0</v>
      </c>
      <c r="IQ160" s="780">
        <f t="shared" si="651"/>
        <v>0</v>
      </c>
      <c r="IR160" s="780">
        <f t="shared" si="651"/>
        <v>0</v>
      </c>
      <c r="IS160" s="780">
        <f t="shared" si="651"/>
        <v>0</v>
      </c>
      <c r="IT160" s="769">
        <f>+SUBTOTAL(9,IH160:IS160)</f>
        <v>0</v>
      </c>
      <c r="IU160" s="761"/>
      <c r="IV160" s="779">
        <f>SUM(IV157:IV159)</f>
        <v>0</v>
      </c>
      <c r="IW160" s="780">
        <f t="shared" ref="IW160:JG160" si="652">SUM(IW157:IW159)</f>
        <v>0</v>
      </c>
      <c r="IX160" s="780">
        <f t="shared" si="652"/>
        <v>0</v>
      </c>
      <c r="IY160" s="780">
        <f t="shared" si="652"/>
        <v>0</v>
      </c>
      <c r="IZ160" s="780">
        <f t="shared" si="652"/>
        <v>0</v>
      </c>
      <c r="JA160" s="780">
        <f t="shared" si="652"/>
        <v>0</v>
      </c>
      <c r="JB160" s="780">
        <f t="shared" si="652"/>
        <v>0</v>
      </c>
      <c r="JC160" s="780">
        <f t="shared" si="652"/>
        <v>0</v>
      </c>
      <c r="JD160" s="780">
        <f t="shared" si="652"/>
        <v>0</v>
      </c>
      <c r="JE160" s="780">
        <f t="shared" si="652"/>
        <v>0</v>
      </c>
      <c r="JF160" s="780">
        <f t="shared" si="652"/>
        <v>0</v>
      </c>
      <c r="JG160" s="780">
        <f t="shared" si="652"/>
        <v>0</v>
      </c>
      <c r="JH160" s="769">
        <f>+SUBTOTAL(9,IV160:JG160)</f>
        <v>0</v>
      </c>
      <c r="JI160" s="761"/>
      <c r="JJ160" s="779">
        <f>SUM(JJ157:JJ159)</f>
        <v>0</v>
      </c>
      <c r="JK160" s="780">
        <f t="shared" ref="JK160:JU160" si="653">SUM(JK157:JK159)</f>
        <v>0</v>
      </c>
      <c r="JL160" s="780">
        <f t="shared" si="653"/>
        <v>0</v>
      </c>
      <c r="JM160" s="780">
        <f t="shared" si="653"/>
        <v>0</v>
      </c>
      <c r="JN160" s="780">
        <f t="shared" si="653"/>
        <v>0</v>
      </c>
      <c r="JO160" s="780">
        <f t="shared" si="653"/>
        <v>0</v>
      </c>
      <c r="JP160" s="780">
        <f t="shared" si="653"/>
        <v>0</v>
      </c>
      <c r="JQ160" s="780">
        <f t="shared" si="653"/>
        <v>0</v>
      </c>
      <c r="JR160" s="780">
        <f t="shared" si="653"/>
        <v>0</v>
      </c>
      <c r="JS160" s="780">
        <f t="shared" si="653"/>
        <v>0</v>
      </c>
      <c r="JT160" s="780">
        <f t="shared" si="653"/>
        <v>0</v>
      </c>
      <c r="JU160" s="780">
        <f t="shared" si="653"/>
        <v>0</v>
      </c>
      <c r="JV160" s="769">
        <f>+SUBTOTAL(9,JJ160:JU160)</f>
        <v>0</v>
      </c>
      <c r="JW160" s="761"/>
      <c r="JX160" s="779">
        <f>SUM(JX157:JX159)</f>
        <v>0</v>
      </c>
      <c r="JY160" s="780">
        <f t="shared" ref="JY160:KI160" si="654">SUM(JY157:JY159)</f>
        <v>0</v>
      </c>
      <c r="JZ160" s="780">
        <f t="shared" si="654"/>
        <v>0</v>
      </c>
      <c r="KA160" s="780">
        <f t="shared" si="654"/>
        <v>0</v>
      </c>
      <c r="KB160" s="780">
        <f t="shared" si="654"/>
        <v>0</v>
      </c>
      <c r="KC160" s="780">
        <f t="shared" si="654"/>
        <v>0</v>
      </c>
      <c r="KD160" s="780">
        <f t="shared" si="654"/>
        <v>0</v>
      </c>
      <c r="KE160" s="780">
        <f t="shared" si="654"/>
        <v>0</v>
      </c>
      <c r="KF160" s="780">
        <f t="shared" si="654"/>
        <v>0</v>
      </c>
      <c r="KG160" s="780">
        <f t="shared" si="654"/>
        <v>0</v>
      </c>
      <c r="KH160" s="780">
        <f t="shared" si="654"/>
        <v>0</v>
      </c>
      <c r="KI160" s="780">
        <f t="shared" si="654"/>
        <v>0</v>
      </c>
      <c r="KJ160" s="769">
        <f>+SUBTOTAL(9,JX160:KI160)</f>
        <v>0</v>
      </c>
      <c r="KK160" s="761"/>
      <c r="KL160" s="779">
        <f>SUM(KL157:KL159)</f>
        <v>0</v>
      </c>
      <c r="KM160" s="780">
        <f t="shared" ref="KM160:KW160" si="655">SUM(KM157:KM159)</f>
        <v>0</v>
      </c>
      <c r="KN160" s="780">
        <f t="shared" si="655"/>
        <v>0</v>
      </c>
      <c r="KO160" s="780">
        <f t="shared" si="655"/>
        <v>0</v>
      </c>
      <c r="KP160" s="780">
        <f t="shared" si="655"/>
        <v>0</v>
      </c>
      <c r="KQ160" s="780">
        <f t="shared" si="655"/>
        <v>0</v>
      </c>
      <c r="KR160" s="780">
        <f t="shared" si="655"/>
        <v>0</v>
      </c>
      <c r="KS160" s="780">
        <f t="shared" si="655"/>
        <v>0</v>
      </c>
      <c r="KT160" s="780">
        <f t="shared" si="655"/>
        <v>0</v>
      </c>
      <c r="KU160" s="780">
        <f t="shared" si="655"/>
        <v>0</v>
      </c>
      <c r="KV160" s="780">
        <f t="shared" si="655"/>
        <v>0</v>
      </c>
      <c r="KW160" s="780">
        <f t="shared" si="655"/>
        <v>0</v>
      </c>
      <c r="KX160" s="769">
        <f>+SUBTOTAL(9,KL160:KW160)</f>
        <v>0</v>
      </c>
      <c r="KY160" s="761"/>
      <c r="KZ160" s="779">
        <f>SUM(KZ157:KZ159)</f>
        <v>0</v>
      </c>
      <c r="LA160" s="780">
        <f t="shared" ref="LA160:LK160" si="656">SUM(LA157:LA159)</f>
        <v>0</v>
      </c>
      <c r="LB160" s="780">
        <f t="shared" si="656"/>
        <v>0</v>
      </c>
      <c r="LC160" s="780">
        <f t="shared" si="656"/>
        <v>0</v>
      </c>
      <c r="LD160" s="780">
        <f t="shared" si="656"/>
        <v>0</v>
      </c>
      <c r="LE160" s="780">
        <f t="shared" si="656"/>
        <v>0</v>
      </c>
      <c r="LF160" s="780">
        <f t="shared" si="656"/>
        <v>0</v>
      </c>
      <c r="LG160" s="780">
        <f t="shared" si="656"/>
        <v>0</v>
      </c>
      <c r="LH160" s="780">
        <f t="shared" si="656"/>
        <v>0</v>
      </c>
      <c r="LI160" s="780">
        <f t="shared" si="656"/>
        <v>0</v>
      </c>
      <c r="LJ160" s="780">
        <f t="shared" si="656"/>
        <v>0</v>
      </c>
      <c r="LK160" s="780">
        <f t="shared" si="656"/>
        <v>0</v>
      </c>
      <c r="LL160" s="769">
        <f>+SUBTOTAL(9,KZ160:LK160)</f>
        <v>0</v>
      </c>
      <c r="LM160" s="761"/>
      <c r="LN160" s="779">
        <f>SUM(LN157:LN159)</f>
        <v>0</v>
      </c>
      <c r="LO160" s="780">
        <f t="shared" ref="LO160:LY160" si="657">SUM(LO157:LO159)</f>
        <v>0</v>
      </c>
      <c r="LP160" s="780">
        <f t="shared" si="657"/>
        <v>0</v>
      </c>
      <c r="LQ160" s="780">
        <f t="shared" si="657"/>
        <v>0</v>
      </c>
      <c r="LR160" s="780">
        <f t="shared" si="657"/>
        <v>0</v>
      </c>
      <c r="LS160" s="780">
        <f t="shared" si="657"/>
        <v>0</v>
      </c>
      <c r="LT160" s="780">
        <f t="shared" si="657"/>
        <v>0</v>
      </c>
      <c r="LU160" s="780">
        <f t="shared" si="657"/>
        <v>0</v>
      </c>
      <c r="LV160" s="780">
        <f t="shared" si="657"/>
        <v>0</v>
      </c>
      <c r="LW160" s="780">
        <f t="shared" si="657"/>
        <v>0</v>
      </c>
      <c r="LX160" s="780">
        <f t="shared" si="657"/>
        <v>0</v>
      </c>
      <c r="LY160" s="780">
        <f t="shared" si="657"/>
        <v>0</v>
      </c>
      <c r="LZ160" s="769">
        <f>+SUBTOTAL(9,LN160:LY160)</f>
        <v>0</v>
      </c>
      <c r="MA160" s="761"/>
      <c r="MB160" s="769">
        <f t="shared" ref="MB160:MC160" si="658">SUM(MB157:MB159)</f>
        <v>0</v>
      </c>
      <c r="MC160" s="769">
        <f t="shared" si="658"/>
        <v>0</v>
      </c>
      <c r="MD160" s="769">
        <f t="shared" ref="MD160:MN160" si="659">SUM(MD157:MD159)</f>
        <v>0</v>
      </c>
      <c r="ME160" s="769">
        <f t="shared" si="659"/>
        <v>0</v>
      </c>
      <c r="MF160" s="769">
        <f t="shared" si="659"/>
        <v>0</v>
      </c>
      <c r="MG160" s="769">
        <f t="shared" si="659"/>
        <v>0</v>
      </c>
      <c r="MH160" s="769">
        <f t="shared" si="659"/>
        <v>0</v>
      </c>
      <c r="MI160" s="769">
        <f t="shared" si="659"/>
        <v>0</v>
      </c>
      <c r="MJ160" s="769">
        <f t="shared" si="659"/>
        <v>0</v>
      </c>
      <c r="MK160" s="769">
        <f t="shared" si="659"/>
        <v>0</v>
      </c>
      <c r="ML160" s="769">
        <f t="shared" si="659"/>
        <v>0</v>
      </c>
      <c r="MM160" s="769">
        <f t="shared" si="659"/>
        <v>0</v>
      </c>
      <c r="MN160" s="769">
        <f t="shared" si="659"/>
        <v>0</v>
      </c>
    </row>
    <row r="161" spans="1:352" ht="12.5" hidden="1" x14ac:dyDescent="0.25">
      <c r="A161" s="792"/>
      <c r="D161" s="781"/>
      <c r="E161" s="763"/>
      <c r="F161" s="763"/>
      <c r="G161" s="763"/>
      <c r="H161" s="763"/>
      <c r="I161" s="763"/>
      <c r="J161" s="763"/>
      <c r="K161" s="763"/>
      <c r="L161" s="763"/>
      <c r="M161" s="763"/>
      <c r="N161" s="763"/>
      <c r="O161" s="763"/>
      <c r="P161" s="765"/>
      <c r="Q161" s="761"/>
      <c r="R161" s="781"/>
      <c r="S161" s="763"/>
      <c r="T161" s="763"/>
      <c r="U161" s="763"/>
      <c r="V161" s="763"/>
      <c r="W161" s="763"/>
      <c r="X161" s="763"/>
      <c r="Y161" s="763"/>
      <c r="Z161" s="763"/>
      <c r="AA161" s="763"/>
      <c r="AB161" s="763"/>
      <c r="AC161" s="763"/>
      <c r="AD161" s="765"/>
      <c r="AE161" s="761"/>
      <c r="AF161" s="781"/>
      <c r="AG161" s="763"/>
      <c r="AH161" s="763"/>
      <c r="AI161" s="763"/>
      <c r="AJ161" s="763"/>
      <c r="AK161" s="763"/>
      <c r="AL161" s="763"/>
      <c r="AM161" s="763"/>
      <c r="AN161" s="763"/>
      <c r="AO161" s="763"/>
      <c r="AP161" s="763"/>
      <c r="AQ161" s="763"/>
      <c r="AR161" s="765"/>
      <c r="AS161" s="761"/>
      <c r="AT161" s="781"/>
      <c r="AU161" s="763"/>
      <c r="AV161" s="763"/>
      <c r="AW161" s="763"/>
      <c r="AX161" s="763"/>
      <c r="AY161" s="763"/>
      <c r="AZ161" s="763"/>
      <c r="BA161" s="763"/>
      <c r="BB161" s="763"/>
      <c r="BC161" s="763"/>
      <c r="BD161" s="763"/>
      <c r="BE161" s="763"/>
      <c r="BF161" s="765"/>
      <c r="BG161" s="761"/>
      <c r="BH161" s="781"/>
      <c r="BI161" s="763"/>
      <c r="BJ161" s="763"/>
      <c r="BK161" s="763"/>
      <c r="BL161" s="763"/>
      <c r="BM161" s="763"/>
      <c r="BN161" s="763"/>
      <c r="BO161" s="763"/>
      <c r="BP161" s="763"/>
      <c r="BQ161" s="763"/>
      <c r="BR161" s="763"/>
      <c r="BS161" s="763"/>
      <c r="BT161" s="765"/>
      <c r="BU161" s="761"/>
      <c r="BV161" s="781"/>
      <c r="BW161" s="763"/>
      <c r="BX161" s="763"/>
      <c r="BY161" s="763"/>
      <c r="BZ161" s="763"/>
      <c r="CA161" s="763"/>
      <c r="CB161" s="763"/>
      <c r="CC161" s="763"/>
      <c r="CD161" s="763"/>
      <c r="CE161" s="763"/>
      <c r="CF161" s="763"/>
      <c r="CG161" s="763"/>
      <c r="CH161" s="765"/>
      <c r="CI161" s="761"/>
      <c r="CJ161" s="781"/>
      <c r="CK161" s="763"/>
      <c r="CL161" s="763"/>
      <c r="CM161" s="763"/>
      <c r="CN161" s="763"/>
      <c r="CO161" s="763"/>
      <c r="CP161" s="763"/>
      <c r="CQ161" s="763"/>
      <c r="CR161" s="763"/>
      <c r="CS161" s="763"/>
      <c r="CT161" s="763"/>
      <c r="CU161" s="763"/>
      <c r="CV161" s="765"/>
      <c r="CW161" s="761"/>
      <c r="CX161" s="781"/>
      <c r="CY161" s="763"/>
      <c r="CZ161" s="763"/>
      <c r="DA161" s="763"/>
      <c r="DB161" s="763"/>
      <c r="DC161" s="763"/>
      <c r="DD161" s="763"/>
      <c r="DE161" s="763"/>
      <c r="DF161" s="763"/>
      <c r="DG161" s="763"/>
      <c r="DH161" s="763"/>
      <c r="DI161" s="763"/>
      <c r="DJ161" s="765"/>
      <c r="DK161" s="761"/>
      <c r="DL161" s="781"/>
      <c r="DM161" s="763"/>
      <c r="DN161" s="763"/>
      <c r="DO161" s="763"/>
      <c r="DP161" s="763"/>
      <c r="DQ161" s="763"/>
      <c r="DR161" s="763"/>
      <c r="DS161" s="763"/>
      <c r="DT161" s="763"/>
      <c r="DU161" s="763"/>
      <c r="DV161" s="763"/>
      <c r="DW161" s="763"/>
      <c r="DX161" s="765"/>
      <c r="DY161" s="761"/>
      <c r="DZ161" s="781"/>
      <c r="EA161" s="763"/>
      <c r="EB161" s="763"/>
      <c r="EC161" s="763"/>
      <c r="ED161" s="763"/>
      <c r="EE161" s="763"/>
      <c r="EF161" s="763"/>
      <c r="EG161" s="763"/>
      <c r="EH161" s="763"/>
      <c r="EI161" s="763"/>
      <c r="EJ161" s="763"/>
      <c r="EK161" s="763"/>
      <c r="EL161" s="765"/>
      <c r="EM161" s="761"/>
      <c r="EN161" s="781"/>
      <c r="EO161" s="763"/>
      <c r="EP161" s="763"/>
      <c r="EQ161" s="763"/>
      <c r="ER161" s="763"/>
      <c r="ES161" s="763"/>
      <c r="ET161" s="763"/>
      <c r="EU161" s="763"/>
      <c r="EV161" s="763"/>
      <c r="EW161" s="763"/>
      <c r="EX161" s="763"/>
      <c r="EY161" s="763"/>
      <c r="EZ161" s="765"/>
      <c r="FA161" s="761"/>
      <c r="FB161" s="781"/>
      <c r="FC161" s="763"/>
      <c r="FD161" s="763"/>
      <c r="FE161" s="763"/>
      <c r="FF161" s="763"/>
      <c r="FG161" s="763"/>
      <c r="FH161" s="763"/>
      <c r="FI161" s="763"/>
      <c r="FJ161" s="763"/>
      <c r="FK161" s="763"/>
      <c r="FL161" s="763"/>
      <c r="FM161" s="763"/>
      <c r="FN161" s="765"/>
      <c r="FO161" s="761"/>
      <c r="FP161" s="781"/>
      <c r="FQ161" s="763"/>
      <c r="FR161" s="763"/>
      <c r="FS161" s="763"/>
      <c r="FT161" s="763"/>
      <c r="FU161" s="763"/>
      <c r="FV161" s="763"/>
      <c r="FW161" s="763"/>
      <c r="FX161" s="763"/>
      <c r="FY161" s="763"/>
      <c r="FZ161" s="763"/>
      <c r="GA161" s="763"/>
      <c r="GB161" s="765"/>
      <c r="GC161" s="761"/>
      <c r="GD161" s="781"/>
      <c r="GE161" s="763"/>
      <c r="GF161" s="763"/>
      <c r="GG161" s="763"/>
      <c r="GH161" s="763"/>
      <c r="GI161" s="763"/>
      <c r="GJ161" s="763"/>
      <c r="GK161" s="763"/>
      <c r="GL161" s="763"/>
      <c r="GM161" s="763"/>
      <c r="GN161" s="763"/>
      <c r="GO161" s="763"/>
      <c r="GP161" s="765"/>
      <c r="GQ161" s="761"/>
      <c r="GR161" s="781"/>
      <c r="GS161" s="763"/>
      <c r="GT161" s="763"/>
      <c r="GU161" s="763"/>
      <c r="GV161" s="763"/>
      <c r="GW161" s="763"/>
      <c r="GX161" s="763"/>
      <c r="GY161" s="763"/>
      <c r="GZ161" s="763"/>
      <c r="HA161" s="763"/>
      <c r="HB161" s="763"/>
      <c r="HC161" s="763"/>
      <c r="HD161" s="765"/>
      <c r="HE161" s="761"/>
      <c r="HF161" s="781"/>
      <c r="HG161" s="763"/>
      <c r="HH161" s="763"/>
      <c r="HI161" s="763"/>
      <c r="HJ161" s="763"/>
      <c r="HK161" s="763"/>
      <c r="HL161" s="763"/>
      <c r="HM161" s="763"/>
      <c r="HN161" s="763"/>
      <c r="HO161" s="763"/>
      <c r="HP161" s="763"/>
      <c r="HQ161" s="763"/>
      <c r="HR161" s="765"/>
      <c r="HS161" s="761"/>
      <c r="HT161" s="781"/>
      <c r="HU161" s="763"/>
      <c r="HV161" s="763"/>
      <c r="HW161" s="763"/>
      <c r="HX161" s="763"/>
      <c r="HY161" s="763"/>
      <c r="HZ161" s="763"/>
      <c r="IA161" s="763"/>
      <c r="IB161" s="763"/>
      <c r="IC161" s="763"/>
      <c r="ID161" s="763"/>
      <c r="IE161" s="763"/>
      <c r="IF161" s="765"/>
      <c r="IG161" s="761"/>
      <c r="IH161" s="781"/>
      <c r="II161" s="763"/>
      <c r="IJ161" s="763"/>
      <c r="IK161" s="763"/>
      <c r="IL161" s="763"/>
      <c r="IM161" s="763"/>
      <c r="IN161" s="763"/>
      <c r="IO161" s="763"/>
      <c r="IP161" s="763"/>
      <c r="IQ161" s="763"/>
      <c r="IR161" s="763"/>
      <c r="IS161" s="763"/>
      <c r="IT161" s="765"/>
      <c r="IU161" s="761"/>
      <c r="IV161" s="781"/>
      <c r="IW161" s="763"/>
      <c r="IX161" s="763"/>
      <c r="IY161" s="763"/>
      <c r="IZ161" s="763"/>
      <c r="JA161" s="763"/>
      <c r="JB161" s="763"/>
      <c r="JC161" s="763"/>
      <c r="JD161" s="763"/>
      <c r="JE161" s="763"/>
      <c r="JF161" s="763"/>
      <c r="JG161" s="763"/>
      <c r="JH161" s="765"/>
      <c r="JI161" s="761"/>
      <c r="JJ161" s="781"/>
      <c r="JK161" s="763"/>
      <c r="JL161" s="763"/>
      <c r="JM161" s="763"/>
      <c r="JN161" s="763"/>
      <c r="JO161" s="763"/>
      <c r="JP161" s="763"/>
      <c r="JQ161" s="763"/>
      <c r="JR161" s="763"/>
      <c r="JS161" s="763"/>
      <c r="JT161" s="763"/>
      <c r="JU161" s="763"/>
      <c r="JV161" s="765"/>
      <c r="JW161" s="761"/>
      <c r="JX161" s="781"/>
      <c r="JY161" s="763"/>
      <c r="JZ161" s="763"/>
      <c r="KA161" s="763"/>
      <c r="KB161" s="763"/>
      <c r="KC161" s="763"/>
      <c r="KD161" s="763"/>
      <c r="KE161" s="763"/>
      <c r="KF161" s="763"/>
      <c r="KG161" s="763"/>
      <c r="KH161" s="763"/>
      <c r="KI161" s="763"/>
      <c r="KJ161" s="765"/>
      <c r="KK161" s="761"/>
      <c r="KL161" s="781"/>
      <c r="KM161" s="763"/>
      <c r="KN161" s="763"/>
      <c r="KO161" s="763"/>
      <c r="KP161" s="763"/>
      <c r="KQ161" s="763"/>
      <c r="KR161" s="763"/>
      <c r="KS161" s="763"/>
      <c r="KT161" s="763"/>
      <c r="KU161" s="763"/>
      <c r="KV161" s="763"/>
      <c r="KW161" s="763"/>
      <c r="KX161" s="765"/>
      <c r="KY161" s="761"/>
      <c r="KZ161" s="781"/>
      <c r="LA161" s="763"/>
      <c r="LB161" s="763"/>
      <c r="LC161" s="763"/>
      <c r="LD161" s="763"/>
      <c r="LE161" s="763"/>
      <c r="LF161" s="763"/>
      <c r="LG161" s="763"/>
      <c r="LH161" s="763"/>
      <c r="LI161" s="763"/>
      <c r="LJ161" s="763"/>
      <c r="LK161" s="763"/>
      <c r="LL161" s="765"/>
      <c r="LM161" s="761"/>
      <c r="LN161" s="781"/>
      <c r="LO161" s="763"/>
      <c r="LP161" s="763"/>
      <c r="LQ161" s="763"/>
      <c r="LR161" s="763"/>
      <c r="LS161" s="763"/>
      <c r="LT161" s="763"/>
      <c r="LU161" s="763"/>
      <c r="LV161" s="763"/>
      <c r="LW161" s="763"/>
      <c r="LX161" s="763"/>
      <c r="LY161" s="763"/>
      <c r="LZ161" s="765"/>
      <c r="MA161" s="761"/>
      <c r="MB161" s="765"/>
      <c r="MC161" s="765"/>
      <c r="MD161" s="765"/>
      <c r="ME161" s="765"/>
      <c r="MF161" s="765"/>
      <c r="MG161" s="765"/>
      <c r="MH161" s="765"/>
      <c r="MI161" s="765"/>
      <c r="MJ161" s="765"/>
      <c r="MK161" s="765"/>
      <c r="ML161" s="765"/>
      <c r="MM161" s="765"/>
      <c r="MN161" s="765"/>
    </row>
    <row r="162" spans="1:352" hidden="1" x14ac:dyDescent="0.3">
      <c r="A162" s="792"/>
      <c r="B162" s="383" t="s">
        <v>882</v>
      </c>
      <c r="C162" s="384"/>
      <c r="D162" s="773"/>
      <c r="E162" s="774"/>
      <c r="F162" s="774"/>
      <c r="G162" s="774"/>
      <c r="H162" s="774"/>
      <c r="I162" s="774"/>
      <c r="J162" s="774"/>
      <c r="K162" s="774"/>
      <c r="L162" s="774"/>
      <c r="M162" s="774"/>
      <c r="N162" s="774"/>
      <c r="O162" s="774"/>
      <c r="P162" s="775"/>
      <c r="Q162" s="474"/>
      <c r="R162" s="773"/>
      <c r="S162" s="774"/>
      <c r="T162" s="774"/>
      <c r="U162" s="774"/>
      <c r="V162" s="774"/>
      <c r="W162" s="774"/>
      <c r="X162" s="774"/>
      <c r="Y162" s="774"/>
      <c r="Z162" s="774"/>
      <c r="AA162" s="774"/>
      <c r="AB162" s="774"/>
      <c r="AC162" s="774"/>
      <c r="AD162" s="775"/>
      <c r="AE162" s="474"/>
      <c r="AF162" s="773"/>
      <c r="AG162" s="774"/>
      <c r="AH162" s="774"/>
      <c r="AI162" s="774"/>
      <c r="AJ162" s="774"/>
      <c r="AK162" s="774"/>
      <c r="AL162" s="774"/>
      <c r="AM162" s="774"/>
      <c r="AN162" s="774"/>
      <c r="AO162" s="774"/>
      <c r="AP162" s="774"/>
      <c r="AQ162" s="774"/>
      <c r="AR162" s="775"/>
      <c r="AS162" s="474"/>
      <c r="AT162" s="773"/>
      <c r="AU162" s="774"/>
      <c r="AV162" s="774"/>
      <c r="AW162" s="774"/>
      <c r="AX162" s="774"/>
      <c r="AY162" s="774"/>
      <c r="AZ162" s="774"/>
      <c r="BA162" s="774"/>
      <c r="BB162" s="774"/>
      <c r="BC162" s="774"/>
      <c r="BD162" s="774"/>
      <c r="BE162" s="774"/>
      <c r="BF162" s="775"/>
      <c r="BG162" s="474"/>
      <c r="BH162" s="773"/>
      <c r="BI162" s="774"/>
      <c r="BJ162" s="774"/>
      <c r="BK162" s="774"/>
      <c r="BL162" s="774"/>
      <c r="BM162" s="774"/>
      <c r="BN162" s="774"/>
      <c r="BO162" s="774"/>
      <c r="BP162" s="774"/>
      <c r="BQ162" s="774"/>
      <c r="BR162" s="774"/>
      <c r="BS162" s="774"/>
      <c r="BT162" s="775"/>
      <c r="BU162" s="474"/>
      <c r="BV162" s="773"/>
      <c r="BW162" s="774"/>
      <c r="BX162" s="774"/>
      <c r="BY162" s="774"/>
      <c r="BZ162" s="774"/>
      <c r="CA162" s="774"/>
      <c r="CB162" s="774"/>
      <c r="CC162" s="774"/>
      <c r="CD162" s="774"/>
      <c r="CE162" s="774"/>
      <c r="CF162" s="774"/>
      <c r="CG162" s="774"/>
      <c r="CH162" s="775"/>
      <c r="CI162" s="474"/>
      <c r="CJ162" s="773"/>
      <c r="CK162" s="774"/>
      <c r="CL162" s="774"/>
      <c r="CM162" s="774"/>
      <c r="CN162" s="774"/>
      <c r="CO162" s="774"/>
      <c r="CP162" s="774"/>
      <c r="CQ162" s="774"/>
      <c r="CR162" s="774"/>
      <c r="CS162" s="774"/>
      <c r="CT162" s="774"/>
      <c r="CU162" s="774"/>
      <c r="CV162" s="775"/>
      <c r="CW162" s="474"/>
      <c r="CX162" s="773"/>
      <c r="CY162" s="774"/>
      <c r="CZ162" s="774"/>
      <c r="DA162" s="774"/>
      <c r="DB162" s="774"/>
      <c r="DC162" s="774"/>
      <c r="DD162" s="774"/>
      <c r="DE162" s="774"/>
      <c r="DF162" s="774"/>
      <c r="DG162" s="774"/>
      <c r="DH162" s="774"/>
      <c r="DI162" s="774"/>
      <c r="DJ162" s="775"/>
      <c r="DK162" s="474"/>
      <c r="DL162" s="773"/>
      <c r="DM162" s="774"/>
      <c r="DN162" s="774"/>
      <c r="DO162" s="774"/>
      <c r="DP162" s="774"/>
      <c r="DQ162" s="774"/>
      <c r="DR162" s="774"/>
      <c r="DS162" s="774"/>
      <c r="DT162" s="774"/>
      <c r="DU162" s="774"/>
      <c r="DV162" s="774"/>
      <c r="DW162" s="774"/>
      <c r="DX162" s="775"/>
      <c r="DY162" s="474"/>
      <c r="DZ162" s="773"/>
      <c r="EA162" s="774"/>
      <c r="EB162" s="774"/>
      <c r="EC162" s="774"/>
      <c r="ED162" s="774"/>
      <c r="EE162" s="774"/>
      <c r="EF162" s="774"/>
      <c r="EG162" s="774"/>
      <c r="EH162" s="774"/>
      <c r="EI162" s="774"/>
      <c r="EJ162" s="774"/>
      <c r="EK162" s="774"/>
      <c r="EL162" s="775"/>
      <c r="EM162" s="474"/>
      <c r="EN162" s="773"/>
      <c r="EO162" s="774"/>
      <c r="EP162" s="774"/>
      <c r="EQ162" s="774"/>
      <c r="ER162" s="774"/>
      <c r="ES162" s="774"/>
      <c r="ET162" s="774"/>
      <c r="EU162" s="774"/>
      <c r="EV162" s="774"/>
      <c r="EW162" s="774"/>
      <c r="EX162" s="774"/>
      <c r="EY162" s="774"/>
      <c r="EZ162" s="775"/>
      <c r="FA162" s="474"/>
      <c r="FB162" s="773"/>
      <c r="FC162" s="774"/>
      <c r="FD162" s="774"/>
      <c r="FE162" s="774"/>
      <c r="FF162" s="774"/>
      <c r="FG162" s="774"/>
      <c r="FH162" s="774"/>
      <c r="FI162" s="774"/>
      <c r="FJ162" s="774"/>
      <c r="FK162" s="774"/>
      <c r="FL162" s="774"/>
      <c r="FM162" s="774"/>
      <c r="FN162" s="775"/>
      <c r="FO162" s="474"/>
      <c r="FP162" s="773"/>
      <c r="FQ162" s="774"/>
      <c r="FR162" s="774"/>
      <c r="FS162" s="774"/>
      <c r="FT162" s="774"/>
      <c r="FU162" s="774"/>
      <c r="FV162" s="774"/>
      <c r="FW162" s="774"/>
      <c r="FX162" s="774"/>
      <c r="FY162" s="774"/>
      <c r="FZ162" s="774"/>
      <c r="GA162" s="774"/>
      <c r="GB162" s="775"/>
      <c r="GC162" s="474"/>
      <c r="GD162" s="773"/>
      <c r="GE162" s="774"/>
      <c r="GF162" s="774"/>
      <c r="GG162" s="774"/>
      <c r="GH162" s="774"/>
      <c r="GI162" s="774"/>
      <c r="GJ162" s="774"/>
      <c r="GK162" s="774"/>
      <c r="GL162" s="774"/>
      <c r="GM162" s="774"/>
      <c r="GN162" s="774"/>
      <c r="GO162" s="774"/>
      <c r="GP162" s="775"/>
      <c r="GQ162" s="474"/>
      <c r="GR162" s="773"/>
      <c r="GS162" s="774"/>
      <c r="GT162" s="774"/>
      <c r="GU162" s="774"/>
      <c r="GV162" s="774"/>
      <c r="GW162" s="774"/>
      <c r="GX162" s="774"/>
      <c r="GY162" s="774"/>
      <c r="GZ162" s="774"/>
      <c r="HA162" s="774"/>
      <c r="HB162" s="774"/>
      <c r="HC162" s="774"/>
      <c r="HD162" s="775"/>
      <c r="HE162" s="474"/>
      <c r="HF162" s="773"/>
      <c r="HG162" s="774"/>
      <c r="HH162" s="774"/>
      <c r="HI162" s="774"/>
      <c r="HJ162" s="774"/>
      <c r="HK162" s="774"/>
      <c r="HL162" s="774"/>
      <c r="HM162" s="774"/>
      <c r="HN162" s="774"/>
      <c r="HO162" s="774"/>
      <c r="HP162" s="774"/>
      <c r="HQ162" s="774"/>
      <c r="HR162" s="775"/>
      <c r="HS162" s="474"/>
      <c r="HT162" s="773"/>
      <c r="HU162" s="774"/>
      <c r="HV162" s="774"/>
      <c r="HW162" s="774"/>
      <c r="HX162" s="774"/>
      <c r="HY162" s="774"/>
      <c r="HZ162" s="774"/>
      <c r="IA162" s="774"/>
      <c r="IB162" s="774"/>
      <c r="IC162" s="774"/>
      <c r="ID162" s="774"/>
      <c r="IE162" s="774"/>
      <c r="IF162" s="775"/>
      <c r="IG162" s="474"/>
      <c r="IH162" s="773"/>
      <c r="II162" s="774"/>
      <c r="IJ162" s="774"/>
      <c r="IK162" s="774"/>
      <c r="IL162" s="774"/>
      <c r="IM162" s="774"/>
      <c r="IN162" s="774"/>
      <c r="IO162" s="774"/>
      <c r="IP162" s="774"/>
      <c r="IQ162" s="774"/>
      <c r="IR162" s="774"/>
      <c r="IS162" s="774"/>
      <c r="IT162" s="775"/>
      <c r="IU162" s="474"/>
      <c r="IV162" s="773"/>
      <c r="IW162" s="774"/>
      <c r="IX162" s="774"/>
      <c r="IY162" s="774"/>
      <c r="IZ162" s="774"/>
      <c r="JA162" s="774"/>
      <c r="JB162" s="774"/>
      <c r="JC162" s="774"/>
      <c r="JD162" s="774"/>
      <c r="JE162" s="774"/>
      <c r="JF162" s="774"/>
      <c r="JG162" s="774"/>
      <c r="JH162" s="775"/>
      <c r="JI162" s="474"/>
      <c r="JJ162" s="773"/>
      <c r="JK162" s="774"/>
      <c r="JL162" s="774"/>
      <c r="JM162" s="774"/>
      <c r="JN162" s="774"/>
      <c r="JO162" s="774"/>
      <c r="JP162" s="774"/>
      <c r="JQ162" s="774"/>
      <c r="JR162" s="774"/>
      <c r="JS162" s="774"/>
      <c r="JT162" s="774"/>
      <c r="JU162" s="774"/>
      <c r="JV162" s="775"/>
      <c r="JW162" s="474"/>
      <c r="JX162" s="773"/>
      <c r="JY162" s="774"/>
      <c r="JZ162" s="774"/>
      <c r="KA162" s="774"/>
      <c r="KB162" s="774"/>
      <c r="KC162" s="774"/>
      <c r="KD162" s="774"/>
      <c r="KE162" s="774"/>
      <c r="KF162" s="774"/>
      <c r="KG162" s="774"/>
      <c r="KH162" s="774"/>
      <c r="KI162" s="774"/>
      <c r="KJ162" s="775"/>
      <c r="KK162" s="474"/>
      <c r="KL162" s="773"/>
      <c r="KM162" s="774"/>
      <c r="KN162" s="774"/>
      <c r="KO162" s="774"/>
      <c r="KP162" s="774"/>
      <c r="KQ162" s="774"/>
      <c r="KR162" s="774"/>
      <c r="KS162" s="774"/>
      <c r="KT162" s="774"/>
      <c r="KU162" s="774"/>
      <c r="KV162" s="774"/>
      <c r="KW162" s="774"/>
      <c r="KX162" s="775"/>
      <c r="KY162" s="474"/>
      <c r="KZ162" s="773"/>
      <c r="LA162" s="774"/>
      <c r="LB162" s="774"/>
      <c r="LC162" s="774"/>
      <c r="LD162" s="774"/>
      <c r="LE162" s="774"/>
      <c r="LF162" s="774"/>
      <c r="LG162" s="774"/>
      <c r="LH162" s="774"/>
      <c r="LI162" s="774"/>
      <c r="LJ162" s="774"/>
      <c r="LK162" s="774"/>
      <c r="LL162" s="775"/>
      <c r="LM162" s="474"/>
      <c r="LN162" s="773"/>
      <c r="LO162" s="774"/>
      <c r="LP162" s="774"/>
      <c r="LQ162" s="774"/>
      <c r="LR162" s="774"/>
      <c r="LS162" s="774"/>
      <c r="LT162" s="774"/>
      <c r="LU162" s="774"/>
      <c r="LV162" s="774"/>
      <c r="LW162" s="774"/>
      <c r="LX162" s="774"/>
      <c r="LY162" s="774"/>
      <c r="LZ162" s="775"/>
      <c r="MA162" s="474"/>
      <c r="MB162" s="775"/>
      <c r="MC162" s="775"/>
      <c r="MD162" s="775"/>
      <c r="ME162" s="775"/>
      <c r="MF162" s="775"/>
      <c r="MG162" s="775"/>
      <c r="MH162" s="775"/>
      <c r="MI162" s="775"/>
      <c r="MJ162" s="775"/>
      <c r="MK162" s="775"/>
      <c r="ML162" s="775"/>
      <c r="MM162" s="775"/>
      <c r="MN162" s="775"/>
    </row>
    <row r="163" spans="1:352" ht="12.5" hidden="1" x14ac:dyDescent="0.25">
      <c r="A163" s="792"/>
      <c r="B163" s="259" t="s">
        <v>2</v>
      </c>
      <c r="C163" s="313"/>
      <c r="D163" s="759">
        <v>0</v>
      </c>
      <c r="E163" s="764">
        <v>0</v>
      </c>
      <c r="F163" s="764">
        <v>0</v>
      </c>
      <c r="G163" s="764">
        <v>0</v>
      </c>
      <c r="H163" s="764">
        <v>0</v>
      </c>
      <c r="I163" s="764">
        <v>0</v>
      </c>
      <c r="J163" s="764">
        <v>0</v>
      </c>
      <c r="K163" s="764">
        <v>0</v>
      </c>
      <c r="L163" s="764">
        <v>0</v>
      </c>
      <c r="M163" s="764">
        <v>0</v>
      </c>
      <c r="N163" s="764">
        <v>0</v>
      </c>
      <c r="O163" s="764">
        <v>0</v>
      </c>
      <c r="P163" s="765">
        <f t="shared" ref="P163:P171" si="660">+SUBTOTAL(9,D163:O163)</f>
        <v>0</v>
      </c>
      <c r="Q163" s="761"/>
      <c r="R163" s="759">
        <v>0</v>
      </c>
      <c r="S163" s="764">
        <v>0</v>
      </c>
      <c r="T163" s="764">
        <v>0</v>
      </c>
      <c r="U163" s="764">
        <v>0</v>
      </c>
      <c r="V163" s="764">
        <v>0</v>
      </c>
      <c r="W163" s="764">
        <v>0</v>
      </c>
      <c r="X163" s="764">
        <v>0</v>
      </c>
      <c r="Y163" s="764">
        <v>0</v>
      </c>
      <c r="Z163" s="764">
        <v>0</v>
      </c>
      <c r="AA163" s="764">
        <v>0</v>
      </c>
      <c r="AB163" s="764">
        <v>0</v>
      </c>
      <c r="AC163" s="764">
        <v>0</v>
      </c>
      <c r="AD163" s="765">
        <f t="shared" ref="AD163:AD171" si="661">+SUBTOTAL(9,R163:AC163)</f>
        <v>0</v>
      </c>
      <c r="AE163" s="761"/>
      <c r="AF163" s="759">
        <v>0</v>
      </c>
      <c r="AG163" s="764">
        <v>0</v>
      </c>
      <c r="AH163" s="764">
        <v>0</v>
      </c>
      <c r="AI163" s="764">
        <v>0</v>
      </c>
      <c r="AJ163" s="764">
        <v>0</v>
      </c>
      <c r="AK163" s="764">
        <v>0</v>
      </c>
      <c r="AL163" s="764">
        <v>0</v>
      </c>
      <c r="AM163" s="764">
        <v>0</v>
      </c>
      <c r="AN163" s="764">
        <v>0</v>
      </c>
      <c r="AO163" s="764">
        <v>0</v>
      </c>
      <c r="AP163" s="764">
        <v>0</v>
      </c>
      <c r="AQ163" s="764">
        <v>0</v>
      </c>
      <c r="AR163" s="765">
        <f t="shared" ref="AR163:AR171" si="662">+SUBTOTAL(9,AF163:AQ163)</f>
        <v>0</v>
      </c>
      <c r="AS163" s="761"/>
      <c r="AT163" s="759">
        <v>0</v>
      </c>
      <c r="AU163" s="764">
        <v>0</v>
      </c>
      <c r="AV163" s="764">
        <v>0</v>
      </c>
      <c r="AW163" s="764">
        <v>0</v>
      </c>
      <c r="AX163" s="764">
        <v>0</v>
      </c>
      <c r="AY163" s="764">
        <v>0</v>
      </c>
      <c r="AZ163" s="764">
        <v>0</v>
      </c>
      <c r="BA163" s="764">
        <v>0</v>
      </c>
      <c r="BB163" s="763">
        <v>0</v>
      </c>
      <c r="BC163" s="763">
        <v>0</v>
      </c>
      <c r="BD163" s="763">
        <v>0</v>
      </c>
      <c r="BE163" s="763">
        <v>0</v>
      </c>
      <c r="BF163" s="765">
        <f t="shared" ref="BF163:BF171" si="663">+SUBTOTAL(9,AT163:BE163)</f>
        <v>0</v>
      </c>
      <c r="BG163" s="761"/>
      <c r="BH163" s="759">
        <v>0</v>
      </c>
      <c r="BI163" s="764">
        <v>0</v>
      </c>
      <c r="BJ163" s="763">
        <v>0</v>
      </c>
      <c r="BK163" s="763">
        <v>0</v>
      </c>
      <c r="BL163" s="763">
        <v>0</v>
      </c>
      <c r="BM163" s="763">
        <v>0</v>
      </c>
      <c r="BN163" s="763">
        <v>0</v>
      </c>
      <c r="BO163" s="763">
        <v>0</v>
      </c>
      <c r="BP163" s="763">
        <v>0</v>
      </c>
      <c r="BQ163" s="763">
        <v>0</v>
      </c>
      <c r="BR163" s="763">
        <v>0</v>
      </c>
      <c r="BS163" s="763">
        <v>0</v>
      </c>
      <c r="BT163" s="765">
        <f t="shared" ref="BT163:BT171" si="664">+SUBTOTAL(9,BH163:BS163)</f>
        <v>0</v>
      </c>
      <c r="BU163" s="761"/>
      <c r="BV163" s="759">
        <v>0</v>
      </c>
      <c r="BW163" s="764">
        <v>0</v>
      </c>
      <c r="BX163" s="763">
        <v>0</v>
      </c>
      <c r="BY163" s="763">
        <v>0</v>
      </c>
      <c r="BZ163" s="763">
        <v>0</v>
      </c>
      <c r="CA163" s="763">
        <v>0</v>
      </c>
      <c r="CB163" s="763">
        <v>0</v>
      </c>
      <c r="CC163" s="763">
        <v>0</v>
      </c>
      <c r="CD163" s="763">
        <v>0</v>
      </c>
      <c r="CE163" s="763">
        <v>0</v>
      </c>
      <c r="CF163" s="763">
        <v>0</v>
      </c>
      <c r="CG163" s="763">
        <v>0</v>
      </c>
      <c r="CH163" s="765">
        <f t="shared" ref="CH163:CH164" si="665">+SUBTOTAL(9,BV163:CG163)</f>
        <v>0</v>
      </c>
      <c r="CI163" s="761"/>
      <c r="CJ163" s="759">
        <v>0</v>
      </c>
      <c r="CK163" s="764">
        <v>0</v>
      </c>
      <c r="CL163" s="763">
        <v>0</v>
      </c>
      <c r="CM163" s="763">
        <v>0</v>
      </c>
      <c r="CN163" s="763">
        <v>0</v>
      </c>
      <c r="CO163" s="763">
        <v>0</v>
      </c>
      <c r="CP163" s="763">
        <v>0</v>
      </c>
      <c r="CQ163" s="763">
        <v>0</v>
      </c>
      <c r="CR163" s="763">
        <v>0</v>
      </c>
      <c r="CS163" s="763">
        <v>0</v>
      </c>
      <c r="CT163" s="763">
        <v>0</v>
      </c>
      <c r="CU163" s="763">
        <v>0</v>
      </c>
      <c r="CV163" s="765">
        <f t="shared" ref="CV163:CV166" si="666">+SUBTOTAL(9,CJ163:CU163)</f>
        <v>0</v>
      </c>
      <c r="CW163" s="761"/>
      <c r="CX163" s="759">
        <v>0</v>
      </c>
      <c r="CY163" s="764">
        <v>0</v>
      </c>
      <c r="CZ163" s="763">
        <v>0</v>
      </c>
      <c r="DA163" s="763">
        <v>0</v>
      </c>
      <c r="DB163" s="763">
        <v>0</v>
      </c>
      <c r="DC163" s="763">
        <v>0</v>
      </c>
      <c r="DD163" s="763">
        <v>0</v>
      </c>
      <c r="DE163" s="763">
        <v>0</v>
      </c>
      <c r="DF163" s="763">
        <v>0</v>
      </c>
      <c r="DG163" s="763">
        <v>0</v>
      </c>
      <c r="DH163" s="763">
        <v>0</v>
      </c>
      <c r="DI163" s="763">
        <v>0</v>
      </c>
      <c r="DJ163" s="765">
        <f t="shared" ref="DJ163" si="667">+SUBTOTAL(9,CX163:DI163)</f>
        <v>0</v>
      </c>
      <c r="DK163" s="761"/>
      <c r="DL163" s="759">
        <v>0</v>
      </c>
      <c r="DM163" s="764">
        <v>0</v>
      </c>
      <c r="DN163" s="763">
        <v>0</v>
      </c>
      <c r="DO163" s="763">
        <v>0</v>
      </c>
      <c r="DP163" s="763">
        <v>0</v>
      </c>
      <c r="DQ163" s="763">
        <v>0</v>
      </c>
      <c r="DR163" s="763">
        <v>0</v>
      </c>
      <c r="DS163" s="763">
        <v>0</v>
      </c>
      <c r="DT163" s="763">
        <v>0</v>
      </c>
      <c r="DU163" s="763">
        <v>0</v>
      </c>
      <c r="DV163" s="763">
        <v>0</v>
      </c>
      <c r="DW163" s="763">
        <v>0</v>
      </c>
      <c r="DX163" s="765">
        <f>+SUBTOTAL(9,DL163:DW163)</f>
        <v>0</v>
      </c>
      <c r="DY163" s="761"/>
      <c r="DZ163" s="759">
        <v>0</v>
      </c>
      <c r="EA163" s="764">
        <v>0</v>
      </c>
      <c r="EB163" s="763">
        <v>0</v>
      </c>
      <c r="EC163" s="763">
        <v>0</v>
      </c>
      <c r="ED163" s="763">
        <v>0</v>
      </c>
      <c r="EE163" s="763">
        <v>0</v>
      </c>
      <c r="EF163" s="763">
        <v>0</v>
      </c>
      <c r="EG163" s="763">
        <v>0</v>
      </c>
      <c r="EH163" s="763">
        <v>0</v>
      </c>
      <c r="EI163" s="763">
        <v>0</v>
      </c>
      <c r="EJ163" s="763">
        <v>0</v>
      </c>
      <c r="EK163" s="763">
        <v>0</v>
      </c>
      <c r="EL163" s="765">
        <f t="shared" ref="EL163:EL166" si="668">+SUBTOTAL(9,DZ163:EK163)</f>
        <v>0</v>
      </c>
      <c r="EM163" s="761"/>
      <c r="EN163" s="759">
        <v>0</v>
      </c>
      <c r="EO163" s="764">
        <v>0</v>
      </c>
      <c r="EP163" s="763">
        <v>0</v>
      </c>
      <c r="EQ163" s="763">
        <v>0</v>
      </c>
      <c r="ER163" s="763">
        <v>0</v>
      </c>
      <c r="ES163" s="763">
        <v>0</v>
      </c>
      <c r="ET163" s="763">
        <v>0</v>
      </c>
      <c r="EU163" s="763">
        <v>0</v>
      </c>
      <c r="EV163" s="763">
        <v>0</v>
      </c>
      <c r="EW163" s="763">
        <v>0</v>
      </c>
      <c r="EX163" s="763">
        <v>0</v>
      </c>
      <c r="EY163" s="763">
        <v>0</v>
      </c>
      <c r="EZ163" s="765">
        <f t="shared" ref="EZ163:EZ167" si="669">+SUBTOTAL(9,EN163:EY163)</f>
        <v>0</v>
      </c>
      <c r="FA163" s="761"/>
      <c r="FB163" s="759">
        <v>0</v>
      </c>
      <c r="FC163" s="764">
        <v>0</v>
      </c>
      <c r="FD163" s="763">
        <v>0</v>
      </c>
      <c r="FE163" s="763">
        <v>0</v>
      </c>
      <c r="FF163" s="763">
        <v>0</v>
      </c>
      <c r="FG163" s="763">
        <v>0</v>
      </c>
      <c r="FH163" s="763">
        <v>0</v>
      </c>
      <c r="FI163" s="763">
        <v>0</v>
      </c>
      <c r="FJ163" s="763">
        <v>0</v>
      </c>
      <c r="FK163" s="763">
        <v>0</v>
      </c>
      <c r="FL163" s="763">
        <v>0</v>
      </c>
      <c r="FM163" s="763">
        <v>0</v>
      </c>
      <c r="FN163" s="765">
        <f t="shared" ref="FN163:FN166" si="670">+SUBTOTAL(9,FB163:FM163)</f>
        <v>0</v>
      </c>
      <c r="FO163" s="761"/>
      <c r="FP163" s="759">
        <v>0</v>
      </c>
      <c r="FQ163" s="764">
        <v>0</v>
      </c>
      <c r="FR163" s="763">
        <v>0</v>
      </c>
      <c r="FS163" s="763">
        <v>0</v>
      </c>
      <c r="FT163" s="763">
        <v>0</v>
      </c>
      <c r="FU163" s="763">
        <v>0</v>
      </c>
      <c r="FV163" s="763">
        <v>0</v>
      </c>
      <c r="FW163" s="763">
        <v>0</v>
      </c>
      <c r="FX163" s="763">
        <v>0</v>
      </c>
      <c r="FY163" s="763">
        <v>0</v>
      </c>
      <c r="FZ163" s="763">
        <v>0</v>
      </c>
      <c r="GA163" s="763">
        <v>0</v>
      </c>
      <c r="GB163" s="765">
        <f t="shared" ref="GB163:GB166" si="671">+SUBTOTAL(9,FP163:GA163)</f>
        <v>0</v>
      </c>
      <c r="GC163" s="761"/>
      <c r="GD163" s="759">
        <v>0</v>
      </c>
      <c r="GE163" s="764">
        <v>0</v>
      </c>
      <c r="GF163" s="763">
        <v>0</v>
      </c>
      <c r="GG163" s="763">
        <v>0</v>
      </c>
      <c r="GH163" s="763">
        <v>0</v>
      </c>
      <c r="GI163" s="763">
        <v>0</v>
      </c>
      <c r="GJ163" s="763">
        <v>0</v>
      </c>
      <c r="GK163" s="763">
        <v>0</v>
      </c>
      <c r="GL163" s="763">
        <v>0</v>
      </c>
      <c r="GM163" s="763">
        <v>0</v>
      </c>
      <c r="GN163" s="763">
        <v>0</v>
      </c>
      <c r="GO163" s="763">
        <v>0</v>
      </c>
      <c r="GP163" s="765">
        <f t="shared" ref="GP163:GP171" si="672">+SUBTOTAL(9,GD163:GO163)</f>
        <v>0</v>
      </c>
      <c r="GQ163" s="761"/>
      <c r="GR163" s="759">
        <v>0</v>
      </c>
      <c r="GS163" s="764">
        <v>0</v>
      </c>
      <c r="GT163" s="763">
        <v>0</v>
      </c>
      <c r="GU163" s="763">
        <v>0</v>
      </c>
      <c r="GV163" s="763">
        <v>0</v>
      </c>
      <c r="GW163" s="763">
        <v>0</v>
      </c>
      <c r="GX163" s="763">
        <v>0</v>
      </c>
      <c r="GY163" s="763">
        <v>0</v>
      </c>
      <c r="GZ163" s="763">
        <v>0</v>
      </c>
      <c r="HA163" s="763">
        <v>0</v>
      </c>
      <c r="HB163" s="763">
        <v>0</v>
      </c>
      <c r="HC163" s="763">
        <v>0</v>
      </c>
      <c r="HD163" s="765">
        <f t="shared" ref="HD163:HD171" si="673">+SUBTOTAL(9,GR163:HC163)</f>
        <v>0</v>
      </c>
      <c r="HE163" s="761"/>
      <c r="HF163" s="759">
        <v>0</v>
      </c>
      <c r="HG163" s="764">
        <v>0</v>
      </c>
      <c r="HH163" s="763">
        <v>0</v>
      </c>
      <c r="HI163" s="763">
        <v>0</v>
      </c>
      <c r="HJ163" s="763">
        <v>0</v>
      </c>
      <c r="HK163" s="763">
        <v>0</v>
      </c>
      <c r="HL163" s="763">
        <v>0</v>
      </c>
      <c r="HM163" s="763">
        <v>0</v>
      </c>
      <c r="HN163" s="763">
        <v>0</v>
      </c>
      <c r="HO163" s="763">
        <v>0</v>
      </c>
      <c r="HP163" s="763">
        <v>0</v>
      </c>
      <c r="HQ163" s="763">
        <v>0</v>
      </c>
      <c r="HR163" s="765">
        <f t="shared" ref="HR163:HR165" si="674">+SUBTOTAL(9,HF163:HQ163)</f>
        <v>0</v>
      </c>
      <c r="HS163" s="761"/>
      <c r="HT163" s="759">
        <v>0</v>
      </c>
      <c r="HU163" s="764">
        <v>0</v>
      </c>
      <c r="HV163" s="763">
        <v>0</v>
      </c>
      <c r="HW163" s="763">
        <v>0</v>
      </c>
      <c r="HX163" s="763">
        <v>0</v>
      </c>
      <c r="HY163" s="763">
        <v>0</v>
      </c>
      <c r="HZ163" s="763">
        <v>0</v>
      </c>
      <c r="IA163" s="763">
        <v>0</v>
      </c>
      <c r="IB163" s="763">
        <v>0</v>
      </c>
      <c r="IC163" s="763">
        <v>0</v>
      </c>
      <c r="ID163" s="763">
        <v>0</v>
      </c>
      <c r="IE163" s="763">
        <v>0</v>
      </c>
      <c r="IF163" s="765">
        <f t="shared" ref="IF163:IF171" si="675">+SUBTOTAL(9,HT163:IE163)</f>
        <v>0</v>
      </c>
      <c r="IG163" s="761"/>
      <c r="IH163" s="759">
        <v>0</v>
      </c>
      <c r="II163" s="764">
        <v>0</v>
      </c>
      <c r="IJ163" s="763">
        <v>0</v>
      </c>
      <c r="IK163" s="763">
        <v>0</v>
      </c>
      <c r="IL163" s="763">
        <v>0</v>
      </c>
      <c r="IM163" s="763">
        <v>0</v>
      </c>
      <c r="IN163" s="763">
        <v>0</v>
      </c>
      <c r="IO163" s="763">
        <v>0</v>
      </c>
      <c r="IP163" s="763">
        <v>0</v>
      </c>
      <c r="IQ163" s="763">
        <v>0</v>
      </c>
      <c r="IR163" s="763">
        <v>0</v>
      </c>
      <c r="IS163" s="763">
        <v>0</v>
      </c>
      <c r="IT163" s="765">
        <f t="shared" ref="IT163:IT171" si="676">+SUBTOTAL(9,IH163:IS163)</f>
        <v>0</v>
      </c>
      <c r="IU163" s="761"/>
      <c r="IV163" s="759">
        <v>0</v>
      </c>
      <c r="IW163" s="764">
        <v>0</v>
      </c>
      <c r="IX163" s="763">
        <v>0</v>
      </c>
      <c r="IY163" s="763">
        <v>0</v>
      </c>
      <c r="IZ163" s="763">
        <v>0</v>
      </c>
      <c r="JA163" s="763">
        <v>0</v>
      </c>
      <c r="JB163" s="763">
        <v>0</v>
      </c>
      <c r="JC163" s="763">
        <v>0</v>
      </c>
      <c r="JD163" s="763">
        <v>0</v>
      </c>
      <c r="JE163" s="763">
        <v>0</v>
      </c>
      <c r="JF163" s="763">
        <v>0</v>
      </c>
      <c r="JG163" s="763">
        <v>0</v>
      </c>
      <c r="JH163" s="765">
        <f t="shared" ref="JH163:JH171" si="677">+SUBTOTAL(9,IV163:JG163)</f>
        <v>0</v>
      </c>
      <c r="JI163" s="761"/>
      <c r="JJ163" s="759">
        <v>0</v>
      </c>
      <c r="JK163" s="764">
        <v>0</v>
      </c>
      <c r="JL163" s="763">
        <v>0</v>
      </c>
      <c r="JM163" s="763">
        <v>0</v>
      </c>
      <c r="JN163" s="763">
        <v>0</v>
      </c>
      <c r="JO163" s="763">
        <v>0</v>
      </c>
      <c r="JP163" s="763">
        <v>0</v>
      </c>
      <c r="JQ163" s="763">
        <v>0</v>
      </c>
      <c r="JR163" s="763">
        <v>0</v>
      </c>
      <c r="JS163" s="763">
        <v>0</v>
      </c>
      <c r="JT163" s="763">
        <v>0</v>
      </c>
      <c r="JU163" s="763">
        <v>0</v>
      </c>
      <c r="JV163" s="765">
        <f t="shared" ref="JV163:JV171" si="678">+SUBTOTAL(9,JJ163:JU163)</f>
        <v>0</v>
      </c>
      <c r="JW163" s="761"/>
      <c r="JX163" s="759">
        <v>0</v>
      </c>
      <c r="JY163" s="764">
        <v>0</v>
      </c>
      <c r="JZ163" s="763">
        <v>0</v>
      </c>
      <c r="KA163" s="763">
        <v>0</v>
      </c>
      <c r="KB163" s="763">
        <v>0</v>
      </c>
      <c r="KC163" s="763">
        <v>0</v>
      </c>
      <c r="KD163" s="763">
        <v>0</v>
      </c>
      <c r="KE163" s="763">
        <v>0</v>
      </c>
      <c r="KF163" s="763">
        <v>0</v>
      </c>
      <c r="KG163" s="763">
        <v>0</v>
      </c>
      <c r="KH163" s="763">
        <v>0</v>
      </c>
      <c r="KI163" s="763">
        <v>0</v>
      </c>
      <c r="KJ163" s="765">
        <f t="shared" ref="KJ163:KJ171" si="679">+SUBTOTAL(9,JX163:KI163)</f>
        <v>0</v>
      </c>
      <c r="KK163" s="761"/>
      <c r="KL163" s="759">
        <v>0</v>
      </c>
      <c r="KM163" s="764">
        <v>0</v>
      </c>
      <c r="KN163" s="763">
        <v>0</v>
      </c>
      <c r="KO163" s="763">
        <v>0</v>
      </c>
      <c r="KP163" s="763">
        <v>0</v>
      </c>
      <c r="KQ163" s="763">
        <v>0</v>
      </c>
      <c r="KR163" s="763">
        <v>0</v>
      </c>
      <c r="KS163" s="763">
        <v>0</v>
      </c>
      <c r="KT163" s="763">
        <v>0</v>
      </c>
      <c r="KU163" s="763">
        <v>0</v>
      </c>
      <c r="KV163" s="763">
        <v>0</v>
      </c>
      <c r="KW163" s="763">
        <v>0</v>
      </c>
      <c r="KX163" s="765">
        <f t="shared" ref="KX163:KX171" si="680">+SUBTOTAL(9,KL163:KW163)</f>
        <v>0</v>
      </c>
      <c r="KY163" s="761"/>
      <c r="KZ163" s="759">
        <v>0</v>
      </c>
      <c r="LA163" s="764">
        <v>0</v>
      </c>
      <c r="LB163" s="763">
        <v>0</v>
      </c>
      <c r="LC163" s="763">
        <v>0</v>
      </c>
      <c r="LD163" s="763">
        <v>0</v>
      </c>
      <c r="LE163" s="763">
        <v>0</v>
      </c>
      <c r="LF163" s="763">
        <v>0</v>
      </c>
      <c r="LG163" s="763">
        <v>0</v>
      </c>
      <c r="LH163" s="763">
        <v>0</v>
      </c>
      <c r="LI163" s="763">
        <v>0</v>
      </c>
      <c r="LJ163" s="763">
        <v>0</v>
      </c>
      <c r="LK163" s="763">
        <v>0</v>
      </c>
      <c r="LL163" s="765">
        <f t="shared" ref="LL163:LL171" si="681">+SUBTOTAL(9,KZ163:LK163)</f>
        <v>0</v>
      </c>
      <c r="LM163" s="761"/>
      <c r="LN163" s="759">
        <v>0</v>
      </c>
      <c r="LO163" s="764">
        <v>0</v>
      </c>
      <c r="LP163" s="763">
        <v>0</v>
      </c>
      <c r="LQ163" s="763">
        <v>0</v>
      </c>
      <c r="LR163" s="763">
        <v>0</v>
      </c>
      <c r="LS163" s="763">
        <v>0</v>
      </c>
      <c r="LT163" s="763">
        <v>0</v>
      </c>
      <c r="LU163" s="763">
        <v>0</v>
      </c>
      <c r="LV163" s="763">
        <v>0</v>
      </c>
      <c r="LW163" s="763">
        <v>0</v>
      </c>
      <c r="LX163" s="763">
        <v>0</v>
      </c>
      <c r="LY163" s="763">
        <v>0</v>
      </c>
      <c r="LZ163" s="765">
        <f t="shared" ref="LZ163:LZ171" si="682">+SUBTOTAL(9,LN163:LY163)</f>
        <v>0</v>
      </c>
      <c r="MA163" s="761"/>
      <c r="MB163" s="765">
        <f t="shared" ref="MB163:MM169" si="683">SUMIF($D$11:$LY$11,MB$8,$D163:$LY163)</f>
        <v>0</v>
      </c>
      <c r="MC163" s="765">
        <f t="shared" si="683"/>
        <v>0</v>
      </c>
      <c r="MD163" s="765">
        <f t="shared" si="683"/>
        <v>0</v>
      </c>
      <c r="ME163" s="765">
        <f t="shared" si="683"/>
        <v>0</v>
      </c>
      <c r="MF163" s="765">
        <f t="shared" si="683"/>
        <v>0</v>
      </c>
      <c r="MG163" s="765">
        <f t="shared" si="683"/>
        <v>0</v>
      </c>
      <c r="MH163" s="765">
        <f t="shared" si="683"/>
        <v>0</v>
      </c>
      <c r="MI163" s="765">
        <f t="shared" si="683"/>
        <v>0</v>
      </c>
      <c r="MJ163" s="765">
        <f t="shared" si="683"/>
        <v>0</v>
      </c>
      <c r="MK163" s="765">
        <f t="shared" si="683"/>
        <v>0</v>
      </c>
      <c r="ML163" s="765">
        <f t="shared" si="683"/>
        <v>0</v>
      </c>
      <c r="MM163" s="765">
        <f t="shared" si="683"/>
        <v>0</v>
      </c>
      <c r="MN163" s="765">
        <f t="shared" ref="MN163:MN169" si="684">SUM(MB163:MM163)</f>
        <v>0</v>
      </c>
    </row>
    <row r="164" spans="1:352" ht="12.5" hidden="1" x14ac:dyDescent="0.25">
      <c r="A164" s="792"/>
      <c r="B164" s="255" t="s">
        <v>3</v>
      </c>
      <c r="D164" s="759">
        <v>0</v>
      </c>
      <c r="E164" s="771">
        <v>0</v>
      </c>
      <c r="F164" s="771">
        <v>0</v>
      </c>
      <c r="G164" s="771">
        <v>0</v>
      </c>
      <c r="H164" s="771">
        <v>0</v>
      </c>
      <c r="I164" s="771">
        <v>0</v>
      </c>
      <c r="J164" s="771">
        <v>0</v>
      </c>
      <c r="K164" s="771">
        <v>0</v>
      </c>
      <c r="L164" s="771">
        <v>0</v>
      </c>
      <c r="M164" s="771">
        <v>0</v>
      </c>
      <c r="N164" s="771">
        <v>0</v>
      </c>
      <c r="O164" s="771">
        <v>0</v>
      </c>
      <c r="P164" s="765">
        <f t="shared" si="660"/>
        <v>0</v>
      </c>
      <c r="Q164" s="761"/>
      <c r="R164" s="759">
        <v>0</v>
      </c>
      <c r="S164" s="771">
        <v>0</v>
      </c>
      <c r="T164" s="771">
        <v>0</v>
      </c>
      <c r="U164" s="771">
        <v>0</v>
      </c>
      <c r="V164" s="771">
        <v>0</v>
      </c>
      <c r="W164" s="771">
        <v>0</v>
      </c>
      <c r="X164" s="771">
        <v>0</v>
      </c>
      <c r="Y164" s="771">
        <v>0</v>
      </c>
      <c r="Z164" s="771">
        <v>0</v>
      </c>
      <c r="AA164" s="771">
        <v>0</v>
      </c>
      <c r="AB164" s="771">
        <v>0</v>
      </c>
      <c r="AC164" s="771">
        <v>0</v>
      </c>
      <c r="AD164" s="765">
        <f t="shared" si="661"/>
        <v>0</v>
      </c>
      <c r="AE164" s="761"/>
      <c r="AF164" s="759">
        <v>0</v>
      </c>
      <c r="AG164" s="771">
        <v>0</v>
      </c>
      <c r="AH164" s="771">
        <v>0</v>
      </c>
      <c r="AI164" s="771">
        <v>0</v>
      </c>
      <c r="AJ164" s="771">
        <v>0</v>
      </c>
      <c r="AK164" s="771">
        <v>0</v>
      </c>
      <c r="AL164" s="771">
        <v>0</v>
      </c>
      <c r="AM164" s="771">
        <v>0</v>
      </c>
      <c r="AN164" s="771">
        <v>0</v>
      </c>
      <c r="AO164" s="771">
        <v>0</v>
      </c>
      <c r="AP164" s="771">
        <v>0</v>
      </c>
      <c r="AQ164" s="771">
        <v>0</v>
      </c>
      <c r="AR164" s="765">
        <f t="shared" si="662"/>
        <v>0</v>
      </c>
      <c r="AS164" s="761"/>
      <c r="AT164" s="759">
        <v>0</v>
      </c>
      <c r="AU164" s="771">
        <v>0</v>
      </c>
      <c r="AV164" s="771">
        <v>0</v>
      </c>
      <c r="AW164" s="771">
        <v>0</v>
      </c>
      <c r="AX164" s="771">
        <v>0</v>
      </c>
      <c r="AY164" s="771">
        <v>0</v>
      </c>
      <c r="AZ164" s="771">
        <v>0</v>
      </c>
      <c r="BA164" s="771">
        <v>0</v>
      </c>
      <c r="BB164" s="763">
        <v>0</v>
      </c>
      <c r="BC164" s="763">
        <v>0</v>
      </c>
      <c r="BD164" s="763">
        <v>0</v>
      </c>
      <c r="BE164" s="763">
        <v>0</v>
      </c>
      <c r="BF164" s="765">
        <f t="shared" si="663"/>
        <v>0</v>
      </c>
      <c r="BG164" s="761"/>
      <c r="BH164" s="759">
        <v>0</v>
      </c>
      <c r="BI164" s="764">
        <v>0</v>
      </c>
      <c r="BJ164" s="763">
        <v>0</v>
      </c>
      <c r="BK164" s="763">
        <v>0</v>
      </c>
      <c r="BL164" s="763">
        <v>0</v>
      </c>
      <c r="BM164" s="763">
        <v>0</v>
      </c>
      <c r="BN164" s="763">
        <v>0</v>
      </c>
      <c r="BO164" s="763">
        <v>0</v>
      </c>
      <c r="BP164" s="763">
        <v>0</v>
      </c>
      <c r="BQ164" s="763">
        <v>0</v>
      </c>
      <c r="BR164" s="763">
        <v>0</v>
      </c>
      <c r="BS164" s="763">
        <v>0</v>
      </c>
      <c r="BT164" s="765">
        <f t="shared" si="664"/>
        <v>0</v>
      </c>
      <c r="BU164" s="761"/>
      <c r="BV164" s="759">
        <v>0</v>
      </c>
      <c r="BW164" s="764">
        <v>0</v>
      </c>
      <c r="BX164" s="763">
        <v>0</v>
      </c>
      <c r="BY164" s="763">
        <v>0</v>
      </c>
      <c r="BZ164" s="763">
        <v>0</v>
      </c>
      <c r="CA164" s="763">
        <v>0</v>
      </c>
      <c r="CB164" s="763">
        <v>0</v>
      </c>
      <c r="CC164" s="763">
        <v>0</v>
      </c>
      <c r="CD164" s="763">
        <v>0</v>
      </c>
      <c r="CE164" s="763">
        <v>0</v>
      </c>
      <c r="CF164" s="763">
        <v>0</v>
      </c>
      <c r="CG164" s="763">
        <v>0</v>
      </c>
      <c r="CH164" s="765">
        <f t="shared" si="665"/>
        <v>0</v>
      </c>
      <c r="CI164" s="761"/>
      <c r="CJ164" s="759">
        <v>0</v>
      </c>
      <c r="CK164" s="764">
        <v>0</v>
      </c>
      <c r="CL164" s="763">
        <v>0</v>
      </c>
      <c r="CM164" s="763">
        <v>0</v>
      </c>
      <c r="CN164" s="763">
        <v>0</v>
      </c>
      <c r="CO164" s="763">
        <v>0</v>
      </c>
      <c r="CP164" s="763">
        <v>0</v>
      </c>
      <c r="CQ164" s="763">
        <v>0</v>
      </c>
      <c r="CR164" s="763">
        <v>0</v>
      </c>
      <c r="CS164" s="763">
        <v>0</v>
      </c>
      <c r="CT164" s="763">
        <v>0</v>
      </c>
      <c r="CU164" s="763">
        <v>0</v>
      </c>
      <c r="CV164" s="765">
        <f t="shared" si="666"/>
        <v>0</v>
      </c>
      <c r="CW164" s="761"/>
      <c r="CX164" s="759">
        <v>0</v>
      </c>
      <c r="CY164" s="764">
        <v>0</v>
      </c>
      <c r="CZ164" s="763">
        <v>0</v>
      </c>
      <c r="DA164" s="763">
        <v>0</v>
      </c>
      <c r="DB164" s="763">
        <v>0</v>
      </c>
      <c r="DC164" s="763">
        <v>0</v>
      </c>
      <c r="DD164" s="763">
        <v>0</v>
      </c>
      <c r="DE164" s="763">
        <v>0</v>
      </c>
      <c r="DF164" s="763">
        <v>0</v>
      </c>
      <c r="DG164" s="763">
        <v>0</v>
      </c>
      <c r="DH164" s="763">
        <v>0</v>
      </c>
      <c r="DI164" s="763">
        <v>0</v>
      </c>
      <c r="DJ164" s="765">
        <f>+SUBTOTAL(9,CX164:DI164)</f>
        <v>0</v>
      </c>
      <c r="DK164" s="761"/>
      <c r="DL164" s="759">
        <v>0</v>
      </c>
      <c r="DM164" s="764">
        <v>0</v>
      </c>
      <c r="DN164" s="763">
        <v>0</v>
      </c>
      <c r="DO164" s="763">
        <v>0</v>
      </c>
      <c r="DP164" s="763">
        <v>0</v>
      </c>
      <c r="DQ164" s="763">
        <v>0</v>
      </c>
      <c r="DR164" s="763">
        <v>0</v>
      </c>
      <c r="DS164" s="763">
        <v>0</v>
      </c>
      <c r="DT164" s="763">
        <v>0</v>
      </c>
      <c r="DU164" s="763">
        <v>0</v>
      </c>
      <c r="DV164" s="763">
        <v>0</v>
      </c>
      <c r="DW164" s="763">
        <v>0</v>
      </c>
      <c r="DX164" s="765">
        <f t="shared" ref="DX164:DX171" si="685">+SUBTOTAL(9,DL164:DW164)</f>
        <v>0</v>
      </c>
      <c r="DY164" s="761"/>
      <c r="DZ164" s="759">
        <v>0</v>
      </c>
      <c r="EA164" s="764">
        <v>0</v>
      </c>
      <c r="EB164" s="763">
        <v>0</v>
      </c>
      <c r="EC164" s="763">
        <v>0</v>
      </c>
      <c r="ED164" s="763">
        <v>0</v>
      </c>
      <c r="EE164" s="763">
        <v>0</v>
      </c>
      <c r="EF164" s="763">
        <v>0</v>
      </c>
      <c r="EG164" s="763">
        <v>0</v>
      </c>
      <c r="EH164" s="763">
        <v>0</v>
      </c>
      <c r="EI164" s="763">
        <v>0</v>
      </c>
      <c r="EJ164" s="763">
        <v>0</v>
      </c>
      <c r="EK164" s="763">
        <v>0</v>
      </c>
      <c r="EL164" s="765">
        <f t="shared" si="668"/>
        <v>0</v>
      </c>
      <c r="EM164" s="761"/>
      <c r="EN164" s="759">
        <v>0</v>
      </c>
      <c r="EO164" s="764">
        <v>0</v>
      </c>
      <c r="EP164" s="763">
        <v>0</v>
      </c>
      <c r="EQ164" s="763">
        <v>0</v>
      </c>
      <c r="ER164" s="763">
        <v>0</v>
      </c>
      <c r="ES164" s="763">
        <v>0</v>
      </c>
      <c r="ET164" s="763">
        <v>0</v>
      </c>
      <c r="EU164" s="763">
        <v>0</v>
      </c>
      <c r="EV164" s="763">
        <v>0</v>
      </c>
      <c r="EW164" s="763">
        <v>0</v>
      </c>
      <c r="EX164" s="763">
        <v>0</v>
      </c>
      <c r="EY164" s="763">
        <v>0</v>
      </c>
      <c r="EZ164" s="765">
        <f t="shared" si="669"/>
        <v>0</v>
      </c>
      <c r="FA164" s="761"/>
      <c r="FB164" s="759">
        <v>0</v>
      </c>
      <c r="FC164" s="764">
        <v>0</v>
      </c>
      <c r="FD164" s="763">
        <v>0</v>
      </c>
      <c r="FE164" s="763">
        <v>0</v>
      </c>
      <c r="FF164" s="763">
        <v>0</v>
      </c>
      <c r="FG164" s="763">
        <v>0</v>
      </c>
      <c r="FH164" s="763">
        <v>0</v>
      </c>
      <c r="FI164" s="763">
        <v>0</v>
      </c>
      <c r="FJ164" s="763">
        <v>0</v>
      </c>
      <c r="FK164" s="763">
        <v>0</v>
      </c>
      <c r="FL164" s="763">
        <v>0</v>
      </c>
      <c r="FM164" s="763">
        <v>0</v>
      </c>
      <c r="FN164" s="765">
        <f t="shared" si="670"/>
        <v>0</v>
      </c>
      <c r="FO164" s="761"/>
      <c r="FP164" s="759">
        <v>0</v>
      </c>
      <c r="FQ164" s="764">
        <v>0</v>
      </c>
      <c r="FR164" s="763">
        <v>0</v>
      </c>
      <c r="FS164" s="763">
        <v>0</v>
      </c>
      <c r="FT164" s="763">
        <v>0</v>
      </c>
      <c r="FU164" s="763">
        <v>0</v>
      </c>
      <c r="FV164" s="763">
        <v>0</v>
      </c>
      <c r="FW164" s="763">
        <v>0</v>
      </c>
      <c r="FX164" s="763">
        <v>0</v>
      </c>
      <c r="FY164" s="763">
        <v>0</v>
      </c>
      <c r="FZ164" s="763">
        <v>0</v>
      </c>
      <c r="GA164" s="763">
        <v>0</v>
      </c>
      <c r="GB164" s="765">
        <f t="shared" si="671"/>
        <v>0</v>
      </c>
      <c r="GC164" s="761"/>
      <c r="GD164" s="759">
        <v>0</v>
      </c>
      <c r="GE164" s="764">
        <v>0</v>
      </c>
      <c r="GF164" s="763">
        <v>0</v>
      </c>
      <c r="GG164" s="763">
        <v>0</v>
      </c>
      <c r="GH164" s="763">
        <v>0</v>
      </c>
      <c r="GI164" s="763">
        <v>0</v>
      </c>
      <c r="GJ164" s="763">
        <v>0</v>
      </c>
      <c r="GK164" s="763">
        <v>0</v>
      </c>
      <c r="GL164" s="763">
        <v>0</v>
      </c>
      <c r="GM164" s="763">
        <v>0</v>
      </c>
      <c r="GN164" s="763">
        <v>0</v>
      </c>
      <c r="GO164" s="763">
        <v>0</v>
      </c>
      <c r="GP164" s="765">
        <f t="shared" si="672"/>
        <v>0</v>
      </c>
      <c r="GQ164" s="761"/>
      <c r="GR164" s="759">
        <v>0</v>
      </c>
      <c r="GS164" s="764">
        <v>0</v>
      </c>
      <c r="GT164" s="763">
        <v>0</v>
      </c>
      <c r="GU164" s="763">
        <v>0</v>
      </c>
      <c r="GV164" s="763">
        <v>0</v>
      </c>
      <c r="GW164" s="763">
        <v>0</v>
      </c>
      <c r="GX164" s="763">
        <v>0</v>
      </c>
      <c r="GY164" s="763">
        <v>0</v>
      </c>
      <c r="GZ164" s="763">
        <v>0</v>
      </c>
      <c r="HA164" s="763">
        <v>0</v>
      </c>
      <c r="HB164" s="763">
        <v>0</v>
      </c>
      <c r="HC164" s="763">
        <v>0</v>
      </c>
      <c r="HD164" s="765">
        <f t="shared" si="673"/>
        <v>0</v>
      </c>
      <c r="HE164" s="761"/>
      <c r="HF164" s="759">
        <v>0</v>
      </c>
      <c r="HG164" s="764">
        <v>0</v>
      </c>
      <c r="HH164" s="763">
        <v>0</v>
      </c>
      <c r="HI164" s="763">
        <v>0</v>
      </c>
      <c r="HJ164" s="763">
        <v>0</v>
      </c>
      <c r="HK164" s="763">
        <v>0</v>
      </c>
      <c r="HL164" s="763">
        <v>0</v>
      </c>
      <c r="HM164" s="763">
        <v>0</v>
      </c>
      <c r="HN164" s="763">
        <v>0</v>
      </c>
      <c r="HO164" s="763">
        <v>0</v>
      </c>
      <c r="HP164" s="763">
        <v>0</v>
      </c>
      <c r="HQ164" s="763">
        <v>0</v>
      </c>
      <c r="HR164" s="765">
        <f t="shared" si="674"/>
        <v>0</v>
      </c>
      <c r="HS164" s="761"/>
      <c r="HT164" s="759">
        <v>0</v>
      </c>
      <c r="HU164" s="764">
        <v>0</v>
      </c>
      <c r="HV164" s="763">
        <v>0</v>
      </c>
      <c r="HW164" s="763">
        <v>0</v>
      </c>
      <c r="HX164" s="763">
        <v>0</v>
      </c>
      <c r="HY164" s="763">
        <v>0</v>
      </c>
      <c r="HZ164" s="763">
        <v>0</v>
      </c>
      <c r="IA164" s="763">
        <v>0</v>
      </c>
      <c r="IB164" s="763">
        <v>0</v>
      </c>
      <c r="IC164" s="763">
        <v>0</v>
      </c>
      <c r="ID164" s="763">
        <v>0</v>
      </c>
      <c r="IE164" s="763">
        <v>0</v>
      </c>
      <c r="IF164" s="765">
        <f t="shared" si="675"/>
        <v>0</v>
      </c>
      <c r="IG164" s="761"/>
      <c r="IH164" s="759">
        <v>0</v>
      </c>
      <c r="II164" s="764">
        <v>0</v>
      </c>
      <c r="IJ164" s="763">
        <v>0</v>
      </c>
      <c r="IK164" s="763">
        <v>0</v>
      </c>
      <c r="IL164" s="763">
        <v>0</v>
      </c>
      <c r="IM164" s="763">
        <v>0</v>
      </c>
      <c r="IN164" s="763">
        <v>0</v>
      </c>
      <c r="IO164" s="763">
        <v>0</v>
      </c>
      <c r="IP164" s="763">
        <v>0</v>
      </c>
      <c r="IQ164" s="763">
        <v>0</v>
      </c>
      <c r="IR164" s="763">
        <v>0</v>
      </c>
      <c r="IS164" s="763">
        <v>0</v>
      </c>
      <c r="IT164" s="765">
        <f t="shared" si="676"/>
        <v>0</v>
      </c>
      <c r="IU164" s="761"/>
      <c r="IV164" s="759">
        <v>0</v>
      </c>
      <c r="IW164" s="764">
        <v>0</v>
      </c>
      <c r="IX164" s="763">
        <v>0</v>
      </c>
      <c r="IY164" s="763">
        <v>0</v>
      </c>
      <c r="IZ164" s="763">
        <v>0</v>
      </c>
      <c r="JA164" s="763">
        <v>0</v>
      </c>
      <c r="JB164" s="763">
        <v>0</v>
      </c>
      <c r="JC164" s="763">
        <v>0</v>
      </c>
      <c r="JD164" s="763">
        <v>0</v>
      </c>
      <c r="JE164" s="763">
        <v>0</v>
      </c>
      <c r="JF164" s="763">
        <v>0</v>
      </c>
      <c r="JG164" s="763">
        <v>0</v>
      </c>
      <c r="JH164" s="765">
        <f t="shared" si="677"/>
        <v>0</v>
      </c>
      <c r="JI164" s="761"/>
      <c r="JJ164" s="759">
        <v>0</v>
      </c>
      <c r="JK164" s="764">
        <v>0</v>
      </c>
      <c r="JL164" s="763">
        <v>0</v>
      </c>
      <c r="JM164" s="763">
        <v>0</v>
      </c>
      <c r="JN164" s="763">
        <v>0</v>
      </c>
      <c r="JO164" s="763">
        <v>0</v>
      </c>
      <c r="JP164" s="763">
        <v>0</v>
      </c>
      <c r="JQ164" s="763">
        <v>0</v>
      </c>
      <c r="JR164" s="763">
        <v>0</v>
      </c>
      <c r="JS164" s="763">
        <v>0</v>
      </c>
      <c r="JT164" s="763">
        <v>0</v>
      </c>
      <c r="JU164" s="763">
        <v>0</v>
      </c>
      <c r="JV164" s="765">
        <f t="shared" si="678"/>
        <v>0</v>
      </c>
      <c r="JW164" s="761"/>
      <c r="JX164" s="759">
        <v>0</v>
      </c>
      <c r="JY164" s="764">
        <v>0</v>
      </c>
      <c r="JZ164" s="763">
        <v>0</v>
      </c>
      <c r="KA164" s="763">
        <v>0</v>
      </c>
      <c r="KB164" s="763">
        <v>0</v>
      </c>
      <c r="KC164" s="763">
        <v>0</v>
      </c>
      <c r="KD164" s="763">
        <v>0</v>
      </c>
      <c r="KE164" s="763">
        <v>0</v>
      </c>
      <c r="KF164" s="763">
        <v>0</v>
      </c>
      <c r="KG164" s="763">
        <v>0</v>
      </c>
      <c r="KH164" s="763">
        <v>0</v>
      </c>
      <c r="KI164" s="763">
        <v>0</v>
      </c>
      <c r="KJ164" s="765">
        <f t="shared" si="679"/>
        <v>0</v>
      </c>
      <c r="KK164" s="761"/>
      <c r="KL164" s="759">
        <v>0</v>
      </c>
      <c r="KM164" s="764">
        <v>0</v>
      </c>
      <c r="KN164" s="763">
        <v>0</v>
      </c>
      <c r="KO164" s="763">
        <v>0</v>
      </c>
      <c r="KP164" s="763">
        <v>0</v>
      </c>
      <c r="KQ164" s="763">
        <v>0</v>
      </c>
      <c r="KR164" s="763">
        <v>0</v>
      </c>
      <c r="KS164" s="763">
        <v>0</v>
      </c>
      <c r="KT164" s="763">
        <v>0</v>
      </c>
      <c r="KU164" s="763">
        <v>0</v>
      </c>
      <c r="KV164" s="763">
        <v>0</v>
      </c>
      <c r="KW164" s="763">
        <v>0</v>
      </c>
      <c r="KX164" s="765">
        <f t="shared" si="680"/>
        <v>0</v>
      </c>
      <c r="KY164" s="761"/>
      <c r="KZ164" s="759">
        <v>0</v>
      </c>
      <c r="LA164" s="764">
        <v>0</v>
      </c>
      <c r="LB164" s="763">
        <v>0</v>
      </c>
      <c r="LC164" s="763">
        <v>0</v>
      </c>
      <c r="LD164" s="763">
        <v>0</v>
      </c>
      <c r="LE164" s="763">
        <v>0</v>
      </c>
      <c r="LF164" s="763">
        <v>0</v>
      </c>
      <c r="LG164" s="763">
        <v>0</v>
      </c>
      <c r="LH164" s="763">
        <v>0</v>
      </c>
      <c r="LI164" s="763">
        <v>0</v>
      </c>
      <c r="LJ164" s="763">
        <v>0</v>
      </c>
      <c r="LK164" s="763">
        <v>0</v>
      </c>
      <c r="LL164" s="765">
        <f t="shared" si="681"/>
        <v>0</v>
      </c>
      <c r="LM164" s="761"/>
      <c r="LN164" s="759">
        <v>0</v>
      </c>
      <c r="LO164" s="764">
        <v>0</v>
      </c>
      <c r="LP164" s="763">
        <v>0</v>
      </c>
      <c r="LQ164" s="763">
        <v>0</v>
      </c>
      <c r="LR164" s="763">
        <v>0</v>
      </c>
      <c r="LS164" s="763">
        <v>0</v>
      </c>
      <c r="LT164" s="763">
        <v>0</v>
      </c>
      <c r="LU164" s="763">
        <v>0</v>
      </c>
      <c r="LV164" s="763">
        <v>0</v>
      </c>
      <c r="LW164" s="763">
        <v>0</v>
      </c>
      <c r="LX164" s="763">
        <v>0</v>
      </c>
      <c r="LY164" s="763">
        <v>0</v>
      </c>
      <c r="LZ164" s="765">
        <f t="shared" si="682"/>
        <v>0</v>
      </c>
      <c r="MA164" s="761"/>
      <c r="MB164" s="765">
        <f t="shared" si="683"/>
        <v>0</v>
      </c>
      <c r="MC164" s="765">
        <f t="shared" si="683"/>
        <v>0</v>
      </c>
      <c r="MD164" s="765">
        <f t="shared" si="683"/>
        <v>0</v>
      </c>
      <c r="ME164" s="765">
        <f t="shared" si="683"/>
        <v>0</v>
      </c>
      <c r="MF164" s="765">
        <f t="shared" si="683"/>
        <v>0</v>
      </c>
      <c r="MG164" s="765">
        <f t="shared" si="683"/>
        <v>0</v>
      </c>
      <c r="MH164" s="765">
        <f t="shared" si="683"/>
        <v>0</v>
      </c>
      <c r="MI164" s="765">
        <f t="shared" si="683"/>
        <v>0</v>
      </c>
      <c r="MJ164" s="765">
        <f t="shared" si="683"/>
        <v>0</v>
      </c>
      <c r="MK164" s="765">
        <f t="shared" si="683"/>
        <v>0</v>
      </c>
      <c r="ML164" s="765">
        <f t="shared" si="683"/>
        <v>0</v>
      </c>
      <c r="MM164" s="765">
        <f t="shared" si="683"/>
        <v>0</v>
      </c>
      <c r="MN164" s="765">
        <f t="shared" si="684"/>
        <v>0</v>
      </c>
    </row>
    <row r="165" spans="1:352" ht="12.5" hidden="1" x14ac:dyDescent="0.25">
      <c r="A165" s="792"/>
      <c r="B165" s="390" t="s">
        <v>883</v>
      </c>
      <c r="C165" s="313"/>
      <c r="D165" s="759">
        <v>0</v>
      </c>
      <c r="E165" s="762">
        <v>0</v>
      </c>
      <c r="F165" s="762">
        <v>0</v>
      </c>
      <c r="G165" s="762">
        <v>0</v>
      </c>
      <c r="H165" s="762">
        <v>0</v>
      </c>
      <c r="I165" s="762">
        <v>0</v>
      </c>
      <c r="J165" s="762">
        <v>0</v>
      </c>
      <c r="K165" s="762">
        <v>0</v>
      </c>
      <c r="L165" s="762">
        <v>0</v>
      </c>
      <c r="M165" s="762">
        <v>0</v>
      </c>
      <c r="N165" s="762">
        <v>0</v>
      </c>
      <c r="O165" s="762">
        <v>0</v>
      </c>
      <c r="P165" s="765">
        <f t="shared" si="660"/>
        <v>0</v>
      </c>
      <c r="Q165" s="761"/>
      <c r="R165" s="759">
        <v>0</v>
      </c>
      <c r="S165" s="762">
        <v>0</v>
      </c>
      <c r="T165" s="762">
        <v>0</v>
      </c>
      <c r="U165" s="762">
        <v>0</v>
      </c>
      <c r="V165" s="762">
        <v>0</v>
      </c>
      <c r="W165" s="762">
        <v>0</v>
      </c>
      <c r="X165" s="762">
        <v>0</v>
      </c>
      <c r="Y165" s="762">
        <v>0</v>
      </c>
      <c r="Z165" s="762">
        <v>0</v>
      </c>
      <c r="AA165" s="762">
        <v>0</v>
      </c>
      <c r="AB165" s="762">
        <v>0</v>
      </c>
      <c r="AC165" s="762">
        <v>0</v>
      </c>
      <c r="AD165" s="765">
        <f t="shared" si="661"/>
        <v>0</v>
      </c>
      <c r="AE165" s="761"/>
      <c r="AF165" s="759">
        <v>0</v>
      </c>
      <c r="AG165" s="762">
        <v>0</v>
      </c>
      <c r="AH165" s="762">
        <v>0</v>
      </c>
      <c r="AI165" s="762">
        <v>0</v>
      </c>
      <c r="AJ165" s="762">
        <v>0</v>
      </c>
      <c r="AK165" s="762">
        <v>0</v>
      </c>
      <c r="AL165" s="762">
        <v>0</v>
      </c>
      <c r="AM165" s="762">
        <v>0</v>
      </c>
      <c r="AN165" s="762">
        <v>0</v>
      </c>
      <c r="AO165" s="762">
        <v>0</v>
      </c>
      <c r="AP165" s="762">
        <v>0</v>
      </c>
      <c r="AQ165" s="762">
        <v>0</v>
      </c>
      <c r="AR165" s="765">
        <f t="shared" si="662"/>
        <v>0</v>
      </c>
      <c r="AS165" s="761"/>
      <c r="AT165" s="759">
        <v>0</v>
      </c>
      <c r="AU165" s="762">
        <v>0</v>
      </c>
      <c r="AV165" s="762">
        <v>0</v>
      </c>
      <c r="AW165" s="762">
        <v>0</v>
      </c>
      <c r="AX165" s="762">
        <v>0</v>
      </c>
      <c r="AY165" s="762">
        <v>0</v>
      </c>
      <c r="AZ165" s="762">
        <v>0</v>
      </c>
      <c r="BA165" s="762">
        <v>0</v>
      </c>
      <c r="BB165" s="763">
        <v>0</v>
      </c>
      <c r="BC165" s="763">
        <v>0</v>
      </c>
      <c r="BD165" s="763">
        <v>0</v>
      </c>
      <c r="BE165" s="763">
        <v>0</v>
      </c>
      <c r="BF165" s="765">
        <f t="shared" si="663"/>
        <v>0</v>
      </c>
      <c r="BG165" s="761"/>
      <c r="BH165" s="759">
        <v>0</v>
      </c>
      <c r="BI165" s="764">
        <v>0</v>
      </c>
      <c r="BJ165" s="763">
        <v>0</v>
      </c>
      <c r="BK165" s="763">
        <v>0</v>
      </c>
      <c r="BL165" s="763">
        <v>0</v>
      </c>
      <c r="BM165" s="763">
        <v>0</v>
      </c>
      <c r="BN165" s="763">
        <v>0</v>
      </c>
      <c r="BO165" s="763">
        <v>0</v>
      </c>
      <c r="BP165" s="763">
        <v>0</v>
      </c>
      <c r="BQ165" s="763">
        <v>0</v>
      </c>
      <c r="BR165" s="763">
        <v>0</v>
      </c>
      <c r="BS165" s="763">
        <v>0</v>
      </c>
      <c r="BT165" s="765">
        <f t="shared" si="664"/>
        <v>0</v>
      </c>
      <c r="BU165" s="761"/>
      <c r="BV165" s="759">
        <v>0</v>
      </c>
      <c r="BW165" s="764">
        <v>0</v>
      </c>
      <c r="BX165" s="763">
        <v>0</v>
      </c>
      <c r="BY165" s="763">
        <v>0</v>
      </c>
      <c r="BZ165" s="763">
        <v>0</v>
      </c>
      <c r="CA165" s="763">
        <v>0</v>
      </c>
      <c r="CB165" s="763">
        <v>0</v>
      </c>
      <c r="CC165" s="763">
        <v>0</v>
      </c>
      <c r="CD165" s="763">
        <v>0</v>
      </c>
      <c r="CE165" s="763">
        <v>0</v>
      </c>
      <c r="CF165" s="763">
        <v>0</v>
      </c>
      <c r="CG165" s="763">
        <v>0</v>
      </c>
      <c r="CH165" s="765">
        <f>+SUBTOTAL(9,BV165:CG165)</f>
        <v>0</v>
      </c>
      <c r="CI165" s="761"/>
      <c r="CJ165" s="759">
        <v>0</v>
      </c>
      <c r="CK165" s="764">
        <v>0</v>
      </c>
      <c r="CL165" s="763">
        <v>0</v>
      </c>
      <c r="CM165" s="763">
        <v>0</v>
      </c>
      <c r="CN165" s="763">
        <v>0</v>
      </c>
      <c r="CO165" s="763">
        <v>0</v>
      </c>
      <c r="CP165" s="763">
        <v>0</v>
      </c>
      <c r="CQ165" s="763">
        <v>0</v>
      </c>
      <c r="CR165" s="763">
        <v>0</v>
      </c>
      <c r="CS165" s="763">
        <v>0</v>
      </c>
      <c r="CT165" s="763">
        <v>0</v>
      </c>
      <c r="CU165" s="763">
        <v>0</v>
      </c>
      <c r="CV165" s="765">
        <f t="shared" si="666"/>
        <v>0</v>
      </c>
      <c r="CW165" s="761"/>
      <c r="CX165" s="759">
        <v>0</v>
      </c>
      <c r="CY165" s="764">
        <v>0</v>
      </c>
      <c r="CZ165" s="763">
        <v>0</v>
      </c>
      <c r="DA165" s="763">
        <v>0</v>
      </c>
      <c r="DB165" s="763">
        <v>0</v>
      </c>
      <c r="DC165" s="763">
        <v>0</v>
      </c>
      <c r="DD165" s="763">
        <v>0</v>
      </c>
      <c r="DE165" s="763">
        <v>0</v>
      </c>
      <c r="DF165" s="763">
        <v>0</v>
      </c>
      <c r="DG165" s="763">
        <v>0</v>
      </c>
      <c r="DH165" s="763">
        <v>0</v>
      </c>
      <c r="DI165" s="763">
        <v>0</v>
      </c>
      <c r="DJ165" s="765">
        <f t="shared" ref="DJ165:DJ171" si="686">+SUBTOTAL(9,CX165:DI165)</f>
        <v>0</v>
      </c>
      <c r="DK165" s="761"/>
      <c r="DL165" s="759">
        <v>0</v>
      </c>
      <c r="DM165" s="764">
        <v>0</v>
      </c>
      <c r="DN165" s="763">
        <v>0</v>
      </c>
      <c r="DO165" s="763">
        <v>0</v>
      </c>
      <c r="DP165" s="763">
        <v>0</v>
      </c>
      <c r="DQ165" s="763">
        <v>0</v>
      </c>
      <c r="DR165" s="763">
        <v>0</v>
      </c>
      <c r="DS165" s="763">
        <v>0</v>
      </c>
      <c r="DT165" s="763">
        <v>0</v>
      </c>
      <c r="DU165" s="763">
        <v>0</v>
      </c>
      <c r="DV165" s="763">
        <v>0</v>
      </c>
      <c r="DW165" s="763">
        <v>0</v>
      </c>
      <c r="DX165" s="765">
        <f t="shared" si="685"/>
        <v>0</v>
      </c>
      <c r="DY165" s="761"/>
      <c r="DZ165" s="759">
        <v>0</v>
      </c>
      <c r="EA165" s="764">
        <v>0</v>
      </c>
      <c r="EB165" s="763">
        <v>0</v>
      </c>
      <c r="EC165" s="763">
        <v>0</v>
      </c>
      <c r="ED165" s="763">
        <v>0</v>
      </c>
      <c r="EE165" s="763">
        <v>0</v>
      </c>
      <c r="EF165" s="763">
        <v>0</v>
      </c>
      <c r="EG165" s="763">
        <v>0</v>
      </c>
      <c r="EH165" s="763">
        <v>0</v>
      </c>
      <c r="EI165" s="763">
        <v>0</v>
      </c>
      <c r="EJ165" s="763">
        <v>0</v>
      </c>
      <c r="EK165" s="763">
        <v>0</v>
      </c>
      <c r="EL165" s="765">
        <f t="shared" si="668"/>
        <v>0</v>
      </c>
      <c r="EM165" s="761"/>
      <c r="EN165" s="759">
        <v>0</v>
      </c>
      <c r="EO165" s="764">
        <v>0</v>
      </c>
      <c r="EP165" s="763">
        <v>0</v>
      </c>
      <c r="EQ165" s="763">
        <v>0</v>
      </c>
      <c r="ER165" s="763">
        <v>0</v>
      </c>
      <c r="ES165" s="763">
        <v>0</v>
      </c>
      <c r="ET165" s="763">
        <v>0</v>
      </c>
      <c r="EU165" s="763">
        <v>0</v>
      </c>
      <c r="EV165" s="763">
        <v>0</v>
      </c>
      <c r="EW165" s="763">
        <v>0</v>
      </c>
      <c r="EX165" s="763">
        <v>0</v>
      </c>
      <c r="EY165" s="763">
        <v>0</v>
      </c>
      <c r="EZ165" s="765">
        <f t="shared" si="669"/>
        <v>0</v>
      </c>
      <c r="FA165" s="761"/>
      <c r="FB165" s="759">
        <v>0</v>
      </c>
      <c r="FC165" s="764">
        <v>0</v>
      </c>
      <c r="FD165" s="763">
        <v>0</v>
      </c>
      <c r="FE165" s="763">
        <v>0</v>
      </c>
      <c r="FF165" s="763">
        <v>0</v>
      </c>
      <c r="FG165" s="763">
        <v>0</v>
      </c>
      <c r="FH165" s="763">
        <v>0</v>
      </c>
      <c r="FI165" s="763">
        <v>0</v>
      </c>
      <c r="FJ165" s="763">
        <v>0</v>
      </c>
      <c r="FK165" s="763">
        <v>0</v>
      </c>
      <c r="FL165" s="763">
        <v>0</v>
      </c>
      <c r="FM165" s="763">
        <v>0</v>
      </c>
      <c r="FN165" s="765">
        <f t="shared" si="670"/>
        <v>0</v>
      </c>
      <c r="FO165" s="761"/>
      <c r="FP165" s="759">
        <v>0</v>
      </c>
      <c r="FQ165" s="764">
        <v>0</v>
      </c>
      <c r="FR165" s="763">
        <v>0</v>
      </c>
      <c r="FS165" s="763">
        <v>0</v>
      </c>
      <c r="FT165" s="763">
        <v>0</v>
      </c>
      <c r="FU165" s="763">
        <v>0</v>
      </c>
      <c r="FV165" s="763">
        <v>0</v>
      </c>
      <c r="FW165" s="763">
        <v>0</v>
      </c>
      <c r="FX165" s="763">
        <v>0</v>
      </c>
      <c r="FY165" s="763">
        <v>0</v>
      </c>
      <c r="FZ165" s="763">
        <v>0</v>
      </c>
      <c r="GA165" s="763">
        <v>0</v>
      </c>
      <c r="GB165" s="765">
        <f t="shared" si="671"/>
        <v>0</v>
      </c>
      <c r="GC165" s="761"/>
      <c r="GD165" s="759">
        <v>0</v>
      </c>
      <c r="GE165" s="764">
        <v>0</v>
      </c>
      <c r="GF165" s="763">
        <v>0</v>
      </c>
      <c r="GG165" s="763">
        <v>0</v>
      </c>
      <c r="GH165" s="763">
        <v>0</v>
      </c>
      <c r="GI165" s="763">
        <v>0</v>
      </c>
      <c r="GJ165" s="763">
        <v>0</v>
      </c>
      <c r="GK165" s="763">
        <v>0</v>
      </c>
      <c r="GL165" s="763">
        <v>0</v>
      </c>
      <c r="GM165" s="763">
        <v>0</v>
      </c>
      <c r="GN165" s="763">
        <v>0</v>
      </c>
      <c r="GO165" s="763">
        <v>0</v>
      </c>
      <c r="GP165" s="765">
        <f t="shared" si="672"/>
        <v>0</v>
      </c>
      <c r="GQ165" s="761"/>
      <c r="GR165" s="759">
        <v>0</v>
      </c>
      <c r="GS165" s="764">
        <v>0</v>
      </c>
      <c r="GT165" s="763">
        <v>0</v>
      </c>
      <c r="GU165" s="763">
        <v>0</v>
      </c>
      <c r="GV165" s="763">
        <v>0</v>
      </c>
      <c r="GW165" s="763">
        <v>0</v>
      </c>
      <c r="GX165" s="763">
        <v>0</v>
      </c>
      <c r="GY165" s="763">
        <v>0</v>
      </c>
      <c r="GZ165" s="763">
        <v>0</v>
      </c>
      <c r="HA165" s="763">
        <v>0</v>
      </c>
      <c r="HB165" s="763">
        <v>0</v>
      </c>
      <c r="HC165" s="763">
        <v>0</v>
      </c>
      <c r="HD165" s="765">
        <f t="shared" si="673"/>
        <v>0</v>
      </c>
      <c r="HE165" s="761"/>
      <c r="HF165" s="759">
        <v>0</v>
      </c>
      <c r="HG165" s="764">
        <v>0</v>
      </c>
      <c r="HH165" s="763">
        <v>0</v>
      </c>
      <c r="HI165" s="763">
        <v>0</v>
      </c>
      <c r="HJ165" s="763">
        <v>0</v>
      </c>
      <c r="HK165" s="763">
        <v>0</v>
      </c>
      <c r="HL165" s="763">
        <v>0</v>
      </c>
      <c r="HM165" s="763">
        <v>0</v>
      </c>
      <c r="HN165" s="763">
        <v>0</v>
      </c>
      <c r="HO165" s="763">
        <v>0</v>
      </c>
      <c r="HP165" s="763">
        <v>0</v>
      </c>
      <c r="HQ165" s="763">
        <v>0</v>
      </c>
      <c r="HR165" s="765">
        <f t="shared" si="674"/>
        <v>0</v>
      </c>
      <c r="HS165" s="761"/>
      <c r="HT165" s="759">
        <v>0</v>
      </c>
      <c r="HU165" s="764">
        <v>0</v>
      </c>
      <c r="HV165" s="763">
        <v>0</v>
      </c>
      <c r="HW165" s="763">
        <v>0</v>
      </c>
      <c r="HX165" s="763">
        <v>0</v>
      </c>
      <c r="HY165" s="763">
        <v>0</v>
      </c>
      <c r="HZ165" s="763">
        <v>0</v>
      </c>
      <c r="IA165" s="763">
        <v>0</v>
      </c>
      <c r="IB165" s="763">
        <v>0</v>
      </c>
      <c r="IC165" s="763">
        <v>0</v>
      </c>
      <c r="ID165" s="763">
        <v>0</v>
      </c>
      <c r="IE165" s="763">
        <v>0</v>
      </c>
      <c r="IF165" s="765">
        <f t="shared" si="675"/>
        <v>0</v>
      </c>
      <c r="IG165" s="761"/>
      <c r="IH165" s="759">
        <v>0</v>
      </c>
      <c r="II165" s="764">
        <v>0</v>
      </c>
      <c r="IJ165" s="763">
        <v>0</v>
      </c>
      <c r="IK165" s="763">
        <v>0</v>
      </c>
      <c r="IL165" s="763">
        <v>0</v>
      </c>
      <c r="IM165" s="763">
        <v>0</v>
      </c>
      <c r="IN165" s="763">
        <v>0</v>
      </c>
      <c r="IO165" s="763">
        <v>0</v>
      </c>
      <c r="IP165" s="763">
        <v>0</v>
      </c>
      <c r="IQ165" s="763">
        <v>0</v>
      </c>
      <c r="IR165" s="763">
        <v>0</v>
      </c>
      <c r="IS165" s="763">
        <v>0</v>
      </c>
      <c r="IT165" s="765">
        <f t="shared" si="676"/>
        <v>0</v>
      </c>
      <c r="IU165" s="761"/>
      <c r="IV165" s="759">
        <v>0</v>
      </c>
      <c r="IW165" s="764">
        <v>0</v>
      </c>
      <c r="IX165" s="763">
        <v>0</v>
      </c>
      <c r="IY165" s="763">
        <v>0</v>
      </c>
      <c r="IZ165" s="763">
        <v>0</v>
      </c>
      <c r="JA165" s="763">
        <v>0</v>
      </c>
      <c r="JB165" s="763">
        <v>0</v>
      </c>
      <c r="JC165" s="763">
        <v>0</v>
      </c>
      <c r="JD165" s="763">
        <v>0</v>
      </c>
      <c r="JE165" s="763">
        <v>0</v>
      </c>
      <c r="JF165" s="763">
        <v>0</v>
      </c>
      <c r="JG165" s="763">
        <v>0</v>
      </c>
      <c r="JH165" s="765">
        <f t="shared" si="677"/>
        <v>0</v>
      </c>
      <c r="JI165" s="761"/>
      <c r="JJ165" s="759">
        <v>0</v>
      </c>
      <c r="JK165" s="764">
        <v>0</v>
      </c>
      <c r="JL165" s="763">
        <v>0</v>
      </c>
      <c r="JM165" s="763">
        <v>0</v>
      </c>
      <c r="JN165" s="763">
        <v>0</v>
      </c>
      <c r="JO165" s="763">
        <v>0</v>
      </c>
      <c r="JP165" s="763">
        <v>0</v>
      </c>
      <c r="JQ165" s="763">
        <v>0</v>
      </c>
      <c r="JR165" s="763">
        <v>0</v>
      </c>
      <c r="JS165" s="763">
        <v>0</v>
      </c>
      <c r="JT165" s="763">
        <v>0</v>
      </c>
      <c r="JU165" s="763">
        <v>0</v>
      </c>
      <c r="JV165" s="765">
        <f t="shared" si="678"/>
        <v>0</v>
      </c>
      <c r="JW165" s="761"/>
      <c r="JX165" s="759">
        <v>0</v>
      </c>
      <c r="JY165" s="764">
        <v>0</v>
      </c>
      <c r="JZ165" s="763">
        <v>0</v>
      </c>
      <c r="KA165" s="763">
        <v>0</v>
      </c>
      <c r="KB165" s="763">
        <v>0</v>
      </c>
      <c r="KC165" s="763">
        <v>0</v>
      </c>
      <c r="KD165" s="763">
        <v>0</v>
      </c>
      <c r="KE165" s="763">
        <v>0</v>
      </c>
      <c r="KF165" s="763">
        <v>0</v>
      </c>
      <c r="KG165" s="763">
        <v>0</v>
      </c>
      <c r="KH165" s="763">
        <v>0</v>
      </c>
      <c r="KI165" s="763">
        <v>0</v>
      </c>
      <c r="KJ165" s="765">
        <f t="shared" si="679"/>
        <v>0</v>
      </c>
      <c r="KK165" s="761"/>
      <c r="KL165" s="759">
        <v>0</v>
      </c>
      <c r="KM165" s="764">
        <v>0</v>
      </c>
      <c r="KN165" s="763">
        <v>0</v>
      </c>
      <c r="KO165" s="763">
        <v>0</v>
      </c>
      <c r="KP165" s="763">
        <v>0</v>
      </c>
      <c r="KQ165" s="763">
        <v>0</v>
      </c>
      <c r="KR165" s="763">
        <v>0</v>
      </c>
      <c r="KS165" s="763">
        <v>0</v>
      </c>
      <c r="KT165" s="763">
        <v>0</v>
      </c>
      <c r="KU165" s="763">
        <v>0</v>
      </c>
      <c r="KV165" s="763">
        <v>0</v>
      </c>
      <c r="KW165" s="763">
        <v>0</v>
      </c>
      <c r="KX165" s="765">
        <f t="shared" si="680"/>
        <v>0</v>
      </c>
      <c r="KY165" s="761"/>
      <c r="KZ165" s="759">
        <v>0</v>
      </c>
      <c r="LA165" s="764">
        <v>0</v>
      </c>
      <c r="LB165" s="763">
        <v>0</v>
      </c>
      <c r="LC165" s="763">
        <v>0</v>
      </c>
      <c r="LD165" s="763">
        <v>0</v>
      </c>
      <c r="LE165" s="763">
        <v>0</v>
      </c>
      <c r="LF165" s="763">
        <v>0</v>
      </c>
      <c r="LG165" s="763">
        <v>0</v>
      </c>
      <c r="LH165" s="763">
        <v>0</v>
      </c>
      <c r="LI165" s="763">
        <v>0</v>
      </c>
      <c r="LJ165" s="763">
        <v>0</v>
      </c>
      <c r="LK165" s="763">
        <v>0</v>
      </c>
      <c r="LL165" s="765">
        <f t="shared" si="681"/>
        <v>0</v>
      </c>
      <c r="LM165" s="761"/>
      <c r="LN165" s="759">
        <v>0</v>
      </c>
      <c r="LO165" s="764">
        <v>0</v>
      </c>
      <c r="LP165" s="763">
        <v>0</v>
      </c>
      <c r="LQ165" s="763">
        <v>0</v>
      </c>
      <c r="LR165" s="763">
        <v>0</v>
      </c>
      <c r="LS165" s="763">
        <v>0</v>
      </c>
      <c r="LT165" s="763">
        <v>0</v>
      </c>
      <c r="LU165" s="763">
        <v>0</v>
      </c>
      <c r="LV165" s="763">
        <v>0</v>
      </c>
      <c r="LW165" s="763">
        <v>0</v>
      </c>
      <c r="LX165" s="763">
        <v>0</v>
      </c>
      <c r="LY165" s="763">
        <v>0</v>
      </c>
      <c r="LZ165" s="765">
        <f t="shared" si="682"/>
        <v>0</v>
      </c>
      <c r="MA165" s="761"/>
      <c r="MB165" s="765">
        <f t="shared" si="683"/>
        <v>0</v>
      </c>
      <c r="MC165" s="765">
        <f t="shared" si="683"/>
        <v>0</v>
      </c>
      <c r="MD165" s="765">
        <f t="shared" si="683"/>
        <v>0</v>
      </c>
      <c r="ME165" s="765">
        <f t="shared" si="683"/>
        <v>0</v>
      </c>
      <c r="MF165" s="765">
        <f t="shared" si="683"/>
        <v>0</v>
      </c>
      <c r="MG165" s="765">
        <f t="shared" si="683"/>
        <v>0</v>
      </c>
      <c r="MH165" s="765">
        <f t="shared" si="683"/>
        <v>0</v>
      </c>
      <c r="MI165" s="765">
        <f t="shared" si="683"/>
        <v>0</v>
      </c>
      <c r="MJ165" s="765">
        <f t="shared" si="683"/>
        <v>0</v>
      </c>
      <c r="MK165" s="765">
        <f t="shared" si="683"/>
        <v>0</v>
      </c>
      <c r="ML165" s="765">
        <f t="shared" si="683"/>
        <v>0</v>
      </c>
      <c r="MM165" s="765">
        <f t="shared" si="683"/>
        <v>0</v>
      </c>
      <c r="MN165" s="765">
        <f t="shared" si="684"/>
        <v>0</v>
      </c>
    </row>
    <row r="166" spans="1:352" ht="12.5" hidden="1" x14ac:dyDescent="0.25">
      <c r="A166" s="792"/>
      <c r="B166" s="260" t="s">
        <v>14</v>
      </c>
      <c r="C166" s="313"/>
      <c r="D166" s="759">
        <v>0</v>
      </c>
      <c r="E166" s="764">
        <v>0</v>
      </c>
      <c r="F166" s="764">
        <v>0</v>
      </c>
      <c r="G166" s="764">
        <v>0</v>
      </c>
      <c r="H166" s="764">
        <v>0</v>
      </c>
      <c r="I166" s="764">
        <v>0</v>
      </c>
      <c r="J166" s="764">
        <v>0</v>
      </c>
      <c r="K166" s="764">
        <v>0</v>
      </c>
      <c r="L166" s="764">
        <v>0</v>
      </c>
      <c r="M166" s="764">
        <v>0</v>
      </c>
      <c r="N166" s="764">
        <v>0</v>
      </c>
      <c r="O166" s="764">
        <v>0</v>
      </c>
      <c r="P166" s="765">
        <f t="shared" si="660"/>
        <v>0</v>
      </c>
      <c r="Q166" s="761"/>
      <c r="R166" s="759">
        <v>0</v>
      </c>
      <c r="S166" s="764">
        <v>0</v>
      </c>
      <c r="T166" s="764">
        <v>0</v>
      </c>
      <c r="U166" s="764">
        <v>0</v>
      </c>
      <c r="V166" s="764">
        <v>0</v>
      </c>
      <c r="W166" s="764">
        <v>0</v>
      </c>
      <c r="X166" s="764">
        <v>0</v>
      </c>
      <c r="Y166" s="764">
        <v>0</v>
      </c>
      <c r="Z166" s="764">
        <v>0</v>
      </c>
      <c r="AA166" s="764">
        <v>0</v>
      </c>
      <c r="AB166" s="764">
        <v>0</v>
      </c>
      <c r="AC166" s="764">
        <v>0</v>
      </c>
      <c r="AD166" s="765">
        <f t="shared" si="661"/>
        <v>0</v>
      </c>
      <c r="AE166" s="761"/>
      <c r="AF166" s="759">
        <v>0</v>
      </c>
      <c r="AG166" s="764">
        <v>0</v>
      </c>
      <c r="AH166" s="764">
        <v>0</v>
      </c>
      <c r="AI166" s="764">
        <v>0</v>
      </c>
      <c r="AJ166" s="764">
        <v>0</v>
      </c>
      <c r="AK166" s="764">
        <v>0</v>
      </c>
      <c r="AL166" s="764">
        <v>0</v>
      </c>
      <c r="AM166" s="764">
        <v>0</v>
      </c>
      <c r="AN166" s="764">
        <v>0</v>
      </c>
      <c r="AO166" s="764">
        <v>0</v>
      </c>
      <c r="AP166" s="764">
        <v>0</v>
      </c>
      <c r="AQ166" s="764">
        <v>0</v>
      </c>
      <c r="AR166" s="765">
        <f t="shared" si="662"/>
        <v>0</v>
      </c>
      <c r="AS166" s="761"/>
      <c r="AT166" s="759">
        <v>0</v>
      </c>
      <c r="AU166" s="764">
        <v>0</v>
      </c>
      <c r="AV166" s="764">
        <v>0</v>
      </c>
      <c r="AW166" s="764">
        <v>0</v>
      </c>
      <c r="AX166" s="764">
        <v>0</v>
      </c>
      <c r="AY166" s="764">
        <v>0</v>
      </c>
      <c r="AZ166" s="764">
        <v>0</v>
      </c>
      <c r="BA166" s="764">
        <v>0</v>
      </c>
      <c r="BB166" s="763">
        <v>0</v>
      </c>
      <c r="BC166" s="763">
        <v>0</v>
      </c>
      <c r="BD166" s="763">
        <v>0</v>
      </c>
      <c r="BE166" s="763">
        <v>0</v>
      </c>
      <c r="BF166" s="765">
        <f t="shared" si="663"/>
        <v>0</v>
      </c>
      <c r="BG166" s="761"/>
      <c r="BH166" s="759">
        <v>0</v>
      </c>
      <c r="BI166" s="764">
        <v>0</v>
      </c>
      <c r="BJ166" s="763">
        <v>0</v>
      </c>
      <c r="BK166" s="763">
        <v>0</v>
      </c>
      <c r="BL166" s="763">
        <v>0</v>
      </c>
      <c r="BM166" s="763">
        <v>0</v>
      </c>
      <c r="BN166" s="763">
        <v>0</v>
      </c>
      <c r="BO166" s="763">
        <v>0</v>
      </c>
      <c r="BP166" s="763">
        <v>0</v>
      </c>
      <c r="BQ166" s="763">
        <v>0</v>
      </c>
      <c r="BR166" s="763">
        <v>0</v>
      </c>
      <c r="BS166" s="763">
        <v>0</v>
      </c>
      <c r="BT166" s="765">
        <f t="shared" si="664"/>
        <v>0</v>
      </c>
      <c r="BU166" s="761"/>
      <c r="BV166" s="759">
        <v>0</v>
      </c>
      <c r="BW166" s="764">
        <v>0</v>
      </c>
      <c r="BX166" s="763">
        <v>0</v>
      </c>
      <c r="BY166" s="763">
        <v>0</v>
      </c>
      <c r="BZ166" s="763">
        <v>0</v>
      </c>
      <c r="CA166" s="763">
        <v>0</v>
      </c>
      <c r="CB166" s="763">
        <v>0</v>
      </c>
      <c r="CC166" s="763">
        <v>0</v>
      </c>
      <c r="CD166" s="763">
        <v>0</v>
      </c>
      <c r="CE166" s="763">
        <v>0</v>
      </c>
      <c r="CF166" s="763">
        <v>0</v>
      </c>
      <c r="CG166" s="763">
        <v>0</v>
      </c>
      <c r="CH166" s="765">
        <f t="shared" ref="CH166:CH171" si="687">+SUBTOTAL(9,BV166:CG166)</f>
        <v>0</v>
      </c>
      <c r="CI166" s="761"/>
      <c r="CJ166" s="759">
        <v>0</v>
      </c>
      <c r="CK166" s="764">
        <v>0</v>
      </c>
      <c r="CL166" s="763">
        <v>0</v>
      </c>
      <c r="CM166" s="763">
        <v>0</v>
      </c>
      <c r="CN166" s="763">
        <v>0</v>
      </c>
      <c r="CO166" s="763">
        <v>0</v>
      </c>
      <c r="CP166" s="763">
        <v>0</v>
      </c>
      <c r="CQ166" s="763">
        <v>0</v>
      </c>
      <c r="CR166" s="763">
        <v>0</v>
      </c>
      <c r="CS166" s="763">
        <v>0</v>
      </c>
      <c r="CT166" s="763">
        <v>0</v>
      </c>
      <c r="CU166" s="763">
        <v>0</v>
      </c>
      <c r="CV166" s="765">
        <f t="shared" si="666"/>
        <v>0</v>
      </c>
      <c r="CW166" s="761"/>
      <c r="CX166" s="759">
        <v>0</v>
      </c>
      <c r="CY166" s="764">
        <v>0</v>
      </c>
      <c r="CZ166" s="763">
        <v>0</v>
      </c>
      <c r="DA166" s="763">
        <v>0</v>
      </c>
      <c r="DB166" s="763">
        <v>0</v>
      </c>
      <c r="DC166" s="763">
        <v>0</v>
      </c>
      <c r="DD166" s="763">
        <v>0</v>
      </c>
      <c r="DE166" s="763">
        <v>0</v>
      </c>
      <c r="DF166" s="763">
        <v>0</v>
      </c>
      <c r="DG166" s="763">
        <v>0</v>
      </c>
      <c r="DH166" s="763">
        <v>0</v>
      </c>
      <c r="DI166" s="763">
        <v>0</v>
      </c>
      <c r="DJ166" s="765">
        <f t="shared" si="686"/>
        <v>0</v>
      </c>
      <c r="DK166" s="761"/>
      <c r="DL166" s="759">
        <v>0</v>
      </c>
      <c r="DM166" s="764">
        <v>0</v>
      </c>
      <c r="DN166" s="763">
        <v>0</v>
      </c>
      <c r="DO166" s="763">
        <v>0</v>
      </c>
      <c r="DP166" s="763">
        <v>0</v>
      </c>
      <c r="DQ166" s="763">
        <v>0</v>
      </c>
      <c r="DR166" s="763">
        <v>0</v>
      </c>
      <c r="DS166" s="763">
        <v>0</v>
      </c>
      <c r="DT166" s="763">
        <v>0</v>
      </c>
      <c r="DU166" s="763">
        <v>0</v>
      </c>
      <c r="DV166" s="763">
        <v>0</v>
      </c>
      <c r="DW166" s="763">
        <v>0</v>
      </c>
      <c r="DX166" s="765">
        <f t="shared" si="685"/>
        <v>0</v>
      </c>
      <c r="DY166" s="761"/>
      <c r="DZ166" s="759">
        <v>0</v>
      </c>
      <c r="EA166" s="764">
        <v>0</v>
      </c>
      <c r="EB166" s="763">
        <v>0</v>
      </c>
      <c r="EC166" s="763">
        <v>0</v>
      </c>
      <c r="ED166" s="763">
        <v>0</v>
      </c>
      <c r="EE166" s="763">
        <v>0</v>
      </c>
      <c r="EF166" s="763">
        <v>0</v>
      </c>
      <c r="EG166" s="763">
        <v>0</v>
      </c>
      <c r="EH166" s="763">
        <v>0</v>
      </c>
      <c r="EI166" s="763">
        <v>0</v>
      </c>
      <c r="EJ166" s="763">
        <v>0</v>
      </c>
      <c r="EK166" s="763">
        <v>0</v>
      </c>
      <c r="EL166" s="765">
        <f t="shared" si="668"/>
        <v>0</v>
      </c>
      <c r="EM166" s="761"/>
      <c r="EN166" s="759">
        <v>0</v>
      </c>
      <c r="EO166" s="764">
        <v>0</v>
      </c>
      <c r="EP166" s="763">
        <v>0</v>
      </c>
      <c r="EQ166" s="763">
        <v>0</v>
      </c>
      <c r="ER166" s="763">
        <v>0</v>
      </c>
      <c r="ES166" s="763">
        <v>0</v>
      </c>
      <c r="ET166" s="763">
        <v>0</v>
      </c>
      <c r="EU166" s="763">
        <v>0</v>
      </c>
      <c r="EV166" s="763">
        <v>0</v>
      </c>
      <c r="EW166" s="763">
        <v>0</v>
      </c>
      <c r="EX166" s="763">
        <v>0</v>
      </c>
      <c r="EY166" s="763">
        <v>0</v>
      </c>
      <c r="EZ166" s="765">
        <f t="shared" si="669"/>
        <v>0</v>
      </c>
      <c r="FA166" s="761"/>
      <c r="FB166" s="759">
        <v>0</v>
      </c>
      <c r="FC166" s="764">
        <v>0</v>
      </c>
      <c r="FD166" s="763">
        <v>0</v>
      </c>
      <c r="FE166" s="763">
        <v>0</v>
      </c>
      <c r="FF166" s="763">
        <v>0</v>
      </c>
      <c r="FG166" s="763">
        <v>0</v>
      </c>
      <c r="FH166" s="763">
        <v>0</v>
      </c>
      <c r="FI166" s="763">
        <v>0</v>
      </c>
      <c r="FJ166" s="763">
        <v>0</v>
      </c>
      <c r="FK166" s="763">
        <v>0</v>
      </c>
      <c r="FL166" s="763">
        <v>0</v>
      </c>
      <c r="FM166" s="763">
        <v>0</v>
      </c>
      <c r="FN166" s="765">
        <f t="shared" si="670"/>
        <v>0</v>
      </c>
      <c r="FO166" s="761"/>
      <c r="FP166" s="759">
        <v>0</v>
      </c>
      <c r="FQ166" s="764">
        <v>0</v>
      </c>
      <c r="FR166" s="763">
        <v>0</v>
      </c>
      <c r="FS166" s="763">
        <v>0</v>
      </c>
      <c r="FT166" s="763">
        <v>0</v>
      </c>
      <c r="FU166" s="763">
        <v>0</v>
      </c>
      <c r="FV166" s="763">
        <v>0</v>
      </c>
      <c r="FW166" s="763">
        <v>0</v>
      </c>
      <c r="FX166" s="763">
        <v>0</v>
      </c>
      <c r="FY166" s="763">
        <v>0</v>
      </c>
      <c r="FZ166" s="763">
        <v>0</v>
      </c>
      <c r="GA166" s="763">
        <v>0</v>
      </c>
      <c r="GB166" s="765">
        <f t="shared" si="671"/>
        <v>0</v>
      </c>
      <c r="GC166" s="761"/>
      <c r="GD166" s="759">
        <v>0</v>
      </c>
      <c r="GE166" s="764">
        <v>0</v>
      </c>
      <c r="GF166" s="763">
        <v>0</v>
      </c>
      <c r="GG166" s="763">
        <v>0</v>
      </c>
      <c r="GH166" s="763">
        <v>0</v>
      </c>
      <c r="GI166" s="763">
        <v>0</v>
      </c>
      <c r="GJ166" s="763">
        <v>0</v>
      </c>
      <c r="GK166" s="763">
        <v>0</v>
      </c>
      <c r="GL166" s="763">
        <v>0</v>
      </c>
      <c r="GM166" s="763">
        <v>0</v>
      </c>
      <c r="GN166" s="763">
        <v>0</v>
      </c>
      <c r="GO166" s="763">
        <v>0</v>
      </c>
      <c r="GP166" s="765">
        <f t="shared" si="672"/>
        <v>0</v>
      </c>
      <c r="GQ166" s="761"/>
      <c r="GR166" s="759">
        <v>0</v>
      </c>
      <c r="GS166" s="764">
        <v>0</v>
      </c>
      <c r="GT166" s="763">
        <v>0</v>
      </c>
      <c r="GU166" s="763">
        <v>0</v>
      </c>
      <c r="GV166" s="763">
        <v>0</v>
      </c>
      <c r="GW166" s="763">
        <v>0</v>
      </c>
      <c r="GX166" s="763">
        <v>0</v>
      </c>
      <c r="GY166" s="763">
        <v>0</v>
      </c>
      <c r="GZ166" s="763">
        <v>0</v>
      </c>
      <c r="HA166" s="763">
        <v>0</v>
      </c>
      <c r="HB166" s="763">
        <v>0</v>
      </c>
      <c r="HC166" s="763">
        <v>0</v>
      </c>
      <c r="HD166" s="765">
        <f t="shared" si="673"/>
        <v>0</v>
      </c>
      <c r="HE166" s="761"/>
      <c r="HF166" s="759">
        <v>0</v>
      </c>
      <c r="HG166" s="764">
        <v>0</v>
      </c>
      <c r="HH166" s="763">
        <v>0</v>
      </c>
      <c r="HI166" s="763">
        <v>0</v>
      </c>
      <c r="HJ166" s="763">
        <v>0</v>
      </c>
      <c r="HK166" s="763">
        <v>0</v>
      </c>
      <c r="HL166" s="763">
        <v>0</v>
      </c>
      <c r="HM166" s="763">
        <v>0</v>
      </c>
      <c r="HN166" s="763">
        <v>0</v>
      </c>
      <c r="HO166" s="763">
        <v>0</v>
      </c>
      <c r="HP166" s="763">
        <v>0</v>
      </c>
      <c r="HQ166" s="763">
        <v>0</v>
      </c>
      <c r="HR166" s="765">
        <f>+SUBTOTAL(9,HF166:HQ166)</f>
        <v>0</v>
      </c>
      <c r="HS166" s="761"/>
      <c r="HT166" s="759">
        <v>0</v>
      </c>
      <c r="HU166" s="764">
        <v>0</v>
      </c>
      <c r="HV166" s="763">
        <v>0</v>
      </c>
      <c r="HW166" s="763">
        <v>0</v>
      </c>
      <c r="HX166" s="763">
        <v>0</v>
      </c>
      <c r="HY166" s="763">
        <v>0</v>
      </c>
      <c r="HZ166" s="763">
        <v>0</v>
      </c>
      <c r="IA166" s="763">
        <v>0</v>
      </c>
      <c r="IB166" s="763">
        <v>0</v>
      </c>
      <c r="IC166" s="763">
        <v>0</v>
      </c>
      <c r="ID166" s="763">
        <v>0</v>
      </c>
      <c r="IE166" s="763">
        <v>0</v>
      </c>
      <c r="IF166" s="765">
        <f t="shared" si="675"/>
        <v>0</v>
      </c>
      <c r="IG166" s="761"/>
      <c r="IH166" s="759">
        <v>0</v>
      </c>
      <c r="II166" s="764">
        <v>0</v>
      </c>
      <c r="IJ166" s="763">
        <v>0</v>
      </c>
      <c r="IK166" s="763">
        <v>0</v>
      </c>
      <c r="IL166" s="763">
        <v>0</v>
      </c>
      <c r="IM166" s="763">
        <v>0</v>
      </c>
      <c r="IN166" s="763">
        <v>0</v>
      </c>
      <c r="IO166" s="763">
        <v>0</v>
      </c>
      <c r="IP166" s="763">
        <v>0</v>
      </c>
      <c r="IQ166" s="763">
        <v>0</v>
      </c>
      <c r="IR166" s="763">
        <v>0</v>
      </c>
      <c r="IS166" s="763">
        <v>0</v>
      </c>
      <c r="IT166" s="765">
        <f t="shared" si="676"/>
        <v>0</v>
      </c>
      <c r="IU166" s="761"/>
      <c r="IV166" s="759">
        <v>0</v>
      </c>
      <c r="IW166" s="764">
        <v>0</v>
      </c>
      <c r="IX166" s="763">
        <v>0</v>
      </c>
      <c r="IY166" s="763">
        <v>0</v>
      </c>
      <c r="IZ166" s="763">
        <v>0</v>
      </c>
      <c r="JA166" s="763">
        <v>0</v>
      </c>
      <c r="JB166" s="763">
        <v>0</v>
      </c>
      <c r="JC166" s="763">
        <v>0</v>
      </c>
      <c r="JD166" s="763">
        <v>0</v>
      </c>
      <c r="JE166" s="763">
        <v>0</v>
      </c>
      <c r="JF166" s="763">
        <v>0</v>
      </c>
      <c r="JG166" s="763">
        <v>0</v>
      </c>
      <c r="JH166" s="765">
        <f t="shared" si="677"/>
        <v>0</v>
      </c>
      <c r="JI166" s="761"/>
      <c r="JJ166" s="759">
        <v>0</v>
      </c>
      <c r="JK166" s="764">
        <v>0</v>
      </c>
      <c r="JL166" s="763">
        <v>0</v>
      </c>
      <c r="JM166" s="763">
        <v>0</v>
      </c>
      <c r="JN166" s="763">
        <v>0</v>
      </c>
      <c r="JO166" s="763">
        <v>0</v>
      </c>
      <c r="JP166" s="763">
        <v>0</v>
      </c>
      <c r="JQ166" s="763">
        <v>0</v>
      </c>
      <c r="JR166" s="763">
        <v>0</v>
      </c>
      <c r="JS166" s="763">
        <v>0</v>
      </c>
      <c r="JT166" s="763">
        <v>0</v>
      </c>
      <c r="JU166" s="763">
        <v>0</v>
      </c>
      <c r="JV166" s="765">
        <f t="shared" si="678"/>
        <v>0</v>
      </c>
      <c r="JW166" s="761"/>
      <c r="JX166" s="759">
        <v>0</v>
      </c>
      <c r="JY166" s="764">
        <v>0</v>
      </c>
      <c r="JZ166" s="763">
        <v>0</v>
      </c>
      <c r="KA166" s="763">
        <v>0</v>
      </c>
      <c r="KB166" s="763">
        <v>0</v>
      </c>
      <c r="KC166" s="763">
        <v>0</v>
      </c>
      <c r="KD166" s="763">
        <v>0</v>
      </c>
      <c r="KE166" s="763">
        <v>0</v>
      </c>
      <c r="KF166" s="763">
        <v>0</v>
      </c>
      <c r="KG166" s="763">
        <v>0</v>
      </c>
      <c r="KH166" s="763">
        <v>0</v>
      </c>
      <c r="KI166" s="763">
        <v>0</v>
      </c>
      <c r="KJ166" s="765">
        <f t="shared" si="679"/>
        <v>0</v>
      </c>
      <c r="KK166" s="761"/>
      <c r="KL166" s="759">
        <v>0</v>
      </c>
      <c r="KM166" s="764">
        <v>0</v>
      </c>
      <c r="KN166" s="763">
        <v>0</v>
      </c>
      <c r="KO166" s="763">
        <v>0</v>
      </c>
      <c r="KP166" s="763">
        <v>0</v>
      </c>
      <c r="KQ166" s="763">
        <v>0</v>
      </c>
      <c r="KR166" s="763">
        <v>0</v>
      </c>
      <c r="KS166" s="763">
        <v>0</v>
      </c>
      <c r="KT166" s="763">
        <v>0</v>
      </c>
      <c r="KU166" s="763">
        <v>0</v>
      </c>
      <c r="KV166" s="763">
        <v>0</v>
      </c>
      <c r="KW166" s="763">
        <v>0</v>
      </c>
      <c r="KX166" s="765">
        <f t="shared" si="680"/>
        <v>0</v>
      </c>
      <c r="KY166" s="761"/>
      <c r="KZ166" s="759">
        <v>0</v>
      </c>
      <c r="LA166" s="764">
        <v>0</v>
      </c>
      <c r="LB166" s="763">
        <v>0</v>
      </c>
      <c r="LC166" s="763">
        <v>0</v>
      </c>
      <c r="LD166" s="763">
        <v>0</v>
      </c>
      <c r="LE166" s="763">
        <v>0</v>
      </c>
      <c r="LF166" s="763">
        <v>0</v>
      </c>
      <c r="LG166" s="763">
        <v>0</v>
      </c>
      <c r="LH166" s="763">
        <v>0</v>
      </c>
      <c r="LI166" s="763">
        <v>0</v>
      </c>
      <c r="LJ166" s="763">
        <v>0</v>
      </c>
      <c r="LK166" s="763">
        <v>0</v>
      </c>
      <c r="LL166" s="765">
        <f t="shared" si="681"/>
        <v>0</v>
      </c>
      <c r="LM166" s="761"/>
      <c r="LN166" s="759">
        <v>0</v>
      </c>
      <c r="LO166" s="764">
        <v>0</v>
      </c>
      <c r="LP166" s="763">
        <v>0</v>
      </c>
      <c r="LQ166" s="763">
        <v>0</v>
      </c>
      <c r="LR166" s="763">
        <v>0</v>
      </c>
      <c r="LS166" s="763">
        <v>0</v>
      </c>
      <c r="LT166" s="763">
        <v>0</v>
      </c>
      <c r="LU166" s="763">
        <v>0</v>
      </c>
      <c r="LV166" s="763">
        <v>0</v>
      </c>
      <c r="LW166" s="763">
        <v>0</v>
      </c>
      <c r="LX166" s="763">
        <v>0</v>
      </c>
      <c r="LY166" s="763">
        <v>0</v>
      </c>
      <c r="LZ166" s="765">
        <f t="shared" si="682"/>
        <v>0</v>
      </c>
      <c r="MA166" s="761"/>
      <c r="MB166" s="765">
        <f t="shared" si="683"/>
        <v>0</v>
      </c>
      <c r="MC166" s="765">
        <f t="shared" si="683"/>
        <v>0</v>
      </c>
      <c r="MD166" s="765">
        <f t="shared" si="683"/>
        <v>0</v>
      </c>
      <c r="ME166" s="765">
        <f t="shared" si="683"/>
        <v>0</v>
      </c>
      <c r="MF166" s="765">
        <f t="shared" si="683"/>
        <v>0</v>
      </c>
      <c r="MG166" s="765">
        <f t="shared" si="683"/>
        <v>0</v>
      </c>
      <c r="MH166" s="765">
        <f t="shared" si="683"/>
        <v>0</v>
      </c>
      <c r="MI166" s="765">
        <f t="shared" si="683"/>
        <v>0</v>
      </c>
      <c r="MJ166" s="765">
        <f t="shared" si="683"/>
        <v>0</v>
      </c>
      <c r="MK166" s="765">
        <f t="shared" si="683"/>
        <v>0</v>
      </c>
      <c r="ML166" s="765">
        <f t="shared" si="683"/>
        <v>0</v>
      </c>
      <c r="MM166" s="765">
        <f t="shared" si="683"/>
        <v>0</v>
      </c>
      <c r="MN166" s="765">
        <f t="shared" si="684"/>
        <v>0</v>
      </c>
    </row>
    <row r="167" spans="1:352" ht="12.5" hidden="1" x14ac:dyDescent="0.25">
      <c r="A167" s="792"/>
      <c r="B167" s="393" t="s">
        <v>884</v>
      </c>
      <c r="C167" s="313"/>
      <c r="D167" s="759">
        <v>0</v>
      </c>
      <c r="E167" s="764">
        <v>0</v>
      </c>
      <c r="F167" s="764">
        <v>0</v>
      </c>
      <c r="G167" s="764">
        <v>0</v>
      </c>
      <c r="H167" s="764">
        <v>0</v>
      </c>
      <c r="I167" s="764">
        <v>0</v>
      </c>
      <c r="J167" s="764">
        <v>0</v>
      </c>
      <c r="K167" s="764">
        <v>0</v>
      </c>
      <c r="L167" s="764">
        <v>0</v>
      </c>
      <c r="M167" s="764">
        <v>0</v>
      </c>
      <c r="N167" s="764">
        <v>0</v>
      </c>
      <c r="O167" s="764">
        <v>0</v>
      </c>
      <c r="P167" s="765">
        <f t="shared" si="660"/>
        <v>0</v>
      </c>
      <c r="Q167" s="761"/>
      <c r="R167" s="759">
        <v>0</v>
      </c>
      <c r="S167" s="764">
        <v>0</v>
      </c>
      <c r="T167" s="764">
        <v>0</v>
      </c>
      <c r="U167" s="764">
        <v>0</v>
      </c>
      <c r="V167" s="764">
        <v>0</v>
      </c>
      <c r="W167" s="764">
        <v>0</v>
      </c>
      <c r="X167" s="764">
        <v>0</v>
      </c>
      <c r="Y167" s="764">
        <v>0</v>
      </c>
      <c r="Z167" s="764">
        <v>0</v>
      </c>
      <c r="AA167" s="764">
        <v>0</v>
      </c>
      <c r="AB167" s="764">
        <v>0</v>
      </c>
      <c r="AC167" s="764">
        <v>0</v>
      </c>
      <c r="AD167" s="765">
        <f t="shared" si="661"/>
        <v>0</v>
      </c>
      <c r="AE167" s="761"/>
      <c r="AF167" s="759">
        <v>0</v>
      </c>
      <c r="AG167" s="764">
        <v>0</v>
      </c>
      <c r="AH167" s="764">
        <v>0</v>
      </c>
      <c r="AI167" s="764">
        <v>0</v>
      </c>
      <c r="AJ167" s="764">
        <v>0</v>
      </c>
      <c r="AK167" s="764">
        <v>0</v>
      </c>
      <c r="AL167" s="764">
        <v>0</v>
      </c>
      <c r="AM167" s="764">
        <v>0</v>
      </c>
      <c r="AN167" s="764">
        <v>0</v>
      </c>
      <c r="AO167" s="764">
        <v>0</v>
      </c>
      <c r="AP167" s="764">
        <v>0</v>
      </c>
      <c r="AQ167" s="764">
        <v>0</v>
      </c>
      <c r="AR167" s="765">
        <f t="shared" si="662"/>
        <v>0</v>
      </c>
      <c r="AS167" s="761"/>
      <c r="AT167" s="759">
        <v>0</v>
      </c>
      <c r="AU167" s="764">
        <v>0</v>
      </c>
      <c r="AV167" s="764">
        <v>0</v>
      </c>
      <c r="AW167" s="764">
        <v>0</v>
      </c>
      <c r="AX167" s="764">
        <v>0</v>
      </c>
      <c r="AY167" s="764">
        <v>0</v>
      </c>
      <c r="AZ167" s="764">
        <v>0</v>
      </c>
      <c r="BA167" s="764">
        <v>0</v>
      </c>
      <c r="BB167" s="763">
        <v>0</v>
      </c>
      <c r="BC167" s="763">
        <v>0</v>
      </c>
      <c r="BD167" s="763">
        <v>0</v>
      </c>
      <c r="BE167" s="763">
        <v>0</v>
      </c>
      <c r="BF167" s="765">
        <f t="shared" si="663"/>
        <v>0</v>
      </c>
      <c r="BG167" s="761"/>
      <c r="BH167" s="759">
        <v>0</v>
      </c>
      <c r="BI167" s="764">
        <v>0</v>
      </c>
      <c r="BJ167" s="763">
        <v>0</v>
      </c>
      <c r="BK167" s="763">
        <v>0</v>
      </c>
      <c r="BL167" s="763">
        <v>0</v>
      </c>
      <c r="BM167" s="763">
        <v>0</v>
      </c>
      <c r="BN167" s="763">
        <v>0</v>
      </c>
      <c r="BO167" s="763">
        <v>0</v>
      </c>
      <c r="BP167" s="763">
        <v>0</v>
      </c>
      <c r="BQ167" s="763">
        <v>0</v>
      </c>
      <c r="BR167" s="763">
        <v>0</v>
      </c>
      <c r="BS167" s="763">
        <v>0</v>
      </c>
      <c r="BT167" s="765">
        <f t="shared" si="664"/>
        <v>0</v>
      </c>
      <c r="BU167" s="761"/>
      <c r="BV167" s="759">
        <v>0</v>
      </c>
      <c r="BW167" s="764">
        <v>0</v>
      </c>
      <c r="BX167" s="763">
        <v>0</v>
      </c>
      <c r="BY167" s="763">
        <v>0</v>
      </c>
      <c r="BZ167" s="763">
        <v>0</v>
      </c>
      <c r="CA167" s="763">
        <v>0</v>
      </c>
      <c r="CB167" s="763">
        <v>0</v>
      </c>
      <c r="CC167" s="763">
        <v>0</v>
      </c>
      <c r="CD167" s="763">
        <v>0</v>
      </c>
      <c r="CE167" s="763">
        <v>0</v>
      </c>
      <c r="CF167" s="763">
        <v>0</v>
      </c>
      <c r="CG167" s="763">
        <v>0</v>
      </c>
      <c r="CH167" s="765">
        <f t="shared" si="687"/>
        <v>0</v>
      </c>
      <c r="CI167" s="761"/>
      <c r="CJ167" s="759">
        <v>0</v>
      </c>
      <c r="CK167" s="764">
        <v>0</v>
      </c>
      <c r="CL167" s="763">
        <v>0</v>
      </c>
      <c r="CM167" s="763">
        <v>0</v>
      </c>
      <c r="CN167" s="763">
        <v>0</v>
      </c>
      <c r="CO167" s="763">
        <v>0</v>
      </c>
      <c r="CP167" s="763">
        <v>0</v>
      </c>
      <c r="CQ167" s="763">
        <v>0</v>
      </c>
      <c r="CR167" s="763">
        <v>0</v>
      </c>
      <c r="CS167" s="763">
        <v>0</v>
      </c>
      <c r="CT167" s="763">
        <v>0</v>
      </c>
      <c r="CU167" s="763">
        <v>0</v>
      </c>
      <c r="CV167" s="765">
        <f>+SUBTOTAL(9,CJ167:CU167)</f>
        <v>0</v>
      </c>
      <c r="CW167" s="761"/>
      <c r="CX167" s="759">
        <v>0</v>
      </c>
      <c r="CY167" s="764">
        <v>0</v>
      </c>
      <c r="CZ167" s="763">
        <v>0</v>
      </c>
      <c r="DA167" s="763">
        <v>0</v>
      </c>
      <c r="DB167" s="763">
        <v>0</v>
      </c>
      <c r="DC167" s="763">
        <v>0</v>
      </c>
      <c r="DD167" s="763">
        <v>0</v>
      </c>
      <c r="DE167" s="763">
        <v>0</v>
      </c>
      <c r="DF167" s="763">
        <v>0</v>
      </c>
      <c r="DG167" s="763">
        <v>0</v>
      </c>
      <c r="DH167" s="763">
        <v>0</v>
      </c>
      <c r="DI167" s="763">
        <v>0</v>
      </c>
      <c r="DJ167" s="765">
        <f t="shared" si="686"/>
        <v>0</v>
      </c>
      <c r="DK167" s="761"/>
      <c r="DL167" s="759">
        <v>0</v>
      </c>
      <c r="DM167" s="764">
        <v>0</v>
      </c>
      <c r="DN167" s="763">
        <v>0</v>
      </c>
      <c r="DO167" s="763">
        <v>0</v>
      </c>
      <c r="DP167" s="763">
        <v>0</v>
      </c>
      <c r="DQ167" s="763">
        <v>0</v>
      </c>
      <c r="DR167" s="763">
        <v>0</v>
      </c>
      <c r="DS167" s="763">
        <v>0</v>
      </c>
      <c r="DT167" s="763">
        <v>0</v>
      </c>
      <c r="DU167" s="763">
        <v>0</v>
      </c>
      <c r="DV167" s="763">
        <v>0</v>
      </c>
      <c r="DW167" s="763">
        <v>0</v>
      </c>
      <c r="DX167" s="765">
        <f t="shared" si="685"/>
        <v>0</v>
      </c>
      <c r="DY167" s="761"/>
      <c r="DZ167" s="759">
        <v>0</v>
      </c>
      <c r="EA167" s="764">
        <v>0</v>
      </c>
      <c r="EB167" s="763">
        <v>0</v>
      </c>
      <c r="EC167" s="763">
        <v>0</v>
      </c>
      <c r="ED167" s="763">
        <v>0</v>
      </c>
      <c r="EE167" s="763">
        <v>0</v>
      </c>
      <c r="EF167" s="763">
        <v>0</v>
      </c>
      <c r="EG167" s="763">
        <v>0</v>
      </c>
      <c r="EH167" s="763">
        <v>0</v>
      </c>
      <c r="EI167" s="763">
        <v>0</v>
      </c>
      <c r="EJ167" s="763">
        <v>0</v>
      </c>
      <c r="EK167" s="763">
        <v>0</v>
      </c>
      <c r="EL167" s="765">
        <f>+SUBTOTAL(9,DZ167:EK167)</f>
        <v>0</v>
      </c>
      <c r="EM167" s="761"/>
      <c r="EN167" s="759">
        <v>0</v>
      </c>
      <c r="EO167" s="764">
        <v>0</v>
      </c>
      <c r="EP167" s="763">
        <v>0</v>
      </c>
      <c r="EQ167" s="763">
        <v>0</v>
      </c>
      <c r="ER167" s="763">
        <v>0</v>
      </c>
      <c r="ES167" s="763">
        <v>0</v>
      </c>
      <c r="ET167" s="763">
        <v>0</v>
      </c>
      <c r="EU167" s="763">
        <v>0</v>
      </c>
      <c r="EV167" s="763">
        <v>0</v>
      </c>
      <c r="EW167" s="763">
        <v>0</v>
      </c>
      <c r="EX167" s="763">
        <v>0</v>
      </c>
      <c r="EY167" s="763">
        <v>0</v>
      </c>
      <c r="EZ167" s="765">
        <f t="shared" si="669"/>
        <v>0</v>
      </c>
      <c r="FA167" s="761"/>
      <c r="FB167" s="759">
        <v>0</v>
      </c>
      <c r="FC167" s="764">
        <v>0</v>
      </c>
      <c r="FD167" s="763">
        <v>0</v>
      </c>
      <c r="FE167" s="763">
        <v>0</v>
      </c>
      <c r="FF167" s="763">
        <v>0</v>
      </c>
      <c r="FG167" s="763">
        <v>0</v>
      </c>
      <c r="FH167" s="763">
        <v>0</v>
      </c>
      <c r="FI167" s="763">
        <v>0</v>
      </c>
      <c r="FJ167" s="763">
        <v>0</v>
      </c>
      <c r="FK167" s="763">
        <v>0</v>
      </c>
      <c r="FL167" s="763">
        <v>0</v>
      </c>
      <c r="FM167" s="763">
        <v>0</v>
      </c>
      <c r="FN167" s="765">
        <f>+SUBTOTAL(9,FB167:FM167)</f>
        <v>0</v>
      </c>
      <c r="FO167" s="761"/>
      <c r="FP167" s="759">
        <v>0</v>
      </c>
      <c r="FQ167" s="764">
        <v>0</v>
      </c>
      <c r="FR167" s="763">
        <v>0</v>
      </c>
      <c r="FS167" s="763">
        <v>0</v>
      </c>
      <c r="FT167" s="763">
        <v>0</v>
      </c>
      <c r="FU167" s="763">
        <v>0</v>
      </c>
      <c r="FV167" s="763">
        <v>0</v>
      </c>
      <c r="FW167" s="763">
        <v>0</v>
      </c>
      <c r="FX167" s="763">
        <v>0</v>
      </c>
      <c r="FY167" s="763">
        <v>0</v>
      </c>
      <c r="FZ167" s="763">
        <v>0</v>
      </c>
      <c r="GA167" s="763">
        <v>0</v>
      </c>
      <c r="GB167" s="765">
        <f>+SUBTOTAL(9,FP167:GA167)</f>
        <v>0</v>
      </c>
      <c r="GC167" s="761"/>
      <c r="GD167" s="759">
        <v>0</v>
      </c>
      <c r="GE167" s="764">
        <v>0</v>
      </c>
      <c r="GF167" s="763">
        <v>0</v>
      </c>
      <c r="GG167" s="763">
        <v>0</v>
      </c>
      <c r="GH167" s="763">
        <v>0</v>
      </c>
      <c r="GI167" s="763">
        <v>0</v>
      </c>
      <c r="GJ167" s="763">
        <v>0</v>
      </c>
      <c r="GK167" s="763">
        <v>0</v>
      </c>
      <c r="GL167" s="763">
        <v>0</v>
      </c>
      <c r="GM167" s="763">
        <v>0</v>
      </c>
      <c r="GN167" s="763">
        <v>0</v>
      </c>
      <c r="GO167" s="763">
        <v>0</v>
      </c>
      <c r="GP167" s="765">
        <f t="shared" si="672"/>
        <v>0</v>
      </c>
      <c r="GQ167" s="761"/>
      <c r="GR167" s="759">
        <v>0</v>
      </c>
      <c r="GS167" s="764">
        <v>0</v>
      </c>
      <c r="GT167" s="763">
        <v>0</v>
      </c>
      <c r="GU167" s="763">
        <v>0</v>
      </c>
      <c r="GV167" s="763">
        <v>0</v>
      </c>
      <c r="GW167" s="763">
        <v>0</v>
      </c>
      <c r="GX167" s="763">
        <v>0</v>
      </c>
      <c r="GY167" s="763">
        <v>0</v>
      </c>
      <c r="GZ167" s="763">
        <v>0</v>
      </c>
      <c r="HA167" s="763">
        <v>0</v>
      </c>
      <c r="HB167" s="763">
        <v>0</v>
      </c>
      <c r="HC167" s="763">
        <v>0</v>
      </c>
      <c r="HD167" s="765">
        <f t="shared" si="673"/>
        <v>0</v>
      </c>
      <c r="HE167" s="761"/>
      <c r="HF167" s="759">
        <v>0</v>
      </c>
      <c r="HG167" s="764">
        <v>0</v>
      </c>
      <c r="HH167" s="763">
        <v>0</v>
      </c>
      <c r="HI167" s="763">
        <v>0</v>
      </c>
      <c r="HJ167" s="763">
        <v>0</v>
      </c>
      <c r="HK167" s="763">
        <v>0</v>
      </c>
      <c r="HL167" s="763">
        <v>0</v>
      </c>
      <c r="HM167" s="763">
        <v>0</v>
      </c>
      <c r="HN167" s="763">
        <v>0</v>
      </c>
      <c r="HO167" s="763">
        <v>0</v>
      </c>
      <c r="HP167" s="763">
        <v>0</v>
      </c>
      <c r="HQ167" s="763">
        <v>0</v>
      </c>
      <c r="HR167" s="765">
        <f t="shared" ref="HR167:HR171" si="688">+SUBTOTAL(9,HF167:HQ167)</f>
        <v>0</v>
      </c>
      <c r="HS167" s="761"/>
      <c r="HT167" s="759">
        <v>0</v>
      </c>
      <c r="HU167" s="764">
        <v>0</v>
      </c>
      <c r="HV167" s="763">
        <v>0</v>
      </c>
      <c r="HW167" s="763">
        <v>0</v>
      </c>
      <c r="HX167" s="763">
        <v>0</v>
      </c>
      <c r="HY167" s="763">
        <v>0</v>
      </c>
      <c r="HZ167" s="763">
        <v>0</v>
      </c>
      <c r="IA167" s="763">
        <v>0</v>
      </c>
      <c r="IB167" s="763">
        <v>0</v>
      </c>
      <c r="IC167" s="763">
        <v>0</v>
      </c>
      <c r="ID167" s="763">
        <v>0</v>
      </c>
      <c r="IE167" s="763">
        <v>0</v>
      </c>
      <c r="IF167" s="765">
        <f t="shared" si="675"/>
        <v>0</v>
      </c>
      <c r="IG167" s="761"/>
      <c r="IH167" s="759">
        <v>0</v>
      </c>
      <c r="II167" s="764">
        <v>0</v>
      </c>
      <c r="IJ167" s="763">
        <v>0</v>
      </c>
      <c r="IK167" s="763">
        <v>0</v>
      </c>
      <c r="IL167" s="763">
        <v>0</v>
      </c>
      <c r="IM167" s="763">
        <v>0</v>
      </c>
      <c r="IN167" s="763">
        <v>0</v>
      </c>
      <c r="IO167" s="763">
        <v>0</v>
      </c>
      <c r="IP167" s="763">
        <v>0</v>
      </c>
      <c r="IQ167" s="763">
        <v>0</v>
      </c>
      <c r="IR167" s="763">
        <v>0</v>
      </c>
      <c r="IS167" s="763">
        <v>0</v>
      </c>
      <c r="IT167" s="765">
        <f t="shared" si="676"/>
        <v>0</v>
      </c>
      <c r="IU167" s="761"/>
      <c r="IV167" s="759">
        <v>0</v>
      </c>
      <c r="IW167" s="764">
        <v>0</v>
      </c>
      <c r="IX167" s="763">
        <v>0</v>
      </c>
      <c r="IY167" s="763">
        <v>0</v>
      </c>
      <c r="IZ167" s="763">
        <v>0</v>
      </c>
      <c r="JA167" s="763">
        <v>0</v>
      </c>
      <c r="JB167" s="763">
        <v>0</v>
      </c>
      <c r="JC167" s="763">
        <v>0</v>
      </c>
      <c r="JD167" s="763">
        <v>0</v>
      </c>
      <c r="JE167" s="763">
        <v>0</v>
      </c>
      <c r="JF167" s="763">
        <v>0</v>
      </c>
      <c r="JG167" s="763">
        <v>0</v>
      </c>
      <c r="JH167" s="765">
        <f t="shared" si="677"/>
        <v>0</v>
      </c>
      <c r="JI167" s="761"/>
      <c r="JJ167" s="759">
        <v>0</v>
      </c>
      <c r="JK167" s="764">
        <v>0</v>
      </c>
      <c r="JL167" s="763">
        <v>0</v>
      </c>
      <c r="JM167" s="763">
        <v>0</v>
      </c>
      <c r="JN167" s="763">
        <v>0</v>
      </c>
      <c r="JO167" s="763">
        <v>0</v>
      </c>
      <c r="JP167" s="763">
        <v>0</v>
      </c>
      <c r="JQ167" s="763">
        <v>0</v>
      </c>
      <c r="JR167" s="763">
        <v>0</v>
      </c>
      <c r="JS167" s="763">
        <v>0</v>
      </c>
      <c r="JT167" s="763">
        <v>0</v>
      </c>
      <c r="JU167" s="763">
        <v>0</v>
      </c>
      <c r="JV167" s="765">
        <f t="shared" si="678"/>
        <v>0</v>
      </c>
      <c r="JW167" s="761"/>
      <c r="JX167" s="759">
        <v>0</v>
      </c>
      <c r="JY167" s="764">
        <v>0</v>
      </c>
      <c r="JZ167" s="763">
        <v>0</v>
      </c>
      <c r="KA167" s="763">
        <v>0</v>
      </c>
      <c r="KB167" s="763">
        <v>0</v>
      </c>
      <c r="KC167" s="763">
        <v>0</v>
      </c>
      <c r="KD167" s="763">
        <v>0</v>
      </c>
      <c r="KE167" s="763">
        <v>0</v>
      </c>
      <c r="KF167" s="763">
        <v>0</v>
      </c>
      <c r="KG167" s="763">
        <v>0</v>
      </c>
      <c r="KH167" s="763">
        <v>0</v>
      </c>
      <c r="KI167" s="763">
        <v>0</v>
      </c>
      <c r="KJ167" s="765">
        <f t="shared" si="679"/>
        <v>0</v>
      </c>
      <c r="KK167" s="761"/>
      <c r="KL167" s="759">
        <v>0</v>
      </c>
      <c r="KM167" s="764">
        <v>0</v>
      </c>
      <c r="KN167" s="763">
        <v>0</v>
      </c>
      <c r="KO167" s="763">
        <v>0</v>
      </c>
      <c r="KP167" s="763">
        <v>0</v>
      </c>
      <c r="KQ167" s="763">
        <v>0</v>
      </c>
      <c r="KR167" s="763">
        <v>0</v>
      </c>
      <c r="KS167" s="763">
        <v>0</v>
      </c>
      <c r="KT167" s="763">
        <v>0</v>
      </c>
      <c r="KU167" s="763">
        <v>0</v>
      </c>
      <c r="KV167" s="763">
        <v>0</v>
      </c>
      <c r="KW167" s="763">
        <v>0</v>
      </c>
      <c r="KX167" s="765">
        <f t="shared" si="680"/>
        <v>0</v>
      </c>
      <c r="KY167" s="761"/>
      <c r="KZ167" s="759">
        <v>0</v>
      </c>
      <c r="LA167" s="764">
        <v>0</v>
      </c>
      <c r="LB167" s="763">
        <v>0</v>
      </c>
      <c r="LC167" s="763">
        <v>0</v>
      </c>
      <c r="LD167" s="763">
        <v>0</v>
      </c>
      <c r="LE167" s="763">
        <v>0</v>
      </c>
      <c r="LF167" s="763">
        <v>0</v>
      </c>
      <c r="LG167" s="763">
        <v>0</v>
      </c>
      <c r="LH167" s="763">
        <v>0</v>
      </c>
      <c r="LI167" s="763">
        <v>0</v>
      </c>
      <c r="LJ167" s="763">
        <v>0</v>
      </c>
      <c r="LK167" s="763">
        <v>0</v>
      </c>
      <c r="LL167" s="765">
        <f t="shared" si="681"/>
        <v>0</v>
      </c>
      <c r="LM167" s="761"/>
      <c r="LN167" s="759">
        <v>0</v>
      </c>
      <c r="LO167" s="764">
        <v>0</v>
      </c>
      <c r="LP167" s="763">
        <v>0</v>
      </c>
      <c r="LQ167" s="763">
        <v>0</v>
      </c>
      <c r="LR167" s="763">
        <v>0</v>
      </c>
      <c r="LS167" s="763">
        <v>0</v>
      </c>
      <c r="LT167" s="763">
        <v>0</v>
      </c>
      <c r="LU167" s="763">
        <v>0</v>
      </c>
      <c r="LV167" s="763">
        <v>0</v>
      </c>
      <c r="LW167" s="763">
        <v>0</v>
      </c>
      <c r="LX167" s="763">
        <v>0</v>
      </c>
      <c r="LY167" s="763">
        <v>0</v>
      </c>
      <c r="LZ167" s="765">
        <f t="shared" si="682"/>
        <v>0</v>
      </c>
      <c r="MA167" s="761"/>
      <c r="MB167" s="765">
        <f t="shared" si="683"/>
        <v>0</v>
      </c>
      <c r="MC167" s="765">
        <f t="shared" si="683"/>
        <v>0</v>
      </c>
      <c r="MD167" s="765">
        <f t="shared" si="683"/>
        <v>0</v>
      </c>
      <c r="ME167" s="765">
        <f t="shared" si="683"/>
        <v>0</v>
      </c>
      <c r="MF167" s="765">
        <f t="shared" si="683"/>
        <v>0</v>
      </c>
      <c r="MG167" s="765">
        <f t="shared" si="683"/>
        <v>0</v>
      </c>
      <c r="MH167" s="765">
        <f t="shared" si="683"/>
        <v>0</v>
      </c>
      <c r="MI167" s="765">
        <f t="shared" si="683"/>
        <v>0</v>
      </c>
      <c r="MJ167" s="765">
        <f t="shared" si="683"/>
        <v>0</v>
      </c>
      <c r="MK167" s="765">
        <f t="shared" si="683"/>
        <v>0</v>
      </c>
      <c r="ML167" s="765">
        <f t="shared" si="683"/>
        <v>0</v>
      </c>
      <c r="MM167" s="765">
        <f t="shared" si="683"/>
        <v>0</v>
      </c>
      <c r="MN167" s="765">
        <f t="shared" si="684"/>
        <v>0</v>
      </c>
    </row>
    <row r="168" spans="1:352" ht="12.5" hidden="1" x14ac:dyDescent="0.25">
      <c r="A168" s="792"/>
      <c r="B168" s="393" t="s">
        <v>885</v>
      </c>
      <c r="C168" s="313"/>
      <c r="D168" s="759">
        <v>0</v>
      </c>
      <c r="E168" s="764">
        <v>0</v>
      </c>
      <c r="F168" s="764">
        <v>0</v>
      </c>
      <c r="G168" s="764">
        <v>0</v>
      </c>
      <c r="H168" s="764">
        <v>0</v>
      </c>
      <c r="I168" s="764">
        <v>0</v>
      </c>
      <c r="J168" s="764">
        <v>0</v>
      </c>
      <c r="K168" s="764">
        <v>0</v>
      </c>
      <c r="L168" s="764">
        <v>0</v>
      </c>
      <c r="M168" s="764">
        <v>0</v>
      </c>
      <c r="N168" s="764">
        <v>0</v>
      </c>
      <c r="O168" s="764">
        <v>0</v>
      </c>
      <c r="P168" s="765">
        <f t="shared" si="660"/>
        <v>0</v>
      </c>
      <c r="Q168" s="761"/>
      <c r="R168" s="759">
        <v>0</v>
      </c>
      <c r="S168" s="764">
        <v>0</v>
      </c>
      <c r="T168" s="764">
        <v>0</v>
      </c>
      <c r="U168" s="764">
        <v>0</v>
      </c>
      <c r="V168" s="764">
        <v>0</v>
      </c>
      <c r="W168" s="764">
        <v>0</v>
      </c>
      <c r="X168" s="764">
        <v>0</v>
      </c>
      <c r="Y168" s="764">
        <v>0</v>
      </c>
      <c r="Z168" s="764">
        <v>0</v>
      </c>
      <c r="AA168" s="764">
        <v>0</v>
      </c>
      <c r="AB168" s="764">
        <v>0</v>
      </c>
      <c r="AC168" s="764">
        <v>0</v>
      </c>
      <c r="AD168" s="765">
        <f t="shared" si="661"/>
        <v>0</v>
      </c>
      <c r="AE168" s="761"/>
      <c r="AF168" s="759">
        <v>0</v>
      </c>
      <c r="AG168" s="764">
        <v>0</v>
      </c>
      <c r="AH168" s="764">
        <v>0</v>
      </c>
      <c r="AI168" s="764">
        <v>0</v>
      </c>
      <c r="AJ168" s="764">
        <v>0</v>
      </c>
      <c r="AK168" s="764">
        <v>0</v>
      </c>
      <c r="AL168" s="764">
        <v>0</v>
      </c>
      <c r="AM168" s="764">
        <v>0</v>
      </c>
      <c r="AN168" s="764">
        <v>0</v>
      </c>
      <c r="AO168" s="764">
        <v>0</v>
      </c>
      <c r="AP168" s="764">
        <v>0</v>
      </c>
      <c r="AQ168" s="764">
        <v>0</v>
      </c>
      <c r="AR168" s="765">
        <f t="shared" si="662"/>
        <v>0</v>
      </c>
      <c r="AS168" s="761"/>
      <c r="AT168" s="759">
        <v>0</v>
      </c>
      <c r="AU168" s="764">
        <v>0</v>
      </c>
      <c r="AV168" s="764">
        <v>0</v>
      </c>
      <c r="AW168" s="764">
        <v>0</v>
      </c>
      <c r="AX168" s="764">
        <v>0</v>
      </c>
      <c r="AY168" s="764">
        <v>0</v>
      </c>
      <c r="AZ168" s="764">
        <v>0</v>
      </c>
      <c r="BA168" s="764">
        <v>0</v>
      </c>
      <c r="BB168" s="763">
        <v>0</v>
      </c>
      <c r="BC168" s="763">
        <v>0</v>
      </c>
      <c r="BD168" s="763">
        <v>0</v>
      </c>
      <c r="BE168" s="763">
        <v>0</v>
      </c>
      <c r="BF168" s="765">
        <f t="shared" si="663"/>
        <v>0</v>
      </c>
      <c r="BG168" s="761"/>
      <c r="BH168" s="759">
        <v>0</v>
      </c>
      <c r="BI168" s="764">
        <v>0</v>
      </c>
      <c r="BJ168" s="763">
        <v>0</v>
      </c>
      <c r="BK168" s="763">
        <v>0</v>
      </c>
      <c r="BL168" s="763">
        <v>0</v>
      </c>
      <c r="BM168" s="763">
        <v>0</v>
      </c>
      <c r="BN168" s="763">
        <v>0</v>
      </c>
      <c r="BO168" s="763">
        <v>0</v>
      </c>
      <c r="BP168" s="763">
        <v>0</v>
      </c>
      <c r="BQ168" s="763">
        <v>0</v>
      </c>
      <c r="BR168" s="763">
        <v>0</v>
      </c>
      <c r="BS168" s="763">
        <v>0</v>
      </c>
      <c r="BT168" s="765">
        <f t="shared" si="664"/>
        <v>0</v>
      </c>
      <c r="BU168" s="761"/>
      <c r="BV168" s="759">
        <v>0</v>
      </c>
      <c r="BW168" s="764">
        <v>0</v>
      </c>
      <c r="BX168" s="763">
        <v>0</v>
      </c>
      <c r="BY168" s="763">
        <v>0</v>
      </c>
      <c r="BZ168" s="763">
        <v>0</v>
      </c>
      <c r="CA168" s="763">
        <v>0</v>
      </c>
      <c r="CB168" s="763">
        <v>0</v>
      </c>
      <c r="CC168" s="763">
        <v>0</v>
      </c>
      <c r="CD168" s="763">
        <v>0</v>
      </c>
      <c r="CE168" s="763">
        <v>0</v>
      </c>
      <c r="CF168" s="763">
        <v>0</v>
      </c>
      <c r="CG168" s="763">
        <v>0</v>
      </c>
      <c r="CH168" s="765">
        <f t="shared" si="687"/>
        <v>0</v>
      </c>
      <c r="CI168" s="761"/>
      <c r="CJ168" s="759">
        <v>0</v>
      </c>
      <c r="CK168" s="764">
        <v>0</v>
      </c>
      <c r="CL168" s="763">
        <v>0</v>
      </c>
      <c r="CM168" s="763">
        <v>0</v>
      </c>
      <c r="CN168" s="763">
        <v>0</v>
      </c>
      <c r="CO168" s="763">
        <v>0</v>
      </c>
      <c r="CP168" s="763">
        <v>0</v>
      </c>
      <c r="CQ168" s="763">
        <v>0</v>
      </c>
      <c r="CR168" s="763">
        <v>0</v>
      </c>
      <c r="CS168" s="763">
        <v>0</v>
      </c>
      <c r="CT168" s="763">
        <v>0</v>
      </c>
      <c r="CU168" s="763">
        <v>0</v>
      </c>
      <c r="CV168" s="765">
        <f t="shared" ref="CV168:CV171" si="689">+SUBTOTAL(9,CJ168:CU168)</f>
        <v>0</v>
      </c>
      <c r="CW168" s="761"/>
      <c r="CX168" s="759">
        <v>0</v>
      </c>
      <c r="CY168" s="764">
        <v>0</v>
      </c>
      <c r="CZ168" s="763">
        <v>0</v>
      </c>
      <c r="DA168" s="763">
        <v>0</v>
      </c>
      <c r="DB168" s="763">
        <v>0</v>
      </c>
      <c r="DC168" s="763">
        <v>0</v>
      </c>
      <c r="DD168" s="763">
        <v>0</v>
      </c>
      <c r="DE168" s="763">
        <v>0</v>
      </c>
      <c r="DF168" s="763">
        <v>0</v>
      </c>
      <c r="DG168" s="763">
        <v>0</v>
      </c>
      <c r="DH168" s="763">
        <v>0</v>
      </c>
      <c r="DI168" s="763">
        <v>0</v>
      </c>
      <c r="DJ168" s="765">
        <f t="shared" si="686"/>
        <v>0</v>
      </c>
      <c r="DK168" s="761"/>
      <c r="DL168" s="759">
        <v>0</v>
      </c>
      <c r="DM168" s="764">
        <v>0</v>
      </c>
      <c r="DN168" s="763">
        <v>0</v>
      </c>
      <c r="DO168" s="763">
        <v>0</v>
      </c>
      <c r="DP168" s="763">
        <v>0</v>
      </c>
      <c r="DQ168" s="763">
        <v>0</v>
      </c>
      <c r="DR168" s="763">
        <v>0</v>
      </c>
      <c r="DS168" s="763">
        <v>0</v>
      </c>
      <c r="DT168" s="763">
        <v>0</v>
      </c>
      <c r="DU168" s="763">
        <v>0</v>
      </c>
      <c r="DV168" s="763">
        <v>0</v>
      </c>
      <c r="DW168" s="763">
        <v>0</v>
      </c>
      <c r="DX168" s="765">
        <f t="shared" si="685"/>
        <v>0</v>
      </c>
      <c r="DY168" s="761"/>
      <c r="DZ168" s="759">
        <v>0</v>
      </c>
      <c r="EA168" s="764">
        <v>0</v>
      </c>
      <c r="EB168" s="763">
        <v>0</v>
      </c>
      <c r="EC168" s="763">
        <v>0</v>
      </c>
      <c r="ED168" s="763">
        <v>0</v>
      </c>
      <c r="EE168" s="763">
        <v>0</v>
      </c>
      <c r="EF168" s="763">
        <v>0</v>
      </c>
      <c r="EG168" s="763">
        <v>0</v>
      </c>
      <c r="EH168" s="763">
        <v>0</v>
      </c>
      <c r="EI168" s="763">
        <v>0</v>
      </c>
      <c r="EJ168" s="763">
        <v>0</v>
      </c>
      <c r="EK168" s="763">
        <v>0</v>
      </c>
      <c r="EL168" s="765">
        <f t="shared" ref="EL168:EL171" si="690">+SUBTOTAL(9,DZ168:EK168)</f>
        <v>0</v>
      </c>
      <c r="EM168" s="761"/>
      <c r="EN168" s="759">
        <v>0</v>
      </c>
      <c r="EO168" s="764">
        <v>0</v>
      </c>
      <c r="EP168" s="763">
        <v>0</v>
      </c>
      <c r="EQ168" s="763">
        <v>0</v>
      </c>
      <c r="ER168" s="763">
        <v>0</v>
      </c>
      <c r="ES168" s="763">
        <v>0</v>
      </c>
      <c r="ET168" s="763">
        <v>0</v>
      </c>
      <c r="EU168" s="763">
        <v>0</v>
      </c>
      <c r="EV168" s="763">
        <v>0</v>
      </c>
      <c r="EW168" s="763">
        <v>0</v>
      </c>
      <c r="EX168" s="763">
        <v>0</v>
      </c>
      <c r="EY168" s="763">
        <v>0</v>
      </c>
      <c r="EZ168" s="765">
        <f>+SUBTOTAL(9,EN168:EY168)</f>
        <v>0</v>
      </c>
      <c r="FA168" s="761"/>
      <c r="FB168" s="759">
        <v>0</v>
      </c>
      <c r="FC168" s="764">
        <v>0</v>
      </c>
      <c r="FD168" s="763">
        <v>0</v>
      </c>
      <c r="FE168" s="763">
        <v>0</v>
      </c>
      <c r="FF168" s="763">
        <v>0</v>
      </c>
      <c r="FG168" s="763">
        <v>0</v>
      </c>
      <c r="FH168" s="763">
        <v>0</v>
      </c>
      <c r="FI168" s="763">
        <v>0</v>
      </c>
      <c r="FJ168" s="763">
        <v>0</v>
      </c>
      <c r="FK168" s="763">
        <v>0</v>
      </c>
      <c r="FL168" s="763">
        <v>0</v>
      </c>
      <c r="FM168" s="763">
        <v>0</v>
      </c>
      <c r="FN168" s="765">
        <f t="shared" ref="FN168:FN171" si="691">+SUBTOTAL(9,FB168:FM168)</f>
        <v>0</v>
      </c>
      <c r="FO168" s="761"/>
      <c r="FP168" s="759">
        <v>0</v>
      </c>
      <c r="FQ168" s="764">
        <v>0</v>
      </c>
      <c r="FR168" s="763">
        <v>0</v>
      </c>
      <c r="FS168" s="763">
        <v>0</v>
      </c>
      <c r="FT168" s="763">
        <v>0</v>
      </c>
      <c r="FU168" s="763">
        <v>0</v>
      </c>
      <c r="FV168" s="763">
        <v>0</v>
      </c>
      <c r="FW168" s="763">
        <v>0</v>
      </c>
      <c r="FX168" s="763">
        <v>0</v>
      </c>
      <c r="FY168" s="763">
        <v>0</v>
      </c>
      <c r="FZ168" s="763">
        <v>0</v>
      </c>
      <c r="GA168" s="763">
        <v>0</v>
      </c>
      <c r="GB168" s="765">
        <f t="shared" ref="GB168:GB171" si="692">+SUBTOTAL(9,FP168:GA168)</f>
        <v>0</v>
      </c>
      <c r="GC168" s="761"/>
      <c r="GD168" s="759">
        <v>0</v>
      </c>
      <c r="GE168" s="764">
        <v>0</v>
      </c>
      <c r="GF168" s="763">
        <v>0</v>
      </c>
      <c r="GG168" s="763">
        <v>0</v>
      </c>
      <c r="GH168" s="763">
        <v>0</v>
      </c>
      <c r="GI168" s="763">
        <v>0</v>
      </c>
      <c r="GJ168" s="763">
        <v>0</v>
      </c>
      <c r="GK168" s="763">
        <v>0</v>
      </c>
      <c r="GL168" s="763">
        <v>0</v>
      </c>
      <c r="GM168" s="763">
        <v>0</v>
      </c>
      <c r="GN168" s="763">
        <v>0</v>
      </c>
      <c r="GO168" s="763">
        <v>0</v>
      </c>
      <c r="GP168" s="765">
        <f t="shared" si="672"/>
        <v>0</v>
      </c>
      <c r="GQ168" s="761"/>
      <c r="GR168" s="759">
        <v>0</v>
      </c>
      <c r="GS168" s="764">
        <v>0</v>
      </c>
      <c r="GT168" s="763">
        <v>0</v>
      </c>
      <c r="GU168" s="763">
        <v>0</v>
      </c>
      <c r="GV168" s="763">
        <v>0</v>
      </c>
      <c r="GW168" s="763">
        <v>0</v>
      </c>
      <c r="GX168" s="763">
        <v>0</v>
      </c>
      <c r="GY168" s="763">
        <v>0</v>
      </c>
      <c r="GZ168" s="763">
        <v>0</v>
      </c>
      <c r="HA168" s="763">
        <v>0</v>
      </c>
      <c r="HB168" s="763">
        <v>0</v>
      </c>
      <c r="HC168" s="763">
        <v>0</v>
      </c>
      <c r="HD168" s="765">
        <f t="shared" si="673"/>
        <v>0</v>
      </c>
      <c r="HE168" s="761"/>
      <c r="HF168" s="759">
        <v>0</v>
      </c>
      <c r="HG168" s="764">
        <v>0</v>
      </c>
      <c r="HH168" s="763">
        <v>0</v>
      </c>
      <c r="HI168" s="763">
        <v>0</v>
      </c>
      <c r="HJ168" s="763">
        <v>0</v>
      </c>
      <c r="HK168" s="763">
        <v>0</v>
      </c>
      <c r="HL168" s="763">
        <v>0</v>
      </c>
      <c r="HM168" s="763">
        <v>0</v>
      </c>
      <c r="HN168" s="763">
        <v>0</v>
      </c>
      <c r="HO168" s="763">
        <v>0</v>
      </c>
      <c r="HP168" s="763">
        <v>0</v>
      </c>
      <c r="HQ168" s="763">
        <v>0</v>
      </c>
      <c r="HR168" s="765">
        <f t="shared" si="688"/>
        <v>0</v>
      </c>
      <c r="HS168" s="761"/>
      <c r="HT168" s="759">
        <v>0</v>
      </c>
      <c r="HU168" s="764">
        <v>0</v>
      </c>
      <c r="HV168" s="763">
        <v>0</v>
      </c>
      <c r="HW168" s="763">
        <v>0</v>
      </c>
      <c r="HX168" s="763">
        <v>0</v>
      </c>
      <c r="HY168" s="763">
        <v>0</v>
      </c>
      <c r="HZ168" s="763">
        <v>0</v>
      </c>
      <c r="IA168" s="763">
        <v>0</v>
      </c>
      <c r="IB168" s="763">
        <v>0</v>
      </c>
      <c r="IC168" s="763">
        <v>0</v>
      </c>
      <c r="ID168" s="763">
        <v>0</v>
      </c>
      <c r="IE168" s="763">
        <v>0</v>
      </c>
      <c r="IF168" s="765">
        <f t="shared" si="675"/>
        <v>0</v>
      </c>
      <c r="IG168" s="761"/>
      <c r="IH168" s="759">
        <v>0</v>
      </c>
      <c r="II168" s="764">
        <v>0</v>
      </c>
      <c r="IJ168" s="763">
        <v>0</v>
      </c>
      <c r="IK168" s="763">
        <v>0</v>
      </c>
      <c r="IL168" s="763">
        <v>0</v>
      </c>
      <c r="IM168" s="763">
        <v>0</v>
      </c>
      <c r="IN168" s="763">
        <v>0</v>
      </c>
      <c r="IO168" s="763">
        <v>0</v>
      </c>
      <c r="IP168" s="763">
        <v>0</v>
      </c>
      <c r="IQ168" s="763">
        <v>0</v>
      </c>
      <c r="IR168" s="763">
        <v>0</v>
      </c>
      <c r="IS168" s="763">
        <v>0</v>
      </c>
      <c r="IT168" s="765">
        <f t="shared" si="676"/>
        <v>0</v>
      </c>
      <c r="IU168" s="761"/>
      <c r="IV168" s="759">
        <v>0</v>
      </c>
      <c r="IW168" s="764">
        <v>0</v>
      </c>
      <c r="IX168" s="763">
        <v>0</v>
      </c>
      <c r="IY168" s="763">
        <v>0</v>
      </c>
      <c r="IZ168" s="763">
        <v>0</v>
      </c>
      <c r="JA168" s="763">
        <v>0</v>
      </c>
      <c r="JB168" s="763">
        <v>0</v>
      </c>
      <c r="JC168" s="763">
        <v>0</v>
      </c>
      <c r="JD168" s="763">
        <v>0</v>
      </c>
      <c r="JE168" s="763">
        <v>0</v>
      </c>
      <c r="JF168" s="763">
        <v>0</v>
      </c>
      <c r="JG168" s="763">
        <v>0</v>
      </c>
      <c r="JH168" s="765">
        <f t="shared" si="677"/>
        <v>0</v>
      </c>
      <c r="JI168" s="761"/>
      <c r="JJ168" s="759">
        <v>0</v>
      </c>
      <c r="JK168" s="764">
        <v>0</v>
      </c>
      <c r="JL168" s="763">
        <v>0</v>
      </c>
      <c r="JM168" s="763">
        <v>0</v>
      </c>
      <c r="JN168" s="763">
        <v>0</v>
      </c>
      <c r="JO168" s="763">
        <v>0</v>
      </c>
      <c r="JP168" s="763">
        <v>0</v>
      </c>
      <c r="JQ168" s="763">
        <v>0</v>
      </c>
      <c r="JR168" s="763">
        <v>0</v>
      </c>
      <c r="JS168" s="763">
        <v>0</v>
      </c>
      <c r="JT168" s="763">
        <v>0</v>
      </c>
      <c r="JU168" s="763">
        <v>0</v>
      </c>
      <c r="JV168" s="765">
        <f t="shared" si="678"/>
        <v>0</v>
      </c>
      <c r="JW168" s="761"/>
      <c r="JX168" s="759">
        <v>0</v>
      </c>
      <c r="JY168" s="764">
        <v>0</v>
      </c>
      <c r="JZ168" s="763">
        <v>0</v>
      </c>
      <c r="KA168" s="763">
        <v>0</v>
      </c>
      <c r="KB168" s="763">
        <v>0</v>
      </c>
      <c r="KC168" s="763">
        <v>0</v>
      </c>
      <c r="KD168" s="763">
        <v>0</v>
      </c>
      <c r="KE168" s="763">
        <v>0</v>
      </c>
      <c r="KF168" s="763">
        <v>0</v>
      </c>
      <c r="KG168" s="763">
        <v>0</v>
      </c>
      <c r="KH168" s="763">
        <v>0</v>
      </c>
      <c r="KI168" s="763">
        <v>0</v>
      </c>
      <c r="KJ168" s="765">
        <f t="shared" si="679"/>
        <v>0</v>
      </c>
      <c r="KK168" s="761"/>
      <c r="KL168" s="759">
        <v>0</v>
      </c>
      <c r="KM168" s="764">
        <v>0</v>
      </c>
      <c r="KN168" s="763">
        <v>0</v>
      </c>
      <c r="KO168" s="763">
        <v>0</v>
      </c>
      <c r="KP168" s="763">
        <v>0</v>
      </c>
      <c r="KQ168" s="763">
        <v>0</v>
      </c>
      <c r="KR168" s="763">
        <v>0</v>
      </c>
      <c r="KS168" s="763">
        <v>0</v>
      </c>
      <c r="KT168" s="763">
        <v>0</v>
      </c>
      <c r="KU168" s="763">
        <v>0</v>
      </c>
      <c r="KV168" s="763">
        <v>0</v>
      </c>
      <c r="KW168" s="763">
        <v>0</v>
      </c>
      <c r="KX168" s="765">
        <f t="shared" si="680"/>
        <v>0</v>
      </c>
      <c r="KY168" s="761"/>
      <c r="KZ168" s="759">
        <v>0</v>
      </c>
      <c r="LA168" s="764">
        <v>0</v>
      </c>
      <c r="LB168" s="763">
        <v>0</v>
      </c>
      <c r="LC168" s="763">
        <v>0</v>
      </c>
      <c r="LD168" s="763">
        <v>0</v>
      </c>
      <c r="LE168" s="763">
        <v>0</v>
      </c>
      <c r="LF168" s="763">
        <v>0</v>
      </c>
      <c r="LG168" s="763">
        <v>0</v>
      </c>
      <c r="LH168" s="763">
        <v>0</v>
      </c>
      <c r="LI168" s="763">
        <v>0</v>
      </c>
      <c r="LJ168" s="763">
        <v>0</v>
      </c>
      <c r="LK168" s="763">
        <v>0</v>
      </c>
      <c r="LL168" s="765">
        <f t="shared" si="681"/>
        <v>0</v>
      </c>
      <c r="LM168" s="761"/>
      <c r="LN168" s="759">
        <v>0</v>
      </c>
      <c r="LO168" s="764">
        <v>0</v>
      </c>
      <c r="LP168" s="763">
        <v>0</v>
      </c>
      <c r="LQ168" s="763">
        <v>0</v>
      </c>
      <c r="LR168" s="763">
        <v>0</v>
      </c>
      <c r="LS168" s="763">
        <v>0</v>
      </c>
      <c r="LT168" s="763">
        <v>0</v>
      </c>
      <c r="LU168" s="763">
        <v>0</v>
      </c>
      <c r="LV168" s="763">
        <v>0</v>
      </c>
      <c r="LW168" s="763">
        <v>0</v>
      </c>
      <c r="LX168" s="763">
        <v>0</v>
      </c>
      <c r="LY168" s="763">
        <v>0</v>
      </c>
      <c r="LZ168" s="765">
        <f t="shared" si="682"/>
        <v>0</v>
      </c>
      <c r="MA168" s="761"/>
      <c r="MB168" s="765">
        <f t="shared" si="683"/>
        <v>0</v>
      </c>
      <c r="MC168" s="765">
        <f t="shared" si="683"/>
        <v>0</v>
      </c>
      <c r="MD168" s="765">
        <f t="shared" si="683"/>
        <v>0</v>
      </c>
      <c r="ME168" s="765">
        <f t="shared" si="683"/>
        <v>0</v>
      </c>
      <c r="MF168" s="765">
        <f t="shared" si="683"/>
        <v>0</v>
      </c>
      <c r="MG168" s="765">
        <f t="shared" si="683"/>
        <v>0</v>
      </c>
      <c r="MH168" s="765">
        <f t="shared" si="683"/>
        <v>0</v>
      </c>
      <c r="MI168" s="765">
        <f t="shared" si="683"/>
        <v>0</v>
      </c>
      <c r="MJ168" s="765">
        <f t="shared" si="683"/>
        <v>0</v>
      </c>
      <c r="MK168" s="765">
        <f t="shared" si="683"/>
        <v>0</v>
      </c>
      <c r="ML168" s="765">
        <f t="shared" si="683"/>
        <v>0</v>
      </c>
      <c r="MM168" s="765">
        <f t="shared" si="683"/>
        <v>0</v>
      </c>
      <c r="MN168" s="765">
        <f t="shared" si="684"/>
        <v>0</v>
      </c>
    </row>
    <row r="169" spans="1:352" ht="12.5" hidden="1" x14ac:dyDescent="0.25">
      <c r="A169" s="792"/>
      <c r="B169" s="255" t="s">
        <v>886</v>
      </c>
      <c r="D169" s="759">
        <v>0</v>
      </c>
      <c r="E169" s="771">
        <v>0</v>
      </c>
      <c r="F169" s="771">
        <v>0</v>
      </c>
      <c r="G169" s="771">
        <v>0</v>
      </c>
      <c r="H169" s="771">
        <v>0</v>
      </c>
      <c r="I169" s="771">
        <v>0</v>
      </c>
      <c r="J169" s="771">
        <v>0</v>
      </c>
      <c r="K169" s="771">
        <v>0</v>
      </c>
      <c r="L169" s="771">
        <v>0</v>
      </c>
      <c r="M169" s="771">
        <v>0</v>
      </c>
      <c r="N169" s="771">
        <v>0</v>
      </c>
      <c r="O169" s="771">
        <v>0</v>
      </c>
      <c r="P169" s="765">
        <f t="shared" si="660"/>
        <v>0</v>
      </c>
      <c r="Q169" s="761"/>
      <c r="R169" s="759">
        <v>0</v>
      </c>
      <c r="S169" s="771">
        <v>0</v>
      </c>
      <c r="T169" s="771">
        <v>0</v>
      </c>
      <c r="U169" s="771">
        <v>0</v>
      </c>
      <c r="V169" s="771">
        <v>0</v>
      </c>
      <c r="W169" s="771">
        <v>0</v>
      </c>
      <c r="X169" s="771">
        <v>0</v>
      </c>
      <c r="Y169" s="771">
        <v>0</v>
      </c>
      <c r="Z169" s="771">
        <v>0</v>
      </c>
      <c r="AA169" s="771">
        <v>0</v>
      </c>
      <c r="AB169" s="771">
        <v>0</v>
      </c>
      <c r="AC169" s="771">
        <v>0</v>
      </c>
      <c r="AD169" s="765">
        <f t="shared" si="661"/>
        <v>0</v>
      </c>
      <c r="AE169" s="761"/>
      <c r="AF169" s="759">
        <v>0</v>
      </c>
      <c r="AG169" s="771">
        <v>0</v>
      </c>
      <c r="AH169" s="771">
        <v>0</v>
      </c>
      <c r="AI169" s="771">
        <v>0</v>
      </c>
      <c r="AJ169" s="771">
        <v>0</v>
      </c>
      <c r="AK169" s="771">
        <v>0</v>
      </c>
      <c r="AL169" s="771">
        <v>0</v>
      </c>
      <c r="AM169" s="771">
        <v>0</v>
      </c>
      <c r="AN169" s="771">
        <v>0</v>
      </c>
      <c r="AO169" s="771">
        <v>0</v>
      </c>
      <c r="AP169" s="771">
        <v>0</v>
      </c>
      <c r="AQ169" s="771">
        <v>0</v>
      </c>
      <c r="AR169" s="765">
        <f t="shared" si="662"/>
        <v>0</v>
      </c>
      <c r="AS169" s="761"/>
      <c r="AT169" s="759">
        <v>0</v>
      </c>
      <c r="AU169" s="771">
        <v>0</v>
      </c>
      <c r="AV169" s="771">
        <v>0</v>
      </c>
      <c r="AW169" s="771">
        <v>0</v>
      </c>
      <c r="AX169" s="771">
        <v>0</v>
      </c>
      <c r="AY169" s="771">
        <v>0</v>
      </c>
      <c r="AZ169" s="771">
        <v>0</v>
      </c>
      <c r="BA169" s="771">
        <v>0</v>
      </c>
      <c r="BB169" s="763">
        <v>0</v>
      </c>
      <c r="BC169" s="763">
        <v>0</v>
      </c>
      <c r="BD169" s="763">
        <v>0</v>
      </c>
      <c r="BE169" s="763">
        <v>0</v>
      </c>
      <c r="BF169" s="765">
        <f t="shared" si="663"/>
        <v>0</v>
      </c>
      <c r="BG169" s="761"/>
      <c r="BH169" s="759">
        <v>0</v>
      </c>
      <c r="BI169" s="764">
        <v>0</v>
      </c>
      <c r="BJ169" s="763">
        <v>0</v>
      </c>
      <c r="BK169" s="763">
        <v>0</v>
      </c>
      <c r="BL169" s="763">
        <v>0</v>
      </c>
      <c r="BM169" s="763">
        <v>0</v>
      </c>
      <c r="BN169" s="763">
        <v>0</v>
      </c>
      <c r="BO169" s="763">
        <v>0</v>
      </c>
      <c r="BP169" s="763">
        <v>0</v>
      </c>
      <c r="BQ169" s="763">
        <v>0</v>
      </c>
      <c r="BR169" s="763">
        <v>0</v>
      </c>
      <c r="BS169" s="763">
        <v>0</v>
      </c>
      <c r="BT169" s="765">
        <f t="shared" si="664"/>
        <v>0</v>
      </c>
      <c r="BU169" s="761"/>
      <c r="BV169" s="759">
        <v>0</v>
      </c>
      <c r="BW169" s="764">
        <v>0</v>
      </c>
      <c r="BX169" s="763">
        <v>0</v>
      </c>
      <c r="BY169" s="763">
        <v>0</v>
      </c>
      <c r="BZ169" s="763">
        <v>0</v>
      </c>
      <c r="CA169" s="763">
        <v>0</v>
      </c>
      <c r="CB169" s="763">
        <v>0</v>
      </c>
      <c r="CC169" s="763">
        <v>0</v>
      </c>
      <c r="CD169" s="763">
        <v>0</v>
      </c>
      <c r="CE169" s="763">
        <v>0</v>
      </c>
      <c r="CF169" s="763">
        <v>0</v>
      </c>
      <c r="CG169" s="763">
        <v>0</v>
      </c>
      <c r="CH169" s="765">
        <f t="shared" si="687"/>
        <v>0</v>
      </c>
      <c r="CI169" s="761"/>
      <c r="CJ169" s="759">
        <v>0</v>
      </c>
      <c r="CK169" s="764">
        <v>0</v>
      </c>
      <c r="CL169" s="763">
        <v>0</v>
      </c>
      <c r="CM169" s="763">
        <v>0</v>
      </c>
      <c r="CN169" s="763">
        <v>0</v>
      </c>
      <c r="CO169" s="763">
        <v>0</v>
      </c>
      <c r="CP169" s="763">
        <v>0</v>
      </c>
      <c r="CQ169" s="763">
        <v>0</v>
      </c>
      <c r="CR169" s="763">
        <v>0</v>
      </c>
      <c r="CS169" s="763">
        <v>0</v>
      </c>
      <c r="CT169" s="763">
        <v>0</v>
      </c>
      <c r="CU169" s="763">
        <v>0</v>
      </c>
      <c r="CV169" s="765">
        <f t="shared" si="689"/>
        <v>0</v>
      </c>
      <c r="CW169" s="761"/>
      <c r="CX169" s="759">
        <v>0</v>
      </c>
      <c r="CY169" s="764">
        <v>0</v>
      </c>
      <c r="CZ169" s="763">
        <v>0</v>
      </c>
      <c r="DA169" s="763">
        <v>0</v>
      </c>
      <c r="DB169" s="763">
        <v>0</v>
      </c>
      <c r="DC169" s="763">
        <v>0</v>
      </c>
      <c r="DD169" s="763">
        <v>0</v>
      </c>
      <c r="DE169" s="763">
        <v>0</v>
      </c>
      <c r="DF169" s="763">
        <v>0</v>
      </c>
      <c r="DG169" s="763">
        <v>0</v>
      </c>
      <c r="DH169" s="763">
        <v>0</v>
      </c>
      <c r="DI169" s="763">
        <v>0</v>
      </c>
      <c r="DJ169" s="765">
        <f t="shared" si="686"/>
        <v>0</v>
      </c>
      <c r="DK169" s="761"/>
      <c r="DL169" s="759">
        <v>0</v>
      </c>
      <c r="DM169" s="764">
        <v>0</v>
      </c>
      <c r="DN169" s="763">
        <v>0</v>
      </c>
      <c r="DO169" s="763">
        <v>0</v>
      </c>
      <c r="DP169" s="763">
        <v>0</v>
      </c>
      <c r="DQ169" s="763">
        <v>0</v>
      </c>
      <c r="DR169" s="763">
        <v>0</v>
      </c>
      <c r="DS169" s="763">
        <v>0</v>
      </c>
      <c r="DT169" s="763">
        <v>0</v>
      </c>
      <c r="DU169" s="763">
        <v>0</v>
      </c>
      <c r="DV169" s="763">
        <v>0</v>
      </c>
      <c r="DW169" s="763">
        <v>0</v>
      </c>
      <c r="DX169" s="765">
        <f t="shared" si="685"/>
        <v>0</v>
      </c>
      <c r="DY169" s="761"/>
      <c r="DZ169" s="759">
        <v>0</v>
      </c>
      <c r="EA169" s="764">
        <v>0</v>
      </c>
      <c r="EB169" s="763">
        <v>0</v>
      </c>
      <c r="EC169" s="763">
        <v>0</v>
      </c>
      <c r="ED169" s="763">
        <v>0</v>
      </c>
      <c r="EE169" s="763">
        <v>0</v>
      </c>
      <c r="EF169" s="763">
        <v>0</v>
      </c>
      <c r="EG169" s="763">
        <v>0</v>
      </c>
      <c r="EH169" s="763">
        <v>0</v>
      </c>
      <c r="EI169" s="763">
        <v>0</v>
      </c>
      <c r="EJ169" s="763">
        <v>0</v>
      </c>
      <c r="EK169" s="763">
        <v>0</v>
      </c>
      <c r="EL169" s="765">
        <f t="shared" si="690"/>
        <v>0</v>
      </c>
      <c r="EM169" s="761"/>
      <c r="EN169" s="759">
        <v>0</v>
      </c>
      <c r="EO169" s="764">
        <v>0</v>
      </c>
      <c r="EP169" s="763">
        <v>0</v>
      </c>
      <c r="EQ169" s="763">
        <v>0</v>
      </c>
      <c r="ER169" s="763">
        <v>0</v>
      </c>
      <c r="ES169" s="763">
        <v>0</v>
      </c>
      <c r="ET169" s="763">
        <v>0</v>
      </c>
      <c r="EU169" s="763">
        <v>0</v>
      </c>
      <c r="EV169" s="763">
        <v>0</v>
      </c>
      <c r="EW169" s="763">
        <v>0</v>
      </c>
      <c r="EX169" s="763">
        <v>0</v>
      </c>
      <c r="EY169" s="763">
        <v>0</v>
      </c>
      <c r="EZ169" s="765">
        <f t="shared" ref="EZ169:EZ171" si="693">+SUBTOTAL(9,EN169:EY169)</f>
        <v>0</v>
      </c>
      <c r="FA169" s="761"/>
      <c r="FB169" s="759">
        <v>0</v>
      </c>
      <c r="FC169" s="764">
        <v>0</v>
      </c>
      <c r="FD169" s="763">
        <v>0</v>
      </c>
      <c r="FE169" s="763">
        <v>0</v>
      </c>
      <c r="FF169" s="763">
        <v>0</v>
      </c>
      <c r="FG169" s="763">
        <v>0</v>
      </c>
      <c r="FH169" s="763">
        <v>0</v>
      </c>
      <c r="FI169" s="763">
        <v>0</v>
      </c>
      <c r="FJ169" s="763">
        <v>0</v>
      </c>
      <c r="FK169" s="763">
        <v>0</v>
      </c>
      <c r="FL169" s="763">
        <v>0</v>
      </c>
      <c r="FM169" s="763">
        <v>0</v>
      </c>
      <c r="FN169" s="765">
        <f t="shared" si="691"/>
        <v>0</v>
      </c>
      <c r="FO169" s="761"/>
      <c r="FP169" s="759">
        <v>0</v>
      </c>
      <c r="FQ169" s="764">
        <v>0</v>
      </c>
      <c r="FR169" s="763">
        <v>0</v>
      </c>
      <c r="FS169" s="763">
        <v>0</v>
      </c>
      <c r="FT169" s="763">
        <v>0</v>
      </c>
      <c r="FU169" s="763">
        <v>0</v>
      </c>
      <c r="FV169" s="763">
        <v>0</v>
      </c>
      <c r="FW169" s="763">
        <v>0</v>
      </c>
      <c r="FX169" s="763">
        <v>0</v>
      </c>
      <c r="FY169" s="763">
        <v>0</v>
      </c>
      <c r="FZ169" s="763">
        <v>0</v>
      </c>
      <c r="GA169" s="763">
        <v>0</v>
      </c>
      <c r="GB169" s="765">
        <f t="shared" si="692"/>
        <v>0</v>
      </c>
      <c r="GC169" s="761"/>
      <c r="GD169" s="759">
        <v>0</v>
      </c>
      <c r="GE169" s="764">
        <v>0</v>
      </c>
      <c r="GF169" s="763">
        <v>0</v>
      </c>
      <c r="GG169" s="763">
        <v>0</v>
      </c>
      <c r="GH169" s="763">
        <v>0</v>
      </c>
      <c r="GI169" s="763">
        <v>0</v>
      </c>
      <c r="GJ169" s="763">
        <v>0</v>
      </c>
      <c r="GK169" s="763">
        <v>0</v>
      </c>
      <c r="GL169" s="763">
        <v>0</v>
      </c>
      <c r="GM169" s="763">
        <v>0</v>
      </c>
      <c r="GN169" s="763">
        <v>0</v>
      </c>
      <c r="GO169" s="763">
        <v>0</v>
      </c>
      <c r="GP169" s="765">
        <f t="shared" si="672"/>
        <v>0</v>
      </c>
      <c r="GQ169" s="761"/>
      <c r="GR169" s="759">
        <v>0</v>
      </c>
      <c r="GS169" s="764">
        <v>0</v>
      </c>
      <c r="GT169" s="763">
        <v>0</v>
      </c>
      <c r="GU169" s="763">
        <v>0</v>
      </c>
      <c r="GV169" s="763">
        <v>0</v>
      </c>
      <c r="GW169" s="763">
        <v>0</v>
      </c>
      <c r="GX169" s="763">
        <v>0</v>
      </c>
      <c r="GY169" s="763">
        <v>0</v>
      </c>
      <c r="GZ169" s="763">
        <v>0</v>
      </c>
      <c r="HA169" s="763">
        <v>0</v>
      </c>
      <c r="HB169" s="763">
        <v>0</v>
      </c>
      <c r="HC169" s="763">
        <v>0</v>
      </c>
      <c r="HD169" s="765">
        <f t="shared" si="673"/>
        <v>0</v>
      </c>
      <c r="HE169" s="761"/>
      <c r="HF169" s="759">
        <v>0</v>
      </c>
      <c r="HG169" s="764">
        <v>0</v>
      </c>
      <c r="HH169" s="763">
        <v>0</v>
      </c>
      <c r="HI169" s="763">
        <v>0</v>
      </c>
      <c r="HJ169" s="763">
        <v>0</v>
      </c>
      <c r="HK169" s="763">
        <v>0</v>
      </c>
      <c r="HL169" s="763">
        <v>0</v>
      </c>
      <c r="HM169" s="763">
        <v>0</v>
      </c>
      <c r="HN169" s="763">
        <v>0</v>
      </c>
      <c r="HO169" s="763">
        <v>0</v>
      </c>
      <c r="HP169" s="763">
        <v>0</v>
      </c>
      <c r="HQ169" s="763">
        <v>0</v>
      </c>
      <c r="HR169" s="765">
        <f t="shared" si="688"/>
        <v>0</v>
      </c>
      <c r="HS169" s="761"/>
      <c r="HT169" s="759">
        <v>0</v>
      </c>
      <c r="HU169" s="764">
        <v>0</v>
      </c>
      <c r="HV169" s="763">
        <v>0</v>
      </c>
      <c r="HW169" s="763">
        <v>0</v>
      </c>
      <c r="HX169" s="763">
        <v>0</v>
      </c>
      <c r="HY169" s="763">
        <v>0</v>
      </c>
      <c r="HZ169" s="763">
        <v>0</v>
      </c>
      <c r="IA169" s="763">
        <v>0</v>
      </c>
      <c r="IB169" s="763">
        <v>0</v>
      </c>
      <c r="IC169" s="763">
        <v>0</v>
      </c>
      <c r="ID169" s="763">
        <v>0</v>
      </c>
      <c r="IE169" s="763">
        <v>0</v>
      </c>
      <c r="IF169" s="765">
        <f t="shared" si="675"/>
        <v>0</v>
      </c>
      <c r="IG169" s="761"/>
      <c r="IH169" s="759">
        <v>0</v>
      </c>
      <c r="II169" s="764">
        <v>0</v>
      </c>
      <c r="IJ169" s="763">
        <v>0</v>
      </c>
      <c r="IK169" s="763">
        <v>0</v>
      </c>
      <c r="IL169" s="763">
        <v>0</v>
      </c>
      <c r="IM169" s="763">
        <v>0</v>
      </c>
      <c r="IN169" s="763">
        <v>0</v>
      </c>
      <c r="IO169" s="763">
        <v>0</v>
      </c>
      <c r="IP169" s="763">
        <v>0</v>
      </c>
      <c r="IQ169" s="763">
        <v>0</v>
      </c>
      <c r="IR169" s="763">
        <v>0</v>
      </c>
      <c r="IS169" s="763">
        <v>0</v>
      </c>
      <c r="IT169" s="765">
        <f t="shared" si="676"/>
        <v>0</v>
      </c>
      <c r="IU169" s="761"/>
      <c r="IV169" s="759">
        <v>0</v>
      </c>
      <c r="IW169" s="764">
        <v>0</v>
      </c>
      <c r="IX169" s="763">
        <v>0</v>
      </c>
      <c r="IY169" s="763">
        <v>0</v>
      </c>
      <c r="IZ169" s="763">
        <v>0</v>
      </c>
      <c r="JA169" s="763">
        <v>0</v>
      </c>
      <c r="JB169" s="763">
        <v>0</v>
      </c>
      <c r="JC169" s="763">
        <v>0</v>
      </c>
      <c r="JD169" s="763">
        <v>0</v>
      </c>
      <c r="JE169" s="763">
        <v>0</v>
      </c>
      <c r="JF169" s="763">
        <v>0</v>
      </c>
      <c r="JG169" s="763">
        <v>0</v>
      </c>
      <c r="JH169" s="765">
        <f t="shared" si="677"/>
        <v>0</v>
      </c>
      <c r="JI169" s="761"/>
      <c r="JJ169" s="759">
        <v>0</v>
      </c>
      <c r="JK169" s="764">
        <v>0</v>
      </c>
      <c r="JL169" s="763">
        <v>0</v>
      </c>
      <c r="JM169" s="763">
        <v>0</v>
      </c>
      <c r="JN169" s="763">
        <v>0</v>
      </c>
      <c r="JO169" s="763">
        <v>0</v>
      </c>
      <c r="JP169" s="763">
        <v>0</v>
      </c>
      <c r="JQ169" s="763">
        <v>0</v>
      </c>
      <c r="JR169" s="763">
        <v>0</v>
      </c>
      <c r="JS169" s="763">
        <v>0</v>
      </c>
      <c r="JT169" s="763">
        <v>0</v>
      </c>
      <c r="JU169" s="763">
        <v>0</v>
      </c>
      <c r="JV169" s="765">
        <f t="shared" si="678"/>
        <v>0</v>
      </c>
      <c r="JW169" s="761"/>
      <c r="JX169" s="759">
        <v>0</v>
      </c>
      <c r="JY169" s="764">
        <v>0</v>
      </c>
      <c r="JZ169" s="763">
        <v>0</v>
      </c>
      <c r="KA169" s="763">
        <v>0</v>
      </c>
      <c r="KB169" s="763">
        <v>0</v>
      </c>
      <c r="KC169" s="763">
        <v>0</v>
      </c>
      <c r="KD169" s="763">
        <v>0</v>
      </c>
      <c r="KE169" s="763">
        <v>0</v>
      </c>
      <c r="KF169" s="763">
        <v>0</v>
      </c>
      <c r="KG169" s="763">
        <v>0</v>
      </c>
      <c r="KH169" s="763">
        <v>0</v>
      </c>
      <c r="KI169" s="763">
        <v>0</v>
      </c>
      <c r="KJ169" s="765">
        <f t="shared" si="679"/>
        <v>0</v>
      </c>
      <c r="KK169" s="761"/>
      <c r="KL169" s="759">
        <v>0</v>
      </c>
      <c r="KM169" s="764">
        <v>0</v>
      </c>
      <c r="KN169" s="763">
        <v>0</v>
      </c>
      <c r="KO169" s="763">
        <v>0</v>
      </c>
      <c r="KP169" s="763">
        <v>0</v>
      </c>
      <c r="KQ169" s="763">
        <v>0</v>
      </c>
      <c r="KR169" s="763">
        <v>0</v>
      </c>
      <c r="KS169" s="763">
        <v>0</v>
      </c>
      <c r="KT169" s="763">
        <v>0</v>
      </c>
      <c r="KU169" s="763">
        <v>0</v>
      </c>
      <c r="KV169" s="763">
        <v>0</v>
      </c>
      <c r="KW169" s="763">
        <v>0</v>
      </c>
      <c r="KX169" s="765">
        <f t="shared" si="680"/>
        <v>0</v>
      </c>
      <c r="KY169" s="761"/>
      <c r="KZ169" s="759">
        <v>0</v>
      </c>
      <c r="LA169" s="764">
        <v>0</v>
      </c>
      <c r="LB169" s="763">
        <v>0</v>
      </c>
      <c r="LC169" s="763">
        <v>0</v>
      </c>
      <c r="LD169" s="763">
        <v>0</v>
      </c>
      <c r="LE169" s="763">
        <v>0</v>
      </c>
      <c r="LF169" s="763">
        <v>0</v>
      </c>
      <c r="LG169" s="763">
        <v>0</v>
      </c>
      <c r="LH169" s="763">
        <v>0</v>
      </c>
      <c r="LI169" s="763">
        <v>0</v>
      </c>
      <c r="LJ169" s="763">
        <v>0</v>
      </c>
      <c r="LK169" s="763">
        <v>0</v>
      </c>
      <c r="LL169" s="765">
        <f t="shared" si="681"/>
        <v>0</v>
      </c>
      <c r="LM169" s="761"/>
      <c r="LN169" s="759">
        <v>0</v>
      </c>
      <c r="LO169" s="764">
        <v>0</v>
      </c>
      <c r="LP169" s="763">
        <v>0</v>
      </c>
      <c r="LQ169" s="763">
        <v>0</v>
      </c>
      <c r="LR169" s="763">
        <v>0</v>
      </c>
      <c r="LS169" s="763">
        <v>0</v>
      </c>
      <c r="LT169" s="763">
        <v>0</v>
      </c>
      <c r="LU169" s="763">
        <v>0</v>
      </c>
      <c r="LV169" s="763">
        <v>0</v>
      </c>
      <c r="LW169" s="763">
        <v>0</v>
      </c>
      <c r="LX169" s="763">
        <v>0</v>
      </c>
      <c r="LY169" s="763">
        <v>0</v>
      </c>
      <c r="LZ169" s="765">
        <f t="shared" si="682"/>
        <v>0</v>
      </c>
      <c r="MA169" s="761"/>
      <c r="MB169" s="765">
        <f t="shared" si="683"/>
        <v>0</v>
      </c>
      <c r="MC169" s="765">
        <f t="shared" si="683"/>
        <v>0</v>
      </c>
      <c r="MD169" s="765">
        <f t="shared" si="683"/>
        <v>0</v>
      </c>
      <c r="ME169" s="765">
        <f t="shared" si="683"/>
        <v>0</v>
      </c>
      <c r="MF169" s="765">
        <f t="shared" si="683"/>
        <v>0</v>
      </c>
      <c r="MG169" s="765">
        <f t="shared" si="683"/>
        <v>0</v>
      </c>
      <c r="MH169" s="765">
        <f t="shared" si="683"/>
        <v>0</v>
      </c>
      <c r="MI169" s="765">
        <f t="shared" si="683"/>
        <v>0</v>
      </c>
      <c r="MJ169" s="765">
        <f t="shared" si="683"/>
        <v>0</v>
      </c>
      <c r="MK169" s="765">
        <f t="shared" si="683"/>
        <v>0</v>
      </c>
      <c r="ML169" s="765">
        <f t="shared" si="683"/>
        <v>0</v>
      </c>
      <c r="MM169" s="765">
        <f t="shared" si="683"/>
        <v>0</v>
      </c>
      <c r="MN169" s="765">
        <f t="shared" si="684"/>
        <v>0</v>
      </c>
    </row>
    <row r="170" spans="1:352" ht="12.5" hidden="1" x14ac:dyDescent="0.25">
      <c r="A170" s="792"/>
      <c r="B170" s="394"/>
      <c r="C170" s="313"/>
      <c r="D170" s="793"/>
      <c r="E170" s="783"/>
      <c r="F170" s="783"/>
      <c r="G170" s="783"/>
      <c r="H170" s="783"/>
      <c r="I170" s="783"/>
      <c r="J170" s="783"/>
      <c r="K170" s="783"/>
      <c r="L170" s="783"/>
      <c r="M170" s="783"/>
      <c r="N170" s="783"/>
      <c r="O170" s="783"/>
      <c r="P170" s="765">
        <f t="shared" si="660"/>
        <v>0</v>
      </c>
      <c r="Q170" s="761"/>
      <c r="R170" s="793"/>
      <c r="S170" s="783"/>
      <c r="T170" s="783"/>
      <c r="U170" s="783"/>
      <c r="V170" s="783"/>
      <c r="W170" s="783"/>
      <c r="X170" s="783"/>
      <c r="Y170" s="783"/>
      <c r="Z170" s="783"/>
      <c r="AA170" s="783"/>
      <c r="AB170" s="783"/>
      <c r="AC170" s="783"/>
      <c r="AD170" s="765">
        <f t="shared" si="661"/>
        <v>0</v>
      </c>
      <c r="AE170" s="761"/>
      <c r="AF170" s="793"/>
      <c r="AG170" s="783"/>
      <c r="AH170" s="783"/>
      <c r="AI170" s="783"/>
      <c r="AJ170" s="783"/>
      <c r="AK170" s="783"/>
      <c r="AL170" s="783"/>
      <c r="AM170" s="783"/>
      <c r="AN170" s="783"/>
      <c r="AO170" s="783"/>
      <c r="AP170" s="783"/>
      <c r="AQ170" s="783"/>
      <c r="AR170" s="765">
        <f t="shared" si="662"/>
        <v>0</v>
      </c>
      <c r="AS170" s="761"/>
      <c r="AT170" s="793"/>
      <c r="AU170" s="783"/>
      <c r="AV170" s="783"/>
      <c r="AW170" s="783"/>
      <c r="AX170" s="783"/>
      <c r="AY170" s="783"/>
      <c r="AZ170" s="783"/>
      <c r="BA170" s="783"/>
      <c r="BB170" s="783"/>
      <c r="BC170" s="783"/>
      <c r="BD170" s="783"/>
      <c r="BE170" s="783"/>
      <c r="BF170" s="765">
        <f t="shared" si="663"/>
        <v>0</v>
      </c>
      <c r="BG170" s="761"/>
      <c r="BH170" s="793"/>
      <c r="BI170" s="783"/>
      <c r="BJ170" s="783"/>
      <c r="BK170" s="783"/>
      <c r="BL170" s="783"/>
      <c r="BM170" s="783"/>
      <c r="BN170" s="783"/>
      <c r="BO170" s="783"/>
      <c r="BP170" s="783"/>
      <c r="BQ170" s="783"/>
      <c r="BR170" s="783"/>
      <c r="BS170" s="783"/>
      <c r="BT170" s="765">
        <f t="shared" si="664"/>
        <v>0</v>
      </c>
      <c r="BU170" s="761"/>
      <c r="BV170" s="793"/>
      <c r="BW170" s="783"/>
      <c r="BX170" s="783"/>
      <c r="BY170" s="783"/>
      <c r="BZ170" s="783"/>
      <c r="CA170" s="783"/>
      <c r="CB170" s="783"/>
      <c r="CC170" s="783"/>
      <c r="CD170" s="783"/>
      <c r="CE170" s="783"/>
      <c r="CF170" s="783"/>
      <c r="CG170" s="783"/>
      <c r="CH170" s="765">
        <f t="shared" si="687"/>
        <v>0</v>
      </c>
      <c r="CI170" s="761"/>
      <c r="CJ170" s="793"/>
      <c r="CK170" s="783"/>
      <c r="CL170" s="783"/>
      <c r="CM170" s="783"/>
      <c r="CN170" s="783"/>
      <c r="CO170" s="783"/>
      <c r="CP170" s="783"/>
      <c r="CQ170" s="783"/>
      <c r="CR170" s="783"/>
      <c r="CS170" s="783"/>
      <c r="CT170" s="783"/>
      <c r="CU170" s="783"/>
      <c r="CV170" s="765">
        <f t="shared" si="689"/>
        <v>0</v>
      </c>
      <c r="CW170" s="761"/>
      <c r="CX170" s="793"/>
      <c r="CY170" s="783"/>
      <c r="CZ170" s="783"/>
      <c r="DA170" s="783"/>
      <c r="DB170" s="783"/>
      <c r="DC170" s="783"/>
      <c r="DD170" s="783"/>
      <c r="DE170" s="783"/>
      <c r="DF170" s="783"/>
      <c r="DG170" s="783"/>
      <c r="DH170" s="783"/>
      <c r="DI170" s="783"/>
      <c r="DJ170" s="765">
        <f t="shared" si="686"/>
        <v>0</v>
      </c>
      <c r="DK170" s="761"/>
      <c r="DL170" s="793"/>
      <c r="DM170" s="783"/>
      <c r="DN170" s="783"/>
      <c r="DO170" s="783"/>
      <c r="DP170" s="783"/>
      <c r="DQ170" s="783"/>
      <c r="DR170" s="783"/>
      <c r="DS170" s="783"/>
      <c r="DT170" s="783"/>
      <c r="DU170" s="783"/>
      <c r="DV170" s="783"/>
      <c r="DW170" s="783"/>
      <c r="DX170" s="765">
        <f t="shared" si="685"/>
        <v>0</v>
      </c>
      <c r="DY170" s="761"/>
      <c r="DZ170" s="793"/>
      <c r="EA170" s="783"/>
      <c r="EB170" s="783"/>
      <c r="EC170" s="783"/>
      <c r="ED170" s="783"/>
      <c r="EE170" s="783"/>
      <c r="EF170" s="783"/>
      <c r="EG170" s="783"/>
      <c r="EH170" s="783"/>
      <c r="EI170" s="783"/>
      <c r="EJ170" s="783"/>
      <c r="EK170" s="783"/>
      <c r="EL170" s="765">
        <f t="shared" si="690"/>
        <v>0</v>
      </c>
      <c r="EM170" s="761"/>
      <c r="EN170" s="793"/>
      <c r="EO170" s="783"/>
      <c r="EP170" s="783"/>
      <c r="EQ170" s="783"/>
      <c r="ER170" s="783"/>
      <c r="ES170" s="783"/>
      <c r="ET170" s="783"/>
      <c r="EU170" s="783"/>
      <c r="EV170" s="783"/>
      <c r="EW170" s="783"/>
      <c r="EX170" s="783"/>
      <c r="EY170" s="783"/>
      <c r="EZ170" s="765">
        <f t="shared" si="693"/>
        <v>0</v>
      </c>
      <c r="FA170" s="761"/>
      <c r="FB170" s="793"/>
      <c r="FC170" s="783"/>
      <c r="FD170" s="783"/>
      <c r="FE170" s="783"/>
      <c r="FF170" s="783"/>
      <c r="FG170" s="783"/>
      <c r="FH170" s="783"/>
      <c r="FI170" s="783"/>
      <c r="FJ170" s="783"/>
      <c r="FK170" s="783"/>
      <c r="FL170" s="783"/>
      <c r="FM170" s="783"/>
      <c r="FN170" s="765">
        <f t="shared" si="691"/>
        <v>0</v>
      </c>
      <c r="FO170" s="761"/>
      <c r="FP170" s="793"/>
      <c r="FQ170" s="783"/>
      <c r="FR170" s="783"/>
      <c r="FS170" s="783"/>
      <c r="FT170" s="783"/>
      <c r="FU170" s="783"/>
      <c r="FV170" s="783"/>
      <c r="FW170" s="783"/>
      <c r="FX170" s="783"/>
      <c r="FY170" s="783"/>
      <c r="FZ170" s="783"/>
      <c r="GA170" s="783"/>
      <c r="GB170" s="765">
        <f t="shared" si="692"/>
        <v>0</v>
      </c>
      <c r="GC170" s="761"/>
      <c r="GD170" s="793"/>
      <c r="GE170" s="783"/>
      <c r="GF170" s="783"/>
      <c r="GG170" s="783"/>
      <c r="GH170" s="783"/>
      <c r="GI170" s="783"/>
      <c r="GJ170" s="783"/>
      <c r="GK170" s="783"/>
      <c r="GL170" s="783"/>
      <c r="GM170" s="783"/>
      <c r="GN170" s="783"/>
      <c r="GO170" s="783"/>
      <c r="GP170" s="765">
        <f t="shared" si="672"/>
        <v>0</v>
      </c>
      <c r="GQ170" s="761"/>
      <c r="GR170" s="793"/>
      <c r="GS170" s="783"/>
      <c r="GT170" s="783"/>
      <c r="GU170" s="783"/>
      <c r="GV170" s="783"/>
      <c r="GW170" s="783"/>
      <c r="GX170" s="783"/>
      <c r="GY170" s="783"/>
      <c r="GZ170" s="783"/>
      <c r="HA170" s="783"/>
      <c r="HB170" s="783"/>
      <c r="HC170" s="783"/>
      <c r="HD170" s="765">
        <f t="shared" si="673"/>
        <v>0</v>
      </c>
      <c r="HE170" s="761"/>
      <c r="HF170" s="793"/>
      <c r="HG170" s="783"/>
      <c r="HH170" s="783"/>
      <c r="HI170" s="783"/>
      <c r="HJ170" s="783"/>
      <c r="HK170" s="783"/>
      <c r="HL170" s="783"/>
      <c r="HM170" s="783"/>
      <c r="HN170" s="783"/>
      <c r="HO170" s="783"/>
      <c r="HP170" s="783"/>
      <c r="HQ170" s="783"/>
      <c r="HR170" s="765">
        <f t="shared" si="688"/>
        <v>0</v>
      </c>
      <c r="HS170" s="761"/>
      <c r="HT170" s="793"/>
      <c r="HU170" s="783"/>
      <c r="HV170" s="783"/>
      <c r="HW170" s="783"/>
      <c r="HX170" s="783"/>
      <c r="HY170" s="783"/>
      <c r="HZ170" s="783"/>
      <c r="IA170" s="783"/>
      <c r="IB170" s="783"/>
      <c r="IC170" s="783"/>
      <c r="ID170" s="783"/>
      <c r="IE170" s="783"/>
      <c r="IF170" s="765">
        <f t="shared" si="675"/>
        <v>0</v>
      </c>
      <c r="IG170" s="761"/>
      <c r="IH170" s="793"/>
      <c r="II170" s="783"/>
      <c r="IJ170" s="783"/>
      <c r="IK170" s="783"/>
      <c r="IL170" s="783"/>
      <c r="IM170" s="783"/>
      <c r="IN170" s="783"/>
      <c r="IO170" s="783"/>
      <c r="IP170" s="783"/>
      <c r="IQ170" s="783"/>
      <c r="IR170" s="783"/>
      <c r="IS170" s="783"/>
      <c r="IT170" s="765">
        <f t="shared" si="676"/>
        <v>0</v>
      </c>
      <c r="IU170" s="761"/>
      <c r="IV170" s="793"/>
      <c r="IW170" s="783"/>
      <c r="IX170" s="783"/>
      <c r="IY170" s="783"/>
      <c r="IZ170" s="783"/>
      <c r="JA170" s="783"/>
      <c r="JB170" s="783"/>
      <c r="JC170" s="783"/>
      <c r="JD170" s="783"/>
      <c r="JE170" s="783"/>
      <c r="JF170" s="783"/>
      <c r="JG170" s="783"/>
      <c r="JH170" s="765">
        <f t="shared" si="677"/>
        <v>0</v>
      </c>
      <c r="JI170" s="761"/>
      <c r="JJ170" s="793"/>
      <c r="JK170" s="783"/>
      <c r="JL170" s="783"/>
      <c r="JM170" s="783"/>
      <c r="JN170" s="783"/>
      <c r="JO170" s="783"/>
      <c r="JP170" s="783"/>
      <c r="JQ170" s="783"/>
      <c r="JR170" s="783"/>
      <c r="JS170" s="783"/>
      <c r="JT170" s="783"/>
      <c r="JU170" s="783"/>
      <c r="JV170" s="765">
        <f t="shared" si="678"/>
        <v>0</v>
      </c>
      <c r="JW170" s="761"/>
      <c r="JX170" s="793"/>
      <c r="JY170" s="783"/>
      <c r="JZ170" s="783"/>
      <c r="KA170" s="783"/>
      <c r="KB170" s="783"/>
      <c r="KC170" s="783"/>
      <c r="KD170" s="783"/>
      <c r="KE170" s="783"/>
      <c r="KF170" s="783"/>
      <c r="KG170" s="783"/>
      <c r="KH170" s="783"/>
      <c r="KI170" s="783"/>
      <c r="KJ170" s="765">
        <f t="shared" si="679"/>
        <v>0</v>
      </c>
      <c r="KK170" s="761"/>
      <c r="KL170" s="793"/>
      <c r="KM170" s="783"/>
      <c r="KN170" s="783"/>
      <c r="KO170" s="783"/>
      <c r="KP170" s="783"/>
      <c r="KQ170" s="783"/>
      <c r="KR170" s="783"/>
      <c r="KS170" s="783"/>
      <c r="KT170" s="783"/>
      <c r="KU170" s="783"/>
      <c r="KV170" s="783"/>
      <c r="KW170" s="783"/>
      <c r="KX170" s="765">
        <f t="shared" si="680"/>
        <v>0</v>
      </c>
      <c r="KY170" s="761"/>
      <c r="KZ170" s="793"/>
      <c r="LA170" s="783"/>
      <c r="LB170" s="783"/>
      <c r="LC170" s="783"/>
      <c r="LD170" s="783"/>
      <c r="LE170" s="783"/>
      <c r="LF170" s="783"/>
      <c r="LG170" s="783"/>
      <c r="LH170" s="783"/>
      <c r="LI170" s="783"/>
      <c r="LJ170" s="783"/>
      <c r="LK170" s="783"/>
      <c r="LL170" s="765">
        <f t="shared" si="681"/>
        <v>0</v>
      </c>
      <c r="LM170" s="761"/>
      <c r="LN170" s="793"/>
      <c r="LO170" s="783"/>
      <c r="LP170" s="783"/>
      <c r="LQ170" s="783"/>
      <c r="LR170" s="783"/>
      <c r="LS170" s="783"/>
      <c r="LT170" s="783"/>
      <c r="LU170" s="783"/>
      <c r="LV170" s="783"/>
      <c r="LW170" s="783"/>
      <c r="LX170" s="783"/>
      <c r="LY170" s="783"/>
      <c r="LZ170" s="765">
        <f t="shared" si="682"/>
        <v>0</v>
      </c>
      <c r="MA170" s="761"/>
      <c r="MB170" s="765"/>
      <c r="MC170" s="765"/>
      <c r="MD170" s="765"/>
      <c r="ME170" s="765"/>
      <c r="MF170" s="765"/>
      <c r="MG170" s="765"/>
      <c r="MH170" s="765"/>
      <c r="MI170" s="765"/>
      <c r="MJ170" s="765"/>
      <c r="MK170" s="765"/>
      <c r="ML170" s="765"/>
      <c r="MM170" s="765"/>
      <c r="MN170" s="765"/>
    </row>
    <row r="171" spans="1:352" hidden="1" x14ac:dyDescent="0.3">
      <c r="A171" s="792"/>
      <c r="B171" s="398" t="s">
        <v>887</v>
      </c>
      <c r="C171" s="399"/>
      <c r="D171" s="767">
        <f>SUM(D163:D170)</f>
        <v>0</v>
      </c>
      <c r="E171" s="768">
        <f t="shared" ref="E171:O171" si="694">SUM(E163:E170)</f>
        <v>0</v>
      </c>
      <c r="F171" s="768">
        <f t="shared" si="694"/>
        <v>0</v>
      </c>
      <c r="G171" s="768">
        <f t="shared" si="694"/>
        <v>0</v>
      </c>
      <c r="H171" s="768">
        <f t="shared" si="694"/>
        <v>0</v>
      </c>
      <c r="I171" s="768">
        <f t="shared" si="694"/>
        <v>0</v>
      </c>
      <c r="J171" s="768">
        <f t="shared" si="694"/>
        <v>0</v>
      </c>
      <c r="K171" s="768">
        <f t="shared" si="694"/>
        <v>0</v>
      </c>
      <c r="L171" s="768">
        <f t="shared" si="694"/>
        <v>0</v>
      </c>
      <c r="M171" s="768">
        <f t="shared" si="694"/>
        <v>0</v>
      </c>
      <c r="N171" s="768">
        <f t="shared" si="694"/>
        <v>0</v>
      </c>
      <c r="O171" s="768">
        <f t="shared" si="694"/>
        <v>0</v>
      </c>
      <c r="P171" s="769">
        <f t="shared" si="660"/>
        <v>0</v>
      </c>
      <c r="Q171" s="761"/>
      <c r="R171" s="767">
        <f>SUM(R163:R170)</f>
        <v>0</v>
      </c>
      <c r="S171" s="768">
        <f t="shared" ref="S171:AC171" si="695">SUM(S163:S170)</f>
        <v>0</v>
      </c>
      <c r="T171" s="768">
        <f t="shared" si="695"/>
        <v>0</v>
      </c>
      <c r="U171" s="768">
        <f t="shared" si="695"/>
        <v>0</v>
      </c>
      <c r="V171" s="768">
        <f t="shared" si="695"/>
        <v>0</v>
      </c>
      <c r="W171" s="768">
        <f t="shared" si="695"/>
        <v>0</v>
      </c>
      <c r="X171" s="768">
        <f t="shared" si="695"/>
        <v>0</v>
      </c>
      <c r="Y171" s="768">
        <f t="shared" si="695"/>
        <v>0</v>
      </c>
      <c r="Z171" s="768">
        <f t="shared" si="695"/>
        <v>0</v>
      </c>
      <c r="AA171" s="768">
        <f t="shared" si="695"/>
        <v>0</v>
      </c>
      <c r="AB171" s="768">
        <f t="shared" si="695"/>
        <v>0</v>
      </c>
      <c r="AC171" s="768">
        <f t="shared" si="695"/>
        <v>0</v>
      </c>
      <c r="AD171" s="769">
        <f t="shared" si="661"/>
        <v>0</v>
      </c>
      <c r="AE171" s="761"/>
      <c r="AF171" s="767">
        <f>SUM(AF163:AF170)</f>
        <v>0</v>
      </c>
      <c r="AG171" s="768">
        <f t="shared" ref="AG171:AQ171" si="696">SUM(AG163:AG170)</f>
        <v>0</v>
      </c>
      <c r="AH171" s="768">
        <f t="shared" si="696"/>
        <v>0</v>
      </c>
      <c r="AI171" s="768">
        <f t="shared" si="696"/>
        <v>0</v>
      </c>
      <c r="AJ171" s="768">
        <f t="shared" si="696"/>
        <v>0</v>
      </c>
      <c r="AK171" s="768">
        <f t="shared" si="696"/>
        <v>0</v>
      </c>
      <c r="AL171" s="768">
        <f t="shared" si="696"/>
        <v>0</v>
      </c>
      <c r="AM171" s="768">
        <f t="shared" si="696"/>
        <v>0</v>
      </c>
      <c r="AN171" s="768">
        <f t="shared" si="696"/>
        <v>0</v>
      </c>
      <c r="AO171" s="768">
        <f t="shared" si="696"/>
        <v>0</v>
      </c>
      <c r="AP171" s="768">
        <f t="shared" si="696"/>
        <v>0</v>
      </c>
      <c r="AQ171" s="768">
        <f t="shared" si="696"/>
        <v>0</v>
      </c>
      <c r="AR171" s="769">
        <f t="shared" si="662"/>
        <v>0</v>
      </c>
      <c r="AS171" s="761"/>
      <c r="AT171" s="767">
        <f>SUM(AT163:AT170)</f>
        <v>0</v>
      </c>
      <c r="AU171" s="768">
        <f t="shared" ref="AU171:BE171" si="697">SUM(AU163:AU170)</f>
        <v>0</v>
      </c>
      <c r="AV171" s="768">
        <f t="shared" si="697"/>
        <v>0</v>
      </c>
      <c r="AW171" s="768">
        <f t="shared" si="697"/>
        <v>0</v>
      </c>
      <c r="AX171" s="768">
        <f t="shared" si="697"/>
        <v>0</v>
      </c>
      <c r="AY171" s="768">
        <f t="shared" si="697"/>
        <v>0</v>
      </c>
      <c r="AZ171" s="768">
        <f t="shared" si="697"/>
        <v>0</v>
      </c>
      <c r="BA171" s="768">
        <f t="shared" si="697"/>
        <v>0</v>
      </c>
      <c r="BB171" s="768">
        <f t="shared" si="697"/>
        <v>0</v>
      </c>
      <c r="BC171" s="768">
        <f t="shared" si="697"/>
        <v>0</v>
      </c>
      <c r="BD171" s="768">
        <f t="shared" si="697"/>
        <v>0</v>
      </c>
      <c r="BE171" s="768">
        <f t="shared" si="697"/>
        <v>0</v>
      </c>
      <c r="BF171" s="769">
        <f t="shared" si="663"/>
        <v>0</v>
      </c>
      <c r="BG171" s="761"/>
      <c r="BH171" s="767">
        <f>SUM(BH163:BH170)</f>
        <v>0</v>
      </c>
      <c r="BI171" s="768">
        <f t="shared" ref="BI171:BS171" si="698">SUM(BI163:BI170)</f>
        <v>0</v>
      </c>
      <c r="BJ171" s="768">
        <f t="shared" si="698"/>
        <v>0</v>
      </c>
      <c r="BK171" s="768">
        <f t="shared" si="698"/>
        <v>0</v>
      </c>
      <c r="BL171" s="768">
        <f t="shared" si="698"/>
        <v>0</v>
      </c>
      <c r="BM171" s="768">
        <f t="shared" si="698"/>
        <v>0</v>
      </c>
      <c r="BN171" s="768">
        <f t="shared" si="698"/>
        <v>0</v>
      </c>
      <c r="BO171" s="768">
        <f t="shared" si="698"/>
        <v>0</v>
      </c>
      <c r="BP171" s="768">
        <f t="shared" si="698"/>
        <v>0</v>
      </c>
      <c r="BQ171" s="768">
        <f t="shared" si="698"/>
        <v>0</v>
      </c>
      <c r="BR171" s="768">
        <f t="shared" si="698"/>
        <v>0</v>
      </c>
      <c r="BS171" s="768">
        <f t="shared" si="698"/>
        <v>0</v>
      </c>
      <c r="BT171" s="769">
        <f t="shared" si="664"/>
        <v>0</v>
      </c>
      <c r="BU171" s="761"/>
      <c r="BV171" s="767">
        <f>SUM(BV163:BV170)</f>
        <v>0</v>
      </c>
      <c r="BW171" s="768">
        <f t="shared" ref="BW171:CG171" si="699">SUM(BW163:BW170)</f>
        <v>0</v>
      </c>
      <c r="BX171" s="768">
        <f t="shared" si="699"/>
        <v>0</v>
      </c>
      <c r="BY171" s="768">
        <f t="shared" si="699"/>
        <v>0</v>
      </c>
      <c r="BZ171" s="768">
        <f t="shared" si="699"/>
        <v>0</v>
      </c>
      <c r="CA171" s="768">
        <f t="shared" si="699"/>
        <v>0</v>
      </c>
      <c r="CB171" s="768">
        <f t="shared" si="699"/>
        <v>0</v>
      </c>
      <c r="CC171" s="768">
        <f t="shared" si="699"/>
        <v>0</v>
      </c>
      <c r="CD171" s="768">
        <f t="shared" si="699"/>
        <v>0</v>
      </c>
      <c r="CE171" s="768">
        <f t="shared" si="699"/>
        <v>0</v>
      </c>
      <c r="CF171" s="768">
        <f t="shared" si="699"/>
        <v>0</v>
      </c>
      <c r="CG171" s="768">
        <f t="shared" si="699"/>
        <v>0</v>
      </c>
      <c r="CH171" s="769">
        <f t="shared" si="687"/>
        <v>0</v>
      </c>
      <c r="CI171" s="761"/>
      <c r="CJ171" s="767">
        <f>SUM(CJ163:CJ170)</f>
        <v>0</v>
      </c>
      <c r="CK171" s="768">
        <f t="shared" ref="CK171:CU171" si="700">SUM(CK163:CK170)</f>
        <v>0</v>
      </c>
      <c r="CL171" s="768">
        <f t="shared" si="700"/>
        <v>0</v>
      </c>
      <c r="CM171" s="768">
        <f t="shared" si="700"/>
        <v>0</v>
      </c>
      <c r="CN171" s="768">
        <f t="shared" si="700"/>
        <v>0</v>
      </c>
      <c r="CO171" s="768">
        <f t="shared" si="700"/>
        <v>0</v>
      </c>
      <c r="CP171" s="768">
        <f t="shared" si="700"/>
        <v>0</v>
      </c>
      <c r="CQ171" s="768">
        <f t="shared" si="700"/>
        <v>0</v>
      </c>
      <c r="CR171" s="768">
        <f t="shared" si="700"/>
        <v>0</v>
      </c>
      <c r="CS171" s="768">
        <f t="shared" si="700"/>
        <v>0</v>
      </c>
      <c r="CT171" s="768">
        <f t="shared" si="700"/>
        <v>0</v>
      </c>
      <c r="CU171" s="768">
        <f t="shared" si="700"/>
        <v>0</v>
      </c>
      <c r="CV171" s="769">
        <f t="shared" si="689"/>
        <v>0</v>
      </c>
      <c r="CW171" s="761"/>
      <c r="CX171" s="767">
        <f>SUM(CX163:CX170)</f>
        <v>0</v>
      </c>
      <c r="CY171" s="768">
        <f t="shared" ref="CY171:DI171" si="701">SUM(CY163:CY170)</f>
        <v>0</v>
      </c>
      <c r="CZ171" s="768">
        <f t="shared" si="701"/>
        <v>0</v>
      </c>
      <c r="DA171" s="768">
        <f t="shared" si="701"/>
        <v>0</v>
      </c>
      <c r="DB171" s="768">
        <f t="shared" si="701"/>
        <v>0</v>
      </c>
      <c r="DC171" s="768">
        <f t="shared" si="701"/>
        <v>0</v>
      </c>
      <c r="DD171" s="768">
        <f t="shared" si="701"/>
        <v>0</v>
      </c>
      <c r="DE171" s="768">
        <f t="shared" si="701"/>
        <v>0</v>
      </c>
      <c r="DF171" s="768">
        <f t="shared" si="701"/>
        <v>0</v>
      </c>
      <c r="DG171" s="768">
        <f t="shared" si="701"/>
        <v>0</v>
      </c>
      <c r="DH171" s="768">
        <f t="shared" si="701"/>
        <v>0</v>
      </c>
      <c r="DI171" s="768">
        <f t="shared" si="701"/>
        <v>0</v>
      </c>
      <c r="DJ171" s="769">
        <f t="shared" si="686"/>
        <v>0</v>
      </c>
      <c r="DK171" s="761"/>
      <c r="DL171" s="767">
        <f>SUM(DL163:DL170)</f>
        <v>0</v>
      </c>
      <c r="DM171" s="768">
        <f t="shared" ref="DM171:DW171" si="702">SUM(DM163:DM170)</f>
        <v>0</v>
      </c>
      <c r="DN171" s="768">
        <f t="shared" si="702"/>
        <v>0</v>
      </c>
      <c r="DO171" s="768">
        <f t="shared" si="702"/>
        <v>0</v>
      </c>
      <c r="DP171" s="768">
        <f t="shared" si="702"/>
        <v>0</v>
      </c>
      <c r="DQ171" s="768">
        <f t="shared" si="702"/>
        <v>0</v>
      </c>
      <c r="DR171" s="768">
        <f t="shared" si="702"/>
        <v>0</v>
      </c>
      <c r="DS171" s="768">
        <f t="shared" si="702"/>
        <v>0</v>
      </c>
      <c r="DT171" s="768">
        <f t="shared" si="702"/>
        <v>0</v>
      </c>
      <c r="DU171" s="768">
        <f t="shared" si="702"/>
        <v>0</v>
      </c>
      <c r="DV171" s="768">
        <f t="shared" si="702"/>
        <v>0</v>
      </c>
      <c r="DW171" s="768">
        <f t="shared" si="702"/>
        <v>0</v>
      </c>
      <c r="DX171" s="769">
        <f t="shared" si="685"/>
        <v>0</v>
      </c>
      <c r="DY171" s="761"/>
      <c r="DZ171" s="767">
        <f>SUM(DZ163:DZ170)</f>
        <v>0</v>
      </c>
      <c r="EA171" s="768">
        <f t="shared" ref="EA171:EK171" si="703">SUM(EA163:EA170)</f>
        <v>0</v>
      </c>
      <c r="EB171" s="768">
        <f t="shared" si="703"/>
        <v>0</v>
      </c>
      <c r="EC171" s="768">
        <f t="shared" si="703"/>
        <v>0</v>
      </c>
      <c r="ED171" s="768">
        <f t="shared" si="703"/>
        <v>0</v>
      </c>
      <c r="EE171" s="768">
        <f t="shared" si="703"/>
        <v>0</v>
      </c>
      <c r="EF171" s="768">
        <f t="shared" si="703"/>
        <v>0</v>
      </c>
      <c r="EG171" s="768">
        <f t="shared" si="703"/>
        <v>0</v>
      </c>
      <c r="EH171" s="768">
        <f t="shared" si="703"/>
        <v>0</v>
      </c>
      <c r="EI171" s="768">
        <f t="shared" si="703"/>
        <v>0</v>
      </c>
      <c r="EJ171" s="768">
        <f t="shared" si="703"/>
        <v>0</v>
      </c>
      <c r="EK171" s="768">
        <f t="shared" si="703"/>
        <v>0</v>
      </c>
      <c r="EL171" s="769">
        <f t="shared" si="690"/>
        <v>0</v>
      </c>
      <c r="EM171" s="761"/>
      <c r="EN171" s="767">
        <f>SUM(EN163:EN170)</f>
        <v>0</v>
      </c>
      <c r="EO171" s="768">
        <f t="shared" ref="EO171:EY171" si="704">SUM(EO163:EO170)</f>
        <v>0</v>
      </c>
      <c r="EP171" s="768">
        <f t="shared" si="704"/>
        <v>0</v>
      </c>
      <c r="EQ171" s="768">
        <f t="shared" si="704"/>
        <v>0</v>
      </c>
      <c r="ER171" s="768">
        <f t="shared" si="704"/>
        <v>0</v>
      </c>
      <c r="ES171" s="768">
        <f t="shared" si="704"/>
        <v>0</v>
      </c>
      <c r="ET171" s="768">
        <f t="shared" si="704"/>
        <v>0</v>
      </c>
      <c r="EU171" s="768">
        <f t="shared" si="704"/>
        <v>0</v>
      </c>
      <c r="EV171" s="768">
        <f t="shared" si="704"/>
        <v>0</v>
      </c>
      <c r="EW171" s="768">
        <f t="shared" si="704"/>
        <v>0</v>
      </c>
      <c r="EX171" s="768">
        <f t="shared" si="704"/>
        <v>0</v>
      </c>
      <c r="EY171" s="768">
        <f t="shared" si="704"/>
        <v>0</v>
      </c>
      <c r="EZ171" s="769">
        <f t="shared" si="693"/>
        <v>0</v>
      </c>
      <c r="FA171" s="761"/>
      <c r="FB171" s="767">
        <f>SUM(FB163:FB170)</f>
        <v>0</v>
      </c>
      <c r="FC171" s="768">
        <f t="shared" ref="FC171:FM171" si="705">SUM(FC163:FC170)</f>
        <v>0</v>
      </c>
      <c r="FD171" s="768">
        <f t="shared" si="705"/>
        <v>0</v>
      </c>
      <c r="FE171" s="768">
        <f t="shared" si="705"/>
        <v>0</v>
      </c>
      <c r="FF171" s="768">
        <f t="shared" si="705"/>
        <v>0</v>
      </c>
      <c r="FG171" s="768">
        <f t="shared" si="705"/>
        <v>0</v>
      </c>
      <c r="FH171" s="768">
        <f t="shared" si="705"/>
        <v>0</v>
      </c>
      <c r="FI171" s="768">
        <f t="shared" si="705"/>
        <v>0</v>
      </c>
      <c r="FJ171" s="768">
        <f t="shared" si="705"/>
        <v>0</v>
      </c>
      <c r="FK171" s="768">
        <f t="shared" si="705"/>
        <v>0</v>
      </c>
      <c r="FL171" s="768">
        <f t="shared" si="705"/>
        <v>0</v>
      </c>
      <c r="FM171" s="768">
        <f t="shared" si="705"/>
        <v>0</v>
      </c>
      <c r="FN171" s="769">
        <f t="shared" si="691"/>
        <v>0</v>
      </c>
      <c r="FO171" s="761"/>
      <c r="FP171" s="767">
        <f>SUM(FP163:FP170)</f>
        <v>0</v>
      </c>
      <c r="FQ171" s="768">
        <f t="shared" ref="FQ171:GA171" si="706">SUM(FQ163:FQ170)</f>
        <v>0</v>
      </c>
      <c r="FR171" s="768">
        <f t="shared" si="706"/>
        <v>0</v>
      </c>
      <c r="FS171" s="768">
        <f t="shared" si="706"/>
        <v>0</v>
      </c>
      <c r="FT171" s="768">
        <f t="shared" si="706"/>
        <v>0</v>
      </c>
      <c r="FU171" s="768">
        <f t="shared" si="706"/>
        <v>0</v>
      </c>
      <c r="FV171" s="768">
        <f t="shared" si="706"/>
        <v>0</v>
      </c>
      <c r="FW171" s="768">
        <f t="shared" si="706"/>
        <v>0</v>
      </c>
      <c r="FX171" s="768">
        <f t="shared" si="706"/>
        <v>0</v>
      </c>
      <c r="FY171" s="768">
        <f t="shared" si="706"/>
        <v>0</v>
      </c>
      <c r="FZ171" s="768">
        <f t="shared" si="706"/>
        <v>0</v>
      </c>
      <c r="GA171" s="768">
        <f t="shared" si="706"/>
        <v>0</v>
      </c>
      <c r="GB171" s="769">
        <f t="shared" si="692"/>
        <v>0</v>
      </c>
      <c r="GC171" s="761"/>
      <c r="GD171" s="767">
        <f>SUM(GD163:GD170)</f>
        <v>0</v>
      </c>
      <c r="GE171" s="768">
        <f t="shared" ref="GE171:GO171" si="707">SUM(GE163:GE170)</f>
        <v>0</v>
      </c>
      <c r="GF171" s="768">
        <f t="shared" si="707"/>
        <v>0</v>
      </c>
      <c r="GG171" s="768">
        <f t="shared" si="707"/>
        <v>0</v>
      </c>
      <c r="GH171" s="768">
        <f t="shared" si="707"/>
        <v>0</v>
      </c>
      <c r="GI171" s="768">
        <f t="shared" si="707"/>
        <v>0</v>
      </c>
      <c r="GJ171" s="768">
        <f t="shared" si="707"/>
        <v>0</v>
      </c>
      <c r="GK171" s="768">
        <f t="shared" si="707"/>
        <v>0</v>
      </c>
      <c r="GL171" s="768">
        <f t="shared" si="707"/>
        <v>0</v>
      </c>
      <c r="GM171" s="768">
        <f t="shared" si="707"/>
        <v>0</v>
      </c>
      <c r="GN171" s="768">
        <f t="shared" si="707"/>
        <v>0</v>
      </c>
      <c r="GO171" s="768">
        <f t="shared" si="707"/>
        <v>0</v>
      </c>
      <c r="GP171" s="769">
        <f t="shared" si="672"/>
        <v>0</v>
      </c>
      <c r="GQ171" s="761"/>
      <c r="GR171" s="767">
        <f>SUM(GR163:GR170)</f>
        <v>0</v>
      </c>
      <c r="GS171" s="768">
        <f t="shared" ref="GS171:HC171" si="708">SUM(GS163:GS170)</f>
        <v>0</v>
      </c>
      <c r="GT171" s="768">
        <f t="shared" si="708"/>
        <v>0</v>
      </c>
      <c r="GU171" s="768">
        <f t="shared" si="708"/>
        <v>0</v>
      </c>
      <c r="GV171" s="768">
        <f t="shared" si="708"/>
        <v>0</v>
      </c>
      <c r="GW171" s="768">
        <f t="shared" si="708"/>
        <v>0</v>
      </c>
      <c r="GX171" s="768">
        <f t="shared" si="708"/>
        <v>0</v>
      </c>
      <c r="GY171" s="768">
        <f t="shared" si="708"/>
        <v>0</v>
      </c>
      <c r="GZ171" s="768">
        <f t="shared" si="708"/>
        <v>0</v>
      </c>
      <c r="HA171" s="768">
        <f t="shared" si="708"/>
        <v>0</v>
      </c>
      <c r="HB171" s="768">
        <f t="shared" si="708"/>
        <v>0</v>
      </c>
      <c r="HC171" s="768">
        <f t="shared" si="708"/>
        <v>0</v>
      </c>
      <c r="HD171" s="769">
        <f t="shared" si="673"/>
        <v>0</v>
      </c>
      <c r="HE171" s="761"/>
      <c r="HF171" s="767">
        <f>SUM(HF163:HF170)</f>
        <v>0</v>
      </c>
      <c r="HG171" s="768">
        <f t="shared" ref="HG171:HQ171" si="709">SUM(HG163:HG170)</f>
        <v>0</v>
      </c>
      <c r="HH171" s="768">
        <f t="shared" si="709"/>
        <v>0</v>
      </c>
      <c r="HI171" s="768">
        <f t="shared" si="709"/>
        <v>0</v>
      </c>
      <c r="HJ171" s="768">
        <f t="shared" si="709"/>
        <v>0</v>
      </c>
      <c r="HK171" s="768">
        <f t="shared" si="709"/>
        <v>0</v>
      </c>
      <c r="HL171" s="768">
        <f t="shared" si="709"/>
        <v>0</v>
      </c>
      <c r="HM171" s="768">
        <f t="shared" si="709"/>
        <v>0</v>
      </c>
      <c r="HN171" s="768">
        <f t="shared" si="709"/>
        <v>0</v>
      </c>
      <c r="HO171" s="768">
        <f t="shared" si="709"/>
        <v>0</v>
      </c>
      <c r="HP171" s="768">
        <f t="shared" si="709"/>
        <v>0</v>
      </c>
      <c r="HQ171" s="768">
        <f t="shared" si="709"/>
        <v>0</v>
      </c>
      <c r="HR171" s="769">
        <f t="shared" si="688"/>
        <v>0</v>
      </c>
      <c r="HS171" s="761"/>
      <c r="HT171" s="767">
        <f>SUM(HT163:HT170)</f>
        <v>0</v>
      </c>
      <c r="HU171" s="768">
        <f t="shared" ref="HU171:IE171" si="710">SUM(HU163:HU170)</f>
        <v>0</v>
      </c>
      <c r="HV171" s="768">
        <f t="shared" si="710"/>
        <v>0</v>
      </c>
      <c r="HW171" s="768">
        <f t="shared" si="710"/>
        <v>0</v>
      </c>
      <c r="HX171" s="768">
        <f t="shared" si="710"/>
        <v>0</v>
      </c>
      <c r="HY171" s="768">
        <f t="shared" si="710"/>
        <v>0</v>
      </c>
      <c r="HZ171" s="768">
        <f t="shared" si="710"/>
        <v>0</v>
      </c>
      <c r="IA171" s="768">
        <f t="shared" si="710"/>
        <v>0</v>
      </c>
      <c r="IB171" s="768">
        <f t="shared" si="710"/>
        <v>0</v>
      </c>
      <c r="IC171" s="768">
        <f t="shared" si="710"/>
        <v>0</v>
      </c>
      <c r="ID171" s="768">
        <f t="shared" si="710"/>
        <v>0</v>
      </c>
      <c r="IE171" s="768">
        <f t="shared" si="710"/>
        <v>0</v>
      </c>
      <c r="IF171" s="769">
        <f t="shared" si="675"/>
        <v>0</v>
      </c>
      <c r="IG171" s="761"/>
      <c r="IH171" s="767">
        <f>SUM(IH163:IH170)</f>
        <v>0</v>
      </c>
      <c r="II171" s="768">
        <f t="shared" ref="II171:IS171" si="711">SUM(II163:II170)</f>
        <v>0</v>
      </c>
      <c r="IJ171" s="768">
        <f t="shared" si="711"/>
        <v>0</v>
      </c>
      <c r="IK171" s="768">
        <f t="shared" si="711"/>
        <v>0</v>
      </c>
      <c r="IL171" s="768">
        <f t="shared" si="711"/>
        <v>0</v>
      </c>
      <c r="IM171" s="768">
        <f t="shared" si="711"/>
        <v>0</v>
      </c>
      <c r="IN171" s="768">
        <f t="shared" si="711"/>
        <v>0</v>
      </c>
      <c r="IO171" s="768">
        <f t="shared" si="711"/>
        <v>0</v>
      </c>
      <c r="IP171" s="768">
        <f t="shared" si="711"/>
        <v>0</v>
      </c>
      <c r="IQ171" s="768">
        <f t="shared" si="711"/>
        <v>0</v>
      </c>
      <c r="IR171" s="768">
        <f t="shared" si="711"/>
        <v>0</v>
      </c>
      <c r="IS171" s="768">
        <f t="shared" si="711"/>
        <v>0</v>
      </c>
      <c r="IT171" s="769">
        <f t="shared" si="676"/>
        <v>0</v>
      </c>
      <c r="IU171" s="761"/>
      <c r="IV171" s="767">
        <f>SUM(IV163:IV170)</f>
        <v>0</v>
      </c>
      <c r="IW171" s="768">
        <f t="shared" ref="IW171:JG171" si="712">SUM(IW163:IW170)</f>
        <v>0</v>
      </c>
      <c r="IX171" s="768">
        <f t="shared" si="712"/>
        <v>0</v>
      </c>
      <c r="IY171" s="768">
        <f t="shared" si="712"/>
        <v>0</v>
      </c>
      <c r="IZ171" s="768">
        <f t="shared" si="712"/>
        <v>0</v>
      </c>
      <c r="JA171" s="768">
        <f t="shared" si="712"/>
        <v>0</v>
      </c>
      <c r="JB171" s="768">
        <f t="shared" si="712"/>
        <v>0</v>
      </c>
      <c r="JC171" s="768">
        <f t="shared" si="712"/>
        <v>0</v>
      </c>
      <c r="JD171" s="768">
        <f t="shared" si="712"/>
        <v>0</v>
      </c>
      <c r="JE171" s="768">
        <f t="shared" si="712"/>
        <v>0</v>
      </c>
      <c r="JF171" s="768">
        <f t="shared" si="712"/>
        <v>0</v>
      </c>
      <c r="JG171" s="768">
        <f t="shared" si="712"/>
        <v>0</v>
      </c>
      <c r="JH171" s="769">
        <f t="shared" si="677"/>
        <v>0</v>
      </c>
      <c r="JI171" s="761"/>
      <c r="JJ171" s="767">
        <f>SUM(JJ163:JJ170)</f>
        <v>0</v>
      </c>
      <c r="JK171" s="768">
        <f t="shared" ref="JK171:JU171" si="713">SUM(JK163:JK170)</f>
        <v>0</v>
      </c>
      <c r="JL171" s="768">
        <f t="shared" si="713"/>
        <v>0</v>
      </c>
      <c r="JM171" s="768">
        <f t="shared" si="713"/>
        <v>0</v>
      </c>
      <c r="JN171" s="768">
        <f t="shared" si="713"/>
        <v>0</v>
      </c>
      <c r="JO171" s="768">
        <f t="shared" si="713"/>
        <v>0</v>
      </c>
      <c r="JP171" s="768">
        <f t="shared" si="713"/>
        <v>0</v>
      </c>
      <c r="JQ171" s="768">
        <f t="shared" si="713"/>
        <v>0</v>
      </c>
      <c r="JR171" s="768">
        <f t="shared" si="713"/>
        <v>0</v>
      </c>
      <c r="JS171" s="768">
        <f t="shared" si="713"/>
        <v>0</v>
      </c>
      <c r="JT171" s="768">
        <f t="shared" si="713"/>
        <v>0</v>
      </c>
      <c r="JU171" s="768">
        <f t="shared" si="713"/>
        <v>0</v>
      </c>
      <c r="JV171" s="769">
        <f t="shared" si="678"/>
        <v>0</v>
      </c>
      <c r="JW171" s="761"/>
      <c r="JX171" s="767">
        <f>SUM(JX163:JX170)</f>
        <v>0</v>
      </c>
      <c r="JY171" s="768">
        <f t="shared" ref="JY171:KI171" si="714">SUM(JY163:JY170)</f>
        <v>0</v>
      </c>
      <c r="JZ171" s="768">
        <f t="shared" si="714"/>
        <v>0</v>
      </c>
      <c r="KA171" s="768">
        <f t="shared" si="714"/>
        <v>0</v>
      </c>
      <c r="KB171" s="768">
        <f t="shared" si="714"/>
        <v>0</v>
      </c>
      <c r="KC171" s="768">
        <f t="shared" si="714"/>
        <v>0</v>
      </c>
      <c r="KD171" s="768">
        <f t="shared" si="714"/>
        <v>0</v>
      </c>
      <c r="KE171" s="768">
        <f t="shared" si="714"/>
        <v>0</v>
      </c>
      <c r="KF171" s="768">
        <f t="shared" si="714"/>
        <v>0</v>
      </c>
      <c r="KG171" s="768">
        <f t="shared" si="714"/>
        <v>0</v>
      </c>
      <c r="KH171" s="768">
        <f t="shared" si="714"/>
        <v>0</v>
      </c>
      <c r="KI171" s="768">
        <f t="shared" si="714"/>
        <v>0</v>
      </c>
      <c r="KJ171" s="769">
        <f t="shared" si="679"/>
        <v>0</v>
      </c>
      <c r="KK171" s="761"/>
      <c r="KL171" s="767">
        <f>SUM(KL163:KL170)</f>
        <v>0</v>
      </c>
      <c r="KM171" s="768">
        <f t="shared" ref="KM171:KW171" si="715">SUM(KM163:KM170)</f>
        <v>0</v>
      </c>
      <c r="KN171" s="768">
        <f t="shared" si="715"/>
        <v>0</v>
      </c>
      <c r="KO171" s="768">
        <f t="shared" si="715"/>
        <v>0</v>
      </c>
      <c r="KP171" s="768">
        <f t="shared" si="715"/>
        <v>0</v>
      </c>
      <c r="KQ171" s="768">
        <f t="shared" si="715"/>
        <v>0</v>
      </c>
      <c r="KR171" s="768">
        <f t="shared" si="715"/>
        <v>0</v>
      </c>
      <c r="KS171" s="768">
        <f t="shared" si="715"/>
        <v>0</v>
      </c>
      <c r="KT171" s="768">
        <f t="shared" si="715"/>
        <v>0</v>
      </c>
      <c r="KU171" s="768">
        <f t="shared" si="715"/>
        <v>0</v>
      </c>
      <c r="KV171" s="768">
        <f t="shared" si="715"/>
        <v>0</v>
      </c>
      <c r="KW171" s="768">
        <f t="shared" si="715"/>
        <v>0</v>
      </c>
      <c r="KX171" s="769">
        <f t="shared" si="680"/>
        <v>0</v>
      </c>
      <c r="KY171" s="761"/>
      <c r="KZ171" s="767">
        <f>SUM(KZ163:KZ170)</f>
        <v>0</v>
      </c>
      <c r="LA171" s="768">
        <f t="shared" ref="LA171:LK171" si="716">SUM(LA163:LA170)</f>
        <v>0</v>
      </c>
      <c r="LB171" s="768">
        <f t="shared" si="716"/>
        <v>0</v>
      </c>
      <c r="LC171" s="768">
        <f t="shared" si="716"/>
        <v>0</v>
      </c>
      <c r="LD171" s="768">
        <f t="shared" si="716"/>
        <v>0</v>
      </c>
      <c r="LE171" s="768">
        <f t="shared" si="716"/>
        <v>0</v>
      </c>
      <c r="LF171" s="768">
        <f t="shared" si="716"/>
        <v>0</v>
      </c>
      <c r="LG171" s="768">
        <f t="shared" si="716"/>
        <v>0</v>
      </c>
      <c r="LH171" s="768">
        <f t="shared" si="716"/>
        <v>0</v>
      </c>
      <c r="LI171" s="768">
        <f t="shared" si="716"/>
        <v>0</v>
      </c>
      <c r="LJ171" s="768">
        <f t="shared" si="716"/>
        <v>0</v>
      </c>
      <c r="LK171" s="768">
        <f t="shared" si="716"/>
        <v>0</v>
      </c>
      <c r="LL171" s="769">
        <f t="shared" si="681"/>
        <v>0</v>
      </c>
      <c r="LM171" s="761"/>
      <c r="LN171" s="767">
        <f>SUM(LN163:LN170)</f>
        <v>0</v>
      </c>
      <c r="LO171" s="768">
        <f t="shared" ref="LO171:LY171" si="717">SUM(LO163:LO170)</f>
        <v>0</v>
      </c>
      <c r="LP171" s="768">
        <f t="shared" si="717"/>
        <v>0</v>
      </c>
      <c r="LQ171" s="768">
        <f t="shared" si="717"/>
        <v>0</v>
      </c>
      <c r="LR171" s="768">
        <f t="shared" si="717"/>
        <v>0</v>
      </c>
      <c r="LS171" s="768">
        <f t="shared" si="717"/>
        <v>0</v>
      </c>
      <c r="LT171" s="768">
        <f t="shared" si="717"/>
        <v>0</v>
      </c>
      <c r="LU171" s="768">
        <f t="shared" si="717"/>
        <v>0</v>
      </c>
      <c r="LV171" s="768">
        <f t="shared" si="717"/>
        <v>0</v>
      </c>
      <c r="LW171" s="768">
        <f t="shared" si="717"/>
        <v>0</v>
      </c>
      <c r="LX171" s="768">
        <f t="shared" si="717"/>
        <v>0</v>
      </c>
      <c r="LY171" s="768">
        <f t="shared" si="717"/>
        <v>0</v>
      </c>
      <c r="LZ171" s="769">
        <f t="shared" si="682"/>
        <v>0</v>
      </c>
      <c r="MA171" s="761"/>
      <c r="MB171" s="769">
        <f t="shared" ref="MB171:MN171" si="718">SUM(MB163:MB170)</f>
        <v>0</v>
      </c>
      <c r="MC171" s="769">
        <f t="shared" si="718"/>
        <v>0</v>
      </c>
      <c r="MD171" s="769">
        <f t="shared" si="718"/>
        <v>0</v>
      </c>
      <c r="ME171" s="769">
        <f t="shared" si="718"/>
        <v>0</v>
      </c>
      <c r="MF171" s="769">
        <f t="shared" si="718"/>
        <v>0</v>
      </c>
      <c r="MG171" s="769">
        <f t="shared" si="718"/>
        <v>0</v>
      </c>
      <c r="MH171" s="769">
        <f t="shared" si="718"/>
        <v>0</v>
      </c>
      <c r="MI171" s="769">
        <f t="shared" si="718"/>
        <v>0</v>
      </c>
      <c r="MJ171" s="769">
        <f t="shared" si="718"/>
        <v>0</v>
      </c>
      <c r="MK171" s="769">
        <f t="shared" si="718"/>
        <v>0</v>
      </c>
      <c r="ML171" s="769">
        <f t="shared" si="718"/>
        <v>0</v>
      </c>
      <c r="MM171" s="769">
        <f t="shared" si="718"/>
        <v>0</v>
      </c>
      <c r="MN171" s="769">
        <f t="shared" si="718"/>
        <v>0</v>
      </c>
    </row>
    <row r="172" spans="1:352" ht="12.5" hidden="1" x14ac:dyDescent="0.25">
      <c r="A172" s="792"/>
      <c r="B172" s="394"/>
      <c r="C172" s="313"/>
      <c r="D172" s="766"/>
      <c r="E172" s="762"/>
      <c r="F172" s="762"/>
      <c r="G172" s="762"/>
      <c r="H172" s="762"/>
      <c r="I172" s="762"/>
      <c r="J172" s="762"/>
      <c r="K172" s="762"/>
      <c r="L172" s="762"/>
      <c r="M172" s="762"/>
      <c r="N172" s="762"/>
      <c r="O172" s="762"/>
      <c r="P172" s="776"/>
      <c r="Q172" s="777"/>
      <c r="R172" s="766"/>
      <c r="S172" s="762"/>
      <c r="T172" s="762"/>
      <c r="U172" s="762"/>
      <c r="V172" s="762"/>
      <c r="W172" s="762"/>
      <c r="X172" s="762"/>
      <c r="Y172" s="762"/>
      <c r="Z172" s="762"/>
      <c r="AA172" s="762"/>
      <c r="AB172" s="762"/>
      <c r="AC172" s="762"/>
      <c r="AD172" s="776"/>
      <c r="AE172" s="777"/>
      <c r="AF172" s="766"/>
      <c r="AG172" s="762"/>
      <c r="AH172" s="762"/>
      <c r="AI172" s="762"/>
      <c r="AJ172" s="762"/>
      <c r="AK172" s="762"/>
      <c r="AL172" s="762"/>
      <c r="AM172" s="762"/>
      <c r="AN172" s="762"/>
      <c r="AO172" s="762"/>
      <c r="AP172" s="762"/>
      <c r="AQ172" s="762"/>
      <c r="AR172" s="776"/>
      <c r="AS172" s="777"/>
      <c r="AT172" s="766"/>
      <c r="AU172" s="762"/>
      <c r="AV172" s="762"/>
      <c r="AW172" s="762"/>
      <c r="AX172" s="762"/>
      <c r="AY172" s="762"/>
      <c r="AZ172" s="762"/>
      <c r="BA172" s="762"/>
      <c r="BB172" s="762"/>
      <c r="BC172" s="762"/>
      <c r="BD172" s="762"/>
      <c r="BE172" s="762"/>
      <c r="BF172" s="776"/>
      <c r="BG172" s="777"/>
      <c r="BH172" s="766"/>
      <c r="BI172" s="762"/>
      <c r="BJ172" s="762"/>
      <c r="BK172" s="762"/>
      <c r="BL172" s="762"/>
      <c r="BM172" s="762"/>
      <c r="BN172" s="762"/>
      <c r="BO172" s="762"/>
      <c r="BP172" s="762"/>
      <c r="BQ172" s="762"/>
      <c r="BR172" s="762"/>
      <c r="BS172" s="762"/>
      <c r="BT172" s="776"/>
      <c r="BU172" s="777"/>
      <c r="BV172" s="766"/>
      <c r="BW172" s="762"/>
      <c r="BX172" s="762"/>
      <c r="BY172" s="762"/>
      <c r="BZ172" s="762"/>
      <c r="CA172" s="762"/>
      <c r="CB172" s="762"/>
      <c r="CC172" s="762"/>
      <c r="CD172" s="762"/>
      <c r="CE172" s="762"/>
      <c r="CF172" s="762"/>
      <c r="CG172" s="762"/>
      <c r="CH172" s="776"/>
      <c r="CI172" s="777"/>
      <c r="CJ172" s="766"/>
      <c r="CK172" s="762"/>
      <c r="CL172" s="762"/>
      <c r="CM172" s="762"/>
      <c r="CN172" s="762"/>
      <c r="CO172" s="762"/>
      <c r="CP172" s="762"/>
      <c r="CQ172" s="762"/>
      <c r="CR172" s="762"/>
      <c r="CS172" s="762"/>
      <c r="CT172" s="762"/>
      <c r="CU172" s="762"/>
      <c r="CV172" s="776"/>
      <c r="CW172" s="777"/>
      <c r="CX172" s="766"/>
      <c r="CY172" s="762"/>
      <c r="CZ172" s="762"/>
      <c r="DA172" s="762"/>
      <c r="DB172" s="762"/>
      <c r="DC172" s="762"/>
      <c r="DD172" s="762"/>
      <c r="DE172" s="762"/>
      <c r="DF172" s="762"/>
      <c r="DG172" s="762"/>
      <c r="DH172" s="762"/>
      <c r="DI172" s="762"/>
      <c r="DJ172" s="776"/>
      <c r="DK172" s="777"/>
      <c r="DL172" s="766"/>
      <c r="DM172" s="762"/>
      <c r="DN172" s="762"/>
      <c r="DO172" s="762"/>
      <c r="DP172" s="762"/>
      <c r="DQ172" s="762"/>
      <c r="DR172" s="762"/>
      <c r="DS172" s="762"/>
      <c r="DT172" s="762"/>
      <c r="DU172" s="762"/>
      <c r="DV172" s="762"/>
      <c r="DW172" s="762"/>
      <c r="DX172" s="776"/>
      <c r="DY172" s="777"/>
      <c r="DZ172" s="766"/>
      <c r="EA172" s="762"/>
      <c r="EB172" s="762"/>
      <c r="EC172" s="762"/>
      <c r="ED172" s="762"/>
      <c r="EE172" s="762"/>
      <c r="EF172" s="762"/>
      <c r="EG172" s="762"/>
      <c r="EH172" s="762"/>
      <c r="EI172" s="762"/>
      <c r="EJ172" s="762"/>
      <c r="EK172" s="762"/>
      <c r="EL172" s="776"/>
      <c r="EM172" s="777"/>
      <c r="EN172" s="766"/>
      <c r="EO172" s="762"/>
      <c r="EP172" s="762"/>
      <c r="EQ172" s="762"/>
      <c r="ER172" s="762"/>
      <c r="ES172" s="762"/>
      <c r="ET172" s="762"/>
      <c r="EU172" s="762"/>
      <c r="EV172" s="762"/>
      <c r="EW172" s="762"/>
      <c r="EX172" s="762"/>
      <c r="EY172" s="762"/>
      <c r="EZ172" s="776"/>
      <c r="FA172" s="777"/>
      <c r="FB172" s="766"/>
      <c r="FC172" s="762"/>
      <c r="FD172" s="762"/>
      <c r="FE172" s="762"/>
      <c r="FF172" s="762"/>
      <c r="FG172" s="762"/>
      <c r="FH172" s="762"/>
      <c r="FI172" s="762"/>
      <c r="FJ172" s="762"/>
      <c r="FK172" s="762"/>
      <c r="FL172" s="762"/>
      <c r="FM172" s="762"/>
      <c r="FN172" s="776"/>
      <c r="FO172" s="777"/>
      <c r="FP172" s="766"/>
      <c r="FQ172" s="762"/>
      <c r="FR172" s="762"/>
      <c r="FS172" s="762"/>
      <c r="FT172" s="762"/>
      <c r="FU172" s="762"/>
      <c r="FV172" s="762"/>
      <c r="FW172" s="762"/>
      <c r="FX172" s="762"/>
      <c r="FY172" s="762"/>
      <c r="FZ172" s="762"/>
      <c r="GA172" s="762"/>
      <c r="GB172" s="776"/>
      <c r="GC172" s="777"/>
      <c r="GD172" s="766"/>
      <c r="GE172" s="762"/>
      <c r="GF172" s="762"/>
      <c r="GG172" s="762"/>
      <c r="GH172" s="762"/>
      <c r="GI172" s="762"/>
      <c r="GJ172" s="762"/>
      <c r="GK172" s="762"/>
      <c r="GL172" s="762"/>
      <c r="GM172" s="762"/>
      <c r="GN172" s="762"/>
      <c r="GO172" s="762"/>
      <c r="GP172" s="776"/>
      <c r="GQ172" s="777"/>
      <c r="GR172" s="766"/>
      <c r="GS172" s="762"/>
      <c r="GT172" s="762"/>
      <c r="GU172" s="762"/>
      <c r="GV172" s="762"/>
      <c r="GW172" s="762"/>
      <c r="GX172" s="762"/>
      <c r="GY172" s="762"/>
      <c r="GZ172" s="762"/>
      <c r="HA172" s="762"/>
      <c r="HB172" s="762"/>
      <c r="HC172" s="762"/>
      <c r="HD172" s="776"/>
      <c r="HE172" s="777"/>
      <c r="HF172" s="766"/>
      <c r="HG172" s="762"/>
      <c r="HH172" s="762"/>
      <c r="HI172" s="762"/>
      <c r="HJ172" s="762"/>
      <c r="HK172" s="762"/>
      <c r="HL172" s="762"/>
      <c r="HM172" s="762"/>
      <c r="HN172" s="762"/>
      <c r="HO172" s="762"/>
      <c r="HP172" s="762"/>
      <c r="HQ172" s="762"/>
      <c r="HR172" s="776"/>
      <c r="HS172" s="777"/>
      <c r="HT172" s="766"/>
      <c r="HU172" s="762"/>
      <c r="HV172" s="762"/>
      <c r="HW172" s="762"/>
      <c r="HX172" s="762"/>
      <c r="HY172" s="762"/>
      <c r="HZ172" s="762"/>
      <c r="IA172" s="762"/>
      <c r="IB172" s="762"/>
      <c r="IC172" s="762"/>
      <c r="ID172" s="762"/>
      <c r="IE172" s="762"/>
      <c r="IF172" s="776"/>
      <c r="IG172" s="777"/>
      <c r="IH172" s="766"/>
      <c r="II172" s="762"/>
      <c r="IJ172" s="762"/>
      <c r="IK172" s="762"/>
      <c r="IL172" s="762"/>
      <c r="IM172" s="762"/>
      <c r="IN172" s="762"/>
      <c r="IO172" s="762"/>
      <c r="IP172" s="762"/>
      <c r="IQ172" s="762"/>
      <c r="IR172" s="762"/>
      <c r="IS172" s="762"/>
      <c r="IT172" s="776"/>
      <c r="IU172" s="777"/>
      <c r="IV172" s="766"/>
      <c r="IW172" s="762"/>
      <c r="IX172" s="762"/>
      <c r="IY172" s="762"/>
      <c r="IZ172" s="762"/>
      <c r="JA172" s="762"/>
      <c r="JB172" s="762"/>
      <c r="JC172" s="762"/>
      <c r="JD172" s="762"/>
      <c r="JE172" s="762"/>
      <c r="JF172" s="762"/>
      <c r="JG172" s="762"/>
      <c r="JH172" s="776"/>
      <c r="JI172" s="777"/>
      <c r="JJ172" s="766"/>
      <c r="JK172" s="762"/>
      <c r="JL172" s="762"/>
      <c r="JM172" s="762"/>
      <c r="JN172" s="762"/>
      <c r="JO172" s="762"/>
      <c r="JP172" s="762"/>
      <c r="JQ172" s="762"/>
      <c r="JR172" s="762"/>
      <c r="JS172" s="762"/>
      <c r="JT172" s="762"/>
      <c r="JU172" s="762"/>
      <c r="JV172" s="776"/>
      <c r="JW172" s="777"/>
      <c r="JX172" s="766"/>
      <c r="JY172" s="762"/>
      <c r="JZ172" s="762"/>
      <c r="KA172" s="762"/>
      <c r="KB172" s="762"/>
      <c r="KC172" s="762"/>
      <c r="KD172" s="762"/>
      <c r="KE172" s="762"/>
      <c r="KF172" s="762"/>
      <c r="KG172" s="762"/>
      <c r="KH172" s="762"/>
      <c r="KI172" s="762"/>
      <c r="KJ172" s="776"/>
      <c r="KK172" s="777"/>
      <c r="KL172" s="766"/>
      <c r="KM172" s="762"/>
      <c r="KN172" s="762"/>
      <c r="KO172" s="762"/>
      <c r="KP172" s="762"/>
      <c r="KQ172" s="762"/>
      <c r="KR172" s="762"/>
      <c r="KS172" s="762"/>
      <c r="KT172" s="762"/>
      <c r="KU172" s="762"/>
      <c r="KV172" s="762"/>
      <c r="KW172" s="762"/>
      <c r="KX172" s="776"/>
      <c r="KY172" s="777"/>
      <c r="KZ172" s="766"/>
      <c r="LA172" s="762"/>
      <c r="LB172" s="762"/>
      <c r="LC172" s="762"/>
      <c r="LD172" s="762"/>
      <c r="LE172" s="762"/>
      <c r="LF172" s="762"/>
      <c r="LG172" s="762"/>
      <c r="LH172" s="762"/>
      <c r="LI172" s="762"/>
      <c r="LJ172" s="762"/>
      <c r="LK172" s="762"/>
      <c r="LL172" s="776"/>
      <c r="LM172" s="777"/>
      <c r="LN172" s="766"/>
      <c r="LO172" s="762"/>
      <c r="LP172" s="762"/>
      <c r="LQ172" s="762"/>
      <c r="LR172" s="762"/>
      <c r="LS172" s="762"/>
      <c r="LT172" s="762"/>
      <c r="LU172" s="762"/>
      <c r="LV172" s="762"/>
      <c r="LW172" s="762"/>
      <c r="LX172" s="762"/>
      <c r="LY172" s="762"/>
      <c r="LZ172" s="776"/>
      <c r="MA172" s="777"/>
      <c r="MB172" s="776"/>
      <c r="MC172" s="776"/>
      <c r="MD172" s="776"/>
      <c r="ME172" s="776"/>
      <c r="MF172" s="776"/>
      <c r="MG172" s="776"/>
      <c r="MH172" s="776"/>
      <c r="MI172" s="776"/>
      <c r="MJ172" s="776"/>
      <c r="MK172" s="776"/>
      <c r="ML172" s="776"/>
      <c r="MM172" s="776"/>
      <c r="MN172" s="776"/>
    </row>
    <row r="173" spans="1:352" hidden="1" x14ac:dyDescent="0.3">
      <c r="A173" s="792"/>
      <c r="B173" s="363" t="s">
        <v>888</v>
      </c>
      <c r="C173" s="313"/>
      <c r="D173" s="766"/>
      <c r="E173" s="762"/>
      <c r="F173" s="762"/>
      <c r="G173" s="762"/>
      <c r="H173" s="762"/>
      <c r="I173" s="762"/>
      <c r="J173" s="762"/>
      <c r="K173" s="762"/>
      <c r="L173" s="762"/>
      <c r="M173" s="762"/>
      <c r="N173" s="762"/>
      <c r="O173" s="762"/>
      <c r="P173" s="776"/>
      <c r="Q173" s="777"/>
      <c r="R173" s="766"/>
      <c r="S173" s="762"/>
      <c r="T173" s="762"/>
      <c r="U173" s="762"/>
      <c r="V173" s="762"/>
      <c r="W173" s="762"/>
      <c r="X173" s="762"/>
      <c r="Y173" s="762"/>
      <c r="Z173" s="762"/>
      <c r="AA173" s="762"/>
      <c r="AB173" s="762"/>
      <c r="AC173" s="762"/>
      <c r="AD173" s="776"/>
      <c r="AE173" s="777"/>
      <c r="AF173" s="766"/>
      <c r="AG173" s="762"/>
      <c r="AH173" s="762"/>
      <c r="AI173" s="762"/>
      <c r="AJ173" s="762"/>
      <c r="AK173" s="762"/>
      <c r="AL173" s="762"/>
      <c r="AM173" s="762"/>
      <c r="AN173" s="762"/>
      <c r="AO173" s="762"/>
      <c r="AP173" s="762"/>
      <c r="AQ173" s="762"/>
      <c r="AR173" s="776"/>
      <c r="AS173" s="777"/>
      <c r="AT173" s="766"/>
      <c r="AU173" s="762"/>
      <c r="AV173" s="762"/>
      <c r="AW173" s="762"/>
      <c r="AX173" s="762"/>
      <c r="AY173" s="762"/>
      <c r="AZ173" s="762"/>
      <c r="BA173" s="762"/>
      <c r="BB173" s="762"/>
      <c r="BC173" s="762"/>
      <c r="BD173" s="762"/>
      <c r="BE173" s="762"/>
      <c r="BF173" s="776"/>
      <c r="BG173" s="777"/>
      <c r="BH173" s="766"/>
      <c r="BI173" s="762"/>
      <c r="BJ173" s="762"/>
      <c r="BK173" s="762"/>
      <c r="BL173" s="762"/>
      <c r="BM173" s="762"/>
      <c r="BN173" s="762"/>
      <c r="BO173" s="762"/>
      <c r="BP173" s="762"/>
      <c r="BQ173" s="762"/>
      <c r="BR173" s="762"/>
      <c r="BS173" s="762"/>
      <c r="BT173" s="776"/>
      <c r="BU173" s="777"/>
      <c r="BV173" s="766"/>
      <c r="BW173" s="762"/>
      <c r="BX173" s="762"/>
      <c r="BY173" s="762"/>
      <c r="BZ173" s="762"/>
      <c r="CA173" s="762"/>
      <c r="CB173" s="762"/>
      <c r="CC173" s="762"/>
      <c r="CD173" s="762"/>
      <c r="CE173" s="762"/>
      <c r="CF173" s="762"/>
      <c r="CG173" s="762"/>
      <c r="CH173" s="776"/>
      <c r="CI173" s="777"/>
      <c r="CJ173" s="766"/>
      <c r="CK173" s="762"/>
      <c r="CL173" s="762"/>
      <c r="CM173" s="762"/>
      <c r="CN173" s="762"/>
      <c r="CO173" s="762"/>
      <c r="CP173" s="762"/>
      <c r="CQ173" s="762"/>
      <c r="CR173" s="762"/>
      <c r="CS173" s="762"/>
      <c r="CT173" s="762"/>
      <c r="CU173" s="762"/>
      <c r="CV173" s="776"/>
      <c r="CW173" s="777"/>
      <c r="CX173" s="766"/>
      <c r="CY173" s="762"/>
      <c r="CZ173" s="762"/>
      <c r="DA173" s="762"/>
      <c r="DB173" s="762"/>
      <c r="DC173" s="762"/>
      <c r="DD173" s="762"/>
      <c r="DE173" s="762"/>
      <c r="DF173" s="762"/>
      <c r="DG173" s="762"/>
      <c r="DH173" s="762"/>
      <c r="DI173" s="762"/>
      <c r="DJ173" s="776"/>
      <c r="DK173" s="777"/>
      <c r="DL173" s="766"/>
      <c r="DM173" s="762"/>
      <c r="DN173" s="762"/>
      <c r="DO173" s="762"/>
      <c r="DP173" s="762"/>
      <c r="DQ173" s="762"/>
      <c r="DR173" s="762"/>
      <c r="DS173" s="762"/>
      <c r="DT173" s="762"/>
      <c r="DU173" s="762"/>
      <c r="DV173" s="762"/>
      <c r="DW173" s="762"/>
      <c r="DX173" s="776"/>
      <c r="DY173" s="777"/>
      <c r="DZ173" s="766"/>
      <c r="EA173" s="762"/>
      <c r="EB173" s="762"/>
      <c r="EC173" s="762"/>
      <c r="ED173" s="762"/>
      <c r="EE173" s="762"/>
      <c r="EF173" s="762"/>
      <c r="EG173" s="762"/>
      <c r="EH173" s="762"/>
      <c r="EI173" s="762"/>
      <c r="EJ173" s="762"/>
      <c r="EK173" s="762"/>
      <c r="EL173" s="776"/>
      <c r="EM173" s="777"/>
      <c r="EN173" s="766"/>
      <c r="EO173" s="762"/>
      <c r="EP173" s="762"/>
      <c r="EQ173" s="762"/>
      <c r="ER173" s="762"/>
      <c r="ES173" s="762"/>
      <c r="ET173" s="762"/>
      <c r="EU173" s="762"/>
      <c r="EV173" s="762"/>
      <c r="EW173" s="762"/>
      <c r="EX173" s="762"/>
      <c r="EY173" s="762"/>
      <c r="EZ173" s="776"/>
      <c r="FA173" s="777"/>
      <c r="FB173" s="766"/>
      <c r="FC173" s="762"/>
      <c r="FD173" s="762"/>
      <c r="FE173" s="762"/>
      <c r="FF173" s="762"/>
      <c r="FG173" s="762"/>
      <c r="FH173" s="762"/>
      <c r="FI173" s="762"/>
      <c r="FJ173" s="762"/>
      <c r="FK173" s="762"/>
      <c r="FL173" s="762"/>
      <c r="FM173" s="762"/>
      <c r="FN173" s="776"/>
      <c r="FO173" s="777"/>
      <c r="FP173" s="766"/>
      <c r="FQ173" s="762"/>
      <c r="FR173" s="762"/>
      <c r="FS173" s="762"/>
      <c r="FT173" s="762"/>
      <c r="FU173" s="762"/>
      <c r="FV173" s="762"/>
      <c r="FW173" s="762"/>
      <c r="FX173" s="762"/>
      <c r="FY173" s="762"/>
      <c r="FZ173" s="762"/>
      <c r="GA173" s="762"/>
      <c r="GB173" s="776"/>
      <c r="GC173" s="777"/>
      <c r="GD173" s="759"/>
      <c r="GE173" s="764"/>
      <c r="GF173" s="763"/>
      <c r="GG173" s="763"/>
      <c r="GH173" s="763"/>
      <c r="GI173" s="763"/>
      <c r="GJ173" s="763"/>
      <c r="GK173" s="763"/>
      <c r="GL173" s="763"/>
      <c r="GM173" s="763"/>
      <c r="GN173" s="763"/>
      <c r="GO173" s="763"/>
      <c r="GP173" s="776"/>
      <c r="GQ173" s="777"/>
      <c r="GR173" s="759"/>
      <c r="GS173" s="764"/>
      <c r="GT173" s="763"/>
      <c r="GU173" s="763"/>
      <c r="GV173" s="763"/>
      <c r="GW173" s="763"/>
      <c r="GX173" s="763"/>
      <c r="GY173" s="763"/>
      <c r="GZ173" s="763"/>
      <c r="HA173" s="763"/>
      <c r="HB173" s="763"/>
      <c r="HC173" s="763"/>
      <c r="HD173" s="776"/>
      <c r="HE173" s="777"/>
      <c r="HF173" s="759"/>
      <c r="HG173" s="764"/>
      <c r="HH173" s="763"/>
      <c r="HI173" s="763"/>
      <c r="HJ173" s="763"/>
      <c r="HK173" s="763"/>
      <c r="HL173" s="763"/>
      <c r="HM173" s="763"/>
      <c r="HN173" s="763"/>
      <c r="HO173" s="763"/>
      <c r="HP173" s="763"/>
      <c r="HQ173" s="763"/>
      <c r="HR173" s="776"/>
      <c r="HS173" s="777"/>
      <c r="HT173" s="759"/>
      <c r="HU173" s="764"/>
      <c r="HV173" s="763"/>
      <c r="HW173" s="763"/>
      <c r="HX173" s="763"/>
      <c r="HY173" s="763"/>
      <c r="HZ173" s="763"/>
      <c r="IA173" s="763"/>
      <c r="IB173" s="763"/>
      <c r="IC173" s="763"/>
      <c r="ID173" s="763"/>
      <c r="IE173" s="763"/>
      <c r="IF173" s="776"/>
      <c r="IG173" s="777"/>
      <c r="IH173" s="759"/>
      <c r="II173" s="764"/>
      <c r="IJ173" s="763"/>
      <c r="IK173" s="763"/>
      <c r="IL173" s="763"/>
      <c r="IM173" s="763"/>
      <c r="IN173" s="763"/>
      <c r="IO173" s="763"/>
      <c r="IP173" s="763"/>
      <c r="IQ173" s="763"/>
      <c r="IR173" s="763"/>
      <c r="IS173" s="763"/>
      <c r="IT173" s="776"/>
      <c r="IU173" s="777"/>
      <c r="IV173" s="759"/>
      <c r="IW173" s="764"/>
      <c r="IX173" s="763"/>
      <c r="IY173" s="763"/>
      <c r="IZ173" s="763"/>
      <c r="JA173" s="763"/>
      <c r="JB173" s="763"/>
      <c r="JC173" s="763"/>
      <c r="JD173" s="763"/>
      <c r="JE173" s="763"/>
      <c r="JF173" s="763"/>
      <c r="JG173" s="763"/>
      <c r="JH173" s="776"/>
      <c r="JI173" s="777"/>
      <c r="JJ173" s="759"/>
      <c r="JK173" s="764"/>
      <c r="JL173" s="763"/>
      <c r="JM173" s="763"/>
      <c r="JN173" s="763"/>
      <c r="JO173" s="763"/>
      <c r="JP173" s="763"/>
      <c r="JQ173" s="763"/>
      <c r="JR173" s="763"/>
      <c r="JS173" s="763"/>
      <c r="JT173" s="763"/>
      <c r="JU173" s="763"/>
      <c r="JV173" s="776"/>
      <c r="JW173" s="777"/>
      <c r="JX173" s="759"/>
      <c r="JY173" s="764"/>
      <c r="JZ173" s="763"/>
      <c r="KA173" s="763"/>
      <c r="KB173" s="763"/>
      <c r="KC173" s="763"/>
      <c r="KD173" s="763"/>
      <c r="KE173" s="763"/>
      <c r="KF173" s="763"/>
      <c r="KG173" s="763"/>
      <c r="KH173" s="763"/>
      <c r="KI173" s="763"/>
      <c r="KJ173" s="776"/>
      <c r="KK173" s="777"/>
      <c r="KL173" s="759"/>
      <c r="KM173" s="764"/>
      <c r="KN173" s="763"/>
      <c r="KO173" s="763"/>
      <c r="KP173" s="763"/>
      <c r="KQ173" s="763"/>
      <c r="KR173" s="763"/>
      <c r="KS173" s="763"/>
      <c r="KT173" s="763"/>
      <c r="KU173" s="763"/>
      <c r="KV173" s="763"/>
      <c r="KW173" s="763"/>
      <c r="KX173" s="776"/>
      <c r="KY173" s="777"/>
      <c r="KZ173" s="759"/>
      <c r="LA173" s="764"/>
      <c r="LB173" s="763"/>
      <c r="LC173" s="763"/>
      <c r="LD173" s="763"/>
      <c r="LE173" s="763"/>
      <c r="LF173" s="763"/>
      <c r="LG173" s="763"/>
      <c r="LH173" s="763"/>
      <c r="LI173" s="763"/>
      <c r="LJ173" s="763"/>
      <c r="LK173" s="763"/>
      <c r="LL173" s="776"/>
      <c r="LM173" s="777"/>
      <c r="LN173" s="759"/>
      <c r="LO173" s="764"/>
      <c r="LP173" s="763"/>
      <c r="LQ173" s="763"/>
      <c r="LR173" s="763"/>
      <c r="LS173" s="763"/>
      <c r="LT173" s="763"/>
      <c r="LU173" s="763"/>
      <c r="LV173" s="763"/>
      <c r="LW173" s="763"/>
      <c r="LX173" s="763"/>
      <c r="LY173" s="763"/>
      <c r="LZ173" s="776"/>
      <c r="MA173" s="777"/>
      <c r="MB173" s="776"/>
      <c r="MC173" s="776"/>
      <c r="MD173" s="776"/>
      <c r="ME173" s="776"/>
      <c r="MF173" s="776"/>
      <c r="MG173" s="776"/>
      <c r="MH173" s="776"/>
      <c r="MI173" s="776"/>
      <c r="MJ173" s="776"/>
      <c r="MK173" s="776"/>
      <c r="ML173" s="776"/>
      <c r="MM173" s="776"/>
      <c r="MN173" s="776"/>
    </row>
    <row r="174" spans="1:352" ht="12.5" hidden="1" x14ac:dyDescent="0.25">
      <c r="A174" s="792"/>
      <c r="B174" s="255" t="s">
        <v>889</v>
      </c>
      <c r="C174" s="313"/>
      <c r="D174" s="759">
        <v>0</v>
      </c>
      <c r="E174" s="762">
        <v>0</v>
      </c>
      <c r="F174" s="762">
        <v>0</v>
      </c>
      <c r="G174" s="762">
        <v>0</v>
      </c>
      <c r="H174" s="762">
        <v>0</v>
      </c>
      <c r="I174" s="762">
        <v>0</v>
      </c>
      <c r="J174" s="762">
        <v>0</v>
      </c>
      <c r="K174" s="762">
        <v>0</v>
      </c>
      <c r="L174" s="762">
        <v>0</v>
      </c>
      <c r="M174" s="762">
        <v>0</v>
      </c>
      <c r="N174" s="762">
        <v>0</v>
      </c>
      <c r="O174" s="762">
        <v>0</v>
      </c>
      <c r="P174" s="765">
        <f>+SUBTOTAL(9,D174:O174)</f>
        <v>0</v>
      </c>
      <c r="Q174" s="761"/>
      <c r="R174" s="759">
        <v>0</v>
      </c>
      <c r="S174" s="762">
        <v>0</v>
      </c>
      <c r="T174" s="762">
        <v>0</v>
      </c>
      <c r="U174" s="762">
        <v>0</v>
      </c>
      <c r="V174" s="762">
        <v>0</v>
      </c>
      <c r="W174" s="762">
        <v>0</v>
      </c>
      <c r="X174" s="762">
        <v>0</v>
      </c>
      <c r="Y174" s="762">
        <v>0</v>
      </c>
      <c r="Z174" s="762">
        <v>0</v>
      </c>
      <c r="AA174" s="762">
        <v>0</v>
      </c>
      <c r="AB174" s="762">
        <v>0</v>
      </c>
      <c r="AC174" s="762">
        <v>0</v>
      </c>
      <c r="AD174" s="765">
        <f>+SUBTOTAL(9,R174:AC174)</f>
        <v>0</v>
      </c>
      <c r="AE174" s="761"/>
      <c r="AF174" s="759">
        <v>0</v>
      </c>
      <c r="AG174" s="762">
        <v>0</v>
      </c>
      <c r="AH174" s="762">
        <v>0</v>
      </c>
      <c r="AI174" s="762">
        <v>0</v>
      </c>
      <c r="AJ174" s="762">
        <v>0</v>
      </c>
      <c r="AK174" s="762">
        <v>0</v>
      </c>
      <c r="AL174" s="762">
        <v>0</v>
      </c>
      <c r="AM174" s="762">
        <v>0</v>
      </c>
      <c r="AN174" s="762">
        <v>0</v>
      </c>
      <c r="AO174" s="762">
        <v>0</v>
      </c>
      <c r="AP174" s="762">
        <v>0</v>
      </c>
      <c r="AQ174" s="762">
        <v>0</v>
      </c>
      <c r="AR174" s="765">
        <f>+SUBTOTAL(9,AF174:AQ174)</f>
        <v>0</v>
      </c>
      <c r="AS174" s="761"/>
      <c r="AT174" s="759">
        <v>0</v>
      </c>
      <c r="AU174" s="762">
        <v>0</v>
      </c>
      <c r="AV174" s="762">
        <v>0</v>
      </c>
      <c r="AW174" s="762">
        <v>0</v>
      </c>
      <c r="AX174" s="762">
        <v>0</v>
      </c>
      <c r="AY174" s="762">
        <v>0</v>
      </c>
      <c r="AZ174" s="762">
        <v>0</v>
      </c>
      <c r="BA174" s="762">
        <v>0</v>
      </c>
      <c r="BB174" s="763">
        <v>0</v>
      </c>
      <c r="BC174" s="763">
        <v>0</v>
      </c>
      <c r="BD174" s="763">
        <v>0</v>
      </c>
      <c r="BE174" s="763">
        <v>0</v>
      </c>
      <c r="BF174" s="765">
        <f>+SUBTOTAL(9,AT174:BE174)</f>
        <v>0</v>
      </c>
      <c r="BG174" s="761"/>
      <c r="BH174" s="759">
        <v>0</v>
      </c>
      <c r="BI174" s="764">
        <v>0</v>
      </c>
      <c r="BJ174" s="763">
        <v>0</v>
      </c>
      <c r="BK174" s="763">
        <v>0</v>
      </c>
      <c r="BL174" s="763">
        <v>0</v>
      </c>
      <c r="BM174" s="763">
        <v>0</v>
      </c>
      <c r="BN174" s="763">
        <v>0</v>
      </c>
      <c r="BO174" s="763">
        <v>0</v>
      </c>
      <c r="BP174" s="763">
        <v>0</v>
      </c>
      <c r="BQ174" s="763">
        <v>0</v>
      </c>
      <c r="BR174" s="763">
        <v>0</v>
      </c>
      <c r="BS174" s="763">
        <v>0</v>
      </c>
      <c r="BT174" s="765">
        <f>+SUBTOTAL(9,BH174:BS174)</f>
        <v>0</v>
      </c>
      <c r="BU174" s="761"/>
      <c r="BV174" s="759">
        <v>0</v>
      </c>
      <c r="BW174" s="764">
        <v>0</v>
      </c>
      <c r="BX174" s="763">
        <v>0</v>
      </c>
      <c r="BY174" s="763">
        <v>0</v>
      </c>
      <c r="BZ174" s="763">
        <v>0</v>
      </c>
      <c r="CA174" s="763">
        <v>0</v>
      </c>
      <c r="CB174" s="763">
        <v>0</v>
      </c>
      <c r="CC174" s="763">
        <v>0</v>
      </c>
      <c r="CD174" s="763">
        <v>0</v>
      </c>
      <c r="CE174" s="763">
        <v>0</v>
      </c>
      <c r="CF174" s="763">
        <v>0</v>
      </c>
      <c r="CG174" s="763">
        <v>0</v>
      </c>
      <c r="CH174" s="765">
        <f>+SUBTOTAL(9,BV174:CG174)</f>
        <v>0</v>
      </c>
      <c r="CI174" s="761"/>
      <c r="CJ174" s="759">
        <v>0</v>
      </c>
      <c r="CK174" s="764">
        <v>0</v>
      </c>
      <c r="CL174" s="763">
        <v>0</v>
      </c>
      <c r="CM174" s="763">
        <v>0</v>
      </c>
      <c r="CN174" s="763">
        <v>0</v>
      </c>
      <c r="CO174" s="763">
        <v>0</v>
      </c>
      <c r="CP174" s="763">
        <v>0</v>
      </c>
      <c r="CQ174" s="763">
        <v>0</v>
      </c>
      <c r="CR174" s="763">
        <v>0</v>
      </c>
      <c r="CS174" s="763">
        <v>0</v>
      </c>
      <c r="CT174" s="763">
        <v>0</v>
      </c>
      <c r="CU174" s="763">
        <v>0</v>
      </c>
      <c r="CV174" s="765">
        <f>+SUBTOTAL(9,CJ174:CU174)</f>
        <v>0</v>
      </c>
      <c r="CW174" s="761"/>
      <c r="CX174" s="759">
        <v>0</v>
      </c>
      <c r="CY174" s="764">
        <v>0</v>
      </c>
      <c r="CZ174" s="763">
        <v>0</v>
      </c>
      <c r="DA174" s="763">
        <v>0</v>
      </c>
      <c r="DB174" s="763">
        <v>0</v>
      </c>
      <c r="DC174" s="763">
        <v>0</v>
      </c>
      <c r="DD174" s="763">
        <v>0</v>
      </c>
      <c r="DE174" s="763">
        <v>0</v>
      </c>
      <c r="DF174" s="763">
        <v>0</v>
      </c>
      <c r="DG174" s="763">
        <v>0</v>
      </c>
      <c r="DH174" s="763">
        <v>0</v>
      </c>
      <c r="DI174" s="763">
        <v>0</v>
      </c>
      <c r="DJ174" s="765">
        <f>+SUBTOTAL(9,CX174:DI174)</f>
        <v>0</v>
      </c>
      <c r="DK174" s="761"/>
      <c r="DL174" s="759">
        <v>0</v>
      </c>
      <c r="DM174" s="764">
        <v>0</v>
      </c>
      <c r="DN174" s="763">
        <v>0</v>
      </c>
      <c r="DO174" s="763">
        <v>0</v>
      </c>
      <c r="DP174" s="763">
        <v>0</v>
      </c>
      <c r="DQ174" s="763">
        <v>0</v>
      </c>
      <c r="DR174" s="763">
        <v>0</v>
      </c>
      <c r="DS174" s="763">
        <v>0</v>
      </c>
      <c r="DT174" s="763">
        <v>0</v>
      </c>
      <c r="DU174" s="763">
        <v>0</v>
      </c>
      <c r="DV174" s="763">
        <v>0</v>
      </c>
      <c r="DW174" s="763">
        <v>0</v>
      </c>
      <c r="DX174" s="765">
        <f>+SUBTOTAL(9,DL174:DW174)</f>
        <v>0</v>
      </c>
      <c r="DY174" s="761"/>
      <c r="DZ174" s="759">
        <v>0</v>
      </c>
      <c r="EA174" s="764">
        <v>0</v>
      </c>
      <c r="EB174" s="763">
        <v>0</v>
      </c>
      <c r="EC174" s="763">
        <v>0</v>
      </c>
      <c r="ED174" s="763">
        <v>0</v>
      </c>
      <c r="EE174" s="763">
        <v>0</v>
      </c>
      <c r="EF174" s="763">
        <v>0</v>
      </c>
      <c r="EG174" s="763">
        <v>0</v>
      </c>
      <c r="EH174" s="763">
        <v>0</v>
      </c>
      <c r="EI174" s="763">
        <v>0</v>
      </c>
      <c r="EJ174" s="763">
        <v>0</v>
      </c>
      <c r="EK174" s="763">
        <v>0</v>
      </c>
      <c r="EL174" s="765">
        <f>+SUBTOTAL(9,DZ174:EK174)</f>
        <v>0</v>
      </c>
      <c r="EM174" s="761"/>
      <c r="EN174" s="759">
        <v>0</v>
      </c>
      <c r="EO174" s="764">
        <v>0</v>
      </c>
      <c r="EP174" s="763">
        <v>0</v>
      </c>
      <c r="EQ174" s="763">
        <v>0</v>
      </c>
      <c r="ER174" s="763">
        <v>0</v>
      </c>
      <c r="ES174" s="763">
        <v>0</v>
      </c>
      <c r="ET174" s="763">
        <v>0</v>
      </c>
      <c r="EU174" s="763">
        <v>0</v>
      </c>
      <c r="EV174" s="763">
        <v>0</v>
      </c>
      <c r="EW174" s="763">
        <v>0</v>
      </c>
      <c r="EX174" s="763">
        <v>0</v>
      </c>
      <c r="EY174" s="763">
        <v>0</v>
      </c>
      <c r="EZ174" s="765">
        <f>+SUBTOTAL(9,EN174:EY174)</f>
        <v>0</v>
      </c>
      <c r="FA174" s="761"/>
      <c r="FB174" s="759">
        <v>0</v>
      </c>
      <c r="FC174" s="764">
        <v>0</v>
      </c>
      <c r="FD174" s="763">
        <v>0</v>
      </c>
      <c r="FE174" s="763">
        <v>0</v>
      </c>
      <c r="FF174" s="763">
        <v>0</v>
      </c>
      <c r="FG174" s="763">
        <v>0</v>
      </c>
      <c r="FH174" s="763">
        <v>0</v>
      </c>
      <c r="FI174" s="763">
        <v>0</v>
      </c>
      <c r="FJ174" s="763">
        <v>0</v>
      </c>
      <c r="FK174" s="763">
        <v>0</v>
      </c>
      <c r="FL174" s="763">
        <v>0</v>
      </c>
      <c r="FM174" s="763">
        <v>0</v>
      </c>
      <c r="FN174" s="765">
        <f>+SUBTOTAL(9,FB174:FM174)</f>
        <v>0</v>
      </c>
      <c r="FO174" s="761"/>
      <c r="FP174" s="759">
        <v>0</v>
      </c>
      <c r="FQ174" s="764">
        <v>0</v>
      </c>
      <c r="FR174" s="763">
        <v>0</v>
      </c>
      <c r="FS174" s="763">
        <v>0</v>
      </c>
      <c r="FT174" s="763">
        <v>0</v>
      </c>
      <c r="FU174" s="763">
        <v>0</v>
      </c>
      <c r="FV174" s="763">
        <v>0</v>
      </c>
      <c r="FW174" s="763">
        <v>0</v>
      </c>
      <c r="FX174" s="763">
        <v>0</v>
      </c>
      <c r="FY174" s="763">
        <v>0</v>
      </c>
      <c r="FZ174" s="763">
        <v>0</v>
      </c>
      <c r="GA174" s="763">
        <v>0</v>
      </c>
      <c r="GB174" s="765">
        <f>+SUBTOTAL(9,FP174:GA174)</f>
        <v>0</v>
      </c>
      <c r="GC174" s="761"/>
      <c r="GD174" s="759">
        <v>0</v>
      </c>
      <c r="GE174" s="764">
        <v>0</v>
      </c>
      <c r="GF174" s="763">
        <v>0</v>
      </c>
      <c r="GG174" s="763">
        <v>0</v>
      </c>
      <c r="GH174" s="763">
        <v>0</v>
      </c>
      <c r="GI174" s="763">
        <v>0</v>
      </c>
      <c r="GJ174" s="763">
        <v>0</v>
      </c>
      <c r="GK174" s="763">
        <v>0</v>
      </c>
      <c r="GL174" s="763">
        <v>0</v>
      </c>
      <c r="GM174" s="763">
        <v>0</v>
      </c>
      <c r="GN174" s="763">
        <v>0</v>
      </c>
      <c r="GO174" s="763">
        <v>0</v>
      </c>
      <c r="GP174" s="765">
        <f>+SUBTOTAL(9,GD174:GO174)</f>
        <v>0</v>
      </c>
      <c r="GQ174" s="761"/>
      <c r="GR174" s="759">
        <v>0</v>
      </c>
      <c r="GS174" s="764">
        <v>0</v>
      </c>
      <c r="GT174" s="763">
        <v>0</v>
      </c>
      <c r="GU174" s="763">
        <v>0</v>
      </c>
      <c r="GV174" s="763">
        <v>0</v>
      </c>
      <c r="GW174" s="763">
        <v>0</v>
      </c>
      <c r="GX174" s="763">
        <v>0</v>
      </c>
      <c r="GY174" s="763">
        <v>0</v>
      </c>
      <c r="GZ174" s="763">
        <v>0</v>
      </c>
      <c r="HA174" s="763">
        <v>0</v>
      </c>
      <c r="HB174" s="763">
        <v>0</v>
      </c>
      <c r="HC174" s="763">
        <v>0</v>
      </c>
      <c r="HD174" s="765">
        <f>+SUBTOTAL(9,GR174:HC174)</f>
        <v>0</v>
      </c>
      <c r="HE174" s="761"/>
      <c r="HF174" s="759">
        <v>0</v>
      </c>
      <c r="HG174" s="764">
        <v>0</v>
      </c>
      <c r="HH174" s="763">
        <v>0</v>
      </c>
      <c r="HI174" s="763">
        <v>0</v>
      </c>
      <c r="HJ174" s="763">
        <v>0</v>
      </c>
      <c r="HK174" s="763">
        <v>0</v>
      </c>
      <c r="HL174" s="763">
        <v>0</v>
      </c>
      <c r="HM174" s="763">
        <v>0</v>
      </c>
      <c r="HN174" s="763">
        <v>0</v>
      </c>
      <c r="HO174" s="763">
        <v>0</v>
      </c>
      <c r="HP174" s="763">
        <v>0</v>
      </c>
      <c r="HQ174" s="763">
        <v>0</v>
      </c>
      <c r="HR174" s="765">
        <f>+SUBTOTAL(9,HF174:HQ174)</f>
        <v>0</v>
      </c>
      <c r="HS174" s="761"/>
      <c r="HT174" s="759">
        <v>0</v>
      </c>
      <c r="HU174" s="764">
        <v>0</v>
      </c>
      <c r="HV174" s="763">
        <v>0</v>
      </c>
      <c r="HW174" s="763">
        <v>0</v>
      </c>
      <c r="HX174" s="763">
        <v>0</v>
      </c>
      <c r="HY174" s="763">
        <v>0</v>
      </c>
      <c r="HZ174" s="763">
        <v>0</v>
      </c>
      <c r="IA174" s="763">
        <v>0</v>
      </c>
      <c r="IB174" s="763">
        <v>0</v>
      </c>
      <c r="IC174" s="763">
        <v>0</v>
      </c>
      <c r="ID174" s="763">
        <v>0</v>
      </c>
      <c r="IE174" s="763">
        <v>0</v>
      </c>
      <c r="IF174" s="765">
        <f>+SUBTOTAL(9,HT174:IE174)</f>
        <v>0</v>
      </c>
      <c r="IG174" s="761"/>
      <c r="IH174" s="759">
        <v>0</v>
      </c>
      <c r="II174" s="764">
        <v>0</v>
      </c>
      <c r="IJ174" s="763">
        <v>0</v>
      </c>
      <c r="IK174" s="763">
        <v>0</v>
      </c>
      <c r="IL174" s="763">
        <v>0</v>
      </c>
      <c r="IM174" s="763">
        <v>0</v>
      </c>
      <c r="IN174" s="763">
        <v>0</v>
      </c>
      <c r="IO174" s="763">
        <v>0</v>
      </c>
      <c r="IP174" s="763">
        <v>0</v>
      </c>
      <c r="IQ174" s="763">
        <v>0</v>
      </c>
      <c r="IR174" s="763">
        <v>0</v>
      </c>
      <c r="IS174" s="763">
        <v>0</v>
      </c>
      <c r="IT174" s="765">
        <f>+SUBTOTAL(9,IH174:IS174)</f>
        <v>0</v>
      </c>
      <c r="IU174" s="761"/>
      <c r="IV174" s="759">
        <v>0</v>
      </c>
      <c r="IW174" s="764">
        <v>0</v>
      </c>
      <c r="IX174" s="763">
        <v>0</v>
      </c>
      <c r="IY174" s="763">
        <v>0</v>
      </c>
      <c r="IZ174" s="763">
        <v>0</v>
      </c>
      <c r="JA174" s="763">
        <v>0</v>
      </c>
      <c r="JB174" s="763">
        <v>0</v>
      </c>
      <c r="JC174" s="763">
        <v>0</v>
      </c>
      <c r="JD174" s="763">
        <v>0</v>
      </c>
      <c r="JE174" s="763">
        <v>0</v>
      </c>
      <c r="JF174" s="763">
        <v>0</v>
      </c>
      <c r="JG174" s="763">
        <v>0</v>
      </c>
      <c r="JH174" s="765">
        <f>+SUBTOTAL(9,IV174:JG174)</f>
        <v>0</v>
      </c>
      <c r="JI174" s="761"/>
      <c r="JJ174" s="759">
        <v>0</v>
      </c>
      <c r="JK174" s="764">
        <v>0</v>
      </c>
      <c r="JL174" s="763">
        <v>0</v>
      </c>
      <c r="JM174" s="763">
        <v>0</v>
      </c>
      <c r="JN174" s="763">
        <v>0</v>
      </c>
      <c r="JO174" s="763">
        <v>0</v>
      </c>
      <c r="JP174" s="763">
        <v>0</v>
      </c>
      <c r="JQ174" s="763">
        <v>0</v>
      </c>
      <c r="JR174" s="763">
        <v>0</v>
      </c>
      <c r="JS174" s="763">
        <v>0</v>
      </c>
      <c r="JT174" s="763">
        <v>0</v>
      </c>
      <c r="JU174" s="763">
        <v>0</v>
      </c>
      <c r="JV174" s="765">
        <f>+SUBTOTAL(9,JJ174:JU174)</f>
        <v>0</v>
      </c>
      <c r="JW174" s="761"/>
      <c r="JX174" s="759">
        <v>0</v>
      </c>
      <c r="JY174" s="764">
        <v>0</v>
      </c>
      <c r="JZ174" s="763">
        <v>0</v>
      </c>
      <c r="KA174" s="763">
        <v>0</v>
      </c>
      <c r="KB174" s="763">
        <v>0</v>
      </c>
      <c r="KC174" s="763">
        <v>0</v>
      </c>
      <c r="KD174" s="763">
        <v>0</v>
      </c>
      <c r="KE174" s="763">
        <v>0</v>
      </c>
      <c r="KF174" s="763">
        <v>0</v>
      </c>
      <c r="KG174" s="763">
        <v>0</v>
      </c>
      <c r="KH174" s="763">
        <v>0</v>
      </c>
      <c r="KI174" s="763">
        <v>0</v>
      </c>
      <c r="KJ174" s="765">
        <f>+SUBTOTAL(9,JX174:KI174)</f>
        <v>0</v>
      </c>
      <c r="KK174" s="761"/>
      <c r="KL174" s="759">
        <v>0</v>
      </c>
      <c r="KM174" s="764">
        <v>0</v>
      </c>
      <c r="KN174" s="763">
        <v>0</v>
      </c>
      <c r="KO174" s="763">
        <v>0</v>
      </c>
      <c r="KP174" s="763">
        <v>0</v>
      </c>
      <c r="KQ174" s="763">
        <v>0</v>
      </c>
      <c r="KR174" s="763">
        <v>0</v>
      </c>
      <c r="KS174" s="763">
        <v>0</v>
      </c>
      <c r="KT174" s="763">
        <v>0</v>
      </c>
      <c r="KU174" s="763">
        <v>0</v>
      </c>
      <c r="KV174" s="763">
        <v>0</v>
      </c>
      <c r="KW174" s="763">
        <v>0</v>
      </c>
      <c r="KX174" s="765">
        <f>+SUBTOTAL(9,KL174:KW174)</f>
        <v>0</v>
      </c>
      <c r="KY174" s="761"/>
      <c r="KZ174" s="759">
        <v>0</v>
      </c>
      <c r="LA174" s="764">
        <v>0</v>
      </c>
      <c r="LB174" s="763">
        <v>0</v>
      </c>
      <c r="LC174" s="763">
        <v>0</v>
      </c>
      <c r="LD174" s="763">
        <v>0</v>
      </c>
      <c r="LE174" s="763">
        <v>0</v>
      </c>
      <c r="LF174" s="763">
        <v>0</v>
      </c>
      <c r="LG174" s="763">
        <v>0</v>
      </c>
      <c r="LH174" s="763">
        <v>0</v>
      </c>
      <c r="LI174" s="763">
        <v>0</v>
      </c>
      <c r="LJ174" s="763">
        <v>0</v>
      </c>
      <c r="LK174" s="763">
        <v>0</v>
      </c>
      <c r="LL174" s="765">
        <f>+SUBTOTAL(9,KZ174:LK174)</f>
        <v>0</v>
      </c>
      <c r="LM174" s="761"/>
      <c r="LN174" s="759">
        <v>0</v>
      </c>
      <c r="LO174" s="764">
        <v>0</v>
      </c>
      <c r="LP174" s="763">
        <v>0</v>
      </c>
      <c r="LQ174" s="763">
        <v>0</v>
      </c>
      <c r="LR174" s="763">
        <v>0</v>
      </c>
      <c r="LS174" s="763">
        <v>0</v>
      </c>
      <c r="LT174" s="763">
        <v>0</v>
      </c>
      <c r="LU174" s="763">
        <v>0</v>
      </c>
      <c r="LV174" s="763">
        <v>0</v>
      </c>
      <c r="LW174" s="763">
        <v>0</v>
      </c>
      <c r="LX174" s="763">
        <v>0</v>
      </c>
      <c r="LY174" s="763">
        <v>0</v>
      </c>
      <c r="LZ174" s="765">
        <f>+SUBTOTAL(9,LN174:LY174)</f>
        <v>0</v>
      </c>
      <c r="MA174" s="761"/>
      <c r="MB174" s="765">
        <f t="shared" ref="MB174:MM175" si="719">SUMIF($D$11:$LY$11,MB$8,$D174:$LY174)</f>
        <v>0</v>
      </c>
      <c r="MC174" s="765">
        <f t="shared" si="719"/>
        <v>0</v>
      </c>
      <c r="MD174" s="765">
        <f t="shared" si="719"/>
        <v>0</v>
      </c>
      <c r="ME174" s="765">
        <f t="shared" si="719"/>
        <v>0</v>
      </c>
      <c r="MF174" s="765">
        <f t="shared" si="719"/>
        <v>0</v>
      </c>
      <c r="MG174" s="765">
        <f t="shared" si="719"/>
        <v>0</v>
      </c>
      <c r="MH174" s="765">
        <f t="shared" si="719"/>
        <v>0</v>
      </c>
      <c r="MI174" s="765">
        <f t="shared" si="719"/>
        <v>0</v>
      </c>
      <c r="MJ174" s="765">
        <f t="shared" si="719"/>
        <v>0</v>
      </c>
      <c r="MK174" s="765">
        <f t="shared" si="719"/>
        <v>0</v>
      </c>
      <c r="ML174" s="765">
        <f t="shared" si="719"/>
        <v>0</v>
      </c>
      <c r="MM174" s="765">
        <f t="shared" si="719"/>
        <v>0</v>
      </c>
      <c r="MN174" s="765">
        <f t="shared" ref="MN174:MN175" si="720">SUM(MB174:MM174)</f>
        <v>0</v>
      </c>
    </row>
    <row r="175" spans="1:352" ht="12.5" hidden="1" x14ac:dyDescent="0.25">
      <c r="A175" s="792"/>
      <c r="B175" s="255" t="s">
        <v>890</v>
      </c>
      <c r="C175" s="313"/>
      <c r="D175" s="759">
        <v>0</v>
      </c>
      <c r="E175" s="762">
        <v>0</v>
      </c>
      <c r="F175" s="762">
        <v>0</v>
      </c>
      <c r="G175" s="762">
        <v>0</v>
      </c>
      <c r="H175" s="762">
        <v>0</v>
      </c>
      <c r="I175" s="762">
        <v>0</v>
      </c>
      <c r="J175" s="762">
        <v>0</v>
      </c>
      <c r="K175" s="762">
        <v>0</v>
      </c>
      <c r="L175" s="762">
        <v>0</v>
      </c>
      <c r="M175" s="762">
        <v>0</v>
      </c>
      <c r="N175" s="762">
        <v>0</v>
      </c>
      <c r="O175" s="762">
        <v>0</v>
      </c>
      <c r="P175" s="765">
        <f>+SUBTOTAL(9,D175:O175)</f>
        <v>0</v>
      </c>
      <c r="Q175" s="761"/>
      <c r="R175" s="759">
        <v>0</v>
      </c>
      <c r="S175" s="762">
        <v>0</v>
      </c>
      <c r="T175" s="762">
        <v>0</v>
      </c>
      <c r="U175" s="762">
        <v>0</v>
      </c>
      <c r="V175" s="762">
        <v>0</v>
      </c>
      <c r="W175" s="762">
        <v>0</v>
      </c>
      <c r="X175" s="762">
        <v>0</v>
      </c>
      <c r="Y175" s="762">
        <v>0</v>
      </c>
      <c r="Z175" s="762">
        <v>0</v>
      </c>
      <c r="AA175" s="762">
        <v>0</v>
      </c>
      <c r="AB175" s="762">
        <v>0</v>
      </c>
      <c r="AC175" s="762">
        <v>0</v>
      </c>
      <c r="AD175" s="765">
        <f>+SUBTOTAL(9,R175:AC175)</f>
        <v>0</v>
      </c>
      <c r="AE175" s="761"/>
      <c r="AF175" s="759">
        <v>0</v>
      </c>
      <c r="AG175" s="762">
        <v>0</v>
      </c>
      <c r="AH175" s="762">
        <v>0</v>
      </c>
      <c r="AI175" s="762">
        <v>0</v>
      </c>
      <c r="AJ175" s="762">
        <v>0</v>
      </c>
      <c r="AK175" s="762">
        <v>0</v>
      </c>
      <c r="AL175" s="762">
        <v>0</v>
      </c>
      <c r="AM175" s="762">
        <v>0</v>
      </c>
      <c r="AN175" s="762">
        <v>0</v>
      </c>
      <c r="AO175" s="762">
        <v>0</v>
      </c>
      <c r="AP175" s="762">
        <v>0</v>
      </c>
      <c r="AQ175" s="762">
        <v>0</v>
      </c>
      <c r="AR175" s="765">
        <f>+SUBTOTAL(9,AF175:AQ175)</f>
        <v>0</v>
      </c>
      <c r="AS175" s="761"/>
      <c r="AT175" s="759">
        <v>0</v>
      </c>
      <c r="AU175" s="762">
        <v>0</v>
      </c>
      <c r="AV175" s="762">
        <v>0</v>
      </c>
      <c r="AW175" s="762">
        <v>0</v>
      </c>
      <c r="AX175" s="762">
        <v>0</v>
      </c>
      <c r="AY175" s="762">
        <v>0</v>
      </c>
      <c r="AZ175" s="762">
        <v>0</v>
      </c>
      <c r="BA175" s="762">
        <v>0</v>
      </c>
      <c r="BB175" s="763">
        <v>0</v>
      </c>
      <c r="BC175" s="763">
        <v>0</v>
      </c>
      <c r="BD175" s="763">
        <v>0</v>
      </c>
      <c r="BE175" s="763">
        <v>0</v>
      </c>
      <c r="BF175" s="765">
        <f>+SUBTOTAL(9,AT175:BE175)</f>
        <v>0</v>
      </c>
      <c r="BG175" s="761"/>
      <c r="BH175" s="759">
        <v>0</v>
      </c>
      <c r="BI175" s="764">
        <v>0</v>
      </c>
      <c r="BJ175" s="763">
        <v>0</v>
      </c>
      <c r="BK175" s="763">
        <v>0</v>
      </c>
      <c r="BL175" s="763">
        <v>0</v>
      </c>
      <c r="BM175" s="763">
        <v>0</v>
      </c>
      <c r="BN175" s="763">
        <v>0</v>
      </c>
      <c r="BO175" s="763">
        <v>0</v>
      </c>
      <c r="BP175" s="763">
        <v>0</v>
      </c>
      <c r="BQ175" s="763">
        <v>0</v>
      </c>
      <c r="BR175" s="763">
        <v>0</v>
      </c>
      <c r="BS175" s="763">
        <v>0</v>
      </c>
      <c r="BT175" s="765">
        <f>+SUBTOTAL(9,BH175:BS175)</f>
        <v>0</v>
      </c>
      <c r="BU175" s="761"/>
      <c r="BV175" s="759">
        <v>0</v>
      </c>
      <c r="BW175" s="764">
        <v>0</v>
      </c>
      <c r="BX175" s="763">
        <v>0</v>
      </c>
      <c r="BY175" s="763">
        <v>0</v>
      </c>
      <c r="BZ175" s="763">
        <v>0</v>
      </c>
      <c r="CA175" s="763">
        <v>0</v>
      </c>
      <c r="CB175" s="763">
        <v>0</v>
      </c>
      <c r="CC175" s="763">
        <v>0</v>
      </c>
      <c r="CD175" s="763">
        <v>0</v>
      </c>
      <c r="CE175" s="763">
        <v>0</v>
      </c>
      <c r="CF175" s="763">
        <v>0</v>
      </c>
      <c r="CG175" s="763">
        <v>0</v>
      </c>
      <c r="CH175" s="765">
        <f>+SUBTOTAL(9,BV175:CG175)</f>
        <v>0</v>
      </c>
      <c r="CI175" s="761"/>
      <c r="CJ175" s="759">
        <v>0</v>
      </c>
      <c r="CK175" s="764">
        <v>0</v>
      </c>
      <c r="CL175" s="763">
        <v>0</v>
      </c>
      <c r="CM175" s="763">
        <v>0</v>
      </c>
      <c r="CN175" s="763">
        <v>0</v>
      </c>
      <c r="CO175" s="763">
        <v>0</v>
      </c>
      <c r="CP175" s="763">
        <v>0</v>
      </c>
      <c r="CQ175" s="763">
        <v>0</v>
      </c>
      <c r="CR175" s="763">
        <v>0</v>
      </c>
      <c r="CS175" s="763">
        <v>0</v>
      </c>
      <c r="CT175" s="763">
        <v>0</v>
      </c>
      <c r="CU175" s="763">
        <v>0</v>
      </c>
      <c r="CV175" s="765">
        <f>+SUBTOTAL(9,CJ175:CU175)</f>
        <v>0</v>
      </c>
      <c r="CW175" s="761"/>
      <c r="CX175" s="759">
        <v>0</v>
      </c>
      <c r="CY175" s="764">
        <v>0</v>
      </c>
      <c r="CZ175" s="763">
        <v>0</v>
      </c>
      <c r="DA175" s="763">
        <v>0</v>
      </c>
      <c r="DB175" s="763">
        <v>0</v>
      </c>
      <c r="DC175" s="763">
        <v>0</v>
      </c>
      <c r="DD175" s="763">
        <v>0</v>
      </c>
      <c r="DE175" s="763">
        <v>0</v>
      </c>
      <c r="DF175" s="763">
        <v>0</v>
      </c>
      <c r="DG175" s="763">
        <v>0</v>
      </c>
      <c r="DH175" s="763">
        <v>0</v>
      </c>
      <c r="DI175" s="763">
        <v>0</v>
      </c>
      <c r="DJ175" s="765">
        <f>+SUBTOTAL(9,CX175:DI175)</f>
        <v>0</v>
      </c>
      <c r="DK175" s="761"/>
      <c r="DL175" s="759">
        <v>0</v>
      </c>
      <c r="DM175" s="764">
        <v>0</v>
      </c>
      <c r="DN175" s="763">
        <v>0</v>
      </c>
      <c r="DO175" s="763">
        <v>0</v>
      </c>
      <c r="DP175" s="763">
        <v>0</v>
      </c>
      <c r="DQ175" s="763">
        <v>0</v>
      </c>
      <c r="DR175" s="763">
        <v>0</v>
      </c>
      <c r="DS175" s="763">
        <v>0</v>
      </c>
      <c r="DT175" s="763">
        <v>0</v>
      </c>
      <c r="DU175" s="763">
        <v>0</v>
      </c>
      <c r="DV175" s="763">
        <v>0</v>
      </c>
      <c r="DW175" s="763">
        <v>0</v>
      </c>
      <c r="DX175" s="765">
        <f>+SUBTOTAL(9,DL175:DW175)</f>
        <v>0</v>
      </c>
      <c r="DY175" s="761"/>
      <c r="DZ175" s="759">
        <v>0</v>
      </c>
      <c r="EA175" s="764">
        <v>0</v>
      </c>
      <c r="EB175" s="763">
        <v>0</v>
      </c>
      <c r="EC175" s="763">
        <v>0</v>
      </c>
      <c r="ED175" s="763">
        <v>0</v>
      </c>
      <c r="EE175" s="763">
        <v>0</v>
      </c>
      <c r="EF175" s="763">
        <v>0</v>
      </c>
      <c r="EG175" s="763">
        <v>0</v>
      </c>
      <c r="EH175" s="763">
        <v>0</v>
      </c>
      <c r="EI175" s="763">
        <v>0</v>
      </c>
      <c r="EJ175" s="763">
        <v>0</v>
      </c>
      <c r="EK175" s="763">
        <v>0</v>
      </c>
      <c r="EL175" s="765">
        <f>+SUBTOTAL(9,DZ175:EK175)</f>
        <v>0</v>
      </c>
      <c r="EM175" s="761"/>
      <c r="EN175" s="759">
        <v>0</v>
      </c>
      <c r="EO175" s="764">
        <v>0</v>
      </c>
      <c r="EP175" s="763">
        <v>0</v>
      </c>
      <c r="EQ175" s="763">
        <v>0</v>
      </c>
      <c r="ER175" s="763">
        <v>0</v>
      </c>
      <c r="ES175" s="763">
        <v>0</v>
      </c>
      <c r="ET175" s="763">
        <v>0</v>
      </c>
      <c r="EU175" s="763">
        <v>0</v>
      </c>
      <c r="EV175" s="763">
        <v>0</v>
      </c>
      <c r="EW175" s="763">
        <v>0</v>
      </c>
      <c r="EX175" s="763">
        <v>0</v>
      </c>
      <c r="EY175" s="763">
        <v>0</v>
      </c>
      <c r="EZ175" s="765">
        <f>+SUBTOTAL(9,EN175:EY175)</f>
        <v>0</v>
      </c>
      <c r="FA175" s="761"/>
      <c r="FB175" s="759">
        <v>0</v>
      </c>
      <c r="FC175" s="764">
        <v>0</v>
      </c>
      <c r="FD175" s="763">
        <v>0</v>
      </c>
      <c r="FE175" s="763">
        <v>0</v>
      </c>
      <c r="FF175" s="763">
        <v>0</v>
      </c>
      <c r="FG175" s="763">
        <v>0</v>
      </c>
      <c r="FH175" s="763">
        <v>0</v>
      </c>
      <c r="FI175" s="763">
        <v>0</v>
      </c>
      <c r="FJ175" s="763">
        <v>0</v>
      </c>
      <c r="FK175" s="763">
        <v>0</v>
      </c>
      <c r="FL175" s="763">
        <v>0</v>
      </c>
      <c r="FM175" s="763">
        <v>0</v>
      </c>
      <c r="FN175" s="765">
        <f>+SUBTOTAL(9,FB175:FM175)</f>
        <v>0</v>
      </c>
      <c r="FO175" s="761"/>
      <c r="FP175" s="759">
        <v>0</v>
      </c>
      <c r="FQ175" s="764">
        <v>0</v>
      </c>
      <c r="FR175" s="763">
        <v>0</v>
      </c>
      <c r="FS175" s="763">
        <v>0</v>
      </c>
      <c r="FT175" s="763">
        <v>0</v>
      </c>
      <c r="FU175" s="763">
        <v>0</v>
      </c>
      <c r="FV175" s="763">
        <v>0</v>
      </c>
      <c r="FW175" s="763">
        <v>0</v>
      </c>
      <c r="FX175" s="763">
        <v>0</v>
      </c>
      <c r="FY175" s="763">
        <v>0</v>
      </c>
      <c r="FZ175" s="763">
        <v>0</v>
      </c>
      <c r="GA175" s="763">
        <v>0</v>
      </c>
      <c r="GB175" s="765">
        <f>+SUBTOTAL(9,FP175:GA175)</f>
        <v>0</v>
      </c>
      <c r="GC175" s="761"/>
      <c r="GD175" s="759">
        <v>0</v>
      </c>
      <c r="GE175" s="764">
        <v>0</v>
      </c>
      <c r="GF175" s="763">
        <v>0</v>
      </c>
      <c r="GG175" s="763">
        <v>0</v>
      </c>
      <c r="GH175" s="763">
        <v>0</v>
      </c>
      <c r="GI175" s="763">
        <v>0</v>
      </c>
      <c r="GJ175" s="763">
        <v>0</v>
      </c>
      <c r="GK175" s="763">
        <v>0</v>
      </c>
      <c r="GL175" s="763">
        <v>0</v>
      </c>
      <c r="GM175" s="763">
        <v>0</v>
      </c>
      <c r="GN175" s="763">
        <v>0</v>
      </c>
      <c r="GO175" s="763">
        <v>0</v>
      </c>
      <c r="GP175" s="765">
        <f>+SUBTOTAL(9,GD175:GO175)</f>
        <v>0</v>
      </c>
      <c r="GQ175" s="761"/>
      <c r="GR175" s="759">
        <v>0</v>
      </c>
      <c r="GS175" s="764">
        <v>0</v>
      </c>
      <c r="GT175" s="763">
        <v>0</v>
      </c>
      <c r="GU175" s="763">
        <v>0</v>
      </c>
      <c r="GV175" s="763">
        <v>0</v>
      </c>
      <c r="GW175" s="763">
        <v>0</v>
      </c>
      <c r="GX175" s="763">
        <v>0</v>
      </c>
      <c r="GY175" s="763">
        <v>0</v>
      </c>
      <c r="GZ175" s="763">
        <v>0</v>
      </c>
      <c r="HA175" s="763">
        <v>0</v>
      </c>
      <c r="HB175" s="763">
        <v>0</v>
      </c>
      <c r="HC175" s="763">
        <v>0</v>
      </c>
      <c r="HD175" s="765">
        <f>+SUBTOTAL(9,GR175:HC175)</f>
        <v>0</v>
      </c>
      <c r="HE175" s="761"/>
      <c r="HF175" s="759">
        <v>0</v>
      </c>
      <c r="HG175" s="764">
        <v>0</v>
      </c>
      <c r="HH175" s="763">
        <v>0</v>
      </c>
      <c r="HI175" s="763">
        <v>0</v>
      </c>
      <c r="HJ175" s="763">
        <v>0</v>
      </c>
      <c r="HK175" s="763">
        <v>0</v>
      </c>
      <c r="HL175" s="763">
        <v>0</v>
      </c>
      <c r="HM175" s="763">
        <v>0</v>
      </c>
      <c r="HN175" s="763">
        <v>0</v>
      </c>
      <c r="HO175" s="763">
        <v>0</v>
      </c>
      <c r="HP175" s="763">
        <v>0</v>
      </c>
      <c r="HQ175" s="763">
        <v>0</v>
      </c>
      <c r="HR175" s="765">
        <f>+SUBTOTAL(9,HF175:HQ175)</f>
        <v>0</v>
      </c>
      <c r="HS175" s="761"/>
      <c r="HT175" s="759">
        <v>0</v>
      </c>
      <c r="HU175" s="764">
        <v>0</v>
      </c>
      <c r="HV175" s="763">
        <v>0</v>
      </c>
      <c r="HW175" s="763">
        <v>0</v>
      </c>
      <c r="HX175" s="763">
        <v>0</v>
      </c>
      <c r="HY175" s="763">
        <v>0</v>
      </c>
      <c r="HZ175" s="763">
        <v>0</v>
      </c>
      <c r="IA175" s="763">
        <v>0</v>
      </c>
      <c r="IB175" s="763">
        <v>0</v>
      </c>
      <c r="IC175" s="763">
        <v>0</v>
      </c>
      <c r="ID175" s="763">
        <v>0</v>
      </c>
      <c r="IE175" s="763">
        <v>0</v>
      </c>
      <c r="IF175" s="765">
        <f>+SUBTOTAL(9,HT175:IE175)</f>
        <v>0</v>
      </c>
      <c r="IG175" s="761"/>
      <c r="IH175" s="759">
        <v>0</v>
      </c>
      <c r="II175" s="764">
        <v>0</v>
      </c>
      <c r="IJ175" s="763">
        <v>0</v>
      </c>
      <c r="IK175" s="763">
        <v>0</v>
      </c>
      <c r="IL175" s="763">
        <v>0</v>
      </c>
      <c r="IM175" s="763">
        <v>0</v>
      </c>
      <c r="IN175" s="763">
        <v>0</v>
      </c>
      <c r="IO175" s="763">
        <v>0</v>
      </c>
      <c r="IP175" s="763">
        <v>0</v>
      </c>
      <c r="IQ175" s="763">
        <v>0</v>
      </c>
      <c r="IR175" s="763">
        <v>0</v>
      </c>
      <c r="IS175" s="763">
        <v>0</v>
      </c>
      <c r="IT175" s="765">
        <f>+SUBTOTAL(9,IH175:IS175)</f>
        <v>0</v>
      </c>
      <c r="IU175" s="761"/>
      <c r="IV175" s="759">
        <v>0</v>
      </c>
      <c r="IW175" s="764">
        <v>0</v>
      </c>
      <c r="IX175" s="763">
        <v>0</v>
      </c>
      <c r="IY175" s="763">
        <v>0</v>
      </c>
      <c r="IZ175" s="763">
        <v>0</v>
      </c>
      <c r="JA175" s="763">
        <v>0</v>
      </c>
      <c r="JB175" s="763">
        <v>0</v>
      </c>
      <c r="JC175" s="763">
        <v>0</v>
      </c>
      <c r="JD175" s="763">
        <v>0</v>
      </c>
      <c r="JE175" s="763">
        <v>0</v>
      </c>
      <c r="JF175" s="763">
        <v>0</v>
      </c>
      <c r="JG175" s="763">
        <v>0</v>
      </c>
      <c r="JH175" s="765">
        <f>+SUBTOTAL(9,IV175:JG175)</f>
        <v>0</v>
      </c>
      <c r="JI175" s="761"/>
      <c r="JJ175" s="759">
        <v>0</v>
      </c>
      <c r="JK175" s="764">
        <v>0</v>
      </c>
      <c r="JL175" s="763">
        <v>0</v>
      </c>
      <c r="JM175" s="763">
        <v>0</v>
      </c>
      <c r="JN175" s="763">
        <v>0</v>
      </c>
      <c r="JO175" s="763">
        <v>0</v>
      </c>
      <c r="JP175" s="763">
        <v>0</v>
      </c>
      <c r="JQ175" s="763">
        <v>0</v>
      </c>
      <c r="JR175" s="763">
        <v>0</v>
      </c>
      <c r="JS175" s="763">
        <v>0</v>
      </c>
      <c r="JT175" s="763">
        <v>0</v>
      </c>
      <c r="JU175" s="763">
        <v>0</v>
      </c>
      <c r="JV175" s="765">
        <f>+SUBTOTAL(9,JJ175:JU175)</f>
        <v>0</v>
      </c>
      <c r="JW175" s="761"/>
      <c r="JX175" s="759">
        <v>0</v>
      </c>
      <c r="JY175" s="764">
        <v>0</v>
      </c>
      <c r="JZ175" s="763">
        <v>0</v>
      </c>
      <c r="KA175" s="763">
        <v>0</v>
      </c>
      <c r="KB175" s="763">
        <v>0</v>
      </c>
      <c r="KC175" s="763">
        <v>0</v>
      </c>
      <c r="KD175" s="763">
        <v>0</v>
      </c>
      <c r="KE175" s="763">
        <v>0</v>
      </c>
      <c r="KF175" s="763">
        <v>0</v>
      </c>
      <c r="KG175" s="763">
        <v>0</v>
      </c>
      <c r="KH175" s="763">
        <v>0</v>
      </c>
      <c r="KI175" s="763">
        <v>0</v>
      </c>
      <c r="KJ175" s="765">
        <f>+SUBTOTAL(9,JX175:KI175)</f>
        <v>0</v>
      </c>
      <c r="KK175" s="761"/>
      <c r="KL175" s="759">
        <v>0</v>
      </c>
      <c r="KM175" s="764">
        <v>0</v>
      </c>
      <c r="KN175" s="763">
        <v>0</v>
      </c>
      <c r="KO175" s="763">
        <v>0</v>
      </c>
      <c r="KP175" s="763">
        <v>0</v>
      </c>
      <c r="KQ175" s="763">
        <v>0</v>
      </c>
      <c r="KR175" s="763">
        <v>0</v>
      </c>
      <c r="KS175" s="763">
        <v>0</v>
      </c>
      <c r="KT175" s="763">
        <v>0</v>
      </c>
      <c r="KU175" s="763">
        <v>0</v>
      </c>
      <c r="KV175" s="763">
        <v>0</v>
      </c>
      <c r="KW175" s="763">
        <v>0</v>
      </c>
      <c r="KX175" s="765">
        <f>+SUBTOTAL(9,KL175:KW175)</f>
        <v>0</v>
      </c>
      <c r="KY175" s="761"/>
      <c r="KZ175" s="759">
        <v>0</v>
      </c>
      <c r="LA175" s="764">
        <v>0</v>
      </c>
      <c r="LB175" s="763">
        <v>0</v>
      </c>
      <c r="LC175" s="763">
        <v>0</v>
      </c>
      <c r="LD175" s="763">
        <v>0</v>
      </c>
      <c r="LE175" s="763">
        <v>0</v>
      </c>
      <c r="LF175" s="763">
        <v>0</v>
      </c>
      <c r="LG175" s="763">
        <v>0</v>
      </c>
      <c r="LH175" s="763">
        <v>0</v>
      </c>
      <c r="LI175" s="763">
        <v>0</v>
      </c>
      <c r="LJ175" s="763">
        <v>0</v>
      </c>
      <c r="LK175" s="763">
        <v>0</v>
      </c>
      <c r="LL175" s="765">
        <f>+SUBTOTAL(9,KZ175:LK175)</f>
        <v>0</v>
      </c>
      <c r="LM175" s="761"/>
      <c r="LN175" s="759">
        <v>0</v>
      </c>
      <c r="LO175" s="764">
        <v>0</v>
      </c>
      <c r="LP175" s="763">
        <v>0</v>
      </c>
      <c r="LQ175" s="763">
        <v>0</v>
      </c>
      <c r="LR175" s="763">
        <v>0</v>
      </c>
      <c r="LS175" s="763">
        <v>0</v>
      </c>
      <c r="LT175" s="763">
        <v>0</v>
      </c>
      <c r="LU175" s="763">
        <v>0</v>
      </c>
      <c r="LV175" s="763">
        <v>0</v>
      </c>
      <c r="LW175" s="763">
        <v>0</v>
      </c>
      <c r="LX175" s="763">
        <v>0</v>
      </c>
      <c r="LY175" s="763">
        <v>0</v>
      </c>
      <c r="LZ175" s="765">
        <f>+SUBTOTAL(9,LN175:LY175)</f>
        <v>0</v>
      </c>
      <c r="MA175" s="761"/>
      <c r="MB175" s="765">
        <f t="shared" si="719"/>
        <v>0</v>
      </c>
      <c r="MC175" s="765">
        <f t="shared" si="719"/>
        <v>0</v>
      </c>
      <c r="MD175" s="765">
        <f t="shared" si="719"/>
        <v>0</v>
      </c>
      <c r="ME175" s="765">
        <f t="shared" si="719"/>
        <v>0</v>
      </c>
      <c r="MF175" s="765">
        <f t="shared" si="719"/>
        <v>0</v>
      </c>
      <c r="MG175" s="765">
        <f t="shared" si="719"/>
        <v>0</v>
      </c>
      <c r="MH175" s="765">
        <f t="shared" si="719"/>
        <v>0</v>
      </c>
      <c r="MI175" s="765">
        <f t="shared" si="719"/>
        <v>0</v>
      </c>
      <c r="MJ175" s="765">
        <f t="shared" si="719"/>
        <v>0</v>
      </c>
      <c r="MK175" s="765">
        <f t="shared" si="719"/>
        <v>0</v>
      </c>
      <c r="ML175" s="765">
        <f t="shared" si="719"/>
        <v>0</v>
      </c>
      <c r="MM175" s="765">
        <f t="shared" si="719"/>
        <v>0</v>
      </c>
      <c r="MN175" s="765">
        <f t="shared" si="720"/>
        <v>0</v>
      </c>
    </row>
    <row r="176" spans="1:352" ht="12.5" hidden="1" x14ac:dyDescent="0.25">
      <c r="A176" s="792"/>
      <c r="B176" s="394"/>
      <c r="C176" s="313"/>
      <c r="D176" s="766"/>
      <c r="E176" s="762"/>
      <c r="F176" s="762"/>
      <c r="G176" s="762"/>
      <c r="H176" s="762"/>
      <c r="I176" s="762"/>
      <c r="J176" s="762"/>
      <c r="K176" s="762"/>
      <c r="L176" s="762"/>
      <c r="M176" s="762"/>
      <c r="N176" s="762"/>
      <c r="O176" s="762"/>
      <c r="P176" s="765"/>
      <c r="Q176" s="761"/>
      <c r="R176" s="766"/>
      <c r="S176" s="762"/>
      <c r="T176" s="762"/>
      <c r="U176" s="762"/>
      <c r="V176" s="762"/>
      <c r="W176" s="762"/>
      <c r="X176" s="762"/>
      <c r="Y176" s="762"/>
      <c r="Z176" s="762"/>
      <c r="AA176" s="762"/>
      <c r="AB176" s="762"/>
      <c r="AC176" s="762"/>
      <c r="AD176" s="765"/>
      <c r="AE176" s="761"/>
      <c r="AF176" s="766"/>
      <c r="AG176" s="762"/>
      <c r="AH176" s="762"/>
      <c r="AI176" s="762"/>
      <c r="AJ176" s="762"/>
      <c r="AK176" s="762"/>
      <c r="AL176" s="762"/>
      <c r="AM176" s="762"/>
      <c r="AN176" s="762"/>
      <c r="AO176" s="762"/>
      <c r="AP176" s="762"/>
      <c r="AQ176" s="762"/>
      <c r="AR176" s="765"/>
      <c r="AS176" s="761"/>
      <c r="AT176" s="766"/>
      <c r="AU176" s="762"/>
      <c r="AV176" s="762"/>
      <c r="AW176" s="762"/>
      <c r="AX176" s="762"/>
      <c r="AY176" s="762"/>
      <c r="AZ176" s="762"/>
      <c r="BA176" s="762"/>
      <c r="BB176" s="762"/>
      <c r="BC176" s="762"/>
      <c r="BD176" s="762"/>
      <c r="BE176" s="762"/>
      <c r="BF176" s="765"/>
      <c r="BG176" s="761"/>
      <c r="BH176" s="766"/>
      <c r="BI176" s="762"/>
      <c r="BJ176" s="762"/>
      <c r="BK176" s="762"/>
      <c r="BL176" s="762"/>
      <c r="BM176" s="762"/>
      <c r="BN176" s="762"/>
      <c r="BO176" s="762"/>
      <c r="BP176" s="762"/>
      <c r="BQ176" s="762"/>
      <c r="BR176" s="762"/>
      <c r="BS176" s="762"/>
      <c r="BT176" s="765"/>
      <c r="BU176" s="761"/>
      <c r="BV176" s="766"/>
      <c r="BW176" s="762"/>
      <c r="BX176" s="762"/>
      <c r="BY176" s="762"/>
      <c r="BZ176" s="762"/>
      <c r="CA176" s="762"/>
      <c r="CB176" s="762"/>
      <c r="CC176" s="762"/>
      <c r="CD176" s="762"/>
      <c r="CE176" s="762"/>
      <c r="CF176" s="762"/>
      <c r="CG176" s="762"/>
      <c r="CH176" s="765"/>
      <c r="CI176" s="761"/>
      <c r="CJ176" s="766"/>
      <c r="CK176" s="762"/>
      <c r="CL176" s="762"/>
      <c r="CM176" s="762"/>
      <c r="CN176" s="762"/>
      <c r="CO176" s="762"/>
      <c r="CP176" s="762"/>
      <c r="CQ176" s="762"/>
      <c r="CR176" s="762"/>
      <c r="CS176" s="762"/>
      <c r="CT176" s="762"/>
      <c r="CU176" s="762"/>
      <c r="CV176" s="765"/>
      <c r="CW176" s="761"/>
      <c r="CX176" s="766"/>
      <c r="CY176" s="762"/>
      <c r="CZ176" s="762"/>
      <c r="DA176" s="762"/>
      <c r="DB176" s="762"/>
      <c r="DC176" s="762"/>
      <c r="DD176" s="762"/>
      <c r="DE176" s="762"/>
      <c r="DF176" s="762"/>
      <c r="DG176" s="762"/>
      <c r="DH176" s="762"/>
      <c r="DI176" s="762"/>
      <c r="DJ176" s="765"/>
      <c r="DK176" s="761"/>
      <c r="DL176" s="766"/>
      <c r="DM176" s="762"/>
      <c r="DN176" s="762"/>
      <c r="DO176" s="762"/>
      <c r="DP176" s="762"/>
      <c r="DQ176" s="762"/>
      <c r="DR176" s="762"/>
      <c r="DS176" s="762"/>
      <c r="DT176" s="762"/>
      <c r="DU176" s="762"/>
      <c r="DV176" s="762"/>
      <c r="DW176" s="762"/>
      <c r="DX176" s="765"/>
      <c r="DY176" s="761"/>
      <c r="DZ176" s="766"/>
      <c r="EA176" s="762"/>
      <c r="EB176" s="762"/>
      <c r="EC176" s="762"/>
      <c r="ED176" s="762"/>
      <c r="EE176" s="762"/>
      <c r="EF176" s="762"/>
      <c r="EG176" s="762"/>
      <c r="EH176" s="762"/>
      <c r="EI176" s="762"/>
      <c r="EJ176" s="762"/>
      <c r="EK176" s="762"/>
      <c r="EL176" s="765"/>
      <c r="EM176" s="761"/>
      <c r="EN176" s="766"/>
      <c r="EO176" s="762"/>
      <c r="EP176" s="762"/>
      <c r="EQ176" s="762"/>
      <c r="ER176" s="762"/>
      <c r="ES176" s="762"/>
      <c r="ET176" s="762"/>
      <c r="EU176" s="762"/>
      <c r="EV176" s="762"/>
      <c r="EW176" s="762"/>
      <c r="EX176" s="762"/>
      <c r="EY176" s="762"/>
      <c r="EZ176" s="765"/>
      <c r="FA176" s="761"/>
      <c r="FB176" s="766"/>
      <c r="FC176" s="762"/>
      <c r="FD176" s="762"/>
      <c r="FE176" s="762"/>
      <c r="FF176" s="762"/>
      <c r="FG176" s="762"/>
      <c r="FH176" s="762"/>
      <c r="FI176" s="762"/>
      <c r="FJ176" s="762"/>
      <c r="FK176" s="762"/>
      <c r="FL176" s="762"/>
      <c r="FM176" s="762"/>
      <c r="FN176" s="765"/>
      <c r="FO176" s="761"/>
      <c r="FP176" s="766"/>
      <c r="FQ176" s="762"/>
      <c r="FR176" s="762"/>
      <c r="FS176" s="762"/>
      <c r="FT176" s="762"/>
      <c r="FU176" s="762"/>
      <c r="FV176" s="762"/>
      <c r="FW176" s="762"/>
      <c r="FX176" s="762"/>
      <c r="FY176" s="762"/>
      <c r="FZ176" s="762"/>
      <c r="GA176" s="762"/>
      <c r="GB176" s="765"/>
      <c r="GC176" s="761"/>
      <c r="GD176" s="766"/>
      <c r="GE176" s="762"/>
      <c r="GF176" s="762"/>
      <c r="GG176" s="762"/>
      <c r="GH176" s="762"/>
      <c r="GI176" s="762"/>
      <c r="GJ176" s="762"/>
      <c r="GK176" s="762"/>
      <c r="GL176" s="762"/>
      <c r="GM176" s="762"/>
      <c r="GN176" s="762"/>
      <c r="GO176" s="762"/>
      <c r="GP176" s="765"/>
      <c r="GQ176" s="761"/>
      <c r="GR176" s="766"/>
      <c r="GS176" s="762"/>
      <c r="GT176" s="762"/>
      <c r="GU176" s="762"/>
      <c r="GV176" s="762"/>
      <c r="GW176" s="762"/>
      <c r="GX176" s="762"/>
      <c r="GY176" s="762"/>
      <c r="GZ176" s="762"/>
      <c r="HA176" s="762"/>
      <c r="HB176" s="762"/>
      <c r="HC176" s="762"/>
      <c r="HD176" s="765"/>
      <c r="HE176" s="761"/>
      <c r="HF176" s="766"/>
      <c r="HG176" s="762"/>
      <c r="HH176" s="762"/>
      <c r="HI176" s="762"/>
      <c r="HJ176" s="762"/>
      <c r="HK176" s="762"/>
      <c r="HL176" s="762"/>
      <c r="HM176" s="762"/>
      <c r="HN176" s="762"/>
      <c r="HO176" s="762"/>
      <c r="HP176" s="762"/>
      <c r="HQ176" s="762"/>
      <c r="HR176" s="765"/>
      <c r="HS176" s="761"/>
      <c r="HT176" s="766"/>
      <c r="HU176" s="762"/>
      <c r="HV176" s="762"/>
      <c r="HW176" s="762"/>
      <c r="HX176" s="762"/>
      <c r="HY176" s="762"/>
      <c r="HZ176" s="762"/>
      <c r="IA176" s="762"/>
      <c r="IB176" s="762"/>
      <c r="IC176" s="762"/>
      <c r="ID176" s="762"/>
      <c r="IE176" s="762"/>
      <c r="IF176" s="765"/>
      <c r="IG176" s="761"/>
      <c r="IH176" s="766"/>
      <c r="II176" s="762"/>
      <c r="IJ176" s="762"/>
      <c r="IK176" s="762"/>
      <c r="IL176" s="762"/>
      <c r="IM176" s="762"/>
      <c r="IN176" s="762"/>
      <c r="IO176" s="762"/>
      <c r="IP176" s="762"/>
      <c r="IQ176" s="762"/>
      <c r="IR176" s="762"/>
      <c r="IS176" s="762"/>
      <c r="IT176" s="765"/>
      <c r="IU176" s="761"/>
      <c r="IV176" s="766"/>
      <c r="IW176" s="762"/>
      <c r="IX176" s="762"/>
      <c r="IY176" s="762"/>
      <c r="IZ176" s="762"/>
      <c r="JA176" s="762"/>
      <c r="JB176" s="762"/>
      <c r="JC176" s="762"/>
      <c r="JD176" s="762"/>
      <c r="JE176" s="762"/>
      <c r="JF176" s="762"/>
      <c r="JG176" s="762"/>
      <c r="JH176" s="765"/>
      <c r="JI176" s="761"/>
      <c r="JJ176" s="766"/>
      <c r="JK176" s="762"/>
      <c r="JL176" s="762"/>
      <c r="JM176" s="762"/>
      <c r="JN176" s="762"/>
      <c r="JO176" s="762"/>
      <c r="JP176" s="762"/>
      <c r="JQ176" s="762"/>
      <c r="JR176" s="762"/>
      <c r="JS176" s="762"/>
      <c r="JT176" s="762"/>
      <c r="JU176" s="762"/>
      <c r="JV176" s="765"/>
      <c r="JW176" s="761"/>
      <c r="JX176" s="766"/>
      <c r="JY176" s="762"/>
      <c r="JZ176" s="762"/>
      <c r="KA176" s="762"/>
      <c r="KB176" s="762"/>
      <c r="KC176" s="762"/>
      <c r="KD176" s="762"/>
      <c r="KE176" s="762"/>
      <c r="KF176" s="762"/>
      <c r="KG176" s="762"/>
      <c r="KH176" s="762"/>
      <c r="KI176" s="762"/>
      <c r="KJ176" s="765"/>
      <c r="KK176" s="761"/>
      <c r="KL176" s="766"/>
      <c r="KM176" s="762"/>
      <c r="KN176" s="762"/>
      <c r="KO176" s="762"/>
      <c r="KP176" s="762"/>
      <c r="KQ176" s="762"/>
      <c r="KR176" s="762"/>
      <c r="KS176" s="762"/>
      <c r="KT176" s="762"/>
      <c r="KU176" s="762"/>
      <c r="KV176" s="762"/>
      <c r="KW176" s="762"/>
      <c r="KX176" s="765"/>
      <c r="KY176" s="761"/>
      <c r="KZ176" s="766"/>
      <c r="LA176" s="762"/>
      <c r="LB176" s="762"/>
      <c r="LC176" s="762"/>
      <c r="LD176" s="762"/>
      <c r="LE176" s="762"/>
      <c r="LF176" s="762"/>
      <c r="LG176" s="762"/>
      <c r="LH176" s="762"/>
      <c r="LI176" s="762"/>
      <c r="LJ176" s="762"/>
      <c r="LK176" s="762"/>
      <c r="LL176" s="765"/>
      <c r="LM176" s="761"/>
      <c r="LN176" s="766"/>
      <c r="LO176" s="762"/>
      <c r="LP176" s="762"/>
      <c r="LQ176" s="762"/>
      <c r="LR176" s="762"/>
      <c r="LS176" s="762"/>
      <c r="LT176" s="762"/>
      <c r="LU176" s="762"/>
      <c r="LV176" s="762"/>
      <c r="LW176" s="762"/>
      <c r="LX176" s="762"/>
      <c r="LY176" s="762"/>
      <c r="LZ176" s="765"/>
      <c r="MA176" s="761"/>
      <c r="MB176" s="765"/>
      <c r="MC176" s="765"/>
      <c r="MD176" s="765"/>
      <c r="ME176" s="765"/>
      <c r="MF176" s="765"/>
      <c r="MG176" s="765"/>
      <c r="MH176" s="765"/>
      <c r="MI176" s="765"/>
      <c r="MJ176" s="765"/>
      <c r="MK176" s="765"/>
      <c r="ML176" s="765"/>
      <c r="MM176" s="765"/>
      <c r="MN176" s="765"/>
    </row>
    <row r="177" spans="1:352" hidden="1" x14ac:dyDescent="0.3">
      <c r="A177" s="792"/>
      <c r="B177" s="398" t="s">
        <v>891</v>
      </c>
      <c r="C177" s="397"/>
      <c r="D177" s="767">
        <f>SUM(D174:D176)</f>
        <v>0</v>
      </c>
      <c r="E177" s="768">
        <f t="shared" ref="E177:O177" si="721">SUM(E174:E176)</f>
        <v>0</v>
      </c>
      <c r="F177" s="768">
        <f t="shared" si="721"/>
        <v>0</v>
      </c>
      <c r="G177" s="768">
        <f t="shared" si="721"/>
        <v>0</v>
      </c>
      <c r="H177" s="768">
        <f t="shared" si="721"/>
        <v>0</v>
      </c>
      <c r="I177" s="768">
        <f t="shared" si="721"/>
        <v>0</v>
      </c>
      <c r="J177" s="768">
        <f t="shared" si="721"/>
        <v>0</v>
      </c>
      <c r="K177" s="768">
        <f t="shared" si="721"/>
        <v>0</v>
      </c>
      <c r="L177" s="768">
        <f t="shared" si="721"/>
        <v>0</v>
      </c>
      <c r="M177" s="768">
        <f t="shared" si="721"/>
        <v>0</v>
      </c>
      <c r="N177" s="768">
        <f t="shared" si="721"/>
        <v>0</v>
      </c>
      <c r="O177" s="768">
        <f t="shared" si="721"/>
        <v>0</v>
      </c>
      <c r="P177" s="769">
        <f>+SUBTOTAL(9,D177:O177)</f>
        <v>0</v>
      </c>
      <c r="Q177" s="761"/>
      <c r="R177" s="767">
        <f>SUM(R174:R176)</f>
        <v>0</v>
      </c>
      <c r="S177" s="768">
        <f t="shared" ref="S177:AC177" si="722">SUM(S174:S176)</f>
        <v>0</v>
      </c>
      <c r="T177" s="768">
        <f t="shared" si="722"/>
        <v>0</v>
      </c>
      <c r="U177" s="768">
        <f t="shared" si="722"/>
        <v>0</v>
      </c>
      <c r="V177" s="768">
        <f t="shared" si="722"/>
        <v>0</v>
      </c>
      <c r="W177" s="768">
        <f t="shared" si="722"/>
        <v>0</v>
      </c>
      <c r="X177" s="768">
        <f t="shared" si="722"/>
        <v>0</v>
      </c>
      <c r="Y177" s="768">
        <f t="shared" si="722"/>
        <v>0</v>
      </c>
      <c r="Z177" s="768">
        <f t="shared" si="722"/>
        <v>0</v>
      </c>
      <c r="AA177" s="768">
        <f t="shared" si="722"/>
        <v>0</v>
      </c>
      <c r="AB177" s="768">
        <f t="shared" si="722"/>
        <v>0</v>
      </c>
      <c r="AC177" s="768">
        <f t="shared" si="722"/>
        <v>0</v>
      </c>
      <c r="AD177" s="769">
        <f>+SUBTOTAL(9,R177:AC177)</f>
        <v>0</v>
      </c>
      <c r="AE177" s="761"/>
      <c r="AF177" s="767">
        <f>SUM(AF174:AF176)</f>
        <v>0</v>
      </c>
      <c r="AG177" s="768">
        <f t="shared" ref="AG177:AQ177" si="723">SUM(AG174:AG176)</f>
        <v>0</v>
      </c>
      <c r="AH177" s="768">
        <f t="shared" si="723"/>
        <v>0</v>
      </c>
      <c r="AI177" s="768">
        <f t="shared" si="723"/>
        <v>0</v>
      </c>
      <c r="AJ177" s="768">
        <f t="shared" si="723"/>
        <v>0</v>
      </c>
      <c r="AK177" s="768">
        <f t="shared" si="723"/>
        <v>0</v>
      </c>
      <c r="AL177" s="768">
        <f t="shared" si="723"/>
        <v>0</v>
      </c>
      <c r="AM177" s="768">
        <f t="shared" si="723"/>
        <v>0</v>
      </c>
      <c r="AN177" s="768">
        <f t="shared" si="723"/>
        <v>0</v>
      </c>
      <c r="AO177" s="768">
        <f t="shared" si="723"/>
        <v>0</v>
      </c>
      <c r="AP177" s="768">
        <f t="shared" si="723"/>
        <v>0</v>
      </c>
      <c r="AQ177" s="768">
        <f t="shared" si="723"/>
        <v>0</v>
      </c>
      <c r="AR177" s="769">
        <f>+SUBTOTAL(9,AF177:AQ177)</f>
        <v>0</v>
      </c>
      <c r="AS177" s="761"/>
      <c r="AT177" s="767">
        <f>SUM(AT174:AT176)</f>
        <v>0</v>
      </c>
      <c r="AU177" s="768">
        <f t="shared" ref="AU177:BE177" si="724">SUM(AU174:AU176)</f>
        <v>0</v>
      </c>
      <c r="AV177" s="768">
        <f t="shared" si="724"/>
        <v>0</v>
      </c>
      <c r="AW177" s="768">
        <f t="shared" si="724"/>
        <v>0</v>
      </c>
      <c r="AX177" s="768">
        <f t="shared" si="724"/>
        <v>0</v>
      </c>
      <c r="AY177" s="768">
        <f t="shared" si="724"/>
        <v>0</v>
      </c>
      <c r="AZ177" s="768">
        <f t="shared" si="724"/>
        <v>0</v>
      </c>
      <c r="BA177" s="768">
        <f t="shared" si="724"/>
        <v>0</v>
      </c>
      <c r="BB177" s="768">
        <f t="shared" si="724"/>
        <v>0</v>
      </c>
      <c r="BC177" s="768">
        <f t="shared" si="724"/>
        <v>0</v>
      </c>
      <c r="BD177" s="768">
        <f t="shared" si="724"/>
        <v>0</v>
      </c>
      <c r="BE177" s="768">
        <f t="shared" si="724"/>
        <v>0</v>
      </c>
      <c r="BF177" s="769">
        <f>+SUBTOTAL(9,AT177:BE177)</f>
        <v>0</v>
      </c>
      <c r="BG177" s="761"/>
      <c r="BH177" s="767">
        <f>SUM(BH174:BH176)</f>
        <v>0</v>
      </c>
      <c r="BI177" s="768">
        <f t="shared" ref="BI177:BS177" si="725">SUM(BI174:BI176)</f>
        <v>0</v>
      </c>
      <c r="BJ177" s="768">
        <f t="shared" si="725"/>
        <v>0</v>
      </c>
      <c r="BK177" s="768">
        <f t="shared" si="725"/>
        <v>0</v>
      </c>
      <c r="BL177" s="768">
        <f t="shared" si="725"/>
        <v>0</v>
      </c>
      <c r="BM177" s="768">
        <f t="shared" si="725"/>
        <v>0</v>
      </c>
      <c r="BN177" s="768">
        <f t="shared" si="725"/>
        <v>0</v>
      </c>
      <c r="BO177" s="768">
        <f t="shared" si="725"/>
        <v>0</v>
      </c>
      <c r="BP177" s="768">
        <f t="shared" si="725"/>
        <v>0</v>
      </c>
      <c r="BQ177" s="768">
        <f t="shared" si="725"/>
        <v>0</v>
      </c>
      <c r="BR177" s="768">
        <f t="shared" si="725"/>
        <v>0</v>
      </c>
      <c r="BS177" s="768">
        <f t="shared" si="725"/>
        <v>0</v>
      </c>
      <c r="BT177" s="769">
        <f>+SUBTOTAL(9,BH177:BS177)</f>
        <v>0</v>
      </c>
      <c r="BU177" s="761"/>
      <c r="BV177" s="767">
        <f>SUM(BV174:BV176)</f>
        <v>0</v>
      </c>
      <c r="BW177" s="768">
        <f t="shared" ref="BW177:CG177" si="726">SUM(BW174:BW176)</f>
        <v>0</v>
      </c>
      <c r="BX177" s="768">
        <f t="shared" si="726"/>
        <v>0</v>
      </c>
      <c r="BY177" s="768">
        <f t="shared" si="726"/>
        <v>0</v>
      </c>
      <c r="BZ177" s="768">
        <f t="shared" si="726"/>
        <v>0</v>
      </c>
      <c r="CA177" s="768">
        <f t="shared" si="726"/>
        <v>0</v>
      </c>
      <c r="CB177" s="768">
        <f t="shared" si="726"/>
        <v>0</v>
      </c>
      <c r="CC177" s="768">
        <f t="shared" si="726"/>
        <v>0</v>
      </c>
      <c r="CD177" s="768">
        <f t="shared" si="726"/>
        <v>0</v>
      </c>
      <c r="CE177" s="768">
        <f t="shared" si="726"/>
        <v>0</v>
      </c>
      <c r="CF177" s="768">
        <f t="shared" si="726"/>
        <v>0</v>
      </c>
      <c r="CG177" s="768">
        <f t="shared" si="726"/>
        <v>0</v>
      </c>
      <c r="CH177" s="769">
        <f>+SUBTOTAL(9,BV177:CG177)</f>
        <v>0</v>
      </c>
      <c r="CI177" s="761"/>
      <c r="CJ177" s="767">
        <f>SUM(CJ174:CJ176)</f>
        <v>0</v>
      </c>
      <c r="CK177" s="768">
        <f t="shared" ref="CK177:CU177" si="727">SUM(CK174:CK176)</f>
        <v>0</v>
      </c>
      <c r="CL177" s="768">
        <f t="shared" si="727"/>
        <v>0</v>
      </c>
      <c r="CM177" s="768">
        <f t="shared" si="727"/>
        <v>0</v>
      </c>
      <c r="CN177" s="768">
        <f t="shared" si="727"/>
        <v>0</v>
      </c>
      <c r="CO177" s="768">
        <f t="shared" si="727"/>
        <v>0</v>
      </c>
      <c r="CP177" s="768">
        <f t="shared" si="727"/>
        <v>0</v>
      </c>
      <c r="CQ177" s="768">
        <f t="shared" si="727"/>
        <v>0</v>
      </c>
      <c r="CR177" s="768">
        <f t="shared" si="727"/>
        <v>0</v>
      </c>
      <c r="CS177" s="768">
        <f t="shared" si="727"/>
        <v>0</v>
      </c>
      <c r="CT177" s="768">
        <f t="shared" si="727"/>
        <v>0</v>
      </c>
      <c r="CU177" s="768">
        <f t="shared" si="727"/>
        <v>0</v>
      </c>
      <c r="CV177" s="769">
        <f>+SUBTOTAL(9,CJ177:CU177)</f>
        <v>0</v>
      </c>
      <c r="CW177" s="761"/>
      <c r="CX177" s="767">
        <f>SUM(CX174:CX176)</f>
        <v>0</v>
      </c>
      <c r="CY177" s="768">
        <f t="shared" ref="CY177:DI177" si="728">SUM(CY174:CY176)</f>
        <v>0</v>
      </c>
      <c r="CZ177" s="768">
        <f t="shared" si="728"/>
        <v>0</v>
      </c>
      <c r="DA177" s="768">
        <f t="shared" si="728"/>
        <v>0</v>
      </c>
      <c r="DB177" s="768">
        <f t="shared" si="728"/>
        <v>0</v>
      </c>
      <c r="DC177" s="768">
        <f t="shared" si="728"/>
        <v>0</v>
      </c>
      <c r="DD177" s="768">
        <f t="shared" si="728"/>
        <v>0</v>
      </c>
      <c r="DE177" s="768">
        <f t="shared" si="728"/>
        <v>0</v>
      </c>
      <c r="DF177" s="768">
        <f t="shared" si="728"/>
        <v>0</v>
      </c>
      <c r="DG177" s="768">
        <f t="shared" si="728"/>
        <v>0</v>
      </c>
      <c r="DH177" s="768">
        <f t="shared" si="728"/>
        <v>0</v>
      </c>
      <c r="DI177" s="768">
        <f t="shared" si="728"/>
        <v>0</v>
      </c>
      <c r="DJ177" s="769">
        <f>+SUBTOTAL(9,CX177:DI177)</f>
        <v>0</v>
      </c>
      <c r="DK177" s="761"/>
      <c r="DL177" s="767">
        <f>SUM(DL174:DL176)</f>
        <v>0</v>
      </c>
      <c r="DM177" s="768">
        <f t="shared" ref="DM177:DW177" si="729">SUM(DM174:DM176)</f>
        <v>0</v>
      </c>
      <c r="DN177" s="768">
        <f t="shared" si="729"/>
        <v>0</v>
      </c>
      <c r="DO177" s="768">
        <f t="shared" si="729"/>
        <v>0</v>
      </c>
      <c r="DP177" s="768">
        <f t="shared" si="729"/>
        <v>0</v>
      </c>
      <c r="DQ177" s="768">
        <f t="shared" si="729"/>
        <v>0</v>
      </c>
      <c r="DR177" s="768">
        <f t="shared" si="729"/>
        <v>0</v>
      </c>
      <c r="DS177" s="768">
        <f t="shared" si="729"/>
        <v>0</v>
      </c>
      <c r="DT177" s="768">
        <f t="shared" si="729"/>
        <v>0</v>
      </c>
      <c r="DU177" s="768">
        <f t="shared" si="729"/>
        <v>0</v>
      </c>
      <c r="DV177" s="768">
        <f t="shared" si="729"/>
        <v>0</v>
      </c>
      <c r="DW177" s="768">
        <f t="shared" si="729"/>
        <v>0</v>
      </c>
      <c r="DX177" s="769">
        <f>+SUBTOTAL(9,DL177:DW177)</f>
        <v>0</v>
      </c>
      <c r="DY177" s="761"/>
      <c r="DZ177" s="767">
        <f>SUM(DZ174:DZ176)</f>
        <v>0</v>
      </c>
      <c r="EA177" s="768">
        <f t="shared" ref="EA177:EK177" si="730">SUM(EA174:EA176)</f>
        <v>0</v>
      </c>
      <c r="EB177" s="768">
        <f t="shared" si="730"/>
        <v>0</v>
      </c>
      <c r="EC177" s="768">
        <f t="shared" si="730"/>
        <v>0</v>
      </c>
      <c r="ED177" s="768">
        <f t="shared" si="730"/>
        <v>0</v>
      </c>
      <c r="EE177" s="768">
        <f t="shared" si="730"/>
        <v>0</v>
      </c>
      <c r="EF177" s="768">
        <f t="shared" si="730"/>
        <v>0</v>
      </c>
      <c r="EG177" s="768">
        <f t="shared" si="730"/>
        <v>0</v>
      </c>
      <c r="EH177" s="768">
        <f t="shared" si="730"/>
        <v>0</v>
      </c>
      <c r="EI177" s="768">
        <f t="shared" si="730"/>
        <v>0</v>
      </c>
      <c r="EJ177" s="768">
        <f t="shared" si="730"/>
        <v>0</v>
      </c>
      <c r="EK177" s="768">
        <f t="shared" si="730"/>
        <v>0</v>
      </c>
      <c r="EL177" s="769">
        <f>+SUBTOTAL(9,DZ177:EK177)</f>
        <v>0</v>
      </c>
      <c r="EM177" s="761"/>
      <c r="EN177" s="767">
        <f>SUM(EN174:EN176)</f>
        <v>0</v>
      </c>
      <c r="EO177" s="768">
        <f t="shared" ref="EO177:EY177" si="731">SUM(EO174:EO176)</f>
        <v>0</v>
      </c>
      <c r="EP177" s="768">
        <f t="shared" si="731"/>
        <v>0</v>
      </c>
      <c r="EQ177" s="768">
        <f t="shared" si="731"/>
        <v>0</v>
      </c>
      <c r="ER177" s="768">
        <f t="shared" si="731"/>
        <v>0</v>
      </c>
      <c r="ES177" s="768">
        <f t="shared" si="731"/>
        <v>0</v>
      </c>
      <c r="ET177" s="768">
        <f t="shared" si="731"/>
        <v>0</v>
      </c>
      <c r="EU177" s="768">
        <f t="shared" si="731"/>
        <v>0</v>
      </c>
      <c r="EV177" s="768">
        <f t="shared" si="731"/>
        <v>0</v>
      </c>
      <c r="EW177" s="768">
        <f t="shared" si="731"/>
        <v>0</v>
      </c>
      <c r="EX177" s="768">
        <f t="shared" si="731"/>
        <v>0</v>
      </c>
      <c r="EY177" s="768">
        <f t="shared" si="731"/>
        <v>0</v>
      </c>
      <c r="EZ177" s="769">
        <f>+SUBTOTAL(9,EN177:EY177)</f>
        <v>0</v>
      </c>
      <c r="FA177" s="761"/>
      <c r="FB177" s="767">
        <f>SUM(FB174:FB176)</f>
        <v>0</v>
      </c>
      <c r="FC177" s="768">
        <f t="shared" ref="FC177:FM177" si="732">SUM(FC174:FC176)</f>
        <v>0</v>
      </c>
      <c r="FD177" s="768">
        <f t="shared" si="732"/>
        <v>0</v>
      </c>
      <c r="FE177" s="768">
        <f t="shared" si="732"/>
        <v>0</v>
      </c>
      <c r="FF177" s="768">
        <f t="shared" si="732"/>
        <v>0</v>
      </c>
      <c r="FG177" s="768">
        <f t="shared" si="732"/>
        <v>0</v>
      </c>
      <c r="FH177" s="768">
        <f t="shared" si="732"/>
        <v>0</v>
      </c>
      <c r="FI177" s="768">
        <f t="shared" si="732"/>
        <v>0</v>
      </c>
      <c r="FJ177" s="768">
        <f t="shared" si="732"/>
        <v>0</v>
      </c>
      <c r="FK177" s="768">
        <f t="shared" si="732"/>
        <v>0</v>
      </c>
      <c r="FL177" s="768">
        <f t="shared" si="732"/>
        <v>0</v>
      </c>
      <c r="FM177" s="768">
        <f t="shared" si="732"/>
        <v>0</v>
      </c>
      <c r="FN177" s="769">
        <f>+SUBTOTAL(9,FB177:FM177)</f>
        <v>0</v>
      </c>
      <c r="FO177" s="761"/>
      <c r="FP177" s="767">
        <f>SUM(FP174:FP176)</f>
        <v>0</v>
      </c>
      <c r="FQ177" s="768">
        <f t="shared" ref="FQ177:GA177" si="733">SUM(FQ174:FQ176)</f>
        <v>0</v>
      </c>
      <c r="FR177" s="768">
        <f t="shared" si="733"/>
        <v>0</v>
      </c>
      <c r="FS177" s="768">
        <f t="shared" si="733"/>
        <v>0</v>
      </c>
      <c r="FT177" s="768">
        <f t="shared" si="733"/>
        <v>0</v>
      </c>
      <c r="FU177" s="768">
        <f t="shared" si="733"/>
        <v>0</v>
      </c>
      <c r="FV177" s="768">
        <f t="shared" si="733"/>
        <v>0</v>
      </c>
      <c r="FW177" s="768">
        <f t="shared" si="733"/>
        <v>0</v>
      </c>
      <c r="FX177" s="768">
        <f t="shared" si="733"/>
        <v>0</v>
      </c>
      <c r="FY177" s="768">
        <f t="shared" si="733"/>
        <v>0</v>
      </c>
      <c r="FZ177" s="768">
        <f t="shared" si="733"/>
        <v>0</v>
      </c>
      <c r="GA177" s="768">
        <f t="shared" si="733"/>
        <v>0</v>
      </c>
      <c r="GB177" s="769">
        <f>+SUBTOTAL(9,FP177:GA177)</f>
        <v>0</v>
      </c>
      <c r="GC177" s="761"/>
      <c r="GD177" s="767">
        <f>SUM(GD174:GD176)</f>
        <v>0</v>
      </c>
      <c r="GE177" s="768">
        <f t="shared" ref="GE177:GO177" si="734">SUM(GE174:GE176)</f>
        <v>0</v>
      </c>
      <c r="GF177" s="768">
        <f t="shared" si="734"/>
        <v>0</v>
      </c>
      <c r="GG177" s="768">
        <f t="shared" si="734"/>
        <v>0</v>
      </c>
      <c r="GH177" s="768">
        <f t="shared" si="734"/>
        <v>0</v>
      </c>
      <c r="GI177" s="768">
        <f t="shared" si="734"/>
        <v>0</v>
      </c>
      <c r="GJ177" s="768">
        <f t="shared" si="734"/>
        <v>0</v>
      </c>
      <c r="GK177" s="768">
        <f t="shared" si="734"/>
        <v>0</v>
      </c>
      <c r="GL177" s="768">
        <f t="shared" si="734"/>
        <v>0</v>
      </c>
      <c r="GM177" s="768">
        <f t="shared" si="734"/>
        <v>0</v>
      </c>
      <c r="GN177" s="768">
        <f t="shared" si="734"/>
        <v>0</v>
      </c>
      <c r="GO177" s="768">
        <f t="shared" si="734"/>
        <v>0</v>
      </c>
      <c r="GP177" s="769">
        <f>+SUBTOTAL(9,GD177:GO177)</f>
        <v>0</v>
      </c>
      <c r="GQ177" s="761"/>
      <c r="GR177" s="767">
        <f>SUM(GR174:GR176)</f>
        <v>0</v>
      </c>
      <c r="GS177" s="768">
        <f t="shared" ref="GS177:HC177" si="735">SUM(GS174:GS176)</f>
        <v>0</v>
      </c>
      <c r="GT177" s="768">
        <f t="shared" si="735"/>
        <v>0</v>
      </c>
      <c r="GU177" s="768">
        <f t="shared" si="735"/>
        <v>0</v>
      </c>
      <c r="GV177" s="768">
        <f t="shared" si="735"/>
        <v>0</v>
      </c>
      <c r="GW177" s="768">
        <f t="shared" si="735"/>
        <v>0</v>
      </c>
      <c r="GX177" s="768">
        <f t="shared" si="735"/>
        <v>0</v>
      </c>
      <c r="GY177" s="768">
        <f t="shared" si="735"/>
        <v>0</v>
      </c>
      <c r="GZ177" s="768">
        <f t="shared" si="735"/>
        <v>0</v>
      </c>
      <c r="HA177" s="768">
        <f t="shared" si="735"/>
        <v>0</v>
      </c>
      <c r="HB177" s="768">
        <f t="shared" si="735"/>
        <v>0</v>
      </c>
      <c r="HC177" s="768">
        <f t="shared" si="735"/>
        <v>0</v>
      </c>
      <c r="HD177" s="769">
        <f>+SUBTOTAL(9,GR177:HC177)</f>
        <v>0</v>
      </c>
      <c r="HE177" s="761"/>
      <c r="HF177" s="767">
        <f>SUM(HF174:HF176)</f>
        <v>0</v>
      </c>
      <c r="HG177" s="768">
        <f t="shared" ref="HG177:HQ177" si="736">SUM(HG174:HG176)</f>
        <v>0</v>
      </c>
      <c r="HH177" s="768">
        <f t="shared" si="736"/>
        <v>0</v>
      </c>
      <c r="HI177" s="768">
        <f t="shared" si="736"/>
        <v>0</v>
      </c>
      <c r="HJ177" s="768">
        <f t="shared" si="736"/>
        <v>0</v>
      </c>
      <c r="HK177" s="768">
        <f t="shared" si="736"/>
        <v>0</v>
      </c>
      <c r="HL177" s="768">
        <f t="shared" si="736"/>
        <v>0</v>
      </c>
      <c r="HM177" s="768">
        <f t="shared" si="736"/>
        <v>0</v>
      </c>
      <c r="HN177" s="768">
        <f t="shared" si="736"/>
        <v>0</v>
      </c>
      <c r="HO177" s="768">
        <f t="shared" si="736"/>
        <v>0</v>
      </c>
      <c r="HP177" s="768">
        <f t="shared" si="736"/>
        <v>0</v>
      </c>
      <c r="HQ177" s="768">
        <f t="shared" si="736"/>
        <v>0</v>
      </c>
      <c r="HR177" s="769">
        <f>+SUBTOTAL(9,HF177:HQ177)</f>
        <v>0</v>
      </c>
      <c r="HS177" s="761"/>
      <c r="HT177" s="767">
        <f>SUM(HT174:HT176)</f>
        <v>0</v>
      </c>
      <c r="HU177" s="768">
        <f t="shared" ref="HU177:IE177" si="737">SUM(HU174:HU176)</f>
        <v>0</v>
      </c>
      <c r="HV177" s="768">
        <f t="shared" si="737"/>
        <v>0</v>
      </c>
      <c r="HW177" s="768">
        <f t="shared" si="737"/>
        <v>0</v>
      </c>
      <c r="HX177" s="768">
        <f t="shared" si="737"/>
        <v>0</v>
      </c>
      <c r="HY177" s="768">
        <f t="shared" si="737"/>
        <v>0</v>
      </c>
      <c r="HZ177" s="768">
        <f t="shared" si="737"/>
        <v>0</v>
      </c>
      <c r="IA177" s="768">
        <f t="shared" si="737"/>
        <v>0</v>
      </c>
      <c r="IB177" s="768">
        <f t="shared" si="737"/>
        <v>0</v>
      </c>
      <c r="IC177" s="768">
        <f t="shared" si="737"/>
        <v>0</v>
      </c>
      <c r="ID177" s="768">
        <f t="shared" si="737"/>
        <v>0</v>
      </c>
      <c r="IE177" s="768">
        <f t="shared" si="737"/>
        <v>0</v>
      </c>
      <c r="IF177" s="769">
        <f>+SUBTOTAL(9,HT177:IE177)</f>
        <v>0</v>
      </c>
      <c r="IG177" s="761"/>
      <c r="IH177" s="767">
        <f>SUM(IH174:IH176)</f>
        <v>0</v>
      </c>
      <c r="II177" s="768">
        <f t="shared" ref="II177:IS177" si="738">SUM(II174:II176)</f>
        <v>0</v>
      </c>
      <c r="IJ177" s="768">
        <f t="shared" si="738"/>
        <v>0</v>
      </c>
      <c r="IK177" s="768">
        <f t="shared" si="738"/>
        <v>0</v>
      </c>
      <c r="IL177" s="768">
        <f t="shared" si="738"/>
        <v>0</v>
      </c>
      <c r="IM177" s="768">
        <f t="shared" si="738"/>
        <v>0</v>
      </c>
      <c r="IN177" s="768">
        <f t="shared" si="738"/>
        <v>0</v>
      </c>
      <c r="IO177" s="768">
        <f t="shared" si="738"/>
        <v>0</v>
      </c>
      <c r="IP177" s="768">
        <f t="shared" si="738"/>
        <v>0</v>
      </c>
      <c r="IQ177" s="768">
        <f t="shared" si="738"/>
        <v>0</v>
      </c>
      <c r="IR177" s="768">
        <f t="shared" si="738"/>
        <v>0</v>
      </c>
      <c r="IS177" s="768">
        <f t="shared" si="738"/>
        <v>0</v>
      </c>
      <c r="IT177" s="769">
        <f>+SUBTOTAL(9,IH177:IS177)</f>
        <v>0</v>
      </c>
      <c r="IU177" s="761"/>
      <c r="IV177" s="767">
        <f>SUM(IV174:IV176)</f>
        <v>0</v>
      </c>
      <c r="IW177" s="768">
        <f t="shared" ref="IW177:JG177" si="739">SUM(IW174:IW176)</f>
        <v>0</v>
      </c>
      <c r="IX177" s="768">
        <f t="shared" si="739"/>
        <v>0</v>
      </c>
      <c r="IY177" s="768">
        <f t="shared" si="739"/>
        <v>0</v>
      </c>
      <c r="IZ177" s="768">
        <f t="shared" si="739"/>
        <v>0</v>
      </c>
      <c r="JA177" s="768">
        <f t="shared" si="739"/>
        <v>0</v>
      </c>
      <c r="JB177" s="768">
        <f t="shared" si="739"/>
        <v>0</v>
      </c>
      <c r="JC177" s="768">
        <f t="shared" si="739"/>
        <v>0</v>
      </c>
      <c r="JD177" s="768">
        <f t="shared" si="739"/>
        <v>0</v>
      </c>
      <c r="JE177" s="768">
        <f t="shared" si="739"/>
        <v>0</v>
      </c>
      <c r="JF177" s="768">
        <f t="shared" si="739"/>
        <v>0</v>
      </c>
      <c r="JG177" s="768">
        <f t="shared" si="739"/>
        <v>0</v>
      </c>
      <c r="JH177" s="769">
        <f>+SUBTOTAL(9,IV177:JG177)</f>
        <v>0</v>
      </c>
      <c r="JI177" s="761"/>
      <c r="JJ177" s="767">
        <f>SUM(JJ174:JJ176)</f>
        <v>0</v>
      </c>
      <c r="JK177" s="768">
        <f t="shared" ref="JK177:JU177" si="740">SUM(JK174:JK176)</f>
        <v>0</v>
      </c>
      <c r="JL177" s="768">
        <f t="shared" si="740"/>
        <v>0</v>
      </c>
      <c r="JM177" s="768">
        <f t="shared" si="740"/>
        <v>0</v>
      </c>
      <c r="JN177" s="768">
        <f t="shared" si="740"/>
        <v>0</v>
      </c>
      <c r="JO177" s="768">
        <f t="shared" si="740"/>
        <v>0</v>
      </c>
      <c r="JP177" s="768">
        <f t="shared" si="740"/>
        <v>0</v>
      </c>
      <c r="JQ177" s="768">
        <f t="shared" si="740"/>
        <v>0</v>
      </c>
      <c r="JR177" s="768">
        <f t="shared" si="740"/>
        <v>0</v>
      </c>
      <c r="JS177" s="768">
        <f t="shared" si="740"/>
        <v>0</v>
      </c>
      <c r="JT177" s="768">
        <f t="shared" si="740"/>
        <v>0</v>
      </c>
      <c r="JU177" s="768">
        <f t="shared" si="740"/>
        <v>0</v>
      </c>
      <c r="JV177" s="769">
        <f>+SUBTOTAL(9,JJ177:JU177)</f>
        <v>0</v>
      </c>
      <c r="JW177" s="761"/>
      <c r="JX177" s="767">
        <f>SUM(JX174:JX176)</f>
        <v>0</v>
      </c>
      <c r="JY177" s="768">
        <f t="shared" ref="JY177:KI177" si="741">SUM(JY174:JY176)</f>
        <v>0</v>
      </c>
      <c r="JZ177" s="768">
        <f t="shared" si="741"/>
        <v>0</v>
      </c>
      <c r="KA177" s="768">
        <f t="shared" si="741"/>
        <v>0</v>
      </c>
      <c r="KB177" s="768">
        <f t="shared" si="741"/>
        <v>0</v>
      </c>
      <c r="KC177" s="768">
        <f t="shared" si="741"/>
        <v>0</v>
      </c>
      <c r="KD177" s="768">
        <f t="shared" si="741"/>
        <v>0</v>
      </c>
      <c r="KE177" s="768">
        <f t="shared" si="741"/>
        <v>0</v>
      </c>
      <c r="KF177" s="768">
        <f t="shared" si="741"/>
        <v>0</v>
      </c>
      <c r="KG177" s="768">
        <f t="shared" si="741"/>
        <v>0</v>
      </c>
      <c r="KH177" s="768">
        <f t="shared" si="741"/>
        <v>0</v>
      </c>
      <c r="KI177" s="768">
        <f t="shared" si="741"/>
        <v>0</v>
      </c>
      <c r="KJ177" s="769">
        <f>+SUBTOTAL(9,JX177:KI177)</f>
        <v>0</v>
      </c>
      <c r="KK177" s="761"/>
      <c r="KL177" s="767">
        <f>SUM(KL174:KL176)</f>
        <v>0</v>
      </c>
      <c r="KM177" s="768">
        <f t="shared" ref="KM177:KW177" si="742">SUM(KM174:KM176)</f>
        <v>0</v>
      </c>
      <c r="KN177" s="768">
        <f t="shared" si="742"/>
        <v>0</v>
      </c>
      <c r="KO177" s="768">
        <f t="shared" si="742"/>
        <v>0</v>
      </c>
      <c r="KP177" s="768">
        <f t="shared" si="742"/>
        <v>0</v>
      </c>
      <c r="KQ177" s="768">
        <f t="shared" si="742"/>
        <v>0</v>
      </c>
      <c r="KR177" s="768">
        <f t="shared" si="742"/>
        <v>0</v>
      </c>
      <c r="KS177" s="768">
        <f t="shared" si="742"/>
        <v>0</v>
      </c>
      <c r="KT177" s="768">
        <f t="shared" si="742"/>
        <v>0</v>
      </c>
      <c r="KU177" s="768">
        <f t="shared" si="742"/>
        <v>0</v>
      </c>
      <c r="KV177" s="768">
        <f t="shared" si="742"/>
        <v>0</v>
      </c>
      <c r="KW177" s="768">
        <f t="shared" si="742"/>
        <v>0</v>
      </c>
      <c r="KX177" s="769">
        <f>+SUBTOTAL(9,KL177:KW177)</f>
        <v>0</v>
      </c>
      <c r="KY177" s="761"/>
      <c r="KZ177" s="767">
        <f>SUM(KZ174:KZ176)</f>
        <v>0</v>
      </c>
      <c r="LA177" s="768">
        <f t="shared" ref="LA177:LK177" si="743">SUM(LA174:LA176)</f>
        <v>0</v>
      </c>
      <c r="LB177" s="768">
        <f t="shared" si="743"/>
        <v>0</v>
      </c>
      <c r="LC177" s="768">
        <f t="shared" si="743"/>
        <v>0</v>
      </c>
      <c r="LD177" s="768">
        <f t="shared" si="743"/>
        <v>0</v>
      </c>
      <c r="LE177" s="768">
        <f t="shared" si="743"/>
        <v>0</v>
      </c>
      <c r="LF177" s="768">
        <f t="shared" si="743"/>
        <v>0</v>
      </c>
      <c r="LG177" s="768">
        <f t="shared" si="743"/>
        <v>0</v>
      </c>
      <c r="LH177" s="768">
        <f t="shared" si="743"/>
        <v>0</v>
      </c>
      <c r="LI177" s="768">
        <f t="shared" si="743"/>
        <v>0</v>
      </c>
      <c r="LJ177" s="768">
        <f t="shared" si="743"/>
        <v>0</v>
      </c>
      <c r="LK177" s="768">
        <f t="shared" si="743"/>
        <v>0</v>
      </c>
      <c r="LL177" s="769">
        <f>+SUBTOTAL(9,KZ177:LK177)</f>
        <v>0</v>
      </c>
      <c r="LM177" s="761"/>
      <c r="LN177" s="767">
        <f>SUM(LN174:LN176)</f>
        <v>0</v>
      </c>
      <c r="LO177" s="768">
        <f t="shared" ref="LO177:LY177" si="744">SUM(LO174:LO176)</f>
        <v>0</v>
      </c>
      <c r="LP177" s="768">
        <f t="shared" si="744"/>
        <v>0</v>
      </c>
      <c r="LQ177" s="768">
        <f t="shared" si="744"/>
        <v>0</v>
      </c>
      <c r="LR177" s="768">
        <f t="shared" si="744"/>
        <v>0</v>
      </c>
      <c r="LS177" s="768">
        <f t="shared" si="744"/>
        <v>0</v>
      </c>
      <c r="LT177" s="768">
        <f t="shared" si="744"/>
        <v>0</v>
      </c>
      <c r="LU177" s="768">
        <f t="shared" si="744"/>
        <v>0</v>
      </c>
      <c r="LV177" s="768">
        <f t="shared" si="744"/>
        <v>0</v>
      </c>
      <c r="LW177" s="768">
        <f t="shared" si="744"/>
        <v>0</v>
      </c>
      <c r="LX177" s="768">
        <f t="shared" si="744"/>
        <v>0</v>
      </c>
      <c r="LY177" s="768">
        <f t="shared" si="744"/>
        <v>0</v>
      </c>
      <c r="LZ177" s="769">
        <f>+SUBTOTAL(9,LN177:LY177)</f>
        <v>0</v>
      </c>
      <c r="MA177" s="761"/>
      <c r="MB177" s="769">
        <f t="shared" ref="MB177:MC177" si="745">SUM(MB174:MB176)</f>
        <v>0</v>
      </c>
      <c r="MC177" s="769">
        <f t="shared" si="745"/>
        <v>0</v>
      </c>
      <c r="MD177" s="769">
        <f t="shared" ref="MD177:MN177" si="746">SUM(MD174:MD176)</f>
        <v>0</v>
      </c>
      <c r="ME177" s="769">
        <f t="shared" si="746"/>
        <v>0</v>
      </c>
      <c r="MF177" s="769">
        <f t="shared" si="746"/>
        <v>0</v>
      </c>
      <c r="MG177" s="769">
        <f t="shared" si="746"/>
        <v>0</v>
      </c>
      <c r="MH177" s="769">
        <f t="shared" si="746"/>
        <v>0</v>
      </c>
      <c r="MI177" s="769">
        <f t="shared" si="746"/>
        <v>0</v>
      </c>
      <c r="MJ177" s="769">
        <f t="shared" si="746"/>
        <v>0</v>
      </c>
      <c r="MK177" s="769">
        <f t="shared" si="746"/>
        <v>0</v>
      </c>
      <c r="ML177" s="769">
        <f t="shared" si="746"/>
        <v>0</v>
      </c>
      <c r="MM177" s="769">
        <f t="shared" si="746"/>
        <v>0</v>
      </c>
      <c r="MN177" s="769">
        <f t="shared" si="746"/>
        <v>0</v>
      </c>
    </row>
    <row r="178" spans="1:352" ht="12.5" hidden="1" x14ac:dyDescent="0.25">
      <c r="A178" s="792"/>
      <c r="B178" s="394"/>
      <c r="C178" s="313"/>
      <c r="D178" s="403"/>
      <c r="E178" s="391"/>
      <c r="F178" s="391"/>
      <c r="G178" s="391"/>
      <c r="H178" s="391"/>
      <c r="I178" s="391"/>
      <c r="J178" s="391"/>
      <c r="K178" s="391"/>
      <c r="L178" s="391"/>
      <c r="M178" s="391"/>
      <c r="N178" s="391"/>
      <c r="O178" s="391"/>
      <c r="P178" s="404"/>
      <c r="Q178" s="405"/>
      <c r="R178" s="403"/>
      <c r="S178" s="391"/>
      <c r="T178" s="391"/>
      <c r="U178" s="391"/>
      <c r="V178" s="391"/>
      <c r="W178" s="391"/>
      <c r="X178" s="391"/>
      <c r="Y178" s="391"/>
      <c r="Z178" s="391"/>
      <c r="AA178" s="391"/>
      <c r="AB178" s="391"/>
      <c r="AC178" s="391"/>
      <c r="AD178" s="404"/>
      <c r="AE178" s="405"/>
      <c r="AF178" s="403"/>
      <c r="AG178" s="391"/>
      <c r="AH178" s="391"/>
      <c r="AI178" s="391"/>
      <c r="AJ178" s="391"/>
      <c r="AK178" s="391"/>
      <c r="AL178" s="391"/>
      <c r="AM178" s="391"/>
      <c r="AN178" s="391"/>
      <c r="AO178" s="391"/>
      <c r="AP178" s="391"/>
      <c r="AQ178" s="391"/>
      <c r="AR178" s="404"/>
      <c r="AS178" s="405"/>
      <c r="AT178" s="403"/>
      <c r="AU178" s="391"/>
      <c r="AV178" s="391"/>
      <c r="AW178" s="391"/>
      <c r="AX178" s="391"/>
      <c r="AY178" s="391"/>
      <c r="AZ178" s="391"/>
      <c r="BA178" s="391"/>
      <c r="BB178" s="391"/>
      <c r="BC178" s="391"/>
      <c r="BD178" s="391"/>
      <c r="BE178" s="391"/>
      <c r="BF178" s="404"/>
      <c r="BG178" s="405"/>
      <c r="BH178" s="403"/>
      <c r="BI178" s="391"/>
      <c r="BJ178" s="391"/>
      <c r="BK178" s="391"/>
      <c r="BL178" s="391"/>
      <c r="BM178" s="391"/>
      <c r="BN178" s="391"/>
      <c r="BO178" s="391"/>
      <c r="BP178" s="391"/>
      <c r="BQ178" s="391"/>
      <c r="BR178" s="391"/>
      <c r="BS178" s="391"/>
      <c r="BT178" s="404"/>
      <c r="BU178" s="405"/>
      <c r="BV178" s="403"/>
      <c r="BW178" s="391"/>
      <c r="BX178" s="391"/>
      <c r="BY178" s="391"/>
      <c r="BZ178" s="391"/>
      <c r="CA178" s="391"/>
      <c r="CB178" s="391"/>
      <c r="CC178" s="391"/>
      <c r="CD178" s="391"/>
      <c r="CE178" s="391"/>
      <c r="CF178" s="391"/>
      <c r="CG178" s="391"/>
      <c r="CH178" s="404"/>
      <c r="CI178" s="405"/>
      <c r="CJ178" s="403"/>
      <c r="CK178" s="391"/>
      <c r="CL178" s="391"/>
      <c r="CM178" s="391"/>
      <c r="CN178" s="391"/>
      <c r="CO178" s="391"/>
      <c r="CP178" s="391"/>
      <c r="CQ178" s="391"/>
      <c r="CR178" s="391"/>
      <c r="CS178" s="391"/>
      <c r="CT178" s="391"/>
      <c r="CU178" s="391"/>
      <c r="CV178" s="404"/>
      <c r="CW178" s="405"/>
      <c r="CX178" s="403"/>
      <c r="CY178" s="391"/>
      <c r="CZ178" s="391"/>
      <c r="DA178" s="391"/>
      <c r="DB178" s="391"/>
      <c r="DC178" s="391"/>
      <c r="DD178" s="391"/>
      <c r="DE178" s="391"/>
      <c r="DF178" s="391"/>
      <c r="DG178" s="391"/>
      <c r="DH178" s="391"/>
      <c r="DI178" s="391"/>
      <c r="DJ178" s="404"/>
      <c r="DK178" s="405"/>
      <c r="DL178" s="403"/>
      <c r="DM178" s="391"/>
      <c r="DN178" s="391"/>
      <c r="DO178" s="391"/>
      <c r="DP178" s="391"/>
      <c r="DQ178" s="391"/>
      <c r="DR178" s="391"/>
      <c r="DS178" s="391"/>
      <c r="DT178" s="391"/>
      <c r="DU178" s="391"/>
      <c r="DV178" s="391"/>
      <c r="DW178" s="391"/>
      <c r="DX178" s="404"/>
      <c r="DY178" s="405"/>
      <c r="DZ178" s="403"/>
      <c r="EA178" s="391"/>
      <c r="EB178" s="391"/>
      <c r="EC178" s="391"/>
      <c r="ED178" s="391"/>
      <c r="EE178" s="391"/>
      <c r="EF178" s="391"/>
      <c r="EG178" s="391"/>
      <c r="EH178" s="391"/>
      <c r="EI178" s="391"/>
      <c r="EJ178" s="391"/>
      <c r="EK178" s="391"/>
      <c r="EL178" s="404"/>
      <c r="EM178" s="405"/>
      <c r="EN178" s="403"/>
      <c r="EO178" s="391"/>
      <c r="EP178" s="391"/>
      <c r="EQ178" s="391"/>
      <c r="ER178" s="391"/>
      <c r="ES178" s="391"/>
      <c r="ET178" s="391"/>
      <c r="EU178" s="391"/>
      <c r="EV178" s="391"/>
      <c r="EW178" s="391"/>
      <c r="EX178" s="391"/>
      <c r="EY178" s="391"/>
      <c r="EZ178" s="404"/>
      <c r="FA178" s="405"/>
      <c r="FB178" s="403"/>
      <c r="FC178" s="391"/>
      <c r="FD178" s="391"/>
      <c r="FE178" s="391"/>
      <c r="FF178" s="391"/>
      <c r="FG178" s="391"/>
      <c r="FH178" s="391"/>
      <c r="FI178" s="391"/>
      <c r="FJ178" s="391"/>
      <c r="FK178" s="391"/>
      <c r="FL178" s="391"/>
      <c r="FM178" s="391"/>
      <c r="FN178" s="404"/>
      <c r="FO178" s="405"/>
      <c r="FP178" s="403"/>
      <c r="FQ178" s="391"/>
      <c r="FR178" s="391"/>
      <c r="FS178" s="391"/>
      <c r="FT178" s="391"/>
      <c r="FU178" s="391"/>
      <c r="FV178" s="391"/>
      <c r="FW178" s="391"/>
      <c r="FX178" s="391"/>
      <c r="FY178" s="391"/>
      <c r="FZ178" s="391"/>
      <c r="GA178" s="391"/>
      <c r="GB178" s="404"/>
      <c r="GC178" s="405"/>
      <c r="GD178" s="403"/>
      <c r="GE178" s="391"/>
      <c r="GF178" s="391"/>
      <c r="GG178" s="391"/>
      <c r="GH178" s="391"/>
      <c r="GI178" s="391"/>
      <c r="GJ178" s="391"/>
      <c r="GK178" s="391"/>
      <c r="GL178" s="391"/>
      <c r="GM178" s="391"/>
      <c r="GN178" s="391"/>
      <c r="GO178" s="391"/>
      <c r="GP178" s="404"/>
      <c r="GQ178" s="405"/>
      <c r="GR178" s="403"/>
      <c r="GS178" s="391"/>
      <c r="GT178" s="391"/>
      <c r="GU178" s="391"/>
      <c r="GV178" s="391"/>
      <c r="GW178" s="391"/>
      <c r="GX178" s="391"/>
      <c r="GY178" s="391"/>
      <c r="GZ178" s="391"/>
      <c r="HA178" s="391"/>
      <c r="HB178" s="391"/>
      <c r="HC178" s="391"/>
      <c r="HD178" s="404"/>
      <c r="HE178" s="405"/>
      <c r="HF178" s="403"/>
      <c r="HG178" s="391"/>
      <c r="HH178" s="391"/>
      <c r="HI178" s="391"/>
      <c r="HJ178" s="391"/>
      <c r="HK178" s="391"/>
      <c r="HL178" s="391"/>
      <c r="HM178" s="391"/>
      <c r="HN178" s="391"/>
      <c r="HO178" s="391"/>
      <c r="HP178" s="391"/>
      <c r="HQ178" s="391"/>
      <c r="HR178" s="404"/>
      <c r="HS178" s="405"/>
      <c r="HT178" s="403"/>
      <c r="HU178" s="391"/>
      <c r="HV178" s="391"/>
      <c r="HW178" s="391"/>
      <c r="HX178" s="391"/>
      <c r="HY178" s="391"/>
      <c r="HZ178" s="391"/>
      <c r="IA178" s="391"/>
      <c r="IB178" s="391"/>
      <c r="IC178" s="391"/>
      <c r="ID178" s="391"/>
      <c r="IE178" s="391"/>
      <c r="IF178" s="404"/>
      <c r="IG178" s="405"/>
      <c r="IH178" s="403"/>
      <c r="II178" s="391"/>
      <c r="IJ178" s="391"/>
      <c r="IK178" s="391"/>
      <c r="IL178" s="391"/>
      <c r="IM178" s="391"/>
      <c r="IN178" s="391"/>
      <c r="IO178" s="391"/>
      <c r="IP178" s="391"/>
      <c r="IQ178" s="391"/>
      <c r="IR178" s="391"/>
      <c r="IS178" s="391"/>
      <c r="IT178" s="404"/>
      <c r="IU178" s="405"/>
      <c r="IV178" s="403"/>
      <c r="IW178" s="391"/>
      <c r="IX178" s="391"/>
      <c r="IY178" s="391"/>
      <c r="IZ178" s="391"/>
      <c r="JA178" s="391"/>
      <c r="JB178" s="391"/>
      <c r="JC178" s="391"/>
      <c r="JD178" s="391"/>
      <c r="JE178" s="391"/>
      <c r="JF178" s="391"/>
      <c r="JG178" s="391"/>
      <c r="JH178" s="404"/>
      <c r="JI178" s="405"/>
      <c r="JJ178" s="403"/>
      <c r="JK178" s="391"/>
      <c r="JL178" s="391"/>
      <c r="JM178" s="391"/>
      <c r="JN178" s="391"/>
      <c r="JO178" s="391"/>
      <c r="JP178" s="391"/>
      <c r="JQ178" s="391"/>
      <c r="JR178" s="391"/>
      <c r="JS178" s="391"/>
      <c r="JT178" s="391"/>
      <c r="JU178" s="391"/>
      <c r="JV178" s="404"/>
      <c r="JW178" s="405"/>
      <c r="JX178" s="403"/>
      <c r="JY178" s="391"/>
      <c r="JZ178" s="391"/>
      <c r="KA178" s="391"/>
      <c r="KB178" s="391"/>
      <c r="KC178" s="391"/>
      <c r="KD178" s="391"/>
      <c r="KE178" s="391"/>
      <c r="KF178" s="391"/>
      <c r="KG178" s="391"/>
      <c r="KH178" s="391"/>
      <c r="KI178" s="391"/>
      <c r="KJ178" s="404"/>
      <c r="KK178" s="405"/>
      <c r="KL178" s="403"/>
      <c r="KM178" s="391"/>
      <c r="KN178" s="391"/>
      <c r="KO178" s="391"/>
      <c r="KP178" s="391"/>
      <c r="KQ178" s="391"/>
      <c r="KR178" s="391"/>
      <c r="KS178" s="391"/>
      <c r="KT178" s="391"/>
      <c r="KU178" s="391"/>
      <c r="KV178" s="391"/>
      <c r="KW178" s="391"/>
      <c r="KX178" s="404"/>
      <c r="KY178" s="405"/>
      <c r="KZ178" s="403"/>
      <c r="LA178" s="391"/>
      <c r="LB178" s="391"/>
      <c r="LC178" s="391"/>
      <c r="LD178" s="391"/>
      <c r="LE178" s="391"/>
      <c r="LF178" s="391"/>
      <c r="LG178" s="391"/>
      <c r="LH178" s="391"/>
      <c r="LI178" s="391"/>
      <c r="LJ178" s="391"/>
      <c r="LK178" s="391"/>
      <c r="LL178" s="404"/>
      <c r="LM178" s="405"/>
      <c r="LN178" s="403"/>
      <c r="LO178" s="391"/>
      <c r="LP178" s="391"/>
      <c r="LQ178" s="391"/>
      <c r="LR178" s="391"/>
      <c r="LS178" s="391"/>
      <c r="LT178" s="391"/>
      <c r="LU178" s="391"/>
      <c r="LV178" s="391"/>
      <c r="LW178" s="391"/>
      <c r="LX178" s="391"/>
      <c r="LY178" s="391"/>
      <c r="LZ178" s="404"/>
      <c r="MA178" s="405"/>
      <c r="MB178" s="404"/>
      <c r="MC178" s="404"/>
      <c r="MD178" s="404"/>
      <c r="ME178" s="404"/>
      <c r="MF178" s="404"/>
      <c r="MG178" s="404"/>
      <c r="MH178" s="404"/>
      <c r="MI178" s="404"/>
      <c r="MJ178" s="404"/>
      <c r="MK178" s="404"/>
      <c r="ML178" s="404"/>
      <c r="MM178" s="404"/>
      <c r="MN178" s="404"/>
    </row>
    <row r="179" spans="1:352" x14ac:dyDescent="0.3">
      <c r="A179" s="792"/>
      <c r="B179" s="406" t="s">
        <v>892</v>
      </c>
      <c r="C179" s="313"/>
      <c r="D179" s="403"/>
      <c r="E179" s="391"/>
      <c r="F179" s="391"/>
      <c r="G179" s="391"/>
      <c r="H179" s="391"/>
      <c r="I179" s="391"/>
      <c r="J179" s="391"/>
      <c r="K179" s="391"/>
      <c r="L179" s="391"/>
      <c r="M179" s="391"/>
      <c r="N179" s="391"/>
      <c r="O179" s="391"/>
      <c r="P179" s="404"/>
      <c r="Q179" s="405"/>
      <c r="R179" s="403"/>
      <c r="S179" s="391"/>
      <c r="T179" s="391"/>
      <c r="U179" s="391"/>
      <c r="V179" s="391"/>
      <c r="W179" s="391"/>
      <c r="X179" s="391"/>
      <c r="Y179" s="391"/>
      <c r="Z179" s="391"/>
      <c r="AA179" s="391"/>
      <c r="AB179" s="391"/>
      <c r="AC179" s="391"/>
      <c r="AD179" s="404"/>
      <c r="AE179" s="405"/>
      <c r="AF179" s="403"/>
      <c r="AG179" s="391"/>
      <c r="AH179" s="391"/>
      <c r="AI179" s="391"/>
      <c r="AJ179" s="391"/>
      <c r="AK179" s="391"/>
      <c r="AL179" s="391"/>
      <c r="AM179" s="391"/>
      <c r="AN179" s="391"/>
      <c r="AO179" s="391"/>
      <c r="AP179" s="391"/>
      <c r="AQ179" s="391"/>
      <c r="AR179" s="404"/>
      <c r="AS179" s="405"/>
      <c r="AT179" s="403"/>
      <c r="AU179" s="391"/>
      <c r="AV179" s="391"/>
      <c r="AW179" s="391"/>
      <c r="AX179" s="391"/>
      <c r="AY179" s="391"/>
      <c r="AZ179" s="391"/>
      <c r="BA179" s="391"/>
      <c r="BB179" s="391"/>
      <c r="BC179" s="391"/>
      <c r="BD179" s="391"/>
      <c r="BE179" s="391"/>
      <c r="BF179" s="404"/>
      <c r="BG179" s="405"/>
      <c r="BH179" s="403"/>
      <c r="BI179" s="391"/>
      <c r="BJ179" s="391"/>
      <c r="BK179" s="391"/>
      <c r="BL179" s="391"/>
      <c r="BM179" s="391"/>
      <c r="BN179" s="391"/>
      <c r="BO179" s="391"/>
      <c r="BP179" s="391"/>
      <c r="BQ179" s="391"/>
      <c r="BR179" s="391"/>
      <c r="BS179" s="391"/>
      <c r="BT179" s="404"/>
      <c r="BU179" s="405"/>
      <c r="BV179" s="403"/>
      <c r="BW179" s="391"/>
      <c r="BX179" s="391"/>
      <c r="BY179" s="391"/>
      <c r="BZ179" s="391"/>
      <c r="CA179" s="391"/>
      <c r="CB179" s="391"/>
      <c r="CC179" s="391"/>
      <c r="CD179" s="391"/>
      <c r="CE179" s="391"/>
      <c r="CF179" s="391"/>
      <c r="CG179" s="391"/>
      <c r="CH179" s="404"/>
      <c r="CI179" s="405"/>
      <c r="CJ179" s="403"/>
      <c r="CK179" s="391"/>
      <c r="CL179" s="391"/>
      <c r="CM179" s="391"/>
      <c r="CN179" s="391"/>
      <c r="CO179" s="391"/>
      <c r="CP179" s="391"/>
      <c r="CQ179" s="391"/>
      <c r="CR179" s="391"/>
      <c r="CS179" s="391"/>
      <c r="CT179" s="391"/>
      <c r="CU179" s="391"/>
      <c r="CV179" s="404"/>
      <c r="CW179" s="405"/>
      <c r="CX179" s="403"/>
      <c r="CY179" s="391"/>
      <c r="CZ179" s="391"/>
      <c r="DA179" s="391"/>
      <c r="DB179" s="391"/>
      <c r="DC179" s="391"/>
      <c r="DD179" s="391"/>
      <c r="DE179" s="391"/>
      <c r="DF179" s="391"/>
      <c r="DG179" s="391"/>
      <c r="DH179" s="391"/>
      <c r="DI179" s="391"/>
      <c r="DJ179" s="404"/>
      <c r="DK179" s="405"/>
      <c r="DL179" s="403"/>
      <c r="DM179" s="391"/>
      <c r="DN179" s="391"/>
      <c r="DO179" s="391"/>
      <c r="DP179" s="391"/>
      <c r="DQ179" s="391"/>
      <c r="DR179" s="391"/>
      <c r="DS179" s="391"/>
      <c r="DT179" s="391"/>
      <c r="DU179" s="391"/>
      <c r="DV179" s="391"/>
      <c r="DW179" s="391"/>
      <c r="DX179" s="404"/>
      <c r="DY179" s="405"/>
      <c r="DZ179" s="403"/>
      <c r="EA179" s="391"/>
      <c r="EB179" s="391"/>
      <c r="EC179" s="391"/>
      <c r="ED179" s="391"/>
      <c r="EE179" s="391"/>
      <c r="EF179" s="391"/>
      <c r="EG179" s="391"/>
      <c r="EH179" s="391"/>
      <c r="EI179" s="391"/>
      <c r="EJ179" s="391"/>
      <c r="EK179" s="391"/>
      <c r="EL179" s="404"/>
      <c r="EM179" s="405"/>
      <c r="EN179" s="403"/>
      <c r="EO179" s="391"/>
      <c r="EP179" s="391"/>
      <c r="EQ179" s="391"/>
      <c r="ER179" s="391"/>
      <c r="ES179" s="391"/>
      <c r="ET179" s="391"/>
      <c r="EU179" s="391"/>
      <c r="EV179" s="391"/>
      <c r="EW179" s="391"/>
      <c r="EX179" s="391"/>
      <c r="EY179" s="391"/>
      <c r="EZ179" s="404"/>
      <c r="FA179" s="405"/>
      <c r="FB179" s="403"/>
      <c r="FC179" s="391"/>
      <c r="FD179" s="391"/>
      <c r="FE179" s="391"/>
      <c r="FF179" s="391"/>
      <c r="FG179" s="391"/>
      <c r="FH179" s="391"/>
      <c r="FI179" s="391"/>
      <c r="FJ179" s="391"/>
      <c r="FK179" s="391"/>
      <c r="FL179" s="391"/>
      <c r="FM179" s="391"/>
      <c r="FN179" s="404"/>
      <c r="FO179" s="405"/>
      <c r="FP179" s="403"/>
      <c r="FQ179" s="391"/>
      <c r="FR179" s="391"/>
      <c r="FS179" s="391"/>
      <c r="FT179" s="391"/>
      <c r="FU179" s="391"/>
      <c r="FV179" s="391"/>
      <c r="FW179" s="391"/>
      <c r="FX179" s="391"/>
      <c r="FY179" s="391"/>
      <c r="FZ179" s="391"/>
      <c r="GA179" s="391"/>
      <c r="GB179" s="404"/>
      <c r="GC179" s="405"/>
      <c r="GD179" s="403"/>
      <c r="GE179" s="391"/>
      <c r="GF179" s="391"/>
      <c r="GG179" s="391"/>
      <c r="GH179" s="391"/>
      <c r="GI179" s="391"/>
      <c r="GJ179" s="391"/>
      <c r="GK179" s="391"/>
      <c r="GL179" s="391"/>
      <c r="GM179" s="391"/>
      <c r="GN179" s="391"/>
      <c r="GO179" s="391"/>
      <c r="GP179" s="404"/>
      <c r="GQ179" s="405"/>
      <c r="GR179" s="403"/>
      <c r="GS179" s="391"/>
      <c r="GT179" s="391"/>
      <c r="GU179" s="391"/>
      <c r="GV179" s="391"/>
      <c r="GW179" s="391"/>
      <c r="GX179" s="391"/>
      <c r="GY179" s="391"/>
      <c r="GZ179" s="391"/>
      <c r="HA179" s="391"/>
      <c r="HB179" s="391"/>
      <c r="HC179" s="391"/>
      <c r="HD179" s="404"/>
      <c r="HE179" s="405"/>
      <c r="HF179" s="403"/>
      <c r="HG179" s="391"/>
      <c r="HH179" s="391"/>
      <c r="HI179" s="391"/>
      <c r="HJ179" s="391"/>
      <c r="HK179" s="391"/>
      <c r="HL179" s="391"/>
      <c r="HM179" s="391"/>
      <c r="HN179" s="391"/>
      <c r="HO179" s="391"/>
      <c r="HP179" s="391"/>
      <c r="HQ179" s="391"/>
      <c r="HR179" s="404"/>
      <c r="HS179" s="405"/>
      <c r="HT179" s="403"/>
      <c r="HU179" s="391"/>
      <c r="HV179" s="391"/>
      <c r="HW179" s="391"/>
      <c r="HX179" s="391"/>
      <c r="HY179" s="391"/>
      <c r="HZ179" s="391"/>
      <c r="IA179" s="391"/>
      <c r="IB179" s="391"/>
      <c r="IC179" s="391"/>
      <c r="ID179" s="391"/>
      <c r="IE179" s="391"/>
      <c r="IF179" s="404"/>
      <c r="IG179" s="405"/>
      <c r="IH179" s="403"/>
      <c r="II179" s="391"/>
      <c r="IJ179" s="391"/>
      <c r="IK179" s="391"/>
      <c r="IL179" s="391"/>
      <c r="IM179" s="391"/>
      <c r="IN179" s="391"/>
      <c r="IO179" s="391"/>
      <c r="IP179" s="391"/>
      <c r="IQ179" s="391"/>
      <c r="IR179" s="391"/>
      <c r="IS179" s="391"/>
      <c r="IT179" s="404"/>
      <c r="IU179" s="405"/>
      <c r="IV179" s="403"/>
      <c r="IW179" s="391"/>
      <c r="IX179" s="391"/>
      <c r="IY179" s="391"/>
      <c r="IZ179" s="391"/>
      <c r="JA179" s="391"/>
      <c r="JB179" s="391"/>
      <c r="JC179" s="391"/>
      <c r="JD179" s="391"/>
      <c r="JE179" s="391"/>
      <c r="JF179" s="391"/>
      <c r="JG179" s="391"/>
      <c r="JH179" s="404"/>
      <c r="JI179" s="405"/>
      <c r="JJ179" s="403"/>
      <c r="JK179" s="391"/>
      <c r="JL179" s="391"/>
      <c r="JM179" s="391"/>
      <c r="JN179" s="391"/>
      <c r="JO179" s="391"/>
      <c r="JP179" s="391"/>
      <c r="JQ179" s="391"/>
      <c r="JR179" s="391"/>
      <c r="JS179" s="391"/>
      <c r="JT179" s="391"/>
      <c r="JU179" s="391"/>
      <c r="JV179" s="404"/>
      <c r="JW179" s="405"/>
      <c r="JX179" s="403"/>
      <c r="JY179" s="391"/>
      <c r="JZ179" s="391"/>
      <c r="KA179" s="391"/>
      <c r="KB179" s="391"/>
      <c r="KC179" s="391"/>
      <c r="KD179" s="391"/>
      <c r="KE179" s="391"/>
      <c r="KF179" s="391"/>
      <c r="KG179" s="391"/>
      <c r="KH179" s="391"/>
      <c r="KI179" s="391"/>
      <c r="KJ179" s="404"/>
      <c r="KK179" s="405"/>
      <c r="KL179" s="403"/>
      <c r="KM179" s="391"/>
      <c r="KN179" s="391"/>
      <c r="KO179" s="391"/>
      <c r="KP179" s="391"/>
      <c r="KQ179" s="391"/>
      <c r="KR179" s="391"/>
      <c r="KS179" s="391"/>
      <c r="KT179" s="391"/>
      <c r="KU179" s="391"/>
      <c r="KV179" s="391"/>
      <c r="KW179" s="391"/>
      <c r="KX179" s="404"/>
      <c r="KY179" s="405"/>
      <c r="KZ179" s="403"/>
      <c r="LA179" s="391"/>
      <c r="LB179" s="391"/>
      <c r="LC179" s="391"/>
      <c r="LD179" s="391"/>
      <c r="LE179" s="391"/>
      <c r="LF179" s="391"/>
      <c r="LG179" s="391"/>
      <c r="LH179" s="391"/>
      <c r="LI179" s="391"/>
      <c r="LJ179" s="391"/>
      <c r="LK179" s="391"/>
      <c r="LL179" s="404"/>
      <c r="LM179" s="405"/>
      <c r="LN179" s="403"/>
      <c r="LO179" s="391"/>
      <c r="LP179" s="391"/>
      <c r="LQ179" s="391"/>
      <c r="LR179" s="391"/>
      <c r="LS179" s="391"/>
      <c r="LT179" s="391"/>
      <c r="LU179" s="391"/>
      <c r="LV179" s="391"/>
      <c r="LW179" s="391"/>
      <c r="LX179" s="391"/>
      <c r="LY179" s="391"/>
      <c r="LZ179" s="404"/>
      <c r="MA179" s="405"/>
      <c r="MB179" s="404"/>
      <c r="MC179" s="404"/>
      <c r="MD179" s="404"/>
      <c r="ME179" s="404"/>
      <c r="MF179" s="404"/>
      <c r="MG179" s="404"/>
      <c r="MH179" s="404"/>
      <c r="MI179" s="404"/>
      <c r="MJ179" s="404"/>
      <c r="MK179" s="404"/>
      <c r="ML179" s="404"/>
      <c r="MM179" s="404"/>
      <c r="MN179" s="404"/>
    </row>
    <row r="180" spans="1:352" x14ac:dyDescent="0.3">
      <c r="A180" s="792"/>
      <c r="B180" s="383" t="s">
        <v>90</v>
      </c>
      <c r="C180" s="407"/>
      <c r="D180" s="408"/>
      <c r="E180" s="409"/>
      <c r="F180" s="409"/>
      <c r="G180" s="409"/>
      <c r="H180" s="409"/>
      <c r="I180" s="409"/>
      <c r="J180" s="409"/>
      <c r="K180" s="409"/>
      <c r="L180" s="409"/>
      <c r="M180" s="409"/>
      <c r="N180" s="409"/>
      <c r="O180" s="409"/>
      <c r="P180" s="387"/>
      <c r="Q180" s="388"/>
      <c r="R180" s="408"/>
      <c r="S180" s="409"/>
      <c r="T180" s="409"/>
      <c r="U180" s="409"/>
      <c r="V180" s="409"/>
      <c r="W180" s="409"/>
      <c r="X180" s="409"/>
      <c r="Y180" s="409"/>
      <c r="Z180" s="409"/>
      <c r="AA180" s="409"/>
      <c r="AB180" s="409"/>
      <c r="AC180" s="409"/>
      <c r="AD180" s="387"/>
      <c r="AE180" s="388"/>
      <c r="AF180" s="408"/>
      <c r="AG180" s="409"/>
      <c r="AH180" s="409"/>
      <c r="AI180" s="409"/>
      <c r="AJ180" s="409"/>
      <c r="AK180" s="409"/>
      <c r="AL180" s="409"/>
      <c r="AM180" s="409"/>
      <c r="AN180" s="409"/>
      <c r="AO180" s="409"/>
      <c r="AP180" s="409"/>
      <c r="AQ180" s="409"/>
      <c r="AR180" s="387"/>
      <c r="AS180" s="388"/>
      <c r="AT180" s="408"/>
      <c r="AU180" s="409"/>
      <c r="AV180" s="409"/>
      <c r="AW180" s="409"/>
      <c r="AX180" s="409"/>
      <c r="AY180" s="409"/>
      <c r="AZ180" s="409"/>
      <c r="BA180" s="409"/>
      <c r="BB180" s="409"/>
      <c r="BC180" s="409"/>
      <c r="BD180" s="409"/>
      <c r="BE180" s="409"/>
      <c r="BF180" s="387"/>
      <c r="BH180" s="408"/>
      <c r="BI180" s="409"/>
      <c r="BJ180" s="409"/>
      <c r="BK180" s="409"/>
      <c r="BL180" s="409"/>
      <c r="BM180" s="409"/>
      <c r="BN180" s="409"/>
      <c r="BO180" s="409"/>
      <c r="BP180" s="409"/>
      <c r="BQ180" s="409"/>
      <c r="BR180" s="409"/>
      <c r="BS180" s="409"/>
      <c r="BT180" s="387"/>
      <c r="BU180" s="388"/>
      <c r="BV180" s="408"/>
      <c r="BW180" s="409"/>
      <c r="BX180" s="409"/>
      <c r="BY180" s="409"/>
      <c r="BZ180" s="409"/>
      <c r="CA180" s="409"/>
      <c r="CB180" s="409"/>
      <c r="CC180" s="409"/>
      <c r="CD180" s="409"/>
      <c r="CE180" s="409"/>
      <c r="CF180" s="409"/>
      <c r="CG180" s="409"/>
      <c r="CH180" s="387"/>
      <c r="CI180" s="388"/>
      <c r="CJ180" s="408"/>
      <c r="CK180" s="409"/>
      <c r="CL180" s="409"/>
      <c r="CM180" s="409"/>
      <c r="CN180" s="409"/>
      <c r="CO180" s="409"/>
      <c r="CP180" s="409"/>
      <c r="CQ180" s="409"/>
      <c r="CR180" s="409"/>
      <c r="CS180" s="409"/>
      <c r="CT180" s="409"/>
      <c r="CU180" s="409"/>
      <c r="CV180" s="387"/>
      <c r="CW180" s="388"/>
      <c r="CX180" s="408"/>
      <c r="CY180" s="409"/>
      <c r="CZ180" s="409"/>
      <c r="DA180" s="409"/>
      <c r="DB180" s="409"/>
      <c r="DC180" s="409"/>
      <c r="DD180" s="409"/>
      <c r="DE180" s="409"/>
      <c r="DF180" s="409"/>
      <c r="DG180" s="409"/>
      <c r="DH180" s="409"/>
      <c r="DI180" s="409"/>
      <c r="DJ180" s="387"/>
      <c r="DK180" s="388"/>
      <c r="DL180" s="408"/>
      <c r="DM180" s="409"/>
      <c r="DN180" s="409"/>
      <c r="DO180" s="409"/>
      <c r="DP180" s="409"/>
      <c r="DQ180" s="409"/>
      <c r="DR180" s="409"/>
      <c r="DS180" s="409"/>
      <c r="DT180" s="409"/>
      <c r="DU180" s="409"/>
      <c r="DV180" s="409"/>
      <c r="DW180" s="409"/>
      <c r="DX180" s="387"/>
      <c r="DY180" s="388"/>
      <c r="DZ180" s="408"/>
      <c r="EA180" s="409"/>
      <c r="EB180" s="409"/>
      <c r="EC180" s="409"/>
      <c r="ED180" s="409"/>
      <c r="EE180" s="409"/>
      <c r="EF180" s="409"/>
      <c r="EG180" s="409"/>
      <c r="EH180" s="409"/>
      <c r="EI180" s="409"/>
      <c r="EJ180" s="409"/>
      <c r="EK180" s="409"/>
      <c r="EL180" s="387"/>
      <c r="EM180" s="388"/>
      <c r="EN180" s="408"/>
      <c r="EO180" s="409"/>
      <c r="EP180" s="409"/>
      <c r="EQ180" s="409"/>
      <c r="ER180" s="409"/>
      <c r="ES180" s="409"/>
      <c r="ET180" s="409"/>
      <c r="EU180" s="409"/>
      <c r="EV180" s="409"/>
      <c r="EW180" s="409"/>
      <c r="EX180" s="409"/>
      <c r="EY180" s="409"/>
      <c r="EZ180" s="387"/>
      <c r="FA180" s="388"/>
      <c r="FB180" s="408"/>
      <c r="FC180" s="409"/>
      <c r="FD180" s="409"/>
      <c r="FE180" s="409"/>
      <c r="FF180" s="409"/>
      <c r="FG180" s="409"/>
      <c r="FH180" s="409"/>
      <c r="FI180" s="409"/>
      <c r="FJ180" s="409"/>
      <c r="FK180" s="409"/>
      <c r="FL180" s="409"/>
      <c r="FM180" s="409"/>
      <c r="FN180" s="387"/>
      <c r="FO180" s="388"/>
      <c r="FP180" s="408"/>
      <c r="FQ180" s="409"/>
      <c r="FR180" s="409"/>
      <c r="FS180" s="409"/>
      <c r="FT180" s="409"/>
      <c r="FU180" s="409"/>
      <c r="FV180" s="409"/>
      <c r="FW180" s="409"/>
      <c r="FX180" s="409"/>
      <c r="FY180" s="409"/>
      <c r="FZ180" s="409"/>
      <c r="GA180" s="409"/>
      <c r="GB180" s="387"/>
      <c r="GC180" s="388"/>
      <c r="GD180" s="408"/>
      <c r="GE180" s="409"/>
      <c r="GF180" s="409"/>
      <c r="GG180" s="409"/>
      <c r="GH180" s="409"/>
      <c r="GI180" s="409"/>
      <c r="GJ180" s="409"/>
      <c r="GK180" s="409"/>
      <c r="GL180" s="409"/>
      <c r="GM180" s="409"/>
      <c r="GN180" s="409"/>
      <c r="GO180" s="409"/>
      <c r="GP180" s="387"/>
      <c r="GQ180" s="388"/>
      <c r="GR180" s="408"/>
      <c r="GS180" s="409"/>
      <c r="GT180" s="409"/>
      <c r="GU180" s="409"/>
      <c r="GV180" s="409"/>
      <c r="GW180" s="409"/>
      <c r="GX180" s="409"/>
      <c r="GY180" s="409"/>
      <c r="GZ180" s="409"/>
      <c r="HA180" s="409"/>
      <c r="HB180" s="409"/>
      <c r="HC180" s="409"/>
      <c r="HD180" s="387"/>
      <c r="HE180" s="388"/>
      <c r="HF180" s="408"/>
      <c r="HG180" s="409"/>
      <c r="HH180" s="409"/>
      <c r="HI180" s="409"/>
      <c r="HJ180" s="409"/>
      <c r="HK180" s="409"/>
      <c r="HL180" s="409"/>
      <c r="HM180" s="409"/>
      <c r="HN180" s="409"/>
      <c r="HO180" s="409"/>
      <c r="HP180" s="409"/>
      <c r="HQ180" s="409"/>
      <c r="HR180" s="387"/>
      <c r="HS180" s="388"/>
      <c r="HT180" s="408"/>
      <c r="HU180" s="409"/>
      <c r="HV180" s="409"/>
      <c r="HW180" s="409"/>
      <c r="HX180" s="409"/>
      <c r="HY180" s="409"/>
      <c r="HZ180" s="409"/>
      <c r="IA180" s="409"/>
      <c r="IB180" s="409"/>
      <c r="IC180" s="409"/>
      <c r="ID180" s="409"/>
      <c r="IE180" s="409"/>
      <c r="IF180" s="387"/>
      <c r="IG180" s="388"/>
      <c r="IH180" s="408"/>
      <c r="II180" s="409"/>
      <c r="IJ180" s="409"/>
      <c r="IK180" s="409"/>
      <c r="IL180" s="409"/>
      <c r="IM180" s="409"/>
      <c r="IN180" s="409"/>
      <c r="IO180" s="409"/>
      <c r="IP180" s="409"/>
      <c r="IQ180" s="409"/>
      <c r="IR180" s="409"/>
      <c r="IS180" s="409"/>
      <c r="IT180" s="387"/>
      <c r="IU180" s="388"/>
      <c r="IV180" s="408"/>
      <c r="IW180" s="409"/>
      <c r="IX180" s="409"/>
      <c r="IY180" s="409"/>
      <c r="IZ180" s="409"/>
      <c r="JA180" s="409"/>
      <c r="JB180" s="409"/>
      <c r="JC180" s="409"/>
      <c r="JD180" s="409"/>
      <c r="JE180" s="409"/>
      <c r="JF180" s="409"/>
      <c r="JG180" s="409"/>
      <c r="JH180" s="387"/>
      <c r="JI180" s="388"/>
      <c r="JJ180" s="408"/>
      <c r="JK180" s="409"/>
      <c r="JL180" s="409"/>
      <c r="JM180" s="409"/>
      <c r="JN180" s="409"/>
      <c r="JO180" s="409"/>
      <c r="JP180" s="409"/>
      <c r="JQ180" s="409"/>
      <c r="JR180" s="409"/>
      <c r="JS180" s="409"/>
      <c r="JT180" s="409"/>
      <c r="JU180" s="409"/>
      <c r="JV180" s="387"/>
      <c r="JW180" s="388"/>
      <c r="JX180" s="408"/>
      <c r="JY180" s="409"/>
      <c r="JZ180" s="409"/>
      <c r="KA180" s="409"/>
      <c r="KB180" s="409"/>
      <c r="KC180" s="409"/>
      <c r="KD180" s="409"/>
      <c r="KE180" s="409"/>
      <c r="KF180" s="409"/>
      <c r="KG180" s="409"/>
      <c r="KH180" s="409"/>
      <c r="KI180" s="409"/>
      <c r="KJ180" s="387"/>
      <c r="KK180" s="388"/>
      <c r="KL180" s="408"/>
      <c r="KM180" s="409"/>
      <c r="KN180" s="409"/>
      <c r="KO180" s="409"/>
      <c r="KP180" s="409"/>
      <c r="KQ180" s="409"/>
      <c r="KR180" s="409"/>
      <c r="KS180" s="409"/>
      <c r="KT180" s="409"/>
      <c r="KU180" s="409"/>
      <c r="KV180" s="409"/>
      <c r="KW180" s="409"/>
      <c r="KX180" s="387"/>
      <c r="KY180" s="388"/>
      <c r="KZ180" s="408"/>
      <c r="LA180" s="409"/>
      <c r="LB180" s="409"/>
      <c r="LC180" s="409"/>
      <c r="LD180" s="409"/>
      <c r="LE180" s="409"/>
      <c r="LF180" s="409"/>
      <c r="LG180" s="409"/>
      <c r="LH180" s="409"/>
      <c r="LI180" s="409"/>
      <c r="LJ180" s="409"/>
      <c r="LK180" s="409"/>
      <c r="LL180" s="387"/>
      <c r="LM180" s="388"/>
      <c r="LN180" s="408"/>
      <c r="LO180" s="409"/>
      <c r="LP180" s="409"/>
      <c r="LQ180" s="409"/>
      <c r="LR180" s="409"/>
      <c r="LS180" s="409"/>
      <c r="LT180" s="409"/>
      <c r="LU180" s="409"/>
      <c r="LV180" s="409"/>
      <c r="LW180" s="409"/>
      <c r="LX180" s="409"/>
      <c r="LY180" s="409"/>
      <c r="LZ180" s="387"/>
      <c r="MA180" s="388"/>
      <c r="MB180" s="387"/>
      <c r="MC180" s="387"/>
      <c r="MD180" s="387"/>
      <c r="ME180" s="387"/>
      <c r="MF180" s="387"/>
      <c r="MG180" s="387"/>
      <c r="MH180" s="387"/>
      <c r="MI180" s="387"/>
      <c r="MJ180" s="387"/>
      <c r="MK180" s="387"/>
      <c r="ML180" s="387"/>
      <c r="MM180" s="387"/>
      <c r="MN180" s="387"/>
    </row>
    <row r="181" spans="1:352" x14ac:dyDescent="0.25">
      <c r="A181" s="792"/>
      <c r="B181" s="255" t="s">
        <v>91</v>
      </c>
      <c r="C181" s="313"/>
      <c r="D181" s="759">
        <f>+D38/$D$149</f>
        <v>31357.471401334602</v>
      </c>
      <c r="E181" s="759">
        <f t="shared" ref="E181:O181" si="747">+E38/$D$149</f>
        <v>31357.471401334602</v>
      </c>
      <c r="F181" s="759">
        <f t="shared" si="747"/>
        <v>31357.471401334602</v>
      </c>
      <c r="G181" s="759">
        <f t="shared" si="747"/>
        <v>31357.471401334602</v>
      </c>
      <c r="H181" s="759">
        <f t="shared" si="747"/>
        <v>31357.471401334602</v>
      </c>
      <c r="I181" s="759">
        <f t="shared" si="747"/>
        <v>31357.471401334602</v>
      </c>
      <c r="J181" s="759">
        <f t="shared" si="747"/>
        <v>31357.471401334602</v>
      </c>
      <c r="K181" s="759">
        <f t="shared" si="747"/>
        <v>31357.471401334602</v>
      </c>
      <c r="L181" s="759">
        <f t="shared" si="747"/>
        <v>31357.471401334602</v>
      </c>
      <c r="M181" s="759">
        <f t="shared" si="747"/>
        <v>31357.471401334602</v>
      </c>
      <c r="N181" s="759">
        <f t="shared" si="747"/>
        <v>31357.471401334602</v>
      </c>
      <c r="O181" s="759">
        <f t="shared" si="747"/>
        <v>31357.471401334602</v>
      </c>
      <c r="P181" s="760">
        <f t="shared" ref="P181:P191" si="748">+SUBTOTAL(9,D181:O181)</f>
        <v>376289.65681601525</v>
      </c>
      <c r="Q181" s="761"/>
      <c r="R181" s="759">
        <f>+R38/$D$149</f>
        <v>2538.0004766444231</v>
      </c>
      <c r="S181" s="759">
        <f t="shared" ref="S181:AC181" si="749">+S38/$D$149</f>
        <v>2538.0004766444231</v>
      </c>
      <c r="T181" s="759">
        <f t="shared" si="749"/>
        <v>2538.0004766444231</v>
      </c>
      <c r="U181" s="759">
        <f t="shared" si="749"/>
        <v>2538.0004766444231</v>
      </c>
      <c r="V181" s="759">
        <f t="shared" si="749"/>
        <v>2538.0004766444231</v>
      </c>
      <c r="W181" s="759">
        <f t="shared" si="749"/>
        <v>2538.0004766444231</v>
      </c>
      <c r="X181" s="759">
        <f t="shared" si="749"/>
        <v>2538.0004766444231</v>
      </c>
      <c r="Y181" s="759">
        <f t="shared" si="749"/>
        <v>2538.0004766444231</v>
      </c>
      <c r="Z181" s="759">
        <f t="shared" si="749"/>
        <v>2538.0004766444231</v>
      </c>
      <c r="AA181" s="759">
        <f t="shared" si="749"/>
        <v>2538.0004766444231</v>
      </c>
      <c r="AB181" s="759">
        <f t="shared" si="749"/>
        <v>2538.0004766444231</v>
      </c>
      <c r="AC181" s="759">
        <f t="shared" si="749"/>
        <v>2538.0004766444231</v>
      </c>
      <c r="AD181" s="760">
        <f t="shared" ref="AD181:AD191" si="750">+SUBTOTAL(9,R181:AC181)</f>
        <v>30456.005719733072</v>
      </c>
      <c r="AE181" s="761"/>
      <c r="AF181" s="759">
        <f>+AF38/$D$149</f>
        <v>2556.3274547187798</v>
      </c>
      <c r="AG181" s="759">
        <f t="shared" ref="AG181:AQ181" si="751">+AG38/$D$149</f>
        <v>2556.3274547187798</v>
      </c>
      <c r="AH181" s="759">
        <f t="shared" si="751"/>
        <v>2556.3274547187798</v>
      </c>
      <c r="AI181" s="759">
        <f t="shared" si="751"/>
        <v>2556.3274547187798</v>
      </c>
      <c r="AJ181" s="759">
        <f t="shared" si="751"/>
        <v>2556.3274547187798</v>
      </c>
      <c r="AK181" s="759">
        <f t="shared" si="751"/>
        <v>2556.3274547187798</v>
      </c>
      <c r="AL181" s="759">
        <f t="shared" si="751"/>
        <v>2556.3274547187798</v>
      </c>
      <c r="AM181" s="759">
        <f t="shared" si="751"/>
        <v>2556.3274547187798</v>
      </c>
      <c r="AN181" s="759">
        <f t="shared" si="751"/>
        <v>2556.3274547187798</v>
      </c>
      <c r="AO181" s="759">
        <f t="shared" si="751"/>
        <v>2556.3274547187798</v>
      </c>
      <c r="AP181" s="759">
        <f t="shared" si="751"/>
        <v>2556.3274547187798</v>
      </c>
      <c r="AQ181" s="759">
        <f t="shared" si="751"/>
        <v>2556.3274547187798</v>
      </c>
      <c r="AR181" s="760">
        <f t="shared" ref="AR181:AR191" si="752">+SUBTOTAL(9,AF181:AQ181)</f>
        <v>30675.929456625356</v>
      </c>
      <c r="AS181" s="761"/>
      <c r="AT181" s="759">
        <f>+AT38/$D$149</f>
        <v>7995.0071496663486</v>
      </c>
      <c r="AU181" s="759">
        <f t="shared" ref="AU181:BE181" si="753">+AU38/$D$149</f>
        <v>7995.0071496663486</v>
      </c>
      <c r="AV181" s="759">
        <f t="shared" si="753"/>
        <v>7995.0071496663486</v>
      </c>
      <c r="AW181" s="759">
        <f t="shared" si="753"/>
        <v>7995.0071496663486</v>
      </c>
      <c r="AX181" s="759">
        <f t="shared" si="753"/>
        <v>7995.0071496663486</v>
      </c>
      <c r="AY181" s="759">
        <f t="shared" si="753"/>
        <v>7995.0071496663486</v>
      </c>
      <c r="AZ181" s="759">
        <f t="shared" si="753"/>
        <v>7995.0071496663486</v>
      </c>
      <c r="BA181" s="759">
        <f t="shared" si="753"/>
        <v>7995.0071496663486</v>
      </c>
      <c r="BB181" s="759">
        <f t="shared" si="753"/>
        <v>7995.0071496663486</v>
      </c>
      <c r="BC181" s="759">
        <f t="shared" si="753"/>
        <v>7995.0071496663486</v>
      </c>
      <c r="BD181" s="759">
        <f t="shared" si="753"/>
        <v>7995.0071496663486</v>
      </c>
      <c r="BE181" s="759">
        <f t="shared" si="753"/>
        <v>7995.0071496663486</v>
      </c>
      <c r="BF181" s="760">
        <f t="shared" ref="BF181:BF191" si="754">+SUBTOTAL(9,AT181:BE181)</f>
        <v>95940.085795996172</v>
      </c>
      <c r="BG181" s="474"/>
      <c r="BH181" s="759">
        <f>+BH38/$D$149</f>
        <v>45878.098188751188</v>
      </c>
      <c r="BI181" s="759">
        <f t="shared" ref="BI181:BS181" si="755">+BI38/$D$149</f>
        <v>45878.098188751188</v>
      </c>
      <c r="BJ181" s="759">
        <f t="shared" si="755"/>
        <v>45878.098188751188</v>
      </c>
      <c r="BK181" s="759">
        <f t="shared" si="755"/>
        <v>45878.098188751188</v>
      </c>
      <c r="BL181" s="759">
        <f t="shared" si="755"/>
        <v>45878.098188751188</v>
      </c>
      <c r="BM181" s="759">
        <f t="shared" si="755"/>
        <v>45878.098188751188</v>
      </c>
      <c r="BN181" s="759">
        <f t="shared" si="755"/>
        <v>45878.098188751188</v>
      </c>
      <c r="BO181" s="759">
        <f t="shared" si="755"/>
        <v>45878.098188751188</v>
      </c>
      <c r="BP181" s="759">
        <f t="shared" si="755"/>
        <v>45878.098188751188</v>
      </c>
      <c r="BQ181" s="759">
        <f t="shared" si="755"/>
        <v>45878.098188751188</v>
      </c>
      <c r="BR181" s="759">
        <f t="shared" si="755"/>
        <v>45878.098188751188</v>
      </c>
      <c r="BS181" s="759">
        <f t="shared" si="755"/>
        <v>45878.098188751188</v>
      </c>
      <c r="BT181" s="760">
        <f t="shared" ref="BT181:BT191" si="756">+SUBTOTAL(9,BH181:BS181)</f>
        <v>550537.17826501431</v>
      </c>
      <c r="BU181" s="761"/>
      <c r="BV181" s="759">
        <f>+BV38/$D$149</f>
        <v>7153.7774070543373</v>
      </c>
      <c r="BW181" s="759">
        <f t="shared" ref="BW181:CG181" si="757">+BW38/$D$149</f>
        <v>7153.7774070543373</v>
      </c>
      <c r="BX181" s="759">
        <f t="shared" si="757"/>
        <v>7153.7774070543373</v>
      </c>
      <c r="BY181" s="759">
        <f t="shared" si="757"/>
        <v>7153.7774070543373</v>
      </c>
      <c r="BZ181" s="759">
        <f t="shared" si="757"/>
        <v>7153.7774070543373</v>
      </c>
      <c r="CA181" s="759">
        <f t="shared" si="757"/>
        <v>7153.7774070543373</v>
      </c>
      <c r="CB181" s="759">
        <f t="shared" si="757"/>
        <v>7153.7774070543373</v>
      </c>
      <c r="CC181" s="759">
        <f t="shared" si="757"/>
        <v>7153.7774070543373</v>
      </c>
      <c r="CD181" s="759">
        <f t="shared" si="757"/>
        <v>7153.7774070543373</v>
      </c>
      <c r="CE181" s="759">
        <f t="shared" si="757"/>
        <v>7153.7774070543373</v>
      </c>
      <c r="CF181" s="759">
        <f t="shared" si="757"/>
        <v>7153.7774070543373</v>
      </c>
      <c r="CG181" s="759">
        <f t="shared" si="757"/>
        <v>7153.7774070543373</v>
      </c>
      <c r="CH181" s="760">
        <f t="shared" ref="CH181:CH191" si="758">+SUBTOTAL(9,BV181:CG181)</f>
        <v>85845.328884652045</v>
      </c>
      <c r="CI181" s="761"/>
      <c r="CJ181" s="759">
        <f>+CJ38/$D$149</f>
        <v>18522.926596758818</v>
      </c>
      <c r="CK181" s="759">
        <f t="shared" ref="CK181:CU181" si="759">+CK38/$D$149</f>
        <v>18522.926596758818</v>
      </c>
      <c r="CL181" s="759">
        <f t="shared" si="759"/>
        <v>18522.926596758818</v>
      </c>
      <c r="CM181" s="759">
        <f t="shared" si="759"/>
        <v>18522.926596758818</v>
      </c>
      <c r="CN181" s="759">
        <f t="shared" si="759"/>
        <v>18522.926596758818</v>
      </c>
      <c r="CO181" s="759">
        <f t="shared" si="759"/>
        <v>18522.926596758818</v>
      </c>
      <c r="CP181" s="759">
        <f t="shared" si="759"/>
        <v>18522.926596758818</v>
      </c>
      <c r="CQ181" s="759">
        <f t="shared" si="759"/>
        <v>18522.926596758818</v>
      </c>
      <c r="CR181" s="759">
        <f t="shared" si="759"/>
        <v>18522.926596758818</v>
      </c>
      <c r="CS181" s="759">
        <f t="shared" si="759"/>
        <v>18522.926596758818</v>
      </c>
      <c r="CT181" s="759">
        <f t="shared" si="759"/>
        <v>18522.926596758818</v>
      </c>
      <c r="CU181" s="759">
        <f t="shared" si="759"/>
        <v>18522.926596758818</v>
      </c>
      <c r="CV181" s="760">
        <f t="shared" ref="CV181:CV191" si="760">+SUBTOTAL(9,CJ181:CU181)</f>
        <v>222275.11916110586</v>
      </c>
      <c r="CW181" s="761"/>
      <c r="CX181" s="759">
        <f>+CX38/$D$149</f>
        <v>41052.514299332695</v>
      </c>
      <c r="CY181" s="759">
        <f t="shared" ref="CY181:DI181" si="761">+CY38/$D$149</f>
        <v>41052.514299332695</v>
      </c>
      <c r="CZ181" s="759">
        <f t="shared" si="761"/>
        <v>41052.514299332695</v>
      </c>
      <c r="DA181" s="759">
        <f t="shared" si="761"/>
        <v>41052.514299332695</v>
      </c>
      <c r="DB181" s="759">
        <f t="shared" si="761"/>
        <v>41052.514299332695</v>
      </c>
      <c r="DC181" s="759">
        <f t="shared" si="761"/>
        <v>41052.514299332695</v>
      </c>
      <c r="DD181" s="759">
        <f t="shared" si="761"/>
        <v>41052.514299332695</v>
      </c>
      <c r="DE181" s="759">
        <f t="shared" si="761"/>
        <v>41052.514299332695</v>
      </c>
      <c r="DF181" s="759">
        <f t="shared" si="761"/>
        <v>41052.514299332695</v>
      </c>
      <c r="DG181" s="759">
        <f t="shared" si="761"/>
        <v>41052.514299332695</v>
      </c>
      <c r="DH181" s="759">
        <f t="shared" si="761"/>
        <v>41052.514299332695</v>
      </c>
      <c r="DI181" s="759">
        <f t="shared" si="761"/>
        <v>41052.514299332695</v>
      </c>
      <c r="DJ181" s="760">
        <f t="shared" ref="DJ181:DJ191" si="762">+SUBTOTAL(9,CX181:DI181)</f>
        <v>492630.17159199232</v>
      </c>
      <c r="DK181" s="761"/>
      <c r="DL181" s="759">
        <f>+DL38/$D$149</f>
        <v>23924.642516682554</v>
      </c>
      <c r="DM181" s="759">
        <f t="shared" ref="DM181:DW181" si="763">+DM38/$D$149</f>
        <v>23924.642516682554</v>
      </c>
      <c r="DN181" s="759">
        <f t="shared" si="763"/>
        <v>23924.642516682554</v>
      </c>
      <c r="DO181" s="759">
        <f t="shared" si="763"/>
        <v>23924.642516682554</v>
      </c>
      <c r="DP181" s="759">
        <f t="shared" si="763"/>
        <v>23924.642516682554</v>
      </c>
      <c r="DQ181" s="759">
        <f t="shared" si="763"/>
        <v>23924.642516682554</v>
      </c>
      <c r="DR181" s="759">
        <f t="shared" si="763"/>
        <v>23924.642516682554</v>
      </c>
      <c r="DS181" s="759">
        <f t="shared" si="763"/>
        <v>23924.642516682554</v>
      </c>
      <c r="DT181" s="759">
        <f t="shared" si="763"/>
        <v>23924.642516682554</v>
      </c>
      <c r="DU181" s="759">
        <f t="shared" si="763"/>
        <v>23924.642516682554</v>
      </c>
      <c r="DV181" s="759">
        <f t="shared" si="763"/>
        <v>23924.642516682554</v>
      </c>
      <c r="DW181" s="759">
        <f t="shared" si="763"/>
        <v>23924.642516682554</v>
      </c>
      <c r="DX181" s="760">
        <f t="shared" ref="DX181:DX191" si="764">+SUBTOTAL(9,DL181:DW181)</f>
        <v>287095.71020019072</v>
      </c>
      <c r="DY181" s="761"/>
      <c r="DZ181" s="759">
        <f>+DZ38/$D$149</f>
        <v>3877.573879885605</v>
      </c>
      <c r="EA181" s="759">
        <f t="shared" ref="EA181:EK181" si="765">+EA38/$D$149</f>
        <v>3877.573879885605</v>
      </c>
      <c r="EB181" s="759">
        <f t="shared" si="765"/>
        <v>3877.573879885605</v>
      </c>
      <c r="EC181" s="759">
        <f t="shared" si="765"/>
        <v>3877.573879885605</v>
      </c>
      <c r="ED181" s="759">
        <f t="shared" si="765"/>
        <v>3877.573879885605</v>
      </c>
      <c r="EE181" s="759">
        <f t="shared" si="765"/>
        <v>3877.573879885605</v>
      </c>
      <c r="EF181" s="759">
        <f t="shared" si="765"/>
        <v>3877.573879885605</v>
      </c>
      <c r="EG181" s="759">
        <f t="shared" si="765"/>
        <v>3877.573879885605</v>
      </c>
      <c r="EH181" s="759">
        <f t="shared" si="765"/>
        <v>3877.573879885605</v>
      </c>
      <c r="EI181" s="759">
        <f t="shared" si="765"/>
        <v>3877.573879885605</v>
      </c>
      <c r="EJ181" s="759">
        <f t="shared" si="765"/>
        <v>3877.573879885605</v>
      </c>
      <c r="EK181" s="759">
        <f t="shared" si="765"/>
        <v>3877.573879885605</v>
      </c>
      <c r="EL181" s="760">
        <f t="shared" ref="EL181:EL191" si="766">+SUBTOTAL(9,DZ181:EK181)</f>
        <v>46530.886558627251</v>
      </c>
      <c r="EM181" s="761"/>
      <c r="EN181" s="759">
        <f>+EN38/$D$149</f>
        <v>5512.6072449952335</v>
      </c>
      <c r="EO181" s="759">
        <f t="shared" ref="EO181:EY181" si="767">+EO38/$D$149</f>
        <v>5512.6072449952335</v>
      </c>
      <c r="EP181" s="759">
        <f t="shared" si="767"/>
        <v>5512.6072449952335</v>
      </c>
      <c r="EQ181" s="759">
        <f t="shared" si="767"/>
        <v>5512.6072449952335</v>
      </c>
      <c r="ER181" s="759">
        <f t="shared" si="767"/>
        <v>5512.6072449952335</v>
      </c>
      <c r="ES181" s="759">
        <f t="shared" si="767"/>
        <v>5512.6072449952335</v>
      </c>
      <c r="ET181" s="759">
        <f t="shared" si="767"/>
        <v>5512.6072449952335</v>
      </c>
      <c r="EU181" s="759">
        <f t="shared" si="767"/>
        <v>5512.6072449952335</v>
      </c>
      <c r="EV181" s="759">
        <f t="shared" si="767"/>
        <v>5512.6072449952335</v>
      </c>
      <c r="EW181" s="759">
        <f t="shared" si="767"/>
        <v>5512.6072449952335</v>
      </c>
      <c r="EX181" s="759">
        <f t="shared" si="767"/>
        <v>5512.6072449952335</v>
      </c>
      <c r="EY181" s="759">
        <f t="shared" si="767"/>
        <v>5512.6072449952335</v>
      </c>
      <c r="EZ181" s="760">
        <f t="shared" ref="EZ181:EZ191" si="768">+SUBTOTAL(9,EN181:EY181)</f>
        <v>66151.286939942802</v>
      </c>
      <c r="FA181" s="761"/>
      <c r="FB181" s="759">
        <f>+FB38/$D$149</f>
        <v>945.69828408007629</v>
      </c>
      <c r="FC181" s="759">
        <f t="shared" ref="FC181:FM181" si="769">+FC38/$D$149</f>
        <v>945.69828408007629</v>
      </c>
      <c r="FD181" s="759">
        <f t="shared" si="769"/>
        <v>945.69828408007629</v>
      </c>
      <c r="FE181" s="759">
        <f t="shared" si="769"/>
        <v>945.69828408007629</v>
      </c>
      <c r="FF181" s="759">
        <f t="shared" si="769"/>
        <v>945.69828408007629</v>
      </c>
      <c r="FG181" s="759">
        <f t="shared" si="769"/>
        <v>945.69828408007629</v>
      </c>
      <c r="FH181" s="759">
        <f t="shared" si="769"/>
        <v>945.69828408007629</v>
      </c>
      <c r="FI181" s="759">
        <f t="shared" si="769"/>
        <v>945.69828408007629</v>
      </c>
      <c r="FJ181" s="759">
        <f t="shared" si="769"/>
        <v>945.69828408007629</v>
      </c>
      <c r="FK181" s="759">
        <f t="shared" si="769"/>
        <v>945.69828408007629</v>
      </c>
      <c r="FL181" s="759">
        <f t="shared" si="769"/>
        <v>945.69828408007629</v>
      </c>
      <c r="FM181" s="759">
        <f t="shared" si="769"/>
        <v>945.69828408007629</v>
      </c>
      <c r="FN181" s="760">
        <f t="shared" ref="FN181:FN191" si="770">+SUBTOTAL(9,FB181:FM181)</f>
        <v>11348.379408960915</v>
      </c>
      <c r="FO181" s="761"/>
      <c r="FP181" s="759">
        <f>+FP38/$D$149</f>
        <v>16182.709723546233</v>
      </c>
      <c r="FQ181" s="759">
        <f t="shared" ref="FQ181:GA181" si="771">+FQ38/$D$149</f>
        <v>16182.709723546233</v>
      </c>
      <c r="FR181" s="759">
        <f t="shared" si="771"/>
        <v>16182.709723546233</v>
      </c>
      <c r="FS181" s="759">
        <f t="shared" si="771"/>
        <v>16182.709723546233</v>
      </c>
      <c r="FT181" s="759">
        <f t="shared" si="771"/>
        <v>16182.709723546233</v>
      </c>
      <c r="FU181" s="759">
        <f t="shared" si="771"/>
        <v>16182.709723546233</v>
      </c>
      <c r="FV181" s="759">
        <f t="shared" si="771"/>
        <v>16182.709723546233</v>
      </c>
      <c r="FW181" s="759">
        <f t="shared" si="771"/>
        <v>16182.709723546233</v>
      </c>
      <c r="FX181" s="759">
        <f t="shared" si="771"/>
        <v>16182.709723546233</v>
      </c>
      <c r="FY181" s="759">
        <f t="shared" si="771"/>
        <v>16182.709723546233</v>
      </c>
      <c r="FZ181" s="759">
        <f t="shared" si="771"/>
        <v>16182.709723546233</v>
      </c>
      <c r="GA181" s="759">
        <f t="shared" si="771"/>
        <v>16182.709723546233</v>
      </c>
      <c r="GB181" s="760">
        <f t="shared" ref="GB181:GB191" si="772">+SUBTOTAL(9,FP181:GA181)</f>
        <v>194192.51668255476</v>
      </c>
      <c r="GC181" s="761"/>
      <c r="GD181" s="759">
        <f>+GD38/$D$149</f>
        <v>8616.8374642516683</v>
      </c>
      <c r="GE181" s="759">
        <f t="shared" ref="GE181:GO181" si="773">+GE38/$D$149</f>
        <v>8616.8374642516683</v>
      </c>
      <c r="GF181" s="759">
        <f t="shared" si="773"/>
        <v>8616.8374642516683</v>
      </c>
      <c r="GG181" s="759">
        <f t="shared" si="773"/>
        <v>8616.8374642516683</v>
      </c>
      <c r="GH181" s="759">
        <f t="shared" si="773"/>
        <v>8616.8374642516683</v>
      </c>
      <c r="GI181" s="759">
        <f t="shared" si="773"/>
        <v>8616.8374642516683</v>
      </c>
      <c r="GJ181" s="759">
        <f t="shared" si="773"/>
        <v>8616.8374642516683</v>
      </c>
      <c r="GK181" s="759">
        <f t="shared" si="773"/>
        <v>8616.8374642516683</v>
      </c>
      <c r="GL181" s="759">
        <f t="shared" si="773"/>
        <v>8616.8374642516683</v>
      </c>
      <c r="GM181" s="759">
        <f t="shared" si="773"/>
        <v>8616.8374642516683</v>
      </c>
      <c r="GN181" s="759">
        <f t="shared" si="773"/>
        <v>8616.8374642516683</v>
      </c>
      <c r="GO181" s="759">
        <f t="shared" si="773"/>
        <v>8616.8374642516683</v>
      </c>
      <c r="GP181" s="760">
        <f t="shared" ref="GP181:GP191" si="774">+SUBTOTAL(9,GD181:GO181)</f>
        <v>103402.04957102005</v>
      </c>
      <c r="GQ181" s="761"/>
      <c r="GR181" s="759">
        <f>+GR38/$D$149</f>
        <v>-13069.5653876708</v>
      </c>
      <c r="GS181" s="759">
        <f t="shared" ref="GS181:HC181" si="775">+GS38/$D$149</f>
        <v>-13069.5653876708</v>
      </c>
      <c r="GT181" s="759">
        <f t="shared" si="775"/>
        <v>-13069.5653876708</v>
      </c>
      <c r="GU181" s="759">
        <f t="shared" si="775"/>
        <v>-13069.5653876708</v>
      </c>
      <c r="GV181" s="759">
        <f t="shared" si="775"/>
        <v>-13069.5653876708</v>
      </c>
      <c r="GW181" s="759">
        <f t="shared" si="775"/>
        <v>-13069.5653876708</v>
      </c>
      <c r="GX181" s="759">
        <f t="shared" si="775"/>
        <v>-13069.5653876708</v>
      </c>
      <c r="GY181" s="759">
        <f t="shared" si="775"/>
        <v>-13069.5653876708</v>
      </c>
      <c r="GZ181" s="759">
        <f t="shared" si="775"/>
        <v>-13069.5653876708</v>
      </c>
      <c r="HA181" s="759">
        <f t="shared" si="775"/>
        <v>-13069.5653876708</v>
      </c>
      <c r="HB181" s="759">
        <f t="shared" si="775"/>
        <v>-13069.5653876708</v>
      </c>
      <c r="HC181" s="759">
        <f t="shared" si="775"/>
        <v>-13069.5653876708</v>
      </c>
      <c r="HD181" s="760">
        <f>+SUBTOTAL(9,GR181:HC181)*0</f>
        <v>0</v>
      </c>
      <c r="HE181" s="761"/>
      <c r="HF181" s="759">
        <f>+HF38/$D$149</f>
        <v>7060.0571973307915</v>
      </c>
      <c r="HG181" s="759">
        <f t="shared" ref="HG181:HQ181" si="776">+HG38/$D$149</f>
        <v>7060.0571973307915</v>
      </c>
      <c r="HH181" s="759">
        <f t="shared" si="776"/>
        <v>7060.0571973307915</v>
      </c>
      <c r="HI181" s="759">
        <f t="shared" si="776"/>
        <v>7060.0571973307915</v>
      </c>
      <c r="HJ181" s="759">
        <f t="shared" si="776"/>
        <v>7060.0571973307915</v>
      </c>
      <c r="HK181" s="759">
        <f t="shared" si="776"/>
        <v>7060.0571973307915</v>
      </c>
      <c r="HL181" s="759">
        <f t="shared" si="776"/>
        <v>7060.0571973307915</v>
      </c>
      <c r="HM181" s="759">
        <f t="shared" si="776"/>
        <v>7060.0571973307915</v>
      </c>
      <c r="HN181" s="759">
        <f t="shared" si="776"/>
        <v>7060.0571973307915</v>
      </c>
      <c r="HO181" s="759">
        <f t="shared" si="776"/>
        <v>7060.0571973307915</v>
      </c>
      <c r="HP181" s="759">
        <f t="shared" si="776"/>
        <v>7060.0571973307915</v>
      </c>
      <c r="HQ181" s="759">
        <f t="shared" si="776"/>
        <v>7060.0571973307915</v>
      </c>
      <c r="HR181" s="760">
        <f t="shared" ref="HR181:HR191" si="777">+SUBTOTAL(9,HF181:HQ181)</f>
        <v>84720.686367969494</v>
      </c>
      <c r="HS181" s="761"/>
      <c r="HT181" s="759">
        <f>+HT38/$D$149</f>
        <v>1841.6587225929457</v>
      </c>
      <c r="HU181" s="759">
        <f t="shared" ref="HU181:IE181" si="778">+HU38/$D$149</f>
        <v>1841.6587225929457</v>
      </c>
      <c r="HV181" s="759">
        <f t="shared" si="778"/>
        <v>1841.6587225929457</v>
      </c>
      <c r="HW181" s="759">
        <f t="shared" si="778"/>
        <v>1841.6587225929457</v>
      </c>
      <c r="HX181" s="759">
        <f t="shared" si="778"/>
        <v>1841.6587225929457</v>
      </c>
      <c r="HY181" s="759">
        <f t="shared" si="778"/>
        <v>1841.6587225929457</v>
      </c>
      <c r="HZ181" s="759">
        <f t="shared" si="778"/>
        <v>1841.6587225929457</v>
      </c>
      <c r="IA181" s="759">
        <f t="shared" si="778"/>
        <v>1841.6587225929457</v>
      </c>
      <c r="IB181" s="759">
        <f t="shared" si="778"/>
        <v>1841.6587225929457</v>
      </c>
      <c r="IC181" s="759">
        <f t="shared" si="778"/>
        <v>1841.6587225929457</v>
      </c>
      <c r="ID181" s="759">
        <f t="shared" si="778"/>
        <v>1841.6587225929457</v>
      </c>
      <c r="IE181" s="759">
        <f t="shared" si="778"/>
        <v>1841.6587225929457</v>
      </c>
      <c r="IF181" s="760">
        <f t="shared" ref="IF181:IF191" si="779">+SUBTOTAL(9,HT181:IE181)</f>
        <v>22099.90467111535</v>
      </c>
      <c r="IG181" s="761"/>
      <c r="IH181" s="759">
        <f>+IH38/$D$149</f>
        <v>6165.0619637750233</v>
      </c>
      <c r="II181" s="759">
        <f t="shared" ref="II181:IS181" si="780">+II38/$D$149</f>
        <v>6165.0619637750233</v>
      </c>
      <c r="IJ181" s="759">
        <f t="shared" si="780"/>
        <v>6165.0619637750233</v>
      </c>
      <c r="IK181" s="759">
        <f t="shared" si="780"/>
        <v>6165.0619637750233</v>
      </c>
      <c r="IL181" s="759">
        <f t="shared" si="780"/>
        <v>6165.0619637750233</v>
      </c>
      <c r="IM181" s="759">
        <f t="shared" si="780"/>
        <v>6165.0619637750233</v>
      </c>
      <c r="IN181" s="759">
        <f t="shared" si="780"/>
        <v>6165.0619637750233</v>
      </c>
      <c r="IO181" s="759">
        <f t="shared" si="780"/>
        <v>6165.0619637750233</v>
      </c>
      <c r="IP181" s="759">
        <f t="shared" si="780"/>
        <v>6165.0619637750233</v>
      </c>
      <c r="IQ181" s="759">
        <f t="shared" si="780"/>
        <v>6165.0619637750233</v>
      </c>
      <c r="IR181" s="759">
        <f t="shared" si="780"/>
        <v>6165.0619637750233</v>
      </c>
      <c r="IS181" s="759">
        <f t="shared" si="780"/>
        <v>6165.0619637750233</v>
      </c>
      <c r="IT181" s="760">
        <f t="shared" ref="IT181:IT191" si="781">+SUBTOTAL(9,IH181:IS181)</f>
        <v>73980.743565300261</v>
      </c>
      <c r="IU181" s="761"/>
      <c r="IV181" s="759">
        <f>+IV38/$D$149</f>
        <v>17844.804575786464</v>
      </c>
      <c r="IW181" s="759">
        <f t="shared" ref="IW181:JG181" si="782">+IW38/$D$149</f>
        <v>17844.804575786464</v>
      </c>
      <c r="IX181" s="759">
        <f t="shared" si="782"/>
        <v>17844.804575786464</v>
      </c>
      <c r="IY181" s="759">
        <f t="shared" si="782"/>
        <v>17844.804575786464</v>
      </c>
      <c r="IZ181" s="759">
        <f t="shared" si="782"/>
        <v>17844.804575786464</v>
      </c>
      <c r="JA181" s="759">
        <f t="shared" si="782"/>
        <v>17844.804575786464</v>
      </c>
      <c r="JB181" s="759">
        <f t="shared" si="782"/>
        <v>17844.804575786464</v>
      </c>
      <c r="JC181" s="759">
        <f t="shared" si="782"/>
        <v>17844.804575786464</v>
      </c>
      <c r="JD181" s="759">
        <f t="shared" si="782"/>
        <v>17844.804575786464</v>
      </c>
      <c r="JE181" s="759">
        <f t="shared" si="782"/>
        <v>17844.804575786464</v>
      </c>
      <c r="JF181" s="759">
        <f t="shared" si="782"/>
        <v>17844.804575786464</v>
      </c>
      <c r="JG181" s="759">
        <f t="shared" si="782"/>
        <v>17844.804575786464</v>
      </c>
      <c r="JH181" s="760">
        <f t="shared" ref="JH181:JH191" si="783">+SUBTOTAL(9,IV181:JG181)</f>
        <v>214137.65490943755</v>
      </c>
      <c r="JI181" s="761"/>
      <c r="JJ181" s="759">
        <f>+JJ38/$D$149</f>
        <v>24087.321258341279</v>
      </c>
      <c r="JK181" s="759">
        <f t="shared" ref="JK181:JU181" si="784">+JK38/$D$149</f>
        <v>24087.321258341279</v>
      </c>
      <c r="JL181" s="759">
        <f t="shared" si="784"/>
        <v>24087.321258341279</v>
      </c>
      <c r="JM181" s="759">
        <f t="shared" si="784"/>
        <v>24087.321258341279</v>
      </c>
      <c r="JN181" s="759">
        <f t="shared" si="784"/>
        <v>24087.321258341279</v>
      </c>
      <c r="JO181" s="759">
        <f t="shared" si="784"/>
        <v>24087.321258341279</v>
      </c>
      <c r="JP181" s="759">
        <f t="shared" si="784"/>
        <v>24087.321258341279</v>
      </c>
      <c r="JQ181" s="759">
        <f t="shared" si="784"/>
        <v>24087.321258341279</v>
      </c>
      <c r="JR181" s="759">
        <f t="shared" si="784"/>
        <v>24087.321258341279</v>
      </c>
      <c r="JS181" s="759">
        <f t="shared" si="784"/>
        <v>24087.321258341279</v>
      </c>
      <c r="JT181" s="759">
        <f t="shared" si="784"/>
        <v>24087.321258341279</v>
      </c>
      <c r="JU181" s="759">
        <f t="shared" si="784"/>
        <v>24087.321258341279</v>
      </c>
      <c r="JV181" s="760">
        <f t="shared" ref="JV181:JV191" si="785">+SUBTOTAL(9,JJ181:JU181)</f>
        <v>289047.85510009533</v>
      </c>
      <c r="JW181" s="761"/>
      <c r="JX181" s="759">
        <f>+JX38/$D$149</f>
        <v>13011.427550047663</v>
      </c>
      <c r="JY181" s="759">
        <f t="shared" ref="JY181:KI181" si="786">+JY38/$D$149</f>
        <v>13011.427550047663</v>
      </c>
      <c r="JZ181" s="759">
        <f t="shared" si="786"/>
        <v>13011.427550047663</v>
      </c>
      <c r="KA181" s="759">
        <f t="shared" si="786"/>
        <v>13011.427550047663</v>
      </c>
      <c r="KB181" s="759">
        <f t="shared" si="786"/>
        <v>13011.427550047663</v>
      </c>
      <c r="KC181" s="759">
        <f t="shared" si="786"/>
        <v>13011.427550047663</v>
      </c>
      <c r="KD181" s="759">
        <f t="shared" si="786"/>
        <v>13011.427550047663</v>
      </c>
      <c r="KE181" s="759">
        <f t="shared" si="786"/>
        <v>13011.427550047663</v>
      </c>
      <c r="KF181" s="759">
        <f t="shared" si="786"/>
        <v>13011.427550047663</v>
      </c>
      <c r="KG181" s="759">
        <f t="shared" si="786"/>
        <v>13011.427550047663</v>
      </c>
      <c r="KH181" s="759">
        <f t="shared" si="786"/>
        <v>13011.427550047663</v>
      </c>
      <c r="KI181" s="759">
        <f t="shared" si="786"/>
        <v>13011.427550047663</v>
      </c>
      <c r="KJ181" s="760">
        <f t="shared" ref="KJ181:KJ191" si="787">+SUBTOTAL(9,JX181:KI181)</f>
        <v>156137.13060057195</v>
      </c>
      <c r="KK181" s="761"/>
      <c r="KL181" s="759">
        <f>+KL38/$D$149</f>
        <v>1790.395614871306</v>
      </c>
      <c r="KM181" s="759">
        <f t="shared" ref="KM181:KW181" si="788">+KM38/$D$149</f>
        <v>1790.395614871306</v>
      </c>
      <c r="KN181" s="759">
        <f t="shared" si="788"/>
        <v>1790.395614871306</v>
      </c>
      <c r="KO181" s="759">
        <f t="shared" si="788"/>
        <v>1790.395614871306</v>
      </c>
      <c r="KP181" s="759">
        <f t="shared" si="788"/>
        <v>1790.395614871306</v>
      </c>
      <c r="KQ181" s="759">
        <f t="shared" si="788"/>
        <v>1790.395614871306</v>
      </c>
      <c r="KR181" s="759">
        <f t="shared" si="788"/>
        <v>1790.395614871306</v>
      </c>
      <c r="KS181" s="759">
        <f t="shared" si="788"/>
        <v>1790.395614871306</v>
      </c>
      <c r="KT181" s="759">
        <f t="shared" si="788"/>
        <v>1790.395614871306</v>
      </c>
      <c r="KU181" s="759">
        <f t="shared" si="788"/>
        <v>1790.395614871306</v>
      </c>
      <c r="KV181" s="759">
        <f t="shared" si="788"/>
        <v>1790.395614871306</v>
      </c>
      <c r="KW181" s="759">
        <f t="shared" si="788"/>
        <v>1790.395614871306</v>
      </c>
      <c r="KX181" s="760">
        <f t="shared" ref="KX181:KX191" si="789">+SUBTOTAL(9,KL181:KW181)</f>
        <v>21484.747378455671</v>
      </c>
      <c r="KY181" s="761"/>
      <c r="KZ181" s="759">
        <f>+KZ38/$D$149</f>
        <v>1862.5</v>
      </c>
      <c r="LA181" s="759">
        <f t="shared" ref="LA181:LK181" si="790">+LA38/$D$149</f>
        <v>1862.5</v>
      </c>
      <c r="LB181" s="759">
        <f t="shared" si="790"/>
        <v>1862.5</v>
      </c>
      <c r="LC181" s="759">
        <f t="shared" si="790"/>
        <v>1862.5</v>
      </c>
      <c r="LD181" s="759">
        <f t="shared" si="790"/>
        <v>1862.5</v>
      </c>
      <c r="LE181" s="759">
        <f t="shared" si="790"/>
        <v>1862.5</v>
      </c>
      <c r="LF181" s="759">
        <f t="shared" si="790"/>
        <v>1862.5</v>
      </c>
      <c r="LG181" s="759">
        <f t="shared" si="790"/>
        <v>1862.5</v>
      </c>
      <c r="LH181" s="759">
        <f t="shared" si="790"/>
        <v>1862.5</v>
      </c>
      <c r="LI181" s="759">
        <f t="shared" si="790"/>
        <v>1862.5</v>
      </c>
      <c r="LJ181" s="759">
        <f t="shared" si="790"/>
        <v>1862.5</v>
      </c>
      <c r="LK181" s="759">
        <f t="shared" si="790"/>
        <v>1862.5</v>
      </c>
      <c r="LL181" s="760">
        <f t="shared" ref="LL181:LL191" si="791">+SUBTOTAL(9,KZ181:LK181)</f>
        <v>22350</v>
      </c>
      <c r="LM181" s="761"/>
      <c r="LN181" s="759">
        <v>0</v>
      </c>
      <c r="LO181" s="764">
        <v>0</v>
      </c>
      <c r="LP181" s="763">
        <v>0</v>
      </c>
      <c r="LQ181" s="763">
        <v>0</v>
      </c>
      <c r="LR181" s="763">
        <v>0</v>
      </c>
      <c r="LS181" s="763">
        <v>0</v>
      </c>
      <c r="LT181" s="763">
        <v>0</v>
      </c>
      <c r="LU181" s="763">
        <v>0</v>
      </c>
      <c r="LV181" s="763">
        <v>0</v>
      </c>
      <c r="LW181" s="763">
        <v>0</v>
      </c>
      <c r="LX181" s="763">
        <v>0</v>
      </c>
      <c r="LY181" s="763">
        <v>0</v>
      </c>
      <c r="LZ181" s="760">
        <f t="shared" ref="LZ181:LZ191" si="792">+SUBTOTAL(9,LN181:LY181)</f>
        <v>0</v>
      </c>
      <c r="MA181" s="761"/>
      <c r="MB181" s="760">
        <f t="shared" ref="MB181:MM191" si="793">SUMIF($D$11:$LY$11,MB$8,$D181:$LY181)</f>
        <v>276707.8535827772</v>
      </c>
      <c r="MC181" s="760">
        <f t="shared" si="793"/>
        <v>276707.8535827772</v>
      </c>
      <c r="MD181" s="760">
        <f t="shared" si="793"/>
        <v>276707.8535827772</v>
      </c>
      <c r="ME181" s="760">
        <f t="shared" si="793"/>
        <v>276707.8535827772</v>
      </c>
      <c r="MF181" s="760">
        <f t="shared" si="793"/>
        <v>276707.8535827772</v>
      </c>
      <c r="MG181" s="760">
        <f t="shared" si="793"/>
        <v>276707.8535827772</v>
      </c>
      <c r="MH181" s="760">
        <f t="shared" si="793"/>
        <v>276707.8535827772</v>
      </c>
      <c r="MI181" s="760">
        <f t="shared" si="793"/>
        <v>276707.8535827772</v>
      </c>
      <c r="MJ181" s="760">
        <f t="shared" si="793"/>
        <v>276707.8535827772</v>
      </c>
      <c r="MK181" s="760">
        <f t="shared" si="793"/>
        <v>276707.8535827772</v>
      </c>
      <c r="ML181" s="760">
        <f t="shared" si="793"/>
        <v>276707.8535827772</v>
      </c>
      <c r="MM181" s="760">
        <f t="shared" si="793"/>
        <v>276707.8535827772</v>
      </c>
      <c r="MN181" s="760">
        <f t="shared" ref="MN181:MN191" si="794">SUM(MB181:MM181)</f>
        <v>3320494.2429933255</v>
      </c>
    </row>
    <row r="182" spans="1:352" x14ac:dyDescent="0.25">
      <c r="A182" s="792"/>
      <c r="B182" s="255" t="s">
        <v>92</v>
      </c>
      <c r="C182" s="384"/>
      <c r="D182" s="759">
        <f t="shared" ref="D182:D191" si="795">+D39/$D$149</f>
        <v>2373.9990467111534</v>
      </c>
      <c r="E182" s="759">
        <f t="shared" ref="E182:O182" si="796">+E39/$D$149</f>
        <v>2373.9990467111534</v>
      </c>
      <c r="F182" s="759">
        <f t="shared" si="796"/>
        <v>2373.9990467111534</v>
      </c>
      <c r="G182" s="759">
        <f t="shared" si="796"/>
        <v>2373.9990467111534</v>
      </c>
      <c r="H182" s="759">
        <f t="shared" si="796"/>
        <v>2373.9990467111534</v>
      </c>
      <c r="I182" s="759">
        <f t="shared" si="796"/>
        <v>2373.9990467111534</v>
      </c>
      <c r="J182" s="759">
        <f t="shared" si="796"/>
        <v>2373.9990467111534</v>
      </c>
      <c r="K182" s="759">
        <f t="shared" si="796"/>
        <v>2373.9990467111534</v>
      </c>
      <c r="L182" s="759">
        <f t="shared" si="796"/>
        <v>2373.9990467111534</v>
      </c>
      <c r="M182" s="759">
        <f t="shared" si="796"/>
        <v>2373.9990467111534</v>
      </c>
      <c r="N182" s="759">
        <f t="shared" si="796"/>
        <v>2373.9990467111534</v>
      </c>
      <c r="O182" s="759">
        <f t="shared" si="796"/>
        <v>2373.9990467111534</v>
      </c>
      <c r="P182" s="760">
        <f t="shared" si="748"/>
        <v>28487.988560533839</v>
      </c>
      <c r="Q182" s="761"/>
      <c r="R182" s="759">
        <f t="shared" ref="R182:AC191" si="797">+R39/$D$149</f>
        <v>192.17111534795043</v>
      </c>
      <c r="S182" s="759">
        <f t="shared" si="797"/>
        <v>192.17111534795043</v>
      </c>
      <c r="T182" s="759">
        <f t="shared" si="797"/>
        <v>192.17111534795043</v>
      </c>
      <c r="U182" s="759">
        <f t="shared" si="797"/>
        <v>192.17111534795043</v>
      </c>
      <c r="V182" s="759">
        <f t="shared" si="797"/>
        <v>192.17111534795043</v>
      </c>
      <c r="W182" s="759">
        <f t="shared" si="797"/>
        <v>192.17111534795043</v>
      </c>
      <c r="X182" s="759">
        <f t="shared" si="797"/>
        <v>192.17111534795043</v>
      </c>
      <c r="Y182" s="759">
        <f t="shared" si="797"/>
        <v>192.17111534795043</v>
      </c>
      <c r="Z182" s="759">
        <f t="shared" si="797"/>
        <v>192.17111534795043</v>
      </c>
      <c r="AA182" s="759">
        <f t="shared" si="797"/>
        <v>192.17111534795043</v>
      </c>
      <c r="AB182" s="759">
        <f t="shared" si="797"/>
        <v>192.17111534795043</v>
      </c>
      <c r="AC182" s="759">
        <f t="shared" si="797"/>
        <v>192.17111534795043</v>
      </c>
      <c r="AD182" s="760">
        <f t="shared" si="750"/>
        <v>2306.0533841754054</v>
      </c>
      <c r="AE182" s="761"/>
      <c r="AF182" s="759">
        <f t="shared" ref="AF182:AQ182" si="798">+AF39/$D$149</f>
        <v>193.54146806482365</v>
      </c>
      <c r="AG182" s="759">
        <f t="shared" si="798"/>
        <v>193.54146806482365</v>
      </c>
      <c r="AH182" s="759">
        <f t="shared" si="798"/>
        <v>193.54146806482365</v>
      </c>
      <c r="AI182" s="759">
        <f t="shared" si="798"/>
        <v>193.54146806482365</v>
      </c>
      <c r="AJ182" s="759">
        <f t="shared" si="798"/>
        <v>193.54146806482365</v>
      </c>
      <c r="AK182" s="759">
        <f t="shared" si="798"/>
        <v>193.54146806482365</v>
      </c>
      <c r="AL182" s="759">
        <f t="shared" si="798"/>
        <v>193.54146806482365</v>
      </c>
      <c r="AM182" s="759">
        <f t="shared" si="798"/>
        <v>193.54146806482365</v>
      </c>
      <c r="AN182" s="759">
        <f t="shared" si="798"/>
        <v>193.54146806482365</v>
      </c>
      <c r="AO182" s="759">
        <f t="shared" si="798"/>
        <v>193.54146806482365</v>
      </c>
      <c r="AP182" s="759">
        <f t="shared" si="798"/>
        <v>193.54146806482365</v>
      </c>
      <c r="AQ182" s="759">
        <f t="shared" si="798"/>
        <v>193.54146806482365</v>
      </c>
      <c r="AR182" s="760">
        <f t="shared" si="752"/>
        <v>2322.4976167778836</v>
      </c>
      <c r="AS182" s="761"/>
      <c r="AT182" s="759">
        <f t="shared" ref="AT182:BE182" si="799">+AT39/$D$149</f>
        <v>605.26692087702577</v>
      </c>
      <c r="AU182" s="759">
        <f t="shared" si="799"/>
        <v>605.26692087702577</v>
      </c>
      <c r="AV182" s="759">
        <f t="shared" si="799"/>
        <v>605.26692087702577</v>
      </c>
      <c r="AW182" s="759">
        <f t="shared" si="799"/>
        <v>605.26692087702577</v>
      </c>
      <c r="AX182" s="759">
        <f t="shared" si="799"/>
        <v>605.26692087702577</v>
      </c>
      <c r="AY182" s="759">
        <f t="shared" si="799"/>
        <v>605.26692087702577</v>
      </c>
      <c r="AZ182" s="759">
        <f t="shared" si="799"/>
        <v>605.26692087702577</v>
      </c>
      <c r="BA182" s="759">
        <f t="shared" si="799"/>
        <v>605.26692087702577</v>
      </c>
      <c r="BB182" s="759">
        <f t="shared" si="799"/>
        <v>605.26692087702577</v>
      </c>
      <c r="BC182" s="759">
        <f t="shared" si="799"/>
        <v>605.26692087702577</v>
      </c>
      <c r="BD182" s="759">
        <f t="shared" si="799"/>
        <v>605.26692087702577</v>
      </c>
      <c r="BE182" s="759">
        <f t="shared" si="799"/>
        <v>605.26692087702577</v>
      </c>
      <c r="BF182" s="760">
        <f t="shared" si="754"/>
        <v>7263.2030505243092</v>
      </c>
      <c r="BG182" s="474"/>
      <c r="BH182" s="759">
        <f t="shared" ref="BH182:BS182" si="800">+BH39/$D$149</f>
        <v>3473.3079122974259</v>
      </c>
      <c r="BI182" s="759">
        <f t="shared" si="800"/>
        <v>3473.3079122974259</v>
      </c>
      <c r="BJ182" s="759">
        <f t="shared" si="800"/>
        <v>3473.3079122974259</v>
      </c>
      <c r="BK182" s="759">
        <f t="shared" si="800"/>
        <v>3473.3079122974259</v>
      </c>
      <c r="BL182" s="759">
        <f t="shared" si="800"/>
        <v>3473.3079122974259</v>
      </c>
      <c r="BM182" s="759">
        <f t="shared" si="800"/>
        <v>3473.3079122974259</v>
      </c>
      <c r="BN182" s="759">
        <f t="shared" si="800"/>
        <v>3473.3079122974259</v>
      </c>
      <c r="BO182" s="759">
        <f t="shared" si="800"/>
        <v>3473.3079122974259</v>
      </c>
      <c r="BP182" s="759">
        <f t="shared" si="800"/>
        <v>3473.3079122974259</v>
      </c>
      <c r="BQ182" s="759">
        <f t="shared" si="800"/>
        <v>3473.3079122974259</v>
      </c>
      <c r="BR182" s="759">
        <f t="shared" si="800"/>
        <v>3473.3079122974259</v>
      </c>
      <c r="BS182" s="759">
        <f t="shared" si="800"/>
        <v>3473.3079122974259</v>
      </c>
      <c r="BT182" s="760">
        <f t="shared" si="756"/>
        <v>41679.694947569107</v>
      </c>
      <c r="BU182" s="761"/>
      <c r="BV182" s="759">
        <f t="shared" ref="BV182:CG182" si="801">+BV39/$D$149</f>
        <v>541.59914204003815</v>
      </c>
      <c r="BW182" s="759">
        <f t="shared" si="801"/>
        <v>541.59914204003815</v>
      </c>
      <c r="BX182" s="759">
        <f t="shared" si="801"/>
        <v>541.59914204003815</v>
      </c>
      <c r="BY182" s="759">
        <f t="shared" si="801"/>
        <v>541.59914204003815</v>
      </c>
      <c r="BZ182" s="759">
        <f t="shared" si="801"/>
        <v>541.59914204003815</v>
      </c>
      <c r="CA182" s="759">
        <f t="shared" si="801"/>
        <v>541.59914204003815</v>
      </c>
      <c r="CB182" s="759">
        <f t="shared" si="801"/>
        <v>541.59914204003815</v>
      </c>
      <c r="CC182" s="759">
        <f t="shared" si="801"/>
        <v>541.59914204003815</v>
      </c>
      <c r="CD182" s="759">
        <f t="shared" si="801"/>
        <v>541.59914204003815</v>
      </c>
      <c r="CE182" s="759">
        <f t="shared" si="801"/>
        <v>541.59914204003815</v>
      </c>
      <c r="CF182" s="759">
        <f t="shared" si="801"/>
        <v>541.59914204003815</v>
      </c>
      <c r="CG182" s="759">
        <f t="shared" si="801"/>
        <v>541.59914204003815</v>
      </c>
      <c r="CH182" s="760">
        <f t="shared" si="758"/>
        <v>6499.1897044804564</v>
      </c>
      <c r="CI182" s="761"/>
      <c r="CJ182" s="759">
        <f t="shared" ref="CJ182:CU182" si="802">+CJ39/$D$149</f>
        <v>1402.3236415633937</v>
      </c>
      <c r="CK182" s="759">
        <f t="shared" si="802"/>
        <v>1402.3236415633937</v>
      </c>
      <c r="CL182" s="759">
        <f t="shared" si="802"/>
        <v>1402.3236415633937</v>
      </c>
      <c r="CM182" s="759">
        <f t="shared" si="802"/>
        <v>1402.3236415633937</v>
      </c>
      <c r="CN182" s="759">
        <f t="shared" si="802"/>
        <v>1402.3236415633937</v>
      </c>
      <c r="CO182" s="759">
        <f t="shared" si="802"/>
        <v>1402.3236415633937</v>
      </c>
      <c r="CP182" s="759">
        <f t="shared" si="802"/>
        <v>1402.3236415633937</v>
      </c>
      <c r="CQ182" s="759">
        <f t="shared" si="802"/>
        <v>1402.3236415633937</v>
      </c>
      <c r="CR182" s="759">
        <f t="shared" si="802"/>
        <v>1402.3236415633937</v>
      </c>
      <c r="CS182" s="759">
        <f t="shared" si="802"/>
        <v>1402.3236415633937</v>
      </c>
      <c r="CT182" s="759">
        <f t="shared" si="802"/>
        <v>1402.3236415633937</v>
      </c>
      <c r="CU182" s="759">
        <f t="shared" si="802"/>
        <v>1402.3236415633937</v>
      </c>
      <c r="CV182" s="760">
        <f t="shared" si="760"/>
        <v>16827.883698760728</v>
      </c>
      <c r="CW182" s="761"/>
      <c r="CX182" s="759">
        <f t="shared" ref="CX182:DI182" si="803">+CX39/$D$149</f>
        <v>3107.959961868446</v>
      </c>
      <c r="CY182" s="759">
        <f t="shared" si="803"/>
        <v>3107.959961868446</v>
      </c>
      <c r="CZ182" s="759">
        <f t="shared" si="803"/>
        <v>3107.959961868446</v>
      </c>
      <c r="DA182" s="759">
        <f t="shared" si="803"/>
        <v>3107.959961868446</v>
      </c>
      <c r="DB182" s="759">
        <f t="shared" si="803"/>
        <v>3107.959961868446</v>
      </c>
      <c r="DC182" s="759">
        <f t="shared" si="803"/>
        <v>3107.959961868446</v>
      </c>
      <c r="DD182" s="759">
        <f t="shared" si="803"/>
        <v>3107.959961868446</v>
      </c>
      <c r="DE182" s="759">
        <f t="shared" si="803"/>
        <v>3107.959961868446</v>
      </c>
      <c r="DF182" s="759">
        <f t="shared" si="803"/>
        <v>3107.959961868446</v>
      </c>
      <c r="DG182" s="759">
        <f t="shared" si="803"/>
        <v>3107.959961868446</v>
      </c>
      <c r="DH182" s="759">
        <f t="shared" si="803"/>
        <v>3107.959961868446</v>
      </c>
      <c r="DI182" s="759">
        <f t="shared" si="803"/>
        <v>3107.959961868446</v>
      </c>
      <c r="DJ182" s="760">
        <f t="shared" si="762"/>
        <v>37295.519542421345</v>
      </c>
      <c r="DK182" s="761"/>
      <c r="DL182" s="759">
        <f t="shared" ref="DL182:DW182" si="804">+DL39/$D$149</f>
        <v>1811.2726406101049</v>
      </c>
      <c r="DM182" s="759">
        <f t="shared" si="804"/>
        <v>1811.2726406101049</v>
      </c>
      <c r="DN182" s="759">
        <f t="shared" si="804"/>
        <v>1811.2726406101049</v>
      </c>
      <c r="DO182" s="759">
        <f t="shared" si="804"/>
        <v>1811.2726406101049</v>
      </c>
      <c r="DP182" s="759">
        <f t="shared" si="804"/>
        <v>1811.2726406101049</v>
      </c>
      <c r="DQ182" s="759">
        <f t="shared" si="804"/>
        <v>1811.2726406101049</v>
      </c>
      <c r="DR182" s="759">
        <f t="shared" si="804"/>
        <v>1811.2726406101049</v>
      </c>
      <c r="DS182" s="759">
        <f t="shared" si="804"/>
        <v>1811.2726406101049</v>
      </c>
      <c r="DT182" s="759">
        <f t="shared" si="804"/>
        <v>1811.2726406101049</v>
      </c>
      <c r="DU182" s="759">
        <f t="shared" si="804"/>
        <v>1811.2726406101049</v>
      </c>
      <c r="DV182" s="759">
        <f t="shared" si="804"/>
        <v>1811.2726406101049</v>
      </c>
      <c r="DW182" s="759">
        <f t="shared" si="804"/>
        <v>1811.2726406101049</v>
      </c>
      <c r="DX182" s="760">
        <f t="shared" si="764"/>
        <v>21735.271687321263</v>
      </c>
      <c r="DY182" s="761"/>
      <c r="DZ182" s="759">
        <f t="shared" ref="DZ182:EK182" si="805">+DZ39/$D$149</f>
        <v>293.57721639656813</v>
      </c>
      <c r="EA182" s="759">
        <f t="shared" si="805"/>
        <v>293.57721639656813</v>
      </c>
      <c r="EB182" s="759">
        <f t="shared" si="805"/>
        <v>293.57721639656813</v>
      </c>
      <c r="EC182" s="759">
        <f t="shared" si="805"/>
        <v>293.57721639656813</v>
      </c>
      <c r="ED182" s="759">
        <f t="shared" si="805"/>
        <v>293.57721639656813</v>
      </c>
      <c r="EE182" s="759">
        <f t="shared" si="805"/>
        <v>293.57721639656813</v>
      </c>
      <c r="EF182" s="759">
        <f t="shared" si="805"/>
        <v>293.57721639656813</v>
      </c>
      <c r="EG182" s="759">
        <f t="shared" si="805"/>
        <v>293.57721639656813</v>
      </c>
      <c r="EH182" s="759">
        <f t="shared" si="805"/>
        <v>293.57721639656813</v>
      </c>
      <c r="EI182" s="759">
        <f t="shared" si="805"/>
        <v>293.57721639656813</v>
      </c>
      <c r="EJ182" s="759">
        <f t="shared" si="805"/>
        <v>293.57721639656813</v>
      </c>
      <c r="EK182" s="759">
        <f t="shared" si="805"/>
        <v>293.57721639656813</v>
      </c>
      <c r="EL182" s="760">
        <f t="shared" si="766"/>
        <v>3522.9265967588167</v>
      </c>
      <c r="EM182" s="761"/>
      <c r="EN182" s="759">
        <f t="shared" ref="EN182:EY182" si="806">+EN39/$D$149</f>
        <v>417.33794089609148</v>
      </c>
      <c r="EO182" s="759">
        <f t="shared" si="806"/>
        <v>417.33794089609148</v>
      </c>
      <c r="EP182" s="759">
        <f t="shared" si="806"/>
        <v>417.33794089609148</v>
      </c>
      <c r="EQ182" s="759">
        <f t="shared" si="806"/>
        <v>417.33794089609148</v>
      </c>
      <c r="ER182" s="759">
        <f t="shared" si="806"/>
        <v>417.33794089609148</v>
      </c>
      <c r="ES182" s="759">
        <f t="shared" si="806"/>
        <v>417.33794089609148</v>
      </c>
      <c r="ET182" s="759">
        <f t="shared" si="806"/>
        <v>417.33794089609148</v>
      </c>
      <c r="EU182" s="759">
        <f t="shared" si="806"/>
        <v>417.33794089609148</v>
      </c>
      <c r="EV182" s="759">
        <f t="shared" si="806"/>
        <v>417.33794089609148</v>
      </c>
      <c r="EW182" s="759">
        <f t="shared" si="806"/>
        <v>417.33794089609148</v>
      </c>
      <c r="EX182" s="759">
        <f t="shared" si="806"/>
        <v>417.33794089609148</v>
      </c>
      <c r="EY182" s="759">
        <f t="shared" si="806"/>
        <v>417.33794089609148</v>
      </c>
      <c r="EZ182" s="760">
        <f t="shared" si="768"/>
        <v>5008.0552907530982</v>
      </c>
      <c r="FA182" s="761"/>
      <c r="FB182" s="759">
        <f t="shared" ref="FB182:FM182" si="807">+FB39/$D$149</f>
        <v>71.580076263107713</v>
      </c>
      <c r="FC182" s="759">
        <f t="shared" si="807"/>
        <v>71.580076263107713</v>
      </c>
      <c r="FD182" s="759">
        <f t="shared" si="807"/>
        <v>71.580076263107713</v>
      </c>
      <c r="FE182" s="759">
        <f t="shared" si="807"/>
        <v>71.580076263107713</v>
      </c>
      <c r="FF182" s="759">
        <f t="shared" si="807"/>
        <v>71.580076263107713</v>
      </c>
      <c r="FG182" s="759">
        <f t="shared" si="807"/>
        <v>71.580076263107713</v>
      </c>
      <c r="FH182" s="759">
        <f t="shared" si="807"/>
        <v>71.580076263107713</v>
      </c>
      <c r="FI182" s="759">
        <f t="shared" si="807"/>
        <v>71.580076263107713</v>
      </c>
      <c r="FJ182" s="759">
        <f t="shared" si="807"/>
        <v>71.580076263107713</v>
      </c>
      <c r="FK182" s="759">
        <f t="shared" si="807"/>
        <v>71.580076263107713</v>
      </c>
      <c r="FL182" s="759">
        <f t="shared" si="807"/>
        <v>71.580076263107713</v>
      </c>
      <c r="FM182" s="759">
        <f t="shared" si="807"/>
        <v>71.580076263107713</v>
      </c>
      <c r="FN182" s="760">
        <f t="shared" si="770"/>
        <v>858.96091515729233</v>
      </c>
      <c r="FO182" s="761"/>
      <c r="FP182" s="759">
        <f t="shared" ref="FP182:GA182" si="808">+FP39/$D$149</f>
        <v>1225.1549094375596</v>
      </c>
      <c r="FQ182" s="759">
        <f t="shared" si="808"/>
        <v>1225.1549094375596</v>
      </c>
      <c r="FR182" s="759">
        <f t="shared" si="808"/>
        <v>1225.1549094375596</v>
      </c>
      <c r="FS182" s="759">
        <f t="shared" si="808"/>
        <v>1225.1549094375596</v>
      </c>
      <c r="FT182" s="759">
        <f t="shared" si="808"/>
        <v>1225.1549094375596</v>
      </c>
      <c r="FU182" s="759">
        <f t="shared" si="808"/>
        <v>1225.1549094375596</v>
      </c>
      <c r="FV182" s="759">
        <f t="shared" si="808"/>
        <v>1225.1549094375596</v>
      </c>
      <c r="FW182" s="759">
        <f t="shared" si="808"/>
        <v>1225.1549094375596</v>
      </c>
      <c r="FX182" s="759">
        <f t="shared" si="808"/>
        <v>1225.1549094375596</v>
      </c>
      <c r="FY182" s="759">
        <f t="shared" si="808"/>
        <v>1225.1549094375596</v>
      </c>
      <c r="FZ182" s="759">
        <f t="shared" si="808"/>
        <v>1225.1549094375596</v>
      </c>
      <c r="GA182" s="759">
        <f t="shared" si="808"/>
        <v>1225.1549094375596</v>
      </c>
      <c r="GB182" s="760">
        <f t="shared" si="772"/>
        <v>14701.858913250711</v>
      </c>
      <c r="GC182" s="761"/>
      <c r="GD182" s="759">
        <f t="shared" ref="GD182:GO182" si="809">+GD39/$D$149</f>
        <v>652.35938989513818</v>
      </c>
      <c r="GE182" s="759">
        <f t="shared" si="809"/>
        <v>652.35938989513818</v>
      </c>
      <c r="GF182" s="759">
        <f t="shared" si="809"/>
        <v>652.35938989513818</v>
      </c>
      <c r="GG182" s="759">
        <f t="shared" si="809"/>
        <v>652.35938989513818</v>
      </c>
      <c r="GH182" s="759">
        <f t="shared" si="809"/>
        <v>652.35938989513818</v>
      </c>
      <c r="GI182" s="759">
        <f t="shared" si="809"/>
        <v>652.35938989513818</v>
      </c>
      <c r="GJ182" s="759">
        <f t="shared" si="809"/>
        <v>652.35938989513818</v>
      </c>
      <c r="GK182" s="759">
        <f t="shared" si="809"/>
        <v>652.35938989513818</v>
      </c>
      <c r="GL182" s="759">
        <f t="shared" si="809"/>
        <v>652.35938989513818</v>
      </c>
      <c r="GM182" s="759">
        <f t="shared" si="809"/>
        <v>652.35938989513818</v>
      </c>
      <c r="GN182" s="759">
        <f t="shared" si="809"/>
        <v>652.35938989513818</v>
      </c>
      <c r="GO182" s="759">
        <f t="shared" si="809"/>
        <v>652.35938989513818</v>
      </c>
      <c r="GP182" s="760">
        <f t="shared" si="774"/>
        <v>7828.3126787416595</v>
      </c>
      <c r="GQ182" s="761"/>
      <c r="GR182" s="759">
        <f t="shared" ref="GR182:HC182" si="810">+GR39/$D$149</f>
        <v>-643.71726449086111</v>
      </c>
      <c r="GS182" s="759">
        <f t="shared" si="810"/>
        <v>-643.71726449086111</v>
      </c>
      <c r="GT182" s="759">
        <f t="shared" si="810"/>
        <v>-643.71726449086111</v>
      </c>
      <c r="GU182" s="759">
        <f t="shared" si="810"/>
        <v>-643.71726449086111</v>
      </c>
      <c r="GV182" s="759">
        <f t="shared" si="810"/>
        <v>-643.71726449086111</v>
      </c>
      <c r="GW182" s="759">
        <f t="shared" si="810"/>
        <v>-643.71726449086111</v>
      </c>
      <c r="GX182" s="759">
        <f t="shared" si="810"/>
        <v>-643.71726449086111</v>
      </c>
      <c r="GY182" s="759">
        <f t="shared" si="810"/>
        <v>-643.71726449086111</v>
      </c>
      <c r="GZ182" s="759">
        <f t="shared" si="810"/>
        <v>-643.71726449086111</v>
      </c>
      <c r="HA182" s="759">
        <f t="shared" si="810"/>
        <v>-643.71726449086111</v>
      </c>
      <c r="HB182" s="759">
        <f t="shared" si="810"/>
        <v>-643.71726449086111</v>
      </c>
      <c r="HC182" s="759">
        <f t="shared" si="810"/>
        <v>-643.71726449086111</v>
      </c>
      <c r="HD182" s="760">
        <f t="shared" ref="HD182:HD191" si="811">+SUBTOTAL(9,GR182:HC182)*0</f>
        <v>0</v>
      </c>
      <c r="HE182" s="761"/>
      <c r="HF182" s="759">
        <f t="shared" ref="HF182:HQ182" si="812">+HF39/$D$149</f>
        <v>534.5209723546235</v>
      </c>
      <c r="HG182" s="759">
        <f t="shared" si="812"/>
        <v>534.5209723546235</v>
      </c>
      <c r="HH182" s="759">
        <f t="shared" si="812"/>
        <v>534.5209723546235</v>
      </c>
      <c r="HI182" s="759">
        <f t="shared" si="812"/>
        <v>534.5209723546235</v>
      </c>
      <c r="HJ182" s="759">
        <f t="shared" si="812"/>
        <v>534.5209723546235</v>
      </c>
      <c r="HK182" s="759">
        <f t="shared" si="812"/>
        <v>534.5209723546235</v>
      </c>
      <c r="HL182" s="759">
        <f t="shared" si="812"/>
        <v>534.5209723546235</v>
      </c>
      <c r="HM182" s="759">
        <f t="shared" si="812"/>
        <v>534.5209723546235</v>
      </c>
      <c r="HN182" s="759">
        <f t="shared" si="812"/>
        <v>534.5209723546235</v>
      </c>
      <c r="HO182" s="759">
        <f t="shared" si="812"/>
        <v>534.5209723546235</v>
      </c>
      <c r="HP182" s="759">
        <f t="shared" si="812"/>
        <v>534.5209723546235</v>
      </c>
      <c r="HQ182" s="759">
        <f t="shared" si="812"/>
        <v>534.5209723546235</v>
      </c>
      <c r="HR182" s="760">
        <f t="shared" si="777"/>
        <v>6414.2516682554806</v>
      </c>
      <c r="HS182" s="761"/>
      <c r="HT182" s="759">
        <f t="shared" ref="HT182:IE182" si="813">+HT39/$D$149</f>
        <v>139.41849380362248</v>
      </c>
      <c r="HU182" s="759">
        <f t="shared" si="813"/>
        <v>139.41849380362248</v>
      </c>
      <c r="HV182" s="759">
        <f t="shared" si="813"/>
        <v>139.41849380362248</v>
      </c>
      <c r="HW182" s="759">
        <f t="shared" si="813"/>
        <v>139.41849380362248</v>
      </c>
      <c r="HX182" s="759">
        <f t="shared" si="813"/>
        <v>139.41849380362248</v>
      </c>
      <c r="HY182" s="759">
        <f t="shared" si="813"/>
        <v>139.41849380362248</v>
      </c>
      <c r="HZ182" s="759">
        <f t="shared" si="813"/>
        <v>139.41849380362248</v>
      </c>
      <c r="IA182" s="759">
        <f t="shared" si="813"/>
        <v>139.41849380362248</v>
      </c>
      <c r="IB182" s="759">
        <f t="shared" si="813"/>
        <v>139.41849380362248</v>
      </c>
      <c r="IC182" s="759">
        <f t="shared" si="813"/>
        <v>139.41849380362248</v>
      </c>
      <c r="ID182" s="759">
        <f t="shared" si="813"/>
        <v>139.41849380362248</v>
      </c>
      <c r="IE182" s="759">
        <f t="shared" si="813"/>
        <v>139.41849380362248</v>
      </c>
      <c r="IF182" s="760">
        <f t="shared" si="779"/>
        <v>1673.0219256434693</v>
      </c>
      <c r="IG182" s="761"/>
      <c r="IH182" s="759">
        <f t="shared" ref="IH182:IS182" si="814">+IH39/$D$149</f>
        <v>466.73021925643468</v>
      </c>
      <c r="II182" s="759">
        <f t="shared" si="814"/>
        <v>466.73021925643468</v>
      </c>
      <c r="IJ182" s="759">
        <f t="shared" si="814"/>
        <v>466.73021925643468</v>
      </c>
      <c r="IK182" s="759">
        <f t="shared" si="814"/>
        <v>466.73021925643468</v>
      </c>
      <c r="IL182" s="759">
        <f t="shared" si="814"/>
        <v>466.73021925643468</v>
      </c>
      <c r="IM182" s="759">
        <f t="shared" si="814"/>
        <v>466.73021925643468</v>
      </c>
      <c r="IN182" s="759">
        <f t="shared" si="814"/>
        <v>466.73021925643468</v>
      </c>
      <c r="IO182" s="759">
        <f t="shared" si="814"/>
        <v>466.73021925643468</v>
      </c>
      <c r="IP182" s="759">
        <f t="shared" si="814"/>
        <v>466.73021925643468</v>
      </c>
      <c r="IQ182" s="759">
        <f t="shared" si="814"/>
        <v>466.73021925643468</v>
      </c>
      <c r="IR182" s="759">
        <f t="shared" si="814"/>
        <v>466.73021925643468</v>
      </c>
      <c r="IS182" s="759">
        <f t="shared" si="814"/>
        <v>466.73021925643468</v>
      </c>
      <c r="IT182" s="760">
        <f t="shared" si="781"/>
        <v>5600.7626310772166</v>
      </c>
      <c r="IU182" s="761"/>
      <c r="IV182" s="759">
        <f t="shared" ref="IV182:JG182" si="815">+IV39/$D$149</f>
        <v>1350.9652049571021</v>
      </c>
      <c r="IW182" s="759">
        <f t="shared" si="815"/>
        <v>1350.9652049571021</v>
      </c>
      <c r="IX182" s="759">
        <f t="shared" si="815"/>
        <v>1350.9652049571021</v>
      </c>
      <c r="IY182" s="759">
        <f t="shared" si="815"/>
        <v>1350.9652049571021</v>
      </c>
      <c r="IZ182" s="759">
        <f t="shared" si="815"/>
        <v>1350.9652049571021</v>
      </c>
      <c r="JA182" s="759">
        <f t="shared" si="815"/>
        <v>1350.9652049571021</v>
      </c>
      <c r="JB182" s="759">
        <f t="shared" si="815"/>
        <v>1350.9652049571021</v>
      </c>
      <c r="JC182" s="759">
        <f t="shared" si="815"/>
        <v>1350.9652049571021</v>
      </c>
      <c r="JD182" s="759">
        <f t="shared" si="815"/>
        <v>1350.9652049571021</v>
      </c>
      <c r="JE182" s="759">
        <f t="shared" si="815"/>
        <v>1350.9652049571021</v>
      </c>
      <c r="JF182" s="759">
        <f t="shared" si="815"/>
        <v>1350.9652049571021</v>
      </c>
      <c r="JG182" s="759">
        <f t="shared" si="815"/>
        <v>1350.9652049571021</v>
      </c>
      <c r="JH182" s="760">
        <f t="shared" si="783"/>
        <v>16211.582459485222</v>
      </c>
      <c r="JI182" s="761"/>
      <c r="JJ182" s="759">
        <f t="shared" ref="JJ182:JU182" si="816">+JJ39/$D$149</f>
        <v>1823.5819828408007</v>
      </c>
      <c r="JK182" s="759">
        <f t="shared" si="816"/>
        <v>1823.5819828408007</v>
      </c>
      <c r="JL182" s="759">
        <f t="shared" si="816"/>
        <v>1823.5819828408007</v>
      </c>
      <c r="JM182" s="759">
        <f t="shared" si="816"/>
        <v>1823.5819828408007</v>
      </c>
      <c r="JN182" s="759">
        <f t="shared" si="816"/>
        <v>1823.5819828408007</v>
      </c>
      <c r="JO182" s="759">
        <f t="shared" si="816"/>
        <v>1823.5819828408007</v>
      </c>
      <c r="JP182" s="759">
        <f t="shared" si="816"/>
        <v>1823.5819828408007</v>
      </c>
      <c r="JQ182" s="759">
        <f t="shared" si="816"/>
        <v>1823.5819828408007</v>
      </c>
      <c r="JR182" s="759">
        <f t="shared" si="816"/>
        <v>1823.5819828408007</v>
      </c>
      <c r="JS182" s="759">
        <f t="shared" si="816"/>
        <v>1823.5819828408007</v>
      </c>
      <c r="JT182" s="759">
        <f t="shared" si="816"/>
        <v>1823.5819828408007</v>
      </c>
      <c r="JU182" s="759">
        <f t="shared" si="816"/>
        <v>1823.5819828408007</v>
      </c>
      <c r="JV182" s="760">
        <f t="shared" si="785"/>
        <v>21882.98379408961</v>
      </c>
      <c r="JW182" s="761"/>
      <c r="JX182" s="759">
        <f t="shared" ref="JX182:KI182" si="817">+JX39/$D$149</f>
        <v>985.06911344137268</v>
      </c>
      <c r="JY182" s="759">
        <f t="shared" si="817"/>
        <v>985.06911344137268</v>
      </c>
      <c r="JZ182" s="759">
        <f t="shared" si="817"/>
        <v>985.06911344137268</v>
      </c>
      <c r="KA182" s="759">
        <f t="shared" si="817"/>
        <v>985.06911344137268</v>
      </c>
      <c r="KB182" s="759">
        <f t="shared" si="817"/>
        <v>985.06911344137268</v>
      </c>
      <c r="KC182" s="759">
        <f t="shared" si="817"/>
        <v>985.06911344137268</v>
      </c>
      <c r="KD182" s="759">
        <f t="shared" si="817"/>
        <v>985.06911344137268</v>
      </c>
      <c r="KE182" s="759">
        <f t="shared" si="817"/>
        <v>985.06911344137268</v>
      </c>
      <c r="KF182" s="759">
        <f t="shared" si="817"/>
        <v>985.06911344137268</v>
      </c>
      <c r="KG182" s="759">
        <f t="shared" si="817"/>
        <v>985.06911344137268</v>
      </c>
      <c r="KH182" s="759">
        <f t="shared" si="817"/>
        <v>985.06911344137268</v>
      </c>
      <c r="KI182" s="759">
        <f t="shared" si="817"/>
        <v>985.06911344137268</v>
      </c>
      <c r="KJ182" s="760">
        <f t="shared" si="787"/>
        <v>11820.82936129647</v>
      </c>
      <c r="KK182" s="761"/>
      <c r="KL182" s="759">
        <f t="shared" ref="KL182:KW182" si="818">+KL39/$D$149</f>
        <v>135.54575786463298</v>
      </c>
      <c r="KM182" s="759">
        <f t="shared" si="818"/>
        <v>135.54575786463298</v>
      </c>
      <c r="KN182" s="759">
        <f t="shared" si="818"/>
        <v>135.54575786463298</v>
      </c>
      <c r="KO182" s="759">
        <f t="shared" si="818"/>
        <v>135.54575786463298</v>
      </c>
      <c r="KP182" s="759">
        <f t="shared" si="818"/>
        <v>135.54575786463298</v>
      </c>
      <c r="KQ182" s="759">
        <f t="shared" si="818"/>
        <v>135.54575786463298</v>
      </c>
      <c r="KR182" s="759">
        <f t="shared" si="818"/>
        <v>135.54575786463298</v>
      </c>
      <c r="KS182" s="759">
        <f t="shared" si="818"/>
        <v>135.54575786463298</v>
      </c>
      <c r="KT182" s="759">
        <f t="shared" si="818"/>
        <v>135.54575786463298</v>
      </c>
      <c r="KU182" s="759">
        <f t="shared" si="818"/>
        <v>135.54575786463298</v>
      </c>
      <c r="KV182" s="759">
        <f t="shared" si="818"/>
        <v>135.54575786463298</v>
      </c>
      <c r="KW182" s="759">
        <f t="shared" si="818"/>
        <v>135.54575786463298</v>
      </c>
      <c r="KX182" s="760">
        <f t="shared" si="789"/>
        <v>1626.549094375596</v>
      </c>
      <c r="KY182" s="761"/>
      <c r="KZ182" s="759">
        <f t="shared" ref="KZ182:LK182" si="819">+KZ39/$D$149</f>
        <v>141.00333651096281</v>
      </c>
      <c r="LA182" s="759">
        <f t="shared" si="819"/>
        <v>141.00333651096281</v>
      </c>
      <c r="LB182" s="759">
        <f t="shared" si="819"/>
        <v>141.00333651096281</v>
      </c>
      <c r="LC182" s="759">
        <f t="shared" si="819"/>
        <v>141.00333651096281</v>
      </c>
      <c r="LD182" s="759">
        <f t="shared" si="819"/>
        <v>141.00333651096281</v>
      </c>
      <c r="LE182" s="759">
        <f t="shared" si="819"/>
        <v>141.00333651096281</v>
      </c>
      <c r="LF182" s="759">
        <f t="shared" si="819"/>
        <v>141.00333651096281</v>
      </c>
      <c r="LG182" s="759">
        <f t="shared" si="819"/>
        <v>141.00333651096281</v>
      </c>
      <c r="LH182" s="759">
        <f t="shared" si="819"/>
        <v>141.00333651096281</v>
      </c>
      <c r="LI182" s="759">
        <f t="shared" si="819"/>
        <v>141.00333651096281</v>
      </c>
      <c r="LJ182" s="759">
        <f t="shared" si="819"/>
        <v>141.00333651096281</v>
      </c>
      <c r="LK182" s="759">
        <f t="shared" si="819"/>
        <v>141.00333651096281</v>
      </c>
      <c r="LL182" s="760">
        <f t="shared" si="791"/>
        <v>1692.0400381315533</v>
      </c>
      <c r="LM182" s="761"/>
      <c r="LN182" s="759">
        <v>0</v>
      </c>
      <c r="LO182" s="764">
        <v>0</v>
      </c>
      <c r="LP182" s="763">
        <v>0</v>
      </c>
      <c r="LQ182" s="763">
        <v>0</v>
      </c>
      <c r="LR182" s="763">
        <v>0</v>
      </c>
      <c r="LS182" s="763">
        <v>0</v>
      </c>
      <c r="LT182" s="763">
        <v>0</v>
      </c>
      <c r="LU182" s="763">
        <v>0</v>
      </c>
      <c r="LV182" s="763">
        <v>0</v>
      </c>
      <c r="LW182" s="763">
        <v>0</v>
      </c>
      <c r="LX182" s="763">
        <v>0</v>
      </c>
      <c r="LY182" s="763">
        <v>0</v>
      </c>
      <c r="LZ182" s="760">
        <f t="shared" si="792"/>
        <v>0</v>
      </c>
      <c r="MA182" s="761"/>
      <c r="MB182" s="760">
        <f t="shared" si="793"/>
        <v>21294.56919880752</v>
      </c>
      <c r="MC182" s="760">
        <f t="shared" si="793"/>
        <v>21294.56919880752</v>
      </c>
      <c r="MD182" s="760">
        <f t="shared" si="793"/>
        <v>21294.56919880752</v>
      </c>
      <c r="ME182" s="760">
        <f t="shared" si="793"/>
        <v>21294.56919880752</v>
      </c>
      <c r="MF182" s="760">
        <f t="shared" si="793"/>
        <v>21294.56919880752</v>
      </c>
      <c r="MG182" s="760">
        <f t="shared" si="793"/>
        <v>21294.56919880752</v>
      </c>
      <c r="MH182" s="760">
        <f t="shared" si="793"/>
        <v>21294.56919880752</v>
      </c>
      <c r="MI182" s="760">
        <f t="shared" si="793"/>
        <v>21294.56919880752</v>
      </c>
      <c r="MJ182" s="760">
        <f t="shared" si="793"/>
        <v>21294.56919880752</v>
      </c>
      <c r="MK182" s="760">
        <f t="shared" si="793"/>
        <v>21294.56919880752</v>
      </c>
      <c r="ML182" s="760">
        <f t="shared" si="793"/>
        <v>21294.56919880752</v>
      </c>
      <c r="MM182" s="760">
        <f t="shared" si="793"/>
        <v>21294.56919880752</v>
      </c>
      <c r="MN182" s="760">
        <f t="shared" si="794"/>
        <v>255534.83038569029</v>
      </c>
    </row>
    <row r="183" spans="1:352" x14ac:dyDescent="0.25">
      <c r="A183" s="792"/>
      <c r="B183" s="255" t="s">
        <v>93</v>
      </c>
      <c r="C183" s="313"/>
      <c r="D183" s="759">
        <f t="shared" si="795"/>
        <v>0</v>
      </c>
      <c r="E183" s="759">
        <f t="shared" ref="E183:O183" si="820">+E40/$D$149</f>
        <v>0</v>
      </c>
      <c r="F183" s="759">
        <f t="shared" si="820"/>
        <v>0</v>
      </c>
      <c r="G183" s="759">
        <f t="shared" si="820"/>
        <v>0</v>
      </c>
      <c r="H183" s="759">
        <f t="shared" si="820"/>
        <v>0</v>
      </c>
      <c r="I183" s="759">
        <f t="shared" si="820"/>
        <v>0</v>
      </c>
      <c r="J183" s="759">
        <f t="shared" si="820"/>
        <v>0</v>
      </c>
      <c r="K183" s="759">
        <f t="shared" si="820"/>
        <v>0</v>
      </c>
      <c r="L183" s="759">
        <f t="shared" si="820"/>
        <v>0</v>
      </c>
      <c r="M183" s="759">
        <f t="shared" si="820"/>
        <v>0</v>
      </c>
      <c r="N183" s="759">
        <f t="shared" si="820"/>
        <v>0</v>
      </c>
      <c r="O183" s="759">
        <f t="shared" si="820"/>
        <v>0</v>
      </c>
      <c r="P183" s="765">
        <f t="shared" si="748"/>
        <v>0</v>
      </c>
      <c r="Q183" s="761"/>
      <c r="R183" s="759">
        <f t="shared" si="797"/>
        <v>0</v>
      </c>
      <c r="S183" s="759">
        <f t="shared" si="797"/>
        <v>0</v>
      </c>
      <c r="T183" s="759">
        <f t="shared" si="797"/>
        <v>0</v>
      </c>
      <c r="U183" s="759">
        <f t="shared" si="797"/>
        <v>0</v>
      </c>
      <c r="V183" s="759">
        <f t="shared" si="797"/>
        <v>0</v>
      </c>
      <c r="W183" s="759">
        <f t="shared" si="797"/>
        <v>0</v>
      </c>
      <c r="X183" s="759">
        <f t="shared" si="797"/>
        <v>0</v>
      </c>
      <c r="Y183" s="759">
        <f t="shared" si="797"/>
        <v>0</v>
      </c>
      <c r="Z183" s="759">
        <f t="shared" si="797"/>
        <v>0</v>
      </c>
      <c r="AA183" s="759">
        <f t="shared" si="797"/>
        <v>0</v>
      </c>
      <c r="AB183" s="759">
        <f t="shared" si="797"/>
        <v>0</v>
      </c>
      <c r="AC183" s="759">
        <f t="shared" si="797"/>
        <v>0</v>
      </c>
      <c r="AD183" s="765">
        <f t="shared" si="750"/>
        <v>0</v>
      </c>
      <c r="AE183" s="761"/>
      <c r="AF183" s="759">
        <f t="shared" ref="AF183:AQ183" si="821">+AF40/$D$149</f>
        <v>0</v>
      </c>
      <c r="AG183" s="759">
        <f t="shared" si="821"/>
        <v>0</v>
      </c>
      <c r="AH183" s="759">
        <f t="shared" si="821"/>
        <v>0</v>
      </c>
      <c r="AI183" s="759">
        <f t="shared" si="821"/>
        <v>0</v>
      </c>
      <c r="AJ183" s="759">
        <f t="shared" si="821"/>
        <v>0</v>
      </c>
      <c r="AK183" s="759">
        <f t="shared" si="821"/>
        <v>0</v>
      </c>
      <c r="AL183" s="759">
        <f t="shared" si="821"/>
        <v>0</v>
      </c>
      <c r="AM183" s="759">
        <f t="shared" si="821"/>
        <v>0</v>
      </c>
      <c r="AN183" s="759">
        <f t="shared" si="821"/>
        <v>0</v>
      </c>
      <c r="AO183" s="759">
        <f t="shared" si="821"/>
        <v>0</v>
      </c>
      <c r="AP183" s="759">
        <f t="shared" si="821"/>
        <v>0</v>
      </c>
      <c r="AQ183" s="759">
        <f t="shared" si="821"/>
        <v>0</v>
      </c>
      <c r="AR183" s="765">
        <f t="shared" si="752"/>
        <v>0</v>
      </c>
      <c r="AS183" s="761"/>
      <c r="AT183" s="759">
        <f t="shared" ref="AT183:BE183" si="822">+AT40/$D$149</f>
        <v>0</v>
      </c>
      <c r="AU183" s="759">
        <f t="shared" si="822"/>
        <v>0</v>
      </c>
      <c r="AV183" s="759">
        <f t="shared" si="822"/>
        <v>0</v>
      </c>
      <c r="AW183" s="759">
        <f t="shared" si="822"/>
        <v>0</v>
      </c>
      <c r="AX183" s="759">
        <f t="shared" si="822"/>
        <v>0</v>
      </c>
      <c r="AY183" s="759">
        <f t="shared" si="822"/>
        <v>0</v>
      </c>
      <c r="AZ183" s="759">
        <f t="shared" si="822"/>
        <v>0</v>
      </c>
      <c r="BA183" s="759">
        <f t="shared" si="822"/>
        <v>0</v>
      </c>
      <c r="BB183" s="759">
        <f t="shared" si="822"/>
        <v>0</v>
      </c>
      <c r="BC183" s="759">
        <f t="shared" si="822"/>
        <v>0</v>
      </c>
      <c r="BD183" s="759">
        <f t="shared" si="822"/>
        <v>0</v>
      </c>
      <c r="BE183" s="759">
        <f t="shared" si="822"/>
        <v>0</v>
      </c>
      <c r="BF183" s="765">
        <f t="shared" si="754"/>
        <v>0</v>
      </c>
      <c r="BG183" s="474"/>
      <c r="BH183" s="759">
        <f t="shared" ref="BH183:BS183" si="823">+BH40/$D$149</f>
        <v>0</v>
      </c>
      <c r="BI183" s="759">
        <f t="shared" si="823"/>
        <v>0</v>
      </c>
      <c r="BJ183" s="759">
        <f t="shared" si="823"/>
        <v>0</v>
      </c>
      <c r="BK183" s="759">
        <f t="shared" si="823"/>
        <v>0</v>
      </c>
      <c r="BL183" s="759">
        <f t="shared" si="823"/>
        <v>0</v>
      </c>
      <c r="BM183" s="759">
        <f t="shared" si="823"/>
        <v>0</v>
      </c>
      <c r="BN183" s="759">
        <f t="shared" si="823"/>
        <v>0</v>
      </c>
      <c r="BO183" s="759">
        <f t="shared" si="823"/>
        <v>0</v>
      </c>
      <c r="BP183" s="759">
        <f t="shared" si="823"/>
        <v>0</v>
      </c>
      <c r="BQ183" s="759">
        <f t="shared" si="823"/>
        <v>0</v>
      </c>
      <c r="BR183" s="759">
        <f t="shared" si="823"/>
        <v>0</v>
      </c>
      <c r="BS183" s="759">
        <f t="shared" si="823"/>
        <v>0</v>
      </c>
      <c r="BT183" s="765">
        <f t="shared" si="756"/>
        <v>0</v>
      </c>
      <c r="BU183" s="761"/>
      <c r="BV183" s="759">
        <f t="shared" ref="BV183:CG183" si="824">+BV40/$D$149</f>
        <v>0</v>
      </c>
      <c r="BW183" s="759">
        <f t="shared" si="824"/>
        <v>0</v>
      </c>
      <c r="BX183" s="759">
        <f t="shared" si="824"/>
        <v>0</v>
      </c>
      <c r="BY183" s="759">
        <f t="shared" si="824"/>
        <v>0</v>
      </c>
      <c r="BZ183" s="759">
        <f t="shared" si="824"/>
        <v>0</v>
      </c>
      <c r="CA183" s="759">
        <f t="shared" si="824"/>
        <v>0</v>
      </c>
      <c r="CB183" s="759">
        <f t="shared" si="824"/>
        <v>0</v>
      </c>
      <c r="CC183" s="759">
        <f t="shared" si="824"/>
        <v>0</v>
      </c>
      <c r="CD183" s="759">
        <f t="shared" si="824"/>
        <v>0</v>
      </c>
      <c r="CE183" s="759">
        <f t="shared" si="824"/>
        <v>0</v>
      </c>
      <c r="CF183" s="759">
        <f t="shared" si="824"/>
        <v>0</v>
      </c>
      <c r="CG183" s="759">
        <f t="shared" si="824"/>
        <v>0</v>
      </c>
      <c r="CH183" s="765">
        <f t="shared" si="758"/>
        <v>0</v>
      </c>
      <c r="CI183" s="761"/>
      <c r="CJ183" s="759">
        <f t="shared" ref="CJ183:CU183" si="825">+CJ40/$D$149</f>
        <v>0</v>
      </c>
      <c r="CK183" s="759">
        <f t="shared" si="825"/>
        <v>0</v>
      </c>
      <c r="CL183" s="759">
        <f t="shared" si="825"/>
        <v>0</v>
      </c>
      <c r="CM183" s="759">
        <f t="shared" si="825"/>
        <v>0</v>
      </c>
      <c r="CN183" s="759">
        <f t="shared" si="825"/>
        <v>0</v>
      </c>
      <c r="CO183" s="759">
        <f t="shared" si="825"/>
        <v>0</v>
      </c>
      <c r="CP183" s="759">
        <f t="shared" si="825"/>
        <v>0</v>
      </c>
      <c r="CQ183" s="759">
        <f t="shared" si="825"/>
        <v>0</v>
      </c>
      <c r="CR183" s="759">
        <f t="shared" si="825"/>
        <v>0</v>
      </c>
      <c r="CS183" s="759">
        <f t="shared" si="825"/>
        <v>0</v>
      </c>
      <c r="CT183" s="759">
        <f t="shared" si="825"/>
        <v>0</v>
      </c>
      <c r="CU183" s="759">
        <f t="shared" si="825"/>
        <v>0</v>
      </c>
      <c r="CV183" s="765">
        <f t="shared" si="760"/>
        <v>0</v>
      </c>
      <c r="CW183" s="761"/>
      <c r="CX183" s="759">
        <f t="shared" ref="CX183:DI183" si="826">+CX40/$D$149</f>
        <v>2264.0610104861771</v>
      </c>
      <c r="CY183" s="759">
        <f t="shared" si="826"/>
        <v>2264.0610104861771</v>
      </c>
      <c r="CZ183" s="759">
        <f t="shared" si="826"/>
        <v>2264.0610104861771</v>
      </c>
      <c r="DA183" s="759">
        <f t="shared" si="826"/>
        <v>2264.0610104861771</v>
      </c>
      <c r="DB183" s="759">
        <f t="shared" si="826"/>
        <v>2264.0610104861771</v>
      </c>
      <c r="DC183" s="759">
        <f t="shared" si="826"/>
        <v>2264.0610104861771</v>
      </c>
      <c r="DD183" s="759">
        <f t="shared" si="826"/>
        <v>2264.0610104861771</v>
      </c>
      <c r="DE183" s="759">
        <f t="shared" si="826"/>
        <v>2264.0610104861771</v>
      </c>
      <c r="DF183" s="759">
        <f t="shared" si="826"/>
        <v>2264.0610104861771</v>
      </c>
      <c r="DG183" s="759">
        <f t="shared" si="826"/>
        <v>2264.0610104861771</v>
      </c>
      <c r="DH183" s="759">
        <f t="shared" si="826"/>
        <v>2264.0610104861771</v>
      </c>
      <c r="DI183" s="759">
        <f t="shared" si="826"/>
        <v>2264.0610104861771</v>
      </c>
      <c r="DJ183" s="765">
        <f t="shared" si="762"/>
        <v>27168.732125834125</v>
      </c>
      <c r="DK183" s="761"/>
      <c r="DL183" s="759">
        <f t="shared" ref="DL183:DW183" si="827">+DL40/$D$149</f>
        <v>0</v>
      </c>
      <c r="DM183" s="759">
        <f t="shared" si="827"/>
        <v>0</v>
      </c>
      <c r="DN183" s="759">
        <f t="shared" si="827"/>
        <v>0</v>
      </c>
      <c r="DO183" s="759">
        <f t="shared" si="827"/>
        <v>0</v>
      </c>
      <c r="DP183" s="759">
        <f t="shared" si="827"/>
        <v>0</v>
      </c>
      <c r="DQ183" s="759">
        <f t="shared" si="827"/>
        <v>0</v>
      </c>
      <c r="DR183" s="759">
        <f t="shared" si="827"/>
        <v>0</v>
      </c>
      <c r="DS183" s="759">
        <f t="shared" si="827"/>
        <v>0</v>
      </c>
      <c r="DT183" s="759">
        <f t="shared" si="827"/>
        <v>0</v>
      </c>
      <c r="DU183" s="759">
        <f t="shared" si="827"/>
        <v>0</v>
      </c>
      <c r="DV183" s="759">
        <f t="shared" si="827"/>
        <v>0</v>
      </c>
      <c r="DW183" s="759">
        <f t="shared" si="827"/>
        <v>0</v>
      </c>
      <c r="DX183" s="765">
        <f t="shared" si="764"/>
        <v>0</v>
      </c>
      <c r="DY183" s="761"/>
      <c r="DZ183" s="759">
        <f t="shared" ref="DZ183:EK183" si="828">+DZ40/$D$149</f>
        <v>0</v>
      </c>
      <c r="EA183" s="759">
        <f t="shared" si="828"/>
        <v>0</v>
      </c>
      <c r="EB183" s="759">
        <f t="shared" si="828"/>
        <v>0</v>
      </c>
      <c r="EC183" s="759">
        <f t="shared" si="828"/>
        <v>0</v>
      </c>
      <c r="ED183" s="759">
        <f t="shared" si="828"/>
        <v>0</v>
      </c>
      <c r="EE183" s="759">
        <f t="shared" si="828"/>
        <v>0</v>
      </c>
      <c r="EF183" s="759">
        <f t="shared" si="828"/>
        <v>0</v>
      </c>
      <c r="EG183" s="759">
        <f t="shared" si="828"/>
        <v>0</v>
      </c>
      <c r="EH183" s="759">
        <f t="shared" si="828"/>
        <v>0</v>
      </c>
      <c r="EI183" s="759">
        <f t="shared" si="828"/>
        <v>0</v>
      </c>
      <c r="EJ183" s="759">
        <f t="shared" si="828"/>
        <v>0</v>
      </c>
      <c r="EK183" s="759">
        <f t="shared" si="828"/>
        <v>0</v>
      </c>
      <c r="EL183" s="765">
        <f t="shared" si="766"/>
        <v>0</v>
      </c>
      <c r="EM183" s="761"/>
      <c r="EN183" s="759">
        <f t="shared" ref="EN183:EY183" si="829">+EN40/$D$149</f>
        <v>0</v>
      </c>
      <c r="EO183" s="759">
        <f t="shared" si="829"/>
        <v>0</v>
      </c>
      <c r="EP183" s="759">
        <f t="shared" si="829"/>
        <v>0</v>
      </c>
      <c r="EQ183" s="759">
        <f t="shared" si="829"/>
        <v>0</v>
      </c>
      <c r="ER183" s="759">
        <f t="shared" si="829"/>
        <v>0</v>
      </c>
      <c r="ES183" s="759">
        <f t="shared" si="829"/>
        <v>0</v>
      </c>
      <c r="ET183" s="759">
        <f t="shared" si="829"/>
        <v>0</v>
      </c>
      <c r="EU183" s="759">
        <f t="shared" si="829"/>
        <v>0</v>
      </c>
      <c r="EV183" s="759">
        <f t="shared" si="829"/>
        <v>0</v>
      </c>
      <c r="EW183" s="759">
        <f t="shared" si="829"/>
        <v>0</v>
      </c>
      <c r="EX183" s="759">
        <f t="shared" si="829"/>
        <v>0</v>
      </c>
      <c r="EY183" s="759">
        <f t="shared" si="829"/>
        <v>0</v>
      </c>
      <c r="EZ183" s="765">
        <f t="shared" si="768"/>
        <v>0</v>
      </c>
      <c r="FA183" s="761"/>
      <c r="FB183" s="759">
        <f t="shared" ref="FB183:FM183" si="830">+FB40/$D$149</f>
        <v>0</v>
      </c>
      <c r="FC183" s="759">
        <f t="shared" si="830"/>
        <v>0</v>
      </c>
      <c r="FD183" s="759">
        <f t="shared" si="830"/>
        <v>0</v>
      </c>
      <c r="FE183" s="759">
        <f t="shared" si="830"/>
        <v>0</v>
      </c>
      <c r="FF183" s="759">
        <f t="shared" si="830"/>
        <v>0</v>
      </c>
      <c r="FG183" s="759">
        <f t="shared" si="830"/>
        <v>0</v>
      </c>
      <c r="FH183" s="759">
        <f t="shared" si="830"/>
        <v>0</v>
      </c>
      <c r="FI183" s="759">
        <f t="shared" si="830"/>
        <v>0</v>
      </c>
      <c r="FJ183" s="759">
        <f t="shared" si="830"/>
        <v>0</v>
      </c>
      <c r="FK183" s="759">
        <f t="shared" si="830"/>
        <v>0</v>
      </c>
      <c r="FL183" s="759">
        <f t="shared" si="830"/>
        <v>0</v>
      </c>
      <c r="FM183" s="759">
        <f t="shared" si="830"/>
        <v>0</v>
      </c>
      <c r="FN183" s="765">
        <f t="shared" si="770"/>
        <v>0</v>
      </c>
      <c r="FO183" s="761"/>
      <c r="FP183" s="759">
        <f t="shared" ref="FP183:GA183" si="831">+FP40/$D$149</f>
        <v>0</v>
      </c>
      <c r="FQ183" s="759">
        <f t="shared" si="831"/>
        <v>0</v>
      </c>
      <c r="FR183" s="759">
        <f t="shared" si="831"/>
        <v>0</v>
      </c>
      <c r="FS183" s="759">
        <f t="shared" si="831"/>
        <v>0</v>
      </c>
      <c r="FT183" s="759">
        <f t="shared" si="831"/>
        <v>0</v>
      </c>
      <c r="FU183" s="759">
        <f t="shared" si="831"/>
        <v>0</v>
      </c>
      <c r="FV183" s="759">
        <f t="shared" si="831"/>
        <v>0</v>
      </c>
      <c r="FW183" s="759">
        <f t="shared" si="831"/>
        <v>0</v>
      </c>
      <c r="FX183" s="759">
        <f t="shared" si="831"/>
        <v>0</v>
      </c>
      <c r="FY183" s="759">
        <f t="shared" si="831"/>
        <v>0</v>
      </c>
      <c r="FZ183" s="759">
        <f t="shared" si="831"/>
        <v>0</v>
      </c>
      <c r="GA183" s="759">
        <f t="shared" si="831"/>
        <v>0</v>
      </c>
      <c r="GB183" s="765">
        <f t="shared" si="772"/>
        <v>0</v>
      </c>
      <c r="GC183" s="761"/>
      <c r="GD183" s="759">
        <f t="shared" ref="GD183:GO183" si="832">+GD40/$D$149</f>
        <v>0</v>
      </c>
      <c r="GE183" s="759">
        <f t="shared" si="832"/>
        <v>0</v>
      </c>
      <c r="GF183" s="759">
        <f t="shared" si="832"/>
        <v>0</v>
      </c>
      <c r="GG183" s="759">
        <f t="shared" si="832"/>
        <v>0</v>
      </c>
      <c r="GH183" s="759">
        <f t="shared" si="832"/>
        <v>0</v>
      </c>
      <c r="GI183" s="759">
        <f t="shared" si="832"/>
        <v>0</v>
      </c>
      <c r="GJ183" s="759">
        <f t="shared" si="832"/>
        <v>0</v>
      </c>
      <c r="GK183" s="759">
        <f t="shared" si="832"/>
        <v>0</v>
      </c>
      <c r="GL183" s="759">
        <f t="shared" si="832"/>
        <v>0</v>
      </c>
      <c r="GM183" s="759">
        <f t="shared" si="832"/>
        <v>0</v>
      </c>
      <c r="GN183" s="759">
        <f t="shared" si="832"/>
        <v>0</v>
      </c>
      <c r="GO183" s="759">
        <f t="shared" si="832"/>
        <v>0</v>
      </c>
      <c r="GP183" s="765">
        <f t="shared" si="774"/>
        <v>0</v>
      </c>
      <c r="GQ183" s="761"/>
      <c r="GR183" s="759">
        <f t="shared" ref="GR183:HC183" si="833">+GR40/$D$149</f>
        <v>0</v>
      </c>
      <c r="GS183" s="759">
        <f t="shared" si="833"/>
        <v>0</v>
      </c>
      <c r="GT183" s="759">
        <f t="shared" si="833"/>
        <v>0</v>
      </c>
      <c r="GU183" s="759">
        <f t="shared" si="833"/>
        <v>0</v>
      </c>
      <c r="GV183" s="759">
        <f t="shared" si="833"/>
        <v>0</v>
      </c>
      <c r="GW183" s="759">
        <f t="shared" si="833"/>
        <v>0</v>
      </c>
      <c r="GX183" s="759">
        <f t="shared" si="833"/>
        <v>0</v>
      </c>
      <c r="GY183" s="759">
        <f t="shared" si="833"/>
        <v>0</v>
      </c>
      <c r="GZ183" s="759">
        <f t="shared" si="833"/>
        <v>0</v>
      </c>
      <c r="HA183" s="759">
        <f t="shared" si="833"/>
        <v>0</v>
      </c>
      <c r="HB183" s="759">
        <f t="shared" si="833"/>
        <v>0</v>
      </c>
      <c r="HC183" s="759">
        <f t="shared" si="833"/>
        <v>0</v>
      </c>
      <c r="HD183" s="765">
        <f t="shared" si="811"/>
        <v>0</v>
      </c>
      <c r="HE183" s="761"/>
      <c r="HF183" s="759">
        <f t="shared" ref="HF183:HQ183" si="834">+HF40/$D$149</f>
        <v>0</v>
      </c>
      <c r="HG183" s="759">
        <f t="shared" si="834"/>
        <v>0</v>
      </c>
      <c r="HH183" s="759">
        <f t="shared" si="834"/>
        <v>0</v>
      </c>
      <c r="HI183" s="759">
        <f t="shared" si="834"/>
        <v>0</v>
      </c>
      <c r="HJ183" s="759">
        <f t="shared" si="834"/>
        <v>0</v>
      </c>
      <c r="HK183" s="759">
        <f t="shared" si="834"/>
        <v>0</v>
      </c>
      <c r="HL183" s="759">
        <f t="shared" si="834"/>
        <v>0</v>
      </c>
      <c r="HM183" s="759">
        <f t="shared" si="834"/>
        <v>0</v>
      </c>
      <c r="HN183" s="759">
        <f t="shared" si="834"/>
        <v>0</v>
      </c>
      <c r="HO183" s="759">
        <f t="shared" si="834"/>
        <v>0</v>
      </c>
      <c r="HP183" s="759">
        <f t="shared" si="834"/>
        <v>0</v>
      </c>
      <c r="HQ183" s="759">
        <f t="shared" si="834"/>
        <v>0</v>
      </c>
      <c r="HR183" s="765">
        <f t="shared" si="777"/>
        <v>0</v>
      </c>
      <c r="HS183" s="761"/>
      <c r="HT183" s="759">
        <f t="shared" ref="HT183:IE183" si="835">+HT40/$D$149</f>
        <v>0</v>
      </c>
      <c r="HU183" s="759">
        <f t="shared" si="835"/>
        <v>0</v>
      </c>
      <c r="HV183" s="759">
        <f t="shared" si="835"/>
        <v>0</v>
      </c>
      <c r="HW183" s="759">
        <f t="shared" si="835"/>
        <v>0</v>
      </c>
      <c r="HX183" s="759">
        <f t="shared" si="835"/>
        <v>0</v>
      </c>
      <c r="HY183" s="759">
        <f t="shared" si="835"/>
        <v>0</v>
      </c>
      <c r="HZ183" s="759">
        <f t="shared" si="835"/>
        <v>0</v>
      </c>
      <c r="IA183" s="759">
        <f t="shared" si="835"/>
        <v>0</v>
      </c>
      <c r="IB183" s="759">
        <f t="shared" si="835"/>
        <v>0</v>
      </c>
      <c r="IC183" s="759">
        <f t="shared" si="835"/>
        <v>0</v>
      </c>
      <c r="ID183" s="759">
        <f t="shared" si="835"/>
        <v>0</v>
      </c>
      <c r="IE183" s="759">
        <f t="shared" si="835"/>
        <v>0</v>
      </c>
      <c r="IF183" s="765">
        <f t="shared" si="779"/>
        <v>0</v>
      </c>
      <c r="IG183" s="761"/>
      <c r="IH183" s="759">
        <f t="shared" ref="IH183:IS183" si="836">+IH40/$D$149</f>
        <v>0</v>
      </c>
      <c r="II183" s="759">
        <f t="shared" si="836"/>
        <v>0</v>
      </c>
      <c r="IJ183" s="759">
        <f t="shared" si="836"/>
        <v>0</v>
      </c>
      <c r="IK183" s="759">
        <f t="shared" si="836"/>
        <v>0</v>
      </c>
      <c r="IL183" s="759">
        <f t="shared" si="836"/>
        <v>0</v>
      </c>
      <c r="IM183" s="759">
        <f t="shared" si="836"/>
        <v>0</v>
      </c>
      <c r="IN183" s="759">
        <f t="shared" si="836"/>
        <v>0</v>
      </c>
      <c r="IO183" s="759">
        <f t="shared" si="836"/>
        <v>0</v>
      </c>
      <c r="IP183" s="759">
        <f t="shared" si="836"/>
        <v>0</v>
      </c>
      <c r="IQ183" s="759">
        <f t="shared" si="836"/>
        <v>0</v>
      </c>
      <c r="IR183" s="759">
        <f t="shared" si="836"/>
        <v>0</v>
      </c>
      <c r="IS183" s="759">
        <f t="shared" si="836"/>
        <v>0</v>
      </c>
      <c r="IT183" s="765">
        <f t="shared" si="781"/>
        <v>0</v>
      </c>
      <c r="IU183" s="761"/>
      <c r="IV183" s="759">
        <f t="shared" ref="IV183:JG183" si="837">+IV40/$D$149</f>
        <v>0</v>
      </c>
      <c r="IW183" s="759">
        <f t="shared" si="837"/>
        <v>0</v>
      </c>
      <c r="IX183" s="759">
        <f t="shared" si="837"/>
        <v>0</v>
      </c>
      <c r="IY183" s="759">
        <f t="shared" si="837"/>
        <v>0</v>
      </c>
      <c r="IZ183" s="759">
        <f t="shared" si="837"/>
        <v>0</v>
      </c>
      <c r="JA183" s="759">
        <f t="shared" si="837"/>
        <v>0</v>
      </c>
      <c r="JB183" s="759">
        <f t="shared" si="837"/>
        <v>0</v>
      </c>
      <c r="JC183" s="759">
        <f t="shared" si="837"/>
        <v>0</v>
      </c>
      <c r="JD183" s="759">
        <f t="shared" si="837"/>
        <v>0</v>
      </c>
      <c r="JE183" s="759">
        <f t="shared" si="837"/>
        <v>0</v>
      </c>
      <c r="JF183" s="759">
        <f t="shared" si="837"/>
        <v>0</v>
      </c>
      <c r="JG183" s="759">
        <f t="shared" si="837"/>
        <v>0</v>
      </c>
      <c r="JH183" s="765">
        <f t="shared" si="783"/>
        <v>0</v>
      </c>
      <c r="JI183" s="761"/>
      <c r="JJ183" s="759">
        <f t="shared" ref="JJ183:JU183" si="838">+JJ40/$D$149</f>
        <v>0</v>
      </c>
      <c r="JK183" s="759">
        <f t="shared" si="838"/>
        <v>0</v>
      </c>
      <c r="JL183" s="759">
        <f t="shared" si="838"/>
        <v>0</v>
      </c>
      <c r="JM183" s="759">
        <f t="shared" si="838"/>
        <v>0</v>
      </c>
      <c r="JN183" s="759">
        <f t="shared" si="838"/>
        <v>0</v>
      </c>
      <c r="JO183" s="759">
        <f t="shared" si="838"/>
        <v>0</v>
      </c>
      <c r="JP183" s="759">
        <f t="shared" si="838"/>
        <v>0</v>
      </c>
      <c r="JQ183" s="759">
        <f t="shared" si="838"/>
        <v>0</v>
      </c>
      <c r="JR183" s="759">
        <f t="shared" si="838"/>
        <v>0</v>
      </c>
      <c r="JS183" s="759">
        <f t="shared" si="838"/>
        <v>0</v>
      </c>
      <c r="JT183" s="759">
        <f t="shared" si="838"/>
        <v>0</v>
      </c>
      <c r="JU183" s="759">
        <f t="shared" si="838"/>
        <v>0</v>
      </c>
      <c r="JV183" s="765">
        <f t="shared" si="785"/>
        <v>0</v>
      </c>
      <c r="JW183" s="761"/>
      <c r="JX183" s="759">
        <f t="shared" ref="JX183:KI183" si="839">+JX40/$D$149</f>
        <v>0</v>
      </c>
      <c r="JY183" s="759">
        <f t="shared" si="839"/>
        <v>0</v>
      </c>
      <c r="JZ183" s="759">
        <f t="shared" si="839"/>
        <v>0</v>
      </c>
      <c r="KA183" s="759">
        <f t="shared" si="839"/>
        <v>0</v>
      </c>
      <c r="KB183" s="759">
        <f t="shared" si="839"/>
        <v>0</v>
      </c>
      <c r="KC183" s="759">
        <f t="shared" si="839"/>
        <v>0</v>
      </c>
      <c r="KD183" s="759">
        <f t="shared" si="839"/>
        <v>0</v>
      </c>
      <c r="KE183" s="759">
        <f t="shared" si="839"/>
        <v>0</v>
      </c>
      <c r="KF183" s="759">
        <f t="shared" si="839"/>
        <v>0</v>
      </c>
      <c r="KG183" s="759">
        <f t="shared" si="839"/>
        <v>0</v>
      </c>
      <c r="KH183" s="759">
        <f t="shared" si="839"/>
        <v>0</v>
      </c>
      <c r="KI183" s="759">
        <f t="shared" si="839"/>
        <v>0</v>
      </c>
      <c r="KJ183" s="765">
        <f t="shared" si="787"/>
        <v>0</v>
      </c>
      <c r="KK183" s="761"/>
      <c r="KL183" s="759">
        <f t="shared" ref="KL183:KW183" si="840">+KL40/$D$149</f>
        <v>0</v>
      </c>
      <c r="KM183" s="759">
        <f t="shared" si="840"/>
        <v>0</v>
      </c>
      <c r="KN183" s="759">
        <f t="shared" si="840"/>
        <v>0</v>
      </c>
      <c r="KO183" s="759">
        <f t="shared" si="840"/>
        <v>0</v>
      </c>
      <c r="KP183" s="759">
        <f t="shared" si="840"/>
        <v>0</v>
      </c>
      <c r="KQ183" s="759">
        <f t="shared" si="840"/>
        <v>0</v>
      </c>
      <c r="KR183" s="759">
        <f t="shared" si="840"/>
        <v>0</v>
      </c>
      <c r="KS183" s="759">
        <f t="shared" si="840"/>
        <v>0</v>
      </c>
      <c r="KT183" s="759">
        <f t="shared" si="840"/>
        <v>0</v>
      </c>
      <c r="KU183" s="759">
        <f t="shared" si="840"/>
        <v>0</v>
      </c>
      <c r="KV183" s="759">
        <f t="shared" si="840"/>
        <v>0</v>
      </c>
      <c r="KW183" s="759">
        <f t="shared" si="840"/>
        <v>0</v>
      </c>
      <c r="KX183" s="765">
        <f t="shared" si="789"/>
        <v>0</v>
      </c>
      <c r="KY183" s="761"/>
      <c r="KZ183" s="759">
        <f t="shared" ref="KZ183:LK183" si="841">+KZ40/$D$149</f>
        <v>0</v>
      </c>
      <c r="LA183" s="759">
        <f t="shared" si="841"/>
        <v>0</v>
      </c>
      <c r="LB183" s="759">
        <f t="shared" si="841"/>
        <v>0</v>
      </c>
      <c r="LC183" s="759">
        <f t="shared" si="841"/>
        <v>0</v>
      </c>
      <c r="LD183" s="759">
        <f t="shared" si="841"/>
        <v>0</v>
      </c>
      <c r="LE183" s="759">
        <f t="shared" si="841"/>
        <v>0</v>
      </c>
      <c r="LF183" s="759">
        <f t="shared" si="841"/>
        <v>0</v>
      </c>
      <c r="LG183" s="759">
        <f t="shared" si="841"/>
        <v>0</v>
      </c>
      <c r="LH183" s="759">
        <f t="shared" si="841"/>
        <v>0</v>
      </c>
      <c r="LI183" s="759">
        <f t="shared" si="841"/>
        <v>0</v>
      </c>
      <c r="LJ183" s="759">
        <f t="shared" si="841"/>
        <v>0</v>
      </c>
      <c r="LK183" s="759">
        <f t="shared" si="841"/>
        <v>0</v>
      </c>
      <c r="LL183" s="765">
        <f t="shared" si="791"/>
        <v>0</v>
      </c>
      <c r="LM183" s="761"/>
      <c r="LN183" s="759">
        <v>0</v>
      </c>
      <c r="LO183" s="764">
        <v>0</v>
      </c>
      <c r="LP183" s="763">
        <v>0</v>
      </c>
      <c r="LQ183" s="763">
        <v>0</v>
      </c>
      <c r="LR183" s="763">
        <v>0</v>
      </c>
      <c r="LS183" s="763">
        <v>0</v>
      </c>
      <c r="LT183" s="763">
        <v>0</v>
      </c>
      <c r="LU183" s="763">
        <v>0</v>
      </c>
      <c r="LV183" s="763">
        <v>0</v>
      </c>
      <c r="LW183" s="763">
        <v>0</v>
      </c>
      <c r="LX183" s="763">
        <v>0</v>
      </c>
      <c r="LY183" s="763">
        <v>0</v>
      </c>
      <c r="LZ183" s="765">
        <f t="shared" si="792"/>
        <v>0</v>
      </c>
      <c r="MA183" s="761"/>
      <c r="MB183" s="765">
        <f t="shared" si="793"/>
        <v>2264.0610104861771</v>
      </c>
      <c r="MC183" s="765">
        <f t="shared" si="793"/>
        <v>2264.0610104861771</v>
      </c>
      <c r="MD183" s="765">
        <f t="shared" si="793"/>
        <v>2264.0610104861771</v>
      </c>
      <c r="ME183" s="765">
        <f t="shared" si="793"/>
        <v>2264.0610104861771</v>
      </c>
      <c r="MF183" s="765">
        <f t="shared" si="793"/>
        <v>2264.0610104861771</v>
      </c>
      <c r="MG183" s="765">
        <f t="shared" si="793"/>
        <v>2264.0610104861771</v>
      </c>
      <c r="MH183" s="765">
        <f t="shared" si="793"/>
        <v>2264.0610104861771</v>
      </c>
      <c r="MI183" s="765">
        <f t="shared" si="793"/>
        <v>2264.0610104861771</v>
      </c>
      <c r="MJ183" s="765">
        <f t="shared" si="793"/>
        <v>2264.0610104861771</v>
      </c>
      <c r="MK183" s="765">
        <f t="shared" si="793"/>
        <v>2264.0610104861771</v>
      </c>
      <c r="ML183" s="765">
        <f t="shared" si="793"/>
        <v>2264.0610104861771</v>
      </c>
      <c r="MM183" s="765">
        <f t="shared" si="793"/>
        <v>2264.0610104861771</v>
      </c>
      <c r="MN183" s="765">
        <f t="shared" si="794"/>
        <v>27168.732125834125</v>
      </c>
    </row>
    <row r="184" spans="1:352" x14ac:dyDescent="0.25">
      <c r="A184" s="792"/>
      <c r="B184" s="255" t="s">
        <v>94</v>
      </c>
      <c r="C184" s="313"/>
      <c r="D184" s="759">
        <f t="shared" si="795"/>
        <v>2351.8112488083889</v>
      </c>
      <c r="E184" s="759">
        <f t="shared" ref="E184:O184" si="842">+E41/$D$149</f>
        <v>2351.8112488083889</v>
      </c>
      <c r="F184" s="759">
        <f t="shared" si="842"/>
        <v>2351.8112488083889</v>
      </c>
      <c r="G184" s="759">
        <f t="shared" si="842"/>
        <v>2351.8112488083889</v>
      </c>
      <c r="H184" s="759">
        <f t="shared" si="842"/>
        <v>2351.8112488083889</v>
      </c>
      <c r="I184" s="759">
        <f t="shared" si="842"/>
        <v>2351.8112488083889</v>
      </c>
      <c r="J184" s="759">
        <f t="shared" si="842"/>
        <v>2351.8112488083889</v>
      </c>
      <c r="K184" s="759">
        <f t="shared" si="842"/>
        <v>2351.8112488083889</v>
      </c>
      <c r="L184" s="759">
        <f t="shared" si="842"/>
        <v>2351.8112488083889</v>
      </c>
      <c r="M184" s="759">
        <f t="shared" si="842"/>
        <v>2351.8112488083889</v>
      </c>
      <c r="N184" s="759">
        <f t="shared" si="842"/>
        <v>2351.8112488083889</v>
      </c>
      <c r="O184" s="759">
        <f t="shared" si="842"/>
        <v>2351.8112488083889</v>
      </c>
      <c r="P184" s="760">
        <f t="shared" si="748"/>
        <v>28221.734985700674</v>
      </c>
      <c r="Q184" s="761"/>
      <c r="R184" s="759">
        <f t="shared" si="797"/>
        <v>190.34795042897997</v>
      </c>
      <c r="S184" s="759">
        <f t="shared" si="797"/>
        <v>190.34795042897997</v>
      </c>
      <c r="T184" s="759">
        <f t="shared" si="797"/>
        <v>190.34795042897997</v>
      </c>
      <c r="U184" s="759">
        <f t="shared" si="797"/>
        <v>190.34795042897997</v>
      </c>
      <c r="V184" s="759">
        <f t="shared" si="797"/>
        <v>190.34795042897997</v>
      </c>
      <c r="W184" s="759">
        <f t="shared" si="797"/>
        <v>190.34795042897997</v>
      </c>
      <c r="X184" s="759">
        <f t="shared" si="797"/>
        <v>190.34795042897997</v>
      </c>
      <c r="Y184" s="759">
        <f t="shared" si="797"/>
        <v>190.34795042897997</v>
      </c>
      <c r="Z184" s="759">
        <f t="shared" si="797"/>
        <v>190.34795042897997</v>
      </c>
      <c r="AA184" s="759">
        <f t="shared" si="797"/>
        <v>190.34795042897997</v>
      </c>
      <c r="AB184" s="759">
        <f t="shared" si="797"/>
        <v>190.34795042897997</v>
      </c>
      <c r="AC184" s="759">
        <f t="shared" si="797"/>
        <v>190.34795042897997</v>
      </c>
      <c r="AD184" s="760">
        <f t="shared" si="750"/>
        <v>2284.1754051477592</v>
      </c>
      <c r="AE184" s="761"/>
      <c r="AF184" s="759">
        <f t="shared" ref="AF184:AQ184" si="843">+AF41/$D$149</f>
        <v>191.73021925643471</v>
      </c>
      <c r="AG184" s="759">
        <f t="shared" si="843"/>
        <v>191.73021925643471</v>
      </c>
      <c r="AH184" s="759">
        <f t="shared" si="843"/>
        <v>191.73021925643471</v>
      </c>
      <c r="AI184" s="759">
        <f t="shared" si="843"/>
        <v>191.73021925643471</v>
      </c>
      <c r="AJ184" s="759">
        <f t="shared" si="843"/>
        <v>191.73021925643471</v>
      </c>
      <c r="AK184" s="759">
        <f t="shared" si="843"/>
        <v>191.73021925643471</v>
      </c>
      <c r="AL184" s="759">
        <f t="shared" si="843"/>
        <v>191.73021925643471</v>
      </c>
      <c r="AM184" s="759">
        <f t="shared" si="843"/>
        <v>191.73021925643471</v>
      </c>
      <c r="AN184" s="759">
        <f t="shared" si="843"/>
        <v>191.73021925643471</v>
      </c>
      <c r="AO184" s="759">
        <f t="shared" si="843"/>
        <v>191.73021925643471</v>
      </c>
      <c r="AP184" s="759">
        <f t="shared" si="843"/>
        <v>191.73021925643471</v>
      </c>
      <c r="AQ184" s="759">
        <f t="shared" si="843"/>
        <v>191.73021925643471</v>
      </c>
      <c r="AR184" s="760">
        <f t="shared" si="752"/>
        <v>2300.7626310772171</v>
      </c>
      <c r="AS184" s="761"/>
      <c r="AT184" s="759">
        <f t="shared" ref="AT184:BE184" si="844">+AT41/$D$149</f>
        <v>599.63060057197333</v>
      </c>
      <c r="AU184" s="759">
        <f t="shared" si="844"/>
        <v>599.63060057197333</v>
      </c>
      <c r="AV184" s="759">
        <f t="shared" si="844"/>
        <v>599.63060057197333</v>
      </c>
      <c r="AW184" s="759">
        <f t="shared" si="844"/>
        <v>599.63060057197333</v>
      </c>
      <c r="AX184" s="759">
        <f t="shared" si="844"/>
        <v>599.63060057197333</v>
      </c>
      <c r="AY184" s="759">
        <f t="shared" si="844"/>
        <v>599.63060057197333</v>
      </c>
      <c r="AZ184" s="759">
        <f t="shared" si="844"/>
        <v>599.63060057197333</v>
      </c>
      <c r="BA184" s="759">
        <f t="shared" si="844"/>
        <v>599.63060057197333</v>
      </c>
      <c r="BB184" s="759">
        <f t="shared" si="844"/>
        <v>599.63060057197333</v>
      </c>
      <c r="BC184" s="759">
        <f t="shared" si="844"/>
        <v>599.63060057197333</v>
      </c>
      <c r="BD184" s="759">
        <f t="shared" si="844"/>
        <v>599.63060057197333</v>
      </c>
      <c r="BE184" s="759">
        <f t="shared" si="844"/>
        <v>599.63060057197333</v>
      </c>
      <c r="BF184" s="760">
        <f t="shared" si="754"/>
        <v>7195.5672068636804</v>
      </c>
      <c r="BG184" s="474"/>
      <c r="BH184" s="759">
        <f t="shared" ref="BH184:BS184" si="845">+BH41/$D$149</f>
        <v>3440.8603431839847</v>
      </c>
      <c r="BI184" s="759">
        <f t="shared" si="845"/>
        <v>3440.8603431839847</v>
      </c>
      <c r="BJ184" s="759">
        <f t="shared" si="845"/>
        <v>3440.8603431839847</v>
      </c>
      <c r="BK184" s="759">
        <f t="shared" si="845"/>
        <v>3440.8603431839847</v>
      </c>
      <c r="BL184" s="759">
        <f t="shared" si="845"/>
        <v>3440.8603431839847</v>
      </c>
      <c r="BM184" s="759">
        <f t="shared" si="845"/>
        <v>3440.8603431839847</v>
      </c>
      <c r="BN184" s="759">
        <f t="shared" si="845"/>
        <v>3440.8603431839847</v>
      </c>
      <c r="BO184" s="759">
        <f t="shared" si="845"/>
        <v>3440.8603431839847</v>
      </c>
      <c r="BP184" s="759">
        <f t="shared" si="845"/>
        <v>3440.8603431839847</v>
      </c>
      <c r="BQ184" s="759">
        <f t="shared" si="845"/>
        <v>3440.8603431839847</v>
      </c>
      <c r="BR184" s="759">
        <f t="shared" si="845"/>
        <v>3440.8603431839847</v>
      </c>
      <c r="BS184" s="759">
        <f t="shared" si="845"/>
        <v>3440.8603431839847</v>
      </c>
      <c r="BT184" s="760">
        <f t="shared" si="756"/>
        <v>41290.32411820782</v>
      </c>
      <c r="BU184" s="761"/>
      <c r="BV184" s="759">
        <f t="shared" ref="BV184:CG184" si="846">+BV41/$D$149</f>
        <v>536.53479504289794</v>
      </c>
      <c r="BW184" s="759">
        <f t="shared" si="846"/>
        <v>536.53479504289794</v>
      </c>
      <c r="BX184" s="759">
        <f t="shared" si="846"/>
        <v>536.53479504289794</v>
      </c>
      <c r="BY184" s="759">
        <f t="shared" si="846"/>
        <v>536.53479504289794</v>
      </c>
      <c r="BZ184" s="759">
        <f t="shared" si="846"/>
        <v>536.53479504289794</v>
      </c>
      <c r="CA184" s="759">
        <f t="shared" si="846"/>
        <v>536.53479504289794</v>
      </c>
      <c r="CB184" s="759">
        <f t="shared" si="846"/>
        <v>536.53479504289794</v>
      </c>
      <c r="CC184" s="759">
        <f t="shared" si="846"/>
        <v>536.53479504289794</v>
      </c>
      <c r="CD184" s="759">
        <f t="shared" si="846"/>
        <v>536.53479504289794</v>
      </c>
      <c r="CE184" s="759">
        <f t="shared" si="846"/>
        <v>536.53479504289794</v>
      </c>
      <c r="CF184" s="759">
        <f t="shared" si="846"/>
        <v>536.53479504289794</v>
      </c>
      <c r="CG184" s="759">
        <f t="shared" si="846"/>
        <v>536.53479504289794</v>
      </c>
      <c r="CH184" s="760">
        <f t="shared" si="758"/>
        <v>6438.4175405147735</v>
      </c>
      <c r="CI184" s="761"/>
      <c r="CJ184" s="759">
        <f t="shared" ref="CJ184:CU184" si="847">+CJ41/$D$149</f>
        <v>1389.2159199237369</v>
      </c>
      <c r="CK184" s="759">
        <f t="shared" si="847"/>
        <v>1389.2159199237369</v>
      </c>
      <c r="CL184" s="759">
        <f t="shared" si="847"/>
        <v>1389.2159199237369</v>
      </c>
      <c r="CM184" s="759">
        <f t="shared" si="847"/>
        <v>1389.2159199237369</v>
      </c>
      <c r="CN184" s="759">
        <f t="shared" si="847"/>
        <v>1389.2159199237369</v>
      </c>
      <c r="CO184" s="759">
        <f t="shared" si="847"/>
        <v>1389.2159199237369</v>
      </c>
      <c r="CP184" s="759">
        <f t="shared" si="847"/>
        <v>1389.2159199237369</v>
      </c>
      <c r="CQ184" s="759">
        <f t="shared" si="847"/>
        <v>1389.2159199237369</v>
      </c>
      <c r="CR184" s="759">
        <f t="shared" si="847"/>
        <v>1389.2159199237369</v>
      </c>
      <c r="CS184" s="759">
        <f t="shared" si="847"/>
        <v>1389.2159199237369</v>
      </c>
      <c r="CT184" s="759">
        <f t="shared" si="847"/>
        <v>1389.2159199237369</v>
      </c>
      <c r="CU184" s="759">
        <f t="shared" si="847"/>
        <v>1389.2159199237369</v>
      </c>
      <c r="CV184" s="760">
        <f t="shared" si="760"/>
        <v>16670.591039084848</v>
      </c>
      <c r="CW184" s="761"/>
      <c r="CX184" s="759">
        <f t="shared" ref="CX184:DI184" si="848">+CX41/$D$149</f>
        <v>3078.9442326024787</v>
      </c>
      <c r="CY184" s="759">
        <f t="shared" si="848"/>
        <v>3078.9442326024787</v>
      </c>
      <c r="CZ184" s="759">
        <f t="shared" si="848"/>
        <v>3078.9442326024787</v>
      </c>
      <c r="DA184" s="759">
        <f t="shared" si="848"/>
        <v>3078.9442326024787</v>
      </c>
      <c r="DB184" s="759">
        <f t="shared" si="848"/>
        <v>3078.9442326024787</v>
      </c>
      <c r="DC184" s="759">
        <f t="shared" si="848"/>
        <v>3078.9442326024787</v>
      </c>
      <c r="DD184" s="759">
        <f t="shared" si="848"/>
        <v>3078.9442326024787</v>
      </c>
      <c r="DE184" s="759">
        <f t="shared" si="848"/>
        <v>3078.9442326024787</v>
      </c>
      <c r="DF184" s="759">
        <f t="shared" si="848"/>
        <v>3078.9442326024787</v>
      </c>
      <c r="DG184" s="759">
        <f t="shared" si="848"/>
        <v>3078.9442326024787</v>
      </c>
      <c r="DH184" s="759">
        <f t="shared" si="848"/>
        <v>3078.9442326024787</v>
      </c>
      <c r="DI184" s="759">
        <f t="shared" si="848"/>
        <v>3078.9442326024787</v>
      </c>
      <c r="DJ184" s="760">
        <f t="shared" si="762"/>
        <v>36947.330791229753</v>
      </c>
      <c r="DK184" s="761"/>
      <c r="DL184" s="759">
        <f t="shared" ref="DL184:DW184" si="849">+DL41/$D$149</f>
        <v>1794.3398474737846</v>
      </c>
      <c r="DM184" s="759">
        <f t="shared" si="849"/>
        <v>1794.3398474737846</v>
      </c>
      <c r="DN184" s="759">
        <f t="shared" si="849"/>
        <v>1794.3398474737846</v>
      </c>
      <c r="DO184" s="759">
        <f t="shared" si="849"/>
        <v>1794.3398474737846</v>
      </c>
      <c r="DP184" s="759">
        <f t="shared" si="849"/>
        <v>1794.3398474737846</v>
      </c>
      <c r="DQ184" s="759">
        <f t="shared" si="849"/>
        <v>1794.3398474737846</v>
      </c>
      <c r="DR184" s="759">
        <f t="shared" si="849"/>
        <v>1794.3398474737846</v>
      </c>
      <c r="DS184" s="759">
        <f t="shared" si="849"/>
        <v>1794.3398474737846</v>
      </c>
      <c r="DT184" s="759">
        <f t="shared" si="849"/>
        <v>1794.3398474737846</v>
      </c>
      <c r="DU184" s="759">
        <f t="shared" si="849"/>
        <v>1794.3398474737846</v>
      </c>
      <c r="DV184" s="759">
        <f t="shared" si="849"/>
        <v>1794.3398474737846</v>
      </c>
      <c r="DW184" s="759">
        <f t="shared" si="849"/>
        <v>1794.3398474737846</v>
      </c>
      <c r="DX184" s="760">
        <f t="shared" si="764"/>
        <v>21532.078169685414</v>
      </c>
      <c r="DY184" s="761"/>
      <c r="DZ184" s="759">
        <f t="shared" ref="DZ184:EK184" si="850">+DZ41/$D$149</f>
        <v>290.81267874165871</v>
      </c>
      <c r="EA184" s="759">
        <f t="shared" si="850"/>
        <v>290.81267874165871</v>
      </c>
      <c r="EB184" s="759">
        <f t="shared" si="850"/>
        <v>290.81267874165871</v>
      </c>
      <c r="EC184" s="759">
        <f t="shared" si="850"/>
        <v>290.81267874165871</v>
      </c>
      <c r="ED184" s="759">
        <f t="shared" si="850"/>
        <v>290.81267874165871</v>
      </c>
      <c r="EE184" s="759">
        <f t="shared" si="850"/>
        <v>290.81267874165871</v>
      </c>
      <c r="EF184" s="759">
        <f t="shared" si="850"/>
        <v>290.81267874165871</v>
      </c>
      <c r="EG184" s="759">
        <f t="shared" si="850"/>
        <v>290.81267874165871</v>
      </c>
      <c r="EH184" s="759">
        <f t="shared" si="850"/>
        <v>290.81267874165871</v>
      </c>
      <c r="EI184" s="759">
        <f t="shared" si="850"/>
        <v>290.81267874165871</v>
      </c>
      <c r="EJ184" s="759">
        <f t="shared" si="850"/>
        <v>290.81267874165871</v>
      </c>
      <c r="EK184" s="759">
        <f t="shared" si="850"/>
        <v>290.81267874165871</v>
      </c>
      <c r="EL184" s="760">
        <f t="shared" si="766"/>
        <v>3489.7521448999037</v>
      </c>
      <c r="EM184" s="761"/>
      <c r="EN184" s="759">
        <f t="shared" ref="EN184:EY184" si="851">+EN41/$D$149</f>
        <v>413.44137273593896</v>
      </c>
      <c r="EO184" s="759">
        <f t="shared" si="851"/>
        <v>413.44137273593896</v>
      </c>
      <c r="EP184" s="759">
        <f t="shared" si="851"/>
        <v>413.44137273593896</v>
      </c>
      <c r="EQ184" s="759">
        <f t="shared" si="851"/>
        <v>413.44137273593896</v>
      </c>
      <c r="ER184" s="759">
        <f t="shared" si="851"/>
        <v>413.44137273593896</v>
      </c>
      <c r="ES184" s="759">
        <f t="shared" si="851"/>
        <v>413.44137273593896</v>
      </c>
      <c r="ET184" s="759">
        <f t="shared" si="851"/>
        <v>413.44137273593896</v>
      </c>
      <c r="EU184" s="759">
        <f t="shared" si="851"/>
        <v>413.44137273593896</v>
      </c>
      <c r="EV184" s="759">
        <f t="shared" si="851"/>
        <v>413.44137273593896</v>
      </c>
      <c r="EW184" s="759">
        <f t="shared" si="851"/>
        <v>413.44137273593896</v>
      </c>
      <c r="EX184" s="759">
        <f t="shared" si="851"/>
        <v>413.44137273593896</v>
      </c>
      <c r="EY184" s="759">
        <f t="shared" si="851"/>
        <v>413.44137273593896</v>
      </c>
      <c r="EZ184" s="760">
        <f t="shared" si="768"/>
        <v>4961.2964728312663</v>
      </c>
      <c r="FA184" s="761"/>
      <c r="FB184" s="759">
        <f t="shared" ref="FB184:FM184" si="852">+FB41/$D$149</f>
        <v>70.924690181124873</v>
      </c>
      <c r="FC184" s="759">
        <f t="shared" si="852"/>
        <v>70.924690181124873</v>
      </c>
      <c r="FD184" s="759">
        <f t="shared" si="852"/>
        <v>70.924690181124873</v>
      </c>
      <c r="FE184" s="759">
        <f t="shared" si="852"/>
        <v>70.924690181124873</v>
      </c>
      <c r="FF184" s="759">
        <f t="shared" si="852"/>
        <v>70.924690181124873</v>
      </c>
      <c r="FG184" s="759">
        <f t="shared" si="852"/>
        <v>70.924690181124873</v>
      </c>
      <c r="FH184" s="759">
        <f t="shared" si="852"/>
        <v>70.924690181124873</v>
      </c>
      <c r="FI184" s="759">
        <f t="shared" si="852"/>
        <v>70.924690181124873</v>
      </c>
      <c r="FJ184" s="759">
        <f t="shared" si="852"/>
        <v>70.924690181124873</v>
      </c>
      <c r="FK184" s="759">
        <f t="shared" si="852"/>
        <v>70.924690181124873</v>
      </c>
      <c r="FL184" s="759">
        <f t="shared" si="852"/>
        <v>70.924690181124873</v>
      </c>
      <c r="FM184" s="759">
        <f t="shared" si="852"/>
        <v>70.924690181124873</v>
      </c>
      <c r="FN184" s="760">
        <f t="shared" si="770"/>
        <v>851.09628217349871</v>
      </c>
      <c r="FO184" s="761"/>
      <c r="FP184" s="759">
        <f t="shared" ref="FP184:GA184" si="853">+FP41/$D$149</f>
        <v>1213.7035271687321</v>
      </c>
      <c r="FQ184" s="759">
        <f t="shared" si="853"/>
        <v>1213.7035271687321</v>
      </c>
      <c r="FR184" s="759">
        <f t="shared" si="853"/>
        <v>1213.7035271687321</v>
      </c>
      <c r="FS184" s="759">
        <f t="shared" si="853"/>
        <v>1213.7035271687321</v>
      </c>
      <c r="FT184" s="759">
        <f t="shared" si="853"/>
        <v>1213.7035271687321</v>
      </c>
      <c r="FU184" s="759">
        <f t="shared" si="853"/>
        <v>1213.7035271687321</v>
      </c>
      <c r="FV184" s="759">
        <f t="shared" si="853"/>
        <v>1213.7035271687321</v>
      </c>
      <c r="FW184" s="759">
        <f t="shared" si="853"/>
        <v>1213.7035271687321</v>
      </c>
      <c r="FX184" s="759">
        <f t="shared" si="853"/>
        <v>1213.7035271687321</v>
      </c>
      <c r="FY184" s="759">
        <f t="shared" si="853"/>
        <v>1213.7035271687321</v>
      </c>
      <c r="FZ184" s="759">
        <f t="shared" si="853"/>
        <v>1213.7035271687321</v>
      </c>
      <c r="GA184" s="759">
        <f t="shared" si="853"/>
        <v>1213.7035271687321</v>
      </c>
      <c r="GB184" s="760">
        <f t="shared" si="772"/>
        <v>14564.442326024788</v>
      </c>
      <c r="GC184" s="761"/>
      <c r="GD184" s="759">
        <f t="shared" ref="GD184:GO184" si="854">+GD41/$D$149</f>
        <v>646.258341277407</v>
      </c>
      <c r="GE184" s="759">
        <f t="shared" si="854"/>
        <v>646.258341277407</v>
      </c>
      <c r="GF184" s="759">
        <f t="shared" si="854"/>
        <v>646.258341277407</v>
      </c>
      <c r="GG184" s="759">
        <f t="shared" si="854"/>
        <v>646.258341277407</v>
      </c>
      <c r="GH184" s="759">
        <f t="shared" si="854"/>
        <v>646.258341277407</v>
      </c>
      <c r="GI184" s="759">
        <f t="shared" si="854"/>
        <v>646.258341277407</v>
      </c>
      <c r="GJ184" s="759">
        <f t="shared" si="854"/>
        <v>646.258341277407</v>
      </c>
      <c r="GK184" s="759">
        <f t="shared" si="854"/>
        <v>646.258341277407</v>
      </c>
      <c r="GL184" s="759">
        <f t="shared" si="854"/>
        <v>646.258341277407</v>
      </c>
      <c r="GM184" s="759">
        <f t="shared" si="854"/>
        <v>646.258341277407</v>
      </c>
      <c r="GN184" s="759">
        <f t="shared" si="854"/>
        <v>646.258341277407</v>
      </c>
      <c r="GO184" s="759">
        <f t="shared" si="854"/>
        <v>646.258341277407</v>
      </c>
      <c r="GP184" s="760">
        <f t="shared" si="774"/>
        <v>7755.1000953288858</v>
      </c>
      <c r="GQ184" s="761"/>
      <c r="GR184" s="759">
        <f t="shared" ref="GR184:HC184" si="855">+GR41/$D$149</f>
        <v>-3615.6165879210357</v>
      </c>
      <c r="GS184" s="759">
        <f t="shared" si="855"/>
        <v>-3615.6165879210357</v>
      </c>
      <c r="GT184" s="759">
        <f t="shared" si="855"/>
        <v>-3615.6165879210357</v>
      </c>
      <c r="GU184" s="759">
        <f t="shared" si="855"/>
        <v>-3615.6165879210357</v>
      </c>
      <c r="GV184" s="759">
        <f t="shared" si="855"/>
        <v>-3615.6165879210357</v>
      </c>
      <c r="GW184" s="759">
        <f t="shared" si="855"/>
        <v>-3615.6165879210357</v>
      </c>
      <c r="GX184" s="759">
        <f t="shared" si="855"/>
        <v>-3615.6165879210357</v>
      </c>
      <c r="GY184" s="759">
        <f t="shared" si="855"/>
        <v>-3615.6165879210357</v>
      </c>
      <c r="GZ184" s="759">
        <f t="shared" si="855"/>
        <v>-3615.6165879210357</v>
      </c>
      <c r="HA184" s="759">
        <f t="shared" si="855"/>
        <v>-3615.6165879210357</v>
      </c>
      <c r="HB184" s="759">
        <f t="shared" si="855"/>
        <v>-3615.6165879210357</v>
      </c>
      <c r="HC184" s="759">
        <f t="shared" si="855"/>
        <v>-3615.6165879210357</v>
      </c>
      <c r="HD184" s="760">
        <f t="shared" si="811"/>
        <v>0</v>
      </c>
      <c r="HE184" s="761"/>
      <c r="HF184" s="759">
        <f t="shared" ref="HF184:HQ184" si="856">+HF41/$D$149</f>
        <v>529.50428979980938</v>
      </c>
      <c r="HG184" s="759">
        <f t="shared" si="856"/>
        <v>529.50428979980938</v>
      </c>
      <c r="HH184" s="759">
        <f t="shared" si="856"/>
        <v>529.50428979980938</v>
      </c>
      <c r="HI184" s="759">
        <f t="shared" si="856"/>
        <v>529.50428979980938</v>
      </c>
      <c r="HJ184" s="759">
        <f t="shared" si="856"/>
        <v>529.50428979980938</v>
      </c>
      <c r="HK184" s="759">
        <f t="shared" si="856"/>
        <v>529.50428979980938</v>
      </c>
      <c r="HL184" s="759">
        <f t="shared" si="856"/>
        <v>529.50428979980938</v>
      </c>
      <c r="HM184" s="759">
        <f t="shared" si="856"/>
        <v>529.50428979980938</v>
      </c>
      <c r="HN184" s="759">
        <f t="shared" si="856"/>
        <v>529.50428979980938</v>
      </c>
      <c r="HO184" s="759">
        <f t="shared" si="856"/>
        <v>529.50428979980938</v>
      </c>
      <c r="HP184" s="759">
        <f t="shared" si="856"/>
        <v>529.50428979980938</v>
      </c>
      <c r="HQ184" s="759">
        <f t="shared" si="856"/>
        <v>529.50428979980938</v>
      </c>
      <c r="HR184" s="760">
        <f t="shared" si="777"/>
        <v>6354.0514775977108</v>
      </c>
      <c r="HS184" s="761"/>
      <c r="HT184" s="759">
        <f t="shared" ref="HT184:IE184" si="857">+HT41/$D$149</f>
        <v>138.11963775023833</v>
      </c>
      <c r="HU184" s="759">
        <f t="shared" si="857"/>
        <v>138.11963775023833</v>
      </c>
      <c r="HV184" s="759">
        <f t="shared" si="857"/>
        <v>138.11963775023833</v>
      </c>
      <c r="HW184" s="759">
        <f t="shared" si="857"/>
        <v>138.11963775023833</v>
      </c>
      <c r="HX184" s="759">
        <f t="shared" si="857"/>
        <v>138.11963775023833</v>
      </c>
      <c r="HY184" s="759">
        <f t="shared" si="857"/>
        <v>138.11963775023833</v>
      </c>
      <c r="HZ184" s="759">
        <f t="shared" si="857"/>
        <v>138.11963775023833</v>
      </c>
      <c r="IA184" s="759">
        <f t="shared" si="857"/>
        <v>138.11963775023833</v>
      </c>
      <c r="IB184" s="759">
        <f t="shared" si="857"/>
        <v>138.11963775023833</v>
      </c>
      <c r="IC184" s="759">
        <f t="shared" si="857"/>
        <v>138.11963775023833</v>
      </c>
      <c r="ID184" s="759">
        <f t="shared" si="857"/>
        <v>138.11963775023833</v>
      </c>
      <c r="IE184" s="759">
        <f t="shared" si="857"/>
        <v>138.11963775023833</v>
      </c>
      <c r="IF184" s="760">
        <f t="shared" si="779"/>
        <v>1657.4356530028599</v>
      </c>
      <c r="IG184" s="761"/>
      <c r="IH184" s="759">
        <f t="shared" ref="IH184:IS184" si="858">+IH41/$D$149</f>
        <v>462.38083889418493</v>
      </c>
      <c r="II184" s="759">
        <f t="shared" si="858"/>
        <v>462.38083889418493</v>
      </c>
      <c r="IJ184" s="759">
        <f t="shared" si="858"/>
        <v>462.38083889418493</v>
      </c>
      <c r="IK184" s="759">
        <f t="shared" si="858"/>
        <v>462.38083889418493</v>
      </c>
      <c r="IL184" s="759">
        <f t="shared" si="858"/>
        <v>462.38083889418493</v>
      </c>
      <c r="IM184" s="759">
        <f t="shared" si="858"/>
        <v>462.38083889418493</v>
      </c>
      <c r="IN184" s="759">
        <f t="shared" si="858"/>
        <v>462.38083889418493</v>
      </c>
      <c r="IO184" s="759">
        <f t="shared" si="858"/>
        <v>462.38083889418493</v>
      </c>
      <c r="IP184" s="759">
        <f t="shared" si="858"/>
        <v>462.38083889418493</v>
      </c>
      <c r="IQ184" s="759">
        <f t="shared" si="858"/>
        <v>462.38083889418493</v>
      </c>
      <c r="IR184" s="759">
        <f t="shared" si="858"/>
        <v>462.38083889418493</v>
      </c>
      <c r="IS184" s="759">
        <f t="shared" si="858"/>
        <v>462.38083889418493</v>
      </c>
      <c r="IT184" s="760">
        <f t="shared" si="781"/>
        <v>5548.5700667302199</v>
      </c>
      <c r="IU184" s="761"/>
      <c r="IV184" s="759">
        <f t="shared" ref="IV184:JG184" si="859">+IV41/$D$149</f>
        <v>1338.3579599618683</v>
      </c>
      <c r="IW184" s="759">
        <f t="shared" si="859"/>
        <v>1338.3579599618683</v>
      </c>
      <c r="IX184" s="759">
        <f t="shared" si="859"/>
        <v>1338.3579599618683</v>
      </c>
      <c r="IY184" s="759">
        <f t="shared" si="859"/>
        <v>1338.3579599618683</v>
      </c>
      <c r="IZ184" s="759">
        <f t="shared" si="859"/>
        <v>1338.3579599618683</v>
      </c>
      <c r="JA184" s="759">
        <f t="shared" si="859"/>
        <v>1338.3579599618683</v>
      </c>
      <c r="JB184" s="759">
        <f t="shared" si="859"/>
        <v>1338.3579599618683</v>
      </c>
      <c r="JC184" s="759">
        <f t="shared" si="859"/>
        <v>1338.3579599618683</v>
      </c>
      <c r="JD184" s="759">
        <f t="shared" si="859"/>
        <v>1338.3579599618683</v>
      </c>
      <c r="JE184" s="759">
        <f t="shared" si="859"/>
        <v>1338.3579599618683</v>
      </c>
      <c r="JF184" s="759">
        <f t="shared" si="859"/>
        <v>1338.3579599618683</v>
      </c>
      <c r="JG184" s="759">
        <f t="shared" si="859"/>
        <v>1338.3579599618683</v>
      </c>
      <c r="JH184" s="760">
        <f t="shared" si="783"/>
        <v>16060.295519542417</v>
      </c>
      <c r="JI184" s="761"/>
      <c r="JJ184" s="759">
        <f t="shared" ref="JJ184:JU184" si="860">+JJ41/$D$149</f>
        <v>1806.5419447092468</v>
      </c>
      <c r="JK184" s="759">
        <f t="shared" si="860"/>
        <v>1806.5419447092468</v>
      </c>
      <c r="JL184" s="759">
        <f t="shared" si="860"/>
        <v>1806.5419447092468</v>
      </c>
      <c r="JM184" s="759">
        <f t="shared" si="860"/>
        <v>1806.5419447092468</v>
      </c>
      <c r="JN184" s="759">
        <f t="shared" si="860"/>
        <v>1806.5419447092468</v>
      </c>
      <c r="JO184" s="759">
        <f t="shared" si="860"/>
        <v>1806.5419447092468</v>
      </c>
      <c r="JP184" s="759">
        <f t="shared" si="860"/>
        <v>1806.5419447092468</v>
      </c>
      <c r="JQ184" s="759">
        <f t="shared" si="860"/>
        <v>1806.5419447092468</v>
      </c>
      <c r="JR184" s="759">
        <f t="shared" si="860"/>
        <v>1806.5419447092468</v>
      </c>
      <c r="JS184" s="759">
        <f t="shared" si="860"/>
        <v>1806.5419447092468</v>
      </c>
      <c r="JT184" s="759">
        <f t="shared" si="860"/>
        <v>1806.5419447092468</v>
      </c>
      <c r="JU184" s="759">
        <f t="shared" si="860"/>
        <v>1806.5419447092468</v>
      </c>
      <c r="JV184" s="760">
        <f t="shared" si="785"/>
        <v>21678.503336510959</v>
      </c>
      <c r="JW184" s="761"/>
      <c r="JX184" s="759">
        <f t="shared" ref="JX184:KI184" si="861">+JX41/$D$149</f>
        <v>975.85795996186846</v>
      </c>
      <c r="JY184" s="759">
        <f t="shared" si="861"/>
        <v>975.85795996186846</v>
      </c>
      <c r="JZ184" s="759">
        <f t="shared" si="861"/>
        <v>975.85795996186846</v>
      </c>
      <c r="KA184" s="759">
        <f t="shared" si="861"/>
        <v>975.85795996186846</v>
      </c>
      <c r="KB184" s="759">
        <f t="shared" si="861"/>
        <v>975.85795996186846</v>
      </c>
      <c r="KC184" s="759">
        <f t="shared" si="861"/>
        <v>975.85795996186846</v>
      </c>
      <c r="KD184" s="759">
        <f t="shared" si="861"/>
        <v>975.85795996186846</v>
      </c>
      <c r="KE184" s="759">
        <f t="shared" si="861"/>
        <v>975.85795996186846</v>
      </c>
      <c r="KF184" s="759">
        <f t="shared" si="861"/>
        <v>975.85795996186846</v>
      </c>
      <c r="KG184" s="759">
        <f t="shared" si="861"/>
        <v>975.85795996186846</v>
      </c>
      <c r="KH184" s="759">
        <f t="shared" si="861"/>
        <v>975.85795996186846</v>
      </c>
      <c r="KI184" s="759">
        <f t="shared" si="861"/>
        <v>975.85795996186846</v>
      </c>
      <c r="KJ184" s="760">
        <f t="shared" si="787"/>
        <v>11710.29551954242</v>
      </c>
      <c r="KK184" s="761"/>
      <c r="KL184" s="759">
        <f t="shared" ref="KL184:KW184" si="862">+KL41/$D$149</f>
        <v>134.27073403241181</v>
      </c>
      <c r="KM184" s="759">
        <f t="shared" si="862"/>
        <v>134.27073403241181</v>
      </c>
      <c r="KN184" s="759">
        <f t="shared" si="862"/>
        <v>134.27073403241181</v>
      </c>
      <c r="KO184" s="759">
        <f t="shared" si="862"/>
        <v>134.27073403241181</v>
      </c>
      <c r="KP184" s="759">
        <f t="shared" si="862"/>
        <v>134.27073403241181</v>
      </c>
      <c r="KQ184" s="759">
        <f t="shared" si="862"/>
        <v>134.27073403241181</v>
      </c>
      <c r="KR184" s="759">
        <f t="shared" si="862"/>
        <v>134.27073403241181</v>
      </c>
      <c r="KS184" s="759">
        <f t="shared" si="862"/>
        <v>134.27073403241181</v>
      </c>
      <c r="KT184" s="759">
        <f t="shared" si="862"/>
        <v>134.27073403241181</v>
      </c>
      <c r="KU184" s="759">
        <f t="shared" si="862"/>
        <v>134.27073403241181</v>
      </c>
      <c r="KV184" s="759">
        <f t="shared" si="862"/>
        <v>134.27073403241181</v>
      </c>
      <c r="KW184" s="759">
        <f t="shared" si="862"/>
        <v>134.27073403241181</v>
      </c>
      <c r="KX184" s="760">
        <f t="shared" si="789"/>
        <v>1611.2488083889418</v>
      </c>
      <c r="KY184" s="761"/>
      <c r="KZ184" s="759">
        <f t="shared" ref="KZ184:LK184" si="863">+KZ41/$D$149</f>
        <v>139.69256434699713</v>
      </c>
      <c r="LA184" s="759">
        <f t="shared" si="863"/>
        <v>139.69256434699713</v>
      </c>
      <c r="LB184" s="759">
        <f t="shared" si="863"/>
        <v>139.69256434699713</v>
      </c>
      <c r="LC184" s="759">
        <f t="shared" si="863"/>
        <v>139.69256434699713</v>
      </c>
      <c r="LD184" s="759">
        <f t="shared" si="863"/>
        <v>139.69256434699713</v>
      </c>
      <c r="LE184" s="759">
        <f t="shared" si="863"/>
        <v>139.69256434699713</v>
      </c>
      <c r="LF184" s="759">
        <f t="shared" si="863"/>
        <v>139.69256434699713</v>
      </c>
      <c r="LG184" s="759">
        <f t="shared" si="863"/>
        <v>139.69256434699713</v>
      </c>
      <c r="LH184" s="759">
        <f t="shared" si="863"/>
        <v>139.69256434699713</v>
      </c>
      <c r="LI184" s="759">
        <f t="shared" si="863"/>
        <v>139.69256434699713</v>
      </c>
      <c r="LJ184" s="759">
        <f t="shared" si="863"/>
        <v>139.69256434699713</v>
      </c>
      <c r="LK184" s="759">
        <f t="shared" si="863"/>
        <v>139.69256434699713</v>
      </c>
      <c r="LL184" s="760">
        <f t="shared" si="791"/>
        <v>1676.310772163966</v>
      </c>
      <c r="LM184" s="761"/>
      <c r="LN184" s="759">
        <v>0</v>
      </c>
      <c r="LO184" s="764">
        <v>0</v>
      </c>
      <c r="LP184" s="763">
        <v>0</v>
      </c>
      <c r="LQ184" s="763">
        <v>0</v>
      </c>
      <c r="LR184" s="763">
        <v>0</v>
      </c>
      <c r="LS184" s="763">
        <v>0</v>
      </c>
      <c r="LT184" s="763">
        <v>0</v>
      </c>
      <c r="LU184" s="763">
        <v>0</v>
      </c>
      <c r="LV184" s="763">
        <v>0</v>
      </c>
      <c r="LW184" s="763">
        <v>0</v>
      </c>
      <c r="LX184" s="763">
        <v>0</v>
      </c>
      <c r="LY184" s="763">
        <v>0</v>
      </c>
      <c r="LZ184" s="760">
        <f t="shared" si="792"/>
        <v>0</v>
      </c>
      <c r="MA184" s="761"/>
      <c r="MB184" s="760">
        <f t="shared" si="793"/>
        <v>18117.665108933114</v>
      </c>
      <c r="MC184" s="760">
        <f t="shared" si="793"/>
        <v>18117.665108933114</v>
      </c>
      <c r="MD184" s="760">
        <f t="shared" si="793"/>
        <v>18117.665108933114</v>
      </c>
      <c r="ME184" s="760">
        <f t="shared" si="793"/>
        <v>18117.665108933114</v>
      </c>
      <c r="MF184" s="760">
        <f t="shared" si="793"/>
        <v>18117.665108933114</v>
      </c>
      <c r="MG184" s="760">
        <f t="shared" si="793"/>
        <v>18117.665108933114</v>
      </c>
      <c r="MH184" s="760">
        <f t="shared" si="793"/>
        <v>18117.665108933114</v>
      </c>
      <c r="MI184" s="760">
        <f t="shared" si="793"/>
        <v>18117.665108933114</v>
      </c>
      <c r="MJ184" s="760">
        <f t="shared" si="793"/>
        <v>18117.665108933114</v>
      </c>
      <c r="MK184" s="760">
        <f t="shared" si="793"/>
        <v>18117.665108933114</v>
      </c>
      <c r="ML184" s="760">
        <f t="shared" si="793"/>
        <v>18117.665108933114</v>
      </c>
      <c r="MM184" s="760">
        <f t="shared" si="793"/>
        <v>18117.665108933114</v>
      </c>
      <c r="MN184" s="760">
        <f t="shared" si="794"/>
        <v>217411.98130719736</v>
      </c>
    </row>
    <row r="185" spans="1:352" x14ac:dyDescent="0.25">
      <c r="A185" s="792"/>
      <c r="B185" s="255" t="s">
        <v>95</v>
      </c>
      <c r="C185" s="313"/>
      <c r="D185" s="759">
        <f t="shared" si="795"/>
        <v>1072.9361485617444</v>
      </c>
      <c r="E185" s="759">
        <f t="shared" ref="E185:O185" si="864">+E42/$D$149</f>
        <v>1129.9547376942514</v>
      </c>
      <c r="F185" s="759">
        <f t="shared" si="864"/>
        <v>1129.9547376942514</v>
      </c>
      <c r="G185" s="759">
        <f t="shared" si="864"/>
        <v>1129.9547376942514</v>
      </c>
      <c r="H185" s="759">
        <f t="shared" si="864"/>
        <v>1129.9547376942514</v>
      </c>
      <c r="I185" s="759">
        <f t="shared" si="864"/>
        <v>1129.9547376942514</v>
      </c>
      <c r="J185" s="759">
        <f t="shared" si="864"/>
        <v>1250.6053573320016</v>
      </c>
      <c r="K185" s="759">
        <f t="shared" si="864"/>
        <v>1250.6053573320016</v>
      </c>
      <c r="L185" s="759">
        <f t="shared" si="864"/>
        <v>1250.6053573320016</v>
      </c>
      <c r="M185" s="759">
        <f t="shared" si="864"/>
        <v>2323.0553096675594</v>
      </c>
      <c r="N185" s="759">
        <f t="shared" si="864"/>
        <v>1250.6053573320016</v>
      </c>
      <c r="O185" s="759">
        <f t="shared" si="864"/>
        <v>1238.2636713725847</v>
      </c>
      <c r="P185" s="760">
        <f t="shared" si="748"/>
        <v>15286.450247401153</v>
      </c>
      <c r="Q185" s="761"/>
      <c r="R185" s="759">
        <f t="shared" si="797"/>
        <v>97.756650324572149</v>
      </c>
      <c r="S185" s="759">
        <f t="shared" si="797"/>
        <v>103.65512506241772</v>
      </c>
      <c r="T185" s="759">
        <f t="shared" si="797"/>
        <v>103.65512506241772</v>
      </c>
      <c r="U185" s="759">
        <f t="shared" si="797"/>
        <v>103.65512506241772</v>
      </c>
      <c r="V185" s="759">
        <f t="shared" si="797"/>
        <v>103.65512506241772</v>
      </c>
      <c r="W185" s="759">
        <f t="shared" si="797"/>
        <v>103.65512506241772</v>
      </c>
      <c r="X185" s="759">
        <f t="shared" si="797"/>
        <v>113.79573516727949</v>
      </c>
      <c r="Y185" s="759">
        <f t="shared" si="797"/>
        <v>113.79573516727949</v>
      </c>
      <c r="Z185" s="759">
        <f t="shared" si="797"/>
        <v>113.79573516727949</v>
      </c>
      <c r="AA185" s="759">
        <f t="shared" si="797"/>
        <v>221.04073040083526</v>
      </c>
      <c r="AB185" s="759">
        <f t="shared" si="797"/>
        <v>113.79573516727949</v>
      </c>
      <c r="AC185" s="759">
        <f t="shared" si="797"/>
        <v>112.51900903354669</v>
      </c>
      <c r="AD185" s="760">
        <f t="shared" si="750"/>
        <v>1404.7749557401607</v>
      </c>
      <c r="AE185" s="761"/>
      <c r="AF185" s="759">
        <f t="shared" ref="AF185:AQ185" si="865">+AF42/$D$149</f>
        <v>97.756650324572149</v>
      </c>
      <c r="AG185" s="759">
        <f t="shared" si="865"/>
        <v>103.65512506241772</v>
      </c>
      <c r="AH185" s="759">
        <f t="shared" si="865"/>
        <v>103.65512506241772</v>
      </c>
      <c r="AI185" s="759">
        <f t="shared" si="865"/>
        <v>103.65512506241772</v>
      </c>
      <c r="AJ185" s="759">
        <f t="shared" si="865"/>
        <v>103.65512506241772</v>
      </c>
      <c r="AK185" s="759">
        <f t="shared" si="865"/>
        <v>103.65512506241772</v>
      </c>
      <c r="AL185" s="759">
        <f t="shared" si="865"/>
        <v>113.79573516727949</v>
      </c>
      <c r="AM185" s="759">
        <f t="shared" si="865"/>
        <v>113.79573516727949</v>
      </c>
      <c r="AN185" s="759">
        <f t="shared" si="865"/>
        <v>113.79573516727949</v>
      </c>
      <c r="AO185" s="759">
        <f t="shared" si="865"/>
        <v>221.04073040083526</v>
      </c>
      <c r="AP185" s="759">
        <f t="shared" si="865"/>
        <v>113.79573516727949</v>
      </c>
      <c r="AQ185" s="759">
        <f t="shared" si="865"/>
        <v>112.51900903354669</v>
      </c>
      <c r="AR185" s="760">
        <f t="shared" si="752"/>
        <v>1404.7749557401607</v>
      </c>
      <c r="AS185" s="761"/>
      <c r="AT185" s="759">
        <f t="shared" ref="AT185:BE185" si="866">+AT42/$D$149</f>
        <v>104.75641956814501</v>
      </c>
      <c r="AU185" s="759">
        <f t="shared" si="866"/>
        <v>108.68873606004206</v>
      </c>
      <c r="AV185" s="759">
        <f t="shared" si="866"/>
        <v>108.68873606004206</v>
      </c>
      <c r="AW185" s="759">
        <f t="shared" si="866"/>
        <v>108.68873606004206</v>
      </c>
      <c r="AX185" s="759">
        <f t="shared" si="866"/>
        <v>108.68873606004206</v>
      </c>
      <c r="AY185" s="759">
        <f t="shared" si="866"/>
        <v>108.68873606004206</v>
      </c>
      <c r="AZ185" s="759">
        <f t="shared" si="866"/>
        <v>123.38130040703919</v>
      </c>
      <c r="BA185" s="759">
        <f t="shared" si="866"/>
        <v>123.38130040703919</v>
      </c>
      <c r="BB185" s="759">
        <f t="shared" si="866"/>
        <v>123.38130040703919</v>
      </c>
      <c r="BC185" s="759">
        <f t="shared" si="866"/>
        <v>194.87796389607638</v>
      </c>
      <c r="BD185" s="759">
        <f t="shared" si="866"/>
        <v>123.38130040703919</v>
      </c>
      <c r="BE185" s="759">
        <f t="shared" si="866"/>
        <v>122.53014965121733</v>
      </c>
      <c r="BF185" s="760">
        <f t="shared" si="754"/>
        <v>1459.1334150438056</v>
      </c>
      <c r="BG185" s="474"/>
      <c r="BH185" s="759">
        <f t="shared" ref="BH185:BS185" si="867">+BH42/$D$149</f>
        <v>573.37572064097321</v>
      </c>
      <c r="BI185" s="759">
        <f t="shared" si="867"/>
        <v>598.93577783830403</v>
      </c>
      <c r="BJ185" s="759">
        <f t="shared" si="867"/>
        <v>598.93577783830403</v>
      </c>
      <c r="BK185" s="759">
        <f t="shared" si="867"/>
        <v>598.93577783830403</v>
      </c>
      <c r="BL185" s="759">
        <f t="shared" si="867"/>
        <v>598.93577783830403</v>
      </c>
      <c r="BM185" s="759">
        <f t="shared" si="867"/>
        <v>598.93577783830403</v>
      </c>
      <c r="BN185" s="759">
        <f t="shared" si="867"/>
        <v>668.59736029778924</v>
      </c>
      <c r="BO185" s="759">
        <f t="shared" si="867"/>
        <v>668.59736029778924</v>
      </c>
      <c r="BP185" s="759">
        <f t="shared" si="867"/>
        <v>668.59736029778924</v>
      </c>
      <c r="BQ185" s="759">
        <f t="shared" si="867"/>
        <v>1204.822336465568</v>
      </c>
      <c r="BR185" s="759">
        <f t="shared" si="867"/>
        <v>668.59736029778924</v>
      </c>
      <c r="BS185" s="759">
        <f t="shared" si="867"/>
        <v>662.21372962912528</v>
      </c>
      <c r="BT185" s="760">
        <f t="shared" si="756"/>
        <v>8109.4801171183444</v>
      </c>
      <c r="BU185" s="761"/>
      <c r="BV185" s="759">
        <f t="shared" ref="BV185:CG185" si="868">+BV42/$D$149</f>
        <v>69.990221223538668</v>
      </c>
      <c r="BW185" s="759">
        <f t="shared" si="868"/>
        <v>71.956379469487189</v>
      </c>
      <c r="BX185" s="759">
        <f t="shared" si="868"/>
        <v>71.956379469487189</v>
      </c>
      <c r="BY185" s="759">
        <f t="shared" si="868"/>
        <v>71.956379469487189</v>
      </c>
      <c r="BZ185" s="759">
        <f t="shared" si="868"/>
        <v>71.956379469487189</v>
      </c>
      <c r="CA185" s="759">
        <f t="shared" si="868"/>
        <v>71.956379469487189</v>
      </c>
      <c r="CB185" s="759">
        <f t="shared" si="868"/>
        <v>82.835788430402346</v>
      </c>
      <c r="CC185" s="759">
        <f t="shared" si="868"/>
        <v>82.835788430402346</v>
      </c>
      <c r="CD185" s="759">
        <f t="shared" si="868"/>
        <v>82.835788430402346</v>
      </c>
      <c r="CE185" s="759">
        <f t="shared" si="868"/>
        <v>118.58412017492094</v>
      </c>
      <c r="CF185" s="759">
        <f t="shared" si="868"/>
        <v>82.835788430402346</v>
      </c>
      <c r="CG185" s="759">
        <f t="shared" si="868"/>
        <v>82.410213052491414</v>
      </c>
      <c r="CH185" s="760">
        <f t="shared" si="758"/>
        <v>962.10960551999619</v>
      </c>
      <c r="CI185" s="761"/>
      <c r="CJ185" s="759">
        <f t="shared" ref="CJ185:CU185" si="869">+CJ42/$D$149</f>
        <v>1594.034473497057</v>
      </c>
      <c r="CK185" s="759">
        <f t="shared" si="869"/>
        <v>1615.6622142024908</v>
      </c>
      <c r="CL185" s="759">
        <f t="shared" si="869"/>
        <v>1615.6622142024908</v>
      </c>
      <c r="CM185" s="759">
        <f t="shared" si="869"/>
        <v>1615.6622142024908</v>
      </c>
      <c r="CN185" s="759">
        <f t="shared" si="869"/>
        <v>1615.6622142024908</v>
      </c>
      <c r="CO185" s="759">
        <f t="shared" si="869"/>
        <v>1615.6622142024908</v>
      </c>
      <c r="CP185" s="759">
        <f t="shared" si="869"/>
        <v>1661.6107366047786</v>
      </c>
      <c r="CQ185" s="759">
        <f t="shared" si="869"/>
        <v>1661.6107366047786</v>
      </c>
      <c r="CR185" s="759">
        <f t="shared" si="869"/>
        <v>1661.6107366047786</v>
      </c>
      <c r="CS185" s="759">
        <f t="shared" si="869"/>
        <v>2054.8423857944831</v>
      </c>
      <c r="CT185" s="759">
        <f t="shared" si="869"/>
        <v>1661.6107366047786</v>
      </c>
      <c r="CU185" s="759">
        <f t="shared" si="869"/>
        <v>1656.929407447758</v>
      </c>
      <c r="CV185" s="760">
        <f t="shared" si="760"/>
        <v>20030.560284170864</v>
      </c>
      <c r="CW185" s="761"/>
      <c r="CX185" s="759">
        <f t="shared" ref="CX185:DI185" si="870">+CX42/$D$149</f>
        <v>1101.2061751933056</v>
      </c>
      <c r="CY185" s="759">
        <f t="shared" si="870"/>
        <v>1156.2586060798644</v>
      </c>
      <c r="CZ185" s="759">
        <f t="shared" si="870"/>
        <v>1156.2586060798644</v>
      </c>
      <c r="DA185" s="759">
        <f t="shared" si="870"/>
        <v>1156.2586060798644</v>
      </c>
      <c r="DB185" s="759">
        <f t="shared" si="870"/>
        <v>1156.2586060798644</v>
      </c>
      <c r="DC185" s="759">
        <f t="shared" si="870"/>
        <v>1156.2586060798644</v>
      </c>
      <c r="DD185" s="759">
        <f t="shared" si="870"/>
        <v>1287.347738587014</v>
      </c>
      <c r="DE185" s="759">
        <f t="shared" si="870"/>
        <v>1287.347738587014</v>
      </c>
      <c r="DF185" s="759">
        <f t="shared" si="870"/>
        <v>1287.347738587014</v>
      </c>
      <c r="DG185" s="759">
        <f t="shared" si="870"/>
        <v>2324.0493591780532</v>
      </c>
      <c r="DH185" s="759">
        <f t="shared" si="870"/>
        <v>1287.347738587014</v>
      </c>
      <c r="DI185" s="759">
        <f t="shared" si="870"/>
        <v>1275.4316280055077</v>
      </c>
      <c r="DJ185" s="760">
        <f t="shared" si="762"/>
        <v>15631.371147124244</v>
      </c>
      <c r="DK185" s="761"/>
      <c r="DL185" s="759">
        <f t="shared" ref="DL185:DW185" si="871">+DL42/$D$149</f>
        <v>871.5588920665183</v>
      </c>
      <c r="DM185" s="759">
        <f t="shared" si="871"/>
        <v>922.67900646117994</v>
      </c>
      <c r="DN185" s="759">
        <f t="shared" si="871"/>
        <v>922.67900646117994</v>
      </c>
      <c r="DO185" s="759">
        <f t="shared" si="871"/>
        <v>922.67900646117994</v>
      </c>
      <c r="DP185" s="759">
        <f t="shared" si="871"/>
        <v>922.67900646117994</v>
      </c>
      <c r="DQ185" s="759">
        <f t="shared" si="871"/>
        <v>922.67900646117994</v>
      </c>
      <c r="DR185" s="759">
        <f t="shared" si="871"/>
        <v>1012.0379197118949</v>
      </c>
      <c r="DS185" s="759">
        <f t="shared" si="871"/>
        <v>1012.0379197118949</v>
      </c>
      <c r="DT185" s="759">
        <f t="shared" si="871"/>
        <v>1012.0379197118949</v>
      </c>
      <c r="DU185" s="759">
        <f t="shared" si="871"/>
        <v>2012.9912085584153</v>
      </c>
      <c r="DV185" s="759">
        <f t="shared" si="871"/>
        <v>1012.0379197118949</v>
      </c>
      <c r="DW185" s="759">
        <f t="shared" si="871"/>
        <v>1000.1218091303887</v>
      </c>
      <c r="DX185" s="760">
        <f t="shared" si="764"/>
        <v>12546.218620908799</v>
      </c>
      <c r="DY185" s="761"/>
      <c r="DZ185" s="759">
        <f t="shared" ref="DZ185:EK185" si="872">+DZ42/$D$149</f>
        <v>73.493557734501479</v>
      </c>
      <c r="EA185" s="759">
        <f t="shared" si="872"/>
        <v>75.459715980450014</v>
      </c>
      <c r="EB185" s="759">
        <f t="shared" si="872"/>
        <v>75.459715980450014</v>
      </c>
      <c r="EC185" s="759">
        <f t="shared" si="872"/>
        <v>75.459715980450014</v>
      </c>
      <c r="ED185" s="759">
        <f t="shared" si="872"/>
        <v>75.459715980450014</v>
      </c>
      <c r="EE185" s="759">
        <f t="shared" si="872"/>
        <v>75.459715980450014</v>
      </c>
      <c r="EF185" s="759">
        <f t="shared" si="872"/>
        <v>82.835788430402346</v>
      </c>
      <c r="EG185" s="759">
        <f t="shared" si="872"/>
        <v>82.835788430402346</v>
      </c>
      <c r="EH185" s="759">
        <f t="shared" si="872"/>
        <v>82.835788430402346</v>
      </c>
      <c r="EI185" s="759">
        <f t="shared" si="872"/>
        <v>118.58412017492094</v>
      </c>
      <c r="EJ185" s="759">
        <f t="shared" si="872"/>
        <v>82.835788430402346</v>
      </c>
      <c r="EK185" s="759">
        <f t="shared" si="872"/>
        <v>82.410213052491414</v>
      </c>
      <c r="EL185" s="760">
        <f t="shared" si="766"/>
        <v>983.12962458577317</v>
      </c>
      <c r="EM185" s="761"/>
      <c r="EN185" s="759">
        <f t="shared" ref="EN185:EY185" si="873">+EN42/$D$149</f>
        <v>104.75641956814501</v>
      </c>
      <c r="EO185" s="759">
        <f t="shared" si="873"/>
        <v>108.68873606004206</v>
      </c>
      <c r="EP185" s="759">
        <f t="shared" si="873"/>
        <v>108.68873606004206</v>
      </c>
      <c r="EQ185" s="759">
        <f t="shared" si="873"/>
        <v>108.68873606004206</v>
      </c>
      <c r="ER185" s="759">
        <f t="shared" si="873"/>
        <v>108.68873606004206</v>
      </c>
      <c r="ES185" s="759">
        <f t="shared" si="873"/>
        <v>108.68873606004206</v>
      </c>
      <c r="ET185" s="759">
        <f t="shared" si="873"/>
        <v>123.38130040703919</v>
      </c>
      <c r="EU185" s="759">
        <f t="shared" si="873"/>
        <v>123.38130040703919</v>
      </c>
      <c r="EV185" s="759">
        <f t="shared" si="873"/>
        <v>123.38130040703919</v>
      </c>
      <c r="EW185" s="759">
        <f t="shared" si="873"/>
        <v>194.87796389607638</v>
      </c>
      <c r="EX185" s="759">
        <f t="shared" si="873"/>
        <v>123.38130040703919</v>
      </c>
      <c r="EY185" s="759">
        <f t="shared" si="873"/>
        <v>122.53014965121733</v>
      </c>
      <c r="EZ185" s="760">
        <f t="shared" si="768"/>
        <v>1459.1334150438056</v>
      </c>
      <c r="FA185" s="761"/>
      <c r="FB185" s="759">
        <f t="shared" ref="FB185:FM185" si="874">+FB42/$D$149</f>
        <v>34.766198344606352</v>
      </c>
      <c r="FC185" s="759">
        <f t="shared" si="874"/>
        <v>36.732356590554872</v>
      </c>
      <c r="FD185" s="759">
        <f t="shared" si="874"/>
        <v>36.732356590554872</v>
      </c>
      <c r="FE185" s="759">
        <f t="shared" si="874"/>
        <v>36.732356590554872</v>
      </c>
      <c r="FF185" s="759">
        <f t="shared" si="874"/>
        <v>36.732356590554872</v>
      </c>
      <c r="FG185" s="759">
        <f t="shared" si="874"/>
        <v>36.732356590554872</v>
      </c>
      <c r="FH185" s="759">
        <f t="shared" si="874"/>
        <v>40.545511976636853</v>
      </c>
      <c r="FI185" s="759">
        <f t="shared" si="874"/>
        <v>40.545511976636853</v>
      </c>
      <c r="FJ185" s="759">
        <f t="shared" si="874"/>
        <v>40.545511976636853</v>
      </c>
      <c r="FK185" s="759">
        <f t="shared" si="874"/>
        <v>76.29384372115544</v>
      </c>
      <c r="FL185" s="759">
        <f t="shared" si="874"/>
        <v>40.545511976636853</v>
      </c>
      <c r="FM185" s="759">
        <f t="shared" si="874"/>
        <v>40.119936598725921</v>
      </c>
      <c r="FN185" s="760">
        <f t="shared" si="770"/>
        <v>497.02380952380958</v>
      </c>
      <c r="FO185" s="761"/>
      <c r="FP185" s="759">
        <f t="shared" ref="FP185:GA185" si="875">+FP42/$D$149</f>
        <v>360.5225876496134</v>
      </c>
      <c r="FQ185" s="759">
        <f t="shared" si="875"/>
        <v>376.25185361720156</v>
      </c>
      <c r="FR185" s="759">
        <f t="shared" si="875"/>
        <v>376.25185361720156</v>
      </c>
      <c r="FS185" s="759">
        <f t="shared" si="875"/>
        <v>376.25185361720156</v>
      </c>
      <c r="FT185" s="759">
        <f t="shared" si="875"/>
        <v>376.25185361720156</v>
      </c>
      <c r="FU185" s="759">
        <f t="shared" si="875"/>
        <v>376.25185361720156</v>
      </c>
      <c r="FV185" s="759">
        <f t="shared" si="875"/>
        <v>423.272825971825</v>
      </c>
      <c r="FW185" s="759">
        <f t="shared" si="875"/>
        <v>423.272825971825</v>
      </c>
      <c r="FX185" s="759">
        <f t="shared" si="875"/>
        <v>423.272825971825</v>
      </c>
      <c r="FY185" s="759">
        <f t="shared" si="875"/>
        <v>709.25947992797376</v>
      </c>
      <c r="FZ185" s="759">
        <f t="shared" si="875"/>
        <v>423.272825971825</v>
      </c>
      <c r="GA185" s="759">
        <f t="shared" si="875"/>
        <v>420.29379832644844</v>
      </c>
      <c r="GB185" s="760">
        <f t="shared" si="772"/>
        <v>5064.4264378773441</v>
      </c>
      <c r="GC185" s="761"/>
      <c r="GD185" s="759">
        <f t="shared" ref="GD185:GO185" si="876">+GD42/$D$149</f>
        <v>4.7971802321182677</v>
      </c>
      <c r="GE185" s="759">
        <f t="shared" si="876"/>
        <v>4.7971802321182677</v>
      </c>
      <c r="GF185" s="759">
        <f t="shared" si="876"/>
        <v>4.7971802321182677</v>
      </c>
      <c r="GG185" s="759">
        <f t="shared" si="876"/>
        <v>4.7971802321182677</v>
      </c>
      <c r="GH185" s="759">
        <f t="shared" si="876"/>
        <v>4.7971802321182677</v>
      </c>
      <c r="GI185" s="759">
        <f t="shared" si="876"/>
        <v>4.7971802321182677</v>
      </c>
      <c r="GJ185" s="759">
        <f t="shared" si="876"/>
        <v>4.7971802321182677</v>
      </c>
      <c r="GK185" s="759">
        <f t="shared" si="876"/>
        <v>4.7971802321182677</v>
      </c>
      <c r="GL185" s="759">
        <f t="shared" si="876"/>
        <v>4.7971802321182677</v>
      </c>
      <c r="GM185" s="759">
        <f t="shared" si="876"/>
        <v>4.7971802321182677</v>
      </c>
      <c r="GN185" s="759">
        <f t="shared" si="876"/>
        <v>4.7971802321182677</v>
      </c>
      <c r="GO185" s="759">
        <f t="shared" si="876"/>
        <v>4.371604854207332</v>
      </c>
      <c r="GP185" s="760">
        <f t="shared" si="774"/>
        <v>57.140587407508271</v>
      </c>
      <c r="GQ185" s="761"/>
      <c r="GR185" s="759">
        <f t="shared" ref="GR185:HC185" si="877">+GR42/$D$149</f>
        <v>0</v>
      </c>
      <c r="GS185" s="759">
        <f t="shared" si="877"/>
        <v>0</v>
      </c>
      <c r="GT185" s="759">
        <f t="shared" si="877"/>
        <v>598.48665395614876</v>
      </c>
      <c r="GU185" s="759">
        <f t="shared" si="877"/>
        <v>598.48665395614876</v>
      </c>
      <c r="GV185" s="759">
        <f t="shared" si="877"/>
        <v>598.48665395614876</v>
      </c>
      <c r="GW185" s="759">
        <f t="shared" si="877"/>
        <v>598.48665395614876</v>
      </c>
      <c r="GX185" s="759">
        <f t="shared" si="877"/>
        <v>598.48665395614876</v>
      </c>
      <c r="GY185" s="759">
        <f t="shared" si="877"/>
        <v>598.48665395614876</v>
      </c>
      <c r="GZ185" s="759">
        <f t="shared" si="877"/>
        <v>598.48665395614876</v>
      </c>
      <c r="HA185" s="759">
        <f t="shared" si="877"/>
        <v>598.48665395614876</v>
      </c>
      <c r="HB185" s="759">
        <f t="shared" si="877"/>
        <v>598.48665395614876</v>
      </c>
      <c r="HC185" s="759">
        <f t="shared" si="877"/>
        <v>598.48665395614876</v>
      </c>
      <c r="HD185" s="760">
        <f t="shared" si="811"/>
        <v>0</v>
      </c>
      <c r="HE185" s="761"/>
      <c r="HF185" s="759">
        <f t="shared" ref="HF185:HQ185" si="878">+HF42/$D$149</f>
        <v>167.73495543752929</v>
      </c>
      <c r="HG185" s="759">
        <f t="shared" si="878"/>
        <v>175.5995884213234</v>
      </c>
      <c r="HH185" s="759">
        <f t="shared" si="878"/>
        <v>175.5995884213234</v>
      </c>
      <c r="HI185" s="759">
        <f t="shared" si="878"/>
        <v>175.5995884213234</v>
      </c>
      <c r="HJ185" s="759">
        <f t="shared" si="878"/>
        <v>175.5995884213234</v>
      </c>
      <c r="HK185" s="759">
        <f t="shared" si="878"/>
        <v>175.5995884213234</v>
      </c>
      <c r="HL185" s="759">
        <f t="shared" si="878"/>
        <v>196.61960748710032</v>
      </c>
      <c r="HM185" s="759">
        <f t="shared" si="878"/>
        <v>196.61960748710032</v>
      </c>
      <c r="HN185" s="759">
        <f t="shared" si="878"/>
        <v>196.61960748710032</v>
      </c>
      <c r="HO185" s="759">
        <f t="shared" si="878"/>
        <v>339.6129344651747</v>
      </c>
      <c r="HP185" s="759">
        <f t="shared" si="878"/>
        <v>196.61960748710032</v>
      </c>
      <c r="HQ185" s="759">
        <f t="shared" si="878"/>
        <v>194.9173059754566</v>
      </c>
      <c r="HR185" s="760">
        <f t="shared" si="777"/>
        <v>2366.7415679331793</v>
      </c>
      <c r="HS185" s="761"/>
      <c r="HT185" s="759">
        <f t="shared" ref="HT185:IE185" si="879">+HT42/$D$149</f>
        <v>36.780021032880896</v>
      </c>
      <c r="HU185" s="759">
        <f t="shared" si="879"/>
        <v>38.746179278829416</v>
      </c>
      <c r="HV185" s="759">
        <f t="shared" si="879"/>
        <v>38.746179278829416</v>
      </c>
      <c r="HW185" s="759">
        <f t="shared" si="879"/>
        <v>38.746179278829416</v>
      </c>
      <c r="HX185" s="759">
        <f t="shared" si="879"/>
        <v>38.746179278829416</v>
      </c>
      <c r="HY185" s="759">
        <f t="shared" si="879"/>
        <v>38.746179278829416</v>
      </c>
      <c r="HZ185" s="759">
        <f t="shared" si="879"/>
        <v>42.964482424682615</v>
      </c>
      <c r="IA185" s="759">
        <f t="shared" si="879"/>
        <v>42.964482424682615</v>
      </c>
      <c r="IB185" s="759">
        <f t="shared" si="879"/>
        <v>42.964482424682615</v>
      </c>
      <c r="IC185" s="759">
        <f t="shared" si="879"/>
        <v>78.712814169201195</v>
      </c>
      <c r="ID185" s="759">
        <f t="shared" si="879"/>
        <v>42.964482424682615</v>
      </c>
      <c r="IE185" s="759">
        <f t="shared" si="879"/>
        <v>42.538907046771683</v>
      </c>
      <c r="IF185" s="760">
        <f t="shared" si="779"/>
        <v>523.62056834173131</v>
      </c>
      <c r="IG185" s="761"/>
      <c r="IH185" s="759">
        <f t="shared" ref="IH185:IS185" si="880">+IH42/$D$149</f>
        <v>69.990221223538668</v>
      </c>
      <c r="II185" s="759">
        <f t="shared" si="880"/>
        <v>71.956379469487189</v>
      </c>
      <c r="IJ185" s="759">
        <f t="shared" si="880"/>
        <v>71.956379469487189</v>
      </c>
      <c r="IK185" s="759">
        <f t="shared" si="880"/>
        <v>71.956379469487189</v>
      </c>
      <c r="IL185" s="759">
        <f t="shared" si="880"/>
        <v>71.956379469487189</v>
      </c>
      <c r="IM185" s="759">
        <f t="shared" si="880"/>
        <v>71.956379469487189</v>
      </c>
      <c r="IN185" s="759">
        <f t="shared" si="880"/>
        <v>82.835788430402346</v>
      </c>
      <c r="IO185" s="759">
        <f t="shared" si="880"/>
        <v>82.835788430402346</v>
      </c>
      <c r="IP185" s="759">
        <f t="shared" si="880"/>
        <v>82.835788430402346</v>
      </c>
      <c r="IQ185" s="759">
        <f t="shared" si="880"/>
        <v>118.58412017492094</v>
      </c>
      <c r="IR185" s="759">
        <f t="shared" si="880"/>
        <v>82.835788430402346</v>
      </c>
      <c r="IS185" s="759">
        <f t="shared" si="880"/>
        <v>82.410213052491414</v>
      </c>
      <c r="IT185" s="760">
        <f t="shared" si="781"/>
        <v>962.10960551999619</v>
      </c>
      <c r="IU185" s="761"/>
      <c r="IV185" s="759">
        <f t="shared" ref="IV185:JG185" si="881">+IV42/$D$149</f>
        <v>315.84908907954662</v>
      </c>
      <c r="IW185" s="759">
        <f t="shared" si="881"/>
        <v>329.61219680118631</v>
      </c>
      <c r="IX185" s="759">
        <f t="shared" si="881"/>
        <v>329.61219680118631</v>
      </c>
      <c r="IY185" s="759">
        <f t="shared" si="881"/>
        <v>329.61219680118631</v>
      </c>
      <c r="IZ185" s="759">
        <f t="shared" si="881"/>
        <v>329.61219680118631</v>
      </c>
      <c r="JA185" s="759">
        <f t="shared" si="881"/>
        <v>329.61219680118631</v>
      </c>
      <c r="JB185" s="759">
        <f t="shared" si="881"/>
        <v>370.84193941319774</v>
      </c>
      <c r="JC185" s="759">
        <f t="shared" si="881"/>
        <v>370.84193941319774</v>
      </c>
      <c r="JD185" s="759">
        <f t="shared" si="881"/>
        <v>370.84193941319774</v>
      </c>
      <c r="JE185" s="759">
        <f t="shared" si="881"/>
        <v>621.08026162482781</v>
      </c>
      <c r="JF185" s="759">
        <f t="shared" si="881"/>
        <v>370.84193941319774</v>
      </c>
      <c r="JG185" s="759">
        <f t="shared" si="881"/>
        <v>367.86291176782117</v>
      </c>
      <c r="JH185" s="760">
        <f t="shared" si="783"/>
        <v>4436.221004130919</v>
      </c>
      <c r="JI185" s="761"/>
      <c r="JJ185" s="759">
        <f t="shared" ref="JJ185:JU185" si="882">+JJ42/$D$149</f>
        <v>398.95582716721896</v>
      </c>
      <c r="JK185" s="759">
        <f t="shared" si="882"/>
        <v>416.6512513807557</v>
      </c>
      <c r="JL185" s="759">
        <f t="shared" si="882"/>
        <v>416.6512513807557</v>
      </c>
      <c r="JM185" s="759">
        <f t="shared" si="882"/>
        <v>416.6512513807557</v>
      </c>
      <c r="JN185" s="759">
        <f t="shared" si="882"/>
        <v>416.6512513807557</v>
      </c>
      <c r="JO185" s="759">
        <f t="shared" si="882"/>
        <v>416.6512513807557</v>
      </c>
      <c r="JP185" s="759">
        <f t="shared" si="882"/>
        <v>465.50730476493106</v>
      </c>
      <c r="JQ185" s="759">
        <f t="shared" si="882"/>
        <v>465.50730476493106</v>
      </c>
      <c r="JR185" s="759">
        <f t="shared" si="882"/>
        <v>465.50730476493106</v>
      </c>
      <c r="JS185" s="759">
        <f t="shared" si="882"/>
        <v>930.23561744367271</v>
      </c>
      <c r="JT185" s="759">
        <f t="shared" si="882"/>
        <v>465.50730476493106</v>
      </c>
      <c r="JU185" s="759">
        <f t="shared" si="882"/>
        <v>460.82597560791078</v>
      </c>
      <c r="JV185" s="760">
        <f t="shared" si="785"/>
        <v>5735.3028961823047</v>
      </c>
      <c r="JW185" s="761"/>
      <c r="JX185" s="759">
        <f t="shared" ref="JX185:KI185" si="883">+JX42/$D$149</f>
        <v>194.13604415391831</v>
      </c>
      <c r="JY185" s="759">
        <f t="shared" si="883"/>
        <v>202.00067713771242</v>
      </c>
      <c r="JZ185" s="759">
        <f t="shared" si="883"/>
        <v>202.00067713771242</v>
      </c>
      <c r="KA185" s="759">
        <f t="shared" si="883"/>
        <v>202.00067713771242</v>
      </c>
      <c r="KB185" s="759">
        <f t="shared" si="883"/>
        <v>202.00067713771242</v>
      </c>
      <c r="KC185" s="759">
        <f t="shared" si="883"/>
        <v>202.00067713771242</v>
      </c>
      <c r="KD185" s="759">
        <f t="shared" si="883"/>
        <v>227.11983824352748</v>
      </c>
      <c r="KE185" s="759">
        <f t="shared" si="883"/>
        <v>227.11983824352748</v>
      </c>
      <c r="KF185" s="759">
        <f t="shared" si="883"/>
        <v>227.11983824352748</v>
      </c>
      <c r="KG185" s="759">
        <f t="shared" si="883"/>
        <v>405.8614969661204</v>
      </c>
      <c r="KH185" s="759">
        <f t="shared" si="883"/>
        <v>227.11983824352748</v>
      </c>
      <c r="KI185" s="759">
        <f t="shared" si="883"/>
        <v>224.99196135397278</v>
      </c>
      <c r="KJ185" s="760">
        <f t="shared" si="787"/>
        <v>2743.4722411366834</v>
      </c>
      <c r="KK185" s="761"/>
      <c r="KL185" s="759">
        <f t="shared" ref="KL185:KW185" si="884">+KL42/$D$149</f>
        <v>330.29264454431279</v>
      </c>
      <c r="KM185" s="759">
        <f t="shared" si="884"/>
        <v>336.19111928215835</v>
      </c>
      <c r="KN185" s="759">
        <f t="shared" si="884"/>
        <v>336.19111928215835</v>
      </c>
      <c r="KO185" s="759">
        <f t="shared" si="884"/>
        <v>336.19111928215835</v>
      </c>
      <c r="KP185" s="759">
        <f t="shared" si="884"/>
        <v>336.19111928215835</v>
      </c>
      <c r="KQ185" s="759">
        <f t="shared" si="884"/>
        <v>336.19111928215835</v>
      </c>
      <c r="KR185" s="759">
        <f t="shared" si="884"/>
        <v>346.33172938702012</v>
      </c>
      <c r="KS185" s="759">
        <f t="shared" si="884"/>
        <v>346.33172938702012</v>
      </c>
      <c r="KT185" s="759">
        <f t="shared" si="884"/>
        <v>346.33172938702012</v>
      </c>
      <c r="KU185" s="759">
        <f t="shared" si="884"/>
        <v>417.78072843373127</v>
      </c>
      <c r="KV185" s="759">
        <f t="shared" si="884"/>
        <v>346.33172938702012</v>
      </c>
      <c r="KW185" s="759">
        <f t="shared" si="884"/>
        <v>345.48057863119828</v>
      </c>
      <c r="KX185" s="760">
        <f t="shared" si="789"/>
        <v>4159.8364655681144</v>
      </c>
      <c r="KY185" s="761"/>
      <c r="KZ185" s="759">
        <f t="shared" ref="KZ185:LK185" si="885">+KZ42/$D$149</f>
        <v>124.94732322544525</v>
      </c>
      <c r="LA185" s="759">
        <f t="shared" si="885"/>
        <v>124.94732322544525</v>
      </c>
      <c r="LB185" s="759">
        <f t="shared" si="885"/>
        <v>124.94732322544525</v>
      </c>
      <c r="LC185" s="759">
        <f t="shared" si="885"/>
        <v>124.94732322544525</v>
      </c>
      <c r="LD185" s="759">
        <f t="shared" si="885"/>
        <v>124.94732322544525</v>
      </c>
      <c r="LE185" s="759">
        <f t="shared" si="885"/>
        <v>124.94732322544525</v>
      </c>
      <c r="LF185" s="759">
        <f t="shared" si="885"/>
        <v>124.94732322544525</v>
      </c>
      <c r="LG185" s="759">
        <f t="shared" si="885"/>
        <v>124.94732322544525</v>
      </c>
      <c r="LH185" s="759">
        <f t="shared" si="885"/>
        <v>124.94732322544525</v>
      </c>
      <c r="LI185" s="759">
        <f t="shared" si="885"/>
        <v>160.74331941228988</v>
      </c>
      <c r="LJ185" s="759">
        <f t="shared" si="885"/>
        <v>124.94732322544525</v>
      </c>
      <c r="LK185" s="759">
        <f t="shared" si="885"/>
        <v>124.52174784753431</v>
      </c>
      <c r="LL185" s="760">
        <f t="shared" si="791"/>
        <v>1534.7382995142762</v>
      </c>
      <c r="LM185" s="761"/>
      <c r="LN185" s="759">
        <v>0</v>
      </c>
      <c r="LO185" s="764">
        <v>0</v>
      </c>
      <c r="LP185" s="763">
        <v>0</v>
      </c>
      <c r="LQ185" s="763">
        <v>0</v>
      </c>
      <c r="LR185" s="763">
        <v>0</v>
      </c>
      <c r="LS185" s="763">
        <v>0</v>
      </c>
      <c r="LT185" s="763">
        <v>0</v>
      </c>
      <c r="LU185" s="763">
        <v>0</v>
      </c>
      <c r="LV185" s="763">
        <v>0</v>
      </c>
      <c r="LW185" s="763">
        <v>0</v>
      </c>
      <c r="LX185" s="763">
        <v>0</v>
      </c>
      <c r="LY185" s="763">
        <v>0</v>
      </c>
      <c r="LZ185" s="760">
        <f t="shared" si="792"/>
        <v>0</v>
      </c>
      <c r="MA185" s="761"/>
      <c r="MB185" s="760">
        <f t="shared" si="793"/>
        <v>7800.3934207938</v>
      </c>
      <c r="MC185" s="760">
        <f t="shared" si="793"/>
        <v>8109.0802654077188</v>
      </c>
      <c r="MD185" s="760">
        <f t="shared" si="793"/>
        <v>8707.5669193638696</v>
      </c>
      <c r="ME185" s="760">
        <f t="shared" si="793"/>
        <v>8707.5669193638696</v>
      </c>
      <c r="MF185" s="760">
        <f t="shared" si="793"/>
        <v>8707.5669193638696</v>
      </c>
      <c r="MG185" s="760">
        <f t="shared" si="793"/>
        <v>8707.5669193638696</v>
      </c>
      <c r="MH185" s="760">
        <f t="shared" si="793"/>
        <v>9444.4949460559546</v>
      </c>
      <c r="MI185" s="760">
        <f t="shared" si="793"/>
        <v>9444.4949460559546</v>
      </c>
      <c r="MJ185" s="760">
        <f t="shared" si="793"/>
        <v>9444.4949460559546</v>
      </c>
      <c r="MK185" s="760">
        <f t="shared" si="793"/>
        <v>15450.214679135077</v>
      </c>
      <c r="ML185" s="760">
        <f t="shared" si="793"/>
        <v>9444.4949460559546</v>
      </c>
      <c r="MM185" s="760">
        <f t="shared" si="793"/>
        <v>9374.7005840785678</v>
      </c>
      <c r="MN185" s="760">
        <f t="shared" si="794"/>
        <v>113342.63641109447</v>
      </c>
    </row>
    <row r="186" spans="1:352" x14ac:dyDescent="0.25">
      <c r="A186" s="792"/>
      <c r="B186" s="255" t="s">
        <v>96</v>
      </c>
      <c r="C186" s="313"/>
      <c r="D186" s="759">
        <f t="shared" si="795"/>
        <v>0</v>
      </c>
      <c r="E186" s="759">
        <f t="shared" ref="E186:O186" si="886">+E43/$D$149</f>
        <v>0</v>
      </c>
      <c r="F186" s="759">
        <f t="shared" si="886"/>
        <v>0</v>
      </c>
      <c r="G186" s="759">
        <f t="shared" si="886"/>
        <v>0</v>
      </c>
      <c r="H186" s="759">
        <f t="shared" si="886"/>
        <v>0</v>
      </c>
      <c r="I186" s="759">
        <f t="shared" si="886"/>
        <v>0</v>
      </c>
      <c r="J186" s="759">
        <f t="shared" si="886"/>
        <v>0</v>
      </c>
      <c r="K186" s="759">
        <f t="shared" si="886"/>
        <v>0</v>
      </c>
      <c r="L186" s="759">
        <f t="shared" si="886"/>
        <v>0</v>
      </c>
      <c r="M186" s="759">
        <f t="shared" si="886"/>
        <v>0</v>
      </c>
      <c r="N186" s="759">
        <f t="shared" si="886"/>
        <v>0</v>
      </c>
      <c r="O186" s="759">
        <f t="shared" si="886"/>
        <v>0</v>
      </c>
      <c r="P186" s="765">
        <f t="shared" si="748"/>
        <v>0</v>
      </c>
      <c r="Q186" s="761"/>
      <c r="R186" s="759">
        <f t="shared" si="797"/>
        <v>0</v>
      </c>
      <c r="S186" s="759">
        <f t="shared" si="797"/>
        <v>0</v>
      </c>
      <c r="T186" s="759">
        <f t="shared" si="797"/>
        <v>0</v>
      </c>
      <c r="U186" s="759">
        <f t="shared" si="797"/>
        <v>0</v>
      </c>
      <c r="V186" s="759">
        <f t="shared" si="797"/>
        <v>0</v>
      </c>
      <c r="W186" s="759">
        <f t="shared" si="797"/>
        <v>0</v>
      </c>
      <c r="X186" s="759">
        <f t="shared" si="797"/>
        <v>0</v>
      </c>
      <c r="Y186" s="759">
        <f t="shared" si="797"/>
        <v>0</v>
      </c>
      <c r="Z186" s="759">
        <f t="shared" si="797"/>
        <v>0</v>
      </c>
      <c r="AA186" s="759">
        <f t="shared" si="797"/>
        <v>0</v>
      </c>
      <c r="AB186" s="759">
        <f t="shared" si="797"/>
        <v>0</v>
      </c>
      <c r="AC186" s="759">
        <f t="shared" si="797"/>
        <v>0</v>
      </c>
      <c r="AD186" s="765">
        <f t="shared" si="750"/>
        <v>0</v>
      </c>
      <c r="AE186" s="761"/>
      <c r="AF186" s="759">
        <f t="shared" ref="AF186:AQ186" si="887">+AF43/$D$149</f>
        <v>0</v>
      </c>
      <c r="AG186" s="759">
        <f t="shared" si="887"/>
        <v>0</v>
      </c>
      <c r="AH186" s="759">
        <f t="shared" si="887"/>
        <v>0</v>
      </c>
      <c r="AI186" s="759">
        <f t="shared" si="887"/>
        <v>0</v>
      </c>
      <c r="AJ186" s="759">
        <f t="shared" si="887"/>
        <v>0</v>
      </c>
      <c r="AK186" s="759">
        <f t="shared" si="887"/>
        <v>0</v>
      </c>
      <c r="AL186" s="759">
        <f t="shared" si="887"/>
        <v>0</v>
      </c>
      <c r="AM186" s="759">
        <f t="shared" si="887"/>
        <v>0</v>
      </c>
      <c r="AN186" s="759">
        <f t="shared" si="887"/>
        <v>0</v>
      </c>
      <c r="AO186" s="759">
        <f t="shared" si="887"/>
        <v>0</v>
      </c>
      <c r="AP186" s="759">
        <f t="shared" si="887"/>
        <v>0</v>
      </c>
      <c r="AQ186" s="759">
        <f t="shared" si="887"/>
        <v>0</v>
      </c>
      <c r="AR186" s="765">
        <f t="shared" si="752"/>
        <v>0</v>
      </c>
      <c r="AS186" s="761"/>
      <c r="AT186" s="759">
        <f t="shared" ref="AT186:BE186" si="888">+AT43/$D$149</f>
        <v>0</v>
      </c>
      <c r="AU186" s="759">
        <f t="shared" si="888"/>
        <v>0</v>
      </c>
      <c r="AV186" s="759">
        <f t="shared" si="888"/>
        <v>0</v>
      </c>
      <c r="AW186" s="759">
        <f t="shared" si="888"/>
        <v>0</v>
      </c>
      <c r="AX186" s="759">
        <f t="shared" si="888"/>
        <v>0</v>
      </c>
      <c r="AY186" s="759">
        <f t="shared" si="888"/>
        <v>0</v>
      </c>
      <c r="AZ186" s="759">
        <f t="shared" si="888"/>
        <v>0</v>
      </c>
      <c r="BA186" s="759">
        <f t="shared" si="888"/>
        <v>0</v>
      </c>
      <c r="BB186" s="759">
        <f t="shared" si="888"/>
        <v>0</v>
      </c>
      <c r="BC186" s="759">
        <f t="shared" si="888"/>
        <v>0</v>
      </c>
      <c r="BD186" s="759">
        <f t="shared" si="888"/>
        <v>0</v>
      </c>
      <c r="BE186" s="759">
        <f t="shared" si="888"/>
        <v>0</v>
      </c>
      <c r="BF186" s="765">
        <f t="shared" si="754"/>
        <v>0</v>
      </c>
      <c r="BG186" s="474"/>
      <c r="BH186" s="759">
        <f t="shared" ref="BH186:BS186" si="889">+BH43/$D$149</f>
        <v>0</v>
      </c>
      <c r="BI186" s="759">
        <f t="shared" si="889"/>
        <v>0</v>
      </c>
      <c r="BJ186" s="759">
        <f t="shared" si="889"/>
        <v>0</v>
      </c>
      <c r="BK186" s="759">
        <f t="shared" si="889"/>
        <v>0</v>
      </c>
      <c r="BL186" s="759">
        <f t="shared" si="889"/>
        <v>0</v>
      </c>
      <c r="BM186" s="759">
        <f t="shared" si="889"/>
        <v>0</v>
      </c>
      <c r="BN186" s="759">
        <f t="shared" si="889"/>
        <v>0</v>
      </c>
      <c r="BO186" s="759">
        <f t="shared" si="889"/>
        <v>0</v>
      </c>
      <c r="BP186" s="759">
        <f t="shared" si="889"/>
        <v>0</v>
      </c>
      <c r="BQ186" s="759">
        <f t="shared" si="889"/>
        <v>0</v>
      </c>
      <c r="BR186" s="759">
        <f t="shared" si="889"/>
        <v>0</v>
      </c>
      <c r="BS186" s="759">
        <f t="shared" si="889"/>
        <v>0</v>
      </c>
      <c r="BT186" s="765">
        <f t="shared" si="756"/>
        <v>0</v>
      </c>
      <c r="BU186" s="761"/>
      <c r="BV186" s="759">
        <f t="shared" ref="BV186:CG186" si="890">+BV43/$D$149</f>
        <v>0</v>
      </c>
      <c r="BW186" s="759">
        <f t="shared" si="890"/>
        <v>0</v>
      </c>
      <c r="BX186" s="759">
        <f t="shared" si="890"/>
        <v>0</v>
      </c>
      <c r="BY186" s="759">
        <f t="shared" si="890"/>
        <v>0</v>
      </c>
      <c r="BZ186" s="759">
        <f t="shared" si="890"/>
        <v>0</v>
      </c>
      <c r="CA186" s="759">
        <f t="shared" si="890"/>
        <v>0</v>
      </c>
      <c r="CB186" s="759">
        <f t="shared" si="890"/>
        <v>0</v>
      </c>
      <c r="CC186" s="759">
        <f t="shared" si="890"/>
        <v>0</v>
      </c>
      <c r="CD186" s="759">
        <f t="shared" si="890"/>
        <v>0</v>
      </c>
      <c r="CE186" s="759">
        <f t="shared" si="890"/>
        <v>0</v>
      </c>
      <c r="CF186" s="759">
        <f t="shared" si="890"/>
        <v>0</v>
      </c>
      <c r="CG186" s="759">
        <f t="shared" si="890"/>
        <v>0</v>
      </c>
      <c r="CH186" s="765">
        <f t="shared" si="758"/>
        <v>0</v>
      </c>
      <c r="CI186" s="761"/>
      <c r="CJ186" s="759">
        <f t="shared" ref="CJ186:CU186" si="891">+CJ43/$D$149</f>
        <v>0</v>
      </c>
      <c r="CK186" s="759">
        <f t="shared" si="891"/>
        <v>0</v>
      </c>
      <c r="CL186" s="759">
        <f t="shared" si="891"/>
        <v>0</v>
      </c>
      <c r="CM186" s="759">
        <f t="shared" si="891"/>
        <v>0</v>
      </c>
      <c r="CN186" s="759">
        <f t="shared" si="891"/>
        <v>0</v>
      </c>
      <c r="CO186" s="759">
        <f t="shared" si="891"/>
        <v>0</v>
      </c>
      <c r="CP186" s="759">
        <f t="shared" si="891"/>
        <v>0</v>
      </c>
      <c r="CQ186" s="759">
        <f t="shared" si="891"/>
        <v>0</v>
      </c>
      <c r="CR186" s="759">
        <f t="shared" si="891"/>
        <v>0</v>
      </c>
      <c r="CS186" s="759">
        <f t="shared" si="891"/>
        <v>0</v>
      </c>
      <c r="CT186" s="759">
        <f t="shared" si="891"/>
        <v>0</v>
      </c>
      <c r="CU186" s="759">
        <f t="shared" si="891"/>
        <v>0</v>
      </c>
      <c r="CV186" s="765">
        <f t="shared" si="760"/>
        <v>0</v>
      </c>
      <c r="CW186" s="761"/>
      <c r="CX186" s="759">
        <f t="shared" ref="CX186:DI186" si="892">+CX43/$D$149</f>
        <v>0</v>
      </c>
      <c r="CY186" s="759">
        <f t="shared" si="892"/>
        <v>0</v>
      </c>
      <c r="CZ186" s="759">
        <f t="shared" si="892"/>
        <v>0</v>
      </c>
      <c r="DA186" s="759">
        <f t="shared" si="892"/>
        <v>0</v>
      </c>
      <c r="DB186" s="759">
        <f t="shared" si="892"/>
        <v>0</v>
      </c>
      <c r="DC186" s="759">
        <f t="shared" si="892"/>
        <v>0</v>
      </c>
      <c r="DD186" s="759">
        <f t="shared" si="892"/>
        <v>0</v>
      </c>
      <c r="DE186" s="759">
        <f t="shared" si="892"/>
        <v>0</v>
      </c>
      <c r="DF186" s="759">
        <f t="shared" si="892"/>
        <v>0</v>
      </c>
      <c r="DG186" s="759">
        <f t="shared" si="892"/>
        <v>0</v>
      </c>
      <c r="DH186" s="759">
        <f t="shared" si="892"/>
        <v>0</v>
      </c>
      <c r="DI186" s="759">
        <f t="shared" si="892"/>
        <v>0</v>
      </c>
      <c r="DJ186" s="765">
        <f t="shared" si="762"/>
        <v>0</v>
      </c>
      <c r="DK186" s="761"/>
      <c r="DL186" s="759">
        <f t="shared" ref="DL186:DW186" si="893">+DL43/$D$149</f>
        <v>0</v>
      </c>
      <c r="DM186" s="759">
        <f t="shared" si="893"/>
        <v>0</v>
      </c>
      <c r="DN186" s="759">
        <f t="shared" si="893"/>
        <v>0</v>
      </c>
      <c r="DO186" s="759">
        <f t="shared" si="893"/>
        <v>0</v>
      </c>
      <c r="DP186" s="759">
        <f t="shared" si="893"/>
        <v>0</v>
      </c>
      <c r="DQ186" s="759">
        <f t="shared" si="893"/>
        <v>0</v>
      </c>
      <c r="DR186" s="759">
        <f t="shared" si="893"/>
        <v>0</v>
      </c>
      <c r="DS186" s="759">
        <f t="shared" si="893"/>
        <v>0</v>
      </c>
      <c r="DT186" s="759">
        <f t="shared" si="893"/>
        <v>0</v>
      </c>
      <c r="DU186" s="759">
        <f t="shared" si="893"/>
        <v>0</v>
      </c>
      <c r="DV186" s="759">
        <f t="shared" si="893"/>
        <v>0</v>
      </c>
      <c r="DW186" s="759">
        <f t="shared" si="893"/>
        <v>0</v>
      </c>
      <c r="DX186" s="765">
        <f t="shared" si="764"/>
        <v>0</v>
      </c>
      <c r="DY186" s="761"/>
      <c r="DZ186" s="759">
        <f t="shared" ref="DZ186:EK186" si="894">+DZ43/$D$149</f>
        <v>0</v>
      </c>
      <c r="EA186" s="759">
        <f t="shared" si="894"/>
        <v>0</v>
      </c>
      <c r="EB186" s="759">
        <f t="shared" si="894"/>
        <v>0</v>
      </c>
      <c r="EC186" s="759">
        <f t="shared" si="894"/>
        <v>0</v>
      </c>
      <c r="ED186" s="759">
        <f t="shared" si="894"/>
        <v>0</v>
      </c>
      <c r="EE186" s="759">
        <f t="shared" si="894"/>
        <v>0</v>
      </c>
      <c r="EF186" s="759">
        <f t="shared" si="894"/>
        <v>0</v>
      </c>
      <c r="EG186" s="759">
        <f t="shared" si="894"/>
        <v>0</v>
      </c>
      <c r="EH186" s="759">
        <f t="shared" si="894"/>
        <v>0</v>
      </c>
      <c r="EI186" s="759">
        <f t="shared" si="894"/>
        <v>0</v>
      </c>
      <c r="EJ186" s="759">
        <f t="shared" si="894"/>
        <v>0</v>
      </c>
      <c r="EK186" s="759">
        <f t="shared" si="894"/>
        <v>0</v>
      </c>
      <c r="EL186" s="765">
        <f t="shared" si="766"/>
        <v>0</v>
      </c>
      <c r="EM186" s="761"/>
      <c r="EN186" s="759">
        <f t="shared" ref="EN186:EY186" si="895">+EN43/$D$149</f>
        <v>0</v>
      </c>
      <c r="EO186" s="759">
        <f t="shared" si="895"/>
        <v>0</v>
      </c>
      <c r="EP186" s="759">
        <f t="shared" si="895"/>
        <v>0</v>
      </c>
      <c r="EQ186" s="759">
        <f t="shared" si="895"/>
        <v>0</v>
      </c>
      <c r="ER186" s="759">
        <f t="shared" si="895"/>
        <v>0</v>
      </c>
      <c r="ES186" s="759">
        <f t="shared" si="895"/>
        <v>0</v>
      </c>
      <c r="ET186" s="759">
        <f t="shared" si="895"/>
        <v>0</v>
      </c>
      <c r="EU186" s="759">
        <f t="shared" si="895"/>
        <v>0</v>
      </c>
      <c r="EV186" s="759">
        <f t="shared" si="895"/>
        <v>0</v>
      </c>
      <c r="EW186" s="759">
        <f t="shared" si="895"/>
        <v>0</v>
      </c>
      <c r="EX186" s="759">
        <f t="shared" si="895"/>
        <v>0</v>
      </c>
      <c r="EY186" s="759">
        <f t="shared" si="895"/>
        <v>0</v>
      </c>
      <c r="EZ186" s="765">
        <f t="shared" si="768"/>
        <v>0</v>
      </c>
      <c r="FA186" s="761"/>
      <c r="FB186" s="759">
        <f t="shared" ref="FB186:FM186" si="896">+FB43/$D$149</f>
        <v>0</v>
      </c>
      <c r="FC186" s="759">
        <f t="shared" si="896"/>
        <v>0</v>
      </c>
      <c r="FD186" s="759">
        <f t="shared" si="896"/>
        <v>0</v>
      </c>
      <c r="FE186" s="759">
        <f t="shared" si="896"/>
        <v>0</v>
      </c>
      <c r="FF186" s="759">
        <f t="shared" si="896"/>
        <v>0</v>
      </c>
      <c r="FG186" s="759">
        <f t="shared" si="896"/>
        <v>0</v>
      </c>
      <c r="FH186" s="759">
        <f t="shared" si="896"/>
        <v>0</v>
      </c>
      <c r="FI186" s="759">
        <f t="shared" si="896"/>
        <v>0</v>
      </c>
      <c r="FJ186" s="759">
        <f t="shared" si="896"/>
        <v>0</v>
      </c>
      <c r="FK186" s="759">
        <f t="shared" si="896"/>
        <v>0</v>
      </c>
      <c r="FL186" s="759">
        <f t="shared" si="896"/>
        <v>0</v>
      </c>
      <c r="FM186" s="759">
        <f t="shared" si="896"/>
        <v>0</v>
      </c>
      <c r="FN186" s="765">
        <f t="shared" si="770"/>
        <v>0</v>
      </c>
      <c r="FO186" s="761"/>
      <c r="FP186" s="759">
        <f t="shared" ref="FP186:GA186" si="897">+FP43/$D$149</f>
        <v>0</v>
      </c>
      <c r="FQ186" s="759">
        <f t="shared" si="897"/>
        <v>0</v>
      </c>
      <c r="FR186" s="759">
        <f t="shared" si="897"/>
        <v>0</v>
      </c>
      <c r="FS186" s="759">
        <f t="shared" si="897"/>
        <v>0</v>
      </c>
      <c r="FT186" s="759">
        <f t="shared" si="897"/>
        <v>0</v>
      </c>
      <c r="FU186" s="759">
        <f t="shared" si="897"/>
        <v>0</v>
      </c>
      <c r="FV186" s="759">
        <f t="shared" si="897"/>
        <v>0</v>
      </c>
      <c r="FW186" s="759">
        <f t="shared" si="897"/>
        <v>0</v>
      </c>
      <c r="FX186" s="759">
        <f t="shared" si="897"/>
        <v>0</v>
      </c>
      <c r="FY186" s="759">
        <f t="shared" si="897"/>
        <v>0</v>
      </c>
      <c r="FZ186" s="759">
        <f t="shared" si="897"/>
        <v>0</v>
      </c>
      <c r="GA186" s="759">
        <f t="shared" si="897"/>
        <v>0</v>
      </c>
      <c r="GB186" s="765">
        <f t="shared" si="772"/>
        <v>0</v>
      </c>
      <c r="GC186" s="761"/>
      <c r="GD186" s="759">
        <f t="shared" ref="GD186:GO186" si="898">+GD43/$D$149</f>
        <v>0</v>
      </c>
      <c r="GE186" s="759">
        <f t="shared" si="898"/>
        <v>0</v>
      </c>
      <c r="GF186" s="759">
        <f t="shared" si="898"/>
        <v>0</v>
      </c>
      <c r="GG186" s="759">
        <f t="shared" si="898"/>
        <v>0</v>
      </c>
      <c r="GH186" s="759">
        <f t="shared" si="898"/>
        <v>0</v>
      </c>
      <c r="GI186" s="759">
        <f t="shared" si="898"/>
        <v>0</v>
      </c>
      <c r="GJ186" s="759">
        <f t="shared" si="898"/>
        <v>0</v>
      </c>
      <c r="GK186" s="759">
        <f t="shared" si="898"/>
        <v>0</v>
      </c>
      <c r="GL186" s="759">
        <f t="shared" si="898"/>
        <v>0</v>
      </c>
      <c r="GM186" s="759">
        <f t="shared" si="898"/>
        <v>0</v>
      </c>
      <c r="GN186" s="759">
        <f t="shared" si="898"/>
        <v>0</v>
      </c>
      <c r="GO186" s="759">
        <f t="shared" si="898"/>
        <v>0</v>
      </c>
      <c r="GP186" s="765">
        <f t="shared" si="774"/>
        <v>0</v>
      </c>
      <c r="GQ186" s="761"/>
      <c r="GR186" s="759">
        <f t="shared" ref="GR186:HC186" si="899">+GR43/$D$149</f>
        <v>0</v>
      </c>
      <c r="GS186" s="759">
        <f t="shared" si="899"/>
        <v>0</v>
      </c>
      <c r="GT186" s="759">
        <f t="shared" si="899"/>
        <v>0</v>
      </c>
      <c r="GU186" s="759">
        <f t="shared" si="899"/>
        <v>0</v>
      </c>
      <c r="GV186" s="759">
        <f t="shared" si="899"/>
        <v>0</v>
      </c>
      <c r="GW186" s="759">
        <f t="shared" si="899"/>
        <v>0</v>
      </c>
      <c r="GX186" s="759">
        <f t="shared" si="899"/>
        <v>0</v>
      </c>
      <c r="GY186" s="759">
        <f t="shared" si="899"/>
        <v>0</v>
      </c>
      <c r="GZ186" s="759">
        <f t="shared" si="899"/>
        <v>0</v>
      </c>
      <c r="HA186" s="759">
        <f t="shared" si="899"/>
        <v>0</v>
      </c>
      <c r="HB186" s="759">
        <f t="shared" si="899"/>
        <v>0</v>
      </c>
      <c r="HC186" s="759">
        <f t="shared" si="899"/>
        <v>0</v>
      </c>
      <c r="HD186" s="765">
        <f t="shared" si="811"/>
        <v>0</v>
      </c>
      <c r="HE186" s="761"/>
      <c r="HF186" s="759">
        <f t="shared" ref="HF186:HQ186" si="900">+HF43/$D$149</f>
        <v>0</v>
      </c>
      <c r="HG186" s="759">
        <f t="shared" si="900"/>
        <v>0</v>
      </c>
      <c r="HH186" s="759">
        <f t="shared" si="900"/>
        <v>0</v>
      </c>
      <c r="HI186" s="759">
        <f t="shared" si="900"/>
        <v>0</v>
      </c>
      <c r="HJ186" s="759">
        <f t="shared" si="900"/>
        <v>0</v>
      </c>
      <c r="HK186" s="759">
        <f t="shared" si="900"/>
        <v>0</v>
      </c>
      <c r="HL186" s="759">
        <f t="shared" si="900"/>
        <v>0</v>
      </c>
      <c r="HM186" s="759">
        <f t="shared" si="900"/>
        <v>0</v>
      </c>
      <c r="HN186" s="759">
        <f t="shared" si="900"/>
        <v>0</v>
      </c>
      <c r="HO186" s="759">
        <f t="shared" si="900"/>
        <v>0</v>
      </c>
      <c r="HP186" s="759">
        <f t="shared" si="900"/>
        <v>0</v>
      </c>
      <c r="HQ186" s="759">
        <f t="shared" si="900"/>
        <v>0</v>
      </c>
      <c r="HR186" s="765">
        <f t="shared" si="777"/>
        <v>0</v>
      </c>
      <c r="HS186" s="761"/>
      <c r="HT186" s="759">
        <f t="shared" ref="HT186:IE186" si="901">+HT43/$D$149</f>
        <v>0</v>
      </c>
      <c r="HU186" s="759">
        <f t="shared" si="901"/>
        <v>0</v>
      </c>
      <c r="HV186" s="759">
        <f t="shared" si="901"/>
        <v>0</v>
      </c>
      <c r="HW186" s="759">
        <f t="shared" si="901"/>
        <v>0</v>
      </c>
      <c r="HX186" s="759">
        <f t="shared" si="901"/>
        <v>0</v>
      </c>
      <c r="HY186" s="759">
        <f t="shared" si="901"/>
        <v>0</v>
      </c>
      <c r="HZ186" s="759">
        <f t="shared" si="901"/>
        <v>0</v>
      </c>
      <c r="IA186" s="759">
        <f t="shared" si="901"/>
        <v>0</v>
      </c>
      <c r="IB186" s="759">
        <f t="shared" si="901"/>
        <v>0</v>
      </c>
      <c r="IC186" s="759">
        <f t="shared" si="901"/>
        <v>0</v>
      </c>
      <c r="ID186" s="759">
        <f t="shared" si="901"/>
        <v>0</v>
      </c>
      <c r="IE186" s="759">
        <f t="shared" si="901"/>
        <v>0</v>
      </c>
      <c r="IF186" s="765">
        <f t="shared" si="779"/>
        <v>0</v>
      </c>
      <c r="IG186" s="761"/>
      <c r="IH186" s="759">
        <f t="shared" ref="IH186:IS186" si="902">+IH43/$D$149</f>
        <v>0</v>
      </c>
      <c r="II186" s="759">
        <f t="shared" si="902"/>
        <v>0</v>
      </c>
      <c r="IJ186" s="759">
        <f t="shared" si="902"/>
        <v>0</v>
      </c>
      <c r="IK186" s="759">
        <f t="shared" si="902"/>
        <v>0</v>
      </c>
      <c r="IL186" s="759">
        <f t="shared" si="902"/>
        <v>0</v>
      </c>
      <c r="IM186" s="759">
        <f t="shared" si="902"/>
        <v>0</v>
      </c>
      <c r="IN186" s="759">
        <f t="shared" si="902"/>
        <v>0</v>
      </c>
      <c r="IO186" s="759">
        <f t="shared" si="902"/>
        <v>0</v>
      </c>
      <c r="IP186" s="759">
        <f t="shared" si="902"/>
        <v>0</v>
      </c>
      <c r="IQ186" s="759">
        <f t="shared" si="902"/>
        <v>0</v>
      </c>
      <c r="IR186" s="759">
        <f t="shared" si="902"/>
        <v>0</v>
      </c>
      <c r="IS186" s="759">
        <f t="shared" si="902"/>
        <v>0</v>
      </c>
      <c r="IT186" s="765">
        <f t="shared" si="781"/>
        <v>0</v>
      </c>
      <c r="IU186" s="761"/>
      <c r="IV186" s="759">
        <f t="shared" ref="IV186:JG186" si="903">+IV43/$D$149</f>
        <v>0</v>
      </c>
      <c r="IW186" s="759">
        <f t="shared" si="903"/>
        <v>0</v>
      </c>
      <c r="IX186" s="759">
        <f t="shared" si="903"/>
        <v>0</v>
      </c>
      <c r="IY186" s="759">
        <f t="shared" si="903"/>
        <v>0</v>
      </c>
      <c r="IZ186" s="759">
        <f t="shared" si="903"/>
        <v>0</v>
      </c>
      <c r="JA186" s="759">
        <f t="shared" si="903"/>
        <v>0</v>
      </c>
      <c r="JB186" s="759">
        <f t="shared" si="903"/>
        <v>0</v>
      </c>
      <c r="JC186" s="759">
        <f t="shared" si="903"/>
        <v>0</v>
      </c>
      <c r="JD186" s="759">
        <f t="shared" si="903"/>
        <v>0</v>
      </c>
      <c r="JE186" s="759">
        <f t="shared" si="903"/>
        <v>0</v>
      </c>
      <c r="JF186" s="759">
        <f t="shared" si="903"/>
        <v>0</v>
      </c>
      <c r="JG186" s="759">
        <f t="shared" si="903"/>
        <v>0</v>
      </c>
      <c r="JH186" s="765">
        <f t="shared" si="783"/>
        <v>0</v>
      </c>
      <c r="JI186" s="761"/>
      <c r="JJ186" s="759">
        <f t="shared" ref="JJ186:JU186" si="904">+JJ43/$D$149</f>
        <v>0</v>
      </c>
      <c r="JK186" s="759">
        <f t="shared" si="904"/>
        <v>0</v>
      </c>
      <c r="JL186" s="759">
        <f t="shared" si="904"/>
        <v>0</v>
      </c>
      <c r="JM186" s="759">
        <f t="shared" si="904"/>
        <v>0</v>
      </c>
      <c r="JN186" s="759">
        <f t="shared" si="904"/>
        <v>0</v>
      </c>
      <c r="JO186" s="759">
        <f t="shared" si="904"/>
        <v>0</v>
      </c>
      <c r="JP186" s="759">
        <f t="shared" si="904"/>
        <v>0</v>
      </c>
      <c r="JQ186" s="759">
        <f t="shared" si="904"/>
        <v>0</v>
      </c>
      <c r="JR186" s="759">
        <f t="shared" si="904"/>
        <v>0</v>
      </c>
      <c r="JS186" s="759">
        <f t="shared" si="904"/>
        <v>0</v>
      </c>
      <c r="JT186" s="759">
        <f t="shared" si="904"/>
        <v>0</v>
      </c>
      <c r="JU186" s="759">
        <f t="shared" si="904"/>
        <v>0</v>
      </c>
      <c r="JV186" s="765">
        <f t="shared" si="785"/>
        <v>0</v>
      </c>
      <c r="JW186" s="761"/>
      <c r="JX186" s="759">
        <f t="shared" ref="JX186:KI186" si="905">+JX43/$D$149</f>
        <v>0</v>
      </c>
      <c r="JY186" s="759">
        <f t="shared" si="905"/>
        <v>0</v>
      </c>
      <c r="JZ186" s="759">
        <f t="shared" si="905"/>
        <v>0</v>
      </c>
      <c r="KA186" s="759">
        <f t="shared" si="905"/>
        <v>0</v>
      </c>
      <c r="KB186" s="759">
        <f t="shared" si="905"/>
        <v>0</v>
      </c>
      <c r="KC186" s="759">
        <f t="shared" si="905"/>
        <v>0</v>
      </c>
      <c r="KD186" s="759">
        <f t="shared" si="905"/>
        <v>0</v>
      </c>
      <c r="KE186" s="759">
        <f t="shared" si="905"/>
        <v>0</v>
      </c>
      <c r="KF186" s="759">
        <f t="shared" si="905"/>
        <v>0</v>
      </c>
      <c r="KG186" s="759">
        <f t="shared" si="905"/>
        <v>0</v>
      </c>
      <c r="KH186" s="759">
        <f t="shared" si="905"/>
        <v>0</v>
      </c>
      <c r="KI186" s="759">
        <f t="shared" si="905"/>
        <v>0</v>
      </c>
      <c r="KJ186" s="765">
        <f t="shared" si="787"/>
        <v>0</v>
      </c>
      <c r="KK186" s="761"/>
      <c r="KL186" s="759">
        <f t="shared" ref="KL186:KW186" si="906">+KL43/$D$149</f>
        <v>0</v>
      </c>
      <c r="KM186" s="759">
        <f t="shared" si="906"/>
        <v>0</v>
      </c>
      <c r="KN186" s="759">
        <f t="shared" si="906"/>
        <v>0</v>
      </c>
      <c r="KO186" s="759">
        <f t="shared" si="906"/>
        <v>0</v>
      </c>
      <c r="KP186" s="759">
        <f t="shared" si="906"/>
        <v>0</v>
      </c>
      <c r="KQ186" s="759">
        <f t="shared" si="906"/>
        <v>0</v>
      </c>
      <c r="KR186" s="759">
        <f t="shared" si="906"/>
        <v>0</v>
      </c>
      <c r="KS186" s="759">
        <f t="shared" si="906"/>
        <v>0</v>
      </c>
      <c r="KT186" s="759">
        <f t="shared" si="906"/>
        <v>0</v>
      </c>
      <c r="KU186" s="759">
        <f t="shared" si="906"/>
        <v>0</v>
      </c>
      <c r="KV186" s="759">
        <f t="shared" si="906"/>
        <v>0</v>
      </c>
      <c r="KW186" s="759">
        <f t="shared" si="906"/>
        <v>0</v>
      </c>
      <c r="KX186" s="765">
        <f t="shared" si="789"/>
        <v>0</v>
      </c>
      <c r="KY186" s="761"/>
      <c r="KZ186" s="759">
        <f t="shared" ref="KZ186:LK186" si="907">+KZ43/$D$149</f>
        <v>0</v>
      </c>
      <c r="LA186" s="759">
        <f t="shared" si="907"/>
        <v>0</v>
      </c>
      <c r="LB186" s="759">
        <f t="shared" si="907"/>
        <v>0</v>
      </c>
      <c r="LC186" s="759">
        <f t="shared" si="907"/>
        <v>0</v>
      </c>
      <c r="LD186" s="759">
        <f t="shared" si="907"/>
        <v>0</v>
      </c>
      <c r="LE186" s="759">
        <f t="shared" si="907"/>
        <v>0</v>
      </c>
      <c r="LF186" s="759">
        <f t="shared" si="907"/>
        <v>0</v>
      </c>
      <c r="LG186" s="759">
        <f t="shared" si="907"/>
        <v>0</v>
      </c>
      <c r="LH186" s="759">
        <f t="shared" si="907"/>
        <v>0</v>
      </c>
      <c r="LI186" s="759">
        <f t="shared" si="907"/>
        <v>0</v>
      </c>
      <c r="LJ186" s="759">
        <f t="shared" si="907"/>
        <v>0</v>
      </c>
      <c r="LK186" s="759">
        <f t="shared" si="907"/>
        <v>0</v>
      </c>
      <c r="LL186" s="765">
        <f t="shared" si="791"/>
        <v>0</v>
      </c>
      <c r="LM186" s="761"/>
      <c r="LN186" s="759">
        <v>0</v>
      </c>
      <c r="LO186" s="764">
        <v>0</v>
      </c>
      <c r="LP186" s="763">
        <v>0</v>
      </c>
      <c r="LQ186" s="763">
        <v>0</v>
      </c>
      <c r="LR186" s="763">
        <v>0</v>
      </c>
      <c r="LS186" s="763">
        <v>0</v>
      </c>
      <c r="LT186" s="763">
        <v>0</v>
      </c>
      <c r="LU186" s="763">
        <v>0</v>
      </c>
      <c r="LV186" s="763">
        <v>0</v>
      </c>
      <c r="LW186" s="763">
        <v>0</v>
      </c>
      <c r="LX186" s="763">
        <v>0</v>
      </c>
      <c r="LY186" s="763">
        <v>0</v>
      </c>
      <c r="LZ186" s="765">
        <f t="shared" si="792"/>
        <v>0</v>
      </c>
      <c r="MA186" s="761"/>
      <c r="MB186" s="765">
        <f t="shared" si="793"/>
        <v>0</v>
      </c>
      <c r="MC186" s="765">
        <f t="shared" si="793"/>
        <v>0</v>
      </c>
      <c r="MD186" s="765">
        <f t="shared" si="793"/>
        <v>0</v>
      </c>
      <c r="ME186" s="765">
        <f t="shared" si="793"/>
        <v>0</v>
      </c>
      <c r="MF186" s="765">
        <f t="shared" si="793"/>
        <v>0</v>
      </c>
      <c r="MG186" s="765">
        <f t="shared" si="793"/>
        <v>0</v>
      </c>
      <c r="MH186" s="765">
        <f t="shared" si="793"/>
        <v>0</v>
      </c>
      <c r="MI186" s="765">
        <f t="shared" si="793"/>
        <v>0</v>
      </c>
      <c r="MJ186" s="765">
        <f t="shared" si="793"/>
        <v>0</v>
      </c>
      <c r="MK186" s="765">
        <f t="shared" si="793"/>
        <v>0</v>
      </c>
      <c r="ML186" s="765">
        <f t="shared" si="793"/>
        <v>0</v>
      </c>
      <c r="MM186" s="765">
        <f t="shared" si="793"/>
        <v>0</v>
      </c>
      <c r="MN186" s="765">
        <f t="shared" si="794"/>
        <v>0</v>
      </c>
    </row>
    <row r="187" spans="1:352" x14ac:dyDescent="0.25">
      <c r="A187" s="792"/>
      <c r="B187" s="255" t="s">
        <v>97</v>
      </c>
      <c r="C187" s="313"/>
      <c r="D187" s="759">
        <f t="shared" si="795"/>
        <v>1005.2940145502644</v>
      </c>
      <c r="E187" s="759">
        <f t="shared" ref="E187:O187" si="908">+E44/$D$149</f>
        <v>1005.2940145502644</v>
      </c>
      <c r="F187" s="759">
        <f t="shared" si="908"/>
        <v>1005.2940145502644</v>
      </c>
      <c r="G187" s="759">
        <f t="shared" si="908"/>
        <v>1005.2940145502644</v>
      </c>
      <c r="H187" s="759">
        <f t="shared" si="908"/>
        <v>1005.2940145502644</v>
      </c>
      <c r="I187" s="759">
        <f t="shared" si="908"/>
        <v>1005.2940145502644</v>
      </c>
      <c r="J187" s="759">
        <f t="shared" si="908"/>
        <v>1005.2940145502644</v>
      </c>
      <c r="K187" s="759">
        <f t="shared" si="908"/>
        <v>1005.2940145502644</v>
      </c>
      <c r="L187" s="759">
        <f t="shared" si="908"/>
        <v>1005.2940145502644</v>
      </c>
      <c r="M187" s="759">
        <f t="shared" si="908"/>
        <v>1005.2940145502644</v>
      </c>
      <c r="N187" s="759">
        <f t="shared" si="908"/>
        <v>1005.2940145502644</v>
      </c>
      <c r="O187" s="759">
        <f t="shared" si="908"/>
        <v>1005.2940145502644</v>
      </c>
      <c r="P187" s="765">
        <f t="shared" si="748"/>
        <v>12063.528174603176</v>
      </c>
      <c r="Q187" s="761"/>
      <c r="R187" s="759">
        <f t="shared" si="797"/>
        <v>103.99593253968253</v>
      </c>
      <c r="S187" s="759">
        <f t="shared" si="797"/>
        <v>103.99593253968253</v>
      </c>
      <c r="T187" s="759">
        <f t="shared" si="797"/>
        <v>103.99593253968253</v>
      </c>
      <c r="U187" s="759">
        <f t="shared" si="797"/>
        <v>103.99593253968253</v>
      </c>
      <c r="V187" s="759">
        <f t="shared" si="797"/>
        <v>103.99593253968253</v>
      </c>
      <c r="W187" s="759">
        <f t="shared" si="797"/>
        <v>103.99593253968253</v>
      </c>
      <c r="X187" s="759">
        <f t="shared" si="797"/>
        <v>103.99593253968253</v>
      </c>
      <c r="Y187" s="759">
        <f t="shared" si="797"/>
        <v>103.99593253968253</v>
      </c>
      <c r="Z187" s="759">
        <f t="shared" si="797"/>
        <v>103.99593253968253</v>
      </c>
      <c r="AA187" s="759">
        <f t="shared" si="797"/>
        <v>103.99593253968253</v>
      </c>
      <c r="AB187" s="759">
        <f t="shared" si="797"/>
        <v>103.99593253968253</v>
      </c>
      <c r="AC187" s="759">
        <f t="shared" si="797"/>
        <v>103.99593253968253</v>
      </c>
      <c r="AD187" s="765">
        <f t="shared" si="750"/>
        <v>1247.9511904761903</v>
      </c>
      <c r="AE187" s="761"/>
      <c r="AF187" s="759">
        <f t="shared" ref="AF187:AQ187" si="909">+AF44/$D$149</f>
        <v>103.99593253968253</v>
      </c>
      <c r="AG187" s="759">
        <f t="shared" si="909"/>
        <v>103.99593253968253</v>
      </c>
      <c r="AH187" s="759">
        <f t="shared" si="909"/>
        <v>103.99593253968253</v>
      </c>
      <c r="AI187" s="759">
        <f t="shared" si="909"/>
        <v>103.99593253968253</v>
      </c>
      <c r="AJ187" s="759">
        <f t="shared" si="909"/>
        <v>103.99593253968253</v>
      </c>
      <c r="AK187" s="759">
        <f t="shared" si="909"/>
        <v>103.99593253968253</v>
      </c>
      <c r="AL187" s="759">
        <f t="shared" si="909"/>
        <v>103.99593253968253</v>
      </c>
      <c r="AM187" s="759">
        <f t="shared" si="909"/>
        <v>103.99593253968253</v>
      </c>
      <c r="AN187" s="759">
        <f t="shared" si="909"/>
        <v>103.99593253968253</v>
      </c>
      <c r="AO187" s="759">
        <f t="shared" si="909"/>
        <v>103.99593253968253</v>
      </c>
      <c r="AP187" s="759">
        <f t="shared" si="909"/>
        <v>103.99593253968253</v>
      </c>
      <c r="AQ187" s="759">
        <f t="shared" si="909"/>
        <v>103.99593253968253</v>
      </c>
      <c r="AR187" s="765">
        <f t="shared" si="752"/>
        <v>1247.9511904761903</v>
      </c>
      <c r="AS187" s="761"/>
      <c r="AT187" s="759">
        <f t="shared" ref="AT187:BE187" si="910">+AT44/$D$149</f>
        <v>69.330621693121685</v>
      </c>
      <c r="AU187" s="759">
        <f t="shared" si="910"/>
        <v>69.330621693121685</v>
      </c>
      <c r="AV187" s="759">
        <f t="shared" si="910"/>
        <v>69.330621693121685</v>
      </c>
      <c r="AW187" s="759">
        <f t="shared" si="910"/>
        <v>69.330621693121685</v>
      </c>
      <c r="AX187" s="759">
        <f t="shared" si="910"/>
        <v>69.330621693121685</v>
      </c>
      <c r="AY187" s="759">
        <f t="shared" si="910"/>
        <v>69.330621693121685</v>
      </c>
      <c r="AZ187" s="759">
        <f t="shared" si="910"/>
        <v>69.330621693121685</v>
      </c>
      <c r="BA187" s="759">
        <f t="shared" si="910"/>
        <v>69.330621693121685</v>
      </c>
      <c r="BB187" s="759">
        <f t="shared" si="910"/>
        <v>69.330621693121685</v>
      </c>
      <c r="BC187" s="759">
        <f t="shared" si="910"/>
        <v>69.330621693121685</v>
      </c>
      <c r="BD187" s="759">
        <f t="shared" si="910"/>
        <v>69.330621693121685</v>
      </c>
      <c r="BE187" s="759">
        <f t="shared" si="910"/>
        <v>69.330621693121685</v>
      </c>
      <c r="BF187" s="765">
        <f t="shared" si="754"/>
        <v>831.96746031746</v>
      </c>
      <c r="BG187" s="474"/>
      <c r="BH187" s="759">
        <f t="shared" ref="BH187:BS187" si="911">+BH44/$D$149</f>
        <v>519.97966269841265</v>
      </c>
      <c r="BI187" s="759">
        <f t="shared" si="911"/>
        <v>519.97966269841265</v>
      </c>
      <c r="BJ187" s="759">
        <f t="shared" si="911"/>
        <v>519.97966269841265</v>
      </c>
      <c r="BK187" s="759">
        <f t="shared" si="911"/>
        <v>519.97966269841265</v>
      </c>
      <c r="BL187" s="759">
        <f t="shared" si="911"/>
        <v>519.97966269841265</v>
      </c>
      <c r="BM187" s="759">
        <f t="shared" si="911"/>
        <v>519.97966269841265</v>
      </c>
      <c r="BN187" s="759">
        <f t="shared" si="911"/>
        <v>519.97966269841265</v>
      </c>
      <c r="BO187" s="759">
        <f t="shared" si="911"/>
        <v>519.97966269841265</v>
      </c>
      <c r="BP187" s="759">
        <f t="shared" si="911"/>
        <v>519.97966269841265</v>
      </c>
      <c r="BQ187" s="759">
        <f t="shared" si="911"/>
        <v>519.97966269841265</v>
      </c>
      <c r="BR187" s="759">
        <f t="shared" si="911"/>
        <v>519.97966269841265</v>
      </c>
      <c r="BS187" s="759">
        <f t="shared" si="911"/>
        <v>519.97966269841265</v>
      </c>
      <c r="BT187" s="765">
        <f t="shared" si="756"/>
        <v>6239.7559523809514</v>
      </c>
      <c r="BU187" s="761"/>
      <c r="BV187" s="759">
        <f t="shared" ref="BV187:CG187" si="912">+BV44/$D$149</f>
        <v>34.665310846560843</v>
      </c>
      <c r="BW187" s="759">
        <f t="shared" si="912"/>
        <v>34.665310846560843</v>
      </c>
      <c r="BX187" s="759">
        <f t="shared" si="912"/>
        <v>34.665310846560843</v>
      </c>
      <c r="BY187" s="759">
        <f t="shared" si="912"/>
        <v>34.665310846560843</v>
      </c>
      <c r="BZ187" s="759">
        <f t="shared" si="912"/>
        <v>34.665310846560843</v>
      </c>
      <c r="CA187" s="759">
        <f t="shared" si="912"/>
        <v>34.665310846560843</v>
      </c>
      <c r="CB187" s="759">
        <f t="shared" si="912"/>
        <v>34.665310846560843</v>
      </c>
      <c r="CC187" s="759">
        <f t="shared" si="912"/>
        <v>34.665310846560843</v>
      </c>
      <c r="CD187" s="759">
        <f t="shared" si="912"/>
        <v>34.665310846560843</v>
      </c>
      <c r="CE187" s="759">
        <f t="shared" si="912"/>
        <v>34.665310846560843</v>
      </c>
      <c r="CF187" s="759">
        <f t="shared" si="912"/>
        <v>34.665310846560843</v>
      </c>
      <c r="CG187" s="759">
        <f t="shared" si="912"/>
        <v>34.665310846560843</v>
      </c>
      <c r="CH187" s="765">
        <f t="shared" si="758"/>
        <v>415.98373015873</v>
      </c>
      <c r="CI187" s="761"/>
      <c r="CJ187" s="759">
        <f t="shared" ref="CJ187:CU187" si="913">+CJ44/$D$149</f>
        <v>381.31841931216928</v>
      </c>
      <c r="CK187" s="759">
        <f t="shared" si="913"/>
        <v>381.31841931216928</v>
      </c>
      <c r="CL187" s="759">
        <f t="shared" si="913"/>
        <v>381.31841931216928</v>
      </c>
      <c r="CM187" s="759">
        <f t="shared" si="913"/>
        <v>381.31841931216928</v>
      </c>
      <c r="CN187" s="759">
        <f t="shared" si="913"/>
        <v>381.31841931216928</v>
      </c>
      <c r="CO187" s="759">
        <f t="shared" si="913"/>
        <v>381.31841931216928</v>
      </c>
      <c r="CP187" s="759">
        <f t="shared" si="913"/>
        <v>381.31841931216928</v>
      </c>
      <c r="CQ187" s="759">
        <f t="shared" si="913"/>
        <v>381.31841931216928</v>
      </c>
      <c r="CR187" s="759">
        <f t="shared" si="913"/>
        <v>381.31841931216928</v>
      </c>
      <c r="CS187" s="759">
        <f t="shared" si="913"/>
        <v>381.31841931216928</v>
      </c>
      <c r="CT187" s="759">
        <f t="shared" si="913"/>
        <v>381.31841931216928</v>
      </c>
      <c r="CU187" s="759">
        <f t="shared" si="913"/>
        <v>381.31841931216928</v>
      </c>
      <c r="CV187" s="765">
        <f t="shared" si="760"/>
        <v>4575.8210317460316</v>
      </c>
      <c r="CW187" s="761"/>
      <c r="CX187" s="759">
        <f t="shared" ref="CX187:DI187" si="914">+CX44/$D$149</f>
        <v>970.62870370370365</v>
      </c>
      <c r="CY187" s="759">
        <f t="shared" si="914"/>
        <v>970.62870370370365</v>
      </c>
      <c r="CZ187" s="759">
        <f t="shared" si="914"/>
        <v>970.62870370370365</v>
      </c>
      <c r="DA187" s="759">
        <f t="shared" si="914"/>
        <v>970.62870370370365</v>
      </c>
      <c r="DB187" s="759">
        <f t="shared" si="914"/>
        <v>970.62870370370365</v>
      </c>
      <c r="DC187" s="759">
        <f t="shared" si="914"/>
        <v>970.62870370370365</v>
      </c>
      <c r="DD187" s="759">
        <f t="shared" si="914"/>
        <v>970.62870370370365</v>
      </c>
      <c r="DE187" s="759">
        <f t="shared" si="914"/>
        <v>970.62870370370365</v>
      </c>
      <c r="DF187" s="759">
        <f t="shared" si="914"/>
        <v>970.62870370370365</v>
      </c>
      <c r="DG187" s="759">
        <f t="shared" si="914"/>
        <v>970.62870370370365</v>
      </c>
      <c r="DH187" s="759">
        <f t="shared" si="914"/>
        <v>970.62870370370365</v>
      </c>
      <c r="DI187" s="759">
        <f t="shared" si="914"/>
        <v>970.62870370370365</v>
      </c>
      <c r="DJ187" s="765">
        <f t="shared" si="762"/>
        <v>11647.544444444444</v>
      </c>
      <c r="DK187" s="761"/>
      <c r="DL187" s="759">
        <f t="shared" ref="DL187:DW187" si="915">+DL44/$D$149</f>
        <v>970.62870370370365</v>
      </c>
      <c r="DM187" s="759">
        <f t="shared" si="915"/>
        <v>970.62870370370365</v>
      </c>
      <c r="DN187" s="759">
        <f t="shared" si="915"/>
        <v>970.62870370370365</v>
      </c>
      <c r="DO187" s="759">
        <f t="shared" si="915"/>
        <v>970.62870370370365</v>
      </c>
      <c r="DP187" s="759">
        <f t="shared" si="915"/>
        <v>970.62870370370365</v>
      </c>
      <c r="DQ187" s="759">
        <f t="shared" si="915"/>
        <v>970.62870370370365</v>
      </c>
      <c r="DR187" s="759">
        <f t="shared" si="915"/>
        <v>970.62870370370365</v>
      </c>
      <c r="DS187" s="759">
        <f t="shared" si="915"/>
        <v>970.62870370370365</v>
      </c>
      <c r="DT187" s="759">
        <f t="shared" si="915"/>
        <v>970.62870370370365</v>
      </c>
      <c r="DU187" s="759">
        <f t="shared" si="915"/>
        <v>970.62870370370365</v>
      </c>
      <c r="DV187" s="759">
        <f t="shared" si="915"/>
        <v>970.62870370370365</v>
      </c>
      <c r="DW187" s="759">
        <f t="shared" si="915"/>
        <v>970.62870370370365</v>
      </c>
      <c r="DX187" s="765">
        <f t="shared" si="764"/>
        <v>11647.544444444444</v>
      </c>
      <c r="DY187" s="761"/>
      <c r="DZ187" s="759">
        <f t="shared" ref="DZ187:EK187" si="916">+DZ44/$D$149</f>
        <v>34.665310846560843</v>
      </c>
      <c r="EA187" s="759">
        <f t="shared" si="916"/>
        <v>34.665310846560843</v>
      </c>
      <c r="EB187" s="759">
        <f t="shared" si="916"/>
        <v>34.665310846560843</v>
      </c>
      <c r="EC187" s="759">
        <f t="shared" si="916"/>
        <v>34.665310846560843</v>
      </c>
      <c r="ED187" s="759">
        <f t="shared" si="916"/>
        <v>34.665310846560843</v>
      </c>
      <c r="EE187" s="759">
        <f t="shared" si="916"/>
        <v>34.665310846560843</v>
      </c>
      <c r="EF187" s="759">
        <f t="shared" si="916"/>
        <v>34.665310846560843</v>
      </c>
      <c r="EG187" s="759">
        <f t="shared" si="916"/>
        <v>34.665310846560843</v>
      </c>
      <c r="EH187" s="759">
        <f t="shared" si="916"/>
        <v>34.665310846560843</v>
      </c>
      <c r="EI187" s="759">
        <f t="shared" si="916"/>
        <v>34.665310846560843</v>
      </c>
      <c r="EJ187" s="759">
        <f t="shared" si="916"/>
        <v>34.665310846560843</v>
      </c>
      <c r="EK187" s="759">
        <f t="shared" si="916"/>
        <v>34.665310846560843</v>
      </c>
      <c r="EL187" s="765">
        <f t="shared" si="766"/>
        <v>415.98373015873</v>
      </c>
      <c r="EM187" s="761"/>
      <c r="EN187" s="759">
        <f t="shared" ref="EN187:EY187" si="917">+EN44/$D$149</f>
        <v>69.330621693121685</v>
      </c>
      <c r="EO187" s="759">
        <f t="shared" si="917"/>
        <v>69.330621693121685</v>
      </c>
      <c r="EP187" s="759">
        <f t="shared" si="917"/>
        <v>69.330621693121685</v>
      </c>
      <c r="EQ187" s="759">
        <f t="shared" si="917"/>
        <v>69.330621693121685</v>
      </c>
      <c r="ER187" s="759">
        <f t="shared" si="917"/>
        <v>69.330621693121685</v>
      </c>
      <c r="ES187" s="759">
        <f t="shared" si="917"/>
        <v>69.330621693121685</v>
      </c>
      <c r="ET187" s="759">
        <f t="shared" si="917"/>
        <v>69.330621693121685</v>
      </c>
      <c r="EU187" s="759">
        <f t="shared" si="917"/>
        <v>69.330621693121685</v>
      </c>
      <c r="EV187" s="759">
        <f t="shared" si="917"/>
        <v>69.330621693121685</v>
      </c>
      <c r="EW187" s="759">
        <f t="shared" si="917"/>
        <v>69.330621693121685</v>
      </c>
      <c r="EX187" s="759">
        <f t="shared" si="917"/>
        <v>69.330621693121685</v>
      </c>
      <c r="EY187" s="759">
        <f t="shared" si="917"/>
        <v>69.330621693121685</v>
      </c>
      <c r="EZ187" s="765">
        <f t="shared" si="768"/>
        <v>831.96746031746</v>
      </c>
      <c r="FA187" s="761"/>
      <c r="FB187" s="759">
        <f t="shared" ref="FB187:FM187" si="918">+FB44/$D$149</f>
        <v>34.665310846560843</v>
      </c>
      <c r="FC187" s="759">
        <f t="shared" si="918"/>
        <v>34.665310846560843</v>
      </c>
      <c r="FD187" s="759">
        <f t="shared" si="918"/>
        <v>34.665310846560843</v>
      </c>
      <c r="FE187" s="759">
        <f t="shared" si="918"/>
        <v>34.665310846560843</v>
      </c>
      <c r="FF187" s="759">
        <f t="shared" si="918"/>
        <v>34.665310846560843</v>
      </c>
      <c r="FG187" s="759">
        <f t="shared" si="918"/>
        <v>34.665310846560843</v>
      </c>
      <c r="FH187" s="759">
        <f t="shared" si="918"/>
        <v>34.665310846560843</v>
      </c>
      <c r="FI187" s="759">
        <f t="shared" si="918"/>
        <v>34.665310846560843</v>
      </c>
      <c r="FJ187" s="759">
        <f t="shared" si="918"/>
        <v>34.665310846560843</v>
      </c>
      <c r="FK187" s="759">
        <f t="shared" si="918"/>
        <v>34.665310846560843</v>
      </c>
      <c r="FL187" s="759">
        <f t="shared" si="918"/>
        <v>34.665310846560843</v>
      </c>
      <c r="FM187" s="759">
        <f t="shared" si="918"/>
        <v>34.665310846560843</v>
      </c>
      <c r="FN187" s="765">
        <f t="shared" si="770"/>
        <v>415.98373015873</v>
      </c>
      <c r="FO187" s="761"/>
      <c r="FP187" s="759">
        <f t="shared" ref="FP187:GA187" si="919">+FP44/$D$149</f>
        <v>242.65717592592591</v>
      </c>
      <c r="FQ187" s="759">
        <f t="shared" si="919"/>
        <v>242.65717592592591</v>
      </c>
      <c r="FR187" s="759">
        <f t="shared" si="919"/>
        <v>242.65717592592591</v>
      </c>
      <c r="FS187" s="759">
        <f t="shared" si="919"/>
        <v>242.65717592592591</v>
      </c>
      <c r="FT187" s="759">
        <f t="shared" si="919"/>
        <v>242.65717592592591</v>
      </c>
      <c r="FU187" s="759">
        <f t="shared" si="919"/>
        <v>242.65717592592591</v>
      </c>
      <c r="FV187" s="759">
        <f t="shared" si="919"/>
        <v>242.65717592592591</v>
      </c>
      <c r="FW187" s="759">
        <f t="shared" si="919"/>
        <v>242.65717592592591</v>
      </c>
      <c r="FX187" s="759">
        <f t="shared" si="919"/>
        <v>242.65717592592591</v>
      </c>
      <c r="FY187" s="759">
        <f t="shared" si="919"/>
        <v>242.65717592592591</v>
      </c>
      <c r="FZ187" s="759">
        <f t="shared" si="919"/>
        <v>242.65717592592591</v>
      </c>
      <c r="GA187" s="759">
        <f t="shared" si="919"/>
        <v>242.65717592592591</v>
      </c>
      <c r="GB187" s="765">
        <f t="shared" si="772"/>
        <v>2911.8861111111109</v>
      </c>
      <c r="GC187" s="761"/>
      <c r="GD187" s="759">
        <f t="shared" ref="GD187:GO187" si="920">+GD44/$D$149</f>
        <v>34.665310846560843</v>
      </c>
      <c r="GE187" s="759">
        <f t="shared" si="920"/>
        <v>34.665310846560843</v>
      </c>
      <c r="GF187" s="759">
        <f t="shared" si="920"/>
        <v>34.665310846560843</v>
      </c>
      <c r="GG187" s="759">
        <f t="shared" si="920"/>
        <v>34.665310846560843</v>
      </c>
      <c r="GH187" s="759">
        <f t="shared" si="920"/>
        <v>34.665310846560843</v>
      </c>
      <c r="GI187" s="759">
        <f t="shared" si="920"/>
        <v>34.665310846560843</v>
      </c>
      <c r="GJ187" s="759">
        <f t="shared" si="920"/>
        <v>34.665310846560843</v>
      </c>
      <c r="GK187" s="759">
        <f t="shared" si="920"/>
        <v>34.665310846560843</v>
      </c>
      <c r="GL187" s="759">
        <f t="shared" si="920"/>
        <v>34.665310846560843</v>
      </c>
      <c r="GM187" s="759">
        <f t="shared" si="920"/>
        <v>34.665310846560843</v>
      </c>
      <c r="GN187" s="759">
        <f t="shared" si="920"/>
        <v>34.665310846560843</v>
      </c>
      <c r="GO187" s="759">
        <f t="shared" si="920"/>
        <v>34.665310846560843</v>
      </c>
      <c r="GP187" s="765">
        <f t="shared" si="774"/>
        <v>415.98373015873</v>
      </c>
      <c r="GQ187" s="761"/>
      <c r="GR187" s="759">
        <f t="shared" ref="GR187:HC187" si="921">+GR44/$D$149</f>
        <v>-1898.8244772696642</v>
      </c>
      <c r="GS187" s="759">
        <f t="shared" si="921"/>
        <v>-1898.8244772696642</v>
      </c>
      <c r="GT187" s="759">
        <f t="shared" si="921"/>
        <v>-1898.8244772696642</v>
      </c>
      <c r="GU187" s="759">
        <f t="shared" si="921"/>
        <v>-1898.8244772696642</v>
      </c>
      <c r="GV187" s="759">
        <f t="shared" si="921"/>
        <v>-1898.8244772696642</v>
      </c>
      <c r="GW187" s="759">
        <f t="shared" si="921"/>
        <v>-1898.8244772696642</v>
      </c>
      <c r="GX187" s="759">
        <f t="shared" si="921"/>
        <v>-1898.8244772696642</v>
      </c>
      <c r="GY187" s="759">
        <f t="shared" si="921"/>
        <v>-1898.8244772696642</v>
      </c>
      <c r="GZ187" s="759">
        <f t="shared" si="921"/>
        <v>-1898.8244772696642</v>
      </c>
      <c r="HA187" s="759">
        <f t="shared" si="921"/>
        <v>-1898.8244772696642</v>
      </c>
      <c r="HB187" s="759">
        <f t="shared" si="921"/>
        <v>-1898.8244772696642</v>
      </c>
      <c r="HC187" s="759">
        <f t="shared" si="921"/>
        <v>-1898.8244772696642</v>
      </c>
      <c r="HD187" s="765">
        <f t="shared" si="811"/>
        <v>0</v>
      </c>
      <c r="HE187" s="761"/>
      <c r="HF187" s="759">
        <f t="shared" ref="HF187:HQ187" si="922">+HF44/$D$149</f>
        <v>138.66124338624337</v>
      </c>
      <c r="HG187" s="759">
        <f t="shared" si="922"/>
        <v>138.66124338624337</v>
      </c>
      <c r="HH187" s="759">
        <f t="shared" si="922"/>
        <v>138.66124338624337</v>
      </c>
      <c r="HI187" s="759">
        <f t="shared" si="922"/>
        <v>138.66124338624337</v>
      </c>
      <c r="HJ187" s="759">
        <f t="shared" si="922"/>
        <v>138.66124338624337</v>
      </c>
      <c r="HK187" s="759">
        <f t="shared" si="922"/>
        <v>138.66124338624337</v>
      </c>
      <c r="HL187" s="759">
        <f t="shared" si="922"/>
        <v>138.66124338624337</v>
      </c>
      <c r="HM187" s="759">
        <f t="shared" si="922"/>
        <v>138.66124338624337</v>
      </c>
      <c r="HN187" s="759">
        <f t="shared" si="922"/>
        <v>138.66124338624337</v>
      </c>
      <c r="HO187" s="759">
        <f t="shared" si="922"/>
        <v>138.66124338624337</v>
      </c>
      <c r="HP187" s="759">
        <f t="shared" si="922"/>
        <v>138.66124338624337</v>
      </c>
      <c r="HQ187" s="759">
        <f t="shared" si="922"/>
        <v>138.66124338624337</v>
      </c>
      <c r="HR187" s="765">
        <f t="shared" si="777"/>
        <v>1663.93492063492</v>
      </c>
      <c r="HS187" s="761"/>
      <c r="HT187" s="759">
        <f t="shared" ref="HT187:IE187" si="923">+HT44/$D$149</f>
        <v>34.665310846560843</v>
      </c>
      <c r="HU187" s="759">
        <f t="shared" si="923"/>
        <v>34.665310846560843</v>
      </c>
      <c r="HV187" s="759">
        <f t="shared" si="923"/>
        <v>34.665310846560843</v>
      </c>
      <c r="HW187" s="759">
        <f t="shared" si="923"/>
        <v>34.665310846560843</v>
      </c>
      <c r="HX187" s="759">
        <f t="shared" si="923"/>
        <v>34.665310846560843</v>
      </c>
      <c r="HY187" s="759">
        <f t="shared" si="923"/>
        <v>34.665310846560843</v>
      </c>
      <c r="HZ187" s="759">
        <f t="shared" si="923"/>
        <v>34.665310846560843</v>
      </c>
      <c r="IA187" s="759">
        <f t="shared" si="923"/>
        <v>34.665310846560843</v>
      </c>
      <c r="IB187" s="759">
        <f t="shared" si="923"/>
        <v>34.665310846560843</v>
      </c>
      <c r="IC187" s="759">
        <f t="shared" si="923"/>
        <v>34.665310846560843</v>
      </c>
      <c r="ID187" s="759">
        <f t="shared" si="923"/>
        <v>34.665310846560843</v>
      </c>
      <c r="IE187" s="759">
        <f t="shared" si="923"/>
        <v>34.665310846560843</v>
      </c>
      <c r="IF187" s="765">
        <f t="shared" si="779"/>
        <v>415.98373015873</v>
      </c>
      <c r="IG187" s="761"/>
      <c r="IH187" s="759">
        <f t="shared" ref="IH187:IS187" si="924">+IH44/$D$149</f>
        <v>34.665310846560843</v>
      </c>
      <c r="II187" s="759">
        <f t="shared" si="924"/>
        <v>34.665310846560843</v>
      </c>
      <c r="IJ187" s="759">
        <f t="shared" si="924"/>
        <v>34.665310846560843</v>
      </c>
      <c r="IK187" s="759">
        <f t="shared" si="924"/>
        <v>34.665310846560843</v>
      </c>
      <c r="IL187" s="759">
        <f t="shared" si="924"/>
        <v>34.665310846560843</v>
      </c>
      <c r="IM187" s="759">
        <f t="shared" si="924"/>
        <v>34.665310846560843</v>
      </c>
      <c r="IN187" s="759">
        <f t="shared" si="924"/>
        <v>34.665310846560843</v>
      </c>
      <c r="IO187" s="759">
        <f t="shared" si="924"/>
        <v>34.665310846560843</v>
      </c>
      <c r="IP187" s="759">
        <f t="shared" si="924"/>
        <v>34.665310846560843</v>
      </c>
      <c r="IQ187" s="759">
        <f t="shared" si="924"/>
        <v>34.665310846560843</v>
      </c>
      <c r="IR187" s="759">
        <f t="shared" si="924"/>
        <v>34.665310846560843</v>
      </c>
      <c r="IS187" s="759">
        <f t="shared" si="924"/>
        <v>34.665310846560843</v>
      </c>
      <c r="IT187" s="765">
        <f t="shared" si="781"/>
        <v>415.98373015873</v>
      </c>
      <c r="IU187" s="761"/>
      <c r="IV187" s="759">
        <f t="shared" ref="IV187:JG187" si="925">+IV44/$D$149</f>
        <v>242.65717592592591</v>
      </c>
      <c r="IW187" s="759">
        <f t="shared" si="925"/>
        <v>242.65717592592591</v>
      </c>
      <c r="IX187" s="759">
        <f t="shared" si="925"/>
        <v>242.65717592592591</v>
      </c>
      <c r="IY187" s="759">
        <f t="shared" si="925"/>
        <v>242.65717592592591</v>
      </c>
      <c r="IZ187" s="759">
        <f t="shared" si="925"/>
        <v>242.65717592592591</v>
      </c>
      <c r="JA187" s="759">
        <f t="shared" si="925"/>
        <v>242.65717592592591</v>
      </c>
      <c r="JB187" s="759">
        <f t="shared" si="925"/>
        <v>242.65717592592591</v>
      </c>
      <c r="JC187" s="759">
        <f t="shared" si="925"/>
        <v>242.65717592592591</v>
      </c>
      <c r="JD187" s="759">
        <f t="shared" si="925"/>
        <v>242.65717592592591</v>
      </c>
      <c r="JE187" s="759">
        <f t="shared" si="925"/>
        <v>242.65717592592591</v>
      </c>
      <c r="JF187" s="759">
        <f t="shared" si="925"/>
        <v>242.65717592592591</v>
      </c>
      <c r="JG187" s="759">
        <f t="shared" si="925"/>
        <v>242.65717592592591</v>
      </c>
      <c r="JH187" s="765">
        <f t="shared" si="783"/>
        <v>2911.8861111111109</v>
      </c>
      <c r="JI187" s="761"/>
      <c r="JJ187" s="759">
        <f t="shared" ref="JJ187:JU187" si="926">+JJ44/$D$149</f>
        <v>381.31841931216928</v>
      </c>
      <c r="JK187" s="759">
        <f t="shared" si="926"/>
        <v>381.31841931216928</v>
      </c>
      <c r="JL187" s="759">
        <f t="shared" si="926"/>
        <v>381.31841931216928</v>
      </c>
      <c r="JM187" s="759">
        <f t="shared" si="926"/>
        <v>381.31841931216928</v>
      </c>
      <c r="JN187" s="759">
        <f t="shared" si="926"/>
        <v>381.31841931216928</v>
      </c>
      <c r="JO187" s="759">
        <f t="shared" si="926"/>
        <v>381.31841931216928</v>
      </c>
      <c r="JP187" s="759">
        <f t="shared" si="926"/>
        <v>381.31841931216928</v>
      </c>
      <c r="JQ187" s="759">
        <f t="shared" si="926"/>
        <v>381.31841931216928</v>
      </c>
      <c r="JR187" s="759">
        <f t="shared" si="926"/>
        <v>381.31841931216928</v>
      </c>
      <c r="JS187" s="759">
        <f t="shared" si="926"/>
        <v>381.31841931216928</v>
      </c>
      <c r="JT187" s="759">
        <f t="shared" si="926"/>
        <v>381.31841931216928</v>
      </c>
      <c r="JU187" s="759">
        <f t="shared" si="926"/>
        <v>381.31841931216928</v>
      </c>
      <c r="JV187" s="765">
        <f t="shared" si="785"/>
        <v>4575.8210317460316</v>
      </c>
      <c r="JW187" s="761"/>
      <c r="JX187" s="759">
        <f t="shared" ref="JX187:KI187" si="927">+JX44/$D$149</f>
        <v>173.32655423280423</v>
      </c>
      <c r="JY187" s="759">
        <f t="shared" si="927"/>
        <v>173.32655423280423</v>
      </c>
      <c r="JZ187" s="759">
        <f t="shared" si="927"/>
        <v>173.32655423280423</v>
      </c>
      <c r="KA187" s="759">
        <f t="shared" si="927"/>
        <v>173.32655423280423</v>
      </c>
      <c r="KB187" s="759">
        <f t="shared" si="927"/>
        <v>173.32655423280423</v>
      </c>
      <c r="KC187" s="759">
        <f t="shared" si="927"/>
        <v>173.32655423280423</v>
      </c>
      <c r="KD187" s="759">
        <f t="shared" si="927"/>
        <v>173.32655423280423</v>
      </c>
      <c r="KE187" s="759">
        <f t="shared" si="927"/>
        <v>173.32655423280423</v>
      </c>
      <c r="KF187" s="759">
        <f t="shared" si="927"/>
        <v>173.32655423280423</v>
      </c>
      <c r="KG187" s="759">
        <f t="shared" si="927"/>
        <v>173.32655423280423</v>
      </c>
      <c r="KH187" s="759">
        <f t="shared" si="927"/>
        <v>173.32655423280423</v>
      </c>
      <c r="KI187" s="759">
        <f t="shared" si="927"/>
        <v>173.32655423280423</v>
      </c>
      <c r="KJ187" s="765">
        <f t="shared" si="787"/>
        <v>2079.9186507936506</v>
      </c>
      <c r="KK187" s="761"/>
      <c r="KL187" s="759">
        <f t="shared" ref="KL187:KW187" si="928">+KL44/$D$149</f>
        <v>69.330621693121685</v>
      </c>
      <c r="KM187" s="759">
        <f t="shared" si="928"/>
        <v>69.330621693121685</v>
      </c>
      <c r="KN187" s="759">
        <f t="shared" si="928"/>
        <v>69.330621693121685</v>
      </c>
      <c r="KO187" s="759">
        <f t="shared" si="928"/>
        <v>69.330621693121685</v>
      </c>
      <c r="KP187" s="759">
        <f t="shared" si="928"/>
        <v>69.330621693121685</v>
      </c>
      <c r="KQ187" s="759">
        <f t="shared" si="928"/>
        <v>69.330621693121685</v>
      </c>
      <c r="KR187" s="759">
        <f t="shared" si="928"/>
        <v>69.330621693121685</v>
      </c>
      <c r="KS187" s="759">
        <f t="shared" si="928"/>
        <v>69.330621693121685</v>
      </c>
      <c r="KT187" s="759">
        <f t="shared" si="928"/>
        <v>69.330621693121685</v>
      </c>
      <c r="KU187" s="759">
        <f t="shared" si="928"/>
        <v>69.330621693121685</v>
      </c>
      <c r="KV187" s="759">
        <f t="shared" si="928"/>
        <v>69.330621693121685</v>
      </c>
      <c r="KW187" s="759">
        <f t="shared" si="928"/>
        <v>69.330621693121685</v>
      </c>
      <c r="KX187" s="765">
        <f t="shared" si="789"/>
        <v>831.96746031746</v>
      </c>
      <c r="KY187" s="761"/>
      <c r="KZ187" s="759">
        <f t="shared" ref="KZ187:LK187" si="929">+KZ44/$D$149</f>
        <v>34.665310846560843</v>
      </c>
      <c r="LA187" s="759">
        <f t="shared" si="929"/>
        <v>34.665310846560843</v>
      </c>
      <c r="LB187" s="759">
        <f t="shared" si="929"/>
        <v>34.665310846560843</v>
      </c>
      <c r="LC187" s="759">
        <f t="shared" si="929"/>
        <v>34.665310846560843</v>
      </c>
      <c r="LD187" s="759">
        <f t="shared" si="929"/>
        <v>34.665310846560843</v>
      </c>
      <c r="LE187" s="759">
        <f t="shared" si="929"/>
        <v>34.665310846560843</v>
      </c>
      <c r="LF187" s="759">
        <f t="shared" si="929"/>
        <v>34.665310846560843</v>
      </c>
      <c r="LG187" s="759">
        <f t="shared" si="929"/>
        <v>34.665310846560843</v>
      </c>
      <c r="LH187" s="759">
        <f t="shared" si="929"/>
        <v>34.665310846560843</v>
      </c>
      <c r="LI187" s="759">
        <f t="shared" si="929"/>
        <v>34.665310846560843</v>
      </c>
      <c r="LJ187" s="759">
        <f t="shared" si="929"/>
        <v>34.665310846560843</v>
      </c>
      <c r="LK187" s="759">
        <f t="shared" si="929"/>
        <v>34.665310846560843</v>
      </c>
      <c r="LL187" s="765">
        <f t="shared" si="791"/>
        <v>415.98373015873</v>
      </c>
      <c r="LM187" s="761"/>
      <c r="LN187" s="759">
        <v>0</v>
      </c>
      <c r="LO187" s="764">
        <v>0</v>
      </c>
      <c r="LP187" s="763">
        <v>0</v>
      </c>
      <c r="LQ187" s="763">
        <v>0</v>
      </c>
      <c r="LR187" s="763">
        <v>0</v>
      </c>
      <c r="LS187" s="763">
        <v>0</v>
      </c>
      <c r="LT187" s="763">
        <v>0</v>
      </c>
      <c r="LU187" s="763">
        <v>0</v>
      </c>
      <c r="LV187" s="763">
        <v>0</v>
      </c>
      <c r="LW187" s="763">
        <v>0</v>
      </c>
      <c r="LX187" s="763">
        <v>0</v>
      </c>
      <c r="LY187" s="763">
        <v>0</v>
      </c>
      <c r="LZ187" s="765">
        <f t="shared" si="792"/>
        <v>0</v>
      </c>
      <c r="MA187" s="761"/>
      <c r="MB187" s="765">
        <f t="shared" si="793"/>
        <v>3786.2865015663137</v>
      </c>
      <c r="MC187" s="765">
        <f t="shared" si="793"/>
        <v>3786.2865015663137</v>
      </c>
      <c r="MD187" s="765">
        <f t="shared" si="793"/>
        <v>3786.2865015663137</v>
      </c>
      <c r="ME187" s="765">
        <f t="shared" si="793"/>
        <v>3786.2865015663137</v>
      </c>
      <c r="MF187" s="765">
        <f t="shared" si="793"/>
        <v>3786.2865015663137</v>
      </c>
      <c r="MG187" s="765">
        <f t="shared" si="793"/>
        <v>3786.2865015663137</v>
      </c>
      <c r="MH187" s="765">
        <f t="shared" si="793"/>
        <v>3786.2865015663137</v>
      </c>
      <c r="MI187" s="765">
        <f t="shared" si="793"/>
        <v>3786.2865015663137</v>
      </c>
      <c r="MJ187" s="765">
        <f t="shared" si="793"/>
        <v>3786.2865015663137</v>
      </c>
      <c r="MK187" s="765">
        <f t="shared" si="793"/>
        <v>3786.2865015663137</v>
      </c>
      <c r="ML187" s="765">
        <f t="shared" si="793"/>
        <v>3786.2865015663137</v>
      </c>
      <c r="MM187" s="765">
        <f t="shared" si="793"/>
        <v>3786.2865015663137</v>
      </c>
      <c r="MN187" s="765">
        <f t="shared" si="794"/>
        <v>45435.43801879575</v>
      </c>
    </row>
    <row r="188" spans="1:352" x14ac:dyDescent="0.25">
      <c r="A188" s="792"/>
      <c r="B188" s="255" t="s">
        <v>98</v>
      </c>
      <c r="C188" s="313"/>
      <c r="D188" s="759">
        <f t="shared" si="795"/>
        <v>2082.3403241182077</v>
      </c>
      <c r="E188" s="759">
        <f t="shared" ref="E188:O188" si="930">+E45/$D$149</f>
        <v>151.93040991420401</v>
      </c>
      <c r="F188" s="759">
        <f t="shared" si="930"/>
        <v>455.79122974261202</v>
      </c>
      <c r="G188" s="759">
        <f t="shared" si="930"/>
        <v>151.93040991420401</v>
      </c>
      <c r="H188" s="759">
        <f t="shared" si="930"/>
        <v>151.93040991420401</v>
      </c>
      <c r="I188" s="759">
        <f t="shared" si="930"/>
        <v>151.93040991420401</v>
      </c>
      <c r="J188" s="759">
        <f t="shared" si="930"/>
        <v>151.93040991420401</v>
      </c>
      <c r="K188" s="759">
        <f t="shared" si="930"/>
        <v>1403.1220209723547</v>
      </c>
      <c r="L188" s="759">
        <f t="shared" si="930"/>
        <v>1224.3803622497617</v>
      </c>
      <c r="M188" s="759">
        <f t="shared" si="930"/>
        <v>393.82745471877979</v>
      </c>
      <c r="N188" s="759">
        <f t="shared" si="930"/>
        <v>455.79122974261202</v>
      </c>
      <c r="O188" s="759">
        <f t="shared" si="930"/>
        <v>473.66539561487127</v>
      </c>
      <c r="P188" s="760">
        <f t="shared" si="748"/>
        <v>7248.570066730219</v>
      </c>
      <c r="Q188" s="761"/>
      <c r="R188" s="759">
        <f t="shared" si="797"/>
        <v>208.24594852240227</v>
      </c>
      <c r="S188" s="759">
        <f t="shared" si="797"/>
        <v>15.204957102001906</v>
      </c>
      <c r="T188" s="759">
        <f t="shared" si="797"/>
        <v>45.591039084842706</v>
      </c>
      <c r="U188" s="759">
        <f t="shared" si="797"/>
        <v>15.204957102001906</v>
      </c>
      <c r="V188" s="759">
        <f t="shared" si="797"/>
        <v>15.204957102001906</v>
      </c>
      <c r="W188" s="759">
        <f t="shared" si="797"/>
        <v>15.204957102001906</v>
      </c>
      <c r="X188" s="759">
        <f t="shared" si="797"/>
        <v>15.204957102001906</v>
      </c>
      <c r="Y188" s="759">
        <f t="shared" si="797"/>
        <v>140.32411820781695</v>
      </c>
      <c r="Z188" s="759">
        <f t="shared" si="797"/>
        <v>122.44995233555767</v>
      </c>
      <c r="AA188" s="759">
        <f t="shared" si="797"/>
        <v>40.228789323164918</v>
      </c>
      <c r="AB188" s="759">
        <f t="shared" si="797"/>
        <v>45.591039084842706</v>
      </c>
      <c r="AC188" s="759">
        <f t="shared" si="797"/>
        <v>47.378455672068633</v>
      </c>
      <c r="AD188" s="760">
        <f t="shared" si="750"/>
        <v>725.83412774070541</v>
      </c>
      <c r="AE188" s="761"/>
      <c r="AF188" s="759">
        <f t="shared" ref="AF188:AQ188" si="931">+AF45/$D$149</f>
        <v>208.24594852240227</v>
      </c>
      <c r="AG188" s="759">
        <f t="shared" si="931"/>
        <v>15.204957102001906</v>
      </c>
      <c r="AH188" s="759">
        <f t="shared" si="931"/>
        <v>45.591039084842706</v>
      </c>
      <c r="AI188" s="759">
        <f t="shared" si="931"/>
        <v>15.204957102001906</v>
      </c>
      <c r="AJ188" s="759">
        <f t="shared" si="931"/>
        <v>15.204957102001906</v>
      </c>
      <c r="AK188" s="759">
        <f t="shared" si="931"/>
        <v>15.204957102001906</v>
      </c>
      <c r="AL188" s="759">
        <f t="shared" si="931"/>
        <v>15.204957102001906</v>
      </c>
      <c r="AM188" s="759">
        <f t="shared" si="931"/>
        <v>140.32411820781695</v>
      </c>
      <c r="AN188" s="759">
        <f t="shared" si="931"/>
        <v>122.44995233555767</v>
      </c>
      <c r="AO188" s="759">
        <f t="shared" si="931"/>
        <v>40.228789323164918</v>
      </c>
      <c r="AP188" s="759">
        <f t="shared" si="931"/>
        <v>45.591039084842706</v>
      </c>
      <c r="AQ188" s="759">
        <f t="shared" si="931"/>
        <v>47.378455672068633</v>
      </c>
      <c r="AR188" s="760">
        <f t="shared" si="752"/>
        <v>725.83412774070541</v>
      </c>
      <c r="AS188" s="761"/>
      <c r="AT188" s="759">
        <f t="shared" ref="AT188:BE188" si="932">+AT45/$D$149</f>
        <v>138.84652049571019</v>
      </c>
      <c r="AU188" s="759">
        <f t="shared" si="932"/>
        <v>10.152526215443279</v>
      </c>
      <c r="AV188" s="759">
        <f t="shared" si="932"/>
        <v>30.409914204003812</v>
      </c>
      <c r="AW188" s="759">
        <f t="shared" si="932"/>
        <v>10.152526215443279</v>
      </c>
      <c r="AX188" s="759">
        <f t="shared" si="932"/>
        <v>10.152526215443279</v>
      </c>
      <c r="AY188" s="759">
        <f t="shared" si="932"/>
        <v>10.152526215443279</v>
      </c>
      <c r="AZ188" s="759">
        <f t="shared" si="932"/>
        <v>10.152526215443279</v>
      </c>
      <c r="BA188" s="759">
        <f t="shared" si="932"/>
        <v>93.565300285986652</v>
      </c>
      <c r="BB188" s="759">
        <f t="shared" si="932"/>
        <v>81.649189704480449</v>
      </c>
      <c r="BC188" s="759">
        <f t="shared" si="932"/>
        <v>26.835081029551954</v>
      </c>
      <c r="BD188" s="759">
        <f t="shared" si="932"/>
        <v>30.409914204003812</v>
      </c>
      <c r="BE188" s="759">
        <f t="shared" si="932"/>
        <v>31.601525262154432</v>
      </c>
      <c r="BF188" s="760">
        <f t="shared" si="754"/>
        <v>484.08007626310774</v>
      </c>
      <c r="BG188" s="474"/>
      <c r="BH188" s="759">
        <f t="shared" ref="BH188:BS188" si="933">+BH45/$D$149</f>
        <v>1041.1820781696854</v>
      </c>
      <c r="BI188" s="759">
        <f t="shared" si="933"/>
        <v>75.977121067683512</v>
      </c>
      <c r="BJ188" s="759">
        <f t="shared" si="933"/>
        <v>227.9075309818875</v>
      </c>
      <c r="BK188" s="759">
        <f t="shared" si="933"/>
        <v>75.977121067683512</v>
      </c>
      <c r="BL188" s="759">
        <f t="shared" si="933"/>
        <v>75.977121067683512</v>
      </c>
      <c r="BM188" s="759">
        <f t="shared" si="933"/>
        <v>75.977121067683512</v>
      </c>
      <c r="BN188" s="759">
        <f t="shared" si="933"/>
        <v>75.977121067683512</v>
      </c>
      <c r="BO188" s="759">
        <f t="shared" si="933"/>
        <v>701.57292659675875</v>
      </c>
      <c r="BP188" s="759">
        <f t="shared" si="933"/>
        <v>612.20209723546236</v>
      </c>
      <c r="BQ188" s="759">
        <f t="shared" si="933"/>
        <v>184.4137273593899</v>
      </c>
      <c r="BR188" s="759">
        <f t="shared" si="933"/>
        <v>227.9075309818875</v>
      </c>
      <c r="BS188" s="759">
        <f t="shared" si="933"/>
        <v>236.84461391801716</v>
      </c>
      <c r="BT188" s="760">
        <f t="shared" si="756"/>
        <v>3611.9161105815065</v>
      </c>
      <c r="BU188" s="761"/>
      <c r="BV188" s="759">
        <f t="shared" ref="BV188:CG188" si="934">+BV45/$D$149</f>
        <v>87.297426120114395</v>
      </c>
      <c r="BW188" s="759">
        <f t="shared" si="934"/>
        <v>5.0762631077216396</v>
      </c>
      <c r="BX188" s="759">
        <f t="shared" si="934"/>
        <v>15.204957102001906</v>
      </c>
      <c r="BY188" s="759">
        <f t="shared" si="934"/>
        <v>5.0762631077216396</v>
      </c>
      <c r="BZ188" s="759">
        <f t="shared" si="934"/>
        <v>5.0762631077216396</v>
      </c>
      <c r="CA188" s="759">
        <f t="shared" si="934"/>
        <v>5.0762631077216396</v>
      </c>
      <c r="CB188" s="759">
        <f t="shared" si="934"/>
        <v>5.0762631077216396</v>
      </c>
      <c r="CC188" s="759">
        <f t="shared" si="934"/>
        <v>64.656816015252616</v>
      </c>
      <c r="CD188" s="759">
        <f t="shared" si="934"/>
        <v>40.824594852240224</v>
      </c>
      <c r="CE188" s="759">
        <f t="shared" si="934"/>
        <v>13.417540514775977</v>
      </c>
      <c r="CF188" s="759">
        <f t="shared" si="934"/>
        <v>15.204957102001906</v>
      </c>
      <c r="CG188" s="759">
        <f t="shared" si="934"/>
        <v>15.800762631077216</v>
      </c>
      <c r="CH188" s="760">
        <f t="shared" si="758"/>
        <v>277.78836987607241</v>
      </c>
      <c r="CI188" s="761"/>
      <c r="CJ188" s="759">
        <f t="shared" ref="CJ188:CU188" si="935">+CJ45/$D$149</f>
        <v>763.56053384175402</v>
      </c>
      <c r="CK188" s="759">
        <f t="shared" si="935"/>
        <v>55.743565300285987</v>
      </c>
      <c r="CL188" s="759">
        <f t="shared" si="935"/>
        <v>167.15919923736891</v>
      </c>
      <c r="CM188" s="759">
        <f t="shared" si="935"/>
        <v>55.743565300285987</v>
      </c>
      <c r="CN188" s="759">
        <f t="shared" si="935"/>
        <v>55.743565300285987</v>
      </c>
      <c r="CO188" s="759">
        <f t="shared" si="935"/>
        <v>55.743565300285987</v>
      </c>
      <c r="CP188" s="759">
        <f t="shared" si="935"/>
        <v>55.743565300285987</v>
      </c>
      <c r="CQ188" s="759">
        <f t="shared" si="935"/>
        <v>514.51382268827456</v>
      </c>
      <c r="CR188" s="759">
        <f t="shared" si="935"/>
        <v>448.97521448999044</v>
      </c>
      <c r="CS188" s="759">
        <f t="shared" si="935"/>
        <v>147.49761677788371</v>
      </c>
      <c r="CT188" s="759">
        <f t="shared" si="935"/>
        <v>167.15919923736891</v>
      </c>
      <c r="CU188" s="759">
        <f t="shared" si="935"/>
        <v>173.71306005719734</v>
      </c>
      <c r="CV188" s="760">
        <f t="shared" si="760"/>
        <v>2661.2964728312677</v>
      </c>
      <c r="CW188" s="761"/>
      <c r="CX188" s="759">
        <f t="shared" ref="CX188:DI188" si="936">+CX45/$D$149</f>
        <v>2039.7759771210676</v>
      </c>
      <c r="CY188" s="759">
        <f t="shared" si="936"/>
        <v>146.9018112488084</v>
      </c>
      <c r="CZ188" s="759">
        <f t="shared" si="936"/>
        <v>440.63393708293614</v>
      </c>
      <c r="DA188" s="759">
        <f t="shared" si="936"/>
        <v>146.9018112488084</v>
      </c>
      <c r="DB188" s="759">
        <f t="shared" si="936"/>
        <v>146.9018112488084</v>
      </c>
      <c r="DC188" s="759">
        <f t="shared" si="936"/>
        <v>146.9018112488084</v>
      </c>
      <c r="DD188" s="759">
        <f t="shared" si="936"/>
        <v>146.9018112488084</v>
      </c>
      <c r="DE188" s="759">
        <f t="shared" si="936"/>
        <v>1383.1982840800763</v>
      </c>
      <c r="DF188" s="759">
        <f t="shared" si="936"/>
        <v>1183.6034318398474</v>
      </c>
      <c r="DG188" s="759">
        <f t="shared" si="936"/>
        <v>388.79885605338416</v>
      </c>
      <c r="DH188" s="759">
        <f t="shared" si="936"/>
        <v>440.63393708293614</v>
      </c>
      <c r="DI188" s="759">
        <f t="shared" si="936"/>
        <v>457.91229742612012</v>
      </c>
      <c r="DJ188" s="760">
        <f t="shared" si="762"/>
        <v>7069.0657769304098</v>
      </c>
      <c r="DK188" s="761"/>
      <c r="DL188" s="759">
        <f t="shared" ref="DL188:DW188" si="937">+DL45/$D$149</f>
        <v>1952.4785510009533</v>
      </c>
      <c r="DM188" s="759">
        <f t="shared" si="937"/>
        <v>141.82554814108676</v>
      </c>
      <c r="DN188" s="759">
        <f t="shared" si="937"/>
        <v>425.42897998093423</v>
      </c>
      <c r="DO188" s="759">
        <f t="shared" si="937"/>
        <v>141.82554814108676</v>
      </c>
      <c r="DP188" s="759">
        <f t="shared" si="937"/>
        <v>141.82554814108676</v>
      </c>
      <c r="DQ188" s="759">
        <f t="shared" si="937"/>
        <v>141.82554814108676</v>
      </c>
      <c r="DR188" s="759">
        <f t="shared" si="937"/>
        <v>141.82554814108676</v>
      </c>
      <c r="DS188" s="759">
        <f t="shared" si="937"/>
        <v>1318.5414680648237</v>
      </c>
      <c r="DT188" s="759">
        <f t="shared" si="937"/>
        <v>1142.7788369876073</v>
      </c>
      <c r="DU188" s="759">
        <f t="shared" si="937"/>
        <v>358.69876072449949</v>
      </c>
      <c r="DV188" s="759">
        <f t="shared" si="937"/>
        <v>425.42897998093423</v>
      </c>
      <c r="DW188" s="759">
        <f t="shared" si="937"/>
        <v>442.11153479504287</v>
      </c>
      <c r="DX188" s="760">
        <f t="shared" si="764"/>
        <v>6774.5948522402286</v>
      </c>
      <c r="DY188" s="761"/>
      <c r="DZ188" s="759">
        <f t="shared" ref="DZ188:EK188" si="938">+DZ45/$D$149</f>
        <v>69.423260247855097</v>
      </c>
      <c r="EA188" s="759">
        <f t="shared" si="938"/>
        <v>5.0762631077216396</v>
      </c>
      <c r="EB188" s="759">
        <f t="shared" si="938"/>
        <v>15.204957102001906</v>
      </c>
      <c r="EC188" s="759">
        <f t="shared" si="938"/>
        <v>5.0762631077216396</v>
      </c>
      <c r="ED188" s="759">
        <f t="shared" si="938"/>
        <v>5.0762631077216396</v>
      </c>
      <c r="EE188" s="759">
        <f t="shared" si="938"/>
        <v>5.0762631077216396</v>
      </c>
      <c r="EF188" s="759">
        <f t="shared" si="938"/>
        <v>5.0762631077216396</v>
      </c>
      <c r="EG188" s="759">
        <f t="shared" si="938"/>
        <v>46.782650142993326</v>
      </c>
      <c r="EH188" s="759">
        <f t="shared" si="938"/>
        <v>40.824594852240224</v>
      </c>
      <c r="EI188" s="759">
        <f t="shared" si="938"/>
        <v>13.417540514775977</v>
      </c>
      <c r="EJ188" s="759">
        <f t="shared" si="938"/>
        <v>15.204957102001906</v>
      </c>
      <c r="EK188" s="759">
        <f t="shared" si="938"/>
        <v>15.800762631077216</v>
      </c>
      <c r="EL188" s="760">
        <f t="shared" si="766"/>
        <v>242.04003813155387</v>
      </c>
      <c r="EM188" s="761"/>
      <c r="EN188" s="759">
        <f t="shared" ref="EN188:EY188" si="939">+EN45/$D$149</f>
        <v>138.84652049571019</v>
      </c>
      <c r="EO188" s="759">
        <f t="shared" si="939"/>
        <v>10.152526215443279</v>
      </c>
      <c r="EP188" s="759">
        <f t="shared" si="939"/>
        <v>30.409914204003812</v>
      </c>
      <c r="EQ188" s="759">
        <f t="shared" si="939"/>
        <v>10.152526215443279</v>
      </c>
      <c r="ER188" s="759">
        <f t="shared" si="939"/>
        <v>10.152526215443279</v>
      </c>
      <c r="ES188" s="759">
        <f t="shared" si="939"/>
        <v>10.152526215443279</v>
      </c>
      <c r="ET188" s="759">
        <f t="shared" si="939"/>
        <v>10.152526215443279</v>
      </c>
      <c r="EU188" s="759">
        <f t="shared" si="939"/>
        <v>93.565300285986652</v>
      </c>
      <c r="EV188" s="759">
        <f t="shared" si="939"/>
        <v>81.649189704480449</v>
      </c>
      <c r="EW188" s="759">
        <f t="shared" si="939"/>
        <v>26.835081029551954</v>
      </c>
      <c r="EX188" s="759">
        <f t="shared" si="939"/>
        <v>30.409914204003812</v>
      </c>
      <c r="EY188" s="759">
        <f t="shared" si="939"/>
        <v>31.601525262154432</v>
      </c>
      <c r="EZ188" s="760">
        <f t="shared" si="768"/>
        <v>484.08007626310774</v>
      </c>
      <c r="FA188" s="761"/>
      <c r="FB188" s="759">
        <f t="shared" ref="FB188:FM188" si="940">+FB45/$D$149</f>
        <v>69.423260247855097</v>
      </c>
      <c r="FC188" s="759">
        <f t="shared" si="940"/>
        <v>5.0762631077216396</v>
      </c>
      <c r="FD188" s="759">
        <f t="shared" si="940"/>
        <v>15.204957102001906</v>
      </c>
      <c r="FE188" s="759">
        <f t="shared" si="940"/>
        <v>5.0762631077216396</v>
      </c>
      <c r="FF188" s="759">
        <f t="shared" si="940"/>
        <v>5.0762631077216396</v>
      </c>
      <c r="FG188" s="759">
        <f t="shared" si="940"/>
        <v>5.0762631077216396</v>
      </c>
      <c r="FH188" s="759">
        <f t="shared" si="940"/>
        <v>5.0762631077216396</v>
      </c>
      <c r="FI188" s="759">
        <f t="shared" si="940"/>
        <v>46.782650142993326</v>
      </c>
      <c r="FJ188" s="759">
        <f t="shared" si="940"/>
        <v>40.824594852240224</v>
      </c>
      <c r="FK188" s="759">
        <f t="shared" si="940"/>
        <v>13.417540514775977</v>
      </c>
      <c r="FL188" s="759">
        <f t="shared" si="940"/>
        <v>15.204957102001906</v>
      </c>
      <c r="FM188" s="759">
        <f t="shared" si="940"/>
        <v>15.800762631077216</v>
      </c>
      <c r="FN188" s="760">
        <f t="shared" si="770"/>
        <v>242.04003813155387</v>
      </c>
      <c r="FO188" s="761"/>
      <c r="FP188" s="759">
        <f t="shared" ref="FP188:GA188" si="941">+FP45/$D$149</f>
        <v>555.3384175405148</v>
      </c>
      <c r="FQ188" s="759">
        <f t="shared" si="941"/>
        <v>40.562440419447093</v>
      </c>
      <c r="FR188" s="759">
        <f t="shared" si="941"/>
        <v>121.59199237368922</v>
      </c>
      <c r="FS188" s="759">
        <f t="shared" si="941"/>
        <v>40.562440419447093</v>
      </c>
      <c r="FT188" s="759">
        <f t="shared" si="941"/>
        <v>40.562440419447093</v>
      </c>
      <c r="FU188" s="759">
        <f t="shared" si="941"/>
        <v>40.562440419447093</v>
      </c>
      <c r="FV188" s="759">
        <f t="shared" si="941"/>
        <v>40.562440419447093</v>
      </c>
      <c r="FW188" s="759">
        <f t="shared" si="941"/>
        <v>374.21353670162057</v>
      </c>
      <c r="FX188" s="759">
        <f t="shared" si="941"/>
        <v>326.54909437559581</v>
      </c>
      <c r="FY188" s="759">
        <f t="shared" si="941"/>
        <v>107.29265967588179</v>
      </c>
      <c r="FZ188" s="759">
        <f t="shared" si="941"/>
        <v>121.59199237368922</v>
      </c>
      <c r="GA188" s="759">
        <f t="shared" si="941"/>
        <v>126.3584366062917</v>
      </c>
      <c r="GB188" s="760">
        <f t="shared" si="772"/>
        <v>1935.7483317445185</v>
      </c>
      <c r="GC188" s="761"/>
      <c r="GD188" s="759">
        <f t="shared" ref="GD188:GO188" si="942">+GD45/$D$149</f>
        <v>0</v>
      </c>
      <c r="GE188" s="759">
        <f t="shared" si="942"/>
        <v>0</v>
      </c>
      <c r="GF188" s="759">
        <f t="shared" si="942"/>
        <v>0</v>
      </c>
      <c r="GG188" s="759">
        <f t="shared" si="942"/>
        <v>0</v>
      </c>
      <c r="GH188" s="759">
        <f t="shared" si="942"/>
        <v>0</v>
      </c>
      <c r="GI188" s="759">
        <f t="shared" si="942"/>
        <v>0</v>
      </c>
      <c r="GJ188" s="759">
        <f t="shared" si="942"/>
        <v>0</v>
      </c>
      <c r="GK188" s="759">
        <f t="shared" si="942"/>
        <v>0</v>
      </c>
      <c r="GL188" s="759">
        <f t="shared" si="942"/>
        <v>0</v>
      </c>
      <c r="GM188" s="759">
        <f t="shared" si="942"/>
        <v>0</v>
      </c>
      <c r="GN188" s="759">
        <f t="shared" si="942"/>
        <v>0</v>
      </c>
      <c r="GO188" s="759">
        <f t="shared" si="942"/>
        <v>0</v>
      </c>
      <c r="GP188" s="760">
        <f t="shared" si="774"/>
        <v>0</v>
      </c>
      <c r="GQ188" s="761"/>
      <c r="GR188" s="759">
        <f t="shared" ref="GR188:HC188" si="943">+GR45/$D$149</f>
        <v>-1440.4327083937371</v>
      </c>
      <c r="GS188" s="759">
        <f t="shared" si="943"/>
        <v>-1440.4327083937371</v>
      </c>
      <c r="GT188" s="759">
        <f t="shared" si="943"/>
        <v>-1440.4327083937371</v>
      </c>
      <c r="GU188" s="759">
        <f t="shared" si="943"/>
        <v>-1440.4327083937371</v>
      </c>
      <c r="GV188" s="759">
        <f t="shared" si="943"/>
        <v>-1440.4327083937371</v>
      </c>
      <c r="GW188" s="759">
        <f t="shared" si="943"/>
        <v>-1440.4327083937371</v>
      </c>
      <c r="GX188" s="759">
        <f t="shared" si="943"/>
        <v>-1440.4327083937371</v>
      </c>
      <c r="GY188" s="759">
        <f t="shared" si="943"/>
        <v>-1440.4327083937371</v>
      </c>
      <c r="GZ188" s="759">
        <f t="shared" si="943"/>
        <v>-1440.4327083937371</v>
      </c>
      <c r="HA188" s="759">
        <f t="shared" si="943"/>
        <v>-1440.4327083937371</v>
      </c>
      <c r="HB188" s="759">
        <f t="shared" si="943"/>
        <v>-1440.4327083937371</v>
      </c>
      <c r="HC188" s="759">
        <f t="shared" si="943"/>
        <v>-1440.4327083937371</v>
      </c>
      <c r="HD188" s="760">
        <f t="shared" si="811"/>
        <v>0</v>
      </c>
      <c r="HE188" s="761"/>
      <c r="HF188" s="759">
        <f t="shared" ref="HF188:HQ188" si="944">+HF45/$D$149</f>
        <v>277.69304099142039</v>
      </c>
      <c r="HG188" s="759">
        <f t="shared" si="944"/>
        <v>20.305052430886558</v>
      </c>
      <c r="HH188" s="759">
        <f t="shared" si="944"/>
        <v>60.819828408007623</v>
      </c>
      <c r="HI188" s="759">
        <f t="shared" si="944"/>
        <v>20.305052430886558</v>
      </c>
      <c r="HJ188" s="759">
        <f t="shared" si="944"/>
        <v>20.305052430886558</v>
      </c>
      <c r="HK188" s="759">
        <f t="shared" si="944"/>
        <v>20.305052430886558</v>
      </c>
      <c r="HL188" s="759">
        <f t="shared" si="944"/>
        <v>20.305052430886558</v>
      </c>
      <c r="HM188" s="759">
        <f t="shared" si="944"/>
        <v>187.1306005719733</v>
      </c>
      <c r="HN188" s="759">
        <f t="shared" si="944"/>
        <v>163.2983794089609</v>
      </c>
      <c r="HO188" s="759">
        <f t="shared" si="944"/>
        <v>53.670162059103909</v>
      </c>
      <c r="HP188" s="759">
        <f t="shared" si="944"/>
        <v>60.819828408007623</v>
      </c>
      <c r="HQ188" s="759">
        <f t="shared" si="944"/>
        <v>63.203050524308864</v>
      </c>
      <c r="HR188" s="760">
        <f t="shared" si="777"/>
        <v>968.16015252621548</v>
      </c>
      <c r="HS188" s="761"/>
      <c r="HT188" s="759">
        <f t="shared" ref="HT188:IE188" si="945">+HT45/$D$149</f>
        <v>69.423260247855097</v>
      </c>
      <c r="HU188" s="759">
        <f t="shared" si="945"/>
        <v>5.0762631077216396</v>
      </c>
      <c r="HV188" s="759">
        <f t="shared" si="945"/>
        <v>15.204957102001906</v>
      </c>
      <c r="HW188" s="759">
        <f t="shared" si="945"/>
        <v>5.0762631077216396</v>
      </c>
      <c r="HX188" s="759">
        <f t="shared" si="945"/>
        <v>5.0762631077216396</v>
      </c>
      <c r="HY188" s="759">
        <f t="shared" si="945"/>
        <v>5.0762631077216396</v>
      </c>
      <c r="HZ188" s="759">
        <f t="shared" si="945"/>
        <v>5.0762631077216396</v>
      </c>
      <c r="IA188" s="759">
        <f t="shared" si="945"/>
        <v>46.782650142993326</v>
      </c>
      <c r="IB188" s="759">
        <f t="shared" si="945"/>
        <v>40.824594852240224</v>
      </c>
      <c r="IC188" s="759">
        <f t="shared" si="945"/>
        <v>13.417540514775977</v>
      </c>
      <c r="ID188" s="759">
        <f t="shared" si="945"/>
        <v>15.204957102001906</v>
      </c>
      <c r="IE188" s="759">
        <f t="shared" si="945"/>
        <v>15.800762631077216</v>
      </c>
      <c r="IF188" s="760">
        <f t="shared" si="779"/>
        <v>242.04003813155387</v>
      </c>
      <c r="IG188" s="761"/>
      <c r="IH188" s="759">
        <f t="shared" ref="IH188:IS188" si="946">+IH45/$D$149</f>
        <v>69.423260247855097</v>
      </c>
      <c r="II188" s="759">
        <f t="shared" si="946"/>
        <v>5.0762631077216396</v>
      </c>
      <c r="IJ188" s="759">
        <f t="shared" si="946"/>
        <v>15.204957102001906</v>
      </c>
      <c r="IK188" s="759">
        <f t="shared" si="946"/>
        <v>5.0762631077216396</v>
      </c>
      <c r="IL188" s="759">
        <f t="shared" si="946"/>
        <v>5.0762631077216396</v>
      </c>
      <c r="IM188" s="759">
        <f t="shared" si="946"/>
        <v>5.0762631077216396</v>
      </c>
      <c r="IN188" s="759">
        <f t="shared" si="946"/>
        <v>5.0762631077216396</v>
      </c>
      <c r="IO188" s="759">
        <f t="shared" si="946"/>
        <v>46.782650142993326</v>
      </c>
      <c r="IP188" s="759">
        <f t="shared" si="946"/>
        <v>40.824594852240224</v>
      </c>
      <c r="IQ188" s="759">
        <f t="shared" si="946"/>
        <v>13.417540514775977</v>
      </c>
      <c r="IR188" s="759">
        <f t="shared" si="946"/>
        <v>15.204957102001906</v>
      </c>
      <c r="IS188" s="759">
        <f t="shared" si="946"/>
        <v>15.800762631077216</v>
      </c>
      <c r="IT188" s="760">
        <f t="shared" si="781"/>
        <v>242.04003813155387</v>
      </c>
      <c r="IU188" s="761"/>
      <c r="IV188" s="759">
        <f t="shared" ref="IV188:JG188" si="947">+IV45/$D$149</f>
        <v>485.91515729265967</v>
      </c>
      <c r="IW188" s="759">
        <f t="shared" si="947"/>
        <v>35.486177311725449</v>
      </c>
      <c r="IX188" s="759">
        <f t="shared" si="947"/>
        <v>106.38703527168732</v>
      </c>
      <c r="IY188" s="759">
        <f t="shared" si="947"/>
        <v>35.486177311725449</v>
      </c>
      <c r="IZ188" s="759">
        <f t="shared" si="947"/>
        <v>35.486177311725449</v>
      </c>
      <c r="JA188" s="759">
        <f t="shared" si="947"/>
        <v>35.486177311725449</v>
      </c>
      <c r="JB188" s="759">
        <f t="shared" si="947"/>
        <v>35.486177311725449</v>
      </c>
      <c r="JC188" s="759">
        <f t="shared" si="947"/>
        <v>327.43088655862726</v>
      </c>
      <c r="JD188" s="759">
        <f t="shared" si="947"/>
        <v>285.72449952335558</v>
      </c>
      <c r="JE188" s="759">
        <f t="shared" si="947"/>
        <v>93.875119161105815</v>
      </c>
      <c r="JF188" s="759">
        <f t="shared" si="947"/>
        <v>106.38703527168732</v>
      </c>
      <c r="JG188" s="759">
        <f t="shared" si="947"/>
        <v>110.55767397521448</v>
      </c>
      <c r="JH188" s="760">
        <f t="shared" si="783"/>
        <v>1693.7082936129648</v>
      </c>
      <c r="JI188" s="761"/>
      <c r="JJ188" s="759">
        <f t="shared" ref="JJ188:JU188" si="948">+JJ45/$D$149</f>
        <v>911.32030505243085</v>
      </c>
      <c r="JK188" s="759">
        <f t="shared" si="948"/>
        <v>65.872259294566248</v>
      </c>
      <c r="JL188" s="759">
        <f t="shared" si="948"/>
        <v>197.54528122020972</v>
      </c>
      <c r="JM188" s="759">
        <f t="shared" si="948"/>
        <v>65.872259294566248</v>
      </c>
      <c r="JN188" s="759">
        <f t="shared" si="948"/>
        <v>65.872259294566248</v>
      </c>
      <c r="JO188" s="759">
        <f t="shared" si="948"/>
        <v>65.872259294566248</v>
      </c>
      <c r="JP188" s="759">
        <f t="shared" si="948"/>
        <v>65.872259294566248</v>
      </c>
      <c r="JQ188" s="759">
        <f t="shared" si="948"/>
        <v>616.99237368922786</v>
      </c>
      <c r="JR188" s="759">
        <f t="shared" si="948"/>
        <v>530.60057197330786</v>
      </c>
      <c r="JS188" s="759">
        <f t="shared" si="948"/>
        <v>140.94375595805528</v>
      </c>
      <c r="JT188" s="759">
        <f t="shared" si="948"/>
        <v>197.54528122020972</v>
      </c>
      <c r="JU188" s="759">
        <f t="shared" si="948"/>
        <v>205.29075309818876</v>
      </c>
      <c r="JV188" s="760">
        <f t="shared" si="785"/>
        <v>3129.5996186844613</v>
      </c>
      <c r="JW188" s="761"/>
      <c r="JX188" s="759">
        <f t="shared" ref="JX188:KI188" si="949">+JX45/$D$149</f>
        <v>347.06863679694948</v>
      </c>
      <c r="JY188" s="759">
        <f t="shared" si="949"/>
        <v>25.333651096282171</v>
      </c>
      <c r="JZ188" s="759">
        <f t="shared" si="949"/>
        <v>75.977121067683512</v>
      </c>
      <c r="KA188" s="759">
        <f t="shared" si="949"/>
        <v>25.333651096282171</v>
      </c>
      <c r="KB188" s="759">
        <f t="shared" si="949"/>
        <v>25.333651096282171</v>
      </c>
      <c r="KC188" s="759">
        <f t="shared" si="949"/>
        <v>25.333651096282171</v>
      </c>
      <c r="KD188" s="759">
        <f t="shared" si="949"/>
        <v>25.333651096282171</v>
      </c>
      <c r="KE188" s="759">
        <f t="shared" si="949"/>
        <v>233.8655862726406</v>
      </c>
      <c r="KF188" s="759">
        <f t="shared" si="949"/>
        <v>204.07530981887513</v>
      </c>
      <c r="KG188" s="759">
        <f t="shared" si="949"/>
        <v>58.698760724499522</v>
      </c>
      <c r="KH188" s="759">
        <f t="shared" si="949"/>
        <v>75.977121067683512</v>
      </c>
      <c r="KI188" s="759">
        <f t="shared" si="949"/>
        <v>78.95614871306006</v>
      </c>
      <c r="KJ188" s="760">
        <f t="shared" si="787"/>
        <v>1201.2869399428027</v>
      </c>
      <c r="KK188" s="761"/>
      <c r="KL188" s="759">
        <f t="shared" ref="KL188:KW188" si="950">+KL45/$D$149</f>
        <v>138.8346043851287</v>
      </c>
      <c r="KM188" s="759">
        <f t="shared" si="950"/>
        <v>10.140610104861773</v>
      </c>
      <c r="KN188" s="759">
        <f t="shared" si="950"/>
        <v>30.397998093422306</v>
      </c>
      <c r="KO188" s="759">
        <f t="shared" si="950"/>
        <v>10.140610104861773</v>
      </c>
      <c r="KP188" s="759">
        <f t="shared" si="950"/>
        <v>10.140610104861773</v>
      </c>
      <c r="KQ188" s="759">
        <f t="shared" si="950"/>
        <v>10.140610104861773</v>
      </c>
      <c r="KR188" s="759">
        <f t="shared" si="950"/>
        <v>10.140610104861773</v>
      </c>
      <c r="KS188" s="759">
        <f t="shared" si="950"/>
        <v>93.553384175405142</v>
      </c>
      <c r="KT188" s="759">
        <f t="shared" si="950"/>
        <v>81.637273593898954</v>
      </c>
      <c r="KU188" s="759">
        <f t="shared" si="950"/>
        <v>26.823164918970448</v>
      </c>
      <c r="KV188" s="759">
        <f t="shared" si="950"/>
        <v>30.397998093422306</v>
      </c>
      <c r="KW188" s="759">
        <f t="shared" si="950"/>
        <v>31.589609151572926</v>
      </c>
      <c r="KX188" s="760">
        <f t="shared" si="789"/>
        <v>483.93708293612963</v>
      </c>
      <c r="KY188" s="761"/>
      <c r="KZ188" s="759">
        <f t="shared" ref="KZ188:LK188" si="951">+KZ45/$D$149</f>
        <v>69.411344137273588</v>
      </c>
      <c r="LA188" s="759">
        <f t="shared" si="951"/>
        <v>5.0643469971401336</v>
      </c>
      <c r="LB188" s="759">
        <f t="shared" si="951"/>
        <v>15.1930409914204</v>
      </c>
      <c r="LC188" s="759">
        <f t="shared" si="951"/>
        <v>5.0643469971401336</v>
      </c>
      <c r="LD188" s="759">
        <f t="shared" si="951"/>
        <v>5.0643469971401336</v>
      </c>
      <c r="LE188" s="759">
        <f t="shared" si="951"/>
        <v>5.0643469971401336</v>
      </c>
      <c r="LF188" s="759">
        <f t="shared" si="951"/>
        <v>5.0643469971401336</v>
      </c>
      <c r="LG188" s="759">
        <f t="shared" si="951"/>
        <v>46.770734032411816</v>
      </c>
      <c r="LH188" s="759">
        <f t="shared" si="951"/>
        <v>40.812678741658722</v>
      </c>
      <c r="LI188" s="759">
        <f t="shared" si="951"/>
        <v>13.405624404194471</v>
      </c>
      <c r="LJ188" s="759">
        <f t="shared" si="951"/>
        <v>15.1930409914204</v>
      </c>
      <c r="LK188" s="759">
        <f t="shared" si="951"/>
        <v>15.78884652049571</v>
      </c>
      <c r="LL188" s="760">
        <f t="shared" si="791"/>
        <v>241.89704480457578</v>
      </c>
      <c r="LM188" s="761"/>
      <c r="LN188" s="759">
        <v>0</v>
      </c>
      <c r="LO188" s="764">
        <v>0</v>
      </c>
      <c r="LP188" s="763">
        <v>0</v>
      </c>
      <c r="LQ188" s="763">
        <v>0</v>
      </c>
      <c r="LR188" s="763">
        <v>0</v>
      </c>
      <c r="LS188" s="763">
        <v>0</v>
      </c>
      <c r="LT188" s="763">
        <v>0</v>
      </c>
      <c r="LU188" s="763">
        <v>0</v>
      </c>
      <c r="LV188" s="763">
        <v>0</v>
      </c>
      <c r="LW188" s="763">
        <v>0</v>
      </c>
      <c r="LX188" s="763">
        <v>0</v>
      </c>
      <c r="LY188" s="763">
        <v>0</v>
      </c>
      <c r="LZ188" s="760">
        <f t="shared" si="792"/>
        <v>0</v>
      </c>
      <c r="MA188" s="761"/>
      <c r="MB188" s="760">
        <f t="shared" si="793"/>
        <v>10283.66166720207</v>
      </c>
      <c r="MC188" s="760">
        <f t="shared" si="793"/>
        <v>-589.19343289326059</v>
      </c>
      <c r="MD188" s="760">
        <f t="shared" si="793"/>
        <v>1112.4271581458243</v>
      </c>
      <c r="ME188" s="760">
        <f t="shared" si="793"/>
        <v>-589.19343289326059</v>
      </c>
      <c r="MF188" s="760">
        <f t="shared" si="793"/>
        <v>-589.19343289326059</v>
      </c>
      <c r="MG188" s="760">
        <f t="shared" si="793"/>
        <v>-589.19343289326059</v>
      </c>
      <c r="MH188" s="760">
        <f t="shared" si="793"/>
        <v>-589.19343289326059</v>
      </c>
      <c r="MI188" s="760">
        <f t="shared" si="793"/>
        <v>6480.0391695852923</v>
      </c>
      <c r="MJ188" s="760">
        <f t="shared" si="793"/>
        <v>5416.5263001858602</v>
      </c>
      <c r="MK188" s="760">
        <f t="shared" si="793"/>
        <v>728.72839742132487</v>
      </c>
      <c r="ML188" s="760">
        <f t="shared" si="793"/>
        <v>1112.4271581458243</v>
      </c>
      <c r="MM188" s="760">
        <f t="shared" si="793"/>
        <v>1212.5224870304767</v>
      </c>
      <c r="MN188" s="760">
        <f t="shared" si="794"/>
        <v>23400.365173250371</v>
      </c>
    </row>
    <row r="189" spans="1:352" x14ac:dyDescent="0.25">
      <c r="A189" s="792"/>
      <c r="B189" s="255" t="s">
        <v>99</v>
      </c>
      <c r="C189" s="422"/>
      <c r="D189" s="759">
        <f t="shared" si="795"/>
        <v>285.35510009532885</v>
      </c>
      <c r="E189" s="759">
        <f t="shared" ref="E189:O189" si="952">+E46/$D$149</f>
        <v>285.35510009532885</v>
      </c>
      <c r="F189" s="759">
        <f t="shared" si="952"/>
        <v>285.35510009532885</v>
      </c>
      <c r="G189" s="759">
        <f t="shared" si="952"/>
        <v>285.35510009532885</v>
      </c>
      <c r="H189" s="759">
        <f t="shared" si="952"/>
        <v>285.35510009532885</v>
      </c>
      <c r="I189" s="759">
        <f t="shared" si="952"/>
        <v>285.35510009532885</v>
      </c>
      <c r="J189" s="759">
        <f t="shared" si="952"/>
        <v>285.35510009532885</v>
      </c>
      <c r="K189" s="759">
        <f t="shared" si="952"/>
        <v>285.35510009532885</v>
      </c>
      <c r="L189" s="759">
        <f t="shared" si="952"/>
        <v>285.35510009532885</v>
      </c>
      <c r="M189" s="759">
        <f t="shared" si="952"/>
        <v>285.35510009532885</v>
      </c>
      <c r="N189" s="759">
        <f t="shared" si="952"/>
        <v>285.35510009532885</v>
      </c>
      <c r="O189" s="759">
        <f t="shared" si="952"/>
        <v>285.35510009532885</v>
      </c>
      <c r="P189" s="760">
        <f t="shared" si="748"/>
        <v>3424.2612011439464</v>
      </c>
      <c r="Q189" s="761"/>
      <c r="R189" s="759">
        <f t="shared" si="797"/>
        <v>23.09342230695901</v>
      </c>
      <c r="S189" s="759">
        <f t="shared" si="797"/>
        <v>23.09342230695901</v>
      </c>
      <c r="T189" s="759">
        <f t="shared" si="797"/>
        <v>23.09342230695901</v>
      </c>
      <c r="U189" s="759">
        <f t="shared" si="797"/>
        <v>23.09342230695901</v>
      </c>
      <c r="V189" s="759">
        <f t="shared" si="797"/>
        <v>23.09342230695901</v>
      </c>
      <c r="W189" s="759">
        <f t="shared" si="797"/>
        <v>23.09342230695901</v>
      </c>
      <c r="X189" s="759">
        <f t="shared" si="797"/>
        <v>23.09342230695901</v>
      </c>
      <c r="Y189" s="759">
        <f t="shared" si="797"/>
        <v>23.09342230695901</v>
      </c>
      <c r="Z189" s="759">
        <f t="shared" si="797"/>
        <v>23.09342230695901</v>
      </c>
      <c r="AA189" s="759">
        <f t="shared" si="797"/>
        <v>23.09342230695901</v>
      </c>
      <c r="AB189" s="759">
        <f t="shared" si="797"/>
        <v>23.09342230695901</v>
      </c>
      <c r="AC189" s="759">
        <f t="shared" si="797"/>
        <v>23.09342230695901</v>
      </c>
      <c r="AD189" s="760">
        <f t="shared" si="750"/>
        <v>277.1210676835081</v>
      </c>
      <c r="AE189" s="761"/>
      <c r="AF189" s="759">
        <f t="shared" ref="AF189:AQ189" si="953">+AF46/$D$149</f>
        <v>23.260247855100094</v>
      </c>
      <c r="AG189" s="759">
        <f t="shared" si="953"/>
        <v>23.260247855100094</v>
      </c>
      <c r="AH189" s="759">
        <f t="shared" si="953"/>
        <v>23.260247855100094</v>
      </c>
      <c r="AI189" s="759">
        <f t="shared" si="953"/>
        <v>23.260247855100094</v>
      </c>
      <c r="AJ189" s="759">
        <f t="shared" si="953"/>
        <v>23.260247855100094</v>
      </c>
      <c r="AK189" s="759">
        <f t="shared" si="953"/>
        <v>23.260247855100094</v>
      </c>
      <c r="AL189" s="759">
        <f t="shared" si="953"/>
        <v>23.260247855100094</v>
      </c>
      <c r="AM189" s="759">
        <f t="shared" si="953"/>
        <v>23.260247855100094</v>
      </c>
      <c r="AN189" s="759">
        <f t="shared" si="953"/>
        <v>23.260247855100094</v>
      </c>
      <c r="AO189" s="759">
        <f t="shared" si="953"/>
        <v>23.260247855100094</v>
      </c>
      <c r="AP189" s="759">
        <f t="shared" si="953"/>
        <v>23.260247855100094</v>
      </c>
      <c r="AQ189" s="759">
        <f t="shared" si="953"/>
        <v>23.260247855100094</v>
      </c>
      <c r="AR189" s="760">
        <f t="shared" si="752"/>
        <v>279.12297426120114</v>
      </c>
      <c r="AS189" s="761"/>
      <c r="AT189" s="759">
        <f t="shared" ref="AT189:BE189" si="954">+AT46/$D$149</f>
        <v>72.759771210676831</v>
      </c>
      <c r="AU189" s="759">
        <f t="shared" si="954"/>
        <v>72.759771210676831</v>
      </c>
      <c r="AV189" s="759">
        <f t="shared" si="954"/>
        <v>72.759771210676831</v>
      </c>
      <c r="AW189" s="759">
        <f t="shared" si="954"/>
        <v>72.759771210676831</v>
      </c>
      <c r="AX189" s="759">
        <f t="shared" si="954"/>
        <v>72.759771210676831</v>
      </c>
      <c r="AY189" s="759">
        <f t="shared" si="954"/>
        <v>72.759771210676831</v>
      </c>
      <c r="AZ189" s="759">
        <f t="shared" si="954"/>
        <v>72.759771210676831</v>
      </c>
      <c r="BA189" s="759">
        <f t="shared" si="954"/>
        <v>72.759771210676831</v>
      </c>
      <c r="BB189" s="759">
        <f t="shared" si="954"/>
        <v>72.759771210676831</v>
      </c>
      <c r="BC189" s="759">
        <f t="shared" si="954"/>
        <v>72.759771210676831</v>
      </c>
      <c r="BD189" s="759">
        <f t="shared" si="954"/>
        <v>72.759771210676831</v>
      </c>
      <c r="BE189" s="759">
        <f t="shared" si="954"/>
        <v>72.759771210676831</v>
      </c>
      <c r="BF189" s="760">
        <f t="shared" si="754"/>
        <v>873.11725452812198</v>
      </c>
      <c r="BG189" s="474"/>
      <c r="BH189" s="759">
        <f t="shared" ref="BH189:BS189" si="955">+BH46/$D$149</f>
        <v>417.49285033365106</v>
      </c>
      <c r="BI189" s="759">
        <f t="shared" si="955"/>
        <v>417.49285033365106</v>
      </c>
      <c r="BJ189" s="759">
        <f t="shared" si="955"/>
        <v>417.49285033365106</v>
      </c>
      <c r="BK189" s="759">
        <f t="shared" si="955"/>
        <v>417.49285033365106</v>
      </c>
      <c r="BL189" s="759">
        <f t="shared" si="955"/>
        <v>417.49285033365106</v>
      </c>
      <c r="BM189" s="759">
        <f t="shared" si="955"/>
        <v>417.49285033365106</v>
      </c>
      <c r="BN189" s="759">
        <f t="shared" si="955"/>
        <v>417.49285033365106</v>
      </c>
      <c r="BO189" s="759">
        <f t="shared" si="955"/>
        <v>417.49285033365106</v>
      </c>
      <c r="BP189" s="759">
        <f t="shared" si="955"/>
        <v>417.49285033365106</v>
      </c>
      <c r="BQ189" s="759">
        <f t="shared" si="955"/>
        <v>417.49285033365106</v>
      </c>
      <c r="BR189" s="759">
        <f t="shared" si="955"/>
        <v>417.49285033365106</v>
      </c>
      <c r="BS189" s="759">
        <f t="shared" si="955"/>
        <v>417.49285033365106</v>
      </c>
      <c r="BT189" s="760">
        <f t="shared" si="756"/>
        <v>5009.9142040038132</v>
      </c>
      <c r="BU189" s="761"/>
      <c r="BV189" s="759">
        <f t="shared" ref="BV189:CG189" si="956">+BV46/$D$149</f>
        <v>65.097712106768356</v>
      </c>
      <c r="BW189" s="759">
        <f t="shared" si="956"/>
        <v>65.097712106768356</v>
      </c>
      <c r="BX189" s="759">
        <f t="shared" si="956"/>
        <v>65.097712106768356</v>
      </c>
      <c r="BY189" s="759">
        <f t="shared" si="956"/>
        <v>65.097712106768356</v>
      </c>
      <c r="BZ189" s="759">
        <f t="shared" si="956"/>
        <v>65.097712106768356</v>
      </c>
      <c r="CA189" s="759">
        <f t="shared" si="956"/>
        <v>65.097712106768356</v>
      </c>
      <c r="CB189" s="759">
        <f t="shared" si="956"/>
        <v>65.097712106768356</v>
      </c>
      <c r="CC189" s="759">
        <f t="shared" si="956"/>
        <v>65.097712106768356</v>
      </c>
      <c r="CD189" s="759">
        <f t="shared" si="956"/>
        <v>65.097712106768356</v>
      </c>
      <c r="CE189" s="759">
        <f t="shared" si="956"/>
        <v>65.097712106768356</v>
      </c>
      <c r="CF189" s="759">
        <f t="shared" si="956"/>
        <v>65.097712106768356</v>
      </c>
      <c r="CG189" s="759">
        <f t="shared" si="956"/>
        <v>65.097712106768356</v>
      </c>
      <c r="CH189" s="760">
        <f t="shared" si="758"/>
        <v>781.1725452812201</v>
      </c>
      <c r="CI189" s="761"/>
      <c r="CJ189" s="759">
        <f t="shared" ref="CJ189:CU189" si="957">+CJ46/$D$149</f>
        <v>168.56530028598664</v>
      </c>
      <c r="CK189" s="759">
        <f t="shared" si="957"/>
        <v>168.56530028598664</v>
      </c>
      <c r="CL189" s="759">
        <f t="shared" si="957"/>
        <v>168.56530028598664</v>
      </c>
      <c r="CM189" s="759">
        <f t="shared" si="957"/>
        <v>168.56530028598664</v>
      </c>
      <c r="CN189" s="759">
        <f t="shared" si="957"/>
        <v>168.56530028598664</v>
      </c>
      <c r="CO189" s="759">
        <f t="shared" si="957"/>
        <v>168.56530028598664</v>
      </c>
      <c r="CP189" s="759">
        <f t="shared" si="957"/>
        <v>168.56530028598664</v>
      </c>
      <c r="CQ189" s="759">
        <f t="shared" si="957"/>
        <v>168.56530028598664</v>
      </c>
      <c r="CR189" s="759">
        <f t="shared" si="957"/>
        <v>168.56530028598664</v>
      </c>
      <c r="CS189" s="759">
        <f t="shared" si="957"/>
        <v>168.56530028598664</v>
      </c>
      <c r="CT189" s="759">
        <f t="shared" si="957"/>
        <v>168.56530028598664</v>
      </c>
      <c r="CU189" s="759">
        <f t="shared" si="957"/>
        <v>168.56530028598664</v>
      </c>
      <c r="CV189" s="760">
        <f t="shared" si="760"/>
        <v>2022.78360343184</v>
      </c>
      <c r="CW189" s="761"/>
      <c r="CX189" s="759">
        <f t="shared" ref="CX189:DI189" si="958">+CX46/$D$149</f>
        <v>373.58198284080078</v>
      </c>
      <c r="CY189" s="759">
        <f t="shared" si="958"/>
        <v>373.58198284080078</v>
      </c>
      <c r="CZ189" s="759">
        <f t="shared" si="958"/>
        <v>373.58198284080078</v>
      </c>
      <c r="DA189" s="759">
        <f t="shared" si="958"/>
        <v>373.58198284080078</v>
      </c>
      <c r="DB189" s="759">
        <f t="shared" si="958"/>
        <v>373.58198284080078</v>
      </c>
      <c r="DC189" s="759">
        <f t="shared" si="958"/>
        <v>373.58198284080078</v>
      </c>
      <c r="DD189" s="759">
        <f t="shared" si="958"/>
        <v>373.58198284080078</v>
      </c>
      <c r="DE189" s="759">
        <f t="shared" si="958"/>
        <v>373.58198284080078</v>
      </c>
      <c r="DF189" s="759">
        <f t="shared" si="958"/>
        <v>373.58198284080078</v>
      </c>
      <c r="DG189" s="759">
        <f t="shared" si="958"/>
        <v>373.58198284080078</v>
      </c>
      <c r="DH189" s="759">
        <f t="shared" si="958"/>
        <v>373.58198284080078</v>
      </c>
      <c r="DI189" s="759">
        <f t="shared" si="958"/>
        <v>373.58198284080078</v>
      </c>
      <c r="DJ189" s="760">
        <f t="shared" si="762"/>
        <v>4482.9837940896095</v>
      </c>
      <c r="DK189" s="761"/>
      <c r="DL189" s="759">
        <f t="shared" ref="DL189:DW189" si="959">+DL46/$D$149</f>
        <v>217.7192564346997</v>
      </c>
      <c r="DM189" s="759">
        <f t="shared" si="959"/>
        <v>217.7192564346997</v>
      </c>
      <c r="DN189" s="759">
        <f t="shared" si="959"/>
        <v>217.7192564346997</v>
      </c>
      <c r="DO189" s="759">
        <f t="shared" si="959"/>
        <v>217.7192564346997</v>
      </c>
      <c r="DP189" s="759">
        <f t="shared" si="959"/>
        <v>217.7192564346997</v>
      </c>
      <c r="DQ189" s="759">
        <f t="shared" si="959"/>
        <v>217.7192564346997</v>
      </c>
      <c r="DR189" s="759">
        <f t="shared" si="959"/>
        <v>217.7192564346997</v>
      </c>
      <c r="DS189" s="759">
        <f t="shared" si="959"/>
        <v>217.7192564346997</v>
      </c>
      <c r="DT189" s="759">
        <f t="shared" si="959"/>
        <v>217.7192564346997</v>
      </c>
      <c r="DU189" s="759">
        <f t="shared" si="959"/>
        <v>217.7192564346997</v>
      </c>
      <c r="DV189" s="759">
        <f t="shared" si="959"/>
        <v>217.7192564346997</v>
      </c>
      <c r="DW189" s="759">
        <f t="shared" si="959"/>
        <v>217.7192564346997</v>
      </c>
      <c r="DX189" s="760">
        <f t="shared" si="764"/>
        <v>2612.6310772163965</v>
      </c>
      <c r="DY189" s="761"/>
      <c r="DZ189" s="759">
        <f t="shared" ref="DZ189:EK189" si="960">+DZ46/$D$149</f>
        <v>35.283603431839843</v>
      </c>
      <c r="EA189" s="759">
        <f t="shared" si="960"/>
        <v>35.283603431839843</v>
      </c>
      <c r="EB189" s="759">
        <f t="shared" si="960"/>
        <v>35.283603431839843</v>
      </c>
      <c r="EC189" s="759">
        <f t="shared" si="960"/>
        <v>35.283603431839843</v>
      </c>
      <c r="ED189" s="759">
        <f t="shared" si="960"/>
        <v>35.283603431839843</v>
      </c>
      <c r="EE189" s="759">
        <f t="shared" si="960"/>
        <v>35.283603431839843</v>
      </c>
      <c r="EF189" s="759">
        <f t="shared" si="960"/>
        <v>35.283603431839843</v>
      </c>
      <c r="EG189" s="759">
        <f t="shared" si="960"/>
        <v>35.283603431839843</v>
      </c>
      <c r="EH189" s="759">
        <f t="shared" si="960"/>
        <v>35.283603431839843</v>
      </c>
      <c r="EI189" s="759">
        <f t="shared" si="960"/>
        <v>35.283603431839843</v>
      </c>
      <c r="EJ189" s="759">
        <f t="shared" si="960"/>
        <v>35.283603431839843</v>
      </c>
      <c r="EK189" s="759">
        <f t="shared" si="960"/>
        <v>35.283603431839843</v>
      </c>
      <c r="EL189" s="760">
        <f t="shared" si="766"/>
        <v>423.40324118207803</v>
      </c>
      <c r="EM189" s="761"/>
      <c r="EN189" s="759">
        <f t="shared" ref="EN189:EY189" si="961">+EN46/$D$149</f>
        <v>50.166825548141084</v>
      </c>
      <c r="EO189" s="759">
        <f t="shared" si="961"/>
        <v>50.166825548141084</v>
      </c>
      <c r="EP189" s="759">
        <f t="shared" si="961"/>
        <v>50.166825548141084</v>
      </c>
      <c r="EQ189" s="759">
        <f t="shared" si="961"/>
        <v>50.166825548141084</v>
      </c>
      <c r="ER189" s="759">
        <f t="shared" si="961"/>
        <v>50.166825548141084</v>
      </c>
      <c r="ES189" s="759">
        <f t="shared" si="961"/>
        <v>50.166825548141084</v>
      </c>
      <c r="ET189" s="759">
        <f t="shared" si="961"/>
        <v>50.166825548141084</v>
      </c>
      <c r="EU189" s="759">
        <f t="shared" si="961"/>
        <v>50.166825548141084</v>
      </c>
      <c r="EV189" s="759">
        <f t="shared" si="961"/>
        <v>50.166825548141084</v>
      </c>
      <c r="EW189" s="759">
        <f t="shared" si="961"/>
        <v>50.166825548141084</v>
      </c>
      <c r="EX189" s="759">
        <f t="shared" si="961"/>
        <v>50.166825548141084</v>
      </c>
      <c r="EY189" s="759">
        <f t="shared" si="961"/>
        <v>50.166825548141084</v>
      </c>
      <c r="EZ189" s="760">
        <f t="shared" si="768"/>
        <v>602.00190657769315</v>
      </c>
      <c r="FA189" s="761"/>
      <c r="FB189" s="759">
        <f t="shared" ref="FB189:FM189" si="962">+FB46/$D$149</f>
        <v>8.6034318398474738</v>
      </c>
      <c r="FC189" s="759">
        <f t="shared" si="962"/>
        <v>8.6034318398474738</v>
      </c>
      <c r="FD189" s="759">
        <f t="shared" si="962"/>
        <v>8.6034318398474738</v>
      </c>
      <c r="FE189" s="759">
        <f t="shared" si="962"/>
        <v>8.6034318398474738</v>
      </c>
      <c r="FF189" s="759">
        <f t="shared" si="962"/>
        <v>8.6034318398474738</v>
      </c>
      <c r="FG189" s="759">
        <f t="shared" si="962"/>
        <v>8.6034318398474738</v>
      </c>
      <c r="FH189" s="759">
        <f t="shared" si="962"/>
        <v>8.6034318398474738</v>
      </c>
      <c r="FI189" s="759">
        <f t="shared" si="962"/>
        <v>8.6034318398474738</v>
      </c>
      <c r="FJ189" s="759">
        <f t="shared" si="962"/>
        <v>8.6034318398474738</v>
      </c>
      <c r="FK189" s="759">
        <f t="shared" si="962"/>
        <v>8.6034318398474738</v>
      </c>
      <c r="FL189" s="759">
        <f t="shared" si="962"/>
        <v>8.6034318398474738</v>
      </c>
      <c r="FM189" s="759">
        <f t="shared" si="962"/>
        <v>8.6034318398474738</v>
      </c>
      <c r="FN189" s="760">
        <f t="shared" si="770"/>
        <v>103.24118207816969</v>
      </c>
      <c r="FO189" s="761"/>
      <c r="FP189" s="759">
        <f t="shared" ref="FP189:GA189" si="963">+FP46/$D$149</f>
        <v>147.25929456625357</v>
      </c>
      <c r="FQ189" s="759">
        <f t="shared" si="963"/>
        <v>147.25929456625357</v>
      </c>
      <c r="FR189" s="759">
        <f t="shared" si="963"/>
        <v>147.25929456625357</v>
      </c>
      <c r="FS189" s="759">
        <f t="shared" si="963"/>
        <v>147.25929456625357</v>
      </c>
      <c r="FT189" s="759">
        <f t="shared" si="963"/>
        <v>147.25929456625357</v>
      </c>
      <c r="FU189" s="759">
        <f t="shared" si="963"/>
        <v>147.25929456625357</v>
      </c>
      <c r="FV189" s="759">
        <f t="shared" si="963"/>
        <v>147.25929456625357</v>
      </c>
      <c r="FW189" s="759">
        <f t="shared" si="963"/>
        <v>147.25929456625357</v>
      </c>
      <c r="FX189" s="759">
        <f t="shared" si="963"/>
        <v>147.25929456625357</v>
      </c>
      <c r="FY189" s="759">
        <f t="shared" si="963"/>
        <v>147.25929456625357</v>
      </c>
      <c r="FZ189" s="759">
        <f t="shared" si="963"/>
        <v>147.25929456625357</v>
      </c>
      <c r="GA189" s="759">
        <f t="shared" si="963"/>
        <v>147.25929456625357</v>
      </c>
      <c r="GB189" s="760">
        <f t="shared" si="772"/>
        <v>1767.1115347950433</v>
      </c>
      <c r="GC189" s="761"/>
      <c r="GD189" s="759">
        <f t="shared" ref="GD189:GO189" si="964">+GD46/$D$149</f>
        <v>78.408007626310777</v>
      </c>
      <c r="GE189" s="759">
        <f t="shared" si="964"/>
        <v>78.408007626310777</v>
      </c>
      <c r="GF189" s="759">
        <f t="shared" si="964"/>
        <v>78.408007626310777</v>
      </c>
      <c r="GG189" s="759">
        <f t="shared" si="964"/>
        <v>78.408007626310777</v>
      </c>
      <c r="GH189" s="759">
        <f t="shared" si="964"/>
        <v>78.408007626310777</v>
      </c>
      <c r="GI189" s="759">
        <f t="shared" si="964"/>
        <v>78.408007626310777</v>
      </c>
      <c r="GJ189" s="759">
        <f t="shared" si="964"/>
        <v>78.408007626310777</v>
      </c>
      <c r="GK189" s="759">
        <f t="shared" si="964"/>
        <v>78.408007626310777</v>
      </c>
      <c r="GL189" s="759">
        <f t="shared" si="964"/>
        <v>78.408007626310777</v>
      </c>
      <c r="GM189" s="759">
        <f t="shared" si="964"/>
        <v>78.408007626310777</v>
      </c>
      <c r="GN189" s="759">
        <f t="shared" si="964"/>
        <v>78.408007626310777</v>
      </c>
      <c r="GO189" s="759">
        <f t="shared" si="964"/>
        <v>78.408007626310777</v>
      </c>
      <c r="GP189" s="760">
        <f t="shared" si="774"/>
        <v>940.89609151572938</v>
      </c>
      <c r="GQ189" s="761"/>
      <c r="GR189" s="759">
        <f t="shared" ref="GR189:HC189" si="965">+GR46/$D$149</f>
        <v>-1461.3512273574145</v>
      </c>
      <c r="GS189" s="759">
        <f t="shared" si="965"/>
        <v>-1461.3512273574145</v>
      </c>
      <c r="GT189" s="759">
        <f t="shared" si="965"/>
        <v>-1461.3512273574145</v>
      </c>
      <c r="GU189" s="759">
        <f t="shared" si="965"/>
        <v>-1461.3512273574145</v>
      </c>
      <c r="GV189" s="759">
        <f t="shared" si="965"/>
        <v>-1461.3512273574145</v>
      </c>
      <c r="GW189" s="759">
        <f t="shared" si="965"/>
        <v>-1461.3512273574145</v>
      </c>
      <c r="GX189" s="759">
        <f t="shared" si="965"/>
        <v>-1461.3512273574145</v>
      </c>
      <c r="GY189" s="759">
        <f t="shared" si="965"/>
        <v>-1461.3512273574145</v>
      </c>
      <c r="GZ189" s="759">
        <f t="shared" si="965"/>
        <v>-1461.3512273574145</v>
      </c>
      <c r="HA189" s="759">
        <f t="shared" si="965"/>
        <v>-1461.3512273574145</v>
      </c>
      <c r="HB189" s="759">
        <f t="shared" si="965"/>
        <v>-1461.3512273574145</v>
      </c>
      <c r="HC189" s="759">
        <f t="shared" si="965"/>
        <v>-1461.3512273574145</v>
      </c>
      <c r="HD189" s="760">
        <f t="shared" si="811"/>
        <v>0</v>
      </c>
      <c r="HE189" s="761"/>
      <c r="HF189" s="759">
        <f t="shared" ref="HF189:HQ189" si="966">+HF46/$D$149</f>
        <v>64.251668255481405</v>
      </c>
      <c r="HG189" s="759">
        <f t="shared" si="966"/>
        <v>64.251668255481405</v>
      </c>
      <c r="HH189" s="759">
        <f t="shared" si="966"/>
        <v>64.251668255481405</v>
      </c>
      <c r="HI189" s="759">
        <f t="shared" si="966"/>
        <v>64.251668255481405</v>
      </c>
      <c r="HJ189" s="759">
        <f t="shared" si="966"/>
        <v>64.251668255481405</v>
      </c>
      <c r="HK189" s="759">
        <f t="shared" si="966"/>
        <v>64.251668255481405</v>
      </c>
      <c r="HL189" s="759">
        <f t="shared" si="966"/>
        <v>64.251668255481405</v>
      </c>
      <c r="HM189" s="759">
        <f t="shared" si="966"/>
        <v>64.251668255481405</v>
      </c>
      <c r="HN189" s="759">
        <f t="shared" si="966"/>
        <v>64.251668255481405</v>
      </c>
      <c r="HO189" s="759">
        <f t="shared" si="966"/>
        <v>64.251668255481405</v>
      </c>
      <c r="HP189" s="759">
        <f t="shared" si="966"/>
        <v>64.251668255481405</v>
      </c>
      <c r="HQ189" s="759">
        <f t="shared" si="966"/>
        <v>64.251668255481405</v>
      </c>
      <c r="HR189" s="760">
        <f t="shared" si="777"/>
        <v>771.02001906577664</v>
      </c>
      <c r="HS189" s="761"/>
      <c r="HT189" s="759">
        <f t="shared" ref="HT189:IE189" si="967">+HT46/$D$149</f>
        <v>16.754051477597713</v>
      </c>
      <c r="HU189" s="759">
        <f t="shared" si="967"/>
        <v>16.754051477597713</v>
      </c>
      <c r="HV189" s="759">
        <f t="shared" si="967"/>
        <v>16.754051477597713</v>
      </c>
      <c r="HW189" s="759">
        <f t="shared" si="967"/>
        <v>16.754051477597713</v>
      </c>
      <c r="HX189" s="759">
        <f t="shared" si="967"/>
        <v>16.754051477597713</v>
      </c>
      <c r="HY189" s="759">
        <f t="shared" si="967"/>
        <v>16.754051477597713</v>
      </c>
      <c r="HZ189" s="759">
        <f t="shared" si="967"/>
        <v>16.754051477597713</v>
      </c>
      <c r="IA189" s="759">
        <f t="shared" si="967"/>
        <v>16.754051477597713</v>
      </c>
      <c r="IB189" s="759">
        <f t="shared" si="967"/>
        <v>16.754051477597713</v>
      </c>
      <c r="IC189" s="759">
        <f t="shared" si="967"/>
        <v>16.754051477597713</v>
      </c>
      <c r="ID189" s="759">
        <f t="shared" si="967"/>
        <v>16.754051477597713</v>
      </c>
      <c r="IE189" s="759">
        <f t="shared" si="967"/>
        <v>16.754051477597713</v>
      </c>
      <c r="IF189" s="760">
        <f t="shared" si="779"/>
        <v>201.04861773117261</v>
      </c>
      <c r="IG189" s="761"/>
      <c r="IH189" s="759">
        <f t="shared" ref="IH189:IS189" si="968">+IH46/$D$149</f>
        <v>56.101048617731173</v>
      </c>
      <c r="II189" s="759">
        <f t="shared" si="968"/>
        <v>56.101048617731173</v>
      </c>
      <c r="IJ189" s="759">
        <f t="shared" si="968"/>
        <v>56.101048617731173</v>
      </c>
      <c r="IK189" s="759">
        <f t="shared" si="968"/>
        <v>56.101048617731173</v>
      </c>
      <c r="IL189" s="759">
        <f t="shared" si="968"/>
        <v>56.101048617731173</v>
      </c>
      <c r="IM189" s="759">
        <f t="shared" si="968"/>
        <v>56.101048617731173</v>
      </c>
      <c r="IN189" s="759">
        <f t="shared" si="968"/>
        <v>56.101048617731173</v>
      </c>
      <c r="IO189" s="759">
        <f t="shared" si="968"/>
        <v>56.101048617731173</v>
      </c>
      <c r="IP189" s="759">
        <f t="shared" si="968"/>
        <v>56.101048617731173</v>
      </c>
      <c r="IQ189" s="759">
        <f t="shared" si="968"/>
        <v>56.101048617731173</v>
      </c>
      <c r="IR189" s="759">
        <f t="shared" si="968"/>
        <v>56.101048617731173</v>
      </c>
      <c r="IS189" s="759">
        <f t="shared" si="968"/>
        <v>56.101048617731173</v>
      </c>
      <c r="IT189" s="760">
        <f t="shared" si="781"/>
        <v>673.21258341277405</v>
      </c>
      <c r="IU189" s="761"/>
      <c r="IV189" s="759">
        <f t="shared" ref="IV189:JG189" si="969">+IV46/$D$149</f>
        <v>162.39275500476643</v>
      </c>
      <c r="IW189" s="759">
        <f t="shared" si="969"/>
        <v>162.39275500476643</v>
      </c>
      <c r="IX189" s="759">
        <f t="shared" si="969"/>
        <v>162.39275500476643</v>
      </c>
      <c r="IY189" s="759">
        <f t="shared" si="969"/>
        <v>162.39275500476643</v>
      </c>
      <c r="IZ189" s="759">
        <f t="shared" si="969"/>
        <v>162.39275500476643</v>
      </c>
      <c r="JA189" s="759">
        <f t="shared" si="969"/>
        <v>162.39275500476643</v>
      </c>
      <c r="JB189" s="759">
        <f t="shared" si="969"/>
        <v>162.39275500476643</v>
      </c>
      <c r="JC189" s="759">
        <f t="shared" si="969"/>
        <v>162.39275500476643</v>
      </c>
      <c r="JD189" s="759">
        <f t="shared" si="969"/>
        <v>162.39275500476643</v>
      </c>
      <c r="JE189" s="759">
        <f t="shared" si="969"/>
        <v>162.39275500476643</v>
      </c>
      <c r="JF189" s="759">
        <f t="shared" si="969"/>
        <v>162.39275500476643</v>
      </c>
      <c r="JG189" s="759">
        <f t="shared" si="969"/>
        <v>162.39275500476643</v>
      </c>
      <c r="JH189" s="760">
        <f t="shared" si="783"/>
        <v>1948.7130600571975</v>
      </c>
      <c r="JI189" s="761"/>
      <c r="JJ189" s="759">
        <f t="shared" ref="JJ189:JU189" si="970">+JJ46/$D$149</f>
        <v>219.19685414680649</v>
      </c>
      <c r="JK189" s="759">
        <f t="shared" si="970"/>
        <v>219.19685414680649</v>
      </c>
      <c r="JL189" s="759">
        <f t="shared" si="970"/>
        <v>219.19685414680649</v>
      </c>
      <c r="JM189" s="759">
        <f t="shared" si="970"/>
        <v>219.19685414680649</v>
      </c>
      <c r="JN189" s="759">
        <f t="shared" si="970"/>
        <v>219.19685414680649</v>
      </c>
      <c r="JO189" s="759">
        <f t="shared" si="970"/>
        <v>219.19685414680649</v>
      </c>
      <c r="JP189" s="759">
        <f t="shared" si="970"/>
        <v>219.19685414680649</v>
      </c>
      <c r="JQ189" s="759">
        <f t="shared" si="970"/>
        <v>219.19685414680649</v>
      </c>
      <c r="JR189" s="759">
        <f t="shared" si="970"/>
        <v>219.19685414680649</v>
      </c>
      <c r="JS189" s="759">
        <f t="shared" si="970"/>
        <v>219.19685414680649</v>
      </c>
      <c r="JT189" s="759">
        <f t="shared" si="970"/>
        <v>219.19685414680649</v>
      </c>
      <c r="JU189" s="759">
        <f t="shared" si="970"/>
        <v>219.19685414680649</v>
      </c>
      <c r="JV189" s="760">
        <f t="shared" si="785"/>
        <v>2630.362249761678</v>
      </c>
      <c r="JW189" s="761"/>
      <c r="JX189" s="759">
        <f t="shared" ref="JX189:KI189" si="971">+JX46/$D$149</f>
        <v>118.39847473784556</v>
      </c>
      <c r="JY189" s="759">
        <f t="shared" si="971"/>
        <v>118.39847473784556</v>
      </c>
      <c r="JZ189" s="759">
        <f t="shared" si="971"/>
        <v>118.39847473784556</v>
      </c>
      <c r="KA189" s="759">
        <f t="shared" si="971"/>
        <v>118.39847473784556</v>
      </c>
      <c r="KB189" s="759">
        <f t="shared" si="971"/>
        <v>118.39847473784556</v>
      </c>
      <c r="KC189" s="759">
        <f t="shared" si="971"/>
        <v>118.39847473784556</v>
      </c>
      <c r="KD189" s="759">
        <f t="shared" si="971"/>
        <v>118.39847473784556</v>
      </c>
      <c r="KE189" s="759">
        <f t="shared" si="971"/>
        <v>118.39847473784556</v>
      </c>
      <c r="KF189" s="759">
        <f t="shared" si="971"/>
        <v>118.39847473784556</v>
      </c>
      <c r="KG189" s="759">
        <f t="shared" si="971"/>
        <v>118.39847473784556</v>
      </c>
      <c r="KH189" s="759">
        <f t="shared" si="971"/>
        <v>118.39847473784556</v>
      </c>
      <c r="KI189" s="759">
        <f t="shared" si="971"/>
        <v>118.39847473784556</v>
      </c>
      <c r="KJ189" s="760">
        <f t="shared" si="787"/>
        <v>1420.7816968541472</v>
      </c>
      <c r="KK189" s="761"/>
      <c r="KL189" s="759">
        <f t="shared" ref="KL189:KW189" si="972">+KL46/$D$149</f>
        <v>16.301239275500475</v>
      </c>
      <c r="KM189" s="759">
        <f t="shared" si="972"/>
        <v>16.301239275500475</v>
      </c>
      <c r="KN189" s="759">
        <f t="shared" si="972"/>
        <v>16.301239275500475</v>
      </c>
      <c r="KO189" s="759">
        <f t="shared" si="972"/>
        <v>16.301239275500475</v>
      </c>
      <c r="KP189" s="759">
        <f t="shared" si="972"/>
        <v>16.301239275500475</v>
      </c>
      <c r="KQ189" s="759">
        <f t="shared" si="972"/>
        <v>16.301239275500475</v>
      </c>
      <c r="KR189" s="759">
        <f t="shared" si="972"/>
        <v>16.301239275500475</v>
      </c>
      <c r="KS189" s="759">
        <f t="shared" si="972"/>
        <v>16.301239275500475</v>
      </c>
      <c r="KT189" s="759">
        <f t="shared" si="972"/>
        <v>16.301239275500475</v>
      </c>
      <c r="KU189" s="759">
        <f t="shared" si="972"/>
        <v>16.301239275500475</v>
      </c>
      <c r="KV189" s="759">
        <f t="shared" si="972"/>
        <v>16.301239275500475</v>
      </c>
      <c r="KW189" s="759">
        <f t="shared" si="972"/>
        <v>16.301239275500475</v>
      </c>
      <c r="KX189" s="760">
        <f t="shared" si="789"/>
        <v>195.61487130600571</v>
      </c>
      <c r="KY189" s="761"/>
      <c r="KZ189" s="759">
        <f t="shared" ref="KZ189:LK189" si="973">+KZ46/$D$149</f>
        <v>16.944709246901812</v>
      </c>
      <c r="LA189" s="759">
        <f t="shared" si="973"/>
        <v>16.944709246901812</v>
      </c>
      <c r="LB189" s="759">
        <f t="shared" si="973"/>
        <v>16.944709246901812</v>
      </c>
      <c r="LC189" s="759">
        <f t="shared" si="973"/>
        <v>16.944709246901812</v>
      </c>
      <c r="LD189" s="759">
        <f t="shared" si="973"/>
        <v>16.944709246901812</v>
      </c>
      <c r="LE189" s="759">
        <f t="shared" si="973"/>
        <v>16.944709246901812</v>
      </c>
      <c r="LF189" s="759">
        <f t="shared" si="973"/>
        <v>16.944709246901812</v>
      </c>
      <c r="LG189" s="759">
        <f t="shared" si="973"/>
        <v>16.944709246901812</v>
      </c>
      <c r="LH189" s="759">
        <f t="shared" si="973"/>
        <v>16.944709246901812</v>
      </c>
      <c r="LI189" s="759">
        <f t="shared" si="973"/>
        <v>16.944709246901812</v>
      </c>
      <c r="LJ189" s="759">
        <f t="shared" si="973"/>
        <v>16.944709246901812</v>
      </c>
      <c r="LK189" s="759">
        <f t="shared" si="973"/>
        <v>16.944709246901812</v>
      </c>
      <c r="LL189" s="760">
        <f t="shared" si="791"/>
        <v>203.33651096282179</v>
      </c>
      <c r="LM189" s="761"/>
      <c r="LN189" s="759">
        <v>0</v>
      </c>
      <c r="LO189" s="764">
        <v>0</v>
      </c>
      <c r="LP189" s="763">
        <v>0</v>
      </c>
      <c r="LQ189" s="763">
        <v>0</v>
      </c>
      <c r="LR189" s="763">
        <v>0</v>
      </c>
      <c r="LS189" s="763">
        <v>0</v>
      </c>
      <c r="LT189" s="763">
        <v>0</v>
      </c>
      <c r="LU189" s="763">
        <v>0</v>
      </c>
      <c r="LV189" s="763">
        <v>0</v>
      </c>
      <c r="LW189" s="763">
        <v>0</v>
      </c>
      <c r="LX189" s="763">
        <v>0</v>
      </c>
      <c r="LY189" s="763">
        <v>0</v>
      </c>
      <c r="LZ189" s="760">
        <f t="shared" si="792"/>
        <v>0</v>
      </c>
      <c r="MA189" s="761"/>
      <c r="MB189" s="760">
        <f t="shared" si="793"/>
        <v>1175.6363798875802</v>
      </c>
      <c r="MC189" s="760">
        <f t="shared" si="793"/>
        <v>1175.6363798875802</v>
      </c>
      <c r="MD189" s="760">
        <f t="shared" si="793"/>
        <v>1175.6363798875802</v>
      </c>
      <c r="ME189" s="760">
        <f t="shared" si="793"/>
        <v>1175.6363798875802</v>
      </c>
      <c r="MF189" s="760">
        <f t="shared" si="793"/>
        <v>1175.6363798875802</v>
      </c>
      <c r="MG189" s="760">
        <f t="shared" si="793"/>
        <v>1175.6363798875802</v>
      </c>
      <c r="MH189" s="760">
        <f t="shared" si="793"/>
        <v>1175.6363798875802</v>
      </c>
      <c r="MI189" s="760">
        <f t="shared" si="793"/>
        <v>1175.6363798875802</v>
      </c>
      <c r="MJ189" s="760">
        <f t="shared" si="793"/>
        <v>1175.6363798875802</v>
      </c>
      <c r="MK189" s="760">
        <f t="shared" si="793"/>
        <v>1175.6363798875802</v>
      </c>
      <c r="ML189" s="760">
        <f t="shared" si="793"/>
        <v>1175.6363798875802</v>
      </c>
      <c r="MM189" s="760">
        <f t="shared" si="793"/>
        <v>1175.6363798875802</v>
      </c>
      <c r="MN189" s="760">
        <f t="shared" si="794"/>
        <v>14107.636558650966</v>
      </c>
    </row>
    <row r="190" spans="1:352" x14ac:dyDescent="0.25">
      <c r="A190" s="792"/>
      <c r="B190" s="255" t="s">
        <v>100</v>
      </c>
      <c r="C190" s="422"/>
      <c r="D190" s="759">
        <f t="shared" si="795"/>
        <v>0</v>
      </c>
      <c r="E190" s="759">
        <f t="shared" ref="E190:O190" si="974">+E47/$D$149</f>
        <v>0</v>
      </c>
      <c r="F190" s="759">
        <f t="shared" si="974"/>
        <v>0</v>
      </c>
      <c r="G190" s="759">
        <f t="shared" si="974"/>
        <v>0</v>
      </c>
      <c r="H190" s="759">
        <f t="shared" si="974"/>
        <v>0</v>
      </c>
      <c r="I190" s="759">
        <f t="shared" si="974"/>
        <v>0</v>
      </c>
      <c r="J190" s="759">
        <f t="shared" si="974"/>
        <v>0</v>
      </c>
      <c r="K190" s="759">
        <f t="shared" si="974"/>
        <v>0</v>
      </c>
      <c r="L190" s="759">
        <f t="shared" si="974"/>
        <v>0</v>
      </c>
      <c r="M190" s="759">
        <f t="shared" si="974"/>
        <v>0</v>
      </c>
      <c r="N190" s="759">
        <f t="shared" si="974"/>
        <v>0</v>
      </c>
      <c r="O190" s="759">
        <f t="shared" si="974"/>
        <v>0</v>
      </c>
      <c r="P190" s="765">
        <f t="shared" si="748"/>
        <v>0</v>
      </c>
      <c r="Q190" s="761"/>
      <c r="R190" s="759">
        <f t="shared" si="797"/>
        <v>0</v>
      </c>
      <c r="S190" s="759">
        <f t="shared" si="797"/>
        <v>0</v>
      </c>
      <c r="T190" s="759">
        <f t="shared" si="797"/>
        <v>0</v>
      </c>
      <c r="U190" s="759">
        <f t="shared" si="797"/>
        <v>0</v>
      </c>
      <c r="V190" s="759">
        <f t="shared" si="797"/>
        <v>0</v>
      </c>
      <c r="W190" s="759">
        <f t="shared" si="797"/>
        <v>0</v>
      </c>
      <c r="X190" s="759">
        <f t="shared" si="797"/>
        <v>0</v>
      </c>
      <c r="Y190" s="759">
        <f t="shared" si="797"/>
        <v>0</v>
      </c>
      <c r="Z190" s="759">
        <f t="shared" si="797"/>
        <v>0</v>
      </c>
      <c r="AA190" s="759">
        <f t="shared" si="797"/>
        <v>0</v>
      </c>
      <c r="AB190" s="759">
        <f t="shared" si="797"/>
        <v>0</v>
      </c>
      <c r="AC190" s="759">
        <f t="shared" si="797"/>
        <v>0</v>
      </c>
      <c r="AD190" s="765">
        <f t="shared" si="750"/>
        <v>0</v>
      </c>
      <c r="AE190" s="761"/>
      <c r="AF190" s="759">
        <f t="shared" ref="AF190:AQ190" si="975">+AF47/$D$149</f>
        <v>0</v>
      </c>
      <c r="AG190" s="759">
        <f t="shared" si="975"/>
        <v>0</v>
      </c>
      <c r="AH190" s="759">
        <f t="shared" si="975"/>
        <v>0</v>
      </c>
      <c r="AI190" s="759">
        <f t="shared" si="975"/>
        <v>0</v>
      </c>
      <c r="AJ190" s="759">
        <f t="shared" si="975"/>
        <v>0</v>
      </c>
      <c r="AK190" s="759">
        <f t="shared" si="975"/>
        <v>0</v>
      </c>
      <c r="AL190" s="759">
        <f t="shared" si="975"/>
        <v>0</v>
      </c>
      <c r="AM190" s="759">
        <f t="shared" si="975"/>
        <v>0</v>
      </c>
      <c r="AN190" s="759">
        <f t="shared" si="975"/>
        <v>0</v>
      </c>
      <c r="AO190" s="759">
        <f t="shared" si="975"/>
        <v>0</v>
      </c>
      <c r="AP190" s="759">
        <f t="shared" si="975"/>
        <v>0</v>
      </c>
      <c r="AQ190" s="759">
        <f t="shared" si="975"/>
        <v>0</v>
      </c>
      <c r="AR190" s="765">
        <f t="shared" si="752"/>
        <v>0</v>
      </c>
      <c r="AS190" s="761"/>
      <c r="AT190" s="759">
        <f t="shared" ref="AT190:BE190" si="976">+AT47/$D$149</f>
        <v>0</v>
      </c>
      <c r="AU190" s="759">
        <f t="shared" si="976"/>
        <v>0</v>
      </c>
      <c r="AV190" s="759">
        <f t="shared" si="976"/>
        <v>0</v>
      </c>
      <c r="AW190" s="759">
        <f t="shared" si="976"/>
        <v>0</v>
      </c>
      <c r="AX190" s="759">
        <f t="shared" si="976"/>
        <v>0</v>
      </c>
      <c r="AY190" s="759">
        <f t="shared" si="976"/>
        <v>0</v>
      </c>
      <c r="AZ190" s="759">
        <f t="shared" si="976"/>
        <v>0</v>
      </c>
      <c r="BA190" s="759">
        <f t="shared" si="976"/>
        <v>0</v>
      </c>
      <c r="BB190" s="759">
        <f t="shared" si="976"/>
        <v>0</v>
      </c>
      <c r="BC190" s="759">
        <f t="shared" si="976"/>
        <v>0</v>
      </c>
      <c r="BD190" s="759">
        <f t="shared" si="976"/>
        <v>0</v>
      </c>
      <c r="BE190" s="759">
        <f t="shared" si="976"/>
        <v>0</v>
      </c>
      <c r="BF190" s="765">
        <f t="shared" si="754"/>
        <v>0</v>
      </c>
      <c r="BG190" s="474"/>
      <c r="BH190" s="759">
        <f t="shared" ref="BH190:BS190" si="977">+BH47/$D$149</f>
        <v>0</v>
      </c>
      <c r="BI190" s="759">
        <f t="shared" si="977"/>
        <v>0</v>
      </c>
      <c r="BJ190" s="759">
        <f t="shared" si="977"/>
        <v>0</v>
      </c>
      <c r="BK190" s="759">
        <f t="shared" si="977"/>
        <v>0</v>
      </c>
      <c r="BL190" s="759">
        <f t="shared" si="977"/>
        <v>0</v>
      </c>
      <c r="BM190" s="759">
        <f t="shared" si="977"/>
        <v>0</v>
      </c>
      <c r="BN190" s="759">
        <f t="shared" si="977"/>
        <v>0</v>
      </c>
      <c r="BO190" s="759">
        <f t="shared" si="977"/>
        <v>0</v>
      </c>
      <c r="BP190" s="759">
        <f t="shared" si="977"/>
        <v>0</v>
      </c>
      <c r="BQ190" s="759">
        <f t="shared" si="977"/>
        <v>0</v>
      </c>
      <c r="BR190" s="759">
        <f t="shared" si="977"/>
        <v>0</v>
      </c>
      <c r="BS190" s="759">
        <f t="shared" si="977"/>
        <v>0</v>
      </c>
      <c r="BT190" s="765">
        <f t="shared" si="756"/>
        <v>0</v>
      </c>
      <c r="BU190" s="761"/>
      <c r="BV190" s="759">
        <f t="shared" ref="BV190:CG190" si="978">+BV47/$D$149</f>
        <v>0</v>
      </c>
      <c r="BW190" s="759">
        <f t="shared" si="978"/>
        <v>0</v>
      </c>
      <c r="BX190" s="759">
        <f t="shared" si="978"/>
        <v>0</v>
      </c>
      <c r="BY190" s="759">
        <f t="shared" si="978"/>
        <v>0</v>
      </c>
      <c r="BZ190" s="759">
        <f t="shared" si="978"/>
        <v>0</v>
      </c>
      <c r="CA190" s="759">
        <f t="shared" si="978"/>
        <v>0</v>
      </c>
      <c r="CB190" s="759">
        <f t="shared" si="978"/>
        <v>0</v>
      </c>
      <c r="CC190" s="759">
        <f t="shared" si="978"/>
        <v>0</v>
      </c>
      <c r="CD190" s="759">
        <f t="shared" si="978"/>
        <v>0</v>
      </c>
      <c r="CE190" s="759">
        <f t="shared" si="978"/>
        <v>0</v>
      </c>
      <c r="CF190" s="759">
        <f t="shared" si="978"/>
        <v>0</v>
      </c>
      <c r="CG190" s="759">
        <f t="shared" si="978"/>
        <v>0</v>
      </c>
      <c r="CH190" s="765">
        <f t="shared" si="758"/>
        <v>0</v>
      </c>
      <c r="CI190" s="761"/>
      <c r="CJ190" s="759">
        <f t="shared" ref="CJ190:CU190" si="979">+CJ47/$D$149</f>
        <v>0</v>
      </c>
      <c r="CK190" s="759">
        <f t="shared" si="979"/>
        <v>0</v>
      </c>
      <c r="CL190" s="759">
        <f t="shared" si="979"/>
        <v>0</v>
      </c>
      <c r="CM190" s="759">
        <f t="shared" si="979"/>
        <v>0</v>
      </c>
      <c r="CN190" s="759">
        <f t="shared" si="979"/>
        <v>0</v>
      </c>
      <c r="CO190" s="759">
        <f t="shared" si="979"/>
        <v>0</v>
      </c>
      <c r="CP190" s="759">
        <f t="shared" si="979"/>
        <v>0</v>
      </c>
      <c r="CQ190" s="759">
        <f t="shared" si="979"/>
        <v>0</v>
      </c>
      <c r="CR190" s="759">
        <f t="shared" si="979"/>
        <v>0</v>
      </c>
      <c r="CS190" s="759">
        <f t="shared" si="979"/>
        <v>0</v>
      </c>
      <c r="CT190" s="759">
        <f t="shared" si="979"/>
        <v>0</v>
      </c>
      <c r="CU190" s="759">
        <f t="shared" si="979"/>
        <v>0</v>
      </c>
      <c r="CV190" s="765">
        <f t="shared" si="760"/>
        <v>0</v>
      </c>
      <c r="CW190" s="761"/>
      <c r="CX190" s="759">
        <f t="shared" ref="CX190:DI190" si="980">+CX47/$D$149</f>
        <v>0</v>
      </c>
      <c r="CY190" s="759">
        <f t="shared" si="980"/>
        <v>0</v>
      </c>
      <c r="CZ190" s="759">
        <f t="shared" si="980"/>
        <v>0</v>
      </c>
      <c r="DA190" s="759">
        <f t="shared" si="980"/>
        <v>0</v>
      </c>
      <c r="DB190" s="759">
        <f t="shared" si="980"/>
        <v>0</v>
      </c>
      <c r="DC190" s="759">
        <f t="shared" si="980"/>
        <v>0</v>
      </c>
      <c r="DD190" s="759">
        <f t="shared" si="980"/>
        <v>0</v>
      </c>
      <c r="DE190" s="759">
        <f t="shared" si="980"/>
        <v>0</v>
      </c>
      <c r="DF190" s="759">
        <f t="shared" si="980"/>
        <v>0</v>
      </c>
      <c r="DG190" s="759">
        <f t="shared" si="980"/>
        <v>0</v>
      </c>
      <c r="DH190" s="759">
        <f t="shared" si="980"/>
        <v>0</v>
      </c>
      <c r="DI190" s="759">
        <f t="shared" si="980"/>
        <v>0</v>
      </c>
      <c r="DJ190" s="765">
        <f t="shared" si="762"/>
        <v>0</v>
      </c>
      <c r="DK190" s="761"/>
      <c r="DL190" s="759">
        <f t="shared" ref="DL190:DW190" si="981">+DL47/$D$149</f>
        <v>0</v>
      </c>
      <c r="DM190" s="759">
        <f t="shared" si="981"/>
        <v>0</v>
      </c>
      <c r="DN190" s="759">
        <f t="shared" si="981"/>
        <v>0</v>
      </c>
      <c r="DO190" s="759">
        <f t="shared" si="981"/>
        <v>0</v>
      </c>
      <c r="DP190" s="759">
        <f t="shared" si="981"/>
        <v>0</v>
      </c>
      <c r="DQ190" s="759">
        <f t="shared" si="981"/>
        <v>0</v>
      </c>
      <c r="DR190" s="759">
        <f t="shared" si="981"/>
        <v>0</v>
      </c>
      <c r="DS190" s="759">
        <f t="shared" si="981"/>
        <v>0</v>
      </c>
      <c r="DT190" s="759">
        <f t="shared" si="981"/>
        <v>0</v>
      </c>
      <c r="DU190" s="759">
        <f t="shared" si="981"/>
        <v>0</v>
      </c>
      <c r="DV190" s="759">
        <f t="shared" si="981"/>
        <v>0</v>
      </c>
      <c r="DW190" s="759">
        <f t="shared" si="981"/>
        <v>0</v>
      </c>
      <c r="DX190" s="765">
        <f t="shared" si="764"/>
        <v>0</v>
      </c>
      <c r="DY190" s="761"/>
      <c r="DZ190" s="759">
        <f t="shared" ref="DZ190:EK190" si="982">+DZ47/$D$149</f>
        <v>0</v>
      </c>
      <c r="EA190" s="759">
        <f t="shared" si="982"/>
        <v>0</v>
      </c>
      <c r="EB190" s="759">
        <f t="shared" si="982"/>
        <v>0</v>
      </c>
      <c r="EC190" s="759">
        <f t="shared" si="982"/>
        <v>0</v>
      </c>
      <c r="ED190" s="759">
        <f t="shared" si="982"/>
        <v>0</v>
      </c>
      <c r="EE190" s="759">
        <f t="shared" si="982"/>
        <v>0</v>
      </c>
      <c r="EF190" s="759">
        <f t="shared" si="982"/>
        <v>0</v>
      </c>
      <c r="EG190" s="759">
        <f t="shared" si="982"/>
        <v>0</v>
      </c>
      <c r="EH190" s="759">
        <f t="shared" si="982"/>
        <v>0</v>
      </c>
      <c r="EI190" s="759">
        <f t="shared" si="982"/>
        <v>0</v>
      </c>
      <c r="EJ190" s="759">
        <f t="shared" si="982"/>
        <v>0</v>
      </c>
      <c r="EK190" s="759">
        <f t="shared" si="982"/>
        <v>0</v>
      </c>
      <c r="EL190" s="765">
        <f t="shared" si="766"/>
        <v>0</v>
      </c>
      <c r="EM190" s="761"/>
      <c r="EN190" s="759">
        <f t="shared" ref="EN190:EY190" si="983">+EN47/$D$149</f>
        <v>0</v>
      </c>
      <c r="EO190" s="759">
        <f t="shared" si="983"/>
        <v>0</v>
      </c>
      <c r="EP190" s="759">
        <f t="shared" si="983"/>
        <v>0</v>
      </c>
      <c r="EQ190" s="759">
        <f t="shared" si="983"/>
        <v>0</v>
      </c>
      <c r="ER190" s="759">
        <f t="shared" si="983"/>
        <v>0</v>
      </c>
      <c r="ES190" s="759">
        <f t="shared" si="983"/>
        <v>0</v>
      </c>
      <c r="ET190" s="759">
        <f t="shared" si="983"/>
        <v>0</v>
      </c>
      <c r="EU190" s="759">
        <f t="shared" si="983"/>
        <v>0</v>
      </c>
      <c r="EV190" s="759">
        <f t="shared" si="983"/>
        <v>0</v>
      </c>
      <c r="EW190" s="759">
        <f t="shared" si="983"/>
        <v>0</v>
      </c>
      <c r="EX190" s="759">
        <f t="shared" si="983"/>
        <v>0</v>
      </c>
      <c r="EY190" s="759">
        <f t="shared" si="983"/>
        <v>0</v>
      </c>
      <c r="EZ190" s="765">
        <f t="shared" si="768"/>
        <v>0</v>
      </c>
      <c r="FA190" s="761"/>
      <c r="FB190" s="759">
        <f t="shared" ref="FB190:FM190" si="984">+FB47/$D$149</f>
        <v>0</v>
      </c>
      <c r="FC190" s="759">
        <f t="shared" si="984"/>
        <v>0</v>
      </c>
      <c r="FD190" s="759">
        <f t="shared" si="984"/>
        <v>0</v>
      </c>
      <c r="FE190" s="759">
        <f t="shared" si="984"/>
        <v>0</v>
      </c>
      <c r="FF190" s="759">
        <f t="shared" si="984"/>
        <v>0</v>
      </c>
      <c r="FG190" s="759">
        <f t="shared" si="984"/>
        <v>0</v>
      </c>
      <c r="FH190" s="759">
        <f t="shared" si="984"/>
        <v>0</v>
      </c>
      <c r="FI190" s="759">
        <f t="shared" si="984"/>
        <v>0</v>
      </c>
      <c r="FJ190" s="759">
        <f t="shared" si="984"/>
        <v>0</v>
      </c>
      <c r="FK190" s="759">
        <f t="shared" si="984"/>
        <v>0</v>
      </c>
      <c r="FL190" s="759">
        <f t="shared" si="984"/>
        <v>0</v>
      </c>
      <c r="FM190" s="759">
        <f t="shared" si="984"/>
        <v>0</v>
      </c>
      <c r="FN190" s="765">
        <f t="shared" si="770"/>
        <v>0</v>
      </c>
      <c r="FO190" s="761"/>
      <c r="FP190" s="759">
        <f t="shared" ref="FP190:GA190" si="985">+FP47/$D$149</f>
        <v>0</v>
      </c>
      <c r="FQ190" s="759">
        <f t="shared" si="985"/>
        <v>0</v>
      </c>
      <c r="FR190" s="759">
        <f t="shared" si="985"/>
        <v>0</v>
      </c>
      <c r="FS190" s="759">
        <f t="shared" si="985"/>
        <v>0</v>
      </c>
      <c r="FT190" s="759">
        <f t="shared" si="985"/>
        <v>0</v>
      </c>
      <c r="FU190" s="759">
        <f t="shared" si="985"/>
        <v>0</v>
      </c>
      <c r="FV190" s="759">
        <f t="shared" si="985"/>
        <v>0</v>
      </c>
      <c r="FW190" s="759">
        <f t="shared" si="985"/>
        <v>0</v>
      </c>
      <c r="FX190" s="759">
        <f t="shared" si="985"/>
        <v>0</v>
      </c>
      <c r="FY190" s="759">
        <f t="shared" si="985"/>
        <v>0</v>
      </c>
      <c r="FZ190" s="759">
        <f t="shared" si="985"/>
        <v>0</v>
      </c>
      <c r="GA190" s="759">
        <f t="shared" si="985"/>
        <v>0</v>
      </c>
      <c r="GB190" s="765">
        <f t="shared" si="772"/>
        <v>0</v>
      </c>
      <c r="GC190" s="761"/>
      <c r="GD190" s="759">
        <f t="shared" ref="GD190:GO190" si="986">+GD47/$D$149</f>
        <v>0</v>
      </c>
      <c r="GE190" s="759">
        <f t="shared" si="986"/>
        <v>0</v>
      </c>
      <c r="GF190" s="759">
        <f t="shared" si="986"/>
        <v>0</v>
      </c>
      <c r="GG190" s="759">
        <f t="shared" si="986"/>
        <v>0</v>
      </c>
      <c r="GH190" s="759">
        <f t="shared" si="986"/>
        <v>0</v>
      </c>
      <c r="GI190" s="759">
        <f t="shared" si="986"/>
        <v>0</v>
      </c>
      <c r="GJ190" s="759">
        <f t="shared" si="986"/>
        <v>0</v>
      </c>
      <c r="GK190" s="759">
        <f t="shared" si="986"/>
        <v>0</v>
      </c>
      <c r="GL190" s="759">
        <f t="shared" si="986"/>
        <v>0</v>
      </c>
      <c r="GM190" s="759">
        <f t="shared" si="986"/>
        <v>0</v>
      </c>
      <c r="GN190" s="759">
        <f t="shared" si="986"/>
        <v>0</v>
      </c>
      <c r="GO190" s="759">
        <f t="shared" si="986"/>
        <v>0</v>
      </c>
      <c r="GP190" s="765">
        <f t="shared" si="774"/>
        <v>0</v>
      </c>
      <c r="GQ190" s="761"/>
      <c r="GR190" s="759">
        <f t="shared" ref="GR190:HC190" si="987">+GR47/$D$149</f>
        <v>0</v>
      </c>
      <c r="GS190" s="759">
        <f t="shared" si="987"/>
        <v>0</v>
      </c>
      <c r="GT190" s="759">
        <f t="shared" si="987"/>
        <v>0</v>
      </c>
      <c r="GU190" s="759">
        <f t="shared" si="987"/>
        <v>0</v>
      </c>
      <c r="GV190" s="759">
        <f t="shared" si="987"/>
        <v>0</v>
      </c>
      <c r="GW190" s="759">
        <f t="shared" si="987"/>
        <v>0</v>
      </c>
      <c r="GX190" s="759">
        <f t="shared" si="987"/>
        <v>0</v>
      </c>
      <c r="GY190" s="759">
        <f t="shared" si="987"/>
        <v>0</v>
      </c>
      <c r="GZ190" s="759">
        <f t="shared" si="987"/>
        <v>0</v>
      </c>
      <c r="HA190" s="759">
        <f t="shared" si="987"/>
        <v>0</v>
      </c>
      <c r="HB190" s="759">
        <f t="shared" si="987"/>
        <v>0</v>
      </c>
      <c r="HC190" s="759">
        <f t="shared" si="987"/>
        <v>0</v>
      </c>
      <c r="HD190" s="765">
        <f t="shared" si="811"/>
        <v>0</v>
      </c>
      <c r="HE190" s="761"/>
      <c r="HF190" s="759">
        <f t="shared" ref="HF190:HQ190" si="988">+HF47/$D$149</f>
        <v>0</v>
      </c>
      <c r="HG190" s="759">
        <f t="shared" si="988"/>
        <v>0</v>
      </c>
      <c r="HH190" s="759">
        <f t="shared" si="988"/>
        <v>0</v>
      </c>
      <c r="HI190" s="759">
        <f t="shared" si="988"/>
        <v>0</v>
      </c>
      <c r="HJ190" s="759">
        <f t="shared" si="988"/>
        <v>0</v>
      </c>
      <c r="HK190" s="759">
        <f t="shared" si="988"/>
        <v>0</v>
      </c>
      <c r="HL190" s="759">
        <f t="shared" si="988"/>
        <v>0</v>
      </c>
      <c r="HM190" s="759">
        <f t="shared" si="988"/>
        <v>0</v>
      </c>
      <c r="HN190" s="759">
        <f t="shared" si="988"/>
        <v>0</v>
      </c>
      <c r="HO190" s="759">
        <f t="shared" si="988"/>
        <v>0</v>
      </c>
      <c r="HP190" s="759">
        <f t="shared" si="988"/>
        <v>0</v>
      </c>
      <c r="HQ190" s="759">
        <f t="shared" si="988"/>
        <v>0</v>
      </c>
      <c r="HR190" s="765">
        <f t="shared" si="777"/>
        <v>0</v>
      </c>
      <c r="HS190" s="761"/>
      <c r="HT190" s="759">
        <f t="shared" ref="HT190:IE190" si="989">+HT47/$D$149</f>
        <v>0</v>
      </c>
      <c r="HU190" s="759">
        <f t="shared" si="989"/>
        <v>0</v>
      </c>
      <c r="HV190" s="759">
        <f t="shared" si="989"/>
        <v>0</v>
      </c>
      <c r="HW190" s="759">
        <f t="shared" si="989"/>
        <v>0</v>
      </c>
      <c r="HX190" s="759">
        <f t="shared" si="989"/>
        <v>0</v>
      </c>
      <c r="HY190" s="759">
        <f t="shared" si="989"/>
        <v>0</v>
      </c>
      <c r="HZ190" s="759">
        <f t="shared" si="989"/>
        <v>0</v>
      </c>
      <c r="IA190" s="759">
        <f t="shared" si="989"/>
        <v>0</v>
      </c>
      <c r="IB190" s="759">
        <f t="shared" si="989"/>
        <v>0</v>
      </c>
      <c r="IC190" s="759">
        <f t="shared" si="989"/>
        <v>0</v>
      </c>
      <c r="ID190" s="759">
        <f t="shared" si="989"/>
        <v>0</v>
      </c>
      <c r="IE190" s="759">
        <f t="shared" si="989"/>
        <v>0</v>
      </c>
      <c r="IF190" s="765">
        <f t="shared" si="779"/>
        <v>0</v>
      </c>
      <c r="IG190" s="761"/>
      <c r="IH190" s="759">
        <f t="shared" ref="IH190:IS190" si="990">+IH47/$D$149</f>
        <v>0</v>
      </c>
      <c r="II190" s="759">
        <f t="shared" si="990"/>
        <v>0</v>
      </c>
      <c r="IJ190" s="759">
        <f t="shared" si="990"/>
        <v>0</v>
      </c>
      <c r="IK190" s="759">
        <f t="shared" si="990"/>
        <v>0</v>
      </c>
      <c r="IL190" s="759">
        <f t="shared" si="990"/>
        <v>0</v>
      </c>
      <c r="IM190" s="759">
        <f t="shared" si="990"/>
        <v>0</v>
      </c>
      <c r="IN190" s="759">
        <f t="shared" si="990"/>
        <v>0</v>
      </c>
      <c r="IO190" s="759">
        <f t="shared" si="990"/>
        <v>0</v>
      </c>
      <c r="IP190" s="759">
        <f t="shared" si="990"/>
        <v>0</v>
      </c>
      <c r="IQ190" s="759">
        <f t="shared" si="990"/>
        <v>0</v>
      </c>
      <c r="IR190" s="759">
        <f t="shared" si="990"/>
        <v>0</v>
      </c>
      <c r="IS190" s="759">
        <f t="shared" si="990"/>
        <v>0</v>
      </c>
      <c r="IT190" s="765">
        <f t="shared" si="781"/>
        <v>0</v>
      </c>
      <c r="IU190" s="761"/>
      <c r="IV190" s="759">
        <f t="shared" ref="IV190:JG190" si="991">+IV47/$D$149</f>
        <v>0</v>
      </c>
      <c r="IW190" s="759">
        <f t="shared" si="991"/>
        <v>0</v>
      </c>
      <c r="IX190" s="759">
        <f t="shared" si="991"/>
        <v>0</v>
      </c>
      <c r="IY190" s="759">
        <f t="shared" si="991"/>
        <v>0</v>
      </c>
      <c r="IZ190" s="759">
        <f t="shared" si="991"/>
        <v>0</v>
      </c>
      <c r="JA190" s="759">
        <f t="shared" si="991"/>
        <v>0</v>
      </c>
      <c r="JB190" s="759">
        <f t="shared" si="991"/>
        <v>0</v>
      </c>
      <c r="JC190" s="759">
        <f t="shared" si="991"/>
        <v>0</v>
      </c>
      <c r="JD190" s="759">
        <f t="shared" si="991"/>
        <v>0</v>
      </c>
      <c r="JE190" s="759">
        <f t="shared" si="991"/>
        <v>0</v>
      </c>
      <c r="JF190" s="759">
        <f t="shared" si="991"/>
        <v>0</v>
      </c>
      <c r="JG190" s="759">
        <f t="shared" si="991"/>
        <v>0</v>
      </c>
      <c r="JH190" s="765">
        <f t="shared" si="783"/>
        <v>0</v>
      </c>
      <c r="JI190" s="761"/>
      <c r="JJ190" s="759">
        <f t="shared" ref="JJ190:JU190" si="992">+JJ47/$D$149</f>
        <v>0</v>
      </c>
      <c r="JK190" s="759">
        <f t="shared" si="992"/>
        <v>0</v>
      </c>
      <c r="JL190" s="759">
        <f t="shared" si="992"/>
        <v>0</v>
      </c>
      <c r="JM190" s="759">
        <f t="shared" si="992"/>
        <v>0</v>
      </c>
      <c r="JN190" s="759">
        <f t="shared" si="992"/>
        <v>0</v>
      </c>
      <c r="JO190" s="759">
        <f t="shared" si="992"/>
        <v>0</v>
      </c>
      <c r="JP190" s="759">
        <f t="shared" si="992"/>
        <v>0</v>
      </c>
      <c r="JQ190" s="759">
        <f t="shared" si="992"/>
        <v>0</v>
      </c>
      <c r="JR190" s="759">
        <f t="shared" si="992"/>
        <v>0</v>
      </c>
      <c r="JS190" s="759">
        <f t="shared" si="992"/>
        <v>0</v>
      </c>
      <c r="JT190" s="759">
        <f t="shared" si="992"/>
        <v>0</v>
      </c>
      <c r="JU190" s="759">
        <f t="shared" si="992"/>
        <v>0</v>
      </c>
      <c r="JV190" s="765">
        <f t="shared" si="785"/>
        <v>0</v>
      </c>
      <c r="JW190" s="761"/>
      <c r="JX190" s="759">
        <f t="shared" ref="JX190:KI190" si="993">+JX47/$D$149</f>
        <v>0</v>
      </c>
      <c r="JY190" s="759">
        <f t="shared" si="993"/>
        <v>0</v>
      </c>
      <c r="JZ190" s="759">
        <f t="shared" si="993"/>
        <v>0</v>
      </c>
      <c r="KA190" s="759">
        <f t="shared" si="993"/>
        <v>0</v>
      </c>
      <c r="KB190" s="759">
        <f t="shared" si="993"/>
        <v>0</v>
      </c>
      <c r="KC190" s="759">
        <f t="shared" si="993"/>
        <v>0</v>
      </c>
      <c r="KD190" s="759">
        <f t="shared" si="993"/>
        <v>0</v>
      </c>
      <c r="KE190" s="759">
        <f t="shared" si="993"/>
        <v>0</v>
      </c>
      <c r="KF190" s="759">
        <f t="shared" si="993"/>
        <v>0</v>
      </c>
      <c r="KG190" s="759">
        <f t="shared" si="993"/>
        <v>0</v>
      </c>
      <c r="KH190" s="759">
        <f t="shared" si="993"/>
        <v>0</v>
      </c>
      <c r="KI190" s="759">
        <f t="shared" si="993"/>
        <v>0</v>
      </c>
      <c r="KJ190" s="765">
        <f t="shared" si="787"/>
        <v>0</v>
      </c>
      <c r="KK190" s="761"/>
      <c r="KL190" s="759">
        <f t="shared" ref="KL190:KW190" si="994">+KL47/$D$149</f>
        <v>0</v>
      </c>
      <c r="KM190" s="759">
        <f t="shared" si="994"/>
        <v>0</v>
      </c>
      <c r="KN190" s="759">
        <f t="shared" si="994"/>
        <v>0</v>
      </c>
      <c r="KO190" s="759">
        <f t="shared" si="994"/>
        <v>0</v>
      </c>
      <c r="KP190" s="759">
        <f t="shared" si="994"/>
        <v>0</v>
      </c>
      <c r="KQ190" s="759">
        <f t="shared" si="994"/>
        <v>0</v>
      </c>
      <c r="KR190" s="759">
        <f t="shared" si="994"/>
        <v>0</v>
      </c>
      <c r="KS190" s="759">
        <f t="shared" si="994"/>
        <v>0</v>
      </c>
      <c r="KT190" s="759">
        <f t="shared" si="994"/>
        <v>0</v>
      </c>
      <c r="KU190" s="759">
        <f t="shared" si="994"/>
        <v>0</v>
      </c>
      <c r="KV190" s="759">
        <f t="shared" si="994"/>
        <v>0</v>
      </c>
      <c r="KW190" s="759">
        <f t="shared" si="994"/>
        <v>0</v>
      </c>
      <c r="KX190" s="765">
        <f t="shared" si="789"/>
        <v>0</v>
      </c>
      <c r="KY190" s="761"/>
      <c r="KZ190" s="759">
        <f t="shared" ref="KZ190:LK190" si="995">+KZ47/$D$149</f>
        <v>0</v>
      </c>
      <c r="LA190" s="759">
        <f t="shared" si="995"/>
        <v>0</v>
      </c>
      <c r="LB190" s="759">
        <f t="shared" si="995"/>
        <v>0</v>
      </c>
      <c r="LC190" s="759">
        <f t="shared" si="995"/>
        <v>0</v>
      </c>
      <c r="LD190" s="759">
        <f t="shared" si="995"/>
        <v>0</v>
      </c>
      <c r="LE190" s="759">
        <f t="shared" si="995"/>
        <v>0</v>
      </c>
      <c r="LF190" s="759">
        <f t="shared" si="995"/>
        <v>0</v>
      </c>
      <c r="LG190" s="759">
        <f t="shared" si="995"/>
        <v>0</v>
      </c>
      <c r="LH190" s="759">
        <f t="shared" si="995"/>
        <v>0</v>
      </c>
      <c r="LI190" s="759">
        <f t="shared" si="995"/>
        <v>0</v>
      </c>
      <c r="LJ190" s="759">
        <f t="shared" si="995"/>
        <v>0</v>
      </c>
      <c r="LK190" s="759">
        <f t="shared" si="995"/>
        <v>0</v>
      </c>
      <c r="LL190" s="765">
        <f t="shared" si="791"/>
        <v>0</v>
      </c>
      <c r="LM190" s="761"/>
      <c r="LN190" s="759">
        <v>0</v>
      </c>
      <c r="LO190" s="764">
        <v>0</v>
      </c>
      <c r="LP190" s="763">
        <v>0</v>
      </c>
      <c r="LQ190" s="763">
        <v>0</v>
      </c>
      <c r="LR190" s="763">
        <v>0</v>
      </c>
      <c r="LS190" s="763">
        <v>0</v>
      </c>
      <c r="LT190" s="763">
        <v>0</v>
      </c>
      <c r="LU190" s="763">
        <v>0</v>
      </c>
      <c r="LV190" s="763">
        <v>0</v>
      </c>
      <c r="LW190" s="763">
        <v>0</v>
      </c>
      <c r="LX190" s="763">
        <v>0</v>
      </c>
      <c r="LY190" s="763">
        <v>0</v>
      </c>
      <c r="LZ190" s="765">
        <f t="shared" si="792"/>
        <v>0</v>
      </c>
      <c r="MA190" s="761"/>
      <c r="MB190" s="765">
        <f t="shared" si="793"/>
        <v>0</v>
      </c>
      <c r="MC190" s="765">
        <f t="shared" si="793"/>
        <v>0</v>
      </c>
      <c r="MD190" s="765">
        <f t="shared" si="793"/>
        <v>0</v>
      </c>
      <c r="ME190" s="765">
        <f t="shared" si="793"/>
        <v>0</v>
      </c>
      <c r="MF190" s="765">
        <f t="shared" si="793"/>
        <v>0</v>
      </c>
      <c r="MG190" s="765">
        <f t="shared" si="793"/>
        <v>0</v>
      </c>
      <c r="MH190" s="765">
        <f t="shared" si="793"/>
        <v>0</v>
      </c>
      <c r="MI190" s="765">
        <f t="shared" si="793"/>
        <v>0</v>
      </c>
      <c r="MJ190" s="765">
        <f t="shared" si="793"/>
        <v>0</v>
      </c>
      <c r="MK190" s="765">
        <f t="shared" si="793"/>
        <v>0</v>
      </c>
      <c r="ML190" s="765">
        <f t="shared" si="793"/>
        <v>0</v>
      </c>
      <c r="MM190" s="765">
        <f t="shared" si="793"/>
        <v>0</v>
      </c>
      <c r="MN190" s="765">
        <f t="shared" si="794"/>
        <v>0</v>
      </c>
    </row>
    <row r="191" spans="1:352" x14ac:dyDescent="0.25">
      <c r="A191" s="792"/>
      <c r="B191" s="255" t="s">
        <v>87</v>
      </c>
      <c r="C191" s="422"/>
      <c r="D191" s="759">
        <f t="shared" si="795"/>
        <v>0</v>
      </c>
      <c r="E191" s="759">
        <f t="shared" ref="E191:O191" si="996">+E48/$D$149</f>
        <v>0</v>
      </c>
      <c r="F191" s="759">
        <f t="shared" si="996"/>
        <v>0</v>
      </c>
      <c r="G191" s="759">
        <f t="shared" si="996"/>
        <v>0</v>
      </c>
      <c r="H191" s="759">
        <f t="shared" si="996"/>
        <v>0</v>
      </c>
      <c r="I191" s="759">
        <f t="shared" si="996"/>
        <v>0</v>
      </c>
      <c r="J191" s="759">
        <f t="shared" si="996"/>
        <v>0</v>
      </c>
      <c r="K191" s="759">
        <f t="shared" si="996"/>
        <v>0</v>
      </c>
      <c r="L191" s="759">
        <f t="shared" si="996"/>
        <v>0</v>
      </c>
      <c r="M191" s="759">
        <f t="shared" si="996"/>
        <v>0</v>
      </c>
      <c r="N191" s="759">
        <f t="shared" si="996"/>
        <v>0</v>
      </c>
      <c r="O191" s="759">
        <f t="shared" si="996"/>
        <v>0</v>
      </c>
      <c r="P191" s="765">
        <f t="shared" si="748"/>
        <v>0</v>
      </c>
      <c r="Q191" s="761"/>
      <c r="R191" s="759">
        <f t="shared" si="797"/>
        <v>0</v>
      </c>
      <c r="S191" s="759">
        <f t="shared" si="797"/>
        <v>0</v>
      </c>
      <c r="T191" s="759">
        <f t="shared" si="797"/>
        <v>0</v>
      </c>
      <c r="U191" s="759">
        <f t="shared" si="797"/>
        <v>0</v>
      </c>
      <c r="V191" s="759">
        <f t="shared" si="797"/>
        <v>0</v>
      </c>
      <c r="W191" s="759">
        <f t="shared" si="797"/>
        <v>0</v>
      </c>
      <c r="X191" s="759">
        <f t="shared" si="797"/>
        <v>0</v>
      </c>
      <c r="Y191" s="759">
        <f t="shared" si="797"/>
        <v>0</v>
      </c>
      <c r="Z191" s="759">
        <f t="shared" si="797"/>
        <v>0</v>
      </c>
      <c r="AA191" s="759">
        <f t="shared" si="797"/>
        <v>0</v>
      </c>
      <c r="AB191" s="759">
        <f t="shared" si="797"/>
        <v>0</v>
      </c>
      <c r="AC191" s="759">
        <f t="shared" si="797"/>
        <v>0</v>
      </c>
      <c r="AD191" s="765">
        <f t="shared" si="750"/>
        <v>0</v>
      </c>
      <c r="AE191" s="761"/>
      <c r="AF191" s="759">
        <f t="shared" ref="AF191:AQ191" si="997">+AF48/$D$149</f>
        <v>0</v>
      </c>
      <c r="AG191" s="759">
        <f t="shared" si="997"/>
        <v>0</v>
      </c>
      <c r="AH191" s="759">
        <f t="shared" si="997"/>
        <v>0</v>
      </c>
      <c r="AI191" s="759">
        <f t="shared" si="997"/>
        <v>0</v>
      </c>
      <c r="AJ191" s="759">
        <f t="shared" si="997"/>
        <v>0</v>
      </c>
      <c r="AK191" s="759">
        <f t="shared" si="997"/>
        <v>0</v>
      </c>
      <c r="AL191" s="759">
        <f t="shared" si="997"/>
        <v>0</v>
      </c>
      <c r="AM191" s="759">
        <f t="shared" si="997"/>
        <v>0</v>
      </c>
      <c r="AN191" s="759">
        <f t="shared" si="997"/>
        <v>0</v>
      </c>
      <c r="AO191" s="759">
        <f t="shared" si="997"/>
        <v>0</v>
      </c>
      <c r="AP191" s="759">
        <f t="shared" si="997"/>
        <v>0</v>
      </c>
      <c r="AQ191" s="759">
        <f t="shared" si="997"/>
        <v>0</v>
      </c>
      <c r="AR191" s="765">
        <f t="shared" si="752"/>
        <v>0</v>
      </c>
      <c r="AS191" s="761"/>
      <c r="AT191" s="759">
        <f t="shared" ref="AT191:BE191" si="998">+AT48/$D$149</f>
        <v>0</v>
      </c>
      <c r="AU191" s="759">
        <f t="shared" si="998"/>
        <v>0</v>
      </c>
      <c r="AV191" s="759">
        <f t="shared" si="998"/>
        <v>0</v>
      </c>
      <c r="AW191" s="759">
        <f t="shared" si="998"/>
        <v>0</v>
      </c>
      <c r="AX191" s="759">
        <f t="shared" si="998"/>
        <v>0</v>
      </c>
      <c r="AY191" s="759">
        <f t="shared" si="998"/>
        <v>0</v>
      </c>
      <c r="AZ191" s="759">
        <f t="shared" si="998"/>
        <v>0</v>
      </c>
      <c r="BA191" s="759">
        <f t="shared" si="998"/>
        <v>0</v>
      </c>
      <c r="BB191" s="759">
        <f t="shared" si="998"/>
        <v>0</v>
      </c>
      <c r="BC191" s="759">
        <f t="shared" si="998"/>
        <v>0</v>
      </c>
      <c r="BD191" s="759">
        <f t="shared" si="998"/>
        <v>0</v>
      </c>
      <c r="BE191" s="759">
        <f t="shared" si="998"/>
        <v>0</v>
      </c>
      <c r="BF191" s="765">
        <f t="shared" si="754"/>
        <v>0</v>
      </c>
      <c r="BG191" s="474"/>
      <c r="BH191" s="759">
        <f t="shared" ref="BH191:BS191" si="999">+BH48/$D$149</f>
        <v>0</v>
      </c>
      <c r="BI191" s="759">
        <f t="shared" si="999"/>
        <v>0</v>
      </c>
      <c r="BJ191" s="759">
        <f t="shared" si="999"/>
        <v>0</v>
      </c>
      <c r="BK191" s="759">
        <f t="shared" si="999"/>
        <v>0</v>
      </c>
      <c r="BL191" s="759">
        <f t="shared" si="999"/>
        <v>0</v>
      </c>
      <c r="BM191" s="759">
        <f t="shared" si="999"/>
        <v>0</v>
      </c>
      <c r="BN191" s="759">
        <f t="shared" si="999"/>
        <v>0</v>
      </c>
      <c r="BO191" s="759">
        <f t="shared" si="999"/>
        <v>0</v>
      </c>
      <c r="BP191" s="759">
        <f t="shared" si="999"/>
        <v>0</v>
      </c>
      <c r="BQ191" s="759">
        <f t="shared" si="999"/>
        <v>0</v>
      </c>
      <c r="BR191" s="759">
        <f t="shared" si="999"/>
        <v>0</v>
      </c>
      <c r="BS191" s="759">
        <f t="shared" si="999"/>
        <v>0</v>
      </c>
      <c r="BT191" s="765">
        <f t="shared" si="756"/>
        <v>0</v>
      </c>
      <c r="BU191" s="761"/>
      <c r="BV191" s="759">
        <f t="shared" ref="BV191:CG191" si="1000">+BV48/$D$149</f>
        <v>0</v>
      </c>
      <c r="BW191" s="759">
        <f t="shared" si="1000"/>
        <v>0</v>
      </c>
      <c r="BX191" s="759">
        <f t="shared" si="1000"/>
        <v>0</v>
      </c>
      <c r="BY191" s="759">
        <f t="shared" si="1000"/>
        <v>0</v>
      </c>
      <c r="BZ191" s="759">
        <f t="shared" si="1000"/>
        <v>0</v>
      </c>
      <c r="CA191" s="759">
        <f t="shared" si="1000"/>
        <v>0</v>
      </c>
      <c r="CB191" s="759">
        <f t="shared" si="1000"/>
        <v>0</v>
      </c>
      <c r="CC191" s="759">
        <f t="shared" si="1000"/>
        <v>0</v>
      </c>
      <c r="CD191" s="759">
        <f t="shared" si="1000"/>
        <v>0</v>
      </c>
      <c r="CE191" s="759">
        <f t="shared" si="1000"/>
        <v>0</v>
      </c>
      <c r="CF191" s="759">
        <f t="shared" si="1000"/>
        <v>0</v>
      </c>
      <c r="CG191" s="759">
        <f t="shared" si="1000"/>
        <v>0</v>
      </c>
      <c r="CH191" s="765">
        <f t="shared" si="758"/>
        <v>0</v>
      </c>
      <c r="CI191" s="761"/>
      <c r="CJ191" s="759">
        <f t="shared" ref="CJ191:CU191" si="1001">+CJ48/$D$149</f>
        <v>0</v>
      </c>
      <c r="CK191" s="759">
        <f t="shared" si="1001"/>
        <v>0</v>
      </c>
      <c r="CL191" s="759">
        <f t="shared" si="1001"/>
        <v>0</v>
      </c>
      <c r="CM191" s="759">
        <f t="shared" si="1001"/>
        <v>0</v>
      </c>
      <c r="CN191" s="759">
        <f t="shared" si="1001"/>
        <v>0</v>
      </c>
      <c r="CO191" s="759">
        <f t="shared" si="1001"/>
        <v>0</v>
      </c>
      <c r="CP191" s="759">
        <f t="shared" si="1001"/>
        <v>0</v>
      </c>
      <c r="CQ191" s="759">
        <f t="shared" si="1001"/>
        <v>0</v>
      </c>
      <c r="CR191" s="759">
        <f t="shared" si="1001"/>
        <v>0</v>
      </c>
      <c r="CS191" s="759">
        <f t="shared" si="1001"/>
        <v>0</v>
      </c>
      <c r="CT191" s="759">
        <f t="shared" si="1001"/>
        <v>0</v>
      </c>
      <c r="CU191" s="759">
        <f t="shared" si="1001"/>
        <v>0</v>
      </c>
      <c r="CV191" s="765">
        <f t="shared" si="760"/>
        <v>0</v>
      </c>
      <c r="CW191" s="761"/>
      <c r="CX191" s="759">
        <f t="shared" ref="CX191:DI191" si="1002">+CX48/$D$149</f>
        <v>0</v>
      </c>
      <c r="CY191" s="759">
        <f t="shared" si="1002"/>
        <v>0</v>
      </c>
      <c r="CZ191" s="759">
        <f t="shared" si="1002"/>
        <v>0</v>
      </c>
      <c r="DA191" s="759">
        <f t="shared" si="1002"/>
        <v>0</v>
      </c>
      <c r="DB191" s="759">
        <f t="shared" si="1002"/>
        <v>0</v>
      </c>
      <c r="DC191" s="759">
        <f t="shared" si="1002"/>
        <v>0</v>
      </c>
      <c r="DD191" s="759">
        <f t="shared" si="1002"/>
        <v>0</v>
      </c>
      <c r="DE191" s="759">
        <f t="shared" si="1002"/>
        <v>0</v>
      </c>
      <c r="DF191" s="759">
        <f t="shared" si="1002"/>
        <v>0</v>
      </c>
      <c r="DG191" s="759">
        <f t="shared" si="1002"/>
        <v>0</v>
      </c>
      <c r="DH191" s="759">
        <f t="shared" si="1002"/>
        <v>0</v>
      </c>
      <c r="DI191" s="759">
        <f t="shared" si="1002"/>
        <v>0</v>
      </c>
      <c r="DJ191" s="765">
        <f t="shared" si="762"/>
        <v>0</v>
      </c>
      <c r="DK191" s="761"/>
      <c r="DL191" s="759">
        <f t="shared" ref="DL191:DW191" si="1003">+DL48/$D$149</f>
        <v>0</v>
      </c>
      <c r="DM191" s="759">
        <f t="shared" si="1003"/>
        <v>0</v>
      </c>
      <c r="DN191" s="759">
        <f t="shared" si="1003"/>
        <v>0</v>
      </c>
      <c r="DO191" s="759">
        <f t="shared" si="1003"/>
        <v>0</v>
      </c>
      <c r="DP191" s="759">
        <f t="shared" si="1003"/>
        <v>0</v>
      </c>
      <c r="DQ191" s="759">
        <f t="shared" si="1003"/>
        <v>0</v>
      </c>
      <c r="DR191" s="759">
        <f t="shared" si="1003"/>
        <v>0</v>
      </c>
      <c r="DS191" s="759">
        <f t="shared" si="1003"/>
        <v>0</v>
      </c>
      <c r="DT191" s="759">
        <f t="shared" si="1003"/>
        <v>0</v>
      </c>
      <c r="DU191" s="759">
        <f t="shared" si="1003"/>
        <v>0</v>
      </c>
      <c r="DV191" s="759">
        <f t="shared" si="1003"/>
        <v>0</v>
      </c>
      <c r="DW191" s="759">
        <f t="shared" si="1003"/>
        <v>0</v>
      </c>
      <c r="DX191" s="765">
        <f t="shared" si="764"/>
        <v>0</v>
      </c>
      <c r="DY191" s="761"/>
      <c r="DZ191" s="759">
        <f t="shared" ref="DZ191:EK191" si="1004">+DZ48/$D$149</f>
        <v>0</v>
      </c>
      <c r="EA191" s="759">
        <f t="shared" si="1004"/>
        <v>0</v>
      </c>
      <c r="EB191" s="759">
        <f t="shared" si="1004"/>
        <v>0</v>
      </c>
      <c r="EC191" s="759">
        <f t="shared" si="1004"/>
        <v>0</v>
      </c>
      <c r="ED191" s="759">
        <f t="shared" si="1004"/>
        <v>0</v>
      </c>
      <c r="EE191" s="759">
        <f t="shared" si="1004"/>
        <v>0</v>
      </c>
      <c r="EF191" s="759">
        <f t="shared" si="1004"/>
        <v>0</v>
      </c>
      <c r="EG191" s="759">
        <f t="shared" si="1004"/>
        <v>0</v>
      </c>
      <c r="EH191" s="759">
        <f t="shared" si="1004"/>
        <v>0</v>
      </c>
      <c r="EI191" s="759">
        <f t="shared" si="1004"/>
        <v>0</v>
      </c>
      <c r="EJ191" s="759">
        <f t="shared" si="1004"/>
        <v>0</v>
      </c>
      <c r="EK191" s="759">
        <f t="shared" si="1004"/>
        <v>0</v>
      </c>
      <c r="EL191" s="765">
        <f t="shared" si="766"/>
        <v>0</v>
      </c>
      <c r="EM191" s="761"/>
      <c r="EN191" s="759">
        <f t="shared" ref="EN191:EY191" si="1005">+EN48/$D$149</f>
        <v>0</v>
      </c>
      <c r="EO191" s="759">
        <f t="shared" si="1005"/>
        <v>0</v>
      </c>
      <c r="EP191" s="759">
        <f t="shared" si="1005"/>
        <v>0</v>
      </c>
      <c r="EQ191" s="759">
        <f t="shared" si="1005"/>
        <v>0</v>
      </c>
      <c r="ER191" s="759">
        <f t="shared" si="1005"/>
        <v>0</v>
      </c>
      <c r="ES191" s="759">
        <f t="shared" si="1005"/>
        <v>0</v>
      </c>
      <c r="ET191" s="759">
        <f t="shared" si="1005"/>
        <v>0</v>
      </c>
      <c r="EU191" s="759">
        <f t="shared" si="1005"/>
        <v>0</v>
      </c>
      <c r="EV191" s="759">
        <f t="shared" si="1005"/>
        <v>0</v>
      </c>
      <c r="EW191" s="759">
        <f t="shared" si="1005"/>
        <v>0</v>
      </c>
      <c r="EX191" s="759">
        <f t="shared" si="1005"/>
        <v>0</v>
      </c>
      <c r="EY191" s="759">
        <f t="shared" si="1005"/>
        <v>0</v>
      </c>
      <c r="EZ191" s="765">
        <f t="shared" si="768"/>
        <v>0</v>
      </c>
      <c r="FA191" s="761"/>
      <c r="FB191" s="759">
        <f t="shared" ref="FB191:FM191" si="1006">+FB48/$D$149</f>
        <v>0</v>
      </c>
      <c r="FC191" s="759">
        <f t="shared" si="1006"/>
        <v>0</v>
      </c>
      <c r="FD191" s="759">
        <f t="shared" si="1006"/>
        <v>0</v>
      </c>
      <c r="FE191" s="759">
        <f t="shared" si="1006"/>
        <v>0</v>
      </c>
      <c r="FF191" s="759">
        <f t="shared" si="1006"/>
        <v>0</v>
      </c>
      <c r="FG191" s="759">
        <f t="shared" si="1006"/>
        <v>0</v>
      </c>
      <c r="FH191" s="759">
        <f t="shared" si="1006"/>
        <v>0</v>
      </c>
      <c r="FI191" s="759">
        <f t="shared" si="1006"/>
        <v>0</v>
      </c>
      <c r="FJ191" s="759">
        <f t="shared" si="1006"/>
        <v>0</v>
      </c>
      <c r="FK191" s="759">
        <f t="shared" si="1006"/>
        <v>0</v>
      </c>
      <c r="FL191" s="759">
        <f t="shared" si="1006"/>
        <v>0</v>
      </c>
      <c r="FM191" s="759">
        <f t="shared" si="1006"/>
        <v>0</v>
      </c>
      <c r="FN191" s="765">
        <f t="shared" si="770"/>
        <v>0</v>
      </c>
      <c r="FO191" s="761"/>
      <c r="FP191" s="759">
        <f t="shared" ref="FP191:GA191" si="1007">+FP48/$D$149</f>
        <v>0</v>
      </c>
      <c r="FQ191" s="759">
        <f t="shared" si="1007"/>
        <v>0</v>
      </c>
      <c r="FR191" s="759">
        <f t="shared" si="1007"/>
        <v>0</v>
      </c>
      <c r="FS191" s="759">
        <f t="shared" si="1007"/>
        <v>0</v>
      </c>
      <c r="FT191" s="759">
        <f t="shared" si="1007"/>
        <v>0</v>
      </c>
      <c r="FU191" s="759">
        <f t="shared" si="1007"/>
        <v>0</v>
      </c>
      <c r="FV191" s="759">
        <f t="shared" si="1007"/>
        <v>0</v>
      </c>
      <c r="FW191" s="759">
        <f t="shared" si="1007"/>
        <v>0</v>
      </c>
      <c r="FX191" s="759">
        <f t="shared" si="1007"/>
        <v>0</v>
      </c>
      <c r="FY191" s="759">
        <f t="shared" si="1007"/>
        <v>0</v>
      </c>
      <c r="FZ191" s="759">
        <f t="shared" si="1007"/>
        <v>0</v>
      </c>
      <c r="GA191" s="759">
        <f t="shared" si="1007"/>
        <v>0</v>
      </c>
      <c r="GB191" s="765">
        <f t="shared" si="772"/>
        <v>0</v>
      </c>
      <c r="GC191" s="761"/>
      <c r="GD191" s="759">
        <f t="shared" ref="GD191:GO191" si="1008">+GD48/$D$149</f>
        <v>0</v>
      </c>
      <c r="GE191" s="759">
        <f t="shared" si="1008"/>
        <v>0</v>
      </c>
      <c r="GF191" s="759">
        <f t="shared" si="1008"/>
        <v>0</v>
      </c>
      <c r="GG191" s="759">
        <f t="shared" si="1008"/>
        <v>0</v>
      </c>
      <c r="GH191" s="759">
        <f t="shared" si="1008"/>
        <v>0</v>
      </c>
      <c r="GI191" s="759">
        <f t="shared" si="1008"/>
        <v>0</v>
      </c>
      <c r="GJ191" s="759">
        <f t="shared" si="1008"/>
        <v>0</v>
      </c>
      <c r="GK191" s="759">
        <f t="shared" si="1008"/>
        <v>0</v>
      </c>
      <c r="GL191" s="759">
        <f t="shared" si="1008"/>
        <v>0</v>
      </c>
      <c r="GM191" s="759">
        <f t="shared" si="1008"/>
        <v>0</v>
      </c>
      <c r="GN191" s="759">
        <f t="shared" si="1008"/>
        <v>0</v>
      </c>
      <c r="GO191" s="759">
        <f t="shared" si="1008"/>
        <v>0</v>
      </c>
      <c r="GP191" s="765">
        <f t="shared" si="774"/>
        <v>0</v>
      </c>
      <c r="GQ191" s="761"/>
      <c r="GR191" s="759">
        <f t="shared" ref="GR191:HC191" si="1009">+GR48/$D$149</f>
        <v>0</v>
      </c>
      <c r="GS191" s="759">
        <f t="shared" si="1009"/>
        <v>0</v>
      </c>
      <c r="GT191" s="759">
        <f t="shared" si="1009"/>
        <v>0</v>
      </c>
      <c r="GU191" s="759">
        <f t="shared" si="1009"/>
        <v>0</v>
      </c>
      <c r="GV191" s="759">
        <f t="shared" si="1009"/>
        <v>0</v>
      </c>
      <c r="GW191" s="759">
        <f t="shared" si="1009"/>
        <v>0</v>
      </c>
      <c r="GX191" s="759">
        <f t="shared" si="1009"/>
        <v>0</v>
      </c>
      <c r="GY191" s="759">
        <f t="shared" si="1009"/>
        <v>0</v>
      </c>
      <c r="GZ191" s="759">
        <f t="shared" si="1009"/>
        <v>0</v>
      </c>
      <c r="HA191" s="759">
        <f t="shared" si="1009"/>
        <v>0</v>
      </c>
      <c r="HB191" s="759">
        <f t="shared" si="1009"/>
        <v>0</v>
      </c>
      <c r="HC191" s="759">
        <f t="shared" si="1009"/>
        <v>0</v>
      </c>
      <c r="HD191" s="765">
        <f t="shared" si="811"/>
        <v>0</v>
      </c>
      <c r="HE191" s="761"/>
      <c r="HF191" s="759">
        <f t="shared" ref="HF191:HQ191" si="1010">+HF48/$D$149</f>
        <v>0</v>
      </c>
      <c r="HG191" s="759">
        <f t="shared" si="1010"/>
        <v>0</v>
      </c>
      <c r="HH191" s="759">
        <f t="shared" si="1010"/>
        <v>0</v>
      </c>
      <c r="HI191" s="759">
        <f t="shared" si="1010"/>
        <v>0</v>
      </c>
      <c r="HJ191" s="759">
        <f t="shared" si="1010"/>
        <v>0</v>
      </c>
      <c r="HK191" s="759">
        <f t="shared" si="1010"/>
        <v>0</v>
      </c>
      <c r="HL191" s="759">
        <f t="shared" si="1010"/>
        <v>0</v>
      </c>
      <c r="HM191" s="759">
        <f t="shared" si="1010"/>
        <v>0</v>
      </c>
      <c r="HN191" s="759">
        <f t="shared" si="1010"/>
        <v>0</v>
      </c>
      <c r="HO191" s="759">
        <f t="shared" si="1010"/>
        <v>0</v>
      </c>
      <c r="HP191" s="759">
        <f t="shared" si="1010"/>
        <v>0</v>
      </c>
      <c r="HQ191" s="759">
        <f t="shared" si="1010"/>
        <v>0</v>
      </c>
      <c r="HR191" s="765">
        <f t="shared" si="777"/>
        <v>0</v>
      </c>
      <c r="HS191" s="761"/>
      <c r="HT191" s="759">
        <f t="shared" ref="HT191:IE191" si="1011">+HT48/$D$149</f>
        <v>0</v>
      </c>
      <c r="HU191" s="759">
        <f t="shared" si="1011"/>
        <v>0</v>
      </c>
      <c r="HV191" s="759">
        <f t="shared" si="1011"/>
        <v>0</v>
      </c>
      <c r="HW191" s="759">
        <f t="shared" si="1011"/>
        <v>0</v>
      </c>
      <c r="HX191" s="759">
        <f t="shared" si="1011"/>
        <v>0</v>
      </c>
      <c r="HY191" s="759">
        <f t="shared" si="1011"/>
        <v>0</v>
      </c>
      <c r="HZ191" s="759">
        <f t="shared" si="1011"/>
        <v>0</v>
      </c>
      <c r="IA191" s="759">
        <f t="shared" si="1011"/>
        <v>0</v>
      </c>
      <c r="IB191" s="759">
        <f t="shared" si="1011"/>
        <v>0</v>
      </c>
      <c r="IC191" s="759">
        <f t="shared" si="1011"/>
        <v>0</v>
      </c>
      <c r="ID191" s="759">
        <f t="shared" si="1011"/>
        <v>0</v>
      </c>
      <c r="IE191" s="759">
        <f t="shared" si="1011"/>
        <v>0</v>
      </c>
      <c r="IF191" s="765">
        <f t="shared" si="779"/>
        <v>0</v>
      </c>
      <c r="IG191" s="761"/>
      <c r="IH191" s="759">
        <f t="shared" ref="IH191:IS191" si="1012">+IH48/$D$149</f>
        <v>0</v>
      </c>
      <c r="II191" s="759">
        <f t="shared" si="1012"/>
        <v>0</v>
      </c>
      <c r="IJ191" s="759">
        <f t="shared" si="1012"/>
        <v>0</v>
      </c>
      <c r="IK191" s="759">
        <f t="shared" si="1012"/>
        <v>0</v>
      </c>
      <c r="IL191" s="759">
        <f t="shared" si="1012"/>
        <v>0</v>
      </c>
      <c r="IM191" s="759">
        <f t="shared" si="1012"/>
        <v>0</v>
      </c>
      <c r="IN191" s="759">
        <f t="shared" si="1012"/>
        <v>0</v>
      </c>
      <c r="IO191" s="759">
        <f t="shared" si="1012"/>
        <v>0</v>
      </c>
      <c r="IP191" s="759">
        <f t="shared" si="1012"/>
        <v>0</v>
      </c>
      <c r="IQ191" s="759">
        <f t="shared" si="1012"/>
        <v>0</v>
      </c>
      <c r="IR191" s="759">
        <f t="shared" si="1012"/>
        <v>0</v>
      </c>
      <c r="IS191" s="759">
        <f t="shared" si="1012"/>
        <v>0</v>
      </c>
      <c r="IT191" s="765">
        <f t="shared" si="781"/>
        <v>0</v>
      </c>
      <c r="IU191" s="761"/>
      <c r="IV191" s="759">
        <f t="shared" ref="IV191:JG191" si="1013">+IV48/$D$149</f>
        <v>0</v>
      </c>
      <c r="IW191" s="759">
        <f t="shared" si="1013"/>
        <v>0</v>
      </c>
      <c r="IX191" s="759">
        <f t="shared" si="1013"/>
        <v>0</v>
      </c>
      <c r="IY191" s="759">
        <f t="shared" si="1013"/>
        <v>0</v>
      </c>
      <c r="IZ191" s="759">
        <f t="shared" si="1013"/>
        <v>0</v>
      </c>
      <c r="JA191" s="759">
        <f t="shared" si="1013"/>
        <v>0</v>
      </c>
      <c r="JB191" s="759">
        <f t="shared" si="1013"/>
        <v>0</v>
      </c>
      <c r="JC191" s="759">
        <f t="shared" si="1013"/>
        <v>0</v>
      </c>
      <c r="JD191" s="759">
        <f t="shared" si="1013"/>
        <v>0</v>
      </c>
      <c r="JE191" s="759">
        <f t="shared" si="1013"/>
        <v>0</v>
      </c>
      <c r="JF191" s="759">
        <f t="shared" si="1013"/>
        <v>0</v>
      </c>
      <c r="JG191" s="759">
        <f t="shared" si="1013"/>
        <v>0</v>
      </c>
      <c r="JH191" s="765">
        <f t="shared" si="783"/>
        <v>0</v>
      </c>
      <c r="JI191" s="761"/>
      <c r="JJ191" s="759">
        <f t="shared" ref="JJ191:JU191" si="1014">+JJ48/$D$149</f>
        <v>0</v>
      </c>
      <c r="JK191" s="759">
        <f t="shared" si="1014"/>
        <v>0</v>
      </c>
      <c r="JL191" s="759">
        <f t="shared" si="1014"/>
        <v>0</v>
      </c>
      <c r="JM191" s="759">
        <f t="shared" si="1014"/>
        <v>0</v>
      </c>
      <c r="JN191" s="759">
        <f t="shared" si="1014"/>
        <v>0</v>
      </c>
      <c r="JO191" s="759">
        <f t="shared" si="1014"/>
        <v>0</v>
      </c>
      <c r="JP191" s="759">
        <f t="shared" si="1014"/>
        <v>0</v>
      </c>
      <c r="JQ191" s="759">
        <f t="shared" si="1014"/>
        <v>0</v>
      </c>
      <c r="JR191" s="759">
        <f t="shared" si="1014"/>
        <v>0</v>
      </c>
      <c r="JS191" s="759">
        <f t="shared" si="1014"/>
        <v>0</v>
      </c>
      <c r="JT191" s="759">
        <f t="shared" si="1014"/>
        <v>0</v>
      </c>
      <c r="JU191" s="759">
        <f t="shared" si="1014"/>
        <v>0</v>
      </c>
      <c r="JV191" s="765">
        <f t="shared" si="785"/>
        <v>0</v>
      </c>
      <c r="JW191" s="761"/>
      <c r="JX191" s="759">
        <f t="shared" ref="JX191:KI191" si="1015">+JX48/$D$149</f>
        <v>0</v>
      </c>
      <c r="JY191" s="759">
        <f t="shared" si="1015"/>
        <v>0</v>
      </c>
      <c r="JZ191" s="759">
        <f t="shared" si="1015"/>
        <v>0</v>
      </c>
      <c r="KA191" s="759">
        <f t="shared" si="1015"/>
        <v>0</v>
      </c>
      <c r="KB191" s="759">
        <f t="shared" si="1015"/>
        <v>0</v>
      </c>
      <c r="KC191" s="759">
        <f t="shared" si="1015"/>
        <v>0</v>
      </c>
      <c r="KD191" s="759">
        <f t="shared" si="1015"/>
        <v>0</v>
      </c>
      <c r="KE191" s="759">
        <f t="shared" si="1015"/>
        <v>0</v>
      </c>
      <c r="KF191" s="759">
        <f t="shared" si="1015"/>
        <v>0</v>
      </c>
      <c r="KG191" s="759">
        <f t="shared" si="1015"/>
        <v>0</v>
      </c>
      <c r="KH191" s="759">
        <f t="shared" si="1015"/>
        <v>0</v>
      </c>
      <c r="KI191" s="759">
        <f t="shared" si="1015"/>
        <v>0</v>
      </c>
      <c r="KJ191" s="765">
        <f t="shared" si="787"/>
        <v>0</v>
      </c>
      <c r="KK191" s="761"/>
      <c r="KL191" s="759">
        <f t="shared" ref="KL191:KW191" si="1016">+KL48/$D$149</f>
        <v>0</v>
      </c>
      <c r="KM191" s="759">
        <f t="shared" si="1016"/>
        <v>0</v>
      </c>
      <c r="KN191" s="759">
        <f t="shared" si="1016"/>
        <v>0</v>
      </c>
      <c r="KO191" s="759">
        <f t="shared" si="1016"/>
        <v>0</v>
      </c>
      <c r="KP191" s="759">
        <f t="shared" si="1016"/>
        <v>0</v>
      </c>
      <c r="KQ191" s="759">
        <f t="shared" si="1016"/>
        <v>0</v>
      </c>
      <c r="KR191" s="759">
        <f t="shared" si="1016"/>
        <v>0</v>
      </c>
      <c r="KS191" s="759">
        <f t="shared" si="1016"/>
        <v>0</v>
      </c>
      <c r="KT191" s="759">
        <f t="shared" si="1016"/>
        <v>0</v>
      </c>
      <c r="KU191" s="759">
        <f t="shared" si="1016"/>
        <v>0</v>
      </c>
      <c r="KV191" s="759">
        <f t="shared" si="1016"/>
        <v>0</v>
      </c>
      <c r="KW191" s="759">
        <f t="shared" si="1016"/>
        <v>0</v>
      </c>
      <c r="KX191" s="765">
        <f t="shared" si="789"/>
        <v>0</v>
      </c>
      <c r="KY191" s="761"/>
      <c r="KZ191" s="759">
        <f t="shared" ref="KZ191:LK191" si="1017">+KZ48/$D$149</f>
        <v>0</v>
      </c>
      <c r="LA191" s="759">
        <f t="shared" si="1017"/>
        <v>0</v>
      </c>
      <c r="LB191" s="759">
        <f t="shared" si="1017"/>
        <v>0</v>
      </c>
      <c r="LC191" s="759">
        <f t="shared" si="1017"/>
        <v>0</v>
      </c>
      <c r="LD191" s="759">
        <f t="shared" si="1017"/>
        <v>0</v>
      </c>
      <c r="LE191" s="759">
        <f t="shared" si="1017"/>
        <v>0</v>
      </c>
      <c r="LF191" s="759">
        <f t="shared" si="1017"/>
        <v>0</v>
      </c>
      <c r="LG191" s="759">
        <f t="shared" si="1017"/>
        <v>0</v>
      </c>
      <c r="LH191" s="759">
        <f t="shared" si="1017"/>
        <v>0</v>
      </c>
      <c r="LI191" s="759">
        <f t="shared" si="1017"/>
        <v>0</v>
      </c>
      <c r="LJ191" s="759">
        <f t="shared" si="1017"/>
        <v>0</v>
      </c>
      <c r="LK191" s="759">
        <f t="shared" si="1017"/>
        <v>0</v>
      </c>
      <c r="LL191" s="765">
        <f t="shared" si="791"/>
        <v>0</v>
      </c>
      <c r="LM191" s="761"/>
      <c r="LN191" s="759">
        <v>0</v>
      </c>
      <c r="LO191" s="764">
        <v>0</v>
      </c>
      <c r="LP191" s="763">
        <v>0</v>
      </c>
      <c r="LQ191" s="763">
        <v>0</v>
      </c>
      <c r="LR191" s="763">
        <v>0</v>
      </c>
      <c r="LS191" s="763">
        <v>0</v>
      </c>
      <c r="LT191" s="763">
        <v>0</v>
      </c>
      <c r="LU191" s="763">
        <v>0</v>
      </c>
      <c r="LV191" s="763">
        <v>0</v>
      </c>
      <c r="LW191" s="763">
        <v>0</v>
      </c>
      <c r="LX191" s="763">
        <v>0</v>
      </c>
      <c r="LY191" s="763">
        <v>0</v>
      </c>
      <c r="LZ191" s="765">
        <f t="shared" si="792"/>
        <v>0</v>
      </c>
      <c r="MA191" s="761"/>
      <c r="MB191" s="765">
        <f t="shared" si="793"/>
        <v>0</v>
      </c>
      <c r="MC191" s="765">
        <f t="shared" si="793"/>
        <v>0</v>
      </c>
      <c r="MD191" s="765">
        <f t="shared" si="793"/>
        <v>0</v>
      </c>
      <c r="ME191" s="765">
        <f t="shared" si="793"/>
        <v>0</v>
      </c>
      <c r="MF191" s="765">
        <f t="shared" si="793"/>
        <v>0</v>
      </c>
      <c r="MG191" s="765">
        <f t="shared" si="793"/>
        <v>0</v>
      </c>
      <c r="MH191" s="765">
        <f t="shared" si="793"/>
        <v>0</v>
      </c>
      <c r="MI191" s="765">
        <f t="shared" si="793"/>
        <v>0</v>
      </c>
      <c r="MJ191" s="765">
        <f t="shared" si="793"/>
        <v>0</v>
      </c>
      <c r="MK191" s="765">
        <f t="shared" si="793"/>
        <v>0</v>
      </c>
      <c r="ML191" s="765">
        <f t="shared" si="793"/>
        <v>0</v>
      </c>
      <c r="MM191" s="765">
        <f t="shared" si="793"/>
        <v>0</v>
      </c>
      <c r="MN191" s="765">
        <f t="shared" si="794"/>
        <v>0</v>
      </c>
    </row>
    <row r="192" spans="1:352" x14ac:dyDescent="0.25">
      <c r="A192" s="792"/>
      <c r="B192" s="394"/>
      <c r="C192" s="313"/>
      <c r="D192" s="766"/>
      <c r="E192" s="762"/>
      <c r="F192" s="762"/>
      <c r="G192" s="762"/>
      <c r="H192" s="762"/>
      <c r="I192" s="762"/>
      <c r="J192" s="762"/>
      <c r="K192" s="762"/>
      <c r="L192" s="762"/>
      <c r="M192" s="762"/>
      <c r="N192" s="762"/>
      <c r="O192" s="762"/>
      <c r="P192" s="765"/>
      <c r="Q192" s="761"/>
      <c r="R192" s="766"/>
      <c r="S192" s="762"/>
      <c r="T192" s="762"/>
      <c r="U192" s="762"/>
      <c r="V192" s="762"/>
      <c r="W192" s="762"/>
      <c r="X192" s="762"/>
      <c r="Y192" s="762"/>
      <c r="Z192" s="762"/>
      <c r="AA192" s="762"/>
      <c r="AB192" s="762"/>
      <c r="AC192" s="762"/>
      <c r="AD192" s="765"/>
      <c r="AE192" s="761"/>
      <c r="AF192" s="766"/>
      <c r="AG192" s="762"/>
      <c r="AH192" s="762"/>
      <c r="AI192" s="762"/>
      <c r="AJ192" s="762"/>
      <c r="AK192" s="762"/>
      <c r="AL192" s="762"/>
      <c r="AM192" s="762"/>
      <c r="AN192" s="762"/>
      <c r="AO192" s="762"/>
      <c r="AP192" s="762"/>
      <c r="AQ192" s="762"/>
      <c r="AR192" s="765"/>
      <c r="AS192" s="761"/>
      <c r="AT192" s="766"/>
      <c r="AU192" s="762"/>
      <c r="AV192" s="762"/>
      <c r="AW192" s="762"/>
      <c r="AX192" s="762"/>
      <c r="AY192" s="762"/>
      <c r="AZ192" s="762"/>
      <c r="BA192" s="762"/>
      <c r="BB192" s="762"/>
      <c r="BC192" s="762"/>
      <c r="BD192" s="762"/>
      <c r="BE192" s="762"/>
      <c r="BF192" s="765"/>
      <c r="BG192" s="474"/>
      <c r="BH192" s="766"/>
      <c r="BI192" s="762"/>
      <c r="BJ192" s="762"/>
      <c r="BK192" s="762"/>
      <c r="BL192" s="762"/>
      <c r="BM192" s="762"/>
      <c r="BN192" s="762"/>
      <c r="BO192" s="762"/>
      <c r="BP192" s="762"/>
      <c r="BQ192" s="762"/>
      <c r="BR192" s="762"/>
      <c r="BS192" s="762"/>
      <c r="BT192" s="765"/>
      <c r="BU192" s="761"/>
      <c r="BV192" s="766"/>
      <c r="BW192" s="762"/>
      <c r="BX192" s="762"/>
      <c r="BY192" s="762"/>
      <c r="BZ192" s="762"/>
      <c r="CA192" s="762"/>
      <c r="CB192" s="762"/>
      <c r="CC192" s="762"/>
      <c r="CD192" s="762"/>
      <c r="CE192" s="762"/>
      <c r="CF192" s="762"/>
      <c r="CG192" s="762"/>
      <c r="CH192" s="765"/>
      <c r="CI192" s="761"/>
      <c r="CJ192" s="766"/>
      <c r="CK192" s="762"/>
      <c r="CL192" s="762"/>
      <c r="CM192" s="762"/>
      <c r="CN192" s="762"/>
      <c r="CO192" s="762"/>
      <c r="CP192" s="762"/>
      <c r="CQ192" s="762"/>
      <c r="CR192" s="762"/>
      <c r="CS192" s="762"/>
      <c r="CT192" s="762"/>
      <c r="CU192" s="762"/>
      <c r="CV192" s="765"/>
      <c r="CW192" s="761"/>
      <c r="CX192" s="766"/>
      <c r="CY192" s="762"/>
      <c r="CZ192" s="762"/>
      <c r="DA192" s="762"/>
      <c r="DB192" s="762"/>
      <c r="DC192" s="762"/>
      <c r="DD192" s="762"/>
      <c r="DE192" s="762"/>
      <c r="DF192" s="762"/>
      <c r="DG192" s="762"/>
      <c r="DH192" s="762"/>
      <c r="DI192" s="762"/>
      <c r="DJ192" s="765"/>
      <c r="DK192" s="761"/>
      <c r="DL192" s="766"/>
      <c r="DM192" s="762"/>
      <c r="DN192" s="762"/>
      <c r="DO192" s="762"/>
      <c r="DP192" s="762"/>
      <c r="DQ192" s="762"/>
      <c r="DR192" s="762"/>
      <c r="DS192" s="762"/>
      <c r="DT192" s="762"/>
      <c r="DU192" s="762"/>
      <c r="DV192" s="762"/>
      <c r="DW192" s="762"/>
      <c r="DX192" s="765"/>
      <c r="DY192" s="761"/>
      <c r="DZ192" s="766"/>
      <c r="EA192" s="762"/>
      <c r="EB192" s="762"/>
      <c r="EC192" s="762"/>
      <c r="ED192" s="762"/>
      <c r="EE192" s="762"/>
      <c r="EF192" s="762"/>
      <c r="EG192" s="762"/>
      <c r="EH192" s="762"/>
      <c r="EI192" s="762"/>
      <c r="EJ192" s="762"/>
      <c r="EK192" s="762"/>
      <c r="EL192" s="765"/>
      <c r="EM192" s="761"/>
      <c r="EN192" s="766"/>
      <c r="EO192" s="762"/>
      <c r="EP192" s="762"/>
      <c r="EQ192" s="762"/>
      <c r="ER192" s="762"/>
      <c r="ES192" s="762"/>
      <c r="ET192" s="762"/>
      <c r="EU192" s="762"/>
      <c r="EV192" s="762"/>
      <c r="EW192" s="762"/>
      <c r="EX192" s="762"/>
      <c r="EY192" s="762"/>
      <c r="EZ192" s="765"/>
      <c r="FA192" s="761"/>
      <c r="FB192" s="766"/>
      <c r="FC192" s="762"/>
      <c r="FD192" s="762"/>
      <c r="FE192" s="762"/>
      <c r="FF192" s="762"/>
      <c r="FG192" s="762"/>
      <c r="FH192" s="762"/>
      <c r="FI192" s="762"/>
      <c r="FJ192" s="762"/>
      <c r="FK192" s="762"/>
      <c r="FL192" s="762"/>
      <c r="FM192" s="762"/>
      <c r="FN192" s="765"/>
      <c r="FO192" s="761"/>
      <c r="FP192" s="766"/>
      <c r="FQ192" s="762"/>
      <c r="FR192" s="762"/>
      <c r="FS192" s="762"/>
      <c r="FT192" s="762"/>
      <c r="FU192" s="762"/>
      <c r="FV192" s="762"/>
      <c r="FW192" s="762"/>
      <c r="FX192" s="762"/>
      <c r="FY192" s="762"/>
      <c r="FZ192" s="762"/>
      <c r="GA192" s="762"/>
      <c r="GB192" s="765"/>
      <c r="GC192" s="761"/>
      <c r="GD192" s="766"/>
      <c r="GE192" s="762"/>
      <c r="GF192" s="762"/>
      <c r="GG192" s="762"/>
      <c r="GH192" s="762"/>
      <c r="GI192" s="762"/>
      <c r="GJ192" s="762"/>
      <c r="GK192" s="762"/>
      <c r="GL192" s="762"/>
      <c r="GM192" s="762"/>
      <c r="GN192" s="762"/>
      <c r="GO192" s="762"/>
      <c r="GP192" s="765"/>
      <c r="GQ192" s="761"/>
      <c r="GR192" s="766"/>
      <c r="GS192" s="762"/>
      <c r="GT192" s="762"/>
      <c r="GU192" s="762"/>
      <c r="GV192" s="762"/>
      <c r="GW192" s="762"/>
      <c r="GX192" s="762"/>
      <c r="GY192" s="762"/>
      <c r="GZ192" s="762"/>
      <c r="HA192" s="762"/>
      <c r="HB192" s="762"/>
      <c r="HC192" s="762"/>
      <c r="HD192" s="765"/>
      <c r="HE192" s="761"/>
      <c r="HF192" s="766"/>
      <c r="HG192" s="762"/>
      <c r="HH192" s="762"/>
      <c r="HI192" s="762"/>
      <c r="HJ192" s="762"/>
      <c r="HK192" s="762"/>
      <c r="HL192" s="762"/>
      <c r="HM192" s="762"/>
      <c r="HN192" s="762"/>
      <c r="HO192" s="762"/>
      <c r="HP192" s="762"/>
      <c r="HQ192" s="762"/>
      <c r="HR192" s="765"/>
      <c r="HS192" s="761"/>
      <c r="HT192" s="766"/>
      <c r="HU192" s="762"/>
      <c r="HV192" s="762"/>
      <c r="HW192" s="762"/>
      <c r="HX192" s="762"/>
      <c r="HY192" s="762"/>
      <c r="HZ192" s="762"/>
      <c r="IA192" s="762"/>
      <c r="IB192" s="762"/>
      <c r="IC192" s="762"/>
      <c r="ID192" s="762"/>
      <c r="IE192" s="762"/>
      <c r="IF192" s="765"/>
      <c r="IG192" s="761"/>
      <c r="IH192" s="766"/>
      <c r="II192" s="762"/>
      <c r="IJ192" s="762"/>
      <c r="IK192" s="762"/>
      <c r="IL192" s="762"/>
      <c r="IM192" s="762"/>
      <c r="IN192" s="762"/>
      <c r="IO192" s="762"/>
      <c r="IP192" s="762"/>
      <c r="IQ192" s="762"/>
      <c r="IR192" s="762"/>
      <c r="IS192" s="762"/>
      <c r="IT192" s="765"/>
      <c r="IU192" s="761"/>
      <c r="IV192" s="766"/>
      <c r="IW192" s="762"/>
      <c r="IX192" s="762"/>
      <c r="IY192" s="762"/>
      <c r="IZ192" s="762"/>
      <c r="JA192" s="762"/>
      <c r="JB192" s="762"/>
      <c r="JC192" s="762"/>
      <c r="JD192" s="762"/>
      <c r="JE192" s="762"/>
      <c r="JF192" s="762"/>
      <c r="JG192" s="762"/>
      <c r="JH192" s="765"/>
      <c r="JI192" s="761"/>
      <c r="JJ192" s="766"/>
      <c r="JK192" s="762"/>
      <c r="JL192" s="762"/>
      <c r="JM192" s="762"/>
      <c r="JN192" s="762"/>
      <c r="JO192" s="762"/>
      <c r="JP192" s="762"/>
      <c r="JQ192" s="762"/>
      <c r="JR192" s="762"/>
      <c r="JS192" s="762"/>
      <c r="JT192" s="762"/>
      <c r="JU192" s="762"/>
      <c r="JV192" s="765"/>
      <c r="JW192" s="761"/>
      <c r="JX192" s="766"/>
      <c r="JY192" s="762"/>
      <c r="JZ192" s="762"/>
      <c r="KA192" s="762"/>
      <c r="KB192" s="762"/>
      <c r="KC192" s="762"/>
      <c r="KD192" s="762"/>
      <c r="KE192" s="762"/>
      <c r="KF192" s="762"/>
      <c r="KG192" s="762"/>
      <c r="KH192" s="762"/>
      <c r="KI192" s="762"/>
      <c r="KJ192" s="765"/>
      <c r="KK192" s="761"/>
      <c r="KL192" s="766"/>
      <c r="KM192" s="762"/>
      <c r="KN192" s="762"/>
      <c r="KO192" s="762"/>
      <c r="KP192" s="762"/>
      <c r="KQ192" s="762"/>
      <c r="KR192" s="762"/>
      <c r="KS192" s="762"/>
      <c r="KT192" s="762"/>
      <c r="KU192" s="762"/>
      <c r="KV192" s="762"/>
      <c r="KW192" s="762"/>
      <c r="KX192" s="765"/>
      <c r="KY192" s="761"/>
      <c r="KZ192" s="766"/>
      <c r="LA192" s="762"/>
      <c r="LB192" s="762"/>
      <c r="LC192" s="762"/>
      <c r="LD192" s="762"/>
      <c r="LE192" s="762"/>
      <c r="LF192" s="762"/>
      <c r="LG192" s="762"/>
      <c r="LH192" s="762"/>
      <c r="LI192" s="762"/>
      <c r="LJ192" s="762"/>
      <c r="LK192" s="762"/>
      <c r="LL192" s="765"/>
      <c r="LM192" s="761"/>
      <c r="LN192" s="766"/>
      <c r="LO192" s="762"/>
      <c r="LP192" s="762"/>
      <c r="LQ192" s="762"/>
      <c r="LR192" s="762"/>
      <c r="LS192" s="762"/>
      <c r="LT192" s="762"/>
      <c r="LU192" s="762"/>
      <c r="LV192" s="762"/>
      <c r="LW192" s="762"/>
      <c r="LX192" s="762"/>
      <c r="LY192" s="762"/>
      <c r="LZ192" s="765"/>
      <c r="MA192" s="761"/>
      <c r="MB192" s="765"/>
      <c r="MC192" s="765"/>
      <c r="MD192" s="765"/>
      <c r="ME192" s="765"/>
      <c r="MF192" s="765"/>
      <c r="MG192" s="765"/>
      <c r="MH192" s="765"/>
      <c r="MI192" s="765"/>
      <c r="MJ192" s="765"/>
      <c r="MK192" s="765"/>
      <c r="ML192" s="765"/>
      <c r="MM192" s="765"/>
      <c r="MN192" s="765"/>
    </row>
    <row r="193" spans="1:352" x14ac:dyDescent="0.3">
      <c r="A193" s="792"/>
      <c r="B193" s="378" t="s">
        <v>175</v>
      </c>
      <c r="C193" s="384"/>
      <c r="D193" s="767">
        <f>SUM(D181:D192)</f>
        <v>40529.207284179691</v>
      </c>
      <c r="E193" s="768">
        <f t="shared" ref="E193:O193" si="1018">SUM(E181:E192)</f>
        <v>38655.815959108193</v>
      </c>
      <c r="F193" s="768">
        <f t="shared" si="1018"/>
        <v>38959.676778936606</v>
      </c>
      <c r="G193" s="768">
        <f t="shared" si="1018"/>
        <v>38655.815959108193</v>
      </c>
      <c r="H193" s="768">
        <f t="shared" si="1018"/>
        <v>38655.815959108193</v>
      </c>
      <c r="I193" s="768">
        <f t="shared" si="1018"/>
        <v>38655.815959108193</v>
      </c>
      <c r="J193" s="768">
        <f t="shared" si="1018"/>
        <v>38776.466578745945</v>
      </c>
      <c r="K193" s="768">
        <f t="shared" si="1018"/>
        <v>40027.658189804097</v>
      </c>
      <c r="L193" s="768">
        <f t="shared" si="1018"/>
        <v>39848.916531081501</v>
      </c>
      <c r="M193" s="768">
        <f t="shared" si="1018"/>
        <v>40090.813575886081</v>
      </c>
      <c r="N193" s="768">
        <f t="shared" si="1018"/>
        <v>39080.327398574358</v>
      </c>
      <c r="O193" s="768">
        <f t="shared" si="1018"/>
        <v>39085.859878487201</v>
      </c>
      <c r="P193" s="769">
        <f>+SUBTOTAL(9,D193:O193)</f>
        <v>471022.19005212816</v>
      </c>
      <c r="Q193" s="761"/>
      <c r="R193" s="767">
        <f>SUM(R181:R192)</f>
        <v>3353.6114961149692</v>
      </c>
      <c r="S193" s="768">
        <f t="shared" ref="S193:AC193" si="1019">SUM(S181:S192)</f>
        <v>3166.4689794324149</v>
      </c>
      <c r="T193" s="768">
        <f t="shared" si="1019"/>
        <v>3196.8550614152555</v>
      </c>
      <c r="U193" s="768">
        <f t="shared" si="1019"/>
        <v>3166.4689794324149</v>
      </c>
      <c r="V193" s="768">
        <f t="shared" si="1019"/>
        <v>3166.4689794324149</v>
      </c>
      <c r="W193" s="768">
        <f t="shared" si="1019"/>
        <v>3166.4689794324149</v>
      </c>
      <c r="X193" s="768">
        <f t="shared" si="1019"/>
        <v>3176.6095895372764</v>
      </c>
      <c r="Y193" s="768">
        <f t="shared" si="1019"/>
        <v>3301.7287506430912</v>
      </c>
      <c r="Z193" s="768">
        <f t="shared" si="1019"/>
        <v>3283.8545847708319</v>
      </c>
      <c r="AA193" s="768">
        <f t="shared" si="1019"/>
        <v>3308.8784169919954</v>
      </c>
      <c r="AB193" s="768">
        <f t="shared" si="1019"/>
        <v>3206.995671520117</v>
      </c>
      <c r="AC193" s="768">
        <f t="shared" si="1019"/>
        <v>3207.5063619736102</v>
      </c>
      <c r="AD193" s="769">
        <f>+SUBTOTAL(9,R193:AC193)</f>
        <v>38701.915850696809</v>
      </c>
      <c r="AE193" s="761"/>
      <c r="AF193" s="767">
        <f>SUM(AF181:AF192)</f>
        <v>3374.8579212817954</v>
      </c>
      <c r="AG193" s="768">
        <f t="shared" ref="AG193:AQ193" si="1020">SUM(AG181:AG192)</f>
        <v>3187.7154045992411</v>
      </c>
      <c r="AH193" s="768">
        <f t="shared" si="1020"/>
        <v>3218.1014865820816</v>
      </c>
      <c r="AI193" s="768">
        <f t="shared" si="1020"/>
        <v>3187.7154045992411</v>
      </c>
      <c r="AJ193" s="768">
        <f t="shared" si="1020"/>
        <v>3187.7154045992411</v>
      </c>
      <c r="AK193" s="768">
        <f t="shared" si="1020"/>
        <v>3187.7154045992411</v>
      </c>
      <c r="AL193" s="768">
        <f t="shared" si="1020"/>
        <v>3197.8560147041026</v>
      </c>
      <c r="AM193" s="768">
        <f t="shared" si="1020"/>
        <v>3322.9751758099173</v>
      </c>
      <c r="AN193" s="768">
        <f t="shared" si="1020"/>
        <v>3305.1010099376581</v>
      </c>
      <c r="AO193" s="768">
        <f t="shared" si="1020"/>
        <v>3330.1248421588216</v>
      </c>
      <c r="AP193" s="768">
        <f t="shared" si="1020"/>
        <v>3228.2420966869431</v>
      </c>
      <c r="AQ193" s="768">
        <f t="shared" si="1020"/>
        <v>3228.7527871404363</v>
      </c>
      <c r="AR193" s="769">
        <f>+SUBTOTAL(9,AF193:AQ193)</f>
        <v>38956.872952698723</v>
      </c>
      <c r="AS193" s="761"/>
      <c r="AT193" s="767">
        <f>SUM(AT181:AT192)</f>
        <v>9585.598004083</v>
      </c>
      <c r="AU193" s="768">
        <f t="shared" ref="AU193:BE193" si="1021">SUM(AU181:AU192)</f>
        <v>9460.8363262946295</v>
      </c>
      <c r="AV193" s="768">
        <f t="shared" si="1021"/>
        <v>9481.0937142831899</v>
      </c>
      <c r="AW193" s="768">
        <f t="shared" si="1021"/>
        <v>9460.8363262946295</v>
      </c>
      <c r="AX193" s="768">
        <f t="shared" si="1021"/>
        <v>9460.8363262946295</v>
      </c>
      <c r="AY193" s="768">
        <f t="shared" si="1021"/>
        <v>9460.8363262946295</v>
      </c>
      <c r="AZ193" s="768">
        <f t="shared" si="1021"/>
        <v>9475.5288906416281</v>
      </c>
      <c r="BA193" s="768">
        <f t="shared" si="1021"/>
        <v>9558.9416647121725</v>
      </c>
      <c r="BB193" s="768">
        <f t="shared" si="1021"/>
        <v>9547.0255541306651</v>
      </c>
      <c r="BC193" s="768">
        <f t="shared" si="1021"/>
        <v>9563.7081089447747</v>
      </c>
      <c r="BD193" s="768">
        <f t="shared" si="1021"/>
        <v>9495.7862786301885</v>
      </c>
      <c r="BE193" s="768">
        <f t="shared" si="1021"/>
        <v>9496.1267389325167</v>
      </c>
      <c r="BF193" s="769">
        <f>+SUBTOTAL(9,AT193:BE193)</f>
        <v>114047.15425953665</v>
      </c>
      <c r="BG193" s="474"/>
      <c r="BH193" s="767">
        <f>SUM(BH181:BH192)</f>
        <v>55344.296756075317</v>
      </c>
      <c r="BI193" s="768">
        <f t="shared" ref="BI193:BS193" si="1022">SUM(BI181:BI192)</f>
        <v>54404.651856170647</v>
      </c>
      <c r="BJ193" s="768">
        <f t="shared" si="1022"/>
        <v>54556.58226608485</v>
      </c>
      <c r="BK193" s="768">
        <f t="shared" si="1022"/>
        <v>54404.651856170647</v>
      </c>
      <c r="BL193" s="768">
        <f t="shared" si="1022"/>
        <v>54404.651856170647</v>
      </c>
      <c r="BM193" s="768">
        <f t="shared" si="1022"/>
        <v>54404.651856170647</v>
      </c>
      <c r="BN193" s="768">
        <f t="shared" si="1022"/>
        <v>54474.313438630132</v>
      </c>
      <c r="BO193" s="768">
        <f t="shared" si="1022"/>
        <v>55099.909244159207</v>
      </c>
      <c r="BP193" s="768">
        <f t="shared" si="1022"/>
        <v>55010.538414797913</v>
      </c>
      <c r="BQ193" s="768">
        <f t="shared" si="1022"/>
        <v>55118.975021089616</v>
      </c>
      <c r="BR193" s="768">
        <f t="shared" si="1022"/>
        <v>54626.243848544334</v>
      </c>
      <c r="BS193" s="768">
        <f t="shared" si="1022"/>
        <v>54628.797300811799</v>
      </c>
      <c r="BT193" s="769">
        <f>+SUBTOTAL(9,BH193:BS193)</f>
        <v>656478.26371487579</v>
      </c>
      <c r="BU193" s="761"/>
      <c r="BV193" s="767">
        <f>SUM(BV181:BV192)</f>
        <v>8488.9620144342571</v>
      </c>
      <c r="BW193" s="768">
        <f t="shared" ref="BW193:CG193" si="1023">SUM(BW181:BW192)</f>
        <v>8408.7070096678126</v>
      </c>
      <c r="BX193" s="768">
        <f t="shared" si="1023"/>
        <v>8418.8357036620928</v>
      </c>
      <c r="BY193" s="768">
        <f t="shared" si="1023"/>
        <v>8408.7070096678126</v>
      </c>
      <c r="BZ193" s="768">
        <f t="shared" si="1023"/>
        <v>8408.7070096678126</v>
      </c>
      <c r="CA193" s="768">
        <f t="shared" si="1023"/>
        <v>8408.7070096678126</v>
      </c>
      <c r="CB193" s="768">
        <f t="shared" si="1023"/>
        <v>8419.5864186287272</v>
      </c>
      <c r="CC193" s="768">
        <f t="shared" si="1023"/>
        <v>8479.1669715362586</v>
      </c>
      <c r="CD193" s="768">
        <f t="shared" si="1023"/>
        <v>8455.3347503732457</v>
      </c>
      <c r="CE193" s="768">
        <f t="shared" si="1023"/>
        <v>8463.6760277803005</v>
      </c>
      <c r="CF193" s="768">
        <f t="shared" si="1023"/>
        <v>8429.7151126230074</v>
      </c>
      <c r="CG193" s="768">
        <f t="shared" si="1023"/>
        <v>8429.8853427741724</v>
      </c>
      <c r="CH193" s="769">
        <f>+SUBTOTAL(9,BV193:CG193)</f>
        <v>101219.99038048332</v>
      </c>
      <c r="CI193" s="761"/>
      <c r="CJ193" s="767">
        <f>SUM(CJ181:CJ192)</f>
        <v>24221.944885182918</v>
      </c>
      <c r="CK193" s="768">
        <f t="shared" ref="CK193:CU193" si="1024">SUM(CK181:CK192)</f>
        <v>23535.755657346883</v>
      </c>
      <c r="CL193" s="768">
        <f t="shared" si="1024"/>
        <v>23647.171291283965</v>
      </c>
      <c r="CM193" s="768">
        <f t="shared" si="1024"/>
        <v>23535.755657346883</v>
      </c>
      <c r="CN193" s="768">
        <f t="shared" si="1024"/>
        <v>23535.755657346883</v>
      </c>
      <c r="CO193" s="768">
        <f t="shared" si="1024"/>
        <v>23535.755657346883</v>
      </c>
      <c r="CP193" s="768">
        <f t="shared" si="1024"/>
        <v>23581.704179749173</v>
      </c>
      <c r="CQ193" s="768">
        <f t="shared" si="1024"/>
        <v>24040.47443713716</v>
      </c>
      <c r="CR193" s="768">
        <f t="shared" si="1024"/>
        <v>23974.935828938877</v>
      </c>
      <c r="CS193" s="768">
        <f t="shared" si="1024"/>
        <v>24066.689880416474</v>
      </c>
      <c r="CT193" s="768">
        <f t="shared" si="1024"/>
        <v>23693.119813686255</v>
      </c>
      <c r="CU193" s="768">
        <f t="shared" si="1024"/>
        <v>23694.992345349063</v>
      </c>
      <c r="CV193" s="769">
        <f>+SUBTOTAL(9,CJ193:CU193)</f>
        <v>285064.05529113143</v>
      </c>
      <c r="CW193" s="761"/>
      <c r="CX193" s="767">
        <f>SUM(CX181:CX192)</f>
        <v>53988.672343148675</v>
      </c>
      <c r="CY193" s="768">
        <f t="shared" ref="CY193:DI193" si="1025">SUM(CY181:CY192)</f>
        <v>52150.850608162975</v>
      </c>
      <c r="CZ193" s="768">
        <f t="shared" si="1025"/>
        <v>52444.5827339971</v>
      </c>
      <c r="DA193" s="768">
        <f t="shared" si="1025"/>
        <v>52150.850608162975</v>
      </c>
      <c r="DB193" s="768">
        <f t="shared" si="1025"/>
        <v>52150.850608162975</v>
      </c>
      <c r="DC193" s="768">
        <f t="shared" si="1025"/>
        <v>52150.850608162975</v>
      </c>
      <c r="DD193" s="768">
        <f t="shared" si="1025"/>
        <v>52281.939740670125</v>
      </c>
      <c r="DE193" s="768">
        <f t="shared" si="1025"/>
        <v>53518.23621350139</v>
      </c>
      <c r="DF193" s="768">
        <f t="shared" si="1025"/>
        <v>53318.641361261158</v>
      </c>
      <c r="DG193" s="768">
        <f t="shared" si="1025"/>
        <v>53560.538406065738</v>
      </c>
      <c r="DH193" s="768">
        <f t="shared" si="1025"/>
        <v>52575.67186650425</v>
      </c>
      <c r="DI193" s="768">
        <f t="shared" si="1025"/>
        <v>52581.034116265924</v>
      </c>
      <c r="DJ193" s="769">
        <f>+SUBTOTAL(9,CX193:DI193)</f>
        <v>632872.71921406628</v>
      </c>
      <c r="DK193" s="761"/>
      <c r="DL193" s="767">
        <f>SUM(DL181:DL192)</f>
        <v>31542.640407972318</v>
      </c>
      <c r="DM193" s="768">
        <f t="shared" ref="DM193:DW193" si="1026">SUM(DM181:DM192)</f>
        <v>29783.107519507113</v>
      </c>
      <c r="DN193" s="768">
        <f t="shared" si="1026"/>
        <v>30066.710951346962</v>
      </c>
      <c r="DO193" s="768">
        <f t="shared" si="1026"/>
        <v>29783.107519507113</v>
      </c>
      <c r="DP193" s="768">
        <f t="shared" si="1026"/>
        <v>29783.107519507113</v>
      </c>
      <c r="DQ193" s="768">
        <f t="shared" si="1026"/>
        <v>29783.107519507113</v>
      </c>
      <c r="DR193" s="768">
        <f t="shared" si="1026"/>
        <v>29872.466432757828</v>
      </c>
      <c r="DS193" s="768">
        <f t="shared" si="1026"/>
        <v>31049.182352681568</v>
      </c>
      <c r="DT193" s="768">
        <f t="shared" si="1026"/>
        <v>30873.41972160435</v>
      </c>
      <c r="DU193" s="768">
        <f t="shared" si="1026"/>
        <v>31090.292934187761</v>
      </c>
      <c r="DV193" s="768">
        <f t="shared" si="1026"/>
        <v>30156.069864597677</v>
      </c>
      <c r="DW193" s="768">
        <f t="shared" si="1026"/>
        <v>30160.836308830279</v>
      </c>
      <c r="DX193" s="769">
        <f>+SUBTOTAL(9,DL193:DW193)</f>
        <v>363944.04905200721</v>
      </c>
      <c r="DY193" s="761"/>
      <c r="DZ193" s="767">
        <f>SUM(DZ181:DZ192)</f>
        <v>4674.8295072845885</v>
      </c>
      <c r="EA193" s="768">
        <f t="shared" ref="EA193:EK193" si="1027">SUM(EA181:EA192)</f>
        <v>4612.4486683904033</v>
      </c>
      <c r="EB193" s="768">
        <f t="shared" si="1027"/>
        <v>4622.5773623846835</v>
      </c>
      <c r="EC193" s="768">
        <f t="shared" si="1027"/>
        <v>4612.4486683904033</v>
      </c>
      <c r="ED193" s="768">
        <f t="shared" si="1027"/>
        <v>4612.4486683904033</v>
      </c>
      <c r="EE193" s="768">
        <f t="shared" si="1027"/>
        <v>4612.4486683904033</v>
      </c>
      <c r="EF193" s="768">
        <f t="shared" si="1027"/>
        <v>4619.8247408403558</v>
      </c>
      <c r="EG193" s="768">
        <f t="shared" si="1027"/>
        <v>4661.531127875628</v>
      </c>
      <c r="EH193" s="768">
        <f t="shared" si="1027"/>
        <v>4655.5730725848744</v>
      </c>
      <c r="EI193" s="768">
        <f t="shared" si="1027"/>
        <v>4663.9143499919292</v>
      </c>
      <c r="EJ193" s="768">
        <f t="shared" si="1027"/>
        <v>4629.953434834636</v>
      </c>
      <c r="EK193" s="768">
        <f t="shared" si="1027"/>
        <v>4630.123664985801</v>
      </c>
      <c r="EL193" s="769">
        <f>+SUBTOTAL(9,DZ193:EK193)</f>
        <v>55608.121934344112</v>
      </c>
      <c r="EM193" s="761"/>
      <c r="EN193" s="767">
        <f>SUM(EN181:EN192)</f>
        <v>6706.4869459323818</v>
      </c>
      <c r="EO193" s="768">
        <f t="shared" ref="EO193:EY193" si="1028">SUM(EO181:EO192)</f>
        <v>6581.7252681440123</v>
      </c>
      <c r="EP193" s="768">
        <f t="shared" si="1028"/>
        <v>6601.9826561325726</v>
      </c>
      <c r="EQ193" s="768">
        <f t="shared" si="1028"/>
        <v>6581.7252681440123</v>
      </c>
      <c r="ER193" s="768">
        <f t="shared" si="1028"/>
        <v>6581.7252681440123</v>
      </c>
      <c r="ES193" s="768">
        <f t="shared" si="1028"/>
        <v>6581.7252681440123</v>
      </c>
      <c r="ET193" s="768">
        <f t="shared" si="1028"/>
        <v>6596.417832491009</v>
      </c>
      <c r="EU193" s="768">
        <f t="shared" si="1028"/>
        <v>6679.8306065615516</v>
      </c>
      <c r="EV193" s="768">
        <f t="shared" si="1028"/>
        <v>6667.914495980046</v>
      </c>
      <c r="EW193" s="768">
        <f t="shared" si="1028"/>
        <v>6684.5970507941556</v>
      </c>
      <c r="EX193" s="768">
        <f t="shared" si="1028"/>
        <v>6616.6752204795694</v>
      </c>
      <c r="EY193" s="768">
        <f t="shared" si="1028"/>
        <v>6617.0156807818985</v>
      </c>
      <c r="EZ193" s="769">
        <f>+SUBTOTAL(9,EN193:EY193)</f>
        <v>79497.82156172923</v>
      </c>
      <c r="FA193" s="761"/>
      <c r="FB193" s="767">
        <f>SUM(FB181:FB192)</f>
        <v>1235.6612518031786</v>
      </c>
      <c r="FC193" s="768">
        <f t="shared" ref="FC193:FM193" si="1029">SUM(FC181:FC192)</f>
        <v>1173.2804129089936</v>
      </c>
      <c r="FD193" s="768">
        <f t="shared" si="1029"/>
        <v>1183.4091069032738</v>
      </c>
      <c r="FE193" s="768">
        <f t="shared" si="1029"/>
        <v>1173.2804129089936</v>
      </c>
      <c r="FF193" s="768">
        <f t="shared" si="1029"/>
        <v>1173.2804129089936</v>
      </c>
      <c r="FG193" s="768">
        <f t="shared" si="1029"/>
        <v>1173.2804129089936</v>
      </c>
      <c r="FH193" s="768">
        <f t="shared" si="1029"/>
        <v>1177.0935682950756</v>
      </c>
      <c r="FI193" s="768">
        <f t="shared" si="1029"/>
        <v>1218.7999553303473</v>
      </c>
      <c r="FJ193" s="768">
        <f t="shared" si="1029"/>
        <v>1212.8419000395941</v>
      </c>
      <c r="FK193" s="768">
        <f t="shared" si="1029"/>
        <v>1221.1831774466486</v>
      </c>
      <c r="FL193" s="768">
        <f t="shared" si="1029"/>
        <v>1187.2222622893557</v>
      </c>
      <c r="FM193" s="768">
        <f t="shared" si="1029"/>
        <v>1187.3924924405203</v>
      </c>
      <c r="FN193" s="769">
        <f>+SUBTOTAL(9,FB193:FM193)</f>
        <v>14316.725366183966</v>
      </c>
      <c r="FO193" s="761"/>
      <c r="FP193" s="767">
        <f>SUM(FP181:FP192)</f>
        <v>19927.345635834834</v>
      </c>
      <c r="FQ193" s="768">
        <f t="shared" ref="FQ193:GA193" si="1030">SUM(FQ181:FQ192)</f>
        <v>19428.298924681352</v>
      </c>
      <c r="FR193" s="768">
        <f t="shared" si="1030"/>
        <v>19509.328476635597</v>
      </c>
      <c r="FS193" s="768">
        <f t="shared" si="1030"/>
        <v>19428.298924681352</v>
      </c>
      <c r="FT193" s="768">
        <f t="shared" si="1030"/>
        <v>19428.298924681352</v>
      </c>
      <c r="FU193" s="768">
        <f t="shared" si="1030"/>
        <v>19428.298924681352</v>
      </c>
      <c r="FV193" s="768">
        <f t="shared" si="1030"/>
        <v>19475.319897035974</v>
      </c>
      <c r="FW193" s="768">
        <f t="shared" si="1030"/>
        <v>19808.970993318148</v>
      </c>
      <c r="FX193" s="768">
        <f t="shared" si="1030"/>
        <v>19761.306550992122</v>
      </c>
      <c r="FY193" s="768">
        <f t="shared" si="1030"/>
        <v>19828.036770248556</v>
      </c>
      <c r="FZ193" s="768">
        <f t="shared" si="1030"/>
        <v>19556.349448990219</v>
      </c>
      <c r="GA193" s="768">
        <f t="shared" si="1030"/>
        <v>19558.136865577449</v>
      </c>
      <c r="GB193" s="769">
        <f>+SUBTOTAL(9,FP193:GA193)</f>
        <v>235137.99033735832</v>
      </c>
      <c r="GC193" s="761"/>
      <c r="GD193" s="767">
        <f>SUM(GD181:GD192)</f>
        <v>10033.325694129206</v>
      </c>
      <c r="GE193" s="768">
        <f t="shared" ref="GE193:GO193" si="1031">SUM(GE181:GE192)</f>
        <v>10033.325694129206</v>
      </c>
      <c r="GF193" s="768">
        <f t="shared" si="1031"/>
        <v>10033.325694129206</v>
      </c>
      <c r="GG193" s="768">
        <f t="shared" si="1031"/>
        <v>10033.325694129206</v>
      </c>
      <c r="GH193" s="768">
        <f t="shared" si="1031"/>
        <v>10033.325694129206</v>
      </c>
      <c r="GI193" s="768">
        <f t="shared" si="1031"/>
        <v>10033.325694129206</v>
      </c>
      <c r="GJ193" s="768">
        <f t="shared" si="1031"/>
        <v>10033.325694129206</v>
      </c>
      <c r="GK193" s="768">
        <f t="shared" si="1031"/>
        <v>10033.325694129206</v>
      </c>
      <c r="GL193" s="768">
        <f t="shared" si="1031"/>
        <v>10033.325694129206</v>
      </c>
      <c r="GM193" s="768">
        <f t="shared" si="1031"/>
        <v>10033.325694129206</v>
      </c>
      <c r="GN193" s="768">
        <f t="shared" si="1031"/>
        <v>10033.325694129206</v>
      </c>
      <c r="GO193" s="768">
        <f t="shared" si="1031"/>
        <v>10032.900118751293</v>
      </c>
      <c r="GP193" s="769">
        <f>+SUBTOTAL(9,GD193:GO193)</f>
        <v>120399.48275417255</v>
      </c>
      <c r="GQ193" s="761"/>
      <c r="GR193" s="767">
        <f>SUM(GR181:GR192)</f>
        <v>-22129.507653103516</v>
      </c>
      <c r="GS193" s="768">
        <f t="shared" ref="GS193:HC193" si="1032">SUM(GS181:GS192)</f>
        <v>-22129.507653103516</v>
      </c>
      <c r="GT193" s="768">
        <f t="shared" si="1032"/>
        <v>-21531.020999147368</v>
      </c>
      <c r="GU193" s="768">
        <f t="shared" si="1032"/>
        <v>-21531.020999147368</v>
      </c>
      <c r="GV193" s="768">
        <f t="shared" si="1032"/>
        <v>-21531.020999147368</v>
      </c>
      <c r="GW193" s="768">
        <f t="shared" si="1032"/>
        <v>-21531.020999147368</v>
      </c>
      <c r="GX193" s="768">
        <f t="shared" si="1032"/>
        <v>-21531.020999147368</v>
      </c>
      <c r="GY193" s="768">
        <f t="shared" si="1032"/>
        <v>-21531.020999147368</v>
      </c>
      <c r="GZ193" s="768">
        <f t="shared" si="1032"/>
        <v>-21531.020999147368</v>
      </c>
      <c r="HA193" s="768">
        <f t="shared" si="1032"/>
        <v>-21531.020999147368</v>
      </c>
      <c r="HB193" s="768">
        <f t="shared" si="1032"/>
        <v>-21531.020999147368</v>
      </c>
      <c r="HC193" s="768">
        <f t="shared" si="1032"/>
        <v>-21531.020999147368</v>
      </c>
      <c r="HD193" s="769">
        <f>+SUBTOTAL(9,GR193:HC193)*0</f>
        <v>0</v>
      </c>
      <c r="HE193" s="761"/>
      <c r="HF193" s="767">
        <f>SUM(HF181:HF192)</f>
        <v>8772.4233675558971</v>
      </c>
      <c r="HG193" s="768">
        <f t="shared" ref="HG193:HQ193" si="1033">SUM(HG181:HG192)</f>
        <v>8522.9000119791581</v>
      </c>
      <c r="HH193" s="768">
        <f t="shared" si="1033"/>
        <v>8563.4147879562788</v>
      </c>
      <c r="HI193" s="768">
        <f t="shared" si="1033"/>
        <v>8522.9000119791581</v>
      </c>
      <c r="HJ193" s="768">
        <f t="shared" si="1033"/>
        <v>8522.9000119791581</v>
      </c>
      <c r="HK193" s="768">
        <f t="shared" si="1033"/>
        <v>8522.9000119791581</v>
      </c>
      <c r="HL193" s="768">
        <f t="shared" si="1033"/>
        <v>8543.920031044936</v>
      </c>
      <c r="HM193" s="768">
        <f t="shared" si="1033"/>
        <v>8710.7455791860211</v>
      </c>
      <c r="HN193" s="768">
        <f t="shared" si="1033"/>
        <v>8686.91335802301</v>
      </c>
      <c r="HO193" s="768">
        <f t="shared" si="1033"/>
        <v>8720.2784676512274</v>
      </c>
      <c r="HP193" s="768">
        <f t="shared" si="1033"/>
        <v>8584.4348070220567</v>
      </c>
      <c r="HQ193" s="768">
        <f t="shared" si="1033"/>
        <v>8585.1157276267131</v>
      </c>
      <c r="HR193" s="769">
        <f>+SUBTOTAL(9,HF193:HQ193)</f>
        <v>103258.84617398279</v>
      </c>
      <c r="HS193" s="761"/>
      <c r="HT193" s="767">
        <f>SUM(HT181:HT192)</f>
        <v>2276.819497751701</v>
      </c>
      <c r="HU193" s="768">
        <f t="shared" ref="HU193:IE193" si="1034">SUM(HU181:HU192)</f>
        <v>2214.4386588575162</v>
      </c>
      <c r="HV193" s="768">
        <f t="shared" si="1034"/>
        <v>2224.5673528517964</v>
      </c>
      <c r="HW193" s="768">
        <f t="shared" si="1034"/>
        <v>2214.4386588575162</v>
      </c>
      <c r="HX193" s="768">
        <f t="shared" si="1034"/>
        <v>2214.4386588575162</v>
      </c>
      <c r="HY193" s="768">
        <f t="shared" si="1034"/>
        <v>2214.4386588575162</v>
      </c>
      <c r="HZ193" s="768">
        <f t="shared" si="1034"/>
        <v>2218.6569620033692</v>
      </c>
      <c r="IA193" s="768">
        <f t="shared" si="1034"/>
        <v>2260.3633490386405</v>
      </c>
      <c r="IB193" s="768">
        <f t="shared" si="1034"/>
        <v>2254.4052937478878</v>
      </c>
      <c r="IC193" s="768">
        <f t="shared" si="1034"/>
        <v>2262.7465711549421</v>
      </c>
      <c r="ID193" s="768">
        <f t="shared" si="1034"/>
        <v>2228.7856559976494</v>
      </c>
      <c r="IE193" s="768">
        <f t="shared" si="1034"/>
        <v>2228.955886148814</v>
      </c>
      <c r="IF193" s="769">
        <f>+SUBTOTAL(9,HT193:IE193)</f>
        <v>26813.055204124867</v>
      </c>
      <c r="IG193" s="761"/>
      <c r="IH193" s="767">
        <f>SUM(IH181:IH192)</f>
        <v>7324.3528628613285</v>
      </c>
      <c r="II193" s="768">
        <f t="shared" ref="II193:IS193" si="1035">SUM(II181:II192)</f>
        <v>7261.9720239671433</v>
      </c>
      <c r="IJ193" s="768">
        <f t="shared" si="1035"/>
        <v>7272.1007179614235</v>
      </c>
      <c r="IK193" s="768">
        <f t="shared" si="1035"/>
        <v>7261.9720239671433</v>
      </c>
      <c r="IL193" s="768">
        <f t="shared" si="1035"/>
        <v>7261.9720239671433</v>
      </c>
      <c r="IM193" s="768">
        <f t="shared" si="1035"/>
        <v>7261.9720239671433</v>
      </c>
      <c r="IN193" s="768">
        <f t="shared" si="1035"/>
        <v>7272.8514329280588</v>
      </c>
      <c r="IO193" s="768">
        <f t="shared" si="1035"/>
        <v>7314.557819963331</v>
      </c>
      <c r="IP193" s="768">
        <f t="shared" si="1035"/>
        <v>7308.5997646725773</v>
      </c>
      <c r="IQ193" s="768">
        <f t="shared" si="1035"/>
        <v>7316.9410420796321</v>
      </c>
      <c r="IR193" s="768">
        <f t="shared" si="1035"/>
        <v>7282.980126922339</v>
      </c>
      <c r="IS193" s="768">
        <f t="shared" si="1035"/>
        <v>7283.150357073504</v>
      </c>
      <c r="IT193" s="769">
        <f>+SUBTOTAL(9,IH193:IS193)</f>
        <v>87423.422220330773</v>
      </c>
      <c r="IU193" s="761"/>
      <c r="IV193" s="767">
        <f>SUM(IV181:IV192)</f>
        <v>21740.941918008331</v>
      </c>
      <c r="IW193" s="768">
        <f t="shared" ref="IW193:JG193" si="1036">SUM(IW181:IW192)</f>
        <v>21304.27604574904</v>
      </c>
      <c r="IX193" s="768">
        <f t="shared" si="1036"/>
        <v>21375.176903709002</v>
      </c>
      <c r="IY193" s="768">
        <f t="shared" si="1036"/>
        <v>21304.27604574904</v>
      </c>
      <c r="IZ193" s="768">
        <f t="shared" si="1036"/>
        <v>21304.27604574904</v>
      </c>
      <c r="JA193" s="768">
        <f t="shared" si="1036"/>
        <v>21304.27604574904</v>
      </c>
      <c r="JB193" s="768">
        <f t="shared" si="1036"/>
        <v>21345.505788361046</v>
      </c>
      <c r="JC193" s="768">
        <f t="shared" si="1036"/>
        <v>21637.450497607948</v>
      </c>
      <c r="JD193" s="768">
        <f t="shared" si="1036"/>
        <v>21595.744110572676</v>
      </c>
      <c r="JE193" s="768">
        <f t="shared" si="1036"/>
        <v>21654.133052422058</v>
      </c>
      <c r="JF193" s="768">
        <f t="shared" si="1036"/>
        <v>21416.406646321007</v>
      </c>
      <c r="JG193" s="768">
        <f t="shared" si="1036"/>
        <v>21417.598257379163</v>
      </c>
      <c r="JH193" s="769">
        <f>+SUBTOTAL(9,IV193:JG193)</f>
        <v>257400.06135737739</v>
      </c>
      <c r="JI193" s="761"/>
      <c r="JJ193" s="767">
        <f>SUM(JJ181:JJ192)</f>
        <v>29628.236591569952</v>
      </c>
      <c r="JK193" s="768">
        <f t="shared" ref="JK193:JU193" si="1037">SUM(JK181:JK192)</f>
        <v>28800.483970025627</v>
      </c>
      <c r="JL193" s="768">
        <f t="shared" si="1037"/>
        <v>28932.156991951269</v>
      </c>
      <c r="JM193" s="768">
        <f t="shared" si="1037"/>
        <v>28800.483970025627</v>
      </c>
      <c r="JN193" s="768">
        <f t="shared" si="1037"/>
        <v>28800.483970025627</v>
      </c>
      <c r="JO193" s="768">
        <f t="shared" si="1037"/>
        <v>28800.483970025627</v>
      </c>
      <c r="JP193" s="768">
        <f t="shared" si="1037"/>
        <v>28849.340023409801</v>
      </c>
      <c r="JQ193" s="768">
        <f t="shared" si="1037"/>
        <v>29400.460137804461</v>
      </c>
      <c r="JR193" s="768">
        <f t="shared" si="1037"/>
        <v>29314.068336088541</v>
      </c>
      <c r="JS193" s="768">
        <f t="shared" si="1037"/>
        <v>29389.139832752029</v>
      </c>
      <c r="JT193" s="768">
        <f t="shared" si="1037"/>
        <v>28981.013045335443</v>
      </c>
      <c r="JU193" s="768">
        <f t="shared" si="1037"/>
        <v>28984.077188056403</v>
      </c>
      <c r="JV193" s="769">
        <f>+SUBTOTAL(9,JJ193:JU193)</f>
        <v>348680.42802707036</v>
      </c>
      <c r="JW193" s="761"/>
      <c r="JX193" s="767">
        <f>SUM(JX181:JX192)</f>
        <v>15805.284333372421</v>
      </c>
      <c r="JY193" s="768">
        <f t="shared" ref="JY193:KI193" si="1038">SUM(JY181:JY192)</f>
        <v>15491.413980655547</v>
      </c>
      <c r="JZ193" s="768">
        <f t="shared" si="1038"/>
        <v>15542.057450626948</v>
      </c>
      <c r="KA193" s="768">
        <f t="shared" si="1038"/>
        <v>15491.413980655547</v>
      </c>
      <c r="KB193" s="768">
        <f t="shared" si="1038"/>
        <v>15491.413980655547</v>
      </c>
      <c r="KC193" s="768">
        <f t="shared" si="1038"/>
        <v>15491.413980655547</v>
      </c>
      <c r="KD193" s="768">
        <f t="shared" si="1038"/>
        <v>15516.533141761362</v>
      </c>
      <c r="KE193" s="768">
        <f t="shared" si="1038"/>
        <v>15725.065076937721</v>
      </c>
      <c r="KF193" s="768">
        <f t="shared" si="1038"/>
        <v>15695.274800483954</v>
      </c>
      <c r="KG193" s="768">
        <f t="shared" si="1038"/>
        <v>15728.639910112173</v>
      </c>
      <c r="KH193" s="768">
        <f t="shared" si="1038"/>
        <v>15567.176611732762</v>
      </c>
      <c r="KI193" s="768">
        <f t="shared" si="1038"/>
        <v>15568.027762488586</v>
      </c>
      <c r="KJ193" s="769">
        <f>+SUBTOTAL(9,JX193:KI193)</f>
        <v>187113.71501013811</v>
      </c>
      <c r="KK193" s="761"/>
      <c r="KL193" s="767">
        <f>SUM(KL181:KL192)</f>
        <v>2614.9712166664144</v>
      </c>
      <c r="KM193" s="768">
        <f t="shared" ref="KM193:KW193" si="1039">SUM(KM181:KM192)</f>
        <v>2492.1756971239934</v>
      </c>
      <c r="KN193" s="768">
        <f t="shared" si="1039"/>
        <v>2512.4330851125537</v>
      </c>
      <c r="KO193" s="768">
        <f t="shared" si="1039"/>
        <v>2492.1756971239934</v>
      </c>
      <c r="KP193" s="768">
        <f t="shared" si="1039"/>
        <v>2492.1756971239934</v>
      </c>
      <c r="KQ193" s="768">
        <f t="shared" si="1039"/>
        <v>2492.1756971239934</v>
      </c>
      <c r="KR193" s="768">
        <f t="shared" si="1039"/>
        <v>2502.3163072288548</v>
      </c>
      <c r="KS193" s="768">
        <f t="shared" si="1039"/>
        <v>2585.7290812993979</v>
      </c>
      <c r="KT193" s="768">
        <f t="shared" si="1039"/>
        <v>2573.8129707178919</v>
      </c>
      <c r="KU193" s="768">
        <f t="shared" si="1039"/>
        <v>2590.4478610896749</v>
      </c>
      <c r="KV193" s="768">
        <f t="shared" si="1039"/>
        <v>2522.5736952174152</v>
      </c>
      <c r="KW193" s="768">
        <f t="shared" si="1039"/>
        <v>2522.9141555197439</v>
      </c>
      <c r="KX193" s="769">
        <f>+SUBTOTAL(9,KL193:KW193)</f>
        <v>30393.901161347923</v>
      </c>
      <c r="KY193" s="761"/>
      <c r="KZ193" s="767">
        <f>SUM(KZ181:KZ192)</f>
        <v>2389.1645883141414</v>
      </c>
      <c r="LA193" s="768">
        <f t="shared" ref="LA193:LK193" si="1040">SUM(LA181:LA192)</f>
        <v>2324.8175911740077</v>
      </c>
      <c r="LB193" s="768">
        <f t="shared" si="1040"/>
        <v>2334.9462851682879</v>
      </c>
      <c r="LC193" s="768">
        <f t="shared" si="1040"/>
        <v>2324.8175911740077</v>
      </c>
      <c r="LD193" s="768">
        <f t="shared" si="1040"/>
        <v>2324.8175911740077</v>
      </c>
      <c r="LE193" s="768">
        <f t="shared" si="1040"/>
        <v>2324.8175911740077</v>
      </c>
      <c r="LF193" s="768">
        <f t="shared" si="1040"/>
        <v>2324.8175911740077</v>
      </c>
      <c r="LG193" s="768">
        <f t="shared" si="1040"/>
        <v>2366.5239782092794</v>
      </c>
      <c r="LH193" s="768">
        <f t="shared" si="1040"/>
        <v>2360.5659229185262</v>
      </c>
      <c r="LI193" s="768">
        <f t="shared" si="1040"/>
        <v>2368.9548647679067</v>
      </c>
      <c r="LJ193" s="768">
        <f t="shared" si="1040"/>
        <v>2334.9462851682879</v>
      </c>
      <c r="LK193" s="768">
        <f t="shared" si="1040"/>
        <v>2335.116515319452</v>
      </c>
      <c r="LL193" s="769">
        <f>+SUBTOTAL(9,KZ193:LK193)</f>
        <v>28114.306395735919</v>
      </c>
      <c r="LM193" s="761"/>
      <c r="LN193" s="767">
        <f>SUM(LN181:LN192)</f>
        <v>0</v>
      </c>
      <c r="LO193" s="768">
        <f t="shared" ref="LO193:LY193" si="1041">SUM(LO181:LO192)</f>
        <v>0</v>
      </c>
      <c r="LP193" s="768">
        <f t="shared" si="1041"/>
        <v>0</v>
      </c>
      <c r="LQ193" s="768">
        <f t="shared" si="1041"/>
        <v>0</v>
      </c>
      <c r="LR193" s="768">
        <f t="shared" si="1041"/>
        <v>0</v>
      </c>
      <c r="LS193" s="768">
        <f t="shared" si="1041"/>
        <v>0</v>
      </c>
      <c r="LT193" s="768">
        <f t="shared" si="1041"/>
        <v>0</v>
      </c>
      <c r="LU193" s="768">
        <f t="shared" si="1041"/>
        <v>0</v>
      </c>
      <c r="LV193" s="768">
        <f t="shared" si="1041"/>
        <v>0</v>
      </c>
      <c r="LW193" s="768">
        <f t="shared" si="1041"/>
        <v>0</v>
      </c>
      <c r="LX193" s="768">
        <f t="shared" si="1041"/>
        <v>0</v>
      </c>
      <c r="LY193" s="768">
        <f t="shared" si="1041"/>
        <v>0</v>
      </c>
      <c r="LZ193" s="769">
        <f>+SUBTOTAL(9,LN193:LY193)</f>
        <v>0</v>
      </c>
      <c r="MA193" s="761"/>
      <c r="MB193" s="769">
        <f t="shared" ref="MB193:MC193" si="1042">SUM(MB181:MB192)</f>
        <v>341430.12687045377</v>
      </c>
      <c r="MC193" s="769">
        <f t="shared" si="1042"/>
        <v>330865.95861497236</v>
      </c>
      <c r="MD193" s="769">
        <f t="shared" ref="MD193:MN193" si="1043">SUM(MD181:MD192)</f>
        <v>333166.06585996755</v>
      </c>
      <c r="ME193" s="769">
        <f t="shared" si="1043"/>
        <v>331464.44526892848</v>
      </c>
      <c r="MF193" s="769">
        <f t="shared" si="1043"/>
        <v>331464.44526892848</v>
      </c>
      <c r="MG193" s="769">
        <f t="shared" si="1043"/>
        <v>331464.44526892848</v>
      </c>
      <c r="MH193" s="769">
        <f t="shared" si="1043"/>
        <v>332201.37329562055</v>
      </c>
      <c r="MI193" s="769">
        <f t="shared" si="1043"/>
        <v>339270.60589809908</v>
      </c>
      <c r="MJ193" s="769">
        <f t="shared" si="1043"/>
        <v>338207.09302869969</v>
      </c>
      <c r="MK193" s="769">
        <f t="shared" si="1043"/>
        <v>339525.01485901425</v>
      </c>
      <c r="ML193" s="769">
        <f t="shared" si="1043"/>
        <v>333902.99388665962</v>
      </c>
      <c r="MM193" s="769">
        <f t="shared" si="1043"/>
        <v>333933.29485356691</v>
      </c>
      <c r="MN193" s="769">
        <f t="shared" si="1043"/>
        <v>4016895.8629738386</v>
      </c>
    </row>
    <row r="194" spans="1:352" x14ac:dyDescent="0.25">
      <c r="A194" s="792"/>
      <c r="B194" s="394"/>
      <c r="C194" s="313"/>
      <c r="D194" s="770"/>
      <c r="E194" s="771"/>
      <c r="F194" s="771"/>
      <c r="G194" s="771"/>
      <c r="H194" s="771"/>
      <c r="I194" s="771"/>
      <c r="J194" s="771"/>
      <c r="K194" s="771"/>
      <c r="L194" s="771"/>
      <c r="M194" s="771"/>
      <c r="N194" s="771"/>
      <c r="O194" s="771"/>
      <c r="P194" s="482"/>
      <c r="Q194" s="772"/>
      <c r="R194" s="770"/>
      <c r="S194" s="771"/>
      <c r="T194" s="771"/>
      <c r="U194" s="771"/>
      <c r="V194" s="771"/>
      <c r="W194" s="771"/>
      <c r="X194" s="771"/>
      <c r="Y194" s="771"/>
      <c r="Z194" s="771"/>
      <c r="AA194" s="771"/>
      <c r="AB194" s="771"/>
      <c r="AC194" s="771"/>
      <c r="AD194" s="482"/>
      <c r="AE194" s="772"/>
      <c r="AF194" s="770"/>
      <c r="AG194" s="771"/>
      <c r="AH194" s="771"/>
      <c r="AI194" s="771"/>
      <c r="AJ194" s="771"/>
      <c r="AK194" s="771"/>
      <c r="AL194" s="771"/>
      <c r="AM194" s="771"/>
      <c r="AN194" s="771"/>
      <c r="AO194" s="771"/>
      <c r="AP194" s="771"/>
      <c r="AQ194" s="771"/>
      <c r="AR194" s="482"/>
      <c r="AS194" s="761"/>
      <c r="AT194" s="770"/>
      <c r="AU194" s="771"/>
      <c r="AV194" s="771"/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482"/>
      <c r="BG194" s="474"/>
      <c r="BH194" s="770"/>
      <c r="BI194" s="771"/>
      <c r="BJ194" s="771"/>
      <c r="BK194" s="771"/>
      <c r="BL194" s="771"/>
      <c r="BM194" s="771"/>
      <c r="BN194" s="771"/>
      <c r="BO194" s="771"/>
      <c r="BP194" s="771"/>
      <c r="BQ194" s="771"/>
      <c r="BR194" s="771"/>
      <c r="BS194" s="771"/>
      <c r="BT194" s="482"/>
      <c r="BU194" s="761"/>
      <c r="BV194" s="770"/>
      <c r="BW194" s="771"/>
      <c r="BX194" s="771"/>
      <c r="BY194" s="771"/>
      <c r="BZ194" s="771"/>
      <c r="CA194" s="771"/>
      <c r="CB194" s="771"/>
      <c r="CC194" s="771"/>
      <c r="CD194" s="771"/>
      <c r="CE194" s="771"/>
      <c r="CF194" s="771"/>
      <c r="CG194" s="771"/>
      <c r="CH194" s="482"/>
      <c r="CI194" s="772"/>
      <c r="CJ194" s="770"/>
      <c r="CK194" s="771"/>
      <c r="CL194" s="771"/>
      <c r="CM194" s="771"/>
      <c r="CN194" s="771"/>
      <c r="CO194" s="771"/>
      <c r="CP194" s="771"/>
      <c r="CQ194" s="771"/>
      <c r="CR194" s="771"/>
      <c r="CS194" s="771"/>
      <c r="CT194" s="771"/>
      <c r="CU194" s="771"/>
      <c r="CV194" s="482"/>
      <c r="CW194" s="772"/>
      <c r="CX194" s="770"/>
      <c r="CY194" s="771"/>
      <c r="CZ194" s="771"/>
      <c r="DA194" s="771"/>
      <c r="DB194" s="771"/>
      <c r="DC194" s="771"/>
      <c r="DD194" s="771"/>
      <c r="DE194" s="771"/>
      <c r="DF194" s="771"/>
      <c r="DG194" s="771"/>
      <c r="DH194" s="771"/>
      <c r="DI194" s="771"/>
      <c r="DJ194" s="482"/>
      <c r="DK194" s="772"/>
      <c r="DL194" s="770"/>
      <c r="DM194" s="771"/>
      <c r="DN194" s="771"/>
      <c r="DO194" s="771"/>
      <c r="DP194" s="771"/>
      <c r="DQ194" s="771"/>
      <c r="DR194" s="771"/>
      <c r="DS194" s="771"/>
      <c r="DT194" s="771"/>
      <c r="DU194" s="771"/>
      <c r="DV194" s="771"/>
      <c r="DW194" s="771"/>
      <c r="DX194" s="482"/>
      <c r="DY194" s="772"/>
      <c r="DZ194" s="770"/>
      <c r="EA194" s="771"/>
      <c r="EB194" s="771"/>
      <c r="EC194" s="771"/>
      <c r="ED194" s="771"/>
      <c r="EE194" s="771"/>
      <c r="EF194" s="771"/>
      <c r="EG194" s="771"/>
      <c r="EH194" s="771"/>
      <c r="EI194" s="771"/>
      <c r="EJ194" s="771"/>
      <c r="EK194" s="771"/>
      <c r="EL194" s="482"/>
      <c r="EM194" s="772"/>
      <c r="EN194" s="770"/>
      <c r="EO194" s="771"/>
      <c r="EP194" s="771"/>
      <c r="EQ194" s="771"/>
      <c r="ER194" s="771"/>
      <c r="ES194" s="771"/>
      <c r="ET194" s="771"/>
      <c r="EU194" s="771"/>
      <c r="EV194" s="771"/>
      <c r="EW194" s="771"/>
      <c r="EX194" s="771"/>
      <c r="EY194" s="771"/>
      <c r="EZ194" s="482"/>
      <c r="FA194" s="772"/>
      <c r="FB194" s="770"/>
      <c r="FC194" s="771"/>
      <c r="FD194" s="771"/>
      <c r="FE194" s="771"/>
      <c r="FF194" s="771"/>
      <c r="FG194" s="771"/>
      <c r="FH194" s="771"/>
      <c r="FI194" s="771"/>
      <c r="FJ194" s="771"/>
      <c r="FK194" s="771"/>
      <c r="FL194" s="771"/>
      <c r="FM194" s="771"/>
      <c r="FN194" s="482"/>
      <c r="FO194" s="772"/>
      <c r="FP194" s="770"/>
      <c r="FQ194" s="771"/>
      <c r="FR194" s="771"/>
      <c r="FS194" s="771"/>
      <c r="FT194" s="771"/>
      <c r="FU194" s="771"/>
      <c r="FV194" s="771"/>
      <c r="FW194" s="771"/>
      <c r="FX194" s="771"/>
      <c r="FY194" s="771"/>
      <c r="FZ194" s="771"/>
      <c r="GA194" s="771"/>
      <c r="GB194" s="482"/>
      <c r="GC194" s="772"/>
      <c r="GD194" s="770">
        <f>+GD193+GR193</f>
        <v>-12096.18195897431</v>
      </c>
      <c r="GE194" s="771">
        <f>+GD194/83.92</f>
        <v>-144.13944183715813</v>
      </c>
      <c r="GF194" s="771">
        <f>+GE194-'Actual YTD feb'!KL205</f>
        <v>-166.68944183715814</v>
      </c>
      <c r="GG194" s="771"/>
      <c r="GH194" s="771"/>
      <c r="GI194" s="771"/>
      <c r="GJ194" s="771"/>
      <c r="GK194" s="771"/>
      <c r="GL194" s="771"/>
      <c r="GM194" s="771"/>
      <c r="GN194" s="771"/>
      <c r="GO194" s="771"/>
      <c r="GP194" s="482"/>
      <c r="GQ194" s="772"/>
      <c r="GR194" s="770"/>
      <c r="GS194" s="771"/>
      <c r="GT194" s="771"/>
      <c r="GU194" s="771"/>
      <c r="GV194" s="771"/>
      <c r="GW194" s="771"/>
      <c r="GX194" s="771"/>
      <c r="GY194" s="771"/>
      <c r="GZ194" s="771"/>
      <c r="HA194" s="771"/>
      <c r="HB194" s="771"/>
      <c r="HC194" s="771"/>
      <c r="HD194" s="482"/>
      <c r="HE194" s="772"/>
      <c r="HF194" s="770"/>
      <c r="HG194" s="771"/>
      <c r="HH194" s="771"/>
      <c r="HI194" s="771"/>
      <c r="HJ194" s="771"/>
      <c r="HK194" s="771"/>
      <c r="HL194" s="771"/>
      <c r="HM194" s="771"/>
      <c r="HN194" s="771"/>
      <c r="HO194" s="771"/>
      <c r="HP194" s="771"/>
      <c r="HQ194" s="771"/>
      <c r="HR194" s="482"/>
      <c r="HS194" s="772"/>
      <c r="HT194" s="770"/>
      <c r="HU194" s="771"/>
      <c r="HV194" s="771"/>
      <c r="HW194" s="771"/>
      <c r="HX194" s="771"/>
      <c r="HY194" s="771"/>
      <c r="HZ194" s="771"/>
      <c r="IA194" s="771"/>
      <c r="IB194" s="771"/>
      <c r="IC194" s="771"/>
      <c r="ID194" s="771"/>
      <c r="IE194" s="771"/>
      <c r="IF194" s="482"/>
      <c r="IG194" s="772"/>
      <c r="IH194" s="770"/>
      <c r="II194" s="771"/>
      <c r="IJ194" s="771"/>
      <c r="IK194" s="771"/>
      <c r="IL194" s="771"/>
      <c r="IM194" s="771"/>
      <c r="IN194" s="771"/>
      <c r="IO194" s="771"/>
      <c r="IP194" s="771"/>
      <c r="IQ194" s="771"/>
      <c r="IR194" s="771"/>
      <c r="IS194" s="771"/>
      <c r="IT194" s="482"/>
      <c r="IU194" s="772"/>
      <c r="IV194" s="770"/>
      <c r="IW194" s="771"/>
      <c r="IX194" s="771"/>
      <c r="IY194" s="771"/>
      <c r="IZ194" s="771"/>
      <c r="JA194" s="771"/>
      <c r="JB194" s="771"/>
      <c r="JC194" s="771"/>
      <c r="JD194" s="771"/>
      <c r="JE194" s="771"/>
      <c r="JF194" s="771"/>
      <c r="JG194" s="771"/>
      <c r="JH194" s="482"/>
      <c r="JI194" s="772"/>
      <c r="JJ194" s="770"/>
      <c r="JK194" s="771"/>
      <c r="JL194" s="771"/>
      <c r="JM194" s="771"/>
      <c r="JN194" s="771"/>
      <c r="JO194" s="771"/>
      <c r="JP194" s="771"/>
      <c r="JQ194" s="771"/>
      <c r="JR194" s="771"/>
      <c r="JS194" s="771"/>
      <c r="JT194" s="771"/>
      <c r="JU194" s="771"/>
      <c r="JV194" s="482"/>
      <c r="JW194" s="772"/>
      <c r="JX194" s="770"/>
      <c r="JY194" s="771"/>
      <c r="JZ194" s="771"/>
      <c r="KA194" s="771"/>
      <c r="KB194" s="771"/>
      <c r="KC194" s="771"/>
      <c r="KD194" s="771"/>
      <c r="KE194" s="771"/>
      <c r="KF194" s="771"/>
      <c r="KG194" s="771"/>
      <c r="KH194" s="771"/>
      <c r="KI194" s="771"/>
      <c r="KJ194" s="482"/>
      <c r="KK194" s="772"/>
      <c r="KL194" s="770"/>
      <c r="KM194" s="771"/>
      <c r="KN194" s="771"/>
      <c r="KO194" s="771"/>
      <c r="KP194" s="771"/>
      <c r="KQ194" s="771"/>
      <c r="KR194" s="771"/>
      <c r="KS194" s="771"/>
      <c r="KT194" s="771"/>
      <c r="KU194" s="771"/>
      <c r="KV194" s="771"/>
      <c r="KW194" s="771"/>
      <c r="KX194" s="482"/>
      <c r="KY194" s="772"/>
      <c r="KZ194" s="770"/>
      <c r="LA194" s="771"/>
      <c r="LB194" s="771"/>
      <c r="LC194" s="771"/>
      <c r="LD194" s="771"/>
      <c r="LE194" s="771"/>
      <c r="LF194" s="771"/>
      <c r="LG194" s="771"/>
      <c r="LH194" s="771"/>
      <c r="LI194" s="771"/>
      <c r="LJ194" s="771"/>
      <c r="LK194" s="771"/>
      <c r="LL194" s="482"/>
      <c r="LM194" s="772"/>
      <c r="LN194" s="770"/>
      <c r="LO194" s="771"/>
      <c r="LP194" s="771"/>
      <c r="LQ194" s="771"/>
      <c r="LR194" s="771"/>
      <c r="LS194" s="771"/>
      <c r="LT194" s="771"/>
      <c r="LU194" s="771"/>
      <c r="LV194" s="771"/>
      <c r="LW194" s="771"/>
      <c r="LX194" s="771"/>
      <c r="LY194" s="771"/>
      <c r="LZ194" s="482"/>
      <c r="MA194" s="772"/>
      <c r="MB194" s="482"/>
      <c r="MC194" s="482"/>
      <c r="MD194" s="482"/>
      <c r="ME194" s="482"/>
      <c r="MF194" s="482"/>
      <c r="MG194" s="482"/>
      <c r="MH194" s="482"/>
      <c r="MI194" s="482"/>
      <c r="MJ194" s="482"/>
      <c r="MK194" s="482"/>
      <c r="ML194" s="482"/>
      <c r="MM194" s="482"/>
      <c r="MN194" s="482"/>
    </row>
    <row r="195" spans="1:352" x14ac:dyDescent="0.3">
      <c r="A195" s="792"/>
      <c r="B195" s="417" t="s">
        <v>101</v>
      </c>
      <c r="C195" s="384"/>
      <c r="D195" s="773"/>
      <c r="E195" s="774"/>
      <c r="F195" s="774"/>
      <c r="G195" s="774"/>
      <c r="H195" s="774"/>
      <c r="I195" s="774"/>
      <c r="J195" s="774"/>
      <c r="K195" s="774"/>
      <c r="L195" s="774"/>
      <c r="M195" s="774"/>
      <c r="N195" s="774"/>
      <c r="O195" s="774"/>
      <c r="P195" s="775"/>
      <c r="Q195" s="474"/>
      <c r="R195" s="773"/>
      <c r="S195" s="774"/>
      <c r="T195" s="774"/>
      <c r="U195" s="774"/>
      <c r="V195" s="774"/>
      <c r="W195" s="774"/>
      <c r="X195" s="774"/>
      <c r="Y195" s="774"/>
      <c r="Z195" s="774"/>
      <c r="AA195" s="774"/>
      <c r="AB195" s="774"/>
      <c r="AC195" s="774"/>
      <c r="AD195" s="775"/>
      <c r="AE195" s="474"/>
      <c r="AF195" s="773"/>
      <c r="AG195" s="774"/>
      <c r="AH195" s="774"/>
      <c r="AI195" s="774"/>
      <c r="AJ195" s="774"/>
      <c r="AK195" s="774"/>
      <c r="AL195" s="774"/>
      <c r="AM195" s="774"/>
      <c r="AN195" s="774"/>
      <c r="AO195" s="774"/>
      <c r="AP195" s="774"/>
      <c r="AQ195" s="774"/>
      <c r="AR195" s="775"/>
      <c r="AS195" s="761"/>
      <c r="AT195" s="773"/>
      <c r="AU195" s="774"/>
      <c r="AV195" s="774"/>
      <c r="AW195" s="774"/>
      <c r="AX195" s="774"/>
      <c r="AY195" s="774"/>
      <c r="AZ195" s="774"/>
      <c r="BA195" s="774"/>
      <c r="BB195" s="774"/>
      <c r="BC195" s="774"/>
      <c r="BD195" s="774"/>
      <c r="BE195" s="774"/>
      <c r="BF195" s="775"/>
      <c r="BG195" s="474"/>
      <c r="BH195" s="773"/>
      <c r="BI195" s="774"/>
      <c r="BJ195" s="774"/>
      <c r="BK195" s="774"/>
      <c r="BL195" s="774"/>
      <c r="BM195" s="774"/>
      <c r="BN195" s="774"/>
      <c r="BO195" s="774"/>
      <c r="BP195" s="774"/>
      <c r="BQ195" s="774"/>
      <c r="BR195" s="774"/>
      <c r="BS195" s="774"/>
      <c r="BT195" s="775"/>
      <c r="BU195" s="761"/>
      <c r="BV195" s="773"/>
      <c r="BW195" s="774"/>
      <c r="BX195" s="774"/>
      <c r="BY195" s="774"/>
      <c r="BZ195" s="774"/>
      <c r="CA195" s="774"/>
      <c r="CB195" s="774"/>
      <c r="CC195" s="774"/>
      <c r="CD195" s="774"/>
      <c r="CE195" s="774"/>
      <c r="CF195" s="774"/>
      <c r="CG195" s="774"/>
      <c r="CH195" s="775"/>
      <c r="CI195" s="474"/>
      <c r="CJ195" s="773"/>
      <c r="CK195" s="774"/>
      <c r="CL195" s="774"/>
      <c r="CM195" s="774"/>
      <c r="CN195" s="774"/>
      <c r="CO195" s="774"/>
      <c r="CP195" s="774"/>
      <c r="CQ195" s="774"/>
      <c r="CR195" s="774"/>
      <c r="CS195" s="774"/>
      <c r="CT195" s="774"/>
      <c r="CU195" s="774"/>
      <c r="CV195" s="775"/>
      <c r="CW195" s="474"/>
      <c r="CX195" s="773"/>
      <c r="CY195" s="774"/>
      <c r="CZ195" s="774"/>
      <c r="DA195" s="774"/>
      <c r="DB195" s="774"/>
      <c r="DC195" s="774"/>
      <c r="DD195" s="774"/>
      <c r="DE195" s="774"/>
      <c r="DF195" s="774"/>
      <c r="DG195" s="774"/>
      <c r="DH195" s="774"/>
      <c r="DI195" s="774"/>
      <c r="DJ195" s="775"/>
      <c r="DK195" s="474"/>
      <c r="DL195" s="773"/>
      <c r="DM195" s="774"/>
      <c r="DN195" s="774"/>
      <c r="DO195" s="774"/>
      <c r="DP195" s="774"/>
      <c r="DQ195" s="774"/>
      <c r="DR195" s="774"/>
      <c r="DS195" s="774"/>
      <c r="DT195" s="774"/>
      <c r="DU195" s="774"/>
      <c r="DV195" s="774"/>
      <c r="DW195" s="774"/>
      <c r="DX195" s="775"/>
      <c r="DY195" s="474"/>
      <c r="DZ195" s="773"/>
      <c r="EA195" s="774"/>
      <c r="EB195" s="774"/>
      <c r="EC195" s="774"/>
      <c r="ED195" s="774"/>
      <c r="EE195" s="774"/>
      <c r="EF195" s="774"/>
      <c r="EG195" s="774"/>
      <c r="EH195" s="774"/>
      <c r="EI195" s="774"/>
      <c r="EJ195" s="774"/>
      <c r="EK195" s="774"/>
      <c r="EL195" s="775"/>
      <c r="EM195" s="474"/>
      <c r="EN195" s="773"/>
      <c r="EO195" s="774"/>
      <c r="EP195" s="774"/>
      <c r="EQ195" s="774"/>
      <c r="ER195" s="774"/>
      <c r="ES195" s="774"/>
      <c r="ET195" s="774"/>
      <c r="EU195" s="774"/>
      <c r="EV195" s="774"/>
      <c r="EW195" s="774"/>
      <c r="EX195" s="774"/>
      <c r="EY195" s="774"/>
      <c r="EZ195" s="775"/>
      <c r="FA195" s="474"/>
      <c r="FB195" s="773"/>
      <c r="FC195" s="774"/>
      <c r="FD195" s="774"/>
      <c r="FE195" s="774"/>
      <c r="FF195" s="774"/>
      <c r="FG195" s="774"/>
      <c r="FH195" s="774"/>
      <c r="FI195" s="774"/>
      <c r="FJ195" s="774"/>
      <c r="FK195" s="774"/>
      <c r="FL195" s="774"/>
      <c r="FM195" s="774"/>
      <c r="FN195" s="775"/>
      <c r="FO195" s="474"/>
      <c r="FP195" s="773"/>
      <c r="FQ195" s="774"/>
      <c r="FR195" s="774"/>
      <c r="FS195" s="774"/>
      <c r="FT195" s="774"/>
      <c r="FU195" s="774"/>
      <c r="FV195" s="774"/>
      <c r="FW195" s="774"/>
      <c r="FX195" s="774"/>
      <c r="FY195" s="774"/>
      <c r="FZ195" s="774"/>
      <c r="GA195" s="774"/>
      <c r="GB195" s="775"/>
      <c r="GC195" s="474"/>
      <c r="GD195" s="773"/>
      <c r="GE195" s="774"/>
      <c r="GF195" s="774"/>
      <c r="GG195" s="774"/>
      <c r="GH195" s="774"/>
      <c r="GI195" s="774"/>
      <c r="GJ195" s="774"/>
      <c r="GK195" s="774"/>
      <c r="GL195" s="774"/>
      <c r="GM195" s="774"/>
      <c r="GN195" s="774"/>
      <c r="GO195" s="774"/>
      <c r="GP195" s="775"/>
      <c r="GQ195" s="474"/>
      <c r="GR195" s="773"/>
      <c r="GS195" s="774"/>
      <c r="GT195" s="774"/>
      <c r="GU195" s="774"/>
      <c r="GV195" s="774"/>
      <c r="GW195" s="774"/>
      <c r="GX195" s="774"/>
      <c r="GY195" s="774"/>
      <c r="GZ195" s="774"/>
      <c r="HA195" s="774"/>
      <c r="HB195" s="774"/>
      <c r="HC195" s="774"/>
      <c r="HD195" s="775"/>
      <c r="HE195" s="474"/>
      <c r="HF195" s="773"/>
      <c r="HG195" s="774"/>
      <c r="HH195" s="774"/>
      <c r="HI195" s="774"/>
      <c r="HJ195" s="774"/>
      <c r="HK195" s="774"/>
      <c r="HL195" s="774"/>
      <c r="HM195" s="774"/>
      <c r="HN195" s="774"/>
      <c r="HO195" s="774"/>
      <c r="HP195" s="774"/>
      <c r="HQ195" s="774"/>
      <c r="HR195" s="775"/>
      <c r="HS195" s="474"/>
      <c r="HT195" s="773"/>
      <c r="HU195" s="774"/>
      <c r="HV195" s="774"/>
      <c r="HW195" s="774"/>
      <c r="HX195" s="774"/>
      <c r="HY195" s="774"/>
      <c r="HZ195" s="774"/>
      <c r="IA195" s="774"/>
      <c r="IB195" s="774"/>
      <c r="IC195" s="774"/>
      <c r="ID195" s="774"/>
      <c r="IE195" s="774"/>
      <c r="IF195" s="775"/>
      <c r="IG195" s="474"/>
      <c r="IH195" s="773"/>
      <c r="II195" s="774"/>
      <c r="IJ195" s="774"/>
      <c r="IK195" s="774"/>
      <c r="IL195" s="774"/>
      <c r="IM195" s="774"/>
      <c r="IN195" s="774"/>
      <c r="IO195" s="774"/>
      <c r="IP195" s="774"/>
      <c r="IQ195" s="774"/>
      <c r="IR195" s="774"/>
      <c r="IS195" s="774"/>
      <c r="IT195" s="775"/>
      <c r="IU195" s="474"/>
      <c r="IV195" s="773"/>
      <c r="IW195" s="774"/>
      <c r="IX195" s="774"/>
      <c r="IY195" s="774"/>
      <c r="IZ195" s="774"/>
      <c r="JA195" s="774"/>
      <c r="JB195" s="774"/>
      <c r="JC195" s="774"/>
      <c r="JD195" s="774"/>
      <c r="JE195" s="774"/>
      <c r="JF195" s="774"/>
      <c r="JG195" s="774"/>
      <c r="JH195" s="775"/>
      <c r="JI195" s="474"/>
      <c r="JJ195" s="773"/>
      <c r="JK195" s="774"/>
      <c r="JL195" s="774"/>
      <c r="JM195" s="774"/>
      <c r="JN195" s="774"/>
      <c r="JO195" s="774"/>
      <c r="JP195" s="774"/>
      <c r="JQ195" s="774"/>
      <c r="JR195" s="774"/>
      <c r="JS195" s="774"/>
      <c r="JT195" s="774"/>
      <c r="JU195" s="774"/>
      <c r="JV195" s="775"/>
      <c r="JW195" s="474"/>
      <c r="JX195" s="773"/>
      <c r="JY195" s="774"/>
      <c r="JZ195" s="774"/>
      <c r="KA195" s="774"/>
      <c r="KB195" s="774"/>
      <c r="KC195" s="774"/>
      <c r="KD195" s="774"/>
      <c r="KE195" s="774"/>
      <c r="KF195" s="774"/>
      <c r="KG195" s="774"/>
      <c r="KH195" s="774"/>
      <c r="KI195" s="774"/>
      <c r="KJ195" s="775"/>
      <c r="KK195" s="474"/>
      <c r="KL195" s="773"/>
      <c r="KM195" s="774"/>
      <c r="KN195" s="774"/>
      <c r="KO195" s="774"/>
      <c r="KP195" s="774"/>
      <c r="KQ195" s="774"/>
      <c r="KR195" s="774"/>
      <c r="KS195" s="774"/>
      <c r="KT195" s="774"/>
      <c r="KU195" s="774"/>
      <c r="KV195" s="774"/>
      <c r="KW195" s="774"/>
      <c r="KX195" s="775"/>
      <c r="KY195" s="474"/>
      <c r="KZ195" s="773"/>
      <c r="LA195" s="774"/>
      <c r="LB195" s="774"/>
      <c r="LC195" s="774"/>
      <c r="LD195" s="774"/>
      <c r="LE195" s="774"/>
      <c r="LF195" s="774"/>
      <c r="LG195" s="774"/>
      <c r="LH195" s="774"/>
      <c r="LI195" s="774"/>
      <c r="LJ195" s="774"/>
      <c r="LK195" s="774"/>
      <c r="LL195" s="775"/>
      <c r="LM195" s="474"/>
      <c r="LN195" s="773"/>
      <c r="LO195" s="774"/>
      <c r="LP195" s="774"/>
      <c r="LQ195" s="774"/>
      <c r="LR195" s="774"/>
      <c r="LS195" s="774"/>
      <c r="LT195" s="774"/>
      <c r="LU195" s="774"/>
      <c r="LV195" s="774"/>
      <c r="LW195" s="774"/>
      <c r="LX195" s="774"/>
      <c r="LY195" s="774"/>
      <c r="LZ195" s="775"/>
      <c r="MA195" s="474"/>
      <c r="MB195" s="775"/>
      <c r="MC195" s="775"/>
      <c r="MD195" s="775"/>
      <c r="ME195" s="775"/>
      <c r="MF195" s="775"/>
      <c r="MG195" s="775"/>
      <c r="MH195" s="775"/>
      <c r="MI195" s="775"/>
      <c r="MJ195" s="775"/>
      <c r="MK195" s="775"/>
      <c r="ML195" s="775"/>
      <c r="MM195" s="775"/>
      <c r="MN195" s="775"/>
    </row>
    <row r="196" spans="1:352" x14ac:dyDescent="0.25">
      <c r="A196" s="792"/>
      <c r="B196" s="255" t="s">
        <v>102</v>
      </c>
      <c r="C196" s="313"/>
      <c r="D196" s="759">
        <f t="shared" ref="D196:O203" si="1044">+D53/$D$149</f>
        <v>1056.7321357642199</v>
      </c>
      <c r="E196" s="759">
        <f t="shared" si="1044"/>
        <v>1056.7321357642199</v>
      </c>
      <c r="F196" s="759">
        <f t="shared" si="1044"/>
        <v>1056.7321357642199</v>
      </c>
      <c r="G196" s="759">
        <f t="shared" si="1044"/>
        <v>1056.7321357642199</v>
      </c>
      <c r="H196" s="759">
        <f t="shared" si="1044"/>
        <v>1056.7321357642199</v>
      </c>
      <c r="I196" s="759">
        <f t="shared" si="1044"/>
        <v>1056.7321357642199</v>
      </c>
      <c r="J196" s="759">
        <f t="shared" si="1044"/>
        <v>1056.7321357642199</v>
      </c>
      <c r="K196" s="759">
        <f t="shared" si="1044"/>
        <v>1056.7321357642199</v>
      </c>
      <c r="L196" s="759">
        <f t="shared" si="1044"/>
        <v>1056.7321357642199</v>
      </c>
      <c r="M196" s="759">
        <f t="shared" si="1044"/>
        <v>1056.7321357642199</v>
      </c>
      <c r="N196" s="759">
        <f t="shared" si="1044"/>
        <v>1056.7321357642199</v>
      </c>
      <c r="O196" s="759">
        <f t="shared" si="1044"/>
        <v>1056.7321357642199</v>
      </c>
      <c r="P196" s="765">
        <f t="shared" ref="P196:P203" si="1045">+SUBTOTAL(9,D196:O196)</f>
        <v>12680.785629170636</v>
      </c>
      <c r="Q196" s="761"/>
      <c r="R196" s="759">
        <f t="shared" ref="R196:AC196" si="1046">+R53/$D$149</f>
        <v>109.31711749285033</v>
      </c>
      <c r="S196" s="759">
        <f t="shared" si="1046"/>
        <v>109.31711749285033</v>
      </c>
      <c r="T196" s="759">
        <f t="shared" si="1046"/>
        <v>109.31711749285033</v>
      </c>
      <c r="U196" s="759">
        <f t="shared" si="1046"/>
        <v>109.31711749285033</v>
      </c>
      <c r="V196" s="759">
        <f t="shared" si="1046"/>
        <v>109.31711749285033</v>
      </c>
      <c r="W196" s="759">
        <f t="shared" si="1046"/>
        <v>109.31711749285033</v>
      </c>
      <c r="X196" s="759">
        <f t="shared" si="1046"/>
        <v>109.31711749285033</v>
      </c>
      <c r="Y196" s="759">
        <f t="shared" si="1046"/>
        <v>109.31711749285033</v>
      </c>
      <c r="Z196" s="759">
        <f t="shared" si="1046"/>
        <v>109.31711749285033</v>
      </c>
      <c r="AA196" s="759">
        <f t="shared" si="1046"/>
        <v>109.31711749285033</v>
      </c>
      <c r="AB196" s="759">
        <f t="shared" si="1046"/>
        <v>109.31711749285033</v>
      </c>
      <c r="AC196" s="759">
        <f t="shared" si="1046"/>
        <v>109.31711749285033</v>
      </c>
      <c r="AD196" s="765">
        <f t="shared" ref="AD196:AD203" si="1047">+SUBTOTAL(9,R196:AC196)</f>
        <v>1311.8054099142037</v>
      </c>
      <c r="AE196" s="761"/>
      <c r="AF196" s="759">
        <f t="shared" ref="AF196:AQ196" si="1048">+AF53/$D$149</f>
        <v>109.31711749285033</v>
      </c>
      <c r="AG196" s="759">
        <f t="shared" si="1048"/>
        <v>109.31711749285033</v>
      </c>
      <c r="AH196" s="759">
        <f t="shared" si="1048"/>
        <v>109.31711749285033</v>
      </c>
      <c r="AI196" s="759">
        <f t="shared" si="1048"/>
        <v>109.31711749285033</v>
      </c>
      <c r="AJ196" s="759">
        <f t="shared" si="1048"/>
        <v>109.31711749285033</v>
      </c>
      <c r="AK196" s="759">
        <f t="shared" si="1048"/>
        <v>109.31711749285033</v>
      </c>
      <c r="AL196" s="759">
        <f t="shared" si="1048"/>
        <v>109.31711749285033</v>
      </c>
      <c r="AM196" s="759">
        <f t="shared" si="1048"/>
        <v>109.31711749285033</v>
      </c>
      <c r="AN196" s="759">
        <f t="shared" si="1048"/>
        <v>109.31711749285033</v>
      </c>
      <c r="AO196" s="759">
        <f t="shared" si="1048"/>
        <v>109.31711749285033</v>
      </c>
      <c r="AP196" s="759">
        <f t="shared" si="1048"/>
        <v>109.31711749285033</v>
      </c>
      <c r="AQ196" s="759">
        <f t="shared" si="1048"/>
        <v>109.31711749285033</v>
      </c>
      <c r="AR196" s="765">
        <f t="shared" ref="AR196:AR203" si="1049">+SUBTOTAL(9,AF196:AQ196)</f>
        <v>1311.8054099142037</v>
      </c>
      <c r="AS196" s="761"/>
      <c r="AT196" s="759">
        <f t="shared" ref="AT196:BE196" si="1050">+AT53/$D$149</f>
        <v>72.878078328566886</v>
      </c>
      <c r="AU196" s="759">
        <f t="shared" si="1050"/>
        <v>72.878078328566886</v>
      </c>
      <c r="AV196" s="759">
        <f t="shared" si="1050"/>
        <v>72.878078328566886</v>
      </c>
      <c r="AW196" s="759">
        <f t="shared" si="1050"/>
        <v>72.878078328566886</v>
      </c>
      <c r="AX196" s="759">
        <f t="shared" si="1050"/>
        <v>72.878078328566886</v>
      </c>
      <c r="AY196" s="759">
        <f t="shared" si="1050"/>
        <v>72.878078328566886</v>
      </c>
      <c r="AZ196" s="759">
        <f t="shared" si="1050"/>
        <v>72.878078328566886</v>
      </c>
      <c r="BA196" s="759">
        <f t="shared" si="1050"/>
        <v>72.878078328566886</v>
      </c>
      <c r="BB196" s="759">
        <f t="shared" si="1050"/>
        <v>72.878078328566886</v>
      </c>
      <c r="BC196" s="759">
        <f t="shared" si="1050"/>
        <v>72.878078328566886</v>
      </c>
      <c r="BD196" s="759">
        <f t="shared" si="1050"/>
        <v>72.878078328566886</v>
      </c>
      <c r="BE196" s="759">
        <f t="shared" si="1050"/>
        <v>72.878078328566886</v>
      </c>
      <c r="BF196" s="765">
        <f t="shared" ref="BF196:BF203" si="1051">+SUBTOTAL(9,AT196:BE196)</f>
        <v>874.53693994280241</v>
      </c>
      <c r="BG196" s="474"/>
      <c r="BH196" s="759">
        <f t="shared" ref="BH196:BS196" si="1052">+BH53/$D$149</f>
        <v>546.58558746425172</v>
      </c>
      <c r="BI196" s="759">
        <f t="shared" si="1052"/>
        <v>546.58558746425172</v>
      </c>
      <c r="BJ196" s="759">
        <f t="shared" si="1052"/>
        <v>546.58558746425172</v>
      </c>
      <c r="BK196" s="759">
        <f t="shared" si="1052"/>
        <v>546.58558746425172</v>
      </c>
      <c r="BL196" s="759">
        <f t="shared" si="1052"/>
        <v>546.58558746425172</v>
      </c>
      <c r="BM196" s="759">
        <f t="shared" si="1052"/>
        <v>546.58558746425172</v>
      </c>
      <c r="BN196" s="759">
        <f t="shared" si="1052"/>
        <v>546.58558746425172</v>
      </c>
      <c r="BO196" s="759">
        <f t="shared" si="1052"/>
        <v>546.58558746425172</v>
      </c>
      <c r="BP196" s="759">
        <f t="shared" si="1052"/>
        <v>546.58558746425172</v>
      </c>
      <c r="BQ196" s="759">
        <f t="shared" si="1052"/>
        <v>546.58558746425172</v>
      </c>
      <c r="BR196" s="759">
        <f t="shared" si="1052"/>
        <v>546.58558746425172</v>
      </c>
      <c r="BS196" s="759">
        <f t="shared" si="1052"/>
        <v>546.58558746425172</v>
      </c>
      <c r="BT196" s="765">
        <f t="shared" ref="BT196:BT203" si="1053">+SUBTOTAL(9,BH196:BS196)</f>
        <v>6559.027049571022</v>
      </c>
      <c r="BU196" s="761"/>
      <c r="BV196" s="759">
        <f t="shared" ref="BV196:CG196" si="1054">+BV53/$D$149</f>
        <v>36.439039164283443</v>
      </c>
      <c r="BW196" s="759">
        <f t="shared" si="1054"/>
        <v>36.439039164283443</v>
      </c>
      <c r="BX196" s="759">
        <f t="shared" si="1054"/>
        <v>36.439039164283443</v>
      </c>
      <c r="BY196" s="759">
        <f t="shared" si="1054"/>
        <v>36.439039164283443</v>
      </c>
      <c r="BZ196" s="759">
        <f t="shared" si="1054"/>
        <v>36.439039164283443</v>
      </c>
      <c r="CA196" s="759">
        <f t="shared" si="1054"/>
        <v>36.439039164283443</v>
      </c>
      <c r="CB196" s="759">
        <f t="shared" si="1054"/>
        <v>36.439039164283443</v>
      </c>
      <c r="CC196" s="759">
        <f t="shared" si="1054"/>
        <v>36.439039164283443</v>
      </c>
      <c r="CD196" s="759">
        <f t="shared" si="1054"/>
        <v>36.439039164283443</v>
      </c>
      <c r="CE196" s="759">
        <f t="shared" si="1054"/>
        <v>36.439039164283443</v>
      </c>
      <c r="CF196" s="759">
        <f t="shared" si="1054"/>
        <v>36.439039164283443</v>
      </c>
      <c r="CG196" s="759">
        <f t="shared" si="1054"/>
        <v>36.439039164283443</v>
      </c>
      <c r="CH196" s="765">
        <f t="shared" ref="CH196:CH203" si="1055">+SUBTOTAL(9,BV196:CG196)</f>
        <v>437.2684699714012</v>
      </c>
      <c r="CI196" s="761"/>
      <c r="CJ196" s="759">
        <f t="shared" ref="CJ196:CU196" si="1056">+CJ53/$D$149</f>
        <v>400.82943080711789</v>
      </c>
      <c r="CK196" s="759">
        <f t="shared" si="1056"/>
        <v>400.82943080711789</v>
      </c>
      <c r="CL196" s="759">
        <f t="shared" si="1056"/>
        <v>400.82943080711789</v>
      </c>
      <c r="CM196" s="759">
        <f t="shared" si="1056"/>
        <v>400.82943080711789</v>
      </c>
      <c r="CN196" s="759">
        <f t="shared" si="1056"/>
        <v>400.82943080711789</v>
      </c>
      <c r="CO196" s="759">
        <f t="shared" si="1056"/>
        <v>400.82943080711789</v>
      </c>
      <c r="CP196" s="759">
        <f t="shared" si="1056"/>
        <v>400.82943080711789</v>
      </c>
      <c r="CQ196" s="759">
        <f t="shared" si="1056"/>
        <v>400.82943080711789</v>
      </c>
      <c r="CR196" s="759">
        <f t="shared" si="1056"/>
        <v>400.82943080711789</v>
      </c>
      <c r="CS196" s="759">
        <f t="shared" si="1056"/>
        <v>400.82943080711789</v>
      </c>
      <c r="CT196" s="759">
        <f t="shared" si="1056"/>
        <v>400.82943080711789</v>
      </c>
      <c r="CU196" s="759">
        <f t="shared" si="1056"/>
        <v>400.82943080711789</v>
      </c>
      <c r="CV196" s="765">
        <f t="shared" ref="CV196:CV203" si="1057">+SUBTOTAL(9,CJ196:CU196)</f>
        <v>4809.9531696854156</v>
      </c>
      <c r="CW196" s="761"/>
      <c r="CX196" s="759">
        <f t="shared" ref="CX196:DI196" si="1058">+CX53/$D$149</f>
        <v>1020.2930965999365</v>
      </c>
      <c r="CY196" s="759">
        <f t="shared" si="1058"/>
        <v>1020.2930965999365</v>
      </c>
      <c r="CZ196" s="759">
        <f t="shared" si="1058"/>
        <v>1020.2930965999365</v>
      </c>
      <c r="DA196" s="759">
        <f t="shared" si="1058"/>
        <v>1020.2930965999365</v>
      </c>
      <c r="DB196" s="759">
        <f t="shared" si="1058"/>
        <v>1020.2930965999365</v>
      </c>
      <c r="DC196" s="759">
        <f t="shared" si="1058"/>
        <v>1020.2930965999365</v>
      </c>
      <c r="DD196" s="759">
        <f t="shared" si="1058"/>
        <v>1020.2930965999365</v>
      </c>
      <c r="DE196" s="759">
        <f t="shared" si="1058"/>
        <v>1020.2930965999365</v>
      </c>
      <c r="DF196" s="759">
        <f t="shared" si="1058"/>
        <v>1020.2930965999365</v>
      </c>
      <c r="DG196" s="759">
        <f t="shared" si="1058"/>
        <v>1020.2930965999365</v>
      </c>
      <c r="DH196" s="759">
        <f t="shared" si="1058"/>
        <v>1020.2930965999365</v>
      </c>
      <c r="DI196" s="759">
        <f t="shared" si="1058"/>
        <v>1020.2930965999365</v>
      </c>
      <c r="DJ196" s="765">
        <f t="shared" ref="DJ196:DJ203" si="1059">+SUBTOTAL(9,CX196:DI196)</f>
        <v>12243.517159199238</v>
      </c>
      <c r="DK196" s="761"/>
      <c r="DL196" s="759">
        <f t="shared" ref="DL196:DW196" si="1060">+DL53/$D$149</f>
        <v>1020.2930965999365</v>
      </c>
      <c r="DM196" s="759">
        <f t="shared" si="1060"/>
        <v>1020.2930965999365</v>
      </c>
      <c r="DN196" s="759">
        <f t="shared" si="1060"/>
        <v>1020.2930965999365</v>
      </c>
      <c r="DO196" s="759">
        <f t="shared" si="1060"/>
        <v>1020.2930965999365</v>
      </c>
      <c r="DP196" s="759">
        <f t="shared" si="1060"/>
        <v>1020.2930965999365</v>
      </c>
      <c r="DQ196" s="759">
        <f t="shared" si="1060"/>
        <v>1020.2930965999365</v>
      </c>
      <c r="DR196" s="759">
        <f t="shared" si="1060"/>
        <v>1020.2930965999365</v>
      </c>
      <c r="DS196" s="759">
        <f t="shared" si="1060"/>
        <v>1020.2930965999365</v>
      </c>
      <c r="DT196" s="759">
        <f t="shared" si="1060"/>
        <v>1020.2930965999365</v>
      </c>
      <c r="DU196" s="759">
        <f t="shared" si="1060"/>
        <v>1020.2930965999365</v>
      </c>
      <c r="DV196" s="759">
        <f t="shared" si="1060"/>
        <v>1020.2930965999365</v>
      </c>
      <c r="DW196" s="759">
        <f t="shared" si="1060"/>
        <v>1020.2930965999365</v>
      </c>
      <c r="DX196" s="765">
        <f t="shared" ref="DX196:DX203" si="1061">+SUBTOTAL(9,DL196:DW196)</f>
        <v>12243.517159199238</v>
      </c>
      <c r="DY196" s="761"/>
      <c r="DZ196" s="759">
        <f t="shared" ref="DZ196:EK196" si="1062">+DZ53/$D$149</f>
        <v>36.439039164283443</v>
      </c>
      <c r="EA196" s="759">
        <f t="shared" si="1062"/>
        <v>36.439039164283443</v>
      </c>
      <c r="EB196" s="759">
        <f t="shared" si="1062"/>
        <v>36.439039164283443</v>
      </c>
      <c r="EC196" s="759">
        <f t="shared" si="1062"/>
        <v>36.439039164283443</v>
      </c>
      <c r="ED196" s="759">
        <f t="shared" si="1062"/>
        <v>36.439039164283443</v>
      </c>
      <c r="EE196" s="759">
        <f t="shared" si="1062"/>
        <v>36.439039164283443</v>
      </c>
      <c r="EF196" s="759">
        <f t="shared" si="1062"/>
        <v>36.439039164283443</v>
      </c>
      <c r="EG196" s="759">
        <f t="shared" si="1062"/>
        <v>36.439039164283443</v>
      </c>
      <c r="EH196" s="759">
        <f t="shared" si="1062"/>
        <v>36.439039164283443</v>
      </c>
      <c r="EI196" s="759">
        <f t="shared" si="1062"/>
        <v>36.439039164283443</v>
      </c>
      <c r="EJ196" s="759">
        <f t="shared" si="1062"/>
        <v>36.439039164283443</v>
      </c>
      <c r="EK196" s="759">
        <f t="shared" si="1062"/>
        <v>36.439039164283443</v>
      </c>
      <c r="EL196" s="765">
        <f t="shared" ref="EL196:EL203" si="1063">+SUBTOTAL(9,DZ196:EK196)</f>
        <v>437.2684699714012</v>
      </c>
      <c r="EM196" s="761"/>
      <c r="EN196" s="759">
        <f t="shared" ref="EN196:EY196" si="1064">+EN53/$D$149</f>
        <v>72.878078328566886</v>
      </c>
      <c r="EO196" s="759">
        <f t="shared" si="1064"/>
        <v>72.878078328566886</v>
      </c>
      <c r="EP196" s="759">
        <f t="shared" si="1064"/>
        <v>72.878078328566886</v>
      </c>
      <c r="EQ196" s="759">
        <f t="shared" si="1064"/>
        <v>72.878078328566886</v>
      </c>
      <c r="ER196" s="759">
        <f t="shared" si="1064"/>
        <v>72.878078328566886</v>
      </c>
      <c r="ES196" s="759">
        <f t="shared" si="1064"/>
        <v>72.878078328566886</v>
      </c>
      <c r="ET196" s="759">
        <f t="shared" si="1064"/>
        <v>72.878078328566886</v>
      </c>
      <c r="EU196" s="759">
        <f t="shared" si="1064"/>
        <v>72.878078328566886</v>
      </c>
      <c r="EV196" s="759">
        <f t="shared" si="1064"/>
        <v>72.878078328566886</v>
      </c>
      <c r="EW196" s="759">
        <f t="shared" si="1064"/>
        <v>72.878078328566886</v>
      </c>
      <c r="EX196" s="759">
        <f t="shared" si="1064"/>
        <v>72.878078328566886</v>
      </c>
      <c r="EY196" s="759">
        <f t="shared" si="1064"/>
        <v>72.878078328566886</v>
      </c>
      <c r="EZ196" s="765">
        <f t="shared" ref="EZ196:EZ203" si="1065">+SUBTOTAL(9,EN196:EY196)</f>
        <v>874.53693994280241</v>
      </c>
      <c r="FA196" s="761"/>
      <c r="FB196" s="759">
        <f t="shared" ref="FB196:FM196" si="1066">+FB53/$D$149</f>
        <v>36.439039164283443</v>
      </c>
      <c r="FC196" s="759">
        <f t="shared" si="1066"/>
        <v>36.439039164283443</v>
      </c>
      <c r="FD196" s="759">
        <f t="shared" si="1066"/>
        <v>36.439039164283443</v>
      </c>
      <c r="FE196" s="759">
        <f t="shared" si="1066"/>
        <v>36.439039164283443</v>
      </c>
      <c r="FF196" s="759">
        <f t="shared" si="1066"/>
        <v>36.439039164283443</v>
      </c>
      <c r="FG196" s="759">
        <f t="shared" si="1066"/>
        <v>36.439039164283443</v>
      </c>
      <c r="FH196" s="759">
        <f t="shared" si="1066"/>
        <v>36.439039164283443</v>
      </c>
      <c r="FI196" s="759">
        <f t="shared" si="1066"/>
        <v>36.439039164283443</v>
      </c>
      <c r="FJ196" s="759">
        <f t="shared" si="1066"/>
        <v>36.439039164283443</v>
      </c>
      <c r="FK196" s="759">
        <f t="shared" si="1066"/>
        <v>36.439039164283443</v>
      </c>
      <c r="FL196" s="759">
        <f t="shared" si="1066"/>
        <v>36.439039164283443</v>
      </c>
      <c r="FM196" s="759">
        <f t="shared" si="1066"/>
        <v>36.439039164283443</v>
      </c>
      <c r="FN196" s="765">
        <f t="shared" ref="FN196:FN203" si="1067">+SUBTOTAL(9,FB196:FM196)</f>
        <v>437.2684699714012</v>
      </c>
      <c r="FO196" s="761"/>
      <c r="FP196" s="759">
        <f t="shared" ref="FP196:GA196" si="1068">+FP53/$D$149</f>
        <v>255.07327414998412</v>
      </c>
      <c r="FQ196" s="759">
        <f t="shared" si="1068"/>
        <v>255.07327414998412</v>
      </c>
      <c r="FR196" s="759">
        <f t="shared" si="1068"/>
        <v>255.07327414998412</v>
      </c>
      <c r="FS196" s="759">
        <f t="shared" si="1068"/>
        <v>255.07327414998412</v>
      </c>
      <c r="FT196" s="759">
        <f t="shared" si="1068"/>
        <v>255.07327414998412</v>
      </c>
      <c r="FU196" s="759">
        <f t="shared" si="1068"/>
        <v>255.07327414998412</v>
      </c>
      <c r="FV196" s="759">
        <f t="shared" si="1068"/>
        <v>255.07327414998412</v>
      </c>
      <c r="FW196" s="759">
        <f t="shared" si="1068"/>
        <v>255.07327414998412</v>
      </c>
      <c r="FX196" s="759">
        <f t="shared" si="1068"/>
        <v>255.07327414998412</v>
      </c>
      <c r="FY196" s="759">
        <f t="shared" si="1068"/>
        <v>255.07327414998412</v>
      </c>
      <c r="FZ196" s="759">
        <f t="shared" si="1068"/>
        <v>255.07327414998412</v>
      </c>
      <c r="GA196" s="759">
        <f t="shared" si="1068"/>
        <v>255.07327414998412</v>
      </c>
      <c r="GB196" s="765">
        <f t="shared" ref="GB196:GB203" si="1069">+SUBTOTAL(9,FP196:GA196)</f>
        <v>3060.8792897998096</v>
      </c>
      <c r="GC196" s="761"/>
      <c r="GD196" s="759">
        <f t="shared" ref="GD196:GO196" si="1070">+GD53/$D$149</f>
        <v>36.439039164283443</v>
      </c>
      <c r="GE196" s="759">
        <f t="shared" si="1070"/>
        <v>36.439039164283443</v>
      </c>
      <c r="GF196" s="759">
        <f t="shared" si="1070"/>
        <v>36.439039164283443</v>
      </c>
      <c r="GG196" s="759">
        <f t="shared" si="1070"/>
        <v>36.439039164283443</v>
      </c>
      <c r="GH196" s="759">
        <f t="shared" si="1070"/>
        <v>36.439039164283443</v>
      </c>
      <c r="GI196" s="759">
        <f t="shared" si="1070"/>
        <v>36.439039164283443</v>
      </c>
      <c r="GJ196" s="759">
        <f t="shared" si="1070"/>
        <v>36.439039164283443</v>
      </c>
      <c r="GK196" s="759">
        <f t="shared" si="1070"/>
        <v>36.439039164283443</v>
      </c>
      <c r="GL196" s="759">
        <f t="shared" si="1070"/>
        <v>36.439039164283443</v>
      </c>
      <c r="GM196" s="759">
        <f t="shared" si="1070"/>
        <v>36.439039164283443</v>
      </c>
      <c r="GN196" s="759">
        <f t="shared" si="1070"/>
        <v>36.439039164283443</v>
      </c>
      <c r="GO196" s="759">
        <f t="shared" si="1070"/>
        <v>36.439039164283443</v>
      </c>
      <c r="GP196" s="765">
        <f t="shared" ref="GP196:GP203" si="1071">+SUBTOTAL(9,GD196:GO196)</f>
        <v>437.2684699714012</v>
      </c>
      <c r="GQ196" s="761"/>
      <c r="GR196" s="759">
        <f t="shared" ref="GR196:HC196" si="1072">+GR53/$D$149</f>
        <v>12230.784437559581</v>
      </c>
      <c r="GS196" s="759">
        <f t="shared" si="1072"/>
        <v>12230.784437559581</v>
      </c>
      <c r="GT196" s="759">
        <f t="shared" si="1072"/>
        <v>12230.784437559581</v>
      </c>
      <c r="GU196" s="759">
        <f t="shared" si="1072"/>
        <v>12230.784437559581</v>
      </c>
      <c r="GV196" s="759">
        <f t="shared" si="1072"/>
        <v>12230.784437559581</v>
      </c>
      <c r="GW196" s="759">
        <f t="shared" si="1072"/>
        <v>12230.784437559581</v>
      </c>
      <c r="GX196" s="759">
        <f t="shared" si="1072"/>
        <v>12230.784437559581</v>
      </c>
      <c r="GY196" s="759">
        <f t="shared" si="1072"/>
        <v>12230.784437559581</v>
      </c>
      <c r="GZ196" s="759">
        <f t="shared" si="1072"/>
        <v>12230.784437559581</v>
      </c>
      <c r="HA196" s="759">
        <f t="shared" si="1072"/>
        <v>12230.784437559581</v>
      </c>
      <c r="HB196" s="759">
        <f t="shared" si="1072"/>
        <v>12230.784437559581</v>
      </c>
      <c r="HC196" s="759">
        <f t="shared" si="1072"/>
        <v>12230.784437559581</v>
      </c>
      <c r="HD196" s="765">
        <f>+SUBTOTAL(9,GR196:HC196)*0</f>
        <v>0</v>
      </c>
      <c r="HE196" s="761"/>
      <c r="HF196" s="759">
        <f t="shared" ref="HF196:HQ196" si="1073">+HF53/$D$149</f>
        <v>145.75615665713377</v>
      </c>
      <c r="HG196" s="759">
        <f t="shared" si="1073"/>
        <v>145.75615665713377</v>
      </c>
      <c r="HH196" s="759">
        <f t="shared" si="1073"/>
        <v>145.75615665713377</v>
      </c>
      <c r="HI196" s="759">
        <f t="shared" si="1073"/>
        <v>145.75615665713377</v>
      </c>
      <c r="HJ196" s="759">
        <f t="shared" si="1073"/>
        <v>145.75615665713377</v>
      </c>
      <c r="HK196" s="759">
        <f t="shared" si="1073"/>
        <v>145.75615665713377</v>
      </c>
      <c r="HL196" s="759">
        <f t="shared" si="1073"/>
        <v>145.75615665713377</v>
      </c>
      <c r="HM196" s="759">
        <f t="shared" si="1073"/>
        <v>145.75615665713377</v>
      </c>
      <c r="HN196" s="759">
        <f t="shared" si="1073"/>
        <v>145.75615665713377</v>
      </c>
      <c r="HO196" s="759">
        <f t="shared" si="1073"/>
        <v>145.75615665713377</v>
      </c>
      <c r="HP196" s="759">
        <f t="shared" si="1073"/>
        <v>145.75615665713377</v>
      </c>
      <c r="HQ196" s="759">
        <f t="shared" si="1073"/>
        <v>145.75615665713377</v>
      </c>
      <c r="HR196" s="765">
        <f t="shared" ref="HR196:HR203" si="1074">+SUBTOTAL(9,HF196:HQ196)</f>
        <v>1749.0738798856048</v>
      </c>
      <c r="HS196" s="761"/>
      <c r="HT196" s="759">
        <f t="shared" ref="HT196:IE196" si="1075">+HT53/$D$149</f>
        <v>36.439039164283443</v>
      </c>
      <c r="HU196" s="759">
        <f t="shared" si="1075"/>
        <v>36.439039164283443</v>
      </c>
      <c r="HV196" s="759">
        <f t="shared" si="1075"/>
        <v>36.439039164283443</v>
      </c>
      <c r="HW196" s="759">
        <f t="shared" si="1075"/>
        <v>36.439039164283443</v>
      </c>
      <c r="HX196" s="759">
        <f t="shared" si="1075"/>
        <v>36.439039164283443</v>
      </c>
      <c r="HY196" s="759">
        <f t="shared" si="1075"/>
        <v>36.439039164283443</v>
      </c>
      <c r="HZ196" s="759">
        <f t="shared" si="1075"/>
        <v>36.439039164283443</v>
      </c>
      <c r="IA196" s="759">
        <f t="shared" si="1075"/>
        <v>36.439039164283443</v>
      </c>
      <c r="IB196" s="759">
        <f t="shared" si="1075"/>
        <v>36.439039164283443</v>
      </c>
      <c r="IC196" s="759">
        <f t="shared" si="1075"/>
        <v>36.439039164283443</v>
      </c>
      <c r="ID196" s="759">
        <f t="shared" si="1075"/>
        <v>36.439039164283443</v>
      </c>
      <c r="IE196" s="759">
        <f t="shared" si="1075"/>
        <v>36.439039164283443</v>
      </c>
      <c r="IF196" s="765">
        <f t="shared" ref="IF196:IF203" si="1076">+SUBTOTAL(9,HT196:IE196)</f>
        <v>437.2684699714012</v>
      </c>
      <c r="IG196" s="761"/>
      <c r="IH196" s="759">
        <f t="shared" ref="IH196:IS196" si="1077">+IH53/$D$149</f>
        <v>36.439039164283443</v>
      </c>
      <c r="II196" s="759">
        <f t="shared" si="1077"/>
        <v>36.439039164283443</v>
      </c>
      <c r="IJ196" s="759">
        <f t="shared" si="1077"/>
        <v>36.439039164283443</v>
      </c>
      <c r="IK196" s="759">
        <f t="shared" si="1077"/>
        <v>36.439039164283443</v>
      </c>
      <c r="IL196" s="759">
        <f t="shared" si="1077"/>
        <v>36.439039164283443</v>
      </c>
      <c r="IM196" s="759">
        <f t="shared" si="1077"/>
        <v>36.439039164283443</v>
      </c>
      <c r="IN196" s="759">
        <f t="shared" si="1077"/>
        <v>36.439039164283443</v>
      </c>
      <c r="IO196" s="759">
        <f t="shared" si="1077"/>
        <v>36.439039164283443</v>
      </c>
      <c r="IP196" s="759">
        <f t="shared" si="1077"/>
        <v>36.439039164283443</v>
      </c>
      <c r="IQ196" s="759">
        <f t="shared" si="1077"/>
        <v>36.439039164283443</v>
      </c>
      <c r="IR196" s="759">
        <f t="shared" si="1077"/>
        <v>36.439039164283443</v>
      </c>
      <c r="IS196" s="759">
        <f t="shared" si="1077"/>
        <v>36.439039164283443</v>
      </c>
      <c r="IT196" s="765">
        <f t="shared" ref="IT196:IT203" si="1078">+SUBTOTAL(9,IH196:IS196)</f>
        <v>437.2684699714012</v>
      </c>
      <c r="IU196" s="761"/>
      <c r="IV196" s="759">
        <f t="shared" ref="IV196:JG196" si="1079">+IV53/$D$149</f>
        <v>255.07327414998412</v>
      </c>
      <c r="IW196" s="759">
        <f t="shared" si="1079"/>
        <v>255.07327414998412</v>
      </c>
      <c r="IX196" s="759">
        <f t="shared" si="1079"/>
        <v>255.07327414998412</v>
      </c>
      <c r="IY196" s="759">
        <f t="shared" si="1079"/>
        <v>255.07327414998412</v>
      </c>
      <c r="IZ196" s="759">
        <f t="shared" si="1079"/>
        <v>255.07327414998412</v>
      </c>
      <c r="JA196" s="759">
        <f t="shared" si="1079"/>
        <v>255.07327414998412</v>
      </c>
      <c r="JB196" s="759">
        <f t="shared" si="1079"/>
        <v>255.07327414998412</v>
      </c>
      <c r="JC196" s="759">
        <f t="shared" si="1079"/>
        <v>255.07327414998412</v>
      </c>
      <c r="JD196" s="759">
        <f t="shared" si="1079"/>
        <v>255.07327414998412</v>
      </c>
      <c r="JE196" s="759">
        <f t="shared" si="1079"/>
        <v>255.07327414998412</v>
      </c>
      <c r="JF196" s="759">
        <f t="shared" si="1079"/>
        <v>255.07327414998412</v>
      </c>
      <c r="JG196" s="759">
        <f t="shared" si="1079"/>
        <v>255.07327414998412</v>
      </c>
      <c r="JH196" s="765">
        <f t="shared" ref="JH196:JH203" si="1080">+SUBTOTAL(9,IV196:JG196)</f>
        <v>3060.8792897998096</v>
      </c>
      <c r="JI196" s="761"/>
      <c r="JJ196" s="759">
        <f t="shared" ref="JJ196:JU196" si="1081">+JJ53/$D$149</f>
        <v>400.82943080711789</v>
      </c>
      <c r="JK196" s="759">
        <f t="shared" si="1081"/>
        <v>400.82943080711789</v>
      </c>
      <c r="JL196" s="759">
        <f t="shared" si="1081"/>
        <v>400.82943080711789</v>
      </c>
      <c r="JM196" s="759">
        <f t="shared" si="1081"/>
        <v>400.82943080711789</v>
      </c>
      <c r="JN196" s="759">
        <f t="shared" si="1081"/>
        <v>400.82943080711789</v>
      </c>
      <c r="JO196" s="759">
        <f t="shared" si="1081"/>
        <v>400.82943080711789</v>
      </c>
      <c r="JP196" s="759">
        <f t="shared" si="1081"/>
        <v>400.82943080711789</v>
      </c>
      <c r="JQ196" s="759">
        <f t="shared" si="1081"/>
        <v>400.82943080711789</v>
      </c>
      <c r="JR196" s="759">
        <f t="shared" si="1081"/>
        <v>400.82943080711789</v>
      </c>
      <c r="JS196" s="759">
        <f t="shared" si="1081"/>
        <v>400.82943080711789</v>
      </c>
      <c r="JT196" s="759">
        <f t="shared" si="1081"/>
        <v>400.82943080711789</v>
      </c>
      <c r="JU196" s="759">
        <f t="shared" si="1081"/>
        <v>400.82943080711789</v>
      </c>
      <c r="JV196" s="765">
        <f t="shared" ref="JV196:JV203" si="1082">+SUBTOTAL(9,JJ196:JU196)</f>
        <v>4809.9531696854156</v>
      </c>
      <c r="JW196" s="761"/>
      <c r="JX196" s="759">
        <f t="shared" ref="JX196:KI196" si="1083">+JX53/$D$149</f>
        <v>182.19519582141723</v>
      </c>
      <c r="JY196" s="759">
        <f t="shared" si="1083"/>
        <v>182.19519582141723</v>
      </c>
      <c r="JZ196" s="759">
        <f t="shared" si="1083"/>
        <v>182.19519582141723</v>
      </c>
      <c r="KA196" s="759">
        <f t="shared" si="1083"/>
        <v>182.19519582141723</v>
      </c>
      <c r="KB196" s="759">
        <f t="shared" si="1083"/>
        <v>182.19519582141723</v>
      </c>
      <c r="KC196" s="759">
        <f t="shared" si="1083"/>
        <v>182.19519582141723</v>
      </c>
      <c r="KD196" s="759">
        <f t="shared" si="1083"/>
        <v>182.19519582141723</v>
      </c>
      <c r="KE196" s="759">
        <f t="shared" si="1083"/>
        <v>182.19519582141723</v>
      </c>
      <c r="KF196" s="759">
        <f t="shared" si="1083"/>
        <v>182.19519582141723</v>
      </c>
      <c r="KG196" s="759">
        <f t="shared" si="1083"/>
        <v>182.19519582141723</v>
      </c>
      <c r="KH196" s="759">
        <f t="shared" si="1083"/>
        <v>182.19519582141723</v>
      </c>
      <c r="KI196" s="759">
        <f t="shared" si="1083"/>
        <v>182.19519582141723</v>
      </c>
      <c r="KJ196" s="765">
        <f t="shared" ref="KJ196:KJ203" si="1084">+SUBTOTAL(9,JX196:KI196)</f>
        <v>2186.3423498570069</v>
      </c>
      <c r="KK196" s="761"/>
      <c r="KL196" s="759">
        <f t="shared" ref="KL196:KW196" si="1085">+KL53/$D$149</f>
        <v>72.878078328566886</v>
      </c>
      <c r="KM196" s="759">
        <f t="shared" si="1085"/>
        <v>72.878078328566886</v>
      </c>
      <c r="KN196" s="759">
        <f t="shared" si="1085"/>
        <v>72.878078328566886</v>
      </c>
      <c r="KO196" s="759">
        <f t="shared" si="1085"/>
        <v>72.878078328566886</v>
      </c>
      <c r="KP196" s="759">
        <f t="shared" si="1085"/>
        <v>72.878078328566886</v>
      </c>
      <c r="KQ196" s="759">
        <f t="shared" si="1085"/>
        <v>72.878078328566886</v>
      </c>
      <c r="KR196" s="759">
        <f t="shared" si="1085"/>
        <v>72.878078328566886</v>
      </c>
      <c r="KS196" s="759">
        <f t="shared" si="1085"/>
        <v>72.878078328566886</v>
      </c>
      <c r="KT196" s="759">
        <f t="shared" si="1085"/>
        <v>72.878078328566886</v>
      </c>
      <c r="KU196" s="759">
        <f t="shared" si="1085"/>
        <v>72.878078328566886</v>
      </c>
      <c r="KV196" s="759">
        <f t="shared" si="1085"/>
        <v>72.878078328566886</v>
      </c>
      <c r="KW196" s="759">
        <f t="shared" si="1085"/>
        <v>72.878078328566886</v>
      </c>
      <c r="KX196" s="765">
        <f t="shared" ref="KX196:KX203" si="1086">+SUBTOTAL(9,KL196:KW196)</f>
        <v>874.53693994280241</v>
      </c>
      <c r="KY196" s="761"/>
      <c r="KZ196" s="759">
        <f t="shared" ref="KZ196:LK196" si="1087">+KZ53/$D$149</f>
        <v>36.439039164283443</v>
      </c>
      <c r="LA196" s="759">
        <f t="shared" si="1087"/>
        <v>36.439039164283443</v>
      </c>
      <c r="LB196" s="759">
        <f t="shared" si="1087"/>
        <v>36.439039164283443</v>
      </c>
      <c r="LC196" s="759">
        <f t="shared" si="1087"/>
        <v>36.439039164283443</v>
      </c>
      <c r="LD196" s="759">
        <f t="shared" si="1087"/>
        <v>36.439039164283443</v>
      </c>
      <c r="LE196" s="759">
        <f t="shared" si="1087"/>
        <v>36.439039164283443</v>
      </c>
      <c r="LF196" s="759">
        <f t="shared" si="1087"/>
        <v>36.439039164283443</v>
      </c>
      <c r="LG196" s="759">
        <f t="shared" si="1087"/>
        <v>36.439039164283443</v>
      </c>
      <c r="LH196" s="759">
        <f t="shared" si="1087"/>
        <v>36.439039164283443</v>
      </c>
      <c r="LI196" s="759">
        <f t="shared" si="1087"/>
        <v>36.439039164283443</v>
      </c>
      <c r="LJ196" s="759">
        <f t="shared" si="1087"/>
        <v>36.439039164283443</v>
      </c>
      <c r="LK196" s="759">
        <f t="shared" si="1087"/>
        <v>36.439039164283443</v>
      </c>
      <c r="LL196" s="765">
        <f t="shared" ref="LL196:LL203" si="1088">+SUBTOTAL(9,KZ196:LK196)</f>
        <v>437.2684699714012</v>
      </c>
      <c r="LM196" s="761"/>
      <c r="LN196" s="759">
        <v>0</v>
      </c>
      <c r="LO196" s="764">
        <v>0</v>
      </c>
      <c r="LP196" s="763">
        <v>0</v>
      </c>
      <c r="LQ196" s="763">
        <v>0</v>
      </c>
      <c r="LR196" s="763">
        <v>0</v>
      </c>
      <c r="LS196" s="763">
        <v>0</v>
      </c>
      <c r="LT196" s="763">
        <v>0</v>
      </c>
      <c r="LU196" s="763">
        <v>0</v>
      </c>
      <c r="LV196" s="763">
        <v>0</v>
      </c>
      <c r="LW196" s="763">
        <v>0</v>
      </c>
      <c r="LX196" s="763">
        <v>0</v>
      </c>
      <c r="LY196" s="763">
        <v>0</v>
      </c>
      <c r="LZ196" s="765">
        <f t="shared" ref="LZ196:LZ203" si="1089">+SUBTOTAL(9,LN196:LY196)</f>
        <v>0</v>
      </c>
      <c r="MA196" s="761"/>
      <c r="MB196" s="765">
        <f t="shared" ref="MB196:MM203" si="1090">SUMIF($D$11:$LY$11,MB$8,$D196:$LY196)</f>
        <v>18206.78686050207</v>
      </c>
      <c r="MC196" s="765">
        <f t="shared" si="1090"/>
        <v>18206.78686050207</v>
      </c>
      <c r="MD196" s="765">
        <f t="shared" si="1090"/>
        <v>18206.78686050207</v>
      </c>
      <c r="ME196" s="765">
        <f t="shared" si="1090"/>
        <v>18206.78686050207</v>
      </c>
      <c r="MF196" s="765">
        <f t="shared" si="1090"/>
        <v>18206.78686050207</v>
      </c>
      <c r="MG196" s="765">
        <f t="shared" si="1090"/>
        <v>18206.78686050207</v>
      </c>
      <c r="MH196" s="765">
        <f t="shared" si="1090"/>
        <v>18206.78686050207</v>
      </c>
      <c r="MI196" s="765">
        <f t="shared" si="1090"/>
        <v>18206.78686050207</v>
      </c>
      <c r="MJ196" s="765">
        <f t="shared" si="1090"/>
        <v>18206.78686050207</v>
      </c>
      <c r="MK196" s="765">
        <f t="shared" si="1090"/>
        <v>18206.78686050207</v>
      </c>
      <c r="ML196" s="765">
        <f t="shared" si="1090"/>
        <v>18206.78686050207</v>
      </c>
      <c r="MM196" s="765">
        <f t="shared" si="1090"/>
        <v>18206.78686050207</v>
      </c>
      <c r="MN196" s="765">
        <f t="shared" ref="MN196:MN203" si="1091">SUM(MB196:MM196)</f>
        <v>218481.44232602479</v>
      </c>
    </row>
    <row r="197" spans="1:352" x14ac:dyDescent="0.25">
      <c r="A197" s="792"/>
      <c r="B197" s="255" t="s">
        <v>104</v>
      </c>
      <c r="C197" s="313"/>
      <c r="D197" s="759">
        <f t="shared" si="1044"/>
        <v>248.75456547808193</v>
      </c>
      <c r="E197" s="759">
        <f t="shared" si="1044"/>
        <v>241.03370273276136</v>
      </c>
      <c r="F197" s="759">
        <f t="shared" si="1044"/>
        <v>233.26219793605398</v>
      </c>
      <c r="G197" s="759">
        <f t="shared" si="1044"/>
        <v>225.43973568931861</v>
      </c>
      <c r="H197" s="759">
        <f t="shared" si="1044"/>
        <v>217.56597316794529</v>
      </c>
      <c r="I197" s="759">
        <f t="shared" si="1044"/>
        <v>209.64058126030835</v>
      </c>
      <c r="J197" s="759">
        <f t="shared" si="1044"/>
        <v>201.6632171417979</v>
      </c>
      <c r="K197" s="759">
        <f t="shared" si="1044"/>
        <v>193.63353798780392</v>
      </c>
      <c r="L197" s="759">
        <f t="shared" si="1044"/>
        <v>185.55121468670086</v>
      </c>
      <c r="M197" s="759">
        <f t="shared" si="1044"/>
        <v>177.41587698790988</v>
      </c>
      <c r="N197" s="759">
        <f t="shared" si="1044"/>
        <v>169.22719577980538</v>
      </c>
      <c r="O197" s="759">
        <f t="shared" si="1044"/>
        <v>159.86257130751889</v>
      </c>
      <c r="P197" s="765">
        <f t="shared" si="1045"/>
        <v>2463.0503701560065</v>
      </c>
      <c r="Q197" s="761"/>
      <c r="R197" s="759">
        <f t="shared" ref="R197:AC197" si="1092">+R54/$D$149</f>
        <v>25.733230911525716</v>
      </c>
      <c r="S197" s="759">
        <f t="shared" si="1092"/>
        <v>24.934520972354623</v>
      </c>
      <c r="T197" s="759">
        <f t="shared" si="1092"/>
        <v>24.130572200281446</v>
      </c>
      <c r="U197" s="759">
        <f t="shared" si="1092"/>
        <v>23.321351967860544</v>
      </c>
      <c r="V197" s="759">
        <f t="shared" si="1092"/>
        <v>22.506824810477099</v>
      </c>
      <c r="W197" s="759">
        <f t="shared" si="1092"/>
        <v>21.686956682100863</v>
      </c>
      <c r="X197" s="759">
        <f t="shared" si="1092"/>
        <v>20.861712118117026</v>
      </c>
      <c r="Y197" s="759">
        <f t="shared" si="1092"/>
        <v>20.031055653910748</v>
      </c>
      <c r="Z197" s="759">
        <f t="shared" si="1092"/>
        <v>19.194953243451813</v>
      </c>
      <c r="AA197" s="759">
        <f t="shared" si="1092"/>
        <v>18.353366584956195</v>
      </c>
      <c r="AB197" s="759">
        <f t="shared" si="1092"/>
        <v>17.506261632393663</v>
      </c>
      <c r="AC197" s="759">
        <f t="shared" si="1092"/>
        <v>16.537507376639883</v>
      </c>
      <c r="AD197" s="765">
        <f t="shared" si="1047"/>
        <v>254.79831415406963</v>
      </c>
      <c r="AE197" s="761"/>
      <c r="AF197" s="759">
        <f t="shared" ref="AF197:AQ197" si="1093">+AF54/$D$149</f>
        <v>25.733230911525716</v>
      </c>
      <c r="AG197" s="759">
        <f t="shared" si="1093"/>
        <v>24.934520972354623</v>
      </c>
      <c r="AH197" s="759">
        <f t="shared" si="1093"/>
        <v>24.130572200281446</v>
      </c>
      <c r="AI197" s="759">
        <f t="shared" si="1093"/>
        <v>23.321351967860544</v>
      </c>
      <c r="AJ197" s="759">
        <f t="shared" si="1093"/>
        <v>22.506824810477099</v>
      </c>
      <c r="AK197" s="759">
        <f t="shared" si="1093"/>
        <v>21.686956682100863</v>
      </c>
      <c r="AL197" s="759">
        <f t="shared" si="1093"/>
        <v>20.861712118117026</v>
      </c>
      <c r="AM197" s="759">
        <f t="shared" si="1093"/>
        <v>20.031055653910748</v>
      </c>
      <c r="AN197" s="759">
        <f t="shared" si="1093"/>
        <v>19.194953243451813</v>
      </c>
      <c r="AO197" s="759">
        <f t="shared" si="1093"/>
        <v>18.353366584956195</v>
      </c>
      <c r="AP197" s="759">
        <f t="shared" si="1093"/>
        <v>17.506261632393663</v>
      </c>
      <c r="AQ197" s="759">
        <f t="shared" si="1093"/>
        <v>16.537507376639883</v>
      </c>
      <c r="AR197" s="765">
        <f t="shared" si="1049"/>
        <v>254.79831415406963</v>
      </c>
      <c r="AS197" s="761"/>
      <c r="AT197" s="759">
        <f t="shared" ref="AT197:BE197" si="1094">+AT54/$D$149</f>
        <v>17.155487274350477</v>
      </c>
      <c r="AU197" s="759">
        <f t="shared" si="1094"/>
        <v>16.623013981569748</v>
      </c>
      <c r="AV197" s="759">
        <f t="shared" si="1094"/>
        <v>16.087048133520966</v>
      </c>
      <c r="AW197" s="759">
        <f t="shared" si="1094"/>
        <v>15.547567978573696</v>
      </c>
      <c r="AX197" s="759">
        <f t="shared" si="1094"/>
        <v>15.004549873651399</v>
      </c>
      <c r="AY197" s="759">
        <f t="shared" si="1094"/>
        <v>14.457971121400577</v>
      </c>
      <c r="AZ197" s="759">
        <f t="shared" si="1094"/>
        <v>13.907808078744685</v>
      </c>
      <c r="BA197" s="759">
        <f t="shared" si="1094"/>
        <v>13.354037102607167</v>
      </c>
      <c r="BB197" s="759">
        <f t="shared" si="1094"/>
        <v>12.796635495634542</v>
      </c>
      <c r="BC197" s="759">
        <f t="shared" si="1094"/>
        <v>12.235577723304131</v>
      </c>
      <c r="BD197" s="759">
        <f t="shared" si="1094"/>
        <v>11.67084108826244</v>
      </c>
      <c r="BE197" s="759">
        <f t="shared" si="1094"/>
        <v>11.025004917759922</v>
      </c>
      <c r="BF197" s="765">
        <f t="shared" si="1051"/>
        <v>169.86554276937974</v>
      </c>
      <c r="BG197" s="474"/>
      <c r="BH197" s="759">
        <f t="shared" ref="BH197:BS197" si="1095">+BH54/$D$149</f>
        <v>128.66615455762857</v>
      </c>
      <c r="BI197" s="759">
        <f t="shared" si="1095"/>
        <v>124.67260486177311</v>
      </c>
      <c r="BJ197" s="759">
        <f t="shared" si="1095"/>
        <v>120.65286100140725</v>
      </c>
      <c r="BK197" s="759">
        <f t="shared" si="1095"/>
        <v>116.60675983930271</v>
      </c>
      <c r="BL197" s="759">
        <f t="shared" si="1095"/>
        <v>112.53412405238548</v>
      </c>
      <c r="BM197" s="759">
        <f t="shared" si="1095"/>
        <v>108.43478341050432</v>
      </c>
      <c r="BN197" s="759">
        <f t="shared" si="1095"/>
        <v>104.30856059058513</v>
      </c>
      <c r="BO197" s="759">
        <f t="shared" si="1095"/>
        <v>100.15527826955376</v>
      </c>
      <c r="BP197" s="759">
        <f t="shared" si="1095"/>
        <v>95.974766217259059</v>
      </c>
      <c r="BQ197" s="759">
        <f t="shared" si="1095"/>
        <v>91.766832924780971</v>
      </c>
      <c r="BR197" s="759">
        <f t="shared" si="1095"/>
        <v>87.531308161968312</v>
      </c>
      <c r="BS197" s="759">
        <f t="shared" si="1095"/>
        <v>82.687536883199428</v>
      </c>
      <c r="BT197" s="765">
        <f t="shared" si="1053"/>
        <v>1273.9915707703483</v>
      </c>
      <c r="BU197" s="761"/>
      <c r="BV197" s="759">
        <f t="shared" ref="BV197:CG197" si="1096">+BV54/$D$149</f>
        <v>8.5777436371752387</v>
      </c>
      <c r="BW197" s="759">
        <f t="shared" si="1096"/>
        <v>8.3115069907848742</v>
      </c>
      <c r="BX197" s="759">
        <f t="shared" si="1096"/>
        <v>8.043524066760483</v>
      </c>
      <c r="BY197" s="759">
        <f t="shared" si="1096"/>
        <v>7.7737839892868479</v>
      </c>
      <c r="BZ197" s="759">
        <f t="shared" si="1096"/>
        <v>7.5022749368256996</v>
      </c>
      <c r="CA197" s="759">
        <f t="shared" si="1096"/>
        <v>7.2289855607002886</v>
      </c>
      <c r="CB197" s="759">
        <f t="shared" si="1096"/>
        <v>6.9539040393723424</v>
      </c>
      <c r="CC197" s="759">
        <f t="shared" si="1096"/>
        <v>6.6770185513035836</v>
      </c>
      <c r="CD197" s="759">
        <f t="shared" si="1096"/>
        <v>6.3983177478172708</v>
      </c>
      <c r="CE197" s="759">
        <f t="shared" si="1096"/>
        <v>6.1177888616520653</v>
      </c>
      <c r="CF197" s="759">
        <f t="shared" si="1096"/>
        <v>5.8354205441312201</v>
      </c>
      <c r="CG197" s="759">
        <f t="shared" si="1096"/>
        <v>5.5125024588799612</v>
      </c>
      <c r="CH197" s="765">
        <f t="shared" si="1055"/>
        <v>84.932771384689872</v>
      </c>
      <c r="CI197" s="761"/>
      <c r="CJ197" s="759">
        <f t="shared" ref="CJ197:CU197" si="1097">+CJ54/$D$149</f>
        <v>94.355180008927633</v>
      </c>
      <c r="CK197" s="759">
        <f t="shared" si="1097"/>
        <v>91.426576898633613</v>
      </c>
      <c r="CL197" s="759">
        <f t="shared" si="1097"/>
        <v>88.478764734365299</v>
      </c>
      <c r="CM197" s="759">
        <f t="shared" si="1097"/>
        <v>85.51162388215532</v>
      </c>
      <c r="CN197" s="759">
        <f t="shared" si="1097"/>
        <v>82.525024305082695</v>
      </c>
      <c r="CO197" s="759">
        <f t="shared" si="1097"/>
        <v>79.518841167703172</v>
      </c>
      <c r="CP197" s="759">
        <f t="shared" si="1097"/>
        <v>76.492944433095758</v>
      </c>
      <c r="CQ197" s="759">
        <f t="shared" si="1097"/>
        <v>73.447204064339417</v>
      </c>
      <c r="CR197" s="759">
        <f t="shared" si="1097"/>
        <v>70.38149522598998</v>
      </c>
      <c r="CS197" s="759">
        <f t="shared" si="1097"/>
        <v>67.295677478172706</v>
      </c>
      <c r="CT197" s="759">
        <f t="shared" si="1097"/>
        <v>64.189625985443428</v>
      </c>
      <c r="CU197" s="759">
        <f t="shared" si="1097"/>
        <v>60.637527047679576</v>
      </c>
      <c r="CV197" s="765">
        <f t="shared" si="1057"/>
        <v>934.26048523158863</v>
      </c>
      <c r="CW197" s="761"/>
      <c r="CX197" s="759">
        <f t="shared" ref="CX197:DI197" si="1098">+CX54/$D$149</f>
        <v>240.17682184090671</v>
      </c>
      <c r="CY197" s="759">
        <f t="shared" si="1098"/>
        <v>232.72219574197646</v>
      </c>
      <c r="CZ197" s="759">
        <f t="shared" si="1098"/>
        <v>225.2186738692935</v>
      </c>
      <c r="DA197" s="759">
        <f t="shared" si="1098"/>
        <v>217.66595170003174</v>
      </c>
      <c r="DB197" s="759">
        <f t="shared" si="1098"/>
        <v>210.06369823111959</v>
      </c>
      <c r="DC197" s="759">
        <f t="shared" si="1098"/>
        <v>202.41159569960809</v>
      </c>
      <c r="DD197" s="759">
        <f t="shared" si="1098"/>
        <v>194.7093131024256</v>
      </c>
      <c r="DE197" s="759">
        <f t="shared" si="1098"/>
        <v>186.95651943650034</v>
      </c>
      <c r="DF197" s="759">
        <f t="shared" si="1098"/>
        <v>179.1528969388836</v>
      </c>
      <c r="DG197" s="759">
        <f t="shared" si="1098"/>
        <v>171.29808812625782</v>
      </c>
      <c r="DH197" s="759">
        <f t="shared" si="1098"/>
        <v>163.39177523567417</v>
      </c>
      <c r="DI197" s="759">
        <f t="shared" si="1098"/>
        <v>154.35006884863893</v>
      </c>
      <c r="DJ197" s="765">
        <f t="shared" si="1059"/>
        <v>2378.1175987713168</v>
      </c>
      <c r="DK197" s="761"/>
      <c r="DL197" s="759">
        <f t="shared" ref="DL197:DW197" si="1099">+DL54/$D$149</f>
        <v>240.17682184090671</v>
      </c>
      <c r="DM197" s="759">
        <f t="shared" si="1099"/>
        <v>232.72219574197646</v>
      </c>
      <c r="DN197" s="759">
        <f t="shared" si="1099"/>
        <v>225.2186738692935</v>
      </c>
      <c r="DO197" s="759">
        <f t="shared" si="1099"/>
        <v>217.66595170003174</v>
      </c>
      <c r="DP197" s="759">
        <f t="shared" si="1099"/>
        <v>210.06369823111959</v>
      </c>
      <c r="DQ197" s="759">
        <f t="shared" si="1099"/>
        <v>202.41159569960809</v>
      </c>
      <c r="DR197" s="759">
        <f t="shared" si="1099"/>
        <v>194.7093131024256</v>
      </c>
      <c r="DS197" s="759">
        <f t="shared" si="1099"/>
        <v>186.95651943650034</v>
      </c>
      <c r="DT197" s="759">
        <f t="shared" si="1099"/>
        <v>179.1528969388836</v>
      </c>
      <c r="DU197" s="759">
        <f t="shared" si="1099"/>
        <v>171.29808812625782</v>
      </c>
      <c r="DV197" s="759">
        <f t="shared" si="1099"/>
        <v>163.39177523567417</v>
      </c>
      <c r="DW197" s="759">
        <f t="shared" si="1099"/>
        <v>154.35006884863893</v>
      </c>
      <c r="DX197" s="765">
        <f t="shared" si="1061"/>
        <v>2378.1175987713168</v>
      </c>
      <c r="DY197" s="761"/>
      <c r="DZ197" s="759">
        <f t="shared" ref="DZ197:EK197" si="1100">+DZ54/$D$149</f>
        <v>8.5777436371752387</v>
      </c>
      <c r="EA197" s="759">
        <f t="shared" si="1100"/>
        <v>8.3115069907848742</v>
      </c>
      <c r="EB197" s="759">
        <f t="shared" si="1100"/>
        <v>8.043524066760483</v>
      </c>
      <c r="EC197" s="759">
        <f t="shared" si="1100"/>
        <v>7.7737839892868479</v>
      </c>
      <c r="ED197" s="759">
        <f t="shared" si="1100"/>
        <v>7.5022749368256996</v>
      </c>
      <c r="EE197" s="759">
        <f t="shared" si="1100"/>
        <v>7.2289855607002886</v>
      </c>
      <c r="EF197" s="759">
        <f t="shared" si="1100"/>
        <v>6.9539040393723424</v>
      </c>
      <c r="EG197" s="759">
        <f t="shared" si="1100"/>
        <v>6.6770185513035836</v>
      </c>
      <c r="EH197" s="759">
        <f t="shared" si="1100"/>
        <v>6.3983177478172708</v>
      </c>
      <c r="EI197" s="759">
        <f t="shared" si="1100"/>
        <v>6.1177888616520653</v>
      </c>
      <c r="EJ197" s="759">
        <f t="shared" si="1100"/>
        <v>5.8354205441312201</v>
      </c>
      <c r="EK197" s="759">
        <f t="shared" si="1100"/>
        <v>5.5125024588799612</v>
      </c>
      <c r="EL197" s="765">
        <f t="shared" si="1063"/>
        <v>84.932771384689872</v>
      </c>
      <c r="EM197" s="761"/>
      <c r="EN197" s="759">
        <f t="shared" ref="EN197:EY197" si="1101">+EN54/$D$149</f>
        <v>17.155487274350477</v>
      </c>
      <c r="EO197" s="759">
        <f t="shared" si="1101"/>
        <v>16.623013981569748</v>
      </c>
      <c r="EP197" s="759">
        <f t="shared" si="1101"/>
        <v>16.087048133520966</v>
      </c>
      <c r="EQ197" s="759">
        <f t="shared" si="1101"/>
        <v>15.547567978573696</v>
      </c>
      <c r="ER197" s="759">
        <f t="shared" si="1101"/>
        <v>15.004549873651399</v>
      </c>
      <c r="ES197" s="759">
        <f t="shared" si="1101"/>
        <v>14.457971121400577</v>
      </c>
      <c r="ET197" s="759">
        <f t="shared" si="1101"/>
        <v>13.907808078744685</v>
      </c>
      <c r="EU197" s="759">
        <f t="shared" si="1101"/>
        <v>13.354037102607167</v>
      </c>
      <c r="EV197" s="759">
        <f t="shared" si="1101"/>
        <v>12.796635495634542</v>
      </c>
      <c r="EW197" s="759">
        <f t="shared" si="1101"/>
        <v>12.235577723304131</v>
      </c>
      <c r="EX197" s="759">
        <f t="shared" si="1101"/>
        <v>11.67084108826244</v>
      </c>
      <c r="EY197" s="759">
        <f t="shared" si="1101"/>
        <v>11.025004917759922</v>
      </c>
      <c r="EZ197" s="765">
        <f t="shared" si="1065"/>
        <v>169.86554276937974</v>
      </c>
      <c r="FA197" s="761"/>
      <c r="FB197" s="759">
        <f t="shared" ref="FB197:FM197" si="1102">+FB54/$D$149</f>
        <v>8.5777436371752387</v>
      </c>
      <c r="FC197" s="759">
        <f t="shared" si="1102"/>
        <v>8.3115069907848742</v>
      </c>
      <c r="FD197" s="759">
        <f t="shared" si="1102"/>
        <v>8.043524066760483</v>
      </c>
      <c r="FE197" s="759">
        <f t="shared" si="1102"/>
        <v>7.7737839892868479</v>
      </c>
      <c r="FF197" s="759">
        <f t="shared" si="1102"/>
        <v>7.5022749368256996</v>
      </c>
      <c r="FG197" s="759">
        <f t="shared" si="1102"/>
        <v>7.2289855607002886</v>
      </c>
      <c r="FH197" s="759">
        <f t="shared" si="1102"/>
        <v>6.9539040393723424</v>
      </c>
      <c r="FI197" s="759">
        <f t="shared" si="1102"/>
        <v>6.6770185513035836</v>
      </c>
      <c r="FJ197" s="759">
        <f t="shared" si="1102"/>
        <v>6.3983177478172708</v>
      </c>
      <c r="FK197" s="759">
        <f t="shared" si="1102"/>
        <v>6.1177888616520653</v>
      </c>
      <c r="FL197" s="759">
        <f t="shared" si="1102"/>
        <v>5.8354205441312201</v>
      </c>
      <c r="FM197" s="759">
        <f t="shared" si="1102"/>
        <v>5.5125024588799612</v>
      </c>
      <c r="FN197" s="765">
        <f t="shared" si="1067"/>
        <v>84.932771384689872</v>
      </c>
      <c r="FO197" s="761"/>
      <c r="FP197" s="759">
        <f t="shared" ref="FP197:GA197" si="1103">+FP54/$D$149</f>
        <v>60.044205460226678</v>
      </c>
      <c r="FQ197" s="759">
        <f t="shared" si="1103"/>
        <v>58.180548935494116</v>
      </c>
      <c r="FR197" s="759">
        <f t="shared" si="1103"/>
        <v>56.304668467323374</v>
      </c>
      <c r="FS197" s="759">
        <f t="shared" si="1103"/>
        <v>54.416487925007935</v>
      </c>
      <c r="FT197" s="759">
        <f t="shared" si="1103"/>
        <v>52.515924557779897</v>
      </c>
      <c r="FU197" s="759">
        <f t="shared" si="1103"/>
        <v>50.602898924902021</v>
      </c>
      <c r="FV197" s="759">
        <f t="shared" si="1103"/>
        <v>48.677328275606399</v>
      </c>
      <c r="FW197" s="759">
        <f t="shared" si="1103"/>
        <v>46.739129859125086</v>
      </c>
      <c r="FX197" s="759">
        <f t="shared" si="1103"/>
        <v>44.7882242347209</v>
      </c>
      <c r="FY197" s="759">
        <f t="shared" si="1103"/>
        <v>42.824522031564456</v>
      </c>
      <c r="FZ197" s="759">
        <f t="shared" si="1103"/>
        <v>40.847943808918544</v>
      </c>
      <c r="GA197" s="759">
        <f t="shared" si="1103"/>
        <v>38.587517212159732</v>
      </c>
      <c r="GB197" s="765">
        <f t="shared" si="1069"/>
        <v>594.5293996928292</v>
      </c>
      <c r="GC197" s="761"/>
      <c r="GD197" s="759">
        <f t="shared" ref="GD197:GO197" si="1104">+GD54/$D$149</f>
        <v>8.5777436371752387</v>
      </c>
      <c r="GE197" s="759">
        <f t="shared" si="1104"/>
        <v>8.3115069907848742</v>
      </c>
      <c r="GF197" s="759">
        <f t="shared" si="1104"/>
        <v>8.043524066760483</v>
      </c>
      <c r="GG197" s="759">
        <f t="shared" si="1104"/>
        <v>7.7737839892868479</v>
      </c>
      <c r="GH197" s="759">
        <f t="shared" si="1104"/>
        <v>7.5022749368256996</v>
      </c>
      <c r="GI197" s="759">
        <f t="shared" si="1104"/>
        <v>7.2289855607002886</v>
      </c>
      <c r="GJ197" s="759">
        <f t="shared" si="1104"/>
        <v>6.9539040393723424</v>
      </c>
      <c r="GK197" s="759">
        <f t="shared" si="1104"/>
        <v>6.6770185513035836</v>
      </c>
      <c r="GL197" s="759">
        <f t="shared" si="1104"/>
        <v>6.3983177478172708</v>
      </c>
      <c r="GM197" s="759">
        <f t="shared" si="1104"/>
        <v>6.1177888616520653</v>
      </c>
      <c r="GN197" s="759">
        <f t="shared" si="1104"/>
        <v>5.8354205441312201</v>
      </c>
      <c r="GO197" s="759">
        <f t="shared" si="1104"/>
        <v>5.5125024588799612</v>
      </c>
      <c r="GP197" s="765">
        <f t="shared" si="1071"/>
        <v>84.932771384689872</v>
      </c>
      <c r="GQ197" s="761"/>
      <c r="GR197" s="759">
        <f t="shared" ref="GR197:HC197" si="1105">+GR54/$D$149</f>
        <v>4814.687797902764</v>
      </c>
      <c r="GS197" s="759">
        <f t="shared" si="1105"/>
        <v>4738.594971401335</v>
      </c>
      <c r="GT197" s="759">
        <f t="shared" si="1105"/>
        <v>4661.9716396568156</v>
      </c>
      <c r="GU197" s="759">
        <f t="shared" si="1105"/>
        <v>4584.8142278360338</v>
      </c>
      <c r="GV197" s="759">
        <f t="shared" si="1105"/>
        <v>4507.1188036224976</v>
      </c>
      <c r="GW197" s="759">
        <f t="shared" si="1105"/>
        <v>4428.881673021926</v>
      </c>
      <c r="GX197" s="759">
        <f t="shared" si="1105"/>
        <v>4350.0991420400378</v>
      </c>
      <c r="GY197" s="759">
        <f t="shared" si="1105"/>
        <v>4270.7673975214484</v>
      </c>
      <c r="GZ197" s="759">
        <f t="shared" si="1105"/>
        <v>4190.8826263107721</v>
      </c>
      <c r="HA197" s="759">
        <f t="shared" si="1105"/>
        <v>4110.4407769304098</v>
      </c>
      <c r="HB197" s="759">
        <f t="shared" si="1105"/>
        <v>4029.438274547188</v>
      </c>
      <c r="HC197" s="759">
        <f t="shared" si="1105"/>
        <v>3947.8709485224026</v>
      </c>
      <c r="HD197" s="765">
        <f t="shared" ref="HD197:HD203" si="1106">+SUBTOTAL(9,GR197:HC197)*0</f>
        <v>0</v>
      </c>
      <c r="HE197" s="761"/>
      <c r="HF197" s="759">
        <f t="shared" ref="HF197:HQ197" si="1107">+HF54/$D$149</f>
        <v>34.310974548700955</v>
      </c>
      <c r="HG197" s="759">
        <f t="shared" si="1107"/>
        <v>33.246027963139497</v>
      </c>
      <c r="HH197" s="759">
        <f t="shared" si="1107"/>
        <v>32.174096267041932</v>
      </c>
      <c r="HI197" s="759">
        <f t="shared" si="1107"/>
        <v>31.095135957147392</v>
      </c>
      <c r="HJ197" s="759">
        <f t="shared" si="1107"/>
        <v>30.009099747302798</v>
      </c>
      <c r="HK197" s="759">
        <f t="shared" si="1107"/>
        <v>28.915942242801155</v>
      </c>
      <c r="HL197" s="759">
        <f t="shared" si="1107"/>
        <v>27.815616157489369</v>
      </c>
      <c r="HM197" s="759">
        <f t="shared" si="1107"/>
        <v>26.708074205214334</v>
      </c>
      <c r="HN197" s="759">
        <f t="shared" si="1107"/>
        <v>25.593270991269083</v>
      </c>
      <c r="HO197" s="759">
        <f t="shared" si="1107"/>
        <v>24.471155446608261</v>
      </c>
      <c r="HP197" s="759">
        <f t="shared" si="1107"/>
        <v>23.341682176524881</v>
      </c>
      <c r="HQ197" s="759">
        <f t="shared" si="1107"/>
        <v>22.050009835519845</v>
      </c>
      <c r="HR197" s="765">
        <f t="shared" si="1074"/>
        <v>339.73108553875949</v>
      </c>
      <c r="HS197" s="761"/>
      <c r="HT197" s="759">
        <f t="shared" ref="HT197:IE197" si="1108">+HT54/$D$149</f>
        <v>8.5777436371752387</v>
      </c>
      <c r="HU197" s="759">
        <f t="shared" si="1108"/>
        <v>8.3115069907848742</v>
      </c>
      <c r="HV197" s="759">
        <f t="shared" si="1108"/>
        <v>8.043524066760483</v>
      </c>
      <c r="HW197" s="759">
        <f t="shared" si="1108"/>
        <v>7.7737839892868479</v>
      </c>
      <c r="HX197" s="759">
        <f t="shared" si="1108"/>
        <v>7.5022749368256996</v>
      </c>
      <c r="HY197" s="759">
        <f t="shared" si="1108"/>
        <v>7.2289855607002886</v>
      </c>
      <c r="HZ197" s="759">
        <f t="shared" si="1108"/>
        <v>6.9539040393723424</v>
      </c>
      <c r="IA197" s="759">
        <f t="shared" si="1108"/>
        <v>6.6770185513035836</v>
      </c>
      <c r="IB197" s="759">
        <f t="shared" si="1108"/>
        <v>6.3983177478172708</v>
      </c>
      <c r="IC197" s="759">
        <f t="shared" si="1108"/>
        <v>6.1177888616520653</v>
      </c>
      <c r="ID197" s="759">
        <f t="shared" si="1108"/>
        <v>5.8354205441312201</v>
      </c>
      <c r="IE197" s="759">
        <f t="shared" si="1108"/>
        <v>5.5125024588799612</v>
      </c>
      <c r="IF197" s="765">
        <f t="shared" si="1076"/>
        <v>84.932771384689872</v>
      </c>
      <c r="IG197" s="761"/>
      <c r="IH197" s="759">
        <f t="shared" ref="IH197:IS197" si="1109">+IH54/$D$149</f>
        <v>8.5777436371752387</v>
      </c>
      <c r="II197" s="759">
        <f t="shared" si="1109"/>
        <v>8.3115069907848742</v>
      </c>
      <c r="IJ197" s="759">
        <f t="shared" si="1109"/>
        <v>8.043524066760483</v>
      </c>
      <c r="IK197" s="759">
        <f t="shared" si="1109"/>
        <v>7.7737839892868479</v>
      </c>
      <c r="IL197" s="759">
        <f t="shared" si="1109"/>
        <v>7.5022749368256996</v>
      </c>
      <c r="IM197" s="759">
        <f t="shared" si="1109"/>
        <v>7.2289855607002886</v>
      </c>
      <c r="IN197" s="759">
        <f t="shared" si="1109"/>
        <v>6.9539040393723424</v>
      </c>
      <c r="IO197" s="759">
        <f t="shared" si="1109"/>
        <v>6.6770185513035836</v>
      </c>
      <c r="IP197" s="759">
        <f t="shared" si="1109"/>
        <v>6.3983177478172708</v>
      </c>
      <c r="IQ197" s="759">
        <f t="shared" si="1109"/>
        <v>6.1177888616520653</v>
      </c>
      <c r="IR197" s="759">
        <f t="shared" si="1109"/>
        <v>5.8354205441312201</v>
      </c>
      <c r="IS197" s="759">
        <f t="shared" si="1109"/>
        <v>5.5125024588799612</v>
      </c>
      <c r="IT197" s="765">
        <f t="shared" si="1078"/>
        <v>84.932771384689872</v>
      </c>
      <c r="IU197" s="761"/>
      <c r="IV197" s="759">
        <f t="shared" ref="IV197:JG197" si="1110">+IV54/$D$149</f>
        <v>60.044205460226678</v>
      </c>
      <c r="IW197" s="759">
        <f t="shared" si="1110"/>
        <v>58.180548935494116</v>
      </c>
      <c r="IX197" s="759">
        <f t="shared" si="1110"/>
        <v>56.304668467323374</v>
      </c>
      <c r="IY197" s="759">
        <f t="shared" si="1110"/>
        <v>54.416487925007935</v>
      </c>
      <c r="IZ197" s="759">
        <f t="shared" si="1110"/>
        <v>52.515924557779897</v>
      </c>
      <c r="JA197" s="759">
        <f t="shared" si="1110"/>
        <v>50.602898924902021</v>
      </c>
      <c r="JB197" s="759">
        <f t="shared" si="1110"/>
        <v>48.677328275606399</v>
      </c>
      <c r="JC197" s="759">
        <f t="shared" si="1110"/>
        <v>46.739129859125086</v>
      </c>
      <c r="JD197" s="759">
        <f t="shared" si="1110"/>
        <v>44.7882242347209</v>
      </c>
      <c r="JE197" s="759">
        <f t="shared" si="1110"/>
        <v>42.824522031564456</v>
      </c>
      <c r="JF197" s="759">
        <f t="shared" si="1110"/>
        <v>40.847943808918544</v>
      </c>
      <c r="JG197" s="759">
        <f t="shared" si="1110"/>
        <v>38.587517212159732</v>
      </c>
      <c r="JH197" s="765">
        <f t="shared" si="1080"/>
        <v>594.5293996928292</v>
      </c>
      <c r="JI197" s="761"/>
      <c r="JJ197" s="759">
        <f t="shared" ref="JJ197:JU197" si="1111">+JJ54/$D$149</f>
        <v>94.355180008927633</v>
      </c>
      <c r="JK197" s="759">
        <f t="shared" si="1111"/>
        <v>91.426576898633613</v>
      </c>
      <c r="JL197" s="759">
        <f t="shared" si="1111"/>
        <v>88.478764734365299</v>
      </c>
      <c r="JM197" s="759">
        <f t="shared" si="1111"/>
        <v>85.51162388215532</v>
      </c>
      <c r="JN197" s="759">
        <f t="shared" si="1111"/>
        <v>82.525024305082695</v>
      </c>
      <c r="JO197" s="759">
        <f t="shared" si="1111"/>
        <v>79.518841167703172</v>
      </c>
      <c r="JP197" s="759">
        <f t="shared" si="1111"/>
        <v>76.492944433095758</v>
      </c>
      <c r="JQ197" s="759">
        <f t="shared" si="1111"/>
        <v>73.447204064339417</v>
      </c>
      <c r="JR197" s="759">
        <f t="shared" si="1111"/>
        <v>70.38149522598998</v>
      </c>
      <c r="JS197" s="759">
        <f t="shared" si="1111"/>
        <v>67.295677478172706</v>
      </c>
      <c r="JT197" s="759">
        <f t="shared" si="1111"/>
        <v>64.189625985443428</v>
      </c>
      <c r="JU197" s="759">
        <f t="shared" si="1111"/>
        <v>60.637527047679576</v>
      </c>
      <c r="JV197" s="765">
        <f t="shared" si="1082"/>
        <v>934.26048523158863</v>
      </c>
      <c r="JW197" s="761"/>
      <c r="JX197" s="759">
        <f t="shared" ref="JX197:KI197" si="1112">+JX54/$D$149</f>
        <v>42.888718185876193</v>
      </c>
      <c r="JY197" s="759">
        <f t="shared" si="1112"/>
        <v>41.557534953924367</v>
      </c>
      <c r="JZ197" s="759">
        <f t="shared" si="1112"/>
        <v>40.217620333802408</v>
      </c>
      <c r="KA197" s="759">
        <f t="shared" si="1112"/>
        <v>38.868919946434239</v>
      </c>
      <c r="KB197" s="759">
        <f t="shared" si="1112"/>
        <v>37.511374684128491</v>
      </c>
      <c r="KC197" s="759">
        <f t="shared" si="1112"/>
        <v>36.144927803501446</v>
      </c>
      <c r="KD197" s="759">
        <f t="shared" si="1112"/>
        <v>34.769520196861713</v>
      </c>
      <c r="KE197" s="759">
        <f t="shared" si="1112"/>
        <v>33.385092756517921</v>
      </c>
      <c r="KF197" s="759">
        <f t="shared" si="1112"/>
        <v>31.991588739086353</v>
      </c>
      <c r="KG197" s="759">
        <f t="shared" si="1112"/>
        <v>30.588944308260324</v>
      </c>
      <c r="KH197" s="759">
        <f t="shared" si="1112"/>
        <v>29.177102720656102</v>
      </c>
      <c r="KI197" s="759">
        <f t="shared" si="1112"/>
        <v>27.562512294399809</v>
      </c>
      <c r="KJ197" s="765">
        <f t="shared" si="1084"/>
        <v>424.66385692344937</v>
      </c>
      <c r="KK197" s="761"/>
      <c r="KL197" s="759">
        <f t="shared" ref="KL197:KW197" si="1113">+KL54/$D$149</f>
        <v>17.155487274350477</v>
      </c>
      <c r="KM197" s="759">
        <f t="shared" si="1113"/>
        <v>16.623013981569748</v>
      </c>
      <c r="KN197" s="759">
        <f t="shared" si="1113"/>
        <v>16.087048133520966</v>
      </c>
      <c r="KO197" s="759">
        <f t="shared" si="1113"/>
        <v>15.547567978573696</v>
      </c>
      <c r="KP197" s="759">
        <f t="shared" si="1113"/>
        <v>15.004549873651399</v>
      </c>
      <c r="KQ197" s="759">
        <f t="shared" si="1113"/>
        <v>14.457971121400577</v>
      </c>
      <c r="KR197" s="759">
        <f t="shared" si="1113"/>
        <v>13.907808078744685</v>
      </c>
      <c r="KS197" s="759">
        <f t="shared" si="1113"/>
        <v>13.354037102607167</v>
      </c>
      <c r="KT197" s="759">
        <f t="shared" si="1113"/>
        <v>12.796635495634542</v>
      </c>
      <c r="KU197" s="759">
        <f t="shared" si="1113"/>
        <v>12.235577723304131</v>
      </c>
      <c r="KV197" s="759">
        <f t="shared" si="1113"/>
        <v>11.67084108826244</v>
      </c>
      <c r="KW197" s="759">
        <f t="shared" si="1113"/>
        <v>11.025004917759922</v>
      </c>
      <c r="KX197" s="765">
        <f t="shared" si="1086"/>
        <v>169.86554276937974</v>
      </c>
      <c r="KY197" s="761"/>
      <c r="KZ197" s="759">
        <f t="shared" ref="KZ197:LK197" si="1114">+KZ54/$D$149</f>
        <v>8.5777436371752387</v>
      </c>
      <c r="LA197" s="759">
        <f t="shared" si="1114"/>
        <v>8.3115069907848742</v>
      </c>
      <c r="LB197" s="759">
        <f t="shared" si="1114"/>
        <v>8.043524066760483</v>
      </c>
      <c r="LC197" s="759">
        <f t="shared" si="1114"/>
        <v>7.7737839892868479</v>
      </c>
      <c r="LD197" s="759">
        <f t="shared" si="1114"/>
        <v>7.5022749368256996</v>
      </c>
      <c r="LE197" s="759">
        <f t="shared" si="1114"/>
        <v>7.2289855607002886</v>
      </c>
      <c r="LF197" s="759">
        <f t="shared" si="1114"/>
        <v>6.9539040393723424</v>
      </c>
      <c r="LG197" s="759">
        <f t="shared" si="1114"/>
        <v>6.6770185513035836</v>
      </c>
      <c r="LH197" s="759">
        <f t="shared" si="1114"/>
        <v>6.3983177478172708</v>
      </c>
      <c r="LI197" s="759">
        <f t="shared" si="1114"/>
        <v>6.1177888616520653</v>
      </c>
      <c r="LJ197" s="759">
        <f t="shared" si="1114"/>
        <v>5.8354205441312201</v>
      </c>
      <c r="LK197" s="759">
        <f t="shared" si="1114"/>
        <v>5.5125024588799612</v>
      </c>
      <c r="LL197" s="765">
        <f t="shared" si="1088"/>
        <v>84.932771384689872</v>
      </c>
      <c r="LM197" s="761"/>
      <c r="LN197" s="759">
        <v>0</v>
      </c>
      <c r="LO197" s="764">
        <v>0</v>
      </c>
      <c r="LP197" s="763">
        <v>0</v>
      </c>
      <c r="LQ197" s="763">
        <v>0</v>
      </c>
      <c r="LR197" s="763">
        <v>0</v>
      </c>
      <c r="LS197" s="763">
        <v>0</v>
      </c>
      <c r="LT197" s="763">
        <v>0</v>
      </c>
      <c r="LU197" s="763">
        <v>0</v>
      </c>
      <c r="LV197" s="763">
        <v>0</v>
      </c>
      <c r="LW197" s="763">
        <v>0</v>
      </c>
      <c r="LX197" s="763">
        <v>0</v>
      </c>
      <c r="LY197" s="763">
        <v>0</v>
      </c>
      <c r="LZ197" s="765">
        <f t="shared" si="1089"/>
        <v>0</v>
      </c>
      <c r="MA197" s="761"/>
      <c r="MB197" s="765">
        <f t="shared" si="1090"/>
        <v>6221.4377543995042</v>
      </c>
      <c r="MC197" s="765">
        <f t="shared" si="1090"/>
        <v>6101.6821178900527</v>
      </c>
      <c r="MD197" s="765">
        <f t="shared" si="1090"/>
        <v>5981.1095866055339</v>
      </c>
      <c r="ME197" s="765">
        <f t="shared" si="1090"/>
        <v>5859.7148020790783</v>
      </c>
      <c r="MF197" s="765">
        <f t="shared" si="1090"/>
        <v>5737.4918932619112</v>
      </c>
      <c r="MG197" s="765">
        <f t="shared" si="1090"/>
        <v>5614.4353049767742</v>
      </c>
      <c r="MH197" s="765">
        <f t="shared" si="1090"/>
        <v>5490.5394044971017</v>
      </c>
      <c r="MI197" s="765">
        <f t="shared" si="1090"/>
        <v>5365.7984399352354</v>
      </c>
      <c r="MJ197" s="765">
        <f t="shared" si="1090"/>
        <v>5240.2067369528049</v>
      </c>
      <c r="MK197" s="765">
        <f t="shared" si="1090"/>
        <v>5113.7581502413495</v>
      </c>
      <c r="ML197" s="765">
        <f t="shared" si="1090"/>
        <v>4986.447243784708</v>
      </c>
      <c r="MM197" s="765">
        <f t="shared" si="1090"/>
        <v>4851.9213517787157</v>
      </c>
      <c r="MN197" s="765">
        <f t="shared" si="1091"/>
        <v>66564.542786402773</v>
      </c>
    </row>
    <row r="198" spans="1:352" x14ac:dyDescent="0.25">
      <c r="A198" s="792"/>
      <c r="B198" s="255" t="s">
        <v>105</v>
      </c>
      <c r="C198" s="313"/>
      <c r="D198" s="759">
        <f t="shared" si="1044"/>
        <v>678.65559792394879</v>
      </c>
      <c r="E198" s="759">
        <f t="shared" si="1044"/>
        <v>678.65559792394879</v>
      </c>
      <c r="F198" s="759">
        <f t="shared" si="1044"/>
        <v>678.65559792394879</v>
      </c>
      <c r="G198" s="759">
        <f t="shared" si="1044"/>
        <v>678.65559792394879</v>
      </c>
      <c r="H198" s="759">
        <f t="shared" si="1044"/>
        <v>678.65559792394879</v>
      </c>
      <c r="I198" s="759">
        <f t="shared" si="1044"/>
        <v>678.65559792394879</v>
      </c>
      <c r="J198" s="759">
        <f t="shared" si="1044"/>
        <v>678.65559792394879</v>
      </c>
      <c r="K198" s="759">
        <f t="shared" si="1044"/>
        <v>678.65559792394879</v>
      </c>
      <c r="L198" s="759">
        <f t="shared" si="1044"/>
        <v>678.65559792394879</v>
      </c>
      <c r="M198" s="759">
        <f t="shared" si="1044"/>
        <v>678.65559792394879</v>
      </c>
      <c r="N198" s="759">
        <f t="shared" si="1044"/>
        <v>678.65559792394879</v>
      </c>
      <c r="O198" s="759">
        <f t="shared" si="1044"/>
        <v>658.0861213249201</v>
      </c>
      <c r="P198" s="765">
        <f t="shared" si="1045"/>
        <v>8123.297698488358</v>
      </c>
      <c r="Q198" s="761"/>
      <c r="R198" s="759">
        <f t="shared" ref="R198:AC198" si="1115">+R55/$D$149</f>
        <v>70.205751509374011</v>
      </c>
      <c r="S198" s="759">
        <f t="shared" si="1115"/>
        <v>70.205751509374011</v>
      </c>
      <c r="T198" s="759">
        <f t="shared" si="1115"/>
        <v>70.205751509374011</v>
      </c>
      <c r="U198" s="759">
        <f t="shared" si="1115"/>
        <v>70.205751509374011</v>
      </c>
      <c r="V198" s="759">
        <f t="shared" si="1115"/>
        <v>70.205751509374011</v>
      </c>
      <c r="W198" s="759">
        <f t="shared" si="1115"/>
        <v>70.205751509374011</v>
      </c>
      <c r="X198" s="759">
        <f t="shared" si="1115"/>
        <v>70.205751509374011</v>
      </c>
      <c r="Y198" s="759">
        <f t="shared" si="1115"/>
        <v>70.205751509374011</v>
      </c>
      <c r="Z198" s="759">
        <f t="shared" si="1115"/>
        <v>70.205751509374011</v>
      </c>
      <c r="AA198" s="759">
        <f t="shared" si="1115"/>
        <v>70.205751509374011</v>
      </c>
      <c r="AB198" s="759">
        <f t="shared" si="1115"/>
        <v>70.205751509374011</v>
      </c>
      <c r="AC198" s="759">
        <f t="shared" si="1115"/>
        <v>68.077874619819326</v>
      </c>
      <c r="AD198" s="765">
        <f t="shared" si="1047"/>
        <v>840.34114122293363</v>
      </c>
      <c r="AE198" s="761"/>
      <c r="AF198" s="759">
        <f t="shared" ref="AF198:AQ198" si="1116">+AF55/$D$149</f>
        <v>70.205751509374011</v>
      </c>
      <c r="AG198" s="759">
        <f t="shared" si="1116"/>
        <v>70.205751509374011</v>
      </c>
      <c r="AH198" s="759">
        <f t="shared" si="1116"/>
        <v>70.205751509374011</v>
      </c>
      <c r="AI198" s="759">
        <f t="shared" si="1116"/>
        <v>70.205751509374011</v>
      </c>
      <c r="AJ198" s="759">
        <f t="shared" si="1116"/>
        <v>70.205751509374011</v>
      </c>
      <c r="AK198" s="759">
        <f t="shared" si="1116"/>
        <v>70.205751509374011</v>
      </c>
      <c r="AL198" s="759">
        <f t="shared" si="1116"/>
        <v>70.205751509374011</v>
      </c>
      <c r="AM198" s="759">
        <f t="shared" si="1116"/>
        <v>70.205751509374011</v>
      </c>
      <c r="AN198" s="759">
        <f t="shared" si="1116"/>
        <v>70.205751509374011</v>
      </c>
      <c r="AO198" s="759">
        <f t="shared" si="1116"/>
        <v>70.205751509374011</v>
      </c>
      <c r="AP198" s="759">
        <f t="shared" si="1116"/>
        <v>70.205751509374011</v>
      </c>
      <c r="AQ198" s="759">
        <f t="shared" si="1116"/>
        <v>68.077874619819326</v>
      </c>
      <c r="AR198" s="765">
        <f t="shared" si="1049"/>
        <v>840.34114122293363</v>
      </c>
      <c r="AS198" s="761"/>
      <c r="AT198" s="759">
        <f t="shared" ref="AT198:BE198" si="1117">+AT55/$D$149</f>
        <v>46.803834339582671</v>
      </c>
      <c r="AU198" s="759">
        <f t="shared" si="1117"/>
        <v>46.803834339582671</v>
      </c>
      <c r="AV198" s="759">
        <f t="shared" si="1117"/>
        <v>46.803834339582671</v>
      </c>
      <c r="AW198" s="759">
        <f t="shared" si="1117"/>
        <v>46.803834339582671</v>
      </c>
      <c r="AX198" s="759">
        <f t="shared" si="1117"/>
        <v>46.803834339582671</v>
      </c>
      <c r="AY198" s="759">
        <f t="shared" si="1117"/>
        <v>46.803834339582671</v>
      </c>
      <c r="AZ198" s="759">
        <f t="shared" si="1117"/>
        <v>46.803834339582671</v>
      </c>
      <c r="BA198" s="759">
        <f t="shared" si="1117"/>
        <v>46.803834339582671</v>
      </c>
      <c r="BB198" s="759">
        <f t="shared" si="1117"/>
        <v>46.803834339582671</v>
      </c>
      <c r="BC198" s="759">
        <f t="shared" si="1117"/>
        <v>46.803834339582671</v>
      </c>
      <c r="BD198" s="759">
        <f t="shared" si="1117"/>
        <v>46.803834339582671</v>
      </c>
      <c r="BE198" s="759">
        <f t="shared" si="1117"/>
        <v>45.385249746546215</v>
      </c>
      <c r="BF198" s="765">
        <f t="shared" si="1051"/>
        <v>560.22742748195571</v>
      </c>
      <c r="BG198" s="474"/>
      <c r="BH198" s="759">
        <f t="shared" ref="BH198:BS198" si="1118">+BH55/$D$149</f>
        <v>351.02875754687</v>
      </c>
      <c r="BI198" s="759">
        <f t="shared" si="1118"/>
        <v>351.02875754687</v>
      </c>
      <c r="BJ198" s="759">
        <f t="shared" si="1118"/>
        <v>351.02875754687</v>
      </c>
      <c r="BK198" s="759">
        <f t="shared" si="1118"/>
        <v>351.02875754687</v>
      </c>
      <c r="BL198" s="759">
        <f t="shared" si="1118"/>
        <v>351.02875754687</v>
      </c>
      <c r="BM198" s="759">
        <f t="shared" si="1118"/>
        <v>351.02875754687</v>
      </c>
      <c r="BN198" s="759">
        <f t="shared" si="1118"/>
        <v>351.02875754687</v>
      </c>
      <c r="BO198" s="759">
        <f t="shared" si="1118"/>
        <v>351.02875754687</v>
      </c>
      <c r="BP198" s="759">
        <f t="shared" si="1118"/>
        <v>351.02875754687</v>
      </c>
      <c r="BQ198" s="759">
        <f t="shared" si="1118"/>
        <v>351.02875754687</v>
      </c>
      <c r="BR198" s="759">
        <f t="shared" si="1118"/>
        <v>351.02875754687</v>
      </c>
      <c r="BS198" s="759">
        <f t="shared" si="1118"/>
        <v>340.38937309909664</v>
      </c>
      <c r="BT198" s="765">
        <f t="shared" si="1053"/>
        <v>4201.705706114667</v>
      </c>
      <c r="BU198" s="761"/>
      <c r="BV198" s="759">
        <f t="shared" ref="BV198:CG198" si="1119">+BV55/$D$149</f>
        <v>23.401917169791336</v>
      </c>
      <c r="BW198" s="759">
        <f t="shared" si="1119"/>
        <v>23.401917169791336</v>
      </c>
      <c r="BX198" s="759">
        <f t="shared" si="1119"/>
        <v>23.401917169791336</v>
      </c>
      <c r="BY198" s="759">
        <f t="shared" si="1119"/>
        <v>23.401917169791336</v>
      </c>
      <c r="BZ198" s="759">
        <f t="shared" si="1119"/>
        <v>23.401917169791336</v>
      </c>
      <c r="CA198" s="759">
        <f t="shared" si="1119"/>
        <v>23.401917169791336</v>
      </c>
      <c r="CB198" s="759">
        <f t="shared" si="1119"/>
        <v>23.401917169791336</v>
      </c>
      <c r="CC198" s="759">
        <f t="shared" si="1119"/>
        <v>23.401917169791336</v>
      </c>
      <c r="CD198" s="759">
        <f t="shared" si="1119"/>
        <v>23.401917169791336</v>
      </c>
      <c r="CE198" s="759">
        <f t="shared" si="1119"/>
        <v>23.401917169791336</v>
      </c>
      <c r="CF198" s="759">
        <f t="shared" si="1119"/>
        <v>23.401917169791336</v>
      </c>
      <c r="CG198" s="759">
        <f t="shared" si="1119"/>
        <v>22.692624873273108</v>
      </c>
      <c r="CH198" s="765">
        <f t="shared" si="1055"/>
        <v>280.11371374097786</v>
      </c>
      <c r="CI198" s="761"/>
      <c r="CJ198" s="759">
        <f t="shared" ref="CJ198:CU198" si="1120">+CJ55/$D$149</f>
        <v>257.42108886770467</v>
      </c>
      <c r="CK198" s="759">
        <f t="shared" si="1120"/>
        <v>257.42108886770467</v>
      </c>
      <c r="CL198" s="759">
        <f t="shared" si="1120"/>
        <v>257.42108886770467</v>
      </c>
      <c r="CM198" s="759">
        <f t="shared" si="1120"/>
        <v>257.42108886770467</v>
      </c>
      <c r="CN198" s="759">
        <f t="shared" si="1120"/>
        <v>257.42108886770467</v>
      </c>
      <c r="CO198" s="759">
        <f t="shared" si="1120"/>
        <v>257.42108886770467</v>
      </c>
      <c r="CP198" s="759">
        <f t="shared" si="1120"/>
        <v>257.42108886770467</v>
      </c>
      <c r="CQ198" s="759">
        <f t="shared" si="1120"/>
        <v>257.42108886770467</v>
      </c>
      <c r="CR198" s="759">
        <f t="shared" si="1120"/>
        <v>257.42108886770467</v>
      </c>
      <c r="CS198" s="759">
        <f t="shared" si="1120"/>
        <v>257.42108886770467</v>
      </c>
      <c r="CT198" s="759">
        <f t="shared" si="1120"/>
        <v>257.42108886770467</v>
      </c>
      <c r="CU198" s="759">
        <f t="shared" si="1120"/>
        <v>249.6188736060042</v>
      </c>
      <c r="CV198" s="765">
        <f t="shared" si="1057"/>
        <v>3081.2508511507563</v>
      </c>
      <c r="CW198" s="761"/>
      <c r="CX198" s="759">
        <f t="shared" ref="CX198:DI198" si="1121">+CX55/$D$149</f>
        <v>655.25368075415736</v>
      </c>
      <c r="CY198" s="759">
        <f t="shared" si="1121"/>
        <v>655.25368075415736</v>
      </c>
      <c r="CZ198" s="759">
        <f t="shared" si="1121"/>
        <v>655.25368075415736</v>
      </c>
      <c r="DA198" s="759">
        <f t="shared" si="1121"/>
        <v>655.25368075415736</v>
      </c>
      <c r="DB198" s="759">
        <f t="shared" si="1121"/>
        <v>655.25368075415736</v>
      </c>
      <c r="DC198" s="759">
        <f t="shared" si="1121"/>
        <v>655.25368075415736</v>
      </c>
      <c r="DD198" s="759">
        <f t="shared" si="1121"/>
        <v>655.25368075415736</v>
      </c>
      <c r="DE198" s="759">
        <f t="shared" si="1121"/>
        <v>655.25368075415736</v>
      </c>
      <c r="DF198" s="759">
        <f t="shared" si="1121"/>
        <v>655.25368075415736</v>
      </c>
      <c r="DG198" s="759">
        <f t="shared" si="1121"/>
        <v>655.25368075415736</v>
      </c>
      <c r="DH198" s="759">
        <f t="shared" si="1121"/>
        <v>655.25368075415736</v>
      </c>
      <c r="DI198" s="759">
        <f t="shared" si="1121"/>
        <v>635.39349645164702</v>
      </c>
      <c r="DJ198" s="765">
        <f t="shared" si="1059"/>
        <v>7843.1839847473784</v>
      </c>
      <c r="DK198" s="761"/>
      <c r="DL198" s="759">
        <f t="shared" ref="DL198:DW198" si="1122">+DL55/$D$149</f>
        <v>655.25368075415736</v>
      </c>
      <c r="DM198" s="759">
        <f t="shared" si="1122"/>
        <v>655.25368075415736</v>
      </c>
      <c r="DN198" s="759">
        <f t="shared" si="1122"/>
        <v>655.25368075415736</v>
      </c>
      <c r="DO198" s="759">
        <f t="shared" si="1122"/>
        <v>655.25368075415736</v>
      </c>
      <c r="DP198" s="759">
        <f t="shared" si="1122"/>
        <v>655.25368075415736</v>
      </c>
      <c r="DQ198" s="759">
        <f t="shared" si="1122"/>
        <v>655.25368075415736</v>
      </c>
      <c r="DR198" s="759">
        <f t="shared" si="1122"/>
        <v>655.25368075415736</v>
      </c>
      <c r="DS198" s="759">
        <f t="shared" si="1122"/>
        <v>655.25368075415736</v>
      </c>
      <c r="DT198" s="759">
        <f t="shared" si="1122"/>
        <v>655.25368075415736</v>
      </c>
      <c r="DU198" s="759">
        <f t="shared" si="1122"/>
        <v>655.25368075415736</v>
      </c>
      <c r="DV198" s="759">
        <f t="shared" si="1122"/>
        <v>655.25368075415736</v>
      </c>
      <c r="DW198" s="759">
        <f t="shared" si="1122"/>
        <v>635.39349645164702</v>
      </c>
      <c r="DX198" s="765">
        <f t="shared" si="1061"/>
        <v>7843.1839847473784</v>
      </c>
      <c r="DY198" s="761"/>
      <c r="DZ198" s="759">
        <f t="shared" ref="DZ198:EK198" si="1123">+DZ55/$D$149</f>
        <v>23.401917169791336</v>
      </c>
      <c r="EA198" s="759">
        <f t="shared" si="1123"/>
        <v>23.401917169791336</v>
      </c>
      <c r="EB198" s="759">
        <f t="shared" si="1123"/>
        <v>23.401917169791336</v>
      </c>
      <c r="EC198" s="759">
        <f t="shared" si="1123"/>
        <v>23.401917169791336</v>
      </c>
      <c r="ED198" s="759">
        <f t="shared" si="1123"/>
        <v>23.401917169791336</v>
      </c>
      <c r="EE198" s="759">
        <f t="shared" si="1123"/>
        <v>23.401917169791336</v>
      </c>
      <c r="EF198" s="759">
        <f t="shared" si="1123"/>
        <v>23.401917169791336</v>
      </c>
      <c r="EG198" s="759">
        <f t="shared" si="1123"/>
        <v>23.401917169791336</v>
      </c>
      <c r="EH198" s="759">
        <f t="shared" si="1123"/>
        <v>23.401917169791336</v>
      </c>
      <c r="EI198" s="759">
        <f t="shared" si="1123"/>
        <v>23.401917169791336</v>
      </c>
      <c r="EJ198" s="759">
        <f t="shared" si="1123"/>
        <v>23.401917169791336</v>
      </c>
      <c r="EK198" s="759">
        <f t="shared" si="1123"/>
        <v>22.692624873273108</v>
      </c>
      <c r="EL198" s="765">
        <f t="shared" si="1063"/>
        <v>280.11371374097786</v>
      </c>
      <c r="EM198" s="761"/>
      <c r="EN198" s="759">
        <f t="shared" ref="EN198:EY198" si="1124">+EN55/$D$149</f>
        <v>46.803834339582671</v>
      </c>
      <c r="EO198" s="759">
        <f t="shared" si="1124"/>
        <v>46.803834339582671</v>
      </c>
      <c r="EP198" s="759">
        <f t="shared" si="1124"/>
        <v>46.803834339582671</v>
      </c>
      <c r="EQ198" s="759">
        <f t="shared" si="1124"/>
        <v>46.803834339582671</v>
      </c>
      <c r="ER198" s="759">
        <f t="shared" si="1124"/>
        <v>46.803834339582671</v>
      </c>
      <c r="ES198" s="759">
        <f t="shared" si="1124"/>
        <v>46.803834339582671</v>
      </c>
      <c r="ET198" s="759">
        <f t="shared" si="1124"/>
        <v>46.803834339582671</v>
      </c>
      <c r="EU198" s="759">
        <f t="shared" si="1124"/>
        <v>46.803834339582671</v>
      </c>
      <c r="EV198" s="759">
        <f t="shared" si="1124"/>
        <v>46.803834339582671</v>
      </c>
      <c r="EW198" s="759">
        <f t="shared" si="1124"/>
        <v>46.803834339582671</v>
      </c>
      <c r="EX198" s="759">
        <f t="shared" si="1124"/>
        <v>46.803834339582671</v>
      </c>
      <c r="EY198" s="759">
        <f t="shared" si="1124"/>
        <v>45.385249746546215</v>
      </c>
      <c r="EZ198" s="765">
        <f t="shared" si="1065"/>
        <v>560.22742748195571</v>
      </c>
      <c r="FA198" s="761"/>
      <c r="FB198" s="759">
        <f t="shared" ref="FB198:FM198" si="1125">+FB55/$D$149</f>
        <v>23.401917169791336</v>
      </c>
      <c r="FC198" s="759">
        <f t="shared" si="1125"/>
        <v>23.401917169791336</v>
      </c>
      <c r="FD198" s="759">
        <f t="shared" si="1125"/>
        <v>23.401917169791336</v>
      </c>
      <c r="FE198" s="759">
        <f t="shared" si="1125"/>
        <v>23.401917169791336</v>
      </c>
      <c r="FF198" s="759">
        <f t="shared" si="1125"/>
        <v>23.401917169791336</v>
      </c>
      <c r="FG198" s="759">
        <f t="shared" si="1125"/>
        <v>23.401917169791336</v>
      </c>
      <c r="FH198" s="759">
        <f t="shared" si="1125"/>
        <v>23.401917169791336</v>
      </c>
      <c r="FI198" s="759">
        <f t="shared" si="1125"/>
        <v>23.401917169791336</v>
      </c>
      <c r="FJ198" s="759">
        <f t="shared" si="1125"/>
        <v>23.401917169791336</v>
      </c>
      <c r="FK198" s="759">
        <f t="shared" si="1125"/>
        <v>23.401917169791336</v>
      </c>
      <c r="FL198" s="759">
        <f t="shared" si="1125"/>
        <v>23.401917169791336</v>
      </c>
      <c r="FM198" s="759">
        <f t="shared" si="1125"/>
        <v>22.692624873273108</v>
      </c>
      <c r="FN198" s="765">
        <f t="shared" si="1067"/>
        <v>280.11371374097786</v>
      </c>
      <c r="FO198" s="761"/>
      <c r="FP198" s="759">
        <f t="shared" ref="FP198:GA198" si="1126">+FP55/$D$149</f>
        <v>163.81342018853934</v>
      </c>
      <c r="FQ198" s="759">
        <f t="shared" si="1126"/>
        <v>163.81342018853934</v>
      </c>
      <c r="FR198" s="759">
        <f t="shared" si="1126"/>
        <v>163.81342018853934</v>
      </c>
      <c r="FS198" s="759">
        <f t="shared" si="1126"/>
        <v>163.81342018853934</v>
      </c>
      <c r="FT198" s="759">
        <f t="shared" si="1126"/>
        <v>163.81342018853934</v>
      </c>
      <c r="FU198" s="759">
        <f t="shared" si="1126"/>
        <v>163.81342018853934</v>
      </c>
      <c r="FV198" s="759">
        <f t="shared" si="1126"/>
        <v>163.81342018853934</v>
      </c>
      <c r="FW198" s="759">
        <f t="shared" si="1126"/>
        <v>163.81342018853934</v>
      </c>
      <c r="FX198" s="759">
        <f t="shared" si="1126"/>
        <v>163.81342018853934</v>
      </c>
      <c r="FY198" s="759">
        <f t="shared" si="1126"/>
        <v>163.81342018853934</v>
      </c>
      <c r="FZ198" s="759">
        <f t="shared" si="1126"/>
        <v>163.81342018853934</v>
      </c>
      <c r="GA198" s="759">
        <f t="shared" si="1126"/>
        <v>158.84837411291176</v>
      </c>
      <c r="GB198" s="765">
        <f t="shared" si="1069"/>
        <v>1960.7959961868446</v>
      </c>
      <c r="GC198" s="761"/>
      <c r="GD198" s="759">
        <f t="shared" ref="GD198:GO198" si="1127">+GD55/$D$149</f>
        <v>23.401917169791336</v>
      </c>
      <c r="GE198" s="759">
        <f t="shared" si="1127"/>
        <v>23.401917169791336</v>
      </c>
      <c r="GF198" s="759">
        <f t="shared" si="1127"/>
        <v>23.401917169791336</v>
      </c>
      <c r="GG198" s="759">
        <f t="shared" si="1127"/>
        <v>23.401917169791336</v>
      </c>
      <c r="GH198" s="759">
        <f t="shared" si="1127"/>
        <v>23.401917169791336</v>
      </c>
      <c r="GI198" s="759">
        <f t="shared" si="1127"/>
        <v>23.401917169791336</v>
      </c>
      <c r="GJ198" s="759">
        <f t="shared" si="1127"/>
        <v>23.401917169791336</v>
      </c>
      <c r="GK198" s="759">
        <f t="shared" si="1127"/>
        <v>23.401917169791336</v>
      </c>
      <c r="GL198" s="759">
        <f t="shared" si="1127"/>
        <v>23.401917169791336</v>
      </c>
      <c r="GM198" s="759">
        <f t="shared" si="1127"/>
        <v>23.401917169791336</v>
      </c>
      <c r="GN198" s="759">
        <f t="shared" si="1127"/>
        <v>23.401917169791336</v>
      </c>
      <c r="GO198" s="759">
        <f t="shared" si="1127"/>
        <v>22.692624873273108</v>
      </c>
      <c r="GP198" s="765">
        <f t="shared" si="1071"/>
        <v>280.11371374097786</v>
      </c>
      <c r="GQ198" s="761"/>
      <c r="GR198" s="759">
        <f t="shared" ref="GR198:HC198" si="1128">+GR55/$D$149</f>
        <v>0</v>
      </c>
      <c r="GS198" s="759">
        <f t="shared" si="1128"/>
        <v>0</v>
      </c>
      <c r="GT198" s="759">
        <f t="shared" si="1128"/>
        <v>4802.1925643469967</v>
      </c>
      <c r="GU198" s="759">
        <f t="shared" si="1128"/>
        <v>4802.1925643469967</v>
      </c>
      <c r="GV198" s="759">
        <f t="shared" si="1128"/>
        <v>4802.1925643469967</v>
      </c>
      <c r="GW198" s="759">
        <f t="shared" si="1128"/>
        <v>4802.1925643469967</v>
      </c>
      <c r="GX198" s="759">
        <f t="shared" si="1128"/>
        <v>4802.1925643469967</v>
      </c>
      <c r="GY198" s="759">
        <f t="shared" si="1128"/>
        <v>4802.1925643469967</v>
      </c>
      <c r="GZ198" s="759">
        <f t="shared" si="1128"/>
        <v>4802.1925643469967</v>
      </c>
      <c r="HA198" s="759">
        <f t="shared" si="1128"/>
        <v>4802.1925643469967</v>
      </c>
      <c r="HB198" s="759">
        <f t="shared" si="1128"/>
        <v>4802.1925643469967</v>
      </c>
      <c r="HC198" s="759">
        <f t="shared" si="1128"/>
        <v>4802.1925643469967</v>
      </c>
      <c r="HD198" s="765">
        <f t="shared" si="1106"/>
        <v>0</v>
      </c>
      <c r="HE198" s="761"/>
      <c r="HF198" s="759">
        <f t="shared" ref="HF198:HQ198" si="1129">+HF55/$D$149</f>
        <v>93.607668679165343</v>
      </c>
      <c r="HG198" s="759">
        <f t="shared" si="1129"/>
        <v>93.607668679165343</v>
      </c>
      <c r="HH198" s="759">
        <f t="shared" si="1129"/>
        <v>93.607668679165343</v>
      </c>
      <c r="HI198" s="759">
        <f t="shared" si="1129"/>
        <v>93.607668679165343</v>
      </c>
      <c r="HJ198" s="759">
        <f t="shared" si="1129"/>
        <v>93.607668679165343</v>
      </c>
      <c r="HK198" s="759">
        <f t="shared" si="1129"/>
        <v>93.607668679165343</v>
      </c>
      <c r="HL198" s="759">
        <f t="shared" si="1129"/>
        <v>93.607668679165343</v>
      </c>
      <c r="HM198" s="759">
        <f t="shared" si="1129"/>
        <v>93.607668679165343</v>
      </c>
      <c r="HN198" s="759">
        <f t="shared" si="1129"/>
        <v>93.607668679165343</v>
      </c>
      <c r="HO198" s="759">
        <f t="shared" si="1129"/>
        <v>93.607668679165343</v>
      </c>
      <c r="HP198" s="759">
        <f t="shared" si="1129"/>
        <v>93.607668679165343</v>
      </c>
      <c r="HQ198" s="759">
        <f t="shared" si="1129"/>
        <v>90.77049949309243</v>
      </c>
      <c r="HR198" s="765">
        <f t="shared" si="1074"/>
        <v>1120.4548549639114</v>
      </c>
      <c r="HS198" s="761"/>
      <c r="HT198" s="759">
        <f t="shared" ref="HT198:IE198" si="1130">+HT55/$D$149</f>
        <v>23.401917169791336</v>
      </c>
      <c r="HU198" s="759">
        <f t="shared" si="1130"/>
        <v>23.401917169791336</v>
      </c>
      <c r="HV198" s="759">
        <f t="shared" si="1130"/>
        <v>23.401917169791336</v>
      </c>
      <c r="HW198" s="759">
        <f t="shared" si="1130"/>
        <v>23.401917169791336</v>
      </c>
      <c r="HX198" s="759">
        <f t="shared" si="1130"/>
        <v>23.401917169791336</v>
      </c>
      <c r="HY198" s="759">
        <f t="shared" si="1130"/>
        <v>23.401917169791336</v>
      </c>
      <c r="HZ198" s="759">
        <f t="shared" si="1130"/>
        <v>23.401917169791336</v>
      </c>
      <c r="IA198" s="759">
        <f t="shared" si="1130"/>
        <v>23.401917169791336</v>
      </c>
      <c r="IB198" s="759">
        <f t="shared" si="1130"/>
        <v>23.401917169791336</v>
      </c>
      <c r="IC198" s="759">
        <f t="shared" si="1130"/>
        <v>23.401917169791336</v>
      </c>
      <c r="ID198" s="759">
        <f t="shared" si="1130"/>
        <v>23.401917169791336</v>
      </c>
      <c r="IE198" s="759">
        <f t="shared" si="1130"/>
        <v>22.692624873273108</v>
      </c>
      <c r="IF198" s="765">
        <f t="shared" si="1076"/>
        <v>280.11371374097786</v>
      </c>
      <c r="IG198" s="761"/>
      <c r="IH198" s="759">
        <f t="shared" ref="IH198:IS198" si="1131">+IH55/$D$149</f>
        <v>23.401917169791336</v>
      </c>
      <c r="II198" s="759">
        <f t="shared" si="1131"/>
        <v>23.401917169791336</v>
      </c>
      <c r="IJ198" s="759">
        <f t="shared" si="1131"/>
        <v>23.401917169791336</v>
      </c>
      <c r="IK198" s="759">
        <f t="shared" si="1131"/>
        <v>23.401917169791336</v>
      </c>
      <c r="IL198" s="759">
        <f t="shared" si="1131"/>
        <v>23.401917169791336</v>
      </c>
      <c r="IM198" s="759">
        <f t="shared" si="1131"/>
        <v>23.401917169791336</v>
      </c>
      <c r="IN198" s="759">
        <f t="shared" si="1131"/>
        <v>23.401917169791336</v>
      </c>
      <c r="IO198" s="759">
        <f t="shared" si="1131"/>
        <v>23.401917169791336</v>
      </c>
      <c r="IP198" s="759">
        <f t="shared" si="1131"/>
        <v>23.401917169791336</v>
      </c>
      <c r="IQ198" s="759">
        <f t="shared" si="1131"/>
        <v>23.401917169791336</v>
      </c>
      <c r="IR198" s="759">
        <f t="shared" si="1131"/>
        <v>23.401917169791336</v>
      </c>
      <c r="IS198" s="759">
        <f t="shared" si="1131"/>
        <v>22.692624873273108</v>
      </c>
      <c r="IT198" s="765">
        <f t="shared" si="1078"/>
        <v>280.11371374097786</v>
      </c>
      <c r="IU198" s="761"/>
      <c r="IV198" s="759">
        <f t="shared" ref="IV198:JG198" si="1132">+IV55/$D$149</f>
        <v>163.81342018853934</v>
      </c>
      <c r="IW198" s="759">
        <f t="shared" si="1132"/>
        <v>163.81342018853934</v>
      </c>
      <c r="IX198" s="759">
        <f t="shared" si="1132"/>
        <v>163.81342018853934</v>
      </c>
      <c r="IY198" s="759">
        <f t="shared" si="1132"/>
        <v>163.81342018853934</v>
      </c>
      <c r="IZ198" s="759">
        <f t="shared" si="1132"/>
        <v>163.81342018853934</v>
      </c>
      <c r="JA198" s="759">
        <f t="shared" si="1132"/>
        <v>163.81342018853934</v>
      </c>
      <c r="JB198" s="759">
        <f t="shared" si="1132"/>
        <v>163.81342018853934</v>
      </c>
      <c r="JC198" s="759">
        <f t="shared" si="1132"/>
        <v>163.81342018853934</v>
      </c>
      <c r="JD198" s="759">
        <f t="shared" si="1132"/>
        <v>163.81342018853934</v>
      </c>
      <c r="JE198" s="759">
        <f t="shared" si="1132"/>
        <v>163.81342018853934</v>
      </c>
      <c r="JF198" s="759">
        <f t="shared" si="1132"/>
        <v>163.81342018853934</v>
      </c>
      <c r="JG198" s="759">
        <f t="shared" si="1132"/>
        <v>158.84837411291176</v>
      </c>
      <c r="JH198" s="765">
        <f t="shared" si="1080"/>
        <v>1960.7959961868446</v>
      </c>
      <c r="JI198" s="761"/>
      <c r="JJ198" s="759">
        <f t="shared" ref="JJ198:JU198" si="1133">+JJ55/$D$149</f>
        <v>257.42108886770467</v>
      </c>
      <c r="JK198" s="759">
        <f t="shared" si="1133"/>
        <v>257.42108886770467</v>
      </c>
      <c r="JL198" s="759">
        <f t="shared" si="1133"/>
        <v>257.42108886770467</v>
      </c>
      <c r="JM198" s="759">
        <f t="shared" si="1133"/>
        <v>257.42108886770467</v>
      </c>
      <c r="JN198" s="759">
        <f t="shared" si="1133"/>
        <v>257.42108886770467</v>
      </c>
      <c r="JO198" s="759">
        <f t="shared" si="1133"/>
        <v>257.42108886770467</v>
      </c>
      <c r="JP198" s="759">
        <f t="shared" si="1133"/>
        <v>257.42108886770467</v>
      </c>
      <c r="JQ198" s="759">
        <f t="shared" si="1133"/>
        <v>257.42108886770467</v>
      </c>
      <c r="JR198" s="759">
        <f t="shared" si="1133"/>
        <v>257.42108886770467</v>
      </c>
      <c r="JS198" s="759">
        <f t="shared" si="1133"/>
        <v>257.42108886770467</v>
      </c>
      <c r="JT198" s="759">
        <f t="shared" si="1133"/>
        <v>257.42108886770467</v>
      </c>
      <c r="JU198" s="759">
        <f t="shared" si="1133"/>
        <v>249.6188736060042</v>
      </c>
      <c r="JV198" s="765">
        <f t="shared" si="1082"/>
        <v>3081.2508511507563</v>
      </c>
      <c r="JW198" s="761"/>
      <c r="JX198" s="759">
        <f t="shared" ref="JX198:KI198" si="1134">+JX55/$D$149</f>
        <v>117.00958584895669</v>
      </c>
      <c r="JY198" s="759">
        <f t="shared" si="1134"/>
        <v>117.00958584895669</v>
      </c>
      <c r="JZ198" s="759">
        <f t="shared" si="1134"/>
        <v>117.00958584895669</v>
      </c>
      <c r="KA198" s="759">
        <f t="shared" si="1134"/>
        <v>117.00958584895669</v>
      </c>
      <c r="KB198" s="759">
        <f t="shared" si="1134"/>
        <v>117.00958584895669</v>
      </c>
      <c r="KC198" s="759">
        <f t="shared" si="1134"/>
        <v>117.00958584895669</v>
      </c>
      <c r="KD198" s="759">
        <f t="shared" si="1134"/>
        <v>117.00958584895669</v>
      </c>
      <c r="KE198" s="759">
        <f t="shared" si="1134"/>
        <v>117.00958584895669</v>
      </c>
      <c r="KF198" s="759">
        <f t="shared" si="1134"/>
        <v>117.00958584895669</v>
      </c>
      <c r="KG198" s="759">
        <f t="shared" si="1134"/>
        <v>117.00958584895669</v>
      </c>
      <c r="KH198" s="759">
        <f t="shared" si="1134"/>
        <v>117.00958584895669</v>
      </c>
      <c r="KI198" s="759">
        <f t="shared" si="1134"/>
        <v>113.46312436636553</v>
      </c>
      <c r="KJ198" s="765">
        <f t="shared" si="1084"/>
        <v>1400.568568704889</v>
      </c>
      <c r="KK198" s="761"/>
      <c r="KL198" s="759">
        <f t="shared" ref="KL198:KW198" si="1135">+KL55/$D$149</f>
        <v>46.803834339582671</v>
      </c>
      <c r="KM198" s="759">
        <f t="shared" si="1135"/>
        <v>46.803834339582671</v>
      </c>
      <c r="KN198" s="759">
        <f t="shared" si="1135"/>
        <v>46.803834339582671</v>
      </c>
      <c r="KO198" s="759">
        <f t="shared" si="1135"/>
        <v>46.803834339582671</v>
      </c>
      <c r="KP198" s="759">
        <f t="shared" si="1135"/>
        <v>46.803834339582671</v>
      </c>
      <c r="KQ198" s="759">
        <f t="shared" si="1135"/>
        <v>46.803834339582671</v>
      </c>
      <c r="KR198" s="759">
        <f t="shared" si="1135"/>
        <v>46.803834339582671</v>
      </c>
      <c r="KS198" s="759">
        <f t="shared" si="1135"/>
        <v>46.803834339582671</v>
      </c>
      <c r="KT198" s="759">
        <f t="shared" si="1135"/>
        <v>46.803834339582671</v>
      </c>
      <c r="KU198" s="759">
        <f t="shared" si="1135"/>
        <v>46.803834339582671</v>
      </c>
      <c r="KV198" s="759">
        <f t="shared" si="1135"/>
        <v>46.803834339582671</v>
      </c>
      <c r="KW198" s="759">
        <f t="shared" si="1135"/>
        <v>45.385249746546215</v>
      </c>
      <c r="KX198" s="765">
        <f t="shared" si="1086"/>
        <v>560.22742748195571</v>
      </c>
      <c r="KY198" s="761"/>
      <c r="KZ198" s="759">
        <f t="shared" ref="KZ198:LK198" si="1136">+KZ55/$D$149</f>
        <v>23.401917169791336</v>
      </c>
      <c r="LA198" s="759">
        <f t="shared" si="1136"/>
        <v>23.401917169791336</v>
      </c>
      <c r="LB198" s="759">
        <f t="shared" si="1136"/>
        <v>23.401917169791336</v>
      </c>
      <c r="LC198" s="759">
        <f t="shared" si="1136"/>
        <v>23.401917169791336</v>
      </c>
      <c r="LD198" s="759">
        <f t="shared" si="1136"/>
        <v>23.401917169791336</v>
      </c>
      <c r="LE198" s="759">
        <f t="shared" si="1136"/>
        <v>23.401917169791336</v>
      </c>
      <c r="LF198" s="759">
        <f t="shared" si="1136"/>
        <v>23.401917169791336</v>
      </c>
      <c r="LG198" s="759">
        <f t="shared" si="1136"/>
        <v>23.401917169791336</v>
      </c>
      <c r="LH198" s="759">
        <f t="shared" si="1136"/>
        <v>23.401917169791336</v>
      </c>
      <c r="LI198" s="759">
        <f t="shared" si="1136"/>
        <v>23.401917169791336</v>
      </c>
      <c r="LJ198" s="759">
        <f t="shared" si="1136"/>
        <v>23.401917169791336</v>
      </c>
      <c r="LK198" s="759">
        <f t="shared" si="1136"/>
        <v>22.692624873273108</v>
      </c>
      <c r="LL198" s="765">
        <f t="shared" si="1088"/>
        <v>280.11371374097786</v>
      </c>
      <c r="LM198" s="761"/>
      <c r="LN198" s="759">
        <v>0</v>
      </c>
      <c r="LO198" s="764">
        <v>0</v>
      </c>
      <c r="LP198" s="763">
        <v>0</v>
      </c>
      <c r="LQ198" s="763">
        <v>0</v>
      </c>
      <c r="LR198" s="763">
        <v>0</v>
      </c>
      <c r="LS198" s="763">
        <v>0</v>
      </c>
      <c r="LT198" s="763">
        <v>0</v>
      </c>
      <c r="LU198" s="763">
        <v>0</v>
      </c>
      <c r="LV198" s="763">
        <v>0</v>
      </c>
      <c r="LW198" s="763">
        <v>0</v>
      </c>
      <c r="LX198" s="763">
        <v>0</v>
      </c>
      <c r="LY198" s="763">
        <v>0</v>
      </c>
      <c r="LZ198" s="765">
        <f t="shared" si="1089"/>
        <v>0</v>
      </c>
      <c r="MA198" s="761"/>
      <c r="MB198" s="765">
        <f t="shared" si="1090"/>
        <v>3837.9144158457802</v>
      </c>
      <c r="MC198" s="765">
        <f t="shared" si="1090"/>
        <v>3837.9144158457802</v>
      </c>
      <c r="MD198" s="765">
        <f t="shared" si="1090"/>
        <v>8640.1069801927733</v>
      </c>
      <c r="ME198" s="765">
        <f t="shared" si="1090"/>
        <v>8640.1069801927733</v>
      </c>
      <c r="MF198" s="765">
        <f t="shared" si="1090"/>
        <v>8640.1069801927733</v>
      </c>
      <c r="MG198" s="765">
        <f t="shared" si="1090"/>
        <v>8640.1069801927733</v>
      </c>
      <c r="MH198" s="765">
        <f t="shared" si="1090"/>
        <v>8640.1069801927733</v>
      </c>
      <c r="MI198" s="765">
        <f t="shared" si="1090"/>
        <v>8640.1069801927733</v>
      </c>
      <c r="MJ198" s="765">
        <f t="shared" si="1090"/>
        <v>8640.1069801927733</v>
      </c>
      <c r="MK198" s="765">
        <f t="shared" si="1090"/>
        <v>8640.1069801927733</v>
      </c>
      <c r="ML198" s="765">
        <f t="shared" si="1090"/>
        <v>8640.1069801927733</v>
      </c>
      <c r="MM198" s="765">
        <f t="shared" si="1090"/>
        <v>8523.7830435637879</v>
      </c>
      <c r="MN198" s="765">
        <f t="shared" si="1091"/>
        <v>93960.574696990298</v>
      </c>
    </row>
    <row r="199" spans="1:352" x14ac:dyDescent="0.25">
      <c r="A199" s="792"/>
      <c r="B199" s="393" t="s">
        <v>106</v>
      </c>
      <c r="C199" s="313"/>
      <c r="D199" s="759">
        <f t="shared" si="1044"/>
        <v>211.17995975002648</v>
      </c>
      <c r="E199" s="759">
        <f t="shared" si="1044"/>
        <v>211.17995975002648</v>
      </c>
      <c r="F199" s="759">
        <f t="shared" si="1044"/>
        <v>211.17995975002648</v>
      </c>
      <c r="G199" s="759">
        <f t="shared" si="1044"/>
        <v>211.17995975002648</v>
      </c>
      <c r="H199" s="759">
        <f t="shared" si="1044"/>
        <v>211.17995975002648</v>
      </c>
      <c r="I199" s="759">
        <f t="shared" si="1044"/>
        <v>211.17995975002648</v>
      </c>
      <c r="J199" s="759">
        <f t="shared" si="1044"/>
        <v>211.17995975002648</v>
      </c>
      <c r="K199" s="759">
        <f t="shared" si="1044"/>
        <v>211.17995975002648</v>
      </c>
      <c r="L199" s="759">
        <f t="shared" si="1044"/>
        <v>211.17995975002648</v>
      </c>
      <c r="M199" s="759">
        <f t="shared" si="1044"/>
        <v>211.17995975002648</v>
      </c>
      <c r="N199" s="759">
        <f t="shared" si="1044"/>
        <v>211.17995975002648</v>
      </c>
      <c r="O199" s="759">
        <f t="shared" si="1044"/>
        <v>211.17995975002648</v>
      </c>
      <c r="P199" s="765">
        <f t="shared" si="1045"/>
        <v>2534.1595170003184</v>
      </c>
      <c r="Q199" s="761"/>
      <c r="R199" s="759">
        <f t="shared" ref="R199:AC199" si="1137">+R56/$D$149</f>
        <v>21.846202732761359</v>
      </c>
      <c r="S199" s="759">
        <f t="shared" si="1137"/>
        <v>21.846202732761359</v>
      </c>
      <c r="T199" s="759">
        <f t="shared" si="1137"/>
        <v>21.846202732761359</v>
      </c>
      <c r="U199" s="759">
        <f t="shared" si="1137"/>
        <v>21.846202732761359</v>
      </c>
      <c r="V199" s="759">
        <f t="shared" si="1137"/>
        <v>21.846202732761359</v>
      </c>
      <c r="W199" s="759">
        <f t="shared" si="1137"/>
        <v>21.846202732761359</v>
      </c>
      <c r="X199" s="759">
        <f t="shared" si="1137"/>
        <v>21.846202732761359</v>
      </c>
      <c r="Y199" s="759">
        <f t="shared" si="1137"/>
        <v>21.846202732761359</v>
      </c>
      <c r="Z199" s="759">
        <f t="shared" si="1137"/>
        <v>21.846202732761359</v>
      </c>
      <c r="AA199" s="759">
        <f t="shared" si="1137"/>
        <v>21.846202732761359</v>
      </c>
      <c r="AB199" s="759">
        <f t="shared" si="1137"/>
        <v>21.846202732761359</v>
      </c>
      <c r="AC199" s="759">
        <f t="shared" si="1137"/>
        <v>21.846202732761359</v>
      </c>
      <c r="AD199" s="765">
        <f t="shared" si="1047"/>
        <v>262.15443279313632</v>
      </c>
      <c r="AE199" s="761"/>
      <c r="AF199" s="759">
        <f t="shared" ref="AF199:AQ199" si="1138">+AF56/$D$149</f>
        <v>21.846202732761359</v>
      </c>
      <c r="AG199" s="759">
        <f t="shared" si="1138"/>
        <v>21.846202732761359</v>
      </c>
      <c r="AH199" s="759">
        <f t="shared" si="1138"/>
        <v>21.846202732761359</v>
      </c>
      <c r="AI199" s="759">
        <f t="shared" si="1138"/>
        <v>21.846202732761359</v>
      </c>
      <c r="AJ199" s="759">
        <f t="shared" si="1138"/>
        <v>21.846202732761359</v>
      </c>
      <c r="AK199" s="759">
        <f t="shared" si="1138"/>
        <v>21.846202732761359</v>
      </c>
      <c r="AL199" s="759">
        <f t="shared" si="1138"/>
        <v>21.846202732761359</v>
      </c>
      <c r="AM199" s="759">
        <f t="shared" si="1138"/>
        <v>21.846202732761359</v>
      </c>
      <c r="AN199" s="759">
        <f t="shared" si="1138"/>
        <v>21.846202732761359</v>
      </c>
      <c r="AO199" s="759">
        <f t="shared" si="1138"/>
        <v>21.846202732761359</v>
      </c>
      <c r="AP199" s="759">
        <f t="shared" si="1138"/>
        <v>21.846202732761359</v>
      </c>
      <c r="AQ199" s="759">
        <f t="shared" si="1138"/>
        <v>21.846202732761359</v>
      </c>
      <c r="AR199" s="765">
        <f t="shared" si="1049"/>
        <v>262.15443279313632</v>
      </c>
      <c r="AS199" s="761"/>
      <c r="AT199" s="759">
        <f t="shared" ref="AT199:BE199" si="1139">+AT56/$D$149</f>
        <v>14.56413515517424</v>
      </c>
      <c r="AU199" s="759">
        <f t="shared" si="1139"/>
        <v>14.56413515517424</v>
      </c>
      <c r="AV199" s="759">
        <f t="shared" si="1139"/>
        <v>14.56413515517424</v>
      </c>
      <c r="AW199" s="759">
        <f t="shared" si="1139"/>
        <v>14.56413515517424</v>
      </c>
      <c r="AX199" s="759">
        <f t="shared" si="1139"/>
        <v>14.56413515517424</v>
      </c>
      <c r="AY199" s="759">
        <f t="shared" si="1139"/>
        <v>14.56413515517424</v>
      </c>
      <c r="AZ199" s="759">
        <f t="shared" si="1139"/>
        <v>14.56413515517424</v>
      </c>
      <c r="BA199" s="759">
        <f t="shared" si="1139"/>
        <v>14.56413515517424</v>
      </c>
      <c r="BB199" s="759">
        <f t="shared" si="1139"/>
        <v>14.56413515517424</v>
      </c>
      <c r="BC199" s="759">
        <f t="shared" si="1139"/>
        <v>14.56413515517424</v>
      </c>
      <c r="BD199" s="759">
        <f t="shared" si="1139"/>
        <v>14.56413515517424</v>
      </c>
      <c r="BE199" s="759">
        <f t="shared" si="1139"/>
        <v>14.56413515517424</v>
      </c>
      <c r="BF199" s="765">
        <f t="shared" si="1051"/>
        <v>174.76962186209084</v>
      </c>
      <c r="BG199" s="474"/>
      <c r="BH199" s="759">
        <f t="shared" ref="BH199:BS199" si="1140">+BH56/$D$149</f>
        <v>109.23101366380679</v>
      </c>
      <c r="BI199" s="759">
        <f t="shared" si="1140"/>
        <v>109.23101366380679</v>
      </c>
      <c r="BJ199" s="759">
        <f t="shared" si="1140"/>
        <v>109.23101366380679</v>
      </c>
      <c r="BK199" s="759">
        <f t="shared" si="1140"/>
        <v>109.23101366380679</v>
      </c>
      <c r="BL199" s="759">
        <f t="shared" si="1140"/>
        <v>109.23101366380679</v>
      </c>
      <c r="BM199" s="759">
        <f t="shared" si="1140"/>
        <v>109.23101366380679</v>
      </c>
      <c r="BN199" s="759">
        <f t="shared" si="1140"/>
        <v>109.23101366380679</v>
      </c>
      <c r="BO199" s="759">
        <f t="shared" si="1140"/>
        <v>109.23101366380679</v>
      </c>
      <c r="BP199" s="759">
        <f t="shared" si="1140"/>
        <v>109.23101366380679</v>
      </c>
      <c r="BQ199" s="759">
        <f t="shared" si="1140"/>
        <v>109.23101366380679</v>
      </c>
      <c r="BR199" s="759">
        <f t="shared" si="1140"/>
        <v>109.23101366380679</v>
      </c>
      <c r="BS199" s="759">
        <f t="shared" si="1140"/>
        <v>109.23101366380679</v>
      </c>
      <c r="BT199" s="765">
        <f t="shared" si="1053"/>
        <v>1310.7721639656818</v>
      </c>
      <c r="BU199" s="761"/>
      <c r="BV199" s="759">
        <f t="shared" ref="BV199:CG199" si="1141">+BV56/$D$149</f>
        <v>7.28206757758712</v>
      </c>
      <c r="BW199" s="759">
        <f t="shared" si="1141"/>
        <v>7.28206757758712</v>
      </c>
      <c r="BX199" s="759">
        <f t="shared" si="1141"/>
        <v>7.28206757758712</v>
      </c>
      <c r="BY199" s="759">
        <f t="shared" si="1141"/>
        <v>7.28206757758712</v>
      </c>
      <c r="BZ199" s="759">
        <f t="shared" si="1141"/>
        <v>7.28206757758712</v>
      </c>
      <c r="CA199" s="759">
        <f t="shared" si="1141"/>
        <v>7.28206757758712</v>
      </c>
      <c r="CB199" s="759">
        <f t="shared" si="1141"/>
        <v>7.28206757758712</v>
      </c>
      <c r="CC199" s="759">
        <f t="shared" si="1141"/>
        <v>7.28206757758712</v>
      </c>
      <c r="CD199" s="759">
        <f t="shared" si="1141"/>
        <v>7.28206757758712</v>
      </c>
      <c r="CE199" s="759">
        <f t="shared" si="1141"/>
        <v>7.28206757758712</v>
      </c>
      <c r="CF199" s="759">
        <f t="shared" si="1141"/>
        <v>7.28206757758712</v>
      </c>
      <c r="CG199" s="759">
        <f t="shared" si="1141"/>
        <v>7.28206757758712</v>
      </c>
      <c r="CH199" s="765">
        <f t="shared" si="1055"/>
        <v>87.384810931045422</v>
      </c>
      <c r="CI199" s="761"/>
      <c r="CJ199" s="759">
        <f t="shared" ref="CJ199:CU199" si="1142">+CJ56/$D$149</f>
        <v>80.102743353458308</v>
      </c>
      <c r="CK199" s="759">
        <f t="shared" si="1142"/>
        <v>80.102743353458308</v>
      </c>
      <c r="CL199" s="759">
        <f t="shared" si="1142"/>
        <v>80.102743353458308</v>
      </c>
      <c r="CM199" s="759">
        <f t="shared" si="1142"/>
        <v>80.102743353458308</v>
      </c>
      <c r="CN199" s="759">
        <f t="shared" si="1142"/>
        <v>80.102743353458308</v>
      </c>
      <c r="CO199" s="759">
        <f t="shared" si="1142"/>
        <v>80.102743353458308</v>
      </c>
      <c r="CP199" s="759">
        <f t="shared" si="1142"/>
        <v>80.102743353458308</v>
      </c>
      <c r="CQ199" s="759">
        <f t="shared" si="1142"/>
        <v>80.102743353458308</v>
      </c>
      <c r="CR199" s="759">
        <f t="shared" si="1142"/>
        <v>80.102743353458308</v>
      </c>
      <c r="CS199" s="759">
        <f t="shared" si="1142"/>
        <v>80.102743353458308</v>
      </c>
      <c r="CT199" s="759">
        <f t="shared" si="1142"/>
        <v>80.102743353458308</v>
      </c>
      <c r="CU199" s="759">
        <f t="shared" si="1142"/>
        <v>80.102743353458308</v>
      </c>
      <c r="CV199" s="765">
        <f t="shared" si="1057"/>
        <v>961.23292024149976</v>
      </c>
      <c r="CW199" s="761"/>
      <c r="CX199" s="759">
        <f t="shared" ref="CX199:DI199" si="1143">+CX56/$D$149</f>
        <v>203.89789217243933</v>
      </c>
      <c r="CY199" s="759">
        <f t="shared" si="1143"/>
        <v>203.89789217243933</v>
      </c>
      <c r="CZ199" s="759">
        <f t="shared" si="1143"/>
        <v>203.89789217243933</v>
      </c>
      <c r="DA199" s="759">
        <f t="shared" si="1143"/>
        <v>203.89789217243933</v>
      </c>
      <c r="DB199" s="759">
        <f t="shared" si="1143"/>
        <v>203.89789217243933</v>
      </c>
      <c r="DC199" s="759">
        <f t="shared" si="1143"/>
        <v>203.89789217243933</v>
      </c>
      <c r="DD199" s="759">
        <f t="shared" si="1143"/>
        <v>203.89789217243933</v>
      </c>
      <c r="DE199" s="759">
        <f t="shared" si="1143"/>
        <v>203.89789217243933</v>
      </c>
      <c r="DF199" s="759">
        <f t="shared" si="1143"/>
        <v>203.89789217243933</v>
      </c>
      <c r="DG199" s="759">
        <f t="shared" si="1143"/>
        <v>203.89789217243933</v>
      </c>
      <c r="DH199" s="759">
        <f t="shared" si="1143"/>
        <v>203.89789217243933</v>
      </c>
      <c r="DI199" s="759">
        <f t="shared" si="1143"/>
        <v>203.89789217243933</v>
      </c>
      <c r="DJ199" s="765">
        <f t="shared" si="1059"/>
        <v>2446.7747060692714</v>
      </c>
      <c r="DK199" s="761"/>
      <c r="DL199" s="759">
        <f t="shared" ref="DL199:DW199" si="1144">+DL56/$D$149</f>
        <v>203.89789217243933</v>
      </c>
      <c r="DM199" s="759">
        <f t="shared" si="1144"/>
        <v>203.89789217243933</v>
      </c>
      <c r="DN199" s="759">
        <f t="shared" si="1144"/>
        <v>203.89789217243933</v>
      </c>
      <c r="DO199" s="759">
        <f t="shared" si="1144"/>
        <v>203.89789217243933</v>
      </c>
      <c r="DP199" s="759">
        <f t="shared" si="1144"/>
        <v>203.89789217243933</v>
      </c>
      <c r="DQ199" s="759">
        <f t="shared" si="1144"/>
        <v>203.89789217243933</v>
      </c>
      <c r="DR199" s="759">
        <f t="shared" si="1144"/>
        <v>203.89789217243933</v>
      </c>
      <c r="DS199" s="759">
        <f t="shared" si="1144"/>
        <v>203.89789217243933</v>
      </c>
      <c r="DT199" s="759">
        <f t="shared" si="1144"/>
        <v>203.89789217243933</v>
      </c>
      <c r="DU199" s="759">
        <f t="shared" si="1144"/>
        <v>203.89789217243933</v>
      </c>
      <c r="DV199" s="759">
        <f t="shared" si="1144"/>
        <v>203.89789217243933</v>
      </c>
      <c r="DW199" s="759">
        <f t="shared" si="1144"/>
        <v>203.89789217243933</v>
      </c>
      <c r="DX199" s="765">
        <f t="shared" si="1061"/>
        <v>2446.7747060692714</v>
      </c>
      <c r="DY199" s="761"/>
      <c r="DZ199" s="759">
        <f t="shared" ref="DZ199:EK199" si="1145">+DZ56/$D$149</f>
        <v>7.28206757758712</v>
      </c>
      <c r="EA199" s="759">
        <f t="shared" si="1145"/>
        <v>7.28206757758712</v>
      </c>
      <c r="EB199" s="759">
        <f t="shared" si="1145"/>
        <v>7.28206757758712</v>
      </c>
      <c r="EC199" s="759">
        <f t="shared" si="1145"/>
        <v>7.28206757758712</v>
      </c>
      <c r="ED199" s="759">
        <f t="shared" si="1145"/>
        <v>7.28206757758712</v>
      </c>
      <c r="EE199" s="759">
        <f t="shared" si="1145"/>
        <v>7.28206757758712</v>
      </c>
      <c r="EF199" s="759">
        <f t="shared" si="1145"/>
        <v>7.28206757758712</v>
      </c>
      <c r="EG199" s="759">
        <f t="shared" si="1145"/>
        <v>7.28206757758712</v>
      </c>
      <c r="EH199" s="759">
        <f t="shared" si="1145"/>
        <v>7.28206757758712</v>
      </c>
      <c r="EI199" s="759">
        <f t="shared" si="1145"/>
        <v>7.28206757758712</v>
      </c>
      <c r="EJ199" s="759">
        <f t="shared" si="1145"/>
        <v>7.28206757758712</v>
      </c>
      <c r="EK199" s="759">
        <f t="shared" si="1145"/>
        <v>7.28206757758712</v>
      </c>
      <c r="EL199" s="765">
        <f t="shared" si="1063"/>
        <v>87.384810931045422</v>
      </c>
      <c r="EM199" s="761"/>
      <c r="EN199" s="759">
        <f t="shared" ref="EN199:EY199" si="1146">+EN56/$D$149</f>
        <v>14.56413515517424</v>
      </c>
      <c r="EO199" s="759">
        <f t="shared" si="1146"/>
        <v>14.56413515517424</v>
      </c>
      <c r="EP199" s="759">
        <f t="shared" si="1146"/>
        <v>14.56413515517424</v>
      </c>
      <c r="EQ199" s="759">
        <f t="shared" si="1146"/>
        <v>14.56413515517424</v>
      </c>
      <c r="ER199" s="759">
        <f t="shared" si="1146"/>
        <v>14.56413515517424</v>
      </c>
      <c r="ES199" s="759">
        <f t="shared" si="1146"/>
        <v>14.56413515517424</v>
      </c>
      <c r="ET199" s="759">
        <f t="shared" si="1146"/>
        <v>14.56413515517424</v>
      </c>
      <c r="EU199" s="759">
        <f t="shared" si="1146"/>
        <v>14.56413515517424</v>
      </c>
      <c r="EV199" s="759">
        <f t="shared" si="1146"/>
        <v>14.56413515517424</v>
      </c>
      <c r="EW199" s="759">
        <f t="shared" si="1146"/>
        <v>14.56413515517424</v>
      </c>
      <c r="EX199" s="759">
        <f t="shared" si="1146"/>
        <v>14.56413515517424</v>
      </c>
      <c r="EY199" s="759">
        <f t="shared" si="1146"/>
        <v>14.56413515517424</v>
      </c>
      <c r="EZ199" s="765">
        <f t="shared" si="1065"/>
        <v>174.76962186209084</v>
      </c>
      <c r="FA199" s="761"/>
      <c r="FB199" s="759">
        <f t="shared" ref="FB199:FM199" si="1147">+FB56/$D$149</f>
        <v>7.28206757758712</v>
      </c>
      <c r="FC199" s="759">
        <f t="shared" si="1147"/>
        <v>7.28206757758712</v>
      </c>
      <c r="FD199" s="759">
        <f t="shared" si="1147"/>
        <v>7.28206757758712</v>
      </c>
      <c r="FE199" s="759">
        <f t="shared" si="1147"/>
        <v>7.28206757758712</v>
      </c>
      <c r="FF199" s="759">
        <f t="shared" si="1147"/>
        <v>7.28206757758712</v>
      </c>
      <c r="FG199" s="759">
        <f t="shared" si="1147"/>
        <v>7.28206757758712</v>
      </c>
      <c r="FH199" s="759">
        <f t="shared" si="1147"/>
        <v>7.28206757758712</v>
      </c>
      <c r="FI199" s="759">
        <f t="shared" si="1147"/>
        <v>7.28206757758712</v>
      </c>
      <c r="FJ199" s="759">
        <f t="shared" si="1147"/>
        <v>7.28206757758712</v>
      </c>
      <c r="FK199" s="759">
        <f t="shared" si="1147"/>
        <v>7.28206757758712</v>
      </c>
      <c r="FL199" s="759">
        <f t="shared" si="1147"/>
        <v>7.28206757758712</v>
      </c>
      <c r="FM199" s="759">
        <f t="shared" si="1147"/>
        <v>7.28206757758712</v>
      </c>
      <c r="FN199" s="765">
        <f t="shared" si="1067"/>
        <v>87.384810931045422</v>
      </c>
      <c r="FO199" s="761"/>
      <c r="FP199" s="759">
        <f t="shared" ref="FP199:GA199" si="1148">+FP56/$D$149</f>
        <v>50.974473043109832</v>
      </c>
      <c r="FQ199" s="759">
        <f t="shared" si="1148"/>
        <v>50.974473043109832</v>
      </c>
      <c r="FR199" s="759">
        <f t="shared" si="1148"/>
        <v>50.974473043109832</v>
      </c>
      <c r="FS199" s="759">
        <f t="shared" si="1148"/>
        <v>50.974473043109832</v>
      </c>
      <c r="FT199" s="759">
        <f t="shared" si="1148"/>
        <v>50.974473043109832</v>
      </c>
      <c r="FU199" s="759">
        <f t="shared" si="1148"/>
        <v>50.974473043109832</v>
      </c>
      <c r="FV199" s="759">
        <f t="shared" si="1148"/>
        <v>50.974473043109832</v>
      </c>
      <c r="FW199" s="759">
        <f t="shared" si="1148"/>
        <v>50.974473043109832</v>
      </c>
      <c r="FX199" s="759">
        <f t="shared" si="1148"/>
        <v>50.974473043109832</v>
      </c>
      <c r="FY199" s="759">
        <f t="shared" si="1148"/>
        <v>50.974473043109832</v>
      </c>
      <c r="FZ199" s="759">
        <f t="shared" si="1148"/>
        <v>50.974473043109832</v>
      </c>
      <c r="GA199" s="759">
        <f t="shared" si="1148"/>
        <v>50.974473043109832</v>
      </c>
      <c r="GB199" s="765">
        <f t="shared" si="1069"/>
        <v>611.69367651731784</v>
      </c>
      <c r="GC199" s="761"/>
      <c r="GD199" s="759">
        <f t="shared" ref="GD199:GO199" si="1149">+GD56/$D$149</f>
        <v>7.28206757758712</v>
      </c>
      <c r="GE199" s="759">
        <f t="shared" si="1149"/>
        <v>7.28206757758712</v>
      </c>
      <c r="GF199" s="759">
        <f t="shared" si="1149"/>
        <v>7.28206757758712</v>
      </c>
      <c r="GG199" s="759">
        <f t="shared" si="1149"/>
        <v>7.28206757758712</v>
      </c>
      <c r="GH199" s="759">
        <f t="shared" si="1149"/>
        <v>7.28206757758712</v>
      </c>
      <c r="GI199" s="759">
        <f t="shared" si="1149"/>
        <v>7.28206757758712</v>
      </c>
      <c r="GJ199" s="759">
        <f t="shared" si="1149"/>
        <v>7.28206757758712</v>
      </c>
      <c r="GK199" s="759">
        <f t="shared" si="1149"/>
        <v>7.28206757758712</v>
      </c>
      <c r="GL199" s="759">
        <f t="shared" si="1149"/>
        <v>7.28206757758712</v>
      </c>
      <c r="GM199" s="759">
        <f t="shared" si="1149"/>
        <v>7.28206757758712</v>
      </c>
      <c r="GN199" s="759">
        <f t="shared" si="1149"/>
        <v>7.28206757758712</v>
      </c>
      <c r="GO199" s="759">
        <f t="shared" si="1149"/>
        <v>7.28206757758712</v>
      </c>
      <c r="GP199" s="765">
        <f t="shared" si="1071"/>
        <v>87.384810931045422</v>
      </c>
      <c r="GQ199" s="761"/>
      <c r="GR199" s="759">
        <f t="shared" ref="GR199:HC199" si="1150">+GR56/$D$149</f>
        <v>0</v>
      </c>
      <c r="GS199" s="759">
        <f t="shared" si="1150"/>
        <v>0</v>
      </c>
      <c r="GT199" s="759">
        <f t="shared" si="1150"/>
        <v>1101.0486177311725</v>
      </c>
      <c r="GU199" s="759">
        <f t="shared" si="1150"/>
        <v>1101.0486177311725</v>
      </c>
      <c r="GV199" s="759">
        <f t="shared" si="1150"/>
        <v>1101.0486177311725</v>
      </c>
      <c r="GW199" s="759">
        <f t="shared" si="1150"/>
        <v>1101.0486177311725</v>
      </c>
      <c r="GX199" s="759">
        <f t="shared" si="1150"/>
        <v>1101.0486177311725</v>
      </c>
      <c r="GY199" s="759">
        <f t="shared" si="1150"/>
        <v>1101.0486177311725</v>
      </c>
      <c r="GZ199" s="759">
        <f t="shared" si="1150"/>
        <v>1101.0486177311725</v>
      </c>
      <c r="HA199" s="759">
        <f t="shared" si="1150"/>
        <v>1101.0486177311725</v>
      </c>
      <c r="HB199" s="759">
        <f t="shared" si="1150"/>
        <v>1101.0486177311725</v>
      </c>
      <c r="HC199" s="759">
        <f t="shared" si="1150"/>
        <v>1101.0486177311725</v>
      </c>
      <c r="HD199" s="765">
        <f t="shared" si="1106"/>
        <v>0</v>
      </c>
      <c r="HE199" s="761"/>
      <c r="HF199" s="759">
        <f t="shared" ref="HF199:HQ199" si="1151">+HF56/$D$149</f>
        <v>29.12827031034848</v>
      </c>
      <c r="HG199" s="759">
        <f t="shared" si="1151"/>
        <v>29.12827031034848</v>
      </c>
      <c r="HH199" s="759">
        <f t="shared" si="1151"/>
        <v>29.12827031034848</v>
      </c>
      <c r="HI199" s="759">
        <f t="shared" si="1151"/>
        <v>29.12827031034848</v>
      </c>
      <c r="HJ199" s="759">
        <f t="shared" si="1151"/>
        <v>29.12827031034848</v>
      </c>
      <c r="HK199" s="759">
        <f t="shared" si="1151"/>
        <v>29.12827031034848</v>
      </c>
      <c r="HL199" s="759">
        <f t="shared" si="1151"/>
        <v>29.12827031034848</v>
      </c>
      <c r="HM199" s="759">
        <f t="shared" si="1151"/>
        <v>29.12827031034848</v>
      </c>
      <c r="HN199" s="759">
        <f t="shared" si="1151"/>
        <v>29.12827031034848</v>
      </c>
      <c r="HO199" s="759">
        <f t="shared" si="1151"/>
        <v>29.12827031034848</v>
      </c>
      <c r="HP199" s="759">
        <f t="shared" si="1151"/>
        <v>29.12827031034848</v>
      </c>
      <c r="HQ199" s="759">
        <f t="shared" si="1151"/>
        <v>29.12827031034848</v>
      </c>
      <c r="HR199" s="765">
        <f t="shared" si="1074"/>
        <v>349.53924372418169</v>
      </c>
      <c r="HS199" s="761"/>
      <c r="HT199" s="759">
        <f t="shared" ref="HT199:IE199" si="1152">+HT56/$D$149</f>
        <v>7.28206757758712</v>
      </c>
      <c r="HU199" s="759">
        <f t="shared" si="1152"/>
        <v>7.28206757758712</v>
      </c>
      <c r="HV199" s="759">
        <f t="shared" si="1152"/>
        <v>7.28206757758712</v>
      </c>
      <c r="HW199" s="759">
        <f t="shared" si="1152"/>
        <v>7.28206757758712</v>
      </c>
      <c r="HX199" s="759">
        <f t="shared" si="1152"/>
        <v>7.28206757758712</v>
      </c>
      <c r="HY199" s="759">
        <f t="shared" si="1152"/>
        <v>7.28206757758712</v>
      </c>
      <c r="HZ199" s="759">
        <f t="shared" si="1152"/>
        <v>7.28206757758712</v>
      </c>
      <c r="IA199" s="759">
        <f t="shared" si="1152"/>
        <v>7.28206757758712</v>
      </c>
      <c r="IB199" s="759">
        <f t="shared" si="1152"/>
        <v>7.28206757758712</v>
      </c>
      <c r="IC199" s="759">
        <f t="shared" si="1152"/>
        <v>7.28206757758712</v>
      </c>
      <c r="ID199" s="759">
        <f t="shared" si="1152"/>
        <v>7.28206757758712</v>
      </c>
      <c r="IE199" s="759">
        <f t="shared" si="1152"/>
        <v>7.28206757758712</v>
      </c>
      <c r="IF199" s="765">
        <f t="shared" si="1076"/>
        <v>87.384810931045422</v>
      </c>
      <c r="IG199" s="761"/>
      <c r="IH199" s="759">
        <f t="shared" ref="IH199:IS199" si="1153">+IH56/$D$149</f>
        <v>7.28206757758712</v>
      </c>
      <c r="II199" s="759">
        <f t="shared" si="1153"/>
        <v>7.28206757758712</v>
      </c>
      <c r="IJ199" s="759">
        <f t="shared" si="1153"/>
        <v>7.28206757758712</v>
      </c>
      <c r="IK199" s="759">
        <f t="shared" si="1153"/>
        <v>7.28206757758712</v>
      </c>
      <c r="IL199" s="759">
        <f t="shared" si="1153"/>
        <v>7.28206757758712</v>
      </c>
      <c r="IM199" s="759">
        <f t="shared" si="1153"/>
        <v>7.28206757758712</v>
      </c>
      <c r="IN199" s="759">
        <f t="shared" si="1153"/>
        <v>7.28206757758712</v>
      </c>
      <c r="IO199" s="759">
        <f t="shared" si="1153"/>
        <v>7.28206757758712</v>
      </c>
      <c r="IP199" s="759">
        <f t="shared" si="1153"/>
        <v>7.28206757758712</v>
      </c>
      <c r="IQ199" s="759">
        <f t="shared" si="1153"/>
        <v>7.28206757758712</v>
      </c>
      <c r="IR199" s="759">
        <f t="shared" si="1153"/>
        <v>7.28206757758712</v>
      </c>
      <c r="IS199" s="759">
        <f t="shared" si="1153"/>
        <v>7.28206757758712</v>
      </c>
      <c r="IT199" s="765">
        <f t="shared" si="1078"/>
        <v>87.384810931045422</v>
      </c>
      <c r="IU199" s="761"/>
      <c r="IV199" s="759">
        <f t="shared" ref="IV199:JG199" si="1154">+IV56/$D$149</f>
        <v>50.974473043109832</v>
      </c>
      <c r="IW199" s="759">
        <f t="shared" si="1154"/>
        <v>50.974473043109832</v>
      </c>
      <c r="IX199" s="759">
        <f t="shared" si="1154"/>
        <v>50.974473043109832</v>
      </c>
      <c r="IY199" s="759">
        <f t="shared" si="1154"/>
        <v>50.974473043109832</v>
      </c>
      <c r="IZ199" s="759">
        <f t="shared" si="1154"/>
        <v>50.974473043109832</v>
      </c>
      <c r="JA199" s="759">
        <f t="shared" si="1154"/>
        <v>50.974473043109832</v>
      </c>
      <c r="JB199" s="759">
        <f t="shared" si="1154"/>
        <v>50.974473043109832</v>
      </c>
      <c r="JC199" s="759">
        <f t="shared" si="1154"/>
        <v>50.974473043109832</v>
      </c>
      <c r="JD199" s="759">
        <f t="shared" si="1154"/>
        <v>50.974473043109832</v>
      </c>
      <c r="JE199" s="759">
        <f t="shared" si="1154"/>
        <v>50.974473043109832</v>
      </c>
      <c r="JF199" s="759">
        <f t="shared" si="1154"/>
        <v>50.974473043109832</v>
      </c>
      <c r="JG199" s="759">
        <f t="shared" si="1154"/>
        <v>50.974473043109832</v>
      </c>
      <c r="JH199" s="765">
        <f t="shared" si="1080"/>
        <v>611.69367651731784</v>
      </c>
      <c r="JI199" s="761"/>
      <c r="JJ199" s="759">
        <f t="shared" ref="JJ199:JU199" si="1155">+JJ56/$D$149</f>
        <v>80.102743353458308</v>
      </c>
      <c r="JK199" s="759">
        <f t="shared" si="1155"/>
        <v>80.102743353458308</v>
      </c>
      <c r="JL199" s="759">
        <f t="shared" si="1155"/>
        <v>80.102743353458308</v>
      </c>
      <c r="JM199" s="759">
        <f t="shared" si="1155"/>
        <v>80.102743353458308</v>
      </c>
      <c r="JN199" s="759">
        <f t="shared" si="1155"/>
        <v>80.102743353458308</v>
      </c>
      <c r="JO199" s="759">
        <f t="shared" si="1155"/>
        <v>80.102743353458308</v>
      </c>
      <c r="JP199" s="759">
        <f t="shared" si="1155"/>
        <v>80.102743353458308</v>
      </c>
      <c r="JQ199" s="759">
        <f t="shared" si="1155"/>
        <v>80.102743353458308</v>
      </c>
      <c r="JR199" s="759">
        <f t="shared" si="1155"/>
        <v>80.102743353458308</v>
      </c>
      <c r="JS199" s="759">
        <f t="shared" si="1155"/>
        <v>80.102743353458308</v>
      </c>
      <c r="JT199" s="759">
        <f t="shared" si="1155"/>
        <v>80.102743353458308</v>
      </c>
      <c r="JU199" s="759">
        <f t="shared" si="1155"/>
        <v>80.102743353458308</v>
      </c>
      <c r="JV199" s="765">
        <f t="shared" si="1082"/>
        <v>961.23292024149976</v>
      </c>
      <c r="JW199" s="761"/>
      <c r="JX199" s="759">
        <f t="shared" ref="JX199:KI199" si="1156">+JX56/$D$149</f>
        <v>36.410337887935597</v>
      </c>
      <c r="JY199" s="759">
        <f t="shared" si="1156"/>
        <v>36.410337887935597</v>
      </c>
      <c r="JZ199" s="759">
        <f t="shared" si="1156"/>
        <v>36.410337887935597</v>
      </c>
      <c r="KA199" s="759">
        <f t="shared" si="1156"/>
        <v>36.410337887935597</v>
      </c>
      <c r="KB199" s="759">
        <f t="shared" si="1156"/>
        <v>36.410337887935597</v>
      </c>
      <c r="KC199" s="759">
        <f t="shared" si="1156"/>
        <v>36.410337887935597</v>
      </c>
      <c r="KD199" s="759">
        <f t="shared" si="1156"/>
        <v>36.410337887935597</v>
      </c>
      <c r="KE199" s="759">
        <f t="shared" si="1156"/>
        <v>36.410337887935597</v>
      </c>
      <c r="KF199" s="759">
        <f t="shared" si="1156"/>
        <v>36.410337887935597</v>
      </c>
      <c r="KG199" s="759">
        <f t="shared" si="1156"/>
        <v>36.410337887935597</v>
      </c>
      <c r="KH199" s="759">
        <f t="shared" si="1156"/>
        <v>36.410337887935597</v>
      </c>
      <c r="KI199" s="759">
        <f t="shared" si="1156"/>
        <v>36.410337887935597</v>
      </c>
      <c r="KJ199" s="765">
        <f t="shared" si="1084"/>
        <v>436.92405465522728</v>
      </c>
      <c r="KK199" s="761"/>
      <c r="KL199" s="759">
        <f t="shared" ref="KL199:KW199" si="1157">+KL56/$D$149</f>
        <v>14.56413515517424</v>
      </c>
      <c r="KM199" s="759">
        <f t="shared" si="1157"/>
        <v>14.56413515517424</v>
      </c>
      <c r="KN199" s="759">
        <f t="shared" si="1157"/>
        <v>14.56413515517424</v>
      </c>
      <c r="KO199" s="759">
        <f t="shared" si="1157"/>
        <v>14.56413515517424</v>
      </c>
      <c r="KP199" s="759">
        <f t="shared" si="1157"/>
        <v>14.56413515517424</v>
      </c>
      <c r="KQ199" s="759">
        <f t="shared" si="1157"/>
        <v>14.56413515517424</v>
      </c>
      <c r="KR199" s="759">
        <f t="shared" si="1157"/>
        <v>14.56413515517424</v>
      </c>
      <c r="KS199" s="759">
        <f t="shared" si="1157"/>
        <v>14.56413515517424</v>
      </c>
      <c r="KT199" s="759">
        <f t="shared" si="1157"/>
        <v>14.56413515517424</v>
      </c>
      <c r="KU199" s="759">
        <f t="shared" si="1157"/>
        <v>14.56413515517424</v>
      </c>
      <c r="KV199" s="759">
        <f t="shared" si="1157"/>
        <v>14.56413515517424</v>
      </c>
      <c r="KW199" s="759">
        <f t="shared" si="1157"/>
        <v>14.56413515517424</v>
      </c>
      <c r="KX199" s="765">
        <f t="shared" si="1086"/>
        <v>174.76962186209084</v>
      </c>
      <c r="KY199" s="761"/>
      <c r="KZ199" s="759">
        <f t="shared" ref="KZ199:LK199" si="1158">+KZ56/$D$149</f>
        <v>7.28206757758712</v>
      </c>
      <c r="LA199" s="759">
        <f t="shared" si="1158"/>
        <v>7.28206757758712</v>
      </c>
      <c r="LB199" s="759">
        <f t="shared" si="1158"/>
        <v>7.28206757758712</v>
      </c>
      <c r="LC199" s="759">
        <f t="shared" si="1158"/>
        <v>7.28206757758712</v>
      </c>
      <c r="LD199" s="759">
        <f t="shared" si="1158"/>
        <v>7.28206757758712</v>
      </c>
      <c r="LE199" s="759">
        <f t="shared" si="1158"/>
        <v>7.28206757758712</v>
      </c>
      <c r="LF199" s="759">
        <f t="shared" si="1158"/>
        <v>7.28206757758712</v>
      </c>
      <c r="LG199" s="759">
        <f t="shared" si="1158"/>
        <v>7.28206757758712</v>
      </c>
      <c r="LH199" s="759">
        <f t="shared" si="1158"/>
        <v>7.28206757758712</v>
      </c>
      <c r="LI199" s="759">
        <f t="shared" si="1158"/>
        <v>7.28206757758712</v>
      </c>
      <c r="LJ199" s="759">
        <f t="shared" si="1158"/>
        <v>7.28206757758712</v>
      </c>
      <c r="LK199" s="759">
        <f t="shared" si="1158"/>
        <v>7.28206757758712</v>
      </c>
      <c r="LL199" s="765">
        <f t="shared" si="1088"/>
        <v>87.384810931045422</v>
      </c>
      <c r="LM199" s="761"/>
      <c r="LN199" s="759">
        <v>0</v>
      </c>
      <c r="LO199" s="764">
        <v>0</v>
      </c>
      <c r="LP199" s="763">
        <v>0</v>
      </c>
      <c r="LQ199" s="763">
        <v>0</v>
      </c>
      <c r="LR199" s="763">
        <v>0</v>
      </c>
      <c r="LS199" s="763">
        <v>0</v>
      </c>
      <c r="LT199" s="763">
        <v>0</v>
      </c>
      <c r="LU199" s="763">
        <v>0</v>
      </c>
      <c r="LV199" s="763">
        <v>0</v>
      </c>
      <c r="LW199" s="763">
        <v>0</v>
      </c>
      <c r="LX199" s="763">
        <v>0</v>
      </c>
      <c r="LY199" s="763">
        <v>0</v>
      </c>
      <c r="LZ199" s="765">
        <f t="shared" si="1089"/>
        <v>0</v>
      </c>
      <c r="MA199" s="761"/>
      <c r="MB199" s="765">
        <f t="shared" si="1090"/>
        <v>1194.2590827242875</v>
      </c>
      <c r="MC199" s="765">
        <f t="shared" si="1090"/>
        <v>1194.2590827242875</v>
      </c>
      <c r="MD199" s="765">
        <f t="shared" si="1090"/>
        <v>2295.3077004554593</v>
      </c>
      <c r="ME199" s="765">
        <f t="shared" si="1090"/>
        <v>2295.3077004554593</v>
      </c>
      <c r="MF199" s="765">
        <f t="shared" si="1090"/>
        <v>2295.3077004554593</v>
      </c>
      <c r="MG199" s="765">
        <f t="shared" si="1090"/>
        <v>2295.3077004554593</v>
      </c>
      <c r="MH199" s="765">
        <f t="shared" si="1090"/>
        <v>2295.3077004554593</v>
      </c>
      <c r="MI199" s="765">
        <f t="shared" si="1090"/>
        <v>2295.3077004554593</v>
      </c>
      <c r="MJ199" s="765">
        <f t="shared" si="1090"/>
        <v>2295.3077004554593</v>
      </c>
      <c r="MK199" s="765">
        <f t="shared" si="1090"/>
        <v>2295.3077004554593</v>
      </c>
      <c r="ML199" s="765">
        <f t="shared" si="1090"/>
        <v>2295.3077004554593</v>
      </c>
      <c r="MM199" s="765">
        <f t="shared" si="1090"/>
        <v>2295.3077004554593</v>
      </c>
      <c r="MN199" s="765">
        <f t="shared" si="1091"/>
        <v>25341.595170003166</v>
      </c>
    </row>
    <row r="200" spans="1:352" x14ac:dyDescent="0.25">
      <c r="A200" s="792"/>
      <c r="B200" s="255" t="s">
        <v>107</v>
      </c>
      <c r="C200" s="313"/>
      <c r="D200" s="759">
        <f t="shared" si="1044"/>
        <v>269.80296805725789</v>
      </c>
      <c r="E200" s="759">
        <f t="shared" si="1044"/>
        <v>269.80296805725789</v>
      </c>
      <c r="F200" s="759">
        <f t="shared" si="1044"/>
        <v>269.80296805725789</v>
      </c>
      <c r="G200" s="759">
        <f t="shared" si="1044"/>
        <v>269.80296805725789</v>
      </c>
      <c r="H200" s="759">
        <f t="shared" si="1044"/>
        <v>269.80296805725789</v>
      </c>
      <c r="I200" s="759">
        <f t="shared" si="1044"/>
        <v>269.80296805725789</v>
      </c>
      <c r="J200" s="759">
        <f t="shared" si="1044"/>
        <v>269.80296805725789</v>
      </c>
      <c r="K200" s="759">
        <f t="shared" si="1044"/>
        <v>269.80296805725789</v>
      </c>
      <c r="L200" s="759">
        <f t="shared" si="1044"/>
        <v>269.80296805725789</v>
      </c>
      <c r="M200" s="759">
        <f t="shared" si="1044"/>
        <v>269.80296805725789</v>
      </c>
      <c r="N200" s="759">
        <f t="shared" si="1044"/>
        <v>269.80296805725789</v>
      </c>
      <c r="O200" s="759">
        <f t="shared" si="1044"/>
        <v>269.80296805725789</v>
      </c>
      <c r="P200" s="765">
        <f t="shared" si="1045"/>
        <v>3237.6356166870955</v>
      </c>
      <c r="Q200" s="761"/>
      <c r="R200" s="759">
        <f t="shared" ref="R200:AC200" si="1159">+R57/$D$149</f>
        <v>27.910651867992193</v>
      </c>
      <c r="S200" s="759">
        <f t="shared" si="1159"/>
        <v>27.910651867992193</v>
      </c>
      <c r="T200" s="759">
        <f t="shared" si="1159"/>
        <v>27.910651867992193</v>
      </c>
      <c r="U200" s="759">
        <f t="shared" si="1159"/>
        <v>27.910651867992193</v>
      </c>
      <c r="V200" s="759">
        <f t="shared" si="1159"/>
        <v>27.910651867992193</v>
      </c>
      <c r="W200" s="759">
        <f t="shared" si="1159"/>
        <v>27.910651867992193</v>
      </c>
      <c r="X200" s="759">
        <f t="shared" si="1159"/>
        <v>27.910651867992193</v>
      </c>
      <c r="Y200" s="759">
        <f t="shared" si="1159"/>
        <v>27.910651867992193</v>
      </c>
      <c r="Z200" s="759">
        <f t="shared" si="1159"/>
        <v>27.910651867992193</v>
      </c>
      <c r="AA200" s="759">
        <f t="shared" si="1159"/>
        <v>27.910651867992193</v>
      </c>
      <c r="AB200" s="759">
        <f t="shared" si="1159"/>
        <v>27.910651867992193</v>
      </c>
      <c r="AC200" s="759">
        <f t="shared" si="1159"/>
        <v>27.910651867992193</v>
      </c>
      <c r="AD200" s="765">
        <f t="shared" si="1047"/>
        <v>334.92782241590635</v>
      </c>
      <c r="AE200" s="761"/>
      <c r="AF200" s="759">
        <f t="shared" ref="AF200:AQ200" si="1160">+AF57/$D$149</f>
        <v>27.910651867992193</v>
      </c>
      <c r="AG200" s="759">
        <f t="shared" si="1160"/>
        <v>27.910651867992193</v>
      </c>
      <c r="AH200" s="759">
        <f t="shared" si="1160"/>
        <v>27.910651867992193</v>
      </c>
      <c r="AI200" s="759">
        <f t="shared" si="1160"/>
        <v>27.910651867992193</v>
      </c>
      <c r="AJ200" s="759">
        <f t="shared" si="1160"/>
        <v>27.910651867992193</v>
      </c>
      <c r="AK200" s="759">
        <f t="shared" si="1160"/>
        <v>27.910651867992193</v>
      </c>
      <c r="AL200" s="759">
        <f t="shared" si="1160"/>
        <v>27.910651867992193</v>
      </c>
      <c r="AM200" s="759">
        <f t="shared" si="1160"/>
        <v>27.910651867992193</v>
      </c>
      <c r="AN200" s="759">
        <f t="shared" si="1160"/>
        <v>27.910651867992193</v>
      </c>
      <c r="AO200" s="759">
        <f t="shared" si="1160"/>
        <v>27.910651867992193</v>
      </c>
      <c r="AP200" s="759">
        <f t="shared" si="1160"/>
        <v>27.910651867992193</v>
      </c>
      <c r="AQ200" s="759">
        <f t="shared" si="1160"/>
        <v>27.910651867992193</v>
      </c>
      <c r="AR200" s="765">
        <f t="shared" si="1049"/>
        <v>334.92782241590635</v>
      </c>
      <c r="AS200" s="761"/>
      <c r="AT200" s="759">
        <f t="shared" ref="AT200:BE200" si="1161">+AT57/$D$149</f>
        <v>18.607101245328128</v>
      </c>
      <c r="AU200" s="759">
        <f t="shared" si="1161"/>
        <v>18.607101245328128</v>
      </c>
      <c r="AV200" s="759">
        <f t="shared" si="1161"/>
        <v>18.607101245328128</v>
      </c>
      <c r="AW200" s="759">
        <f t="shared" si="1161"/>
        <v>18.607101245328128</v>
      </c>
      <c r="AX200" s="759">
        <f t="shared" si="1161"/>
        <v>18.607101245328128</v>
      </c>
      <c r="AY200" s="759">
        <f t="shared" si="1161"/>
        <v>18.607101245328128</v>
      </c>
      <c r="AZ200" s="759">
        <f t="shared" si="1161"/>
        <v>18.607101245328128</v>
      </c>
      <c r="BA200" s="759">
        <f t="shared" si="1161"/>
        <v>18.607101245328128</v>
      </c>
      <c r="BB200" s="759">
        <f t="shared" si="1161"/>
        <v>18.607101245328128</v>
      </c>
      <c r="BC200" s="759">
        <f t="shared" si="1161"/>
        <v>18.607101245328128</v>
      </c>
      <c r="BD200" s="759">
        <f t="shared" si="1161"/>
        <v>18.607101245328128</v>
      </c>
      <c r="BE200" s="759">
        <f t="shared" si="1161"/>
        <v>18.607101245328128</v>
      </c>
      <c r="BF200" s="765">
        <f t="shared" si="1051"/>
        <v>223.28521494393752</v>
      </c>
      <c r="BG200" s="474"/>
      <c r="BH200" s="759">
        <f t="shared" ref="BH200:BS200" si="1162">+BH57/$D$149</f>
        <v>139.55325933996096</v>
      </c>
      <c r="BI200" s="759">
        <f t="shared" si="1162"/>
        <v>139.55325933996096</v>
      </c>
      <c r="BJ200" s="759">
        <f t="shared" si="1162"/>
        <v>139.55325933996096</v>
      </c>
      <c r="BK200" s="759">
        <f t="shared" si="1162"/>
        <v>139.55325933996096</v>
      </c>
      <c r="BL200" s="759">
        <f t="shared" si="1162"/>
        <v>139.55325933996096</v>
      </c>
      <c r="BM200" s="759">
        <f t="shared" si="1162"/>
        <v>139.55325933996096</v>
      </c>
      <c r="BN200" s="759">
        <f t="shared" si="1162"/>
        <v>139.55325933996096</v>
      </c>
      <c r="BO200" s="759">
        <f t="shared" si="1162"/>
        <v>139.55325933996096</v>
      </c>
      <c r="BP200" s="759">
        <f t="shared" si="1162"/>
        <v>139.55325933996096</v>
      </c>
      <c r="BQ200" s="759">
        <f t="shared" si="1162"/>
        <v>139.55325933996096</v>
      </c>
      <c r="BR200" s="759">
        <f t="shared" si="1162"/>
        <v>139.55325933996096</v>
      </c>
      <c r="BS200" s="759">
        <f t="shared" si="1162"/>
        <v>139.55325933996096</v>
      </c>
      <c r="BT200" s="765">
        <f t="shared" si="1053"/>
        <v>1674.6391120795315</v>
      </c>
      <c r="BU200" s="761"/>
      <c r="BV200" s="759">
        <f t="shared" ref="BV200:CG200" si="1163">+BV57/$D$149</f>
        <v>9.3035506226640639</v>
      </c>
      <c r="BW200" s="759">
        <f t="shared" si="1163"/>
        <v>9.3035506226640639</v>
      </c>
      <c r="BX200" s="759">
        <f t="shared" si="1163"/>
        <v>9.3035506226640639</v>
      </c>
      <c r="BY200" s="759">
        <f t="shared" si="1163"/>
        <v>9.3035506226640639</v>
      </c>
      <c r="BZ200" s="759">
        <f t="shared" si="1163"/>
        <v>9.3035506226640639</v>
      </c>
      <c r="CA200" s="759">
        <f t="shared" si="1163"/>
        <v>9.3035506226640639</v>
      </c>
      <c r="CB200" s="759">
        <f t="shared" si="1163"/>
        <v>9.3035506226640639</v>
      </c>
      <c r="CC200" s="759">
        <f t="shared" si="1163"/>
        <v>9.3035506226640639</v>
      </c>
      <c r="CD200" s="759">
        <f t="shared" si="1163"/>
        <v>9.3035506226640639</v>
      </c>
      <c r="CE200" s="759">
        <f t="shared" si="1163"/>
        <v>9.3035506226640639</v>
      </c>
      <c r="CF200" s="759">
        <f t="shared" si="1163"/>
        <v>9.3035506226640639</v>
      </c>
      <c r="CG200" s="759">
        <f t="shared" si="1163"/>
        <v>9.3035506226640639</v>
      </c>
      <c r="CH200" s="765">
        <f t="shared" si="1055"/>
        <v>111.64260747196876</v>
      </c>
      <c r="CI200" s="761"/>
      <c r="CJ200" s="759">
        <f t="shared" ref="CJ200:CU200" si="1164">+CJ57/$D$149</f>
        <v>102.33905684930471</v>
      </c>
      <c r="CK200" s="759">
        <f t="shared" si="1164"/>
        <v>102.33905684930471</v>
      </c>
      <c r="CL200" s="759">
        <f t="shared" si="1164"/>
        <v>102.33905684930471</v>
      </c>
      <c r="CM200" s="759">
        <f t="shared" si="1164"/>
        <v>102.33905684930471</v>
      </c>
      <c r="CN200" s="759">
        <f t="shared" si="1164"/>
        <v>102.33905684930471</v>
      </c>
      <c r="CO200" s="759">
        <f t="shared" si="1164"/>
        <v>102.33905684930471</v>
      </c>
      <c r="CP200" s="759">
        <f t="shared" si="1164"/>
        <v>102.33905684930471</v>
      </c>
      <c r="CQ200" s="759">
        <f t="shared" si="1164"/>
        <v>102.33905684930471</v>
      </c>
      <c r="CR200" s="759">
        <f t="shared" si="1164"/>
        <v>102.33905684930471</v>
      </c>
      <c r="CS200" s="759">
        <f t="shared" si="1164"/>
        <v>102.33905684930471</v>
      </c>
      <c r="CT200" s="759">
        <f t="shared" si="1164"/>
        <v>102.33905684930471</v>
      </c>
      <c r="CU200" s="759">
        <f t="shared" si="1164"/>
        <v>102.33905684930471</v>
      </c>
      <c r="CV200" s="765">
        <f t="shared" si="1057"/>
        <v>1228.0686821916565</v>
      </c>
      <c r="CW200" s="761"/>
      <c r="CX200" s="759">
        <f t="shared" ref="CX200:DI200" si="1165">+CX57/$D$149</f>
        <v>260.49941743459379</v>
      </c>
      <c r="CY200" s="759">
        <f t="shared" si="1165"/>
        <v>260.49941743459379</v>
      </c>
      <c r="CZ200" s="759">
        <f t="shared" si="1165"/>
        <v>260.49941743459379</v>
      </c>
      <c r="DA200" s="759">
        <f t="shared" si="1165"/>
        <v>260.49941743459379</v>
      </c>
      <c r="DB200" s="759">
        <f t="shared" si="1165"/>
        <v>260.49941743459379</v>
      </c>
      <c r="DC200" s="759">
        <f t="shared" si="1165"/>
        <v>260.49941743459379</v>
      </c>
      <c r="DD200" s="759">
        <f t="shared" si="1165"/>
        <v>260.49941743459379</v>
      </c>
      <c r="DE200" s="759">
        <f t="shared" si="1165"/>
        <v>260.49941743459379</v>
      </c>
      <c r="DF200" s="759">
        <f t="shared" si="1165"/>
        <v>260.49941743459379</v>
      </c>
      <c r="DG200" s="759">
        <f t="shared" si="1165"/>
        <v>260.49941743459379</v>
      </c>
      <c r="DH200" s="759">
        <f t="shared" si="1165"/>
        <v>260.49941743459379</v>
      </c>
      <c r="DI200" s="759">
        <f t="shared" si="1165"/>
        <v>260.49941743459379</v>
      </c>
      <c r="DJ200" s="765">
        <f t="shared" si="1059"/>
        <v>3125.9930092151258</v>
      </c>
      <c r="DK200" s="761"/>
      <c r="DL200" s="759">
        <f t="shared" ref="DL200:DW200" si="1166">+DL57/$D$149</f>
        <v>260.49941743459379</v>
      </c>
      <c r="DM200" s="759">
        <f t="shared" si="1166"/>
        <v>260.49941743459379</v>
      </c>
      <c r="DN200" s="759">
        <f t="shared" si="1166"/>
        <v>260.49941743459379</v>
      </c>
      <c r="DO200" s="759">
        <f t="shared" si="1166"/>
        <v>260.49941743459379</v>
      </c>
      <c r="DP200" s="759">
        <f t="shared" si="1166"/>
        <v>260.49941743459379</v>
      </c>
      <c r="DQ200" s="759">
        <f t="shared" si="1166"/>
        <v>260.49941743459379</v>
      </c>
      <c r="DR200" s="759">
        <f t="shared" si="1166"/>
        <v>260.49941743459379</v>
      </c>
      <c r="DS200" s="759">
        <f t="shared" si="1166"/>
        <v>260.49941743459379</v>
      </c>
      <c r="DT200" s="759">
        <f t="shared" si="1166"/>
        <v>260.49941743459379</v>
      </c>
      <c r="DU200" s="759">
        <f t="shared" si="1166"/>
        <v>260.49941743459379</v>
      </c>
      <c r="DV200" s="759">
        <f t="shared" si="1166"/>
        <v>260.49941743459379</v>
      </c>
      <c r="DW200" s="759">
        <f t="shared" si="1166"/>
        <v>260.49941743459379</v>
      </c>
      <c r="DX200" s="765">
        <f t="shared" si="1061"/>
        <v>3125.9930092151258</v>
      </c>
      <c r="DY200" s="761"/>
      <c r="DZ200" s="759">
        <f t="shared" ref="DZ200:EK200" si="1167">+DZ57/$D$149</f>
        <v>9.3035506226640639</v>
      </c>
      <c r="EA200" s="759">
        <f t="shared" si="1167"/>
        <v>9.3035506226640639</v>
      </c>
      <c r="EB200" s="759">
        <f t="shared" si="1167"/>
        <v>9.3035506226640639</v>
      </c>
      <c r="EC200" s="759">
        <f t="shared" si="1167"/>
        <v>9.3035506226640639</v>
      </c>
      <c r="ED200" s="759">
        <f t="shared" si="1167"/>
        <v>9.3035506226640639</v>
      </c>
      <c r="EE200" s="759">
        <f t="shared" si="1167"/>
        <v>9.3035506226640639</v>
      </c>
      <c r="EF200" s="759">
        <f t="shared" si="1167"/>
        <v>9.3035506226640639</v>
      </c>
      <c r="EG200" s="759">
        <f t="shared" si="1167"/>
        <v>9.3035506226640639</v>
      </c>
      <c r="EH200" s="759">
        <f t="shared" si="1167"/>
        <v>9.3035506226640639</v>
      </c>
      <c r="EI200" s="759">
        <f t="shared" si="1167"/>
        <v>9.3035506226640639</v>
      </c>
      <c r="EJ200" s="759">
        <f t="shared" si="1167"/>
        <v>9.3035506226640639</v>
      </c>
      <c r="EK200" s="759">
        <f t="shared" si="1167"/>
        <v>9.3035506226640639</v>
      </c>
      <c r="EL200" s="765">
        <f t="shared" si="1063"/>
        <v>111.64260747196876</v>
      </c>
      <c r="EM200" s="761"/>
      <c r="EN200" s="759">
        <f t="shared" ref="EN200:EY200" si="1168">+EN57/$D$149</f>
        <v>18.607101245328128</v>
      </c>
      <c r="EO200" s="759">
        <f t="shared" si="1168"/>
        <v>18.607101245328128</v>
      </c>
      <c r="EP200" s="759">
        <f t="shared" si="1168"/>
        <v>18.607101245328128</v>
      </c>
      <c r="EQ200" s="759">
        <f t="shared" si="1168"/>
        <v>18.607101245328128</v>
      </c>
      <c r="ER200" s="759">
        <f t="shared" si="1168"/>
        <v>18.607101245328128</v>
      </c>
      <c r="ES200" s="759">
        <f t="shared" si="1168"/>
        <v>18.607101245328128</v>
      </c>
      <c r="ET200" s="759">
        <f t="shared" si="1168"/>
        <v>18.607101245328128</v>
      </c>
      <c r="EU200" s="759">
        <f t="shared" si="1168"/>
        <v>18.607101245328128</v>
      </c>
      <c r="EV200" s="759">
        <f t="shared" si="1168"/>
        <v>18.607101245328128</v>
      </c>
      <c r="EW200" s="759">
        <f t="shared" si="1168"/>
        <v>18.607101245328128</v>
      </c>
      <c r="EX200" s="759">
        <f t="shared" si="1168"/>
        <v>18.607101245328128</v>
      </c>
      <c r="EY200" s="759">
        <f t="shared" si="1168"/>
        <v>18.607101245328128</v>
      </c>
      <c r="EZ200" s="765">
        <f t="shared" si="1065"/>
        <v>223.28521494393752</v>
      </c>
      <c r="FA200" s="761"/>
      <c r="FB200" s="759">
        <f t="shared" ref="FB200:FM200" si="1169">+FB57/$D$149</f>
        <v>9.3035506226640639</v>
      </c>
      <c r="FC200" s="759">
        <f t="shared" si="1169"/>
        <v>9.3035506226640639</v>
      </c>
      <c r="FD200" s="759">
        <f t="shared" si="1169"/>
        <v>9.3035506226640639</v>
      </c>
      <c r="FE200" s="759">
        <f t="shared" si="1169"/>
        <v>9.3035506226640639</v>
      </c>
      <c r="FF200" s="759">
        <f t="shared" si="1169"/>
        <v>9.3035506226640639</v>
      </c>
      <c r="FG200" s="759">
        <f t="shared" si="1169"/>
        <v>9.3035506226640639</v>
      </c>
      <c r="FH200" s="759">
        <f t="shared" si="1169"/>
        <v>9.3035506226640639</v>
      </c>
      <c r="FI200" s="759">
        <f t="shared" si="1169"/>
        <v>9.3035506226640639</v>
      </c>
      <c r="FJ200" s="759">
        <f t="shared" si="1169"/>
        <v>9.3035506226640639</v>
      </c>
      <c r="FK200" s="759">
        <f t="shared" si="1169"/>
        <v>9.3035506226640639</v>
      </c>
      <c r="FL200" s="759">
        <f t="shared" si="1169"/>
        <v>9.3035506226640639</v>
      </c>
      <c r="FM200" s="759">
        <f t="shared" si="1169"/>
        <v>9.3035506226640639</v>
      </c>
      <c r="FN200" s="765">
        <f t="shared" si="1067"/>
        <v>111.64260747196876</v>
      </c>
      <c r="FO200" s="761"/>
      <c r="FP200" s="759">
        <f t="shared" ref="FP200:GA200" si="1170">+FP57/$D$149</f>
        <v>65.124854358648449</v>
      </c>
      <c r="FQ200" s="759">
        <f t="shared" si="1170"/>
        <v>65.124854358648449</v>
      </c>
      <c r="FR200" s="759">
        <f t="shared" si="1170"/>
        <v>65.124854358648449</v>
      </c>
      <c r="FS200" s="759">
        <f t="shared" si="1170"/>
        <v>65.124854358648449</v>
      </c>
      <c r="FT200" s="759">
        <f t="shared" si="1170"/>
        <v>65.124854358648449</v>
      </c>
      <c r="FU200" s="759">
        <f t="shared" si="1170"/>
        <v>65.124854358648449</v>
      </c>
      <c r="FV200" s="759">
        <f t="shared" si="1170"/>
        <v>65.124854358648449</v>
      </c>
      <c r="FW200" s="759">
        <f t="shared" si="1170"/>
        <v>65.124854358648449</v>
      </c>
      <c r="FX200" s="759">
        <f t="shared" si="1170"/>
        <v>65.124854358648449</v>
      </c>
      <c r="FY200" s="759">
        <f t="shared" si="1170"/>
        <v>65.124854358648449</v>
      </c>
      <c r="FZ200" s="759">
        <f t="shared" si="1170"/>
        <v>65.124854358648449</v>
      </c>
      <c r="GA200" s="759">
        <f t="shared" si="1170"/>
        <v>65.124854358648449</v>
      </c>
      <c r="GB200" s="765">
        <f t="shared" si="1069"/>
        <v>781.49825230378144</v>
      </c>
      <c r="GC200" s="761"/>
      <c r="GD200" s="759">
        <f t="shared" ref="GD200:GO200" si="1171">+GD57/$D$149</f>
        <v>9.3035506226640639</v>
      </c>
      <c r="GE200" s="759">
        <f t="shared" si="1171"/>
        <v>9.3035506226640639</v>
      </c>
      <c r="GF200" s="759">
        <f t="shared" si="1171"/>
        <v>9.3035506226640639</v>
      </c>
      <c r="GG200" s="759">
        <f t="shared" si="1171"/>
        <v>9.3035506226640639</v>
      </c>
      <c r="GH200" s="759">
        <f t="shared" si="1171"/>
        <v>9.3035506226640639</v>
      </c>
      <c r="GI200" s="759">
        <f t="shared" si="1171"/>
        <v>9.3035506226640639</v>
      </c>
      <c r="GJ200" s="759">
        <f t="shared" si="1171"/>
        <v>9.3035506226640639</v>
      </c>
      <c r="GK200" s="759">
        <f t="shared" si="1171"/>
        <v>9.3035506226640639</v>
      </c>
      <c r="GL200" s="759">
        <f t="shared" si="1171"/>
        <v>9.3035506226640639</v>
      </c>
      <c r="GM200" s="759">
        <f t="shared" si="1171"/>
        <v>9.3035506226640639</v>
      </c>
      <c r="GN200" s="759">
        <f t="shared" si="1171"/>
        <v>9.3035506226640639</v>
      </c>
      <c r="GO200" s="759">
        <f t="shared" si="1171"/>
        <v>9.3035506226640639</v>
      </c>
      <c r="GP200" s="765">
        <f t="shared" si="1071"/>
        <v>111.64260747196876</v>
      </c>
      <c r="GQ200" s="761"/>
      <c r="GR200" s="759">
        <f t="shared" ref="GR200:HC200" si="1172">+GR57/$D$149</f>
        <v>0</v>
      </c>
      <c r="GS200" s="759">
        <f t="shared" si="1172"/>
        <v>0</v>
      </c>
      <c r="GT200" s="759">
        <f t="shared" si="1172"/>
        <v>1922.2175881792182</v>
      </c>
      <c r="GU200" s="759">
        <f t="shared" si="1172"/>
        <v>1922.2175881792182</v>
      </c>
      <c r="GV200" s="759">
        <f t="shared" si="1172"/>
        <v>1922.2175881792182</v>
      </c>
      <c r="GW200" s="759">
        <f t="shared" si="1172"/>
        <v>1922.2175881792182</v>
      </c>
      <c r="GX200" s="759">
        <f t="shared" si="1172"/>
        <v>1922.2175881792182</v>
      </c>
      <c r="GY200" s="759">
        <f t="shared" si="1172"/>
        <v>1922.2175881792182</v>
      </c>
      <c r="GZ200" s="759">
        <f t="shared" si="1172"/>
        <v>1922.2175881792182</v>
      </c>
      <c r="HA200" s="759">
        <f t="shared" si="1172"/>
        <v>1922.2175881792182</v>
      </c>
      <c r="HB200" s="759">
        <f t="shared" si="1172"/>
        <v>1922.2175881792182</v>
      </c>
      <c r="HC200" s="759">
        <f t="shared" si="1172"/>
        <v>1922.2175881792182</v>
      </c>
      <c r="HD200" s="765">
        <f t="shared" si="1106"/>
        <v>0</v>
      </c>
      <c r="HE200" s="761"/>
      <c r="HF200" s="759">
        <f t="shared" ref="HF200:HQ200" si="1173">+HF57/$D$149</f>
        <v>37.214202490656255</v>
      </c>
      <c r="HG200" s="759">
        <f t="shared" si="1173"/>
        <v>37.214202490656255</v>
      </c>
      <c r="HH200" s="759">
        <f t="shared" si="1173"/>
        <v>37.214202490656255</v>
      </c>
      <c r="HI200" s="759">
        <f t="shared" si="1173"/>
        <v>37.214202490656255</v>
      </c>
      <c r="HJ200" s="759">
        <f t="shared" si="1173"/>
        <v>37.214202490656255</v>
      </c>
      <c r="HK200" s="759">
        <f t="shared" si="1173"/>
        <v>37.214202490656255</v>
      </c>
      <c r="HL200" s="759">
        <f t="shared" si="1173"/>
        <v>37.214202490656255</v>
      </c>
      <c r="HM200" s="759">
        <f t="shared" si="1173"/>
        <v>37.214202490656255</v>
      </c>
      <c r="HN200" s="759">
        <f t="shared" si="1173"/>
        <v>37.214202490656255</v>
      </c>
      <c r="HO200" s="759">
        <f t="shared" si="1173"/>
        <v>37.214202490656255</v>
      </c>
      <c r="HP200" s="759">
        <f t="shared" si="1173"/>
        <v>37.214202490656255</v>
      </c>
      <c r="HQ200" s="759">
        <f t="shared" si="1173"/>
        <v>37.214202490656255</v>
      </c>
      <c r="HR200" s="765">
        <f t="shared" si="1074"/>
        <v>446.57042988787504</v>
      </c>
      <c r="HS200" s="761"/>
      <c r="HT200" s="759">
        <f t="shared" ref="HT200:IE200" si="1174">+HT57/$D$149</f>
        <v>9.3035506226640639</v>
      </c>
      <c r="HU200" s="759">
        <f t="shared" si="1174"/>
        <v>9.3035506226640639</v>
      </c>
      <c r="HV200" s="759">
        <f t="shared" si="1174"/>
        <v>9.3035506226640639</v>
      </c>
      <c r="HW200" s="759">
        <f t="shared" si="1174"/>
        <v>9.3035506226640639</v>
      </c>
      <c r="HX200" s="759">
        <f t="shared" si="1174"/>
        <v>9.3035506226640639</v>
      </c>
      <c r="HY200" s="759">
        <f t="shared" si="1174"/>
        <v>9.3035506226640639</v>
      </c>
      <c r="HZ200" s="759">
        <f t="shared" si="1174"/>
        <v>9.3035506226640639</v>
      </c>
      <c r="IA200" s="759">
        <f t="shared" si="1174"/>
        <v>9.3035506226640639</v>
      </c>
      <c r="IB200" s="759">
        <f t="shared" si="1174"/>
        <v>9.3035506226640639</v>
      </c>
      <c r="IC200" s="759">
        <f t="shared" si="1174"/>
        <v>9.3035506226640639</v>
      </c>
      <c r="ID200" s="759">
        <f t="shared" si="1174"/>
        <v>9.3035506226640639</v>
      </c>
      <c r="IE200" s="759">
        <f t="shared" si="1174"/>
        <v>9.3035506226640639</v>
      </c>
      <c r="IF200" s="765">
        <f t="shared" si="1076"/>
        <v>111.64260747196876</v>
      </c>
      <c r="IG200" s="761"/>
      <c r="IH200" s="759">
        <f t="shared" ref="IH200:IS200" si="1175">+IH57/$D$149</f>
        <v>9.3035506226640639</v>
      </c>
      <c r="II200" s="759">
        <f t="shared" si="1175"/>
        <v>9.3035506226640639</v>
      </c>
      <c r="IJ200" s="759">
        <f t="shared" si="1175"/>
        <v>9.3035506226640639</v>
      </c>
      <c r="IK200" s="759">
        <f t="shared" si="1175"/>
        <v>9.3035506226640639</v>
      </c>
      <c r="IL200" s="759">
        <f t="shared" si="1175"/>
        <v>9.3035506226640639</v>
      </c>
      <c r="IM200" s="759">
        <f t="shared" si="1175"/>
        <v>9.3035506226640639</v>
      </c>
      <c r="IN200" s="759">
        <f t="shared" si="1175"/>
        <v>9.3035506226640639</v>
      </c>
      <c r="IO200" s="759">
        <f t="shared" si="1175"/>
        <v>9.3035506226640639</v>
      </c>
      <c r="IP200" s="759">
        <f t="shared" si="1175"/>
        <v>9.3035506226640639</v>
      </c>
      <c r="IQ200" s="759">
        <f t="shared" si="1175"/>
        <v>9.3035506226640639</v>
      </c>
      <c r="IR200" s="759">
        <f t="shared" si="1175"/>
        <v>9.3035506226640639</v>
      </c>
      <c r="IS200" s="759">
        <f t="shared" si="1175"/>
        <v>9.3035506226640639</v>
      </c>
      <c r="IT200" s="765">
        <f t="shared" si="1078"/>
        <v>111.64260747196876</v>
      </c>
      <c r="IU200" s="761"/>
      <c r="IV200" s="759">
        <f t="shared" ref="IV200:JG200" si="1176">+IV57/$D$149</f>
        <v>65.124854358648449</v>
      </c>
      <c r="IW200" s="759">
        <f t="shared" si="1176"/>
        <v>65.124854358648449</v>
      </c>
      <c r="IX200" s="759">
        <f t="shared" si="1176"/>
        <v>65.124854358648449</v>
      </c>
      <c r="IY200" s="759">
        <f t="shared" si="1176"/>
        <v>65.124854358648449</v>
      </c>
      <c r="IZ200" s="759">
        <f t="shared" si="1176"/>
        <v>65.124854358648449</v>
      </c>
      <c r="JA200" s="759">
        <f t="shared" si="1176"/>
        <v>65.124854358648449</v>
      </c>
      <c r="JB200" s="759">
        <f t="shared" si="1176"/>
        <v>65.124854358648449</v>
      </c>
      <c r="JC200" s="759">
        <f t="shared" si="1176"/>
        <v>65.124854358648449</v>
      </c>
      <c r="JD200" s="759">
        <f t="shared" si="1176"/>
        <v>65.124854358648449</v>
      </c>
      <c r="JE200" s="759">
        <f t="shared" si="1176"/>
        <v>65.124854358648449</v>
      </c>
      <c r="JF200" s="759">
        <f t="shared" si="1176"/>
        <v>65.124854358648449</v>
      </c>
      <c r="JG200" s="759">
        <f t="shared" si="1176"/>
        <v>65.124854358648449</v>
      </c>
      <c r="JH200" s="765">
        <f t="shared" si="1080"/>
        <v>781.49825230378144</v>
      </c>
      <c r="JI200" s="761"/>
      <c r="JJ200" s="759">
        <f t="shared" ref="JJ200:JU200" si="1177">+JJ57/$D$149</f>
        <v>102.33905684930471</v>
      </c>
      <c r="JK200" s="759">
        <f t="shared" si="1177"/>
        <v>102.33905684930471</v>
      </c>
      <c r="JL200" s="759">
        <f t="shared" si="1177"/>
        <v>102.33905684930471</v>
      </c>
      <c r="JM200" s="759">
        <f t="shared" si="1177"/>
        <v>102.33905684930471</v>
      </c>
      <c r="JN200" s="759">
        <f t="shared" si="1177"/>
        <v>102.33905684930471</v>
      </c>
      <c r="JO200" s="759">
        <f t="shared" si="1177"/>
        <v>102.33905684930471</v>
      </c>
      <c r="JP200" s="759">
        <f t="shared" si="1177"/>
        <v>102.33905684930471</v>
      </c>
      <c r="JQ200" s="759">
        <f t="shared" si="1177"/>
        <v>102.33905684930471</v>
      </c>
      <c r="JR200" s="759">
        <f t="shared" si="1177"/>
        <v>102.33905684930471</v>
      </c>
      <c r="JS200" s="759">
        <f t="shared" si="1177"/>
        <v>102.33905684930471</v>
      </c>
      <c r="JT200" s="759">
        <f t="shared" si="1177"/>
        <v>102.33905684930471</v>
      </c>
      <c r="JU200" s="759">
        <f t="shared" si="1177"/>
        <v>102.33905684930471</v>
      </c>
      <c r="JV200" s="765">
        <f t="shared" si="1082"/>
        <v>1228.0686821916565</v>
      </c>
      <c r="JW200" s="761"/>
      <c r="JX200" s="759">
        <f t="shared" ref="JX200:KI200" si="1178">+JX57/$D$149</f>
        <v>46.517753113320325</v>
      </c>
      <c r="JY200" s="759">
        <f t="shared" si="1178"/>
        <v>46.517753113320325</v>
      </c>
      <c r="JZ200" s="759">
        <f t="shared" si="1178"/>
        <v>46.517753113320325</v>
      </c>
      <c r="KA200" s="759">
        <f t="shared" si="1178"/>
        <v>46.517753113320325</v>
      </c>
      <c r="KB200" s="759">
        <f t="shared" si="1178"/>
        <v>46.517753113320325</v>
      </c>
      <c r="KC200" s="759">
        <f t="shared" si="1178"/>
        <v>46.517753113320325</v>
      </c>
      <c r="KD200" s="759">
        <f t="shared" si="1178"/>
        <v>46.517753113320325</v>
      </c>
      <c r="KE200" s="759">
        <f t="shared" si="1178"/>
        <v>46.517753113320325</v>
      </c>
      <c r="KF200" s="759">
        <f t="shared" si="1178"/>
        <v>46.517753113320325</v>
      </c>
      <c r="KG200" s="759">
        <f t="shared" si="1178"/>
        <v>46.517753113320325</v>
      </c>
      <c r="KH200" s="759">
        <f t="shared" si="1178"/>
        <v>46.517753113320325</v>
      </c>
      <c r="KI200" s="759">
        <f t="shared" si="1178"/>
        <v>46.517753113320325</v>
      </c>
      <c r="KJ200" s="765">
        <f t="shared" si="1084"/>
        <v>558.21303735984395</v>
      </c>
      <c r="KK200" s="761"/>
      <c r="KL200" s="759">
        <f t="shared" ref="KL200:KW200" si="1179">+KL57/$D$149</f>
        <v>18.607101245328128</v>
      </c>
      <c r="KM200" s="759">
        <f t="shared" si="1179"/>
        <v>18.607101245328128</v>
      </c>
      <c r="KN200" s="759">
        <f t="shared" si="1179"/>
        <v>18.607101245328128</v>
      </c>
      <c r="KO200" s="759">
        <f t="shared" si="1179"/>
        <v>18.607101245328128</v>
      </c>
      <c r="KP200" s="759">
        <f t="shared" si="1179"/>
        <v>18.607101245328128</v>
      </c>
      <c r="KQ200" s="759">
        <f t="shared" si="1179"/>
        <v>18.607101245328128</v>
      </c>
      <c r="KR200" s="759">
        <f t="shared" si="1179"/>
        <v>18.607101245328128</v>
      </c>
      <c r="KS200" s="759">
        <f t="shared" si="1179"/>
        <v>18.607101245328128</v>
      </c>
      <c r="KT200" s="759">
        <f t="shared" si="1179"/>
        <v>18.607101245328128</v>
      </c>
      <c r="KU200" s="759">
        <f t="shared" si="1179"/>
        <v>18.607101245328128</v>
      </c>
      <c r="KV200" s="759">
        <f t="shared" si="1179"/>
        <v>18.607101245328128</v>
      </c>
      <c r="KW200" s="759">
        <f t="shared" si="1179"/>
        <v>18.607101245328128</v>
      </c>
      <c r="KX200" s="765">
        <f t="shared" si="1086"/>
        <v>223.28521494393752</v>
      </c>
      <c r="KY200" s="761"/>
      <c r="KZ200" s="759">
        <f t="shared" ref="KZ200:LK200" si="1180">+KZ57/$D$149</f>
        <v>9.3035506226640639</v>
      </c>
      <c r="LA200" s="759">
        <f t="shared" si="1180"/>
        <v>9.3035506226640639</v>
      </c>
      <c r="LB200" s="759">
        <f t="shared" si="1180"/>
        <v>9.3035506226640639</v>
      </c>
      <c r="LC200" s="759">
        <f t="shared" si="1180"/>
        <v>9.3035506226640639</v>
      </c>
      <c r="LD200" s="759">
        <f t="shared" si="1180"/>
        <v>9.3035506226640639</v>
      </c>
      <c r="LE200" s="759">
        <f t="shared" si="1180"/>
        <v>9.3035506226640639</v>
      </c>
      <c r="LF200" s="759">
        <f t="shared" si="1180"/>
        <v>9.3035506226640639</v>
      </c>
      <c r="LG200" s="759">
        <f t="shared" si="1180"/>
        <v>9.3035506226640639</v>
      </c>
      <c r="LH200" s="759">
        <f t="shared" si="1180"/>
        <v>9.3035506226640639</v>
      </c>
      <c r="LI200" s="759">
        <f t="shared" si="1180"/>
        <v>9.3035506226640639</v>
      </c>
      <c r="LJ200" s="759">
        <f t="shared" si="1180"/>
        <v>9.3035506226640639</v>
      </c>
      <c r="LK200" s="759">
        <f t="shared" si="1180"/>
        <v>9.3035506226640639</v>
      </c>
      <c r="LL200" s="765">
        <f t="shared" si="1088"/>
        <v>111.64260747196876</v>
      </c>
      <c r="LM200" s="761"/>
      <c r="LN200" s="759">
        <v>0</v>
      </c>
      <c r="LO200" s="764">
        <v>0</v>
      </c>
      <c r="LP200" s="763">
        <v>0</v>
      </c>
      <c r="LQ200" s="763">
        <v>0</v>
      </c>
      <c r="LR200" s="763">
        <v>0</v>
      </c>
      <c r="LS200" s="763">
        <v>0</v>
      </c>
      <c r="LT200" s="763">
        <v>0</v>
      </c>
      <c r="LU200" s="763">
        <v>0</v>
      </c>
      <c r="LV200" s="763">
        <v>0</v>
      </c>
      <c r="LW200" s="763">
        <v>0</v>
      </c>
      <c r="LX200" s="763">
        <v>0</v>
      </c>
      <c r="LY200" s="763">
        <v>0</v>
      </c>
      <c r="LZ200" s="765">
        <f t="shared" si="1089"/>
        <v>0</v>
      </c>
      <c r="MA200" s="761"/>
      <c r="MB200" s="765">
        <f t="shared" si="1090"/>
        <v>1525.7823021169067</v>
      </c>
      <c r="MC200" s="765">
        <f t="shared" si="1090"/>
        <v>1525.7823021169067</v>
      </c>
      <c r="MD200" s="765">
        <f t="shared" si="1090"/>
        <v>3447.9998902961252</v>
      </c>
      <c r="ME200" s="765">
        <f t="shared" si="1090"/>
        <v>3447.9998902961252</v>
      </c>
      <c r="MF200" s="765">
        <f t="shared" si="1090"/>
        <v>3447.9998902961252</v>
      </c>
      <c r="MG200" s="765">
        <f t="shared" si="1090"/>
        <v>3447.9998902961252</v>
      </c>
      <c r="MH200" s="765">
        <f t="shared" si="1090"/>
        <v>3447.9998902961252</v>
      </c>
      <c r="MI200" s="765">
        <f t="shared" si="1090"/>
        <v>3447.9998902961252</v>
      </c>
      <c r="MJ200" s="765">
        <f t="shared" si="1090"/>
        <v>3447.9998902961252</v>
      </c>
      <c r="MK200" s="765">
        <f t="shared" si="1090"/>
        <v>3447.9998902961252</v>
      </c>
      <c r="ML200" s="765">
        <f t="shared" si="1090"/>
        <v>3447.9998902961252</v>
      </c>
      <c r="MM200" s="765">
        <f t="shared" si="1090"/>
        <v>3447.9998902961252</v>
      </c>
      <c r="MN200" s="765">
        <f t="shared" si="1091"/>
        <v>37531.563507195053</v>
      </c>
    </row>
    <row r="201" spans="1:352" x14ac:dyDescent="0.25">
      <c r="A201" s="792"/>
      <c r="B201" s="255" t="s">
        <v>108</v>
      </c>
      <c r="C201" s="313"/>
      <c r="D201" s="759">
        <f t="shared" si="1044"/>
        <v>5.5907837396159605</v>
      </c>
      <c r="E201" s="759">
        <f t="shared" si="1044"/>
        <v>5.5907837396159605</v>
      </c>
      <c r="F201" s="759">
        <f t="shared" si="1044"/>
        <v>5.5907837396159605</v>
      </c>
      <c r="G201" s="759">
        <f t="shared" si="1044"/>
        <v>8.3923464524036486</v>
      </c>
      <c r="H201" s="759">
        <f t="shared" si="1044"/>
        <v>8.3923464524036486</v>
      </c>
      <c r="I201" s="759">
        <f t="shared" si="1044"/>
        <v>8.3923464524036486</v>
      </c>
      <c r="J201" s="759">
        <f t="shared" si="1044"/>
        <v>8.3923464524036486</v>
      </c>
      <c r="K201" s="759">
        <f t="shared" si="1044"/>
        <v>8.3923464524036486</v>
      </c>
      <c r="L201" s="759">
        <f t="shared" si="1044"/>
        <v>8.3923464524036486</v>
      </c>
      <c r="M201" s="759">
        <f t="shared" si="1044"/>
        <v>8.3923464524036486</v>
      </c>
      <c r="N201" s="759">
        <f t="shared" si="1044"/>
        <v>8.3923464524036486</v>
      </c>
      <c r="O201" s="759">
        <f t="shared" si="1044"/>
        <v>0</v>
      </c>
      <c r="P201" s="765">
        <f t="shared" si="1045"/>
        <v>83.911122838077063</v>
      </c>
      <c r="Q201" s="761"/>
      <c r="R201" s="759">
        <f t="shared" ref="R201:AC201" si="1181">+R58/$D$149</f>
        <v>0.57835693858096138</v>
      </c>
      <c r="S201" s="759">
        <f t="shared" si="1181"/>
        <v>0.57835693858096138</v>
      </c>
      <c r="T201" s="759">
        <f t="shared" si="1181"/>
        <v>0.57835693858096138</v>
      </c>
      <c r="U201" s="759">
        <f t="shared" si="1181"/>
        <v>0.86817377093830861</v>
      </c>
      <c r="V201" s="759">
        <f t="shared" si="1181"/>
        <v>0.86817377093830861</v>
      </c>
      <c r="W201" s="759">
        <f t="shared" si="1181"/>
        <v>0.86817377093830861</v>
      </c>
      <c r="X201" s="759">
        <f t="shared" si="1181"/>
        <v>0.86817377093830861</v>
      </c>
      <c r="Y201" s="759">
        <f t="shared" si="1181"/>
        <v>0.86817377093830861</v>
      </c>
      <c r="Z201" s="759">
        <f t="shared" si="1181"/>
        <v>0.86817377093830861</v>
      </c>
      <c r="AA201" s="759">
        <f t="shared" si="1181"/>
        <v>0.86817377093830861</v>
      </c>
      <c r="AB201" s="759">
        <f t="shared" si="1181"/>
        <v>0.86817377093830861</v>
      </c>
      <c r="AC201" s="759">
        <f t="shared" si="1181"/>
        <v>0</v>
      </c>
      <c r="AD201" s="765">
        <f t="shared" si="1047"/>
        <v>8.6804609832493522</v>
      </c>
      <c r="AE201" s="761"/>
      <c r="AF201" s="759">
        <f t="shared" ref="AF201:AQ201" si="1182">+AF58/$D$149</f>
        <v>0.57835693858096138</v>
      </c>
      <c r="AG201" s="759">
        <f t="shared" si="1182"/>
        <v>0.57835693858096138</v>
      </c>
      <c r="AH201" s="759">
        <f t="shared" si="1182"/>
        <v>0.57835693858096138</v>
      </c>
      <c r="AI201" s="759">
        <f t="shared" si="1182"/>
        <v>0.86817377093830861</v>
      </c>
      <c r="AJ201" s="759">
        <f t="shared" si="1182"/>
        <v>0.86817377093830861</v>
      </c>
      <c r="AK201" s="759">
        <f t="shared" si="1182"/>
        <v>0.86817377093830861</v>
      </c>
      <c r="AL201" s="759">
        <f t="shared" si="1182"/>
        <v>0.86817377093830861</v>
      </c>
      <c r="AM201" s="759">
        <f t="shared" si="1182"/>
        <v>0.86817377093830861</v>
      </c>
      <c r="AN201" s="759">
        <f t="shared" si="1182"/>
        <v>0.86817377093830861</v>
      </c>
      <c r="AO201" s="759">
        <f t="shared" si="1182"/>
        <v>0.86817377093830861</v>
      </c>
      <c r="AP201" s="759">
        <f t="shared" si="1182"/>
        <v>0.86817377093830861</v>
      </c>
      <c r="AQ201" s="759">
        <f t="shared" si="1182"/>
        <v>0</v>
      </c>
      <c r="AR201" s="765">
        <f t="shared" si="1049"/>
        <v>8.6804609832493522</v>
      </c>
      <c r="AS201" s="761"/>
      <c r="AT201" s="759">
        <f t="shared" ref="AT201:BE201" si="1183">+AT58/$D$149</f>
        <v>0.38557129238730758</v>
      </c>
      <c r="AU201" s="759">
        <f t="shared" si="1183"/>
        <v>0.38557129238730758</v>
      </c>
      <c r="AV201" s="759">
        <f t="shared" si="1183"/>
        <v>0.38557129238730758</v>
      </c>
      <c r="AW201" s="759">
        <f t="shared" si="1183"/>
        <v>0.57878251395887237</v>
      </c>
      <c r="AX201" s="759">
        <f t="shared" si="1183"/>
        <v>0.57878251395887237</v>
      </c>
      <c r="AY201" s="759">
        <f t="shared" si="1183"/>
        <v>0.57878251395887237</v>
      </c>
      <c r="AZ201" s="759">
        <f t="shared" si="1183"/>
        <v>0.57878251395887237</v>
      </c>
      <c r="BA201" s="759">
        <f t="shared" si="1183"/>
        <v>0.57878251395887237</v>
      </c>
      <c r="BB201" s="759">
        <f t="shared" si="1183"/>
        <v>0.57878251395887237</v>
      </c>
      <c r="BC201" s="759">
        <f t="shared" si="1183"/>
        <v>0.57878251395887237</v>
      </c>
      <c r="BD201" s="759">
        <f t="shared" si="1183"/>
        <v>0.57878251395887237</v>
      </c>
      <c r="BE201" s="759">
        <f t="shared" si="1183"/>
        <v>0</v>
      </c>
      <c r="BF201" s="765">
        <f t="shared" si="1051"/>
        <v>5.7869739888329015</v>
      </c>
      <c r="BG201" s="474"/>
      <c r="BH201" s="759">
        <f t="shared" ref="BH201:BS201" si="1184">+BH58/$D$149</f>
        <v>2.8917846929048072</v>
      </c>
      <c r="BI201" s="759">
        <f t="shared" si="1184"/>
        <v>2.8917846929048072</v>
      </c>
      <c r="BJ201" s="759">
        <f t="shared" si="1184"/>
        <v>2.8917846929048072</v>
      </c>
      <c r="BK201" s="759">
        <f t="shared" si="1184"/>
        <v>4.3408688546915428</v>
      </c>
      <c r="BL201" s="759">
        <f t="shared" si="1184"/>
        <v>4.3408688546915428</v>
      </c>
      <c r="BM201" s="759">
        <f t="shared" si="1184"/>
        <v>4.3408688546915428</v>
      </c>
      <c r="BN201" s="759">
        <f t="shared" si="1184"/>
        <v>4.3408688546915428</v>
      </c>
      <c r="BO201" s="759">
        <f t="shared" si="1184"/>
        <v>4.3408688546915428</v>
      </c>
      <c r="BP201" s="759">
        <f t="shared" si="1184"/>
        <v>4.3408688546915428</v>
      </c>
      <c r="BQ201" s="759">
        <f t="shared" si="1184"/>
        <v>4.3408688546915428</v>
      </c>
      <c r="BR201" s="759">
        <f t="shared" si="1184"/>
        <v>4.3408688546915428</v>
      </c>
      <c r="BS201" s="759">
        <f t="shared" si="1184"/>
        <v>0</v>
      </c>
      <c r="BT201" s="765">
        <f t="shared" si="1053"/>
        <v>43.402304916246763</v>
      </c>
      <c r="BU201" s="761"/>
      <c r="BV201" s="759">
        <f t="shared" ref="BV201:CG201" si="1185">+BV58/$D$149</f>
        <v>0.19278564619365379</v>
      </c>
      <c r="BW201" s="759">
        <f t="shared" si="1185"/>
        <v>0.19278564619365379</v>
      </c>
      <c r="BX201" s="759">
        <f t="shared" si="1185"/>
        <v>0.19278564619365379</v>
      </c>
      <c r="BY201" s="759">
        <f t="shared" si="1185"/>
        <v>0.28939125697943618</v>
      </c>
      <c r="BZ201" s="759">
        <f t="shared" si="1185"/>
        <v>0.28939125697943618</v>
      </c>
      <c r="CA201" s="759">
        <f t="shared" si="1185"/>
        <v>0.28939125697943618</v>
      </c>
      <c r="CB201" s="759">
        <f t="shared" si="1185"/>
        <v>0.28939125697943618</v>
      </c>
      <c r="CC201" s="759">
        <f t="shared" si="1185"/>
        <v>0.28939125697943618</v>
      </c>
      <c r="CD201" s="759">
        <f t="shared" si="1185"/>
        <v>0.28939125697943618</v>
      </c>
      <c r="CE201" s="759">
        <f t="shared" si="1185"/>
        <v>0.28939125697943618</v>
      </c>
      <c r="CF201" s="759">
        <f t="shared" si="1185"/>
        <v>0.28939125697943618</v>
      </c>
      <c r="CG201" s="759">
        <f t="shared" si="1185"/>
        <v>0</v>
      </c>
      <c r="CH201" s="765">
        <f t="shared" si="1055"/>
        <v>2.8934869944164507</v>
      </c>
      <c r="CI201" s="761"/>
      <c r="CJ201" s="759">
        <f t="shared" ref="CJ201:CU201" si="1186">+CJ58/$D$149</f>
        <v>2.1206421081301916</v>
      </c>
      <c r="CK201" s="759">
        <f t="shared" si="1186"/>
        <v>2.1206421081301916</v>
      </c>
      <c r="CL201" s="759">
        <f t="shared" si="1186"/>
        <v>2.1206421081301916</v>
      </c>
      <c r="CM201" s="759">
        <f t="shared" si="1186"/>
        <v>3.1833038267737979</v>
      </c>
      <c r="CN201" s="759">
        <f t="shared" si="1186"/>
        <v>3.1833038267737979</v>
      </c>
      <c r="CO201" s="759">
        <f t="shared" si="1186"/>
        <v>3.1833038267737979</v>
      </c>
      <c r="CP201" s="759">
        <f t="shared" si="1186"/>
        <v>3.1833038267737979</v>
      </c>
      <c r="CQ201" s="759">
        <f t="shared" si="1186"/>
        <v>3.1833038267737979</v>
      </c>
      <c r="CR201" s="759">
        <f t="shared" si="1186"/>
        <v>3.1833038267737979</v>
      </c>
      <c r="CS201" s="759">
        <f t="shared" si="1186"/>
        <v>3.1833038267737979</v>
      </c>
      <c r="CT201" s="759">
        <f t="shared" si="1186"/>
        <v>3.1833038267737979</v>
      </c>
      <c r="CU201" s="759">
        <f t="shared" si="1186"/>
        <v>0</v>
      </c>
      <c r="CV201" s="765">
        <f t="shared" si="1057"/>
        <v>31.82835693858096</v>
      </c>
      <c r="CW201" s="761"/>
      <c r="CX201" s="759">
        <f t="shared" ref="CX201:DI201" si="1187">+CX58/$D$149</f>
        <v>5.3979980934223057</v>
      </c>
      <c r="CY201" s="759">
        <f t="shared" si="1187"/>
        <v>5.3979980934223057</v>
      </c>
      <c r="CZ201" s="759">
        <f t="shared" si="1187"/>
        <v>5.3979980934223057</v>
      </c>
      <c r="DA201" s="759">
        <f t="shared" si="1187"/>
        <v>8.1029551954242134</v>
      </c>
      <c r="DB201" s="759">
        <f t="shared" si="1187"/>
        <v>8.1029551954242134</v>
      </c>
      <c r="DC201" s="759">
        <f t="shared" si="1187"/>
        <v>8.1029551954242134</v>
      </c>
      <c r="DD201" s="759">
        <f t="shared" si="1187"/>
        <v>8.1029551954242134</v>
      </c>
      <c r="DE201" s="759">
        <f t="shared" si="1187"/>
        <v>8.1029551954242134</v>
      </c>
      <c r="DF201" s="759">
        <f t="shared" si="1187"/>
        <v>8.1029551954242134</v>
      </c>
      <c r="DG201" s="759">
        <f t="shared" si="1187"/>
        <v>8.1029551954242134</v>
      </c>
      <c r="DH201" s="759">
        <f t="shared" si="1187"/>
        <v>8.1029551954242134</v>
      </c>
      <c r="DI201" s="759">
        <f t="shared" si="1187"/>
        <v>0</v>
      </c>
      <c r="DJ201" s="765">
        <f t="shared" si="1059"/>
        <v>81.017635843660628</v>
      </c>
      <c r="DK201" s="761"/>
      <c r="DL201" s="759">
        <f t="shared" ref="DL201:DW201" si="1188">+DL58/$D$149</f>
        <v>5.3979980934223057</v>
      </c>
      <c r="DM201" s="759">
        <f t="shared" si="1188"/>
        <v>5.3979980934223057</v>
      </c>
      <c r="DN201" s="759">
        <f t="shared" si="1188"/>
        <v>5.3979980934223057</v>
      </c>
      <c r="DO201" s="759">
        <f t="shared" si="1188"/>
        <v>8.1029551954242134</v>
      </c>
      <c r="DP201" s="759">
        <f t="shared" si="1188"/>
        <v>8.1029551954242134</v>
      </c>
      <c r="DQ201" s="759">
        <f t="shared" si="1188"/>
        <v>8.1029551954242134</v>
      </c>
      <c r="DR201" s="759">
        <f t="shared" si="1188"/>
        <v>8.1029551954242134</v>
      </c>
      <c r="DS201" s="759">
        <f t="shared" si="1188"/>
        <v>8.1029551954242134</v>
      </c>
      <c r="DT201" s="759">
        <f t="shared" si="1188"/>
        <v>8.1029551954242134</v>
      </c>
      <c r="DU201" s="759">
        <f t="shared" si="1188"/>
        <v>8.1029551954242134</v>
      </c>
      <c r="DV201" s="759">
        <f t="shared" si="1188"/>
        <v>8.1029551954242134</v>
      </c>
      <c r="DW201" s="759">
        <f t="shared" si="1188"/>
        <v>0</v>
      </c>
      <c r="DX201" s="765">
        <f t="shared" si="1061"/>
        <v>81.017635843660628</v>
      </c>
      <c r="DY201" s="761"/>
      <c r="DZ201" s="759">
        <f t="shared" ref="DZ201:EK201" si="1189">+DZ58/$D$149</f>
        <v>0.19278564619365379</v>
      </c>
      <c r="EA201" s="759">
        <f t="shared" si="1189"/>
        <v>0.19278564619365379</v>
      </c>
      <c r="EB201" s="759">
        <f t="shared" si="1189"/>
        <v>0.19278564619365379</v>
      </c>
      <c r="EC201" s="759">
        <f t="shared" si="1189"/>
        <v>0.28939125697943618</v>
      </c>
      <c r="ED201" s="759">
        <f t="shared" si="1189"/>
        <v>0.28939125697943618</v>
      </c>
      <c r="EE201" s="759">
        <f t="shared" si="1189"/>
        <v>0.28939125697943618</v>
      </c>
      <c r="EF201" s="759">
        <f t="shared" si="1189"/>
        <v>0.28939125697943618</v>
      </c>
      <c r="EG201" s="759">
        <f t="shared" si="1189"/>
        <v>0.28939125697943618</v>
      </c>
      <c r="EH201" s="759">
        <f t="shared" si="1189"/>
        <v>0.28939125697943618</v>
      </c>
      <c r="EI201" s="759">
        <f t="shared" si="1189"/>
        <v>0.28939125697943618</v>
      </c>
      <c r="EJ201" s="759">
        <f t="shared" si="1189"/>
        <v>0.28939125697943618</v>
      </c>
      <c r="EK201" s="759">
        <f t="shared" si="1189"/>
        <v>0</v>
      </c>
      <c r="EL201" s="765">
        <f t="shared" si="1063"/>
        <v>2.8934869944164507</v>
      </c>
      <c r="EM201" s="761"/>
      <c r="EN201" s="759">
        <f t="shared" ref="EN201:EY201" si="1190">+EN58/$D$149</f>
        <v>0.38557129238730758</v>
      </c>
      <c r="EO201" s="759">
        <f t="shared" si="1190"/>
        <v>0.38557129238730758</v>
      </c>
      <c r="EP201" s="759">
        <f t="shared" si="1190"/>
        <v>0.38557129238730758</v>
      </c>
      <c r="EQ201" s="759">
        <f t="shared" si="1190"/>
        <v>0.57878251395887237</v>
      </c>
      <c r="ER201" s="759">
        <f t="shared" si="1190"/>
        <v>0.57878251395887237</v>
      </c>
      <c r="ES201" s="759">
        <f t="shared" si="1190"/>
        <v>0.57878251395887237</v>
      </c>
      <c r="ET201" s="759">
        <f t="shared" si="1190"/>
        <v>0.57878251395887237</v>
      </c>
      <c r="EU201" s="759">
        <f t="shared" si="1190"/>
        <v>0.57878251395887237</v>
      </c>
      <c r="EV201" s="759">
        <f t="shared" si="1190"/>
        <v>0.57878251395887237</v>
      </c>
      <c r="EW201" s="759">
        <f t="shared" si="1190"/>
        <v>0.57878251395887237</v>
      </c>
      <c r="EX201" s="759">
        <f t="shared" si="1190"/>
        <v>0.57878251395887237</v>
      </c>
      <c r="EY201" s="759">
        <f t="shared" si="1190"/>
        <v>0</v>
      </c>
      <c r="EZ201" s="765">
        <f t="shared" si="1065"/>
        <v>5.7869739888329015</v>
      </c>
      <c r="FA201" s="761"/>
      <c r="FB201" s="759">
        <f t="shared" ref="FB201:FM201" si="1191">+FB58/$D$149</f>
        <v>0.19278564619365379</v>
      </c>
      <c r="FC201" s="759">
        <f t="shared" si="1191"/>
        <v>0.19278564619365379</v>
      </c>
      <c r="FD201" s="759">
        <f t="shared" si="1191"/>
        <v>0.19278564619365379</v>
      </c>
      <c r="FE201" s="759">
        <f t="shared" si="1191"/>
        <v>0.28939125697943618</v>
      </c>
      <c r="FF201" s="759">
        <f t="shared" si="1191"/>
        <v>0.28939125697943618</v>
      </c>
      <c r="FG201" s="759">
        <f t="shared" si="1191"/>
        <v>0.28939125697943618</v>
      </c>
      <c r="FH201" s="759">
        <f t="shared" si="1191"/>
        <v>0.28939125697943618</v>
      </c>
      <c r="FI201" s="759">
        <f t="shared" si="1191"/>
        <v>0.28939125697943618</v>
      </c>
      <c r="FJ201" s="759">
        <f t="shared" si="1191"/>
        <v>0.28939125697943618</v>
      </c>
      <c r="FK201" s="759">
        <f t="shared" si="1191"/>
        <v>0.28939125697943618</v>
      </c>
      <c r="FL201" s="759">
        <f t="shared" si="1191"/>
        <v>0.28939125697943618</v>
      </c>
      <c r="FM201" s="759">
        <f t="shared" si="1191"/>
        <v>0</v>
      </c>
      <c r="FN201" s="765">
        <f t="shared" si="1067"/>
        <v>2.8934869944164507</v>
      </c>
      <c r="FO201" s="761"/>
      <c r="FP201" s="759">
        <f t="shared" ref="FP201:GA201" si="1192">+FP58/$D$149</f>
        <v>1.3494995233555764</v>
      </c>
      <c r="FQ201" s="759">
        <f t="shared" si="1192"/>
        <v>1.3494995233555764</v>
      </c>
      <c r="FR201" s="759">
        <f t="shared" si="1192"/>
        <v>1.3494995233555764</v>
      </c>
      <c r="FS201" s="759">
        <f t="shared" si="1192"/>
        <v>2.0257387988560533</v>
      </c>
      <c r="FT201" s="759">
        <f t="shared" si="1192"/>
        <v>2.0257387988560533</v>
      </c>
      <c r="FU201" s="759">
        <f t="shared" si="1192"/>
        <v>2.0257387988560533</v>
      </c>
      <c r="FV201" s="759">
        <f t="shared" si="1192"/>
        <v>2.0257387988560533</v>
      </c>
      <c r="FW201" s="759">
        <f t="shared" si="1192"/>
        <v>2.0257387988560533</v>
      </c>
      <c r="FX201" s="759">
        <f t="shared" si="1192"/>
        <v>2.0257387988560533</v>
      </c>
      <c r="FY201" s="759">
        <f t="shared" si="1192"/>
        <v>2.0257387988560533</v>
      </c>
      <c r="FZ201" s="759">
        <f t="shared" si="1192"/>
        <v>2.0257387988560533</v>
      </c>
      <c r="GA201" s="759">
        <f t="shared" si="1192"/>
        <v>0</v>
      </c>
      <c r="GB201" s="765">
        <f t="shared" si="1069"/>
        <v>20.254408960915157</v>
      </c>
      <c r="GC201" s="761"/>
      <c r="GD201" s="759">
        <f t="shared" ref="GD201:GO201" si="1193">+GD58/$D$149</f>
        <v>0.19278564619365379</v>
      </c>
      <c r="GE201" s="759">
        <f t="shared" si="1193"/>
        <v>0.19278564619365379</v>
      </c>
      <c r="GF201" s="759">
        <f t="shared" si="1193"/>
        <v>0.19278564619365379</v>
      </c>
      <c r="GG201" s="759">
        <f t="shared" si="1193"/>
        <v>0.28939125697943618</v>
      </c>
      <c r="GH201" s="759">
        <f t="shared" si="1193"/>
        <v>0.28939125697943618</v>
      </c>
      <c r="GI201" s="759">
        <f t="shared" si="1193"/>
        <v>0.28939125697943618</v>
      </c>
      <c r="GJ201" s="759">
        <f t="shared" si="1193"/>
        <v>0.28939125697943618</v>
      </c>
      <c r="GK201" s="759">
        <f t="shared" si="1193"/>
        <v>0.28939125697943618</v>
      </c>
      <c r="GL201" s="759">
        <f t="shared" si="1193"/>
        <v>0.28939125697943618</v>
      </c>
      <c r="GM201" s="759">
        <f t="shared" si="1193"/>
        <v>0.28939125697943618</v>
      </c>
      <c r="GN201" s="759">
        <f t="shared" si="1193"/>
        <v>0.28939125697943618</v>
      </c>
      <c r="GO201" s="759">
        <f t="shared" si="1193"/>
        <v>0</v>
      </c>
      <c r="GP201" s="765">
        <f t="shared" si="1071"/>
        <v>2.8934869944164507</v>
      </c>
      <c r="GQ201" s="761"/>
      <c r="GR201" s="759">
        <f t="shared" ref="GR201:HC201" si="1194">+GR58/$D$149</f>
        <v>0</v>
      </c>
      <c r="GS201" s="759">
        <f t="shared" si="1194"/>
        <v>0</v>
      </c>
      <c r="GT201" s="759">
        <f t="shared" si="1194"/>
        <v>0</v>
      </c>
      <c r="GU201" s="759">
        <f t="shared" si="1194"/>
        <v>0</v>
      </c>
      <c r="GV201" s="759">
        <f t="shared" si="1194"/>
        <v>0</v>
      </c>
      <c r="GW201" s="759">
        <f t="shared" si="1194"/>
        <v>0</v>
      </c>
      <c r="GX201" s="759">
        <f t="shared" si="1194"/>
        <v>0</v>
      </c>
      <c r="GY201" s="759">
        <f t="shared" si="1194"/>
        <v>0</v>
      </c>
      <c r="GZ201" s="759">
        <f t="shared" si="1194"/>
        <v>0</v>
      </c>
      <c r="HA201" s="759">
        <f t="shared" si="1194"/>
        <v>0</v>
      </c>
      <c r="HB201" s="759">
        <f t="shared" si="1194"/>
        <v>0</v>
      </c>
      <c r="HC201" s="759">
        <f t="shared" si="1194"/>
        <v>0</v>
      </c>
      <c r="HD201" s="765">
        <f t="shared" si="1106"/>
        <v>0</v>
      </c>
      <c r="HE201" s="761"/>
      <c r="HF201" s="759">
        <f t="shared" ref="HF201:HQ201" si="1195">+HF58/$D$149</f>
        <v>0.77114258477461517</v>
      </c>
      <c r="HG201" s="759">
        <f t="shared" si="1195"/>
        <v>0.77114258477461517</v>
      </c>
      <c r="HH201" s="759">
        <f t="shared" si="1195"/>
        <v>0.77114258477461517</v>
      </c>
      <c r="HI201" s="759">
        <f t="shared" si="1195"/>
        <v>1.1575650279177447</v>
      </c>
      <c r="HJ201" s="759">
        <f t="shared" si="1195"/>
        <v>1.1575650279177447</v>
      </c>
      <c r="HK201" s="759">
        <f t="shared" si="1195"/>
        <v>1.1575650279177447</v>
      </c>
      <c r="HL201" s="759">
        <f t="shared" si="1195"/>
        <v>1.1575650279177447</v>
      </c>
      <c r="HM201" s="759">
        <f t="shared" si="1195"/>
        <v>1.1575650279177447</v>
      </c>
      <c r="HN201" s="759">
        <f t="shared" si="1195"/>
        <v>1.1575650279177447</v>
      </c>
      <c r="HO201" s="759">
        <f t="shared" si="1195"/>
        <v>1.1575650279177447</v>
      </c>
      <c r="HP201" s="759">
        <f t="shared" si="1195"/>
        <v>1.1575650279177447</v>
      </c>
      <c r="HQ201" s="759">
        <f t="shared" si="1195"/>
        <v>0</v>
      </c>
      <c r="HR201" s="765">
        <f t="shared" si="1074"/>
        <v>11.573947977665803</v>
      </c>
      <c r="HS201" s="761"/>
      <c r="HT201" s="759">
        <f t="shared" ref="HT201:IE201" si="1196">+HT58/$D$149</f>
        <v>0.19278564619365379</v>
      </c>
      <c r="HU201" s="759">
        <f t="shared" si="1196"/>
        <v>0.19278564619365379</v>
      </c>
      <c r="HV201" s="759">
        <f t="shared" si="1196"/>
        <v>0.19278564619365379</v>
      </c>
      <c r="HW201" s="759">
        <f t="shared" si="1196"/>
        <v>0.28939125697943618</v>
      </c>
      <c r="HX201" s="759">
        <f t="shared" si="1196"/>
        <v>0.28939125697943618</v>
      </c>
      <c r="HY201" s="759">
        <f t="shared" si="1196"/>
        <v>0.28939125697943618</v>
      </c>
      <c r="HZ201" s="759">
        <f t="shared" si="1196"/>
        <v>0.28939125697943618</v>
      </c>
      <c r="IA201" s="759">
        <f t="shared" si="1196"/>
        <v>0.28939125697943618</v>
      </c>
      <c r="IB201" s="759">
        <f t="shared" si="1196"/>
        <v>0.28939125697943618</v>
      </c>
      <c r="IC201" s="759">
        <f t="shared" si="1196"/>
        <v>0.28939125697943618</v>
      </c>
      <c r="ID201" s="759">
        <f t="shared" si="1196"/>
        <v>0.28939125697943618</v>
      </c>
      <c r="IE201" s="759">
        <f t="shared" si="1196"/>
        <v>0</v>
      </c>
      <c r="IF201" s="765">
        <f t="shared" si="1076"/>
        <v>2.8934869944164507</v>
      </c>
      <c r="IG201" s="761"/>
      <c r="IH201" s="759">
        <f t="shared" ref="IH201:IS201" si="1197">+IH58/$D$149</f>
        <v>0.19278564619365379</v>
      </c>
      <c r="II201" s="759">
        <f t="shared" si="1197"/>
        <v>0.19278564619365379</v>
      </c>
      <c r="IJ201" s="759">
        <f t="shared" si="1197"/>
        <v>0.19278564619365379</v>
      </c>
      <c r="IK201" s="759">
        <f t="shared" si="1197"/>
        <v>0.28939125697943618</v>
      </c>
      <c r="IL201" s="759">
        <f t="shared" si="1197"/>
        <v>0.28939125697943618</v>
      </c>
      <c r="IM201" s="759">
        <f t="shared" si="1197"/>
        <v>0.28939125697943618</v>
      </c>
      <c r="IN201" s="759">
        <f t="shared" si="1197"/>
        <v>0.28939125697943618</v>
      </c>
      <c r="IO201" s="759">
        <f t="shared" si="1197"/>
        <v>0.28939125697943618</v>
      </c>
      <c r="IP201" s="759">
        <f t="shared" si="1197"/>
        <v>0.28939125697943618</v>
      </c>
      <c r="IQ201" s="759">
        <f t="shared" si="1197"/>
        <v>0.28939125697943618</v>
      </c>
      <c r="IR201" s="759">
        <f t="shared" si="1197"/>
        <v>0.28939125697943618</v>
      </c>
      <c r="IS201" s="759">
        <f t="shared" si="1197"/>
        <v>0</v>
      </c>
      <c r="IT201" s="765">
        <f t="shared" si="1078"/>
        <v>2.8934869944164507</v>
      </c>
      <c r="IU201" s="761"/>
      <c r="IV201" s="759">
        <f t="shared" ref="IV201:JG201" si="1198">+IV58/$D$149</f>
        <v>1.3494995233555764</v>
      </c>
      <c r="IW201" s="759">
        <f t="shared" si="1198"/>
        <v>1.3494995233555764</v>
      </c>
      <c r="IX201" s="759">
        <f t="shared" si="1198"/>
        <v>1.3494995233555764</v>
      </c>
      <c r="IY201" s="759">
        <f t="shared" si="1198"/>
        <v>2.0257387988560533</v>
      </c>
      <c r="IZ201" s="759">
        <f t="shared" si="1198"/>
        <v>2.0257387988560533</v>
      </c>
      <c r="JA201" s="759">
        <f t="shared" si="1198"/>
        <v>2.0257387988560533</v>
      </c>
      <c r="JB201" s="759">
        <f t="shared" si="1198"/>
        <v>2.0257387988560533</v>
      </c>
      <c r="JC201" s="759">
        <f t="shared" si="1198"/>
        <v>2.0257387988560533</v>
      </c>
      <c r="JD201" s="759">
        <f t="shared" si="1198"/>
        <v>2.0257387988560533</v>
      </c>
      <c r="JE201" s="759">
        <f t="shared" si="1198"/>
        <v>2.0257387988560533</v>
      </c>
      <c r="JF201" s="759">
        <f t="shared" si="1198"/>
        <v>2.0257387988560533</v>
      </c>
      <c r="JG201" s="759">
        <f t="shared" si="1198"/>
        <v>0</v>
      </c>
      <c r="JH201" s="765">
        <f t="shared" si="1080"/>
        <v>20.254408960915157</v>
      </c>
      <c r="JI201" s="761"/>
      <c r="JJ201" s="759">
        <f t="shared" ref="JJ201:JU201" si="1199">+JJ58/$D$149</f>
        <v>2.1206421081301916</v>
      </c>
      <c r="JK201" s="759">
        <f t="shared" si="1199"/>
        <v>2.1206421081301916</v>
      </c>
      <c r="JL201" s="759">
        <f t="shared" si="1199"/>
        <v>2.1206421081301916</v>
      </c>
      <c r="JM201" s="759">
        <f t="shared" si="1199"/>
        <v>3.1833038267737979</v>
      </c>
      <c r="JN201" s="759">
        <f t="shared" si="1199"/>
        <v>3.1833038267737979</v>
      </c>
      <c r="JO201" s="759">
        <f t="shared" si="1199"/>
        <v>3.1833038267737979</v>
      </c>
      <c r="JP201" s="759">
        <f t="shared" si="1199"/>
        <v>3.1833038267737979</v>
      </c>
      <c r="JQ201" s="759">
        <f t="shared" si="1199"/>
        <v>3.1833038267737979</v>
      </c>
      <c r="JR201" s="759">
        <f t="shared" si="1199"/>
        <v>3.1833038267737979</v>
      </c>
      <c r="JS201" s="759">
        <f t="shared" si="1199"/>
        <v>3.1833038267737979</v>
      </c>
      <c r="JT201" s="759">
        <f t="shared" si="1199"/>
        <v>3.1833038267737979</v>
      </c>
      <c r="JU201" s="759">
        <f t="shared" si="1199"/>
        <v>0</v>
      </c>
      <c r="JV201" s="765">
        <f t="shared" si="1082"/>
        <v>31.82835693858096</v>
      </c>
      <c r="JW201" s="761"/>
      <c r="JX201" s="759">
        <f t="shared" ref="JX201:KI201" si="1200">+JX58/$D$149</f>
        <v>0.96392823096826907</v>
      </c>
      <c r="JY201" s="759">
        <f t="shared" si="1200"/>
        <v>0.96392823096826907</v>
      </c>
      <c r="JZ201" s="759">
        <f t="shared" si="1200"/>
        <v>0.96392823096826907</v>
      </c>
      <c r="KA201" s="759">
        <f t="shared" si="1200"/>
        <v>1.4469562848971809</v>
      </c>
      <c r="KB201" s="759">
        <f t="shared" si="1200"/>
        <v>1.4469562848971809</v>
      </c>
      <c r="KC201" s="759">
        <f t="shared" si="1200"/>
        <v>1.4469562848971809</v>
      </c>
      <c r="KD201" s="759">
        <f t="shared" si="1200"/>
        <v>1.4469562848971809</v>
      </c>
      <c r="KE201" s="759">
        <f t="shared" si="1200"/>
        <v>1.4469562848971809</v>
      </c>
      <c r="KF201" s="759">
        <f t="shared" si="1200"/>
        <v>1.4469562848971809</v>
      </c>
      <c r="KG201" s="759">
        <f t="shared" si="1200"/>
        <v>1.4469562848971809</v>
      </c>
      <c r="KH201" s="759">
        <f t="shared" si="1200"/>
        <v>1.4469562848971809</v>
      </c>
      <c r="KI201" s="759">
        <f t="shared" si="1200"/>
        <v>0</v>
      </c>
      <c r="KJ201" s="765">
        <f t="shared" si="1084"/>
        <v>14.467434972082257</v>
      </c>
      <c r="KK201" s="761"/>
      <c r="KL201" s="759">
        <f t="shared" ref="KL201:KW201" si="1201">+KL58/$D$149</f>
        <v>0.38557129238730758</v>
      </c>
      <c r="KM201" s="759">
        <f t="shared" si="1201"/>
        <v>0.38557129238730758</v>
      </c>
      <c r="KN201" s="759">
        <f t="shared" si="1201"/>
        <v>0.38557129238730758</v>
      </c>
      <c r="KO201" s="759">
        <f t="shared" si="1201"/>
        <v>0.57878251395887237</v>
      </c>
      <c r="KP201" s="759">
        <f t="shared" si="1201"/>
        <v>0.57878251395887237</v>
      </c>
      <c r="KQ201" s="759">
        <f t="shared" si="1201"/>
        <v>0.57878251395887237</v>
      </c>
      <c r="KR201" s="759">
        <f t="shared" si="1201"/>
        <v>0.57878251395887237</v>
      </c>
      <c r="KS201" s="759">
        <f t="shared" si="1201"/>
        <v>0.57878251395887237</v>
      </c>
      <c r="KT201" s="759">
        <f t="shared" si="1201"/>
        <v>0.57878251395887237</v>
      </c>
      <c r="KU201" s="759">
        <f t="shared" si="1201"/>
        <v>0.57878251395887237</v>
      </c>
      <c r="KV201" s="759">
        <f t="shared" si="1201"/>
        <v>0.57878251395887237</v>
      </c>
      <c r="KW201" s="759">
        <f t="shared" si="1201"/>
        <v>0</v>
      </c>
      <c r="KX201" s="765">
        <f t="shared" si="1086"/>
        <v>5.7869739888329015</v>
      </c>
      <c r="KY201" s="761"/>
      <c r="KZ201" s="759">
        <f t="shared" ref="KZ201:LK201" si="1202">+KZ58/$D$149</f>
        <v>0.19278564619365379</v>
      </c>
      <c r="LA201" s="759">
        <f t="shared" si="1202"/>
        <v>0.19278564619365379</v>
      </c>
      <c r="LB201" s="759">
        <f t="shared" si="1202"/>
        <v>0.19278564619365379</v>
      </c>
      <c r="LC201" s="759">
        <f t="shared" si="1202"/>
        <v>0.28939125697943618</v>
      </c>
      <c r="LD201" s="759">
        <f t="shared" si="1202"/>
        <v>0.28939125697943618</v>
      </c>
      <c r="LE201" s="759">
        <f t="shared" si="1202"/>
        <v>0.28939125697943618</v>
      </c>
      <c r="LF201" s="759">
        <f t="shared" si="1202"/>
        <v>0.28939125697943618</v>
      </c>
      <c r="LG201" s="759">
        <f t="shared" si="1202"/>
        <v>0.28939125697943618</v>
      </c>
      <c r="LH201" s="759">
        <f t="shared" si="1202"/>
        <v>0.28939125697943618</v>
      </c>
      <c r="LI201" s="759">
        <f t="shared" si="1202"/>
        <v>0.28939125697943618</v>
      </c>
      <c r="LJ201" s="759">
        <f t="shared" si="1202"/>
        <v>0.28939125697943618</v>
      </c>
      <c r="LK201" s="759">
        <f t="shared" si="1202"/>
        <v>0</v>
      </c>
      <c r="LL201" s="765">
        <f t="shared" si="1088"/>
        <v>2.8934869944164507</v>
      </c>
      <c r="LM201" s="761"/>
      <c r="LN201" s="759">
        <v>0</v>
      </c>
      <c r="LO201" s="764">
        <v>0</v>
      </c>
      <c r="LP201" s="763">
        <v>0</v>
      </c>
      <c r="LQ201" s="763">
        <v>0</v>
      </c>
      <c r="LR201" s="763">
        <v>0</v>
      </c>
      <c r="LS201" s="763">
        <v>0</v>
      </c>
      <c r="LT201" s="763">
        <v>0</v>
      </c>
      <c r="LU201" s="763">
        <v>0</v>
      </c>
      <c r="LV201" s="763">
        <v>0</v>
      </c>
      <c r="LW201" s="763">
        <v>0</v>
      </c>
      <c r="LX201" s="763">
        <v>0</v>
      </c>
      <c r="LY201" s="763">
        <v>0</v>
      </c>
      <c r="LZ201" s="765">
        <f t="shared" si="1089"/>
        <v>0</v>
      </c>
      <c r="MA201" s="761"/>
      <c r="MB201" s="765">
        <f t="shared" si="1090"/>
        <v>31.616845975759212</v>
      </c>
      <c r="MC201" s="765">
        <f t="shared" si="1090"/>
        <v>31.616845975759212</v>
      </c>
      <c r="MD201" s="765">
        <f t="shared" si="1090"/>
        <v>31.616845975759212</v>
      </c>
      <c r="ME201" s="765">
        <f t="shared" si="1090"/>
        <v>47.460166144627529</v>
      </c>
      <c r="MF201" s="765">
        <f t="shared" si="1090"/>
        <v>47.460166144627529</v>
      </c>
      <c r="MG201" s="765">
        <f t="shared" si="1090"/>
        <v>47.460166144627529</v>
      </c>
      <c r="MH201" s="765">
        <f t="shared" si="1090"/>
        <v>47.460166144627529</v>
      </c>
      <c r="MI201" s="765">
        <f t="shared" si="1090"/>
        <v>47.460166144627529</v>
      </c>
      <c r="MJ201" s="765">
        <f t="shared" si="1090"/>
        <v>47.460166144627529</v>
      </c>
      <c r="MK201" s="765">
        <f t="shared" si="1090"/>
        <v>47.460166144627529</v>
      </c>
      <c r="ML201" s="765">
        <f t="shared" si="1090"/>
        <v>47.460166144627529</v>
      </c>
      <c r="MM201" s="765">
        <f t="shared" si="1090"/>
        <v>0</v>
      </c>
      <c r="MN201" s="765">
        <f t="shared" si="1091"/>
        <v>474.5318670842978</v>
      </c>
    </row>
    <row r="202" spans="1:352" x14ac:dyDescent="0.25">
      <c r="A202" s="792"/>
      <c r="B202" s="255" t="s">
        <v>109</v>
      </c>
      <c r="C202" s="313"/>
      <c r="D202" s="759">
        <f t="shared" si="1044"/>
        <v>46.85315379726724</v>
      </c>
      <c r="E202" s="759">
        <f t="shared" si="1044"/>
        <v>46.85315379726724</v>
      </c>
      <c r="F202" s="759">
        <f t="shared" si="1044"/>
        <v>46.85315379726724</v>
      </c>
      <c r="G202" s="759">
        <f t="shared" si="1044"/>
        <v>46.85315379726724</v>
      </c>
      <c r="H202" s="759">
        <f t="shared" si="1044"/>
        <v>46.85315379726724</v>
      </c>
      <c r="I202" s="759">
        <f t="shared" si="1044"/>
        <v>46.85315379726724</v>
      </c>
      <c r="J202" s="759">
        <f t="shared" si="1044"/>
        <v>46.85315379726724</v>
      </c>
      <c r="K202" s="759">
        <f t="shared" si="1044"/>
        <v>46.85315379726724</v>
      </c>
      <c r="L202" s="759">
        <f t="shared" si="1044"/>
        <v>46.85315379726724</v>
      </c>
      <c r="M202" s="759">
        <f t="shared" si="1044"/>
        <v>46.85315379726724</v>
      </c>
      <c r="N202" s="759">
        <f t="shared" si="1044"/>
        <v>46.85315379726724</v>
      </c>
      <c r="O202" s="759">
        <f t="shared" si="1044"/>
        <v>46.85315379726724</v>
      </c>
      <c r="P202" s="765">
        <f t="shared" si="1045"/>
        <v>562.23784556720682</v>
      </c>
      <c r="Q202" s="761"/>
      <c r="R202" s="759">
        <f t="shared" ref="R202:AC202" si="1203">+R59/$D$149</f>
        <v>4.8468779790276457</v>
      </c>
      <c r="S202" s="759">
        <f t="shared" si="1203"/>
        <v>4.8468779790276457</v>
      </c>
      <c r="T202" s="759">
        <f t="shared" si="1203"/>
        <v>4.8468779790276457</v>
      </c>
      <c r="U202" s="759">
        <f t="shared" si="1203"/>
        <v>4.8468779790276457</v>
      </c>
      <c r="V202" s="759">
        <f t="shared" si="1203"/>
        <v>4.8468779790276457</v>
      </c>
      <c r="W202" s="759">
        <f t="shared" si="1203"/>
        <v>4.8468779790276457</v>
      </c>
      <c r="X202" s="759">
        <f t="shared" si="1203"/>
        <v>4.8468779790276457</v>
      </c>
      <c r="Y202" s="759">
        <f t="shared" si="1203"/>
        <v>4.8468779790276457</v>
      </c>
      <c r="Z202" s="759">
        <f t="shared" si="1203"/>
        <v>4.8468779790276457</v>
      </c>
      <c r="AA202" s="759">
        <f t="shared" si="1203"/>
        <v>4.8468779790276457</v>
      </c>
      <c r="AB202" s="759">
        <f t="shared" si="1203"/>
        <v>4.8468779790276457</v>
      </c>
      <c r="AC202" s="759">
        <f t="shared" si="1203"/>
        <v>4.8468779790276457</v>
      </c>
      <c r="AD202" s="765">
        <f t="shared" si="1047"/>
        <v>58.162535748331749</v>
      </c>
      <c r="AE202" s="761"/>
      <c r="AF202" s="759">
        <f t="shared" ref="AF202:AQ202" si="1204">+AF59/$D$149</f>
        <v>4.8468779790276457</v>
      </c>
      <c r="AG202" s="759">
        <f t="shared" si="1204"/>
        <v>4.8468779790276457</v>
      </c>
      <c r="AH202" s="759">
        <f t="shared" si="1204"/>
        <v>4.8468779790276457</v>
      </c>
      <c r="AI202" s="759">
        <f t="shared" si="1204"/>
        <v>4.8468779790276457</v>
      </c>
      <c r="AJ202" s="759">
        <f t="shared" si="1204"/>
        <v>4.8468779790276457</v>
      </c>
      <c r="AK202" s="759">
        <f t="shared" si="1204"/>
        <v>4.8468779790276457</v>
      </c>
      <c r="AL202" s="759">
        <f t="shared" si="1204"/>
        <v>4.8468779790276457</v>
      </c>
      <c r="AM202" s="759">
        <f t="shared" si="1204"/>
        <v>4.8468779790276457</v>
      </c>
      <c r="AN202" s="759">
        <f t="shared" si="1204"/>
        <v>4.8468779790276457</v>
      </c>
      <c r="AO202" s="759">
        <f t="shared" si="1204"/>
        <v>4.8468779790276457</v>
      </c>
      <c r="AP202" s="759">
        <f t="shared" si="1204"/>
        <v>4.8468779790276457</v>
      </c>
      <c r="AQ202" s="759">
        <f t="shared" si="1204"/>
        <v>4.8468779790276457</v>
      </c>
      <c r="AR202" s="765">
        <f t="shared" si="1049"/>
        <v>58.162535748331749</v>
      </c>
      <c r="AS202" s="761"/>
      <c r="AT202" s="759">
        <f t="shared" ref="AT202:BE202" si="1205">+AT59/$D$149</f>
        <v>3.2312519860184303</v>
      </c>
      <c r="AU202" s="759">
        <f t="shared" si="1205"/>
        <v>3.2312519860184303</v>
      </c>
      <c r="AV202" s="759">
        <f t="shared" si="1205"/>
        <v>3.2312519860184303</v>
      </c>
      <c r="AW202" s="759">
        <f t="shared" si="1205"/>
        <v>3.2312519860184303</v>
      </c>
      <c r="AX202" s="759">
        <f t="shared" si="1205"/>
        <v>3.2312519860184303</v>
      </c>
      <c r="AY202" s="759">
        <f t="shared" si="1205"/>
        <v>3.2312519860184303</v>
      </c>
      <c r="AZ202" s="759">
        <f t="shared" si="1205"/>
        <v>3.2312519860184303</v>
      </c>
      <c r="BA202" s="759">
        <f t="shared" si="1205"/>
        <v>3.2312519860184303</v>
      </c>
      <c r="BB202" s="759">
        <f t="shared" si="1205"/>
        <v>3.2312519860184303</v>
      </c>
      <c r="BC202" s="759">
        <f t="shared" si="1205"/>
        <v>3.2312519860184303</v>
      </c>
      <c r="BD202" s="759">
        <f t="shared" si="1205"/>
        <v>3.2312519860184303</v>
      </c>
      <c r="BE202" s="759">
        <f t="shared" si="1205"/>
        <v>3.2312519860184303</v>
      </c>
      <c r="BF202" s="765">
        <f t="shared" si="1051"/>
        <v>38.775023832221166</v>
      </c>
      <c r="BG202" s="474"/>
      <c r="BH202" s="759">
        <f t="shared" ref="BH202:BS202" si="1206">+BH59/$D$149</f>
        <v>24.234389895138229</v>
      </c>
      <c r="BI202" s="759">
        <f t="shared" si="1206"/>
        <v>24.234389895138229</v>
      </c>
      <c r="BJ202" s="759">
        <f t="shared" si="1206"/>
        <v>24.234389895138229</v>
      </c>
      <c r="BK202" s="759">
        <f t="shared" si="1206"/>
        <v>24.234389895138229</v>
      </c>
      <c r="BL202" s="759">
        <f t="shared" si="1206"/>
        <v>24.234389895138229</v>
      </c>
      <c r="BM202" s="759">
        <f t="shared" si="1206"/>
        <v>24.234389895138229</v>
      </c>
      <c r="BN202" s="759">
        <f t="shared" si="1206"/>
        <v>24.234389895138229</v>
      </c>
      <c r="BO202" s="759">
        <f t="shared" si="1206"/>
        <v>24.234389895138229</v>
      </c>
      <c r="BP202" s="759">
        <f t="shared" si="1206"/>
        <v>24.234389895138229</v>
      </c>
      <c r="BQ202" s="759">
        <f t="shared" si="1206"/>
        <v>24.234389895138229</v>
      </c>
      <c r="BR202" s="759">
        <f t="shared" si="1206"/>
        <v>24.234389895138229</v>
      </c>
      <c r="BS202" s="759">
        <f t="shared" si="1206"/>
        <v>24.234389895138229</v>
      </c>
      <c r="BT202" s="765">
        <f t="shared" si="1053"/>
        <v>290.81267874165877</v>
      </c>
      <c r="BU202" s="761"/>
      <c r="BV202" s="759">
        <f t="shared" ref="BV202:CG202" si="1207">+BV59/$D$149</f>
        <v>1.6156259930092152</v>
      </c>
      <c r="BW202" s="759">
        <f t="shared" si="1207"/>
        <v>1.6156259930092152</v>
      </c>
      <c r="BX202" s="759">
        <f t="shared" si="1207"/>
        <v>1.6156259930092152</v>
      </c>
      <c r="BY202" s="759">
        <f t="shared" si="1207"/>
        <v>1.6156259930092152</v>
      </c>
      <c r="BZ202" s="759">
        <f t="shared" si="1207"/>
        <v>1.6156259930092152</v>
      </c>
      <c r="CA202" s="759">
        <f t="shared" si="1207"/>
        <v>1.6156259930092152</v>
      </c>
      <c r="CB202" s="759">
        <f t="shared" si="1207"/>
        <v>1.6156259930092152</v>
      </c>
      <c r="CC202" s="759">
        <f t="shared" si="1207"/>
        <v>1.6156259930092152</v>
      </c>
      <c r="CD202" s="759">
        <f t="shared" si="1207"/>
        <v>1.6156259930092152</v>
      </c>
      <c r="CE202" s="759">
        <f t="shared" si="1207"/>
        <v>1.6156259930092152</v>
      </c>
      <c r="CF202" s="759">
        <f t="shared" si="1207"/>
        <v>1.6156259930092152</v>
      </c>
      <c r="CG202" s="759">
        <f t="shared" si="1207"/>
        <v>1.6156259930092152</v>
      </c>
      <c r="CH202" s="765">
        <f t="shared" si="1055"/>
        <v>19.387511916110583</v>
      </c>
      <c r="CI202" s="761"/>
      <c r="CJ202" s="759">
        <f t="shared" ref="CJ202:CU202" si="1208">+CJ59/$D$149</f>
        <v>17.771885923101365</v>
      </c>
      <c r="CK202" s="759">
        <f t="shared" si="1208"/>
        <v>17.771885923101365</v>
      </c>
      <c r="CL202" s="759">
        <f t="shared" si="1208"/>
        <v>17.771885923101365</v>
      </c>
      <c r="CM202" s="759">
        <f t="shared" si="1208"/>
        <v>17.771885923101365</v>
      </c>
      <c r="CN202" s="759">
        <f t="shared" si="1208"/>
        <v>17.771885923101365</v>
      </c>
      <c r="CO202" s="759">
        <f t="shared" si="1208"/>
        <v>17.771885923101365</v>
      </c>
      <c r="CP202" s="759">
        <f t="shared" si="1208"/>
        <v>17.771885923101365</v>
      </c>
      <c r="CQ202" s="759">
        <f t="shared" si="1208"/>
        <v>17.771885923101365</v>
      </c>
      <c r="CR202" s="759">
        <f t="shared" si="1208"/>
        <v>17.771885923101365</v>
      </c>
      <c r="CS202" s="759">
        <f t="shared" si="1208"/>
        <v>17.771885923101365</v>
      </c>
      <c r="CT202" s="759">
        <f t="shared" si="1208"/>
        <v>17.771885923101365</v>
      </c>
      <c r="CU202" s="759">
        <f t="shared" si="1208"/>
        <v>17.771885923101365</v>
      </c>
      <c r="CV202" s="765">
        <f t="shared" si="1057"/>
        <v>213.26263107721638</v>
      </c>
      <c r="CW202" s="761"/>
      <c r="CX202" s="759">
        <f t="shared" ref="CX202:DI202" si="1209">+CX59/$D$149</f>
        <v>45.237527804258022</v>
      </c>
      <c r="CY202" s="759">
        <f t="shared" si="1209"/>
        <v>45.237527804258022</v>
      </c>
      <c r="CZ202" s="759">
        <f t="shared" si="1209"/>
        <v>45.237527804258022</v>
      </c>
      <c r="DA202" s="759">
        <f t="shared" si="1209"/>
        <v>45.237527804258022</v>
      </c>
      <c r="DB202" s="759">
        <f t="shared" si="1209"/>
        <v>45.237527804258022</v>
      </c>
      <c r="DC202" s="759">
        <f t="shared" si="1209"/>
        <v>45.237527804258022</v>
      </c>
      <c r="DD202" s="759">
        <f t="shared" si="1209"/>
        <v>45.237527804258022</v>
      </c>
      <c r="DE202" s="759">
        <f t="shared" si="1209"/>
        <v>45.237527804258022</v>
      </c>
      <c r="DF202" s="759">
        <f t="shared" si="1209"/>
        <v>45.237527804258022</v>
      </c>
      <c r="DG202" s="759">
        <f t="shared" si="1209"/>
        <v>45.237527804258022</v>
      </c>
      <c r="DH202" s="759">
        <f t="shared" si="1209"/>
        <v>45.237527804258022</v>
      </c>
      <c r="DI202" s="759">
        <f t="shared" si="1209"/>
        <v>45.237527804258022</v>
      </c>
      <c r="DJ202" s="765">
        <f t="shared" si="1059"/>
        <v>542.85033365109632</v>
      </c>
      <c r="DK202" s="761"/>
      <c r="DL202" s="759">
        <f t="shared" ref="DL202:DW202" si="1210">+DL59/$D$149</f>
        <v>45.237527804258022</v>
      </c>
      <c r="DM202" s="759">
        <f t="shared" si="1210"/>
        <v>45.237527804258022</v>
      </c>
      <c r="DN202" s="759">
        <f t="shared" si="1210"/>
        <v>45.237527804258022</v>
      </c>
      <c r="DO202" s="759">
        <f t="shared" si="1210"/>
        <v>45.237527804258022</v>
      </c>
      <c r="DP202" s="759">
        <f t="shared" si="1210"/>
        <v>45.237527804258022</v>
      </c>
      <c r="DQ202" s="759">
        <f t="shared" si="1210"/>
        <v>45.237527804258022</v>
      </c>
      <c r="DR202" s="759">
        <f t="shared" si="1210"/>
        <v>45.237527804258022</v>
      </c>
      <c r="DS202" s="759">
        <f t="shared" si="1210"/>
        <v>45.237527804258022</v>
      </c>
      <c r="DT202" s="759">
        <f t="shared" si="1210"/>
        <v>45.237527804258022</v>
      </c>
      <c r="DU202" s="759">
        <f t="shared" si="1210"/>
        <v>45.237527804258022</v>
      </c>
      <c r="DV202" s="759">
        <f t="shared" si="1210"/>
        <v>45.237527804258022</v>
      </c>
      <c r="DW202" s="759">
        <f t="shared" si="1210"/>
        <v>45.237527804258022</v>
      </c>
      <c r="DX202" s="765">
        <f t="shared" si="1061"/>
        <v>542.85033365109632</v>
      </c>
      <c r="DY202" s="761"/>
      <c r="DZ202" s="759">
        <f t="shared" ref="DZ202:EK202" si="1211">+DZ59/$D$149</f>
        <v>1.6156259930092152</v>
      </c>
      <c r="EA202" s="759">
        <f t="shared" si="1211"/>
        <v>1.6156259930092152</v>
      </c>
      <c r="EB202" s="759">
        <f t="shared" si="1211"/>
        <v>1.6156259930092152</v>
      </c>
      <c r="EC202" s="759">
        <f t="shared" si="1211"/>
        <v>1.6156259930092152</v>
      </c>
      <c r="ED202" s="759">
        <f t="shared" si="1211"/>
        <v>1.6156259930092152</v>
      </c>
      <c r="EE202" s="759">
        <f t="shared" si="1211"/>
        <v>1.6156259930092152</v>
      </c>
      <c r="EF202" s="759">
        <f t="shared" si="1211"/>
        <v>1.6156259930092152</v>
      </c>
      <c r="EG202" s="759">
        <f t="shared" si="1211"/>
        <v>1.6156259930092152</v>
      </c>
      <c r="EH202" s="759">
        <f t="shared" si="1211"/>
        <v>1.6156259930092152</v>
      </c>
      <c r="EI202" s="759">
        <f t="shared" si="1211"/>
        <v>1.6156259930092152</v>
      </c>
      <c r="EJ202" s="759">
        <f t="shared" si="1211"/>
        <v>1.6156259930092152</v>
      </c>
      <c r="EK202" s="759">
        <f t="shared" si="1211"/>
        <v>1.6156259930092152</v>
      </c>
      <c r="EL202" s="765">
        <f t="shared" si="1063"/>
        <v>19.387511916110583</v>
      </c>
      <c r="EM202" s="761"/>
      <c r="EN202" s="759">
        <f t="shared" ref="EN202:EY202" si="1212">+EN59/$D$149</f>
        <v>3.2312519860184303</v>
      </c>
      <c r="EO202" s="759">
        <f t="shared" si="1212"/>
        <v>3.2312519860184303</v>
      </c>
      <c r="EP202" s="759">
        <f t="shared" si="1212"/>
        <v>3.2312519860184303</v>
      </c>
      <c r="EQ202" s="759">
        <f t="shared" si="1212"/>
        <v>3.2312519860184303</v>
      </c>
      <c r="ER202" s="759">
        <f t="shared" si="1212"/>
        <v>3.2312519860184303</v>
      </c>
      <c r="ES202" s="759">
        <f t="shared" si="1212"/>
        <v>3.2312519860184303</v>
      </c>
      <c r="ET202" s="759">
        <f t="shared" si="1212"/>
        <v>3.2312519860184303</v>
      </c>
      <c r="EU202" s="759">
        <f t="shared" si="1212"/>
        <v>3.2312519860184303</v>
      </c>
      <c r="EV202" s="759">
        <f t="shared" si="1212"/>
        <v>3.2312519860184303</v>
      </c>
      <c r="EW202" s="759">
        <f t="shared" si="1212"/>
        <v>3.2312519860184303</v>
      </c>
      <c r="EX202" s="759">
        <f t="shared" si="1212"/>
        <v>3.2312519860184303</v>
      </c>
      <c r="EY202" s="759">
        <f t="shared" si="1212"/>
        <v>3.2312519860184303</v>
      </c>
      <c r="EZ202" s="765">
        <f t="shared" si="1065"/>
        <v>38.775023832221166</v>
      </c>
      <c r="FA202" s="761"/>
      <c r="FB202" s="759">
        <f t="shared" ref="FB202:FM202" si="1213">+FB59/$D$149</f>
        <v>1.6156259930092152</v>
      </c>
      <c r="FC202" s="759">
        <f t="shared" si="1213"/>
        <v>1.6156259930092152</v>
      </c>
      <c r="FD202" s="759">
        <f t="shared" si="1213"/>
        <v>1.6156259930092152</v>
      </c>
      <c r="FE202" s="759">
        <f t="shared" si="1213"/>
        <v>1.6156259930092152</v>
      </c>
      <c r="FF202" s="759">
        <f t="shared" si="1213"/>
        <v>1.6156259930092152</v>
      </c>
      <c r="FG202" s="759">
        <f t="shared" si="1213"/>
        <v>1.6156259930092152</v>
      </c>
      <c r="FH202" s="759">
        <f t="shared" si="1213"/>
        <v>1.6156259930092152</v>
      </c>
      <c r="FI202" s="759">
        <f t="shared" si="1213"/>
        <v>1.6156259930092152</v>
      </c>
      <c r="FJ202" s="759">
        <f t="shared" si="1213"/>
        <v>1.6156259930092152</v>
      </c>
      <c r="FK202" s="759">
        <f t="shared" si="1213"/>
        <v>1.6156259930092152</v>
      </c>
      <c r="FL202" s="759">
        <f t="shared" si="1213"/>
        <v>1.6156259930092152</v>
      </c>
      <c r="FM202" s="759">
        <f t="shared" si="1213"/>
        <v>1.6156259930092152</v>
      </c>
      <c r="FN202" s="765">
        <f t="shared" si="1067"/>
        <v>19.387511916110583</v>
      </c>
      <c r="FO202" s="761"/>
      <c r="FP202" s="759">
        <f t="shared" ref="FP202:GA202" si="1214">+FP59/$D$149</f>
        <v>11.309381951064506</v>
      </c>
      <c r="FQ202" s="759">
        <f t="shared" si="1214"/>
        <v>11.309381951064506</v>
      </c>
      <c r="FR202" s="759">
        <f t="shared" si="1214"/>
        <v>11.309381951064506</v>
      </c>
      <c r="FS202" s="759">
        <f t="shared" si="1214"/>
        <v>11.309381951064506</v>
      </c>
      <c r="FT202" s="759">
        <f t="shared" si="1214"/>
        <v>11.309381951064506</v>
      </c>
      <c r="FU202" s="759">
        <f t="shared" si="1214"/>
        <v>11.309381951064506</v>
      </c>
      <c r="FV202" s="759">
        <f t="shared" si="1214"/>
        <v>11.309381951064506</v>
      </c>
      <c r="FW202" s="759">
        <f t="shared" si="1214"/>
        <v>11.309381951064506</v>
      </c>
      <c r="FX202" s="759">
        <f t="shared" si="1214"/>
        <v>11.309381951064506</v>
      </c>
      <c r="FY202" s="759">
        <f t="shared" si="1214"/>
        <v>11.309381951064506</v>
      </c>
      <c r="FZ202" s="759">
        <f t="shared" si="1214"/>
        <v>11.309381951064506</v>
      </c>
      <c r="GA202" s="759">
        <f t="shared" si="1214"/>
        <v>11.309381951064506</v>
      </c>
      <c r="GB202" s="765">
        <f t="shared" si="1069"/>
        <v>135.71258341277408</v>
      </c>
      <c r="GC202" s="761"/>
      <c r="GD202" s="759">
        <f t="shared" ref="GD202:GO202" si="1215">+GD59/$D$149</f>
        <v>1.6156259930092152</v>
      </c>
      <c r="GE202" s="759">
        <f t="shared" si="1215"/>
        <v>1.6156259930092152</v>
      </c>
      <c r="GF202" s="759">
        <f t="shared" si="1215"/>
        <v>1.6156259930092152</v>
      </c>
      <c r="GG202" s="759">
        <f t="shared" si="1215"/>
        <v>1.6156259930092152</v>
      </c>
      <c r="GH202" s="759">
        <f t="shared" si="1215"/>
        <v>1.6156259930092152</v>
      </c>
      <c r="GI202" s="759">
        <f t="shared" si="1215"/>
        <v>1.6156259930092152</v>
      </c>
      <c r="GJ202" s="759">
        <f t="shared" si="1215"/>
        <v>1.6156259930092152</v>
      </c>
      <c r="GK202" s="759">
        <f t="shared" si="1215"/>
        <v>1.6156259930092152</v>
      </c>
      <c r="GL202" s="759">
        <f t="shared" si="1215"/>
        <v>1.6156259930092152</v>
      </c>
      <c r="GM202" s="759">
        <f t="shared" si="1215"/>
        <v>1.6156259930092152</v>
      </c>
      <c r="GN202" s="759">
        <f t="shared" si="1215"/>
        <v>1.6156259930092152</v>
      </c>
      <c r="GO202" s="759">
        <f t="shared" si="1215"/>
        <v>1.6156259930092152</v>
      </c>
      <c r="GP202" s="765">
        <f t="shared" si="1071"/>
        <v>19.387511916110583</v>
      </c>
      <c r="GQ202" s="761"/>
      <c r="GR202" s="759">
        <f t="shared" ref="GR202:HC202" si="1216">+GR59/$D$149</f>
        <v>0</v>
      </c>
      <c r="GS202" s="759">
        <f t="shared" si="1216"/>
        <v>0</v>
      </c>
      <c r="GT202" s="759">
        <f t="shared" si="1216"/>
        <v>49.654432793136323</v>
      </c>
      <c r="GU202" s="759">
        <f t="shared" si="1216"/>
        <v>49.654432793136323</v>
      </c>
      <c r="GV202" s="759">
        <f t="shared" si="1216"/>
        <v>49.654432793136323</v>
      </c>
      <c r="GW202" s="759">
        <f t="shared" si="1216"/>
        <v>49.654432793136323</v>
      </c>
      <c r="GX202" s="759">
        <f t="shared" si="1216"/>
        <v>49.654432793136323</v>
      </c>
      <c r="GY202" s="759">
        <f t="shared" si="1216"/>
        <v>49.654432793136323</v>
      </c>
      <c r="GZ202" s="759">
        <f t="shared" si="1216"/>
        <v>49.654432793136323</v>
      </c>
      <c r="HA202" s="759">
        <f t="shared" si="1216"/>
        <v>49.654432793136323</v>
      </c>
      <c r="HB202" s="759">
        <f t="shared" si="1216"/>
        <v>49.654432793136323</v>
      </c>
      <c r="HC202" s="759">
        <f t="shared" si="1216"/>
        <v>49.654432793136323</v>
      </c>
      <c r="HD202" s="765">
        <f t="shared" si="1106"/>
        <v>0</v>
      </c>
      <c r="HE202" s="761"/>
      <c r="HF202" s="759">
        <f t="shared" ref="HF202:HQ202" si="1217">+HF59/$D$149</f>
        <v>6.4625039720368607</v>
      </c>
      <c r="HG202" s="759">
        <f t="shared" si="1217"/>
        <v>6.4625039720368607</v>
      </c>
      <c r="HH202" s="759">
        <f t="shared" si="1217"/>
        <v>6.4625039720368607</v>
      </c>
      <c r="HI202" s="759">
        <f t="shared" si="1217"/>
        <v>6.4625039720368607</v>
      </c>
      <c r="HJ202" s="759">
        <f t="shared" si="1217"/>
        <v>6.4625039720368607</v>
      </c>
      <c r="HK202" s="759">
        <f t="shared" si="1217"/>
        <v>6.4625039720368607</v>
      </c>
      <c r="HL202" s="759">
        <f t="shared" si="1217"/>
        <v>6.4625039720368607</v>
      </c>
      <c r="HM202" s="759">
        <f t="shared" si="1217"/>
        <v>6.4625039720368607</v>
      </c>
      <c r="HN202" s="759">
        <f t="shared" si="1217"/>
        <v>6.4625039720368607</v>
      </c>
      <c r="HO202" s="759">
        <f t="shared" si="1217"/>
        <v>6.4625039720368607</v>
      </c>
      <c r="HP202" s="759">
        <f t="shared" si="1217"/>
        <v>6.4625039720368607</v>
      </c>
      <c r="HQ202" s="759">
        <f t="shared" si="1217"/>
        <v>6.4625039720368607</v>
      </c>
      <c r="HR202" s="765">
        <f t="shared" si="1074"/>
        <v>77.550047664442332</v>
      </c>
      <c r="HS202" s="761"/>
      <c r="HT202" s="759">
        <f t="shared" ref="HT202:IE202" si="1218">+HT59/$D$149</f>
        <v>1.6156259930092152</v>
      </c>
      <c r="HU202" s="759">
        <f t="shared" si="1218"/>
        <v>1.6156259930092152</v>
      </c>
      <c r="HV202" s="759">
        <f t="shared" si="1218"/>
        <v>1.6156259930092152</v>
      </c>
      <c r="HW202" s="759">
        <f t="shared" si="1218"/>
        <v>1.6156259930092152</v>
      </c>
      <c r="HX202" s="759">
        <f t="shared" si="1218"/>
        <v>1.6156259930092152</v>
      </c>
      <c r="HY202" s="759">
        <f t="shared" si="1218"/>
        <v>1.6156259930092152</v>
      </c>
      <c r="HZ202" s="759">
        <f t="shared" si="1218"/>
        <v>1.6156259930092152</v>
      </c>
      <c r="IA202" s="759">
        <f t="shared" si="1218"/>
        <v>1.6156259930092152</v>
      </c>
      <c r="IB202" s="759">
        <f t="shared" si="1218"/>
        <v>1.6156259930092152</v>
      </c>
      <c r="IC202" s="759">
        <f t="shared" si="1218"/>
        <v>1.6156259930092152</v>
      </c>
      <c r="ID202" s="759">
        <f t="shared" si="1218"/>
        <v>1.6156259930092152</v>
      </c>
      <c r="IE202" s="759">
        <f t="shared" si="1218"/>
        <v>1.6156259930092152</v>
      </c>
      <c r="IF202" s="765">
        <f t="shared" si="1076"/>
        <v>19.387511916110583</v>
      </c>
      <c r="IG202" s="761"/>
      <c r="IH202" s="759">
        <f t="shared" ref="IH202:IS202" si="1219">+IH59/$D$149</f>
        <v>1.6156259930092152</v>
      </c>
      <c r="II202" s="759">
        <f t="shared" si="1219"/>
        <v>1.6156259930092152</v>
      </c>
      <c r="IJ202" s="759">
        <f t="shared" si="1219"/>
        <v>1.6156259930092152</v>
      </c>
      <c r="IK202" s="759">
        <f t="shared" si="1219"/>
        <v>1.6156259930092152</v>
      </c>
      <c r="IL202" s="759">
        <f t="shared" si="1219"/>
        <v>1.6156259930092152</v>
      </c>
      <c r="IM202" s="759">
        <f t="shared" si="1219"/>
        <v>1.6156259930092152</v>
      </c>
      <c r="IN202" s="759">
        <f t="shared" si="1219"/>
        <v>1.6156259930092152</v>
      </c>
      <c r="IO202" s="759">
        <f t="shared" si="1219"/>
        <v>1.6156259930092152</v>
      </c>
      <c r="IP202" s="759">
        <f t="shared" si="1219"/>
        <v>1.6156259930092152</v>
      </c>
      <c r="IQ202" s="759">
        <f t="shared" si="1219"/>
        <v>1.6156259930092152</v>
      </c>
      <c r="IR202" s="759">
        <f t="shared" si="1219"/>
        <v>1.6156259930092152</v>
      </c>
      <c r="IS202" s="759">
        <f t="shared" si="1219"/>
        <v>1.6156259930092152</v>
      </c>
      <c r="IT202" s="765">
        <f t="shared" si="1078"/>
        <v>19.387511916110583</v>
      </c>
      <c r="IU202" s="761"/>
      <c r="IV202" s="759">
        <f t="shared" ref="IV202:JG202" si="1220">+IV59/$D$149</f>
        <v>11.309381951064506</v>
      </c>
      <c r="IW202" s="759">
        <f t="shared" si="1220"/>
        <v>11.309381951064506</v>
      </c>
      <c r="IX202" s="759">
        <f t="shared" si="1220"/>
        <v>11.309381951064506</v>
      </c>
      <c r="IY202" s="759">
        <f t="shared" si="1220"/>
        <v>11.309381951064506</v>
      </c>
      <c r="IZ202" s="759">
        <f t="shared" si="1220"/>
        <v>11.309381951064506</v>
      </c>
      <c r="JA202" s="759">
        <f t="shared" si="1220"/>
        <v>11.309381951064506</v>
      </c>
      <c r="JB202" s="759">
        <f t="shared" si="1220"/>
        <v>11.309381951064506</v>
      </c>
      <c r="JC202" s="759">
        <f t="shared" si="1220"/>
        <v>11.309381951064506</v>
      </c>
      <c r="JD202" s="759">
        <f t="shared" si="1220"/>
        <v>11.309381951064506</v>
      </c>
      <c r="JE202" s="759">
        <f t="shared" si="1220"/>
        <v>11.309381951064506</v>
      </c>
      <c r="JF202" s="759">
        <f t="shared" si="1220"/>
        <v>11.309381951064506</v>
      </c>
      <c r="JG202" s="759">
        <f t="shared" si="1220"/>
        <v>11.309381951064506</v>
      </c>
      <c r="JH202" s="765">
        <f t="shared" si="1080"/>
        <v>135.71258341277408</v>
      </c>
      <c r="JI202" s="761"/>
      <c r="JJ202" s="759">
        <f t="shared" ref="JJ202:JU202" si="1221">+JJ59/$D$149</f>
        <v>17.771885923101365</v>
      </c>
      <c r="JK202" s="759">
        <f t="shared" si="1221"/>
        <v>17.771885923101365</v>
      </c>
      <c r="JL202" s="759">
        <f t="shared" si="1221"/>
        <v>17.771885923101365</v>
      </c>
      <c r="JM202" s="759">
        <f t="shared" si="1221"/>
        <v>17.771885923101365</v>
      </c>
      <c r="JN202" s="759">
        <f t="shared" si="1221"/>
        <v>17.771885923101365</v>
      </c>
      <c r="JO202" s="759">
        <f t="shared" si="1221"/>
        <v>17.771885923101365</v>
      </c>
      <c r="JP202" s="759">
        <f t="shared" si="1221"/>
        <v>17.771885923101365</v>
      </c>
      <c r="JQ202" s="759">
        <f t="shared" si="1221"/>
        <v>17.771885923101365</v>
      </c>
      <c r="JR202" s="759">
        <f t="shared" si="1221"/>
        <v>17.771885923101365</v>
      </c>
      <c r="JS202" s="759">
        <f t="shared" si="1221"/>
        <v>17.771885923101365</v>
      </c>
      <c r="JT202" s="759">
        <f t="shared" si="1221"/>
        <v>17.771885923101365</v>
      </c>
      <c r="JU202" s="759">
        <f t="shared" si="1221"/>
        <v>17.771885923101365</v>
      </c>
      <c r="JV202" s="765">
        <f t="shared" si="1082"/>
        <v>213.26263107721638</v>
      </c>
      <c r="JW202" s="761"/>
      <c r="JX202" s="759">
        <f t="shared" ref="JX202:KI202" si="1222">+JX59/$D$149</f>
        <v>8.0781299650460756</v>
      </c>
      <c r="JY202" s="759">
        <f t="shared" si="1222"/>
        <v>8.0781299650460756</v>
      </c>
      <c r="JZ202" s="759">
        <f t="shared" si="1222"/>
        <v>8.0781299650460756</v>
      </c>
      <c r="KA202" s="759">
        <f t="shared" si="1222"/>
        <v>8.0781299650460756</v>
      </c>
      <c r="KB202" s="759">
        <f t="shared" si="1222"/>
        <v>8.0781299650460756</v>
      </c>
      <c r="KC202" s="759">
        <f t="shared" si="1222"/>
        <v>8.0781299650460756</v>
      </c>
      <c r="KD202" s="759">
        <f t="shared" si="1222"/>
        <v>8.0781299650460756</v>
      </c>
      <c r="KE202" s="759">
        <f t="shared" si="1222"/>
        <v>8.0781299650460756</v>
      </c>
      <c r="KF202" s="759">
        <f t="shared" si="1222"/>
        <v>8.0781299650460756</v>
      </c>
      <c r="KG202" s="759">
        <f t="shared" si="1222"/>
        <v>8.0781299650460756</v>
      </c>
      <c r="KH202" s="759">
        <f t="shared" si="1222"/>
        <v>8.0781299650460756</v>
      </c>
      <c r="KI202" s="759">
        <f t="shared" si="1222"/>
        <v>8.0781299650460756</v>
      </c>
      <c r="KJ202" s="765">
        <f t="shared" si="1084"/>
        <v>96.9375595805529</v>
      </c>
      <c r="KK202" s="761"/>
      <c r="KL202" s="759">
        <f t="shared" ref="KL202:KW202" si="1223">+KL59/$D$149</f>
        <v>3.2312519860184303</v>
      </c>
      <c r="KM202" s="759">
        <f t="shared" si="1223"/>
        <v>3.2312519860184303</v>
      </c>
      <c r="KN202" s="759">
        <f t="shared" si="1223"/>
        <v>3.2312519860184303</v>
      </c>
      <c r="KO202" s="759">
        <f t="shared" si="1223"/>
        <v>3.2312519860184303</v>
      </c>
      <c r="KP202" s="759">
        <f t="shared" si="1223"/>
        <v>3.2312519860184303</v>
      </c>
      <c r="KQ202" s="759">
        <f t="shared" si="1223"/>
        <v>3.2312519860184303</v>
      </c>
      <c r="KR202" s="759">
        <f t="shared" si="1223"/>
        <v>3.2312519860184303</v>
      </c>
      <c r="KS202" s="759">
        <f t="shared" si="1223"/>
        <v>3.2312519860184303</v>
      </c>
      <c r="KT202" s="759">
        <f t="shared" si="1223"/>
        <v>3.2312519860184303</v>
      </c>
      <c r="KU202" s="759">
        <f t="shared" si="1223"/>
        <v>3.2312519860184303</v>
      </c>
      <c r="KV202" s="759">
        <f t="shared" si="1223"/>
        <v>3.2312519860184303</v>
      </c>
      <c r="KW202" s="759">
        <f t="shared" si="1223"/>
        <v>3.2312519860184303</v>
      </c>
      <c r="KX202" s="765">
        <f t="shared" si="1086"/>
        <v>38.775023832221166</v>
      </c>
      <c r="KY202" s="761"/>
      <c r="KZ202" s="759">
        <f t="shared" ref="KZ202:LK202" si="1224">+KZ59/$D$149</f>
        <v>1.6156259930092152</v>
      </c>
      <c r="LA202" s="759">
        <f t="shared" si="1224"/>
        <v>1.6156259930092152</v>
      </c>
      <c r="LB202" s="759">
        <f t="shared" si="1224"/>
        <v>1.6156259930092152</v>
      </c>
      <c r="LC202" s="759">
        <f t="shared" si="1224"/>
        <v>1.6156259930092152</v>
      </c>
      <c r="LD202" s="759">
        <f t="shared" si="1224"/>
        <v>1.6156259930092152</v>
      </c>
      <c r="LE202" s="759">
        <f t="shared" si="1224"/>
        <v>1.6156259930092152</v>
      </c>
      <c r="LF202" s="759">
        <f t="shared" si="1224"/>
        <v>1.6156259930092152</v>
      </c>
      <c r="LG202" s="759">
        <f t="shared" si="1224"/>
        <v>1.6156259930092152</v>
      </c>
      <c r="LH202" s="759">
        <f t="shared" si="1224"/>
        <v>1.6156259930092152</v>
      </c>
      <c r="LI202" s="759">
        <f t="shared" si="1224"/>
        <v>1.6156259930092152</v>
      </c>
      <c r="LJ202" s="759">
        <f t="shared" si="1224"/>
        <v>1.6156259930092152</v>
      </c>
      <c r="LK202" s="759">
        <f t="shared" si="1224"/>
        <v>1.6156259930092152</v>
      </c>
      <c r="LL202" s="765">
        <f t="shared" si="1088"/>
        <v>19.387511916110583</v>
      </c>
      <c r="LM202" s="761"/>
      <c r="LN202" s="759">
        <v>0</v>
      </c>
      <c r="LO202" s="764">
        <v>0</v>
      </c>
      <c r="LP202" s="763">
        <v>0</v>
      </c>
      <c r="LQ202" s="763">
        <v>0</v>
      </c>
      <c r="LR202" s="763">
        <v>0</v>
      </c>
      <c r="LS202" s="763">
        <v>0</v>
      </c>
      <c r="LT202" s="763">
        <v>0</v>
      </c>
      <c r="LU202" s="763">
        <v>0</v>
      </c>
      <c r="LV202" s="763">
        <v>0</v>
      </c>
      <c r="LW202" s="763">
        <v>0</v>
      </c>
      <c r="LX202" s="763">
        <v>0</v>
      </c>
      <c r="LY202" s="763">
        <v>0</v>
      </c>
      <c r="LZ202" s="765">
        <f t="shared" si="1089"/>
        <v>0</v>
      </c>
      <c r="MA202" s="761"/>
      <c r="MB202" s="765">
        <f t="shared" si="1090"/>
        <v>264.96266285351129</v>
      </c>
      <c r="MC202" s="765">
        <f t="shared" si="1090"/>
        <v>264.96266285351129</v>
      </c>
      <c r="MD202" s="765">
        <f t="shared" si="1090"/>
        <v>314.61709564664756</v>
      </c>
      <c r="ME202" s="765">
        <f t="shared" si="1090"/>
        <v>314.61709564664756</v>
      </c>
      <c r="MF202" s="765">
        <f t="shared" si="1090"/>
        <v>314.61709564664756</v>
      </c>
      <c r="MG202" s="765">
        <f t="shared" si="1090"/>
        <v>314.61709564664756</v>
      </c>
      <c r="MH202" s="765">
        <f t="shared" si="1090"/>
        <v>314.61709564664756</v>
      </c>
      <c r="MI202" s="765">
        <f t="shared" si="1090"/>
        <v>314.61709564664756</v>
      </c>
      <c r="MJ202" s="765">
        <f t="shared" si="1090"/>
        <v>314.61709564664756</v>
      </c>
      <c r="MK202" s="765">
        <f t="shared" si="1090"/>
        <v>314.61709564664756</v>
      </c>
      <c r="ML202" s="765">
        <f t="shared" si="1090"/>
        <v>314.61709564664756</v>
      </c>
      <c r="MM202" s="765">
        <f t="shared" si="1090"/>
        <v>314.61709564664756</v>
      </c>
      <c r="MN202" s="765">
        <f t="shared" si="1091"/>
        <v>3676.0962821734984</v>
      </c>
    </row>
    <row r="203" spans="1:352" x14ac:dyDescent="0.25">
      <c r="A203" s="792"/>
      <c r="B203" s="255" t="s">
        <v>103</v>
      </c>
      <c r="C203" s="313"/>
      <c r="D203" s="759">
        <f t="shared" si="1044"/>
        <v>1874.8227714981765</v>
      </c>
      <c r="E203" s="759">
        <f t="shared" si="1044"/>
        <v>1874.8227714981765</v>
      </c>
      <c r="F203" s="759">
        <f t="shared" si="1044"/>
        <v>1874.8227714981765</v>
      </c>
      <c r="G203" s="759">
        <f t="shared" si="1044"/>
        <v>1874.8227714981765</v>
      </c>
      <c r="H203" s="759">
        <f t="shared" si="1044"/>
        <v>1874.8227714981765</v>
      </c>
      <c r="I203" s="759">
        <f t="shared" si="1044"/>
        <v>1874.8227714981765</v>
      </c>
      <c r="J203" s="759">
        <f t="shared" si="1044"/>
        <v>1874.8227714981765</v>
      </c>
      <c r="K203" s="759">
        <f t="shared" si="1044"/>
        <v>1874.8227714981765</v>
      </c>
      <c r="L203" s="759">
        <f t="shared" si="1044"/>
        <v>1874.8227714981765</v>
      </c>
      <c r="M203" s="759">
        <f t="shared" si="1044"/>
        <v>1874.8227714981765</v>
      </c>
      <c r="N203" s="759">
        <f t="shared" si="1044"/>
        <v>873.72965749693594</v>
      </c>
      <c r="O203" s="759">
        <f t="shared" si="1044"/>
        <v>-15.084282839287608</v>
      </c>
      <c r="P203" s="765">
        <f t="shared" si="1045"/>
        <v>19606.873089639412</v>
      </c>
      <c r="Q203" s="761"/>
      <c r="R203" s="759">
        <f t="shared" ref="R203:AC203" si="1225">+R60/$D$149</f>
        <v>193.94718325843206</v>
      </c>
      <c r="S203" s="759">
        <f t="shared" si="1225"/>
        <v>193.94718325843206</v>
      </c>
      <c r="T203" s="759">
        <f t="shared" si="1225"/>
        <v>193.94718325843206</v>
      </c>
      <c r="U203" s="759">
        <f t="shared" si="1225"/>
        <v>193.94718325843206</v>
      </c>
      <c r="V203" s="759">
        <f t="shared" si="1225"/>
        <v>193.94718325843206</v>
      </c>
      <c r="W203" s="759">
        <f t="shared" si="1225"/>
        <v>193.94718325843206</v>
      </c>
      <c r="X203" s="759">
        <f t="shared" si="1225"/>
        <v>193.94718325843206</v>
      </c>
      <c r="Y203" s="759">
        <f t="shared" si="1225"/>
        <v>193.94718325843206</v>
      </c>
      <c r="Z203" s="759">
        <f t="shared" si="1225"/>
        <v>193.94718325843206</v>
      </c>
      <c r="AA203" s="759">
        <f t="shared" si="1225"/>
        <v>193.94718325843206</v>
      </c>
      <c r="AB203" s="759">
        <f t="shared" si="1225"/>
        <v>90.385826637614059</v>
      </c>
      <c r="AC203" s="759">
        <f t="shared" si="1225"/>
        <v>-1.5604430523400972</v>
      </c>
      <c r="AD203" s="765">
        <f t="shared" si="1047"/>
        <v>2028.2972161695941</v>
      </c>
      <c r="AE203" s="761"/>
      <c r="AF203" s="759">
        <f t="shared" ref="AF203:AQ203" si="1226">+AF60/$D$149</f>
        <v>193.94718325843206</v>
      </c>
      <c r="AG203" s="759">
        <f t="shared" si="1226"/>
        <v>193.94718325843206</v>
      </c>
      <c r="AH203" s="759">
        <f t="shared" si="1226"/>
        <v>193.94718325843206</v>
      </c>
      <c r="AI203" s="759">
        <f t="shared" si="1226"/>
        <v>193.94718325843206</v>
      </c>
      <c r="AJ203" s="759">
        <f t="shared" si="1226"/>
        <v>193.94718325843206</v>
      </c>
      <c r="AK203" s="759">
        <f t="shared" si="1226"/>
        <v>193.94718325843206</v>
      </c>
      <c r="AL203" s="759">
        <f t="shared" si="1226"/>
        <v>193.94718325843206</v>
      </c>
      <c r="AM203" s="759">
        <f t="shared" si="1226"/>
        <v>193.94718325843206</v>
      </c>
      <c r="AN203" s="759">
        <f t="shared" si="1226"/>
        <v>193.94718325843206</v>
      </c>
      <c r="AO203" s="759">
        <f t="shared" si="1226"/>
        <v>193.94718325843206</v>
      </c>
      <c r="AP203" s="759">
        <f t="shared" si="1226"/>
        <v>90.385826637614059</v>
      </c>
      <c r="AQ203" s="759">
        <f t="shared" si="1226"/>
        <v>-1.5604430523400972</v>
      </c>
      <c r="AR203" s="765">
        <f t="shared" si="1049"/>
        <v>2028.2972161695941</v>
      </c>
      <c r="AS203" s="761"/>
      <c r="AT203" s="759">
        <f t="shared" ref="AT203:BE203" si="1227">+AT60/$D$149</f>
        <v>129.29812217228806</v>
      </c>
      <c r="AU203" s="759">
        <f t="shared" si="1227"/>
        <v>129.29812217228806</v>
      </c>
      <c r="AV203" s="759">
        <f t="shared" si="1227"/>
        <v>129.29812217228806</v>
      </c>
      <c r="AW203" s="759">
        <f t="shared" si="1227"/>
        <v>129.29812217228806</v>
      </c>
      <c r="AX203" s="759">
        <f t="shared" si="1227"/>
        <v>129.29812217228806</v>
      </c>
      <c r="AY203" s="759">
        <f t="shared" si="1227"/>
        <v>129.29812217228806</v>
      </c>
      <c r="AZ203" s="759">
        <f t="shared" si="1227"/>
        <v>129.29812217228806</v>
      </c>
      <c r="BA203" s="759">
        <f t="shared" si="1227"/>
        <v>129.29812217228806</v>
      </c>
      <c r="BB203" s="759">
        <f t="shared" si="1227"/>
        <v>129.29812217228806</v>
      </c>
      <c r="BC203" s="759">
        <f t="shared" si="1227"/>
        <v>129.29812217228806</v>
      </c>
      <c r="BD203" s="759">
        <f t="shared" si="1227"/>
        <v>60.257217758409375</v>
      </c>
      <c r="BE203" s="759">
        <f t="shared" si="1227"/>
        <v>-1.0402953682267315</v>
      </c>
      <c r="BF203" s="765">
        <f t="shared" si="1051"/>
        <v>1352.1981441130629</v>
      </c>
      <c r="BG203" s="474"/>
      <c r="BH203" s="759">
        <f t="shared" ref="BH203:BS203" si="1228">+BH60/$D$149</f>
        <v>969.73591629216048</v>
      </c>
      <c r="BI203" s="759">
        <f t="shared" si="1228"/>
        <v>969.73591629216048</v>
      </c>
      <c r="BJ203" s="759">
        <f t="shared" si="1228"/>
        <v>969.73591629216048</v>
      </c>
      <c r="BK203" s="759">
        <f t="shared" si="1228"/>
        <v>969.73591629216048</v>
      </c>
      <c r="BL203" s="759">
        <f t="shared" si="1228"/>
        <v>969.73591629216048</v>
      </c>
      <c r="BM203" s="759">
        <f t="shared" si="1228"/>
        <v>969.73591629216048</v>
      </c>
      <c r="BN203" s="759">
        <f t="shared" si="1228"/>
        <v>969.73591629216048</v>
      </c>
      <c r="BO203" s="759">
        <f t="shared" si="1228"/>
        <v>969.73591629216048</v>
      </c>
      <c r="BP203" s="759">
        <f t="shared" si="1228"/>
        <v>969.73591629216048</v>
      </c>
      <c r="BQ203" s="759">
        <f t="shared" si="1228"/>
        <v>969.73591629216048</v>
      </c>
      <c r="BR203" s="759">
        <f t="shared" si="1228"/>
        <v>451.9291331880703</v>
      </c>
      <c r="BS203" s="759">
        <f t="shared" si="1228"/>
        <v>-7.8022152617004874</v>
      </c>
      <c r="BT203" s="765">
        <f t="shared" si="1053"/>
        <v>10141.486080847973</v>
      </c>
      <c r="BU203" s="761"/>
      <c r="BV203" s="759">
        <f t="shared" ref="BV203:CG203" si="1229">+BV60/$D$149</f>
        <v>64.64906108614403</v>
      </c>
      <c r="BW203" s="759">
        <f t="shared" si="1229"/>
        <v>64.64906108614403</v>
      </c>
      <c r="BX203" s="759">
        <f t="shared" si="1229"/>
        <v>64.64906108614403</v>
      </c>
      <c r="BY203" s="759">
        <f t="shared" si="1229"/>
        <v>64.64906108614403</v>
      </c>
      <c r="BZ203" s="759">
        <f t="shared" si="1229"/>
        <v>64.64906108614403</v>
      </c>
      <c r="CA203" s="759">
        <f t="shared" si="1229"/>
        <v>64.64906108614403</v>
      </c>
      <c r="CB203" s="759">
        <f t="shared" si="1229"/>
        <v>64.64906108614403</v>
      </c>
      <c r="CC203" s="759">
        <f t="shared" si="1229"/>
        <v>64.64906108614403</v>
      </c>
      <c r="CD203" s="759">
        <f t="shared" si="1229"/>
        <v>64.64906108614403</v>
      </c>
      <c r="CE203" s="759">
        <f t="shared" si="1229"/>
        <v>64.64906108614403</v>
      </c>
      <c r="CF203" s="759">
        <f t="shared" si="1229"/>
        <v>30.128608879204688</v>
      </c>
      <c r="CG203" s="759">
        <f t="shared" si="1229"/>
        <v>-0.52014768411336576</v>
      </c>
      <c r="CH203" s="765">
        <f t="shared" si="1055"/>
        <v>676.09907205653144</v>
      </c>
      <c r="CI203" s="761"/>
      <c r="CJ203" s="759">
        <f t="shared" ref="CJ203:CU203" si="1230">+CJ60/$D$149</f>
        <v>711.13967194758425</v>
      </c>
      <c r="CK203" s="759">
        <f t="shared" si="1230"/>
        <v>711.13967194758425</v>
      </c>
      <c r="CL203" s="759">
        <f t="shared" si="1230"/>
        <v>711.13967194758425</v>
      </c>
      <c r="CM203" s="759">
        <f t="shared" si="1230"/>
        <v>711.13967194758425</v>
      </c>
      <c r="CN203" s="759">
        <f t="shared" si="1230"/>
        <v>711.13967194758425</v>
      </c>
      <c r="CO203" s="759">
        <f t="shared" si="1230"/>
        <v>711.13967194758425</v>
      </c>
      <c r="CP203" s="759">
        <f t="shared" si="1230"/>
        <v>711.13967194758425</v>
      </c>
      <c r="CQ203" s="759">
        <f t="shared" si="1230"/>
        <v>711.13967194758425</v>
      </c>
      <c r="CR203" s="759">
        <f t="shared" si="1230"/>
        <v>711.13967194758425</v>
      </c>
      <c r="CS203" s="759">
        <f t="shared" si="1230"/>
        <v>711.13967194758425</v>
      </c>
      <c r="CT203" s="759">
        <f t="shared" si="1230"/>
        <v>331.41469767125153</v>
      </c>
      <c r="CU203" s="759">
        <f t="shared" si="1230"/>
        <v>-5.7216245252470239</v>
      </c>
      <c r="CV203" s="765">
        <f t="shared" si="1057"/>
        <v>7437.0897926218477</v>
      </c>
      <c r="CW203" s="761"/>
      <c r="CX203" s="759">
        <f t="shared" ref="CX203:DI203" si="1231">+CX60/$D$149</f>
        <v>1810.1737104120327</v>
      </c>
      <c r="CY203" s="759">
        <f t="shared" si="1231"/>
        <v>1810.1737104120327</v>
      </c>
      <c r="CZ203" s="759">
        <f t="shared" si="1231"/>
        <v>1810.1737104120327</v>
      </c>
      <c r="DA203" s="759">
        <f t="shared" si="1231"/>
        <v>1810.1737104120327</v>
      </c>
      <c r="DB203" s="759">
        <f t="shared" si="1231"/>
        <v>1810.1737104120327</v>
      </c>
      <c r="DC203" s="759">
        <f t="shared" si="1231"/>
        <v>1810.1737104120327</v>
      </c>
      <c r="DD203" s="759">
        <f t="shared" si="1231"/>
        <v>1810.1737104120327</v>
      </c>
      <c r="DE203" s="759">
        <f t="shared" si="1231"/>
        <v>1810.1737104120327</v>
      </c>
      <c r="DF203" s="759">
        <f t="shared" si="1231"/>
        <v>1810.1737104120327</v>
      </c>
      <c r="DG203" s="759">
        <f t="shared" si="1231"/>
        <v>1810.1737104120327</v>
      </c>
      <c r="DH203" s="759">
        <f t="shared" si="1231"/>
        <v>843.60104861773118</v>
      </c>
      <c r="DI203" s="759">
        <f t="shared" si="1231"/>
        <v>-14.564135155174242</v>
      </c>
      <c r="DJ203" s="765">
        <f t="shared" si="1059"/>
        <v>18930.774017582884</v>
      </c>
      <c r="DK203" s="761"/>
      <c r="DL203" s="759">
        <f t="shared" ref="DL203:DW203" si="1232">+DL60/$D$149</f>
        <v>1810.1737104120327</v>
      </c>
      <c r="DM203" s="759">
        <f t="shared" si="1232"/>
        <v>1810.1737104120327</v>
      </c>
      <c r="DN203" s="759">
        <f t="shared" si="1232"/>
        <v>1810.1737104120327</v>
      </c>
      <c r="DO203" s="759">
        <f t="shared" si="1232"/>
        <v>1810.1737104120327</v>
      </c>
      <c r="DP203" s="759">
        <f t="shared" si="1232"/>
        <v>1810.1737104120327</v>
      </c>
      <c r="DQ203" s="759">
        <f t="shared" si="1232"/>
        <v>1810.1737104120327</v>
      </c>
      <c r="DR203" s="759">
        <f t="shared" si="1232"/>
        <v>1810.1737104120327</v>
      </c>
      <c r="DS203" s="759">
        <f t="shared" si="1232"/>
        <v>1810.1737104120327</v>
      </c>
      <c r="DT203" s="759">
        <f t="shared" si="1232"/>
        <v>1810.1737104120327</v>
      </c>
      <c r="DU203" s="759">
        <f t="shared" si="1232"/>
        <v>1810.1737104120327</v>
      </c>
      <c r="DV203" s="759">
        <f t="shared" si="1232"/>
        <v>843.60104861773118</v>
      </c>
      <c r="DW203" s="759">
        <f t="shared" si="1232"/>
        <v>-14.564135155174242</v>
      </c>
      <c r="DX203" s="765">
        <f t="shared" si="1061"/>
        <v>18930.774017582884</v>
      </c>
      <c r="DY203" s="761"/>
      <c r="DZ203" s="759">
        <f t="shared" ref="DZ203:EK203" si="1233">+DZ60/$D$149</f>
        <v>64.64906108614403</v>
      </c>
      <c r="EA203" s="759">
        <f t="shared" si="1233"/>
        <v>64.64906108614403</v>
      </c>
      <c r="EB203" s="759">
        <f t="shared" si="1233"/>
        <v>64.64906108614403</v>
      </c>
      <c r="EC203" s="759">
        <f t="shared" si="1233"/>
        <v>64.64906108614403</v>
      </c>
      <c r="ED203" s="759">
        <f t="shared" si="1233"/>
        <v>64.64906108614403</v>
      </c>
      <c r="EE203" s="759">
        <f t="shared" si="1233"/>
        <v>64.64906108614403</v>
      </c>
      <c r="EF203" s="759">
        <f t="shared" si="1233"/>
        <v>64.64906108614403</v>
      </c>
      <c r="EG203" s="759">
        <f t="shared" si="1233"/>
        <v>64.64906108614403</v>
      </c>
      <c r="EH203" s="759">
        <f t="shared" si="1233"/>
        <v>64.64906108614403</v>
      </c>
      <c r="EI203" s="759">
        <f t="shared" si="1233"/>
        <v>64.64906108614403</v>
      </c>
      <c r="EJ203" s="759">
        <f t="shared" si="1233"/>
        <v>30.128608879204688</v>
      </c>
      <c r="EK203" s="759">
        <f t="shared" si="1233"/>
        <v>-0.52014768411336576</v>
      </c>
      <c r="EL203" s="765">
        <f t="shared" si="1063"/>
        <v>676.09907205653144</v>
      </c>
      <c r="EM203" s="761"/>
      <c r="EN203" s="759">
        <f t="shared" ref="EN203:EY203" si="1234">+EN60/$D$149</f>
        <v>129.29812217228806</v>
      </c>
      <c r="EO203" s="759">
        <f t="shared" si="1234"/>
        <v>129.29812217228806</v>
      </c>
      <c r="EP203" s="759">
        <f t="shared" si="1234"/>
        <v>129.29812217228806</v>
      </c>
      <c r="EQ203" s="759">
        <f t="shared" si="1234"/>
        <v>129.29812217228806</v>
      </c>
      <c r="ER203" s="759">
        <f t="shared" si="1234"/>
        <v>129.29812217228806</v>
      </c>
      <c r="ES203" s="759">
        <f t="shared" si="1234"/>
        <v>129.29812217228806</v>
      </c>
      <c r="ET203" s="759">
        <f t="shared" si="1234"/>
        <v>129.29812217228806</v>
      </c>
      <c r="EU203" s="759">
        <f t="shared" si="1234"/>
        <v>129.29812217228806</v>
      </c>
      <c r="EV203" s="759">
        <f t="shared" si="1234"/>
        <v>129.29812217228806</v>
      </c>
      <c r="EW203" s="759">
        <f t="shared" si="1234"/>
        <v>129.29812217228806</v>
      </c>
      <c r="EX203" s="759">
        <f t="shared" si="1234"/>
        <v>60.257217758409375</v>
      </c>
      <c r="EY203" s="759">
        <f t="shared" si="1234"/>
        <v>-1.0402953682267315</v>
      </c>
      <c r="EZ203" s="765">
        <f t="shared" si="1065"/>
        <v>1352.1981441130629</v>
      </c>
      <c r="FA203" s="761"/>
      <c r="FB203" s="759">
        <f t="shared" ref="FB203:FM203" si="1235">+FB60/$D$149</f>
        <v>64.64906108614403</v>
      </c>
      <c r="FC203" s="759">
        <f t="shared" si="1235"/>
        <v>64.64906108614403</v>
      </c>
      <c r="FD203" s="759">
        <f t="shared" si="1235"/>
        <v>64.64906108614403</v>
      </c>
      <c r="FE203" s="759">
        <f t="shared" si="1235"/>
        <v>64.64906108614403</v>
      </c>
      <c r="FF203" s="759">
        <f t="shared" si="1235"/>
        <v>64.64906108614403</v>
      </c>
      <c r="FG203" s="759">
        <f t="shared" si="1235"/>
        <v>64.64906108614403</v>
      </c>
      <c r="FH203" s="759">
        <f t="shared" si="1235"/>
        <v>64.64906108614403</v>
      </c>
      <c r="FI203" s="759">
        <f t="shared" si="1235"/>
        <v>64.64906108614403</v>
      </c>
      <c r="FJ203" s="759">
        <f t="shared" si="1235"/>
        <v>64.64906108614403</v>
      </c>
      <c r="FK203" s="759">
        <f t="shared" si="1235"/>
        <v>64.64906108614403</v>
      </c>
      <c r="FL203" s="759">
        <f t="shared" si="1235"/>
        <v>30.128608879204688</v>
      </c>
      <c r="FM203" s="759">
        <f t="shared" si="1235"/>
        <v>-0.52014768411336576</v>
      </c>
      <c r="FN203" s="765">
        <f t="shared" si="1067"/>
        <v>676.09907205653144</v>
      </c>
      <c r="FO203" s="761"/>
      <c r="FP203" s="759">
        <f t="shared" ref="FP203:GA203" si="1236">+FP60/$D$149</f>
        <v>452.54342760300818</v>
      </c>
      <c r="FQ203" s="759">
        <f t="shared" si="1236"/>
        <v>452.54342760300818</v>
      </c>
      <c r="FR203" s="759">
        <f t="shared" si="1236"/>
        <v>452.54342760300818</v>
      </c>
      <c r="FS203" s="759">
        <f t="shared" si="1236"/>
        <v>452.54342760300818</v>
      </c>
      <c r="FT203" s="759">
        <f t="shared" si="1236"/>
        <v>452.54342760300818</v>
      </c>
      <c r="FU203" s="759">
        <f t="shared" si="1236"/>
        <v>452.54342760300818</v>
      </c>
      <c r="FV203" s="759">
        <f t="shared" si="1236"/>
        <v>452.54342760300818</v>
      </c>
      <c r="FW203" s="759">
        <f t="shared" si="1236"/>
        <v>452.54342760300818</v>
      </c>
      <c r="FX203" s="759">
        <f t="shared" si="1236"/>
        <v>452.54342760300818</v>
      </c>
      <c r="FY203" s="759">
        <f t="shared" si="1236"/>
        <v>452.54342760300818</v>
      </c>
      <c r="FZ203" s="759">
        <f t="shared" si="1236"/>
        <v>210.9002621544328</v>
      </c>
      <c r="GA203" s="759">
        <f t="shared" si="1236"/>
        <v>-3.6410337887935604</v>
      </c>
      <c r="GB203" s="765">
        <f t="shared" si="1069"/>
        <v>4732.693504395721</v>
      </c>
      <c r="GC203" s="761"/>
      <c r="GD203" s="759">
        <f t="shared" ref="GD203:GO203" si="1237">+GD60/$D$149</f>
        <v>64.64906108614403</v>
      </c>
      <c r="GE203" s="759">
        <f t="shared" si="1237"/>
        <v>64.64906108614403</v>
      </c>
      <c r="GF203" s="759">
        <f t="shared" si="1237"/>
        <v>64.64906108614403</v>
      </c>
      <c r="GG203" s="759">
        <f t="shared" si="1237"/>
        <v>64.64906108614403</v>
      </c>
      <c r="GH203" s="759">
        <f t="shared" si="1237"/>
        <v>64.64906108614403</v>
      </c>
      <c r="GI203" s="759">
        <f t="shared" si="1237"/>
        <v>64.64906108614403</v>
      </c>
      <c r="GJ203" s="759">
        <f t="shared" si="1237"/>
        <v>64.64906108614403</v>
      </c>
      <c r="GK203" s="759">
        <f t="shared" si="1237"/>
        <v>64.64906108614403</v>
      </c>
      <c r="GL203" s="759">
        <f t="shared" si="1237"/>
        <v>64.64906108614403</v>
      </c>
      <c r="GM203" s="759">
        <f t="shared" si="1237"/>
        <v>64.64906108614403</v>
      </c>
      <c r="GN203" s="759">
        <f t="shared" si="1237"/>
        <v>30.128608879204688</v>
      </c>
      <c r="GO203" s="759">
        <f t="shared" si="1237"/>
        <v>-0.52014768411336576</v>
      </c>
      <c r="GP203" s="765">
        <f t="shared" si="1071"/>
        <v>676.09907205653144</v>
      </c>
      <c r="GQ203" s="761"/>
      <c r="GR203" s="759">
        <f t="shared" ref="GR203:HC203" si="1238">+GR60/$D$149</f>
        <v>0</v>
      </c>
      <c r="GS203" s="759">
        <f t="shared" si="1238"/>
        <v>0</v>
      </c>
      <c r="GT203" s="759">
        <f t="shared" si="1238"/>
        <v>0</v>
      </c>
      <c r="GU203" s="759">
        <f t="shared" si="1238"/>
        <v>0</v>
      </c>
      <c r="GV203" s="759">
        <f t="shared" si="1238"/>
        <v>0</v>
      </c>
      <c r="GW203" s="759">
        <f t="shared" si="1238"/>
        <v>0</v>
      </c>
      <c r="GX203" s="759">
        <f t="shared" si="1238"/>
        <v>0</v>
      </c>
      <c r="GY203" s="759">
        <f t="shared" si="1238"/>
        <v>0</v>
      </c>
      <c r="GZ203" s="759">
        <f t="shared" si="1238"/>
        <v>0</v>
      </c>
      <c r="HA203" s="759">
        <f t="shared" si="1238"/>
        <v>0</v>
      </c>
      <c r="HB203" s="759">
        <f t="shared" si="1238"/>
        <v>0</v>
      </c>
      <c r="HC203" s="759">
        <f t="shared" si="1238"/>
        <v>0</v>
      </c>
      <c r="HD203" s="765">
        <f t="shared" si="1106"/>
        <v>0</v>
      </c>
      <c r="HE203" s="761"/>
      <c r="HF203" s="759">
        <f t="shared" ref="HF203:HQ203" si="1239">+HF60/$D$149</f>
        <v>258.59624434457612</v>
      </c>
      <c r="HG203" s="759">
        <f t="shared" si="1239"/>
        <v>258.59624434457612</v>
      </c>
      <c r="HH203" s="759">
        <f t="shared" si="1239"/>
        <v>258.59624434457612</v>
      </c>
      <c r="HI203" s="759">
        <f t="shared" si="1239"/>
        <v>258.59624434457612</v>
      </c>
      <c r="HJ203" s="759">
        <f t="shared" si="1239"/>
        <v>258.59624434457612</v>
      </c>
      <c r="HK203" s="759">
        <f t="shared" si="1239"/>
        <v>258.59624434457612</v>
      </c>
      <c r="HL203" s="759">
        <f t="shared" si="1239"/>
        <v>258.59624434457612</v>
      </c>
      <c r="HM203" s="759">
        <f t="shared" si="1239"/>
        <v>258.59624434457612</v>
      </c>
      <c r="HN203" s="759">
        <f t="shared" si="1239"/>
        <v>258.59624434457612</v>
      </c>
      <c r="HO203" s="759">
        <f t="shared" si="1239"/>
        <v>258.59624434457612</v>
      </c>
      <c r="HP203" s="759">
        <f t="shared" si="1239"/>
        <v>120.51443551681875</v>
      </c>
      <c r="HQ203" s="759">
        <f t="shared" si="1239"/>
        <v>-2.080590736453463</v>
      </c>
      <c r="HR203" s="765">
        <f t="shared" si="1074"/>
        <v>2704.3962882261258</v>
      </c>
      <c r="HS203" s="761"/>
      <c r="HT203" s="759">
        <f t="shared" ref="HT203:IE203" si="1240">+HT60/$D$149</f>
        <v>64.64906108614403</v>
      </c>
      <c r="HU203" s="759">
        <f t="shared" si="1240"/>
        <v>64.64906108614403</v>
      </c>
      <c r="HV203" s="759">
        <f t="shared" si="1240"/>
        <v>64.64906108614403</v>
      </c>
      <c r="HW203" s="759">
        <f t="shared" si="1240"/>
        <v>64.64906108614403</v>
      </c>
      <c r="HX203" s="759">
        <f t="shared" si="1240"/>
        <v>64.64906108614403</v>
      </c>
      <c r="HY203" s="759">
        <f t="shared" si="1240"/>
        <v>64.64906108614403</v>
      </c>
      <c r="HZ203" s="759">
        <f t="shared" si="1240"/>
        <v>64.64906108614403</v>
      </c>
      <c r="IA203" s="759">
        <f t="shared" si="1240"/>
        <v>64.64906108614403</v>
      </c>
      <c r="IB203" s="759">
        <f t="shared" si="1240"/>
        <v>64.64906108614403</v>
      </c>
      <c r="IC203" s="759">
        <f t="shared" si="1240"/>
        <v>64.64906108614403</v>
      </c>
      <c r="ID203" s="759">
        <f t="shared" si="1240"/>
        <v>30.128608879204688</v>
      </c>
      <c r="IE203" s="759">
        <f t="shared" si="1240"/>
        <v>-0.52014768411336576</v>
      </c>
      <c r="IF203" s="765">
        <f t="shared" si="1076"/>
        <v>676.09907205653144</v>
      </c>
      <c r="IG203" s="761"/>
      <c r="IH203" s="759">
        <f t="shared" ref="IH203:IS203" si="1241">+IH60/$D$149</f>
        <v>64.64906108614403</v>
      </c>
      <c r="II203" s="759">
        <f t="shared" si="1241"/>
        <v>64.64906108614403</v>
      </c>
      <c r="IJ203" s="759">
        <f t="shared" si="1241"/>
        <v>64.64906108614403</v>
      </c>
      <c r="IK203" s="759">
        <f t="shared" si="1241"/>
        <v>64.64906108614403</v>
      </c>
      <c r="IL203" s="759">
        <f t="shared" si="1241"/>
        <v>64.64906108614403</v>
      </c>
      <c r="IM203" s="759">
        <f t="shared" si="1241"/>
        <v>64.64906108614403</v>
      </c>
      <c r="IN203" s="759">
        <f t="shared" si="1241"/>
        <v>64.64906108614403</v>
      </c>
      <c r="IO203" s="759">
        <f t="shared" si="1241"/>
        <v>64.64906108614403</v>
      </c>
      <c r="IP203" s="759">
        <f t="shared" si="1241"/>
        <v>64.64906108614403</v>
      </c>
      <c r="IQ203" s="759">
        <f t="shared" si="1241"/>
        <v>64.64906108614403</v>
      </c>
      <c r="IR203" s="759">
        <f t="shared" si="1241"/>
        <v>30.128608879204688</v>
      </c>
      <c r="IS203" s="759">
        <f t="shared" si="1241"/>
        <v>-0.52014768411336576</v>
      </c>
      <c r="IT203" s="765">
        <f t="shared" si="1078"/>
        <v>676.09907205653144</v>
      </c>
      <c r="IU203" s="761"/>
      <c r="IV203" s="759">
        <f t="shared" ref="IV203:JG203" si="1242">+IV60/$D$149</f>
        <v>452.54342760300818</v>
      </c>
      <c r="IW203" s="759">
        <f t="shared" si="1242"/>
        <v>452.54342760300818</v>
      </c>
      <c r="IX203" s="759">
        <f t="shared" si="1242"/>
        <v>452.54342760300818</v>
      </c>
      <c r="IY203" s="759">
        <f t="shared" si="1242"/>
        <v>452.54342760300818</v>
      </c>
      <c r="IZ203" s="759">
        <f t="shared" si="1242"/>
        <v>452.54342760300818</v>
      </c>
      <c r="JA203" s="759">
        <f t="shared" si="1242"/>
        <v>452.54342760300818</v>
      </c>
      <c r="JB203" s="759">
        <f t="shared" si="1242"/>
        <v>452.54342760300818</v>
      </c>
      <c r="JC203" s="759">
        <f t="shared" si="1242"/>
        <v>452.54342760300818</v>
      </c>
      <c r="JD203" s="759">
        <f t="shared" si="1242"/>
        <v>452.54342760300818</v>
      </c>
      <c r="JE203" s="759">
        <f t="shared" si="1242"/>
        <v>452.54342760300818</v>
      </c>
      <c r="JF203" s="759">
        <f t="shared" si="1242"/>
        <v>210.9002621544328</v>
      </c>
      <c r="JG203" s="759">
        <f t="shared" si="1242"/>
        <v>-3.6410337887935604</v>
      </c>
      <c r="JH203" s="765">
        <f t="shared" si="1080"/>
        <v>4732.693504395721</v>
      </c>
      <c r="JI203" s="761"/>
      <c r="JJ203" s="759">
        <f t="shared" ref="JJ203:JU203" si="1243">+JJ60/$D$149</f>
        <v>711.13967194758425</v>
      </c>
      <c r="JK203" s="759">
        <f t="shared" si="1243"/>
        <v>711.13967194758425</v>
      </c>
      <c r="JL203" s="759">
        <f t="shared" si="1243"/>
        <v>711.13967194758425</v>
      </c>
      <c r="JM203" s="759">
        <f t="shared" si="1243"/>
        <v>711.13967194758425</v>
      </c>
      <c r="JN203" s="759">
        <f t="shared" si="1243"/>
        <v>711.13967194758425</v>
      </c>
      <c r="JO203" s="759">
        <f t="shared" si="1243"/>
        <v>711.13967194758425</v>
      </c>
      <c r="JP203" s="759">
        <f t="shared" si="1243"/>
        <v>711.13967194758425</v>
      </c>
      <c r="JQ203" s="759">
        <f t="shared" si="1243"/>
        <v>711.13967194758425</v>
      </c>
      <c r="JR203" s="759">
        <f t="shared" si="1243"/>
        <v>711.13967194758425</v>
      </c>
      <c r="JS203" s="759">
        <f t="shared" si="1243"/>
        <v>711.13967194758425</v>
      </c>
      <c r="JT203" s="759">
        <f t="shared" si="1243"/>
        <v>331.41469767125153</v>
      </c>
      <c r="JU203" s="759">
        <f t="shared" si="1243"/>
        <v>-5.7216245252470239</v>
      </c>
      <c r="JV203" s="765">
        <f t="shared" si="1082"/>
        <v>7437.0897926218477</v>
      </c>
      <c r="JW203" s="761"/>
      <c r="JX203" s="759">
        <f t="shared" ref="JX203:KI203" si="1244">+JX60/$D$149</f>
        <v>323.24530543072012</v>
      </c>
      <c r="JY203" s="759">
        <f t="shared" si="1244"/>
        <v>323.24530543072012</v>
      </c>
      <c r="JZ203" s="759">
        <f t="shared" si="1244"/>
        <v>323.24530543072012</v>
      </c>
      <c r="KA203" s="759">
        <f t="shared" si="1244"/>
        <v>323.24530543072012</v>
      </c>
      <c r="KB203" s="759">
        <f t="shared" si="1244"/>
        <v>323.24530543072012</v>
      </c>
      <c r="KC203" s="759">
        <f t="shared" si="1244"/>
        <v>323.24530543072012</v>
      </c>
      <c r="KD203" s="759">
        <f t="shared" si="1244"/>
        <v>323.24530543072012</v>
      </c>
      <c r="KE203" s="759">
        <f t="shared" si="1244"/>
        <v>323.24530543072012</v>
      </c>
      <c r="KF203" s="759">
        <f t="shared" si="1244"/>
        <v>323.24530543072012</v>
      </c>
      <c r="KG203" s="759">
        <f t="shared" si="1244"/>
        <v>323.24530543072012</v>
      </c>
      <c r="KH203" s="759">
        <f t="shared" si="1244"/>
        <v>150.64304439602341</v>
      </c>
      <c r="KI203" s="759">
        <f t="shared" si="1244"/>
        <v>-2.6007384205668291</v>
      </c>
      <c r="KJ203" s="765">
        <f t="shared" si="1084"/>
        <v>3380.4953602826586</v>
      </c>
      <c r="KK203" s="761"/>
      <c r="KL203" s="759">
        <f t="shared" ref="KL203:KW203" si="1245">+KL60/$D$149</f>
        <v>129.29812217228806</v>
      </c>
      <c r="KM203" s="759">
        <f t="shared" si="1245"/>
        <v>129.29812217228806</v>
      </c>
      <c r="KN203" s="759">
        <f t="shared" si="1245"/>
        <v>129.29812217228806</v>
      </c>
      <c r="KO203" s="759">
        <f t="shared" si="1245"/>
        <v>129.29812217228806</v>
      </c>
      <c r="KP203" s="759">
        <f t="shared" si="1245"/>
        <v>129.29812217228806</v>
      </c>
      <c r="KQ203" s="759">
        <f t="shared" si="1245"/>
        <v>129.29812217228806</v>
      </c>
      <c r="KR203" s="759">
        <f t="shared" si="1245"/>
        <v>129.29812217228806</v>
      </c>
      <c r="KS203" s="759">
        <f t="shared" si="1245"/>
        <v>129.29812217228806</v>
      </c>
      <c r="KT203" s="759">
        <f t="shared" si="1245"/>
        <v>129.29812217228806</v>
      </c>
      <c r="KU203" s="759">
        <f t="shared" si="1245"/>
        <v>129.29812217228806</v>
      </c>
      <c r="KV203" s="759">
        <f t="shared" si="1245"/>
        <v>60.257217758409375</v>
      </c>
      <c r="KW203" s="759">
        <f t="shared" si="1245"/>
        <v>-1.0402953682267315</v>
      </c>
      <c r="KX203" s="765">
        <f t="shared" si="1086"/>
        <v>1352.1981441130629</v>
      </c>
      <c r="KY203" s="761"/>
      <c r="KZ203" s="759">
        <f t="shared" ref="KZ203:LK203" si="1246">+KZ60/$D$149</f>
        <v>64.64906108614403</v>
      </c>
      <c r="LA203" s="759">
        <f t="shared" si="1246"/>
        <v>64.64906108614403</v>
      </c>
      <c r="LB203" s="759">
        <f t="shared" si="1246"/>
        <v>64.64906108614403</v>
      </c>
      <c r="LC203" s="759">
        <f t="shared" si="1246"/>
        <v>64.64906108614403</v>
      </c>
      <c r="LD203" s="759">
        <f t="shared" si="1246"/>
        <v>64.64906108614403</v>
      </c>
      <c r="LE203" s="759">
        <f t="shared" si="1246"/>
        <v>64.64906108614403</v>
      </c>
      <c r="LF203" s="759">
        <f t="shared" si="1246"/>
        <v>64.64906108614403</v>
      </c>
      <c r="LG203" s="759">
        <f t="shared" si="1246"/>
        <v>64.64906108614403</v>
      </c>
      <c r="LH203" s="759">
        <f t="shared" si="1246"/>
        <v>64.64906108614403</v>
      </c>
      <c r="LI203" s="759">
        <f t="shared" si="1246"/>
        <v>64.64906108614403</v>
      </c>
      <c r="LJ203" s="759">
        <f t="shared" si="1246"/>
        <v>30.128608879204688</v>
      </c>
      <c r="LK203" s="759">
        <f t="shared" si="1246"/>
        <v>-0.52014768411336576</v>
      </c>
      <c r="LL203" s="765">
        <f t="shared" si="1088"/>
        <v>676.09907205653144</v>
      </c>
      <c r="LM203" s="761"/>
      <c r="LN203" s="759">
        <v>0</v>
      </c>
      <c r="LO203" s="764">
        <v>0</v>
      </c>
      <c r="LP203" s="763">
        <v>0</v>
      </c>
      <c r="LQ203" s="763">
        <v>0</v>
      </c>
      <c r="LR203" s="763">
        <v>0</v>
      </c>
      <c r="LS203" s="763">
        <v>0</v>
      </c>
      <c r="LT203" s="763">
        <v>0</v>
      </c>
      <c r="LU203" s="763">
        <v>0</v>
      </c>
      <c r="LV203" s="763">
        <v>0</v>
      </c>
      <c r="LW203" s="763">
        <v>0</v>
      </c>
      <c r="LX203" s="763">
        <v>0</v>
      </c>
      <c r="LY203" s="763">
        <v>0</v>
      </c>
      <c r="LZ203" s="765">
        <f t="shared" si="1089"/>
        <v>0</v>
      </c>
      <c r="MA203" s="761"/>
      <c r="MB203" s="765">
        <f t="shared" si="1090"/>
        <v>10602.446018127621</v>
      </c>
      <c r="MC203" s="765">
        <f t="shared" si="1090"/>
        <v>10602.446018127621</v>
      </c>
      <c r="MD203" s="765">
        <f t="shared" si="1090"/>
        <v>10602.446018127621</v>
      </c>
      <c r="ME203" s="765">
        <f t="shared" si="1090"/>
        <v>10602.446018127621</v>
      </c>
      <c r="MF203" s="765">
        <f t="shared" si="1090"/>
        <v>10602.446018127621</v>
      </c>
      <c r="MG203" s="765">
        <f t="shared" si="1090"/>
        <v>10602.446018127621</v>
      </c>
      <c r="MH203" s="765">
        <f t="shared" si="1090"/>
        <v>10602.446018127621</v>
      </c>
      <c r="MI203" s="765">
        <f t="shared" si="1090"/>
        <v>10602.446018127621</v>
      </c>
      <c r="MJ203" s="765">
        <f t="shared" si="1090"/>
        <v>10602.446018127621</v>
      </c>
      <c r="MK203" s="765">
        <f t="shared" si="1090"/>
        <v>10602.446018127621</v>
      </c>
      <c r="ML203" s="765">
        <f t="shared" si="1090"/>
        <v>4941.0918561895705</v>
      </c>
      <c r="MM203" s="765">
        <f t="shared" si="1090"/>
        <v>-85.304220194592006</v>
      </c>
      <c r="MN203" s="765">
        <f t="shared" si="1091"/>
        <v>110880.24781727119</v>
      </c>
    </row>
    <row r="204" spans="1:352" x14ac:dyDescent="0.25">
      <c r="A204" s="792"/>
      <c r="B204" s="394"/>
      <c r="C204" s="313"/>
      <c r="D204" s="759"/>
      <c r="E204" s="762"/>
      <c r="F204" s="762"/>
      <c r="G204" s="762"/>
      <c r="H204" s="762"/>
      <c r="I204" s="762"/>
      <c r="J204" s="762"/>
      <c r="K204" s="762"/>
      <c r="L204" s="762"/>
      <c r="M204" s="762"/>
      <c r="N204" s="762"/>
      <c r="O204" s="762"/>
      <c r="P204" s="765"/>
      <c r="Q204" s="761"/>
      <c r="R204" s="759"/>
      <c r="S204" s="762"/>
      <c r="T204" s="762"/>
      <c r="U204" s="762"/>
      <c r="V204" s="762"/>
      <c r="W204" s="762"/>
      <c r="X204" s="762"/>
      <c r="Y204" s="762"/>
      <c r="Z204" s="762"/>
      <c r="AA204" s="762"/>
      <c r="AB204" s="762"/>
      <c r="AC204" s="762"/>
      <c r="AD204" s="765"/>
      <c r="AE204" s="761"/>
      <c r="AF204" s="759"/>
      <c r="AG204" s="762"/>
      <c r="AH204" s="762"/>
      <c r="AI204" s="762"/>
      <c r="AJ204" s="762"/>
      <c r="AK204" s="762"/>
      <c r="AL204" s="762"/>
      <c r="AM204" s="762"/>
      <c r="AN204" s="762"/>
      <c r="AO204" s="762"/>
      <c r="AP204" s="762"/>
      <c r="AQ204" s="762"/>
      <c r="AR204" s="765"/>
      <c r="AS204" s="761"/>
      <c r="AT204" s="759"/>
      <c r="AU204" s="762"/>
      <c r="AV204" s="762"/>
      <c r="AW204" s="762"/>
      <c r="AX204" s="762"/>
      <c r="AY204" s="762"/>
      <c r="AZ204" s="762"/>
      <c r="BA204" s="762"/>
      <c r="BB204" s="762"/>
      <c r="BC204" s="762"/>
      <c r="BD204" s="762"/>
      <c r="BE204" s="762"/>
      <c r="BF204" s="765"/>
      <c r="BG204" s="474"/>
      <c r="BH204" s="759"/>
      <c r="BI204" s="762"/>
      <c r="BJ204" s="762"/>
      <c r="BK204" s="762"/>
      <c r="BL204" s="762"/>
      <c r="BM204" s="762"/>
      <c r="BN204" s="762"/>
      <c r="BO204" s="762"/>
      <c r="BP204" s="762"/>
      <c r="BQ204" s="762"/>
      <c r="BR204" s="762"/>
      <c r="BS204" s="762"/>
      <c r="BT204" s="765"/>
      <c r="BU204" s="761"/>
      <c r="BV204" s="759"/>
      <c r="BW204" s="762"/>
      <c r="BX204" s="762"/>
      <c r="BY204" s="762"/>
      <c r="BZ204" s="762"/>
      <c r="CA204" s="762"/>
      <c r="CB204" s="762"/>
      <c r="CC204" s="762"/>
      <c r="CD204" s="762"/>
      <c r="CE204" s="762"/>
      <c r="CF204" s="762"/>
      <c r="CG204" s="762"/>
      <c r="CH204" s="765"/>
      <c r="CI204" s="761"/>
      <c r="CJ204" s="759"/>
      <c r="CK204" s="762"/>
      <c r="CL204" s="762"/>
      <c r="CM204" s="762"/>
      <c r="CN204" s="762"/>
      <c r="CO204" s="762"/>
      <c r="CP204" s="762"/>
      <c r="CQ204" s="762"/>
      <c r="CR204" s="762"/>
      <c r="CS204" s="762"/>
      <c r="CT204" s="762"/>
      <c r="CU204" s="762"/>
      <c r="CV204" s="765"/>
      <c r="CW204" s="761"/>
      <c r="CX204" s="759"/>
      <c r="CY204" s="762"/>
      <c r="CZ204" s="762"/>
      <c r="DA204" s="762"/>
      <c r="DB204" s="762"/>
      <c r="DC204" s="762"/>
      <c r="DD204" s="762"/>
      <c r="DE204" s="762"/>
      <c r="DF204" s="762"/>
      <c r="DG204" s="762"/>
      <c r="DH204" s="762"/>
      <c r="DI204" s="762"/>
      <c r="DJ204" s="765"/>
      <c r="DK204" s="761"/>
      <c r="DL204" s="759"/>
      <c r="DM204" s="762"/>
      <c r="DN204" s="762"/>
      <c r="DO204" s="762"/>
      <c r="DP204" s="762"/>
      <c r="DQ204" s="762"/>
      <c r="DR204" s="762"/>
      <c r="DS204" s="762"/>
      <c r="DT204" s="762"/>
      <c r="DU204" s="762"/>
      <c r="DV204" s="762"/>
      <c r="DW204" s="762"/>
      <c r="DX204" s="765"/>
      <c r="DY204" s="761"/>
      <c r="DZ204" s="759"/>
      <c r="EA204" s="762"/>
      <c r="EB204" s="762"/>
      <c r="EC204" s="762"/>
      <c r="ED204" s="762"/>
      <c r="EE204" s="762"/>
      <c r="EF204" s="762"/>
      <c r="EG204" s="762"/>
      <c r="EH204" s="762"/>
      <c r="EI204" s="762"/>
      <c r="EJ204" s="762"/>
      <c r="EK204" s="762"/>
      <c r="EL204" s="765"/>
      <c r="EM204" s="761"/>
      <c r="EN204" s="759"/>
      <c r="EO204" s="762"/>
      <c r="EP204" s="762"/>
      <c r="EQ204" s="762"/>
      <c r="ER204" s="762"/>
      <c r="ES204" s="762"/>
      <c r="ET204" s="762"/>
      <c r="EU204" s="762"/>
      <c r="EV204" s="762"/>
      <c r="EW204" s="762"/>
      <c r="EX204" s="762"/>
      <c r="EY204" s="762"/>
      <c r="EZ204" s="765"/>
      <c r="FA204" s="761"/>
      <c r="FB204" s="759"/>
      <c r="FC204" s="762"/>
      <c r="FD204" s="762"/>
      <c r="FE204" s="762"/>
      <c r="FF204" s="762"/>
      <c r="FG204" s="762"/>
      <c r="FH204" s="762"/>
      <c r="FI204" s="762"/>
      <c r="FJ204" s="762"/>
      <c r="FK204" s="762"/>
      <c r="FL204" s="762"/>
      <c r="FM204" s="762"/>
      <c r="FN204" s="765"/>
      <c r="FO204" s="761"/>
      <c r="FP204" s="759"/>
      <c r="FQ204" s="762"/>
      <c r="FR204" s="762"/>
      <c r="FS204" s="762"/>
      <c r="FT204" s="762"/>
      <c r="FU204" s="762"/>
      <c r="FV204" s="762"/>
      <c r="FW204" s="762"/>
      <c r="FX204" s="762"/>
      <c r="FY204" s="762"/>
      <c r="FZ204" s="762"/>
      <c r="GA204" s="762"/>
      <c r="GB204" s="765"/>
      <c r="GC204" s="761"/>
      <c r="GD204" s="759"/>
      <c r="GE204" s="762"/>
      <c r="GF204" s="762"/>
      <c r="GG204" s="762"/>
      <c r="GH204" s="762"/>
      <c r="GI204" s="762"/>
      <c r="GJ204" s="762"/>
      <c r="GK204" s="762"/>
      <c r="GL204" s="762"/>
      <c r="GM204" s="762"/>
      <c r="GN204" s="762"/>
      <c r="GO204" s="762"/>
      <c r="GP204" s="765"/>
      <c r="GQ204" s="761"/>
      <c r="GR204" s="759"/>
      <c r="GS204" s="762"/>
      <c r="GT204" s="762"/>
      <c r="GU204" s="762"/>
      <c r="GV204" s="762"/>
      <c r="GW204" s="762"/>
      <c r="GX204" s="762"/>
      <c r="GY204" s="762"/>
      <c r="GZ204" s="762"/>
      <c r="HA204" s="762"/>
      <c r="HB204" s="762"/>
      <c r="HC204" s="762"/>
      <c r="HD204" s="765"/>
      <c r="HE204" s="761"/>
      <c r="HF204" s="759"/>
      <c r="HG204" s="762"/>
      <c r="HH204" s="762"/>
      <c r="HI204" s="762"/>
      <c r="HJ204" s="762"/>
      <c r="HK204" s="762"/>
      <c r="HL204" s="762"/>
      <c r="HM204" s="762"/>
      <c r="HN204" s="762"/>
      <c r="HO204" s="762"/>
      <c r="HP204" s="762"/>
      <c r="HQ204" s="762"/>
      <c r="HR204" s="765"/>
      <c r="HS204" s="761"/>
      <c r="HT204" s="759"/>
      <c r="HU204" s="762"/>
      <c r="HV204" s="762"/>
      <c r="HW204" s="762"/>
      <c r="HX204" s="762"/>
      <c r="HY204" s="762"/>
      <c r="HZ204" s="762"/>
      <c r="IA204" s="762"/>
      <c r="IB204" s="762"/>
      <c r="IC204" s="762"/>
      <c r="ID204" s="762"/>
      <c r="IE204" s="762"/>
      <c r="IF204" s="765"/>
      <c r="IG204" s="761"/>
      <c r="IH204" s="759"/>
      <c r="II204" s="762"/>
      <c r="IJ204" s="762"/>
      <c r="IK204" s="762"/>
      <c r="IL204" s="762"/>
      <c r="IM204" s="762"/>
      <c r="IN204" s="762"/>
      <c r="IO204" s="762"/>
      <c r="IP204" s="762"/>
      <c r="IQ204" s="762"/>
      <c r="IR204" s="762"/>
      <c r="IS204" s="762"/>
      <c r="IT204" s="765"/>
      <c r="IU204" s="761"/>
      <c r="IV204" s="759"/>
      <c r="IW204" s="762"/>
      <c r="IX204" s="762"/>
      <c r="IY204" s="762"/>
      <c r="IZ204" s="762"/>
      <c r="JA204" s="762"/>
      <c r="JB204" s="762"/>
      <c r="JC204" s="762"/>
      <c r="JD204" s="762"/>
      <c r="JE204" s="762"/>
      <c r="JF204" s="762"/>
      <c r="JG204" s="762"/>
      <c r="JH204" s="765"/>
      <c r="JI204" s="761"/>
      <c r="JJ204" s="759"/>
      <c r="JK204" s="762"/>
      <c r="JL204" s="762"/>
      <c r="JM204" s="762"/>
      <c r="JN204" s="762"/>
      <c r="JO204" s="762"/>
      <c r="JP204" s="762"/>
      <c r="JQ204" s="762"/>
      <c r="JR204" s="762"/>
      <c r="JS204" s="762"/>
      <c r="JT204" s="762"/>
      <c r="JU204" s="762"/>
      <c r="JV204" s="765"/>
      <c r="JW204" s="761"/>
      <c r="JX204" s="759"/>
      <c r="JY204" s="762"/>
      <c r="JZ204" s="762"/>
      <c r="KA204" s="762"/>
      <c r="KB204" s="762"/>
      <c r="KC204" s="762"/>
      <c r="KD204" s="762"/>
      <c r="KE204" s="762"/>
      <c r="KF204" s="762"/>
      <c r="KG204" s="762"/>
      <c r="KH204" s="762"/>
      <c r="KI204" s="762"/>
      <c r="KJ204" s="765"/>
      <c r="KK204" s="761"/>
      <c r="KL204" s="759"/>
      <c r="KM204" s="762"/>
      <c r="KN204" s="762"/>
      <c r="KO204" s="762"/>
      <c r="KP204" s="762"/>
      <c r="KQ204" s="762"/>
      <c r="KR204" s="762"/>
      <c r="KS204" s="762"/>
      <c r="KT204" s="762"/>
      <c r="KU204" s="762"/>
      <c r="KV204" s="762"/>
      <c r="KW204" s="762"/>
      <c r="KX204" s="765"/>
      <c r="KY204" s="761"/>
      <c r="KZ204" s="759"/>
      <c r="LA204" s="762"/>
      <c r="LB204" s="762"/>
      <c r="LC204" s="762"/>
      <c r="LD204" s="762"/>
      <c r="LE204" s="762"/>
      <c r="LF204" s="762"/>
      <c r="LG204" s="762"/>
      <c r="LH204" s="762"/>
      <c r="LI204" s="762"/>
      <c r="LJ204" s="762"/>
      <c r="LK204" s="762"/>
      <c r="LL204" s="765"/>
      <c r="LM204" s="761"/>
      <c r="LN204" s="759"/>
      <c r="LO204" s="762"/>
      <c r="LP204" s="762"/>
      <c r="LQ204" s="762"/>
      <c r="LR204" s="762"/>
      <c r="LS204" s="762"/>
      <c r="LT204" s="762"/>
      <c r="LU204" s="762"/>
      <c r="LV204" s="762"/>
      <c r="LW204" s="762"/>
      <c r="LX204" s="762"/>
      <c r="LY204" s="762"/>
      <c r="LZ204" s="765"/>
      <c r="MA204" s="761"/>
      <c r="MB204" s="765"/>
      <c r="MC204" s="765"/>
      <c r="MD204" s="765"/>
      <c r="ME204" s="765"/>
      <c r="MF204" s="765"/>
      <c r="MG204" s="765"/>
      <c r="MH204" s="765"/>
      <c r="MI204" s="765"/>
      <c r="MJ204" s="765"/>
      <c r="MK204" s="765"/>
      <c r="ML204" s="765"/>
      <c r="MM204" s="765"/>
      <c r="MN204" s="765"/>
    </row>
    <row r="205" spans="1:352" x14ac:dyDescent="0.3">
      <c r="A205" s="792"/>
      <c r="B205" s="398" t="s">
        <v>179</v>
      </c>
      <c r="C205" s="313"/>
      <c r="D205" s="767">
        <f>SUM(D196:D204)</f>
        <v>4392.3919360085947</v>
      </c>
      <c r="E205" s="768">
        <f t="shared" ref="E205:O205" si="1247">SUM(E196:E204)</f>
        <v>4384.6710732632746</v>
      </c>
      <c r="F205" s="768">
        <f t="shared" si="1247"/>
        <v>4376.899568466567</v>
      </c>
      <c r="G205" s="768">
        <f t="shared" si="1247"/>
        <v>4371.8786689326198</v>
      </c>
      <c r="H205" s="768">
        <f t="shared" si="1247"/>
        <v>4364.0049064112463</v>
      </c>
      <c r="I205" s="768">
        <f t="shared" si="1247"/>
        <v>4356.0795145036091</v>
      </c>
      <c r="J205" s="768">
        <f t="shared" si="1247"/>
        <v>4348.1021503850989</v>
      </c>
      <c r="K205" s="768">
        <f t="shared" si="1247"/>
        <v>4340.0724712311048</v>
      </c>
      <c r="L205" s="768">
        <f t="shared" si="1247"/>
        <v>4331.9901479300015</v>
      </c>
      <c r="M205" s="768">
        <f t="shared" si="1247"/>
        <v>4323.8548102312106</v>
      </c>
      <c r="N205" s="768">
        <f t="shared" si="1247"/>
        <v>3314.5730150218651</v>
      </c>
      <c r="O205" s="768">
        <f t="shared" si="1247"/>
        <v>2387.4326271619229</v>
      </c>
      <c r="P205" s="769">
        <f>+SUBTOTAL(9,D205:O205)</f>
        <v>49291.950889547115</v>
      </c>
      <c r="Q205" s="761"/>
      <c r="R205" s="767">
        <f>SUM(R196:R204)</f>
        <v>454.38537269054427</v>
      </c>
      <c r="S205" s="768">
        <f t="shared" ref="S205:AC205" si="1248">SUM(S196:S204)</f>
        <v>453.58666275137318</v>
      </c>
      <c r="T205" s="768">
        <f t="shared" si="1248"/>
        <v>452.78271397929996</v>
      </c>
      <c r="U205" s="768">
        <f t="shared" si="1248"/>
        <v>452.26331057923642</v>
      </c>
      <c r="V205" s="768">
        <f t="shared" si="1248"/>
        <v>451.44878342185302</v>
      </c>
      <c r="W205" s="768">
        <f t="shared" si="1248"/>
        <v>450.62891529347678</v>
      </c>
      <c r="X205" s="768">
        <f t="shared" si="1248"/>
        <v>449.80367072949292</v>
      </c>
      <c r="Y205" s="768">
        <f t="shared" si="1248"/>
        <v>448.97301426528668</v>
      </c>
      <c r="Z205" s="768">
        <f t="shared" si="1248"/>
        <v>448.13691185482776</v>
      </c>
      <c r="AA205" s="768">
        <f t="shared" si="1248"/>
        <v>447.2953251963321</v>
      </c>
      <c r="AB205" s="768">
        <f t="shared" si="1248"/>
        <v>342.88686362295158</v>
      </c>
      <c r="AC205" s="768">
        <f t="shared" si="1248"/>
        <v>246.97578901675061</v>
      </c>
      <c r="AD205" s="769">
        <f>+SUBTOTAL(9,R205:AC205)</f>
        <v>5099.1673334014249</v>
      </c>
      <c r="AE205" s="761"/>
      <c r="AF205" s="767">
        <f>SUM(AF196:AF204)</f>
        <v>454.38537269054427</v>
      </c>
      <c r="AG205" s="768">
        <f t="shared" ref="AG205:AQ205" si="1249">SUM(AG196:AG204)</f>
        <v>453.58666275137318</v>
      </c>
      <c r="AH205" s="768">
        <f t="shared" si="1249"/>
        <v>452.78271397929996</v>
      </c>
      <c r="AI205" s="768">
        <f t="shared" si="1249"/>
        <v>452.26331057923642</v>
      </c>
      <c r="AJ205" s="768">
        <f t="shared" si="1249"/>
        <v>451.44878342185302</v>
      </c>
      <c r="AK205" s="768">
        <f t="shared" si="1249"/>
        <v>450.62891529347678</v>
      </c>
      <c r="AL205" s="768">
        <f t="shared" si="1249"/>
        <v>449.80367072949292</v>
      </c>
      <c r="AM205" s="768">
        <f t="shared" si="1249"/>
        <v>448.97301426528668</v>
      </c>
      <c r="AN205" s="768">
        <f t="shared" si="1249"/>
        <v>448.13691185482776</v>
      </c>
      <c r="AO205" s="768">
        <f t="shared" si="1249"/>
        <v>447.2953251963321</v>
      </c>
      <c r="AP205" s="768">
        <f t="shared" si="1249"/>
        <v>342.88686362295158</v>
      </c>
      <c r="AQ205" s="768">
        <f t="shared" si="1249"/>
        <v>246.97578901675061</v>
      </c>
      <c r="AR205" s="769">
        <f>+SUBTOTAL(9,AF205:AQ205)</f>
        <v>5099.1673334014249</v>
      </c>
      <c r="AS205" s="761"/>
      <c r="AT205" s="767">
        <f>SUM(AT196:AT204)</f>
        <v>302.9235817936962</v>
      </c>
      <c r="AU205" s="768">
        <f t="shared" ref="AU205:BE205" si="1250">SUM(AU196:AU204)</f>
        <v>302.39110850091549</v>
      </c>
      <c r="AV205" s="768">
        <f t="shared" si="1250"/>
        <v>301.85514265286668</v>
      </c>
      <c r="AW205" s="768">
        <f t="shared" si="1250"/>
        <v>301.50887371949102</v>
      </c>
      <c r="AX205" s="768">
        <f t="shared" si="1250"/>
        <v>300.96585561456868</v>
      </c>
      <c r="AY205" s="768">
        <f t="shared" si="1250"/>
        <v>300.41927686231787</v>
      </c>
      <c r="AZ205" s="768">
        <f t="shared" si="1250"/>
        <v>299.86911381966195</v>
      </c>
      <c r="BA205" s="768">
        <f t="shared" si="1250"/>
        <v>299.31534284352449</v>
      </c>
      <c r="BB205" s="768">
        <f t="shared" si="1250"/>
        <v>298.7579412365518</v>
      </c>
      <c r="BC205" s="768">
        <f t="shared" si="1250"/>
        <v>298.1968834642214</v>
      </c>
      <c r="BD205" s="768">
        <f t="shared" si="1250"/>
        <v>228.59124241530105</v>
      </c>
      <c r="BE205" s="768">
        <f t="shared" si="1250"/>
        <v>164.65052601116707</v>
      </c>
      <c r="BF205" s="769">
        <f>+SUBTOTAL(9,AT205:BE205)</f>
        <v>3399.4448889342839</v>
      </c>
      <c r="BG205" s="474"/>
      <c r="BH205" s="767">
        <f>SUM(BH196:BH204)</f>
        <v>2271.9268634527216</v>
      </c>
      <c r="BI205" s="768">
        <f t="shared" ref="BI205:BS205" si="1251">SUM(BI196:BI204)</f>
        <v>2267.9333137568665</v>
      </c>
      <c r="BJ205" s="768">
        <f t="shared" si="1251"/>
        <v>2263.9135698965001</v>
      </c>
      <c r="BK205" s="768">
        <f t="shared" si="1251"/>
        <v>2261.3165528961827</v>
      </c>
      <c r="BL205" s="768">
        <f t="shared" si="1251"/>
        <v>2257.2439171092651</v>
      </c>
      <c r="BM205" s="768">
        <f t="shared" si="1251"/>
        <v>2253.144576467384</v>
      </c>
      <c r="BN205" s="768">
        <f t="shared" si="1251"/>
        <v>2249.0183536474651</v>
      </c>
      <c r="BO205" s="768">
        <f t="shared" si="1251"/>
        <v>2244.8650713264333</v>
      </c>
      <c r="BP205" s="768">
        <f t="shared" si="1251"/>
        <v>2240.6845592741388</v>
      </c>
      <c r="BQ205" s="768">
        <f t="shared" si="1251"/>
        <v>2236.4766259816606</v>
      </c>
      <c r="BR205" s="768">
        <f t="shared" si="1251"/>
        <v>1714.4343181147578</v>
      </c>
      <c r="BS205" s="768">
        <f t="shared" si="1251"/>
        <v>1234.8789450837535</v>
      </c>
      <c r="BT205" s="769">
        <f>+SUBTOTAL(9,BH205:BS205)</f>
        <v>25495.83666700713</v>
      </c>
      <c r="BU205" s="761"/>
      <c r="BV205" s="767">
        <f>SUM(BV196:BV204)</f>
        <v>151.4617908968481</v>
      </c>
      <c r="BW205" s="768">
        <f t="shared" ref="BW205:CG205" si="1252">SUM(BW196:BW204)</f>
        <v>151.19555425045775</v>
      </c>
      <c r="BX205" s="768">
        <f t="shared" si="1252"/>
        <v>150.92757132643334</v>
      </c>
      <c r="BY205" s="768">
        <f t="shared" si="1252"/>
        <v>150.75443685974551</v>
      </c>
      <c r="BZ205" s="768">
        <f t="shared" si="1252"/>
        <v>150.48292780728434</v>
      </c>
      <c r="CA205" s="768">
        <f t="shared" si="1252"/>
        <v>150.20963843115894</v>
      </c>
      <c r="CB205" s="768">
        <f t="shared" si="1252"/>
        <v>149.93455690983097</v>
      </c>
      <c r="CC205" s="768">
        <f t="shared" si="1252"/>
        <v>149.65767142176225</v>
      </c>
      <c r="CD205" s="768">
        <f t="shared" si="1252"/>
        <v>149.3789706182759</v>
      </c>
      <c r="CE205" s="768">
        <f t="shared" si="1252"/>
        <v>149.0984417321107</v>
      </c>
      <c r="CF205" s="768">
        <f t="shared" si="1252"/>
        <v>114.29562120765053</v>
      </c>
      <c r="CG205" s="768">
        <f t="shared" si="1252"/>
        <v>82.325263005583537</v>
      </c>
      <c r="CH205" s="769">
        <f>+SUBTOTAL(9,BV205:CG205)</f>
        <v>1699.7224444671419</v>
      </c>
      <c r="CI205" s="761"/>
      <c r="CJ205" s="767">
        <f>SUM(CJ196:CJ204)</f>
        <v>1666.0796998653288</v>
      </c>
      <c r="CK205" s="768">
        <f t="shared" ref="CK205:CU205" si="1253">SUM(CK196:CK204)</f>
        <v>1663.1510967550348</v>
      </c>
      <c r="CL205" s="768">
        <f t="shared" si="1253"/>
        <v>1660.2032845907665</v>
      </c>
      <c r="CM205" s="768">
        <f t="shared" si="1253"/>
        <v>1658.2988054572004</v>
      </c>
      <c r="CN205" s="768">
        <f t="shared" si="1253"/>
        <v>1655.3122058801277</v>
      </c>
      <c r="CO205" s="768">
        <f t="shared" si="1253"/>
        <v>1652.3060227427482</v>
      </c>
      <c r="CP205" s="768">
        <f t="shared" si="1253"/>
        <v>1649.2801260081408</v>
      </c>
      <c r="CQ205" s="768">
        <f t="shared" si="1253"/>
        <v>1646.2343856393845</v>
      </c>
      <c r="CR205" s="768">
        <f t="shared" si="1253"/>
        <v>1643.168676801035</v>
      </c>
      <c r="CS205" s="768">
        <f t="shared" si="1253"/>
        <v>1640.0828590532178</v>
      </c>
      <c r="CT205" s="768">
        <f t="shared" si="1253"/>
        <v>1257.2518332841557</v>
      </c>
      <c r="CU205" s="768">
        <f t="shared" si="1253"/>
        <v>905.57789306141899</v>
      </c>
      <c r="CV205" s="769">
        <f>+SUBTOTAL(9,CJ205:CU205)</f>
        <v>18696.946889138559</v>
      </c>
      <c r="CW205" s="761"/>
      <c r="CX205" s="767">
        <f>SUM(CX196:CX204)</f>
        <v>4240.9301451117472</v>
      </c>
      <c r="CY205" s="768">
        <f t="shared" ref="CY205:DI205" si="1254">SUM(CY196:CY204)</f>
        <v>4233.4755190128171</v>
      </c>
      <c r="CZ205" s="768">
        <f t="shared" si="1254"/>
        <v>4225.9719971401337</v>
      </c>
      <c r="DA205" s="768">
        <f t="shared" si="1254"/>
        <v>4221.1242320728743</v>
      </c>
      <c r="DB205" s="768">
        <f t="shared" si="1254"/>
        <v>4213.5219786039615</v>
      </c>
      <c r="DC205" s="768">
        <f t="shared" si="1254"/>
        <v>4205.8698760724501</v>
      </c>
      <c r="DD205" s="768">
        <f t="shared" si="1254"/>
        <v>4198.1675934752675</v>
      </c>
      <c r="DE205" s="768">
        <f t="shared" si="1254"/>
        <v>4190.4147998093422</v>
      </c>
      <c r="DF205" s="768">
        <f t="shared" si="1254"/>
        <v>4182.6111773117254</v>
      </c>
      <c r="DG205" s="768">
        <f t="shared" si="1254"/>
        <v>4174.7563684991001</v>
      </c>
      <c r="DH205" s="768">
        <f t="shared" si="1254"/>
        <v>3200.2773938142145</v>
      </c>
      <c r="DI205" s="768">
        <f t="shared" si="1254"/>
        <v>2305.1073641563394</v>
      </c>
      <c r="DJ205" s="769">
        <f>+SUBTOTAL(9,CX205:DI205)</f>
        <v>47592.228445079971</v>
      </c>
      <c r="DK205" s="761"/>
      <c r="DL205" s="767">
        <f>SUM(DL196:DL204)</f>
        <v>4240.9301451117472</v>
      </c>
      <c r="DM205" s="768">
        <f t="shared" ref="DM205:DW205" si="1255">SUM(DM196:DM204)</f>
        <v>4233.4755190128171</v>
      </c>
      <c r="DN205" s="768">
        <f t="shared" si="1255"/>
        <v>4225.9719971401337</v>
      </c>
      <c r="DO205" s="768">
        <f t="shared" si="1255"/>
        <v>4221.1242320728743</v>
      </c>
      <c r="DP205" s="768">
        <f t="shared" si="1255"/>
        <v>4213.5219786039615</v>
      </c>
      <c r="DQ205" s="768">
        <f t="shared" si="1255"/>
        <v>4205.8698760724501</v>
      </c>
      <c r="DR205" s="768">
        <f t="shared" si="1255"/>
        <v>4198.1675934752675</v>
      </c>
      <c r="DS205" s="768">
        <f t="shared" si="1255"/>
        <v>4190.4147998093422</v>
      </c>
      <c r="DT205" s="768">
        <f t="shared" si="1255"/>
        <v>4182.6111773117254</v>
      </c>
      <c r="DU205" s="768">
        <f t="shared" si="1255"/>
        <v>4174.7563684991001</v>
      </c>
      <c r="DV205" s="768">
        <f t="shared" si="1255"/>
        <v>3200.2773938142145</v>
      </c>
      <c r="DW205" s="768">
        <f t="shared" si="1255"/>
        <v>2305.1073641563394</v>
      </c>
      <c r="DX205" s="769">
        <f>+SUBTOTAL(9,DL205:DW205)</f>
        <v>47592.228445079971</v>
      </c>
      <c r="DY205" s="761"/>
      <c r="DZ205" s="767">
        <f>SUM(DZ196:DZ204)</f>
        <v>151.4617908968481</v>
      </c>
      <c r="EA205" s="768">
        <f t="shared" ref="EA205:EK205" si="1256">SUM(EA196:EA204)</f>
        <v>151.19555425045775</v>
      </c>
      <c r="EB205" s="768">
        <f t="shared" si="1256"/>
        <v>150.92757132643334</v>
      </c>
      <c r="EC205" s="768">
        <f t="shared" si="1256"/>
        <v>150.75443685974551</v>
      </c>
      <c r="ED205" s="768">
        <f t="shared" si="1256"/>
        <v>150.48292780728434</v>
      </c>
      <c r="EE205" s="768">
        <f t="shared" si="1256"/>
        <v>150.20963843115894</v>
      </c>
      <c r="EF205" s="768">
        <f t="shared" si="1256"/>
        <v>149.93455690983097</v>
      </c>
      <c r="EG205" s="768">
        <f t="shared" si="1256"/>
        <v>149.65767142176225</v>
      </c>
      <c r="EH205" s="768">
        <f t="shared" si="1256"/>
        <v>149.3789706182759</v>
      </c>
      <c r="EI205" s="768">
        <f t="shared" si="1256"/>
        <v>149.0984417321107</v>
      </c>
      <c r="EJ205" s="768">
        <f t="shared" si="1256"/>
        <v>114.29562120765053</v>
      </c>
      <c r="EK205" s="768">
        <f t="shared" si="1256"/>
        <v>82.325263005583537</v>
      </c>
      <c r="EL205" s="769">
        <f>+SUBTOTAL(9,DZ205:EK205)</f>
        <v>1699.7224444671419</v>
      </c>
      <c r="EM205" s="761"/>
      <c r="EN205" s="767">
        <f>SUM(EN196:EN204)</f>
        <v>302.9235817936962</v>
      </c>
      <c r="EO205" s="768">
        <f t="shared" ref="EO205:EY205" si="1257">SUM(EO196:EO204)</f>
        <v>302.39110850091549</v>
      </c>
      <c r="EP205" s="768">
        <f t="shared" si="1257"/>
        <v>301.85514265286668</v>
      </c>
      <c r="EQ205" s="768">
        <f t="shared" si="1257"/>
        <v>301.50887371949102</v>
      </c>
      <c r="ER205" s="768">
        <f t="shared" si="1257"/>
        <v>300.96585561456868</v>
      </c>
      <c r="ES205" s="768">
        <f t="shared" si="1257"/>
        <v>300.41927686231787</v>
      </c>
      <c r="ET205" s="768">
        <f t="shared" si="1257"/>
        <v>299.86911381966195</v>
      </c>
      <c r="EU205" s="768">
        <f t="shared" si="1257"/>
        <v>299.31534284352449</v>
      </c>
      <c r="EV205" s="768">
        <f t="shared" si="1257"/>
        <v>298.7579412365518</v>
      </c>
      <c r="EW205" s="768">
        <f t="shared" si="1257"/>
        <v>298.1968834642214</v>
      </c>
      <c r="EX205" s="768">
        <f t="shared" si="1257"/>
        <v>228.59124241530105</v>
      </c>
      <c r="EY205" s="768">
        <f t="shared" si="1257"/>
        <v>164.65052601116707</v>
      </c>
      <c r="EZ205" s="769">
        <f>+SUBTOTAL(9,EN205:EY205)</f>
        <v>3399.4448889342839</v>
      </c>
      <c r="FA205" s="761"/>
      <c r="FB205" s="767">
        <f>SUM(FB196:FB204)</f>
        <v>151.4617908968481</v>
      </c>
      <c r="FC205" s="768">
        <f t="shared" ref="FC205:FM205" si="1258">SUM(FC196:FC204)</f>
        <v>151.19555425045775</v>
      </c>
      <c r="FD205" s="768">
        <f t="shared" si="1258"/>
        <v>150.92757132643334</v>
      </c>
      <c r="FE205" s="768">
        <f t="shared" si="1258"/>
        <v>150.75443685974551</v>
      </c>
      <c r="FF205" s="768">
        <f t="shared" si="1258"/>
        <v>150.48292780728434</v>
      </c>
      <c r="FG205" s="768">
        <f t="shared" si="1258"/>
        <v>150.20963843115894</v>
      </c>
      <c r="FH205" s="768">
        <f t="shared" si="1258"/>
        <v>149.93455690983097</v>
      </c>
      <c r="FI205" s="768">
        <f t="shared" si="1258"/>
        <v>149.65767142176225</v>
      </c>
      <c r="FJ205" s="768">
        <f t="shared" si="1258"/>
        <v>149.3789706182759</v>
      </c>
      <c r="FK205" s="768">
        <f t="shared" si="1258"/>
        <v>149.0984417321107</v>
      </c>
      <c r="FL205" s="768">
        <f t="shared" si="1258"/>
        <v>114.29562120765053</v>
      </c>
      <c r="FM205" s="768">
        <f t="shared" si="1258"/>
        <v>82.325263005583537</v>
      </c>
      <c r="FN205" s="769">
        <f>+SUBTOTAL(9,FB205:FM205)</f>
        <v>1699.7224444671419</v>
      </c>
      <c r="FO205" s="761"/>
      <c r="FP205" s="767">
        <f>SUM(FP196:FP204)</f>
        <v>1060.2325362779368</v>
      </c>
      <c r="FQ205" s="768">
        <f t="shared" ref="FQ205:GA205" si="1259">SUM(FQ196:FQ204)</f>
        <v>1058.3688797532043</v>
      </c>
      <c r="FR205" s="768">
        <f t="shared" si="1259"/>
        <v>1056.4929992850334</v>
      </c>
      <c r="FS205" s="768">
        <f t="shared" si="1259"/>
        <v>1055.2810580182186</v>
      </c>
      <c r="FT205" s="768">
        <f t="shared" si="1259"/>
        <v>1053.3804946509904</v>
      </c>
      <c r="FU205" s="768">
        <f t="shared" si="1259"/>
        <v>1051.4674690181125</v>
      </c>
      <c r="FV205" s="768">
        <f t="shared" si="1259"/>
        <v>1049.5418983688169</v>
      </c>
      <c r="FW205" s="768">
        <f t="shared" si="1259"/>
        <v>1047.6036999523355</v>
      </c>
      <c r="FX205" s="768">
        <f t="shared" si="1259"/>
        <v>1045.6527943279314</v>
      </c>
      <c r="FY205" s="768">
        <f t="shared" si="1259"/>
        <v>1043.689092124775</v>
      </c>
      <c r="FZ205" s="768">
        <f t="shared" si="1259"/>
        <v>800.06934845355363</v>
      </c>
      <c r="GA205" s="768">
        <f t="shared" si="1259"/>
        <v>576.27684103908484</v>
      </c>
      <c r="GB205" s="769">
        <f>+SUBTOTAL(9,FP205:GA205)</f>
        <v>11898.057111269993</v>
      </c>
      <c r="GC205" s="761"/>
      <c r="GD205" s="767">
        <f>SUM(GD196:GD204)</f>
        <v>151.4617908968481</v>
      </c>
      <c r="GE205" s="768">
        <f t="shared" ref="GE205:GO205" si="1260">SUM(GE196:GE204)</f>
        <v>151.19555425045775</v>
      </c>
      <c r="GF205" s="768">
        <f t="shared" si="1260"/>
        <v>150.92757132643334</v>
      </c>
      <c r="GG205" s="768">
        <f t="shared" si="1260"/>
        <v>150.75443685974551</v>
      </c>
      <c r="GH205" s="768">
        <f t="shared" si="1260"/>
        <v>150.48292780728434</v>
      </c>
      <c r="GI205" s="768">
        <f t="shared" si="1260"/>
        <v>150.20963843115894</v>
      </c>
      <c r="GJ205" s="768">
        <f t="shared" si="1260"/>
        <v>149.93455690983097</v>
      </c>
      <c r="GK205" s="768">
        <f t="shared" si="1260"/>
        <v>149.65767142176225</v>
      </c>
      <c r="GL205" s="768">
        <f t="shared" si="1260"/>
        <v>149.3789706182759</v>
      </c>
      <c r="GM205" s="768">
        <f t="shared" si="1260"/>
        <v>149.0984417321107</v>
      </c>
      <c r="GN205" s="768">
        <f t="shared" si="1260"/>
        <v>114.29562120765053</v>
      </c>
      <c r="GO205" s="768">
        <f t="shared" si="1260"/>
        <v>82.325263005583537</v>
      </c>
      <c r="GP205" s="769">
        <f>+SUBTOTAL(9,GD205:GO205)</f>
        <v>1699.7224444671419</v>
      </c>
      <c r="GQ205" s="761"/>
      <c r="GR205" s="767">
        <f>SUM(GR196:GR204)</f>
        <v>17045.472235462345</v>
      </c>
      <c r="GS205" s="768">
        <f t="shared" ref="GS205:HC205" si="1261">SUM(GS196:GS204)</f>
        <v>16969.379408960915</v>
      </c>
      <c r="GT205" s="768">
        <f t="shared" si="1261"/>
        <v>24767.869280266921</v>
      </c>
      <c r="GU205" s="768">
        <f t="shared" si="1261"/>
        <v>24690.711868446135</v>
      </c>
      <c r="GV205" s="768">
        <f t="shared" si="1261"/>
        <v>24613.016444232602</v>
      </c>
      <c r="GW205" s="768">
        <f t="shared" si="1261"/>
        <v>24534.779313632029</v>
      </c>
      <c r="GX205" s="768">
        <f t="shared" si="1261"/>
        <v>24455.996782650142</v>
      </c>
      <c r="GY205" s="768">
        <f t="shared" si="1261"/>
        <v>24376.665038131552</v>
      </c>
      <c r="GZ205" s="768">
        <f t="shared" si="1261"/>
        <v>24296.78026692088</v>
      </c>
      <c r="HA205" s="768">
        <f t="shared" si="1261"/>
        <v>24216.338417540512</v>
      </c>
      <c r="HB205" s="768">
        <f t="shared" si="1261"/>
        <v>24135.335915157291</v>
      </c>
      <c r="HC205" s="768">
        <f t="shared" si="1261"/>
        <v>24053.768589132505</v>
      </c>
      <c r="HD205" s="769">
        <f>+SUBTOTAL(9,GR205:HC205)*0</f>
        <v>0</v>
      </c>
      <c r="HE205" s="761"/>
      <c r="HF205" s="767">
        <f>SUM(HF196:HF204)</f>
        <v>605.8471635873924</v>
      </c>
      <c r="HG205" s="768">
        <f t="shared" ref="HG205:HQ205" si="1262">SUM(HG196:HG204)</f>
        <v>604.78221700183099</v>
      </c>
      <c r="HH205" s="768">
        <f t="shared" si="1262"/>
        <v>603.71028530573335</v>
      </c>
      <c r="HI205" s="768">
        <f t="shared" si="1262"/>
        <v>603.01774743898204</v>
      </c>
      <c r="HJ205" s="768">
        <f t="shared" si="1262"/>
        <v>601.93171122913736</v>
      </c>
      <c r="HK205" s="768">
        <f t="shared" si="1262"/>
        <v>600.83855372463574</v>
      </c>
      <c r="HL205" s="768">
        <f t="shared" si="1262"/>
        <v>599.7382276393239</v>
      </c>
      <c r="HM205" s="768">
        <f t="shared" si="1262"/>
        <v>598.63068568704898</v>
      </c>
      <c r="HN205" s="768">
        <f t="shared" si="1262"/>
        <v>597.5158824731036</v>
      </c>
      <c r="HO205" s="768">
        <f t="shared" si="1262"/>
        <v>596.3937669284428</v>
      </c>
      <c r="HP205" s="768">
        <f t="shared" si="1262"/>
        <v>457.18248483060211</v>
      </c>
      <c r="HQ205" s="768">
        <f t="shared" si="1262"/>
        <v>329.30105202233415</v>
      </c>
      <c r="HR205" s="769">
        <f>+SUBTOTAL(9,HF205:HQ205)</f>
        <v>6798.8897778685678</v>
      </c>
      <c r="HS205" s="761"/>
      <c r="HT205" s="767">
        <f>SUM(HT196:HT204)</f>
        <v>151.4617908968481</v>
      </c>
      <c r="HU205" s="768">
        <f t="shared" ref="HU205:IE205" si="1263">SUM(HU196:HU204)</f>
        <v>151.19555425045775</v>
      </c>
      <c r="HV205" s="768">
        <f t="shared" si="1263"/>
        <v>150.92757132643334</v>
      </c>
      <c r="HW205" s="768">
        <f t="shared" si="1263"/>
        <v>150.75443685974551</v>
      </c>
      <c r="HX205" s="768">
        <f t="shared" si="1263"/>
        <v>150.48292780728434</v>
      </c>
      <c r="HY205" s="768">
        <f t="shared" si="1263"/>
        <v>150.20963843115894</v>
      </c>
      <c r="HZ205" s="768">
        <f t="shared" si="1263"/>
        <v>149.93455690983097</v>
      </c>
      <c r="IA205" s="768">
        <f t="shared" si="1263"/>
        <v>149.65767142176225</v>
      </c>
      <c r="IB205" s="768">
        <f t="shared" si="1263"/>
        <v>149.3789706182759</v>
      </c>
      <c r="IC205" s="768">
        <f t="shared" si="1263"/>
        <v>149.0984417321107</v>
      </c>
      <c r="ID205" s="768">
        <f t="shared" si="1263"/>
        <v>114.29562120765053</v>
      </c>
      <c r="IE205" s="768">
        <f t="shared" si="1263"/>
        <v>82.325263005583537</v>
      </c>
      <c r="IF205" s="769">
        <f>+SUBTOTAL(9,HT205:IE205)</f>
        <v>1699.7224444671419</v>
      </c>
      <c r="IG205" s="761"/>
      <c r="IH205" s="767">
        <f>SUM(IH196:IH204)</f>
        <v>151.4617908968481</v>
      </c>
      <c r="II205" s="768">
        <f t="shared" ref="II205:IS205" si="1264">SUM(II196:II204)</f>
        <v>151.19555425045775</v>
      </c>
      <c r="IJ205" s="768">
        <f t="shared" si="1264"/>
        <v>150.92757132643334</v>
      </c>
      <c r="IK205" s="768">
        <f t="shared" si="1264"/>
        <v>150.75443685974551</v>
      </c>
      <c r="IL205" s="768">
        <f t="shared" si="1264"/>
        <v>150.48292780728434</v>
      </c>
      <c r="IM205" s="768">
        <f t="shared" si="1264"/>
        <v>150.20963843115894</v>
      </c>
      <c r="IN205" s="768">
        <f t="shared" si="1264"/>
        <v>149.93455690983097</v>
      </c>
      <c r="IO205" s="768">
        <f t="shared" si="1264"/>
        <v>149.65767142176225</v>
      </c>
      <c r="IP205" s="768">
        <f t="shared" si="1264"/>
        <v>149.3789706182759</v>
      </c>
      <c r="IQ205" s="768">
        <f t="shared" si="1264"/>
        <v>149.0984417321107</v>
      </c>
      <c r="IR205" s="768">
        <f t="shared" si="1264"/>
        <v>114.29562120765053</v>
      </c>
      <c r="IS205" s="768">
        <f t="shared" si="1264"/>
        <v>82.325263005583537</v>
      </c>
      <c r="IT205" s="769">
        <f>+SUBTOTAL(9,IH205:IS205)</f>
        <v>1699.7224444671419</v>
      </c>
      <c r="IU205" s="761"/>
      <c r="IV205" s="767">
        <f>SUM(IV196:IV204)</f>
        <v>1060.2325362779368</v>
      </c>
      <c r="IW205" s="768">
        <f t="shared" ref="IW205:JG205" si="1265">SUM(IW196:IW204)</f>
        <v>1058.3688797532043</v>
      </c>
      <c r="IX205" s="768">
        <f t="shared" si="1265"/>
        <v>1056.4929992850334</v>
      </c>
      <c r="IY205" s="768">
        <f t="shared" si="1265"/>
        <v>1055.2810580182186</v>
      </c>
      <c r="IZ205" s="768">
        <f t="shared" si="1265"/>
        <v>1053.3804946509904</v>
      </c>
      <c r="JA205" s="768">
        <f t="shared" si="1265"/>
        <v>1051.4674690181125</v>
      </c>
      <c r="JB205" s="768">
        <f t="shared" si="1265"/>
        <v>1049.5418983688169</v>
      </c>
      <c r="JC205" s="768">
        <f t="shared" si="1265"/>
        <v>1047.6036999523355</v>
      </c>
      <c r="JD205" s="768">
        <f t="shared" si="1265"/>
        <v>1045.6527943279314</v>
      </c>
      <c r="JE205" s="768">
        <f t="shared" si="1265"/>
        <v>1043.689092124775</v>
      </c>
      <c r="JF205" s="768">
        <f t="shared" si="1265"/>
        <v>800.06934845355363</v>
      </c>
      <c r="JG205" s="768">
        <f t="shared" si="1265"/>
        <v>576.27684103908484</v>
      </c>
      <c r="JH205" s="769">
        <f>+SUBTOTAL(9,IV205:JG205)</f>
        <v>11898.057111269993</v>
      </c>
      <c r="JI205" s="761"/>
      <c r="JJ205" s="767">
        <f>SUM(JJ196:JJ204)</f>
        <v>1666.0796998653288</v>
      </c>
      <c r="JK205" s="768">
        <f t="shared" ref="JK205:JU205" si="1266">SUM(JK196:JK204)</f>
        <v>1663.1510967550348</v>
      </c>
      <c r="JL205" s="768">
        <f t="shared" si="1266"/>
        <v>1660.2032845907665</v>
      </c>
      <c r="JM205" s="768">
        <f t="shared" si="1266"/>
        <v>1658.2988054572004</v>
      </c>
      <c r="JN205" s="768">
        <f t="shared" si="1266"/>
        <v>1655.3122058801277</v>
      </c>
      <c r="JO205" s="768">
        <f t="shared" si="1266"/>
        <v>1652.3060227427482</v>
      </c>
      <c r="JP205" s="768">
        <f t="shared" si="1266"/>
        <v>1649.2801260081408</v>
      </c>
      <c r="JQ205" s="768">
        <f t="shared" si="1266"/>
        <v>1646.2343856393845</v>
      </c>
      <c r="JR205" s="768">
        <f t="shared" si="1266"/>
        <v>1643.168676801035</v>
      </c>
      <c r="JS205" s="768">
        <f t="shared" si="1266"/>
        <v>1640.0828590532178</v>
      </c>
      <c r="JT205" s="768">
        <f t="shared" si="1266"/>
        <v>1257.2518332841557</v>
      </c>
      <c r="JU205" s="768">
        <f t="shared" si="1266"/>
        <v>905.57789306141899</v>
      </c>
      <c r="JV205" s="769">
        <f>+SUBTOTAL(9,JJ205:JU205)</f>
        <v>18696.946889138559</v>
      </c>
      <c r="JW205" s="761"/>
      <c r="JX205" s="767">
        <f>SUM(JX196:JX204)</f>
        <v>757.30895448424053</v>
      </c>
      <c r="JY205" s="768">
        <f t="shared" ref="JY205:KI205" si="1267">SUM(JY196:JY204)</f>
        <v>755.97777125228868</v>
      </c>
      <c r="JZ205" s="768">
        <f t="shared" si="1267"/>
        <v>754.63785663216674</v>
      </c>
      <c r="KA205" s="768">
        <f t="shared" si="1267"/>
        <v>753.77218429872744</v>
      </c>
      <c r="KB205" s="768">
        <f t="shared" si="1267"/>
        <v>752.4146390364217</v>
      </c>
      <c r="KC205" s="768">
        <f t="shared" si="1267"/>
        <v>751.0481921557946</v>
      </c>
      <c r="KD205" s="768">
        <f t="shared" si="1267"/>
        <v>749.67278454915493</v>
      </c>
      <c r="KE205" s="768">
        <f t="shared" si="1267"/>
        <v>748.28835710881117</v>
      </c>
      <c r="KF205" s="768">
        <f t="shared" si="1267"/>
        <v>746.89485309137956</v>
      </c>
      <c r="KG205" s="768">
        <f t="shared" si="1267"/>
        <v>745.49220866055362</v>
      </c>
      <c r="KH205" s="768">
        <f t="shared" si="1267"/>
        <v>571.47810603825269</v>
      </c>
      <c r="KI205" s="768">
        <f t="shared" si="1267"/>
        <v>411.62631502791777</v>
      </c>
      <c r="KJ205" s="769">
        <f>+SUBTOTAL(9,JX205:KI205)</f>
        <v>8498.6122223357106</v>
      </c>
      <c r="KK205" s="761"/>
      <c r="KL205" s="767">
        <f>SUM(KL196:KL204)</f>
        <v>302.9235817936962</v>
      </c>
      <c r="KM205" s="768">
        <f t="shared" ref="KM205:KW205" si="1268">SUM(KM196:KM204)</f>
        <v>302.39110850091549</v>
      </c>
      <c r="KN205" s="768">
        <f t="shared" si="1268"/>
        <v>301.85514265286668</v>
      </c>
      <c r="KO205" s="768">
        <f t="shared" si="1268"/>
        <v>301.50887371949102</v>
      </c>
      <c r="KP205" s="768">
        <f t="shared" si="1268"/>
        <v>300.96585561456868</v>
      </c>
      <c r="KQ205" s="768">
        <f t="shared" si="1268"/>
        <v>300.41927686231787</v>
      </c>
      <c r="KR205" s="768">
        <f t="shared" si="1268"/>
        <v>299.86911381966195</v>
      </c>
      <c r="KS205" s="768">
        <f t="shared" si="1268"/>
        <v>299.31534284352449</v>
      </c>
      <c r="KT205" s="768">
        <f t="shared" si="1268"/>
        <v>298.7579412365518</v>
      </c>
      <c r="KU205" s="768">
        <f t="shared" si="1268"/>
        <v>298.1968834642214</v>
      </c>
      <c r="KV205" s="768">
        <f t="shared" si="1268"/>
        <v>228.59124241530105</v>
      </c>
      <c r="KW205" s="768">
        <f t="shared" si="1268"/>
        <v>164.65052601116707</v>
      </c>
      <c r="KX205" s="769">
        <f>+SUBTOTAL(9,KL205:KW205)</f>
        <v>3399.4448889342839</v>
      </c>
      <c r="KY205" s="761"/>
      <c r="KZ205" s="767">
        <f>SUM(KZ196:KZ204)</f>
        <v>151.4617908968481</v>
      </c>
      <c r="LA205" s="768">
        <f t="shared" ref="LA205:LK205" si="1269">SUM(LA196:LA204)</f>
        <v>151.19555425045775</v>
      </c>
      <c r="LB205" s="768">
        <f t="shared" si="1269"/>
        <v>150.92757132643334</v>
      </c>
      <c r="LC205" s="768">
        <f t="shared" si="1269"/>
        <v>150.75443685974551</v>
      </c>
      <c r="LD205" s="768">
        <f t="shared" si="1269"/>
        <v>150.48292780728434</v>
      </c>
      <c r="LE205" s="768">
        <f t="shared" si="1269"/>
        <v>150.20963843115894</v>
      </c>
      <c r="LF205" s="768">
        <f t="shared" si="1269"/>
        <v>149.93455690983097</v>
      </c>
      <c r="LG205" s="768">
        <f t="shared" si="1269"/>
        <v>149.65767142176225</v>
      </c>
      <c r="LH205" s="768">
        <f t="shared" si="1269"/>
        <v>149.3789706182759</v>
      </c>
      <c r="LI205" s="768">
        <f t="shared" si="1269"/>
        <v>149.0984417321107</v>
      </c>
      <c r="LJ205" s="768">
        <f t="shared" si="1269"/>
        <v>114.29562120765053</v>
      </c>
      <c r="LK205" s="768">
        <f t="shared" si="1269"/>
        <v>82.325263005583537</v>
      </c>
      <c r="LL205" s="769">
        <f>+SUBTOTAL(9,KZ205:LK205)</f>
        <v>1699.7224444671419</v>
      </c>
      <c r="LM205" s="761"/>
      <c r="LN205" s="767">
        <f>SUM(LN196:LN204)</f>
        <v>0</v>
      </c>
      <c r="LO205" s="768">
        <f t="shared" ref="LO205:LY205" si="1270">SUM(LO196:LO204)</f>
        <v>0</v>
      </c>
      <c r="LP205" s="768">
        <f t="shared" si="1270"/>
        <v>0</v>
      </c>
      <c r="LQ205" s="768">
        <f t="shared" si="1270"/>
        <v>0</v>
      </c>
      <c r="LR205" s="768">
        <f t="shared" si="1270"/>
        <v>0</v>
      </c>
      <c r="LS205" s="768">
        <f t="shared" si="1270"/>
        <v>0</v>
      </c>
      <c r="LT205" s="768">
        <f t="shared" si="1270"/>
        <v>0</v>
      </c>
      <c r="LU205" s="768">
        <f t="shared" si="1270"/>
        <v>0</v>
      </c>
      <c r="LV205" s="768">
        <f t="shared" si="1270"/>
        <v>0</v>
      </c>
      <c r="LW205" s="768">
        <f t="shared" si="1270"/>
        <v>0</v>
      </c>
      <c r="LX205" s="768">
        <f t="shared" si="1270"/>
        <v>0</v>
      </c>
      <c r="LY205" s="768">
        <f t="shared" si="1270"/>
        <v>0</v>
      </c>
      <c r="LZ205" s="769">
        <f>+SUBTOTAL(9,LN205:LY205)</f>
        <v>0</v>
      </c>
      <c r="MA205" s="761"/>
      <c r="MB205" s="769">
        <f t="shared" ref="MB205:MC205" si="1271">SUM(MB196:MB204)</f>
        <v>41885.205942545443</v>
      </c>
      <c r="MC205" s="769">
        <f t="shared" si="1271"/>
        <v>41765.450306035993</v>
      </c>
      <c r="MD205" s="769">
        <f t="shared" ref="MD205:MN205" si="1272">SUM(MD196:MD204)</f>
        <v>49519.990977801986</v>
      </c>
      <c r="ME205" s="769">
        <f t="shared" si="1272"/>
        <v>49414.439513444398</v>
      </c>
      <c r="MF205" s="769">
        <f t="shared" si="1272"/>
        <v>49292.216604627232</v>
      </c>
      <c r="MG205" s="769">
        <f t="shared" si="1272"/>
        <v>49169.160016342095</v>
      </c>
      <c r="MH205" s="769">
        <f t="shared" si="1272"/>
        <v>49045.264115862425</v>
      </c>
      <c r="MI205" s="769">
        <f t="shared" si="1272"/>
        <v>48920.523151300556</v>
      </c>
      <c r="MJ205" s="769">
        <f t="shared" si="1272"/>
        <v>48794.93144831813</v>
      </c>
      <c r="MK205" s="769">
        <f t="shared" si="1272"/>
        <v>48668.482861606673</v>
      </c>
      <c r="ML205" s="769">
        <f t="shared" si="1272"/>
        <v>42879.817793211972</v>
      </c>
      <c r="MM205" s="769">
        <f t="shared" si="1272"/>
        <v>37555.111722048205</v>
      </c>
      <c r="MN205" s="769">
        <f t="shared" si="1272"/>
        <v>556910.59445314505</v>
      </c>
    </row>
    <row r="206" spans="1:352" x14ac:dyDescent="0.25">
      <c r="A206" s="792"/>
      <c r="B206" s="394"/>
      <c r="C206" s="313"/>
      <c r="D206" s="759"/>
      <c r="E206" s="764"/>
      <c r="F206" s="762"/>
      <c r="G206" s="762"/>
      <c r="H206" s="762"/>
      <c r="I206" s="762"/>
      <c r="J206" s="762"/>
      <c r="K206" s="762"/>
      <c r="L206" s="762"/>
      <c r="M206" s="762"/>
      <c r="N206" s="762"/>
      <c r="O206" s="762"/>
      <c r="P206" s="776"/>
      <c r="Q206" s="777"/>
      <c r="R206" s="759"/>
      <c r="S206" s="764"/>
      <c r="T206" s="762"/>
      <c r="U206" s="762"/>
      <c r="V206" s="762"/>
      <c r="W206" s="762"/>
      <c r="X206" s="762"/>
      <c r="Y206" s="762"/>
      <c r="Z206" s="762"/>
      <c r="AA206" s="762"/>
      <c r="AB206" s="762"/>
      <c r="AC206" s="762"/>
      <c r="AD206" s="776"/>
      <c r="AE206" s="777"/>
      <c r="AF206" s="759"/>
      <c r="AG206" s="764"/>
      <c r="AH206" s="762"/>
      <c r="AI206" s="762"/>
      <c r="AJ206" s="762"/>
      <c r="AK206" s="762"/>
      <c r="AL206" s="762"/>
      <c r="AM206" s="762"/>
      <c r="AN206" s="762"/>
      <c r="AO206" s="762"/>
      <c r="AP206" s="762"/>
      <c r="AQ206" s="762"/>
      <c r="AR206" s="776"/>
      <c r="AS206" s="761"/>
      <c r="AT206" s="759"/>
      <c r="AU206" s="764"/>
      <c r="AV206" s="762"/>
      <c r="AW206" s="762"/>
      <c r="AX206" s="762"/>
      <c r="AY206" s="762"/>
      <c r="AZ206" s="762"/>
      <c r="BA206" s="762"/>
      <c r="BB206" s="762"/>
      <c r="BC206" s="762"/>
      <c r="BD206" s="762"/>
      <c r="BE206" s="762"/>
      <c r="BF206" s="776"/>
      <c r="BG206" s="474"/>
      <c r="BH206" s="759"/>
      <c r="BI206" s="764"/>
      <c r="BJ206" s="762"/>
      <c r="BK206" s="762"/>
      <c r="BL206" s="762"/>
      <c r="BM206" s="762"/>
      <c r="BN206" s="762"/>
      <c r="BO206" s="762"/>
      <c r="BP206" s="762"/>
      <c r="BQ206" s="762"/>
      <c r="BR206" s="762"/>
      <c r="BS206" s="762"/>
      <c r="BT206" s="776"/>
      <c r="BU206" s="761"/>
      <c r="BV206" s="759"/>
      <c r="BW206" s="764"/>
      <c r="BX206" s="762"/>
      <c r="BY206" s="762"/>
      <c r="BZ206" s="762"/>
      <c r="CA206" s="762"/>
      <c r="CB206" s="762"/>
      <c r="CC206" s="762"/>
      <c r="CD206" s="762"/>
      <c r="CE206" s="762"/>
      <c r="CF206" s="762"/>
      <c r="CG206" s="762"/>
      <c r="CH206" s="776"/>
      <c r="CI206" s="777"/>
      <c r="CJ206" s="759"/>
      <c r="CK206" s="764"/>
      <c r="CL206" s="762"/>
      <c r="CM206" s="762"/>
      <c r="CN206" s="762"/>
      <c r="CO206" s="762"/>
      <c r="CP206" s="762"/>
      <c r="CQ206" s="762"/>
      <c r="CR206" s="762"/>
      <c r="CS206" s="762"/>
      <c r="CT206" s="762"/>
      <c r="CU206" s="762"/>
      <c r="CV206" s="776"/>
      <c r="CW206" s="777"/>
      <c r="CX206" s="759"/>
      <c r="CY206" s="764"/>
      <c r="CZ206" s="762"/>
      <c r="DA206" s="762"/>
      <c r="DB206" s="762"/>
      <c r="DC206" s="762"/>
      <c r="DD206" s="762"/>
      <c r="DE206" s="762"/>
      <c r="DF206" s="762"/>
      <c r="DG206" s="762"/>
      <c r="DH206" s="762"/>
      <c r="DI206" s="762"/>
      <c r="DJ206" s="776"/>
      <c r="DK206" s="777"/>
      <c r="DL206" s="759"/>
      <c r="DM206" s="764"/>
      <c r="DN206" s="762"/>
      <c r="DO206" s="762"/>
      <c r="DP206" s="762"/>
      <c r="DQ206" s="762"/>
      <c r="DR206" s="762"/>
      <c r="DS206" s="762"/>
      <c r="DT206" s="762"/>
      <c r="DU206" s="762"/>
      <c r="DV206" s="762"/>
      <c r="DW206" s="762"/>
      <c r="DX206" s="776"/>
      <c r="DY206" s="777"/>
      <c r="DZ206" s="759"/>
      <c r="EA206" s="764"/>
      <c r="EB206" s="762"/>
      <c r="EC206" s="762"/>
      <c r="ED206" s="762"/>
      <c r="EE206" s="762"/>
      <c r="EF206" s="762"/>
      <c r="EG206" s="762"/>
      <c r="EH206" s="762"/>
      <c r="EI206" s="762"/>
      <c r="EJ206" s="762"/>
      <c r="EK206" s="762"/>
      <c r="EL206" s="776"/>
      <c r="EM206" s="777"/>
      <c r="EN206" s="759"/>
      <c r="EO206" s="764"/>
      <c r="EP206" s="762"/>
      <c r="EQ206" s="762"/>
      <c r="ER206" s="762"/>
      <c r="ES206" s="762"/>
      <c r="ET206" s="762"/>
      <c r="EU206" s="762"/>
      <c r="EV206" s="762"/>
      <c r="EW206" s="762"/>
      <c r="EX206" s="762"/>
      <c r="EY206" s="762"/>
      <c r="EZ206" s="776"/>
      <c r="FA206" s="777"/>
      <c r="FB206" s="759"/>
      <c r="FC206" s="764"/>
      <c r="FD206" s="762"/>
      <c r="FE206" s="762"/>
      <c r="FF206" s="762"/>
      <c r="FG206" s="762"/>
      <c r="FH206" s="762"/>
      <c r="FI206" s="762"/>
      <c r="FJ206" s="762"/>
      <c r="FK206" s="762"/>
      <c r="FL206" s="762"/>
      <c r="FM206" s="762"/>
      <c r="FN206" s="776"/>
      <c r="FO206" s="777"/>
      <c r="FP206" s="759"/>
      <c r="FQ206" s="764"/>
      <c r="FR206" s="762"/>
      <c r="FS206" s="762"/>
      <c r="FT206" s="762"/>
      <c r="FU206" s="762"/>
      <c r="FV206" s="762"/>
      <c r="FW206" s="762"/>
      <c r="FX206" s="762"/>
      <c r="FY206" s="762"/>
      <c r="FZ206" s="762"/>
      <c r="GA206" s="762"/>
      <c r="GB206" s="776"/>
      <c r="GC206" s="777"/>
      <c r="GD206" s="770">
        <f>+GD205+GR205</f>
        <v>17196.934026359191</v>
      </c>
      <c r="GE206" s="771">
        <f>+GD206/83.92</f>
        <v>204.92056752096272</v>
      </c>
      <c r="GF206" s="762">
        <f>+GE206-'Actual YTD feb'!KL217</f>
        <v>204.92056752096272</v>
      </c>
      <c r="GG206" s="762"/>
      <c r="GH206" s="762"/>
      <c r="GI206" s="762"/>
      <c r="GJ206" s="762"/>
      <c r="GK206" s="762"/>
      <c r="GL206" s="762"/>
      <c r="GM206" s="762"/>
      <c r="GN206" s="762"/>
      <c r="GO206" s="762"/>
      <c r="GP206" s="776"/>
      <c r="GQ206" s="777"/>
      <c r="GR206" s="759"/>
      <c r="GS206" s="764"/>
      <c r="GT206" s="762"/>
      <c r="GU206" s="762"/>
      <c r="GV206" s="762"/>
      <c r="GW206" s="762"/>
      <c r="GX206" s="762"/>
      <c r="GY206" s="762"/>
      <c r="GZ206" s="762"/>
      <c r="HA206" s="762"/>
      <c r="HB206" s="762"/>
      <c r="HC206" s="762"/>
      <c r="HD206" s="776"/>
      <c r="HE206" s="777"/>
      <c r="HF206" s="759"/>
      <c r="HG206" s="764"/>
      <c r="HH206" s="762"/>
      <c r="HI206" s="762"/>
      <c r="HJ206" s="762"/>
      <c r="HK206" s="762"/>
      <c r="HL206" s="762"/>
      <c r="HM206" s="762"/>
      <c r="HN206" s="762"/>
      <c r="HO206" s="762"/>
      <c r="HP206" s="762"/>
      <c r="HQ206" s="762"/>
      <c r="HR206" s="776"/>
      <c r="HS206" s="777"/>
      <c r="HT206" s="759"/>
      <c r="HU206" s="764"/>
      <c r="HV206" s="762"/>
      <c r="HW206" s="762"/>
      <c r="HX206" s="762"/>
      <c r="HY206" s="762"/>
      <c r="HZ206" s="762"/>
      <c r="IA206" s="762"/>
      <c r="IB206" s="762"/>
      <c r="IC206" s="762"/>
      <c r="ID206" s="762"/>
      <c r="IE206" s="762"/>
      <c r="IF206" s="776"/>
      <c r="IG206" s="777"/>
      <c r="IH206" s="759"/>
      <c r="II206" s="764"/>
      <c r="IJ206" s="762"/>
      <c r="IK206" s="762"/>
      <c r="IL206" s="762"/>
      <c r="IM206" s="762"/>
      <c r="IN206" s="762"/>
      <c r="IO206" s="762"/>
      <c r="IP206" s="762"/>
      <c r="IQ206" s="762"/>
      <c r="IR206" s="762"/>
      <c r="IS206" s="762"/>
      <c r="IT206" s="776"/>
      <c r="IU206" s="777"/>
      <c r="IV206" s="759"/>
      <c r="IW206" s="764"/>
      <c r="IX206" s="762"/>
      <c r="IY206" s="762"/>
      <c r="IZ206" s="762"/>
      <c r="JA206" s="762"/>
      <c r="JB206" s="762"/>
      <c r="JC206" s="762"/>
      <c r="JD206" s="762"/>
      <c r="JE206" s="762"/>
      <c r="JF206" s="762"/>
      <c r="JG206" s="762"/>
      <c r="JH206" s="776"/>
      <c r="JI206" s="777"/>
      <c r="JJ206" s="759"/>
      <c r="JK206" s="764"/>
      <c r="JL206" s="762"/>
      <c r="JM206" s="762"/>
      <c r="JN206" s="762"/>
      <c r="JO206" s="762"/>
      <c r="JP206" s="762"/>
      <c r="JQ206" s="762"/>
      <c r="JR206" s="762"/>
      <c r="JS206" s="762"/>
      <c r="JT206" s="762"/>
      <c r="JU206" s="762"/>
      <c r="JV206" s="776"/>
      <c r="JW206" s="777"/>
      <c r="JX206" s="759"/>
      <c r="JY206" s="764"/>
      <c r="JZ206" s="762"/>
      <c r="KA206" s="762"/>
      <c r="KB206" s="762"/>
      <c r="KC206" s="762"/>
      <c r="KD206" s="762"/>
      <c r="KE206" s="762"/>
      <c r="KF206" s="762"/>
      <c r="KG206" s="762"/>
      <c r="KH206" s="762"/>
      <c r="KI206" s="762"/>
      <c r="KJ206" s="776"/>
      <c r="KK206" s="777"/>
      <c r="KL206" s="759"/>
      <c r="KM206" s="764"/>
      <c r="KN206" s="762"/>
      <c r="KO206" s="762"/>
      <c r="KP206" s="762"/>
      <c r="KQ206" s="762"/>
      <c r="KR206" s="762"/>
      <c r="KS206" s="762"/>
      <c r="KT206" s="762"/>
      <c r="KU206" s="762"/>
      <c r="KV206" s="762"/>
      <c r="KW206" s="762"/>
      <c r="KX206" s="776"/>
      <c r="KY206" s="777"/>
      <c r="KZ206" s="759"/>
      <c r="LA206" s="764"/>
      <c r="LB206" s="762"/>
      <c r="LC206" s="762"/>
      <c r="LD206" s="762"/>
      <c r="LE206" s="762"/>
      <c r="LF206" s="762"/>
      <c r="LG206" s="762"/>
      <c r="LH206" s="762"/>
      <c r="LI206" s="762"/>
      <c r="LJ206" s="762"/>
      <c r="LK206" s="762"/>
      <c r="LL206" s="776"/>
      <c r="LM206" s="777"/>
      <c r="LN206" s="759"/>
      <c r="LO206" s="764"/>
      <c r="LP206" s="762"/>
      <c r="LQ206" s="762"/>
      <c r="LR206" s="762"/>
      <c r="LS206" s="762"/>
      <c r="LT206" s="762"/>
      <c r="LU206" s="762"/>
      <c r="LV206" s="762"/>
      <c r="LW206" s="762"/>
      <c r="LX206" s="762"/>
      <c r="LY206" s="762"/>
      <c r="LZ206" s="776"/>
      <c r="MA206" s="777"/>
      <c r="MB206" s="776"/>
      <c r="MC206" s="776">
        <f>+MC205/83.92</f>
        <v>497.68172433312668</v>
      </c>
      <c r="MD206" s="776"/>
      <c r="ME206" s="776"/>
      <c r="MF206" s="776"/>
      <c r="MG206" s="776"/>
      <c r="MH206" s="776"/>
      <c r="MI206" s="776"/>
      <c r="MJ206" s="776"/>
      <c r="MK206" s="776"/>
      <c r="ML206" s="776"/>
      <c r="MM206" s="776"/>
      <c r="MN206" s="776"/>
    </row>
    <row r="207" spans="1:352" x14ac:dyDescent="0.3">
      <c r="A207" s="792"/>
      <c r="B207" s="417" t="s">
        <v>110</v>
      </c>
      <c r="C207" s="313"/>
      <c r="D207" s="759"/>
      <c r="E207" s="764"/>
      <c r="F207" s="764"/>
      <c r="G207" s="764"/>
      <c r="H207" s="764"/>
      <c r="I207" s="764"/>
      <c r="J207" s="764"/>
      <c r="K207" s="764"/>
      <c r="L207" s="764"/>
      <c r="M207" s="764"/>
      <c r="N207" s="764"/>
      <c r="O207" s="764"/>
      <c r="P207" s="482"/>
      <c r="Q207" s="772"/>
      <c r="R207" s="759"/>
      <c r="S207" s="764"/>
      <c r="T207" s="764"/>
      <c r="U207" s="764"/>
      <c r="V207" s="764"/>
      <c r="W207" s="764"/>
      <c r="X207" s="764"/>
      <c r="Y207" s="764"/>
      <c r="Z207" s="764"/>
      <c r="AA207" s="764"/>
      <c r="AB207" s="764"/>
      <c r="AC207" s="764"/>
      <c r="AD207" s="482"/>
      <c r="AE207" s="772"/>
      <c r="AF207" s="759"/>
      <c r="AG207" s="764"/>
      <c r="AH207" s="764"/>
      <c r="AI207" s="764"/>
      <c r="AJ207" s="764"/>
      <c r="AK207" s="764"/>
      <c r="AL207" s="764"/>
      <c r="AM207" s="764"/>
      <c r="AN207" s="764"/>
      <c r="AO207" s="764"/>
      <c r="AP207" s="764"/>
      <c r="AQ207" s="764"/>
      <c r="AR207" s="482"/>
      <c r="AS207" s="761"/>
      <c r="AT207" s="759"/>
      <c r="AU207" s="764"/>
      <c r="AV207" s="764"/>
      <c r="AW207" s="764"/>
      <c r="AX207" s="764"/>
      <c r="AY207" s="764"/>
      <c r="AZ207" s="764"/>
      <c r="BA207" s="764"/>
      <c r="BB207" s="764"/>
      <c r="BC207" s="764"/>
      <c r="BD207" s="764"/>
      <c r="BE207" s="764"/>
      <c r="BF207" s="482"/>
      <c r="BG207" s="474"/>
      <c r="BH207" s="759"/>
      <c r="BI207" s="764"/>
      <c r="BJ207" s="764"/>
      <c r="BK207" s="764"/>
      <c r="BL207" s="764"/>
      <c r="BM207" s="764"/>
      <c r="BN207" s="764"/>
      <c r="BO207" s="764"/>
      <c r="BP207" s="764"/>
      <c r="BQ207" s="764"/>
      <c r="BR207" s="764"/>
      <c r="BS207" s="764"/>
      <c r="BT207" s="482"/>
      <c r="BU207" s="761"/>
      <c r="BV207" s="759"/>
      <c r="BW207" s="764"/>
      <c r="BX207" s="764"/>
      <c r="BY207" s="764"/>
      <c r="BZ207" s="764"/>
      <c r="CA207" s="764"/>
      <c r="CB207" s="764"/>
      <c r="CC207" s="764"/>
      <c r="CD207" s="764"/>
      <c r="CE207" s="764"/>
      <c r="CF207" s="764"/>
      <c r="CG207" s="764"/>
      <c r="CH207" s="482"/>
      <c r="CI207" s="772"/>
      <c r="CJ207" s="759"/>
      <c r="CK207" s="764"/>
      <c r="CL207" s="764"/>
      <c r="CM207" s="764"/>
      <c r="CN207" s="764"/>
      <c r="CO207" s="764"/>
      <c r="CP207" s="764"/>
      <c r="CQ207" s="764"/>
      <c r="CR207" s="764"/>
      <c r="CS207" s="764"/>
      <c r="CT207" s="764"/>
      <c r="CU207" s="764"/>
      <c r="CV207" s="482"/>
      <c r="CW207" s="772"/>
      <c r="CX207" s="759"/>
      <c r="CY207" s="764"/>
      <c r="CZ207" s="764"/>
      <c r="DA207" s="764"/>
      <c r="DB207" s="764"/>
      <c r="DC207" s="764"/>
      <c r="DD207" s="764"/>
      <c r="DE207" s="764"/>
      <c r="DF207" s="764"/>
      <c r="DG207" s="764"/>
      <c r="DH207" s="764"/>
      <c r="DI207" s="764"/>
      <c r="DJ207" s="482"/>
      <c r="DK207" s="772"/>
      <c r="DL207" s="759"/>
      <c r="DM207" s="764"/>
      <c r="DN207" s="764"/>
      <c r="DO207" s="764"/>
      <c r="DP207" s="764"/>
      <c r="DQ207" s="764"/>
      <c r="DR207" s="764"/>
      <c r="DS207" s="764"/>
      <c r="DT207" s="764"/>
      <c r="DU207" s="764"/>
      <c r="DV207" s="764"/>
      <c r="DW207" s="764"/>
      <c r="DX207" s="482"/>
      <c r="DY207" s="772"/>
      <c r="DZ207" s="759"/>
      <c r="EA207" s="764"/>
      <c r="EB207" s="764"/>
      <c r="EC207" s="764"/>
      <c r="ED207" s="764"/>
      <c r="EE207" s="764"/>
      <c r="EF207" s="764"/>
      <c r="EG207" s="764"/>
      <c r="EH207" s="764"/>
      <c r="EI207" s="764"/>
      <c r="EJ207" s="764"/>
      <c r="EK207" s="764"/>
      <c r="EL207" s="482"/>
      <c r="EM207" s="772"/>
      <c r="EN207" s="759"/>
      <c r="EO207" s="764"/>
      <c r="EP207" s="764"/>
      <c r="EQ207" s="764"/>
      <c r="ER207" s="764"/>
      <c r="ES207" s="764"/>
      <c r="ET207" s="764"/>
      <c r="EU207" s="764"/>
      <c r="EV207" s="764"/>
      <c r="EW207" s="764"/>
      <c r="EX207" s="764"/>
      <c r="EY207" s="764"/>
      <c r="EZ207" s="482"/>
      <c r="FA207" s="772"/>
      <c r="FB207" s="759"/>
      <c r="FC207" s="764"/>
      <c r="FD207" s="764"/>
      <c r="FE207" s="764"/>
      <c r="FF207" s="764"/>
      <c r="FG207" s="764"/>
      <c r="FH207" s="764"/>
      <c r="FI207" s="764"/>
      <c r="FJ207" s="764"/>
      <c r="FK207" s="764"/>
      <c r="FL207" s="764"/>
      <c r="FM207" s="764"/>
      <c r="FN207" s="482"/>
      <c r="FO207" s="772"/>
      <c r="FP207" s="759"/>
      <c r="FQ207" s="764"/>
      <c r="FR207" s="764"/>
      <c r="FS207" s="764"/>
      <c r="FT207" s="764"/>
      <c r="FU207" s="764"/>
      <c r="FV207" s="764"/>
      <c r="FW207" s="764"/>
      <c r="FX207" s="764"/>
      <c r="FY207" s="764"/>
      <c r="FZ207" s="764"/>
      <c r="GA207" s="764"/>
      <c r="GB207" s="482"/>
      <c r="GC207" s="772"/>
      <c r="GD207" s="759"/>
      <c r="GE207" s="764"/>
      <c r="GF207" s="764"/>
      <c r="GG207" s="764"/>
      <c r="GH207" s="764"/>
      <c r="GI207" s="764"/>
      <c r="GJ207" s="764"/>
      <c r="GK207" s="764"/>
      <c r="GL207" s="764"/>
      <c r="GM207" s="764"/>
      <c r="GN207" s="764"/>
      <c r="GO207" s="764"/>
      <c r="GP207" s="482"/>
      <c r="GQ207" s="772"/>
      <c r="GR207" s="759"/>
      <c r="GS207" s="764"/>
      <c r="GT207" s="764"/>
      <c r="GU207" s="764"/>
      <c r="GV207" s="764"/>
      <c r="GW207" s="764"/>
      <c r="GX207" s="764"/>
      <c r="GY207" s="764"/>
      <c r="GZ207" s="764"/>
      <c r="HA207" s="764"/>
      <c r="HB207" s="764"/>
      <c r="HC207" s="764"/>
      <c r="HD207" s="482"/>
      <c r="HE207" s="772"/>
      <c r="HF207" s="759"/>
      <c r="HG207" s="764"/>
      <c r="HH207" s="764"/>
      <c r="HI207" s="764"/>
      <c r="HJ207" s="764"/>
      <c r="HK207" s="764"/>
      <c r="HL207" s="764"/>
      <c r="HM207" s="764"/>
      <c r="HN207" s="764"/>
      <c r="HO207" s="764"/>
      <c r="HP207" s="764"/>
      <c r="HQ207" s="764"/>
      <c r="HR207" s="482"/>
      <c r="HS207" s="772"/>
      <c r="HT207" s="759"/>
      <c r="HU207" s="764"/>
      <c r="HV207" s="764"/>
      <c r="HW207" s="764"/>
      <c r="HX207" s="764"/>
      <c r="HY207" s="764"/>
      <c r="HZ207" s="764"/>
      <c r="IA207" s="764"/>
      <c r="IB207" s="764"/>
      <c r="IC207" s="764"/>
      <c r="ID207" s="764"/>
      <c r="IE207" s="764"/>
      <c r="IF207" s="482"/>
      <c r="IG207" s="772"/>
      <c r="IH207" s="759"/>
      <c r="II207" s="764"/>
      <c r="IJ207" s="764"/>
      <c r="IK207" s="764"/>
      <c r="IL207" s="764"/>
      <c r="IM207" s="764"/>
      <c r="IN207" s="764"/>
      <c r="IO207" s="764"/>
      <c r="IP207" s="764"/>
      <c r="IQ207" s="764"/>
      <c r="IR207" s="764"/>
      <c r="IS207" s="764"/>
      <c r="IT207" s="482"/>
      <c r="IU207" s="772"/>
      <c r="IV207" s="759"/>
      <c r="IW207" s="764"/>
      <c r="IX207" s="764"/>
      <c r="IY207" s="764"/>
      <c r="IZ207" s="764"/>
      <c r="JA207" s="764"/>
      <c r="JB207" s="764"/>
      <c r="JC207" s="764"/>
      <c r="JD207" s="764"/>
      <c r="JE207" s="764"/>
      <c r="JF207" s="764"/>
      <c r="JG207" s="764"/>
      <c r="JH207" s="482"/>
      <c r="JI207" s="772"/>
      <c r="JJ207" s="759"/>
      <c r="JK207" s="764"/>
      <c r="JL207" s="764"/>
      <c r="JM207" s="764"/>
      <c r="JN207" s="764"/>
      <c r="JO207" s="764"/>
      <c r="JP207" s="764"/>
      <c r="JQ207" s="764"/>
      <c r="JR207" s="764"/>
      <c r="JS207" s="764"/>
      <c r="JT207" s="764"/>
      <c r="JU207" s="764"/>
      <c r="JV207" s="482"/>
      <c r="JW207" s="772"/>
      <c r="JX207" s="759"/>
      <c r="JY207" s="764"/>
      <c r="JZ207" s="764"/>
      <c r="KA207" s="764"/>
      <c r="KB207" s="764"/>
      <c r="KC207" s="764"/>
      <c r="KD207" s="764"/>
      <c r="KE207" s="764"/>
      <c r="KF207" s="764"/>
      <c r="KG207" s="764"/>
      <c r="KH207" s="764"/>
      <c r="KI207" s="764"/>
      <c r="KJ207" s="482"/>
      <c r="KK207" s="772"/>
      <c r="KL207" s="759"/>
      <c r="KM207" s="764"/>
      <c r="KN207" s="764"/>
      <c r="KO207" s="764"/>
      <c r="KP207" s="764"/>
      <c r="KQ207" s="764"/>
      <c r="KR207" s="764"/>
      <c r="KS207" s="764"/>
      <c r="KT207" s="764"/>
      <c r="KU207" s="764"/>
      <c r="KV207" s="764"/>
      <c r="KW207" s="764"/>
      <c r="KX207" s="482"/>
      <c r="KY207" s="772"/>
      <c r="KZ207" s="759"/>
      <c r="LA207" s="764"/>
      <c r="LB207" s="764"/>
      <c r="LC207" s="764"/>
      <c r="LD207" s="764"/>
      <c r="LE207" s="764"/>
      <c r="LF207" s="764"/>
      <c r="LG207" s="764"/>
      <c r="LH207" s="764"/>
      <c r="LI207" s="764"/>
      <c r="LJ207" s="764"/>
      <c r="LK207" s="764"/>
      <c r="LL207" s="482"/>
      <c r="LM207" s="772"/>
      <c r="LN207" s="759"/>
      <c r="LO207" s="764"/>
      <c r="LP207" s="764"/>
      <c r="LQ207" s="764"/>
      <c r="LR207" s="764"/>
      <c r="LS207" s="764"/>
      <c r="LT207" s="764"/>
      <c r="LU207" s="764"/>
      <c r="LV207" s="764"/>
      <c r="LW207" s="764"/>
      <c r="LX207" s="764"/>
      <c r="LY207" s="764"/>
      <c r="LZ207" s="482"/>
      <c r="MA207" s="772"/>
      <c r="MB207" s="482"/>
      <c r="MC207" s="482"/>
      <c r="MD207" s="482"/>
      <c r="ME207" s="482"/>
      <c r="MF207" s="482"/>
      <c r="MG207" s="482"/>
      <c r="MH207" s="482"/>
      <c r="MI207" s="482"/>
      <c r="MJ207" s="482"/>
      <c r="MK207" s="482"/>
      <c r="ML207" s="482"/>
      <c r="MM207" s="482"/>
      <c r="MN207" s="482"/>
    </row>
    <row r="208" spans="1:352" x14ac:dyDescent="0.25">
      <c r="A208" s="792"/>
      <c r="B208" s="255" t="s">
        <v>111</v>
      </c>
      <c r="C208" s="313"/>
      <c r="D208" s="759">
        <f t="shared" ref="D208:O208" si="1273">+D65/$D$149</f>
        <v>0</v>
      </c>
      <c r="E208" s="759">
        <f t="shared" si="1273"/>
        <v>0</v>
      </c>
      <c r="F208" s="759">
        <f t="shared" si="1273"/>
        <v>0</v>
      </c>
      <c r="G208" s="759">
        <f t="shared" si="1273"/>
        <v>0</v>
      </c>
      <c r="H208" s="759">
        <f t="shared" si="1273"/>
        <v>0</v>
      </c>
      <c r="I208" s="759">
        <f t="shared" si="1273"/>
        <v>0</v>
      </c>
      <c r="J208" s="759">
        <f t="shared" si="1273"/>
        <v>0</v>
      </c>
      <c r="K208" s="759">
        <f t="shared" si="1273"/>
        <v>0</v>
      </c>
      <c r="L208" s="759">
        <f t="shared" si="1273"/>
        <v>0</v>
      </c>
      <c r="M208" s="759">
        <f t="shared" si="1273"/>
        <v>0</v>
      </c>
      <c r="N208" s="759">
        <f t="shared" si="1273"/>
        <v>0</v>
      </c>
      <c r="O208" s="759">
        <f t="shared" si="1273"/>
        <v>0</v>
      </c>
      <c r="P208" s="765">
        <f t="shared" ref="P208:P228" si="1274">+SUBTOTAL(9,D208:O208)</f>
        <v>0</v>
      </c>
      <c r="Q208" s="761"/>
      <c r="R208" s="759">
        <f t="shared" ref="R208:AC208" si="1275">+R65/$D$149</f>
        <v>0</v>
      </c>
      <c r="S208" s="759">
        <f t="shared" si="1275"/>
        <v>0</v>
      </c>
      <c r="T208" s="759">
        <f t="shared" si="1275"/>
        <v>0</v>
      </c>
      <c r="U208" s="759">
        <f t="shared" si="1275"/>
        <v>0</v>
      </c>
      <c r="V208" s="759">
        <f t="shared" si="1275"/>
        <v>0</v>
      </c>
      <c r="W208" s="759">
        <f t="shared" si="1275"/>
        <v>0</v>
      </c>
      <c r="X208" s="759">
        <f t="shared" si="1275"/>
        <v>0</v>
      </c>
      <c r="Y208" s="759">
        <f t="shared" si="1275"/>
        <v>0</v>
      </c>
      <c r="Z208" s="759">
        <f t="shared" si="1275"/>
        <v>0</v>
      </c>
      <c r="AA208" s="759">
        <f t="shared" si="1275"/>
        <v>0</v>
      </c>
      <c r="AB208" s="759">
        <f t="shared" si="1275"/>
        <v>0</v>
      </c>
      <c r="AC208" s="759">
        <f t="shared" si="1275"/>
        <v>0</v>
      </c>
      <c r="AD208" s="765">
        <f t="shared" ref="AD208:AD228" si="1276">+SUBTOTAL(9,R208:AC208)</f>
        <v>0</v>
      </c>
      <c r="AE208" s="761"/>
      <c r="AF208" s="759">
        <f t="shared" ref="AF208:AQ208" si="1277">+AF65/$D$149</f>
        <v>0</v>
      </c>
      <c r="AG208" s="759">
        <f t="shared" si="1277"/>
        <v>0</v>
      </c>
      <c r="AH208" s="759">
        <f t="shared" si="1277"/>
        <v>0</v>
      </c>
      <c r="AI208" s="759">
        <f t="shared" si="1277"/>
        <v>0</v>
      </c>
      <c r="AJ208" s="759">
        <f t="shared" si="1277"/>
        <v>0</v>
      </c>
      <c r="AK208" s="759">
        <f t="shared" si="1277"/>
        <v>0</v>
      </c>
      <c r="AL208" s="759">
        <f t="shared" si="1277"/>
        <v>0</v>
      </c>
      <c r="AM208" s="759">
        <f t="shared" si="1277"/>
        <v>0</v>
      </c>
      <c r="AN208" s="759">
        <f t="shared" si="1277"/>
        <v>0</v>
      </c>
      <c r="AO208" s="759">
        <f t="shared" si="1277"/>
        <v>0</v>
      </c>
      <c r="AP208" s="759">
        <f t="shared" si="1277"/>
        <v>0</v>
      </c>
      <c r="AQ208" s="759">
        <f t="shared" si="1277"/>
        <v>0</v>
      </c>
      <c r="AR208" s="765">
        <f t="shared" ref="AR208:AR228" si="1278">+SUBTOTAL(9,AF208:AQ208)</f>
        <v>0</v>
      </c>
      <c r="AS208" s="761"/>
      <c r="AT208" s="759">
        <f t="shared" ref="AT208:BE208" si="1279">+AT65/$D$149</f>
        <v>0</v>
      </c>
      <c r="AU208" s="759">
        <f t="shared" si="1279"/>
        <v>0</v>
      </c>
      <c r="AV208" s="759">
        <f t="shared" si="1279"/>
        <v>0</v>
      </c>
      <c r="AW208" s="759">
        <f t="shared" si="1279"/>
        <v>0</v>
      </c>
      <c r="AX208" s="759">
        <f t="shared" si="1279"/>
        <v>0</v>
      </c>
      <c r="AY208" s="759">
        <f t="shared" si="1279"/>
        <v>0</v>
      </c>
      <c r="AZ208" s="759">
        <f t="shared" si="1279"/>
        <v>0</v>
      </c>
      <c r="BA208" s="759">
        <f t="shared" si="1279"/>
        <v>0</v>
      </c>
      <c r="BB208" s="759">
        <f t="shared" si="1279"/>
        <v>0</v>
      </c>
      <c r="BC208" s="759">
        <f t="shared" si="1279"/>
        <v>0</v>
      </c>
      <c r="BD208" s="759">
        <f t="shared" si="1279"/>
        <v>0</v>
      </c>
      <c r="BE208" s="759">
        <f t="shared" si="1279"/>
        <v>0</v>
      </c>
      <c r="BF208" s="765">
        <f t="shared" ref="BF208:BF228" si="1280">+SUBTOTAL(9,AT208:BE208)</f>
        <v>0</v>
      </c>
      <c r="BG208" s="474"/>
      <c r="BH208" s="759">
        <f t="shared" ref="BH208:BS208" si="1281">+BH65/$D$149</f>
        <v>0</v>
      </c>
      <c r="BI208" s="759">
        <f t="shared" si="1281"/>
        <v>0</v>
      </c>
      <c r="BJ208" s="759">
        <f t="shared" si="1281"/>
        <v>0</v>
      </c>
      <c r="BK208" s="759">
        <f t="shared" si="1281"/>
        <v>0</v>
      </c>
      <c r="BL208" s="759">
        <f t="shared" si="1281"/>
        <v>0</v>
      </c>
      <c r="BM208" s="759">
        <f t="shared" si="1281"/>
        <v>0</v>
      </c>
      <c r="BN208" s="759">
        <f t="shared" si="1281"/>
        <v>0</v>
      </c>
      <c r="BO208" s="759">
        <f t="shared" si="1281"/>
        <v>0</v>
      </c>
      <c r="BP208" s="759">
        <f t="shared" si="1281"/>
        <v>0</v>
      </c>
      <c r="BQ208" s="759">
        <f t="shared" si="1281"/>
        <v>0</v>
      </c>
      <c r="BR208" s="759">
        <f t="shared" si="1281"/>
        <v>0</v>
      </c>
      <c r="BS208" s="759">
        <f t="shared" si="1281"/>
        <v>0</v>
      </c>
      <c r="BT208" s="765">
        <f t="shared" ref="BT208:BT228" si="1282">+SUBTOTAL(9,BH208:BS208)</f>
        <v>0</v>
      </c>
      <c r="BU208" s="761"/>
      <c r="BV208" s="759">
        <f t="shared" ref="BV208:CG208" si="1283">+BV65/$D$149</f>
        <v>0</v>
      </c>
      <c r="BW208" s="759">
        <f t="shared" si="1283"/>
        <v>0</v>
      </c>
      <c r="BX208" s="759">
        <f t="shared" si="1283"/>
        <v>0</v>
      </c>
      <c r="BY208" s="759">
        <f t="shared" si="1283"/>
        <v>0</v>
      </c>
      <c r="BZ208" s="759">
        <f t="shared" si="1283"/>
        <v>0</v>
      </c>
      <c r="CA208" s="759">
        <f t="shared" si="1283"/>
        <v>0</v>
      </c>
      <c r="CB208" s="759">
        <f t="shared" si="1283"/>
        <v>0</v>
      </c>
      <c r="CC208" s="759">
        <f t="shared" si="1283"/>
        <v>0</v>
      </c>
      <c r="CD208" s="759">
        <f t="shared" si="1283"/>
        <v>0</v>
      </c>
      <c r="CE208" s="759">
        <f t="shared" si="1283"/>
        <v>0</v>
      </c>
      <c r="CF208" s="759">
        <f t="shared" si="1283"/>
        <v>0</v>
      </c>
      <c r="CG208" s="759">
        <f t="shared" si="1283"/>
        <v>0</v>
      </c>
      <c r="CH208" s="765">
        <f t="shared" ref="CH208:CH228" si="1284">+SUBTOTAL(9,BV208:CG208)</f>
        <v>0</v>
      </c>
      <c r="CI208" s="761"/>
      <c r="CJ208" s="759">
        <f t="shared" ref="CJ208:CU208" si="1285">+CJ65/$D$149</f>
        <v>0</v>
      </c>
      <c r="CK208" s="759">
        <f t="shared" si="1285"/>
        <v>0</v>
      </c>
      <c r="CL208" s="759">
        <f t="shared" si="1285"/>
        <v>0</v>
      </c>
      <c r="CM208" s="759">
        <f t="shared" si="1285"/>
        <v>0</v>
      </c>
      <c r="CN208" s="759">
        <f t="shared" si="1285"/>
        <v>0</v>
      </c>
      <c r="CO208" s="759">
        <f t="shared" si="1285"/>
        <v>0</v>
      </c>
      <c r="CP208" s="759">
        <f t="shared" si="1285"/>
        <v>0</v>
      </c>
      <c r="CQ208" s="759">
        <f t="shared" si="1285"/>
        <v>0</v>
      </c>
      <c r="CR208" s="759">
        <f t="shared" si="1285"/>
        <v>0</v>
      </c>
      <c r="CS208" s="759">
        <f t="shared" si="1285"/>
        <v>0</v>
      </c>
      <c r="CT208" s="759">
        <f t="shared" si="1285"/>
        <v>0</v>
      </c>
      <c r="CU208" s="759">
        <f t="shared" si="1285"/>
        <v>0</v>
      </c>
      <c r="CV208" s="765">
        <f t="shared" ref="CV208:CV228" si="1286">+SUBTOTAL(9,CJ208:CU208)</f>
        <v>0</v>
      </c>
      <c r="CW208" s="761"/>
      <c r="CX208" s="759">
        <f t="shared" ref="CX208:DI208" si="1287">+CX65/$D$149</f>
        <v>0</v>
      </c>
      <c r="CY208" s="759">
        <f t="shared" si="1287"/>
        <v>0</v>
      </c>
      <c r="CZ208" s="759">
        <f t="shared" si="1287"/>
        <v>0</v>
      </c>
      <c r="DA208" s="759">
        <f t="shared" si="1287"/>
        <v>0</v>
      </c>
      <c r="DB208" s="759">
        <f t="shared" si="1287"/>
        <v>0</v>
      </c>
      <c r="DC208" s="759">
        <f t="shared" si="1287"/>
        <v>0</v>
      </c>
      <c r="DD208" s="759">
        <f t="shared" si="1287"/>
        <v>0</v>
      </c>
      <c r="DE208" s="759">
        <f t="shared" si="1287"/>
        <v>0</v>
      </c>
      <c r="DF208" s="759">
        <f t="shared" si="1287"/>
        <v>0</v>
      </c>
      <c r="DG208" s="759">
        <f t="shared" si="1287"/>
        <v>0</v>
      </c>
      <c r="DH208" s="759">
        <f t="shared" si="1287"/>
        <v>0</v>
      </c>
      <c r="DI208" s="759">
        <f t="shared" si="1287"/>
        <v>0</v>
      </c>
      <c r="DJ208" s="765">
        <f t="shared" ref="DJ208:DJ228" si="1288">+SUBTOTAL(9,CX208:DI208)</f>
        <v>0</v>
      </c>
      <c r="DK208" s="761"/>
      <c r="DL208" s="759">
        <f t="shared" ref="DL208:DW208" si="1289">+DL65/$D$149</f>
        <v>0</v>
      </c>
      <c r="DM208" s="759">
        <f t="shared" si="1289"/>
        <v>0</v>
      </c>
      <c r="DN208" s="759">
        <f t="shared" si="1289"/>
        <v>0</v>
      </c>
      <c r="DO208" s="759">
        <f t="shared" si="1289"/>
        <v>0</v>
      </c>
      <c r="DP208" s="759">
        <f t="shared" si="1289"/>
        <v>0</v>
      </c>
      <c r="DQ208" s="759">
        <f t="shared" si="1289"/>
        <v>0</v>
      </c>
      <c r="DR208" s="759">
        <f t="shared" si="1289"/>
        <v>0</v>
      </c>
      <c r="DS208" s="759">
        <f t="shared" si="1289"/>
        <v>0</v>
      </c>
      <c r="DT208" s="759">
        <f t="shared" si="1289"/>
        <v>0</v>
      </c>
      <c r="DU208" s="759">
        <f t="shared" si="1289"/>
        <v>0</v>
      </c>
      <c r="DV208" s="759">
        <f t="shared" si="1289"/>
        <v>0</v>
      </c>
      <c r="DW208" s="759">
        <f t="shared" si="1289"/>
        <v>0</v>
      </c>
      <c r="DX208" s="765">
        <f t="shared" ref="DX208:DX228" si="1290">+SUBTOTAL(9,DL208:DW208)</f>
        <v>0</v>
      </c>
      <c r="DY208" s="761"/>
      <c r="DZ208" s="759">
        <f t="shared" ref="DZ208:EK208" si="1291">+DZ65/$D$149</f>
        <v>0</v>
      </c>
      <c r="EA208" s="759">
        <f t="shared" si="1291"/>
        <v>0</v>
      </c>
      <c r="EB208" s="759">
        <f t="shared" si="1291"/>
        <v>0</v>
      </c>
      <c r="EC208" s="759">
        <f t="shared" si="1291"/>
        <v>0</v>
      </c>
      <c r="ED208" s="759">
        <f t="shared" si="1291"/>
        <v>0</v>
      </c>
      <c r="EE208" s="759">
        <f t="shared" si="1291"/>
        <v>0</v>
      </c>
      <c r="EF208" s="759">
        <f t="shared" si="1291"/>
        <v>0</v>
      </c>
      <c r="EG208" s="759">
        <f t="shared" si="1291"/>
        <v>0</v>
      </c>
      <c r="EH208" s="759">
        <f t="shared" si="1291"/>
        <v>0</v>
      </c>
      <c r="EI208" s="759">
        <f t="shared" si="1291"/>
        <v>0</v>
      </c>
      <c r="EJ208" s="759">
        <f t="shared" si="1291"/>
        <v>0</v>
      </c>
      <c r="EK208" s="759">
        <f t="shared" si="1291"/>
        <v>0</v>
      </c>
      <c r="EL208" s="765">
        <f t="shared" ref="EL208:EL228" si="1292">+SUBTOTAL(9,DZ208:EK208)</f>
        <v>0</v>
      </c>
      <c r="EM208" s="761"/>
      <c r="EN208" s="759">
        <f t="shared" ref="EN208:EY208" si="1293">+EN65/$D$149</f>
        <v>0</v>
      </c>
      <c r="EO208" s="759">
        <f t="shared" si="1293"/>
        <v>0</v>
      </c>
      <c r="EP208" s="759">
        <f t="shared" si="1293"/>
        <v>0</v>
      </c>
      <c r="EQ208" s="759">
        <f t="shared" si="1293"/>
        <v>0</v>
      </c>
      <c r="ER208" s="759">
        <f t="shared" si="1293"/>
        <v>0</v>
      </c>
      <c r="ES208" s="759">
        <f t="shared" si="1293"/>
        <v>0</v>
      </c>
      <c r="ET208" s="759">
        <f t="shared" si="1293"/>
        <v>0</v>
      </c>
      <c r="EU208" s="759">
        <f t="shared" si="1293"/>
        <v>0</v>
      </c>
      <c r="EV208" s="759">
        <f t="shared" si="1293"/>
        <v>0</v>
      </c>
      <c r="EW208" s="759">
        <f t="shared" si="1293"/>
        <v>0</v>
      </c>
      <c r="EX208" s="759">
        <f t="shared" si="1293"/>
        <v>0</v>
      </c>
      <c r="EY208" s="759">
        <f t="shared" si="1293"/>
        <v>0</v>
      </c>
      <c r="EZ208" s="765">
        <f t="shared" ref="EZ208:EZ228" si="1294">+SUBTOTAL(9,EN208:EY208)</f>
        <v>0</v>
      </c>
      <c r="FA208" s="761"/>
      <c r="FB208" s="759">
        <f t="shared" ref="FB208:FM208" si="1295">+FB65/$D$149</f>
        <v>0</v>
      </c>
      <c r="FC208" s="759">
        <f t="shared" si="1295"/>
        <v>0</v>
      </c>
      <c r="FD208" s="759">
        <f t="shared" si="1295"/>
        <v>0</v>
      </c>
      <c r="FE208" s="759">
        <f t="shared" si="1295"/>
        <v>0</v>
      </c>
      <c r="FF208" s="759">
        <f t="shared" si="1295"/>
        <v>0</v>
      </c>
      <c r="FG208" s="759">
        <f t="shared" si="1295"/>
        <v>0</v>
      </c>
      <c r="FH208" s="759">
        <f t="shared" si="1295"/>
        <v>0</v>
      </c>
      <c r="FI208" s="759">
        <f t="shared" si="1295"/>
        <v>0</v>
      </c>
      <c r="FJ208" s="759">
        <f t="shared" si="1295"/>
        <v>0</v>
      </c>
      <c r="FK208" s="759">
        <f t="shared" si="1295"/>
        <v>0</v>
      </c>
      <c r="FL208" s="759">
        <f t="shared" si="1295"/>
        <v>0</v>
      </c>
      <c r="FM208" s="759">
        <f t="shared" si="1295"/>
        <v>0</v>
      </c>
      <c r="FN208" s="765">
        <f t="shared" ref="FN208:FN228" si="1296">+SUBTOTAL(9,FB208:FM208)</f>
        <v>0</v>
      </c>
      <c r="FO208" s="761"/>
      <c r="FP208" s="759">
        <f t="shared" ref="FP208:GA208" si="1297">+FP65/$D$149</f>
        <v>0</v>
      </c>
      <c r="FQ208" s="759">
        <f t="shared" si="1297"/>
        <v>0</v>
      </c>
      <c r="FR208" s="759">
        <f t="shared" si="1297"/>
        <v>0</v>
      </c>
      <c r="FS208" s="759">
        <f t="shared" si="1297"/>
        <v>0</v>
      </c>
      <c r="FT208" s="759">
        <f t="shared" si="1297"/>
        <v>0</v>
      </c>
      <c r="FU208" s="759">
        <f t="shared" si="1297"/>
        <v>0</v>
      </c>
      <c r="FV208" s="759">
        <f t="shared" si="1297"/>
        <v>0</v>
      </c>
      <c r="FW208" s="759">
        <f t="shared" si="1297"/>
        <v>0</v>
      </c>
      <c r="FX208" s="759">
        <f t="shared" si="1297"/>
        <v>0</v>
      </c>
      <c r="FY208" s="759">
        <f t="shared" si="1297"/>
        <v>0</v>
      </c>
      <c r="FZ208" s="759">
        <f t="shared" si="1297"/>
        <v>0</v>
      </c>
      <c r="GA208" s="759">
        <f t="shared" si="1297"/>
        <v>0</v>
      </c>
      <c r="GB208" s="765">
        <f t="shared" ref="GB208:GB228" si="1298">+SUBTOTAL(9,FP208:GA208)</f>
        <v>0</v>
      </c>
      <c r="GC208" s="761"/>
      <c r="GD208" s="759">
        <f t="shared" ref="GD208:GO208" si="1299">+GD65/$D$149</f>
        <v>0</v>
      </c>
      <c r="GE208" s="759">
        <f t="shared" si="1299"/>
        <v>0</v>
      </c>
      <c r="GF208" s="759">
        <f t="shared" si="1299"/>
        <v>0</v>
      </c>
      <c r="GG208" s="759">
        <f t="shared" si="1299"/>
        <v>0</v>
      </c>
      <c r="GH208" s="759">
        <f t="shared" si="1299"/>
        <v>0</v>
      </c>
      <c r="GI208" s="759">
        <f t="shared" si="1299"/>
        <v>0</v>
      </c>
      <c r="GJ208" s="759">
        <f t="shared" si="1299"/>
        <v>0</v>
      </c>
      <c r="GK208" s="759">
        <f t="shared" si="1299"/>
        <v>0</v>
      </c>
      <c r="GL208" s="759">
        <f t="shared" si="1299"/>
        <v>0</v>
      </c>
      <c r="GM208" s="759">
        <f t="shared" si="1299"/>
        <v>0</v>
      </c>
      <c r="GN208" s="759">
        <f t="shared" si="1299"/>
        <v>0</v>
      </c>
      <c r="GO208" s="759">
        <f t="shared" si="1299"/>
        <v>0</v>
      </c>
      <c r="GP208" s="765">
        <f t="shared" ref="GP208:GP228" si="1300">+SUBTOTAL(9,GD208:GO208)</f>
        <v>0</v>
      </c>
      <c r="GQ208" s="761"/>
      <c r="GR208" s="759">
        <f t="shared" ref="GR208:HC208" si="1301">+GR65/$D$149</f>
        <v>0</v>
      </c>
      <c r="GS208" s="759">
        <f t="shared" si="1301"/>
        <v>0</v>
      </c>
      <c r="GT208" s="759">
        <f t="shared" si="1301"/>
        <v>0</v>
      </c>
      <c r="GU208" s="759">
        <f t="shared" si="1301"/>
        <v>0</v>
      </c>
      <c r="GV208" s="759">
        <f t="shared" si="1301"/>
        <v>0</v>
      </c>
      <c r="GW208" s="759">
        <f t="shared" si="1301"/>
        <v>0</v>
      </c>
      <c r="GX208" s="759">
        <f t="shared" si="1301"/>
        <v>0</v>
      </c>
      <c r="GY208" s="759">
        <f t="shared" si="1301"/>
        <v>0</v>
      </c>
      <c r="GZ208" s="759">
        <f t="shared" si="1301"/>
        <v>0</v>
      </c>
      <c r="HA208" s="759">
        <f t="shared" si="1301"/>
        <v>0</v>
      </c>
      <c r="HB208" s="759">
        <f t="shared" si="1301"/>
        <v>0</v>
      </c>
      <c r="HC208" s="759">
        <f t="shared" si="1301"/>
        <v>0</v>
      </c>
      <c r="HD208" s="765">
        <f>+SUBTOTAL(9,GR208:HC208)*0</f>
        <v>0</v>
      </c>
      <c r="HE208" s="761"/>
      <c r="HF208" s="759">
        <f t="shared" ref="HF208:HQ208" si="1302">+HF65/$D$149</f>
        <v>0</v>
      </c>
      <c r="HG208" s="759">
        <f t="shared" si="1302"/>
        <v>0</v>
      </c>
      <c r="HH208" s="759">
        <f t="shared" si="1302"/>
        <v>0</v>
      </c>
      <c r="HI208" s="759">
        <f t="shared" si="1302"/>
        <v>0</v>
      </c>
      <c r="HJ208" s="759">
        <f t="shared" si="1302"/>
        <v>0</v>
      </c>
      <c r="HK208" s="759">
        <f t="shared" si="1302"/>
        <v>0</v>
      </c>
      <c r="HL208" s="759">
        <f t="shared" si="1302"/>
        <v>0</v>
      </c>
      <c r="HM208" s="759">
        <f t="shared" si="1302"/>
        <v>0</v>
      </c>
      <c r="HN208" s="759">
        <f t="shared" si="1302"/>
        <v>0</v>
      </c>
      <c r="HO208" s="759">
        <f t="shared" si="1302"/>
        <v>0</v>
      </c>
      <c r="HP208" s="759">
        <f t="shared" si="1302"/>
        <v>0</v>
      </c>
      <c r="HQ208" s="759">
        <f t="shared" si="1302"/>
        <v>0</v>
      </c>
      <c r="HR208" s="765">
        <f t="shared" ref="HR208:HR228" si="1303">+SUBTOTAL(9,HF208:HQ208)</f>
        <v>0</v>
      </c>
      <c r="HS208" s="761"/>
      <c r="HT208" s="759">
        <f t="shared" ref="HT208:IE208" si="1304">+HT65/$D$149</f>
        <v>0</v>
      </c>
      <c r="HU208" s="759">
        <f t="shared" si="1304"/>
        <v>0</v>
      </c>
      <c r="HV208" s="759">
        <f t="shared" si="1304"/>
        <v>0</v>
      </c>
      <c r="HW208" s="759">
        <f t="shared" si="1304"/>
        <v>0</v>
      </c>
      <c r="HX208" s="759">
        <f t="shared" si="1304"/>
        <v>0</v>
      </c>
      <c r="HY208" s="759">
        <f t="shared" si="1304"/>
        <v>0</v>
      </c>
      <c r="HZ208" s="759">
        <f t="shared" si="1304"/>
        <v>0</v>
      </c>
      <c r="IA208" s="759">
        <f t="shared" si="1304"/>
        <v>0</v>
      </c>
      <c r="IB208" s="759">
        <f t="shared" si="1304"/>
        <v>0</v>
      </c>
      <c r="IC208" s="759">
        <f t="shared" si="1304"/>
        <v>0</v>
      </c>
      <c r="ID208" s="759">
        <f t="shared" si="1304"/>
        <v>0</v>
      </c>
      <c r="IE208" s="759">
        <f t="shared" si="1304"/>
        <v>0</v>
      </c>
      <c r="IF208" s="765">
        <f t="shared" ref="IF208:IF228" si="1305">+SUBTOTAL(9,HT208:IE208)</f>
        <v>0</v>
      </c>
      <c r="IG208" s="761"/>
      <c r="IH208" s="759">
        <f t="shared" ref="IH208:IS208" si="1306">+IH65/$D$149</f>
        <v>0</v>
      </c>
      <c r="II208" s="759">
        <f t="shared" si="1306"/>
        <v>0</v>
      </c>
      <c r="IJ208" s="759">
        <f t="shared" si="1306"/>
        <v>0</v>
      </c>
      <c r="IK208" s="759">
        <f t="shared" si="1306"/>
        <v>0</v>
      </c>
      <c r="IL208" s="759">
        <f t="shared" si="1306"/>
        <v>0</v>
      </c>
      <c r="IM208" s="759">
        <f t="shared" si="1306"/>
        <v>0</v>
      </c>
      <c r="IN208" s="759">
        <f t="shared" si="1306"/>
        <v>0</v>
      </c>
      <c r="IO208" s="759">
        <f t="shared" si="1306"/>
        <v>0</v>
      </c>
      <c r="IP208" s="759">
        <f t="shared" si="1306"/>
        <v>0</v>
      </c>
      <c r="IQ208" s="759">
        <f t="shared" si="1306"/>
        <v>0</v>
      </c>
      <c r="IR208" s="759">
        <f t="shared" si="1306"/>
        <v>0</v>
      </c>
      <c r="IS208" s="759">
        <f t="shared" si="1306"/>
        <v>0</v>
      </c>
      <c r="IT208" s="765">
        <f t="shared" ref="IT208:IT228" si="1307">+SUBTOTAL(9,IH208:IS208)</f>
        <v>0</v>
      </c>
      <c r="IU208" s="761"/>
      <c r="IV208" s="759">
        <f t="shared" ref="IV208:JG208" si="1308">+IV65/$D$149</f>
        <v>0</v>
      </c>
      <c r="IW208" s="759">
        <f t="shared" si="1308"/>
        <v>0</v>
      </c>
      <c r="IX208" s="759">
        <f t="shared" si="1308"/>
        <v>0</v>
      </c>
      <c r="IY208" s="759">
        <f t="shared" si="1308"/>
        <v>0</v>
      </c>
      <c r="IZ208" s="759">
        <f t="shared" si="1308"/>
        <v>0</v>
      </c>
      <c r="JA208" s="759">
        <f t="shared" si="1308"/>
        <v>0</v>
      </c>
      <c r="JB208" s="759">
        <f t="shared" si="1308"/>
        <v>0</v>
      </c>
      <c r="JC208" s="759">
        <f t="shared" si="1308"/>
        <v>0</v>
      </c>
      <c r="JD208" s="759">
        <f t="shared" si="1308"/>
        <v>0</v>
      </c>
      <c r="JE208" s="759">
        <f t="shared" si="1308"/>
        <v>0</v>
      </c>
      <c r="JF208" s="759">
        <f t="shared" si="1308"/>
        <v>0</v>
      </c>
      <c r="JG208" s="759">
        <f t="shared" si="1308"/>
        <v>0</v>
      </c>
      <c r="JH208" s="765">
        <f t="shared" ref="JH208:JH228" si="1309">+SUBTOTAL(9,IV208:JG208)</f>
        <v>0</v>
      </c>
      <c r="JI208" s="761"/>
      <c r="JJ208" s="759">
        <f t="shared" ref="JJ208:JU208" si="1310">+JJ65/$D$149</f>
        <v>0</v>
      </c>
      <c r="JK208" s="759">
        <f t="shared" si="1310"/>
        <v>0</v>
      </c>
      <c r="JL208" s="759">
        <f t="shared" si="1310"/>
        <v>0</v>
      </c>
      <c r="JM208" s="759">
        <f t="shared" si="1310"/>
        <v>0</v>
      </c>
      <c r="JN208" s="759">
        <f t="shared" si="1310"/>
        <v>0</v>
      </c>
      <c r="JO208" s="759">
        <f t="shared" si="1310"/>
        <v>0</v>
      </c>
      <c r="JP208" s="759">
        <f t="shared" si="1310"/>
        <v>0</v>
      </c>
      <c r="JQ208" s="759">
        <f t="shared" si="1310"/>
        <v>0</v>
      </c>
      <c r="JR208" s="759">
        <f t="shared" si="1310"/>
        <v>0</v>
      </c>
      <c r="JS208" s="759">
        <f t="shared" si="1310"/>
        <v>0</v>
      </c>
      <c r="JT208" s="759">
        <f t="shared" si="1310"/>
        <v>0</v>
      </c>
      <c r="JU208" s="759">
        <f t="shared" si="1310"/>
        <v>0</v>
      </c>
      <c r="JV208" s="765">
        <f t="shared" ref="JV208:JV228" si="1311">+SUBTOTAL(9,JJ208:JU208)</f>
        <v>0</v>
      </c>
      <c r="JW208" s="761"/>
      <c r="JX208" s="759">
        <f t="shared" ref="JX208:KI208" si="1312">+JX65/$D$149</f>
        <v>0</v>
      </c>
      <c r="JY208" s="759">
        <f t="shared" si="1312"/>
        <v>0</v>
      </c>
      <c r="JZ208" s="759">
        <f t="shared" si="1312"/>
        <v>0</v>
      </c>
      <c r="KA208" s="759">
        <f t="shared" si="1312"/>
        <v>0</v>
      </c>
      <c r="KB208" s="759">
        <f t="shared" si="1312"/>
        <v>0</v>
      </c>
      <c r="KC208" s="759">
        <f t="shared" si="1312"/>
        <v>0</v>
      </c>
      <c r="KD208" s="759">
        <f t="shared" si="1312"/>
        <v>0</v>
      </c>
      <c r="KE208" s="759">
        <f t="shared" si="1312"/>
        <v>0</v>
      </c>
      <c r="KF208" s="759">
        <f t="shared" si="1312"/>
        <v>0</v>
      </c>
      <c r="KG208" s="759">
        <f t="shared" si="1312"/>
        <v>0</v>
      </c>
      <c r="KH208" s="759">
        <f t="shared" si="1312"/>
        <v>0</v>
      </c>
      <c r="KI208" s="759">
        <f t="shared" si="1312"/>
        <v>0</v>
      </c>
      <c r="KJ208" s="765">
        <f t="shared" ref="KJ208:KJ228" si="1313">+SUBTOTAL(9,JX208:KI208)</f>
        <v>0</v>
      </c>
      <c r="KK208" s="761"/>
      <c r="KL208" s="759">
        <f t="shared" ref="KL208:KW208" si="1314">+KL65/$D$149</f>
        <v>0</v>
      </c>
      <c r="KM208" s="759">
        <f t="shared" si="1314"/>
        <v>0</v>
      </c>
      <c r="KN208" s="759">
        <f t="shared" si="1314"/>
        <v>0</v>
      </c>
      <c r="KO208" s="759">
        <f t="shared" si="1314"/>
        <v>0</v>
      </c>
      <c r="KP208" s="759">
        <f t="shared" si="1314"/>
        <v>0</v>
      </c>
      <c r="KQ208" s="759">
        <f t="shared" si="1314"/>
        <v>0</v>
      </c>
      <c r="KR208" s="759">
        <f t="shared" si="1314"/>
        <v>0</v>
      </c>
      <c r="KS208" s="759">
        <f t="shared" si="1314"/>
        <v>0</v>
      </c>
      <c r="KT208" s="759">
        <f t="shared" si="1314"/>
        <v>0</v>
      </c>
      <c r="KU208" s="759">
        <f t="shared" si="1314"/>
        <v>0</v>
      </c>
      <c r="KV208" s="759">
        <f t="shared" si="1314"/>
        <v>0</v>
      </c>
      <c r="KW208" s="759">
        <f t="shared" si="1314"/>
        <v>0</v>
      </c>
      <c r="KX208" s="765">
        <f t="shared" ref="KX208:KX228" si="1315">+SUBTOTAL(9,KL208:KW208)</f>
        <v>0</v>
      </c>
      <c r="KY208" s="761"/>
      <c r="KZ208" s="759">
        <f t="shared" ref="KZ208:LK208" si="1316">+KZ65/$D$149</f>
        <v>0</v>
      </c>
      <c r="LA208" s="759">
        <f t="shared" si="1316"/>
        <v>0</v>
      </c>
      <c r="LB208" s="759">
        <f t="shared" si="1316"/>
        <v>0</v>
      </c>
      <c r="LC208" s="759">
        <f t="shared" si="1316"/>
        <v>0</v>
      </c>
      <c r="LD208" s="759">
        <f t="shared" si="1316"/>
        <v>0</v>
      </c>
      <c r="LE208" s="759">
        <f t="shared" si="1316"/>
        <v>0</v>
      </c>
      <c r="LF208" s="759">
        <f t="shared" si="1316"/>
        <v>0</v>
      </c>
      <c r="LG208" s="759">
        <f t="shared" si="1316"/>
        <v>0</v>
      </c>
      <c r="LH208" s="759">
        <f t="shared" si="1316"/>
        <v>0</v>
      </c>
      <c r="LI208" s="759">
        <f t="shared" si="1316"/>
        <v>0</v>
      </c>
      <c r="LJ208" s="759">
        <f t="shared" si="1316"/>
        <v>0</v>
      </c>
      <c r="LK208" s="759">
        <f t="shared" si="1316"/>
        <v>0</v>
      </c>
      <c r="LL208" s="765">
        <f t="shared" ref="LL208:LL228" si="1317">+SUBTOTAL(9,KZ208:LK208)</f>
        <v>0</v>
      </c>
      <c r="LM208" s="761"/>
      <c r="LN208" s="759">
        <v>0</v>
      </c>
      <c r="LO208" s="764">
        <v>0</v>
      </c>
      <c r="LP208" s="763">
        <v>0</v>
      </c>
      <c r="LQ208" s="763">
        <v>0</v>
      </c>
      <c r="LR208" s="763">
        <v>0</v>
      </c>
      <c r="LS208" s="763">
        <v>0</v>
      </c>
      <c r="LT208" s="763">
        <v>0</v>
      </c>
      <c r="LU208" s="763">
        <v>0</v>
      </c>
      <c r="LV208" s="763">
        <v>0</v>
      </c>
      <c r="LW208" s="763">
        <v>0</v>
      </c>
      <c r="LX208" s="763">
        <v>0</v>
      </c>
      <c r="LY208" s="763">
        <v>0</v>
      </c>
      <c r="LZ208" s="765">
        <f t="shared" ref="LZ208:LZ228" si="1318">+SUBTOTAL(9,LN208:LY208)</f>
        <v>0</v>
      </c>
      <c r="MA208" s="761"/>
      <c r="MB208" s="765">
        <f t="shared" ref="MB208:MM223" si="1319">SUMIF($D$11:$LY$11,MB$8,$D208:$LY208)</f>
        <v>0</v>
      </c>
      <c r="MC208" s="765">
        <f t="shared" si="1319"/>
        <v>0</v>
      </c>
      <c r="MD208" s="765">
        <f t="shared" si="1319"/>
        <v>0</v>
      </c>
      <c r="ME208" s="765">
        <f t="shared" si="1319"/>
        <v>0</v>
      </c>
      <c r="MF208" s="765">
        <f t="shared" si="1319"/>
        <v>0</v>
      </c>
      <c r="MG208" s="765">
        <f t="shared" si="1319"/>
        <v>0</v>
      </c>
      <c r="MH208" s="765">
        <f t="shared" si="1319"/>
        <v>0</v>
      </c>
      <c r="MI208" s="765">
        <f t="shared" si="1319"/>
        <v>0</v>
      </c>
      <c r="MJ208" s="765">
        <f t="shared" si="1319"/>
        <v>0</v>
      </c>
      <c r="MK208" s="765">
        <f t="shared" si="1319"/>
        <v>0</v>
      </c>
      <c r="ML208" s="765">
        <f t="shared" si="1319"/>
        <v>0</v>
      </c>
      <c r="MM208" s="765">
        <f t="shared" si="1319"/>
        <v>0</v>
      </c>
      <c r="MN208" s="765">
        <f t="shared" ref="MN208" si="1320">SUM(MB208:MM208)</f>
        <v>0</v>
      </c>
    </row>
    <row r="209" spans="1:352" x14ac:dyDescent="0.25">
      <c r="A209" s="792"/>
      <c r="B209" s="255" t="s">
        <v>112</v>
      </c>
      <c r="C209" s="313"/>
      <c r="D209" s="759">
        <f t="shared" ref="D209:O209" si="1321">+D66/$D$149</f>
        <v>647.37628050902595</v>
      </c>
      <c r="E209" s="759">
        <f t="shared" si="1321"/>
        <v>647.37628050902595</v>
      </c>
      <c r="F209" s="759">
        <f t="shared" si="1321"/>
        <v>647.37628050902595</v>
      </c>
      <c r="G209" s="759">
        <f t="shared" si="1321"/>
        <v>647.37628050902595</v>
      </c>
      <c r="H209" s="759">
        <f t="shared" si="1321"/>
        <v>647.37628050902595</v>
      </c>
      <c r="I209" s="759">
        <f t="shared" si="1321"/>
        <v>647.37628050902595</v>
      </c>
      <c r="J209" s="759">
        <f t="shared" si="1321"/>
        <v>647.37628050902595</v>
      </c>
      <c r="K209" s="759">
        <f t="shared" si="1321"/>
        <v>647.37628050902595</v>
      </c>
      <c r="L209" s="759">
        <f t="shared" si="1321"/>
        <v>647.37628050902595</v>
      </c>
      <c r="M209" s="759">
        <f t="shared" si="1321"/>
        <v>647.37628050902595</v>
      </c>
      <c r="N209" s="759">
        <f t="shared" si="1321"/>
        <v>647.37628050902595</v>
      </c>
      <c r="O209" s="759">
        <f t="shared" si="1321"/>
        <v>606.23732731096891</v>
      </c>
      <c r="P209" s="765">
        <f t="shared" si="1274"/>
        <v>7727.3764129102556</v>
      </c>
      <c r="Q209" s="761"/>
      <c r="R209" s="759">
        <f t="shared" ref="R209:AC209" si="1322">+R66/$D$149</f>
        <v>66.969960052657854</v>
      </c>
      <c r="S209" s="759">
        <f t="shared" si="1322"/>
        <v>66.969960052657854</v>
      </c>
      <c r="T209" s="759">
        <f t="shared" si="1322"/>
        <v>66.969960052657854</v>
      </c>
      <c r="U209" s="759">
        <f t="shared" si="1322"/>
        <v>66.969960052657854</v>
      </c>
      <c r="V209" s="759">
        <f t="shared" si="1322"/>
        <v>66.969960052657854</v>
      </c>
      <c r="W209" s="759">
        <f t="shared" si="1322"/>
        <v>66.969960052657854</v>
      </c>
      <c r="X209" s="759">
        <f t="shared" si="1322"/>
        <v>66.969960052657854</v>
      </c>
      <c r="Y209" s="759">
        <f t="shared" si="1322"/>
        <v>66.969960052657854</v>
      </c>
      <c r="Z209" s="759">
        <f t="shared" si="1322"/>
        <v>66.969960052657854</v>
      </c>
      <c r="AA209" s="759">
        <f t="shared" si="1322"/>
        <v>66.969960052657854</v>
      </c>
      <c r="AB209" s="759">
        <f t="shared" si="1322"/>
        <v>66.969960052657854</v>
      </c>
      <c r="AC209" s="759">
        <f t="shared" si="1322"/>
        <v>62.714206273548506</v>
      </c>
      <c r="AD209" s="765">
        <f t="shared" si="1276"/>
        <v>799.38376685278467</v>
      </c>
      <c r="AE209" s="761"/>
      <c r="AF209" s="759">
        <f t="shared" ref="AF209:AQ209" si="1323">+AF66/$D$149</f>
        <v>66.969960052657854</v>
      </c>
      <c r="AG209" s="759">
        <f t="shared" si="1323"/>
        <v>66.969960052657854</v>
      </c>
      <c r="AH209" s="759">
        <f t="shared" si="1323"/>
        <v>66.969960052657854</v>
      </c>
      <c r="AI209" s="759">
        <f t="shared" si="1323"/>
        <v>66.969960052657854</v>
      </c>
      <c r="AJ209" s="759">
        <f t="shared" si="1323"/>
        <v>66.969960052657854</v>
      </c>
      <c r="AK209" s="759">
        <f t="shared" si="1323"/>
        <v>66.969960052657854</v>
      </c>
      <c r="AL209" s="759">
        <f t="shared" si="1323"/>
        <v>66.969960052657854</v>
      </c>
      <c r="AM209" s="759">
        <f t="shared" si="1323"/>
        <v>66.969960052657854</v>
      </c>
      <c r="AN209" s="759">
        <f t="shared" si="1323"/>
        <v>66.969960052657854</v>
      </c>
      <c r="AO209" s="759">
        <f t="shared" si="1323"/>
        <v>66.969960052657854</v>
      </c>
      <c r="AP209" s="759">
        <f t="shared" si="1323"/>
        <v>66.969960052657854</v>
      </c>
      <c r="AQ209" s="759">
        <f t="shared" si="1323"/>
        <v>62.714206273548506</v>
      </c>
      <c r="AR209" s="765">
        <f t="shared" si="1278"/>
        <v>799.38376685278467</v>
      </c>
      <c r="AS209" s="761"/>
      <c r="AT209" s="759">
        <f t="shared" ref="AT209:BE209" si="1324">+AT66/$D$149</f>
        <v>44.646640035105243</v>
      </c>
      <c r="AU209" s="759">
        <f t="shared" si="1324"/>
        <v>44.646640035105243</v>
      </c>
      <c r="AV209" s="759">
        <f t="shared" si="1324"/>
        <v>44.646640035105243</v>
      </c>
      <c r="AW209" s="759">
        <f t="shared" si="1324"/>
        <v>44.646640035105243</v>
      </c>
      <c r="AX209" s="759">
        <f t="shared" si="1324"/>
        <v>44.646640035105243</v>
      </c>
      <c r="AY209" s="759">
        <f t="shared" si="1324"/>
        <v>44.646640035105243</v>
      </c>
      <c r="AZ209" s="759">
        <f t="shared" si="1324"/>
        <v>44.646640035105243</v>
      </c>
      <c r="BA209" s="759">
        <f t="shared" si="1324"/>
        <v>44.646640035105243</v>
      </c>
      <c r="BB209" s="759">
        <f t="shared" si="1324"/>
        <v>44.646640035105243</v>
      </c>
      <c r="BC209" s="759">
        <f t="shared" si="1324"/>
        <v>44.646640035105243</v>
      </c>
      <c r="BD209" s="759">
        <f t="shared" si="1324"/>
        <v>44.646640035105243</v>
      </c>
      <c r="BE209" s="759">
        <f t="shared" si="1324"/>
        <v>41.809470849032337</v>
      </c>
      <c r="BF209" s="765">
        <f t="shared" si="1280"/>
        <v>532.92251123518997</v>
      </c>
      <c r="BG209" s="474"/>
      <c r="BH209" s="759">
        <f t="shared" ref="BH209:BS209" si="1325">+BH66/$D$149</f>
        <v>334.8498002632893</v>
      </c>
      <c r="BI209" s="759">
        <f t="shared" si="1325"/>
        <v>334.8498002632893</v>
      </c>
      <c r="BJ209" s="759">
        <f t="shared" si="1325"/>
        <v>334.8498002632893</v>
      </c>
      <c r="BK209" s="759">
        <f t="shared" si="1325"/>
        <v>334.8498002632893</v>
      </c>
      <c r="BL209" s="759">
        <f t="shared" si="1325"/>
        <v>334.8498002632893</v>
      </c>
      <c r="BM209" s="759">
        <f t="shared" si="1325"/>
        <v>334.8498002632893</v>
      </c>
      <c r="BN209" s="759">
        <f t="shared" si="1325"/>
        <v>334.8498002632893</v>
      </c>
      <c r="BO209" s="759">
        <f t="shared" si="1325"/>
        <v>334.8498002632893</v>
      </c>
      <c r="BP209" s="759">
        <f t="shared" si="1325"/>
        <v>334.8498002632893</v>
      </c>
      <c r="BQ209" s="759">
        <f t="shared" si="1325"/>
        <v>334.8498002632893</v>
      </c>
      <c r="BR209" s="759">
        <f t="shared" si="1325"/>
        <v>334.8498002632893</v>
      </c>
      <c r="BS209" s="759">
        <f t="shared" si="1325"/>
        <v>313.57103136774253</v>
      </c>
      <c r="BT209" s="765">
        <f t="shared" si="1282"/>
        <v>3996.9188342639245</v>
      </c>
      <c r="BU209" s="761"/>
      <c r="BV209" s="759">
        <f t="shared" ref="BV209:CG209" si="1326">+BV66/$D$149</f>
        <v>22.323320017552621</v>
      </c>
      <c r="BW209" s="759">
        <f t="shared" si="1326"/>
        <v>22.323320017552621</v>
      </c>
      <c r="BX209" s="759">
        <f t="shared" si="1326"/>
        <v>22.323320017552621</v>
      </c>
      <c r="BY209" s="759">
        <f t="shared" si="1326"/>
        <v>22.323320017552621</v>
      </c>
      <c r="BZ209" s="759">
        <f t="shared" si="1326"/>
        <v>22.323320017552621</v>
      </c>
      <c r="CA209" s="759">
        <f t="shared" si="1326"/>
        <v>22.323320017552621</v>
      </c>
      <c r="CB209" s="759">
        <f t="shared" si="1326"/>
        <v>22.323320017552621</v>
      </c>
      <c r="CC209" s="759">
        <f t="shared" si="1326"/>
        <v>22.323320017552621</v>
      </c>
      <c r="CD209" s="759">
        <f t="shared" si="1326"/>
        <v>22.323320017552621</v>
      </c>
      <c r="CE209" s="759">
        <f t="shared" si="1326"/>
        <v>22.323320017552621</v>
      </c>
      <c r="CF209" s="759">
        <f t="shared" si="1326"/>
        <v>22.323320017552621</v>
      </c>
      <c r="CG209" s="759">
        <f t="shared" si="1326"/>
        <v>20.904735424516169</v>
      </c>
      <c r="CH209" s="765">
        <f t="shared" si="1284"/>
        <v>266.46125561759499</v>
      </c>
      <c r="CI209" s="761"/>
      <c r="CJ209" s="759">
        <f t="shared" ref="CJ209:CU209" si="1327">+CJ66/$D$149</f>
        <v>245.5565201930788</v>
      </c>
      <c r="CK209" s="759">
        <f t="shared" si="1327"/>
        <v>245.5565201930788</v>
      </c>
      <c r="CL209" s="759">
        <f t="shared" si="1327"/>
        <v>245.5565201930788</v>
      </c>
      <c r="CM209" s="759">
        <f t="shared" si="1327"/>
        <v>245.5565201930788</v>
      </c>
      <c r="CN209" s="759">
        <f t="shared" si="1327"/>
        <v>245.5565201930788</v>
      </c>
      <c r="CO209" s="759">
        <f t="shared" si="1327"/>
        <v>245.5565201930788</v>
      </c>
      <c r="CP209" s="759">
        <f t="shared" si="1327"/>
        <v>245.5565201930788</v>
      </c>
      <c r="CQ209" s="759">
        <f t="shared" si="1327"/>
        <v>245.5565201930788</v>
      </c>
      <c r="CR209" s="759">
        <f t="shared" si="1327"/>
        <v>245.5565201930788</v>
      </c>
      <c r="CS209" s="759">
        <f t="shared" si="1327"/>
        <v>245.5565201930788</v>
      </c>
      <c r="CT209" s="759">
        <f t="shared" si="1327"/>
        <v>245.5565201930788</v>
      </c>
      <c r="CU209" s="759">
        <f t="shared" si="1327"/>
        <v>229.95208966967783</v>
      </c>
      <c r="CV209" s="765">
        <f t="shared" si="1286"/>
        <v>2931.0738117935448</v>
      </c>
      <c r="CW209" s="761"/>
      <c r="CX209" s="759">
        <f t="shared" ref="CX209:DI209" si="1328">+CX66/$D$149</f>
        <v>625.05296049147341</v>
      </c>
      <c r="CY209" s="759">
        <f t="shared" si="1328"/>
        <v>625.05296049147341</v>
      </c>
      <c r="CZ209" s="759">
        <f t="shared" si="1328"/>
        <v>625.05296049147341</v>
      </c>
      <c r="DA209" s="759">
        <f t="shared" si="1328"/>
        <v>625.05296049147341</v>
      </c>
      <c r="DB209" s="759">
        <f t="shared" si="1328"/>
        <v>625.05296049147341</v>
      </c>
      <c r="DC209" s="759">
        <f t="shared" si="1328"/>
        <v>625.05296049147341</v>
      </c>
      <c r="DD209" s="759">
        <f t="shared" si="1328"/>
        <v>625.05296049147341</v>
      </c>
      <c r="DE209" s="759">
        <f t="shared" si="1328"/>
        <v>625.05296049147341</v>
      </c>
      <c r="DF209" s="759">
        <f t="shared" si="1328"/>
        <v>625.05296049147341</v>
      </c>
      <c r="DG209" s="759">
        <f t="shared" si="1328"/>
        <v>625.05296049147341</v>
      </c>
      <c r="DH209" s="759">
        <f t="shared" si="1328"/>
        <v>625.05296049147341</v>
      </c>
      <c r="DI209" s="759">
        <f t="shared" si="1328"/>
        <v>585.33259188645263</v>
      </c>
      <c r="DJ209" s="765">
        <f t="shared" si="1288"/>
        <v>7460.9151572926621</v>
      </c>
      <c r="DK209" s="761"/>
      <c r="DL209" s="759">
        <f t="shared" ref="DL209:DW209" si="1329">+DL66/$D$149</f>
        <v>625.05296049147341</v>
      </c>
      <c r="DM209" s="759">
        <f t="shared" si="1329"/>
        <v>625.05296049147341</v>
      </c>
      <c r="DN209" s="759">
        <f t="shared" si="1329"/>
        <v>625.05296049147341</v>
      </c>
      <c r="DO209" s="759">
        <f t="shared" si="1329"/>
        <v>625.05296049147341</v>
      </c>
      <c r="DP209" s="759">
        <f t="shared" si="1329"/>
        <v>625.05296049147341</v>
      </c>
      <c r="DQ209" s="759">
        <f t="shared" si="1329"/>
        <v>625.05296049147341</v>
      </c>
      <c r="DR209" s="759">
        <f t="shared" si="1329"/>
        <v>625.05296049147341</v>
      </c>
      <c r="DS209" s="759">
        <f t="shared" si="1329"/>
        <v>625.05296049147341</v>
      </c>
      <c r="DT209" s="759">
        <f t="shared" si="1329"/>
        <v>625.05296049147341</v>
      </c>
      <c r="DU209" s="759">
        <f t="shared" si="1329"/>
        <v>625.05296049147341</v>
      </c>
      <c r="DV209" s="759">
        <f t="shared" si="1329"/>
        <v>625.05296049147341</v>
      </c>
      <c r="DW209" s="759">
        <f t="shared" si="1329"/>
        <v>585.33259188645263</v>
      </c>
      <c r="DX209" s="765">
        <f t="shared" si="1290"/>
        <v>7460.9151572926621</v>
      </c>
      <c r="DY209" s="761"/>
      <c r="DZ209" s="759">
        <f t="shared" ref="DZ209:EK209" si="1330">+DZ66/$D$149</f>
        <v>22.323320017552621</v>
      </c>
      <c r="EA209" s="759">
        <f t="shared" si="1330"/>
        <v>22.323320017552621</v>
      </c>
      <c r="EB209" s="759">
        <f t="shared" si="1330"/>
        <v>22.323320017552621</v>
      </c>
      <c r="EC209" s="759">
        <f t="shared" si="1330"/>
        <v>22.323320017552621</v>
      </c>
      <c r="ED209" s="759">
        <f t="shared" si="1330"/>
        <v>22.323320017552621</v>
      </c>
      <c r="EE209" s="759">
        <f t="shared" si="1330"/>
        <v>22.323320017552621</v>
      </c>
      <c r="EF209" s="759">
        <f t="shared" si="1330"/>
        <v>22.323320017552621</v>
      </c>
      <c r="EG209" s="759">
        <f t="shared" si="1330"/>
        <v>22.323320017552621</v>
      </c>
      <c r="EH209" s="759">
        <f t="shared" si="1330"/>
        <v>22.323320017552621</v>
      </c>
      <c r="EI209" s="759">
        <f t="shared" si="1330"/>
        <v>22.323320017552621</v>
      </c>
      <c r="EJ209" s="759">
        <f t="shared" si="1330"/>
        <v>22.323320017552621</v>
      </c>
      <c r="EK209" s="759">
        <f t="shared" si="1330"/>
        <v>20.904735424516169</v>
      </c>
      <c r="EL209" s="765">
        <f t="shared" si="1292"/>
        <v>266.46125561759499</v>
      </c>
      <c r="EM209" s="761"/>
      <c r="EN209" s="759">
        <f t="shared" ref="EN209:EY209" si="1331">+EN66/$D$149</f>
        <v>44.646640035105243</v>
      </c>
      <c r="EO209" s="759">
        <f t="shared" si="1331"/>
        <v>44.646640035105243</v>
      </c>
      <c r="EP209" s="759">
        <f t="shared" si="1331"/>
        <v>44.646640035105243</v>
      </c>
      <c r="EQ209" s="759">
        <f t="shared" si="1331"/>
        <v>44.646640035105243</v>
      </c>
      <c r="ER209" s="759">
        <f t="shared" si="1331"/>
        <v>44.646640035105243</v>
      </c>
      <c r="ES209" s="759">
        <f t="shared" si="1331"/>
        <v>44.646640035105243</v>
      </c>
      <c r="ET209" s="759">
        <f t="shared" si="1331"/>
        <v>44.646640035105243</v>
      </c>
      <c r="EU209" s="759">
        <f t="shared" si="1331"/>
        <v>44.646640035105243</v>
      </c>
      <c r="EV209" s="759">
        <f t="shared" si="1331"/>
        <v>44.646640035105243</v>
      </c>
      <c r="EW209" s="759">
        <f t="shared" si="1331"/>
        <v>44.646640035105243</v>
      </c>
      <c r="EX209" s="759">
        <f t="shared" si="1331"/>
        <v>44.646640035105243</v>
      </c>
      <c r="EY209" s="759">
        <f t="shared" si="1331"/>
        <v>41.809470849032337</v>
      </c>
      <c r="EZ209" s="765">
        <f t="shared" si="1294"/>
        <v>532.92251123518997</v>
      </c>
      <c r="FA209" s="761"/>
      <c r="FB209" s="759">
        <f t="shared" ref="FB209:FM209" si="1332">+FB66/$D$149</f>
        <v>22.323320017552621</v>
      </c>
      <c r="FC209" s="759">
        <f t="shared" si="1332"/>
        <v>22.323320017552621</v>
      </c>
      <c r="FD209" s="759">
        <f t="shared" si="1332"/>
        <v>22.323320017552621</v>
      </c>
      <c r="FE209" s="759">
        <f t="shared" si="1332"/>
        <v>22.323320017552621</v>
      </c>
      <c r="FF209" s="759">
        <f t="shared" si="1332"/>
        <v>22.323320017552621</v>
      </c>
      <c r="FG209" s="759">
        <f t="shared" si="1332"/>
        <v>22.323320017552621</v>
      </c>
      <c r="FH209" s="759">
        <f t="shared" si="1332"/>
        <v>22.323320017552621</v>
      </c>
      <c r="FI209" s="759">
        <f t="shared" si="1332"/>
        <v>22.323320017552621</v>
      </c>
      <c r="FJ209" s="759">
        <f t="shared" si="1332"/>
        <v>22.323320017552621</v>
      </c>
      <c r="FK209" s="759">
        <f t="shared" si="1332"/>
        <v>22.323320017552621</v>
      </c>
      <c r="FL209" s="759">
        <f t="shared" si="1332"/>
        <v>22.323320017552621</v>
      </c>
      <c r="FM209" s="759">
        <f t="shared" si="1332"/>
        <v>20.904735424516169</v>
      </c>
      <c r="FN209" s="765">
        <f t="shared" si="1296"/>
        <v>266.46125561759499</v>
      </c>
      <c r="FO209" s="761"/>
      <c r="FP209" s="759">
        <f t="shared" ref="FP209:GA209" si="1333">+FP66/$D$149</f>
        <v>156.26324012286835</v>
      </c>
      <c r="FQ209" s="759">
        <f t="shared" si="1333"/>
        <v>156.26324012286835</v>
      </c>
      <c r="FR209" s="759">
        <f t="shared" si="1333"/>
        <v>156.26324012286835</v>
      </c>
      <c r="FS209" s="759">
        <f t="shared" si="1333"/>
        <v>156.26324012286835</v>
      </c>
      <c r="FT209" s="759">
        <f t="shared" si="1333"/>
        <v>156.26324012286835</v>
      </c>
      <c r="FU209" s="759">
        <f t="shared" si="1333"/>
        <v>156.26324012286835</v>
      </c>
      <c r="FV209" s="759">
        <f t="shared" si="1333"/>
        <v>156.26324012286835</v>
      </c>
      <c r="FW209" s="759">
        <f t="shared" si="1333"/>
        <v>156.26324012286835</v>
      </c>
      <c r="FX209" s="759">
        <f t="shared" si="1333"/>
        <v>156.26324012286835</v>
      </c>
      <c r="FY209" s="759">
        <f t="shared" si="1333"/>
        <v>156.26324012286835</v>
      </c>
      <c r="FZ209" s="759">
        <f t="shared" si="1333"/>
        <v>156.26324012286835</v>
      </c>
      <c r="GA209" s="759">
        <f t="shared" si="1333"/>
        <v>146.33314797161316</v>
      </c>
      <c r="GB209" s="765">
        <f t="shared" si="1298"/>
        <v>1865.2287893231655</v>
      </c>
      <c r="GC209" s="761"/>
      <c r="GD209" s="759">
        <f t="shared" ref="GD209:GO209" si="1334">+GD66/$D$149</f>
        <v>22.323320017552621</v>
      </c>
      <c r="GE209" s="759">
        <f t="shared" si="1334"/>
        <v>22.323320017552621</v>
      </c>
      <c r="GF209" s="759">
        <f t="shared" si="1334"/>
        <v>22.323320017552621</v>
      </c>
      <c r="GG209" s="759">
        <f t="shared" si="1334"/>
        <v>22.323320017552621</v>
      </c>
      <c r="GH209" s="759">
        <f t="shared" si="1334"/>
        <v>22.323320017552621</v>
      </c>
      <c r="GI209" s="759">
        <f t="shared" si="1334"/>
        <v>22.323320017552621</v>
      </c>
      <c r="GJ209" s="759">
        <f t="shared" si="1334"/>
        <v>22.323320017552621</v>
      </c>
      <c r="GK209" s="759">
        <f t="shared" si="1334"/>
        <v>22.323320017552621</v>
      </c>
      <c r="GL209" s="759">
        <f t="shared" si="1334"/>
        <v>22.323320017552621</v>
      </c>
      <c r="GM209" s="759">
        <f t="shared" si="1334"/>
        <v>22.323320017552621</v>
      </c>
      <c r="GN209" s="759">
        <f t="shared" si="1334"/>
        <v>22.323320017552621</v>
      </c>
      <c r="GO209" s="759">
        <f t="shared" si="1334"/>
        <v>20.904735424516169</v>
      </c>
      <c r="GP209" s="765">
        <f t="shared" si="1300"/>
        <v>266.46125561759499</v>
      </c>
      <c r="GQ209" s="761"/>
      <c r="GR209" s="759">
        <f t="shared" ref="GR209:HC209" si="1335">+GR66/$D$149</f>
        <v>-445.88266865561911</v>
      </c>
      <c r="GS209" s="759">
        <f t="shared" si="1335"/>
        <v>-445.88266865561911</v>
      </c>
      <c r="GT209" s="759">
        <f t="shared" si="1335"/>
        <v>3367.2727174263641</v>
      </c>
      <c r="GU209" s="759">
        <f t="shared" si="1335"/>
        <v>3367.2727174263641</v>
      </c>
      <c r="GV209" s="759">
        <f t="shared" si="1335"/>
        <v>3367.2727174263641</v>
      </c>
      <c r="GW209" s="759">
        <f t="shared" si="1335"/>
        <v>3367.2727174263641</v>
      </c>
      <c r="GX209" s="759">
        <f t="shared" si="1335"/>
        <v>3367.2727174263641</v>
      </c>
      <c r="GY209" s="759">
        <f t="shared" si="1335"/>
        <v>3367.2727174263641</v>
      </c>
      <c r="GZ209" s="759">
        <f t="shared" si="1335"/>
        <v>3367.2727174263641</v>
      </c>
      <c r="HA209" s="759">
        <f t="shared" si="1335"/>
        <v>3367.2727174263641</v>
      </c>
      <c r="HB209" s="759">
        <f t="shared" si="1335"/>
        <v>3367.2727174263641</v>
      </c>
      <c r="HC209" s="759">
        <f t="shared" si="1335"/>
        <v>3367.2727174263641</v>
      </c>
      <c r="HD209" s="765">
        <f t="shared" ref="HD209:HD228" si="1336">+SUBTOTAL(9,GR209:HC209)*0</f>
        <v>0</v>
      </c>
      <c r="HE209" s="761"/>
      <c r="HF209" s="759">
        <f t="shared" ref="HF209:HQ209" si="1337">+HF66/$D$149</f>
        <v>89.293280070210486</v>
      </c>
      <c r="HG209" s="759">
        <f t="shared" si="1337"/>
        <v>89.293280070210486</v>
      </c>
      <c r="HH209" s="759">
        <f t="shared" si="1337"/>
        <v>89.293280070210486</v>
      </c>
      <c r="HI209" s="759">
        <f t="shared" si="1337"/>
        <v>89.293280070210486</v>
      </c>
      <c r="HJ209" s="759">
        <f t="shared" si="1337"/>
        <v>89.293280070210486</v>
      </c>
      <c r="HK209" s="759">
        <f t="shared" si="1337"/>
        <v>89.293280070210486</v>
      </c>
      <c r="HL209" s="759">
        <f t="shared" si="1337"/>
        <v>89.293280070210486</v>
      </c>
      <c r="HM209" s="759">
        <f t="shared" si="1337"/>
        <v>89.293280070210486</v>
      </c>
      <c r="HN209" s="759">
        <f t="shared" si="1337"/>
        <v>89.293280070210486</v>
      </c>
      <c r="HO209" s="759">
        <f t="shared" si="1337"/>
        <v>89.293280070210486</v>
      </c>
      <c r="HP209" s="759">
        <f t="shared" si="1337"/>
        <v>89.293280070210486</v>
      </c>
      <c r="HQ209" s="759">
        <f t="shared" si="1337"/>
        <v>83.618941698064674</v>
      </c>
      <c r="HR209" s="765">
        <f t="shared" si="1303"/>
        <v>1065.8450224703799</v>
      </c>
      <c r="HS209" s="761"/>
      <c r="HT209" s="759">
        <f t="shared" ref="HT209:IE209" si="1338">+HT66/$D$149</f>
        <v>22.323320017552621</v>
      </c>
      <c r="HU209" s="759">
        <f t="shared" si="1338"/>
        <v>22.323320017552621</v>
      </c>
      <c r="HV209" s="759">
        <f t="shared" si="1338"/>
        <v>22.323320017552621</v>
      </c>
      <c r="HW209" s="759">
        <f t="shared" si="1338"/>
        <v>22.323320017552621</v>
      </c>
      <c r="HX209" s="759">
        <f t="shared" si="1338"/>
        <v>22.323320017552621</v>
      </c>
      <c r="HY209" s="759">
        <f t="shared" si="1338"/>
        <v>22.323320017552621</v>
      </c>
      <c r="HZ209" s="759">
        <f t="shared" si="1338"/>
        <v>22.323320017552621</v>
      </c>
      <c r="IA209" s="759">
        <f t="shared" si="1338"/>
        <v>22.323320017552621</v>
      </c>
      <c r="IB209" s="759">
        <f t="shared" si="1338"/>
        <v>22.323320017552621</v>
      </c>
      <c r="IC209" s="759">
        <f t="shared" si="1338"/>
        <v>22.323320017552621</v>
      </c>
      <c r="ID209" s="759">
        <f t="shared" si="1338"/>
        <v>22.323320017552621</v>
      </c>
      <c r="IE209" s="759">
        <f t="shared" si="1338"/>
        <v>20.904735424516169</v>
      </c>
      <c r="IF209" s="765">
        <f t="shared" si="1305"/>
        <v>266.46125561759499</v>
      </c>
      <c r="IG209" s="761"/>
      <c r="IH209" s="759">
        <f t="shared" ref="IH209:IS209" si="1339">+IH66/$D$149</f>
        <v>22.323320017552621</v>
      </c>
      <c r="II209" s="759">
        <f t="shared" si="1339"/>
        <v>22.323320017552621</v>
      </c>
      <c r="IJ209" s="759">
        <f t="shared" si="1339"/>
        <v>22.323320017552621</v>
      </c>
      <c r="IK209" s="759">
        <f t="shared" si="1339"/>
        <v>22.323320017552621</v>
      </c>
      <c r="IL209" s="759">
        <f t="shared" si="1339"/>
        <v>22.323320017552621</v>
      </c>
      <c r="IM209" s="759">
        <f t="shared" si="1339"/>
        <v>22.323320017552621</v>
      </c>
      <c r="IN209" s="759">
        <f t="shared" si="1339"/>
        <v>22.323320017552621</v>
      </c>
      <c r="IO209" s="759">
        <f t="shared" si="1339"/>
        <v>22.323320017552621</v>
      </c>
      <c r="IP209" s="759">
        <f t="shared" si="1339"/>
        <v>22.323320017552621</v>
      </c>
      <c r="IQ209" s="759">
        <f t="shared" si="1339"/>
        <v>22.323320017552621</v>
      </c>
      <c r="IR209" s="759">
        <f t="shared" si="1339"/>
        <v>22.323320017552621</v>
      </c>
      <c r="IS209" s="759">
        <f t="shared" si="1339"/>
        <v>20.904735424516169</v>
      </c>
      <c r="IT209" s="765">
        <f t="shared" si="1307"/>
        <v>266.46125561759499</v>
      </c>
      <c r="IU209" s="761"/>
      <c r="IV209" s="759">
        <f t="shared" ref="IV209:JG209" si="1340">+IV66/$D$149</f>
        <v>156.26324012286835</v>
      </c>
      <c r="IW209" s="759">
        <f t="shared" si="1340"/>
        <v>156.26324012286835</v>
      </c>
      <c r="IX209" s="759">
        <f t="shared" si="1340"/>
        <v>156.26324012286835</v>
      </c>
      <c r="IY209" s="759">
        <f t="shared" si="1340"/>
        <v>156.26324012286835</v>
      </c>
      <c r="IZ209" s="759">
        <f t="shared" si="1340"/>
        <v>156.26324012286835</v>
      </c>
      <c r="JA209" s="759">
        <f t="shared" si="1340"/>
        <v>156.26324012286835</v>
      </c>
      <c r="JB209" s="759">
        <f t="shared" si="1340"/>
        <v>156.26324012286835</v>
      </c>
      <c r="JC209" s="759">
        <f t="shared" si="1340"/>
        <v>156.26324012286835</v>
      </c>
      <c r="JD209" s="759">
        <f t="shared" si="1340"/>
        <v>156.26324012286835</v>
      </c>
      <c r="JE209" s="759">
        <f t="shared" si="1340"/>
        <v>156.26324012286835</v>
      </c>
      <c r="JF209" s="759">
        <f t="shared" si="1340"/>
        <v>156.26324012286835</v>
      </c>
      <c r="JG209" s="759">
        <f t="shared" si="1340"/>
        <v>146.33314797161316</v>
      </c>
      <c r="JH209" s="765">
        <f t="shared" si="1309"/>
        <v>1865.2287893231655</v>
      </c>
      <c r="JI209" s="761"/>
      <c r="JJ209" s="759">
        <f t="shared" ref="JJ209:JU209" si="1341">+JJ66/$D$149</f>
        <v>245.5565201930788</v>
      </c>
      <c r="JK209" s="759">
        <f t="shared" si="1341"/>
        <v>245.5565201930788</v>
      </c>
      <c r="JL209" s="759">
        <f t="shared" si="1341"/>
        <v>245.5565201930788</v>
      </c>
      <c r="JM209" s="759">
        <f t="shared" si="1341"/>
        <v>245.5565201930788</v>
      </c>
      <c r="JN209" s="759">
        <f t="shared" si="1341"/>
        <v>245.5565201930788</v>
      </c>
      <c r="JO209" s="759">
        <f t="shared" si="1341"/>
        <v>245.5565201930788</v>
      </c>
      <c r="JP209" s="759">
        <f t="shared" si="1341"/>
        <v>245.5565201930788</v>
      </c>
      <c r="JQ209" s="759">
        <f t="shared" si="1341"/>
        <v>245.5565201930788</v>
      </c>
      <c r="JR209" s="759">
        <f t="shared" si="1341"/>
        <v>245.5565201930788</v>
      </c>
      <c r="JS209" s="759">
        <f t="shared" si="1341"/>
        <v>245.5565201930788</v>
      </c>
      <c r="JT209" s="759">
        <f t="shared" si="1341"/>
        <v>245.5565201930788</v>
      </c>
      <c r="JU209" s="759">
        <f t="shared" si="1341"/>
        <v>229.95208966967783</v>
      </c>
      <c r="JV209" s="765">
        <f t="shared" si="1311"/>
        <v>2931.0738117935448</v>
      </c>
      <c r="JW209" s="761"/>
      <c r="JX209" s="759">
        <f t="shared" ref="JX209:KI209" si="1342">+JX66/$D$149</f>
        <v>111.6166000877631</v>
      </c>
      <c r="JY209" s="759">
        <f t="shared" si="1342"/>
        <v>111.6166000877631</v>
      </c>
      <c r="JZ209" s="759">
        <f t="shared" si="1342"/>
        <v>111.6166000877631</v>
      </c>
      <c r="KA209" s="759">
        <f t="shared" si="1342"/>
        <v>111.6166000877631</v>
      </c>
      <c r="KB209" s="759">
        <f t="shared" si="1342"/>
        <v>111.6166000877631</v>
      </c>
      <c r="KC209" s="759">
        <f t="shared" si="1342"/>
        <v>111.6166000877631</v>
      </c>
      <c r="KD209" s="759">
        <f t="shared" si="1342"/>
        <v>111.6166000877631</v>
      </c>
      <c r="KE209" s="759">
        <f t="shared" si="1342"/>
        <v>111.6166000877631</v>
      </c>
      <c r="KF209" s="759">
        <f t="shared" si="1342"/>
        <v>111.6166000877631</v>
      </c>
      <c r="KG209" s="759">
        <f t="shared" si="1342"/>
        <v>111.6166000877631</v>
      </c>
      <c r="KH209" s="759">
        <f t="shared" si="1342"/>
        <v>111.6166000877631</v>
      </c>
      <c r="KI209" s="759">
        <f t="shared" si="1342"/>
        <v>104.52367712258084</v>
      </c>
      <c r="KJ209" s="765">
        <f t="shared" si="1313"/>
        <v>1332.306278087975</v>
      </c>
      <c r="KK209" s="761"/>
      <c r="KL209" s="759">
        <f t="shared" ref="KL209:KW209" si="1343">+KL66/$D$149</f>
        <v>44.646640035105243</v>
      </c>
      <c r="KM209" s="759">
        <f t="shared" si="1343"/>
        <v>44.646640035105243</v>
      </c>
      <c r="KN209" s="759">
        <f t="shared" si="1343"/>
        <v>44.646640035105243</v>
      </c>
      <c r="KO209" s="759">
        <f t="shared" si="1343"/>
        <v>44.646640035105243</v>
      </c>
      <c r="KP209" s="759">
        <f t="shared" si="1343"/>
        <v>44.646640035105243</v>
      </c>
      <c r="KQ209" s="759">
        <f t="shared" si="1343"/>
        <v>44.646640035105243</v>
      </c>
      <c r="KR209" s="759">
        <f t="shared" si="1343"/>
        <v>44.646640035105243</v>
      </c>
      <c r="KS209" s="759">
        <f t="shared" si="1343"/>
        <v>44.646640035105243</v>
      </c>
      <c r="KT209" s="759">
        <f t="shared" si="1343"/>
        <v>44.646640035105243</v>
      </c>
      <c r="KU209" s="759">
        <f t="shared" si="1343"/>
        <v>44.646640035105243</v>
      </c>
      <c r="KV209" s="759">
        <f t="shared" si="1343"/>
        <v>44.646640035105243</v>
      </c>
      <c r="KW209" s="759">
        <f t="shared" si="1343"/>
        <v>41.809470849032337</v>
      </c>
      <c r="KX209" s="765">
        <f t="shared" si="1315"/>
        <v>532.92251123518997</v>
      </c>
      <c r="KY209" s="761"/>
      <c r="KZ209" s="759">
        <f t="shared" ref="KZ209:LK209" si="1344">+KZ66/$D$149</f>
        <v>22.323320017552621</v>
      </c>
      <c r="LA209" s="759">
        <f t="shared" si="1344"/>
        <v>22.323320017552621</v>
      </c>
      <c r="LB209" s="759">
        <f t="shared" si="1344"/>
        <v>22.323320017552621</v>
      </c>
      <c r="LC209" s="759">
        <f t="shared" si="1344"/>
        <v>22.323320017552621</v>
      </c>
      <c r="LD209" s="759">
        <f t="shared" si="1344"/>
        <v>22.323320017552621</v>
      </c>
      <c r="LE209" s="759">
        <f t="shared" si="1344"/>
        <v>22.323320017552621</v>
      </c>
      <c r="LF209" s="759">
        <f t="shared" si="1344"/>
        <v>22.323320017552621</v>
      </c>
      <c r="LG209" s="759">
        <f t="shared" si="1344"/>
        <v>22.323320017552621</v>
      </c>
      <c r="LH209" s="759">
        <f t="shared" si="1344"/>
        <v>22.323320017552621</v>
      </c>
      <c r="LI209" s="759">
        <f t="shared" si="1344"/>
        <v>22.323320017552621</v>
      </c>
      <c r="LJ209" s="759">
        <f t="shared" si="1344"/>
        <v>22.323320017552621</v>
      </c>
      <c r="LK209" s="759">
        <f t="shared" si="1344"/>
        <v>20.904735424516169</v>
      </c>
      <c r="LL209" s="765">
        <f t="shared" si="1317"/>
        <v>266.46125561759499</v>
      </c>
      <c r="LM209" s="761"/>
      <c r="LN209" s="759">
        <v>0</v>
      </c>
      <c r="LO209" s="764">
        <v>0</v>
      </c>
      <c r="LP209" s="763">
        <v>0</v>
      </c>
      <c r="LQ209" s="763">
        <v>0</v>
      </c>
      <c r="LR209" s="763">
        <v>0</v>
      </c>
      <c r="LS209" s="763">
        <v>0</v>
      </c>
      <c r="LT209" s="763">
        <v>0</v>
      </c>
      <c r="LU209" s="763">
        <v>0</v>
      </c>
      <c r="LV209" s="763">
        <v>0</v>
      </c>
      <c r="LW209" s="763">
        <v>0</v>
      </c>
      <c r="LX209" s="763">
        <v>0</v>
      </c>
      <c r="LY209" s="763">
        <v>0</v>
      </c>
      <c r="LZ209" s="765">
        <f t="shared" si="1318"/>
        <v>0</v>
      </c>
      <c r="MA209" s="761"/>
      <c r="MB209" s="765">
        <f t="shared" si="1319"/>
        <v>3215.1418142230118</v>
      </c>
      <c r="MC209" s="765">
        <f t="shared" si="1319"/>
        <v>3215.1418142230118</v>
      </c>
      <c r="MD209" s="765">
        <f t="shared" si="1319"/>
        <v>7028.2972003049945</v>
      </c>
      <c r="ME209" s="765">
        <f t="shared" si="1319"/>
        <v>7028.2972003049945</v>
      </c>
      <c r="MF209" s="765">
        <f t="shared" si="1319"/>
        <v>7028.2972003049945</v>
      </c>
      <c r="MG209" s="765">
        <f t="shared" si="1319"/>
        <v>7028.2972003049945</v>
      </c>
      <c r="MH209" s="765">
        <f t="shared" si="1319"/>
        <v>7028.2972003049945</v>
      </c>
      <c r="MI209" s="765">
        <f t="shared" si="1319"/>
        <v>7028.2972003049945</v>
      </c>
      <c r="MJ209" s="765">
        <f t="shared" si="1319"/>
        <v>7028.2972003049945</v>
      </c>
      <c r="MK209" s="765">
        <f t="shared" si="1319"/>
        <v>7028.2972003049945</v>
      </c>
      <c r="ML209" s="765">
        <f t="shared" si="1319"/>
        <v>7028.2972003049945</v>
      </c>
      <c r="MM209" s="765">
        <f t="shared" si="1319"/>
        <v>6795.6493270470164</v>
      </c>
      <c r="MN209" s="765">
        <f t="shared" ref="MN209:MN228" si="1345">SUM(MB209:MM209)</f>
        <v>76480.60775823798</v>
      </c>
    </row>
    <row r="210" spans="1:352" x14ac:dyDescent="0.25">
      <c r="A210" s="792"/>
      <c r="B210" s="255" t="s">
        <v>113</v>
      </c>
      <c r="C210" s="313"/>
      <c r="D210" s="759">
        <f t="shared" ref="D210:O210" si="1346">+D67/$D$149</f>
        <v>235.36189353932446</v>
      </c>
      <c r="E210" s="759">
        <f t="shared" si="1346"/>
        <v>230.21815309112736</v>
      </c>
      <c r="F210" s="759">
        <f t="shared" si="1346"/>
        <v>278.10846560846562</v>
      </c>
      <c r="G210" s="759">
        <f t="shared" si="1346"/>
        <v>278.10846560846562</v>
      </c>
      <c r="H210" s="759">
        <f t="shared" si="1346"/>
        <v>278.10846560846562</v>
      </c>
      <c r="I210" s="759">
        <f t="shared" si="1346"/>
        <v>278.10846560846562</v>
      </c>
      <c r="J210" s="759">
        <f t="shared" si="1346"/>
        <v>278.10846560846562</v>
      </c>
      <c r="K210" s="759">
        <f t="shared" si="1346"/>
        <v>278.10846560846562</v>
      </c>
      <c r="L210" s="759">
        <f t="shared" si="1346"/>
        <v>278.10846560846562</v>
      </c>
      <c r="M210" s="759">
        <f t="shared" si="1346"/>
        <v>278.10846560846562</v>
      </c>
      <c r="N210" s="759">
        <f t="shared" si="1346"/>
        <v>278.10846560846562</v>
      </c>
      <c r="O210" s="759">
        <f t="shared" si="1346"/>
        <v>278.10846560846562</v>
      </c>
      <c r="P210" s="765">
        <f t="shared" si="1274"/>
        <v>3246.6647027151084</v>
      </c>
      <c r="Q210" s="761"/>
      <c r="R210" s="759">
        <f t="shared" ref="R210:AC210" si="1347">+R67/$D$149</f>
        <v>24.347782090274944</v>
      </c>
      <c r="S210" s="759">
        <f t="shared" si="1347"/>
        <v>23.815671009426968</v>
      </c>
      <c r="T210" s="759">
        <f t="shared" si="1347"/>
        <v>28.769841269841272</v>
      </c>
      <c r="U210" s="759">
        <f t="shared" si="1347"/>
        <v>28.769841269841272</v>
      </c>
      <c r="V210" s="759">
        <f t="shared" si="1347"/>
        <v>28.769841269841272</v>
      </c>
      <c r="W210" s="759">
        <f t="shared" si="1347"/>
        <v>28.769841269841272</v>
      </c>
      <c r="X210" s="759">
        <f t="shared" si="1347"/>
        <v>28.769841269841272</v>
      </c>
      <c r="Y210" s="759">
        <f t="shared" si="1347"/>
        <v>28.769841269841272</v>
      </c>
      <c r="Z210" s="759">
        <f t="shared" si="1347"/>
        <v>28.769841269841272</v>
      </c>
      <c r="AA210" s="759">
        <f t="shared" si="1347"/>
        <v>28.769841269841272</v>
      </c>
      <c r="AB210" s="759">
        <f t="shared" si="1347"/>
        <v>28.769841269841272</v>
      </c>
      <c r="AC210" s="759">
        <f t="shared" si="1347"/>
        <v>28.769841269841272</v>
      </c>
      <c r="AD210" s="765">
        <f t="shared" si="1276"/>
        <v>335.86186579811459</v>
      </c>
      <c r="AE210" s="761"/>
      <c r="AF210" s="759">
        <f t="shared" ref="AF210:AQ210" si="1348">+AF67/$D$149</f>
        <v>24.347782090274944</v>
      </c>
      <c r="AG210" s="759">
        <f t="shared" si="1348"/>
        <v>23.815671009426968</v>
      </c>
      <c r="AH210" s="759">
        <f t="shared" si="1348"/>
        <v>28.769841269841272</v>
      </c>
      <c r="AI210" s="759">
        <f t="shared" si="1348"/>
        <v>28.769841269841272</v>
      </c>
      <c r="AJ210" s="759">
        <f t="shared" si="1348"/>
        <v>28.769841269841272</v>
      </c>
      <c r="AK210" s="759">
        <f t="shared" si="1348"/>
        <v>28.769841269841272</v>
      </c>
      <c r="AL210" s="759">
        <f t="shared" si="1348"/>
        <v>28.769841269841272</v>
      </c>
      <c r="AM210" s="759">
        <f t="shared" si="1348"/>
        <v>28.769841269841272</v>
      </c>
      <c r="AN210" s="759">
        <f t="shared" si="1348"/>
        <v>28.769841269841272</v>
      </c>
      <c r="AO210" s="759">
        <f t="shared" si="1348"/>
        <v>28.769841269841272</v>
      </c>
      <c r="AP210" s="759">
        <f t="shared" si="1348"/>
        <v>28.769841269841272</v>
      </c>
      <c r="AQ210" s="759">
        <f t="shared" si="1348"/>
        <v>28.769841269841272</v>
      </c>
      <c r="AR210" s="765">
        <f t="shared" si="1278"/>
        <v>335.86186579811459</v>
      </c>
      <c r="AS210" s="761"/>
      <c r="AT210" s="759">
        <f t="shared" ref="AT210:BE210" si="1349">+AT67/$D$149</f>
        <v>16.231854726849964</v>
      </c>
      <c r="AU210" s="759">
        <f t="shared" si="1349"/>
        <v>15.877114006284645</v>
      </c>
      <c r="AV210" s="759">
        <f t="shared" si="1349"/>
        <v>19.179894179894184</v>
      </c>
      <c r="AW210" s="759">
        <f t="shared" si="1349"/>
        <v>19.179894179894184</v>
      </c>
      <c r="AX210" s="759">
        <f t="shared" si="1349"/>
        <v>19.179894179894184</v>
      </c>
      <c r="AY210" s="759">
        <f t="shared" si="1349"/>
        <v>19.179894179894184</v>
      </c>
      <c r="AZ210" s="759">
        <f t="shared" si="1349"/>
        <v>19.179894179894184</v>
      </c>
      <c r="BA210" s="759">
        <f t="shared" si="1349"/>
        <v>19.179894179894184</v>
      </c>
      <c r="BB210" s="759">
        <f t="shared" si="1349"/>
        <v>19.179894179894184</v>
      </c>
      <c r="BC210" s="759">
        <f t="shared" si="1349"/>
        <v>19.179894179894184</v>
      </c>
      <c r="BD210" s="759">
        <f t="shared" si="1349"/>
        <v>19.179894179894184</v>
      </c>
      <c r="BE210" s="759">
        <f t="shared" si="1349"/>
        <v>19.179894179894184</v>
      </c>
      <c r="BF210" s="765">
        <f t="shared" si="1280"/>
        <v>223.90791053207639</v>
      </c>
      <c r="BG210" s="474"/>
      <c r="BH210" s="759">
        <f t="shared" ref="BH210:BS210" si="1350">+BH67/$D$149</f>
        <v>121.73891045137471</v>
      </c>
      <c r="BI210" s="759">
        <f t="shared" si="1350"/>
        <v>119.07835504713482</v>
      </c>
      <c r="BJ210" s="759">
        <f t="shared" si="1350"/>
        <v>143.84920634920638</v>
      </c>
      <c r="BK210" s="759">
        <f t="shared" si="1350"/>
        <v>143.84920634920638</v>
      </c>
      <c r="BL210" s="759">
        <f t="shared" si="1350"/>
        <v>143.84920634920638</v>
      </c>
      <c r="BM210" s="759">
        <f t="shared" si="1350"/>
        <v>143.84920634920638</v>
      </c>
      <c r="BN210" s="759">
        <f t="shared" si="1350"/>
        <v>143.84920634920638</v>
      </c>
      <c r="BO210" s="759">
        <f t="shared" si="1350"/>
        <v>143.84920634920638</v>
      </c>
      <c r="BP210" s="759">
        <f t="shared" si="1350"/>
        <v>143.84920634920638</v>
      </c>
      <c r="BQ210" s="759">
        <f t="shared" si="1350"/>
        <v>143.84920634920638</v>
      </c>
      <c r="BR210" s="759">
        <f t="shared" si="1350"/>
        <v>143.84920634920638</v>
      </c>
      <c r="BS210" s="759">
        <f t="shared" si="1350"/>
        <v>143.84920634920638</v>
      </c>
      <c r="BT210" s="765">
        <f t="shared" si="1282"/>
        <v>1679.3093289905728</v>
      </c>
      <c r="BU210" s="761"/>
      <c r="BV210" s="759">
        <f t="shared" ref="BV210:CG210" si="1351">+BV67/$D$149</f>
        <v>8.1159273634249818</v>
      </c>
      <c r="BW210" s="759">
        <f t="shared" si="1351"/>
        <v>7.9385570031423223</v>
      </c>
      <c r="BX210" s="759">
        <f t="shared" si="1351"/>
        <v>9.589947089947092</v>
      </c>
      <c r="BY210" s="759">
        <f t="shared" si="1351"/>
        <v>9.589947089947092</v>
      </c>
      <c r="BZ210" s="759">
        <f t="shared" si="1351"/>
        <v>9.589947089947092</v>
      </c>
      <c r="CA210" s="759">
        <f t="shared" si="1351"/>
        <v>9.589947089947092</v>
      </c>
      <c r="CB210" s="759">
        <f t="shared" si="1351"/>
        <v>9.589947089947092</v>
      </c>
      <c r="CC210" s="759">
        <f t="shared" si="1351"/>
        <v>9.589947089947092</v>
      </c>
      <c r="CD210" s="759">
        <f t="shared" si="1351"/>
        <v>9.589947089947092</v>
      </c>
      <c r="CE210" s="759">
        <f t="shared" si="1351"/>
        <v>9.589947089947092</v>
      </c>
      <c r="CF210" s="759">
        <f t="shared" si="1351"/>
        <v>9.589947089947092</v>
      </c>
      <c r="CG210" s="759">
        <f t="shared" si="1351"/>
        <v>9.589947089947092</v>
      </c>
      <c r="CH210" s="765">
        <f t="shared" si="1284"/>
        <v>111.95395526603819</v>
      </c>
      <c r="CI210" s="761"/>
      <c r="CJ210" s="759">
        <f t="shared" ref="CJ210:CU210" si="1352">+CJ67/$D$149</f>
        <v>89.275200997674787</v>
      </c>
      <c r="CK210" s="759">
        <f t="shared" si="1352"/>
        <v>87.324127034565549</v>
      </c>
      <c r="CL210" s="759">
        <f t="shared" si="1352"/>
        <v>105.489417989418</v>
      </c>
      <c r="CM210" s="759">
        <f t="shared" si="1352"/>
        <v>105.489417989418</v>
      </c>
      <c r="CN210" s="759">
        <f t="shared" si="1352"/>
        <v>105.489417989418</v>
      </c>
      <c r="CO210" s="759">
        <f t="shared" si="1352"/>
        <v>105.489417989418</v>
      </c>
      <c r="CP210" s="759">
        <f t="shared" si="1352"/>
        <v>105.489417989418</v>
      </c>
      <c r="CQ210" s="759">
        <f t="shared" si="1352"/>
        <v>105.489417989418</v>
      </c>
      <c r="CR210" s="759">
        <f t="shared" si="1352"/>
        <v>105.489417989418</v>
      </c>
      <c r="CS210" s="759">
        <f t="shared" si="1352"/>
        <v>105.489417989418</v>
      </c>
      <c r="CT210" s="759">
        <f t="shared" si="1352"/>
        <v>105.489417989418</v>
      </c>
      <c r="CU210" s="759">
        <f t="shared" si="1352"/>
        <v>105.489417989418</v>
      </c>
      <c r="CV210" s="765">
        <f t="shared" si="1286"/>
        <v>1231.4935079264205</v>
      </c>
      <c r="CW210" s="761"/>
      <c r="CX210" s="759">
        <f t="shared" ref="CX210:DI210" si="1353">+CX67/$D$149</f>
        <v>227.24596617589944</v>
      </c>
      <c r="CY210" s="759">
        <f t="shared" si="1353"/>
        <v>222.27959608798503</v>
      </c>
      <c r="CZ210" s="759">
        <f t="shared" si="1353"/>
        <v>268.51851851851853</v>
      </c>
      <c r="DA210" s="759">
        <f t="shared" si="1353"/>
        <v>268.51851851851853</v>
      </c>
      <c r="DB210" s="759">
        <f t="shared" si="1353"/>
        <v>268.51851851851853</v>
      </c>
      <c r="DC210" s="759">
        <f t="shared" si="1353"/>
        <v>268.51851851851853</v>
      </c>
      <c r="DD210" s="759">
        <f t="shared" si="1353"/>
        <v>268.51851851851853</v>
      </c>
      <c r="DE210" s="759">
        <f t="shared" si="1353"/>
        <v>268.51851851851853</v>
      </c>
      <c r="DF210" s="759">
        <f t="shared" si="1353"/>
        <v>268.51851851851853</v>
      </c>
      <c r="DG210" s="759">
        <f t="shared" si="1353"/>
        <v>268.51851851851853</v>
      </c>
      <c r="DH210" s="759">
        <f t="shared" si="1353"/>
        <v>268.51851851851853</v>
      </c>
      <c r="DI210" s="759">
        <f t="shared" si="1353"/>
        <v>268.51851851851853</v>
      </c>
      <c r="DJ210" s="765">
        <f t="shared" si="1288"/>
        <v>3134.7107474490704</v>
      </c>
      <c r="DK210" s="761"/>
      <c r="DL210" s="759">
        <f t="shared" ref="DL210:DW210" si="1354">+DL67/$D$149</f>
        <v>227.24596617589944</v>
      </c>
      <c r="DM210" s="759">
        <f t="shared" si="1354"/>
        <v>222.27959608798503</v>
      </c>
      <c r="DN210" s="759">
        <f t="shared" si="1354"/>
        <v>268.51851851851853</v>
      </c>
      <c r="DO210" s="759">
        <f t="shared" si="1354"/>
        <v>268.51851851851853</v>
      </c>
      <c r="DP210" s="759">
        <f t="shared" si="1354"/>
        <v>268.51851851851853</v>
      </c>
      <c r="DQ210" s="759">
        <f t="shared" si="1354"/>
        <v>268.51851851851853</v>
      </c>
      <c r="DR210" s="759">
        <f t="shared" si="1354"/>
        <v>268.51851851851853</v>
      </c>
      <c r="DS210" s="759">
        <f t="shared" si="1354"/>
        <v>268.51851851851853</v>
      </c>
      <c r="DT210" s="759">
        <f t="shared" si="1354"/>
        <v>268.51851851851853</v>
      </c>
      <c r="DU210" s="759">
        <f t="shared" si="1354"/>
        <v>268.51851851851853</v>
      </c>
      <c r="DV210" s="759">
        <f t="shared" si="1354"/>
        <v>268.51851851851853</v>
      </c>
      <c r="DW210" s="759">
        <f t="shared" si="1354"/>
        <v>268.51851851851853</v>
      </c>
      <c r="DX210" s="765">
        <f t="shared" si="1290"/>
        <v>3134.7107474490704</v>
      </c>
      <c r="DY210" s="761"/>
      <c r="DZ210" s="759">
        <f t="shared" ref="DZ210:EK210" si="1355">+DZ67/$D$149</f>
        <v>8.1159273634249818</v>
      </c>
      <c r="EA210" s="759">
        <f t="shared" si="1355"/>
        <v>7.9385570031423223</v>
      </c>
      <c r="EB210" s="759">
        <f t="shared" si="1355"/>
        <v>9.589947089947092</v>
      </c>
      <c r="EC210" s="759">
        <f t="shared" si="1355"/>
        <v>9.589947089947092</v>
      </c>
      <c r="ED210" s="759">
        <f t="shared" si="1355"/>
        <v>9.589947089947092</v>
      </c>
      <c r="EE210" s="759">
        <f t="shared" si="1355"/>
        <v>9.589947089947092</v>
      </c>
      <c r="EF210" s="759">
        <f t="shared" si="1355"/>
        <v>9.589947089947092</v>
      </c>
      <c r="EG210" s="759">
        <f t="shared" si="1355"/>
        <v>9.589947089947092</v>
      </c>
      <c r="EH210" s="759">
        <f t="shared" si="1355"/>
        <v>9.589947089947092</v>
      </c>
      <c r="EI210" s="759">
        <f t="shared" si="1355"/>
        <v>9.589947089947092</v>
      </c>
      <c r="EJ210" s="759">
        <f t="shared" si="1355"/>
        <v>9.589947089947092</v>
      </c>
      <c r="EK210" s="759">
        <f t="shared" si="1355"/>
        <v>9.589947089947092</v>
      </c>
      <c r="EL210" s="765">
        <f t="shared" si="1292"/>
        <v>111.95395526603819</v>
      </c>
      <c r="EM210" s="761"/>
      <c r="EN210" s="759">
        <f t="shared" ref="EN210:EY210" si="1356">+EN67/$D$149</f>
        <v>16.231854726849964</v>
      </c>
      <c r="EO210" s="759">
        <f t="shared" si="1356"/>
        <v>15.877114006284645</v>
      </c>
      <c r="EP210" s="759">
        <f t="shared" si="1356"/>
        <v>19.179894179894184</v>
      </c>
      <c r="EQ210" s="759">
        <f t="shared" si="1356"/>
        <v>19.179894179894184</v>
      </c>
      <c r="ER210" s="759">
        <f t="shared" si="1356"/>
        <v>19.179894179894184</v>
      </c>
      <c r="ES210" s="759">
        <f t="shared" si="1356"/>
        <v>19.179894179894184</v>
      </c>
      <c r="ET210" s="759">
        <f t="shared" si="1356"/>
        <v>19.179894179894184</v>
      </c>
      <c r="EU210" s="759">
        <f t="shared" si="1356"/>
        <v>19.179894179894184</v>
      </c>
      <c r="EV210" s="759">
        <f t="shared" si="1356"/>
        <v>19.179894179894184</v>
      </c>
      <c r="EW210" s="759">
        <f t="shared" si="1356"/>
        <v>19.179894179894184</v>
      </c>
      <c r="EX210" s="759">
        <f t="shared" si="1356"/>
        <v>19.179894179894184</v>
      </c>
      <c r="EY210" s="759">
        <f t="shared" si="1356"/>
        <v>19.179894179894184</v>
      </c>
      <c r="EZ210" s="765">
        <f t="shared" si="1294"/>
        <v>223.90791053207639</v>
      </c>
      <c r="FA210" s="761"/>
      <c r="FB210" s="759">
        <f t="shared" ref="FB210:FM210" si="1357">+FB67/$D$149</f>
        <v>8.1159273634249818</v>
      </c>
      <c r="FC210" s="759">
        <f t="shared" si="1357"/>
        <v>7.9385570031423223</v>
      </c>
      <c r="FD210" s="759">
        <f t="shared" si="1357"/>
        <v>9.589947089947092</v>
      </c>
      <c r="FE210" s="759">
        <f t="shared" si="1357"/>
        <v>9.589947089947092</v>
      </c>
      <c r="FF210" s="759">
        <f t="shared" si="1357"/>
        <v>9.589947089947092</v>
      </c>
      <c r="FG210" s="759">
        <f t="shared" si="1357"/>
        <v>9.589947089947092</v>
      </c>
      <c r="FH210" s="759">
        <f t="shared" si="1357"/>
        <v>9.589947089947092</v>
      </c>
      <c r="FI210" s="759">
        <f t="shared" si="1357"/>
        <v>9.589947089947092</v>
      </c>
      <c r="FJ210" s="759">
        <f t="shared" si="1357"/>
        <v>9.589947089947092</v>
      </c>
      <c r="FK210" s="759">
        <f t="shared" si="1357"/>
        <v>9.589947089947092</v>
      </c>
      <c r="FL210" s="759">
        <f t="shared" si="1357"/>
        <v>9.589947089947092</v>
      </c>
      <c r="FM210" s="759">
        <f t="shared" si="1357"/>
        <v>9.589947089947092</v>
      </c>
      <c r="FN210" s="765">
        <f t="shared" si="1296"/>
        <v>111.95395526603819</v>
      </c>
      <c r="FO210" s="761"/>
      <c r="FP210" s="759">
        <f t="shared" ref="FP210:GA210" si="1358">+FP67/$D$149</f>
        <v>56.81149154397486</v>
      </c>
      <c r="FQ210" s="759">
        <f t="shared" si="1358"/>
        <v>55.569899021996257</v>
      </c>
      <c r="FR210" s="759">
        <f t="shared" si="1358"/>
        <v>67.129629629629633</v>
      </c>
      <c r="FS210" s="759">
        <f t="shared" si="1358"/>
        <v>67.129629629629633</v>
      </c>
      <c r="FT210" s="759">
        <f t="shared" si="1358"/>
        <v>67.129629629629633</v>
      </c>
      <c r="FU210" s="759">
        <f t="shared" si="1358"/>
        <v>67.129629629629633</v>
      </c>
      <c r="FV210" s="759">
        <f t="shared" si="1358"/>
        <v>67.129629629629633</v>
      </c>
      <c r="FW210" s="759">
        <f t="shared" si="1358"/>
        <v>67.129629629629633</v>
      </c>
      <c r="FX210" s="759">
        <f t="shared" si="1358"/>
        <v>67.129629629629633</v>
      </c>
      <c r="FY210" s="759">
        <f t="shared" si="1358"/>
        <v>67.129629629629633</v>
      </c>
      <c r="FZ210" s="759">
        <f t="shared" si="1358"/>
        <v>67.129629629629633</v>
      </c>
      <c r="GA210" s="759">
        <f t="shared" si="1358"/>
        <v>67.129629629629633</v>
      </c>
      <c r="GB210" s="765">
        <f t="shared" si="1298"/>
        <v>783.67768686226759</v>
      </c>
      <c r="GC210" s="761"/>
      <c r="GD210" s="759">
        <f t="shared" ref="GD210:GO210" si="1359">+GD67/$D$149</f>
        <v>8.1159273634249818</v>
      </c>
      <c r="GE210" s="759">
        <f t="shared" si="1359"/>
        <v>7.9385570031423223</v>
      </c>
      <c r="GF210" s="759">
        <f t="shared" si="1359"/>
        <v>9.589947089947092</v>
      </c>
      <c r="GG210" s="759">
        <f t="shared" si="1359"/>
        <v>9.589947089947092</v>
      </c>
      <c r="GH210" s="759">
        <f t="shared" si="1359"/>
        <v>9.589947089947092</v>
      </c>
      <c r="GI210" s="759">
        <f t="shared" si="1359"/>
        <v>9.589947089947092</v>
      </c>
      <c r="GJ210" s="759">
        <f t="shared" si="1359"/>
        <v>9.589947089947092</v>
      </c>
      <c r="GK210" s="759">
        <f t="shared" si="1359"/>
        <v>9.589947089947092</v>
      </c>
      <c r="GL210" s="759">
        <f t="shared" si="1359"/>
        <v>9.589947089947092</v>
      </c>
      <c r="GM210" s="759">
        <f t="shared" si="1359"/>
        <v>9.589947089947092</v>
      </c>
      <c r="GN210" s="759">
        <f t="shared" si="1359"/>
        <v>9.589947089947092</v>
      </c>
      <c r="GO210" s="759">
        <f t="shared" si="1359"/>
        <v>9.589947089947092</v>
      </c>
      <c r="GP210" s="765">
        <f t="shared" si="1300"/>
        <v>111.95395526603819</v>
      </c>
      <c r="GQ210" s="761"/>
      <c r="GR210" s="759">
        <f t="shared" ref="GR210:HC210" si="1360">+GR67/$D$149</f>
        <v>-119.4855984115482</v>
      </c>
      <c r="GS210" s="759">
        <f t="shared" si="1360"/>
        <v>-119.4855984115482</v>
      </c>
      <c r="GT210" s="759">
        <f t="shared" si="1360"/>
        <v>-119.4855984115482</v>
      </c>
      <c r="GU210" s="759">
        <f t="shared" si="1360"/>
        <v>-119.4855984115482</v>
      </c>
      <c r="GV210" s="759">
        <f t="shared" si="1360"/>
        <v>-119.4855984115482</v>
      </c>
      <c r="GW210" s="759">
        <f t="shared" si="1360"/>
        <v>-119.4855984115482</v>
      </c>
      <c r="GX210" s="759">
        <f t="shared" si="1360"/>
        <v>-119.4855984115482</v>
      </c>
      <c r="GY210" s="759">
        <f t="shared" si="1360"/>
        <v>-119.4855984115482</v>
      </c>
      <c r="GZ210" s="759">
        <f t="shared" si="1360"/>
        <v>-119.4855984115482</v>
      </c>
      <c r="HA210" s="759">
        <f t="shared" si="1360"/>
        <v>-119.4855984115482</v>
      </c>
      <c r="HB210" s="759">
        <f t="shared" si="1360"/>
        <v>-119.4855984115482</v>
      </c>
      <c r="HC210" s="759">
        <f t="shared" si="1360"/>
        <v>-119.4855984115482</v>
      </c>
      <c r="HD210" s="765">
        <f t="shared" si="1336"/>
        <v>0</v>
      </c>
      <c r="HE210" s="761"/>
      <c r="HF210" s="759">
        <f t="shared" ref="HF210:HQ210" si="1361">+HF67/$D$149</f>
        <v>32.463709453699927</v>
      </c>
      <c r="HG210" s="759">
        <f t="shared" si="1361"/>
        <v>31.754228012569289</v>
      </c>
      <c r="HH210" s="759">
        <f t="shared" si="1361"/>
        <v>38.359788359788368</v>
      </c>
      <c r="HI210" s="759">
        <f t="shared" si="1361"/>
        <v>38.359788359788368</v>
      </c>
      <c r="HJ210" s="759">
        <f t="shared" si="1361"/>
        <v>38.359788359788368</v>
      </c>
      <c r="HK210" s="759">
        <f t="shared" si="1361"/>
        <v>38.359788359788368</v>
      </c>
      <c r="HL210" s="759">
        <f t="shared" si="1361"/>
        <v>38.359788359788368</v>
      </c>
      <c r="HM210" s="759">
        <f t="shared" si="1361"/>
        <v>38.359788359788368</v>
      </c>
      <c r="HN210" s="759">
        <f t="shared" si="1361"/>
        <v>38.359788359788368</v>
      </c>
      <c r="HO210" s="759">
        <f t="shared" si="1361"/>
        <v>38.359788359788368</v>
      </c>
      <c r="HP210" s="759">
        <f t="shared" si="1361"/>
        <v>38.359788359788368</v>
      </c>
      <c r="HQ210" s="759">
        <f t="shared" si="1361"/>
        <v>38.359788359788368</v>
      </c>
      <c r="HR210" s="765">
        <f t="shared" si="1303"/>
        <v>447.81582106415277</v>
      </c>
      <c r="HS210" s="761"/>
      <c r="HT210" s="759">
        <f t="shared" ref="HT210:IE210" si="1362">+HT67/$D$149</f>
        <v>8.1159273634249818</v>
      </c>
      <c r="HU210" s="759">
        <f t="shared" si="1362"/>
        <v>7.9385570031423223</v>
      </c>
      <c r="HV210" s="759">
        <f t="shared" si="1362"/>
        <v>9.589947089947092</v>
      </c>
      <c r="HW210" s="759">
        <f t="shared" si="1362"/>
        <v>9.589947089947092</v>
      </c>
      <c r="HX210" s="759">
        <f t="shared" si="1362"/>
        <v>9.589947089947092</v>
      </c>
      <c r="HY210" s="759">
        <f t="shared" si="1362"/>
        <v>9.589947089947092</v>
      </c>
      <c r="HZ210" s="759">
        <f t="shared" si="1362"/>
        <v>9.589947089947092</v>
      </c>
      <c r="IA210" s="759">
        <f t="shared" si="1362"/>
        <v>9.589947089947092</v>
      </c>
      <c r="IB210" s="759">
        <f t="shared" si="1362"/>
        <v>9.589947089947092</v>
      </c>
      <c r="IC210" s="759">
        <f t="shared" si="1362"/>
        <v>9.589947089947092</v>
      </c>
      <c r="ID210" s="759">
        <f t="shared" si="1362"/>
        <v>9.589947089947092</v>
      </c>
      <c r="IE210" s="759">
        <f t="shared" si="1362"/>
        <v>9.589947089947092</v>
      </c>
      <c r="IF210" s="765">
        <f t="shared" si="1305"/>
        <v>111.95395526603819</v>
      </c>
      <c r="IG210" s="761"/>
      <c r="IH210" s="759">
        <f t="shared" ref="IH210:IS210" si="1363">+IH67/$D$149</f>
        <v>8.1159273634249818</v>
      </c>
      <c r="II210" s="759">
        <f t="shared" si="1363"/>
        <v>7.9385570031423223</v>
      </c>
      <c r="IJ210" s="759">
        <f t="shared" si="1363"/>
        <v>9.589947089947092</v>
      </c>
      <c r="IK210" s="759">
        <f t="shared" si="1363"/>
        <v>9.589947089947092</v>
      </c>
      <c r="IL210" s="759">
        <f t="shared" si="1363"/>
        <v>9.589947089947092</v>
      </c>
      <c r="IM210" s="759">
        <f t="shared" si="1363"/>
        <v>9.589947089947092</v>
      </c>
      <c r="IN210" s="759">
        <f t="shared" si="1363"/>
        <v>9.589947089947092</v>
      </c>
      <c r="IO210" s="759">
        <f t="shared" si="1363"/>
        <v>9.589947089947092</v>
      </c>
      <c r="IP210" s="759">
        <f t="shared" si="1363"/>
        <v>9.589947089947092</v>
      </c>
      <c r="IQ210" s="759">
        <f t="shared" si="1363"/>
        <v>9.589947089947092</v>
      </c>
      <c r="IR210" s="759">
        <f t="shared" si="1363"/>
        <v>9.589947089947092</v>
      </c>
      <c r="IS210" s="759">
        <f t="shared" si="1363"/>
        <v>9.589947089947092</v>
      </c>
      <c r="IT210" s="765">
        <f t="shared" si="1307"/>
        <v>111.95395526603819</v>
      </c>
      <c r="IU210" s="761"/>
      <c r="IV210" s="759">
        <f t="shared" ref="IV210:JG210" si="1364">+IV67/$D$149</f>
        <v>56.81149154397486</v>
      </c>
      <c r="IW210" s="759">
        <f t="shared" si="1364"/>
        <v>55.569899021996257</v>
      </c>
      <c r="IX210" s="759">
        <f t="shared" si="1364"/>
        <v>67.129629629629633</v>
      </c>
      <c r="IY210" s="759">
        <f t="shared" si="1364"/>
        <v>67.129629629629633</v>
      </c>
      <c r="IZ210" s="759">
        <f t="shared" si="1364"/>
        <v>67.129629629629633</v>
      </c>
      <c r="JA210" s="759">
        <f t="shared" si="1364"/>
        <v>67.129629629629633</v>
      </c>
      <c r="JB210" s="759">
        <f t="shared" si="1364"/>
        <v>67.129629629629633</v>
      </c>
      <c r="JC210" s="759">
        <f t="shared" si="1364"/>
        <v>67.129629629629633</v>
      </c>
      <c r="JD210" s="759">
        <f t="shared" si="1364"/>
        <v>67.129629629629633</v>
      </c>
      <c r="JE210" s="759">
        <f t="shared" si="1364"/>
        <v>67.129629629629633</v>
      </c>
      <c r="JF210" s="759">
        <f t="shared" si="1364"/>
        <v>67.129629629629633</v>
      </c>
      <c r="JG210" s="759">
        <f t="shared" si="1364"/>
        <v>67.129629629629633</v>
      </c>
      <c r="JH210" s="765">
        <f t="shared" si="1309"/>
        <v>783.67768686226759</v>
      </c>
      <c r="JI210" s="761"/>
      <c r="JJ210" s="759">
        <f t="shared" ref="JJ210:JU210" si="1365">+JJ67/$D$149</f>
        <v>89.275200997674787</v>
      </c>
      <c r="JK210" s="759">
        <f t="shared" si="1365"/>
        <v>87.324127034565549</v>
      </c>
      <c r="JL210" s="759">
        <f t="shared" si="1365"/>
        <v>105.489417989418</v>
      </c>
      <c r="JM210" s="759">
        <f t="shared" si="1365"/>
        <v>105.489417989418</v>
      </c>
      <c r="JN210" s="759">
        <f t="shared" si="1365"/>
        <v>105.489417989418</v>
      </c>
      <c r="JO210" s="759">
        <f t="shared" si="1365"/>
        <v>105.489417989418</v>
      </c>
      <c r="JP210" s="759">
        <f t="shared" si="1365"/>
        <v>105.489417989418</v>
      </c>
      <c r="JQ210" s="759">
        <f t="shared" si="1365"/>
        <v>105.489417989418</v>
      </c>
      <c r="JR210" s="759">
        <f t="shared" si="1365"/>
        <v>105.489417989418</v>
      </c>
      <c r="JS210" s="759">
        <f t="shared" si="1365"/>
        <v>105.489417989418</v>
      </c>
      <c r="JT210" s="759">
        <f t="shared" si="1365"/>
        <v>105.489417989418</v>
      </c>
      <c r="JU210" s="759">
        <f t="shared" si="1365"/>
        <v>105.489417989418</v>
      </c>
      <c r="JV210" s="765">
        <f t="shared" si="1311"/>
        <v>1231.4935079264205</v>
      </c>
      <c r="JW210" s="761"/>
      <c r="JX210" s="759">
        <f t="shared" ref="JX210:KI210" si="1366">+JX67/$D$149</f>
        <v>40.579636817124907</v>
      </c>
      <c r="JY210" s="759">
        <f t="shared" si="1366"/>
        <v>39.692785015711607</v>
      </c>
      <c r="JZ210" s="759">
        <f t="shared" si="1366"/>
        <v>47.949735449735456</v>
      </c>
      <c r="KA210" s="759">
        <f t="shared" si="1366"/>
        <v>47.949735449735456</v>
      </c>
      <c r="KB210" s="759">
        <f t="shared" si="1366"/>
        <v>47.949735449735456</v>
      </c>
      <c r="KC210" s="759">
        <f t="shared" si="1366"/>
        <v>47.949735449735456</v>
      </c>
      <c r="KD210" s="759">
        <f t="shared" si="1366"/>
        <v>47.949735449735456</v>
      </c>
      <c r="KE210" s="759">
        <f t="shared" si="1366"/>
        <v>47.949735449735456</v>
      </c>
      <c r="KF210" s="759">
        <f t="shared" si="1366"/>
        <v>47.949735449735456</v>
      </c>
      <c r="KG210" s="759">
        <f t="shared" si="1366"/>
        <v>47.949735449735456</v>
      </c>
      <c r="KH210" s="759">
        <f t="shared" si="1366"/>
        <v>47.949735449735456</v>
      </c>
      <c r="KI210" s="759">
        <f t="shared" si="1366"/>
        <v>47.949735449735456</v>
      </c>
      <c r="KJ210" s="765">
        <f t="shared" si="1313"/>
        <v>559.76977633019101</v>
      </c>
      <c r="KK210" s="761"/>
      <c r="KL210" s="759">
        <f t="shared" ref="KL210:KW210" si="1367">+KL67/$D$149</f>
        <v>16.231854726849964</v>
      </c>
      <c r="KM210" s="759">
        <f t="shared" si="1367"/>
        <v>15.877114006284645</v>
      </c>
      <c r="KN210" s="759">
        <f t="shared" si="1367"/>
        <v>19.179894179894184</v>
      </c>
      <c r="KO210" s="759">
        <f t="shared" si="1367"/>
        <v>19.179894179894184</v>
      </c>
      <c r="KP210" s="759">
        <f t="shared" si="1367"/>
        <v>19.179894179894184</v>
      </c>
      <c r="KQ210" s="759">
        <f t="shared" si="1367"/>
        <v>19.179894179894184</v>
      </c>
      <c r="KR210" s="759">
        <f t="shared" si="1367"/>
        <v>19.179894179894184</v>
      </c>
      <c r="KS210" s="759">
        <f t="shared" si="1367"/>
        <v>19.179894179894184</v>
      </c>
      <c r="KT210" s="759">
        <f t="shared" si="1367"/>
        <v>19.179894179894184</v>
      </c>
      <c r="KU210" s="759">
        <f t="shared" si="1367"/>
        <v>19.179894179894184</v>
      </c>
      <c r="KV210" s="759">
        <f t="shared" si="1367"/>
        <v>19.179894179894184</v>
      </c>
      <c r="KW210" s="759">
        <f t="shared" si="1367"/>
        <v>19.179894179894184</v>
      </c>
      <c r="KX210" s="765">
        <f t="shared" si="1315"/>
        <v>223.90791053207639</v>
      </c>
      <c r="KY210" s="761"/>
      <c r="KZ210" s="759">
        <f t="shared" ref="KZ210:LK210" si="1368">+KZ67/$D$149</f>
        <v>8.1159273634249818</v>
      </c>
      <c r="LA210" s="759">
        <f t="shared" si="1368"/>
        <v>7.9385570031423223</v>
      </c>
      <c r="LB210" s="759">
        <f t="shared" si="1368"/>
        <v>9.589947089947092</v>
      </c>
      <c r="LC210" s="759">
        <f t="shared" si="1368"/>
        <v>9.589947089947092</v>
      </c>
      <c r="LD210" s="759">
        <f t="shared" si="1368"/>
        <v>9.589947089947092</v>
      </c>
      <c r="LE210" s="759">
        <f t="shared" si="1368"/>
        <v>9.589947089947092</v>
      </c>
      <c r="LF210" s="759">
        <f t="shared" si="1368"/>
        <v>9.589947089947092</v>
      </c>
      <c r="LG210" s="759">
        <f t="shared" si="1368"/>
        <v>9.589947089947092</v>
      </c>
      <c r="LH210" s="759">
        <f t="shared" si="1368"/>
        <v>9.589947089947092</v>
      </c>
      <c r="LI210" s="759">
        <f t="shared" si="1368"/>
        <v>9.589947089947092</v>
      </c>
      <c r="LJ210" s="759">
        <f t="shared" si="1368"/>
        <v>9.589947089947092</v>
      </c>
      <c r="LK210" s="759">
        <f t="shared" si="1368"/>
        <v>9.589947089947092</v>
      </c>
      <c r="LL210" s="765">
        <f t="shared" si="1317"/>
        <v>111.95395526603819</v>
      </c>
      <c r="LM210" s="761"/>
      <c r="LN210" s="759">
        <v>0</v>
      </c>
      <c r="LO210" s="764">
        <v>0</v>
      </c>
      <c r="LP210" s="763">
        <v>0</v>
      </c>
      <c r="LQ210" s="763">
        <v>0</v>
      </c>
      <c r="LR210" s="763">
        <v>0</v>
      </c>
      <c r="LS210" s="763">
        <v>0</v>
      </c>
      <c r="LT210" s="763">
        <v>0</v>
      </c>
      <c r="LU210" s="763">
        <v>0</v>
      </c>
      <c r="LV210" s="763">
        <v>0</v>
      </c>
      <c r="LW210" s="763">
        <v>0</v>
      </c>
      <c r="LX210" s="763">
        <v>0</v>
      </c>
      <c r="LY210" s="763">
        <v>0</v>
      </c>
      <c r="LZ210" s="765">
        <f t="shared" si="1318"/>
        <v>0</v>
      </c>
      <c r="MA210" s="761"/>
      <c r="MB210" s="765">
        <f t="shared" si="1319"/>
        <v>1211.5264891901486</v>
      </c>
      <c r="MC210" s="765">
        <f t="shared" si="1319"/>
        <v>1182.4377501037932</v>
      </c>
      <c r="MD210" s="765">
        <f t="shared" si="1319"/>
        <v>1453.265724339775</v>
      </c>
      <c r="ME210" s="765">
        <f t="shared" si="1319"/>
        <v>1453.265724339775</v>
      </c>
      <c r="MF210" s="765">
        <f t="shared" si="1319"/>
        <v>1453.265724339775</v>
      </c>
      <c r="MG210" s="765">
        <f t="shared" si="1319"/>
        <v>1453.265724339775</v>
      </c>
      <c r="MH210" s="765">
        <f t="shared" si="1319"/>
        <v>1453.265724339775</v>
      </c>
      <c r="MI210" s="765">
        <f t="shared" si="1319"/>
        <v>1453.265724339775</v>
      </c>
      <c r="MJ210" s="765">
        <f t="shared" si="1319"/>
        <v>1453.265724339775</v>
      </c>
      <c r="MK210" s="765">
        <f t="shared" si="1319"/>
        <v>1453.265724339775</v>
      </c>
      <c r="ML210" s="765">
        <f t="shared" si="1319"/>
        <v>1453.265724339775</v>
      </c>
      <c r="MM210" s="765">
        <f t="shared" si="1319"/>
        <v>1453.265724339775</v>
      </c>
      <c r="MN210" s="765">
        <f t="shared" si="1345"/>
        <v>16926.621482691691</v>
      </c>
    </row>
    <row r="211" spans="1:352" x14ac:dyDescent="0.25">
      <c r="A211" s="792"/>
      <c r="B211" s="255" t="s">
        <v>114</v>
      </c>
      <c r="C211" s="313"/>
      <c r="D211" s="759">
        <f t="shared" ref="D211:O211" si="1369">+D68/$D$149</f>
        <v>0</v>
      </c>
      <c r="E211" s="759">
        <f t="shared" si="1369"/>
        <v>0</v>
      </c>
      <c r="F211" s="759">
        <f t="shared" si="1369"/>
        <v>0</v>
      </c>
      <c r="G211" s="759">
        <f t="shared" si="1369"/>
        <v>0</v>
      </c>
      <c r="H211" s="759">
        <f t="shared" si="1369"/>
        <v>0</v>
      </c>
      <c r="I211" s="759">
        <f t="shared" si="1369"/>
        <v>0</v>
      </c>
      <c r="J211" s="759">
        <f t="shared" si="1369"/>
        <v>0</v>
      </c>
      <c r="K211" s="759">
        <f t="shared" si="1369"/>
        <v>0</v>
      </c>
      <c r="L211" s="759">
        <f t="shared" si="1369"/>
        <v>0</v>
      </c>
      <c r="M211" s="759">
        <f t="shared" si="1369"/>
        <v>0</v>
      </c>
      <c r="N211" s="759">
        <f t="shared" si="1369"/>
        <v>0</v>
      </c>
      <c r="O211" s="759">
        <f t="shared" si="1369"/>
        <v>0</v>
      </c>
      <c r="P211" s="765">
        <f t="shared" si="1274"/>
        <v>0</v>
      </c>
      <c r="Q211" s="761"/>
      <c r="R211" s="759">
        <f t="shared" ref="R211:AC211" si="1370">+R68/$D$149</f>
        <v>0</v>
      </c>
      <c r="S211" s="759">
        <f t="shared" si="1370"/>
        <v>0</v>
      </c>
      <c r="T211" s="759">
        <f t="shared" si="1370"/>
        <v>0</v>
      </c>
      <c r="U211" s="759">
        <f t="shared" si="1370"/>
        <v>0</v>
      </c>
      <c r="V211" s="759">
        <f t="shared" si="1370"/>
        <v>0</v>
      </c>
      <c r="W211" s="759">
        <f t="shared" si="1370"/>
        <v>0</v>
      </c>
      <c r="X211" s="759">
        <f t="shared" si="1370"/>
        <v>0</v>
      </c>
      <c r="Y211" s="759">
        <f t="shared" si="1370"/>
        <v>0</v>
      </c>
      <c r="Z211" s="759">
        <f t="shared" si="1370"/>
        <v>0</v>
      </c>
      <c r="AA211" s="759">
        <f t="shared" si="1370"/>
        <v>0</v>
      </c>
      <c r="AB211" s="759">
        <f t="shared" si="1370"/>
        <v>0</v>
      </c>
      <c r="AC211" s="759">
        <f t="shared" si="1370"/>
        <v>0</v>
      </c>
      <c r="AD211" s="765">
        <f t="shared" si="1276"/>
        <v>0</v>
      </c>
      <c r="AE211" s="761"/>
      <c r="AF211" s="759">
        <f t="shared" ref="AF211:AQ211" si="1371">+AF68/$D$149</f>
        <v>0</v>
      </c>
      <c r="AG211" s="759">
        <f t="shared" si="1371"/>
        <v>0</v>
      </c>
      <c r="AH211" s="759">
        <f t="shared" si="1371"/>
        <v>0</v>
      </c>
      <c r="AI211" s="759">
        <f t="shared" si="1371"/>
        <v>0</v>
      </c>
      <c r="AJ211" s="759">
        <f t="shared" si="1371"/>
        <v>0</v>
      </c>
      <c r="AK211" s="759">
        <f t="shared" si="1371"/>
        <v>0</v>
      </c>
      <c r="AL211" s="759">
        <f t="shared" si="1371"/>
        <v>0</v>
      </c>
      <c r="AM211" s="759">
        <f t="shared" si="1371"/>
        <v>0</v>
      </c>
      <c r="AN211" s="759">
        <f t="shared" si="1371"/>
        <v>0</v>
      </c>
      <c r="AO211" s="759">
        <f t="shared" si="1371"/>
        <v>0</v>
      </c>
      <c r="AP211" s="759">
        <f t="shared" si="1371"/>
        <v>0</v>
      </c>
      <c r="AQ211" s="759">
        <f t="shared" si="1371"/>
        <v>0</v>
      </c>
      <c r="AR211" s="765">
        <f t="shared" si="1278"/>
        <v>0</v>
      </c>
      <c r="AS211" s="761"/>
      <c r="AT211" s="759">
        <f t="shared" ref="AT211:BE211" si="1372">+AT68/$D$149</f>
        <v>0</v>
      </c>
      <c r="AU211" s="759">
        <f t="shared" si="1372"/>
        <v>0</v>
      </c>
      <c r="AV211" s="759">
        <f t="shared" si="1372"/>
        <v>0</v>
      </c>
      <c r="AW211" s="759">
        <f t="shared" si="1372"/>
        <v>0</v>
      </c>
      <c r="AX211" s="759">
        <f t="shared" si="1372"/>
        <v>0</v>
      </c>
      <c r="AY211" s="759">
        <f t="shared" si="1372"/>
        <v>0</v>
      </c>
      <c r="AZ211" s="759">
        <f t="shared" si="1372"/>
        <v>0</v>
      </c>
      <c r="BA211" s="759">
        <f t="shared" si="1372"/>
        <v>0</v>
      </c>
      <c r="BB211" s="759">
        <f t="shared" si="1372"/>
        <v>0</v>
      </c>
      <c r="BC211" s="759">
        <f t="shared" si="1372"/>
        <v>0</v>
      </c>
      <c r="BD211" s="759">
        <f t="shared" si="1372"/>
        <v>0</v>
      </c>
      <c r="BE211" s="759">
        <f t="shared" si="1372"/>
        <v>0</v>
      </c>
      <c r="BF211" s="765">
        <f t="shared" si="1280"/>
        <v>0</v>
      </c>
      <c r="BG211" s="474"/>
      <c r="BH211" s="759">
        <f t="shared" ref="BH211:BS211" si="1373">+BH68/$D$149</f>
        <v>0</v>
      </c>
      <c r="BI211" s="759">
        <f t="shared" si="1373"/>
        <v>0</v>
      </c>
      <c r="BJ211" s="759">
        <f t="shared" si="1373"/>
        <v>0</v>
      </c>
      <c r="BK211" s="759">
        <f t="shared" si="1373"/>
        <v>0</v>
      </c>
      <c r="BL211" s="759">
        <f t="shared" si="1373"/>
        <v>0</v>
      </c>
      <c r="BM211" s="759">
        <f t="shared" si="1373"/>
        <v>0</v>
      </c>
      <c r="BN211" s="759">
        <f t="shared" si="1373"/>
        <v>0</v>
      </c>
      <c r="BO211" s="759">
        <f t="shared" si="1373"/>
        <v>0</v>
      </c>
      <c r="BP211" s="759">
        <f t="shared" si="1373"/>
        <v>0</v>
      </c>
      <c r="BQ211" s="759">
        <f t="shared" si="1373"/>
        <v>0</v>
      </c>
      <c r="BR211" s="759">
        <f t="shared" si="1373"/>
        <v>0</v>
      </c>
      <c r="BS211" s="759">
        <f t="shared" si="1373"/>
        <v>0</v>
      </c>
      <c r="BT211" s="765">
        <f t="shared" si="1282"/>
        <v>0</v>
      </c>
      <c r="BU211" s="761"/>
      <c r="BV211" s="759">
        <f t="shared" ref="BV211:CG211" si="1374">+BV68/$D$149</f>
        <v>0</v>
      </c>
      <c r="BW211" s="759">
        <f t="shared" si="1374"/>
        <v>0</v>
      </c>
      <c r="BX211" s="759">
        <f t="shared" si="1374"/>
        <v>0</v>
      </c>
      <c r="BY211" s="759">
        <f t="shared" si="1374"/>
        <v>0</v>
      </c>
      <c r="BZ211" s="759">
        <f t="shared" si="1374"/>
        <v>0</v>
      </c>
      <c r="CA211" s="759">
        <f t="shared" si="1374"/>
        <v>0</v>
      </c>
      <c r="CB211" s="759">
        <f t="shared" si="1374"/>
        <v>0</v>
      </c>
      <c r="CC211" s="759">
        <f t="shared" si="1374"/>
        <v>0</v>
      </c>
      <c r="CD211" s="759">
        <f t="shared" si="1374"/>
        <v>0</v>
      </c>
      <c r="CE211" s="759">
        <f t="shared" si="1374"/>
        <v>0</v>
      </c>
      <c r="CF211" s="759">
        <f t="shared" si="1374"/>
        <v>0</v>
      </c>
      <c r="CG211" s="759">
        <f t="shared" si="1374"/>
        <v>0</v>
      </c>
      <c r="CH211" s="765">
        <f t="shared" si="1284"/>
        <v>0</v>
      </c>
      <c r="CI211" s="761"/>
      <c r="CJ211" s="759">
        <f t="shared" ref="CJ211:CU211" si="1375">+CJ68/$D$149</f>
        <v>0</v>
      </c>
      <c r="CK211" s="759">
        <f t="shared" si="1375"/>
        <v>0</v>
      </c>
      <c r="CL211" s="759">
        <f t="shared" si="1375"/>
        <v>0</v>
      </c>
      <c r="CM211" s="759">
        <f t="shared" si="1375"/>
        <v>0</v>
      </c>
      <c r="CN211" s="759">
        <f t="shared" si="1375"/>
        <v>0</v>
      </c>
      <c r="CO211" s="759">
        <f t="shared" si="1375"/>
        <v>0</v>
      </c>
      <c r="CP211" s="759">
        <f t="shared" si="1375"/>
        <v>0</v>
      </c>
      <c r="CQ211" s="759">
        <f t="shared" si="1375"/>
        <v>0</v>
      </c>
      <c r="CR211" s="759">
        <f t="shared" si="1375"/>
        <v>0</v>
      </c>
      <c r="CS211" s="759">
        <f t="shared" si="1375"/>
        <v>0</v>
      </c>
      <c r="CT211" s="759">
        <f t="shared" si="1375"/>
        <v>0</v>
      </c>
      <c r="CU211" s="759">
        <f t="shared" si="1375"/>
        <v>0</v>
      </c>
      <c r="CV211" s="765">
        <f t="shared" si="1286"/>
        <v>0</v>
      </c>
      <c r="CW211" s="761"/>
      <c r="CX211" s="759">
        <f t="shared" ref="CX211:DI211" si="1376">+CX68/$D$149</f>
        <v>0</v>
      </c>
      <c r="CY211" s="759">
        <f t="shared" si="1376"/>
        <v>0</v>
      </c>
      <c r="CZ211" s="759">
        <f t="shared" si="1376"/>
        <v>0</v>
      </c>
      <c r="DA211" s="759">
        <f t="shared" si="1376"/>
        <v>0</v>
      </c>
      <c r="DB211" s="759">
        <f t="shared" si="1376"/>
        <v>0</v>
      </c>
      <c r="DC211" s="759">
        <f t="shared" si="1376"/>
        <v>0</v>
      </c>
      <c r="DD211" s="759">
        <f t="shared" si="1376"/>
        <v>0</v>
      </c>
      <c r="DE211" s="759">
        <f t="shared" si="1376"/>
        <v>0</v>
      </c>
      <c r="DF211" s="759">
        <f t="shared" si="1376"/>
        <v>0</v>
      </c>
      <c r="DG211" s="759">
        <f t="shared" si="1376"/>
        <v>0</v>
      </c>
      <c r="DH211" s="759">
        <f t="shared" si="1376"/>
        <v>0</v>
      </c>
      <c r="DI211" s="759">
        <f t="shared" si="1376"/>
        <v>0</v>
      </c>
      <c r="DJ211" s="765">
        <f t="shared" si="1288"/>
        <v>0</v>
      </c>
      <c r="DK211" s="761"/>
      <c r="DL211" s="759">
        <f t="shared" ref="DL211:DW211" si="1377">+DL68/$D$149</f>
        <v>0</v>
      </c>
      <c r="DM211" s="759">
        <f t="shared" si="1377"/>
        <v>0</v>
      </c>
      <c r="DN211" s="759">
        <f t="shared" si="1377"/>
        <v>0</v>
      </c>
      <c r="DO211" s="759">
        <f t="shared" si="1377"/>
        <v>0</v>
      </c>
      <c r="DP211" s="759">
        <f t="shared" si="1377"/>
        <v>0</v>
      </c>
      <c r="DQ211" s="759">
        <f t="shared" si="1377"/>
        <v>0</v>
      </c>
      <c r="DR211" s="759">
        <f t="shared" si="1377"/>
        <v>0</v>
      </c>
      <c r="DS211" s="759">
        <f t="shared" si="1377"/>
        <v>0</v>
      </c>
      <c r="DT211" s="759">
        <f t="shared" si="1377"/>
        <v>0</v>
      </c>
      <c r="DU211" s="759">
        <f t="shared" si="1377"/>
        <v>0</v>
      </c>
      <c r="DV211" s="759">
        <f t="shared" si="1377"/>
        <v>0</v>
      </c>
      <c r="DW211" s="759">
        <f t="shared" si="1377"/>
        <v>0</v>
      </c>
      <c r="DX211" s="765">
        <f t="shared" si="1290"/>
        <v>0</v>
      </c>
      <c r="DY211" s="761"/>
      <c r="DZ211" s="759">
        <f t="shared" ref="DZ211:EK211" si="1378">+DZ68/$D$149</f>
        <v>0</v>
      </c>
      <c r="EA211" s="759">
        <f t="shared" si="1378"/>
        <v>0</v>
      </c>
      <c r="EB211" s="759">
        <f t="shared" si="1378"/>
        <v>0</v>
      </c>
      <c r="EC211" s="759">
        <f t="shared" si="1378"/>
        <v>0</v>
      </c>
      <c r="ED211" s="759">
        <f t="shared" si="1378"/>
        <v>0</v>
      </c>
      <c r="EE211" s="759">
        <f t="shared" si="1378"/>
        <v>0</v>
      </c>
      <c r="EF211" s="759">
        <f t="shared" si="1378"/>
        <v>0</v>
      </c>
      <c r="EG211" s="759">
        <f t="shared" si="1378"/>
        <v>0</v>
      </c>
      <c r="EH211" s="759">
        <f t="shared" si="1378"/>
        <v>0</v>
      </c>
      <c r="EI211" s="759">
        <f t="shared" si="1378"/>
        <v>0</v>
      </c>
      <c r="EJ211" s="759">
        <f t="shared" si="1378"/>
        <v>0</v>
      </c>
      <c r="EK211" s="759">
        <f t="shared" si="1378"/>
        <v>0</v>
      </c>
      <c r="EL211" s="765">
        <f t="shared" si="1292"/>
        <v>0</v>
      </c>
      <c r="EM211" s="761"/>
      <c r="EN211" s="759">
        <f t="shared" ref="EN211:EY211" si="1379">+EN68/$D$149</f>
        <v>0</v>
      </c>
      <c r="EO211" s="759">
        <f t="shared" si="1379"/>
        <v>0</v>
      </c>
      <c r="EP211" s="759">
        <f t="shared" si="1379"/>
        <v>0</v>
      </c>
      <c r="EQ211" s="759">
        <f t="shared" si="1379"/>
        <v>0</v>
      </c>
      <c r="ER211" s="759">
        <f t="shared" si="1379"/>
        <v>0</v>
      </c>
      <c r="ES211" s="759">
        <f t="shared" si="1379"/>
        <v>0</v>
      </c>
      <c r="ET211" s="759">
        <f t="shared" si="1379"/>
        <v>0</v>
      </c>
      <c r="EU211" s="759">
        <f t="shared" si="1379"/>
        <v>0</v>
      </c>
      <c r="EV211" s="759">
        <f t="shared" si="1379"/>
        <v>0</v>
      </c>
      <c r="EW211" s="759">
        <f t="shared" si="1379"/>
        <v>0</v>
      </c>
      <c r="EX211" s="759">
        <f t="shared" si="1379"/>
        <v>0</v>
      </c>
      <c r="EY211" s="759">
        <f t="shared" si="1379"/>
        <v>0</v>
      </c>
      <c r="EZ211" s="765">
        <f t="shared" si="1294"/>
        <v>0</v>
      </c>
      <c r="FA211" s="761"/>
      <c r="FB211" s="759">
        <f t="shared" ref="FB211:FM211" si="1380">+FB68/$D$149</f>
        <v>0</v>
      </c>
      <c r="FC211" s="759">
        <f t="shared" si="1380"/>
        <v>0</v>
      </c>
      <c r="FD211" s="759">
        <f t="shared" si="1380"/>
        <v>0</v>
      </c>
      <c r="FE211" s="759">
        <f t="shared" si="1380"/>
        <v>0</v>
      </c>
      <c r="FF211" s="759">
        <f t="shared" si="1380"/>
        <v>0</v>
      </c>
      <c r="FG211" s="759">
        <f t="shared" si="1380"/>
        <v>0</v>
      </c>
      <c r="FH211" s="759">
        <f t="shared" si="1380"/>
        <v>0</v>
      </c>
      <c r="FI211" s="759">
        <f t="shared" si="1380"/>
        <v>0</v>
      </c>
      <c r="FJ211" s="759">
        <f t="shared" si="1380"/>
        <v>0</v>
      </c>
      <c r="FK211" s="759">
        <f t="shared" si="1380"/>
        <v>0</v>
      </c>
      <c r="FL211" s="759">
        <f t="shared" si="1380"/>
        <v>0</v>
      </c>
      <c r="FM211" s="759">
        <f t="shared" si="1380"/>
        <v>0</v>
      </c>
      <c r="FN211" s="765">
        <f t="shared" si="1296"/>
        <v>0</v>
      </c>
      <c r="FO211" s="761"/>
      <c r="FP211" s="759">
        <f t="shared" ref="FP211:GA211" si="1381">+FP68/$D$149</f>
        <v>0</v>
      </c>
      <c r="FQ211" s="759">
        <f t="shared" si="1381"/>
        <v>0</v>
      </c>
      <c r="FR211" s="759">
        <f t="shared" si="1381"/>
        <v>0</v>
      </c>
      <c r="FS211" s="759">
        <f t="shared" si="1381"/>
        <v>0</v>
      </c>
      <c r="FT211" s="759">
        <f t="shared" si="1381"/>
        <v>0</v>
      </c>
      <c r="FU211" s="759">
        <f t="shared" si="1381"/>
        <v>0</v>
      </c>
      <c r="FV211" s="759">
        <f t="shared" si="1381"/>
        <v>0</v>
      </c>
      <c r="FW211" s="759">
        <f t="shared" si="1381"/>
        <v>0</v>
      </c>
      <c r="FX211" s="759">
        <f t="shared" si="1381"/>
        <v>0</v>
      </c>
      <c r="FY211" s="759">
        <f t="shared" si="1381"/>
        <v>0</v>
      </c>
      <c r="FZ211" s="759">
        <f t="shared" si="1381"/>
        <v>0</v>
      </c>
      <c r="GA211" s="759">
        <f t="shared" si="1381"/>
        <v>0</v>
      </c>
      <c r="GB211" s="765">
        <f t="shared" si="1298"/>
        <v>0</v>
      </c>
      <c r="GC211" s="761"/>
      <c r="GD211" s="759">
        <f t="shared" ref="GD211:GO211" si="1382">+GD68/$D$149</f>
        <v>0</v>
      </c>
      <c r="GE211" s="759">
        <f t="shared" si="1382"/>
        <v>0</v>
      </c>
      <c r="GF211" s="759">
        <f t="shared" si="1382"/>
        <v>0</v>
      </c>
      <c r="GG211" s="759">
        <f t="shared" si="1382"/>
        <v>0</v>
      </c>
      <c r="GH211" s="759">
        <f t="shared" si="1382"/>
        <v>0</v>
      </c>
      <c r="GI211" s="759">
        <f t="shared" si="1382"/>
        <v>0</v>
      </c>
      <c r="GJ211" s="759">
        <f t="shared" si="1382"/>
        <v>0</v>
      </c>
      <c r="GK211" s="759">
        <f t="shared" si="1382"/>
        <v>0</v>
      </c>
      <c r="GL211" s="759">
        <f t="shared" si="1382"/>
        <v>0</v>
      </c>
      <c r="GM211" s="759">
        <f t="shared" si="1382"/>
        <v>0</v>
      </c>
      <c r="GN211" s="759">
        <f t="shared" si="1382"/>
        <v>0</v>
      </c>
      <c r="GO211" s="759">
        <f t="shared" si="1382"/>
        <v>0</v>
      </c>
      <c r="GP211" s="765">
        <f t="shared" si="1300"/>
        <v>0</v>
      </c>
      <c r="GQ211" s="761"/>
      <c r="GR211" s="759">
        <f t="shared" ref="GR211:HC211" si="1383">+GR68/$D$149</f>
        <v>0</v>
      </c>
      <c r="GS211" s="759">
        <f t="shared" si="1383"/>
        <v>0</v>
      </c>
      <c r="GT211" s="759">
        <f t="shared" si="1383"/>
        <v>0</v>
      </c>
      <c r="GU211" s="759">
        <f t="shared" si="1383"/>
        <v>0</v>
      </c>
      <c r="GV211" s="759">
        <f t="shared" si="1383"/>
        <v>0</v>
      </c>
      <c r="GW211" s="759">
        <f t="shared" si="1383"/>
        <v>0</v>
      </c>
      <c r="GX211" s="759">
        <f t="shared" si="1383"/>
        <v>0</v>
      </c>
      <c r="GY211" s="759">
        <f t="shared" si="1383"/>
        <v>0</v>
      </c>
      <c r="GZ211" s="759">
        <f t="shared" si="1383"/>
        <v>0</v>
      </c>
      <c r="HA211" s="759">
        <f t="shared" si="1383"/>
        <v>0</v>
      </c>
      <c r="HB211" s="759">
        <f t="shared" si="1383"/>
        <v>0</v>
      </c>
      <c r="HC211" s="759">
        <f t="shared" si="1383"/>
        <v>0</v>
      </c>
      <c r="HD211" s="765">
        <f t="shared" si="1336"/>
        <v>0</v>
      </c>
      <c r="HE211" s="761"/>
      <c r="HF211" s="759">
        <f t="shared" ref="HF211:HQ211" si="1384">+HF68/$D$149</f>
        <v>0</v>
      </c>
      <c r="HG211" s="759">
        <f t="shared" si="1384"/>
        <v>0</v>
      </c>
      <c r="HH211" s="759">
        <f t="shared" si="1384"/>
        <v>0</v>
      </c>
      <c r="HI211" s="759">
        <f t="shared" si="1384"/>
        <v>0</v>
      </c>
      <c r="HJ211" s="759">
        <f t="shared" si="1384"/>
        <v>0</v>
      </c>
      <c r="HK211" s="759">
        <f t="shared" si="1384"/>
        <v>0</v>
      </c>
      <c r="HL211" s="759">
        <f t="shared" si="1384"/>
        <v>0</v>
      </c>
      <c r="HM211" s="759">
        <f t="shared" si="1384"/>
        <v>0</v>
      </c>
      <c r="HN211" s="759">
        <f t="shared" si="1384"/>
        <v>0</v>
      </c>
      <c r="HO211" s="759">
        <f t="shared" si="1384"/>
        <v>0</v>
      </c>
      <c r="HP211" s="759">
        <f t="shared" si="1384"/>
        <v>0</v>
      </c>
      <c r="HQ211" s="759">
        <f t="shared" si="1384"/>
        <v>0</v>
      </c>
      <c r="HR211" s="765">
        <f t="shared" si="1303"/>
        <v>0</v>
      </c>
      <c r="HS211" s="761"/>
      <c r="HT211" s="759">
        <f t="shared" ref="HT211:IE211" si="1385">+HT68/$D$149</f>
        <v>0</v>
      </c>
      <c r="HU211" s="759">
        <f t="shared" si="1385"/>
        <v>0</v>
      </c>
      <c r="HV211" s="759">
        <f t="shared" si="1385"/>
        <v>0</v>
      </c>
      <c r="HW211" s="759">
        <f t="shared" si="1385"/>
        <v>0</v>
      </c>
      <c r="HX211" s="759">
        <f t="shared" si="1385"/>
        <v>0</v>
      </c>
      <c r="HY211" s="759">
        <f t="shared" si="1385"/>
        <v>0</v>
      </c>
      <c r="HZ211" s="759">
        <f t="shared" si="1385"/>
        <v>0</v>
      </c>
      <c r="IA211" s="759">
        <f t="shared" si="1385"/>
        <v>0</v>
      </c>
      <c r="IB211" s="759">
        <f t="shared" si="1385"/>
        <v>0</v>
      </c>
      <c r="IC211" s="759">
        <f t="shared" si="1385"/>
        <v>0</v>
      </c>
      <c r="ID211" s="759">
        <f t="shared" si="1385"/>
        <v>0</v>
      </c>
      <c r="IE211" s="759">
        <f t="shared" si="1385"/>
        <v>0</v>
      </c>
      <c r="IF211" s="765">
        <f t="shared" si="1305"/>
        <v>0</v>
      </c>
      <c r="IG211" s="761"/>
      <c r="IH211" s="759">
        <f t="shared" ref="IH211:IS211" si="1386">+IH68/$D$149</f>
        <v>0</v>
      </c>
      <c r="II211" s="759">
        <f t="shared" si="1386"/>
        <v>0</v>
      </c>
      <c r="IJ211" s="759">
        <f t="shared" si="1386"/>
        <v>0</v>
      </c>
      <c r="IK211" s="759">
        <f t="shared" si="1386"/>
        <v>0</v>
      </c>
      <c r="IL211" s="759">
        <f t="shared" si="1386"/>
        <v>0</v>
      </c>
      <c r="IM211" s="759">
        <f t="shared" si="1386"/>
        <v>0</v>
      </c>
      <c r="IN211" s="759">
        <f t="shared" si="1386"/>
        <v>0</v>
      </c>
      <c r="IO211" s="759">
        <f t="shared" si="1386"/>
        <v>0</v>
      </c>
      <c r="IP211" s="759">
        <f t="shared" si="1386"/>
        <v>0</v>
      </c>
      <c r="IQ211" s="759">
        <f t="shared" si="1386"/>
        <v>0</v>
      </c>
      <c r="IR211" s="759">
        <f t="shared" si="1386"/>
        <v>0</v>
      </c>
      <c r="IS211" s="759">
        <f t="shared" si="1386"/>
        <v>0</v>
      </c>
      <c r="IT211" s="765">
        <f t="shared" si="1307"/>
        <v>0</v>
      </c>
      <c r="IU211" s="761"/>
      <c r="IV211" s="759">
        <f t="shared" ref="IV211:JG211" si="1387">+IV68/$D$149</f>
        <v>0</v>
      </c>
      <c r="IW211" s="759">
        <f t="shared" si="1387"/>
        <v>0</v>
      </c>
      <c r="IX211" s="759">
        <f t="shared" si="1387"/>
        <v>0</v>
      </c>
      <c r="IY211" s="759">
        <f t="shared" si="1387"/>
        <v>0</v>
      </c>
      <c r="IZ211" s="759">
        <f t="shared" si="1387"/>
        <v>0</v>
      </c>
      <c r="JA211" s="759">
        <f t="shared" si="1387"/>
        <v>0</v>
      </c>
      <c r="JB211" s="759">
        <f t="shared" si="1387"/>
        <v>0</v>
      </c>
      <c r="JC211" s="759">
        <f t="shared" si="1387"/>
        <v>0</v>
      </c>
      <c r="JD211" s="759">
        <f t="shared" si="1387"/>
        <v>0</v>
      </c>
      <c r="JE211" s="759">
        <f t="shared" si="1387"/>
        <v>0</v>
      </c>
      <c r="JF211" s="759">
        <f t="shared" si="1387"/>
        <v>0</v>
      </c>
      <c r="JG211" s="759">
        <f t="shared" si="1387"/>
        <v>0</v>
      </c>
      <c r="JH211" s="765">
        <f t="shared" si="1309"/>
        <v>0</v>
      </c>
      <c r="JI211" s="761"/>
      <c r="JJ211" s="759">
        <f t="shared" ref="JJ211:JU211" si="1388">+JJ68/$D$149</f>
        <v>0</v>
      </c>
      <c r="JK211" s="759">
        <f t="shared" si="1388"/>
        <v>0</v>
      </c>
      <c r="JL211" s="759">
        <f t="shared" si="1388"/>
        <v>0</v>
      </c>
      <c r="JM211" s="759">
        <f t="shared" si="1388"/>
        <v>0</v>
      </c>
      <c r="JN211" s="759">
        <f t="shared" si="1388"/>
        <v>0</v>
      </c>
      <c r="JO211" s="759">
        <f t="shared" si="1388"/>
        <v>0</v>
      </c>
      <c r="JP211" s="759">
        <f t="shared" si="1388"/>
        <v>0</v>
      </c>
      <c r="JQ211" s="759">
        <f t="shared" si="1388"/>
        <v>0</v>
      </c>
      <c r="JR211" s="759">
        <f t="shared" si="1388"/>
        <v>0</v>
      </c>
      <c r="JS211" s="759">
        <f t="shared" si="1388"/>
        <v>0</v>
      </c>
      <c r="JT211" s="759">
        <f t="shared" si="1388"/>
        <v>0</v>
      </c>
      <c r="JU211" s="759">
        <f t="shared" si="1388"/>
        <v>0</v>
      </c>
      <c r="JV211" s="765">
        <f t="shared" si="1311"/>
        <v>0</v>
      </c>
      <c r="JW211" s="761"/>
      <c r="JX211" s="759">
        <f t="shared" ref="JX211:KI211" si="1389">+JX68/$D$149</f>
        <v>0</v>
      </c>
      <c r="JY211" s="759">
        <f t="shared" si="1389"/>
        <v>0</v>
      </c>
      <c r="JZ211" s="759">
        <f t="shared" si="1389"/>
        <v>0</v>
      </c>
      <c r="KA211" s="759">
        <f t="shared" si="1389"/>
        <v>0</v>
      </c>
      <c r="KB211" s="759">
        <f t="shared" si="1389"/>
        <v>0</v>
      </c>
      <c r="KC211" s="759">
        <f t="shared" si="1389"/>
        <v>0</v>
      </c>
      <c r="KD211" s="759">
        <f t="shared" si="1389"/>
        <v>0</v>
      </c>
      <c r="KE211" s="759">
        <f t="shared" si="1389"/>
        <v>0</v>
      </c>
      <c r="KF211" s="759">
        <f t="shared" si="1389"/>
        <v>0</v>
      </c>
      <c r="KG211" s="759">
        <f t="shared" si="1389"/>
        <v>0</v>
      </c>
      <c r="KH211" s="759">
        <f t="shared" si="1389"/>
        <v>0</v>
      </c>
      <c r="KI211" s="759">
        <f t="shared" si="1389"/>
        <v>0</v>
      </c>
      <c r="KJ211" s="765">
        <f t="shared" si="1313"/>
        <v>0</v>
      </c>
      <c r="KK211" s="761"/>
      <c r="KL211" s="759">
        <f t="shared" ref="KL211:KW211" si="1390">+KL68/$D$149</f>
        <v>0</v>
      </c>
      <c r="KM211" s="759">
        <f t="shared" si="1390"/>
        <v>0</v>
      </c>
      <c r="KN211" s="759">
        <f t="shared" si="1390"/>
        <v>0</v>
      </c>
      <c r="KO211" s="759">
        <f t="shared" si="1390"/>
        <v>0</v>
      </c>
      <c r="KP211" s="759">
        <f t="shared" si="1390"/>
        <v>0</v>
      </c>
      <c r="KQ211" s="759">
        <f t="shared" si="1390"/>
        <v>0</v>
      </c>
      <c r="KR211" s="759">
        <f t="shared" si="1390"/>
        <v>0</v>
      </c>
      <c r="KS211" s="759">
        <f t="shared" si="1390"/>
        <v>0</v>
      </c>
      <c r="KT211" s="759">
        <f t="shared" si="1390"/>
        <v>0</v>
      </c>
      <c r="KU211" s="759">
        <f t="shared" si="1390"/>
        <v>0</v>
      </c>
      <c r="KV211" s="759">
        <f t="shared" si="1390"/>
        <v>0</v>
      </c>
      <c r="KW211" s="759">
        <f t="shared" si="1390"/>
        <v>0</v>
      </c>
      <c r="KX211" s="765">
        <f t="shared" si="1315"/>
        <v>0</v>
      </c>
      <c r="KY211" s="761"/>
      <c r="KZ211" s="759">
        <f t="shared" ref="KZ211:LK211" si="1391">+KZ68/$D$149</f>
        <v>0</v>
      </c>
      <c r="LA211" s="759">
        <f t="shared" si="1391"/>
        <v>0</v>
      </c>
      <c r="LB211" s="759">
        <f t="shared" si="1391"/>
        <v>0</v>
      </c>
      <c r="LC211" s="759">
        <f t="shared" si="1391"/>
        <v>0</v>
      </c>
      <c r="LD211" s="759">
        <f t="shared" si="1391"/>
        <v>0</v>
      </c>
      <c r="LE211" s="759">
        <f t="shared" si="1391"/>
        <v>0</v>
      </c>
      <c r="LF211" s="759">
        <f t="shared" si="1391"/>
        <v>0</v>
      </c>
      <c r="LG211" s="759">
        <f t="shared" si="1391"/>
        <v>0</v>
      </c>
      <c r="LH211" s="759">
        <f t="shared" si="1391"/>
        <v>0</v>
      </c>
      <c r="LI211" s="759">
        <f t="shared" si="1391"/>
        <v>0</v>
      </c>
      <c r="LJ211" s="759">
        <f t="shared" si="1391"/>
        <v>0</v>
      </c>
      <c r="LK211" s="759">
        <f t="shared" si="1391"/>
        <v>0</v>
      </c>
      <c r="LL211" s="765">
        <f t="shared" si="1317"/>
        <v>0</v>
      </c>
      <c r="LM211" s="761"/>
      <c r="LN211" s="759">
        <v>0</v>
      </c>
      <c r="LO211" s="764">
        <v>0</v>
      </c>
      <c r="LP211" s="763">
        <v>0</v>
      </c>
      <c r="LQ211" s="763">
        <v>0</v>
      </c>
      <c r="LR211" s="763">
        <v>0</v>
      </c>
      <c r="LS211" s="763">
        <v>0</v>
      </c>
      <c r="LT211" s="763">
        <v>0</v>
      </c>
      <c r="LU211" s="763">
        <v>0</v>
      </c>
      <c r="LV211" s="763">
        <v>0</v>
      </c>
      <c r="LW211" s="763">
        <v>0</v>
      </c>
      <c r="LX211" s="763">
        <v>0</v>
      </c>
      <c r="LY211" s="763">
        <v>0</v>
      </c>
      <c r="LZ211" s="765">
        <f t="shared" si="1318"/>
        <v>0</v>
      </c>
      <c r="MA211" s="761"/>
      <c r="MB211" s="765">
        <f t="shared" si="1319"/>
        <v>0</v>
      </c>
      <c r="MC211" s="765">
        <f t="shared" si="1319"/>
        <v>0</v>
      </c>
      <c r="MD211" s="765">
        <f t="shared" si="1319"/>
        <v>0</v>
      </c>
      <c r="ME211" s="765">
        <f t="shared" si="1319"/>
        <v>0</v>
      </c>
      <c r="MF211" s="765">
        <f t="shared" si="1319"/>
        <v>0</v>
      </c>
      <c r="MG211" s="765">
        <f t="shared" si="1319"/>
        <v>0</v>
      </c>
      <c r="MH211" s="765">
        <f t="shared" si="1319"/>
        <v>0</v>
      </c>
      <c r="MI211" s="765">
        <f t="shared" si="1319"/>
        <v>0</v>
      </c>
      <c r="MJ211" s="765">
        <f t="shared" si="1319"/>
        <v>0</v>
      </c>
      <c r="MK211" s="765">
        <f t="shared" si="1319"/>
        <v>0</v>
      </c>
      <c r="ML211" s="765">
        <f t="shared" si="1319"/>
        <v>0</v>
      </c>
      <c r="MM211" s="765">
        <f t="shared" si="1319"/>
        <v>0</v>
      </c>
      <c r="MN211" s="765">
        <f t="shared" si="1345"/>
        <v>0</v>
      </c>
    </row>
    <row r="212" spans="1:352" x14ac:dyDescent="0.25">
      <c r="A212" s="792"/>
      <c r="B212" s="255" t="s">
        <v>115</v>
      </c>
      <c r="C212" s="313"/>
      <c r="D212" s="759">
        <f t="shared" ref="D212:O212" si="1392">+D69/$D$149</f>
        <v>24.683371918834265</v>
      </c>
      <c r="E212" s="759">
        <f t="shared" si="1392"/>
        <v>24.683371918834265</v>
      </c>
      <c r="F212" s="759">
        <f t="shared" si="1392"/>
        <v>24.683371918834265</v>
      </c>
      <c r="G212" s="759">
        <f t="shared" si="1392"/>
        <v>24.683371918834265</v>
      </c>
      <c r="H212" s="759">
        <f t="shared" si="1392"/>
        <v>24.683371918834265</v>
      </c>
      <c r="I212" s="759">
        <f t="shared" si="1392"/>
        <v>24.683371918834265</v>
      </c>
      <c r="J212" s="759">
        <f t="shared" si="1392"/>
        <v>24.683371918834265</v>
      </c>
      <c r="K212" s="759">
        <f t="shared" si="1392"/>
        <v>24.683371918834265</v>
      </c>
      <c r="L212" s="759">
        <f t="shared" si="1392"/>
        <v>24.683371918834265</v>
      </c>
      <c r="M212" s="759">
        <f t="shared" si="1392"/>
        <v>24.683371918834265</v>
      </c>
      <c r="N212" s="759">
        <f t="shared" si="1392"/>
        <v>24.683371918834265</v>
      </c>
      <c r="O212" s="759">
        <f t="shared" si="1392"/>
        <v>19.198178159093317</v>
      </c>
      <c r="P212" s="760">
        <f t="shared" si="1274"/>
        <v>290.71526926627018</v>
      </c>
      <c r="Q212" s="761"/>
      <c r="R212" s="759">
        <f t="shared" ref="R212:AC212" si="1393">+R69/$D$149</f>
        <v>2.5534522674656133</v>
      </c>
      <c r="S212" s="759">
        <f t="shared" si="1393"/>
        <v>2.5534522674656133</v>
      </c>
      <c r="T212" s="759">
        <f t="shared" si="1393"/>
        <v>2.5534522674656133</v>
      </c>
      <c r="U212" s="759">
        <f t="shared" si="1393"/>
        <v>2.5534522674656133</v>
      </c>
      <c r="V212" s="759">
        <f t="shared" si="1393"/>
        <v>2.5534522674656133</v>
      </c>
      <c r="W212" s="759">
        <f t="shared" si="1393"/>
        <v>2.5534522674656133</v>
      </c>
      <c r="X212" s="759">
        <f t="shared" si="1393"/>
        <v>2.5534522674656133</v>
      </c>
      <c r="Y212" s="759">
        <f t="shared" si="1393"/>
        <v>2.5534522674656133</v>
      </c>
      <c r="Z212" s="759">
        <f t="shared" si="1393"/>
        <v>2.5534522674656133</v>
      </c>
      <c r="AA212" s="759">
        <f t="shared" si="1393"/>
        <v>2.5534522674656133</v>
      </c>
      <c r="AB212" s="759">
        <f t="shared" si="1393"/>
        <v>2.5534522674656133</v>
      </c>
      <c r="AC212" s="759">
        <f t="shared" si="1393"/>
        <v>1.9860184302510329</v>
      </c>
      <c r="AD212" s="760">
        <f t="shared" si="1276"/>
        <v>30.073993372372772</v>
      </c>
      <c r="AE212" s="778"/>
      <c r="AF212" s="759">
        <f t="shared" ref="AF212:AQ212" si="1394">+AF69/$D$149</f>
        <v>2.5534522674656133</v>
      </c>
      <c r="AG212" s="759">
        <f t="shared" si="1394"/>
        <v>2.5534522674656133</v>
      </c>
      <c r="AH212" s="759">
        <f t="shared" si="1394"/>
        <v>2.5534522674656133</v>
      </c>
      <c r="AI212" s="759">
        <f t="shared" si="1394"/>
        <v>2.5534522674656133</v>
      </c>
      <c r="AJ212" s="759">
        <f t="shared" si="1394"/>
        <v>2.5534522674656133</v>
      </c>
      <c r="AK212" s="759">
        <f t="shared" si="1394"/>
        <v>2.5534522674656133</v>
      </c>
      <c r="AL212" s="759">
        <f t="shared" si="1394"/>
        <v>2.5534522674656133</v>
      </c>
      <c r="AM212" s="759">
        <f t="shared" si="1394"/>
        <v>2.5534522674656133</v>
      </c>
      <c r="AN212" s="759">
        <f t="shared" si="1394"/>
        <v>2.5534522674656133</v>
      </c>
      <c r="AO212" s="759">
        <f t="shared" si="1394"/>
        <v>2.5534522674656133</v>
      </c>
      <c r="AP212" s="759">
        <f t="shared" si="1394"/>
        <v>2.5534522674656133</v>
      </c>
      <c r="AQ212" s="759">
        <f t="shared" si="1394"/>
        <v>1.9860184302510329</v>
      </c>
      <c r="AR212" s="760">
        <f t="shared" si="1278"/>
        <v>30.073993372372772</v>
      </c>
      <c r="AS212" s="761"/>
      <c r="AT212" s="759">
        <f t="shared" ref="AT212:BE212" si="1395">+AT69/$D$149</f>
        <v>1.7023015116437423</v>
      </c>
      <c r="AU212" s="759">
        <f t="shared" si="1395"/>
        <v>1.7023015116437423</v>
      </c>
      <c r="AV212" s="759">
        <f t="shared" si="1395"/>
        <v>1.7023015116437423</v>
      </c>
      <c r="AW212" s="759">
        <f t="shared" si="1395"/>
        <v>1.7023015116437423</v>
      </c>
      <c r="AX212" s="759">
        <f t="shared" si="1395"/>
        <v>1.7023015116437423</v>
      </c>
      <c r="AY212" s="759">
        <f t="shared" si="1395"/>
        <v>1.7023015116437423</v>
      </c>
      <c r="AZ212" s="759">
        <f t="shared" si="1395"/>
        <v>1.7023015116437423</v>
      </c>
      <c r="BA212" s="759">
        <f t="shared" si="1395"/>
        <v>1.7023015116437423</v>
      </c>
      <c r="BB212" s="759">
        <f t="shared" si="1395"/>
        <v>1.7023015116437423</v>
      </c>
      <c r="BC212" s="759">
        <f t="shared" si="1395"/>
        <v>1.7023015116437423</v>
      </c>
      <c r="BD212" s="759">
        <f t="shared" si="1395"/>
        <v>1.7023015116437423</v>
      </c>
      <c r="BE212" s="759">
        <f t="shared" si="1395"/>
        <v>1.3240122868340218</v>
      </c>
      <c r="BF212" s="760">
        <f t="shared" si="1280"/>
        <v>20.04932891491519</v>
      </c>
      <c r="BG212" s="474"/>
      <c r="BH212" s="759">
        <f t="shared" ref="BH212:BS212" si="1396">+BH69/$D$149</f>
        <v>12.767261337328069</v>
      </c>
      <c r="BI212" s="759">
        <f t="shared" si="1396"/>
        <v>12.767261337328069</v>
      </c>
      <c r="BJ212" s="759">
        <f t="shared" si="1396"/>
        <v>12.767261337328069</v>
      </c>
      <c r="BK212" s="759">
        <f t="shared" si="1396"/>
        <v>12.767261337328069</v>
      </c>
      <c r="BL212" s="759">
        <f t="shared" si="1396"/>
        <v>12.767261337328069</v>
      </c>
      <c r="BM212" s="759">
        <f t="shared" si="1396"/>
        <v>12.767261337328069</v>
      </c>
      <c r="BN212" s="759">
        <f t="shared" si="1396"/>
        <v>12.767261337328069</v>
      </c>
      <c r="BO212" s="759">
        <f t="shared" si="1396"/>
        <v>12.767261337328069</v>
      </c>
      <c r="BP212" s="759">
        <f t="shared" si="1396"/>
        <v>12.767261337328069</v>
      </c>
      <c r="BQ212" s="759">
        <f t="shared" si="1396"/>
        <v>12.767261337328069</v>
      </c>
      <c r="BR212" s="759">
        <f t="shared" si="1396"/>
        <v>12.767261337328069</v>
      </c>
      <c r="BS212" s="759">
        <f t="shared" si="1396"/>
        <v>9.9300921512551632</v>
      </c>
      <c r="BT212" s="760">
        <f t="shared" si="1282"/>
        <v>150.3699668618639</v>
      </c>
      <c r="BU212" s="761"/>
      <c r="BV212" s="759">
        <f t="shared" ref="BV212:CG212" si="1397">+BV69/$D$149</f>
        <v>0.85115075582187116</v>
      </c>
      <c r="BW212" s="759">
        <f t="shared" si="1397"/>
        <v>0.85115075582187116</v>
      </c>
      <c r="BX212" s="759">
        <f t="shared" si="1397"/>
        <v>0.85115075582187116</v>
      </c>
      <c r="BY212" s="759">
        <f t="shared" si="1397"/>
        <v>0.85115075582187116</v>
      </c>
      <c r="BZ212" s="759">
        <f t="shared" si="1397"/>
        <v>0.85115075582187116</v>
      </c>
      <c r="CA212" s="759">
        <f t="shared" si="1397"/>
        <v>0.85115075582187116</v>
      </c>
      <c r="CB212" s="759">
        <f t="shared" si="1397"/>
        <v>0.85115075582187116</v>
      </c>
      <c r="CC212" s="759">
        <f t="shared" si="1397"/>
        <v>0.85115075582187116</v>
      </c>
      <c r="CD212" s="759">
        <f t="shared" si="1397"/>
        <v>0.85115075582187116</v>
      </c>
      <c r="CE212" s="759">
        <f t="shared" si="1397"/>
        <v>0.85115075582187116</v>
      </c>
      <c r="CF212" s="759">
        <f t="shared" si="1397"/>
        <v>0.85115075582187116</v>
      </c>
      <c r="CG212" s="759">
        <f t="shared" si="1397"/>
        <v>0.66200614341701092</v>
      </c>
      <c r="CH212" s="760">
        <f t="shared" si="1284"/>
        <v>10.024664457457595</v>
      </c>
      <c r="CI212" s="778"/>
      <c r="CJ212" s="759">
        <f t="shared" ref="CJ212:CU212" si="1398">+CJ69/$D$149</f>
        <v>9.3626583140405835</v>
      </c>
      <c r="CK212" s="759">
        <f t="shared" si="1398"/>
        <v>9.3626583140405835</v>
      </c>
      <c r="CL212" s="759">
        <f t="shared" si="1398"/>
        <v>9.3626583140405835</v>
      </c>
      <c r="CM212" s="759">
        <f t="shared" si="1398"/>
        <v>9.3626583140405835</v>
      </c>
      <c r="CN212" s="759">
        <f t="shared" si="1398"/>
        <v>9.3626583140405835</v>
      </c>
      <c r="CO212" s="759">
        <f t="shared" si="1398"/>
        <v>9.3626583140405835</v>
      </c>
      <c r="CP212" s="759">
        <f t="shared" si="1398"/>
        <v>9.3626583140405835</v>
      </c>
      <c r="CQ212" s="759">
        <f t="shared" si="1398"/>
        <v>9.3626583140405835</v>
      </c>
      <c r="CR212" s="759">
        <f t="shared" si="1398"/>
        <v>9.3626583140405835</v>
      </c>
      <c r="CS212" s="759">
        <f t="shared" si="1398"/>
        <v>9.3626583140405835</v>
      </c>
      <c r="CT212" s="759">
        <f t="shared" si="1398"/>
        <v>9.3626583140405835</v>
      </c>
      <c r="CU212" s="759">
        <f t="shared" si="1398"/>
        <v>7.28206757758712</v>
      </c>
      <c r="CV212" s="760">
        <f t="shared" si="1286"/>
        <v>110.27130903203356</v>
      </c>
      <c r="CW212" s="778"/>
      <c r="CX212" s="759">
        <f t="shared" ref="CX212:DI212" si="1399">+CX69/$D$149</f>
        <v>23.832221163012392</v>
      </c>
      <c r="CY212" s="759">
        <f t="shared" si="1399"/>
        <v>23.832221163012392</v>
      </c>
      <c r="CZ212" s="759">
        <f t="shared" si="1399"/>
        <v>23.832221163012392</v>
      </c>
      <c r="DA212" s="759">
        <f t="shared" si="1399"/>
        <v>23.832221163012392</v>
      </c>
      <c r="DB212" s="759">
        <f t="shared" si="1399"/>
        <v>23.832221163012392</v>
      </c>
      <c r="DC212" s="759">
        <f t="shared" si="1399"/>
        <v>23.832221163012392</v>
      </c>
      <c r="DD212" s="759">
        <f t="shared" si="1399"/>
        <v>23.832221163012392</v>
      </c>
      <c r="DE212" s="759">
        <f t="shared" si="1399"/>
        <v>23.832221163012392</v>
      </c>
      <c r="DF212" s="759">
        <f t="shared" si="1399"/>
        <v>23.832221163012392</v>
      </c>
      <c r="DG212" s="759">
        <f t="shared" si="1399"/>
        <v>23.832221163012392</v>
      </c>
      <c r="DH212" s="759">
        <f t="shared" si="1399"/>
        <v>23.832221163012392</v>
      </c>
      <c r="DI212" s="759">
        <f t="shared" si="1399"/>
        <v>18.536172015676307</v>
      </c>
      <c r="DJ212" s="760">
        <f t="shared" si="1288"/>
        <v>280.69060480881257</v>
      </c>
      <c r="DK212" s="761"/>
      <c r="DL212" s="759">
        <f t="shared" ref="DL212:DW212" si="1400">+DL69/$D$149</f>
        <v>23.832221163012392</v>
      </c>
      <c r="DM212" s="759">
        <f t="shared" si="1400"/>
        <v>23.832221163012392</v>
      </c>
      <c r="DN212" s="759">
        <f t="shared" si="1400"/>
        <v>23.832221163012392</v>
      </c>
      <c r="DO212" s="759">
        <f t="shared" si="1400"/>
        <v>23.832221163012392</v>
      </c>
      <c r="DP212" s="759">
        <f t="shared" si="1400"/>
        <v>23.832221163012392</v>
      </c>
      <c r="DQ212" s="759">
        <f t="shared" si="1400"/>
        <v>23.832221163012392</v>
      </c>
      <c r="DR212" s="759">
        <f t="shared" si="1400"/>
        <v>23.832221163012392</v>
      </c>
      <c r="DS212" s="759">
        <f t="shared" si="1400"/>
        <v>23.832221163012392</v>
      </c>
      <c r="DT212" s="759">
        <f t="shared" si="1400"/>
        <v>23.832221163012392</v>
      </c>
      <c r="DU212" s="759">
        <f t="shared" si="1400"/>
        <v>23.832221163012392</v>
      </c>
      <c r="DV212" s="759">
        <f t="shared" si="1400"/>
        <v>23.832221163012392</v>
      </c>
      <c r="DW212" s="759">
        <f t="shared" si="1400"/>
        <v>18.536172015676307</v>
      </c>
      <c r="DX212" s="760">
        <f t="shared" si="1290"/>
        <v>280.69060480881257</v>
      </c>
      <c r="DY212" s="761"/>
      <c r="DZ212" s="759">
        <f t="shared" ref="DZ212:EK212" si="1401">+DZ69/$D$149</f>
        <v>0.85115075582187116</v>
      </c>
      <c r="EA212" s="759">
        <f t="shared" si="1401"/>
        <v>0.85115075582187116</v>
      </c>
      <c r="EB212" s="759">
        <f t="shared" si="1401"/>
        <v>0.85115075582187116</v>
      </c>
      <c r="EC212" s="759">
        <f t="shared" si="1401"/>
        <v>0.85115075582187116</v>
      </c>
      <c r="ED212" s="759">
        <f t="shared" si="1401"/>
        <v>0.85115075582187116</v>
      </c>
      <c r="EE212" s="759">
        <f t="shared" si="1401"/>
        <v>0.85115075582187116</v>
      </c>
      <c r="EF212" s="759">
        <f t="shared" si="1401"/>
        <v>0.85115075582187116</v>
      </c>
      <c r="EG212" s="759">
        <f t="shared" si="1401"/>
        <v>0.85115075582187116</v>
      </c>
      <c r="EH212" s="759">
        <f t="shared" si="1401"/>
        <v>0.85115075582187116</v>
      </c>
      <c r="EI212" s="759">
        <f t="shared" si="1401"/>
        <v>0.85115075582187116</v>
      </c>
      <c r="EJ212" s="759">
        <f t="shared" si="1401"/>
        <v>0.85115075582187116</v>
      </c>
      <c r="EK212" s="759">
        <f t="shared" si="1401"/>
        <v>0.66200614341701092</v>
      </c>
      <c r="EL212" s="760">
        <f t="shared" si="1292"/>
        <v>10.024664457457595</v>
      </c>
      <c r="EM212" s="761"/>
      <c r="EN212" s="759">
        <f t="shared" ref="EN212:EY212" si="1402">+EN69/$D$149</f>
        <v>1.7023015116437423</v>
      </c>
      <c r="EO212" s="759">
        <f t="shared" si="1402"/>
        <v>1.7023015116437423</v>
      </c>
      <c r="EP212" s="759">
        <f t="shared" si="1402"/>
        <v>1.7023015116437423</v>
      </c>
      <c r="EQ212" s="759">
        <f t="shared" si="1402"/>
        <v>1.7023015116437423</v>
      </c>
      <c r="ER212" s="759">
        <f t="shared" si="1402"/>
        <v>1.7023015116437423</v>
      </c>
      <c r="ES212" s="759">
        <f t="shared" si="1402"/>
        <v>1.7023015116437423</v>
      </c>
      <c r="ET212" s="759">
        <f t="shared" si="1402"/>
        <v>1.7023015116437423</v>
      </c>
      <c r="EU212" s="759">
        <f t="shared" si="1402"/>
        <v>1.7023015116437423</v>
      </c>
      <c r="EV212" s="759">
        <f t="shared" si="1402"/>
        <v>1.7023015116437423</v>
      </c>
      <c r="EW212" s="759">
        <f t="shared" si="1402"/>
        <v>1.7023015116437423</v>
      </c>
      <c r="EX212" s="759">
        <f t="shared" si="1402"/>
        <v>1.7023015116437423</v>
      </c>
      <c r="EY212" s="759">
        <f t="shared" si="1402"/>
        <v>1.3240122868340218</v>
      </c>
      <c r="EZ212" s="760">
        <f t="shared" si="1294"/>
        <v>20.04932891491519</v>
      </c>
      <c r="FA212" s="761"/>
      <c r="FB212" s="759">
        <f t="shared" ref="FB212:FM212" si="1403">+FB69/$D$149</f>
        <v>0.85115075582187116</v>
      </c>
      <c r="FC212" s="759">
        <f t="shared" si="1403"/>
        <v>0.85115075582187116</v>
      </c>
      <c r="FD212" s="759">
        <f t="shared" si="1403"/>
        <v>0.85115075582187116</v>
      </c>
      <c r="FE212" s="759">
        <f t="shared" si="1403"/>
        <v>0.85115075582187116</v>
      </c>
      <c r="FF212" s="759">
        <f t="shared" si="1403"/>
        <v>0.85115075582187116</v>
      </c>
      <c r="FG212" s="759">
        <f t="shared" si="1403"/>
        <v>0.85115075582187116</v>
      </c>
      <c r="FH212" s="759">
        <f t="shared" si="1403"/>
        <v>0.85115075582187116</v>
      </c>
      <c r="FI212" s="759">
        <f t="shared" si="1403"/>
        <v>0.85115075582187116</v>
      </c>
      <c r="FJ212" s="759">
        <f t="shared" si="1403"/>
        <v>0.85115075582187116</v>
      </c>
      <c r="FK212" s="759">
        <f t="shared" si="1403"/>
        <v>0.85115075582187116</v>
      </c>
      <c r="FL212" s="759">
        <f t="shared" si="1403"/>
        <v>0.85115075582187116</v>
      </c>
      <c r="FM212" s="759">
        <f t="shared" si="1403"/>
        <v>0.66200614341701092</v>
      </c>
      <c r="FN212" s="760">
        <f t="shared" si="1296"/>
        <v>10.024664457457595</v>
      </c>
      <c r="FO212" s="761"/>
      <c r="FP212" s="759">
        <f t="shared" ref="FP212:GA212" si="1404">+FP69/$D$149</f>
        <v>5.9580552907530979</v>
      </c>
      <c r="FQ212" s="759">
        <f t="shared" si="1404"/>
        <v>5.9580552907530979</v>
      </c>
      <c r="FR212" s="759">
        <f t="shared" si="1404"/>
        <v>5.9580552907530979</v>
      </c>
      <c r="FS212" s="759">
        <f t="shared" si="1404"/>
        <v>5.9580552907530979</v>
      </c>
      <c r="FT212" s="759">
        <f t="shared" si="1404"/>
        <v>5.9580552907530979</v>
      </c>
      <c r="FU212" s="759">
        <f t="shared" si="1404"/>
        <v>5.9580552907530979</v>
      </c>
      <c r="FV212" s="759">
        <f t="shared" si="1404"/>
        <v>5.9580552907530979</v>
      </c>
      <c r="FW212" s="759">
        <f t="shared" si="1404"/>
        <v>5.9580552907530979</v>
      </c>
      <c r="FX212" s="759">
        <f t="shared" si="1404"/>
        <v>5.9580552907530979</v>
      </c>
      <c r="FY212" s="759">
        <f t="shared" si="1404"/>
        <v>5.9580552907530979</v>
      </c>
      <c r="FZ212" s="759">
        <f t="shared" si="1404"/>
        <v>5.9580552907530979</v>
      </c>
      <c r="GA212" s="759">
        <f t="shared" si="1404"/>
        <v>4.6340430039190768</v>
      </c>
      <c r="GB212" s="760">
        <f t="shared" si="1298"/>
        <v>70.172651202203141</v>
      </c>
      <c r="GC212" s="761"/>
      <c r="GD212" s="759">
        <f t="shared" ref="GD212:GO212" si="1405">+GD69/$D$149</f>
        <v>0.85115075582187116</v>
      </c>
      <c r="GE212" s="759">
        <f t="shared" si="1405"/>
        <v>0.85115075582187116</v>
      </c>
      <c r="GF212" s="759">
        <f t="shared" si="1405"/>
        <v>0.85115075582187116</v>
      </c>
      <c r="GG212" s="759">
        <f t="shared" si="1405"/>
        <v>0.85115075582187116</v>
      </c>
      <c r="GH212" s="759">
        <f t="shared" si="1405"/>
        <v>0.85115075582187116</v>
      </c>
      <c r="GI212" s="759">
        <f t="shared" si="1405"/>
        <v>0.85115075582187116</v>
      </c>
      <c r="GJ212" s="759">
        <f t="shared" si="1405"/>
        <v>0.85115075582187116</v>
      </c>
      <c r="GK212" s="759">
        <f t="shared" si="1405"/>
        <v>0.85115075582187116</v>
      </c>
      <c r="GL212" s="759">
        <f t="shared" si="1405"/>
        <v>0.85115075582187116</v>
      </c>
      <c r="GM212" s="759">
        <f t="shared" si="1405"/>
        <v>0.85115075582187116</v>
      </c>
      <c r="GN212" s="759">
        <f t="shared" si="1405"/>
        <v>0.85115075582187116</v>
      </c>
      <c r="GO212" s="759">
        <f t="shared" si="1405"/>
        <v>0.66200614341701092</v>
      </c>
      <c r="GP212" s="760">
        <f t="shared" si="1300"/>
        <v>10.024664457457595</v>
      </c>
      <c r="GQ212" s="761"/>
      <c r="GR212" s="759">
        <f t="shared" ref="GR212:HC212" si="1406">+GR69/$D$149</f>
        <v>0</v>
      </c>
      <c r="GS212" s="759">
        <f t="shared" si="1406"/>
        <v>0</v>
      </c>
      <c r="GT212" s="759">
        <f t="shared" si="1406"/>
        <v>47.664442326024783</v>
      </c>
      <c r="GU212" s="759">
        <f t="shared" si="1406"/>
        <v>47.664442326024783</v>
      </c>
      <c r="GV212" s="759">
        <f t="shared" si="1406"/>
        <v>47.664442326024783</v>
      </c>
      <c r="GW212" s="759">
        <f t="shared" si="1406"/>
        <v>47.664442326024783</v>
      </c>
      <c r="GX212" s="759">
        <f t="shared" si="1406"/>
        <v>47.664442326024783</v>
      </c>
      <c r="GY212" s="759">
        <f t="shared" si="1406"/>
        <v>47.664442326024783</v>
      </c>
      <c r="GZ212" s="759">
        <f t="shared" si="1406"/>
        <v>47.664442326024783</v>
      </c>
      <c r="HA212" s="759">
        <f t="shared" si="1406"/>
        <v>47.664442326024783</v>
      </c>
      <c r="HB212" s="759">
        <f t="shared" si="1406"/>
        <v>47.664442326024783</v>
      </c>
      <c r="HC212" s="759">
        <f t="shared" si="1406"/>
        <v>47.664442326024783</v>
      </c>
      <c r="HD212" s="760">
        <f t="shared" si="1336"/>
        <v>0</v>
      </c>
      <c r="HE212" s="761"/>
      <c r="HF212" s="759">
        <f t="shared" ref="HF212:HQ212" si="1407">+HF69/$D$149</f>
        <v>3.4046030232874847</v>
      </c>
      <c r="HG212" s="759">
        <f t="shared" si="1407"/>
        <v>3.4046030232874847</v>
      </c>
      <c r="HH212" s="759">
        <f t="shared" si="1407"/>
        <v>3.4046030232874847</v>
      </c>
      <c r="HI212" s="759">
        <f t="shared" si="1407"/>
        <v>3.4046030232874847</v>
      </c>
      <c r="HJ212" s="759">
        <f t="shared" si="1407"/>
        <v>3.4046030232874847</v>
      </c>
      <c r="HK212" s="759">
        <f t="shared" si="1407"/>
        <v>3.4046030232874847</v>
      </c>
      <c r="HL212" s="759">
        <f t="shared" si="1407"/>
        <v>3.4046030232874847</v>
      </c>
      <c r="HM212" s="759">
        <f t="shared" si="1407"/>
        <v>3.4046030232874847</v>
      </c>
      <c r="HN212" s="759">
        <f t="shared" si="1407"/>
        <v>3.4046030232874847</v>
      </c>
      <c r="HO212" s="759">
        <f t="shared" si="1407"/>
        <v>3.4046030232874847</v>
      </c>
      <c r="HP212" s="759">
        <f t="shared" si="1407"/>
        <v>3.4046030232874847</v>
      </c>
      <c r="HQ212" s="759">
        <f t="shared" si="1407"/>
        <v>2.6480245736680437</v>
      </c>
      <c r="HR212" s="760">
        <f t="shared" si="1303"/>
        <v>40.09865782983038</v>
      </c>
      <c r="HS212" s="761"/>
      <c r="HT212" s="759">
        <f t="shared" ref="HT212:IE212" si="1408">+HT69/$D$149</f>
        <v>0.85115075582187116</v>
      </c>
      <c r="HU212" s="759">
        <f t="shared" si="1408"/>
        <v>0.85115075582187116</v>
      </c>
      <c r="HV212" s="759">
        <f t="shared" si="1408"/>
        <v>0.85115075582187116</v>
      </c>
      <c r="HW212" s="759">
        <f t="shared" si="1408"/>
        <v>0.85115075582187116</v>
      </c>
      <c r="HX212" s="759">
        <f t="shared" si="1408"/>
        <v>0.85115075582187116</v>
      </c>
      <c r="HY212" s="759">
        <f t="shared" si="1408"/>
        <v>0.85115075582187116</v>
      </c>
      <c r="HZ212" s="759">
        <f t="shared" si="1408"/>
        <v>0.85115075582187116</v>
      </c>
      <c r="IA212" s="759">
        <f t="shared" si="1408"/>
        <v>0.85115075582187116</v>
      </c>
      <c r="IB212" s="759">
        <f t="shared" si="1408"/>
        <v>0.85115075582187116</v>
      </c>
      <c r="IC212" s="759">
        <f t="shared" si="1408"/>
        <v>0.85115075582187116</v>
      </c>
      <c r="ID212" s="759">
        <f t="shared" si="1408"/>
        <v>0.85115075582187116</v>
      </c>
      <c r="IE212" s="759">
        <f t="shared" si="1408"/>
        <v>0.66200614341701092</v>
      </c>
      <c r="IF212" s="760">
        <f t="shared" si="1305"/>
        <v>10.024664457457595</v>
      </c>
      <c r="IG212" s="761"/>
      <c r="IH212" s="759">
        <f t="shared" ref="IH212:IS212" si="1409">+IH69/$D$149</f>
        <v>0.85115075582187116</v>
      </c>
      <c r="II212" s="759">
        <f t="shared" si="1409"/>
        <v>0.85115075582187116</v>
      </c>
      <c r="IJ212" s="759">
        <f t="shared" si="1409"/>
        <v>0.85115075582187116</v>
      </c>
      <c r="IK212" s="759">
        <f t="shared" si="1409"/>
        <v>0.85115075582187116</v>
      </c>
      <c r="IL212" s="759">
        <f t="shared" si="1409"/>
        <v>0.85115075582187116</v>
      </c>
      <c r="IM212" s="759">
        <f t="shared" si="1409"/>
        <v>0.85115075582187116</v>
      </c>
      <c r="IN212" s="759">
        <f t="shared" si="1409"/>
        <v>0.85115075582187116</v>
      </c>
      <c r="IO212" s="759">
        <f t="shared" si="1409"/>
        <v>0.85115075582187116</v>
      </c>
      <c r="IP212" s="759">
        <f t="shared" si="1409"/>
        <v>0.85115075582187116</v>
      </c>
      <c r="IQ212" s="759">
        <f t="shared" si="1409"/>
        <v>0.85115075582187116</v>
      </c>
      <c r="IR212" s="759">
        <f t="shared" si="1409"/>
        <v>0.85115075582187116</v>
      </c>
      <c r="IS212" s="759">
        <f t="shared" si="1409"/>
        <v>0.66200614341701092</v>
      </c>
      <c r="IT212" s="760">
        <f t="shared" si="1307"/>
        <v>10.024664457457595</v>
      </c>
      <c r="IU212" s="761"/>
      <c r="IV212" s="759">
        <f t="shared" ref="IV212:JG212" si="1410">+IV69/$D$149</f>
        <v>5.9580552907530979</v>
      </c>
      <c r="IW212" s="759">
        <f t="shared" si="1410"/>
        <v>5.9580552907530979</v>
      </c>
      <c r="IX212" s="759">
        <f t="shared" si="1410"/>
        <v>5.9580552907530979</v>
      </c>
      <c r="IY212" s="759">
        <f t="shared" si="1410"/>
        <v>5.9580552907530979</v>
      </c>
      <c r="IZ212" s="759">
        <f t="shared" si="1410"/>
        <v>5.9580552907530979</v>
      </c>
      <c r="JA212" s="759">
        <f t="shared" si="1410"/>
        <v>5.9580552907530979</v>
      </c>
      <c r="JB212" s="759">
        <f t="shared" si="1410"/>
        <v>5.9580552907530979</v>
      </c>
      <c r="JC212" s="759">
        <f t="shared" si="1410"/>
        <v>5.9580552907530979</v>
      </c>
      <c r="JD212" s="759">
        <f t="shared" si="1410"/>
        <v>5.9580552907530979</v>
      </c>
      <c r="JE212" s="759">
        <f t="shared" si="1410"/>
        <v>5.9580552907530979</v>
      </c>
      <c r="JF212" s="759">
        <f t="shared" si="1410"/>
        <v>5.9580552907530979</v>
      </c>
      <c r="JG212" s="759">
        <f t="shared" si="1410"/>
        <v>4.6340430039190768</v>
      </c>
      <c r="JH212" s="760">
        <f t="shared" si="1309"/>
        <v>70.172651202203141</v>
      </c>
      <c r="JI212" s="761"/>
      <c r="JJ212" s="759">
        <f t="shared" ref="JJ212:JU212" si="1411">+JJ69/$D$149</f>
        <v>9.3626583140405835</v>
      </c>
      <c r="JK212" s="759">
        <f t="shared" si="1411"/>
        <v>9.3626583140405835</v>
      </c>
      <c r="JL212" s="759">
        <f t="shared" si="1411"/>
        <v>9.3626583140405835</v>
      </c>
      <c r="JM212" s="759">
        <f t="shared" si="1411"/>
        <v>9.3626583140405835</v>
      </c>
      <c r="JN212" s="759">
        <f t="shared" si="1411"/>
        <v>9.3626583140405835</v>
      </c>
      <c r="JO212" s="759">
        <f t="shared" si="1411"/>
        <v>9.3626583140405835</v>
      </c>
      <c r="JP212" s="759">
        <f t="shared" si="1411"/>
        <v>9.3626583140405835</v>
      </c>
      <c r="JQ212" s="759">
        <f t="shared" si="1411"/>
        <v>9.3626583140405835</v>
      </c>
      <c r="JR212" s="759">
        <f t="shared" si="1411"/>
        <v>9.3626583140405835</v>
      </c>
      <c r="JS212" s="759">
        <f t="shared" si="1411"/>
        <v>9.3626583140405835</v>
      </c>
      <c r="JT212" s="759">
        <f t="shared" si="1411"/>
        <v>9.3626583140405835</v>
      </c>
      <c r="JU212" s="759">
        <f t="shared" si="1411"/>
        <v>7.28206757758712</v>
      </c>
      <c r="JV212" s="760">
        <f t="shared" si="1311"/>
        <v>110.27130903203356</v>
      </c>
      <c r="JW212" s="761"/>
      <c r="JX212" s="759">
        <f t="shared" ref="JX212:KI212" si="1412">+JX69/$D$149</f>
        <v>4.255753779109356</v>
      </c>
      <c r="JY212" s="759">
        <f t="shared" si="1412"/>
        <v>4.255753779109356</v>
      </c>
      <c r="JZ212" s="759">
        <f t="shared" si="1412"/>
        <v>4.255753779109356</v>
      </c>
      <c r="KA212" s="759">
        <f t="shared" si="1412"/>
        <v>4.255753779109356</v>
      </c>
      <c r="KB212" s="759">
        <f t="shared" si="1412"/>
        <v>4.255753779109356</v>
      </c>
      <c r="KC212" s="759">
        <f t="shared" si="1412"/>
        <v>4.255753779109356</v>
      </c>
      <c r="KD212" s="759">
        <f t="shared" si="1412"/>
        <v>4.255753779109356</v>
      </c>
      <c r="KE212" s="759">
        <f t="shared" si="1412"/>
        <v>4.255753779109356</v>
      </c>
      <c r="KF212" s="759">
        <f t="shared" si="1412"/>
        <v>4.255753779109356</v>
      </c>
      <c r="KG212" s="759">
        <f t="shared" si="1412"/>
        <v>4.255753779109356</v>
      </c>
      <c r="KH212" s="759">
        <f t="shared" si="1412"/>
        <v>4.255753779109356</v>
      </c>
      <c r="KI212" s="759">
        <f t="shared" si="1412"/>
        <v>3.3100307170850543</v>
      </c>
      <c r="KJ212" s="760">
        <f t="shared" si="1313"/>
        <v>50.123322287287969</v>
      </c>
      <c r="KK212" s="761"/>
      <c r="KL212" s="759">
        <f t="shared" ref="KL212:KW212" si="1413">+KL69/$D$149</f>
        <v>-25.097031186163694</v>
      </c>
      <c r="KM212" s="759">
        <f t="shared" si="1413"/>
        <v>-27.063189432112218</v>
      </c>
      <c r="KN212" s="759">
        <f t="shared" si="1413"/>
        <v>-27.063189432112218</v>
      </c>
      <c r="KO212" s="759">
        <f t="shared" si="1413"/>
        <v>-27.063189432112218</v>
      </c>
      <c r="KP212" s="759">
        <f t="shared" si="1413"/>
        <v>-27.063189432112218</v>
      </c>
      <c r="KQ212" s="759">
        <f t="shared" si="1413"/>
        <v>-27.063189432112218</v>
      </c>
      <c r="KR212" s="759">
        <f t="shared" si="1413"/>
        <v>-30.435448726678469</v>
      </c>
      <c r="KS212" s="759">
        <f t="shared" si="1413"/>
        <v>-30.435448726678469</v>
      </c>
      <c r="KT212" s="759">
        <f t="shared" si="1413"/>
        <v>-30.435448726678469</v>
      </c>
      <c r="KU212" s="759">
        <f t="shared" si="1413"/>
        <v>-30.435448726678469</v>
      </c>
      <c r="KV212" s="759">
        <f t="shared" si="1413"/>
        <v>-30.435448726678469</v>
      </c>
      <c r="KW212" s="759">
        <f t="shared" si="1413"/>
        <v>-30.813737951488186</v>
      </c>
      <c r="KX212" s="760">
        <f t="shared" si="1315"/>
        <v>-343.4039599316053</v>
      </c>
      <c r="KY212" s="761"/>
      <c r="KZ212" s="759">
        <f t="shared" ref="KZ212:LK212" si="1414">+KZ69/$D$149</f>
        <v>27.650483453629306</v>
      </c>
      <c r="LA212" s="759">
        <f t="shared" si="1414"/>
        <v>29.61664169957783</v>
      </c>
      <c r="LB212" s="759">
        <f t="shared" si="1414"/>
        <v>29.61664169957783</v>
      </c>
      <c r="LC212" s="759">
        <f t="shared" si="1414"/>
        <v>29.61664169957783</v>
      </c>
      <c r="LD212" s="759">
        <f t="shared" si="1414"/>
        <v>29.61664169957783</v>
      </c>
      <c r="LE212" s="759">
        <f t="shared" si="1414"/>
        <v>29.61664169957783</v>
      </c>
      <c r="LF212" s="759">
        <f t="shared" si="1414"/>
        <v>32.988900994144082</v>
      </c>
      <c r="LG212" s="759">
        <f t="shared" si="1414"/>
        <v>32.988900994144082</v>
      </c>
      <c r="LH212" s="759">
        <f t="shared" si="1414"/>
        <v>32.988900994144082</v>
      </c>
      <c r="LI212" s="759">
        <f t="shared" si="1414"/>
        <v>32.988900994144082</v>
      </c>
      <c r="LJ212" s="759">
        <f t="shared" si="1414"/>
        <v>32.988900994144082</v>
      </c>
      <c r="LK212" s="759">
        <f t="shared" si="1414"/>
        <v>32.799756381739222</v>
      </c>
      <c r="LL212" s="760">
        <f t="shared" si="1317"/>
        <v>373.4779533039781</v>
      </c>
      <c r="LM212" s="761"/>
      <c r="LN212" s="759">
        <v>0</v>
      </c>
      <c r="LO212" s="764">
        <v>0</v>
      </c>
      <c r="LP212" s="763">
        <v>0</v>
      </c>
      <c r="LQ212" s="763">
        <v>0</v>
      </c>
      <c r="LR212" s="763">
        <v>0</v>
      </c>
      <c r="LS212" s="763">
        <v>0</v>
      </c>
      <c r="LT212" s="763">
        <v>0</v>
      </c>
      <c r="LU212" s="763">
        <v>0</v>
      </c>
      <c r="LV212" s="763">
        <v>0</v>
      </c>
      <c r="LW212" s="763">
        <v>0</v>
      </c>
      <c r="LX212" s="763">
        <v>0</v>
      </c>
      <c r="LY212" s="763">
        <v>0</v>
      </c>
      <c r="LZ212" s="760">
        <f t="shared" si="1318"/>
        <v>0</v>
      </c>
      <c r="MA212" s="761"/>
      <c r="MB212" s="760">
        <f t="shared" si="1319"/>
        <v>139.5887239547869</v>
      </c>
      <c r="MC212" s="760">
        <f t="shared" si="1319"/>
        <v>139.5887239547869</v>
      </c>
      <c r="MD212" s="760">
        <f t="shared" si="1319"/>
        <v>187.25316628081166</v>
      </c>
      <c r="ME212" s="760">
        <f t="shared" si="1319"/>
        <v>187.25316628081166</v>
      </c>
      <c r="MF212" s="760">
        <f t="shared" si="1319"/>
        <v>187.25316628081166</v>
      </c>
      <c r="MG212" s="760">
        <f t="shared" si="1319"/>
        <v>187.25316628081166</v>
      </c>
      <c r="MH212" s="760">
        <f t="shared" si="1319"/>
        <v>187.25316628081166</v>
      </c>
      <c r="MI212" s="760">
        <f t="shared" si="1319"/>
        <v>187.25316628081166</v>
      </c>
      <c r="MJ212" s="760">
        <f t="shared" si="1319"/>
        <v>187.25316628081166</v>
      </c>
      <c r="MK212" s="760">
        <f t="shared" si="1319"/>
        <v>187.25316628081166</v>
      </c>
      <c r="ML212" s="760">
        <f t="shared" si="1319"/>
        <v>187.25316628081166</v>
      </c>
      <c r="MM212" s="760">
        <f t="shared" si="1319"/>
        <v>156.23344984641463</v>
      </c>
      <c r="MN212" s="760">
        <f t="shared" si="1345"/>
        <v>2120.6893942832935</v>
      </c>
    </row>
    <row r="213" spans="1:352" x14ac:dyDescent="0.25">
      <c r="A213" s="792"/>
      <c r="B213" s="255" t="s">
        <v>116</v>
      </c>
      <c r="C213" s="313"/>
      <c r="D213" s="759">
        <f t="shared" ref="D213:O213" si="1415">+D70/$D$149</f>
        <v>20.569476599028551</v>
      </c>
      <c r="E213" s="759">
        <f t="shared" si="1415"/>
        <v>20.569476599028551</v>
      </c>
      <c r="F213" s="759">
        <f t="shared" si="1415"/>
        <v>20.569476599028551</v>
      </c>
      <c r="G213" s="759">
        <f t="shared" si="1415"/>
        <v>20.569476599028551</v>
      </c>
      <c r="H213" s="759">
        <f t="shared" si="1415"/>
        <v>20.569476599028551</v>
      </c>
      <c r="I213" s="759">
        <f t="shared" si="1415"/>
        <v>20.569476599028551</v>
      </c>
      <c r="J213" s="759">
        <f t="shared" si="1415"/>
        <v>20.569476599028551</v>
      </c>
      <c r="K213" s="759">
        <f t="shared" si="1415"/>
        <v>20.569476599028551</v>
      </c>
      <c r="L213" s="759">
        <f t="shared" si="1415"/>
        <v>20.569476599028551</v>
      </c>
      <c r="M213" s="759">
        <f t="shared" si="1415"/>
        <v>20.569476599028551</v>
      </c>
      <c r="N213" s="759">
        <f t="shared" si="1415"/>
        <v>20.569476599028551</v>
      </c>
      <c r="O213" s="759">
        <f t="shared" si="1415"/>
        <v>20.569476599028551</v>
      </c>
      <c r="P213" s="765">
        <f t="shared" si="1274"/>
        <v>246.8337191883426</v>
      </c>
      <c r="Q213" s="761"/>
      <c r="R213" s="759">
        <f t="shared" ref="R213:AC213" si="1416">+R70/$D$149</f>
        <v>2.127876889554678</v>
      </c>
      <c r="S213" s="759">
        <f t="shared" si="1416"/>
        <v>2.127876889554678</v>
      </c>
      <c r="T213" s="759">
        <f t="shared" si="1416"/>
        <v>2.127876889554678</v>
      </c>
      <c r="U213" s="759">
        <f t="shared" si="1416"/>
        <v>2.127876889554678</v>
      </c>
      <c r="V213" s="759">
        <f t="shared" si="1416"/>
        <v>2.127876889554678</v>
      </c>
      <c r="W213" s="759">
        <f t="shared" si="1416"/>
        <v>2.127876889554678</v>
      </c>
      <c r="X213" s="759">
        <f t="shared" si="1416"/>
        <v>2.127876889554678</v>
      </c>
      <c r="Y213" s="759">
        <f t="shared" si="1416"/>
        <v>2.127876889554678</v>
      </c>
      <c r="Z213" s="759">
        <f t="shared" si="1416"/>
        <v>2.127876889554678</v>
      </c>
      <c r="AA213" s="759">
        <f t="shared" si="1416"/>
        <v>2.127876889554678</v>
      </c>
      <c r="AB213" s="759">
        <f t="shared" si="1416"/>
        <v>2.127876889554678</v>
      </c>
      <c r="AC213" s="759">
        <f t="shared" si="1416"/>
        <v>2.127876889554678</v>
      </c>
      <c r="AD213" s="765">
        <f t="shared" si="1276"/>
        <v>25.534522674656134</v>
      </c>
      <c r="AE213" s="761"/>
      <c r="AF213" s="759">
        <f t="shared" ref="AF213:AQ213" si="1417">+AF70/$D$149</f>
        <v>2.127876889554678</v>
      </c>
      <c r="AG213" s="759">
        <f t="shared" si="1417"/>
        <v>2.127876889554678</v>
      </c>
      <c r="AH213" s="759">
        <f t="shared" si="1417"/>
        <v>2.127876889554678</v>
      </c>
      <c r="AI213" s="759">
        <f t="shared" si="1417"/>
        <v>2.127876889554678</v>
      </c>
      <c r="AJ213" s="759">
        <f t="shared" si="1417"/>
        <v>2.127876889554678</v>
      </c>
      <c r="AK213" s="759">
        <f t="shared" si="1417"/>
        <v>2.127876889554678</v>
      </c>
      <c r="AL213" s="759">
        <f t="shared" si="1417"/>
        <v>2.127876889554678</v>
      </c>
      <c r="AM213" s="759">
        <f t="shared" si="1417"/>
        <v>2.127876889554678</v>
      </c>
      <c r="AN213" s="759">
        <f t="shared" si="1417"/>
        <v>2.127876889554678</v>
      </c>
      <c r="AO213" s="759">
        <f t="shared" si="1417"/>
        <v>2.127876889554678</v>
      </c>
      <c r="AP213" s="759">
        <f t="shared" si="1417"/>
        <v>2.127876889554678</v>
      </c>
      <c r="AQ213" s="759">
        <f t="shared" si="1417"/>
        <v>2.127876889554678</v>
      </c>
      <c r="AR213" s="765">
        <f t="shared" si="1278"/>
        <v>25.534522674656134</v>
      </c>
      <c r="AS213" s="761"/>
      <c r="AT213" s="759">
        <f t="shared" ref="AT213:BE213" si="1418">+AT70/$D$149</f>
        <v>1.418584593036452</v>
      </c>
      <c r="AU213" s="759">
        <f t="shared" si="1418"/>
        <v>1.418584593036452</v>
      </c>
      <c r="AV213" s="759">
        <f t="shared" si="1418"/>
        <v>1.418584593036452</v>
      </c>
      <c r="AW213" s="759">
        <f t="shared" si="1418"/>
        <v>1.418584593036452</v>
      </c>
      <c r="AX213" s="759">
        <f t="shared" si="1418"/>
        <v>1.418584593036452</v>
      </c>
      <c r="AY213" s="759">
        <f t="shared" si="1418"/>
        <v>1.418584593036452</v>
      </c>
      <c r="AZ213" s="759">
        <f t="shared" si="1418"/>
        <v>1.418584593036452</v>
      </c>
      <c r="BA213" s="759">
        <f t="shared" si="1418"/>
        <v>1.418584593036452</v>
      </c>
      <c r="BB213" s="759">
        <f t="shared" si="1418"/>
        <v>1.418584593036452</v>
      </c>
      <c r="BC213" s="759">
        <f t="shared" si="1418"/>
        <v>1.418584593036452</v>
      </c>
      <c r="BD213" s="759">
        <f t="shared" si="1418"/>
        <v>1.418584593036452</v>
      </c>
      <c r="BE213" s="759">
        <f t="shared" si="1418"/>
        <v>1.418584593036452</v>
      </c>
      <c r="BF213" s="765">
        <f t="shared" si="1280"/>
        <v>17.023015116437428</v>
      </c>
      <c r="BG213" s="474"/>
      <c r="BH213" s="759">
        <f t="shared" ref="BH213:BS213" si="1419">+BH70/$D$149</f>
        <v>10.63938444777339</v>
      </c>
      <c r="BI213" s="759">
        <f t="shared" si="1419"/>
        <v>10.63938444777339</v>
      </c>
      <c r="BJ213" s="759">
        <f t="shared" si="1419"/>
        <v>10.63938444777339</v>
      </c>
      <c r="BK213" s="759">
        <f t="shared" si="1419"/>
        <v>10.63938444777339</v>
      </c>
      <c r="BL213" s="759">
        <f t="shared" si="1419"/>
        <v>10.63938444777339</v>
      </c>
      <c r="BM213" s="759">
        <f t="shared" si="1419"/>
        <v>10.63938444777339</v>
      </c>
      <c r="BN213" s="759">
        <f t="shared" si="1419"/>
        <v>10.63938444777339</v>
      </c>
      <c r="BO213" s="759">
        <f t="shared" si="1419"/>
        <v>10.63938444777339</v>
      </c>
      <c r="BP213" s="759">
        <f t="shared" si="1419"/>
        <v>10.63938444777339</v>
      </c>
      <c r="BQ213" s="759">
        <f t="shared" si="1419"/>
        <v>10.63938444777339</v>
      </c>
      <c r="BR213" s="759">
        <f t="shared" si="1419"/>
        <v>10.63938444777339</v>
      </c>
      <c r="BS213" s="759">
        <f t="shared" si="1419"/>
        <v>10.63938444777339</v>
      </c>
      <c r="BT213" s="765">
        <f t="shared" si="1282"/>
        <v>127.6726133732807</v>
      </c>
      <c r="BU213" s="761"/>
      <c r="BV213" s="759">
        <f t="shared" ref="BV213:CG213" si="1420">+BV70/$D$149</f>
        <v>0.70929229651822601</v>
      </c>
      <c r="BW213" s="759">
        <f t="shared" si="1420"/>
        <v>0.70929229651822601</v>
      </c>
      <c r="BX213" s="759">
        <f t="shared" si="1420"/>
        <v>0.70929229651822601</v>
      </c>
      <c r="BY213" s="759">
        <f t="shared" si="1420"/>
        <v>0.70929229651822601</v>
      </c>
      <c r="BZ213" s="759">
        <f t="shared" si="1420"/>
        <v>0.70929229651822601</v>
      </c>
      <c r="CA213" s="759">
        <f t="shared" si="1420"/>
        <v>0.70929229651822601</v>
      </c>
      <c r="CB213" s="759">
        <f t="shared" si="1420"/>
        <v>0.70929229651822601</v>
      </c>
      <c r="CC213" s="759">
        <f t="shared" si="1420"/>
        <v>0.70929229651822601</v>
      </c>
      <c r="CD213" s="759">
        <f t="shared" si="1420"/>
        <v>0.70929229651822601</v>
      </c>
      <c r="CE213" s="759">
        <f t="shared" si="1420"/>
        <v>0.70929229651822601</v>
      </c>
      <c r="CF213" s="759">
        <f t="shared" si="1420"/>
        <v>0.70929229651822601</v>
      </c>
      <c r="CG213" s="759">
        <f t="shared" si="1420"/>
        <v>0.70929229651822601</v>
      </c>
      <c r="CH213" s="765">
        <f t="shared" si="1284"/>
        <v>8.5115075582187139</v>
      </c>
      <c r="CI213" s="761"/>
      <c r="CJ213" s="759">
        <f t="shared" ref="CJ213:CU213" si="1421">+CJ70/$D$149</f>
        <v>7.8022152617004865</v>
      </c>
      <c r="CK213" s="759">
        <f t="shared" si="1421"/>
        <v>7.8022152617004865</v>
      </c>
      <c r="CL213" s="759">
        <f t="shared" si="1421"/>
        <v>7.8022152617004865</v>
      </c>
      <c r="CM213" s="759">
        <f t="shared" si="1421"/>
        <v>7.8022152617004865</v>
      </c>
      <c r="CN213" s="759">
        <f t="shared" si="1421"/>
        <v>7.8022152617004865</v>
      </c>
      <c r="CO213" s="759">
        <f t="shared" si="1421"/>
        <v>7.8022152617004865</v>
      </c>
      <c r="CP213" s="759">
        <f t="shared" si="1421"/>
        <v>7.8022152617004865</v>
      </c>
      <c r="CQ213" s="759">
        <f t="shared" si="1421"/>
        <v>7.8022152617004865</v>
      </c>
      <c r="CR213" s="759">
        <f t="shared" si="1421"/>
        <v>7.8022152617004865</v>
      </c>
      <c r="CS213" s="759">
        <f t="shared" si="1421"/>
        <v>7.8022152617004865</v>
      </c>
      <c r="CT213" s="759">
        <f t="shared" si="1421"/>
        <v>7.8022152617004865</v>
      </c>
      <c r="CU213" s="759">
        <f t="shared" si="1421"/>
        <v>7.8022152617004865</v>
      </c>
      <c r="CV213" s="765">
        <f t="shared" si="1286"/>
        <v>93.626583140405828</v>
      </c>
      <c r="CW213" s="761"/>
      <c r="CX213" s="759">
        <f t="shared" ref="CX213:DI213" si="1422">+CX70/$D$149</f>
        <v>19.860184302510326</v>
      </c>
      <c r="CY213" s="759">
        <f t="shared" si="1422"/>
        <v>19.860184302510326</v>
      </c>
      <c r="CZ213" s="759">
        <f t="shared" si="1422"/>
        <v>19.860184302510326</v>
      </c>
      <c r="DA213" s="759">
        <f t="shared" si="1422"/>
        <v>19.860184302510326</v>
      </c>
      <c r="DB213" s="759">
        <f t="shared" si="1422"/>
        <v>19.860184302510326</v>
      </c>
      <c r="DC213" s="759">
        <f t="shared" si="1422"/>
        <v>19.860184302510326</v>
      </c>
      <c r="DD213" s="759">
        <f t="shared" si="1422"/>
        <v>19.860184302510326</v>
      </c>
      <c r="DE213" s="759">
        <f t="shared" si="1422"/>
        <v>19.860184302510326</v>
      </c>
      <c r="DF213" s="759">
        <f t="shared" si="1422"/>
        <v>19.860184302510326</v>
      </c>
      <c r="DG213" s="759">
        <f t="shared" si="1422"/>
        <v>19.860184302510326</v>
      </c>
      <c r="DH213" s="759">
        <f t="shared" si="1422"/>
        <v>19.860184302510326</v>
      </c>
      <c r="DI213" s="759">
        <f t="shared" si="1422"/>
        <v>19.860184302510326</v>
      </c>
      <c r="DJ213" s="765">
        <f t="shared" si="1288"/>
        <v>238.32221163012397</v>
      </c>
      <c r="DK213" s="761"/>
      <c r="DL213" s="759">
        <f t="shared" ref="DL213:DW213" si="1423">+DL70/$D$149</f>
        <v>169.86018430251031</v>
      </c>
      <c r="DM213" s="759">
        <f t="shared" si="1423"/>
        <v>169.86018430251031</v>
      </c>
      <c r="DN213" s="759">
        <f t="shared" si="1423"/>
        <v>169.86018430251031</v>
      </c>
      <c r="DO213" s="759">
        <f t="shared" si="1423"/>
        <v>169.86018430251031</v>
      </c>
      <c r="DP213" s="759">
        <f t="shared" si="1423"/>
        <v>169.86018430251031</v>
      </c>
      <c r="DQ213" s="759">
        <f t="shared" si="1423"/>
        <v>169.86018430251031</v>
      </c>
      <c r="DR213" s="759">
        <f t="shared" si="1423"/>
        <v>169.86018430251031</v>
      </c>
      <c r="DS213" s="759">
        <f t="shared" si="1423"/>
        <v>169.86018430251031</v>
      </c>
      <c r="DT213" s="759">
        <f t="shared" si="1423"/>
        <v>169.86018430251031</v>
      </c>
      <c r="DU213" s="759">
        <f t="shared" si="1423"/>
        <v>169.86018430251031</v>
      </c>
      <c r="DV213" s="759">
        <f t="shared" si="1423"/>
        <v>169.86018430251031</v>
      </c>
      <c r="DW213" s="759">
        <f t="shared" si="1423"/>
        <v>169.86018430251031</v>
      </c>
      <c r="DX213" s="765">
        <f t="shared" si="1290"/>
        <v>2038.3222116301238</v>
      </c>
      <c r="DY213" s="761"/>
      <c r="DZ213" s="759">
        <f t="shared" ref="DZ213:EK213" si="1424">+DZ70/$D$149</f>
        <v>0.70929229651822601</v>
      </c>
      <c r="EA213" s="759">
        <f t="shared" si="1424"/>
        <v>0.70929229651822601</v>
      </c>
      <c r="EB213" s="759">
        <f t="shared" si="1424"/>
        <v>0.70929229651822601</v>
      </c>
      <c r="EC213" s="759">
        <f t="shared" si="1424"/>
        <v>0.70929229651822601</v>
      </c>
      <c r="ED213" s="759">
        <f t="shared" si="1424"/>
        <v>0.70929229651822601</v>
      </c>
      <c r="EE213" s="759">
        <f t="shared" si="1424"/>
        <v>0.70929229651822601</v>
      </c>
      <c r="EF213" s="759">
        <f t="shared" si="1424"/>
        <v>0.70929229651822601</v>
      </c>
      <c r="EG213" s="759">
        <f t="shared" si="1424"/>
        <v>0.70929229651822601</v>
      </c>
      <c r="EH213" s="759">
        <f t="shared" si="1424"/>
        <v>0.70929229651822601</v>
      </c>
      <c r="EI213" s="759">
        <f t="shared" si="1424"/>
        <v>0.70929229651822601</v>
      </c>
      <c r="EJ213" s="759">
        <f t="shared" si="1424"/>
        <v>0.70929229651822601</v>
      </c>
      <c r="EK213" s="759">
        <f t="shared" si="1424"/>
        <v>0.70929229651822601</v>
      </c>
      <c r="EL213" s="765">
        <f t="shared" si="1292"/>
        <v>8.5115075582187139</v>
      </c>
      <c r="EM213" s="761"/>
      <c r="EN213" s="759">
        <f t="shared" ref="EN213:EY213" si="1425">+EN70/$D$149</f>
        <v>1.418584593036452</v>
      </c>
      <c r="EO213" s="759">
        <f t="shared" si="1425"/>
        <v>1.418584593036452</v>
      </c>
      <c r="EP213" s="759">
        <f t="shared" si="1425"/>
        <v>1.418584593036452</v>
      </c>
      <c r="EQ213" s="759">
        <f t="shared" si="1425"/>
        <v>1.418584593036452</v>
      </c>
      <c r="ER213" s="759">
        <f t="shared" si="1425"/>
        <v>1.418584593036452</v>
      </c>
      <c r="ES213" s="759">
        <f t="shared" si="1425"/>
        <v>1.418584593036452</v>
      </c>
      <c r="ET213" s="759">
        <f t="shared" si="1425"/>
        <v>1.418584593036452</v>
      </c>
      <c r="EU213" s="759">
        <f t="shared" si="1425"/>
        <v>1.418584593036452</v>
      </c>
      <c r="EV213" s="759">
        <f t="shared" si="1425"/>
        <v>1.418584593036452</v>
      </c>
      <c r="EW213" s="759">
        <f t="shared" si="1425"/>
        <v>1.418584593036452</v>
      </c>
      <c r="EX213" s="759">
        <f t="shared" si="1425"/>
        <v>1.418584593036452</v>
      </c>
      <c r="EY213" s="759">
        <f t="shared" si="1425"/>
        <v>1.418584593036452</v>
      </c>
      <c r="EZ213" s="765">
        <f t="shared" si="1294"/>
        <v>17.023015116437428</v>
      </c>
      <c r="FA213" s="761"/>
      <c r="FB213" s="759">
        <f t="shared" ref="FB213:FM213" si="1426">+FB70/$D$149</f>
        <v>0.70929229651822601</v>
      </c>
      <c r="FC213" s="759">
        <f t="shared" si="1426"/>
        <v>0.70929229651822601</v>
      </c>
      <c r="FD213" s="759">
        <f t="shared" si="1426"/>
        <v>0.70929229651822601</v>
      </c>
      <c r="FE213" s="759">
        <f t="shared" si="1426"/>
        <v>0.70929229651822601</v>
      </c>
      <c r="FF213" s="759">
        <f t="shared" si="1426"/>
        <v>0.70929229651822601</v>
      </c>
      <c r="FG213" s="759">
        <f t="shared" si="1426"/>
        <v>0.70929229651822601</v>
      </c>
      <c r="FH213" s="759">
        <f t="shared" si="1426"/>
        <v>0.70929229651822601</v>
      </c>
      <c r="FI213" s="759">
        <f t="shared" si="1426"/>
        <v>0.70929229651822601</v>
      </c>
      <c r="FJ213" s="759">
        <f t="shared" si="1426"/>
        <v>0.70929229651822601</v>
      </c>
      <c r="FK213" s="759">
        <f t="shared" si="1426"/>
        <v>0.70929229651822601</v>
      </c>
      <c r="FL213" s="759">
        <f t="shared" si="1426"/>
        <v>0.70929229651822601</v>
      </c>
      <c r="FM213" s="759">
        <f t="shared" si="1426"/>
        <v>0.70929229651822601</v>
      </c>
      <c r="FN213" s="765">
        <f t="shared" si="1296"/>
        <v>8.5115075582187139</v>
      </c>
      <c r="FO213" s="761"/>
      <c r="FP213" s="759">
        <f t="shared" ref="FP213:GA213" si="1427">+FP70/$D$149</f>
        <v>4.9650460756275816</v>
      </c>
      <c r="FQ213" s="759">
        <f t="shared" si="1427"/>
        <v>4.9650460756275816</v>
      </c>
      <c r="FR213" s="759">
        <f t="shared" si="1427"/>
        <v>4.9650460756275816</v>
      </c>
      <c r="FS213" s="759">
        <f t="shared" si="1427"/>
        <v>4.9650460756275816</v>
      </c>
      <c r="FT213" s="759">
        <f t="shared" si="1427"/>
        <v>4.9650460756275816</v>
      </c>
      <c r="FU213" s="759">
        <f t="shared" si="1427"/>
        <v>4.9650460756275816</v>
      </c>
      <c r="FV213" s="759">
        <f t="shared" si="1427"/>
        <v>4.9650460756275816</v>
      </c>
      <c r="FW213" s="759">
        <f t="shared" si="1427"/>
        <v>4.9650460756275816</v>
      </c>
      <c r="FX213" s="759">
        <f t="shared" si="1427"/>
        <v>4.9650460756275816</v>
      </c>
      <c r="FY213" s="759">
        <f t="shared" si="1427"/>
        <v>4.9650460756275816</v>
      </c>
      <c r="FZ213" s="759">
        <f t="shared" si="1427"/>
        <v>4.9650460756275816</v>
      </c>
      <c r="GA213" s="759">
        <f t="shared" si="1427"/>
        <v>4.9650460756275816</v>
      </c>
      <c r="GB213" s="765">
        <f t="shared" si="1298"/>
        <v>59.580552907530993</v>
      </c>
      <c r="GC213" s="761"/>
      <c r="GD213" s="759">
        <f t="shared" ref="GD213:GO213" si="1428">+GD70/$D$149</f>
        <v>0.70929229651822601</v>
      </c>
      <c r="GE213" s="759">
        <f t="shared" si="1428"/>
        <v>0.70929229651822601</v>
      </c>
      <c r="GF213" s="759">
        <f t="shared" si="1428"/>
        <v>0.70929229651822601</v>
      </c>
      <c r="GG213" s="759">
        <f t="shared" si="1428"/>
        <v>0.70929229651822601</v>
      </c>
      <c r="GH213" s="759">
        <f t="shared" si="1428"/>
        <v>0.70929229651822601</v>
      </c>
      <c r="GI213" s="759">
        <f t="shared" si="1428"/>
        <v>0.70929229651822601</v>
      </c>
      <c r="GJ213" s="759">
        <f t="shared" si="1428"/>
        <v>0.70929229651822601</v>
      </c>
      <c r="GK213" s="759">
        <f t="shared" si="1428"/>
        <v>0.70929229651822601</v>
      </c>
      <c r="GL213" s="759">
        <f t="shared" si="1428"/>
        <v>0.70929229651822601</v>
      </c>
      <c r="GM213" s="759">
        <f t="shared" si="1428"/>
        <v>0.70929229651822601</v>
      </c>
      <c r="GN213" s="759">
        <f t="shared" si="1428"/>
        <v>0.70929229651822601</v>
      </c>
      <c r="GO213" s="759">
        <f t="shared" si="1428"/>
        <v>0.70929229651822601</v>
      </c>
      <c r="GP213" s="765">
        <f t="shared" si="1300"/>
        <v>8.5115075582187139</v>
      </c>
      <c r="GQ213" s="761"/>
      <c r="GR213" s="759">
        <f t="shared" ref="GR213:HC213" si="1429">+GR70/$D$149</f>
        <v>0</v>
      </c>
      <c r="GS213" s="759">
        <f t="shared" si="1429"/>
        <v>0</v>
      </c>
      <c r="GT213" s="759">
        <f t="shared" si="1429"/>
        <v>0</v>
      </c>
      <c r="GU213" s="759">
        <f t="shared" si="1429"/>
        <v>0</v>
      </c>
      <c r="GV213" s="759">
        <f t="shared" si="1429"/>
        <v>0</v>
      </c>
      <c r="GW213" s="759">
        <f t="shared" si="1429"/>
        <v>0</v>
      </c>
      <c r="GX213" s="759">
        <f t="shared" si="1429"/>
        <v>0</v>
      </c>
      <c r="GY213" s="759">
        <f t="shared" si="1429"/>
        <v>0</v>
      </c>
      <c r="GZ213" s="759">
        <f t="shared" si="1429"/>
        <v>0</v>
      </c>
      <c r="HA213" s="759">
        <f t="shared" si="1429"/>
        <v>0</v>
      </c>
      <c r="HB213" s="759">
        <f t="shared" si="1429"/>
        <v>0</v>
      </c>
      <c r="HC213" s="759">
        <f t="shared" si="1429"/>
        <v>0</v>
      </c>
      <c r="HD213" s="765">
        <f t="shared" si="1336"/>
        <v>0</v>
      </c>
      <c r="HE213" s="761"/>
      <c r="HF213" s="759">
        <f t="shared" ref="HF213:HQ213" si="1430">+HF70/$D$149</f>
        <v>2.837169186072904</v>
      </c>
      <c r="HG213" s="759">
        <f t="shared" si="1430"/>
        <v>2.837169186072904</v>
      </c>
      <c r="HH213" s="759">
        <f t="shared" si="1430"/>
        <v>2.837169186072904</v>
      </c>
      <c r="HI213" s="759">
        <f t="shared" si="1430"/>
        <v>2.837169186072904</v>
      </c>
      <c r="HJ213" s="759">
        <f t="shared" si="1430"/>
        <v>2.837169186072904</v>
      </c>
      <c r="HK213" s="759">
        <f t="shared" si="1430"/>
        <v>2.837169186072904</v>
      </c>
      <c r="HL213" s="759">
        <f t="shared" si="1430"/>
        <v>2.837169186072904</v>
      </c>
      <c r="HM213" s="759">
        <f t="shared" si="1430"/>
        <v>2.837169186072904</v>
      </c>
      <c r="HN213" s="759">
        <f t="shared" si="1430"/>
        <v>2.837169186072904</v>
      </c>
      <c r="HO213" s="759">
        <f t="shared" si="1430"/>
        <v>2.837169186072904</v>
      </c>
      <c r="HP213" s="759">
        <f t="shared" si="1430"/>
        <v>2.837169186072904</v>
      </c>
      <c r="HQ213" s="759">
        <f t="shared" si="1430"/>
        <v>2.837169186072904</v>
      </c>
      <c r="HR213" s="765">
        <f t="shared" si="1303"/>
        <v>34.046030232874855</v>
      </c>
      <c r="HS213" s="761"/>
      <c r="HT213" s="759">
        <f t="shared" ref="HT213:IE213" si="1431">+HT70/$D$149</f>
        <v>0.70929229651822601</v>
      </c>
      <c r="HU213" s="759">
        <f t="shared" si="1431"/>
        <v>0.70929229651822601</v>
      </c>
      <c r="HV213" s="759">
        <f t="shared" si="1431"/>
        <v>0.70929229651822601</v>
      </c>
      <c r="HW213" s="759">
        <f t="shared" si="1431"/>
        <v>0.70929229651822601</v>
      </c>
      <c r="HX213" s="759">
        <f t="shared" si="1431"/>
        <v>0.70929229651822601</v>
      </c>
      <c r="HY213" s="759">
        <f t="shared" si="1431"/>
        <v>0.70929229651822601</v>
      </c>
      <c r="HZ213" s="759">
        <f t="shared" si="1431"/>
        <v>0.70929229651822601</v>
      </c>
      <c r="IA213" s="759">
        <f t="shared" si="1431"/>
        <v>0.70929229651822601</v>
      </c>
      <c r="IB213" s="759">
        <f t="shared" si="1431"/>
        <v>0.70929229651822601</v>
      </c>
      <c r="IC213" s="759">
        <f t="shared" si="1431"/>
        <v>0.70929229651822601</v>
      </c>
      <c r="ID213" s="759">
        <f t="shared" si="1431"/>
        <v>0.70929229651822601</v>
      </c>
      <c r="IE213" s="759">
        <f t="shared" si="1431"/>
        <v>0.70929229651822601</v>
      </c>
      <c r="IF213" s="765">
        <f t="shared" si="1305"/>
        <v>8.5115075582187139</v>
      </c>
      <c r="IG213" s="761"/>
      <c r="IH213" s="759">
        <f t="shared" ref="IH213:IS213" si="1432">+IH70/$D$149</f>
        <v>0.70929229651822601</v>
      </c>
      <c r="II213" s="759">
        <f t="shared" si="1432"/>
        <v>0.70929229651822601</v>
      </c>
      <c r="IJ213" s="759">
        <f t="shared" si="1432"/>
        <v>0.70929229651822601</v>
      </c>
      <c r="IK213" s="759">
        <f t="shared" si="1432"/>
        <v>0.70929229651822601</v>
      </c>
      <c r="IL213" s="759">
        <f t="shared" si="1432"/>
        <v>0.70929229651822601</v>
      </c>
      <c r="IM213" s="759">
        <f t="shared" si="1432"/>
        <v>0.70929229651822601</v>
      </c>
      <c r="IN213" s="759">
        <f t="shared" si="1432"/>
        <v>0.70929229651822601</v>
      </c>
      <c r="IO213" s="759">
        <f t="shared" si="1432"/>
        <v>0.70929229651822601</v>
      </c>
      <c r="IP213" s="759">
        <f t="shared" si="1432"/>
        <v>0.70929229651822601</v>
      </c>
      <c r="IQ213" s="759">
        <f t="shared" si="1432"/>
        <v>0.70929229651822601</v>
      </c>
      <c r="IR213" s="759">
        <f t="shared" si="1432"/>
        <v>0.70929229651822601</v>
      </c>
      <c r="IS213" s="759">
        <f t="shared" si="1432"/>
        <v>0.70929229651822601</v>
      </c>
      <c r="IT213" s="765">
        <f t="shared" si="1307"/>
        <v>8.5115075582187139</v>
      </c>
      <c r="IU213" s="761"/>
      <c r="IV213" s="759">
        <f t="shared" ref="IV213:JG213" si="1433">+IV70/$D$149</f>
        <v>4.9650460756275816</v>
      </c>
      <c r="IW213" s="759">
        <f t="shared" si="1433"/>
        <v>4.9650460756275816</v>
      </c>
      <c r="IX213" s="759">
        <f t="shared" si="1433"/>
        <v>4.9650460756275816</v>
      </c>
      <c r="IY213" s="759">
        <f t="shared" si="1433"/>
        <v>4.9650460756275816</v>
      </c>
      <c r="IZ213" s="759">
        <f t="shared" si="1433"/>
        <v>4.9650460756275816</v>
      </c>
      <c r="JA213" s="759">
        <f t="shared" si="1433"/>
        <v>4.9650460756275816</v>
      </c>
      <c r="JB213" s="759">
        <f t="shared" si="1433"/>
        <v>4.9650460756275816</v>
      </c>
      <c r="JC213" s="759">
        <f t="shared" si="1433"/>
        <v>4.9650460756275816</v>
      </c>
      <c r="JD213" s="759">
        <f t="shared" si="1433"/>
        <v>4.9650460756275816</v>
      </c>
      <c r="JE213" s="759">
        <f t="shared" si="1433"/>
        <v>4.9650460756275816</v>
      </c>
      <c r="JF213" s="759">
        <f t="shared" si="1433"/>
        <v>4.9650460756275816</v>
      </c>
      <c r="JG213" s="759">
        <f t="shared" si="1433"/>
        <v>4.9650460756275816</v>
      </c>
      <c r="JH213" s="765">
        <f t="shared" si="1309"/>
        <v>59.580552907530993</v>
      </c>
      <c r="JI213" s="761"/>
      <c r="JJ213" s="759">
        <f t="shared" ref="JJ213:JU213" si="1434">+JJ70/$D$149</f>
        <v>7.8022152617004865</v>
      </c>
      <c r="JK213" s="759">
        <f t="shared" si="1434"/>
        <v>7.8022152617004865</v>
      </c>
      <c r="JL213" s="759">
        <f t="shared" si="1434"/>
        <v>7.8022152617004865</v>
      </c>
      <c r="JM213" s="759">
        <f t="shared" si="1434"/>
        <v>7.8022152617004865</v>
      </c>
      <c r="JN213" s="759">
        <f t="shared" si="1434"/>
        <v>7.8022152617004865</v>
      </c>
      <c r="JO213" s="759">
        <f t="shared" si="1434"/>
        <v>7.8022152617004865</v>
      </c>
      <c r="JP213" s="759">
        <f t="shared" si="1434"/>
        <v>7.8022152617004865</v>
      </c>
      <c r="JQ213" s="759">
        <f t="shared" si="1434"/>
        <v>7.8022152617004865</v>
      </c>
      <c r="JR213" s="759">
        <f t="shared" si="1434"/>
        <v>7.8022152617004865</v>
      </c>
      <c r="JS213" s="759">
        <f t="shared" si="1434"/>
        <v>7.8022152617004865</v>
      </c>
      <c r="JT213" s="759">
        <f t="shared" si="1434"/>
        <v>7.8022152617004865</v>
      </c>
      <c r="JU213" s="759">
        <f t="shared" si="1434"/>
        <v>7.8022152617004865</v>
      </c>
      <c r="JV213" s="765">
        <f t="shared" si="1311"/>
        <v>93.626583140405828</v>
      </c>
      <c r="JW213" s="761"/>
      <c r="JX213" s="759">
        <f t="shared" ref="JX213:KI213" si="1435">+JX70/$D$149</f>
        <v>3.54646148259113</v>
      </c>
      <c r="JY213" s="759">
        <f t="shared" si="1435"/>
        <v>3.54646148259113</v>
      </c>
      <c r="JZ213" s="759">
        <f t="shared" si="1435"/>
        <v>3.54646148259113</v>
      </c>
      <c r="KA213" s="759">
        <f t="shared" si="1435"/>
        <v>3.54646148259113</v>
      </c>
      <c r="KB213" s="759">
        <f t="shared" si="1435"/>
        <v>3.54646148259113</v>
      </c>
      <c r="KC213" s="759">
        <f t="shared" si="1435"/>
        <v>3.54646148259113</v>
      </c>
      <c r="KD213" s="759">
        <f t="shared" si="1435"/>
        <v>3.54646148259113</v>
      </c>
      <c r="KE213" s="759">
        <f t="shared" si="1435"/>
        <v>3.54646148259113</v>
      </c>
      <c r="KF213" s="759">
        <f t="shared" si="1435"/>
        <v>3.54646148259113</v>
      </c>
      <c r="KG213" s="759">
        <f t="shared" si="1435"/>
        <v>3.54646148259113</v>
      </c>
      <c r="KH213" s="759">
        <f t="shared" si="1435"/>
        <v>3.54646148259113</v>
      </c>
      <c r="KI213" s="759">
        <f t="shared" si="1435"/>
        <v>3.54646148259113</v>
      </c>
      <c r="KJ213" s="765">
        <f t="shared" si="1313"/>
        <v>42.557537791093552</v>
      </c>
      <c r="KK213" s="761"/>
      <c r="KL213" s="759">
        <f t="shared" ref="KL213:KW213" si="1436">+KL70/$D$149</f>
        <v>1.418584593036452</v>
      </c>
      <c r="KM213" s="759">
        <f t="shared" si="1436"/>
        <v>1.418584593036452</v>
      </c>
      <c r="KN213" s="759">
        <f t="shared" si="1436"/>
        <v>1.418584593036452</v>
      </c>
      <c r="KO213" s="759">
        <f t="shared" si="1436"/>
        <v>1.418584593036452</v>
      </c>
      <c r="KP213" s="759">
        <f t="shared" si="1436"/>
        <v>1.418584593036452</v>
      </c>
      <c r="KQ213" s="759">
        <f t="shared" si="1436"/>
        <v>1.418584593036452</v>
      </c>
      <c r="KR213" s="759">
        <f t="shared" si="1436"/>
        <v>1.418584593036452</v>
      </c>
      <c r="KS213" s="759">
        <f t="shared" si="1436"/>
        <v>1.418584593036452</v>
      </c>
      <c r="KT213" s="759">
        <f t="shared" si="1436"/>
        <v>1.418584593036452</v>
      </c>
      <c r="KU213" s="759">
        <f t="shared" si="1436"/>
        <v>1.418584593036452</v>
      </c>
      <c r="KV213" s="759">
        <f t="shared" si="1436"/>
        <v>1.418584593036452</v>
      </c>
      <c r="KW213" s="759">
        <f t="shared" si="1436"/>
        <v>1.418584593036452</v>
      </c>
      <c r="KX213" s="765">
        <f t="shared" si="1315"/>
        <v>17.023015116437428</v>
      </c>
      <c r="KY213" s="761"/>
      <c r="KZ213" s="759">
        <f t="shared" ref="KZ213:LK213" si="1437">+KZ70/$D$149</f>
        <v>0.70929229651822601</v>
      </c>
      <c r="LA213" s="759">
        <f t="shared" si="1437"/>
        <v>0.70929229651822601</v>
      </c>
      <c r="LB213" s="759">
        <f t="shared" si="1437"/>
        <v>0.70929229651822601</v>
      </c>
      <c r="LC213" s="759">
        <f t="shared" si="1437"/>
        <v>0.70929229651822601</v>
      </c>
      <c r="LD213" s="759">
        <f t="shared" si="1437"/>
        <v>0.70929229651822601</v>
      </c>
      <c r="LE213" s="759">
        <f t="shared" si="1437"/>
        <v>0.70929229651822601</v>
      </c>
      <c r="LF213" s="759">
        <f t="shared" si="1437"/>
        <v>0.70929229651822601</v>
      </c>
      <c r="LG213" s="759">
        <f t="shared" si="1437"/>
        <v>0.70929229651822601</v>
      </c>
      <c r="LH213" s="759">
        <f t="shared" si="1437"/>
        <v>0.70929229651822601</v>
      </c>
      <c r="LI213" s="759">
        <f t="shared" si="1437"/>
        <v>0.70929229651822601</v>
      </c>
      <c r="LJ213" s="759">
        <f t="shared" si="1437"/>
        <v>0.70929229651822601</v>
      </c>
      <c r="LK213" s="759">
        <f t="shared" si="1437"/>
        <v>0.70929229651822601</v>
      </c>
      <c r="LL213" s="765">
        <f t="shared" si="1317"/>
        <v>8.5115075582187139</v>
      </c>
      <c r="LM213" s="761"/>
      <c r="LN213" s="759">
        <v>0</v>
      </c>
      <c r="LO213" s="764">
        <v>0</v>
      </c>
      <c r="LP213" s="763">
        <v>0</v>
      </c>
      <c r="LQ213" s="763">
        <v>0</v>
      </c>
      <c r="LR213" s="763">
        <v>0</v>
      </c>
      <c r="LS213" s="763">
        <v>0</v>
      </c>
      <c r="LT213" s="763">
        <v>0</v>
      </c>
      <c r="LU213" s="763">
        <v>0</v>
      </c>
      <c r="LV213" s="763">
        <v>0</v>
      </c>
      <c r="LW213" s="763">
        <v>0</v>
      </c>
      <c r="LX213" s="763">
        <v>0</v>
      </c>
      <c r="LY213" s="763">
        <v>0</v>
      </c>
      <c r="LZ213" s="765">
        <f t="shared" si="1318"/>
        <v>0</v>
      </c>
      <c r="MA213" s="761"/>
      <c r="MB213" s="765">
        <f t="shared" si="1319"/>
        <v>266.32393662898903</v>
      </c>
      <c r="MC213" s="765">
        <f t="shared" si="1319"/>
        <v>266.32393662898903</v>
      </c>
      <c r="MD213" s="765">
        <f t="shared" si="1319"/>
        <v>266.32393662898903</v>
      </c>
      <c r="ME213" s="765">
        <f t="shared" si="1319"/>
        <v>266.32393662898903</v>
      </c>
      <c r="MF213" s="765">
        <f t="shared" si="1319"/>
        <v>266.32393662898903</v>
      </c>
      <c r="MG213" s="765">
        <f t="shared" si="1319"/>
        <v>266.32393662898903</v>
      </c>
      <c r="MH213" s="765">
        <f t="shared" si="1319"/>
        <v>266.32393662898903</v>
      </c>
      <c r="MI213" s="765">
        <f t="shared" si="1319"/>
        <v>266.32393662898903</v>
      </c>
      <c r="MJ213" s="765">
        <f t="shared" si="1319"/>
        <v>266.32393662898903</v>
      </c>
      <c r="MK213" s="765">
        <f t="shared" si="1319"/>
        <v>266.32393662898903</v>
      </c>
      <c r="ML213" s="765">
        <f t="shared" si="1319"/>
        <v>266.32393662898903</v>
      </c>
      <c r="MM213" s="765">
        <f t="shared" si="1319"/>
        <v>266.32393662898903</v>
      </c>
      <c r="MN213" s="765">
        <f t="shared" si="1345"/>
        <v>3195.8872395478684</v>
      </c>
    </row>
    <row r="214" spans="1:352" x14ac:dyDescent="0.25">
      <c r="A214" s="792"/>
      <c r="B214" s="255" t="s">
        <v>117</v>
      </c>
      <c r="C214" s="313"/>
      <c r="D214" s="759">
        <f t="shared" ref="D214:O214" si="1438">+D71/$D$149</f>
        <v>141.2437393133294</v>
      </c>
      <c r="E214" s="759">
        <f t="shared" si="1438"/>
        <v>141.2437393133294</v>
      </c>
      <c r="F214" s="759">
        <f t="shared" si="1438"/>
        <v>141.2437393133294</v>
      </c>
      <c r="G214" s="759">
        <f t="shared" si="1438"/>
        <v>141.2437393133294</v>
      </c>
      <c r="H214" s="759">
        <f t="shared" si="1438"/>
        <v>141.2437393133294</v>
      </c>
      <c r="I214" s="759">
        <f t="shared" si="1438"/>
        <v>141.2437393133294</v>
      </c>
      <c r="J214" s="759">
        <f t="shared" si="1438"/>
        <v>141.2437393133294</v>
      </c>
      <c r="K214" s="759">
        <f t="shared" si="1438"/>
        <v>141.2437393133294</v>
      </c>
      <c r="L214" s="759">
        <f t="shared" si="1438"/>
        <v>141.2437393133294</v>
      </c>
      <c r="M214" s="759">
        <f t="shared" si="1438"/>
        <v>141.2437393133294</v>
      </c>
      <c r="N214" s="759">
        <f t="shared" si="1438"/>
        <v>141.2437393133294</v>
      </c>
      <c r="O214" s="759">
        <f t="shared" si="1438"/>
        <v>141.2437393133294</v>
      </c>
      <c r="P214" s="765">
        <f t="shared" si="1274"/>
        <v>1694.9248717599523</v>
      </c>
      <c r="Q214" s="761"/>
      <c r="R214" s="759">
        <f t="shared" ref="R214:AC214" si="1439">+R71/$D$149</f>
        <v>14.611421308275455</v>
      </c>
      <c r="S214" s="759">
        <f t="shared" si="1439"/>
        <v>14.611421308275455</v>
      </c>
      <c r="T214" s="759">
        <f t="shared" si="1439"/>
        <v>14.611421308275455</v>
      </c>
      <c r="U214" s="759">
        <f t="shared" si="1439"/>
        <v>14.611421308275455</v>
      </c>
      <c r="V214" s="759">
        <f t="shared" si="1439"/>
        <v>14.611421308275455</v>
      </c>
      <c r="W214" s="759">
        <f t="shared" si="1439"/>
        <v>14.611421308275455</v>
      </c>
      <c r="X214" s="759">
        <f t="shared" si="1439"/>
        <v>14.611421308275455</v>
      </c>
      <c r="Y214" s="759">
        <f t="shared" si="1439"/>
        <v>14.611421308275455</v>
      </c>
      <c r="Z214" s="759">
        <f t="shared" si="1439"/>
        <v>14.611421308275455</v>
      </c>
      <c r="AA214" s="759">
        <f t="shared" si="1439"/>
        <v>14.611421308275455</v>
      </c>
      <c r="AB214" s="759">
        <f t="shared" si="1439"/>
        <v>14.611421308275455</v>
      </c>
      <c r="AC214" s="759">
        <f t="shared" si="1439"/>
        <v>14.611421308275455</v>
      </c>
      <c r="AD214" s="765">
        <f t="shared" si="1276"/>
        <v>175.33705569930547</v>
      </c>
      <c r="AE214" s="761"/>
      <c r="AF214" s="759">
        <f t="shared" ref="AF214:AQ214" si="1440">+AF71/$D$149</f>
        <v>14.611421308275455</v>
      </c>
      <c r="AG214" s="759">
        <f t="shared" si="1440"/>
        <v>14.611421308275455</v>
      </c>
      <c r="AH214" s="759">
        <f t="shared" si="1440"/>
        <v>14.611421308275455</v>
      </c>
      <c r="AI214" s="759">
        <f t="shared" si="1440"/>
        <v>14.611421308275455</v>
      </c>
      <c r="AJ214" s="759">
        <f t="shared" si="1440"/>
        <v>14.611421308275455</v>
      </c>
      <c r="AK214" s="759">
        <f t="shared" si="1440"/>
        <v>14.611421308275455</v>
      </c>
      <c r="AL214" s="759">
        <f t="shared" si="1440"/>
        <v>14.611421308275455</v>
      </c>
      <c r="AM214" s="759">
        <f t="shared" si="1440"/>
        <v>14.611421308275455</v>
      </c>
      <c r="AN214" s="759">
        <f t="shared" si="1440"/>
        <v>14.611421308275455</v>
      </c>
      <c r="AO214" s="759">
        <f t="shared" si="1440"/>
        <v>14.611421308275455</v>
      </c>
      <c r="AP214" s="759">
        <f t="shared" si="1440"/>
        <v>14.611421308275455</v>
      </c>
      <c r="AQ214" s="759">
        <f t="shared" si="1440"/>
        <v>14.611421308275455</v>
      </c>
      <c r="AR214" s="765">
        <f t="shared" si="1278"/>
        <v>175.33705569930547</v>
      </c>
      <c r="AS214" s="761"/>
      <c r="AT214" s="759">
        <f t="shared" ref="AT214:BE214" si="1441">+AT71/$D$149</f>
        <v>509.74094753885032</v>
      </c>
      <c r="AU214" s="759">
        <f t="shared" si="1441"/>
        <v>509.74094753885032</v>
      </c>
      <c r="AV214" s="759">
        <f t="shared" si="1441"/>
        <v>509.74094753885032</v>
      </c>
      <c r="AW214" s="759">
        <f t="shared" si="1441"/>
        <v>509.74094753885032</v>
      </c>
      <c r="AX214" s="759">
        <f t="shared" si="1441"/>
        <v>509.74094753885032</v>
      </c>
      <c r="AY214" s="759">
        <f t="shared" si="1441"/>
        <v>509.74094753885032</v>
      </c>
      <c r="AZ214" s="759">
        <f t="shared" si="1441"/>
        <v>509.74094753885032</v>
      </c>
      <c r="BA214" s="759">
        <f t="shared" si="1441"/>
        <v>509.74094753885032</v>
      </c>
      <c r="BB214" s="759">
        <f t="shared" si="1441"/>
        <v>509.74094753885032</v>
      </c>
      <c r="BC214" s="759">
        <f t="shared" si="1441"/>
        <v>509.74094753885032</v>
      </c>
      <c r="BD214" s="759">
        <f t="shared" si="1441"/>
        <v>509.74094753885032</v>
      </c>
      <c r="BE214" s="759">
        <f t="shared" si="1441"/>
        <v>509.74094753885032</v>
      </c>
      <c r="BF214" s="765">
        <f t="shared" si="1280"/>
        <v>6116.8913704662036</v>
      </c>
      <c r="BG214" s="474"/>
      <c r="BH214" s="759">
        <f t="shared" ref="BH214:BS214" si="1442">+BH71/$D$149</f>
        <v>73.057106541377266</v>
      </c>
      <c r="BI214" s="759">
        <f t="shared" si="1442"/>
        <v>73.057106541377266</v>
      </c>
      <c r="BJ214" s="759">
        <f t="shared" si="1442"/>
        <v>73.057106541377266</v>
      </c>
      <c r="BK214" s="759">
        <f t="shared" si="1442"/>
        <v>73.057106541377266</v>
      </c>
      <c r="BL214" s="759">
        <f t="shared" si="1442"/>
        <v>73.057106541377266</v>
      </c>
      <c r="BM214" s="759">
        <f t="shared" si="1442"/>
        <v>73.057106541377266</v>
      </c>
      <c r="BN214" s="759">
        <f t="shared" si="1442"/>
        <v>73.057106541377266</v>
      </c>
      <c r="BO214" s="759">
        <f t="shared" si="1442"/>
        <v>73.057106541377266</v>
      </c>
      <c r="BP214" s="759">
        <f t="shared" si="1442"/>
        <v>73.057106541377266</v>
      </c>
      <c r="BQ214" s="759">
        <f t="shared" si="1442"/>
        <v>73.057106541377266</v>
      </c>
      <c r="BR214" s="759">
        <f t="shared" si="1442"/>
        <v>73.057106541377266</v>
      </c>
      <c r="BS214" s="759">
        <f t="shared" si="1442"/>
        <v>73.057106541377266</v>
      </c>
      <c r="BT214" s="765">
        <f t="shared" si="1282"/>
        <v>876.68527849652719</v>
      </c>
      <c r="BU214" s="761"/>
      <c r="BV214" s="759">
        <f t="shared" ref="BV214:CG214" si="1443">+BV71/$D$149</f>
        <v>1792.2870609953545</v>
      </c>
      <c r="BW214" s="759">
        <f t="shared" si="1443"/>
        <v>1792.2870609953545</v>
      </c>
      <c r="BX214" s="759">
        <f t="shared" si="1443"/>
        <v>1792.2870609953545</v>
      </c>
      <c r="BY214" s="759">
        <f t="shared" si="1443"/>
        <v>1792.2870609953545</v>
      </c>
      <c r="BZ214" s="759">
        <f t="shared" si="1443"/>
        <v>1792.2870609953545</v>
      </c>
      <c r="CA214" s="759">
        <f t="shared" si="1443"/>
        <v>1792.2870609953545</v>
      </c>
      <c r="CB214" s="759">
        <f t="shared" si="1443"/>
        <v>1792.2870609953545</v>
      </c>
      <c r="CC214" s="759">
        <f t="shared" si="1443"/>
        <v>1792.2870609953545</v>
      </c>
      <c r="CD214" s="759">
        <f t="shared" si="1443"/>
        <v>1792.2870609953545</v>
      </c>
      <c r="CE214" s="759">
        <f t="shared" si="1443"/>
        <v>1792.2870609953545</v>
      </c>
      <c r="CF214" s="759">
        <f t="shared" si="1443"/>
        <v>1792.2870609953545</v>
      </c>
      <c r="CG214" s="759">
        <f t="shared" si="1443"/>
        <v>1792.2870609953545</v>
      </c>
      <c r="CH214" s="765">
        <f t="shared" si="1284"/>
        <v>21507.444731944255</v>
      </c>
      <c r="CI214" s="761"/>
      <c r="CJ214" s="759">
        <f t="shared" ref="CJ214:CU214" si="1444">+CJ71/$D$149</f>
        <v>53.575211463676673</v>
      </c>
      <c r="CK214" s="759">
        <f t="shared" si="1444"/>
        <v>53.575211463676673</v>
      </c>
      <c r="CL214" s="759">
        <f t="shared" si="1444"/>
        <v>53.575211463676673</v>
      </c>
      <c r="CM214" s="759">
        <f t="shared" si="1444"/>
        <v>53.575211463676673</v>
      </c>
      <c r="CN214" s="759">
        <f t="shared" si="1444"/>
        <v>53.575211463676673</v>
      </c>
      <c r="CO214" s="759">
        <f t="shared" si="1444"/>
        <v>53.575211463676673</v>
      </c>
      <c r="CP214" s="759">
        <f t="shared" si="1444"/>
        <v>53.575211463676673</v>
      </c>
      <c r="CQ214" s="759">
        <f t="shared" si="1444"/>
        <v>53.575211463676673</v>
      </c>
      <c r="CR214" s="759">
        <f t="shared" si="1444"/>
        <v>53.575211463676673</v>
      </c>
      <c r="CS214" s="759">
        <f t="shared" si="1444"/>
        <v>53.575211463676673</v>
      </c>
      <c r="CT214" s="759">
        <f t="shared" si="1444"/>
        <v>53.575211463676673</v>
      </c>
      <c r="CU214" s="759">
        <f t="shared" si="1444"/>
        <v>53.575211463676673</v>
      </c>
      <c r="CV214" s="765">
        <f t="shared" si="1286"/>
        <v>642.90253756411994</v>
      </c>
      <c r="CW214" s="761"/>
      <c r="CX214" s="759">
        <f t="shared" ref="CX214:DI214" si="1445">+CX71/$D$149</f>
        <v>636.37326554390427</v>
      </c>
      <c r="CY214" s="759">
        <f t="shared" si="1445"/>
        <v>636.37326554390427</v>
      </c>
      <c r="CZ214" s="759">
        <f t="shared" si="1445"/>
        <v>636.37326554390427</v>
      </c>
      <c r="DA214" s="759">
        <f t="shared" si="1445"/>
        <v>636.37326554390427</v>
      </c>
      <c r="DB214" s="759">
        <f t="shared" si="1445"/>
        <v>636.37326554390427</v>
      </c>
      <c r="DC214" s="759">
        <f t="shared" si="1445"/>
        <v>636.37326554390427</v>
      </c>
      <c r="DD214" s="759">
        <f t="shared" si="1445"/>
        <v>636.37326554390427</v>
      </c>
      <c r="DE214" s="759">
        <f t="shared" si="1445"/>
        <v>636.37326554390427</v>
      </c>
      <c r="DF214" s="759">
        <f t="shared" si="1445"/>
        <v>636.37326554390427</v>
      </c>
      <c r="DG214" s="759">
        <f t="shared" si="1445"/>
        <v>636.37326554390427</v>
      </c>
      <c r="DH214" s="759">
        <f t="shared" si="1445"/>
        <v>636.37326554390427</v>
      </c>
      <c r="DI214" s="759">
        <f t="shared" si="1445"/>
        <v>636.37326554390427</v>
      </c>
      <c r="DJ214" s="765">
        <f t="shared" si="1288"/>
        <v>7636.4791865268517</v>
      </c>
      <c r="DK214" s="761"/>
      <c r="DL214" s="759">
        <f t="shared" ref="DL214:DW214" si="1446">+DL71/$D$149</f>
        <v>3691.0732655439042</v>
      </c>
      <c r="DM214" s="759">
        <f t="shared" si="1446"/>
        <v>1891.3732655439042</v>
      </c>
      <c r="DN214" s="759">
        <f t="shared" si="1446"/>
        <v>1639.3732655439042</v>
      </c>
      <c r="DO214" s="759">
        <f t="shared" si="1446"/>
        <v>136.37326554390427</v>
      </c>
      <c r="DP214" s="759">
        <f t="shared" si="1446"/>
        <v>136.37326554390427</v>
      </c>
      <c r="DQ214" s="759">
        <f t="shared" si="1446"/>
        <v>136.37326554390427</v>
      </c>
      <c r="DR214" s="759">
        <f t="shared" si="1446"/>
        <v>3691.0732655439042</v>
      </c>
      <c r="DS214" s="759">
        <f t="shared" si="1446"/>
        <v>136.37326554390427</v>
      </c>
      <c r="DT214" s="759">
        <f t="shared" si="1446"/>
        <v>136.37326554390427</v>
      </c>
      <c r="DU214" s="759">
        <f t="shared" si="1446"/>
        <v>136.37326554390427</v>
      </c>
      <c r="DV214" s="759">
        <f t="shared" si="1446"/>
        <v>136.37326554390427</v>
      </c>
      <c r="DW214" s="759">
        <f t="shared" si="1446"/>
        <v>136.37326554390427</v>
      </c>
      <c r="DX214" s="765">
        <f t="shared" si="1290"/>
        <v>12003.879186526849</v>
      </c>
      <c r="DY214" s="761"/>
      <c r="DZ214" s="759">
        <f t="shared" ref="DZ214:EK214" si="1447">+DZ71/$D$149</f>
        <v>4.8704737694251516</v>
      </c>
      <c r="EA214" s="759">
        <f t="shared" si="1447"/>
        <v>4.8704737694251516</v>
      </c>
      <c r="EB214" s="759">
        <f t="shared" si="1447"/>
        <v>4.8704737694251516</v>
      </c>
      <c r="EC214" s="759">
        <f t="shared" si="1447"/>
        <v>3203.8704737694256</v>
      </c>
      <c r="ED214" s="759">
        <f t="shared" si="1447"/>
        <v>4.8704737694251516</v>
      </c>
      <c r="EE214" s="759">
        <f t="shared" si="1447"/>
        <v>4.8704737694251516</v>
      </c>
      <c r="EF214" s="759">
        <f t="shared" si="1447"/>
        <v>4.8704737694251516</v>
      </c>
      <c r="EG214" s="759">
        <f t="shared" si="1447"/>
        <v>4.8704737694251516</v>
      </c>
      <c r="EH214" s="759">
        <f t="shared" si="1447"/>
        <v>4.8704737694251516</v>
      </c>
      <c r="EI214" s="759">
        <f t="shared" si="1447"/>
        <v>4.8704737694251516</v>
      </c>
      <c r="EJ214" s="759">
        <f t="shared" si="1447"/>
        <v>4.8704737694251516</v>
      </c>
      <c r="EK214" s="759">
        <f t="shared" si="1447"/>
        <v>4.8704737694251516</v>
      </c>
      <c r="EL214" s="765">
        <f t="shared" si="1292"/>
        <v>3257.4456852331027</v>
      </c>
      <c r="EM214" s="761"/>
      <c r="EN214" s="759">
        <f t="shared" ref="EN214:EY214" si="1448">+EN71/$D$149</f>
        <v>9.7409475388503033</v>
      </c>
      <c r="EO214" s="759">
        <f t="shared" si="1448"/>
        <v>9.7409475388503033</v>
      </c>
      <c r="EP214" s="759">
        <f t="shared" si="1448"/>
        <v>9.7409475388503033</v>
      </c>
      <c r="EQ214" s="759">
        <f t="shared" si="1448"/>
        <v>9.7409475388503033</v>
      </c>
      <c r="ER214" s="759">
        <f t="shared" si="1448"/>
        <v>9.7409475388503033</v>
      </c>
      <c r="ES214" s="759">
        <f t="shared" si="1448"/>
        <v>9.7409475388503033</v>
      </c>
      <c r="ET214" s="759">
        <f t="shared" si="1448"/>
        <v>9.7409475388503033</v>
      </c>
      <c r="EU214" s="759">
        <f t="shared" si="1448"/>
        <v>9.7409475388503033</v>
      </c>
      <c r="EV214" s="759">
        <f t="shared" si="1448"/>
        <v>9.7409475388503033</v>
      </c>
      <c r="EW214" s="759">
        <f t="shared" si="1448"/>
        <v>9.7409475388503033</v>
      </c>
      <c r="EX214" s="759">
        <f t="shared" si="1448"/>
        <v>9.7409475388503033</v>
      </c>
      <c r="EY214" s="759">
        <f t="shared" si="1448"/>
        <v>9.7409475388503033</v>
      </c>
      <c r="EZ214" s="765">
        <f t="shared" si="1294"/>
        <v>116.89137046620367</v>
      </c>
      <c r="FA214" s="761"/>
      <c r="FB214" s="759">
        <f t="shared" ref="FB214:FM214" si="1449">+FB71/$D$149</f>
        <v>4.8704737694251516</v>
      </c>
      <c r="FC214" s="759">
        <f t="shared" si="1449"/>
        <v>4.8704737694251516</v>
      </c>
      <c r="FD214" s="759">
        <f t="shared" si="1449"/>
        <v>4.8704737694251516</v>
      </c>
      <c r="FE214" s="759">
        <f t="shared" si="1449"/>
        <v>4.8704737694251516</v>
      </c>
      <c r="FF214" s="759">
        <f t="shared" si="1449"/>
        <v>4.8704737694251516</v>
      </c>
      <c r="FG214" s="759">
        <f t="shared" si="1449"/>
        <v>4.8704737694251516</v>
      </c>
      <c r="FH214" s="759">
        <f t="shared" si="1449"/>
        <v>4.8704737694251516</v>
      </c>
      <c r="FI214" s="759">
        <f t="shared" si="1449"/>
        <v>4.8704737694251516</v>
      </c>
      <c r="FJ214" s="759">
        <f t="shared" si="1449"/>
        <v>4.8704737694251516</v>
      </c>
      <c r="FK214" s="759">
        <f t="shared" si="1449"/>
        <v>4.8704737694251516</v>
      </c>
      <c r="FL214" s="759">
        <f t="shared" si="1449"/>
        <v>4.8704737694251516</v>
      </c>
      <c r="FM214" s="759">
        <f t="shared" si="1449"/>
        <v>4.8704737694251516</v>
      </c>
      <c r="FN214" s="765">
        <f t="shared" si="1296"/>
        <v>58.445685233101834</v>
      </c>
      <c r="FO214" s="761"/>
      <c r="FP214" s="759">
        <f t="shared" ref="FP214:GA214" si="1450">+FP71/$D$149</f>
        <v>34.093316385976067</v>
      </c>
      <c r="FQ214" s="759">
        <f t="shared" si="1450"/>
        <v>34.093316385976067</v>
      </c>
      <c r="FR214" s="759">
        <f t="shared" si="1450"/>
        <v>34.093316385976067</v>
      </c>
      <c r="FS214" s="759">
        <f t="shared" si="1450"/>
        <v>34.093316385976067</v>
      </c>
      <c r="FT214" s="759">
        <f t="shared" si="1450"/>
        <v>34.093316385976067</v>
      </c>
      <c r="FU214" s="759">
        <f t="shared" si="1450"/>
        <v>34.093316385976067</v>
      </c>
      <c r="FV214" s="759">
        <f t="shared" si="1450"/>
        <v>34.093316385976067</v>
      </c>
      <c r="FW214" s="759">
        <f t="shared" si="1450"/>
        <v>34.093316385976067</v>
      </c>
      <c r="FX214" s="759">
        <f t="shared" si="1450"/>
        <v>34.093316385976067</v>
      </c>
      <c r="FY214" s="759">
        <f t="shared" si="1450"/>
        <v>34.093316385976067</v>
      </c>
      <c r="FZ214" s="759">
        <f t="shared" si="1450"/>
        <v>34.093316385976067</v>
      </c>
      <c r="GA214" s="759">
        <f t="shared" si="1450"/>
        <v>34.093316385976067</v>
      </c>
      <c r="GB214" s="765">
        <f t="shared" si="1298"/>
        <v>409.11979663171292</v>
      </c>
      <c r="GC214" s="761"/>
      <c r="GD214" s="759">
        <f t="shared" ref="GD214:GO214" si="1451">+GD71/$D$149</f>
        <v>4.8704737694251516</v>
      </c>
      <c r="GE214" s="759">
        <f t="shared" si="1451"/>
        <v>4.8704737694251516</v>
      </c>
      <c r="GF214" s="759">
        <f t="shared" si="1451"/>
        <v>4.8704737694251516</v>
      </c>
      <c r="GG214" s="759">
        <f t="shared" si="1451"/>
        <v>4.8704737694251516</v>
      </c>
      <c r="GH214" s="759">
        <f t="shared" si="1451"/>
        <v>4.8704737694251516</v>
      </c>
      <c r="GI214" s="759">
        <f t="shared" si="1451"/>
        <v>4.8704737694251516</v>
      </c>
      <c r="GJ214" s="759">
        <f t="shared" si="1451"/>
        <v>4.8704737694251516</v>
      </c>
      <c r="GK214" s="759">
        <f t="shared" si="1451"/>
        <v>4.8704737694251516</v>
      </c>
      <c r="GL214" s="759">
        <f t="shared" si="1451"/>
        <v>4.8704737694251516</v>
      </c>
      <c r="GM214" s="759">
        <f t="shared" si="1451"/>
        <v>4.8704737694251516</v>
      </c>
      <c r="GN214" s="759">
        <f t="shared" si="1451"/>
        <v>4.8704737694251516</v>
      </c>
      <c r="GO214" s="759">
        <f t="shared" si="1451"/>
        <v>4.8704737694251516</v>
      </c>
      <c r="GP214" s="765">
        <f t="shared" si="1300"/>
        <v>58.445685233101834</v>
      </c>
      <c r="GQ214" s="761"/>
      <c r="GR214" s="759">
        <f t="shared" ref="GR214:HC214" si="1452">+GR71/$D$149</f>
        <v>-1388.1743859903524</v>
      </c>
      <c r="GS214" s="759">
        <f t="shared" si="1452"/>
        <v>-1388.1743859903524</v>
      </c>
      <c r="GT214" s="759">
        <f t="shared" si="1452"/>
        <v>-1388.1743859903524</v>
      </c>
      <c r="GU214" s="759">
        <f t="shared" si="1452"/>
        <v>-1388.1743859903524</v>
      </c>
      <c r="GV214" s="759">
        <f t="shared" si="1452"/>
        <v>-1388.1743859903524</v>
      </c>
      <c r="GW214" s="759">
        <f t="shared" si="1452"/>
        <v>-1388.1743859903524</v>
      </c>
      <c r="GX214" s="759">
        <f t="shared" si="1452"/>
        <v>-1388.1743859903524</v>
      </c>
      <c r="GY214" s="759">
        <f t="shared" si="1452"/>
        <v>-1388.1743859903524</v>
      </c>
      <c r="GZ214" s="759">
        <f t="shared" si="1452"/>
        <v>-1388.1743859903524</v>
      </c>
      <c r="HA214" s="759">
        <f t="shared" si="1452"/>
        <v>-1388.1743859903524</v>
      </c>
      <c r="HB214" s="759">
        <f t="shared" si="1452"/>
        <v>-1388.1743859903524</v>
      </c>
      <c r="HC214" s="759">
        <f t="shared" si="1452"/>
        <v>-1388.1743859903524</v>
      </c>
      <c r="HD214" s="765">
        <f t="shared" si="1336"/>
        <v>0</v>
      </c>
      <c r="HE214" s="761"/>
      <c r="HF214" s="759">
        <f t="shared" ref="HF214:HQ214" si="1453">+HF71/$D$149</f>
        <v>19.481895077700607</v>
      </c>
      <c r="HG214" s="759">
        <f t="shared" si="1453"/>
        <v>19.481895077700607</v>
      </c>
      <c r="HH214" s="759">
        <f t="shared" si="1453"/>
        <v>19.481895077700607</v>
      </c>
      <c r="HI214" s="759">
        <f t="shared" si="1453"/>
        <v>19.481895077700607</v>
      </c>
      <c r="HJ214" s="759">
        <f t="shared" si="1453"/>
        <v>19.481895077700607</v>
      </c>
      <c r="HK214" s="759">
        <f t="shared" si="1453"/>
        <v>19.481895077700607</v>
      </c>
      <c r="HL214" s="759">
        <f t="shared" si="1453"/>
        <v>19.481895077700607</v>
      </c>
      <c r="HM214" s="759">
        <f t="shared" si="1453"/>
        <v>19.481895077700607</v>
      </c>
      <c r="HN214" s="759">
        <f t="shared" si="1453"/>
        <v>19.481895077700607</v>
      </c>
      <c r="HO214" s="759">
        <f t="shared" si="1453"/>
        <v>19.481895077700607</v>
      </c>
      <c r="HP214" s="759">
        <f t="shared" si="1453"/>
        <v>19.481895077700607</v>
      </c>
      <c r="HQ214" s="759">
        <f t="shared" si="1453"/>
        <v>19.481895077700607</v>
      </c>
      <c r="HR214" s="765">
        <f t="shared" si="1303"/>
        <v>233.78274093240734</v>
      </c>
      <c r="HS214" s="761"/>
      <c r="HT214" s="759">
        <f t="shared" ref="HT214:IE214" si="1454">+HT71/$D$149</f>
        <v>4.8704737694251516</v>
      </c>
      <c r="HU214" s="759">
        <f t="shared" si="1454"/>
        <v>4.8704737694251516</v>
      </c>
      <c r="HV214" s="759">
        <f t="shared" si="1454"/>
        <v>4.8704737694251516</v>
      </c>
      <c r="HW214" s="759">
        <f t="shared" si="1454"/>
        <v>4.8704737694251516</v>
      </c>
      <c r="HX214" s="759">
        <f t="shared" si="1454"/>
        <v>4.8704737694251516</v>
      </c>
      <c r="HY214" s="759">
        <f t="shared" si="1454"/>
        <v>4.8704737694251516</v>
      </c>
      <c r="HZ214" s="759">
        <f t="shared" si="1454"/>
        <v>4.8704737694251516</v>
      </c>
      <c r="IA214" s="759">
        <f t="shared" si="1454"/>
        <v>4.8704737694251516</v>
      </c>
      <c r="IB214" s="759">
        <f t="shared" si="1454"/>
        <v>4.8704737694251516</v>
      </c>
      <c r="IC214" s="759">
        <f t="shared" si="1454"/>
        <v>4.8704737694251516</v>
      </c>
      <c r="ID214" s="759">
        <f t="shared" si="1454"/>
        <v>4.8704737694251516</v>
      </c>
      <c r="IE214" s="759">
        <f t="shared" si="1454"/>
        <v>4.8704737694251516</v>
      </c>
      <c r="IF214" s="765">
        <f t="shared" si="1305"/>
        <v>58.445685233101834</v>
      </c>
      <c r="IG214" s="761"/>
      <c r="IH214" s="759">
        <f t="shared" ref="IH214:IS214" si="1455">+IH71/$D$149</f>
        <v>4.8704737694251516</v>
      </c>
      <c r="II214" s="759">
        <f t="shared" si="1455"/>
        <v>4.8704737694251516</v>
      </c>
      <c r="IJ214" s="759">
        <f t="shared" si="1455"/>
        <v>4.8704737694251516</v>
      </c>
      <c r="IK214" s="759">
        <f t="shared" si="1455"/>
        <v>4.8704737694251516</v>
      </c>
      <c r="IL214" s="759">
        <f t="shared" si="1455"/>
        <v>4.8704737694251516</v>
      </c>
      <c r="IM214" s="759">
        <f t="shared" si="1455"/>
        <v>4.8704737694251516</v>
      </c>
      <c r="IN214" s="759">
        <f t="shared" si="1455"/>
        <v>4.8704737694251516</v>
      </c>
      <c r="IO214" s="759">
        <f t="shared" si="1455"/>
        <v>4.8704737694251516</v>
      </c>
      <c r="IP214" s="759">
        <f t="shared" si="1455"/>
        <v>4.8704737694251516</v>
      </c>
      <c r="IQ214" s="759">
        <f t="shared" si="1455"/>
        <v>4.8704737694251516</v>
      </c>
      <c r="IR214" s="759">
        <f t="shared" si="1455"/>
        <v>4.8704737694251516</v>
      </c>
      <c r="IS214" s="759">
        <f t="shared" si="1455"/>
        <v>4.8704737694251516</v>
      </c>
      <c r="IT214" s="765">
        <f t="shared" si="1307"/>
        <v>58.445685233101834</v>
      </c>
      <c r="IU214" s="761"/>
      <c r="IV214" s="759">
        <f t="shared" ref="IV214:JG214" si="1456">+IV71/$D$149</f>
        <v>34.093316385976067</v>
      </c>
      <c r="IW214" s="759">
        <f t="shared" si="1456"/>
        <v>34.093316385976067</v>
      </c>
      <c r="IX214" s="759">
        <f t="shared" si="1456"/>
        <v>34.093316385976067</v>
      </c>
      <c r="IY214" s="759">
        <f t="shared" si="1456"/>
        <v>34.093316385976067</v>
      </c>
      <c r="IZ214" s="759">
        <f t="shared" si="1456"/>
        <v>34.093316385976067</v>
      </c>
      <c r="JA214" s="759">
        <f t="shared" si="1456"/>
        <v>34.093316385976067</v>
      </c>
      <c r="JB214" s="759">
        <f t="shared" si="1456"/>
        <v>34.093316385976067</v>
      </c>
      <c r="JC214" s="759">
        <f t="shared" si="1456"/>
        <v>34.093316385976067</v>
      </c>
      <c r="JD214" s="759">
        <f t="shared" si="1456"/>
        <v>34.093316385976067</v>
      </c>
      <c r="JE214" s="759">
        <f t="shared" si="1456"/>
        <v>34.093316385976067</v>
      </c>
      <c r="JF214" s="759">
        <f t="shared" si="1456"/>
        <v>34.093316385976067</v>
      </c>
      <c r="JG214" s="759">
        <f t="shared" si="1456"/>
        <v>34.093316385976067</v>
      </c>
      <c r="JH214" s="765">
        <f t="shared" si="1309"/>
        <v>409.11979663171292</v>
      </c>
      <c r="JI214" s="761"/>
      <c r="JJ214" s="759">
        <f t="shared" ref="JJ214:JU214" si="1457">+JJ71/$D$149</f>
        <v>53.575211463676673</v>
      </c>
      <c r="JK214" s="759">
        <f t="shared" si="1457"/>
        <v>53.575211463676673</v>
      </c>
      <c r="JL214" s="759">
        <f t="shared" si="1457"/>
        <v>53.575211463676673</v>
      </c>
      <c r="JM214" s="759">
        <f t="shared" si="1457"/>
        <v>53.575211463676673</v>
      </c>
      <c r="JN214" s="759">
        <f t="shared" si="1457"/>
        <v>53.575211463676673</v>
      </c>
      <c r="JO214" s="759">
        <f t="shared" si="1457"/>
        <v>53.575211463676673</v>
      </c>
      <c r="JP214" s="759">
        <f t="shared" si="1457"/>
        <v>53.575211463676673</v>
      </c>
      <c r="JQ214" s="759">
        <f t="shared" si="1457"/>
        <v>53.575211463676673</v>
      </c>
      <c r="JR214" s="759">
        <f t="shared" si="1457"/>
        <v>53.575211463676673</v>
      </c>
      <c r="JS214" s="759">
        <f t="shared" si="1457"/>
        <v>53.575211463676673</v>
      </c>
      <c r="JT214" s="759">
        <f t="shared" si="1457"/>
        <v>53.575211463676673</v>
      </c>
      <c r="JU214" s="759">
        <f t="shared" si="1457"/>
        <v>53.575211463676673</v>
      </c>
      <c r="JV214" s="765">
        <f t="shared" si="1311"/>
        <v>642.90253756411994</v>
      </c>
      <c r="JW214" s="761"/>
      <c r="JX214" s="759">
        <f t="shared" ref="JX214:KI214" si="1458">+JX71/$D$149</f>
        <v>24.35236884712576</v>
      </c>
      <c r="JY214" s="759">
        <f t="shared" si="1458"/>
        <v>24.35236884712576</v>
      </c>
      <c r="JZ214" s="759">
        <f t="shared" si="1458"/>
        <v>24.35236884712576</v>
      </c>
      <c r="KA214" s="759">
        <f t="shared" si="1458"/>
        <v>24.35236884712576</v>
      </c>
      <c r="KB214" s="759">
        <f t="shared" si="1458"/>
        <v>24.35236884712576</v>
      </c>
      <c r="KC214" s="759">
        <f t="shared" si="1458"/>
        <v>24.35236884712576</v>
      </c>
      <c r="KD214" s="759">
        <f t="shared" si="1458"/>
        <v>24.35236884712576</v>
      </c>
      <c r="KE214" s="759">
        <f t="shared" si="1458"/>
        <v>24.35236884712576</v>
      </c>
      <c r="KF214" s="759">
        <f t="shared" si="1458"/>
        <v>24.35236884712576</v>
      </c>
      <c r="KG214" s="759">
        <f t="shared" si="1458"/>
        <v>24.35236884712576</v>
      </c>
      <c r="KH214" s="759">
        <f t="shared" si="1458"/>
        <v>24.35236884712576</v>
      </c>
      <c r="KI214" s="759">
        <f t="shared" si="1458"/>
        <v>24.35236884712576</v>
      </c>
      <c r="KJ214" s="765">
        <f t="shared" si="1313"/>
        <v>292.22842616550918</v>
      </c>
      <c r="KK214" s="761"/>
      <c r="KL214" s="759">
        <f t="shared" ref="KL214:KW214" si="1459">+KL71/$D$149</f>
        <v>9.7409475388503033</v>
      </c>
      <c r="KM214" s="759">
        <f t="shared" si="1459"/>
        <v>9.7409475388503033</v>
      </c>
      <c r="KN214" s="759">
        <f t="shared" si="1459"/>
        <v>9.7409475388503033</v>
      </c>
      <c r="KO214" s="759">
        <f t="shared" si="1459"/>
        <v>9.7409475388503033</v>
      </c>
      <c r="KP214" s="759">
        <f t="shared" si="1459"/>
        <v>9.7409475388503033</v>
      </c>
      <c r="KQ214" s="759">
        <f t="shared" si="1459"/>
        <v>9.7409475388503033</v>
      </c>
      <c r="KR214" s="759">
        <f t="shared" si="1459"/>
        <v>9.7409475388503033</v>
      </c>
      <c r="KS214" s="759">
        <f t="shared" si="1459"/>
        <v>9.7409475388503033</v>
      </c>
      <c r="KT214" s="759">
        <f t="shared" si="1459"/>
        <v>9.7409475388503033</v>
      </c>
      <c r="KU214" s="759">
        <f t="shared" si="1459"/>
        <v>9.7409475388503033</v>
      </c>
      <c r="KV214" s="759">
        <f t="shared" si="1459"/>
        <v>9.7409475388503033</v>
      </c>
      <c r="KW214" s="759">
        <f t="shared" si="1459"/>
        <v>9.7409475388503033</v>
      </c>
      <c r="KX214" s="765">
        <f t="shared" si="1315"/>
        <v>116.89137046620367</v>
      </c>
      <c r="KY214" s="761"/>
      <c r="KZ214" s="759">
        <f t="shared" ref="KZ214:LK214" si="1460">+KZ71/$D$149</f>
        <v>4.8704737694251516</v>
      </c>
      <c r="LA214" s="759">
        <f t="shared" si="1460"/>
        <v>4.8704737694251516</v>
      </c>
      <c r="LB214" s="759">
        <f t="shared" si="1460"/>
        <v>4.8704737694251516</v>
      </c>
      <c r="LC214" s="759">
        <f t="shared" si="1460"/>
        <v>4.8704737694251516</v>
      </c>
      <c r="LD214" s="759">
        <f t="shared" si="1460"/>
        <v>4.8704737694251516</v>
      </c>
      <c r="LE214" s="759">
        <f t="shared" si="1460"/>
        <v>4.8704737694251516</v>
      </c>
      <c r="LF214" s="759">
        <f t="shared" si="1460"/>
        <v>4.8704737694251516</v>
      </c>
      <c r="LG214" s="759">
        <f t="shared" si="1460"/>
        <v>4.8704737694251516</v>
      </c>
      <c r="LH214" s="759">
        <f t="shared" si="1460"/>
        <v>4.8704737694251516</v>
      </c>
      <c r="LI214" s="759">
        <f t="shared" si="1460"/>
        <v>4.8704737694251516</v>
      </c>
      <c r="LJ214" s="759">
        <f t="shared" si="1460"/>
        <v>4.8704737694251516</v>
      </c>
      <c r="LK214" s="759">
        <f t="shared" si="1460"/>
        <v>4.8704737694251516</v>
      </c>
      <c r="LL214" s="765">
        <f t="shared" si="1317"/>
        <v>58.445685233101834</v>
      </c>
      <c r="LM214" s="761"/>
      <c r="LN214" s="759">
        <v>0</v>
      </c>
      <c r="LO214" s="764">
        <v>0</v>
      </c>
      <c r="LP214" s="763">
        <v>0</v>
      </c>
      <c r="LQ214" s="763">
        <v>0</v>
      </c>
      <c r="LR214" s="763">
        <v>0</v>
      </c>
      <c r="LS214" s="763">
        <v>0</v>
      </c>
      <c r="LT214" s="763">
        <v>0</v>
      </c>
      <c r="LU214" s="763">
        <v>0</v>
      </c>
      <c r="LV214" s="763">
        <v>0</v>
      </c>
      <c r="LW214" s="763">
        <v>0</v>
      </c>
      <c r="LX214" s="763">
        <v>0</v>
      </c>
      <c r="LY214" s="763">
        <v>0</v>
      </c>
      <c r="LZ214" s="765">
        <f t="shared" si="1318"/>
        <v>0</v>
      </c>
      <c r="MA214" s="761"/>
      <c r="MB214" s="765">
        <f t="shared" si="1319"/>
        <v>5752.6998994213027</v>
      </c>
      <c r="MC214" s="765">
        <f t="shared" si="1319"/>
        <v>3952.999899421302</v>
      </c>
      <c r="MD214" s="765">
        <f t="shared" si="1319"/>
        <v>3700.999899421302</v>
      </c>
      <c r="ME214" s="765">
        <f t="shared" si="1319"/>
        <v>5396.9998994213038</v>
      </c>
      <c r="MF214" s="765">
        <f t="shared" si="1319"/>
        <v>2197.999899421302</v>
      </c>
      <c r="MG214" s="765">
        <f t="shared" si="1319"/>
        <v>2197.999899421302</v>
      </c>
      <c r="MH214" s="765">
        <f t="shared" si="1319"/>
        <v>5752.6998994213027</v>
      </c>
      <c r="MI214" s="765">
        <f t="shared" si="1319"/>
        <v>2197.999899421302</v>
      </c>
      <c r="MJ214" s="765">
        <f t="shared" si="1319"/>
        <v>2197.999899421302</v>
      </c>
      <c r="MK214" s="765">
        <f t="shared" si="1319"/>
        <v>2197.999899421302</v>
      </c>
      <c r="ML214" s="765">
        <f t="shared" si="1319"/>
        <v>2197.999899421302</v>
      </c>
      <c r="MM214" s="765">
        <f t="shared" si="1319"/>
        <v>2197.999899421302</v>
      </c>
      <c r="MN214" s="765">
        <f t="shared" si="1345"/>
        <v>39942.398793055625</v>
      </c>
    </row>
    <row r="215" spans="1:352" x14ac:dyDescent="0.25">
      <c r="A215" s="792"/>
      <c r="B215" s="255" t="s">
        <v>118</v>
      </c>
      <c r="C215" s="313"/>
      <c r="D215" s="759">
        <f t="shared" ref="D215:O215" si="1461">+D72/$D$149</f>
        <v>562.23236037344714</v>
      </c>
      <c r="E215" s="759">
        <f t="shared" si="1461"/>
        <v>562.23236037344714</v>
      </c>
      <c r="F215" s="759">
        <f t="shared" si="1461"/>
        <v>562.23236037344714</v>
      </c>
      <c r="G215" s="759">
        <f t="shared" si="1461"/>
        <v>562.23236037344714</v>
      </c>
      <c r="H215" s="759">
        <f t="shared" si="1461"/>
        <v>562.23236037344714</v>
      </c>
      <c r="I215" s="759">
        <f t="shared" si="1461"/>
        <v>562.23236037344714</v>
      </c>
      <c r="J215" s="759">
        <f t="shared" si="1461"/>
        <v>562.23236037344714</v>
      </c>
      <c r="K215" s="759">
        <f t="shared" si="1461"/>
        <v>562.23236037344714</v>
      </c>
      <c r="L215" s="759">
        <f t="shared" si="1461"/>
        <v>562.23236037344714</v>
      </c>
      <c r="M215" s="759">
        <f t="shared" si="1461"/>
        <v>562.23236037344714</v>
      </c>
      <c r="N215" s="759">
        <f t="shared" si="1461"/>
        <v>562.23236037344714</v>
      </c>
      <c r="O215" s="759">
        <f t="shared" si="1461"/>
        <v>562.23236037344714</v>
      </c>
      <c r="P215" s="765">
        <f t="shared" si="1274"/>
        <v>6746.7883244813675</v>
      </c>
      <c r="Q215" s="761"/>
      <c r="R215" s="759">
        <f t="shared" ref="R215:AC215" si="1462">+R72/$D$149</f>
        <v>58.161968314494523</v>
      </c>
      <c r="S215" s="759">
        <f t="shared" si="1462"/>
        <v>58.161968314494523</v>
      </c>
      <c r="T215" s="759">
        <f t="shared" si="1462"/>
        <v>58.161968314494523</v>
      </c>
      <c r="U215" s="759">
        <f t="shared" si="1462"/>
        <v>58.161968314494523</v>
      </c>
      <c r="V215" s="759">
        <f t="shared" si="1462"/>
        <v>58.161968314494523</v>
      </c>
      <c r="W215" s="759">
        <f t="shared" si="1462"/>
        <v>58.161968314494523</v>
      </c>
      <c r="X215" s="759">
        <f t="shared" si="1462"/>
        <v>58.161968314494523</v>
      </c>
      <c r="Y215" s="759">
        <f t="shared" si="1462"/>
        <v>58.161968314494523</v>
      </c>
      <c r="Z215" s="759">
        <f t="shared" si="1462"/>
        <v>58.161968314494523</v>
      </c>
      <c r="AA215" s="759">
        <f t="shared" si="1462"/>
        <v>58.161968314494523</v>
      </c>
      <c r="AB215" s="759">
        <f t="shared" si="1462"/>
        <v>58.161968314494523</v>
      </c>
      <c r="AC215" s="759">
        <f t="shared" si="1462"/>
        <v>58.161968314494523</v>
      </c>
      <c r="AD215" s="765">
        <f t="shared" si="1276"/>
        <v>697.9436197739343</v>
      </c>
      <c r="AE215" s="761"/>
      <c r="AF215" s="759">
        <f t="shared" ref="AF215:AQ215" si="1463">+AF72/$D$149</f>
        <v>58.161968314494523</v>
      </c>
      <c r="AG215" s="759">
        <f t="shared" si="1463"/>
        <v>58.161968314494523</v>
      </c>
      <c r="AH215" s="759">
        <f t="shared" si="1463"/>
        <v>58.161968314494523</v>
      </c>
      <c r="AI215" s="759">
        <f t="shared" si="1463"/>
        <v>58.161968314494523</v>
      </c>
      <c r="AJ215" s="759">
        <f t="shared" si="1463"/>
        <v>58.161968314494523</v>
      </c>
      <c r="AK215" s="759">
        <f t="shared" si="1463"/>
        <v>58.161968314494523</v>
      </c>
      <c r="AL215" s="759">
        <f t="shared" si="1463"/>
        <v>58.161968314494523</v>
      </c>
      <c r="AM215" s="759">
        <f t="shared" si="1463"/>
        <v>58.161968314494523</v>
      </c>
      <c r="AN215" s="759">
        <f t="shared" si="1463"/>
        <v>58.161968314494523</v>
      </c>
      <c r="AO215" s="759">
        <f t="shared" si="1463"/>
        <v>58.161968314494523</v>
      </c>
      <c r="AP215" s="759">
        <f t="shared" si="1463"/>
        <v>58.161968314494523</v>
      </c>
      <c r="AQ215" s="759">
        <f t="shared" si="1463"/>
        <v>58.161968314494523</v>
      </c>
      <c r="AR215" s="765">
        <f t="shared" si="1278"/>
        <v>697.9436197739343</v>
      </c>
      <c r="AS215" s="761"/>
      <c r="AT215" s="759">
        <f t="shared" ref="AT215:BE215" si="1464">+AT72/$D$149</f>
        <v>188.77464554299635</v>
      </c>
      <c r="AU215" s="759">
        <f t="shared" si="1464"/>
        <v>188.77464554299635</v>
      </c>
      <c r="AV215" s="759">
        <f t="shared" si="1464"/>
        <v>188.77464554299635</v>
      </c>
      <c r="AW215" s="759">
        <f t="shared" si="1464"/>
        <v>188.77464554299635</v>
      </c>
      <c r="AX215" s="759">
        <f t="shared" si="1464"/>
        <v>188.77464554299635</v>
      </c>
      <c r="AY215" s="759">
        <f t="shared" si="1464"/>
        <v>188.77464554299635</v>
      </c>
      <c r="AZ215" s="759">
        <f t="shared" si="1464"/>
        <v>188.77464554299635</v>
      </c>
      <c r="BA215" s="759">
        <f t="shared" si="1464"/>
        <v>188.77464554299635</v>
      </c>
      <c r="BB215" s="759">
        <f t="shared" si="1464"/>
        <v>188.77464554299635</v>
      </c>
      <c r="BC215" s="759">
        <f t="shared" si="1464"/>
        <v>188.77464554299635</v>
      </c>
      <c r="BD215" s="759">
        <f t="shared" si="1464"/>
        <v>188.77464554299635</v>
      </c>
      <c r="BE215" s="759">
        <f t="shared" si="1464"/>
        <v>188.77464554299635</v>
      </c>
      <c r="BF215" s="765">
        <f t="shared" si="1280"/>
        <v>2265.2957465159561</v>
      </c>
      <c r="BG215" s="474"/>
      <c r="BH215" s="759">
        <f t="shared" ref="BH215:BS215" si="1465">+BH72/$D$149</f>
        <v>290.80984157247264</v>
      </c>
      <c r="BI215" s="759">
        <f t="shared" si="1465"/>
        <v>290.80984157247264</v>
      </c>
      <c r="BJ215" s="759">
        <f t="shared" si="1465"/>
        <v>290.80984157247264</v>
      </c>
      <c r="BK215" s="759">
        <f t="shared" si="1465"/>
        <v>290.80984157247264</v>
      </c>
      <c r="BL215" s="759">
        <f t="shared" si="1465"/>
        <v>290.80984157247264</v>
      </c>
      <c r="BM215" s="759">
        <f t="shared" si="1465"/>
        <v>290.80984157247264</v>
      </c>
      <c r="BN215" s="759">
        <f t="shared" si="1465"/>
        <v>290.80984157247264</v>
      </c>
      <c r="BO215" s="759">
        <f t="shared" si="1465"/>
        <v>290.80984157247264</v>
      </c>
      <c r="BP215" s="759">
        <f t="shared" si="1465"/>
        <v>290.80984157247264</v>
      </c>
      <c r="BQ215" s="759">
        <f t="shared" si="1465"/>
        <v>290.80984157247264</v>
      </c>
      <c r="BR215" s="759">
        <f t="shared" si="1465"/>
        <v>290.80984157247264</v>
      </c>
      <c r="BS215" s="759">
        <f t="shared" si="1465"/>
        <v>290.80984157247264</v>
      </c>
      <c r="BT215" s="765">
        <f t="shared" si="1282"/>
        <v>3489.7180988696714</v>
      </c>
      <c r="BU215" s="761"/>
      <c r="BV215" s="759">
        <f t="shared" ref="BV215:CG215" si="1466">+BV72/$D$149</f>
        <v>19.387322771498177</v>
      </c>
      <c r="BW215" s="759">
        <f t="shared" si="1466"/>
        <v>19.387322771498177</v>
      </c>
      <c r="BX215" s="759">
        <f t="shared" si="1466"/>
        <v>19.387322771498177</v>
      </c>
      <c r="BY215" s="759">
        <f t="shared" si="1466"/>
        <v>19.387322771498177</v>
      </c>
      <c r="BZ215" s="759">
        <f t="shared" si="1466"/>
        <v>19.387322771498177</v>
      </c>
      <c r="CA215" s="759">
        <f t="shared" si="1466"/>
        <v>19.387322771498177</v>
      </c>
      <c r="CB215" s="759">
        <f t="shared" si="1466"/>
        <v>19.387322771498177</v>
      </c>
      <c r="CC215" s="759">
        <f t="shared" si="1466"/>
        <v>19.387322771498177</v>
      </c>
      <c r="CD215" s="759">
        <f t="shared" si="1466"/>
        <v>19.387322771498177</v>
      </c>
      <c r="CE215" s="759">
        <f t="shared" si="1466"/>
        <v>19.387322771498177</v>
      </c>
      <c r="CF215" s="759">
        <f t="shared" si="1466"/>
        <v>19.387322771498177</v>
      </c>
      <c r="CG215" s="759">
        <f t="shared" si="1466"/>
        <v>19.387322771498177</v>
      </c>
      <c r="CH215" s="765">
        <f t="shared" si="1284"/>
        <v>232.64787325797818</v>
      </c>
      <c r="CI215" s="761"/>
      <c r="CJ215" s="759">
        <f t="shared" ref="CJ215:CU215" si="1467">+CJ72/$D$149</f>
        <v>749.48552665425882</v>
      </c>
      <c r="CK215" s="759">
        <f t="shared" si="1467"/>
        <v>749.48552665425882</v>
      </c>
      <c r="CL215" s="759">
        <f t="shared" si="1467"/>
        <v>749.48552665425882</v>
      </c>
      <c r="CM215" s="759">
        <f t="shared" si="1467"/>
        <v>749.48552665425882</v>
      </c>
      <c r="CN215" s="759">
        <f t="shared" si="1467"/>
        <v>749.48552665425882</v>
      </c>
      <c r="CO215" s="759">
        <f t="shared" si="1467"/>
        <v>749.48552665425882</v>
      </c>
      <c r="CP215" s="759">
        <f t="shared" si="1467"/>
        <v>749.48552665425882</v>
      </c>
      <c r="CQ215" s="759">
        <f t="shared" si="1467"/>
        <v>749.48552665425882</v>
      </c>
      <c r="CR215" s="759">
        <f t="shared" si="1467"/>
        <v>749.48552665425882</v>
      </c>
      <c r="CS215" s="759">
        <f t="shared" si="1467"/>
        <v>749.48552665425882</v>
      </c>
      <c r="CT215" s="759">
        <f t="shared" si="1467"/>
        <v>749.48552665425882</v>
      </c>
      <c r="CU215" s="759">
        <f t="shared" si="1467"/>
        <v>749.48552665425882</v>
      </c>
      <c r="CV215" s="765">
        <f t="shared" si="1286"/>
        <v>8993.8263198511067</v>
      </c>
      <c r="CW215" s="761"/>
      <c r="CX215" s="759">
        <f t="shared" ref="CX215:DI215" si="1468">+CX72/$D$149</f>
        <v>542.84503760194889</v>
      </c>
      <c r="CY215" s="759">
        <f t="shared" si="1468"/>
        <v>542.84503760194889</v>
      </c>
      <c r="CZ215" s="759">
        <f t="shared" si="1468"/>
        <v>542.84503760194889</v>
      </c>
      <c r="DA215" s="759">
        <f t="shared" si="1468"/>
        <v>542.84503760194889</v>
      </c>
      <c r="DB215" s="759">
        <f t="shared" si="1468"/>
        <v>542.84503760194889</v>
      </c>
      <c r="DC215" s="759">
        <f t="shared" si="1468"/>
        <v>542.84503760194889</v>
      </c>
      <c r="DD215" s="759">
        <f t="shared" si="1468"/>
        <v>542.84503760194889</v>
      </c>
      <c r="DE215" s="759">
        <f t="shared" si="1468"/>
        <v>542.84503760194889</v>
      </c>
      <c r="DF215" s="759">
        <f t="shared" si="1468"/>
        <v>542.84503760194889</v>
      </c>
      <c r="DG215" s="759">
        <f t="shared" si="1468"/>
        <v>542.84503760194889</v>
      </c>
      <c r="DH215" s="759">
        <f t="shared" si="1468"/>
        <v>542.84503760194889</v>
      </c>
      <c r="DI215" s="759">
        <f t="shared" si="1468"/>
        <v>542.84503760194889</v>
      </c>
      <c r="DJ215" s="765">
        <f t="shared" si="1288"/>
        <v>6514.1404512233885</v>
      </c>
      <c r="DK215" s="761"/>
      <c r="DL215" s="759">
        <f t="shared" ref="DL215:DW215" si="1469">+DL72/$D$149</f>
        <v>542.84503760194889</v>
      </c>
      <c r="DM215" s="759">
        <f t="shared" si="1469"/>
        <v>542.84503760194889</v>
      </c>
      <c r="DN215" s="759">
        <f t="shared" si="1469"/>
        <v>542.84503760194889</v>
      </c>
      <c r="DO215" s="759">
        <f t="shared" si="1469"/>
        <v>542.84503760194889</v>
      </c>
      <c r="DP215" s="759">
        <f t="shared" si="1469"/>
        <v>542.84503760194889</v>
      </c>
      <c r="DQ215" s="759">
        <f t="shared" si="1469"/>
        <v>542.84503760194889</v>
      </c>
      <c r="DR215" s="759">
        <f t="shared" si="1469"/>
        <v>542.84503760194889</v>
      </c>
      <c r="DS215" s="759">
        <f t="shared" si="1469"/>
        <v>542.84503760194889</v>
      </c>
      <c r="DT215" s="759">
        <f t="shared" si="1469"/>
        <v>542.84503760194889</v>
      </c>
      <c r="DU215" s="759">
        <f t="shared" si="1469"/>
        <v>542.84503760194889</v>
      </c>
      <c r="DV215" s="759">
        <f t="shared" si="1469"/>
        <v>542.84503760194889</v>
      </c>
      <c r="DW215" s="759">
        <f t="shared" si="1469"/>
        <v>542.84503760194889</v>
      </c>
      <c r="DX215" s="765">
        <f t="shared" si="1290"/>
        <v>6514.1404512233885</v>
      </c>
      <c r="DY215" s="761"/>
      <c r="DZ215" s="759">
        <f t="shared" ref="DZ215:EK215" si="1470">+DZ72/$D$149</f>
        <v>19.387322771498177</v>
      </c>
      <c r="EA215" s="759">
        <f t="shared" si="1470"/>
        <v>19.387322771498177</v>
      </c>
      <c r="EB215" s="759">
        <f t="shared" si="1470"/>
        <v>19.387322771498177</v>
      </c>
      <c r="EC215" s="759">
        <f t="shared" si="1470"/>
        <v>19.387322771498177</v>
      </c>
      <c r="ED215" s="759">
        <f t="shared" si="1470"/>
        <v>19.387322771498177</v>
      </c>
      <c r="EE215" s="759">
        <f t="shared" si="1470"/>
        <v>19.387322771498177</v>
      </c>
      <c r="EF215" s="759">
        <f t="shared" si="1470"/>
        <v>19.387322771498177</v>
      </c>
      <c r="EG215" s="759">
        <f t="shared" si="1470"/>
        <v>19.387322771498177</v>
      </c>
      <c r="EH215" s="759">
        <f t="shared" si="1470"/>
        <v>19.387322771498177</v>
      </c>
      <c r="EI215" s="759">
        <f t="shared" si="1470"/>
        <v>19.387322771498177</v>
      </c>
      <c r="EJ215" s="759">
        <f t="shared" si="1470"/>
        <v>19.387322771498177</v>
      </c>
      <c r="EK215" s="759">
        <f t="shared" si="1470"/>
        <v>19.387322771498177</v>
      </c>
      <c r="EL215" s="765">
        <f t="shared" si="1292"/>
        <v>232.64787325797818</v>
      </c>
      <c r="EM215" s="761"/>
      <c r="EN215" s="759">
        <f t="shared" ref="EN215:EY215" si="1471">+EN72/$D$149</f>
        <v>38.774645542996353</v>
      </c>
      <c r="EO215" s="759">
        <f t="shared" si="1471"/>
        <v>38.774645542996353</v>
      </c>
      <c r="EP215" s="759">
        <f t="shared" si="1471"/>
        <v>38.774645542996353</v>
      </c>
      <c r="EQ215" s="759">
        <f t="shared" si="1471"/>
        <v>38.774645542996353</v>
      </c>
      <c r="ER215" s="759">
        <f t="shared" si="1471"/>
        <v>38.774645542996353</v>
      </c>
      <c r="ES215" s="759">
        <f t="shared" si="1471"/>
        <v>38.774645542996353</v>
      </c>
      <c r="ET215" s="759">
        <f t="shared" si="1471"/>
        <v>38.774645542996353</v>
      </c>
      <c r="EU215" s="759">
        <f t="shared" si="1471"/>
        <v>38.774645542996353</v>
      </c>
      <c r="EV215" s="759">
        <f t="shared" si="1471"/>
        <v>38.774645542996353</v>
      </c>
      <c r="EW215" s="759">
        <f t="shared" si="1471"/>
        <v>38.774645542996353</v>
      </c>
      <c r="EX215" s="759">
        <f t="shared" si="1471"/>
        <v>38.774645542996353</v>
      </c>
      <c r="EY215" s="759">
        <f t="shared" si="1471"/>
        <v>38.774645542996353</v>
      </c>
      <c r="EZ215" s="765">
        <f t="shared" si="1294"/>
        <v>465.29574651595635</v>
      </c>
      <c r="FA215" s="761"/>
      <c r="FB215" s="759">
        <f t="shared" ref="FB215:FM215" si="1472">+FB72/$D$149</f>
        <v>19.387322771498177</v>
      </c>
      <c r="FC215" s="759">
        <f t="shared" si="1472"/>
        <v>19.387322771498177</v>
      </c>
      <c r="FD215" s="759">
        <f t="shared" si="1472"/>
        <v>19.387322771498177</v>
      </c>
      <c r="FE215" s="759">
        <f t="shared" si="1472"/>
        <v>19.387322771498177</v>
      </c>
      <c r="FF215" s="759">
        <f t="shared" si="1472"/>
        <v>19.387322771498177</v>
      </c>
      <c r="FG215" s="759">
        <f t="shared" si="1472"/>
        <v>19.387322771498177</v>
      </c>
      <c r="FH215" s="759">
        <f t="shared" si="1472"/>
        <v>19.387322771498177</v>
      </c>
      <c r="FI215" s="759">
        <f t="shared" si="1472"/>
        <v>19.387322771498177</v>
      </c>
      <c r="FJ215" s="759">
        <f t="shared" si="1472"/>
        <v>19.387322771498177</v>
      </c>
      <c r="FK215" s="759">
        <f t="shared" si="1472"/>
        <v>19.387322771498177</v>
      </c>
      <c r="FL215" s="759">
        <f t="shared" si="1472"/>
        <v>19.387322771498177</v>
      </c>
      <c r="FM215" s="759">
        <f t="shared" si="1472"/>
        <v>19.387322771498177</v>
      </c>
      <c r="FN215" s="765">
        <f t="shared" si="1296"/>
        <v>232.64787325797818</v>
      </c>
      <c r="FO215" s="761"/>
      <c r="FP215" s="759">
        <f t="shared" ref="FP215:GA215" si="1473">+FP72/$D$149</f>
        <v>135.71125940048722</v>
      </c>
      <c r="FQ215" s="759">
        <f t="shared" si="1473"/>
        <v>135.71125940048722</v>
      </c>
      <c r="FR215" s="759">
        <f t="shared" si="1473"/>
        <v>135.71125940048722</v>
      </c>
      <c r="FS215" s="759">
        <f t="shared" si="1473"/>
        <v>135.71125940048722</v>
      </c>
      <c r="FT215" s="759">
        <f t="shared" si="1473"/>
        <v>135.71125940048722</v>
      </c>
      <c r="FU215" s="759">
        <f t="shared" si="1473"/>
        <v>135.71125940048722</v>
      </c>
      <c r="FV215" s="759">
        <f t="shared" si="1473"/>
        <v>135.71125940048722</v>
      </c>
      <c r="FW215" s="759">
        <f t="shared" si="1473"/>
        <v>135.71125940048722</v>
      </c>
      <c r="FX215" s="759">
        <f t="shared" si="1473"/>
        <v>135.71125940048722</v>
      </c>
      <c r="FY215" s="759">
        <f t="shared" si="1473"/>
        <v>135.71125940048722</v>
      </c>
      <c r="FZ215" s="759">
        <f t="shared" si="1473"/>
        <v>135.71125940048722</v>
      </c>
      <c r="GA215" s="759">
        <f t="shared" si="1473"/>
        <v>135.71125940048722</v>
      </c>
      <c r="GB215" s="765">
        <f t="shared" si="1298"/>
        <v>1628.5351128058471</v>
      </c>
      <c r="GC215" s="761"/>
      <c r="GD215" s="759">
        <f t="shared" ref="GD215:GO215" si="1474">+GD72/$D$149</f>
        <v>19.387322771498177</v>
      </c>
      <c r="GE215" s="759">
        <f t="shared" si="1474"/>
        <v>19.387322771498177</v>
      </c>
      <c r="GF215" s="759">
        <f t="shared" si="1474"/>
        <v>19.387322771498177</v>
      </c>
      <c r="GG215" s="759">
        <f t="shared" si="1474"/>
        <v>19.387322771498177</v>
      </c>
      <c r="GH215" s="759">
        <f t="shared" si="1474"/>
        <v>19.387322771498177</v>
      </c>
      <c r="GI215" s="759">
        <f t="shared" si="1474"/>
        <v>19.387322771498177</v>
      </c>
      <c r="GJ215" s="759">
        <f t="shared" si="1474"/>
        <v>19.387322771498177</v>
      </c>
      <c r="GK215" s="759">
        <f t="shared" si="1474"/>
        <v>19.387322771498177</v>
      </c>
      <c r="GL215" s="759">
        <f t="shared" si="1474"/>
        <v>19.387322771498177</v>
      </c>
      <c r="GM215" s="759">
        <f t="shared" si="1474"/>
        <v>19.387322771498177</v>
      </c>
      <c r="GN215" s="759">
        <f t="shared" si="1474"/>
        <v>19.387322771498177</v>
      </c>
      <c r="GO215" s="759">
        <f t="shared" si="1474"/>
        <v>19.387322771498177</v>
      </c>
      <c r="GP215" s="765">
        <f t="shared" si="1300"/>
        <v>232.64787325797818</v>
      </c>
      <c r="GQ215" s="761"/>
      <c r="GR215" s="759">
        <f t="shared" ref="GR215:HC215" si="1475">+GR72/$D$149</f>
        <v>0</v>
      </c>
      <c r="GS215" s="759">
        <f t="shared" si="1475"/>
        <v>0</v>
      </c>
      <c r="GT215" s="759">
        <f t="shared" si="1475"/>
        <v>119.16110581506196</v>
      </c>
      <c r="GU215" s="759">
        <f t="shared" si="1475"/>
        <v>119.16110581506196</v>
      </c>
      <c r="GV215" s="759">
        <f t="shared" si="1475"/>
        <v>119.16110581506196</v>
      </c>
      <c r="GW215" s="759">
        <f t="shared" si="1475"/>
        <v>119.16110581506196</v>
      </c>
      <c r="GX215" s="759">
        <f t="shared" si="1475"/>
        <v>119.16110581506196</v>
      </c>
      <c r="GY215" s="759">
        <f t="shared" si="1475"/>
        <v>119.16110581506196</v>
      </c>
      <c r="GZ215" s="759">
        <f t="shared" si="1475"/>
        <v>119.16110581506196</v>
      </c>
      <c r="HA215" s="759">
        <f t="shared" si="1475"/>
        <v>119.16110581506196</v>
      </c>
      <c r="HB215" s="759">
        <f t="shared" si="1475"/>
        <v>119.16110581506196</v>
      </c>
      <c r="HC215" s="759">
        <f t="shared" si="1475"/>
        <v>119.16110581506196</v>
      </c>
      <c r="HD215" s="765">
        <f t="shared" si="1336"/>
        <v>0</v>
      </c>
      <c r="HE215" s="761"/>
      <c r="HF215" s="759">
        <f t="shared" ref="HF215:HQ215" si="1476">+HF72/$D$149</f>
        <v>77.549291085992706</v>
      </c>
      <c r="HG215" s="759">
        <f t="shared" si="1476"/>
        <v>77.549291085992706</v>
      </c>
      <c r="HH215" s="759">
        <f t="shared" si="1476"/>
        <v>77.549291085992706</v>
      </c>
      <c r="HI215" s="759">
        <f t="shared" si="1476"/>
        <v>77.549291085992706</v>
      </c>
      <c r="HJ215" s="759">
        <f t="shared" si="1476"/>
        <v>77.549291085992706</v>
      </c>
      <c r="HK215" s="759">
        <f t="shared" si="1476"/>
        <v>77.549291085992706</v>
      </c>
      <c r="HL215" s="759">
        <f t="shared" si="1476"/>
        <v>77.549291085992706</v>
      </c>
      <c r="HM215" s="759">
        <f t="shared" si="1476"/>
        <v>77.549291085992706</v>
      </c>
      <c r="HN215" s="759">
        <f t="shared" si="1476"/>
        <v>77.549291085992706</v>
      </c>
      <c r="HO215" s="759">
        <f t="shared" si="1476"/>
        <v>77.549291085992706</v>
      </c>
      <c r="HP215" s="759">
        <f t="shared" si="1476"/>
        <v>77.549291085992706</v>
      </c>
      <c r="HQ215" s="759">
        <f t="shared" si="1476"/>
        <v>77.549291085992706</v>
      </c>
      <c r="HR215" s="765">
        <f t="shared" si="1303"/>
        <v>930.59149303191271</v>
      </c>
      <c r="HS215" s="761"/>
      <c r="HT215" s="759">
        <f t="shared" ref="HT215:IE215" si="1477">+HT72/$D$149</f>
        <v>19.387322771498177</v>
      </c>
      <c r="HU215" s="759">
        <f t="shared" si="1477"/>
        <v>19.387322771498177</v>
      </c>
      <c r="HV215" s="759">
        <f t="shared" si="1477"/>
        <v>19.387322771498177</v>
      </c>
      <c r="HW215" s="759">
        <f t="shared" si="1477"/>
        <v>19.387322771498177</v>
      </c>
      <c r="HX215" s="759">
        <f t="shared" si="1477"/>
        <v>19.387322771498177</v>
      </c>
      <c r="HY215" s="759">
        <f t="shared" si="1477"/>
        <v>19.387322771498177</v>
      </c>
      <c r="HZ215" s="759">
        <f t="shared" si="1477"/>
        <v>19.387322771498177</v>
      </c>
      <c r="IA215" s="759">
        <f t="shared" si="1477"/>
        <v>19.387322771498177</v>
      </c>
      <c r="IB215" s="759">
        <f t="shared" si="1477"/>
        <v>19.387322771498177</v>
      </c>
      <c r="IC215" s="759">
        <f t="shared" si="1477"/>
        <v>19.387322771498177</v>
      </c>
      <c r="ID215" s="759">
        <f t="shared" si="1477"/>
        <v>19.387322771498177</v>
      </c>
      <c r="IE215" s="759">
        <f t="shared" si="1477"/>
        <v>19.387322771498177</v>
      </c>
      <c r="IF215" s="765">
        <f t="shared" si="1305"/>
        <v>232.64787325797818</v>
      </c>
      <c r="IG215" s="761"/>
      <c r="IH215" s="759">
        <f t="shared" ref="IH215:IS215" si="1478">+IH72/$D$149</f>
        <v>19.387322771498177</v>
      </c>
      <c r="II215" s="759">
        <f t="shared" si="1478"/>
        <v>19.387322771498177</v>
      </c>
      <c r="IJ215" s="759">
        <f t="shared" si="1478"/>
        <v>19.387322771498177</v>
      </c>
      <c r="IK215" s="759">
        <f t="shared" si="1478"/>
        <v>19.387322771498177</v>
      </c>
      <c r="IL215" s="759">
        <f t="shared" si="1478"/>
        <v>19.387322771498177</v>
      </c>
      <c r="IM215" s="759">
        <f t="shared" si="1478"/>
        <v>19.387322771498177</v>
      </c>
      <c r="IN215" s="759">
        <f t="shared" si="1478"/>
        <v>19.387322771498177</v>
      </c>
      <c r="IO215" s="759">
        <f t="shared" si="1478"/>
        <v>19.387322771498177</v>
      </c>
      <c r="IP215" s="759">
        <f t="shared" si="1478"/>
        <v>19.387322771498177</v>
      </c>
      <c r="IQ215" s="759">
        <f t="shared" si="1478"/>
        <v>19.387322771498177</v>
      </c>
      <c r="IR215" s="759">
        <f t="shared" si="1478"/>
        <v>19.387322771498177</v>
      </c>
      <c r="IS215" s="759">
        <f t="shared" si="1478"/>
        <v>19.387322771498177</v>
      </c>
      <c r="IT215" s="765">
        <f t="shared" si="1307"/>
        <v>232.64787325797818</v>
      </c>
      <c r="IU215" s="761"/>
      <c r="IV215" s="759">
        <f t="shared" ref="IV215:JG215" si="1479">+IV72/$D$149</f>
        <v>135.71125940048722</v>
      </c>
      <c r="IW215" s="759">
        <f t="shared" si="1479"/>
        <v>135.71125940048722</v>
      </c>
      <c r="IX215" s="759">
        <f t="shared" si="1479"/>
        <v>135.71125940048722</v>
      </c>
      <c r="IY215" s="759">
        <f t="shared" si="1479"/>
        <v>135.71125940048722</v>
      </c>
      <c r="IZ215" s="759">
        <f t="shared" si="1479"/>
        <v>135.71125940048722</v>
      </c>
      <c r="JA215" s="759">
        <f t="shared" si="1479"/>
        <v>135.71125940048722</v>
      </c>
      <c r="JB215" s="759">
        <f t="shared" si="1479"/>
        <v>135.71125940048722</v>
      </c>
      <c r="JC215" s="759">
        <f t="shared" si="1479"/>
        <v>135.71125940048722</v>
      </c>
      <c r="JD215" s="759">
        <f t="shared" si="1479"/>
        <v>135.71125940048722</v>
      </c>
      <c r="JE215" s="759">
        <f t="shared" si="1479"/>
        <v>135.71125940048722</v>
      </c>
      <c r="JF215" s="759">
        <f t="shared" si="1479"/>
        <v>135.71125940048722</v>
      </c>
      <c r="JG215" s="759">
        <f t="shared" si="1479"/>
        <v>135.71125940048722</v>
      </c>
      <c r="JH215" s="765">
        <f t="shared" si="1309"/>
        <v>1628.5351128058471</v>
      </c>
      <c r="JI215" s="761"/>
      <c r="JJ215" s="759">
        <f t="shared" ref="JJ215:JU215" si="1480">+JJ72/$D$149</f>
        <v>213.26055048647993</v>
      </c>
      <c r="JK215" s="759">
        <f t="shared" si="1480"/>
        <v>213.26055048647993</v>
      </c>
      <c r="JL215" s="759">
        <f t="shared" si="1480"/>
        <v>213.26055048647993</v>
      </c>
      <c r="JM215" s="759">
        <f t="shared" si="1480"/>
        <v>213.26055048647993</v>
      </c>
      <c r="JN215" s="759">
        <f t="shared" si="1480"/>
        <v>213.26055048647993</v>
      </c>
      <c r="JO215" s="759">
        <f t="shared" si="1480"/>
        <v>213.26055048647993</v>
      </c>
      <c r="JP215" s="759">
        <f t="shared" si="1480"/>
        <v>213.26055048647993</v>
      </c>
      <c r="JQ215" s="759">
        <f t="shared" si="1480"/>
        <v>213.26055048647993</v>
      </c>
      <c r="JR215" s="759">
        <f t="shared" si="1480"/>
        <v>213.26055048647993</v>
      </c>
      <c r="JS215" s="759">
        <f t="shared" si="1480"/>
        <v>213.26055048647993</v>
      </c>
      <c r="JT215" s="759">
        <f t="shared" si="1480"/>
        <v>213.26055048647993</v>
      </c>
      <c r="JU215" s="759">
        <f t="shared" si="1480"/>
        <v>213.26055048647993</v>
      </c>
      <c r="JV215" s="765">
        <f t="shared" si="1311"/>
        <v>2559.1266058377601</v>
      </c>
      <c r="JW215" s="761"/>
      <c r="JX215" s="759">
        <f t="shared" ref="JX215:KI215" si="1481">+JX72/$D$149</f>
        <v>96.936613857490883</v>
      </c>
      <c r="JY215" s="759">
        <f t="shared" si="1481"/>
        <v>96.936613857490883</v>
      </c>
      <c r="JZ215" s="759">
        <f t="shared" si="1481"/>
        <v>96.936613857490883</v>
      </c>
      <c r="KA215" s="759">
        <f t="shared" si="1481"/>
        <v>96.936613857490883</v>
      </c>
      <c r="KB215" s="759">
        <f t="shared" si="1481"/>
        <v>96.936613857490883</v>
      </c>
      <c r="KC215" s="759">
        <f t="shared" si="1481"/>
        <v>96.936613857490883</v>
      </c>
      <c r="KD215" s="759">
        <f t="shared" si="1481"/>
        <v>96.936613857490883</v>
      </c>
      <c r="KE215" s="759">
        <f t="shared" si="1481"/>
        <v>96.936613857490883</v>
      </c>
      <c r="KF215" s="759">
        <f t="shared" si="1481"/>
        <v>96.936613857490883</v>
      </c>
      <c r="KG215" s="759">
        <f t="shared" si="1481"/>
        <v>96.936613857490883</v>
      </c>
      <c r="KH215" s="759">
        <f t="shared" si="1481"/>
        <v>96.936613857490883</v>
      </c>
      <c r="KI215" s="759">
        <f t="shared" si="1481"/>
        <v>96.936613857490883</v>
      </c>
      <c r="KJ215" s="765">
        <f t="shared" si="1313"/>
        <v>1163.2393662898905</v>
      </c>
      <c r="KK215" s="761"/>
      <c r="KL215" s="759">
        <f t="shared" ref="KL215:KW215" si="1482">+KL72/$D$149</f>
        <v>38.774645542996353</v>
      </c>
      <c r="KM215" s="759">
        <f t="shared" si="1482"/>
        <v>38.774645542996353</v>
      </c>
      <c r="KN215" s="759">
        <f t="shared" si="1482"/>
        <v>38.774645542996353</v>
      </c>
      <c r="KO215" s="759">
        <f t="shared" si="1482"/>
        <v>38.774645542996353</v>
      </c>
      <c r="KP215" s="759">
        <f t="shared" si="1482"/>
        <v>38.774645542996353</v>
      </c>
      <c r="KQ215" s="759">
        <f t="shared" si="1482"/>
        <v>38.774645542996353</v>
      </c>
      <c r="KR215" s="759">
        <f t="shared" si="1482"/>
        <v>38.774645542996353</v>
      </c>
      <c r="KS215" s="759">
        <f t="shared" si="1482"/>
        <v>38.774645542996353</v>
      </c>
      <c r="KT215" s="759">
        <f t="shared" si="1482"/>
        <v>38.774645542996353</v>
      </c>
      <c r="KU215" s="759">
        <f t="shared" si="1482"/>
        <v>38.774645542996353</v>
      </c>
      <c r="KV215" s="759">
        <f t="shared" si="1482"/>
        <v>38.774645542996353</v>
      </c>
      <c r="KW215" s="759">
        <f t="shared" si="1482"/>
        <v>38.774645542996353</v>
      </c>
      <c r="KX215" s="765">
        <f t="shared" si="1315"/>
        <v>465.29574651595635</v>
      </c>
      <c r="KY215" s="761"/>
      <c r="KZ215" s="759">
        <f t="shared" ref="KZ215:LK215" si="1483">+KZ72/$D$149</f>
        <v>19.387322771498177</v>
      </c>
      <c r="LA215" s="759">
        <f t="shared" si="1483"/>
        <v>19.387322771498177</v>
      </c>
      <c r="LB215" s="759">
        <f t="shared" si="1483"/>
        <v>19.387322771498177</v>
      </c>
      <c r="LC215" s="759">
        <f t="shared" si="1483"/>
        <v>19.387322771498177</v>
      </c>
      <c r="LD215" s="759">
        <f t="shared" si="1483"/>
        <v>19.387322771498177</v>
      </c>
      <c r="LE215" s="759">
        <f t="shared" si="1483"/>
        <v>19.387322771498177</v>
      </c>
      <c r="LF215" s="759">
        <f t="shared" si="1483"/>
        <v>19.387322771498177</v>
      </c>
      <c r="LG215" s="759">
        <f t="shared" si="1483"/>
        <v>19.387322771498177</v>
      </c>
      <c r="LH215" s="759">
        <f t="shared" si="1483"/>
        <v>19.387322771498177</v>
      </c>
      <c r="LI215" s="759">
        <f t="shared" si="1483"/>
        <v>19.387322771498177</v>
      </c>
      <c r="LJ215" s="759">
        <f t="shared" si="1483"/>
        <v>19.387322771498177</v>
      </c>
      <c r="LK215" s="759">
        <f t="shared" si="1483"/>
        <v>19.387322771498177</v>
      </c>
      <c r="LL215" s="765">
        <f t="shared" si="1317"/>
        <v>232.64787325797818</v>
      </c>
      <c r="LM215" s="761"/>
      <c r="LN215" s="759">
        <v>0</v>
      </c>
      <c r="LO215" s="764">
        <v>0</v>
      </c>
      <c r="LP215" s="763">
        <v>0</v>
      </c>
      <c r="LQ215" s="763">
        <v>0</v>
      </c>
      <c r="LR215" s="763">
        <v>0</v>
      </c>
      <c r="LS215" s="763">
        <v>0</v>
      </c>
      <c r="LT215" s="763">
        <v>0</v>
      </c>
      <c r="LU215" s="763">
        <v>0</v>
      </c>
      <c r="LV215" s="763">
        <v>0</v>
      </c>
      <c r="LW215" s="763">
        <v>0</v>
      </c>
      <c r="LX215" s="763">
        <v>0</v>
      </c>
      <c r="LY215" s="763">
        <v>0</v>
      </c>
      <c r="LZ215" s="765">
        <f t="shared" si="1318"/>
        <v>0</v>
      </c>
      <c r="MA215" s="761"/>
      <c r="MB215" s="765">
        <f t="shared" si="1319"/>
        <v>3865.7459106934789</v>
      </c>
      <c r="MC215" s="765">
        <f t="shared" si="1319"/>
        <v>3865.7459106934789</v>
      </c>
      <c r="MD215" s="765">
        <f t="shared" si="1319"/>
        <v>3984.9070165085409</v>
      </c>
      <c r="ME215" s="765">
        <f t="shared" si="1319"/>
        <v>3984.9070165085409</v>
      </c>
      <c r="MF215" s="765">
        <f t="shared" si="1319"/>
        <v>3984.9070165085409</v>
      </c>
      <c r="MG215" s="765">
        <f t="shared" si="1319"/>
        <v>3984.9070165085409</v>
      </c>
      <c r="MH215" s="765">
        <f t="shared" si="1319"/>
        <v>3984.9070165085409</v>
      </c>
      <c r="MI215" s="765">
        <f t="shared" si="1319"/>
        <v>3984.9070165085409</v>
      </c>
      <c r="MJ215" s="765">
        <f t="shared" si="1319"/>
        <v>3984.9070165085409</v>
      </c>
      <c r="MK215" s="765">
        <f t="shared" si="1319"/>
        <v>3984.9070165085409</v>
      </c>
      <c r="ML215" s="765">
        <f t="shared" si="1319"/>
        <v>3984.9070165085409</v>
      </c>
      <c r="MM215" s="765">
        <f t="shared" si="1319"/>
        <v>3984.9070165085409</v>
      </c>
      <c r="MN215" s="765">
        <f t="shared" si="1345"/>
        <v>47580.56198647237</v>
      </c>
    </row>
    <row r="216" spans="1:352" x14ac:dyDescent="0.25">
      <c r="A216" s="792"/>
      <c r="B216" s="255" t="s">
        <v>119</v>
      </c>
      <c r="C216" s="313"/>
      <c r="D216" s="759">
        <f t="shared" ref="D216:O216" si="1484">+D73/$D$149</f>
        <v>181.55518483211523</v>
      </c>
      <c r="E216" s="759">
        <f t="shared" si="1484"/>
        <v>181.55518483211523</v>
      </c>
      <c r="F216" s="759">
        <f t="shared" si="1484"/>
        <v>181.55518483211523</v>
      </c>
      <c r="G216" s="759">
        <f t="shared" si="1484"/>
        <v>181.55518483211523</v>
      </c>
      <c r="H216" s="759">
        <f t="shared" si="1484"/>
        <v>181.55518483211523</v>
      </c>
      <c r="I216" s="759">
        <f t="shared" si="1484"/>
        <v>181.55518483211523</v>
      </c>
      <c r="J216" s="759">
        <f t="shared" si="1484"/>
        <v>181.55518483211523</v>
      </c>
      <c r="K216" s="759">
        <f t="shared" si="1484"/>
        <v>181.55518483211523</v>
      </c>
      <c r="L216" s="759">
        <f t="shared" si="1484"/>
        <v>181.55518483211523</v>
      </c>
      <c r="M216" s="759">
        <f t="shared" si="1484"/>
        <v>181.55518483211523</v>
      </c>
      <c r="N216" s="759">
        <f t="shared" si="1484"/>
        <v>181.55518483211523</v>
      </c>
      <c r="O216" s="759">
        <f t="shared" si="1484"/>
        <v>181.55518483211523</v>
      </c>
      <c r="P216" s="765">
        <f t="shared" si="1274"/>
        <v>2178.6622179853825</v>
      </c>
      <c r="Q216" s="761"/>
      <c r="R216" s="759">
        <f t="shared" ref="R216:AC216" si="1485">+R73/$D$149</f>
        <v>6.4545598983158561</v>
      </c>
      <c r="S216" s="759">
        <f t="shared" si="1485"/>
        <v>6.4545598983158561</v>
      </c>
      <c r="T216" s="759">
        <f t="shared" si="1485"/>
        <v>6.4545598983158561</v>
      </c>
      <c r="U216" s="759">
        <f t="shared" si="1485"/>
        <v>6.4545598983158561</v>
      </c>
      <c r="V216" s="759">
        <f t="shared" si="1485"/>
        <v>6.4545598983158561</v>
      </c>
      <c r="W216" s="759">
        <f t="shared" si="1485"/>
        <v>6.4545598983158561</v>
      </c>
      <c r="X216" s="759">
        <f t="shared" si="1485"/>
        <v>6.4545598983158561</v>
      </c>
      <c r="Y216" s="759">
        <f t="shared" si="1485"/>
        <v>6.4545598983158561</v>
      </c>
      <c r="Z216" s="759">
        <f t="shared" si="1485"/>
        <v>6.4545598983158561</v>
      </c>
      <c r="AA216" s="759">
        <f t="shared" si="1485"/>
        <v>6.4545598983158561</v>
      </c>
      <c r="AB216" s="759">
        <f t="shared" si="1485"/>
        <v>6.4545598983158561</v>
      </c>
      <c r="AC216" s="759">
        <f t="shared" si="1485"/>
        <v>6.4545598983158561</v>
      </c>
      <c r="AD216" s="765">
        <f t="shared" si="1276"/>
        <v>77.454718779790255</v>
      </c>
      <c r="AE216" s="761"/>
      <c r="AF216" s="759">
        <f t="shared" ref="AF216:AQ216" si="1486">+AF73/$D$149</f>
        <v>6.4545598983158561</v>
      </c>
      <c r="AG216" s="759">
        <f t="shared" si="1486"/>
        <v>6.4545598983158561</v>
      </c>
      <c r="AH216" s="759">
        <f t="shared" si="1486"/>
        <v>6.4545598983158561</v>
      </c>
      <c r="AI216" s="759">
        <f t="shared" si="1486"/>
        <v>6.4545598983158561</v>
      </c>
      <c r="AJ216" s="759">
        <f t="shared" si="1486"/>
        <v>6.4545598983158561</v>
      </c>
      <c r="AK216" s="759">
        <f t="shared" si="1486"/>
        <v>6.4545598983158561</v>
      </c>
      <c r="AL216" s="759">
        <f t="shared" si="1486"/>
        <v>6.4545598983158561</v>
      </c>
      <c r="AM216" s="759">
        <f t="shared" si="1486"/>
        <v>6.4545598983158561</v>
      </c>
      <c r="AN216" s="759">
        <f t="shared" si="1486"/>
        <v>6.4545598983158561</v>
      </c>
      <c r="AO216" s="759">
        <f t="shared" si="1486"/>
        <v>6.4545598983158561</v>
      </c>
      <c r="AP216" s="759">
        <f t="shared" si="1486"/>
        <v>6.4545598983158561</v>
      </c>
      <c r="AQ216" s="759">
        <f t="shared" si="1486"/>
        <v>6.4545598983158561</v>
      </c>
      <c r="AR216" s="765">
        <f t="shared" si="1278"/>
        <v>77.454718779790255</v>
      </c>
      <c r="AS216" s="761"/>
      <c r="AT216" s="759">
        <f t="shared" ref="AT216:BE216" si="1487">+AT73/$D$149</f>
        <v>4.3030399322105701</v>
      </c>
      <c r="AU216" s="759">
        <f t="shared" si="1487"/>
        <v>4.3030399322105701</v>
      </c>
      <c r="AV216" s="759">
        <f t="shared" si="1487"/>
        <v>4.3030399322105701</v>
      </c>
      <c r="AW216" s="759">
        <f t="shared" si="1487"/>
        <v>4.3030399322105701</v>
      </c>
      <c r="AX216" s="759">
        <f t="shared" si="1487"/>
        <v>4.3030399322105701</v>
      </c>
      <c r="AY216" s="759">
        <f t="shared" si="1487"/>
        <v>4.3030399322105701</v>
      </c>
      <c r="AZ216" s="759">
        <f t="shared" si="1487"/>
        <v>4.3030399322105701</v>
      </c>
      <c r="BA216" s="759">
        <f t="shared" si="1487"/>
        <v>4.3030399322105701</v>
      </c>
      <c r="BB216" s="759">
        <f t="shared" si="1487"/>
        <v>4.3030399322105701</v>
      </c>
      <c r="BC216" s="759">
        <f t="shared" si="1487"/>
        <v>4.3030399322105701</v>
      </c>
      <c r="BD216" s="759">
        <f t="shared" si="1487"/>
        <v>4.3030399322105701</v>
      </c>
      <c r="BE216" s="759">
        <f t="shared" si="1487"/>
        <v>4.3030399322105701</v>
      </c>
      <c r="BF216" s="765">
        <f t="shared" si="1280"/>
        <v>51.636479186526827</v>
      </c>
      <c r="BG216" s="474"/>
      <c r="BH216" s="759">
        <f t="shared" ref="BH216:BS216" si="1488">+BH73/$D$149</f>
        <v>32.272799491579278</v>
      </c>
      <c r="BI216" s="759">
        <f t="shared" si="1488"/>
        <v>32.272799491579278</v>
      </c>
      <c r="BJ216" s="759">
        <f t="shared" si="1488"/>
        <v>32.272799491579278</v>
      </c>
      <c r="BK216" s="759">
        <f t="shared" si="1488"/>
        <v>32.272799491579278</v>
      </c>
      <c r="BL216" s="759">
        <f t="shared" si="1488"/>
        <v>32.272799491579278</v>
      </c>
      <c r="BM216" s="759">
        <f t="shared" si="1488"/>
        <v>32.272799491579278</v>
      </c>
      <c r="BN216" s="759">
        <f t="shared" si="1488"/>
        <v>32.272799491579278</v>
      </c>
      <c r="BO216" s="759">
        <f t="shared" si="1488"/>
        <v>32.272799491579278</v>
      </c>
      <c r="BP216" s="759">
        <f t="shared" si="1488"/>
        <v>32.272799491579278</v>
      </c>
      <c r="BQ216" s="759">
        <f t="shared" si="1488"/>
        <v>32.272799491579278</v>
      </c>
      <c r="BR216" s="759">
        <f t="shared" si="1488"/>
        <v>32.272799491579278</v>
      </c>
      <c r="BS216" s="759">
        <f t="shared" si="1488"/>
        <v>32.272799491579278</v>
      </c>
      <c r="BT216" s="765">
        <f t="shared" si="1282"/>
        <v>387.27359389895145</v>
      </c>
      <c r="BU216" s="761"/>
      <c r="BV216" s="759">
        <f t="shared" ref="BV216:CG216" si="1489">+BV73/$D$149</f>
        <v>121.31262578116724</v>
      </c>
      <c r="BW216" s="759">
        <f t="shared" si="1489"/>
        <v>121.31262578116724</v>
      </c>
      <c r="BX216" s="759">
        <f t="shared" si="1489"/>
        <v>121.31262578116724</v>
      </c>
      <c r="BY216" s="759">
        <f t="shared" si="1489"/>
        <v>121.31262578116724</v>
      </c>
      <c r="BZ216" s="759">
        <f t="shared" si="1489"/>
        <v>121.31262578116724</v>
      </c>
      <c r="CA216" s="759">
        <f t="shared" si="1489"/>
        <v>121.31262578116724</v>
      </c>
      <c r="CB216" s="759">
        <f t="shared" si="1489"/>
        <v>121.31262578116724</v>
      </c>
      <c r="CC216" s="759">
        <f t="shared" si="1489"/>
        <v>121.31262578116724</v>
      </c>
      <c r="CD216" s="759">
        <f t="shared" si="1489"/>
        <v>121.31262578116724</v>
      </c>
      <c r="CE216" s="759">
        <f t="shared" si="1489"/>
        <v>121.31262578116724</v>
      </c>
      <c r="CF216" s="759">
        <f t="shared" si="1489"/>
        <v>121.31262578116724</v>
      </c>
      <c r="CG216" s="759">
        <f t="shared" si="1489"/>
        <v>121.31262578116724</v>
      </c>
      <c r="CH216" s="765">
        <f t="shared" si="1284"/>
        <v>1455.7515093740074</v>
      </c>
      <c r="CI216" s="761"/>
      <c r="CJ216" s="759">
        <f t="shared" ref="CJ216:CU216" si="1490">+CJ73/$D$149</f>
        <v>23.666719627158137</v>
      </c>
      <c r="CK216" s="759">
        <f t="shared" si="1490"/>
        <v>23.666719627158137</v>
      </c>
      <c r="CL216" s="759">
        <f t="shared" si="1490"/>
        <v>23.666719627158137</v>
      </c>
      <c r="CM216" s="759">
        <f t="shared" si="1490"/>
        <v>23.666719627158137</v>
      </c>
      <c r="CN216" s="759">
        <f t="shared" si="1490"/>
        <v>23.666719627158137</v>
      </c>
      <c r="CO216" s="759">
        <f t="shared" si="1490"/>
        <v>23.666719627158137</v>
      </c>
      <c r="CP216" s="759">
        <f t="shared" si="1490"/>
        <v>23.666719627158137</v>
      </c>
      <c r="CQ216" s="759">
        <f t="shared" si="1490"/>
        <v>23.666719627158137</v>
      </c>
      <c r="CR216" s="759">
        <f t="shared" si="1490"/>
        <v>23.666719627158137</v>
      </c>
      <c r="CS216" s="759">
        <f t="shared" si="1490"/>
        <v>23.666719627158137</v>
      </c>
      <c r="CT216" s="759">
        <f t="shared" si="1490"/>
        <v>23.666719627158137</v>
      </c>
      <c r="CU216" s="759">
        <f t="shared" si="1490"/>
        <v>23.666719627158137</v>
      </c>
      <c r="CV216" s="765">
        <f t="shared" si="1286"/>
        <v>284.00063552589762</v>
      </c>
      <c r="CW216" s="761"/>
      <c r="CX216" s="759">
        <f t="shared" ref="CX216:DI216" si="1491">+CX73/$D$149</f>
        <v>60.242559050947982</v>
      </c>
      <c r="CY216" s="759">
        <f t="shared" si="1491"/>
        <v>60.242559050947982</v>
      </c>
      <c r="CZ216" s="759">
        <f t="shared" si="1491"/>
        <v>60.242559050947982</v>
      </c>
      <c r="DA216" s="759">
        <f t="shared" si="1491"/>
        <v>60.242559050947982</v>
      </c>
      <c r="DB216" s="759">
        <f t="shared" si="1491"/>
        <v>60.242559050947982</v>
      </c>
      <c r="DC216" s="759">
        <f t="shared" si="1491"/>
        <v>60.242559050947982</v>
      </c>
      <c r="DD216" s="759">
        <f t="shared" si="1491"/>
        <v>60.242559050947982</v>
      </c>
      <c r="DE216" s="759">
        <f t="shared" si="1491"/>
        <v>60.242559050947982</v>
      </c>
      <c r="DF216" s="759">
        <f t="shared" si="1491"/>
        <v>60.242559050947982</v>
      </c>
      <c r="DG216" s="759">
        <f t="shared" si="1491"/>
        <v>60.242559050947982</v>
      </c>
      <c r="DH216" s="759">
        <f t="shared" si="1491"/>
        <v>60.242559050947982</v>
      </c>
      <c r="DI216" s="759">
        <f t="shared" si="1491"/>
        <v>60.242559050947982</v>
      </c>
      <c r="DJ216" s="765">
        <f t="shared" si="1288"/>
        <v>722.91070861137575</v>
      </c>
      <c r="DK216" s="761"/>
      <c r="DL216" s="759">
        <f t="shared" ref="DL216:DW216" si="1492">+DL73/$D$149</f>
        <v>60.242559050947982</v>
      </c>
      <c r="DM216" s="759">
        <f t="shared" si="1492"/>
        <v>60.242559050947982</v>
      </c>
      <c r="DN216" s="759">
        <f t="shared" si="1492"/>
        <v>60.242559050947982</v>
      </c>
      <c r="DO216" s="759">
        <f t="shared" si="1492"/>
        <v>60.242559050947982</v>
      </c>
      <c r="DP216" s="759">
        <f t="shared" si="1492"/>
        <v>60.242559050947982</v>
      </c>
      <c r="DQ216" s="759">
        <f t="shared" si="1492"/>
        <v>60.242559050947982</v>
      </c>
      <c r="DR216" s="759">
        <f t="shared" si="1492"/>
        <v>60.242559050947982</v>
      </c>
      <c r="DS216" s="759">
        <f t="shared" si="1492"/>
        <v>60.242559050947982</v>
      </c>
      <c r="DT216" s="759">
        <f t="shared" si="1492"/>
        <v>60.242559050947982</v>
      </c>
      <c r="DU216" s="759">
        <f t="shared" si="1492"/>
        <v>60.242559050947982</v>
      </c>
      <c r="DV216" s="759">
        <f t="shared" si="1492"/>
        <v>60.242559050947982</v>
      </c>
      <c r="DW216" s="759">
        <f t="shared" si="1492"/>
        <v>60.242559050947982</v>
      </c>
      <c r="DX216" s="765">
        <f t="shared" si="1290"/>
        <v>722.91070861137575</v>
      </c>
      <c r="DY216" s="761"/>
      <c r="DZ216" s="759">
        <f t="shared" ref="DZ216:EK216" si="1493">+DZ73/$D$149</f>
        <v>2.1515199661052851</v>
      </c>
      <c r="EA216" s="759">
        <f t="shared" si="1493"/>
        <v>2.1515199661052851</v>
      </c>
      <c r="EB216" s="759">
        <f t="shared" si="1493"/>
        <v>2.1515199661052851</v>
      </c>
      <c r="EC216" s="759">
        <f t="shared" si="1493"/>
        <v>2.1515199661052851</v>
      </c>
      <c r="ED216" s="759">
        <f t="shared" si="1493"/>
        <v>2.1515199661052851</v>
      </c>
      <c r="EE216" s="759">
        <f t="shared" si="1493"/>
        <v>2.1515199661052851</v>
      </c>
      <c r="EF216" s="759">
        <f t="shared" si="1493"/>
        <v>2.1515199661052851</v>
      </c>
      <c r="EG216" s="759">
        <f t="shared" si="1493"/>
        <v>2.1515199661052851</v>
      </c>
      <c r="EH216" s="759">
        <f t="shared" si="1493"/>
        <v>2.1515199661052851</v>
      </c>
      <c r="EI216" s="759">
        <f t="shared" si="1493"/>
        <v>2.1515199661052851</v>
      </c>
      <c r="EJ216" s="759">
        <f t="shared" si="1493"/>
        <v>2.1515199661052851</v>
      </c>
      <c r="EK216" s="759">
        <f t="shared" si="1493"/>
        <v>2.1515199661052851</v>
      </c>
      <c r="EL216" s="765">
        <f t="shared" si="1292"/>
        <v>25.818239593263414</v>
      </c>
      <c r="EM216" s="761"/>
      <c r="EN216" s="759">
        <f t="shared" ref="EN216:EY216" si="1494">+EN73/$D$149</f>
        <v>4.3030399322105701</v>
      </c>
      <c r="EO216" s="759">
        <f t="shared" si="1494"/>
        <v>4.3030399322105701</v>
      </c>
      <c r="EP216" s="759">
        <f t="shared" si="1494"/>
        <v>4.3030399322105701</v>
      </c>
      <c r="EQ216" s="759">
        <f t="shared" si="1494"/>
        <v>4.3030399322105701</v>
      </c>
      <c r="ER216" s="759">
        <f t="shared" si="1494"/>
        <v>4.3030399322105701</v>
      </c>
      <c r="ES216" s="759">
        <f t="shared" si="1494"/>
        <v>4.3030399322105701</v>
      </c>
      <c r="ET216" s="759">
        <f t="shared" si="1494"/>
        <v>4.3030399322105701</v>
      </c>
      <c r="EU216" s="759">
        <f t="shared" si="1494"/>
        <v>4.3030399322105701</v>
      </c>
      <c r="EV216" s="759">
        <f t="shared" si="1494"/>
        <v>4.3030399322105701</v>
      </c>
      <c r="EW216" s="759">
        <f t="shared" si="1494"/>
        <v>4.3030399322105701</v>
      </c>
      <c r="EX216" s="759">
        <f t="shared" si="1494"/>
        <v>4.3030399322105701</v>
      </c>
      <c r="EY216" s="759">
        <f t="shared" si="1494"/>
        <v>4.3030399322105701</v>
      </c>
      <c r="EZ216" s="765">
        <f t="shared" si="1294"/>
        <v>51.636479186526827</v>
      </c>
      <c r="FA216" s="761"/>
      <c r="FB216" s="759">
        <f t="shared" ref="FB216:FM216" si="1495">+FB73/$D$149</f>
        <v>2.1515199661052851</v>
      </c>
      <c r="FC216" s="759">
        <f t="shared" si="1495"/>
        <v>2.1515199661052851</v>
      </c>
      <c r="FD216" s="759">
        <f t="shared" si="1495"/>
        <v>2.1515199661052851</v>
      </c>
      <c r="FE216" s="759">
        <f t="shared" si="1495"/>
        <v>2.1515199661052851</v>
      </c>
      <c r="FF216" s="759">
        <f t="shared" si="1495"/>
        <v>2.1515199661052851</v>
      </c>
      <c r="FG216" s="759">
        <f t="shared" si="1495"/>
        <v>2.1515199661052851</v>
      </c>
      <c r="FH216" s="759">
        <f t="shared" si="1495"/>
        <v>2.1515199661052851</v>
      </c>
      <c r="FI216" s="759">
        <f t="shared" si="1495"/>
        <v>2.1515199661052851</v>
      </c>
      <c r="FJ216" s="759">
        <f t="shared" si="1495"/>
        <v>2.1515199661052851</v>
      </c>
      <c r="FK216" s="759">
        <f t="shared" si="1495"/>
        <v>2.1515199661052851</v>
      </c>
      <c r="FL216" s="759">
        <f t="shared" si="1495"/>
        <v>2.1515199661052851</v>
      </c>
      <c r="FM216" s="759">
        <f t="shared" si="1495"/>
        <v>2.1515199661052851</v>
      </c>
      <c r="FN216" s="765">
        <f t="shared" si="1296"/>
        <v>25.818239593263414</v>
      </c>
      <c r="FO216" s="761"/>
      <c r="FP216" s="759">
        <f t="shared" ref="FP216:GA216" si="1496">+FP73/$D$149</f>
        <v>15.060639762736995</v>
      </c>
      <c r="FQ216" s="759">
        <f t="shared" si="1496"/>
        <v>15.060639762736995</v>
      </c>
      <c r="FR216" s="759">
        <f t="shared" si="1496"/>
        <v>15.060639762736995</v>
      </c>
      <c r="FS216" s="759">
        <f t="shared" si="1496"/>
        <v>15.060639762736995</v>
      </c>
      <c r="FT216" s="759">
        <f t="shared" si="1496"/>
        <v>15.060639762736995</v>
      </c>
      <c r="FU216" s="759">
        <f t="shared" si="1496"/>
        <v>15.060639762736995</v>
      </c>
      <c r="FV216" s="759">
        <f t="shared" si="1496"/>
        <v>15.060639762736995</v>
      </c>
      <c r="FW216" s="759">
        <f t="shared" si="1496"/>
        <v>15.060639762736995</v>
      </c>
      <c r="FX216" s="759">
        <f t="shared" si="1496"/>
        <v>15.060639762736995</v>
      </c>
      <c r="FY216" s="759">
        <f t="shared" si="1496"/>
        <v>15.060639762736995</v>
      </c>
      <c r="FZ216" s="759">
        <f t="shared" si="1496"/>
        <v>15.060639762736995</v>
      </c>
      <c r="GA216" s="759">
        <f t="shared" si="1496"/>
        <v>15.060639762736995</v>
      </c>
      <c r="GB216" s="765">
        <f t="shared" si="1298"/>
        <v>180.72767715284394</v>
      </c>
      <c r="GC216" s="761"/>
      <c r="GD216" s="759">
        <f t="shared" ref="GD216:GO216" si="1497">+GD73/$D$149</f>
        <v>2.1515199661052851</v>
      </c>
      <c r="GE216" s="759">
        <f t="shared" si="1497"/>
        <v>2.1515199661052851</v>
      </c>
      <c r="GF216" s="759">
        <f t="shared" si="1497"/>
        <v>2.1515199661052851</v>
      </c>
      <c r="GG216" s="759">
        <f t="shared" si="1497"/>
        <v>2.1515199661052851</v>
      </c>
      <c r="GH216" s="759">
        <f t="shared" si="1497"/>
        <v>2.1515199661052851</v>
      </c>
      <c r="GI216" s="759">
        <f t="shared" si="1497"/>
        <v>2.1515199661052851</v>
      </c>
      <c r="GJ216" s="759">
        <f t="shared" si="1497"/>
        <v>2.1515199661052851</v>
      </c>
      <c r="GK216" s="759">
        <f t="shared" si="1497"/>
        <v>2.1515199661052851</v>
      </c>
      <c r="GL216" s="759">
        <f t="shared" si="1497"/>
        <v>2.1515199661052851</v>
      </c>
      <c r="GM216" s="759">
        <f t="shared" si="1497"/>
        <v>2.1515199661052851</v>
      </c>
      <c r="GN216" s="759">
        <f t="shared" si="1497"/>
        <v>2.1515199661052851</v>
      </c>
      <c r="GO216" s="759">
        <f t="shared" si="1497"/>
        <v>2.1515199661052851</v>
      </c>
      <c r="GP216" s="765">
        <f t="shared" si="1300"/>
        <v>25.818239593263414</v>
      </c>
      <c r="GQ216" s="761"/>
      <c r="GR216" s="759">
        <f t="shared" ref="GR216:HC216" si="1498">+GR73/$D$149</f>
        <v>0</v>
      </c>
      <c r="GS216" s="759">
        <f t="shared" si="1498"/>
        <v>0</v>
      </c>
      <c r="GT216" s="759">
        <f t="shared" si="1498"/>
        <v>0</v>
      </c>
      <c r="GU216" s="759">
        <f t="shared" si="1498"/>
        <v>0</v>
      </c>
      <c r="GV216" s="759">
        <f t="shared" si="1498"/>
        <v>0</v>
      </c>
      <c r="GW216" s="759">
        <f t="shared" si="1498"/>
        <v>0</v>
      </c>
      <c r="GX216" s="759">
        <f t="shared" si="1498"/>
        <v>0</v>
      </c>
      <c r="GY216" s="759">
        <f t="shared" si="1498"/>
        <v>0</v>
      </c>
      <c r="GZ216" s="759">
        <f t="shared" si="1498"/>
        <v>0</v>
      </c>
      <c r="HA216" s="759">
        <f t="shared" si="1498"/>
        <v>0</v>
      </c>
      <c r="HB216" s="759">
        <f t="shared" si="1498"/>
        <v>0</v>
      </c>
      <c r="HC216" s="759">
        <f t="shared" si="1498"/>
        <v>0</v>
      </c>
      <c r="HD216" s="765">
        <f t="shared" si="1336"/>
        <v>0</v>
      </c>
      <c r="HE216" s="761"/>
      <c r="HF216" s="759">
        <f t="shared" ref="HF216:HQ216" si="1499">+HF73/$D$149</f>
        <v>8.6060798644211403</v>
      </c>
      <c r="HG216" s="759">
        <f t="shared" si="1499"/>
        <v>8.6060798644211403</v>
      </c>
      <c r="HH216" s="759">
        <f t="shared" si="1499"/>
        <v>8.6060798644211403</v>
      </c>
      <c r="HI216" s="759">
        <f t="shared" si="1499"/>
        <v>8.6060798644211403</v>
      </c>
      <c r="HJ216" s="759">
        <f t="shared" si="1499"/>
        <v>8.6060798644211403</v>
      </c>
      <c r="HK216" s="759">
        <f t="shared" si="1499"/>
        <v>8.6060798644211403</v>
      </c>
      <c r="HL216" s="759">
        <f t="shared" si="1499"/>
        <v>8.6060798644211403</v>
      </c>
      <c r="HM216" s="759">
        <f t="shared" si="1499"/>
        <v>8.6060798644211403</v>
      </c>
      <c r="HN216" s="759">
        <f t="shared" si="1499"/>
        <v>8.6060798644211403</v>
      </c>
      <c r="HO216" s="759">
        <f t="shared" si="1499"/>
        <v>8.6060798644211403</v>
      </c>
      <c r="HP216" s="759">
        <f t="shared" si="1499"/>
        <v>8.6060798644211403</v>
      </c>
      <c r="HQ216" s="759">
        <f t="shared" si="1499"/>
        <v>8.6060798644211403</v>
      </c>
      <c r="HR216" s="765">
        <f t="shared" si="1303"/>
        <v>103.27295837305365</v>
      </c>
      <c r="HS216" s="761"/>
      <c r="HT216" s="759">
        <f t="shared" ref="HT216:IE216" si="1500">+HT73/$D$149</f>
        <v>2.1515199661052851</v>
      </c>
      <c r="HU216" s="759">
        <f t="shared" si="1500"/>
        <v>2.1515199661052851</v>
      </c>
      <c r="HV216" s="759">
        <f t="shared" si="1500"/>
        <v>2.1515199661052851</v>
      </c>
      <c r="HW216" s="759">
        <f t="shared" si="1500"/>
        <v>2.1515199661052851</v>
      </c>
      <c r="HX216" s="759">
        <f t="shared" si="1500"/>
        <v>2.1515199661052851</v>
      </c>
      <c r="HY216" s="759">
        <f t="shared" si="1500"/>
        <v>2.1515199661052851</v>
      </c>
      <c r="HZ216" s="759">
        <f t="shared" si="1500"/>
        <v>2.1515199661052851</v>
      </c>
      <c r="IA216" s="759">
        <f t="shared" si="1500"/>
        <v>2.1515199661052851</v>
      </c>
      <c r="IB216" s="759">
        <f t="shared" si="1500"/>
        <v>2.1515199661052851</v>
      </c>
      <c r="IC216" s="759">
        <f t="shared" si="1500"/>
        <v>2.1515199661052851</v>
      </c>
      <c r="ID216" s="759">
        <f t="shared" si="1500"/>
        <v>2.1515199661052851</v>
      </c>
      <c r="IE216" s="759">
        <f t="shared" si="1500"/>
        <v>2.1515199661052851</v>
      </c>
      <c r="IF216" s="765">
        <f t="shared" si="1305"/>
        <v>25.818239593263414</v>
      </c>
      <c r="IG216" s="761"/>
      <c r="IH216" s="759">
        <f t="shared" ref="IH216:IS216" si="1501">+IH73/$D$149</f>
        <v>2.1515199661052851</v>
      </c>
      <c r="II216" s="759">
        <f t="shared" si="1501"/>
        <v>2.1515199661052851</v>
      </c>
      <c r="IJ216" s="759">
        <f t="shared" si="1501"/>
        <v>2.1515199661052851</v>
      </c>
      <c r="IK216" s="759">
        <f t="shared" si="1501"/>
        <v>2.1515199661052851</v>
      </c>
      <c r="IL216" s="759">
        <f t="shared" si="1501"/>
        <v>2.1515199661052851</v>
      </c>
      <c r="IM216" s="759">
        <f t="shared" si="1501"/>
        <v>2.1515199661052851</v>
      </c>
      <c r="IN216" s="759">
        <f t="shared" si="1501"/>
        <v>2.1515199661052851</v>
      </c>
      <c r="IO216" s="759">
        <f t="shared" si="1501"/>
        <v>2.1515199661052851</v>
      </c>
      <c r="IP216" s="759">
        <f t="shared" si="1501"/>
        <v>2.1515199661052851</v>
      </c>
      <c r="IQ216" s="759">
        <f t="shared" si="1501"/>
        <v>2.1515199661052851</v>
      </c>
      <c r="IR216" s="759">
        <f t="shared" si="1501"/>
        <v>2.1515199661052851</v>
      </c>
      <c r="IS216" s="759">
        <f t="shared" si="1501"/>
        <v>2.1515199661052851</v>
      </c>
      <c r="IT216" s="765">
        <f t="shared" si="1307"/>
        <v>25.818239593263414</v>
      </c>
      <c r="IU216" s="761"/>
      <c r="IV216" s="759">
        <f t="shared" ref="IV216:JG216" si="1502">+IV73/$D$149</f>
        <v>15.060639762736995</v>
      </c>
      <c r="IW216" s="759">
        <f t="shared" si="1502"/>
        <v>15.060639762736995</v>
      </c>
      <c r="IX216" s="759">
        <f t="shared" si="1502"/>
        <v>15.060639762736995</v>
      </c>
      <c r="IY216" s="759">
        <f t="shared" si="1502"/>
        <v>15.060639762736995</v>
      </c>
      <c r="IZ216" s="759">
        <f t="shared" si="1502"/>
        <v>15.060639762736995</v>
      </c>
      <c r="JA216" s="759">
        <f t="shared" si="1502"/>
        <v>15.060639762736995</v>
      </c>
      <c r="JB216" s="759">
        <f t="shared" si="1502"/>
        <v>15.060639762736995</v>
      </c>
      <c r="JC216" s="759">
        <f t="shared" si="1502"/>
        <v>15.060639762736995</v>
      </c>
      <c r="JD216" s="759">
        <f t="shared" si="1502"/>
        <v>15.060639762736995</v>
      </c>
      <c r="JE216" s="759">
        <f t="shared" si="1502"/>
        <v>15.060639762736995</v>
      </c>
      <c r="JF216" s="759">
        <f t="shared" si="1502"/>
        <v>15.060639762736995</v>
      </c>
      <c r="JG216" s="759">
        <f t="shared" si="1502"/>
        <v>15.060639762736995</v>
      </c>
      <c r="JH216" s="765">
        <f t="shared" si="1309"/>
        <v>180.72767715284394</v>
      </c>
      <c r="JI216" s="761"/>
      <c r="JJ216" s="759">
        <f t="shared" ref="JJ216:JU216" si="1503">+JJ73/$D$149</f>
        <v>23.666719627158137</v>
      </c>
      <c r="JK216" s="759">
        <f t="shared" si="1503"/>
        <v>23.666719627158137</v>
      </c>
      <c r="JL216" s="759">
        <f t="shared" si="1503"/>
        <v>23.666719627158137</v>
      </c>
      <c r="JM216" s="759">
        <f t="shared" si="1503"/>
        <v>23.666719627158137</v>
      </c>
      <c r="JN216" s="759">
        <f t="shared" si="1503"/>
        <v>23.666719627158137</v>
      </c>
      <c r="JO216" s="759">
        <f t="shared" si="1503"/>
        <v>23.666719627158137</v>
      </c>
      <c r="JP216" s="759">
        <f t="shared" si="1503"/>
        <v>23.666719627158137</v>
      </c>
      <c r="JQ216" s="759">
        <f t="shared" si="1503"/>
        <v>23.666719627158137</v>
      </c>
      <c r="JR216" s="759">
        <f t="shared" si="1503"/>
        <v>23.666719627158137</v>
      </c>
      <c r="JS216" s="759">
        <f t="shared" si="1503"/>
        <v>23.666719627158137</v>
      </c>
      <c r="JT216" s="759">
        <f t="shared" si="1503"/>
        <v>23.666719627158137</v>
      </c>
      <c r="JU216" s="759">
        <f t="shared" si="1503"/>
        <v>23.666719627158137</v>
      </c>
      <c r="JV216" s="765">
        <f t="shared" si="1311"/>
        <v>284.00063552589762</v>
      </c>
      <c r="JW216" s="761"/>
      <c r="JX216" s="759">
        <f t="shared" ref="JX216:KI216" si="1504">+JX73/$D$149</f>
        <v>10.757599830526427</v>
      </c>
      <c r="JY216" s="759">
        <f t="shared" si="1504"/>
        <v>10.757599830526427</v>
      </c>
      <c r="JZ216" s="759">
        <f t="shared" si="1504"/>
        <v>10.757599830526427</v>
      </c>
      <c r="KA216" s="759">
        <f t="shared" si="1504"/>
        <v>10.757599830526427</v>
      </c>
      <c r="KB216" s="759">
        <f t="shared" si="1504"/>
        <v>10.757599830526427</v>
      </c>
      <c r="KC216" s="759">
        <f t="shared" si="1504"/>
        <v>10.757599830526427</v>
      </c>
      <c r="KD216" s="759">
        <f t="shared" si="1504"/>
        <v>10.757599830526427</v>
      </c>
      <c r="KE216" s="759">
        <f t="shared" si="1504"/>
        <v>10.757599830526427</v>
      </c>
      <c r="KF216" s="759">
        <f t="shared" si="1504"/>
        <v>10.757599830526427</v>
      </c>
      <c r="KG216" s="759">
        <f t="shared" si="1504"/>
        <v>10.757599830526427</v>
      </c>
      <c r="KH216" s="759">
        <f t="shared" si="1504"/>
        <v>10.757599830526427</v>
      </c>
      <c r="KI216" s="759">
        <f t="shared" si="1504"/>
        <v>10.757599830526427</v>
      </c>
      <c r="KJ216" s="765">
        <f t="shared" si="1313"/>
        <v>129.09119796631714</v>
      </c>
      <c r="KK216" s="761"/>
      <c r="KL216" s="759">
        <f t="shared" ref="KL216:KW216" si="1505">+KL73/$D$149</f>
        <v>4.3030399322105701</v>
      </c>
      <c r="KM216" s="759">
        <f t="shared" si="1505"/>
        <v>4.3030399322105701</v>
      </c>
      <c r="KN216" s="759">
        <f t="shared" si="1505"/>
        <v>4.3030399322105701</v>
      </c>
      <c r="KO216" s="759">
        <f t="shared" si="1505"/>
        <v>4.3030399322105701</v>
      </c>
      <c r="KP216" s="759">
        <f t="shared" si="1505"/>
        <v>4.3030399322105701</v>
      </c>
      <c r="KQ216" s="759">
        <f t="shared" si="1505"/>
        <v>4.3030399322105701</v>
      </c>
      <c r="KR216" s="759">
        <f t="shared" si="1505"/>
        <v>4.3030399322105701</v>
      </c>
      <c r="KS216" s="759">
        <f t="shared" si="1505"/>
        <v>4.3030399322105701</v>
      </c>
      <c r="KT216" s="759">
        <f t="shared" si="1505"/>
        <v>4.3030399322105701</v>
      </c>
      <c r="KU216" s="759">
        <f t="shared" si="1505"/>
        <v>4.3030399322105701</v>
      </c>
      <c r="KV216" s="759">
        <f t="shared" si="1505"/>
        <v>4.3030399322105701</v>
      </c>
      <c r="KW216" s="759">
        <f t="shared" si="1505"/>
        <v>4.3030399322105701</v>
      </c>
      <c r="KX216" s="765">
        <f t="shared" si="1315"/>
        <v>51.636479186526827</v>
      </c>
      <c r="KY216" s="761"/>
      <c r="KZ216" s="759">
        <f t="shared" ref="KZ216:LK216" si="1506">+KZ73/$D$149</f>
        <v>2.1515199661052851</v>
      </c>
      <c r="LA216" s="759">
        <f t="shared" si="1506"/>
        <v>2.1515199661052851</v>
      </c>
      <c r="LB216" s="759">
        <f t="shared" si="1506"/>
        <v>2.1515199661052851</v>
      </c>
      <c r="LC216" s="759">
        <f t="shared" si="1506"/>
        <v>2.1515199661052851</v>
      </c>
      <c r="LD216" s="759">
        <f t="shared" si="1506"/>
        <v>2.1515199661052851</v>
      </c>
      <c r="LE216" s="759">
        <f t="shared" si="1506"/>
        <v>2.1515199661052851</v>
      </c>
      <c r="LF216" s="759">
        <f t="shared" si="1506"/>
        <v>2.1515199661052851</v>
      </c>
      <c r="LG216" s="759">
        <f t="shared" si="1506"/>
        <v>2.1515199661052851</v>
      </c>
      <c r="LH216" s="759">
        <f t="shared" si="1506"/>
        <v>2.1515199661052851</v>
      </c>
      <c r="LI216" s="759">
        <f t="shared" si="1506"/>
        <v>2.1515199661052851</v>
      </c>
      <c r="LJ216" s="759">
        <f t="shared" si="1506"/>
        <v>2.1515199661052851</v>
      </c>
      <c r="LK216" s="759">
        <f t="shared" si="1506"/>
        <v>2.1515199661052851</v>
      </c>
      <c r="LL216" s="765">
        <f t="shared" si="1317"/>
        <v>25.818239593263414</v>
      </c>
      <c r="LM216" s="761"/>
      <c r="LN216" s="759">
        <v>0</v>
      </c>
      <c r="LO216" s="764">
        <v>0</v>
      </c>
      <c r="LP216" s="763">
        <v>0</v>
      </c>
      <c r="LQ216" s="763">
        <v>0</v>
      </c>
      <c r="LR216" s="763">
        <v>0</v>
      </c>
      <c r="LS216" s="763">
        <v>0</v>
      </c>
      <c r="LT216" s="763">
        <v>0</v>
      </c>
      <c r="LU216" s="763">
        <v>0</v>
      </c>
      <c r="LV216" s="763">
        <v>0</v>
      </c>
      <c r="LW216" s="763">
        <v>0</v>
      </c>
      <c r="LX216" s="763">
        <v>0</v>
      </c>
      <c r="LY216" s="763">
        <v>0</v>
      </c>
      <c r="LZ216" s="765">
        <f t="shared" si="1318"/>
        <v>0</v>
      </c>
      <c r="MA216" s="761"/>
      <c r="MB216" s="765">
        <f t="shared" si="1319"/>
        <v>591.17148607139086</v>
      </c>
      <c r="MC216" s="765">
        <f t="shared" si="1319"/>
        <v>591.17148607139086</v>
      </c>
      <c r="MD216" s="765">
        <f t="shared" si="1319"/>
        <v>591.17148607139086</v>
      </c>
      <c r="ME216" s="765">
        <f t="shared" si="1319"/>
        <v>591.17148607139086</v>
      </c>
      <c r="MF216" s="765">
        <f t="shared" si="1319"/>
        <v>591.17148607139086</v>
      </c>
      <c r="MG216" s="765">
        <f t="shared" si="1319"/>
        <v>591.17148607139086</v>
      </c>
      <c r="MH216" s="765">
        <f t="shared" si="1319"/>
        <v>591.17148607139086</v>
      </c>
      <c r="MI216" s="765">
        <f t="shared" si="1319"/>
        <v>591.17148607139086</v>
      </c>
      <c r="MJ216" s="765">
        <f t="shared" si="1319"/>
        <v>591.17148607139086</v>
      </c>
      <c r="MK216" s="765">
        <f t="shared" si="1319"/>
        <v>591.17148607139086</v>
      </c>
      <c r="ML216" s="765">
        <f t="shared" si="1319"/>
        <v>591.17148607139086</v>
      </c>
      <c r="MM216" s="765">
        <f t="shared" si="1319"/>
        <v>591.17148607139086</v>
      </c>
      <c r="MN216" s="765">
        <f t="shared" si="1345"/>
        <v>7094.0578328566908</v>
      </c>
    </row>
    <row r="217" spans="1:352" x14ac:dyDescent="0.25">
      <c r="A217" s="792"/>
      <c r="B217" s="255" t="s">
        <v>120</v>
      </c>
      <c r="C217" s="313"/>
      <c r="D217" s="759">
        <f t="shared" ref="D217:O217" si="1507">+D74/$D$149</f>
        <v>13.712984399352369</v>
      </c>
      <c r="E217" s="759">
        <f t="shared" si="1507"/>
        <v>13.712984399352369</v>
      </c>
      <c r="F217" s="759">
        <f t="shared" si="1507"/>
        <v>13.712984399352369</v>
      </c>
      <c r="G217" s="759">
        <f t="shared" si="1507"/>
        <v>13.712984399352369</v>
      </c>
      <c r="H217" s="759">
        <f t="shared" si="1507"/>
        <v>13.712984399352369</v>
      </c>
      <c r="I217" s="759">
        <f t="shared" si="1507"/>
        <v>13.712984399352369</v>
      </c>
      <c r="J217" s="759">
        <f t="shared" si="1507"/>
        <v>13.712984399352369</v>
      </c>
      <c r="K217" s="759">
        <f t="shared" si="1507"/>
        <v>13.712984399352369</v>
      </c>
      <c r="L217" s="759">
        <f t="shared" si="1507"/>
        <v>13.712984399352369</v>
      </c>
      <c r="M217" s="759">
        <f t="shared" si="1507"/>
        <v>13.712984399352369</v>
      </c>
      <c r="N217" s="759">
        <f t="shared" si="1507"/>
        <v>13.712984399352369</v>
      </c>
      <c r="O217" s="759">
        <f t="shared" si="1507"/>
        <v>13.712984399352369</v>
      </c>
      <c r="P217" s="765">
        <f t="shared" si="1274"/>
        <v>164.55581279222841</v>
      </c>
      <c r="Q217" s="761"/>
      <c r="R217" s="759">
        <f t="shared" ref="R217:AC217" si="1508">+R74/$D$149</f>
        <v>1.418584593036452</v>
      </c>
      <c r="S217" s="759">
        <f t="shared" si="1508"/>
        <v>1.418584593036452</v>
      </c>
      <c r="T217" s="759">
        <f t="shared" si="1508"/>
        <v>1.418584593036452</v>
      </c>
      <c r="U217" s="759">
        <f t="shared" si="1508"/>
        <v>1.418584593036452</v>
      </c>
      <c r="V217" s="759">
        <f t="shared" si="1508"/>
        <v>1.418584593036452</v>
      </c>
      <c r="W217" s="759">
        <f t="shared" si="1508"/>
        <v>1.418584593036452</v>
      </c>
      <c r="X217" s="759">
        <f t="shared" si="1508"/>
        <v>1.418584593036452</v>
      </c>
      <c r="Y217" s="759">
        <f t="shared" si="1508"/>
        <v>1.418584593036452</v>
      </c>
      <c r="Z217" s="759">
        <f t="shared" si="1508"/>
        <v>1.418584593036452</v>
      </c>
      <c r="AA217" s="759">
        <f t="shared" si="1508"/>
        <v>1.418584593036452</v>
      </c>
      <c r="AB217" s="759">
        <f t="shared" si="1508"/>
        <v>1.418584593036452</v>
      </c>
      <c r="AC217" s="759">
        <f t="shared" si="1508"/>
        <v>1.418584593036452</v>
      </c>
      <c r="AD217" s="765">
        <f t="shared" si="1276"/>
        <v>17.023015116437428</v>
      </c>
      <c r="AE217" s="761"/>
      <c r="AF217" s="759">
        <f t="shared" ref="AF217:AQ217" si="1509">+AF74/$D$149</f>
        <v>1.418584593036452</v>
      </c>
      <c r="AG217" s="759">
        <f t="shared" si="1509"/>
        <v>1.418584593036452</v>
      </c>
      <c r="AH217" s="759">
        <f t="shared" si="1509"/>
        <v>1.418584593036452</v>
      </c>
      <c r="AI217" s="759">
        <f t="shared" si="1509"/>
        <v>1.418584593036452</v>
      </c>
      <c r="AJ217" s="759">
        <f t="shared" si="1509"/>
        <v>1.418584593036452</v>
      </c>
      <c r="AK217" s="759">
        <f t="shared" si="1509"/>
        <v>1.418584593036452</v>
      </c>
      <c r="AL217" s="759">
        <f t="shared" si="1509"/>
        <v>1.418584593036452</v>
      </c>
      <c r="AM217" s="759">
        <f t="shared" si="1509"/>
        <v>1.418584593036452</v>
      </c>
      <c r="AN217" s="759">
        <f t="shared" si="1509"/>
        <v>1.418584593036452</v>
      </c>
      <c r="AO217" s="759">
        <f t="shared" si="1509"/>
        <v>1.418584593036452</v>
      </c>
      <c r="AP217" s="759">
        <f t="shared" si="1509"/>
        <v>1.418584593036452</v>
      </c>
      <c r="AQ217" s="759">
        <f t="shared" si="1509"/>
        <v>1.418584593036452</v>
      </c>
      <c r="AR217" s="765">
        <f t="shared" si="1278"/>
        <v>17.023015116437428</v>
      </c>
      <c r="AS217" s="761"/>
      <c r="AT217" s="759">
        <f t="shared" ref="AT217:BE217" si="1510">+AT74/$D$149</f>
        <v>0.94572306202430134</v>
      </c>
      <c r="AU217" s="759">
        <f t="shared" si="1510"/>
        <v>0.94572306202430134</v>
      </c>
      <c r="AV217" s="759">
        <f t="shared" si="1510"/>
        <v>0.94572306202430134</v>
      </c>
      <c r="AW217" s="759">
        <f t="shared" si="1510"/>
        <v>0.94572306202430134</v>
      </c>
      <c r="AX217" s="759">
        <f t="shared" si="1510"/>
        <v>0.94572306202430134</v>
      </c>
      <c r="AY217" s="759">
        <f t="shared" si="1510"/>
        <v>0.94572306202430134</v>
      </c>
      <c r="AZ217" s="759">
        <f t="shared" si="1510"/>
        <v>0.94572306202430134</v>
      </c>
      <c r="BA217" s="759">
        <f t="shared" si="1510"/>
        <v>0.94572306202430134</v>
      </c>
      <c r="BB217" s="759">
        <f t="shared" si="1510"/>
        <v>0.94572306202430134</v>
      </c>
      <c r="BC217" s="759">
        <f t="shared" si="1510"/>
        <v>0.94572306202430134</v>
      </c>
      <c r="BD217" s="759">
        <f t="shared" si="1510"/>
        <v>0.94572306202430134</v>
      </c>
      <c r="BE217" s="759">
        <f t="shared" si="1510"/>
        <v>0.94572306202430134</v>
      </c>
      <c r="BF217" s="765">
        <f t="shared" si="1280"/>
        <v>11.348676744291616</v>
      </c>
      <c r="BG217" s="474"/>
      <c r="BH217" s="759">
        <f t="shared" ref="BH217:BS217" si="1511">+BH74/$D$149</f>
        <v>7.0929229651822601</v>
      </c>
      <c r="BI217" s="759">
        <f t="shared" si="1511"/>
        <v>7.0929229651822601</v>
      </c>
      <c r="BJ217" s="759">
        <f t="shared" si="1511"/>
        <v>7.0929229651822601</v>
      </c>
      <c r="BK217" s="759">
        <f t="shared" si="1511"/>
        <v>7.0929229651822601</v>
      </c>
      <c r="BL217" s="759">
        <f t="shared" si="1511"/>
        <v>7.0929229651822601</v>
      </c>
      <c r="BM217" s="759">
        <f t="shared" si="1511"/>
        <v>7.0929229651822601</v>
      </c>
      <c r="BN217" s="759">
        <f t="shared" si="1511"/>
        <v>7.0929229651822601</v>
      </c>
      <c r="BO217" s="759">
        <f t="shared" si="1511"/>
        <v>7.0929229651822601</v>
      </c>
      <c r="BP217" s="759">
        <f t="shared" si="1511"/>
        <v>7.0929229651822601</v>
      </c>
      <c r="BQ217" s="759">
        <f t="shared" si="1511"/>
        <v>7.0929229651822601</v>
      </c>
      <c r="BR217" s="759">
        <f t="shared" si="1511"/>
        <v>7.0929229651822601</v>
      </c>
      <c r="BS217" s="759">
        <f t="shared" si="1511"/>
        <v>7.0929229651822601</v>
      </c>
      <c r="BT217" s="765">
        <f t="shared" si="1282"/>
        <v>85.115075582187103</v>
      </c>
      <c r="BU217" s="761"/>
      <c r="BV217" s="759">
        <f t="shared" ref="BV217:CG217" si="1512">+BV74/$D$149</f>
        <v>0.47286153101215067</v>
      </c>
      <c r="BW217" s="759">
        <f t="shared" si="1512"/>
        <v>0.47286153101215067</v>
      </c>
      <c r="BX217" s="759">
        <f t="shared" si="1512"/>
        <v>0.47286153101215067</v>
      </c>
      <c r="BY217" s="759">
        <f t="shared" si="1512"/>
        <v>0.47286153101215067</v>
      </c>
      <c r="BZ217" s="759">
        <f t="shared" si="1512"/>
        <v>0.47286153101215067</v>
      </c>
      <c r="CA217" s="759">
        <f t="shared" si="1512"/>
        <v>0.47286153101215067</v>
      </c>
      <c r="CB217" s="759">
        <f t="shared" si="1512"/>
        <v>0.47286153101215067</v>
      </c>
      <c r="CC217" s="759">
        <f t="shared" si="1512"/>
        <v>0.47286153101215067</v>
      </c>
      <c r="CD217" s="759">
        <f t="shared" si="1512"/>
        <v>0.47286153101215067</v>
      </c>
      <c r="CE217" s="759">
        <f t="shared" si="1512"/>
        <v>0.47286153101215067</v>
      </c>
      <c r="CF217" s="759">
        <f t="shared" si="1512"/>
        <v>0.47286153101215067</v>
      </c>
      <c r="CG217" s="759">
        <f t="shared" si="1512"/>
        <v>0.47286153101215067</v>
      </c>
      <c r="CH217" s="765">
        <f t="shared" si="1284"/>
        <v>5.6743383721458081</v>
      </c>
      <c r="CI217" s="761"/>
      <c r="CJ217" s="759">
        <f t="shared" ref="CJ217:CU217" si="1513">+CJ74/$D$149</f>
        <v>5.2014768411336574</v>
      </c>
      <c r="CK217" s="759">
        <f t="shared" si="1513"/>
        <v>5.2014768411336574</v>
      </c>
      <c r="CL217" s="759">
        <f t="shared" si="1513"/>
        <v>5.2014768411336574</v>
      </c>
      <c r="CM217" s="759">
        <f t="shared" si="1513"/>
        <v>5.2014768411336574</v>
      </c>
      <c r="CN217" s="759">
        <f t="shared" si="1513"/>
        <v>5.2014768411336574</v>
      </c>
      <c r="CO217" s="759">
        <f t="shared" si="1513"/>
        <v>5.2014768411336574</v>
      </c>
      <c r="CP217" s="759">
        <f t="shared" si="1513"/>
        <v>5.2014768411336574</v>
      </c>
      <c r="CQ217" s="759">
        <f t="shared" si="1513"/>
        <v>5.2014768411336574</v>
      </c>
      <c r="CR217" s="759">
        <f t="shared" si="1513"/>
        <v>5.2014768411336574</v>
      </c>
      <c r="CS217" s="759">
        <f t="shared" si="1513"/>
        <v>5.2014768411336574</v>
      </c>
      <c r="CT217" s="759">
        <f t="shared" si="1513"/>
        <v>5.2014768411336574</v>
      </c>
      <c r="CU217" s="759">
        <f t="shared" si="1513"/>
        <v>5.2014768411336574</v>
      </c>
      <c r="CV217" s="765">
        <f t="shared" si="1286"/>
        <v>62.417722093603878</v>
      </c>
      <c r="CW217" s="761"/>
      <c r="CX217" s="759">
        <f t="shared" ref="CX217:DI217" si="1514">+CX74/$D$149</f>
        <v>13.240122868340217</v>
      </c>
      <c r="CY217" s="759">
        <f t="shared" si="1514"/>
        <v>13.240122868340217</v>
      </c>
      <c r="CZ217" s="759">
        <f t="shared" si="1514"/>
        <v>13.240122868340217</v>
      </c>
      <c r="DA217" s="759">
        <f t="shared" si="1514"/>
        <v>13.240122868340217</v>
      </c>
      <c r="DB217" s="759">
        <f t="shared" si="1514"/>
        <v>13.240122868340217</v>
      </c>
      <c r="DC217" s="759">
        <f t="shared" si="1514"/>
        <v>13.240122868340217</v>
      </c>
      <c r="DD217" s="759">
        <f t="shared" si="1514"/>
        <v>13.240122868340217</v>
      </c>
      <c r="DE217" s="759">
        <f t="shared" si="1514"/>
        <v>13.240122868340217</v>
      </c>
      <c r="DF217" s="759">
        <f t="shared" si="1514"/>
        <v>13.240122868340217</v>
      </c>
      <c r="DG217" s="759">
        <f t="shared" si="1514"/>
        <v>13.240122868340217</v>
      </c>
      <c r="DH217" s="759">
        <f t="shared" si="1514"/>
        <v>13.240122868340217</v>
      </c>
      <c r="DI217" s="759">
        <f t="shared" si="1514"/>
        <v>13.240122868340217</v>
      </c>
      <c r="DJ217" s="765">
        <f t="shared" si="1288"/>
        <v>158.88147442008264</v>
      </c>
      <c r="DK217" s="761"/>
      <c r="DL217" s="759">
        <f t="shared" ref="DL217:DW217" si="1515">+DL74/$D$149</f>
        <v>13.240122868340217</v>
      </c>
      <c r="DM217" s="759">
        <f t="shared" si="1515"/>
        <v>13.240122868340217</v>
      </c>
      <c r="DN217" s="759">
        <f t="shared" si="1515"/>
        <v>13.240122868340217</v>
      </c>
      <c r="DO217" s="759">
        <f t="shared" si="1515"/>
        <v>13.240122868340217</v>
      </c>
      <c r="DP217" s="759">
        <f t="shared" si="1515"/>
        <v>13.240122868340217</v>
      </c>
      <c r="DQ217" s="759">
        <f t="shared" si="1515"/>
        <v>13.240122868340217</v>
      </c>
      <c r="DR217" s="759">
        <f t="shared" si="1515"/>
        <v>13.240122868340217</v>
      </c>
      <c r="DS217" s="759">
        <f t="shared" si="1515"/>
        <v>13.240122868340217</v>
      </c>
      <c r="DT217" s="759">
        <f t="shared" si="1515"/>
        <v>13.240122868340217</v>
      </c>
      <c r="DU217" s="759">
        <f t="shared" si="1515"/>
        <v>13.240122868340217</v>
      </c>
      <c r="DV217" s="759">
        <f t="shared" si="1515"/>
        <v>13.240122868340217</v>
      </c>
      <c r="DW217" s="759">
        <f t="shared" si="1515"/>
        <v>13.240122868340217</v>
      </c>
      <c r="DX217" s="765">
        <f t="shared" si="1290"/>
        <v>158.88147442008264</v>
      </c>
      <c r="DY217" s="761"/>
      <c r="DZ217" s="759">
        <f t="shared" ref="DZ217:EK217" si="1516">+DZ74/$D$149</f>
        <v>0.47286153101215067</v>
      </c>
      <c r="EA217" s="759">
        <f t="shared" si="1516"/>
        <v>0.47286153101215067</v>
      </c>
      <c r="EB217" s="759">
        <f t="shared" si="1516"/>
        <v>0.47286153101215067</v>
      </c>
      <c r="EC217" s="759">
        <f t="shared" si="1516"/>
        <v>0.47286153101215067</v>
      </c>
      <c r="ED217" s="759">
        <f t="shared" si="1516"/>
        <v>0.47286153101215067</v>
      </c>
      <c r="EE217" s="759">
        <f t="shared" si="1516"/>
        <v>0.47286153101215067</v>
      </c>
      <c r="EF217" s="759">
        <f t="shared" si="1516"/>
        <v>0.47286153101215067</v>
      </c>
      <c r="EG217" s="759">
        <f t="shared" si="1516"/>
        <v>0.47286153101215067</v>
      </c>
      <c r="EH217" s="759">
        <f t="shared" si="1516"/>
        <v>0.47286153101215067</v>
      </c>
      <c r="EI217" s="759">
        <f t="shared" si="1516"/>
        <v>0.47286153101215067</v>
      </c>
      <c r="EJ217" s="759">
        <f t="shared" si="1516"/>
        <v>0.47286153101215067</v>
      </c>
      <c r="EK217" s="759">
        <f t="shared" si="1516"/>
        <v>0.47286153101215067</v>
      </c>
      <c r="EL217" s="765">
        <f t="shared" si="1292"/>
        <v>5.6743383721458081</v>
      </c>
      <c r="EM217" s="761"/>
      <c r="EN217" s="759">
        <f t="shared" ref="EN217:EY217" si="1517">+EN74/$D$149</f>
        <v>0.94572306202430134</v>
      </c>
      <c r="EO217" s="759">
        <f t="shared" si="1517"/>
        <v>0.94572306202430134</v>
      </c>
      <c r="EP217" s="759">
        <f t="shared" si="1517"/>
        <v>0.94572306202430134</v>
      </c>
      <c r="EQ217" s="759">
        <f t="shared" si="1517"/>
        <v>0.94572306202430134</v>
      </c>
      <c r="ER217" s="759">
        <f t="shared" si="1517"/>
        <v>0.94572306202430134</v>
      </c>
      <c r="ES217" s="759">
        <f t="shared" si="1517"/>
        <v>0.94572306202430134</v>
      </c>
      <c r="ET217" s="759">
        <f t="shared" si="1517"/>
        <v>0.94572306202430134</v>
      </c>
      <c r="EU217" s="759">
        <f t="shared" si="1517"/>
        <v>0.94572306202430134</v>
      </c>
      <c r="EV217" s="759">
        <f t="shared" si="1517"/>
        <v>0.94572306202430134</v>
      </c>
      <c r="EW217" s="759">
        <f t="shared" si="1517"/>
        <v>0.94572306202430134</v>
      </c>
      <c r="EX217" s="759">
        <f t="shared" si="1517"/>
        <v>0.94572306202430134</v>
      </c>
      <c r="EY217" s="759">
        <f t="shared" si="1517"/>
        <v>0.94572306202430134</v>
      </c>
      <c r="EZ217" s="765">
        <f t="shared" si="1294"/>
        <v>11.348676744291616</v>
      </c>
      <c r="FA217" s="761"/>
      <c r="FB217" s="759">
        <f t="shared" ref="FB217:FM217" si="1518">+FB74/$D$149</f>
        <v>0.47286153101215067</v>
      </c>
      <c r="FC217" s="759">
        <f t="shared" si="1518"/>
        <v>0.47286153101215067</v>
      </c>
      <c r="FD217" s="759">
        <f t="shared" si="1518"/>
        <v>0.47286153101215067</v>
      </c>
      <c r="FE217" s="759">
        <f t="shared" si="1518"/>
        <v>0.47286153101215067</v>
      </c>
      <c r="FF217" s="759">
        <f t="shared" si="1518"/>
        <v>0.47286153101215067</v>
      </c>
      <c r="FG217" s="759">
        <f t="shared" si="1518"/>
        <v>0.47286153101215067</v>
      </c>
      <c r="FH217" s="759">
        <f t="shared" si="1518"/>
        <v>0.47286153101215067</v>
      </c>
      <c r="FI217" s="759">
        <f t="shared" si="1518"/>
        <v>0.47286153101215067</v>
      </c>
      <c r="FJ217" s="759">
        <f t="shared" si="1518"/>
        <v>0.47286153101215067</v>
      </c>
      <c r="FK217" s="759">
        <f t="shared" si="1518"/>
        <v>0.47286153101215067</v>
      </c>
      <c r="FL217" s="759">
        <f t="shared" si="1518"/>
        <v>0.47286153101215067</v>
      </c>
      <c r="FM217" s="759">
        <f t="shared" si="1518"/>
        <v>0.47286153101215067</v>
      </c>
      <c r="FN217" s="765">
        <f t="shared" si="1296"/>
        <v>5.6743383721458081</v>
      </c>
      <c r="FO217" s="761"/>
      <c r="FP217" s="759">
        <f t="shared" ref="FP217:GA217" si="1519">+FP74/$D$149</f>
        <v>3.3100307170850543</v>
      </c>
      <c r="FQ217" s="759">
        <f t="shared" si="1519"/>
        <v>3.3100307170850543</v>
      </c>
      <c r="FR217" s="759">
        <f t="shared" si="1519"/>
        <v>3.3100307170850543</v>
      </c>
      <c r="FS217" s="759">
        <f t="shared" si="1519"/>
        <v>3.3100307170850543</v>
      </c>
      <c r="FT217" s="759">
        <f t="shared" si="1519"/>
        <v>3.3100307170850543</v>
      </c>
      <c r="FU217" s="759">
        <f t="shared" si="1519"/>
        <v>3.3100307170850543</v>
      </c>
      <c r="FV217" s="759">
        <f t="shared" si="1519"/>
        <v>3.3100307170850543</v>
      </c>
      <c r="FW217" s="759">
        <f t="shared" si="1519"/>
        <v>3.3100307170850543</v>
      </c>
      <c r="FX217" s="759">
        <f t="shared" si="1519"/>
        <v>3.3100307170850543</v>
      </c>
      <c r="FY217" s="759">
        <f t="shared" si="1519"/>
        <v>3.3100307170850543</v>
      </c>
      <c r="FZ217" s="759">
        <f t="shared" si="1519"/>
        <v>3.3100307170850543</v>
      </c>
      <c r="GA217" s="759">
        <f t="shared" si="1519"/>
        <v>3.3100307170850543</v>
      </c>
      <c r="GB217" s="765">
        <f t="shared" si="1298"/>
        <v>39.72036860502066</v>
      </c>
      <c r="GC217" s="761"/>
      <c r="GD217" s="759">
        <f t="shared" ref="GD217:GO217" si="1520">+GD74/$D$149</f>
        <v>0.47286153101215067</v>
      </c>
      <c r="GE217" s="759">
        <f t="shared" si="1520"/>
        <v>0.47286153101215067</v>
      </c>
      <c r="GF217" s="759">
        <f t="shared" si="1520"/>
        <v>0.47286153101215067</v>
      </c>
      <c r="GG217" s="759">
        <f t="shared" si="1520"/>
        <v>0.47286153101215067</v>
      </c>
      <c r="GH217" s="759">
        <f t="shared" si="1520"/>
        <v>0.47286153101215067</v>
      </c>
      <c r="GI217" s="759">
        <f t="shared" si="1520"/>
        <v>0.47286153101215067</v>
      </c>
      <c r="GJ217" s="759">
        <f t="shared" si="1520"/>
        <v>0.47286153101215067</v>
      </c>
      <c r="GK217" s="759">
        <f t="shared" si="1520"/>
        <v>0.47286153101215067</v>
      </c>
      <c r="GL217" s="759">
        <f t="shared" si="1520"/>
        <v>0.47286153101215067</v>
      </c>
      <c r="GM217" s="759">
        <f t="shared" si="1520"/>
        <v>0.47286153101215067</v>
      </c>
      <c r="GN217" s="759">
        <f t="shared" si="1520"/>
        <v>0.47286153101215067</v>
      </c>
      <c r="GO217" s="759">
        <f t="shared" si="1520"/>
        <v>0.47286153101215067</v>
      </c>
      <c r="GP217" s="765">
        <f t="shared" si="1300"/>
        <v>5.6743383721458081</v>
      </c>
      <c r="GQ217" s="761"/>
      <c r="GR217" s="759">
        <f t="shared" ref="GR217:HC217" si="1521">+GR74/$D$149</f>
        <v>0</v>
      </c>
      <c r="GS217" s="759">
        <f t="shared" si="1521"/>
        <v>0</v>
      </c>
      <c r="GT217" s="759">
        <f t="shared" si="1521"/>
        <v>0</v>
      </c>
      <c r="GU217" s="759">
        <f t="shared" si="1521"/>
        <v>0</v>
      </c>
      <c r="GV217" s="759">
        <f t="shared" si="1521"/>
        <v>0</v>
      </c>
      <c r="GW217" s="759">
        <f t="shared" si="1521"/>
        <v>0</v>
      </c>
      <c r="GX217" s="759">
        <f t="shared" si="1521"/>
        <v>0</v>
      </c>
      <c r="GY217" s="759">
        <f t="shared" si="1521"/>
        <v>0</v>
      </c>
      <c r="GZ217" s="759">
        <f t="shared" si="1521"/>
        <v>0</v>
      </c>
      <c r="HA217" s="759">
        <f t="shared" si="1521"/>
        <v>0</v>
      </c>
      <c r="HB217" s="759">
        <f t="shared" si="1521"/>
        <v>0</v>
      </c>
      <c r="HC217" s="759">
        <f t="shared" si="1521"/>
        <v>0</v>
      </c>
      <c r="HD217" s="765">
        <f t="shared" si="1336"/>
        <v>0</v>
      </c>
      <c r="HE217" s="761"/>
      <c r="HF217" s="759">
        <f t="shared" ref="HF217:HQ217" si="1522">+HF74/$D$149</f>
        <v>1.8914461240486027</v>
      </c>
      <c r="HG217" s="759">
        <f t="shared" si="1522"/>
        <v>1.8914461240486027</v>
      </c>
      <c r="HH217" s="759">
        <f t="shared" si="1522"/>
        <v>1.8914461240486027</v>
      </c>
      <c r="HI217" s="759">
        <f t="shared" si="1522"/>
        <v>1.8914461240486027</v>
      </c>
      <c r="HJ217" s="759">
        <f t="shared" si="1522"/>
        <v>1.8914461240486027</v>
      </c>
      <c r="HK217" s="759">
        <f t="shared" si="1522"/>
        <v>1.8914461240486027</v>
      </c>
      <c r="HL217" s="759">
        <f t="shared" si="1522"/>
        <v>1.8914461240486027</v>
      </c>
      <c r="HM217" s="759">
        <f t="shared" si="1522"/>
        <v>1.8914461240486027</v>
      </c>
      <c r="HN217" s="759">
        <f t="shared" si="1522"/>
        <v>1.8914461240486027</v>
      </c>
      <c r="HO217" s="759">
        <f t="shared" si="1522"/>
        <v>1.8914461240486027</v>
      </c>
      <c r="HP217" s="759">
        <f t="shared" si="1522"/>
        <v>1.8914461240486027</v>
      </c>
      <c r="HQ217" s="759">
        <f t="shared" si="1522"/>
        <v>1.8914461240486027</v>
      </c>
      <c r="HR217" s="765">
        <f t="shared" si="1303"/>
        <v>22.697353488583232</v>
      </c>
      <c r="HS217" s="761"/>
      <c r="HT217" s="759">
        <f t="shared" ref="HT217:IE217" si="1523">+HT74/$D$149</f>
        <v>0.47286153101215067</v>
      </c>
      <c r="HU217" s="759">
        <f t="shared" si="1523"/>
        <v>0.47286153101215067</v>
      </c>
      <c r="HV217" s="759">
        <f t="shared" si="1523"/>
        <v>0.47286153101215067</v>
      </c>
      <c r="HW217" s="759">
        <f t="shared" si="1523"/>
        <v>0.47286153101215067</v>
      </c>
      <c r="HX217" s="759">
        <f t="shared" si="1523"/>
        <v>0.47286153101215067</v>
      </c>
      <c r="HY217" s="759">
        <f t="shared" si="1523"/>
        <v>0.47286153101215067</v>
      </c>
      <c r="HZ217" s="759">
        <f t="shared" si="1523"/>
        <v>0.47286153101215067</v>
      </c>
      <c r="IA217" s="759">
        <f t="shared" si="1523"/>
        <v>0.47286153101215067</v>
      </c>
      <c r="IB217" s="759">
        <f t="shared" si="1523"/>
        <v>0.47286153101215067</v>
      </c>
      <c r="IC217" s="759">
        <f t="shared" si="1523"/>
        <v>0.47286153101215067</v>
      </c>
      <c r="ID217" s="759">
        <f t="shared" si="1523"/>
        <v>0.47286153101215067</v>
      </c>
      <c r="IE217" s="759">
        <f t="shared" si="1523"/>
        <v>0.47286153101215067</v>
      </c>
      <c r="IF217" s="765">
        <f t="shared" si="1305"/>
        <v>5.6743383721458081</v>
      </c>
      <c r="IG217" s="761"/>
      <c r="IH217" s="759">
        <f t="shared" ref="IH217:IS217" si="1524">+IH74/$D$149</f>
        <v>0.47286153101215067</v>
      </c>
      <c r="II217" s="759">
        <f t="shared" si="1524"/>
        <v>0.47286153101215067</v>
      </c>
      <c r="IJ217" s="759">
        <f t="shared" si="1524"/>
        <v>0.47286153101215067</v>
      </c>
      <c r="IK217" s="759">
        <f t="shared" si="1524"/>
        <v>0.47286153101215067</v>
      </c>
      <c r="IL217" s="759">
        <f t="shared" si="1524"/>
        <v>0.47286153101215067</v>
      </c>
      <c r="IM217" s="759">
        <f t="shared" si="1524"/>
        <v>0.47286153101215067</v>
      </c>
      <c r="IN217" s="759">
        <f t="shared" si="1524"/>
        <v>0.47286153101215067</v>
      </c>
      <c r="IO217" s="759">
        <f t="shared" si="1524"/>
        <v>0.47286153101215067</v>
      </c>
      <c r="IP217" s="759">
        <f t="shared" si="1524"/>
        <v>0.47286153101215067</v>
      </c>
      <c r="IQ217" s="759">
        <f t="shared" si="1524"/>
        <v>0.47286153101215067</v>
      </c>
      <c r="IR217" s="759">
        <f t="shared" si="1524"/>
        <v>0.47286153101215067</v>
      </c>
      <c r="IS217" s="759">
        <f t="shared" si="1524"/>
        <v>0.47286153101215067</v>
      </c>
      <c r="IT217" s="765">
        <f t="shared" si="1307"/>
        <v>5.6743383721458081</v>
      </c>
      <c r="IU217" s="761"/>
      <c r="IV217" s="759">
        <f t="shared" ref="IV217:JG217" si="1525">+IV74/$D$149</f>
        <v>3.3100307170850543</v>
      </c>
      <c r="IW217" s="759">
        <f t="shared" si="1525"/>
        <v>3.3100307170850543</v>
      </c>
      <c r="IX217" s="759">
        <f t="shared" si="1525"/>
        <v>3.3100307170850543</v>
      </c>
      <c r="IY217" s="759">
        <f t="shared" si="1525"/>
        <v>3.3100307170850543</v>
      </c>
      <c r="IZ217" s="759">
        <f t="shared" si="1525"/>
        <v>3.3100307170850543</v>
      </c>
      <c r="JA217" s="759">
        <f t="shared" si="1525"/>
        <v>3.3100307170850543</v>
      </c>
      <c r="JB217" s="759">
        <f t="shared" si="1525"/>
        <v>3.3100307170850543</v>
      </c>
      <c r="JC217" s="759">
        <f t="shared" si="1525"/>
        <v>3.3100307170850543</v>
      </c>
      <c r="JD217" s="759">
        <f t="shared" si="1525"/>
        <v>3.3100307170850543</v>
      </c>
      <c r="JE217" s="759">
        <f t="shared" si="1525"/>
        <v>3.3100307170850543</v>
      </c>
      <c r="JF217" s="759">
        <f t="shared" si="1525"/>
        <v>3.3100307170850543</v>
      </c>
      <c r="JG217" s="759">
        <f t="shared" si="1525"/>
        <v>3.3100307170850543</v>
      </c>
      <c r="JH217" s="765">
        <f t="shared" si="1309"/>
        <v>39.72036860502066</v>
      </c>
      <c r="JI217" s="761"/>
      <c r="JJ217" s="759">
        <f t="shared" ref="JJ217:JU217" si="1526">+JJ74/$D$149</f>
        <v>5.2014768411336574</v>
      </c>
      <c r="JK217" s="759">
        <f t="shared" si="1526"/>
        <v>5.2014768411336574</v>
      </c>
      <c r="JL217" s="759">
        <f t="shared" si="1526"/>
        <v>5.2014768411336574</v>
      </c>
      <c r="JM217" s="759">
        <f t="shared" si="1526"/>
        <v>5.2014768411336574</v>
      </c>
      <c r="JN217" s="759">
        <f t="shared" si="1526"/>
        <v>5.2014768411336574</v>
      </c>
      <c r="JO217" s="759">
        <f t="shared" si="1526"/>
        <v>5.2014768411336574</v>
      </c>
      <c r="JP217" s="759">
        <f t="shared" si="1526"/>
        <v>5.2014768411336574</v>
      </c>
      <c r="JQ217" s="759">
        <f t="shared" si="1526"/>
        <v>5.2014768411336574</v>
      </c>
      <c r="JR217" s="759">
        <f t="shared" si="1526"/>
        <v>5.2014768411336574</v>
      </c>
      <c r="JS217" s="759">
        <f t="shared" si="1526"/>
        <v>5.2014768411336574</v>
      </c>
      <c r="JT217" s="759">
        <f t="shared" si="1526"/>
        <v>5.2014768411336574</v>
      </c>
      <c r="JU217" s="759">
        <f t="shared" si="1526"/>
        <v>5.2014768411336574</v>
      </c>
      <c r="JV217" s="765">
        <f t="shared" si="1311"/>
        <v>62.417722093603878</v>
      </c>
      <c r="JW217" s="761"/>
      <c r="JX217" s="759">
        <f t="shared" ref="JX217:KI217" si="1527">+JX74/$D$149</f>
        <v>2.3643076550607534</v>
      </c>
      <c r="JY217" s="759">
        <f t="shared" si="1527"/>
        <v>2.3643076550607534</v>
      </c>
      <c r="JZ217" s="759">
        <f t="shared" si="1527"/>
        <v>2.3643076550607534</v>
      </c>
      <c r="KA217" s="759">
        <f t="shared" si="1527"/>
        <v>2.3643076550607534</v>
      </c>
      <c r="KB217" s="759">
        <f t="shared" si="1527"/>
        <v>2.3643076550607534</v>
      </c>
      <c r="KC217" s="759">
        <f t="shared" si="1527"/>
        <v>2.3643076550607534</v>
      </c>
      <c r="KD217" s="759">
        <f t="shared" si="1527"/>
        <v>2.3643076550607534</v>
      </c>
      <c r="KE217" s="759">
        <f t="shared" si="1527"/>
        <v>2.3643076550607534</v>
      </c>
      <c r="KF217" s="759">
        <f t="shared" si="1527"/>
        <v>2.3643076550607534</v>
      </c>
      <c r="KG217" s="759">
        <f t="shared" si="1527"/>
        <v>2.3643076550607534</v>
      </c>
      <c r="KH217" s="759">
        <f t="shared" si="1527"/>
        <v>2.3643076550607534</v>
      </c>
      <c r="KI217" s="759">
        <f t="shared" si="1527"/>
        <v>2.3643076550607534</v>
      </c>
      <c r="KJ217" s="765">
        <f t="shared" si="1313"/>
        <v>28.371691860729033</v>
      </c>
      <c r="KK217" s="761"/>
      <c r="KL217" s="759">
        <f t="shared" ref="KL217:KW217" si="1528">+KL74/$D$149</f>
        <v>0.94572306202430134</v>
      </c>
      <c r="KM217" s="759">
        <f t="shared" si="1528"/>
        <v>0.94572306202430134</v>
      </c>
      <c r="KN217" s="759">
        <f t="shared" si="1528"/>
        <v>0.94572306202430134</v>
      </c>
      <c r="KO217" s="759">
        <f t="shared" si="1528"/>
        <v>0.94572306202430134</v>
      </c>
      <c r="KP217" s="759">
        <f t="shared" si="1528"/>
        <v>0.94572306202430134</v>
      </c>
      <c r="KQ217" s="759">
        <f t="shared" si="1528"/>
        <v>0.94572306202430134</v>
      </c>
      <c r="KR217" s="759">
        <f t="shared" si="1528"/>
        <v>0.94572306202430134</v>
      </c>
      <c r="KS217" s="759">
        <f t="shared" si="1528"/>
        <v>0.94572306202430134</v>
      </c>
      <c r="KT217" s="759">
        <f t="shared" si="1528"/>
        <v>0.94572306202430134</v>
      </c>
      <c r="KU217" s="759">
        <f t="shared" si="1528"/>
        <v>0.94572306202430134</v>
      </c>
      <c r="KV217" s="759">
        <f t="shared" si="1528"/>
        <v>0.94572306202430134</v>
      </c>
      <c r="KW217" s="759">
        <f t="shared" si="1528"/>
        <v>0.94572306202430134</v>
      </c>
      <c r="KX217" s="765">
        <f t="shared" si="1315"/>
        <v>11.348676744291616</v>
      </c>
      <c r="KY217" s="761"/>
      <c r="KZ217" s="759">
        <f t="shared" ref="KZ217:LK217" si="1529">+KZ74/$D$149</f>
        <v>0.47286153101215067</v>
      </c>
      <c r="LA217" s="759">
        <f t="shared" si="1529"/>
        <v>0.47286153101215067</v>
      </c>
      <c r="LB217" s="759">
        <f t="shared" si="1529"/>
        <v>0.47286153101215067</v>
      </c>
      <c r="LC217" s="759">
        <f t="shared" si="1529"/>
        <v>0.47286153101215067</v>
      </c>
      <c r="LD217" s="759">
        <f t="shared" si="1529"/>
        <v>0.47286153101215067</v>
      </c>
      <c r="LE217" s="759">
        <f t="shared" si="1529"/>
        <v>0.47286153101215067</v>
      </c>
      <c r="LF217" s="759">
        <f t="shared" si="1529"/>
        <v>0.47286153101215067</v>
      </c>
      <c r="LG217" s="759">
        <f t="shared" si="1529"/>
        <v>0.47286153101215067</v>
      </c>
      <c r="LH217" s="759">
        <f t="shared" si="1529"/>
        <v>0.47286153101215067</v>
      </c>
      <c r="LI217" s="759">
        <f t="shared" si="1529"/>
        <v>0.47286153101215067</v>
      </c>
      <c r="LJ217" s="759">
        <f t="shared" si="1529"/>
        <v>0.47286153101215067</v>
      </c>
      <c r="LK217" s="759">
        <f t="shared" si="1529"/>
        <v>0.47286153101215067</v>
      </c>
      <c r="LL217" s="765">
        <f t="shared" si="1317"/>
        <v>5.6743383721458081</v>
      </c>
      <c r="LM217" s="761"/>
      <c r="LN217" s="759">
        <v>0</v>
      </c>
      <c r="LO217" s="764">
        <v>0</v>
      </c>
      <c r="LP217" s="763">
        <v>0</v>
      </c>
      <c r="LQ217" s="763">
        <v>0</v>
      </c>
      <c r="LR217" s="763">
        <v>0</v>
      </c>
      <c r="LS217" s="763">
        <v>0</v>
      </c>
      <c r="LT217" s="763">
        <v>0</v>
      </c>
      <c r="LU217" s="763">
        <v>0</v>
      </c>
      <c r="LV217" s="763">
        <v>0</v>
      </c>
      <c r="LW217" s="763">
        <v>0</v>
      </c>
      <c r="LX217" s="763">
        <v>0</v>
      </c>
      <c r="LY217" s="763">
        <v>0</v>
      </c>
      <c r="LZ217" s="765">
        <f t="shared" si="1318"/>
        <v>0</v>
      </c>
      <c r="MA217" s="761"/>
      <c r="MB217" s="765">
        <f t="shared" si="1319"/>
        <v>77.549291085992721</v>
      </c>
      <c r="MC217" s="765">
        <f t="shared" si="1319"/>
        <v>77.549291085992721</v>
      </c>
      <c r="MD217" s="765">
        <f t="shared" si="1319"/>
        <v>77.549291085992721</v>
      </c>
      <c r="ME217" s="765">
        <f t="shared" si="1319"/>
        <v>77.549291085992721</v>
      </c>
      <c r="MF217" s="765">
        <f t="shared" si="1319"/>
        <v>77.549291085992721</v>
      </c>
      <c r="MG217" s="765">
        <f t="shared" si="1319"/>
        <v>77.549291085992721</v>
      </c>
      <c r="MH217" s="765">
        <f t="shared" si="1319"/>
        <v>77.549291085992721</v>
      </c>
      <c r="MI217" s="765">
        <f t="shared" si="1319"/>
        <v>77.549291085992721</v>
      </c>
      <c r="MJ217" s="765">
        <f t="shared" si="1319"/>
        <v>77.549291085992721</v>
      </c>
      <c r="MK217" s="765">
        <f t="shared" si="1319"/>
        <v>77.549291085992721</v>
      </c>
      <c r="ML217" s="765">
        <f t="shared" si="1319"/>
        <v>77.549291085992721</v>
      </c>
      <c r="MM217" s="765">
        <f t="shared" si="1319"/>
        <v>77.549291085992721</v>
      </c>
      <c r="MN217" s="765">
        <f t="shared" si="1345"/>
        <v>930.59149303191282</v>
      </c>
    </row>
    <row r="218" spans="1:352" x14ac:dyDescent="0.25">
      <c r="A218" s="792"/>
      <c r="B218" s="255" t="s">
        <v>121</v>
      </c>
      <c r="C218" s="313"/>
      <c r="D218" s="759">
        <f t="shared" ref="D218:O218" si="1530">+D75/$D$149</f>
        <v>385.19773177780809</v>
      </c>
      <c r="E218" s="759">
        <f t="shared" si="1530"/>
        <v>191.98178159093317</v>
      </c>
      <c r="F218" s="759">
        <f t="shared" si="1530"/>
        <v>191.98178159093317</v>
      </c>
      <c r="G218" s="759">
        <f t="shared" si="1530"/>
        <v>191.98178159093317</v>
      </c>
      <c r="H218" s="759">
        <f t="shared" si="1530"/>
        <v>191.98178159093317</v>
      </c>
      <c r="I218" s="759">
        <f t="shared" si="1530"/>
        <v>191.98178159093317</v>
      </c>
      <c r="J218" s="759">
        <f t="shared" si="1530"/>
        <v>191.98178159093317</v>
      </c>
      <c r="K218" s="759">
        <f t="shared" si="1530"/>
        <v>191.98178159093317</v>
      </c>
      <c r="L218" s="759">
        <f t="shared" si="1530"/>
        <v>191.98178159093317</v>
      </c>
      <c r="M218" s="759">
        <f t="shared" si="1530"/>
        <v>191.98178159093317</v>
      </c>
      <c r="N218" s="759">
        <f t="shared" si="1530"/>
        <v>191.98178159093317</v>
      </c>
      <c r="O218" s="759">
        <f t="shared" si="1530"/>
        <v>124.47961588512113</v>
      </c>
      <c r="P218" s="765">
        <f t="shared" si="1274"/>
        <v>2429.4951635722614</v>
      </c>
      <c r="Q218" s="761"/>
      <c r="R218" s="759">
        <f t="shared" ref="R218:AC218" si="1531">+R75/$D$149</f>
        <v>39.848041218393938</v>
      </c>
      <c r="S218" s="759">
        <f t="shared" si="1531"/>
        <v>19.860184302510326</v>
      </c>
      <c r="T218" s="759">
        <f t="shared" si="1531"/>
        <v>19.860184302510326</v>
      </c>
      <c r="U218" s="759">
        <f t="shared" si="1531"/>
        <v>19.860184302510326</v>
      </c>
      <c r="V218" s="759">
        <f t="shared" si="1531"/>
        <v>19.860184302510326</v>
      </c>
      <c r="W218" s="759">
        <f t="shared" si="1531"/>
        <v>19.860184302510326</v>
      </c>
      <c r="X218" s="759">
        <f t="shared" si="1531"/>
        <v>19.860184302510326</v>
      </c>
      <c r="Y218" s="759">
        <f t="shared" si="1531"/>
        <v>19.860184302510326</v>
      </c>
      <c r="Z218" s="759">
        <f t="shared" si="1531"/>
        <v>19.860184302510326</v>
      </c>
      <c r="AA218" s="759">
        <f t="shared" si="1531"/>
        <v>19.860184302510326</v>
      </c>
      <c r="AB218" s="759">
        <f t="shared" si="1531"/>
        <v>19.860184302510326</v>
      </c>
      <c r="AC218" s="759">
        <f t="shared" si="1531"/>
        <v>12.877201643288393</v>
      </c>
      <c r="AD218" s="765">
        <f t="shared" si="1276"/>
        <v>251.32708588678565</v>
      </c>
      <c r="AE218" s="761"/>
      <c r="AF218" s="759">
        <f t="shared" ref="AF218:AQ218" si="1532">+AF75/$D$149</f>
        <v>39.848041218393938</v>
      </c>
      <c r="AG218" s="759">
        <f t="shared" si="1532"/>
        <v>19.860184302510326</v>
      </c>
      <c r="AH218" s="759">
        <f t="shared" si="1532"/>
        <v>19.860184302510326</v>
      </c>
      <c r="AI218" s="759">
        <f t="shared" si="1532"/>
        <v>19.860184302510326</v>
      </c>
      <c r="AJ218" s="759">
        <f t="shared" si="1532"/>
        <v>19.860184302510326</v>
      </c>
      <c r="AK218" s="759">
        <f t="shared" si="1532"/>
        <v>19.860184302510326</v>
      </c>
      <c r="AL218" s="759">
        <f t="shared" si="1532"/>
        <v>19.860184302510326</v>
      </c>
      <c r="AM218" s="759">
        <f t="shared" si="1532"/>
        <v>19.860184302510326</v>
      </c>
      <c r="AN218" s="759">
        <f t="shared" si="1532"/>
        <v>19.860184302510326</v>
      </c>
      <c r="AO218" s="759">
        <f t="shared" si="1532"/>
        <v>19.860184302510326</v>
      </c>
      <c r="AP218" s="759">
        <f t="shared" si="1532"/>
        <v>19.860184302510326</v>
      </c>
      <c r="AQ218" s="759">
        <f t="shared" si="1532"/>
        <v>12.877201643288393</v>
      </c>
      <c r="AR218" s="765">
        <f t="shared" si="1278"/>
        <v>251.32708588678565</v>
      </c>
      <c r="AS218" s="761"/>
      <c r="AT218" s="759">
        <f t="shared" ref="AT218:BE218" si="1533">+AT75/$D$149</f>
        <v>26.565360812262625</v>
      </c>
      <c r="AU218" s="759">
        <f t="shared" si="1533"/>
        <v>13.240122868340217</v>
      </c>
      <c r="AV218" s="759">
        <f t="shared" si="1533"/>
        <v>13.240122868340217</v>
      </c>
      <c r="AW218" s="759">
        <f t="shared" si="1533"/>
        <v>13.240122868340217</v>
      </c>
      <c r="AX218" s="759">
        <f t="shared" si="1533"/>
        <v>13.240122868340217</v>
      </c>
      <c r="AY218" s="759">
        <f t="shared" si="1533"/>
        <v>13.240122868340217</v>
      </c>
      <c r="AZ218" s="759">
        <f t="shared" si="1533"/>
        <v>13.240122868340217</v>
      </c>
      <c r="BA218" s="759">
        <f t="shared" si="1533"/>
        <v>13.240122868340217</v>
      </c>
      <c r="BB218" s="759">
        <f t="shared" si="1533"/>
        <v>13.240122868340217</v>
      </c>
      <c r="BC218" s="759">
        <f t="shared" si="1533"/>
        <v>13.240122868340217</v>
      </c>
      <c r="BD218" s="759">
        <f t="shared" si="1533"/>
        <v>13.240122868340217</v>
      </c>
      <c r="BE218" s="759">
        <f t="shared" si="1533"/>
        <v>8.5848010955255951</v>
      </c>
      <c r="BF218" s="765">
        <f t="shared" si="1280"/>
        <v>167.55139059119043</v>
      </c>
      <c r="BG218" s="474"/>
      <c r="BH218" s="759">
        <f t="shared" ref="BH218:BS218" si="1534">+BH75/$D$149</f>
        <v>199.24020609196967</v>
      </c>
      <c r="BI218" s="759">
        <f t="shared" si="1534"/>
        <v>99.300921512551639</v>
      </c>
      <c r="BJ218" s="759">
        <f t="shared" si="1534"/>
        <v>99.300921512551639</v>
      </c>
      <c r="BK218" s="759">
        <f t="shared" si="1534"/>
        <v>99.300921512551639</v>
      </c>
      <c r="BL218" s="759">
        <f t="shared" si="1534"/>
        <v>99.300921512551639</v>
      </c>
      <c r="BM218" s="759">
        <f t="shared" si="1534"/>
        <v>99.300921512551639</v>
      </c>
      <c r="BN218" s="759">
        <f t="shared" si="1534"/>
        <v>99.300921512551639</v>
      </c>
      <c r="BO218" s="759">
        <f t="shared" si="1534"/>
        <v>99.300921512551639</v>
      </c>
      <c r="BP218" s="759">
        <f t="shared" si="1534"/>
        <v>99.300921512551639</v>
      </c>
      <c r="BQ218" s="759">
        <f t="shared" si="1534"/>
        <v>99.300921512551639</v>
      </c>
      <c r="BR218" s="759">
        <f t="shared" si="1534"/>
        <v>99.300921512551639</v>
      </c>
      <c r="BS218" s="759">
        <f t="shared" si="1534"/>
        <v>64.386008216441951</v>
      </c>
      <c r="BT218" s="765">
        <f t="shared" si="1282"/>
        <v>1256.6354294339283</v>
      </c>
      <c r="BU218" s="761"/>
      <c r="BV218" s="759">
        <f t="shared" ref="BV218:CG218" si="1535">+BV75/$D$149</f>
        <v>13.282680406131313</v>
      </c>
      <c r="BW218" s="759">
        <f t="shared" si="1535"/>
        <v>6.6200614341701085</v>
      </c>
      <c r="BX218" s="759">
        <f t="shared" si="1535"/>
        <v>6.6200614341701085</v>
      </c>
      <c r="BY218" s="759">
        <f t="shared" si="1535"/>
        <v>6.6200614341701085</v>
      </c>
      <c r="BZ218" s="759">
        <f t="shared" si="1535"/>
        <v>6.6200614341701085</v>
      </c>
      <c r="CA218" s="759">
        <f t="shared" si="1535"/>
        <v>6.6200614341701085</v>
      </c>
      <c r="CB218" s="759">
        <f t="shared" si="1535"/>
        <v>6.6200614341701085</v>
      </c>
      <c r="CC218" s="759">
        <f t="shared" si="1535"/>
        <v>6.6200614341701085</v>
      </c>
      <c r="CD218" s="759">
        <f t="shared" si="1535"/>
        <v>6.6200614341701085</v>
      </c>
      <c r="CE218" s="759">
        <f t="shared" si="1535"/>
        <v>6.6200614341701085</v>
      </c>
      <c r="CF218" s="759">
        <f t="shared" si="1535"/>
        <v>6.6200614341701085</v>
      </c>
      <c r="CG218" s="759">
        <f t="shared" si="1535"/>
        <v>4.2924005477627976</v>
      </c>
      <c r="CH218" s="765">
        <f t="shared" si="1284"/>
        <v>83.775695295595213</v>
      </c>
      <c r="CI218" s="761"/>
      <c r="CJ218" s="759">
        <f t="shared" ref="CJ218:CU218" si="1536">+CJ75/$D$149</f>
        <v>146.10948446744442</v>
      </c>
      <c r="CK218" s="759">
        <f t="shared" si="1536"/>
        <v>72.820675775871194</v>
      </c>
      <c r="CL218" s="759">
        <f t="shared" si="1536"/>
        <v>72.820675775871194</v>
      </c>
      <c r="CM218" s="759">
        <f t="shared" si="1536"/>
        <v>72.820675775871194</v>
      </c>
      <c r="CN218" s="759">
        <f t="shared" si="1536"/>
        <v>72.820675775871194</v>
      </c>
      <c r="CO218" s="759">
        <f t="shared" si="1536"/>
        <v>72.820675775871194</v>
      </c>
      <c r="CP218" s="759">
        <f t="shared" si="1536"/>
        <v>72.820675775871194</v>
      </c>
      <c r="CQ218" s="759">
        <f t="shared" si="1536"/>
        <v>72.820675775871194</v>
      </c>
      <c r="CR218" s="759">
        <f t="shared" si="1536"/>
        <v>72.820675775871194</v>
      </c>
      <c r="CS218" s="759">
        <f t="shared" si="1536"/>
        <v>72.820675775871194</v>
      </c>
      <c r="CT218" s="759">
        <f t="shared" si="1536"/>
        <v>72.820675775871194</v>
      </c>
      <c r="CU218" s="759">
        <f t="shared" si="1536"/>
        <v>47.216406025390775</v>
      </c>
      <c r="CV218" s="765">
        <f t="shared" si="1286"/>
        <v>921.53264825154736</v>
      </c>
      <c r="CW218" s="761"/>
      <c r="CX218" s="759">
        <f t="shared" ref="CX218:DI218" si="1537">+CX75/$D$149</f>
        <v>371.91505137167673</v>
      </c>
      <c r="CY218" s="759">
        <f t="shared" si="1537"/>
        <v>185.36172015676303</v>
      </c>
      <c r="CZ218" s="759">
        <f t="shared" si="1537"/>
        <v>185.36172015676303</v>
      </c>
      <c r="DA218" s="759">
        <f t="shared" si="1537"/>
        <v>185.36172015676303</v>
      </c>
      <c r="DB218" s="759">
        <f t="shared" si="1537"/>
        <v>185.36172015676303</v>
      </c>
      <c r="DC218" s="759">
        <f t="shared" si="1537"/>
        <v>185.36172015676303</v>
      </c>
      <c r="DD218" s="759">
        <f t="shared" si="1537"/>
        <v>185.36172015676303</v>
      </c>
      <c r="DE218" s="759">
        <f t="shared" si="1537"/>
        <v>185.36172015676303</v>
      </c>
      <c r="DF218" s="759">
        <f t="shared" si="1537"/>
        <v>185.36172015676303</v>
      </c>
      <c r="DG218" s="759">
        <f t="shared" si="1537"/>
        <v>185.36172015676303</v>
      </c>
      <c r="DH218" s="759">
        <f t="shared" si="1537"/>
        <v>185.36172015676303</v>
      </c>
      <c r="DI218" s="759">
        <f t="shared" si="1537"/>
        <v>120.18721533735832</v>
      </c>
      <c r="DJ218" s="765">
        <f t="shared" si="1288"/>
        <v>2345.7194682766658</v>
      </c>
      <c r="DK218" s="761"/>
      <c r="DL218" s="759">
        <f t="shared" ref="DL218:DW218" si="1538">+DL75/$D$149</f>
        <v>371.91505137167673</v>
      </c>
      <c r="DM218" s="759">
        <f t="shared" si="1538"/>
        <v>185.36172015676303</v>
      </c>
      <c r="DN218" s="759">
        <f t="shared" si="1538"/>
        <v>185.36172015676303</v>
      </c>
      <c r="DO218" s="759">
        <f t="shared" si="1538"/>
        <v>185.36172015676303</v>
      </c>
      <c r="DP218" s="759">
        <f t="shared" si="1538"/>
        <v>185.36172015676303</v>
      </c>
      <c r="DQ218" s="759">
        <f t="shared" si="1538"/>
        <v>185.36172015676303</v>
      </c>
      <c r="DR218" s="759">
        <f t="shared" si="1538"/>
        <v>185.36172015676303</v>
      </c>
      <c r="DS218" s="759">
        <f t="shared" si="1538"/>
        <v>185.36172015676303</v>
      </c>
      <c r="DT218" s="759">
        <f t="shared" si="1538"/>
        <v>185.36172015676303</v>
      </c>
      <c r="DU218" s="759">
        <f t="shared" si="1538"/>
        <v>185.36172015676303</v>
      </c>
      <c r="DV218" s="759">
        <f t="shared" si="1538"/>
        <v>185.36172015676303</v>
      </c>
      <c r="DW218" s="759">
        <f t="shared" si="1538"/>
        <v>120.18721533735832</v>
      </c>
      <c r="DX218" s="765">
        <f t="shared" si="1290"/>
        <v>2345.7194682766658</v>
      </c>
      <c r="DY218" s="761"/>
      <c r="DZ218" s="759">
        <f t="shared" ref="DZ218:EK218" si="1539">+DZ75/$D$149</f>
        <v>13.282680406131313</v>
      </c>
      <c r="EA218" s="759">
        <f t="shared" si="1539"/>
        <v>6.6200614341701085</v>
      </c>
      <c r="EB218" s="759">
        <f t="shared" si="1539"/>
        <v>6.6200614341701085</v>
      </c>
      <c r="EC218" s="759">
        <f t="shared" si="1539"/>
        <v>6.6200614341701085</v>
      </c>
      <c r="ED218" s="759">
        <f t="shared" si="1539"/>
        <v>6.6200614341701085</v>
      </c>
      <c r="EE218" s="759">
        <f t="shared" si="1539"/>
        <v>6.6200614341701085</v>
      </c>
      <c r="EF218" s="759">
        <f t="shared" si="1539"/>
        <v>6.6200614341701085</v>
      </c>
      <c r="EG218" s="759">
        <f t="shared" si="1539"/>
        <v>6.6200614341701085</v>
      </c>
      <c r="EH218" s="759">
        <f t="shared" si="1539"/>
        <v>6.6200614341701085</v>
      </c>
      <c r="EI218" s="759">
        <f t="shared" si="1539"/>
        <v>6.6200614341701085</v>
      </c>
      <c r="EJ218" s="759">
        <f t="shared" si="1539"/>
        <v>6.6200614341701085</v>
      </c>
      <c r="EK218" s="759">
        <f t="shared" si="1539"/>
        <v>4.2924005477627976</v>
      </c>
      <c r="EL218" s="765">
        <f t="shared" si="1292"/>
        <v>83.775695295595213</v>
      </c>
      <c r="EM218" s="761"/>
      <c r="EN218" s="759">
        <f t="shared" ref="EN218:EY218" si="1540">+EN75/$D$149</f>
        <v>26.565360812262625</v>
      </c>
      <c r="EO218" s="759">
        <f t="shared" si="1540"/>
        <v>13.240122868340217</v>
      </c>
      <c r="EP218" s="759">
        <f t="shared" si="1540"/>
        <v>13.240122868340217</v>
      </c>
      <c r="EQ218" s="759">
        <f t="shared" si="1540"/>
        <v>13.240122868340217</v>
      </c>
      <c r="ER218" s="759">
        <f t="shared" si="1540"/>
        <v>13.240122868340217</v>
      </c>
      <c r="ES218" s="759">
        <f t="shared" si="1540"/>
        <v>13.240122868340217</v>
      </c>
      <c r="ET218" s="759">
        <f t="shared" si="1540"/>
        <v>13.240122868340217</v>
      </c>
      <c r="EU218" s="759">
        <f t="shared" si="1540"/>
        <v>13.240122868340217</v>
      </c>
      <c r="EV218" s="759">
        <f t="shared" si="1540"/>
        <v>13.240122868340217</v>
      </c>
      <c r="EW218" s="759">
        <f t="shared" si="1540"/>
        <v>13.240122868340217</v>
      </c>
      <c r="EX218" s="759">
        <f t="shared" si="1540"/>
        <v>13.240122868340217</v>
      </c>
      <c r="EY218" s="759">
        <f t="shared" si="1540"/>
        <v>8.5848010955255951</v>
      </c>
      <c r="EZ218" s="765">
        <f t="shared" si="1294"/>
        <v>167.55139059119043</v>
      </c>
      <c r="FA218" s="761"/>
      <c r="FB218" s="759">
        <f t="shared" ref="FB218:FM218" si="1541">+FB75/$D$149</f>
        <v>13.282680406131313</v>
      </c>
      <c r="FC218" s="759">
        <f t="shared" si="1541"/>
        <v>6.6200614341701085</v>
      </c>
      <c r="FD218" s="759">
        <f t="shared" si="1541"/>
        <v>6.6200614341701085</v>
      </c>
      <c r="FE218" s="759">
        <f t="shared" si="1541"/>
        <v>6.6200614341701085</v>
      </c>
      <c r="FF218" s="759">
        <f t="shared" si="1541"/>
        <v>6.6200614341701085</v>
      </c>
      <c r="FG218" s="759">
        <f t="shared" si="1541"/>
        <v>6.6200614341701085</v>
      </c>
      <c r="FH218" s="759">
        <f t="shared" si="1541"/>
        <v>6.6200614341701085</v>
      </c>
      <c r="FI218" s="759">
        <f t="shared" si="1541"/>
        <v>6.6200614341701085</v>
      </c>
      <c r="FJ218" s="759">
        <f t="shared" si="1541"/>
        <v>6.6200614341701085</v>
      </c>
      <c r="FK218" s="759">
        <f t="shared" si="1541"/>
        <v>6.6200614341701085</v>
      </c>
      <c r="FL218" s="759">
        <f t="shared" si="1541"/>
        <v>6.6200614341701085</v>
      </c>
      <c r="FM218" s="759">
        <f t="shared" si="1541"/>
        <v>4.2924005477627976</v>
      </c>
      <c r="FN218" s="765">
        <f t="shared" si="1296"/>
        <v>83.775695295595213</v>
      </c>
      <c r="FO218" s="761"/>
      <c r="FP218" s="759">
        <f t="shared" ref="FP218:GA218" si="1542">+FP75/$D$149</f>
        <v>92.978762842919181</v>
      </c>
      <c r="FQ218" s="759">
        <f t="shared" si="1542"/>
        <v>46.340430039190757</v>
      </c>
      <c r="FR218" s="759">
        <f t="shared" si="1542"/>
        <v>46.340430039190757</v>
      </c>
      <c r="FS218" s="759">
        <f t="shared" si="1542"/>
        <v>46.340430039190757</v>
      </c>
      <c r="FT218" s="759">
        <f t="shared" si="1542"/>
        <v>46.340430039190757</v>
      </c>
      <c r="FU218" s="759">
        <f t="shared" si="1542"/>
        <v>46.340430039190757</v>
      </c>
      <c r="FV218" s="759">
        <f t="shared" si="1542"/>
        <v>46.340430039190757</v>
      </c>
      <c r="FW218" s="759">
        <f t="shared" si="1542"/>
        <v>46.340430039190757</v>
      </c>
      <c r="FX218" s="759">
        <f t="shared" si="1542"/>
        <v>46.340430039190757</v>
      </c>
      <c r="FY218" s="759">
        <f t="shared" si="1542"/>
        <v>46.340430039190757</v>
      </c>
      <c r="FZ218" s="759">
        <f t="shared" si="1542"/>
        <v>46.340430039190757</v>
      </c>
      <c r="GA218" s="759">
        <f t="shared" si="1542"/>
        <v>30.046803834339581</v>
      </c>
      <c r="GB218" s="765">
        <f t="shared" si="1298"/>
        <v>586.42986706916645</v>
      </c>
      <c r="GC218" s="761"/>
      <c r="GD218" s="759">
        <f t="shared" ref="GD218:GO218" si="1543">+GD75/$D$149</f>
        <v>13.282680406131313</v>
      </c>
      <c r="GE218" s="759">
        <f t="shared" si="1543"/>
        <v>6.6200614341701085</v>
      </c>
      <c r="GF218" s="759">
        <f t="shared" si="1543"/>
        <v>6.6200614341701085</v>
      </c>
      <c r="GG218" s="759">
        <f t="shared" si="1543"/>
        <v>6.6200614341701085</v>
      </c>
      <c r="GH218" s="759">
        <f t="shared" si="1543"/>
        <v>6.6200614341701085</v>
      </c>
      <c r="GI218" s="759">
        <f t="shared" si="1543"/>
        <v>6.6200614341701085</v>
      </c>
      <c r="GJ218" s="759">
        <f t="shared" si="1543"/>
        <v>6.6200614341701085</v>
      </c>
      <c r="GK218" s="759">
        <f t="shared" si="1543"/>
        <v>6.6200614341701085</v>
      </c>
      <c r="GL218" s="759">
        <f t="shared" si="1543"/>
        <v>6.6200614341701085</v>
      </c>
      <c r="GM218" s="759">
        <f t="shared" si="1543"/>
        <v>6.6200614341701085</v>
      </c>
      <c r="GN218" s="759">
        <f t="shared" si="1543"/>
        <v>6.6200614341701085</v>
      </c>
      <c r="GO218" s="759">
        <f t="shared" si="1543"/>
        <v>4.2924005477627976</v>
      </c>
      <c r="GP218" s="765">
        <f t="shared" si="1300"/>
        <v>83.775695295595213</v>
      </c>
      <c r="GQ218" s="761"/>
      <c r="GR218" s="759">
        <f t="shared" ref="GR218:HC218" si="1544">+GR75/$D$149</f>
        <v>839.48999046711151</v>
      </c>
      <c r="GS218" s="759">
        <f t="shared" si="1544"/>
        <v>0</v>
      </c>
      <c r="GT218" s="759">
        <f t="shared" si="1544"/>
        <v>904.1348903717826</v>
      </c>
      <c r="GU218" s="759">
        <f t="shared" si="1544"/>
        <v>904.1348903717826</v>
      </c>
      <c r="GV218" s="759">
        <f t="shared" si="1544"/>
        <v>904.1348903717826</v>
      </c>
      <c r="GW218" s="759">
        <f t="shared" si="1544"/>
        <v>904.1348903717826</v>
      </c>
      <c r="GX218" s="759">
        <f t="shared" si="1544"/>
        <v>904.1348903717826</v>
      </c>
      <c r="GY218" s="759">
        <f t="shared" si="1544"/>
        <v>904.1348903717826</v>
      </c>
      <c r="GZ218" s="759">
        <f t="shared" si="1544"/>
        <v>904.1348903717826</v>
      </c>
      <c r="HA218" s="759">
        <f t="shared" si="1544"/>
        <v>904.1348903717826</v>
      </c>
      <c r="HB218" s="759">
        <f t="shared" si="1544"/>
        <v>904.1348903717826</v>
      </c>
      <c r="HC218" s="759">
        <f t="shared" si="1544"/>
        <v>904.1348903717826</v>
      </c>
      <c r="HD218" s="765">
        <f t="shared" si="1336"/>
        <v>0</v>
      </c>
      <c r="HE218" s="761"/>
      <c r="HF218" s="759">
        <f t="shared" ref="HF218:HQ218" si="1545">+HF75/$D$149</f>
        <v>53.13072162452525</v>
      </c>
      <c r="HG218" s="759">
        <f t="shared" si="1545"/>
        <v>26.480245736680434</v>
      </c>
      <c r="HH218" s="759">
        <f t="shared" si="1545"/>
        <v>26.480245736680434</v>
      </c>
      <c r="HI218" s="759">
        <f t="shared" si="1545"/>
        <v>26.480245736680434</v>
      </c>
      <c r="HJ218" s="759">
        <f t="shared" si="1545"/>
        <v>26.480245736680434</v>
      </c>
      <c r="HK218" s="759">
        <f t="shared" si="1545"/>
        <v>26.480245736680434</v>
      </c>
      <c r="HL218" s="759">
        <f t="shared" si="1545"/>
        <v>26.480245736680434</v>
      </c>
      <c r="HM218" s="759">
        <f t="shared" si="1545"/>
        <v>26.480245736680434</v>
      </c>
      <c r="HN218" s="759">
        <f t="shared" si="1545"/>
        <v>26.480245736680434</v>
      </c>
      <c r="HO218" s="759">
        <f t="shared" si="1545"/>
        <v>26.480245736680434</v>
      </c>
      <c r="HP218" s="759">
        <f t="shared" si="1545"/>
        <v>26.480245736680434</v>
      </c>
      <c r="HQ218" s="759">
        <f t="shared" si="1545"/>
        <v>17.16960219105119</v>
      </c>
      <c r="HR218" s="765">
        <f t="shared" si="1303"/>
        <v>335.10278118238085</v>
      </c>
      <c r="HS218" s="761"/>
      <c r="HT218" s="759">
        <f t="shared" ref="HT218:IE218" si="1546">+HT75/$D$149</f>
        <v>13.282680406131313</v>
      </c>
      <c r="HU218" s="759">
        <f t="shared" si="1546"/>
        <v>6.6200614341701085</v>
      </c>
      <c r="HV218" s="759">
        <f t="shared" si="1546"/>
        <v>6.6200614341701085</v>
      </c>
      <c r="HW218" s="759">
        <f t="shared" si="1546"/>
        <v>6.6200614341701085</v>
      </c>
      <c r="HX218" s="759">
        <f t="shared" si="1546"/>
        <v>6.6200614341701085</v>
      </c>
      <c r="HY218" s="759">
        <f t="shared" si="1546"/>
        <v>6.6200614341701085</v>
      </c>
      <c r="HZ218" s="759">
        <f t="shared" si="1546"/>
        <v>6.6200614341701085</v>
      </c>
      <c r="IA218" s="759">
        <f t="shared" si="1546"/>
        <v>6.6200614341701085</v>
      </c>
      <c r="IB218" s="759">
        <f t="shared" si="1546"/>
        <v>6.6200614341701085</v>
      </c>
      <c r="IC218" s="759">
        <f t="shared" si="1546"/>
        <v>6.6200614341701085</v>
      </c>
      <c r="ID218" s="759">
        <f t="shared" si="1546"/>
        <v>6.6200614341701085</v>
      </c>
      <c r="IE218" s="759">
        <f t="shared" si="1546"/>
        <v>4.2924005477627976</v>
      </c>
      <c r="IF218" s="765">
        <f t="shared" si="1305"/>
        <v>83.775695295595213</v>
      </c>
      <c r="IG218" s="761"/>
      <c r="IH218" s="759">
        <f t="shared" ref="IH218:IS218" si="1547">+IH75/$D$149</f>
        <v>13.282680406131313</v>
      </c>
      <c r="II218" s="759">
        <f t="shared" si="1547"/>
        <v>6.6200614341701085</v>
      </c>
      <c r="IJ218" s="759">
        <f t="shared" si="1547"/>
        <v>6.6200614341701085</v>
      </c>
      <c r="IK218" s="759">
        <f t="shared" si="1547"/>
        <v>6.6200614341701085</v>
      </c>
      <c r="IL218" s="759">
        <f t="shared" si="1547"/>
        <v>6.6200614341701085</v>
      </c>
      <c r="IM218" s="759">
        <f t="shared" si="1547"/>
        <v>6.6200614341701085</v>
      </c>
      <c r="IN218" s="759">
        <f t="shared" si="1547"/>
        <v>6.6200614341701085</v>
      </c>
      <c r="IO218" s="759">
        <f t="shared" si="1547"/>
        <v>6.6200614341701085</v>
      </c>
      <c r="IP218" s="759">
        <f t="shared" si="1547"/>
        <v>6.6200614341701085</v>
      </c>
      <c r="IQ218" s="759">
        <f t="shared" si="1547"/>
        <v>6.6200614341701085</v>
      </c>
      <c r="IR218" s="759">
        <f t="shared" si="1547"/>
        <v>6.6200614341701085</v>
      </c>
      <c r="IS218" s="759">
        <f t="shared" si="1547"/>
        <v>4.2924005477627976</v>
      </c>
      <c r="IT218" s="765">
        <f t="shared" si="1307"/>
        <v>83.775695295595213</v>
      </c>
      <c r="IU218" s="761"/>
      <c r="IV218" s="759">
        <f t="shared" ref="IV218:JG218" si="1548">+IV75/$D$149</f>
        <v>92.978762842919181</v>
      </c>
      <c r="IW218" s="759">
        <f t="shared" si="1548"/>
        <v>46.340430039190757</v>
      </c>
      <c r="IX218" s="759">
        <f t="shared" si="1548"/>
        <v>46.340430039190757</v>
      </c>
      <c r="IY218" s="759">
        <f t="shared" si="1548"/>
        <v>46.340430039190757</v>
      </c>
      <c r="IZ218" s="759">
        <f t="shared" si="1548"/>
        <v>46.340430039190757</v>
      </c>
      <c r="JA218" s="759">
        <f t="shared" si="1548"/>
        <v>46.340430039190757</v>
      </c>
      <c r="JB218" s="759">
        <f t="shared" si="1548"/>
        <v>46.340430039190757</v>
      </c>
      <c r="JC218" s="759">
        <f t="shared" si="1548"/>
        <v>46.340430039190757</v>
      </c>
      <c r="JD218" s="759">
        <f t="shared" si="1548"/>
        <v>46.340430039190757</v>
      </c>
      <c r="JE218" s="759">
        <f t="shared" si="1548"/>
        <v>46.340430039190757</v>
      </c>
      <c r="JF218" s="759">
        <f t="shared" si="1548"/>
        <v>46.340430039190757</v>
      </c>
      <c r="JG218" s="759">
        <f t="shared" si="1548"/>
        <v>30.046803834339581</v>
      </c>
      <c r="JH218" s="765">
        <f t="shared" si="1309"/>
        <v>586.42986706916645</v>
      </c>
      <c r="JI218" s="761"/>
      <c r="JJ218" s="759">
        <f t="shared" ref="JJ218:JU218" si="1549">+JJ75/$D$149</f>
        <v>146.10948446744442</v>
      </c>
      <c r="JK218" s="759">
        <f t="shared" si="1549"/>
        <v>72.820675775871194</v>
      </c>
      <c r="JL218" s="759">
        <f t="shared" si="1549"/>
        <v>72.820675775871194</v>
      </c>
      <c r="JM218" s="759">
        <f t="shared" si="1549"/>
        <v>72.820675775871194</v>
      </c>
      <c r="JN218" s="759">
        <f t="shared" si="1549"/>
        <v>72.820675775871194</v>
      </c>
      <c r="JO218" s="759">
        <f t="shared" si="1549"/>
        <v>72.820675775871194</v>
      </c>
      <c r="JP218" s="759">
        <f t="shared" si="1549"/>
        <v>72.820675775871194</v>
      </c>
      <c r="JQ218" s="759">
        <f t="shared" si="1549"/>
        <v>72.820675775871194</v>
      </c>
      <c r="JR218" s="759">
        <f t="shared" si="1549"/>
        <v>72.820675775871194</v>
      </c>
      <c r="JS218" s="759">
        <f t="shared" si="1549"/>
        <v>72.820675775871194</v>
      </c>
      <c r="JT218" s="759">
        <f t="shared" si="1549"/>
        <v>72.820675775871194</v>
      </c>
      <c r="JU218" s="759">
        <f t="shared" si="1549"/>
        <v>47.216406025390775</v>
      </c>
      <c r="JV218" s="765">
        <f t="shared" si="1311"/>
        <v>921.53264825154736</v>
      </c>
      <c r="JW218" s="761"/>
      <c r="JX218" s="759">
        <f t="shared" ref="JX218:KI218" si="1550">+JX75/$D$149</f>
        <v>66.413402030656556</v>
      </c>
      <c r="JY218" s="759">
        <f t="shared" si="1550"/>
        <v>33.100307170850549</v>
      </c>
      <c r="JZ218" s="759">
        <f t="shared" si="1550"/>
        <v>33.100307170850549</v>
      </c>
      <c r="KA218" s="759">
        <f t="shared" si="1550"/>
        <v>33.100307170850549</v>
      </c>
      <c r="KB218" s="759">
        <f t="shared" si="1550"/>
        <v>33.100307170850549</v>
      </c>
      <c r="KC218" s="759">
        <f t="shared" si="1550"/>
        <v>33.100307170850549</v>
      </c>
      <c r="KD218" s="759">
        <f t="shared" si="1550"/>
        <v>33.100307170850549</v>
      </c>
      <c r="KE218" s="759">
        <f t="shared" si="1550"/>
        <v>33.100307170850549</v>
      </c>
      <c r="KF218" s="759">
        <f t="shared" si="1550"/>
        <v>33.100307170850549</v>
      </c>
      <c r="KG218" s="759">
        <f t="shared" si="1550"/>
        <v>33.100307170850549</v>
      </c>
      <c r="KH218" s="759">
        <f t="shared" si="1550"/>
        <v>33.100307170850549</v>
      </c>
      <c r="KI218" s="759">
        <f t="shared" si="1550"/>
        <v>21.462002738813986</v>
      </c>
      <c r="KJ218" s="765">
        <f t="shared" si="1313"/>
        <v>418.87847647797605</v>
      </c>
      <c r="KK218" s="761"/>
      <c r="KL218" s="759">
        <f t="shared" ref="KL218:KW218" si="1551">+KL75/$D$149</f>
        <v>26.565360812262625</v>
      </c>
      <c r="KM218" s="759">
        <f t="shared" si="1551"/>
        <v>13.240122868340217</v>
      </c>
      <c r="KN218" s="759">
        <f t="shared" si="1551"/>
        <v>13.240122868340217</v>
      </c>
      <c r="KO218" s="759">
        <f t="shared" si="1551"/>
        <v>13.240122868340217</v>
      </c>
      <c r="KP218" s="759">
        <f t="shared" si="1551"/>
        <v>13.240122868340217</v>
      </c>
      <c r="KQ218" s="759">
        <f t="shared" si="1551"/>
        <v>13.240122868340217</v>
      </c>
      <c r="KR218" s="759">
        <f t="shared" si="1551"/>
        <v>13.240122868340217</v>
      </c>
      <c r="KS218" s="759">
        <f t="shared" si="1551"/>
        <v>13.240122868340217</v>
      </c>
      <c r="KT218" s="759">
        <f t="shared" si="1551"/>
        <v>13.240122868340217</v>
      </c>
      <c r="KU218" s="759">
        <f t="shared" si="1551"/>
        <v>13.240122868340217</v>
      </c>
      <c r="KV218" s="759">
        <f t="shared" si="1551"/>
        <v>13.240122868340217</v>
      </c>
      <c r="KW218" s="759">
        <f t="shared" si="1551"/>
        <v>8.5848010955255951</v>
      </c>
      <c r="KX218" s="765">
        <f t="shared" si="1315"/>
        <v>167.55139059119043</v>
      </c>
      <c r="KY218" s="761"/>
      <c r="KZ218" s="759">
        <f t="shared" ref="KZ218:LK218" si="1552">+KZ75/$D$149</f>
        <v>13.282680406131313</v>
      </c>
      <c r="LA218" s="759">
        <f t="shared" si="1552"/>
        <v>6.6200614341701085</v>
      </c>
      <c r="LB218" s="759">
        <f t="shared" si="1552"/>
        <v>6.6200614341701085</v>
      </c>
      <c r="LC218" s="759">
        <f t="shared" si="1552"/>
        <v>6.6200614341701085</v>
      </c>
      <c r="LD218" s="759">
        <f t="shared" si="1552"/>
        <v>6.6200614341701085</v>
      </c>
      <c r="LE218" s="759">
        <f t="shared" si="1552"/>
        <v>6.6200614341701085</v>
      </c>
      <c r="LF218" s="759">
        <f t="shared" si="1552"/>
        <v>6.6200614341701085</v>
      </c>
      <c r="LG218" s="759">
        <f t="shared" si="1552"/>
        <v>6.6200614341701085</v>
      </c>
      <c r="LH218" s="759">
        <f t="shared" si="1552"/>
        <v>6.6200614341701085</v>
      </c>
      <c r="LI218" s="759">
        <f t="shared" si="1552"/>
        <v>6.6200614341701085</v>
      </c>
      <c r="LJ218" s="759">
        <f t="shared" si="1552"/>
        <v>6.6200614341701085</v>
      </c>
      <c r="LK218" s="759">
        <f t="shared" si="1552"/>
        <v>4.2924005477627976</v>
      </c>
      <c r="LL218" s="765">
        <f t="shared" si="1317"/>
        <v>83.775695295595213</v>
      </c>
      <c r="LM218" s="761"/>
      <c r="LN218" s="759">
        <v>0</v>
      </c>
      <c r="LO218" s="764">
        <v>0</v>
      </c>
      <c r="LP218" s="763">
        <v>0</v>
      </c>
      <c r="LQ218" s="763">
        <v>0</v>
      </c>
      <c r="LR218" s="763">
        <v>0</v>
      </c>
      <c r="LS218" s="763">
        <v>0</v>
      </c>
      <c r="LT218" s="763">
        <v>0</v>
      </c>
      <c r="LU218" s="763">
        <v>0</v>
      </c>
      <c r="LV218" s="763">
        <v>0</v>
      </c>
      <c r="LW218" s="763">
        <v>0</v>
      </c>
      <c r="LX218" s="763">
        <v>0</v>
      </c>
      <c r="LY218" s="763">
        <v>0</v>
      </c>
      <c r="LZ218" s="765">
        <f t="shared" si="1318"/>
        <v>0</v>
      </c>
      <c r="MA218" s="761"/>
      <c r="MB218" s="765">
        <f t="shared" si="1319"/>
        <v>3017.8495770726472</v>
      </c>
      <c r="MC218" s="765">
        <f t="shared" si="1319"/>
        <v>1085.6900752038978</v>
      </c>
      <c r="MD218" s="765">
        <f t="shared" si="1319"/>
        <v>1989.8249655756804</v>
      </c>
      <c r="ME218" s="765">
        <f t="shared" si="1319"/>
        <v>1989.8249655756804</v>
      </c>
      <c r="MF218" s="765">
        <f t="shared" si="1319"/>
        <v>1989.8249655756804</v>
      </c>
      <c r="MG218" s="765">
        <f t="shared" si="1319"/>
        <v>1989.8249655756804</v>
      </c>
      <c r="MH218" s="765">
        <f t="shared" si="1319"/>
        <v>1989.8249655756804</v>
      </c>
      <c r="MI218" s="765">
        <f t="shared" si="1319"/>
        <v>1989.8249655756804</v>
      </c>
      <c r="MJ218" s="765">
        <f t="shared" si="1319"/>
        <v>1989.8249655756804</v>
      </c>
      <c r="MK218" s="765">
        <f t="shared" si="1319"/>
        <v>1989.8249655756804</v>
      </c>
      <c r="ML218" s="765">
        <f t="shared" si="1319"/>
        <v>1989.8249655756804</v>
      </c>
      <c r="MM218" s="765">
        <f t="shared" si="1319"/>
        <v>1608.0885802048811</v>
      </c>
      <c r="MN218" s="765">
        <f t="shared" si="1345"/>
        <v>23620.052922662551</v>
      </c>
    </row>
    <row r="219" spans="1:352" x14ac:dyDescent="0.25">
      <c r="A219" s="792"/>
      <c r="B219" s="255" t="s">
        <v>122</v>
      </c>
      <c r="C219" s="313"/>
      <c r="D219" s="759">
        <f t="shared" ref="D219:O219" si="1553">+D76/$D$149</f>
        <v>54.851937597409474</v>
      </c>
      <c r="E219" s="759">
        <f t="shared" si="1553"/>
        <v>54.851937597409474</v>
      </c>
      <c r="F219" s="759">
        <f t="shared" si="1553"/>
        <v>54.851937597409474</v>
      </c>
      <c r="G219" s="759">
        <f t="shared" si="1553"/>
        <v>54.851937597409474</v>
      </c>
      <c r="H219" s="759">
        <f t="shared" si="1553"/>
        <v>54.851937597409474</v>
      </c>
      <c r="I219" s="759">
        <f t="shared" si="1553"/>
        <v>54.851937597409474</v>
      </c>
      <c r="J219" s="759">
        <f t="shared" si="1553"/>
        <v>54.851937597409474</v>
      </c>
      <c r="K219" s="759">
        <f t="shared" si="1553"/>
        <v>54.851937597409474</v>
      </c>
      <c r="L219" s="759">
        <f t="shared" si="1553"/>
        <v>54.851937597409474</v>
      </c>
      <c r="M219" s="759">
        <f t="shared" si="1553"/>
        <v>54.851937597409474</v>
      </c>
      <c r="N219" s="759">
        <f t="shared" si="1553"/>
        <v>54.851937597409474</v>
      </c>
      <c r="O219" s="759">
        <f t="shared" si="1553"/>
        <v>47.995445397733292</v>
      </c>
      <c r="P219" s="765">
        <f t="shared" si="1274"/>
        <v>651.36675896923748</v>
      </c>
      <c r="Q219" s="761"/>
      <c r="R219" s="759">
        <f t="shared" ref="R219:AC219" si="1554">+R76/$D$149</f>
        <v>5.6743383721458081</v>
      </c>
      <c r="S219" s="759">
        <f t="shared" si="1554"/>
        <v>5.6743383721458081</v>
      </c>
      <c r="T219" s="759">
        <f t="shared" si="1554"/>
        <v>5.6743383721458081</v>
      </c>
      <c r="U219" s="759">
        <f t="shared" si="1554"/>
        <v>5.6743383721458081</v>
      </c>
      <c r="V219" s="759">
        <f t="shared" si="1554"/>
        <v>5.6743383721458081</v>
      </c>
      <c r="W219" s="759">
        <f t="shared" si="1554"/>
        <v>5.6743383721458081</v>
      </c>
      <c r="X219" s="759">
        <f t="shared" si="1554"/>
        <v>5.6743383721458081</v>
      </c>
      <c r="Y219" s="759">
        <f t="shared" si="1554"/>
        <v>5.6743383721458081</v>
      </c>
      <c r="Z219" s="759">
        <f t="shared" si="1554"/>
        <v>5.6743383721458081</v>
      </c>
      <c r="AA219" s="759">
        <f t="shared" si="1554"/>
        <v>5.6743383721458081</v>
      </c>
      <c r="AB219" s="759">
        <f t="shared" si="1554"/>
        <v>5.6743383721458081</v>
      </c>
      <c r="AC219" s="759">
        <f t="shared" si="1554"/>
        <v>4.9650460756275816</v>
      </c>
      <c r="AD219" s="765">
        <f t="shared" si="1276"/>
        <v>67.382768169231483</v>
      </c>
      <c r="AE219" s="761"/>
      <c r="AF219" s="759">
        <f t="shared" ref="AF219:AQ219" si="1555">+AF76/$D$149</f>
        <v>5.6743383721458081</v>
      </c>
      <c r="AG219" s="759">
        <f t="shared" si="1555"/>
        <v>5.6743383721458081</v>
      </c>
      <c r="AH219" s="759">
        <f t="shared" si="1555"/>
        <v>5.6743383721458081</v>
      </c>
      <c r="AI219" s="759">
        <f t="shared" si="1555"/>
        <v>5.6743383721458081</v>
      </c>
      <c r="AJ219" s="759">
        <f t="shared" si="1555"/>
        <v>5.6743383721458081</v>
      </c>
      <c r="AK219" s="759">
        <f t="shared" si="1555"/>
        <v>5.6743383721458081</v>
      </c>
      <c r="AL219" s="759">
        <f t="shared" si="1555"/>
        <v>5.6743383721458081</v>
      </c>
      <c r="AM219" s="759">
        <f t="shared" si="1555"/>
        <v>5.6743383721458081</v>
      </c>
      <c r="AN219" s="759">
        <f t="shared" si="1555"/>
        <v>5.6743383721458081</v>
      </c>
      <c r="AO219" s="759">
        <f t="shared" si="1555"/>
        <v>5.6743383721458081</v>
      </c>
      <c r="AP219" s="759">
        <f t="shared" si="1555"/>
        <v>5.6743383721458081</v>
      </c>
      <c r="AQ219" s="759">
        <f t="shared" si="1555"/>
        <v>4.9650460756275816</v>
      </c>
      <c r="AR219" s="765">
        <f t="shared" si="1278"/>
        <v>67.382768169231483</v>
      </c>
      <c r="AS219" s="761"/>
      <c r="AT219" s="759">
        <f t="shared" ref="AT219:BE219" si="1556">+AT76/$D$149</f>
        <v>3.7828922480972054</v>
      </c>
      <c r="AU219" s="759">
        <f t="shared" si="1556"/>
        <v>3.7828922480972054</v>
      </c>
      <c r="AV219" s="759">
        <f t="shared" si="1556"/>
        <v>3.7828922480972054</v>
      </c>
      <c r="AW219" s="759">
        <f t="shared" si="1556"/>
        <v>3.7828922480972054</v>
      </c>
      <c r="AX219" s="759">
        <f t="shared" si="1556"/>
        <v>3.7828922480972054</v>
      </c>
      <c r="AY219" s="759">
        <f t="shared" si="1556"/>
        <v>3.7828922480972054</v>
      </c>
      <c r="AZ219" s="759">
        <f t="shared" si="1556"/>
        <v>3.7828922480972054</v>
      </c>
      <c r="BA219" s="759">
        <f t="shared" si="1556"/>
        <v>3.7828922480972054</v>
      </c>
      <c r="BB219" s="759">
        <f t="shared" si="1556"/>
        <v>3.7828922480972054</v>
      </c>
      <c r="BC219" s="759">
        <f t="shared" si="1556"/>
        <v>3.7828922480972054</v>
      </c>
      <c r="BD219" s="759">
        <f t="shared" si="1556"/>
        <v>3.7828922480972054</v>
      </c>
      <c r="BE219" s="759">
        <f t="shared" si="1556"/>
        <v>3.3100307170850543</v>
      </c>
      <c r="BF219" s="765">
        <f t="shared" si="1280"/>
        <v>44.921845446154315</v>
      </c>
      <c r="BG219" s="474"/>
      <c r="BH219" s="759">
        <f t="shared" ref="BH219:BS219" si="1557">+BH76/$D$149</f>
        <v>28.37169186072904</v>
      </c>
      <c r="BI219" s="759">
        <f t="shared" si="1557"/>
        <v>28.37169186072904</v>
      </c>
      <c r="BJ219" s="759">
        <f t="shared" si="1557"/>
        <v>28.37169186072904</v>
      </c>
      <c r="BK219" s="759">
        <f t="shared" si="1557"/>
        <v>28.37169186072904</v>
      </c>
      <c r="BL219" s="759">
        <f t="shared" si="1557"/>
        <v>28.37169186072904</v>
      </c>
      <c r="BM219" s="759">
        <f t="shared" si="1557"/>
        <v>28.37169186072904</v>
      </c>
      <c r="BN219" s="759">
        <f t="shared" si="1557"/>
        <v>28.37169186072904</v>
      </c>
      <c r="BO219" s="759">
        <f t="shared" si="1557"/>
        <v>28.37169186072904</v>
      </c>
      <c r="BP219" s="759">
        <f t="shared" si="1557"/>
        <v>28.37169186072904</v>
      </c>
      <c r="BQ219" s="759">
        <f t="shared" si="1557"/>
        <v>28.37169186072904</v>
      </c>
      <c r="BR219" s="759">
        <f t="shared" si="1557"/>
        <v>28.37169186072904</v>
      </c>
      <c r="BS219" s="759">
        <f t="shared" si="1557"/>
        <v>24.82523037813791</v>
      </c>
      <c r="BT219" s="765">
        <f t="shared" si="1282"/>
        <v>336.91384084615731</v>
      </c>
      <c r="BU219" s="761"/>
      <c r="BV219" s="759">
        <f t="shared" ref="BV219:CG219" si="1558">+BV76/$D$149</f>
        <v>1.8914461240486027</v>
      </c>
      <c r="BW219" s="759">
        <f t="shared" si="1558"/>
        <v>1.8914461240486027</v>
      </c>
      <c r="BX219" s="759">
        <f t="shared" si="1558"/>
        <v>1.8914461240486027</v>
      </c>
      <c r="BY219" s="759">
        <f t="shared" si="1558"/>
        <v>1.8914461240486027</v>
      </c>
      <c r="BZ219" s="759">
        <f t="shared" si="1558"/>
        <v>1.8914461240486027</v>
      </c>
      <c r="CA219" s="759">
        <f t="shared" si="1558"/>
        <v>1.8914461240486027</v>
      </c>
      <c r="CB219" s="759">
        <f t="shared" si="1558"/>
        <v>1.8914461240486027</v>
      </c>
      <c r="CC219" s="759">
        <f t="shared" si="1558"/>
        <v>1.8914461240486027</v>
      </c>
      <c r="CD219" s="759">
        <f t="shared" si="1558"/>
        <v>1.8914461240486027</v>
      </c>
      <c r="CE219" s="759">
        <f t="shared" si="1558"/>
        <v>1.8914461240486027</v>
      </c>
      <c r="CF219" s="759">
        <f t="shared" si="1558"/>
        <v>1.8914461240486027</v>
      </c>
      <c r="CG219" s="759">
        <f t="shared" si="1558"/>
        <v>1.6550153585425271</v>
      </c>
      <c r="CH219" s="765">
        <f t="shared" si="1284"/>
        <v>22.460922723077157</v>
      </c>
      <c r="CI219" s="761"/>
      <c r="CJ219" s="759">
        <f t="shared" ref="CJ219:CU219" si="1559">+CJ76/$D$149</f>
        <v>20.80590736453463</v>
      </c>
      <c r="CK219" s="759">
        <f t="shared" si="1559"/>
        <v>20.80590736453463</v>
      </c>
      <c r="CL219" s="759">
        <f t="shared" si="1559"/>
        <v>20.80590736453463</v>
      </c>
      <c r="CM219" s="759">
        <f t="shared" si="1559"/>
        <v>20.80590736453463</v>
      </c>
      <c r="CN219" s="759">
        <f t="shared" si="1559"/>
        <v>20.80590736453463</v>
      </c>
      <c r="CO219" s="759">
        <f t="shared" si="1559"/>
        <v>20.80590736453463</v>
      </c>
      <c r="CP219" s="759">
        <f t="shared" si="1559"/>
        <v>20.80590736453463</v>
      </c>
      <c r="CQ219" s="759">
        <f t="shared" si="1559"/>
        <v>20.80590736453463</v>
      </c>
      <c r="CR219" s="759">
        <f t="shared" si="1559"/>
        <v>20.80590736453463</v>
      </c>
      <c r="CS219" s="759">
        <f t="shared" si="1559"/>
        <v>20.80590736453463</v>
      </c>
      <c r="CT219" s="759">
        <f t="shared" si="1559"/>
        <v>20.80590736453463</v>
      </c>
      <c r="CU219" s="759">
        <f t="shared" si="1559"/>
        <v>18.205168943967799</v>
      </c>
      <c r="CV219" s="765">
        <f t="shared" si="1286"/>
        <v>247.0701499538487</v>
      </c>
      <c r="CW219" s="761"/>
      <c r="CX219" s="759">
        <f t="shared" ref="CX219:DI219" si="1560">+CX76/$D$149</f>
        <v>52.960491473360868</v>
      </c>
      <c r="CY219" s="759">
        <f t="shared" si="1560"/>
        <v>52.960491473360868</v>
      </c>
      <c r="CZ219" s="759">
        <f t="shared" si="1560"/>
        <v>52.960491473360868</v>
      </c>
      <c r="DA219" s="759">
        <f t="shared" si="1560"/>
        <v>52.960491473360868</v>
      </c>
      <c r="DB219" s="759">
        <f t="shared" si="1560"/>
        <v>52.960491473360868</v>
      </c>
      <c r="DC219" s="759">
        <f t="shared" si="1560"/>
        <v>52.960491473360868</v>
      </c>
      <c r="DD219" s="759">
        <f t="shared" si="1560"/>
        <v>52.960491473360868</v>
      </c>
      <c r="DE219" s="759">
        <f t="shared" si="1560"/>
        <v>52.960491473360868</v>
      </c>
      <c r="DF219" s="759">
        <f t="shared" si="1560"/>
        <v>52.960491473360868</v>
      </c>
      <c r="DG219" s="759">
        <f t="shared" si="1560"/>
        <v>52.960491473360868</v>
      </c>
      <c r="DH219" s="759">
        <f t="shared" si="1560"/>
        <v>52.960491473360868</v>
      </c>
      <c r="DI219" s="759">
        <f t="shared" si="1560"/>
        <v>46.340430039190757</v>
      </c>
      <c r="DJ219" s="765">
        <f t="shared" si="1288"/>
        <v>628.90583624616045</v>
      </c>
      <c r="DK219" s="761"/>
      <c r="DL219" s="759">
        <f t="shared" ref="DL219:DW219" si="1561">+DL76/$D$149</f>
        <v>52.960491473360868</v>
      </c>
      <c r="DM219" s="759">
        <f t="shared" si="1561"/>
        <v>52.960491473360868</v>
      </c>
      <c r="DN219" s="759">
        <f t="shared" si="1561"/>
        <v>52.960491473360868</v>
      </c>
      <c r="DO219" s="759">
        <f t="shared" si="1561"/>
        <v>52.960491473360868</v>
      </c>
      <c r="DP219" s="759">
        <f t="shared" si="1561"/>
        <v>52.960491473360868</v>
      </c>
      <c r="DQ219" s="759">
        <f t="shared" si="1561"/>
        <v>52.960491473360868</v>
      </c>
      <c r="DR219" s="759">
        <f t="shared" si="1561"/>
        <v>52.960491473360868</v>
      </c>
      <c r="DS219" s="759">
        <f t="shared" si="1561"/>
        <v>52.960491473360868</v>
      </c>
      <c r="DT219" s="759">
        <f t="shared" si="1561"/>
        <v>52.960491473360868</v>
      </c>
      <c r="DU219" s="759">
        <f t="shared" si="1561"/>
        <v>52.960491473360868</v>
      </c>
      <c r="DV219" s="759">
        <f t="shared" si="1561"/>
        <v>52.960491473360868</v>
      </c>
      <c r="DW219" s="759">
        <f t="shared" si="1561"/>
        <v>46.340430039190757</v>
      </c>
      <c r="DX219" s="765">
        <f t="shared" si="1290"/>
        <v>628.90583624616045</v>
      </c>
      <c r="DY219" s="761"/>
      <c r="DZ219" s="759">
        <f t="shared" ref="DZ219:EK219" si="1562">+DZ76/$D$149</f>
        <v>1.8914461240486027</v>
      </c>
      <c r="EA219" s="759">
        <f t="shared" si="1562"/>
        <v>1.8914461240486027</v>
      </c>
      <c r="EB219" s="759">
        <f t="shared" si="1562"/>
        <v>1.8914461240486027</v>
      </c>
      <c r="EC219" s="759">
        <f t="shared" si="1562"/>
        <v>1.8914461240486027</v>
      </c>
      <c r="ED219" s="759">
        <f t="shared" si="1562"/>
        <v>1.8914461240486027</v>
      </c>
      <c r="EE219" s="759">
        <f t="shared" si="1562"/>
        <v>1.8914461240486027</v>
      </c>
      <c r="EF219" s="759">
        <f t="shared" si="1562"/>
        <v>1.8914461240486027</v>
      </c>
      <c r="EG219" s="759">
        <f t="shared" si="1562"/>
        <v>1.8914461240486027</v>
      </c>
      <c r="EH219" s="759">
        <f t="shared" si="1562"/>
        <v>1.8914461240486027</v>
      </c>
      <c r="EI219" s="759">
        <f t="shared" si="1562"/>
        <v>1.8914461240486027</v>
      </c>
      <c r="EJ219" s="759">
        <f t="shared" si="1562"/>
        <v>1.8914461240486027</v>
      </c>
      <c r="EK219" s="759">
        <f t="shared" si="1562"/>
        <v>1.6550153585425271</v>
      </c>
      <c r="EL219" s="765">
        <f t="shared" si="1292"/>
        <v>22.460922723077157</v>
      </c>
      <c r="EM219" s="761"/>
      <c r="EN219" s="759">
        <f t="shared" ref="EN219:EY219" si="1563">+EN76/$D$149</f>
        <v>3.7828922480972054</v>
      </c>
      <c r="EO219" s="759">
        <f t="shared" si="1563"/>
        <v>3.7828922480972054</v>
      </c>
      <c r="EP219" s="759">
        <f t="shared" si="1563"/>
        <v>3.7828922480972054</v>
      </c>
      <c r="EQ219" s="759">
        <f t="shared" si="1563"/>
        <v>3.7828922480972054</v>
      </c>
      <c r="ER219" s="759">
        <f t="shared" si="1563"/>
        <v>3.7828922480972054</v>
      </c>
      <c r="ES219" s="759">
        <f t="shared" si="1563"/>
        <v>3.7828922480972054</v>
      </c>
      <c r="ET219" s="759">
        <f t="shared" si="1563"/>
        <v>3.7828922480972054</v>
      </c>
      <c r="EU219" s="759">
        <f t="shared" si="1563"/>
        <v>3.7828922480972054</v>
      </c>
      <c r="EV219" s="759">
        <f t="shared" si="1563"/>
        <v>3.7828922480972054</v>
      </c>
      <c r="EW219" s="759">
        <f t="shared" si="1563"/>
        <v>3.7828922480972054</v>
      </c>
      <c r="EX219" s="759">
        <f t="shared" si="1563"/>
        <v>3.7828922480972054</v>
      </c>
      <c r="EY219" s="759">
        <f t="shared" si="1563"/>
        <v>3.3100307170850543</v>
      </c>
      <c r="EZ219" s="765">
        <f t="shared" si="1294"/>
        <v>44.921845446154315</v>
      </c>
      <c r="FA219" s="761"/>
      <c r="FB219" s="759">
        <f t="shared" ref="FB219:FM219" si="1564">+FB76/$D$149</f>
        <v>1.8914461240486027</v>
      </c>
      <c r="FC219" s="759">
        <f t="shared" si="1564"/>
        <v>1.8914461240486027</v>
      </c>
      <c r="FD219" s="759">
        <f t="shared" si="1564"/>
        <v>1.8914461240486027</v>
      </c>
      <c r="FE219" s="759">
        <f t="shared" si="1564"/>
        <v>1.8914461240486027</v>
      </c>
      <c r="FF219" s="759">
        <f t="shared" si="1564"/>
        <v>1.8914461240486027</v>
      </c>
      <c r="FG219" s="759">
        <f t="shared" si="1564"/>
        <v>1.8914461240486027</v>
      </c>
      <c r="FH219" s="759">
        <f t="shared" si="1564"/>
        <v>1.8914461240486027</v>
      </c>
      <c r="FI219" s="759">
        <f t="shared" si="1564"/>
        <v>1.8914461240486027</v>
      </c>
      <c r="FJ219" s="759">
        <f t="shared" si="1564"/>
        <v>1.8914461240486027</v>
      </c>
      <c r="FK219" s="759">
        <f t="shared" si="1564"/>
        <v>1.8914461240486027</v>
      </c>
      <c r="FL219" s="759">
        <f t="shared" si="1564"/>
        <v>1.8914461240486027</v>
      </c>
      <c r="FM219" s="759">
        <f t="shared" si="1564"/>
        <v>1.6550153585425271</v>
      </c>
      <c r="FN219" s="765">
        <f t="shared" si="1296"/>
        <v>22.460922723077157</v>
      </c>
      <c r="FO219" s="761"/>
      <c r="FP219" s="759">
        <f t="shared" ref="FP219:GA219" si="1565">+FP76/$D$149</f>
        <v>13.240122868340217</v>
      </c>
      <c r="FQ219" s="759">
        <f t="shared" si="1565"/>
        <v>13.240122868340217</v>
      </c>
      <c r="FR219" s="759">
        <f t="shared" si="1565"/>
        <v>13.240122868340217</v>
      </c>
      <c r="FS219" s="759">
        <f t="shared" si="1565"/>
        <v>13.240122868340217</v>
      </c>
      <c r="FT219" s="759">
        <f t="shared" si="1565"/>
        <v>13.240122868340217</v>
      </c>
      <c r="FU219" s="759">
        <f t="shared" si="1565"/>
        <v>13.240122868340217</v>
      </c>
      <c r="FV219" s="759">
        <f t="shared" si="1565"/>
        <v>13.240122868340217</v>
      </c>
      <c r="FW219" s="759">
        <f t="shared" si="1565"/>
        <v>13.240122868340217</v>
      </c>
      <c r="FX219" s="759">
        <f t="shared" si="1565"/>
        <v>13.240122868340217</v>
      </c>
      <c r="FY219" s="759">
        <f t="shared" si="1565"/>
        <v>13.240122868340217</v>
      </c>
      <c r="FZ219" s="759">
        <f t="shared" si="1565"/>
        <v>13.240122868340217</v>
      </c>
      <c r="GA219" s="759">
        <f t="shared" si="1565"/>
        <v>11.585107509797689</v>
      </c>
      <c r="GB219" s="765">
        <f t="shared" si="1298"/>
        <v>157.22645906154011</v>
      </c>
      <c r="GC219" s="761"/>
      <c r="GD219" s="759">
        <f t="shared" ref="GD219:GO219" si="1566">+GD76/$D$149</f>
        <v>1.8914461240486027</v>
      </c>
      <c r="GE219" s="759">
        <f t="shared" si="1566"/>
        <v>1.8914461240486027</v>
      </c>
      <c r="GF219" s="759">
        <f t="shared" si="1566"/>
        <v>1.8914461240486027</v>
      </c>
      <c r="GG219" s="759">
        <f t="shared" si="1566"/>
        <v>1.8914461240486027</v>
      </c>
      <c r="GH219" s="759">
        <f t="shared" si="1566"/>
        <v>1.8914461240486027</v>
      </c>
      <c r="GI219" s="759">
        <f t="shared" si="1566"/>
        <v>1.8914461240486027</v>
      </c>
      <c r="GJ219" s="759">
        <f t="shared" si="1566"/>
        <v>1.8914461240486027</v>
      </c>
      <c r="GK219" s="759">
        <f t="shared" si="1566"/>
        <v>1.8914461240486027</v>
      </c>
      <c r="GL219" s="759">
        <f t="shared" si="1566"/>
        <v>1.8914461240486027</v>
      </c>
      <c r="GM219" s="759">
        <f t="shared" si="1566"/>
        <v>1.8914461240486027</v>
      </c>
      <c r="GN219" s="759">
        <f t="shared" si="1566"/>
        <v>1.8914461240486027</v>
      </c>
      <c r="GO219" s="759">
        <f t="shared" si="1566"/>
        <v>1.6550153585425271</v>
      </c>
      <c r="GP219" s="765">
        <f t="shared" si="1300"/>
        <v>22.460922723077157</v>
      </c>
      <c r="GQ219" s="761"/>
      <c r="GR219" s="759">
        <f t="shared" ref="GR219:HC219" si="1567">+GR76/$D$149</f>
        <v>0</v>
      </c>
      <c r="GS219" s="759">
        <f t="shared" si="1567"/>
        <v>0</v>
      </c>
      <c r="GT219" s="759">
        <f t="shared" si="1567"/>
        <v>119.16110581506196</v>
      </c>
      <c r="GU219" s="759">
        <f t="shared" si="1567"/>
        <v>119.16110581506196</v>
      </c>
      <c r="GV219" s="759">
        <f t="shared" si="1567"/>
        <v>119.16110581506196</v>
      </c>
      <c r="GW219" s="759">
        <f t="shared" si="1567"/>
        <v>119.16110581506196</v>
      </c>
      <c r="GX219" s="759">
        <f t="shared" si="1567"/>
        <v>119.16110581506196</v>
      </c>
      <c r="GY219" s="759">
        <f t="shared" si="1567"/>
        <v>119.16110581506196</v>
      </c>
      <c r="GZ219" s="759">
        <f t="shared" si="1567"/>
        <v>119.16110581506196</v>
      </c>
      <c r="HA219" s="759">
        <f t="shared" si="1567"/>
        <v>119.16110581506196</v>
      </c>
      <c r="HB219" s="759">
        <f t="shared" si="1567"/>
        <v>119.16110581506196</v>
      </c>
      <c r="HC219" s="759">
        <f t="shared" si="1567"/>
        <v>119.16110581506196</v>
      </c>
      <c r="HD219" s="765">
        <f t="shared" si="1336"/>
        <v>0</v>
      </c>
      <c r="HE219" s="761"/>
      <c r="HF219" s="759">
        <f t="shared" ref="HF219:HQ219" si="1568">+HF76/$D$149</f>
        <v>7.5657844961944107</v>
      </c>
      <c r="HG219" s="759">
        <f t="shared" si="1568"/>
        <v>7.5657844961944107</v>
      </c>
      <c r="HH219" s="759">
        <f t="shared" si="1568"/>
        <v>7.5657844961944107</v>
      </c>
      <c r="HI219" s="759">
        <f t="shared" si="1568"/>
        <v>7.5657844961944107</v>
      </c>
      <c r="HJ219" s="759">
        <f t="shared" si="1568"/>
        <v>7.5657844961944107</v>
      </c>
      <c r="HK219" s="759">
        <f t="shared" si="1568"/>
        <v>7.5657844961944107</v>
      </c>
      <c r="HL219" s="759">
        <f t="shared" si="1568"/>
        <v>7.5657844961944107</v>
      </c>
      <c r="HM219" s="759">
        <f t="shared" si="1568"/>
        <v>7.5657844961944107</v>
      </c>
      <c r="HN219" s="759">
        <f t="shared" si="1568"/>
        <v>7.5657844961944107</v>
      </c>
      <c r="HO219" s="759">
        <f t="shared" si="1568"/>
        <v>7.5657844961944107</v>
      </c>
      <c r="HP219" s="759">
        <f t="shared" si="1568"/>
        <v>7.5657844961944107</v>
      </c>
      <c r="HQ219" s="759">
        <f t="shared" si="1568"/>
        <v>6.6200614341701085</v>
      </c>
      <c r="HR219" s="765">
        <f t="shared" si="1303"/>
        <v>89.843690892308629</v>
      </c>
      <c r="HS219" s="761"/>
      <c r="HT219" s="759">
        <f t="shared" ref="HT219:IE219" si="1569">+HT76/$D$149</f>
        <v>1.8914461240486027</v>
      </c>
      <c r="HU219" s="759">
        <f t="shared" si="1569"/>
        <v>1.8914461240486027</v>
      </c>
      <c r="HV219" s="759">
        <f t="shared" si="1569"/>
        <v>1.8914461240486027</v>
      </c>
      <c r="HW219" s="759">
        <f t="shared" si="1569"/>
        <v>1.8914461240486027</v>
      </c>
      <c r="HX219" s="759">
        <f t="shared" si="1569"/>
        <v>1.8914461240486027</v>
      </c>
      <c r="HY219" s="759">
        <f t="shared" si="1569"/>
        <v>1.8914461240486027</v>
      </c>
      <c r="HZ219" s="759">
        <f t="shared" si="1569"/>
        <v>1.8914461240486027</v>
      </c>
      <c r="IA219" s="759">
        <f t="shared" si="1569"/>
        <v>1.8914461240486027</v>
      </c>
      <c r="IB219" s="759">
        <f t="shared" si="1569"/>
        <v>1.8914461240486027</v>
      </c>
      <c r="IC219" s="759">
        <f t="shared" si="1569"/>
        <v>1.8914461240486027</v>
      </c>
      <c r="ID219" s="759">
        <f t="shared" si="1569"/>
        <v>1.8914461240486027</v>
      </c>
      <c r="IE219" s="759">
        <f t="shared" si="1569"/>
        <v>1.6550153585425271</v>
      </c>
      <c r="IF219" s="765">
        <f t="shared" si="1305"/>
        <v>22.460922723077157</v>
      </c>
      <c r="IG219" s="761"/>
      <c r="IH219" s="759">
        <f t="shared" ref="IH219:IS219" si="1570">+IH76/$D$149</f>
        <v>1.8914461240486027</v>
      </c>
      <c r="II219" s="759">
        <f t="shared" si="1570"/>
        <v>1.8914461240486027</v>
      </c>
      <c r="IJ219" s="759">
        <f t="shared" si="1570"/>
        <v>1.8914461240486027</v>
      </c>
      <c r="IK219" s="759">
        <f t="shared" si="1570"/>
        <v>1.8914461240486027</v>
      </c>
      <c r="IL219" s="759">
        <f t="shared" si="1570"/>
        <v>1.8914461240486027</v>
      </c>
      <c r="IM219" s="759">
        <f t="shared" si="1570"/>
        <v>1.8914461240486027</v>
      </c>
      <c r="IN219" s="759">
        <f t="shared" si="1570"/>
        <v>1.8914461240486027</v>
      </c>
      <c r="IO219" s="759">
        <f t="shared" si="1570"/>
        <v>1.8914461240486027</v>
      </c>
      <c r="IP219" s="759">
        <f t="shared" si="1570"/>
        <v>1.8914461240486027</v>
      </c>
      <c r="IQ219" s="759">
        <f t="shared" si="1570"/>
        <v>1.8914461240486027</v>
      </c>
      <c r="IR219" s="759">
        <f t="shared" si="1570"/>
        <v>1.8914461240486027</v>
      </c>
      <c r="IS219" s="759">
        <f t="shared" si="1570"/>
        <v>1.6550153585425271</v>
      </c>
      <c r="IT219" s="765">
        <f t="shared" si="1307"/>
        <v>22.460922723077157</v>
      </c>
      <c r="IU219" s="761"/>
      <c r="IV219" s="759">
        <f t="shared" ref="IV219:JG219" si="1571">+IV76/$D$149</f>
        <v>13.240122868340217</v>
      </c>
      <c r="IW219" s="759">
        <f t="shared" si="1571"/>
        <v>13.240122868340217</v>
      </c>
      <c r="IX219" s="759">
        <f t="shared" si="1571"/>
        <v>13.240122868340217</v>
      </c>
      <c r="IY219" s="759">
        <f t="shared" si="1571"/>
        <v>13.240122868340217</v>
      </c>
      <c r="IZ219" s="759">
        <f t="shared" si="1571"/>
        <v>13.240122868340217</v>
      </c>
      <c r="JA219" s="759">
        <f t="shared" si="1571"/>
        <v>13.240122868340217</v>
      </c>
      <c r="JB219" s="759">
        <f t="shared" si="1571"/>
        <v>13.240122868340217</v>
      </c>
      <c r="JC219" s="759">
        <f t="shared" si="1571"/>
        <v>13.240122868340217</v>
      </c>
      <c r="JD219" s="759">
        <f t="shared" si="1571"/>
        <v>13.240122868340217</v>
      </c>
      <c r="JE219" s="759">
        <f t="shared" si="1571"/>
        <v>13.240122868340217</v>
      </c>
      <c r="JF219" s="759">
        <f t="shared" si="1571"/>
        <v>13.240122868340217</v>
      </c>
      <c r="JG219" s="759">
        <f t="shared" si="1571"/>
        <v>11.585107509797689</v>
      </c>
      <c r="JH219" s="765">
        <f t="shared" si="1309"/>
        <v>157.22645906154011</v>
      </c>
      <c r="JI219" s="761"/>
      <c r="JJ219" s="759">
        <f t="shared" ref="JJ219:JU219" si="1572">+JJ76/$D$149</f>
        <v>20.80590736453463</v>
      </c>
      <c r="JK219" s="759">
        <f t="shared" si="1572"/>
        <v>20.80590736453463</v>
      </c>
      <c r="JL219" s="759">
        <f t="shared" si="1572"/>
        <v>20.80590736453463</v>
      </c>
      <c r="JM219" s="759">
        <f t="shared" si="1572"/>
        <v>20.80590736453463</v>
      </c>
      <c r="JN219" s="759">
        <f t="shared" si="1572"/>
        <v>20.80590736453463</v>
      </c>
      <c r="JO219" s="759">
        <f t="shared" si="1572"/>
        <v>20.80590736453463</v>
      </c>
      <c r="JP219" s="759">
        <f t="shared" si="1572"/>
        <v>20.80590736453463</v>
      </c>
      <c r="JQ219" s="759">
        <f t="shared" si="1572"/>
        <v>20.80590736453463</v>
      </c>
      <c r="JR219" s="759">
        <f t="shared" si="1572"/>
        <v>20.80590736453463</v>
      </c>
      <c r="JS219" s="759">
        <f t="shared" si="1572"/>
        <v>20.80590736453463</v>
      </c>
      <c r="JT219" s="759">
        <f t="shared" si="1572"/>
        <v>20.80590736453463</v>
      </c>
      <c r="JU219" s="759">
        <f t="shared" si="1572"/>
        <v>18.205168943967799</v>
      </c>
      <c r="JV219" s="765">
        <f t="shared" si="1311"/>
        <v>247.0701499538487</v>
      </c>
      <c r="JW219" s="761"/>
      <c r="JX219" s="759">
        <f t="shared" ref="JX219:KI219" si="1573">+JX76/$D$149</f>
        <v>9.4572306202430134</v>
      </c>
      <c r="JY219" s="759">
        <f t="shared" si="1573"/>
        <v>9.4572306202430134</v>
      </c>
      <c r="JZ219" s="759">
        <f t="shared" si="1573"/>
        <v>9.4572306202430134</v>
      </c>
      <c r="KA219" s="759">
        <f t="shared" si="1573"/>
        <v>9.4572306202430134</v>
      </c>
      <c r="KB219" s="759">
        <f t="shared" si="1573"/>
        <v>9.4572306202430134</v>
      </c>
      <c r="KC219" s="759">
        <f t="shared" si="1573"/>
        <v>9.4572306202430134</v>
      </c>
      <c r="KD219" s="759">
        <f t="shared" si="1573"/>
        <v>9.4572306202430134</v>
      </c>
      <c r="KE219" s="759">
        <f t="shared" si="1573"/>
        <v>9.4572306202430134</v>
      </c>
      <c r="KF219" s="759">
        <f t="shared" si="1573"/>
        <v>9.4572306202430134</v>
      </c>
      <c r="KG219" s="759">
        <f t="shared" si="1573"/>
        <v>9.4572306202430134</v>
      </c>
      <c r="KH219" s="759">
        <f t="shared" si="1573"/>
        <v>9.4572306202430134</v>
      </c>
      <c r="KI219" s="759">
        <f t="shared" si="1573"/>
        <v>8.2750767927126372</v>
      </c>
      <c r="KJ219" s="765">
        <f t="shared" si="1313"/>
        <v>112.30461361538576</v>
      </c>
      <c r="KK219" s="761"/>
      <c r="KL219" s="759">
        <f t="shared" ref="KL219:KW219" si="1574">+KL76/$D$149</f>
        <v>3.7828922480972054</v>
      </c>
      <c r="KM219" s="759">
        <f t="shared" si="1574"/>
        <v>3.7828922480972054</v>
      </c>
      <c r="KN219" s="759">
        <f t="shared" si="1574"/>
        <v>3.7828922480972054</v>
      </c>
      <c r="KO219" s="759">
        <f t="shared" si="1574"/>
        <v>3.7828922480972054</v>
      </c>
      <c r="KP219" s="759">
        <f t="shared" si="1574"/>
        <v>3.7828922480972054</v>
      </c>
      <c r="KQ219" s="759">
        <f t="shared" si="1574"/>
        <v>3.7828922480972054</v>
      </c>
      <c r="KR219" s="759">
        <f t="shared" si="1574"/>
        <v>3.7828922480972054</v>
      </c>
      <c r="KS219" s="759">
        <f t="shared" si="1574"/>
        <v>3.7828922480972054</v>
      </c>
      <c r="KT219" s="759">
        <f t="shared" si="1574"/>
        <v>3.7828922480972054</v>
      </c>
      <c r="KU219" s="759">
        <f t="shared" si="1574"/>
        <v>3.7828922480972054</v>
      </c>
      <c r="KV219" s="759">
        <f t="shared" si="1574"/>
        <v>3.7828922480972054</v>
      </c>
      <c r="KW219" s="759">
        <f t="shared" si="1574"/>
        <v>3.3100307170850543</v>
      </c>
      <c r="KX219" s="765">
        <f t="shared" si="1315"/>
        <v>44.921845446154315</v>
      </c>
      <c r="KY219" s="761"/>
      <c r="KZ219" s="759">
        <f t="shared" ref="KZ219:LK219" si="1575">+KZ76/$D$149</f>
        <v>1.8914461240486027</v>
      </c>
      <c r="LA219" s="759">
        <f t="shared" si="1575"/>
        <v>1.8914461240486027</v>
      </c>
      <c r="LB219" s="759">
        <f t="shared" si="1575"/>
        <v>1.8914461240486027</v>
      </c>
      <c r="LC219" s="759">
        <f t="shared" si="1575"/>
        <v>1.8914461240486027</v>
      </c>
      <c r="LD219" s="759">
        <f t="shared" si="1575"/>
        <v>1.8914461240486027</v>
      </c>
      <c r="LE219" s="759">
        <f t="shared" si="1575"/>
        <v>1.8914461240486027</v>
      </c>
      <c r="LF219" s="759">
        <f t="shared" si="1575"/>
        <v>1.8914461240486027</v>
      </c>
      <c r="LG219" s="759">
        <f t="shared" si="1575"/>
        <v>1.8914461240486027</v>
      </c>
      <c r="LH219" s="759">
        <f t="shared" si="1575"/>
        <v>1.8914461240486027</v>
      </c>
      <c r="LI219" s="759">
        <f t="shared" si="1575"/>
        <v>1.8914461240486027</v>
      </c>
      <c r="LJ219" s="759">
        <f t="shared" si="1575"/>
        <v>1.8914461240486027</v>
      </c>
      <c r="LK219" s="759">
        <f t="shared" si="1575"/>
        <v>1.6550153585425271</v>
      </c>
      <c r="LL219" s="765">
        <f t="shared" si="1317"/>
        <v>22.460922723077157</v>
      </c>
      <c r="LM219" s="761"/>
      <c r="LN219" s="759">
        <v>0</v>
      </c>
      <c r="LO219" s="764">
        <v>0</v>
      </c>
      <c r="LP219" s="763">
        <v>0</v>
      </c>
      <c r="LQ219" s="763">
        <v>0</v>
      </c>
      <c r="LR219" s="763">
        <v>0</v>
      </c>
      <c r="LS219" s="763">
        <v>0</v>
      </c>
      <c r="LT219" s="763">
        <v>0</v>
      </c>
      <c r="LU219" s="763">
        <v>0</v>
      </c>
      <c r="LV219" s="763">
        <v>0</v>
      </c>
      <c r="LW219" s="763">
        <v>0</v>
      </c>
      <c r="LX219" s="763">
        <v>0</v>
      </c>
      <c r="LY219" s="763">
        <v>0</v>
      </c>
      <c r="LZ219" s="765">
        <f t="shared" si="1318"/>
        <v>0</v>
      </c>
      <c r="MA219" s="761"/>
      <c r="MB219" s="765">
        <f t="shared" si="1319"/>
        <v>310.19716434397088</v>
      </c>
      <c r="MC219" s="765">
        <f t="shared" si="1319"/>
        <v>310.19716434397088</v>
      </c>
      <c r="MD219" s="765">
        <f t="shared" si="1319"/>
        <v>429.35827015903283</v>
      </c>
      <c r="ME219" s="765">
        <f t="shared" si="1319"/>
        <v>429.35827015903283</v>
      </c>
      <c r="MF219" s="765">
        <f t="shared" si="1319"/>
        <v>429.35827015903283</v>
      </c>
      <c r="MG219" s="765">
        <f t="shared" si="1319"/>
        <v>429.35827015903283</v>
      </c>
      <c r="MH219" s="765">
        <f t="shared" si="1319"/>
        <v>429.35827015903283</v>
      </c>
      <c r="MI219" s="765">
        <f t="shared" si="1319"/>
        <v>429.35827015903283</v>
      </c>
      <c r="MJ219" s="765">
        <f t="shared" si="1319"/>
        <v>429.35827015903283</v>
      </c>
      <c r="MK219" s="765">
        <f t="shared" si="1319"/>
        <v>429.35827015903283</v>
      </c>
      <c r="ML219" s="765">
        <f t="shared" si="1319"/>
        <v>429.35827015903283</v>
      </c>
      <c r="MM219" s="765">
        <f t="shared" si="1319"/>
        <v>390.58362461603645</v>
      </c>
      <c r="MN219" s="765">
        <f t="shared" si="1345"/>
        <v>4875.2023847352748</v>
      </c>
    </row>
    <row r="220" spans="1:352" x14ac:dyDescent="0.25">
      <c r="A220" s="792"/>
      <c r="B220" s="255" t="s">
        <v>123</v>
      </c>
      <c r="C220" s="313"/>
      <c r="D220" s="759">
        <f t="shared" ref="D220:O220" si="1576">+D77/$D$149</f>
        <v>2.7425968798704741</v>
      </c>
      <c r="E220" s="759">
        <f t="shared" si="1576"/>
        <v>2.7425968798704741</v>
      </c>
      <c r="F220" s="759">
        <f t="shared" si="1576"/>
        <v>2.7425968798704741</v>
      </c>
      <c r="G220" s="759">
        <f t="shared" si="1576"/>
        <v>2.7425968798704741</v>
      </c>
      <c r="H220" s="759">
        <f t="shared" si="1576"/>
        <v>2.7425968798704741</v>
      </c>
      <c r="I220" s="759">
        <f t="shared" si="1576"/>
        <v>2.7425968798704741</v>
      </c>
      <c r="J220" s="759">
        <f t="shared" si="1576"/>
        <v>2.7425968798704741</v>
      </c>
      <c r="K220" s="759">
        <f t="shared" si="1576"/>
        <v>2.7425968798704741</v>
      </c>
      <c r="L220" s="759">
        <f t="shared" si="1576"/>
        <v>2.7425968798704741</v>
      </c>
      <c r="M220" s="759">
        <f t="shared" si="1576"/>
        <v>2.7425968798704741</v>
      </c>
      <c r="N220" s="759">
        <f t="shared" si="1576"/>
        <v>2.7425968798704741</v>
      </c>
      <c r="O220" s="759">
        <f t="shared" si="1576"/>
        <v>2.7425968798704741</v>
      </c>
      <c r="P220" s="765">
        <f t="shared" si="1274"/>
        <v>32.911162558445696</v>
      </c>
      <c r="Q220" s="761"/>
      <c r="R220" s="759">
        <f t="shared" ref="R220:AC220" si="1577">+R77/$D$149</f>
        <v>0.28371691860729037</v>
      </c>
      <c r="S220" s="759">
        <f t="shared" si="1577"/>
        <v>0.28371691860729037</v>
      </c>
      <c r="T220" s="759">
        <f t="shared" si="1577"/>
        <v>0.28371691860729037</v>
      </c>
      <c r="U220" s="759">
        <f t="shared" si="1577"/>
        <v>0.28371691860729037</v>
      </c>
      <c r="V220" s="759">
        <f t="shared" si="1577"/>
        <v>0.28371691860729037</v>
      </c>
      <c r="W220" s="759">
        <f t="shared" si="1577"/>
        <v>0.28371691860729037</v>
      </c>
      <c r="X220" s="759">
        <f t="shared" si="1577"/>
        <v>0.28371691860729037</v>
      </c>
      <c r="Y220" s="759">
        <f t="shared" si="1577"/>
        <v>0.28371691860729037</v>
      </c>
      <c r="Z220" s="759">
        <f t="shared" si="1577"/>
        <v>0.28371691860729037</v>
      </c>
      <c r="AA220" s="759">
        <f t="shared" si="1577"/>
        <v>0.28371691860729037</v>
      </c>
      <c r="AB220" s="759">
        <f t="shared" si="1577"/>
        <v>0.28371691860729037</v>
      </c>
      <c r="AC220" s="759">
        <f t="shared" si="1577"/>
        <v>0.28371691860729037</v>
      </c>
      <c r="AD220" s="765">
        <f t="shared" si="1276"/>
        <v>3.4046030232874842</v>
      </c>
      <c r="AE220" s="761"/>
      <c r="AF220" s="759">
        <f t="shared" ref="AF220:AQ220" si="1578">+AF77/$D$149</f>
        <v>0.28371691860729037</v>
      </c>
      <c r="AG220" s="759">
        <f t="shared" si="1578"/>
        <v>0.28371691860729037</v>
      </c>
      <c r="AH220" s="759">
        <f t="shared" si="1578"/>
        <v>0.28371691860729037</v>
      </c>
      <c r="AI220" s="759">
        <f t="shared" si="1578"/>
        <v>0.28371691860729037</v>
      </c>
      <c r="AJ220" s="759">
        <f t="shared" si="1578"/>
        <v>0.28371691860729037</v>
      </c>
      <c r="AK220" s="759">
        <f t="shared" si="1578"/>
        <v>0.28371691860729037</v>
      </c>
      <c r="AL220" s="759">
        <f t="shared" si="1578"/>
        <v>0.28371691860729037</v>
      </c>
      <c r="AM220" s="759">
        <f t="shared" si="1578"/>
        <v>0.28371691860729037</v>
      </c>
      <c r="AN220" s="759">
        <f t="shared" si="1578"/>
        <v>0.28371691860729037</v>
      </c>
      <c r="AO220" s="759">
        <f t="shared" si="1578"/>
        <v>0.28371691860729037</v>
      </c>
      <c r="AP220" s="759">
        <f t="shared" si="1578"/>
        <v>0.28371691860729037</v>
      </c>
      <c r="AQ220" s="759">
        <f t="shared" si="1578"/>
        <v>0.28371691860729037</v>
      </c>
      <c r="AR220" s="765">
        <f t="shared" si="1278"/>
        <v>3.4046030232874842</v>
      </c>
      <c r="AS220" s="761"/>
      <c r="AT220" s="759">
        <f t="shared" ref="AT220:BE220" si="1579">+AT77/$D$149</f>
        <v>0.18914461240486027</v>
      </c>
      <c r="AU220" s="759">
        <f t="shared" si="1579"/>
        <v>0.18914461240486027</v>
      </c>
      <c r="AV220" s="759">
        <f t="shared" si="1579"/>
        <v>0.18914461240486027</v>
      </c>
      <c r="AW220" s="759">
        <f t="shared" si="1579"/>
        <v>0.18914461240486027</v>
      </c>
      <c r="AX220" s="759">
        <f t="shared" si="1579"/>
        <v>0.18914461240486027</v>
      </c>
      <c r="AY220" s="759">
        <f t="shared" si="1579"/>
        <v>0.18914461240486027</v>
      </c>
      <c r="AZ220" s="759">
        <f t="shared" si="1579"/>
        <v>0.18914461240486027</v>
      </c>
      <c r="BA220" s="759">
        <f t="shared" si="1579"/>
        <v>0.18914461240486027</v>
      </c>
      <c r="BB220" s="759">
        <f t="shared" si="1579"/>
        <v>0.18914461240486027</v>
      </c>
      <c r="BC220" s="759">
        <f t="shared" si="1579"/>
        <v>0.18914461240486027</v>
      </c>
      <c r="BD220" s="759">
        <f t="shared" si="1579"/>
        <v>0.18914461240486027</v>
      </c>
      <c r="BE220" s="759">
        <f t="shared" si="1579"/>
        <v>0.18914461240486027</v>
      </c>
      <c r="BF220" s="765">
        <f t="shared" si="1280"/>
        <v>2.2697353488583238</v>
      </c>
      <c r="BG220" s="474"/>
      <c r="BH220" s="759">
        <f t="shared" ref="BH220:BS220" si="1580">+BH77/$D$149</f>
        <v>1.418584593036452</v>
      </c>
      <c r="BI220" s="759">
        <f t="shared" si="1580"/>
        <v>1.418584593036452</v>
      </c>
      <c r="BJ220" s="759">
        <f t="shared" si="1580"/>
        <v>1.418584593036452</v>
      </c>
      <c r="BK220" s="759">
        <f t="shared" si="1580"/>
        <v>1.418584593036452</v>
      </c>
      <c r="BL220" s="759">
        <f t="shared" si="1580"/>
        <v>1.418584593036452</v>
      </c>
      <c r="BM220" s="759">
        <f t="shared" si="1580"/>
        <v>1.418584593036452</v>
      </c>
      <c r="BN220" s="759">
        <f t="shared" si="1580"/>
        <v>1.418584593036452</v>
      </c>
      <c r="BO220" s="759">
        <f t="shared" si="1580"/>
        <v>1.418584593036452</v>
      </c>
      <c r="BP220" s="759">
        <f t="shared" si="1580"/>
        <v>1.418584593036452</v>
      </c>
      <c r="BQ220" s="759">
        <f t="shared" si="1580"/>
        <v>1.418584593036452</v>
      </c>
      <c r="BR220" s="759">
        <f t="shared" si="1580"/>
        <v>1.418584593036452</v>
      </c>
      <c r="BS220" s="759">
        <f t="shared" si="1580"/>
        <v>1.418584593036452</v>
      </c>
      <c r="BT220" s="765">
        <f t="shared" si="1282"/>
        <v>17.023015116437428</v>
      </c>
      <c r="BU220" s="761"/>
      <c r="BV220" s="759">
        <f t="shared" ref="BV220:CG220" si="1581">+BV77/$D$149</f>
        <v>9.4572306202430137E-2</v>
      </c>
      <c r="BW220" s="759">
        <f t="shared" si="1581"/>
        <v>9.4572306202430137E-2</v>
      </c>
      <c r="BX220" s="759">
        <f t="shared" si="1581"/>
        <v>9.4572306202430137E-2</v>
      </c>
      <c r="BY220" s="759">
        <f t="shared" si="1581"/>
        <v>9.4572306202430137E-2</v>
      </c>
      <c r="BZ220" s="759">
        <f t="shared" si="1581"/>
        <v>9.4572306202430137E-2</v>
      </c>
      <c r="CA220" s="759">
        <f t="shared" si="1581"/>
        <v>9.4572306202430137E-2</v>
      </c>
      <c r="CB220" s="759">
        <f t="shared" si="1581"/>
        <v>9.4572306202430137E-2</v>
      </c>
      <c r="CC220" s="759">
        <f t="shared" si="1581"/>
        <v>9.4572306202430137E-2</v>
      </c>
      <c r="CD220" s="759">
        <f t="shared" si="1581"/>
        <v>9.4572306202430137E-2</v>
      </c>
      <c r="CE220" s="759">
        <f t="shared" si="1581"/>
        <v>9.4572306202430137E-2</v>
      </c>
      <c r="CF220" s="759">
        <f t="shared" si="1581"/>
        <v>9.4572306202430137E-2</v>
      </c>
      <c r="CG220" s="759">
        <f t="shared" si="1581"/>
        <v>9.4572306202430137E-2</v>
      </c>
      <c r="CH220" s="765">
        <f t="shared" si="1284"/>
        <v>1.1348676744291619</v>
      </c>
      <c r="CI220" s="761"/>
      <c r="CJ220" s="759">
        <f t="shared" ref="CJ220:CU220" si="1582">+CJ77/$D$149</f>
        <v>1.0402953682267315</v>
      </c>
      <c r="CK220" s="759">
        <f t="shared" si="1582"/>
        <v>1.0402953682267315</v>
      </c>
      <c r="CL220" s="759">
        <f t="shared" si="1582"/>
        <v>1.0402953682267315</v>
      </c>
      <c r="CM220" s="759">
        <f t="shared" si="1582"/>
        <v>1.0402953682267315</v>
      </c>
      <c r="CN220" s="759">
        <f t="shared" si="1582"/>
        <v>1.0402953682267315</v>
      </c>
      <c r="CO220" s="759">
        <f t="shared" si="1582"/>
        <v>1.0402953682267315</v>
      </c>
      <c r="CP220" s="759">
        <f t="shared" si="1582"/>
        <v>1.0402953682267315</v>
      </c>
      <c r="CQ220" s="759">
        <f t="shared" si="1582"/>
        <v>1.0402953682267315</v>
      </c>
      <c r="CR220" s="759">
        <f t="shared" si="1582"/>
        <v>1.0402953682267315</v>
      </c>
      <c r="CS220" s="759">
        <f t="shared" si="1582"/>
        <v>1.0402953682267315</v>
      </c>
      <c r="CT220" s="759">
        <f t="shared" si="1582"/>
        <v>1.0402953682267315</v>
      </c>
      <c r="CU220" s="759">
        <f t="shared" si="1582"/>
        <v>1.0402953682267315</v>
      </c>
      <c r="CV220" s="765">
        <f t="shared" si="1286"/>
        <v>12.483544418720777</v>
      </c>
      <c r="CW220" s="761"/>
      <c r="CX220" s="759">
        <f t="shared" ref="CX220:DI220" si="1583">+CX77/$D$149</f>
        <v>2.6480245736680437</v>
      </c>
      <c r="CY220" s="759">
        <f t="shared" si="1583"/>
        <v>2.6480245736680437</v>
      </c>
      <c r="CZ220" s="759">
        <f t="shared" si="1583"/>
        <v>2.6480245736680437</v>
      </c>
      <c r="DA220" s="759">
        <f t="shared" si="1583"/>
        <v>2.6480245736680437</v>
      </c>
      <c r="DB220" s="759">
        <f t="shared" si="1583"/>
        <v>2.6480245736680437</v>
      </c>
      <c r="DC220" s="759">
        <f t="shared" si="1583"/>
        <v>2.6480245736680437</v>
      </c>
      <c r="DD220" s="759">
        <f t="shared" si="1583"/>
        <v>2.6480245736680437</v>
      </c>
      <c r="DE220" s="759">
        <f t="shared" si="1583"/>
        <v>2.6480245736680437</v>
      </c>
      <c r="DF220" s="759">
        <f t="shared" si="1583"/>
        <v>2.6480245736680437</v>
      </c>
      <c r="DG220" s="759">
        <f t="shared" si="1583"/>
        <v>2.6480245736680437</v>
      </c>
      <c r="DH220" s="759">
        <f t="shared" si="1583"/>
        <v>2.6480245736680437</v>
      </c>
      <c r="DI220" s="759">
        <f t="shared" si="1583"/>
        <v>2.6480245736680437</v>
      </c>
      <c r="DJ220" s="765">
        <f t="shared" si="1288"/>
        <v>31.776294884016519</v>
      </c>
      <c r="DK220" s="761"/>
      <c r="DL220" s="759">
        <f t="shared" ref="DL220:DW220" si="1584">+DL77/$D$149</f>
        <v>2.6480245736680437</v>
      </c>
      <c r="DM220" s="759">
        <f t="shared" si="1584"/>
        <v>2.6480245736680437</v>
      </c>
      <c r="DN220" s="759">
        <f t="shared" si="1584"/>
        <v>2.6480245736680437</v>
      </c>
      <c r="DO220" s="759">
        <f t="shared" si="1584"/>
        <v>2.6480245736680437</v>
      </c>
      <c r="DP220" s="759">
        <f t="shared" si="1584"/>
        <v>2.6480245736680437</v>
      </c>
      <c r="DQ220" s="759">
        <f t="shared" si="1584"/>
        <v>2.6480245736680437</v>
      </c>
      <c r="DR220" s="759">
        <f t="shared" si="1584"/>
        <v>2.6480245736680437</v>
      </c>
      <c r="DS220" s="759">
        <f t="shared" si="1584"/>
        <v>2.6480245736680437</v>
      </c>
      <c r="DT220" s="759">
        <f t="shared" si="1584"/>
        <v>2.6480245736680437</v>
      </c>
      <c r="DU220" s="759">
        <f t="shared" si="1584"/>
        <v>2.6480245736680437</v>
      </c>
      <c r="DV220" s="759">
        <f t="shared" si="1584"/>
        <v>2.6480245736680437</v>
      </c>
      <c r="DW220" s="759">
        <f t="shared" si="1584"/>
        <v>2.6480245736680437</v>
      </c>
      <c r="DX220" s="765">
        <f t="shared" si="1290"/>
        <v>31.776294884016519</v>
      </c>
      <c r="DY220" s="761"/>
      <c r="DZ220" s="759">
        <f t="shared" ref="DZ220:EK220" si="1585">+DZ77/$D$149</f>
        <v>9.4572306202430137E-2</v>
      </c>
      <c r="EA220" s="759">
        <f t="shared" si="1585"/>
        <v>9.4572306202430137E-2</v>
      </c>
      <c r="EB220" s="759">
        <f t="shared" si="1585"/>
        <v>9.4572306202430137E-2</v>
      </c>
      <c r="EC220" s="759">
        <f t="shared" si="1585"/>
        <v>9.4572306202430137E-2</v>
      </c>
      <c r="ED220" s="759">
        <f t="shared" si="1585"/>
        <v>9.4572306202430137E-2</v>
      </c>
      <c r="EE220" s="759">
        <f t="shared" si="1585"/>
        <v>9.4572306202430137E-2</v>
      </c>
      <c r="EF220" s="759">
        <f t="shared" si="1585"/>
        <v>9.4572306202430137E-2</v>
      </c>
      <c r="EG220" s="759">
        <f t="shared" si="1585"/>
        <v>9.4572306202430137E-2</v>
      </c>
      <c r="EH220" s="759">
        <f t="shared" si="1585"/>
        <v>9.4572306202430137E-2</v>
      </c>
      <c r="EI220" s="759">
        <f t="shared" si="1585"/>
        <v>9.4572306202430137E-2</v>
      </c>
      <c r="EJ220" s="759">
        <f t="shared" si="1585"/>
        <v>9.4572306202430137E-2</v>
      </c>
      <c r="EK220" s="759">
        <f t="shared" si="1585"/>
        <v>9.4572306202430137E-2</v>
      </c>
      <c r="EL220" s="765">
        <f t="shared" si="1292"/>
        <v>1.1348676744291619</v>
      </c>
      <c r="EM220" s="761"/>
      <c r="EN220" s="759">
        <f t="shared" ref="EN220:EY220" si="1586">+EN77/$D$149</f>
        <v>0.18914461240486027</v>
      </c>
      <c r="EO220" s="759">
        <f t="shared" si="1586"/>
        <v>0.18914461240486027</v>
      </c>
      <c r="EP220" s="759">
        <f t="shared" si="1586"/>
        <v>0.18914461240486027</v>
      </c>
      <c r="EQ220" s="759">
        <f t="shared" si="1586"/>
        <v>0.18914461240486027</v>
      </c>
      <c r="ER220" s="759">
        <f t="shared" si="1586"/>
        <v>0.18914461240486027</v>
      </c>
      <c r="ES220" s="759">
        <f t="shared" si="1586"/>
        <v>0.18914461240486027</v>
      </c>
      <c r="ET220" s="759">
        <f t="shared" si="1586"/>
        <v>0.18914461240486027</v>
      </c>
      <c r="EU220" s="759">
        <f t="shared" si="1586"/>
        <v>0.18914461240486027</v>
      </c>
      <c r="EV220" s="759">
        <f t="shared" si="1586"/>
        <v>0.18914461240486027</v>
      </c>
      <c r="EW220" s="759">
        <f t="shared" si="1586"/>
        <v>0.18914461240486027</v>
      </c>
      <c r="EX220" s="759">
        <f t="shared" si="1586"/>
        <v>0.18914461240486027</v>
      </c>
      <c r="EY220" s="759">
        <f t="shared" si="1586"/>
        <v>0.18914461240486027</v>
      </c>
      <c r="EZ220" s="765">
        <f t="shared" si="1294"/>
        <v>2.2697353488583238</v>
      </c>
      <c r="FA220" s="761"/>
      <c r="FB220" s="759">
        <f t="shared" ref="FB220:FM220" si="1587">+FB77/$D$149</f>
        <v>9.4572306202430137E-2</v>
      </c>
      <c r="FC220" s="759">
        <f t="shared" si="1587"/>
        <v>9.4572306202430137E-2</v>
      </c>
      <c r="FD220" s="759">
        <f t="shared" si="1587"/>
        <v>9.4572306202430137E-2</v>
      </c>
      <c r="FE220" s="759">
        <f t="shared" si="1587"/>
        <v>9.4572306202430137E-2</v>
      </c>
      <c r="FF220" s="759">
        <f t="shared" si="1587"/>
        <v>9.4572306202430137E-2</v>
      </c>
      <c r="FG220" s="759">
        <f t="shared" si="1587"/>
        <v>9.4572306202430137E-2</v>
      </c>
      <c r="FH220" s="759">
        <f t="shared" si="1587"/>
        <v>9.4572306202430137E-2</v>
      </c>
      <c r="FI220" s="759">
        <f t="shared" si="1587"/>
        <v>9.4572306202430137E-2</v>
      </c>
      <c r="FJ220" s="759">
        <f t="shared" si="1587"/>
        <v>9.4572306202430137E-2</v>
      </c>
      <c r="FK220" s="759">
        <f t="shared" si="1587"/>
        <v>9.4572306202430137E-2</v>
      </c>
      <c r="FL220" s="759">
        <f t="shared" si="1587"/>
        <v>9.4572306202430137E-2</v>
      </c>
      <c r="FM220" s="759">
        <f t="shared" si="1587"/>
        <v>9.4572306202430137E-2</v>
      </c>
      <c r="FN220" s="765">
        <f t="shared" si="1296"/>
        <v>1.1348676744291619</v>
      </c>
      <c r="FO220" s="761"/>
      <c r="FP220" s="759">
        <f t="shared" ref="FP220:GA220" si="1588">+FP77/$D$149</f>
        <v>0.66200614341701092</v>
      </c>
      <c r="FQ220" s="759">
        <f t="shared" si="1588"/>
        <v>0.66200614341701092</v>
      </c>
      <c r="FR220" s="759">
        <f t="shared" si="1588"/>
        <v>0.66200614341701092</v>
      </c>
      <c r="FS220" s="759">
        <f t="shared" si="1588"/>
        <v>0.66200614341701092</v>
      </c>
      <c r="FT220" s="759">
        <f t="shared" si="1588"/>
        <v>0.66200614341701092</v>
      </c>
      <c r="FU220" s="759">
        <f t="shared" si="1588"/>
        <v>0.66200614341701092</v>
      </c>
      <c r="FV220" s="759">
        <f t="shared" si="1588"/>
        <v>0.66200614341701092</v>
      </c>
      <c r="FW220" s="759">
        <f t="shared" si="1588"/>
        <v>0.66200614341701092</v>
      </c>
      <c r="FX220" s="759">
        <f t="shared" si="1588"/>
        <v>0.66200614341701092</v>
      </c>
      <c r="FY220" s="759">
        <f t="shared" si="1588"/>
        <v>0.66200614341701092</v>
      </c>
      <c r="FZ220" s="759">
        <f t="shared" si="1588"/>
        <v>0.66200614341701092</v>
      </c>
      <c r="GA220" s="759">
        <f t="shared" si="1588"/>
        <v>0.66200614341701092</v>
      </c>
      <c r="GB220" s="765">
        <f t="shared" si="1298"/>
        <v>7.9440737210041297</v>
      </c>
      <c r="GC220" s="761"/>
      <c r="GD220" s="759">
        <f t="shared" ref="GD220:GO220" si="1589">+GD77/$D$149</f>
        <v>9.4572306202430137E-2</v>
      </c>
      <c r="GE220" s="759">
        <f t="shared" si="1589"/>
        <v>9.4572306202430137E-2</v>
      </c>
      <c r="GF220" s="759">
        <f t="shared" si="1589"/>
        <v>9.4572306202430137E-2</v>
      </c>
      <c r="GG220" s="759">
        <f t="shared" si="1589"/>
        <v>9.4572306202430137E-2</v>
      </c>
      <c r="GH220" s="759">
        <f t="shared" si="1589"/>
        <v>9.4572306202430137E-2</v>
      </c>
      <c r="GI220" s="759">
        <f t="shared" si="1589"/>
        <v>9.4572306202430137E-2</v>
      </c>
      <c r="GJ220" s="759">
        <f t="shared" si="1589"/>
        <v>9.4572306202430137E-2</v>
      </c>
      <c r="GK220" s="759">
        <f t="shared" si="1589"/>
        <v>9.4572306202430137E-2</v>
      </c>
      <c r="GL220" s="759">
        <f t="shared" si="1589"/>
        <v>9.4572306202430137E-2</v>
      </c>
      <c r="GM220" s="759">
        <f t="shared" si="1589"/>
        <v>9.4572306202430137E-2</v>
      </c>
      <c r="GN220" s="759">
        <f t="shared" si="1589"/>
        <v>9.4572306202430137E-2</v>
      </c>
      <c r="GO220" s="759">
        <f t="shared" si="1589"/>
        <v>9.4572306202430137E-2</v>
      </c>
      <c r="GP220" s="765">
        <f t="shared" si="1300"/>
        <v>1.1348676744291619</v>
      </c>
      <c r="GQ220" s="761"/>
      <c r="GR220" s="759">
        <f t="shared" ref="GR220:HC220" si="1590">+GR77/$D$149</f>
        <v>0</v>
      </c>
      <c r="GS220" s="759">
        <f t="shared" si="1590"/>
        <v>0</v>
      </c>
      <c r="GT220" s="759">
        <f t="shared" si="1590"/>
        <v>23.832221163012392</v>
      </c>
      <c r="GU220" s="759">
        <f t="shared" si="1590"/>
        <v>23.832221163012392</v>
      </c>
      <c r="GV220" s="759">
        <f t="shared" si="1590"/>
        <v>23.832221163012392</v>
      </c>
      <c r="GW220" s="759">
        <f t="shared" si="1590"/>
        <v>23.832221163012392</v>
      </c>
      <c r="GX220" s="759">
        <f t="shared" si="1590"/>
        <v>23.832221163012392</v>
      </c>
      <c r="GY220" s="759">
        <f t="shared" si="1590"/>
        <v>23.832221163012392</v>
      </c>
      <c r="GZ220" s="759">
        <f t="shared" si="1590"/>
        <v>23.832221163012392</v>
      </c>
      <c r="HA220" s="759">
        <f t="shared" si="1590"/>
        <v>23.832221163012392</v>
      </c>
      <c r="HB220" s="759">
        <f t="shared" si="1590"/>
        <v>23.832221163012392</v>
      </c>
      <c r="HC220" s="759">
        <f t="shared" si="1590"/>
        <v>23.832221163012392</v>
      </c>
      <c r="HD220" s="765">
        <f t="shared" si="1336"/>
        <v>0</v>
      </c>
      <c r="HE220" s="761"/>
      <c r="HF220" s="759">
        <f t="shared" ref="HF220:HQ220" si="1591">+HF77/$D$149</f>
        <v>0.37828922480972055</v>
      </c>
      <c r="HG220" s="759">
        <f t="shared" si="1591"/>
        <v>0.37828922480972055</v>
      </c>
      <c r="HH220" s="759">
        <f t="shared" si="1591"/>
        <v>0.37828922480972055</v>
      </c>
      <c r="HI220" s="759">
        <f t="shared" si="1591"/>
        <v>0.37828922480972055</v>
      </c>
      <c r="HJ220" s="759">
        <f t="shared" si="1591"/>
        <v>0.37828922480972055</v>
      </c>
      <c r="HK220" s="759">
        <f t="shared" si="1591"/>
        <v>0.37828922480972055</v>
      </c>
      <c r="HL220" s="759">
        <f t="shared" si="1591"/>
        <v>0.37828922480972055</v>
      </c>
      <c r="HM220" s="759">
        <f t="shared" si="1591"/>
        <v>0.37828922480972055</v>
      </c>
      <c r="HN220" s="759">
        <f t="shared" si="1591"/>
        <v>0.37828922480972055</v>
      </c>
      <c r="HO220" s="759">
        <f t="shared" si="1591"/>
        <v>0.37828922480972055</v>
      </c>
      <c r="HP220" s="759">
        <f t="shared" si="1591"/>
        <v>0.37828922480972055</v>
      </c>
      <c r="HQ220" s="759">
        <f t="shared" si="1591"/>
        <v>0.37828922480972055</v>
      </c>
      <c r="HR220" s="765">
        <f t="shared" si="1303"/>
        <v>4.5394706977166477</v>
      </c>
      <c r="HS220" s="761"/>
      <c r="HT220" s="759">
        <f t="shared" ref="HT220:IE220" si="1592">+HT77/$D$149</f>
        <v>9.4572306202430137E-2</v>
      </c>
      <c r="HU220" s="759">
        <f t="shared" si="1592"/>
        <v>9.4572306202430137E-2</v>
      </c>
      <c r="HV220" s="759">
        <f t="shared" si="1592"/>
        <v>9.4572306202430137E-2</v>
      </c>
      <c r="HW220" s="759">
        <f t="shared" si="1592"/>
        <v>9.4572306202430137E-2</v>
      </c>
      <c r="HX220" s="759">
        <f t="shared" si="1592"/>
        <v>9.4572306202430137E-2</v>
      </c>
      <c r="HY220" s="759">
        <f t="shared" si="1592"/>
        <v>9.4572306202430137E-2</v>
      </c>
      <c r="HZ220" s="759">
        <f t="shared" si="1592"/>
        <v>9.4572306202430137E-2</v>
      </c>
      <c r="IA220" s="759">
        <f t="shared" si="1592"/>
        <v>9.4572306202430137E-2</v>
      </c>
      <c r="IB220" s="759">
        <f t="shared" si="1592"/>
        <v>9.4572306202430137E-2</v>
      </c>
      <c r="IC220" s="759">
        <f t="shared" si="1592"/>
        <v>9.4572306202430137E-2</v>
      </c>
      <c r="ID220" s="759">
        <f t="shared" si="1592"/>
        <v>9.4572306202430137E-2</v>
      </c>
      <c r="IE220" s="759">
        <f t="shared" si="1592"/>
        <v>9.4572306202430137E-2</v>
      </c>
      <c r="IF220" s="765">
        <f t="shared" si="1305"/>
        <v>1.1348676744291619</v>
      </c>
      <c r="IG220" s="761"/>
      <c r="IH220" s="759">
        <f t="shared" ref="IH220:IS220" si="1593">+IH77/$D$149</f>
        <v>9.4572306202430137E-2</v>
      </c>
      <c r="II220" s="759">
        <f t="shared" si="1593"/>
        <v>9.4572306202430137E-2</v>
      </c>
      <c r="IJ220" s="759">
        <f t="shared" si="1593"/>
        <v>9.4572306202430137E-2</v>
      </c>
      <c r="IK220" s="759">
        <f t="shared" si="1593"/>
        <v>9.4572306202430137E-2</v>
      </c>
      <c r="IL220" s="759">
        <f t="shared" si="1593"/>
        <v>9.4572306202430137E-2</v>
      </c>
      <c r="IM220" s="759">
        <f t="shared" si="1593"/>
        <v>9.4572306202430137E-2</v>
      </c>
      <c r="IN220" s="759">
        <f t="shared" si="1593"/>
        <v>9.4572306202430137E-2</v>
      </c>
      <c r="IO220" s="759">
        <f t="shared" si="1593"/>
        <v>9.4572306202430137E-2</v>
      </c>
      <c r="IP220" s="759">
        <f t="shared" si="1593"/>
        <v>9.4572306202430137E-2</v>
      </c>
      <c r="IQ220" s="759">
        <f t="shared" si="1593"/>
        <v>9.4572306202430137E-2</v>
      </c>
      <c r="IR220" s="759">
        <f t="shared" si="1593"/>
        <v>9.4572306202430137E-2</v>
      </c>
      <c r="IS220" s="759">
        <f t="shared" si="1593"/>
        <v>9.4572306202430137E-2</v>
      </c>
      <c r="IT220" s="765">
        <f t="shared" si="1307"/>
        <v>1.1348676744291619</v>
      </c>
      <c r="IU220" s="761"/>
      <c r="IV220" s="759">
        <f t="shared" ref="IV220:JG220" si="1594">+IV77/$D$149</f>
        <v>0.66200614341701092</v>
      </c>
      <c r="IW220" s="759">
        <f t="shared" si="1594"/>
        <v>0.66200614341701092</v>
      </c>
      <c r="IX220" s="759">
        <f t="shared" si="1594"/>
        <v>0.66200614341701092</v>
      </c>
      <c r="IY220" s="759">
        <f t="shared" si="1594"/>
        <v>0.66200614341701092</v>
      </c>
      <c r="IZ220" s="759">
        <f t="shared" si="1594"/>
        <v>0.66200614341701092</v>
      </c>
      <c r="JA220" s="759">
        <f t="shared" si="1594"/>
        <v>0.66200614341701092</v>
      </c>
      <c r="JB220" s="759">
        <f t="shared" si="1594"/>
        <v>0.66200614341701092</v>
      </c>
      <c r="JC220" s="759">
        <f t="shared" si="1594"/>
        <v>0.66200614341701092</v>
      </c>
      <c r="JD220" s="759">
        <f t="shared" si="1594"/>
        <v>0.66200614341701092</v>
      </c>
      <c r="JE220" s="759">
        <f t="shared" si="1594"/>
        <v>0.66200614341701092</v>
      </c>
      <c r="JF220" s="759">
        <f t="shared" si="1594"/>
        <v>0.66200614341701092</v>
      </c>
      <c r="JG220" s="759">
        <f t="shared" si="1594"/>
        <v>0.66200614341701092</v>
      </c>
      <c r="JH220" s="765">
        <f t="shared" si="1309"/>
        <v>7.9440737210041297</v>
      </c>
      <c r="JI220" s="761"/>
      <c r="JJ220" s="759">
        <f t="shared" ref="JJ220:JU220" si="1595">+JJ77/$D$149</f>
        <v>1.0402953682267315</v>
      </c>
      <c r="JK220" s="759">
        <f t="shared" si="1595"/>
        <v>1.0402953682267315</v>
      </c>
      <c r="JL220" s="759">
        <f t="shared" si="1595"/>
        <v>1.0402953682267315</v>
      </c>
      <c r="JM220" s="759">
        <f t="shared" si="1595"/>
        <v>1.0402953682267315</v>
      </c>
      <c r="JN220" s="759">
        <f t="shared" si="1595"/>
        <v>1.0402953682267315</v>
      </c>
      <c r="JO220" s="759">
        <f t="shared" si="1595"/>
        <v>1.0402953682267315</v>
      </c>
      <c r="JP220" s="759">
        <f t="shared" si="1595"/>
        <v>1.0402953682267315</v>
      </c>
      <c r="JQ220" s="759">
        <f t="shared" si="1595"/>
        <v>1.0402953682267315</v>
      </c>
      <c r="JR220" s="759">
        <f t="shared" si="1595"/>
        <v>1.0402953682267315</v>
      </c>
      <c r="JS220" s="759">
        <f t="shared" si="1595"/>
        <v>1.0402953682267315</v>
      </c>
      <c r="JT220" s="759">
        <f t="shared" si="1595"/>
        <v>1.0402953682267315</v>
      </c>
      <c r="JU220" s="759">
        <f t="shared" si="1595"/>
        <v>1.0402953682267315</v>
      </c>
      <c r="JV220" s="765">
        <f t="shared" si="1311"/>
        <v>12.483544418720777</v>
      </c>
      <c r="JW220" s="761"/>
      <c r="JX220" s="759">
        <f t="shared" ref="JX220:KI220" si="1596">+JX77/$D$149</f>
        <v>0.47286153101215067</v>
      </c>
      <c r="JY220" s="759">
        <f t="shared" si="1596"/>
        <v>0.47286153101215067</v>
      </c>
      <c r="JZ220" s="759">
        <f t="shared" si="1596"/>
        <v>0.47286153101215067</v>
      </c>
      <c r="KA220" s="759">
        <f t="shared" si="1596"/>
        <v>0.47286153101215067</v>
      </c>
      <c r="KB220" s="759">
        <f t="shared" si="1596"/>
        <v>0.47286153101215067</v>
      </c>
      <c r="KC220" s="759">
        <f t="shared" si="1596"/>
        <v>0.47286153101215067</v>
      </c>
      <c r="KD220" s="759">
        <f t="shared" si="1596"/>
        <v>0.47286153101215067</v>
      </c>
      <c r="KE220" s="759">
        <f t="shared" si="1596"/>
        <v>0.47286153101215067</v>
      </c>
      <c r="KF220" s="759">
        <f t="shared" si="1596"/>
        <v>0.47286153101215067</v>
      </c>
      <c r="KG220" s="759">
        <f t="shared" si="1596"/>
        <v>0.47286153101215067</v>
      </c>
      <c r="KH220" s="759">
        <f t="shared" si="1596"/>
        <v>0.47286153101215067</v>
      </c>
      <c r="KI220" s="759">
        <f t="shared" si="1596"/>
        <v>0.47286153101215067</v>
      </c>
      <c r="KJ220" s="765">
        <f t="shared" si="1313"/>
        <v>5.6743383721458081</v>
      </c>
      <c r="KK220" s="761"/>
      <c r="KL220" s="759">
        <f t="shared" ref="KL220:KW220" si="1597">+KL77/$D$149</f>
        <v>0.18914461240486027</v>
      </c>
      <c r="KM220" s="759">
        <f t="shared" si="1597"/>
        <v>0.18914461240486027</v>
      </c>
      <c r="KN220" s="759">
        <f t="shared" si="1597"/>
        <v>0.18914461240486027</v>
      </c>
      <c r="KO220" s="759">
        <f t="shared" si="1597"/>
        <v>0.18914461240486027</v>
      </c>
      <c r="KP220" s="759">
        <f t="shared" si="1597"/>
        <v>0.18914461240486027</v>
      </c>
      <c r="KQ220" s="759">
        <f t="shared" si="1597"/>
        <v>0.18914461240486027</v>
      </c>
      <c r="KR220" s="759">
        <f t="shared" si="1597"/>
        <v>0.18914461240486027</v>
      </c>
      <c r="KS220" s="759">
        <f t="shared" si="1597"/>
        <v>0.18914461240486027</v>
      </c>
      <c r="KT220" s="759">
        <f t="shared" si="1597"/>
        <v>0.18914461240486027</v>
      </c>
      <c r="KU220" s="759">
        <f t="shared" si="1597"/>
        <v>0.18914461240486027</v>
      </c>
      <c r="KV220" s="759">
        <f t="shared" si="1597"/>
        <v>0.18914461240486027</v>
      </c>
      <c r="KW220" s="759">
        <f t="shared" si="1597"/>
        <v>0.18914461240486027</v>
      </c>
      <c r="KX220" s="765">
        <f t="shared" si="1315"/>
        <v>2.2697353488583238</v>
      </c>
      <c r="KY220" s="761"/>
      <c r="KZ220" s="759">
        <f t="shared" ref="KZ220:LK220" si="1598">+KZ77/$D$149</f>
        <v>9.4572306202430137E-2</v>
      </c>
      <c r="LA220" s="759">
        <f t="shared" si="1598"/>
        <v>9.4572306202430137E-2</v>
      </c>
      <c r="LB220" s="759">
        <f t="shared" si="1598"/>
        <v>9.4572306202430137E-2</v>
      </c>
      <c r="LC220" s="759">
        <f t="shared" si="1598"/>
        <v>9.4572306202430137E-2</v>
      </c>
      <c r="LD220" s="759">
        <f t="shared" si="1598"/>
        <v>9.4572306202430137E-2</v>
      </c>
      <c r="LE220" s="759">
        <f t="shared" si="1598"/>
        <v>9.4572306202430137E-2</v>
      </c>
      <c r="LF220" s="759">
        <f t="shared" si="1598"/>
        <v>9.4572306202430137E-2</v>
      </c>
      <c r="LG220" s="759">
        <f t="shared" si="1598"/>
        <v>9.4572306202430137E-2</v>
      </c>
      <c r="LH220" s="759">
        <f t="shared" si="1598"/>
        <v>9.4572306202430137E-2</v>
      </c>
      <c r="LI220" s="759">
        <f t="shared" si="1598"/>
        <v>9.4572306202430137E-2</v>
      </c>
      <c r="LJ220" s="759">
        <f t="shared" si="1598"/>
        <v>9.4572306202430137E-2</v>
      </c>
      <c r="LK220" s="759">
        <f t="shared" si="1598"/>
        <v>9.4572306202430137E-2</v>
      </c>
      <c r="LL220" s="765">
        <f t="shared" si="1317"/>
        <v>1.1348676744291619</v>
      </c>
      <c r="LM220" s="761"/>
      <c r="LN220" s="759">
        <v>0</v>
      </c>
      <c r="LO220" s="764">
        <v>0</v>
      </c>
      <c r="LP220" s="763">
        <v>0</v>
      </c>
      <c r="LQ220" s="763">
        <v>0</v>
      </c>
      <c r="LR220" s="763">
        <v>0</v>
      </c>
      <c r="LS220" s="763">
        <v>0</v>
      </c>
      <c r="LT220" s="763">
        <v>0</v>
      </c>
      <c r="LU220" s="763">
        <v>0</v>
      </c>
      <c r="LV220" s="763">
        <v>0</v>
      </c>
      <c r="LW220" s="763">
        <v>0</v>
      </c>
      <c r="LX220" s="763">
        <v>0</v>
      </c>
      <c r="LY220" s="763">
        <v>0</v>
      </c>
      <c r="LZ220" s="765">
        <f t="shared" si="1318"/>
        <v>0</v>
      </c>
      <c r="MA220" s="761"/>
      <c r="MB220" s="765">
        <f t="shared" si="1319"/>
        <v>15.509858217198541</v>
      </c>
      <c r="MC220" s="765">
        <f t="shared" si="1319"/>
        <v>15.509858217198541</v>
      </c>
      <c r="MD220" s="765">
        <f t="shared" si="1319"/>
        <v>39.342079380210926</v>
      </c>
      <c r="ME220" s="765">
        <f t="shared" si="1319"/>
        <v>39.342079380210926</v>
      </c>
      <c r="MF220" s="765">
        <f t="shared" si="1319"/>
        <v>39.342079380210926</v>
      </c>
      <c r="MG220" s="765">
        <f t="shared" si="1319"/>
        <v>39.342079380210926</v>
      </c>
      <c r="MH220" s="765">
        <f t="shared" si="1319"/>
        <v>39.342079380210926</v>
      </c>
      <c r="MI220" s="765">
        <f t="shared" si="1319"/>
        <v>39.342079380210926</v>
      </c>
      <c r="MJ220" s="765">
        <f t="shared" si="1319"/>
        <v>39.342079380210926</v>
      </c>
      <c r="MK220" s="765">
        <f t="shared" si="1319"/>
        <v>39.342079380210926</v>
      </c>
      <c r="ML220" s="765">
        <f t="shared" si="1319"/>
        <v>39.342079380210926</v>
      </c>
      <c r="MM220" s="765">
        <f t="shared" si="1319"/>
        <v>39.342079380210926</v>
      </c>
      <c r="MN220" s="765">
        <f t="shared" si="1345"/>
        <v>424.44051023650627</v>
      </c>
    </row>
    <row r="221" spans="1:352" x14ac:dyDescent="0.25">
      <c r="A221" s="792"/>
      <c r="B221" s="255" t="s">
        <v>124</v>
      </c>
      <c r="C221" s="313"/>
      <c r="D221" s="759">
        <f t="shared" ref="D221:O221" si="1599">+D78/$D$149</f>
        <v>196.07433201058203</v>
      </c>
      <c r="E221" s="759">
        <f t="shared" si="1599"/>
        <v>196.07433201058203</v>
      </c>
      <c r="F221" s="759">
        <f t="shared" si="1599"/>
        <v>196.07433201058203</v>
      </c>
      <c r="G221" s="759">
        <f t="shared" si="1599"/>
        <v>205.87803902116406</v>
      </c>
      <c r="H221" s="759">
        <f t="shared" si="1599"/>
        <v>205.87803902116406</v>
      </c>
      <c r="I221" s="759">
        <f t="shared" si="1599"/>
        <v>205.87803902116406</v>
      </c>
      <c r="J221" s="759">
        <f t="shared" si="1599"/>
        <v>205.87803902116406</v>
      </c>
      <c r="K221" s="759">
        <f t="shared" si="1599"/>
        <v>205.87803902116406</v>
      </c>
      <c r="L221" s="759">
        <f t="shared" si="1599"/>
        <v>205.87803902116406</v>
      </c>
      <c r="M221" s="759">
        <f t="shared" si="1599"/>
        <v>205.87803902116406</v>
      </c>
      <c r="N221" s="759">
        <f t="shared" si="1599"/>
        <v>205.87803902116406</v>
      </c>
      <c r="O221" s="759">
        <f t="shared" si="1599"/>
        <v>205.87803902116406</v>
      </c>
      <c r="P221" s="765">
        <f t="shared" si="1274"/>
        <v>2441.1253472222229</v>
      </c>
      <c r="Q221" s="761"/>
      <c r="R221" s="759">
        <f t="shared" ref="R221:AC221" si="1600">+R78/$D$149</f>
        <v>20.283551587301591</v>
      </c>
      <c r="S221" s="759">
        <f t="shared" si="1600"/>
        <v>20.283551587301591</v>
      </c>
      <c r="T221" s="759">
        <f t="shared" si="1600"/>
        <v>20.283551587301591</v>
      </c>
      <c r="U221" s="759">
        <f t="shared" si="1600"/>
        <v>21.297728174603176</v>
      </c>
      <c r="V221" s="759">
        <f t="shared" si="1600"/>
        <v>21.297728174603176</v>
      </c>
      <c r="W221" s="759">
        <f t="shared" si="1600"/>
        <v>21.297728174603176</v>
      </c>
      <c r="X221" s="759">
        <f t="shared" si="1600"/>
        <v>21.297728174603176</v>
      </c>
      <c r="Y221" s="759">
        <f t="shared" si="1600"/>
        <v>21.297728174603176</v>
      </c>
      <c r="Z221" s="759">
        <f t="shared" si="1600"/>
        <v>21.297728174603176</v>
      </c>
      <c r="AA221" s="759">
        <f t="shared" si="1600"/>
        <v>21.297728174603176</v>
      </c>
      <c r="AB221" s="759">
        <f t="shared" si="1600"/>
        <v>21.297728174603176</v>
      </c>
      <c r="AC221" s="759">
        <f t="shared" si="1600"/>
        <v>21.297728174603176</v>
      </c>
      <c r="AD221" s="765">
        <f t="shared" si="1276"/>
        <v>252.53020833333338</v>
      </c>
      <c r="AE221" s="761"/>
      <c r="AF221" s="759">
        <f t="shared" ref="AF221:AQ221" si="1601">+AF78/$D$149</f>
        <v>20.283551587301591</v>
      </c>
      <c r="AG221" s="759">
        <f t="shared" si="1601"/>
        <v>20.283551587301591</v>
      </c>
      <c r="AH221" s="759">
        <f t="shared" si="1601"/>
        <v>20.283551587301591</v>
      </c>
      <c r="AI221" s="759">
        <f t="shared" si="1601"/>
        <v>21.297728174603176</v>
      </c>
      <c r="AJ221" s="759">
        <f t="shared" si="1601"/>
        <v>21.297728174603176</v>
      </c>
      <c r="AK221" s="759">
        <f t="shared" si="1601"/>
        <v>21.297728174603176</v>
      </c>
      <c r="AL221" s="759">
        <f t="shared" si="1601"/>
        <v>21.297728174603176</v>
      </c>
      <c r="AM221" s="759">
        <f t="shared" si="1601"/>
        <v>21.297728174603176</v>
      </c>
      <c r="AN221" s="759">
        <f t="shared" si="1601"/>
        <v>21.297728174603176</v>
      </c>
      <c r="AO221" s="759">
        <f t="shared" si="1601"/>
        <v>21.297728174603176</v>
      </c>
      <c r="AP221" s="759">
        <f t="shared" si="1601"/>
        <v>21.297728174603176</v>
      </c>
      <c r="AQ221" s="759">
        <f t="shared" si="1601"/>
        <v>21.297728174603176</v>
      </c>
      <c r="AR221" s="765">
        <f t="shared" si="1278"/>
        <v>252.53020833333338</v>
      </c>
      <c r="AS221" s="761"/>
      <c r="AT221" s="759">
        <f t="shared" ref="AT221:BE221" si="1602">+AT78/$D$149</f>
        <v>13.522367724867726</v>
      </c>
      <c r="AU221" s="759">
        <f t="shared" si="1602"/>
        <v>13.522367724867726</v>
      </c>
      <c r="AV221" s="759">
        <f t="shared" si="1602"/>
        <v>13.522367724867726</v>
      </c>
      <c r="AW221" s="759">
        <f t="shared" si="1602"/>
        <v>14.198485449735452</v>
      </c>
      <c r="AX221" s="759">
        <f t="shared" si="1602"/>
        <v>14.198485449735452</v>
      </c>
      <c r="AY221" s="759">
        <f t="shared" si="1602"/>
        <v>14.198485449735452</v>
      </c>
      <c r="AZ221" s="759">
        <f t="shared" si="1602"/>
        <v>14.198485449735452</v>
      </c>
      <c r="BA221" s="759">
        <f t="shared" si="1602"/>
        <v>14.198485449735452</v>
      </c>
      <c r="BB221" s="759">
        <f t="shared" si="1602"/>
        <v>14.198485449735452</v>
      </c>
      <c r="BC221" s="759">
        <f t="shared" si="1602"/>
        <v>14.198485449735452</v>
      </c>
      <c r="BD221" s="759">
        <f t="shared" si="1602"/>
        <v>14.198485449735452</v>
      </c>
      <c r="BE221" s="759">
        <f t="shared" si="1602"/>
        <v>14.198485449735452</v>
      </c>
      <c r="BF221" s="765">
        <f t="shared" si="1280"/>
        <v>168.35347222222225</v>
      </c>
      <c r="BG221" s="474"/>
      <c r="BH221" s="759">
        <f t="shared" ref="BH221:BS221" si="1603">+BH78/$D$149</f>
        <v>101.41775793650795</v>
      </c>
      <c r="BI221" s="759">
        <f t="shared" si="1603"/>
        <v>101.41775793650795</v>
      </c>
      <c r="BJ221" s="759">
        <f t="shared" si="1603"/>
        <v>101.41775793650795</v>
      </c>
      <c r="BK221" s="759">
        <f t="shared" si="1603"/>
        <v>106.4886408730159</v>
      </c>
      <c r="BL221" s="759">
        <f t="shared" si="1603"/>
        <v>106.4886408730159</v>
      </c>
      <c r="BM221" s="759">
        <f t="shared" si="1603"/>
        <v>106.4886408730159</v>
      </c>
      <c r="BN221" s="759">
        <f t="shared" si="1603"/>
        <v>106.4886408730159</v>
      </c>
      <c r="BO221" s="759">
        <f t="shared" si="1603"/>
        <v>106.4886408730159</v>
      </c>
      <c r="BP221" s="759">
        <f t="shared" si="1603"/>
        <v>106.4886408730159</v>
      </c>
      <c r="BQ221" s="759">
        <f t="shared" si="1603"/>
        <v>106.4886408730159</v>
      </c>
      <c r="BR221" s="759">
        <f t="shared" si="1603"/>
        <v>106.4886408730159</v>
      </c>
      <c r="BS221" s="759">
        <f t="shared" si="1603"/>
        <v>106.4886408730159</v>
      </c>
      <c r="BT221" s="765">
        <f t="shared" si="1282"/>
        <v>1262.651041666667</v>
      </c>
      <c r="BU221" s="761"/>
      <c r="BV221" s="759">
        <f t="shared" ref="BV221:CG221" si="1604">+BV78/$D$149</f>
        <v>6.7611838624338629</v>
      </c>
      <c r="BW221" s="759">
        <f t="shared" si="1604"/>
        <v>6.7611838624338629</v>
      </c>
      <c r="BX221" s="759">
        <f t="shared" si="1604"/>
        <v>6.7611838624338629</v>
      </c>
      <c r="BY221" s="759">
        <f t="shared" si="1604"/>
        <v>7.0992427248677261</v>
      </c>
      <c r="BZ221" s="759">
        <f t="shared" si="1604"/>
        <v>7.0992427248677261</v>
      </c>
      <c r="CA221" s="759">
        <f t="shared" si="1604"/>
        <v>7.0992427248677261</v>
      </c>
      <c r="CB221" s="759">
        <f t="shared" si="1604"/>
        <v>7.0992427248677261</v>
      </c>
      <c r="CC221" s="759">
        <f t="shared" si="1604"/>
        <v>7.0992427248677261</v>
      </c>
      <c r="CD221" s="759">
        <f t="shared" si="1604"/>
        <v>7.0992427248677261</v>
      </c>
      <c r="CE221" s="759">
        <f t="shared" si="1604"/>
        <v>7.0992427248677261</v>
      </c>
      <c r="CF221" s="759">
        <f t="shared" si="1604"/>
        <v>7.0992427248677261</v>
      </c>
      <c r="CG221" s="759">
        <f t="shared" si="1604"/>
        <v>7.0992427248677261</v>
      </c>
      <c r="CH221" s="765">
        <f t="shared" si="1284"/>
        <v>84.176736111111126</v>
      </c>
      <c r="CI221" s="761"/>
      <c r="CJ221" s="759">
        <f t="shared" ref="CJ221:CU221" si="1605">+CJ78/$D$149</f>
        <v>74.373022486772498</v>
      </c>
      <c r="CK221" s="759">
        <f t="shared" si="1605"/>
        <v>74.373022486772498</v>
      </c>
      <c r="CL221" s="759">
        <f t="shared" si="1605"/>
        <v>74.373022486772498</v>
      </c>
      <c r="CM221" s="759">
        <f t="shared" si="1605"/>
        <v>78.091669973544981</v>
      </c>
      <c r="CN221" s="759">
        <f t="shared" si="1605"/>
        <v>78.091669973544981</v>
      </c>
      <c r="CO221" s="759">
        <f t="shared" si="1605"/>
        <v>78.091669973544981</v>
      </c>
      <c r="CP221" s="759">
        <f t="shared" si="1605"/>
        <v>78.091669973544981</v>
      </c>
      <c r="CQ221" s="759">
        <f t="shared" si="1605"/>
        <v>78.091669973544981</v>
      </c>
      <c r="CR221" s="759">
        <f t="shared" si="1605"/>
        <v>78.091669973544981</v>
      </c>
      <c r="CS221" s="759">
        <f t="shared" si="1605"/>
        <v>78.091669973544981</v>
      </c>
      <c r="CT221" s="759">
        <f t="shared" si="1605"/>
        <v>78.091669973544981</v>
      </c>
      <c r="CU221" s="759">
        <f t="shared" si="1605"/>
        <v>78.091669973544981</v>
      </c>
      <c r="CV221" s="765">
        <f t="shared" si="1286"/>
        <v>925.94409722222235</v>
      </c>
      <c r="CW221" s="761"/>
      <c r="CX221" s="759">
        <f t="shared" ref="CX221:DI221" si="1606">+CX78/$D$149</f>
        <v>189.31314814814817</v>
      </c>
      <c r="CY221" s="759">
        <f t="shared" si="1606"/>
        <v>189.31314814814817</v>
      </c>
      <c r="CZ221" s="759">
        <f t="shared" si="1606"/>
        <v>189.31314814814817</v>
      </c>
      <c r="DA221" s="759">
        <f t="shared" si="1606"/>
        <v>198.77879629629635</v>
      </c>
      <c r="DB221" s="759">
        <f t="shared" si="1606"/>
        <v>198.77879629629635</v>
      </c>
      <c r="DC221" s="759">
        <f t="shared" si="1606"/>
        <v>198.77879629629635</v>
      </c>
      <c r="DD221" s="759">
        <f t="shared" si="1606"/>
        <v>198.77879629629635</v>
      </c>
      <c r="DE221" s="759">
        <f t="shared" si="1606"/>
        <v>198.77879629629635</v>
      </c>
      <c r="DF221" s="759">
        <f t="shared" si="1606"/>
        <v>198.77879629629635</v>
      </c>
      <c r="DG221" s="759">
        <f t="shared" si="1606"/>
        <v>198.77879629629635</v>
      </c>
      <c r="DH221" s="759">
        <f t="shared" si="1606"/>
        <v>198.77879629629635</v>
      </c>
      <c r="DI221" s="759">
        <f t="shared" si="1606"/>
        <v>198.77879629629635</v>
      </c>
      <c r="DJ221" s="765">
        <f t="shared" si="1288"/>
        <v>2356.9486111111114</v>
      </c>
      <c r="DK221" s="761"/>
      <c r="DL221" s="759">
        <f t="shared" ref="DL221:DW221" si="1607">+DL78/$D$149</f>
        <v>189.31314814814817</v>
      </c>
      <c r="DM221" s="759">
        <f t="shared" si="1607"/>
        <v>189.31314814814817</v>
      </c>
      <c r="DN221" s="759">
        <f t="shared" si="1607"/>
        <v>189.31314814814817</v>
      </c>
      <c r="DO221" s="759">
        <f t="shared" si="1607"/>
        <v>198.77879629629635</v>
      </c>
      <c r="DP221" s="759">
        <f t="shared" si="1607"/>
        <v>198.77879629629635</v>
      </c>
      <c r="DQ221" s="759">
        <f t="shared" si="1607"/>
        <v>198.77879629629635</v>
      </c>
      <c r="DR221" s="759">
        <f t="shared" si="1607"/>
        <v>198.77879629629635</v>
      </c>
      <c r="DS221" s="759">
        <f t="shared" si="1607"/>
        <v>198.77879629629635</v>
      </c>
      <c r="DT221" s="759">
        <f t="shared" si="1607"/>
        <v>198.77879629629635</v>
      </c>
      <c r="DU221" s="759">
        <f t="shared" si="1607"/>
        <v>198.77879629629635</v>
      </c>
      <c r="DV221" s="759">
        <f t="shared" si="1607"/>
        <v>198.77879629629635</v>
      </c>
      <c r="DW221" s="759">
        <f t="shared" si="1607"/>
        <v>198.77879629629635</v>
      </c>
      <c r="DX221" s="765">
        <f t="shared" si="1290"/>
        <v>2356.9486111111114</v>
      </c>
      <c r="DY221" s="761"/>
      <c r="DZ221" s="759">
        <f t="shared" ref="DZ221:EK221" si="1608">+DZ78/$D$149</f>
        <v>6.7611838624338629</v>
      </c>
      <c r="EA221" s="759">
        <f t="shared" si="1608"/>
        <v>6.7611838624338629</v>
      </c>
      <c r="EB221" s="759">
        <f t="shared" si="1608"/>
        <v>6.7611838624338629</v>
      </c>
      <c r="EC221" s="759">
        <f t="shared" si="1608"/>
        <v>7.0992427248677261</v>
      </c>
      <c r="ED221" s="759">
        <f t="shared" si="1608"/>
        <v>7.0992427248677261</v>
      </c>
      <c r="EE221" s="759">
        <f t="shared" si="1608"/>
        <v>7.0992427248677261</v>
      </c>
      <c r="EF221" s="759">
        <f t="shared" si="1608"/>
        <v>7.0992427248677261</v>
      </c>
      <c r="EG221" s="759">
        <f t="shared" si="1608"/>
        <v>7.0992427248677261</v>
      </c>
      <c r="EH221" s="759">
        <f t="shared" si="1608"/>
        <v>7.0992427248677261</v>
      </c>
      <c r="EI221" s="759">
        <f t="shared" si="1608"/>
        <v>7.0992427248677261</v>
      </c>
      <c r="EJ221" s="759">
        <f t="shared" si="1608"/>
        <v>7.0992427248677261</v>
      </c>
      <c r="EK221" s="759">
        <f t="shared" si="1608"/>
        <v>7.0992427248677261</v>
      </c>
      <c r="EL221" s="765">
        <f t="shared" si="1292"/>
        <v>84.176736111111126</v>
      </c>
      <c r="EM221" s="761"/>
      <c r="EN221" s="759">
        <f t="shared" ref="EN221:EY221" si="1609">+EN78/$D$149</f>
        <v>13.522367724867726</v>
      </c>
      <c r="EO221" s="759">
        <f t="shared" si="1609"/>
        <v>13.522367724867726</v>
      </c>
      <c r="EP221" s="759">
        <f t="shared" si="1609"/>
        <v>13.522367724867726</v>
      </c>
      <c r="EQ221" s="759">
        <f t="shared" si="1609"/>
        <v>14.198485449735452</v>
      </c>
      <c r="ER221" s="759">
        <f t="shared" si="1609"/>
        <v>14.198485449735452</v>
      </c>
      <c r="ES221" s="759">
        <f t="shared" si="1609"/>
        <v>14.198485449735452</v>
      </c>
      <c r="ET221" s="759">
        <f t="shared" si="1609"/>
        <v>14.198485449735452</v>
      </c>
      <c r="EU221" s="759">
        <f t="shared" si="1609"/>
        <v>14.198485449735452</v>
      </c>
      <c r="EV221" s="759">
        <f t="shared" si="1609"/>
        <v>14.198485449735452</v>
      </c>
      <c r="EW221" s="759">
        <f t="shared" si="1609"/>
        <v>14.198485449735452</v>
      </c>
      <c r="EX221" s="759">
        <f t="shared" si="1609"/>
        <v>14.198485449735452</v>
      </c>
      <c r="EY221" s="759">
        <f t="shared" si="1609"/>
        <v>14.198485449735452</v>
      </c>
      <c r="EZ221" s="765">
        <f t="shared" si="1294"/>
        <v>168.35347222222225</v>
      </c>
      <c r="FA221" s="761"/>
      <c r="FB221" s="759">
        <f t="shared" ref="FB221:FM221" si="1610">+FB78/$D$149</f>
        <v>6.7611838624338629</v>
      </c>
      <c r="FC221" s="759">
        <f t="shared" si="1610"/>
        <v>6.7611838624338629</v>
      </c>
      <c r="FD221" s="759">
        <f t="shared" si="1610"/>
        <v>6.7611838624338629</v>
      </c>
      <c r="FE221" s="759">
        <f t="shared" si="1610"/>
        <v>7.0992427248677261</v>
      </c>
      <c r="FF221" s="759">
        <f t="shared" si="1610"/>
        <v>7.0992427248677261</v>
      </c>
      <c r="FG221" s="759">
        <f t="shared" si="1610"/>
        <v>7.0992427248677261</v>
      </c>
      <c r="FH221" s="759">
        <f t="shared" si="1610"/>
        <v>7.0992427248677261</v>
      </c>
      <c r="FI221" s="759">
        <f t="shared" si="1610"/>
        <v>7.0992427248677261</v>
      </c>
      <c r="FJ221" s="759">
        <f t="shared" si="1610"/>
        <v>7.0992427248677261</v>
      </c>
      <c r="FK221" s="759">
        <f t="shared" si="1610"/>
        <v>7.0992427248677261</v>
      </c>
      <c r="FL221" s="759">
        <f t="shared" si="1610"/>
        <v>7.0992427248677261</v>
      </c>
      <c r="FM221" s="759">
        <f t="shared" si="1610"/>
        <v>7.0992427248677261</v>
      </c>
      <c r="FN221" s="765">
        <f t="shared" si="1296"/>
        <v>84.176736111111126</v>
      </c>
      <c r="FO221" s="761"/>
      <c r="FP221" s="759">
        <f t="shared" ref="FP221:GA221" si="1611">+FP78/$D$149</f>
        <v>47.328287037037043</v>
      </c>
      <c r="FQ221" s="759">
        <f t="shared" si="1611"/>
        <v>47.328287037037043</v>
      </c>
      <c r="FR221" s="759">
        <f t="shared" si="1611"/>
        <v>47.328287037037043</v>
      </c>
      <c r="FS221" s="759">
        <f t="shared" si="1611"/>
        <v>49.694699074074087</v>
      </c>
      <c r="FT221" s="759">
        <f t="shared" si="1611"/>
        <v>49.694699074074087</v>
      </c>
      <c r="FU221" s="759">
        <f t="shared" si="1611"/>
        <v>49.694699074074087</v>
      </c>
      <c r="FV221" s="759">
        <f t="shared" si="1611"/>
        <v>49.694699074074087</v>
      </c>
      <c r="FW221" s="759">
        <f t="shared" si="1611"/>
        <v>49.694699074074087</v>
      </c>
      <c r="FX221" s="759">
        <f t="shared" si="1611"/>
        <v>49.694699074074087</v>
      </c>
      <c r="FY221" s="759">
        <f t="shared" si="1611"/>
        <v>49.694699074074087</v>
      </c>
      <c r="FZ221" s="759">
        <f t="shared" si="1611"/>
        <v>49.694699074074087</v>
      </c>
      <c r="GA221" s="759">
        <f t="shared" si="1611"/>
        <v>49.694699074074087</v>
      </c>
      <c r="GB221" s="765">
        <f t="shared" si="1298"/>
        <v>589.23715277777785</v>
      </c>
      <c r="GC221" s="761"/>
      <c r="GD221" s="759">
        <f t="shared" ref="GD221:GO221" si="1612">+GD78/$D$149</f>
        <v>6.7611838624338629</v>
      </c>
      <c r="GE221" s="759">
        <f t="shared" si="1612"/>
        <v>6.7611838624338629</v>
      </c>
      <c r="GF221" s="759">
        <f t="shared" si="1612"/>
        <v>6.7611838624338629</v>
      </c>
      <c r="GG221" s="759">
        <f t="shared" si="1612"/>
        <v>7.0992427248677261</v>
      </c>
      <c r="GH221" s="759">
        <f t="shared" si="1612"/>
        <v>7.0992427248677261</v>
      </c>
      <c r="GI221" s="759">
        <f t="shared" si="1612"/>
        <v>7.0992427248677261</v>
      </c>
      <c r="GJ221" s="759">
        <f t="shared" si="1612"/>
        <v>7.0992427248677261</v>
      </c>
      <c r="GK221" s="759">
        <f t="shared" si="1612"/>
        <v>7.0992427248677261</v>
      </c>
      <c r="GL221" s="759">
        <f t="shared" si="1612"/>
        <v>7.0992427248677261</v>
      </c>
      <c r="GM221" s="759">
        <f t="shared" si="1612"/>
        <v>7.0992427248677261</v>
      </c>
      <c r="GN221" s="759">
        <f t="shared" si="1612"/>
        <v>7.0992427248677261</v>
      </c>
      <c r="GO221" s="759">
        <f t="shared" si="1612"/>
        <v>7.0992427248677261</v>
      </c>
      <c r="GP221" s="765">
        <f t="shared" si="1300"/>
        <v>84.176736111111126</v>
      </c>
      <c r="GQ221" s="761"/>
      <c r="GR221" s="759">
        <f t="shared" ref="GR221:HC221" si="1613">+GR78/$D$149</f>
        <v>0</v>
      </c>
      <c r="GS221" s="759">
        <f t="shared" si="1613"/>
        <v>0</v>
      </c>
      <c r="GT221" s="759">
        <f t="shared" si="1613"/>
        <v>0</v>
      </c>
      <c r="GU221" s="759">
        <f t="shared" si="1613"/>
        <v>0</v>
      </c>
      <c r="GV221" s="759">
        <f t="shared" si="1613"/>
        <v>0</v>
      </c>
      <c r="GW221" s="759">
        <f t="shared" si="1613"/>
        <v>0</v>
      </c>
      <c r="GX221" s="759">
        <f t="shared" si="1613"/>
        <v>0</v>
      </c>
      <c r="GY221" s="759">
        <f t="shared" si="1613"/>
        <v>0</v>
      </c>
      <c r="GZ221" s="759">
        <f t="shared" si="1613"/>
        <v>0</v>
      </c>
      <c r="HA221" s="759">
        <f t="shared" si="1613"/>
        <v>0</v>
      </c>
      <c r="HB221" s="759">
        <f t="shared" si="1613"/>
        <v>0</v>
      </c>
      <c r="HC221" s="759">
        <f t="shared" si="1613"/>
        <v>0</v>
      </c>
      <c r="HD221" s="765">
        <f t="shared" si="1336"/>
        <v>0</v>
      </c>
      <c r="HE221" s="761"/>
      <c r="HF221" s="759">
        <f t="shared" ref="HF221:HQ221" si="1614">+HF78/$D$149</f>
        <v>27.044735449735452</v>
      </c>
      <c r="HG221" s="759">
        <f t="shared" si="1614"/>
        <v>27.044735449735452</v>
      </c>
      <c r="HH221" s="759">
        <f t="shared" si="1614"/>
        <v>27.044735449735452</v>
      </c>
      <c r="HI221" s="759">
        <f t="shared" si="1614"/>
        <v>28.396970899470904</v>
      </c>
      <c r="HJ221" s="759">
        <f t="shared" si="1614"/>
        <v>28.396970899470904</v>
      </c>
      <c r="HK221" s="759">
        <f t="shared" si="1614"/>
        <v>28.396970899470904</v>
      </c>
      <c r="HL221" s="759">
        <f t="shared" si="1614"/>
        <v>28.396970899470904</v>
      </c>
      <c r="HM221" s="759">
        <f t="shared" si="1614"/>
        <v>28.396970899470904</v>
      </c>
      <c r="HN221" s="759">
        <f t="shared" si="1614"/>
        <v>28.396970899470904</v>
      </c>
      <c r="HO221" s="759">
        <f t="shared" si="1614"/>
        <v>28.396970899470904</v>
      </c>
      <c r="HP221" s="759">
        <f t="shared" si="1614"/>
        <v>28.396970899470904</v>
      </c>
      <c r="HQ221" s="759">
        <f t="shared" si="1614"/>
        <v>28.396970899470904</v>
      </c>
      <c r="HR221" s="765">
        <f t="shared" si="1303"/>
        <v>336.7069444444445</v>
      </c>
      <c r="HS221" s="761"/>
      <c r="HT221" s="759">
        <f t="shared" ref="HT221:IE221" si="1615">+HT78/$D$149</f>
        <v>6.7611838624338629</v>
      </c>
      <c r="HU221" s="759">
        <f t="shared" si="1615"/>
        <v>6.7611838624338629</v>
      </c>
      <c r="HV221" s="759">
        <f t="shared" si="1615"/>
        <v>6.7611838624338629</v>
      </c>
      <c r="HW221" s="759">
        <f t="shared" si="1615"/>
        <v>7.0992427248677261</v>
      </c>
      <c r="HX221" s="759">
        <f t="shared" si="1615"/>
        <v>7.0992427248677261</v>
      </c>
      <c r="HY221" s="759">
        <f t="shared" si="1615"/>
        <v>7.0992427248677261</v>
      </c>
      <c r="HZ221" s="759">
        <f t="shared" si="1615"/>
        <v>7.0992427248677261</v>
      </c>
      <c r="IA221" s="759">
        <f t="shared" si="1615"/>
        <v>7.0992427248677261</v>
      </c>
      <c r="IB221" s="759">
        <f t="shared" si="1615"/>
        <v>7.0992427248677261</v>
      </c>
      <c r="IC221" s="759">
        <f t="shared" si="1615"/>
        <v>7.0992427248677261</v>
      </c>
      <c r="ID221" s="759">
        <f t="shared" si="1615"/>
        <v>7.0992427248677261</v>
      </c>
      <c r="IE221" s="759">
        <f t="shared" si="1615"/>
        <v>7.0992427248677261</v>
      </c>
      <c r="IF221" s="765">
        <f t="shared" si="1305"/>
        <v>84.176736111111126</v>
      </c>
      <c r="IG221" s="761"/>
      <c r="IH221" s="759">
        <f t="shared" ref="IH221:IS221" si="1616">+IH78/$D$149</f>
        <v>6.7611838624338629</v>
      </c>
      <c r="II221" s="759">
        <f t="shared" si="1616"/>
        <v>6.7611838624338629</v>
      </c>
      <c r="IJ221" s="759">
        <f t="shared" si="1616"/>
        <v>6.7611838624338629</v>
      </c>
      <c r="IK221" s="759">
        <f t="shared" si="1616"/>
        <v>7.0992427248677261</v>
      </c>
      <c r="IL221" s="759">
        <f t="shared" si="1616"/>
        <v>7.0992427248677261</v>
      </c>
      <c r="IM221" s="759">
        <f t="shared" si="1616"/>
        <v>7.0992427248677261</v>
      </c>
      <c r="IN221" s="759">
        <f t="shared" si="1616"/>
        <v>7.0992427248677261</v>
      </c>
      <c r="IO221" s="759">
        <f t="shared" si="1616"/>
        <v>7.0992427248677261</v>
      </c>
      <c r="IP221" s="759">
        <f t="shared" si="1616"/>
        <v>7.0992427248677261</v>
      </c>
      <c r="IQ221" s="759">
        <f t="shared" si="1616"/>
        <v>7.0992427248677261</v>
      </c>
      <c r="IR221" s="759">
        <f t="shared" si="1616"/>
        <v>7.0992427248677261</v>
      </c>
      <c r="IS221" s="759">
        <f t="shared" si="1616"/>
        <v>7.0992427248677261</v>
      </c>
      <c r="IT221" s="765">
        <f t="shared" si="1307"/>
        <v>84.176736111111126</v>
      </c>
      <c r="IU221" s="761"/>
      <c r="IV221" s="759">
        <f t="shared" ref="IV221:JG221" si="1617">+IV78/$D$149</f>
        <v>47.328287037037043</v>
      </c>
      <c r="IW221" s="759">
        <f t="shared" si="1617"/>
        <v>47.328287037037043</v>
      </c>
      <c r="IX221" s="759">
        <f t="shared" si="1617"/>
        <v>47.328287037037043</v>
      </c>
      <c r="IY221" s="759">
        <f t="shared" si="1617"/>
        <v>49.694699074074087</v>
      </c>
      <c r="IZ221" s="759">
        <f t="shared" si="1617"/>
        <v>49.694699074074087</v>
      </c>
      <c r="JA221" s="759">
        <f t="shared" si="1617"/>
        <v>49.694699074074087</v>
      </c>
      <c r="JB221" s="759">
        <f t="shared" si="1617"/>
        <v>49.694699074074087</v>
      </c>
      <c r="JC221" s="759">
        <f t="shared" si="1617"/>
        <v>49.694699074074087</v>
      </c>
      <c r="JD221" s="759">
        <f t="shared" si="1617"/>
        <v>49.694699074074087</v>
      </c>
      <c r="JE221" s="759">
        <f t="shared" si="1617"/>
        <v>49.694699074074087</v>
      </c>
      <c r="JF221" s="759">
        <f t="shared" si="1617"/>
        <v>49.694699074074087</v>
      </c>
      <c r="JG221" s="759">
        <f t="shared" si="1617"/>
        <v>49.694699074074087</v>
      </c>
      <c r="JH221" s="765">
        <f t="shared" si="1309"/>
        <v>589.23715277777785</v>
      </c>
      <c r="JI221" s="761"/>
      <c r="JJ221" s="759">
        <f t="shared" ref="JJ221:JU221" si="1618">+JJ78/$D$149</f>
        <v>74.373022486772498</v>
      </c>
      <c r="JK221" s="759">
        <f t="shared" si="1618"/>
        <v>74.373022486772498</v>
      </c>
      <c r="JL221" s="759">
        <f t="shared" si="1618"/>
        <v>74.373022486772498</v>
      </c>
      <c r="JM221" s="759">
        <f t="shared" si="1618"/>
        <v>78.091669973544981</v>
      </c>
      <c r="JN221" s="759">
        <f t="shared" si="1618"/>
        <v>78.091669973544981</v>
      </c>
      <c r="JO221" s="759">
        <f t="shared" si="1618"/>
        <v>78.091669973544981</v>
      </c>
      <c r="JP221" s="759">
        <f t="shared" si="1618"/>
        <v>78.091669973544981</v>
      </c>
      <c r="JQ221" s="759">
        <f t="shared" si="1618"/>
        <v>78.091669973544981</v>
      </c>
      <c r="JR221" s="759">
        <f t="shared" si="1618"/>
        <v>78.091669973544981</v>
      </c>
      <c r="JS221" s="759">
        <f t="shared" si="1618"/>
        <v>78.091669973544981</v>
      </c>
      <c r="JT221" s="759">
        <f t="shared" si="1618"/>
        <v>78.091669973544981</v>
      </c>
      <c r="JU221" s="759">
        <f t="shared" si="1618"/>
        <v>78.091669973544981</v>
      </c>
      <c r="JV221" s="765">
        <f t="shared" si="1311"/>
        <v>925.94409722222235</v>
      </c>
      <c r="JW221" s="761"/>
      <c r="JX221" s="759">
        <f t="shared" ref="JX221:KI221" si="1619">+JX78/$D$149</f>
        <v>33.805919312169316</v>
      </c>
      <c r="JY221" s="759">
        <f t="shared" si="1619"/>
        <v>33.805919312169316</v>
      </c>
      <c r="JZ221" s="759">
        <f t="shared" si="1619"/>
        <v>33.805919312169316</v>
      </c>
      <c r="KA221" s="759">
        <f t="shared" si="1619"/>
        <v>35.49621362433863</v>
      </c>
      <c r="KB221" s="759">
        <f t="shared" si="1619"/>
        <v>35.49621362433863</v>
      </c>
      <c r="KC221" s="759">
        <f t="shared" si="1619"/>
        <v>35.49621362433863</v>
      </c>
      <c r="KD221" s="759">
        <f t="shared" si="1619"/>
        <v>35.49621362433863</v>
      </c>
      <c r="KE221" s="759">
        <f t="shared" si="1619"/>
        <v>35.49621362433863</v>
      </c>
      <c r="KF221" s="759">
        <f t="shared" si="1619"/>
        <v>35.49621362433863</v>
      </c>
      <c r="KG221" s="759">
        <f t="shared" si="1619"/>
        <v>35.49621362433863</v>
      </c>
      <c r="KH221" s="759">
        <f t="shared" si="1619"/>
        <v>35.49621362433863</v>
      </c>
      <c r="KI221" s="759">
        <f t="shared" si="1619"/>
        <v>35.49621362433863</v>
      </c>
      <c r="KJ221" s="765">
        <f t="shared" si="1313"/>
        <v>420.88368055555554</v>
      </c>
      <c r="KK221" s="761"/>
      <c r="KL221" s="759">
        <f t="shared" ref="KL221:KW221" si="1620">+KL78/$D$149</f>
        <v>13.522367724867726</v>
      </c>
      <c r="KM221" s="759">
        <f t="shared" si="1620"/>
        <v>13.522367724867726</v>
      </c>
      <c r="KN221" s="759">
        <f t="shared" si="1620"/>
        <v>13.522367724867726</v>
      </c>
      <c r="KO221" s="759">
        <f t="shared" si="1620"/>
        <v>14.198485449735452</v>
      </c>
      <c r="KP221" s="759">
        <f t="shared" si="1620"/>
        <v>14.198485449735452</v>
      </c>
      <c r="KQ221" s="759">
        <f t="shared" si="1620"/>
        <v>14.198485449735452</v>
      </c>
      <c r="KR221" s="759">
        <f t="shared" si="1620"/>
        <v>14.198485449735452</v>
      </c>
      <c r="KS221" s="759">
        <f t="shared" si="1620"/>
        <v>14.198485449735452</v>
      </c>
      <c r="KT221" s="759">
        <f t="shared" si="1620"/>
        <v>14.198485449735452</v>
      </c>
      <c r="KU221" s="759">
        <f t="shared" si="1620"/>
        <v>14.198485449735452</v>
      </c>
      <c r="KV221" s="759">
        <f t="shared" si="1620"/>
        <v>14.198485449735452</v>
      </c>
      <c r="KW221" s="759">
        <f t="shared" si="1620"/>
        <v>14.198485449735452</v>
      </c>
      <c r="KX221" s="765">
        <f t="shared" si="1315"/>
        <v>168.35347222222225</v>
      </c>
      <c r="KY221" s="761"/>
      <c r="KZ221" s="759">
        <f t="shared" ref="KZ221:LK221" si="1621">+KZ78/$D$149</f>
        <v>6.7611838624338629</v>
      </c>
      <c r="LA221" s="759">
        <f t="shared" si="1621"/>
        <v>6.7611838624338629</v>
      </c>
      <c r="LB221" s="759">
        <f t="shared" si="1621"/>
        <v>6.7611838624338629</v>
      </c>
      <c r="LC221" s="759">
        <f t="shared" si="1621"/>
        <v>7.0992427248677261</v>
      </c>
      <c r="LD221" s="759">
        <f t="shared" si="1621"/>
        <v>7.0992427248677261</v>
      </c>
      <c r="LE221" s="759">
        <f t="shared" si="1621"/>
        <v>7.0992427248677261</v>
      </c>
      <c r="LF221" s="759">
        <f t="shared" si="1621"/>
        <v>7.0992427248677261</v>
      </c>
      <c r="LG221" s="759">
        <f t="shared" si="1621"/>
        <v>7.0992427248677261</v>
      </c>
      <c r="LH221" s="759">
        <f t="shared" si="1621"/>
        <v>7.0992427248677261</v>
      </c>
      <c r="LI221" s="759">
        <f t="shared" si="1621"/>
        <v>7.0992427248677261</v>
      </c>
      <c r="LJ221" s="759">
        <f t="shared" si="1621"/>
        <v>7.0992427248677261</v>
      </c>
      <c r="LK221" s="759">
        <f t="shared" si="1621"/>
        <v>7.0992427248677261</v>
      </c>
      <c r="LL221" s="765">
        <f t="shared" si="1317"/>
        <v>84.176736111111126</v>
      </c>
      <c r="LM221" s="761"/>
      <c r="LN221" s="759">
        <v>0</v>
      </c>
      <c r="LO221" s="764">
        <v>0</v>
      </c>
      <c r="LP221" s="763">
        <v>0</v>
      </c>
      <c r="LQ221" s="763">
        <v>0</v>
      </c>
      <c r="LR221" s="763">
        <v>0</v>
      </c>
      <c r="LS221" s="763">
        <v>0</v>
      </c>
      <c r="LT221" s="763">
        <v>0</v>
      </c>
      <c r="LU221" s="763">
        <v>0</v>
      </c>
      <c r="LV221" s="763">
        <v>0</v>
      </c>
      <c r="LW221" s="763">
        <v>0</v>
      </c>
      <c r="LX221" s="763">
        <v>0</v>
      </c>
      <c r="LY221" s="763">
        <v>0</v>
      </c>
      <c r="LZ221" s="765">
        <f t="shared" si="1318"/>
        <v>0</v>
      </c>
      <c r="MA221" s="761"/>
      <c r="MB221" s="765">
        <f t="shared" si="1319"/>
        <v>1108.8341534391541</v>
      </c>
      <c r="MC221" s="765">
        <f t="shared" si="1319"/>
        <v>1108.8341534391541</v>
      </c>
      <c r="MD221" s="765">
        <f t="shared" si="1319"/>
        <v>1108.8341534391541</v>
      </c>
      <c r="ME221" s="765">
        <f t="shared" si="1319"/>
        <v>1164.2758068783073</v>
      </c>
      <c r="MF221" s="765">
        <f t="shared" si="1319"/>
        <v>1164.2758068783073</v>
      </c>
      <c r="MG221" s="765">
        <f t="shared" si="1319"/>
        <v>1164.2758068783073</v>
      </c>
      <c r="MH221" s="765">
        <f t="shared" si="1319"/>
        <v>1164.2758068783073</v>
      </c>
      <c r="MI221" s="765">
        <f t="shared" si="1319"/>
        <v>1164.2758068783073</v>
      </c>
      <c r="MJ221" s="765">
        <f t="shared" si="1319"/>
        <v>1164.2758068783073</v>
      </c>
      <c r="MK221" s="765">
        <f t="shared" si="1319"/>
        <v>1164.2758068783073</v>
      </c>
      <c r="ML221" s="765">
        <f t="shared" si="1319"/>
        <v>1164.2758068783073</v>
      </c>
      <c r="MM221" s="765">
        <f t="shared" si="1319"/>
        <v>1164.2758068783073</v>
      </c>
      <c r="MN221" s="765">
        <f t="shared" si="1345"/>
        <v>13804.984722222232</v>
      </c>
    </row>
    <row r="222" spans="1:352" x14ac:dyDescent="0.25">
      <c r="A222" s="792"/>
      <c r="B222" s="255" t="s">
        <v>125</v>
      </c>
      <c r="C222" s="384"/>
      <c r="D222" s="759">
        <f t="shared" ref="D222:O222" si="1622">+D79/$D$149</f>
        <v>21.940775038963793</v>
      </c>
      <c r="E222" s="759">
        <f t="shared" si="1622"/>
        <v>21.940775038963793</v>
      </c>
      <c r="F222" s="759">
        <f t="shared" si="1622"/>
        <v>168.66970811203413</v>
      </c>
      <c r="G222" s="759">
        <f t="shared" si="1622"/>
        <v>21.940775038963793</v>
      </c>
      <c r="H222" s="759">
        <f t="shared" si="1622"/>
        <v>65.822325116891363</v>
      </c>
      <c r="I222" s="759">
        <f t="shared" si="1622"/>
        <v>21.940775038963793</v>
      </c>
      <c r="J222" s="759">
        <f t="shared" si="1622"/>
        <v>296.20046302601116</v>
      </c>
      <c r="K222" s="759">
        <f t="shared" si="1622"/>
        <v>21.940775038963793</v>
      </c>
      <c r="L222" s="759">
        <f t="shared" si="1622"/>
        <v>46.624146957798054</v>
      </c>
      <c r="M222" s="759">
        <f t="shared" si="1622"/>
        <v>32.225513338478066</v>
      </c>
      <c r="N222" s="759">
        <f t="shared" si="1622"/>
        <v>69.936220436697084</v>
      </c>
      <c r="O222" s="759">
        <f t="shared" si="1622"/>
        <v>42.51025163799234</v>
      </c>
      <c r="P222" s="765">
        <f t="shared" si="1274"/>
        <v>831.6925038207213</v>
      </c>
      <c r="Q222" s="761"/>
      <c r="R222" s="759">
        <f t="shared" ref="R222:AC222" si="1623">+R79/$D$149</f>
        <v>2.269735348858323</v>
      </c>
      <c r="S222" s="759">
        <f t="shared" si="1623"/>
        <v>2.269735348858323</v>
      </c>
      <c r="T222" s="759">
        <f t="shared" si="1623"/>
        <v>17.448590494348359</v>
      </c>
      <c r="U222" s="759">
        <f t="shared" si="1623"/>
        <v>2.269735348858323</v>
      </c>
      <c r="V222" s="759">
        <f t="shared" si="1623"/>
        <v>6.8092060465749693</v>
      </c>
      <c r="W222" s="759">
        <f t="shared" si="1623"/>
        <v>2.269735348858323</v>
      </c>
      <c r="X222" s="759">
        <f t="shared" si="1623"/>
        <v>30.641427209587363</v>
      </c>
      <c r="Y222" s="759">
        <f t="shared" si="1623"/>
        <v>2.269735348858323</v>
      </c>
      <c r="Z222" s="759">
        <f t="shared" si="1623"/>
        <v>4.8231876163239358</v>
      </c>
      <c r="AA222" s="759">
        <f t="shared" si="1623"/>
        <v>3.3336737936356622</v>
      </c>
      <c r="AB222" s="759">
        <f t="shared" si="1623"/>
        <v>7.2347814244859041</v>
      </c>
      <c r="AC222" s="759">
        <f t="shared" si="1623"/>
        <v>4.397612238413001</v>
      </c>
      <c r="AD222" s="765">
        <f t="shared" si="1276"/>
        <v>86.037155567660818</v>
      </c>
      <c r="AE222" s="761"/>
      <c r="AF222" s="759">
        <f t="shared" ref="AF222:AQ222" si="1624">+AF79/$D$149</f>
        <v>2.269735348858323</v>
      </c>
      <c r="AG222" s="759">
        <f t="shared" si="1624"/>
        <v>2.269735348858323</v>
      </c>
      <c r="AH222" s="759">
        <f t="shared" si="1624"/>
        <v>17.448590494348359</v>
      </c>
      <c r="AI222" s="759">
        <f t="shared" si="1624"/>
        <v>2.269735348858323</v>
      </c>
      <c r="AJ222" s="759">
        <f t="shared" si="1624"/>
        <v>6.8092060465749693</v>
      </c>
      <c r="AK222" s="759">
        <f t="shared" si="1624"/>
        <v>2.269735348858323</v>
      </c>
      <c r="AL222" s="759">
        <f t="shared" si="1624"/>
        <v>30.641427209587363</v>
      </c>
      <c r="AM222" s="759">
        <f t="shared" si="1624"/>
        <v>2.269735348858323</v>
      </c>
      <c r="AN222" s="759">
        <f t="shared" si="1624"/>
        <v>4.8231876163239358</v>
      </c>
      <c r="AO222" s="759">
        <f t="shared" si="1624"/>
        <v>3.3336737936356622</v>
      </c>
      <c r="AP222" s="759">
        <f t="shared" si="1624"/>
        <v>7.2347814244859041</v>
      </c>
      <c r="AQ222" s="759">
        <f t="shared" si="1624"/>
        <v>4.397612238413001</v>
      </c>
      <c r="AR222" s="765">
        <f t="shared" si="1278"/>
        <v>86.037155567660818</v>
      </c>
      <c r="AS222" s="761"/>
      <c r="AT222" s="759">
        <f t="shared" ref="AT222:BE222" si="1625">+AT79/$D$149</f>
        <v>1.5131568992388822</v>
      </c>
      <c r="AU222" s="759">
        <f t="shared" si="1625"/>
        <v>1.5131568992388822</v>
      </c>
      <c r="AV222" s="759">
        <f t="shared" si="1625"/>
        <v>11.632393662898906</v>
      </c>
      <c r="AW222" s="759">
        <f t="shared" si="1625"/>
        <v>1.5131568992388822</v>
      </c>
      <c r="AX222" s="759">
        <f t="shared" si="1625"/>
        <v>4.5394706977166459</v>
      </c>
      <c r="AY222" s="759">
        <f t="shared" si="1625"/>
        <v>1.5131568992388822</v>
      </c>
      <c r="AZ222" s="759">
        <f t="shared" si="1625"/>
        <v>20.427618139724906</v>
      </c>
      <c r="BA222" s="759">
        <f t="shared" si="1625"/>
        <v>1.5131568992388822</v>
      </c>
      <c r="BB222" s="759">
        <f t="shared" si="1625"/>
        <v>3.2154584108826243</v>
      </c>
      <c r="BC222" s="759">
        <f t="shared" si="1625"/>
        <v>2.222449195757108</v>
      </c>
      <c r="BD222" s="759">
        <f t="shared" si="1625"/>
        <v>4.8231876163239367</v>
      </c>
      <c r="BE222" s="759">
        <f t="shared" si="1625"/>
        <v>2.931741492275334</v>
      </c>
      <c r="BF222" s="765">
        <f t="shared" si="1280"/>
        <v>57.358103711773872</v>
      </c>
      <c r="BG222" s="474"/>
      <c r="BH222" s="759">
        <f t="shared" ref="BH222:BS222" si="1626">+BH79/$D$149</f>
        <v>11.348676744291616</v>
      </c>
      <c r="BI222" s="759">
        <f t="shared" si="1626"/>
        <v>11.348676744291616</v>
      </c>
      <c r="BJ222" s="759">
        <f t="shared" si="1626"/>
        <v>87.242952471741788</v>
      </c>
      <c r="BK222" s="759">
        <f t="shared" si="1626"/>
        <v>11.348676744291616</v>
      </c>
      <c r="BL222" s="759">
        <f t="shared" si="1626"/>
        <v>34.046030232874848</v>
      </c>
      <c r="BM222" s="759">
        <f t="shared" si="1626"/>
        <v>11.348676744291616</v>
      </c>
      <c r="BN222" s="759">
        <f t="shared" si="1626"/>
        <v>153.20713604793681</v>
      </c>
      <c r="BO222" s="759">
        <f t="shared" si="1626"/>
        <v>11.348676744291616</v>
      </c>
      <c r="BP222" s="759">
        <f t="shared" si="1626"/>
        <v>24.115938081619682</v>
      </c>
      <c r="BQ222" s="759">
        <f t="shared" si="1626"/>
        <v>16.66836896817831</v>
      </c>
      <c r="BR222" s="759">
        <f t="shared" si="1626"/>
        <v>36.173907122429526</v>
      </c>
      <c r="BS222" s="759">
        <f t="shared" si="1626"/>
        <v>21.988061192065004</v>
      </c>
      <c r="BT222" s="765">
        <f t="shared" si="1282"/>
        <v>430.18577783830403</v>
      </c>
      <c r="BU222" s="761"/>
      <c r="BV222" s="759">
        <f t="shared" ref="BV222:CG222" si="1627">+BV79/$D$149</f>
        <v>0.7565784496194411</v>
      </c>
      <c r="BW222" s="759">
        <f t="shared" si="1627"/>
        <v>0.7565784496194411</v>
      </c>
      <c r="BX222" s="759">
        <f t="shared" si="1627"/>
        <v>5.816196831449453</v>
      </c>
      <c r="BY222" s="759">
        <f t="shared" si="1627"/>
        <v>0.7565784496194411</v>
      </c>
      <c r="BZ222" s="759">
        <f t="shared" si="1627"/>
        <v>2.269735348858323</v>
      </c>
      <c r="CA222" s="759">
        <f t="shared" si="1627"/>
        <v>0.7565784496194411</v>
      </c>
      <c r="CB222" s="759">
        <f t="shared" si="1627"/>
        <v>10.213809069862453</v>
      </c>
      <c r="CC222" s="759">
        <f t="shared" si="1627"/>
        <v>0.7565784496194411</v>
      </c>
      <c r="CD222" s="759">
        <f t="shared" si="1627"/>
        <v>1.6077292054413121</v>
      </c>
      <c r="CE222" s="759">
        <f t="shared" si="1627"/>
        <v>1.111224597878554</v>
      </c>
      <c r="CF222" s="759">
        <f t="shared" si="1627"/>
        <v>2.4115938081619683</v>
      </c>
      <c r="CG222" s="759">
        <f t="shared" si="1627"/>
        <v>1.465870746137667</v>
      </c>
      <c r="CH222" s="765">
        <f t="shared" si="1284"/>
        <v>28.679051855886936</v>
      </c>
      <c r="CI222" s="761"/>
      <c r="CJ222" s="759">
        <f t="shared" ref="CJ222:CU222" si="1628">+CJ79/$D$149</f>
        <v>8.3223629458138522</v>
      </c>
      <c r="CK222" s="759">
        <f t="shared" si="1628"/>
        <v>8.3223629458138522</v>
      </c>
      <c r="CL222" s="759">
        <f t="shared" si="1628"/>
        <v>63.978165145943976</v>
      </c>
      <c r="CM222" s="759">
        <f t="shared" si="1628"/>
        <v>8.3223629458138522</v>
      </c>
      <c r="CN222" s="759">
        <f t="shared" si="1628"/>
        <v>24.967088837441555</v>
      </c>
      <c r="CO222" s="759">
        <f t="shared" si="1628"/>
        <v>8.3223629458138522</v>
      </c>
      <c r="CP222" s="759">
        <f t="shared" si="1628"/>
        <v>112.35189976848697</v>
      </c>
      <c r="CQ222" s="759">
        <f t="shared" si="1628"/>
        <v>8.3223629458138522</v>
      </c>
      <c r="CR222" s="759">
        <f t="shared" si="1628"/>
        <v>17.685021259854434</v>
      </c>
      <c r="CS222" s="759">
        <f t="shared" si="1628"/>
        <v>12.223470576664095</v>
      </c>
      <c r="CT222" s="759">
        <f t="shared" si="1628"/>
        <v>26.527531889781649</v>
      </c>
      <c r="CU222" s="759">
        <f t="shared" si="1628"/>
        <v>16.124578207514336</v>
      </c>
      <c r="CV222" s="765">
        <f t="shared" si="1286"/>
        <v>315.46957041475628</v>
      </c>
      <c r="CW222" s="761"/>
      <c r="CX222" s="759">
        <f t="shared" ref="CX222:DI222" si="1629">+CX79/$D$149</f>
        <v>21.184196589344349</v>
      </c>
      <c r="CY222" s="759">
        <f t="shared" si="1629"/>
        <v>21.184196589344349</v>
      </c>
      <c r="CZ222" s="759">
        <f t="shared" si="1629"/>
        <v>162.85351128058468</v>
      </c>
      <c r="DA222" s="759">
        <f t="shared" si="1629"/>
        <v>21.184196589344349</v>
      </c>
      <c r="DB222" s="759">
        <f t="shared" si="1629"/>
        <v>63.552589768033052</v>
      </c>
      <c r="DC222" s="759">
        <f t="shared" si="1629"/>
        <v>21.184196589344349</v>
      </c>
      <c r="DD222" s="759">
        <f t="shared" si="1629"/>
        <v>285.9866539561487</v>
      </c>
      <c r="DE222" s="759">
        <f t="shared" si="1629"/>
        <v>21.184196589344349</v>
      </c>
      <c r="DF222" s="759">
        <f t="shared" si="1629"/>
        <v>45.016417752356737</v>
      </c>
      <c r="DG222" s="759">
        <f t="shared" si="1629"/>
        <v>31.114288740599516</v>
      </c>
      <c r="DH222" s="759">
        <f t="shared" si="1629"/>
        <v>67.524626628535117</v>
      </c>
      <c r="DI222" s="759">
        <f t="shared" si="1629"/>
        <v>41.044380891854672</v>
      </c>
      <c r="DJ222" s="765">
        <f t="shared" si="1288"/>
        <v>803.01345196483408</v>
      </c>
      <c r="DK222" s="761"/>
      <c r="DL222" s="759">
        <f t="shared" ref="DL222:DW222" si="1630">+DL79/$D$149</f>
        <v>21.184196589344349</v>
      </c>
      <c r="DM222" s="759">
        <f t="shared" si="1630"/>
        <v>21.184196589344349</v>
      </c>
      <c r="DN222" s="759">
        <f t="shared" si="1630"/>
        <v>162.85351128058468</v>
      </c>
      <c r="DO222" s="759">
        <f t="shared" si="1630"/>
        <v>21.184196589344349</v>
      </c>
      <c r="DP222" s="759">
        <f t="shared" si="1630"/>
        <v>63.552589768033052</v>
      </c>
      <c r="DQ222" s="759">
        <f t="shared" si="1630"/>
        <v>21.184196589344349</v>
      </c>
      <c r="DR222" s="759">
        <f t="shared" si="1630"/>
        <v>285.9866539561487</v>
      </c>
      <c r="DS222" s="759">
        <f t="shared" si="1630"/>
        <v>21.184196589344349</v>
      </c>
      <c r="DT222" s="759">
        <f t="shared" si="1630"/>
        <v>45.016417752356737</v>
      </c>
      <c r="DU222" s="759">
        <f t="shared" si="1630"/>
        <v>31.114288740599516</v>
      </c>
      <c r="DV222" s="759">
        <f t="shared" si="1630"/>
        <v>67.524626628535117</v>
      </c>
      <c r="DW222" s="759">
        <f t="shared" si="1630"/>
        <v>41.044380891854672</v>
      </c>
      <c r="DX222" s="765">
        <f t="shared" si="1290"/>
        <v>803.01345196483408</v>
      </c>
      <c r="DY222" s="761"/>
      <c r="DZ222" s="759">
        <f t="shared" ref="DZ222:EK222" si="1631">+DZ79/$D$149</f>
        <v>0.7565784496194411</v>
      </c>
      <c r="EA222" s="759">
        <f t="shared" si="1631"/>
        <v>0.7565784496194411</v>
      </c>
      <c r="EB222" s="759">
        <f t="shared" si="1631"/>
        <v>5.816196831449453</v>
      </c>
      <c r="EC222" s="759">
        <f t="shared" si="1631"/>
        <v>0.7565784496194411</v>
      </c>
      <c r="ED222" s="759">
        <f t="shared" si="1631"/>
        <v>2.269735348858323</v>
      </c>
      <c r="EE222" s="759">
        <f t="shared" si="1631"/>
        <v>0.7565784496194411</v>
      </c>
      <c r="EF222" s="759">
        <f t="shared" si="1631"/>
        <v>10.213809069862453</v>
      </c>
      <c r="EG222" s="759">
        <f t="shared" si="1631"/>
        <v>0.7565784496194411</v>
      </c>
      <c r="EH222" s="759">
        <f t="shared" si="1631"/>
        <v>1.6077292054413121</v>
      </c>
      <c r="EI222" s="759">
        <f t="shared" si="1631"/>
        <v>1.111224597878554</v>
      </c>
      <c r="EJ222" s="759">
        <f t="shared" si="1631"/>
        <v>2.4115938081619683</v>
      </c>
      <c r="EK222" s="759">
        <f t="shared" si="1631"/>
        <v>1.465870746137667</v>
      </c>
      <c r="EL222" s="765">
        <f t="shared" si="1292"/>
        <v>28.679051855886936</v>
      </c>
      <c r="EM222" s="761"/>
      <c r="EN222" s="759">
        <f t="shared" ref="EN222:EY222" si="1632">+EN79/$D$149</f>
        <v>1.5131568992388822</v>
      </c>
      <c r="EO222" s="759">
        <f t="shared" si="1632"/>
        <v>1.5131568992388822</v>
      </c>
      <c r="EP222" s="759">
        <f t="shared" si="1632"/>
        <v>11.632393662898906</v>
      </c>
      <c r="EQ222" s="759">
        <f t="shared" si="1632"/>
        <v>1.5131568992388822</v>
      </c>
      <c r="ER222" s="759">
        <f t="shared" si="1632"/>
        <v>4.5394706977166459</v>
      </c>
      <c r="ES222" s="759">
        <f t="shared" si="1632"/>
        <v>1.5131568992388822</v>
      </c>
      <c r="ET222" s="759">
        <f t="shared" si="1632"/>
        <v>20.427618139724906</v>
      </c>
      <c r="EU222" s="759">
        <f t="shared" si="1632"/>
        <v>1.5131568992388822</v>
      </c>
      <c r="EV222" s="759">
        <f t="shared" si="1632"/>
        <v>3.2154584108826243</v>
      </c>
      <c r="EW222" s="759">
        <f t="shared" si="1632"/>
        <v>2.222449195757108</v>
      </c>
      <c r="EX222" s="759">
        <f t="shared" si="1632"/>
        <v>4.8231876163239367</v>
      </c>
      <c r="EY222" s="759">
        <f t="shared" si="1632"/>
        <v>2.931741492275334</v>
      </c>
      <c r="EZ222" s="765">
        <f t="shared" si="1294"/>
        <v>57.358103711773872</v>
      </c>
      <c r="FA222" s="761"/>
      <c r="FB222" s="759">
        <f t="shared" ref="FB222:FM222" si="1633">+FB79/$D$149</f>
        <v>0.7565784496194411</v>
      </c>
      <c r="FC222" s="759">
        <f t="shared" si="1633"/>
        <v>0.7565784496194411</v>
      </c>
      <c r="FD222" s="759">
        <f t="shared" si="1633"/>
        <v>5.816196831449453</v>
      </c>
      <c r="FE222" s="759">
        <f t="shared" si="1633"/>
        <v>0.7565784496194411</v>
      </c>
      <c r="FF222" s="759">
        <f t="shared" si="1633"/>
        <v>2.269735348858323</v>
      </c>
      <c r="FG222" s="759">
        <f t="shared" si="1633"/>
        <v>0.7565784496194411</v>
      </c>
      <c r="FH222" s="759">
        <f t="shared" si="1633"/>
        <v>10.213809069862453</v>
      </c>
      <c r="FI222" s="759">
        <f t="shared" si="1633"/>
        <v>0.7565784496194411</v>
      </c>
      <c r="FJ222" s="759">
        <f t="shared" si="1633"/>
        <v>1.6077292054413121</v>
      </c>
      <c r="FK222" s="759">
        <f t="shared" si="1633"/>
        <v>1.111224597878554</v>
      </c>
      <c r="FL222" s="759">
        <f t="shared" si="1633"/>
        <v>2.4115938081619683</v>
      </c>
      <c r="FM222" s="759">
        <f t="shared" si="1633"/>
        <v>1.465870746137667</v>
      </c>
      <c r="FN222" s="765">
        <f t="shared" si="1296"/>
        <v>28.679051855886936</v>
      </c>
      <c r="FO222" s="761"/>
      <c r="FP222" s="759">
        <f t="shared" ref="FP222:GA222" si="1634">+FP79/$D$149</f>
        <v>5.2960491473360873</v>
      </c>
      <c r="FQ222" s="759">
        <f t="shared" si="1634"/>
        <v>5.2960491473360873</v>
      </c>
      <c r="FR222" s="759">
        <f t="shared" si="1634"/>
        <v>40.713377820146171</v>
      </c>
      <c r="FS222" s="759">
        <f t="shared" si="1634"/>
        <v>5.2960491473360873</v>
      </c>
      <c r="FT222" s="759">
        <f t="shared" si="1634"/>
        <v>15.888147442008263</v>
      </c>
      <c r="FU222" s="759">
        <f t="shared" si="1634"/>
        <v>5.2960491473360873</v>
      </c>
      <c r="FV222" s="759">
        <f t="shared" si="1634"/>
        <v>71.496663489037175</v>
      </c>
      <c r="FW222" s="759">
        <f t="shared" si="1634"/>
        <v>5.2960491473360873</v>
      </c>
      <c r="FX222" s="759">
        <f t="shared" si="1634"/>
        <v>11.254104438089184</v>
      </c>
      <c r="FY222" s="759">
        <f t="shared" si="1634"/>
        <v>7.778572185149879</v>
      </c>
      <c r="FZ222" s="759">
        <f t="shared" si="1634"/>
        <v>16.881156657133779</v>
      </c>
      <c r="GA222" s="759">
        <f t="shared" si="1634"/>
        <v>10.261095222963668</v>
      </c>
      <c r="GB222" s="765">
        <f t="shared" si="1298"/>
        <v>200.75336299120852</v>
      </c>
      <c r="GC222" s="761"/>
      <c r="GD222" s="759">
        <f t="shared" ref="GD222:GO222" si="1635">+GD79/$D$149</f>
        <v>0.7565784496194411</v>
      </c>
      <c r="GE222" s="759">
        <f t="shared" si="1635"/>
        <v>0.7565784496194411</v>
      </c>
      <c r="GF222" s="759">
        <f t="shared" si="1635"/>
        <v>5.816196831449453</v>
      </c>
      <c r="GG222" s="759">
        <f t="shared" si="1635"/>
        <v>0.7565784496194411</v>
      </c>
      <c r="GH222" s="759">
        <f t="shared" si="1635"/>
        <v>2.269735348858323</v>
      </c>
      <c r="GI222" s="759">
        <f t="shared" si="1635"/>
        <v>0.7565784496194411</v>
      </c>
      <c r="GJ222" s="759">
        <f t="shared" si="1635"/>
        <v>10.213809069862453</v>
      </c>
      <c r="GK222" s="759">
        <f t="shared" si="1635"/>
        <v>0.7565784496194411</v>
      </c>
      <c r="GL222" s="759">
        <f t="shared" si="1635"/>
        <v>1.6077292054413121</v>
      </c>
      <c r="GM222" s="759">
        <f t="shared" si="1635"/>
        <v>1.111224597878554</v>
      </c>
      <c r="GN222" s="759">
        <f t="shared" si="1635"/>
        <v>2.4115938081619683</v>
      </c>
      <c r="GO222" s="759">
        <f t="shared" si="1635"/>
        <v>1.465870746137667</v>
      </c>
      <c r="GP222" s="765">
        <f t="shared" si="1300"/>
        <v>28.679051855886936</v>
      </c>
      <c r="GQ222" s="761"/>
      <c r="GR222" s="759">
        <f t="shared" ref="GR222:HC222" si="1636">+GR79/$D$149</f>
        <v>0</v>
      </c>
      <c r="GS222" s="759">
        <f t="shared" si="1636"/>
        <v>0</v>
      </c>
      <c r="GT222" s="759">
        <f t="shared" si="1636"/>
        <v>0</v>
      </c>
      <c r="GU222" s="759">
        <f t="shared" si="1636"/>
        <v>0</v>
      </c>
      <c r="GV222" s="759">
        <f t="shared" si="1636"/>
        <v>0</v>
      </c>
      <c r="GW222" s="759">
        <f t="shared" si="1636"/>
        <v>0</v>
      </c>
      <c r="GX222" s="759">
        <f t="shared" si="1636"/>
        <v>0</v>
      </c>
      <c r="GY222" s="759">
        <f t="shared" si="1636"/>
        <v>0</v>
      </c>
      <c r="GZ222" s="759">
        <f t="shared" si="1636"/>
        <v>0</v>
      </c>
      <c r="HA222" s="759">
        <f t="shared" si="1636"/>
        <v>0</v>
      </c>
      <c r="HB222" s="759">
        <f t="shared" si="1636"/>
        <v>0</v>
      </c>
      <c r="HC222" s="759">
        <f t="shared" si="1636"/>
        <v>0</v>
      </c>
      <c r="HD222" s="765">
        <f t="shared" si="1336"/>
        <v>0</v>
      </c>
      <c r="HE222" s="761"/>
      <c r="HF222" s="759">
        <f t="shared" ref="HF222:HQ222" si="1637">+HF79/$D$149</f>
        <v>3.0263137984777644</v>
      </c>
      <c r="HG222" s="759">
        <f t="shared" si="1637"/>
        <v>3.0263137984777644</v>
      </c>
      <c r="HH222" s="759">
        <f t="shared" si="1637"/>
        <v>23.264787325797812</v>
      </c>
      <c r="HI222" s="759">
        <f t="shared" si="1637"/>
        <v>3.0263137984777644</v>
      </c>
      <c r="HJ222" s="759">
        <f t="shared" si="1637"/>
        <v>9.0789413954332918</v>
      </c>
      <c r="HK222" s="759">
        <f t="shared" si="1637"/>
        <v>3.0263137984777644</v>
      </c>
      <c r="HL222" s="759">
        <f t="shared" si="1637"/>
        <v>40.855236279449812</v>
      </c>
      <c r="HM222" s="759">
        <f t="shared" si="1637"/>
        <v>3.0263137984777644</v>
      </c>
      <c r="HN222" s="759">
        <f t="shared" si="1637"/>
        <v>6.4309168217652486</v>
      </c>
      <c r="HO222" s="759">
        <f t="shared" si="1637"/>
        <v>4.444898391514216</v>
      </c>
      <c r="HP222" s="759">
        <f t="shared" si="1637"/>
        <v>9.6463752326478733</v>
      </c>
      <c r="HQ222" s="759">
        <f t="shared" si="1637"/>
        <v>5.863482984550668</v>
      </c>
      <c r="HR222" s="765">
        <f t="shared" si="1303"/>
        <v>114.71620742354774</v>
      </c>
      <c r="HS222" s="761"/>
      <c r="HT222" s="759">
        <f t="shared" ref="HT222:IE222" si="1638">+HT79/$D$149</f>
        <v>0.7565784496194411</v>
      </c>
      <c r="HU222" s="759">
        <f t="shared" si="1638"/>
        <v>0.7565784496194411</v>
      </c>
      <c r="HV222" s="759">
        <f t="shared" si="1638"/>
        <v>5.816196831449453</v>
      </c>
      <c r="HW222" s="759">
        <f t="shared" si="1638"/>
        <v>0.7565784496194411</v>
      </c>
      <c r="HX222" s="759">
        <f t="shared" si="1638"/>
        <v>2.269735348858323</v>
      </c>
      <c r="HY222" s="759">
        <f t="shared" si="1638"/>
        <v>0.7565784496194411</v>
      </c>
      <c r="HZ222" s="759">
        <f t="shared" si="1638"/>
        <v>10.213809069862453</v>
      </c>
      <c r="IA222" s="759">
        <f t="shared" si="1638"/>
        <v>0.7565784496194411</v>
      </c>
      <c r="IB222" s="759">
        <f t="shared" si="1638"/>
        <v>1.6077292054413121</v>
      </c>
      <c r="IC222" s="759">
        <f t="shared" si="1638"/>
        <v>1.111224597878554</v>
      </c>
      <c r="ID222" s="759">
        <f t="shared" si="1638"/>
        <v>2.4115938081619683</v>
      </c>
      <c r="IE222" s="759">
        <f t="shared" si="1638"/>
        <v>1.465870746137667</v>
      </c>
      <c r="IF222" s="765">
        <f t="shared" si="1305"/>
        <v>28.679051855886936</v>
      </c>
      <c r="IG222" s="761"/>
      <c r="IH222" s="759">
        <f t="shared" ref="IH222:IS222" si="1639">+IH79/$D$149</f>
        <v>0.7565784496194411</v>
      </c>
      <c r="II222" s="759">
        <f t="shared" si="1639"/>
        <v>0.7565784496194411</v>
      </c>
      <c r="IJ222" s="759">
        <f t="shared" si="1639"/>
        <v>5.816196831449453</v>
      </c>
      <c r="IK222" s="759">
        <f t="shared" si="1639"/>
        <v>0.7565784496194411</v>
      </c>
      <c r="IL222" s="759">
        <f t="shared" si="1639"/>
        <v>2.269735348858323</v>
      </c>
      <c r="IM222" s="759">
        <f t="shared" si="1639"/>
        <v>0.7565784496194411</v>
      </c>
      <c r="IN222" s="759">
        <f t="shared" si="1639"/>
        <v>10.213809069862453</v>
      </c>
      <c r="IO222" s="759">
        <f t="shared" si="1639"/>
        <v>0.7565784496194411</v>
      </c>
      <c r="IP222" s="759">
        <f t="shared" si="1639"/>
        <v>1.6077292054413121</v>
      </c>
      <c r="IQ222" s="759">
        <f t="shared" si="1639"/>
        <v>1.111224597878554</v>
      </c>
      <c r="IR222" s="759">
        <f t="shared" si="1639"/>
        <v>2.4115938081619683</v>
      </c>
      <c r="IS222" s="759">
        <f t="shared" si="1639"/>
        <v>1.465870746137667</v>
      </c>
      <c r="IT222" s="765">
        <f t="shared" si="1307"/>
        <v>28.679051855886936</v>
      </c>
      <c r="IU222" s="761"/>
      <c r="IV222" s="759">
        <f t="shared" ref="IV222:JG222" si="1640">+IV79/$D$149</f>
        <v>5.2960491473360873</v>
      </c>
      <c r="IW222" s="759">
        <f t="shared" si="1640"/>
        <v>5.2960491473360873</v>
      </c>
      <c r="IX222" s="759">
        <f t="shared" si="1640"/>
        <v>40.713377820146171</v>
      </c>
      <c r="IY222" s="759">
        <f t="shared" si="1640"/>
        <v>5.2960491473360873</v>
      </c>
      <c r="IZ222" s="759">
        <f t="shared" si="1640"/>
        <v>15.888147442008263</v>
      </c>
      <c r="JA222" s="759">
        <f t="shared" si="1640"/>
        <v>5.2960491473360873</v>
      </c>
      <c r="JB222" s="759">
        <f t="shared" si="1640"/>
        <v>71.496663489037175</v>
      </c>
      <c r="JC222" s="759">
        <f t="shared" si="1640"/>
        <v>5.2960491473360873</v>
      </c>
      <c r="JD222" s="759">
        <f t="shared" si="1640"/>
        <v>11.254104438089184</v>
      </c>
      <c r="JE222" s="759">
        <f t="shared" si="1640"/>
        <v>7.778572185149879</v>
      </c>
      <c r="JF222" s="759">
        <f t="shared" si="1640"/>
        <v>16.881156657133779</v>
      </c>
      <c r="JG222" s="759">
        <f t="shared" si="1640"/>
        <v>10.261095222963668</v>
      </c>
      <c r="JH222" s="765">
        <f t="shared" si="1309"/>
        <v>200.75336299120852</v>
      </c>
      <c r="JI222" s="761"/>
      <c r="JJ222" s="759">
        <f t="shared" ref="JJ222:JU222" si="1641">+JJ79/$D$149</f>
        <v>8.3223629458138522</v>
      </c>
      <c r="JK222" s="759">
        <f t="shared" si="1641"/>
        <v>8.3223629458138522</v>
      </c>
      <c r="JL222" s="759">
        <f t="shared" si="1641"/>
        <v>63.978165145943976</v>
      </c>
      <c r="JM222" s="759">
        <f t="shared" si="1641"/>
        <v>8.3223629458138522</v>
      </c>
      <c r="JN222" s="759">
        <f t="shared" si="1641"/>
        <v>24.967088837441555</v>
      </c>
      <c r="JO222" s="759">
        <f t="shared" si="1641"/>
        <v>8.3223629458138522</v>
      </c>
      <c r="JP222" s="759">
        <f t="shared" si="1641"/>
        <v>112.35189976848697</v>
      </c>
      <c r="JQ222" s="759">
        <f t="shared" si="1641"/>
        <v>8.3223629458138522</v>
      </c>
      <c r="JR222" s="759">
        <f t="shared" si="1641"/>
        <v>17.685021259854434</v>
      </c>
      <c r="JS222" s="759">
        <f t="shared" si="1641"/>
        <v>12.223470576664095</v>
      </c>
      <c r="JT222" s="759">
        <f t="shared" si="1641"/>
        <v>26.527531889781649</v>
      </c>
      <c r="JU222" s="759">
        <f t="shared" si="1641"/>
        <v>16.124578207514336</v>
      </c>
      <c r="JV222" s="765">
        <f t="shared" si="1311"/>
        <v>315.46957041475628</v>
      </c>
      <c r="JW222" s="761"/>
      <c r="JX222" s="759">
        <f t="shared" ref="JX222:KI222" si="1642">+JX79/$D$149</f>
        <v>3.7828922480972054</v>
      </c>
      <c r="JY222" s="759">
        <f t="shared" si="1642"/>
        <v>3.7828922480972054</v>
      </c>
      <c r="JZ222" s="759">
        <f t="shared" si="1642"/>
        <v>29.080984157247261</v>
      </c>
      <c r="KA222" s="759">
        <f t="shared" si="1642"/>
        <v>3.7828922480972054</v>
      </c>
      <c r="KB222" s="759">
        <f t="shared" si="1642"/>
        <v>11.348676744291616</v>
      </c>
      <c r="KC222" s="759">
        <f t="shared" si="1642"/>
        <v>3.7828922480972054</v>
      </c>
      <c r="KD222" s="759">
        <f t="shared" si="1642"/>
        <v>51.069045349312262</v>
      </c>
      <c r="KE222" s="759">
        <f t="shared" si="1642"/>
        <v>3.7828922480972054</v>
      </c>
      <c r="KF222" s="759">
        <f t="shared" si="1642"/>
        <v>8.0386460272065605</v>
      </c>
      <c r="KG222" s="759">
        <f t="shared" si="1642"/>
        <v>5.5561229893927697</v>
      </c>
      <c r="KH222" s="759">
        <f t="shared" si="1642"/>
        <v>12.057969040809841</v>
      </c>
      <c r="KI222" s="759">
        <f t="shared" si="1642"/>
        <v>7.329353730688335</v>
      </c>
      <c r="KJ222" s="765">
        <f t="shared" si="1313"/>
        <v>143.39525927943467</v>
      </c>
      <c r="KK222" s="761"/>
      <c r="KL222" s="759">
        <f t="shared" ref="KL222:KW222" si="1643">+KL79/$D$149</f>
        <v>1.5131568992388822</v>
      </c>
      <c r="KM222" s="759">
        <f t="shared" si="1643"/>
        <v>1.5131568992388822</v>
      </c>
      <c r="KN222" s="759">
        <f t="shared" si="1643"/>
        <v>11.632393662898906</v>
      </c>
      <c r="KO222" s="759">
        <f t="shared" si="1643"/>
        <v>1.5131568992388822</v>
      </c>
      <c r="KP222" s="759">
        <f t="shared" si="1643"/>
        <v>4.5394706977166459</v>
      </c>
      <c r="KQ222" s="759">
        <f t="shared" si="1643"/>
        <v>1.5131568992388822</v>
      </c>
      <c r="KR222" s="759">
        <f t="shared" si="1643"/>
        <v>20.427618139724906</v>
      </c>
      <c r="KS222" s="759">
        <f t="shared" si="1643"/>
        <v>1.5131568992388822</v>
      </c>
      <c r="KT222" s="759">
        <f t="shared" si="1643"/>
        <v>3.2154584108826243</v>
      </c>
      <c r="KU222" s="759">
        <f t="shared" si="1643"/>
        <v>2.222449195757108</v>
      </c>
      <c r="KV222" s="759">
        <f t="shared" si="1643"/>
        <v>4.8231876163239367</v>
      </c>
      <c r="KW222" s="759">
        <f t="shared" si="1643"/>
        <v>2.931741492275334</v>
      </c>
      <c r="KX222" s="765">
        <f t="shared" si="1315"/>
        <v>57.358103711773872</v>
      </c>
      <c r="KY222" s="761"/>
      <c r="KZ222" s="759">
        <f t="shared" ref="KZ222:LK222" si="1644">+KZ79/$D$149</f>
        <v>0.7565784496194411</v>
      </c>
      <c r="LA222" s="759">
        <f t="shared" si="1644"/>
        <v>0.7565784496194411</v>
      </c>
      <c r="LB222" s="759">
        <f t="shared" si="1644"/>
        <v>5.816196831449453</v>
      </c>
      <c r="LC222" s="759">
        <f t="shared" si="1644"/>
        <v>0.7565784496194411</v>
      </c>
      <c r="LD222" s="759">
        <f t="shared" si="1644"/>
        <v>2.269735348858323</v>
      </c>
      <c r="LE222" s="759">
        <f t="shared" si="1644"/>
        <v>0.7565784496194411</v>
      </c>
      <c r="LF222" s="759">
        <f t="shared" si="1644"/>
        <v>10.213809069862453</v>
      </c>
      <c r="LG222" s="759">
        <f t="shared" si="1644"/>
        <v>0.7565784496194411</v>
      </c>
      <c r="LH222" s="759">
        <f t="shared" si="1644"/>
        <v>1.6077292054413121</v>
      </c>
      <c r="LI222" s="759">
        <f t="shared" si="1644"/>
        <v>1.111224597878554</v>
      </c>
      <c r="LJ222" s="759">
        <f t="shared" si="1644"/>
        <v>2.4115938081619683</v>
      </c>
      <c r="LK222" s="759">
        <f t="shared" si="1644"/>
        <v>1.465870746137667</v>
      </c>
      <c r="LL222" s="765">
        <f t="shared" si="1317"/>
        <v>28.679051855886936</v>
      </c>
      <c r="LM222" s="761"/>
      <c r="LN222" s="759">
        <v>0</v>
      </c>
      <c r="LO222" s="764">
        <v>0</v>
      </c>
      <c r="LP222" s="763">
        <v>0</v>
      </c>
      <c r="LQ222" s="763">
        <v>0</v>
      </c>
      <c r="LR222" s="763">
        <v>0</v>
      </c>
      <c r="LS222" s="763">
        <v>0</v>
      </c>
      <c r="LT222" s="763">
        <v>0</v>
      </c>
      <c r="LU222" s="763">
        <v>0</v>
      </c>
      <c r="LV222" s="763">
        <v>0</v>
      </c>
      <c r="LW222" s="763">
        <v>0</v>
      </c>
      <c r="LX222" s="763">
        <v>0</v>
      </c>
      <c r="LY222" s="763">
        <v>0</v>
      </c>
      <c r="LZ222" s="765">
        <f t="shared" si="1318"/>
        <v>0</v>
      </c>
      <c r="MA222" s="761"/>
      <c r="MB222" s="765">
        <f t="shared" si="1319"/>
        <v>124.07886573758833</v>
      </c>
      <c r="MC222" s="765">
        <f t="shared" si="1319"/>
        <v>124.07886573758833</v>
      </c>
      <c r="MD222" s="765">
        <f t="shared" si="1319"/>
        <v>953.8562803577106</v>
      </c>
      <c r="ME222" s="765">
        <f t="shared" si="1319"/>
        <v>124.07886573758833</v>
      </c>
      <c r="MF222" s="765">
        <f t="shared" si="1319"/>
        <v>372.23659721276499</v>
      </c>
      <c r="MG222" s="765">
        <f t="shared" si="1319"/>
        <v>124.07886573758833</v>
      </c>
      <c r="MH222" s="765">
        <f t="shared" si="1319"/>
        <v>1675.0646874574427</v>
      </c>
      <c r="MI222" s="765">
        <f t="shared" si="1319"/>
        <v>124.07886573758833</v>
      </c>
      <c r="MJ222" s="765">
        <f t="shared" si="1319"/>
        <v>263.66758969237509</v>
      </c>
      <c r="MK222" s="765">
        <f t="shared" si="1319"/>
        <v>182.2408340520829</v>
      </c>
      <c r="ML222" s="765">
        <f t="shared" si="1319"/>
        <v>395.50138453856277</v>
      </c>
      <c r="MM222" s="765">
        <f t="shared" si="1319"/>
        <v>240.40280236657728</v>
      </c>
      <c r="MN222" s="765">
        <f t="shared" si="1345"/>
        <v>4703.3645043654578</v>
      </c>
    </row>
    <row r="223" spans="1:352" x14ac:dyDescent="0.25">
      <c r="A223" s="792"/>
      <c r="B223" s="255" t="s">
        <v>126</v>
      </c>
      <c r="C223" s="313"/>
      <c r="D223" s="759">
        <f t="shared" ref="D223:O223" si="1645">+D80/$D$149</f>
        <v>0</v>
      </c>
      <c r="E223" s="759">
        <f t="shared" si="1645"/>
        <v>0</v>
      </c>
      <c r="F223" s="759">
        <f t="shared" si="1645"/>
        <v>0</v>
      </c>
      <c r="G223" s="759">
        <f t="shared" si="1645"/>
        <v>0</v>
      </c>
      <c r="H223" s="759">
        <f t="shared" si="1645"/>
        <v>0</v>
      </c>
      <c r="I223" s="759">
        <f t="shared" si="1645"/>
        <v>0</v>
      </c>
      <c r="J223" s="759">
        <f t="shared" si="1645"/>
        <v>0</v>
      </c>
      <c r="K223" s="759">
        <f t="shared" si="1645"/>
        <v>0</v>
      </c>
      <c r="L223" s="759">
        <f t="shared" si="1645"/>
        <v>0</v>
      </c>
      <c r="M223" s="759">
        <f t="shared" si="1645"/>
        <v>0</v>
      </c>
      <c r="N223" s="759">
        <f t="shared" si="1645"/>
        <v>0</v>
      </c>
      <c r="O223" s="759">
        <f t="shared" si="1645"/>
        <v>0</v>
      </c>
      <c r="P223" s="765">
        <f t="shared" si="1274"/>
        <v>0</v>
      </c>
      <c r="Q223" s="761"/>
      <c r="R223" s="759">
        <f t="shared" ref="R223:AC223" si="1646">+R80/$D$149</f>
        <v>0</v>
      </c>
      <c r="S223" s="759">
        <f t="shared" si="1646"/>
        <v>0</v>
      </c>
      <c r="T223" s="759">
        <f t="shared" si="1646"/>
        <v>0</v>
      </c>
      <c r="U223" s="759">
        <f t="shared" si="1646"/>
        <v>0</v>
      </c>
      <c r="V223" s="759">
        <f t="shared" si="1646"/>
        <v>0</v>
      </c>
      <c r="W223" s="759">
        <f t="shared" si="1646"/>
        <v>0</v>
      </c>
      <c r="X223" s="759">
        <f t="shared" si="1646"/>
        <v>0</v>
      </c>
      <c r="Y223" s="759">
        <f t="shared" si="1646"/>
        <v>0</v>
      </c>
      <c r="Z223" s="759">
        <f t="shared" si="1646"/>
        <v>0</v>
      </c>
      <c r="AA223" s="759">
        <f t="shared" si="1646"/>
        <v>0</v>
      </c>
      <c r="AB223" s="759">
        <f t="shared" si="1646"/>
        <v>0</v>
      </c>
      <c r="AC223" s="759">
        <f t="shared" si="1646"/>
        <v>0</v>
      </c>
      <c r="AD223" s="765">
        <f t="shared" si="1276"/>
        <v>0</v>
      </c>
      <c r="AE223" s="761"/>
      <c r="AF223" s="759">
        <f t="shared" ref="AF223:AQ223" si="1647">+AF80/$D$149</f>
        <v>0</v>
      </c>
      <c r="AG223" s="759">
        <f t="shared" si="1647"/>
        <v>0</v>
      </c>
      <c r="AH223" s="759">
        <f t="shared" si="1647"/>
        <v>0</v>
      </c>
      <c r="AI223" s="759">
        <f t="shared" si="1647"/>
        <v>0</v>
      </c>
      <c r="AJ223" s="759">
        <f t="shared" si="1647"/>
        <v>0</v>
      </c>
      <c r="AK223" s="759">
        <f t="shared" si="1647"/>
        <v>0</v>
      </c>
      <c r="AL223" s="759">
        <f t="shared" si="1647"/>
        <v>0</v>
      </c>
      <c r="AM223" s="759">
        <f t="shared" si="1647"/>
        <v>0</v>
      </c>
      <c r="AN223" s="759">
        <f t="shared" si="1647"/>
        <v>0</v>
      </c>
      <c r="AO223" s="759">
        <f t="shared" si="1647"/>
        <v>0</v>
      </c>
      <c r="AP223" s="759">
        <f t="shared" si="1647"/>
        <v>0</v>
      </c>
      <c r="AQ223" s="759">
        <f t="shared" si="1647"/>
        <v>0</v>
      </c>
      <c r="AR223" s="765">
        <f t="shared" si="1278"/>
        <v>0</v>
      </c>
      <c r="AS223" s="761"/>
      <c r="AT223" s="759">
        <f t="shared" ref="AT223:BE223" si="1648">+AT80/$D$149</f>
        <v>0</v>
      </c>
      <c r="AU223" s="759">
        <f t="shared" si="1648"/>
        <v>0</v>
      </c>
      <c r="AV223" s="759">
        <f t="shared" si="1648"/>
        <v>0</v>
      </c>
      <c r="AW223" s="759">
        <f t="shared" si="1648"/>
        <v>0</v>
      </c>
      <c r="AX223" s="759">
        <f t="shared" si="1648"/>
        <v>0</v>
      </c>
      <c r="AY223" s="759">
        <f t="shared" si="1648"/>
        <v>0</v>
      </c>
      <c r="AZ223" s="759">
        <f t="shared" si="1648"/>
        <v>0</v>
      </c>
      <c r="BA223" s="759">
        <f t="shared" si="1648"/>
        <v>0</v>
      </c>
      <c r="BB223" s="759">
        <f t="shared" si="1648"/>
        <v>0</v>
      </c>
      <c r="BC223" s="759">
        <f t="shared" si="1648"/>
        <v>0</v>
      </c>
      <c r="BD223" s="759">
        <f t="shared" si="1648"/>
        <v>0</v>
      </c>
      <c r="BE223" s="759">
        <f t="shared" si="1648"/>
        <v>0</v>
      </c>
      <c r="BF223" s="765">
        <f t="shared" si="1280"/>
        <v>0</v>
      </c>
      <c r="BG223" s="474"/>
      <c r="BH223" s="759">
        <f t="shared" ref="BH223:BS223" si="1649">+BH80/$D$149</f>
        <v>0</v>
      </c>
      <c r="BI223" s="759">
        <f t="shared" si="1649"/>
        <v>0</v>
      </c>
      <c r="BJ223" s="759">
        <f t="shared" si="1649"/>
        <v>0</v>
      </c>
      <c r="BK223" s="759">
        <f t="shared" si="1649"/>
        <v>0</v>
      </c>
      <c r="BL223" s="759">
        <f t="shared" si="1649"/>
        <v>0</v>
      </c>
      <c r="BM223" s="759">
        <f t="shared" si="1649"/>
        <v>0</v>
      </c>
      <c r="BN223" s="759">
        <f t="shared" si="1649"/>
        <v>0</v>
      </c>
      <c r="BO223" s="759">
        <f t="shared" si="1649"/>
        <v>0</v>
      </c>
      <c r="BP223" s="759">
        <f t="shared" si="1649"/>
        <v>0</v>
      </c>
      <c r="BQ223" s="759">
        <f t="shared" si="1649"/>
        <v>0</v>
      </c>
      <c r="BR223" s="759">
        <f t="shared" si="1649"/>
        <v>0</v>
      </c>
      <c r="BS223" s="759">
        <f t="shared" si="1649"/>
        <v>0</v>
      </c>
      <c r="BT223" s="765">
        <f t="shared" si="1282"/>
        <v>0</v>
      </c>
      <c r="BU223" s="761"/>
      <c r="BV223" s="759">
        <f t="shared" ref="BV223:CG223" si="1650">+BV80/$D$149</f>
        <v>0</v>
      </c>
      <c r="BW223" s="759">
        <f t="shared" si="1650"/>
        <v>0</v>
      </c>
      <c r="BX223" s="759">
        <f t="shared" si="1650"/>
        <v>0</v>
      </c>
      <c r="BY223" s="759">
        <f t="shared" si="1650"/>
        <v>0</v>
      </c>
      <c r="BZ223" s="759">
        <f t="shared" si="1650"/>
        <v>0</v>
      </c>
      <c r="CA223" s="759">
        <f t="shared" si="1650"/>
        <v>0</v>
      </c>
      <c r="CB223" s="759">
        <f t="shared" si="1650"/>
        <v>0</v>
      </c>
      <c r="CC223" s="759">
        <f t="shared" si="1650"/>
        <v>0</v>
      </c>
      <c r="CD223" s="759">
        <f t="shared" si="1650"/>
        <v>0</v>
      </c>
      <c r="CE223" s="759">
        <f t="shared" si="1650"/>
        <v>0</v>
      </c>
      <c r="CF223" s="759">
        <f t="shared" si="1650"/>
        <v>0</v>
      </c>
      <c r="CG223" s="759">
        <f t="shared" si="1650"/>
        <v>0</v>
      </c>
      <c r="CH223" s="765">
        <f t="shared" si="1284"/>
        <v>0</v>
      </c>
      <c r="CI223" s="761"/>
      <c r="CJ223" s="759">
        <f t="shared" ref="CJ223:CU223" si="1651">+CJ80/$D$149</f>
        <v>0</v>
      </c>
      <c r="CK223" s="759">
        <f t="shared" si="1651"/>
        <v>0</v>
      </c>
      <c r="CL223" s="759">
        <f t="shared" si="1651"/>
        <v>0</v>
      </c>
      <c r="CM223" s="759">
        <f t="shared" si="1651"/>
        <v>0</v>
      </c>
      <c r="CN223" s="759">
        <f t="shared" si="1651"/>
        <v>0</v>
      </c>
      <c r="CO223" s="759">
        <f t="shared" si="1651"/>
        <v>0</v>
      </c>
      <c r="CP223" s="759">
        <f t="shared" si="1651"/>
        <v>0</v>
      </c>
      <c r="CQ223" s="759">
        <f t="shared" si="1651"/>
        <v>0</v>
      </c>
      <c r="CR223" s="759">
        <f t="shared" si="1651"/>
        <v>0</v>
      </c>
      <c r="CS223" s="759">
        <f t="shared" si="1651"/>
        <v>0</v>
      </c>
      <c r="CT223" s="759">
        <f t="shared" si="1651"/>
        <v>0</v>
      </c>
      <c r="CU223" s="759">
        <f t="shared" si="1651"/>
        <v>0</v>
      </c>
      <c r="CV223" s="765">
        <f t="shared" si="1286"/>
        <v>0</v>
      </c>
      <c r="CW223" s="761"/>
      <c r="CX223" s="759">
        <f t="shared" ref="CX223:DI223" si="1652">+CX80/$D$149</f>
        <v>0</v>
      </c>
      <c r="CY223" s="759">
        <f t="shared" si="1652"/>
        <v>0</v>
      </c>
      <c r="CZ223" s="759">
        <f t="shared" si="1652"/>
        <v>0</v>
      </c>
      <c r="DA223" s="759">
        <f t="shared" si="1652"/>
        <v>0</v>
      </c>
      <c r="DB223" s="759">
        <f t="shared" si="1652"/>
        <v>0</v>
      </c>
      <c r="DC223" s="759">
        <f t="shared" si="1652"/>
        <v>0</v>
      </c>
      <c r="DD223" s="759">
        <f t="shared" si="1652"/>
        <v>0</v>
      </c>
      <c r="DE223" s="759">
        <f t="shared" si="1652"/>
        <v>0</v>
      </c>
      <c r="DF223" s="759">
        <f t="shared" si="1652"/>
        <v>0</v>
      </c>
      <c r="DG223" s="759">
        <f t="shared" si="1652"/>
        <v>0</v>
      </c>
      <c r="DH223" s="759">
        <f t="shared" si="1652"/>
        <v>0</v>
      </c>
      <c r="DI223" s="759">
        <f t="shared" si="1652"/>
        <v>0</v>
      </c>
      <c r="DJ223" s="765">
        <f t="shared" si="1288"/>
        <v>0</v>
      </c>
      <c r="DK223" s="761"/>
      <c r="DL223" s="759">
        <f t="shared" ref="DL223:DW223" si="1653">+DL80/$D$149</f>
        <v>0</v>
      </c>
      <c r="DM223" s="759">
        <f t="shared" si="1653"/>
        <v>0</v>
      </c>
      <c r="DN223" s="759">
        <f t="shared" si="1653"/>
        <v>0</v>
      </c>
      <c r="DO223" s="759">
        <f t="shared" si="1653"/>
        <v>0</v>
      </c>
      <c r="DP223" s="759">
        <f t="shared" si="1653"/>
        <v>0</v>
      </c>
      <c r="DQ223" s="759">
        <f t="shared" si="1653"/>
        <v>0</v>
      </c>
      <c r="DR223" s="759">
        <f t="shared" si="1653"/>
        <v>0</v>
      </c>
      <c r="DS223" s="759">
        <f t="shared" si="1653"/>
        <v>0</v>
      </c>
      <c r="DT223" s="759">
        <f t="shared" si="1653"/>
        <v>0</v>
      </c>
      <c r="DU223" s="759">
        <f t="shared" si="1653"/>
        <v>0</v>
      </c>
      <c r="DV223" s="759">
        <f t="shared" si="1653"/>
        <v>0</v>
      </c>
      <c r="DW223" s="759">
        <f t="shared" si="1653"/>
        <v>0</v>
      </c>
      <c r="DX223" s="765">
        <f t="shared" si="1290"/>
        <v>0</v>
      </c>
      <c r="DY223" s="761"/>
      <c r="DZ223" s="759">
        <f t="shared" ref="DZ223:EK223" si="1654">+DZ80/$D$149</f>
        <v>0</v>
      </c>
      <c r="EA223" s="759">
        <f t="shared" si="1654"/>
        <v>0</v>
      </c>
      <c r="EB223" s="759">
        <f t="shared" si="1654"/>
        <v>0</v>
      </c>
      <c r="EC223" s="759">
        <f t="shared" si="1654"/>
        <v>0</v>
      </c>
      <c r="ED223" s="759">
        <f t="shared" si="1654"/>
        <v>0</v>
      </c>
      <c r="EE223" s="759">
        <f t="shared" si="1654"/>
        <v>0</v>
      </c>
      <c r="EF223" s="759">
        <f t="shared" si="1654"/>
        <v>0</v>
      </c>
      <c r="EG223" s="759">
        <f t="shared" si="1654"/>
        <v>0</v>
      </c>
      <c r="EH223" s="759">
        <f t="shared" si="1654"/>
        <v>0</v>
      </c>
      <c r="EI223" s="759">
        <f t="shared" si="1654"/>
        <v>0</v>
      </c>
      <c r="EJ223" s="759">
        <f t="shared" si="1654"/>
        <v>0</v>
      </c>
      <c r="EK223" s="759">
        <f t="shared" si="1654"/>
        <v>0</v>
      </c>
      <c r="EL223" s="765">
        <f t="shared" si="1292"/>
        <v>0</v>
      </c>
      <c r="EM223" s="761"/>
      <c r="EN223" s="759">
        <f t="shared" ref="EN223:EY223" si="1655">+EN80/$D$149</f>
        <v>0</v>
      </c>
      <c r="EO223" s="759">
        <f t="shared" si="1655"/>
        <v>0</v>
      </c>
      <c r="EP223" s="759">
        <f t="shared" si="1655"/>
        <v>0</v>
      </c>
      <c r="EQ223" s="759">
        <f t="shared" si="1655"/>
        <v>0</v>
      </c>
      <c r="ER223" s="759">
        <f t="shared" si="1655"/>
        <v>0</v>
      </c>
      <c r="ES223" s="759">
        <f t="shared" si="1655"/>
        <v>0</v>
      </c>
      <c r="ET223" s="759">
        <f t="shared" si="1655"/>
        <v>0</v>
      </c>
      <c r="EU223" s="759">
        <f t="shared" si="1655"/>
        <v>0</v>
      </c>
      <c r="EV223" s="759">
        <f t="shared" si="1655"/>
        <v>0</v>
      </c>
      <c r="EW223" s="759">
        <f t="shared" si="1655"/>
        <v>0</v>
      </c>
      <c r="EX223" s="759">
        <f t="shared" si="1655"/>
        <v>0</v>
      </c>
      <c r="EY223" s="759">
        <f t="shared" si="1655"/>
        <v>0</v>
      </c>
      <c r="EZ223" s="765">
        <f t="shared" si="1294"/>
        <v>0</v>
      </c>
      <c r="FA223" s="761"/>
      <c r="FB223" s="759">
        <f t="shared" ref="FB223:FM223" si="1656">+FB80/$D$149</f>
        <v>0</v>
      </c>
      <c r="FC223" s="759">
        <f t="shared" si="1656"/>
        <v>0</v>
      </c>
      <c r="FD223" s="759">
        <f t="shared" si="1656"/>
        <v>0</v>
      </c>
      <c r="FE223" s="759">
        <f t="shared" si="1656"/>
        <v>0</v>
      </c>
      <c r="FF223" s="759">
        <f t="shared" si="1656"/>
        <v>0</v>
      </c>
      <c r="FG223" s="759">
        <f t="shared" si="1656"/>
        <v>0</v>
      </c>
      <c r="FH223" s="759">
        <f t="shared" si="1656"/>
        <v>0</v>
      </c>
      <c r="FI223" s="759">
        <f t="shared" si="1656"/>
        <v>0</v>
      </c>
      <c r="FJ223" s="759">
        <f t="shared" si="1656"/>
        <v>0</v>
      </c>
      <c r="FK223" s="759">
        <f t="shared" si="1656"/>
        <v>0</v>
      </c>
      <c r="FL223" s="759">
        <f t="shared" si="1656"/>
        <v>0</v>
      </c>
      <c r="FM223" s="759">
        <f t="shared" si="1656"/>
        <v>0</v>
      </c>
      <c r="FN223" s="765">
        <f t="shared" si="1296"/>
        <v>0</v>
      </c>
      <c r="FO223" s="761"/>
      <c r="FP223" s="759">
        <f t="shared" ref="FP223:GA223" si="1657">+FP80/$D$149</f>
        <v>0</v>
      </c>
      <c r="FQ223" s="759">
        <f t="shared" si="1657"/>
        <v>0</v>
      </c>
      <c r="FR223" s="759">
        <f t="shared" si="1657"/>
        <v>0</v>
      </c>
      <c r="FS223" s="759">
        <f t="shared" si="1657"/>
        <v>0</v>
      </c>
      <c r="FT223" s="759">
        <f t="shared" si="1657"/>
        <v>0</v>
      </c>
      <c r="FU223" s="759">
        <f t="shared" si="1657"/>
        <v>0</v>
      </c>
      <c r="FV223" s="759">
        <f t="shared" si="1657"/>
        <v>0</v>
      </c>
      <c r="FW223" s="759">
        <f t="shared" si="1657"/>
        <v>0</v>
      </c>
      <c r="FX223" s="759">
        <f t="shared" si="1657"/>
        <v>0</v>
      </c>
      <c r="FY223" s="759">
        <f t="shared" si="1657"/>
        <v>0</v>
      </c>
      <c r="FZ223" s="759">
        <f t="shared" si="1657"/>
        <v>0</v>
      </c>
      <c r="GA223" s="759">
        <f t="shared" si="1657"/>
        <v>0</v>
      </c>
      <c r="GB223" s="765">
        <f t="shared" si="1298"/>
        <v>0</v>
      </c>
      <c r="GC223" s="761"/>
      <c r="GD223" s="759">
        <f t="shared" ref="GD223:GO223" si="1658">+GD80/$D$149</f>
        <v>0</v>
      </c>
      <c r="GE223" s="759">
        <f t="shared" si="1658"/>
        <v>0</v>
      </c>
      <c r="GF223" s="759">
        <f t="shared" si="1658"/>
        <v>0</v>
      </c>
      <c r="GG223" s="759">
        <f t="shared" si="1658"/>
        <v>0</v>
      </c>
      <c r="GH223" s="759">
        <f t="shared" si="1658"/>
        <v>0</v>
      </c>
      <c r="GI223" s="759">
        <f t="shared" si="1658"/>
        <v>0</v>
      </c>
      <c r="GJ223" s="759">
        <f t="shared" si="1658"/>
        <v>0</v>
      </c>
      <c r="GK223" s="759">
        <f t="shared" si="1658"/>
        <v>0</v>
      </c>
      <c r="GL223" s="759">
        <f t="shared" si="1658"/>
        <v>0</v>
      </c>
      <c r="GM223" s="759">
        <f t="shared" si="1658"/>
        <v>0</v>
      </c>
      <c r="GN223" s="759">
        <f t="shared" si="1658"/>
        <v>0</v>
      </c>
      <c r="GO223" s="759">
        <f t="shared" si="1658"/>
        <v>0</v>
      </c>
      <c r="GP223" s="765">
        <f t="shared" si="1300"/>
        <v>0</v>
      </c>
      <c r="GQ223" s="761"/>
      <c r="GR223" s="759">
        <f t="shared" ref="GR223:HC223" si="1659">+GR80/$D$149</f>
        <v>0</v>
      </c>
      <c r="GS223" s="759">
        <f t="shared" si="1659"/>
        <v>0</v>
      </c>
      <c r="GT223" s="759">
        <f t="shared" si="1659"/>
        <v>0</v>
      </c>
      <c r="GU223" s="759">
        <f t="shared" si="1659"/>
        <v>0</v>
      </c>
      <c r="GV223" s="759">
        <f t="shared" si="1659"/>
        <v>0</v>
      </c>
      <c r="GW223" s="759">
        <f t="shared" si="1659"/>
        <v>0</v>
      </c>
      <c r="GX223" s="759">
        <f t="shared" si="1659"/>
        <v>0</v>
      </c>
      <c r="GY223" s="759">
        <f t="shared" si="1659"/>
        <v>0</v>
      </c>
      <c r="GZ223" s="759">
        <f t="shared" si="1659"/>
        <v>0</v>
      </c>
      <c r="HA223" s="759">
        <f t="shared" si="1659"/>
        <v>0</v>
      </c>
      <c r="HB223" s="759">
        <f t="shared" si="1659"/>
        <v>0</v>
      </c>
      <c r="HC223" s="759">
        <f t="shared" si="1659"/>
        <v>0</v>
      </c>
      <c r="HD223" s="765">
        <f t="shared" si="1336"/>
        <v>0</v>
      </c>
      <c r="HE223" s="761"/>
      <c r="HF223" s="759">
        <f t="shared" ref="HF223:HQ223" si="1660">+HF80/$D$149</f>
        <v>0</v>
      </c>
      <c r="HG223" s="759">
        <f t="shared" si="1660"/>
        <v>0</v>
      </c>
      <c r="HH223" s="759">
        <f t="shared" si="1660"/>
        <v>0</v>
      </c>
      <c r="HI223" s="759">
        <f t="shared" si="1660"/>
        <v>0</v>
      </c>
      <c r="HJ223" s="759">
        <f t="shared" si="1660"/>
        <v>0</v>
      </c>
      <c r="HK223" s="759">
        <f t="shared" si="1660"/>
        <v>0</v>
      </c>
      <c r="HL223" s="759">
        <f t="shared" si="1660"/>
        <v>0</v>
      </c>
      <c r="HM223" s="759">
        <f t="shared" si="1660"/>
        <v>0</v>
      </c>
      <c r="HN223" s="759">
        <f t="shared" si="1660"/>
        <v>0</v>
      </c>
      <c r="HO223" s="759">
        <f t="shared" si="1660"/>
        <v>0</v>
      </c>
      <c r="HP223" s="759">
        <f t="shared" si="1660"/>
        <v>0</v>
      </c>
      <c r="HQ223" s="759">
        <f t="shared" si="1660"/>
        <v>0</v>
      </c>
      <c r="HR223" s="765">
        <f t="shared" si="1303"/>
        <v>0</v>
      </c>
      <c r="HS223" s="761"/>
      <c r="HT223" s="759">
        <f t="shared" ref="HT223:IE223" si="1661">+HT80/$D$149</f>
        <v>0</v>
      </c>
      <c r="HU223" s="759">
        <f t="shared" si="1661"/>
        <v>0</v>
      </c>
      <c r="HV223" s="759">
        <f t="shared" si="1661"/>
        <v>0</v>
      </c>
      <c r="HW223" s="759">
        <f t="shared" si="1661"/>
        <v>0</v>
      </c>
      <c r="HX223" s="759">
        <f t="shared" si="1661"/>
        <v>0</v>
      </c>
      <c r="HY223" s="759">
        <f t="shared" si="1661"/>
        <v>0</v>
      </c>
      <c r="HZ223" s="759">
        <f t="shared" si="1661"/>
        <v>0</v>
      </c>
      <c r="IA223" s="759">
        <f t="shared" si="1661"/>
        <v>0</v>
      </c>
      <c r="IB223" s="759">
        <f t="shared" si="1661"/>
        <v>0</v>
      </c>
      <c r="IC223" s="759">
        <f t="shared" si="1661"/>
        <v>0</v>
      </c>
      <c r="ID223" s="759">
        <f t="shared" si="1661"/>
        <v>0</v>
      </c>
      <c r="IE223" s="759">
        <f t="shared" si="1661"/>
        <v>0</v>
      </c>
      <c r="IF223" s="765">
        <f t="shared" si="1305"/>
        <v>0</v>
      </c>
      <c r="IG223" s="761"/>
      <c r="IH223" s="759">
        <f t="shared" ref="IH223:IS223" si="1662">+IH80/$D$149</f>
        <v>0</v>
      </c>
      <c r="II223" s="759">
        <f t="shared" si="1662"/>
        <v>0</v>
      </c>
      <c r="IJ223" s="759">
        <f t="shared" si="1662"/>
        <v>0</v>
      </c>
      <c r="IK223" s="759">
        <f t="shared" si="1662"/>
        <v>0</v>
      </c>
      <c r="IL223" s="759">
        <f t="shared" si="1662"/>
        <v>0</v>
      </c>
      <c r="IM223" s="759">
        <f t="shared" si="1662"/>
        <v>0</v>
      </c>
      <c r="IN223" s="759">
        <f t="shared" si="1662"/>
        <v>0</v>
      </c>
      <c r="IO223" s="759">
        <f t="shared" si="1662"/>
        <v>0</v>
      </c>
      <c r="IP223" s="759">
        <f t="shared" si="1662"/>
        <v>0</v>
      </c>
      <c r="IQ223" s="759">
        <f t="shared" si="1662"/>
        <v>0</v>
      </c>
      <c r="IR223" s="759">
        <f t="shared" si="1662"/>
        <v>0</v>
      </c>
      <c r="IS223" s="759">
        <f t="shared" si="1662"/>
        <v>0</v>
      </c>
      <c r="IT223" s="765">
        <f t="shared" si="1307"/>
        <v>0</v>
      </c>
      <c r="IU223" s="761"/>
      <c r="IV223" s="759">
        <f t="shared" ref="IV223:JG223" si="1663">+IV80/$D$149</f>
        <v>0</v>
      </c>
      <c r="IW223" s="759">
        <f t="shared" si="1663"/>
        <v>0</v>
      </c>
      <c r="IX223" s="759">
        <f t="shared" si="1663"/>
        <v>0</v>
      </c>
      <c r="IY223" s="759">
        <f t="shared" si="1663"/>
        <v>0</v>
      </c>
      <c r="IZ223" s="759">
        <f t="shared" si="1663"/>
        <v>0</v>
      </c>
      <c r="JA223" s="759">
        <f t="shared" si="1663"/>
        <v>0</v>
      </c>
      <c r="JB223" s="759">
        <f t="shared" si="1663"/>
        <v>0</v>
      </c>
      <c r="JC223" s="759">
        <f t="shared" si="1663"/>
        <v>0</v>
      </c>
      <c r="JD223" s="759">
        <f t="shared" si="1663"/>
        <v>0</v>
      </c>
      <c r="JE223" s="759">
        <f t="shared" si="1663"/>
        <v>0</v>
      </c>
      <c r="JF223" s="759">
        <f t="shared" si="1663"/>
        <v>0</v>
      </c>
      <c r="JG223" s="759">
        <f t="shared" si="1663"/>
        <v>0</v>
      </c>
      <c r="JH223" s="765">
        <f t="shared" si="1309"/>
        <v>0</v>
      </c>
      <c r="JI223" s="761"/>
      <c r="JJ223" s="759">
        <f t="shared" ref="JJ223:JU223" si="1664">+JJ80/$D$149</f>
        <v>0</v>
      </c>
      <c r="JK223" s="759">
        <f t="shared" si="1664"/>
        <v>0</v>
      </c>
      <c r="JL223" s="759">
        <f t="shared" si="1664"/>
        <v>0</v>
      </c>
      <c r="JM223" s="759">
        <f t="shared" si="1664"/>
        <v>0</v>
      </c>
      <c r="JN223" s="759">
        <f t="shared" si="1664"/>
        <v>0</v>
      </c>
      <c r="JO223" s="759">
        <f t="shared" si="1664"/>
        <v>0</v>
      </c>
      <c r="JP223" s="759">
        <f t="shared" si="1664"/>
        <v>0</v>
      </c>
      <c r="JQ223" s="759">
        <f t="shared" si="1664"/>
        <v>0</v>
      </c>
      <c r="JR223" s="759">
        <f t="shared" si="1664"/>
        <v>0</v>
      </c>
      <c r="JS223" s="759">
        <f t="shared" si="1664"/>
        <v>0</v>
      </c>
      <c r="JT223" s="759">
        <f t="shared" si="1664"/>
        <v>0</v>
      </c>
      <c r="JU223" s="759">
        <f t="shared" si="1664"/>
        <v>0</v>
      </c>
      <c r="JV223" s="765">
        <f t="shared" si="1311"/>
        <v>0</v>
      </c>
      <c r="JW223" s="761"/>
      <c r="JX223" s="759">
        <f t="shared" ref="JX223:KI223" si="1665">+JX80/$D$149</f>
        <v>0</v>
      </c>
      <c r="JY223" s="759">
        <f t="shared" si="1665"/>
        <v>0</v>
      </c>
      <c r="JZ223" s="759">
        <f t="shared" si="1665"/>
        <v>0</v>
      </c>
      <c r="KA223" s="759">
        <f t="shared" si="1665"/>
        <v>0</v>
      </c>
      <c r="KB223" s="759">
        <f t="shared" si="1665"/>
        <v>0</v>
      </c>
      <c r="KC223" s="759">
        <f t="shared" si="1665"/>
        <v>0</v>
      </c>
      <c r="KD223" s="759">
        <f t="shared" si="1665"/>
        <v>0</v>
      </c>
      <c r="KE223" s="759">
        <f t="shared" si="1665"/>
        <v>0</v>
      </c>
      <c r="KF223" s="759">
        <f t="shared" si="1665"/>
        <v>0</v>
      </c>
      <c r="KG223" s="759">
        <f t="shared" si="1665"/>
        <v>0</v>
      </c>
      <c r="KH223" s="759">
        <f t="shared" si="1665"/>
        <v>0</v>
      </c>
      <c r="KI223" s="759">
        <f t="shared" si="1665"/>
        <v>0</v>
      </c>
      <c r="KJ223" s="765">
        <f t="shared" si="1313"/>
        <v>0</v>
      </c>
      <c r="KK223" s="761"/>
      <c r="KL223" s="759">
        <f t="shared" ref="KL223:KW223" si="1666">+KL80/$D$149</f>
        <v>0</v>
      </c>
      <c r="KM223" s="759">
        <f t="shared" si="1666"/>
        <v>0</v>
      </c>
      <c r="KN223" s="759">
        <f t="shared" si="1666"/>
        <v>0</v>
      </c>
      <c r="KO223" s="759">
        <f t="shared" si="1666"/>
        <v>0</v>
      </c>
      <c r="KP223" s="759">
        <f t="shared" si="1666"/>
        <v>0</v>
      </c>
      <c r="KQ223" s="759">
        <f t="shared" si="1666"/>
        <v>0</v>
      </c>
      <c r="KR223" s="759">
        <f t="shared" si="1666"/>
        <v>0</v>
      </c>
      <c r="KS223" s="759">
        <f t="shared" si="1666"/>
        <v>0</v>
      </c>
      <c r="KT223" s="759">
        <f t="shared" si="1666"/>
        <v>0</v>
      </c>
      <c r="KU223" s="759">
        <f t="shared" si="1666"/>
        <v>0</v>
      </c>
      <c r="KV223" s="759">
        <f t="shared" si="1666"/>
        <v>0</v>
      </c>
      <c r="KW223" s="759">
        <f t="shared" si="1666"/>
        <v>0</v>
      </c>
      <c r="KX223" s="765">
        <f t="shared" si="1315"/>
        <v>0</v>
      </c>
      <c r="KY223" s="761"/>
      <c r="KZ223" s="759">
        <f t="shared" ref="KZ223:LK223" si="1667">+KZ80/$D$149</f>
        <v>0</v>
      </c>
      <c r="LA223" s="759">
        <f t="shared" si="1667"/>
        <v>0</v>
      </c>
      <c r="LB223" s="759">
        <f t="shared" si="1667"/>
        <v>0</v>
      </c>
      <c r="LC223" s="759">
        <f t="shared" si="1667"/>
        <v>0</v>
      </c>
      <c r="LD223" s="759">
        <f t="shared" si="1667"/>
        <v>0</v>
      </c>
      <c r="LE223" s="759">
        <f t="shared" si="1667"/>
        <v>0</v>
      </c>
      <c r="LF223" s="759">
        <f t="shared" si="1667"/>
        <v>0</v>
      </c>
      <c r="LG223" s="759">
        <f t="shared" si="1667"/>
        <v>0</v>
      </c>
      <c r="LH223" s="759">
        <f t="shared" si="1667"/>
        <v>0</v>
      </c>
      <c r="LI223" s="759">
        <f t="shared" si="1667"/>
        <v>0</v>
      </c>
      <c r="LJ223" s="759">
        <f t="shared" si="1667"/>
        <v>0</v>
      </c>
      <c r="LK223" s="759">
        <f t="shared" si="1667"/>
        <v>0</v>
      </c>
      <c r="LL223" s="765">
        <f t="shared" si="1317"/>
        <v>0</v>
      </c>
      <c r="LM223" s="761"/>
      <c r="LN223" s="759">
        <v>0</v>
      </c>
      <c r="LO223" s="764">
        <v>0</v>
      </c>
      <c r="LP223" s="763">
        <v>0</v>
      </c>
      <c r="LQ223" s="763">
        <v>0</v>
      </c>
      <c r="LR223" s="763">
        <v>0</v>
      </c>
      <c r="LS223" s="763">
        <v>0</v>
      </c>
      <c r="LT223" s="763">
        <v>0</v>
      </c>
      <c r="LU223" s="763">
        <v>0</v>
      </c>
      <c r="LV223" s="763">
        <v>0</v>
      </c>
      <c r="LW223" s="763">
        <v>0</v>
      </c>
      <c r="LX223" s="763">
        <v>0</v>
      </c>
      <c r="LY223" s="763">
        <v>0</v>
      </c>
      <c r="LZ223" s="765">
        <f t="shared" si="1318"/>
        <v>0</v>
      </c>
      <c r="MA223" s="761"/>
      <c r="MB223" s="765">
        <f t="shared" si="1319"/>
        <v>0</v>
      </c>
      <c r="MC223" s="765">
        <f t="shared" si="1319"/>
        <v>0</v>
      </c>
      <c r="MD223" s="765">
        <f t="shared" si="1319"/>
        <v>0</v>
      </c>
      <c r="ME223" s="765">
        <f t="shared" si="1319"/>
        <v>0</v>
      </c>
      <c r="MF223" s="765">
        <f t="shared" si="1319"/>
        <v>0</v>
      </c>
      <c r="MG223" s="765">
        <f t="shared" si="1319"/>
        <v>0</v>
      </c>
      <c r="MH223" s="765">
        <f t="shared" si="1319"/>
        <v>0</v>
      </c>
      <c r="MI223" s="765">
        <f t="shared" si="1319"/>
        <v>0</v>
      </c>
      <c r="MJ223" s="765">
        <f t="shared" si="1319"/>
        <v>0</v>
      </c>
      <c r="MK223" s="765">
        <f t="shared" si="1319"/>
        <v>0</v>
      </c>
      <c r="ML223" s="765">
        <f t="shared" si="1319"/>
        <v>0</v>
      </c>
      <c r="MM223" s="765">
        <f t="shared" si="1319"/>
        <v>0</v>
      </c>
      <c r="MN223" s="765">
        <f t="shared" si="1345"/>
        <v>0</v>
      </c>
    </row>
    <row r="224" spans="1:352" x14ac:dyDescent="0.25">
      <c r="A224" s="792"/>
      <c r="B224" s="255" t="s">
        <v>127</v>
      </c>
      <c r="C224" s="422"/>
      <c r="D224" s="759">
        <f t="shared" ref="D224:O224" si="1668">+D81/$D$149</f>
        <v>8.2277906396114204</v>
      </c>
      <c r="E224" s="759">
        <f t="shared" si="1668"/>
        <v>8.2277906396114204</v>
      </c>
      <c r="F224" s="759">
        <f t="shared" si="1668"/>
        <v>8.2277906396114204</v>
      </c>
      <c r="G224" s="759">
        <f t="shared" si="1668"/>
        <v>8.2277906396114204</v>
      </c>
      <c r="H224" s="759">
        <f t="shared" si="1668"/>
        <v>8.2277906396114204</v>
      </c>
      <c r="I224" s="759">
        <f t="shared" si="1668"/>
        <v>8.2277906396114204</v>
      </c>
      <c r="J224" s="759">
        <f t="shared" si="1668"/>
        <v>351.05240062342068</v>
      </c>
      <c r="K224" s="759">
        <f t="shared" si="1668"/>
        <v>32.911162558445682</v>
      </c>
      <c r="L224" s="759">
        <f t="shared" si="1668"/>
        <v>222.50556841738921</v>
      </c>
      <c r="M224" s="759">
        <f t="shared" si="1668"/>
        <v>8.2277906396114204</v>
      </c>
      <c r="N224" s="759">
        <f t="shared" si="1668"/>
        <v>8.2277906396114204</v>
      </c>
      <c r="O224" s="759">
        <f t="shared" si="1668"/>
        <v>8.2277906396114204</v>
      </c>
      <c r="P224" s="765">
        <f t="shared" si="1274"/>
        <v>680.51924735575824</v>
      </c>
      <c r="Q224" s="761"/>
      <c r="R224" s="759">
        <f t="shared" ref="R224:AC224" si="1669">+R81/$D$149</f>
        <v>0.85115075582187116</v>
      </c>
      <c r="S224" s="759">
        <f t="shared" si="1669"/>
        <v>0.85115075582187116</v>
      </c>
      <c r="T224" s="759">
        <f t="shared" si="1669"/>
        <v>0.85115075582187116</v>
      </c>
      <c r="U224" s="759">
        <f t="shared" si="1669"/>
        <v>0.85115075582187116</v>
      </c>
      <c r="V224" s="759">
        <f t="shared" si="1669"/>
        <v>0.85115075582187116</v>
      </c>
      <c r="W224" s="759">
        <f t="shared" si="1669"/>
        <v>0.85115075582187116</v>
      </c>
      <c r="X224" s="759">
        <f t="shared" si="1669"/>
        <v>36.315765581733167</v>
      </c>
      <c r="Y224" s="759">
        <f t="shared" si="1669"/>
        <v>3.4046030232874847</v>
      </c>
      <c r="Z224" s="759">
        <f t="shared" si="1669"/>
        <v>23.017817422488537</v>
      </c>
      <c r="AA224" s="759">
        <f t="shared" si="1669"/>
        <v>0.85115075582187116</v>
      </c>
      <c r="AB224" s="759">
        <f t="shared" si="1669"/>
        <v>0.85115075582187116</v>
      </c>
      <c r="AC224" s="759">
        <f t="shared" si="1669"/>
        <v>0.85115075582187116</v>
      </c>
      <c r="AD224" s="765">
        <f t="shared" si="1276"/>
        <v>70.398542829906049</v>
      </c>
      <c r="AE224" s="761"/>
      <c r="AF224" s="759">
        <f t="shared" ref="AF224:AQ224" si="1670">+AF81/$D$149</f>
        <v>0.85115075582187116</v>
      </c>
      <c r="AG224" s="759">
        <f t="shared" si="1670"/>
        <v>0.85115075582187116</v>
      </c>
      <c r="AH224" s="759">
        <f t="shared" si="1670"/>
        <v>0.85115075582187116</v>
      </c>
      <c r="AI224" s="759">
        <f t="shared" si="1670"/>
        <v>0.85115075582187116</v>
      </c>
      <c r="AJ224" s="759">
        <f t="shared" si="1670"/>
        <v>0.85115075582187116</v>
      </c>
      <c r="AK224" s="759">
        <f t="shared" si="1670"/>
        <v>0.85115075582187116</v>
      </c>
      <c r="AL224" s="759">
        <f t="shared" si="1670"/>
        <v>36.315765581733167</v>
      </c>
      <c r="AM224" s="759">
        <f t="shared" si="1670"/>
        <v>3.4046030232874847</v>
      </c>
      <c r="AN224" s="759">
        <f t="shared" si="1670"/>
        <v>23.017817422488537</v>
      </c>
      <c r="AO224" s="759">
        <f t="shared" si="1670"/>
        <v>0.85115075582187116</v>
      </c>
      <c r="AP224" s="759">
        <f t="shared" si="1670"/>
        <v>0.85115075582187116</v>
      </c>
      <c r="AQ224" s="759">
        <f t="shared" si="1670"/>
        <v>0.85115075582187116</v>
      </c>
      <c r="AR224" s="765">
        <f t="shared" si="1278"/>
        <v>70.398542829906049</v>
      </c>
      <c r="AS224" s="761"/>
      <c r="AT224" s="759">
        <f t="shared" ref="AT224:BE224" si="1671">+AT81/$D$149</f>
        <v>0.56743383721458074</v>
      </c>
      <c r="AU224" s="759">
        <f t="shared" si="1671"/>
        <v>0.56743383721458074</v>
      </c>
      <c r="AV224" s="759">
        <f t="shared" si="1671"/>
        <v>0.56743383721458074</v>
      </c>
      <c r="AW224" s="759">
        <f t="shared" si="1671"/>
        <v>0.56743383721458074</v>
      </c>
      <c r="AX224" s="759">
        <f t="shared" si="1671"/>
        <v>0.56743383721458074</v>
      </c>
      <c r="AY224" s="759">
        <f t="shared" si="1671"/>
        <v>0.56743383721458074</v>
      </c>
      <c r="AZ224" s="759">
        <f t="shared" si="1671"/>
        <v>24.210510387822115</v>
      </c>
      <c r="BA224" s="759">
        <f t="shared" si="1671"/>
        <v>2.269735348858323</v>
      </c>
      <c r="BB224" s="759">
        <f t="shared" si="1671"/>
        <v>15.345211614992358</v>
      </c>
      <c r="BC224" s="759">
        <f t="shared" si="1671"/>
        <v>0.56743383721458074</v>
      </c>
      <c r="BD224" s="759">
        <f t="shared" si="1671"/>
        <v>0.56743383721458074</v>
      </c>
      <c r="BE224" s="759">
        <f t="shared" si="1671"/>
        <v>0.56743383721458074</v>
      </c>
      <c r="BF224" s="765">
        <f t="shared" si="1280"/>
        <v>46.932361886604021</v>
      </c>
      <c r="BG224" s="474"/>
      <c r="BH224" s="759">
        <f t="shared" ref="BH224:BS224" si="1672">+BH81/$D$149</f>
        <v>4.255753779109356</v>
      </c>
      <c r="BI224" s="759">
        <f t="shared" si="1672"/>
        <v>4.255753779109356</v>
      </c>
      <c r="BJ224" s="759">
        <f t="shared" si="1672"/>
        <v>4.255753779109356</v>
      </c>
      <c r="BK224" s="759">
        <f t="shared" si="1672"/>
        <v>4.255753779109356</v>
      </c>
      <c r="BL224" s="759">
        <f t="shared" si="1672"/>
        <v>4.255753779109356</v>
      </c>
      <c r="BM224" s="759">
        <f t="shared" si="1672"/>
        <v>4.255753779109356</v>
      </c>
      <c r="BN224" s="759">
        <f t="shared" si="1672"/>
        <v>181.57882790866586</v>
      </c>
      <c r="BO224" s="759">
        <f t="shared" si="1672"/>
        <v>17.023015116437424</v>
      </c>
      <c r="BP224" s="759">
        <f t="shared" si="1672"/>
        <v>115.08908711244268</v>
      </c>
      <c r="BQ224" s="759">
        <f t="shared" si="1672"/>
        <v>4.255753779109356</v>
      </c>
      <c r="BR224" s="759">
        <f t="shared" si="1672"/>
        <v>4.255753779109356</v>
      </c>
      <c r="BS224" s="759">
        <f t="shared" si="1672"/>
        <v>4.255753779109356</v>
      </c>
      <c r="BT224" s="765">
        <f t="shared" si="1282"/>
        <v>351.99271414953012</v>
      </c>
      <c r="BU224" s="761"/>
      <c r="BV224" s="759">
        <f t="shared" ref="BV224:CG224" si="1673">+BV81/$D$149</f>
        <v>0.28371691860729037</v>
      </c>
      <c r="BW224" s="759">
        <f t="shared" si="1673"/>
        <v>0.28371691860729037</v>
      </c>
      <c r="BX224" s="759">
        <f t="shared" si="1673"/>
        <v>0.28371691860729037</v>
      </c>
      <c r="BY224" s="759">
        <f t="shared" si="1673"/>
        <v>0.28371691860729037</v>
      </c>
      <c r="BZ224" s="759">
        <f t="shared" si="1673"/>
        <v>0.28371691860729037</v>
      </c>
      <c r="CA224" s="759">
        <f t="shared" si="1673"/>
        <v>0.28371691860729037</v>
      </c>
      <c r="CB224" s="759">
        <f t="shared" si="1673"/>
        <v>12.105255193911058</v>
      </c>
      <c r="CC224" s="759">
        <f t="shared" si="1673"/>
        <v>1.1348676744291615</v>
      </c>
      <c r="CD224" s="759">
        <f t="shared" si="1673"/>
        <v>7.6726058074961792</v>
      </c>
      <c r="CE224" s="759">
        <f t="shared" si="1673"/>
        <v>0.28371691860729037</v>
      </c>
      <c r="CF224" s="759">
        <f t="shared" si="1673"/>
        <v>0.28371691860729037</v>
      </c>
      <c r="CG224" s="759">
        <f t="shared" si="1673"/>
        <v>0.28371691860729037</v>
      </c>
      <c r="CH224" s="765">
        <f t="shared" si="1284"/>
        <v>23.46618094330201</v>
      </c>
      <c r="CI224" s="761"/>
      <c r="CJ224" s="759">
        <f t="shared" ref="CJ224:CU224" si="1674">+CJ81/$D$149</f>
        <v>3.1208861046801943</v>
      </c>
      <c r="CK224" s="759">
        <f t="shared" si="1674"/>
        <v>3.1208861046801943</v>
      </c>
      <c r="CL224" s="759">
        <f t="shared" si="1674"/>
        <v>3.1208861046801943</v>
      </c>
      <c r="CM224" s="759">
        <f t="shared" si="1674"/>
        <v>3.1208861046801943</v>
      </c>
      <c r="CN224" s="759">
        <f t="shared" si="1674"/>
        <v>3.1208861046801943</v>
      </c>
      <c r="CO224" s="759">
        <f t="shared" si="1674"/>
        <v>3.1208861046801943</v>
      </c>
      <c r="CP224" s="759">
        <f t="shared" si="1674"/>
        <v>133.15780713302163</v>
      </c>
      <c r="CQ224" s="759">
        <f t="shared" si="1674"/>
        <v>12.483544418720777</v>
      </c>
      <c r="CR224" s="759">
        <f t="shared" si="1674"/>
        <v>84.398663882457967</v>
      </c>
      <c r="CS224" s="759">
        <f t="shared" si="1674"/>
        <v>3.1208861046801943</v>
      </c>
      <c r="CT224" s="759">
        <f t="shared" si="1674"/>
        <v>3.1208861046801943</v>
      </c>
      <c r="CU224" s="759">
        <f t="shared" si="1674"/>
        <v>3.1208861046801943</v>
      </c>
      <c r="CV224" s="765">
        <f t="shared" si="1286"/>
        <v>258.12799037632215</v>
      </c>
      <c r="CW224" s="761"/>
      <c r="CX224" s="759">
        <f t="shared" ref="CX224:DI224" si="1675">+CX81/$D$149</f>
        <v>7.9440737210041314</v>
      </c>
      <c r="CY224" s="759">
        <f t="shared" si="1675"/>
        <v>7.9440737210041314</v>
      </c>
      <c r="CZ224" s="759">
        <f t="shared" si="1675"/>
        <v>7.9440737210041314</v>
      </c>
      <c r="DA224" s="759">
        <f t="shared" si="1675"/>
        <v>7.9440737210041314</v>
      </c>
      <c r="DB224" s="759">
        <f t="shared" si="1675"/>
        <v>7.9440737210041314</v>
      </c>
      <c r="DC224" s="759">
        <f t="shared" si="1675"/>
        <v>7.9440737210041314</v>
      </c>
      <c r="DD224" s="759">
        <f t="shared" si="1675"/>
        <v>338.94714542950959</v>
      </c>
      <c r="DE224" s="759">
        <f t="shared" si="1675"/>
        <v>31.776294884016526</v>
      </c>
      <c r="DF224" s="759">
        <f t="shared" si="1675"/>
        <v>214.83296260989303</v>
      </c>
      <c r="DG224" s="759">
        <f t="shared" si="1675"/>
        <v>7.9440737210041314</v>
      </c>
      <c r="DH224" s="759">
        <f t="shared" si="1675"/>
        <v>7.9440737210041314</v>
      </c>
      <c r="DI224" s="759">
        <f t="shared" si="1675"/>
        <v>7.9440737210041314</v>
      </c>
      <c r="DJ224" s="765">
        <f t="shared" si="1288"/>
        <v>657.05306641245625</v>
      </c>
      <c r="DK224" s="761"/>
      <c r="DL224" s="759">
        <f t="shared" ref="DL224:DW224" si="1676">+DL81/$D$149</f>
        <v>7.9440737210041314</v>
      </c>
      <c r="DM224" s="759">
        <f t="shared" si="1676"/>
        <v>7.9440737210041314</v>
      </c>
      <c r="DN224" s="759">
        <f t="shared" si="1676"/>
        <v>7.9440737210041314</v>
      </c>
      <c r="DO224" s="759">
        <f t="shared" si="1676"/>
        <v>7.9440737210041314</v>
      </c>
      <c r="DP224" s="759">
        <f t="shared" si="1676"/>
        <v>7.9440737210041314</v>
      </c>
      <c r="DQ224" s="759">
        <f t="shared" si="1676"/>
        <v>7.9440737210041314</v>
      </c>
      <c r="DR224" s="759">
        <f t="shared" si="1676"/>
        <v>338.94714542950959</v>
      </c>
      <c r="DS224" s="759">
        <f t="shared" si="1676"/>
        <v>31.776294884016526</v>
      </c>
      <c r="DT224" s="759">
        <f t="shared" si="1676"/>
        <v>214.83296260989303</v>
      </c>
      <c r="DU224" s="759">
        <f t="shared" si="1676"/>
        <v>7.9440737210041314</v>
      </c>
      <c r="DV224" s="759">
        <f t="shared" si="1676"/>
        <v>7.9440737210041314</v>
      </c>
      <c r="DW224" s="759">
        <f t="shared" si="1676"/>
        <v>7.9440737210041314</v>
      </c>
      <c r="DX224" s="765">
        <f t="shared" si="1290"/>
        <v>657.05306641245625</v>
      </c>
      <c r="DY224" s="761"/>
      <c r="DZ224" s="759">
        <f t="shared" ref="DZ224:EK224" si="1677">+DZ81/$D$149</f>
        <v>0.28371691860729037</v>
      </c>
      <c r="EA224" s="759">
        <f t="shared" si="1677"/>
        <v>0.28371691860729037</v>
      </c>
      <c r="EB224" s="759">
        <f t="shared" si="1677"/>
        <v>0.28371691860729037</v>
      </c>
      <c r="EC224" s="759">
        <f t="shared" si="1677"/>
        <v>0.28371691860729037</v>
      </c>
      <c r="ED224" s="759">
        <f t="shared" si="1677"/>
        <v>0.28371691860729037</v>
      </c>
      <c r="EE224" s="759">
        <f t="shared" si="1677"/>
        <v>0.28371691860729037</v>
      </c>
      <c r="EF224" s="759">
        <f t="shared" si="1677"/>
        <v>12.105255193911058</v>
      </c>
      <c r="EG224" s="759">
        <f t="shared" si="1677"/>
        <v>1.1348676744291615</v>
      </c>
      <c r="EH224" s="759">
        <f t="shared" si="1677"/>
        <v>7.6726058074961792</v>
      </c>
      <c r="EI224" s="759">
        <f t="shared" si="1677"/>
        <v>0.28371691860729037</v>
      </c>
      <c r="EJ224" s="759">
        <f t="shared" si="1677"/>
        <v>0.28371691860729037</v>
      </c>
      <c r="EK224" s="759">
        <f t="shared" si="1677"/>
        <v>0.28371691860729037</v>
      </c>
      <c r="EL224" s="765">
        <f t="shared" si="1292"/>
        <v>23.46618094330201</v>
      </c>
      <c r="EM224" s="761"/>
      <c r="EN224" s="759">
        <f t="shared" ref="EN224:EY224" si="1678">+EN81/$D$149</f>
        <v>0.56743383721458074</v>
      </c>
      <c r="EO224" s="759">
        <f t="shared" si="1678"/>
        <v>0.56743383721458074</v>
      </c>
      <c r="EP224" s="759">
        <f t="shared" si="1678"/>
        <v>0.56743383721458074</v>
      </c>
      <c r="EQ224" s="759">
        <f t="shared" si="1678"/>
        <v>0.56743383721458074</v>
      </c>
      <c r="ER224" s="759">
        <f t="shared" si="1678"/>
        <v>0.56743383721458074</v>
      </c>
      <c r="ES224" s="759">
        <f t="shared" si="1678"/>
        <v>0.56743383721458074</v>
      </c>
      <c r="ET224" s="759">
        <f t="shared" si="1678"/>
        <v>24.210510387822115</v>
      </c>
      <c r="EU224" s="759">
        <f t="shared" si="1678"/>
        <v>2.269735348858323</v>
      </c>
      <c r="EV224" s="759">
        <f t="shared" si="1678"/>
        <v>15.345211614992358</v>
      </c>
      <c r="EW224" s="759">
        <f t="shared" si="1678"/>
        <v>0.56743383721458074</v>
      </c>
      <c r="EX224" s="759">
        <f t="shared" si="1678"/>
        <v>0.56743383721458074</v>
      </c>
      <c r="EY224" s="759">
        <f t="shared" si="1678"/>
        <v>0.56743383721458074</v>
      </c>
      <c r="EZ224" s="765">
        <f t="shared" si="1294"/>
        <v>46.932361886604021</v>
      </c>
      <c r="FA224" s="761"/>
      <c r="FB224" s="759">
        <f t="shared" ref="FB224:FM224" si="1679">+FB81/$D$149</f>
        <v>0.28371691860729037</v>
      </c>
      <c r="FC224" s="759">
        <f t="shared" si="1679"/>
        <v>0.28371691860729037</v>
      </c>
      <c r="FD224" s="759">
        <f t="shared" si="1679"/>
        <v>0.28371691860729037</v>
      </c>
      <c r="FE224" s="759">
        <f t="shared" si="1679"/>
        <v>0.28371691860729037</v>
      </c>
      <c r="FF224" s="759">
        <f t="shared" si="1679"/>
        <v>0.28371691860729037</v>
      </c>
      <c r="FG224" s="759">
        <f t="shared" si="1679"/>
        <v>0.28371691860729037</v>
      </c>
      <c r="FH224" s="759">
        <f t="shared" si="1679"/>
        <v>12.105255193911058</v>
      </c>
      <c r="FI224" s="759">
        <f t="shared" si="1679"/>
        <v>1.1348676744291615</v>
      </c>
      <c r="FJ224" s="759">
        <f t="shared" si="1679"/>
        <v>7.6726058074961792</v>
      </c>
      <c r="FK224" s="759">
        <f t="shared" si="1679"/>
        <v>0.28371691860729037</v>
      </c>
      <c r="FL224" s="759">
        <f t="shared" si="1679"/>
        <v>0.28371691860729037</v>
      </c>
      <c r="FM224" s="759">
        <f t="shared" si="1679"/>
        <v>0.28371691860729037</v>
      </c>
      <c r="FN224" s="765">
        <f t="shared" si="1296"/>
        <v>23.46618094330201</v>
      </c>
      <c r="FO224" s="761"/>
      <c r="FP224" s="759">
        <f t="shared" ref="FP224:GA224" si="1680">+FP81/$D$149</f>
        <v>1.9860184302510329</v>
      </c>
      <c r="FQ224" s="759">
        <f t="shared" si="1680"/>
        <v>1.9860184302510329</v>
      </c>
      <c r="FR224" s="759">
        <f t="shared" si="1680"/>
        <v>1.9860184302510329</v>
      </c>
      <c r="FS224" s="759">
        <f t="shared" si="1680"/>
        <v>1.9860184302510329</v>
      </c>
      <c r="FT224" s="759">
        <f t="shared" si="1680"/>
        <v>1.9860184302510329</v>
      </c>
      <c r="FU224" s="759">
        <f t="shared" si="1680"/>
        <v>1.9860184302510329</v>
      </c>
      <c r="FV224" s="759">
        <f t="shared" si="1680"/>
        <v>84.736786357377397</v>
      </c>
      <c r="FW224" s="759">
        <f t="shared" si="1680"/>
        <v>7.9440737210041314</v>
      </c>
      <c r="FX224" s="759">
        <f t="shared" si="1680"/>
        <v>53.708240652473258</v>
      </c>
      <c r="FY224" s="759">
        <f t="shared" si="1680"/>
        <v>1.9860184302510329</v>
      </c>
      <c r="FZ224" s="759">
        <f t="shared" si="1680"/>
        <v>1.9860184302510329</v>
      </c>
      <c r="GA224" s="759">
        <f t="shared" si="1680"/>
        <v>1.9860184302510329</v>
      </c>
      <c r="GB224" s="765">
        <f t="shared" si="1298"/>
        <v>164.26326660311406</v>
      </c>
      <c r="GC224" s="761"/>
      <c r="GD224" s="759">
        <f t="shared" ref="GD224:GO224" si="1681">+GD81/$D$149</f>
        <v>0.28371691860729037</v>
      </c>
      <c r="GE224" s="759">
        <f t="shared" si="1681"/>
        <v>0.28371691860729037</v>
      </c>
      <c r="GF224" s="759">
        <f t="shared" si="1681"/>
        <v>0.28371691860729037</v>
      </c>
      <c r="GG224" s="759">
        <f t="shared" si="1681"/>
        <v>0.28371691860729037</v>
      </c>
      <c r="GH224" s="759">
        <f t="shared" si="1681"/>
        <v>0.28371691860729037</v>
      </c>
      <c r="GI224" s="759">
        <f t="shared" si="1681"/>
        <v>0.28371691860729037</v>
      </c>
      <c r="GJ224" s="759">
        <f t="shared" si="1681"/>
        <v>12.105255193911058</v>
      </c>
      <c r="GK224" s="759">
        <f t="shared" si="1681"/>
        <v>1.1348676744291615</v>
      </c>
      <c r="GL224" s="759">
        <f t="shared" si="1681"/>
        <v>7.6726058074961792</v>
      </c>
      <c r="GM224" s="759">
        <f t="shared" si="1681"/>
        <v>0.28371691860729037</v>
      </c>
      <c r="GN224" s="759">
        <f t="shared" si="1681"/>
        <v>0.28371691860729037</v>
      </c>
      <c r="GO224" s="759">
        <f t="shared" si="1681"/>
        <v>0.28371691860729037</v>
      </c>
      <c r="GP224" s="765">
        <f t="shared" si="1300"/>
        <v>23.46618094330201</v>
      </c>
      <c r="GQ224" s="761"/>
      <c r="GR224" s="759">
        <f t="shared" ref="GR224:HC224" si="1682">+GR81/$D$149</f>
        <v>0</v>
      </c>
      <c r="GS224" s="759">
        <f t="shared" si="1682"/>
        <v>0</v>
      </c>
      <c r="GT224" s="759">
        <f t="shared" si="1682"/>
        <v>0</v>
      </c>
      <c r="GU224" s="759">
        <f t="shared" si="1682"/>
        <v>0</v>
      </c>
      <c r="GV224" s="759">
        <f t="shared" si="1682"/>
        <v>0</v>
      </c>
      <c r="GW224" s="759">
        <f t="shared" si="1682"/>
        <v>0</v>
      </c>
      <c r="GX224" s="759">
        <f t="shared" si="1682"/>
        <v>0</v>
      </c>
      <c r="GY224" s="759">
        <f t="shared" si="1682"/>
        <v>0</v>
      </c>
      <c r="GZ224" s="759">
        <f t="shared" si="1682"/>
        <v>0</v>
      </c>
      <c r="HA224" s="759">
        <f t="shared" si="1682"/>
        <v>0</v>
      </c>
      <c r="HB224" s="759">
        <f t="shared" si="1682"/>
        <v>0</v>
      </c>
      <c r="HC224" s="759">
        <f t="shared" si="1682"/>
        <v>0</v>
      </c>
      <c r="HD224" s="765">
        <f t="shared" si="1336"/>
        <v>0</v>
      </c>
      <c r="HE224" s="761"/>
      <c r="HF224" s="759">
        <f t="shared" ref="HF224:HQ224" si="1683">+HF81/$D$149</f>
        <v>1.1348676744291615</v>
      </c>
      <c r="HG224" s="759">
        <f t="shared" si="1683"/>
        <v>1.1348676744291615</v>
      </c>
      <c r="HH224" s="759">
        <f t="shared" si="1683"/>
        <v>1.1348676744291615</v>
      </c>
      <c r="HI224" s="759">
        <f t="shared" si="1683"/>
        <v>1.1348676744291615</v>
      </c>
      <c r="HJ224" s="759">
        <f t="shared" si="1683"/>
        <v>1.1348676744291615</v>
      </c>
      <c r="HK224" s="759">
        <f t="shared" si="1683"/>
        <v>1.1348676744291615</v>
      </c>
      <c r="HL224" s="759">
        <f t="shared" si="1683"/>
        <v>48.42102077564423</v>
      </c>
      <c r="HM224" s="759">
        <f t="shared" si="1683"/>
        <v>4.5394706977166459</v>
      </c>
      <c r="HN224" s="759">
        <f t="shared" si="1683"/>
        <v>30.690423229984717</v>
      </c>
      <c r="HO224" s="759">
        <f t="shared" si="1683"/>
        <v>1.1348676744291615</v>
      </c>
      <c r="HP224" s="759">
        <f t="shared" si="1683"/>
        <v>1.1348676744291615</v>
      </c>
      <c r="HQ224" s="759">
        <f t="shared" si="1683"/>
        <v>1.1348676744291615</v>
      </c>
      <c r="HR224" s="765">
        <f t="shared" si="1303"/>
        <v>93.864723773208041</v>
      </c>
      <c r="HS224" s="761"/>
      <c r="HT224" s="759">
        <f t="shared" ref="HT224:IE224" si="1684">+HT81/$D$149</f>
        <v>0.28371691860729037</v>
      </c>
      <c r="HU224" s="759">
        <f t="shared" si="1684"/>
        <v>0.28371691860729037</v>
      </c>
      <c r="HV224" s="759">
        <f t="shared" si="1684"/>
        <v>0.28371691860729037</v>
      </c>
      <c r="HW224" s="759">
        <f t="shared" si="1684"/>
        <v>0.28371691860729037</v>
      </c>
      <c r="HX224" s="759">
        <f t="shared" si="1684"/>
        <v>0.28371691860729037</v>
      </c>
      <c r="HY224" s="759">
        <f t="shared" si="1684"/>
        <v>0.28371691860729037</v>
      </c>
      <c r="HZ224" s="759">
        <f t="shared" si="1684"/>
        <v>12.105255193911058</v>
      </c>
      <c r="IA224" s="759">
        <f t="shared" si="1684"/>
        <v>1.1348676744291615</v>
      </c>
      <c r="IB224" s="759">
        <f t="shared" si="1684"/>
        <v>7.6726058074961792</v>
      </c>
      <c r="IC224" s="759">
        <f t="shared" si="1684"/>
        <v>0.28371691860729037</v>
      </c>
      <c r="ID224" s="759">
        <f t="shared" si="1684"/>
        <v>0.28371691860729037</v>
      </c>
      <c r="IE224" s="759">
        <f t="shared" si="1684"/>
        <v>0.28371691860729037</v>
      </c>
      <c r="IF224" s="765">
        <f t="shared" si="1305"/>
        <v>23.46618094330201</v>
      </c>
      <c r="IG224" s="761"/>
      <c r="IH224" s="759">
        <f t="shared" ref="IH224:IS224" si="1685">+IH81/$D$149</f>
        <v>0.28371691860729037</v>
      </c>
      <c r="II224" s="759">
        <f t="shared" si="1685"/>
        <v>0.28371691860729037</v>
      </c>
      <c r="IJ224" s="759">
        <f t="shared" si="1685"/>
        <v>0.28371691860729037</v>
      </c>
      <c r="IK224" s="759">
        <f t="shared" si="1685"/>
        <v>0.28371691860729037</v>
      </c>
      <c r="IL224" s="759">
        <f t="shared" si="1685"/>
        <v>0.28371691860729037</v>
      </c>
      <c r="IM224" s="759">
        <f t="shared" si="1685"/>
        <v>0.28371691860729037</v>
      </c>
      <c r="IN224" s="759">
        <f t="shared" si="1685"/>
        <v>12.105255193911058</v>
      </c>
      <c r="IO224" s="759">
        <f t="shared" si="1685"/>
        <v>1.1348676744291615</v>
      </c>
      <c r="IP224" s="759">
        <f t="shared" si="1685"/>
        <v>7.6726058074961792</v>
      </c>
      <c r="IQ224" s="759">
        <f t="shared" si="1685"/>
        <v>0.28371691860729037</v>
      </c>
      <c r="IR224" s="759">
        <f t="shared" si="1685"/>
        <v>0.28371691860729037</v>
      </c>
      <c r="IS224" s="759">
        <f t="shared" si="1685"/>
        <v>0.28371691860729037</v>
      </c>
      <c r="IT224" s="765">
        <f t="shared" si="1307"/>
        <v>23.46618094330201</v>
      </c>
      <c r="IU224" s="761"/>
      <c r="IV224" s="759">
        <f t="shared" ref="IV224:JG224" si="1686">+IV81/$D$149</f>
        <v>1.9860184302510329</v>
      </c>
      <c r="IW224" s="759">
        <f t="shared" si="1686"/>
        <v>1.9860184302510329</v>
      </c>
      <c r="IX224" s="759">
        <f t="shared" si="1686"/>
        <v>1.9860184302510329</v>
      </c>
      <c r="IY224" s="759">
        <f t="shared" si="1686"/>
        <v>1.9860184302510329</v>
      </c>
      <c r="IZ224" s="759">
        <f t="shared" si="1686"/>
        <v>1.9860184302510329</v>
      </c>
      <c r="JA224" s="759">
        <f t="shared" si="1686"/>
        <v>1.9860184302510329</v>
      </c>
      <c r="JB224" s="759">
        <f t="shared" si="1686"/>
        <v>84.736786357377397</v>
      </c>
      <c r="JC224" s="759">
        <f t="shared" si="1686"/>
        <v>7.9440737210041314</v>
      </c>
      <c r="JD224" s="759">
        <f t="shared" si="1686"/>
        <v>53.708240652473258</v>
      </c>
      <c r="JE224" s="759">
        <f t="shared" si="1686"/>
        <v>1.9860184302510329</v>
      </c>
      <c r="JF224" s="759">
        <f t="shared" si="1686"/>
        <v>1.9860184302510329</v>
      </c>
      <c r="JG224" s="759">
        <f t="shared" si="1686"/>
        <v>1.9860184302510329</v>
      </c>
      <c r="JH224" s="765">
        <f t="shared" si="1309"/>
        <v>164.26326660311406</v>
      </c>
      <c r="JI224" s="761"/>
      <c r="JJ224" s="759">
        <f t="shared" ref="JJ224:JU224" si="1687">+JJ81/$D$149</f>
        <v>3.1208861046801943</v>
      </c>
      <c r="JK224" s="759">
        <f t="shared" si="1687"/>
        <v>3.1208861046801943</v>
      </c>
      <c r="JL224" s="759">
        <f t="shared" si="1687"/>
        <v>3.1208861046801943</v>
      </c>
      <c r="JM224" s="759">
        <f t="shared" si="1687"/>
        <v>3.1208861046801943</v>
      </c>
      <c r="JN224" s="759">
        <f t="shared" si="1687"/>
        <v>3.1208861046801943</v>
      </c>
      <c r="JO224" s="759">
        <f t="shared" si="1687"/>
        <v>3.1208861046801943</v>
      </c>
      <c r="JP224" s="759">
        <f t="shared" si="1687"/>
        <v>133.15780713302163</v>
      </c>
      <c r="JQ224" s="759">
        <f t="shared" si="1687"/>
        <v>12.483544418720777</v>
      </c>
      <c r="JR224" s="759">
        <f t="shared" si="1687"/>
        <v>84.398663882457967</v>
      </c>
      <c r="JS224" s="759">
        <f t="shared" si="1687"/>
        <v>3.1208861046801943</v>
      </c>
      <c r="JT224" s="759">
        <f t="shared" si="1687"/>
        <v>3.1208861046801943</v>
      </c>
      <c r="JU224" s="759">
        <f t="shared" si="1687"/>
        <v>3.1208861046801943</v>
      </c>
      <c r="JV224" s="765">
        <f t="shared" si="1311"/>
        <v>258.12799037632215</v>
      </c>
      <c r="JW224" s="761"/>
      <c r="JX224" s="759">
        <f t="shared" ref="JX224:KI224" si="1688">+JX81/$D$149</f>
        <v>1.418584593036452</v>
      </c>
      <c r="JY224" s="759">
        <f t="shared" si="1688"/>
        <v>1.418584593036452</v>
      </c>
      <c r="JZ224" s="759">
        <f t="shared" si="1688"/>
        <v>1.418584593036452</v>
      </c>
      <c r="KA224" s="759">
        <f t="shared" si="1688"/>
        <v>1.418584593036452</v>
      </c>
      <c r="KB224" s="759">
        <f t="shared" si="1688"/>
        <v>1.418584593036452</v>
      </c>
      <c r="KC224" s="759">
        <f t="shared" si="1688"/>
        <v>1.418584593036452</v>
      </c>
      <c r="KD224" s="759">
        <f t="shared" si="1688"/>
        <v>60.526275969555286</v>
      </c>
      <c r="KE224" s="759">
        <f t="shared" si="1688"/>
        <v>5.6743383721458081</v>
      </c>
      <c r="KF224" s="759">
        <f t="shared" si="1688"/>
        <v>38.363029037480899</v>
      </c>
      <c r="KG224" s="759">
        <f t="shared" si="1688"/>
        <v>1.418584593036452</v>
      </c>
      <c r="KH224" s="759">
        <f t="shared" si="1688"/>
        <v>1.418584593036452</v>
      </c>
      <c r="KI224" s="759">
        <f t="shared" si="1688"/>
        <v>1.418584593036452</v>
      </c>
      <c r="KJ224" s="765">
        <f t="shared" si="1313"/>
        <v>117.33090471651008</v>
      </c>
      <c r="KK224" s="761"/>
      <c r="KL224" s="759">
        <f t="shared" ref="KL224:KW224" si="1689">+KL81/$D$149</f>
        <v>0.56743383721458074</v>
      </c>
      <c r="KM224" s="759">
        <f t="shared" si="1689"/>
        <v>0.56743383721458074</v>
      </c>
      <c r="KN224" s="759">
        <f t="shared" si="1689"/>
        <v>0.56743383721458074</v>
      </c>
      <c r="KO224" s="759">
        <f t="shared" si="1689"/>
        <v>0.56743383721458074</v>
      </c>
      <c r="KP224" s="759">
        <f t="shared" si="1689"/>
        <v>0.56743383721458074</v>
      </c>
      <c r="KQ224" s="759">
        <f t="shared" si="1689"/>
        <v>0.56743383721458074</v>
      </c>
      <c r="KR224" s="759">
        <f t="shared" si="1689"/>
        <v>24.210510387822115</v>
      </c>
      <c r="KS224" s="759">
        <f t="shared" si="1689"/>
        <v>2.269735348858323</v>
      </c>
      <c r="KT224" s="759">
        <f t="shared" si="1689"/>
        <v>15.345211614992358</v>
      </c>
      <c r="KU224" s="759">
        <f t="shared" si="1689"/>
        <v>0.56743383721458074</v>
      </c>
      <c r="KV224" s="759">
        <f t="shared" si="1689"/>
        <v>0.56743383721458074</v>
      </c>
      <c r="KW224" s="759">
        <f t="shared" si="1689"/>
        <v>0.56743383721458074</v>
      </c>
      <c r="KX224" s="765">
        <f t="shared" si="1315"/>
        <v>46.932361886604021</v>
      </c>
      <c r="KY224" s="761"/>
      <c r="KZ224" s="759">
        <f t="shared" ref="KZ224:LK224" si="1690">+KZ81/$D$149</f>
        <v>0.28371691860729037</v>
      </c>
      <c r="LA224" s="759">
        <f t="shared" si="1690"/>
        <v>0.28371691860729037</v>
      </c>
      <c r="LB224" s="759">
        <f t="shared" si="1690"/>
        <v>0.28371691860729037</v>
      </c>
      <c r="LC224" s="759">
        <f t="shared" si="1690"/>
        <v>0.28371691860729037</v>
      </c>
      <c r="LD224" s="759">
        <f t="shared" si="1690"/>
        <v>0.28371691860729037</v>
      </c>
      <c r="LE224" s="759">
        <f t="shared" si="1690"/>
        <v>0.28371691860729037</v>
      </c>
      <c r="LF224" s="759">
        <f t="shared" si="1690"/>
        <v>12.105255193911058</v>
      </c>
      <c r="LG224" s="759">
        <f t="shared" si="1690"/>
        <v>1.1348676744291615</v>
      </c>
      <c r="LH224" s="759">
        <f t="shared" si="1690"/>
        <v>7.6726058074961792</v>
      </c>
      <c r="LI224" s="759">
        <f t="shared" si="1690"/>
        <v>0.28371691860729037</v>
      </c>
      <c r="LJ224" s="759">
        <f t="shared" si="1690"/>
        <v>0.28371691860729037</v>
      </c>
      <c r="LK224" s="759">
        <f t="shared" si="1690"/>
        <v>0.28371691860729037</v>
      </c>
      <c r="LL224" s="765">
        <f t="shared" si="1317"/>
        <v>23.46618094330201</v>
      </c>
      <c r="LM224" s="761"/>
      <c r="LN224" s="759">
        <v>0</v>
      </c>
      <c r="LO224" s="764">
        <v>0</v>
      </c>
      <c r="LP224" s="763">
        <v>0</v>
      </c>
      <c r="LQ224" s="763">
        <v>0</v>
      </c>
      <c r="LR224" s="763">
        <v>0</v>
      </c>
      <c r="LS224" s="763">
        <v>0</v>
      </c>
      <c r="LT224" s="763">
        <v>0</v>
      </c>
      <c r="LU224" s="763">
        <v>0</v>
      </c>
      <c r="LV224" s="763">
        <v>0</v>
      </c>
      <c r="LW224" s="763">
        <v>0</v>
      </c>
      <c r="LX224" s="763">
        <v>0</v>
      </c>
      <c r="LY224" s="763">
        <v>0</v>
      </c>
      <c r="LZ224" s="765">
        <f t="shared" si="1318"/>
        <v>0</v>
      </c>
      <c r="MA224" s="761"/>
      <c r="MB224" s="765">
        <f t="shared" ref="MB224:MM228" si="1691">SUMIF($D$11:$LY$11,MB$8,$D224:$LY224)</f>
        <v>46.529574651595624</v>
      </c>
      <c r="MC224" s="765">
        <f t="shared" si="1691"/>
        <v>46.529574651595624</v>
      </c>
      <c r="MD224" s="765">
        <f t="shared" si="1691"/>
        <v>46.529574651595624</v>
      </c>
      <c r="ME224" s="765">
        <f t="shared" si="1691"/>
        <v>46.529574651595624</v>
      </c>
      <c r="MF224" s="765">
        <f t="shared" si="1691"/>
        <v>46.529574651595624</v>
      </c>
      <c r="MG224" s="765">
        <f t="shared" si="1691"/>
        <v>46.529574651595624</v>
      </c>
      <c r="MH224" s="765">
        <f t="shared" si="1691"/>
        <v>1985.2618518014133</v>
      </c>
      <c r="MI224" s="765">
        <f t="shared" si="1691"/>
        <v>186.1182986063825</v>
      </c>
      <c r="MJ224" s="765">
        <f t="shared" si="1691"/>
        <v>1258.3073524293734</v>
      </c>
      <c r="MK224" s="765">
        <f t="shared" si="1691"/>
        <v>46.529574651595624</v>
      </c>
      <c r="ML224" s="765">
        <f t="shared" si="1691"/>
        <v>46.529574651595624</v>
      </c>
      <c r="MM224" s="765">
        <f t="shared" si="1691"/>
        <v>46.529574651595624</v>
      </c>
      <c r="MN224" s="765">
        <f t="shared" si="1345"/>
        <v>3848.45367470153</v>
      </c>
    </row>
    <row r="225" spans="1:352" x14ac:dyDescent="0.25">
      <c r="A225" s="792"/>
      <c r="B225" s="255" t="s">
        <v>128</v>
      </c>
      <c r="C225" s="313"/>
      <c r="D225" s="759">
        <f t="shared" ref="D225:O225" si="1692">+D82/$D$149</f>
        <v>41.138953198057102</v>
      </c>
      <c r="E225" s="759">
        <f t="shared" si="1692"/>
        <v>0</v>
      </c>
      <c r="F225" s="759">
        <f t="shared" si="1692"/>
        <v>0</v>
      </c>
      <c r="G225" s="759">
        <f t="shared" si="1692"/>
        <v>0</v>
      </c>
      <c r="H225" s="759">
        <f t="shared" si="1692"/>
        <v>0</v>
      </c>
      <c r="I225" s="759">
        <f t="shared" si="1692"/>
        <v>3.4282460998380921</v>
      </c>
      <c r="J225" s="759">
        <f t="shared" si="1692"/>
        <v>0</v>
      </c>
      <c r="K225" s="759">
        <f t="shared" si="1692"/>
        <v>0</v>
      </c>
      <c r="L225" s="759">
        <f t="shared" si="1692"/>
        <v>0</v>
      </c>
      <c r="M225" s="759">
        <f t="shared" si="1692"/>
        <v>0</v>
      </c>
      <c r="N225" s="759">
        <f t="shared" si="1692"/>
        <v>13.712984399352369</v>
      </c>
      <c r="O225" s="759">
        <f t="shared" si="1692"/>
        <v>0</v>
      </c>
      <c r="P225" s="765">
        <f t="shared" si="1274"/>
        <v>58.280183697247566</v>
      </c>
      <c r="Q225" s="761"/>
      <c r="R225" s="759">
        <f t="shared" ref="R225:AC225" si="1693">+R82/$D$149</f>
        <v>4.255753779109356</v>
      </c>
      <c r="S225" s="759">
        <f t="shared" si="1693"/>
        <v>0</v>
      </c>
      <c r="T225" s="759">
        <f t="shared" si="1693"/>
        <v>0</v>
      </c>
      <c r="U225" s="759">
        <f t="shared" si="1693"/>
        <v>0</v>
      </c>
      <c r="V225" s="759">
        <f t="shared" si="1693"/>
        <v>0</v>
      </c>
      <c r="W225" s="759">
        <f t="shared" si="1693"/>
        <v>0.354646148259113</v>
      </c>
      <c r="X225" s="759">
        <f t="shared" si="1693"/>
        <v>0</v>
      </c>
      <c r="Y225" s="759">
        <f t="shared" si="1693"/>
        <v>0</v>
      </c>
      <c r="Z225" s="759">
        <f t="shared" si="1693"/>
        <v>0</v>
      </c>
      <c r="AA225" s="759">
        <f t="shared" si="1693"/>
        <v>0</v>
      </c>
      <c r="AB225" s="759">
        <f t="shared" si="1693"/>
        <v>1.418584593036452</v>
      </c>
      <c r="AC225" s="759">
        <f t="shared" si="1693"/>
        <v>0</v>
      </c>
      <c r="AD225" s="765">
        <f t="shared" si="1276"/>
        <v>6.0289845204049213</v>
      </c>
      <c r="AE225" s="761"/>
      <c r="AF225" s="759">
        <f t="shared" ref="AF225:AQ225" si="1694">+AF82/$D$149</f>
        <v>4.255753779109356</v>
      </c>
      <c r="AG225" s="759">
        <f t="shared" si="1694"/>
        <v>0</v>
      </c>
      <c r="AH225" s="759">
        <f t="shared" si="1694"/>
        <v>0</v>
      </c>
      <c r="AI225" s="759">
        <f t="shared" si="1694"/>
        <v>0</v>
      </c>
      <c r="AJ225" s="759">
        <f t="shared" si="1694"/>
        <v>0</v>
      </c>
      <c r="AK225" s="759">
        <f t="shared" si="1694"/>
        <v>0.354646148259113</v>
      </c>
      <c r="AL225" s="759">
        <f t="shared" si="1694"/>
        <v>0</v>
      </c>
      <c r="AM225" s="759">
        <f t="shared" si="1694"/>
        <v>0</v>
      </c>
      <c r="AN225" s="759">
        <f t="shared" si="1694"/>
        <v>0</v>
      </c>
      <c r="AO225" s="759">
        <f t="shared" si="1694"/>
        <v>0</v>
      </c>
      <c r="AP225" s="759">
        <f t="shared" si="1694"/>
        <v>1.418584593036452</v>
      </c>
      <c r="AQ225" s="759">
        <f t="shared" si="1694"/>
        <v>0</v>
      </c>
      <c r="AR225" s="765">
        <f t="shared" si="1278"/>
        <v>6.0289845204049213</v>
      </c>
      <c r="AS225" s="761"/>
      <c r="AT225" s="759">
        <f t="shared" ref="AT225:BE225" si="1695">+AT82/$D$149</f>
        <v>2.837169186072904</v>
      </c>
      <c r="AU225" s="759">
        <f t="shared" si="1695"/>
        <v>0</v>
      </c>
      <c r="AV225" s="759">
        <f t="shared" si="1695"/>
        <v>0</v>
      </c>
      <c r="AW225" s="759">
        <f t="shared" si="1695"/>
        <v>0</v>
      </c>
      <c r="AX225" s="759">
        <f t="shared" si="1695"/>
        <v>0</v>
      </c>
      <c r="AY225" s="759">
        <f t="shared" si="1695"/>
        <v>0.23643076550607534</v>
      </c>
      <c r="AZ225" s="759">
        <f t="shared" si="1695"/>
        <v>0</v>
      </c>
      <c r="BA225" s="759">
        <f t="shared" si="1695"/>
        <v>0</v>
      </c>
      <c r="BB225" s="759">
        <f t="shared" si="1695"/>
        <v>0</v>
      </c>
      <c r="BC225" s="759">
        <f t="shared" si="1695"/>
        <v>0</v>
      </c>
      <c r="BD225" s="759">
        <f t="shared" si="1695"/>
        <v>0.94572306202430134</v>
      </c>
      <c r="BE225" s="759">
        <f t="shared" si="1695"/>
        <v>0</v>
      </c>
      <c r="BF225" s="765">
        <f t="shared" si="1280"/>
        <v>4.0193230136032803</v>
      </c>
      <c r="BG225" s="474"/>
      <c r="BH225" s="759">
        <f t="shared" ref="BH225:BS225" si="1696">+BH82/$D$149</f>
        <v>21.278768895546779</v>
      </c>
      <c r="BI225" s="759">
        <f t="shared" si="1696"/>
        <v>0</v>
      </c>
      <c r="BJ225" s="759">
        <f t="shared" si="1696"/>
        <v>0</v>
      </c>
      <c r="BK225" s="759">
        <f t="shared" si="1696"/>
        <v>0</v>
      </c>
      <c r="BL225" s="759">
        <f t="shared" si="1696"/>
        <v>0</v>
      </c>
      <c r="BM225" s="759">
        <f t="shared" si="1696"/>
        <v>1.773230741295565</v>
      </c>
      <c r="BN225" s="759">
        <f t="shared" si="1696"/>
        <v>0</v>
      </c>
      <c r="BO225" s="759">
        <f t="shared" si="1696"/>
        <v>0</v>
      </c>
      <c r="BP225" s="759">
        <f t="shared" si="1696"/>
        <v>0</v>
      </c>
      <c r="BQ225" s="759">
        <f t="shared" si="1696"/>
        <v>0</v>
      </c>
      <c r="BR225" s="759">
        <f t="shared" si="1696"/>
        <v>7.0929229651822601</v>
      </c>
      <c r="BS225" s="759">
        <f t="shared" si="1696"/>
        <v>0</v>
      </c>
      <c r="BT225" s="765">
        <f t="shared" si="1282"/>
        <v>30.144922602024604</v>
      </c>
      <c r="BU225" s="761"/>
      <c r="BV225" s="759">
        <f t="shared" ref="BV225:CG225" si="1697">+BV82/$D$149</f>
        <v>1.418584593036452</v>
      </c>
      <c r="BW225" s="759">
        <f t="shared" si="1697"/>
        <v>0</v>
      </c>
      <c r="BX225" s="759">
        <f t="shared" si="1697"/>
        <v>0</v>
      </c>
      <c r="BY225" s="759">
        <f t="shared" si="1697"/>
        <v>0</v>
      </c>
      <c r="BZ225" s="759">
        <f t="shared" si="1697"/>
        <v>0</v>
      </c>
      <c r="CA225" s="759">
        <f t="shared" si="1697"/>
        <v>0.11821538275303767</v>
      </c>
      <c r="CB225" s="759">
        <f t="shared" si="1697"/>
        <v>0</v>
      </c>
      <c r="CC225" s="759">
        <f t="shared" si="1697"/>
        <v>0</v>
      </c>
      <c r="CD225" s="759">
        <f t="shared" si="1697"/>
        <v>0</v>
      </c>
      <c r="CE225" s="759">
        <f t="shared" si="1697"/>
        <v>0</v>
      </c>
      <c r="CF225" s="759">
        <f t="shared" si="1697"/>
        <v>0.47286153101215067</v>
      </c>
      <c r="CG225" s="759">
        <f t="shared" si="1697"/>
        <v>0</v>
      </c>
      <c r="CH225" s="765">
        <f t="shared" si="1284"/>
        <v>2.0096615068016401</v>
      </c>
      <c r="CI225" s="761"/>
      <c r="CJ225" s="759">
        <f t="shared" ref="CJ225:CU225" si="1698">+CJ82/$D$149</f>
        <v>15.604430523400973</v>
      </c>
      <c r="CK225" s="759">
        <f t="shared" si="1698"/>
        <v>0</v>
      </c>
      <c r="CL225" s="759">
        <f t="shared" si="1698"/>
        <v>0</v>
      </c>
      <c r="CM225" s="759">
        <f t="shared" si="1698"/>
        <v>0</v>
      </c>
      <c r="CN225" s="759">
        <f t="shared" si="1698"/>
        <v>0</v>
      </c>
      <c r="CO225" s="759">
        <f t="shared" si="1698"/>
        <v>1.3003692102834143</v>
      </c>
      <c r="CP225" s="759">
        <f t="shared" si="1698"/>
        <v>0</v>
      </c>
      <c r="CQ225" s="759">
        <f t="shared" si="1698"/>
        <v>0</v>
      </c>
      <c r="CR225" s="759">
        <f t="shared" si="1698"/>
        <v>0</v>
      </c>
      <c r="CS225" s="759">
        <f t="shared" si="1698"/>
        <v>0</v>
      </c>
      <c r="CT225" s="759">
        <f t="shared" si="1698"/>
        <v>5.2014768411336574</v>
      </c>
      <c r="CU225" s="759">
        <f t="shared" si="1698"/>
        <v>0</v>
      </c>
      <c r="CV225" s="765">
        <f t="shared" si="1286"/>
        <v>22.106276574818047</v>
      </c>
      <c r="CW225" s="761"/>
      <c r="CX225" s="759">
        <f t="shared" ref="CX225:DI225" si="1699">+CX82/$D$149</f>
        <v>39.720368605020653</v>
      </c>
      <c r="CY225" s="759">
        <f t="shared" si="1699"/>
        <v>0</v>
      </c>
      <c r="CZ225" s="759">
        <f t="shared" si="1699"/>
        <v>0</v>
      </c>
      <c r="DA225" s="759">
        <f t="shared" si="1699"/>
        <v>0</v>
      </c>
      <c r="DB225" s="759">
        <f t="shared" si="1699"/>
        <v>0</v>
      </c>
      <c r="DC225" s="759">
        <f t="shared" si="1699"/>
        <v>3.3100307170850543</v>
      </c>
      <c r="DD225" s="759">
        <f t="shared" si="1699"/>
        <v>0</v>
      </c>
      <c r="DE225" s="759">
        <f t="shared" si="1699"/>
        <v>0</v>
      </c>
      <c r="DF225" s="759">
        <f t="shared" si="1699"/>
        <v>0</v>
      </c>
      <c r="DG225" s="759">
        <f t="shared" si="1699"/>
        <v>0</v>
      </c>
      <c r="DH225" s="759">
        <f t="shared" si="1699"/>
        <v>13.240122868340217</v>
      </c>
      <c r="DI225" s="759">
        <f t="shared" si="1699"/>
        <v>0</v>
      </c>
      <c r="DJ225" s="765">
        <f t="shared" si="1288"/>
        <v>56.270522190445924</v>
      </c>
      <c r="DK225" s="761"/>
      <c r="DL225" s="759">
        <f t="shared" ref="DL225:DW225" si="1700">+DL82/$D$149</f>
        <v>39.720368605020653</v>
      </c>
      <c r="DM225" s="759">
        <f t="shared" si="1700"/>
        <v>0</v>
      </c>
      <c r="DN225" s="759">
        <f t="shared" si="1700"/>
        <v>0</v>
      </c>
      <c r="DO225" s="759">
        <f t="shared" si="1700"/>
        <v>0</v>
      </c>
      <c r="DP225" s="759">
        <f t="shared" si="1700"/>
        <v>0</v>
      </c>
      <c r="DQ225" s="759">
        <f t="shared" si="1700"/>
        <v>3.3100307170850543</v>
      </c>
      <c r="DR225" s="759">
        <f t="shared" si="1700"/>
        <v>0</v>
      </c>
      <c r="DS225" s="759">
        <f t="shared" si="1700"/>
        <v>0</v>
      </c>
      <c r="DT225" s="759">
        <f t="shared" si="1700"/>
        <v>0</v>
      </c>
      <c r="DU225" s="759">
        <f t="shared" si="1700"/>
        <v>0</v>
      </c>
      <c r="DV225" s="759">
        <f t="shared" si="1700"/>
        <v>13.240122868340217</v>
      </c>
      <c r="DW225" s="759">
        <f t="shared" si="1700"/>
        <v>0</v>
      </c>
      <c r="DX225" s="765">
        <f t="shared" si="1290"/>
        <v>56.270522190445924</v>
      </c>
      <c r="DY225" s="761"/>
      <c r="DZ225" s="759">
        <f t="shared" ref="DZ225:EK225" si="1701">+DZ82/$D$149</f>
        <v>1.418584593036452</v>
      </c>
      <c r="EA225" s="759">
        <f t="shared" si="1701"/>
        <v>0</v>
      </c>
      <c r="EB225" s="759">
        <f t="shared" si="1701"/>
        <v>0</v>
      </c>
      <c r="EC225" s="759">
        <f t="shared" si="1701"/>
        <v>0</v>
      </c>
      <c r="ED225" s="759">
        <f t="shared" si="1701"/>
        <v>0</v>
      </c>
      <c r="EE225" s="759">
        <f t="shared" si="1701"/>
        <v>0.11821538275303767</v>
      </c>
      <c r="EF225" s="759">
        <f t="shared" si="1701"/>
        <v>0</v>
      </c>
      <c r="EG225" s="759">
        <f t="shared" si="1701"/>
        <v>0</v>
      </c>
      <c r="EH225" s="759">
        <f t="shared" si="1701"/>
        <v>0</v>
      </c>
      <c r="EI225" s="759">
        <f t="shared" si="1701"/>
        <v>0</v>
      </c>
      <c r="EJ225" s="759">
        <f t="shared" si="1701"/>
        <v>0.47286153101215067</v>
      </c>
      <c r="EK225" s="759">
        <f t="shared" si="1701"/>
        <v>0</v>
      </c>
      <c r="EL225" s="765">
        <f t="shared" si="1292"/>
        <v>2.0096615068016401</v>
      </c>
      <c r="EM225" s="761"/>
      <c r="EN225" s="759">
        <f t="shared" ref="EN225:EY225" si="1702">+EN82/$D$149</f>
        <v>2.837169186072904</v>
      </c>
      <c r="EO225" s="759">
        <f t="shared" si="1702"/>
        <v>0</v>
      </c>
      <c r="EP225" s="759">
        <f t="shared" si="1702"/>
        <v>0</v>
      </c>
      <c r="EQ225" s="759">
        <f t="shared" si="1702"/>
        <v>0</v>
      </c>
      <c r="ER225" s="759">
        <f t="shared" si="1702"/>
        <v>0</v>
      </c>
      <c r="ES225" s="759">
        <f t="shared" si="1702"/>
        <v>0.23643076550607534</v>
      </c>
      <c r="ET225" s="759">
        <f t="shared" si="1702"/>
        <v>0</v>
      </c>
      <c r="EU225" s="759">
        <f t="shared" si="1702"/>
        <v>0</v>
      </c>
      <c r="EV225" s="759">
        <f t="shared" si="1702"/>
        <v>0</v>
      </c>
      <c r="EW225" s="759">
        <f t="shared" si="1702"/>
        <v>0</v>
      </c>
      <c r="EX225" s="759">
        <f t="shared" si="1702"/>
        <v>0.94572306202430134</v>
      </c>
      <c r="EY225" s="759">
        <f t="shared" si="1702"/>
        <v>0</v>
      </c>
      <c r="EZ225" s="765">
        <f t="shared" si="1294"/>
        <v>4.0193230136032803</v>
      </c>
      <c r="FA225" s="761"/>
      <c r="FB225" s="759">
        <f t="shared" ref="FB225:FM225" si="1703">+FB82/$D$149</f>
        <v>1.418584593036452</v>
      </c>
      <c r="FC225" s="759">
        <f t="shared" si="1703"/>
        <v>0</v>
      </c>
      <c r="FD225" s="759">
        <f t="shared" si="1703"/>
        <v>0</v>
      </c>
      <c r="FE225" s="759">
        <f t="shared" si="1703"/>
        <v>0</v>
      </c>
      <c r="FF225" s="759">
        <f t="shared" si="1703"/>
        <v>0</v>
      </c>
      <c r="FG225" s="759">
        <f t="shared" si="1703"/>
        <v>0.11821538275303767</v>
      </c>
      <c r="FH225" s="759">
        <f t="shared" si="1703"/>
        <v>0</v>
      </c>
      <c r="FI225" s="759">
        <f t="shared" si="1703"/>
        <v>0</v>
      </c>
      <c r="FJ225" s="759">
        <f t="shared" si="1703"/>
        <v>0</v>
      </c>
      <c r="FK225" s="759">
        <f t="shared" si="1703"/>
        <v>0</v>
      </c>
      <c r="FL225" s="759">
        <f t="shared" si="1703"/>
        <v>0.47286153101215067</v>
      </c>
      <c r="FM225" s="759">
        <f t="shared" si="1703"/>
        <v>0</v>
      </c>
      <c r="FN225" s="765">
        <f t="shared" si="1296"/>
        <v>2.0096615068016401</v>
      </c>
      <c r="FO225" s="761"/>
      <c r="FP225" s="759">
        <f t="shared" ref="FP225:GA225" si="1704">+FP82/$D$149</f>
        <v>9.9300921512551632</v>
      </c>
      <c r="FQ225" s="759">
        <f t="shared" si="1704"/>
        <v>0</v>
      </c>
      <c r="FR225" s="759">
        <f t="shared" si="1704"/>
        <v>0</v>
      </c>
      <c r="FS225" s="759">
        <f t="shared" si="1704"/>
        <v>0</v>
      </c>
      <c r="FT225" s="759">
        <f t="shared" si="1704"/>
        <v>0</v>
      </c>
      <c r="FU225" s="759">
        <f t="shared" si="1704"/>
        <v>0.82750767927126356</v>
      </c>
      <c r="FV225" s="759">
        <f t="shared" si="1704"/>
        <v>0</v>
      </c>
      <c r="FW225" s="759">
        <f t="shared" si="1704"/>
        <v>0</v>
      </c>
      <c r="FX225" s="759">
        <f t="shared" si="1704"/>
        <v>0</v>
      </c>
      <c r="FY225" s="759">
        <f t="shared" si="1704"/>
        <v>0</v>
      </c>
      <c r="FZ225" s="759">
        <f t="shared" si="1704"/>
        <v>3.3100307170850543</v>
      </c>
      <c r="GA225" s="759">
        <f t="shared" si="1704"/>
        <v>0</v>
      </c>
      <c r="GB225" s="765">
        <f t="shared" si="1298"/>
        <v>14.067630547611481</v>
      </c>
      <c r="GC225" s="761"/>
      <c r="GD225" s="759">
        <f t="shared" ref="GD225:GO225" si="1705">+GD82/$D$149</f>
        <v>1.418584593036452</v>
      </c>
      <c r="GE225" s="759">
        <f t="shared" si="1705"/>
        <v>0</v>
      </c>
      <c r="GF225" s="759">
        <f t="shared" si="1705"/>
        <v>0</v>
      </c>
      <c r="GG225" s="759">
        <f t="shared" si="1705"/>
        <v>0</v>
      </c>
      <c r="GH225" s="759">
        <f t="shared" si="1705"/>
        <v>0</v>
      </c>
      <c r="GI225" s="759">
        <f t="shared" si="1705"/>
        <v>0.11821538275303767</v>
      </c>
      <c r="GJ225" s="759">
        <f t="shared" si="1705"/>
        <v>0</v>
      </c>
      <c r="GK225" s="759">
        <f t="shared" si="1705"/>
        <v>0</v>
      </c>
      <c r="GL225" s="759">
        <f t="shared" si="1705"/>
        <v>0</v>
      </c>
      <c r="GM225" s="759">
        <f t="shared" si="1705"/>
        <v>0</v>
      </c>
      <c r="GN225" s="759">
        <f t="shared" si="1705"/>
        <v>0.47286153101215067</v>
      </c>
      <c r="GO225" s="759">
        <f t="shared" si="1705"/>
        <v>0</v>
      </c>
      <c r="GP225" s="765">
        <f t="shared" si="1300"/>
        <v>2.0096615068016401</v>
      </c>
      <c r="GQ225" s="761"/>
      <c r="GR225" s="759">
        <f t="shared" ref="GR225:HC225" si="1706">+GR82/$D$149</f>
        <v>238.32221163012392</v>
      </c>
      <c r="GS225" s="759">
        <f t="shared" si="1706"/>
        <v>0</v>
      </c>
      <c r="GT225" s="759">
        <f t="shared" si="1706"/>
        <v>0</v>
      </c>
      <c r="GU225" s="759">
        <f t="shared" si="1706"/>
        <v>0</v>
      </c>
      <c r="GV225" s="759">
        <f t="shared" si="1706"/>
        <v>0</v>
      </c>
      <c r="GW225" s="759">
        <f t="shared" si="1706"/>
        <v>0</v>
      </c>
      <c r="GX225" s="759">
        <f t="shared" si="1706"/>
        <v>0</v>
      </c>
      <c r="GY225" s="759">
        <f t="shared" si="1706"/>
        <v>0</v>
      </c>
      <c r="GZ225" s="759">
        <f t="shared" si="1706"/>
        <v>0</v>
      </c>
      <c r="HA225" s="759">
        <f t="shared" si="1706"/>
        <v>0</v>
      </c>
      <c r="HB225" s="759">
        <f t="shared" si="1706"/>
        <v>0</v>
      </c>
      <c r="HC225" s="759">
        <f t="shared" si="1706"/>
        <v>0</v>
      </c>
      <c r="HD225" s="765">
        <f t="shared" si="1336"/>
        <v>0</v>
      </c>
      <c r="HE225" s="761"/>
      <c r="HF225" s="759">
        <f t="shared" ref="HF225:HQ225" si="1707">+HF82/$D$149</f>
        <v>5.6743383721458081</v>
      </c>
      <c r="HG225" s="759">
        <f t="shared" si="1707"/>
        <v>0</v>
      </c>
      <c r="HH225" s="759">
        <f t="shared" si="1707"/>
        <v>0</v>
      </c>
      <c r="HI225" s="759">
        <f t="shared" si="1707"/>
        <v>0</v>
      </c>
      <c r="HJ225" s="759">
        <f t="shared" si="1707"/>
        <v>0</v>
      </c>
      <c r="HK225" s="759">
        <f t="shared" si="1707"/>
        <v>0.47286153101215067</v>
      </c>
      <c r="HL225" s="759">
        <f t="shared" si="1707"/>
        <v>0</v>
      </c>
      <c r="HM225" s="759">
        <f t="shared" si="1707"/>
        <v>0</v>
      </c>
      <c r="HN225" s="759">
        <f t="shared" si="1707"/>
        <v>0</v>
      </c>
      <c r="HO225" s="759">
        <f t="shared" si="1707"/>
        <v>0</v>
      </c>
      <c r="HP225" s="759">
        <f t="shared" si="1707"/>
        <v>1.8914461240486027</v>
      </c>
      <c r="HQ225" s="759">
        <f t="shared" si="1707"/>
        <v>0</v>
      </c>
      <c r="HR225" s="765">
        <f t="shared" si="1303"/>
        <v>8.0386460272065605</v>
      </c>
      <c r="HS225" s="761"/>
      <c r="HT225" s="759">
        <f t="shared" ref="HT225:IE225" si="1708">+HT82/$D$149</f>
        <v>1.418584593036452</v>
      </c>
      <c r="HU225" s="759">
        <f t="shared" si="1708"/>
        <v>0</v>
      </c>
      <c r="HV225" s="759">
        <f t="shared" si="1708"/>
        <v>0</v>
      </c>
      <c r="HW225" s="759">
        <f t="shared" si="1708"/>
        <v>0</v>
      </c>
      <c r="HX225" s="759">
        <f t="shared" si="1708"/>
        <v>0</v>
      </c>
      <c r="HY225" s="759">
        <f t="shared" si="1708"/>
        <v>0.11821538275303767</v>
      </c>
      <c r="HZ225" s="759">
        <f t="shared" si="1708"/>
        <v>0</v>
      </c>
      <c r="IA225" s="759">
        <f t="shared" si="1708"/>
        <v>0</v>
      </c>
      <c r="IB225" s="759">
        <f t="shared" si="1708"/>
        <v>0</v>
      </c>
      <c r="IC225" s="759">
        <f t="shared" si="1708"/>
        <v>0</v>
      </c>
      <c r="ID225" s="759">
        <f t="shared" si="1708"/>
        <v>0.47286153101215067</v>
      </c>
      <c r="IE225" s="759">
        <f t="shared" si="1708"/>
        <v>0</v>
      </c>
      <c r="IF225" s="765">
        <f t="shared" si="1305"/>
        <v>2.0096615068016401</v>
      </c>
      <c r="IG225" s="761"/>
      <c r="IH225" s="759">
        <f t="shared" ref="IH225:IS225" si="1709">+IH82/$D$149</f>
        <v>1.418584593036452</v>
      </c>
      <c r="II225" s="759">
        <f t="shared" si="1709"/>
        <v>0</v>
      </c>
      <c r="IJ225" s="759">
        <f t="shared" si="1709"/>
        <v>0</v>
      </c>
      <c r="IK225" s="759">
        <f t="shared" si="1709"/>
        <v>0</v>
      </c>
      <c r="IL225" s="759">
        <f t="shared" si="1709"/>
        <v>0</v>
      </c>
      <c r="IM225" s="759">
        <f t="shared" si="1709"/>
        <v>0.11821538275303767</v>
      </c>
      <c r="IN225" s="759">
        <f t="shared" si="1709"/>
        <v>0</v>
      </c>
      <c r="IO225" s="759">
        <f t="shared" si="1709"/>
        <v>0</v>
      </c>
      <c r="IP225" s="759">
        <f t="shared" si="1709"/>
        <v>0</v>
      </c>
      <c r="IQ225" s="759">
        <f t="shared" si="1709"/>
        <v>0</v>
      </c>
      <c r="IR225" s="759">
        <f t="shared" si="1709"/>
        <v>0.47286153101215067</v>
      </c>
      <c r="IS225" s="759">
        <f t="shared" si="1709"/>
        <v>0</v>
      </c>
      <c r="IT225" s="765">
        <f t="shared" si="1307"/>
        <v>2.0096615068016401</v>
      </c>
      <c r="IU225" s="761"/>
      <c r="IV225" s="759">
        <f t="shared" ref="IV225:JG225" si="1710">+IV82/$D$149</f>
        <v>9.9300921512551632</v>
      </c>
      <c r="IW225" s="759">
        <f t="shared" si="1710"/>
        <v>0</v>
      </c>
      <c r="IX225" s="759">
        <f t="shared" si="1710"/>
        <v>0</v>
      </c>
      <c r="IY225" s="759">
        <f t="shared" si="1710"/>
        <v>0</v>
      </c>
      <c r="IZ225" s="759">
        <f t="shared" si="1710"/>
        <v>0</v>
      </c>
      <c r="JA225" s="759">
        <f t="shared" si="1710"/>
        <v>0.82750767927126356</v>
      </c>
      <c r="JB225" s="759">
        <f t="shared" si="1710"/>
        <v>0</v>
      </c>
      <c r="JC225" s="759">
        <f t="shared" si="1710"/>
        <v>0</v>
      </c>
      <c r="JD225" s="759">
        <f t="shared" si="1710"/>
        <v>0</v>
      </c>
      <c r="JE225" s="759">
        <f t="shared" si="1710"/>
        <v>0</v>
      </c>
      <c r="JF225" s="759">
        <f t="shared" si="1710"/>
        <v>3.3100307170850543</v>
      </c>
      <c r="JG225" s="759">
        <f t="shared" si="1710"/>
        <v>0</v>
      </c>
      <c r="JH225" s="765">
        <f t="shared" si="1309"/>
        <v>14.067630547611481</v>
      </c>
      <c r="JI225" s="761"/>
      <c r="JJ225" s="759">
        <f t="shared" ref="JJ225:JU225" si="1711">+JJ82/$D$149</f>
        <v>15.604430523400973</v>
      </c>
      <c r="JK225" s="759">
        <f t="shared" si="1711"/>
        <v>0</v>
      </c>
      <c r="JL225" s="759">
        <f t="shared" si="1711"/>
        <v>0</v>
      </c>
      <c r="JM225" s="759">
        <f t="shared" si="1711"/>
        <v>0</v>
      </c>
      <c r="JN225" s="759">
        <f t="shared" si="1711"/>
        <v>0</v>
      </c>
      <c r="JO225" s="759">
        <f t="shared" si="1711"/>
        <v>1.3003692102834143</v>
      </c>
      <c r="JP225" s="759">
        <f t="shared" si="1711"/>
        <v>0</v>
      </c>
      <c r="JQ225" s="759">
        <f t="shared" si="1711"/>
        <v>0</v>
      </c>
      <c r="JR225" s="759">
        <f t="shared" si="1711"/>
        <v>0</v>
      </c>
      <c r="JS225" s="759">
        <f t="shared" si="1711"/>
        <v>0</v>
      </c>
      <c r="JT225" s="759">
        <f t="shared" si="1711"/>
        <v>5.2014768411336574</v>
      </c>
      <c r="JU225" s="759">
        <f t="shared" si="1711"/>
        <v>0</v>
      </c>
      <c r="JV225" s="765">
        <f t="shared" si="1311"/>
        <v>22.106276574818047</v>
      </c>
      <c r="JW225" s="761"/>
      <c r="JX225" s="759">
        <f t="shared" ref="JX225:KI225" si="1712">+JX82/$D$149</f>
        <v>7.0929229651822601</v>
      </c>
      <c r="JY225" s="759">
        <f t="shared" si="1712"/>
        <v>0</v>
      </c>
      <c r="JZ225" s="759">
        <f t="shared" si="1712"/>
        <v>0</v>
      </c>
      <c r="KA225" s="759">
        <f t="shared" si="1712"/>
        <v>0</v>
      </c>
      <c r="KB225" s="759">
        <f t="shared" si="1712"/>
        <v>0</v>
      </c>
      <c r="KC225" s="759">
        <f t="shared" si="1712"/>
        <v>0.59107691376518834</v>
      </c>
      <c r="KD225" s="759">
        <f t="shared" si="1712"/>
        <v>0</v>
      </c>
      <c r="KE225" s="759">
        <f t="shared" si="1712"/>
        <v>0</v>
      </c>
      <c r="KF225" s="759">
        <f t="shared" si="1712"/>
        <v>0</v>
      </c>
      <c r="KG225" s="759">
        <f t="shared" si="1712"/>
        <v>0</v>
      </c>
      <c r="KH225" s="759">
        <f t="shared" si="1712"/>
        <v>2.3643076550607534</v>
      </c>
      <c r="KI225" s="759">
        <f t="shared" si="1712"/>
        <v>0</v>
      </c>
      <c r="KJ225" s="765">
        <f t="shared" si="1313"/>
        <v>10.048307534008202</v>
      </c>
      <c r="KK225" s="761"/>
      <c r="KL225" s="759">
        <f t="shared" ref="KL225:KW225" si="1713">+KL82/$D$149</f>
        <v>2.837169186072904</v>
      </c>
      <c r="KM225" s="759">
        <f t="shared" si="1713"/>
        <v>0</v>
      </c>
      <c r="KN225" s="759">
        <f t="shared" si="1713"/>
        <v>0</v>
      </c>
      <c r="KO225" s="759">
        <f t="shared" si="1713"/>
        <v>0</v>
      </c>
      <c r="KP225" s="759">
        <f t="shared" si="1713"/>
        <v>0</v>
      </c>
      <c r="KQ225" s="759">
        <f t="shared" si="1713"/>
        <v>0.23643076550607534</v>
      </c>
      <c r="KR225" s="759">
        <f t="shared" si="1713"/>
        <v>0</v>
      </c>
      <c r="KS225" s="759">
        <f t="shared" si="1713"/>
        <v>0</v>
      </c>
      <c r="KT225" s="759">
        <f t="shared" si="1713"/>
        <v>0</v>
      </c>
      <c r="KU225" s="759">
        <f t="shared" si="1713"/>
        <v>0</v>
      </c>
      <c r="KV225" s="759">
        <f t="shared" si="1713"/>
        <v>0.94572306202430134</v>
      </c>
      <c r="KW225" s="759">
        <f t="shared" si="1713"/>
        <v>0</v>
      </c>
      <c r="KX225" s="765">
        <f t="shared" si="1315"/>
        <v>4.0193230136032803</v>
      </c>
      <c r="KY225" s="761"/>
      <c r="KZ225" s="759">
        <f t="shared" ref="KZ225:LK225" si="1714">+KZ82/$D$149</f>
        <v>1.418584593036452</v>
      </c>
      <c r="LA225" s="759">
        <f t="shared" si="1714"/>
        <v>0</v>
      </c>
      <c r="LB225" s="759">
        <f t="shared" si="1714"/>
        <v>0</v>
      </c>
      <c r="LC225" s="759">
        <f t="shared" si="1714"/>
        <v>0</v>
      </c>
      <c r="LD225" s="759">
        <f t="shared" si="1714"/>
        <v>0</v>
      </c>
      <c r="LE225" s="759">
        <f t="shared" si="1714"/>
        <v>0.11821538275303767</v>
      </c>
      <c r="LF225" s="759">
        <f t="shared" si="1714"/>
        <v>0</v>
      </c>
      <c r="LG225" s="759">
        <f t="shared" si="1714"/>
        <v>0</v>
      </c>
      <c r="LH225" s="759">
        <f t="shared" si="1714"/>
        <v>0</v>
      </c>
      <c r="LI225" s="759">
        <f t="shared" si="1714"/>
        <v>0</v>
      </c>
      <c r="LJ225" s="759">
        <f t="shared" si="1714"/>
        <v>0.47286153101215067</v>
      </c>
      <c r="LK225" s="759">
        <f t="shared" si="1714"/>
        <v>0</v>
      </c>
      <c r="LL225" s="765">
        <f t="shared" si="1317"/>
        <v>2.0096615068016401</v>
      </c>
      <c r="LM225" s="761"/>
      <c r="LN225" s="759">
        <v>0</v>
      </c>
      <c r="LO225" s="764">
        <v>0</v>
      </c>
      <c r="LP225" s="763">
        <v>0</v>
      </c>
      <c r="LQ225" s="763">
        <v>0</v>
      </c>
      <c r="LR225" s="763">
        <v>0</v>
      </c>
      <c r="LS225" s="763">
        <v>0</v>
      </c>
      <c r="LT225" s="763">
        <v>0</v>
      </c>
      <c r="LU225" s="763">
        <v>0</v>
      </c>
      <c r="LV225" s="763">
        <v>0</v>
      </c>
      <c r="LW225" s="763">
        <v>0</v>
      </c>
      <c r="LX225" s="763">
        <v>0</v>
      </c>
      <c r="LY225" s="763">
        <v>0</v>
      </c>
      <c r="LZ225" s="765">
        <f t="shared" si="1318"/>
        <v>0</v>
      </c>
      <c r="MA225" s="761"/>
      <c r="MB225" s="765">
        <f t="shared" si="1691"/>
        <v>470.97008488810206</v>
      </c>
      <c r="MC225" s="765">
        <f t="shared" si="1691"/>
        <v>0</v>
      </c>
      <c r="MD225" s="765">
        <f t="shared" si="1691"/>
        <v>0</v>
      </c>
      <c r="ME225" s="765">
        <f t="shared" si="1691"/>
        <v>0</v>
      </c>
      <c r="MF225" s="765">
        <f t="shared" si="1691"/>
        <v>0</v>
      </c>
      <c r="MG225" s="765">
        <f t="shared" si="1691"/>
        <v>19.38732277149818</v>
      </c>
      <c r="MH225" s="765">
        <f t="shared" si="1691"/>
        <v>0</v>
      </c>
      <c r="MI225" s="765">
        <f t="shared" si="1691"/>
        <v>0</v>
      </c>
      <c r="MJ225" s="765">
        <f t="shared" si="1691"/>
        <v>0</v>
      </c>
      <c r="MK225" s="765">
        <f t="shared" si="1691"/>
        <v>0</v>
      </c>
      <c r="ML225" s="765">
        <f t="shared" si="1691"/>
        <v>77.549291085992721</v>
      </c>
      <c r="MM225" s="765">
        <f t="shared" si="1691"/>
        <v>0</v>
      </c>
      <c r="MN225" s="765">
        <f t="shared" si="1345"/>
        <v>567.90669874559296</v>
      </c>
    </row>
    <row r="226" spans="1:352" x14ac:dyDescent="0.25">
      <c r="A226" s="792"/>
      <c r="B226" s="255" t="s">
        <v>129</v>
      </c>
      <c r="C226" s="313"/>
      <c r="D226" s="759">
        <f t="shared" ref="D226:O226" si="1715">+D83/$D$149</f>
        <v>20.569476599028551</v>
      </c>
      <c r="E226" s="759">
        <f t="shared" si="1715"/>
        <v>20.569476599028551</v>
      </c>
      <c r="F226" s="759">
        <f t="shared" si="1715"/>
        <v>20.569476599028551</v>
      </c>
      <c r="G226" s="759">
        <f t="shared" si="1715"/>
        <v>20.569476599028551</v>
      </c>
      <c r="H226" s="759">
        <f t="shared" si="1715"/>
        <v>20.569476599028551</v>
      </c>
      <c r="I226" s="759">
        <f t="shared" si="1715"/>
        <v>20.569476599028551</v>
      </c>
      <c r="J226" s="759">
        <f t="shared" si="1715"/>
        <v>20.569476599028551</v>
      </c>
      <c r="K226" s="759">
        <f t="shared" si="1715"/>
        <v>20.569476599028551</v>
      </c>
      <c r="L226" s="759">
        <f t="shared" si="1715"/>
        <v>2077.5171365018837</v>
      </c>
      <c r="M226" s="759">
        <f t="shared" si="1715"/>
        <v>20.569476599028551</v>
      </c>
      <c r="N226" s="759">
        <f t="shared" si="1715"/>
        <v>20.569476599028551</v>
      </c>
      <c r="O226" s="759">
        <f t="shared" si="1715"/>
        <v>20.569476599028551</v>
      </c>
      <c r="P226" s="765">
        <f t="shared" si="1274"/>
        <v>2303.7813790911973</v>
      </c>
      <c r="Q226" s="761"/>
      <c r="R226" s="759">
        <f t="shared" ref="R226:AC226" si="1716">+R83/$D$149</f>
        <v>2.127876889554678</v>
      </c>
      <c r="S226" s="759">
        <f t="shared" si="1716"/>
        <v>2.127876889554678</v>
      </c>
      <c r="T226" s="759">
        <f t="shared" si="1716"/>
        <v>2.127876889554678</v>
      </c>
      <c r="U226" s="759">
        <f t="shared" si="1716"/>
        <v>2.127876889554678</v>
      </c>
      <c r="V226" s="759">
        <f t="shared" si="1716"/>
        <v>2.127876889554678</v>
      </c>
      <c r="W226" s="759">
        <f t="shared" si="1716"/>
        <v>2.127876889554678</v>
      </c>
      <c r="X226" s="759">
        <f t="shared" si="1716"/>
        <v>2.127876889554678</v>
      </c>
      <c r="Y226" s="759">
        <f t="shared" si="1716"/>
        <v>2.127876889554678</v>
      </c>
      <c r="Z226" s="759">
        <f t="shared" si="1716"/>
        <v>214.91556584502243</v>
      </c>
      <c r="AA226" s="759">
        <f t="shared" si="1716"/>
        <v>2.127876889554678</v>
      </c>
      <c r="AB226" s="759">
        <f t="shared" si="1716"/>
        <v>2.127876889554678</v>
      </c>
      <c r="AC226" s="759">
        <f t="shared" si="1716"/>
        <v>2.127876889554678</v>
      </c>
      <c r="AD226" s="765">
        <f t="shared" si="1276"/>
        <v>238.32221163012386</v>
      </c>
      <c r="AE226" s="761"/>
      <c r="AF226" s="759">
        <f t="shared" ref="AF226:AQ226" si="1717">+AF83/$D$149</f>
        <v>2.127876889554678</v>
      </c>
      <c r="AG226" s="759">
        <f t="shared" si="1717"/>
        <v>2.127876889554678</v>
      </c>
      <c r="AH226" s="759">
        <f t="shared" si="1717"/>
        <v>2.127876889554678</v>
      </c>
      <c r="AI226" s="759">
        <f t="shared" si="1717"/>
        <v>2.127876889554678</v>
      </c>
      <c r="AJ226" s="759">
        <f t="shared" si="1717"/>
        <v>2.127876889554678</v>
      </c>
      <c r="AK226" s="759">
        <f t="shared" si="1717"/>
        <v>2.127876889554678</v>
      </c>
      <c r="AL226" s="759">
        <f t="shared" si="1717"/>
        <v>2.127876889554678</v>
      </c>
      <c r="AM226" s="759">
        <f t="shared" si="1717"/>
        <v>2.127876889554678</v>
      </c>
      <c r="AN226" s="759">
        <f t="shared" si="1717"/>
        <v>214.91556584502243</v>
      </c>
      <c r="AO226" s="759">
        <f t="shared" si="1717"/>
        <v>2.127876889554678</v>
      </c>
      <c r="AP226" s="759">
        <f t="shared" si="1717"/>
        <v>2.127876889554678</v>
      </c>
      <c r="AQ226" s="759">
        <f t="shared" si="1717"/>
        <v>2.127876889554678</v>
      </c>
      <c r="AR226" s="765">
        <f t="shared" si="1278"/>
        <v>238.32221163012386</v>
      </c>
      <c r="AS226" s="761"/>
      <c r="AT226" s="759">
        <f t="shared" ref="AT226:BE226" si="1718">+AT83/$D$149</f>
        <v>1.418584593036452</v>
      </c>
      <c r="AU226" s="759">
        <f t="shared" si="1718"/>
        <v>1.418584593036452</v>
      </c>
      <c r="AV226" s="759">
        <f t="shared" si="1718"/>
        <v>1.418584593036452</v>
      </c>
      <c r="AW226" s="759">
        <f t="shared" si="1718"/>
        <v>1.418584593036452</v>
      </c>
      <c r="AX226" s="759">
        <f t="shared" si="1718"/>
        <v>1.418584593036452</v>
      </c>
      <c r="AY226" s="759">
        <f t="shared" si="1718"/>
        <v>1.418584593036452</v>
      </c>
      <c r="AZ226" s="759">
        <f t="shared" si="1718"/>
        <v>1.418584593036452</v>
      </c>
      <c r="BA226" s="759">
        <f t="shared" si="1718"/>
        <v>1.418584593036452</v>
      </c>
      <c r="BB226" s="759">
        <f t="shared" si="1718"/>
        <v>143.27704389668165</v>
      </c>
      <c r="BC226" s="759">
        <f t="shared" si="1718"/>
        <v>1.418584593036452</v>
      </c>
      <c r="BD226" s="759">
        <f t="shared" si="1718"/>
        <v>1.418584593036452</v>
      </c>
      <c r="BE226" s="759">
        <f t="shared" si="1718"/>
        <v>1.418584593036452</v>
      </c>
      <c r="BF226" s="765">
        <f t="shared" si="1280"/>
        <v>158.88147442008264</v>
      </c>
      <c r="BG226" s="474"/>
      <c r="BH226" s="759">
        <f t="shared" ref="BH226:BS226" si="1719">+BH83/$D$149</f>
        <v>10.63938444777339</v>
      </c>
      <c r="BI226" s="759">
        <f t="shared" si="1719"/>
        <v>10.63938444777339</v>
      </c>
      <c r="BJ226" s="759">
        <f t="shared" si="1719"/>
        <v>10.63938444777339</v>
      </c>
      <c r="BK226" s="759">
        <f t="shared" si="1719"/>
        <v>10.63938444777339</v>
      </c>
      <c r="BL226" s="759">
        <f t="shared" si="1719"/>
        <v>10.63938444777339</v>
      </c>
      <c r="BM226" s="759">
        <f t="shared" si="1719"/>
        <v>10.63938444777339</v>
      </c>
      <c r="BN226" s="759">
        <f t="shared" si="1719"/>
        <v>10.63938444777339</v>
      </c>
      <c r="BO226" s="759">
        <f t="shared" si="1719"/>
        <v>10.63938444777339</v>
      </c>
      <c r="BP226" s="759">
        <f t="shared" si="1719"/>
        <v>1074.5778292251123</v>
      </c>
      <c r="BQ226" s="759">
        <f t="shared" si="1719"/>
        <v>10.63938444777339</v>
      </c>
      <c r="BR226" s="759">
        <f t="shared" si="1719"/>
        <v>10.63938444777339</v>
      </c>
      <c r="BS226" s="759">
        <f t="shared" si="1719"/>
        <v>10.63938444777339</v>
      </c>
      <c r="BT226" s="765">
        <f t="shared" si="1282"/>
        <v>1191.6110581506196</v>
      </c>
      <c r="BU226" s="761"/>
      <c r="BV226" s="759">
        <f t="shared" ref="BV226:CG226" si="1720">+BV83/$D$149</f>
        <v>0.70929229651822601</v>
      </c>
      <c r="BW226" s="759">
        <f t="shared" si="1720"/>
        <v>0.70929229651822601</v>
      </c>
      <c r="BX226" s="759">
        <f t="shared" si="1720"/>
        <v>0.70929229651822601</v>
      </c>
      <c r="BY226" s="759">
        <f t="shared" si="1720"/>
        <v>0.70929229651822601</v>
      </c>
      <c r="BZ226" s="759">
        <f t="shared" si="1720"/>
        <v>0.70929229651822601</v>
      </c>
      <c r="CA226" s="759">
        <f t="shared" si="1720"/>
        <v>0.70929229651822601</v>
      </c>
      <c r="CB226" s="759">
        <f t="shared" si="1720"/>
        <v>0.70929229651822601</v>
      </c>
      <c r="CC226" s="759">
        <f t="shared" si="1720"/>
        <v>0.70929229651822601</v>
      </c>
      <c r="CD226" s="759">
        <f t="shared" si="1720"/>
        <v>71.638521948340824</v>
      </c>
      <c r="CE226" s="759">
        <f t="shared" si="1720"/>
        <v>0.70929229651822601</v>
      </c>
      <c r="CF226" s="759">
        <f t="shared" si="1720"/>
        <v>0.70929229651822601</v>
      </c>
      <c r="CG226" s="759">
        <f t="shared" si="1720"/>
        <v>0.70929229651822601</v>
      </c>
      <c r="CH226" s="765">
        <f t="shared" si="1284"/>
        <v>79.44073721004132</v>
      </c>
      <c r="CI226" s="761"/>
      <c r="CJ226" s="759">
        <f t="shared" ref="CJ226:CU226" si="1721">+CJ83/$D$149</f>
        <v>7.8022152617004865</v>
      </c>
      <c r="CK226" s="759">
        <f t="shared" si="1721"/>
        <v>7.8022152617004865</v>
      </c>
      <c r="CL226" s="759">
        <f t="shared" si="1721"/>
        <v>7.8022152617004865</v>
      </c>
      <c r="CM226" s="759">
        <f t="shared" si="1721"/>
        <v>7.8022152617004865</v>
      </c>
      <c r="CN226" s="759">
        <f t="shared" si="1721"/>
        <v>7.8022152617004865</v>
      </c>
      <c r="CO226" s="759">
        <f t="shared" si="1721"/>
        <v>7.8022152617004865</v>
      </c>
      <c r="CP226" s="759">
        <f t="shared" si="1721"/>
        <v>7.8022152617004865</v>
      </c>
      <c r="CQ226" s="759">
        <f t="shared" si="1721"/>
        <v>7.8022152617004865</v>
      </c>
      <c r="CR226" s="759">
        <f t="shared" si="1721"/>
        <v>788.02374143174904</v>
      </c>
      <c r="CS226" s="759">
        <f t="shared" si="1721"/>
        <v>7.8022152617004865</v>
      </c>
      <c r="CT226" s="759">
        <f t="shared" si="1721"/>
        <v>7.8022152617004865</v>
      </c>
      <c r="CU226" s="759">
        <f t="shared" si="1721"/>
        <v>7.8022152617004865</v>
      </c>
      <c r="CV226" s="765">
        <f t="shared" si="1286"/>
        <v>873.84810931045422</v>
      </c>
      <c r="CW226" s="761"/>
      <c r="CX226" s="759">
        <f t="shared" ref="CX226:DI226" si="1722">+CX83/$D$149</f>
        <v>19.860184302510326</v>
      </c>
      <c r="CY226" s="759">
        <f t="shared" si="1722"/>
        <v>19.860184302510326</v>
      </c>
      <c r="CZ226" s="759">
        <f t="shared" si="1722"/>
        <v>19.860184302510326</v>
      </c>
      <c r="DA226" s="759">
        <f t="shared" si="1722"/>
        <v>19.860184302510326</v>
      </c>
      <c r="DB226" s="759">
        <f t="shared" si="1722"/>
        <v>19.860184302510326</v>
      </c>
      <c r="DC226" s="759">
        <f t="shared" si="1722"/>
        <v>19.860184302510326</v>
      </c>
      <c r="DD226" s="759">
        <f t="shared" si="1722"/>
        <v>19.860184302510326</v>
      </c>
      <c r="DE226" s="759">
        <f t="shared" si="1722"/>
        <v>19.860184302510326</v>
      </c>
      <c r="DF226" s="759">
        <f t="shared" si="1722"/>
        <v>2005.8786145535428</v>
      </c>
      <c r="DG226" s="759">
        <f t="shared" si="1722"/>
        <v>19.860184302510326</v>
      </c>
      <c r="DH226" s="759">
        <f t="shared" si="1722"/>
        <v>19.860184302510326</v>
      </c>
      <c r="DI226" s="759">
        <f t="shared" si="1722"/>
        <v>19.860184302510326</v>
      </c>
      <c r="DJ226" s="765">
        <f t="shared" si="1288"/>
        <v>2224.3406418811564</v>
      </c>
      <c r="DK226" s="761"/>
      <c r="DL226" s="759">
        <f t="shared" ref="DL226:DW226" si="1723">+DL83/$D$149</f>
        <v>19.860184302510326</v>
      </c>
      <c r="DM226" s="759">
        <f t="shared" si="1723"/>
        <v>19.860184302510326</v>
      </c>
      <c r="DN226" s="759">
        <f t="shared" si="1723"/>
        <v>19.860184302510326</v>
      </c>
      <c r="DO226" s="759">
        <f t="shared" si="1723"/>
        <v>19.860184302510326</v>
      </c>
      <c r="DP226" s="759">
        <f t="shared" si="1723"/>
        <v>19.860184302510326</v>
      </c>
      <c r="DQ226" s="759">
        <f t="shared" si="1723"/>
        <v>19.860184302510326</v>
      </c>
      <c r="DR226" s="759">
        <f t="shared" si="1723"/>
        <v>19.860184302510326</v>
      </c>
      <c r="DS226" s="759">
        <f t="shared" si="1723"/>
        <v>19.860184302510326</v>
      </c>
      <c r="DT226" s="759">
        <f t="shared" si="1723"/>
        <v>2005.8786145535428</v>
      </c>
      <c r="DU226" s="759">
        <f t="shared" si="1723"/>
        <v>19.860184302510326</v>
      </c>
      <c r="DV226" s="759">
        <f t="shared" si="1723"/>
        <v>19.860184302510326</v>
      </c>
      <c r="DW226" s="759">
        <f t="shared" si="1723"/>
        <v>19.860184302510326</v>
      </c>
      <c r="DX226" s="765">
        <f t="shared" si="1290"/>
        <v>2224.3406418811564</v>
      </c>
      <c r="DY226" s="761"/>
      <c r="DZ226" s="759">
        <f t="shared" ref="DZ226:EK226" si="1724">+DZ83/$D$149</f>
        <v>0.70929229651822601</v>
      </c>
      <c r="EA226" s="759">
        <f t="shared" si="1724"/>
        <v>0.70929229651822601</v>
      </c>
      <c r="EB226" s="759">
        <f t="shared" si="1724"/>
        <v>0.70929229651822601</v>
      </c>
      <c r="EC226" s="759">
        <f t="shared" si="1724"/>
        <v>0.70929229651822601</v>
      </c>
      <c r="ED226" s="759">
        <f t="shared" si="1724"/>
        <v>0.70929229651822601</v>
      </c>
      <c r="EE226" s="759">
        <f t="shared" si="1724"/>
        <v>0.70929229651822601</v>
      </c>
      <c r="EF226" s="759">
        <f t="shared" si="1724"/>
        <v>0.70929229651822601</v>
      </c>
      <c r="EG226" s="759">
        <f t="shared" si="1724"/>
        <v>0.70929229651822601</v>
      </c>
      <c r="EH226" s="759">
        <f t="shared" si="1724"/>
        <v>71.638521948340824</v>
      </c>
      <c r="EI226" s="759">
        <f t="shared" si="1724"/>
        <v>0.70929229651822601</v>
      </c>
      <c r="EJ226" s="759">
        <f t="shared" si="1724"/>
        <v>0.70929229651822601</v>
      </c>
      <c r="EK226" s="759">
        <f t="shared" si="1724"/>
        <v>0.70929229651822601</v>
      </c>
      <c r="EL226" s="765">
        <f t="shared" si="1292"/>
        <v>79.44073721004132</v>
      </c>
      <c r="EM226" s="761"/>
      <c r="EN226" s="759">
        <f t="shared" ref="EN226:EY226" si="1725">+EN83/$D$149</f>
        <v>1.418584593036452</v>
      </c>
      <c r="EO226" s="759">
        <f t="shared" si="1725"/>
        <v>1.418584593036452</v>
      </c>
      <c r="EP226" s="759">
        <f t="shared" si="1725"/>
        <v>1.418584593036452</v>
      </c>
      <c r="EQ226" s="759">
        <f t="shared" si="1725"/>
        <v>1.418584593036452</v>
      </c>
      <c r="ER226" s="759">
        <f t="shared" si="1725"/>
        <v>1.418584593036452</v>
      </c>
      <c r="ES226" s="759">
        <f t="shared" si="1725"/>
        <v>1.418584593036452</v>
      </c>
      <c r="ET226" s="759">
        <f t="shared" si="1725"/>
        <v>1.418584593036452</v>
      </c>
      <c r="EU226" s="759">
        <f t="shared" si="1725"/>
        <v>1.418584593036452</v>
      </c>
      <c r="EV226" s="759">
        <f t="shared" si="1725"/>
        <v>143.27704389668165</v>
      </c>
      <c r="EW226" s="759">
        <f t="shared" si="1725"/>
        <v>1.418584593036452</v>
      </c>
      <c r="EX226" s="759">
        <f t="shared" si="1725"/>
        <v>1.418584593036452</v>
      </c>
      <c r="EY226" s="759">
        <f t="shared" si="1725"/>
        <v>1.418584593036452</v>
      </c>
      <c r="EZ226" s="765">
        <f t="shared" si="1294"/>
        <v>158.88147442008264</v>
      </c>
      <c r="FA226" s="761"/>
      <c r="FB226" s="759">
        <f t="shared" ref="FB226:FM226" si="1726">+FB83/$D$149</f>
        <v>0.70929229651822601</v>
      </c>
      <c r="FC226" s="759">
        <f t="shared" si="1726"/>
        <v>0.70929229651822601</v>
      </c>
      <c r="FD226" s="759">
        <f t="shared" si="1726"/>
        <v>0.70929229651822601</v>
      </c>
      <c r="FE226" s="759">
        <f t="shared" si="1726"/>
        <v>0.70929229651822601</v>
      </c>
      <c r="FF226" s="759">
        <f t="shared" si="1726"/>
        <v>0.70929229651822601</v>
      </c>
      <c r="FG226" s="759">
        <f t="shared" si="1726"/>
        <v>0.70929229651822601</v>
      </c>
      <c r="FH226" s="759">
        <f t="shared" si="1726"/>
        <v>0.70929229651822601</v>
      </c>
      <c r="FI226" s="759">
        <f t="shared" si="1726"/>
        <v>0.70929229651822601</v>
      </c>
      <c r="FJ226" s="759">
        <f t="shared" si="1726"/>
        <v>71.638521948340824</v>
      </c>
      <c r="FK226" s="759">
        <f t="shared" si="1726"/>
        <v>0.70929229651822601</v>
      </c>
      <c r="FL226" s="759">
        <f t="shared" si="1726"/>
        <v>0.70929229651822601</v>
      </c>
      <c r="FM226" s="759">
        <f t="shared" si="1726"/>
        <v>0.70929229651822601</v>
      </c>
      <c r="FN226" s="765">
        <f t="shared" si="1296"/>
        <v>79.44073721004132</v>
      </c>
      <c r="FO226" s="761"/>
      <c r="FP226" s="759">
        <f t="shared" ref="FP226:GA226" si="1727">+FP83/$D$149</f>
        <v>4.9650460756275816</v>
      </c>
      <c r="FQ226" s="759">
        <f t="shared" si="1727"/>
        <v>4.9650460756275816</v>
      </c>
      <c r="FR226" s="759">
        <f t="shared" si="1727"/>
        <v>4.9650460756275816</v>
      </c>
      <c r="FS226" s="759">
        <f t="shared" si="1727"/>
        <v>4.9650460756275816</v>
      </c>
      <c r="FT226" s="759">
        <f t="shared" si="1727"/>
        <v>4.9650460756275816</v>
      </c>
      <c r="FU226" s="759">
        <f t="shared" si="1727"/>
        <v>4.9650460756275816</v>
      </c>
      <c r="FV226" s="759">
        <f t="shared" si="1727"/>
        <v>4.9650460756275816</v>
      </c>
      <c r="FW226" s="759">
        <f t="shared" si="1727"/>
        <v>4.9650460756275816</v>
      </c>
      <c r="FX226" s="759">
        <f t="shared" si="1727"/>
        <v>501.46965363838569</v>
      </c>
      <c r="FY226" s="759">
        <f t="shared" si="1727"/>
        <v>4.9650460756275816</v>
      </c>
      <c r="FZ226" s="759">
        <f t="shared" si="1727"/>
        <v>4.9650460756275816</v>
      </c>
      <c r="GA226" s="759">
        <f t="shared" si="1727"/>
        <v>4.9650460756275816</v>
      </c>
      <c r="GB226" s="765">
        <f t="shared" si="1298"/>
        <v>556.08516047028911</v>
      </c>
      <c r="GC226" s="761"/>
      <c r="GD226" s="759">
        <f t="shared" ref="GD226:GO226" si="1728">+GD83/$D$149</f>
        <v>0.70929229651822601</v>
      </c>
      <c r="GE226" s="759">
        <f t="shared" si="1728"/>
        <v>0.70929229651822601</v>
      </c>
      <c r="GF226" s="759">
        <f t="shared" si="1728"/>
        <v>0.70929229651822601</v>
      </c>
      <c r="GG226" s="759">
        <f t="shared" si="1728"/>
        <v>0.70929229651822601</v>
      </c>
      <c r="GH226" s="759">
        <f t="shared" si="1728"/>
        <v>0.70929229651822601</v>
      </c>
      <c r="GI226" s="759">
        <f t="shared" si="1728"/>
        <v>0.70929229651822601</v>
      </c>
      <c r="GJ226" s="759">
        <f t="shared" si="1728"/>
        <v>0.70929229651822601</v>
      </c>
      <c r="GK226" s="759">
        <f t="shared" si="1728"/>
        <v>0.70929229651822601</v>
      </c>
      <c r="GL226" s="759">
        <f t="shared" si="1728"/>
        <v>71.638521948340824</v>
      </c>
      <c r="GM226" s="759">
        <f t="shared" si="1728"/>
        <v>0.70929229651822601</v>
      </c>
      <c r="GN226" s="759">
        <f t="shared" si="1728"/>
        <v>0.70929229651822601</v>
      </c>
      <c r="GO226" s="759">
        <f t="shared" si="1728"/>
        <v>0.70929229651822601</v>
      </c>
      <c r="GP226" s="765">
        <f t="shared" si="1300"/>
        <v>79.44073721004132</v>
      </c>
      <c r="GQ226" s="761"/>
      <c r="GR226" s="759">
        <f t="shared" ref="GR226:HC226" si="1729">+GR83/$D$149</f>
        <v>0</v>
      </c>
      <c r="GS226" s="759">
        <f t="shared" si="1729"/>
        <v>0</v>
      </c>
      <c r="GT226" s="759">
        <f t="shared" si="1729"/>
        <v>178.74165872259294</v>
      </c>
      <c r="GU226" s="759">
        <f t="shared" si="1729"/>
        <v>178.74165872259294</v>
      </c>
      <c r="GV226" s="759">
        <f t="shared" si="1729"/>
        <v>178.74165872259294</v>
      </c>
      <c r="GW226" s="759">
        <f t="shared" si="1729"/>
        <v>178.74165872259294</v>
      </c>
      <c r="GX226" s="759">
        <f t="shared" si="1729"/>
        <v>178.74165872259294</v>
      </c>
      <c r="GY226" s="759">
        <f t="shared" si="1729"/>
        <v>178.74165872259294</v>
      </c>
      <c r="GZ226" s="759">
        <f t="shared" si="1729"/>
        <v>178.74165872259294</v>
      </c>
      <c r="HA226" s="759">
        <f t="shared" si="1729"/>
        <v>178.74165872259294</v>
      </c>
      <c r="HB226" s="759">
        <f t="shared" si="1729"/>
        <v>178.74165872259294</v>
      </c>
      <c r="HC226" s="759">
        <f t="shared" si="1729"/>
        <v>178.74165872259294</v>
      </c>
      <c r="HD226" s="765">
        <f t="shared" si="1336"/>
        <v>0</v>
      </c>
      <c r="HE226" s="761"/>
      <c r="HF226" s="759">
        <f t="shared" ref="HF226:HQ226" si="1730">+HF83/$D$149</f>
        <v>2.837169186072904</v>
      </c>
      <c r="HG226" s="759">
        <f t="shared" si="1730"/>
        <v>2.837169186072904</v>
      </c>
      <c r="HH226" s="759">
        <f t="shared" si="1730"/>
        <v>2.837169186072904</v>
      </c>
      <c r="HI226" s="759">
        <f t="shared" si="1730"/>
        <v>2.837169186072904</v>
      </c>
      <c r="HJ226" s="759">
        <f t="shared" si="1730"/>
        <v>2.837169186072904</v>
      </c>
      <c r="HK226" s="759">
        <f t="shared" si="1730"/>
        <v>2.837169186072904</v>
      </c>
      <c r="HL226" s="759">
        <f t="shared" si="1730"/>
        <v>2.837169186072904</v>
      </c>
      <c r="HM226" s="759">
        <f t="shared" si="1730"/>
        <v>2.837169186072904</v>
      </c>
      <c r="HN226" s="759">
        <f t="shared" si="1730"/>
        <v>286.55408779336329</v>
      </c>
      <c r="HO226" s="759">
        <f t="shared" si="1730"/>
        <v>2.837169186072904</v>
      </c>
      <c r="HP226" s="759">
        <f t="shared" si="1730"/>
        <v>2.837169186072904</v>
      </c>
      <c r="HQ226" s="759">
        <f t="shared" si="1730"/>
        <v>2.837169186072904</v>
      </c>
      <c r="HR226" s="765">
        <f t="shared" si="1303"/>
        <v>317.76294884016528</v>
      </c>
      <c r="HS226" s="761"/>
      <c r="HT226" s="759">
        <f t="shared" ref="HT226:IE226" si="1731">+HT83/$D$149</f>
        <v>0.70929229651822601</v>
      </c>
      <c r="HU226" s="759">
        <f t="shared" si="1731"/>
        <v>0.70929229651822601</v>
      </c>
      <c r="HV226" s="759">
        <f t="shared" si="1731"/>
        <v>0.70929229651822601</v>
      </c>
      <c r="HW226" s="759">
        <f t="shared" si="1731"/>
        <v>0.70929229651822601</v>
      </c>
      <c r="HX226" s="759">
        <f t="shared" si="1731"/>
        <v>0.70929229651822601</v>
      </c>
      <c r="HY226" s="759">
        <f t="shared" si="1731"/>
        <v>0.70929229651822601</v>
      </c>
      <c r="HZ226" s="759">
        <f t="shared" si="1731"/>
        <v>0.70929229651822601</v>
      </c>
      <c r="IA226" s="759">
        <f t="shared" si="1731"/>
        <v>0.70929229651822601</v>
      </c>
      <c r="IB226" s="759">
        <f t="shared" si="1731"/>
        <v>71.638521948340824</v>
      </c>
      <c r="IC226" s="759">
        <f t="shared" si="1731"/>
        <v>0.70929229651822601</v>
      </c>
      <c r="ID226" s="759">
        <f t="shared" si="1731"/>
        <v>0.70929229651822601</v>
      </c>
      <c r="IE226" s="759">
        <f t="shared" si="1731"/>
        <v>0.70929229651822601</v>
      </c>
      <c r="IF226" s="765">
        <f t="shared" si="1305"/>
        <v>79.44073721004132</v>
      </c>
      <c r="IG226" s="761"/>
      <c r="IH226" s="759">
        <f t="shared" ref="IH226:IS226" si="1732">+IH83/$D$149</f>
        <v>0.70929229651822601</v>
      </c>
      <c r="II226" s="759">
        <f t="shared" si="1732"/>
        <v>0.70929229651822601</v>
      </c>
      <c r="IJ226" s="759">
        <f t="shared" si="1732"/>
        <v>0.70929229651822601</v>
      </c>
      <c r="IK226" s="759">
        <f t="shared" si="1732"/>
        <v>0.70929229651822601</v>
      </c>
      <c r="IL226" s="759">
        <f t="shared" si="1732"/>
        <v>0.70929229651822601</v>
      </c>
      <c r="IM226" s="759">
        <f t="shared" si="1732"/>
        <v>0.70929229651822601</v>
      </c>
      <c r="IN226" s="759">
        <f t="shared" si="1732"/>
        <v>0.70929229651822601</v>
      </c>
      <c r="IO226" s="759">
        <f t="shared" si="1732"/>
        <v>0.70929229651822601</v>
      </c>
      <c r="IP226" s="759">
        <f t="shared" si="1732"/>
        <v>71.638521948340824</v>
      </c>
      <c r="IQ226" s="759">
        <f t="shared" si="1732"/>
        <v>0.70929229651822601</v>
      </c>
      <c r="IR226" s="759">
        <f t="shared" si="1732"/>
        <v>0.70929229651822601</v>
      </c>
      <c r="IS226" s="759">
        <f t="shared" si="1732"/>
        <v>0.70929229651822601</v>
      </c>
      <c r="IT226" s="765">
        <f t="shared" si="1307"/>
        <v>79.44073721004132</v>
      </c>
      <c r="IU226" s="761"/>
      <c r="IV226" s="759">
        <f t="shared" ref="IV226:JG226" si="1733">+IV83/$D$149</f>
        <v>4.9650460756275816</v>
      </c>
      <c r="IW226" s="759">
        <f t="shared" si="1733"/>
        <v>4.9650460756275816</v>
      </c>
      <c r="IX226" s="759">
        <f t="shared" si="1733"/>
        <v>4.9650460756275816</v>
      </c>
      <c r="IY226" s="759">
        <f t="shared" si="1733"/>
        <v>4.9650460756275816</v>
      </c>
      <c r="IZ226" s="759">
        <f t="shared" si="1733"/>
        <v>4.9650460756275816</v>
      </c>
      <c r="JA226" s="759">
        <f t="shared" si="1733"/>
        <v>4.9650460756275816</v>
      </c>
      <c r="JB226" s="759">
        <f t="shared" si="1733"/>
        <v>4.9650460756275816</v>
      </c>
      <c r="JC226" s="759">
        <f t="shared" si="1733"/>
        <v>4.9650460756275816</v>
      </c>
      <c r="JD226" s="759">
        <f t="shared" si="1733"/>
        <v>501.46965363838569</v>
      </c>
      <c r="JE226" s="759">
        <f t="shared" si="1733"/>
        <v>4.9650460756275816</v>
      </c>
      <c r="JF226" s="759">
        <f t="shared" si="1733"/>
        <v>4.9650460756275816</v>
      </c>
      <c r="JG226" s="759">
        <f t="shared" si="1733"/>
        <v>4.9650460756275816</v>
      </c>
      <c r="JH226" s="765">
        <f t="shared" si="1309"/>
        <v>556.08516047028911</v>
      </c>
      <c r="JI226" s="761"/>
      <c r="JJ226" s="759">
        <f t="shared" ref="JJ226:JU226" si="1734">+JJ83/$D$149</f>
        <v>7.8022152617004865</v>
      </c>
      <c r="JK226" s="759">
        <f t="shared" si="1734"/>
        <v>7.8022152617004865</v>
      </c>
      <c r="JL226" s="759">
        <f t="shared" si="1734"/>
        <v>7.8022152617004865</v>
      </c>
      <c r="JM226" s="759">
        <f t="shared" si="1734"/>
        <v>7.8022152617004865</v>
      </c>
      <c r="JN226" s="759">
        <f t="shared" si="1734"/>
        <v>7.8022152617004865</v>
      </c>
      <c r="JO226" s="759">
        <f t="shared" si="1734"/>
        <v>7.8022152617004865</v>
      </c>
      <c r="JP226" s="759">
        <f t="shared" si="1734"/>
        <v>7.8022152617004865</v>
      </c>
      <c r="JQ226" s="759">
        <f t="shared" si="1734"/>
        <v>7.8022152617004865</v>
      </c>
      <c r="JR226" s="759">
        <f t="shared" si="1734"/>
        <v>788.02374143174904</v>
      </c>
      <c r="JS226" s="759">
        <f t="shared" si="1734"/>
        <v>7.8022152617004865</v>
      </c>
      <c r="JT226" s="759">
        <f t="shared" si="1734"/>
        <v>7.8022152617004865</v>
      </c>
      <c r="JU226" s="759">
        <f t="shared" si="1734"/>
        <v>7.8022152617004865</v>
      </c>
      <c r="JV226" s="765">
        <f t="shared" si="1311"/>
        <v>873.84810931045422</v>
      </c>
      <c r="JW226" s="761"/>
      <c r="JX226" s="759">
        <f t="shared" ref="JX226:KI226" si="1735">+JX83/$D$149</f>
        <v>3.54646148259113</v>
      </c>
      <c r="JY226" s="759">
        <f t="shared" si="1735"/>
        <v>3.54646148259113</v>
      </c>
      <c r="JZ226" s="759">
        <f t="shared" si="1735"/>
        <v>3.54646148259113</v>
      </c>
      <c r="KA226" s="759">
        <f t="shared" si="1735"/>
        <v>3.54646148259113</v>
      </c>
      <c r="KB226" s="759">
        <f t="shared" si="1735"/>
        <v>3.54646148259113</v>
      </c>
      <c r="KC226" s="759">
        <f t="shared" si="1735"/>
        <v>3.54646148259113</v>
      </c>
      <c r="KD226" s="759">
        <f t="shared" si="1735"/>
        <v>3.54646148259113</v>
      </c>
      <c r="KE226" s="759">
        <f t="shared" si="1735"/>
        <v>3.54646148259113</v>
      </c>
      <c r="KF226" s="759">
        <f t="shared" si="1735"/>
        <v>358.19260974170413</v>
      </c>
      <c r="KG226" s="759">
        <f t="shared" si="1735"/>
        <v>3.54646148259113</v>
      </c>
      <c r="KH226" s="759">
        <f t="shared" si="1735"/>
        <v>3.54646148259113</v>
      </c>
      <c r="KI226" s="759">
        <f t="shared" si="1735"/>
        <v>3.54646148259113</v>
      </c>
      <c r="KJ226" s="765">
        <f t="shared" si="1313"/>
        <v>397.20368605020661</v>
      </c>
      <c r="KK226" s="761"/>
      <c r="KL226" s="759">
        <f t="shared" ref="KL226:KW226" si="1736">+KL83/$D$149</f>
        <v>1.418584593036452</v>
      </c>
      <c r="KM226" s="759">
        <f t="shared" si="1736"/>
        <v>1.418584593036452</v>
      </c>
      <c r="KN226" s="759">
        <f t="shared" si="1736"/>
        <v>1.418584593036452</v>
      </c>
      <c r="KO226" s="759">
        <f t="shared" si="1736"/>
        <v>1.418584593036452</v>
      </c>
      <c r="KP226" s="759">
        <f t="shared" si="1736"/>
        <v>1.418584593036452</v>
      </c>
      <c r="KQ226" s="759">
        <f t="shared" si="1736"/>
        <v>1.418584593036452</v>
      </c>
      <c r="KR226" s="759">
        <f t="shared" si="1736"/>
        <v>1.418584593036452</v>
      </c>
      <c r="KS226" s="759">
        <f t="shared" si="1736"/>
        <v>1.418584593036452</v>
      </c>
      <c r="KT226" s="759">
        <f t="shared" si="1736"/>
        <v>143.27704389668165</v>
      </c>
      <c r="KU226" s="759">
        <f t="shared" si="1736"/>
        <v>1.418584593036452</v>
      </c>
      <c r="KV226" s="759">
        <f t="shared" si="1736"/>
        <v>1.418584593036452</v>
      </c>
      <c r="KW226" s="759">
        <f t="shared" si="1736"/>
        <v>1.418584593036452</v>
      </c>
      <c r="KX226" s="765">
        <f t="shared" si="1315"/>
        <v>158.88147442008264</v>
      </c>
      <c r="KY226" s="761"/>
      <c r="KZ226" s="759">
        <f t="shared" ref="KZ226:LK226" si="1737">+KZ83/$D$149</f>
        <v>0.70929229651822601</v>
      </c>
      <c r="LA226" s="759">
        <f t="shared" si="1737"/>
        <v>0.70929229651822601</v>
      </c>
      <c r="LB226" s="759">
        <f t="shared" si="1737"/>
        <v>0.70929229651822601</v>
      </c>
      <c r="LC226" s="759">
        <f t="shared" si="1737"/>
        <v>0.70929229651822601</v>
      </c>
      <c r="LD226" s="759">
        <f t="shared" si="1737"/>
        <v>0.70929229651822601</v>
      </c>
      <c r="LE226" s="759">
        <f t="shared" si="1737"/>
        <v>0.70929229651822601</v>
      </c>
      <c r="LF226" s="759">
        <f t="shared" si="1737"/>
        <v>0.70929229651822601</v>
      </c>
      <c r="LG226" s="759">
        <f t="shared" si="1737"/>
        <v>0.70929229651822601</v>
      </c>
      <c r="LH226" s="759">
        <f t="shared" si="1737"/>
        <v>71.638521948340824</v>
      </c>
      <c r="LI226" s="759">
        <f t="shared" si="1737"/>
        <v>0.70929229651822601</v>
      </c>
      <c r="LJ226" s="759">
        <f t="shared" si="1737"/>
        <v>0.70929229651822601</v>
      </c>
      <c r="LK226" s="759">
        <f t="shared" si="1737"/>
        <v>0.70929229651822601</v>
      </c>
      <c r="LL226" s="765">
        <f t="shared" si="1317"/>
        <v>79.44073721004132</v>
      </c>
      <c r="LM226" s="761"/>
      <c r="LN226" s="759">
        <v>0</v>
      </c>
      <c r="LO226" s="764">
        <v>0</v>
      </c>
      <c r="LP226" s="763">
        <v>0</v>
      </c>
      <c r="LQ226" s="763">
        <v>0</v>
      </c>
      <c r="LR226" s="763">
        <v>0</v>
      </c>
      <c r="LS226" s="763">
        <v>0</v>
      </c>
      <c r="LT226" s="763">
        <v>0</v>
      </c>
      <c r="LU226" s="763">
        <v>0</v>
      </c>
      <c r="LV226" s="763">
        <v>0</v>
      </c>
      <c r="LW226" s="763">
        <v>0</v>
      </c>
      <c r="LX226" s="763">
        <v>0</v>
      </c>
      <c r="LY226" s="763">
        <v>0</v>
      </c>
      <c r="LZ226" s="765">
        <f t="shared" si="1318"/>
        <v>0</v>
      </c>
      <c r="MA226" s="761"/>
      <c r="MB226" s="765">
        <f t="shared" si="1691"/>
        <v>116.32393662898909</v>
      </c>
      <c r="MC226" s="765">
        <f t="shared" si="1691"/>
        <v>116.32393662898909</v>
      </c>
      <c r="MD226" s="765">
        <f t="shared" si="1691"/>
        <v>295.06559535158209</v>
      </c>
      <c r="ME226" s="765">
        <f t="shared" si="1691"/>
        <v>295.06559535158209</v>
      </c>
      <c r="MF226" s="765">
        <f t="shared" si="1691"/>
        <v>295.06559535158209</v>
      </c>
      <c r="MG226" s="765">
        <f t="shared" si="1691"/>
        <v>295.06559535158209</v>
      </c>
      <c r="MH226" s="765">
        <f t="shared" si="1691"/>
        <v>295.06559535158209</v>
      </c>
      <c r="MI226" s="765">
        <f t="shared" si="1691"/>
        <v>295.06559535158209</v>
      </c>
      <c r="MJ226" s="765">
        <f t="shared" si="1691"/>
        <v>11927.459258250481</v>
      </c>
      <c r="MK226" s="765">
        <f t="shared" si="1691"/>
        <v>295.06559535158209</v>
      </c>
      <c r="ML226" s="765">
        <f t="shared" si="1691"/>
        <v>295.06559535158209</v>
      </c>
      <c r="MM226" s="765">
        <f t="shared" si="1691"/>
        <v>295.06559535158209</v>
      </c>
      <c r="MN226" s="765">
        <f t="shared" si="1345"/>
        <v>14815.697489672697</v>
      </c>
    </row>
    <row r="227" spans="1:352" x14ac:dyDescent="0.25">
      <c r="A227" s="792"/>
      <c r="B227" s="255" t="s">
        <v>88</v>
      </c>
      <c r="C227" s="313"/>
      <c r="D227" s="759">
        <f t="shared" ref="D227:O227" si="1738">+D84/$D$149</f>
        <v>1124.0792705348742</v>
      </c>
      <c r="E227" s="759">
        <f t="shared" si="1738"/>
        <v>1124.0792705348742</v>
      </c>
      <c r="F227" s="759">
        <f t="shared" si="1738"/>
        <v>1124.0792705348742</v>
      </c>
      <c r="G227" s="759">
        <f t="shared" si="1738"/>
        <v>1124.0792705348742</v>
      </c>
      <c r="H227" s="759">
        <f t="shared" si="1738"/>
        <v>1124.4027750112025</v>
      </c>
      <c r="I227" s="759">
        <f t="shared" si="1738"/>
        <v>1251.0981522479653</v>
      </c>
      <c r="J227" s="759">
        <f t="shared" si="1738"/>
        <v>1251.0981522479653</v>
      </c>
      <c r="K227" s="759">
        <f t="shared" si="1738"/>
        <v>1250.9153791387218</v>
      </c>
      <c r="L227" s="759">
        <f t="shared" si="1738"/>
        <v>1250.9153791387218</v>
      </c>
      <c r="M227" s="759">
        <f t="shared" si="1738"/>
        <v>1250.9153791387218</v>
      </c>
      <c r="N227" s="759">
        <f t="shared" si="1738"/>
        <v>1250.9153791387218</v>
      </c>
      <c r="O227" s="759">
        <f t="shared" si="1738"/>
        <v>1267.8114624246168</v>
      </c>
      <c r="P227" s="765">
        <f t="shared" si="1274"/>
        <v>14394.389140626134</v>
      </c>
      <c r="Q227" s="761"/>
      <c r="R227" s="759">
        <f t="shared" ref="R227:AC227" si="1739">+R84/$D$149</f>
        <v>116.2840624691249</v>
      </c>
      <c r="S227" s="759">
        <f t="shared" si="1739"/>
        <v>116.2840624691249</v>
      </c>
      <c r="T227" s="759">
        <f t="shared" si="1739"/>
        <v>116.2840624691249</v>
      </c>
      <c r="U227" s="759">
        <f t="shared" si="1739"/>
        <v>116.2840624691249</v>
      </c>
      <c r="V227" s="759">
        <f t="shared" si="1739"/>
        <v>116.31752844943475</v>
      </c>
      <c r="W227" s="759">
        <f t="shared" si="1739"/>
        <v>129.42394678427229</v>
      </c>
      <c r="X227" s="759">
        <f t="shared" si="1739"/>
        <v>129.42394678427229</v>
      </c>
      <c r="Y227" s="759">
        <f t="shared" si="1739"/>
        <v>129.40503922124708</v>
      </c>
      <c r="Z227" s="759">
        <f t="shared" si="1739"/>
        <v>129.40503922124708</v>
      </c>
      <c r="AA227" s="759">
        <f t="shared" si="1739"/>
        <v>129.40503922124708</v>
      </c>
      <c r="AB227" s="759">
        <f t="shared" si="1739"/>
        <v>129.40503922124708</v>
      </c>
      <c r="AC227" s="759">
        <f t="shared" si="1739"/>
        <v>131.15290990599485</v>
      </c>
      <c r="AD227" s="765">
        <f t="shared" si="1276"/>
        <v>1489.0747386854621</v>
      </c>
      <c r="AE227" s="761"/>
      <c r="AF227" s="759">
        <f t="shared" ref="AF227:AQ227" si="1740">+AF84/$D$149</f>
        <v>116.2840624691249</v>
      </c>
      <c r="AG227" s="759">
        <f t="shared" si="1740"/>
        <v>116.2840624691249</v>
      </c>
      <c r="AH227" s="759">
        <f t="shared" si="1740"/>
        <v>116.2840624691249</v>
      </c>
      <c r="AI227" s="759">
        <f t="shared" si="1740"/>
        <v>116.2840624691249</v>
      </c>
      <c r="AJ227" s="759">
        <f t="shared" si="1740"/>
        <v>116.31752844943475</v>
      </c>
      <c r="AK227" s="759">
        <f t="shared" si="1740"/>
        <v>129.42394678427229</v>
      </c>
      <c r="AL227" s="759">
        <f t="shared" si="1740"/>
        <v>129.42394678427229</v>
      </c>
      <c r="AM227" s="759">
        <f t="shared" si="1740"/>
        <v>129.40503922124708</v>
      </c>
      <c r="AN227" s="759">
        <f t="shared" si="1740"/>
        <v>129.40503922124708</v>
      </c>
      <c r="AO227" s="759">
        <f t="shared" si="1740"/>
        <v>129.40503922124708</v>
      </c>
      <c r="AP227" s="759">
        <f t="shared" si="1740"/>
        <v>129.40503922124708</v>
      </c>
      <c r="AQ227" s="759">
        <f t="shared" si="1740"/>
        <v>131.15290990599485</v>
      </c>
      <c r="AR227" s="765">
        <f t="shared" si="1278"/>
        <v>1489.0747386854621</v>
      </c>
      <c r="AS227" s="761"/>
      <c r="AT227" s="759">
        <f t="shared" ref="AT227:BE227" si="1741">+AT84/$D$149</f>
        <v>77.522708312749941</v>
      </c>
      <c r="AU227" s="759">
        <f t="shared" si="1741"/>
        <v>77.522708312749941</v>
      </c>
      <c r="AV227" s="759">
        <f t="shared" si="1741"/>
        <v>77.522708312749941</v>
      </c>
      <c r="AW227" s="759">
        <f t="shared" si="1741"/>
        <v>77.522708312749941</v>
      </c>
      <c r="AX227" s="759">
        <f t="shared" si="1741"/>
        <v>77.545018966289831</v>
      </c>
      <c r="AY227" s="759">
        <f t="shared" si="1741"/>
        <v>86.282631189514859</v>
      </c>
      <c r="AZ227" s="759">
        <f t="shared" si="1741"/>
        <v>86.282631189514859</v>
      </c>
      <c r="BA227" s="759">
        <f t="shared" si="1741"/>
        <v>86.270026147498058</v>
      </c>
      <c r="BB227" s="759">
        <f t="shared" si="1741"/>
        <v>86.270026147498058</v>
      </c>
      <c r="BC227" s="759">
        <f t="shared" si="1741"/>
        <v>86.270026147498058</v>
      </c>
      <c r="BD227" s="759">
        <f t="shared" si="1741"/>
        <v>86.270026147498058</v>
      </c>
      <c r="BE227" s="759">
        <f t="shared" si="1741"/>
        <v>87.435273270663231</v>
      </c>
      <c r="BF227" s="765">
        <f t="shared" si="1280"/>
        <v>992.71649245697449</v>
      </c>
      <c r="BG227" s="474"/>
      <c r="BH227" s="759">
        <f t="shared" ref="BH227:BS227" si="1742">+BH84/$D$149</f>
        <v>581.42031234562455</v>
      </c>
      <c r="BI227" s="759">
        <f t="shared" si="1742"/>
        <v>581.42031234562455</v>
      </c>
      <c r="BJ227" s="759">
        <f t="shared" si="1742"/>
        <v>581.42031234562455</v>
      </c>
      <c r="BK227" s="759">
        <f t="shared" si="1742"/>
        <v>581.42031234562455</v>
      </c>
      <c r="BL227" s="759">
        <f t="shared" si="1742"/>
        <v>581.58764224717379</v>
      </c>
      <c r="BM227" s="759">
        <f t="shared" si="1742"/>
        <v>647.11973392136144</v>
      </c>
      <c r="BN227" s="759">
        <f t="shared" si="1742"/>
        <v>647.11973392136144</v>
      </c>
      <c r="BO227" s="759">
        <f t="shared" si="1742"/>
        <v>647.0251961062354</v>
      </c>
      <c r="BP227" s="759">
        <f t="shared" si="1742"/>
        <v>647.0251961062354</v>
      </c>
      <c r="BQ227" s="759">
        <f t="shared" si="1742"/>
        <v>647.0251961062354</v>
      </c>
      <c r="BR227" s="759">
        <f t="shared" si="1742"/>
        <v>647.0251961062354</v>
      </c>
      <c r="BS227" s="759">
        <f t="shared" si="1742"/>
        <v>655.76454952997426</v>
      </c>
      <c r="BT227" s="765">
        <f t="shared" si="1282"/>
        <v>7445.3736934273084</v>
      </c>
      <c r="BU227" s="761"/>
      <c r="BV227" s="759">
        <f t="shared" ref="BV227:CG227" si="1743">+BV84/$D$149</f>
        <v>38.761354156374971</v>
      </c>
      <c r="BW227" s="759">
        <f t="shared" si="1743"/>
        <v>38.761354156374971</v>
      </c>
      <c r="BX227" s="759">
        <f t="shared" si="1743"/>
        <v>38.761354156374971</v>
      </c>
      <c r="BY227" s="759">
        <f t="shared" si="1743"/>
        <v>38.761354156374971</v>
      </c>
      <c r="BZ227" s="759">
        <f t="shared" si="1743"/>
        <v>38.772509483144916</v>
      </c>
      <c r="CA227" s="759">
        <f t="shared" si="1743"/>
        <v>43.14131559475743</v>
      </c>
      <c r="CB227" s="759">
        <f t="shared" si="1743"/>
        <v>43.14131559475743</v>
      </c>
      <c r="CC227" s="759">
        <f t="shared" si="1743"/>
        <v>43.135013073749029</v>
      </c>
      <c r="CD227" s="759">
        <f t="shared" si="1743"/>
        <v>43.135013073749029</v>
      </c>
      <c r="CE227" s="759">
        <f t="shared" si="1743"/>
        <v>43.135013073749029</v>
      </c>
      <c r="CF227" s="759">
        <f t="shared" si="1743"/>
        <v>43.135013073749029</v>
      </c>
      <c r="CG227" s="759">
        <f t="shared" si="1743"/>
        <v>43.717636635331615</v>
      </c>
      <c r="CH227" s="765">
        <f t="shared" si="1284"/>
        <v>496.35824622848725</v>
      </c>
      <c r="CI227" s="761"/>
      <c r="CJ227" s="759">
        <f t="shared" ref="CJ227:CU227" si="1744">+CJ84/$D$149</f>
        <v>426.37489572012475</v>
      </c>
      <c r="CK227" s="759">
        <f t="shared" si="1744"/>
        <v>426.37489572012475</v>
      </c>
      <c r="CL227" s="759">
        <f t="shared" si="1744"/>
        <v>426.37489572012475</v>
      </c>
      <c r="CM227" s="759">
        <f t="shared" si="1744"/>
        <v>426.37489572012475</v>
      </c>
      <c r="CN227" s="759">
        <f t="shared" si="1744"/>
        <v>426.49760431459407</v>
      </c>
      <c r="CO227" s="759">
        <f t="shared" si="1744"/>
        <v>474.55447154233173</v>
      </c>
      <c r="CP227" s="759">
        <f t="shared" si="1744"/>
        <v>474.55447154233173</v>
      </c>
      <c r="CQ227" s="759">
        <f t="shared" si="1744"/>
        <v>474.48514381123925</v>
      </c>
      <c r="CR227" s="759">
        <f t="shared" si="1744"/>
        <v>474.48514381123925</v>
      </c>
      <c r="CS227" s="759">
        <f t="shared" si="1744"/>
        <v>474.48514381123925</v>
      </c>
      <c r="CT227" s="759">
        <f t="shared" si="1744"/>
        <v>474.48514381123925</v>
      </c>
      <c r="CU227" s="759">
        <f t="shared" si="1744"/>
        <v>480.89400298864774</v>
      </c>
      <c r="CV227" s="765">
        <f t="shared" si="1286"/>
        <v>5459.9407085133607</v>
      </c>
      <c r="CW227" s="761"/>
      <c r="CX227" s="759">
        <f t="shared" ref="CX227:DI227" si="1745">+CX84/$D$149</f>
        <v>1085.3179163784991</v>
      </c>
      <c r="CY227" s="759">
        <f t="shared" si="1745"/>
        <v>1085.3179163784991</v>
      </c>
      <c r="CZ227" s="759">
        <f t="shared" si="1745"/>
        <v>1085.3179163784991</v>
      </c>
      <c r="DA227" s="759">
        <f t="shared" si="1745"/>
        <v>1085.3179163784991</v>
      </c>
      <c r="DB227" s="759">
        <f t="shared" si="1745"/>
        <v>1085.6302655280576</v>
      </c>
      <c r="DC227" s="759">
        <f t="shared" si="1745"/>
        <v>1207.956836653208</v>
      </c>
      <c r="DD227" s="759">
        <f t="shared" si="1745"/>
        <v>1207.956836653208</v>
      </c>
      <c r="DE227" s="759">
        <f t="shared" si="1745"/>
        <v>1207.7803660649729</v>
      </c>
      <c r="DF227" s="759">
        <f t="shared" si="1745"/>
        <v>1207.7803660649729</v>
      </c>
      <c r="DG227" s="759">
        <f t="shared" si="1745"/>
        <v>1207.7803660649729</v>
      </c>
      <c r="DH227" s="759">
        <f t="shared" si="1745"/>
        <v>1207.7803660649729</v>
      </c>
      <c r="DI227" s="759">
        <f t="shared" si="1745"/>
        <v>1224.0938257892851</v>
      </c>
      <c r="DJ227" s="765">
        <f t="shared" si="1288"/>
        <v>13898.030894397649</v>
      </c>
      <c r="DK227" s="761"/>
      <c r="DL227" s="759">
        <f t="shared" ref="DL227:DW227" si="1746">+DL84/$D$149</f>
        <v>1085.3179163784991</v>
      </c>
      <c r="DM227" s="759">
        <f t="shared" si="1746"/>
        <v>1085.3179163784991</v>
      </c>
      <c r="DN227" s="759">
        <f t="shared" si="1746"/>
        <v>1085.3179163784991</v>
      </c>
      <c r="DO227" s="759">
        <f t="shared" si="1746"/>
        <v>1085.3179163784991</v>
      </c>
      <c r="DP227" s="759">
        <f t="shared" si="1746"/>
        <v>1085.6302655280576</v>
      </c>
      <c r="DQ227" s="759">
        <f t="shared" si="1746"/>
        <v>1207.956836653208</v>
      </c>
      <c r="DR227" s="759">
        <f t="shared" si="1746"/>
        <v>1207.956836653208</v>
      </c>
      <c r="DS227" s="759">
        <f t="shared" si="1746"/>
        <v>1207.7803660649729</v>
      </c>
      <c r="DT227" s="759">
        <f t="shared" si="1746"/>
        <v>1207.7803660649729</v>
      </c>
      <c r="DU227" s="759">
        <f t="shared" si="1746"/>
        <v>1207.7803660649729</v>
      </c>
      <c r="DV227" s="759">
        <f t="shared" si="1746"/>
        <v>1207.7803660649729</v>
      </c>
      <c r="DW227" s="759">
        <f t="shared" si="1746"/>
        <v>1224.0938257892851</v>
      </c>
      <c r="DX227" s="765">
        <f t="shared" si="1290"/>
        <v>13898.030894397649</v>
      </c>
      <c r="DY227" s="761"/>
      <c r="DZ227" s="759">
        <f t="shared" ref="DZ227:EK227" si="1747">+DZ84/$D$149</f>
        <v>38.761354156374971</v>
      </c>
      <c r="EA227" s="759">
        <f t="shared" si="1747"/>
        <v>38.761354156374971</v>
      </c>
      <c r="EB227" s="759">
        <f t="shared" si="1747"/>
        <v>38.761354156374971</v>
      </c>
      <c r="EC227" s="759">
        <f t="shared" si="1747"/>
        <v>38.761354156374971</v>
      </c>
      <c r="ED227" s="759">
        <f t="shared" si="1747"/>
        <v>38.772509483144916</v>
      </c>
      <c r="EE227" s="759">
        <f t="shared" si="1747"/>
        <v>43.14131559475743</v>
      </c>
      <c r="EF227" s="759">
        <f t="shared" si="1747"/>
        <v>43.14131559475743</v>
      </c>
      <c r="EG227" s="759">
        <f t="shared" si="1747"/>
        <v>43.135013073749029</v>
      </c>
      <c r="EH227" s="759">
        <f t="shared" si="1747"/>
        <v>43.135013073749029</v>
      </c>
      <c r="EI227" s="759">
        <f t="shared" si="1747"/>
        <v>43.135013073749029</v>
      </c>
      <c r="EJ227" s="759">
        <f t="shared" si="1747"/>
        <v>43.135013073749029</v>
      </c>
      <c r="EK227" s="759">
        <f t="shared" si="1747"/>
        <v>43.717636635331615</v>
      </c>
      <c r="EL227" s="765">
        <f t="shared" si="1292"/>
        <v>496.35824622848725</v>
      </c>
      <c r="EM227" s="761"/>
      <c r="EN227" s="759">
        <f t="shared" ref="EN227:EY227" si="1748">+EN84/$D$149</f>
        <v>77.522708312749941</v>
      </c>
      <c r="EO227" s="759">
        <f t="shared" si="1748"/>
        <v>77.522708312749941</v>
      </c>
      <c r="EP227" s="759">
        <f t="shared" si="1748"/>
        <v>77.522708312749941</v>
      </c>
      <c r="EQ227" s="759">
        <f t="shared" si="1748"/>
        <v>77.522708312749941</v>
      </c>
      <c r="ER227" s="759">
        <f t="shared" si="1748"/>
        <v>77.545018966289831</v>
      </c>
      <c r="ES227" s="759">
        <f t="shared" si="1748"/>
        <v>86.282631189514859</v>
      </c>
      <c r="ET227" s="759">
        <f t="shared" si="1748"/>
        <v>86.282631189514859</v>
      </c>
      <c r="EU227" s="759">
        <f t="shared" si="1748"/>
        <v>86.270026147498058</v>
      </c>
      <c r="EV227" s="759">
        <f t="shared" si="1748"/>
        <v>86.270026147498058</v>
      </c>
      <c r="EW227" s="759">
        <f t="shared" si="1748"/>
        <v>86.270026147498058</v>
      </c>
      <c r="EX227" s="759">
        <f t="shared" si="1748"/>
        <v>86.270026147498058</v>
      </c>
      <c r="EY227" s="759">
        <f t="shared" si="1748"/>
        <v>87.435273270663231</v>
      </c>
      <c r="EZ227" s="765">
        <f t="shared" si="1294"/>
        <v>992.71649245697449</v>
      </c>
      <c r="FA227" s="761"/>
      <c r="FB227" s="759">
        <f t="shared" ref="FB227:FM227" si="1749">+FB84/$D$149</f>
        <v>38.761354156374971</v>
      </c>
      <c r="FC227" s="759">
        <f t="shared" si="1749"/>
        <v>38.761354156374971</v>
      </c>
      <c r="FD227" s="759">
        <f t="shared" si="1749"/>
        <v>38.761354156374971</v>
      </c>
      <c r="FE227" s="759">
        <f t="shared" si="1749"/>
        <v>38.761354156374971</v>
      </c>
      <c r="FF227" s="759">
        <f t="shared" si="1749"/>
        <v>38.772509483144916</v>
      </c>
      <c r="FG227" s="759">
        <f t="shared" si="1749"/>
        <v>43.14131559475743</v>
      </c>
      <c r="FH227" s="759">
        <f t="shared" si="1749"/>
        <v>43.14131559475743</v>
      </c>
      <c r="FI227" s="759">
        <f t="shared" si="1749"/>
        <v>43.135013073749029</v>
      </c>
      <c r="FJ227" s="759">
        <f t="shared" si="1749"/>
        <v>43.135013073749029</v>
      </c>
      <c r="FK227" s="759">
        <f t="shared" si="1749"/>
        <v>43.135013073749029</v>
      </c>
      <c r="FL227" s="759">
        <f t="shared" si="1749"/>
        <v>43.135013073749029</v>
      </c>
      <c r="FM227" s="759">
        <f t="shared" si="1749"/>
        <v>43.717636635331615</v>
      </c>
      <c r="FN227" s="765">
        <f t="shared" si="1296"/>
        <v>496.35824622848725</v>
      </c>
      <c r="FO227" s="761"/>
      <c r="FP227" s="759">
        <f t="shared" ref="FP227:GA227" si="1750">+FP84/$D$149</f>
        <v>271.32947909462479</v>
      </c>
      <c r="FQ227" s="759">
        <f t="shared" si="1750"/>
        <v>271.32947909462479</v>
      </c>
      <c r="FR227" s="759">
        <f t="shared" si="1750"/>
        <v>271.32947909462479</v>
      </c>
      <c r="FS227" s="759">
        <f t="shared" si="1750"/>
        <v>271.32947909462479</v>
      </c>
      <c r="FT227" s="759">
        <f t="shared" si="1750"/>
        <v>271.40756638201441</v>
      </c>
      <c r="FU227" s="759">
        <f t="shared" si="1750"/>
        <v>301.98920916330201</v>
      </c>
      <c r="FV227" s="759">
        <f t="shared" si="1750"/>
        <v>301.98920916330201</v>
      </c>
      <c r="FW227" s="759">
        <f t="shared" si="1750"/>
        <v>301.94509151624322</v>
      </c>
      <c r="FX227" s="759">
        <f t="shared" si="1750"/>
        <v>301.94509151624322</v>
      </c>
      <c r="FY227" s="759">
        <f t="shared" si="1750"/>
        <v>301.94509151624322</v>
      </c>
      <c r="FZ227" s="759">
        <f t="shared" si="1750"/>
        <v>301.94509151624322</v>
      </c>
      <c r="GA227" s="759">
        <f t="shared" si="1750"/>
        <v>306.02345644732128</v>
      </c>
      <c r="GB227" s="765">
        <f t="shared" si="1298"/>
        <v>3474.5077235994122</v>
      </c>
      <c r="GC227" s="761"/>
      <c r="GD227" s="759">
        <f t="shared" ref="GD227:GO227" si="1751">+GD84/$D$149</f>
        <v>38.761354156374971</v>
      </c>
      <c r="GE227" s="759">
        <f t="shared" si="1751"/>
        <v>38.761354156374971</v>
      </c>
      <c r="GF227" s="759">
        <f t="shared" si="1751"/>
        <v>38.761354156374971</v>
      </c>
      <c r="GG227" s="759">
        <f t="shared" si="1751"/>
        <v>38.761354156374971</v>
      </c>
      <c r="GH227" s="759">
        <f t="shared" si="1751"/>
        <v>38.772509483144916</v>
      </c>
      <c r="GI227" s="759">
        <f t="shared" si="1751"/>
        <v>43.14131559475743</v>
      </c>
      <c r="GJ227" s="759">
        <f t="shared" si="1751"/>
        <v>43.14131559475743</v>
      </c>
      <c r="GK227" s="759">
        <f t="shared" si="1751"/>
        <v>43.135013073749029</v>
      </c>
      <c r="GL227" s="759">
        <f t="shared" si="1751"/>
        <v>43.135013073749029</v>
      </c>
      <c r="GM227" s="759">
        <f t="shared" si="1751"/>
        <v>43.135013073749029</v>
      </c>
      <c r="GN227" s="759">
        <f t="shared" si="1751"/>
        <v>43.135013073749029</v>
      </c>
      <c r="GO227" s="759">
        <f t="shared" si="1751"/>
        <v>43.717636635331615</v>
      </c>
      <c r="GP227" s="765">
        <f t="shared" si="1300"/>
        <v>496.35824622848725</v>
      </c>
      <c r="GQ227" s="761"/>
      <c r="GR227" s="759">
        <f t="shared" ref="GR227:HC227" si="1752">+GR84/$D$149</f>
        <v>0</v>
      </c>
      <c r="GS227" s="759">
        <f t="shared" si="1752"/>
        <v>0</v>
      </c>
      <c r="GT227" s="759">
        <f t="shared" si="1752"/>
        <v>0</v>
      </c>
      <c r="GU227" s="759">
        <f t="shared" si="1752"/>
        <v>0</v>
      </c>
      <c r="GV227" s="759">
        <f t="shared" si="1752"/>
        <v>0</v>
      </c>
      <c r="GW227" s="759">
        <f t="shared" si="1752"/>
        <v>0</v>
      </c>
      <c r="GX227" s="759">
        <f t="shared" si="1752"/>
        <v>0</v>
      </c>
      <c r="GY227" s="759">
        <f t="shared" si="1752"/>
        <v>0</v>
      </c>
      <c r="GZ227" s="759">
        <f t="shared" si="1752"/>
        <v>0</v>
      </c>
      <c r="HA227" s="759">
        <f t="shared" si="1752"/>
        <v>0</v>
      </c>
      <c r="HB227" s="759">
        <f t="shared" si="1752"/>
        <v>0</v>
      </c>
      <c r="HC227" s="759">
        <f t="shared" si="1752"/>
        <v>0</v>
      </c>
      <c r="HD227" s="765">
        <f t="shared" si="1336"/>
        <v>0</v>
      </c>
      <c r="HE227" s="761"/>
      <c r="HF227" s="759">
        <f t="shared" ref="HF227:HQ227" si="1753">+HF84/$D$149</f>
        <v>155.04541662549988</v>
      </c>
      <c r="HG227" s="759">
        <f t="shared" si="1753"/>
        <v>155.04541662549988</v>
      </c>
      <c r="HH227" s="759">
        <f t="shared" si="1753"/>
        <v>155.04541662549988</v>
      </c>
      <c r="HI227" s="759">
        <f t="shared" si="1753"/>
        <v>155.04541662549988</v>
      </c>
      <c r="HJ227" s="759">
        <f t="shared" si="1753"/>
        <v>155.09003793257966</v>
      </c>
      <c r="HK227" s="759">
        <f t="shared" si="1753"/>
        <v>172.56526237902972</v>
      </c>
      <c r="HL227" s="759">
        <f t="shared" si="1753"/>
        <v>172.56526237902972</v>
      </c>
      <c r="HM227" s="759">
        <f t="shared" si="1753"/>
        <v>172.54005229499612</v>
      </c>
      <c r="HN227" s="759">
        <f t="shared" si="1753"/>
        <v>172.54005229499612</v>
      </c>
      <c r="HO227" s="759">
        <f t="shared" si="1753"/>
        <v>172.54005229499612</v>
      </c>
      <c r="HP227" s="759">
        <f t="shared" si="1753"/>
        <v>172.54005229499612</v>
      </c>
      <c r="HQ227" s="759">
        <f t="shared" si="1753"/>
        <v>174.87054654132646</v>
      </c>
      <c r="HR227" s="765">
        <f t="shared" si="1303"/>
        <v>1985.432984913949</v>
      </c>
      <c r="HS227" s="761"/>
      <c r="HT227" s="759">
        <f t="shared" ref="HT227:IE227" si="1754">+HT84/$D$149</f>
        <v>38.761354156374971</v>
      </c>
      <c r="HU227" s="759">
        <f t="shared" si="1754"/>
        <v>38.761354156374971</v>
      </c>
      <c r="HV227" s="759">
        <f t="shared" si="1754"/>
        <v>38.761354156374971</v>
      </c>
      <c r="HW227" s="759">
        <f t="shared" si="1754"/>
        <v>38.761354156374971</v>
      </c>
      <c r="HX227" s="759">
        <f t="shared" si="1754"/>
        <v>38.772509483144916</v>
      </c>
      <c r="HY227" s="759">
        <f t="shared" si="1754"/>
        <v>43.14131559475743</v>
      </c>
      <c r="HZ227" s="759">
        <f t="shared" si="1754"/>
        <v>43.14131559475743</v>
      </c>
      <c r="IA227" s="759">
        <f t="shared" si="1754"/>
        <v>43.135013073749029</v>
      </c>
      <c r="IB227" s="759">
        <f t="shared" si="1754"/>
        <v>43.135013073749029</v>
      </c>
      <c r="IC227" s="759">
        <f t="shared" si="1754"/>
        <v>43.135013073749029</v>
      </c>
      <c r="ID227" s="759">
        <f t="shared" si="1754"/>
        <v>43.135013073749029</v>
      </c>
      <c r="IE227" s="759">
        <f t="shared" si="1754"/>
        <v>43.717636635331615</v>
      </c>
      <c r="IF227" s="765">
        <f t="shared" si="1305"/>
        <v>496.35824622848725</v>
      </c>
      <c r="IG227" s="761"/>
      <c r="IH227" s="759">
        <f t="shared" ref="IH227:IS227" si="1755">+IH84/$D$149</f>
        <v>38.761354156374971</v>
      </c>
      <c r="II227" s="759">
        <f t="shared" si="1755"/>
        <v>38.761354156374971</v>
      </c>
      <c r="IJ227" s="759">
        <f t="shared" si="1755"/>
        <v>38.761354156374971</v>
      </c>
      <c r="IK227" s="759">
        <f t="shared" si="1755"/>
        <v>38.761354156374971</v>
      </c>
      <c r="IL227" s="759">
        <f t="shared" si="1755"/>
        <v>38.772509483144916</v>
      </c>
      <c r="IM227" s="759">
        <f t="shared" si="1755"/>
        <v>43.14131559475743</v>
      </c>
      <c r="IN227" s="759">
        <f t="shared" si="1755"/>
        <v>43.14131559475743</v>
      </c>
      <c r="IO227" s="759">
        <f t="shared" si="1755"/>
        <v>43.135013073749029</v>
      </c>
      <c r="IP227" s="759">
        <f t="shared" si="1755"/>
        <v>43.135013073749029</v>
      </c>
      <c r="IQ227" s="759">
        <f t="shared" si="1755"/>
        <v>43.135013073749029</v>
      </c>
      <c r="IR227" s="759">
        <f t="shared" si="1755"/>
        <v>43.135013073749029</v>
      </c>
      <c r="IS227" s="759">
        <f t="shared" si="1755"/>
        <v>43.717636635331615</v>
      </c>
      <c r="IT227" s="765">
        <f t="shared" si="1307"/>
        <v>496.35824622848725</v>
      </c>
      <c r="IU227" s="761"/>
      <c r="IV227" s="759">
        <f t="shared" ref="IV227:JG227" si="1756">+IV84/$D$149</f>
        <v>271.32947909462479</v>
      </c>
      <c r="IW227" s="759">
        <f t="shared" si="1756"/>
        <v>271.32947909462479</v>
      </c>
      <c r="IX227" s="759">
        <f t="shared" si="1756"/>
        <v>271.32947909462479</v>
      </c>
      <c r="IY227" s="759">
        <f t="shared" si="1756"/>
        <v>271.32947909462479</v>
      </c>
      <c r="IZ227" s="759">
        <f t="shared" si="1756"/>
        <v>271.40756638201441</v>
      </c>
      <c r="JA227" s="759">
        <f t="shared" si="1756"/>
        <v>301.98920916330201</v>
      </c>
      <c r="JB227" s="759">
        <f t="shared" si="1756"/>
        <v>301.98920916330201</v>
      </c>
      <c r="JC227" s="759">
        <f t="shared" si="1756"/>
        <v>301.94509151624322</v>
      </c>
      <c r="JD227" s="759">
        <f t="shared" si="1756"/>
        <v>301.94509151624322</v>
      </c>
      <c r="JE227" s="759">
        <f t="shared" si="1756"/>
        <v>301.94509151624322</v>
      </c>
      <c r="JF227" s="759">
        <f t="shared" si="1756"/>
        <v>301.94509151624322</v>
      </c>
      <c r="JG227" s="759">
        <f t="shared" si="1756"/>
        <v>306.02345644732128</v>
      </c>
      <c r="JH227" s="765">
        <f t="shared" si="1309"/>
        <v>3474.5077235994122</v>
      </c>
      <c r="JI227" s="761"/>
      <c r="JJ227" s="759">
        <f t="shared" ref="JJ227:JU227" si="1757">+JJ84/$D$149</f>
        <v>426.37489572012475</v>
      </c>
      <c r="JK227" s="759">
        <f t="shared" si="1757"/>
        <v>426.37489572012475</v>
      </c>
      <c r="JL227" s="759">
        <f t="shared" si="1757"/>
        <v>426.37489572012475</v>
      </c>
      <c r="JM227" s="759">
        <f t="shared" si="1757"/>
        <v>426.37489572012475</v>
      </c>
      <c r="JN227" s="759">
        <f t="shared" si="1757"/>
        <v>426.49760431459407</v>
      </c>
      <c r="JO227" s="759">
        <f t="shared" si="1757"/>
        <v>474.55447154233173</v>
      </c>
      <c r="JP227" s="759">
        <f t="shared" si="1757"/>
        <v>474.55447154233173</v>
      </c>
      <c r="JQ227" s="759">
        <f t="shared" si="1757"/>
        <v>474.48514381123925</v>
      </c>
      <c r="JR227" s="759">
        <f t="shared" si="1757"/>
        <v>474.48514381123925</v>
      </c>
      <c r="JS227" s="759">
        <f t="shared" si="1757"/>
        <v>474.48514381123925</v>
      </c>
      <c r="JT227" s="759">
        <f t="shared" si="1757"/>
        <v>474.48514381123925</v>
      </c>
      <c r="JU227" s="759">
        <f t="shared" si="1757"/>
        <v>480.89400298864774</v>
      </c>
      <c r="JV227" s="765">
        <f t="shared" si="1311"/>
        <v>5459.9407085133607</v>
      </c>
      <c r="JW227" s="761"/>
      <c r="JX227" s="759">
        <f t="shared" ref="JX227:KI227" si="1758">+JX84/$D$149</f>
        <v>193.80677078187489</v>
      </c>
      <c r="JY227" s="759">
        <f t="shared" si="1758"/>
        <v>193.80677078187489</v>
      </c>
      <c r="JZ227" s="759">
        <f t="shared" si="1758"/>
        <v>193.80677078187489</v>
      </c>
      <c r="KA227" s="759">
        <f t="shared" si="1758"/>
        <v>193.80677078187489</v>
      </c>
      <c r="KB227" s="759">
        <f t="shared" si="1758"/>
        <v>193.86254741572458</v>
      </c>
      <c r="KC227" s="759">
        <f t="shared" si="1758"/>
        <v>215.70657797378715</v>
      </c>
      <c r="KD227" s="759">
        <f t="shared" si="1758"/>
        <v>215.70657797378715</v>
      </c>
      <c r="KE227" s="759">
        <f t="shared" si="1758"/>
        <v>215.67506536874512</v>
      </c>
      <c r="KF227" s="759">
        <f t="shared" si="1758"/>
        <v>215.67506536874512</v>
      </c>
      <c r="KG227" s="759">
        <f t="shared" si="1758"/>
        <v>215.67506536874512</v>
      </c>
      <c r="KH227" s="759">
        <f t="shared" si="1758"/>
        <v>215.67506536874512</v>
      </c>
      <c r="KI227" s="759">
        <f t="shared" si="1758"/>
        <v>218.58818317665808</v>
      </c>
      <c r="KJ227" s="765">
        <f t="shared" si="1313"/>
        <v>2481.7912311424375</v>
      </c>
      <c r="KK227" s="761"/>
      <c r="KL227" s="759">
        <f t="shared" ref="KL227:KW227" si="1759">+KL84/$D$149</f>
        <v>77.522708312749941</v>
      </c>
      <c r="KM227" s="759">
        <f t="shared" si="1759"/>
        <v>77.522708312749941</v>
      </c>
      <c r="KN227" s="759">
        <f t="shared" si="1759"/>
        <v>77.522708312749941</v>
      </c>
      <c r="KO227" s="759">
        <f t="shared" si="1759"/>
        <v>77.522708312749941</v>
      </c>
      <c r="KP227" s="759">
        <f t="shared" si="1759"/>
        <v>77.545018966289831</v>
      </c>
      <c r="KQ227" s="759">
        <f t="shared" si="1759"/>
        <v>86.282631189514859</v>
      </c>
      <c r="KR227" s="759">
        <f t="shared" si="1759"/>
        <v>86.282631189514859</v>
      </c>
      <c r="KS227" s="759">
        <f t="shared" si="1759"/>
        <v>86.270026147498058</v>
      </c>
      <c r="KT227" s="759">
        <f t="shared" si="1759"/>
        <v>86.270026147498058</v>
      </c>
      <c r="KU227" s="759">
        <f t="shared" si="1759"/>
        <v>86.270026147498058</v>
      </c>
      <c r="KV227" s="759">
        <f t="shared" si="1759"/>
        <v>86.270026147498058</v>
      </c>
      <c r="KW227" s="759">
        <f t="shared" si="1759"/>
        <v>87.435273270663231</v>
      </c>
      <c r="KX227" s="765">
        <f t="shared" si="1315"/>
        <v>992.71649245697449</v>
      </c>
      <c r="KY227" s="761"/>
      <c r="KZ227" s="759">
        <f t="shared" ref="KZ227:LK227" si="1760">+KZ84/$D$149</f>
        <v>38.761354156374971</v>
      </c>
      <c r="LA227" s="759">
        <f t="shared" si="1760"/>
        <v>38.761354156374971</v>
      </c>
      <c r="LB227" s="759">
        <f t="shared" si="1760"/>
        <v>38.761354156374971</v>
      </c>
      <c r="LC227" s="759">
        <f t="shared" si="1760"/>
        <v>38.761354156374971</v>
      </c>
      <c r="LD227" s="759">
        <f t="shared" si="1760"/>
        <v>38.772509483144916</v>
      </c>
      <c r="LE227" s="759">
        <f t="shared" si="1760"/>
        <v>43.14131559475743</v>
      </c>
      <c r="LF227" s="759">
        <f t="shared" si="1760"/>
        <v>43.14131559475743</v>
      </c>
      <c r="LG227" s="759">
        <f t="shared" si="1760"/>
        <v>43.135013073749029</v>
      </c>
      <c r="LH227" s="759">
        <f t="shared" si="1760"/>
        <v>43.135013073749029</v>
      </c>
      <c r="LI227" s="759">
        <f t="shared" si="1760"/>
        <v>43.135013073749029</v>
      </c>
      <c r="LJ227" s="759">
        <f t="shared" si="1760"/>
        <v>43.135013073749029</v>
      </c>
      <c r="LK227" s="759">
        <f t="shared" si="1760"/>
        <v>43.717636635331615</v>
      </c>
      <c r="LL227" s="765">
        <f t="shared" si="1317"/>
        <v>496.35824622848725</v>
      </c>
      <c r="LM227" s="761"/>
      <c r="LN227" s="759">
        <v>0</v>
      </c>
      <c r="LO227" s="764">
        <v>0</v>
      </c>
      <c r="LP227" s="763">
        <v>0</v>
      </c>
      <c r="LQ227" s="763">
        <v>0</v>
      </c>
      <c r="LR227" s="763">
        <v>0</v>
      </c>
      <c r="LS227" s="763">
        <v>0</v>
      </c>
      <c r="LT227" s="763">
        <v>0</v>
      </c>
      <c r="LU227" s="763">
        <v>0</v>
      </c>
      <c r="LV227" s="763">
        <v>0</v>
      </c>
      <c r="LW227" s="763">
        <v>0</v>
      </c>
      <c r="LX227" s="763">
        <v>0</v>
      </c>
      <c r="LY227" s="763">
        <v>0</v>
      </c>
      <c r="LZ227" s="765">
        <f t="shared" si="1318"/>
        <v>0</v>
      </c>
      <c r="MA227" s="761"/>
      <c r="MB227" s="765">
        <f t="shared" si="1691"/>
        <v>6356.8620816454959</v>
      </c>
      <c r="MC227" s="765">
        <f t="shared" si="1691"/>
        <v>6356.8620816454959</v>
      </c>
      <c r="MD227" s="765">
        <f t="shared" si="1691"/>
        <v>6356.8620816454959</v>
      </c>
      <c r="ME227" s="765">
        <f t="shared" si="1691"/>
        <v>6356.8620816454959</v>
      </c>
      <c r="MF227" s="765">
        <f t="shared" si="1691"/>
        <v>6358.691555235765</v>
      </c>
      <c r="MG227" s="765">
        <f t="shared" si="1691"/>
        <v>7075.1757575402198</v>
      </c>
      <c r="MH227" s="765">
        <f t="shared" si="1691"/>
        <v>7075.1757575402198</v>
      </c>
      <c r="MI227" s="765">
        <f t="shared" si="1691"/>
        <v>7074.1421440948416</v>
      </c>
      <c r="MJ227" s="765">
        <f t="shared" si="1691"/>
        <v>7074.1421440948416</v>
      </c>
      <c r="MK227" s="765">
        <f t="shared" si="1691"/>
        <v>7074.1421440948416</v>
      </c>
      <c r="ML227" s="765">
        <f t="shared" si="1691"/>
        <v>7074.1421440948416</v>
      </c>
      <c r="MM227" s="765">
        <f t="shared" si="1691"/>
        <v>7169.6924081943835</v>
      </c>
      <c r="MN227" s="765">
        <f t="shared" si="1345"/>
        <v>81402.752381471946</v>
      </c>
    </row>
    <row r="228" spans="1:352" x14ac:dyDescent="0.25">
      <c r="A228" s="792"/>
      <c r="B228" s="255" t="s">
        <v>89</v>
      </c>
      <c r="C228" s="313"/>
      <c r="D228" s="759">
        <f t="shared" ref="D228:O228" si="1761">+D85/$D$149</f>
        <v>0</v>
      </c>
      <c r="E228" s="759">
        <f t="shared" si="1761"/>
        <v>0</v>
      </c>
      <c r="F228" s="759">
        <f t="shared" si="1761"/>
        <v>0</v>
      </c>
      <c r="G228" s="759">
        <f t="shared" si="1761"/>
        <v>0</v>
      </c>
      <c r="H228" s="759">
        <f t="shared" si="1761"/>
        <v>0</v>
      </c>
      <c r="I228" s="759">
        <f t="shared" si="1761"/>
        <v>0</v>
      </c>
      <c r="J228" s="759">
        <f t="shared" si="1761"/>
        <v>0</v>
      </c>
      <c r="K228" s="759">
        <f t="shared" si="1761"/>
        <v>0</v>
      </c>
      <c r="L228" s="759">
        <f t="shared" si="1761"/>
        <v>0</v>
      </c>
      <c r="M228" s="759">
        <f t="shared" si="1761"/>
        <v>0</v>
      </c>
      <c r="N228" s="759">
        <f t="shared" si="1761"/>
        <v>0</v>
      </c>
      <c r="O228" s="759">
        <f t="shared" si="1761"/>
        <v>0</v>
      </c>
      <c r="P228" s="765">
        <f t="shared" si="1274"/>
        <v>0</v>
      </c>
      <c r="Q228" s="761"/>
      <c r="R228" s="759">
        <f t="shared" ref="R228:AC228" si="1762">+R85/$D$149</f>
        <v>0</v>
      </c>
      <c r="S228" s="759">
        <f t="shared" si="1762"/>
        <v>0</v>
      </c>
      <c r="T228" s="759">
        <f t="shared" si="1762"/>
        <v>0</v>
      </c>
      <c r="U228" s="759">
        <f t="shared" si="1762"/>
        <v>0</v>
      </c>
      <c r="V228" s="759">
        <f t="shared" si="1762"/>
        <v>0</v>
      </c>
      <c r="W228" s="759">
        <f t="shared" si="1762"/>
        <v>0</v>
      </c>
      <c r="X228" s="759">
        <f t="shared" si="1762"/>
        <v>0</v>
      </c>
      <c r="Y228" s="759">
        <f t="shared" si="1762"/>
        <v>0</v>
      </c>
      <c r="Z228" s="759">
        <f t="shared" si="1762"/>
        <v>0</v>
      </c>
      <c r="AA228" s="759">
        <f t="shared" si="1762"/>
        <v>0</v>
      </c>
      <c r="AB228" s="759">
        <f t="shared" si="1762"/>
        <v>0</v>
      </c>
      <c r="AC228" s="759">
        <f t="shared" si="1762"/>
        <v>0</v>
      </c>
      <c r="AD228" s="765">
        <f t="shared" si="1276"/>
        <v>0</v>
      </c>
      <c r="AE228" s="761"/>
      <c r="AF228" s="759">
        <f t="shared" ref="AF228:AQ228" si="1763">+AF85/$D$149</f>
        <v>0</v>
      </c>
      <c r="AG228" s="759">
        <f t="shared" si="1763"/>
        <v>0</v>
      </c>
      <c r="AH228" s="759">
        <f t="shared" si="1763"/>
        <v>0</v>
      </c>
      <c r="AI228" s="759">
        <f t="shared" si="1763"/>
        <v>0</v>
      </c>
      <c r="AJ228" s="759">
        <f t="shared" si="1763"/>
        <v>0</v>
      </c>
      <c r="AK228" s="759">
        <f t="shared" si="1763"/>
        <v>0</v>
      </c>
      <c r="AL228" s="759">
        <f t="shared" si="1763"/>
        <v>0</v>
      </c>
      <c r="AM228" s="759">
        <f t="shared" si="1763"/>
        <v>0</v>
      </c>
      <c r="AN228" s="759">
        <f t="shared" si="1763"/>
        <v>0</v>
      </c>
      <c r="AO228" s="759">
        <f t="shared" si="1763"/>
        <v>0</v>
      </c>
      <c r="AP228" s="759">
        <f t="shared" si="1763"/>
        <v>0</v>
      </c>
      <c r="AQ228" s="759">
        <f t="shared" si="1763"/>
        <v>0</v>
      </c>
      <c r="AR228" s="765">
        <f t="shared" si="1278"/>
        <v>0</v>
      </c>
      <c r="AS228" s="761"/>
      <c r="AT228" s="759">
        <f t="shared" ref="AT228:BE228" si="1764">+AT85/$D$149</f>
        <v>0</v>
      </c>
      <c r="AU228" s="759">
        <f t="shared" si="1764"/>
        <v>0</v>
      </c>
      <c r="AV228" s="759">
        <f t="shared" si="1764"/>
        <v>0</v>
      </c>
      <c r="AW228" s="759">
        <f t="shared" si="1764"/>
        <v>0</v>
      </c>
      <c r="AX228" s="759">
        <f t="shared" si="1764"/>
        <v>0</v>
      </c>
      <c r="AY228" s="759">
        <f t="shared" si="1764"/>
        <v>0</v>
      </c>
      <c r="AZ228" s="759">
        <f t="shared" si="1764"/>
        <v>0</v>
      </c>
      <c r="BA228" s="759">
        <f t="shared" si="1764"/>
        <v>0</v>
      </c>
      <c r="BB228" s="759">
        <f t="shared" si="1764"/>
        <v>0</v>
      </c>
      <c r="BC228" s="759">
        <f t="shared" si="1764"/>
        <v>0</v>
      </c>
      <c r="BD228" s="759">
        <f t="shared" si="1764"/>
        <v>0</v>
      </c>
      <c r="BE228" s="759">
        <f t="shared" si="1764"/>
        <v>0</v>
      </c>
      <c r="BF228" s="765">
        <f t="shared" si="1280"/>
        <v>0</v>
      </c>
      <c r="BG228" s="474"/>
      <c r="BH228" s="759">
        <f t="shared" ref="BH228:BS228" si="1765">+BH85/$D$149</f>
        <v>0</v>
      </c>
      <c r="BI228" s="759">
        <f t="shared" si="1765"/>
        <v>0</v>
      </c>
      <c r="BJ228" s="759">
        <f t="shared" si="1765"/>
        <v>0</v>
      </c>
      <c r="BK228" s="759">
        <f t="shared" si="1765"/>
        <v>0</v>
      </c>
      <c r="BL228" s="759">
        <f t="shared" si="1765"/>
        <v>0</v>
      </c>
      <c r="BM228" s="759">
        <f t="shared" si="1765"/>
        <v>0</v>
      </c>
      <c r="BN228" s="759">
        <f t="shared" si="1765"/>
        <v>0</v>
      </c>
      <c r="BO228" s="759">
        <f t="shared" si="1765"/>
        <v>0</v>
      </c>
      <c r="BP228" s="759">
        <f t="shared" si="1765"/>
        <v>0</v>
      </c>
      <c r="BQ228" s="759">
        <f t="shared" si="1765"/>
        <v>0</v>
      </c>
      <c r="BR228" s="759">
        <f t="shared" si="1765"/>
        <v>0</v>
      </c>
      <c r="BS228" s="759">
        <f t="shared" si="1765"/>
        <v>0</v>
      </c>
      <c r="BT228" s="765">
        <f t="shared" si="1282"/>
        <v>0</v>
      </c>
      <c r="BU228" s="761"/>
      <c r="BV228" s="759">
        <f t="shared" ref="BV228:CG228" si="1766">+BV85/$D$149</f>
        <v>0</v>
      </c>
      <c r="BW228" s="759">
        <f t="shared" si="1766"/>
        <v>0</v>
      </c>
      <c r="BX228" s="759">
        <f t="shared" si="1766"/>
        <v>0</v>
      </c>
      <c r="BY228" s="759">
        <f t="shared" si="1766"/>
        <v>0</v>
      </c>
      <c r="BZ228" s="759">
        <f t="shared" si="1766"/>
        <v>0</v>
      </c>
      <c r="CA228" s="759">
        <f t="shared" si="1766"/>
        <v>0</v>
      </c>
      <c r="CB228" s="759">
        <f t="shared" si="1766"/>
        <v>0</v>
      </c>
      <c r="CC228" s="759">
        <f t="shared" si="1766"/>
        <v>0</v>
      </c>
      <c r="CD228" s="759">
        <f t="shared" si="1766"/>
        <v>0</v>
      </c>
      <c r="CE228" s="759">
        <f t="shared" si="1766"/>
        <v>0</v>
      </c>
      <c r="CF228" s="759">
        <f t="shared" si="1766"/>
        <v>0</v>
      </c>
      <c r="CG228" s="759">
        <f t="shared" si="1766"/>
        <v>0</v>
      </c>
      <c r="CH228" s="765">
        <f t="shared" si="1284"/>
        <v>0</v>
      </c>
      <c r="CI228" s="761"/>
      <c r="CJ228" s="759">
        <f t="shared" ref="CJ228:CU228" si="1767">+CJ85/$D$149</f>
        <v>0</v>
      </c>
      <c r="CK228" s="759">
        <f t="shared" si="1767"/>
        <v>0</v>
      </c>
      <c r="CL228" s="759">
        <f t="shared" si="1767"/>
        <v>0</v>
      </c>
      <c r="CM228" s="759">
        <f t="shared" si="1767"/>
        <v>0</v>
      </c>
      <c r="CN228" s="759">
        <f t="shared" si="1767"/>
        <v>0</v>
      </c>
      <c r="CO228" s="759">
        <f t="shared" si="1767"/>
        <v>0</v>
      </c>
      <c r="CP228" s="759">
        <f t="shared" si="1767"/>
        <v>0</v>
      </c>
      <c r="CQ228" s="759">
        <f t="shared" si="1767"/>
        <v>0</v>
      </c>
      <c r="CR228" s="759">
        <f t="shared" si="1767"/>
        <v>0</v>
      </c>
      <c r="CS228" s="759">
        <f t="shared" si="1767"/>
        <v>0</v>
      </c>
      <c r="CT228" s="759">
        <f t="shared" si="1767"/>
        <v>0</v>
      </c>
      <c r="CU228" s="759">
        <f t="shared" si="1767"/>
        <v>0</v>
      </c>
      <c r="CV228" s="765">
        <f t="shared" si="1286"/>
        <v>0</v>
      </c>
      <c r="CW228" s="761"/>
      <c r="CX228" s="759">
        <f t="shared" ref="CX228:DI228" si="1768">+CX85/$D$149</f>
        <v>0</v>
      </c>
      <c r="CY228" s="759">
        <f t="shared" si="1768"/>
        <v>0</v>
      </c>
      <c r="CZ228" s="759">
        <f t="shared" si="1768"/>
        <v>0</v>
      </c>
      <c r="DA228" s="759">
        <f t="shared" si="1768"/>
        <v>0</v>
      </c>
      <c r="DB228" s="759">
        <f t="shared" si="1768"/>
        <v>0</v>
      </c>
      <c r="DC228" s="759">
        <f t="shared" si="1768"/>
        <v>0</v>
      </c>
      <c r="DD228" s="759">
        <f t="shared" si="1768"/>
        <v>0</v>
      </c>
      <c r="DE228" s="759">
        <f t="shared" si="1768"/>
        <v>0</v>
      </c>
      <c r="DF228" s="759">
        <f t="shared" si="1768"/>
        <v>0</v>
      </c>
      <c r="DG228" s="759">
        <f t="shared" si="1768"/>
        <v>0</v>
      </c>
      <c r="DH228" s="759">
        <f t="shared" si="1768"/>
        <v>0</v>
      </c>
      <c r="DI228" s="759">
        <f t="shared" si="1768"/>
        <v>0</v>
      </c>
      <c r="DJ228" s="765">
        <f t="shared" si="1288"/>
        <v>0</v>
      </c>
      <c r="DK228" s="761"/>
      <c r="DL228" s="759">
        <f t="shared" ref="DL228:DW228" si="1769">+DL85/$D$149</f>
        <v>0</v>
      </c>
      <c r="DM228" s="759">
        <f t="shared" si="1769"/>
        <v>0</v>
      </c>
      <c r="DN228" s="759">
        <f t="shared" si="1769"/>
        <v>0</v>
      </c>
      <c r="DO228" s="759">
        <f t="shared" si="1769"/>
        <v>0</v>
      </c>
      <c r="DP228" s="759">
        <f t="shared" si="1769"/>
        <v>0</v>
      </c>
      <c r="DQ228" s="759">
        <f t="shared" si="1769"/>
        <v>0</v>
      </c>
      <c r="DR228" s="759">
        <f t="shared" si="1769"/>
        <v>0</v>
      </c>
      <c r="DS228" s="759">
        <f t="shared" si="1769"/>
        <v>0</v>
      </c>
      <c r="DT228" s="759">
        <f t="shared" si="1769"/>
        <v>0</v>
      </c>
      <c r="DU228" s="759">
        <f t="shared" si="1769"/>
        <v>0</v>
      </c>
      <c r="DV228" s="759">
        <f t="shared" si="1769"/>
        <v>0</v>
      </c>
      <c r="DW228" s="759">
        <f t="shared" si="1769"/>
        <v>0</v>
      </c>
      <c r="DX228" s="765">
        <f t="shared" si="1290"/>
        <v>0</v>
      </c>
      <c r="DY228" s="761"/>
      <c r="DZ228" s="759">
        <f t="shared" ref="DZ228:EK228" si="1770">+DZ85/$D$149</f>
        <v>0</v>
      </c>
      <c r="EA228" s="759">
        <f t="shared" si="1770"/>
        <v>0</v>
      </c>
      <c r="EB228" s="759">
        <f t="shared" si="1770"/>
        <v>0</v>
      </c>
      <c r="EC228" s="759">
        <f t="shared" si="1770"/>
        <v>0</v>
      </c>
      <c r="ED228" s="759">
        <f t="shared" si="1770"/>
        <v>0</v>
      </c>
      <c r="EE228" s="759">
        <f t="shared" si="1770"/>
        <v>0</v>
      </c>
      <c r="EF228" s="759">
        <f t="shared" si="1770"/>
        <v>0</v>
      </c>
      <c r="EG228" s="759">
        <f t="shared" si="1770"/>
        <v>0</v>
      </c>
      <c r="EH228" s="759">
        <f t="shared" si="1770"/>
        <v>0</v>
      </c>
      <c r="EI228" s="759">
        <f t="shared" si="1770"/>
        <v>0</v>
      </c>
      <c r="EJ228" s="759">
        <f t="shared" si="1770"/>
        <v>0</v>
      </c>
      <c r="EK228" s="759">
        <f t="shared" si="1770"/>
        <v>0</v>
      </c>
      <c r="EL228" s="765">
        <f t="shared" si="1292"/>
        <v>0</v>
      </c>
      <c r="EM228" s="761"/>
      <c r="EN228" s="759">
        <f t="shared" ref="EN228:EY228" si="1771">+EN85/$D$149</f>
        <v>0</v>
      </c>
      <c r="EO228" s="759">
        <f t="shared" si="1771"/>
        <v>0</v>
      </c>
      <c r="EP228" s="759">
        <f t="shared" si="1771"/>
        <v>0</v>
      </c>
      <c r="EQ228" s="759">
        <f t="shared" si="1771"/>
        <v>0</v>
      </c>
      <c r="ER228" s="759">
        <f t="shared" si="1771"/>
        <v>0</v>
      </c>
      <c r="ES228" s="759">
        <f t="shared" si="1771"/>
        <v>0</v>
      </c>
      <c r="ET228" s="759">
        <f t="shared" si="1771"/>
        <v>0</v>
      </c>
      <c r="EU228" s="759">
        <f t="shared" si="1771"/>
        <v>0</v>
      </c>
      <c r="EV228" s="759">
        <f t="shared" si="1771"/>
        <v>0</v>
      </c>
      <c r="EW228" s="759">
        <f t="shared" si="1771"/>
        <v>0</v>
      </c>
      <c r="EX228" s="759">
        <f t="shared" si="1771"/>
        <v>0</v>
      </c>
      <c r="EY228" s="759">
        <f t="shared" si="1771"/>
        <v>0</v>
      </c>
      <c r="EZ228" s="765">
        <f t="shared" si="1294"/>
        <v>0</v>
      </c>
      <c r="FA228" s="761"/>
      <c r="FB228" s="759">
        <f t="shared" ref="FB228:FM228" si="1772">+FB85/$D$149</f>
        <v>0</v>
      </c>
      <c r="FC228" s="759">
        <f t="shared" si="1772"/>
        <v>0</v>
      </c>
      <c r="FD228" s="759">
        <f t="shared" si="1772"/>
        <v>0</v>
      </c>
      <c r="FE228" s="759">
        <f t="shared" si="1772"/>
        <v>0</v>
      </c>
      <c r="FF228" s="759">
        <f t="shared" si="1772"/>
        <v>0</v>
      </c>
      <c r="FG228" s="759">
        <f t="shared" si="1772"/>
        <v>0</v>
      </c>
      <c r="FH228" s="759">
        <f t="shared" si="1772"/>
        <v>0</v>
      </c>
      <c r="FI228" s="759">
        <f t="shared" si="1772"/>
        <v>0</v>
      </c>
      <c r="FJ228" s="759">
        <f t="shared" si="1772"/>
        <v>0</v>
      </c>
      <c r="FK228" s="759">
        <f t="shared" si="1772"/>
        <v>0</v>
      </c>
      <c r="FL228" s="759">
        <f t="shared" si="1772"/>
        <v>0</v>
      </c>
      <c r="FM228" s="759">
        <f t="shared" si="1772"/>
        <v>0</v>
      </c>
      <c r="FN228" s="765">
        <f t="shared" si="1296"/>
        <v>0</v>
      </c>
      <c r="FO228" s="761"/>
      <c r="FP228" s="759">
        <f t="shared" ref="FP228:GA228" si="1773">+FP85/$D$149</f>
        <v>0</v>
      </c>
      <c r="FQ228" s="759">
        <f t="shared" si="1773"/>
        <v>0</v>
      </c>
      <c r="FR228" s="759">
        <f t="shared" si="1773"/>
        <v>0</v>
      </c>
      <c r="FS228" s="759">
        <f t="shared" si="1773"/>
        <v>0</v>
      </c>
      <c r="FT228" s="759">
        <f t="shared" si="1773"/>
        <v>0</v>
      </c>
      <c r="FU228" s="759">
        <f t="shared" si="1773"/>
        <v>0</v>
      </c>
      <c r="FV228" s="759">
        <f t="shared" si="1773"/>
        <v>0</v>
      </c>
      <c r="FW228" s="759">
        <f t="shared" si="1773"/>
        <v>0</v>
      </c>
      <c r="FX228" s="759">
        <f t="shared" si="1773"/>
        <v>0</v>
      </c>
      <c r="FY228" s="759">
        <f t="shared" si="1773"/>
        <v>0</v>
      </c>
      <c r="FZ228" s="759">
        <f t="shared" si="1773"/>
        <v>0</v>
      </c>
      <c r="GA228" s="759">
        <f t="shared" si="1773"/>
        <v>0</v>
      </c>
      <c r="GB228" s="765">
        <f t="shared" si="1298"/>
        <v>0</v>
      </c>
      <c r="GC228" s="761"/>
      <c r="GD228" s="759">
        <f t="shared" ref="GD228:GO228" si="1774">+GD85/$D$149</f>
        <v>0</v>
      </c>
      <c r="GE228" s="759">
        <f t="shared" si="1774"/>
        <v>0</v>
      </c>
      <c r="GF228" s="759">
        <f t="shared" si="1774"/>
        <v>0</v>
      </c>
      <c r="GG228" s="759">
        <f t="shared" si="1774"/>
        <v>0</v>
      </c>
      <c r="GH228" s="759">
        <f t="shared" si="1774"/>
        <v>0</v>
      </c>
      <c r="GI228" s="759">
        <f t="shared" si="1774"/>
        <v>0</v>
      </c>
      <c r="GJ228" s="759">
        <f t="shared" si="1774"/>
        <v>0</v>
      </c>
      <c r="GK228" s="759">
        <f t="shared" si="1774"/>
        <v>0</v>
      </c>
      <c r="GL228" s="759">
        <f t="shared" si="1774"/>
        <v>0</v>
      </c>
      <c r="GM228" s="759">
        <f t="shared" si="1774"/>
        <v>0</v>
      </c>
      <c r="GN228" s="759">
        <f t="shared" si="1774"/>
        <v>0</v>
      </c>
      <c r="GO228" s="759">
        <f t="shared" si="1774"/>
        <v>0</v>
      </c>
      <c r="GP228" s="765">
        <f t="shared" si="1300"/>
        <v>0</v>
      </c>
      <c r="GQ228" s="761"/>
      <c r="GR228" s="759">
        <f t="shared" ref="GR228:HC228" si="1775">+GR85/$D$149</f>
        <v>0</v>
      </c>
      <c r="GS228" s="759">
        <f t="shared" si="1775"/>
        <v>0</v>
      </c>
      <c r="GT228" s="759">
        <f t="shared" si="1775"/>
        <v>0</v>
      </c>
      <c r="GU228" s="759">
        <f t="shared" si="1775"/>
        <v>0</v>
      </c>
      <c r="GV228" s="759">
        <f t="shared" si="1775"/>
        <v>0</v>
      </c>
      <c r="GW228" s="759">
        <f t="shared" si="1775"/>
        <v>0</v>
      </c>
      <c r="GX228" s="759">
        <f t="shared" si="1775"/>
        <v>0</v>
      </c>
      <c r="GY228" s="759">
        <f t="shared" si="1775"/>
        <v>0</v>
      </c>
      <c r="GZ228" s="759">
        <f t="shared" si="1775"/>
        <v>0</v>
      </c>
      <c r="HA228" s="759">
        <f t="shared" si="1775"/>
        <v>0</v>
      </c>
      <c r="HB228" s="759">
        <f t="shared" si="1775"/>
        <v>0</v>
      </c>
      <c r="HC228" s="759">
        <f t="shared" si="1775"/>
        <v>0</v>
      </c>
      <c r="HD228" s="765">
        <f t="shared" si="1336"/>
        <v>0</v>
      </c>
      <c r="HE228" s="761"/>
      <c r="HF228" s="759">
        <f t="shared" ref="HF228:HQ228" si="1776">+HF85/$D$149</f>
        <v>0</v>
      </c>
      <c r="HG228" s="759">
        <f t="shared" si="1776"/>
        <v>0</v>
      </c>
      <c r="HH228" s="759">
        <f t="shared" si="1776"/>
        <v>0</v>
      </c>
      <c r="HI228" s="759">
        <f t="shared" si="1776"/>
        <v>0</v>
      </c>
      <c r="HJ228" s="759">
        <f t="shared" si="1776"/>
        <v>0</v>
      </c>
      <c r="HK228" s="759">
        <f t="shared" si="1776"/>
        <v>0</v>
      </c>
      <c r="HL228" s="759">
        <f t="shared" si="1776"/>
        <v>0</v>
      </c>
      <c r="HM228" s="759">
        <f t="shared" si="1776"/>
        <v>0</v>
      </c>
      <c r="HN228" s="759">
        <f t="shared" si="1776"/>
        <v>0</v>
      </c>
      <c r="HO228" s="759">
        <f t="shared" si="1776"/>
        <v>0</v>
      </c>
      <c r="HP228" s="759">
        <f t="shared" si="1776"/>
        <v>0</v>
      </c>
      <c r="HQ228" s="759">
        <f t="shared" si="1776"/>
        <v>0</v>
      </c>
      <c r="HR228" s="765">
        <f t="shared" si="1303"/>
        <v>0</v>
      </c>
      <c r="HS228" s="761"/>
      <c r="HT228" s="759">
        <f t="shared" ref="HT228:IE228" si="1777">+HT85/$D$149</f>
        <v>0</v>
      </c>
      <c r="HU228" s="759">
        <f t="shared" si="1777"/>
        <v>0</v>
      </c>
      <c r="HV228" s="759">
        <f t="shared" si="1777"/>
        <v>0</v>
      </c>
      <c r="HW228" s="759">
        <f t="shared" si="1777"/>
        <v>0</v>
      </c>
      <c r="HX228" s="759">
        <f t="shared" si="1777"/>
        <v>0</v>
      </c>
      <c r="HY228" s="759">
        <f t="shared" si="1777"/>
        <v>0</v>
      </c>
      <c r="HZ228" s="759">
        <f t="shared" si="1777"/>
        <v>0</v>
      </c>
      <c r="IA228" s="759">
        <f t="shared" si="1777"/>
        <v>0</v>
      </c>
      <c r="IB228" s="759">
        <f t="shared" si="1777"/>
        <v>0</v>
      </c>
      <c r="IC228" s="759">
        <f t="shared" si="1777"/>
        <v>0</v>
      </c>
      <c r="ID228" s="759">
        <f t="shared" si="1777"/>
        <v>0</v>
      </c>
      <c r="IE228" s="759">
        <f t="shared" si="1777"/>
        <v>0</v>
      </c>
      <c r="IF228" s="765">
        <f t="shared" si="1305"/>
        <v>0</v>
      </c>
      <c r="IG228" s="761"/>
      <c r="IH228" s="759">
        <f t="shared" ref="IH228:IS228" si="1778">+IH85/$D$149</f>
        <v>0</v>
      </c>
      <c r="II228" s="759">
        <f t="shared" si="1778"/>
        <v>0</v>
      </c>
      <c r="IJ228" s="759">
        <f t="shared" si="1778"/>
        <v>0</v>
      </c>
      <c r="IK228" s="759">
        <f t="shared" si="1778"/>
        <v>0</v>
      </c>
      <c r="IL228" s="759">
        <f t="shared" si="1778"/>
        <v>0</v>
      </c>
      <c r="IM228" s="759">
        <f t="shared" si="1778"/>
        <v>0</v>
      </c>
      <c r="IN228" s="759">
        <f t="shared" si="1778"/>
        <v>0</v>
      </c>
      <c r="IO228" s="759">
        <f t="shared" si="1778"/>
        <v>0</v>
      </c>
      <c r="IP228" s="759">
        <f t="shared" si="1778"/>
        <v>0</v>
      </c>
      <c r="IQ228" s="759">
        <f t="shared" si="1778"/>
        <v>0</v>
      </c>
      <c r="IR228" s="759">
        <f t="shared" si="1778"/>
        <v>0</v>
      </c>
      <c r="IS228" s="759">
        <f t="shared" si="1778"/>
        <v>0</v>
      </c>
      <c r="IT228" s="765">
        <f t="shared" si="1307"/>
        <v>0</v>
      </c>
      <c r="IU228" s="761"/>
      <c r="IV228" s="759">
        <f t="shared" ref="IV228:JG228" si="1779">+IV85/$D$149</f>
        <v>0</v>
      </c>
      <c r="IW228" s="759">
        <f t="shared" si="1779"/>
        <v>0</v>
      </c>
      <c r="IX228" s="759">
        <f t="shared" si="1779"/>
        <v>0</v>
      </c>
      <c r="IY228" s="759">
        <f t="shared" si="1779"/>
        <v>0</v>
      </c>
      <c r="IZ228" s="759">
        <f t="shared" si="1779"/>
        <v>0</v>
      </c>
      <c r="JA228" s="759">
        <f t="shared" si="1779"/>
        <v>0</v>
      </c>
      <c r="JB228" s="759">
        <f t="shared" si="1779"/>
        <v>0</v>
      </c>
      <c r="JC228" s="759">
        <f t="shared" si="1779"/>
        <v>0</v>
      </c>
      <c r="JD228" s="759">
        <f t="shared" si="1779"/>
        <v>0</v>
      </c>
      <c r="JE228" s="759">
        <f t="shared" si="1779"/>
        <v>0</v>
      </c>
      <c r="JF228" s="759">
        <f t="shared" si="1779"/>
        <v>0</v>
      </c>
      <c r="JG228" s="759">
        <f t="shared" si="1779"/>
        <v>0</v>
      </c>
      <c r="JH228" s="765">
        <f t="shared" si="1309"/>
        <v>0</v>
      </c>
      <c r="JI228" s="761"/>
      <c r="JJ228" s="759">
        <f t="shared" ref="JJ228:JU228" si="1780">+JJ85/$D$149</f>
        <v>0</v>
      </c>
      <c r="JK228" s="759">
        <f t="shared" si="1780"/>
        <v>0</v>
      </c>
      <c r="JL228" s="759">
        <f t="shared" si="1780"/>
        <v>0</v>
      </c>
      <c r="JM228" s="759">
        <f t="shared" si="1780"/>
        <v>0</v>
      </c>
      <c r="JN228" s="759">
        <f t="shared" si="1780"/>
        <v>0</v>
      </c>
      <c r="JO228" s="759">
        <f t="shared" si="1780"/>
        <v>0</v>
      </c>
      <c r="JP228" s="759">
        <f t="shared" si="1780"/>
        <v>0</v>
      </c>
      <c r="JQ228" s="759">
        <f t="shared" si="1780"/>
        <v>0</v>
      </c>
      <c r="JR228" s="759">
        <f t="shared" si="1780"/>
        <v>0</v>
      </c>
      <c r="JS228" s="759">
        <f t="shared" si="1780"/>
        <v>0</v>
      </c>
      <c r="JT228" s="759">
        <f t="shared" si="1780"/>
        <v>0</v>
      </c>
      <c r="JU228" s="759">
        <f t="shared" si="1780"/>
        <v>0</v>
      </c>
      <c r="JV228" s="765">
        <f t="shared" si="1311"/>
        <v>0</v>
      </c>
      <c r="JW228" s="761"/>
      <c r="JX228" s="759">
        <f t="shared" ref="JX228:KI228" si="1781">+JX85/$D$149</f>
        <v>0</v>
      </c>
      <c r="JY228" s="759">
        <f t="shared" si="1781"/>
        <v>0</v>
      </c>
      <c r="JZ228" s="759">
        <f t="shared" si="1781"/>
        <v>0</v>
      </c>
      <c r="KA228" s="759">
        <f t="shared" si="1781"/>
        <v>0</v>
      </c>
      <c r="KB228" s="759">
        <f t="shared" si="1781"/>
        <v>0</v>
      </c>
      <c r="KC228" s="759">
        <f t="shared" si="1781"/>
        <v>0</v>
      </c>
      <c r="KD228" s="759">
        <f t="shared" si="1781"/>
        <v>0</v>
      </c>
      <c r="KE228" s="759">
        <f t="shared" si="1781"/>
        <v>0</v>
      </c>
      <c r="KF228" s="759">
        <f t="shared" si="1781"/>
        <v>0</v>
      </c>
      <c r="KG228" s="759">
        <f t="shared" si="1781"/>
        <v>0</v>
      </c>
      <c r="KH228" s="759">
        <f t="shared" si="1781"/>
        <v>0</v>
      </c>
      <c r="KI228" s="759">
        <f t="shared" si="1781"/>
        <v>0</v>
      </c>
      <c r="KJ228" s="765">
        <f t="shared" si="1313"/>
        <v>0</v>
      </c>
      <c r="KK228" s="761"/>
      <c r="KL228" s="759">
        <f t="shared" ref="KL228:KW228" si="1782">+KL85/$D$149</f>
        <v>0</v>
      </c>
      <c r="KM228" s="759">
        <f t="shared" si="1782"/>
        <v>0</v>
      </c>
      <c r="KN228" s="759">
        <f t="shared" si="1782"/>
        <v>0</v>
      </c>
      <c r="KO228" s="759">
        <f t="shared" si="1782"/>
        <v>0</v>
      </c>
      <c r="KP228" s="759">
        <f t="shared" si="1782"/>
        <v>0</v>
      </c>
      <c r="KQ228" s="759">
        <f t="shared" si="1782"/>
        <v>0</v>
      </c>
      <c r="KR228" s="759">
        <f t="shared" si="1782"/>
        <v>0</v>
      </c>
      <c r="KS228" s="759">
        <f t="shared" si="1782"/>
        <v>0</v>
      </c>
      <c r="KT228" s="759">
        <f t="shared" si="1782"/>
        <v>0</v>
      </c>
      <c r="KU228" s="759">
        <f t="shared" si="1782"/>
        <v>0</v>
      </c>
      <c r="KV228" s="759">
        <f t="shared" si="1782"/>
        <v>0</v>
      </c>
      <c r="KW228" s="759">
        <f t="shared" si="1782"/>
        <v>0</v>
      </c>
      <c r="KX228" s="765">
        <f t="shared" si="1315"/>
        <v>0</v>
      </c>
      <c r="KY228" s="761"/>
      <c r="KZ228" s="759">
        <f t="shared" ref="KZ228:LK228" si="1783">+KZ85/$D$149</f>
        <v>0</v>
      </c>
      <c r="LA228" s="759">
        <f t="shared" si="1783"/>
        <v>0</v>
      </c>
      <c r="LB228" s="759">
        <f t="shared" si="1783"/>
        <v>0</v>
      </c>
      <c r="LC228" s="759">
        <f t="shared" si="1783"/>
        <v>0</v>
      </c>
      <c r="LD228" s="759">
        <f t="shared" si="1783"/>
        <v>0</v>
      </c>
      <c r="LE228" s="759">
        <f t="shared" si="1783"/>
        <v>0</v>
      </c>
      <c r="LF228" s="759">
        <f t="shared" si="1783"/>
        <v>0</v>
      </c>
      <c r="LG228" s="759">
        <f t="shared" si="1783"/>
        <v>0</v>
      </c>
      <c r="LH228" s="759">
        <f t="shared" si="1783"/>
        <v>0</v>
      </c>
      <c r="LI228" s="759">
        <f t="shared" si="1783"/>
        <v>0</v>
      </c>
      <c r="LJ228" s="759">
        <f t="shared" si="1783"/>
        <v>0</v>
      </c>
      <c r="LK228" s="759">
        <f t="shared" si="1783"/>
        <v>0</v>
      </c>
      <c r="LL228" s="765">
        <f t="shared" si="1317"/>
        <v>0</v>
      </c>
      <c r="LM228" s="761"/>
      <c r="LN228" s="759">
        <v>0</v>
      </c>
      <c r="LO228" s="764">
        <v>0</v>
      </c>
      <c r="LP228" s="763">
        <v>0</v>
      </c>
      <c r="LQ228" s="763">
        <v>0</v>
      </c>
      <c r="LR228" s="763">
        <v>0</v>
      </c>
      <c r="LS228" s="763">
        <v>0</v>
      </c>
      <c r="LT228" s="763">
        <v>0</v>
      </c>
      <c r="LU228" s="763">
        <v>0</v>
      </c>
      <c r="LV228" s="763">
        <v>0</v>
      </c>
      <c r="LW228" s="763">
        <v>0</v>
      </c>
      <c r="LX228" s="763">
        <v>0</v>
      </c>
      <c r="LY228" s="763">
        <v>0</v>
      </c>
      <c r="LZ228" s="765">
        <f t="shared" si="1318"/>
        <v>0</v>
      </c>
      <c r="MA228" s="761"/>
      <c r="MB228" s="765">
        <f t="shared" si="1691"/>
        <v>0</v>
      </c>
      <c r="MC228" s="765">
        <f t="shared" si="1691"/>
        <v>0</v>
      </c>
      <c r="MD228" s="765">
        <f t="shared" si="1691"/>
        <v>0</v>
      </c>
      <c r="ME228" s="765">
        <f t="shared" si="1691"/>
        <v>0</v>
      </c>
      <c r="MF228" s="765">
        <f t="shared" si="1691"/>
        <v>0</v>
      </c>
      <c r="MG228" s="765">
        <f t="shared" si="1691"/>
        <v>0</v>
      </c>
      <c r="MH228" s="765">
        <f t="shared" si="1691"/>
        <v>0</v>
      </c>
      <c r="MI228" s="765">
        <f t="shared" si="1691"/>
        <v>0</v>
      </c>
      <c r="MJ228" s="765">
        <f t="shared" si="1691"/>
        <v>0</v>
      </c>
      <c r="MK228" s="765">
        <f t="shared" si="1691"/>
        <v>0</v>
      </c>
      <c r="ML228" s="765">
        <f t="shared" si="1691"/>
        <v>0</v>
      </c>
      <c r="MM228" s="765">
        <f t="shared" si="1691"/>
        <v>0</v>
      </c>
      <c r="MN228" s="765">
        <f t="shared" si="1345"/>
        <v>0</v>
      </c>
    </row>
    <row r="229" spans="1:352" x14ac:dyDescent="0.25">
      <c r="A229" s="792"/>
      <c r="B229" s="394"/>
      <c r="C229" s="313"/>
      <c r="D229" s="770"/>
      <c r="E229" s="771"/>
      <c r="F229" s="771"/>
      <c r="G229" s="771"/>
      <c r="H229" s="771"/>
      <c r="I229" s="771"/>
      <c r="J229" s="771"/>
      <c r="K229" s="771"/>
      <c r="L229" s="771"/>
      <c r="M229" s="771"/>
      <c r="N229" s="771"/>
      <c r="O229" s="771"/>
      <c r="P229" s="765"/>
      <c r="Q229" s="761"/>
      <c r="R229" s="770"/>
      <c r="S229" s="771"/>
      <c r="T229" s="771"/>
      <c r="U229" s="771"/>
      <c r="V229" s="771"/>
      <c r="W229" s="771"/>
      <c r="X229" s="771"/>
      <c r="Y229" s="771"/>
      <c r="Z229" s="771"/>
      <c r="AA229" s="771"/>
      <c r="AB229" s="771"/>
      <c r="AC229" s="771"/>
      <c r="AD229" s="765"/>
      <c r="AE229" s="761"/>
      <c r="AF229" s="770"/>
      <c r="AG229" s="771"/>
      <c r="AH229" s="771"/>
      <c r="AI229" s="771"/>
      <c r="AJ229" s="771"/>
      <c r="AK229" s="771"/>
      <c r="AL229" s="771"/>
      <c r="AM229" s="771"/>
      <c r="AN229" s="771"/>
      <c r="AO229" s="771"/>
      <c r="AP229" s="771"/>
      <c r="AQ229" s="771"/>
      <c r="AR229" s="765"/>
      <c r="AS229" s="761"/>
      <c r="AT229" s="770"/>
      <c r="AU229" s="771"/>
      <c r="AV229" s="771"/>
      <c r="AW229" s="771"/>
      <c r="AX229" s="771"/>
      <c r="AY229" s="771"/>
      <c r="AZ229" s="771"/>
      <c r="BA229" s="771"/>
      <c r="BB229" s="771"/>
      <c r="BC229" s="771"/>
      <c r="BD229" s="771"/>
      <c r="BE229" s="771"/>
      <c r="BF229" s="765"/>
      <c r="BG229" s="474"/>
      <c r="BH229" s="770"/>
      <c r="BI229" s="771"/>
      <c r="BJ229" s="771"/>
      <c r="BK229" s="771"/>
      <c r="BL229" s="771"/>
      <c r="BM229" s="771"/>
      <c r="BN229" s="771"/>
      <c r="BO229" s="771"/>
      <c r="BP229" s="771"/>
      <c r="BQ229" s="771"/>
      <c r="BR229" s="771"/>
      <c r="BS229" s="771"/>
      <c r="BT229" s="765"/>
      <c r="BU229" s="761"/>
      <c r="BV229" s="770"/>
      <c r="BW229" s="771"/>
      <c r="BX229" s="771"/>
      <c r="BY229" s="771"/>
      <c r="BZ229" s="771"/>
      <c r="CA229" s="771"/>
      <c r="CB229" s="771"/>
      <c r="CC229" s="771"/>
      <c r="CD229" s="771"/>
      <c r="CE229" s="771"/>
      <c r="CF229" s="771"/>
      <c r="CG229" s="771"/>
      <c r="CH229" s="765"/>
      <c r="CI229" s="761"/>
      <c r="CJ229" s="770"/>
      <c r="CK229" s="771"/>
      <c r="CL229" s="771"/>
      <c r="CM229" s="771"/>
      <c r="CN229" s="771"/>
      <c r="CO229" s="771"/>
      <c r="CP229" s="771"/>
      <c r="CQ229" s="771"/>
      <c r="CR229" s="771"/>
      <c r="CS229" s="771"/>
      <c r="CT229" s="771"/>
      <c r="CU229" s="771"/>
      <c r="CV229" s="765"/>
      <c r="CW229" s="761"/>
      <c r="CX229" s="770"/>
      <c r="CY229" s="771"/>
      <c r="CZ229" s="771"/>
      <c r="DA229" s="771"/>
      <c r="DB229" s="771"/>
      <c r="DC229" s="771"/>
      <c r="DD229" s="771"/>
      <c r="DE229" s="771"/>
      <c r="DF229" s="771"/>
      <c r="DG229" s="771"/>
      <c r="DH229" s="771"/>
      <c r="DI229" s="771"/>
      <c r="DJ229" s="765"/>
      <c r="DK229" s="761"/>
      <c r="DL229" s="770"/>
      <c r="DM229" s="771"/>
      <c r="DN229" s="771"/>
      <c r="DO229" s="771"/>
      <c r="DP229" s="771"/>
      <c r="DQ229" s="771"/>
      <c r="DR229" s="771"/>
      <c r="DS229" s="771"/>
      <c r="DT229" s="771"/>
      <c r="DU229" s="771"/>
      <c r="DV229" s="771"/>
      <c r="DW229" s="771"/>
      <c r="DX229" s="765"/>
      <c r="DY229" s="761"/>
      <c r="DZ229" s="770"/>
      <c r="EA229" s="771"/>
      <c r="EB229" s="771"/>
      <c r="EC229" s="771"/>
      <c r="ED229" s="771"/>
      <c r="EE229" s="771"/>
      <c r="EF229" s="771"/>
      <c r="EG229" s="771"/>
      <c r="EH229" s="771"/>
      <c r="EI229" s="771"/>
      <c r="EJ229" s="771"/>
      <c r="EK229" s="771"/>
      <c r="EL229" s="765"/>
      <c r="EM229" s="761"/>
      <c r="EN229" s="770"/>
      <c r="EO229" s="771"/>
      <c r="EP229" s="771"/>
      <c r="EQ229" s="771"/>
      <c r="ER229" s="771"/>
      <c r="ES229" s="771"/>
      <c r="ET229" s="771"/>
      <c r="EU229" s="771"/>
      <c r="EV229" s="771"/>
      <c r="EW229" s="771"/>
      <c r="EX229" s="771"/>
      <c r="EY229" s="771"/>
      <c r="EZ229" s="765"/>
      <c r="FA229" s="761"/>
      <c r="FB229" s="770"/>
      <c r="FC229" s="771"/>
      <c r="FD229" s="771"/>
      <c r="FE229" s="771"/>
      <c r="FF229" s="771"/>
      <c r="FG229" s="771"/>
      <c r="FH229" s="771"/>
      <c r="FI229" s="771"/>
      <c r="FJ229" s="771"/>
      <c r="FK229" s="771"/>
      <c r="FL229" s="771"/>
      <c r="FM229" s="771"/>
      <c r="FN229" s="765"/>
      <c r="FO229" s="761"/>
      <c r="FP229" s="770"/>
      <c r="FQ229" s="771"/>
      <c r="FR229" s="771"/>
      <c r="FS229" s="771"/>
      <c r="FT229" s="771"/>
      <c r="FU229" s="771"/>
      <c r="FV229" s="771"/>
      <c r="FW229" s="771"/>
      <c r="FX229" s="771"/>
      <c r="FY229" s="771"/>
      <c r="FZ229" s="771"/>
      <c r="GA229" s="771"/>
      <c r="GB229" s="765"/>
      <c r="GC229" s="761"/>
      <c r="GD229" s="770"/>
      <c r="GE229" s="771"/>
      <c r="GF229" s="771"/>
      <c r="GG229" s="771"/>
      <c r="GH229" s="771"/>
      <c r="GI229" s="771"/>
      <c r="GJ229" s="771"/>
      <c r="GK229" s="771"/>
      <c r="GL229" s="771"/>
      <c r="GM229" s="771"/>
      <c r="GN229" s="771"/>
      <c r="GO229" s="771"/>
      <c r="GP229" s="765"/>
      <c r="GQ229" s="761"/>
      <c r="GR229" s="770"/>
      <c r="GS229" s="771"/>
      <c r="GT229" s="771"/>
      <c r="GU229" s="771"/>
      <c r="GV229" s="771"/>
      <c r="GW229" s="771"/>
      <c r="GX229" s="771"/>
      <c r="GY229" s="771"/>
      <c r="GZ229" s="771"/>
      <c r="HA229" s="771"/>
      <c r="HB229" s="771"/>
      <c r="HC229" s="771"/>
      <c r="HD229" s="765"/>
      <c r="HE229" s="761"/>
      <c r="HF229" s="770"/>
      <c r="HG229" s="771"/>
      <c r="HH229" s="771"/>
      <c r="HI229" s="771"/>
      <c r="HJ229" s="771"/>
      <c r="HK229" s="771"/>
      <c r="HL229" s="771"/>
      <c r="HM229" s="771"/>
      <c r="HN229" s="771"/>
      <c r="HO229" s="771"/>
      <c r="HP229" s="771"/>
      <c r="HQ229" s="771"/>
      <c r="HR229" s="765"/>
      <c r="HS229" s="761"/>
      <c r="HT229" s="770"/>
      <c r="HU229" s="771"/>
      <c r="HV229" s="771"/>
      <c r="HW229" s="771"/>
      <c r="HX229" s="771"/>
      <c r="HY229" s="771"/>
      <c r="HZ229" s="771"/>
      <c r="IA229" s="771"/>
      <c r="IB229" s="771"/>
      <c r="IC229" s="771"/>
      <c r="ID229" s="771"/>
      <c r="IE229" s="771"/>
      <c r="IF229" s="765"/>
      <c r="IG229" s="761"/>
      <c r="IH229" s="770"/>
      <c r="II229" s="771"/>
      <c r="IJ229" s="771"/>
      <c r="IK229" s="771"/>
      <c r="IL229" s="771"/>
      <c r="IM229" s="771"/>
      <c r="IN229" s="771"/>
      <c r="IO229" s="771"/>
      <c r="IP229" s="771"/>
      <c r="IQ229" s="771"/>
      <c r="IR229" s="771"/>
      <c r="IS229" s="771"/>
      <c r="IT229" s="765"/>
      <c r="IU229" s="761"/>
      <c r="IV229" s="770"/>
      <c r="IW229" s="771"/>
      <c r="IX229" s="771"/>
      <c r="IY229" s="771"/>
      <c r="IZ229" s="771"/>
      <c r="JA229" s="771"/>
      <c r="JB229" s="771"/>
      <c r="JC229" s="771"/>
      <c r="JD229" s="771"/>
      <c r="JE229" s="771"/>
      <c r="JF229" s="771"/>
      <c r="JG229" s="771"/>
      <c r="JH229" s="765"/>
      <c r="JI229" s="761"/>
      <c r="JJ229" s="770"/>
      <c r="JK229" s="771"/>
      <c r="JL229" s="771"/>
      <c r="JM229" s="771"/>
      <c r="JN229" s="771"/>
      <c r="JO229" s="771"/>
      <c r="JP229" s="771"/>
      <c r="JQ229" s="771"/>
      <c r="JR229" s="771"/>
      <c r="JS229" s="771"/>
      <c r="JT229" s="771"/>
      <c r="JU229" s="771"/>
      <c r="JV229" s="765"/>
      <c r="JW229" s="761"/>
      <c r="JX229" s="770"/>
      <c r="JY229" s="771"/>
      <c r="JZ229" s="771"/>
      <c r="KA229" s="771"/>
      <c r="KB229" s="771"/>
      <c r="KC229" s="771"/>
      <c r="KD229" s="771"/>
      <c r="KE229" s="771"/>
      <c r="KF229" s="771"/>
      <c r="KG229" s="771"/>
      <c r="KH229" s="771"/>
      <c r="KI229" s="771"/>
      <c r="KJ229" s="765"/>
      <c r="KK229" s="761"/>
      <c r="KL229" s="770"/>
      <c r="KM229" s="771"/>
      <c r="KN229" s="771"/>
      <c r="KO229" s="771"/>
      <c r="KP229" s="771"/>
      <c r="KQ229" s="771"/>
      <c r="KR229" s="771"/>
      <c r="KS229" s="771"/>
      <c r="KT229" s="771"/>
      <c r="KU229" s="771"/>
      <c r="KV229" s="771"/>
      <c r="KW229" s="771"/>
      <c r="KX229" s="765"/>
      <c r="KY229" s="761"/>
      <c r="KZ229" s="770"/>
      <c r="LA229" s="771"/>
      <c r="LB229" s="771"/>
      <c r="LC229" s="771"/>
      <c r="LD229" s="771"/>
      <c r="LE229" s="771"/>
      <c r="LF229" s="771"/>
      <c r="LG229" s="771"/>
      <c r="LH229" s="771"/>
      <c r="LI229" s="771"/>
      <c r="LJ229" s="771"/>
      <c r="LK229" s="771"/>
      <c r="LL229" s="765"/>
      <c r="LM229" s="761"/>
      <c r="LN229" s="770"/>
      <c r="LO229" s="771"/>
      <c r="LP229" s="771"/>
      <c r="LQ229" s="771"/>
      <c r="LR229" s="771"/>
      <c r="LS229" s="771"/>
      <c r="LT229" s="771"/>
      <c r="LU229" s="771"/>
      <c r="LV229" s="771"/>
      <c r="LW229" s="771"/>
      <c r="LX229" s="771"/>
      <c r="LY229" s="771"/>
      <c r="LZ229" s="765"/>
      <c r="MA229" s="761"/>
      <c r="MB229" s="765"/>
      <c r="MC229" s="765"/>
      <c r="MD229" s="765"/>
      <c r="ME229" s="765"/>
      <c r="MF229" s="765"/>
      <c r="MG229" s="765"/>
      <c r="MH229" s="765"/>
      <c r="MI229" s="765"/>
      <c r="MJ229" s="765"/>
      <c r="MK229" s="765"/>
      <c r="ML229" s="765"/>
      <c r="MM229" s="765"/>
      <c r="MN229" s="765"/>
    </row>
    <row r="230" spans="1:352" x14ac:dyDescent="0.3">
      <c r="A230" s="792"/>
      <c r="B230" s="398" t="s">
        <v>184</v>
      </c>
      <c r="C230" s="313"/>
      <c r="D230" s="779">
        <f>SUM(D208:D229)</f>
        <v>3681.5581557606629</v>
      </c>
      <c r="E230" s="780">
        <f t="shared" ref="E230:O230" si="1784">SUM(E208:E229)</f>
        <v>3442.059511927534</v>
      </c>
      <c r="F230" s="780">
        <f t="shared" si="1784"/>
        <v>3636.6787575179424</v>
      </c>
      <c r="G230" s="780">
        <f t="shared" si="1784"/>
        <v>3499.7535314554543</v>
      </c>
      <c r="H230" s="780">
        <f t="shared" si="1784"/>
        <v>3543.9585860097104</v>
      </c>
      <c r="I230" s="780">
        <f t="shared" si="1784"/>
        <v>3630.2006592683829</v>
      </c>
      <c r="J230" s="780">
        <f t="shared" si="1784"/>
        <v>4243.8567111394013</v>
      </c>
      <c r="K230" s="780">
        <f t="shared" si="1784"/>
        <v>3651.2730119781354</v>
      </c>
      <c r="L230" s="780">
        <f t="shared" si="1784"/>
        <v>5922.4984496587695</v>
      </c>
      <c r="M230" s="780">
        <f t="shared" si="1784"/>
        <v>3636.8743783588161</v>
      </c>
      <c r="N230" s="780">
        <f t="shared" si="1784"/>
        <v>3688.2980698563879</v>
      </c>
      <c r="O230" s="780">
        <f t="shared" si="1784"/>
        <v>3543.0723950809383</v>
      </c>
      <c r="P230" s="769">
        <f>+SUBTOTAL(9,D230:O230)</f>
        <v>46120.082218012139</v>
      </c>
      <c r="Q230" s="761"/>
      <c r="R230" s="779">
        <f>SUM(R208:R229)</f>
        <v>368.52383275299314</v>
      </c>
      <c r="S230" s="780">
        <f t="shared" ref="S230:AC230" si="1785">SUM(S208:S229)</f>
        <v>343.74811097715218</v>
      </c>
      <c r="T230" s="780">
        <f t="shared" si="1785"/>
        <v>363.88113638305651</v>
      </c>
      <c r="U230" s="780">
        <f t="shared" si="1785"/>
        <v>349.71645782486809</v>
      </c>
      <c r="V230" s="780">
        <f t="shared" si="1785"/>
        <v>354.28939450289454</v>
      </c>
      <c r="W230" s="780">
        <f t="shared" si="1785"/>
        <v>363.21098828827462</v>
      </c>
      <c r="X230" s="780">
        <f t="shared" si="1785"/>
        <v>426.69264882665584</v>
      </c>
      <c r="Y230" s="780">
        <f t="shared" si="1785"/>
        <v>365.39088684445585</v>
      </c>
      <c r="Z230" s="780">
        <f t="shared" si="1785"/>
        <v>600.34524246659032</v>
      </c>
      <c r="AA230" s="780">
        <f t="shared" si="1785"/>
        <v>363.9013730217676</v>
      </c>
      <c r="AB230" s="780">
        <f t="shared" si="1785"/>
        <v>369.2210652456543</v>
      </c>
      <c r="AC230" s="780">
        <f t="shared" si="1785"/>
        <v>354.19771957922865</v>
      </c>
      <c r="AD230" s="769">
        <f>+SUBTOTAL(9,R230:AC230)</f>
        <v>4623.1188567135914</v>
      </c>
      <c r="AE230" s="761"/>
      <c r="AF230" s="779">
        <f>SUM(AF208:AF229)</f>
        <v>368.52383275299314</v>
      </c>
      <c r="AG230" s="780">
        <f t="shared" ref="AG230:AQ230" si="1786">SUM(AG208:AG229)</f>
        <v>343.74811097715218</v>
      </c>
      <c r="AH230" s="780">
        <f t="shared" si="1786"/>
        <v>363.88113638305651</v>
      </c>
      <c r="AI230" s="780">
        <f t="shared" si="1786"/>
        <v>349.71645782486809</v>
      </c>
      <c r="AJ230" s="780">
        <f t="shared" si="1786"/>
        <v>354.28939450289454</v>
      </c>
      <c r="AK230" s="780">
        <f t="shared" si="1786"/>
        <v>363.21098828827462</v>
      </c>
      <c r="AL230" s="780">
        <f t="shared" si="1786"/>
        <v>426.69264882665584</v>
      </c>
      <c r="AM230" s="780">
        <f t="shared" si="1786"/>
        <v>365.39088684445585</v>
      </c>
      <c r="AN230" s="780">
        <f t="shared" si="1786"/>
        <v>600.34524246659032</v>
      </c>
      <c r="AO230" s="780">
        <f t="shared" si="1786"/>
        <v>363.9013730217676</v>
      </c>
      <c r="AP230" s="780">
        <f t="shared" si="1786"/>
        <v>369.2210652456543</v>
      </c>
      <c r="AQ230" s="780">
        <f t="shared" si="1786"/>
        <v>354.19771957922865</v>
      </c>
      <c r="AR230" s="769">
        <f>+SUBTOTAL(9,AF230:AQ230)</f>
        <v>4623.1188567135914</v>
      </c>
      <c r="AS230" s="761"/>
      <c r="AT230" s="779">
        <f>SUM(AT208:AT229)</f>
        <v>895.68255516866225</v>
      </c>
      <c r="AU230" s="780">
        <f t="shared" ref="AU230:BE230" si="1787">SUM(AU208:AU229)</f>
        <v>879.16540731810176</v>
      </c>
      <c r="AV230" s="780">
        <f t="shared" si="1787"/>
        <v>892.58742425537139</v>
      </c>
      <c r="AW230" s="780">
        <f t="shared" si="1787"/>
        <v>883.14430521657903</v>
      </c>
      <c r="AX230" s="780">
        <f t="shared" si="1787"/>
        <v>886.19292966859666</v>
      </c>
      <c r="AY230" s="780">
        <f t="shared" si="1787"/>
        <v>892.14065885884997</v>
      </c>
      <c r="AZ230" s="780">
        <f t="shared" si="1787"/>
        <v>934.46176588443745</v>
      </c>
      <c r="BA230" s="780">
        <f t="shared" si="1787"/>
        <v>893.59392456297087</v>
      </c>
      <c r="BB230" s="780">
        <f t="shared" si="1787"/>
        <v>1050.2301616443938</v>
      </c>
      <c r="BC230" s="780">
        <f t="shared" si="1787"/>
        <v>892.60091534784533</v>
      </c>
      <c r="BD230" s="780">
        <f t="shared" si="1787"/>
        <v>896.14737683043643</v>
      </c>
      <c r="BE230" s="780">
        <f t="shared" si="1787"/>
        <v>886.13181305281933</v>
      </c>
      <c r="BF230" s="769">
        <f>+SUBTOTAL(9,AT230:BE230)</f>
        <v>10882.079237809065</v>
      </c>
      <c r="BG230" s="474"/>
      <c r="BH230" s="779">
        <f>SUM(BH208:BH229)</f>
        <v>1842.6191637649661</v>
      </c>
      <c r="BI230" s="780">
        <f t="shared" ref="BI230:BS230" si="1788">SUM(BI208:BI229)</f>
        <v>1718.7405548857612</v>
      </c>
      <c r="BJ230" s="780">
        <f t="shared" si="1788"/>
        <v>1819.4056819152831</v>
      </c>
      <c r="BK230" s="780">
        <f t="shared" si="1788"/>
        <v>1748.5822891243408</v>
      </c>
      <c r="BL230" s="780">
        <f t="shared" si="1788"/>
        <v>1771.4469725144734</v>
      </c>
      <c r="BM230" s="780">
        <f t="shared" si="1788"/>
        <v>1816.0549414413731</v>
      </c>
      <c r="BN230" s="780">
        <f t="shared" si="1788"/>
        <v>2133.4632441332792</v>
      </c>
      <c r="BO230" s="780">
        <f t="shared" si="1788"/>
        <v>1826.9544342222796</v>
      </c>
      <c r="BP230" s="780">
        <f t="shared" si="1788"/>
        <v>3001.7262123329519</v>
      </c>
      <c r="BQ230" s="780">
        <f t="shared" si="1788"/>
        <v>1819.5068651088384</v>
      </c>
      <c r="BR230" s="780">
        <f t="shared" si="1788"/>
        <v>1846.1053262282717</v>
      </c>
      <c r="BS230" s="780">
        <f t="shared" si="1788"/>
        <v>1770.9885978961433</v>
      </c>
      <c r="BT230" s="769">
        <f>+SUBTOTAL(9,BH230:BS230)</f>
        <v>23115.59428356796</v>
      </c>
      <c r="BU230" s="761"/>
      <c r="BV230" s="779">
        <f>SUM(BV208:BV229)</f>
        <v>2029.4189706253223</v>
      </c>
      <c r="BW230" s="780">
        <f t="shared" ref="BW230:CG230" si="1789">SUM(BW208:BW229)</f>
        <v>2021.1603967000422</v>
      </c>
      <c r="BX230" s="780">
        <f t="shared" si="1789"/>
        <v>2027.8714051686768</v>
      </c>
      <c r="BY230" s="780">
        <f t="shared" si="1789"/>
        <v>2023.1498456492807</v>
      </c>
      <c r="BZ230" s="780">
        <f t="shared" si="1789"/>
        <v>2024.6741578752897</v>
      </c>
      <c r="CA230" s="780">
        <f t="shared" si="1789"/>
        <v>2027.6480224704164</v>
      </c>
      <c r="CB230" s="780">
        <f t="shared" si="1789"/>
        <v>2048.8085759832102</v>
      </c>
      <c r="CC230" s="780">
        <f t="shared" si="1789"/>
        <v>2028.3746553224767</v>
      </c>
      <c r="CD230" s="780">
        <f t="shared" si="1789"/>
        <v>2106.6927738631884</v>
      </c>
      <c r="CE230" s="780">
        <f t="shared" si="1789"/>
        <v>2027.878150714914</v>
      </c>
      <c r="CF230" s="780">
        <f t="shared" si="1789"/>
        <v>2029.6513814562095</v>
      </c>
      <c r="CG230" s="780">
        <f t="shared" si="1789"/>
        <v>2024.643599567401</v>
      </c>
      <c r="CH230" s="769">
        <f>+SUBTOTAL(9,BV230:CG230)</f>
        <v>24419.971935396428</v>
      </c>
      <c r="CI230" s="761"/>
      <c r="CJ230" s="779">
        <f>SUM(CJ208:CJ229)</f>
        <v>1887.4790295954203</v>
      </c>
      <c r="CK230" s="780">
        <f t="shared" ref="CK230:CU230" si="1790">SUM(CK208:CK229)</f>
        <v>1796.6347164173371</v>
      </c>
      <c r="CL230" s="780">
        <f t="shared" si="1790"/>
        <v>1870.4558095723196</v>
      </c>
      <c r="CM230" s="780">
        <f t="shared" si="1790"/>
        <v>1818.5186548589618</v>
      </c>
      <c r="CN230" s="780">
        <f t="shared" si="1790"/>
        <v>1835.2860893450588</v>
      </c>
      <c r="CO230" s="780">
        <f t="shared" si="1790"/>
        <v>1867.9985998914522</v>
      </c>
      <c r="CP230" s="780">
        <f t="shared" si="1790"/>
        <v>2100.7646885321833</v>
      </c>
      <c r="CQ230" s="780">
        <f t="shared" si="1790"/>
        <v>1875.9915612641171</v>
      </c>
      <c r="CR230" s="780">
        <f t="shared" si="1790"/>
        <v>2737.4908652119429</v>
      </c>
      <c r="CS230" s="780">
        <f t="shared" si="1790"/>
        <v>1870.5300105809265</v>
      </c>
      <c r="CT230" s="780">
        <f t="shared" si="1790"/>
        <v>1890.0355487351776</v>
      </c>
      <c r="CU230" s="780">
        <f t="shared" si="1790"/>
        <v>1834.9499479582835</v>
      </c>
      <c r="CV230" s="769">
        <f>+SUBTOTAL(9,CJ230:CU230)</f>
        <v>23386.135521963181</v>
      </c>
      <c r="CW230" s="761"/>
      <c r="CX230" s="779">
        <f>SUM(CX208:CX229)</f>
        <v>3939.5557723612692</v>
      </c>
      <c r="CY230" s="780">
        <f t="shared" ref="CY230:DI230" si="1791">SUM(CY208:CY229)</f>
        <v>3708.3157024534212</v>
      </c>
      <c r="CZ230" s="780">
        <f t="shared" si="1791"/>
        <v>3896.2239395751949</v>
      </c>
      <c r="DA230" s="780">
        <f t="shared" si="1791"/>
        <v>3764.0202730321025</v>
      </c>
      <c r="DB230" s="780">
        <f t="shared" si="1791"/>
        <v>3806.7010153603496</v>
      </c>
      <c r="DC230" s="780">
        <f t="shared" si="1791"/>
        <v>3889.969224023896</v>
      </c>
      <c r="DD230" s="780">
        <f t="shared" si="1791"/>
        <v>4482.4647223821203</v>
      </c>
      <c r="DE230" s="780">
        <f t="shared" si="1791"/>
        <v>3910.3149438815881</v>
      </c>
      <c r="DF230" s="780">
        <f t="shared" si="1791"/>
        <v>6103.2222630215092</v>
      </c>
      <c r="DG230" s="780">
        <f t="shared" si="1791"/>
        <v>3896.412814869831</v>
      </c>
      <c r="DH230" s="780">
        <f t="shared" si="1791"/>
        <v>3946.063275626107</v>
      </c>
      <c r="DI230" s="780">
        <f t="shared" si="1791"/>
        <v>3805.8453827394669</v>
      </c>
      <c r="DJ230" s="769">
        <f>+SUBTOTAL(9,CX230:DI230)</f>
        <v>49149.10932932685</v>
      </c>
      <c r="DK230" s="761"/>
      <c r="DL230" s="779">
        <f>SUM(DL208:DL229)</f>
        <v>7144.255772361269</v>
      </c>
      <c r="DM230" s="780">
        <f t="shared" ref="DM230:DW230" si="1792">SUM(DM208:DM229)</f>
        <v>5113.3157024534203</v>
      </c>
      <c r="DN230" s="780">
        <f t="shared" si="1792"/>
        <v>5049.223939575194</v>
      </c>
      <c r="DO230" s="780">
        <f t="shared" si="1792"/>
        <v>3414.0202730321016</v>
      </c>
      <c r="DP230" s="780">
        <f t="shared" si="1792"/>
        <v>3456.7010153603487</v>
      </c>
      <c r="DQ230" s="780">
        <f t="shared" si="1792"/>
        <v>3539.9692240238955</v>
      </c>
      <c r="DR230" s="780">
        <f t="shared" si="1792"/>
        <v>7687.1647223821219</v>
      </c>
      <c r="DS230" s="780">
        <f t="shared" si="1792"/>
        <v>3560.3149438815876</v>
      </c>
      <c r="DT230" s="780">
        <f t="shared" si="1792"/>
        <v>5753.2222630215092</v>
      </c>
      <c r="DU230" s="780">
        <f t="shared" si="1792"/>
        <v>3546.4128148698305</v>
      </c>
      <c r="DV230" s="780">
        <f t="shared" si="1792"/>
        <v>3596.0632756261066</v>
      </c>
      <c r="DW230" s="780">
        <f t="shared" si="1792"/>
        <v>3455.8453827394669</v>
      </c>
      <c r="DX230" s="769">
        <f>+SUBTOTAL(9,DL230:DW230)</f>
        <v>55316.509329326851</v>
      </c>
      <c r="DY230" s="761"/>
      <c r="DZ230" s="779">
        <f>SUM(DZ208:DZ229)</f>
        <v>122.84127758433107</v>
      </c>
      <c r="EA230" s="780">
        <f t="shared" ref="EA230:EK230" si="1793">SUM(EA208:EA229)</f>
        <v>114.58270365905074</v>
      </c>
      <c r="EB230" s="780">
        <f t="shared" si="1793"/>
        <v>121.29371212768552</v>
      </c>
      <c r="EC230" s="780">
        <f t="shared" si="1793"/>
        <v>3315.5721526082898</v>
      </c>
      <c r="ED230" s="780">
        <f t="shared" si="1793"/>
        <v>118.0964648342982</v>
      </c>
      <c r="EE230" s="780">
        <f t="shared" si="1793"/>
        <v>121.07032942942487</v>
      </c>
      <c r="EF230" s="780">
        <f t="shared" si="1793"/>
        <v>142.23088294221861</v>
      </c>
      <c r="EG230" s="780">
        <f t="shared" si="1793"/>
        <v>121.79696228148529</v>
      </c>
      <c r="EH230" s="780">
        <f t="shared" si="1793"/>
        <v>200.1150808221968</v>
      </c>
      <c r="EI230" s="780">
        <f t="shared" si="1793"/>
        <v>121.30045767392255</v>
      </c>
      <c r="EJ230" s="780">
        <f t="shared" si="1793"/>
        <v>123.07368841521813</v>
      </c>
      <c r="EK230" s="780">
        <f t="shared" si="1793"/>
        <v>118.06590652640955</v>
      </c>
      <c r="EL230" s="769">
        <f>+SUBTOTAL(9,DZ230:EK230)</f>
        <v>4740.0396189045305</v>
      </c>
      <c r="EM230" s="761"/>
      <c r="EN230" s="779">
        <f>SUM(EN208:EN229)</f>
        <v>245.68255516866213</v>
      </c>
      <c r="EO230" s="780">
        <f t="shared" ref="EO230:EY230" si="1794">SUM(EO208:EO229)</f>
        <v>229.16540731810147</v>
      </c>
      <c r="EP230" s="780">
        <f t="shared" si="1794"/>
        <v>242.58742425537105</v>
      </c>
      <c r="EQ230" s="780">
        <f t="shared" si="1794"/>
        <v>233.14430521657874</v>
      </c>
      <c r="ER230" s="780">
        <f t="shared" si="1794"/>
        <v>236.19292966859641</v>
      </c>
      <c r="ES230" s="780">
        <f t="shared" si="1794"/>
        <v>242.14065885884975</v>
      </c>
      <c r="ET230" s="780">
        <f t="shared" si="1794"/>
        <v>284.46176588443723</v>
      </c>
      <c r="EU230" s="780">
        <f t="shared" si="1794"/>
        <v>243.59392456297059</v>
      </c>
      <c r="EV230" s="780">
        <f t="shared" si="1794"/>
        <v>400.2301616443936</v>
      </c>
      <c r="EW230" s="780">
        <f t="shared" si="1794"/>
        <v>242.6009153478451</v>
      </c>
      <c r="EX230" s="780">
        <f t="shared" si="1794"/>
        <v>246.14737683043626</v>
      </c>
      <c r="EY230" s="780">
        <f t="shared" si="1794"/>
        <v>236.1318130528191</v>
      </c>
      <c r="EZ230" s="769">
        <f>+SUBTOTAL(9,EN230:EY230)</f>
        <v>3082.0792378090619</v>
      </c>
      <c r="FA230" s="761"/>
      <c r="FB230" s="779">
        <f>SUM(FB208:FB229)</f>
        <v>122.84127758433107</v>
      </c>
      <c r="FC230" s="780">
        <f t="shared" ref="FC230:FM230" si="1795">SUM(FC208:FC229)</f>
        <v>114.58270365905074</v>
      </c>
      <c r="FD230" s="780">
        <f t="shared" si="1795"/>
        <v>121.29371212768552</v>
      </c>
      <c r="FE230" s="780">
        <f t="shared" si="1795"/>
        <v>116.57215260828937</v>
      </c>
      <c r="FF230" s="780">
        <f t="shared" si="1795"/>
        <v>118.0964648342982</v>
      </c>
      <c r="FG230" s="780">
        <f t="shared" si="1795"/>
        <v>121.07032942942487</v>
      </c>
      <c r="FH230" s="780">
        <f t="shared" si="1795"/>
        <v>142.23088294221861</v>
      </c>
      <c r="FI230" s="780">
        <f t="shared" si="1795"/>
        <v>121.79696228148529</v>
      </c>
      <c r="FJ230" s="780">
        <f t="shared" si="1795"/>
        <v>200.1150808221968</v>
      </c>
      <c r="FK230" s="780">
        <f t="shared" si="1795"/>
        <v>121.30045767392255</v>
      </c>
      <c r="FL230" s="780">
        <f t="shared" si="1795"/>
        <v>123.07368841521813</v>
      </c>
      <c r="FM230" s="780">
        <f t="shared" si="1795"/>
        <v>118.06590652640955</v>
      </c>
      <c r="FN230" s="769">
        <f>+SUBTOTAL(9,FB230:FM230)</f>
        <v>1541.0396189045309</v>
      </c>
      <c r="FO230" s="761"/>
      <c r="FP230" s="779">
        <f>SUM(FP208:FP229)</f>
        <v>859.8889430903173</v>
      </c>
      <c r="FQ230" s="780">
        <f t="shared" ref="FQ230:GA230" si="1796">SUM(FQ208:FQ229)</f>
        <v>802.0789256133553</v>
      </c>
      <c r="FR230" s="780">
        <f t="shared" si="1796"/>
        <v>849.05598489379872</v>
      </c>
      <c r="FS230" s="780">
        <f t="shared" si="1796"/>
        <v>816.00506825802563</v>
      </c>
      <c r="FT230" s="780">
        <f t="shared" si="1796"/>
        <v>826.67525384008741</v>
      </c>
      <c r="FU230" s="780">
        <f t="shared" si="1796"/>
        <v>847.492306005974</v>
      </c>
      <c r="FV230" s="780">
        <f t="shared" si="1796"/>
        <v>995.61618059553007</v>
      </c>
      <c r="FW230" s="780">
        <f t="shared" si="1796"/>
        <v>852.57873597039702</v>
      </c>
      <c r="FX230" s="780">
        <f t="shared" si="1796"/>
        <v>1400.8055657553773</v>
      </c>
      <c r="FY230" s="780">
        <f t="shared" si="1796"/>
        <v>849.10320371745775</v>
      </c>
      <c r="FZ230" s="780">
        <f t="shared" si="1796"/>
        <v>861.51581890652676</v>
      </c>
      <c r="GA230" s="780">
        <f t="shared" si="1796"/>
        <v>826.46134568486673</v>
      </c>
      <c r="GB230" s="769">
        <f>+SUBTOTAL(9,FP230:GA230)</f>
        <v>10787.277332331712</v>
      </c>
      <c r="GC230" s="761"/>
      <c r="GD230" s="779">
        <f>SUM(GD208:GD229)</f>
        <v>122.84127758433107</v>
      </c>
      <c r="GE230" s="780">
        <f t="shared" ref="GE230:GO230" si="1797">SUM(GE208:GE229)</f>
        <v>114.58270365905074</v>
      </c>
      <c r="GF230" s="780">
        <f t="shared" si="1797"/>
        <v>121.29371212768552</v>
      </c>
      <c r="GG230" s="780">
        <f t="shared" si="1797"/>
        <v>116.57215260828937</v>
      </c>
      <c r="GH230" s="780">
        <f t="shared" si="1797"/>
        <v>118.0964648342982</v>
      </c>
      <c r="GI230" s="780">
        <f t="shared" si="1797"/>
        <v>121.07032942942487</v>
      </c>
      <c r="GJ230" s="780">
        <f t="shared" si="1797"/>
        <v>142.23088294221861</v>
      </c>
      <c r="GK230" s="780">
        <f t="shared" si="1797"/>
        <v>121.79696228148529</v>
      </c>
      <c r="GL230" s="780">
        <f t="shared" si="1797"/>
        <v>200.1150808221968</v>
      </c>
      <c r="GM230" s="780">
        <f t="shared" si="1797"/>
        <v>121.30045767392255</v>
      </c>
      <c r="GN230" s="780">
        <f t="shared" si="1797"/>
        <v>123.07368841521813</v>
      </c>
      <c r="GO230" s="780">
        <f t="shared" si="1797"/>
        <v>118.06590652640955</v>
      </c>
      <c r="GP230" s="769">
        <f>+SUBTOTAL(9,GD230:GO230)</f>
        <v>1541.0396189045309</v>
      </c>
      <c r="GQ230" s="761"/>
      <c r="GR230" s="779">
        <f>SUM(GR208:GR229)</f>
        <v>-875.7304509602842</v>
      </c>
      <c r="GS230" s="780">
        <f t="shared" ref="GS230:HC230" si="1798">SUM(GS208:GS229)</f>
        <v>-1953.5426530575196</v>
      </c>
      <c r="GT230" s="780">
        <f t="shared" si="1798"/>
        <v>3252.3081572380006</v>
      </c>
      <c r="GU230" s="780">
        <f t="shared" si="1798"/>
        <v>3252.3081572380006</v>
      </c>
      <c r="GV230" s="780">
        <f t="shared" si="1798"/>
        <v>3252.3081572380006</v>
      </c>
      <c r="GW230" s="780">
        <f t="shared" si="1798"/>
        <v>3252.3081572380006</v>
      </c>
      <c r="GX230" s="780">
        <f t="shared" si="1798"/>
        <v>3252.3081572380006</v>
      </c>
      <c r="GY230" s="780">
        <f t="shared" si="1798"/>
        <v>3252.3081572380006</v>
      </c>
      <c r="GZ230" s="780">
        <f t="shared" si="1798"/>
        <v>3252.3081572380006</v>
      </c>
      <c r="HA230" s="780">
        <f t="shared" si="1798"/>
        <v>3252.3081572380006</v>
      </c>
      <c r="HB230" s="780">
        <f t="shared" si="1798"/>
        <v>3252.3081572380006</v>
      </c>
      <c r="HC230" s="780">
        <f t="shared" si="1798"/>
        <v>3252.3081572380006</v>
      </c>
      <c r="HD230" s="769">
        <f>+SUBTOTAL(9,GR230:HC230)*0</f>
        <v>0</v>
      </c>
      <c r="HE230" s="761"/>
      <c r="HF230" s="779">
        <f>SUM(HF208:HF229)</f>
        <v>491.36511033732427</v>
      </c>
      <c r="HG230" s="780">
        <f t="shared" ref="HG230:HQ230" si="1799">SUM(HG208:HG229)</f>
        <v>458.33081463620294</v>
      </c>
      <c r="HH230" s="780">
        <f t="shared" si="1799"/>
        <v>485.17484851074209</v>
      </c>
      <c r="HI230" s="780">
        <f t="shared" si="1799"/>
        <v>466.28861043315749</v>
      </c>
      <c r="HJ230" s="780">
        <f t="shared" si="1799"/>
        <v>472.38585933719281</v>
      </c>
      <c r="HK230" s="780">
        <f t="shared" si="1799"/>
        <v>484.28131771769949</v>
      </c>
      <c r="HL230" s="780">
        <f t="shared" si="1799"/>
        <v>568.92353176887445</v>
      </c>
      <c r="HM230" s="780">
        <f t="shared" si="1799"/>
        <v>487.18784912594117</v>
      </c>
      <c r="HN230" s="780">
        <f t="shared" si="1799"/>
        <v>800.46032328878721</v>
      </c>
      <c r="HO230" s="780">
        <f t="shared" si="1799"/>
        <v>485.20183069569021</v>
      </c>
      <c r="HP230" s="780">
        <f t="shared" si="1799"/>
        <v>492.29475366087252</v>
      </c>
      <c r="HQ230" s="780">
        <f t="shared" si="1799"/>
        <v>472.2636261056382</v>
      </c>
      <c r="HR230" s="769">
        <f>+SUBTOTAL(9,HF230:HQ230)</f>
        <v>6164.1584756181237</v>
      </c>
      <c r="HS230" s="761"/>
      <c r="HT230" s="779">
        <f>SUM(HT208:HT229)</f>
        <v>122.84127758433107</v>
      </c>
      <c r="HU230" s="780">
        <f t="shared" ref="HU230:IE230" si="1800">SUM(HU208:HU229)</f>
        <v>114.58270365905074</v>
      </c>
      <c r="HV230" s="780">
        <f t="shared" si="1800"/>
        <v>121.29371212768552</v>
      </c>
      <c r="HW230" s="780">
        <f t="shared" si="1800"/>
        <v>116.57215260828937</v>
      </c>
      <c r="HX230" s="780">
        <f t="shared" si="1800"/>
        <v>118.0964648342982</v>
      </c>
      <c r="HY230" s="780">
        <f t="shared" si="1800"/>
        <v>121.07032942942487</v>
      </c>
      <c r="HZ230" s="780">
        <f t="shared" si="1800"/>
        <v>142.23088294221861</v>
      </c>
      <c r="IA230" s="780">
        <f t="shared" si="1800"/>
        <v>121.79696228148529</v>
      </c>
      <c r="IB230" s="780">
        <f t="shared" si="1800"/>
        <v>200.1150808221968</v>
      </c>
      <c r="IC230" s="780">
        <f t="shared" si="1800"/>
        <v>121.30045767392255</v>
      </c>
      <c r="ID230" s="780">
        <f t="shared" si="1800"/>
        <v>123.07368841521813</v>
      </c>
      <c r="IE230" s="780">
        <f t="shared" si="1800"/>
        <v>118.06590652640955</v>
      </c>
      <c r="IF230" s="769">
        <f>+SUBTOTAL(9,HT230:IE230)</f>
        <v>1541.0396189045309</v>
      </c>
      <c r="IG230" s="761"/>
      <c r="IH230" s="779">
        <f>SUM(IH208:IH229)</f>
        <v>122.84127758433107</v>
      </c>
      <c r="II230" s="780">
        <f t="shared" ref="II230:IS230" si="1801">SUM(II208:II229)</f>
        <v>114.58270365905074</v>
      </c>
      <c r="IJ230" s="780">
        <f t="shared" si="1801"/>
        <v>121.29371212768552</v>
      </c>
      <c r="IK230" s="780">
        <f t="shared" si="1801"/>
        <v>116.57215260828937</v>
      </c>
      <c r="IL230" s="780">
        <f t="shared" si="1801"/>
        <v>118.0964648342982</v>
      </c>
      <c r="IM230" s="780">
        <f t="shared" si="1801"/>
        <v>121.07032942942487</v>
      </c>
      <c r="IN230" s="780">
        <f t="shared" si="1801"/>
        <v>142.23088294221861</v>
      </c>
      <c r="IO230" s="780">
        <f t="shared" si="1801"/>
        <v>121.79696228148529</v>
      </c>
      <c r="IP230" s="780">
        <f t="shared" si="1801"/>
        <v>200.1150808221968</v>
      </c>
      <c r="IQ230" s="780">
        <f t="shared" si="1801"/>
        <v>121.30045767392255</v>
      </c>
      <c r="IR230" s="780">
        <f t="shared" si="1801"/>
        <v>123.07368841521813</v>
      </c>
      <c r="IS230" s="780">
        <f t="shared" si="1801"/>
        <v>118.06590652640955</v>
      </c>
      <c r="IT230" s="769">
        <f>+SUBTOTAL(9,IH230:IS230)</f>
        <v>1541.0396189045309</v>
      </c>
      <c r="IU230" s="761"/>
      <c r="IV230" s="779">
        <f>SUM(IV208:IV229)</f>
        <v>859.8889430903173</v>
      </c>
      <c r="IW230" s="780">
        <f t="shared" ref="IW230:JG230" si="1802">SUM(IW208:IW229)</f>
        <v>802.0789256133553</v>
      </c>
      <c r="IX230" s="780">
        <f t="shared" si="1802"/>
        <v>849.05598489379872</v>
      </c>
      <c r="IY230" s="780">
        <f t="shared" si="1802"/>
        <v>816.00506825802563</v>
      </c>
      <c r="IZ230" s="780">
        <f t="shared" si="1802"/>
        <v>826.67525384008741</v>
      </c>
      <c r="JA230" s="780">
        <f t="shared" si="1802"/>
        <v>847.492306005974</v>
      </c>
      <c r="JB230" s="780">
        <f t="shared" si="1802"/>
        <v>995.61618059553007</v>
      </c>
      <c r="JC230" s="780">
        <f t="shared" si="1802"/>
        <v>852.57873597039702</v>
      </c>
      <c r="JD230" s="780">
        <f t="shared" si="1802"/>
        <v>1400.8055657553773</v>
      </c>
      <c r="JE230" s="780">
        <f t="shared" si="1802"/>
        <v>849.10320371745775</v>
      </c>
      <c r="JF230" s="780">
        <f t="shared" si="1802"/>
        <v>861.51581890652676</v>
      </c>
      <c r="JG230" s="780">
        <f t="shared" si="1802"/>
        <v>826.46134568486673</v>
      </c>
      <c r="JH230" s="769">
        <f>+SUBTOTAL(9,IV230:JG230)</f>
        <v>10787.277332331712</v>
      </c>
      <c r="JI230" s="761"/>
      <c r="JJ230" s="779">
        <f>SUM(JJ208:JJ229)</f>
        <v>1351.2540534276413</v>
      </c>
      <c r="JK230" s="780">
        <f t="shared" ref="JK230:JU230" si="1803">SUM(JK208:JK229)</f>
        <v>1260.4097402495581</v>
      </c>
      <c r="JL230" s="780">
        <f t="shared" si="1803"/>
        <v>1334.2308334045406</v>
      </c>
      <c r="JM230" s="780">
        <f t="shared" si="1803"/>
        <v>1282.293678691183</v>
      </c>
      <c r="JN230" s="780">
        <f t="shared" si="1803"/>
        <v>1299.06111317728</v>
      </c>
      <c r="JO230" s="780">
        <f t="shared" si="1803"/>
        <v>1331.7736237236734</v>
      </c>
      <c r="JP230" s="780">
        <f t="shared" si="1803"/>
        <v>1564.5397123644047</v>
      </c>
      <c r="JQ230" s="780">
        <f t="shared" si="1803"/>
        <v>1339.7665850963381</v>
      </c>
      <c r="JR230" s="780">
        <f t="shared" si="1803"/>
        <v>2201.2658890441644</v>
      </c>
      <c r="JS230" s="780">
        <f t="shared" si="1803"/>
        <v>1334.3050344131477</v>
      </c>
      <c r="JT230" s="780">
        <f t="shared" si="1803"/>
        <v>1353.810572567399</v>
      </c>
      <c r="JU230" s="780">
        <f t="shared" si="1803"/>
        <v>1298.7249717905047</v>
      </c>
      <c r="JV230" s="769">
        <f>+SUBTOTAL(9,JJ230:JU230)</f>
        <v>16951.435807949834</v>
      </c>
      <c r="JW230" s="761"/>
      <c r="JX230" s="779">
        <f>SUM(JX208:JX229)</f>
        <v>614.20638792165528</v>
      </c>
      <c r="JY230" s="780">
        <f t="shared" ref="JY230:KI230" si="1804">SUM(JY208:JY229)</f>
        <v>572.91351829525377</v>
      </c>
      <c r="JZ230" s="780">
        <f t="shared" si="1804"/>
        <v>606.46856063842768</v>
      </c>
      <c r="KA230" s="780">
        <f t="shared" si="1804"/>
        <v>582.86076304144694</v>
      </c>
      <c r="KB230" s="780">
        <f t="shared" si="1804"/>
        <v>590.48232417149097</v>
      </c>
      <c r="KC230" s="780">
        <f t="shared" si="1804"/>
        <v>605.35164714712437</v>
      </c>
      <c r="KD230" s="780">
        <f t="shared" si="1804"/>
        <v>711.15441471109307</v>
      </c>
      <c r="KE230" s="780">
        <f t="shared" si="1804"/>
        <v>608.98481140742661</v>
      </c>
      <c r="KF230" s="780">
        <f t="shared" si="1804"/>
        <v>1000.5754041109839</v>
      </c>
      <c r="KG230" s="780">
        <f t="shared" si="1804"/>
        <v>606.50228836961276</v>
      </c>
      <c r="KH230" s="780">
        <f t="shared" si="1804"/>
        <v>615.36844207609056</v>
      </c>
      <c r="KI230" s="780">
        <f t="shared" si="1804"/>
        <v>590.32953263204774</v>
      </c>
      <c r="KJ230" s="769">
        <f>+SUBTOTAL(9,JX230:KI230)</f>
        <v>7705.1980945226533</v>
      </c>
      <c r="KK230" s="761"/>
      <c r="KL230" s="779">
        <f>SUM(KL208:KL229)</f>
        <v>218.88322247085466</v>
      </c>
      <c r="KM230" s="780">
        <f t="shared" ref="KM230:KW230" si="1805">SUM(KM208:KM229)</f>
        <v>200.39991637434551</v>
      </c>
      <c r="KN230" s="780">
        <f t="shared" si="1805"/>
        <v>213.82193331161506</v>
      </c>
      <c r="KO230" s="780">
        <f t="shared" si="1805"/>
        <v>204.37881427282278</v>
      </c>
      <c r="KP230" s="780">
        <f t="shared" si="1805"/>
        <v>207.42743872484044</v>
      </c>
      <c r="KQ230" s="780">
        <f t="shared" si="1805"/>
        <v>213.37516791509375</v>
      </c>
      <c r="KR230" s="780">
        <f t="shared" si="1805"/>
        <v>252.32401564611501</v>
      </c>
      <c r="KS230" s="780">
        <f t="shared" si="1805"/>
        <v>211.45617432464837</v>
      </c>
      <c r="KT230" s="780">
        <f t="shared" si="1805"/>
        <v>368.09241140607134</v>
      </c>
      <c r="KU230" s="780">
        <f t="shared" si="1805"/>
        <v>210.46316510952289</v>
      </c>
      <c r="KV230" s="780">
        <f t="shared" si="1805"/>
        <v>214.00962659211399</v>
      </c>
      <c r="KW230" s="780">
        <f t="shared" si="1805"/>
        <v>203.99406281449689</v>
      </c>
      <c r="KX230" s="769">
        <f>+SUBTOTAL(9,KL230:KW230)</f>
        <v>2718.6259489625404</v>
      </c>
      <c r="KY230" s="761"/>
      <c r="KZ230" s="779">
        <f>SUM(KZ208:KZ229)</f>
        <v>149.64061028213851</v>
      </c>
      <c r="LA230" s="780">
        <f t="shared" ref="LA230:LK230" si="1806">SUM(LA208:LA229)</f>
        <v>143.34819460280673</v>
      </c>
      <c r="LB230" s="780">
        <f t="shared" si="1806"/>
        <v>150.05920307144149</v>
      </c>
      <c r="LC230" s="780">
        <f t="shared" si="1806"/>
        <v>145.33764355204534</v>
      </c>
      <c r="LD230" s="780">
        <f t="shared" si="1806"/>
        <v>146.86195577805415</v>
      </c>
      <c r="LE230" s="780">
        <f t="shared" si="1806"/>
        <v>149.83582037318084</v>
      </c>
      <c r="LF230" s="780">
        <f t="shared" si="1806"/>
        <v>174.3686331805408</v>
      </c>
      <c r="LG230" s="780">
        <f t="shared" si="1806"/>
        <v>153.9347125198075</v>
      </c>
      <c r="LH230" s="780">
        <f t="shared" si="1806"/>
        <v>232.25283106051901</v>
      </c>
      <c r="LI230" s="780">
        <f t="shared" si="1806"/>
        <v>153.43820791224476</v>
      </c>
      <c r="LJ230" s="780">
        <f t="shared" si="1806"/>
        <v>155.21143865354034</v>
      </c>
      <c r="LK230" s="780">
        <f t="shared" si="1806"/>
        <v>150.20365676473176</v>
      </c>
      <c r="LL230" s="769">
        <f>+SUBTOTAL(9,KZ230:LK230)</f>
        <v>1904.4929077510512</v>
      </c>
      <c r="LM230" s="761"/>
      <c r="LN230" s="779">
        <f>SUM(LN208:LN229)</f>
        <v>0</v>
      </c>
      <c r="LO230" s="780">
        <f t="shared" ref="LO230:LY230" si="1807">SUM(LO208:LO229)</f>
        <v>0</v>
      </c>
      <c r="LP230" s="780">
        <f t="shared" si="1807"/>
        <v>0</v>
      </c>
      <c r="LQ230" s="780">
        <f t="shared" si="1807"/>
        <v>0</v>
      </c>
      <c r="LR230" s="780">
        <f t="shared" si="1807"/>
        <v>0</v>
      </c>
      <c r="LS230" s="780">
        <f t="shared" si="1807"/>
        <v>0</v>
      </c>
      <c r="LT230" s="780">
        <f t="shared" si="1807"/>
        <v>0</v>
      </c>
      <c r="LU230" s="780">
        <f t="shared" si="1807"/>
        <v>0</v>
      </c>
      <c r="LV230" s="780">
        <f t="shared" si="1807"/>
        <v>0</v>
      </c>
      <c r="LW230" s="780">
        <f t="shared" si="1807"/>
        <v>0</v>
      </c>
      <c r="LX230" s="780">
        <f t="shared" si="1807"/>
        <v>0</v>
      </c>
      <c r="LY230" s="780">
        <f t="shared" si="1807"/>
        <v>0</v>
      </c>
      <c r="LZ230" s="769">
        <f>+SUBTOTAL(9,LN230:LY230)</f>
        <v>0</v>
      </c>
      <c r="MA230" s="761"/>
      <c r="MB230" s="769">
        <f t="shared" ref="MB230:MC230" si="1808">SUM(MB208:MB229)</f>
        <v>26686.902847893842</v>
      </c>
      <c r="MC230" s="769">
        <f t="shared" si="1808"/>
        <v>22454.984522050632</v>
      </c>
      <c r="MD230" s="769">
        <f t="shared" ref="MD230:MN230" si="1809">SUM(MD208:MD229)</f>
        <v>28509.44072120226</v>
      </c>
      <c r="ME230" s="769">
        <f t="shared" si="1809"/>
        <v>29431.104960021294</v>
      </c>
      <c r="MF230" s="769">
        <f t="shared" si="1809"/>
        <v>26482.092165086735</v>
      </c>
      <c r="MG230" s="769">
        <f t="shared" si="1809"/>
        <v>26969.80595868751</v>
      </c>
      <c r="MH230" s="769">
        <f t="shared" si="1809"/>
        <v>33994.836734785684</v>
      </c>
      <c r="MI230" s="769">
        <f t="shared" si="1809"/>
        <v>27088.973746425421</v>
      </c>
      <c r="MJ230" s="769">
        <f t="shared" si="1809"/>
        <v>39933.145187102091</v>
      </c>
      <c r="MK230" s="769">
        <f t="shared" si="1809"/>
        <v>27007.546990785129</v>
      </c>
      <c r="ML230" s="769">
        <f t="shared" si="1809"/>
        <v>27298.356832357604</v>
      </c>
      <c r="MM230" s="769">
        <f t="shared" si="1809"/>
        <v>26477.080602592996</v>
      </c>
      <c r="MN230" s="769">
        <f t="shared" si="1809"/>
        <v>342334.27126899123</v>
      </c>
    </row>
    <row r="231" spans="1:352" x14ac:dyDescent="0.25">
      <c r="A231" s="792"/>
      <c r="B231" s="394"/>
      <c r="C231" s="313"/>
      <c r="D231" s="770"/>
      <c r="E231" s="771"/>
      <c r="F231" s="771"/>
      <c r="G231" s="771"/>
      <c r="H231" s="771"/>
      <c r="I231" s="771"/>
      <c r="J231" s="771"/>
      <c r="K231" s="771"/>
      <c r="L231" s="771"/>
      <c r="M231" s="771"/>
      <c r="N231" s="771"/>
      <c r="O231" s="771"/>
      <c r="P231" s="482"/>
      <c r="Q231" s="772"/>
      <c r="R231" s="770"/>
      <c r="S231" s="771"/>
      <c r="T231" s="771"/>
      <c r="U231" s="771"/>
      <c r="V231" s="771"/>
      <c r="W231" s="771"/>
      <c r="X231" s="771"/>
      <c r="Y231" s="771"/>
      <c r="Z231" s="771"/>
      <c r="AA231" s="771"/>
      <c r="AB231" s="771"/>
      <c r="AC231" s="771"/>
      <c r="AD231" s="482"/>
      <c r="AE231" s="772"/>
      <c r="AF231" s="770"/>
      <c r="AG231" s="771"/>
      <c r="AH231" s="771"/>
      <c r="AI231" s="771"/>
      <c r="AJ231" s="771"/>
      <c r="AK231" s="771"/>
      <c r="AL231" s="771"/>
      <c r="AM231" s="771"/>
      <c r="AN231" s="771"/>
      <c r="AO231" s="771"/>
      <c r="AP231" s="771"/>
      <c r="AQ231" s="771"/>
      <c r="AR231" s="482"/>
      <c r="AS231" s="761"/>
      <c r="AT231" s="770"/>
      <c r="AU231" s="771"/>
      <c r="AV231" s="771"/>
      <c r="AW231" s="771"/>
      <c r="AX231" s="771"/>
      <c r="AY231" s="771"/>
      <c r="AZ231" s="771"/>
      <c r="BA231" s="771"/>
      <c r="BB231" s="771"/>
      <c r="BC231" s="771"/>
      <c r="BD231" s="771"/>
      <c r="BE231" s="771"/>
      <c r="BF231" s="482"/>
      <c r="BG231" s="474"/>
      <c r="BH231" s="770"/>
      <c r="BI231" s="771"/>
      <c r="BJ231" s="771"/>
      <c r="BK231" s="771"/>
      <c r="BL231" s="771"/>
      <c r="BM231" s="771"/>
      <c r="BN231" s="771"/>
      <c r="BO231" s="771"/>
      <c r="BP231" s="771"/>
      <c r="BQ231" s="771"/>
      <c r="BR231" s="771"/>
      <c r="BS231" s="771"/>
      <c r="BT231" s="482"/>
      <c r="BU231" s="761"/>
      <c r="BV231" s="770"/>
      <c r="BW231" s="771"/>
      <c r="BX231" s="771"/>
      <c r="BY231" s="771"/>
      <c r="BZ231" s="771"/>
      <c r="CA231" s="771"/>
      <c r="CB231" s="771"/>
      <c r="CC231" s="771"/>
      <c r="CD231" s="771"/>
      <c r="CE231" s="771"/>
      <c r="CF231" s="771"/>
      <c r="CG231" s="771"/>
      <c r="CH231" s="482"/>
      <c r="CI231" s="772"/>
      <c r="CJ231" s="770"/>
      <c r="CK231" s="771"/>
      <c r="CL231" s="771"/>
      <c r="CM231" s="771"/>
      <c r="CN231" s="771"/>
      <c r="CO231" s="771"/>
      <c r="CP231" s="771"/>
      <c r="CQ231" s="771"/>
      <c r="CR231" s="771"/>
      <c r="CS231" s="771"/>
      <c r="CT231" s="771"/>
      <c r="CU231" s="771"/>
      <c r="CV231" s="482"/>
      <c r="CW231" s="772"/>
      <c r="CX231" s="770"/>
      <c r="CY231" s="771"/>
      <c r="CZ231" s="771"/>
      <c r="DA231" s="771"/>
      <c r="DB231" s="771"/>
      <c r="DC231" s="771"/>
      <c r="DD231" s="771"/>
      <c r="DE231" s="771"/>
      <c r="DF231" s="771"/>
      <c r="DG231" s="771"/>
      <c r="DH231" s="771"/>
      <c r="DI231" s="771"/>
      <c r="DJ231" s="482"/>
      <c r="DK231" s="772"/>
      <c r="DL231" s="770"/>
      <c r="DM231" s="771"/>
      <c r="DN231" s="771"/>
      <c r="DO231" s="771"/>
      <c r="DP231" s="771"/>
      <c r="DQ231" s="771"/>
      <c r="DR231" s="771"/>
      <c r="DS231" s="771"/>
      <c r="DT231" s="771"/>
      <c r="DU231" s="771"/>
      <c r="DV231" s="771"/>
      <c r="DW231" s="771"/>
      <c r="DX231" s="482"/>
      <c r="DY231" s="772"/>
      <c r="DZ231" s="770"/>
      <c r="EA231" s="771"/>
      <c r="EB231" s="771"/>
      <c r="EC231" s="771"/>
      <c r="ED231" s="771"/>
      <c r="EE231" s="771"/>
      <c r="EF231" s="771"/>
      <c r="EG231" s="771"/>
      <c r="EH231" s="771"/>
      <c r="EI231" s="771"/>
      <c r="EJ231" s="771"/>
      <c r="EK231" s="771"/>
      <c r="EL231" s="482"/>
      <c r="EM231" s="772"/>
      <c r="EN231" s="770"/>
      <c r="EO231" s="771"/>
      <c r="EP231" s="771"/>
      <c r="EQ231" s="771"/>
      <c r="ER231" s="771"/>
      <c r="ES231" s="771"/>
      <c r="ET231" s="771"/>
      <c r="EU231" s="771"/>
      <c r="EV231" s="771"/>
      <c r="EW231" s="771"/>
      <c r="EX231" s="771"/>
      <c r="EY231" s="771"/>
      <c r="EZ231" s="482"/>
      <c r="FA231" s="772"/>
      <c r="FB231" s="770"/>
      <c r="FC231" s="771"/>
      <c r="FD231" s="771"/>
      <c r="FE231" s="771"/>
      <c r="FF231" s="771"/>
      <c r="FG231" s="771"/>
      <c r="FH231" s="771"/>
      <c r="FI231" s="771"/>
      <c r="FJ231" s="771"/>
      <c r="FK231" s="771"/>
      <c r="FL231" s="771"/>
      <c r="FM231" s="771"/>
      <c r="FN231" s="482"/>
      <c r="FO231" s="772"/>
      <c r="FP231" s="770"/>
      <c r="FQ231" s="771"/>
      <c r="FR231" s="771"/>
      <c r="FS231" s="771"/>
      <c r="FT231" s="771"/>
      <c r="FU231" s="771"/>
      <c r="FV231" s="771"/>
      <c r="FW231" s="771"/>
      <c r="FX231" s="771"/>
      <c r="FY231" s="771"/>
      <c r="FZ231" s="771"/>
      <c r="GA231" s="771"/>
      <c r="GB231" s="482"/>
      <c r="GC231" s="772"/>
      <c r="GD231" s="770">
        <f>+GD230+GR230</f>
        <v>-752.88917337595308</v>
      </c>
      <c r="GE231" s="771">
        <f>+GD231/83.92</f>
        <v>-8.9715106455666476</v>
      </c>
      <c r="GF231" s="771">
        <f>+GE231-'Actual YTD feb'!KL242</f>
        <v>4912.4484893544295</v>
      </c>
      <c r="GG231" s="771"/>
      <c r="GH231" s="771"/>
      <c r="GI231" s="771"/>
      <c r="GJ231" s="771"/>
      <c r="GK231" s="771"/>
      <c r="GL231" s="771"/>
      <c r="GM231" s="771"/>
      <c r="GN231" s="771"/>
      <c r="GO231" s="771"/>
      <c r="GP231" s="482"/>
      <c r="GQ231" s="772"/>
      <c r="GR231" s="770"/>
      <c r="GS231" s="771"/>
      <c r="GT231" s="771"/>
      <c r="GU231" s="771"/>
      <c r="GV231" s="771"/>
      <c r="GW231" s="771"/>
      <c r="GX231" s="771"/>
      <c r="GY231" s="771"/>
      <c r="GZ231" s="771"/>
      <c r="HA231" s="771"/>
      <c r="HB231" s="771"/>
      <c r="HC231" s="771"/>
      <c r="HD231" s="482"/>
      <c r="HE231" s="772"/>
      <c r="HF231" s="770"/>
      <c r="HG231" s="771"/>
      <c r="HH231" s="771"/>
      <c r="HI231" s="771"/>
      <c r="HJ231" s="771"/>
      <c r="HK231" s="771"/>
      <c r="HL231" s="771"/>
      <c r="HM231" s="771"/>
      <c r="HN231" s="771"/>
      <c r="HO231" s="771"/>
      <c r="HP231" s="771"/>
      <c r="HQ231" s="771"/>
      <c r="HR231" s="482"/>
      <c r="HS231" s="772"/>
      <c r="HT231" s="770"/>
      <c r="HU231" s="771"/>
      <c r="HV231" s="771"/>
      <c r="HW231" s="771"/>
      <c r="HX231" s="771"/>
      <c r="HY231" s="771"/>
      <c r="HZ231" s="771"/>
      <c r="IA231" s="771"/>
      <c r="IB231" s="771"/>
      <c r="IC231" s="771"/>
      <c r="ID231" s="771"/>
      <c r="IE231" s="771"/>
      <c r="IF231" s="482"/>
      <c r="IG231" s="772"/>
      <c r="IH231" s="770"/>
      <c r="II231" s="771"/>
      <c r="IJ231" s="771"/>
      <c r="IK231" s="771"/>
      <c r="IL231" s="771"/>
      <c r="IM231" s="771"/>
      <c r="IN231" s="771"/>
      <c r="IO231" s="771"/>
      <c r="IP231" s="771"/>
      <c r="IQ231" s="771"/>
      <c r="IR231" s="771"/>
      <c r="IS231" s="771"/>
      <c r="IT231" s="482"/>
      <c r="IU231" s="772"/>
      <c r="IV231" s="770"/>
      <c r="IW231" s="771"/>
      <c r="IX231" s="771"/>
      <c r="IY231" s="771"/>
      <c r="IZ231" s="771"/>
      <c r="JA231" s="771"/>
      <c r="JB231" s="771"/>
      <c r="JC231" s="771"/>
      <c r="JD231" s="771"/>
      <c r="JE231" s="771"/>
      <c r="JF231" s="771"/>
      <c r="JG231" s="771"/>
      <c r="JH231" s="482"/>
      <c r="JI231" s="772"/>
      <c r="JJ231" s="770"/>
      <c r="JK231" s="771"/>
      <c r="JL231" s="771"/>
      <c r="JM231" s="771"/>
      <c r="JN231" s="771"/>
      <c r="JO231" s="771"/>
      <c r="JP231" s="771"/>
      <c r="JQ231" s="771"/>
      <c r="JR231" s="771"/>
      <c r="JS231" s="771"/>
      <c r="JT231" s="771"/>
      <c r="JU231" s="771"/>
      <c r="JV231" s="482"/>
      <c r="JW231" s="772"/>
      <c r="JX231" s="770"/>
      <c r="JY231" s="771"/>
      <c r="JZ231" s="771"/>
      <c r="KA231" s="771"/>
      <c r="KB231" s="771"/>
      <c r="KC231" s="771"/>
      <c r="KD231" s="771"/>
      <c r="KE231" s="771"/>
      <c r="KF231" s="771"/>
      <c r="KG231" s="771"/>
      <c r="KH231" s="771"/>
      <c r="KI231" s="771"/>
      <c r="KJ231" s="482"/>
      <c r="KK231" s="772"/>
      <c r="KL231" s="770"/>
      <c r="KM231" s="771"/>
      <c r="KN231" s="771"/>
      <c r="KO231" s="771"/>
      <c r="KP231" s="771"/>
      <c r="KQ231" s="771"/>
      <c r="KR231" s="771"/>
      <c r="KS231" s="771"/>
      <c r="KT231" s="771"/>
      <c r="KU231" s="771"/>
      <c r="KV231" s="771"/>
      <c r="KW231" s="771"/>
      <c r="KX231" s="482"/>
      <c r="KY231" s="772"/>
      <c r="KZ231" s="770"/>
      <c r="LA231" s="771"/>
      <c r="LB231" s="771"/>
      <c r="LC231" s="771"/>
      <c r="LD231" s="771"/>
      <c r="LE231" s="771"/>
      <c r="LF231" s="771"/>
      <c r="LG231" s="771"/>
      <c r="LH231" s="771"/>
      <c r="LI231" s="771"/>
      <c r="LJ231" s="771"/>
      <c r="LK231" s="771"/>
      <c r="LL231" s="482"/>
      <c r="LM231" s="772"/>
      <c r="LN231" s="770"/>
      <c r="LO231" s="771"/>
      <c r="LP231" s="771"/>
      <c r="LQ231" s="771"/>
      <c r="LR231" s="771"/>
      <c r="LS231" s="771"/>
      <c r="LT231" s="771"/>
      <c r="LU231" s="771"/>
      <c r="LV231" s="771"/>
      <c r="LW231" s="771"/>
      <c r="LX231" s="771"/>
      <c r="LY231" s="771"/>
      <c r="LZ231" s="482"/>
      <c r="MA231" s="772"/>
      <c r="MB231" s="482"/>
      <c r="MC231" s="482"/>
      <c r="MD231" s="482"/>
      <c r="ME231" s="482"/>
      <c r="MF231" s="482"/>
      <c r="MG231" s="482"/>
      <c r="MH231" s="482"/>
      <c r="MI231" s="482"/>
      <c r="MJ231" s="482"/>
      <c r="MK231" s="482"/>
      <c r="ML231" s="482"/>
      <c r="MM231" s="482"/>
      <c r="MN231" s="482"/>
    </row>
    <row r="232" spans="1:352" x14ac:dyDescent="0.3">
      <c r="A232" s="792"/>
      <c r="B232" s="417" t="s">
        <v>130</v>
      </c>
      <c r="C232" s="422"/>
      <c r="D232" s="770"/>
      <c r="E232" s="771"/>
      <c r="F232" s="771"/>
      <c r="G232" s="771"/>
      <c r="H232" s="771"/>
      <c r="I232" s="771"/>
      <c r="J232" s="771"/>
      <c r="K232" s="771"/>
      <c r="L232" s="771"/>
      <c r="M232" s="771"/>
      <c r="N232" s="771"/>
      <c r="O232" s="771"/>
      <c r="P232" s="482"/>
      <c r="Q232" s="772"/>
      <c r="R232" s="770"/>
      <c r="S232" s="771"/>
      <c r="T232" s="771"/>
      <c r="U232" s="771"/>
      <c r="V232" s="771"/>
      <c r="W232" s="771"/>
      <c r="X232" s="771"/>
      <c r="Y232" s="771"/>
      <c r="Z232" s="771"/>
      <c r="AA232" s="771"/>
      <c r="AB232" s="771"/>
      <c r="AC232" s="771"/>
      <c r="AD232" s="482"/>
      <c r="AE232" s="772"/>
      <c r="AF232" s="770"/>
      <c r="AG232" s="771"/>
      <c r="AH232" s="771"/>
      <c r="AI232" s="771"/>
      <c r="AJ232" s="771"/>
      <c r="AK232" s="771"/>
      <c r="AL232" s="771"/>
      <c r="AM232" s="771"/>
      <c r="AN232" s="771"/>
      <c r="AO232" s="771"/>
      <c r="AP232" s="771"/>
      <c r="AQ232" s="771"/>
      <c r="AR232" s="482"/>
      <c r="AS232" s="761"/>
      <c r="AT232" s="770"/>
      <c r="AU232" s="771"/>
      <c r="AV232" s="771"/>
      <c r="AW232" s="771"/>
      <c r="AX232" s="771"/>
      <c r="AY232" s="771"/>
      <c r="AZ232" s="771"/>
      <c r="BA232" s="771"/>
      <c r="BB232" s="771"/>
      <c r="BC232" s="771"/>
      <c r="BD232" s="771"/>
      <c r="BE232" s="771"/>
      <c r="BF232" s="482"/>
      <c r="BG232" s="474"/>
      <c r="BH232" s="770"/>
      <c r="BI232" s="771"/>
      <c r="BJ232" s="771"/>
      <c r="BK232" s="771"/>
      <c r="BL232" s="771"/>
      <c r="BM232" s="771"/>
      <c r="BN232" s="771"/>
      <c r="BO232" s="771"/>
      <c r="BP232" s="771"/>
      <c r="BQ232" s="771"/>
      <c r="BR232" s="771"/>
      <c r="BS232" s="771"/>
      <c r="BT232" s="482"/>
      <c r="BU232" s="761"/>
      <c r="BV232" s="770"/>
      <c r="BW232" s="771"/>
      <c r="BX232" s="771"/>
      <c r="BY232" s="771"/>
      <c r="BZ232" s="771"/>
      <c r="CA232" s="771"/>
      <c r="CB232" s="771"/>
      <c r="CC232" s="771"/>
      <c r="CD232" s="771"/>
      <c r="CE232" s="771"/>
      <c r="CF232" s="771"/>
      <c r="CG232" s="771"/>
      <c r="CH232" s="482"/>
      <c r="CI232" s="772"/>
      <c r="CJ232" s="770"/>
      <c r="CK232" s="771"/>
      <c r="CL232" s="771"/>
      <c r="CM232" s="771"/>
      <c r="CN232" s="771"/>
      <c r="CO232" s="771"/>
      <c r="CP232" s="771"/>
      <c r="CQ232" s="771"/>
      <c r="CR232" s="771"/>
      <c r="CS232" s="771"/>
      <c r="CT232" s="771"/>
      <c r="CU232" s="771"/>
      <c r="CV232" s="482"/>
      <c r="CW232" s="772"/>
      <c r="CX232" s="770"/>
      <c r="CY232" s="771"/>
      <c r="CZ232" s="771"/>
      <c r="DA232" s="771"/>
      <c r="DB232" s="771"/>
      <c r="DC232" s="771"/>
      <c r="DD232" s="771"/>
      <c r="DE232" s="771"/>
      <c r="DF232" s="771"/>
      <c r="DG232" s="771"/>
      <c r="DH232" s="771"/>
      <c r="DI232" s="771"/>
      <c r="DJ232" s="482"/>
      <c r="DK232" s="772"/>
      <c r="DL232" s="770"/>
      <c r="DM232" s="771"/>
      <c r="DN232" s="771"/>
      <c r="DO232" s="771"/>
      <c r="DP232" s="771"/>
      <c r="DQ232" s="771"/>
      <c r="DR232" s="771"/>
      <c r="DS232" s="771"/>
      <c r="DT232" s="771"/>
      <c r="DU232" s="771"/>
      <c r="DV232" s="771"/>
      <c r="DW232" s="771"/>
      <c r="DX232" s="482"/>
      <c r="DY232" s="772"/>
      <c r="DZ232" s="770"/>
      <c r="EA232" s="771"/>
      <c r="EB232" s="771"/>
      <c r="EC232" s="771"/>
      <c r="ED232" s="771"/>
      <c r="EE232" s="771"/>
      <c r="EF232" s="771"/>
      <c r="EG232" s="771"/>
      <c r="EH232" s="771"/>
      <c r="EI232" s="771"/>
      <c r="EJ232" s="771"/>
      <c r="EK232" s="771"/>
      <c r="EL232" s="482"/>
      <c r="EM232" s="772"/>
      <c r="EN232" s="770"/>
      <c r="EO232" s="771"/>
      <c r="EP232" s="771"/>
      <c r="EQ232" s="771"/>
      <c r="ER232" s="771"/>
      <c r="ES232" s="771"/>
      <c r="ET232" s="771"/>
      <c r="EU232" s="771"/>
      <c r="EV232" s="771"/>
      <c r="EW232" s="771"/>
      <c r="EX232" s="771"/>
      <c r="EY232" s="771"/>
      <c r="EZ232" s="482"/>
      <c r="FA232" s="772"/>
      <c r="FB232" s="770"/>
      <c r="FC232" s="771"/>
      <c r="FD232" s="771"/>
      <c r="FE232" s="771"/>
      <c r="FF232" s="771"/>
      <c r="FG232" s="771"/>
      <c r="FH232" s="771"/>
      <c r="FI232" s="771"/>
      <c r="FJ232" s="771"/>
      <c r="FK232" s="771"/>
      <c r="FL232" s="771"/>
      <c r="FM232" s="771"/>
      <c r="FN232" s="482"/>
      <c r="FO232" s="772"/>
      <c r="FP232" s="770"/>
      <c r="FQ232" s="771"/>
      <c r="FR232" s="771"/>
      <c r="FS232" s="771"/>
      <c r="FT232" s="771"/>
      <c r="FU232" s="771"/>
      <c r="FV232" s="771"/>
      <c r="FW232" s="771"/>
      <c r="FX232" s="771"/>
      <c r="FY232" s="771"/>
      <c r="FZ232" s="771"/>
      <c r="GA232" s="771"/>
      <c r="GB232" s="482"/>
      <c r="GC232" s="772"/>
      <c r="GD232" s="770"/>
      <c r="GE232" s="771"/>
      <c r="GF232" s="771"/>
      <c r="GG232" s="771"/>
      <c r="GH232" s="771"/>
      <c r="GI232" s="771"/>
      <c r="GJ232" s="771"/>
      <c r="GK232" s="771"/>
      <c r="GL232" s="771"/>
      <c r="GM232" s="771"/>
      <c r="GN232" s="771"/>
      <c r="GO232" s="771"/>
      <c r="GP232" s="482"/>
      <c r="GQ232" s="772"/>
      <c r="GR232" s="770"/>
      <c r="GS232" s="771"/>
      <c r="GT232" s="771"/>
      <c r="GU232" s="771"/>
      <c r="GV232" s="771"/>
      <c r="GW232" s="771"/>
      <c r="GX232" s="771"/>
      <c r="GY232" s="771"/>
      <c r="GZ232" s="771"/>
      <c r="HA232" s="771"/>
      <c r="HB232" s="771"/>
      <c r="HC232" s="771"/>
      <c r="HD232" s="482"/>
      <c r="HE232" s="772"/>
      <c r="HF232" s="770"/>
      <c r="HG232" s="771"/>
      <c r="HH232" s="771"/>
      <c r="HI232" s="771"/>
      <c r="HJ232" s="771"/>
      <c r="HK232" s="771"/>
      <c r="HL232" s="771"/>
      <c r="HM232" s="771"/>
      <c r="HN232" s="771"/>
      <c r="HO232" s="771"/>
      <c r="HP232" s="771"/>
      <c r="HQ232" s="771"/>
      <c r="HR232" s="482"/>
      <c r="HS232" s="772"/>
      <c r="HT232" s="770"/>
      <c r="HU232" s="771"/>
      <c r="HV232" s="771"/>
      <c r="HW232" s="771"/>
      <c r="HX232" s="771"/>
      <c r="HY232" s="771"/>
      <c r="HZ232" s="771"/>
      <c r="IA232" s="771"/>
      <c r="IB232" s="771"/>
      <c r="IC232" s="771"/>
      <c r="ID232" s="771"/>
      <c r="IE232" s="771"/>
      <c r="IF232" s="482"/>
      <c r="IG232" s="772"/>
      <c r="IH232" s="770"/>
      <c r="II232" s="771"/>
      <c r="IJ232" s="771"/>
      <c r="IK232" s="771"/>
      <c r="IL232" s="771"/>
      <c r="IM232" s="771"/>
      <c r="IN232" s="771"/>
      <c r="IO232" s="771"/>
      <c r="IP232" s="771"/>
      <c r="IQ232" s="771"/>
      <c r="IR232" s="771"/>
      <c r="IS232" s="771"/>
      <c r="IT232" s="482"/>
      <c r="IU232" s="772"/>
      <c r="IV232" s="770"/>
      <c r="IW232" s="771"/>
      <c r="IX232" s="771"/>
      <c r="IY232" s="771"/>
      <c r="IZ232" s="771"/>
      <c r="JA232" s="771"/>
      <c r="JB232" s="771"/>
      <c r="JC232" s="771"/>
      <c r="JD232" s="771"/>
      <c r="JE232" s="771"/>
      <c r="JF232" s="771"/>
      <c r="JG232" s="771"/>
      <c r="JH232" s="482"/>
      <c r="JI232" s="772"/>
      <c r="JJ232" s="770"/>
      <c r="JK232" s="771"/>
      <c r="JL232" s="771"/>
      <c r="JM232" s="771"/>
      <c r="JN232" s="771"/>
      <c r="JO232" s="771"/>
      <c r="JP232" s="771"/>
      <c r="JQ232" s="771"/>
      <c r="JR232" s="771"/>
      <c r="JS232" s="771"/>
      <c r="JT232" s="771"/>
      <c r="JU232" s="771"/>
      <c r="JV232" s="482"/>
      <c r="JW232" s="772"/>
      <c r="JX232" s="770"/>
      <c r="JY232" s="771"/>
      <c r="JZ232" s="771"/>
      <c r="KA232" s="771"/>
      <c r="KB232" s="771"/>
      <c r="KC232" s="771"/>
      <c r="KD232" s="771"/>
      <c r="KE232" s="771"/>
      <c r="KF232" s="771"/>
      <c r="KG232" s="771"/>
      <c r="KH232" s="771"/>
      <c r="KI232" s="771"/>
      <c r="KJ232" s="482"/>
      <c r="KK232" s="772"/>
      <c r="KL232" s="770"/>
      <c r="KM232" s="771"/>
      <c r="KN232" s="771"/>
      <c r="KO232" s="771"/>
      <c r="KP232" s="771"/>
      <c r="KQ232" s="771"/>
      <c r="KR232" s="771"/>
      <c r="KS232" s="771"/>
      <c r="KT232" s="771"/>
      <c r="KU232" s="771"/>
      <c r="KV232" s="771"/>
      <c r="KW232" s="771"/>
      <c r="KX232" s="482"/>
      <c r="KY232" s="772"/>
      <c r="KZ232" s="770"/>
      <c r="LA232" s="771"/>
      <c r="LB232" s="771"/>
      <c r="LC232" s="771"/>
      <c r="LD232" s="771"/>
      <c r="LE232" s="771"/>
      <c r="LF232" s="771"/>
      <c r="LG232" s="771"/>
      <c r="LH232" s="771"/>
      <c r="LI232" s="771"/>
      <c r="LJ232" s="771"/>
      <c r="LK232" s="771"/>
      <c r="LL232" s="482"/>
      <c r="LM232" s="772"/>
      <c r="LN232" s="770"/>
      <c r="LO232" s="771"/>
      <c r="LP232" s="771"/>
      <c r="LQ232" s="771"/>
      <c r="LR232" s="771"/>
      <c r="LS232" s="771"/>
      <c r="LT232" s="771"/>
      <c r="LU232" s="771"/>
      <c r="LV232" s="771"/>
      <c r="LW232" s="771"/>
      <c r="LX232" s="771"/>
      <c r="LY232" s="771"/>
      <c r="LZ232" s="482"/>
      <c r="MA232" s="772"/>
      <c r="MB232" s="482"/>
      <c r="MC232" s="482"/>
      <c r="MD232" s="482"/>
      <c r="ME232" s="482"/>
      <c r="MF232" s="482"/>
      <c r="MG232" s="482"/>
      <c r="MH232" s="482"/>
      <c r="MI232" s="482"/>
      <c r="MJ232" s="482"/>
      <c r="MK232" s="482"/>
      <c r="ML232" s="482"/>
      <c r="MM232" s="482"/>
      <c r="MN232" s="482"/>
    </row>
    <row r="233" spans="1:352" x14ac:dyDescent="0.25">
      <c r="A233" s="792"/>
      <c r="B233" s="259" t="s">
        <v>131</v>
      </c>
      <c r="C233" s="422"/>
      <c r="D233" s="759">
        <f t="shared" ref="D233:O233" si="1810">+D90/$D$149</f>
        <v>0</v>
      </c>
      <c r="E233" s="759">
        <f t="shared" si="1810"/>
        <v>0</v>
      </c>
      <c r="F233" s="759">
        <f t="shared" si="1810"/>
        <v>0</v>
      </c>
      <c r="G233" s="759">
        <f t="shared" si="1810"/>
        <v>0</v>
      </c>
      <c r="H233" s="759">
        <f t="shared" si="1810"/>
        <v>0</v>
      </c>
      <c r="I233" s="759">
        <f t="shared" si="1810"/>
        <v>0</v>
      </c>
      <c r="J233" s="759">
        <f t="shared" si="1810"/>
        <v>0</v>
      </c>
      <c r="K233" s="759">
        <f t="shared" si="1810"/>
        <v>0</v>
      </c>
      <c r="L233" s="759">
        <f t="shared" si="1810"/>
        <v>0</v>
      </c>
      <c r="M233" s="759">
        <f t="shared" si="1810"/>
        <v>0</v>
      </c>
      <c r="N233" s="759">
        <f t="shared" si="1810"/>
        <v>0</v>
      </c>
      <c r="O233" s="759">
        <f t="shared" si="1810"/>
        <v>0</v>
      </c>
      <c r="P233" s="482">
        <f t="shared" ref="P233:P240" si="1811">+SUBTOTAL(9,D233:O233)</f>
        <v>0</v>
      </c>
      <c r="Q233" s="772"/>
      <c r="R233" s="759">
        <f t="shared" ref="R233:AC233" si="1812">+R90/$D$149</f>
        <v>0</v>
      </c>
      <c r="S233" s="759">
        <f t="shared" si="1812"/>
        <v>0</v>
      </c>
      <c r="T233" s="759">
        <f t="shared" si="1812"/>
        <v>0</v>
      </c>
      <c r="U233" s="759">
        <f t="shared" si="1812"/>
        <v>0</v>
      </c>
      <c r="V233" s="759">
        <f t="shared" si="1812"/>
        <v>0</v>
      </c>
      <c r="W233" s="759">
        <f t="shared" si="1812"/>
        <v>0</v>
      </c>
      <c r="X233" s="759">
        <f t="shared" si="1812"/>
        <v>0</v>
      </c>
      <c r="Y233" s="759">
        <f t="shared" si="1812"/>
        <v>0</v>
      </c>
      <c r="Z233" s="759">
        <f t="shared" si="1812"/>
        <v>0</v>
      </c>
      <c r="AA233" s="759">
        <f t="shared" si="1812"/>
        <v>0</v>
      </c>
      <c r="AB233" s="759">
        <f t="shared" si="1812"/>
        <v>0</v>
      </c>
      <c r="AC233" s="759">
        <f t="shared" si="1812"/>
        <v>0</v>
      </c>
      <c r="AD233" s="482">
        <f t="shared" ref="AD233:AD240" si="1813">+SUBTOTAL(9,R233:AC233)</f>
        <v>0</v>
      </c>
      <c r="AE233" s="772"/>
      <c r="AF233" s="759">
        <f t="shared" ref="AF233:AQ233" si="1814">+AF90/$D$149</f>
        <v>0</v>
      </c>
      <c r="AG233" s="759">
        <f t="shared" si="1814"/>
        <v>0</v>
      </c>
      <c r="AH233" s="759">
        <f t="shared" si="1814"/>
        <v>0</v>
      </c>
      <c r="AI233" s="759">
        <f t="shared" si="1814"/>
        <v>0</v>
      </c>
      <c r="AJ233" s="759">
        <f t="shared" si="1814"/>
        <v>0</v>
      </c>
      <c r="AK233" s="759">
        <f t="shared" si="1814"/>
        <v>0</v>
      </c>
      <c r="AL233" s="759">
        <f t="shared" si="1814"/>
        <v>0</v>
      </c>
      <c r="AM233" s="759">
        <f t="shared" si="1814"/>
        <v>0</v>
      </c>
      <c r="AN233" s="759">
        <f t="shared" si="1814"/>
        <v>0</v>
      </c>
      <c r="AO233" s="759">
        <f t="shared" si="1814"/>
        <v>0</v>
      </c>
      <c r="AP233" s="759">
        <f t="shared" si="1814"/>
        <v>0</v>
      </c>
      <c r="AQ233" s="759">
        <f t="shared" si="1814"/>
        <v>0</v>
      </c>
      <c r="AR233" s="482">
        <f t="shared" ref="AR233:AR240" si="1815">+SUBTOTAL(9,AF233:AQ233)</f>
        <v>0</v>
      </c>
      <c r="AS233" s="761"/>
      <c r="AT233" s="759">
        <f t="shared" ref="AT233:BE233" si="1816">+AT90/$D$149</f>
        <v>0</v>
      </c>
      <c r="AU233" s="759">
        <f t="shared" si="1816"/>
        <v>0</v>
      </c>
      <c r="AV233" s="759">
        <f t="shared" si="1816"/>
        <v>0</v>
      </c>
      <c r="AW233" s="759">
        <f t="shared" si="1816"/>
        <v>0</v>
      </c>
      <c r="AX233" s="759">
        <f t="shared" si="1816"/>
        <v>0</v>
      </c>
      <c r="AY233" s="759">
        <f t="shared" si="1816"/>
        <v>0</v>
      </c>
      <c r="AZ233" s="759">
        <f t="shared" si="1816"/>
        <v>0</v>
      </c>
      <c r="BA233" s="759">
        <f t="shared" si="1816"/>
        <v>0</v>
      </c>
      <c r="BB233" s="759">
        <f t="shared" si="1816"/>
        <v>0</v>
      </c>
      <c r="BC233" s="759">
        <f t="shared" si="1816"/>
        <v>0</v>
      </c>
      <c r="BD233" s="759">
        <f t="shared" si="1816"/>
        <v>0</v>
      </c>
      <c r="BE233" s="759">
        <f t="shared" si="1816"/>
        <v>0</v>
      </c>
      <c r="BF233" s="482">
        <f t="shared" ref="BF233:BF240" si="1817">+SUBTOTAL(9,AT233:BE233)</f>
        <v>0</v>
      </c>
      <c r="BG233" s="474"/>
      <c r="BH233" s="759">
        <f t="shared" ref="BH233:BS233" si="1818">+BH90/$D$149</f>
        <v>0</v>
      </c>
      <c r="BI233" s="759">
        <f t="shared" si="1818"/>
        <v>0</v>
      </c>
      <c r="BJ233" s="759">
        <f t="shared" si="1818"/>
        <v>0</v>
      </c>
      <c r="BK233" s="759">
        <f t="shared" si="1818"/>
        <v>0</v>
      </c>
      <c r="BL233" s="759">
        <f t="shared" si="1818"/>
        <v>0</v>
      </c>
      <c r="BM233" s="759">
        <f t="shared" si="1818"/>
        <v>0</v>
      </c>
      <c r="BN233" s="759">
        <f t="shared" si="1818"/>
        <v>0</v>
      </c>
      <c r="BO233" s="759">
        <f t="shared" si="1818"/>
        <v>0</v>
      </c>
      <c r="BP233" s="759">
        <f t="shared" si="1818"/>
        <v>0</v>
      </c>
      <c r="BQ233" s="759">
        <f t="shared" si="1818"/>
        <v>0</v>
      </c>
      <c r="BR233" s="759">
        <f t="shared" si="1818"/>
        <v>0</v>
      </c>
      <c r="BS233" s="759">
        <f t="shared" si="1818"/>
        <v>0</v>
      </c>
      <c r="BT233" s="482">
        <f t="shared" ref="BT233:BT240" si="1819">+SUBTOTAL(9,BH233:BS233)</f>
        <v>0</v>
      </c>
      <c r="BU233" s="761"/>
      <c r="BV233" s="759">
        <f t="shared" ref="BV233:CG233" si="1820">+BV90/$D$149</f>
        <v>0</v>
      </c>
      <c r="BW233" s="759">
        <f t="shared" si="1820"/>
        <v>0</v>
      </c>
      <c r="BX233" s="759">
        <f t="shared" si="1820"/>
        <v>0</v>
      </c>
      <c r="BY233" s="759">
        <f t="shared" si="1820"/>
        <v>0</v>
      </c>
      <c r="BZ233" s="759">
        <f t="shared" si="1820"/>
        <v>0</v>
      </c>
      <c r="CA233" s="759">
        <f t="shared" si="1820"/>
        <v>0</v>
      </c>
      <c r="CB233" s="759">
        <f t="shared" si="1820"/>
        <v>0</v>
      </c>
      <c r="CC233" s="759">
        <f t="shared" si="1820"/>
        <v>0</v>
      </c>
      <c r="CD233" s="759">
        <f t="shared" si="1820"/>
        <v>0</v>
      </c>
      <c r="CE233" s="759">
        <f t="shared" si="1820"/>
        <v>0</v>
      </c>
      <c r="CF233" s="759">
        <f t="shared" si="1820"/>
        <v>0</v>
      </c>
      <c r="CG233" s="759">
        <f t="shared" si="1820"/>
        <v>0</v>
      </c>
      <c r="CH233" s="482">
        <f t="shared" ref="CH233:CH240" si="1821">+SUBTOTAL(9,BV233:CG233)</f>
        <v>0</v>
      </c>
      <c r="CI233" s="772"/>
      <c r="CJ233" s="759">
        <f t="shared" ref="CJ233:CU233" si="1822">+CJ90/$D$149</f>
        <v>0</v>
      </c>
      <c r="CK233" s="759">
        <f t="shared" si="1822"/>
        <v>0</v>
      </c>
      <c r="CL233" s="759">
        <f t="shared" si="1822"/>
        <v>0</v>
      </c>
      <c r="CM233" s="759">
        <f t="shared" si="1822"/>
        <v>0</v>
      </c>
      <c r="CN233" s="759">
        <f t="shared" si="1822"/>
        <v>0</v>
      </c>
      <c r="CO233" s="759">
        <f t="shared" si="1822"/>
        <v>0</v>
      </c>
      <c r="CP233" s="759">
        <f t="shared" si="1822"/>
        <v>0</v>
      </c>
      <c r="CQ233" s="759">
        <f t="shared" si="1822"/>
        <v>0</v>
      </c>
      <c r="CR233" s="759">
        <f t="shared" si="1822"/>
        <v>0</v>
      </c>
      <c r="CS233" s="759">
        <f t="shared" si="1822"/>
        <v>0</v>
      </c>
      <c r="CT233" s="759">
        <f t="shared" si="1822"/>
        <v>0</v>
      </c>
      <c r="CU233" s="759">
        <f t="shared" si="1822"/>
        <v>0</v>
      </c>
      <c r="CV233" s="482">
        <f t="shared" ref="CV233:CV240" si="1823">+SUBTOTAL(9,CJ233:CU233)</f>
        <v>0</v>
      </c>
      <c r="CW233" s="772"/>
      <c r="CX233" s="759">
        <f t="shared" ref="CX233:DI233" si="1824">+CX90/$D$149</f>
        <v>0</v>
      </c>
      <c r="CY233" s="759">
        <f t="shared" si="1824"/>
        <v>0</v>
      </c>
      <c r="CZ233" s="759">
        <f t="shared" si="1824"/>
        <v>0</v>
      </c>
      <c r="DA233" s="759">
        <f t="shared" si="1824"/>
        <v>0</v>
      </c>
      <c r="DB233" s="759">
        <f t="shared" si="1824"/>
        <v>0</v>
      </c>
      <c r="DC233" s="759">
        <f t="shared" si="1824"/>
        <v>0</v>
      </c>
      <c r="DD233" s="759">
        <f t="shared" si="1824"/>
        <v>0</v>
      </c>
      <c r="DE233" s="759">
        <f t="shared" si="1824"/>
        <v>0</v>
      </c>
      <c r="DF233" s="759">
        <f t="shared" si="1824"/>
        <v>0</v>
      </c>
      <c r="DG233" s="759">
        <f t="shared" si="1824"/>
        <v>0</v>
      </c>
      <c r="DH233" s="759">
        <f t="shared" si="1824"/>
        <v>0</v>
      </c>
      <c r="DI233" s="759">
        <f t="shared" si="1824"/>
        <v>0</v>
      </c>
      <c r="DJ233" s="482">
        <f t="shared" ref="DJ233:DJ240" si="1825">+SUBTOTAL(9,CX233:DI233)</f>
        <v>0</v>
      </c>
      <c r="DK233" s="772"/>
      <c r="DL233" s="759">
        <f t="shared" ref="DL233:DW233" si="1826">+DL90/$D$149</f>
        <v>0</v>
      </c>
      <c r="DM233" s="759">
        <f t="shared" si="1826"/>
        <v>0</v>
      </c>
      <c r="DN233" s="759">
        <f t="shared" si="1826"/>
        <v>0</v>
      </c>
      <c r="DO233" s="759">
        <f t="shared" si="1826"/>
        <v>0</v>
      </c>
      <c r="DP233" s="759">
        <f t="shared" si="1826"/>
        <v>0</v>
      </c>
      <c r="DQ233" s="759">
        <f t="shared" si="1826"/>
        <v>0</v>
      </c>
      <c r="DR233" s="759">
        <f t="shared" si="1826"/>
        <v>0</v>
      </c>
      <c r="DS233" s="759">
        <f t="shared" si="1826"/>
        <v>0</v>
      </c>
      <c r="DT233" s="759">
        <f t="shared" si="1826"/>
        <v>0</v>
      </c>
      <c r="DU233" s="759">
        <f t="shared" si="1826"/>
        <v>0</v>
      </c>
      <c r="DV233" s="759">
        <f t="shared" si="1826"/>
        <v>0</v>
      </c>
      <c r="DW233" s="759">
        <f t="shared" si="1826"/>
        <v>0</v>
      </c>
      <c r="DX233" s="482">
        <f t="shared" ref="DX233:DX240" si="1827">+SUBTOTAL(9,DL233:DW233)</f>
        <v>0</v>
      </c>
      <c r="DY233" s="772"/>
      <c r="DZ233" s="759">
        <f t="shared" ref="DZ233:EK233" si="1828">+DZ90/$D$149</f>
        <v>0</v>
      </c>
      <c r="EA233" s="759">
        <f t="shared" si="1828"/>
        <v>0</v>
      </c>
      <c r="EB233" s="759">
        <f t="shared" si="1828"/>
        <v>0</v>
      </c>
      <c r="EC233" s="759">
        <f t="shared" si="1828"/>
        <v>0</v>
      </c>
      <c r="ED233" s="759">
        <f t="shared" si="1828"/>
        <v>0</v>
      </c>
      <c r="EE233" s="759">
        <f t="shared" si="1828"/>
        <v>0</v>
      </c>
      <c r="EF233" s="759">
        <f t="shared" si="1828"/>
        <v>0</v>
      </c>
      <c r="EG233" s="759">
        <f t="shared" si="1828"/>
        <v>0</v>
      </c>
      <c r="EH233" s="759">
        <f t="shared" si="1828"/>
        <v>0</v>
      </c>
      <c r="EI233" s="759">
        <f t="shared" si="1828"/>
        <v>0</v>
      </c>
      <c r="EJ233" s="759">
        <f t="shared" si="1828"/>
        <v>0</v>
      </c>
      <c r="EK233" s="759">
        <f t="shared" si="1828"/>
        <v>0</v>
      </c>
      <c r="EL233" s="482">
        <f t="shared" ref="EL233:EL240" si="1829">+SUBTOTAL(9,DZ233:EK233)</f>
        <v>0</v>
      </c>
      <c r="EM233" s="772"/>
      <c r="EN233" s="759">
        <f t="shared" ref="EN233:EY233" si="1830">+EN90/$D$149</f>
        <v>0</v>
      </c>
      <c r="EO233" s="759">
        <f t="shared" si="1830"/>
        <v>0</v>
      </c>
      <c r="EP233" s="759">
        <f t="shared" si="1830"/>
        <v>0</v>
      </c>
      <c r="EQ233" s="759">
        <f t="shared" si="1830"/>
        <v>0</v>
      </c>
      <c r="ER233" s="759">
        <f t="shared" si="1830"/>
        <v>0</v>
      </c>
      <c r="ES233" s="759">
        <f t="shared" si="1830"/>
        <v>0</v>
      </c>
      <c r="ET233" s="759">
        <f t="shared" si="1830"/>
        <v>0</v>
      </c>
      <c r="EU233" s="759">
        <f t="shared" si="1830"/>
        <v>0</v>
      </c>
      <c r="EV233" s="759">
        <f t="shared" si="1830"/>
        <v>0</v>
      </c>
      <c r="EW233" s="759">
        <f t="shared" si="1830"/>
        <v>0</v>
      </c>
      <c r="EX233" s="759">
        <f t="shared" si="1830"/>
        <v>0</v>
      </c>
      <c r="EY233" s="759">
        <f t="shared" si="1830"/>
        <v>0</v>
      </c>
      <c r="EZ233" s="482">
        <f t="shared" ref="EZ233:EZ240" si="1831">+SUBTOTAL(9,EN233:EY233)</f>
        <v>0</v>
      </c>
      <c r="FA233" s="772"/>
      <c r="FB233" s="759">
        <f t="shared" ref="FB233:FM233" si="1832">+FB90/$D$149</f>
        <v>0</v>
      </c>
      <c r="FC233" s="759">
        <f t="shared" si="1832"/>
        <v>0</v>
      </c>
      <c r="FD233" s="759">
        <f t="shared" si="1832"/>
        <v>0</v>
      </c>
      <c r="FE233" s="759">
        <f t="shared" si="1832"/>
        <v>0</v>
      </c>
      <c r="FF233" s="759">
        <f t="shared" si="1832"/>
        <v>0</v>
      </c>
      <c r="FG233" s="759">
        <f t="shared" si="1832"/>
        <v>0</v>
      </c>
      <c r="FH233" s="759">
        <f t="shared" si="1832"/>
        <v>0</v>
      </c>
      <c r="FI233" s="759">
        <f t="shared" si="1832"/>
        <v>0</v>
      </c>
      <c r="FJ233" s="759">
        <f t="shared" si="1832"/>
        <v>0</v>
      </c>
      <c r="FK233" s="759">
        <f t="shared" si="1832"/>
        <v>0</v>
      </c>
      <c r="FL233" s="759">
        <f t="shared" si="1832"/>
        <v>0</v>
      </c>
      <c r="FM233" s="759">
        <f t="shared" si="1832"/>
        <v>0</v>
      </c>
      <c r="FN233" s="482">
        <f t="shared" ref="FN233:FN240" si="1833">+SUBTOTAL(9,FB233:FM233)</f>
        <v>0</v>
      </c>
      <c r="FO233" s="772"/>
      <c r="FP233" s="759">
        <f t="shared" ref="FP233:GA233" si="1834">+FP90/$D$149</f>
        <v>0</v>
      </c>
      <c r="FQ233" s="759">
        <f t="shared" si="1834"/>
        <v>0</v>
      </c>
      <c r="FR233" s="759">
        <f t="shared" si="1834"/>
        <v>0</v>
      </c>
      <c r="FS233" s="759">
        <f t="shared" si="1834"/>
        <v>0</v>
      </c>
      <c r="FT233" s="759">
        <f t="shared" si="1834"/>
        <v>0</v>
      </c>
      <c r="FU233" s="759">
        <f t="shared" si="1834"/>
        <v>0</v>
      </c>
      <c r="FV233" s="759">
        <f t="shared" si="1834"/>
        <v>0</v>
      </c>
      <c r="FW233" s="759">
        <f t="shared" si="1834"/>
        <v>0</v>
      </c>
      <c r="FX233" s="759">
        <f t="shared" si="1834"/>
        <v>0</v>
      </c>
      <c r="FY233" s="759">
        <f t="shared" si="1834"/>
        <v>0</v>
      </c>
      <c r="FZ233" s="759">
        <f t="shared" si="1834"/>
        <v>0</v>
      </c>
      <c r="GA233" s="759">
        <f t="shared" si="1834"/>
        <v>0</v>
      </c>
      <c r="GB233" s="482">
        <f t="shared" ref="GB233:GB240" si="1835">+SUBTOTAL(9,FP233:GA233)</f>
        <v>0</v>
      </c>
      <c r="GC233" s="772"/>
      <c r="GD233" s="759">
        <f t="shared" ref="GD233:GO233" si="1836">+GD90/$D$149</f>
        <v>0</v>
      </c>
      <c r="GE233" s="759">
        <f t="shared" si="1836"/>
        <v>0</v>
      </c>
      <c r="GF233" s="759">
        <f t="shared" si="1836"/>
        <v>0</v>
      </c>
      <c r="GG233" s="759">
        <f t="shared" si="1836"/>
        <v>0</v>
      </c>
      <c r="GH233" s="759">
        <f t="shared" si="1836"/>
        <v>0</v>
      </c>
      <c r="GI233" s="759">
        <f t="shared" si="1836"/>
        <v>0</v>
      </c>
      <c r="GJ233" s="759">
        <f t="shared" si="1836"/>
        <v>0</v>
      </c>
      <c r="GK233" s="759">
        <f t="shared" si="1836"/>
        <v>0</v>
      </c>
      <c r="GL233" s="759">
        <f t="shared" si="1836"/>
        <v>0</v>
      </c>
      <c r="GM233" s="759">
        <f t="shared" si="1836"/>
        <v>0</v>
      </c>
      <c r="GN233" s="759">
        <f t="shared" si="1836"/>
        <v>0</v>
      </c>
      <c r="GO233" s="759">
        <f t="shared" si="1836"/>
        <v>0</v>
      </c>
      <c r="GP233" s="482">
        <f t="shared" ref="GP233:GP240" si="1837">+SUBTOTAL(9,GD233:GO233)</f>
        <v>0</v>
      </c>
      <c r="GQ233" s="772"/>
      <c r="GR233" s="759">
        <f t="shared" ref="GR233:HC233" si="1838">+GR90/$D$149</f>
        <v>0</v>
      </c>
      <c r="GS233" s="759">
        <f t="shared" si="1838"/>
        <v>0</v>
      </c>
      <c r="GT233" s="759">
        <f t="shared" si="1838"/>
        <v>0</v>
      </c>
      <c r="GU233" s="759">
        <f t="shared" si="1838"/>
        <v>0</v>
      </c>
      <c r="GV233" s="759">
        <f t="shared" si="1838"/>
        <v>0</v>
      </c>
      <c r="GW233" s="759">
        <f t="shared" si="1838"/>
        <v>0</v>
      </c>
      <c r="GX233" s="759">
        <f t="shared" si="1838"/>
        <v>0</v>
      </c>
      <c r="GY233" s="759">
        <f t="shared" si="1838"/>
        <v>0</v>
      </c>
      <c r="GZ233" s="759">
        <f t="shared" si="1838"/>
        <v>0</v>
      </c>
      <c r="HA233" s="759">
        <f t="shared" si="1838"/>
        <v>0</v>
      </c>
      <c r="HB233" s="759">
        <f t="shared" si="1838"/>
        <v>0</v>
      </c>
      <c r="HC233" s="759">
        <f t="shared" si="1838"/>
        <v>0</v>
      </c>
      <c r="HD233" s="482">
        <f t="shared" ref="HD233:HD234" si="1839">+SUBTOTAL(9,GR233:HC233)</f>
        <v>0</v>
      </c>
      <c r="HE233" s="772"/>
      <c r="HF233" s="759">
        <f t="shared" ref="HF233:HQ233" si="1840">+HF90/$D$149</f>
        <v>0</v>
      </c>
      <c r="HG233" s="759">
        <f t="shared" si="1840"/>
        <v>0</v>
      </c>
      <c r="HH233" s="759">
        <f t="shared" si="1840"/>
        <v>0</v>
      </c>
      <c r="HI233" s="759">
        <f t="shared" si="1840"/>
        <v>0</v>
      </c>
      <c r="HJ233" s="759">
        <f t="shared" si="1840"/>
        <v>0</v>
      </c>
      <c r="HK233" s="759">
        <f t="shared" si="1840"/>
        <v>0</v>
      </c>
      <c r="HL233" s="759">
        <f t="shared" si="1840"/>
        <v>0</v>
      </c>
      <c r="HM233" s="759">
        <f t="shared" si="1840"/>
        <v>0</v>
      </c>
      <c r="HN233" s="759">
        <f t="shared" si="1840"/>
        <v>0</v>
      </c>
      <c r="HO233" s="759">
        <f t="shared" si="1840"/>
        <v>0</v>
      </c>
      <c r="HP233" s="759">
        <f t="shared" si="1840"/>
        <v>0</v>
      </c>
      <c r="HQ233" s="759">
        <f t="shared" si="1840"/>
        <v>0</v>
      </c>
      <c r="HR233" s="482">
        <f t="shared" ref="HR233:HR240" si="1841">+SUBTOTAL(9,HF233:HQ233)</f>
        <v>0</v>
      </c>
      <c r="HS233" s="772"/>
      <c r="HT233" s="759">
        <f t="shared" ref="HT233:IE233" si="1842">+HT90/$D$149</f>
        <v>0</v>
      </c>
      <c r="HU233" s="759">
        <f t="shared" si="1842"/>
        <v>0</v>
      </c>
      <c r="HV233" s="759">
        <f t="shared" si="1842"/>
        <v>0</v>
      </c>
      <c r="HW233" s="759">
        <f t="shared" si="1842"/>
        <v>0</v>
      </c>
      <c r="HX233" s="759">
        <f t="shared" si="1842"/>
        <v>0</v>
      </c>
      <c r="HY233" s="759">
        <f t="shared" si="1842"/>
        <v>0</v>
      </c>
      <c r="HZ233" s="759">
        <f t="shared" si="1842"/>
        <v>0</v>
      </c>
      <c r="IA233" s="759">
        <f t="shared" si="1842"/>
        <v>0</v>
      </c>
      <c r="IB233" s="759">
        <f t="shared" si="1842"/>
        <v>0</v>
      </c>
      <c r="IC233" s="759">
        <f t="shared" si="1842"/>
        <v>0</v>
      </c>
      <c r="ID233" s="759">
        <f t="shared" si="1842"/>
        <v>0</v>
      </c>
      <c r="IE233" s="759">
        <f t="shared" si="1842"/>
        <v>0</v>
      </c>
      <c r="IF233" s="482">
        <f t="shared" ref="IF233:IF240" si="1843">+SUBTOTAL(9,HT233:IE233)</f>
        <v>0</v>
      </c>
      <c r="IG233" s="772"/>
      <c r="IH233" s="759">
        <f t="shared" ref="IH233:IS233" si="1844">+IH90/$D$149</f>
        <v>0</v>
      </c>
      <c r="II233" s="759">
        <f t="shared" si="1844"/>
        <v>0</v>
      </c>
      <c r="IJ233" s="759">
        <f t="shared" si="1844"/>
        <v>0</v>
      </c>
      <c r="IK233" s="759">
        <f t="shared" si="1844"/>
        <v>0</v>
      </c>
      <c r="IL233" s="759">
        <f t="shared" si="1844"/>
        <v>0</v>
      </c>
      <c r="IM233" s="759">
        <f t="shared" si="1844"/>
        <v>0</v>
      </c>
      <c r="IN233" s="759">
        <f t="shared" si="1844"/>
        <v>0</v>
      </c>
      <c r="IO233" s="759">
        <f t="shared" si="1844"/>
        <v>0</v>
      </c>
      <c r="IP233" s="759">
        <f t="shared" si="1844"/>
        <v>0</v>
      </c>
      <c r="IQ233" s="759">
        <f t="shared" si="1844"/>
        <v>0</v>
      </c>
      <c r="IR233" s="759">
        <f t="shared" si="1844"/>
        <v>0</v>
      </c>
      <c r="IS233" s="759">
        <f t="shared" si="1844"/>
        <v>0</v>
      </c>
      <c r="IT233" s="482">
        <f t="shared" ref="IT233:IT240" si="1845">+SUBTOTAL(9,IH233:IS233)</f>
        <v>0</v>
      </c>
      <c r="IU233" s="772"/>
      <c r="IV233" s="759">
        <f t="shared" ref="IV233:JG233" si="1846">+IV90/$D$149</f>
        <v>0</v>
      </c>
      <c r="IW233" s="759">
        <f t="shared" si="1846"/>
        <v>0</v>
      </c>
      <c r="IX233" s="759">
        <f t="shared" si="1846"/>
        <v>0</v>
      </c>
      <c r="IY233" s="759">
        <f t="shared" si="1846"/>
        <v>0</v>
      </c>
      <c r="IZ233" s="759">
        <f t="shared" si="1846"/>
        <v>0</v>
      </c>
      <c r="JA233" s="759">
        <f t="shared" si="1846"/>
        <v>0</v>
      </c>
      <c r="JB233" s="759">
        <f t="shared" si="1846"/>
        <v>0</v>
      </c>
      <c r="JC233" s="759">
        <f t="shared" si="1846"/>
        <v>0</v>
      </c>
      <c r="JD233" s="759">
        <f t="shared" si="1846"/>
        <v>0</v>
      </c>
      <c r="JE233" s="759">
        <f t="shared" si="1846"/>
        <v>0</v>
      </c>
      <c r="JF233" s="759">
        <f t="shared" si="1846"/>
        <v>0</v>
      </c>
      <c r="JG233" s="759">
        <f t="shared" si="1846"/>
        <v>0</v>
      </c>
      <c r="JH233" s="482">
        <f t="shared" ref="JH233:JH240" si="1847">+SUBTOTAL(9,IV233:JG233)</f>
        <v>0</v>
      </c>
      <c r="JI233" s="772"/>
      <c r="JJ233" s="759">
        <f t="shared" ref="JJ233:JU233" si="1848">+JJ90/$D$149</f>
        <v>0</v>
      </c>
      <c r="JK233" s="759">
        <f t="shared" si="1848"/>
        <v>0</v>
      </c>
      <c r="JL233" s="759">
        <f t="shared" si="1848"/>
        <v>0</v>
      </c>
      <c r="JM233" s="759">
        <f t="shared" si="1848"/>
        <v>0</v>
      </c>
      <c r="JN233" s="759">
        <f t="shared" si="1848"/>
        <v>0</v>
      </c>
      <c r="JO233" s="759">
        <f t="shared" si="1848"/>
        <v>0</v>
      </c>
      <c r="JP233" s="759">
        <f t="shared" si="1848"/>
        <v>0</v>
      </c>
      <c r="JQ233" s="759">
        <f t="shared" si="1848"/>
        <v>0</v>
      </c>
      <c r="JR233" s="759">
        <f t="shared" si="1848"/>
        <v>0</v>
      </c>
      <c r="JS233" s="759">
        <f t="shared" si="1848"/>
        <v>0</v>
      </c>
      <c r="JT233" s="759">
        <f t="shared" si="1848"/>
        <v>0</v>
      </c>
      <c r="JU233" s="759">
        <f t="shared" si="1848"/>
        <v>0</v>
      </c>
      <c r="JV233" s="482">
        <f t="shared" ref="JV233:JV240" si="1849">+SUBTOTAL(9,JJ233:JU233)</f>
        <v>0</v>
      </c>
      <c r="JW233" s="772"/>
      <c r="JX233" s="759">
        <f t="shared" ref="JX233:KI233" si="1850">+JX90/$D$149</f>
        <v>0</v>
      </c>
      <c r="JY233" s="759">
        <f t="shared" si="1850"/>
        <v>0</v>
      </c>
      <c r="JZ233" s="759">
        <f t="shared" si="1850"/>
        <v>0</v>
      </c>
      <c r="KA233" s="759">
        <f t="shared" si="1850"/>
        <v>0</v>
      </c>
      <c r="KB233" s="759">
        <f t="shared" si="1850"/>
        <v>0</v>
      </c>
      <c r="KC233" s="759">
        <f t="shared" si="1850"/>
        <v>0</v>
      </c>
      <c r="KD233" s="759">
        <f t="shared" si="1850"/>
        <v>0</v>
      </c>
      <c r="KE233" s="759">
        <f t="shared" si="1850"/>
        <v>0</v>
      </c>
      <c r="KF233" s="759">
        <f t="shared" si="1850"/>
        <v>0</v>
      </c>
      <c r="KG233" s="759">
        <f t="shared" si="1850"/>
        <v>0</v>
      </c>
      <c r="KH233" s="759">
        <f t="shared" si="1850"/>
        <v>0</v>
      </c>
      <c r="KI233" s="759">
        <f t="shared" si="1850"/>
        <v>0</v>
      </c>
      <c r="KJ233" s="482">
        <f t="shared" ref="KJ233:KJ240" si="1851">+SUBTOTAL(9,JX233:KI233)</f>
        <v>0</v>
      </c>
      <c r="KK233" s="772"/>
      <c r="KL233" s="759">
        <f t="shared" ref="KL233:KW233" si="1852">+KL90/$D$149</f>
        <v>0</v>
      </c>
      <c r="KM233" s="759">
        <f t="shared" si="1852"/>
        <v>0</v>
      </c>
      <c r="KN233" s="759">
        <f t="shared" si="1852"/>
        <v>0</v>
      </c>
      <c r="KO233" s="759">
        <f t="shared" si="1852"/>
        <v>0</v>
      </c>
      <c r="KP233" s="759">
        <f t="shared" si="1852"/>
        <v>0</v>
      </c>
      <c r="KQ233" s="759">
        <f t="shared" si="1852"/>
        <v>0</v>
      </c>
      <c r="KR233" s="759">
        <f t="shared" si="1852"/>
        <v>0</v>
      </c>
      <c r="KS233" s="759">
        <f t="shared" si="1852"/>
        <v>0</v>
      </c>
      <c r="KT233" s="759">
        <f t="shared" si="1852"/>
        <v>0</v>
      </c>
      <c r="KU233" s="759">
        <f t="shared" si="1852"/>
        <v>0</v>
      </c>
      <c r="KV233" s="759">
        <f t="shared" si="1852"/>
        <v>0</v>
      </c>
      <c r="KW233" s="759">
        <f t="shared" si="1852"/>
        <v>0</v>
      </c>
      <c r="KX233" s="482">
        <f t="shared" ref="KX233:KX240" si="1853">+SUBTOTAL(9,KL233:KW233)</f>
        <v>0</v>
      </c>
      <c r="KY233" s="772"/>
      <c r="KZ233" s="759">
        <f t="shared" ref="KZ233:LK233" si="1854">+KZ90/$D$149</f>
        <v>0</v>
      </c>
      <c r="LA233" s="759">
        <f t="shared" si="1854"/>
        <v>0</v>
      </c>
      <c r="LB233" s="759">
        <f t="shared" si="1854"/>
        <v>0</v>
      </c>
      <c r="LC233" s="759">
        <f t="shared" si="1854"/>
        <v>0</v>
      </c>
      <c r="LD233" s="759">
        <f t="shared" si="1854"/>
        <v>0</v>
      </c>
      <c r="LE233" s="759">
        <f t="shared" si="1854"/>
        <v>0</v>
      </c>
      <c r="LF233" s="759">
        <f t="shared" si="1854"/>
        <v>0</v>
      </c>
      <c r="LG233" s="759">
        <f t="shared" si="1854"/>
        <v>0</v>
      </c>
      <c r="LH233" s="759">
        <f t="shared" si="1854"/>
        <v>0</v>
      </c>
      <c r="LI233" s="759">
        <f t="shared" si="1854"/>
        <v>0</v>
      </c>
      <c r="LJ233" s="759">
        <f t="shared" si="1854"/>
        <v>0</v>
      </c>
      <c r="LK233" s="759">
        <f t="shared" si="1854"/>
        <v>0</v>
      </c>
      <c r="LL233" s="482">
        <f t="shared" ref="LL233:LL240" si="1855">+SUBTOTAL(9,KZ233:LK233)</f>
        <v>0</v>
      </c>
      <c r="LM233" s="772"/>
      <c r="LN233" s="759">
        <v>0</v>
      </c>
      <c r="LO233" s="764">
        <v>0</v>
      </c>
      <c r="LP233" s="763">
        <v>0</v>
      </c>
      <c r="LQ233" s="763">
        <v>0</v>
      </c>
      <c r="LR233" s="763">
        <v>0</v>
      </c>
      <c r="LS233" s="763">
        <v>0</v>
      </c>
      <c r="LT233" s="763">
        <v>0</v>
      </c>
      <c r="LU233" s="763">
        <v>0</v>
      </c>
      <c r="LV233" s="763">
        <v>0</v>
      </c>
      <c r="LW233" s="763">
        <v>0</v>
      </c>
      <c r="LX233" s="763">
        <v>0</v>
      </c>
      <c r="LY233" s="763">
        <v>0</v>
      </c>
      <c r="LZ233" s="482">
        <f t="shared" ref="LZ233:LZ240" si="1856">+SUBTOTAL(9,LN233:LY233)</f>
        <v>0</v>
      </c>
      <c r="MA233" s="772"/>
      <c r="MB233" s="765">
        <f t="shared" ref="MB233:MM240" si="1857">SUMIF($D$11:$LY$11,MB$8,$D233:$LY233)</f>
        <v>0</v>
      </c>
      <c r="MC233" s="765">
        <f t="shared" si="1857"/>
        <v>0</v>
      </c>
      <c r="MD233" s="765">
        <f t="shared" si="1857"/>
        <v>0</v>
      </c>
      <c r="ME233" s="765">
        <f t="shared" si="1857"/>
        <v>0</v>
      </c>
      <c r="MF233" s="765">
        <f t="shared" si="1857"/>
        <v>0</v>
      </c>
      <c r="MG233" s="765">
        <f t="shared" si="1857"/>
        <v>0</v>
      </c>
      <c r="MH233" s="765">
        <f t="shared" si="1857"/>
        <v>0</v>
      </c>
      <c r="MI233" s="765">
        <f t="shared" si="1857"/>
        <v>0</v>
      </c>
      <c r="MJ233" s="765">
        <f t="shared" si="1857"/>
        <v>0</v>
      </c>
      <c r="MK233" s="765">
        <f t="shared" si="1857"/>
        <v>0</v>
      </c>
      <c r="ML233" s="765">
        <f t="shared" si="1857"/>
        <v>0</v>
      </c>
      <c r="MM233" s="765">
        <f t="shared" si="1857"/>
        <v>0</v>
      </c>
      <c r="MN233" s="765">
        <f t="shared" ref="MN233:MN240" si="1858">SUM(MB233:MM233)</f>
        <v>0</v>
      </c>
    </row>
    <row r="234" spans="1:352" x14ac:dyDescent="0.25">
      <c r="A234" s="792"/>
      <c r="B234" s="255" t="s">
        <v>132</v>
      </c>
      <c r="C234" s="422"/>
      <c r="D234" s="759">
        <f t="shared" ref="D234:O234" si="1859">+D91/$D$149</f>
        <v>0</v>
      </c>
      <c r="E234" s="759">
        <f t="shared" si="1859"/>
        <v>0</v>
      </c>
      <c r="F234" s="759">
        <f t="shared" si="1859"/>
        <v>0</v>
      </c>
      <c r="G234" s="759">
        <f t="shared" si="1859"/>
        <v>0</v>
      </c>
      <c r="H234" s="759">
        <f t="shared" si="1859"/>
        <v>0</v>
      </c>
      <c r="I234" s="759">
        <f t="shared" si="1859"/>
        <v>0</v>
      </c>
      <c r="J234" s="759">
        <f t="shared" si="1859"/>
        <v>0</v>
      </c>
      <c r="K234" s="759">
        <f t="shared" si="1859"/>
        <v>0</v>
      </c>
      <c r="L234" s="759">
        <f t="shared" si="1859"/>
        <v>0</v>
      </c>
      <c r="M234" s="759">
        <f t="shared" si="1859"/>
        <v>0</v>
      </c>
      <c r="N234" s="759">
        <f t="shared" si="1859"/>
        <v>0</v>
      </c>
      <c r="O234" s="759">
        <f t="shared" si="1859"/>
        <v>0</v>
      </c>
      <c r="P234" s="482">
        <f t="shared" si="1811"/>
        <v>0</v>
      </c>
      <c r="Q234" s="772"/>
      <c r="R234" s="759">
        <f t="shared" ref="R234:AC234" si="1860">+R91/$D$149</f>
        <v>0</v>
      </c>
      <c r="S234" s="759">
        <f t="shared" si="1860"/>
        <v>0</v>
      </c>
      <c r="T234" s="759">
        <f t="shared" si="1860"/>
        <v>0</v>
      </c>
      <c r="U234" s="759">
        <f t="shared" si="1860"/>
        <v>0</v>
      </c>
      <c r="V234" s="759">
        <f t="shared" si="1860"/>
        <v>0</v>
      </c>
      <c r="W234" s="759">
        <f t="shared" si="1860"/>
        <v>0</v>
      </c>
      <c r="X234" s="759">
        <f t="shared" si="1860"/>
        <v>0</v>
      </c>
      <c r="Y234" s="759">
        <f t="shared" si="1860"/>
        <v>0</v>
      </c>
      <c r="Z234" s="759">
        <f t="shared" si="1860"/>
        <v>0</v>
      </c>
      <c r="AA234" s="759">
        <f t="shared" si="1860"/>
        <v>0</v>
      </c>
      <c r="AB234" s="759">
        <f t="shared" si="1860"/>
        <v>0</v>
      </c>
      <c r="AC234" s="759">
        <f t="shared" si="1860"/>
        <v>0</v>
      </c>
      <c r="AD234" s="482">
        <f t="shared" si="1813"/>
        <v>0</v>
      </c>
      <c r="AE234" s="772"/>
      <c r="AF234" s="759">
        <f t="shared" ref="AF234:AQ234" si="1861">+AF91/$D$149</f>
        <v>0</v>
      </c>
      <c r="AG234" s="759">
        <f t="shared" si="1861"/>
        <v>0</v>
      </c>
      <c r="AH234" s="759">
        <f t="shared" si="1861"/>
        <v>0</v>
      </c>
      <c r="AI234" s="759">
        <f t="shared" si="1861"/>
        <v>0</v>
      </c>
      <c r="AJ234" s="759">
        <f t="shared" si="1861"/>
        <v>0</v>
      </c>
      <c r="AK234" s="759">
        <f t="shared" si="1861"/>
        <v>0</v>
      </c>
      <c r="AL234" s="759">
        <f t="shared" si="1861"/>
        <v>0</v>
      </c>
      <c r="AM234" s="759">
        <f t="shared" si="1861"/>
        <v>0</v>
      </c>
      <c r="AN234" s="759">
        <f t="shared" si="1861"/>
        <v>0</v>
      </c>
      <c r="AO234" s="759">
        <f t="shared" si="1861"/>
        <v>0</v>
      </c>
      <c r="AP234" s="759">
        <f t="shared" si="1861"/>
        <v>0</v>
      </c>
      <c r="AQ234" s="759">
        <f t="shared" si="1861"/>
        <v>0</v>
      </c>
      <c r="AR234" s="482">
        <f t="shared" si="1815"/>
        <v>0</v>
      </c>
      <c r="AS234" s="761"/>
      <c r="AT234" s="759">
        <f t="shared" ref="AT234:BE234" si="1862">+AT91/$D$149</f>
        <v>0</v>
      </c>
      <c r="AU234" s="759">
        <f t="shared" si="1862"/>
        <v>0</v>
      </c>
      <c r="AV234" s="759">
        <f t="shared" si="1862"/>
        <v>0</v>
      </c>
      <c r="AW234" s="759">
        <f t="shared" si="1862"/>
        <v>0</v>
      </c>
      <c r="AX234" s="759">
        <f t="shared" si="1862"/>
        <v>0</v>
      </c>
      <c r="AY234" s="759">
        <f t="shared" si="1862"/>
        <v>0</v>
      </c>
      <c r="AZ234" s="759">
        <f t="shared" si="1862"/>
        <v>0</v>
      </c>
      <c r="BA234" s="759">
        <f t="shared" si="1862"/>
        <v>0</v>
      </c>
      <c r="BB234" s="759">
        <f t="shared" si="1862"/>
        <v>0</v>
      </c>
      <c r="BC234" s="759">
        <f t="shared" si="1862"/>
        <v>0</v>
      </c>
      <c r="BD234" s="759">
        <f t="shared" si="1862"/>
        <v>0</v>
      </c>
      <c r="BE234" s="759">
        <f t="shared" si="1862"/>
        <v>0</v>
      </c>
      <c r="BF234" s="482">
        <f t="shared" si="1817"/>
        <v>0</v>
      </c>
      <c r="BG234" s="474"/>
      <c r="BH234" s="759">
        <f t="shared" ref="BH234:BS234" si="1863">+BH91/$D$149</f>
        <v>0</v>
      </c>
      <c r="BI234" s="759">
        <f t="shared" si="1863"/>
        <v>0</v>
      </c>
      <c r="BJ234" s="759">
        <f t="shared" si="1863"/>
        <v>0</v>
      </c>
      <c r="BK234" s="759">
        <f t="shared" si="1863"/>
        <v>0</v>
      </c>
      <c r="BL234" s="759">
        <f t="shared" si="1863"/>
        <v>0</v>
      </c>
      <c r="BM234" s="759">
        <f t="shared" si="1863"/>
        <v>0</v>
      </c>
      <c r="BN234" s="759">
        <f t="shared" si="1863"/>
        <v>0</v>
      </c>
      <c r="BO234" s="759">
        <f t="shared" si="1863"/>
        <v>0</v>
      </c>
      <c r="BP234" s="759">
        <f t="shared" si="1863"/>
        <v>0</v>
      </c>
      <c r="BQ234" s="759">
        <f t="shared" si="1863"/>
        <v>0</v>
      </c>
      <c r="BR234" s="759">
        <f t="shared" si="1863"/>
        <v>0</v>
      </c>
      <c r="BS234" s="759">
        <f t="shared" si="1863"/>
        <v>0</v>
      </c>
      <c r="BT234" s="482">
        <f t="shared" si="1819"/>
        <v>0</v>
      </c>
      <c r="BU234" s="761"/>
      <c r="BV234" s="759">
        <f t="shared" ref="BV234:CG234" si="1864">+BV91/$D$149</f>
        <v>0</v>
      </c>
      <c r="BW234" s="759">
        <f t="shared" si="1864"/>
        <v>0</v>
      </c>
      <c r="BX234" s="759">
        <f t="shared" si="1864"/>
        <v>0</v>
      </c>
      <c r="BY234" s="759">
        <f t="shared" si="1864"/>
        <v>0</v>
      </c>
      <c r="BZ234" s="759">
        <f t="shared" si="1864"/>
        <v>0</v>
      </c>
      <c r="CA234" s="759">
        <f t="shared" si="1864"/>
        <v>0</v>
      </c>
      <c r="CB234" s="759">
        <f t="shared" si="1864"/>
        <v>0</v>
      </c>
      <c r="CC234" s="759">
        <f t="shared" si="1864"/>
        <v>0</v>
      </c>
      <c r="CD234" s="759">
        <f t="shared" si="1864"/>
        <v>0</v>
      </c>
      <c r="CE234" s="759">
        <f t="shared" si="1864"/>
        <v>0</v>
      </c>
      <c r="CF234" s="759">
        <f t="shared" si="1864"/>
        <v>0</v>
      </c>
      <c r="CG234" s="759">
        <f t="shared" si="1864"/>
        <v>0</v>
      </c>
      <c r="CH234" s="482">
        <f t="shared" si="1821"/>
        <v>0</v>
      </c>
      <c r="CI234" s="772"/>
      <c r="CJ234" s="759">
        <f t="shared" ref="CJ234:CU234" si="1865">+CJ91/$D$149</f>
        <v>0</v>
      </c>
      <c r="CK234" s="759">
        <f t="shared" si="1865"/>
        <v>0</v>
      </c>
      <c r="CL234" s="759">
        <f t="shared" si="1865"/>
        <v>0</v>
      </c>
      <c r="CM234" s="759">
        <f t="shared" si="1865"/>
        <v>0</v>
      </c>
      <c r="CN234" s="759">
        <f t="shared" si="1865"/>
        <v>0</v>
      </c>
      <c r="CO234" s="759">
        <f t="shared" si="1865"/>
        <v>0</v>
      </c>
      <c r="CP234" s="759">
        <f t="shared" si="1865"/>
        <v>0</v>
      </c>
      <c r="CQ234" s="759">
        <f t="shared" si="1865"/>
        <v>0</v>
      </c>
      <c r="CR234" s="759">
        <f t="shared" si="1865"/>
        <v>0</v>
      </c>
      <c r="CS234" s="759">
        <f t="shared" si="1865"/>
        <v>0</v>
      </c>
      <c r="CT234" s="759">
        <f t="shared" si="1865"/>
        <v>0</v>
      </c>
      <c r="CU234" s="759">
        <f t="shared" si="1865"/>
        <v>0</v>
      </c>
      <c r="CV234" s="482">
        <f t="shared" si="1823"/>
        <v>0</v>
      </c>
      <c r="CW234" s="772"/>
      <c r="CX234" s="759">
        <f t="shared" ref="CX234:DI234" si="1866">+CX91/$D$149</f>
        <v>0</v>
      </c>
      <c r="CY234" s="759">
        <f t="shared" si="1866"/>
        <v>0</v>
      </c>
      <c r="CZ234" s="759">
        <f t="shared" si="1866"/>
        <v>0</v>
      </c>
      <c r="DA234" s="759">
        <f t="shared" si="1866"/>
        <v>0</v>
      </c>
      <c r="DB234" s="759">
        <f t="shared" si="1866"/>
        <v>0</v>
      </c>
      <c r="DC234" s="759">
        <f t="shared" si="1866"/>
        <v>0</v>
      </c>
      <c r="DD234" s="759">
        <f t="shared" si="1866"/>
        <v>0</v>
      </c>
      <c r="DE234" s="759">
        <f t="shared" si="1866"/>
        <v>0</v>
      </c>
      <c r="DF234" s="759">
        <f t="shared" si="1866"/>
        <v>0</v>
      </c>
      <c r="DG234" s="759">
        <f t="shared" si="1866"/>
        <v>0</v>
      </c>
      <c r="DH234" s="759">
        <f t="shared" si="1866"/>
        <v>0</v>
      </c>
      <c r="DI234" s="759">
        <f t="shared" si="1866"/>
        <v>0</v>
      </c>
      <c r="DJ234" s="482">
        <f t="shared" si="1825"/>
        <v>0</v>
      </c>
      <c r="DK234" s="772"/>
      <c r="DL234" s="759">
        <f t="shared" ref="DL234:DW234" si="1867">+DL91/$D$149</f>
        <v>0</v>
      </c>
      <c r="DM234" s="759">
        <f t="shared" si="1867"/>
        <v>0</v>
      </c>
      <c r="DN234" s="759">
        <f t="shared" si="1867"/>
        <v>0</v>
      </c>
      <c r="DO234" s="759">
        <f t="shared" si="1867"/>
        <v>0</v>
      </c>
      <c r="DP234" s="759">
        <f t="shared" si="1867"/>
        <v>0</v>
      </c>
      <c r="DQ234" s="759">
        <f t="shared" si="1867"/>
        <v>0</v>
      </c>
      <c r="DR234" s="759">
        <f t="shared" si="1867"/>
        <v>0</v>
      </c>
      <c r="DS234" s="759">
        <f t="shared" si="1867"/>
        <v>0</v>
      </c>
      <c r="DT234" s="759">
        <f t="shared" si="1867"/>
        <v>0</v>
      </c>
      <c r="DU234" s="759">
        <f t="shared" si="1867"/>
        <v>0</v>
      </c>
      <c r="DV234" s="759">
        <f t="shared" si="1867"/>
        <v>0</v>
      </c>
      <c r="DW234" s="759">
        <f t="shared" si="1867"/>
        <v>0</v>
      </c>
      <c r="DX234" s="482">
        <f t="shared" si="1827"/>
        <v>0</v>
      </c>
      <c r="DY234" s="772"/>
      <c r="DZ234" s="759">
        <f t="shared" ref="DZ234:EK234" si="1868">+DZ91/$D$149</f>
        <v>0</v>
      </c>
      <c r="EA234" s="759">
        <f t="shared" si="1868"/>
        <v>0</v>
      </c>
      <c r="EB234" s="759">
        <f t="shared" si="1868"/>
        <v>0</v>
      </c>
      <c r="EC234" s="759">
        <f t="shared" si="1868"/>
        <v>0</v>
      </c>
      <c r="ED234" s="759">
        <f t="shared" si="1868"/>
        <v>0</v>
      </c>
      <c r="EE234" s="759">
        <f t="shared" si="1868"/>
        <v>0</v>
      </c>
      <c r="EF234" s="759">
        <f t="shared" si="1868"/>
        <v>0</v>
      </c>
      <c r="EG234" s="759">
        <f t="shared" si="1868"/>
        <v>0</v>
      </c>
      <c r="EH234" s="759">
        <f t="shared" si="1868"/>
        <v>0</v>
      </c>
      <c r="EI234" s="759">
        <f t="shared" si="1868"/>
        <v>0</v>
      </c>
      <c r="EJ234" s="759">
        <f t="shared" si="1868"/>
        <v>0</v>
      </c>
      <c r="EK234" s="759">
        <f t="shared" si="1868"/>
        <v>0</v>
      </c>
      <c r="EL234" s="482">
        <f t="shared" si="1829"/>
        <v>0</v>
      </c>
      <c r="EM234" s="772"/>
      <c r="EN234" s="759">
        <f t="shared" ref="EN234:EY234" si="1869">+EN91/$D$149</f>
        <v>0</v>
      </c>
      <c r="EO234" s="759">
        <f t="shared" si="1869"/>
        <v>0</v>
      </c>
      <c r="EP234" s="759">
        <f t="shared" si="1869"/>
        <v>0</v>
      </c>
      <c r="EQ234" s="759">
        <f t="shared" si="1869"/>
        <v>0</v>
      </c>
      <c r="ER234" s="759">
        <f t="shared" si="1869"/>
        <v>0</v>
      </c>
      <c r="ES234" s="759">
        <f t="shared" si="1869"/>
        <v>0</v>
      </c>
      <c r="ET234" s="759">
        <f t="shared" si="1869"/>
        <v>0</v>
      </c>
      <c r="EU234" s="759">
        <f t="shared" si="1869"/>
        <v>0</v>
      </c>
      <c r="EV234" s="759">
        <f t="shared" si="1869"/>
        <v>0</v>
      </c>
      <c r="EW234" s="759">
        <f t="shared" si="1869"/>
        <v>0</v>
      </c>
      <c r="EX234" s="759">
        <f t="shared" si="1869"/>
        <v>0</v>
      </c>
      <c r="EY234" s="759">
        <f t="shared" si="1869"/>
        <v>0</v>
      </c>
      <c r="EZ234" s="482">
        <f t="shared" si="1831"/>
        <v>0</v>
      </c>
      <c r="FA234" s="772"/>
      <c r="FB234" s="759">
        <f t="shared" ref="FB234:FM234" si="1870">+FB91/$D$149</f>
        <v>0</v>
      </c>
      <c r="FC234" s="759">
        <f t="shared" si="1870"/>
        <v>0</v>
      </c>
      <c r="FD234" s="759">
        <f t="shared" si="1870"/>
        <v>0</v>
      </c>
      <c r="FE234" s="759">
        <f t="shared" si="1870"/>
        <v>0</v>
      </c>
      <c r="FF234" s="759">
        <f t="shared" si="1870"/>
        <v>0</v>
      </c>
      <c r="FG234" s="759">
        <f t="shared" si="1870"/>
        <v>0</v>
      </c>
      <c r="FH234" s="759">
        <f t="shared" si="1870"/>
        <v>0</v>
      </c>
      <c r="FI234" s="759">
        <f t="shared" si="1870"/>
        <v>0</v>
      </c>
      <c r="FJ234" s="759">
        <f t="shared" si="1870"/>
        <v>0</v>
      </c>
      <c r="FK234" s="759">
        <f t="shared" si="1870"/>
        <v>0</v>
      </c>
      <c r="FL234" s="759">
        <f t="shared" si="1870"/>
        <v>0</v>
      </c>
      <c r="FM234" s="759">
        <f t="shared" si="1870"/>
        <v>0</v>
      </c>
      <c r="FN234" s="482">
        <f t="shared" si="1833"/>
        <v>0</v>
      </c>
      <c r="FO234" s="772"/>
      <c r="FP234" s="759">
        <f t="shared" ref="FP234:GA234" si="1871">+FP91/$D$149</f>
        <v>0</v>
      </c>
      <c r="FQ234" s="759">
        <f t="shared" si="1871"/>
        <v>0</v>
      </c>
      <c r="FR234" s="759">
        <f t="shared" si="1871"/>
        <v>0</v>
      </c>
      <c r="FS234" s="759">
        <f t="shared" si="1871"/>
        <v>0</v>
      </c>
      <c r="FT234" s="759">
        <f t="shared" si="1871"/>
        <v>0</v>
      </c>
      <c r="FU234" s="759">
        <f t="shared" si="1871"/>
        <v>0</v>
      </c>
      <c r="FV234" s="759">
        <f t="shared" si="1871"/>
        <v>0</v>
      </c>
      <c r="FW234" s="759">
        <f t="shared" si="1871"/>
        <v>0</v>
      </c>
      <c r="FX234" s="759">
        <f t="shared" si="1871"/>
        <v>0</v>
      </c>
      <c r="FY234" s="759">
        <f t="shared" si="1871"/>
        <v>0</v>
      </c>
      <c r="FZ234" s="759">
        <f t="shared" si="1871"/>
        <v>0</v>
      </c>
      <c r="GA234" s="759">
        <f t="shared" si="1871"/>
        <v>0</v>
      </c>
      <c r="GB234" s="482">
        <f t="shared" si="1835"/>
        <v>0</v>
      </c>
      <c r="GC234" s="772"/>
      <c r="GD234" s="759">
        <f t="shared" ref="GD234:GO234" si="1872">+GD91/$D$149</f>
        <v>0</v>
      </c>
      <c r="GE234" s="759">
        <f t="shared" si="1872"/>
        <v>0</v>
      </c>
      <c r="GF234" s="759">
        <f t="shared" si="1872"/>
        <v>0</v>
      </c>
      <c r="GG234" s="759">
        <f t="shared" si="1872"/>
        <v>0</v>
      </c>
      <c r="GH234" s="759">
        <f t="shared" si="1872"/>
        <v>0</v>
      </c>
      <c r="GI234" s="759">
        <f t="shared" si="1872"/>
        <v>0</v>
      </c>
      <c r="GJ234" s="759">
        <f t="shared" si="1872"/>
        <v>0</v>
      </c>
      <c r="GK234" s="759">
        <f t="shared" si="1872"/>
        <v>0</v>
      </c>
      <c r="GL234" s="759">
        <f t="shared" si="1872"/>
        <v>0</v>
      </c>
      <c r="GM234" s="759">
        <f t="shared" si="1872"/>
        <v>0</v>
      </c>
      <c r="GN234" s="759">
        <f t="shared" si="1872"/>
        <v>0</v>
      </c>
      <c r="GO234" s="759">
        <f t="shared" si="1872"/>
        <v>0</v>
      </c>
      <c r="GP234" s="482">
        <f t="shared" si="1837"/>
        <v>0</v>
      </c>
      <c r="GQ234" s="772"/>
      <c r="GR234" s="759">
        <f t="shared" ref="GR234:HC234" si="1873">+GR91/$D$149</f>
        <v>0</v>
      </c>
      <c r="GS234" s="759">
        <f t="shared" si="1873"/>
        <v>0</v>
      </c>
      <c r="GT234" s="759">
        <f t="shared" si="1873"/>
        <v>0</v>
      </c>
      <c r="GU234" s="759">
        <f t="shared" si="1873"/>
        <v>0</v>
      </c>
      <c r="GV234" s="759">
        <f t="shared" si="1873"/>
        <v>0</v>
      </c>
      <c r="GW234" s="759">
        <f t="shared" si="1873"/>
        <v>0</v>
      </c>
      <c r="GX234" s="759">
        <f t="shared" si="1873"/>
        <v>0</v>
      </c>
      <c r="GY234" s="759">
        <f t="shared" si="1873"/>
        <v>0</v>
      </c>
      <c r="GZ234" s="759">
        <f t="shared" si="1873"/>
        <v>0</v>
      </c>
      <c r="HA234" s="759">
        <f t="shared" si="1873"/>
        <v>0</v>
      </c>
      <c r="HB234" s="759">
        <f t="shared" si="1873"/>
        <v>0</v>
      </c>
      <c r="HC234" s="759">
        <f t="shared" si="1873"/>
        <v>0</v>
      </c>
      <c r="HD234" s="482">
        <f t="shared" si="1839"/>
        <v>0</v>
      </c>
      <c r="HE234" s="772"/>
      <c r="HF234" s="759">
        <f t="shared" ref="HF234:HQ234" si="1874">+HF91/$D$149</f>
        <v>0</v>
      </c>
      <c r="HG234" s="759">
        <f t="shared" si="1874"/>
        <v>0</v>
      </c>
      <c r="HH234" s="759">
        <f t="shared" si="1874"/>
        <v>0</v>
      </c>
      <c r="HI234" s="759">
        <f t="shared" si="1874"/>
        <v>0</v>
      </c>
      <c r="HJ234" s="759">
        <f t="shared" si="1874"/>
        <v>0</v>
      </c>
      <c r="HK234" s="759">
        <f t="shared" si="1874"/>
        <v>0</v>
      </c>
      <c r="HL234" s="759">
        <f t="shared" si="1874"/>
        <v>0</v>
      </c>
      <c r="HM234" s="759">
        <f t="shared" si="1874"/>
        <v>0</v>
      </c>
      <c r="HN234" s="759">
        <f t="shared" si="1874"/>
        <v>0</v>
      </c>
      <c r="HO234" s="759">
        <f t="shared" si="1874"/>
        <v>0</v>
      </c>
      <c r="HP234" s="759">
        <f t="shared" si="1874"/>
        <v>0</v>
      </c>
      <c r="HQ234" s="759">
        <f t="shared" si="1874"/>
        <v>0</v>
      </c>
      <c r="HR234" s="482">
        <f t="shared" si="1841"/>
        <v>0</v>
      </c>
      <c r="HS234" s="772"/>
      <c r="HT234" s="759">
        <f t="shared" ref="HT234:IE234" si="1875">+HT91/$D$149</f>
        <v>0</v>
      </c>
      <c r="HU234" s="759">
        <f t="shared" si="1875"/>
        <v>0</v>
      </c>
      <c r="HV234" s="759">
        <f t="shared" si="1875"/>
        <v>0</v>
      </c>
      <c r="HW234" s="759">
        <f t="shared" si="1875"/>
        <v>0</v>
      </c>
      <c r="HX234" s="759">
        <f t="shared" si="1875"/>
        <v>0</v>
      </c>
      <c r="HY234" s="759">
        <f t="shared" si="1875"/>
        <v>0</v>
      </c>
      <c r="HZ234" s="759">
        <f t="shared" si="1875"/>
        <v>0</v>
      </c>
      <c r="IA234" s="759">
        <f t="shared" si="1875"/>
        <v>0</v>
      </c>
      <c r="IB234" s="759">
        <f t="shared" si="1875"/>
        <v>0</v>
      </c>
      <c r="IC234" s="759">
        <f t="shared" si="1875"/>
        <v>0</v>
      </c>
      <c r="ID234" s="759">
        <f t="shared" si="1875"/>
        <v>0</v>
      </c>
      <c r="IE234" s="759">
        <f t="shared" si="1875"/>
        <v>0</v>
      </c>
      <c r="IF234" s="482">
        <f t="shared" si="1843"/>
        <v>0</v>
      </c>
      <c r="IG234" s="772"/>
      <c r="IH234" s="759">
        <f t="shared" ref="IH234:IS234" si="1876">+IH91/$D$149</f>
        <v>0</v>
      </c>
      <c r="II234" s="759">
        <f t="shared" si="1876"/>
        <v>0</v>
      </c>
      <c r="IJ234" s="759">
        <f t="shared" si="1876"/>
        <v>0</v>
      </c>
      <c r="IK234" s="759">
        <f t="shared" si="1876"/>
        <v>0</v>
      </c>
      <c r="IL234" s="759">
        <f t="shared" si="1876"/>
        <v>0</v>
      </c>
      <c r="IM234" s="759">
        <f t="shared" si="1876"/>
        <v>0</v>
      </c>
      <c r="IN234" s="759">
        <f t="shared" si="1876"/>
        <v>0</v>
      </c>
      <c r="IO234" s="759">
        <f t="shared" si="1876"/>
        <v>0</v>
      </c>
      <c r="IP234" s="759">
        <f t="shared" si="1876"/>
        <v>0</v>
      </c>
      <c r="IQ234" s="759">
        <f t="shared" si="1876"/>
        <v>0</v>
      </c>
      <c r="IR234" s="759">
        <f t="shared" si="1876"/>
        <v>0</v>
      </c>
      <c r="IS234" s="759">
        <f t="shared" si="1876"/>
        <v>0</v>
      </c>
      <c r="IT234" s="482">
        <f t="shared" si="1845"/>
        <v>0</v>
      </c>
      <c r="IU234" s="772"/>
      <c r="IV234" s="759">
        <f t="shared" ref="IV234:JG234" si="1877">+IV91/$D$149</f>
        <v>0</v>
      </c>
      <c r="IW234" s="759">
        <f t="shared" si="1877"/>
        <v>0</v>
      </c>
      <c r="IX234" s="759">
        <f t="shared" si="1877"/>
        <v>0</v>
      </c>
      <c r="IY234" s="759">
        <f t="shared" si="1877"/>
        <v>0</v>
      </c>
      <c r="IZ234" s="759">
        <f t="shared" si="1877"/>
        <v>0</v>
      </c>
      <c r="JA234" s="759">
        <f t="shared" si="1877"/>
        <v>0</v>
      </c>
      <c r="JB234" s="759">
        <f t="shared" si="1877"/>
        <v>0</v>
      </c>
      <c r="JC234" s="759">
        <f t="shared" si="1877"/>
        <v>0</v>
      </c>
      <c r="JD234" s="759">
        <f t="shared" si="1877"/>
        <v>0</v>
      </c>
      <c r="JE234" s="759">
        <f t="shared" si="1877"/>
        <v>0</v>
      </c>
      <c r="JF234" s="759">
        <f t="shared" si="1877"/>
        <v>0</v>
      </c>
      <c r="JG234" s="759">
        <f t="shared" si="1877"/>
        <v>0</v>
      </c>
      <c r="JH234" s="482">
        <f t="shared" si="1847"/>
        <v>0</v>
      </c>
      <c r="JI234" s="772"/>
      <c r="JJ234" s="759">
        <f t="shared" ref="JJ234:JU234" si="1878">+JJ91/$D$149</f>
        <v>0</v>
      </c>
      <c r="JK234" s="759">
        <f t="shared" si="1878"/>
        <v>0</v>
      </c>
      <c r="JL234" s="759">
        <f t="shared" si="1878"/>
        <v>0</v>
      </c>
      <c r="JM234" s="759">
        <f t="shared" si="1878"/>
        <v>0</v>
      </c>
      <c r="JN234" s="759">
        <f t="shared" si="1878"/>
        <v>0</v>
      </c>
      <c r="JO234" s="759">
        <f t="shared" si="1878"/>
        <v>0</v>
      </c>
      <c r="JP234" s="759">
        <f t="shared" si="1878"/>
        <v>0</v>
      </c>
      <c r="JQ234" s="759">
        <f t="shared" si="1878"/>
        <v>0</v>
      </c>
      <c r="JR234" s="759">
        <f t="shared" si="1878"/>
        <v>0</v>
      </c>
      <c r="JS234" s="759">
        <f t="shared" si="1878"/>
        <v>0</v>
      </c>
      <c r="JT234" s="759">
        <f t="shared" si="1878"/>
        <v>0</v>
      </c>
      <c r="JU234" s="759">
        <f t="shared" si="1878"/>
        <v>0</v>
      </c>
      <c r="JV234" s="482">
        <f t="shared" si="1849"/>
        <v>0</v>
      </c>
      <c r="JW234" s="772"/>
      <c r="JX234" s="759">
        <f t="shared" ref="JX234:KI234" si="1879">+JX91/$D$149</f>
        <v>0</v>
      </c>
      <c r="JY234" s="759">
        <f t="shared" si="1879"/>
        <v>0</v>
      </c>
      <c r="JZ234" s="759">
        <f t="shared" si="1879"/>
        <v>0</v>
      </c>
      <c r="KA234" s="759">
        <f t="shared" si="1879"/>
        <v>0</v>
      </c>
      <c r="KB234" s="759">
        <f t="shared" si="1879"/>
        <v>0</v>
      </c>
      <c r="KC234" s="759">
        <f t="shared" si="1879"/>
        <v>0</v>
      </c>
      <c r="KD234" s="759">
        <f t="shared" si="1879"/>
        <v>0</v>
      </c>
      <c r="KE234" s="759">
        <f t="shared" si="1879"/>
        <v>0</v>
      </c>
      <c r="KF234" s="759">
        <f t="shared" si="1879"/>
        <v>0</v>
      </c>
      <c r="KG234" s="759">
        <f t="shared" si="1879"/>
        <v>0</v>
      </c>
      <c r="KH234" s="759">
        <f t="shared" si="1879"/>
        <v>0</v>
      </c>
      <c r="KI234" s="759">
        <f t="shared" si="1879"/>
        <v>0</v>
      </c>
      <c r="KJ234" s="482">
        <f t="shared" si="1851"/>
        <v>0</v>
      </c>
      <c r="KK234" s="772"/>
      <c r="KL234" s="759">
        <f t="shared" ref="KL234:KW234" si="1880">+KL91/$D$149</f>
        <v>0</v>
      </c>
      <c r="KM234" s="759">
        <f t="shared" si="1880"/>
        <v>0</v>
      </c>
      <c r="KN234" s="759">
        <f t="shared" si="1880"/>
        <v>0</v>
      </c>
      <c r="KO234" s="759">
        <f t="shared" si="1880"/>
        <v>0</v>
      </c>
      <c r="KP234" s="759">
        <f t="shared" si="1880"/>
        <v>0</v>
      </c>
      <c r="KQ234" s="759">
        <f t="shared" si="1880"/>
        <v>0</v>
      </c>
      <c r="KR234" s="759">
        <f t="shared" si="1880"/>
        <v>0</v>
      </c>
      <c r="KS234" s="759">
        <f t="shared" si="1880"/>
        <v>0</v>
      </c>
      <c r="KT234" s="759">
        <f t="shared" si="1880"/>
        <v>0</v>
      </c>
      <c r="KU234" s="759">
        <f t="shared" si="1880"/>
        <v>0</v>
      </c>
      <c r="KV234" s="759">
        <f t="shared" si="1880"/>
        <v>0</v>
      </c>
      <c r="KW234" s="759">
        <f t="shared" si="1880"/>
        <v>0</v>
      </c>
      <c r="KX234" s="482">
        <f t="shared" si="1853"/>
        <v>0</v>
      </c>
      <c r="KY234" s="772"/>
      <c r="KZ234" s="759">
        <f t="shared" ref="KZ234:LK234" si="1881">+KZ91/$D$149</f>
        <v>0</v>
      </c>
      <c r="LA234" s="759">
        <f t="shared" si="1881"/>
        <v>0</v>
      </c>
      <c r="LB234" s="759">
        <f t="shared" si="1881"/>
        <v>0</v>
      </c>
      <c r="LC234" s="759">
        <f t="shared" si="1881"/>
        <v>0</v>
      </c>
      <c r="LD234" s="759">
        <f t="shared" si="1881"/>
        <v>0</v>
      </c>
      <c r="LE234" s="759">
        <f t="shared" si="1881"/>
        <v>0</v>
      </c>
      <c r="LF234" s="759">
        <f t="shared" si="1881"/>
        <v>0</v>
      </c>
      <c r="LG234" s="759">
        <f t="shared" si="1881"/>
        <v>0</v>
      </c>
      <c r="LH234" s="759">
        <f t="shared" si="1881"/>
        <v>0</v>
      </c>
      <c r="LI234" s="759">
        <f t="shared" si="1881"/>
        <v>0</v>
      </c>
      <c r="LJ234" s="759">
        <f t="shared" si="1881"/>
        <v>0</v>
      </c>
      <c r="LK234" s="759">
        <f t="shared" si="1881"/>
        <v>0</v>
      </c>
      <c r="LL234" s="482">
        <f t="shared" si="1855"/>
        <v>0</v>
      </c>
      <c r="LM234" s="772"/>
      <c r="LN234" s="759">
        <v>0</v>
      </c>
      <c r="LO234" s="764">
        <v>0</v>
      </c>
      <c r="LP234" s="763">
        <v>0</v>
      </c>
      <c r="LQ234" s="763">
        <v>0</v>
      </c>
      <c r="LR234" s="763">
        <v>0</v>
      </c>
      <c r="LS234" s="763">
        <v>0</v>
      </c>
      <c r="LT234" s="763">
        <v>0</v>
      </c>
      <c r="LU234" s="763">
        <v>0</v>
      </c>
      <c r="LV234" s="763">
        <v>0</v>
      </c>
      <c r="LW234" s="763">
        <v>0</v>
      </c>
      <c r="LX234" s="763">
        <v>0</v>
      </c>
      <c r="LY234" s="763">
        <v>0</v>
      </c>
      <c r="LZ234" s="482">
        <f t="shared" si="1856"/>
        <v>0</v>
      </c>
      <c r="MA234" s="772"/>
      <c r="MB234" s="765">
        <f t="shared" si="1857"/>
        <v>0</v>
      </c>
      <c r="MC234" s="765">
        <f t="shared" si="1857"/>
        <v>0</v>
      </c>
      <c r="MD234" s="765">
        <f t="shared" si="1857"/>
        <v>0</v>
      </c>
      <c r="ME234" s="765">
        <f t="shared" si="1857"/>
        <v>0</v>
      </c>
      <c r="MF234" s="765">
        <f t="shared" si="1857"/>
        <v>0</v>
      </c>
      <c r="MG234" s="765">
        <f t="shared" si="1857"/>
        <v>0</v>
      </c>
      <c r="MH234" s="765">
        <f t="shared" si="1857"/>
        <v>0</v>
      </c>
      <c r="MI234" s="765">
        <f t="shared" si="1857"/>
        <v>0</v>
      </c>
      <c r="MJ234" s="765">
        <f t="shared" si="1857"/>
        <v>0</v>
      </c>
      <c r="MK234" s="765">
        <f t="shared" si="1857"/>
        <v>0</v>
      </c>
      <c r="ML234" s="765">
        <f t="shared" si="1857"/>
        <v>0</v>
      </c>
      <c r="MM234" s="765">
        <f t="shared" si="1857"/>
        <v>0</v>
      </c>
      <c r="MN234" s="765">
        <f t="shared" si="1858"/>
        <v>0</v>
      </c>
    </row>
    <row r="235" spans="1:352" x14ac:dyDescent="0.25">
      <c r="A235" s="792"/>
      <c r="B235" s="255" t="s">
        <v>133</v>
      </c>
      <c r="C235" s="422"/>
      <c r="D235" s="759">
        <f t="shared" ref="D235:O235" si="1882">+D92/$D$149</f>
        <v>4271.6967409133576</v>
      </c>
      <c r="E235" s="759">
        <f t="shared" si="1882"/>
        <v>4306.1102188120203</v>
      </c>
      <c r="F235" s="759">
        <f t="shared" si="1882"/>
        <v>4073.8531826324379</v>
      </c>
      <c r="G235" s="759">
        <f t="shared" si="1882"/>
        <v>4047.9297866733236</v>
      </c>
      <c r="H235" s="759">
        <f t="shared" si="1882"/>
        <v>4076.1390579012341</v>
      </c>
      <c r="I235" s="759">
        <f t="shared" si="1882"/>
        <v>4015.1094756838534</v>
      </c>
      <c r="J235" s="759">
        <f t="shared" si="1882"/>
        <v>3937.5769749651035</v>
      </c>
      <c r="K235" s="759">
        <f t="shared" si="1882"/>
        <v>3967.5121624095163</v>
      </c>
      <c r="L235" s="759">
        <f t="shared" si="1882"/>
        <v>3964.0488933475226</v>
      </c>
      <c r="M235" s="759">
        <f t="shared" si="1882"/>
        <v>3730.3945863355516</v>
      </c>
      <c r="N235" s="759">
        <f t="shared" si="1882"/>
        <v>3455.6155821876405</v>
      </c>
      <c r="O235" s="759">
        <f t="shared" si="1882"/>
        <v>3444.6209912506938</v>
      </c>
      <c r="P235" s="482">
        <f t="shared" si="1811"/>
        <v>47290.60765311226</v>
      </c>
      <c r="Q235" s="772"/>
      <c r="R235" s="759">
        <f t="shared" ref="R235:AC235" si="1883">+R92/$D$149</f>
        <v>441.89966285310601</v>
      </c>
      <c r="S235" s="759">
        <f t="shared" si="1883"/>
        <v>445.45967780814004</v>
      </c>
      <c r="T235" s="759">
        <f t="shared" si="1883"/>
        <v>421.43308785852804</v>
      </c>
      <c r="U235" s="759">
        <f t="shared" si="1883"/>
        <v>418.75135724206797</v>
      </c>
      <c r="V235" s="759">
        <f t="shared" si="1883"/>
        <v>421.66955771392071</v>
      </c>
      <c r="W235" s="759">
        <f t="shared" si="1883"/>
        <v>415.35615265695031</v>
      </c>
      <c r="X235" s="759">
        <f t="shared" si="1883"/>
        <v>407.33554913432101</v>
      </c>
      <c r="Y235" s="759">
        <f t="shared" si="1883"/>
        <v>410.43229266305337</v>
      </c>
      <c r="Z235" s="759">
        <f t="shared" si="1883"/>
        <v>410.07402344974372</v>
      </c>
      <c r="AA235" s="759">
        <f t="shared" si="1883"/>
        <v>385.90288824160876</v>
      </c>
      <c r="AB235" s="759">
        <f t="shared" si="1883"/>
        <v>357.47747401941109</v>
      </c>
      <c r="AC235" s="759">
        <f t="shared" si="1883"/>
        <v>356.34010254317519</v>
      </c>
      <c r="AD235" s="482">
        <f t="shared" si="1813"/>
        <v>4892.1318261840261</v>
      </c>
      <c r="AE235" s="772"/>
      <c r="AF235" s="759">
        <f t="shared" ref="AF235:AQ235" si="1884">+AF92/$D$149</f>
        <v>441.89966285310601</v>
      </c>
      <c r="AG235" s="759">
        <f t="shared" si="1884"/>
        <v>445.45967780814004</v>
      </c>
      <c r="AH235" s="759">
        <f t="shared" si="1884"/>
        <v>421.43308785852804</v>
      </c>
      <c r="AI235" s="759">
        <f t="shared" si="1884"/>
        <v>418.75135724206797</v>
      </c>
      <c r="AJ235" s="759">
        <f t="shared" si="1884"/>
        <v>421.66955771392071</v>
      </c>
      <c r="AK235" s="759">
        <f t="shared" si="1884"/>
        <v>415.35615265695031</v>
      </c>
      <c r="AL235" s="759">
        <f t="shared" si="1884"/>
        <v>407.33554913432101</v>
      </c>
      <c r="AM235" s="759">
        <f t="shared" si="1884"/>
        <v>410.43229266305337</v>
      </c>
      <c r="AN235" s="759">
        <f t="shared" si="1884"/>
        <v>410.07402344974372</v>
      </c>
      <c r="AO235" s="759">
        <f t="shared" si="1884"/>
        <v>385.90288824160876</v>
      </c>
      <c r="AP235" s="759">
        <f t="shared" si="1884"/>
        <v>357.47747401941109</v>
      </c>
      <c r="AQ235" s="759">
        <f t="shared" si="1884"/>
        <v>356.34010254317519</v>
      </c>
      <c r="AR235" s="482">
        <f t="shared" si="1815"/>
        <v>4892.1318261840261</v>
      </c>
      <c r="AS235" s="761"/>
      <c r="AT235" s="759">
        <f t="shared" ref="AT235:BE235" si="1885">+AT92/$D$149</f>
        <v>294.59977523540397</v>
      </c>
      <c r="AU235" s="759">
        <f t="shared" si="1885"/>
        <v>296.97311853876005</v>
      </c>
      <c r="AV235" s="759">
        <f t="shared" si="1885"/>
        <v>280.95539190568536</v>
      </c>
      <c r="AW235" s="759">
        <f t="shared" si="1885"/>
        <v>279.16757149471198</v>
      </c>
      <c r="AX235" s="759">
        <f t="shared" si="1885"/>
        <v>281.11303847594718</v>
      </c>
      <c r="AY235" s="759">
        <f t="shared" si="1885"/>
        <v>276.90410177130025</v>
      </c>
      <c r="AZ235" s="759">
        <f t="shared" si="1885"/>
        <v>271.55703275621403</v>
      </c>
      <c r="BA235" s="759">
        <f t="shared" si="1885"/>
        <v>273.62152844203558</v>
      </c>
      <c r="BB235" s="759">
        <f t="shared" si="1885"/>
        <v>273.38268229982913</v>
      </c>
      <c r="BC235" s="759">
        <f t="shared" si="1885"/>
        <v>257.26859216107255</v>
      </c>
      <c r="BD235" s="759">
        <f t="shared" si="1885"/>
        <v>238.31831601294073</v>
      </c>
      <c r="BE235" s="759">
        <f t="shared" si="1885"/>
        <v>237.56006836211682</v>
      </c>
      <c r="BF235" s="482">
        <f t="shared" si="1817"/>
        <v>3261.4212174560175</v>
      </c>
      <c r="BG235" s="474"/>
      <c r="BH235" s="759">
        <f t="shared" ref="BH235:BS235" si="1886">+BH92/$D$149</f>
        <v>2209.4983142655301</v>
      </c>
      <c r="BI235" s="759">
        <f t="shared" si="1886"/>
        <v>2227.2983890407004</v>
      </c>
      <c r="BJ235" s="759">
        <f t="shared" si="1886"/>
        <v>2107.1654392926407</v>
      </c>
      <c r="BK235" s="759">
        <f t="shared" si="1886"/>
        <v>2093.7567862103401</v>
      </c>
      <c r="BL235" s="759">
        <f t="shared" si="1886"/>
        <v>2108.3477885696038</v>
      </c>
      <c r="BM235" s="759">
        <f t="shared" si="1886"/>
        <v>2076.7807632847516</v>
      </c>
      <c r="BN235" s="759">
        <f t="shared" si="1886"/>
        <v>2036.6777456716052</v>
      </c>
      <c r="BO235" s="759">
        <f t="shared" si="1886"/>
        <v>2052.1614633152667</v>
      </c>
      <c r="BP235" s="759">
        <f t="shared" si="1886"/>
        <v>2050.3701172487181</v>
      </c>
      <c r="BQ235" s="759">
        <f t="shared" si="1886"/>
        <v>1929.5144412080438</v>
      </c>
      <c r="BR235" s="759">
        <f t="shared" si="1886"/>
        <v>1787.3873700970555</v>
      </c>
      <c r="BS235" s="759">
        <f t="shared" si="1886"/>
        <v>1781.7005127158761</v>
      </c>
      <c r="BT235" s="482">
        <f t="shared" si="1819"/>
        <v>24460.659130920132</v>
      </c>
      <c r="BU235" s="761"/>
      <c r="BV235" s="759">
        <f t="shared" ref="BV235:CG235" si="1887">+BV92/$D$149</f>
        <v>147.29988761770198</v>
      </c>
      <c r="BW235" s="759">
        <f t="shared" si="1887"/>
        <v>148.48655926938002</v>
      </c>
      <c r="BX235" s="759">
        <f t="shared" si="1887"/>
        <v>140.47769595284268</v>
      </c>
      <c r="BY235" s="759">
        <f t="shared" si="1887"/>
        <v>139.58378574735599</v>
      </c>
      <c r="BZ235" s="759">
        <f t="shared" si="1887"/>
        <v>140.55651923797359</v>
      </c>
      <c r="CA235" s="759">
        <f t="shared" si="1887"/>
        <v>138.45205088565012</v>
      </c>
      <c r="CB235" s="759">
        <f t="shared" si="1887"/>
        <v>135.77851637810701</v>
      </c>
      <c r="CC235" s="759">
        <f t="shared" si="1887"/>
        <v>136.81076422101779</v>
      </c>
      <c r="CD235" s="759">
        <f t="shared" si="1887"/>
        <v>136.69134114991456</v>
      </c>
      <c r="CE235" s="759">
        <f t="shared" si="1887"/>
        <v>128.63429608053627</v>
      </c>
      <c r="CF235" s="759">
        <f t="shared" si="1887"/>
        <v>119.15915800647036</v>
      </c>
      <c r="CG235" s="759">
        <f t="shared" si="1887"/>
        <v>118.78003418105841</v>
      </c>
      <c r="CH235" s="482">
        <f t="shared" si="1821"/>
        <v>1630.7106087280088</v>
      </c>
      <c r="CI235" s="772"/>
      <c r="CJ235" s="759">
        <f t="shared" ref="CJ235:CU235" si="1888">+CJ92/$D$149</f>
        <v>1620.2987637947219</v>
      </c>
      <c r="CK235" s="759">
        <f t="shared" si="1888"/>
        <v>1633.3521519631804</v>
      </c>
      <c r="CL235" s="759">
        <f t="shared" si="1888"/>
        <v>1545.2546554812695</v>
      </c>
      <c r="CM235" s="759">
        <f t="shared" si="1888"/>
        <v>1535.4216432209159</v>
      </c>
      <c r="CN235" s="759">
        <f t="shared" si="1888"/>
        <v>1546.1217116177095</v>
      </c>
      <c r="CO235" s="759">
        <f t="shared" si="1888"/>
        <v>1522.9725597421514</v>
      </c>
      <c r="CP235" s="759">
        <f t="shared" si="1888"/>
        <v>1493.563680159177</v>
      </c>
      <c r="CQ235" s="759">
        <f t="shared" si="1888"/>
        <v>1504.9184064311958</v>
      </c>
      <c r="CR235" s="759">
        <f t="shared" si="1888"/>
        <v>1503.6047526490602</v>
      </c>
      <c r="CS235" s="759">
        <f t="shared" si="1888"/>
        <v>1414.9772568858989</v>
      </c>
      <c r="CT235" s="759">
        <f t="shared" si="1888"/>
        <v>1310.7507380711741</v>
      </c>
      <c r="CU235" s="759">
        <f t="shared" si="1888"/>
        <v>1306.5803759916425</v>
      </c>
      <c r="CV235" s="482">
        <f t="shared" si="1823"/>
        <v>17937.816696008096</v>
      </c>
      <c r="CW235" s="772"/>
      <c r="CX235" s="759">
        <f t="shared" ref="CX235:DI235" si="1889">+CX92/$D$149</f>
        <v>4124.396853295656</v>
      </c>
      <c r="CY235" s="759">
        <f t="shared" si="1889"/>
        <v>4157.6236595426408</v>
      </c>
      <c r="CZ235" s="759">
        <f t="shared" si="1889"/>
        <v>3933.3754866795953</v>
      </c>
      <c r="DA235" s="759">
        <f t="shared" si="1889"/>
        <v>3908.3460009259679</v>
      </c>
      <c r="DB235" s="759">
        <f t="shared" si="1889"/>
        <v>3935.5825386632605</v>
      </c>
      <c r="DC235" s="759">
        <f t="shared" si="1889"/>
        <v>3876.6574247982035</v>
      </c>
      <c r="DD235" s="759">
        <f t="shared" si="1889"/>
        <v>3801.7984585869963</v>
      </c>
      <c r="DE235" s="759">
        <f t="shared" si="1889"/>
        <v>3830.7013981884979</v>
      </c>
      <c r="DF235" s="759">
        <f t="shared" si="1889"/>
        <v>3827.3575521976077</v>
      </c>
      <c r="DG235" s="759">
        <f t="shared" si="1889"/>
        <v>3601.7602902550152</v>
      </c>
      <c r="DH235" s="759">
        <f t="shared" si="1889"/>
        <v>3336.4564241811709</v>
      </c>
      <c r="DI235" s="759">
        <f t="shared" si="1889"/>
        <v>3325.8409570696354</v>
      </c>
      <c r="DJ235" s="482">
        <f t="shared" si="1825"/>
        <v>45659.897044384248</v>
      </c>
      <c r="DK235" s="772"/>
      <c r="DL235" s="759">
        <f t="shared" ref="DL235:DW235" si="1890">+DL92/$D$149</f>
        <v>4124.396853295656</v>
      </c>
      <c r="DM235" s="759">
        <f t="shared" si="1890"/>
        <v>4157.6236595426408</v>
      </c>
      <c r="DN235" s="759">
        <f t="shared" si="1890"/>
        <v>3933.3754866795953</v>
      </c>
      <c r="DO235" s="759">
        <f t="shared" si="1890"/>
        <v>3908.3460009259679</v>
      </c>
      <c r="DP235" s="759">
        <f t="shared" si="1890"/>
        <v>3935.5825386632605</v>
      </c>
      <c r="DQ235" s="759">
        <f t="shared" si="1890"/>
        <v>3876.6574247982035</v>
      </c>
      <c r="DR235" s="759">
        <f t="shared" si="1890"/>
        <v>3801.7984585869963</v>
      </c>
      <c r="DS235" s="759">
        <f t="shared" si="1890"/>
        <v>3830.7013981884979</v>
      </c>
      <c r="DT235" s="759">
        <f t="shared" si="1890"/>
        <v>3827.3575521976077</v>
      </c>
      <c r="DU235" s="759">
        <f t="shared" si="1890"/>
        <v>3601.7602902550152</v>
      </c>
      <c r="DV235" s="759">
        <f t="shared" si="1890"/>
        <v>3336.4564241811709</v>
      </c>
      <c r="DW235" s="759">
        <f t="shared" si="1890"/>
        <v>3325.8409570696354</v>
      </c>
      <c r="DX235" s="482">
        <f t="shared" si="1827"/>
        <v>45659.897044384248</v>
      </c>
      <c r="DY235" s="772"/>
      <c r="DZ235" s="759">
        <f t="shared" ref="DZ235:EK235" si="1891">+DZ92/$D$149</f>
        <v>147.29988761770198</v>
      </c>
      <c r="EA235" s="759">
        <f t="shared" si="1891"/>
        <v>148.48655926938002</v>
      </c>
      <c r="EB235" s="759">
        <f t="shared" si="1891"/>
        <v>140.47769595284268</v>
      </c>
      <c r="EC235" s="759">
        <f t="shared" si="1891"/>
        <v>139.58378574735599</v>
      </c>
      <c r="ED235" s="759">
        <f t="shared" si="1891"/>
        <v>140.55651923797359</v>
      </c>
      <c r="EE235" s="759">
        <f t="shared" si="1891"/>
        <v>138.45205088565012</v>
      </c>
      <c r="EF235" s="759">
        <f t="shared" si="1891"/>
        <v>135.77851637810701</v>
      </c>
      <c r="EG235" s="759">
        <f t="shared" si="1891"/>
        <v>136.81076422101779</v>
      </c>
      <c r="EH235" s="759">
        <f t="shared" si="1891"/>
        <v>136.69134114991456</v>
      </c>
      <c r="EI235" s="759">
        <f t="shared" si="1891"/>
        <v>128.63429608053627</v>
      </c>
      <c r="EJ235" s="759">
        <f t="shared" si="1891"/>
        <v>119.15915800647036</v>
      </c>
      <c r="EK235" s="759">
        <f t="shared" si="1891"/>
        <v>118.78003418105841</v>
      </c>
      <c r="EL235" s="482">
        <f t="shared" si="1829"/>
        <v>1630.7106087280088</v>
      </c>
      <c r="EM235" s="772"/>
      <c r="EN235" s="759">
        <f t="shared" ref="EN235:EY235" si="1892">+EN92/$D$149</f>
        <v>294.59977523540397</v>
      </c>
      <c r="EO235" s="759">
        <f t="shared" si="1892"/>
        <v>296.97311853876005</v>
      </c>
      <c r="EP235" s="759">
        <f t="shared" si="1892"/>
        <v>280.95539190568536</v>
      </c>
      <c r="EQ235" s="759">
        <f t="shared" si="1892"/>
        <v>279.16757149471198</v>
      </c>
      <c r="ER235" s="759">
        <f t="shared" si="1892"/>
        <v>281.11303847594718</v>
      </c>
      <c r="ES235" s="759">
        <f t="shared" si="1892"/>
        <v>276.90410177130025</v>
      </c>
      <c r="ET235" s="759">
        <f t="shared" si="1892"/>
        <v>271.55703275621403</v>
      </c>
      <c r="EU235" s="759">
        <f t="shared" si="1892"/>
        <v>273.62152844203558</v>
      </c>
      <c r="EV235" s="759">
        <f t="shared" si="1892"/>
        <v>273.38268229982913</v>
      </c>
      <c r="EW235" s="759">
        <f t="shared" si="1892"/>
        <v>257.26859216107255</v>
      </c>
      <c r="EX235" s="759">
        <f t="shared" si="1892"/>
        <v>238.31831601294073</v>
      </c>
      <c r="EY235" s="759">
        <f t="shared" si="1892"/>
        <v>237.56006836211682</v>
      </c>
      <c r="EZ235" s="482">
        <f t="shared" si="1831"/>
        <v>3261.4212174560175</v>
      </c>
      <c r="FA235" s="772"/>
      <c r="FB235" s="759">
        <f t="shared" ref="FB235:FM235" si="1893">+FB92/$D$149</f>
        <v>147.29988761770198</v>
      </c>
      <c r="FC235" s="759">
        <f t="shared" si="1893"/>
        <v>148.48655926938002</v>
      </c>
      <c r="FD235" s="759">
        <f t="shared" si="1893"/>
        <v>140.47769595284268</v>
      </c>
      <c r="FE235" s="759">
        <f t="shared" si="1893"/>
        <v>139.58378574735599</v>
      </c>
      <c r="FF235" s="759">
        <f t="shared" si="1893"/>
        <v>140.55651923797359</v>
      </c>
      <c r="FG235" s="759">
        <f t="shared" si="1893"/>
        <v>138.45205088565012</v>
      </c>
      <c r="FH235" s="759">
        <f t="shared" si="1893"/>
        <v>135.77851637810701</v>
      </c>
      <c r="FI235" s="759">
        <f t="shared" si="1893"/>
        <v>136.81076422101779</v>
      </c>
      <c r="FJ235" s="759">
        <f t="shared" si="1893"/>
        <v>136.69134114991456</v>
      </c>
      <c r="FK235" s="759">
        <f t="shared" si="1893"/>
        <v>128.63429608053627</v>
      </c>
      <c r="FL235" s="759">
        <f t="shared" si="1893"/>
        <v>119.15915800647036</v>
      </c>
      <c r="FM235" s="759">
        <f t="shared" si="1893"/>
        <v>118.78003418105841</v>
      </c>
      <c r="FN235" s="482">
        <f t="shared" si="1833"/>
        <v>1630.7106087280088</v>
      </c>
      <c r="FO235" s="772"/>
      <c r="FP235" s="759">
        <f t="shared" ref="FP235:GA235" si="1894">+FP92/$D$149</f>
        <v>1031.099213323914</v>
      </c>
      <c r="FQ235" s="759">
        <f t="shared" si="1894"/>
        <v>1039.4059148856602</v>
      </c>
      <c r="FR235" s="759">
        <f t="shared" si="1894"/>
        <v>983.34387166989882</v>
      </c>
      <c r="FS235" s="759">
        <f t="shared" si="1894"/>
        <v>977.08650023149198</v>
      </c>
      <c r="FT235" s="759">
        <f t="shared" si="1894"/>
        <v>983.89563466581512</v>
      </c>
      <c r="FU235" s="759">
        <f t="shared" si="1894"/>
        <v>969.16435619955087</v>
      </c>
      <c r="FV235" s="759">
        <f t="shared" si="1894"/>
        <v>950.44961464674907</v>
      </c>
      <c r="FW235" s="759">
        <f t="shared" si="1894"/>
        <v>957.67534954712448</v>
      </c>
      <c r="FX235" s="759">
        <f t="shared" si="1894"/>
        <v>956.83938804940192</v>
      </c>
      <c r="FY235" s="759">
        <f t="shared" si="1894"/>
        <v>900.4400725637538</v>
      </c>
      <c r="FZ235" s="759">
        <f t="shared" si="1894"/>
        <v>834.11410604529271</v>
      </c>
      <c r="GA235" s="759">
        <f t="shared" si="1894"/>
        <v>831.46023926740884</v>
      </c>
      <c r="GB235" s="482">
        <f t="shared" si="1835"/>
        <v>11414.974261096062</v>
      </c>
      <c r="GC235" s="772"/>
      <c r="GD235" s="759">
        <f t="shared" ref="GD235:GO235" si="1895">+GD92/$D$149</f>
        <v>147.29988761770198</v>
      </c>
      <c r="GE235" s="759">
        <f t="shared" si="1895"/>
        <v>148.48655926938002</v>
      </c>
      <c r="GF235" s="759">
        <f t="shared" si="1895"/>
        <v>140.47769595284268</v>
      </c>
      <c r="GG235" s="759">
        <f t="shared" si="1895"/>
        <v>139.58378574735599</v>
      </c>
      <c r="GH235" s="759">
        <f t="shared" si="1895"/>
        <v>140.55651923797359</v>
      </c>
      <c r="GI235" s="759">
        <f t="shared" si="1895"/>
        <v>138.45205088565012</v>
      </c>
      <c r="GJ235" s="759">
        <f t="shared" si="1895"/>
        <v>135.77851637810701</v>
      </c>
      <c r="GK235" s="759">
        <f t="shared" si="1895"/>
        <v>136.81076422101779</v>
      </c>
      <c r="GL235" s="759">
        <f t="shared" si="1895"/>
        <v>136.69134114991456</v>
      </c>
      <c r="GM235" s="759">
        <f t="shared" si="1895"/>
        <v>128.63429608053627</v>
      </c>
      <c r="GN235" s="759">
        <f t="shared" si="1895"/>
        <v>119.15915800647036</v>
      </c>
      <c r="GO235" s="759">
        <f t="shared" si="1895"/>
        <v>118.78003418105841</v>
      </c>
      <c r="GP235" s="482">
        <f t="shared" si="1837"/>
        <v>1630.7106087280088</v>
      </c>
      <c r="GQ235" s="772"/>
      <c r="GR235" s="759">
        <f t="shared" ref="GR235:HC235" si="1896">+GR92/$D$149</f>
        <v>0</v>
      </c>
      <c r="GS235" s="759">
        <f t="shared" si="1896"/>
        <v>0</v>
      </c>
      <c r="GT235" s="759">
        <f t="shared" si="1896"/>
        <v>15247.999992005964</v>
      </c>
      <c r="GU235" s="759">
        <f t="shared" si="1896"/>
        <v>15247.999992005964</v>
      </c>
      <c r="GV235" s="759">
        <f t="shared" si="1896"/>
        <v>15247.999992005964</v>
      </c>
      <c r="GW235" s="759">
        <f t="shared" si="1896"/>
        <v>15247.999992005964</v>
      </c>
      <c r="GX235" s="759">
        <f t="shared" si="1896"/>
        <v>15247.999992005964</v>
      </c>
      <c r="GY235" s="759">
        <f t="shared" si="1896"/>
        <v>15247.999992005964</v>
      </c>
      <c r="GZ235" s="759">
        <f t="shared" si="1896"/>
        <v>15247.999992005964</v>
      </c>
      <c r="HA235" s="759">
        <f t="shared" si="1896"/>
        <v>15247.999992005964</v>
      </c>
      <c r="HB235" s="759">
        <f t="shared" si="1896"/>
        <v>15247.999992005964</v>
      </c>
      <c r="HC235" s="759">
        <f t="shared" si="1896"/>
        <v>15247.999992005964</v>
      </c>
      <c r="HD235" s="482">
        <f>+SUBTOTAL(9,GR235:HC235)*0</f>
        <v>0</v>
      </c>
      <c r="HE235" s="772"/>
      <c r="HF235" s="759">
        <f t="shared" ref="HF235:HQ235" si="1897">+HF92/$D$149</f>
        <v>589.19955047080794</v>
      </c>
      <c r="HG235" s="759">
        <f t="shared" si="1897"/>
        <v>593.9462370775201</v>
      </c>
      <c r="HH235" s="759">
        <f t="shared" si="1897"/>
        <v>561.91078381137072</v>
      </c>
      <c r="HI235" s="759">
        <f t="shared" si="1897"/>
        <v>558.33514298942396</v>
      </c>
      <c r="HJ235" s="759">
        <f t="shared" si="1897"/>
        <v>562.22607695189436</v>
      </c>
      <c r="HK235" s="759">
        <f t="shared" si="1897"/>
        <v>553.80820354260049</v>
      </c>
      <c r="HL235" s="759">
        <f t="shared" si="1897"/>
        <v>543.11406551242806</v>
      </c>
      <c r="HM235" s="759">
        <f t="shared" si="1897"/>
        <v>547.24305688407117</v>
      </c>
      <c r="HN235" s="759">
        <f t="shared" si="1897"/>
        <v>546.76536459965826</v>
      </c>
      <c r="HO235" s="759">
        <f t="shared" si="1897"/>
        <v>514.53718432214509</v>
      </c>
      <c r="HP235" s="759">
        <f t="shared" si="1897"/>
        <v>476.63663202588145</v>
      </c>
      <c r="HQ235" s="759">
        <f t="shared" si="1897"/>
        <v>475.12013672423365</v>
      </c>
      <c r="HR235" s="482">
        <f t="shared" si="1841"/>
        <v>6522.8424349120351</v>
      </c>
      <c r="HS235" s="772"/>
      <c r="HT235" s="759">
        <f t="shared" ref="HT235:IE235" si="1898">+HT92/$D$149</f>
        <v>147.29988761770198</v>
      </c>
      <c r="HU235" s="759">
        <f t="shared" si="1898"/>
        <v>148.48655926938002</v>
      </c>
      <c r="HV235" s="759">
        <f t="shared" si="1898"/>
        <v>140.47769595284268</v>
      </c>
      <c r="HW235" s="759">
        <f t="shared" si="1898"/>
        <v>139.58378574735599</v>
      </c>
      <c r="HX235" s="759">
        <f t="shared" si="1898"/>
        <v>140.55651923797359</v>
      </c>
      <c r="HY235" s="759">
        <f t="shared" si="1898"/>
        <v>138.45205088565012</v>
      </c>
      <c r="HZ235" s="759">
        <f t="shared" si="1898"/>
        <v>135.77851637810701</v>
      </c>
      <c r="IA235" s="759">
        <f t="shared" si="1898"/>
        <v>136.81076422101779</v>
      </c>
      <c r="IB235" s="759">
        <f t="shared" si="1898"/>
        <v>136.69134114991456</v>
      </c>
      <c r="IC235" s="759">
        <f t="shared" si="1898"/>
        <v>128.63429608053627</v>
      </c>
      <c r="ID235" s="759">
        <f t="shared" si="1898"/>
        <v>119.15915800647036</v>
      </c>
      <c r="IE235" s="759">
        <f t="shared" si="1898"/>
        <v>118.78003418105841</v>
      </c>
      <c r="IF235" s="482">
        <f t="shared" si="1843"/>
        <v>1630.7106087280088</v>
      </c>
      <c r="IG235" s="772"/>
      <c r="IH235" s="759">
        <f t="shared" ref="IH235:IS235" si="1899">+IH92/$D$149</f>
        <v>147.29988761770198</v>
      </c>
      <c r="II235" s="759">
        <f t="shared" si="1899"/>
        <v>148.48655926938002</v>
      </c>
      <c r="IJ235" s="759">
        <f t="shared" si="1899"/>
        <v>140.47769595284268</v>
      </c>
      <c r="IK235" s="759">
        <f t="shared" si="1899"/>
        <v>139.58378574735599</v>
      </c>
      <c r="IL235" s="759">
        <f t="shared" si="1899"/>
        <v>140.55651923797359</v>
      </c>
      <c r="IM235" s="759">
        <f t="shared" si="1899"/>
        <v>138.45205088565012</v>
      </c>
      <c r="IN235" s="759">
        <f t="shared" si="1899"/>
        <v>135.77851637810701</v>
      </c>
      <c r="IO235" s="759">
        <f t="shared" si="1899"/>
        <v>136.81076422101779</v>
      </c>
      <c r="IP235" s="759">
        <f t="shared" si="1899"/>
        <v>136.69134114991456</v>
      </c>
      <c r="IQ235" s="759">
        <f t="shared" si="1899"/>
        <v>128.63429608053627</v>
      </c>
      <c r="IR235" s="759">
        <f t="shared" si="1899"/>
        <v>119.15915800647036</v>
      </c>
      <c r="IS235" s="759">
        <f t="shared" si="1899"/>
        <v>118.78003418105841</v>
      </c>
      <c r="IT235" s="482">
        <f t="shared" si="1845"/>
        <v>1630.7106087280088</v>
      </c>
      <c r="IU235" s="772"/>
      <c r="IV235" s="759">
        <f t="shared" ref="IV235:JG235" si="1900">+IV92/$D$149</f>
        <v>1031.099213323914</v>
      </c>
      <c r="IW235" s="759">
        <f t="shared" si="1900"/>
        <v>1039.4059148856602</v>
      </c>
      <c r="IX235" s="759">
        <f t="shared" si="1900"/>
        <v>983.34387166989882</v>
      </c>
      <c r="IY235" s="759">
        <f t="shared" si="1900"/>
        <v>977.08650023149198</v>
      </c>
      <c r="IZ235" s="759">
        <f t="shared" si="1900"/>
        <v>983.89563466581512</v>
      </c>
      <c r="JA235" s="759">
        <f t="shared" si="1900"/>
        <v>969.16435619955087</v>
      </c>
      <c r="JB235" s="759">
        <f t="shared" si="1900"/>
        <v>950.44961464674907</v>
      </c>
      <c r="JC235" s="759">
        <f t="shared" si="1900"/>
        <v>957.67534954712448</v>
      </c>
      <c r="JD235" s="759">
        <f t="shared" si="1900"/>
        <v>956.83938804940192</v>
      </c>
      <c r="JE235" s="759">
        <f t="shared" si="1900"/>
        <v>900.4400725637538</v>
      </c>
      <c r="JF235" s="759">
        <f t="shared" si="1900"/>
        <v>834.11410604529271</v>
      </c>
      <c r="JG235" s="759">
        <f t="shared" si="1900"/>
        <v>831.46023926740884</v>
      </c>
      <c r="JH235" s="482">
        <f t="shared" si="1847"/>
        <v>11414.974261096062</v>
      </c>
      <c r="JI235" s="772"/>
      <c r="JJ235" s="759">
        <f t="shared" ref="JJ235:JU235" si="1901">+JJ92/$D$149</f>
        <v>1620.2987637947219</v>
      </c>
      <c r="JK235" s="759">
        <f t="shared" si="1901"/>
        <v>1633.3521519631804</v>
      </c>
      <c r="JL235" s="759">
        <f t="shared" si="1901"/>
        <v>1545.2546554812695</v>
      </c>
      <c r="JM235" s="759">
        <f t="shared" si="1901"/>
        <v>1535.4216432209159</v>
      </c>
      <c r="JN235" s="759">
        <f t="shared" si="1901"/>
        <v>1546.1217116177095</v>
      </c>
      <c r="JO235" s="759">
        <f t="shared" si="1901"/>
        <v>1522.9725597421514</v>
      </c>
      <c r="JP235" s="759">
        <f t="shared" si="1901"/>
        <v>1493.563680159177</v>
      </c>
      <c r="JQ235" s="759">
        <f t="shared" si="1901"/>
        <v>1504.9184064311958</v>
      </c>
      <c r="JR235" s="759">
        <f t="shared" si="1901"/>
        <v>1503.6047526490602</v>
      </c>
      <c r="JS235" s="759">
        <f t="shared" si="1901"/>
        <v>1414.9772568858989</v>
      </c>
      <c r="JT235" s="759">
        <f t="shared" si="1901"/>
        <v>1310.7507380711741</v>
      </c>
      <c r="JU235" s="759">
        <f t="shared" si="1901"/>
        <v>1306.5803759916425</v>
      </c>
      <c r="JV235" s="482">
        <f t="shared" si="1849"/>
        <v>17937.816696008096</v>
      </c>
      <c r="JW235" s="772"/>
      <c r="JX235" s="759">
        <f t="shared" ref="JX235:KI235" si="1902">+JX92/$D$149</f>
        <v>736.49943808851003</v>
      </c>
      <c r="JY235" s="759">
        <f t="shared" si="1902"/>
        <v>742.43279634690009</v>
      </c>
      <c r="JZ235" s="759">
        <f t="shared" si="1902"/>
        <v>702.38847976421346</v>
      </c>
      <c r="KA235" s="759">
        <f t="shared" si="1902"/>
        <v>697.91892873678</v>
      </c>
      <c r="KB235" s="759">
        <f t="shared" si="1902"/>
        <v>702.78259618986795</v>
      </c>
      <c r="KC235" s="759">
        <f t="shared" si="1902"/>
        <v>692.26025442825062</v>
      </c>
      <c r="KD235" s="759">
        <f t="shared" si="1902"/>
        <v>678.8925818905351</v>
      </c>
      <c r="KE235" s="759">
        <f t="shared" si="1902"/>
        <v>684.05382110508901</v>
      </c>
      <c r="KF235" s="759">
        <f t="shared" si="1902"/>
        <v>683.45670574957285</v>
      </c>
      <c r="KG235" s="759">
        <f t="shared" si="1902"/>
        <v>643.17148040268137</v>
      </c>
      <c r="KH235" s="759">
        <f t="shared" si="1902"/>
        <v>595.79579003235187</v>
      </c>
      <c r="KI235" s="759">
        <f t="shared" si="1902"/>
        <v>593.90017090529204</v>
      </c>
      <c r="KJ235" s="482">
        <f t="shared" si="1851"/>
        <v>8153.553043640045</v>
      </c>
      <c r="KK235" s="772"/>
      <c r="KL235" s="759">
        <f t="shared" ref="KL235:KW235" si="1903">+KL92/$D$149</f>
        <v>294.59977523540397</v>
      </c>
      <c r="KM235" s="759">
        <f t="shared" si="1903"/>
        <v>296.97311853876005</v>
      </c>
      <c r="KN235" s="759">
        <f t="shared" si="1903"/>
        <v>280.95539190568536</v>
      </c>
      <c r="KO235" s="759">
        <f t="shared" si="1903"/>
        <v>279.16757149471198</v>
      </c>
      <c r="KP235" s="759">
        <f t="shared" si="1903"/>
        <v>281.11303847594718</v>
      </c>
      <c r="KQ235" s="759">
        <f t="shared" si="1903"/>
        <v>276.90410177130025</v>
      </c>
      <c r="KR235" s="759">
        <f t="shared" si="1903"/>
        <v>271.55703275621403</v>
      </c>
      <c r="KS235" s="759">
        <f t="shared" si="1903"/>
        <v>273.62152844203558</v>
      </c>
      <c r="KT235" s="759">
        <f t="shared" si="1903"/>
        <v>273.38268229982913</v>
      </c>
      <c r="KU235" s="759">
        <f t="shared" si="1903"/>
        <v>257.26859216107255</v>
      </c>
      <c r="KV235" s="759">
        <f t="shared" si="1903"/>
        <v>238.31831601294073</v>
      </c>
      <c r="KW235" s="759">
        <f t="shared" si="1903"/>
        <v>237.56006836211682</v>
      </c>
      <c r="KX235" s="482">
        <f t="shared" si="1853"/>
        <v>3261.4212174560175</v>
      </c>
      <c r="KY235" s="772"/>
      <c r="KZ235" s="759">
        <f t="shared" ref="KZ235:LK235" si="1904">+KZ92/$D$149</f>
        <v>147.29988761770198</v>
      </c>
      <c r="LA235" s="759">
        <f t="shared" si="1904"/>
        <v>148.48655926938002</v>
      </c>
      <c r="LB235" s="759">
        <f t="shared" si="1904"/>
        <v>140.47769595284268</v>
      </c>
      <c r="LC235" s="759">
        <f t="shared" si="1904"/>
        <v>139.58378574735599</v>
      </c>
      <c r="LD235" s="759">
        <f t="shared" si="1904"/>
        <v>140.55651923797359</v>
      </c>
      <c r="LE235" s="759">
        <f t="shared" si="1904"/>
        <v>138.45205088565012</v>
      </c>
      <c r="LF235" s="759">
        <f t="shared" si="1904"/>
        <v>135.77851637810701</v>
      </c>
      <c r="LG235" s="759">
        <f t="shared" si="1904"/>
        <v>136.81076422101779</v>
      </c>
      <c r="LH235" s="759">
        <f t="shared" si="1904"/>
        <v>136.69134114991456</v>
      </c>
      <c r="LI235" s="759">
        <f t="shared" si="1904"/>
        <v>128.63429608053627</v>
      </c>
      <c r="LJ235" s="759">
        <f t="shared" si="1904"/>
        <v>119.15915800647036</v>
      </c>
      <c r="LK235" s="759">
        <f t="shared" si="1904"/>
        <v>118.78003418105841</v>
      </c>
      <c r="LL235" s="482">
        <f t="shared" si="1855"/>
        <v>1630.7106087280088</v>
      </c>
      <c r="LM235" s="772"/>
      <c r="LN235" s="759">
        <v>0</v>
      </c>
      <c r="LO235" s="764">
        <v>0</v>
      </c>
      <c r="LP235" s="763">
        <v>0</v>
      </c>
      <c r="LQ235" s="763">
        <v>0</v>
      </c>
      <c r="LR235" s="763">
        <v>0</v>
      </c>
      <c r="LS235" s="763">
        <v>0</v>
      </c>
      <c r="LT235" s="763">
        <v>0</v>
      </c>
      <c r="LU235" s="763">
        <v>0</v>
      </c>
      <c r="LV235" s="763">
        <v>0</v>
      </c>
      <c r="LW235" s="763">
        <v>0</v>
      </c>
      <c r="LX235" s="763">
        <v>0</v>
      </c>
      <c r="LY235" s="763">
        <v>0</v>
      </c>
      <c r="LZ235" s="482">
        <f t="shared" si="1856"/>
        <v>0</v>
      </c>
      <c r="MA235" s="772"/>
      <c r="MB235" s="765">
        <f t="shared" si="1857"/>
        <v>24157.18156930312</v>
      </c>
      <c r="MC235" s="765">
        <f t="shared" si="1857"/>
        <v>24351.795720178325</v>
      </c>
      <c r="MD235" s="765">
        <f t="shared" si="1857"/>
        <v>38286.342128272183</v>
      </c>
      <c r="ME235" s="765">
        <f t="shared" si="1857"/>
        <v>38139.740854572337</v>
      </c>
      <c r="MF235" s="765">
        <f t="shared" si="1857"/>
        <v>38299.269147033621</v>
      </c>
      <c r="MG235" s="765">
        <f t="shared" si="1857"/>
        <v>37954.136337252588</v>
      </c>
      <c r="MH235" s="765">
        <f t="shared" si="1857"/>
        <v>37515.676678015516</v>
      </c>
      <c r="MI235" s="765">
        <f t="shared" si="1857"/>
        <v>37684.965324252866</v>
      </c>
      <c r="MJ235" s="765">
        <f t="shared" si="1857"/>
        <v>37665.379940591949</v>
      </c>
      <c r="MK235" s="765">
        <f t="shared" si="1857"/>
        <v>36344.0245492139</v>
      </c>
      <c r="ML235" s="765">
        <f t="shared" si="1857"/>
        <v>34790.101905067109</v>
      </c>
      <c r="MM235" s="765">
        <f t="shared" si="1857"/>
        <v>34727.925597699534</v>
      </c>
      <c r="MN235" s="765">
        <f t="shared" si="1858"/>
        <v>419916.53975145298</v>
      </c>
    </row>
    <row r="236" spans="1:352" x14ac:dyDescent="0.25">
      <c r="A236" s="792"/>
      <c r="B236" s="255" t="s">
        <v>134</v>
      </c>
      <c r="C236" s="422"/>
      <c r="D236" s="759">
        <f t="shared" ref="D236:O236" si="1905">+D93/$D$149</f>
        <v>0</v>
      </c>
      <c r="E236" s="759">
        <f t="shared" si="1905"/>
        <v>0</v>
      </c>
      <c r="F236" s="759">
        <f t="shared" si="1905"/>
        <v>0</v>
      </c>
      <c r="G236" s="759">
        <f t="shared" si="1905"/>
        <v>0</v>
      </c>
      <c r="H236" s="759">
        <f t="shared" si="1905"/>
        <v>0</v>
      </c>
      <c r="I236" s="759">
        <f t="shared" si="1905"/>
        <v>0</v>
      </c>
      <c r="J236" s="759">
        <f t="shared" si="1905"/>
        <v>0</v>
      </c>
      <c r="K236" s="759">
        <f t="shared" si="1905"/>
        <v>0</v>
      </c>
      <c r="L236" s="759">
        <f t="shared" si="1905"/>
        <v>0</v>
      </c>
      <c r="M236" s="759">
        <f t="shared" si="1905"/>
        <v>0</v>
      </c>
      <c r="N236" s="759">
        <f t="shared" si="1905"/>
        <v>0</v>
      </c>
      <c r="O236" s="759">
        <f t="shared" si="1905"/>
        <v>0</v>
      </c>
      <c r="P236" s="482">
        <f t="shared" si="1811"/>
        <v>0</v>
      </c>
      <c r="Q236" s="772"/>
      <c r="R236" s="759">
        <f t="shared" ref="R236:AC236" si="1906">+R93/$D$149</f>
        <v>0</v>
      </c>
      <c r="S236" s="759">
        <f t="shared" si="1906"/>
        <v>0</v>
      </c>
      <c r="T236" s="759">
        <f t="shared" si="1906"/>
        <v>0</v>
      </c>
      <c r="U236" s="759">
        <f t="shared" si="1906"/>
        <v>0</v>
      </c>
      <c r="V236" s="759">
        <f t="shared" si="1906"/>
        <v>0</v>
      </c>
      <c r="W236" s="759">
        <f t="shared" si="1906"/>
        <v>0</v>
      </c>
      <c r="X236" s="759">
        <f t="shared" si="1906"/>
        <v>0</v>
      </c>
      <c r="Y236" s="759">
        <f t="shared" si="1906"/>
        <v>0</v>
      </c>
      <c r="Z236" s="759">
        <f t="shared" si="1906"/>
        <v>0</v>
      </c>
      <c r="AA236" s="759">
        <f t="shared" si="1906"/>
        <v>0</v>
      </c>
      <c r="AB236" s="759">
        <f t="shared" si="1906"/>
        <v>0</v>
      </c>
      <c r="AC236" s="759">
        <f t="shared" si="1906"/>
        <v>0</v>
      </c>
      <c r="AD236" s="482">
        <f t="shared" si="1813"/>
        <v>0</v>
      </c>
      <c r="AE236" s="772"/>
      <c r="AF236" s="759">
        <f t="shared" ref="AF236:AQ236" si="1907">+AF93/$D$149</f>
        <v>0</v>
      </c>
      <c r="AG236" s="759">
        <f t="shared" si="1907"/>
        <v>0</v>
      </c>
      <c r="AH236" s="759">
        <f t="shared" si="1907"/>
        <v>0</v>
      </c>
      <c r="AI236" s="759">
        <f t="shared" si="1907"/>
        <v>0</v>
      </c>
      <c r="AJ236" s="759">
        <f t="shared" si="1907"/>
        <v>0</v>
      </c>
      <c r="AK236" s="759">
        <f t="shared" si="1907"/>
        <v>0</v>
      </c>
      <c r="AL236" s="759">
        <f t="shared" si="1907"/>
        <v>0</v>
      </c>
      <c r="AM236" s="759">
        <f t="shared" si="1907"/>
        <v>0</v>
      </c>
      <c r="AN236" s="759">
        <f t="shared" si="1907"/>
        <v>0</v>
      </c>
      <c r="AO236" s="759">
        <f t="shared" si="1907"/>
        <v>0</v>
      </c>
      <c r="AP236" s="759">
        <f t="shared" si="1907"/>
        <v>0</v>
      </c>
      <c r="AQ236" s="759">
        <f t="shared" si="1907"/>
        <v>0</v>
      </c>
      <c r="AR236" s="482">
        <f t="shared" si="1815"/>
        <v>0</v>
      </c>
      <c r="AS236" s="761"/>
      <c r="AT236" s="759">
        <f t="shared" ref="AT236:BE236" si="1908">+AT93/$D$149</f>
        <v>0</v>
      </c>
      <c r="AU236" s="759">
        <f t="shared" si="1908"/>
        <v>0</v>
      </c>
      <c r="AV236" s="759">
        <f t="shared" si="1908"/>
        <v>0</v>
      </c>
      <c r="AW236" s="759">
        <f t="shared" si="1908"/>
        <v>0</v>
      </c>
      <c r="AX236" s="759">
        <f t="shared" si="1908"/>
        <v>0</v>
      </c>
      <c r="AY236" s="759">
        <f t="shared" si="1908"/>
        <v>0</v>
      </c>
      <c r="AZ236" s="759">
        <f t="shared" si="1908"/>
        <v>0</v>
      </c>
      <c r="BA236" s="759">
        <f t="shared" si="1908"/>
        <v>0</v>
      </c>
      <c r="BB236" s="759">
        <f t="shared" si="1908"/>
        <v>0</v>
      </c>
      <c r="BC236" s="759">
        <f t="shared" si="1908"/>
        <v>0</v>
      </c>
      <c r="BD236" s="759">
        <f t="shared" si="1908"/>
        <v>0</v>
      </c>
      <c r="BE236" s="759">
        <f t="shared" si="1908"/>
        <v>0</v>
      </c>
      <c r="BF236" s="482">
        <f t="shared" si="1817"/>
        <v>0</v>
      </c>
      <c r="BG236" s="474"/>
      <c r="BH236" s="759">
        <f t="shared" ref="BH236:BS236" si="1909">+BH93/$D$149</f>
        <v>0</v>
      </c>
      <c r="BI236" s="759">
        <f t="shared" si="1909"/>
        <v>0</v>
      </c>
      <c r="BJ236" s="759">
        <f t="shared" si="1909"/>
        <v>0</v>
      </c>
      <c r="BK236" s="759">
        <f t="shared" si="1909"/>
        <v>0</v>
      </c>
      <c r="BL236" s="759">
        <f t="shared" si="1909"/>
        <v>0</v>
      </c>
      <c r="BM236" s="759">
        <f t="shared" si="1909"/>
        <v>0</v>
      </c>
      <c r="BN236" s="759">
        <f t="shared" si="1909"/>
        <v>0</v>
      </c>
      <c r="BO236" s="759">
        <f t="shared" si="1909"/>
        <v>0</v>
      </c>
      <c r="BP236" s="759">
        <f t="shared" si="1909"/>
        <v>0</v>
      </c>
      <c r="BQ236" s="759">
        <f t="shared" si="1909"/>
        <v>0</v>
      </c>
      <c r="BR236" s="759">
        <f t="shared" si="1909"/>
        <v>0</v>
      </c>
      <c r="BS236" s="759">
        <f t="shared" si="1909"/>
        <v>0</v>
      </c>
      <c r="BT236" s="482">
        <f t="shared" si="1819"/>
        <v>0</v>
      </c>
      <c r="BU236" s="761"/>
      <c r="BV236" s="759">
        <f t="shared" ref="BV236:CG236" si="1910">+BV93/$D$149</f>
        <v>0</v>
      </c>
      <c r="BW236" s="759">
        <f t="shared" si="1910"/>
        <v>0</v>
      </c>
      <c r="BX236" s="759">
        <f t="shared" si="1910"/>
        <v>0</v>
      </c>
      <c r="BY236" s="759">
        <f t="shared" si="1910"/>
        <v>0</v>
      </c>
      <c r="BZ236" s="759">
        <f t="shared" si="1910"/>
        <v>0</v>
      </c>
      <c r="CA236" s="759">
        <f t="shared" si="1910"/>
        <v>0</v>
      </c>
      <c r="CB236" s="759">
        <f t="shared" si="1910"/>
        <v>0</v>
      </c>
      <c r="CC236" s="759">
        <f t="shared" si="1910"/>
        <v>0</v>
      </c>
      <c r="CD236" s="759">
        <f t="shared" si="1910"/>
        <v>0</v>
      </c>
      <c r="CE236" s="759">
        <f t="shared" si="1910"/>
        <v>0</v>
      </c>
      <c r="CF236" s="759">
        <f t="shared" si="1910"/>
        <v>0</v>
      </c>
      <c r="CG236" s="759">
        <f t="shared" si="1910"/>
        <v>0</v>
      </c>
      <c r="CH236" s="482">
        <f t="shared" si="1821"/>
        <v>0</v>
      </c>
      <c r="CI236" s="772"/>
      <c r="CJ236" s="759">
        <f t="shared" ref="CJ236:CU236" si="1911">+CJ93/$D$149</f>
        <v>0</v>
      </c>
      <c r="CK236" s="759">
        <f t="shared" si="1911"/>
        <v>0</v>
      </c>
      <c r="CL236" s="759">
        <f t="shared" si="1911"/>
        <v>0</v>
      </c>
      <c r="CM236" s="759">
        <f t="shared" si="1911"/>
        <v>0</v>
      </c>
      <c r="CN236" s="759">
        <f t="shared" si="1911"/>
        <v>0</v>
      </c>
      <c r="CO236" s="759">
        <f t="shared" si="1911"/>
        <v>0</v>
      </c>
      <c r="CP236" s="759">
        <f t="shared" si="1911"/>
        <v>0</v>
      </c>
      <c r="CQ236" s="759">
        <f t="shared" si="1911"/>
        <v>0</v>
      </c>
      <c r="CR236" s="759">
        <f t="shared" si="1911"/>
        <v>0</v>
      </c>
      <c r="CS236" s="759">
        <f t="shared" si="1911"/>
        <v>0</v>
      </c>
      <c r="CT236" s="759">
        <f t="shared" si="1911"/>
        <v>0</v>
      </c>
      <c r="CU236" s="759">
        <f t="shared" si="1911"/>
        <v>0</v>
      </c>
      <c r="CV236" s="482">
        <f t="shared" si="1823"/>
        <v>0</v>
      </c>
      <c r="CW236" s="772"/>
      <c r="CX236" s="759">
        <f t="shared" ref="CX236:DI236" si="1912">+CX93/$D$149</f>
        <v>0</v>
      </c>
      <c r="CY236" s="759">
        <f t="shared" si="1912"/>
        <v>0</v>
      </c>
      <c r="CZ236" s="759">
        <f t="shared" si="1912"/>
        <v>0</v>
      </c>
      <c r="DA236" s="759">
        <f t="shared" si="1912"/>
        <v>0</v>
      </c>
      <c r="DB236" s="759">
        <f t="shared" si="1912"/>
        <v>0</v>
      </c>
      <c r="DC236" s="759">
        <f t="shared" si="1912"/>
        <v>0</v>
      </c>
      <c r="DD236" s="759">
        <f t="shared" si="1912"/>
        <v>0</v>
      </c>
      <c r="DE236" s="759">
        <f t="shared" si="1912"/>
        <v>0</v>
      </c>
      <c r="DF236" s="759">
        <f t="shared" si="1912"/>
        <v>0</v>
      </c>
      <c r="DG236" s="759">
        <f t="shared" si="1912"/>
        <v>0</v>
      </c>
      <c r="DH236" s="759">
        <f t="shared" si="1912"/>
        <v>0</v>
      </c>
      <c r="DI236" s="759">
        <f t="shared" si="1912"/>
        <v>0</v>
      </c>
      <c r="DJ236" s="482">
        <f t="shared" si="1825"/>
        <v>0</v>
      </c>
      <c r="DK236" s="772"/>
      <c r="DL236" s="759">
        <f t="shared" ref="DL236:DW236" si="1913">+DL93/$D$149</f>
        <v>0</v>
      </c>
      <c r="DM236" s="759">
        <f t="shared" si="1913"/>
        <v>0</v>
      </c>
      <c r="DN236" s="759">
        <f t="shared" si="1913"/>
        <v>0</v>
      </c>
      <c r="DO236" s="759">
        <f t="shared" si="1913"/>
        <v>0</v>
      </c>
      <c r="DP236" s="759">
        <f t="shared" si="1913"/>
        <v>0</v>
      </c>
      <c r="DQ236" s="759">
        <f t="shared" si="1913"/>
        <v>0</v>
      </c>
      <c r="DR236" s="759">
        <f t="shared" si="1913"/>
        <v>0</v>
      </c>
      <c r="DS236" s="759">
        <f t="shared" si="1913"/>
        <v>0</v>
      </c>
      <c r="DT236" s="759">
        <f t="shared" si="1913"/>
        <v>0</v>
      </c>
      <c r="DU236" s="759">
        <f t="shared" si="1913"/>
        <v>0</v>
      </c>
      <c r="DV236" s="759">
        <f t="shared" si="1913"/>
        <v>0</v>
      </c>
      <c r="DW236" s="759">
        <f t="shared" si="1913"/>
        <v>0</v>
      </c>
      <c r="DX236" s="482">
        <f t="shared" si="1827"/>
        <v>0</v>
      </c>
      <c r="DY236" s="772"/>
      <c r="DZ236" s="759">
        <f t="shared" ref="DZ236:EK236" si="1914">+DZ93/$D$149</f>
        <v>0</v>
      </c>
      <c r="EA236" s="759">
        <f t="shared" si="1914"/>
        <v>0</v>
      </c>
      <c r="EB236" s="759">
        <f t="shared" si="1914"/>
        <v>0</v>
      </c>
      <c r="EC236" s="759">
        <f t="shared" si="1914"/>
        <v>0</v>
      </c>
      <c r="ED236" s="759">
        <f t="shared" si="1914"/>
        <v>0</v>
      </c>
      <c r="EE236" s="759">
        <f t="shared" si="1914"/>
        <v>0</v>
      </c>
      <c r="EF236" s="759">
        <f t="shared" si="1914"/>
        <v>0</v>
      </c>
      <c r="EG236" s="759">
        <f t="shared" si="1914"/>
        <v>0</v>
      </c>
      <c r="EH236" s="759">
        <f t="shared" si="1914"/>
        <v>0</v>
      </c>
      <c r="EI236" s="759">
        <f t="shared" si="1914"/>
        <v>0</v>
      </c>
      <c r="EJ236" s="759">
        <f t="shared" si="1914"/>
        <v>0</v>
      </c>
      <c r="EK236" s="759">
        <f t="shared" si="1914"/>
        <v>0</v>
      </c>
      <c r="EL236" s="482">
        <f t="shared" si="1829"/>
        <v>0</v>
      </c>
      <c r="EM236" s="772"/>
      <c r="EN236" s="759">
        <f t="shared" ref="EN236:EY236" si="1915">+EN93/$D$149</f>
        <v>0</v>
      </c>
      <c r="EO236" s="759">
        <f t="shared" si="1915"/>
        <v>0</v>
      </c>
      <c r="EP236" s="759">
        <f t="shared" si="1915"/>
        <v>0</v>
      </c>
      <c r="EQ236" s="759">
        <f t="shared" si="1915"/>
        <v>0</v>
      </c>
      <c r="ER236" s="759">
        <f t="shared" si="1915"/>
        <v>0</v>
      </c>
      <c r="ES236" s="759">
        <f t="shared" si="1915"/>
        <v>0</v>
      </c>
      <c r="ET236" s="759">
        <f t="shared" si="1915"/>
        <v>0</v>
      </c>
      <c r="EU236" s="759">
        <f t="shared" si="1915"/>
        <v>0</v>
      </c>
      <c r="EV236" s="759">
        <f t="shared" si="1915"/>
        <v>0</v>
      </c>
      <c r="EW236" s="759">
        <f t="shared" si="1915"/>
        <v>0</v>
      </c>
      <c r="EX236" s="759">
        <f t="shared" si="1915"/>
        <v>0</v>
      </c>
      <c r="EY236" s="759">
        <f t="shared" si="1915"/>
        <v>0</v>
      </c>
      <c r="EZ236" s="482">
        <f t="shared" si="1831"/>
        <v>0</v>
      </c>
      <c r="FA236" s="772"/>
      <c r="FB236" s="759">
        <f t="shared" ref="FB236:FM236" si="1916">+FB93/$D$149</f>
        <v>0</v>
      </c>
      <c r="FC236" s="759">
        <f t="shared" si="1916"/>
        <v>0</v>
      </c>
      <c r="FD236" s="759">
        <f t="shared" si="1916"/>
        <v>0</v>
      </c>
      <c r="FE236" s="759">
        <f t="shared" si="1916"/>
        <v>0</v>
      </c>
      <c r="FF236" s="759">
        <f t="shared" si="1916"/>
        <v>0</v>
      </c>
      <c r="FG236" s="759">
        <f t="shared" si="1916"/>
        <v>0</v>
      </c>
      <c r="FH236" s="759">
        <f t="shared" si="1916"/>
        <v>0</v>
      </c>
      <c r="FI236" s="759">
        <f t="shared" si="1916"/>
        <v>0</v>
      </c>
      <c r="FJ236" s="759">
        <f t="shared" si="1916"/>
        <v>0</v>
      </c>
      <c r="FK236" s="759">
        <f t="shared" si="1916"/>
        <v>0</v>
      </c>
      <c r="FL236" s="759">
        <f t="shared" si="1916"/>
        <v>0</v>
      </c>
      <c r="FM236" s="759">
        <f t="shared" si="1916"/>
        <v>0</v>
      </c>
      <c r="FN236" s="482">
        <f t="shared" si="1833"/>
        <v>0</v>
      </c>
      <c r="FO236" s="772"/>
      <c r="FP236" s="759">
        <f t="shared" ref="FP236:GA236" si="1917">+FP93/$D$149</f>
        <v>0</v>
      </c>
      <c r="FQ236" s="759">
        <f t="shared" si="1917"/>
        <v>0</v>
      </c>
      <c r="FR236" s="759">
        <f t="shared" si="1917"/>
        <v>0</v>
      </c>
      <c r="FS236" s="759">
        <f t="shared" si="1917"/>
        <v>0</v>
      </c>
      <c r="FT236" s="759">
        <f t="shared" si="1917"/>
        <v>0</v>
      </c>
      <c r="FU236" s="759">
        <f t="shared" si="1917"/>
        <v>0</v>
      </c>
      <c r="FV236" s="759">
        <f t="shared" si="1917"/>
        <v>0</v>
      </c>
      <c r="FW236" s="759">
        <f t="shared" si="1917"/>
        <v>0</v>
      </c>
      <c r="FX236" s="759">
        <f t="shared" si="1917"/>
        <v>0</v>
      </c>
      <c r="FY236" s="759">
        <f t="shared" si="1917"/>
        <v>0</v>
      </c>
      <c r="FZ236" s="759">
        <f t="shared" si="1917"/>
        <v>0</v>
      </c>
      <c r="GA236" s="759">
        <f t="shared" si="1917"/>
        <v>0</v>
      </c>
      <c r="GB236" s="482">
        <f t="shared" si="1835"/>
        <v>0</v>
      </c>
      <c r="GC236" s="772"/>
      <c r="GD236" s="759">
        <f t="shared" ref="GD236:GO236" si="1918">+GD93/$D$149</f>
        <v>0</v>
      </c>
      <c r="GE236" s="759">
        <f t="shared" si="1918"/>
        <v>0</v>
      </c>
      <c r="GF236" s="759">
        <f t="shared" si="1918"/>
        <v>0</v>
      </c>
      <c r="GG236" s="759">
        <f t="shared" si="1918"/>
        <v>0</v>
      </c>
      <c r="GH236" s="759">
        <f t="shared" si="1918"/>
        <v>0</v>
      </c>
      <c r="GI236" s="759">
        <f t="shared" si="1918"/>
        <v>0</v>
      </c>
      <c r="GJ236" s="759">
        <f t="shared" si="1918"/>
        <v>0</v>
      </c>
      <c r="GK236" s="759">
        <f t="shared" si="1918"/>
        <v>0</v>
      </c>
      <c r="GL236" s="759">
        <f t="shared" si="1918"/>
        <v>0</v>
      </c>
      <c r="GM236" s="759">
        <f t="shared" si="1918"/>
        <v>0</v>
      </c>
      <c r="GN236" s="759">
        <f t="shared" si="1918"/>
        <v>0</v>
      </c>
      <c r="GO236" s="759">
        <f t="shared" si="1918"/>
        <v>0</v>
      </c>
      <c r="GP236" s="482">
        <f t="shared" si="1837"/>
        <v>0</v>
      </c>
      <c r="GQ236" s="772"/>
      <c r="GR236" s="759">
        <f t="shared" ref="GR236:HC236" si="1919">+GR93/$D$149</f>
        <v>0</v>
      </c>
      <c r="GS236" s="759">
        <f t="shared" si="1919"/>
        <v>0</v>
      </c>
      <c r="GT236" s="759">
        <f t="shared" si="1919"/>
        <v>0</v>
      </c>
      <c r="GU236" s="759">
        <f t="shared" si="1919"/>
        <v>0</v>
      </c>
      <c r="GV236" s="759">
        <f t="shared" si="1919"/>
        <v>0</v>
      </c>
      <c r="GW236" s="759">
        <f t="shared" si="1919"/>
        <v>0</v>
      </c>
      <c r="GX236" s="759">
        <f t="shared" si="1919"/>
        <v>0</v>
      </c>
      <c r="GY236" s="759">
        <f t="shared" si="1919"/>
        <v>0</v>
      </c>
      <c r="GZ236" s="759">
        <f t="shared" si="1919"/>
        <v>0</v>
      </c>
      <c r="HA236" s="759">
        <f t="shared" si="1919"/>
        <v>0</v>
      </c>
      <c r="HB236" s="759">
        <f t="shared" si="1919"/>
        <v>0</v>
      </c>
      <c r="HC236" s="759">
        <f t="shared" si="1919"/>
        <v>0</v>
      </c>
      <c r="HD236" s="482">
        <f t="shared" ref="HD236:HD260" si="1920">+SUBTOTAL(9,GR236:HC236)*0</f>
        <v>0</v>
      </c>
      <c r="HE236" s="772"/>
      <c r="HF236" s="759">
        <f t="shared" ref="HF236:HQ236" si="1921">+HF93/$D$149</f>
        <v>0</v>
      </c>
      <c r="HG236" s="759">
        <f t="shared" si="1921"/>
        <v>0</v>
      </c>
      <c r="HH236" s="759">
        <f t="shared" si="1921"/>
        <v>0</v>
      </c>
      <c r="HI236" s="759">
        <f t="shared" si="1921"/>
        <v>0</v>
      </c>
      <c r="HJ236" s="759">
        <f t="shared" si="1921"/>
        <v>0</v>
      </c>
      <c r="HK236" s="759">
        <f t="shared" si="1921"/>
        <v>0</v>
      </c>
      <c r="HL236" s="759">
        <f t="shared" si="1921"/>
        <v>0</v>
      </c>
      <c r="HM236" s="759">
        <f t="shared" si="1921"/>
        <v>0</v>
      </c>
      <c r="HN236" s="759">
        <f t="shared" si="1921"/>
        <v>0</v>
      </c>
      <c r="HO236" s="759">
        <f t="shared" si="1921"/>
        <v>0</v>
      </c>
      <c r="HP236" s="759">
        <f t="shared" si="1921"/>
        <v>0</v>
      </c>
      <c r="HQ236" s="759">
        <f t="shared" si="1921"/>
        <v>0</v>
      </c>
      <c r="HR236" s="482">
        <f t="shared" si="1841"/>
        <v>0</v>
      </c>
      <c r="HS236" s="772"/>
      <c r="HT236" s="759">
        <f t="shared" ref="HT236:IE236" si="1922">+HT93/$D$149</f>
        <v>0</v>
      </c>
      <c r="HU236" s="759">
        <f t="shared" si="1922"/>
        <v>0</v>
      </c>
      <c r="HV236" s="759">
        <f t="shared" si="1922"/>
        <v>0</v>
      </c>
      <c r="HW236" s="759">
        <f t="shared" si="1922"/>
        <v>0</v>
      </c>
      <c r="HX236" s="759">
        <f t="shared" si="1922"/>
        <v>0</v>
      </c>
      <c r="HY236" s="759">
        <f t="shared" si="1922"/>
        <v>0</v>
      </c>
      <c r="HZ236" s="759">
        <f t="shared" si="1922"/>
        <v>0</v>
      </c>
      <c r="IA236" s="759">
        <f t="shared" si="1922"/>
        <v>0</v>
      </c>
      <c r="IB236" s="759">
        <f t="shared" si="1922"/>
        <v>0</v>
      </c>
      <c r="IC236" s="759">
        <f t="shared" si="1922"/>
        <v>0</v>
      </c>
      <c r="ID236" s="759">
        <f t="shared" si="1922"/>
        <v>0</v>
      </c>
      <c r="IE236" s="759">
        <f t="shared" si="1922"/>
        <v>0</v>
      </c>
      <c r="IF236" s="482">
        <f t="shared" si="1843"/>
        <v>0</v>
      </c>
      <c r="IG236" s="772"/>
      <c r="IH236" s="759">
        <f t="shared" ref="IH236:IS236" si="1923">+IH93/$D$149</f>
        <v>0</v>
      </c>
      <c r="II236" s="759">
        <f t="shared" si="1923"/>
        <v>0</v>
      </c>
      <c r="IJ236" s="759">
        <f t="shared" si="1923"/>
        <v>0</v>
      </c>
      <c r="IK236" s="759">
        <f t="shared" si="1923"/>
        <v>0</v>
      </c>
      <c r="IL236" s="759">
        <f t="shared" si="1923"/>
        <v>0</v>
      </c>
      <c r="IM236" s="759">
        <f t="shared" si="1923"/>
        <v>0</v>
      </c>
      <c r="IN236" s="759">
        <f t="shared" si="1923"/>
        <v>0</v>
      </c>
      <c r="IO236" s="759">
        <f t="shared" si="1923"/>
        <v>0</v>
      </c>
      <c r="IP236" s="759">
        <f t="shared" si="1923"/>
        <v>0</v>
      </c>
      <c r="IQ236" s="759">
        <f t="shared" si="1923"/>
        <v>0</v>
      </c>
      <c r="IR236" s="759">
        <f t="shared" si="1923"/>
        <v>0</v>
      </c>
      <c r="IS236" s="759">
        <f t="shared" si="1923"/>
        <v>0</v>
      </c>
      <c r="IT236" s="482">
        <f t="shared" si="1845"/>
        <v>0</v>
      </c>
      <c r="IU236" s="772"/>
      <c r="IV236" s="759">
        <f t="shared" ref="IV236:JG236" si="1924">+IV93/$D$149</f>
        <v>0</v>
      </c>
      <c r="IW236" s="759">
        <f t="shared" si="1924"/>
        <v>0</v>
      </c>
      <c r="IX236" s="759">
        <f t="shared" si="1924"/>
        <v>0</v>
      </c>
      <c r="IY236" s="759">
        <f t="shared" si="1924"/>
        <v>0</v>
      </c>
      <c r="IZ236" s="759">
        <f t="shared" si="1924"/>
        <v>0</v>
      </c>
      <c r="JA236" s="759">
        <f t="shared" si="1924"/>
        <v>0</v>
      </c>
      <c r="JB236" s="759">
        <f t="shared" si="1924"/>
        <v>0</v>
      </c>
      <c r="JC236" s="759">
        <f t="shared" si="1924"/>
        <v>0</v>
      </c>
      <c r="JD236" s="759">
        <f t="shared" si="1924"/>
        <v>0</v>
      </c>
      <c r="JE236" s="759">
        <f t="shared" si="1924"/>
        <v>0</v>
      </c>
      <c r="JF236" s="759">
        <f t="shared" si="1924"/>
        <v>0</v>
      </c>
      <c r="JG236" s="759">
        <f t="shared" si="1924"/>
        <v>0</v>
      </c>
      <c r="JH236" s="482">
        <f t="shared" si="1847"/>
        <v>0</v>
      </c>
      <c r="JI236" s="772"/>
      <c r="JJ236" s="759">
        <f t="shared" ref="JJ236:JU236" si="1925">+JJ93/$D$149</f>
        <v>0</v>
      </c>
      <c r="JK236" s="759">
        <f t="shared" si="1925"/>
        <v>0</v>
      </c>
      <c r="JL236" s="759">
        <f t="shared" si="1925"/>
        <v>0</v>
      </c>
      <c r="JM236" s="759">
        <f t="shared" si="1925"/>
        <v>0</v>
      </c>
      <c r="JN236" s="759">
        <f t="shared" si="1925"/>
        <v>0</v>
      </c>
      <c r="JO236" s="759">
        <f t="shared" si="1925"/>
        <v>0</v>
      </c>
      <c r="JP236" s="759">
        <f t="shared" si="1925"/>
        <v>0</v>
      </c>
      <c r="JQ236" s="759">
        <f t="shared" si="1925"/>
        <v>0</v>
      </c>
      <c r="JR236" s="759">
        <f t="shared" si="1925"/>
        <v>0</v>
      </c>
      <c r="JS236" s="759">
        <f t="shared" si="1925"/>
        <v>0</v>
      </c>
      <c r="JT236" s="759">
        <f t="shared" si="1925"/>
        <v>0</v>
      </c>
      <c r="JU236" s="759">
        <f t="shared" si="1925"/>
        <v>0</v>
      </c>
      <c r="JV236" s="482">
        <f t="shared" si="1849"/>
        <v>0</v>
      </c>
      <c r="JW236" s="772"/>
      <c r="JX236" s="759">
        <f t="shared" ref="JX236:KI236" si="1926">+JX93/$D$149</f>
        <v>0</v>
      </c>
      <c r="JY236" s="759">
        <f t="shared" si="1926"/>
        <v>0</v>
      </c>
      <c r="JZ236" s="759">
        <f t="shared" si="1926"/>
        <v>0</v>
      </c>
      <c r="KA236" s="759">
        <f t="shared" si="1926"/>
        <v>0</v>
      </c>
      <c r="KB236" s="759">
        <f t="shared" si="1926"/>
        <v>0</v>
      </c>
      <c r="KC236" s="759">
        <f t="shared" si="1926"/>
        <v>0</v>
      </c>
      <c r="KD236" s="759">
        <f t="shared" si="1926"/>
        <v>0</v>
      </c>
      <c r="KE236" s="759">
        <f t="shared" si="1926"/>
        <v>0</v>
      </c>
      <c r="KF236" s="759">
        <f t="shared" si="1926"/>
        <v>0</v>
      </c>
      <c r="KG236" s="759">
        <f t="shared" si="1926"/>
        <v>0</v>
      </c>
      <c r="KH236" s="759">
        <f t="shared" si="1926"/>
        <v>0</v>
      </c>
      <c r="KI236" s="759">
        <f t="shared" si="1926"/>
        <v>0</v>
      </c>
      <c r="KJ236" s="482">
        <f t="shared" si="1851"/>
        <v>0</v>
      </c>
      <c r="KK236" s="772"/>
      <c r="KL236" s="759">
        <f t="shared" ref="KL236:KW236" si="1927">+KL93/$D$149</f>
        <v>0</v>
      </c>
      <c r="KM236" s="759">
        <f t="shared" si="1927"/>
        <v>0</v>
      </c>
      <c r="KN236" s="759">
        <f t="shared" si="1927"/>
        <v>0</v>
      </c>
      <c r="KO236" s="759">
        <f t="shared" si="1927"/>
        <v>0</v>
      </c>
      <c r="KP236" s="759">
        <f t="shared" si="1927"/>
        <v>0</v>
      </c>
      <c r="KQ236" s="759">
        <f t="shared" si="1927"/>
        <v>0</v>
      </c>
      <c r="KR236" s="759">
        <f t="shared" si="1927"/>
        <v>0</v>
      </c>
      <c r="KS236" s="759">
        <f t="shared" si="1927"/>
        <v>0</v>
      </c>
      <c r="KT236" s="759">
        <f t="shared" si="1927"/>
        <v>0</v>
      </c>
      <c r="KU236" s="759">
        <f t="shared" si="1927"/>
        <v>0</v>
      </c>
      <c r="KV236" s="759">
        <f t="shared" si="1927"/>
        <v>0</v>
      </c>
      <c r="KW236" s="759">
        <f t="shared" si="1927"/>
        <v>0</v>
      </c>
      <c r="KX236" s="482">
        <f t="shared" si="1853"/>
        <v>0</v>
      </c>
      <c r="KY236" s="772"/>
      <c r="KZ236" s="759">
        <f t="shared" ref="KZ236:LK236" si="1928">+KZ93/$D$149</f>
        <v>0</v>
      </c>
      <c r="LA236" s="759">
        <f t="shared" si="1928"/>
        <v>0</v>
      </c>
      <c r="LB236" s="759">
        <f t="shared" si="1928"/>
        <v>0</v>
      </c>
      <c r="LC236" s="759">
        <f t="shared" si="1928"/>
        <v>0</v>
      </c>
      <c r="LD236" s="759">
        <f t="shared" si="1928"/>
        <v>0</v>
      </c>
      <c r="LE236" s="759">
        <f t="shared" si="1928"/>
        <v>0</v>
      </c>
      <c r="LF236" s="759">
        <f t="shared" si="1928"/>
        <v>0</v>
      </c>
      <c r="LG236" s="759">
        <f t="shared" si="1928"/>
        <v>0</v>
      </c>
      <c r="LH236" s="759">
        <f t="shared" si="1928"/>
        <v>0</v>
      </c>
      <c r="LI236" s="759">
        <f t="shared" si="1928"/>
        <v>0</v>
      </c>
      <c r="LJ236" s="759">
        <f t="shared" si="1928"/>
        <v>0</v>
      </c>
      <c r="LK236" s="759">
        <f t="shared" si="1928"/>
        <v>0</v>
      </c>
      <c r="LL236" s="482">
        <f t="shared" si="1855"/>
        <v>0</v>
      </c>
      <c r="LM236" s="772"/>
      <c r="LN236" s="759">
        <v>0</v>
      </c>
      <c r="LO236" s="764">
        <v>0</v>
      </c>
      <c r="LP236" s="763">
        <v>0</v>
      </c>
      <c r="LQ236" s="763">
        <v>0</v>
      </c>
      <c r="LR236" s="763">
        <v>0</v>
      </c>
      <c r="LS236" s="763">
        <v>0</v>
      </c>
      <c r="LT236" s="763">
        <v>0</v>
      </c>
      <c r="LU236" s="763">
        <v>0</v>
      </c>
      <c r="LV236" s="763">
        <v>0</v>
      </c>
      <c r="LW236" s="763">
        <v>0</v>
      </c>
      <c r="LX236" s="763">
        <v>0</v>
      </c>
      <c r="LY236" s="763">
        <v>0</v>
      </c>
      <c r="LZ236" s="482">
        <f t="shared" si="1856"/>
        <v>0</v>
      </c>
      <c r="MA236" s="772"/>
      <c r="MB236" s="765">
        <f t="shared" si="1857"/>
        <v>0</v>
      </c>
      <c r="MC236" s="765">
        <f t="shared" si="1857"/>
        <v>0</v>
      </c>
      <c r="MD236" s="765">
        <f t="shared" si="1857"/>
        <v>0</v>
      </c>
      <c r="ME236" s="765">
        <f t="shared" si="1857"/>
        <v>0</v>
      </c>
      <c r="MF236" s="765">
        <f t="shared" si="1857"/>
        <v>0</v>
      </c>
      <c r="MG236" s="765">
        <f t="shared" si="1857"/>
        <v>0</v>
      </c>
      <c r="MH236" s="765">
        <f t="shared" si="1857"/>
        <v>0</v>
      </c>
      <c r="MI236" s="765">
        <f t="shared" si="1857"/>
        <v>0</v>
      </c>
      <c r="MJ236" s="765">
        <f t="shared" si="1857"/>
        <v>0</v>
      </c>
      <c r="MK236" s="765">
        <f t="shared" si="1857"/>
        <v>0</v>
      </c>
      <c r="ML236" s="765">
        <f t="shared" si="1857"/>
        <v>0</v>
      </c>
      <c r="MM236" s="765">
        <f t="shared" si="1857"/>
        <v>0</v>
      </c>
      <c r="MN236" s="765">
        <f t="shared" si="1858"/>
        <v>0</v>
      </c>
    </row>
    <row r="237" spans="1:352" x14ac:dyDescent="0.25">
      <c r="A237" s="792"/>
      <c r="B237" s="255" t="s">
        <v>135</v>
      </c>
      <c r="C237" s="422"/>
      <c r="D237" s="759">
        <f t="shared" ref="D237:O237" si="1929">+D94/$D$149</f>
        <v>0</v>
      </c>
      <c r="E237" s="759">
        <f t="shared" si="1929"/>
        <v>0</v>
      </c>
      <c r="F237" s="759">
        <f t="shared" si="1929"/>
        <v>0</v>
      </c>
      <c r="G237" s="759">
        <f t="shared" si="1929"/>
        <v>0</v>
      </c>
      <c r="H237" s="759">
        <f t="shared" si="1929"/>
        <v>0</v>
      </c>
      <c r="I237" s="759">
        <f t="shared" si="1929"/>
        <v>0</v>
      </c>
      <c r="J237" s="759">
        <f t="shared" si="1929"/>
        <v>0</v>
      </c>
      <c r="K237" s="759">
        <f t="shared" si="1929"/>
        <v>0</v>
      </c>
      <c r="L237" s="759">
        <f t="shared" si="1929"/>
        <v>0</v>
      </c>
      <c r="M237" s="759">
        <f t="shared" si="1929"/>
        <v>0</v>
      </c>
      <c r="N237" s="759">
        <f t="shared" si="1929"/>
        <v>0</v>
      </c>
      <c r="O237" s="759">
        <f t="shared" si="1929"/>
        <v>0</v>
      </c>
      <c r="P237" s="482">
        <f t="shared" si="1811"/>
        <v>0</v>
      </c>
      <c r="Q237" s="772"/>
      <c r="R237" s="759">
        <f t="shared" ref="R237:AC237" si="1930">+R94/$D$149</f>
        <v>0</v>
      </c>
      <c r="S237" s="759">
        <f t="shared" si="1930"/>
        <v>0</v>
      </c>
      <c r="T237" s="759">
        <f t="shared" si="1930"/>
        <v>0</v>
      </c>
      <c r="U237" s="759">
        <f t="shared" si="1930"/>
        <v>0</v>
      </c>
      <c r="V237" s="759">
        <f t="shared" si="1930"/>
        <v>0</v>
      </c>
      <c r="W237" s="759">
        <f t="shared" si="1930"/>
        <v>0</v>
      </c>
      <c r="X237" s="759">
        <f t="shared" si="1930"/>
        <v>0</v>
      </c>
      <c r="Y237" s="759">
        <f t="shared" si="1930"/>
        <v>0</v>
      </c>
      <c r="Z237" s="759">
        <f t="shared" si="1930"/>
        <v>0</v>
      </c>
      <c r="AA237" s="759">
        <f t="shared" si="1930"/>
        <v>0</v>
      </c>
      <c r="AB237" s="759">
        <f t="shared" si="1930"/>
        <v>0</v>
      </c>
      <c r="AC237" s="759">
        <f t="shared" si="1930"/>
        <v>0</v>
      </c>
      <c r="AD237" s="482">
        <f t="shared" si="1813"/>
        <v>0</v>
      </c>
      <c r="AE237" s="772"/>
      <c r="AF237" s="759">
        <f t="shared" ref="AF237:AQ237" si="1931">+AF94/$D$149</f>
        <v>0</v>
      </c>
      <c r="AG237" s="759">
        <f t="shared" si="1931"/>
        <v>0</v>
      </c>
      <c r="AH237" s="759">
        <f t="shared" si="1931"/>
        <v>0</v>
      </c>
      <c r="AI237" s="759">
        <f t="shared" si="1931"/>
        <v>0</v>
      </c>
      <c r="AJ237" s="759">
        <f t="shared" si="1931"/>
        <v>0</v>
      </c>
      <c r="AK237" s="759">
        <f t="shared" si="1931"/>
        <v>0</v>
      </c>
      <c r="AL237" s="759">
        <f t="shared" si="1931"/>
        <v>0</v>
      </c>
      <c r="AM237" s="759">
        <f t="shared" si="1931"/>
        <v>0</v>
      </c>
      <c r="AN237" s="759">
        <f t="shared" si="1931"/>
        <v>0</v>
      </c>
      <c r="AO237" s="759">
        <f t="shared" si="1931"/>
        <v>0</v>
      </c>
      <c r="AP237" s="759">
        <f t="shared" si="1931"/>
        <v>0</v>
      </c>
      <c r="AQ237" s="759">
        <f t="shared" si="1931"/>
        <v>0</v>
      </c>
      <c r="AR237" s="482">
        <f t="shared" si="1815"/>
        <v>0</v>
      </c>
      <c r="AS237" s="761"/>
      <c r="AT237" s="759">
        <f t="shared" ref="AT237:BE237" si="1932">+AT94/$D$149</f>
        <v>0</v>
      </c>
      <c r="AU237" s="759">
        <f t="shared" si="1932"/>
        <v>0</v>
      </c>
      <c r="AV237" s="759">
        <f t="shared" si="1932"/>
        <v>0</v>
      </c>
      <c r="AW237" s="759">
        <f t="shared" si="1932"/>
        <v>0</v>
      </c>
      <c r="AX237" s="759">
        <f t="shared" si="1932"/>
        <v>0</v>
      </c>
      <c r="AY237" s="759">
        <f t="shared" si="1932"/>
        <v>0</v>
      </c>
      <c r="AZ237" s="759">
        <f t="shared" si="1932"/>
        <v>0</v>
      </c>
      <c r="BA237" s="759">
        <f t="shared" si="1932"/>
        <v>0</v>
      </c>
      <c r="BB237" s="759">
        <f t="shared" si="1932"/>
        <v>0</v>
      </c>
      <c r="BC237" s="759">
        <f t="shared" si="1932"/>
        <v>0</v>
      </c>
      <c r="BD237" s="759">
        <f t="shared" si="1932"/>
        <v>0</v>
      </c>
      <c r="BE237" s="759">
        <f t="shared" si="1932"/>
        <v>0</v>
      </c>
      <c r="BF237" s="482">
        <f t="shared" si="1817"/>
        <v>0</v>
      </c>
      <c r="BG237" s="474"/>
      <c r="BH237" s="759">
        <f t="shared" ref="BH237:BS237" si="1933">+BH94/$D$149</f>
        <v>0</v>
      </c>
      <c r="BI237" s="759">
        <f t="shared" si="1933"/>
        <v>0</v>
      </c>
      <c r="BJ237" s="759">
        <f t="shared" si="1933"/>
        <v>0</v>
      </c>
      <c r="BK237" s="759">
        <f t="shared" si="1933"/>
        <v>0</v>
      </c>
      <c r="BL237" s="759">
        <f t="shared" si="1933"/>
        <v>0</v>
      </c>
      <c r="BM237" s="759">
        <f t="shared" si="1933"/>
        <v>0</v>
      </c>
      <c r="BN237" s="759">
        <f t="shared" si="1933"/>
        <v>0</v>
      </c>
      <c r="BO237" s="759">
        <f t="shared" si="1933"/>
        <v>0</v>
      </c>
      <c r="BP237" s="759">
        <f t="shared" si="1933"/>
        <v>0</v>
      </c>
      <c r="BQ237" s="759">
        <f t="shared" si="1933"/>
        <v>0</v>
      </c>
      <c r="BR237" s="759">
        <f t="shared" si="1933"/>
        <v>0</v>
      </c>
      <c r="BS237" s="759">
        <f t="shared" si="1933"/>
        <v>0</v>
      </c>
      <c r="BT237" s="482">
        <f t="shared" si="1819"/>
        <v>0</v>
      </c>
      <c r="BU237" s="761"/>
      <c r="BV237" s="759">
        <f t="shared" ref="BV237:CG237" si="1934">+BV94/$D$149</f>
        <v>0</v>
      </c>
      <c r="BW237" s="759">
        <f t="shared" si="1934"/>
        <v>0</v>
      </c>
      <c r="BX237" s="759">
        <f t="shared" si="1934"/>
        <v>0</v>
      </c>
      <c r="BY237" s="759">
        <f t="shared" si="1934"/>
        <v>0</v>
      </c>
      <c r="BZ237" s="759">
        <f t="shared" si="1934"/>
        <v>0</v>
      </c>
      <c r="CA237" s="759">
        <f t="shared" si="1934"/>
        <v>0</v>
      </c>
      <c r="CB237" s="759">
        <f t="shared" si="1934"/>
        <v>0</v>
      </c>
      <c r="CC237" s="759">
        <f t="shared" si="1934"/>
        <v>0</v>
      </c>
      <c r="CD237" s="759">
        <f t="shared" si="1934"/>
        <v>0</v>
      </c>
      <c r="CE237" s="759">
        <f t="shared" si="1934"/>
        <v>0</v>
      </c>
      <c r="CF237" s="759">
        <f t="shared" si="1934"/>
        <v>0</v>
      </c>
      <c r="CG237" s="759">
        <f t="shared" si="1934"/>
        <v>0</v>
      </c>
      <c r="CH237" s="482">
        <f t="shared" si="1821"/>
        <v>0</v>
      </c>
      <c r="CI237" s="772"/>
      <c r="CJ237" s="759">
        <f t="shared" ref="CJ237:CU237" si="1935">+CJ94/$D$149</f>
        <v>0</v>
      </c>
      <c r="CK237" s="759">
        <f t="shared" si="1935"/>
        <v>0</v>
      </c>
      <c r="CL237" s="759">
        <f t="shared" si="1935"/>
        <v>0</v>
      </c>
      <c r="CM237" s="759">
        <f t="shared" si="1935"/>
        <v>0</v>
      </c>
      <c r="CN237" s="759">
        <f t="shared" si="1935"/>
        <v>0</v>
      </c>
      <c r="CO237" s="759">
        <f t="shared" si="1935"/>
        <v>0</v>
      </c>
      <c r="CP237" s="759">
        <f t="shared" si="1935"/>
        <v>0</v>
      </c>
      <c r="CQ237" s="759">
        <f t="shared" si="1935"/>
        <v>0</v>
      </c>
      <c r="CR237" s="759">
        <f t="shared" si="1935"/>
        <v>0</v>
      </c>
      <c r="CS237" s="759">
        <f t="shared" si="1935"/>
        <v>0</v>
      </c>
      <c r="CT237" s="759">
        <f t="shared" si="1935"/>
        <v>0</v>
      </c>
      <c r="CU237" s="759">
        <f t="shared" si="1935"/>
        <v>0</v>
      </c>
      <c r="CV237" s="482">
        <f t="shared" si="1823"/>
        <v>0</v>
      </c>
      <c r="CW237" s="772"/>
      <c r="CX237" s="759">
        <f t="shared" ref="CX237:DI237" si="1936">+CX94/$D$149</f>
        <v>0</v>
      </c>
      <c r="CY237" s="759">
        <f t="shared" si="1936"/>
        <v>0</v>
      </c>
      <c r="CZ237" s="759">
        <f t="shared" si="1936"/>
        <v>0</v>
      </c>
      <c r="DA237" s="759">
        <f t="shared" si="1936"/>
        <v>0</v>
      </c>
      <c r="DB237" s="759">
        <f t="shared" si="1936"/>
        <v>0</v>
      </c>
      <c r="DC237" s="759">
        <f t="shared" si="1936"/>
        <v>0</v>
      </c>
      <c r="DD237" s="759">
        <f t="shared" si="1936"/>
        <v>0</v>
      </c>
      <c r="DE237" s="759">
        <f t="shared" si="1936"/>
        <v>0</v>
      </c>
      <c r="DF237" s="759">
        <f t="shared" si="1936"/>
        <v>0</v>
      </c>
      <c r="DG237" s="759">
        <f t="shared" si="1936"/>
        <v>0</v>
      </c>
      <c r="DH237" s="759">
        <f t="shared" si="1936"/>
        <v>0</v>
      </c>
      <c r="DI237" s="759">
        <f t="shared" si="1936"/>
        <v>0</v>
      </c>
      <c r="DJ237" s="482">
        <f t="shared" si="1825"/>
        <v>0</v>
      </c>
      <c r="DK237" s="772"/>
      <c r="DL237" s="759">
        <f t="shared" ref="DL237:DW237" si="1937">+DL94/$D$149</f>
        <v>0</v>
      </c>
      <c r="DM237" s="759">
        <f t="shared" si="1937"/>
        <v>0</v>
      </c>
      <c r="DN237" s="759">
        <f t="shared" si="1937"/>
        <v>0</v>
      </c>
      <c r="DO237" s="759">
        <f t="shared" si="1937"/>
        <v>0</v>
      </c>
      <c r="DP237" s="759">
        <f t="shared" si="1937"/>
        <v>0</v>
      </c>
      <c r="DQ237" s="759">
        <f t="shared" si="1937"/>
        <v>0</v>
      </c>
      <c r="DR237" s="759">
        <f t="shared" si="1937"/>
        <v>0</v>
      </c>
      <c r="DS237" s="759">
        <f t="shared" si="1937"/>
        <v>0</v>
      </c>
      <c r="DT237" s="759">
        <f t="shared" si="1937"/>
        <v>0</v>
      </c>
      <c r="DU237" s="759">
        <f t="shared" si="1937"/>
        <v>0</v>
      </c>
      <c r="DV237" s="759">
        <f t="shared" si="1937"/>
        <v>0</v>
      </c>
      <c r="DW237" s="759">
        <f t="shared" si="1937"/>
        <v>0</v>
      </c>
      <c r="DX237" s="482">
        <f t="shared" si="1827"/>
        <v>0</v>
      </c>
      <c r="DY237" s="772"/>
      <c r="DZ237" s="759">
        <f t="shared" ref="DZ237:EK237" si="1938">+DZ94/$D$149</f>
        <v>0</v>
      </c>
      <c r="EA237" s="759">
        <f t="shared" si="1938"/>
        <v>0</v>
      </c>
      <c r="EB237" s="759">
        <f t="shared" si="1938"/>
        <v>0</v>
      </c>
      <c r="EC237" s="759">
        <f t="shared" si="1938"/>
        <v>0</v>
      </c>
      <c r="ED237" s="759">
        <f t="shared" si="1938"/>
        <v>0</v>
      </c>
      <c r="EE237" s="759">
        <f t="shared" si="1938"/>
        <v>0</v>
      </c>
      <c r="EF237" s="759">
        <f t="shared" si="1938"/>
        <v>0</v>
      </c>
      <c r="EG237" s="759">
        <f t="shared" si="1938"/>
        <v>0</v>
      </c>
      <c r="EH237" s="759">
        <f t="shared" si="1938"/>
        <v>0</v>
      </c>
      <c r="EI237" s="759">
        <f t="shared" si="1938"/>
        <v>0</v>
      </c>
      <c r="EJ237" s="759">
        <f t="shared" si="1938"/>
        <v>0</v>
      </c>
      <c r="EK237" s="759">
        <f t="shared" si="1938"/>
        <v>0</v>
      </c>
      <c r="EL237" s="482">
        <f t="shared" si="1829"/>
        <v>0</v>
      </c>
      <c r="EM237" s="772"/>
      <c r="EN237" s="759">
        <f t="shared" ref="EN237:EY237" si="1939">+EN94/$D$149</f>
        <v>0</v>
      </c>
      <c r="EO237" s="759">
        <f t="shared" si="1939"/>
        <v>0</v>
      </c>
      <c r="EP237" s="759">
        <f t="shared" si="1939"/>
        <v>0</v>
      </c>
      <c r="EQ237" s="759">
        <f t="shared" si="1939"/>
        <v>0</v>
      </c>
      <c r="ER237" s="759">
        <f t="shared" si="1939"/>
        <v>0</v>
      </c>
      <c r="ES237" s="759">
        <f t="shared" si="1939"/>
        <v>0</v>
      </c>
      <c r="ET237" s="759">
        <f t="shared" si="1939"/>
        <v>0</v>
      </c>
      <c r="EU237" s="759">
        <f t="shared" si="1939"/>
        <v>0</v>
      </c>
      <c r="EV237" s="759">
        <f t="shared" si="1939"/>
        <v>0</v>
      </c>
      <c r="EW237" s="759">
        <f t="shared" si="1939"/>
        <v>0</v>
      </c>
      <c r="EX237" s="759">
        <f t="shared" si="1939"/>
        <v>0</v>
      </c>
      <c r="EY237" s="759">
        <f t="shared" si="1939"/>
        <v>0</v>
      </c>
      <c r="EZ237" s="482">
        <f t="shared" si="1831"/>
        <v>0</v>
      </c>
      <c r="FA237" s="772"/>
      <c r="FB237" s="759">
        <f t="shared" ref="FB237:FM237" si="1940">+FB94/$D$149</f>
        <v>0</v>
      </c>
      <c r="FC237" s="759">
        <f t="shared" si="1940"/>
        <v>0</v>
      </c>
      <c r="FD237" s="759">
        <f t="shared" si="1940"/>
        <v>0</v>
      </c>
      <c r="FE237" s="759">
        <f t="shared" si="1940"/>
        <v>0</v>
      </c>
      <c r="FF237" s="759">
        <f t="shared" si="1940"/>
        <v>0</v>
      </c>
      <c r="FG237" s="759">
        <f t="shared" si="1940"/>
        <v>0</v>
      </c>
      <c r="FH237" s="759">
        <f t="shared" si="1940"/>
        <v>0</v>
      </c>
      <c r="FI237" s="759">
        <f t="shared" si="1940"/>
        <v>0</v>
      </c>
      <c r="FJ237" s="759">
        <f t="shared" si="1940"/>
        <v>0</v>
      </c>
      <c r="FK237" s="759">
        <f t="shared" si="1940"/>
        <v>0</v>
      </c>
      <c r="FL237" s="759">
        <f t="shared" si="1940"/>
        <v>0</v>
      </c>
      <c r="FM237" s="759">
        <f t="shared" si="1940"/>
        <v>0</v>
      </c>
      <c r="FN237" s="482">
        <f t="shared" si="1833"/>
        <v>0</v>
      </c>
      <c r="FO237" s="772"/>
      <c r="FP237" s="759">
        <f t="shared" ref="FP237:GA237" si="1941">+FP94/$D$149</f>
        <v>0</v>
      </c>
      <c r="FQ237" s="759">
        <f t="shared" si="1941"/>
        <v>0</v>
      </c>
      <c r="FR237" s="759">
        <f t="shared" si="1941"/>
        <v>0</v>
      </c>
      <c r="FS237" s="759">
        <f t="shared" si="1941"/>
        <v>0</v>
      </c>
      <c r="FT237" s="759">
        <f t="shared" si="1941"/>
        <v>0</v>
      </c>
      <c r="FU237" s="759">
        <f t="shared" si="1941"/>
        <v>0</v>
      </c>
      <c r="FV237" s="759">
        <f t="shared" si="1941"/>
        <v>0</v>
      </c>
      <c r="FW237" s="759">
        <f t="shared" si="1941"/>
        <v>0</v>
      </c>
      <c r="FX237" s="759">
        <f t="shared" si="1941"/>
        <v>0</v>
      </c>
      <c r="FY237" s="759">
        <f t="shared" si="1941"/>
        <v>0</v>
      </c>
      <c r="FZ237" s="759">
        <f t="shared" si="1941"/>
        <v>0</v>
      </c>
      <c r="GA237" s="759">
        <f t="shared" si="1941"/>
        <v>0</v>
      </c>
      <c r="GB237" s="482">
        <f t="shared" si="1835"/>
        <v>0</v>
      </c>
      <c r="GC237" s="772"/>
      <c r="GD237" s="759">
        <f t="shared" ref="GD237:GO237" si="1942">+GD94/$D$149</f>
        <v>0</v>
      </c>
      <c r="GE237" s="759">
        <f t="shared" si="1942"/>
        <v>0</v>
      </c>
      <c r="GF237" s="759">
        <f t="shared" si="1942"/>
        <v>0</v>
      </c>
      <c r="GG237" s="759">
        <f t="shared" si="1942"/>
        <v>0</v>
      </c>
      <c r="GH237" s="759">
        <f t="shared" si="1942"/>
        <v>0</v>
      </c>
      <c r="GI237" s="759">
        <f t="shared" si="1942"/>
        <v>0</v>
      </c>
      <c r="GJ237" s="759">
        <f t="shared" si="1942"/>
        <v>0</v>
      </c>
      <c r="GK237" s="759">
        <f t="shared" si="1942"/>
        <v>0</v>
      </c>
      <c r="GL237" s="759">
        <f t="shared" si="1942"/>
        <v>0</v>
      </c>
      <c r="GM237" s="759">
        <f t="shared" si="1942"/>
        <v>0</v>
      </c>
      <c r="GN237" s="759">
        <f t="shared" si="1942"/>
        <v>0</v>
      </c>
      <c r="GO237" s="759">
        <f t="shared" si="1942"/>
        <v>0</v>
      </c>
      <c r="GP237" s="482">
        <f t="shared" si="1837"/>
        <v>0</v>
      </c>
      <c r="GQ237" s="772"/>
      <c r="GR237" s="759">
        <f t="shared" ref="GR237:HC237" si="1943">+GR94/$D$149</f>
        <v>0</v>
      </c>
      <c r="GS237" s="759">
        <f t="shared" si="1943"/>
        <v>0</v>
      </c>
      <c r="GT237" s="759">
        <f t="shared" si="1943"/>
        <v>0</v>
      </c>
      <c r="GU237" s="759">
        <f t="shared" si="1943"/>
        <v>0</v>
      </c>
      <c r="GV237" s="759">
        <f t="shared" si="1943"/>
        <v>0</v>
      </c>
      <c r="GW237" s="759">
        <f t="shared" si="1943"/>
        <v>0</v>
      </c>
      <c r="GX237" s="759">
        <f t="shared" si="1943"/>
        <v>0</v>
      </c>
      <c r="GY237" s="759">
        <f t="shared" si="1943"/>
        <v>0</v>
      </c>
      <c r="GZ237" s="759">
        <f t="shared" si="1943"/>
        <v>0</v>
      </c>
      <c r="HA237" s="759">
        <f t="shared" si="1943"/>
        <v>0</v>
      </c>
      <c r="HB237" s="759">
        <f t="shared" si="1943"/>
        <v>0</v>
      </c>
      <c r="HC237" s="759">
        <f t="shared" si="1943"/>
        <v>0</v>
      </c>
      <c r="HD237" s="482">
        <f t="shared" si="1920"/>
        <v>0</v>
      </c>
      <c r="HE237" s="772"/>
      <c r="HF237" s="759">
        <f t="shared" ref="HF237:HQ237" si="1944">+HF94/$D$149</f>
        <v>0</v>
      </c>
      <c r="HG237" s="759">
        <f t="shared" si="1944"/>
        <v>0</v>
      </c>
      <c r="HH237" s="759">
        <f t="shared" si="1944"/>
        <v>0</v>
      </c>
      <c r="HI237" s="759">
        <f t="shared" si="1944"/>
        <v>0</v>
      </c>
      <c r="HJ237" s="759">
        <f t="shared" si="1944"/>
        <v>0</v>
      </c>
      <c r="HK237" s="759">
        <f t="shared" si="1944"/>
        <v>0</v>
      </c>
      <c r="HL237" s="759">
        <f t="shared" si="1944"/>
        <v>0</v>
      </c>
      <c r="HM237" s="759">
        <f t="shared" si="1944"/>
        <v>0</v>
      </c>
      <c r="HN237" s="759">
        <f t="shared" si="1944"/>
        <v>0</v>
      </c>
      <c r="HO237" s="759">
        <f t="shared" si="1944"/>
        <v>0</v>
      </c>
      <c r="HP237" s="759">
        <f t="shared" si="1944"/>
        <v>0</v>
      </c>
      <c r="HQ237" s="759">
        <f t="shared" si="1944"/>
        <v>0</v>
      </c>
      <c r="HR237" s="482">
        <f t="shared" si="1841"/>
        <v>0</v>
      </c>
      <c r="HS237" s="772"/>
      <c r="HT237" s="759">
        <f t="shared" ref="HT237:IE237" si="1945">+HT94/$D$149</f>
        <v>0</v>
      </c>
      <c r="HU237" s="759">
        <f t="shared" si="1945"/>
        <v>0</v>
      </c>
      <c r="HV237" s="759">
        <f t="shared" si="1945"/>
        <v>0</v>
      </c>
      <c r="HW237" s="759">
        <f t="shared" si="1945"/>
        <v>0</v>
      </c>
      <c r="HX237" s="759">
        <f t="shared" si="1945"/>
        <v>0</v>
      </c>
      <c r="HY237" s="759">
        <f t="shared" si="1945"/>
        <v>0</v>
      </c>
      <c r="HZ237" s="759">
        <f t="shared" si="1945"/>
        <v>0</v>
      </c>
      <c r="IA237" s="759">
        <f t="shared" si="1945"/>
        <v>0</v>
      </c>
      <c r="IB237" s="759">
        <f t="shared" si="1945"/>
        <v>0</v>
      </c>
      <c r="IC237" s="759">
        <f t="shared" si="1945"/>
        <v>0</v>
      </c>
      <c r="ID237" s="759">
        <f t="shared" si="1945"/>
        <v>0</v>
      </c>
      <c r="IE237" s="759">
        <f t="shared" si="1945"/>
        <v>0</v>
      </c>
      <c r="IF237" s="482">
        <f t="shared" si="1843"/>
        <v>0</v>
      </c>
      <c r="IG237" s="772"/>
      <c r="IH237" s="759">
        <f t="shared" ref="IH237:IS237" si="1946">+IH94/$D$149</f>
        <v>0</v>
      </c>
      <c r="II237" s="759">
        <f t="shared" si="1946"/>
        <v>0</v>
      </c>
      <c r="IJ237" s="759">
        <f t="shared" si="1946"/>
        <v>0</v>
      </c>
      <c r="IK237" s="759">
        <f t="shared" si="1946"/>
        <v>0</v>
      </c>
      <c r="IL237" s="759">
        <f t="shared" si="1946"/>
        <v>0</v>
      </c>
      <c r="IM237" s="759">
        <f t="shared" si="1946"/>
        <v>0</v>
      </c>
      <c r="IN237" s="759">
        <f t="shared" si="1946"/>
        <v>0</v>
      </c>
      <c r="IO237" s="759">
        <f t="shared" si="1946"/>
        <v>0</v>
      </c>
      <c r="IP237" s="759">
        <f t="shared" si="1946"/>
        <v>0</v>
      </c>
      <c r="IQ237" s="759">
        <f t="shared" si="1946"/>
        <v>0</v>
      </c>
      <c r="IR237" s="759">
        <f t="shared" si="1946"/>
        <v>0</v>
      </c>
      <c r="IS237" s="759">
        <f t="shared" si="1946"/>
        <v>0</v>
      </c>
      <c r="IT237" s="482">
        <f t="shared" si="1845"/>
        <v>0</v>
      </c>
      <c r="IU237" s="772"/>
      <c r="IV237" s="759">
        <f t="shared" ref="IV237:JG237" si="1947">+IV94/$D$149</f>
        <v>0</v>
      </c>
      <c r="IW237" s="759">
        <f t="shared" si="1947"/>
        <v>0</v>
      </c>
      <c r="IX237" s="759">
        <f t="shared" si="1947"/>
        <v>0</v>
      </c>
      <c r="IY237" s="759">
        <f t="shared" si="1947"/>
        <v>0</v>
      </c>
      <c r="IZ237" s="759">
        <f t="shared" si="1947"/>
        <v>0</v>
      </c>
      <c r="JA237" s="759">
        <f t="shared" si="1947"/>
        <v>0</v>
      </c>
      <c r="JB237" s="759">
        <f t="shared" si="1947"/>
        <v>0</v>
      </c>
      <c r="JC237" s="759">
        <f t="shared" si="1947"/>
        <v>0</v>
      </c>
      <c r="JD237" s="759">
        <f t="shared" si="1947"/>
        <v>0</v>
      </c>
      <c r="JE237" s="759">
        <f t="shared" si="1947"/>
        <v>0</v>
      </c>
      <c r="JF237" s="759">
        <f t="shared" si="1947"/>
        <v>0</v>
      </c>
      <c r="JG237" s="759">
        <f t="shared" si="1947"/>
        <v>0</v>
      </c>
      <c r="JH237" s="482">
        <f t="shared" si="1847"/>
        <v>0</v>
      </c>
      <c r="JI237" s="772"/>
      <c r="JJ237" s="759">
        <f t="shared" ref="JJ237:JU237" si="1948">+JJ94/$D$149</f>
        <v>0</v>
      </c>
      <c r="JK237" s="759">
        <f t="shared" si="1948"/>
        <v>0</v>
      </c>
      <c r="JL237" s="759">
        <f t="shared" si="1948"/>
        <v>0</v>
      </c>
      <c r="JM237" s="759">
        <f t="shared" si="1948"/>
        <v>0</v>
      </c>
      <c r="JN237" s="759">
        <f t="shared" si="1948"/>
        <v>0</v>
      </c>
      <c r="JO237" s="759">
        <f t="shared" si="1948"/>
        <v>0</v>
      </c>
      <c r="JP237" s="759">
        <f t="shared" si="1948"/>
        <v>0</v>
      </c>
      <c r="JQ237" s="759">
        <f t="shared" si="1948"/>
        <v>0</v>
      </c>
      <c r="JR237" s="759">
        <f t="shared" si="1948"/>
        <v>0</v>
      </c>
      <c r="JS237" s="759">
        <f t="shared" si="1948"/>
        <v>0</v>
      </c>
      <c r="JT237" s="759">
        <f t="shared" si="1948"/>
        <v>0</v>
      </c>
      <c r="JU237" s="759">
        <f t="shared" si="1948"/>
        <v>0</v>
      </c>
      <c r="JV237" s="482">
        <f t="shared" si="1849"/>
        <v>0</v>
      </c>
      <c r="JW237" s="772"/>
      <c r="JX237" s="759">
        <f t="shared" ref="JX237:KI237" si="1949">+JX94/$D$149</f>
        <v>0</v>
      </c>
      <c r="JY237" s="759">
        <f t="shared" si="1949"/>
        <v>0</v>
      </c>
      <c r="JZ237" s="759">
        <f t="shared" si="1949"/>
        <v>0</v>
      </c>
      <c r="KA237" s="759">
        <f t="shared" si="1949"/>
        <v>0</v>
      </c>
      <c r="KB237" s="759">
        <f t="shared" si="1949"/>
        <v>0</v>
      </c>
      <c r="KC237" s="759">
        <f t="shared" si="1949"/>
        <v>0</v>
      </c>
      <c r="KD237" s="759">
        <f t="shared" si="1949"/>
        <v>0</v>
      </c>
      <c r="KE237" s="759">
        <f t="shared" si="1949"/>
        <v>0</v>
      </c>
      <c r="KF237" s="759">
        <f t="shared" si="1949"/>
        <v>0</v>
      </c>
      <c r="KG237" s="759">
        <f t="shared" si="1949"/>
        <v>0</v>
      </c>
      <c r="KH237" s="759">
        <f t="shared" si="1949"/>
        <v>0</v>
      </c>
      <c r="KI237" s="759">
        <f t="shared" si="1949"/>
        <v>0</v>
      </c>
      <c r="KJ237" s="482">
        <f t="shared" si="1851"/>
        <v>0</v>
      </c>
      <c r="KK237" s="772"/>
      <c r="KL237" s="759">
        <f t="shared" ref="KL237:KW237" si="1950">+KL94/$D$149</f>
        <v>0</v>
      </c>
      <c r="KM237" s="759">
        <f t="shared" si="1950"/>
        <v>0</v>
      </c>
      <c r="KN237" s="759">
        <f t="shared" si="1950"/>
        <v>0</v>
      </c>
      <c r="KO237" s="759">
        <f t="shared" si="1950"/>
        <v>0</v>
      </c>
      <c r="KP237" s="759">
        <f t="shared" si="1950"/>
        <v>0</v>
      </c>
      <c r="KQ237" s="759">
        <f t="shared" si="1950"/>
        <v>0</v>
      </c>
      <c r="KR237" s="759">
        <f t="shared" si="1950"/>
        <v>0</v>
      </c>
      <c r="KS237" s="759">
        <f t="shared" si="1950"/>
        <v>0</v>
      </c>
      <c r="KT237" s="759">
        <f t="shared" si="1950"/>
        <v>0</v>
      </c>
      <c r="KU237" s="759">
        <f t="shared" si="1950"/>
        <v>0</v>
      </c>
      <c r="KV237" s="759">
        <f t="shared" si="1950"/>
        <v>0</v>
      </c>
      <c r="KW237" s="759">
        <f t="shared" si="1950"/>
        <v>0</v>
      </c>
      <c r="KX237" s="482">
        <f t="shared" si="1853"/>
        <v>0</v>
      </c>
      <c r="KY237" s="772"/>
      <c r="KZ237" s="759">
        <f t="shared" ref="KZ237:LK237" si="1951">+KZ94/$D$149</f>
        <v>0</v>
      </c>
      <c r="LA237" s="759">
        <f t="shared" si="1951"/>
        <v>0</v>
      </c>
      <c r="LB237" s="759">
        <f t="shared" si="1951"/>
        <v>0</v>
      </c>
      <c r="LC237" s="759">
        <f t="shared" si="1951"/>
        <v>0</v>
      </c>
      <c r="LD237" s="759">
        <f t="shared" si="1951"/>
        <v>0</v>
      </c>
      <c r="LE237" s="759">
        <f t="shared" si="1951"/>
        <v>0</v>
      </c>
      <c r="LF237" s="759">
        <f t="shared" si="1951"/>
        <v>0</v>
      </c>
      <c r="LG237" s="759">
        <f t="shared" si="1951"/>
        <v>0</v>
      </c>
      <c r="LH237" s="759">
        <f t="shared" si="1951"/>
        <v>0</v>
      </c>
      <c r="LI237" s="759">
        <f t="shared" si="1951"/>
        <v>0</v>
      </c>
      <c r="LJ237" s="759">
        <f t="shared" si="1951"/>
        <v>0</v>
      </c>
      <c r="LK237" s="759">
        <f t="shared" si="1951"/>
        <v>0</v>
      </c>
      <c r="LL237" s="482">
        <f t="shared" si="1855"/>
        <v>0</v>
      </c>
      <c r="LM237" s="772"/>
      <c r="LN237" s="759">
        <v>0</v>
      </c>
      <c r="LO237" s="764">
        <v>0</v>
      </c>
      <c r="LP237" s="763">
        <v>0</v>
      </c>
      <c r="LQ237" s="763">
        <v>0</v>
      </c>
      <c r="LR237" s="763">
        <v>0</v>
      </c>
      <c r="LS237" s="763">
        <v>0</v>
      </c>
      <c r="LT237" s="763">
        <v>0</v>
      </c>
      <c r="LU237" s="763">
        <v>0</v>
      </c>
      <c r="LV237" s="763">
        <v>0</v>
      </c>
      <c r="LW237" s="763">
        <v>0</v>
      </c>
      <c r="LX237" s="763">
        <v>0</v>
      </c>
      <c r="LY237" s="763">
        <v>0</v>
      </c>
      <c r="LZ237" s="482">
        <f t="shared" si="1856"/>
        <v>0</v>
      </c>
      <c r="MA237" s="772"/>
      <c r="MB237" s="765">
        <f t="shared" si="1857"/>
        <v>0</v>
      </c>
      <c r="MC237" s="765">
        <f t="shared" si="1857"/>
        <v>0</v>
      </c>
      <c r="MD237" s="765">
        <f t="shared" si="1857"/>
        <v>0</v>
      </c>
      <c r="ME237" s="765">
        <f t="shared" si="1857"/>
        <v>0</v>
      </c>
      <c r="MF237" s="765">
        <f t="shared" si="1857"/>
        <v>0</v>
      </c>
      <c r="MG237" s="765">
        <f t="shared" si="1857"/>
        <v>0</v>
      </c>
      <c r="MH237" s="765">
        <f t="shared" si="1857"/>
        <v>0</v>
      </c>
      <c r="MI237" s="765">
        <f t="shared" si="1857"/>
        <v>0</v>
      </c>
      <c r="MJ237" s="765">
        <f t="shared" si="1857"/>
        <v>0</v>
      </c>
      <c r="MK237" s="765">
        <f t="shared" si="1857"/>
        <v>0</v>
      </c>
      <c r="ML237" s="765">
        <f t="shared" si="1857"/>
        <v>0</v>
      </c>
      <c r="MM237" s="765">
        <f t="shared" si="1857"/>
        <v>0</v>
      </c>
      <c r="MN237" s="765">
        <f t="shared" si="1858"/>
        <v>0</v>
      </c>
    </row>
    <row r="238" spans="1:352" x14ac:dyDescent="0.25">
      <c r="A238" s="792"/>
      <c r="B238" s="393" t="s">
        <v>136</v>
      </c>
      <c r="C238" s="422"/>
      <c r="D238" s="759">
        <f t="shared" ref="D238:O238" si="1952">+D95/$D$149</f>
        <v>0</v>
      </c>
      <c r="E238" s="759">
        <f t="shared" si="1952"/>
        <v>0</v>
      </c>
      <c r="F238" s="759">
        <f t="shared" si="1952"/>
        <v>0</v>
      </c>
      <c r="G238" s="759">
        <f t="shared" si="1952"/>
        <v>0</v>
      </c>
      <c r="H238" s="759">
        <f t="shared" si="1952"/>
        <v>0</v>
      </c>
      <c r="I238" s="759">
        <f t="shared" si="1952"/>
        <v>0</v>
      </c>
      <c r="J238" s="759">
        <f t="shared" si="1952"/>
        <v>0</v>
      </c>
      <c r="K238" s="759">
        <f t="shared" si="1952"/>
        <v>0</v>
      </c>
      <c r="L238" s="759">
        <f t="shared" si="1952"/>
        <v>0</v>
      </c>
      <c r="M238" s="759">
        <f t="shared" si="1952"/>
        <v>0</v>
      </c>
      <c r="N238" s="759">
        <f t="shared" si="1952"/>
        <v>0</v>
      </c>
      <c r="O238" s="759">
        <f t="shared" si="1952"/>
        <v>0</v>
      </c>
      <c r="P238" s="482">
        <f t="shared" si="1811"/>
        <v>0</v>
      </c>
      <c r="Q238" s="772"/>
      <c r="R238" s="759">
        <f t="shared" ref="R238:AC238" si="1953">+R95/$D$149</f>
        <v>0</v>
      </c>
      <c r="S238" s="759">
        <f t="shared" si="1953"/>
        <v>0</v>
      </c>
      <c r="T238" s="759">
        <f t="shared" si="1953"/>
        <v>0</v>
      </c>
      <c r="U238" s="759">
        <f t="shared" si="1953"/>
        <v>0</v>
      </c>
      <c r="V238" s="759">
        <f t="shared" si="1953"/>
        <v>0</v>
      </c>
      <c r="W238" s="759">
        <f t="shared" si="1953"/>
        <v>0</v>
      </c>
      <c r="X238" s="759">
        <f t="shared" si="1953"/>
        <v>0</v>
      </c>
      <c r="Y238" s="759">
        <f t="shared" si="1953"/>
        <v>0</v>
      </c>
      <c r="Z238" s="759">
        <f t="shared" si="1953"/>
        <v>0</v>
      </c>
      <c r="AA238" s="759">
        <f t="shared" si="1953"/>
        <v>0</v>
      </c>
      <c r="AB238" s="759">
        <f t="shared" si="1953"/>
        <v>0</v>
      </c>
      <c r="AC238" s="759">
        <f t="shared" si="1953"/>
        <v>0</v>
      </c>
      <c r="AD238" s="482">
        <f t="shared" si="1813"/>
        <v>0</v>
      </c>
      <c r="AE238" s="772"/>
      <c r="AF238" s="759">
        <f t="shared" ref="AF238:AQ238" si="1954">+AF95/$D$149</f>
        <v>0</v>
      </c>
      <c r="AG238" s="759">
        <f t="shared" si="1954"/>
        <v>0</v>
      </c>
      <c r="AH238" s="759">
        <f t="shared" si="1954"/>
        <v>0</v>
      </c>
      <c r="AI238" s="759">
        <f t="shared" si="1954"/>
        <v>0</v>
      </c>
      <c r="AJ238" s="759">
        <f t="shared" si="1954"/>
        <v>0</v>
      </c>
      <c r="AK238" s="759">
        <f t="shared" si="1954"/>
        <v>0</v>
      </c>
      <c r="AL238" s="759">
        <f t="shared" si="1954"/>
        <v>0</v>
      </c>
      <c r="AM238" s="759">
        <f t="shared" si="1954"/>
        <v>0</v>
      </c>
      <c r="AN238" s="759">
        <f t="shared" si="1954"/>
        <v>0</v>
      </c>
      <c r="AO238" s="759">
        <f t="shared" si="1954"/>
        <v>0</v>
      </c>
      <c r="AP238" s="759">
        <f t="shared" si="1954"/>
        <v>0</v>
      </c>
      <c r="AQ238" s="759">
        <f t="shared" si="1954"/>
        <v>0</v>
      </c>
      <c r="AR238" s="482">
        <f t="shared" si="1815"/>
        <v>0</v>
      </c>
      <c r="AS238" s="761"/>
      <c r="AT238" s="759">
        <f t="shared" ref="AT238:BE238" si="1955">+AT95/$D$149</f>
        <v>0</v>
      </c>
      <c r="AU238" s="759">
        <f t="shared" si="1955"/>
        <v>0</v>
      </c>
      <c r="AV238" s="759">
        <f t="shared" si="1955"/>
        <v>0</v>
      </c>
      <c r="AW238" s="759">
        <f t="shared" si="1955"/>
        <v>0</v>
      </c>
      <c r="AX238" s="759">
        <f t="shared" si="1955"/>
        <v>0</v>
      </c>
      <c r="AY238" s="759">
        <f t="shared" si="1955"/>
        <v>0</v>
      </c>
      <c r="AZ238" s="759">
        <f t="shared" si="1955"/>
        <v>0</v>
      </c>
      <c r="BA238" s="759">
        <f t="shared" si="1955"/>
        <v>0</v>
      </c>
      <c r="BB238" s="759">
        <f t="shared" si="1955"/>
        <v>0</v>
      </c>
      <c r="BC238" s="759">
        <f t="shared" si="1955"/>
        <v>0</v>
      </c>
      <c r="BD238" s="759">
        <f t="shared" si="1955"/>
        <v>0</v>
      </c>
      <c r="BE238" s="759">
        <f t="shared" si="1955"/>
        <v>0</v>
      </c>
      <c r="BF238" s="482">
        <f t="shared" si="1817"/>
        <v>0</v>
      </c>
      <c r="BG238" s="474"/>
      <c r="BH238" s="759">
        <f t="shared" ref="BH238:BS238" si="1956">+BH95/$D$149</f>
        <v>0</v>
      </c>
      <c r="BI238" s="759">
        <f t="shared" si="1956"/>
        <v>0</v>
      </c>
      <c r="BJ238" s="759">
        <f t="shared" si="1956"/>
        <v>0</v>
      </c>
      <c r="BK238" s="759">
        <f t="shared" si="1956"/>
        <v>0</v>
      </c>
      <c r="BL238" s="759">
        <f t="shared" si="1956"/>
        <v>0</v>
      </c>
      <c r="BM238" s="759">
        <f t="shared" si="1956"/>
        <v>0</v>
      </c>
      <c r="BN238" s="759">
        <f t="shared" si="1956"/>
        <v>0</v>
      </c>
      <c r="BO238" s="759">
        <f t="shared" si="1956"/>
        <v>0</v>
      </c>
      <c r="BP238" s="759">
        <f t="shared" si="1956"/>
        <v>0</v>
      </c>
      <c r="BQ238" s="759">
        <f t="shared" si="1956"/>
        <v>0</v>
      </c>
      <c r="BR238" s="759">
        <f t="shared" si="1956"/>
        <v>0</v>
      </c>
      <c r="BS238" s="759">
        <f t="shared" si="1956"/>
        <v>0</v>
      </c>
      <c r="BT238" s="482">
        <f t="shared" si="1819"/>
        <v>0</v>
      </c>
      <c r="BU238" s="761"/>
      <c r="BV238" s="759">
        <f t="shared" ref="BV238:CG238" si="1957">+BV95/$D$149</f>
        <v>0</v>
      </c>
      <c r="BW238" s="759">
        <f t="shared" si="1957"/>
        <v>0</v>
      </c>
      <c r="BX238" s="759">
        <f t="shared" si="1957"/>
        <v>0</v>
      </c>
      <c r="BY238" s="759">
        <f t="shared" si="1957"/>
        <v>0</v>
      </c>
      <c r="BZ238" s="759">
        <f t="shared" si="1957"/>
        <v>0</v>
      </c>
      <c r="CA238" s="759">
        <f t="shared" si="1957"/>
        <v>0</v>
      </c>
      <c r="CB238" s="759">
        <f t="shared" si="1957"/>
        <v>0</v>
      </c>
      <c r="CC238" s="759">
        <f t="shared" si="1957"/>
        <v>0</v>
      </c>
      <c r="CD238" s="759">
        <f t="shared" si="1957"/>
        <v>0</v>
      </c>
      <c r="CE238" s="759">
        <f t="shared" si="1957"/>
        <v>0</v>
      </c>
      <c r="CF238" s="759">
        <f t="shared" si="1957"/>
        <v>0</v>
      </c>
      <c r="CG238" s="759">
        <f t="shared" si="1957"/>
        <v>0</v>
      </c>
      <c r="CH238" s="482">
        <f t="shared" si="1821"/>
        <v>0</v>
      </c>
      <c r="CI238" s="772"/>
      <c r="CJ238" s="759">
        <f t="shared" ref="CJ238:CU238" si="1958">+CJ95/$D$149</f>
        <v>0</v>
      </c>
      <c r="CK238" s="759">
        <f t="shared" si="1958"/>
        <v>0</v>
      </c>
      <c r="CL238" s="759">
        <f t="shared" si="1958"/>
        <v>0</v>
      </c>
      <c r="CM238" s="759">
        <f t="shared" si="1958"/>
        <v>0</v>
      </c>
      <c r="CN238" s="759">
        <f t="shared" si="1958"/>
        <v>0</v>
      </c>
      <c r="CO238" s="759">
        <f t="shared" si="1958"/>
        <v>0</v>
      </c>
      <c r="CP238" s="759">
        <f t="shared" si="1958"/>
        <v>0</v>
      </c>
      <c r="CQ238" s="759">
        <f t="shared" si="1958"/>
        <v>0</v>
      </c>
      <c r="CR238" s="759">
        <f t="shared" si="1958"/>
        <v>0</v>
      </c>
      <c r="CS238" s="759">
        <f t="shared" si="1958"/>
        <v>0</v>
      </c>
      <c r="CT238" s="759">
        <f t="shared" si="1958"/>
        <v>0</v>
      </c>
      <c r="CU238" s="759">
        <f t="shared" si="1958"/>
        <v>0</v>
      </c>
      <c r="CV238" s="482">
        <f t="shared" si="1823"/>
        <v>0</v>
      </c>
      <c r="CW238" s="772"/>
      <c r="CX238" s="759">
        <f t="shared" ref="CX238:DI238" si="1959">+CX95/$D$149</f>
        <v>0</v>
      </c>
      <c r="CY238" s="759">
        <f t="shared" si="1959"/>
        <v>0</v>
      </c>
      <c r="CZ238" s="759">
        <f t="shared" si="1959"/>
        <v>0</v>
      </c>
      <c r="DA238" s="759">
        <f t="shared" si="1959"/>
        <v>0</v>
      </c>
      <c r="DB238" s="759">
        <f t="shared" si="1959"/>
        <v>0</v>
      </c>
      <c r="DC238" s="759">
        <f t="shared" si="1959"/>
        <v>0</v>
      </c>
      <c r="DD238" s="759">
        <f t="shared" si="1959"/>
        <v>0</v>
      </c>
      <c r="DE238" s="759">
        <f t="shared" si="1959"/>
        <v>0</v>
      </c>
      <c r="DF238" s="759">
        <f t="shared" si="1959"/>
        <v>0</v>
      </c>
      <c r="DG238" s="759">
        <f t="shared" si="1959"/>
        <v>0</v>
      </c>
      <c r="DH238" s="759">
        <f t="shared" si="1959"/>
        <v>0</v>
      </c>
      <c r="DI238" s="759">
        <f t="shared" si="1959"/>
        <v>0</v>
      </c>
      <c r="DJ238" s="482">
        <f t="shared" si="1825"/>
        <v>0</v>
      </c>
      <c r="DK238" s="772"/>
      <c r="DL238" s="759">
        <f t="shared" ref="DL238:DW238" si="1960">+DL95/$D$149</f>
        <v>0</v>
      </c>
      <c r="DM238" s="759">
        <f t="shared" si="1960"/>
        <v>0</v>
      </c>
      <c r="DN238" s="759">
        <f t="shared" si="1960"/>
        <v>0</v>
      </c>
      <c r="DO238" s="759">
        <f t="shared" si="1960"/>
        <v>0</v>
      </c>
      <c r="DP238" s="759">
        <f t="shared" si="1960"/>
        <v>0</v>
      </c>
      <c r="DQ238" s="759">
        <f t="shared" si="1960"/>
        <v>0</v>
      </c>
      <c r="DR238" s="759">
        <f t="shared" si="1960"/>
        <v>0</v>
      </c>
      <c r="DS238" s="759">
        <f t="shared" si="1960"/>
        <v>0</v>
      </c>
      <c r="DT238" s="759">
        <f t="shared" si="1960"/>
        <v>0</v>
      </c>
      <c r="DU238" s="759">
        <f t="shared" si="1960"/>
        <v>0</v>
      </c>
      <c r="DV238" s="759">
        <f t="shared" si="1960"/>
        <v>0</v>
      </c>
      <c r="DW238" s="759">
        <f t="shared" si="1960"/>
        <v>0</v>
      </c>
      <c r="DX238" s="482">
        <f t="shared" si="1827"/>
        <v>0</v>
      </c>
      <c r="DY238" s="772"/>
      <c r="DZ238" s="759">
        <f t="shared" ref="DZ238:EK238" si="1961">+DZ95/$D$149</f>
        <v>0</v>
      </c>
      <c r="EA238" s="759">
        <f t="shared" si="1961"/>
        <v>0</v>
      </c>
      <c r="EB238" s="759">
        <f t="shared" si="1961"/>
        <v>0</v>
      </c>
      <c r="EC238" s="759">
        <f t="shared" si="1961"/>
        <v>0</v>
      </c>
      <c r="ED238" s="759">
        <f t="shared" si="1961"/>
        <v>0</v>
      </c>
      <c r="EE238" s="759">
        <f t="shared" si="1961"/>
        <v>0</v>
      </c>
      <c r="EF238" s="759">
        <f t="shared" si="1961"/>
        <v>0</v>
      </c>
      <c r="EG238" s="759">
        <f t="shared" si="1961"/>
        <v>0</v>
      </c>
      <c r="EH238" s="759">
        <f t="shared" si="1961"/>
        <v>0</v>
      </c>
      <c r="EI238" s="759">
        <f t="shared" si="1961"/>
        <v>0</v>
      </c>
      <c r="EJ238" s="759">
        <f t="shared" si="1961"/>
        <v>0</v>
      </c>
      <c r="EK238" s="759">
        <f t="shared" si="1961"/>
        <v>0</v>
      </c>
      <c r="EL238" s="482">
        <f t="shared" si="1829"/>
        <v>0</v>
      </c>
      <c r="EM238" s="772"/>
      <c r="EN238" s="759">
        <f t="shared" ref="EN238:EY238" si="1962">+EN95/$D$149</f>
        <v>0</v>
      </c>
      <c r="EO238" s="759">
        <f t="shared" si="1962"/>
        <v>0</v>
      </c>
      <c r="EP238" s="759">
        <f t="shared" si="1962"/>
        <v>0</v>
      </c>
      <c r="EQ238" s="759">
        <f t="shared" si="1962"/>
        <v>0</v>
      </c>
      <c r="ER238" s="759">
        <f t="shared" si="1962"/>
        <v>0</v>
      </c>
      <c r="ES238" s="759">
        <f t="shared" si="1962"/>
        <v>0</v>
      </c>
      <c r="ET238" s="759">
        <f t="shared" si="1962"/>
        <v>0</v>
      </c>
      <c r="EU238" s="759">
        <f t="shared" si="1962"/>
        <v>0</v>
      </c>
      <c r="EV238" s="759">
        <f t="shared" si="1962"/>
        <v>0</v>
      </c>
      <c r="EW238" s="759">
        <f t="shared" si="1962"/>
        <v>0</v>
      </c>
      <c r="EX238" s="759">
        <f t="shared" si="1962"/>
        <v>0</v>
      </c>
      <c r="EY238" s="759">
        <f t="shared" si="1962"/>
        <v>0</v>
      </c>
      <c r="EZ238" s="482">
        <f t="shared" si="1831"/>
        <v>0</v>
      </c>
      <c r="FA238" s="772"/>
      <c r="FB238" s="759">
        <f t="shared" ref="FB238:FM238" si="1963">+FB95/$D$149</f>
        <v>0</v>
      </c>
      <c r="FC238" s="759">
        <f t="shared" si="1963"/>
        <v>0</v>
      </c>
      <c r="FD238" s="759">
        <f t="shared" si="1963"/>
        <v>0</v>
      </c>
      <c r="FE238" s="759">
        <f t="shared" si="1963"/>
        <v>0</v>
      </c>
      <c r="FF238" s="759">
        <f t="shared" si="1963"/>
        <v>0</v>
      </c>
      <c r="FG238" s="759">
        <f t="shared" si="1963"/>
        <v>0</v>
      </c>
      <c r="FH238" s="759">
        <f t="shared" si="1963"/>
        <v>0</v>
      </c>
      <c r="FI238" s="759">
        <f t="shared" si="1963"/>
        <v>0</v>
      </c>
      <c r="FJ238" s="759">
        <f t="shared" si="1963"/>
        <v>0</v>
      </c>
      <c r="FK238" s="759">
        <f t="shared" si="1963"/>
        <v>0</v>
      </c>
      <c r="FL238" s="759">
        <f t="shared" si="1963"/>
        <v>0</v>
      </c>
      <c r="FM238" s="759">
        <f t="shared" si="1963"/>
        <v>0</v>
      </c>
      <c r="FN238" s="482">
        <f t="shared" si="1833"/>
        <v>0</v>
      </c>
      <c r="FO238" s="772"/>
      <c r="FP238" s="759">
        <f t="shared" ref="FP238:GA238" si="1964">+FP95/$D$149</f>
        <v>0</v>
      </c>
      <c r="FQ238" s="759">
        <f t="shared" si="1964"/>
        <v>0</v>
      </c>
      <c r="FR238" s="759">
        <f t="shared" si="1964"/>
        <v>0</v>
      </c>
      <c r="FS238" s="759">
        <f t="shared" si="1964"/>
        <v>0</v>
      </c>
      <c r="FT238" s="759">
        <f t="shared" si="1964"/>
        <v>0</v>
      </c>
      <c r="FU238" s="759">
        <f t="shared" si="1964"/>
        <v>0</v>
      </c>
      <c r="FV238" s="759">
        <f t="shared" si="1964"/>
        <v>0</v>
      </c>
      <c r="FW238" s="759">
        <f t="shared" si="1964"/>
        <v>0</v>
      </c>
      <c r="FX238" s="759">
        <f t="shared" si="1964"/>
        <v>0</v>
      </c>
      <c r="FY238" s="759">
        <f t="shared" si="1964"/>
        <v>0</v>
      </c>
      <c r="FZ238" s="759">
        <f t="shared" si="1964"/>
        <v>0</v>
      </c>
      <c r="GA238" s="759">
        <f t="shared" si="1964"/>
        <v>0</v>
      </c>
      <c r="GB238" s="482">
        <f t="shared" si="1835"/>
        <v>0</v>
      </c>
      <c r="GC238" s="772"/>
      <c r="GD238" s="759">
        <f t="shared" ref="GD238:GO238" si="1965">+GD95/$D$149</f>
        <v>0</v>
      </c>
      <c r="GE238" s="759">
        <f t="shared" si="1965"/>
        <v>0</v>
      </c>
      <c r="GF238" s="759">
        <f t="shared" si="1965"/>
        <v>0</v>
      </c>
      <c r="GG238" s="759">
        <f t="shared" si="1965"/>
        <v>0</v>
      </c>
      <c r="GH238" s="759">
        <f t="shared" si="1965"/>
        <v>0</v>
      </c>
      <c r="GI238" s="759">
        <f t="shared" si="1965"/>
        <v>0</v>
      </c>
      <c r="GJ238" s="759">
        <f t="shared" si="1965"/>
        <v>0</v>
      </c>
      <c r="GK238" s="759">
        <f t="shared" si="1965"/>
        <v>0</v>
      </c>
      <c r="GL238" s="759">
        <f t="shared" si="1965"/>
        <v>0</v>
      </c>
      <c r="GM238" s="759">
        <f t="shared" si="1965"/>
        <v>0</v>
      </c>
      <c r="GN238" s="759">
        <f t="shared" si="1965"/>
        <v>0</v>
      </c>
      <c r="GO238" s="759">
        <f t="shared" si="1965"/>
        <v>0</v>
      </c>
      <c r="GP238" s="482">
        <f t="shared" si="1837"/>
        <v>0</v>
      </c>
      <c r="GQ238" s="772"/>
      <c r="GR238" s="759">
        <f t="shared" ref="GR238:HC238" si="1966">+GR95/$D$149</f>
        <v>0</v>
      </c>
      <c r="GS238" s="759">
        <f t="shared" si="1966"/>
        <v>0</v>
      </c>
      <c r="GT238" s="759">
        <f t="shared" si="1966"/>
        <v>0</v>
      </c>
      <c r="GU238" s="759">
        <f t="shared" si="1966"/>
        <v>0</v>
      </c>
      <c r="GV238" s="759">
        <f t="shared" si="1966"/>
        <v>0</v>
      </c>
      <c r="GW238" s="759">
        <f t="shared" si="1966"/>
        <v>0</v>
      </c>
      <c r="GX238" s="759">
        <f t="shared" si="1966"/>
        <v>0</v>
      </c>
      <c r="GY238" s="759">
        <f t="shared" si="1966"/>
        <v>0</v>
      </c>
      <c r="GZ238" s="759">
        <f t="shared" si="1966"/>
        <v>0</v>
      </c>
      <c r="HA238" s="759">
        <f t="shared" si="1966"/>
        <v>0</v>
      </c>
      <c r="HB238" s="759">
        <f t="shared" si="1966"/>
        <v>0</v>
      </c>
      <c r="HC238" s="759">
        <f t="shared" si="1966"/>
        <v>0</v>
      </c>
      <c r="HD238" s="482">
        <f t="shared" si="1920"/>
        <v>0</v>
      </c>
      <c r="HE238" s="772"/>
      <c r="HF238" s="759">
        <f t="shared" ref="HF238:HQ238" si="1967">+HF95/$D$149</f>
        <v>0</v>
      </c>
      <c r="HG238" s="759">
        <f t="shared" si="1967"/>
        <v>0</v>
      </c>
      <c r="HH238" s="759">
        <f t="shared" si="1967"/>
        <v>0</v>
      </c>
      <c r="HI238" s="759">
        <f t="shared" si="1967"/>
        <v>0</v>
      </c>
      <c r="HJ238" s="759">
        <f t="shared" si="1967"/>
        <v>0</v>
      </c>
      <c r="HK238" s="759">
        <f t="shared" si="1967"/>
        <v>0</v>
      </c>
      <c r="HL238" s="759">
        <f t="shared" si="1967"/>
        <v>0</v>
      </c>
      <c r="HM238" s="759">
        <f t="shared" si="1967"/>
        <v>0</v>
      </c>
      <c r="HN238" s="759">
        <f t="shared" si="1967"/>
        <v>0</v>
      </c>
      <c r="HO238" s="759">
        <f t="shared" si="1967"/>
        <v>0</v>
      </c>
      <c r="HP238" s="759">
        <f t="shared" si="1967"/>
        <v>0</v>
      </c>
      <c r="HQ238" s="759">
        <f t="shared" si="1967"/>
        <v>0</v>
      </c>
      <c r="HR238" s="482">
        <f t="shared" si="1841"/>
        <v>0</v>
      </c>
      <c r="HS238" s="772"/>
      <c r="HT238" s="759">
        <f t="shared" ref="HT238:IE238" si="1968">+HT95/$D$149</f>
        <v>0</v>
      </c>
      <c r="HU238" s="759">
        <f t="shared" si="1968"/>
        <v>0</v>
      </c>
      <c r="HV238" s="759">
        <f t="shared" si="1968"/>
        <v>0</v>
      </c>
      <c r="HW238" s="759">
        <f t="shared" si="1968"/>
        <v>0</v>
      </c>
      <c r="HX238" s="759">
        <f t="shared" si="1968"/>
        <v>0</v>
      </c>
      <c r="HY238" s="759">
        <f t="shared" si="1968"/>
        <v>0</v>
      </c>
      <c r="HZ238" s="759">
        <f t="shared" si="1968"/>
        <v>0</v>
      </c>
      <c r="IA238" s="759">
        <f t="shared" si="1968"/>
        <v>0</v>
      </c>
      <c r="IB238" s="759">
        <f t="shared" si="1968"/>
        <v>0</v>
      </c>
      <c r="IC238" s="759">
        <f t="shared" si="1968"/>
        <v>0</v>
      </c>
      <c r="ID238" s="759">
        <f t="shared" si="1968"/>
        <v>0</v>
      </c>
      <c r="IE238" s="759">
        <f t="shared" si="1968"/>
        <v>0</v>
      </c>
      <c r="IF238" s="482">
        <f t="shared" si="1843"/>
        <v>0</v>
      </c>
      <c r="IG238" s="772"/>
      <c r="IH238" s="759">
        <f t="shared" ref="IH238:IS238" si="1969">+IH95/$D$149</f>
        <v>0</v>
      </c>
      <c r="II238" s="759">
        <f t="shared" si="1969"/>
        <v>0</v>
      </c>
      <c r="IJ238" s="759">
        <f t="shared" si="1969"/>
        <v>0</v>
      </c>
      <c r="IK238" s="759">
        <f t="shared" si="1969"/>
        <v>0</v>
      </c>
      <c r="IL238" s="759">
        <f t="shared" si="1969"/>
        <v>0</v>
      </c>
      <c r="IM238" s="759">
        <f t="shared" si="1969"/>
        <v>0</v>
      </c>
      <c r="IN238" s="759">
        <f t="shared" si="1969"/>
        <v>0</v>
      </c>
      <c r="IO238" s="759">
        <f t="shared" si="1969"/>
        <v>0</v>
      </c>
      <c r="IP238" s="759">
        <f t="shared" si="1969"/>
        <v>0</v>
      </c>
      <c r="IQ238" s="759">
        <f t="shared" si="1969"/>
        <v>0</v>
      </c>
      <c r="IR238" s="759">
        <f t="shared" si="1969"/>
        <v>0</v>
      </c>
      <c r="IS238" s="759">
        <f t="shared" si="1969"/>
        <v>0</v>
      </c>
      <c r="IT238" s="482">
        <f t="shared" si="1845"/>
        <v>0</v>
      </c>
      <c r="IU238" s="772"/>
      <c r="IV238" s="759">
        <f t="shared" ref="IV238:JG238" si="1970">+IV95/$D$149</f>
        <v>0</v>
      </c>
      <c r="IW238" s="759">
        <f t="shared" si="1970"/>
        <v>0</v>
      </c>
      <c r="IX238" s="759">
        <f t="shared" si="1970"/>
        <v>0</v>
      </c>
      <c r="IY238" s="759">
        <f t="shared" si="1970"/>
        <v>0</v>
      </c>
      <c r="IZ238" s="759">
        <f t="shared" si="1970"/>
        <v>0</v>
      </c>
      <c r="JA238" s="759">
        <f t="shared" si="1970"/>
        <v>0</v>
      </c>
      <c r="JB238" s="759">
        <f t="shared" si="1970"/>
        <v>0</v>
      </c>
      <c r="JC238" s="759">
        <f t="shared" si="1970"/>
        <v>0</v>
      </c>
      <c r="JD238" s="759">
        <f t="shared" si="1970"/>
        <v>0</v>
      </c>
      <c r="JE238" s="759">
        <f t="shared" si="1970"/>
        <v>0</v>
      </c>
      <c r="JF238" s="759">
        <f t="shared" si="1970"/>
        <v>0</v>
      </c>
      <c r="JG238" s="759">
        <f t="shared" si="1970"/>
        <v>0</v>
      </c>
      <c r="JH238" s="482">
        <f t="shared" si="1847"/>
        <v>0</v>
      </c>
      <c r="JI238" s="772"/>
      <c r="JJ238" s="759">
        <f t="shared" ref="JJ238:JU238" si="1971">+JJ95/$D$149</f>
        <v>0</v>
      </c>
      <c r="JK238" s="759">
        <f t="shared" si="1971"/>
        <v>0</v>
      </c>
      <c r="JL238" s="759">
        <f t="shared" si="1971"/>
        <v>0</v>
      </c>
      <c r="JM238" s="759">
        <f t="shared" si="1971"/>
        <v>0</v>
      </c>
      <c r="JN238" s="759">
        <f t="shared" si="1971"/>
        <v>0</v>
      </c>
      <c r="JO238" s="759">
        <f t="shared" si="1971"/>
        <v>0</v>
      </c>
      <c r="JP238" s="759">
        <f t="shared" si="1971"/>
        <v>0</v>
      </c>
      <c r="JQ238" s="759">
        <f t="shared" si="1971"/>
        <v>0</v>
      </c>
      <c r="JR238" s="759">
        <f t="shared" si="1971"/>
        <v>0</v>
      </c>
      <c r="JS238" s="759">
        <f t="shared" si="1971"/>
        <v>0</v>
      </c>
      <c r="JT238" s="759">
        <f t="shared" si="1971"/>
        <v>0</v>
      </c>
      <c r="JU238" s="759">
        <f t="shared" si="1971"/>
        <v>0</v>
      </c>
      <c r="JV238" s="482">
        <f t="shared" si="1849"/>
        <v>0</v>
      </c>
      <c r="JW238" s="772"/>
      <c r="JX238" s="759">
        <f t="shared" ref="JX238:KI238" si="1972">+JX95/$D$149</f>
        <v>0</v>
      </c>
      <c r="JY238" s="759">
        <f t="shared" si="1972"/>
        <v>0</v>
      </c>
      <c r="JZ238" s="759">
        <f t="shared" si="1972"/>
        <v>0</v>
      </c>
      <c r="KA238" s="759">
        <f t="shared" si="1972"/>
        <v>0</v>
      </c>
      <c r="KB238" s="759">
        <f t="shared" si="1972"/>
        <v>0</v>
      </c>
      <c r="KC238" s="759">
        <f t="shared" si="1972"/>
        <v>0</v>
      </c>
      <c r="KD238" s="759">
        <f t="shared" si="1972"/>
        <v>0</v>
      </c>
      <c r="KE238" s="759">
        <f t="shared" si="1972"/>
        <v>0</v>
      </c>
      <c r="KF238" s="759">
        <f t="shared" si="1972"/>
        <v>0</v>
      </c>
      <c r="KG238" s="759">
        <f t="shared" si="1972"/>
        <v>0</v>
      </c>
      <c r="KH238" s="759">
        <f t="shared" si="1972"/>
        <v>0</v>
      </c>
      <c r="KI238" s="759">
        <f t="shared" si="1972"/>
        <v>0</v>
      </c>
      <c r="KJ238" s="482">
        <f t="shared" si="1851"/>
        <v>0</v>
      </c>
      <c r="KK238" s="772"/>
      <c r="KL238" s="759">
        <f t="shared" ref="KL238:KW238" si="1973">+KL95/$D$149</f>
        <v>0</v>
      </c>
      <c r="KM238" s="759">
        <f t="shared" si="1973"/>
        <v>0</v>
      </c>
      <c r="KN238" s="759">
        <f t="shared" si="1973"/>
        <v>0</v>
      </c>
      <c r="KO238" s="759">
        <f t="shared" si="1973"/>
        <v>0</v>
      </c>
      <c r="KP238" s="759">
        <f t="shared" si="1973"/>
        <v>0</v>
      </c>
      <c r="KQ238" s="759">
        <f t="shared" si="1973"/>
        <v>0</v>
      </c>
      <c r="KR238" s="759">
        <f t="shared" si="1973"/>
        <v>0</v>
      </c>
      <c r="KS238" s="759">
        <f t="shared" si="1973"/>
        <v>0</v>
      </c>
      <c r="KT238" s="759">
        <f t="shared" si="1973"/>
        <v>0</v>
      </c>
      <c r="KU238" s="759">
        <f t="shared" si="1973"/>
        <v>0</v>
      </c>
      <c r="KV238" s="759">
        <f t="shared" si="1973"/>
        <v>0</v>
      </c>
      <c r="KW238" s="759">
        <f t="shared" si="1973"/>
        <v>0</v>
      </c>
      <c r="KX238" s="482">
        <f t="shared" si="1853"/>
        <v>0</v>
      </c>
      <c r="KY238" s="772"/>
      <c r="KZ238" s="759">
        <f t="shared" ref="KZ238:LK238" si="1974">+KZ95/$D$149</f>
        <v>0</v>
      </c>
      <c r="LA238" s="759">
        <f t="shared" si="1974"/>
        <v>0</v>
      </c>
      <c r="LB238" s="759">
        <f t="shared" si="1974"/>
        <v>0</v>
      </c>
      <c r="LC238" s="759">
        <f t="shared" si="1974"/>
        <v>0</v>
      </c>
      <c r="LD238" s="759">
        <f t="shared" si="1974"/>
        <v>0</v>
      </c>
      <c r="LE238" s="759">
        <f t="shared" si="1974"/>
        <v>0</v>
      </c>
      <c r="LF238" s="759">
        <f t="shared" si="1974"/>
        <v>0</v>
      </c>
      <c r="LG238" s="759">
        <f t="shared" si="1974"/>
        <v>0</v>
      </c>
      <c r="LH238" s="759">
        <f t="shared" si="1974"/>
        <v>0</v>
      </c>
      <c r="LI238" s="759">
        <f t="shared" si="1974"/>
        <v>0</v>
      </c>
      <c r="LJ238" s="759">
        <f t="shared" si="1974"/>
        <v>0</v>
      </c>
      <c r="LK238" s="759">
        <f t="shared" si="1974"/>
        <v>0</v>
      </c>
      <c r="LL238" s="482">
        <f t="shared" si="1855"/>
        <v>0</v>
      </c>
      <c r="LM238" s="772"/>
      <c r="LN238" s="759">
        <v>0</v>
      </c>
      <c r="LO238" s="764">
        <v>0</v>
      </c>
      <c r="LP238" s="763">
        <v>0</v>
      </c>
      <c r="LQ238" s="763">
        <v>0</v>
      </c>
      <c r="LR238" s="763">
        <v>0</v>
      </c>
      <c r="LS238" s="763">
        <v>0</v>
      </c>
      <c r="LT238" s="763">
        <v>0</v>
      </c>
      <c r="LU238" s="763">
        <v>0</v>
      </c>
      <c r="LV238" s="763">
        <v>0</v>
      </c>
      <c r="LW238" s="763">
        <v>0</v>
      </c>
      <c r="LX238" s="763">
        <v>0</v>
      </c>
      <c r="LY238" s="763">
        <v>0</v>
      </c>
      <c r="LZ238" s="482">
        <f t="shared" si="1856"/>
        <v>0</v>
      </c>
      <c r="MA238" s="772"/>
      <c r="MB238" s="765">
        <f t="shared" si="1857"/>
        <v>0</v>
      </c>
      <c r="MC238" s="765">
        <f t="shared" si="1857"/>
        <v>0</v>
      </c>
      <c r="MD238" s="765">
        <f t="shared" si="1857"/>
        <v>0</v>
      </c>
      <c r="ME238" s="765">
        <f t="shared" si="1857"/>
        <v>0</v>
      </c>
      <c r="MF238" s="765">
        <f t="shared" si="1857"/>
        <v>0</v>
      </c>
      <c r="MG238" s="765">
        <f t="shared" si="1857"/>
        <v>0</v>
      </c>
      <c r="MH238" s="765">
        <f t="shared" si="1857"/>
        <v>0</v>
      </c>
      <c r="MI238" s="765">
        <f t="shared" si="1857"/>
        <v>0</v>
      </c>
      <c r="MJ238" s="765">
        <f t="shared" si="1857"/>
        <v>0</v>
      </c>
      <c r="MK238" s="765">
        <f t="shared" si="1857"/>
        <v>0</v>
      </c>
      <c r="ML238" s="765">
        <f t="shared" si="1857"/>
        <v>0</v>
      </c>
      <c r="MM238" s="765">
        <f t="shared" si="1857"/>
        <v>0</v>
      </c>
      <c r="MN238" s="765">
        <f t="shared" si="1858"/>
        <v>0</v>
      </c>
    </row>
    <row r="239" spans="1:352" x14ac:dyDescent="0.25">
      <c r="A239" s="792"/>
      <c r="B239" s="390" t="s">
        <v>137</v>
      </c>
      <c r="C239" s="422"/>
      <c r="D239" s="759">
        <f t="shared" ref="D239:O239" si="1975">+D96/$D$149</f>
        <v>0</v>
      </c>
      <c r="E239" s="759">
        <f t="shared" si="1975"/>
        <v>0</v>
      </c>
      <c r="F239" s="759">
        <f t="shared" si="1975"/>
        <v>0</v>
      </c>
      <c r="G239" s="759">
        <f t="shared" si="1975"/>
        <v>0</v>
      </c>
      <c r="H239" s="759">
        <f t="shared" si="1975"/>
        <v>0</v>
      </c>
      <c r="I239" s="759">
        <f t="shared" si="1975"/>
        <v>0</v>
      </c>
      <c r="J239" s="759">
        <f t="shared" si="1975"/>
        <v>0</v>
      </c>
      <c r="K239" s="759">
        <f t="shared" si="1975"/>
        <v>0</v>
      </c>
      <c r="L239" s="759">
        <f t="shared" si="1975"/>
        <v>0</v>
      </c>
      <c r="M239" s="759">
        <f t="shared" si="1975"/>
        <v>0</v>
      </c>
      <c r="N239" s="759">
        <f t="shared" si="1975"/>
        <v>0</v>
      </c>
      <c r="O239" s="759">
        <f t="shared" si="1975"/>
        <v>0</v>
      </c>
      <c r="P239" s="482">
        <f t="shared" si="1811"/>
        <v>0</v>
      </c>
      <c r="Q239" s="772"/>
      <c r="R239" s="759">
        <f t="shared" ref="R239:AC239" si="1976">+R96/$D$149</f>
        <v>0</v>
      </c>
      <c r="S239" s="759">
        <f t="shared" si="1976"/>
        <v>0</v>
      </c>
      <c r="T239" s="759">
        <f t="shared" si="1976"/>
        <v>0</v>
      </c>
      <c r="U239" s="759">
        <f t="shared" si="1976"/>
        <v>0</v>
      </c>
      <c r="V239" s="759">
        <f t="shared" si="1976"/>
        <v>0</v>
      </c>
      <c r="W239" s="759">
        <f t="shared" si="1976"/>
        <v>0</v>
      </c>
      <c r="X239" s="759">
        <f t="shared" si="1976"/>
        <v>0</v>
      </c>
      <c r="Y239" s="759">
        <f t="shared" si="1976"/>
        <v>0</v>
      </c>
      <c r="Z239" s="759">
        <f t="shared" si="1976"/>
        <v>0</v>
      </c>
      <c r="AA239" s="759">
        <f t="shared" si="1976"/>
        <v>0</v>
      </c>
      <c r="AB239" s="759">
        <f t="shared" si="1976"/>
        <v>0</v>
      </c>
      <c r="AC239" s="759">
        <f t="shared" si="1976"/>
        <v>0</v>
      </c>
      <c r="AD239" s="482">
        <f t="shared" si="1813"/>
        <v>0</v>
      </c>
      <c r="AE239" s="772"/>
      <c r="AF239" s="759">
        <f t="shared" ref="AF239:AQ239" si="1977">+AF96/$D$149</f>
        <v>0</v>
      </c>
      <c r="AG239" s="759">
        <f t="shared" si="1977"/>
        <v>0</v>
      </c>
      <c r="AH239" s="759">
        <f t="shared" si="1977"/>
        <v>0</v>
      </c>
      <c r="AI239" s="759">
        <f t="shared" si="1977"/>
        <v>0</v>
      </c>
      <c r="AJ239" s="759">
        <f t="shared" si="1977"/>
        <v>0</v>
      </c>
      <c r="AK239" s="759">
        <f t="shared" si="1977"/>
        <v>0</v>
      </c>
      <c r="AL239" s="759">
        <f t="shared" si="1977"/>
        <v>0</v>
      </c>
      <c r="AM239" s="759">
        <f t="shared" si="1977"/>
        <v>0</v>
      </c>
      <c r="AN239" s="759">
        <f t="shared" si="1977"/>
        <v>0</v>
      </c>
      <c r="AO239" s="759">
        <f t="shared" si="1977"/>
        <v>0</v>
      </c>
      <c r="AP239" s="759">
        <f t="shared" si="1977"/>
        <v>0</v>
      </c>
      <c r="AQ239" s="759">
        <f t="shared" si="1977"/>
        <v>0</v>
      </c>
      <c r="AR239" s="482">
        <f t="shared" si="1815"/>
        <v>0</v>
      </c>
      <c r="AS239" s="761"/>
      <c r="AT239" s="759">
        <f t="shared" ref="AT239:BE239" si="1978">+AT96/$D$149</f>
        <v>0</v>
      </c>
      <c r="AU239" s="759">
        <f t="shared" si="1978"/>
        <v>0</v>
      </c>
      <c r="AV239" s="759">
        <f t="shared" si="1978"/>
        <v>0</v>
      </c>
      <c r="AW239" s="759">
        <f t="shared" si="1978"/>
        <v>0</v>
      </c>
      <c r="AX239" s="759">
        <f t="shared" si="1978"/>
        <v>0</v>
      </c>
      <c r="AY239" s="759">
        <f t="shared" si="1978"/>
        <v>0</v>
      </c>
      <c r="AZ239" s="759">
        <f t="shared" si="1978"/>
        <v>0</v>
      </c>
      <c r="BA239" s="759">
        <f t="shared" si="1978"/>
        <v>0</v>
      </c>
      <c r="BB239" s="759">
        <f t="shared" si="1978"/>
        <v>0</v>
      </c>
      <c r="BC239" s="759">
        <f t="shared" si="1978"/>
        <v>0</v>
      </c>
      <c r="BD239" s="759">
        <f t="shared" si="1978"/>
        <v>0</v>
      </c>
      <c r="BE239" s="759">
        <f t="shared" si="1978"/>
        <v>0</v>
      </c>
      <c r="BF239" s="482">
        <f t="shared" si="1817"/>
        <v>0</v>
      </c>
      <c r="BG239" s="474"/>
      <c r="BH239" s="759">
        <f t="shared" ref="BH239:BS239" si="1979">+BH96/$D$149</f>
        <v>0</v>
      </c>
      <c r="BI239" s="759">
        <f t="shared" si="1979"/>
        <v>0</v>
      </c>
      <c r="BJ239" s="759">
        <f t="shared" si="1979"/>
        <v>0</v>
      </c>
      <c r="BK239" s="759">
        <f t="shared" si="1979"/>
        <v>0</v>
      </c>
      <c r="BL239" s="759">
        <f t="shared" si="1979"/>
        <v>0</v>
      </c>
      <c r="BM239" s="759">
        <f t="shared" si="1979"/>
        <v>0</v>
      </c>
      <c r="BN239" s="759">
        <f t="shared" si="1979"/>
        <v>0</v>
      </c>
      <c r="BO239" s="759">
        <f t="shared" si="1979"/>
        <v>0</v>
      </c>
      <c r="BP239" s="759">
        <f t="shared" si="1979"/>
        <v>0</v>
      </c>
      <c r="BQ239" s="759">
        <f t="shared" si="1979"/>
        <v>0</v>
      </c>
      <c r="BR239" s="759">
        <f t="shared" si="1979"/>
        <v>0</v>
      </c>
      <c r="BS239" s="759">
        <f t="shared" si="1979"/>
        <v>0</v>
      </c>
      <c r="BT239" s="482">
        <f t="shared" si="1819"/>
        <v>0</v>
      </c>
      <c r="BU239" s="761"/>
      <c r="BV239" s="759">
        <f t="shared" ref="BV239:CG239" si="1980">+BV96/$D$149</f>
        <v>0</v>
      </c>
      <c r="BW239" s="759">
        <f t="shared" si="1980"/>
        <v>0</v>
      </c>
      <c r="BX239" s="759">
        <f t="shared" si="1980"/>
        <v>0</v>
      </c>
      <c r="BY239" s="759">
        <f t="shared" si="1980"/>
        <v>0</v>
      </c>
      <c r="BZ239" s="759">
        <f t="shared" si="1980"/>
        <v>0</v>
      </c>
      <c r="CA239" s="759">
        <f t="shared" si="1980"/>
        <v>0</v>
      </c>
      <c r="CB239" s="759">
        <f t="shared" si="1980"/>
        <v>0</v>
      </c>
      <c r="CC239" s="759">
        <f t="shared" si="1980"/>
        <v>0</v>
      </c>
      <c r="CD239" s="759">
        <f t="shared" si="1980"/>
        <v>0</v>
      </c>
      <c r="CE239" s="759">
        <f t="shared" si="1980"/>
        <v>0</v>
      </c>
      <c r="CF239" s="759">
        <f t="shared" si="1980"/>
        <v>0</v>
      </c>
      <c r="CG239" s="759">
        <f t="shared" si="1980"/>
        <v>0</v>
      </c>
      <c r="CH239" s="482">
        <f t="shared" si="1821"/>
        <v>0</v>
      </c>
      <c r="CI239" s="772"/>
      <c r="CJ239" s="759">
        <f t="shared" ref="CJ239:CU239" si="1981">+CJ96/$D$149</f>
        <v>0</v>
      </c>
      <c r="CK239" s="759">
        <f t="shared" si="1981"/>
        <v>0</v>
      </c>
      <c r="CL239" s="759">
        <f t="shared" si="1981"/>
        <v>0</v>
      </c>
      <c r="CM239" s="759">
        <f t="shared" si="1981"/>
        <v>0</v>
      </c>
      <c r="CN239" s="759">
        <f t="shared" si="1981"/>
        <v>0</v>
      </c>
      <c r="CO239" s="759">
        <f t="shared" si="1981"/>
        <v>0</v>
      </c>
      <c r="CP239" s="759">
        <f t="shared" si="1981"/>
        <v>0</v>
      </c>
      <c r="CQ239" s="759">
        <f t="shared" si="1981"/>
        <v>0</v>
      </c>
      <c r="CR239" s="759">
        <f t="shared" si="1981"/>
        <v>0</v>
      </c>
      <c r="CS239" s="759">
        <f t="shared" si="1981"/>
        <v>0</v>
      </c>
      <c r="CT239" s="759">
        <f t="shared" si="1981"/>
        <v>0</v>
      </c>
      <c r="CU239" s="759">
        <f t="shared" si="1981"/>
        <v>0</v>
      </c>
      <c r="CV239" s="482">
        <f t="shared" si="1823"/>
        <v>0</v>
      </c>
      <c r="CW239" s="772"/>
      <c r="CX239" s="759">
        <f t="shared" ref="CX239:DI239" si="1982">+CX96/$D$149</f>
        <v>0</v>
      </c>
      <c r="CY239" s="759">
        <f t="shared" si="1982"/>
        <v>0</v>
      </c>
      <c r="CZ239" s="759">
        <f t="shared" si="1982"/>
        <v>0</v>
      </c>
      <c r="DA239" s="759">
        <f t="shared" si="1982"/>
        <v>0</v>
      </c>
      <c r="DB239" s="759">
        <f t="shared" si="1982"/>
        <v>0</v>
      </c>
      <c r="DC239" s="759">
        <f t="shared" si="1982"/>
        <v>0</v>
      </c>
      <c r="DD239" s="759">
        <f t="shared" si="1982"/>
        <v>0</v>
      </c>
      <c r="DE239" s="759">
        <f t="shared" si="1982"/>
        <v>0</v>
      </c>
      <c r="DF239" s="759">
        <f t="shared" si="1982"/>
        <v>0</v>
      </c>
      <c r="DG239" s="759">
        <f t="shared" si="1982"/>
        <v>0</v>
      </c>
      <c r="DH239" s="759">
        <f t="shared" si="1982"/>
        <v>0</v>
      </c>
      <c r="DI239" s="759">
        <f t="shared" si="1982"/>
        <v>0</v>
      </c>
      <c r="DJ239" s="482">
        <f t="shared" si="1825"/>
        <v>0</v>
      </c>
      <c r="DK239" s="772"/>
      <c r="DL239" s="759">
        <f t="shared" ref="DL239:DW239" si="1983">+DL96/$D$149</f>
        <v>0</v>
      </c>
      <c r="DM239" s="759">
        <f t="shared" si="1983"/>
        <v>0</v>
      </c>
      <c r="DN239" s="759">
        <f t="shared" si="1983"/>
        <v>0</v>
      </c>
      <c r="DO239" s="759">
        <f t="shared" si="1983"/>
        <v>0</v>
      </c>
      <c r="DP239" s="759">
        <f t="shared" si="1983"/>
        <v>0</v>
      </c>
      <c r="DQ239" s="759">
        <f t="shared" si="1983"/>
        <v>0</v>
      </c>
      <c r="DR239" s="759">
        <f t="shared" si="1983"/>
        <v>0</v>
      </c>
      <c r="DS239" s="759">
        <f t="shared" si="1983"/>
        <v>0</v>
      </c>
      <c r="DT239" s="759">
        <f t="shared" si="1983"/>
        <v>0</v>
      </c>
      <c r="DU239" s="759">
        <f t="shared" si="1983"/>
        <v>0</v>
      </c>
      <c r="DV239" s="759">
        <f t="shared" si="1983"/>
        <v>0</v>
      </c>
      <c r="DW239" s="759">
        <f t="shared" si="1983"/>
        <v>0</v>
      </c>
      <c r="DX239" s="482">
        <f t="shared" si="1827"/>
        <v>0</v>
      </c>
      <c r="DY239" s="772"/>
      <c r="DZ239" s="759">
        <f t="shared" ref="DZ239:EK239" si="1984">+DZ96/$D$149</f>
        <v>0</v>
      </c>
      <c r="EA239" s="759">
        <f t="shared" si="1984"/>
        <v>0</v>
      </c>
      <c r="EB239" s="759">
        <f t="shared" si="1984"/>
        <v>0</v>
      </c>
      <c r="EC239" s="759">
        <f t="shared" si="1984"/>
        <v>0</v>
      </c>
      <c r="ED239" s="759">
        <f t="shared" si="1984"/>
        <v>0</v>
      </c>
      <c r="EE239" s="759">
        <f t="shared" si="1984"/>
        <v>0</v>
      </c>
      <c r="EF239" s="759">
        <f t="shared" si="1984"/>
        <v>0</v>
      </c>
      <c r="EG239" s="759">
        <f t="shared" si="1984"/>
        <v>0</v>
      </c>
      <c r="EH239" s="759">
        <f t="shared" si="1984"/>
        <v>0</v>
      </c>
      <c r="EI239" s="759">
        <f t="shared" si="1984"/>
        <v>0</v>
      </c>
      <c r="EJ239" s="759">
        <f t="shared" si="1984"/>
        <v>0</v>
      </c>
      <c r="EK239" s="759">
        <f t="shared" si="1984"/>
        <v>0</v>
      </c>
      <c r="EL239" s="482">
        <f t="shared" si="1829"/>
        <v>0</v>
      </c>
      <c r="EM239" s="772"/>
      <c r="EN239" s="759">
        <f t="shared" ref="EN239:EY239" si="1985">+EN96/$D$149</f>
        <v>0</v>
      </c>
      <c r="EO239" s="759">
        <f t="shared" si="1985"/>
        <v>0</v>
      </c>
      <c r="EP239" s="759">
        <f t="shared" si="1985"/>
        <v>0</v>
      </c>
      <c r="EQ239" s="759">
        <f t="shared" si="1985"/>
        <v>0</v>
      </c>
      <c r="ER239" s="759">
        <f t="shared" si="1985"/>
        <v>0</v>
      </c>
      <c r="ES239" s="759">
        <f t="shared" si="1985"/>
        <v>0</v>
      </c>
      <c r="ET239" s="759">
        <f t="shared" si="1985"/>
        <v>0</v>
      </c>
      <c r="EU239" s="759">
        <f t="shared" si="1985"/>
        <v>0</v>
      </c>
      <c r="EV239" s="759">
        <f t="shared" si="1985"/>
        <v>0</v>
      </c>
      <c r="EW239" s="759">
        <f t="shared" si="1985"/>
        <v>0</v>
      </c>
      <c r="EX239" s="759">
        <f t="shared" si="1985"/>
        <v>0</v>
      </c>
      <c r="EY239" s="759">
        <f t="shared" si="1985"/>
        <v>0</v>
      </c>
      <c r="EZ239" s="482">
        <f t="shared" si="1831"/>
        <v>0</v>
      </c>
      <c r="FA239" s="772"/>
      <c r="FB239" s="759">
        <f t="shared" ref="FB239:FM239" si="1986">+FB96/$D$149</f>
        <v>0</v>
      </c>
      <c r="FC239" s="759">
        <f t="shared" si="1986"/>
        <v>0</v>
      </c>
      <c r="FD239" s="759">
        <f t="shared" si="1986"/>
        <v>0</v>
      </c>
      <c r="FE239" s="759">
        <f t="shared" si="1986"/>
        <v>0</v>
      </c>
      <c r="FF239" s="759">
        <f t="shared" si="1986"/>
        <v>0</v>
      </c>
      <c r="FG239" s="759">
        <f t="shared" si="1986"/>
        <v>0</v>
      </c>
      <c r="FH239" s="759">
        <f t="shared" si="1986"/>
        <v>0</v>
      </c>
      <c r="FI239" s="759">
        <f t="shared" si="1986"/>
        <v>0</v>
      </c>
      <c r="FJ239" s="759">
        <f t="shared" si="1986"/>
        <v>0</v>
      </c>
      <c r="FK239" s="759">
        <f t="shared" si="1986"/>
        <v>0</v>
      </c>
      <c r="FL239" s="759">
        <f t="shared" si="1986"/>
        <v>0</v>
      </c>
      <c r="FM239" s="759">
        <f t="shared" si="1986"/>
        <v>0</v>
      </c>
      <c r="FN239" s="482">
        <f t="shared" si="1833"/>
        <v>0</v>
      </c>
      <c r="FO239" s="772"/>
      <c r="FP239" s="759">
        <f t="shared" ref="FP239:GA239" si="1987">+FP96/$D$149</f>
        <v>0</v>
      </c>
      <c r="FQ239" s="759">
        <f t="shared" si="1987"/>
        <v>0</v>
      </c>
      <c r="FR239" s="759">
        <f t="shared" si="1987"/>
        <v>0</v>
      </c>
      <c r="FS239" s="759">
        <f t="shared" si="1987"/>
        <v>0</v>
      </c>
      <c r="FT239" s="759">
        <f t="shared" si="1987"/>
        <v>0</v>
      </c>
      <c r="FU239" s="759">
        <f t="shared" si="1987"/>
        <v>0</v>
      </c>
      <c r="FV239" s="759">
        <f t="shared" si="1987"/>
        <v>0</v>
      </c>
      <c r="FW239" s="759">
        <f t="shared" si="1987"/>
        <v>0</v>
      </c>
      <c r="FX239" s="759">
        <f t="shared" si="1987"/>
        <v>0</v>
      </c>
      <c r="FY239" s="759">
        <f t="shared" si="1987"/>
        <v>0</v>
      </c>
      <c r="FZ239" s="759">
        <f t="shared" si="1987"/>
        <v>0</v>
      </c>
      <c r="GA239" s="759">
        <f t="shared" si="1987"/>
        <v>0</v>
      </c>
      <c r="GB239" s="482">
        <f t="shared" si="1835"/>
        <v>0</v>
      </c>
      <c r="GC239" s="772"/>
      <c r="GD239" s="759">
        <f t="shared" ref="GD239:GO239" si="1988">+GD96/$D$149</f>
        <v>0</v>
      </c>
      <c r="GE239" s="759">
        <f t="shared" si="1988"/>
        <v>0</v>
      </c>
      <c r="GF239" s="759">
        <f t="shared" si="1988"/>
        <v>0</v>
      </c>
      <c r="GG239" s="759">
        <f t="shared" si="1988"/>
        <v>0</v>
      </c>
      <c r="GH239" s="759">
        <f t="shared" si="1988"/>
        <v>0</v>
      </c>
      <c r="GI239" s="759">
        <f t="shared" si="1988"/>
        <v>0</v>
      </c>
      <c r="GJ239" s="759">
        <f t="shared" si="1988"/>
        <v>0</v>
      </c>
      <c r="GK239" s="759">
        <f t="shared" si="1988"/>
        <v>0</v>
      </c>
      <c r="GL239" s="759">
        <f t="shared" si="1988"/>
        <v>0</v>
      </c>
      <c r="GM239" s="759">
        <f t="shared" si="1988"/>
        <v>0</v>
      </c>
      <c r="GN239" s="759">
        <f t="shared" si="1988"/>
        <v>0</v>
      </c>
      <c r="GO239" s="759">
        <f t="shared" si="1988"/>
        <v>0</v>
      </c>
      <c r="GP239" s="482">
        <f t="shared" si="1837"/>
        <v>0</v>
      </c>
      <c r="GQ239" s="772"/>
      <c r="GR239" s="759">
        <f t="shared" ref="GR239:HC239" si="1989">+GR96/$D$149</f>
        <v>0</v>
      </c>
      <c r="GS239" s="759">
        <f t="shared" si="1989"/>
        <v>0</v>
      </c>
      <c r="GT239" s="759">
        <f t="shared" si="1989"/>
        <v>0</v>
      </c>
      <c r="GU239" s="759">
        <f t="shared" si="1989"/>
        <v>0</v>
      </c>
      <c r="GV239" s="759">
        <f t="shared" si="1989"/>
        <v>0</v>
      </c>
      <c r="GW239" s="759">
        <f t="shared" si="1989"/>
        <v>0</v>
      </c>
      <c r="GX239" s="759">
        <f t="shared" si="1989"/>
        <v>0</v>
      </c>
      <c r="GY239" s="759">
        <f t="shared" si="1989"/>
        <v>0</v>
      </c>
      <c r="GZ239" s="759">
        <f t="shared" si="1989"/>
        <v>0</v>
      </c>
      <c r="HA239" s="759">
        <f t="shared" si="1989"/>
        <v>0</v>
      </c>
      <c r="HB239" s="759">
        <f t="shared" si="1989"/>
        <v>0</v>
      </c>
      <c r="HC239" s="759">
        <f t="shared" si="1989"/>
        <v>0</v>
      </c>
      <c r="HD239" s="482">
        <f t="shared" si="1920"/>
        <v>0</v>
      </c>
      <c r="HE239" s="772"/>
      <c r="HF239" s="759">
        <f t="shared" ref="HF239:HQ239" si="1990">+HF96/$D$149</f>
        <v>0</v>
      </c>
      <c r="HG239" s="759">
        <f t="shared" si="1990"/>
        <v>0</v>
      </c>
      <c r="HH239" s="759">
        <f t="shared" si="1990"/>
        <v>0</v>
      </c>
      <c r="HI239" s="759">
        <f t="shared" si="1990"/>
        <v>0</v>
      </c>
      <c r="HJ239" s="759">
        <f t="shared" si="1990"/>
        <v>0</v>
      </c>
      <c r="HK239" s="759">
        <f t="shared" si="1990"/>
        <v>0</v>
      </c>
      <c r="HL239" s="759">
        <f t="shared" si="1990"/>
        <v>0</v>
      </c>
      <c r="HM239" s="759">
        <f t="shared" si="1990"/>
        <v>0</v>
      </c>
      <c r="HN239" s="759">
        <f t="shared" si="1990"/>
        <v>0</v>
      </c>
      <c r="HO239" s="759">
        <f t="shared" si="1990"/>
        <v>0</v>
      </c>
      <c r="HP239" s="759">
        <f t="shared" si="1990"/>
        <v>0</v>
      </c>
      <c r="HQ239" s="759">
        <f t="shared" si="1990"/>
        <v>0</v>
      </c>
      <c r="HR239" s="482">
        <f t="shared" si="1841"/>
        <v>0</v>
      </c>
      <c r="HS239" s="772"/>
      <c r="HT239" s="759">
        <f t="shared" ref="HT239:IE239" si="1991">+HT96/$D$149</f>
        <v>0</v>
      </c>
      <c r="HU239" s="759">
        <f t="shared" si="1991"/>
        <v>0</v>
      </c>
      <c r="HV239" s="759">
        <f t="shared" si="1991"/>
        <v>0</v>
      </c>
      <c r="HW239" s="759">
        <f t="shared" si="1991"/>
        <v>0</v>
      </c>
      <c r="HX239" s="759">
        <f t="shared" si="1991"/>
        <v>0</v>
      </c>
      <c r="HY239" s="759">
        <f t="shared" si="1991"/>
        <v>0</v>
      </c>
      <c r="HZ239" s="759">
        <f t="shared" si="1991"/>
        <v>0</v>
      </c>
      <c r="IA239" s="759">
        <f t="shared" si="1991"/>
        <v>0</v>
      </c>
      <c r="IB239" s="759">
        <f t="shared" si="1991"/>
        <v>0</v>
      </c>
      <c r="IC239" s="759">
        <f t="shared" si="1991"/>
        <v>0</v>
      </c>
      <c r="ID239" s="759">
        <f t="shared" si="1991"/>
        <v>0</v>
      </c>
      <c r="IE239" s="759">
        <f t="shared" si="1991"/>
        <v>0</v>
      </c>
      <c r="IF239" s="482">
        <f t="shared" si="1843"/>
        <v>0</v>
      </c>
      <c r="IG239" s="772"/>
      <c r="IH239" s="759">
        <f t="shared" ref="IH239:IS239" si="1992">+IH96/$D$149</f>
        <v>0</v>
      </c>
      <c r="II239" s="759">
        <f t="shared" si="1992"/>
        <v>0</v>
      </c>
      <c r="IJ239" s="759">
        <f t="shared" si="1992"/>
        <v>0</v>
      </c>
      <c r="IK239" s="759">
        <f t="shared" si="1992"/>
        <v>0</v>
      </c>
      <c r="IL239" s="759">
        <f t="shared" si="1992"/>
        <v>0</v>
      </c>
      <c r="IM239" s="759">
        <f t="shared" si="1992"/>
        <v>0</v>
      </c>
      <c r="IN239" s="759">
        <f t="shared" si="1992"/>
        <v>0</v>
      </c>
      <c r="IO239" s="759">
        <f t="shared" si="1992"/>
        <v>0</v>
      </c>
      <c r="IP239" s="759">
        <f t="shared" si="1992"/>
        <v>0</v>
      </c>
      <c r="IQ239" s="759">
        <f t="shared" si="1992"/>
        <v>0</v>
      </c>
      <c r="IR239" s="759">
        <f t="shared" si="1992"/>
        <v>0</v>
      </c>
      <c r="IS239" s="759">
        <f t="shared" si="1992"/>
        <v>0</v>
      </c>
      <c r="IT239" s="482">
        <f t="shared" si="1845"/>
        <v>0</v>
      </c>
      <c r="IU239" s="772"/>
      <c r="IV239" s="759">
        <f t="shared" ref="IV239:JG239" si="1993">+IV96/$D$149</f>
        <v>0</v>
      </c>
      <c r="IW239" s="759">
        <f t="shared" si="1993"/>
        <v>0</v>
      </c>
      <c r="IX239" s="759">
        <f t="shared" si="1993"/>
        <v>0</v>
      </c>
      <c r="IY239" s="759">
        <f t="shared" si="1993"/>
        <v>0</v>
      </c>
      <c r="IZ239" s="759">
        <f t="shared" si="1993"/>
        <v>0</v>
      </c>
      <c r="JA239" s="759">
        <f t="shared" si="1993"/>
        <v>0</v>
      </c>
      <c r="JB239" s="759">
        <f t="shared" si="1993"/>
        <v>0</v>
      </c>
      <c r="JC239" s="759">
        <f t="shared" si="1993"/>
        <v>0</v>
      </c>
      <c r="JD239" s="759">
        <f t="shared" si="1993"/>
        <v>0</v>
      </c>
      <c r="JE239" s="759">
        <f t="shared" si="1993"/>
        <v>0</v>
      </c>
      <c r="JF239" s="759">
        <f t="shared" si="1993"/>
        <v>0</v>
      </c>
      <c r="JG239" s="759">
        <f t="shared" si="1993"/>
        <v>0</v>
      </c>
      <c r="JH239" s="482">
        <f t="shared" si="1847"/>
        <v>0</v>
      </c>
      <c r="JI239" s="772"/>
      <c r="JJ239" s="759">
        <f t="shared" ref="JJ239:JU239" si="1994">+JJ96/$D$149</f>
        <v>0</v>
      </c>
      <c r="JK239" s="759">
        <f t="shared" si="1994"/>
        <v>0</v>
      </c>
      <c r="JL239" s="759">
        <f t="shared" si="1994"/>
        <v>0</v>
      </c>
      <c r="JM239" s="759">
        <f t="shared" si="1994"/>
        <v>0</v>
      </c>
      <c r="JN239" s="759">
        <f t="shared" si="1994"/>
        <v>0</v>
      </c>
      <c r="JO239" s="759">
        <f t="shared" si="1994"/>
        <v>0</v>
      </c>
      <c r="JP239" s="759">
        <f t="shared" si="1994"/>
        <v>0</v>
      </c>
      <c r="JQ239" s="759">
        <f t="shared" si="1994"/>
        <v>0</v>
      </c>
      <c r="JR239" s="759">
        <f t="shared" si="1994"/>
        <v>0</v>
      </c>
      <c r="JS239" s="759">
        <f t="shared" si="1994"/>
        <v>0</v>
      </c>
      <c r="JT239" s="759">
        <f t="shared" si="1994"/>
        <v>0</v>
      </c>
      <c r="JU239" s="759">
        <f t="shared" si="1994"/>
        <v>0</v>
      </c>
      <c r="JV239" s="482">
        <f t="shared" si="1849"/>
        <v>0</v>
      </c>
      <c r="JW239" s="772"/>
      <c r="JX239" s="759">
        <f t="shared" ref="JX239:KI239" si="1995">+JX96/$D$149</f>
        <v>0</v>
      </c>
      <c r="JY239" s="759">
        <f t="shared" si="1995"/>
        <v>0</v>
      </c>
      <c r="JZ239" s="759">
        <f t="shared" si="1995"/>
        <v>0</v>
      </c>
      <c r="KA239" s="759">
        <f t="shared" si="1995"/>
        <v>0</v>
      </c>
      <c r="KB239" s="759">
        <f t="shared" si="1995"/>
        <v>0</v>
      </c>
      <c r="KC239" s="759">
        <f t="shared" si="1995"/>
        <v>0</v>
      </c>
      <c r="KD239" s="759">
        <f t="shared" si="1995"/>
        <v>0</v>
      </c>
      <c r="KE239" s="759">
        <f t="shared" si="1995"/>
        <v>0</v>
      </c>
      <c r="KF239" s="759">
        <f t="shared" si="1995"/>
        <v>0</v>
      </c>
      <c r="KG239" s="759">
        <f t="shared" si="1995"/>
        <v>0</v>
      </c>
      <c r="KH239" s="759">
        <f t="shared" si="1995"/>
        <v>0</v>
      </c>
      <c r="KI239" s="759">
        <f t="shared" si="1995"/>
        <v>0</v>
      </c>
      <c r="KJ239" s="482">
        <f t="shared" si="1851"/>
        <v>0</v>
      </c>
      <c r="KK239" s="772"/>
      <c r="KL239" s="759">
        <f t="shared" ref="KL239:KW239" si="1996">+KL96/$D$149</f>
        <v>0</v>
      </c>
      <c r="KM239" s="759">
        <f t="shared" si="1996"/>
        <v>0</v>
      </c>
      <c r="KN239" s="759">
        <f t="shared" si="1996"/>
        <v>0</v>
      </c>
      <c r="KO239" s="759">
        <f t="shared" si="1996"/>
        <v>0</v>
      </c>
      <c r="KP239" s="759">
        <f t="shared" si="1996"/>
        <v>0</v>
      </c>
      <c r="KQ239" s="759">
        <f t="shared" si="1996"/>
        <v>0</v>
      </c>
      <c r="KR239" s="759">
        <f t="shared" si="1996"/>
        <v>0</v>
      </c>
      <c r="KS239" s="759">
        <f t="shared" si="1996"/>
        <v>0</v>
      </c>
      <c r="KT239" s="759">
        <f t="shared" si="1996"/>
        <v>0</v>
      </c>
      <c r="KU239" s="759">
        <f t="shared" si="1996"/>
        <v>0</v>
      </c>
      <c r="KV239" s="759">
        <f t="shared" si="1996"/>
        <v>0</v>
      </c>
      <c r="KW239" s="759">
        <f t="shared" si="1996"/>
        <v>0</v>
      </c>
      <c r="KX239" s="482">
        <f t="shared" si="1853"/>
        <v>0</v>
      </c>
      <c r="KY239" s="772"/>
      <c r="KZ239" s="759">
        <f t="shared" ref="KZ239:LK239" si="1997">+KZ96/$D$149</f>
        <v>0</v>
      </c>
      <c r="LA239" s="759">
        <f t="shared" si="1997"/>
        <v>0</v>
      </c>
      <c r="LB239" s="759">
        <f t="shared" si="1997"/>
        <v>0</v>
      </c>
      <c r="LC239" s="759">
        <f t="shared" si="1997"/>
        <v>0</v>
      </c>
      <c r="LD239" s="759">
        <f t="shared" si="1997"/>
        <v>0</v>
      </c>
      <c r="LE239" s="759">
        <f t="shared" si="1997"/>
        <v>0</v>
      </c>
      <c r="LF239" s="759">
        <f t="shared" si="1997"/>
        <v>0</v>
      </c>
      <c r="LG239" s="759">
        <f t="shared" si="1997"/>
        <v>0</v>
      </c>
      <c r="LH239" s="759">
        <f t="shared" si="1997"/>
        <v>0</v>
      </c>
      <c r="LI239" s="759">
        <f t="shared" si="1997"/>
        <v>0</v>
      </c>
      <c r="LJ239" s="759">
        <f t="shared" si="1997"/>
        <v>0</v>
      </c>
      <c r="LK239" s="759">
        <f t="shared" si="1997"/>
        <v>0</v>
      </c>
      <c r="LL239" s="482">
        <f t="shared" si="1855"/>
        <v>0</v>
      </c>
      <c r="LM239" s="772"/>
      <c r="LN239" s="759">
        <v>0</v>
      </c>
      <c r="LO239" s="764">
        <v>0</v>
      </c>
      <c r="LP239" s="763">
        <v>0</v>
      </c>
      <c r="LQ239" s="763">
        <v>0</v>
      </c>
      <c r="LR239" s="763">
        <v>0</v>
      </c>
      <c r="LS239" s="763">
        <v>0</v>
      </c>
      <c r="LT239" s="763">
        <v>0</v>
      </c>
      <c r="LU239" s="763">
        <v>0</v>
      </c>
      <c r="LV239" s="763">
        <v>0</v>
      </c>
      <c r="LW239" s="763">
        <v>0</v>
      </c>
      <c r="LX239" s="763">
        <v>0</v>
      </c>
      <c r="LY239" s="763">
        <v>0</v>
      </c>
      <c r="LZ239" s="482">
        <f t="shared" si="1856"/>
        <v>0</v>
      </c>
      <c r="MA239" s="772"/>
      <c r="MB239" s="765">
        <f t="shared" si="1857"/>
        <v>0</v>
      </c>
      <c r="MC239" s="765">
        <f t="shared" si="1857"/>
        <v>0</v>
      </c>
      <c r="MD239" s="765">
        <f t="shared" si="1857"/>
        <v>0</v>
      </c>
      <c r="ME239" s="765">
        <f t="shared" si="1857"/>
        <v>0</v>
      </c>
      <c r="MF239" s="765">
        <f t="shared" si="1857"/>
        <v>0</v>
      </c>
      <c r="MG239" s="765">
        <f t="shared" si="1857"/>
        <v>0</v>
      </c>
      <c r="MH239" s="765">
        <f t="shared" si="1857"/>
        <v>0</v>
      </c>
      <c r="MI239" s="765">
        <f t="shared" si="1857"/>
        <v>0</v>
      </c>
      <c r="MJ239" s="765">
        <f t="shared" si="1857"/>
        <v>0</v>
      </c>
      <c r="MK239" s="765">
        <f t="shared" si="1857"/>
        <v>0</v>
      </c>
      <c r="ML239" s="765">
        <f t="shared" si="1857"/>
        <v>0</v>
      </c>
      <c r="MM239" s="765">
        <f t="shared" si="1857"/>
        <v>0</v>
      </c>
      <c r="MN239" s="765">
        <f t="shared" si="1858"/>
        <v>0</v>
      </c>
    </row>
    <row r="240" spans="1:352" x14ac:dyDescent="0.25">
      <c r="A240" s="792"/>
      <c r="B240" s="390" t="s">
        <v>138</v>
      </c>
      <c r="C240" s="422"/>
      <c r="D240" s="759">
        <f t="shared" ref="D240:O240" si="1998">+D97/$D$149</f>
        <v>0</v>
      </c>
      <c r="E240" s="759">
        <f t="shared" si="1998"/>
        <v>0</v>
      </c>
      <c r="F240" s="759">
        <f t="shared" si="1998"/>
        <v>0</v>
      </c>
      <c r="G240" s="759">
        <f t="shared" si="1998"/>
        <v>0</v>
      </c>
      <c r="H240" s="759">
        <f t="shared" si="1998"/>
        <v>0</v>
      </c>
      <c r="I240" s="759">
        <f t="shared" si="1998"/>
        <v>0</v>
      </c>
      <c r="J240" s="759">
        <f t="shared" si="1998"/>
        <v>0</v>
      </c>
      <c r="K240" s="759">
        <f t="shared" si="1998"/>
        <v>0</v>
      </c>
      <c r="L240" s="759">
        <f t="shared" si="1998"/>
        <v>0</v>
      </c>
      <c r="M240" s="759">
        <f t="shared" si="1998"/>
        <v>0</v>
      </c>
      <c r="N240" s="759">
        <f t="shared" si="1998"/>
        <v>0</v>
      </c>
      <c r="O240" s="759">
        <f t="shared" si="1998"/>
        <v>0</v>
      </c>
      <c r="P240" s="482">
        <f t="shared" si="1811"/>
        <v>0</v>
      </c>
      <c r="Q240" s="772"/>
      <c r="R240" s="759">
        <f t="shared" ref="R240:AC240" si="1999">+R97/$D$149</f>
        <v>0</v>
      </c>
      <c r="S240" s="759">
        <f t="shared" si="1999"/>
        <v>0</v>
      </c>
      <c r="T240" s="759">
        <f t="shared" si="1999"/>
        <v>0</v>
      </c>
      <c r="U240" s="759">
        <f t="shared" si="1999"/>
        <v>0</v>
      </c>
      <c r="V240" s="759">
        <f t="shared" si="1999"/>
        <v>0</v>
      </c>
      <c r="W240" s="759">
        <f t="shared" si="1999"/>
        <v>0</v>
      </c>
      <c r="X240" s="759">
        <f t="shared" si="1999"/>
        <v>0</v>
      </c>
      <c r="Y240" s="759">
        <f t="shared" si="1999"/>
        <v>0</v>
      </c>
      <c r="Z240" s="759">
        <f t="shared" si="1999"/>
        <v>0</v>
      </c>
      <c r="AA240" s="759">
        <f t="shared" si="1999"/>
        <v>0</v>
      </c>
      <c r="AB240" s="759">
        <f t="shared" si="1999"/>
        <v>0</v>
      </c>
      <c r="AC240" s="759">
        <f t="shared" si="1999"/>
        <v>0</v>
      </c>
      <c r="AD240" s="482">
        <f t="shared" si="1813"/>
        <v>0</v>
      </c>
      <c r="AE240" s="772"/>
      <c r="AF240" s="759">
        <f t="shared" ref="AF240:AQ240" si="2000">+AF97/$D$149</f>
        <v>0</v>
      </c>
      <c r="AG240" s="759">
        <f t="shared" si="2000"/>
        <v>0</v>
      </c>
      <c r="AH240" s="759">
        <f t="shared" si="2000"/>
        <v>0</v>
      </c>
      <c r="AI240" s="759">
        <f t="shared" si="2000"/>
        <v>0</v>
      </c>
      <c r="AJ240" s="759">
        <f t="shared" si="2000"/>
        <v>0</v>
      </c>
      <c r="AK240" s="759">
        <f t="shared" si="2000"/>
        <v>0</v>
      </c>
      <c r="AL240" s="759">
        <f t="shared" si="2000"/>
        <v>0</v>
      </c>
      <c r="AM240" s="759">
        <f t="shared" si="2000"/>
        <v>0</v>
      </c>
      <c r="AN240" s="759">
        <f t="shared" si="2000"/>
        <v>0</v>
      </c>
      <c r="AO240" s="759">
        <f t="shared" si="2000"/>
        <v>0</v>
      </c>
      <c r="AP240" s="759">
        <f t="shared" si="2000"/>
        <v>0</v>
      </c>
      <c r="AQ240" s="759">
        <f t="shared" si="2000"/>
        <v>0</v>
      </c>
      <c r="AR240" s="482">
        <f t="shared" si="1815"/>
        <v>0</v>
      </c>
      <c r="AS240" s="761"/>
      <c r="AT240" s="759">
        <f t="shared" ref="AT240:BE240" si="2001">+AT97/$D$149</f>
        <v>0</v>
      </c>
      <c r="AU240" s="759">
        <f t="shared" si="2001"/>
        <v>0</v>
      </c>
      <c r="AV240" s="759">
        <f t="shared" si="2001"/>
        <v>0</v>
      </c>
      <c r="AW240" s="759">
        <f t="shared" si="2001"/>
        <v>0</v>
      </c>
      <c r="AX240" s="759">
        <f t="shared" si="2001"/>
        <v>0</v>
      </c>
      <c r="AY240" s="759">
        <f t="shared" si="2001"/>
        <v>0</v>
      </c>
      <c r="AZ240" s="759">
        <f t="shared" si="2001"/>
        <v>0</v>
      </c>
      <c r="BA240" s="759">
        <f t="shared" si="2001"/>
        <v>0</v>
      </c>
      <c r="BB240" s="759">
        <f t="shared" si="2001"/>
        <v>0</v>
      </c>
      <c r="BC240" s="759">
        <f t="shared" si="2001"/>
        <v>0</v>
      </c>
      <c r="BD240" s="759">
        <f t="shared" si="2001"/>
        <v>0</v>
      </c>
      <c r="BE240" s="759">
        <f t="shared" si="2001"/>
        <v>0</v>
      </c>
      <c r="BF240" s="482">
        <f t="shared" si="1817"/>
        <v>0</v>
      </c>
      <c r="BG240" s="474"/>
      <c r="BH240" s="759">
        <f t="shared" ref="BH240:BS240" si="2002">+BH97/$D$149</f>
        <v>0</v>
      </c>
      <c r="BI240" s="759">
        <f t="shared" si="2002"/>
        <v>0</v>
      </c>
      <c r="BJ240" s="759">
        <f t="shared" si="2002"/>
        <v>0</v>
      </c>
      <c r="BK240" s="759">
        <f t="shared" si="2002"/>
        <v>0</v>
      </c>
      <c r="BL240" s="759">
        <f t="shared" si="2002"/>
        <v>0</v>
      </c>
      <c r="BM240" s="759">
        <f t="shared" si="2002"/>
        <v>0</v>
      </c>
      <c r="BN240" s="759">
        <f t="shared" si="2002"/>
        <v>0</v>
      </c>
      <c r="BO240" s="759">
        <f t="shared" si="2002"/>
        <v>0</v>
      </c>
      <c r="BP240" s="759">
        <f t="shared" si="2002"/>
        <v>0</v>
      </c>
      <c r="BQ240" s="759">
        <f t="shared" si="2002"/>
        <v>0</v>
      </c>
      <c r="BR240" s="759">
        <f t="shared" si="2002"/>
        <v>0</v>
      </c>
      <c r="BS240" s="759">
        <f t="shared" si="2002"/>
        <v>0</v>
      </c>
      <c r="BT240" s="482">
        <f t="shared" si="1819"/>
        <v>0</v>
      </c>
      <c r="BU240" s="761"/>
      <c r="BV240" s="759">
        <f t="shared" ref="BV240:CG240" si="2003">+BV97/$D$149</f>
        <v>0</v>
      </c>
      <c r="BW240" s="759">
        <f t="shared" si="2003"/>
        <v>0</v>
      </c>
      <c r="BX240" s="759">
        <f t="shared" si="2003"/>
        <v>0</v>
      </c>
      <c r="BY240" s="759">
        <f t="shared" si="2003"/>
        <v>0</v>
      </c>
      <c r="BZ240" s="759">
        <f t="shared" si="2003"/>
        <v>0</v>
      </c>
      <c r="CA240" s="759">
        <f t="shared" si="2003"/>
        <v>0</v>
      </c>
      <c r="CB240" s="759">
        <f t="shared" si="2003"/>
        <v>0</v>
      </c>
      <c r="CC240" s="759">
        <f t="shared" si="2003"/>
        <v>0</v>
      </c>
      <c r="CD240" s="759">
        <f t="shared" si="2003"/>
        <v>0</v>
      </c>
      <c r="CE240" s="759">
        <f t="shared" si="2003"/>
        <v>0</v>
      </c>
      <c r="CF240" s="759">
        <f t="shared" si="2003"/>
        <v>0</v>
      </c>
      <c r="CG240" s="759">
        <f t="shared" si="2003"/>
        <v>0</v>
      </c>
      <c r="CH240" s="482">
        <f t="shared" si="1821"/>
        <v>0</v>
      </c>
      <c r="CI240" s="772"/>
      <c r="CJ240" s="759">
        <f t="shared" ref="CJ240:CU240" si="2004">+CJ97/$D$149</f>
        <v>0</v>
      </c>
      <c r="CK240" s="759">
        <f t="shared" si="2004"/>
        <v>0</v>
      </c>
      <c r="CL240" s="759">
        <f t="shared" si="2004"/>
        <v>0</v>
      </c>
      <c r="CM240" s="759">
        <f t="shared" si="2004"/>
        <v>0</v>
      </c>
      <c r="CN240" s="759">
        <f t="shared" si="2004"/>
        <v>0</v>
      </c>
      <c r="CO240" s="759">
        <f t="shared" si="2004"/>
        <v>0</v>
      </c>
      <c r="CP240" s="759">
        <f t="shared" si="2004"/>
        <v>0</v>
      </c>
      <c r="CQ240" s="759">
        <f t="shared" si="2004"/>
        <v>0</v>
      </c>
      <c r="CR240" s="759">
        <f t="shared" si="2004"/>
        <v>0</v>
      </c>
      <c r="CS240" s="759">
        <f t="shared" si="2004"/>
        <v>0</v>
      </c>
      <c r="CT240" s="759">
        <f t="shared" si="2004"/>
        <v>0</v>
      </c>
      <c r="CU240" s="759">
        <f t="shared" si="2004"/>
        <v>0</v>
      </c>
      <c r="CV240" s="482">
        <f t="shared" si="1823"/>
        <v>0</v>
      </c>
      <c r="CW240" s="772"/>
      <c r="CX240" s="759">
        <f t="shared" ref="CX240:DI240" si="2005">+CX97/$D$149</f>
        <v>0</v>
      </c>
      <c r="CY240" s="759">
        <f t="shared" si="2005"/>
        <v>0</v>
      </c>
      <c r="CZ240" s="759">
        <f t="shared" si="2005"/>
        <v>0</v>
      </c>
      <c r="DA240" s="759">
        <f t="shared" si="2005"/>
        <v>0</v>
      </c>
      <c r="DB240" s="759">
        <f t="shared" si="2005"/>
        <v>0</v>
      </c>
      <c r="DC240" s="759">
        <f t="shared" si="2005"/>
        <v>0</v>
      </c>
      <c r="DD240" s="759">
        <f t="shared" si="2005"/>
        <v>0</v>
      </c>
      <c r="DE240" s="759">
        <f t="shared" si="2005"/>
        <v>0</v>
      </c>
      <c r="DF240" s="759">
        <f t="shared" si="2005"/>
        <v>0</v>
      </c>
      <c r="DG240" s="759">
        <f t="shared" si="2005"/>
        <v>0</v>
      </c>
      <c r="DH240" s="759">
        <f t="shared" si="2005"/>
        <v>0</v>
      </c>
      <c r="DI240" s="759">
        <f t="shared" si="2005"/>
        <v>0</v>
      </c>
      <c r="DJ240" s="482">
        <f t="shared" si="1825"/>
        <v>0</v>
      </c>
      <c r="DK240" s="772"/>
      <c r="DL240" s="759">
        <f t="shared" ref="DL240:DW240" si="2006">+DL97/$D$149</f>
        <v>0</v>
      </c>
      <c r="DM240" s="759">
        <f t="shared" si="2006"/>
        <v>0</v>
      </c>
      <c r="DN240" s="759">
        <f t="shared" si="2006"/>
        <v>0</v>
      </c>
      <c r="DO240" s="759">
        <f t="shared" si="2006"/>
        <v>0</v>
      </c>
      <c r="DP240" s="759">
        <f t="shared" si="2006"/>
        <v>0</v>
      </c>
      <c r="DQ240" s="759">
        <f t="shared" si="2006"/>
        <v>0</v>
      </c>
      <c r="DR240" s="759">
        <f t="shared" si="2006"/>
        <v>0</v>
      </c>
      <c r="DS240" s="759">
        <f t="shared" si="2006"/>
        <v>0</v>
      </c>
      <c r="DT240" s="759">
        <f t="shared" si="2006"/>
        <v>0</v>
      </c>
      <c r="DU240" s="759">
        <f t="shared" si="2006"/>
        <v>0</v>
      </c>
      <c r="DV240" s="759">
        <f t="shared" si="2006"/>
        <v>0</v>
      </c>
      <c r="DW240" s="759">
        <f t="shared" si="2006"/>
        <v>0</v>
      </c>
      <c r="DX240" s="482">
        <f t="shared" si="1827"/>
        <v>0</v>
      </c>
      <c r="DY240" s="772"/>
      <c r="DZ240" s="759">
        <f t="shared" ref="DZ240:EK240" si="2007">+DZ97/$D$149</f>
        <v>0</v>
      </c>
      <c r="EA240" s="759">
        <f t="shared" si="2007"/>
        <v>0</v>
      </c>
      <c r="EB240" s="759">
        <f t="shared" si="2007"/>
        <v>0</v>
      </c>
      <c r="EC240" s="759">
        <f t="shared" si="2007"/>
        <v>0</v>
      </c>
      <c r="ED240" s="759">
        <f t="shared" si="2007"/>
        <v>0</v>
      </c>
      <c r="EE240" s="759">
        <f t="shared" si="2007"/>
        <v>0</v>
      </c>
      <c r="EF240" s="759">
        <f t="shared" si="2007"/>
        <v>0</v>
      </c>
      <c r="EG240" s="759">
        <f t="shared" si="2007"/>
        <v>0</v>
      </c>
      <c r="EH240" s="759">
        <f t="shared" si="2007"/>
        <v>0</v>
      </c>
      <c r="EI240" s="759">
        <f t="shared" si="2007"/>
        <v>0</v>
      </c>
      <c r="EJ240" s="759">
        <f t="shared" si="2007"/>
        <v>0</v>
      </c>
      <c r="EK240" s="759">
        <f t="shared" si="2007"/>
        <v>0</v>
      </c>
      <c r="EL240" s="482">
        <f t="shared" si="1829"/>
        <v>0</v>
      </c>
      <c r="EM240" s="772"/>
      <c r="EN240" s="759">
        <f t="shared" ref="EN240:EY240" si="2008">+EN97/$D$149</f>
        <v>0</v>
      </c>
      <c r="EO240" s="759">
        <f t="shared" si="2008"/>
        <v>0</v>
      </c>
      <c r="EP240" s="759">
        <f t="shared" si="2008"/>
        <v>0</v>
      </c>
      <c r="EQ240" s="759">
        <f t="shared" si="2008"/>
        <v>0</v>
      </c>
      <c r="ER240" s="759">
        <f t="shared" si="2008"/>
        <v>0</v>
      </c>
      <c r="ES240" s="759">
        <f t="shared" si="2008"/>
        <v>0</v>
      </c>
      <c r="ET240" s="759">
        <f t="shared" si="2008"/>
        <v>0</v>
      </c>
      <c r="EU240" s="759">
        <f t="shared" si="2008"/>
        <v>0</v>
      </c>
      <c r="EV240" s="759">
        <f t="shared" si="2008"/>
        <v>0</v>
      </c>
      <c r="EW240" s="759">
        <f t="shared" si="2008"/>
        <v>0</v>
      </c>
      <c r="EX240" s="759">
        <f t="shared" si="2008"/>
        <v>0</v>
      </c>
      <c r="EY240" s="759">
        <f t="shared" si="2008"/>
        <v>0</v>
      </c>
      <c r="EZ240" s="482">
        <f t="shared" si="1831"/>
        <v>0</v>
      </c>
      <c r="FA240" s="772"/>
      <c r="FB240" s="759">
        <f t="shared" ref="FB240:FM240" si="2009">+FB97/$D$149</f>
        <v>0</v>
      </c>
      <c r="FC240" s="759">
        <f t="shared" si="2009"/>
        <v>0</v>
      </c>
      <c r="FD240" s="759">
        <f t="shared" si="2009"/>
        <v>0</v>
      </c>
      <c r="FE240" s="759">
        <f t="shared" si="2009"/>
        <v>0</v>
      </c>
      <c r="FF240" s="759">
        <f t="shared" si="2009"/>
        <v>0</v>
      </c>
      <c r="FG240" s="759">
        <f t="shared" si="2009"/>
        <v>0</v>
      </c>
      <c r="FH240" s="759">
        <f t="shared" si="2009"/>
        <v>0</v>
      </c>
      <c r="FI240" s="759">
        <f t="shared" si="2009"/>
        <v>0</v>
      </c>
      <c r="FJ240" s="759">
        <f t="shared" si="2009"/>
        <v>0</v>
      </c>
      <c r="FK240" s="759">
        <f t="shared" si="2009"/>
        <v>0</v>
      </c>
      <c r="FL240" s="759">
        <f t="shared" si="2009"/>
        <v>0</v>
      </c>
      <c r="FM240" s="759">
        <f t="shared" si="2009"/>
        <v>0</v>
      </c>
      <c r="FN240" s="482">
        <f t="shared" si="1833"/>
        <v>0</v>
      </c>
      <c r="FO240" s="772"/>
      <c r="FP240" s="759">
        <f t="shared" ref="FP240:GA240" si="2010">+FP97/$D$149</f>
        <v>0</v>
      </c>
      <c r="FQ240" s="759">
        <f t="shared" si="2010"/>
        <v>0</v>
      </c>
      <c r="FR240" s="759">
        <f t="shared" si="2010"/>
        <v>0</v>
      </c>
      <c r="FS240" s="759">
        <f t="shared" si="2010"/>
        <v>0</v>
      </c>
      <c r="FT240" s="759">
        <f t="shared" si="2010"/>
        <v>0</v>
      </c>
      <c r="FU240" s="759">
        <f t="shared" si="2010"/>
        <v>0</v>
      </c>
      <c r="FV240" s="759">
        <f t="shared" si="2010"/>
        <v>0</v>
      </c>
      <c r="FW240" s="759">
        <f t="shared" si="2010"/>
        <v>0</v>
      </c>
      <c r="FX240" s="759">
        <f t="shared" si="2010"/>
        <v>0</v>
      </c>
      <c r="FY240" s="759">
        <f t="shared" si="2010"/>
        <v>0</v>
      </c>
      <c r="FZ240" s="759">
        <f t="shared" si="2010"/>
        <v>0</v>
      </c>
      <c r="GA240" s="759">
        <f t="shared" si="2010"/>
        <v>0</v>
      </c>
      <c r="GB240" s="482">
        <f t="shared" si="1835"/>
        <v>0</v>
      </c>
      <c r="GC240" s="772"/>
      <c r="GD240" s="759">
        <f t="shared" ref="GD240:GO240" si="2011">+GD97/$D$149</f>
        <v>0</v>
      </c>
      <c r="GE240" s="759">
        <f t="shared" si="2011"/>
        <v>0</v>
      </c>
      <c r="GF240" s="759">
        <f t="shared" si="2011"/>
        <v>0</v>
      </c>
      <c r="GG240" s="759">
        <f t="shared" si="2011"/>
        <v>0</v>
      </c>
      <c r="GH240" s="759">
        <f t="shared" si="2011"/>
        <v>0</v>
      </c>
      <c r="GI240" s="759">
        <f t="shared" si="2011"/>
        <v>0</v>
      </c>
      <c r="GJ240" s="759">
        <f t="shared" si="2011"/>
        <v>0</v>
      </c>
      <c r="GK240" s="759">
        <f t="shared" si="2011"/>
        <v>0</v>
      </c>
      <c r="GL240" s="759">
        <f t="shared" si="2011"/>
        <v>0</v>
      </c>
      <c r="GM240" s="759">
        <f t="shared" si="2011"/>
        <v>0</v>
      </c>
      <c r="GN240" s="759">
        <f t="shared" si="2011"/>
        <v>0</v>
      </c>
      <c r="GO240" s="759">
        <f t="shared" si="2011"/>
        <v>0</v>
      </c>
      <c r="GP240" s="482">
        <f t="shared" si="1837"/>
        <v>0</v>
      </c>
      <c r="GQ240" s="772"/>
      <c r="GR240" s="759">
        <f t="shared" ref="GR240:HC240" si="2012">+GR97/$D$149</f>
        <v>0</v>
      </c>
      <c r="GS240" s="759">
        <f t="shared" si="2012"/>
        <v>0</v>
      </c>
      <c r="GT240" s="759">
        <f t="shared" si="2012"/>
        <v>0</v>
      </c>
      <c r="GU240" s="759">
        <f t="shared" si="2012"/>
        <v>0</v>
      </c>
      <c r="GV240" s="759">
        <f t="shared" si="2012"/>
        <v>0</v>
      </c>
      <c r="GW240" s="759">
        <f t="shared" si="2012"/>
        <v>0</v>
      </c>
      <c r="GX240" s="759">
        <f t="shared" si="2012"/>
        <v>0</v>
      </c>
      <c r="GY240" s="759">
        <f t="shared" si="2012"/>
        <v>0</v>
      </c>
      <c r="GZ240" s="759">
        <f t="shared" si="2012"/>
        <v>0</v>
      </c>
      <c r="HA240" s="759">
        <f t="shared" si="2012"/>
        <v>0</v>
      </c>
      <c r="HB240" s="759">
        <f t="shared" si="2012"/>
        <v>0</v>
      </c>
      <c r="HC240" s="759">
        <f t="shared" si="2012"/>
        <v>0</v>
      </c>
      <c r="HD240" s="482">
        <f t="shared" si="1920"/>
        <v>0</v>
      </c>
      <c r="HE240" s="772"/>
      <c r="HF240" s="759">
        <f t="shared" ref="HF240:HQ240" si="2013">+HF97/$D$149</f>
        <v>0</v>
      </c>
      <c r="HG240" s="759">
        <f t="shared" si="2013"/>
        <v>0</v>
      </c>
      <c r="HH240" s="759">
        <f t="shared" si="2013"/>
        <v>0</v>
      </c>
      <c r="HI240" s="759">
        <f t="shared" si="2013"/>
        <v>0</v>
      </c>
      <c r="HJ240" s="759">
        <f t="shared" si="2013"/>
        <v>0</v>
      </c>
      <c r="HK240" s="759">
        <f t="shared" si="2013"/>
        <v>0</v>
      </c>
      <c r="HL240" s="759">
        <f t="shared" si="2013"/>
        <v>0</v>
      </c>
      <c r="HM240" s="759">
        <f t="shared" si="2013"/>
        <v>0</v>
      </c>
      <c r="HN240" s="759">
        <f t="shared" si="2013"/>
        <v>0</v>
      </c>
      <c r="HO240" s="759">
        <f t="shared" si="2013"/>
        <v>0</v>
      </c>
      <c r="HP240" s="759">
        <f t="shared" si="2013"/>
        <v>0</v>
      </c>
      <c r="HQ240" s="759">
        <f t="shared" si="2013"/>
        <v>0</v>
      </c>
      <c r="HR240" s="482">
        <f t="shared" si="1841"/>
        <v>0</v>
      </c>
      <c r="HS240" s="772"/>
      <c r="HT240" s="759">
        <f t="shared" ref="HT240:IE240" si="2014">+HT97/$D$149</f>
        <v>0</v>
      </c>
      <c r="HU240" s="759">
        <f t="shared" si="2014"/>
        <v>0</v>
      </c>
      <c r="HV240" s="759">
        <f t="shared" si="2014"/>
        <v>0</v>
      </c>
      <c r="HW240" s="759">
        <f t="shared" si="2014"/>
        <v>0</v>
      </c>
      <c r="HX240" s="759">
        <f t="shared" si="2014"/>
        <v>0</v>
      </c>
      <c r="HY240" s="759">
        <f t="shared" si="2014"/>
        <v>0</v>
      </c>
      <c r="HZ240" s="759">
        <f t="shared" si="2014"/>
        <v>0</v>
      </c>
      <c r="IA240" s="759">
        <f t="shared" si="2014"/>
        <v>0</v>
      </c>
      <c r="IB240" s="759">
        <f t="shared" si="2014"/>
        <v>0</v>
      </c>
      <c r="IC240" s="759">
        <f t="shared" si="2014"/>
        <v>0</v>
      </c>
      <c r="ID240" s="759">
        <f t="shared" si="2014"/>
        <v>0</v>
      </c>
      <c r="IE240" s="759">
        <f t="shared" si="2014"/>
        <v>0</v>
      </c>
      <c r="IF240" s="482">
        <f t="shared" si="1843"/>
        <v>0</v>
      </c>
      <c r="IG240" s="772"/>
      <c r="IH240" s="759">
        <f t="shared" ref="IH240:IS240" si="2015">+IH97/$D$149</f>
        <v>0</v>
      </c>
      <c r="II240" s="759">
        <f t="shared" si="2015"/>
        <v>0</v>
      </c>
      <c r="IJ240" s="759">
        <f t="shared" si="2015"/>
        <v>0</v>
      </c>
      <c r="IK240" s="759">
        <f t="shared" si="2015"/>
        <v>0</v>
      </c>
      <c r="IL240" s="759">
        <f t="shared" si="2015"/>
        <v>0</v>
      </c>
      <c r="IM240" s="759">
        <f t="shared" si="2015"/>
        <v>0</v>
      </c>
      <c r="IN240" s="759">
        <f t="shared" si="2015"/>
        <v>0</v>
      </c>
      <c r="IO240" s="759">
        <f t="shared" si="2015"/>
        <v>0</v>
      </c>
      <c r="IP240" s="759">
        <f t="shared" si="2015"/>
        <v>0</v>
      </c>
      <c r="IQ240" s="759">
        <f t="shared" si="2015"/>
        <v>0</v>
      </c>
      <c r="IR240" s="759">
        <f t="shared" si="2015"/>
        <v>0</v>
      </c>
      <c r="IS240" s="759">
        <f t="shared" si="2015"/>
        <v>0</v>
      </c>
      <c r="IT240" s="482">
        <f t="shared" si="1845"/>
        <v>0</v>
      </c>
      <c r="IU240" s="772"/>
      <c r="IV240" s="759">
        <f t="shared" ref="IV240:JG240" si="2016">+IV97/$D$149</f>
        <v>0</v>
      </c>
      <c r="IW240" s="759">
        <f t="shared" si="2016"/>
        <v>0</v>
      </c>
      <c r="IX240" s="759">
        <f t="shared" si="2016"/>
        <v>0</v>
      </c>
      <c r="IY240" s="759">
        <f t="shared" si="2016"/>
        <v>0</v>
      </c>
      <c r="IZ240" s="759">
        <f t="shared" si="2016"/>
        <v>0</v>
      </c>
      <c r="JA240" s="759">
        <f t="shared" si="2016"/>
        <v>0</v>
      </c>
      <c r="JB240" s="759">
        <f t="shared" si="2016"/>
        <v>0</v>
      </c>
      <c r="JC240" s="759">
        <f t="shared" si="2016"/>
        <v>0</v>
      </c>
      <c r="JD240" s="759">
        <f t="shared" si="2016"/>
        <v>0</v>
      </c>
      <c r="JE240" s="759">
        <f t="shared" si="2016"/>
        <v>0</v>
      </c>
      <c r="JF240" s="759">
        <f t="shared" si="2016"/>
        <v>0</v>
      </c>
      <c r="JG240" s="759">
        <f t="shared" si="2016"/>
        <v>0</v>
      </c>
      <c r="JH240" s="482">
        <f t="shared" si="1847"/>
        <v>0</v>
      </c>
      <c r="JI240" s="772"/>
      <c r="JJ240" s="759">
        <f t="shared" ref="JJ240:JU240" si="2017">+JJ97/$D$149</f>
        <v>0</v>
      </c>
      <c r="JK240" s="759">
        <f t="shared" si="2017"/>
        <v>0</v>
      </c>
      <c r="JL240" s="759">
        <f t="shared" si="2017"/>
        <v>0</v>
      </c>
      <c r="JM240" s="759">
        <f t="shared" si="2017"/>
        <v>0</v>
      </c>
      <c r="JN240" s="759">
        <f t="shared" si="2017"/>
        <v>0</v>
      </c>
      <c r="JO240" s="759">
        <f t="shared" si="2017"/>
        <v>0</v>
      </c>
      <c r="JP240" s="759">
        <f t="shared" si="2017"/>
        <v>0</v>
      </c>
      <c r="JQ240" s="759">
        <f t="shared" si="2017"/>
        <v>0</v>
      </c>
      <c r="JR240" s="759">
        <f t="shared" si="2017"/>
        <v>0</v>
      </c>
      <c r="JS240" s="759">
        <f t="shared" si="2017"/>
        <v>0</v>
      </c>
      <c r="JT240" s="759">
        <f t="shared" si="2017"/>
        <v>0</v>
      </c>
      <c r="JU240" s="759">
        <f t="shared" si="2017"/>
        <v>0</v>
      </c>
      <c r="JV240" s="482">
        <f t="shared" si="1849"/>
        <v>0</v>
      </c>
      <c r="JW240" s="772"/>
      <c r="JX240" s="759">
        <f t="shared" ref="JX240:KI240" si="2018">+JX97/$D$149</f>
        <v>0</v>
      </c>
      <c r="JY240" s="759">
        <f t="shared" si="2018"/>
        <v>0</v>
      </c>
      <c r="JZ240" s="759">
        <f t="shared" si="2018"/>
        <v>0</v>
      </c>
      <c r="KA240" s="759">
        <f t="shared" si="2018"/>
        <v>0</v>
      </c>
      <c r="KB240" s="759">
        <f t="shared" si="2018"/>
        <v>0</v>
      </c>
      <c r="KC240" s="759">
        <f t="shared" si="2018"/>
        <v>0</v>
      </c>
      <c r="KD240" s="759">
        <f t="shared" si="2018"/>
        <v>0</v>
      </c>
      <c r="KE240" s="759">
        <f t="shared" si="2018"/>
        <v>0</v>
      </c>
      <c r="KF240" s="759">
        <f t="shared" si="2018"/>
        <v>0</v>
      </c>
      <c r="KG240" s="759">
        <f t="shared" si="2018"/>
        <v>0</v>
      </c>
      <c r="KH240" s="759">
        <f t="shared" si="2018"/>
        <v>0</v>
      </c>
      <c r="KI240" s="759">
        <f t="shared" si="2018"/>
        <v>0</v>
      </c>
      <c r="KJ240" s="482">
        <f t="shared" si="1851"/>
        <v>0</v>
      </c>
      <c r="KK240" s="772"/>
      <c r="KL240" s="759">
        <f t="shared" ref="KL240:KW240" si="2019">+KL97/$D$149</f>
        <v>0</v>
      </c>
      <c r="KM240" s="759">
        <f t="shared" si="2019"/>
        <v>0</v>
      </c>
      <c r="KN240" s="759">
        <f t="shared" si="2019"/>
        <v>0</v>
      </c>
      <c r="KO240" s="759">
        <f t="shared" si="2019"/>
        <v>0</v>
      </c>
      <c r="KP240" s="759">
        <f t="shared" si="2019"/>
        <v>0</v>
      </c>
      <c r="KQ240" s="759">
        <f t="shared" si="2019"/>
        <v>0</v>
      </c>
      <c r="KR240" s="759">
        <f t="shared" si="2019"/>
        <v>0</v>
      </c>
      <c r="KS240" s="759">
        <f t="shared" si="2019"/>
        <v>0</v>
      </c>
      <c r="KT240" s="759">
        <f t="shared" si="2019"/>
        <v>0</v>
      </c>
      <c r="KU240" s="759">
        <f t="shared" si="2019"/>
        <v>0</v>
      </c>
      <c r="KV240" s="759">
        <f t="shared" si="2019"/>
        <v>0</v>
      </c>
      <c r="KW240" s="759">
        <f t="shared" si="2019"/>
        <v>0</v>
      </c>
      <c r="KX240" s="482">
        <f t="shared" si="1853"/>
        <v>0</v>
      </c>
      <c r="KY240" s="772"/>
      <c r="KZ240" s="759">
        <f t="shared" ref="KZ240:LK240" si="2020">+KZ97/$D$149</f>
        <v>0</v>
      </c>
      <c r="LA240" s="759">
        <f t="shared" si="2020"/>
        <v>0</v>
      </c>
      <c r="LB240" s="759">
        <f t="shared" si="2020"/>
        <v>0</v>
      </c>
      <c r="LC240" s="759">
        <f t="shared" si="2020"/>
        <v>0</v>
      </c>
      <c r="LD240" s="759">
        <f t="shared" si="2020"/>
        <v>0</v>
      </c>
      <c r="LE240" s="759">
        <f t="shared" si="2020"/>
        <v>0</v>
      </c>
      <c r="LF240" s="759">
        <f t="shared" si="2020"/>
        <v>0</v>
      </c>
      <c r="LG240" s="759">
        <f t="shared" si="2020"/>
        <v>0</v>
      </c>
      <c r="LH240" s="759">
        <f t="shared" si="2020"/>
        <v>0</v>
      </c>
      <c r="LI240" s="759">
        <f t="shared" si="2020"/>
        <v>0</v>
      </c>
      <c r="LJ240" s="759">
        <f t="shared" si="2020"/>
        <v>0</v>
      </c>
      <c r="LK240" s="759">
        <f t="shared" si="2020"/>
        <v>0</v>
      </c>
      <c r="LL240" s="482">
        <f t="shared" si="1855"/>
        <v>0</v>
      </c>
      <c r="LM240" s="772"/>
      <c r="LN240" s="759">
        <v>0</v>
      </c>
      <c r="LO240" s="764">
        <v>0</v>
      </c>
      <c r="LP240" s="763">
        <v>0</v>
      </c>
      <c r="LQ240" s="763">
        <v>0</v>
      </c>
      <c r="LR240" s="763">
        <v>0</v>
      </c>
      <c r="LS240" s="763">
        <v>0</v>
      </c>
      <c r="LT240" s="763">
        <v>0</v>
      </c>
      <c r="LU240" s="763">
        <v>0</v>
      </c>
      <c r="LV240" s="763">
        <v>0</v>
      </c>
      <c r="LW240" s="763">
        <v>0</v>
      </c>
      <c r="LX240" s="763">
        <v>0</v>
      </c>
      <c r="LY240" s="763">
        <v>0</v>
      </c>
      <c r="LZ240" s="482">
        <f t="shared" si="1856"/>
        <v>0</v>
      </c>
      <c r="MA240" s="772"/>
      <c r="MB240" s="765">
        <f t="shared" si="1857"/>
        <v>0</v>
      </c>
      <c r="MC240" s="765">
        <f t="shared" si="1857"/>
        <v>0</v>
      </c>
      <c r="MD240" s="765">
        <f t="shared" si="1857"/>
        <v>0</v>
      </c>
      <c r="ME240" s="765">
        <f t="shared" si="1857"/>
        <v>0</v>
      </c>
      <c r="MF240" s="765">
        <f t="shared" si="1857"/>
        <v>0</v>
      </c>
      <c r="MG240" s="765">
        <f t="shared" si="1857"/>
        <v>0</v>
      </c>
      <c r="MH240" s="765">
        <f t="shared" si="1857"/>
        <v>0</v>
      </c>
      <c r="MI240" s="765">
        <f t="shared" si="1857"/>
        <v>0</v>
      </c>
      <c r="MJ240" s="765">
        <f t="shared" si="1857"/>
        <v>0</v>
      </c>
      <c r="MK240" s="765">
        <f t="shared" si="1857"/>
        <v>0</v>
      </c>
      <c r="ML240" s="765">
        <f t="shared" si="1857"/>
        <v>0</v>
      </c>
      <c r="MM240" s="765">
        <f t="shared" si="1857"/>
        <v>0</v>
      </c>
      <c r="MN240" s="765">
        <f t="shared" si="1858"/>
        <v>0</v>
      </c>
    </row>
    <row r="241" spans="1:352" x14ac:dyDescent="0.25">
      <c r="A241" s="792"/>
      <c r="B241" s="394"/>
      <c r="C241" s="313"/>
      <c r="D241" s="781"/>
      <c r="E241" s="763"/>
      <c r="F241" s="763"/>
      <c r="G241" s="763"/>
      <c r="H241" s="763"/>
      <c r="I241" s="763"/>
      <c r="J241" s="763"/>
      <c r="K241" s="763"/>
      <c r="L241" s="763"/>
      <c r="M241" s="763"/>
      <c r="N241" s="763"/>
      <c r="O241" s="763"/>
      <c r="P241" s="765"/>
      <c r="Q241" s="761"/>
      <c r="R241" s="781"/>
      <c r="S241" s="763"/>
      <c r="T241" s="763"/>
      <c r="U241" s="763"/>
      <c r="V241" s="763"/>
      <c r="W241" s="763"/>
      <c r="X241" s="763"/>
      <c r="Y241" s="763"/>
      <c r="Z241" s="763"/>
      <c r="AA241" s="763"/>
      <c r="AB241" s="763"/>
      <c r="AC241" s="763"/>
      <c r="AD241" s="765"/>
      <c r="AE241" s="761"/>
      <c r="AF241" s="781"/>
      <c r="AG241" s="763"/>
      <c r="AH241" s="763"/>
      <c r="AI241" s="763"/>
      <c r="AJ241" s="763"/>
      <c r="AK241" s="763"/>
      <c r="AL241" s="763"/>
      <c r="AM241" s="763"/>
      <c r="AN241" s="763"/>
      <c r="AO241" s="763"/>
      <c r="AP241" s="763"/>
      <c r="AQ241" s="763"/>
      <c r="AR241" s="765"/>
      <c r="AS241" s="761"/>
      <c r="AT241" s="781"/>
      <c r="AU241" s="763"/>
      <c r="AV241" s="763"/>
      <c r="AW241" s="763"/>
      <c r="AX241" s="763"/>
      <c r="AY241" s="763"/>
      <c r="AZ241" s="763"/>
      <c r="BA241" s="763"/>
      <c r="BB241" s="763"/>
      <c r="BC241" s="763"/>
      <c r="BD241" s="763"/>
      <c r="BE241" s="763"/>
      <c r="BF241" s="765"/>
      <c r="BG241" s="474"/>
      <c r="BH241" s="781"/>
      <c r="BI241" s="763"/>
      <c r="BJ241" s="763"/>
      <c r="BK241" s="763"/>
      <c r="BL241" s="763"/>
      <c r="BM241" s="763"/>
      <c r="BN241" s="763"/>
      <c r="BO241" s="763"/>
      <c r="BP241" s="763"/>
      <c r="BQ241" s="763"/>
      <c r="BR241" s="763"/>
      <c r="BS241" s="763"/>
      <c r="BT241" s="765"/>
      <c r="BU241" s="761"/>
      <c r="BV241" s="781"/>
      <c r="BW241" s="763"/>
      <c r="BX241" s="763"/>
      <c r="BY241" s="763"/>
      <c r="BZ241" s="763"/>
      <c r="CA241" s="763"/>
      <c r="CB241" s="763"/>
      <c r="CC241" s="763"/>
      <c r="CD241" s="763"/>
      <c r="CE241" s="763"/>
      <c r="CF241" s="763"/>
      <c r="CG241" s="763"/>
      <c r="CH241" s="765"/>
      <c r="CI241" s="761"/>
      <c r="CJ241" s="781"/>
      <c r="CK241" s="763"/>
      <c r="CL241" s="763"/>
      <c r="CM241" s="763"/>
      <c r="CN241" s="763"/>
      <c r="CO241" s="763"/>
      <c r="CP241" s="763"/>
      <c r="CQ241" s="763"/>
      <c r="CR241" s="763"/>
      <c r="CS241" s="763"/>
      <c r="CT241" s="763"/>
      <c r="CU241" s="763"/>
      <c r="CV241" s="765"/>
      <c r="CW241" s="761"/>
      <c r="CX241" s="781"/>
      <c r="CY241" s="763"/>
      <c r="CZ241" s="763"/>
      <c r="DA241" s="763"/>
      <c r="DB241" s="763"/>
      <c r="DC241" s="763"/>
      <c r="DD241" s="763"/>
      <c r="DE241" s="763"/>
      <c r="DF241" s="763"/>
      <c r="DG241" s="763"/>
      <c r="DH241" s="763"/>
      <c r="DI241" s="763"/>
      <c r="DJ241" s="765"/>
      <c r="DK241" s="761"/>
      <c r="DL241" s="781"/>
      <c r="DM241" s="763"/>
      <c r="DN241" s="763"/>
      <c r="DO241" s="763"/>
      <c r="DP241" s="763"/>
      <c r="DQ241" s="763"/>
      <c r="DR241" s="763"/>
      <c r="DS241" s="763"/>
      <c r="DT241" s="763"/>
      <c r="DU241" s="763"/>
      <c r="DV241" s="763"/>
      <c r="DW241" s="763"/>
      <c r="DX241" s="765"/>
      <c r="DY241" s="761"/>
      <c r="DZ241" s="781"/>
      <c r="EA241" s="763"/>
      <c r="EB241" s="763"/>
      <c r="EC241" s="763"/>
      <c r="ED241" s="763"/>
      <c r="EE241" s="763"/>
      <c r="EF241" s="763"/>
      <c r="EG241" s="763"/>
      <c r="EH241" s="763"/>
      <c r="EI241" s="763"/>
      <c r="EJ241" s="763"/>
      <c r="EK241" s="763"/>
      <c r="EL241" s="765"/>
      <c r="EM241" s="761"/>
      <c r="EN241" s="781"/>
      <c r="EO241" s="763"/>
      <c r="EP241" s="763"/>
      <c r="EQ241" s="763"/>
      <c r="ER241" s="763"/>
      <c r="ES241" s="763"/>
      <c r="ET241" s="763"/>
      <c r="EU241" s="763"/>
      <c r="EV241" s="763"/>
      <c r="EW241" s="763"/>
      <c r="EX241" s="763"/>
      <c r="EY241" s="763"/>
      <c r="EZ241" s="765"/>
      <c r="FA241" s="761"/>
      <c r="FB241" s="781"/>
      <c r="FC241" s="763"/>
      <c r="FD241" s="763"/>
      <c r="FE241" s="763"/>
      <c r="FF241" s="763"/>
      <c r="FG241" s="763"/>
      <c r="FH241" s="763"/>
      <c r="FI241" s="763"/>
      <c r="FJ241" s="763"/>
      <c r="FK241" s="763"/>
      <c r="FL241" s="763"/>
      <c r="FM241" s="763"/>
      <c r="FN241" s="765"/>
      <c r="FO241" s="761"/>
      <c r="FP241" s="781"/>
      <c r="FQ241" s="763"/>
      <c r="FR241" s="763"/>
      <c r="FS241" s="763"/>
      <c r="FT241" s="763"/>
      <c r="FU241" s="763"/>
      <c r="FV241" s="763"/>
      <c r="FW241" s="763"/>
      <c r="FX241" s="763"/>
      <c r="FY241" s="763"/>
      <c r="FZ241" s="763"/>
      <c r="GA241" s="763"/>
      <c r="GB241" s="765"/>
      <c r="GC241" s="761"/>
      <c r="GD241" s="781"/>
      <c r="GE241" s="763"/>
      <c r="GF241" s="763"/>
      <c r="GG241" s="763"/>
      <c r="GH241" s="763"/>
      <c r="GI241" s="763"/>
      <c r="GJ241" s="763"/>
      <c r="GK241" s="763"/>
      <c r="GL241" s="763"/>
      <c r="GM241" s="763"/>
      <c r="GN241" s="763"/>
      <c r="GO241" s="763"/>
      <c r="GP241" s="765"/>
      <c r="GQ241" s="761"/>
      <c r="GR241" s="781"/>
      <c r="GS241" s="763"/>
      <c r="GT241" s="763"/>
      <c r="GU241" s="763"/>
      <c r="GV241" s="763"/>
      <c r="GW241" s="763"/>
      <c r="GX241" s="763"/>
      <c r="GY241" s="763"/>
      <c r="GZ241" s="763"/>
      <c r="HA241" s="763"/>
      <c r="HB241" s="763"/>
      <c r="HC241" s="763"/>
      <c r="HD241" s="765">
        <f t="shared" si="1920"/>
        <v>0</v>
      </c>
      <c r="HE241" s="761"/>
      <c r="HF241" s="781"/>
      <c r="HG241" s="763"/>
      <c r="HH241" s="763"/>
      <c r="HI241" s="763"/>
      <c r="HJ241" s="763"/>
      <c r="HK241" s="763"/>
      <c r="HL241" s="763"/>
      <c r="HM241" s="763"/>
      <c r="HN241" s="763"/>
      <c r="HO241" s="763"/>
      <c r="HP241" s="763"/>
      <c r="HQ241" s="763"/>
      <c r="HR241" s="765"/>
      <c r="HS241" s="761"/>
      <c r="HT241" s="781"/>
      <c r="HU241" s="763"/>
      <c r="HV241" s="763"/>
      <c r="HW241" s="763"/>
      <c r="HX241" s="763"/>
      <c r="HY241" s="763"/>
      <c r="HZ241" s="763"/>
      <c r="IA241" s="763"/>
      <c r="IB241" s="763"/>
      <c r="IC241" s="763"/>
      <c r="ID241" s="763"/>
      <c r="IE241" s="763"/>
      <c r="IF241" s="765"/>
      <c r="IG241" s="761"/>
      <c r="IH241" s="781"/>
      <c r="II241" s="763"/>
      <c r="IJ241" s="763"/>
      <c r="IK241" s="763"/>
      <c r="IL241" s="763"/>
      <c r="IM241" s="763"/>
      <c r="IN241" s="763"/>
      <c r="IO241" s="763"/>
      <c r="IP241" s="763"/>
      <c r="IQ241" s="763"/>
      <c r="IR241" s="763"/>
      <c r="IS241" s="763"/>
      <c r="IT241" s="765"/>
      <c r="IU241" s="761"/>
      <c r="IV241" s="781"/>
      <c r="IW241" s="763"/>
      <c r="IX241" s="763"/>
      <c r="IY241" s="763"/>
      <c r="IZ241" s="763"/>
      <c r="JA241" s="763"/>
      <c r="JB241" s="763"/>
      <c r="JC241" s="763"/>
      <c r="JD241" s="763"/>
      <c r="JE241" s="763"/>
      <c r="JF241" s="763"/>
      <c r="JG241" s="763"/>
      <c r="JH241" s="765"/>
      <c r="JI241" s="761"/>
      <c r="JJ241" s="781"/>
      <c r="JK241" s="763"/>
      <c r="JL241" s="763"/>
      <c r="JM241" s="763"/>
      <c r="JN241" s="763"/>
      <c r="JO241" s="763"/>
      <c r="JP241" s="763"/>
      <c r="JQ241" s="763"/>
      <c r="JR241" s="763"/>
      <c r="JS241" s="763"/>
      <c r="JT241" s="763"/>
      <c r="JU241" s="763"/>
      <c r="JV241" s="765"/>
      <c r="JW241" s="761"/>
      <c r="JX241" s="781"/>
      <c r="JY241" s="763"/>
      <c r="JZ241" s="763"/>
      <c r="KA241" s="763"/>
      <c r="KB241" s="763"/>
      <c r="KC241" s="763"/>
      <c r="KD241" s="763"/>
      <c r="KE241" s="763"/>
      <c r="KF241" s="763"/>
      <c r="KG241" s="763"/>
      <c r="KH241" s="763"/>
      <c r="KI241" s="763"/>
      <c r="KJ241" s="765"/>
      <c r="KK241" s="761"/>
      <c r="KL241" s="781"/>
      <c r="KM241" s="763"/>
      <c r="KN241" s="763"/>
      <c r="KO241" s="763"/>
      <c r="KP241" s="763"/>
      <c r="KQ241" s="763"/>
      <c r="KR241" s="763"/>
      <c r="KS241" s="763"/>
      <c r="KT241" s="763"/>
      <c r="KU241" s="763"/>
      <c r="KV241" s="763"/>
      <c r="KW241" s="763"/>
      <c r="KX241" s="765"/>
      <c r="KY241" s="761"/>
      <c r="KZ241" s="781"/>
      <c r="LA241" s="763"/>
      <c r="LB241" s="763"/>
      <c r="LC241" s="763"/>
      <c r="LD241" s="763"/>
      <c r="LE241" s="763"/>
      <c r="LF241" s="763"/>
      <c r="LG241" s="763"/>
      <c r="LH241" s="763"/>
      <c r="LI241" s="763"/>
      <c r="LJ241" s="763"/>
      <c r="LK241" s="763"/>
      <c r="LL241" s="765"/>
      <c r="LM241" s="761"/>
      <c r="LN241" s="781"/>
      <c r="LO241" s="763"/>
      <c r="LP241" s="763"/>
      <c r="LQ241" s="763"/>
      <c r="LR241" s="763"/>
      <c r="LS241" s="763"/>
      <c r="LT241" s="763"/>
      <c r="LU241" s="763"/>
      <c r="LV241" s="763"/>
      <c r="LW241" s="763"/>
      <c r="LX241" s="763"/>
      <c r="LY241" s="763"/>
      <c r="LZ241" s="765"/>
      <c r="MA241" s="761"/>
      <c r="MB241" s="765"/>
      <c r="MC241" s="765"/>
      <c r="MD241" s="765"/>
      <c r="ME241" s="765"/>
      <c r="MF241" s="765"/>
      <c r="MG241" s="765"/>
      <c r="MH241" s="765"/>
      <c r="MI241" s="765"/>
      <c r="MJ241" s="765"/>
      <c r="MK241" s="765"/>
      <c r="ML241" s="765"/>
      <c r="MM241" s="765"/>
      <c r="MN241" s="765"/>
    </row>
    <row r="242" spans="1:352" x14ac:dyDescent="0.3">
      <c r="A242" s="792"/>
      <c r="B242" s="398" t="s">
        <v>189</v>
      </c>
      <c r="C242" s="313"/>
      <c r="D242" s="779">
        <f>SUM(D233:D241)</f>
        <v>4271.6967409133576</v>
      </c>
      <c r="E242" s="780">
        <f t="shared" ref="E242:O242" si="2021">SUM(E233:E241)</f>
        <v>4306.1102188120203</v>
      </c>
      <c r="F242" s="780">
        <f t="shared" si="2021"/>
        <v>4073.8531826324379</v>
      </c>
      <c r="G242" s="780">
        <f t="shared" si="2021"/>
        <v>4047.9297866733236</v>
      </c>
      <c r="H242" s="780">
        <f t="shared" si="2021"/>
        <v>4076.1390579012341</v>
      </c>
      <c r="I242" s="780">
        <f t="shared" si="2021"/>
        <v>4015.1094756838534</v>
      </c>
      <c r="J242" s="780">
        <f t="shared" si="2021"/>
        <v>3937.5769749651035</v>
      </c>
      <c r="K242" s="780">
        <f t="shared" si="2021"/>
        <v>3967.5121624095163</v>
      </c>
      <c r="L242" s="780">
        <f t="shared" si="2021"/>
        <v>3964.0488933475226</v>
      </c>
      <c r="M242" s="780">
        <f t="shared" si="2021"/>
        <v>3730.3945863355516</v>
      </c>
      <c r="N242" s="780">
        <f t="shared" si="2021"/>
        <v>3455.6155821876405</v>
      </c>
      <c r="O242" s="780">
        <f t="shared" si="2021"/>
        <v>3444.6209912506938</v>
      </c>
      <c r="P242" s="782"/>
      <c r="Q242" s="475"/>
      <c r="R242" s="779">
        <f>SUM(R233:R241)</f>
        <v>441.89966285310601</v>
      </c>
      <c r="S242" s="780">
        <f t="shared" ref="S242:AC242" si="2022">SUM(S233:S241)</f>
        <v>445.45967780814004</v>
      </c>
      <c r="T242" s="780">
        <f t="shared" si="2022"/>
        <v>421.43308785852804</v>
      </c>
      <c r="U242" s="780">
        <f t="shared" si="2022"/>
        <v>418.75135724206797</v>
      </c>
      <c r="V242" s="780">
        <f t="shared" si="2022"/>
        <v>421.66955771392071</v>
      </c>
      <c r="W242" s="780">
        <f t="shared" si="2022"/>
        <v>415.35615265695031</v>
      </c>
      <c r="X242" s="780">
        <f t="shared" si="2022"/>
        <v>407.33554913432101</v>
      </c>
      <c r="Y242" s="780">
        <f t="shared" si="2022"/>
        <v>410.43229266305337</v>
      </c>
      <c r="Z242" s="780">
        <f t="shared" si="2022"/>
        <v>410.07402344974372</v>
      </c>
      <c r="AA242" s="780">
        <f t="shared" si="2022"/>
        <v>385.90288824160876</v>
      </c>
      <c r="AB242" s="780">
        <f t="shared" si="2022"/>
        <v>357.47747401941109</v>
      </c>
      <c r="AC242" s="780">
        <f t="shared" si="2022"/>
        <v>356.34010254317519</v>
      </c>
      <c r="AD242" s="782">
        <f>+SUBTOTAL(9,R242:AC242)</f>
        <v>4892.1318261840261</v>
      </c>
      <c r="AE242" s="475"/>
      <c r="AF242" s="779">
        <f>SUM(AF233:AF241)</f>
        <v>441.89966285310601</v>
      </c>
      <c r="AG242" s="780">
        <f t="shared" ref="AG242:AQ242" si="2023">SUM(AG233:AG241)</f>
        <v>445.45967780814004</v>
      </c>
      <c r="AH242" s="780">
        <f t="shared" si="2023"/>
        <v>421.43308785852804</v>
      </c>
      <c r="AI242" s="780">
        <f t="shared" si="2023"/>
        <v>418.75135724206797</v>
      </c>
      <c r="AJ242" s="780">
        <f t="shared" si="2023"/>
        <v>421.66955771392071</v>
      </c>
      <c r="AK242" s="780">
        <f t="shared" si="2023"/>
        <v>415.35615265695031</v>
      </c>
      <c r="AL242" s="780">
        <f t="shared" si="2023"/>
        <v>407.33554913432101</v>
      </c>
      <c r="AM242" s="780">
        <f t="shared" si="2023"/>
        <v>410.43229266305337</v>
      </c>
      <c r="AN242" s="780">
        <f t="shared" si="2023"/>
        <v>410.07402344974372</v>
      </c>
      <c r="AO242" s="780">
        <f t="shared" si="2023"/>
        <v>385.90288824160876</v>
      </c>
      <c r="AP242" s="780">
        <f t="shared" si="2023"/>
        <v>357.47747401941109</v>
      </c>
      <c r="AQ242" s="780">
        <f t="shared" si="2023"/>
        <v>356.34010254317519</v>
      </c>
      <c r="AR242" s="782">
        <f>+SUBTOTAL(9,AF242:AQ242)</f>
        <v>4892.1318261840261</v>
      </c>
      <c r="AS242" s="761"/>
      <c r="AT242" s="779">
        <f>SUM(AT233:AT241)</f>
        <v>294.59977523540397</v>
      </c>
      <c r="AU242" s="780">
        <f t="shared" ref="AU242:BE242" si="2024">SUM(AU233:AU241)</f>
        <v>296.97311853876005</v>
      </c>
      <c r="AV242" s="780">
        <f t="shared" si="2024"/>
        <v>280.95539190568536</v>
      </c>
      <c r="AW242" s="780">
        <f t="shared" si="2024"/>
        <v>279.16757149471198</v>
      </c>
      <c r="AX242" s="780">
        <f t="shared" si="2024"/>
        <v>281.11303847594718</v>
      </c>
      <c r="AY242" s="780">
        <f t="shared" si="2024"/>
        <v>276.90410177130025</v>
      </c>
      <c r="AZ242" s="780">
        <f t="shared" si="2024"/>
        <v>271.55703275621403</v>
      </c>
      <c r="BA242" s="780">
        <f t="shared" si="2024"/>
        <v>273.62152844203558</v>
      </c>
      <c r="BB242" s="780">
        <f t="shared" si="2024"/>
        <v>273.38268229982913</v>
      </c>
      <c r="BC242" s="780">
        <f t="shared" si="2024"/>
        <v>257.26859216107255</v>
      </c>
      <c r="BD242" s="780">
        <f t="shared" si="2024"/>
        <v>238.31831601294073</v>
      </c>
      <c r="BE242" s="780">
        <f t="shared" si="2024"/>
        <v>237.56006836211682</v>
      </c>
      <c r="BF242" s="782">
        <f>+SUBTOTAL(9,AT242:BE242)</f>
        <v>3261.4212174560175</v>
      </c>
      <c r="BG242" s="474"/>
      <c r="BH242" s="779">
        <f>SUM(BH233:BH241)</f>
        <v>2209.4983142655301</v>
      </c>
      <c r="BI242" s="780">
        <f t="shared" ref="BI242:BS242" si="2025">SUM(BI233:BI241)</f>
        <v>2227.2983890407004</v>
      </c>
      <c r="BJ242" s="780">
        <f t="shared" si="2025"/>
        <v>2107.1654392926407</v>
      </c>
      <c r="BK242" s="780">
        <f t="shared" si="2025"/>
        <v>2093.7567862103401</v>
      </c>
      <c r="BL242" s="780">
        <f t="shared" si="2025"/>
        <v>2108.3477885696038</v>
      </c>
      <c r="BM242" s="780">
        <f t="shared" si="2025"/>
        <v>2076.7807632847516</v>
      </c>
      <c r="BN242" s="780">
        <f t="shared" si="2025"/>
        <v>2036.6777456716052</v>
      </c>
      <c r="BO242" s="780">
        <f t="shared" si="2025"/>
        <v>2052.1614633152667</v>
      </c>
      <c r="BP242" s="780">
        <f t="shared" si="2025"/>
        <v>2050.3701172487181</v>
      </c>
      <c r="BQ242" s="780">
        <f t="shared" si="2025"/>
        <v>1929.5144412080438</v>
      </c>
      <c r="BR242" s="780">
        <f t="shared" si="2025"/>
        <v>1787.3873700970555</v>
      </c>
      <c r="BS242" s="780">
        <f t="shared" si="2025"/>
        <v>1781.7005127158761</v>
      </c>
      <c r="BT242" s="782">
        <f>+SUBTOTAL(9,BH242:BS242)</f>
        <v>24460.659130920132</v>
      </c>
      <c r="BU242" s="761"/>
      <c r="BV242" s="779">
        <f>SUM(BV233:BV241)</f>
        <v>147.29988761770198</v>
      </c>
      <c r="BW242" s="780">
        <f t="shared" ref="BW242:CG242" si="2026">SUM(BW233:BW241)</f>
        <v>148.48655926938002</v>
      </c>
      <c r="BX242" s="780">
        <f t="shared" si="2026"/>
        <v>140.47769595284268</v>
      </c>
      <c r="BY242" s="780">
        <f t="shared" si="2026"/>
        <v>139.58378574735599</v>
      </c>
      <c r="BZ242" s="780">
        <f t="shared" si="2026"/>
        <v>140.55651923797359</v>
      </c>
      <c r="CA242" s="780">
        <f t="shared" si="2026"/>
        <v>138.45205088565012</v>
      </c>
      <c r="CB242" s="780">
        <f t="shared" si="2026"/>
        <v>135.77851637810701</v>
      </c>
      <c r="CC242" s="780">
        <f t="shared" si="2026"/>
        <v>136.81076422101779</v>
      </c>
      <c r="CD242" s="780">
        <f t="shared" si="2026"/>
        <v>136.69134114991456</v>
      </c>
      <c r="CE242" s="780">
        <f t="shared" si="2026"/>
        <v>128.63429608053627</v>
      </c>
      <c r="CF242" s="780">
        <f t="shared" si="2026"/>
        <v>119.15915800647036</v>
      </c>
      <c r="CG242" s="780">
        <f t="shared" si="2026"/>
        <v>118.78003418105841</v>
      </c>
      <c r="CH242" s="782">
        <f>+SUBTOTAL(9,BV242:CG242)</f>
        <v>1630.7106087280088</v>
      </c>
      <c r="CI242" s="475"/>
      <c r="CJ242" s="779">
        <f>SUM(CJ233:CJ241)</f>
        <v>1620.2987637947219</v>
      </c>
      <c r="CK242" s="780">
        <f t="shared" ref="CK242:CU242" si="2027">SUM(CK233:CK241)</f>
        <v>1633.3521519631804</v>
      </c>
      <c r="CL242" s="780">
        <f t="shared" si="2027"/>
        <v>1545.2546554812695</v>
      </c>
      <c r="CM242" s="780">
        <f t="shared" si="2027"/>
        <v>1535.4216432209159</v>
      </c>
      <c r="CN242" s="780">
        <f t="shared" si="2027"/>
        <v>1546.1217116177095</v>
      </c>
      <c r="CO242" s="780">
        <f t="shared" si="2027"/>
        <v>1522.9725597421514</v>
      </c>
      <c r="CP242" s="780">
        <f t="shared" si="2027"/>
        <v>1493.563680159177</v>
      </c>
      <c r="CQ242" s="780">
        <f t="shared" si="2027"/>
        <v>1504.9184064311958</v>
      </c>
      <c r="CR242" s="780">
        <f t="shared" si="2027"/>
        <v>1503.6047526490602</v>
      </c>
      <c r="CS242" s="780">
        <f t="shared" si="2027"/>
        <v>1414.9772568858989</v>
      </c>
      <c r="CT242" s="780">
        <f t="shared" si="2027"/>
        <v>1310.7507380711741</v>
      </c>
      <c r="CU242" s="780">
        <f t="shared" si="2027"/>
        <v>1306.5803759916425</v>
      </c>
      <c r="CV242" s="782">
        <f>+SUBTOTAL(9,CJ242:CU242)</f>
        <v>17937.816696008096</v>
      </c>
      <c r="CW242" s="475"/>
      <c r="CX242" s="779">
        <f>SUM(CX233:CX241)</f>
        <v>4124.396853295656</v>
      </c>
      <c r="CY242" s="780">
        <f t="shared" ref="CY242:DI242" si="2028">SUM(CY233:CY241)</f>
        <v>4157.6236595426408</v>
      </c>
      <c r="CZ242" s="780">
        <f t="shared" si="2028"/>
        <v>3933.3754866795953</v>
      </c>
      <c r="DA242" s="780">
        <f t="shared" si="2028"/>
        <v>3908.3460009259679</v>
      </c>
      <c r="DB242" s="780">
        <f t="shared" si="2028"/>
        <v>3935.5825386632605</v>
      </c>
      <c r="DC242" s="780">
        <f t="shared" si="2028"/>
        <v>3876.6574247982035</v>
      </c>
      <c r="DD242" s="780">
        <f t="shared" si="2028"/>
        <v>3801.7984585869963</v>
      </c>
      <c r="DE242" s="780">
        <f t="shared" si="2028"/>
        <v>3830.7013981884979</v>
      </c>
      <c r="DF242" s="780">
        <f t="shared" si="2028"/>
        <v>3827.3575521976077</v>
      </c>
      <c r="DG242" s="780">
        <f t="shared" si="2028"/>
        <v>3601.7602902550152</v>
      </c>
      <c r="DH242" s="780">
        <f t="shared" si="2028"/>
        <v>3336.4564241811709</v>
      </c>
      <c r="DI242" s="780">
        <f t="shared" si="2028"/>
        <v>3325.8409570696354</v>
      </c>
      <c r="DJ242" s="782">
        <f>+SUBTOTAL(9,CX242:DI242)</f>
        <v>45659.897044384248</v>
      </c>
      <c r="DK242" s="475"/>
      <c r="DL242" s="779">
        <f>SUM(DL233:DL241)</f>
        <v>4124.396853295656</v>
      </c>
      <c r="DM242" s="780">
        <f t="shared" ref="DM242:DW242" si="2029">SUM(DM233:DM241)</f>
        <v>4157.6236595426408</v>
      </c>
      <c r="DN242" s="780">
        <f t="shared" si="2029"/>
        <v>3933.3754866795953</v>
      </c>
      <c r="DO242" s="780">
        <f t="shared" si="2029"/>
        <v>3908.3460009259679</v>
      </c>
      <c r="DP242" s="780">
        <f t="shared" si="2029"/>
        <v>3935.5825386632605</v>
      </c>
      <c r="DQ242" s="780">
        <f t="shared" si="2029"/>
        <v>3876.6574247982035</v>
      </c>
      <c r="DR242" s="780">
        <f t="shared" si="2029"/>
        <v>3801.7984585869963</v>
      </c>
      <c r="DS242" s="780">
        <f t="shared" si="2029"/>
        <v>3830.7013981884979</v>
      </c>
      <c r="DT242" s="780">
        <f t="shared" si="2029"/>
        <v>3827.3575521976077</v>
      </c>
      <c r="DU242" s="780">
        <f t="shared" si="2029"/>
        <v>3601.7602902550152</v>
      </c>
      <c r="DV242" s="780">
        <f t="shared" si="2029"/>
        <v>3336.4564241811709</v>
      </c>
      <c r="DW242" s="780">
        <f t="shared" si="2029"/>
        <v>3325.8409570696354</v>
      </c>
      <c r="DX242" s="782">
        <f>+SUBTOTAL(9,DL242:DW242)</f>
        <v>45659.897044384248</v>
      </c>
      <c r="DY242" s="475"/>
      <c r="DZ242" s="779">
        <f>SUM(DZ233:DZ241)</f>
        <v>147.29988761770198</v>
      </c>
      <c r="EA242" s="780">
        <f t="shared" ref="EA242:EK242" si="2030">SUM(EA233:EA241)</f>
        <v>148.48655926938002</v>
      </c>
      <c r="EB242" s="780">
        <f t="shared" si="2030"/>
        <v>140.47769595284268</v>
      </c>
      <c r="EC242" s="780">
        <f t="shared" si="2030"/>
        <v>139.58378574735599</v>
      </c>
      <c r="ED242" s="780">
        <f t="shared" si="2030"/>
        <v>140.55651923797359</v>
      </c>
      <c r="EE242" s="780">
        <f t="shared" si="2030"/>
        <v>138.45205088565012</v>
      </c>
      <c r="EF242" s="780">
        <f t="shared" si="2030"/>
        <v>135.77851637810701</v>
      </c>
      <c r="EG242" s="780">
        <f t="shared" si="2030"/>
        <v>136.81076422101779</v>
      </c>
      <c r="EH242" s="780">
        <f t="shared" si="2030"/>
        <v>136.69134114991456</v>
      </c>
      <c r="EI242" s="780">
        <f t="shared" si="2030"/>
        <v>128.63429608053627</v>
      </c>
      <c r="EJ242" s="780">
        <f t="shared" si="2030"/>
        <v>119.15915800647036</v>
      </c>
      <c r="EK242" s="780">
        <f t="shared" si="2030"/>
        <v>118.78003418105841</v>
      </c>
      <c r="EL242" s="782">
        <f>+SUBTOTAL(9,DZ242:EK242)</f>
        <v>1630.7106087280088</v>
      </c>
      <c r="EM242" s="475"/>
      <c r="EN242" s="779">
        <f>SUM(EN233:EN241)</f>
        <v>294.59977523540397</v>
      </c>
      <c r="EO242" s="780">
        <f t="shared" ref="EO242:EY242" si="2031">SUM(EO233:EO241)</f>
        <v>296.97311853876005</v>
      </c>
      <c r="EP242" s="780">
        <f t="shared" si="2031"/>
        <v>280.95539190568536</v>
      </c>
      <c r="EQ242" s="780">
        <f t="shared" si="2031"/>
        <v>279.16757149471198</v>
      </c>
      <c r="ER242" s="780">
        <f t="shared" si="2031"/>
        <v>281.11303847594718</v>
      </c>
      <c r="ES242" s="780">
        <f t="shared" si="2031"/>
        <v>276.90410177130025</v>
      </c>
      <c r="ET242" s="780">
        <f t="shared" si="2031"/>
        <v>271.55703275621403</v>
      </c>
      <c r="EU242" s="780">
        <f t="shared" si="2031"/>
        <v>273.62152844203558</v>
      </c>
      <c r="EV242" s="780">
        <f t="shared" si="2031"/>
        <v>273.38268229982913</v>
      </c>
      <c r="EW242" s="780">
        <f t="shared" si="2031"/>
        <v>257.26859216107255</v>
      </c>
      <c r="EX242" s="780">
        <f t="shared" si="2031"/>
        <v>238.31831601294073</v>
      </c>
      <c r="EY242" s="780">
        <f t="shared" si="2031"/>
        <v>237.56006836211682</v>
      </c>
      <c r="EZ242" s="782">
        <f>+SUBTOTAL(9,EN242:EY242)</f>
        <v>3261.4212174560175</v>
      </c>
      <c r="FA242" s="475"/>
      <c r="FB242" s="779">
        <f>SUM(FB233:FB241)</f>
        <v>147.29988761770198</v>
      </c>
      <c r="FC242" s="780">
        <f t="shared" ref="FC242:FM242" si="2032">SUM(FC233:FC241)</f>
        <v>148.48655926938002</v>
      </c>
      <c r="FD242" s="780">
        <f t="shared" si="2032"/>
        <v>140.47769595284268</v>
      </c>
      <c r="FE242" s="780">
        <f t="shared" si="2032"/>
        <v>139.58378574735599</v>
      </c>
      <c r="FF242" s="780">
        <f t="shared" si="2032"/>
        <v>140.55651923797359</v>
      </c>
      <c r="FG242" s="780">
        <f t="shared" si="2032"/>
        <v>138.45205088565012</v>
      </c>
      <c r="FH242" s="780">
        <f t="shared" si="2032"/>
        <v>135.77851637810701</v>
      </c>
      <c r="FI242" s="780">
        <f t="shared" si="2032"/>
        <v>136.81076422101779</v>
      </c>
      <c r="FJ242" s="780">
        <f t="shared" si="2032"/>
        <v>136.69134114991456</v>
      </c>
      <c r="FK242" s="780">
        <f t="shared" si="2032"/>
        <v>128.63429608053627</v>
      </c>
      <c r="FL242" s="780">
        <f t="shared" si="2032"/>
        <v>119.15915800647036</v>
      </c>
      <c r="FM242" s="780">
        <f t="shared" si="2032"/>
        <v>118.78003418105841</v>
      </c>
      <c r="FN242" s="782">
        <f>+SUBTOTAL(9,FB242:FM242)</f>
        <v>1630.7106087280088</v>
      </c>
      <c r="FO242" s="475"/>
      <c r="FP242" s="779">
        <f>SUM(FP233:FP241)</f>
        <v>1031.099213323914</v>
      </c>
      <c r="FQ242" s="780">
        <f t="shared" ref="FQ242:GA242" si="2033">SUM(FQ233:FQ241)</f>
        <v>1039.4059148856602</v>
      </c>
      <c r="FR242" s="780">
        <f t="shared" si="2033"/>
        <v>983.34387166989882</v>
      </c>
      <c r="FS242" s="780">
        <f t="shared" si="2033"/>
        <v>977.08650023149198</v>
      </c>
      <c r="FT242" s="780">
        <f t="shared" si="2033"/>
        <v>983.89563466581512</v>
      </c>
      <c r="FU242" s="780">
        <f t="shared" si="2033"/>
        <v>969.16435619955087</v>
      </c>
      <c r="FV242" s="780">
        <f t="shared" si="2033"/>
        <v>950.44961464674907</v>
      </c>
      <c r="FW242" s="780">
        <f t="shared" si="2033"/>
        <v>957.67534954712448</v>
      </c>
      <c r="FX242" s="780">
        <f t="shared" si="2033"/>
        <v>956.83938804940192</v>
      </c>
      <c r="FY242" s="780">
        <f t="shared" si="2033"/>
        <v>900.4400725637538</v>
      </c>
      <c r="FZ242" s="780">
        <f t="shared" si="2033"/>
        <v>834.11410604529271</v>
      </c>
      <c r="GA242" s="780">
        <f t="shared" si="2033"/>
        <v>831.46023926740884</v>
      </c>
      <c r="GB242" s="782">
        <f>+SUBTOTAL(9,FP242:GA242)</f>
        <v>11414.974261096062</v>
      </c>
      <c r="GC242" s="475"/>
      <c r="GD242" s="779">
        <f>SUM(GD233:GD241)</f>
        <v>147.29988761770198</v>
      </c>
      <c r="GE242" s="780">
        <f t="shared" ref="GE242:GO242" si="2034">SUM(GE233:GE241)</f>
        <v>148.48655926938002</v>
      </c>
      <c r="GF242" s="780">
        <f t="shared" si="2034"/>
        <v>140.47769595284268</v>
      </c>
      <c r="GG242" s="780">
        <f t="shared" si="2034"/>
        <v>139.58378574735599</v>
      </c>
      <c r="GH242" s="780">
        <f t="shared" si="2034"/>
        <v>140.55651923797359</v>
      </c>
      <c r="GI242" s="780">
        <f t="shared" si="2034"/>
        <v>138.45205088565012</v>
      </c>
      <c r="GJ242" s="780">
        <f t="shared" si="2034"/>
        <v>135.77851637810701</v>
      </c>
      <c r="GK242" s="780">
        <f t="shared" si="2034"/>
        <v>136.81076422101779</v>
      </c>
      <c r="GL242" s="780">
        <f t="shared" si="2034"/>
        <v>136.69134114991456</v>
      </c>
      <c r="GM242" s="780">
        <f t="shared" si="2034"/>
        <v>128.63429608053627</v>
      </c>
      <c r="GN242" s="780">
        <f t="shared" si="2034"/>
        <v>119.15915800647036</v>
      </c>
      <c r="GO242" s="780">
        <f t="shared" si="2034"/>
        <v>118.78003418105841</v>
      </c>
      <c r="GP242" s="782">
        <f>+SUBTOTAL(9,GD242:GO242)</f>
        <v>1630.7106087280088</v>
      </c>
      <c r="GQ242" s="475"/>
      <c r="GR242" s="779">
        <f>SUM(GR233:GR241)</f>
        <v>0</v>
      </c>
      <c r="GS242" s="780">
        <f t="shared" ref="GS242:HC242" si="2035">SUM(GS233:GS241)</f>
        <v>0</v>
      </c>
      <c r="GT242" s="780">
        <f t="shared" si="2035"/>
        <v>15247.999992005964</v>
      </c>
      <c r="GU242" s="780">
        <f t="shared" si="2035"/>
        <v>15247.999992005964</v>
      </c>
      <c r="GV242" s="780">
        <f t="shared" si="2035"/>
        <v>15247.999992005964</v>
      </c>
      <c r="GW242" s="780">
        <f t="shared" si="2035"/>
        <v>15247.999992005964</v>
      </c>
      <c r="GX242" s="780">
        <f t="shared" si="2035"/>
        <v>15247.999992005964</v>
      </c>
      <c r="GY242" s="780">
        <f t="shared" si="2035"/>
        <v>15247.999992005964</v>
      </c>
      <c r="GZ242" s="780">
        <f t="shared" si="2035"/>
        <v>15247.999992005964</v>
      </c>
      <c r="HA242" s="780">
        <f t="shared" si="2035"/>
        <v>15247.999992005964</v>
      </c>
      <c r="HB242" s="780">
        <f t="shared" si="2035"/>
        <v>15247.999992005964</v>
      </c>
      <c r="HC242" s="780">
        <f t="shared" si="2035"/>
        <v>15247.999992005964</v>
      </c>
      <c r="HD242" s="782">
        <f t="shared" si="1920"/>
        <v>0</v>
      </c>
      <c r="HE242" s="475"/>
      <c r="HF242" s="779">
        <f>SUM(HF233:HF241)</f>
        <v>589.19955047080794</v>
      </c>
      <c r="HG242" s="780">
        <f t="shared" ref="HG242:HQ242" si="2036">SUM(HG233:HG241)</f>
        <v>593.9462370775201</v>
      </c>
      <c r="HH242" s="780">
        <f t="shared" si="2036"/>
        <v>561.91078381137072</v>
      </c>
      <c r="HI242" s="780">
        <f t="shared" si="2036"/>
        <v>558.33514298942396</v>
      </c>
      <c r="HJ242" s="780">
        <f t="shared" si="2036"/>
        <v>562.22607695189436</v>
      </c>
      <c r="HK242" s="780">
        <f t="shared" si="2036"/>
        <v>553.80820354260049</v>
      </c>
      <c r="HL242" s="780">
        <f t="shared" si="2036"/>
        <v>543.11406551242806</v>
      </c>
      <c r="HM242" s="780">
        <f t="shared" si="2036"/>
        <v>547.24305688407117</v>
      </c>
      <c r="HN242" s="780">
        <f t="shared" si="2036"/>
        <v>546.76536459965826</v>
      </c>
      <c r="HO242" s="780">
        <f t="shared" si="2036"/>
        <v>514.53718432214509</v>
      </c>
      <c r="HP242" s="780">
        <f t="shared" si="2036"/>
        <v>476.63663202588145</v>
      </c>
      <c r="HQ242" s="780">
        <f t="shared" si="2036"/>
        <v>475.12013672423365</v>
      </c>
      <c r="HR242" s="782">
        <f>+SUBTOTAL(9,HF242:HQ242)</f>
        <v>6522.8424349120351</v>
      </c>
      <c r="HS242" s="475"/>
      <c r="HT242" s="779">
        <f>SUM(HT233:HT241)</f>
        <v>147.29988761770198</v>
      </c>
      <c r="HU242" s="780">
        <f t="shared" ref="HU242:IE242" si="2037">SUM(HU233:HU241)</f>
        <v>148.48655926938002</v>
      </c>
      <c r="HV242" s="780">
        <f t="shared" si="2037"/>
        <v>140.47769595284268</v>
      </c>
      <c r="HW242" s="780">
        <f t="shared" si="2037"/>
        <v>139.58378574735599</v>
      </c>
      <c r="HX242" s="780">
        <f t="shared" si="2037"/>
        <v>140.55651923797359</v>
      </c>
      <c r="HY242" s="780">
        <f t="shared" si="2037"/>
        <v>138.45205088565012</v>
      </c>
      <c r="HZ242" s="780">
        <f t="shared" si="2037"/>
        <v>135.77851637810701</v>
      </c>
      <c r="IA242" s="780">
        <f t="shared" si="2037"/>
        <v>136.81076422101779</v>
      </c>
      <c r="IB242" s="780">
        <f t="shared" si="2037"/>
        <v>136.69134114991456</v>
      </c>
      <c r="IC242" s="780">
        <f t="shared" si="2037"/>
        <v>128.63429608053627</v>
      </c>
      <c r="ID242" s="780">
        <f t="shared" si="2037"/>
        <v>119.15915800647036</v>
      </c>
      <c r="IE242" s="780">
        <f t="shared" si="2037"/>
        <v>118.78003418105841</v>
      </c>
      <c r="IF242" s="782">
        <f>+SUBTOTAL(9,HT242:IE242)</f>
        <v>1630.7106087280088</v>
      </c>
      <c r="IG242" s="475"/>
      <c r="IH242" s="779">
        <f>SUM(IH233:IH241)</f>
        <v>147.29988761770198</v>
      </c>
      <c r="II242" s="780">
        <f t="shared" ref="II242:IS242" si="2038">SUM(II233:II241)</f>
        <v>148.48655926938002</v>
      </c>
      <c r="IJ242" s="780">
        <f t="shared" si="2038"/>
        <v>140.47769595284268</v>
      </c>
      <c r="IK242" s="780">
        <f t="shared" si="2038"/>
        <v>139.58378574735599</v>
      </c>
      <c r="IL242" s="780">
        <f t="shared" si="2038"/>
        <v>140.55651923797359</v>
      </c>
      <c r="IM242" s="780">
        <f t="shared" si="2038"/>
        <v>138.45205088565012</v>
      </c>
      <c r="IN242" s="780">
        <f t="shared" si="2038"/>
        <v>135.77851637810701</v>
      </c>
      <c r="IO242" s="780">
        <f t="shared" si="2038"/>
        <v>136.81076422101779</v>
      </c>
      <c r="IP242" s="780">
        <f t="shared" si="2038"/>
        <v>136.69134114991456</v>
      </c>
      <c r="IQ242" s="780">
        <f t="shared" si="2038"/>
        <v>128.63429608053627</v>
      </c>
      <c r="IR242" s="780">
        <f t="shared" si="2038"/>
        <v>119.15915800647036</v>
      </c>
      <c r="IS242" s="780">
        <f t="shared" si="2038"/>
        <v>118.78003418105841</v>
      </c>
      <c r="IT242" s="782">
        <f>+SUBTOTAL(9,IH242:IS242)</f>
        <v>1630.7106087280088</v>
      </c>
      <c r="IU242" s="475"/>
      <c r="IV242" s="779">
        <f>SUM(IV233:IV241)</f>
        <v>1031.099213323914</v>
      </c>
      <c r="IW242" s="780">
        <f t="shared" ref="IW242:JG242" si="2039">SUM(IW233:IW241)</f>
        <v>1039.4059148856602</v>
      </c>
      <c r="IX242" s="780">
        <f t="shared" si="2039"/>
        <v>983.34387166989882</v>
      </c>
      <c r="IY242" s="780">
        <f t="shared" si="2039"/>
        <v>977.08650023149198</v>
      </c>
      <c r="IZ242" s="780">
        <f t="shared" si="2039"/>
        <v>983.89563466581512</v>
      </c>
      <c r="JA242" s="780">
        <f t="shared" si="2039"/>
        <v>969.16435619955087</v>
      </c>
      <c r="JB242" s="780">
        <f t="shared" si="2039"/>
        <v>950.44961464674907</v>
      </c>
      <c r="JC242" s="780">
        <f t="shared" si="2039"/>
        <v>957.67534954712448</v>
      </c>
      <c r="JD242" s="780">
        <f t="shared" si="2039"/>
        <v>956.83938804940192</v>
      </c>
      <c r="JE242" s="780">
        <f t="shared" si="2039"/>
        <v>900.4400725637538</v>
      </c>
      <c r="JF242" s="780">
        <f t="shared" si="2039"/>
        <v>834.11410604529271</v>
      </c>
      <c r="JG242" s="780">
        <f t="shared" si="2039"/>
        <v>831.46023926740884</v>
      </c>
      <c r="JH242" s="782">
        <f>+SUBTOTAL(9,IV242:JG242)</f>
        <v>11414.974261096062</v>
      </c>
      <c r="JI242" s="475"/>
      <c r="JJ242" s="779">
        <f>SUM(JJ233:JJ241)</f>
        <v>1620.2987637947219</v>
      </c>
      <c r="JK242" s="780">
        <f t="shared" ref="JK242:JU242" si="2040">SUM(JK233:JK241)</f>
        <v>1633.3521519631804</v>
      </c>
      <c r="JL242" s="780">
        <f t="shared" si="2040"/>
        <v>1545.2546554812695</v>
      </c>
      <c r="JM242" s="780">
        <f t="shared" si="2040"/>
        <v>1535.4216432209159</v>
      </c>
      <c r="JN242" s="780">
        <f t="shared" si="2040"/>
        <v>1546.1217116177095</v>
      </c>
      <c r="JO242" s="780">
        <f t="shared" si="2040"/>
        <v>1522.9725597421514</v>
      </c>
      <c r="JP242" s="780">
        <f t="shared" si="2040"/>
        <v>1493.563680159177</v>
      </c>
      <c r="JQ242" s="780">
        <f t="shared" si="2040"/>
        <v>1504.9184064311958</v>
      </c>
      <c r="JR242" s="780">
        <f t="shared" si="2040"/>
        <v>1503.6047526490602</v>
      </c>
      <c r="JS242" s="780">
        <f t="shared" si="2040"/>
        <v>1414.9772568858989</v>
      </c>
      <c r="JT242" s="780">
        <f t="shared" si="2040"/>
        <v>1310.7507380711741</v>
      </c>
      <c r="JU242" s="780">
        <f t="shared" si="2040"/>
        <v>1306.5803759916425</v>
      </c>
      <c r="JV242" s="782">
        <f>+SUBTOTAL(9,JJ242:JU242)</f>
        <v>17937.816696008096</v>
      </c>
      <c r="JW242" s="475"/>
      <c r="JX242" s="779">
        <f>SUM(JX233:JX241)</f>
        <v>736.49943808851003</v>
      </c>
      <c r="JY242" s="780">
        <f t="shared" ref="JY242:KI242" si="2041">SUM(JY233:JY241)</f>
        <v>742.43279634690009</v>
      </c>
      <c r="JZ242" s="780">
        <f t="shared" si="2041"/>
        <v>702.38847976421346</v>
      </c>
      <c r="KA242" s="780">
        <f t="shared" si="2041"/>
        <v>697.91892873678</v>
      </c>
      <c r="KB242" s="780">
        <f t="shared" si="2041"/>
        <v>702.78259618986795</v>
      </c>
      <c r="KC242" s="780">
        <f t="shared" si="2041"/>
        <v>692.26025442825062</v>
      </c>
      <c r="KD242" s="780">
        <f t="shared" si="2041"/>
        <v>678.8925818905351</v>
      </c>
      <c r="KE242" s="780">
        <f t="shared" si="2041"/>
        <v>684.05382110508901</v>
      </c>
      <c r="KF242" s="780">
        <f t="shared" si="2041"/>
        <v>683.45670574957285</v>
      </c>
      <c r="KG242" s="780">
        <f t="shared" si="2041"/>
        <v>643.17148040268137</v>
      </c>
      <c r="KH242" s="780">
        <f t="shared" si="2041"/>
        <v>595.79579003235187</v>
      </c>
      <c r="KI242" s="780">
        <f t="shared" si="2041"/>
        <v>593.90017090529204</v>
      </c>
      <c r="KJ242" s="782">
        <f>+SUBTOTAL(9,JX242:KI242)</f>
        <v>8153.553043640045</v>
      </c>
      <c r="KK242" s="475"/>
      <c r="KL242" s="779">
        <f>SUM(KL233:KL241)</f>
        <v>294.59977523540397</v>
      </c>
      <c r="KM242" s="780">
        <f t="shared" ref="KM242:KW242" si="2042">SUM(KM233:KM241)</f>
        <v>296.97311853876005</v>
      </c>
      <c r="KN242" s="780">
        <f t="shared" si="2042"/>
        <v>280.95539190568536</v>
      </c>
      <c r="KO242" s="780">
        <f t="shared" si="2042"/>
        <v>279.16757149471198</v>
      </c>
      <c r="KP242" s="780">
        <f t="shared" si="2042"/>
        <v>281.11303847594718</v>
      </c>
      <c r="KQ242" s="780">
        <f t="shared" si="2042"/>
        <v>276.90410177130025</v>
      </c>
      <c r="KR242" s="780">
        <f t="shared" si="2042"/>
        <v>271.55703275621403</v>
      </c>
      <c r="KS242" s="780">
        <f t="shared" si="2042"/>
        <v>273.62152844203558</v>
      </c>
      <c r="KT242" s="780">
        <f t="shared" si="2042"/>
        <v>273.38268229982913</v>
      </c>
      <c r="KU242" s="780">
        <f t="shared" si="2042"/>
        <v>257.26859216107255</v>
      </c>
      <c r="KV242" s="780">
        <f t="shared" si="2042"/>
        <v>238.31831601294073</v>
      </c>
      <c r="KW242" s="780">
        <f t="shared" si="2042"/>
        <v>237.56006836211682</v>
      </c>
      <c r="KX242" s="782">
        <f>+SUBTOTAL(9,KL242:KW242)</f>
        <v>3261.4212174560175</v>
      </c>
      <c r="KY242" s="475"/>
      <c r="KZ242" s="779">
        <f>SUM(KZ233:KZ241)</f>
        <v>147.29988761770198</v>
      </c>
      <c r="LA242" s="780">
        <f t="shared" ref="LA242:LK242" si="2043">SUM(LA233:LA241)</f>
        <v>148.48655926938002</v>
      </c>
      <c r="LB242" s="780">
        <f t="shared" si="2043"/>
        <v>140.47769595284268</v>
      </c>
      <c r="LC242" s="780">
        <f t="shared" si="2043"/>
        <v>139.58378574735599</v>
      </c>
      <c r="LD242" s="780">
        <f t="shared" si="2043"/>
        <v>140.55651923797359</v>
      </c>
      <c r="LE242" s="780">
        <f t="shared" si="2043"/>
        <v>138.45205088565012</v>
      </c>
      <c r="LF242" s="780">
        <f t="shared" si="2043"/>
        <v>135.77851637810701</v>
      </c>
      <c r="LG242" s="780">
        <f t="shared" si="2043"/>
        <v>136.81076422101779</v>
      </c>
      <c r="LH242" s="780">
        <f t="shared" si="2043"/>
        <v>136.69134114991456</v>
      </c>
      <c r="LI242" s="780">
        <f t="shared" si="2043"/>
        <v>128.63429608053627</v>
      </c>
      <c r="LJ242" s="780">
        <f t="shared" si="2043"/>
        <v>119.15915800647036</v>
      </c>
      <c r="LK242" s="780">
        <f t="shared" si="2043"/>
        <v>118.78003418105841</v>
      </c>
      <c r="LL242" s="782">
        <f>+SUBTOTAL(9,KZ242:LK242)</f>
        <v>1630.7106087280088</v>
      </c>
      <c r="LM242" s="475"/>
      <c r="LN242" s="779">
        <f>SUM(LN233:LN241)</f>
        <v>0</v>
      </c>
      <c r="LO242" s="780">
        <f t="shared" ref="LO242:LY242" si="2044">SUM(LO233:LO241)</f>
        <v>0</v>
      </c>
      <c r="LP242" s="780">
        <f t="shared" si="2044"/>
        <v>0</v>
      </c>
      <c r="LQ242" s="780">
        <f t="shared" si="2044"/>
        <v>0</v>
      </c>
      <c r="LR242" s="780">
        <f t="shared" si="2044"/>
        <v>0</v>
      </c>
      <c r="LS242" s="780">
        <f t="shared" si="2044"/>
        <v>0</v>
      </c>
      <c r="LT242" s="780">
        <f t="shared" si="2044"/>
        <v>0</v>
      </c>
      <c r="LU242" s="780">
        <f t="shared" si="2044"/>
        <v>0</v>
      </c>
      <c r="LV242" s="780">
        <f t="shared" si="2044"/>
        <v>0</v>
      </c>
      <c r="LW242" s="780">
        <f t="shared" si="2044"/>
        <v>0</v>
      </c>
      <c r="LX242" s="780">
        <f t="shared" si="2044"/>
        <v>0</v>
      </c>
      <c r="LY242" s="780">
        <f t="shared" si="2044"/>
        <v>0</v>
      </c>
      <c r="LZ242" s="782">
        <f>+SUBTOTAL(9,LN242:LY242)</f>
        <v>0</v>
      </c>
      <c r="MA242" s="475"/>
      <c r="MB242" s="782">
        <f t="shared" ref="MB242:MC242" si="2045">SUM(MB233:MB241)</f>
        <v>24157.18156930312</v>
      </c>
      <c r="MC242" s="782">
        <f t="shared" si="2045"/>
        <v>24351.795720178325</v>
      </c>
      <c r="MD242" s="782">
        <f t="shared" ref="MD242:MN242" si="2046">SUM(MD233:MD241)</f>
        <v>38286.342128272183</v>
      </c>
      <c r="ME242" s="782">
        <f t="shared" si="2046"/>
        <v>38139.740854572337</v>
      </c>
      <c r="MF242" s="782">
        <f t="shared" si="2046"/>
        <v>38299.269147033621</v>
      </c>
      <c r="MG242" s="782">
        <f t="shared" si="2046"/>
        <v>37954.136337252588</v>
      </c>
      <c r="MH242" s="782">
        <f t="shared" si="2046"/>
        <v>37515.676678015516</v>
      </c>
      <c r="MI242" s="782">
        <f t="shared" si="2046"/>
        <v>37684.965324252866</v>
      </c>
      <c r="MJ242" s="782">
        <f t="shared" si="2046"/>
        <v>37665.379940591949</v>
      </c>
      <c r="MK242" s="782">
        <f t="shared" si="2046"/>
        <v>36344.0245492139</v>
      </c>
      <c r="ML242" s="782">
        <f t="shared" si="2046"/>
        <v>34790.101905067109</v>
      </c>
      <c r="MM242" s="782">
        <f t="shared" si="2046"/>
        <v>34727.925597699534</v>
      </c>
      <c r="MN242" s="782">
        <f t="shared" si="2046"/>
        <v>419916.53975145298</v>
      </c>
    </row>
    <row r="243" spans="1:352" x14ac:dyDescent="0.3">
      <c r="A243" s="792"/>
      <c r="B243" s="398"/>
      <c r="C243" s="313"/>
      <c r="D243" s="781"/>
      <c r="E243" s="763"/>
      <c r="F243" s="763"/>
      <c r="G243" s="763"/>
      <c r="H243" s="763"/>
      <c r="I243" s="763"/>
      <c r="J243" s="763"/>
      <c r="K243" s="763"/>
      <c r="L243" s="763"/>
      <c r="M243" s="763"/>
      <c r="N243" s="763"/>
      <c r="O243" s="763"/>
      <c r="P243" s="765"/>
      <c r="Q243" s="761"/>
      <c r="R243" s="781"/>
      <c r="S243" s="763"/>
      <c r="T243" s="763"/>
      <c r="U243" s="763"/>
      <c r="V243" s="763"/>
      <c r="W243" s="763"/>
      <c r="X243" s="763"/>
      <c r="Y243" s="763"/>
      <c r="Z243" s="763"/>
      <c r="AA243" s="763"/>
      <c r="AB243" s="763"/>
      <c r="AC243" s="763"/>
      <c r="AD243" s="765"/>
      <c r="AE243" s="761"/>
      <c r="AF243" s="781"/>
      <c r="AG243" s="763"/>
      <c r="AH243" s="763"/>
      <c r="AI243" s="763"/>
      <c r="AJ243" s="763"/>
      <c r="AK243" s="763"/>
      <c r="AL243" s="763"/>
      <c r="AM243" s="763"/>
      <c r="AN243" s="763"/>
      <c r="AO243" s="763"/>
      <c r="AP243" s="763"/>
      <c r="AQ243" s="763"/>
      <c r="AR243" s="765"/>
      <c r="AS243" s="761"/>
      <c r="AT243" s="781"/>
      <c r="AU243" s="763"/>
      <c r="AV243" s="763"/>
      <c r="AW243" s="763"/>
      <c r="AX243" s="763"/>
      <c r="AY243" s="763"/>
      <c r="AZ243" s="763"/>
      <c r="BA243" s="763"/>
      <c r="BB243" s="763"/>
      <c r="BC243" s="763"/>
      <c r="BD243" s="763"/>
      <c r="BE243" s="763"/>
      <c r="BF243" s="765"/>
      <c r="BG243" s="474"/>
      <c r="BH243" s="781"/>
      <c r="BI243" s="763"/>
      <c r="BJ243" s="763"/>
      <c r="BK243" s="763"/>
      <c r="BL243" s="763"/>
      <c r="BM243" s="763"/>
      <c r="BN243" s="763"/>
      <c r="BO243" s="763"/>
      <c r="BP243" s="763"/>
      <c r="BQ243" s="763"/>
      <c r="BR243" s="763"/>
      <c r="BS243" s="763"/>
      <c r="BT243" s="765"/>
      <c r="BU243" s="761"/>
      <c r="BV243" s="781"/>
      <c r="BW243" s="763"/>
      <c r="BX243" s="763"/>
      <c r="BY243" s="763"/>
      <c r="BZ243" s="763"/>
      <c r="CA243" s="763"/>
      <c r="CB243" s="763"/>
      <c r="CC243" s="763"/>
      <c r="CD243" s="763"/>
      <c r="CE243" s="763"/>
      <c r="CF243" s="763"/>
      <c r="CG243" s="763"/>
      <c r="CH243" s="765"/>
      <c r="CI243" s="761"/>
      <c r="CJ243" s="781"/>
      <c r="CK243" s="763"/>
      <c r="CL243" s="763"/>
      <c r="CM243" s="763"/>
      <c r="CN243" s="763"/>
      <c r="CO243" s="763"/>
      <c r="CP243" s="763"/>
      <c r="CQ243" s="763"/>
      <c r="CR243" s="763"/>
      <c r="CS243" s="763"/>
      <c r="CT243" s="763"/>
      <c r="CU243" s="763"/>
      <c r="CV243" s="765"/>
      <c r="CW243" s="761"/>
      <c r="CX243" s="781"/>
      <c r="CY243" s="763"/>
      <c r="CZ243" s="763"/>
      <c r="DA243" s="763"/>
      <c r="DB243" s="763"/>
      <c r="DC243" s="763"/>
      <c r="DD243" s="763"/>
      <c r="DE243" s="763"/>
      <c r="DF243" s="763"/>
      <c r="DG243" s="763"/>
      <c r="DH243" s="763"/>
      <c r="DI243" s="763"/>
      <c r="DJ243" s="765"/>
      <c r="DK243" s="761"/>
      <c r="DL243" s="781"/>
      <c r="DM243" s="763"/>
      <c r="DN243" s="763"/>
      <c r="DO243" s="763"/>
      <c r="DP243" s="763"/>
      <c r="DQ243" s="763"/>
      <c r="DR243" s="763"/>
      <c r="DS243" s="763"/>
      <c r="DT243" s="763"/>
      <c r="DU243" s="763"/>
      <c r="DV243" s="763"/>
      <c r="DW243" s="763"/>
      <c r="DX243" s="765"/>
      <c r="DY243" s="761"/>
      <c r="DZ243" s="781"/>
      <c r="EA243" s="763"/>
      <c r="EB243" s="763"/>
      <c r="EC243" s="763"/>
      <c r="ED243" s="763"/>
      <c r="EE243" s="763"/>
      <c r="EF243" s="763"/>
      <c r="EG243" s="763"/>
      <c r="EH243" s="763"/>
      <c r="EI243" s="763"/>
      <c r="EJ243" s="763"/>
      <c r="EK243" s="763"/>
      <c r="EL243" s="765"/>
      <c r="EM243" s="761"/>
      <c r="EN243" s="781"/>
      <c r="EO243" s="763"/>
      <c r="EP243" s="763"/>
      <c r="EQ243" s="763"/>
      <c r="ER243" s="763"/>
      <c r="ES243" s="763"/>
      <c r="ET243" s="763"/>
      <c r="EU243" s="763"/>
      <c r="EV243" s="763"/>
      <c r="EW243" s="763"/>
      <c r="EX243" s="763"/>
      <c r="EY243" s="763"/>
      <c r="EZ243" s="765"/>
      <c r="FA243" s="761"/>
      <c r="FB243" s="781"/>
      <c r="FC243" s="763"/>
      <c r="FD243" s="763"/>
      <c r="FE243" s="763"/>
      <c r="FF243" s="763"/>
      <c r="FG243" s="763"/>
      <c r="FH243" s="763"/>
      <c r="FI243" s="763"/>
      <c r="FJ243" s="763"/>
      <c r="FK243" s="763"/>
      <c r="FL243" s="763"/>
      <c r="FM243" s="763"/>
      <c r="FN243" s="765"/>
      <c r="FO243" s="761"/>
      <c r="FP243" s="781"/>
      <c r="FQ243" s="763"/>
      <c r="FR243" s="763"/>
      <c r="FS243" s="763"/>
      <c r="FT243" s="763"/>
      <c r="FU243" s="763"/>
      <c r="FV243" s="763"/>
      <c r="FW243" s="763"/>
      <c r="FX243" s="763"/>
      <c r="FY243" s="763"/>
      <c r="FZ243" s="763"/>
      <c r="GA243" s="763"/>
      <c r="GB243" s="765"/>
      <c r="GC243" s="761"/>
      <c r="GD243" s="770">
        <f>+GD242+GR242</f>
        <v>147.29988761770198</v>
      </c>
      <c r="GE243" s="771">
        <f>+GD243/83.92</f>
        <v>1.7552417494959722</v>
      </c>
      <c r="GF243" s="763"/>
      <c r="GG243" s="763"/>
      <c r="GH243" s="763"/>
      <c r="GI243" s="763"/>
      <c r="GJ243" s="763"/>
      <c r="GK243" s="763"/>
      <c r="GL243" s="763"/>
      <c r="GM243" s="763"/>
      <c r="GN243" s="763"/>
      <c r="GO243" s="763"/>
      <c r="GP243" s="765"/>
      <c r="GQ243" s="761"/>
      <c r="GR243" s="781"/>
      <c r="GS243" s="763"/>
      <c r="GT243" s="763"/>
      <c r="GU243" s="763"/>
      <c r="GV243" s="763"/>
      <c r="GW243" s="763"/>
      <c r="GX243" s="763"/>
      <c r="GY243" s="763"/>
      <c r="GZ243" s="763"/>
      <c r="HA243" s="763"/>
      <c r="HB243" s="763"/>
      <c r="HC243" s="763"/>
      <c r="HD243" s="765">
        <f t="shared" si="1920"/>
        <v>0</v>
      </c>
      <c r="HE243" s="761"/>
      <c r="HF243" s="781"/>
      <c r="HG243" s="763"/>
      <c r="HH243" s="763"/>
      <c r="HI243" s="763"/>
      <c r="HJ243" s="763"/>
      <c r="HK243" s="763"/>
      <c r="HL243" s="763"/>
      <c r="HM243" s="763"/>
      <c r="HN243" s="763"/>
      <c r="HO243" s="763"/>
      <c r="HP243" s="763"/>
      <c r="HQ243" s="763"/>
      <c r="HR243" s="765"/>
      <c r="HS243" s="761"/>
      <c r="HT243" s="781"/>
      <c r="HU243" s="763"/>
      <c r="HV243" s="763"/>
      <c r="HW243" s="763"/>
      <c r="HX243" s="763"/>
      <c r="HY243" s="763"/>
      <c r="HZ243" s="763"/>
      <c r="IA243" s="763"/>
      <c r="IB243" s="763"/>
      <c r="IC243" s="763"/>
      <c r="ID243" s="763"/>
      <c r="IE243" s="763"/>
      <c r="IF243" s="765"/>
      <c r="IG243" s="761"/>
      <c r="IH243" s="781"/>
      <c r="II243" s="763"/>
      <c r="IJ243" s="763"/>
      <c r="IK243" s="763"/>
      <c r="IL243" s="763"/>
      <c r="IM243" s="763"/>
      <c r="IN243" s="763"/>
      <c r="IO243" s="763"/>
      <c r="IP243" s="763"/>
      <c r="IQ243" s="763"/>
      <c r="IR243" s="763"/>
      <c r="IS243" s="763"/>
      <c r="IT243" s="765"/>
      <c r="IU243" s="761"/>
      <c r="IV243" s="781"/>
      <c r="IW243" s="763"/>
      <c r="IX243" s="763"/>
      <c r="IY243" s="763"/>
      <c r="IZ243" s="763"/>
      <c r="JA243" s="763"/>
      <c r="JB243" s="763"/>
      <c r="JC243" s="763"/>
      <c r="JD243" s="763"/>
      <c r="JE243" s="763"/>
      <c r="JF243" s="763"/>
      <c r="JG243" s="763"/>
      <c r="JH243" s="765"/>
      <c r="JI243" s="761"/>
      <c r="JJ243" s="781"/>
      <c r="JK243" s="763"/>
      <c r="JL243" s="763"/>
      <c r="JM243" s="763"/>
      <c r="JN243" s="763"/>
      <c r="JO243" s="763"/>
      <c r="JP243" s="763"/>
      <c r="JQ243" s="763"/>
      <c r="JR243" s="763"/>
      <c r="JS243" s="763"/>
      <c r="JT243" s="763"/>
      <c r="JU243" s="763"/>
      <c r="JV243" s="765"/>
      <c r="JW243" s="761"/>
      <c r="JX243" s="781"/>
      <c r="JY243" s="763"/>
      <c r="JZ243" s="763"/>
      <c r="KA243" s="763"/>
      <c r="KB243" s="763"/>
      <c r="KC243" s="763"/>
      <c r="KD243" s="763"/>
      <c r="KE243" s="763"/>
      <c r="KF243" s="763"/>
      <c r="KG243" s="763"/>
      <c r="KH243" s="763"/>
      <c r="KI243" s="763"/>
      <c r="KJ243" s="765"/>
      <c r="KK243" s="761"/>
      <c r="KL243" s="781"/>
      <c r="KM243" s="763"/>
      <c r="KN243" s="763"/>
      <c r="KO243" s="763"/>
      <c r="KP243" s="763"/>
      <c r="KQ243" s="763"/>
      <c r="KR243" s="763"/>
      <c r="KS243" s="763"/>
      <c r="KT243" s="763"/>
      <c r="KU243" s="763"/>
      <c r="KV243" s="763"/>
      <c r="KW243" s="763"/>
      <c r="KX243" s="765"/>
      <c r="KY243" s="761"/>
      <c r="KZ243" s="781"/>
      <c r="LA243" s="763"/>
      <c r="LB243" s="763"/>
      <c r="LC243" s="763"/>
      <c r="LD243" s="763"/>
      <c r="LE243" s="763"/>
      <c r="LF243" s="763"/>
      <c r="LG243" s="763"/>
      <c r="LH243" s="763"/>
      <c r="LI243" s="763"/>
      <c r="LJ243" s="763"/>
      <c r="LK243" s="763"/>
      <c r="LL243" s="765"/>
      <c r="LM243" s="761"/>
      <c r="LN243" s="781"/>
      <c r="LO243" s="763"/>
      <c r="LP243" s="763"/>
      <c r="LQ243" s="763"/>
      <c r="LR243" s="763"/>
      <c r="LS243" s="763"/>
      <c r="LT243" s="763"/>
      <c r="LU243" s="763"/>
      <c r="LV243" s="763"/>
      <c r="LW243" s="763"/>
      <c r="LX243" s="763"/>
      <c r="LY243" s="763"/>
      <c r="LZ243" s="765"/>
      <c r="MA243" s="761"/>
      <c r="MB243" s="765"/>
      <c r="MC243" s="765"/>
      <c r="MD243" s="765"/>
      <c r="ME243" s="765"/>
      <c r="MF243" s="765"/>
      <c r="MG243" s="765"/>
      <c r="MH243" s="765"/>
      <c r="MI243" s="765"/>
      <c r="MJ243" s="765"/>
      <c r="MK243" s="765"/>
      <c r="ML243" s="765"/>
      <c r="MM243" s="765"/>
      <c r="MN243" s="765"/>
    </row>
    <row r="244" spans="1:352" x14ac:dyDescent="0.25">
      <c r="A244" s="792"/>
      <c r="B244" s="260" t="s">
        <v>894</v>
      </c>
      <c r="C244" s="313"/>
      <c r="D244" s="759">
        <f t="shared" ref="D244:O244" si="2047">+D101/$D$149</f>
        <v>0</v>
      </c>
      <c r="E244" s="759">
        <f t="shared" si="2047"/>
        <v>0</v>
      </c>
      <c r="F244" s="759">
        <f t="shared" si="2047"/>
        <v>0</v>
      </c>
      <c r="G244" s="759">
        <f t="shared" si="2047"/>
        <v>0</v>
      </c>
      <c r="H244" s="759">
        <f t="shared" si="2047"/>
        <v>0</v>
      </c>
      <c r="I244" s="759">
        <f t="shared" si="2047"/>
        <v>0</v>
      </c>
      <c r="J244" s="759">
        <f t="shared" si="2047"/>
        <v>0</v>
      </c>
      <c r="K244" s="759">
        <f t="shared" si="2047"/>
        <v>0</v>
      </c>
      <c r="L244" s="759">
        <f t="shared" si="2047"/>
        <v>0</v>
      </c>
      <c r="M244" s="759">
        <f t="shared" si="2047"/>
        <v>0</v>
      </c>
      <c r="N244" s="759">
        <f t="shared" si="2047"/>
        <v>0</v>
      </c>
      <c r="O244" s="759">
        <f t="shared" si="2047"/>
        <v>0</v>
      </c>
      <c r="P244" s="482">
        <f>+SUBTOTAL(9,D244:O244)</f>
        <v>0</v>
      </c>
      <c r="Q244" s="772"/>
      <c r="R244" s="759">
        <v>0</v>
      </c>
      <c r="S244" s="771">
        <v>0</v>
      </c>
      <c r="T244" s="771">
        <v>0</v>
      </c>
      <c r="U244" s="771">
        <v>0</v>
      </c>
      <c r="V244" s="771">
        <v>0</v>
      </c>
      <c r="W244" s="771">
        <v>0</v>
      </c>
      <c r="X244" s="771">
        <v>0</v>
      </c>
      <c r="Y244" s="771">
        <v>0</v>
      </c>
      <c r="Z244" s="771">
        <v>0</v>
      </c>
      <c r="AA244" s="771">
        <v>0</v>
      </c>
      <c r="AB244" s="771">
        <v>0</v>
      </c>
      <c r="AC244" s="771">
        <v>0</v>
      </c>
      <c r="AD244" s="482">
        <f>+SUBTOTAL(9,R244:AC244)</f>
        <v>0</v>
      </c>
      <c r="AE244" s="772"/>
      <c r="AF244" s="759">
        <v>0</v>
      </c>
      <c r="AG244" s="771">
        <v>0</v>
      </c>
      <c r="AH244" s="771">
        <v>0</v>
      </c>
      <c r="AI244" s="771">
        <v>0</v>
      </c>
      <c r="AJ244" s="771">
        <v>0</v>
      </c>
      <c r="AK244" s="771">
        <v>0</v>
      </c>
      <c r="AL244" s="771">
        <v>0</v>
      </c>
      <c r="AM244" s="771">
        <v>0</v>
      </c>
      <c r="AN244" s="771">
        <v>0</v>
      </c>
      <c r="AO244" s="771">
        <v>0</v>
      </c>
      <c r="AP244" s="771">
        <v>0</v>
      </c>
      <c r="AQ244" s="771">
        <v>0</v>
      </c>
      <c r="AR244" s="482">
        <f>+SUBTOTAL(9,AF244:AQ244)</f>
        <v>0</v>
      </c>
      <c r="AS244" s="761"/>
      <c r="AT244" s="759">
        <v>0</v>
      </c>
      <c r="AU244" s="771">
        <v>0</v>
      </c>
      <c r="AV244" s="771">
        <v>0</v>
      </c>
      <c r="AW244" s="771">
        <v>0</v>
      </c>
      <c r="AX244" s="771">
        <v>0</v>
      </c>
      <c r="AY244" s="771">
        <v>0</v>
      </c>
      <c r="AZ244" s="771">
        <v>0</v>
      </c>
      <c r="BA244" s="771">
        <v>0</v>
      </c>
      <c r="BB244" s="771">
        <v>0</v>
      </c>
      <c r="BC244" s="771">
        <v>0</v>
      </c>
      <c r="BD244" s="771">
        <v>0</v>
      </c>
      <c r="BE244" s="771">
        <v>0</v>
      </c>
      <c r="BF244" s="482">
        <f>+SUBTOTAL(9,AT244:BE244)</f>
        <v>0</v>
      </c>
      <c r="BG244" s="474"/>
      <c r="BH244" s="759">
        <v>0</v>
      </c>
      <c r="BI244" s="764">
        <v>0</v>
      </c>
      <c r="BJ244" s="763">
        <v>0</v>
      </c>
      <c r="BK244" s="763">
        <v>0</v>
      </c>
      <c r="BL244" s="763">
        <v>0</v>
      </c>
      <c r="BM244" s="763">
        <v>0</v>
      </c>
      <c r="BN244" s="763">
        <v>0</v>
      </c>
      <c r="BO244" s="763">
        <v>0</v>
      </c>
      <c r="BP244" s="763">
        <v>0</v>
      </c>
      <c r="BQ244" s="763">
        <v>0</v>
      </c>
      <c r="BR244" s="763">
        <v>0</v>
      </c>
      <c r="BS244" s="763">
        <v>0</v>
      </c>
      <c r="BT244" s="482">
        <f>+SUBTOTAL(9,BH244:BS244)</f>
        <v>0</v>
      </c>
      <c r="BU244" s="761"/>
      <c r="BV244" s="759">
        <v>0</v>
      </c>
      <c r="BW244" s="764">
        <v>0</v>
      </c>
      <c r="BX244" s="763">
        <v>0</v>
      </c>
      <c r="BY244" s="763">
        <v>0</v>
      </c>
      <c r="BZ244" s="763">
        <v>0</v>
      </c>
      <c r="CA244" s="763">
        <v>0</v>
      </c>
      <c r="CB244" s="763">
        <v>0</v>
      </c>
      <c r="CC244" s="763">
        <v>0</v>
      </c>
      <c r="CD244" s="763">
        <v>0</v>
      </c>
      <c r="CE244" s="763">
        <v>0</v>
      </c>
      <c r="CF244" s="763">
        <v>0</v>
      </c>
      <c r="CG244" s="763">
        <v>0</v>
      </c>
      <c r="CH244" s="482">
        <f>+SUBTOTAL(9,BV244:CG244)</f>
        <v>0</v>
      </c>
      <c r="CI244" s="772"/>
      <c r="CJ244" s="759">
        <v>0</v>
      </c>
      <c r="CK244" s="764">
        <v>0</v>
      </c>
      <c r="CL244" s="763">
        <v>0</v>
      </c>
      <c r="CM244" s="763">
        <v>0</v>
      </c>
      <c r="CN244" s="763">
        <v>0</v>
      </c>
      <c r="CO244" s="763">
        <v>0</v>
      </c>
      <c r="CP244" s="763">
        <v>0</v>
      </c>
      <c r="CQ244" s="763">
        <v>0</v>
      </c>
      <c r="CR244" s="763">
        <v>0</v>
      </c>
      <c r="CS244" s="763">
        <v>0</v>
      </c>
      <c r="CT244" s="763">
        <v>0</v>
      </c>
      <c r="CU244" s="763">
        <v>0</v>
      </c>
      <c r="CV244" s="482">
        <f>+SUBTOTAL(9,CJ244:CU244)</f>
        <v>0</v>
      </c>
      <c r="CW244" s="772"/>
      <c r="CX244" s="759">
        <v>0</v>
      </c>
      <c r="CY244" s="764">
        <v>0</v>
      </c>
      <c r="CZ244" s="763">
        <v>0</v>
      </c>
      <c r="DA244" s="763">
        <v>0</v>
      </c>
      <c r="DB244" s="763">
        <v>0</v>
      </c>
      <c r="DC244" s="763">
        <v>0</v>
      </c>
      <c r="DD244" s="763">
        <v>0</v>
      </c>
      <c r="DE244" s="763">
        <v>0</v>
      </c>
      <c r="DF244" s="763">
        <v>0</v>
      </c>
      <c r="DG244" s="763">
        <v>0</v>
      </c>
      <c r="DH244" s="763">
        <v>0</v>
      </c>
      <c r="DI244" s="763">
        <v>0</v>
      </c>
      <c r="DJ244" s="482">
        <f>+SUBTOTAL(9,CX244:DI244)</f>
        <v>0</v>
      </c>
      <c r="DK244" s="772"/>
      <c r="DL244" s="759">
        <v>0</v>
      </c>
      <c r="DM244" s="764">
        <v>0</v>
      </c>
      <c r="DN244" s="763">
        <v>0</v>
      </c>
      <c r="DO244" s="763">
        <v>0</v>
      </c>
      <c r="DP244" s="763">
        <v>0</v>
      </c>
      <c r="DQ244" s="763">
        <v>0</v>
      </c>
      <c r="DR244" s="763">
        <v>0</v>
      </c>
      <c r="DS244" s="763">
        <v>0</v>
      </c>
      <c r="DT244" s="763">
        <v>0</v>
      </c>
      <c r="DU244" s="763">
        <v>0</v>
      </c>
      <c r="DV244" s="763">
        <v>0</v>
      </c>
      <c r="DW244" s="763">
        <v>0</v>
      </c>
      <c r="DX244" s="482">
        <f>+SUBTOTAL(9,DL244:DW244)</f>
        <v>0</v>
      </c>
      <c r="DY244" s="772"/>
      <c r="DZ244" s="759">
        <v>0</v>
      </c>
      <c r="EA244" s="764">
        <v>0</v>
      </c>
      <c r="EB244" s="763">
        <v>0</v>
      </c>
      <c r="EC244" s="763">
        <v>0</v>
      </c>
      <c r="ED244" s="763">
        <v>0</v>
      </c>
      <c r="EE244" s="763">
        <v>0</v>
      </c>
      <c r="EF244" s="763">
        <v>0</v>
      </c>
      <c r="EG244" s="763">
        <v>0</v>
      </c>
      <c r="EH244" s="763">
        <v>0</v>
      </c>
      <c r="EI244" s="763">
        <v>0</v>
      </c>
      <c r="EJ244" s="763">
        <v>0</v>
      </c>
      <c r="EK244" s="763">
        <v>0</v>
      </c>
      <c r="EL244" s="482">
        <f>+SUBTOTAL(9,DZ244:EK244)</f>
        <v>0</v>
      </c>
      <c r="EM244" s="772"/>
      <c r="EN244" s="759">
        <v>0</v>
      </c>
      <c r="EO244" s="764">
        <v>0</v>
      </c>
      <c r="EP244" s="763">
        <v>0</v>
      </c>
      <c r="EQ244" s="763">
        <v>0</v>
      </c>
      <c r="ER244" s="763">
        <v>0</v>
      </c>
      <c r="ES244" s="763">
        <v>0</v>
      </c>
      <c r="ET244" s="763">
        <v>0</v>
      </c>
      <c r="EU244" s="763">
        <v>0</v>
      </c>
      <c r="EV244" s="763">
        <v>0</v>
      </c>
      <c r="EW244" s="763">
        <v>0</v>
      </c>
      <c r="EX244" s="763">
        <v>0</v>
      </c>
      <c r="EY244" s="763">
        <v>0</v>
      </c>
      <c r="EZ244" s="482">
        <f>+SUBTOTAL(9,EN244:EY244)</f>
        <v>0</v>
      </c>
      <c r="FA244" s="772"/>
      <c r="FB244" s="759">
        <v>0</v>
      </c>
      <c r="FC244" s="764">
        <v>0</v>
      </c>
      <c r="FD244" s="763">
        <v>0</v>
      </c>
      <c r="FE244" s="763">
        <v>0</v>
      </c>
      <c r="FF244" s="763">
        <v>0</v>
      </c>
      <c r="FG244" s="763">
        <v>0</v>
      </c>
      <c r="FH244" s="763">
        <v>0</v>
      </c>
      <c r="FI244" s="763">
        <v>0</v>
      </c>
      <c r="FJ244" s="763">
        <v>0</v>
      </c>
      <c r="FK244" s="763">
        <v>0</v>
      </c>
      <c r="FL244" s="763">
        <v>0</v>
      </c>
      <c r="FM244" s="763">
        <v>0</v>
      </c>
      <c r="FN244" s="482">
        <f>+SUBTOTAL(9,FB244:FM244)</f>
        <v>0</v>
      </c>
      <c r="FO244" s="772"/>
      <c r="FP244" s="759">
        <v>0</v>
      </c>
      <c r="FQ244" s="764">
        <v>0</v>
      </c>
      <c r="FR244" s="763">
        <v>0</v>
      </c>
      <c r="FS244" s="763">
        <v>0</v>
      </c>
      <c r="FT244" s="763">
        <v>0</v>
      </c>
      <c r="FU244" s="763">
        <v>0</v>
      </c>
      <c r="FV244" s="763">
        <v>0</v>
      </c>
      <c r="FW244" s="763">
        <v>0</v>
      </c>
      <c r="FX244" s="763">
        <v>0</v>
      </c>
      <c r="FY244" s="763">
        <v>0</v>
      </c>
      <c r="FZ244" s="763">
        <v>0</v>
      </c>
      <c r="GA244" s="763">
        <v>0</v>
      </c>
      <c r="GB244" s="482">
        <f>+SUBTOTAL(9,FP244:GA244)</f>
        <v>0</v>
      </c>
      <c r="GC244" s="772"/>
      <c r="GD244" s="759">
        <v>0</v>
      </c>
      <c r="GE244" s="764">
        <v>0</v>
      </c>
      <c r="GF244" s="763">
        <v>0</v>
      </c>
      <c r="GG244" s="763">
        <v>0</v>
      </c>
      <c r="GH244" s="763">
        <v>0</v>
      </c>
      <c r="GI244" s="763">
        <v>0</v>
      </c>
      <c r="GJ244" s="763">
        <v>0</v>
      </c>
      <c r="GK244" s="763">
        <v>0</v>
      </c>
      <c r="GL244" s="763">
        <v>0</v>
      </c>
      <c r="GM244" s="763">
        <v>0</v>
      </c>
      <c r="GN244" s="763">
        <v>0</v>
      </c>
      <c r="GO244" s="763">
        <v>0</v>
      </c>
      <c r="GP244" s="482">
        <f>+SUBTOTAL(9,GD244:GO244)</f>
        <v>0</v>
      </c>
      <c r="GQ244" s="772"/>
      <c r="GR244" s="759">
        <v>0</v>
      </c>
      <c r="GS244" s="764">
        <v>0</v>
      </c>
      <c r="GT244" s="763">
        <v>0</v>
      </c>
      <c r="GU244" s="763">
        <v>0</v>
      </c>
      <c r="GV244" s="763">
        <v>0</v>
      </c>
      <c r="GW244" s="763">
        <v>0</v>
      </c>
      <c r="GX244" s="763">
        <v>0</v>
      </c>
      <c r="GY244" s="763">
        <v>0</v>
      </c>
      <c r="GZ244" s="763">
        <v>0</v>
      </c>
      <c r="HA244" s="763">
        <v>0</v>
      </c>
      <c r="HB244" s="763">
        <v>0</v>
      </c>
      <c r="HC244" s="763">
        <v>0</v>
      </c>
      <c r="HD244" s="482">
        <f t="shared" si="1920"/>
        <v>0</v>
      </c>
      <c r="HE244" s="772"/>
      <c r="HF244" s="759">
        <v>0</v>
      </c>
      <c r="HG244" s="764">
        <v>0</v>
      </c>
      <c r="HH244" s="763">
        <v>0</v>
      </c>
      <c r="HI244" s="763">
        <v>0</v>
      </c>
      <c r="HJ244" s="763">
        <v>0</v>
      </c>
      <c r="HK244" s="763">
        <v>0</v>
      </c>
      <c r="HL244" s="763">
        <v>0</v>
      </c>
      <c r="HM244" s="763">
        <v>0</v>
      </c>
      <c r="HN244" s="763">
        <v>0</v>
      </c>
      <c r="HO244" s="763">
        <v>0</v>
      </c>
      <c r="HP244" s="763">
        <v>0</v>
      </c>
      <c r="HQ244" s="763">
        <v>0</v>
      </c>
      <c r="HR244" s="482">
        <f>+SUBTOTAL(9,HF244:HQ244)</f>
        <v>0</v>
      </c>
      <c r="HS244" s="772"/>
      <c r="HT244" s="759">
        <v>0</v>
      </c>
      <c r="HU244" s="764">
        <v>0</v>
      </c>
      <c r="HV244" s="763">
        <v>0</v>
      </c>
      <c r="HW244" s="763">
        <v>0</v>
      </c>
      <c r="HX244" s="763">
        <v>0</v>
      </c>
      <c r="HY244" s="763">
        <v>0</v>
      </c>
      <c r="HZ244" s="763">
        <v>0</v>
      </c>
      <c r="IA244" s="763">
        <v>0</v>
      </c>
      <c r="IB244" s="763">
        <v>0</v>
      </c>
      <c r="IC244" s="763">
        <v>0</v>
      </c>
      <c r="ID244" s="763">
        <v>0</v>
      </c>
      <c r="IE244" s="763">
        <v>0</v>
      </c>
      <c r="IF244" s="482">
        <f>+SUBTOTAL(9,HT244:IE244)</f>
        <v>0</v>
      </c>
      <c r="IG244" s="772"/>
      <c r="IH244" s="759">
        <v>0</v>
      </c>
      <c r="II244" s="764">
        <v>0</v>
      </c>
      <c r="IJ244" s="763">
        <v>0</v>
      </c>
      <c r="IK244" s="763">
        <v>0</v>
      </c>
      <c r="IL244" s="763">
        <v>0</v>
      </c>
      <c r="IM244" s="763">
        <v>0</v>
      </c>
      <c r="IN244" s="763">
        <v>0</v>
      </c>
      <c r="IO244" s="763">
        <v>0</v>
      </c>
      <c r="IP244" s="763">
        <v>0</v>
      </c>
      <c r="IQ244" s="763">
        <v>0</v>
      </c>
      <c r="IR244" s="763">
        <v>0</v>
      </c>
      <c r="IS244" s="763">
        <v>0</v>
      </c>
      <c r="IT244" s="482">
        <f>+SUBTOTAL(9,IH244:IS244)</f>
        <v>0</v>
      </c>
      <c r="IU244" s="772"/>
      <c r="IV244" s="759">
        <v>0</v>
      </c>
      <c r="IW244" s="764">
        <v>0</v>
      </c>
      <c r="IX244" s="763">
        <v>0</v>
      </c>
      <c r="IY244" s="763">
        <v>0</v>
      </c>
      <c r="IZ244" s="763">
        <v>0</v>
      </c>
      <c r="JA244" s="763">
        <v>0</v>
      </c>
      <c r="JB244" s="763">
        <v>0</v>
      </c>
      <c r="JC244" s="763">
        <v>0</v>
      </c>
      <c r="JD244" s="763">
        <v>0</v>
      </c>
      <c r="JE244" s="763">
        <v>0</v>
      </c>
      <c r="JF244" s="763">
        <v>0</v>
      </c>
      <c r="JG244" s="763">
        <v>0</v>
      </c>
      <c r="JH244" s="482">
        <f>+SUBTOTAL(9,IV244:JG244)</f>
        <v>0</v>
      </c>
      <c r="JI244" s="772"/>
      <c r="JJ244" s="759">
        <v>0</v>
      </c>
      <c r="JK244" s="764">
        <v>0</v>
      </c>
      <c r="JL244" s="763">
        <v>0</v>
      </c>
      <c r="JM244" s="763">
        <v>0</v>
      </c>
      <c r="JN244" s="763">
        <v>0</v>
      </c>
      <c r="JO244" s="763">
        <v>0</v>
      </c>
      <c r="JP244" s="763">
        <v>0</v>
      </c>
      <c r="JQ244" s="763">
        <v>0</v>
      </c>
      <c r="JR244" s="763">
        <v>0</v>
      </c>
      <c r="JS244" s="763">
        <v>0</v>
      </c>
      <c r="JT244" s="763">
        <v>0</v>
      </c>
      <c r="JU244" s="763">
        <v>0</v>
      </c>
      <c r="JV244" s="482">
        <f>+SUBTOTAL(9,JJ244:JU244)</f>
        <v>0</v>
      </c>
      <c r="JW244" s="772"/>
      <c r="JX244" s="759">
        <v>0</v>
      </c>
      <c r="JY244" s="764">
        <v>0</v>
      </c>
      <c r="JZ244" s="763">
        <v>0</v>
      </c>
      <c r="KA244" s="763">
        <v>0</v>
      </c>
      <c r="KB244" s="763">
        <v>0</v>
      </c>
      <c r="KC244" s="763">
        <v>0</v>
      </c>
      <c r="KD244" s="763">
        <v>0</v>
      </c>
      <c r="KE244" s="763">
        <v>0</v>
      </c>
      <c r="KF244" s="763">
        <v>0</v>
      </c>
      <c r="KG244" s="763">
        <v>0</v>
      </c>
      <c r="KH244" s="763">
        <v>0</v>
      </c>
      <c r="KI244" s="763">
        <v>0</v>
      </c>
      <c r="KJ244" s="482">
        <f>+SUBTOTAL(9,JX244:KI244)</f>
        <v>0</v>
      </c>
      <c r="KK244" s="772"/>
      <c r="KL244" s="759">
        <v>0</v>
      </c>
      <c r="KM244" s="764">
        <v>0</v>
      </c>
      <c r="KN244" s="763">
        <v>0</v>
      </c>
      <c r="KO244" s="763">
        <v>0</v>
      </c>
      <c r="KP244" s="763">
        <v>0</v>
      </c>
      <c r="KQ244" s="763">
        <v>0</v>
      </c>
      <c r="KR244" s="763">
        <v>0</v>
      </c>
      <c r="KS244" s="763">
        <v>0</v>
      </c>
      <c r="KT244" s="763">
        <v>0</v>
      </c>
      <c r="KU244" s="763">
        <v>0</v>
      </c>
      <c r="KV244" s="763">
        <v>0</v>
      </c>
      <c r="KW244" s="763">
        <v>0</v>
      </c>
      <c r="KX244" s="482">
        <f>+SUBTOTAL(9,KL244:KW244)</f>
        <v>0</v>
      </c>
      <c r="KY244" s="772"/>
      <c r="KZ244" s="759">
        <v>0</v>
      </c>
      <c r="LA244" s="764">
        <v>0</v>
      </c>
      <c r="LB244" s="763">
        <v>0</v>
      </c>
      <c r="LC244" s="763">
        <v>0</v>
      </c>
      <c r="LD244" s="763">
        <v>0</v>
      </c>
      <c r="LE244" s="763">
        <v>0</v>
      </c>
      <c r="LF244" s="763">
        <v>0</v>
      </c>
      <c r="LG244" s="763">
        <v>0</v>
      </c>
      <c r="LH244" s="763">
        <v>0</v>
      </c>
      <c r="LI244" s="763">
        <v>0</v>
      </c>
      <c r="LJ244" s="763">
        <v>0</v>
      </c>
      <c r="LK244" s="763">
        <v>0</v>
      </c>
      <c r="LL244" s="482">
        <f>+SUBTOTAL(9,KZ244:LK244)</f>
        <v>0</v>
      </c>
      <c r="LM244" s="772"/>
      <c r="LN244" s="759">
        <v>0</v>
      </c>
      <c r="LO244" s="764">
        <v>0</v>
      </c>
      <c r="LP244" s="763">
        <v>0</v>
      </c>
      <c r="LQ244" s="763">
        <v>0</v>
      </c>
      <c r="LR244" s="763">
        <v>0</v>
      </c>
      <c r="LS244" s="763">
        <v>0</v>
      </c>
      <c r="LT244" s="763">
        <v>0</v>
      </c>
      <c r="LU244" s="763">
        <v>0</v>
      </c>
      <c r="LV244" s="763">
        <v>0</v>
      </c>
      <c r="LW244" s="763">
        <v>0</v>
      </c>
      <c r="LX244" s="763">
        <v>0</v>
      </c>
      <c r="LY244" s="763">
        <v>0</v>
      </c>
      <c r="LZ244" s="482">
        <f>+SUBTOTAL(9,LN244:LY244)</f>
        <v>0</v>
      </c>
      <c r="MA244" s="772"/>
      <c r="MB244" s="765">
        <f t="shared" ref="MB244:MM244" si="2048">SUMIF($D$11:$LY$11,MB$8,$D244:$LY244)</f>
        <v>0</v>
      </c>
      <c r="MC244" s="765">
        <f t="shared" si="2048"/>
        <v>0</v>
      </c>
      <c r="MD244" s="765">
        <f t="shared" si="2048"/>
        <v>0</v>
      </c>
      <c r="ME244" s="765">
        <f t="shared" si="2048"/>
        <v>0</v>
      </c>
      <c r="MF244" s="765">
        <f t="shared" si="2048"/>
        <v>0</v>
      </c>
      <c r="MG244" s="765">
        <f t="shared" si="2048"/>
        <v>0</v>
      </c>
      <c r="MH244" s="765">
        <f t="shared" si="2048"/>
        <v>0</v>
      </c>
      <c r="MI244" s="765">
        <f t="shared" si="2048"/>
        <v>0</v>
      </c>
      <c r="MJ244" s="765">
        <f t="shared" si="2048"/>
        <v>0</v>
      </c>
      <c r="MK244" s="765">
        <f t="shared" si="2048"/>
        <v>0</v>
      </c>
      <c r="ML244" s="765">
        <f t="shared" si="2048"/>
        <v>0</v>
      </c>
      <c r="MM244" s="765">
        <f t="shared" si="2048"/>
        <v>0</v>
      </c>
      <c r="MN244" s="765">
        <f t="shared" ref="MN244" si="2049">SUM(MB244:MM244)</f>
        <v>0</v>
      </c>
    </row>
    <row r="245" spans="1:352" x14ac:dyDescent="0.25">
      <c r="A245" s="792"/>
      <c r="B245" s="260"/>
      <c r="C245" s="313"/>
      <c r="D245" s="781"/>
      <c r="E245" s="763"/>
      <c r="F245" s="763"/>
      <c r="G245" s="763"/>
      <c r="H245" s="763"/>
      <c r="I245" s="763"/>
      <c r="J245" s="763"/>
      <c r="K245" s="763"/>
      <c r="L245" s="763"/>
      <c r="M245" s="763"/>
      <c r="N245" s="763"/>
      <c r="O245" s="763"/>
      <c r="P245" s="765"/>
      <c r="Q245" s="761"/>
      <c r="R245" s="781"/>
      <c r="S245" s="763"/>
      <c r="T245" s="763"/>
      <c r="U245" s="763"/>
      <c r="V245" s="763"/>
      <c r="W245" s="763"/>
      <c r="X245" s="763"/>
      <c r="Y245" s="763"/>
      <c r="Z245" s="763"/>
      <c r="AA245" s="763"/>
      <c r="AB245" s="763"/>
      <c r="AC245" s="763"/>
      <c r="AD245" s="765"/>
      <c r="AE245" s="761"/>
      <c r="AF245" s="781"/>
      <c r="AG245" s="763"/>
      <c r="AH245" s="763"/>
      <c r="AI245" s="763"/>
      <c r="AJ245" s="763"/>
      <c r="AK245" s="763"/>
      <c r="AL245" s="763"/>
      <c r="AM245" s="763"/>
      <c r="AN245" s="763"/>
      <c r="AO245" s="763"/>
      <c r="AP245" s="763"/>
      <c r="AQ245" s="763"/>
      <c r="AR245" s="765"/>
      <c r="AS245" s="761"/>
      <c r="AT245" s="781"/>
      <c r="AU245" s="763"/>
      <c r="AV245" s="763"/>
      <c r="AW245" s="763"/>
      <c r="AX245" s="763"/>
      <c r="AY245" s="763"/>
      <c r="AZ245" s="763"/>
      <c r="BA245" s="763"/>
      <c r="BB245" s="763"/>
      <c r="BC245" s="763"/>
      <c r="BD245" s="763"/>
      <c r="BE245" s="763"/>
      <c r="BF245" s="765"/>
      <c r="BG245" s="474"/>
      <c r="BH245" s="781"/>
      <c r="BI245" s="763"/>
      <c r="BJ245" s="763"/>
      <c r="BK245" s="763"/>
      <c r="BL245" s="763"/>
      <c r="BM245" s="763"/>
      <c r="BN245" s="763"/>
      <c r="BO245" s="763"/>
      <c r="BP245" s="763"/>
      <c r="BQ245" s="763"/>
      <c r="BR245" s="763"/>
      <c r="BS245" s="763"/>
      <c r="BT245" s="765"/>
      <c r="BU245" s="761"/>
      <c r="BV245" s="781"/>
      <c r="BW245" s="763"/>
      <c r="BX245" s="763"/>
      <c r="BY245" s="763"/>
      <c r="BZ245" s="763"/>
      <c r="CA245" s="763"/>
      <c r="CB245" s="763"/>
      <c r="CC245" s="763"/>
      <c r="CD245" s="763"/>
      <c r="CE245" s="763"/>
      <c r="CF245" s="763"/>
      <c r="CG245" s="763"/>
      <c r="CH245" s="765"/>
      <c r="CI245" s="761"/>
      <c r="CJ245" s="781"/>
      <c r="CK245" s="763"/>
      <c r="CL245" s="763"/>
      <c r="CM245" s="763"/>
      <c r="CN245" s="763"/>
      <c r="CO245" s="763"/>
      <c r="CP245" s="763"/>
      <c r="CQ245" s="763"/>
      <c r="CR245" s="763"/>
      <c r="CS245" s="763"/>
      <c r="CT245" s="763"/>
      <c r="CU245" s="763"/>
      <c r="CV245" s="765"/>
      <c r="CW245" s="761"/>
      <c r="CX245" s="781"/>
      <c r="CY245" s="763"/>
      <c r="CZ245" s="763"/>
      <c r="DA245" s="763"/>
      <c r="DB245" s="763"/>
      <c r="DC245" s="763"/>
      <c r="DD245" s="763"/>
      <c r="DE245" s="763"/>
      <c r="DF245" s="763"/>
      <c r="DG245" s="763"/>
      <c r="DH245" s="763"/>
      <c r="DI245" s="763"/>
      <c r="DJ245" s="765"/>
      <c r="DK245" s="761"/>
      <c r="DL245" s="781"/>
      <c r="DM245" s="763"/>
      <c r="DN245" s="763"/>
      <c r="DO245" s="763"/>
      <c r="DP245" s="763"/>
      <c r="DQ245" s="763"/>
      <c r="DR245" s="763"/>
      <c r="DS245" s="763"/>
      <c r="DT245" s="763"/>
      <c r="DU245" s="763"/>
      <c r="DV245" s="763"/>
      <c r="DW245" s="763"/>
      <c r="DX245" s="765"/>
      <c r="DY245" s="761"/>
      <c r="DZ245" s="781"/>
      <c r="EA245" s="763"/>
      <c r="EB245" s="763"/>
      <c r="EC245" s="763"/>
      <c r="ED245" s="763"/>
      <c r="EE245" s="763"/>
      <c r="EF245" s="763"/>
      <c r="EG245" s="763"/>
      <c r="EH245" s="763"/>
      <c r="EI245" s="763"/>
      <c r="EJ245" s="763"/>
      <c r="EK245" s="763"/>
      <c r="EL245" s="765"/>
      <c r="EM245" s="761"/>
      <c r="EN245" s="781"/>
      <c r="EO245" s="763"/>
      <c r="EP245" s="763"/>
      <c r="EQ245" s="763"/>
      <c r="ER245" s="763"/>
      <c r="ES245" s="763"/>
      <c r="ET245" s="763"/>
      <c r="EU245" s="763"/>
      <c r="EV245" s="763"/>
      <c r="EW245" s="763"/>
      <c r="EX245" s="763"/>
      <c r="EY245" s="763"/>
      <c r="EZ245" s="765"/>
      <c r="FA245" s="761"/>
      <c r="FB245" s="781"/>
      <c r="FC245" s="763"/>
      <c r="FD245" s="763"/>
      <c r="FE245" s="763"/>
      <c r="FF245" s="763"/>
      <c r="FG245" s="763"/>
      <c r="FH245" s="763"/>
      <c r="FI245" s="763"/>
      <c r="FJ245" s="763"/>
      <c r="FK245" s="763"/>
      <c r="FL245" s="763"/>
      <c r="FM245" s="763"/>
      <c r="FN245" s="765"/>
      <c r="FO245" s="761"/>
      <c r="FP245" s="781"/>
      <c r="FQ245" s="763"/>
      <c r="FR245" s="763"/>
      <c r="FS245" s="763"/>
      <c r="FT245" s="763"/>
      <c r="FU245" s="763"/>
      <c r="FV245" s="763"/>
      <c r="FW245" s="763"/>
      <c r="FX245" s="763"/>
      <c r="FY245" s="763"/>
      <c r="FZ245" s="763"/>
      <c r="GA245" s="763"/>
      <c r="GB245" s="765"/>
      <c r="GC245" s="761"/>
      <c r="GD245" s="781"/>
      <c r="GE245" s="763"/>
      <c r="GF245" s="763"/>
      <c r="GG245" s="763"/>
      <c r="GH245" s="763"/>
      <c r="GI245" s="763"/>
      <c r="GJ245" s="763"/>
      <c r="GK245" s="763"/>
      <c r="GL245" s="763"/>
      <c r="GM245" s="763"/>
      <c r="GN245" s="763"/>
      <c r="GO245" s="763"/>
      <c r="GP245" s="765"/>
      <c r="GQ245" s="761"/>
      <c r="GR245" s="781"/>
      <c r="GS245" s="763"/>
      <c r="GT245" s="763"/>
      <c r="GU245" s="763"/>
      <c r="GV245" s="763"/>
      <c r="GW245" s="763"/>
      <c r="GX245" s="763"/>
      <c r="GY245" s="763"/>
      <c r="GZ245" s="763"/>
      <c r="HA245" s="763"/>
      <c r="HB245" s="763"/>
      <c r="HC245" s="763"/>
      <c r="HD245" s="765">
        <f t="shared" si="1920"/>
        <v>0</v>
      </c>
      <c r="HE245" s="761"/>
      <c r="HF245" s="781"/>
      <c r="HG245" s="763"/>
      <c r="HH245" s="763"/>
      <c r="HI245" s="763"/>
      <c r="HJ245" s="763"/>
      <c r="HK245" s="763"/>
      <c r="HL245" s="763"/>
      <c r="HM245" s="763"/>
      <c r="HN245" s="763"/>
      <c r="HO245" s="763"/>
      <c r="HP245" s="763"/>
      <c r="HQ245" s="763"/>
      <c r="HR245" s="765"/>
      <c r="HS245" s="761"/>
      <c r="HT245" s="781"/>
      <c r="HU245" s="763"/>
      <c r="HV245" s="763"/>
      <c r="HW245" s="763"/>
      <c r="HX245" s="763"/>
      <c r="HY245" s="763"/>
      <c r="HZ245" s="763"/>
      <c r="IA245" s="763"/>
      <c r="IB245" s="763"/>
      <c r="IC245" s="763"/>
      <c r="ID245" s="763"/>
      <c r="IE245" s="763"/>
      <c r="IF245" s="765"/>
      <c r="IG245" s="761"/>
      <c r="IH245" s="781"/>
      <c r="II245" s="763"/>
      <c r="IJ245" s="763"/>
      <c r="IK245" s="763"/>
      <c r="IL245" s="763"/>
      <c r="IM245" s="763"/>
      <c r="IN245" s="763"/>
      <c r="IO245" s="763"/>
      <c r="IP245" s="763"/>
      <c r="IQ245" s="763"/>
      <c r="IR245" s="763"/>
      <c r="IS245" s="763"/>
      <c r="IT245" s="765"/>
      <c r="IU245" s="761"/>
      <c r="IV245" s="781"/>
      <c r="IW245" s="763"/>
      <c r="IX245" s="763"/>
      <c r="IY245" s="763"/>
      <c r="IZ245" s="763"/>
      <c r="JA245" s="763"/>
      <c r="JB245" s="763"/>
      <c r="JC245" s="763"/>
      <c r="JD245" s="763"/>
      <c r="JE245" s="763"/>
      <c r="JF245" s="763"/>
      <c r="JG245" s="763"/>
      <c r="JH245" s="765"/>
      <c r="JI245" s="761"/>
      <c r="JJ245" s="781"/>
      <c r="JK245" s="763"/>
      <c r="JL245" s="763"/>
      <c r="JM245" s="763"/>
      <c r="JN245" s="763"/>
      <c r="JO245" s="763"/>
      <c r="JP245" s="763"/>
      <c r="JQ245" s="763"/>
      <c r="JR245" s="763"/>
      <c r="JS245" s="763"/>
      <c r="JT245" s="763"/>
      <c r="JU245" s="763"/>
      <c r="JV245" s="765"/>
      <c r="JW245" s="761"/>
      <c r="JX245" s="781"/>
      <c r="JY245" s="763"/>
      <c r="JZ245" s="763"/>
      <c r="KA245" s="763"/>
      <c r="KB245" s="763"/>
      <c r="KC245" s="763"/>
      <c r="KD245" s="763"/>
      <c r="KE245" s="763"/>
      <c r="KF245" s="763"/>
      <c r="KG245" s="763"/>
      <c r="KH245" s="763"/>
      <c r="KI245" s="763"/>
      <c r="KJ245" s="765"/>
      <c r="KK245" s="761"/>
      <c r="KL245" s="781"/>
      <c r="KM245" s="763"/>
      <c r="KN245" s="763"/>
      <c r="KO245" s="763"/>
      <c r="KP245" s="763"/>
      <c r="KQ245" s="763"/>
      <c r="KR245" s="763"/>
      <c r="KS245" s="763"/>
      <c r="KT245" s="763"/>
      <c r="KU245" s="763"/>
      <c r="KV245" s="763"/>
      <c r="KW245" s="763"/>
      <c r="KX245" s="765"/>
      <c r="KY245" s="761"/>
      <c r="KZ245" s="781"/>
      <c r="LA245" s="763"/>
      <c r="LB245" s="763"/>
      <c r="LC245" s="763"/>
      <c r="LD245" s="763"/>
      <c r="LE245" s="763"/>
      <c r="LF245" s="763"/>
      <c r="LG245" s="763"/>
      <c r="LH245" s="763"/>
      <c r="LI245" s="763"/>
      <c r="LJ245" s="763"/>
      <c r="LK245" s="763"/>
      <c r="LL245" s="765"/>
      <c r="LM245" s="761"/>
      <c r="LN245" s="781"/>
      <c r="LO245" s="763"/>
      <c r="LP245" s="763"/>
      <c r="LQ245" s="763"/>
      <c r="LR245" s="763"/>
      <c r="LS245" s="763"/>
      <c r="LT245" s="763"/>
      <c r="LU245" s="763"/>
      <c r="LV245" s="763"/>
      <c r="LW245" s="763"/>
      <c r="LX245" s="763"/>
      <c r="LY245" s="763"/>
      <c r="LZ245" s="765"/>
      <c r="MA245" s="761"/>
      <c r="MB245" s="765"/>
      <c r="MC245" s="765"/>
      <c r="MD245" s="765"/>
      <c r="ME245" s="765"/>
      <c r="MF245" s="765"/>
      <c r="MG245" s="765"/>
      <c r="MH245" s="765"/>
      <c r="MI245" s="765"/>
      <c r="MJ245" s="765"/>
      <c r="MK245" s="765"/>
      <c r="ML245" s="765"/>
      <c r="MM245" s="765"/>
      <c r="MN245" s="765"/>
    </row>
    <row r="246" spans="1:352" x14ac:dyDescent="0.3">
      <c r="A246" s="792"/>
      <c r="B246" s="378" t="s">
        <v>895</v>
      </c>
      <c r="C246" s="313"/>
      <c r="D246" s="779">
        <f>+D244+D242+D230+D205+D193</f>
        <v>52874.854116862305</v>
      </c>
      <c r="E246" s="780">
        <f t="shared" ref="E246:P246" si="2050">+E244+E242+E230+E205+E193</f>
        <v>50788.656763111023</v>
      </c>
      <c r="F246" s="780">
        <f t="shared" si="2050"/>
        <v>51047.10828755355</v>
      </c>
      <c r="G246" s="780">
        <f t="shared" si="2050"/>
        <v>50575.377946169596</v>
      </c>
      <c r="H246" s="780">
        <f t="shared" si="2050"/>
        <v>50639.918509430383</v>
      </c>
      <c r="I246" s="780">
        <f t="shared" si="2050"/>
        <v>50657.205608564036</v>
      </c>
      <c r="J246" s="780">
        <f t="shared" si="2050"/>
        <v>51306.002415235547</v>
      </c>
      <c r="K246" s="780">
        <f t="shared" si="2050"/>
        <v>51986.515835422855</v>
      </c>
      <c r="L246" s="780">
        <f t="shared" si="2050"/>
        <v>54067.454022017795</v>
      </c>
      <c r="M246" s="780">
        <f t="shared" si="2050"/>
        <v>51781.937350811655</v>
      </c>
      <c r="N246" s="780">
        <f t="shared" si="2050"/>
        <v>49538.814065640254</v>
      </c>
      <c r="O246" s="780">
        <f t="shared" si="2050"/>
        <v>48460.985891980759</v>
      </c>
      <c r="P246" s="782">
        <f t="shared" si="2050"/>
        <v>566434.22315968736</v>
      </c>
      <c r="Q246" s="475"/>
      <c r="R246" s="779">
        <f>+R244+R242+R230+R205+R193</f>
        <v>4618.4203644116124</v>
      </c>
      <c r="S246" s="780">
        <f t="shared" ref="S246:AD246" si="2051">+S244+S242+S230+S205+S193</f>
        <v>4409.2634309690802</v>
      </c>
      <c r="T246" s="780">
        <f t="shared" si="2051"/>
        <v>4434.9519996361396</v>
      </c>
      <c r="U246" s="780">
        <f t="shared" si="2051"/>
        <v>4387.2001050785875</v>
      </c>
      <c r="V246" s="780">
        <f t="shared" si="2051"/>
        <v>4393.8767150710828</v>
      </c>
      <c r="W246" s="780">
        <f t="shared" si="2051"/>
        <v>4395.6650356711161</v>
      </c>
      <c r="X246" s="780">
        <f t="shared" si="2051"/>
        <v>4460.4414582277459</v>
      </c>
      <c r="Y246" s="780">
        <f t="shared" si="2051"/>
        <v>4526.5249444158871</v>
      </c>
      <c r="Z246" s="780">
        <f t="shared" si="2051"/>
        <v>4742.4107625419938</v>
      </c>
      <c r="AA246" s="780">
        <f t="shared" si="2051"/>
        <v>4505.9780034517044</v>
      </c>
      <c r="AB246" s="780">
        <f t="shared" si="2051"/>
        <v>4276.5810744081336</v>
      </c>
      <c r="AC246" s="780">
        <f t="shared" si="2051"/>
        <v>4165.019973112765</v>
      </c>
      <c r="AD246" s="782">
        <f t="shared" si="2051"/>
        <v>53316.333866995854</v>
      </c>
      <c r="AE246" s="475"/>
      <c r="AF246" s="779">
        <f>+AF244+AF242+AF230+AF205+AF193</f>
        <v>4639.6667895784385</v>
      </c>
      <c r="AG246" s="780">
        <f t="shared" ref="AG246:AR246" si="2052">+AG244+AG242+AG230+AG205+AG193</f>
        <v>4430.5098561359064</v>
      </c>
      <c r="AH246" s="780">
        <f t="shared" si="2052"/>
        <v>4456.1984248029657</v>
      </c>
      <c r="AI246" s="780">
        <f t="shared" si="2052"/>
        <v>4408.4465302454137</v>
      </c>
      <c r="AJ246" s="780">
        <f t="shared" si="2052"/>
        <v>4415.123140237909</v>
      </c>
      <c r="AK246" s="780">
        <f t="shared" si="2052"/>
        <v>4416.9114608379423</v>
      </c>
      <c r="AL246" s="780">
        <f t="shared" si="2052"/>
        <v>4481.6878833945721</v>
      </c>
      <c r="AM246" s="780">
        <f t="shared" si="2052"/>
        <v>4547.7713695827133</v>
      </c>
      <c r="AN246" s="780">
        <f t="shared" si="2052"/>
        <v>4763.6571877088199</v>
      </c>
      <c r="AO246" s="780">
        <f t="shared" si="2052"/>
        <v>4527.2244286185305</v>
      </c>
      <c r="AP246" s="780">
        <f t="shared" si="2052"/>
        <v>4297.8274995749598</v>
      </c>
      <c r="AQ246" s="780">
        <f t="shared" si="2052"/>
        <v>4186.2663982795912</v>
      </c>
      <c r="AR246" s="782">
        <f t="shared" si="2052"/>
        <v>53571.290968997768</v>
      </c>
      <c r="AS246" s="761"/>
      <c r="AT246" s="779">
        <f>+AT244+AT242+AT230+AT205+AT193</f>
        <v>11078.803916280762</v>
      </c>
      <c r="AU246" s="780">
        <f t="shared" ref="AU246:BF246" si="2053">+AU244+AU242+AU230+AU205+AU193</f>
        <v>10939.365960652407</v>
      </c>
      <c r="AV246" s="780">
        <f t="shared" si="2053"/>
        <v>10956.491673097113</v>
      </c>
      <c r="AW246" s="780">
        <f t="shared" si="2053"/>
        <v>10924.657076725412</v>
      </c>
      <c r="AX246" s="780">
        <f t="shared" si="2053"/>
        <v>10929.108150053742</v>
      </c>
      <c r="AY246" s="780">
        <f t="shared" si="2053"/>
        <v>10930.300363787097</v>
      </c>
      <c r="AZ246" s="780">
        <f t="shared" si="2053"/>
        <v>10981.416803101942</v>
      </c>
      <c r="BA246" s="780">
        <f t="shared" si="2053"/>
        <v>11025.472460560704</v>
      </c>
      <c r="BB246" s="780">
        <f t="shared" si="2053"/>
        <v>11169.396339311439</v>
      </c>
      <c r="BC246" s="780">
        <f t="shared" si="2053"/>
        <v>11011.774499917914</v>
      </c>
      <c r="BD246" s="780">
        <f t="shared" si="2053"/>
        <v>10858.843213888867</v>
      </c>
      <c r="BE246" s="780">
        <f t="shared" si="2053"/>
        <v>10784.46914635862</v>
      </c>
      <c r="BF246" s="782">
        <f t="shared" si="2053"/>
        <v>131590.09960373602</v>
      </c>
      <c r="BG246" s="474"/>
      <c r="BH246" s="779">
        <f>+BH244+BH242+BH230+BH205+BH193</f>
        <v>61668.341097558536</v>
      </c>
      <c r="BI246" s="780">
        <f t="shared" ref="BI246:BT246" si="2054">+BI244+BI242+BI230+BI205+BI193</f>
        <v>60618.624113853977</v>
      </c>
      <c r="BJ246" s="780">
        <f t="shared" si="2054"/>
        <v>60747.066957189272</v>
      </c>
      <c r="BK246" s="780">
        <f t="shared" si="2054"/>
        <v>60508.307484401514</v>
      </c>
      <c r="BL246" s="780">
        <f t="shared" si="2054"/>
        <v>60541.690534363988</v>
      </c>
      <c r="BM246" s="780">
        <f t="shared" si="2054"/>
        <v>60550.632137364155</v>
      </c>
      <c r="BN246" s="780">
        <f t="shared" si="2054"/>
        <v>60893.472782082477</v>
      </c>
      <c r="BO246" s="780">
        <f t="shared" si="2054"/>
        <v>61223.890213023187</v>
      </c>
      <c r="BP246" s="780">
        <f t="shared" si="2054"/>
        <v>62303.31930365372</v>
      </c>
      <c r="BQ246" s="780">
        <f t="shared" si="2054"/>
        <v>61104.472953388162</v>
      </c>
      <c r="BR246" s="780">
        <f t="shared" si="2054"/>
        <v>59974.170862984422</v>
      </c>
      <c r="BS246" s="780">
        <f t="shared" si="2054"/>
        <v>59416.365356507573</v>
      </c>
      <c r="BT246" s="782">
        <f t="shared" si="2054"/>
        <v>729550.35379637103</v>
      </c>
      <c r="BU246" s="761"/>
      <c r="BV246" s="779">
        <f>+BV244+BV242+BV230+BV205+BV193</f>
        <v>10817.14266357413</v>
      </c>
      <c r="BW246" s="780">
        <f t="shared" ref="BW246:CH246" si="2055">+BW244+BW242+BW230+BW205+BW193</f>
        <v>10729.549519887692</v>
      </c>
      <c r="BX246" s="780">
        <f t="shared" si="2055"/>
        <v>10738.112376110046</v>
      </c>
      <c r="BY246" s="780">
        <f t="shared" si="2055"/>
        <v>10722.195077924194</v>
      </c>
      <c r="BZ246" s="780">
        <f t="shared" si="2055"/>
        <v>10724.42061458836</v>
      </c>
      <c r="CA246" s="780">
        <f t="shared" si="2055"/>
        <v>10725.016721455038</v>
      </c>
      <c r="CB246" s="780">
        <f t="shared" si="2055"/>
        <v>10754.108067899875</v>
      </c>
      <c r="CC246" s="780">
        <f t="shared" si="2055"/>
        <v>10794.010062501515</v>
      </c>
      <c r="CD246" s="780">
        <f t="shared" si="2055"/>
        <v>10848.097836004625</v>
      </c>
      <c r="CE246" s="780">
        <f t="shared" si="2055"/>
        <v>10769.286916307861</v>
      </c>
      <c r="CF246" s="780">
        <f t="shared" si="2055"/>
        <v>10692.821273293339</v>
      </c>
      <c r="CG246" s="780">
        <f t="shared" si="2055"/>
        <v>10655.634239528215</v>
      </c>
      <c r="CH246" s="782">
        <f t="shared" si="2055"/>
        <v>128970.39536907489</v>
      </c>
      <c r="CI246" s="475"/>
      <c r="CJ246" s="779">
        <f>+CJ244+CJ242+CJ230+CJ205+CJ193</f>
        <v>29395.802378438391</v>
      </c>
      <c r="CK246" s="780">
        <f t="shared" ref="CK246:CV246" si="2056">+CK244+CK242+CK230+CK205+CK193</f>
        <v>28628.893622482436</v>
      </c>
      <c r="CL246" s="780">
        <f t="shared" si="2056"/>
        <v>28723.085040928323</v>
      </c>
      <c r="CM246" s="780">
        <f t="shared" si="2056"/>
        <v>28547.994760883961</v>
      </c>
      <c r="CN246" s="780">
        <f t="shared" si="2056"/>
        <v>28572.475664189777</v>
      </c>
      <c r="CO246" s="780">
        <f t="shared" si="2056"/>
        <v>28579.032839723237</v>
      </c>
      <c r="CP246" s="780">
        <f t="shared" si="2056"/>
        <v>28825.312674448673</v>
      </c>
      <c r="CQ246" s="780">
        <f t="shared" si="2056"/>
        <v>29067.618790471857</v>
      </c>
      <c r="CR246" s="780">
        <f t="shared" si="2056"/>
        <v>29859.200123600916</v>
      </c>
      <c r="CS246" s="780">
        <f t="shared" si="2056"/>
        <v>28992.280006936518</v>
      </c>
      <c r="CT246" s="780">
        <f t="shared" si="2056"/>
        <v>28151.157933776762</v>
      </c>
      <c r="CU246" s="780">
        <f t="shared" si="2056"/>
        <v>27742.100562360407</v>
      </c>
      <c r="CV246" s="782">
        <f t="shared" si="2056"/>
        <v>345084.95439824124</v>
      </c>
      <c r="CW246" s="475"/>
      <c r="CX246" s="779">
        <f>+CX244+CX242+CX230+CX205+CX193</f>
        <v>66293.555113917348</v>
      </c>
      <c r="CY246" s="780">
        <f t="shared" ref="CY246:DJ246" si="2057">+CY244+CY242+CY230+CY205+CY193</f>
        <v>64250.265489171856</v>
      </c>
      <c r="CZ246" s="780">
        <f t="shared" si="2057"/>
        <v>64500.154157392026</v>
      </c>
      <c r="DA246" s="780">
        <f t="shared" si="2057"/>
        <v>64044.341114193921</v>
      </c>
      <c r="DB246" s="780">
        <f t="shared" si="2057"/>
        <v>64106.656140790546</v>
      </c>
      <c r="DC246" s="780">
        <f t="shared" si="2057"/>
        <v>64123.347133057527</v>
      </c>
      <c r="DD246" s="780">
        <f t="shared" si="2057"/>
        <v>64764.370515114511</v>
      </c>
      <c r="DE246" s="780">
        <f t="shared" si="2057"/>
        <v>65449.667355380821</v>
      </c>
      <c r="DF246" s="780">
        <f t="shared" si="2057"/>
        <v>67431.832353792008</v>
      </c>
      <c r="DG246" s="780">
        <f t="shared" si="2057"/>
        <v>65233.467879689684</v>
      </c>
      <c r="DH246" s="780">
        <f t="shared" si="2057"/>
        <v>63058.468960125741</v>
      </c>
      <c r="DI246" s="780">
        <f t="shared" si="2057"/>
        <v>62017.827820231367</v>
      </c>
      <c r="DJ246" s="782">
        <f t="shared" si="2057"/>
        <v>775273.95403285732</v>
      </c>
      <c r="DK246" s="475"/>
      <c r="DL246" s="779">
        <f>+DL244+DL242+DL230+DL205+DL193</f>
        <v>47052.223178740991</v>
      </c>
      <c r="DM246" s="780">
        <f t="shared" ref="DM246:DX246" si="2058">+DM244+DM242+DM230+DM205+DM193</f>
        <v>43287.522400515991</v>
      </c>
      <c r="DN246" s="780">
        <f t="shared" si="2058"/>
        <v>43275.282374741888</v>
      </c>
      <c r="DO246" s="780">
        <f t="shared" si="2058"/>
        <v>41326.598025538056</v>
      </c>
      <c r="DP246" s="780">
        <f t="shared" si="2058"/>
        <v>41388.913052134681</v>
      </c>
      <c r="DQ246" s="780">
        <f t="shared" si="2058"/>
        <v>41405.604044401662</v>
      </c>
      <c r="DR246" s="780">
        <f t="shared" si="2058"/>
        <v>45559.597207202212</v>
      </c>
      <c r="DS246" s="780">
        <f t="shared" si="2058"/>
        <v>42630.613494560996</v>
      </c>
      <c r="DT246" s="780">
        <f t="shared" si="2058"/>
        <v>44636.610714135197</v>
      </c>
      <c r="DU246" s="780">
        <f t="shared" si="2058"/>
        <v>42413.222407811707</v>
      </c>
      <c r="DV246" s="780">
        <f t="shared" si="2058"/>
        <v>40288.866958219165</v>
      </c>
      <c r="DW246" s="780">
        <f t="shared" si="2058"/>
        <v>39247.630012795722</v>
      </c>
      <c r="DX246" s="782">
        <f t="shared" si="2058"/>
        <v>512512.68387079827</v>
      </c>
      <c r="DY246" s="475"/>
      <c r="DZ246" s="779">
        <f>+DZ244+DZ242+DZ230+DZ205+DZ193</f>
        <v>5096.4324633834694</v>
      </c>
      <c r="EA246" s="780">
        <f t="shared" ref="EA246:EL246" si="2059">+EA244+EA242+EA230+EA205+EA193</f>
        <v>5026.7134855692921</v>
      </c>
      <c r="EB246" s="780">
        <f t="shared" si="2059"/>
        <v>5035.2763417916449</v>
      </c>
      <c r="EC246" s="780">
        <f t="shared" si="2059"/>
        <v>8218.3590436057948</v>
      </c>
      <c r="ED246" s="780">
        <f t="shared" si="2059"/>
        <v>5021.5845802699596</v>
      </c>
      <c r="EE246" s="780">
        <f t="shared" si="2059"/>
        <v>5022.1806871366371</v>
      </c>
      <c r="EF246" s="780">
        <f t="shared" si="2059"/>
        <v>5047.7686970705126</v>
      </c>
      <c r="EG246" s="780">
        <f t="shared" si="2059"/>
        <v>5069.7965257998931</v>
      </c>
      <c r="EH246" s="780">
        <f t="shared" si="2059"/>
        <v>5141.7584651752613</v>
      </c>
      <c r="EI246" s="780">
        <f t="shared" si="2059"/>
        <v>5062.9475454784988</v>
      </c>
      <c r="EJ246" s="780">
        <f t="shared" si="2059"/>
        <v>4986.4819024639746</v>
      </c>
      <c r="EK246" s="780">
        <f t="shared" si="2059"/>
        <v>4949.294868698853</v>
      </c>
      <c r="EL246" s="782">
        <f t="shared" si="2059"/>
        <v>63678.594606443796</v>
      </c>
      <c r="EM246" s="475"/>
      <c r="EN246" s="779">
        <f>+EN244+EN242+EN230+EN205+EN193</f>
        <v>7549.6928581301436</v>
      </c>
      <c r="EO246" s="780">
        <f t="shared" ref="EO246:EZ246" si="2060">+EO244+EO242+EO230+EO205+EO193</f>
        <v>7410.2549025017888</v>
      </c>
      <c r="EP246" s="780">
        <f t="shared" si="2060"/>
        <v>7427.3806149464954</v>
      </c>
      <c r="EQ246" s="780">
        <f t="shared" si="2060"/>
        <v>7395.5460185747943</v>
      </c>
      <c r="ER246" s="780">
        <f t="shared" si="2060"/>
        <v>7399.9970919031248</v>
      </c>
      <c r="ES246" s="780">
        <f t="shared" si="2060"/>
        <v>7401.1893056364806</v>
      </c>
      <c r="ET246" s="780">
        <f t="shared" si="2060"/>
        <v>7452.3057449513226</v>
      </c>
      <c r="EU246" s="780">
        <f t="shared" si="2060"/>
        <v>7496.3614024100825</v>
      </c>
      <c r="EV246" s="780">
        <f t="shared" si="2060"/>
        <v>7640.2852811608209</v>
      </c>
      <c r="EW246" s="780">
        <f t="shared" si="2060"/>
        <v>7482.6634417672949</v>
      </c>
      <c r="EX246" s="780">
        <f t="shared" si="2060"/>
        <v>7329.7321557382475</v>
      </c>
      <c r="EY246" s="780">
        <f t="shared" si="2060"/>
        <v>7255.3580882080014</v>
      </c>
      <c r="EZ246" s="782">
        <f t="shared" si="2060"/>
        <v>89240.766905928598</v>
      </c>
      <c r="FA246" s="475"/>
      <c r="FB246" s="779">
        <f>+FB244+FB242+FB230+FB205+FB193</f>
        <v>1657.2642079020598</v>
      </c>
      <c r="FC246" s="780">
        <f t="shared" ref="FC246:FN246" si="2061">+FC244+FC242+FC230+FC205+FC193</f>
        <v>1587.5452300878821</v>
      </c>
      <c r="FD246" s="780">
        <f t="shared" si="2061"/>
        <v>1596.1080863102354</v>
      </c>
      <c r="FE246" s="780">
        <f t="shared" si="2061"/>
        <v>1580.1907881243847</v>
      </c>
      <c r="FF246" s="780">
        <f t="shared" si="2061"/>
        <v>1582.4163247885499</v>
      </c>
      <c r="FG246" s="780">
        <f t="shared" si="2061"/>
        <v>1583.0124316552276</v>
      </c>
      <c r="FH246" s="780">
        <f t="shared" si="2061"/>
        <v>1605.0375245252321</v>
      </c>
      <c r="FI246" s="780">
        <f t="shared" si="2061"/>
        <v>1627.0653532546125</v>
      </c>
      <c r="FJ246" s="780">
        <f t="shared" si="2061"/>
        <v>1699.0272926299813</v>
      </c>
      <c r="FK246" s="780">
        <f t="shared" si="2061"/>
        <v>1620.2163729332183</v>
      </c>
      <c r="FL246" s="780">
        <f t="shared" si="2061"/>
        <v>1543.7507299186948</v>
      </c>
      <c r="FM246" s="780">
        <f t="shared" si="2061"/>
        <v>1506.5636961535718</v>
      </c>
      <c r="FN246" s="782">
        <f t="shared" si="2061"/>
        <v>19188.198038283648</v>
      </c>
      <c r="FO246" s="475"/>
      <c r="FP246" s="779">
        <f>+FP244+FP242+FP230+FP205+FP193</f>
        <v>22878.566328527002</v>
      </c>
      <c r="FQ246" s="780">
        <f t="shared" ref="FQ246:GB246" si="2062">+FQ244+FQ242+FQ230+FQ205+FQ193</f>
        <v>22328.152644933572</v>
      </c>
      <c r="FR246" s="780">
        <f t="shared" si="2062"/>
        <v>22398.221332484329</v>
      </c>
      <c r="FS246" s="780">
        <f t="shared" si="2062"/>
        <v>22276.671551189087</v>
      </c>
      <c r="FT246" s="780">
        <f t="shared" si="2062"/>
        <v>22292.250307838243</v>
      </c>
      <c r="FU246" s="780">
        <f t="shared" si="2062"/>
        <v>22296.42305590499</v>
      </c>
      <c r="FV246" s="780">
        <f t="shared" si="2062"/>
        <v>22470.927590647068</v>
      </c>
      <c r="FW246" s="780">
        <f t="shared" si="2062"/>
        <v>22666.828778788004</v>
      </c>
      <c r="FX246" s="780">
        <f t="shared" si="2062"/>
        <v>23164.604299124832</v>
      </c>
      <c r="FY246" s="780">
        <f t="shared" si="2062"/>
        <v>22621.269138654541</v>
      </c>
      <c r="FZ246" s="780">
        <f t="shared" si="2062"/>
        <v>22052.048722395593</v>
      </c>
      <c r="GA246" s="780">
        <f t="shared" si="2062"/>
        <v>21792.335291568808</v>
      </c>
      <c r="GB246" s="782">
        <f t="shared" si="2062"/>
        <v>269238.29904205608</v>
      </c>
      <c r="GC246" s="475"/>
      <c r="GD246" s="779">
        <f>+GD244+GD242+GD230+GD205+GD193</f>
        <v>10454.928650228087</v>
      </c>
      <c r="GE246" s="780">
        <f t="shared" ref="GE246:GP246" si="2063">+GE244+GE242+GE230+GE205+GE193</f>
        <v>10447.590511308093</v>
      </c>
      <c r="GF246" s="780">
        <f t="shared" si="2063"/>
        <v>10446.024673536167</v>
      </c>
      <c r="GG246" s="780">
        <f t="shared" si="2063"/>
        <v>10440.236069344597</v>
      </c>
      <c r="GH246" s="780">
        <f t="shared" si="2063"/>
        <v>10442.461606008761</v>
      </c>
      <c r="GI246" s="780">
        <f t="shared" si="2063"/>
        <v>10443.057712875439</v>
      </c>
      <c r="GJ246" s="780">
        <f t="shared" si="2063"/>
        <v>10461.269650359362</v>
      </c>
      <c r="GK246" s="780">
        <f t="shared" si="2063"/>
        <v>10441.591092053472</v>
      </c>
      <c r="GL246" s="780">
        <f t="shared" si="2063"/>
        <v>10519.511086719593</v>
      </c>
      <c r="GM246" s="780">
        <f t="shared" si="2063"/>
        <v>10432.358889615774</v>
      </c>
      <c r="GN246" s="780">
        <f t="shared" si="2063"/>
        <v>10389.854161758545</v>
      </c>
      <c r="GO246" s="780">
        <f t="shared" si="2063"/>
        <v>10352.071322464344</v>
      </c>
      <c r="GP246" s="782">
        <f t="shared" si="2063"/>
        <v>125270.95542627224</v>
      </c>
      <c r="GQ246" s="475"/>
      <c r="GR246" s="779">
        <f>+GR244+GR242+GR230+GR205+GR193</f>
        <v>-5959.7658686014547</v>
      </c>
      <c r="GS246" s="780">
        <f t="shared" ref="GS246:HC246" si="2064">+GS244+GS242+GS230+GS205+GS193</f>
        <v>-7113.6708972001215</v>
      </c>
      <c r="GT246" s="780">
        <f t="shared" si="2064"/>
        <v>21737.156430363517</v>
      </c>
      <c r="GU246" s="780">
        <f t="shared" si="2064"/>
        <v>21659.99901854273</v>
      </c>
      <c r="GV246" s="780">
        <f t="shared" si="2064"/>
        <v>21582.303594329198</v>
      </c>
      <c r="GW246" s="780">
        <f t="shared" si="2064"/>
        <v>21504.066463728625</v>
      </c>
      <c r="GX246" s="780">
        <f t="shared" si="2064"/>
        <v>21425.283932746737</v>
      </c>
      <c r="GY246" s="780">
        <f t="shared" si="2064"/>
        <v>21345.952188228148</v>
      </c>
      <c r="GZ246" s="780">
        <f t="shared" si="2064"/>
        <v>21266.067417017475</v>
      </c>
      <c r="HA246" s="780">
        <f t="shared" si="2064"/>
        <v>21185.625567637107</v>
      </c>
      <c r="HB246" s="780">
        <f t="shared" si="2064"/>
        <v>21104.623065253887</v>
      </c>
      <c r="HC246" s="780">
        <f t="shared" si="2064"/>
        <v>21023.055739229101</v>
      </c>
      <c r="HD246" s="782">
        <f t="shared" si="1920"/>
        <v>0</v>
      </c>
      <c r="HE246" s="475"/>
      <c r="HF246" s="779">
        <f>+HF244+HF242+HF230+HF205+HF193</f>
        <v>10458.835191951421</v>
      </c>
      <c r="HG246" s="780">
        <f t="shared" ref="HG246:HR246" si="2065">+HG244+HG242+HG230+HG205+HG193</f>
        <v>10179.959280694711</v>
      </c>
      <c r="HH246" s="780">
        <f t="shared" si="2065"/>
        <v>10214.210705584124</v>
      </c>
      <c r="HI246" s="780">
        <f t="shared" si="2065"/>
        <v>10150.541512840722</v>
      </c>
      <c r="HJ246" s="780">
        <f t="shared" si="2065"/>
        <v>10159.443659497383</v>
      </c>
      <c r="HK246" s="780">
        <f t="shared" si="2065"/>
        <v>10161.828086964095</v>
      </c>
      <c r="HL246" s="780">
        <f t="shared" si="2065"/>
        <v>10255.695855965563</v>
      </c>
      <c r="HM246" s="780">
        <f t="shared" si="2065"/>
        <v>10343.807170883083</v>
      </c>
      <c r="HN246" s="780">
        <f t="shared" si="2065"/>
        <v>10631.65492838456</v>
      </c>
      <c r="HO246" s="780">
        <f t="shared" si="2065"/>
        <v>10316.411249597506</v>
      </c>
      <c r="HP246" s="780">
        <f t="shared" si="2065"/>
        <v>10010.548677539413</v>
      </c>
      <c r="HQ246" s="780">
        <f t="shared" si="2065"/>
        <v>9861.8005424789189</v>
      </c>
      <c r="HR246" s="782">
        <f t="shared" si="2065"/>
        <v>122744.73686238151</v>
      </c>
      <c r="HS246" s="475"/>
      <c r="HT246" s="779">
        <f>+HT244+HT242+HT230+HT205+HT193</f>
        <v>2698.4224538505823</v>
      </c>
      <c r="HU246" s="780">
        <f t="shared" ref="HU246:IF246" si="2066">+HU244+HU242+HU230+HU205+HU193</f>
        <v>2628.7034760364049</v>
      </c>
      <c r="HV246" s="780">
        <f t="shared" si="2066"/>
        <v>2637.2663322587578</v>
      </c>
      <c r="HW246" s="780">
        <f t="shared" si="2066"/>
        <v>2621.3490340729072</v>
      </c>
      <c r="HX246" s="780">
        <f t="shared" si="2066"/>
        <v>2623.5745707370725</v>
      </c>
      <c r="HY246" s="780">
        <f t="shared" si="2066"/>
        <v>2624.1706776037499</v>
      </c>
      <c r="HZ246" s="780">
        <f t="shared" si="2066"/>
        <v>2646.600918233526</v>
      </c>
      <c r="IA246" s="780">
        <f t="shared" si="2066"/>
        <v>2668.628746962906</v>
      </c>
      <c r="IB246" s="780">
        <f t="shared" si="2066"/>
        <v>2740.5906863382752</v>
      </c>
      <c r="IC246" s="780">
        <f t="shared" si="2066"/>
        <v>2661.7797666415117</v>
      </c>
      <c r="ID246" s="780">
        <f t="shared" si="2066"/>
        <v>2585.3141236269885</v>
      </c>
      <c r="IE246" s="780">
        <f t="shared" si="2066"/>
        <v>2548.1270898618654</v>
      </c>
      <c r="IF246" s="782">
        <f t="shared" si="2066"/>
        <v>31684.527876224547</v>
      </c>
      <c r="IG246" s="475"/>
      <c r="IH246" s="779">
        <f>+IH244+IH242+IH230+IH205+IH193</f>
        <v>7745.9558189602094</v>
      </c>
      <c r="II246" s="780">
        <f t="shared" ref="II246:IT246" si="2067">+II244+II242+II230+II205+II193</f>
        <v>7676.236841146032</v>
      </c>
      <c r="IJ246" s="780">
        <f t="shared" si="2067"/>
        <v>7684.7996973683848</v>
      </c>
      <c r="IK246" s="780">
        <f t="shared" si="2067"/>
        <v>7668.8823991825338</v>
      </c>
      <c r="IL246" s="780">
        <f t="shared" si="2067"/>
        <v>7671.1079358466995</v>
      </c>
      <c r="IM246" s="780">
        <f t="shared" si="2067"/>
        <v>7671.704042713377</v>
      </c>
      <c r="IN246" s="780">
        <f t="shared" si="2067"/>
        <v>7700.7953891582156</v>
      </c>
      <c r="IO246" s="780">
        <f t="shared" si="2067"/>
        <v>7722.823217887596</v>
      </c>
      <c r="IP246" s="780">
        <f t="shared" si="2067"/>
        <v>7794.7851572629643</v>
      </c>
      <c r="IQ246" s="780">
        <f t="shared" si="2067"/>
        <v>7715.9742375662017</v>
      </c>
      <c r="IR246" s="780">
        <f t="shared" si="2067"/>
        <v>7639.5085945516785</v>
      </c>
      <c r="IS246" s="780">
        <f t="shared" si="2067"/>
        <v>7602.321560786555</v>
      </c>
      <c r="IT246" s="782">
        <f t="shared" si="2067"/>
        <v>92294.894892430457</v>
      </c>
      <c r="IU246" s="475"/>
      <c r="IV246" s="779">
        <f>+IV244+IV242+IV230+IV205+IV193</f>
        <v>24692.162610700499</v>
      </c>
      <c r="IW246" s="780">
        <f t="shared" ref="IW246:JH246" si="2068">+IW244+IW242+IW230+IW205+IW193</f>
        <v>24204.129766001261</v>
      </c>
      <c r="IX246" s="780">
        <f t="shared" si="2068"/>
        <v>24264.069759557733</v>
      </c>
      <c r="IY246" s="780">
        <f t="shared" si="2068"/>
        <v>24152.648672256775</v>
      </c>
      <c r="IZ246" s="780">
        <f t="shared" si="2068"/>
        <v>24168.227428905935</v>
      </c>
      <c r="JA246" s="780">
        <f t="shared" si="2068"/>
        <v>24172.400176972678</v>
      </c>
      <c r="JB246" s="780">
        <f t="shared" si="2068"/>
        <v>24341.113481972141</v>
      </c>
      <c r="JC246" s="780">
        <f t="shared" si="2068"/>
        <v>24495.308283077804</v>
      </c>
      <c r="JD246" s="780">
        <f t="shared" si="2068"/>
        <v>24999.041858705386</v>
      </c>
      <c r="JE246" s="780">
        <f t="shared" si="2068"/>
        <v>24447.365420828042</v>
      </c>
      <c r="JF246" s="780">
        <f t="shared" si="2068"/>
        <v>23912.105919726382</v>
      </c>
      <c r="JG246" s="780">
        <f t="shared" si="2068"/>
        <v>23651.796683370521</v>
      </c>
      <c r="JH246" s="782">
        <f t="shared" si="2068"/>
        <v>291500.37006207515</v>
      </c>
      <c r="JI246" s="475"/>
      <c r="JJ246" s="779">
        <f>+JJ244+JJ242+JJ230+JJ205+JJ193</f>
        <v>34265.869108657644</v>
      </c>
      <c r="JK246" s="780">
        <f t="shared" ref="JK246:JV246" si="2069">+JK244+JK242+JK230+JK205+JK193</f>
        <v>33357.396958993399</v>
      </c>
      <c r="JL246" s="780">
        <f t="shared" si="2069"/>
        <v>33471.845765427846</v>
      </c>
      <c r="JM246" s="780">
        <f t="shared" si="2069"/>
        <v>33276.498097394928</v>
      </c>
      <c r="JN246" s="780">
        <f t="shared" si="2069"/>
        <v>33300.979000700747</v>
      </c>
      <c r="JO246" s="780">
        <f t="shared" si="2069"/>
        <v>33307.5361762342</v>
      </c>
      <c r="JP246" s="780">
        <f t="shared" si="2069"/>
        <v>33556.723541941523</v>
      </c>
      <c r="JQ246" s="780">
        <f t="shared" si="2069"/>
        <v>33891.379514971377</v>
      </c>
      <c r="JR246" s="780">
        <f t="shared" si="2069"/>
        <v>34662.107654582804</v>
      </c>
      <c r="JS246" s="780">
        <f t="shared" si="2069"/>
        <v>33778.504983104292</v>
      </c>
      <c r="JT246" s="780">
        <f t="shared" si="2069"/>
        <v>32902.826189258172</v>
      </c>
      <c r="JU246" s="780">
        <f t="shared" si="2069"/>
        <v>32494.960428899969</v>
      </c>
      <c r="JV246" s="782">
        <f t="shared" si="2069"/>
        <v>402266.62742016686</v>
      </c>
      <c r="JW246" s="475"/>
      <c r="JX246" s="779">
        <f>+JX244+JX242+JX230+JX205+JX193</f>
        <v>17913.299113866826</v>
      </c>
      <c r="JY246" s="780">
        <f t="shared" ref="JY246:KJ246" si="2070">+JY244+JY242+JY230+JY205+JY193</f>
        <v>17562.738066549988</v>
      </c>
      <c r="JZ246" s="780">
        <f t="shared" si="2070"/>
        <v>17605.552347661756</v>
      </c>
      <c r="KA246" s="780">
        <f t="shared" si="2070"/>
        <v>17525.965856732502</v>
      </c>
      <c r="KB246" s="780">
        <f t="shared" si="2070"/>
        <v>17537.093540053327</v>
      </c>
      <c r="KC246" s="780">
        <f t="shared" si="2070"/>
        <v>17540.074074386717</v>
      </c>
      <c r="KD246" s="780">
        <f t="shared" si="2070"/>
        <v>17656.252922912143</v>
      </c>
      <c r="KE246" s="780">
        <f t="shared" si="2070"/>
        <v>17766.392066559049</v>
      </c>
      <c r="KF246" s="780">
        <f t="shared" si="2070"/>
        <v>18126.201763435889</v>
      </c>
      <c r="KG246" s="780">
        <f t="shared" si="2070"/>
        <v>17723.805887545022</v>
      </c>
      <c r="KH246" s="780">
        <f t="shared" si="2070"/>
        <v>17349.818949879456</v>
      </c>
      <c r="KI246" s="780">
        <f t="shared" si="2070"/>
        <v>17163.883781053843</v>
      </c>
      <c r="KJ246" s="782">
        <f t="shared" si="2070"/>
        <v>211471.0783706365</v>
      </c>
      <c r="KK246" s="475"/>
      <c r="KL246" s="779">
        <f>+KL244+KL242+KL230+KL205+KL193</f>
        <v>3431.3777961663691</v>
      </c>
      <c r="KM246" s="780">
        <f t="shared" ref="KM246:KX246" si="2071">+KM244+KM242+KM230+KM205+KM193</f>
        <v>3291.9398405380143</v>
      </c>
      <c r="KN246" s="780">
        <f t="shared" si="2071"/>
        <v>3309.0655529827209</v>
      </c>
      <c r="KO246" s="780">
        <f t="shared" si="2071"/>
        <v>3277.2309566110189</v>
      </c>
      <c r="KP246" s="780">
        <f t="shared" si="2071"/>
        <v>3281.6820299393494</v>
      </c>
      <c r="KQ246" s="780">
        <f t="shared" si="2071"/>
        <v>3282.8742436727052</v>
      </c>
      <c r="KR246" s="780">
        <f t="shared" si="2071"/>
        <v>3326.0664694508459</v>
      </c>
      <c r="KS246" s="780">
        <f t="shared" si="2071"/>
        <v>3370.1221269096063</v>
      </c>
      <c r="KT246" s="780">
        <f t="shared" si="2071"/>
        <v>3514.0460056603442</v>
      </c>
      <c r="KU246" s="780">
        <f t="shared" si="2071"/>
        <v>3356.3765018244917</v>
      </c>
      <c r="KV246" s="780">
        <f t="shared" si="2071"/>
        <v>3203.4928802377708</v>
      </c>
      <c r="KW246" s="780">
        <f t="shared" si="2071"/>
        <v>3129.1188127075247</v>
      </c>
      <c r="KX246" s="782">
        <f t="shared" si="2071"/>
        <v>39773.393216700766</v>
      </c>
      <c r="KY246" s="475"/>
      <c r="KZ246" s="779">
        <f>+KZ244+KZ242+KZ230+KZ205+KZ193</f>
        <v>2837.5668771108299</v>
      </c>
      <c r="LA246" s="780">
        <f t="shared" ref="LA246:LL246" si="2072">+LA244+LA242+LA230+LA205+LA193</f>
        <v>2767.847899296652</v>
      </c>
      <c r="LB246" s="780">
        <f t="shared" si="2072"/>
        <v>2776.4107555190053</v>
      </c>
      <c r="LC246" s="780">
        <f t="shared" si="2072"/>
        <v>2760.4934573331548</v>
      </c>
      <c r="LD246" s="780">
        <f t="shared" si="2072"/>
        <v>2762.7189939973196</v>
      </c>
      <c r="LE246" s="780">
        <f t="shared" si="2072"/>
        <v>2763.3151008639975</v>
      </c>
      <c r="LF246" s="780">
        <f t="shared" si="2072"/>
        <v>2784.8992976424865</v>
      </c>
      <c r="LG246" s="780">
        <f t="shared" si="2072"/>
        <v>2806.927126371867</v>
      </c>
      <c r="LH246" s="780">
        <f t="shared" si="2072"/>
        <v>2878.8890657472357</v>
      </c>
      <c r="LI246" s="780">
        <f t="shared" si="2072"/>
        <v>2800.1258104927983</v>
      </c>
      <c r="LJ246" s="780">
        <f t="shared" si="2072"/>
        <v>2723.612503035949</v>
      </c>
      <c r="LK246" s="780">
        <f t="shared" si="2072"/>
        <v>2686.4254692708255</v>
      </c>
      <c r="LL246" s="782">
        <f t="shared" si="2072"/>
        <v>33349.232356682121</v>
      </c>
      <c r="LM246" s="475"/>
      <c r="LN246" s="779">
        <f>+LN244+LN242+LN230+LN205+LN193</f>
        <v>0</v>
      </c>
      <c r="LO246" s="780">
        <f t="shared" ref="LO246:LZ246" si="2073">+LO244+LO242+LO230+LO205+LO193</f>
        <v>0</v>
      </c>
      <c r="LP246" s="780">
        <f t="shared" si="2073"/>
        <v>0</v>
      </c>
      <c r="LQ246" s="780">
        <f t="shared" si="2073"/>
        <v>0</v>
      </c>
      <c r="LR246" s="780">
        <f t="shared" si="2073"/>
        <v>0</v>
      </c>
      <c r="LS246" s="780">
        <f t="shared" si="2073"/>
        <v>0</v>
      </c>
      <c r="LT246" s="780">
        <f t="shared" si="2073"/>
        <v>0</v>
      </c>
      <c r="LU246" s="780">
        <f t="shared" si="2073"/>
        <v>0</v>
      </c>
      <c r="LV246" s="780">
        <f t="shared" si="2073"/>
        <v>0</v>
      </c>
      <c r="LW246" s="780">
        <f t="shared" si="2073"/>
        <v>0</v>
      </c>
      <c r="LX246" s="780">
        <f t="shared" si="2073"/>
        <v>0</v>
      </c>
      <c r="LY246" s="780">
        <f t="shared" si="2073"/>
        <v>0</v>
      </c>
      <c r="LZ246" s="782">
        <f t="shared" si="2073"/>
        <v>0</v>
      </c>
      <c r="MA246" s="475"/>
      <c r="MB246" s="782">
        <f>+MB244+MB242+MB230+MB205+MB193</f>
        <v>434159.41723019618</v>
      </c>
      <c r="MC246" s="782">
        <f t="shared" ref="MC246:MN246" si="2074">+MC244+MC242+MC230+MC205+MC193</f>
        <v>419438.18916323734</v>
      </c>
      <c r="MD246" s="782">
        <f t="shared" si="2074"/>
        <v>449481.83968724398</v>
      </c>
      <c r="ME246" s="782">
        <f t="shared" si="2074"/>
        <v>448449.73059696652</v>
      </c>
      <c r="MF246" s="782">
        <f t="shared" si="2074"/>
        <v>445538.02318567608</v>
      </c>
      <c r="MG246" s="782">
        <f t="shared" si="2074"/>
        <v>445557.54758121067</v>
      </c>
      <c r="MH246" s="782">
        <f t="shared" si="2074"/>
        <v>452757.15082428418</v>
      </c>
      <c r="MI246" s="782">
        <f t="shared" si="2074"/>
        <v>452965.06812007795</v>
      </c>
      <c r="MJ246" s="782">
        <f t="shared" si="2074"/>
        <v>464600.54960471182</v>
      </c>
      <c r="MK246" s="782">
        <f t="shared" si="2074"/>
        <v>451545.06926061993</v>
      </c>
      <c r="ML246" s="782">
        <f t="shared" si="2074"/>
        <v>438871.27041729633</v>
      </c>
      <c r="MM246" s="782">
        <f t="shared" si="2074"/>
        <v>432693.41277590767</v>
      </c>
      <c r="MN246" s="782">
        <f t="shared" si="2074"/>
        <v>5336057.268447428</v>
      </c>
    </row>
    <row r="247" spans="1:352" x14ac:dyDescent="0.25">
      <c r="A247" s="792"/>
      <c r="B247" s="260"/>
      <c r="C247" s="313"/>
      <c r="D247" s="781"/>
      <c r="E247" s="763"/>
      <c r="F247" s="763"/>
      <c r="G247" s="763"/>
      <c r="H247" s="763"/>
      <c r="I247" s="763"/>
      <c r="J247" s="763"/>
      <c r="K247" s="763"/>
      <c r="L247" s="763"/>
      <c r="M247" s="763"/>
      <c r="N247" s="763"/>
      <c r="O247" s="763"/>
      <c r="P247" s="765"/>
      <c r="Q247" s="761"/>
      <c r="R247" s="781"/>
      <c r="S247" s="763"/>
      <c r="T247" s="763"/>
      <c r="U247" s="763"/>
      <c r="V247" s="763"/>
      <c r="W247" s="763"/>
      <c r="X247" s="763"/>
      <c r="Y247" s="763"/>
      <c r="Z247" s="763"/>
      <c r="AA247" s="763"/>
      <c r="AB247" s="763"/>
      <c r="AC247" s="763"/>
      <c r="AD247" s="765"/>
      <c r="AE247" s="761"/>
      <c r="AF247" s="781"/>
      <c r="AG247" s="763"/>
      <c r="AH247" s="763"/>
      <c r="AI247" s="763"/>
      <c r="AJ247" s="763"/>
      <c r="AK247" s="763"/>
      <c r="AL247" s="763"/>
      <c r="AM247" s="763"/>
      <c r="AN247" s="763"/>
      <c r="AO247" s="763"/>
      <c r="AP247" s="763"/>
      <c r="AQ247" s="763"/>
      <c r="AR247" s="765"/>
      <c r="AS247" s="761"/>
      <c r="AT247" s="781"/>
      <c r="AU247" s="763"/>
      <c r="AV247" s="763"/>
      <c r="AW247" s="763"/>
      <c r="AX247" s="763"/>
      <c r="AY247" s="763"/>
      <c r="AZ247" s="763"/>
      <c r="BA247" s="763"/>
      <c r="BB247" s="763"/>
      <c r="BC247" s="763"/>
      <c r="BD247" s="763"/>
      <c r="BE247" s="763"/>
      <c r="BF247" s="765"/>
      <c r="BG247" s="474"/>
      <c r="BH247" s="781"/>
      <c r="BI247" s="763"/>
      <c r="BJ247" s="763"/>
      <c r="BK247" s="763"/>
      <c r="BL247" s="763"/>
      <c r="BM247" s="763"/>
      <c r="BN247" s="763"/>
      <c r="BO247" s="763"/>
      <c r="BP247" s="763"/>
      <c r="BQ247" s="763"/>
      <c r="BR247" s="763"/>
      <c r="BS247" s="763"/>
      <c r="BT247" s="765"/>
      <c r="BU247" s="761"/>
      <c r="BV247" s="781"/>
      <c r="BW247" s="763"/>
      <c r="BX247" s="763"/>
      <c r="BY247" s="763"/>
      <c r="BZ247" s="763"/>
      <c r="CA247" s="763"/>
      <c r="CB247" s="763"/>
      <c r="CC247" s="763"/>
      <c r="CD247" s="763"/>
      <c r="CE247" s="763"/>
      <c r="CF247" s="763"/>
      <c r="CG247" s="763"/>
      <c r="CH247" s="765"/>
      <c r="CI247" s="761"/>
      <c r="CJ247" s="781"/>
      <c r="CK247" s="763"/>
      <c r="CL247" s="763"/>
      <c r="CM247" s="763"/>
      <c r="CN247" s="763"/>
      <c r="CO247" s="763"/>
      <c r="CP247" s="763"/>
      <c r="CQ247" s="763"/>
      <c r="CR247" s="763"/>
      <c r="CS247" s="763"/>
      <c r="CT247" s="763"/>
      <c r="CU247" s="763"/>
      <c r="CV247" s="765"/>
      <c r="CW247" s="761"/>
      <c r="CX247" s="781"/>
      <c r="CY247" s="763"/>
      <c r="CZ247" s="763"/>
      <c r="DA247" s="763"/>
      <c r="DB247" s="763"/>
      <c r="DC247" s="763"/>
      <c r="DD247" s="763"/>
      <c r="DE247" s="763"/>
      <c r="DF247" s="763"/>
      <c r="DG247" s="763"/>
      <c r="DH247" s="763"/>
      <c r="DI247" s="763"/>
      <c r="DJ247" s="765"/>
      <c r="DK247" s="761"/>
      <c r="DL247" s="781"/>
      <c r="DM247" s="763"/>
      <c r="DN247" s="763"/>
      <c r="DO247" s="763"/>
      <c r="DP247" s="763"/>
      <c r="DQ247" s="763"/>
      <c r="DR247" s="763"/>
      <c r="DS247" s="763"/>
      <c r="DT247" s="763"/>
      <c r="DU247" s="763"/>
      <c r="DV247" s="763"/>
      <c r="DW247" s="763"/>
      <c r="DX247" s="765"/>
      <c r="DY247" s="761"/>
      <c r="DZ247" s="781"/>
      <c r="EA247" s="763"/>
      <c r="EB247" s="763"/>
      <c r="EC247" s="763"/>
      <c r="ED247" s="763"/>
      <c r="EE247" s="763"/>
      <c r="EF247" s="763"/>
      <c r="EG247" s="763"/>
      <c r="EH247" s="763"/>
      <c r="EI247" s="763"/>
      <c r="EJ247" s="763"/>
      <c r="EK247" s="763"/>
      <c r="EL247" s="765"/>
      <c r="EM247" s="761"/>
      <c r="EN247" s="781"/>
      <c r="EO247" s="763"/>
      <c r="EP247" s="763"/>
      <c r="EQ247" s="763"/>
      <c r="ER247" s="763"/>
      <c r="ES247" s="763"/>
      <c r="ET247" s="763"/>
      <c r="EU247" s="763"/>
      <c r="EV247" s="763"/>
      <c r="EW247" s="763"/>
      <c r="EX247" s="763"/>
      <c r="EY247" s="763"/>
      <c r="EZ247" s="765"/>
      <c r="FA247" s="761"/>
      <c r="FB247" s="781"/>
      <c r="FC247" s="763"/>
      <c r="FD247" s="763"/>
      <c r="FE247" s="763"/>
      <c r="FF247" s="763"/>
      <c r="FG247" s="763"/>
      <c r="FH247" s="763"/>
      <c r="FI247" s="763"/>
      <c r="FJ247" s="763"/>
      <c r="FK247" s="763"/>
      <c r="FL247" s="763"/>
      <c r="FM247" s="763"/>
      <c r="FN247" s="765"/>
      <c r="FO247" s="761"/>
      <c r="FP247" s="781"/>
      <c r="FQ247" s="763"/>
      <c r="FR247" s="763"/>
      <c r="FS247" s="763"/>
      <c r="FT247" s="763"/>
      <c r="FU247" s="763"/>
      <c r="FV247" s="763"/>
      <c r="FW247" s="763"/>
      <c r="FX247" s="763"/>
      <c r="FY247" s="763"/>
      <c r="FZ247" s="763"/>
      <c r="GA247" s="763"/>
      <c r="GB247" s="765"/>
      <c r="GC247" s="761"/>
      <c r="GD247" s="781"/>
      <c r="GE247" s="763"/>
      <c r="GF247" s="763"/>
      <c r="GG247" s="763"/>
      <c r="GH247" s="763"/>
      <c r="GI247" s="763"/>
      <c r="GJ247" s="763"/>
      <c r="GK247" s="763"/>
      <c r="GL247" s="763"/>
      <c r="GM247" s="763"/>
      <c r="GN247" s="763"/>
      <c r="GO247" s="763"/>
      <c r="GP247" s="765"/>
      <c r="GQ247" s="761"/>
      <c r="GR247" s="781"/>
      <c r="GS247" s="763"/>
      <c r="GT247" s="763"/>
      <c r="GU247" s="763"/>
      <c r="GV247" s="763"/>
      <c r="GW247" s="763"/>
      <c r="GX247" s="763"/>
      <c r="GY247" s="763"/>
      <c r="GZ247" s="763"/>
      <c r="HA247" s="763"/>
      <c r="HB247" s="763"/>
      <c r="HC247" s="763"/>
      <c r="HD247" s="765">
        <f t="shared" si="1920"/>
        <v>0</v>
      </c>
      <c r="HE247" s="761"/>
      <c r="HF247" s="781"/>
      <c r="HG247" s="763"/>
      <c r="HH247" s="763"/>
      <c r="HI247" s="763"/>
      <c r="HJ247" s="763"/>
      <c r="HK247" s="763"/>
      <c r="HL247" s="763"/>
      <c r="HM247" s="763"/>
      <c r="HN247" s="763"/>
      <c r="HO247" s="763"/>
      <c r="HP247" s="763"/>
      <c r="HQ247" s="763"/>
      <c r="HR247" s="765"/>
      <c r="HS247" s="761"/>
      <c r="HT247" s="781"/>
      <c r="HU247" s="763"/>
      <c r="HV247" s="763"/>
      <c r="HW247" s="763"/>
      <c r="HX247" s="763"/>
      <c r="HY247" s="763"/>
      <c r="HZ247" s="763"/>
      <c r="IA247" s="763"/>
      <c r="IB247" s="763"/>
      <c r="IC247" s="763"/>
      <c r="ID247" s="763"/>
      <c r="IE247" s="763"/>
      <c r="IF247" s="765"/>
      <c r="IG247" s="761"/>
      <c r="IH247" s="781"/>
      <c r="II247" s="763"/>
      <c r="IJ247" s="763"/>
      <c r="IK247" s="763"/>
      <c r="IL247" s="763"/>
      <c r="IM247" s="763"/>
      <c r="IN247" s="763"/>
      <c r="IO247" s="763"/>
      <c r="IP247" s="763"/>
      <c r="IQ247" s="763"/>
      <c r="IR247" s="763"/>
      <c r="IS247" s="763"/>
      <c r="IT247" s="765"/>
      <c r="IU247" s="761"/>
      <c r="IV247" s="781"/>
      <c r="IW247" s="763"/>
      <c r="IX247" s="763"/>
      <c r="IY247" s="763"/>
      <c r="IZ247" s="763"/>
      <c r="JA247" s="763"/>
      <c r="JB247" s="763"/>
      <c r="JC247" s="763"/>
      <c r="JD247" s="763"/>
      <c r="JE247" s="763"/>
      <c r="JF247" s="763"/>
      <c r="JG247" s="763"/>
      <c r="JH247" s="765"/>
      <c r="JI247" s="761"/>
      <c r="JJ247" s="781"/>
      <c r="JK247" s="763"/>
      <c r="JL247" s="763"/>
      <c r="JM247" s="763"/>
      <c r="JN247" s="763"/>
      <c r="JO247" s="763"/>
      <c r="JP247" s="763"/>
      <c r="JQ247" s="763"/>
      <c r="JR247" s="763"/>
      <c r="JS247" s="763"/>
      <c r="JT247" s="763"/>
      <c r="JU247" s="763"/>
      <c r="JV247" s="765"/>
      <c r="JW247" s="761"/>
      <c r="JX247" s="781"/>
      <c r="JY247" s="763"/>
      <c r="JZ247" s="763"/>
      <c r="KA247" s="763"/>
      <c r="KB247" s="763"/>
      <c r="KC247" s="763"/>
      <c r="KD247" s="763"/>
      <c r="KE247" s="763"/>
      <c r="KF247" s="763"/>
      <c r="KG247" s="763"/>
      <c r="KH247" s="763"/>
      <c r="KI247" s="763"/>
      <c r="KJ247" s="765"/>
      <c r="KK247" s="761"/>
      <c r="KL247" s="781"/>
      <c r="KM247" s="763"/>
      <c r="KN247" s="763"/>
      <c r="KO247" s="763"/>
      <c r="KP247" s="763"/>
      <c r="KQ247" s="763"/>
      <c r="KR247" s="763"/>
      <c r="KS247" s="763"/>
      <c r="KT247" s="763"/>
      <c r="KU247" s="763"/>
      <c r="KV247" s="763"/>
      <c r="KW247" s="763"/>
      <c r="KX247" s="765"/>
      <c r="KY247" s="761"/>
      <c r="KZ247" s="781"/>
      <c r="LA247" s="763"/>
      <c r="LB247" s="763"/>
      <c r="LC247" s="763"/>
      <c r="LD247" s="763"/>
      <c r="LE247" s="763"/>
      <c r="LF247" s="763"/>
      <c r="LG247" s="763"/>
      <c r="LH247" s="763"/>
      <c r="LI247" s="763"/>
      <c r="LJ247" s="763"/>
      <c r="LK247" s="763"/>
      <c r="LL247" s="765"/>
      <c r="LM247" s="761"/>
      <c r="LN247" s="781"/>
      <c r="LO247" s="763"/>
      <c r="LP247" s="763"/>
      <c r="LQ247" s="763"/>
      <c r="LR247" s="763"/>
      <c r="LS247" s="763"/>
      <c r="LT247" s="763"/>
      <c r="LU247" s="763"/>
      <c r="LV247" s="763"/>
      <c r="LW247" s="763"/>
      <c r="LX247" s="763"/>
      <c r="LY247" s="763"/>
      <c r="LZ247" s="765"/>
      <c r="MA247" s="761"/>
      <c r="MB247" s="765"/>
      <c r="MC247" s="765">
        <f>MC246-MB246</f>
        <v>-14721.228066958836</v>
      </c>
      <c r="MD247" s="765">
        <f>MC247/83.92</f>
        <v>-175.4197815414542</v>
      </c>
      <c r="ME247" s="765"/>
      <c r="MF247" s="765"/>
      <c r="MG247" s="765"/>
      <c r="MH247" s="765"/>
      <c r="MI247" s="765"/>
      <c r="MJ247" s="765"/>
      <c r="MK247" s="765"/>
      <c r="ML247" s="765"/>
      <c r="MM247" s="765"/>
      <c r="MN247" s="765"/>
    </row>
    <row r="248" spans="1:352" x14ac:dyDescent="0.3">
      <c r="A248" s="792"/>
      <c r="B248" s="406" t="s">
        <v>896</v>
      </c>
      <c r="C248" s="313"/>
      <c r="D248" s="779">
        <f>+D160-D171+D177-D246</f>
        <v>-52874.854116862305</v>
      </c>
      <c r="E248" s="780">
        <f t="shared" ref="E248:P248" si="2075">+E160-E171+E177-E246</f>
        <v>-50788.656763111023</v>
      </c>
      <c r="F248" s="780">
        <f t="shared" si="2075"/>
        <v>-51047.10828755355</v>
      </c>
      <c r="G248" s="780">
        <f t="shared" si="2075"/>
        <v>-50575.377946169596</v>
      </c>
      <c r="H248" s="780">
        <f t="shared" si="2075"/>
        <v>-50639.918509430383</v>
      </c>
      <c r="I248" s="780">
        <f t="shared" si="2075"/>
        <v>-50657.205608564036</v>
      </c>
      <c r="J248" s="780">
        <f t="shared" si="2075"/>
        <v>-51306.002415235547</v>
      </c>
      <c r="K248" s="780">
        <f t="shared" si="2075"/>
        <v>-51986.515835422855</v>
      </c>
      <c r="L248" s="780">
        <f t="shared" si="2075"/>
        <v>-54067.454022017795</v>
      </c>
      <c r="M248" s="780">
        <f t="shared" si="2075"/>
        <v>-51781.937350811655</v>
      </c>
      <c r="N248" s="780">
        <f t="shared" si="2075"/>
        <v>-49538.814065640254</v>
      </c>
      <c r="O248" s="780">
        <f t="shared" si="2075"/>
        <v>-48460.985891980759</v>
      </c>
      <c r="P248" s="782">
        <f t="shared" si="2075"/>
        <v>-566434.22315968736</v>
      </c>
      <c r="Q248" s="475"/>
      <c r="R248" s="779">
        <f>+R160-R171+R177-R246</f>
        <v>-4618.4203644116124</v>
      </c>
      <c r="S248" s="780">
        <f t="shared" ref="S248:AD248" si="2076">+S160-S171+S177-S246</f>
        <v>-4409.2634309690802</v>
      </c>
      <c r="T248" s="780">
        <f t="shared" si="2076"/>
        <v>-4434.9519996361396</v>
      </c>
      <c r="U248" s="780">
        <f t="shared" si="2076"/>
        <v>-4387.2001050785875</v>
      </c>
      <c r="V248" s="780">
        <f t="shared" si="2076"/>
        <v>-4393.8767150710828</v>
      </c>
      <c r="W248" s="780">
        <f t="shared" si="2076"/>
        <v>-4395.6650356711161</v>
      </c>
      <c r="X248" s="780">
        <f t="shared" si="2076"/>
        <v>-4460.4414582277459</v>
      </c>
      <c r="Y248" s="780">
        <f t="shared" si="2076"/>
        <v>-4526.5249444158871</v>
      </c>
      <c r="Z248" s="780">
        <f t="shared" si="2076"/>
        <v>-4742.4107625419938</v>
      </c>
      <c r="AA248" s="780">
        <f t="shared" si="2076"/>
        <v>-4505.9780034517044</v>
      </c>
      <c r="AB248" s="780">
        <f t="shared" si="2076"/>
        <v>-4276.5810744081336</v>
      </c>
      <c r="AC248" s="780">
        <f t="shared" si="2076"/>
        <v>-4165.019973112765</v>
      </c>
      <c r="AD248" s="782">
        <f t="shared" si="2076"/>
        <v>-53316.333866995854</v>
      </c>
      <c r="AE248" s="475"/>
      <c r="AF248" s="779">
        <f>+AF160-AF171+AF177-AF246</f>
        <v>-4639.6667895784385</v>
      </c>
      <c r="AG248" s="780">
        <f t="shared" ref="AG248:AR248" si="2077">+AG160-AG171+AG177-AG246</f>
        <v>-4430.5098561359064</v>
      </c>
      <c r="AH248" s="780">
        <f t="shared" si="2077"/>
        <v>-4456.1984248029657</v>
      </c>
      <c r="AI248" s="780">
        <f t="shared" si="2077"/>
        <v>-4408.4465302454137</v>
      </c>
      <c r="AJ248" s="780">
        <f t="shared" si="2077"/>
        <v>-4415.123140237909</v>
      </c>
      <c r="AK248" s="780">
        <f t="shared" si="2077"/>
        <v>-4416.9114608379423</v>
      </c>
      <c r="AL248" s="780">
        <f t="shared" si="2077"/>
        <v>-4481.6878833945721</v>
      </c>
      <c r="AM248" s="780">
        <f t="shared" si="2077"/>
        <v>-4547.7713695827133</v>
      </c>
      <c r="AN248" s="780">
        <f t="shared" si="2077"/>
        <v>-4763.6571877088199</v>
      </c>
      <c r="AO248" s="780">
        <f t="shared" si="2077"/>
        <v>-4527.2244286185305</v>
      </c>
      <c r="AP248" s="780">
        <f t="shared" si="2077"/>
        <v>-4297.8274995749598</v>
      </c>
      <c r="AQ248" s="780">
        <f t="shared" si="2077"/>
        <v>-4186.2663982795912</v>
      </c>
      <c r="AR248" s="782">
        <f t="shared" si="2077"/>
        <v>-53571.290968997768</v>
      </c>
      <c r="AS248" s="761"/>
      <c r="AT248" s="779">
        <f>+AT160-AT171+AT177-AT246</f>
        <v>-11078.803916280762</v>
      </c>
      <c r="AU248" s="780">
        <f t="shared" ref="AU248:BF248" si="2078">+AU160-AU171+AU177-AU246</f>
        <v>-10939.365960652407</v>
      </c>
      <c r="AV248" s="780">
        <f t="shared" si="2078"/>
        <v>-10956.491673097113</v>
      </c>
      <c r="AW248" s="780">
        <f t="shared" si="2078"/>
        <v>-10924.657076725412</v>
      </c>
      <c r="AX248" s="780">
        <f t="shared" si="2078"/>
        <v>-10929.108150053742</v>
      </c>
      <c r="AY248" s="780">
        <f t="shared" si="2078"/>
        <v>-10930.300363787097</v>
      </c>
      <c r="AZ248" s="780">
        <f t="shared" si="2078"/>
        <v>-10981.416803101942</v>
      </c>
      <c r="BA248" s="780">
        <f t="shared" si="2078"/>
        <v>-11025.472460560704</v>
      </c>
      <c r="BB248" s="780">
        <f t="shared" si="2078"/>
        <v>-11169.396339311439</v>
      </c>
      <c r="BC248" s="780">
        <f t="shared" si="2078"/>
        <v>-11011.774499917914</v>
      </c>
      <c r="BD248" s="780">
        <f t="shared" si="2078"/>
        <v>-10858.843213888867</v>
      </c>
      <c r="BE248" s="780">
        <f t="shared" si="2078"/>
        <v>-10784.46914635862</v>
      </c>
      <c r="BF248" s="782">
        <f t="shared" si="2078"/>
        <v>-131590.09960373602</v>
      </c>
      <c r="BG248" s="474"/>
      <c r="BH248" s="779">
        <f>+BH160-BH171+BH177-BH246</f>
        <v>-61668.341097558536</v>
      </c>
      <c r="BI248" s="780">
        <f t="shared" ref="BI248:BT248" si="2079">+BI160-BI171+BI177-BI246</f>
        <v>-60618.624113853977</v>
      </c>
      <c r="BJ248" s="780">
        <f t="shared" si="2079"/>
        <v>-60747.066957189272</v>
      </c>
      <c r="BK248" s="780">
        <f t="shared" si="2079"/>
        <v>-60508.307484401514</v>
      </c>
      <c r="BL248" s="780">
        <f t="shared" si="2079"/>
        <v>-60541.690534363988</v>
      </c>
      <c r="BM248" s="780">
        <f t="shared" si="2079"/>
        <v>-60550.632137364155</v>
      </c>
      <c r="BN248" s="780">
        <f t="shared" si="2079"/>
        <v>-60893.472782082477</v>
      </c>
      <c r="BO248" s="780">
        <f t="shared" si="2079"/>
        <v>-61223.890213023187</v>
      </c>
      <c r="BP248" s="780">
        <f t="shared" si="2079"/>
        <v>-62303.31930365372</v>
      </c>
      <c r="BQ248" s="780">
        <f t="shared" si="2079"/>
        <v>-61104.472953388162</v>
      </c>
      <c r="BR248" s="780">
        <f t="shared" si="2079"/>
        <v>-59974.170862984422</v>
      </c>
      <c r="BS248" s="780">
        <f t="shared" si="2079"/>
        <v>-59416.365356507573</v>
      </c>
      <c r="BT248" s="782">
        <f t="shared" si="2079"/>
        <v>-729550.35379637103</v>
      </c>
      <c r="BU248" s="761"/>
      <c r="BV248" s="779">
        <f>+BV160-BV171+BV177-BV246</f>
        <v>-10817.14266357413</v>
      </c>
      <c r="BW248" s="780">
        <f t="shared" ref="BW248:CH248" si="2080">+BW160-BW171+BW177-BW246</f>
        <v>-10729.549519887692</v>
      </c>
      <c r="BX248" s="780">
        <f t="shared" si="2080"/>
        <v>-10738.112376110046</v>
      </c>
      <c r="BY248" s="780">
        <f t="shared" si="2080"/>
        <v>-10722.195077924194</v>
      </c>
      <c r="BZ248" s="780">
        <f t="shared" si="2080"/>
        <v>-10724.42061458836</v>
      </c>
      <c r="CA248" s="780">
        <f t="shared" si="2080"/>
        <v>-10725.016721455038</v>
      </c>
      <c r="CB248" s="780">
        <f t="shared" si="2080"/>
        <v>-10754.108067899875</v>
      </c>
      <c r="CC248" s="780">
        <f t="shared" si="2080"/>
        <v>-10794.010062501515</v>
      </c>
      <c r="CD248" s="780">
        <f t="shared" si="2080"/>
        <v>-10848.097836004625</v>
      </c>
      <c r="CE248" s="780">
        <f t="shared" si="2080"/>
        <v>-10769.286916307861</v>
      </c>
      <c r="CF248" s="780">
        <f t="shared" si="2080"/>
        <v>-10692.821273293339</v>
      </c>
      <c r="CG248" s="780">
        <f t="shared" si="2080"/>
        <v>-10655.634239528215</v>
      </c>
      <c r="CH248" s="782">
        <f t="shared" si="2080"/>
        <v>-128970.39536907489</v>
      </c>
      <c r="CI248" s="475"/>
      <c r="CJ248" s="779">
        <f>+CJ160-CJ171+CJ177-CJ246</f>
        <v>-29395.802378438391</v>
      </c>
      <c r="CK248" s="780">
        <f t="shared" ref="CK248:CV248" si="2081">+CK160-CK171+CK177-CK246</f>
        <v>-28628.893622482436</v>
      </c>
      <c r="CL248" s="780">
        <f t="shared" si="2081"/>
        <v>-28723.085040928323</v>
      </c>
      <c r="CM248" s="780">
        <f t="shared" si="2081"/>
        <v>-28547.994760883961</v>
      </c>
      <c r="CN248" s="780">
        <f t="shared" si="2081"/>
        <v>-28572.475664189777</v>
      </c>
      <c r="CO248" s="780">
        <f t="shared" si="2081"/>
        <v>-28579.032839723237</v>
      </c>
      <c r="CP248" s="780">
        <f t="shared" si="2081"/>
        <v>-28825.312674448673</v>
      </c>
      <c r="CQ248" s="780">
        <f t="shared" si="2081"/>
        <v>-29067.618790471857</v>
      </c>
      <c r="CR248" s="780">
        <f t="shared" si="2081"/>
        <v>-29859.200123600916</v>
      </c>
      <c r="CS248" s="780">
        <f t="shared" si="2081"/>
        <v>-28992.280006936518</v>
      </c>
      <c r="CT248" s="780">
        <f t="shared" si="2081"/>
        <v>-28151.157933776762</v>
      </c>
      <c r="CU248" s="780">
        <f t="shared" si="2081"/>
        <v>-27742.100562360407</v>
      </c>
      <c r="CV248" s="782">
        <f t="shared" si="2081"/>
        <v>-345084.95439824124</v>
      </c>
      <c r="CW248" s="475"/>
      <c r="CX248" s="779">
        <f>+CX160-CX171+CX177-CX246</f>
        <v>-66293.555113917348</v>
      </c>
      <c r="CY248" s="780">
        <f t="shared" ref="CY248:DJ248" si="2082">+CY160-CY171+CY177-CY246</f>
        <v>-64250.265489171856</v>
      </c>
      <c r="CZ248" s="780">
        <f t="shared" si="2082"/>
        <v>-64500.154157392026</v>
      </c>
      <c r="DA248" s="780">
        <f t="shared" si="2082"/>
        <v>-64044.341114193921</v>
      </c>
      <c r="DB248" s="780">
        <f t="shared" si="2082"/>
        <v>-64106.656140790546</v>
      </c>
      <c r="DC248" s="780">
        <f t="shared" si="2082"/>
        <v>-64123.347133057527</v>
      </c>
      <c r="DD248" s="780">
        <f t="shared" si="2082"/>
        <v>-64764.370515114511</v>
      </c>
      <c r="DE248" s="780">
        <f t="shared" si="2082"/>
        <v>-65449.667355380821</v>
      </c>
      <c r="DF248" s="780">
        <f t="shared" si="2082"/>
        <v>-67431.832353792008</v>
      </c>
      <c r="DG248" s="780">
        <f t="shared" si="2082"/>
        <v>-65233.467879689684</v>
      </c>
      <c r="DH248" s="780">
        <f t="shared" si="2082"/>
        <v>-63058.468960125741</v>
      </c>
      <c r="DI248" s="780">
        <f t="shared" si="2082"/>
        <v>-62017.827820231367</v>
      </c>
      <c r="DJ248" s="782">
        <f t="shared" si="2082"/>
        <v>-775273.95403285732</v>
      </c>
      <c r="DK248" s="475"/>
      <c r="DL248" s="779">
        <f>+DL160-DL171+DL177-DL246</f>
        <v>-47052.223178740991</v>
      </c>
      <c r="DM248" s="780">
        <f t="shared" ref="DM248:DX248" si="2083">+DM160-DM171+DM177-DM246</f>
        <v>-43287.522400515991</v>
      </c>
      <c r="DN248" s="780">
        <f t="shared" si="2083"/>
        <v>-43275.282374741888</v>
      </c>
      <c r="DO248" s="780">
        <f t="shared" si="2083"/>
        <v>-41326.598025538056</v>
      </c>
      <c r="DP248" s="780">
        <f t="shared" si="2083"/>
        <v>-41388.913052134681</v>
      </c>
      <c r="DQ248" s="780">
        <f t="shared" si="2083"/>
        <v>-41405.604044401662</v>
      </c>
      <c r="DR248" s="780">
        <f t="shared" si="2083"/>
        <v>-45559.597207202212</v>
      </c>
      <c r="DS248" s="780">
        <f t="shared" si="2083"/>
        <v>-42630.613494560996</v>
      </c>
      <c r="DT248" s="780">
        <f t="shared" si="2083"/>
        <v>-44636.610714135197</v>
      </c>
      <c r="DU248" s="780">
        <f t="shared" si="2083"/>
        <v>-42413.222407811707</v>
      </c>
      <c r="DV248" s="780">
        <f t="shared" si="2083"/>
        <v>-40288.866958219165</v>
      </c>
      <c r="DW248" s="780">
        <f t="shared" si="2083"/>
        <v>-39247.630012795722</v>
      </c>
      <c r="DX248" s="782">
        <f t="shared" si="2083"/>
        <v>-512512.68387079827</v>
      </c>
      <c r="DY248" s="475"/>
      <c r="DZ248" s="779">
        <f>+DZ160-DZ171+DZ177-DZ246</f>
        <v>-5096.4324633834694</v>
      </c>
      <c r="EA248" s="780">
        <f t="shared" ref="EA248:EL248" si="2084">+EA160-EA171+EA177-EA246</f>
        <v>-5026.7134855692921</v>
      </c>
      <c r="EB248" s="780">
        <f t="shared" si="2084"/>
        <v>-5035.2763417916449</v>
      </c>
      <c r="EC248" s="780">
        <f t="shared" si="2084"/>
        <v>-8218.3590436057948</v>
      </c>
      <c r="ED248" s="780">
        <f t="shared" si="2084"/>
        <v>-5021.5845802699596</v>
      </c>
      <c r="EE248" s="780">
        <f t="shared" si="2084"/>
        <v>-5022.1806871366371</v>
      </c>
      <c r="EF248" s="780">
        <f t="shared" si="2084"/>
        <v>-5047.7686970705126</v>
      </c>
      <c r="EG248" s="780">
        <f t="shared" si="2084"/>
        <v>-5069.7965257998931</v>
      </c>
      <c r="EH248" s="780">
        <f t="shared" si="2084"/>
        <v>-5141.7584651752613</v>
      </c>
      <c r="EI248" s="780">
        <f t="shared" si="2084"/>
        <v>-5062.9475454784988</v>
      </c>
      <c r="EJ248" s="780">
        <f t="shared" si="2084"/>
        <v>-4986.4819024639746</v>
      </c>
      <c r="EK248" s="780">
        <f t="shared" si="2084"/>
        <v>-4949.294868698853</v>
      </c>
      <c r="EL248" s="782">
        <f t="shared" si="2084"/>
        <v>-63678.594606443796</v>
      </c>
      <c r="EM248" s="475"/>
      <c r="EN248" s="779">
        <f>+EN160-EN171+EN177-EN246</f>
        <v>-7549.6928581301436</v>
      </c>
      <c r="EO248" s="780">
        <f t="shared" ref="EO248:EZ248" si="2085">+EO160-EO171+EO177-EO246</f>
        <v>-7410.2549025017888</v>
      </c>
      <c r="EP248" s="780">
        <f t="shared" si="2085"/>
        <v>-7427.3806149464954</v>
      </c>
      <c r="EQ248" s="780">
        <f t="shared" si="2085"/>
        <v>-7395.5460185747943</v>
      </c>
      <c r="ER248" s="780">
        <f t="shared" si="2085"/>
        <v>-7399.9970919031248</v>
      </c>
      <c r="ES248" s="780">
        <f t="shared" si="2085"/>
        <v>-7401.1893056364806</v>
      </c>
      <c r="ET248" s="780">
        <f t="shared" si="2085"/>
        <v>-7452.3057449513226</v>
      </c>
      <c r="EU248" s="780">
        <f t="shared" si="2085"/>
        <v>-7496.3614024100825</v>
      </c>
      <c r="EV248" s="780">
        <f t="shared" si="2085"/>
        <v>-7640.2852811608209</v>
      </c>
      <c r="EW248" s="780">
        <f t="shared" si="2085"/>
        <v>-7482.6634417672949</v>
      </c>
      <c r="EX248" s="780">
        <f t="shared" si="2085"/>
        <v>-7329.7321557382475</v>
      </c>
      <c r="EY248" s="780">
        <f t="shared" si="2085"/>
        <v>-7255.3580882080014</v>
      </c>
      <c r="EZ248" s="782">
        <f t="shared" si="2085"/>
        <v>-89240.766905928598</v>
      </c>
      <c r="FA248" s="475"/>
      <c r="FB248" s="779">
        <f>+FB160-FB171+FB177-FB246</f>
        <v>-1657.2642079020598</v>
      </c>
      <c r="FC248" s="780">
        <f t="shared" ref="FC248:FN248" si="2086">+FC160-FC171+FC177-FC246</f>
        <v>-1587.5452300878821</v>
      </c>
      <c r="FD248" s="780">
        <f t="shared" si="2086"/>
        <v>-1596.1080863102354</v>
      </c>
      <c r="FE248" s="780">
        <f t="shared" si="2086"/>
        <v>-1580.1907881243847</v>
      </c>
      <c r="FF248" s="780">
        <f t="shared" si="2086"/>
        <v>-1582.4163247885499</v>
      </c>
      <c r="FG248" s="780">
        <f t="shared" si="2086"/>
        <v>-1583.0124316552276</v>
      </c>
      <c r="FH248" s="780">
        <f t="shared" si="2086"/>
        <v>-1605.0375245252321</v>
      </c>
      <c r="FI248" s="780">
        <f t="shared" si="2086"/>
        <v>-1627.0653532546125</v>
      </c>
      <c r="FJ248" s="780">
        <f t="shared" si="2086"/>
        <v>-1699.0272926299813</v>
      </c>
      <c r="FK248" s="780">
        <f t="shared" si="2086"/>
        <v>-1620.2163729332183</v>
      </c>
      <c r="FL248" s="780">
        <f t="shared" si="2086"/>
        <v>-1543.7507299186948</v>
      </c>
      <c r="FM248" s="780">
        <f t="shared" si="2086"/>
        <v>-1506.5636961535718</v>
      </c>
      <c r="FN248" s="782">
        <f t="shared" si="2086"/>
        <v>-19188.198038283648</v>
      </c>
      <c r="FO248" s="475"/>
      <c r="FP248" s="779">
        <f>+FP160-FP171+FP177-FP246</f>
        <v>-22878.566328527002</v>
      </c>
      <c r="FQ248" s="780">
        <f t="shared" ref="FQ248:GB248" si="2087">+FQ160-FQ171+FQ177-FQ246</f>
        <v>-22328.152644933572</v>
      </c>
      <c r="FR248" s="780">
        <f t="shared" si="2087"/>
        <v>-22398.221332484329</v>
      </c>
      <c r="FS248" s="780">
        <f t="shared" si="2087"/>
        <v>-22276.671551189087</v>
      </c>
      <c r="FT248" s="780">
        <f t="shared" si="2087"/>
        <v>-22292.250307838243</v>
      </c>
      <c r="FU248" s="780">
        <f t="shared" si="2087"/>
        <v>-22296.42305590499</v>
      </c>
      <c r="FV248" s="780">
        <f t="shared" si="2087"/>
        <v>-22470.927590647068</v>
      </c>
      <c r="FW248" s="780">
        <f t="shared" si="2087"/>
        <v>-22666.828778788004</v>
      </c>
      <c r="FX248" s="780">
        <f t="shared" si="2087"/>
        <v>-23164.604299124832</v>
      </c>
      <c r="FY248" s="780">
        <f t="shared" si="2087"/>
        <v>-22621.269138654541</v>
      </c>
      <c r="FZ248" s="780">
        <f t="shared" si="2087"/>
        <v>-22052.048722395593</v>
      </c>
      <c r="GA248" s="780">
        <f t="shared" si="2087"/>
        <v>-21792.335291568808</v>
      </c>
      <c r="GB248" s="782">
        <f t="shared" si="2087"/>
        <v>-269238.29904205608</v>
      </c>
      <c r="GC248" s="475"/>
      <c r="GD248" s="779">
        <f>+GD160-GD171+GD177-GD246</f>
        <v>-10454.928650228087</v>
      </c>
      <c r="GE248" s="780">
        <f t="shared" ref="GE248:GP248" si="2088">+GE160-GE171+GE177-GE246</f>
        <v>-10447.590511308093</v>
      </c>
      <c r="GF248" s="780">
        <f t="shared" si="2088"/>
        <v>-10446.024673536167</v>
      </c>
      <c r="GG248" s="780">
        <f t="shared" si="2088"/>
        <v>-10440.236069344597</v>
      </c>
      <c r="GH248" s="780">
        <f t="shared" si="2088"/>
        <v>-10442.461606008761</v>
      </c>
      <c r="GI248" s="780">
        <f t="shared" si="2088"/>
        <v>-10443.057712875439</v>
      </c>
      <c r="GJ248" s="780">
        <f t="shared" si="2088"/>
        <v>-10461.269650359362</v>
      </c>
      <c r="GK248" s="780">
        <f t="shared" si="2088"/>
        <v>-10441.591092053472</v>
      </c>
      <c r="GL248" s="780">
        <f t="shared" si="2088"/>
        <v>-10519.511086719593</v>
      </c>
      <c r="GM248" s="780">
        <f t="shared" si="2088"/>
        <v>-10432.358889615774</v>
      </c>
      <c r="GN248" s="780">
        <f t="shared" si="2088"/>
        <v>-10389.854161758545</v>
      </c>
      <c r="GO248" s="780">
        <f t="shared" si="2088"/>
        <v>-10352.071322464344</v>
      </c>
      <c r="GP248" s="782">
        <f t="shared" si="2088"/>
        <v>-125270.95542627224</v>
      </c>
      <c r="GQ248" s="475"/>
      <c r="GR248" s="779">
        <f>+GR160-GR171+GR177-GR246</f>
        <v>5959.7658686014547</v>
      </c>
      <c r="GS248" s="780">
        <f t="shared" ref="GS248:HC248" si="2089">+GS160-GS171+GS177-GS246</f>
        <v>7113.6708972001215</v>
      </c>
      <c r="GT248" s="780">
        <f t="shared" si="2089"/>
        <v>-21737.156430363517</v>
      </c>
      <c r="GU248" s="780">
        <f t="shared" si="2089"/>
        <v>-21659.99901854273</v>
      </c>
      <c r="GV248" s="780">
        <f t="shared" si="2089"/>
        <v>-21582.303594329198</v>
      </c>
      <c r="GW248" s="780">
        <f t="shared" si="2089"/>
        <v>-21504.066463728625</v>
      </c>
      <c r="GX248" s="780">
        <f t="shared" si="2089"/>
        <v>-21425.283932746737</v>
      </c>
      <c r="GY248" s="780">
        <f t="shared" si="2089"/>
        <v>-21345.952188228148</v>
      </c>
      <c r="GZ248" s="780">
        <f t="shared" si="2089"/>
        <v>-21266.067417017475</v>
      </c>
      <c r="HA248" s="780">
        <f t="shared" si="2089"/>
        <v>-21185.625567637107</v>
      </c>
      <c r="HB248" s="780">
        <f t="shared" si="2089"/>
        <v>-21104.623065253887</v>
      </c>
      <c r="HC248" s="780">
        <f t="shared" si="2089"/>
        <v>-21023.055739229101</v>
      </c>
      <c r="HD248" s="782">
        <f t="shared" si="1920"/>
        <v>0</v>
      </c>
      <c r="HE248" s="475"/>
      <c r="HF248" s="779">
        <f>+HF160-HF171+HF177-HF246</f>
        <v>-10458.835191951421</v>
      </c>
      <c r="HG248" s="780">
        <f t="shared" ref="HG248:HR248" si="2090">+HG160-HG171+HG177-HG246</f>
        <v>-10179.959280694711</v>
      </c>
      <c r="HH248" s="780">
        <f t="shared" si="2090"/>
        <v>-10214.210705584124</v>
      </c>
      <c r="HI248" s="780">
        <f t="shared" si="2090"/>
        <v>-10150.541512840722</v>
      </c>
      <c r="HJ248" s="780">
        <f t="shared" si="2090"/>
        <v>-10159.443659497383</v>
      </c>
      <c r="HK248" s="780">
        <f t="shared" si="2090"/>
        <v>-10161.828086964095</v>
      </c>
      <c r="HL248" s="780">
        <f t="shared" si="2090"/>
        <v>-10255.695855965563</v>
      </c>
      <c r="HM248" s="780">
        <f t="shared" si="2090"/>
        <v>-10343.807170883083</v>
      </c>
      <c r="HN248" s="780">
        <f t="shared" si="2090"/>
        <v>-10631.65492838456</v>
      </c>
      <c r="HO248" s="780">
        <f t="shared" si="2090"/>
        <v>-10316.411249597506</v>
      </c>
      <c r="HP248" s="780">
        <f t="shared" si="2090"/>
        <v>-10010.548677539413</v>
      </c>
      <c r="HQ248" s="780">
        <f t="shared" si="2090"/>
        <v>-9861.8005424789189</v>
      </c>
      <c r="HR248" s="782">
        <f t="shared" si="2090"/>
        <v>-122744.73686238151</v>
      </c>
      <c r="HS248" s="475"/>
      <c r="HT248" s="779">
        <f>+HT160-HT171+HT177-HT246</f>
        <v>-2698.4224538505823</v>
      </c>
      <c r="HU248" s="780">
        <f t="shared" ref="HU248:IF248" si="2091">+HU160-HU171+HU177-HU246</f>
        <v>-2628.7034760364049</v>
      </c>
      <c r="HV248" s="780">
        <f t="shared" si="2091"/>
        <v>-2637.2663322587578</v>
      </c>
      <c r="HW248" s="780">
        <f t="shared" si="2091"/>
        <v>-2621.3490340729072</v>
      </c>
      <c r="HX248" s="780">
        <f t="shared" si="2091"/>
        <v>-2623.5745707370725</v>
      </c>
      <c r="HY248" s="780">
        <f t="shared" si="2091"/>
        <v>-2624.1706776037499</v>
      </c>
      <c r="HZ248" s="780">
        <f t="shared" si="2091"/>
        <v>-2646.600918233526</v>
      </c>
      <c r="IA248" s="780">
        <f t="shared" si="2091"/>
        <v>-2668.628746962906</v>
      </c>
      <c r="IB248" s="780">
        <f t="shared" si="2091"/>
        <v>-2740.5906863382752</v>
      </c>
      <c r="IC248" s="780">
        <f t="shared" si="2091"/>
        <v>-2661.7797666415117</v>
      </c>
      <c r="ID248" s="780">
        <f t="shared" si="2091"/>
        <v>-2585.3141236269885</v>
      </c>
      <c r="IE248" s="780">
        <f t="shared" si="2091"/>
        <v>-2548.1270898618654</v>
      </c>
      <c r="IF248" s="782">
        <f t="shared" si="2091"/>
        <v>-31684.527876224547</v>
      </c>
      <c r="IG248" s="475"/>
      <c r="IH248" s="779">
        <f>+IH160-IH171+IH177-IH246</f>
        <v>-7745.9558189602094</v>
      </c>
      <c r="II248" s="780">
        <f t="shared" ref="II248:IT248" si="2092">+II160-II171+II177-II246</f>
        <v>-7676.236841146032</v>
      </c>
      <c r="IJ248" s="780">
        <f t="shared" si="2092"/>
        <v>-7684.7996973683848</v>
      </c>
      <c r="IK248" s="780">
        <f t="shared" si="2092"/>
        <v>-7668.8823991825338</v>
      </c>
      <c r="IL248" s="780">
        <f t="shared" si="2092"/>
        <v>-7671.1079358466995</v>
      </c>
      <c r="IM248" s="780">
        <f t="shared" si="2092"/>
        <v>-7671.704042713377</v>
      </c>
      <c r="IN248" s="780">
        <f t="shared" si="2092"/>
        <v>-7700.7953891582156</v>
      </c>
      <c r="IO248" s="780">
        <f t="shared" si="2092"/>
        <v>-7722.823217887596</v>
      </c>
      <c r="IP248" s="780">
        <f t="shared" si="2092"/>
        <v>-7794.7851572629643</v>
      </c>
      <c r="IQ248" s="780">
        <f t="shared" si="2092"/>
        <v>-7715.9742375662017</v>
      </c>
      <c r="IR248" s="780">
        <f t="shared" si="2092"/>
        <v>-7639.5085945516785</v>
      </c>
      <c r="IS248" s="780">
        <f t="shared" si="2092"/>
        <v>-7602.321560786555</v>
      </c>
      <c r="IT248" s="782">
        <f t="shared" si="2092"/>
        <v>-92294.894892430457</v>
      </c>
      <c r="IU248" s="475"/>
      <c r="IV248" s="779">
        <f>+IV160-IV171+IV177-IV246</f>
        <v>-24692.162610700499</v>
      </c>
      <c r="IW248" s="780">
        <f t="shared" ref="IW248:JH248" si="2093">+IW160-IW171+IW177-IW246</f>
        <v>-24204.129766001261</v>
      </c>
      <c r="IX248" s="780">
        <f t="shared" si="2093"/>
        <v>-24264.069759557733</v>
      </c>
      <c r="IY248" s="780">
        <f t="shared" si="2093"/>
        <v>-24152.648672256775</v>
      </c>
      <c r="IZ248" s="780">
        <f t="shared" si="2093"/>
        <v>-24168.227428905935</v>
      </c>
      <c r="JA248" s="780">
        <f t="shared" si="2093"/>
        <v>-24172.400176972678</v>
      </c>
      <c r="JB248" s="780">
        <f t="shared" si="2093"/>
        <v>-24341.113481972141</v>
      </c>
      <c r="JC248" s="780">
        <f t="shared" si="2093"/>
        <v>-24495.308283077804</v>
      </c>
      <c r="JD248" s="780">
        <f t="shared" si="2093"/>
        <v>-24999.041858705386</v>
      </c>
      <c r="JE248" s="780">
        <f t="shared" si="2093"/>
        <v>-24447.365420828042</v>
      </c>
      <c r="JF248" s="780">
        <f t="shared" si="2093"/>
        <v>-23912.105919726382</v>
      </c>
      <c r="JG248" s="780">
        <f t="shared" si="2093"/>
        <v>-23651.796683370521</v>
      </c>
      <c r="JH248" s="782">
        <f t="shared" si="2093"/>
        <v>-291500.37006207515</v>
      </c>
      <c r="JI248" s="475"/>
      <c r="JJ248" s="779">
        <f>+JJ160-JJ171+JJ177-JJ246</f>
        <v>-34265.869108657644</v>
      </c>
      <c r="JK248" s="780">
        <f t="shared" ref="JK248:JV248" si="2094">+JK160-JK171+JK177-JK246</f>
        <v>-33357.396958993399</v>
      </c>
      <c r="JL248" s="780">
        <f t="shared" si="2094"/>
        <v>-33471.845765427846</v>
      </c>
      <c r="JM248" s="780">
        <f t="shared" si="2094"/>
        <v>-33276.498097394928</v>
      </c>
      <c r="JN248" s="780">
        <f t="shared" si="2094"/>
        <v>-33300.979000700747</v>
      </c>
      <c r="JO248" s="780">
        <f t="shared" si="2094"/>
        <v>-33307.5361762342</v>
      </c>
      <c r="JP248" s="780">
        <f t="shared" si="2094"/>
        <v>-33556.723541941523</v>
      </c>
      <c r="JQ248" s="780">
        <f t="shared" si="2094"/>
        <v>-33891.379514971377</v>
      </c>
      <c r="JR248" s="780">
        <f t="shared" si="2094"/>
        <v>-34662.107654582804</v>
      </c>
      <c r="JS248" s="780">
        <f t="shared" si="2094"/>
        <v>-33778.504983104292</v>
      </c>
      <c r="JT248" s="780">
        <f t="shared" si="2094"/>
        <v>-32902.826189258172</v>
      </c>
      <c r="JU248" s="780">
        <f t="shared" si="2094"/>
        <v>-32494.960428899969</v>
      </c>
      <c r="JV248" s="782">
        <f t="shared" si="2094"/>
        <v>-402266.62742016686</v>
      </c>
      <c r="JW248" s="475"/>
      <c r="JX248" s="779">
        <f>+JX160-JX171+JX177-JX246</f>
        <v>-17913.299113866826</v>
      </c>
      <c r="JY248" s="780">
        <f t="shared" ref="JY248:KJ248" si="2095">+JY160-JY171+JY177-JY246</f>
        <v>-17562.738066549988</v>
      </c>
      <c r="JZ248" s="780">
        <f t="shared" si="2095"/>
        <v>-17605.552347661756</v>
      </c>
      <c r="KA248" s="780">
        <f t="shared" si="2095"/>
        <v>-17525.965856732502</v>
      </c>
      <c r="KB248" s="780">
        <f t="shared" si="2095"/>
        <v>-17537.093540053327</v>
      </c>
      <c r="KC248" s="780">
        <f t="shared" si="2095"/>
        <v>-17540.074074386717</v>
      </c>
      <c r="KD248" s="780">
        <f t="shared" si="2095"/>
        <v>-17656.252922912143</v>
      </c>
      <c r="KE248" s="780">
        <f t="shared" si="2095"/>
        <v>-17766.392066559049</v>
      </c>
      <c r="KF248" s="780">
        <f t="shared" si="2095"/>
        <v>-18126.201763435889</v>
      </c>
      <c r="KG248" s="780">
        <f t="shared" si="2095"/>
        <v>-17723.805887545022</v>
      </c>
      <c r="KH248" s="780">
        <f t="shared" si="2095"/>
        <v>-17349.818949879456</v>
      </c>
      <c r="KI248" s="780">
        <f t="shared" si="2095"/>
        <v>-17163.883781053843</v>
      </c>
      <c r="KJ248" s="782">
        <f t="shared" si="2095"/>
        <v>-211471.0783706365</v>
      </c>
      <c r="KK248" s="475"/>
      <c r="KL248" s="779">
        <f>+KL160-KL171+KL177-KL246</f>
        <v>-3431.3777961663691</v>
      </c>
      <c r="KM248" s="780">
        <f t="shared" ref="KM248:KX248" si="2096">+KM160-KM171+KM177-KM246</f>
        <v>-3291.9398405380143</v>
      </c>
      <c r="KN248" s="780">
        <f t="shared" si="2096"/>
        <v>-3309.0655529827209</v>
      </c>
      <c r="KO248" s="780">
        <f t="shared" si="2096"/>
        <v>-3277.2309566110189</v>
      </c>
      <c r="KP248" s="780">
        <f t="shared" si="2096"/>
        <v>-3281.6820299393494</v>
      </c>
      <c r="KQ248" s="780">
        <f t="shared" si="2096"/>
        <v>-3282.8742436727052</v>
      </c>
      <c r="KR248" s="780">
        <f t="shared" si="2096"/>
        <v>-3326.0664694508459</v>
      </c>
      <c r="KS248" s="780">
        <f t="shared" si="2096"/>
        <v>-3370.1221269096063</v>
      </c>
      <c r="KT248" s="780">
        <f t="shared" si="2096"/>
        <v>-3514.0460056603442</v>
      </c>
      <c r="KU248" s="780">
        <f t="shared" si="2096"/>
        <v>-3356.3765018244917</v>
      </c>
      <c r="KV248" s="780">
        <f t="shared" si="2096"/>
        <v>-3203.4928802377708</v>
      </c>
      <c r="KW248" s="780">
        <f t="shared" si="2096"/>
        <v>-3129.1188127075247</v>
      </c>
      <c r="KX248" s="782">
        <f t="shared" si="2096"/>
        <v>-39773.393216700766</v>
      </c>
      <c r="KY248" s="475"/>
      <c r="KZ248" s="779">
        <f>+KZ160-KZ171+KZ177-KZ246</f>
        <v>-2837.5668771108299</v>
      </c>
      <c r="LA248" s="780">
        <f t="shared" ref="LA248:LL248" si="2097">+LA160-LA171+LA177-LA246</f>
        <v>-2767.847899296652</v>
      </c>
      <c r="LB248" s="780">
        <f t="shared" si="2097"/>
        <v>-2776.4107555190053</v>
      </c>
      <c r="LC248" s="780">
        <f t="shared" si="2097"/>
        <v>-2760.4934573331548</v>
      </c>
      <c r="LD248" s="780">
        <f t="shared" si="2097"/>
        <v>-2762.7189939973196</v>
      </c>
      <c r="LE248" s="780">
        <f t="shared" si="2097"/>
        <v>-2763.3151008639975</v>
      </c>
      <c r="LF248" s="780">
        <f t="shared" si="2097"/>
        <v>-2784.8992976424865</v>
      </c>
      <c r="LG248" s="780">
        <f t="shared" si="2097"/>
        <v>-2806.927126371867</v>
      </c>
      <c r="LH248" s="780">
        <f t="shared" si="2097"/>
        <v>-2878.8890657472357</v>
      </c>
      <c r="LI248" s="780">
        <f t="shared" si="2097"/>
        <v>-2800.1258104927983</v>
      </c>
      <c r="LJ248" s="780">
        <f t="shared" si="2097"/>
        <v>-2723.612503035949</v>
      </c>
      <c r="LK248" s="780">
        <f t="shared" si="2097"/>
        <v>-2686.4254692708255</v>
      </c>
      <c r="LL248" s="782">
        <f t="shared" si="2097"/>
        <v>-33349.232356682121</v>
      </c>
      <c r="LM248" s="475"/>
      <c r="LN248" s="779">
        <f>+LN160-LN171+LN177-LN246</f>
        <v>0</v>
      </c>
      <c r="LO248" s="780">
        <f t="shared" ref="LO248:LZ248" si="2098">+LO160-LO171+LO177-LO246</f>
        <v>0</v>
      </c>
      <c r="LP248" s="780">
        <f t="shared" si="2098"/>
        <v>0</v>
      </c>
      <c r="LQ248" s="780">
        <f t="shared" si="2098"/>
        <v>0</v>
      </c>
      <c r="LR248" s="780">
        <f t="shared" si="2098"/>
        <v>0</v>
      </c>
      <c r="LS248" s="780">
        <f t="shared" si="2098"/>
        <v>0</v>
      </c>
      <c r="LT248" s="780">
        <f t="shared" si="2098"/>
        <v>0</v>
      </c>
      <c r="LU248" s="780">
        <f t="shared" si="2098"/>
        <v>0</v>
      </c>
      <c r="LV248" s="780">
        <f t="shared" si="2098"/>
        <v>0</v>
      </c>
      <c r="LW248" s="780">
        <f t="shared" si="2098"/>
        <v>0</v>
      </c>
      <c r="LX248" s="780">
        <f t="shared" si="2098"/>
        <v>0</v>
      </c>
      <c r="LY248" s="780">
        <f t="shared" si="2098"/>
        <v>0</v>
      </c>
      <c r="LZ248" s="782">
        <f t="shared" si="2098"/>
        <v>0</v>
      </c>
      <c r="MA248" s="475"/>
      <c r="MB248" s="782">
        <f t="shared" ref="MB248:MN248" si="2099">+MB160-MB171+MB177-MB246</f>
        <v>-434159.41723019618</v>
      </c>
      <c r="MC248" s="782">
        <f t="shared" si="2099"/>
        <v>-419438.18916323734</v>
      </c>
      <c r="MD248" s="782">
        <f t="shared" si="2099"/>
        <v>-449481.83968724398</v>
      </c>
      <c r="ME248" s="782">
        <f t="shared" si="2099"/>
        <v>-448449.73059696652</v>
      </c>
      <c r="MF248" s="782">
        <f t="shared" si="2099"/>
        <v>-445538.02318567608</v>
      </c>
      <c r="MG248" s="782">
        <f t="shared" si="2099"/>
        <v>-445557.54758121067</v>
      </c>
      <c r="MH248" s="782">
        <f t="shared" si="2099"/>
        <v>-452757.15082428418</v>
      </c>
      <c r="MI248" s="782">
        <f t="shared" si="2099"/>
        <v>-452965.06812007795</v>
      </c>
      <c r="MJ248" s="782">
        <f t="shared" si="2099"/>
        <v>-464600.54960471182</v>
      </c>
      <c r="MK248" s="782">
        <f t="shared" si="2099"/>
        <v>-451545.06926061993</v>
      </c>
      <c r="ML248" s="782">
        <f t="shared" si="2099"/>
        <v>-438871.27041729633</v>
      </c>
      <c r="MM248" s="782">
        <f t="shared" si="2099"/>
        <v>-432693.41277590767</v>
      </c>
      <c r="MN248" s="782">
        <f t="shared" si="2099"/>
        <v>-5336057.268447428</v>
      </c>
    </row>
    <row r="249" spans="1:352" x14ac:dyDescent="0.25">
      <c r="A249" s="792"/>
      <c r="B249" s="260"/>
      <c r="C249" s="313"/>
      <c r="D249" s="781"/>
      <c r="E249" s="763"/>
      <c r="F249" s="763"/>
      <c r="G249" s="763"/>
      <c r="H249" s="763"/>
      <c r="I249" s="763"/>
      <c r="J249" s="763"/>
      <c r="K249" s="763"/>
      <c r="L249" s="763"/>
      <c r="M249" s="763"/>
      <c r="N249" s="763"/>
      <c r="O249" s="763"/>
      <c r="P249" s="765"/>
      <c r="Q249" s="761"/>
      <c r="R249" s="781"/>
      <c r="S249" s="763"/>
      <c r="T249" s="763"/>
      <c r="U249" s="763"/>
      <c r="V249" s="763"/>
      <c r="W249" s="763"/>
      <c r="X249" s="763"/>
      <c r="Y249" s="763"/>
      <c r="Z249" s="763"/>
      <c r="AA249" s="763"/>
      <c r="AB249" s="763"/>
      <c r="AC249" s="763"/>
      <c r="AD249" s="765"/>
      <c r="AE249" s="761"/>
      <c r="AF249" s="781"/>
      <c r="AG249" s="763"/>
      <c r="AH249" s="763"/>
      <c r="AI249" s="763"/>
      <c r="AJ249" s="763"/>
      <c r="AK249" s="763"/>
      <c r="AL249" s="763"/>
      <c r="AM249" s="763"/>
      <c r="AN249" s="763"/>
      <c r="AO249" s="763"/>
      <c r="AP249" s="763"/>
      <c r="AQ249" s="763"/>
      <c r="AR249" s="765"/>
      <c r="AS249" s="761"/>
      <c r="AT249" s="781"/>
      <c r="AU249" s="763"/>
      <c r="AV249" s="763"/>
      <c r="AW249" s="763"/>
      <c r="AX249" s="763"/>
      <c r="AY249" s="763"/>
      <c r="AZ249" s="763"/>
      <c r="BA249" s="763"/>
      <c r="BB249" s="763"/>
      <c r="BC249" s="763"/>
      <c r="BD249" s="763"/>
      <c r="BE249" s="763"/>
      <c r="BF249" s="765"/>
      <c r="BG249" s="474"/>
      <c r="BH249" s="781"/>
      <c r="BI249" s="763"/>
      <c r="BJ249" s="763"/>
      <c r="BK249" s="763"/>
      <c r="BL249" s="763"/>
      <c r="BM249" s="763"/>
      <c r="BN249" s="763"/>
      <c r="BO249" s="763"/>
      <c r="BP249" s="763"/>
      <c r="BQ249" s="763"/>
      <c r="BR249" s="763"/>
      <c r="BS249" s="763"/>
      <c r="BT249" s="765"/>
      <c r="BU249" s="761"/>
      <c r="BV249" s="781"/>
      <c r="BW249" s="763"/>
      <c r="BX249" s="763"/>
      <c r="BY249" s="763"/>
      <c r="BZ249" s="763"/>
      <c r="CA249" s="763"/>
      <c r="CB249" s="763"/>
      <c r="CC249" s="763"/>
      <c r="CD249" s="763"/>
      <c r="CE249" s="763"/>
      <c r="CF249" s="763"/>
      <c r="CG249" s="763"/>
      <c r="CH249" s="765"/>
      <c r="CI249" s="761"/>
      <c r="CJ249" s="781"/>
      <c r="CK249" s="763"/>
      <c r="CL249" s="763"/>
      <c r="CM249" s="763"/>
      <c r="CN249" s="763"/>
      <c r="CO249" s="763"/>
      <c r="CP249" s="763"/>
      <c r="CQ249" s="763"/>
      <c r="CR249" s="763"/>
      <c r="CS249" s="763"/>
      <c r="CT249" s="763"/>
      <c r="CU249" s="763"/>
      <c r="CV249" s="765"/>
      <c r="CW249" s="761"/>
      <c r="CX249" s="781"/>
      <c r="CY249" s="763"/>
      <c r="CZ249" s="763"/>
      <c r="DA249" s="763"/>
      <c r="DB249" s="763"/>
      <c r="DC249" s="763"/>
      <c r="DD249" s="763"/>
      <c r="DE249" s="763"/>
      <c r="DF249" s="763"/>
      <c r="DG249" s="763"/>
      <c r="DH249" s="763"/>
      <c r="DI249" s="763"/>
      <c r="DJ249" s="765"/>
      <c r="DK249" s="761"/>
      <c r="DL249" s="781"/>
      <c r="DM249" s="763"/>
      <c r="DN249" s="763"/>
      <c r="DO249" s="763"/>
      <c r="DP249" s="763"/>
      <c r="DQ249" s="763"/>
      <c r="DR249" s="763"/>
      <c r="DS249" s="763"/>
      <c r="DT249" s="763"/>
      <c r="DU249" s="763"/>
      <c r="DV249" s="763"/>
      <c r="DW249" s="763"/>
      <c r="DX249" s="765"/>
      <c r="DY249" s="761"/>
      <c r="DZ249" s="781"/>
      <c r="EA249" s="763"/>
      <c r="EB249" s="763"/>
      <c r="EC249" s="763"/>
      <c r="ED249" s="763"/>
      <c r="EE249" s="763"/>
      <c r="EF249" s="763"/>
      <c r="EG249" s="763"/>
      <c r="EH249" s="763"/>
      <c r="EI249" s="763"/>
      <c r="EJ249" s="763"/>
      <c r="EK249" s="763"/>
      <c r="EL249" s="765"/>
      <c r="EM249" s="761"/>
      <c r="EN249" s="781"/>
      <c r="EO249" s="763"/>
      <c r="EP249" s="763"/>
      <c r="EQ249" s="763"/>
      <c r="ER249" s="763"/>
      <c r="ES249" s="763"/>
      <c r="ET249" s="763"/>
      <c r="EU249" s="763"/>
      <c r="EV249" s="763"/>
      <c r="EW249" s="763"/>
      <c r="EX249" s="763"/>
      <c r="EY249" s="763"/>
      <c r="EZ249" s="765"/>
      <c r="FA249" s="761"/>
      <c r="FB249" s="781"/>
      <c r="FC249" s="763"/>
      <c r="FD249" s="763"/>
      <c r="FE249" s="763"/>
      <c r="FF249" s="763"/>
      <c r="FG249" s="763"/>
      <c r="FH249" s="763"/>
      <c r="FI249" s="763"/>
      <c r="FJ249" s="763"/>
      <c r="FK249" s="763"/>
      <c r="FL249" s="763"/>
      <c r="FM249" s="763"/>
      <c r="FN249" s="765"/>
      <c r="FO249" s="761"/>
      <c r="FP249" s="781"/>
      <c r="FQ249" s="763"/>
      <c r="FR249" s="763"/>
      <c r="FS249" s="763"/>
      <c r="FT249" s="763"/>
      <c r="FU249" s="763"/>
      <c r="FV249" s="763"/>
      <c r="FW249" s="763"/>
      <c r="FX249" s="763"/>
      <c r="FY249" s="763"/>
      <c r="FZ249" s="763"/>
      <c r="GA249" s="763"/>
      <c r="GB249" s="765"/>
      <c r="GC249" s="761"/>
      <c r="GD249" s="781"/>
      <c r="GE249" s="763"/>
      <c r="GF249" s="763"/>
      <c r="GG249" s="763"/>
      <c r="GH249" s="763"/>
      <c r="GI249" s="763"/>
      <c r="GJ249" s="763"/>
      <c r="GK249" s="763"/>
      <c r="GL249" s="763"/>
      <c r="GM249" s="763"/>
      <c r="GN249" s="763"/>
      <c r="GO249" s="763"/>
      <c r="GP249" s="765"/>
      <c r="GQ249" s="761"/>
      <c r="GR249" s="781"/>
      <c r="GS249" s="763"/>
      <c r="GT249" s="763"/>
      <c r="GU249" s="763"/>
      <c r="GV249" s="763"/>
      <c r="GW249" s="763"/>
      <c r="GX249" s="763"/>
      <c r="GY249" s="763"/>
      <c r="GZ249" s="763"/>
      <c r="HA249" s="763"/>
      <c r="HB249" s="763"/>
      <c r="HC249" s="763"/>
      <c r="HD249" s="765">
        <f t="shared" si="1920"/>
        <v>0</v>
      </c>
      <c r="HE249" s="761"/>
      <c r="HF249" s="781"/>
      <c r="HG249" s="763"/>
      <c r="HH249" s="763"/>
      <c r="HI249" s="763"/>
      <c r="HJ249" s="763"/>
      <c r="HK249" s="763"/>
      <c r="HL249" s="763"/>
      <c r="HM249" s="763"/>
      <c r="HN249" s="763"/>
      <c r="HO249" s="763"/>
      <c r="HP249" s="763"/>
      <c r="HQ249" s="763"/>
      <c r="HR249" s="765"/>
      <c r="HS249" s="761"/>
      <c r="HT249" s="781"/>
      <c r="HU249" s="763"/>
      <c r="HV249" s="763"/>
      <c r="HW249" s="763"/>
      <c r="HX249" s="763"/>
      <c r="HY249" s="763"/>
      <c r="HZ249" s="763"/>
      <c r="IA249" s="763"/>
      <c r="IB249" s="763"/>
      <c r="IC249" s="763"/>
      <c r="ID249" s="763"/>
      <c r="IE249" s="763"/>
      <c r="IF249" s="765"/>
      <c r="IG249" s="761"/>
      <c r="IH249" s="781"/>
      <c r="II249" s="763"/>
      <c r="IJ249" s="763"/>
      <c r="IK249" s="763"/>
      <c r="IL249" s="763"/>
      <c r="IM249" s="763"/>
      <c r="IN249" s="763"/>
      <c r="IO249" s="763"/>
      <c r="IP249" s="763"/>
      <c r="IQ249" s="763"/>
      <c r="IR249" s="763"/>
      <c r="IS249" s="763"/>
      <c r="IT249" s="765"/>
      <c r="IU249" s="761"/>
      <c r="IV249" s="781"/>
      <c r="IW249" s="763"/>
      <c r="IX249" s="763"/>
      <c r="IY249" s="763"/>
      <c r="IZ249" s="763"/>
      <c r="JA249" s="763"/>
      <c r="JB249" s="763"/>
      <c r="JC249" s="763"/>
      <c r="JD249" s="763"/>
      <c r="JE249" s="763"/>
      <c r="JF249" s="763"/>
      <c r="JG249" s="763"/>
      <c r="JH249" s="765"/>
      <c r="JI249" s="761"/>
      <c r="JJ249" s="781"/>
      <c r="JK249" s="763"/>
      <c r="JL249" s="763"/>
      <c r="JM249" s="763"/>
      <c r="JN249" s="763"/>
      <c r="JO249" s="763"/>
      <c r="JP249" s="763"/>
      <c r="JQ249" s="763"/>
      <c r="JR249" s="763"/>
      <c r="JS249" s="763"/>
      <c r="JT249" s="763"/>
      <c r="JU249" s="763"/>
      <c r="JV249" s="765"/>
      <c r="JW249" s="761"/>
      <c r="JX249" s="781"/>
      <c r="JY249" s="763"/>
      <c r="JZ249" s="763"/>
      <c r="KA249" s="763"/>
      <c r="KB249" s="763"/>
      <c r="KC249" s="763"/>
      <c r="KD249" s="763"/>
      <c r="KE249" s="763"/>
      <c r="KF249" s="763"/>
      <c r="KG249" s="763"/>
      <c r="KH249" s="763"/>
      <c r="KI249" s="763"/>
      <c r="KJ249" s="765"/>
      <c r="KK249" s="761"/>
      <c r="KL249" s="781"/>
      <c r="KM249" s="763"/>
      <c r="KN249" s="763"/>
      <c r="KO249" s="763"/>
      <c r="KP249" s="763"/>
      <c r="KQ249" s="763"/>
      <c r="KR249" s="763"/>
      <c r="KS249" s="763"/>
      <c r="KT249" s="763"/>
      <c r="KU249" s="763"/>
      <c r="KV249" s="763"/>
      <c r="KW249" s="763"/>
      <c r="KX249" s="765"/>
      <c r="KY249" s="761"/>
      <c r="KZ249" s="781"/>
      <c r="LA249" s="763"/>
      <c r="LB249" s="763"/>
      <c r="LC249" s="763"/>
      <c r="LD249" s="763"/>
      <c r="LE249" s="763"/>
      <c r="LF249" s="763"/>
      <c r="LG249" s="763"/>
      <c r="LH249" s="763"/>
      <c r="LI249" s="763"/>
      <c r="LJ249" s="763"/>
      <c r="LK249" s="763"/>
      <c r="LL249" s="765"/>
      <c r="LM249" s="761"/>
      <c r="LN249" s="781"/>
      <c r="LO249" s="763"/>
      <c r="LP249" s="763"/>
      <c r="LQ249" s="763"/>
      <c r="LR249" s="763"/>
      <c r="LS249" s="763"/>
      <c r="LT249" s="763"/>
      <c r="LU249" s="763"/>
      <c r="LV249" s="763"/>
      <c r="LW249" s="763"/>
      <c r="LX249" s="763"/>
      <c r="LY249" s="763"/>
      <c r="LZ249" s="765"/>
      <c r="MA249" s="761"/>
      <c r="MB249" s="765"/>
      <c r="MC249" s="765"/>
      <c r="MD249" s="765"/>
      <c r="ME249" s="765"/>
      <c r="MF249" s="765"/>
      <c r="MG249" s="765"/>
      <c r="MH249" s="765"/>
      <c r="MI249" s="765"/>
      <c r="MJ249" s="765"/>
      <c r="MK249" s="765"/>
      <c r="ML249" s="765"/>
      <c r="MM249" s="765"/>
      <c r="MN249" s="765"/>
    </row>
    <row r="250" spans="1:352" x14ac:dyDescent="0.3">
      <c r="A250" s="792"/>
      <c r="B250" s="425" t="s">
        <v>897</v>
      </c>
      <c r="C250" s="313"/>
      <c r="D250" s="781"/>
      <c r="E250" s="763"/>
      <c r="F250" s="763"/>
      <c r="G250" s="763"/>
      <c r="H250" s="763"/>
      <c r="I250" s="763"/>
      <c r="J250" s="763"/>
      <c r="K250" s="763"/>
      <c r="L250" s="763"/>
      <c r="M250" s="763"/>
      <c r="N250" s="763"/>
      <c r="O250" s="763"/>
      <c r="P250" s="765"/>
      <c r="Q250" s="761"/>
      <c r="R250" s="781"/>
      <c r="S250" s="763"/>
      <c r="T250" s="763"/>
      <c r="U250" s="763"/>
      <c r="V250" s="763"/>
      <c r="W250" s="763"/>
      <c r="X250" s="763"/>
      <c r="Y250" s="763"/>
      <c r="Z250" s="763"/>
      <c r="AA250" s="763"/>
      <c r="AB250" s="763"/>
      <c r="AC250" s="763"/>
      <c r="AD250" s="765"/>
      <c r="AE250" s="761"/>
      <c r="AF250" s="781"/>
      <c r="AG250" s="763"/>
      <c r="AH250" s="763"/>
      <c r="AI250" s="763"/>
      <c r="AJ250" s="763"/>
      <c r="AK250" s="763"/>
      <c r="AL250" s="763"/>
      <c r="AM250" s="763"/>
      <c r="AN250" s="763"/>
      <c r="AO250" s="763"/>
      <c r="AP250" s="763"/>
      <c r="AQ250" s="763"/>
      <c r="AR250" s="765"/>
      <c r="AS250" s="761"/>
      <c r="AT250" s="781"/>
      <c r="AU250" s="763"/>
      <c r="AV250" s="763"/>
      <c r="AW250" s="763"/>
      <c r="AX250" s="763"/>
      <c r="AY250" s="763"/>
      <c r="AZ250" s="763"/>
      <c r="BA250" s="763"/>
      <c r="BB250" s="763"/>
      <c r="BC250" s="763"/>
      <c r="BD250" s="763"/>
      <c r="BE250" s="763"/>
      <c r="BF250" s="765"/>
      <c r="BG250" s="474"/>
      <c r="BH250" s="781"/>
      <c r="BI250" s="763"/>
      <c r="BJ250" s="763"/>
      <c r="BK250" s="763"/>
      <c r="BL250" s="763"/>
      <c r="BM250" s="763"/>
      <c r="BN250" s="763"/>
      <c r="BO250" s="763"/>
      <c r="BP250" s="763"/>
      <c r="BQ250" s="763"/>
      <c r="BR250" s="763"/>
      <c r="BS250" s="763"/>
      <c r="BT250" s="765"/>
      <c r="BU250" s="761"/>
      <c r="BV250" s="781"/>
      <c r="BW250" s="763"/>
      <c r="BX250" s="763"/>
      <c r="BY250" s="763"/>
      <c r="BZ250" s="763"/>
      <c r="CA250" s="763"/>
      <c r="CB250" s="763"/>
      <c r="CC250" s="763"/>
      <c r="CD250" s="763"/>
      <c r="CE250" s="763"/>
      <c r="CF250" s="763"/>
      <c r="CG250" s="763"/>
      <c r="CH250" s="765"/>
      <c r="CI250" s="761"/>
      <c r="CJ250" s="781"/>
      <c r="CK250" s="763"/>
      <c r="CL250" s="763"/>
      <c r="CM250" s="763"/>
      <c r="CN250" s="763"/>
      <c r="CO250" s="763"/>
      <c r="CP250" s="763"/>
      <c r="CQ250" s="763"/>
      <c r="CR250" s="763"/>
      <c r="CS250" s="763"/>
      <c r="CT250" s="763"/>
      <c r="CU250" s="763"/>
      <c r="CV250" s="765"/>
      <c r="CW250" s="761"/>
      <c r="CX250" s="781"/>
      <c r="CY250" s="763"/>
      <c r="CZ250" s="763"/>
      <c r="DA250" s="763"/>
      <c r="DB250" s="763"/>
      <c r="DC250" s="763"/>
      <c r="DD250" s="763"/>
      <c r="DE250" s="763"/>
      <c r="DF250" s="763"/>
      <c r="DG250" s="763"/>
      <c r="DH250" s="763"/>
      <c r="DI250" s="763"/>
      <c r="DJ250" s="765"/>
      <c r="DK250" s="761"/>
      <c r="DL250" s="781"/>
      <c r="DM250" s="763"/>
      <c r="DN250" s="763"/>
      <c r="DO250" s="763"/>
      <c r="DP250" s="763"/>
      <c r="DQ250" s="763"/>
      <c r="DR250" s="763"/>
      <c r="DS250" s="763"/>
      <c r="DT250" s="763"/>
      <c r="DU250" s="763"/>
      <c r="DV250" s="763"/>
      <c r="DW250" s="763"/>
      <c r="DX250" s="765"/>
      <c r="DY250" s="761"/>
      <c r="DZ250" s="781"/>
      <c r="EA250" s="763"/>
      <c r="EB250" s="763"/>
      <c r="EC250" s="763"/>
      <c r="ED250" s="763"/>
      <c r="EE250" s="763"/>
      <c r="EF250" s="763"/>
      <c r="EG250" s="763"/>
      <c r="EH250" s="763"/>
      <c r="EI250" s="763"/>
      <c r="EJ250" s="763"/>
      <c r="EK250" s="763"/>
      <c r="EL250" s="765"/>
      <c r="EM250" s="761"/>
      <c r="EN250" s="781"/>
      <c r="EO250" s="763"/>
      <c r="EP250" s="763"/>
      <c r="EQ250" s="763"/>
      <c r="ER250" s="763"/>
      <c r="ES250" s="763"/>
      <c r="ET250" s="763"/>
      <c r="EU250" s="763"/>
      <c r="EV250" s="763"/>
      <c r="EW250" s="763"/>
      <c r="EX250" s="763"/>
      <c r="EY250" s="763"/>
      <c r="EZ250" s="765"/>
      <c r="FA250" s="761"/>
      <c r="FB250" s="781"/>
      <c r="FC250" s="763"/>
      <c r="FD250" s="763"/>
      <c r="FE250" s="763"/>
      <c r="FF250" s="763"/>
      <c r="FG250" s="763"/>
      <c r="FH250" s="763"/>
      <c r="FI250" s="763"/>
      <c r="FJ250" s="763"/>
      <c r="FK250" s="763"/>
      <c r="FL250" s="763"/>
      <c r="FM250" s="763"/>
      <c r="FN250" s="765"/>
      <c r="FO250" s="761"/>
      <c r="FP250" s="781"/>
      <c r="FQ250" s="763"/>
      <c r="FR250" s="763"/>
      <c r="FS250" s="763"/>
      <c r="FT250" s="763"/>
      <c r="FU250" s="763"/>
      <c r="FV250" s="763"/>
      <c r="FW250" s="763"/>
      <c r="FX250" s="763"/>
      <c r="FY250" s="763"/>
      <c r="FZ250" s="763"/>
      <c r="GA250" s="763"/>
      <c r="GB250" s="765"/>
      <c r="GC250" s="761"/>
      <c r="GD250" s="781"/>
      <c r="GE250" s="763"/>
      <c r="GF250" s="763"/>
      <c r="GG250" s="763"/>
      <c r="GH250" s="763"/>
      <c r="GI250" s="763"/>
      <c r="GJ250" s="763"/>
      <c r="GK250" s="763"/>
      <c r="GL250" s="763"/>
      <c r="GM250" s="763"/>
      <c r="GN250" s="763"/>
      <c r="GO250" s="763"/>
      <c r="GP250" s="765"/>
      <c r="GQ250" s="761"/>
      <c r="GR250" s="781"/>
      <c r="GS250" s="763"/>
      <c r="GT250" s="763"/>
      <c r="GU250" s="763"/>
      <c r="GV250" s="763"/>
      <c r="GW250" s="763"/>
      <c r="GX250" s="763"/>
      <c r="GY250" s="763"/>
      <c r="GZ250" s="763"/>
      <c r="HA250" s="763"/>
      <c r="HB250" s="763"/>
      <c r="HC250" s="763"/>
      <c r="HD250" s="765">
        <f t="shared" si="1920"/>
        <v>0</v>
      </c>
      <c r="HE250" s="761"/>
      <c r="HF250" s="781"/>
      <c r="HG250" s="763"/>
      <c r="HH250" s="763"/>
      <c r="HI250" s="763"/>
      <c r="HJ250" s="763"/>
      <c r="HK250" s="763"/>
      <c r="HL250" s="763"/>
      <c r="HM250" s="763"/>
      <c r="HN250" s="763"/>
      <c r="HO250" s="763"/>
      <c r="HP250" s="763"/>
      <c r="HQ250" s="763"/>
      <c r="HR250" s="765"/>
      <c r="HS250" s="761"/>
      <c r="HT250" s="781"/>
      <c r="HU250" s="763"/>
      <c r="HV250" s="763"/>
      <c r="HW250" s="763"/>
      <c r="HX250" s="763"/>
      <c r="HY250" s="763"/>
      <c r="HZ250" s="763"/>
      <c r="IA250" s="763"/>
      <c r="IB250" s="763"/>
      <c r="IC250" s="763"/>
      <c r="ID250" s="763"/>
      <c r="IE250" s="763"/>
      <c r="IF250" s="765"/>
      <c r="IG250" s="761"/>
      <c r="IH250" s="781"/>
      <c r="II250" s="763"/>
      <c r="IJ250" s="763"/>
      <c r="IK250" s="763"/>
      <c r="IL250" s="763"/>
      <c r="IM250" s="763"/>
      <c r="IN250" s="763"/>
      <c r="IO250" s="763"/>
      <c r="IP250" s="763"/>
      <c r="IQ250" s="763"/>
      <c r="IR250" s="763"/>
      <c r="IS250" s="763"/>
      <c r="IT250" s="765"/>
      <c r="IU250" s="761"/>
      <c r="IV250" s="781"/>
      <c r="IW250" s="763"/>
      <c r="IX250" s="763"/>
      <c r="IY250" s="763"/>
      <c r="IZ250" s="763"/>
      <c r="JA250" s="763"/>
      <c r="JB250" s="763"/>
      <c r="JC250" s="763"/>
      <c r="JD250" s="763"/>
      <c r="JE250" s="763"/>
      <c r="JF250" s="763"/>
      <c r="JG250" s="763"/>
      <c r="JH250" s="765"/>
      <c r="JI250" s="761"/>
      <c r="JJ250" s="781"/>
      <c r="JK250" s="763"/>
      <c r="JL250" s="763"/>
      <c r="JM250" s="763"/>
      <c r="JN250" s="763"/>
      <c r="JO250" s="763"/>
      <c r="JP250" s="763"/>
      <c r="JQ250" s="763"/>
      <c r="JR250" s="763"/>
      <c r="JS250" s="763"/>
      <c r="JT250" s="763"/>
      <c r="JU250" s="763"/>
      <c r="JV250" s="765"/>
      <c r="JW250" s="761"/>
      <c r="JX250" s="781"/>
      <c r="JY250" s="763"/>
      <c r="JZ250" s="763"/>
      <c r="KA250" s="763"/>
      <c r="KB250" s="763"/>
      <c r="KC250" s="763"/>
      <c r="KD250" s="763"/>
      <c r="KE250" s="763"/>
      <c r="KF250" s="763"/>
      <c r="KG250" s="763"/>
      <c r="KH250" s="763"/>
      <c r="KI250" s="763"/>
      <c r="KJ250" s="765"/>
      <c r="KK250" s="761"/>
      <c r="KL250" s="781"/>
      <c r="KM250" s="763"/>
      <c r="KN250" s="763"/>
      <c r="KO250" s="763"/>
      <c r="KP250" s="763"/>
      <c r="KQ250" s="763"/>
      <c r="KR250" s="763"/>
      <c r="KS250" s="763"/>
      <c r="KT250" s="763"/>
      <c r="KU250" s="763"/>
      <c r="KV250" s="763"/>
      <c r="KW250" s="763"/>
      <c r="KX250" s="765"/>
      <c r="KY250" s="761"/>
      <c r="KZ250" s="781"/>
      <c r="LA250" s="763"/>
      <c r="LB250" s="763"/>
      <c r="LC250" s="763"/>
      <c r="LD250" s="763"/>
      <c r="LE250" s="763"/>
      <c r="LF250" s="763"/>
      <c r="LG250" s="763"/>
      <c r="LH250" s="763"/>
      <c r="LI250" s="763"/>
      <c r="LJ250" s="763"/>
      <c r="LK250" s="763"/>
      <c r="LL250" s="765"/>
      <c r="LM250" s="761"/>
      <c r="LN250" s="781"/>
      <c r="LO250" s="763"/>
      <c r="LP250" s="763"/>
      <c r="LQ250" s="763"/>
      <c r="LR250" s="763"/>
      <c r="LS250" s="763"/>
      <c r="LT250" s="763"/>
      <c r="LU250" s="763"/>
      <c r="LV250" s="763"/>
      <c r="LW250" s="763"/>
      <c r="LX250" s="763"/>
      <c r="LY250" s="763"/>
      <c r="LZ250" s="765"/>
      <c r="MA250" s="761"/>
      <c r="MB250" s="765"/>
      <c r="MC250" s="765"/>
      <c r="MD250" s="765"/>
      <c r="ME250" s="765"/>
      <c r="MF250" s="765"/>
      <c r="MG250" s="765"/>
      <c r="MH250" s="765"/>
      <c r="MI250" s="765"/>
      <c r="MJ250" s="765"/>
      <c r="MK250" s="765"/>
      <c r="ML250" s="765"/>
      <c r="MM250" s="765"/>
      <c r="MN250" s="765"/>
    </row>
    <row r="251" spans="1:352" x14ac:dyDescent="0.25">
      <c r="A251" s="792"/>
      <c r="B251" s="426" t="s">
        <v>898</v>
      </c>
      <c r="C251" s="313"/>
      <c r="D251" s="759">
        <f t="shared" ref="D251:O251" si="2100">+D108/$D$149</f>
        <v>342.82460998380918</v>
      </c>
      <c r="E251" s="759">
        <f t="shared" si="2100"/>
        <v>342.82460998380918</v>
      </c>
      <c r="F251" s="759">
        <f t="shared" si="2100"/>
        <v>342.82460998380918</v>
      </c>
      <c r="G251" s="759">
        <f t="shared" si="2100"/>
        <v>342.82460998380918</v>
      </c>
      <c r="H251" s="759">
        <f t="shared" si="2100"/>
        <v>342.82460998380918</v>
      </c>
      <c r="I251" s="759">
        <f t="shared" si="2100"/>
        <v>342.82460998380918</v>
      </c>
      <c r="J251" s="759">
        <f t="shared" si="2100"/>
        <v>342.82460998380918</v>
      </c>
      <c r="K251" s="759">
        <f t="shared" si="2100"/>
        <v>342.82460998380918</v>
      </c>
      <c r="L251" s="759">
        <f t="shared" si="2100"/>
        <v>342.82460998380918</v>
      </c>
      <c r="M251" s="759">
        <f t="shared" si="2100"/>
        <v>342.82460998380918</v>
      </c>
      <c r="N251" s="759">
        <f t="shared" si="2100"/>
        <v>342.82460998380918</v>
      </c>
      <c r="O251" s="759">
        <f t="shared" si="2100"/>
        <v>342.82460998380918</v>
      </c>
      <c r="P251" s="482">
        <f>+SUBTOTAL(9,D251:O251)</f>
        <v>4113.8953198057106</v>
      </c>
      <c r="Q251" s="772"/>
      <c r="R251" s="759">
        <v>2976.1904761904761</v>
      </c>
      <c r="S251" s="771">
        <v>2976.1904761904761</v>
      </c>
      <c r="T251" s="771">
        <v>2976.1904761904761</v>
      </c>
      <c r="U251" s="771">
        <v>2976.1904761904761</v>
      </c>
      <c r="V251" s="771">
        <v>2976.1904761904761</v>
      </c>
      <c r="W251" s="771">
        <v>2976.1904761904761</v>
      </c>
      <c r="X251" s="771">
        <v>2976.1904761904761</v>
      </c>
      <c r="Y251" s="771">
        <v>2976.1904761904761</v>
      </c>
      <c r="Z251" s="771">
        <v>2976.1904761904761</v>
      </c>
      <c r="AA251" s="771">
        <v>2976.1904761904761</v>
      </c>
      <c r="AB251" s="771">
        <v>2976.1904761904761</v>
      </c>
      <c r="AC251" s="771">
        <v>2976.1904761904761</v>
      </c>
      <c r="AD251" s="482">
        <f>+SUBTOTAL(9,R251:AC251)</f>
        <v>35714.285714285717</v>
      </c>
      <c r="AE251" s="772"/>
      <c r="AF251" s="759">
        <v>2976.1904761904761</v>
      </c>
      <c r="AG251" s="771">
        <v>2976.1904761904761</v>
      </c>
      <c r="AH251" s="771">
        <v>2976.1904761904761</v>
      </c>
      <c r="AI251" s="771">
        <v>2976.1904761904761</v>
      </c>
      <c r="AJ251" s="771">
        <v>2976.1904761904761</v>
      </c>
      <c r="AK251" s="771">
        <v>2976.1904761904761</v>
      </c>
      <c r="AL251" s="771">
        <v>2976.1904761904761</v>
      </c>
      <c r="AM251" s="771">
        <v>2976.1904761904761</v>
      </c>
      <c r="AN251" s="771">
        <v>2976.1904761904761</v>
      </c>
      <c r="AO251" s="771">
        <v>2976.1904761904761</v>
      </c>
      <c r="AP251" s="771">
        <v>2976.1904761904761</v>
      </c>
      <c r="AQ251" s="771">
        <v>2976.1904761904761</v>
      </c>
      <c r="AR251" s="482">
        <f>+SUBTOTAL(9,AF251:AQ251)</f>
        <v>35714.285714285717</v>
      </c>
      <c r="AS251" s="761"/>
      <c r="AT251" s="759">
        <v>1984.1269841269841</v>
      </c>
      <c r="AU251" s="771">
        <v>1984.1269841269841</v>
      </c>
      <c r="AV251" s="771">
        <v>1984.1269841269841</v>
      </c>
      <c r="AW251" s="771">
        <v>1984.1269841269841</v>
      </c>
      <c r="AX251" s="771">
        <v>1984.1269841269841</v>
      </c>
      <c r="AY251" s="771">
        <v>1984.1269841269841</v>
      </c>
      <c r="AZ251" s="771">
        <v>1984.1269841269841</v>
      </c>
      <c r="BA251" s="771">
        <v>1984.1269841269841</v>
      </c>
      <c r="BB251" s="771">
        <v>1984.1269841269841</v>
      </c>
      <c r="BC251" s="771">
        <v>1984.1269841269841</v>
      </c>
      <c r="BD251" s="771">
        <v>1984.1269841269841</v>
      </c>
      <c r="BE251" s="771">
        <v>1984.1269841269841</v>
      </c>
      <c r="BF251" s="482">
        <f>+SUBTOTAL(9,AT251:BE251)</f>
        <v>23809.523809523802</v>
      </c>
      <c r="BG251" s="474"/>
      <c r="BH251" s="759">
        <v>14880.952380952382</v>
      </c>
      <c r="BI251" s="764">
        <v>14880.952380952382</v>
      </c>
      <c r="BJ251" s="763">
        <v>14880.952380952382</v>
      </c>
      <c r="BK251" s="763">
        <v>14880.952380952382</v>
      </c>
      <c r="BL251" s="763">
        <v>14880.952380952382</v>
      </c>
      <c r="BM251" s="763">
        <v>14880.952380952382</v>
      </c>
      <c r="BN251" s="763">
        <v>14880.952380952382</v>
      </c>
      <c r="BO251" s="763">
        <v>14880.952380952382</v>
      </c>
      <c r="BP251" s="763">
        <v>14880.952380952382</v>
      </c>
      <c r="BQ251" s="763">
        <v>14880.952380952382</v>
      </c>
      <c r="BR251" s="763">
        <v>14880.952380952382</v>
      </c>
      <c r="BS251" s="763">
        <v>14880.952380952382</v>
      </c>
      <c r="BT251" s="482">
        <f>+SUBTOTAL(9,BH251:BS251)</f>
        <v>178571.42857142852</v>
      </c>
      <c r="BU251" s="761"/>
      <c r="BV251" s="759">
        <v>992.06349206349205</v>
      </c>
      <c r="BW251" s="764">
        <v>992.06349206349205</v>
      </c>
      <c r="BX251" s="763">
        <v>992.06349206349205</v>
      </c>
      <c r="BY251" s="763">
        <v>992.06349206349205</v>
      </c>
      <c r="BZ251" s="763">
        <v>992.06349206349205</v>
      </c>
      <c r="CA251" s="763">
        <v>992.06349206349205</v>
      </c>
      <c r="CB251" s="763">
        <v>992.06349206349205</v>
      </c>
      <c r="CC251" s="763">
        <v>992.06349206349205</v>
      </c>
      <c r="CD251" s="763">
        <v>992.06349206349205</v>
      </c>
      <c r="CE251" s="763">
        <v>992.06349206349205</v>
      </c>
      <c r="CF251" s="763">
        <v>992.06349206349205</v>
      </c>
      <c r="CG251" s="763">
        <v>992.06349206349205</v>
      </c>
      <c r="CH251" s="482">
        <f>+SUBTOTAL(9,BV251:CG251)</f>
        <v>11904.761904761901</v>
      </c>
      <c r="CI251" s="772"/>
      <c r="CJ251" s="759">
        <v>10912.698412698413</v>
      </c>
      <c r="CK251" s="764">
        <v>10912.698412698413</v>
      </c>
      <c r="CL251" s="763">
        <v>10912.698412698413</v>
      </c>
      <c r="CM251" s="763">
        <v>10912.698412698413</v>
      </c>
      <c r="CN251" s="763">
        <v>10912.698412698413</v>
      </c>
      <c r="CO251" s="763">
        <v>10912.698412698413</v>
      </c>
      <c r="CP251" s="763">
        <v>10912.698412698413</v>
      </c>
      <c r="CQ251" s="763">
        <v>10912.698412698413</v>
      </c>
      <c r="CR251" s="763">
        <v>10912.698412698413</v>
      </c>
      <c r="CS251" s="763">
        <v>10912.698412698413</v>
      </c>
      <c r="CT251" s="763">
        <v>10912.698412698413</v>
      </c>
      <c r="CU251" s="763">
        <v>10912.698412698413</v>
      </c>
      <c r="CV251" s="482">
        <f>+SUBTOTAL(9,CJ251:CU251)</f>
        <v>130952.38095238099</v>
      </c>
      <c r="CW251" s="772"/>
      <c r="CX251" s="759">
        <v>27777.777777777777</v>
      </c>
      <c r="CY251" s="764">
        <v>27777.777777777777</v>
      </c>
      <c r="CZ251" s="763">
        <v>27777.777777777777</v>
      </c>
      <c r="DA251" s="763">
        <v>27777.777777777777</v>
      </c>
      <c r="DB251" s="763">
        <v>27777.777777777777</v>
      </c>
      <c r="DC251" s="763">
        <v>27777.777777777777</v>
      </c>
      <c r="DD251" s="763">
        <v>27777.777777777777</v>
      </c>
      <c r="DE251" s="763">
        <v>27777.777777777777</v>
      </c>
      <c r="DF251" s="763">
        <v>27777.777777777777</v>
      </c>
      <c r="DG251" s="763">
        <v>27777.777777777777</v>
      </c>
      <c r="DH251" s="763">
        <v>27777.777777777777</v>
      </c>
      <c r="DI251" s="763">
        <v>27777.777777777777</v>
      </c>
      <c r="DJ251" s="482">
        <f>+SUBTOTAL(9,CX251:DI251)</f>
        <v>333333.33333333326</v>
      </c>
      <c r="DK251" s="772"/>
      <c r="DL251" s="759">
        <v>27777.777777777777</v>
      </c>
      <c r="DM251" s="764">
        <v>27777.777777777777</v>
      </c>
      <c r="DN251" s="763">
        <v>27777.777777777777</v>
      </c>
      <c r="DO251" s="763">
        <v>27777.777777777777</v>
      </c>
      <c r="DP251" s="763">
        <v>27777.777777777777</v>
      </c>
      <c r="DQ251" s="763">
        <v>27777.777777777777</v>
      </c>
      <c r="DR251" s="763">
        <v>27777.777777777777</v>
      </c>
      <c r="DS251" s="763">
        <v>27777.777777777777</v>
      </c>
      <c r="DT251" s="763">
        <v>27777.777777777777</v>
      </c>
      <c r="DU251" s="763">
        <v>27777.777777777777</v>
      </c>
      <c r="DV251" s="763">
        <v>27777.777777777777</v>
      </c>
      <c r="DW251" s="763">
        <v>27777.777777777777</v>
      </c>
      <c r="DX251" s="482">
        <f>+SUBTOTAL(9,DL251:DW251)</f>
        <v>333333.33333333326</v>
      </c>
      <c r="DY251" s="772"/>
      <c r="DZ251" s="759">
        <v>992.06349206349205</v>
      </c>
      <c r="EA251" s="764">
        <v>992.06349206349205</v>
      </c>
      <c r="EB251" s="763">
        <v>992.06349206349205</v>
      </c>
      <c r="EC251" s="763">
        <v>992.06349206349205</v>
      </c>
      <c r="ED251" s="763">
        <v>992.06349206349205</v>
      </c>
      <c r="EE251" s="763">
        <v>992.06349206349205</v>
      </c>
      <c r="EF251" s="763">
        <v>992.06349206349205</v>
      </c>
      <c r="EG251" s="763">
        <v>992.06349206349205</v>
      </c>
      <c r="EH251" s="763">
        <v>992.06349206349205</v>
      </c>
      <c r="EI251" s="763">
        <v>992.06349206349205</v>
      </c>
      <c r="EJ251" s="763">
        <v>992.06349206349205</v>
      </c>
      <c r="EK251" s="763">
        <v>992.06349206349205</v>
      </c>
      <c r="EL251" s="482">
        <f>+SUBTOTAL(9,DZ251:EK251)</f>
        <v>11904.761904761901</v>
      </c>
      <c r="EM251" s="772"/>
      <c r="EN251" s="759">
        <v>1984.1269841269841</v>
      </c>
      <c r="EO251" s="764">
        <v>1984.1269841269841</v>
      </c>
      <c r="EP251" s="763">
        <v>1984.1269841269841</v>
      </c>
      <c r="EQ251" s="763">
        <v>1984.1269841269841</v>
      </c>
      <c r="ER251" s="763">
        <v>1984.1269841269841</v>
      </c>
      <c r="ES251" s="763">
        <v>1984.1269841269841</v>
      </c>
      <c r="ET251" s="763">
        <v>1984.1269841269841</v>
      </c>
      <c r="EU251" s="763">
        <v>1984.1269841269841</v>
      </c>
      <c r="EV251" s="763">
        <v>1984.1269841269841</v>
      </c>
      <c r="EW251" s="763">
        <v>1984.1269841269841</v>
      </c>
      <c r="EX251" s="763">
        <v>1984.1269841269841</v>
      </c>
      <c r="EY251" s="763">
        <v>1984.1269841269841</v>
      </c>
      <c r="EZ251" s="482">
        <f>+SUBTOTAL(9,EN251:EY251)</f>
        <v>23809.523809523802</v>
      </c>
      <c r="FA251" s="772"/>
      <c r="FB251" s="759">
        <v>992.06349206349205</v>
      </c>
      <c r="FC251" s="764">
        <v>992.06349206349205</v>
      </c>
      <c r="FD251" s="763">
        <v>992.06349206349205</v>
      </c>
      <c r="FE251" s="763">
        <v>992.06349206349205</v>
      </c>
      <c r="FF251" s="763">
        <v>992.06349206349205</v>
      </c>
      <c r="FG251" s="763">
        <v>992.06349206349205</v>
      </c>
      <c r="FH251" s="763">
        <v>992.06349206349205</v>
      </c>
      <c r="FI251" s="763">
        <v>992.06349206349205</v>
      </c>
      <c r="FJ251" s="763">
        <v>992.06349206349205</v>
      </c>
      <c r="FK251" s="763">
        <v>992.06349206349205</v>
      </c>
      <c r="FL251" s="763">
        <v>992.06349206349205</v>
      </c>
      <c r="FM251" s="763">
        <v>992.06349206349205</v>
      </c>
      <c r="FN251" s="482">
        <f>+SUBTOTAL(9,FB251:FM251)</f>
        <v>11904.761904761901</v>
      </c>
      <c r="FO251" s="772"/>
      <c r="FP251" s="759">
        <v>6944.4444444444443</v>
      </c>
      <c r="FQ251" s="764">
        <v>6944.4444444444443</v>
      </c>
      <c r="FR251" s="763">
        <v>6944.4444444444443</v>
      </c>
      <c r="FS251" s="763">
        <v>6944.4444444444443</v>
      </c>
      <c r="FT251" s="763">
        <v>6944.4444444444443</v>
      </c>
      <c r="FU251" s="763">
        <v>6944.4444444444443</v>
      </c>
      <c r="FV251" s="763">
        <v>6944.4444444444443</v>
      </c>
      <c r="FW251" s="763">
        <v>6944.4444444444443</v>
      </c>
      <c r="FX251" s="763">
        <v>6944.4444444444443</v>
      </c>
      <c r="FY251" s="763">
        <v>6944.4444444444443</v>
      </c>
      <c r="FZ251" s="763">
        <v>6944.4444444444443</v>
      </c>
      <c r="GA251" s="763">
        <v>6944.4444444444443</v>
      </c>
      <c r="GB251" s="482">
        <f>+SUBTOTAL(9,FP251:GA251)</f>
        <v>83333.333333333314</v>
      </c>
      <c r="GC251" s="772"/>
      <c r="GD251" s="759">
        <v>992.06349206349205</v>
      </c>
      <c r="GE251" s="764">
        <v>992.06349206349205</v>
      </c>
      <c r="GF251" s="763">
        <v>992.06349206349205</v>
      </c>
      <c r="GG251" s="763">
        <v>992.06349206349205</v>
      </c>
      <c r="GH251" s="763">
        <v>992.06349206349205</v>
      </c>
      <c r="GI251" s="763">
        <v>992.06349206349205</v>
      </c>
      <c r="GJ251" s="763">
        <v>992.06349206349205</v>
      </c>
      <c r="GK251" s="763">
        <v>992.06349206349205</v>
      </c>
      <c r="GL251" s="763">
        <v>992.06349206349205</v>
      </c>
      <c r="GM251" s="763">
        <v>992.06349206349205</v>
      </c>
      <c r="GN251" s="763">
        <v>992.06349206349205</v>
      </c>
      <c r="GO251" s="763">
        <v>992.06349206349205</v>
      </c>
      <c r="GP251" s="482">
        <f>+SUBTOTAL(9,GD251:GO251)</f>
        <v>11904.761904761901</v>
      </c>
      <c r="GQ251" s="772"/>
      <c r="GR251" s="759">
        <v>0</v>
      </c>
      <c r="GS251" s="764">
        <v>0</v>
      </c>
      <c r="GT251" s="763">
        <v>0</v>
      </c>
      <c r="GU251" s="763">
        <v>0</v>
      </c>
      <c r="GV251" s="763">
        <v>0</v>
      </c>
      <c r="GW251" s="763">
        <v>0</v>
      </c>
      <c r="GX251" s="763">
        <v>0</v>
      </c>
      <c r="GY251" s="763">
        <v>0</v>
      </c>
      <c r="GZ251" s="763">
        <v>0</v>
      </c>
      <c r="HA251" s="763">
        <v>0</v>
      </c>
      <c r="HB251" s="763">
        <v>0</v>
      </c>
      <c r="HC251" s="763">
        <v>0</v>
      </c>
      <c r="HD251" s="482">
        <f t="shared" si="1920"/>
        <v>0</v>
      </c>
      <c r="HE251" s="772"/>
      <c r="HF251" s="759">
        <v>3968.2539682539682</v>
      </c>
      <c r="HG251" s="764">
        <v>3968.2539682539682</v>
      </c>
      <c r="HH251" s="763">
        <v>3968.2539682539682</v>
      </c>
      <c r="HI251" s="763">
        <v>3968.2539682539682</v>
      </c>
      <c r="HJ251" s="763">
        <v>3968.2539682539682</v>
      </c>
      <c r="HK251" s="763">
        <v>3968.2539682539682</v>
      </c>
      <c r="HL251" s="763">
        <v>3968.2539682539682</v>
      </c>
      <c r="HM251" s="763">
        <v>3968.2539682539682</v>
      </c>
      <c r="HN251" s="763">
        <v>3968.2539682539682</v>
      </c>
      <c r="HO251" s="763">
        <v>3968.2539682539682</v>
      </c>
      <c r="HP251" s="763">
        <v>3968.2539682539682</v>
      </c>
      <c r="HQ251" s="763">
        <v>3968.2539682539682</v>
      </c>
      <c r="HR251" s="482">
        <f>+SUBTOTAL(9,HF251:HQ251)</f>
        <v>47619.047619047604</v>
      </c>
      <c r="HS251" s="772"/>
      <c r="HT251" s="759">
        <v>992.06349206349205</v>
      </c>
      <c r="HU251" s="764">
        <v>992.06349206349205</v>
      </c>
      <c r="HV251" s="763">
        <v>992.06349206349205</v>
      </c>
      <c r="HW251" s="763">
        <v>992.06349206349205</v>
      </c>
      <c r="HX251" s="763">
        <v>992.06349206349205</v>
      </c>
      <c r="HY251" s="763">
        <v>992.06349206349205</v>
      </c>
      <c r="HZ251" s="763">
        <v>992.06349206349205</v>
      </c>
      <c r="IA251" s="763">
        <v>992.06349206349205</v>
      </c>
      <c r="IB251" s="763">
        <v>992.06349206349205</v>
      </c>
      <c r="IC251" s="763">
        <v>992.06349206349205</v>
      </c>
      <c r="ID251" s="763">
        <v>992.06349206349205</v>
      </c>
      <c r="IE251" s="763">
        <v>992.06349206349205</v>
      </c>
      <c r="IF251" s="482">
        <f>+SUBTOTAL(9,HT251:IE251)</f>
        <v>11904.761904761901</v>
      </c>
      <c r="IG251" s="772"/>
      <c r="IH251" s="759">
        <v>992.06349206349205</v>
      </c>
      <c r="II251" s="764">
        <v>992.06349206349205</v>
      </c>
      <c r="IJ251" s="763">
        <v>992.06349206349205</v>
      </c>
      <c r="IK251" s="763">
        <v>992.06349206349205</v>
      </c>
      <c r="IL251" s="763">
        <v>992.06349206349205</v>
      </c>
      <c r="IM251" s="763">
        <v>992.06349206349205</v>
      </c>
      <c r="IN251" s="763">
        <v>992.06349206349205</v>
      </c>
      <c r="IO251" s="763">
        <v>992.06349206349205</v>
      </c>
      <c r="IP251" s="763">
        <v>992.06349206349205</v>
      </c>
      <c r="IQ251" s="763">
        <v>992.06349206349205</v>
      </c>
      <c r="IR251" s="763">
        <v>992.06349206349205</v>
      </c>
      <c r="IS251" s="763">
        <v>992.06349206349205</v>
      </c>
      <c r="IT251" s="482">
        <f>+SUBTOTAL(9,IH251:IS251)</f>
        <v>11904.761904761901</v>
      </c>
      <c r="IU251" s="772"/>
      <c r="IV251" s="759">
        <v>6944.4444444444443</v>
      </c>
      <c r="IW251" s="764">
        <v>6944.4444444444443</v>
      </c>
      <c r="IX251" s="763">
        <v>6944.4444444444443</v>
      </c>
      <c r="IY251" s="763">
        <v>6944.4444444444443</v>
      </c>
      <c r="IZ251" s="763">
        <v>6944.4444444444443</v>
      </c>
      <c r="JA251" s="763">
        <v>6944.4444444444443</v>
      </c>
      <c r="JB251" s="763">
        <v>6944.4444444444443</v>
      </c>
      <c r="JC251" s="763">
        <v>6944.4444444444443</v>
      </c>
      <c r="JD251" s="763">
        <v>6944.4444444444443</v>
      </c>
      <c r="JE251" s="763">
        <v>6944.4444444444443</v>
      </c>
      <c r="JF251" s="763">
        <v>6944.4444444444443</v>
      </c>
      <c r="JG251" s="763">
        <v>6944.4444444444443</v>
      </c>
      <c r="JH251" s="482">
        <f>+SUBTOTAL(9,IV251:JG251)</f>
        <v>83333.333333333314</v>
      </c>
      <c r="JI251" s="772"/>
      <c r="JJ251" s="759">
        <v>10912.698412698413</v>
      </c>
      <c r="JK251" s="764">
        <v>10912.698412698413</v>
      </c>
      <c r="JL251" s="763">
        <v>10912.698412698413</v>
      </c>
      <c r="JM251" s="763">
        <v>10912.698412698413</v>
      </c>
      <c r="JN251" s="763">
        <v>10912.698412698413</v>
      </c>
      <c r="JO251" s="763">
        <v>10912.698412698413</v>
      </c>
      <c r="JP251" s="763">
        <v>10912.698412698413</v>
      </c>
      <c r="JQ251" s="763">
        <v>10912.698412698413</v>
      </c>
      <c r="JR251" s="763">
        <v>10912.698412698413</v>
      </c>
      <c r="JS251" s="763">
        <v>10912.698412698413</v>
      </c>
      <c r="JT251" s="763">
        <v>10912.698412698413</v>
      </c>
      <c r="JU251" s="763">
        <v>10912.698412698413</v>
      </c>
      <c r="JV251" s="482">
        <f>+SUBTOTAL(9,JJ251:JU251)</f>
        <v>130952.38095238099</v>
      </c>
      <c r="JW251" s="772"/>
      <c r="JX251" s="759">
        <v>4960.3174603174602</v>
      </c>
      <c r="JY251" s="764">
        <v>4960.3174603174602</v>
      </c>
      <c r="JZ251" s="763">
        <v>4960.3174603174602</v>
      </c>
      <c r="KA251" s="763">
        <v>4960.3174603174602</v>
      </c>
      <c r="KB251" s="763">
        <v>4960.3174603174602</v>
      </c>
      <c r="KC251" s="763">
        <v>4960.3174603174602</v>
      </c>
      <c r="KD251" s="763">
        <v>4960.3174603174602</v>
      </c>
      <c r="KE251" s="763">
        <v>4960.3174603174602</v>
      </c>
      <c r="KF251" s="763">
        <v>4960.3174603174602</v>
      </c>
      <c r="KG251" s="763">
        <v>4960.3174603174602</v>
      </c>
      <c r="KH251" s="763">
        <v>4960.3174603174602</v>
      </c>
      <c r="KI251" s="763">
        <v>4960.3174603174602</v>
      </c>
      <c r="KJ251" s="482">
        <f>+SUBTOTAL(9,JX251:KI251)</f>
        <v>59523.809523809534</v>
      </c>
      <c r="KK251" s="772"/>
      <c r="KL251" s="759">
        <v>1984.1269841269841</v>
      </c>
      <c r="KM251" s="764">
        <v>1984.1269841269841</v>
      </c>
      <c r="KN251" s="763">
        <v>1984.1269841269841</v>
      </c>
      <c r="KO251" s="763">
        <v>1984.1269841269841</v>
      </c>
      <c r="KP251" s="763">
        <v>1984.1269841269841</v>
      </c>
      <c r="KQ251" s="763">
        <v>1984.1269841269841</v>
      </c>
      <c r="KR251" s="763">
        <v>1984.1269841269841</v>
      </c>
      <c r="KS251" s="763">
        <v>1984.1269841269841</v>
      </c>
      <c r="KT251" s="763">
        <v>1984.1269841269841</v>
      </c>
      <c r="KU251" s="763">
        <v>1984.1269841269841</v>
      </c>
      <c r="KV251" s="763">
        <v>1984.1269841269841</v>
      </c>
      <c r="KW251" s="763">
        <v>1984.1269841269841</v>
      </c>
      <c r="KX251" s="482">
        <f>+SUBTOTAL(9,KL251:KW251)</f>
        <v>23809.523809523802</v>
      </c>
      <c r="KY251" s="772"/>
      <c r="KZ251" s="759">
        <v>992.06349206349205</v>
      </c>
      <c r="LA251" s="764">
        <v>992.06349206349205</v>
      </c>
      <c r="LB251" s="763">
        <v>992.06349206349205</v>
      </c>
      <c r="LC251" s="763">
        <v>992.06349206349205</v>
      </c>
      <c r="LD251" s="763">
        <v>992.06349206349205</v>
      </c>
      <c r="LE251" s="763">
        <v>992.06349206349205</v>
      </c>
      <c r="LF251" s="763">
        <v>992.06349206349205</v>
      </c>
      <c r="LG251" s="763">
        <v>992.06349206349205</v>
      </c>
      <c r="LH251" s="763">
        <v>992.06349206349205</v>
      </c>
      <c r="LI251" s="763">
        <v>992.06349206349205</v>
      </c>
      <c r="LJ251" s="763">
        <v>992.06349206349205</v>
      </c>
      <c r="LK251" s="763">
        <v>992.06349206349205</v>
      </c>
      <c r="LL251" s="482">
        <f>+SUBTOTAL(9,KZ251:LK251)</f>
        <v>11904.761904761901</v>
      </c>
      <c r="LM251" s="772"/>
      <c r="LN251" s="759">
        <v>0</v>
      </c>
      <c r="LO251" s="764">
        <v>0</v>
      </c>
      <c r="LP251" s="763">
        <v>0</v>
      </c>
      <c r="LQ251" s="763">
        <v>0</v>
      </c>
      <c r="LR251" s="763">
        <v>0</v>
      </c>
      <c r="LS251" s="763">
        <v>0</v>
      </c>
      <c r="LT251" s="763">
        <v>0</v>
      </c>
      <c r="LU251" s="763">
        <v>0</v>
      </c>
      <c r="LV251" s="763">
        <v>0</v>
      </c>
      <c r="LW251" s="763">
        <v>0</v>
      </c>
      <c r="LX251" s="763">
        <v>0</v>
      </c>
      <c r="LY251" s="763">
        <v>0</v>
      </c>
      <c r="LZ251" s="482">
        <f>+SUBTOTAL(9,LN251:LY251)</f>
        <v>0</v>
      </c>
      <c r="MA251" s="772"/>
      <c r="MB251" s="765">
        <f t="shared" ref="MB251:MM251" si="2101">SUMIF($D$11:$LY$11,MB$8,$D251:$LY251)</f>
        <v>134271.39603855522</v>
      </c>
      <c r="MC251" s="765">
        <f t="shared" si="2101"/>
        <v>134271.39603855522</v>
      </c>
      <c r="MD251" s="765">
        <f t="shared" si="2101"/>
        <v>134271.39603855522</v>
      </c>
      <c r="ME251" s="765">
        <f t="shared" si="2101"/>
        <v>134271.39603855522</v>
      </c>
      <c r="MF251" s="765">
        <f t="shared" si="2101"/>
        <v>134271.39603855522</v>
      </c>
      <c r="MG251" s="765">
        <f t="shared" si="2101"/>
        <v>134271.39603855522</v>
      </c>
      <c r="MH251" s="765">
        <f t="shared" si="2101"/>
        <v>134271.39603855522</v>
      </c>
      <c r="MI251" s="765">
        <f t="shared" si="2101"/>
        <v>134271.39603855522</v>
      </c>
      <c r="MJ251" s="765">
        <f t="shared" si="2101"/>
        <v>134271.39603855522</v>
      </c>
      <c r="MK251" s="765">
        <f t="shared" si="2101"/>
        <v>134271.39603855522</v>
      </c>
      <c r="ML251" s="765">
        <f t="shared" si="2101"/>
        <v>134271.39603855522</v>
      </c>
      <c r="MM251" s="765">
        <f t="shared" si="2101"/>
        <v>134271.39603855522</v>
      </c>
      <c r="MN251" s="765">
        <f t="shared" ref="MN251" si="2102">SUM(MB251:MM251)</f>
        <v>1611256.752462663</v>
      </c>
    </row>
    <row r="252" spans="1:352" x14ac:dyDescent="0.25">
      <c r="A252" s="792"/>
      <c r="B252" s="260"/>
      <c r="C252" s="313"/>
      <c r="D252" s="781"/>
      <c r="E252" s="763"/>
      <c r="F252" s="763"/>
      <c r="G252" s="763"/>
      <c r="H252" s="763"/>
      <c r="I252" s="763"/>
      <c r="J252" s="763"/>
      <c r="K252" s="763"/>
      <c r="L252" s="763"/>
      <c r="M252" s="763"/>
      <c r="N252" s="763"/>
      <c r="O252" s="763"/>
      <c r="P252" s="765"/>
      <c r="Q252" s="761"/>
      <c r="R252" s="781"/>
      <c r="S252" s="763"/>
      <c r="T252" s="763"/>
      <c r="U252" s="763"/>
      <c r="V252" s="763"/>
      <c r="W252" s="763"/>
      <c r="X252" s="763"/>
      <c r="Y252" s="763"/>
      <c r="Z252" s="763"/>
      <c r="AA252" s="763"/>
      <c r="AB252" s="763"/>
      <c r="AC252" s="763"/>
      <c r="AD252" s="765"/>
      <c r="AE252" s="761"/>
      <c r="AF252" s="781"/>
      <c r="AG252" s="763"/>
      <c r="AH252" s="763"/>
      <c r="AI252" s="763"/>
      <c r="AJ252" s="763"/>
      <c r="AK252" s="763"/>
      <c r="AL252" s="763"/>
      <c r="AM252" s="763"/>
      <c r="AN252" s="763"/>
      <c r="AO252" s="763"/>
      <c r="AP252" s="763"/>
      <c r="AQ252" s="763"/>
      <c r="AR252" s="765"/>
      <c r="AS252" s="761"/>
      <c r="AT252" s="781"/>
      <c r="AU252" s="763"/>
      <c r="AV252" s="763"/>
      <c r="AW252" s="763"/>
      <c r="AX252" s="763"/>
      <c r="AY252" s="763"/>
      <c r="AZ252" s="763"/>
      <c r="BA252" s="763"/>
      <c r="BB252" s="763"/>
      <c r="BC252" s="763"/>
      <c r="BD252" s="763"/>
      <c r="BE252" s="763"/>
      <c r="BF252" s="765"/>
      <c r="BG252" s="474"/>
      <c r="BH252" s="781"/>
      <c r="BI252" s="763"/>
      <c r="BJ252" s="763"/>
      <c r="BK252" s="763"/>
      <c r="BL252" s="763"/>
      <c r="BM252" s="763"/>
      <c r="BN252" s="763"/>
      <c r="BO252" s="763"/>
      <c r="BP252" s="763"/>
      <c r="BQ252" s="763"/>
      <c r="BR252" s="763"/>
      <c r="BS252" s="763"/>
      <c r="BT252" s="765"/>
      <c r="BU252" s="761"/>
      <c r="BV252" s="781"/>
      <c r="BW252" s="763"/>
      <c r="BX252" s="763"/>
      <c r="BY252" s="763"/>
      <c r="BZ252" s="763"/>
      <c r="CA252" s="763"/>
      <c r="CB252" s="763"/>
      <c r="CC252" s="763"/>
      <c r="CD252" s="763"/>
      <c r="CE252" s="763"/>
      <c r="CF252" s="763"/>
      <c r="CG252" s="763"/>
      <c r="CH252" s="765"/>
      <c r="CI252" s="761"/>
      <c r="CJ252" s="781"/>
      <c r="CK252" s="763"/>
      <c r="CL252" s="763"/>
      <c r="CM252" s="763"/>
      <c r="CN252" s="763"/>
      <c r="CO252" s="763"/>
      <c r="CP252" s="763"/>
      <c r="CQ252" s="763"/>
      <c r="CR252" s="763"/>
      <c r="CS252" s="763"/>
      <c r="CT252" s="763"/>
      <c r="CU252" s="763"/>
      <c r="CV252" s="765"/>
      <c r="CW252" s="761"/>
      <c r="CX252" s="781"/>
      <c r="CY252" s="763"/>
      <c r="CZ252" s="763"/>
      <c r="DA252" s="763"/>
      <c r="DB252" s="763"/>
      <c r="DC252" s="763"/>
      <c r="DD252" s="763"/>
      <c r="DE252" s="763"/>
      <c r="DF252" s="763"/>
      <c r="DG252" s="763"/>
      <c r="DH252" s="763"/>
      <c r="DI252" s="763"/>
      <c r="DJ252" s="765"/>
      <c r="DK252" s="761"/>
      <c r="DL252" s="781"/>
      <c r="DM252" s="763"/>
      <c r="DN252" s="763"/>
      <c r="DO252" s="763"/>
      <c r="DP252" s="763"/>
      <c r="DQ252" s="763"/>
      <c r="DR252" s="763"/>
      <c r="DS252" s="763"/>
      <c r="DT252" s="763"/>
      <c r="DU252" s="763"/>
      <c r="DV252" s="763"/>
      <c r="DW252" s="763"/>
      <c r="DX252" s="765"/>
      <c r="DY252" s="761"/>
      <c r="DZ252" s="781"/>
      <c r="EA252" s="763"/>
      <c r="EB252" s="763"/>
      <c r="EC252" s="763"/>
      <c r="ED252" s="763"/>
      <c r="EE252" s="763"/>
      <c r="EF252" s="763"/>
      <c r="EG252" s="763"/>
      <c r="EH252" s="763"/>
      <c r="EI252" s="763"/>
      <c r="EJ252" s="763"/>
      <c r="EK252" s="763"/>
      <c r="EL252" s="765"/>
      <c r="EM252" s="761"/>
      <c r="EN252" s="781"/>
      <c r="EO252" s="763"/>
      <c r="EP252" s="763"/>
      <c r="EQ252" s="763"/>
      <c r="ER252" s="763"/>
      <c r="ES252" s="763"/>
      <c r="ET252" s="763"/>
      <c r="EU252" s="763"/>
      <c r="EV252" s="763"/>
      <c r="EW252" s="763"/>
      <c r="EX252" s="763"/>
      <c r="EY252" s="763"/>
      <c r="EZ252" s="765"/>
      <c r="FA252" s="761"/>
      <c r="FB252" s="781"/>
      <c r="FC252" s="763"/>
      <c r="FD252" s="763"/>
      <c r="FE252" s="763"/>
      <c r="FF252" s="763"/>
      <c r="FG252" s="763"/>
      <c r="FH252" s="763"/>
      <c r="FI252" s="763"/>
      <c r="FJ252" s="763"/>
      <c r="FK252" s="763"/>
      <c r="FL252" s="763"/>
      <c r="FM252" s="763"/>
      <c r="FN252" s="765"/>
      <c r="FO252" s="761"/>
      <c r="FP252" s="781"/>
      <c r="FQ252" s="763"/>
      <c r="FR252" s="763"/>
      <c r="FS252" s="763"/>
      <c r="FT252" s="763"/>
      <c r="FU252" s="763"/>
      <c r="FV252" s="763"/>
      <c r="FW252" s="763"/>
      <c r="FX252" s="763"/>
      <c r="FY252" s="763"/>
      <c r="FZ252" s="763"/>
      <c r="GA252" s="763"/>
      <c r="GB252" s="765"/>
      <c r="GC252" s="761"/>
      <c r="GD252" s="781"/>
      <c r="GE252" s="763"/>
      <c r="GF252" s="763"/>
      <c r="GG252" s="763"/>
      <c r="GH252" s="763"/>
      <c r="GI252" s="763"/>
      <c r="GJ252" s="763"/>
      <c r="GK252" s="763"/>
      <c r="GL252" s="763"/>
      <c r="GM252" s="763"/>
      <c r="GN252" s="763"/>
      <c r="GO252" s="763"/>
      <c r="GP252" s="765"/>
      <c r="GQ252" s="761"/>
      <c r="GR252" s="781"/>
      <c r="GS252" s="763"/>
      <c r="GT252" s="763"/>
      <c r="GU252" s="763"/>
      <c r="GV252" s="763"/>
      <c r="GW252" s="763"/>
      <c r="GX252" s="763"/>
      <c r="GY252" s="763"/>
      <c r="GZ252" s="763"/>
      <c r="HA252" s="763"/>
      <c r="HB252" s="763"/>
      <c r="HC252" s="763"/>
      <c r="HD252" s="765">
        <f t="shared" si="1920"/>
        <v>0</v>
      </c>
      <c r="HE252" s="761"/>
      <c r="HF252" s="781"/>
      <c r="HG252" s="763"/>
      <c r="HH252" s="763"/>
      <c r="HI252" s="763"/>
      <c r="HJ252" s="763"/>
      <c r="HK252" s="763"/>
      <c r="HL252" s="763"/>
      <c r="HM252" s="763"/>
      <c r="HN252" s="763"/>
      <c r="HO252" s="763"/>
      <c r="HP252" s="763"/>
      <c r="HQ252" s="763"/>
      <c r="HR252" s="765"/>
      <c r="HS252" s="761"/>
      <c r="HT252" s="781"/>
      <c r="HU252" s="763"/>
      <c r="HV252" s="763"/>
      <c r="HW252" s="763"/>
      <c r="HX252" s="763"/>
      <c r="HY252" s="763"/>
      <c r="HZ252" s="763"/>
      <c r="IA252" s="763"/>
      <c r="IB252" s="763"/>
      <c r="IC252" s="763"/>
      <c r="ID252" s="763"/>
      <c r="IE252" s="763"/>
      <c r="IF252" s="765"/>
      <c r="IG252" s="761"/>
      <c r="IH252" s="781"/>
      <c r="II252" s="763"/>
      <c r="IJ252" s="763"/>
      <c r="IK252" s="763"/>
      <c r="IL252" s="763"/>
      <c r="IM252" s="763"/>
      <c r="IN252" s="763"/>
      <c r="IO252" s="763"/>
      <c r="IP252" s="763"/>
      <c r="IQ252" s="763"/>
      <c r="IR252" s="763"/>
      <c r="IS252" s="763"/>
      <c r="IT252" s="765"/>
      <c r="IU252" s="761"/>
      <c r="IV252" s="781"/>
      <c r="IW252" s="763"/>
      <c r="IX252" s="763"/>
      <c r="IY252" s="763"/>
      <c r="IZ252" s="763"/>
      <c r="JA252" s="763"/>
      <c r="JB252" s="763"/>
      <c r="JC252" s="763"/>
      <c r="JD252" s="763"/>
      <c r="JE252" s="763"/>
      <c r="JF252" s="763"/>
      <c r="JG252" s="763"/>
      <c r="JH252" s="765"/>
      <c r="JI252" s="761"/>
      <c r="JJ252" s="781"/>
      <c r="JK252" s="763"/>
      <c r="JL252" s="763"/>
      <c r="JM252" s="763"/>
      <c r="JN252" s="763"/>
      <c r="JO252" s="763"/>
      <c r="JP252" s="763"/>
      <c r="JQ252" s="763"/>
      <c r="JR252" s="763"/>
      <c r="JS252" s="763"/>
      <c r="JT252" s="763"/>
      <c r="JU252" s="763"/>
      <c r="JV252" s="765"/>
      <c r="JW252" s="761"/>
      <c r="JX252" s="781"/>
      <c r="JY252" s="763"/>
      <c r="JZ252" s="763"/>
      <c r="KA252" s="763"/>
      <c r="KB252" s="763"/>
      <c r="KC252" s="763"/>
      <c r="KD252" s="763"/>
      <c r="KE252" s="763"/>
      <c r="KF252" s="763"/>
      <c r="KG252" s="763"/>
      <c r="KH252" s="763"/>
      <c r="KI252" s="763"/>
      <c r="KJ252" s="765"/>
      <c r="KK252" s="761"/>
      <c r="KL252" s="781"/>
      <c r="KM252" s="763"/>
      <c r="KN252" s="763"/>
      <c r="KO252" s="763"/>
      <c r="KP252" s="763"/>
      <c r="KQ252" s="763"/>
      <c r="KR252" s="763"/>
      <c r="KS252" s="763"/>
      <c r="KT252" s="763"/>
      <c r="KU252" s="763"/>
      <c r="KV252" s="763"/>
      <c r="KW252" s="763"/>
      <c r="KX252" s="765"/>
      <c r="KY252" s="761"/>
      <c r="KZ252" s="781"/>
      <c r="LA252" s="763"/>
      <c r="LB252" s="763"/>
      <c r="LC252" s="763"/>
      <c r="LD252" s="763"/>
      <c r="LE252" s="763"/>
      <c r="LF252" s="763"/>
      <c r="LG252" s="763"/>
      <c r="LH252" s="763"/>
      <c r="LI252" s="763"/>
      <c r="LJ252" s="763"/>
      <c r="LK252" s="763"/>
      <c r="LL252" s="765"/>
      <c r="LM252" s="761"/>
      <c r="LN252" s="781"/>
      <c r="LO252" s="763"/>
      <c r="LP252" s="763"/>
      <c r="LQ252" s="763"/>
      <c r="LR252" s="763"/>
      <c r="LS252" s="763"/>
      <c r="LT252" s="763"/>
      <c r="LU252" s="763"/>
      <c r="LV252" s="763"/>
      <c r="LW252" s="763"/>
      <c r="LX252" s="763"/>
      <c r="LY252" s="763"/>
      <c r="LZ252" s="765"/>
      <c r="MA252" s="761"/>
      <c r="MB252" s="765"/>
      <c r="MC252" s="765"/>
      <c r="MD252" s="765"/>
      <c r="ME252" s="765"/>
      <c r="MF252" s="765"/>
      <c r="MG252" s="765"/>
      <c r="MH252" s="765"/>
      <c r="MI252" s="765"/>
      <c r="MJ252" s="765"/>
      <c r="MK252" s="765"/>
      <c r="ML252" s="765"/>
      <c r="MM252" s="765"/>
      <c r="MN252" s="765"/>
    </row>
    <row r="253" spans="1:352" x14ac:dyDescent="0.3">
      <c r="A253" s="792"/>
      <c r="B253" s="425" t="s">
        <v>139</v>
      </c>
      <c r="C253" s="313"/>
      <c r="D253" s="781"/>
      <c r="E253" s="783"/>
      <c r="F253" s="771"/>
      <c r="G253" s="771"/>
      <c r="H253" s="771"/>
      <c r="I253" s="771"/>
      <c r="J253" s="771"/>
      <c r="K253" s="771"/>
      <c r="L253" s="771"/>
      <c r="M253" s="771"/>
      <c r="N253" s="771"/>
      <c r="O253" s="771"/>
      <c r="P253" s="482"/>
      <c r="Q253" s="772"/>
      <c r="R253" s="781"/>
      <c r="S253" s="783"/>
      <c r="T253" s="771"/>
      <c r="U253" s="771"/>
      <c r="V253" s="771"/>
      <c r="W253" s="771"/>
      <c r="X253" s="771"/>
      <c r="Y253" s="771"/>
      <c r="Z253" s="771"/>
      <c r="AA253" s="771"/>
      <c r="AB253" s="771"/>
      <c r="AC253" s="771"/>
      <c r="AD253" s="482"/>
      <c r="AE253" s="772"/>
      <c r="AF253" s="781"/>
      <c r="AG253" s="783"/>
      <c r="AH253" s="771"/>
      <c r="AI253" s="771"/>
      <c r="AJ253" s="771"/>
      <c r="AK253" s="771"/>
      <c r="AL253" s="771"/>
      <c r="AM253" s="771"/>
      <c r="AN253" s="771"/>
      <c r="AO253" s="771"/>
      <c r="AP253" s="771"/>
      <c r="AQ253" s="771"/>
      <c r="AR253" s="482"/>
      <c r="AS253" s="761"/>
      <c r="AT253" s="781"/>
      <c r="AU253" s="783"/>
      <c r="AV253" s="771"/>
      <c r="AW253" s="771"/>
      <c r="AX253" s="771"/>
      <c r="AY253" s="771"/>
      <c r="AZ253" s="771"/>
      <c r="BA253" s="771"/>
      <c r="BB253" s="771"/>
      <c r="BC253" s="771"/>
      <c r="BD253" s="771"/>
      <c r="BE253" s="771"/>
      <c r="BF253" s="482"/>
      <c r="BG253" s="474"/>
      <c r="BH253" s="781"/>
      <c r="BI253" s="783"/>
      <c r="BJ253" s="771"/>
      <c r="BK253" s="771"/>
      <c r="BL253" s="771"/>
      <c r="BM253" s="771"/>
      <c r="BN253" s="771"/>
      <c r="BO253" s="771"/>
      <c r="BP253" s="771"/>
      <c r="BQ253" s="771"/>
      <c r="BR253" s="771"/>
      <c r="BS253" s="771"/>
      <c r="BT253" s="482"/>
      <c r="BU253" s="761"/>
      <c r="BV253" s="781"/>
      <c r="BW253" s="783"/>
      <c r="BX253" s="771"/>
      <c r="BY253" s="771"/>
      <c r="BZ253" s="771"/>
      <c r="CA253" s="771"/>
      <c r="CB253" s="771"/>
      <c r="CC253" s="771"/>
      <c r="CD253" s="771"/>
      <c r="CE253" s="771"/>
      <c r="CF253" s="771"/>
      <c r="CG253" s="771"/>
      <c r="CH253" s="482"/>
      <c r="CI253" s="772"/>
      <c r="CJ253" s="781"/>
      <c r="CK253" s="783"/>
      <c r="CL253" s="771"/>
      <c r="CM253" s="771"/>
      <c r="CN253" s="771"/>
      <c r="CO253" s="771"/>
      <c r="CP253" s="771"/>
      <c r="CQ253" s="771"/>
      <c r="CR253" s="771"/>
      <c r="CS253" s="771"/>
      <c r="CT253" s="771"/>
      <c r="CU253" s="771"/>
      <c r="CV253" s="482"/>
      <c r="CW253" s="772"/>
      <c r="CX253" s="781"/>
      <c r="CY253" s="783"/>
      <c r="CZ253" s="771"/>
      <c r="DA253" s="771"/>
      <c r="DB253" s="771"/>
      <c r="DC253" s="771"/>
      <c r="DD253" s="771"/>
      <c r="DE253" s="771"/>
      <c r="DF253" s="771"/>
      <c r="DG253" s="771"/>
      <c r="DH253" s="771"/>
      <c r="DI253" s="771"/>
      <c r="DJ253" s="482"/>
      <c r="DK253" s="772"/>
      <c r="DL253" s="781"/>
      <c r="DM253" s="783"/>
      <c r="DN253" s="771"/>
      <c r="DO253" s="771"/>
      <c r="DP253" s="771"/>
      <c r="DQ253" s="771"/>
      <c r="DR253" s="771"/>
      <c r="DS253" s="771"/>
      <c r="DT253" s="771"/>
      <c r="DU253" s="771"/>
      <c r="DV253" s="771"/>
      <c r="DW253" s="771"/>
      <c r="DX253" s="482"/>
      <c r="DY253" s="772"/>
      <c r="DZ253" s="781"/>
      <c r="EA253" s="783"/>
      <c r="EB253" s="771"/>
      <c r="EC253" s="771"/>
      <c r="ED253" s="771"/>
      <c r="EE253" s="771"/>
      <c r="EF253" s="771"/>
      <c r="EG253" s="771"/>
      <c r="EH253" s="771"/>
      <c r="EI253" s="771"/>
      <c r="EJ253" s="771"/>
      <c r="EK253" s="771"/>
      <c r="EL253" s="482"/>
      <c r="EM253" s="772"/>
      <c r="EN253" s="781"/>
      <c r="EO253" s="783"/>
      <c r="EP253" s="771"/>
      <c r="EQ253" s="771"/>
      <c r="ER253" s="771"/>
      <c r="ES253" s="771"/>
      <c r="ET253" s="771"/>
      <c r="EU253" s="771"/>
      <c r="EV253" s="771"/>
      <c r="EW253" s="771"/>
      <c r="EX253" s="771"/>
      <c r="EY253" s="771"/>
      <c r="EZ253" s="482"/>
      <c r="FA253" s="772"/>
      <c r="FB253" s="781"/>
      <c r="FC253" s="783"/>
      <c r="FD253" s="771"/>
      <c r="FE253" s="771"/>
      <c r="FF253" s="771"/>
      <c r="FG253" s="771"/>
      <c r="FH253" s="771"/>
      <c r="FI253" s="771"/>
      <c r="FJ253" s="771"/>
      <c r="FK253" s="771"/>
      <c r="FL253" s="771"/>
      <c r="FM253" s="771"/>
      <c r="FN253" s="482"/>
      <c r="FO253" s="772"/>
      <c r="FP253" s="781"/>
      <c r="FQ253" s="783"/>
      <c r="FR253" s="771"/>
      <c r="FS253" s="771"/>
      <c r="FT253" s="771"/>
      <c r="FU253" s="771"/>
      <c r="FV253" s="771"/>
      <c r="FW253" s="771"/>
      <c r="FX253" s="771"/>
      <c r="FY253" s="771"/>
      <c r="FZ253" s="771"/>
      <c r="GA253" s="771"/>
      <c r="GB253" s="482"/>
      <c r="GC253" s="772"/>
      <c r="GD253" s="781"/>
      <c r="GE253" s="783"/>
      <c r="GF253" s="771"/>
      <c r="GG253" s="771"/>
      <c r="GH253" s="771"/>
      <c r="GI253" s="771"/>
      <c r="GJ253" s="771"/>
      <c r="GK253" s="771"/>
      <c r="GL253" s="771"/>
      <c r="GM253" s="771"/>
      <c r="GN253" s="771"/>
      <c r="GO253" s="771"/>
      <c r="GP253" s="482"/>
      <c r="GQ253" s="772"/>
      <c r="GR253" s="781"/>
      <c r="GS253" s="783"/>
      <c r="GT253" s="771"/>
      <c r="GU253" s="771"/>
      <c r="GV253" s="771"/>
      <c r="GW253" s="771"/>
      <c r="GX253" s="771"/>
      <c r="GY253" s="771"/>
      <c r="GZ253" s="771"/>
      <c r="HA253" s="771"/>
      <c r="HB253" s="771"/>
      <c r="HC253" s="771"/>
      <c r="HD253" s="482">
        <f t="shared" si="1920"/>
        <v>0</v>
      </c>
      <c r="HE253" s="772"/>
      <c r="HF253" s="781"/>
      <c r="HG253" s="783"/>
      <c r="HH253" s="771"/>
      <c r="HI253" s="771"/>
      <c r="HJ253" s="771"/>
      <c r="HK253" s="771"/>
      <c r="HL253" s="771"/>
      <c r="HM253" s="771"/>
      <c r="HN253" s="771"/>
      <c r="HO253" s="771"/>
      <c r="HP253" s="771"/>
      <c r="HQ253" s="771"/>
      <c r="HR253" s="482"/>
      <c r="HS253" s="772"/>
      <c r="HT253" s="781"/>
      <c r="HU253" s="783"/>
      <c r="HV253" s="771"/>
      <c r="HW253" s="771"/>
      <c r="HX253" s="771"/>
      <c r="HY253" s="771"/>
      <c r="HZ253" s="771"/>
      <c r="IA253" s="771"/>
      <c r="IB253" s="771"/>
      <c r="IC253" s="771"/>
      <c r="ID253" s="771"/>
      <c r="IE253" s="771"/>
      <c r="IF253" s="482"/>
      <c r="IG253" s="772"/>
      <c r="IH253" s="781"/>
      <c r="II253" s="783"/>
      <c r="IJ253" s="771"/>
      <c r="IK253" s="771"/>
      <c r="IL253" s="771"/>
      <c r="IM253" s="771"/>
      <c r="IN253" s="771"/>
      <c r="IO253" s="771"/>
      <c r="IP253" s="771"/>
      <c r="IQ253" s="771"/>
      <c r="IR253" s="771"/>
      <c r="IS253" s="771"/>
      <c r="IT253" s="482"/>
      <c r="IU253" s="772"/>
      <c r="IV253" s="781"/>
      <c r="IW253" s="783"/>
      <c r="IX253" s="771"/>
      <c r="IY253" s="771"/>
      <c r="IZ253" s="771"/>
      <c r="JA253" s="771"/>
      <c r="JB253" s="771"/>
      <c r="JC253" s="771"/>
      <c r="JD253" s="771"/>
      <c r="JE253" s="771"/>
      <c r="JF253" s="771"/>
      <c r="JG253" s="771"/>
      <c r="JH253" s="482"/>
      <c r="JI253" s="772"/>
      <c r="JJ253" s="781"/>
      <c r="JK253" s="783"/>
      <c r="JL253" s="771"/>
      <c r="JM253" s="771"/>
      <c r="JN253" s="771"/>
      <c r="JO253" s="771"/>
      <c r="JP253" s="771"/>
      <c r="JQ253" s="771"/>
      <c r="JR253" s="771"/>
      <c r="JS253" s="771"/>
      <c r="JT253" s="771"/>
      <c r="JU253" s="771"/>
      <c r="JV253" s="482"/>
      <c r="JW253" s="772"/>
      <c r="JX253" s="781"/>
      <c r="JY253" s="783"/>
      <c r="JZ253" s="771"/>
      <c r="KA253" s="771"/>
      <c r="KB253" s="771"/>
      <c r="KC253" s="771"/>
      <c r="KD253" s="771"/>
      <c r="KE253" s="771"/>
      <c r="KF253" s="771"/>
      <c r="KG253" s="771"/>
      <c r="KH253" s="771"/>
      <c r="KI253" s="771"/>
      <c r="KJ253" s="482"/>
      <c r="KK253" s="772"/>
      <c r="KL253" s="781"/>
      <c r="KM253" s="783"/>
      <c r="KN253" s="771"/>
      <c r="KO253" s="771"/>
      <c r="KP253" s="771"/>
      <c r="KQ253" s="771"/>
      <c r="KR253" s="771"/>
      <c r="KS253" s="771"/>
      <c r="KT253" s="771"/>
      <c r="KU253" s="771"/>
      <c r="KV253" s="771"/>
      <c r="KW253" s="771"/>
      <c r="KX253" s="482"/>
      <c r="KY253" s="772"/>
      <c r="KZ253" s="781"/>
      <c r="LA253" s="783"/>
      <c r="LB253" s="771"/>
      <c r="LC253" s="771"/>
      <c r="LD253" s="771"/>
      <c r="LE253" s="771"/>
      <c r="LF253" s="771"/>
      <c r="LG253" s="771"/>
      <c r="LH253" s="771"/>
      <c r="LI253" s="771"/>
      <c r="LJ253" s="771"/>
      <c r="LK253" s="771"/>
      <c r="LL253" s="482"/>
      <c r="LM253" s="772"/>
      <c r="LN253" s="781"/>
      <c r="LO253" s="783"/>
      <c r="LP253" s="771"/>
      <c r="LQ253" s="771"/>
      <c r="LR253" s="771"/>
      <c r="LS253" s="771"/>
      <c r="LT253" s="771"/>
      <c r="LU253" s="771"/>
      <c r="LV253" s="771"/>
      <c r="LW253" s="771"/>
      <c r="LX253" s="771"/>
      <c r="LY253" s="771"/>
      <c r="LZ253" s="482"/>
      <c r="MA253" s="772"/>
      <c r="MB253" s="482"/>
      <c r="MC253" s="482"/>
      <c r="MD253" s="482"/>
      <c r="ME253" s="482"/>
      <c r="MF253" s="482"/>
      <c r="MG253" s="482"/>
      <c r="MH253" s="482"/>
      <c r="MI253" s="482"/>
      <c r="MJ253" s="482"/>
      <c r="MK253" s="482"/>
      <c r="ML253" s="482"/>
      <c r="MM253" s="482"/>
      <c r="MN253" s="482"/>
    </row>
    <row r="254" spans="1:352" x14ac:dyDescent="0.25">
      <c r="A254" s="792"/>
      <c r="B254" s="255" t="s">
        <v>140</v>
      </c>
      <c r="C254" s="313"/>
      <c r="D254" s="759">
        <f t="shared" ref="D254:O254" si="2103">+D111/$D$149</f>
        <v>0</v>
      </c>
      <c r="E254" s="759">
        <f t="shared" si="2103"/>
        <v>0</v>
      </c>
      <c r="F254" s="759">
        <f t="shared" si="2103"/>
        <v>0</v>
      </c>
      <c r="G254" s="759">
        <f t="shared" si="2103"/>
        <v>0</v>
      </c>
      <c r="H254" s="759">
        <f t="shared" si="2103"/>
        <v>0</v>
      </c>
      <c r="I254" s="759">
        <f t="shared" si="2103"/>
        <v>0</v>
      </c>
      <c r="J254" s="759">
        <f t="shared" si="2103"/>
        <v>0</v>
      </c>
      <c r="K254" s="759">
        <f t="shared" si="2103"/>
        <v>0</v>
      </c>
      <c r="L254" s="759">
        <f t="shared" si="2103"/>
        <v>0</v>
      </c>
      <c r="M254" s="759">
        <f t="shared" si="2103"/>
        <v>0</v>
      </c>
      <c r="N254" s="759">
        <f t="shared" si="2103"/>
        <v>0</v>
      </c>
      <c r="O254" s="759">
        <f t="shared" si="2103"/>
        <v>0</v>
      </c>
      <c r="P254" s="482">
        <f>+SUBTOTAL(9,D254:O254)</f>
        <v>0</v>
      </c>
      <c r="Q254" s="772"/>
      <c r="R254" s="759">
        <f t="shared" ref="R254:AC254" si="2104">+R111/$D$149</f>
        <v>0</v>
      </c>
      <c r="S254" s="759">
        <f t="shared" si="2104"/>
        <v>0</v>
      </c>
      <c r="T254" s="759">
        <f t="shared" si="2104"/>
        <v>0</v>
      </c>
      <c r="U254" s="759">
        <f t="shared" si="2104"/>
        <v>0</v>
      </c>
      <c r="V254" s="759">
        <f t="shared" si="2104"/>
        <v>0</v>
      </c>
      <c r="W254" s="759">
        <f t="shared" si="2104"/>
        <v>0</v>
      </c>
      <c r="X254" s="759">
        <f t="shared" si="2104"/>
        <v>0</v>
      </c>
      <c r="Y254" s="759">
        <f t="shared" si="2104"/>
        <v>0</v>
      </c>
      <c r="Z254" s="759">
        <f t="shared" si="2104"/>
        <v>0</v>
      </c>
      <c r="AA254" s="759">
        <f t="shared" si="2104"/>
        <v>0</v>
      </c>
      <c r="AB254" s="759">
        <f t="shared" si="2104"/>
        <v>0</v>
      </c>
      <c r="AC254" s="759">
        <f t="shared" si="2104"/>
        <v>0</v>
      </c>
      <c r="AD254" s="482">
        <f>+SUBTOTAL(9,R254:AC254)</f>
        <v>0</v>
      </c>
      <c r="AE254" s="772"/>
      <c r="AF254" s="759">
        <f t="shared" ref="AF254:AQ254" si="2105">+AF111/$D$149</f>
        <v>0</v>
      </c>
      <c r="AG254" s="759">
        <f t="shared" si="2105"/>
        <v>0</v>
      </c>
      <c r="AH254" s="759">
        <f t="shared" si="2105"/>
        <v>0</v>
      </c>
      <c r="AI254" s="759">
        <f t="shared" si="2105"/>
        <v>0</v>
      </c>
      <c r="AJ254" s="759">
        <f t="shared" si="2105"/>
        <v>0</v>
      </c>
      <c r="AK254" s="759">
        <f t="shared" si="2105"/>
        <v>0</v>
      </c>
      <c r="AL254" s="759">
        <f t="shared" si="2105"/>
        <v>0</v>
      </c>
      <c r="AM254" s="759">
        <f t="shared" si="2105"/>
        <v>0</v>
      </c>
      <c r="AN254" s="759">
        <f t="shared" si="2105"/>
        <v>0</v>
      </c>
      <c r="AO254" s="759">
        <f t="shared" si="2105"/>
        <v>0</v>
      </c>
      <c r="AP254" s="759">
        <f t="shared" si="2105"/>
        <v>0</v>
      </c>
      <c r="AQ254" s="759">
        <f t="shared" si="2105"/>
        <v>0</v>
      </c>
      <c r="AR254" s="482">
        <f>+SUBTOTAL(9,AF254:AQ254)</f>
        <v>0</v>
      </c>
      <c r="AS254" s="761"/>
      <c r="AT254" s="759">
        <f t="shared" ref="AT254:BE254" si="2106">+AT111/$D$149</f>
        <v>0</v>
      </c>
      <c r="AU254" s="759">
        <f t="shared" si="2106"/>
        <v>0</v>
      </c>
      <c r="AV254" s="759">
        <f t="shared" si="2106"/>
        <v>0</v>
      </c>
      <c r="AW254" s="759">
        <f t="shared" si="2106"/>
        <v>0</v>
      </c>
      <c r="AX254" s="759">
        <f t="shared" si="2106"/>
        <v>0</v>
      </c>
      <c r="AY254" s="759">
        <f t="shared" si="2106"/>
        <v>0</v>
      </c>
      <c r="AZ254" s="759">
        <f t="shared" si="2106"/>
        <v>0</v>
      </c>
      <c r="BA254" s="759">
        <f t="shared" si="2106"/>
        <v>0</v>
      </c>
      <c r="BB254" s="759">
        <f t="shared" si="2106"/>
        <v>0</v>
      </c>
      <c r="BC254" s="759">
        <f t="shared" si="2106"/>
        <v>0</v>
      </c>
      <c r="BD254" s="759">
        <f t="shared" si="2106"/>
        <v>0</v>
      </c>
      <c r="BE254" s="759">
        <f t="shared" si="2106"/>
        <v>0</v>
      </c>
      <c r="BF254" s="482">
        <f>+SUBTOTAL(9,AT254:BE254)</f>
        <v>0</v>
      </c>
      <c r="BG254" s="474"/>
      <c r="BH254" s="759">
        <f t="shared" ref="BH254:BS254" si="2107">+BH111/$D$149</f>
        <v>0</v>
      </c>
      <c r="BI254" s="759">
        <f t="shared" si="2107"/>
        <v>0</v>
      </c>
      <c r="BJ254" s="759">
        <f t="shared" si="2107"/>
        <v>0</v>
      </c>
      <c r="BK254" s="759">
        <f t="shared" si="2107"/>
        <v>0</v>
      </c>
      <c r="BL254" s="759">
        <f t="shared" si="2107"/>
        <v>0</v>
      </c>
      <c r="BM254" s="759">
        <f t="shared" si="2107"/>
        <v>0</v>
      </c>
      <c r="BN254" s="759">
        <f t="shared" si="2107"/>
        <v>0</v>
      </c>
      <c r="BO254" s="759">
        <f t="shared" si="2107"/>
        <v>0</v>
      </c>
      <c r="BP254" s="759">
        <f t="shared" si="2107"/>
        <v>0</v>
      </c>
      <c r="BQ254" s="759">
        <f t="shared" si="2107"/>
        <v>0</v>
      </c>
      <c r="BR254" s="759">
        <f t="shared" si="2107"/>
        <v>0</v>
      </c>
      <c r="BS254" s="759">
        <f t="shared" si="2107"/>
        <v>0</v>
      </c>
      <c r="BT254" s="482">
        <f>+SUBTOTAL(9,BH254:BS254)</f>
        <v>0</v>
      </c>
      <c r="BU254" s="761"/>
      <c r="BV254" s="759">
        <f t="shared" ref="BV254:CG254" si="2108">+BV111/$D$149</f>
        <v>0</v>
      </c>
      <c r="BW254" s="759">
        <f t="shared" si="2108"/>
        <v>0</v>
      </c>
      <c r="BX254" s="759">
        <f t="shared" si="2108"/>
        <v>0</v>
      </c>
      <c r="BY254" s="759">
        <f t="shared" si="2108"/>
        <v>0</v>
      </c>
      <c r="BZ254" s="759">
        <f t="shared" si="2108"/>
        <v>0</v>
      </c>
      <c r="CA254" s="759">
        <f t="shared" si="2108"/>
        <v>0</v>
      </c>
      <c r="CB254" s="759">
        <f t="shared" si="2108"/>
        <v>0</v>
      </c>
      <c r="CC254" s="759">
        <f t="shared" si="2108"/>
        <v>0</v>
      </c>
      <c r="CD254" s="759">
        <f t="shared" si="2108"/>
        <v>0</v>
      </c>
      <c r="CE254" s="759">
        <f t="shared" si="2108"/>
        <v>0</v>
      </c>
      <c r="CF254" s="759">
        <f t="shared" si="2108"/>
        <v>0</v>
      </c>
      <c r="CG254" s="759">
        <f t="shared" si="2108"/>
        <v>0</v>
      </c>
      <c r="CH254" s="482">
        <f>+SUBTOTAL(9,BV254:CG254)</f>
        <v>0</v>
      </c>
      <c r="CI254" s="772"/>
      <c r="CJ254" s="759">
        <f t="shared" ref="CJ254:CU254" si="2109">+CJ111/$D$149</f>
        <v>0</v>
      </c>
      <c r="CK254" s="759">
        <f t="shared" si="2109"/>
        <v>0</v>
      </c>
      <c r="CL254" s="759">
        <f t="shared" si="2109"/>
        <v>0</v>
      </c>
      <c r="CM254" s="759">
        <f t="shared" si="2109"/>
        <v>0</v>
      </c>
      <c r="CN254" s="759">
        <f t="shared" si="2109"/>
        <v>0</v>
      </c>
      <c r="CO254" s="759">
        <f t="shared" si="2109"/>
        <v>0</v>
      </c>
      <c r="CP254" s="759">
        <f t="shared" si="2109"/>
        <v>0</v>
      </c>
      <c r="CQ254" s="759">
        <f t="shared" si="2109"/>
        <v>0</v>
      </c>
      <c r="CR254" s="759">
        <f t="shared" si="2109"/>
        <v>0</v>
      </c>
      <c r="CS254" s="759">
        <f t="shared" si="2109"/>
        <v>0</v>
      </c>
      <c r="CT254" s="759">
        <f t="shared" si="2109"/>
        <v>0</v>
      </c>
      <c r="CU254" s="759">
        <f t="shared" si="2109"/>
        <v>0</v>
      </c>
      <c r="CV254" s="482">
        <f>+SUBTOTAL(9,CJ254:CU254)</f>
        <v>0</v>
      </c>
      <c r="CW254" s="772"/>
      <c r="CX254" s="759">
        <f t="shared" ref="CX254:DI254" si="2110">+CX111/$D$149</f>
        <v>0</v>
      </c>
      <c r="CY254" s="759">
        <f t="shared" si="2110"/>
        <v>0</v>
      </c>
      <c r="CZ254" s="759">
        <f t="shared" si="2110"/>
        <v>0</v>
      </c>
      <c r="DA254" s="759">
        <f t="shared" si="2110"/>
        <v>0</v>
      </c>
      <c r="DB254" s="759">
        <f t="shared" si="2110"/>
        <v>0</v>
      </c>
      <c r="DC254" s="759">
        <f t="shared" si="2110"/>
        <v>0</v>
      </c>
      <c r="DD254" s="759">
        <f t="shared" si="2110"/>
        <v>0</v>
      </c>
      <c r="DE254" s="759">
        <f t="shared" si="2110"/>
        <v>0</v>
      </c>
      <c r="DF254" s="759">
        <f t="shared" si="2110"/>
        <v>0</v>
      </c>
      <c r="DG254" s="759">
        <f t="shared" si="2110"/>
        <v>0</v>
      </c>
      <c r="DH254" s="759">
        <f t="shared" si="2110"/>
        <v>0</v>
      </c>
      <c r="DI254" s="759">
        <f t="shared" si="2110"/>
        <v>0</v>
      </c>
      <c r="DJ254" s="482">
        <f>+SUBTOTAL(9,CX254:DI254)</f>
        <v>0</v>
      </c>
      <c r="DK254" s="772"/>
      <c r="DL254" s="759">
        <f t="shared" ref="DL254:DW254" si="2111">+DL111/$D$149</f>
        <v>0</v>
      </c>
      <c r="DM254" s="759">
        <f t="shared" si="2111"/>
        <v>0</v>
      </c>
      <c r="DN254" s="759">
        <f t="shared" si="2111"/>
        <v>0</v>
      </c>
      <c r="DO254" s="759">
        <f t="shared" si="2111"/>
        <v>0</v>
      </c>
      <c r="DP254" s="759">
        <f t="shared" si="2111"/>
        <v>0</v>
      </c>
      <c r="DQ254" s="759">
        <f t="shared" si="2111"/>
        <v>0</v>
      </c>
      <c r="DR254" s="759">
        <f t="shared" si="2111"/>
        <v>0</v>
      </c>
      <c r="DS254" s="759">
        <f t="shared" si="2111"/>
        <v>0</v>
      </c>
      <c r="DT254" s="759">
        <f t="shared" si="2111"/>
        <v>0</v>
      </c>
      <c r="DU254" s="759">
        <f t="shared" si="2111"/>
        <v>0</v>
      </c>
      <c r="DV254" s="759">
        <f t="shared" si="2111"/>
        <v>0</v>
      </c>
      <c r="DW254" s="759">
        <f t="shared" si="2111"/>
        <v>0</v>
      </c>
      <c r="DX254" s="482">
        <f>+SUBTOTAL(9,DL254:DW254)</f>
        <v>0</v>
      </c>
      <c r="DY254" s="772"/>
      <c r="DZ254" s="759">
        <f t="shared" ref="DZ254:EK254" si="2112">+DZ111/$D$149</f>
        <v>0</v>
      </c>
      <c r="EA254" s="759">
        <f t="shared" si="2112"/>
        <v>0</v>
      </c>
      <c r="EB254" s="759">
        <f t="shared" si="2112"/>
        <v>0</v>
      </c>
      <c r="EC254" s="759">
        <f t="shared" si="2112"/>
        <v>0</v>
      </c>
      <c r="ED254" s="759">
        <f t="shared" si="2112"/>
        <v>0</v>
      </c>
      <c r="EE254" s="759">
        <f t="shared" si="2112"/>
        <v>0</v>
      </c>
      <c r="EF254" s="759">
        <f t="shared" si="2112"/>
        <v>0</v>
      </c>
      <c r="EG254" s="759">
        <f t="shared" si="2112"/>
        <v>0</v>
      </c>
      <c r="EH254" s="759">
        <f t="shared" si="2112"/>
        <v>0</v>
      </c>
      <c r="EI254" s="759">
        <f t="shared" si="2112"/>
        <v>0</v>
      </c>
      <c r="EJ254" s="759">
        <f t="shared" si="2112"/>
        <v>0</v>
      </c>
      <c r="EK254" s="759">
        <f t="shared" si="2112"/>
        <v>0</v>
      </c>
      <c r="EL254" s="482">
        <f>+SUBTOTAL(9,DZ254:EK254)</f>
        <v>0</v>
      </c>
      <c r="EM254" s="772"/>
      <c r="EN254" s="759">
        <f t="shared" ref="EN254:EY254" si="2113">+EN111/$D$149</f>
        <v>0</v>
      </c>
      <c r="EO254" s="759">
        <f t="shared" si="2113"/>
        <v>0</v>
      </c>
      <c r="EP254" s="759">
        <f t="shared" si="2113"/>
        <v>0</v>
      </c>
      <c r="EQ254" s="759">
        <f t="shared" si="2113"/>
        <v>0</v>
      </c>
      <c r="ER254" s="759">
        <f t="shared" si="2113"/>
        <v>0</v>
      </c>
      <c r="ES254" s="759">
        <f t="shared" si="2113"/>
        <v>0</v>
      </c>
      <c r="ET254" s="759">
        <f t="shared" si="2113"/>
        <v>0</v>
      </c>
      <c r="EU254" s="759">
        <f t="shared" si="2113"/>
        <v>0</v>
      </c>
      <c r="EV254" s="759">
        <f t="shared" si="2113"/>
        <v>0</v>
      </c>
      <c r="EW254" s="759">
        <f t="shared" si="2113"/>
        <v>0</v>
      </c>
      <c r="EX254" s="759">
        <f t="shared" si="2113"/>
        <v>0</v>
      </c>
      <c r="EY254" s="759">
        <f t="shared" si="2113"/>
        <v>0</v>
      </c>
      <c r="EZ254" s="482">
        <f>+SUBTOTAL(9,EN254:EY254)</f>
        <v>0</v>
      </c>
      <c r="FA254" s="772"/>
      <c r="FB254" s="759">
        <f t="shared" ref="FB254:FM254" si="2114">+FB111/$D$149</f>
        <v>0</v>
      </c>
      <c r="FC254" s="759">
        <f t="shared" si="2114"/>
        <v>0</v>
      </c>
      <c r="FD254" s="759">
        <f t="shared" si="2114"/>
        <v>0</v>
      </c>
      <c r="FE254" s="759">
        <f t="shared" si="2114"/>
        <v>0</v>
      </c>
      <c r="FF254" s="759">
        <f t="shared" si="2114"/>
        <v>0</v>
      </c>
      <c r="FG254" s="759">
        <f t="shared" si="2114"/>
        <v>0</v>
      </c>
      <c r="FH254" s="759">
        <f t="shared" si="2114"/>
        <v>0</v>
      </c>
      <c r="FI254" s="759">
        <f t="shared" si="2114"/>
        <v>0</v>
      </c>
      <c r="FJ254" s="759">
        <f t="shared" si="2114"/>
        <v>0</v>
      </c>
      <c r="FK254" s="759">
        <f t="shared" si="2114"/>
        <v>0</v>
      </c>
      <c r="FL254" s="759">
        <f t="shared" si="2114"/>
        <v>0</v>
      </c>
      <c r="FM254" s="759">
        <f t="shared" si="2114"/>
        <v>0</v>
      </c>
      <c r="FN254" s="482">
        <f>+SUBTOTAL(9,FB254:FM254)</f>
        <v>0</v>
      </c>
      <c r="FO254" s="772"/>
      <c r="FP254" s="759">
        <f t="shared" ref="FP254:GA254" si="2115">+FP111/$D$149</f>
        <v>0</v>
      </c>
      <c r="FQ254" s="759">
        <f t="shared" si="2115"/>
        <v>0</v>
      </c>
      <c r="FR254" s="759">
        <f t="shared" si="2115"/>
        <v>0</v>
      </c>
      <c r="FS254" s="759">
        <f t="shared" si="2115"/>
        <v>0</v>
      </c>
      <c r="FT254" s="759">
        <f t="shared" si="2115"/>
        <v>0</v>
      </c>
      <c r="FU254" s="759">
        <f t="shared" si="2115"/>
        <v>0</v>
      </c>
      <c r="FV254" s="759">
        <f t="shared" si="2115"/>
        <v>0</v>
      </c>
      <c r="FW254" s="759">
        <f t="shared" si="2115"/>
        <v>0</v>
      </c>
      <c r="FX254" s="759">
        <f t="shared" si="2115"/>
        <v>0</v>
      </c>
      <c r="FY254" s="759">
        <f t="shared" si="2115"/>
        <v>0</v>
      </c>
      <c r="FZ254" s="759">
        <f t="shared" si="2115"/>
        <v>0</v>
      </c>
      <c r="GA254" s="759">
        <f t="shared" si="2115"/>
        <v>0</v>
      </c>
      <c r="GB254" s="482">
        <f>+SUBTOTAL(9,FP254:GA254)</f>
        <v>0</v>
      </c>
      <c r="GC254" s="772"/>
      <c r="GD254" s="759">
        <f t="shared" ref="GD254:GO254" si="2116">+GD111/$D$149</f>
        <v>0</v>
      </c>
      <c r="GE254" s="759">
        <f t="shared" si="2116"/>
        <v>0</v>
      </c>
      <c r="GF254" s="759">
        <f t="shared" si="2116"/>
        <v>0</v>
      </c>
      <c r="GG254" s="759">
        <f t="shared" si="2116"/>
        <v>0</v>
      </c>
      <c r="GH254" s="759">
        <f t="shared" si="2116"/>
        <v>0</v>
      </c>
      <c r="GI254" s="759">
        <f t="shared" si="2116"/>
        <v>0</v>
      </c>
      <c r="GJ254" s="759">
        <f t="shared" si="2116"/>
        <v>0</v>
      </c>
      <c r="GK254" s="759">
        <f t="shared" si="2116"/>
        <v>0</v>
      </c>
      <c r="GL254" s="759">
        <f t="shared" si="2116"/>
        <v>0</v>
      </c>
      <c r="GM254" s="759">
        <f t="shared" si="2116"/>
        <v>0</v>
      </c>
      <c r="GN254" s="759">
        <f t="shared" si="2116"/>
        <v>0</v>
      </c>
      <c r="GO254" s="759">
        <f t="shared" si="2116"/>
        <v>0</v>
      </c>
      <c r="GP254" s="482">
        <f>+SUBTOTAL(9,GD254:GO254)</f>
        <v>0</v>
      </c>
      <c r="GQ254" s="772"/>
      <c r="GR254" s="759">
        <f t="shared" ref="GR254:HC254" si="2117">+GR111/$D$149</f>
        <v>0</v>
      </c>
      <c r="GS254" s="759">
        <f t="shared" si="2117"/>
        <v>0</v>
      </c>
      <c r="GT254" s="759">
        <f t="shared" si="2117"/>
        <v>0</v>
      </c>
      <c r="GU254" s="759">
        <f t="shared" si="2117"/>
        <v>0</v>
      </c>
      <c r="GV254" s="759">
        <f t="shared" si="2117"/>
        <v>0</v>
      </c>
      <c r="GW254" s="759">
        <f t="shared" si="2117"/>
        <v>0</v>
      </c>
      <c r="GX254" s="759">
        <f t="shared" si="2117"/>
        <v>0</v>
      </c>
      <c r="GY254" s="759">
        <f t="shared" si="2117"/>
        <v>0</v>
      </c>
      <c r="GZ254" s="759">
        <f t="shared" si="2117"/>
        <v>0</v>
      </c>
      <c r="HA254" s="759">
        <f t="shared" si="2117"/>
        <v>0</v>
      </c>
      <c r="HB254" s="759">
        <f t="shared" si="2117"/>
        <v>0</v>
      </c>
      <c r="HC254" s="759">
        <f t="shared" si="2117"/>
        <v>0</v>
      </c>
      <c r="HD254" s="482">
        <f t="shared" si="1920"/>
        <v>0</v>
      </c>
      <c r="HE254" s="772"/>
      <c r="HF254" s="759">
        <f t="shared" ref="HF254:HQ254" si="2118">+HF111/$D$149</f>
        <v>0</v>
      </c>
      <c r="HG254" s="759">
        <f t="shared" si="2118"/>
        <v>0</v>
      </c>
      <c r="HH254" s="759">
        <f t="shared" si="2118"/>
        <v>0</v>
      </c>
      <c r="HI254" s="759">
        <f t="shared" si="2118"/>
        <v>0</v>
      </c>
      <c r="HJ254" s="759">
        <f t="shared" si="2118"/>
        <v>0</v>
      </c>
      <c r="HK254" s="759">
        <f t="shared" si="2118"/>
        <v>0</v>
      </c>
      <c r="HL254" s="759">
        <f t="shared" si="2118"/>
        <v>0</v>
      </c>
      <c r="HM254" s="759">
        <f t="shared" si="2118"/>
        <v>0</v>
      </c>
      <c r="HN254" s="759">
        <f t="shared" si="2118"/>
        <v>0</v>
      </c>
      <c r="HO254" s="759">
        <f t="shared" si="2118"/>
        <v>0</v>
      </c>
      <c r="HP254" s="759">
        <f t="shared" si="2118"/>
        <v>0</v>
      </c>
      <c r="HQ254" s="759">
        <f t="shared" si="2118"/>
        <v>0</v>
      </c>
      <c r="HR254" s="482">
        <f>+SUBTOTAL(9,HF254:HQ254)</f>
        <v>0</v>
      </c>
      <c r="HS254" s="772"/>
      <c r="HT254" s="759">
        <f t="shared" ref="HT254:IE254" si="2119">+HT111/$D$149</f>
        <v>0</v>
      </c>
      <c r="HU254" s="759">
        <f t="shared" si="2119"/>
        <v>0</v>
      </c>
      <c r="HV254" s="759">
        <f t="shared" si="2119"/>
        <v>0</v>
      </c>
      <c r="HW254" s="759">
        <f t="shared" si="2119"/>
        <v>0</v>
      </c>
      <c r="HX254" s="759">
        <f t="shared" si="2119"/>
        <v>0</v>
      </c>
      <c r="HY254" s="759">
        <f t="shared" si="2119"/>
        <v>0</v>
      </c>
      <c r="HZ254" s="759">
        <f t="shared" si="2119"/>
        <v>0</v>
      </c>
      <c r="IA254" s="759">
        <f t="shared" si="2119"/>
        <v>0</v>
      </c>
      <c r="IB254" s="759">
        <f t="shared" si="2119"/>
        <v>0</v>
      </c>
      <c r="IC254" s="759">
        <f t="shared" si="2119"/>
        <v>0</v>
      </c>
      <c r="ID254" s="759">
        <f t="shared" si="2119"/>
        <v>0</v>
      </c>
      <c r="IE254" s="759">
        <f t="shared" si="2119"/>
        <v>0</v>
      </c>
      <c r="IF254" s="482">
        <f>+SUBTOTAL(9,HT254:IE254)</f>
        <v>0</v>
      </c>
      <c r="IG254" s="772"/>
      <c r="IH254" s="759">
        <f t="shared" ref="IH254:IS254" si="2120">+IH111/$D$149</f>
        <v>0</v>
      </c>
      <c r="II254" s="759">
        <f t="shared" si="2120"/>
        <v>0</v>
      </c>
      <c r="IJ254" s="759">
        <f t="shared" si="2120"/>
        <v>0</v>
      </c>
      <c r="IK254" s="759">
        <f t="shared" si="2120"/>
        <v>0</v>
      </c>
      <c r="IL254" s="759">
        <f t="shared" si="2120"/>
        <v>0</v>
      </c>
      <c r="IM254" s="759">
        <f t="shared" si="2120"/>
        <v>0</v>
      </c>
      <c r="IN254" s="759">
        <f t="shared" si="2120"/>
        <v>0</v>
      </c>
      <c r="IO254" s="759">
        <f t="shared" si="2120"/>
        <v>0</v>
      </c>
      <c r="IP254" s="759">
        <f t="shared" si="2120"/>
        <v>0</v>
      </c>
      <c r="IQ254" s="759">
        <f t="shared" si="2120"/>
        <v>0</v>
      </c>
      <c r="IR254" s="759">
        <f t="shared" si="2120"/>
        <v>0</v>
      </c>
      <c r="IS254" s="759">
        <f t="shared" si="2120"/>
        <v>0</v>
      </c>
      <c r="IT254" s="482">
        <f>+SUBTOTAL(9,IH254:IS254)</f>
        <v>0</v>
      </c>
      <c r="IU254" s="772"/>
      <c r="IV254" s="759">
        <f t="shared" ref="IV254:JG254" si="2121">+IV111/$D$149</f>
        <v>0</v>
      </c>
      <c r="IW254" s="759">
        <f t="shared" si="2121"/>
        <v>0</v>
      </c>
      <c r="IX254" s="759">
        <f t="shared" si="2121"/>
        <v>0</v>
      </c>
      <c r="IY254" s="759">
        <f t="shared" si="2121"/>
        <v>0</v>
      </c>
      <c r="IZ254" s="759">
        <f t="shared" si="2121"/>
        <v>0</v>
      </c>
      <c r="JA254" s="759">
        <f t="shared" si="2121"/>
        <v>0</v>
      </c>
      <c r="JB254" s="759">
        <f t="shared" si="2121"/>
        <v>0</v>
      </c>
      <c r="JC254" s="759">
        <f t="shared" si="2121"/>
        <v>0</v>
      </c>
      <c r="JD254" s="759">
        <f t="shared" si="2121"/>
        <v>0</v>
      </c>
      <c r="JE254" s="759">
        <f t="shared" si="2121"/>
        <v>0</v>
      </c>
      <c r="JF254" s="759">
        <f t="shared" si="2121"/>
        <v>0</v>
      </c>
      <c r="JG254" s="759">
        <f t="shared" si="2121"/>
        <v>0</v>
      </c>
      <c r="JH254" s="482">
        <f>+SUBTOTAL(9,IV254:JG254)</f>
        <v>0</v>
      </c>
      <c r="JI254" s="772"/>
      <c r="JJ254" s="759">
        <f t="shared" ref="JJ254:JU254" si="2122">+JJ111/$D$149</f>
        <v>0</v>
      </c>
      <c r="JK254" s="759">
        <f t="shared" si="2122"/>
        <v>0</v>
      </c>
      <c r="JL254" s="759">
        <f t="shared" si="2122"/>
        <v>0</v>
      </c>
      <c r="JM254" s="759">
        <f t="shared" si="2122"/>
        <v>0</v>
      </c>
      <c r="JN254" s="759">
        <f t="shared" si="2122"/>
        <v>0</v>
      </c>
      <c r="JO254" s="759">
        <f t="shared" si="2122"/>
        <v>0</v>
      </c>
      <c r="JP254" s="759">
        <f t="shared" si="2122"/>
        <v>0</v>
      </c>
      <c r="JQ254" s="759">
        <f t="shared" si="2122"/>
        <v>0</v>
      </c>
      <c r="JR254" s="759">
        <f t="shared" si="2122"/>
        <v>0</v>
      </c>
      <c r="JS254" s="759">
        <f t="shared" si="2122"/>
        <v>0</v>
      </c>
      <c r="JT254" s="759">
        <f t="shared" si="2122"/>
        <v>0</v>
      </c>
      <c r="JU254" s="759">
        <f t="shared" si="2122"/>
        <v>0</v>
      </c>
      <c r="JV254" s="482">
        <f>+SUBTOTAL(9,JJ254:JU254)</f>
        <v>0</v>
      </c>
      <c r="JW254" s="772"/>
      <c r="JX254" s="759">
        <f t="shared" ref="JX254:KI254" si="2123">+JX111/$D$149</f>
        <v>0</v>
      </c>
      <c r="JY254" s="759">
        <f t="shared" si="2123"/>
        <v>0</v>
      </c>
      <c r="JZ254" s="759">
        <f t="shared" si="2123"/>
        <v>0</v>
      </c>
      <c r="KA254" s="759">
        <f t="shared" si="2123"/>
        <v>0</v>
      </c>
      <c r="KB254" s="759">
        <f t="shared" si="2123"/>
        <v>0</v>
      </c>
      <c r="KC254" s="759">
        <f t="shared" si="2123"/>
        <v>0</v>
      </c>
      <c r="KD254" s="759">
        <f t="shared" si="2123"/>
        <v>0</v>
      </c>
      <c r="KE254" s="759">
        <f t="shared" si="2123"/>
        <v>0</v>
      </c>
      <c r="KF254" s="759">
        <f t="shared" si="2123"/>
        <v>0</v>
      </c>
      <c r="KG254" s="759">
        <f t="shared" si="2123"/>
        <v>0</v>
      </c>
      <c r="KH254" s="759">
        <f t="shared" si="2123"/>
        <v>0</v>
      </c>
      <c r="KI254" s="759">
        <f t="shared" si="2123"/>
        <v>0</v>
      </c>
      <c r="KJ254" s="482">
        <f>+SUBTOTAL(9,JX254:KI254)</f>
        <v>0</v>
      </c>
      <c r="KK254" s="772"/>
      <c r="KL254" s="759">
        <f t="shared" ref="KL254:KW254" si="2124">+KL111/$D$149</f>
        <v>0</v>
      </c>
      <c r="KM254" s="759">
        <f t="shared" si="2124"/>
        <v>0</v>
      </c>
      <c r="KN254" s="759">
        <f t="shared" si="2124"/>
        <v>0</v>
      </c>
      <c r="KO254" s="759">
        <f t="shared" si="2124"/>
        <v>0</v>
      </c>
      <c r="KP254" s="759">
        <f t="shared" si="2124"/>
        <v>0</v>
      </c>
      <c r="KQ254" s="759">
        <f t="shared" si="2124"/>
        <v>0</v>
      </c>
      <c r="KR254" s="759">
        <f t="shared" si="2124"/>
        <v>0</v>
      </c>
      <c r="KS254" s="759">
        <f t="shared" si="2124"/>
        <v>0</v>
      </c>
      <c r="KT254" s="759">
        <f t="shared" si="2124"/>
        <v>0</v>
      </c>
      <c r="KU254" s="759">
        <f t="shared" si="2124"/>
        <v>0</v>
      </c>
      <c r="KV254" s="759">
        <f t="shared" si="2124"/>
        <v>0</v>
      </c>
      <c r="KW254" s="759">
        <f t="shared" si="2124"/>
        <v>0</v>
      </c>
      <c r="KX254" s="482">
        <f>+SUBTOTAL(9,KL254:KW254)</f>
        <v>0</v>
      </c>
      <c r="KY254" s="772"/>
      <c r="KZ254" s="759">
        <f t="shared" ref="KZ254:LK254" si="2125">+KZ111/$D$149</f>
        <v>0</v>
      </c>
      <c r="LA254" s="759">
        <f t="shared" si="2125"/>
        <v>0</v>
      </c>
      <c r="LB254" s="759">
        <f t="shared" si="2125"/>
        <v>0</v>
      </c>
      <c r="LC254" s="759">
        <f t="shared" si="2125"/>
        <v>0</v>
      </c>
      <c r="LD254" s="759">
        <f t="shared" si="2125"/>
        <v>0</v>
      </c>
      <c r="LE254" s="759">
        <f t="shared" si="2125"/>
        <v>0</v>
      </c>
      <c r="LF254" s="759">
        <f t="shared" si="2125"/>
        <v>0</v>
      </c>
      <c r="LG254" s="759">
        <f t="shared" si="2125"/>
        <v>0</v>
      </c>
      <c r="LH254" s="759">
        <f t="shared" si="2125"/>
        <v>0</v>
      </c>
      <c r="LI254" s="759">
        <f t="shared" si="2125"/>
        <v>0</v>
      </c>
      <c r="LJ254" s="759">
        <f t="shared" si="2125"/>
        <v>0</v>
      </c>
      <c r="LK254" s="759">
        <f t="shared" si="2125"/>
        <v>0</v>
      </c>
      <c r="LL254" s="482">
        <f>+SUBTOTAL(9,KZ254:LK254)</f>
        <v>0</v>
      </c>
      <c r="LM254" s="772"/>
      <c r="LN254" s="759">
        <v>0</v>
      </c>
      <c r="LO254" s="764">
        <v>0</v>
      </c>
      <c r="LP254" s="763">
        <v>0</v>
      </c>
      <c r="LQ254" s="763">
        <v>0</v>
      </c>
      <c r="LR254" s="763">
        <v>0</v>
      </c>
      <c r="LS254" s="763">
        <v>0</v>
      </c>
      <c r="LT254" s="763">
        <v>0</v>
      </c>
      <c r="LU254" s="763">
        <v>0</v>
      </c>
      <c r="LV254" s="763">
        <v>0</v>
      </c>
      <c r="LW254" s="763">
        <v>0</v>
      </c>
      <c r="LX254" s="763">
        <v>0</v>
      </c>
      <c r="LY254" s="763">
        <v>0</v>
      </c>
      <c r="LZ254" s="482">
        <f>+SUBTOTAL(9,LN254:LY254)</f>
        <v>0</v>
      </c>
      <c r="MA254" s="772"/>
      <c r="MB254" s="765">
        <f t="shared" ref="MB254:MM258" si="2126">SUMIF($D$11:$LY$11,MB$8,$D254:$LY254)</f>
        <v>0</v>
      </c>
      <c r="MC254" s="765">
        <f t="shared" si="2126"/>
        <v>0</v>
      </c>
      <c r="MD254" s="765">
        <f t="shared" si="2126"/>
        <v>0</v>
      </c>
      <c r="ME254" s="765">
        <f t="shared" si="2126"/>
        <v>0</v>
      </c>
      <c r="MF254" s="765">
        <f t="shared" si="2126"/>
        <v>0</v>
      </c>
      <c r="MG254" s="765">
        <f t="shared" si="2126"/>
        <v>0</v>
      </c>
      <c r="MH254" s="765">
        <f t="shared" si="2126"/>
        <v>0</v>
      </c>
      <c r="MI254" s="765">
        <f t="shared" si="2126"/>
        <v>0</v>
      </c>
      <c r="MJ254" s="765">
        <f t="shared" si="2126"/>
        <v>0</v>
      </c>
      <c r="MK254" s="765">
        <f t="shared" si="2126"/>
        <v>0</v>
      </c>
      <c r="ML254" s="765">
        <f t="shared" si="2126"/>
        <v>0</v>
      </c>
      <c r="MM254" s="765">
        <f t="shared" si="2126"/>
        <v>0</v>
      </c>
      <c r="MN254" s="765">
        <f t="shared" ref="MN254:MN258" si="2127">SUM(MB254:MM254)</f>
        <v>0</v>
      </c>
    </row>
    <row r="255" spans="1:352" x14ac:dyDescent="0.25">
      <c r="A255" s="792"/>
      <c r="B255" s="255" t="s">
        <v>141</v>
      </c>
      <c r="C255" s="313"/>
      <c r="D255" s="759">
        <f t="shared" ref="D255:O255" si="2128">+D112/$D$149</f>
        <v>0</v>
      </c>
      <c r="E255" s="759">
        <f t="shared" si="2128"/>
        <v>0</v>
      </c>
      <c r="F255" s="759">
        <f t="shared" si="2128"/>
        <v>0</v>
      </c>
      <c r="G255" s="759">
        <f t="shared" si="2128"/>
        <v>0</v>
      </c>
      <c r="H255" s="759">
        <f t="shared" si="2128"/>
        <v>0</v>
      </c>
      <c r="I255" s="759">
        <f t="shared" si="2128"/>
        <v>0</v>
      </c>
      <c r="J255" s="759">
        <f t="shared" si="2128"/>
        <v>0</v>
      </c>
      <c r="K255" s="759">
        <f t="shared" si="2128"/>
        <v>0</v>
      </c>
      <c r="L255" s="759">
        <f t="shared" si="2128"/>
        <v>0</v>
      </c>
      <c r="M255" s="759">
        <f t="shared" si="2128"/>
        <v>0</v>
      </c>
      <c r="N255" s="759">
        <f t="shared" si="2128"/>
        <v>0</v>
      </c>
      <c r="O255" s="759">
        <f t="shared" si="2128"/>
        <v>0</v>
      </c>
      <c r="P255" s="482">
        <f>+SUBTOTAL(9,D255:O255)</f>
        <v>0</v>
      </c>
      <c r="Q255" s="772"/>
      <c r="R255" s="759">
        <f t="shared" ref="R255:AC255" si="2129">+R112/$D$149</f>
        <v>0</v>
      </c>
      <c r="S255" s="759">
        <f t="shared" si="2129"/>
        <v>0</v>
      </c>
      <c r="T255" s="759">
        <f t="shared" si="2129"/>
        <v>0</v>
      </c>
      <c r="U255" s="759">
        <f t="shared" si="2129"/>
        <v>0</v>
      </c>
      <c r="V255" s="759">
        <f t="shared" si="2129"/>
        <v>0</v>
      </c>
      <c r="W255" s="759">
        <f t="shared" si="2129"/>
        <v>0</v>
      </c>
      <c r="X255" s="759">
        <f t="shared" si="2129"/>
        <v>0</v>
      </c>
      <c r="Y255" s="759">
        <f t="shared" si="2129"/>
        <v>0</v>
      </c>
      <c r="Z255" s="759">
        <f t="shared" si="2129"/>
        <v>0</v>
      </c>
      <c r="AA255" s="759">
        <f t="shared" si="2129"/>
        <v>0</v>
      </c>
      <c r="AB255" s="759">
        <f t="shared" si="2129"/>
        <v>0</v>
      </c>
      <c r="AC255" s="759">
        <f t="shared" si="2129"/>
        <v>0</v>
      </c>
      <c r="AD255" s="482">
        <f>+SUBTOTAL(9,R255:AC255)</f>
        <v>0</v>
      </c>
      <c r="AE255" s="772"/>
      <c r="AF255" s="759">
        <f t="shared" ref="AF255:AQ255" si="2130">+AF112/$D$149</f>
        <v>0</v>
      </c>
      <c r="AG255" s="759">
        <f t="shared" si="2130"/>
        <v>0</v>
      </c>
      <c r="AH255" s="759">
        <f t="shared" si="2130"/>
        <v>0</v>
      </c>
      <c r="AI255" s="759">
        <f t="shared" si="2130"/>
        <v>0</v>
      </c>
      <c r="AJ255" s="759">
        <f t="shared" si="2130"/>
        <v>0</v>
      </c>
      <c r="AK255" s="759">
        <f t="shared" si="2130"/>
        <v>0</v>
      </c>
      <c r="AL255" s="759">
        <f t="shared" si="2130"/>
        <v>0</v>
      </c>
      <c r="AM255" s="759">
        <f t="shared" si="2130"/>
        <v>0</v>
      </c>
      <c r="AN255" s="759">
        <f t="shared" si="2130"/>
        <v>0</v>
      </c>
      <c r="AO255" s="759">
        <f t="shared" si="2130"/>
        <v>0</v>
      </c>
      <c r="AP255" s="759">
        <f t="shared" si="2130"/>
        <v>0</v>
      </c>
      <c r="AQ255" s="759">
        <f t="shared" si="2130"/>
        <v>0</v>
      </c>
      <c r="AR255" s="482">
        <f>+SUBTOTAL(9,AF255:AQ255)</f>
        <v>0</v>
      </c>
      <c r="AS255" s="761"/>
      <c r="AT255" s="759">
        <f t="shared" ref="AT255:BE255" si="2131">+AT112/$D$149</f>
        <v>0</v>
      </c>
      <c r="AU255" s="759">
        <f t="shared" si="2131"/>
        <v>0</v>
      </c>
      <c r="AV255" s="759">
        <f t="shared" si="2131"/>
        <v>0</v>
      </c>
      <c r="AW255" s="759">
        <f t="shared" si="2131"/>
        <v>0</v>
      </c>
      <c r="AX255" s="759">
        <f t="shared" si="2131"/>
        <v>0</v>
      </c>
      <c r="AY255" s="759">
        <f t="shared" si="2131"/>
        <v>0</v>
      </c>
      <c r="AZ255" s="759">
        <f t="shared" si="2131"/>
        <v>0</v>
      </c>
      <c r="BA255" s="759">
        <f t="shared" si="2131"/>
        <v>0</v>
      </c>
      <c r="BB255" s="759">
        <f t="shared" si="2131"/>
        <v>0</v>
      </c>
      <c r="BC255" s="759">
        <f t="shared" si="2131"/>
        <v>0</v>
      </c>
      <c r="BD255" s="759">
        <f t="shared" si="2131"/>
        <v>0</v>
      </c>
      <c r="BE255" s="759">
        <f t="shared" si="2131"/>
        <v>0</v>
      </c>
      <c r="BF255" s="482">
        <f>+SUBTOTAL(9,AT255:BE255)</f>
        <v>0</v>
      </c>
      <c r="BG255" s="474"/>
      <c r="BH255" s="759">
        <f t="shared" ref="BH255:BS255" si="2132">+BH112/$D$149</f>
        <v>0</v>
      </c>
      <c r="BI255" s="759">
        <f t="shared" si="2132"/>
        <v>0</v>
      </c>
      <c r="BJ255" s="759">
        <f t="shared" si="2132"/>
        <v>0</v>
      </c>
      <c r="BK255" s="759">
        <f t="shared" si="2132"/>
        <v>0</v>
      </c>
      <c r="BL255" s="759">
        <f t="shared" si="2132"/>
        <v>0</v>
      </c>
      <c r="BM255" s="759">
        <f t="shared" si="2132"/>
        <v>0</v>
      </c>
      <c r="BN255" s="759">
        <f t="shared" si="2132"/>
        <v>0</v>
      </c>
      <c r="BO255" s="759">
        <f t="shared" si="2132"/>
        <v>0</v>
      </c>
      <c r="BP255" s="759">
        <f t="shared" si="2132"/>
        <v>0</v>
      </c>
      <c r="BQ255" s="759">
        <f t="shared" si="2132"/>
        <v>0</v>
      </c>
      <c r="BR255" s="759">
        <f t="shared" si="2132"/>
        <v>0</v>
      </c>
      <c r="BS255" s="759">
        <f t="shared" si="2132"/>
        <v>0</v>
      </c>
      <c r="BT255" s="482">
        <f>+SUBTOTAL(9,BH255:BS255)</f>
        <v>0</v>
      </c>
      <c r="BU255" s="761"/>
      <c r="BV255" s="759">
        <f t="shared" ref="BV255:CG255" si="2133">+BV112/$D$149</f>
        <v>0</v>
      </c>
      <c r="BW255" s="759">
        <f t="shared" si="2133"/>
        <v>0</v>
      </c>
      <c r="BX255" s="759">
        <f t="shared" si="2133"/>
        <v>0</v>
      </c>
      <c r="BY255" s="759">
        <f t="shared" si="2133"/>
        <v>0</v>
      </c>
      <c r="BZ255" s="759">
        <f t="shared" si="2133"/>
        <v>0</v>
      </c>
      <c r="CA255" s="759">
        <f t="shared" si="2133"/>
        <v>0</v>
      </c>
      <c r="CB255" s="759">
        <f t="shared" si="2133"/>
        <v>0</v>
      </c>
      <c r="CC255" s="759">
        <f t="shared" si="2133"/>
        <v>0</v>
      </c>
      <c r="CD255" s="759">
        <f t="shared" si="2133"/>
        <v>0</v>
      </c>
      <c r="CE255" s="759">
        <f t="shared" si="2133"/>
        <v>0</v>
      </c>
      <c r="CF255" s="759">
        <f t="shared" si="2133"/>
        <v>0</v>
      </c>
      <c r="CG255" s="759">
        <f t="shared" si="2133"/>
        <v>0</v>
      </c>
      <c r="CH255" s="482">
        <f>+SUBTOTAL(9,BV255:CG255)</f>
        <v>0</v>
      </c>
      <c r="CI255" s="772"/>
      <c r="CJ255" s="759">
        <f t="shared" ref="CJ255:CU255" si="2134">+CJ112/$D$149</f>
        <v>0</v>
      </c>
      <c r="CK255" s="759">
        <f t="shared" si="2134"/>
        <v>0</v>
      </c>
      <c r="CL255" s="759">
        <f t="shared" si="2134"/>
        <v>0</v>
      </c>
      <c r="CM255" s="759">
        <f t="shared" si="2134"/>
        <v>0</v>
      </c>
      <c r="CN255" s="759">
        <f t="shared" si="2134"/>
        <v>0</v>
      </c>
      <c r="CO255" s="759">
        <f t="shared" si="2134"/>
        <v>0</v>
      </c>
      <c r="CP255" s="759">
        <f t="shared" si="2134"/>
        <v>0</v>
      </c>
      <c r="CQ255" s="759">
        <f t="shared" si="2134"/>
        <v>0</v>
      </c>
      <c r="CR255" s="759">
        <f t="shared" si="2134"/>
        <v>0</v>
      </c>
      <c r="CS255" s="759">
        <f t="shared" si="2134"/>
        <v>0</v>
      </c>
      <c r="CT255" s="759">
        <f t="shared" si="2134"/>
        <v>0</v>
      </c>
      <c r="CU255" s="759">
        <f t="shared" si="2134"/>
        <v>0</v>
      </c>
      <c r="CV255" s="482">
        <f>+SUBTOTAL(9,CJ255:CU255)</f>
        <v>0</v>
      </c>
      <c r="CW255" s="772"/>
      <c r="CX255" s="759">
        <f t="shared" ref="CX255:DI255" si="2135">+CX112/$D$149</f>
        <v>0</v>
      </c>
      <c r="CY255" s="759">
        <f t="shared" si="2135"/>
        <v>0</v>
      </c>
      <c r="CZ255" s="759">
        <f t="shared" si="2135"/>
        <v>0</v>
      </c>
      <c r="DA255" s="759">
        <f t="shared" si="2135"/>
        <v>0</v>
      </c>
      <c r="DB255" s="759">
        <f t="shared" si="2135"/>
        <v>0</v>
      </c>
      <c r="DC255" s="759">
        <f t="shared" si="2135"/>
        <v>0</v>
      </c>
      <c r="DD255" s="759">
        <f t="shared" si="2135"/>
        <v>0</v>
      </c>
      <c r="DE255" s="759">
        <f t="shared" si="2135"/>
        <v>0</v>
      </c>
      <c r="DF255" s="759">
        <f t="shared" si="2135"/>
        <v>0</v>
      </c>
      <c r="DG255" s="759">
        <f t="shared" si="2135"/>
        <v>0</v>
      </c>
      <c r="DH255" s="759">
        <f t="shared" si="2135"/>
        <v>0</v>
      </c>
      <c r="DI255" s="759">
        <f t="shared" si="2135"/>
        <v>0</v>
      </c>
      <c r="DJ255" s="482">
        <f>+SUBTOTAL(9,CX255:DI255)</f>
        <v>0</v>
      </c>
      <c r="DK255" s="772"/>
      <c r="DL255" s="759">
        <f t="shared" ref="DL255:DW255" si="2136">+DL112/$D$149</f>
        <v>0</v>
      </c>
      <c r="DM255" s="759">
        <f t="shared" si="2136"/>
        <v>0</v>
      </c>
      <c r="DN255" s="759">
        <f t="shared" si="2136"/>
        <v>0</v>
      </c>
      <c r="DO255" s="759">
        <f t="shared" si="2136"/>
        <v>0</v>
      </c>
      <c r="DP255" s="759">
        <f t="shared" si="2136"/>
        <v>0</v>
      </c>
      <c r="DQ255" s="759">
        <f t="shared" si="2136"/>
        <v>0</v>
      </c>
      <c r="DR255" s="759">
        <f t="shared" si="2136"/>
        <v>0</v>
      </c>
      <c r="DS255" s="759">
        <f t="shared" si="2136"/>
        <v>0</v>
      </c>
      <c r="DT255" s="759">
        <f t="shared" si="2136"/>
        <v>0</v>
      </c>
      <c r="DU255" s="759">
        <f t="shared" si="2136"/>
        <v>0</v>
      </c>
      <c r="DV255" s="759">
        <f t="shared" si="2136"/>
        <v>0</v>
      </c>
      <c r="DW255" s="759">
        <f t="shared" si="2136"/>
        <v>0</v>
      </c>
      <c r="DX255" s="482">
        <f>+SUBTOTAL(9,DL255:DW255)</f>
        <v>0</v>
      </c>
      <c r="DY255" s="772"/>
      <c r="DZ255" s="759">
        <f t="shared" ref="DZ255:EK255" si="2137">+DZ112/$D$149</f>
        <v>0</v>
      </c>
      <c r="EA255" s="759">
        <f t="shared" si="2137"/>
        <v>0</v>
      </c>
      <c r="EB255" s="759">
        <f t="shared" si="2137"/>
        <v>0</v>
      </c>
      <c r="EC255" s="759">
        <f t="shared" si="2137"/>
        <v>0</v>
      </c>
      <c r="ED255" s="759">
        <f t="shared" si="2137"/>
        <v>0</v>
      </c>
      <c r="EE255" s="759">
        <f t="shared" si="2137"/>
        <v>0</v>
      </c>
      <c r="EF255" s="759">
        <f t="shared" si="2137"/>
        <v>0</v>
      </c>
      <c r="EG255" s="759">
        <f t="shared" si="2137"/>
        <v>0</v>
      </c>
      <c r="EH255" s="759">
        <f t="shared" si="2137"/>
        <v>0</v>
      </c>
      <c r="EI255" s="759">
        <f t="shared" si="2137"/>
        <v>0</v>
      </c>
      <c r="EJ255" s="759">
        <f t="shared" si="2137"/>
        <v>0</v>
      </c>
      <c r="EK255" s="759">
        <f t="shared" si="2137"/>
        <v>0</v>
      </c>
      <c r="EL255" s="482">
        <f>+SUBTOTAL(9,DZ255:EK255)</f>
        <v>0</v>
      </c>
      <c r="EM255" s="772"/>
      <c r="EN255" s="759">
        <f t="shared" ref="EN255:EY255" si="2138">+EN112/$D$149</f>
        <v>0</v>
      </c>
      <c r="EO255" s="759">
        <f t="shared" si="2138"/>
        <v>0</v>
      </c>
      <c r="EP255" s="759">
        <f t="shared" si="2138"/>
        <v>0</v>
      </c>
      <c r="EQ255" s="759">
        <f t="shared" si="2138"/>
        <v>0</v>
      </c>
      <c r="ER255" s="759">
        <f t="shared" si="2138"/>
        <v>0</v>
      </c>
      <c r="ES255" s="759">
        <f t="shared" si="2138"/>
        <v>0</v>
      </c>
      <c r="ET255" s="759">
        <f t="shared" si="2138"/>
        <v>0</v>
      </c>
      <c r="EU255" s="759">
        <f t="shared" si="2138"/>
        <v>0</v>
      </c>
      <c r="EV255" s="759">
        <f t="shared" si="2138"/>
        <v>0</v>
      </c>
      <c r="EW255" s="759">
        <f t="shared" si="2138"/>
        <v>0</v>
      </c>
      <c r="EX255" s="759">
        <f t="shared" si="2138"/>
        <v>0</v>
      </c>
      <c r="EY255" s="759">
        <f t="shared" si="2138"/>
        <v>0</v>
      </c>
      <c r="EZ255" s="482">
        <f>+SUBTOTAL(9,EN255:EY255)</f>
        <v>0</v>
      </c>
      <c r="FA255" s="772"/>
      <c r="FB255" s="759">
        <f t="shared" ref="FB255:FM255" si="2139">+FB112/$D$149</f>
        <v>0</v>
      </c>
      <c r="FC255" s="759">
        <f t="shared" si="2139"/>
        <v>0</v>
      </c>
      <c r="FD255" s="759">
        <f t="shared" si="2139"/>
        <v>0</v>
      </c>
      <c r="FE255" s="759">
        <f t="shared" si="2139"/>
        <v>0</v>
      </c>
      <c r="FF255" s="759">
        <f t="shared" si="2139"/>
        <v>0</v>
      </c>
      <c r="FG255" s="759">
        <f t="shared" si="2139"/>
        <v>0</v>
      </c>
      <c r="FH255" s="759">
        <f t="shared" si="2139"/>
        <v>0</v>
      </c>
      <c r="FI255" s="759">
        <f t="shared" si="2139"/>
        <v>0</v>
      </c>
      <c r="FJ255" s="759">
        <f t="shared" si="2139"/>
        <v>0</v>
      </c>
      <c r="FK255" s="759">
        <f t="shared" si="2139"/>
        <v>0</v>
      </c>
      <c r="FL255" s="759">
        <f t="shared" si="2139"/>
        <v>0</v>
      </c>
      <c r="FM255" s="759">
        <f t="shared" si="2139"/>
        <v>0</v>
      </c>
      <c r="FN255" s="482">
        <f>+SUBTOTAL(9,FB255:FM255)</f>
        <v>0</v>
      </c>
      <c r="FO255" s="772"/>
      <c r="FP255" s="759">
        <f t="shared" ref="FP255:GA255" si="2140">+FP112/$D$149</f>
        <v>0</v>
      </c>
      <c r="FQ255" s="759">
        <f t="shared" si="2140"/>
        <v>0</v>
      </c>
      <c r="FR255" s="759">
        <f t="shared" si="2140"/>
        <v>0</v>
      </c>
      <c r="FS255" s="759">
        <f t="shared" si="2140"/>
        <v>0</v>
      </c>
      <c r="FT255" s="759">
        <f t="shared" si="2140"/>
        <v>0</v>
      </c>
      <c r="FU255" s="759">
        <f t="shared" si="2140"/>
        <v>0</v>
      </c>
      <c r="FV255" s="759">
        <f t="shared" si="2140"/>
        <v>0</v>
      </c>
      <c r="FW255" s="759">
        <f t="shared" si="2140"/>
        <v>0</v>
      </c>
      <c r="FX255" s="759">
        <f t="shared" si="2140"/>
        <v>0</v>
      </c>
      <c r="FY255" s="759">
        <f t="shared" si="2140"/>
        <v>0</v>
      </c>
      <c r="FZ255" s="759">
        <f t="shared" si="2140"/>
        <v>0</v>
      </c>
      <c r="GA255" s="759">
        <f t="shared" si="2140"/>
        <v>0</v>
      </c>
      <c r="GB255" s="482">
        <f>+SUBTOTAL(9,FP255:GA255)</f>
        <v>0</v>
      </c>
      <c r="GC255" s="772"/>
      <c r="GD255" s="759">
        <f t="shared" ref="GD255:GO255" si="2141">+GD112/$D$149</f>
        <v>0</v>
      </c>
      <c r="GE255" s="759">
        <f t="shared" si="2141"/>
        <v>0</v>
      </c>
      <c r="GF255" s="759">
        <f t="shared" si="2141"/>
        <v>0</v>
      </c>
      <c r="GG255" s="759">
        <f t="shared" si="2141"/>
        <v>0</v>
      </c>
      <c r="GH255" s="759">
        <f t="shared" si="2141"/>
        <v>0</v>
      </c>
      <c r="GI255" s="759">
        <f t="shared" si="2141"/>
        <v>0</v>
      </c>
      <c r="GJ255" s="759">
        <f t="shared" si="2141"/>
        <v>0</v>
      </c>
      <c r="GK255" s="759">
        <f t="shared" si="2141"/>
        <v>0</v>
      </c>
      <c r="GL255" s="759">
        <f t="shared" si="2141"/>
        <v>0</v>
      </c>
      <c r="GM255" s="759">
        <f t="shared" si="2141"/>
        <v>0</v>
      </c>
      <c r="GN255" s="759">
        <f t="shared" si="2141"/>
        <v>0</v>
      </c>
      <c r="GO255" s="759">
        <f t="shared" si="2141"/>
        <v>0</v>
      </c>
      <c r="GP255" s="482">
        <f>+SUBTOTAL(9,GD255:GO255)</f>
        <v>0</v>
      </c>
      <c r="GQ255" s="772"/>
      <c r="GR255" s="759">
        <f t="shared" ref="GR255:HC255" si="2142">+GR112/$D$149</f>
        <v>0</v>
      </c>
      <c r="GS255" s="759">
        <f t="shared" si="2142"/>
        <v>0</v>
      </c>
      <c r="GT255" s="759">
        <f t="shared" si="2142"/>
        <v>0</v>
      </c>
      <c r="GU255" s="759">
        <f t="shared" si="2142"/>
        <v>0</v>
      </c>
      <c r="GV255" s="759">
        <f t="shared" si="2142"/>
        <v>0</v>
      </c>
      <c r="GW255" s="759">
        <f t="shared" si="2142"/>
        <v>0</v>
      </c>
      <c r="GX255" s="759">
        <f t="shared" si="2142"/>
        <v>0</v>
      </c>
      <c r="GY255" s="759">
        <f t="shared" si="2142"/>
        <v>0</v>
      </c>
      <c r="GZ255" s="759">
        <f t="shared" si="2142"/>
        <v>0</v>
      </c>
      <c r="HA255" s="759">
        <f t="shared" si="2142"/>
        <v>0</v>
      </c>
      <c r="HB255" s="759">
        <f t="shared" si="2142"/>
        <v>0</v>
      </c>
      <c r="HC255" s="759">
        <f t="shared" si="2142"/>
        <v>0</v>
      </c>
      <c r="HD255" s="482">
        <f t="shared" si="1920"/>
        <v>0</v>
      </c>
      <c r="HE255" s="772"/>
      <c r="HF255" s="759">
        <f t="shared" ref="HF255:HQ255" si="2143">+HF112/$D$149</f>
        <v>0</v>
      </c>
      <c r="HG255" s="759">
        <f t="shared" si="2143"/>
        <v>0</v>
      </c>
      <c r="HH255" s="759">
        <f t="shared" si="2143"/>
        <v>0</v>
      </c>
      <c r="HI255" s="759">
        <f t="shared" si="2143"/>
        <v>0</v>
      </c>
      <c r="HJ255" s="759">
        <f t="shared" si="2143"/>
        <v>0</v>
      </c>
      <c r="HK255" s="759">
        <f t="shared" si="2143"/>
        <v>0</v>
      </c>
      <c r="HL255" s="759">
        <f t="shared" si="2143"/>
        <v>0</v>
      </c>
      <c r="HM255" s="759">
        <f t="shared" si="2143"/>
        <v>0</v>
      </c>
      <c r="HN255" s="759">
        <f t="shared" si="2143"/>
        <v>0</v>
      </c>
      <c r="HO255" s="759">
        <f t="shared" si="2143"/>
        <v>0</v>
      </c>
      <c r="HP255" s="759">
        <f t="shared" si="2143"/>
        <v>0</v>
      </c>
      <c r="HQ255" s="759">
        <f t="shared" si="2143"/>
        <v>0</v>
      </c>
      <c r="HR255" s="482">
        <f>+SUBTOTAL(9,HF255:HQ255)</f>
        <v>0</v>
      </c>
      <c r="HS255" s="772"/>
      <c r="HT255" s="759">
        <f t="shared" ref="HT255:IE255" si="2144">+HT112/$D$149</f>
        <v>0</v>
      </c>
      <c r="HU255" s="759">
        <f t="shared" si="2144"/>
        <v>0</v>
      </c>
      <c r="HV255" s="759">
        <f t="shared" si="2144"/>
        <v>0</v>
      </c>
      <c r="HW255" s="759">
        <f t="shared" si="2144"/>
        <v>0</v>
      </c>
      <c r="HX255" s="759">
        <f t="shared" si="2144"/>
        <v>0</v>
      </c>
      <c r="HY255" s="759">
        <f t="shared" si="2144"/>
        <v>0</v>
      </c>
      <c r="HZ255" s="759">
        <f t="shared" si="2144"/>
        <v>0</v>
      </c>
      <c r="IA255" s="759">
        <f t="shared" si="2144"/>
        <v>0</v>
      </c>
      <c r="IB255" s="759">
        <f t="shared" si="2144"/>
        <v>0</v>
      </c>
      <c r="IC255" s="759">
        <f t="shared" si="2144"/>
        <v>0</v>
      </c>
      <c r="ID255" s="759">
        <f t="shared" si="2144"/>
        <v>0</v>
      </c>
      <c r="IE255" s="759">
        <f t="shared" si="2144"/>
        <v>0</v>
      </c>
      <c r="IF255" s="482">
        <f>+SUBTOTAL(9,HT255:IE255)</f>
        <v>0</v>
      </c>
      <c r="IG255" s="772"/>
      <c r="IH255" s="759">
        <f t="shared" ref="IH255:IS255" si="2145">+IH112/$D$149</f>
        <v>0</v>
      </c>
      <c r="II255" s="759">
        <f t="shared" si="2145"/>
        <v>0</v>
      </c>
      <c r="IJ255" s="759">
        <f t="shared" si="2145"/>
        <v>0</v>
      </c>
      <c r="IK255" s="759">
        <f t="shared" si="2145"/>
        <v>0</v>
      </c>
      <c r="IL255" s="759">
        <f t="shared" si="2145"/>
        <v>0</v>
      </c>
      <c r="IM255" s="759">
        <f t="shared" si="2145"/>
        <v>0</v>
      </c>
      <c r="IN255" s="759">
        <f t="shared" si="2145"/>
        <v>0</v>
      </c>
      <c r="IO255" s="759">
        <f t="shared" si="2145"/>
        <v>0</v>
      </c>
      <c r="IP255" s="759">
        <f t="shared" si="2145"/>
        <v>0</v>
      </c>
      <c r="IQ255" s="759">
        <f t="shared" si="2145"/>
        <v>0</v>
      </c>
      <c r="IR255" s="759">
        <f t="shared" si="2145"/>
        <v>0</v>
      </c>
      <c r="IS255" s="759">
        <f t="shared" si="2145"/>
        <v>0</v>
      </c>
      <c r="IT255" s="482">
        <f>+SUBTOTAL(9,IH255:IS255)</f>
        <v>0</v>
      </c>
      <c r="IU255" s="772"/>
      <c r="IV255" s="759">
        <f t="shared" ref="IV255:JG255" si="2146">+IV112/$D$149</f>
        <v>0</v>
      </c>
      <c r="IW255" s="759">
        <f t="shared" si="2146"/>
        <v>0</v>
      </c>
      <c r="IX255" s="759">
        <f t="shared" si="2146"/>
        <v>0</v>
      </c>
      <c r="IY255" s="759">
        <f t="shared" si="2146"/>
        <v>0</v>
      </c>
      <c r="IZ255" s="759">
        <f t="shared" si="2146"/>
        <v>0</v>
      </c>
      <c r="JA255" s="759">
        <f t="shared" si="2146"/>
        <v>0</v>
      </c>
      <c r="JB255" s="759">
        <f t="shared" si="2146"/>
        <v>0</v>
      </c>
      <c r="JC255" s="759">
        <f t="shared" si="2146"/>
        <v>0</v>
      </c>
      <c r="JD255" s="759">
        <f t="shared" si="2146"/>
        <v>0</v>
      </c>
      <c r="JE255" s="759">
        <f t="shared" si="2146"/>
        <v>0</v>
      </c>
      <c r="JF255" s="759">
        <f t="shared" si="2146"/>
        <v>0</v>
      </c>
      <c r="JG255" s="759">
        <f t="shared" si="2146"/>
        <v>0</v>
      </c>
      <c r="JH255" s="482">
        <f>+SUBTOTAL(9,IV255:JG255)</f>
        <v>0</v>
      </c>
      <c r="JI255" s="772"/>
      <c r="JJ255" s="759">
        <f t="shared" ref="JJ255:JU255" si="2147">+JJ112/$D$149</f>
        <v>0</v>
      </c>
      <c r="JK255" s="759">
        <f t="shared" si="2147"/>
        <v>0</v>
      </c>
      <c r="JL255" s="759">
        <f t="shared" si="2147"/>
        <v>0</v>
      </c>
      <c r="JM255" s="759">
        <f t="shared" si="2147"/>
        <v>0</v>
      </c>
      <c r="JN255" s="759">
        <f t="shared" si="2147"/>
        <v>0</v>
      </c>
      <c r="JO255" s="759">
        <f t="shared" si="2147"/>
        <v>0</v>
      </c>
      <c r="JP255" s="759">
        <f t="shared" si="2147"/>
        <v>0</v>
      </c>
      <c r="JQ255" s="759">
        <f t="shared" si="2147"/>
        <v>0</v>
      </c>
      <c r="JR255" s="759">
        <f t="shared" si="2147"/>
        <v>0</v>
      </c>
      <c r="JS255" s="759">
        <f t="shared" si="2147"/>
        <v>0</v>
      </c>
      <c r="JT255" s="759">
        <f t="shared" si="2147"/>
        <v>0</v>
      </c>
      <c r="JU255" s="759">
        <f t="shared" si="2147"/>
        <v>0</v>
      </c>
      <c r="JV255" s="482">
        <f>+SUBTOTAL(9,JJ255:JU255)</f>
        <v>0</v>
      </c>
      <c r="JW255" s="772"/>
      <c r="JX255" s="759">
        <f t="shared" ref="JX255:KI255" si="2148">+JX112/$D$149</f>
        <v>0</v>
      </c>
      <c r="JY255" s="759">
        <f t="shared" si="2148"/>
        <v>0</v>
      </c>
      <c r="JZ255" s="759">
        <f t="shared" si="2148"/>
        <v>0</v>
      </c>
      <c r="KA255" s="759">
        <f t="shared" si="2148"/>
        <v>0</v>
      </c>
      <c r="KB255" s="759">
        <f t="shared" si="2148"/>
        <v>0</v>
      </c>
      <c r="KC255" s="759">
        <f t="shared" si="2148"/>
        <v>0</v>
      </c>
      <c r="KD255" s="759">
        <f t="shared" si="2148"/>
        <v>0</v>
      </c>
      <c r="KE255" s="759">
        <f t="shared" si="2148"/>
        <v>0</v>
      </c>
      <c r="KF255" s="759">
        <f t="shared" si="2148"/>
        <v>0</v>
      </c>
      <c r="KG255" s="759">
        <f t="shared" si="2148"/>
        <v>0</v>
      </c>
      <c r="KH255" s="759">
        <f t="shared" si="2148"/>
        <v>0</v>
      </c>
      <c r="KI255" s="759">
        <f t="shared" si="2148"/>
        <v>0</v>
      </c>
      <c r="KJ255" s="482">
        <f>+SUBTOTAL(9,JX255:KI255)</f>
        <v>0</v>
      </c>
      <c r="KK255" s="772"/>
      <c r="KL255" s="759">
        <f t="shared" ref="KL255:KW255" si="2149">+KL112/$D$149</f>
        <v>0</v>
      </c>
      <c r="KM255" s="759">
        <f t="shared" si="2149"/>
        <v>0</v>
      </c>
      <c r="KN255" s="759">
        <f t="shared" si="2149"/>
        <v>0</v>
      </c>
      <c r="KO255" s="759">
        <f t="shared" si="2149"/>
        <v>0</v>
      </c>
      <c r="KP255" s="759">
        <f t="shared" si="2149"/>
        <v>0</v>
      </c>
      <c r="KQ255" s="759">
        <f t="shared" si="2149"/>
        <v>0</v>
      </c>
      <c r="KR255" s="759">
        <f t="shared" si="2149"/>
        <v>0</v>
      </c>
      <c r="KS255" s="759">
        <f t="shared" si="2149"/>
        <v>0</v>
      </c>
      <c r="KT255" s="759">
        <f t="shared" si="2149"/>
        <v>0</v>
      </c>
      <c r="KU255" s="759">
        <f t="shared" si="2149"/>
        <v>0</v>
      </c>
      <c r="KV255" s="759">
        <f t="shared" si="2149"/>
        <v>0</v>
      </c>
      <c r="KW255" s="759">
        <f t="shared" si="2149"/>
        <v>0</v>
      </c>
      <c r="KX255" s="482">
        <f>+SUBTOTAL(9,KL255:KW255)</f>
        <v>0</v>
      </c>
      <c r="KY255" s="772"/>
      <c r="KZ255" s="759">
        <f t="shared" ref="KZ255:LK255" si="2150">+KZ112/$D$149</f>
        <v>0</v>
      </c>
      <c r="LA255" s="759">
        <f t="shared" si="2150"/>
        <v>0</v>
      </c>
      <c r="LB255" s="759">
        <f t="shared" si="2150"/>
        <v>0</v>
      </c>
      <c r="LC255" s="759">
        <f t="shared" si="2150"/>
        <v>0</v>
      </c>
      <c r="LD255" s="759">
        <f t="shared" si="2150"/>
        <v>0</v>
      </c>
      <c r="LE255" s="759">
        <f t="shared" si="2150"/>
        <v>0</v>
      </c>
      <c r="LF255" s="759">
        <f t="shared" si="2150"/>
        <v>0</v>
      </c>
      <c r="LG255" s="759">
        <f t="shared" si="2150"/>
        <v>0</v>
      </c>
      <c r="LH255" s="759">
        <f t="shared" si="2150"/>
        <v>0</v>
      </c>
      <c r="LI255" s="759">
        <f t="shared" si="2150"/>
        <v>0</v>
      </c>
      <c r="LJ255" s="759">
        <f t="shared" si="2150"/>
        <v>0</v>
      </c>
      <c r="LK255" s="759">
        <f t="shared" si="2150"/>
        <v>0</v>
      </c>
      <c r="LL255" s="482">
        <f>+SUBTOTAL(9,KZ255:LK255)</f>
        <v>0</v>
      </c>
      <c r="LM255" s="772"/>
      <c r="LN255" s="759">
        <v>0</v>
      </c>
      <c r="LO255" s="764">
        <v>0</v>
      </c>
      <c r="LP255" s="763">
        <v>0</v>
      </c>
      <c r="LQ255" s="763">
        <v>0</v>
      </c>
      <c r="LR255" s="763">
        <v>0</v>
      </c>
      <c r="LS255" s="763">
        <v>0</v>
      </c>
      <c r="LT255" s="763">
        <v>0</v>
      </c>
      <c r="LU255" s="763">
        <v>0</v>
      </c>
      <c r="LV255" s="763">
        <v>0</v>
      </c>
      <c r="LW255" s="763">
        <v>0</v>
      </c>
      <c r="LX255" s="763">
        <v>0</v>
      </c>
      <c r="LY255" s="763">
        <v>0</v>
      </c>
      <c r="LZ255" s="482">
        <f>+SUBTOTAL(9,LN255:LY255)</f>
        <v>0</v>
      </c>
      <c r="MA255" s="772"/>
      <c r="MB255" s="765">
        <f t="shared" si="2126"/>
        <v>0</v>
      </c>
      <c r="MC255" s="765">
        <f t="shared" si="2126"/>
        <v>0</v>
      </c>
      <c r="MD255" s="765">
        <f t="shared" si="2126"/>
        <v>0</v>
      </c>
      <c r="ME255" s="765">
        <f t="shared" si="2126"/>
        <v>0</v>
      </c>
      <c r="MF255" s="765">
        <f t="shared" si="2126"/>
        <v>0</v>
      </c>
      <c r="MG255" s="765">
        <f t="shared" si="2126"/>
        <v>0</v>
      </c>
      <c r="MH255" s="765">
        <f t="shared" si="2126"/>
        <v>0</v>
      </c>
      <c r="MI255" s="765">
        <f t="shared" si="2126"/>
        <v>0</v>
      </c>
      <c r="MJ255" s="765">
        <f t="shared" si="2126"/>
        <v>0</v>
      </c>
      <c r="MK255" s="765">
        <f t="shared" si="2126"/>
        <v>0</v>
      </c>
      <c r="ML255" s="765">
        <f t="shared" si="2126"/>
        <v>0</v>
      </c>
      <c r="MM255" s="765">
        <f t="shared" si="2126"/>
        <v>0</v>
      </c>
      <c r="MN255" s="765">
        <f t="shared" si="2127"/>
        <v>0</v>
      </c>
    </row>
    <row r="256" spans="1:352" x14ac:dyDescent="0.25">
      <c r="A256" s="792"/>
      <c r="B256" s="255" t="s">
        <v>142</v>
      </c>
      <c r="C256" s="384"/>
      <c r="D256" s="759">
        <f t="shared" ref="D256:O256" si="2151">+D113/$D$149</f>
        <v>1.371298439935237</v>
      </c>
      <c r="E256" s="759">
        <f t="shared" si="2151"/>
        <v>1.371298439935237</v>
      </c>
      <c r="F256" s="759">
        <f t="shared" si="2151"/>
        <v>1.371298439935237</v>
      </c>
      <c r="G256" s="759">
        <f t="shared" si="2151"/>
        <v>1.371298439935237</v>
      </c>
      <c r="H256" s="759">
        <f t="shared" si="2151"/>
        <v>1.371298439935237</v>
      </c>
      <c r="I256" s="759">
        <f t="shared" si="2151"/>
        <v>1.371298439935237</v>
      </c>
      <c r="J256" s="759">
        <f t="shared" si="2151"/>
        <v>1.371298439935237</v>
      </c>
      <c r="K256" s="759">
        <f t="shared" si="2151"/>
        <v>1.371298439935237</v>
      </c>
      <c r="L256" s="759">
        <f t="shared" si="2151"/>
        <v>1.371298439935237</v>
      </c>
      <c r="M256" s="759">
        <f t="shared" si="2151"/>
        <v>1.371298439935237</v>
      </c>
      <c r="N256" s="759">
        <f t="shared" si="2151"/>
        <v>1.371298439935237</v>
      </c>
      <c r="O256" s="759">
        <f t="shared" si="2151"/>
        <v>1.371298439935237</v>
      </c>
      <c r="P256" s="482">
        <f>+SUBTOTAL(9,D256:O256)</f>
        <v>16.455581279222848</v>
      </c>
      <c r="Q256" s="772"/>
      <c r="R256" s="759">
        <f t="shared" ref="R256:AC256" si="2152">+R113/$D$149</f>
        <v>0.14185845930364518</v>
      </c>
      <c r="S256" s="759">
        <f t="shared" si="2152"/>
        <v>0.14185845930364518</v>
      </c>
      <c r="T256" s="759">
        <f t="shared" si="2152"/>
        <v>0.14185845930364518</v>
      </c>
      <c r="U256" s="759">
        <f t="shared" si="2152"/>
        <v>0.14185845930364518</v>
      </c>
      <c r="V256" s="759">
        <f t="shared" si="2152"/>
        <v>0.14185845930364518</v>
      </c>
      <c r="W256" s="759">
        <f t="shared" si="2152"/>
        <v>0.14185845930364518</v>
      </c>
      <c r="X256" s="759">
        <f t="shared" si="2152"/>
        <v>0.14185845930364518</v>
      </c>
      <c r="Y256" s="759">
        <f t="shared" si="2152"/>
        <v>0.14185845930364518</v>
      </c>
      <c r="Z256" s="759">
        <f t="shared" si="2152"/>
        <v>0.14185845930364518</v>
      </c>
      <c r="AA256" s="759">
        <f t="shared" si="2152"/>
        <v>0.14185845930364518</v>
      </c>
      <c r="AB256" s="759">
        <f t="shared" si="2152"/>
        <v>0.14185845930364518</v>
      </c>
      <c r="AC256" s="759">
        <f t="shared" si="2152"/>
        <v>0.14185845930364518</v>
      </c>
      <c r="AD256" s="482">
        <f>+SUBTOTAL(9,R256:AC256)</f>
        <v>1.7023015116437421</v>
      </c>
      <c r="AE256" s="772"/>
      <c r="AF256" s="759">
        <f t="shared" ref="AF256:AQ256" si="2153">+AF113/$D$149</f>
        <v>0.14185845930364518</v>
      </c>
      <c r="AG256" s="759">
        <f t="shared" si="2153"/>
        <v>0.14185845930364518</v>
      </c>
      <c r="AH256" s="759">
        <f t="shared" si="2153"/>
        <v>0.14185845930364518</v>
      </c>
      <c r="AI256" s="759">
        <f t="shared" si="2153"/>
        <v>0.14185845930364518</v>
      </c>
      <c r="AJ256" s="759">
        <f t="shared" si="2153"/>
        <v>0.14185845930364518</v>
      </c>
      <c r="AK256" s="759">
        <f t="shared" si="2153"/>
        <v>0.14185845930364518</v>
      </c>
      <c r="AL256" s="759">
        <f t="shared" si="2153"/>
        <v>0.14185845930364518</v>
      </c>
      <c r="AM256" s="759">
        <f t="shared" si="2153"/>
        <v>0.14185845930364518</v>
      </c>
      <c r="AN256" s="759">
        <f t="shared" si="2153"/>
        <v>0.14185845930364518</v>
      </c>
      <c r="AO256" s="759">
        <f t="shared" si="2153"/>
        <v>0.14185845930364518</v>
      </c>
      <c r="AP256" s="759">
        <f t="shared" si="2153"/>
        <v>0.14185845930364518</v>
      </c>
      <c r="AQ256" s="759">
        <f t="shared" si="2153"/>
        <v>0.14185845930364518</v>
      </c>
      <c r="AR256" s="482">
        <f>+SUBTOTAL(9,AF256:AQ256)</f>
        <v>1.7023015116437421</v>
      </c>
      <c r="AS256" s="761"/>
      <c r="AT256" s="759">
        <f t="shared" ref="AT256:BE256" si="2154">+AT113/$D$149</f>
        <v>9.4572306202430137E-2</v>
      </c>
      <c r="AU256" s="759">
        <f t="shared" si="2154"/>
        <v>9.4572306202430137E-2</v>
      </c>
      <c r="AV256" s="759">
        <f t="shared" si="2154"/>
        <v>9.4572306202430137E-2</v>
      </c>
      <c r="AW256" s="759">
        <f t="shared" si="2154"/>
        <v>9.4572306202430137E-2</v>
      </c>
      <c r="AX256" s="759">
        <f t="shared" si="2154"/>
        <v>9.4572306202430137E-2</v>
      </c>
      <c r="AY256" s="759">
        <f t="shared" si="2154"/>
        <v>9.4572306202430137E-2</v>
      </c>
      <c r="AZ256" s="759">
        <f t="shared" si="2154"/>
        <v>9.4572306202430137E-2</v>
      </c>
      <c r="BA256" s="759">
        <f t="shared" si="2154"/>
        <v>9.4572306202430137E-2</v>
      </c>
      <c r="BB256" s="759">
        <f t="shared" si="2154"/>
        <v>9.4572306202430137E-2</v>
      </c>
      <c r="BC256" s="759">
        <f t="shared" si="2154"/>
        <v>9.4572306202430137E-2</v>
      </c>
      <c r="BD256" s="759">
        <f t="shared" si="2154"/>
        <v>9.4572306202430137E-2</v>
      </c>
      <c r="BE256" s="759">
        <f t="shared" si="2154"/>
        <v>9.4572306202430137E-2</v>
      </c>
      <c r="BF256" s="482">
        <f>+SUBTOTAL(9,AT256:BE256)</f>
        <v>1.1348676744291619</v>
      </c>
      <c r="BG256" s="474"/>
      <c r="BH256" s="759">
        <f t="shared" ref="BH256:BS256" si="2155">+BH113/$D$149</f>
        <v>0.70929229651822601</v>
      </c>
      <c r="BI256" s="759">
        <f t="shared" si="2155"/>
        <v>0.70929229651822601</v>
      </c>
      <c r="BJ256" s="759">
        <f t="shared" si="2155"/>
        <v>0.70929229651822601</v>
      </c>
      <c r="BK256" s="759">
        <f t="shared" si="2155"/>
        <v>0.70929229651822601</v>
      </c>
      <c r="BL256" s="759">
        <f t="shared" si="2155"/>
        <v>0.70929229651822601</v>
      </c>
      <c r="BM256" s="759">
        <f t="shared" si="2155"/>
        <v>0.70929229651822601</v>
      </c>
      <c r="BN256" s="759">
        <f t="shared" si="2155"/>
        <v>0.70929229651822601</v>
      </c>
      <c r="BO256" s="759">
        <f t="shared" si="2155"/>
        <v>0.70929229651822601</v>
      </c>
      <c r="BP256" s="759">
        <f t="shared" si="2155"/>
        <v>0.70929229651822601</v>
      </c>
      <c r="BQ256" s="759">
        <f t="shared" si="2155"/>
        <v>0.70929229651822601</v>
      </c>
      <c r="BR256" s="759">
        <f t="shared" si="2155"/>
        <v>0.70929229651822601</v>
      </c>
      <c r="BS256" s="759">
        <f t="shared" si="2155"/>
        <v>0.70929229651822601</v>
      </c>
      <c r="BT256" s="482">
        <f>+SUBTOTAL(9,BH256:BS256)</f>
        <v>8.5115075582187139</v>
      </c>
      <c r="BU256" s="761"/>
      <c r="BV256" s="759">
        <f t="shared" ref="BV256:CG256" si="2156">+BV113/$D$149</f>
        <v>4.7286153101215068E-2</v>
      </c>
      <c r="BW256" s="759">
        <f t="shared" si="2156"/>
        <v>4.7286153101215068E-2</v>
      </c>
      <c r="BX256" s="759">
        <f t="shared" si="2156"/>
        <v>4.7286153101215068E-2</v>
      </c>
      <c r="BY256" s="759">
        <f t="shared" si="2156"/>
        <v>4.7286153101215068E-2</v>
      </c>
      <c r="BZ256" s="759">
        <f t="shared" si="2156"/>
        <v>4.7286153101215068E-2</v>
      </c>
      <c r="CA256" s="759">
        <f t="shared" si="2156"/>
        <v>4.7286153101215068E-2</v>
      </c>
      <c r="CB256" s="759">
        <f t="shared" si="2156"/>
        <v>4.7286153101215068E-2</v>
      </c>
      <c r="CC256" s="759">
        <f t="shared" si="2156"/>
        <v>4.7286153101215068E-2</v>
      </c>
      <c r="CD256" s="759">
        <f t="shared" si="2156"/>
        <v>4.7286153101215068E-2</v>
      </c>
      <c r="CE256" s="759">
        <f t="shared" si="2156"/>
        <v>4.7286153101215068E-2</v>
      </c>
      <c r="CF256" s="759">
        <f t="shared" si="2156"/>
        <v>4.7286153101215068E-2</v>
      </c>
      <c r="CG256" s="759">
        <f t="shared" si="2156"/>
        <v>4.7286153101215068E-2</v>
      </c>
      <c r="CH256" s="482">
        <f>+SUBTOTAL(9,BV256:CG256)</f>
        <v>0.56743383721458096</v>
      </c>
      <c r="CI256" s="772"/>
      <c r="CJ256" s="759">
        <f t="shared" ref="CJ256:CU256" si="2157">+CJ113/$D$149</f>
        <v>0.52014768411336576</v>
      </c>
      <c r="CK256" s="759">
        <f t="shared" si="2157"/>
        <v>0.52014768411336576</v>
      </c>
      <c r="CL256" s="759">
        <f t="shared" si="2157"/>
        <v>0.52014768411336576</v>
      </c>
      <c r="CM256" s="759">
        <f t="shared" si="2157"/>
        <v>0.52014768411336576</v>
      </c>
      <c r="CN256" s="759">
        <f t="shared" si="2157"/>
        <v>0.52014768411336576</v>
      </c>
      <c r="CO256" s="759">
        <f t="shared" si="2157"/>
        <v>0.52014768411336576</v>
      </c>
      <c r="CP256" s="759">
        <f t="shared" si="2157"/>
        <v>0.52014768411336576</v>
      </c>
      <c r="CQ256" s="759">
        <f t="shared" si="2157"/>
        <v>0.52014768411336576</v>
      </c>
      <c r="CR256" s="759">
        <f t="shared" si="2157"/>
        <v>0.52014768411336576</v>
      </c>
      <c r="CS256" s="759">
        <f t="shared" si="2157"/>
        <v>0.52014768411336576</v>
      </c>
      <c r="CT256" s="759">
        <f t="shared" si="2157"/>
        <v>0.52014768411336576</v>
      </c>
      <c r="CU256" s="759">
        <f t="shared" si="2157"/>
        <v>0.52014768411336576</v>
      </c>
      <c r="CV256" s="482">
        <f>+SUBTOTAL(9,CJ256:CU256)</f>
        <v>6.2417722093603887</v>
      </c>
      <c r="CW256" s="772"/>
      <c r="CX256" s="759">
        <f t="shared" ref="CX256:DI256" si="2158">+CX113/$D$149</f>
        <v>1.3240122868340218</v>
      </c>
      <c r="CY256" s="759">
        <f t="shared" si="2158"/>
        <v>1.3240122868340218</v>
      </c>
      <c r="CZ256" s="759">
        <f t="shared" si="2158"/>
        <v>1.3240122868340218</v>
      </c>
      <c r="DA256" s="759">
        <f t="shared" si="2158"/>
        <v>1.3240122868340218</v>
      </c>
      <c r="DB256" s="759">
        <f t="shared" si="2158"/>
        <v>1.3240122868340218</v>
      </c>
      <c r="DC256" s="759">
        <f t="shared" si="2158"/>
        <v>1.3240122868340218</v>
      </c>
      <c r="DD256" s="759">
        <f t="shared" si="2158"/>
        <v>1.3240122868340218</v>
      </c>
      <c r="DE256" s="759">
        <f t="shared" si="2158"/>
        <v>1.3240122868340218</v>
      </c>
      <c r="DF256" s="759">
        <f t="shared" si="2158"/>
        <v>1.3240122868340218</v>
      </c>
      <c r="DG256" s="759">
        <f t="shared" si="2158"/>
        <v>1.3240122868340218</v>
      </c>
      <c r="DH256" s="759">
        <f t="shared" si="2158"/>
        <v>1.3240122868340218</v>
      </c>
      <c r="DI256" s="759">
        <f t="shared" si="2158"/>
        <v>1.3240122868340218</v>
      </c>
      <c r="DJ256" s="482">
        <f>+SUBTOTAL(9,CX256:DI256)</f>
        <v>15.888147442008259</v>
      </c>
      <c r="DK256" s="772"/>
      <c r="DL256" s="759">
        <f t="shared" ref="DL256:DW256" si="2159">+DL113/$D$149</f>
        <v>1.3240122868340218</v>
      </c>
      <c r="DM256" s="759">
        <f t="shared" si="2159"/>
        <v>1.3240122868340218</v>
      </c>
      <c r="DN256" s="759">
        <f t="shared" si="2159"/>
        <v>1.3240122868340218</v>
      </c>
      <c r="DO256" s="759">
        <f t="shared" si="2159"/>
        <v>1.3240122868340218</v>
      </c>
      <c r="DP256" s="759">
        <f t="shared" si="2159"/>
        <v>1.3240122868340218</v>
      </c>
      <c r="DQ256" s="759">
        <f t="shared" si="2159"/>
        <v>1.3240122868340218</v>
      </c>
      <c r="DR256" s="759">
        <f t="shared" si="2159"/>
        <v>1.3240122868340218</v>
      </c>
      <c r="DS256" s="759">
        <f t="shared" si="2159"/>
        <v>1.3240122868340218</v>
      </c>
      <c r="DT256" s="759">
        <f t="shared" si="2159"/>
        <v>1.3240122868340218</v>
      </c>
      <c r="DU256" s="759">
        <f t="shared" si="2159"/>
        <v>1.3240122868340218</v>
      </c>
      <c r="DV256" s="759">
        <f t="shared" si="2159"/>
        <v>1.3240122868340218</v>
      </c>
      <c r="DW256" s="759">
        <f t="shared" si="2159"/>
        <v>1.3240122868340218</v>
      </c>
      <c r="DX256" s="482">
        <f>+SUBTOTAL(9,DL256:DW256)</f>
        <v>15.888147442008259</v>
      </c>
      <c r="DY256" s="772"/>
      <c r="DZ256" s="759">
        <f t="shared" ref="DZ256:EK256" si="2160">+DZ113/$D$149</f>
        <v>4.7286153101215068E-2</v>
      </c>
      <c r="EA256" s="759">
        <f t="shared" si="2160"/>
        <v>4.7286153101215068E-2</v>
      </c>
      <c r="EB256" s="759">
        <f t="shared" si="2160"/>
        <v>4.7286153101215068E-2</v>
      </c>
      <c r="EC256" s="759">
        <f t="shared" si="2160"/>
        <v>4.7286153101215068E-2</v>
      </c>
      <c r="ED256" s="759">
        <f t="shared" si="2160"/>
        <v>4.7286153101215068E-2</v>
      </c>
      <c r="EE256" s="759">
        <f t="shared" si="2160"/>
        <v>4.7286153101215068E-2</v>
      </c>
      <c r="EF256" s="759">
        <f t="shared" si="2160"/>
        <v>4.7286153101215068E-2</v>
      </c>
      <c r="EG256" s="759">
        <f t="shared" si="2160"/>
        <v>4.7286153101215068E-2</v>
      </c>
      <c r="EH256" s="759">
        <f t="shared" si="2160"/>
        <v>4.7286153101215068E-2</v>
      </c>
      <c r="EI256" s="759">
        <f t="shared" si="2160"/>
        <v>4.7286153101215068E-2</v>
      </c>
      <c r="EJ256" s="759">
        <f t="shared" si="2160"/>
        <v>4.7286153101215068E-2</v>
      </c>
      <c r="EK256" s="759">
        <f t="shared" si="2160"/>
        <v>4.7286153101215068E-2</v>
      </c>
      <c r="EL256" s="482">
        <f>+SUBTOTAL(9,DZ256:EK256)</f>
        <v>0.56743383721458096</v>
      </c>
      <c r="EM256" s="772"/>
      <c r="EN256" s="759">
        <f t="shared" ref="EN256:EY256" si="2161">+EN113/$D$149</f>
        <v>9.4572306202430137E-2</v>
      </c>
      <c r="EO256" s="759">
        <f t="shared" si="2161"/>
        <v>9.4572306202430137E-2</v>
      </c>
      <c r="EP256" s="759">
        <f t="shared" si="2161"/>
        <v>9.4572306202430137E-2</v>
      </c>
      <c r="EQ256" s="759">
        <f t="shared" si="2161"/>
        <v>9.4572306202430137E-2</v>
      </c>
      <c r="ER256" s="759">
        <f t="shared" si="2161"/>
        <v>9.4572306202430137E-2</v>
      </c>
      <c r="ES256" s="759">
        <f t="shared" si="2161"/>
        <v>9.4572306202430137E-2</v>
      </c>
      <c r="ET256" s="759">
        <f t="shared" si="2161"/>
        <v>9.4572306202430137E-2</v>
      </c>
      <c r="EU256" s="759">
        <f t="shared" si="2161"/>
        <v>9.4572306202430137E-2</v>
      </c>
      <c r="EV256" s="759">
        <f t="shared" si="2161"/>
        <v>9.4572306202430137E-2</v>
      </c>
      <c r="EW256" s="759">
        <f t="shared" si="2161"/>
        <v>9.4572306202430137E-2</v>
      </c>
      <c r="EX256" s="759">
        <f t="shared" si="2161"/>
        <v>9.4572306202430137E-2</v>
      </c>
      <c r="EY256" s="759">
        <f t="shared" si="2161"/>
        <v>9.4572306202430137E-2</v>
      </c>
      <c r="EZ256" s="482">
        <f>+SUBTOTAL(9,EN256:EY256)</f>
        <v>1.1348676744291619</v>
      </c>
      <c r="FA256" s="772"/>
      <c r="FB256" s="759">
        <f t="shared" ref="FB256:FM256" si="2162">+FB113/$D$149</f>
        <v>4.7286153101215068E-2</v>
      </c>
      <c r="FC256" s="759">
        <f t="shared" si="2162"/>
        <v>4.7286153101215068E-2</v>
      </c>
      <c r="FD256" s="759">
        <f t="shared" si="2162"/>
        <v>4.7286153101215068E-2</v>
      </c>
      <c r="FE256" s="759">
        <f t="shared" si="2162"/>
        <v>4.7286153101215068E-2</v>
      </c>
      <c r="FF256" s="759">
        <f t="shared" si="2162"/>
        <v>4.7286153101215068E-2</v>
      </c>
      <c r="FG256" s="759">
        <f t="shared" si="2162"/>
        <v>4.7286153101215068E-2</v>
      </c>
      <c r="FH256" s="759">
        <f t="shared" si="2162"/>
        <v>4.7286153101215068E-2</v>
      </c>
      <c r="FI256" s="759">
        <f t="shared" si="2162"/>
        <v>4.7286153101215068E-2</v>
      </c>
      <c r="FJ256" s="759">
        <f t="shared" si="2162"/>
        <v>4.7286153101215068E-2</v>
      </c>
      <c r="FK256" s="759">
        <f t="shared" si="2162"/>
        <v>4.7286153101215068E-2</v>
      </c>
      <c r="FL256" s="759">
        <f t="shared" si="2162"/>
        <v>4.7286153101215068E-2</v>
      </c>
      <c r="FM256" s="759">
        <f t="shared" si="2162"/>
        <v>4.7286153101215068E-2</v>
      </c>
      <c r="FN256" s="482">
        <f>+SUBTOTAL(9,FB256:FM256)</f>
        <v>0.56743383721458096</v>
      </c>
      <c r="FO256" s="772"/>
      <c r="FP256" s="759">
        <f t="shared" ref="FP256:GA256" si="2163">+FP113/$D$149</f>
        <v>0.33100307170850546</v>
      </c>
      <c r="FQ256" s="759">
        <f t="shared" si="2163"/>
        <v>0.33100307170850546</v>
      </c>
      <c r="FR256" s="759">
        <f t="shared" si="2163"/>
        <v>0.33100307170850546</v>
      </c>
      <c r="FS256" s="759">
        <f t="shared" si="2163"/>
        <v>0.33100307170850546</v>
      </c>
      <c r="FT256" s="759">
        <f t="shared" si="2163"/>
        <v>0.33100307170850546</v>
      </c>
      <c r="FU256" s="759">
        <f t="shared" si="2163"/>
        <v>0.33100307170850546</v>
      </c>
      <c r="FV256" s="759">
        <f t="shared" si="2163"/>
        <v>0.33100307170850546</v>
      </c>
      <c r="FW256" s="759">
        <f t="shared" si="2163"/>
        <v>0.33100307170850546</v>
      </c>
      <c r="FX256" s="759">
        <f t="shared" si="2163"/>
        <v>0.33100307170850546</v>
      </c>
      <c r="FY256" s="759">
        <f t="shared" si="2163"/>
        <v>0.33100307170850546</v>
      </c>
      <c r="FZ256" s="759">
        <f t="shared" si="2163"/>
        <v>0.33100307170850546</v>
      </c>
      <c r="GA256" s="759">
        <f t="shared" si="2163"/>
        <v>0.33100307170850546</v>
      </c>
      <c r="GB256" s="482">
        <f>+SUBTOTAL(9,FP256:GA256)</f>
        <v>3.9720368605020648</v>
      </c>
      <c r="GC256" s="772"/>
      <c r="GD256" s="759">
        <f t="shared" ref="GD256:GO256" si="2164">+GD113/$D$149</f>
        <v>4.7286153101215068E-2</v>
      </c>
      <c r="GE256" s="759">
        <f t="shared" si="2164"/>
        <v>4.7286153101215068E-2</v>
      </c>
      <c r="GF256" s="759">
        <f t="shared" si="2164"/>
        <v>4.7286153101215068E-2</v>
      </c>
      <c r="GG256" s="759">
        <f t="shared" si="2164"/>
        <v>4.7286153101215068E-2</v>
      </c>
      <c r="GH256" s="759">
        <f t="shared" si="2164"/>
        <v>4.7286153101215068E-2</v>
      </c>
      <c r="GI256" s="759">
        <f t="shared" si="2164"/>
        <v>4.7286153101215068E-2</v>
      </c>
      <c r="GJ256" s="759">
        <f t="shared" si="2164"/>
        <v>4.7286153101215068E-2</v>
      </c>
      <c r="GK256" s="759">
        <f t="shared" si="2164"/>
        <v>4.7286153101215068E-2</v>
      </c>
      <c r="GL256" s="759">
        <f t="shared" si="2164"/>
        <v>4.7286153101215068E-2</v>
      </c>
      <c r="GM256" s="759">
        <f t="shared" si="2164"/>
        <v>4.7286153101215068E-2</v>
      </c>
      <c r="GN256" s="759">
        <f t="shared" si="2164"/>
        <v>4.7286153101215068E-2</v>
      </c>
      <c r="GO256" s="759">
        <f t="shared" si="2164"/>
        <v>4.7286153101215068E-2</v>
      </c>
      <c r="GP256" s="482">
        <f>+SUBTOTAL(9,GD256:GO256)</f>
        <v>0.56743383721458096</v>
      </c>
      <c r="GQ256" s="772"/>
      <c r="GR256" s="759">
        <f t="shared" ref="GR256:HC256" si="2165">+GR113/$D$149</f>
        <v>0</v>
      </c>
      <c r="GS256" s="759">
        <f t="shared" si="2165"/>
        <v>0</v>
      </c>
      <c r="GT256" s="759">
        <f t="shared" si="2165"/>
        <v>0</v>
      </c>
      <c r="GU256" s="759">
        <f t="shared" si="2165"/>
        <v>0</v>
      </c>
      <c r="GV256" s="759">
        <f t="shared" si="2165"/>
        <v>0</v>
      </c>
      <c r="GW256" s="759">
        <f t="shared" si="2165"/>
        <v>0</v>
      </c>
      <c r="GX256" s="759">
        <f t="shared" si="2165"/>
        <v>0</v>
      </c>
      <c r="GY256" s="759">
        <f t="shared" si="2165"/>
        <v>0</v>
      </c>
      <c r="GZ256" s="759">
        <f t="shared" si="2165"/>
        <v>0</v>
      </c>
      <c r="HA256" s="759">
        <f t="shared" si="2165"/>
        <v>0</v>
      </c>
      <c r="HB256" s="759">
        <f t="shared" si="2165"/>
        <v>0</v>
      </c>
      <c r="HC256" s="759">
        <f t="shared" si="2165"/>
        <v>0</v>
      </c>
      <c r="HD256" s="482">
        <f t="shared" si="1920"/>
        <v>0</v>
      </c>
      <c r="HE256" s="772"/>
      <c r="HF256" s="759">
        <f t="shared" ref="HF256:HQ256" si="2166">+HF113/$D$149</f>
        <v>0.18914461240486027</v>
      </c>
      <c r="HG256" s="759">
        <f t="shared" si="2166"/>
        <v>0.18914461240486027</v>
      </c>
      <c r="HH256" s="759">
        <f t="shared" si="2166"/>
        <v>0.18914461240486027</v>
      </c>
      <c r="HI256" s="759">
        <f t="shared" si="2166"/>
        <v>0.18914461240486027</v>
      </c>
      <c r="HJ256" s="759">
        <f t="shared" si="2166"/>
        <v>0.18914461240486027</v>
      </c>
      <c r="HK256" s="759">
        <f t="shared" si="2166"/>
        <v>0.18914461240486027</v>
      </c>
      <c r="HL256" s="759">
        <f t="shared" si="2166"/>
        <v>0.18914461240486027</v>
      </c>
      <c r="HM256" s="759">
        <f t="shared" si="2166"/>
        <v>0.18914461240486027</v>
      </c>
      <c r="HN256" s="759">
        <f t="shared" si="2166"/>
        <v>0.18914461240486027</v>
      </c>
      <c r="HO256" s="759">
        <f t="shared" si="2166"/>
        <v>0.18914461240486027</v>
      </c>
      <c r="HP256" s="759">
        <f t="shared" si="2166"/>
        <v>0.18914461240486027</v>
      </c>
      <c r="HQ256" s="759">
        <f t="shared" si="2166"/>
        <v>0.18914461240486027</v>
      </c>
      <c r="HR256" s="482">
        <f>+SUBTOTAL(9,HF256:HQ256)</f>
        <v>2.2697353488583238</v>
      </c>
      <c r="HS256" s="772"/>
      <c r="HT256" s="759">
        <f t="shared" ref="HT256:IE256" si="2167">+HT113/$D$149</f>
        <v>4.7286153101215068E-2</v>
      </c>
      <c r="HU256" s="759">
        <f t="shared" si="2167"/>
        <v>4.7286153101215068E-2</v>
      </c>
      <c r="HV256" s="759">
        <f t="shared" si="2167"/>
        <v>4.7286153101215068E-2</v>
      </c>
      <c r="HW256" s="759">
        <f t="shared" si="2167"/>
        <v>4.7286153101215068E-2</v>
      </c>
      <c r="HX256" s="759">
        <f t="shared" si="2167"/>
        <v>4.7286153101215068E-2</v>
      </c>
      <c r="HY256" s="759">
        <f t="shared" si="2167"/>
        <v>4.7286153101215068E-2</v>
      </c>
      <c r="HZ256" s="759">
        <f t="shared" si="2167"/>
        <v>4.7286153101215068E-2</v>
      </c>
      <c r="IA256" s="759">
        <f t="shared" si="2167"/>
        <v>4.7286153101215068E-2</v>
      </c>
      <c r="IB256" s="759">
        <f t="shared" si="2167"/>
        <v>4.7286153101215068E-2</v>
      </c>
      <c r="IC256" s="759">
        <f t="shared" si="2167"/>
        <v>4.7286153101215068E-2</v>
      </c>
      <c r="ID256" s="759">
        <f t="shared" si="2167"/>
        <v>4.7286153101215068E-2</v>
      </c>
      <c r="IE256" s="759">
        <f t="shared" si="2167"/>
        <v>4.7286153101215068E-2</v>
      </c>
      <c r="IF256" s="482">
        <f>+SUBTOTAL(9,HT256:IE256)</f>
        <v>0.56743383721458096</v>
      </c>
      <c r="IG256" s="772"/>
      <c r="IH256" s="759">
        <f t="shared" ref="IH256:IS256" si="2168">+IH113/$D$149</f>
        <v>4.7286153101215068E-2</v>
      </c>
      <c r="II256" s="759">
        <f t="shared" si="2168"/>
        <v>4.7286153101215068E-2</v>
      </c>
      <c r="IJ256" s="759">
        <f t="shared" si="2168"/>
        <v>4.7286153101215068E-2</v>
      </c>
      <c r="IK256" s="759">
        <f t="shared" si="2168"/>
        <v>4.7286153101215068E-2</v>
      </c>
      <c r="IL256" s="759">
        <f t="shared" si="2168"/>
        <v>4.7286153101215068E-2</v>
      </c>
      <c r="IM256" s="759">
        <f t="shared" si="2168"/>
        <v>4.7286153101215068E-2</v>
      </c>
      <c r="IN256" s="759">
        <f t="shared" si="2168"/>
        <v>4.7286153101215068E-2</v>
      </c>
      <c r="IO256" s="759">
        <f t="shared" si="2168"/>
        <v>4.7286153101215068E-2</v>
      </c>
      <c r="IP256" s="759">
        <f t="shared" si="2168"/>
        <v>4.7286153101215068E-2</v>
      </c>
      <c r="IQ256" s="759">
        <f t="shared" si="2168"/>
        <v>4.7286153101215068E-2</v>
      </c>
      <c r="IR256" s="759">
        <f t="shared" si="2168"/>
        <v>4.7286153101215068E-2</v>
      </c>
      <c r="IS256" s="759">
        <f t="shared" si="2168"/>
        <v>4.7286153101215068E-2</v>
      </c>
      <c r="IT256" s="482">
        <f>+SUBTOTAL(9,IH256:IS256)</f>
        <v>0.56743383721458096</v>
      </c>
      <c r="IU256" s="772"/>
      <c r="IV256" s="759">
        <f t="shared" ref="IV256:JG256" si="2169">+IV113/$D$149</f>
        <v>0.33100307170850546</v>
      </c>
      <c r="IW256" s="759">
        <f t="shared" si="2169"/>
        <v>0.33100307170850546</v>
      </c>
      <c r="IX256" s="759">
        <f t="shared" si="2169"/>
        <v>0.33100307170850546</v>
      </c>
      <c r="IY256" s="759">
        <f t="shared" si="2169"/>
        <v>0.33100307170850546</v>
      </c>
      <c r="IZ256" s="759">
        <f t="shared" si="2169"/>
        <v>0.33100307170850546</v>
      </c>
      <c r="JA256" s="759">
        <f t="shared" si="2169"/>
        <v>0.33100307170850546</v>
      </c>
      <c r="JB256" s="759">
        <f t="shared" si="2169"/>
        <v>0.33100307170850546</v>
      </c>
      <c r="JC256" s="759">
        <f t="shared" si="2169"/>
        <v>0.33100307170850546</v>
      </c>
      <c r="JD256" s="759">
        <f t="shared" si="2169"/>
        <v>0.33100307170850546</v>
      </c>
      <c r="JE256" s="759">
        <f t="shared" si="2169"/>
        <v>0.33100307170850546</v>
      </c>
      <c r="JF256" s="759">
        <f t="shared" si="2169"/>
        <v>0.33100307170850546</v>
      </c>
      <c r="JG256" s="759">
        <f t="shared" si="2169"/>
        <v>0.33100307170850546</v>
      </c>
      <c r="JH256" s="482">
        <f>+SUBTOTAL(9,IV256:JG256)</f>
        <v>3.9720368605020648</v>
      </c>
      <c r="JI256" s="772"/>
      <c r="JJ256" s="759">
        <f t="shared" ref="JJ256:JU256" si="2170">+JJ113/$D$149</f>
        <v>0.52014768411336576</v>
      </c>
      <c r="JK256" s="759">
        <f t="shared" si="2170"/>
        <v>0.52014768411336576</v>
      </c>
      <c r="JL256" s="759">
        <f t="shared" si="2170"/>
        <v>0.52014768411336576</v>
      </c>
      <c r="JM256" s="759">
        <f t="shared" si="2170"/>
        <v>0.52014768411336576</v>
      </c>
      <c r="JN256" s="759">
        <f t="shared" si="2170"/>
        <v>0.52014768411336576</v>
      </c>
      <c r="JO256" s="759">
        <f t="shared" si="2170"/>
        <v>0.52014768411336576</v>
      </c>
      <c r="JP256" s="759">
        <f t="shared" si="2170"/>
        <v>0.52014768411336576</v>
      </c>
      <c r="JQ256" s="759">
        <f t="shared" si="2170"/>
        <v>0.52014768411336576</v>
      </c>
      <c r="JR256" s="759">
        <f t="shared" si="2170"/>
        <v>0.52014768411336576</v>
      </c>
      <c r="JS256" s="759">
        <f t="shared" si="2170"/>
        <v>0.52014768411336576</v>
      </c>
      <c r="JT256" s="759">
        <f t="shared" si="2170"/>
        <v>0.52014768411336576</v>
      </c>
      <c r="JU256" s="759">
        <f t="shared" si="2170"/>
        <v>0.52014768411336576</v>
      </c>
      <c r="JV256" s="482">
        <f>+SUBTOTAL(9,JJ256:JU256)</f>
        <v>6.2417722093603887</v>
      </c>
      <c r="JW256" s="772"/>
      <c r="JX256" s="759">
        <f t="shared" ref="JX256:KI256" si="2171">+JX113/$D$149</f>
        <v>0.23643076550607534</v>
      </c>
      <c r="JY256" s="759">
        <f t="shared" si="2171"/>
        <v>0.23643076550607534</v>
      </c>
      <c r="JZ256" s="759">
        <f t="shared" si="2171"/>
        <v>0.23643076550607534</v>
      </c>
      <c r="KA256" s="759">
        <f t="shared" si="2171"/>
        <v>0.23643076550607534</v>
      </c>
      <c r="KB256" s="759">
        <f t="shared" si="2171"/>
        <v>0.23643076550607534</v>
      </c>
      <c r="KC256" s="759">
        <f t="shared" si="2171"/>
        <v>0.23643076550607534</v>
      </c>
      <c r="KD256" s="759">
        <f t="shared" si="2171"/>
        <v>0.23643076550607534</v>
      </c>
      <c r="KE256" s="759">
        <f t="shared" si="2171"/>
        <v>0.23643076550607534</v>
      </c>
      <c r="KF256" s="759">
        <f t="shared" si="2171"/>
        <v>0.23643076550607534</v>
      </c>
      <c r="KG256" s="759">
        <f t="shared" si="2171"/>
        <v>0.23643076550607534</v>
      </c>
      <c r="KH256" s="759">
        <f t="shared" si="2171"/>
        <v>0.23643076550607534</v>
      </c>
      <c r="KI256" s="759">
        <f t="shared" si="2171"/>
        <v>0.23643076550607534</v>
      </c>
      <c r="KJ256" s="482">
        <f>+SUBTOTAL(9,JX256:KI256)</f>
        <v>2.837169186072904</v>
      </c>
      <c r="KK256" s="772"/>
      <c r="KL256" s="759">
        <f t="shared" ref="KL256:KW256" si="2172">+KL113/$D$149</f>
        <v>9.4572306202430137E-2</v>
      </c>
      <c r="KM256" s="759">
        <f t="shared" si="2172"/>
        <v>9.4572306202430137E-2</v>
      </c>
      <c r="KN256" s="759">
        <f t="shared" si="2172"/>
        <v>9.4572306202430137E-2</v>
      </c>
      <c r="KO256" s="759">
        <f t="shared" si="2172"/>
        <v>9.4572306202430137E-2</v>
      </c>
      <c r="KP256" s="759">
        <f t="shared" si="2172"/>
        <v>9.4572306202430137E-2</v>
      </c>
      <c r="KQ256" s="759">
        <f t="shared" si="2172"/>
        <v>9.4572306202430137E-2</v>
      </c>
      <c r="KR256" s="759">
        <f t="shared" si="2172"/>
        <v>9.4572306202430137E-2</v>
      </c>
      <c r="KS256" s="759">
        <f t="shared" si="2172"/>
        <v>9.4572306202430137E-2</v>
      </c>
      <c r="KT256" s="759">
        <f t="shared" si="2172"/>
        <v>9.4572306202430137E-2</v>
      </c>
      <c r="KU256" s="759">
        <f t="shared" si="2172"/>
        <v>9.4572306202430137E-2</v>
      </c>
      <c r="KV256" s="759">
        <f t="shared" si="2172"/>
        <v>9.4572306202430137E-2</v>
      </c>
      <c r="KW256" s="759">
        <f t="shared" si="2172"/>
        <v>9.4572306202430137E-2</v>
      </c>
      <c r="KX256" s="482">
        <f>+SUBTOTAL(9,KL256:KW256)</f>
        <v>1.1348676744291619</v>
      </c>
      <c r="KY256" s="772"/>
      <c r="KZ256" s="759">
        <f t="shared" ref="KZ256:LK256" si="2173">+KZ113/$D$149</f>
        <v>4.7286153101215068E-2</v>
      </c>
      <c r="LA256" s="759">
        <f t="shared" si="2173"/>
        <v>4.7286153101215068E-2</v>
      </c>
      <c r="LB256" s="759">
        <f t="shared" si="2173"/>
        <v>4.7286153101215068E-2</v>
      </c>
      <c r="LC256" s="759">
        <f t="shared" si="2173"/>
        <v>4.7286153101215068E-2</v>
      </c>
      <c r="LD256" s="759">
        <f t="shared" si="2173"/>
        <v>4.7286153101215068E-2</v>
      </c>
      <c r="LE256" s="759">
        <f t="shared" si="2173"/>
        <v>4.7286153101215068E-2</v>
      </c>
      <c r="LF256" s="759">
        <f t="shared" si="2173"/>
        <v>4.7286153101215068E-2</v>
      </c>
      <c r="LG256" s="759">
        <f t="shared" si="2173"/>
        <v>4.7286153101215068E-2</v>
      </c>
      <c r="LH256" s="759">
        <f t="shared" si="2173"/>
        <v>4.7286153101215068E-2</v>
      </c>
      <c r="LI256" s="759">
        <f t="shared" si="2173"/>
        <v>4.7286153101215068E-2</v>
      </c>
      <c r="LJ256" s="759">
        <f t="shared" si="2173"/>
        <v>4.7286153101215068E-2</v>
      </c>
      <c r="LK256" s="759">
        <f t="shared" si="2173"/>
        <v>4.7286153101215068E-2</v>
      </c>
      <c r="LL256" s="482">
        <f>+SUBTOTAL(9,KZ256:LK256)</f>
        <v>0.56743383721458096</v>
      </c>
      <c r="LM256" s="772"/>
      <c r="LN256" s="759">
        <v>0</v>
      </c>
      <c r="LO256" s="764">
        <v>0</v>
      </c>
      <c r="LP256" s="763">
        <v>0</v>
      </c>
      <c r="LQ256" s="763">
        <v>0</v>
      </c>
      <c r="LR256" s="763">
        <v>0</v>
      </c>
      <c r="LS256" s="763">
        <v>0</v>
      </c>
      <c r="LT256" s="763">
        <v>0</v>
      </c>
      <c r="LU256" s="763">
        <v>0</v>
      </c>
      <c r="LV256" s="763">
        <v>0</v>
      </c>
      <c r="LW256" s="763">
        <v>0</v>
      </c>
      <c r="LX256" s="763">
        <v>0</v>
      </c>
      <c r="LY256" s="763">
        <v>0</v>
      </c>
      <c r="LZ256" s="482">
        <f>+SUBTOTAL(9,LN256:LY256)</f>
        <v>0</v>
      </c>
      <c r="MA256" s="772"/>
      <c r="MB256" s="765">
        <f t="shared" si="2126"/>
        <v>7.7549291085992706</v>
      </c>
      <c r="MC256" s="765">
        <f t="shared" si="2126"/>
        <v>7.7549291085992706</v>
      </c>
      <c r="MD256" s="765">
        <f t="shared" si="2126"/>
        <v>7.7549291085992706</v>
      </c>
      <c r="ME256" s="765">
        <f t="shared" si="2126"/>
        <v>7.7549291085992706</v>
      </c>
      <c r="MF256" s="765">
        <f t="shared" si="2126"/>
        <v>7.7549291085992706</v>
      </c>
      <c r="MG256" s="765">
        <f t="shared" si="2126"/>
        <v>7.7549291085992706</v>
      </c>
      <c r="MH256" s="765">
        <f t="shared" si="2126"/>
        <v>7.7549291085992706</v>
      </c>
      <c r="MI256" s="765">
        <f t="shared" si="2126"/>
        <v>7.7549291085992706</v>
      </c>
      <c r="MJ256" s="765">
        <f t="shared" si="2126"/>
        <v>7.7549291085992706</v>
      </c>
      <c r="MK256" s="765">
        <f t="shared" si="2126"/>
        <v>7.7549291085992706</v>
      </c>
      <c r="ML256" s="765">
        <f t="shared" si="2126"/>
        <v>7.7549291085992706</v>
      </c>
      <c r="MM256" s="765">
        <f t="shared" si="2126"/>
        <v>7.7549291085992706</v>
      </c>
      <c r="MN256" s="765">
        <f t="shared" si="2127"/>
        <v>93.059149303191248</v>
      </c>
    </row>
    <row r="257" spans="1:352" x14ac:dyDescent="0.25">
      <c r="A257" s="792"/>
      <c r="B257" s="255" t="s">
        <v>143</v>
      </c>
      <c r="C257" s="422"/>
      <c r="D257" s="759">
        <f t="shared" ref="D257:O257" si="2174">+D114/$D$149</f>
        <v>0</v>
      </c>
      <c r="E257" s="759">
        <f t="shared" si="2174"/>
        <v>0</v>
      </c>
      <c r="F257" s="759">
        <f t="shared" si="2174"/>
        <v>0</v>
      </c>
      <c r="G257" s="759">
        <f t="shared" si="2174"/>
        <v>0</v>
      </c>
      <c r="H257" s="759">
        <f t="shared" si="2174"/>
        <v>0</v>
      </c>
      <c r="I257" s="759">
        <f t="shared" si="2174"/>
        <v>0</v>
      </c>
      <c r="J257" s="759">
        <f t="shared" si="2174"/>
        <v>0</v>
      </c>
      <c r="K257" s="759">
        <f t="shared" si="2174"/>
        <v>0</v>
      </c>
      <c r="L257" s="759">
        <f t="shared" si="2174"/>
        <v>0</v>
      </c>
      <c r="M257" s="759">
        <f t="shared" si="2174"/>
        <v>0</v>
      </c>
      <c r="N257" s="759">
        <f t="shared" si="2174"/>
        <v>0</v>
      </c>
      <c r="O257" s="759">
        <f t="shared" si="2174"/>
        <v>0</v>
      </c>
      <c r="P257" s="482">
        <f>+SUBTOTAL(9,D257:O257)</f>
        <v>0</v>
      </c>
      <c r="Q257" s="772"/>
      <c r="R257" s="759">
        <f t="shared" ref="R257:AC257" si="2175">+R114/$D$149</f>
        <v>0</v>
      </c>
      <c r="S257" s="759">
        <f t="shared" si="2175"/>
        <v>0</v>
      </c>
      <c r="T257" s="759">
        <f t="shared" si="2175"/>
        <v>0</v>
      </c>
      <c r="U257" s="759">
        <f t="shared" si="2175"/>
        <v>0</v>
      </c>
      <c r="V257" s="759">
        <f t="shared" si="2175"/>
        <v>0</v>
      </c>
      <c r="W257" s="759">
        <f t="shared" si="2175"/>
        <v>0</v>
      </c>
      <c r="X257" s="759">
        <f t="shared" si="2175"/>
        <v>0</v>
      </c>
      <c r="Y257" s="759">
        <f t="shared" si="2175"/>
        <v>0</v>
      </c>
      <c r="Z257" s="759">
        <f t="shared" si="2175"/>
        <v>0</v>
      </c>
      <c r="AA257" s="759">
        <f t="shared" si="2175"/>
        <v>0</v>
      </c>
      <c r="AB257" s="759">
        <f t="shared" si="2175"/>
        <v>0</v>
      </c>
      <c r="AC257" s="759">
        <f t="shared" si="2175"/>
        <v>0</v>
      </c>
      <c r="AD257" s="482">
        <f>+SUBTOTAL(9,R257:AC257)</f>
        <v>0</v>
      </c>
      <c r="AE257" s="772"/>
      <c r="AF257" s="759">
        <f t="shared" ref="AF257:AQ257" si="2176">+AF114/$D$149</f>
        <v>0</v>
      </c>
      <c r="AG257" s="759">
        <f t="shared" si="2176"/>
        <v>0</v>
      </c>
      <c r="AH257" s="759">
        <f t="shared" si="2176"/>
        <v>0</v>
      </c>
      <c r="AI257" s="759">
        <f t="shared" si="2176"/>
        <v>0</v>
      </c>
      <c r="AJ257" s="759">
        <f t="shared" si="2176"/>
        <v>0</v>
      </c>
      <c r="AK257" s="759">
        <f t="shared" si="2176"/>
        <v>0</v>
      </c>
      <c r="AL257" s="759">
        <f t="shared" si="2176"/>
        <v>0</v>
      </c>
      <c r="AM257" s="759">
        <f t="shared" si="2176"/>
        <v>0</v>
      </c>
      <c r="AN257" s="759">
        <f t="shared" si="2176"/>
        <v>0</v>
      </c>
      <c r="AO257" s="759">
        <f t="shared" si="2176"/>
        <v>0</v>
      </c>
      <c r="AP257" s="759">
        <f t="shared" si="2176"/>
        <v>0</v>
      </c>
      <c r="AQ257" s="759">
        <f t="shared" si="2176"/>
        <v>0</v>
      </c>
      <c r="AR257" s="482">
        <f>+SUBTOTAL(9,AF257:AQ257)</f>
        <v>0</v>
      </c>
      <c r="AS257" s="761"/>
      <c r="AT257" s="759">
        <f t="shared" ref="AT257:BE257" si="2177">+AT114/$D$149</f>
        <v>0</v>
      </c>
      <c r="AU257" s="759">
        <f t="shared" si="2177"/>
        <v>0</v>
      </c>
      <c r="AV257" s="759">
        <f t="shared" si="2177"/>
        <v>0</v>
      </c>
      <c r="AW257" s="759">
        <f t="shared" si="2177"/>
        <v>0</v>
      </c>
      <c r="AX257" s="759">
        <f t="shared" si="2177"/>
        <v>0</v>
      </c>
      <c r="AY257" s="759">
        <f t="shared" si="2177"/>
        <v>0</v>
      </c>
      <c r="AZ257" s="759">
        <f t="shared" si="2177"/>
        <v>0</v>
      </c>
      <c r="BA257" s="759">
        <f t="shared" si="2177"/>
        <v>0</v>
      </c>
      <c r="BB257" s="759">
        <f t="shared" si="2177"/>
        <v>0</v>
      </c>
      <c r="BC257" s="759">
        <f t="shared" si="2177"/>
        <v>0</v>
      </c>
      <c r="BD257" s="759">
        <f t="shared" si="2177"/>
        <v>0</v>
      </c>
      <c r="BE257" s="759">
        <f t="shared" si="2177"/>
        <v>0</v>
      </c>
      <c r="BF257" s="482">
        <f>+SUBTOTAL(9,AT257:BE257)</f>
        <v>0</v>
      </c>
      <c r="BG257" s="474"/>
      <c r="BH257" s="759">
        <f t="shared" ref="BH257:BS257" si="2178">+BH114/$D$149</f>
        <v>0</v>
      </c>
      <c r="BI257" s="759">
        <f t="shared" si="2178"/>
        <v>0</v>
      </c>
      <c r="BJ257" s="759">
        <f t="shared" si="2178"/>
        <v>0</v>
      </c>
      <c r="BK257" s="759">
        <f t="shared" si="2178"/>
        <v>0</v>
      </c>
      <c r="BL257" s="759">
        <f t="shared" si="2178"/>
        <v>0</v>
      </c>
      <c r="BM257" s="759">
        <f t="shared" si="2178"/>
        <v>0</v>
      </c>
      <c r="BN257" s="759">
        <f t="shared" si="2178"/>
        <v>0</v>
      </c>
      <c r="BO257" s="759">
        <f t="shared" si="2178"/>
        <v>0</v>
      </c>
      <c r="BP257" s="759">
        <f t="shared" si="2178"/>
        <v>0</v>
      </c>
      <c r="BQ257" s="759">
        <f t="shared" si="2178"/>
        <v>0</v>
      </c>
      <c r="BR257" s="759">
        <f t="shared" si="2178"/>
        <v>0</v>
      </c>
      <c r="BS257" s="759">
        <f t="shared" si="2178"/>
        <v>0</v>
      </c>
      <c r="BT257" s="482">
        <f>+SUBTOTAL(9,BH257:BS257)</f>
        <v>0</v>
      </c>
      <c r="BU257" s="761"/>
      <c r="BV257" s="759">
        <f t="shared" ref="BV257:CG257" si="2179">+BV114/$D$149</f>
        <v>0</v>
      </c>
      <c r="BW257" s="759">
        <f t="shared" si="2179"/>
        <v>0</v>
      </c>
      <c r="BX257" s="759">
        <f t="shared" si="2179"/>
        <v>0</v>
      </c>
      <c r="BY257" s="759">
        <f t="shared" si="2179"/>
        <v>0</v>
      </c>
      <c r="BZ257" s="759">
        <f t="shared" si="2179"/>
        <v>0</v>
      </c>
      <c r="CA257" s="759">
        <f t="shared" si="2179"/>
        <v>0</v>
      </c>
      <c r="CB257" s="759">
        <f t="shared" si="2179"/>
        <v>0</v>
      </c>
      <c r="CC257" s="759">
        <f t="shared" si="2179"/>
        <v>0</v>
      </c>
      <c r="CD257" s="759">
        <f t="shared" si="2179"/>
        <v>0</v>
      </c>
      <c r="CE257" s="759">
        <f t="shared" si="2179"/>
        <v>0</v>
      </c>
      <c r="CF257" s="759">
        <f t="shared" si="2179"/>
        <v>0</v>
      </c>
      <c r="CG257" s="759">
        <f t="shared" si="2179"/>
        <v>0</v>
      </c>
      <c r="CH257" s="482">
        <f>+SUBTOTAL(9,BV257:CG257)</f>
        <v>0</v>
      </c>
      <c r="CI257" s="772"/>
      <c r="CJ257" s="759">
        <f t="shared" ref="CJ257:CU257" si="2180">+CJ114/$D$149</f>
        <v>0</v>
      </c>
      <c r="CK257" s="759">
        <f t="shared" si="2180"/>
        <v>0</v>
      </c>
      <c r="CL257" s="759">
        <f t="shared" si="2180"/>
        <v>0</v>
      </c>
      <c r="CM257" s="759">
        <f t="shared" si="2180"/>
        <v>0</v>
      </c>
      <c r="CN257" s="759">
        <f t="shared" si="2180"/>
        <v>0</v>
      </c>
      <c r="CO257" s="759">
        <f t="shared" si="2180"/>
        <v>0</v>
      </c>
      <c r="CP257" s="759">
        <f t="shared" si="2180"/>
        <v>0</v>
      </c>
      <c r="CQ257" s="759">
        <f t="shared" si="2180"/>
        <v>0</v>
      </c>
      <c r="CR257" s="759">
        <f t="shared" si="2180"/>
        <v>0</v>
      </c>
      <c r="CS257" s="759">
        <f t="shared" si="2180"/>
        <v>0</v>
      </c>
      <c r="CT257" s="759">
        <f t="shared" si="2180"/>
        <v>0</v>
      </c>
      <c r="CU257" s="759">
        <f t="shared" si="2180"/>
        <v>0</v>
      </c>
      <c r="CV257" s="482">
        <f>+SUBTOTAL(9,CJ257:CU257)</f>
        <v>0</v>
      </c>
      <c r="CW257" s="772"/>
      <c r="CX257" s="759">
        <f t="shared" ref="CX257:DI257" si="2181">+CX114/$D$149</f>
        <v>0</v>
      </c>
      <c r="CY257" s="759">
        <f t="shared" si="2181"/>
        <v>0</v>
      </c>
      <c r="CZ257" s="759">
        <f t="shared" si="2181"/>
        <v>0</v>
      </c>
      <c r="DA257" s="759">
        <f t="shared" si="2181"/>
        <v>0</v>
      </c>
      <c r="DB257" s="759">
        <f t="shared" si="2181"/>
        <v>0</v>
      </c>
      <c r="DC257" s="759">
        <f t="shared" si="2181"/>
        <v>0</v>
      </c>
      <c r="DD257" s="759">
        <f t="shared" si="2181"/>
        <v>0</v>
      </c>
      <c r="DE257" s="759">
        <f t="shared" si="2181"/>
        <v>0</v>
      </c>
      <c r="DF257" s="759">
        <f t="shared" si="2181"/>
        <v>0</v>
      </c>
      <c r="DG257" s="759">
        <f t="shared" si="2181"/>
        <v>0</v>
      </c>
      <c r="DH257" s="759">
        <f t="shared" si="2181"/>
        <v>0</v>
      </c>
      <c r="DI257" s="759">
        <f t="shared" si="2181"/>
        <v>0</v>
      </c>
      <c r="DJ257" s="482">
        <f>+SUBTOTAL(9,CX257:DI257)</f>
        <v>0</v>
      </c>
      <c r="DK257" s="772"/>
      <c r="DL257" s="759">
        <f t="shared" ref="DL257:DW257" si="2182">+DL114/$D$149</f>
        <v>0</v>
      </c>
      <c r="DM257" s="759">
        <f t="shared" si="2182"/>
        <v>0</v>
      </c>
      <c r="DN257" s="759">
        <f t="shared" si="2182"/>
        <v>0</v>
      </c>
      <c r="DO257" s="759">
        <f t="shared" si="2182"/>
        <v>0</v>
      </c>
      <c r="DP257" s="759">
        <f t="shared" si="2182"/>
        <v>0</v>
      </c>
      <c r="DQ257" s="759">
        <f t="shared" si="2182"/>
        <v>0</v>
      </c>
      <c r="DR257" s="759">
        <f t="shared" si="2182"/>
        <v>0</v>
      </c>
      <c r="DS257" s="759">
        <f t="shared" si="2182"/>
        <v>0</v>
      </c>
      <c r="DT257" s="759">
        <f t="shared" si="2182"/>
        <v>0</v>
      </c>
      <c r="DU257" s="759">
        <f t="shared" si="2182"/>
        <v>0</v>
      </c>
      <c r="DV257" s="759">
        <f t="shared" si="2182"/>
        <v>0</v>
      </c>
      <c r="DW257" s="759">
        <f t="shared" si="2182"/>
        <v>0</v>
      </c>
      <c r="DX257" s="482">
        <f>+SUBTOTAL(9,DL257:DW257)</f>
        <v>0</v>
      </c>
      <c r="DY257" s="772"/>
      <c r="DZ257" s="759">
        <f t="shared" ref="DZ257:EK257" si="2183">+DZ114/$D$149</f>
        <v>0</v>
      </c>
      <c r="EA257" s="759">
        <f t="shared" si="2183"/>
        <v>0</v>
      </c>
      <c r="EB257" s="759">
        <f t="shared" si="2183"/>
        <v>0</v>
      </c>
      <c r="EC257" s="759">
        <f t="shared" si="2183"/>
        <v>0</v>
      </c>
      <c r="ED257" s="759">
        <f t="shared" si="2183"/>
        <v>0</v>
      </c>
      <c r="EE257" s="759">
        <f t="shared" si="2183"/>
        <v>0</v>
      </c>
      <c r="EF257" s="759">
        <f t="shared" si="2183"/>
        <v>0</v>
      </c>
      <c r="EG257" s="759">
        <f t="shared" si="2183"/>
        <v>0</v>
      </c>
      <c r="EH257" s="759">
        <f t="shared" si="2183"/>
        <v>0</v>
      </c>
      <c r="EI257" s="759">
        <f t="shared" si="2183"/>
        <v>0</v>
      </c>
      <c r="EJ257" s="759">
        <f t="shared" si="2183"/>
        <v>0</v>
      </c>
      <c r="EK257" s="759">
        <f t="shared" si="2183"/>
        <v>0</v>
      </c>
      <c r="EL257" s="482">
        <f>+SUBTOTAL(9,DZ257:EK257)</f>
        <v>0</v>
      </c>
      <c r="EM257" s="772"/>
      <c r="EN257" s="759">
        <f t="shared" ref="EN257:EY257" si="2184">+EN114/$D$149</f>
        <v>0</v>
      </c>
      <c r="EO257" s="759">
        <f t="shared" si="2184"/>
        <v>0</v>
      </c>
      <c r="EP257" s="759">
        <f t="shared" si="2184"/>
        <v>0</v>
      </c>
      <c r="EQ257" s="759">
        <f t="shared" si="2184"/>
        <v>0</v>
      </c>
      <c r="ER257" s="759">
        <f t="shared" si="2184"/>
        <v>0</v>
      </c>
      <c r="ES257" s="759">
        <f t="shared" si="2184"/>
        <v>0</v>
      </c>
      <c r="ET257" s="759">
        <f t="shared" si="2184"/>
        <v>0</v>
      </c>
      <c r="EU257" s="759">
        <f t="shared" si="2184"/>
        <v>0</v>
      </c>
      <c r="EV257" s="759">
        <f t="shared" si="2184"/>
        <v>0</v>
      </c>
      <c r="EW257" s="759">
        <f t="shared" si="2184"/>
        <v>0</v>
      </c>
      <c r="EX257" s="759">
        <f t="shared" si="2184"/>
        <v>0</v>
      </c>
      <c r="EY257" s="759">
        <f t="shared" si="2184"/>
        <v>0</v>
      </c>
      <c r="EZ257" s="482">
        <f>+SUBTOTAL(9,EN257:EY257)</f>
        <v>0</v>
      </c>
      <c r="FA257" s="772"/>
      <c r="FB257" s="759">
        <f t="shared" ref="FB257:FM257" si="2185">+FB114/$D$149</f>
        <v>0</v>
      </c>
      <c r="FC257" s="759">
        <f t="shared" si="2185"/>
        <v>0</v>
      </c>
      <c r="FD257" s="759">
        <f t="shared" si="2185"/>
        <v>0</v>
      </c>
      <c r="FE257" s="759">
        <f t="shared" si="2185"/>
        <v>0</v>
      </c>
      <c r="FF257" s="759">
        <f t="shared" si="2185"/>
        <v>0</v>
      </c>
      <c r="FG257" s="759">
        <f t="shared" si="2185"/>
        <v>0</v>
      </c>
      <c r="FH257" s="759">
        <f t="shared" si="2185"/>
        <v>0</v>
      </c>
      <c r="FI257" s="759">
        <f t="shared" si="2185"/>
        <v>0</v>
      </c>
      <c r="FJ257" s="759">
        <f t="shared" si="2185"/>
        <v>0</v>
      </c>
      <c r="FK257" s="759">
        <f t="shared" si="2185"/>
        <v>0</v>
      </c>
      <c r="FL257" s="759">
        <f t="shared" si="2185"/>
        <v>0</v>
      </c>
      <c r="FM257" s="759">
        <f t="shared" si="2185"/>
        <v>0</v>
      </c>
      <c r="FN257" s="482">
        <f>+SUBTOTAL(9,FB257:FM257)</f>
        <v>0</v>
      </c>
      <c r="FO257" s="772"/>
      <c r="FP257" s="759">
        <f t="shared" ref="FP257:GA257" si="2186">+FP114/$D$149</f>
        <v>0</v>
      </c>
      <c r="FQ257" s="759">
        <f t="shared" si="2186"/>
        <v>0</v>
      </c>
      <c r="FR257" s="759">
        <f t="shared" si="2186"/>
        <v>0</v>
      </c>
      <c r="FS257" s="759">
        <f t="shared" si="2186"/>
        <v>0</v>
      </c>
      <c r="FT257" s="759">
        <f t="shared" si="2186"/>
        <v>0</v>
      </c>
      <c r="FU257" s="759">
        <f t="shared" si="2186"/>
        <v>0</v>
      </c>
      <c r="FV257" s="759">
        <f t="shared" si="2186"/>
        <v>0</v>
      </c>
      <c r="FW257" s="759">
        <f t="shared" si="2186"/>
        <v>0</v>
      </c>
      <c r="FX257" s="759">
        <f t="shared" si="2186"/>
        <v>0</v>
      </c>
      <c r="FY257" s="759">
        <f t="shared" si="2186"/>
        <v>0</v>
      </c>
      <c r="FZ257" s="759">
        <f t="shared" si="2186"/>
        <v>0</v>
      </c>
      <c r="GA257" s="759">
        <f t="shared" si="2186"/>
        <v>0</v>
      </c>
      <c r="GB257" s="482">
        <f>+SUBTOTAL(9,FP257:GA257)</f>
        <v>0</v>
      </c>
      <c r="GC257" s="772"/>
      <c r="GD257" s="759">
        <f t="shared" ref="GD257:GO257" si="2187">+GD114/$D$149</f>
        <v>0</v>
      </c>
      <c r="GE257" s="759">
        <f t="shared" si="2187"/>
        <v>0</v>
      </c>
      <c r="GF257" s="759">
        <f t="shared" si="2187"/>
        <v>0</v>
      </c>
      <c r="GG257" s="759">
        <f t="shared" si="2187"/>
        <v>0</v>
      </c>
      <c r="GH257" s="759">
        <f t="shared" si="2187"/>
        <v>0</v>
      </c>
      <c r="GI257" s="759">
        <f t="shared" si="2187"/>
        <v>0</v>
      </c>
      <c r="GJ257" s="759">
        <f t="shared" si="2187"/>
        <v>0</v>
      </c>
      <c r="GK257" s="759">
        <f t="shared" si="2187"/>
        <v>0</v>
      </c>
      <c r="GL257" s="759">
        <f t="shared" si="2187"/>
        <v>0</v>
      </c>
      <c r="GM257" s="759">
        <f t="shared" si="2187"/>
        <v>0</v>
      </c>
      <c r="GN257" s="759">
        <f t="shared" si="2187"/>
        <v>0</v>
      </c>
      <c r="GO257" s="759">
        <f t="shared" si="2187"/>
        <v>0</v>
      </c>
      <c r="GP257" s="482">
        <f>+SUBTOTAL(9,GD257:GO257)</f>
        <v>0</v>
      </c>
      <c r="GQ257" s="772"/>
      <c r="GR257" s="759">
        <f t="shared" ref="GR257:HC257" si="2188">+GR114/$D$149</f>
        <v>0</v>
      </c>
      <c r="GS257" s="759">
        <f t="shared" si="2188"/>
        <v>0</v>
      </c>
      <c r="GT257" s="759">
        <f t="shared" si="2188"/>
        <v>0</v>
      </c>
      <c r="GU257" s="759">
        <f t="shared" si="2188"/>
        <v>0</v>
      </c>
      <c r="GV257" s="759">
        <f t="shared" si="2188"/>
        <v>0</v>
      </c>
      <c r="GW257" s="759">
        <f t="shared" si="2188"/>
        <v>0</v>
      </c>
      <c r="GX257" s="759">
        <f t="shared" si="2188"/>
        <v>0</v>
      </c>
      <c r="GY257" s="759">
        <f t="shared" si="2188"/>
        <v>0</v>
      </c>
      <c r="GZ257" s="759">
        <f t="shared" si="2188"/>
        <v>0</v>
      </c>
      <c r="HA257" s="759">
        <f t="shared" si="2188"/>
        <v>0</v>
      </c>
      <c r="HB257" s="759">
        <f t="shared" si="2188"/>
        <v>0</v>
      </c>
      <c r="HC257" s="759">
        <f t="shared" si="2188"/>
        <v>0</v>
      </c>
      <c r="HD257" s="482">
        <f t="shared" si="1920"/>
        <v>0</v>
      </c>
      <c r="HE257" s="772"/>
      <c r="HF257" s="759">
        <f t="shared" ref="HF257:HQ257" si="2189">+HF114/$D$149</f>
        <v>0</v>
      </c>
      <c r="HG257" s="759">
        <f t="shared" si="2189"/>
        <v>0</v>
      </c>
      <c r="HH257" s="759">
        <f t="shared" si="2189"/>
        <v>0</v>
      </c>
      <c r="HI257" s="759">
        <f t="shared" si="2189"/>
        <v>0</v>
      </c>
      <c r="HJ257" s="759">
        <f t="shared" si="2189"/>
        <v>0</v>
      </c>
      <c r="HK257" s="759">
        <f t="shared" si="2189"/>
        <v>0</v>
      </c>
      <c r="HL257" s="759">
        <f t="shared" si="2189"/>
        <v>0</v>
      </c>
      <c r="HM257" s="759">
        <f t="shared" si="2189"/>
        <v>0</v>
      </c>
      <c r="HN257" s="759">
        <f t="shared" si="2189"/>
        <v>0</v>
      </c>
      <c r="HO257" s="759">
        <f t="shared" si="2189"/>
        <v>0</v>
      </c>
      <c r="HP257" s="759">
        <f t="shared" si="2189"/>
        <v>0</v>
      </c>
      <c r="HQ257" s="759">
        <f t="shared" si="2189"/>
        <v>0</v>
      </c>
      <c r="HR257" s="482">
        <f>+SUBTOTAL(9,HF257:HQ257)</f>
        <v>0</v>
      </c>
      <c r="HS257" s="772"/>
      <c r="HT257" s="759">
        <f t="shared" ref="HT257:IE257" si="2190">+HT114/$D$149</f>
        <v>0</v>
      </c>
      <c r="HU257" s="759">
        <f t="shared" si="2190"/>
        <v>0</v>
      </c>
      <c r="HV257" s="759">
        <f t="shared" si="2190"/>
        <v>0</v>
      </c>
      <c r="HW257" s="759">
        <f t="shared" si="2190"/>
        <v>0</v>
      </c>
      <c r="HX257" s="759">
        <f t="shared" si="2190"/>
        <v>0</v>
      </c>
      <c r="HY257" s="759">
        <f t="shared" si="2190"/>
        <v>0</v>
      </c>
      <c r="HZ257" s="759">
        <f t="shared" si="2190"/>
        <v>0</v>
      </c>
      <c r="IA257" s="759">
        <f t="shared" si="2190"/>
        <v>0</v>
      </c>
      <c r="IB257" s="759">
        <f t="shared" si="2190"/>
        <v>0</v>
      </c>
      <c r="IC257" s="759">
        <f t="shared" si="2190"/>
        <v>0</v>
      </c>
      <c r="ID257" s="759">
        <f t="shared" si="2190"/>
        <v>0</v>
      </c>
      <c r="IE257" s="759">
        <f t="shared" si="2190"/>
        <v>0</v>
      </c>
      <c r="IF257" s="482">
        <f>+SUBTOTAL(9,HT257:IE257)</f>
        <v>0</v>
      </c>
      <c r="IG257" s="772"/>
      <c r="IH257" s="759">
        <f t="shared" ref="IH257:IS257" si="2191">+IH114/$D$149</f>
        <v>0</v>
      </c>
      <c r="II257" s="759">
        <f t="shared" si="2191"/>
        <v>0</v>
      </c>
      <c r="IJ257" s="759">
        <f t="shared" si="2191"/>
        <v>0</v>
      </c>
      <c r="IK257" s="759">
        <f t="shared" si="2191"/>
        <v>0</v>
      </c>
      <c r="IL257" s="759">
        <f t="shared" si="2191"/>
        <v>0</v>
      </c>
      <c r="IM257" s="759">
        <f t="shared" si="2191"/>
        <v>0</v>
      </c>
      <c r="IN257" s="759">
        <f t="shared" si="2191"/>
        <v>0</v>
      </c>
      <c r="IO257" s="759">
        <f t="shared" si="2191"/>
        <v>0</v>
      </c>
      <c r="IP257" s="759">
        <f t="shared" si="2191"/>
        <v>0</v>
      </c>
      <c r="IQ257" s="759">
        <f t="shared" si="2191"/>
        <v>0</v>
      </c>
      <c r="IR257" s="759">
        <f t="shared" si="2191"/>
        <v>0</v>
      </c>
      <c r="IS257" s="759">
        <f t="shared" si="2191"/>
        <v>0</v>
      </c>
      <c r="IT257" s="482">
        <f>+SUBTOTAL(9,IH257:IS257)</f>
        <v>0</v>
      </c>
      <c r="IU257" s="772"/>
      <c r="IV257" s="759">
        <f t="shared" ref="IV257:JG257" si="2192">+IV114/$D$149</f>
        <v>0</v>
      </c>
      <c r="IW257" s="759">
        <f t="shared" si="2192"/>
        <v>0</v>
      </c>
      <c r="IX257" s="759">
        <f t="shared" si="2192"/>
        <v>0</v>
      </c>
      <c r="IY257" s="759">
        <f t="shared" si="2192"/>
        <v>0</v>
      </c>
      <c r="IZ257" s="759">
        <f t="shared" si="2192"/>
        <v>0</v>
      </c>
      <c r="JA257" s="759">
        <f t="shared" si="2192"/>
        <v>0</v>
      </c>
      <c r="JB257" s="759">
        <f t="shared" si="2192"/>
        <v>0</v>
      </c>
      <c r="JC257" s="759">
        <f t="shared" si="2192"/>
        <v>0</v>
      </c>
      <c r="JD257" s="759">
        <f t="shared" si="2192"/>
        <v>0</v>
      </c>
      <c r="JE257" s="759">
        <f t="shared" si="2192"/>
        <v>0</v>
      </c>
      <c r="JF257" s="759">
        <f t="shared" si="2192"/>
        <v>0</v>
      </c>
      <c r="JG257" s="759">
        <f t="shared" si="2192"/>
        <v>0</v>
      </c>
      <c r="JH257" s="482">
        <f>+SUBTOTAL(9,IV257:JG257)</f>
        <v>0</v>
      </c>
      <c r="JI257" s="772"/>
      <c r="JJ257" s="759">
        <f t="shared" ref="JJ257:JU257" si="2193">+JJ114/$D$149</f>
        <v>0</v>
      </c>
      <c r="JK257" s="759">
        <f t="shared" si="2193"/>
        <v>0</v>
      </c>
      <c r="JL257" s="759">
        <f t="shared" si="2193"/>
        <v>0</v>
      </c>
      <c r="JM257" s="759">
        <f t="shared" si="2193"/>
        <v>0</v>
      </c>
      <c r="JN257" s="759">
        <f t="shared" si="2193"/>
        <v>0</v>
      </c>
      <c r="JO257" s="759">
        <f t="shared" si="2193"/>
        <v>0</v>
      </c>
      <c r="JP257" s="759">
        <f t="shared" si="2193"/>
        <v>0</v>
      </c>
      <c r="JQ257" s="759">
        <f t="shared" si="2193"/>
        <v>0</v>
      </c>
      <c r="JR257" s="759">
        <f t="shared" si="2193"/>
        <v>0</v>
      </c>
      <c r="JS257" s="759">
        <f t="shared" si="2193"/>
        <v>0</v>
      </c>
      <c r="JT257" s="759">
        <f t="shared" si="2193"/>
        <v>0</v>
      </c>
      <c r="JU257" s="759">
        <f t="shared" si="2193"/>
        <v>0</v>
      </c>
      <c r="JV257" s="482">
        <f>+SUBTOTAL(9,JJ257:JU257)</f>
        <v>0</v>
      </c>
      <c r="JW257" s="772"/>
      <c r="JX257" s="759">
        <f t="shared" ref="JX257:KI257" si="2194">+JX114/$D$149</f>
        <v>0</v>
      </c>
      <c r="JY257" s="759">
        <f t="shared" si="2194"/>
        <v>0</v>
      </c>
      <c r="JZ257" s="759">
        <f t="shared" si="2194"/>
        <v>0</v>
      </c>
      <c r="KA257" s="759">
        <f t="shared" si="2194"/>
        <v>0</v>
      </c>
      <c r="KB257" s="759">
        <f t="shared" si="2194"/>
        <v>0</v>
      </c>
      <c r="KC257" s="759">
        <f t="shared" si="2194"/>
        <v>0</v>
      </c>
      <c r="KD257" s="759">
        <f t="shared" si="2194"/>
        <v>0</v>
      </c>
      <c r="KE257" s="759">
        <f t="shared" si="2194"/>
        <v>0</v>
      </c>
      <c r="KF257" s="759">
        <f t="shared" si="2194"/>
        <v>0</v>
      </c>
      <c r="KG257" s="759">
        <f t="shared" si="2194"/>
        <v>0</v>
      </c>
      <c r="KH257" s="759">
        <f t="shared" si="2194"/>
        <v>0</v>
      </c>
      <c r="KI257" s="759">
        <f t="shared" si="2194"/>
        <v>0</v>
      </c>
      <c r="KJ257" s="482">
        <f>+SUBTOTAL(9,JX257:KI257)</f>
        <v>0</v>
      </c>
      <c r="KK257" s="772"/>
      <c r="KL257" s="759">
        <f t="shared" ref="KL257:KW257" si="2195">+KL114/$D$149</f>
        <v>0</v>
      </c>
      <c r="KM257" s="759">
        <f t="shared" si="2195"/>
        <v>0</v>
      </c>
      <c r="KN257" s="759">
        <f t="shared" si="2195"/>
        <v>0</v>
      </c>
      <c r="KO257" s="759">
        <f t="shared" si="2195"/>
        <v>0</v>
      </c>
      <c r="KP257" s="759">
        <f t="shared" si="2195"/>
        <v>0</v>
      </c>
      <c r="KQ257" s="759">
        <f t="shared" si="2195"/>
        <v>0</v>
      </c>
      <c r="KR257" s="759">
        <f t="shared" si="2195"/>
        <v>0</v>
      </c>
      <c r="KS257" s="759">
        <f t="shared" si="2195"/>
        <v>0</v>
      </c>
      <c r="KT257" s="759">
        <f t="shared" si="2195"/>
        <v>0</v>
      </c>
      <c r="KU257" s="759">
        <f t="shared" si="2195"/>
        <v>0</v>
      </c>
      <c r="KV257" s="759">
        <f t="shared" si="2195"/>
        <v>0</v>
      </c>
      <c r="KW257" s="759">
        <f t="shared" si="2195"/>
        <v>0</v>
      </c>
      <c r="KX257" s="482">
        <f>+SUBTOTAL(9,KL257:KW257)</f>
        <v>0</v>
      </c>
      <c r="KY257" s="772"/>
      <c r="KZ257" s="759">
        <f t="shared" ref="KZ257:LK257" si="2196">+KZ114/$D$149</f>
        <v>0</v>
      </c>
      <c r="LA257" s="759">
        <f t="shared" si="2196"/>
        <v>0</v>
      </c>
      <c r="LB257" s="759">
        <f t="shared" si="2196"/>
        <v>0</v>
      </c>
      <c r="LC257" s="759">
        <f t="shared" si="2196"/>
        <v>0</v>
      </c>
      <c r="LD257" s="759">
        <f t="shared" si="2196"/>
        <v>0</v>
      </c>
      <c r="LE257" s="759">
        <f t="shared" si="2196"/>
        <v>0</v>
      </c>
      <c r="LF257" s="759">
        <f t="shared" si="2196"/>
        <v>0</v>
      </c>
      <c r="LG257" s="759">
        <f t="shared" si="2196"/>
        <v>0</v>
      </c>
      <c r="LH257" s="759">
        <f t="shared" si="2196"/>
        <v>0</v>
      </c>
      <c r="LI257" s="759">
        <f t="shared" si="2196"/>
        <v>0</v>
      </c>
      <c r="LJ257" s="759">
        <f t="shared" si="2196"/>
        <v>0</v>
      </c>
      <c r="LK257" s="759">
        <f t="shared" si="2196"/>
        <v>0</v>
      </c>
      <c r="LL257" s="482">
        <f>+SUBTOTAL(9,KZ257:LK257)</f>
        <v>0</v>
      </c>
      <c r="LM257" s="772"/>
      <c r="LN257" s="759">
        <v>0</v>
      </c>
      <c r="LO257" s="764">
        <v>0</v>
      </c>
      <c r="LP257" s="763">
        <v>0</v>
      </c>
      <c r="LQ257" s="763">
        <v>0</v>
      </c>
      <c r="LR257" s="763">
        <v>0</v>
      </c>
      <c r="LS257" s="763">
        <v>0</v>
      </c>
      <c r="LT257" s="763">
        <v>0</v>
      </c>
      <c r="LU257" s="763">
        <v>0</v>
      </c>
      <c r="LV257" s="763">
        <v>0</v>
      </c>
      <c r="LW257" s="763">
        <v>0</v>
      </c>
      <c r="LX257" s="763">
        <v>0</v>
      </c>
      <c r="LY257" s="763">
        <v>0</v>
      </c>
      <c r="LZ257" s="482">
        <f>+SUBTOTAL(9,LN257:LY257)</f>
        <v>0</v>
      </c>
      <c r="MA257" s="772"/>
      <c r="MB257" s="765">
        <f t="shared" si="2126"/>
        <v>0</v>
      </c>
      <c r="MC257" s="765">
        <f t="shared" si="2126"/>
        <v>0</v>
      </c>
      <c r="MD257" s="765">
        <f t="shared" si="2126"/>
        <v>0</v>
      </c>
      <c r="ME257" s="765">
        <f t="shared" si="2126"/>
        <v>0</v>
      </c>
      <c r="MF257" s="765">
        <f t="shared" si="2126"/>
        <v>0</v>
      </c>
      <c r="MG257" s="765">
        <f t="shared" si="2126"/>
        <v>0</v>
      </c>
      <c r="MH257" s="765">
        <f t="shared" si="2126"/>
        <v>0</v>
      </c>
      <c r="MI257" s="765">
        <f t="shared" si="2126"/>
        <v>0</v>
      </c>
      <c r="MJ257" s="765">
        <f t="shared" si="2126"/>
        <v>0</v>
      </c>
      <c r="MK257" s="765">
        <f t="shared" si="2126"/>
        <v>0</v>
      </c>
      <c r="ML257" s="765">
        <f t="shared" si="2126"/>
        <v>0</v>
      </c>
      <c r="MM257" s="765">
        <f t="shared" si="2126"/>
        <v>0</v>
      </c>
      <c r="MN257" s="765">
        <f t="shared" si="2127"/>
        <v>0</v>
      </c>
    </row>
    <row r="258" spans="1:352" x14ac:dyDescent="0.25">
      <c r="A258" s="792"/>
      <c r="B258" s="255" t="s">
        <v>144</v>
      </c>
      <c r="C258" s="422"/>
      <c r="D258" s="759">
        <f t="shared" ref="D258:O258" si="2197">+D115/$D$149</f>
        <v>0</v>
      </c>
      <c r="E258" s="759">
        <f t="shared" si="2197"/>
        <v>0</v>
      </c>
      <c r="F258" s="759">
        <f t="shared" si="2197"/>
        <v>0</v>
      </c>
      <c r="G258" s="759">
        <f t="shared" si="2197"/>
        <v>0</v>
      </c>
      <c r="H258" s="759">
        <f t="shared" si="2197"/>
        <v>0</v>
      </c>
      <c r="I258" s="759">
        <f t="shared" si="2197"/>
        <v>0</v>
      </c>
      <c r="J258" s="759">
        <f t="shared" si="2197"/>
        <v>0</v>
      </c>
      <c r="K258" s="759">
        <f t="shared" si="2197"/>
        <v>0</v>
      </c>
      <c r="L258" s="759">
        <f t="shared" si="2197"/>
        <v>0</v>
      </c>
      <c r="M258" s="759">
        <f t="shared" si="2197"/>
        <v>0</v>
      </c>
      <c r="N258" s="759">
        <f t="shared" si="2197"/>
        <v>0</v>
      </c>
      <c r="O258" s="759">
        <f t="shared" si="2197"/>
        <v>0</v>
      </c>
      <c r="P258" s="482">
        <f>+SUBTOTAL(9,D258:O258)</f>
        <v>0</v>
      </c>
      <c r="Q258" s="772"/>
      <c r="R258" s="759">
        <f t="shared" ref="R258:AC258" si="2198">+R115/$D$149</f>
        <v>0</v>
      </c>
      <c r="S258" s="759">
        <f t="shared" si="2198"/>
        <v>0</v>
      </c>
      <c r="T258" s="759">
        <f t="shared" si="2198"/>
        <v>0</v>
      </c>
      <c r="U258" s="759">
        <f t="shared" si="2198"/>
        <v>0</v>
      </c>
      <c r="V258" s="759">
        <f t="shared" si="2198"/>
        <v>0</v>
      </c>
      <c r="W258" s="759">
        <f t="shared" si="2198"/>
        <v>0</v>
      </c>
      <c r="X258" s="759">
        <f t="shared" si="2198"/>
        <v>0</v>
      </c>
      <c r="Y258" s="759">
        <f t="shared" si="2198"/>
        <v>0</v>
      </c>
      <c r="Z258" s="759">
        <f t="shared" si="2198"/>
        <v>0</v>
      </c>
      <c r="AA258" s="759">
        <f t="shared" si="2198"/>
        <v>0</v>
      </c>
      <c r="AB258" s="759">
        <f t="shared" si="2198"/>
        <v>0</v>
      </c>
      <c r="AC258" s="759">
        <f t="shared" si="2198"/>
        <v>0</v>
      </c>
      <c r="AD258" s="482">
        <f>+SUBTOTAL(9,R258:AC258)</f>
        <v>0</v>
      </c>
      <c r="AE258" s="772"/>
      <c r="AF258" s="759">
        <f t="shared" ref="AF258:AQ258" si="2199">+AF115/$D$149</f>
        <v>0</v>
      </c>
      <c r="AG258" s="759">
        <f t="shared" si="2199"/>
        <v>0</v>
      </c>
      <c r="AH258" s="759">
        <f t="shared" si="2199"/>
        <v>0</v>
      </c>
      <c r="AI258" s="759">
        <f t="shared" si="2199"/>
        <v>0</v>
      </c>
      <c r="AJ258" s="759">
        <f t="shared" si="2199"/>
        <v>0</v>
      </c>
      <c r="AK258" s="759">
        <f t="shared" si="2199"/>
        <v>0</v>
      </c>
      <c r="AL258" s="759">
        <f t="shared" si="2199"/>
        <v>0</v>
      </c>
      <c r="AM258" s="759">
        <f t="shared" si="2199"/>
        <v>0</v>
      </c>
      <c r="AN258" s="759">
        <f t="shared" si="2199"/>
        <v>0</v>
      </c>
      <c r="AO258" s="759">
        <f t="shared" si="2199"/>
        <v>0</v>
      </c>
      <c r="AP258" s="759">
        <f t="shared" si="2199"/>
        <v>0</v>
      </c>
      <c r="AQ258" s="759">
        <f t="shared" si="2199"/>
        <v>0</v>
      </c>
      <c r="AR258" s="482">
        <f>+SUBTOTAL(9,AF258:AQ258)</f>
        <v>0</v>
      </c>
      <c r="AS258" s="761"/>
      <c r="AT258" s="759">
        <f t="shared" ref="AT258:BE258" si="2200">+AT115/$D$149</f>
        <v>0</v>
      </c>
      <c r="AU258" s="759">
        <f t="shared" si="2200"/>
        <v>0</v>
      </c>
      <c r="AV258" s="759">
        <f t="shared" si="2200"/>
        <v>0</v>
      </c>
      <c r="AW258" s="759">
        <f t="shared" si="2200"/>
        <v>0</v>
      </c>
      <c r="AX258" s="759">
        <f t="shared" si="2200"/>
        <v>0</v>
      </c>
      <c r="AY258" s="759">
        <f t="shared" si="2200"/>
        <v>0</v>
      </c>
      <c r="AZ258" s="759">
        <f t="shared" si="2200"/>
        <v>0</v>
      </c>
      <c r="BA258" s="759">
        <f t="shared" si="2200"/>
        <v>0</v>
      </c>
      <c r="BB258" s="759">
        <f t="shared" si="2200"/>
        <v>0</v>
      </c>
      <c r="BC258" s="759">
        <f t="shared" si="2200"/>
        <v>0</v>
      </c>
      <c r="BD258" s="759">
        <f t="shared" si="2200"/>
        <v>0</v>
      </c>
      <c r="BE258" s="759">
        <f t="shared" si="2200"/>
        <v>0</v>
      </c>
      <c r="BF258" s="482">
        <f>+SUBTOTAL(9,AT258:BE258)</f>
        <v>0</v>
      </c>
      <c r="BG258" s="474"/>
      <c r="BH258" s="759">
        <f t="shared" ref="BH258:BS258" si="2201">+BH115/$D$149</f>
        <v>0</v>
      </c>
      <c r="BI258" s="759">
        <f t="shared" si="2201"/>
        <v>0</v>
      </c>
      <c r="BJ258" s="759">
        <f t="shared" si="2201"/>
        <v>0</v>
      </c>
      <c r="BK258" s="759">
        <f t="shared" si="2201"/>
        <v>0</v>
      </c>
      <c r="BL258" s="759">
        <f t="shared" si="2201"/>
        <v>0</v>
      </c>
      <c r="BM258" s="759">
        <f t="shared" si="2201"/>
        <v>0</v>
      </c>
      <c r="BN258" s="759">
        <f t="shared" si="2201"/>
        <v>0</v>
      </c>
      <c r="BO258" s="759">
        <f t="shared" si="2201"/>
        <v>0</v>
      </c>
      <c r="BP258" s="759">
        <f t="shared" si="2201"/>
        <v>0</v>
      </c>
      <c r="BQ258" s="759">
        <f t="shared" si="2201"/>
        <v>0</v>
      </c>
      <c r="BR258" s="759">
        <f t="shared" si="2201"/>
        <v>0</v>
      </c>
      <c r="BS258" s="759">
        <f t="shared" si="2201"/>
        <v>0</v>
      </c>
      <c r="BT258" s="482">
        <f>+SUBTOTAL(9,BH258:BS258)</f>
        <v>0</v>
      </c>
      <c r="BU258" s="761"/>
      <c r="BV258" s="759">
        <f t="shared" ref="BV258:CG258" si="2202">+BV115/$D$149</f>
        <v>0</v>
      </c>
      <c r="BW258" s="759">
        <f t="shared" si="2202"/>
        <v>0</v>
      </c>
      <c r="BX258" s="759">
        <f t="shared" si="2202"/>
        <v>0</v>
      </c>
      <c r="BY258" s="759">
        <f t="shared" si="2202"/>
        <v>0</v>
      </c>
      <c r="BZ258" s="759">
        <f t="shared" si="2202"/>
        <v>0</v>
      </c>
      <c r="CA258" s="759">
        <f t="shared" si="2202"/>
        <v>0</v>
      </c>
      <c r="CB258" s="759">
        <f t="shared" si="2202"/>
        <v>0</v>
      </c>
      <c r="CC258" s="759">
        <f t="shared" si="2202"/>
        <v>0</v>
      </c>
      <c r="CD258" s="759">
        <f t="shared" si="2202"/>
        <v>0</v>
      </c>
      <c r="CE258" s="759">
        <f t="shared" si="2202"/>
        <v>0</v>
      </c>
      <c r="CF258" s="759">
        <f t="shared" si="2202"/>
        <v>0</v>
      </c>
      <c r="CG258" s="759">
        <f t="shared" si="2202"/>
        <v>0</v>
      </c>
      <c r="CH258" s="482">
        <f>+SUBTOTAL(9,BV258:CG258)</f>
        <v>0</v>
      </c>
      <c r="CI258" s="772"/>
      <c r="CJ258" s="759">
        <f t="shared" ref="CJ258:CU258" si="2203">+CJ115/$D$149</f>
        <v>0</v>
      </c>
      <c r="CK258" s="759">
        <f t="shared" si="2203"/>
        <v>0</v>
      </c>
      <c r="CL258" s="759">
        <f t="shared" si="2203"/>
        <v>0</v>
      </c>
      <c r="CM258" s="759">
        <f t="shared" si="2203"/>
        <v>0</v>
      </c>
      <c r="CN258" s="759">
        <f t="shared" si="2203"/>
        <v>0</v>
      </c>
      <c r="CO258" s="759">
        <f t="shared" si="2203"/>
        <v>0</v>
      </c>
      <c r="CP258" s="759">
        <f t="shared" si="2203"/>
        <v>0</v>
      </c>
      <c r="CQ258" s="759">
        <f t="shared" si="2203"/>
        <v>0</v>
      </c>
      <c r="CR258" s="759">
        <f t="shared" si="2203"/>
        <v>0</v>
      </c>
      <c r="CS258" s="759">
        <f t="shared" si="2203"/>
        <v>0</v>
      </c>
      <c r="CT258" s="759">
        <f t="shared" si="2203"/>
        <v>0</v>
      </c>
      <c r="CU258" s="759">
        <f t="shared" si="2203"/>
        <v>0</v>
      </c>
      <c r="CV258" s="482">
        <f>+SUBTOTAL(9,CJ258:CU258)</f>
        <v>0</v>
      </c>
      <c r="CW258" s="772"/>
      <c r="CX258" s="759">
        <f t="shared" ref="CX258:DI258" si="2204">+CX115/$D$149</f>
        <v>0</v>
      </c>
      <c r="CY258" s="759">
        <f t="shared" si="2204"/>
        <v>0</v>
      </c>
      <c r="CZ258" s="759">
        <f t="shared" si="2204"/>
        <v>0</v>
      </c>
      <c r="DA258" s="759">
        <f t="shared" si="2204"/>
        <v>0</v>
      </c>
      <c r="DB258" s="759">
        <f t="shared" si="2204"/>
        <v>0</v>
      </c>
      <c r="DC258" s="759">
        <f t="shared" si="2204"/>
        <v>0</v>
      </c>
      <c r="DD258" s="759">
        <f t="shared" si="2204"/>
        <v>0</v>
      </c>
      <c r="DE258" s="759">
        <f t="shared" si="2204"/>
        <v>0</v>
      </c>
      <c r="DF258" s="759">
        <f t="shared" si="2204"/>
        <v>0</v>
      </c>
      <c r="DG258" s="759">
        <f t="shared" si="2204"/>
        <v>0</v>
      </c>
      <c r="DH258" s="759">
        <f t="shared" si="2204"/>
        <v>0</v>
      </c>
      <c r="DI258" s="759">
        <f t="shared" si="2204"/>
        <v>0</v>
      </c>
      <c r="DJ258" s="482">
        <f>+SUBTOTAL(9,CX258:DI258)</f>
        <v>0</v>
      </c>
      <c r="DK258" s="772"/>
      <c r="DL258" s="759">
        <f t="shared" ref="DL258:DW258" si="2205">+DL115/$D$149</f>
        <v>0</v>
      </c>
      <c r="DM258" s="759">
        <f t="shared" si="2205"/>
        <v>0</v>
      </c>
      <c r="DN258" s="759">
        <f t="shared" si="2205"/>
        <v>0</v>
      </c>
      <c r="DO258" s="759">
        <f t="shared" si="2205"/>
        <v>0</v>
      </c>
      <c r="DP258" s="759">
        <f t="shared" si="2205"/>
        <v>0</v>
      </c>
      <c r="DQ258" s="759">
        <f t="shared" si="2205"/>
        <v>0</v>
      </c>
      <c r="DR258" s="759">
        <f t="shared" si="2205"/>
        <v>0</v>
      </c>
      <c r="DS258" s="759">
        <f t="shared" si="2205"/>
        <v>0</v>
      </c>
      <c r="DT258" s="759">
        <f t="shared" si="2205"/>
        <v>0</v>
      </c>
      <c r="DU258" s="759">
        <f t="shared" si="2205"/>
        <v>0</v>
      </c>
      <c r="DV258" s="759">
        <f t="shared" si="2205"/>
        <v>0</v>
      </c>
      <c r="DW258" s="759">
        <f t="shared" si="2205"/>
        <v>0</v>
      </c>
      <c r="DX258" s="482">
        <f>+SUBTOTAL(9,DL258:DW258)</f>
        <v>0</v>
      </c>
      <c r="DY258" s="772"/>
      <c r="DZ258" s="759">
        <f t="shared" ref="DZ258:EK258" si="2206">+DZ115/$D$149</f>
        <v>0</v>
      </c>
      <c r="EA258" s="759">
        <f t="shared" si="2206"/>
        <v>0</v>
      </c>
      <c r="EB258" s="759">
        <f t="shared" si="2206"/>
        <v>0</v>
      </c>
      <c r="EC258" s="759">
        <f t="shared" si="2206"/>
        <v>0</v>
      </c>
      <c r="ED258" s="759">
        <f t="shared" si="2206"/>
        <v>0</v>
      </c>
      <c r="EE258" s="759">
        <f t="shared" si="2206"/>
        <v>0</v>
      </c>
      <c r="EF258" s="759">
        <f t="shared" si="2206"/>
        <v>0</v>
      </c>
      <c r="EG258" s="759">
        <f t="shared" si="2206"/>
        <v>0</v>
      </c>
      <c r="EH258" s="759">
        <f t="shared" si="2206"/>
        <v>0</v>
      </c>
      <c r="EI258" s="759">
        <f t="shared" si="2206"/>
        <v>0</v>
      </c>
      <c r="EJ258" s="759">
        <f t="shared" si="2206"/>
        <v>0</v>
      </c>
      <c r="EK258" s="759">
        <f t="shared" si="2206"/>
        <v>0</v>
      </c>
      <c r="EL258" s="482">
        <f>+SUBTOTAL(9,DZ258:EK258)</f>
        <v>0</v>
      </c>
      <c r="EM258" s="772"/>
      <c r="EN258" s="759">
        <f t="shared" ref="EN258:EY258" si="2207">+EN115/$D$149</f>
        <v>0</v>
      </c>
      <c r="EO258" s="759">
        <f t="shared" si="2207"/>
        <v>0</v>
      </c>
      <c r="EP258" s="759">
        <f t="shared" si="2207"/>
        <v>0</v>
      </c>
      <c r="EQ258" s="759">
        <f t="shared" si="2207"/>
        <v>0</v>
      </c>
      <c r="ER258" s="759">
        <f t="shared" si="2207"/>
        <v>0</v>
      </c>
      <c r="ES258" s="759">
        <f t="shared" si="2207"/>
        <v>0</v>
      </c>
      <c r="ET258" s="759">
        <f t="shared" si="2207"/>
        <v>0</v>
      </c>
      <c r="EU258" s="759">
        <f t="shared" si="2207"/>
        <v>0</v>
      </c>
      <c r="EV258" s="759">
        <f t="shared" si="2207"/>
        <v>0</v>
      </c>
      <c r="EW258" s="759">
        <f t="shared" si="2207"/>
        <v>0</v>
      </c>
      <c r="EX258" s="759">
        <f t="shared" si="2207"/>
        <v>0</v>
      </c>
      <c r="EY258" s="759">
        <f t="shared" si="2207"/>
        <v>0</v>
      </c>
      <c r="EZ258" s="482">
        <f>+SUBTOTAL(9,EN258:EY258)</f>
        <v>0</v>
      </c>
      <c r="FA258" s="772"/>
      <c r="FB258" s="759">
        <f t="shared" ref="FB258:FM258" si="2208">+FB115/$D$149</f>
        <v>0</v>
      </c>
      <c r="FC258" s="759">
        <f t="shared" si="2208"/>
        <v>0</v>
      </c>
      <c r="FD258" s="759">
        <f t="shared" si="2208"/>
        <v>0</v>
      </c>
      <c r="FE258" s="759">
        <f t="shared" si="2208"/>
        <v>0</v>
      </c>
      <c r="FF258" s="759">
        <f t="shared" si="2208"/>
        <v>0</v>
      </c>
      <c r="FG258" s="759">
        <f t="shared" si="2208"/>
        <v>0</v>
      </c>
      <c r="FH258" s="759">
        <f t="shared" si="2208"/>
        <v>0</v>
      </c>
      <c r="FI258" s="759">
        <f t="shared" si="2208"/>
        <v>0</v>
      </c>
      <c r="FJ258" s="759">
        <f t="shared" si="2208"/>
        <v>0</v>
      </c>
      <c r="FK258" s="759">
        <f t="shared" si="2208"/>
        <v>0</v>
      </c>
      <c r="FL258" s="759">
        <f t="shared" si="2208"/>
        <v>0</v>
      </c>
      <c r="FM258" s="759">
        <f t="shared" si="2208"/>
        <v>0</v>
      </c>
      <c r="FN258" s="482">
        <f>+SUBTOTAL(9,FB258:FM258)</f>
        <v>0</v>
      </c>
      <c r="FO258" s="772"/>
      <c r="FP258" s="759">
        <f t="shared" ref="FP258:GA258" si="2209">+FP115/$D$149</f>
        <v>0</v>
      </c>
      <c r="FQ258" s="759">
        <f t="shared" si="2209"/>
        <v>0</v>
      </c>
      <c r="FR258" s="759">
        <f t="shared" si="2209"/>
        <v>0</v>
      </c>
      <c r="FS258" s="759">
        <f t="shared" si="2209"/>
        <v>0</v>
      </c>
      <c r="FT258" s="759">
        <f t="shared" si="2209"/>
        <v>0</v>
      </c>
      <c r="FU258" s="759">
        <f t="shared" si="2209"/>
        <v>0</v>
      </c>
      <c r="FV258" s="759">
        <f t="shared" si="2209"/>
        <v>0</v>
      </c>
      <c r="FW258" s="759">
        <f t="shared" si="2209"/>
        <v>0</v>
      </c>
      <c r="FX258" s="759">
        <f t="shared" si="2209"/>
        <v>0</v>
      </c>
      <c r="FY258" s="759">
        <f t="shared" si="2209"/>
        <v>0</v>
      </c>
      <c r="FZ258" s="759">
        <f t="shared" si="2209"/>
        <v>0</v>
      </c>
      <c r="GA258" s="759">
        <f t="shared" si="2209"/>
        <v>0</v>
      </c>
      <c r="GB258" s="482">
        <f>+SUBTOTAL(9,FP258:GA258)</f>
        <v>0</v>
      </c>
      <c r="GC258" s="772"/>
      <c r="GD258" s="759">
        <f t="shared" ref="GD258:GO258" si="2210">+GD115/$D$149</f>
        <v>0</v>
      </c>
      <c r="GE258" s="759">
        <f t="shared" si="2210"/>
        <v>0</v>
      </c>
      <c r="GF258" s="759">
        <f t="shared" si="2210"/>
        <v>0</v>
      </c>
      <c r="GG258" s="759">
        <f t="shared" si="2210"/>
        <v>0</v>
      </c>
      <c r="GH258" s="759">
        <f t="shared" si="2210"/>
        <v>0</v>
      </c>
      <c r="GI258" s="759">
        <f t="shared" si="2210"/>
        <v>0</v>
      </c>
      <c r="GJ258" s="759">
        <f t="shared" si="2210"/>
        <v>0</v>
      </c>
      <c r="GK258" s="759">
        <f t="shared" si="2210"/>
        <v>0</v>
      </c>
      <c r="GL258" s="759">
        <f t="shared" si="2210"/>
        <v>0</v>
      </c>
      <c r="GM258" s="759">
        <f t="shared" si="2210"/>
        <v>0</v>
      </c>
      <c r="GN258" s="759">
        <f t="shared" si="2210"/>
        <v>0</v>
      </c>
      <c r="GO258" s="759">
        <f t="shared" si="2210"/>
        <v>0</v>
      </c>
      <c r="GP258" s="482">
        <f>+SUBTOTAL(9,GD258:GO258)</f>
        <v>0</v>
      </c>
      <c r="GQ258" s="772"/>
      <c r="GR258" s="759">
        <f t="shared" ref="GR258:HC258" si="2211">+GR115/$D$149</f>
        <v>0</v>
      </c>
      <c r="GS258" s="759">
        <f t="shared" si="2211"/>
        <v>0</v>
      </c>
      <c r="GT258" s="759">
        <f t="shared" si="2211"/>
        <v>0</v>
      </c>
      <c r="GU258" s="759">
        <f t="shared" si="2211"/>
        <v>0</v>
      </c>
      <c r="GV258" s="759">
        <f t="shared" si="2211"/>
        <v>0</v>
      </c>
      <c r="GW258" s="759">
        <f t="shared" si="2211"/>
        <v>0</v>
      </c>
      <c r="GX258" s="759">
        <f t="shared" si="2211"/>
        <v>0</v>
      </c>
      <c r="GY258" s="759">
        <f t="shared" si="2211"/>
        <v>0</v>
      </c>
      <c r="GZ258" s="759">
        <f t="shared" si="2211"/>
        <v>0</v>
      </c>
      <c r="HA258" s="759">
        <f t="shared" si="2211"/>
        <v>0</v>
      </c>
      <c r="HB258" s="759">
        <f t="shared" si="2211"/>
        <v>0</v>
      </c>
      <c r="HC258" s="759">
        <f t="shared" si="2211"/>
        <v>0</v>
      </c>
      <c r="HD258" s="482">
        <f t="shared" si="1920"/>
        <v>0</v>
      </c>
      <c r="HE258" s="772"/>
      <c r="HF258" s="759">
        <f t="shared" ref="HF258:HQ258" si="2212">+HF115/$D$149</f>
        <v>0</v>
      </c>
      <c r="HG258" s="759">
        <f t="shared" si="2212"/>
        <v>0</v>
      </c>
      <c r="HH258" s="759">
        <f t="shared" si="2212"/>
        <v>0</v>
      </c>
      <c r="HI258" s="759">
        <f t="shared" si="2212"/>
        <v>0</v>
      </c>
      <c r="HJ258" s="759">
        <f t="shared" si="2212"/>
        <v>0</v>
      </c>
      <c r="HK258" s="759">
        <f t="shared" si="2212"/>
        <v>0</v>
      </c>
      <c r="HL258" s="759">
        <f t="shared" si="2212"/>
        <v>0</v>
      </c>
      <c r="HM258" s="759">
        <f t="shared" si="2212"/>
        <v>0</v>
      </c>
      <c r="HN258" s="759">
        <f t="shared" si="2212"/>
        <v>0</v>
      </c>
      <c r="HO258" s="759">
        <f t="shared" si="2212"/>
        <v>0</v>
      </c>
      <c r="HP258" s="759">
        <f t="shared" si="2212"/>
        <v>0</v>
      </c>
      <c r="HQ258" s="759">
        <f t="shared" si="2212"/>
        <v>0</v>
      </c>
      <c r="HR258" s="482">
        <f>+SUBTOTAL(9,HF258:HQ258)</f>
        <v>0</v>
      </c>
      <c r="HS258" s="772"/>
      <c r="HT258" s="759">
        <f t="shared" ref="HT258:IE258" si="2213">+HT115/$D$149</f>
        <v>0</v>
      </c>
      <c r="HU258" s="759">
        <f t="shared" si="2213"/>
        <v>0</v>
      </c>
      <c r="HV258" s="759">
        <f t="shared" si="2213"/>
        <v>0</v>
      </c>
      <c r="HW258" s="759">
        <f t="shared" si="2213"/>
        <v>0</v>
      </c>
      <c r="HX258" s="759">
        <f t="shared" si="2213"/>
        <v>0</v>
      </c>
      <c r="HY258" s="759">
        <f t="shared" si="2213"/>
        <v>0</v>
      </c>
      <c r="HZ258" s="759">
        <f t="shared" si="2213"/>
        <v>0</v>
      </c>
      <c r="IA258" s="759">
        <f t="shared" si="2213"/>
        <v>0</v>
      </c>
      <c r="IB258" s="759">
        <f t="shared" si="2213"/>
        <v>0</v>
      </c>
      <c r="IC258" s="759">
        <f t="shared" si="2213"/>
        <v>0</v>
      </c>
      <c r="ID258" s="759">
        <f t="shared" si="2213"/>
        <v>0</v>
      </c>
      <c r="IE258" s="759">
        <f t="shared" si="2213"/>
        <v>0</v>
      </c>
      <c r="IF258" s="482">
        <f>+SUBTOTAL(9,HT258:IE258)</f>
        <v>0</v>
      </c>
      <c r="IG258" s="772"/>
      <c r="IH258" s="759">
        <f t="shared" ref="IH258:IS258" si="2214">+IH115/$D$149</f>
        <v>0</v>
      </c>
      <c r="II258" s="759">
        <f t="shared" si="2214"/>
        <v>0</v>
      </c>
      <c r="IJ258" s="759">
        <f t="shared" si="2214"/>
        <v>0</v>
      </c>
      <c r="IK258" s="759">
        <f t="shared" si="2214"/>
        <v>0</v>
      </c>
      <c r="IL258" s="759">
        <f t="shared" si="2214"/>
        <v>0</v>
      </c>
      <c r="IM258" s="759">
        <f t="shared" si="2214"/>
        <v>0</v>
      </c>
      <c r="IN258" s="759">
        <f t="shared" si="2214"/>
        <v>0</v>
      </c>
      <c r="IO258" s="759">
        <f t="shared" si="2214"/>
        <v>0</v>
      </c>
      <c r="IP258" s="759">
        <f t="shared" si="2214"/>
        <v>0</v>
      </c>
      <c r="IQ258" s="759">
        <f t="shared" si="2214"/>
        <v>0</v>
      </c>
      <c r="IR258" s="759">
        <f t="shared" si="2214"/>
        <v>0</v>
      </c>
      <c r="IS258" s="759">
        <f t="shared" si="2214"/>
        <v>0</v>
      </c>
      <c r="IT258" s="482">
        <f>+SUBTOTAL(9,IH258:IS258)</f>
        <v>0</v>
      </c>
      <c r="IU258" s="772"/>
      <c r="IV258" s="759">
        <f t="shared" ref="IV258:JG258" si="2215">+IV115/$D$149</f>
        <v>0</v>
      </c>
      <c r="IW258" s="759">
        <f t="shared" si="2215"/>
        <v>0</v>
      </c>
      <c r="IX258" s="759">
        <f t="shared" si="2215"/>
        <v>0</v>
      </c>
      <c r="IY258" s="759">
        <f t="shared" si="2215"/>
        <v>0</v>
      </c>
      <c r="IZ258" s="759">
        <f t="shared" si="2215"/>
        <v>0</v>
      </c>
      <c r="JA258" s="759">
        <f t="shared" si="2215"/>
        <v>0</v>
      </c>
      <c r="JB258" s="759">
        <f t="shared" si="2215"/>
        <v>0</v>
      </c>
      <c r="JC258" s="759">
        <f t="shared" si="2215"/>
        <v>0</v>
      </c>
      <c r="JD258" s="759">
        <f t="shared" si="2215"/>
        <v>0</v>
      </c>
      <c r="JE258" s="759">
        <f t="shared" si="2215"/>
        <v>0</v>
      </c>
      <c r="JF258" s="759">
        <f t="shared" si="2215"/>
        <v>0</v>
      </c>
      <c r="JG258" s="759">
        <f t="shared" si="2215"/>
        <v>0</v>
      </c>
      <c r="JH258" s="482">
        <f>+SUBTOTAL(9,IV258:JG258)</f>
        <v>0</v>
      </c>
      <c r="JI258" s="772"/>
      <c r="JJ258" s="759">
        <f t="shared" ref="JJ258:JU258" si="2216">+JJ115/$D$149</f>
        <v>0</v>
      </c>
      <c r="JK258" s="759">
        <f t="shared" si="2216"/>
        <v>0</v>
      </c>
      <c r="JL258" s="759">
        <f t="shared" si="2216"/>
        <v>0</v>
      </c>
      <c r="JM258" s="759">
        <f t="shared" si="2216"/>
        <v>0</v>
      </c>
      <c r="JN258" s="759">
        <f t="shared" si="2216"/>
        <v>0</v>
      </c>
      <c r="JO258" s="759">
        <f t="shared" si="2216"/>
        <v>0</v>
      </c>
      <c r="JP258" s="759">
        <f t="shared" si="2216"/>
        <v>0</v>
      </c>
      <c r="JQ258" s="759">
        <f t="shared" si="2216"/>
        <v>0</v>
      </c>
      <c r="JR258" s="759">
        <f t="shared" si="2216"/>
        <v>0</v>
      </c>
      <c r="JS258" s="759">
        <f t="shared" si="2216"/>
        <v>0</v>
      </c>
      <c r="JT258" s="759">
        <f t="shared" si="2216"/>
        <v>0</v>
      </c>
      <c r="JU258" s="759">
        <f t="shared" si="2216"/>
        <v>0</v>
      </c>
      <c r="JV258" s="482">
        <f>+SUBTOTAL(9,JJ258:JU258)</f>
        <v>0</v>
      </c>
      <c r="JW258" s="772"/>
      <c r="JX258" s="759">
        <f t="shared" ref="JX258:KI258" si="2217">+JX115/$D$149</f>
        <v>0</v>
      </c>
      <c r="JY258" s="759">
        <f t="shared" si="2217"/>
        <v>0</v>
      </c>
      <c r="JZ258" s="759">
        <f t="shared" si="2217"/>
        <v>0</v>
      </c>
      <c r="KA258" s="759">
        <f t="shared" si="2217"/>
        <v>0</v>
      </c>
      <c r="KB258" s="759">
        <f t="shared" si="2217"/>
        <v>0</v>
      </c>
      <c r="KC258" s="759">
        <f t="shared" si="2217"/>
        <v>0</v>
      </c>
      <c r="KD258" s="759">
        <f t="shared" si="2217"/>
        <v>0</v>
      </c>
      <c r="KE258" s="759">
        <f t="shared" si="2217"/>
        <v>0</v>
      </c>
      <c r="KF258" s="759">
        <f t="shared" si="2217"/>
        <v>0</v>
      </c>
      <c r="KG258" s="759">
        <f t="shared" si="2217"/>
        <v>0</v>
      </c>
      <c r="KH258" s="759">
        <f t="shared" si="2217"/>
        <v>0</v>
      </c>
      <c r="KI258" s="759">
        <f t="shared" si="2217"/>
        <v>0</v>
      </c>
      <c r="KJ258" s="482">
        <f>+SUBTOTAL(9,JX258:KI258)</f>
        <v>0</v>
      </c>
      <c r="KK258" s="772"/>
      <c r="KL258" s="759">
        <f t="shared" ref="KL258:KW258" si="2218">+KL115/$D$149</f>
        <v>0</v>
      </c>
      <c r="KM258" s="759">
        <f t="shared" si="2218"/>
        <v>0</v>
      </c>
      <c r="KN258" s="759">
        <f t="shared" si="2218"/>
        <v>0</v>
      </c>
      <c r="KO258" s="759">
        <f t="shared" si="2218"/>
        <v>0</v>
      </c>
      <c r="KP258" s="759">
        <f t="shared" si="2218"/>
        <v>0</v>
      </c>
      <c r="KQ258" s="759">
        <f t="shared" si="2218"/>
        <v>0</v>
      </c>
      <c r="KR258" s="759">
        <f t="shared" si="2218"/>
        <v>0</v>
      </c>
      <c r="KS258" s="759">
        <f t="shared" si="2218"/>
        <v>0</v>
      </c>
      <c r="KT258" s="759">
        <f t="shared" si="2218"/>
        <v>0</v>
      </c>
      <c r="KU258" s="759">
        <f t="shared" si="2218"/>
        <v>0</v>
      </c>
      <c r="KV258" s="759">
        <f t="shared" si="2218"/>
        <v>0</v>
      </c>
      <c r="KW258" s="759">
        <f t="shared" si="2218"/>
        <v>0</v>
      </c>
      <c r="KX258" s="482">
        <f>+SUBTOTAL(9,KL258:KW258)</f>
        <v>0</v>
      </c>
      <c r="KY258" s="772"/>
      <c r="KZ258" s="759">
        <f t="shared" ref="KZ258:LK258" si="2219">+KZ115/$D$149</f>
        <v>0</v>
      </c>
      <c r="LA258" s="759">
        <f t="shared" si="2219"/>
        <v>0</v>
      </c>
      <c r="LB258" s="759">
        <f t="shared" si="2219"/>
        <v>0</v>
      </c>
      <c r="LC258" s="759">
        <f t="shared" si="2219"/>
        <v>0</v>
      </c>
      <c r="LD258" s="759">
        <f t="shared" si="2219"/>
        <v>0</v>
      </c>
      <c r="LE258" s="759">
        <f t="shared" si="2219"/>
        <v>0</v>
      </c>
      <c r="LF258" s="759">
        <f t="shared" si="2219"/>
        <v>0</v>
      </c>
      <c r="LG258" s="759">
        <f t="shared" si="2219"/>
        <v>0</v>
      </c>
      <c r="LH258" s="759">
        <f t="shared" si="2219"/>
        <v>0</v>
      </c>
      <c r="LI258" s="759">
        <f t="shared" si="2219"/>
        <v>0</v>
      </c>
      <c r="LJ258" s="759">
        <f t="shared" si="2219"/>
        <v>0</v>
      </c>
      <c r="LK258" s="759">
        <f t="shared" si="2219"/>
        <v>0</v>
      </c>
      <c r="LL258" s="482">
        <f>+SUBTOTAL(9,KZ258:LK258)</f>
        <v>0</v>
      </c>
      <c r="LM258" s="772"/>
      <c r="LN258" s="759">
        <v>0</v>
      </c>
      <c r="LO258" s="764">
        <v>0</v>
      </c>
      <c r="LP258" s="763">
        <v>0</v>
      </c>
      <c r="LQ258" s="763">
        <v>0</v>
      </c>
      <c r="LR258" s="763">
        <v>0</v>
      </c>
      <c r="LS258" s="763">
        <v>0</v>
      </c>
      <c r="LT258" s="763">
        <v>0</v>
      </c>
      <c r="LU258" s="763">
        <v>0</v>
      </c>
      <c r="LV258" s="763">
        <v>0</v>
      </c>
      <c r="LW258" s="763">
        <v>0</v>
      </c>
      <c r="LX258" s="763">
        <v>0</v>
      </c>
      <c r="LY258" s="763">
        <v>0</v>
      </c>
      <c r="LZ258" s="482">
        <f>+SUBTOTAL(9,LN258:LY258)</f>
        <v>0</v>
      </c>
      <c r="MA258" s="772"/>
      <c r="MB258" s="765">
        <f t="shared" si="2126"/>
        <v>0</v>
      </c>
      <c r="MC258" s="765">
        <f t="shared" si="2126"/>
        <v>0</v>
      </c>
      <c r="MD258" s="765">
        <f t="shared" si="2126"/>
        <v>0</v>
      </c>
      <c r="ME258" s="765">
        <f t="shared" si="2126"/>
        <v>0</v>
      </c>
      <c r="MF258" s="765">
        <f t="shared" si="2126"/>
        <v>0</v>
      </c>
      <c r="MG258" s="765">
        <f t="shared" si="2126"/>
        <v>0</v>
      </c>
      <c r="MH258" s="765">
        <f t="shared" si="2126"/>
        <v>0</v>
      </c>
      <c r="MI258" s="765">
        <f t="shared" si="2126"/>
        <v>0</v>
      </c>
      <c r="MJ258" s="765">
        <f t="shared" si="2126"/>
        <v>0</v>
      </c>
      <c r="MK258" s="765">
        <f t="shared" si="2126"/>
        <v>0</v>
      </c>
      <c r="ML258" s="765">
        <f t="shared" si="2126"/>
        <v>0</v>
      </c>
      <c r="MM258" s="765">
        <f t="shared" si="2126"/>
        <v>0</v>
      </c>
      <c r="MN258" s="765">
        <f t="shared" si="2127"/>
        <v>0</v>
      </c>
    </row>
    <row r="259" spans="1:352" x14ac:dyDescent="0.25">
      <c r="A259" s="792"/>
      <c r="B259" s="394"/>
      <c r="C259" s="422"/>
      <c r="D259" s="770"/>
      <c r="E259" s="771"/>
      <c r="F259" s="771"/>
      <c r="G259" s="771"/>
      <c r="H259" s="771"/>
      <c r="I259" s="771"/>
      <c r="J259" s="771"/>
      <c r="K259" s="771"/>
      <c r="L259" s="771"/>
      <c r="M259" s="771"/>
      <c r="N259" s="771"/>
      <c r="O259" s="771"/>
      <c r="P259" s="482"/>
      <c r="Q259" s="772"/>
      <c r="R259" s="770"/>
      <c r="S259" s="771"/>
      <c r="T259" s="771"/>
      <c r="U259" s="771"/>
      <c r="V259" s="771"/>
      <c r="W259" s="771"/>
      <c r="X259" s="771"/>
      <c r="Y259" s="771"/>
      <c r="Z259" s="771"/>
      <c r="AA259" s="771"/>
      <c r="AB259" s="771"/>
      <c r="AC259" s="771"/>
      <c r="AD259" s="482"/>
      <c r="AE259" s="772"/>
      <c r="AF259" s="770"/>
      <c r="AG259" s="771"/>
      <c r="AH259" s="771"/>
      <c r="AI259" s="771"/>
      <c r="AJ259" s="771"/>
      <c r="AK259" s="771"/>
      <c r="AL259" s="771"/>
      <c r="AM259" s="771"/>
      <c r="AN259" s="771"/>
      <c r="AO259" s="771"/>
      <c r="AP259" s="771"/>
      <c r="AQ259" s="771"/>
      <c r="AR259" s="482"/>
      <c r="AS259" s="761"/>
      <c r="AT259" s="770"/>
      <c r="AU259" s="771"/>
      <c r="AV259" s="771"/>
      <c r="AW259" s="771"/>
      <c r="AX259" s="771"/>
      <c r="AY259" s="771"/>
      <c r="AZ259" s="771"/>
      <c r="BA259" s="771"/>
      <c r="BB259" s="771"/>
      <c r="BC259" s="771"/>
      <c r="BD259" s="771"/>
      <c r="BE259" s="771"/>
      <c r="BF259" s="482"/>
      <c r="BG259" s="474"/>
      <c r="BH259" s="770"/>
      <c r="BI259" s="771"/>
      <c r="BJ259" s="771"/>
      <c r="BK259" s="771"/>
      <c r="BL259" s="771"/>
      <c r="BM259" s="771"/>
      <c r="BN259" s="771"/>
      <c r="BO259" s="771"/>
      <c r="BP259" s="771"/>
      <c r="BQ259" s="771"/>
      <c r="BR259" s="771"/>
      <c r="BS259" s="771"/>
      <c r="BT259" s="482"/>
      <c r="BU259" s="761"/>
      <c r="BV259" s="770"/>
      <c r="BW259" s="771"/>
      <c r="BX259" s="771"/>
      <c r="BY259" s="771"/>
      <c r="BZ259" s="771"/>
      <c r="CA259" s="771"/>
      <c r="CB259" s="771"/>
      <c r="CC259" s="771"/>
      <c r="CD259" s="771"/>
      <c r="CE259" s="771"/>
      <c r="CF259" s="771"/>
      <c r="CG259" s="771"/>
      <c r="CH259" s="482"/>
      <c r="CI259" s="772"/>
      <c r="CJ259" s="770"/>
      <c r="CK259" s="771"/>
      <c r="CL259" s="771"/>
      <c r="CM259" s="771"/>
      <c r="CN259" s="771"/>
      <c r="CO259" s="771"/>
      <c r="CP259" s="771"/>
      <c r="CQ259" s="771"/>
      <c r="CR259" s="771"/>
      <c r="CS259" s="771"/>
      <c r="CT259" s="771"/>
      <c r="CU259" s="771"/>
      <c r="CV259" s="482"/>
      <c r="CW259" s="772"/>
      <c r="CX259" s="770"/>
      <c r="CY259" s="771"/>
      <c r="CZ259" s="771"/>
      <c r="DA259" s="771"/>
      <c r="DB259" s="771"/>
      <c r="DC259" s="771"/>
      <c r="DD259" s="771"/>
      <c r="DE259" s="771"/>
      <c r="DF259" s="771"/>
      <c r="DG259" s="771"/>
      <c r="DH259" s="771"/>
      <c r="DI259" s="771"/>
      <c r="DJ259" s="482"/>
      <c r="DK259" s="772"/>
      <c r="DL259" s="770"/>
      <c r="DM259" s="771"/>
      <c r="DN259" s="771"/>
      <c r="DO259" s="771"/>
      <c r="DP259" s="771"/>
      <c r="DQ259" s="771"/>
      <c r="DR259" s="771"/>
      <c r="DS259" s="771"/>
      <c r="DT259" s="771"/>
      <c r="DU259" s="771"/>
      <c r="DV259" s="771"/>
      <c r="DW259" s="771"/>
      <c r="DX259" s="482"/>
      <c r="DY259" s="772"/>
      <c r="DZ259" s="770"/>
      <c r="EA259" s="771"/>
      <c r="EB259" s="771"/>
      <c r="EC259" s="771"/>
      <c r="ED259" s="771"/>
      <c r="EE259" s="771"/>
      <c r="EF259" s="771"/>
      <c r="EG259" s="771"/>
      <c r="EH259" s="771"/>
      <c r="EI259" s="771"/>
      <c r="EJ259" s="771"/>
      <c r="EK259" s="771"/>
      <c r="EL259" s="482"/>
      <c r="EM259" s="772"/>
      <c r="EN259" s="770"/>
      <c r="EO259" s="771"/>
      <c r="EP259" s="771"/>
      <c r="EQ259" s="771"/>
      <c r="ER259" s="771"/>
      <c r="ES259" s="771"/>
      <c r="ET259" s="771"/>
      <c r="EU259" s="771"/>
      <c r="EV259" s="771"/>
      <c r="EW259" s="771"/>
      <c r="EX259" s="771"/>
      <c r="EY259" s="771"/>
      <c r="EZ259" s="482"/>
      <c r="FA259" s="772"/>
      <c r="FB259" s="770"/>
      <c r="FC259" s="771"/>
      <c r="FD259" s="771"/>
      <c r="FE259" s="771"/>
      <c r="FF259" s="771"/>
      <c r="FG259" s="771"/>
      <c r="FH259" s="771"/>
      <c r="FI259" s="771"/>
      <c r="FJ259" s="771"/>
      <c r="FK259" s="771"/>
      <c r="FL259" s="771"/>
      <c r="FM259" s="771"/>
      <c r="FN259" s="482"/>
      <c r="FO259" s="772"/>
      <c r="FP259" s="770"/>
      <c r="FQ259" s="771"/>
      <c r="FR259" s="771"/>
      <c r="FS259" s="771"/>
      <c r="FT259" s="771"/>
      <c r="FU259" s="771"/>
      <c r="FV259" s="771"/>
      <c r="FW259" s="771"/>
      <c r="FX259" s="771"/>
      <c r="FY259" s="771"/>
      <c r="FZ259" s="771"/>
      <c r="GA259" s="771"/>
      <c r="GB259" s="482"/>
      <c r="GC259" s="772"/>
      <c r="GD259" s="770"/>
      <c r="GE259" s="771"/>
      <c r="GF259" s="771"/>
      <c r="GG259" s="771"/>
      <c r="GH259" s="771"/>
      <c r="GI259" s="771"/>
      <c r="GJ259" s="771"/>
      <c r="GK259" s="771"/>
      <c r="GL259" s="771"/>
      <c r="GM259" s="771"/>
      <c r="GN259" s="771"/>
      <c r="GO259" s="771"/>
      <c r="GP259" s="482"/>
      <c r="GQ259" s="772"/>
      <c r="GR259" s="770"/>
      <c r="GS259" s="771"/>
      <c r="GT259" s="771"/>
      <c r="GU259" s="771"/>
      <c r="GV259" s="771"/>
      <c r="GW259" s="771"/>
      <c r="GX259" s="771"/>
      <c r="GY259" s="771"/>
      <c r="GZ259" s="771"/>
      <c r="HA259" s="771"/>
      <c r="HB259" s="771"/>
      <c r="HC259" s="771"/>
      <c r="HD259" s="482">
        <f t="shared" si="1920"/>
        <v>0</v>
      </c>
      <c r="HE259" s="772"/>
      <c r="HF259" s="770"/>
      <c r="HG259" s="771"/>
      <c r="HH259" s="771"/>
      <c r="HI259" s="771"/>
      <c r="HJ259" s="771"/>
      <c r="HK259" s="771"/>
      <c r="HL259" s="771"/>
      <c r="HM259" s="771"/>
      <c r="HN259" s="771"/>
      <c r="HO259" s="771"/>
      <c r="HP259" s="771"/>
      <c r="HQ259" s="771"/>
      <c r="HR259" s="482"/>
      <c r="HS259" s="772"/>
      <c r="HT259" s="770"/>
      <c r="HU259" s="771"/>
      <c r="HV259" s="771"/>
      <c r="HW259" s="771"/>
      <c r="HX259" s="771"/>
      <c r="HY259" s="771"/>
      <c r="HZ259" s="771"/>
      <c r="IA259" s="771"/>
      <c r="IB259" s="771"/>
      <c r="IC259" s="771"/>
      <c r="ID259" s="771"/>
      <c r="IE259" s="771"/>
      <c r="IF259" s="482"/>
      <c r="IG259" s="772"/>
      <c r="IH259" s="770"/>
      <c r="II259" s="771"/>
      <c r="IJ259" s="771"/>
      <c r="IK259" s="771"/>
      <c r="IL259" s="771"/>
      <c r="IM259" s="771"/>
      <c r="IN259" s="771"/>
      <c r="IO259" s="771"/>
      <c r="IP259" s="771"/>
      <c r="IQ259" s="771"/>
      <c r="IR259" s="771"/>
      <c r="IS259" s="771"/>
      <c r="IT259" s="482"/>
      <c r="IU259" s="772"/>
      <c r="IV259" s="770"/>
      <c r="IW259" s="771"/>
      <c r="IX259" s="771"/>
      <c r="IY259" s="771"/>
      <c r="IZ259" s="771"/>
      <c r="JA259" s="771"/>
      <c r="JB259" s="771"/>
      <c r="JC259" s="771"/>
      <c r="JD259" s="771"/>
      <c r="JE259" s="771"/>
      <c r="JF259" s="771"/>
      <c r="JG259" s="771"/>
      <c r="JH259" s="482"/>
      <c r="JI259" s="772"/>
      <c r="JJ259" s="770"/>
      <c r="JK259" s="771"/>
      <c r="JL259" s="771"/>
      <c r="JM259" s="771"/>
      <c r="JN259" s="771"/>
      <c r="JO259" s="771"/>
      <c r="JP259" s="771"/>
      <c r="JQ259" s="771"/>
      <c r="JR259" s="771"/>
      <c r="JS259" s="771"/>
      <c r="JT259" s="771"/>
      <c r="JU259" s="771"/>
      <c r="JV259" s="482"/>
      <c r="JW259" s="772"/>
      <c r="JX259" s="770"/>
      <c r="JY259" s="771"/>
      <c r="JZ259" s="771"/>
      <c r="KA259" s="771"/>
      <c r="KB259" s="771"/>
      <c r="KC259" s="771"/>
      <c r="KD259" s="771"/>
      <c r="KE259" s="771"/>
      <c r="KF259" s="771"/>
      <c r="KG259" s="771"/>
      <c r="KH259" s="771"/>
      <c r="KI259" s="771"/>
      <c r="KJ259" s="482"/>
      <c r="KK259" s="772"/>
      <c r="KL259" s="770"/>
      <c r="KM259" s="771"/>
      <c r="KN259" s="771"/>
      <c r="KO259" s="771"/>
      <c r="KP259" s="771"/>
      <c r="KQ259" s="771"/>
      <c r="KR259" s="771"/>
      <c r="KS259" s="771"/>
      <c r="KT259" s="771"/>
      <c r="KU259" s="771"/>
      <c r="KV259" s="771"/>
      <c r="KW259" s="771"/>
      <c r="KX259" s="482"/>
      <c r="KY259" s="772"/>
      <c r="KZ259" s="770"/>
      <c r="LA259" s="771"/>
      <c r="LB259" s="771"/>
      <c r="LC259" s="771"/>
      <c r="LD259" s="771"/>
      <c r="LE259" s="771"/>
      <c r="LF259" s="771"/>
      <c r="LG259" s="771"/>
      <c r="LH259" s="771"/>
      <c r="LI259" s="771"/>
      <c r="LJ259" s="771"/>
      <c r="LK259" s="771"/>
      <c r="LL259" s="482"/>
      <c r="LM259" s="772"/>
      <c r="LN259" s="770"/>
      <c r="LO259" s="771"/>
      <c r="LP259" s="771"/>
      <c r="LQ259" s="771"/>
      <c r="LR259" s="771"/>
      <c r="LS259" s="771"/>
      <c r="LT259" s="771"/>
      <c r="LU259" s="771"/>
      <c r="LV259" s="771"/>
      <c r="LW259" s="771"/>
      <c r="LX259" s="771"/>
      <c r="LY259" s="771"/>
      <c r="LZ259" s="482"/>
      <c r="MA259" s="772"/>
      <c r="MB259" s="482"/>
      <c r="MC259" s="482"/>
      <c r="MD259" s="482"/>
      <c r="ME259" s="482"/>
      <c r="MF259" s="482"/>
      <c r="MG259" s="482"/>
      <c r="MH259" s="482"/>
      <c r="MI259" s="482"/>
      <c r="MJ259" s="482"/>
      <c r="MK259" s="482"/>
      <c r="ML259" s="482"/>
      <c r="MM259" s="482"/>
      <c r="MN259" s="482"/>
    </row>
    <row r="260" spans="1:352" x14ac:dyDescent="0.3">
      <c r="A260" s="792"/>
      <c r="B260" s="378" t="s">
        <v>899</v>
      </c>
      <c r="C260" s="384"/>
      <c r="D260" s="784">
        <f>SUM(D254:D259)</f>
        <v>1.371298439935237</v>
      </c>
      <c r="E260" s="785">
        <f t="shared" ref="E260:O260" si="2220">SUM(E254:E259)</f>
        <v>1.371298439935237</v>
      </c>
      <c r="F260" s="785">
        <f t="shared" si="2220"/>
        <v>1.371298439935237</v>
      </c>
      <c r="G260" s="785">
        <f t="shared" si="2220"/>
        <v>1.371298439935237</v>
      </c>
      <c r="H260" s="785">
        <f t="shared" si="2220"/>
        <v>1.371298439935237</v>
      </c>
      <c r="I260" s="785">
        <f t="shared" si="2220"/>
        <v>1.371298439935237</v>
      </c>
      <c r="J260" s="785">
        <f t="shared" si="2220"/>
        <v>1.371298439935237</v>
      </c>
      <c r="K260" s="785">
        <f t="shared" si="2220"/>
        <v>1.371298439935237</v>
      </c>
      <c r="L260" s="785">
        <f t="shared" si="2220"/>
        <v>1.371298439935237</v>
      </c>
      <c r="M260" s="785">
        <f t="shared" si="2220"/>
        <v>1.371298439935237</v>
      </c>
      <c r="N260" s="785">
        <f t="shared" si="2220"/>
        <v>1.371298439935237</v>
      </c>
      <c r="O260" s="785">
        <f t="shared" si="2220"/>
        <v>1.371298439935237</v>
      </c>
      <c r="P260" s="786">
        <f>+SUBTOTAL(9,D260:O260)</f>
        <v>16.455581279222848</v>
      </c>
      <c r="Q260" s="474"/>
      <c r="R260" s="784">
        <f>SUM(R254:R259)</f>
        <v>0.14185845930364518</v>
      </c>
      <c r="S260" s="785">
        <f t="shared" ref="S260:AC260" si="2221">SUM(S254:S259)</f>
        <v>0.14185845930364518</v>
      </c>
      <c r="T260" s="785">
        <f t="shared" si="2221"/>
        <v>0.14185845930364518</v>
      </c>
      <c r="U260" s="785">
        <f t="shared" si="2221"/>
        <v>0.14185845930364518</v>
      </c>
      <c r="V260" s="785">
        <f t="shared" si="2221"/>
        <v>0.14185845930364518</v>
      </c>
      <c r="W260" s="785">
        <f t="shared" si="2221"/>
        <v>0.14185845930364518</v>
      </c>
      <c r="X260" s="785">
        <f t="shared" si="2221"/>
        <v>0.14185845930364518</v>
      </c>
      <c r="Y260" s="785">
        <f t="shared" si="2221"/>
        <v>0.14185845930364518</v>
      </c>
      <c r="Z260" s="785">
        <f t="shared" si="2221"/>
        <v>0.14185845930364518</v>
      </c>
      <c r="AA260" s="785">
        <f t="shared" si="2221"/>
        <v>0.14185845930364518</v>
      </c>
      <c r="AB260" s="785">
        <f t="shared" si="2221"/>
        <v>0.14185845930364518</v>
      </c>
      <c r="AC260" s="785">
        <f t="shared" si="2221"/>
        <v>0.14185845930364518</v>
      </c>
      <c r="AD260" s="786">
        <f>+SUBTOTAL(9,R260:AC260)</f>
        <v>1.7023015116437421</v>
      </c>
      <c r="AE260" s="474"/>
      <c r="AF260" s="784">
        <f>SUM(AF254:AF259)</f>
        <v>0.14185845930364518</v>
      </c>
      <c r="AG260" s="785">
        <f t="shared" ref="AG260:AQ260" si="2222">SUM(AG254:AG259)</f>
        <v>0.14185845930364518</v>
      </c>
      <c r="AH260" s="785">
        <f t="shared" si="2222"/>
        <v>0.14185845930364518</v>
      </c>
      <c r="AI260" s="785">
        <f t="shared" si="2222"/>
        <v>0.14185845930364518</v>
      </c>
      <c r="AJ260" s="785">
        <f t="shared" si="2222"/>
        <v>0.14185845930364518</v>
      </c>
      <c r="AK260" s="785">
        <f t="shared" si="2222"/>
        <v>0.14185845930364518</v>
      </c>
      <c r="AL260" s="785">
        <f t="shared" si="2222"/>
        <v>0.14185845930364518</v>
      </c>
      <c r="AM260" s="785">
        <f t="shared" si="2222"/>
        <v>0.14185845930364518</v>
      </c>
      <c r="AN260" s="785">
        <f t="shared" si="2222"/>
        <v>0.14185845930364518</v>
      </c>
      <c r="AO260" s="785">
        <f t="shared" si="2222"/>
        <v>0.14185845930364518</v>
      </c>
      <c r="AP260" s="785">
        <f t="shared" si="2222"/>
        <v>0.14185845930364518</v>
      </c>
      <c r="AQ260" s="785">
        <f t="shared" si="2222"/>
        <v>0.14185845930364518</v>
      </c>
      <c r="AR260" s="786">
        <f>+SUBTOTAL(9,AF260:AQ260)</f>
        <v>1.7023015116437421</v>
      </c>
      <c r="AS260" s="475"/>
      <c r="AT260" s="784">
        <f>SUM(AT254:AT259)</f>
        <v>9.4572306202430137E-2</v>
      </c>
      <c r="AU260" s="785">
        <f t="shared" ref="AU260:BE260" si="2223">SUM(AU254:AU259)</f>
        <v>9.4572306202430137E-2</v>
      </c>
      <c r="AV260" s="785">
        <f t="shared" si="2223"/>
        <v>9.4572306202430137E-2</v>
      </c>
      <c r="AW260" s="785">
        <f t="shared" si="2223"/>
        <v>9.4572306202430137E-2</v>
      </c>
      <c r="AX260" s="785">
        <f t="shared" si="2223"/>
        <v>9.4572306202430137E-2</v>
      </c>
      <c r="AY260" s="785">
        <f t="shared" si="2223"/>
        <v>9.4572306202430137E-2</v>
      </c>
      <c r="AZ260" s="785">
        <f t="shared" si="2223"/>
        <v>9.4572306202430137E-2</v>
      </c>
      <c r="BA260" s="785">
        <f t="shared" si="2223"/>
        <v>9.4572306202430137E-2</v>
      </c>
      <c r="BB260" s="785">
        <f t="shared" si="2223"/>
        <v>9.4572306202430137E-2</v>
      </c>
      <c r="BC260" s="785">
        <f t="shared" si="2223"/>
        <v>9.4572306202430137E-2</v>
      </c>
      <c r="BD260" s="785">
        <f t="shared" si="2223"/>
        <v>9.4572306202430137E-2</v>
      </c>
      <c r="BE260" s="785">
        <f t="shared" si="2223"/>
        <v>9.4572306202430137E-2</v>
      </c>
      <c r="BF260" s="786">
        <f>+SUBTOTAL(9,AT260:BE260)</f>
        <v>1.1348676744291619</v>
      </c>
      <c r="BG260" s="474"/>
      <c r="BH260" s="784">
        <f>SUM(BH254:BH259)</f>
        <v>0.70929229651822601</v>
      </c>
      <c r="BI260" s="785">
        <f t="shared" ref="BI260:BS260" si="2224">SUM(BI254:BI259)</f>
        <v>0.70929229651822601</v>
      </c>
      <c r="BJ260" s="785">
        <f t="shared" si="2224"/>
        <v>0.70929229651822601</v>
      </c>
      <c r="BK260" s="785">
        <f t="shared" si="2224"/>
        <v>0.70929229651822601</v>
      </c>
      <c r="BL260" s="785">
        <f t="shared" si="2224"/>
        <v>0.70929229651822601</v>
      </c>
      <c r="BM260" s="785">
        <f t="shared" si="2224"/>
        <v>0.70929229651822601</v>
      </c>
      <c r="BN260" s="785">
        <f t="shared" si="2224"/>
        <v>0.70929229651822601</v>
      </c>
      <c r="BO260" s="785">
        <f t="shared" si="2224"/>
        <v>0.70929229651822601</v>
      </c>
      <c r="BP260" s="785">
        <f t="shared" si="2224"/>
        <v>0.70929229651822601</v>
      </c>
      <c r="BQ260" s="785">
        <f t="shared" si="2224"/>
        <v>0.70929229651822601</v>
      </c>
      <c r="BR260" s="785">
        <f t="shared" si="2224"/>
        <v>0.70929229651822601</v>
      </c>
      <c r="BS260" s="785">
        <f t="shared" si="2224"/>
        <v>0.70929229651822601</v>
      </c>
      <c r="BT260" s="786">
        <f>+SUBTOTAL(9,BH260:BS260)</f>
        <v>8.5115075582187139</v>
      </c>
      <c r="BU260" s="475"/>
      <c r="BV260" s="784">
        <f>SUM(BV254:BV259)</f>
        <v>4.7286153101215068E-2</v>
      </c>
      <c r="BW260" s="785">
        <f t="shared" ref="BW260:CG260" si="2225">SUM(BW254:BW259)</f>
        <v>4.7286153101215068E-2</v>
      </c>
      <c r="BX260" s="785">
        <f t="shared" si="2225"/>
        <v>4.7286153101215068E-2</v>
      </c>
      <c r="BY260" s="785">
        <f t="shared" si="2225"/>
        <v>4.7286153101215068E-2</v>
      </c>
      <c r="BZ260" s="785">
        <f t="shared" si="2225"/>
        <v>4.7286153101215068E-2</v>
      </c>
      <c r="CA260" s="785">
        <f t="shared" si="2225"/>
        <v>4.7286153101215068E-2</v>
      </c>
      <c r="CB260" s="785">
        <f t="shared" si="2225"/>
        <v>4.7286153101215068E-2</v>
      </c>
      <c r="CC260" s="785">
        <f t="shared" si="2225"/>
        <v>4.7286153101215068E-2</v>
      </c>
      <c r="CD260" s="785">
        <f t="shared" si="2225"/>
        <v>4.7286153101215068E-2</v>
      </c>
      <c r="CE260" s="785">
        <f t="shared" si="2225"/>
        <v>4.7286153101215068E-2</v>
      </c>
      <c r="CF260" s="785">
        <f t="shared" si="2225"/>
        <v>4.7286153101215068E-2</v>
      </c>
      <c r="CG260" s="785">
        <f t="shared" si="2225"/>
        <v>4.7286153101215068E-2</v>
      </c>
      <c r="CH260" s="786">
        <f>+SUBTOTAL(9,BV260:CG260)</f>
        <v>0.56743383721458096</v>
      </c>
      <c r="CI260" s="474"/>
      <c r="CJ260" s="784">
        <f>SUM(CJ254:CJ259)</f>
        <v>0.52014768411336576</v>
      </c>
      <c r="CK260" s="785">
        <f t="shared" ref="CK260:CU260" si="2226">SUM(CK254:CK259)</f>
        <v>0.52014768411336576</v>
      </c>
      <c r="CL260" s="785">
        <f t="shared" si="2226"/>
        <v>0.52014768411336576</v>
      </c>
      <c r="CM260" s="785">
        <f t="shared" si="2226"/>
        <v>0.52014768411336576</v>
      </c>
      <c r="CN260" s="785">
        <f t="shared" si="2226"/>
        <v>0.52014768411336576</v>
      </c>
      <c r="CO260" s="785">
        <f t="shared" si="2226"/>
        <v>0.52014768411336576</v>
      </c>
      <c r="CP260" s="785">
        <f t="shared" si="2226"/>
        <v>0.52014768411336576</v>
      </c>
      <c r="CQ260" s="785">
        <f t="shared" si="2226"/>
        <v>0.52014768411336576</v>
      </c>
      <c r="CR260" s="785">
        <f t="shared" si="2226"/>
        <v>0.52014768411336576</v>
      </c>
      <c r="CS260" s="785">
        <f t="shared" si="2226"/>
        <v>0.52014768411336576</v>
      </c>
      <c r="CT260" s="785">
        <f t="shared" si="2226"/>
        <v>0.52014768411336576</v>
      </c>
      <c r="CU260" s="785">
        <f t="shared" si="2226"/>
        <v>0.52014768411336576</v>
      </c>
      <c r="CV260" s="786">
        <f>+SUBTOTAL(9,CJ260:CU260)</f>
        <v>6.2417722093603887</v>
      </c>
      <c r="CW260" s="474"/>
      <c r="CX260" s="784">
        <f>SUM(CX254:CX259)</f>
        <v>1.3240122868340218</v>
      </c>
      <c r="CY260" s="785">
        <f t="shared" ref="CY260:DI260" si="2227">SUM(CY254:CY259)</f>
        <v>1.3240122868340218</v>
      </c>
      <c r="CZ260" s="785">
        <f t="shared" si="2227"/>
        <v>1.3240122868340218</v>
      </c>
      <c r="DA260" s="785">
        <f t="shared" si="2227"/>
        <v>1.3240122868340218</v>
      </c>
      <c r="DB260" s="785">
        <f t="shared" si="2227"/>
        <v>1.3240122868340218</v>
      </c>
      <c r="DC260" s="785">
        <f t="shared" si="2227"/>
        <v>1.3240122868340218</v>
      </c>
      <c r="DD260" s="785">
        <f t="shared" si="2227"/>
        <v>1.3240122868340218</v>
      </c>
      <c r="DE260" s="785">
        <f t="shared" si="2227"/>
        <v>1.3240122868340218</v>
      </c>
      <c r="DF260" s="785">
        <f t="shared" si="2227"/>
        <v>1.3240122868340218</v>
      </c>
      <c r="DG260" s="785">
        <f t="shared" si="2227"/>
        <v>1.3240122868340218</v>
      </c>
      <c r="DH260" s="785">
        <f t="shared" si="2227"/>
        <v>1.3240122868340218</v>
      </c>
      <c r="DI260" s="785">
        <f t="shared" si="2227"/>
        <v>1.3240122868340218</v>
      </c>
      <c r="DJ260" s="786">
        <f>+SUBTOTAL(9,CX260:DI260)</f>
        <v>15.888147442008259</v>
      </c>
      <c r="DK260" s="474"/>
      <c r="DL260" s="784">
        <f>SUM(DL254:DL259)</f>
        <v>1.3240122868340218</v>
      </c>
      <c r="DM260" s="785">
        <f t="shared" ref="DM260:DW260" si="2228">SUM(DM254:DM259)</f>
        <v>1.3240122868340218</v>
      </c>
      <c r="DN260" s="785">
        <f t="shared" si="2228"/>
        <v>1.3240122868340218</v>
      </c>
      <c r="DO260" s="785">
        <f t="shared" si="2228"/>
        <v>1.3240122868340218</v>
      </c>
      <c r="DP260" s="785">
        <f t="shared" si="2228"/>
        <v>1.3240122868340218</v>
      </c>
      <c r="DQ260" s="785">
        <f t="shared" si="2228"/>
        <v>1.3240122868340218</v>
      </c>
      <c r="DR260" s="785">
        <f t="shared" si="2228"/>
        <v>1.3240122868340218</v>
      </c>
      <c r="DS260" s="785">
        <f t="shared" si="2228"/>
        <v>1.3240122868340218</v>
      </c>
      <c r="DT260" s="785">
        <f t="shared" si="2228"/>
        <v>1.3240122868340218</v>
      </c>
      <c r="DU260" s="785">
        <f t="shared" si="2228"/>
        <v>1.3240122868340218</v>
      </c>
      <c r="DV260" s="785">
        <f t="shared" si="2228"/>
        <v>1.3240122868340218</v>
      </c>
      <c r="DW260" s="785">
        <f t="shared" si="2228"/>
        <v>1.3240122868340218</v>
      </c>
      <c r="DX260" s="786">
        <f>+SUBTOTAL(9,DL260:DW260)</f>
        <v>15.888147442008259</v>
      </c>
      <c r="DY260" s="474"/>
      <c r="DZ260" s="784">
        <f>SUM(DZ254:DZ259)</f>
        <v>4.7286153101215068E-2</v>
      </c>
      <c r="EA260" s="785">
        <f t="shared" ref="EA260:EK260" si="2229">SUM(EA254:EA259)</f>
        <v>4.7286153101215068E-2</v>
      </c>
      <c r="EB260" s="785">
        <f t="shared" si="2229"/>
        <v>4.7286153101215068E-2</v>
      </c>
      <c r="EC260" s="785">
        <f t="shared" si="2229"/>
        <v>4.7286153101215068E-2</v>
      </c>
      <c r="ED260" s="785">
        <f t="shared" si="2229"/>
        <v>4.7286153101215068E-2</v>
      </c>
      <c r="EE260" s="785">
        <f t="shared" si="2229"/>
        <v>4.7286153101215068E-2</v>
      </c>
      <c r="EF260" s="785">
        <f t="shared" si="2229"/>
        <v>4.7286153101215068E-2</v>
      </c>
      <c r="EG260" s="785">
        <f t="shared" si="2229"/>
        <v>4.7286153101215068E-2</v>
      </c>
      <c r="EH260" s="785">
        <f t="shared" si="2229"/>
        <v>4.7286153101215068E-2</v>
      </c>
      <c r="EI260" s="785">
        <f t="shared" si="2229"/>
        <v>4.7286153101215068E-2</v>
      </c>
      <c r="EJ260" s="785">
        <f t="shared" si="2229"/>
        <v>4.7286153101215068E-2</v>
      </c>
      <c r="EK260" s="785">
        <f t="shared" si="2229"/>
        <v>4.7286153101215068E-2</v>
      </c>
      <c r="EL260" s="786">
        <f>+SUBTOTAL(9,DZ260:EK260)</f>
        <v>0.56743383721458096</v>
      </c>
      <c r="EM260" s="474"/>
      <c r="EN260" s="784">
        <f>SUM(EN254:EN259)</f>
        <v>9.4572306202430137E-2</v>
      </c>
      <c r="EO260" s="785">
        <f t="shared" ref="EO260:EY260" si="2230">SUM(EO254:EO259)</f>
        <v>9.4572306202430137E-2</v>
      </c>
      <c r="EP260" s="785">
        <f t="shared" si="2230"/>
        <v>9.4572306202430137E-2</v>
      </c>
      <c r="EQ260" s="785">
        <f t="shared" si="2230"/>
        <v>9.4572306202430137E-2</v>
      </c>
      <c r="ER260" s="785">
        <f t="shared" si="2230"/>
        <v>9.4572306202430137E-2</v>
      </c>
      <c r="ES260" s="785">
        <f t="shared" si="2230"/>
        <v>9.4572306202430137E-2</v>
      </c>
      <c r="ET260" s="785">
        <f t="shared" si="2230"/>
        <v>9.4572306202430137E-2</v>
      </c>
      <c r="EU260" s="785">
        <f t="shared" si="2230"/>
        <v>9.4572306202430137E-2</v>
      </c>
      <c r="EV260" s="785">
        <f t="shared" si="2230"/>
        <v>9.4572306202430137E-2</v>
      </c>
      <c r="EW260" s="785">
        <f t="shared" si="2230"/>
        <v>9.4572306202430137E-2</v>
      </c>
      <c r="EX260" s="785">
        <f t="shared" si="2230"/>
        <v>9.4572306202430137E-2</v>
      </c>
      <c r="EY260" s="785">
        <f t="shared" si="2230"/>
        <v>9.4572306202430137E-2</v>
      </c>
      <c r="EZ260" s="786">
        <f>+SUBTOTAL(9,EN260:EY260)</f>
        <v>1.1348676744291619</v>
      </c>
      <c r="FA260" s="474"/>
      <c r="FB260" s="784">
        <f>SUM(FB254:FB259)</f>
        <v>4.7286153101215068E-2</v>
      </c>
      <c r="FC260" s="785">
        <f t="shared" ref="FC260:FM260" si="2231">SUM(FC254:FC259)</f>
        <v>4.7286153101215068E-2</v>
      </c>
      <c r="FD260" s="785">
        <f t="shared" si="2231"/>
        <v>4.7286153101215068E-2</v>
      </c>
      <c r="FE260" s="785">
        <f t="shared" si="2231"/>
        <v>4.7286153101215068E-2</v>
      </c>
      <c r="FF260" s="785">
        <f t="shared" si="2231"/>
        <v>4.7286153101215068E-2</v>
      </c>
      <c r="FG260" s="785">
        <f t="shared" si="2231"/>
        <v>4.7286153101215068E-2</v>
      </c>
      <c r="FH260" s="785">
        <f t="shared" si="2231"/>
        <v>4.7286153101215068E-2</v>
      </c>
      <c r="FI260" s="785">
        <f t="shared" si="2231"/>
        <v>4.7286153101215068E-2</v>
      </c>
      <c r="FJ260" s="785">
        <f t="shared" si="2231"/>
        <v>4.7286153101215068E-2</v>
      </c>
      <c r="FK260" s="785">
        <f t="shared" si="2231"/>
        <v>4.7286153101215068E-2</v>
      </c>
      <c r="FL260" s="785">
        <f t="shared" si="2231"/>
        <v>4.7286153101215068E-2</v>
      </c>
      <c r="FM260" s="785">
        <f t="shared" si="2231"/>
        <v>4.7286153101215068E-2</v>
      </c>
      <c r="FN260" s="786">
        <f>+SUBTOTAL(9,FB260:FM260)</f>
        <v>0.56743383721458096</v>
      </c>
      <c r="FO260" s="474"/>
      <c r="FP260" s="784">
        <f>SUM(FP254:FP259)</f>
        <v>0.33100307170850546</v>
      </c>
      <c r="FQ260" s="785">
        <f t="shared" ref="FQ260:GA260" si="2232">SUM(FQ254:FQ259)</f>
        <v>0.33100307170850546</v>
      </c>
      <c r="FR260" s="785">
        <f t="shared" si="2232"/>
        <v>0.33100307170850546</v>
      </c>
      <c r="FS260" s="785">
        <f t="shared" si="2232"/>
        <v>0.33100307170850546</v>
      </c>
      <c r="FT260" s="785">
        <f t="shared" si="2232"/>
        <v>0.33100307170850546</v>
      </c>
      <c r="FU260" s="785">
        <f t="shared" si="2232"/>
        <v>0.33100307170850546</v>
      </c>
      <c r="FV260" s="785">
        <f t="shared" si="2232"/>
        <v>0.33100307170850546</v>
      </c>
      <c r="FW260" s="785">
        <f t="shared" si="2232"/>
        <v>0.33100307170850546</v>
      </c>
      <c r="FX260" s="785">
        <f t="shared" si="2232"/>
        <v>0.33100307170850546</v>
      </c>
      <c r="FY260" s="785">
        <f t="shared" si="2232"/>
        <v>0.33100307170850546</v>
      </c>
      <c r="FZ260" s="785">
        <f t="shared" si="2232"/>
        <v>0.33100307170850546</v>
      </c>
      <c r="GA260" s="785">
        <f t="shared" si="2232"/>
        <v>0.33100307170850546</v>
      </c>
      <c r="GB260" s="786">
        <f>+SUBTOTAL(9,FP260:GA260)</f>
        <v>3.9720368605020648</v>
      </c>
      <c r="GC260" s="474"/>
      <c r="GD260" s="784">
        <f>SUM(GD254:GD259)</f>
        <v>4.7286153101215068E-2</v>
      </c>
      <c r="GE260" s="785">
        <f t="shared" ref="GE260:GO260" si="2233">SUM(GE254:GE259)</f>
        <v>4.7286153101215068E-2</v>
      </c>
      <c r="GF260" s="785">
        <f t="shared" si="2233"/>
        <v>4.7286153101215068E-2</v>
      </c>
      <c r="GG260" s="785">
        <f t="shared" si="2233"/>
        <v>4.7286153101215068E-2</v>
      </c>
      <c r="GH260" s="785">
        <f t="shared" si="2233"/>
        <v>4.7286153101215068E-2</v>
      </c>
      <c r="GI260" s="785">
        <f t="shared" si="2233"/>
        <v>4.7286153101215068E-2</v>
      </c>
      <c r="GJ260" s="785">
        <f t="shared" si="2233"/>
        <v>4.7286153101215068E-2</v>
      </c>
      <c r="GK260" s="785">
        <f t="shared" si="2233"/>
        <v>4.7286153101215068E-2</v>
      </c>
      <c r="GL260" s="785">
        <f t="shared" si="2233"/>
        <v>4.7286153101215068E-2</v>
      </c>
      <c r="GM260" s="785">
        <f t="shared" si="2233"/>
        <v>4.7286153101215068E-2</v>
      </c>
      <c r="GN260" s="785">
        <f t="shared" si="2233"/>
        <v>4.7286153101215068E-2</v>
      </c>
      <c r="GO260" s="785">
        <f t="shared" si="2233"/>
        <v>4.7286153101215068E-2</v>
      </c>
      <c r="GP260" s="786">
        <f>+SUBTOTAL(9,GD260:GO260)</f>
        <v>0.56743383721458096</v>
      </c>
      <c r="GQ260" s="474"/>
      <c r="GR260" s="784">
        <f>SUM(GR254:GR259)</f>
        <v>0</v>
      </c>
      <c r="GS260" s="785">
        <f t="shared" ref="GS260:HC260" si="2234">SUM(GS254:GS259)</f>
        <v>0</v>
      </c>
      <c r="GT260" s="785">
        <f t="shared" si="2234"/>
        <v>0</v>
      </c>
      <c r="GU260" s="785">
        <f t="shared" si="2234"/>
        <v>0</v>
      </c>
      <c r="GV260" s="785">
        <f t="shared" si="2234"/>
        <v>0</v>
      </c>
      <c r="GW260" s="785">
        <f t="shared" si="2234"/>
        <v>0</v>
      </c>
      <c r="GX260" s="785">
        <f t="shared" si="2234"/>
        <v>0</v>
      </c>
      <c r="GY260" s="785">
        <f t="shared" si="2234"/>
        <v>0</v>
      </c>
      <c r="GZ260" s="785">
        <f t="shared" si="2234"/>
        <v>0</v>
      </c>
      <c r="HA260" s="785">
        <f t="shared" si="2234"/>
        <v>0</v>
      </c>
      <c r="HB260" s="785">
        <f t="shared" si="2234"/>
        <v>0</v>
      </c>
      <c r="HC260" s="785">
        <f t="shared" si="2234"/>
        <v>0</v>
      </c>
      <c r="HD260" s="786">
        <f t="shared" si="1920"/>
        <v>0</v>
      </c>
      <c r="HE260" s="474"/>
      <c r="HF260" s="784">
        <f>SUM(HF254:HF259)</f>
        <v>0.18914461240486027</v>
      </c>
      <c r="HG260" s="785">
        <f t="shared" ref="HG260:HQ260" si="2235">SUM(HG254:HG259)</f>
        <v>0.18914461240486027</v>
      </c>
      <c r="HH260" s="785">
        <f t="shared" si="2235"/>
        <v>0.18914461240486027</v>
      </c>
      <c r="HI260" s="785">
        <f t="shared" si="2235"/>
        <v>0.18914461240486027</v>
      </c>
      <c r="HJ260" s="785">
        <f t="shared" si="2235"/>
        <v>0.18914461240486027</v>
      </c>
      <c r="HK260" s="785">
        <f t="shared" si="2235"/>
        <v>0.18914461240486027</v>
      </c>
      <c r="HL260" s="785">
        <f t="shared" si="2235"/>
        <v>0.18914461240486027</v>
      </c>
      <c r="HM260" s="785">
        <f t="shared" si="2235"/>
        <v>0.18914461240486027</v>
      </c>
      <c r="HN260" s="785">
        <f t="shared" si="2235"/>
        <v>0.18914461240486027</v>
      </c>
      <c r="HO260" s="785">
        <f t="shared" si="2235"/>
        <v>0.18914461240486027</v>
      </c>
      <c r="HP260" s="785">
        <f t="shared" si="2235"/>
        <v>0.18914461240486027</v>
      </c>
      <c r="HQ260" s="785">
        <f t="shared" si="2235"/>
        <v>0.18914461240486027</v>
      </c>
      <c r="HR260" s="786">
        <f>+SUBTOTAL(9,HF260:HQ260)</f>
        <v>2.2697353488583238</v>
      </c>
      <c r="HS260" s="474"/>
      <c r="HT260" s="784">
        <f>SUM(HT254:HT259)</f>
        <v>4.7286153101215068E-2</v>
      </c>
      <c r="HU260" s="785">
        <f t="shared" ref="HU260:IE260" si="2236">SUM(HU254:HU259)</f>
        <v>4.7286153101215068E-2</v>
      </c>
      <c r="HV260" s="785">
        <f t="shared" si="2236"/>
        <v>4.7286153101215068E-2</v>
      </c>
      <c r="HW260" s="785">
        <f t="shared" si="2236"/>
        <v>4.7286153101215068E-2</v>
      </c>
      <c r="HX260" s="785">
        <f t="shared" si="2236"/>
        <v>4.7286153101215068E-2</v>
      </c>
      <c r="HY260" s="785">
        <f t="shared" si="2236"/>
        <v>4.7286153101215068E-2</v>
      </c>
      <c r="HZ260" s="785">
        <f t="shared" si="2236"/>
        <v>4.7286153101215068E-2</v>
      </c>
      <c r="IA260" s="785">
        <f t="shared" si="2236"/>
        <v>4.7286153101215068E-2</v>
      </c>
      <c r="IB260" s="785">
        <f t="shared" si="2236"/>
        <v>4.7286153101215068E-2</v>
      </c>
      <c r="IC260" s="785">
        <f t="shared" si="2236"/>
        <v>4.7286153101215068E-2</v>
      </c>
      <c r="ID260" s="785">
        <f t="shared" si="2236"/>
        <v>4.7286153101215068E-2</v>
      </c>
      <c r="IE260" s="785">
        <f t="shared" si="2236"/>
        <v>4.7286153101215068E-2</v>
      </c>
      <c r="IF260" s="786">
        <f>+SUBTOTAL(9,HT260:IE260)</f>
        <v>0.56743383721458096</v>
      </c>
      <c r="IG260" s="474"/>
      <c r="IH260" s="784">
        <f>SUM(IH254:IH259)</f>
        <v>4.7286153101215068E-2</v>
      </c>
      <c r="II260" s="785">
        <f t="shared" ref="II260:IS260" si="2237">SUM(II254:II259)</f>
        <v>4.7286153101215068E-2</v>
      </c>
      <c r="IJ260" s="785">
        <f t="shared" si="2237"/>
        <v>4.7286153101215068E-2</v>
      </c>
      <c r="IK260" s="785">
        <f t="shared" si="2237"/>
        <v>4.7286153101215068E-2</v>
      </c>
      <c r="IL260" s="785">
        <f t="shared" si="2237"/>
        <v>4.7286153101215068E-2</v>
      </c>
      <c r="IM260" s="785">
        <f t="shared" si="2237"/>
        <v>4.7286153101215068E-2</v>
      </c>
      <c r="IN260" s="785">
        <f t="shared" si="2237"/>
        <v>4.7286153101215068E-2</v>
      </c>
      <c r="IO260" s="785">
        <f t="shared" si="2237"/>
        <v>4.7286153101215068E-2</v>
      </c>
      <c r="IP260" s="785">
        <f t="shared" si="2237"/>
        <v>4.7286153101215068E-2</v>
      </c>
      <c r="IQ260" s="785">
        <f t="shared" si="2237"/>
        <v>4.7286153101215068E-2</v>
      </c>
      <c r="IR260" s="785">
        <f t="shared" si="2237"/>
        <v>4.7286153101215068E-2</v>
      </c>
      <c r="IS260" s="785">
        <f t="shared" si="2237"/>
        <v>4.7286153101215068E-2</v>
      </c>
      <c r="IT260" s="786">
        <f>+SUBTOTAL(9,IH260:IS260)</f>
        <v>0.56743383721458096</v>
      </c>
      <c r="IU260" s="474"/>
      <c r="IV260" s="784">
        <f>SUM(IV254:IV259)</f>
        <v>0.33100307170850546</v>
      </c>
      <c r="IW260" s="785">
        <f t="shared" ref="IW260:JG260" si="2238">SUM(IW254:IW259)</f>
        <v>0.33100307170850546</v>
      </c>
      <c r="IX260" s="785">
        <f t="shared" si="2238"/>
        <v>0.33100307170850546</v>
      </c>
      <c r="IY260" s="785">
        <f t="shared" si="2238"/>
        <v>0.33100307170850546</v>
      </c>
      <c r="IZ260" s="785">
        <f t="shared" si="2238"/>
        <v>0.33100307170850546</v>
      </c>
      <c r="JA260" s="785">
        <f t="shared" si="2238"/>
        <v>0.33100307170850546</v>
      </c>
      <c r="JB260" s="785">
        <f t="shared" si="2238"/>
        <v>0.33100307170850546</v>
      </c>
      <c r="JC260" s="785">
        <f t="shared" si="2238"/>
        <v>0.33100307170850546</v>
      </c>
      <c r="JD260" s="785">
        <f t="shared" si="2238"/>
        <v>0.33100307170850546</v>
      </c>
      <c r="JE260" s="785">
        <f t="shared" si="2238"/>
        <v>0.33100307170850546</v>
      </c>
      <c r="JF260" s="785">
        <f t="shared" si="2238"/>
        <v>0.33100307170850546</v>
      </c>
      <c r="JG260" s="785">
        <f t="shared" si="2238"/>
        <v>0.33100307170850546</v>
      </c>
      <c r="JH260" s="786">
        <f>+SUBTOTAL(9,IV260:JG260)</f>
        <v>3.9720368605020648</v>
      </c>
      <c r="JI260" s="474"/>
      <c r="JJ260" s="784">
        <f>SUM(JJ254:JJ259)</f>
        <v>0.52014768411336576</v>
      </c>
      <c r="JK260" s="785">
        <f t="shared" ref="JK260:JU260" si="2239">SUM(JK254:JK259)</f>
        <v>0.52014768411336576</v>
      </c>
      <c r="JL260" s="785">
        <f t="shared" si="2239"/>
        <v>0.52014768411336576</v>
      </c>
      <c r="JM260" s="785">
        <f t="shared" si="2239"/>
        <v>0.52014768411336576</v>
      </c>
      <c r="JN260" s="785">
        <f t="shared" si="2239"/>
        <v>0.52014768411336576</v>
      </c>
      <c r="JO260" s="785">
        <f t="shared" si="2239"/>
        <v>0.52014768411336576</v>
      </c>
      <c r="JP260" s="785">
        <f t="shared" si="2239"/>
        <v>0.52014768411336576</v>
      </c>
      <c r="JQ260" s="785">
        <f t="shared" si="2239"/>
        <v>0.52014768411336576</v>
      </c>
      <c r="JR260" s="785">
        <f t="shared" si="2239"/>
        <v>0.52014768411336576</v>
      </c>
      <c r="JS260" s="785">
        <f t="shared" si="2239"/>
        <v>0.52014768411336576</v>
      </c>
      <c r="JT260" s="785">
        <f t="shared" si="2239"/>
        <v>0.52014768411336576</v>
      </c>
      <c r="JU260" s="785">
        <f t="shared" si="2239"/>
        <v>0.52014768411336576</v>
      </c>
      <c r="JV260" s="786">
        <f>+SUBTOTAL(9,JJ260:JU260)</f>
        <v>6.2417722093603887</v>
      </c>
      <c r="JW260" s="474"/>
      <c r="JX260" s="784">
        <f>SUM(JX254:JX259)</f>
        <v>0.23643076550607534</v>
      </c>
      <c r="JY260" s="785">
        <f t="shared" ref="JY260:KI260" si="2240">SUM(JY254:JY259)</f>
        <v>0.23643076550607534</v>
      </c>
      <c r="JZ260" s="785">
        <f t="shared" si="2240"/>
        <v>0.23643076550607534</v>
      </c>
      <c r="KA260" s="785">
        <f t="shared" si="2240"/>
        <v>0.23643076550607534</v>
      </c>
      <c r="KB260" s="785">
        <f t="shared" si="2240"/>
        <v>0.23643076550607534</v>
      </c>
      <c r="KC260" s="785">
        <f t="shared" si="2240"/>
        <v>0.23643076550607534</v>
      </c>
      <c r="KD260" s="785">
        <f t="shared" si="2240"/>
        <v>0.23643076550607534</v>
      </c>
      <c r="KE260" s="785">
        <f t="shared" si="2240"/>
        <v>0.23643076550607534</v>
      </c>
      <c r="KF260" s="785">
        <f t="shared" si="2240"/>
        <v>0.23643076550607534</v>
      </c>
      <c r="KG260" s="785">
        <f t="shared" si="2240"/>
        <v>0.23643076550607534</v>
      </c>
      <c r="KH260" s="785">
        <f t="shared" si="2240"/>
        <v>0.23643076550607534</v>
      </c>
      <c r="KI260" s="785">
        <f t="shared" si="2240"/>
        <v>0.23643076550607534</v>
      </c>
      <c r="KJ260" s="786">
        <f>+SUBTOTAL(9,JX260:KI260)</f>
        <v>2.837169186072904</v>
      </c>
      <c r="KK260" s="474"/>
      <c r="KL260" s="784">
        <f>SUM(KL254:KL259)</f>
        <v>9.4572306202430137E-2</v>
      </c>
      <c r="KM260" s="785">
        <f t="shared" ref="KM260:KW260" si="2241">SUM(KM254:KM259)</f>
        <v>9.4572306202430137E-2</v>
      </c>
      <c r="KN260" s="785">
        <f t="shared" si="2241"/>
        <v>9.4572306202430137E-2</v>
      </c>
      <c r="KO260" s="785">
        <f t="shared" si="2241"/>
        <v>9.4572306202430137E-2</v>
      </c>
      <c r="KP260" s="785">
        <f t="shared" si="2241"/>
        <v>9.4572306202430137E-2</v>
      </c>
      <c r="KQ260" s="785">
        <f t="shared" si="2241"/>
        <v>9.4572306202430137E-2</v>
      </c>
      <c r="KR260" s="785">
        <f t="shared" si="2241"/>
        <v>9.4572306202430137E-2</v>
      </c>
      <c r="KS260" s="785">
        <f t="shared" si="2241"/>
        <v>9.4572306202430137E-2</v>
      </c>
      <c r="KT260" s="785">
        <f t="shared" si="2241"/>
        <v>9.4572306202430137E-2</v>
      </c>
      <c r="KU260" s="785">
        <f t="shared" si="2241"/>
        <v>9.4572306202430137E-2</v>
      </c>
      <c r="KV260" s="785">
        <f t="shared" si="2241"/>
        <v>9.4572306202430137E-2</v>
      </c>
      <c r="KW260" s="785">
        <f t="shared" si="2241"/>
        <v>9.4572306202430137E-2</v>
      </c>
      <c r="KX260" s="786">
        <f>+SUBTOTAL(9,KL260:KW260)</f>
        <v>1.1348676744291619</v>
      </c>
      <c r="KY260" s="474"/>
      <c r="KZ260" s="784">
        <f>SUM(KZ254:KZ259)</f>
        <v>4.7286153101215068E-2</v>
      </c>
      <c r="LA260" s="785">
        <f t="shared" ref="LA260:LK260" si="2242">SUM(LA254:LA259)</f>
        <v>4.7286153101215068E-2</v>
      </c>
      <c r="LB260" s="785">
        <f t="shared" si="2242"/>
        <v>4.7286153101215068E-2</v>
      </c>
      <c r="LC260" s="785">
        <f t="shared" si="2242"/>
        <v>4.7286153101215068E-2</v>
      </c>
      <c r="LD260" s="785">
        <f t="shared" si="2242"/>
        <v>4.7286153101215068E-2</v>
      </c>
      <c r="LE260" s="785">
        <f t="shared" si="2242"/>
        <v>4.7286153101215068E-2</v>
      </c>
      <c r="LF260" s="785">
        <f t="shared" si="2242"/>
        <v>4.7286153101215068E-2</v>
      </c>
      <c r="LG260" s="785">
        <f t="shared" si="2242"/>
        <v>4.7286153101215068E-2</v>
      </c>
      <c r="LH260" s="785">
        <f t="shared" si="2242"/>
        <v>4.7286153101215068E-2</v>
      </c>
      <c r="LI260" s="785">
        <f t="shared" si="2242"/>
        <v>4.7286153101215068E-2</v>
      </c>
      <c r="LJ260" s="785">
        <f t="shared" si="2242"/>
        <v>4.7286153101215068E-2</v>
      </c>
      <c r="LK260" s="785">
        <f t="shared" si="2242"/>
        <v>4.7286153101215068E-2</v>
      </c>
      <c r="LL260" s="786">
        <f>+SUBTOTAL(9,KZ260:LK260)</f>
        <v>0.56743383721458096</v>
      </c>
      <c r="LM260" s="474"/>
      <c r="LN260" s="784">
        <f>SUM(LN254:LN259)</f>
        <v>0</v>
      </c>
      <c r="LO260" s="785">
        <f t="shared" ref="LO260:LY260" si="2243">SUM(LO254:LO259)</f>
        <v>0</v>
      </c>
      <c r="LP260" s="785">
        <f t="shared" si="2243"/>
        <v>0</v>
      </c>
      <c r="LQ260" s="785">
        <f t="shared" si="2243"/>
        <v>0</v>
      </c>
      <c r="LR260" s="785">
        <f t="shared" si="2243"/>
        <v>0</v>
      </c>
      <c r="LS260" s="785">
        <f t="shared" si="2243"/>
        <v>0</v>
      </c>
      <c r="LT260" s="785">
        <f t="shared" si="2243"/>
        <v>0</v>
      </c>
      <c r="LU260" s="785">
        <f t="shared" si="2243"/>
        <v>0</v>
      </c>
      <c r="LV260" s="785">
        <f t="shared" si="2243"/>
        <v>0</v>
      </c>
      <c r="LW260" s="785">
        <f t="shared" si="2243"/>
        <v>0</v>
      </c>
      <c r="LX260" s="785">
        <f t="shared" si="2243"/>
        <v>0</v>
      </c>
      <c r="LY260" s="785">
        <f t="shared" si="2243"/>
        <v>0</v>
      </c>
      <c r="LZ260" s="786">
        <f>+SUBTOTAL(9,LN260:LY260)</f>
        <v>0</v>
      </c>
      <c r="MA260" s="474"/>
      <c r="MB260" s="786">
        <f t="shared" ref="MB260:MC260" si="2244">SUM(MB254:MB259)</f>
        <v>7.7549291085992706</v>
      </c>
      <c r="MC260" s="786">
        <f t="shared" si="2244"/>
        <v>7.7549291085992706</v>
      </c>
      <c r="MD260" s="786">
        <f t="shared" ref="MD260:MN260" si="2245">SUM(MD254:MD259)</f>
        <v>7.7549291085992706</v>
      </c>
      <c r="ME260" s="786">
        <f t="shared" si="2245"/>
        <v>7.7549291085992706</v>
      </c>
      <c r="MF260" s="786">
        <f t="shared" si="2245"/>
        <v>7.7549291085992706</v>
      </c>
      <c r="MG260" s="786">
        <f t="shared" si="2245"/>
        <v>7.7549291085992706</v>
      </c>
      <c r="MH260" s="786">
        <f t="shared" si="2245"/>
        <v>7.7549291085992706</v>
      </c>
      <c r="MI260" s="786">
        <f t="shared" si="2245"/>
        <v>7.7549291085992706</v>
      </c>
      <c r="MJ260" s="786">
        <f t="shared" si="2245"/>
        <v>7.7549291085992706</v>
      </c>
      <c r="MK260" s="786">
        <f t="shared" si="2245"/>
        <v>7.7549291085992706</v>
      </c>
      <c r="ML260" s="786">
        <f t="shared" si="2245"/>
        <v>7.7549291085992706</v>
      </c>
      <c r="MM260" s="786">
        <f t="shared" si="2245"/>
        <v>7.7549291085992706</v>
      </c>
      <c r="MN260" s="786">
        <f t="shared" si="2245"/>
        <v>93.059149303191248</v>
      </c>
    </row>
    <row r="261" spans="1:352" x14ac:dyDescent="0.3">
      <c r="A261" s="792"/>
      <c r="B261" s="378"/>
      <c r="C261" s="384"/>
      <c r="D261" s="472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775"/>
      <c r="Q261" s="474"/>
      <c r="R261" s="472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775"/>
      <c r="AE261" s="474"/>
      <c r="AF261" s="472"/>
      <c r="AG261" s="473"/>
      <c r="AH261" s="473"/>
      <c r="AI261" s="473"/>
      <c r="AJ261" s="473"/>
      <c r="AK261" s="473"/>
      <c r="AL261" s="473"/>
      <c r="AM261" s="473"/>
      <c r="AN261" s="473"/>
      <c r="AO261" s="473"/>
      <c r="AP261" s="473"/>
      <c r="AQ261" s="473"/>
      <c r="AR261" s="775"/>
      <c r="AS261" s="475"/>
      <c r="AT261" s="472"/>
      <c r="AU261" s="473"/>
      <c r="AV261" s="473"/>
      <c r="AW261" s="473"/>
      <c r="AX261" s="473"/>
      <c r="AY261" s="473"/>
      <c r="AZ261" s="473"/>
      <c r="BA261" s="473"/>
      <c r="BB261" s="473"/>
      <c r="BC261" s="473"/>
      <c r="BD261" s="473"/>
      <c r="BE261" s="473"/>
      <c r="BF261" s="775"/>
      <c r="BG261" s="474"/>
      <c r="BH261" s="472"/>
      <c r="BI261" s="473"/>
      <c r="BJ261" s="473"/>
      <c r="BK261" s="473"/>
      <c r="BL261" s="473"/>
      <c r="BM261" s="473"/>
      <c r="BN261" s="473"/>
      <c r="BO261" s="473"/>
      <c r="BP261" s="473"/>
      <c r="BQ261" s="473"/>
      <c r="BR261" s="473"/>
      <c r="BS261" s="473"/>
      <c r="BT261" s="775"/>
      <c r="BU261" s="475"/>
      <c r="BV261" s="472"/>
      <c r="BW261" s="473"/>
      <c r="BX261" s="473"/>
      <c r="BY261" s="473"/>
      <c r="BZ261" s="473"/>
      <c r="CA261" s="473"/>
      <c r="CB261" s="473"/>
      <c r="CC261" s="473"/>
      <c r="CD261" s="473"/>
      <c r="CE261" s="473"/>
      <c r="CF261" s="473"/>
      <c r="CG261" s="473"/>
      <c r="CH261" s="775"/>
      <c r="CI261" s="474"/>
      <c r="CJ261" s="472"/>
      <c r="CK261" s="473"/>
      <c r="CL261" s="473"/>
      <c r="CM261" s="473"/>
      <c r="CN261" s="473"/>
      <c r="CO261" s="473"/>
      <c r="CP261" s="473"/>
      <c r="CQ261" s="473"/>
      <c r="CR261" s="473"/>
      <c r="CS261" s="473"/>
      <c r="CT261" s="473"/>
      <c r="CU261" s="473"/>
      <c r="CV261" s="775"/>
      <c r="CW261" s="474"/>
      <c r="CX261" s="472"/>
      <c r="CY261" s="473"/>
      <c r="CZ261" s="473"/>
      <c r="DA261" s="473"/>
      <c r="DB261" s="473"/>
      <c r="DC261" s="473"/>
      <c r="DD261" s="473"/>
      <c r="DE261" s="473"/>
      <c r="DF261" s="473"/>
      <c r="DG261" s="473"/>
      <c r="DH261" s="473"/>
      <c r="DI261" s="473"/>
      <c r="DJ261" s="775"/>
      <c r="DK261" s="474"/>
      <c r="DL261" s="472"/>
      <c r="DM261" s="473"/>
      <c r="DN261" s="473"/>
      <c r="DO261" s="473"/>
      <c r="DP261" s="473"/>
      <c r="DQ261" s="473"/>
      <c r="DR261" s="473"/>
      <c r="DS261" s="473"/>
      <c r="DT261" s="473"/>
      <c r="DU261" s="473"/>
      <c r="DV261" s="473"/>
      <c r="DW261" s="473"/>
      <c r="DX261" s="775"/>
      <c r="DY261" s="474"/>
      <c r="DZ261" s="472"/>
      <c r="EA261" s="473"/>
      <c r="EB261" s="473"/>
      <c r="EC261" s="473"/>
      <c r="ED261" s="473"/>
      <c r="EE261" s="473"/>
      <c r="EF261" s="473"/>
      <c r="EG261" s="473"/>
      <c r="EH261" s="473"/>
      <c r="EI261" s="473"/>
      <c r="EJ261" s="473"/>
      <c r="EK261" s="473"/>
      <c r="EL261" s="775"/>
      <c r="EM261" s="474"/>
      <c r="EN261" s="472"/>
      <c r="EO261" s="473"/>
      <c r="EP261" s="473"/>
      <c r="EQ261" s="473"/>
      <c r="ER261" s="473"/>
      <c r="ES261" s="473"/>
      <c r="ET261" s="473"/>
      <c r="EU261" s="473"/>
      <c r="EV261" s="473"/>
      <c r="EW261" s="473"/>
      <c r="EX261" s="473"/>
      <c r="EY261" s="473"/>
      <c r="EZ261" s="775"/>
      <c r="FA261" s="474"/>
      <c r="FB261" s="472"/>
      <c r="FC261" s="473"/>
      <c r="FD261" s="473"/>
      <c r="FE261" s="473"/>
      <c r="FF261" s="473"/>
      <c r="FG261" s="473"/>
      <c r="FH261" s="473"/>
      <c r="FI261" s="473"/>
      <c r="FJ261" s="473"/>
      <c r="FK261" s="473"/>
      <c r="FL261" s="473"/>
      <c r="FM261" s="473"/>
      <c r="FN261" s="775"/>
      <c r="FO261" s="474"/>
      <c r="FP261" s="472"/>
      <c r="FQ261" s="473"/>
      <c r="FR261" s="473"/>
      <c r="FS261" s="473"/>
      <c r="FT261" s="473"/>
      <c r="FU261" s="473"/>
      <c r="FV261" s="473"/>
      <c r="FW261" s="473"/>
      <c r="FX261" s="473"/>
      <c r="FY261" s="473"/>
      <c r="FZ261" s="473"/>
      <c r="GA261" s="473"/>
      <c r="GB261" s="775"/>
      <c r="GC261" s="474"/>
      <c r="GD261" s="472"/>
      <c r="GE261" s="473"/>
      <c r="GF261" s="473"/>
      <c r="GG261" s="473"/>
      <c r="GH261" s="473"/>
      <c r="GI261" s="473"/>
      <c r="GJ261" s="473"/>
      <c r="GK261" s="473"/>
      <c r="GL261" s="473"/>
      <c r="GM261" s="473"/>
      <c r="GN261" s="473"/>
      <c r="GO261" s="473"/>
      <c r="GP261" s="775"/>
      <c r="GQ261" s="474"/>
      <c r="GR261" s="472"/>
      <c r="GS261" s="473"/>
      <c r="GT261" s="473"/>
      <c r="GU261" s="473"/>
      <c r="GV261" s="473"/>
      <c r="GW261" s="473"/>
      <c r="GX261" s="473"/>
      <c r="GY261" s="473"/>
      <c r="GZ261" s="473"/>
      <c r="HA261" s="473"/>
      <c r="HB261" s="473"/>
      <c r="HC261" s="473"/>
      <c r="HD261" s="775"/>
      <c r="HE261" s="474"/>
      <c r="HF261" s="472"/>
      <c r="HG261" s="473"/>
      <c r="HH261" s="473"/>
      <c r="HI261" s="473"/>
      <c r="HJ261" s="473"/>
      <c r="HK261" s="473"/>
      <c r="HL261" s="473"/>
      <c r="HM261" s="473"/>
      <c r="HN261" s="473"/>
      <c r="HO261" s="473"/>
      <c r="HP261" s="473"/>
      <c r="HQ261" s="473"/>
      <c r="HR261" s="775"/>
      <c r="HS261" s="474"/>
      <c r="HT261" s="472"/>
      <c r="HU261" s="473"/>
      <c r="HV261" s="473"/>
      <c r="HW261" s="473"/>
      <c r="HX261" s="473"/>
      <c r="HY261" s="473"/>
      <c r="HZ261" s="473"/>
      <c r="IA261" s="473"/>
      <c r="IB261" s="473"/>
      <c r="IC261" s="473"/>
      <c r="ID261" s="473"/>
      <c r="IE261" s="473"/>
      <c r="IF261" s="775"/>
      <c r="IG261" s="474"/>
      <c r="IH261" s="472"/>
      <c r="II261" s="473"/>
      <c r="IJ261" s="473"/>
      <c r="IK261" s="473"/>
      <c r="IL261" s="473"/>
      <c r="IM261" s="473"/>
      <c r="IN261" s="473"/>
      <c r="IO261" s="473"/>
      <c r="IP261" s="473"/>
      <c r="IQ261" s="473"/>
      <c r="IR261" s="473"/>
      <c r="IS261" s="473"/>
      <c r="IT261" s="775"/>
      <c r="IU261" s="474"/>
      <c r="IV261" s="472"/>
      <c r="IW261" s="473"/>
      <c r="IX261" s="473"/>
      <c r="IY261" s="473"/>
      <c r="IZ261" s="473"/>
      <c r="JA261" s="473"/>
      <c r="JB261" s="473"/>
      <c r="JC261" s="473"/>
      <c r="JD261" s="473"/>
      <c r="JE261" s="473"/>
      <c r="JF261" s="473"/>
      <c r="JG261" s="473"/>
      <c r="JH261" s="775"/>
      <c r="JI261" s="474"/>
      <c r="JJ261" s="472"/>
      <c r="JK261" s="473"/>
      <c r="JL261" s="473"/>
      <c r="JM261" s="473"/>
      <c r="JN261" s="473"/>
      <c r="JO261" s="473"/>
      <c r="JP261" s="473"/>
      <c r="JQ261" s="473"/>
      <c r="JR261" s="473"/>
      <c r="JS261" s="473"/>
      <c r="JT261" s="473"/>
      <c r="JU261" s="473"/>
      <c r="JV261" s="775"/>
      <c r="JW261" s="474"/>
      <c r="JX261" s="472"/>
      <c r="JY261" s="473"/>
      <c r="JZ261" s="473"/>
      <c r="KA261" s="473"/>
      <c r="KB261" s="473"/>
      <c r="KC261" s="473"/>
      <c r="KD261" s="473"/>
      <c r="KE261" s="473"/>
      <c r="KF261" s="473"/>
      <c r="KG261" s="473"/>
      <c r="KH261" s="473"/>
      <c r="KI261" s="473"/>
      <c r="KJ261" s="775"/>
      <c r="KK261" s="474"/>
      <c r="KL261" s="472"/>
      <c r="KM261" s="473"/>
      <c r="KN261" s="473"/>
      <c r="KO261" s="473"/>
      <c r="KP261" s="473"/>
      <c r="KQ261" s="473"/>
      <c r="KR261" s="473"/>
      <c r="KS261" s="473"/>
      <c r="KT261" s="473"/>
      <c r="KU261" s="473"/>
      <c r="KV261" s="473"/>
      <c r="KW261" s="473"/>
      <c r="KX261" s="775"/>
      <c r="KY261" s="474"/>
      <c r="KZ261" s="472"/>
      <c r="LA261" s="473"/>
      <c r="LB261" s="473"/>
      <c r="LC261" s="473"/>
      <c r="LD261" s="473"/>
      <c r="LE261" s="473"/>
      <c r="LF261" s="473"/>
      <c r="LG261" s="473"/>
      <c r="LH261" s="473"/>
      <c r="LI261" s="473"/>
      <c r="LJ261" s="473"/>
      <c r="LK261" s="473"/>
      <c r="LL261" s="775"/>
      <c r="LM261" s="474"/>
      <c r="LN261" s="472"/>
      <c r="LO261" s="473"/>
      <c r="LP261" s="473"/>
      <c r="LQ261" s="473"/>
      <c r="LR261" s="473"/>
      <c r="LS261" s="473"/>
      <c r="LT261" s="473"/>
      <c r="LU261" s="473"/>
      <c r="LV261" s="473"/>
      <c r="LW261" s="473"/>
      <c r="LX261" s="473"/>
      <c r="LY261" s="473"/>
      <c r="LZ261" s="775"/>
      <c r="MA261" s="474"/>
      <c r="MB261" s="775"/>
      <c r="MC261" s="775"/>
      <c r="MD261" s="775"/>
      <c r="ME261" s="775"/>
      <c r="MF261" s="775"/>
      <c r="MG261" s="775"/>
      <c r="MH261" s="775"/>
      <c r="MI261" s="775"/>
      <c r="MJ261" s="775"/>
      <c r="MK261" s="775"/>
      <c r="ML261" s="775"/>
      <c r="MM261" s="775"/>
      <c r="MN261" s="775"/>
    </row>
    <row r="262" spans="1:352" x14ac:dyDescent="0.3">
      <c r="A262" s="792"/>
      <c r="B262" s="481" t="s">
        <v>933</v>
      </c>
      <c r="C262" s="774"/>
      <c r="D262" s="472">
        <f>+D193+D205+D230+D242+D260</f>
        <v>52876.225415302237</v>
      </c>
      <c r="E262" s="472">
        <f t="shared" ref="E262:O262" si="2246">+E193+E205+E230+E242+E260</f>
        <v>50790.028061550955</v>
      </c>
      <c r="F262" s="472">
        <f t="shared" si="2246"/>
        <v>51048.479585993482</v>
      </c>
      <c r="G262" s="472">
        <f t="shared" si="2246"/>
        <v>50576.749244609528</v>
      </c>
      <c r="H262" s="472">
        <f t="shared" si="2246"/>
        <v>50641.289807870315</v>
      </c>
      <c r="I262" s="472">
        <f t="shared" si="2246"/>
        <v>50658.576907003968</v>
      </c>
      <c r="J262" s="472">
        <f t="shared" si="2246"/>
        <v>51307.373713675479</v>
      </c>
      <c r="K262" s="472">
        <f t="shared" si="2246"/>
        <v>51987.887133862787</v>
      </c>
      <c r="L262" s="472">
        <f t="shared" si="2246"/>
        <v>54068.825320457727</v>
      </c>
      <c r="M262" s="472">
        <f t="shared" si="2246"/>
        <v>51783.308649251594</v>
      </c>
      <c r="N262" s="472">
        <f t="shared" si="2246"/>
        <v>49540.185364080178</v>
      </c>
      <c r="O262" s="472">
        <f t="shared" si="2246"/>
        <v>48462.357190420691</v>
      </c>
      <c r="P262" s="482">
        <f>+SUBTOTAL(9,D262:O262)</f>
        <v>613741.28639407898</v>
      </c>
      <c r="Q262" s="474"/>
      <c r="R262" s="472">
        <f>+R193+R205+R230+R242+R260</f>
        <v>4618.5622228709162</v>
      </c>
      <c r="S262" s="472">
        <f t="shared" ref="S262:AC262" si="2247">+S193+S205+S230+S242+S260</f>
        <v>4409.4052894283841</v>
      </c>
      <c r="T262" s="472">
        <f t="shared" si="2247"/>
        <v>4435.0938580954435</v>
      </c>
      <c r="U262" s="472">
        <f t="shared" si="2247"/>
        <v>4387.3419635378914</v>
      </c>
      <c r="V262" s="472">
        <f t="shared" si="2247"/>
        <v>4394.0185735303867</v>
      </c>
      <c r="W262" s="472">
        <f t="shared" si="2247"/>
        <v>4395.8068941304209</v>
      </c>
      <c r="X262" s="472">
        <f t="shared" si="2247"/>
        <v>4460.5833166870498</v>
      </c>
      <c r="Y262" s="472">
        <f t="shared" si="2247"/>
        <v>4526.6668028751901</v>
      </c>
      <c r="Z262" s="472">
        <f t="shared" si="2247"/>
        <v>4742.5526210012977</v>
      </c>
      <c r="AA262" s="472">
        <f t="shared" si="2247"/>
        <v>4506.1198619110082</v>
      </c>
      <c r="AB262" s="472">
        <f t="shared" si="2247"/>
        <v>4276.7229328674375</v>
      </c>
      <c r="AC262" s="472">
        <f t="shared" si="2247"/>
        <v>4165.1618315720689</v>
      </c>
      <c r="AD262" s="482">
        <f>+SUBTOTAL(9,R262:AC262)</f>
        <v>53318.036168507489</v>
      </c>
      <c r="AE262" s="474"/>
      <c r="AF262" s="472">
        <f>+AF193+AF205+AF230+AF242+AF260</f>
        <v>4639.8086480377424</v>
      </c>
      <c r="AG262" s="472">
        <f t="shared" ref="AG262:AQ262" si="2248">+AG193+AG205+AG230+AG242+AG260</f>
        <v>4430.6517145952103</v>
      </c>
      <c r="AH262" s="472">
        <f t="shared" si="2248"/>
        <v>4456.3402832622696</v>
      </c>
      <c r="AI262" s="472">
        <f t="shared" si="2248"/>
        <v>4408.5883887047175</v>
      </c>
      <c r="AJ262" s="472">
        <f t="shared" si="2248"/>
        <v>4415.2649986972128</v>
      </c>
      <c r="AK262" s="472">
        <f t="shared" si="2248"/>
        <v>4417.0533192972471</v>
      </c>
      <c r="AL262" s="472">
        <f t="shared" si="2248"/>
        <v>4481.8297418538759</v>
      </c>
      <c r="AM262" s="472">
        <f t="shared" si="2248"/>
        <v>4547.9132280420163</v>
      </c>
      <c r="AN262" s="472">
        <f t="shared" si="2248"/>
        <v>4763.7990461681238</v>
      </c>
      <c r="AO262" s="472">
        <f t="shared" si="2248"/>
        <v>4527.3662870778344</v>
      </c>
      <c r="AP262" s="472">
        <f t="shared" si="2248"/>
        <v>4297.9693580342637</v>
      </c>
      <c r="AQ262" s="472">
        <f t="shared" si="2248"/>
        <v>4186.408256738895</v>
      </c>
      <c r="AR262" s="482">
        <f>+SUBTOTAL(9,AF262:AQ262)</f>
        <v>53572.993270509411</v>
      </c>
      <c r="AS262" s="475"/>
      <c r="AT262" s="472">
        <f>+AT193+AT205+AT230+AT242+AT260</f>
        <v>11078.898488586965</v>
      </c>
      <c r="AU262" s="472">
        <f t="shared" ref="AU262:BE262" si="2249">+AU193+AU205+AU230+AU242+AU260</f>
        <v>10939.46053295861</v>
      </c>
      <c r="AV262" s="472">
        <f t="shared" si="2249"/>
        <v>10956.586245403316</v>
      </c>
      <c r="AW262" s="472">
        <f t="shared" si="2249"/>
        <v>10924.751649031616</v>
      </c>
      <c r="AX262" s="472">
        <f t="shared" si="2249"/>
        <v>10929.202722359945</v>
      </c>
      <c r="AY262" s="472">
        <f t="shared" si="2249"/>
        <v>10930.394936093302</v>
      </c>
      <c r="AZ262" s="472">
        <f t="shared" si="2249"/>
        <v>10981.511375408147</v>
      </c>
      <c r="BA262" s="472">
        <f t="shared" si="2249"/>
        <v>11025.567032866908</v>
      </c>
      <c r="BB262" s="472">
        <f t="shared" si="2249"/>
        <v>11169.490911617644</v>
      </c>
      <c r="BC262" s="472">
        <f t="shared" si="2249"/>
        <v>11011.869072224115</v>
      </c>
      <c r="BD262" s="472">
        <f t="shared" si="2249"/>
        <v>10858.937786195071</v>
      </c>
      <c r="BE262" s="472">
        <f t="shared" si="2249"/>
        <v>10784.563718664822</v>
      </c>
      <c r="BF262" s="482">
        <f>+SUBTOTAL(9,AT262:BE262)</f>
        <v>131591.23447141045</v>
      </c>
      <c r="BG262" s="474"/>
      <c r="BH262" s="472">
        <f>+BH193+BH205+BH230+BH242+BH260</f>
        <v>61669.05038985506</v>
      </c>
      <c r="BI262" s="472">
        <f t="shared" ref="BI262:BS262" si="2250">+BI193+BI205+BI230+BI242+BI260</f>
        <v>60619.333406150494</v>
      </c>
      <c r="BJ262" s="472">
        <f t="shared" si="2250"/>
        <v>60747.776249485789</v>
      </c>
      <c r="BK262" s="472">
        <f t="shared" si="2250"/>
        <v>60509.01677669803</v>
      </c>
      <c r="BL262" s="472">
        <f t="shared" si="2250"/>
        <v>60542.399826660505</v>
      </c>
      <c r="BM262" s="472">
        <f t="shared" si="2250"/>
        <v>60551.341429660679</v>
      </c>
      <c r="BN262" s="472">
        <f t="shared" si="2250"/>
        <v>60894.182074379001</v>
      </c>
      <c r="BO262" s="472">
        <f t="shared" si="2250"/>
        <v>61224.599505319704</v>
      </c>
      <c r="BP262" s="472">
        <f t="shared" si="2250"/>
        <v>62304.028595950236</v>
      </c>
      <c r="BQ262" s="472">
        <f t="shared" si="2250"/>
        <v>61105.182245684671</v>
      </c>
      <c r="BR262" s="472">
        <f t="shared" si="2250"/>
        <v>59974.880155280938</v>
      </c>
      <c r="BS262" s="472">
        <f t="shared" si="2250"/>
        <v>59417.07464880409</v>
      </c>
      <c r="BT262" s="482">
        <f>+SUBTOTAL(9,BH262:BS262)</f>
        <v>729558.8653039292</v>
      </c>
      <c r="BU262" s="475"/>
      <c r="BV262" s="472">
        <f>+BV193+BV205+BV230+BV242+BV260</f>
        <v>10817.189949727232</v>
      </c>
      <c r="BW262" s="472">
        <f t="shared" ref="BW262:CG262" si="2251">+BW193+BW205+BW230+BW242+BW260</f>
        <v>10729.596806040796</v>
      </c>
      <c r="BX262" s="472">
        <f t="shared" si="2251"/>
        <v>10738.159662263148</v>
      </c>
      <c r="BY262" s="472">
        <f t="shared" si="2251"/>
        <v>10722.242364077298</v>
      </c>
      <c r="BZ262" s="472">
        <f t="shared" si="2251"/>
        <v>10724.467900741463</v>
      </c>
      <c r="CA262" s="472">
        <f t="shared" si="2251"/>
        <v>10725.064007608138</v>
      </c>
      <c r="CB262" s="472">
        <f t="shared" si="2251"/>
        <v>10754.155354052977</v>
      </c>
      <c r="CC262" s="472">
        <f t="shared" si="2251"/>
        <v>10794.057348654618</v>
      </c>
      <c r="CD262" s="472">
        <f t="shared" si="2251"/>
        <v>10848.145122157726</v>
      </c>
      <c r="CE262" s="472">
        <f t="shared" si="2251"/>
        <v>10769.334202460963</v>
      </c>
      <c r="CF262" s="472">
        <f t="shared" si="2251"/>
        <v>10692.868559446439</v>
      </c>
      <c r="CG262" s="472">
        <f t="shared" si="2251"/>
        <v>10655.681525681317</v>
      </c>
      <c r="CH262" s="482">
        <f>+SUBTOTAL(9,BV262:CG262)</f>
        <v>128970.96280291211</v>
      </c>
      <c r="CI262" s="474"/>
      <c r="CJ262" s="472">
        <f>+CJ193+CJ205+CJ230+CJ242+CJ260</f>
        <v>29396.322526122502</v>
      </c>
      <c r="CK262" s="472">
        <f t="shared" ref="CK262:CU262" si="2252">+CK193+CK205+CK230+CK242+CK260</f>
        <v>28629.41377016655</v>
      </c>
      <c r="CL262" s="472">
        <f t="shared" si="2252"/>
        <v>28723.605188612433</v>
      </c>
      <c r="CM262" s="472">
        <f t="shared" si="2252"/>
        <v>28548.514908568079</v>
      </c>
      <c r="CN262" s="472">
        <f t="shared" si="2252"/>
        <v>28572.995811873894</v>
      </c>
      <c r="CO262" s="472">
        <f t="shared" si="2252"/>
        <v>28579.552987407351</v>
      </c>
      <c r="CP262" s="472">
        <f t="shared" si="2252"/>
        <v>28825.832822132787</v>
      </c>
      <c r="CQ262" s="472">
        <f t="shared" si="2252"/>
        <v>29068.138938155971</v>
      </c>
      <c r="CR262" s="472">
        <f t="shared" si="2252"/>
        <v>29859.720271285023</v>
      </c>
      <c r="CS262" s="472">
        <f t="shared" si="2252"/>
        <v>28992.800154620632</v>
      </c>
      <c r="CT262" s="472">
        <f t="shared" si="2252"/>
        <v>28151.678081460876</v>
      </c>
      <c r="CU262" s="472">
        <f t="shared" si="2252"/>
        <v>27742.620710044521</v>
      </c>
      <c r="CV262" s="482">
        <f>+SUBTOTAL(9,CJ262:CU262)</f>
        <v>345091.1961704506</v>
      </c>
      <c r="CW262" s="474"/>
      <c r="CX262" s="472">
        <f>+CX193+CX205+CX230+CX242+CX260</f>
        <v>66294.879126204178</v>
      </c>
      <c r="CY262" s="472">
        <f t="shared" ref="CY262:DI262" si="2253">+CY193+CY205+CY230+CY242+CY260</f>
        <v>64251.589501458693</v>
      </c>
      <c r="CZ262" s="472">
        <f t="shared" si="2253"/>
        <v>64501.478169678863</v>
      </c>
      <c r="DA262" s="472">
        <f t="shared" si="2253"/>
        <v>64045.665126480759</v>
      </c>
      <c r="DB262" s="472">
        <f t="shared" si="2253"/>
        <v>64107.980153077377</v>
      </c>
      <c r="DC262" s="472">
        <f t="shared" si="2253"/>
        <v>64124.671145344364</v>
      </c>
      <c r="DD262" s="472">
        <f t="shared" si="2253"/>
        <v>64765.694527401349</v>
      </c>
      <c r="DE262" s="472">
        <f t="shared" si="2253"/>
        <v>65450.991367667652</v>
      </c>
      <c r="DF262" s="472">
        <f t="shared" si="2253"/>
        <v>67433.156366078823</v>
      </c>
      <c r="DG262" s="472">
        <f t="shared" si="2253"/>
        <v>65234.791891976522</v>
      </c>
      <c r="DH262" s="472">
        <f t="shared" si="2253"/>
        <v>63059.792972412572</v>
      </c>
      <c r="DI262" s="472">
        <f t="shared" si="2253"/>
        <v>62019.151832518211</v>
      </c>
      <c r="DJ262" s="482">
        <f>+SUBTOTAL(9,CX262:DI262)</f>
        <v>775289.84218029922</v>
      </c>
      <c r="DK262" s="474"/>
      <c r="DL262" s="472">
        <f>+DL193+DL205+DL230+DL242+DL260</f>
        <v>47053.547191027828</v>
      </c>
      <c r="DM262" s="472">
        <f t="shared" ref="DM262:DW262" si="2254">+DM193+DM205+DM230+DM242+DM260</f>
        <v>43288.846412802828</v>
      </c>
      <c r="DN262" s="472">
        <f t="shared" si="2254"/>
        <v>43276.606387028725</v>
      </c>
      <c r="DO262" s="472">
        <f t="shared" si="2254"/>
        <v>41327.922037824894</v>
      </c>
      <c r="DP262" s="472">
        <f t="shared" si="2254"/>
        <v>41390.237064421519</v>
      </c>
      <c r="DQ262" s="472">
        <f t="shared" si="2254"/>
        <v>41406.928056688499</v>
      </c>
      <c r="DR262" s="472">
        <f t="shared" si="2254"/>
        <v>45560.92121948905</v>
      </c>
      <c r="DS262" s="472">
        <f t="shared" si="2254"/>
        <v>42631.937506847833</v>
      </c>
      <c r="DT262" s="472">
        <f t="shared" si="2254"/>
        <v>44637.934726422034</v>
      </c>
      <c r="DU262" s="472">
        <f t="shared" si="2254"/>
        <v>42414.546420098544</v>
      </c>
      <c r="DV262" s="472">
        <f t="shared" si="2254"/>
        <v>40290.190970506002</v>
      </c>
      <c r="DW262" s="472">
        <f t="shared" si="2254"/>
        <v>39248.954025082559</v>
      </c>
      <c r="DX262" s="482">
        <f>+SUBTOTAL(9,DL262:DW262)</f>
        <v>512528.57201824035</v>
      </c>
      <c r="DY262" s="474"/>
      <c r="DZ262" s="472">
        <f>+DZ193+DZ205+DZ230+DZ242+DZ260</f>
        <v>5096.479749536571</v>
      </c>
      <c r="EA262" s="472">
        <f t="shared" ref="EA262:EK262" si="2255">+EA193+EA205+EA230+EA242+EA260</f>
        <v>5026.7607717223937</v>
      </c>
      <c r="EB262" s="472">
        <f t="shared" si="2255"/>
        <v>5035.3236279447465</v>
      </c>
      <c r="EC262" s="472">
        <f t="shared" si="2255"/>
        <v>8218.4063297588964</v>
      </c>
      <c r="ED262" s="472">
        <f t="shared" si="2255"/>
        <v>5021.6318664230612</v>
      </c>
      <c r="EE262" s="472">
        <f t="shared" si="2255"/>
        <v>5022.2279732897396</v>
      </c>
      <c r="EF262" s="472">
        <f t="shared" si="2255"/>
        <v>5047.8159832236151</v>
      </c>
      <c r="EG262" s="472">
        <f t="shared" si="2255"/>
        <v>5069.8438119529956</v>
      </c>
      <c r="EH262" s="472">
        <f t="shared" si="2255"/>
        <v>5141.8057513283629</v>
      </c>
      <c r="EI262" s="472">
        <f t="shared" si="2255"/>
        <v>5062.9948316315995</v>
      </c>
      <c r="EJ262" s="472">
        <f t="shared" si="2255"/>
        <v>4986.5291886170771</v>
      </c>
      <c r="EK262" s="472">
        <f t="shared" si="2255"/>
        <v>4949.3421548519536</v>
      </c>
      <c r="EL262" s="482">
        <f>+SUBTOTAL(9,DZ262:EK262)</f>
        <v>63679.162040281008</v>
      </c>
      <c r="EM262" s="474"/>
      <c r="EN262" s="472">
        <f>+EN193+EN205+EN230+EN242+EN260</f>
        <v>7549.7874304363468</v>
      </c>
      <c r="EO262" s="472">
        <f t="shared" ref="EO262:EY262" si="2256">+EO193+EO205+EO230+EO242+EO260</f>
        <v>7410.349474807992</v>
      </c>
      <c r="EP262" s="472">
        <f t="shared" si="2256"/>
        <v>7427.4751872526977</v>
      </c>
      <c r="EQ262" s="472">
        <f t="shared" si="2256"/>
        <v>7395.6405908809966</v>
      </c>
      <c r="ER262" s="472">
        <f t="shared" si="2256"/>
        <v>7400.0916642093271</v>
      </c>
      <c r="ES262" s="472">
        <f t="shared" si="2256"/>
        <v>7401.2838779426829</v>
      </c>
      <c r="ET262" s="472">
        <f t="shared" si="2256"/>
        <v>7452.400317257524</v>
      </c>
      <c r="EU262" s="472">
        <f t="shared" si="2256"/>
        <v>7496.4559747162848</v>
      </c>
      <c r="EV262" s="472">
        <f t="shared" si="2256"/>
        <v>7640.3798534670232</v>
      </c>
      <c r="EW262" s="472">
        <f t="shared" si="2256"/>
        <v>7482.7580140734972</v>
      </c>
      <c r="EX262" s="472">
        <f t="shared" si="2256"/>
        <v>7329.8267280444497</v>
      </c>
      <c r="EY262" s="472">
        <f t="shared" si="2256"/>
        <v>7255.4526605142037</v>
      </c>
      <c r="EZ262" s="482">
        <f>+SUBTOTAL(9,EN262:EY262)</f>
        <v>89241.901773603036</v>
      </c>
      <c r="FA262" s="474"/>
      <c r="FB262" s="472">
        <f>+FB193+FB205+FB230+FB242+FB260</f>
        <v>1657.3114940551609</v>
      </c>
      <c r="FC262" s="472">
        <f t="shared" ref="FC262:FM262" si="2257">+FC193+FC205+FC230+FC242+FC260</f>
        <v>1587.5925162409833</v>
      </c>
      <c r="FD262" s="472">
        <f t="shared" si="2257"/>
        <v>1596.1553724633363</v>
      </c>
      <c r="FE262" s="472">
        <f t="shared" si="2257"/>
        <v>1580.2380742774856</v>
      </c>
      <c r="FF262" s="472">
        <f t="shared" si="2257"/>
        <v>1582.4636109416508</v>
      </c>
      <c r="FG262" s="472">
        <f t="shared" si="2257"/>
        <v>1583.0597178083287</v>
      </c>
      <c r="FH262" s="472">
        <f t="shared" si="2257"/>
        <v>1605.0848106783333</v>
      </c>
      <c r="FI262" s="472">
        <f t="shared" si="2257"/>
        <v>1627.1126394077137</v>
      </c>
      <c r="FJ262" s="472">
        <f t="shared" si="2257"/>
        <v>1699.0745787830824</v>
      </c>
      <c r="FK262" s="472">
        <f t="shared" si="2257"/>
        <v>1620.2636590863194</v>
      </c>
      <c r="FL262" s="472">
        <f t="shared" si="2257"/>
        <v>1543.7980160717959</v>
      </c>
      <c r="FM262" s="472">
        <f t="shared" si="2257"/>
        <v>1506.6109823066731</v>
      </c>
      <c r="FN262" s="482">
        <f>+SUBTOTAL(9,FB262:FM262)</f>
        <v>19188.765472120864</v>
      </c>
      <c r="FO262" s="474"/>
      <c r="FP262" s="472">
        <f>+FP193+FP205+FP230+FP242+FP260</f>
        <v>22878.89733159871</v>
      </c>
      <c r="FQ262" s="472">
        <f t="shared" ref="FQ262:GA262" si="2258">+FQ193+FQ205+FQ230+FQ242+FQ260</f>
        <v>22328.48364800528</v>
      </c>
      <c r="FR262" s="472">
        <f t="shared" si="2258"/>
        <v>22398.552335556036</v>
      </c>
      <c r="FS262" s="472">
        <f t="shared" si="2258"/>
        <v>22277.002554260798</v>
      </c>
      <c r="FT262" s="472">
        <f t="shared" si="2258"/>
        <v>22292.581310909954</v>
      </c>
      <c r="FU262" s="472">
        <f t="shared" si="2258"/>
        <v>22296.754058976698</v>
      </c>
      <c r="FV262" s="472">
        <f t="shared" si="2258"/>
        <v>22471.25859371878</v>
      </c>
      <c r="FW262" s="472">
        <f t="shared" si="2258"/>
        <v>22667.159781859711</v>
      </c>
      <c r="FX262" s="472">
        <f t="shared" si="2258"/>
        <v>23164.93530219654</v>
      </c>
      <c r="FY262" s="472">
        <f t="shared" si="2258"/>
        <v>22621.600141726252</v>
      </c>
      <c r="FZ262" s="472">
        <f t="shared" si="2258"/>
        <v>22052.379725467301</v>
      </c>
      <c r="GA262" s="472">
        <f t="shared" si="2258"/>
        <v>21792.666294640519</v>
      </c>
      <c r="GB262" s="482">
        <f>+SUBTOTAL(9,FP262:GA262)</f>
        <v>269242.27107891662</v>
      </c>
      <c r="GC262" s="474"/>
      <c r="GD262" s="472">
        <f>+GD193+GD205+GD230+GD242+GD260</f>
        <v>10454.97593638119</v>
      </c>
      <c r="GE262" s="472">
        <f t="shared" ref="GE262:GO262" si="2259">+GE193+GE205+GE230+GE242+GE260</f>
        <v>10447.637797461197</v>
      </c>
      <c r="GF262" s="472">
        <f t="shared" si="2259"/>
        <v>10446.07195968927</v>
      </c>
      <c r="GG262" s="472">
        <f t="shared" si="2259"/>
        <v>10440.283355497697</v>
      </c>
      <c r="GH262" s="472">
        <f t="shared" si="2259"/>
        <v>10442.508892161863</v>
      </c>
      <c r="GI262" s="472">
        <f t="shared" si="2259"/>
        <v>10443.104999028541</v>
      </c>
      <c r="GJ262" s="472">
        <f t="shared" si="2259"/>
        <v>10461.316936512463</v>
      </c>
      <c r="GK262" s="472">
        <f t="shared" si="2259"/>
        <v>10441.638378206573</v>
      </c>
      <c r="GL262" s="472">
        <f t="shared" si="2259"/>
        <v>10519.558372872696</v>
      </c>
      <c r="GM262" s="472">
        <f t="shared" si="2259"/>
        <v>10432.406175768876</v>
      </c>
      <c r="GN262" s="472">
        <f t="shared" si="2259"/>
        <v>10389.901447911645</v>
      </c>
      <c r="GO262" s="472">
        <f t="shared" si="2259"/>
        <v>10352.118608617446</v>
      </c>
      <c r="GP262" s="482">
        <f>+SUBTOTAL(9,GD262:GO262)</f>
        <v>125271.52286010944</v>
      </c>
      <c r="GQ262" s="474"/>
      <c r="GR262" s="472">
        <f>+GR193+GR205+GR230+GR242+GR260</f>
        <v>-5959.7658686014556</v>
      </c>
      <c r="GS262" s="472">
        <f t="shared" ref="GS262:HC262" si="2260">+GS193+GS205+GS230+GS242+GS260</f>
        <v>-7113.6708972001206</v>
      </c>
      <c r="GT262" s="472">
        <f t="shared" si="2260"/>
        <v>21737.156430363517</v>
      </c>
      <c r="GU262" s="472">
        <f t="shared" si="2260"/>
        <v>21659.99901854273</v>
      </c>
      <c r="GV262" s="472">
        <f t="shared" si="2260"/>
        <v>21582.303594329198</v>
      </c>
      <c r="GW262" s="472">
        <f t="shared" si="2260"/>
        <v>21504.066463728625</v>
      </c>
      <c r="GX262" s="472">
        <f t="shared" si="2260"/>
        <v>21425.283932746737</v>
      </c>
      <c r="GY262" s="472">
        <f t="shared" si="2260"/>
        <v>21345.952188228148</v>
      </c>
      <c r="GZ262" s="472">
        <f t="shared" si="2260"/>
        <v>21266.067417017475</v>
      </c>
      <c r="HA262" s="472">
        <f t="shared" si="2260"/>
        <v>21185.625567637107</v>
      </c>
      <c r="HB262" s="472">
        <f t="shared" si="2260"/>
        <v>21104.623065253887</v>
      </c>
      <c r="HC262" s="472">
        <f t="shared" si="2260"/>
        <v>21023.055739229101</v>
      </c>
      <c r="HD262" s="482">
        <f>+SUBTOTAL(9,GR262:HC262)</f>
        <v>200760.69665127495</v>
      </c>
      <c r="HE262" s="474"/>
      <c r="HF262" s="472">
        <f>+HF193+HF205+HF230+HF242+HF260</f>
        <v>10459.024336563827</v>
      </c>
      <c r="HG262" s="472">
        <f t="shared" ref="HG262:HQ262" si="2261">+HG193+HG205+HG230+HG242+HG260</f>
        <v>10180.148425307118</v>
      </c>
      <c r="HH262" s="472">
        <f t="shared" si="2261"/>
        <v>10214.399850196529</v>
      </c>
      <c r="HI262" s="472">
        <f t="shared" si="2261"/>
        <v>10150.730657453127</v>
      </c>
      <c r="HJ262" s="472">
        <f t="shared" si="2261"/>
        <v>10159.632804109788</v>
      </c>
      <c r="HK262" s="472">
        <f t="shared" si="2261"/>
        <v>10162.017231576499</v>
      </c>
      <c r="HL262" s="472">
        <f t="shared" si="2261"/>
        <v>10255.885000577966</v>
      </c>
      <c r="HM262" s="472">
        <f t="shared" si="2261"/>
        <v>10343.996315495488</v>
      </c>
      <c r="HN262" s="472">
        <f t="shared" si="2261"/>
        <v>10631.844072996964</v>
      </c>
      <c r="HO262" s="472">
        <f t="shared" si="2261"/>
        <v>10316.600394209911</v>
      </c>
      <c r="HP262" s="472">
        <f t="shared" si="2261"/>
        <v>10010.737822151817</v>
      </c>
      <c r="HQ262" s="472">
        <f t="shared" si="2261"/>
        <v>9861.9896870913235</v>
      </c>
      <c r="HR262" s="483">
        <f>+SUBTOTAL(9,HF262:HQ262)</f>
        <v>122747.00659773035</v>
      </c>
      <c r="HS262" s="474"/>
      <c r="HT262" s="472">
        <f>+HT193+HT205+HT230+HT242+HT260</f>
        <v>2698.4697400036835</v>
      </c>
      <c r="HU262" s="472">
        <f t="shared" ref="HU262:IE262" si="2262">+HU193+HU205+HU230+HU242+HU260</f>
        <v>2628.7507621895061</v>
      </c>
      <c r="HV262" s="472">
        <f t="shared" si="2262"/>
        <v>2637.3136184118589</v>
      </c>
      <c r="HW262" s="472">
        <f t="shared" si="2262"/>
        <v>2621.3963202260084</v>
      </c>
      <c r="HX262" s="472">
        <f t="shared" si="2262"/>
        <v>2623.6218568901736</v>
      </c>
      <c r="HY262" s="472">
        <f t="shared" si="2262"/>
        <v>2624.2179637568511</v>
      </c>
      <c r="HZ262" s="472">
        <f t="shared" si="2262"/>
        <v>2646.6482043866267</v>
      </c>
      <c r="IA262" s="472">
        <f t="shared" si="2262"/>
        <v>2668.6760331160071</v>
      </c>
      <c r="IB262" s="472">
        <f t="shared" si="2262"/>
        <v>2740.6379724913763</v>
      </c>
      <c r="IC262" s="472">
        <f t="shared" si="2262"/>
        <v>2661.8270527946129</v>
      </c>
      <c r="ID262" s="472">
        <f t="shared" si="2262"/>
        <v>2585.3614097800896</v>
      </c>
      <c r="IE262" s="472">
        <f t="shared" si="2262"/>
        <v>2548.1743760149666</v>
      </c>
      <c r="IF262" s="482">
        <f>+SUBTOTAL(9,HT262:IE262)</f>
        <v>31685.095310061755</v>
      </c>
      <c r="IG262" s="474"/>
      <c r="IH262" s="472">
        <f>+IH193+IH205+IH230+IH242+IH260</f>
        <v>7746.003105113311</v>
      </c>
      <c r="II262" s="472">
        <f t="shared" ref="II262:IS262" si="2263">+II193+II205+II230+II242+II260</f>
        <v>7676.2841272991336</v>
      </c>
      <c r="IJ262" s="472">
        <f t="shared" si="2263"/>
        <v>7684.8469835214864</v>
      </c>
      <c r="IK262" s="472">
        <f t="shared" si="2263"/>
        <v>7668.9296853356363</v>
      </c>
      <c r="IL262" s="472">
        <f t="shared" si="2263"/>
        <v>7671.1552219998002</v>
      </c>
      <c r="IM262" s="472">
        <f t="shared" si="2263"/>
        <v>7671.7513288664786</v>
      </c>
      <c r="IN262" s="472">
        <f t="shared" si="2263"/>
        <v>7700.8426753113172</v>
      </c>
      <c r="IO262" s="472">
        <f t="shared" si="2263"/>
        <v>7722.8705040406985</v>
      </c>
      <c r="IP262" s="472">
        <f t="shared" si="2263"/>
        <v>7794.8324434160659</v>
      </c>
      <c r="IQ262" s="472">
        <f t="shared" si="2263"/>
        <v>7716.0215237193024</v>
      </c>
      <c r="IR262" s="472">
        <f t="shared" si="2263"/>
        <v>7639.5558807047801</v>
      </c>
      <c r="IS262" s="472">
        <f t="shared" si="2263"/>
        <v>7602.3688469396566</v>
      </c>
      <c r="IT262" s="482">
        <f>+SUBTOTAL(9,IH262:IS262)</f>
        <v>92295.462326267661</v>
      </c>
      <c r="IU262" s="474"/>
      <c r="IV262" s="472">
        <f>+IV193+IV205+IV230+IV242+IV260</f>
        <v>24692.493613772207</v>
      </c>
      <c r="IW262" s="472">
        <f t="shared" ref="IW262:JG262" si="2264">+IW193+IW205+IW230+IW242+IW260</f>
        <v>24204.460769072968</v>
      </c>
      <c r="IX262" s="472">
        <f t="shared" si="2264"/>
        <v>24264.400762629441</v>
      </c>
      <c r="IY262" s="472">
        <f t="shared" si="2264"/>
        <v>24152.979675328486</v>
      </c>
      <c r="IZ262" s="472">
        <f t="shared" si="2264"/>
        <v>24168.558431977643</v>
      </c>
      <c r="JA262" s="472">
        <f t="shared" si="2264"/>
        <v>24172.731180044386</v>
      </c>
      <c r="JB262" s="472">
        <f t="shared" si="2264"/>
        <v>24341.444485043852</v>
      </c>
      <c r="JC262" s="472">
        <f t="shared" si="2264"/>
        <v>24495.639286149511</v>
      </c>
      <c r="JD262" s="472">
        <f t="shared" si="2264"/>
        <v>24999.372861777094</v>
      </c>
      <c r="JE262" s="472">
        <f t="shared" si="2264"/>
        <v>24447.696423899753</v>
      </c>
      <c r="JF262" s="472">
        <f t="shared" si="2264"/>
        <v>23912.43692279809</v>
      </c>
      <c r="JG262" s="472">
        <f t="shared" si="2264"/>
        <v>23652.127686442233</v>
      </c>
      <c r="JH262" s="482">
        <f>+SUBTOTAL(9,IV262:JG262)</f>
        <v>291504.34209893562</v>
      </c>
      <c r="JI262" s="474"/>
      <c r="JJ262" s="472">
        <f>+JJ193+JJ205+JJ230+JJ242+JJ260</f>
        <v>34266.389256341754</v>
      </c>
      <c r="JK262" s="472">
        <f t="shared" ref="JK262:JU262" si="2265">+JK193+JK205+JK230+JK242+JK260</f>
        <v>33357.917106677509</v>
      </c>
      <c r="JL262" s="472">
        <f t="shared" si="2265"/>
        <v>33472.365913111957</v>
      </c>
      <c r="JM262" s="472">
        <f t="shared" si="2265"/>
        <v>33277.018245079038</v>
      </c>
      <c r="JN262" s="472">
        <f t="shared" si="2265"/>
        <v>33301.49914838485</v>
      </c>
      <c r="JO262" s="472">
        <f t="shared" si="2265"/>
        <v>33308.05632391831</v>
      </c>
      <c r="JP262" s="472">
        <f t="shared" si="2265"/>
        <v>33557.243689625633</v>
      </c>
      <c r="JQ262" s="472">
        <f t="shared" si="2265"/>
        <v>33891.899662655494</v>
      </c>
      <c r="JR262" s="472">
        <f t="shared" si="2265"/>
        <v>34662.627802266914</v>
      </c>
      <c r="JS262" s="472">
        <f t="shared" si="2265"/>
        <v>33779.025130788403</v>
      </c>
      <c r="JT262" s="472">
        <f t="shared" si="2265"/>
        <v>32903.346336942283</v>
      </c>
      <c r="JU262" s="472">
        <f t="shared" si="2265"/>
        <v>32495.480576584079</v>
      </c>
      <c r="JV262" s="482">
        <f>+SUBTOTAL(9,JJ262:JU262)</f>
        <v>402272.86919237621</v>
      </c>
      <c r="JW262" s="474"/>
      <c r="JX262" s="472">
        <f>+JX193+JX205+JX230+JX242+JX260</f>
        <v>17913.53554463233</v>
      </c>
      <c r="JY262" s="472">
        <f t="shared" ref="JY262:KI262" si="2266">+JY193+JY205+JY230+JY242+JY260</f>
        <v>17562.974497315492</v>
      </c>
      <c r="JZ262" s="472">
        <f t="shared" si="2266"/>
        <v>17605.788778427261</v>
      </c>
      <c r="KA262" s="472">
        <f t="shared" si="2266"/>
        <v>17526.202287498007</v>
      </c>
      <c r="KB262" s="472">
        <f t="shared" si="2266"/>
        <v>17537.329970818831</v>
      </c>
      <c r="KC262" s="472">
        <f t="shared" si="2266"/>
        <v>17540.310505152218</v>
      </c>
      <c r="KD262" s="472">
        <f t="shared" si="2266"/>
        <v>17656.489353677647</v>
      </c>
      <c r="KE262" s="472">
        <f t="shared" si="2266"/>
        <v>17766.628497324549</v>
      </c>
      <c r="KF262" s="472">
        <f t="shared" si="2266"/>
        <v>18126.438194201393</v>
      </c>
      <c r="KG262" s="472">
        <f t="shared" si="2266"/>
        <v>17724.042318310523</v>
      </c>
      <c r="KH262" s="472">
        <f t="shared" si="2266"/>
        <v>17350.055380644961</v>
      </c>
      <c r="KI262" s="472">
        <f t="shared" si="2266"/>
        <v>17164.120211819351</v>
      </c>
      <c r="KJ262" s="482">
        <f>+SUBTOTAL(9,JX262:KI262)</f>
        <v>211473.9155398226</v>
      </c>
      <c r="KK262" s="474"/>
      <c r="KL262" s="472">
        <f>+KL193+KL205+KL230+KL242+KL260</f>
        <v>3431.4723684725714</v>
      </c>
      <c r="KM262" s="472">
        <f t="shared" ref="KM262:KW262" si="2267">+KM193+KM205+KM230+KM242+KM260</f>
        <v>3292.0344128442166</v>
      </c>
      <c r="KN262" s="472">
        <f t="shared" si="2267"/>
        <v>3309.1601252889227</v>
      </c>
      <c r="KO262" s="472">
        <f t="shared" si="2267"/>
        <v>3277.3255289172212</v>
      </c>
      <c r="KP262" s="472">
        <f t="shared" si="2267"/>
        <v>3281.7766022455521</v>
      </c>
      <c r="KQ262" s="472">
        <f t="shared" si="2267"/>
        <v>3282.9688159789075</v>
      </c>
      <c r="KR262" s="472">
        <f t="shared" si="2267"/>
        <v>3326.1610417570482</v>
      </c>
      <c r="KS262" s="472">
        <f t="shared" si="2267"/>
        <v>3370.2166992158086</v>
      </c>
      <c r="KT262" s="472">
        <f t="shared" si="2267"/>
        <v>3514.1405779665461</v>
      </c>
      <c r="KU262" s="472">
        <f t="shared" si="2267"/>
        <v>3356.4710741306935</v>
      </c>
      <c r="KV262" s="472">
        <f t="shared" si="2267"/>
        <v>3203.5874525439731</v>
      </c>
      <c r="KW262" s="472">
        <f t="shared" si="2267"/>
        <v>3129.213385013727</v>
      </c>
      <c r="KX262" s="482">
        <f>+SUBTOTAL(9,KL262:KW262)</f>
        <v>39774.52808437519</v>
      </c>
      <c r="KY262" s="474"/>
      <c r="KZ262" s="472">
        <f>+KZ193+KZ205+KZ230+KZ242+KZ260</f>
        <v>2837.614163263931</v>
      </c>
      <c r="LA262" s="472">
        <f t="shared" ref="LA262:LK262" si="2268">+LA193+LA205+LA230+LA242+LA260</f>
        <v>2767.8951854497536</v>
      </c>
      <c r="LB262" s="472">
        <f t="shared" si="2268"/>
        <v>2776.4580416721064</v>
      </c>
      <c r="LC262" s="472">
        <f t="shared" si="2268"/>
        <v>2760.5407434862559</v>
      </c>
      <c r="LD262" s="472">
        <f t="shared" si="2268"/>
        <v>2762.7662801504207</v>
      </c>
      <c r="LE262" s="472">
        <f t="shared" si="2268"/>
        <v>2763.3623870170991</v>
      </c>
      <c r="LF262" s="472">
        <f t="shared" si="2268"/>
        <v>2784.9465837955872</v>
      </c>
      <c r="LG262" s="472">
        <f t="shared" si="2268"/>
        <v>2806.9744125249681</v>
      </c>
      <c r="LH262" s="472">
        <f t="shared" si="2268"/>
        <v>2878.9363519003368</v>
      </c>
      <c r="LI262" s="472">
        <f t="shared" si="2268"/>
        <v>2800.1730966458995</v>
      </c>
      <c r="LJ262" s="472">
        <f t="shared" si="2268"/>
        <v>2723.6597891890506</v>
      </c>
      <c r="LK262" s="472">
        <f t="shared" si="2268"/>
        <v>2686.4727554239271</v>
      </c>
      <c r="LL262" s="482">
        <f>+SUBTOTAL(9,KZ262:LK262)</f>
        <v>33349.799790519341</v>
      </c>
      <c r="LM262" s="474"/>
      <c r="LN262" s="472">
        <f>(+LN246+LN256)/83.92</f>
        <v>0</v>
      </c>
      <c r="LO262" s="472">
        <f t="shared" ref="LO262:LY262" si="2269">(+LO246+LO256)/83.92</f>
        <v>0</v>
      </c>
      <c r="LP262" s="472">
        <f t="shared" si="2269"/>
        <v>0</v>
      </c>
      <c r="LQ262" s="472">
        <f t="shared" si="2269"/>
        <v>0</v>
      </c>
      <c r="LR262" s="472">
        <f t="shared" si="2269"/>
        <v>0</v>
      </c>
      <c r="LS262" s="472">
        <f t="shared" si="2269"/>
        <v>0</v>
      </c>
      <c r="LT262" s="472">
        <f t="shared" si="2269"/>
        <v>0</v>
      </c>
      <c r="LU262" s="472">
        <f t="shared" si="2269"/>
        <v>0</v>
      </c>
      <c r="LV262" s="472">
        <f t="shared" si="2269"/>
        <v>0</v>
      </c>
      <c r="LW262" s="472">
        <f t="shared" si="2269"/>
        <v>0</v>
      </c>
      <c r="LX262" s="472">
        <f t="shared" si="2269"/>
        <v>0</v>
      </c>
      <c r="LY262" s="472">
        <f t="shared" si="2269"/>
        <v>0</v>
      </c>
      <c r="LZ262" s="482">
        <f>+SUBTOTAL(9,LN262:LY262)</f>
        <v>0</v>
      </c>
      <c r="MA262" s="474"/>
      <c r="MB262" s="765">
        <f t="shared" ref="MB262:MM263" si="2270">SUMIF($D$11:$LY$11,MB$8,$D262:$LY262)</f>
        <v>434167.17215930473</v>
      </c>
      <c r="MC262" s="765">
        <f t="shared" si="2270"/>
        <v>419445.94409234589</v>
      </c>
      <c r="MD262" s="765">
        <f t="shared" si="2270"/>
        <v>449489.59461635264</v>
      </c>
      <c r="ME262" s="765">
        <f t="shared" si="2270"/>
        <v>448457.48552607506</v>
      </c>
      <c r="MF262" s="765">
        <f t="shared" si="2270"/>
        <v>445545.77811478474</v>
      </c>
      <c r="MG262" s="765">
        <f t="shared" si="2270"/>
        <v>445565.30251031934</v>
      </c>
      <c r="MH262" s="765">
        <f t="shared" si="2270"/>
        <v>452764.9057533929</v>
      </c>
      <c r="MI262" s="765">
        <f t="shared" si="2270"/>
        <v>452972.8230491865</v>
      </c>
      <c r="MJ262" s="765">
        <f t="shared" si="2270"/>
        <v>464608.30453382048</v>
      </c>
      <c r="MK262" s="765">
        <f t="shared" si="2270"/>
        <v>451552.82418972859</v>
      </c>
      <c r="ML262" s="765">
        <f t="shared" si="2270"/>
        <v>438879.02534640499</v>
      </c>
      <c r="MM262" s="765">
        <f t="shared" si="2270"/>
        <v>432701.16770501633</v>
      </c>
      <c r="MN262" s="485">
        <f>+SUBTOTAL(9,MB262:MM262)</f>
        <v>5336150.3275967324</v>
      </c>
    </row>
    <row r="263" spans="1:352" x14ac:dyDescent="0.3">
      <c r="A263" s="792"/>
      <c r="B263" s="481" t="s">
        <v>932</v>
      </c>
      <c r="C263" s="774"/>
      <c r="D263" s="472">
        <f>+D120</f>
        <v>749.77645565693717</v>
      </c>
      <c r="E263" s="472">
        <f t="shared" ref="E263:O263" si="2271">+E120</f>
        <v>765.06094806845533</v>
      </c>
      <c r="F263" s="472">
        <f t="shared" si="2271"/>
        <v>772.15286478429971</v>
      </c>
      <c r="G263" s="472">
        <f t="shared" si="2271"/>
        <v>779.24478150014386</v>
      </c>
      <c r="H263" s="472">
        <f t="shared" si="2271"/>
        <v>779.24478150014386</v>
      </c>
      <c r="I263" s="472">
        <f t="shared" si="2271"/>
        <v>779.24478150014386</v>
      </c>
      <c r="J263" s="472">
        <f t="shared" si="2271"/>
        <v>838.89720983325026</v>
      </c>
      <c r="K263" s="472">
        <f t="shared" si="2271"/>
        <v>848.49688857112608</v>
      </c>
      <c r="L263" s="472">
        <f t="shared" si="2271"/>
        <v>848.49688857112608</v>
      </c>
      <c r="M263" s="472">
        <f t="shared" si="2271"/>
        <v>852.54359026737495</v>
      </c>
      <c r="N263" s="472">
        <f t="shared" si="2271"/>
        <v>1028.8324793454085</v>
      </c>
      <c r="O263" s="472">
        <f t="shared" si="2271"/>
        <v>1028.8324793454085</v>
      </c>
      <c r="P263" s="482">
        <f t="shared" ref="P263:P264" si="2272">+SUBTOTAL(9,D263:O263)</f>
        <v>10070.824148943819</v>
      </c>
      <c r="Q263" s="474"/>
      <c r="R263" s="472">
        <f>+R120</f>
        <v>77.56308161968316</v>
      </c>
      <c r="S263" s="472">
        <f t="shared" ref="S263:AC263" si="2273">+S120</f>
        <v>79.144236007081588</v>
      </c>
      <c r="T263" s="472">
        <f t="shared" si="2273"/>
        <v>79.877882563893081</v>
      </c>
      <c r="U263" s="472">
        <f t="shared" si="2273"/>
        <v>80.611529120704532</v>
      </c>
      <c r="V263" s="472">
        <f t="shared" si="2273"/>
        <v>80.611529120704532</v>
      </c>
      <c r="W263" s="472">
        <f t="shared" si="2273"/>
        <v>80.611529120704532</v>
      </c>
      <c r="X263" s="472">
        <f t="shared" si="2273"/>
        <v>86.78246998275003</v>
      </c>
      <c r="Y263" s="472">
        <f t="shared" si="2273"/>
        <v>87.775540197013044</v>
      </c>
      <c r="Z263" s="472">
        <f t="shared" si="2273"/>
        <v>87.775540197013044</v>
      </c>
      <c r="AA263" s="472">
        <f t="shared" si="2273"/>
        <v>88.194164510418091</v>
      </c>
      <c r="AB263" s="472">
        <f t="shared" si="2273"/>
        <v>106.43094613918018</v>
      </c>
      <c r="AC263" s="472">
        <f t="shared" si="2273"/>
        <v>106.43094613918018</v>
      </c>
      <c r="AD263" s="482">
        <f>+SUBTOTAL(9,R263:AC263)</f>
        <v>1041.8093947183258</v>
      </c>
      <c r="AE263" s="474"/>
      <c r="AF263" s="472">
        <f>+AF120</f>
        <v>77.56308161968316</v>
      </c>
      <c r="AG263" s="472">
        <f t="shared" ref="AG263:AQ263" si="2274">+AG120</f>
        <v>79.144236007081588</v>
      </c>
      <c r="AH263" s="472">
        <f t="shared" si="2274"/>
        <v>79.877882563893081</v>
      </c>
      <c r="AI263" s="472">
        <f t="shared" si="2274"/>
        <v>80.611529120704532</v>
      </c>
      <c r="AJ263" s="472">
        <f t="shared" si="2274"/>
        <v>80.611529120704532</v>
      </c>
      <c r="AK263" s="472">
        <f t="shared" si="2274"/>
        <v>80.611529120704532</v>
      </c>
      <c r="AL263" s="472">
        <f t="shared" si="2274"/>
        <v>86.78246998275003</v>
      </c>
      <c r="AM263" s="472">
        <f t="shared" si="2274"/>
        <v>87.775540197013044</v>
      </c>
      <c r="AN263" s="472">
        <f t="shared" si="2274"/>
        <v>87.775540197013044</v>
      </c>
      <c r="AO263" s="472">
        <f t="shared" si="2274"/>
        <v>88.194164510418091</v>
      </c>
      <c r="AP263" s="472">
        <f t="shared" si="2274"/>
        <v>106.43094613918018</v>
      </c>
      <c r="AQ263" s="472">
        <f t="shared" si="2274"/>
        <v>106.43094613918018</v>
      </c>
      <c r="AR263" s="482">
        <f>+SUBTOTAL(9,AF263:AQ263)</f>
        <v>1041.8093947183258</v>
      </c>
      <c r="AS263" s="475"/>
      <c r="AT263" s="472">
        <f>+AT120</f>
        <v>51.708721079788774</v>
      </c>
      <c r="AU263" s="472">
        <f t="shared" ref="AU263:BE263" si="2275">+AU120</f>
        <v>52.762824004721061</v>
      </c>
      <c r="AV263" s="472">
        <f t="shared" si="2275"/>
        <v>53.251921709262049</v>
      </c>
      <c r="AW263" s="472">
        <f t="shared" si="2275"/>
        <v>53.741019413803023</v>
      </c>
      <c r="AX263" s="472">
        <f t="shared" si="2275"/>
        <v>53.741019413803023</v>
      </c>
      <c r="AY263" s="472">
        <f t="shared" si="2275"/>
        <v>53.741019413803023</v>
      </c>
      <c r="AZ263" s="472">
        <f t="shared" si="2275"/>
        <v>57.85497998850002</v>
      </c>
      <c r="BA263" s="472">
        <f t="shared" si="2275"/>
        <v>58.517026798008693</v>
      </c>
      <c r="BB263" s="472">
        <f t="shared" si="2275"/>
        <v>58.517026798008693</v>
      </c>
      <c r="BC263" s="472">
        <f t="shared" si="2275"/>
        <v>58.796109673612065</v>
      </c>
      <c r="BD263" s="472">
        <f t="shared" si="2275"/>
        <v>70.953964092786791</v>
      </c>
      <c r="BE263" s="472">
        <f t="shared" si="2275"/>
        <v>70.953964092786791</v>
      </c>
      <c r="BF263" s="482">
        <f>+SUBTOTAL(9,AT263:BE263)</f>
        <v>694.53959647888405</v>
      </c>
      <c r="BG263" s="474"/>
      <c r="BH263" s="472">
        <f>+BH120</f>
        <v>387.81540809841579</v>
      </c>
      <c r="BI263" s="472">
        <f t="shared" ref="BI263:BS263" si="2276">+BI120</f>
        <v>395.72118003540794</v>
      </c>
      <c r="BJ263" s="472">
        <f t="shared" si="2276"/>
        <v>399.38941281946535</v>
      </c>
      <c r="BK263" s="472">
        <f t="shared" si="2276"/>
        <v>403.0576456035227</v>
      </c>
      <c r="BL263" s="472">
        <f t="shared" si="2276"/>
        <v>403.0576456035227</v>
      </c>
      <c r="BM263" s="472">
        <f t="shared" si="2276"/>
        <v>403.0576456035227</v>
      </c>
      <c r="BN263" s="472">
        <f t="shared" si="2276"/>
        <v>433.91234991375018</v>
      </c>
      <c r="BO263" s="472">
        <f t="shared" si="2276"/>
        <v>438.87770098506519</v>
      </c>
      <c r="BP263" s="472">
        <f t="shared" si="2276"/>
        <v>438.87770098506519</v>
      </c>
      <c r="BQ263" s="472">
        <f t="shared" si="2276"/>
        <v>440.97082255209051</v>
      </c>
      <c r="BR263" s="472">
        <f t="shared" si="2276"/>
        <v>532.15473069590098</v>
      </c>
      <c r="BS263" s="472">
        <f t="shared" si="2276"/>
        <v>532.15473069590098</v>
      </c>
      <c r="BT263" s="482">
        <f>+SUBTOTAL(9,BH263:BS263)</f>
        <v>5209.0469735916304</v>
      </c>
      <c r="BU263" s="475"/>
      <c r="BV263" s="472">
        <f>+BV120</f>
        <v>25.854360539894387</v>
      </c>
      <c r="BW263" s="472">
        <f t="shared" ref="BW263:CG263" si="2277">+BW120</f>
        <v>26.381412002360531</v>
      </c>
      <c r="BX263" s="472">
        <f t="shared" si="2277"/>
        <v>26.625960854631025</v>
      </c>
      <c r="BY263" s="472">
        <f t="shared" si="2277"/>
        <v>26.870509706901512</v>
      </c>
      <c r="BZ263" s="472">
        <f t="shared" si="2277"/>
        <v>26.870509706901512</v>
      </c>
      <c r="CA263" s="472">
        <f t="shared" si="2277"/>
        <v>26.870509706901512</v>
      </c>
      <c r="CB263" s="472">
        <f t="shared" si="2277"/>
        <v>28.92748999425001</v>
      </c>
      <c r="CC263" s="472">
        <f t="shared" si="2277"/>
        <v>29.258513399004347</v>
      </c>
      <c r="CD263" s="472">
        <f t="shared" si="2277"/>
        <v>29.258513399004347</v>
      </c>
      <c r="CE263" s="472">
        <f t="shared" si="2277"/>
        <v>29.398054836806033</v>
      </c>
      <c r="CF263" s="472">
        <f t="shared" si="2277"/>
        <v>35.476982046393395</v>
      </c>
      <c r="CG263" s="472">
        <f t="shared" si="2277"/>
        <v>35.476982046393395</v>
      </c>
      <c r="CH263" s="482">
        <f>+SUBTOTAL(9,BV263:CG263)</f>
        <v>347.26979823944203</v>
      </c>
      <c r="CI263" s="474"/>
      <c r="CJ263" s="472">
        <f>+CJ120</f>
        <v>284.39796593883824</v>
      </c>
      <c r="CK263" s="472">
        <f t="shared" ref="CK263:CU263" si="2278">+CK120</f>
        <v>290.19553202596586</v>
      </c>
      <c r="CL263" s="472">
        <f t="shared" si="2278"/>
        <v>292.88556940094128</v>
      </c>
      <c r="CM263" s="472">
        <f t="shared" si="2278"/>
        <v>295.57560677591664</v>
      </c>
      <c r="CN263" s="472">
        <f t="shared" si="2278"/>
        <v>295.57560677591664</v>
      </c>
      <c r="CO263" s="472">
        <f t="shared" si="2278"/>
        <v>295.57560677591664</v>
      </c>
      <c r="CP263" s="472">
        <f t="shared" si="2278"/>
        <v>318.20238993675014</v>
      </c>
      <c r="CQ263" s="472">
        <f t="shared" si="2278"/>
        <v>321.84364738904782</v>
      </c>
      <c r="CR263" s="472">
        <f t="shared" si="2278"/>
        <v>321.84364738904782</v>
      </c>
      <c r="CS263" s="472">
        <f t="shared" si="2278"/>
        <v>323.37860320486635</v>
      </c>
      <c r="CT263" s="472">
        <f t="shared" si="2278"/>
        <v>390.24680251032737</v>
      </c>
      <c r="CU263" s="472">
        <f t="shared" si="2278"/>
        <v>390.24680251032737</v>
      </c>
      <c r="CV263" s="482">
        <f>+SUBTOTAL(9,CJ263:CU263)</f>
        <v>3819.9677806338623</v>
      </c>
      <c r="CW263" s="474"/>
      <c r="CX263" s="472">
        <f>+CX120</f>
        <v>723.92209511704277</v>
      </c>
      <c r="CY263" s="472">
        <f t="shared" ref="CY263:DI263" si="2279">+CY120</f>
        <v>738.6795360660949</v>
      </c>
      <c r="CZ263" s="472">
        <f t="shared" si="2279"/>
        <v>745.52690392966872</v>
      </c>
      <c r="DA263" s="472">
        <f t="shared" si="2279"/>
        <v>752.37427179324231</v>
      </c>
      <c r="DB263" s="472">
        <f t="shared" si="2279"/>
        <v>752.37427179324231</v>
      </c>
      <c r="DC263" s="472">
        <f t="shared" si="2279"/>
        <v>752.37427179324231</v>
      </c>
      <c r="DD263" s="472">
        <f t="shared" si="2279"/>
        <v>809.96971983900028</v>
      </c>
      <c r="DE263" s="472">
        <f t="shared" si="2279"/>
        <v>819.23837517212166</v>
      </c>
      <c r="DF263" s="472">
        <f t="shared" si="2279"/>
        <v>819.23837517212166</v>
      </c>
      <c r="DG263" s="472">
        <f t="shared" si="2279"/>
        <v>823.14553543056888</v>
      </c>
      <c r="DH263" s="472">
        <f t="shared" si="2279"/>
        <v>993.35549729901504</v>
      </c>
      <c r="DI263" s="472">
        <f t="shared" si="2279"/>
        <v>993.35549729901504</v>
      </c>
      <c r="DJ263" s="482">
        <f>+SUBTOTAL(9,CX263:DI263)</f>
        <v>9723.5543507043767</v>
      </c>
      <c r="DK263" s="474"/>
      <c r="DL263" s="472">
        <f>+DL120</f>
        <v>698.06773457714849</v>
      </c>
      <c r="DM263" s="472">
        <f t="shared" ref="DM263:DW263" si="2280">+DM120</f>
        <v>712.29812406373435</v>
      </c>
      <c r="DN263" s="472">
        <f t="shared" si="2280"/>
        <v>718.90094307503762</v>
      </c>
      <c r="DO263" s="472">
        <f t="shared" si="2280"/>
        <v>725.50376208634077</v>
      </c>
      <c r="DP263" s="472">
        <f t="shared" si="2280"/>
        <v>725.50376208634077</v>
      </c>
      <c r="DQ263" s="472">
        <f t="shared" si="2280"/>
        <v>725.50376208634077</v>
      </c>
      <c r="DR263" s="472">
        <f t="shared" si="2280"/>
        <v>781.0422298447503</v>
      </c>
      <c r="DS263" s="472">
        <f t="shared" si="2280"/>
        <v>789.97986177311736</v>
      </c>
      <c r="DT263" s="472">
        <f t="shared" si="2280"/>
        <v>789.97986177311736</v>
      </c>
      <c r="DU263" s="472">
        <f t="shared" si="2280"/>
        <v>793.74748059376293</v>
      </c>
      <c r="DV263" s="472">
        <f t="shared" si="2280"/>
        <v>957.8785152526217</v>
      </c>
      <c r="DW263" s="472">
        <f t="shared" si="2280"/>
        <v>957.8785152526217</v>
      </c>
      <c r="DX263" s="482">
        <f>+SUBTOTAL(9,DL263:DW263)</f>
        <v>9376.2845524649347</v>
      </c>
      <c r="DY263" s="474"/>
      <c r="DZ263" s="472">
        <f>+DZ120</f>
        <v>51.708721079788774</v>
      </c>
      <c r="EA263" s="472">
        <f t="shared" ref="EA263:EK263" si="2281">+EA120</f>
        <v>52.762824004721061</v>
      </c>
      <c r="EB263" s="472">
        <f t="shared" si="2281"/>
        <v>53.251921709262049</v>
      </c>
      <c r="EC263" s="472">
        <f t="shared" si="2281"/>
        <v>53.741019413803023</v>
      </c>
      <c r="ED263" s="472">
        <f t="shared" si="2281"/>
        <v>53.741019413803023</v>
      </c>
      <c r="EE263" s="472">
        <f t="shared" si="2281"/>
        <v>53.741019413803023</v>
      </c>
      <c r="EF263" s="472">
        <f t="shared" si="2281"/>
        <v>57.85497998850002</v>
      </c>
      <c r="EG263" s="472">
        <f t="shared" si="2281"/>
        <v>58.517026798008693</v>
      </c>
      <c r="EH263" s="472">
        <f t="shared" si="2281"/>
        <v>58.517026798008693</v>
      </c>
      <c r="EI263" s="472">
        <f t="shared" si="2281"/>
        <v>58.796109673612065</v>
      </c>
      <c r="EJ263" s="472">
        <f t="shared" si="2281"/>
        <v>70.953964092786791</v>
      </c>
      <c r="EK263" s="472">
        <f t="shared" si="2281"/>
        <v>70.953964092786791</v>
      </c>
      <c r="EL263" s="482">
        <f>+SUBTOTAL(9,DZ263:EK263)</f>
        <v>694.53959647888405</v>
      </c>
      <c r="EM263" s="474"/>
      <c r="EN263" s="472">
        <f>+EN120</f>
        <v>51.708721079788774</v>
      </c>
      <c r="EO263" s="472">
        <f t="shared" ref="EO263:EY263" si="2282">+EO120</f>
        <v>52.762824004721061</v>
      </c>
      <c r="EP263" s="472">
        <f t="shared" si="2282"/>
        <v>53.251921709262049</v>
      </c>
      <c r="EQ263" s="472">
        <f t="shared" si="2282"/>
        <v>53.741019413803023</v>
      </c>
      <c r="ER263" s="472">
        <f t="shared" si="2282"/>
        <v>53.741019413803023</v>
      </c>
      <c r="ES263" s="472">
        <f t="shared" si="2282"/>
        <v>53.741019413803023</v>
      </c>
      <c r="ET263" s="472">
        <f t="shared" si="2282"/>
        <v>57.85497998850002</v>
      </c>
      <c r="EU263" s="472">
        <f t="shared" si="2282"/>
        <v>58.517026798008693</v>
      </c>
      <c r="EV263" s="472">
        <f t="shared" si="2282"/>
        <v>58.517026798008693</v>
      </c>
      <c r="EW263" s="472">
        <f t="shared" si="2282"/>
        <v>58.796109673612065</v>
      </c>
      <c r="EX263" s="472">
        <f t="shared" si="2282"/>
        <v>70.953964092786791</v>
      </c>
      <c r="EY263" s="472">
        <f t="shared" si="2282"/>
        <v>70.953964092786791</v>
      </c>
      <c r="EZ263" s="482">
        <f>+SUBTOTAL(9,EN263:EY263)</f>
        <v>694.53959647888405</v>
      </c>
      <c r="FA263" s="474"/>
      <c r="FB263" s="472">
        <f>+FB120</f>
        <v>25.854360539894387</v>
      </c>
      <c r="FC263" s="472">
        <f t="shared" ref="FC263:FM263" si="2283">+FC120</f>
        <v>26.381412002360531</v>
      </c>
      <c r="FD263" s="472">
        <f t="shared" si="2283"/>
        <v>26.625960854631025</v>
      </c>
      <c r="FE263" s="472">
        <f t="shared" si="2283"/>
        <v>26.870509706901512</v>
      </c>
      <c r="FF263" s="472">
        <f t="shared" si="2283"/>
        <v>26.870509706901512</v>
      </c>
      <c r="FG263" s="472">
        <f t="shared" si="2283"/>
        <v>26.870509706901512</v>
      </c>
      <c r="FH263" s="472">
        <f t="shared" si="2283"/>
        <v>28.92748999425001</v>
      </c>
      <c r="FI263" s="472">
        <f t="shared" si="2283"/>
        <v>29.258513399004347</v>
      </c>
      <c r="FJ263" s="472">
        <f t="shared" si="2283"/>
        <v>29.258513399004347</v>
      </c>
      <c r="FK263" s="472">
        <f t="shared" si="2283"/>
        <v>29.398054836806033</v>
      </c>
      <c r="FL263" s="472">
        <f t="shared" si="2283"/>
        <v>35.476982046393395</v>
      </c>
      <c r="FM263" s="472">
        <f t="shared" si="2283"/>
        <v>35.476982046393395</v>
      </c>
      <c r="FN263" s="482">
        <f>+SUBTOTAL(9,FB263:FM263)</f>
        <v>347.26979823944203</v>
      </c>
      <c r="FO263" s="474"/>
      <c r="FP263" s="472">
        <f>+FP120</f>
        <v>180.98052377926069</v>
      </c>
      <c r="FQ263" s="472">
        <f t="shared" ref="FQ263:GA263" si="2284">+FQ120</f>
        <v>184.66988401652372</v>
      </c>
      <c r="FR263" s="472">
        <f t="shared" si="2284"/>
        <v>186.38172598241718</v>
      </c>
      <c r="FS263" s="472">
        <f t="shared" si="2284"/>
        <v>188.09356794831058</v>
      </c>
      <c r="FT263" s="472">
        <f t="shared" si="2284"/>
        <v>188.09356794831058</v>
      </c>
      <c r="FU263" s="472">
        <f t="shared" si="2284"/>
        <v>188.09356794831058</v>
      </c>
      <c r="FV263" s="472">
        <f t="shared" si="2284"/>
        <v>202.49242995975007</v>
      </c>
      <c r="FW263" s="472">
        <f t="shared" si="2284"/>
        <v>204.80959379303042</v>
      </c>
      <c r="FX263" s="472">
        <f t="shared" si="2284"/>
        <v>204.80959379303042</v>
      </c>
      <c r="FY263" s="472">
        <f t="shared" si="2284"/>
        <v>205.78638385764222</v>
      </c>
      <c r="FZ263" s="472">
        <f t="shared" si="2284"/>
        <v>248.33887432475376</v>
      </c>
      <c r="GA263" s="472">
        <f t="shared" si="2284"/>
        <v>248.33887432475376</v>
      </c>
      <c r="GB263" s="482">
        <f>+SUBTOTAL(9,FP263:GA263)</f>
        <v>2430.8885876760942</v>
      </c>
      <c r="GC263" s="474"/>
      <c r="GD263" s="472">
        <f>+GD120</f>
        <v>25.854360539894387</v>
      </c>
      <c r="GE263" s="472">
        <f t="shared" ref="GE263:GO263" si="2285">+GE120</f>
        <v>26.381412002360531</v>
      </c>
      <c r="GF263" s="472">
        <f t="shared" si="2285"/>
        <v>26.625960854631025</v>
      </c>
      <c r="GG263" s="472">
        <f t="shared" si="2285"/>
        <v>26.870509706901512</v>
      </c>
      <c r="GH263" s="472">
        <f t="shared" si="2285"/>
        <v>26.870509706901512</v>
      </c>
      <c r="GI263" s="472">
        <f t="shared" si="2285"/>
        <v>26.870509706901512</v>
      </c>
      <c r="GJ263" s="472">
        <f t="shared" si="2285"/>
        <v>28.92748999425001</v>
      </c>
      <c r="GK263" s="472">
        <f t="shared" si="2285"/>
        <v>29.258513399004347</v>
      </c>
      <c r="GL263" s="472">
        <f t="shared" si="2285"/>
        <v>29.258513399004347</v>
      </c>
      <c r="GM263" s="472">
        <f t="shared" si="2285"/>
        <v>29.398054836806033</v>
      </c>
      <c r="GN263" s="472">
        <f t="shared" si="2285"/>
        <v>35.476982046393395</v>
      </c>
      <c r="GO263" s="472">
        <f t="shared" si="2285"/>
        <v>35.476982046393395</v>
      </c>
      <c r="GP263" s="482">
        <f>+SUBTOTAL(9,GD263:GO263)</f>
        <v>347.26979823944203</v>
      </c>
      <c r="GQ263" s="474"/>
      <c r="GR263" s="472">
        <f>+GR120</f>
        <v>0</v>
      </c>
      <c r="GS263" s="472">
        <f t="shared" ref="GS263:HC263" si="2286">+GS120</f>
        <v>0</v>
      </c>
      <c r="GT263" s="472">
        <f t="shared" si="2286"/>
        <v>0</v>
      </c>
      <c r="GU263" s="472">
        <f t="shared" si="2286"/>
        <v>0</v>
      </c>
      <c r="GV263" s="472">
        <f t="shared" si="2286"/>
        <v>0</v>
      </c>
      <c r="GW263" s="472">
        <f t="shared" si="2286"/>
        <v>0</v>
      </c>
      <c r="GX263" s="472">
        <f t="shared" si="2286"/>
        <v>0</v>
      </c>
      <c r="GY263" s="472">
        <f t="shared" si="2286"/>
        <v>0</v>
      </c>
      <c r="GZ263" s="472">
        <f t="shared" si="2286"/>
        <v>0</v>
      </c>
      <c r="HA263" s="472">
        <f t="shared" si="2286"/>
        <v>0</v>
      </c>
      <c r="HB263" s="472">
        <f t="shared" si="2286"/>
        <v>0</v>
      </c>
      <c r="HC263" s="472">
        <f t="shared" si="2286"/>
        <v>0</v>
      </c>
      <c r="HD263" s="482">
        <f>+SUBTOTAL(9,GR263:HC263)</f>
        <v>0</v>
      </c>
      <c r="HE263" s="474"/>
      <c r="HF263" s="472">
        <f>+HF120</f>
        <v>103.41744215957755</v>
      </c>
      <c r="HG263" s="472">
        <f t="shared" ref="HG263:HQ263" si="2287">+HG120</f>
        <v>105.52564800944212</v>
      </c>
      <c r="HH263" s="472">
        <f t="shared" si="2287"/>
        <v>106.5038434185241</v>
      </c>
      <c r="HI263" s="472">
        <f t="shared" si="2287"/>
        <v>107.48203882760605</v>
      </c>
      <c r="HJ263" s="472">
        <f t="shared" si="2287"/>
        <v>107.48203882760605</v>
      </c>
      <c r="HK263" s="472">
        <f t="shared" si="2287"/>
        <v>107.48203882760605</v>
      </c>
      <c r="HL263" s="472">
        <f t="shared" si="2287"/>
        <v>115.70995997700004</v>
      </c>
      <c r="HM263" s="472">
        <f t="shared" si="2287"/>
        <v>117.03405359601739</v>
      </c>
      <c r="HN263" s="472">
        <f t="shared" si="2287"/>
        <v>117.03405359601739</v>
      </c>
      <c r="HO263" s="472">
        <f t="shared" si="2287"/>
        <v>117.59221934722413</v>
      </c>
      <c r="HP263" s="472">
        <f t="shared" si="2287"/>
        <v>141.90792818557358</v>
      </c>
      <c r="HQ263" s="472">
        <f t="shared" si="2287"/>
        <v>141.90792818557358</v>
      </c>
      <c r="HR263" s="483">
        <f>+SUBTOTAL(9,HF263:HQ263)</f>
        <v>1389.0791929577681</v>
      </c>
      <c r="HS263" s="474"/>
      <c r="HT263" s="472">
        <f>+HT120</f>
        <v>25.854360539894387</v>
      </c>
      <c r="HU263" s="472">
        <f t="shared" ref="HU263:IE263" si="2288">+HU120</f>
        <v>26.381412002360531</v>
      </c>
      <c r="HV263" s="472">
        <f t="shared" si="2288"/>
        <v>26.625960854631025</v>
      </c>
      <c r="HW263" s="472">
        <f t="shared" si="2288"/>
        <v>26.870509706901512</v>
      </c>
      <c r="HX263" s="472">
        <f t="shared" si="2288"/>
        <v>26.870509706901512</v>
      </c>
      <c r="HY263" s="472">
        <f t="shared" si="2288"/>
        <v>26.870509706901512</v>
      </c>
      <c r="HZ263" s="472">
        <f t="shared" si="2288"/>
        <v>28.92748999425001</v>
      </c>
      <c r="IA263" s="472">
        <f t="shared" si="2288"/>
        <v>29.258513399004347</v>
      </c>
      <c r="IB263" s="472">
        <f t="shared" si="2288"/>
        <v>29.258513399004347</v>
      </c>
      <c r="IC263" s="472">
        <f t="shared" si="2288"/>
        <v>29.398054836806033</v>
      </c>
      <c r="ID263" s="472">
        <f t="shared" si="2288"/>
        <v>35.476982046393395</v>
      </c>
      <c r="IE263" s="472">
        <f t="shared" si="2288"/>
        <v>35.476982046393395</v>
      </c>
      <c r="IF263" s="482">
        <f>+SUBTOTAL(9,HT263:IE263)</f>
        <v>347.26979823944203</v>
      </c>
      <c r="IG263" s="474"/>
      <c r="IH263" s="472">
        <f>+IH120</f>
        <v>25.854360539894387</v>
      </c>
      <c r="II263" s="472">
        <f t="shared" ref="II263:IS263" si="2289">+II120</f>
        <v>26.381412002360531</v>
      </c>
      <c r="IJ263" s="472">
        <f t="shared" si="2289"/>
        <v>26.625960854631025</v>
      </c>
      <c r="IK263" s="472">
        <f t="shared" si="2289"/>
        <v>26.870509706901512</v>
      </c>
      <c r="IL263" s="472">
        <f t="shared" si="2289"/>
        <v>26.870509706901512</v>
      </c>
      <c r="IM263" s="472">
        <f t="shared" si="2289"/>
        <v>26.870509706901512</v>
      </c>
      <c r="IN263" s="472">
        <f t="shared" si="2289"/>
        <v>28.92748999425001</v>
      </c>
      <c r="IO263" s="472">
        <f t="shared" si="2289"/>
        <v>29.258513399004347</v>
      </c>
      <c r="IP263" s="472">
        <f t="shared" si="2289"/>
        <v>29.258513399004347</v>
      </c>
      <c r="IQ263" s="472">
        <f t="shared" si="2289"/>
        <v>29.398054836806033</v>
      </c>
      <c r="IR263" s="472">
        <f t="shared" si="2289"/>
        <v>35.476982046393395</v>
      </c>
      <c r="IS263" s="472">
        <f t="shared" si="2289"/>
        <v>35.476982046393395</v>
      </c>
      <c r="IT263" s="482">
        <f>+SUBTOTAL(9,IH263:IS263)</f>
        <v>347.26979823944203</v>
      </c>
      <c r="IU263" s="474"/>
      <c r="IV263" s="472">
        <f>+IV120</f>
        <v>180.98052377926069</v>
      </c>
      <c r="IW263" s="472">
        <f t="shared" ref="IW263:JG263" si="2290">+IW120</f>
        <v>184.66988401652372</v>
      </c>
      <c r="IX263" s="472">
        <f t="shared" si="2290"/>
        <v>186.38172598241718</v>
      </c>
      <c r="IY263" s="472">
        <f t="shared" si="2290"/>
        <v>188.09356794831058</v>
      </c>
      <c r="IZ263" s="472">
        <f t="shared" si="2290"/>
        <v>188.09356794831058</v>
      </c>
      <c r="JA263" s="472">
        <f t="shared" si="2290"/>
        <v>188.09356794831058</v>
      </c>
      <c r="JB263" s="472">
        <f t="shared" si="2290"/>
        <v>202.49242995975007</v>
      </c>
      <c r="JC263" s="472">
        <f t="shared" si="2290"/>
        <v>204.80959379303042</v>
      </c>
      <c r="JD263" s="472">
        <f t="shared" si="2290"/>
        <v>204.80959379303042</v>
      </c>
      <c r="JE263" s="472">
        <f t="shared" si="2290"/>
        <v>205.78638385764222</v>
      </c>
      <c r="JF263" s="472">
        <f t="shared" si="2290"/>
        <v>248.33887432475376</v>
      </c>
      <c r="JG263" s="472">
        <f t="shared" si="2290"/>
        <v>248.33887432475376</v>
      </c>
      <c r="JH263" s="482">
        <f>+SUBTOTAL(9,IV263:JG263)</f>
        <v>2430.8885876760942</v>
      </c>
      <c r="JI263" s="474"/>
      <c r="JJ263" s="472">
        <f>+JJ120</f>
        <v>284.39796593883824</v>
      </c>
      <c r="JK263" s="472">
        <f t="shared" ref="JK263:JU263" si="2291">+JK120</f>
        <v>290.19553202596586</v>
      </c>
      <c r="JL263" s="472">
        <f t="shared" si="2291"/>
        <v>292.88556940094128</v>
      </c>
      <c r="JM263" s="472">
        <f t="shared" si="2291"/>
        <v>295.57560677591664</v>
      </c>
      <c r="JN263" s="472">
        <f t="shared" si="2291"/>
        <v>295.57560677591664</v>
      </c>
      <c r="JO263" s="472">
        <f t="shared" si="2291"/>
        <v>295.57560677591664</v>
      </c>
      <c r="JP263" s="472">
        <f t="shared" si="2291"/>
        <v>318.20238993675014</v>
      </c>
      <c r="JQ263" s="472">
        <f t="shared" si="2291"/>
        <v>321.84364738904782</v>
      </c>
      <c r="JR263" s="472">
        <f t="shared" si="2291"/>
        <v>321.84364738904782</v>
      </c>
      <c r="JS263" s="472">
        <f t="shared" si="2291"/>
        <v>323.37860320486635</v>
      </c>
      <c r="JT263" s="472">
        <f t="shared" si="2291"/>
        <v>390.24680251032737</v>
      </c>
      <c r="JU263" s="472">
        <f t="shared" si="2291"/>
        <v>390.24680251032737</v>
      </c>
      <c r="JV263" s="482">
        <f>+SUBTOTAL(9,JJ263:JU263)</f>
        <v>3819.9677806338623</v>
      </c>
      <c r="JW263" s="474"/>
      <c r="JX263" s="472">
        <f>+JX120</f>
        <v>129.27180269947195</v>
      </c>
      <c r="JY263" s="472">
        <f t="shared" ref="JY263:KI263" si="2292">+JY120</f>
        <v>131.90706001180266</v>
      </c>
      <c r="JZ263" s="472">
        <f t="shared" si="2292"/>
        <v>133.12980427315512</v>
      </c>
      <c r="KA263" s="472">
        <f t="shared" si="2292"/>
        <v>134.35254853450755</v>
      </c>
      <c r="KB263" s="472">
        <f t="shared" si="2292"/>
        <v>134.35254853450755</v>
      </c>
      <c r="KC263" s="472">
        <f t="shared" si="2292"/>
        <v>134.35254853450755</v>
      </c>
      <c r="KD263" s="472">
        <f t="shared" si="2292"/>
        <v>144.63744997125005</v>
      </c>
      <c r="KE263" s="472">
        <f t="shared" si="2292"/>
        <v>146.29256699502173</v>
      </c>
      <c r="KF263" s="472">
        <f t="shared" si="2292"/>
        <v>146.29256699502173</v>
      </c>
      <c r="KG263" s="472">
        <f t="shared" si="2292"/>
        <v>146.99027418403017</v>
      </c>
      <c r="KH263" s="472">
        <f t="shared" si="2292"/>
        <v>177.38491023196698</v>
      </c>
      <c r="KI263" s="472">
        <f t="shared" si="2292"/>
        <v>177.38491023196698</v>
      </c>
      <c r="KJ263" s="482">
        <f>+SUBTOTAL(9,JX263:KI263)</f>
        <v>1736.3489911972101</v>
      </c>
      <c r="KK263" s="474"/>
      <c r="KL263" s="472">
        <f>+KL120</f>
        <v>0</v>
      </c>
      <c r="KM263" s="472">
        <f t="shared" ref="KM263:KW263" si="2293">+KM120</f>
        <v>0</v>
      </c>
      <c r="KN263" s="472">
        <f t="shared" si="2293"/>
        <v>0</v>
      </c>
      <c r="KO263" s="472">
        <f t="shared" si="2293"/>
        <v>0</v>
      </c>
      <c r="KP263" s="472">
        <f t="shared" si="2293"/>
        <v>0</v>
      </c>
      <c r="KQ263" s="472">
        <f t="shared" si="2293"/>
        <v>0</v>
      </c>
      <c r="KR263" s="472">
        <f t="shared" si="2293"/>
        <v>0</v>
      </c>
      <c r="KS263" s="472">
        <f t="shared" si="2293"/>
        <v>0</v>
      </c>
      <c r="KT263" s="472">
        <f t="shared" si="2293"/>
        <v>0</v>
      </c>
      <c r="KU263" s="472">
        <f t="shared" si="2293"/>
        <v>0</v>
      </c>
      <c r="KV263" s="472">
        <f t="shared" si="2293"/>
        <v>0</v>
      </c>
      <c r="KW263" s="472">
        <f t="shared" si="2293"/>
        <v>0</v>
      </c>
      <c r="KX263" s="482"/>
      <c r="KY263" s="474"/>
      <c r="KZ263" s="472">
        <f>+KZ120</f>
        <v>25.854360539894387</v>
      </c>
      <c r="LA263" s="472">
        <f t="shared" ref="LA263:LK263" si="2294">+LA120</f>
        <v>26.381412002360531</v>
      </c>
      <c r="LB263" s="472">
        <f t="shared" si="2294"/>
        <v>26.625960854631025</v>
      </c>
      <c r="LC263" s="472">
        <f t="shared" si="2294"/>
        <v>26.870509706901512</v>
      </c>
      <c r="LD263" s="472">
        <f t="shared" si="2294"/>
        <v>26.870509706901512</v>
      </c>
      <c r="LE263" s="472">
        <f t="shared" si="2294"/>
        <v>26.870509706901512</v>
      </c>
      <c r="LF263" s="472">
        <f t="shared" si="2294"/>
        <v>28.92748999425001</v>
      </c>
      <c r="LG263" s="472">
        <f t="shared" si="2294"/>
        <v>29.258513399004347</v>
      </c>
      <c r="LH263" s="472">
        <f t="shared" si="2294"/>
        <v>29.258513399004347</v>
      </c>
      <c r="LI263" s="472">
        <f t="shared" si="2294"/>
        <v>29.398054836806033</v>
      </c>
      <c r="LJ263" s="472">
        <f t="shared" si="2294"/>
        <v>35.476982046393395</v>
      </c>
      <c r="LK263" s="472">
        <f t="shared" si="2294"/>
        <v>35.476982046393395</v>
      </c>
      <c r="LL263" s="482">
        <f>+SUBTOTAL(9,KZ263:LK263)</f>
        <v>347.26979823944203</v>
      </c>
      <c r="LM263" s="474"/>
      <c r="LN263" s="472"/>
      <c r="LO263" s="473"/>
      <c r="LP263" s="473"/>
      <c r="LQ263" s="473"/>
      <c r="LR263" s="473"/>
      <c r="LS263" s="473"/>
      <c r="LT263" s="473"/>
      <c r="LU263" s="473"/>
      <c r="LV263" s="473"/>
      <c r="LW263" s="473"/>
      <c r="LX263" s="473"/>
      <c r="LY263" s="473"/>
      <c r="LZ263" s="482"/>
      <c r="MA263" s="474"/>
      <c r="MB263" s="765">
        <f t="shared" si="2270"/>
        <v>4188.4064074628905</v>
      </c>
      <c r="MC263" s="765">
        <f t="shared" si="2270"/>
        <v>4273.7887443824056</v>
      </c>
      <c r="MD263" s="765">
        <f t="shared" si="2270"/>
        <v>4313.4056584502259</v>
      </c>
      <c r="ME263" s="765">
        <f t="shared" si="2270"/>
        <v>4353.0225725180435</v>
      </c>
      <c r="MF263" s="765">
        <f t="shared" si="2270"/>
        <v>4353.0225725180435</v>
      </c>
      <c r="MG263" s="765">
        <f t="shared" si="2270"/>
        <v>4353.0225725180435</v>
      </c>
      <c r="MH263" s="765">
        <f t="shared" si="2270"/>
        <v>4686.2533790685029</v>
      </c>
      <c r="MI263" s="765">
        <f t="shared" si="2270"/>
        <v>4739.8791706387037</v>
      </c>
      <c r="MJ263" s="765">
        <f t="shared" si="2270"/>
        <v>4739.8791706387037</v>
      </c>
      <c r="MK263" s="765">
        <f t="shared" si="2270"/>
        <v>4762.484883562578</v>
      </c>
      <c r="ML263" s="765">
        <f t="shared" si="2270"/>
        <v>5747.2710915157322</v>
      </c>
      <c r="MM263" s="765">
        <f t="shared" si="2270"/>
        <v>5747.2710915157322</v>
      </c>
      <c r="MN263" s="485">
        <f t="shared" ref="MN263:MN264" si="2295">SUM(MB263:MM263)</f>
        <v>56257.707314789601</v>
      </c>
    </row>
    <row r="264" spans="1:352" ht="13.5" thickBot="1" x14ac:dyDescent="0.35">
      <c r="A264" s="792"/>
      <c r="B264" s="799" t="s">
        <v>931</v>
      </c>
      <c r="C264" s="796"/>
      <c r="D264" s="800">
        <f>SUM(D262:D263)</f>
        <v>53626.001870959175</v>
      </c>
      <c r="E264" s="800">
        <f t="shared" ref="E264:O264" si="2296">SUM(E262:E263)</f>
        <v>51555.089009619413</v>
      </c>
      <c r="F264" s="800">
        <f t="shared" si="2296"/>
        <v>51820.632450777783</v>
      </c>
      <c r="G264" s="800">
        <f t="shared" si="2296"/>
        <v>51355.994026109671</v>
      </c>
      <c r="H264" s="800">
        <f t="shared" si="2296"/>
        <v>51420.534589370458</v>
      </c>
      <c r="I264" s="800">
        <f t="shared" si="2296"/>
        <v>51437.821688504111</v>
      </c>
      <c r="J264" s="800">
        <f t="shared" si="2296"/>
        <v>52146.270923508731</v>
      </c>
      <c r="K264" s="800">
        <f t="shared" si="2296"/>
        <v>52836.384022433915</v>
      </c>
      <c r="L264" s="800">
        <f t="shared" si="2296"/>
        <v>54917.322209028855</v>
      </c>
      <c r="M264" s="800">
        <f t="shared" si="2296"/>
        <v>52635.852239518972</v>
      </c>
      <c r="N264" s="800">
        <f t="shared" si="2296"/>
        <v>50569.017843425587</v>
      </c>
      <c r="O264" s="800">
        <f t="shared" si="2296"/>
        <v>49491.1896697661</v>
      </c>
      <c r="P264" s="787">
        <f t="shared" si="2272"/>
        <v>623812.11054302275</v>
      </c>
      <c r="Q264" s="468"/>
      <c r="R264" s="800">
        <f>SUM(R262:R263)</f>
        <v>4696.1253044905998</v>
      </c>
      <c r="S264" s="800">
        <f t="shared" ref="S264" si="2297">SUM(S262:S263)</f>
        <v>4488.5495254354655</v>
      </c>
      <c r="T264" s="800">
        <f t="shared" ref="T264" si="2298">SUM(T262:T263)</f>
        <v>4514.9717406593363</v>
      </c>
      <c r="U264" s="800">
        <f t="shared" ref="U264" si="2299">SUM(U262:U263)</f>
        <v>4467.9534926585957</v>
      </c>
      <c r="V264" s="800">
        <f t="shared" ref="V264" si="2300">SUM(V262:V263)</f>
        <v>4474.630102651091</v>
      </c>
      <c r="W264" s="800">
        <f t="shared" ref="W264" si="2301">SUM(W262:W263)</f>
        <v>4476.4184232511252</v>
      </c>
      <c r="X264" s="800">
        <f t="shared" ref="X264" si="2302">SUM(X262:X263)</f>
        <v>4547.3657866697995</v>
      </c>
      <c r="Y264" s="800">
        <f t="shared" ref="Y264" si="2303">SUM(Y262:Y263)</f>
        <v>4614.4423430722036</v>
      </c>
      <c r="Z264" s="800">
        <f t="shared" ref="Z264" si="2304">SUM(Z262:Z263)</f>
        <v>4830.3281611983111</v>
      </c>
      <c r="AA264" s="800">
        <f t="shared" ref="AA264" si="2305">SUM(AA262:AA263)</f>
        <v>4594.3140264214262</v>
      </c>
      <c r="AB264" s="800">
        <f t="shared" ref="AB264" si="2306">SUM(AB262:AB263)</f>
        <v>4383.1538790066179</v>
      </c>
      <c r="AC264" s="800">
        <f t="shared" ref="AC264" si="2307">SUM(AC262:AC263)</f>
        <v>4271.5927777112493</v>
      </c>
      <c r="AD264" s="787">
        <f>+SUBTOTAL(9,R264:AC264)</f>
        <v>54359.845563225819</v>
      </c>
      <c r="AE264" s="468"/>
      <c r="AF264" s="800">
        <f>SUM(AF262:AF263)</f>
        <v>4717.3717296574259</v>
      </c>
      <c r="AG264" s="800">
        <f t="shared" ref="AG264" si="2308">SUM(AG262:AG263)</f>
        <v>4509.7959506022917</v>
      </c>
      <c r="AH264" s="800">
        <f t="shared" ref="AH264" si="2309">SUM(AH262:AH263)</f>
        <v>4536.2181658261625</v>
      </c>
      <c r="AI264" s="800">
        <f t="shared" ref="AI264" si="2310">SUM(AI262:AI263)</f>
        <v>4489.1999178254218</v>
      </c>
      <c r="AJ264" s="800">
        <f t="shared" ref="AJ264" si="2311">SUM(AJ262:AJ263)</f>
        <v>4495.8765278179171</v>
      </c>
      <c r="AK264" s="800">
        <f t="shared" ref="AK264" si="2312">SUM(AK262:AK263)</f>
        <v>4497.6648484179514</v>
      </c>
      <c r="AL264" s="800">
        <f t="shared" ref="AL264" si="2313">SUM(AL262:AL263)</f>
        <v>4568.6122118366256</v>
      </c>
      <c r="AM264" s="800">
        <f t="shared" ref="AM264" si="2314">SUM(AM262:AM263)</f>
        <v>4635.6887682390297</v>
      </c>
      <c r="AN264" s="800">
        <f t="shared" ref="AN264" si="2315">SUM(AN262:AN263)</f>
        <v>4851.5745863651373</v>
      </c>
      <c r="AO264" s="800">
        <f t="shared" ref="AO264" si="2316">SUM(AO262:AO263)</f>
        <v>4615.5604515882524</v>
      </c>
      <c r="AP264" s="800">
        <f t="shared" ref="AP264" si="2317">SUM(AP262:AP263)</f>
        <v>4404.4003041734441</v>
      </c>
      <c r="AQ264" s="800">
        <f t="shared" ref="AQ264" si="2318">SUM(AQ262:AQ263)</f>
        <v>4292.8392028780754</v>
      </c>
      <c r="AR264" s="787">
        <f>+SUBTOTAL(9,AF264:AQ264)</f>
        <v>54614.802665227733</v>
      </c>
      <c r="AS264" s="469"/>
      <c r="AT264" s="800">
        <f>SUM(AT262:AT263)</f>
        <v>11130.607209666754</v>
      </c>
      <c r="AU264" s="800">
        <f t="shared" ref="AU264" si="2319">SUM(AU262:AU263)</f>
        <v>10992.223356963332</v>
      </c>
      <c r="AV264" s="800">
        <f t="shared" ref="AV264" si="2320">SUM(AV262:AV263)</f>
        <v>11009.838167112577</v>
      </c>
      <c r="AW264" s="800">
        <f t="shared" ref="AW264" si="2321">SUM(AW262:AW263)</f>
        <v>10978.492668445419</v>
      </c>
      <c r="AX264" s="800">
        <f t="shared" ref="AX264" si="2322">SUM(AX262:AX263)</f>
        <v>10982.943741773748</v>
      </c>
      <c r="AY264" s="800">
        <f t="shared" ref="AY264" si="2323">SUM(AY262:AY263)</f>
        <v>10984.135955507105</v>
      </c>
      <c r="AZ264" s="800">
        <f t="shared" ref="AZ264" si="2324">SUM(AZ262:AZ263)</f>
        <v>11039.366355396647</v>
      </c>
      <c r="BA264" s="800">
        <f t="shared" ref="BA264" si="2325">SUM(BA262:BA263)</f>
        <v>11084.084059664916</v>
      </c>
      <c r="BB264" s="800">
        <f t="shared" ref="BB264" si="2326">SUM(BB262:BB263)</f>
        <v>11228.007938415652</v>
      </c>
      <c r="BC264" s="800">
        <f t="shared" ref="BC264" si="2327">SUM(BC262:BC263)</f>
        <v>11070.665181897728</v>
      </c>
      <c r="BD264" s="800">
        <f t="shared" ref="BD264" si="2328">SUM(BD262:BD263)</f>
        <v>10929.891750287858</v>
      </c>
      <c r="BE264" s="800">
        <f t="shared" ref="BE264" si="2329">SUM(BE262:BE263)</f>
        <v>10855.517682757609</v>
      </c>
      <c r="BF264" s="787">
        <f>+SUBTOTAL(9,AT264:BE264)</f>
        <v>132285.77406788938</v>
      </c>
      <c r="BG264" s="468"/>
      <c r="BH264" s="800">
        <f>SUM(BH262:BH263)</f>
        <v>62056.865797953476</v>
      </c>
      <c r="BI264" s="800">
        <f t="shared" ref="BI264" si="2330">SUM(BI262:BI263)</f>
        <v>61015.054586185899</v>
      </c>
      <c r="BJ264" s="800">
        <f t="shared" ref="BJ264" si="2331">SUM(BJ262:BJ263)</f>
        <v>61147.165662305255</v>
      </c>
      <c r="BK264" s="800">
        <f t="shared" ref="BK264" si="2332">SUM(BK262:BK263)</f>
        <v>60912.07442230155</v>
      </c>
      <c r="BL264" s="800">
        <f t="shared" ref="BL264" si="2333">SUM(BL262:BL263)</f>
        <v>60945.457472264025</v>
      </c>
      <c r="BM264" s="800">
        <f t="shared" ref="BM264" si="2334">SUM(BM262:BM263)</f>
        <v>60954.399075264198</v>
      </c>
      <c r="BN264" s="800">
        <f t="shared" ref="BN264" si="2335">SUM(BN262:BN263)</f>
        <v>61328.094424292751</v>
      </c>
      <c r="BO264" s="800">
        <f t="shared" ref="BO264" si="2336">SUM(BO262:BO263)</f>
        <v>61663.477206304771</v>
      </c>
      <c r="BP264" s="800">
        <f t="shared" ref="BP264" si="2337">SUM(BP262:BP263)</f>
        <v>62742.906296935304</v>
      </c>
      <c r="BQ264" s="800">
        <f t="shared" ref="BQ264" si="2338">SUM(BQ262:BQ263)</f>
        <v>61546.153068236759</v>
      </c>
      <c r="BR264" s="800">
        <f t="shared" ref="BR264" si="2339">SUM(BR262:BR263)</f>
        <v>60507.034885976842</v>
      </c>
      <c r="BS264" s="800">
        <f t="shared" ref="BS264" si="2340">SUM(BS262:BS263)</f>
        <v>59949.229379499993</v>
      </c>
      <c r="BT264" s="787"/>
      <c r="BU264" s="469"/>
      <c r="BV264" s="800">
        <f>SUM(BV262:BV263)</f>
        <v>10843.044310267125</v>
      </c>
      <c r="BW264" s="800">
        <f t="shared" ref="BW264" si="2341">SUM(BW262:BW263)</f>
        <v>10755.978218043156</v>
      </c>
      <c r="BX264" s="800">
        <f t="shared" ref="BX264" si="2342">SUM(BX262:BX263)</f>
        <v>10764.785623117779</v>
      </c>
      <c r="BY264" s="800">
        <f t="shared" ref="BY264" si="2343">SUM(BY262:BY263)</f>
        <v>10749.112873784199</v>
      </c>
      <c r="BZ264" s="800">
        <f t="shared" ref="BZ264" si="2344">SUM(BZ262:BZ263)</f>
        <v>10751.338410448365</v>
      </c>
      <c r="CA264" s="800">
        <f t="shared" ref="CA264" si="2345">SUM(CA262:CA263)</f>
        <v>10751.93451731504</v>
      </c>
      <c r="CB264" s="800">
        <f t="shared" ref="CB264" si="2346">SUM(CB262:CB263)</f>
        <v>10783.082844047227</v>
      </c>
      <c r="CC264" s="800">
        <f t="shared" ref="CC264" si="2347">SUM(CC262:CC263)</f>
        <v>10823.315862053623</v>
      </c>
      <c r="CD264" s="800">
        <f t="shared" ref="CD264" si="2348">SUM(CD262:CD263)</f>
        <v>10877.403635556731</v>
      </c>
      <c r="CE264" s="800">
        <f t="shared" ref="CE264" si="2349">SUM(CE262:CE263)</f>
        <v>10798.732257297768</v>
      </c>
      <c r="CF264" s="800">
        <f t="shared" ref="CF264" si="2350">SUM(CF262:CF263)</f>
        <v>10728.345541492832</v>
      </c>
      <c r="CG264" s="800">
        <f t="shared" ref="CG264" si="2351">SUM(CG262:CG263)</f>
        <v>10691.15850772771</v>
      </c>
      <c r="CH264" s="787">
        <f>+SUBTOTAL(9,BV264:CG264)</f>
        <v>129318.23260115157</v>
      </c>
      <c r="CI264" s="468"/>
      <c r="CJ264" s="800">
        <f>SUM(CJ262:CJ263)</f>
        <v>29680.72049206134</v>
      </c>
      <c r="CK264" s="800">
        <f t="shared" ref="CK264" si="2352">SUM(CK262:CK263)</f>
        <v>28919.609302192515</v>
      </c>
      <c r="CL264" s="800">
        <f t="shared" ref="CL264" si="2353">SUM(CL262:CL263)</f>
        <v>29016.490758013373</v>
      </c>
      <c r="CM264" s="800">
        <f t="shared" ref="CM264" si="2354">SUM(CM262:CM263)</f>
        <v>28844.090515343996</v>
      </c>
      <c r="CN264" s="800">
        <f t="shared" ref="CN264" si="2355">SUM(CN262:CN263)</f>
        <v>28868.571418649812</v>
      </c>
      <c r="CO264" s="800">
        <f t="shared" ref="CO264" si="2356">SUM(CO262:CO263)</f>
        <v>28875.128594183268</v>
      </c>
      <c r="CP264" s="800">
        <f t="shared" ref="CP264" si="2357">SUM(CP262:CP263)</f>
        <v>29144.035212069535</v>
      </c>
      <c r="CQ264" s="800">
        <f t="shared" ref="CQ264" si="2358">SUM(CQ262:CQ263)</f>
        <v>29389.982585545018</v>
      </c>
      <c r="CR264" s="800">
        <f t="shared" ref="CR264" si="2359">SUM(CR262:CR263)</f>
        <v>30181.56391867407</v>
      </c>
      <c r="CS264" s="800">
        <f t="shared" ref="CS264" si="2360">SUM(CS262:CS263)</f>
        <v>29316.178757825499</v>
      </c>
      <c r="CT264" s="800">
        <f t="shared" ref="CT264" si="2361">SUM(CT262:CT263)</f>
        <v>28541.924883971202</v>
      </c>
      <c r="CU264" s="800">
        <f t="shared" ref="CU264" si="2362">SUM(CU262:CU263)</f>
        <v>28132.867512554847</v>
      </c>
      <c r="CV264" s="787">
        <f>+SUBTOTAL(9,CJ264:CU264)</f>
        <v>348911.16395108454</v>
      </c>
      <c r="CW264" s="468"/>
      <c r="CX264" s="800">
        <f>SUM(CX262:CX263)</f>
        <v>67018.801221321221</v>
      </c>
      <c r="CY264" s="800">
        <f t="shared" ref="CY264" si="2363">SUM(CY262:CY263)</f>
        <v>64990.269037524791</v>
      </c>
      <c r="CZ264" s="800">
        <f t="shared" ref="CZ264" si="2364">SUM(CZ262:CZ263)</f>
        <v>65247.005073608532</v>
      </c>
      <c r="DA264" s="800">
        <f t="shared" ref="DA264" si="2365">SUM(DA262:DA263)</f>
        <v>64798.039398273999</v>
      </c>
      <c r="DB264" s="800">
        <f t="shared" ref="DB264" si="2366">SUM(DB262:DB263)</f>
        <v>64860.354424870617</v>
      </c>
      <c r="DC264" s="800">
        <f t="shared" ref="DC264" si="2367">SUM(DC262:DC263)</f>
        <v>64877.045417137604</v>
      </c>
      <c r="DD264" s="800">
        <f t="shared" ref="DD264" si="2368">SUM(DD262:DD263)</f>
        <v>65575.664247240347</v>
      </c>
      <c r="DE264" s="800">
        <f t="shared" ref="DE264" si="2369">SUM(DE262:DE263)</f>
        <v>66270.229742839772</v>
      </c>
      <c r="DF264" s="800">
        <f t="shared" ref="DF264" si="2370">SUM(DF262:DF263)</f>
        <v>68252.394741250944</v>
      </c>
      <c r="DG264" s="800">
        <f t="shared" ref="DG264" si="2371">SUM(DG262:DG263)</f>
        <v>66057.937427407087</v>
      </c>
      <c r="DH264" s="800">
        <f t="shared" ref="DH264" si="2372">SUM(DH262:DH263)</f>
        <v>64053.148469711588</v>
      </c>
      <c r="DI264" s="800">
        <f t="shared" ref="DI264" si="2373">SUM(DI262:DI263)</f>
        <v>63012.507329817228</v>
      </c>
      <c r="DJ264" s="787">
        <f>+SUBTOTAL(9,CX264:DI264)</f>
        <v>785013.39653100376</v>
      </c>
      <c r="DK264" s="468"/>
      <c r="DL264" s="800">
        <f>SUM(DL262:DL263)</f>
        <v>47751.614925604976</v>
      </c>
      <c r="DM264" s="800">
        <f t="shared" ref="DM264" si="2374">SUM(DM262:DM263)</f>
        <v>44001.144536866559</v>
      </c>
      <c r="DN264" s="800">
        <f t="shared" ref="DN264" si="2375">SUM(DN262:DN263)</f>
        <v>43995.507330103763</v>
      </c>
      <c r="DO264" s="800">
        <f t="shared" ref="DO264" si="2376">SUM(DO262:DO263)</f>
        <v>42053.425799911238</v>
      </c>
      <c r="DP264" s="800">
        <f t="shared" ref="DP264" si="2377">SUM(DP262:DP263)</f>
        <v>42115.740826507863</v>
      </c>
      <c r="DQ264" s="800">
        <f t="shared" ref="DQ264" si="2378">SUM(DQ262:DQ263)</f>
        <v>42132.431818774843</v>
      </c>
      <c r="DR264" s="800">
        <f t="shared" ref="DR264" si="2379">SUM(DR262:DR263)</f>
        <v>46341.963449333802</v>
      </c>
      <c r="DS264" s="800">
        <f t="shared" ref="DS264" si="2380">SUM(DS262:DS263)</f>
        <v>43421.917368620947</v>
      </c>
      <c r="DT264" s="800">
        <f t="shared" ref="DT264" si="2381">SUM(DT262:DT263)</f>
        <v>45427.914588195148</v>
      </c>
      <c r="DU264" s="800">
        <f t="shared" ref="DU264" si="2382">SUM(DU262:DU263)</f>
        <v>43208.293900692304</v>
      </c>
      <c r="DV264" s="800">
        <f t="shared" ref="DV264" si="2383">SUM(DV262:DV263)</f>
        <v>41248.069485758628</v>
      </c>
      <c r="DW264" s="800">
        <f t="shared" ref="DW264" si="2384">SUM(DW262:DW263)</f>
        <v>40206.832540335185</v>
      </c>
      <c r="DX264" s="787">
        <f>+SUBTOTAL(9,DL264:DW264)</f>
        <v>521904.85657070525</v>
      </c>
      <c r="DY264" s="468"/>
      <c r="DZ264" s="800">
        <f>SUM(DZ262:DZ263)</f>
        <v>5148.1884706163601</v>
      </c>
      <c r="EA264" s="800">
        <f t="shared" ref="EA264" si="2385">SUM(EA262:EA263)</f>
        <v>5079.5235957271143</v>
      </c>
      <c r="EB264" s="800">
        <f t="shared" ref="EB264" si="2386">SUM(EB262:EB263)</f>
        <v>5088.5755496540087</v>
      </c>
      <c r="EC264" s="800">
        <f t="shared" ref="EC264" si="2387">SUM(EC262:EC263)</f>
        <v>8272.1473491726993</v>
      </c>
      <c r="ED264" s="800">
        <f t="shared" ref="ED264" si="2388">SUM(ED262:ED263)</f>
        <v>5075.372885836864</v>
      </c>
      <c r="EE264" s="800">
        <f t="shared" ref="EE264" si="2389">SUM(EE262:EE263)</f>
        <v>5075.9689927035424</v>
      </c>
      <c r="EF264" s="800">
        <f t="shared" ref="EF264" si="2390">SUM(EF262:EF263)</f>
        <v>5105.6709632121156</v>
      </c>
      <c r="EG264" s="800">
        <f t="shared" ref="EG264" si="2391">SUM(EG262:EG263)</f>
        <v>5128.3608387510039</v>
      </c>
      <c r="EH264" s="800">
        <f t="shared" ref="EH264" si="2392">SUM(EH262:EH263)</f>
        <v>5200.3227781263713</v>
      </c>
      <c r="EI264" s="800">
        <f t="shared" ref="EI264" si="2393">SUM(EI262:EI263)</f>
        <v>5121.7909413052112</v>
      </c>
      <c r="EJ264" s="800">
        <f t="shared" ref="EJ264" si="2394">SUM(EJ262:EJ263)</f>
        <v>5057.483152709864</v>
      </c>
      <c r="EK264" s="800">
        <f t="shared" ref="EK264" si="2395">SUM(EK262:EK263)</f>
        <v>5020.2961189447406</v>
      </c>
      <c r="EL264" s="787">
        <f>+SUBTOTAL(9,DZ264:EK264)</f>
        <v>64373.701636759892</v>
      </c>
      <c r="EM264" s="468"/>
      <c r="EN264" s="800">
        <f>SUM(EN262:EN263)</f>
        <v>7601.4961515161358</v>
      </c>
      <c r="EO264" s="800">
        <f t="shared" ref="EO264" si="2396">SUM(EO262:EO263)</f>
        <v>7463.1122988127127</v>
      </c>
      <c r="EP264" s="800">
        <f t="shared" ref="EP264" si="2397">SUM(EP262:EP263)</f>
        <v>7480.7271089619599</v>
      </c>
      <c r="EQ264" s="800">
        <f t="shared" ref="EQ264" si="2398">SUM(EQ262:EQ263)</f>
        <v>7449.3816102947994</v>
      </c>
      <c r="ER264" s="800">
        <f t="shared" ref="ER264" si="2399">SUM(ER262:ER263)</f>
        <v>7453.8326836231299</v>
      </c>
      <c r="ES264" s="800">
        <f t="shared" ref="ES264" si="2400">SUM(ES262:ES263)</f>
        <v>7455.0248973564858</v>
      </c>
      <c r="ET264" s="800">
        <f t="shared" ref="ET264" si="2401">SUM(ET262:ET263)</f>
        <v>7510.2552972460244</v>
      </c>
      <c r="EU264" s="800">
        <f t="shared" ref="EU264" si="2402">SUM(EU262:EU263)</f>
        <v>7554.9730015142932</v>
      </c>
      <c r="EV264" s="800">
        <f t="shared" ref="EV264" si="2403">SUM(EV262:EV263)</f>
        <v>7698.8968802650315</v>
      </c>
      <c r="EW264" s="800">
        <f t="shared" ref="EW264" si="2404">SUM(EW262:EW263)</f>
        <v>7541.5541237471089</v>
      </c>
      <c r="EX264" s="800">
        <f t="shared" ref="EX264" si="2405">SUM(EX262:EX263)</f>
        <v>7400.7806921372367</v>
      </c>
      <c r="EY264" s="800">
        <f t="shared" ref="EY264" si="2406">SUM(EY262:EY263)</f>
        <v>7326.4066246069906</v>
      </c>
      <c r="EZ264" s="787">
        <f>+SUBTOTAL(9,EN264:EY264)</f>
        <v>89936.441370081899</v>
      </c>
      <c r="FA264" s="468"/>
      <c r="FB264" s="800">
        <f>SUM(FB262:FB263)</f>
        <v>1683.1658545950552</v>
      </c>
      <c r="FC264" s="800">
        <f t="shared" ref="FC264" si="2407">SUM(FC262:FC263)</f>
        <v>1613.9739282433438</v>
      </c>
      <c r="FD264" s="800">
        <f t="shared" ref="FD264" si="2408">SUM(FD262:FD263)</f>
        <v>1622.7813333179674</v>
      </c>
      <c r="FE264" s="800">
        <f t="shared" ref="FE264" si="2409">SUM(FE262:FE263)</f>
        <v>1607.108583984387</v>
      </c>
      <c r="FF264" s="800">
        <f t="shared" ref="FF264" si="2410">SUM(FF262:FF263)</f>
        <v>1609.3341206485522</v>
      </c>
      <c r="FG264" s="800">
        <f t="shared" ref="FG264" si="2411">SUM(FG262:FG263)</f>
        <v>1609.9302275152302</v>
      </c>
      <c r="FH264" s="800">
        <f t="shared" ref="FH264" si="2412">SUM(FH262:FH263)</f>
        <v>1634.0123006725833</v>
      </c>
      <c r="FI264" s="800">
        <f t="shared" ref="FI264" si="2413">SUM(FI262:FI263)</f>
        <v>1656.3711528067181</v>
      </c>
      <c r="FJ264" s="800">
        <f t="shared" ref="FJ264" si="2414">SUM(FJ262:FJ263)</f>
        <v>1728.3330921820868</v>
      </c>
      <c r="FK264" s="800">
        <f t="shared" ref="FK264" si="2415">SUM(FK262:FK263)</f>
        <v>1649.6617139231255</v>
      </c>
      <c r="FL264" s="800">
        <f t="shared" ref="FL264" si="2416">SUM(FL262:FL263)</f>
        <v>1579.2749981181894</v>
      </c>
      <c r="FM264" s="800">
        <f t="shared" ref="FM264" si="2417">SUM(FM262:FM263)</f>
        <v>1542.0879643530666</v>
      </c>
      <c r="FN264" s="787">
        <f>+SUBTOTAL(9,FB264:FM264)</f>
        <v>19536.035270360302</v>
      </c>
      <c r="FO264" s="468"/>
      <c r="FP264" s="800">
        <f>SUM(FP262:FP263)</f>
        <v>23059.87785537797</v>
      </c>
      <c r="FQ264" s="800">
        <f t="shared" ref="FQ264" si="2418">SUM(FQ262:FQ263)</f>
        <v>22513.153532021803</v>
      </c>
      <c r="FR264" s="800">
        <f t="shared" ref="FR264" si="2419">SUM(FR262:FR263)</f>
        <v>22584.934061538454</v>
      </c>
      <c r="FS264" s="800">
        <f t="shared" ref="FS264" si="2420">SUM(FS262:FS263)</f>
        <v>22465.09612220911</v>
      </c>
      <c r="FT264" s="800">
        <f t="shared" ref="FT264" si="2421">SUM(FT262:FT263)</f>
        <v>22480.674878858266</v>
      </c>
      <c r="FU264" s="800">
        <f t="shared" ref="FU264" si="2422">SUM(FU262:FU263)</f>
        <v>22484.84762692501</v>
      </c>
      <c r="FV264" s="800">
        <f t="shared" ref="FV264" si="2423">SUM(FV262:FV263)</f>
        <v>22673.751023678531</v>
      </c>
      <c r="FW264" s="800">
        <f t="shared" ref="FW264" si="2424">SUM(FW262:FW263)</f>
        <v>22871.969375652741</v>
      </c>
      <c r="FX264" s="800">
        <f t="shared" ref="FX264" si="2425">SUM(FX262:FX263)</f>
        <v>23369.74489598957</v>
      </c>
      <c r="FY264" s="800">
        <f t="shared" ref="FY264" si="2426">SUM(FY262:FY263)</f>
        <v>22827.386525583894</v>
      </c>
      <c r="FZ264" s="800">
        <f t="shared" ref="FZ264" si="2427">SUM(FZ262:FZ263)</f>
        <v>22300.718599792053</v>
      </c>
      <c r="GA264" s="800">
        <f t="shared" ref="GA264" si="2428">SUM(GA262:GA263)</f>
        <v>22041.005168965272</v>
      </c>
      <c r="GB264" s="787">
        <f>+SUBTOTAL(9,FP264:GA264)</f>
        <v>271673.1596665926</v>
      </c>
      <c r="GC264" s="468"/>
      <c r="GD264" s="800">
        <f>SUM(GD262:GD263)</f>
        <v>10480.830296921084</v>
      </c>
      <c r="GE264" s="800">
        <f t="shared" ref="GE264" si="2429">SUM(GE262:GE263)</f>
        <v>10474.019209463557</v>
      </c>
      <c r="GF264" s="800">
        <f t="shared" ref="GF264" si="2430">SUM(GF262:GF263)</f>
        <v>10472.697920543902</v>
      </c>
      <c r="GG264" s="800">
        <f t="shared" ref="GG264" si="2431">SUM(GG262:GG263)</f>
        <v>10467.153865204598</v>
      </c>
      <c r="GH264" s="800">
        <f t="shared" ref="GH264" si="2432">SUM(GH262:GH263)</f>
        <v>10469.379401868764</v>
      </c>
      <c r="GI264" s="800">
        <f t="shared" ref="GI264" si="2433">SUM(GI262:GI263)</f>
        <v>10469.975508735442</v>
      </c>
      <c r="GJ264" s="800">
        <f t="shared" ref="GJ264" si="2434">SUM(GJ262:GJ263)</f>
        <v>10490.244426506713</v>
      </c>
      <c r="GK264" s="800">
        <f t="shared" ref="GK264" si="2435">SUM(GK262:GK263)</f>
        <v>10470.896891605578</v>
      </c>
      <c r="GL264" s="800">
        <f t="shared" ref="GL264" si="2436">SUM(GL262:GL263)</f>
        <v>10548.816886271701</v>
      </c>
      <c r="GM264" s="800">
        <f t="shared" ref="GM264" si="2437">SUM(GM262:GM263)</f>
        <v>10461.804230605681</v>
      </c>
      <c r="GN264" s="800">
        <f t="shared" ref="GN264" si="2438">SUM(GN262:GN263)</f>
        <v>10425.378429958038</v>
      </c>
      <c r="GO264" s="800">
        <f t="shared" ref="GO264" si="2439">SUM(GO262:GO263)</f>
        <v>10387.595590663839</v>
      </c>
      <c r="GP264" s="787">
        <f>+SUBTOTAL(9,GD264:GO264)</f>
        <v>125618.79265834889</v>
      </c>
      <c r="GQ264" s="468"/>
      <c r="GR264" s="800">
        <f>SUM(GR262:GR263)</f>
        <v>-5959.7658686014556</v>
      </c>
      <c r="GS264" s="800">
        <f t="shared" ref="GS264" si="2440">SUM(GS262:GS263)</f>
        <v>-7113.6708972001206</v>
      </c>
      <c r="GT264" s="800">
        <f t="shared" ref="GT264" si="2441">SUM(GT262:GT263)</f>
        <v>21737.156430363517</v>
      </c>
      <c r="GU264" s="800">
        <f t="shared" ref="GU264" si="2442">SUM(GU262:GU263)</f>
        <v>21659.99901854273</v>
      </c>
      <c r="GV264" s="800">
        <f t="shared" ref="GV264" si="2443">SUM(GV262:GV263)</f>
        <v>21582.303594329198</v>
      </c>
      <c r="GW264" s="800">
        <f t="shared" ref="GW264" si="2444">SUM(GW262:GW263)</f>
        <v>21504.066463728625</v>
      </c>
      <c r="GX264" s="800">
        <f t="shared" ref="GX264" si="2445">SUM(GX262:GX263)</f>
        <v>21425.283932746737</v>
      </c>
      <c r="GY264" s="800">
        <f t="shared" ref="GY264" si="2446">SUM(GY262:GY263)</f>
        <v>21345.952188228148</v>
      </c>
      <c r="GZ264" s="800">
        <f t="shared" ref="GZ264" si="2447">SUM(GZ262:GZ263)</f>
        <v>21266.067417017475</v>
      </c>
      <c r="HA264" s="800">
        <f t="shared" ref="HA264" si="2448">SUM(HA262:HA263)</f>
        <v>21185.625567637107</v>
      </c>
      <c r="HB264" s="800">
        <f t="shared" ref="HB264" si="2449">SUM(HB262:HB263)</f>
        <v>21104.623065253887</v>
      </c>
      <c r="HC264" s="800">
        <f t="shared" ref="HC264" si="2450">SUM(HC262:HC263)</f>
        <v>21023.055739229101</v>
      </c>
      <c r="HD264" s="787">
        <f>+SUBTOTAL(9,GR264:HC264)</f>
        <v>200760.69665127495</v>
      </c>
      <c r="HE264" s="468"/>
      <c r="HF264" s="800">
        <f>SUM(HF262:HF263)</f>
        <v>10562.441778723405</v>
      </c>
      <c r="HG264" s="800">
        <f t="shared" ref="HG264" si="2451">SUM(HG262:HG263)</f>
        <v>10285.674073316559</v>
      </c>
      <c r="HH264" s="800">
        <f t="shared" ref="HH264" si="2452">SUM(HH262:HH263)</f>
        <v>10320.903693615053</v>
      </c>
      <c r="HI264" s="800">
        <f t="shared" ref="HI264" si="2453">SUM(HI262:HI263)</f>
        <v>10258.212696280732</v>
      </c>
      <c r="HJ264" s="800">
        <f t="shared" ref="HJ264" si="2454">SUM(HJ262:HJ263)</f>
        <v>10267.114842937393</v>
      </c>
      <c r="HK264" s="800">
        <f t="shared" ref="HK264" si="2455">SUM(HK262:HK263)</f>
        <v>10269.499270404105</v>
      </c>
      <c r="HL264" s="800">
        <f t="shared" ref="HL264" si="2456">SUM(HL262:HL263)</f>
        <v>10371.594960554967</v>
      </c>
      <c r="HM264" s="800">
        <f t="shared" ref="HM264" si="2457">SUM(HM262:HM263)</f>
        <v>10461.030369091504</v>
      </c>
      <c r="HN264" s="800">
        <f t="shared" ref="HN264" si="2458">SUM(HN262:HN263)</f>
        <v>10748.878126592981</v>
      </c>
      <c r="HO264" s="800">
        <f t="shared" ref="HO264" si="2459">SUM(HO262:HO263)</f>
        <v>10434.192613557134</v>
      </c>
      <c r="HP264" s="800">
        <f t="shared" ref="HP264" si="2460">SUM(HP262:HP263)</f>
        <v>10152.645750337391</v>
      </c>
      <c r="HQ264" s="800">
        <f t="shared" ref="HQ264" si="2461">SUM(HQ262:HQ263)</f>
        <v>10003.897615276897</v>
      </c>
      <c r="HR264" s="801">
        <f>+SUBTOTAL(9,HF264:HQ264)</f>
        <v>124136.08579068813</v>
      </c>
      <c r="HS264" s="468"/>
      <c r="HT264" s="800">
        <f>SUM(HT262:HT263)</f>
        <v>2724.324100543578</v>
      </c>
      <c r="HU264" s="800">
        <f t="shared" ref="HU264" si="2462">SUM(HU262:HU263)</f>
        <v>2655.1321741918664</v>
      </c>
      <c r="HV264" s="800">
        <f t="shared" ref="HV264" si="2463">SUM(HV262:HV263)</f>
        <v>2663.93957926649</v>
      </c>
      <c r="HW264" s="800">
        <f t="shared" ref="HW264" si="2464">SUM(HW262:HW263)</f>
        <v>2648.2668299329098</v>
      </c>
      <c r="HX264" s="800">
        <f t="shared" ref="HX264" si="2465">SUM(HX262:HX263)</f>
        <v>2650.492366597075</v>
      </c>
      <c r="HY264" s="800">
        <f t="shared" ref="HY264" si="2466">SUM(HY262:HY263)</f>
        <v>2651.0884734637525</v>
      </c>
      <c r="HZ264" s="800">
        <f t="shared" ref="HZ264" si="2467">SUM(HZ262:HZ263)</f>
        <v>2675.5756943808769</v>
      </c>
      <c r="IA264" s="800">
        <f t="shared" ref="IA264" si="2468">SUM(IA262:IA263)</f>
        <v>2697.9345465150113</v>
      </c>
      <c r="IB264" s="800">
        <f t="shared" ref="IB264" si="2469">SUM(IB262:IB263)</f>
        <v>2769.8964858903805</v>
      </c>
      <c r="IC264" s="800">
        <f t="shared" ref="IC264" si="2470">SUM(IC262:IC263)</f>
        <v>2691.2251076314187</v>
      </c>
      <c r="ID264" s="800">
        <f t="shared" ref="ID264" si="2471">SUM(ID262:ID263)</f>
        <v>2620.8383918264831</v>
      </c>
      <c r="IE264" s="800">
        <f t="shared" ref="IE264" si="2472">SUM(IE262:IE263)</f>
        <v>2583.65135806136</v>
      </c>
      <c r="IF264" s="787">
        <f>+SUBTOTAL(9,HT264:IE264)</f>
        <v>32032.365108301205</v>
      </c>
      <c r="IG264" s="468"/>
      <c r="IH264" s="800">
        <f>SUM(IH262:IH263)</f>
        <v>7771.8574656532055</v>
      </c>
      <c r="II264" s="800">
        <f t="shared" ref="II264" si="2473">SUM(II262:II263)</f>
        <v>7702.6655393014944</v>
      </c>
      <c r="IJ264" s="800">
        <f t="shared" ref="IJ264" si="2474">SUM(IJ262:IJ263)</f>
        <v>7711.4729443761171</v>
      </c>
      <c r="IK264" s="800">
        <f t="shared" ref="IK264" si="2475">SUM(IK262:IK263)</f>
        <v>7695.8001950425378</v>
      </c>
      <c r="IL264" s="800">
        <f t="shared" ref="IL264" si="2476">SUM(IL262:IL263)</f>
        <v>7698.0257317067017</v>
      </c>
      <c r="IM264" s="800">
        <f t="shared" ref="IM264" si="2477">SUM(IM262:IM263)</f>
        <v>7698.62183857338</v>
      </c>
      <c r="IN264" s="800">
        <f t="shared" ref="IN264" si="2478">SUM(IN262:IN263)</f>
        <v>7729.7701653055674</v>
      </c>
      <c r="IO264" s="800">
        <f t="shared" ref="IO264" si="2479">SUM(IO262:IO263)</f>
        <v>7752.1290174397027</v>
      </c>
      <c r="IP264" s="800">
        <f t="shared" ref="IP264" si="2480">SUM(IP262:IP263)</f>
        <v>7824.0909568150701</v>
      </c>
      <c r="IQ264" s="800">
        <f t="shared" ref="IQ264" si="2481">SUM(IQ262:IQ263)</f>
        <v>7745.4195785561087</v>
      </c>
      <c r="IR264" s="800">
        <f t="shared" ref="IR264" si="2482">SUM(IR262:IR263)</f>
        <v>7675.0328627511735</v>
      </c>
      <c r="IS264" s="800">
        <f t="shared" ref="IS264" si="2483">SUM(IS262:IS263)</f>
        <v>7637.84582898605</v>
      </c>
      <c r="IT264" s="787">
        <f>+SUBTOTAL(9,IH264:IS264)</f>
        <v>92642.732124507107</v>
      </c>
      <c r="IU264" s="468"/>
      <c r="IV264" s="800">
        <f>SUM(IV262:IV263)</f>
        <v>24873.474137551468</v>
      </c>
      <c r="IW264" s="800">
        <f t="shared" ref="IW264" si="2484">SUM(IW262:IW263)</f>
        <v>24389.130653089491</v>
      </c>
      <c r="IX264" s="800">
        <f t="shared" ref="IX264" si="2485">SUM(IX262:IX263)</f>
        <v>24450.782488611858</v>
      </c>
      <c r="IY264" s="800">
        <f t="shared" ref="IY264" si="2486">SUM(IY262:IY263)</f>
        <v>24341.073243276798</v>
      </c>
      <c r="IZ264" s="800">
        <f t="shared" ref="IZ264" si="2487">SUM(IZ262:IZ263)</f>
        <v>24356.651999925954</v>
      </c>
      <c r="JA264" s="800">
        <f t="shared" ref="JA264" si="2488">SUM(JA262:JA263)</f>
        <v>24360.824747992698</v>
      </c>
      <c r="JB264" s="800">
        <f t="shared" ref="JB264" si="2489">SUM(JB262:JB263)</f>
        <v>24543.936915003604</v>
      </c>
      <c r="JC264" s="800">
        <f t="shared" ref="JC264" si="2490">SUM(JC262:JC263)</f>
        <v>24700.448879942542</v>
      </c>
      <c r="JD264" s="800">
        <f t="shared" ref="JD264" si="2491">SUM(JD262:JD263)</f>
        <v>25204.182455570124</v>
      </c>
      <c r="JE264" s="800">
        <f t="shared" ref="JE264" si="2492">SUM(JE262:JE263)</f>
        <v>24653.482807757395</v>
      </c>
      <c r="JF264" s="800">
        <f t="shared" ref="JF264" si="2493">SUM(JF262:JF263)</f>
        <v>24160.775797122842</v>
      </c>
      <c r="JG264" s="800">
        <f t="shared" ref="JG264" si="2494">SUM(JG262:JG263)</f>
        <v>23900.466560766985</v>
      </c>
      <c r="JH264" s="787">
        <f>+SUBTOTAL(9,IV264:JG264)</f>
        <v>293935.23068661173</v>
      </c>
      <c r="JI264" s="468"/>
      <c r="JJ264" s="800">
        <f>SUM(JJ262:JJ263)</f>
        <v>34550.787222280589</v>
      </c>
      <c r="JK264" s="800">
        <f t="shared" ref="JK264" si="2495">SUM(JK262:JK263)</f>
        <v>33648.112638703475</v>
      </c>
      <c r="JL264" s="800">
        <f t="shared" ref="JL264" si="2496">SUM(JL262:JL263)</f>
        <v>33765.251482512896</v>
      </c>
      <c r="JM264" s="800">
        <f t="shared" ref="JM264" si="2497">SUM(JM262:JM263)</f>
        <v>33572.593851854952</v>
      </c>
      <c r="JN264" s="800">
        <f t="shared" ref="JN264" si="2498">SUM(JN262:JN263)</f>
        <v>33597.074755160764</v>
      </c>
      <c r="JO264" s="800">
        <f t="shared" ref="JO264" si="2499">SUM(JO262:JO263)</f>
        <v>33603.631930694224</v>
      </c>
      <c r="JP264" s="800">
        <f t="shared" ref="JP264" si="2500">SUM(JP262:JP263)</f>
        <v>33875.446079562382</v>
      </c>
      <c r="JQ264" s="800">
        <f t="shared" ref="JQ264" si="2501">SUM(JQ262:JQ263)</f>
        <v>34213.743310044541</v>
      </c>
      <c r="JR264" s="800">
        <f t="shared" ref="JR264" si="2502">SUM(JR262:JR263)</f>
        <v>34984.471449655961</v>
      </c>
      <c r="JS264" s="800">
        <f t="shared" ref="JS264" si="2503">SUM(JS262:JS263)</f>
        <v>34102.403733993269</v>
      </c>
      <c r="JT264" s="800">
        <f t="shared" ref="JT264" si="2504">SUM(JT262:JT263)</f>
        <v>33293.593139452612</v>
      </c>
      <c r="JU264" s="800">
        <f t="shared" ref="JU264" si="2505">SUM(JU262:JU263)</f>
        <v>32885.727379094409</v>
      </c>
      <c r="JV264" s="787">
        <f>+SUBTOTAL(9,JJ264:JU264)</f>
        <v>406092.83697301004</v>
      </c>
      <c r="JW264" s="468"/>
      <c r="JX264" s="800">
        <f>SUM(JX262:JX263)</f>
        <v>18042.807347331804</v>
      </c>
      <c r="JY264" s="800">
        <f t="shared" ref="JY264" si="2506">SUM(JY262:JY263)</f>
        <v>17694.881557327295</v>
      </c>
      <c r="JZ264" s="800">
        <f t="shared" ref="JZ264" si="2507">SUM(JZ262:JZ263)</f>
        <v>17738.918582700415</v>
      </c>
      <c r="KA264" s="800">
        <f t="shared" ref="KA264" si="2508">SUM(KA262:KA263)</f>
        <v>17660.554836032516</v>
      </c>
      <c r="KB264" s="800">
        <f t="shared" ref="KB264" si="2509">SUM(KB262:KB263)</f>
        <v>17671.68251935334</v>
      </c>
      <c r="KC264" s="800">
        <f t="shared" ref="KC264" si="2510">SUM(KC262:KC263)</f>
        <v>17674.663053686727</v>
      </c>
      <c r="KD264" s="800">
        <f t="shared" ref="KD264" si="2511">SUM(KD262:KD263)</f>
        <v>17801.126803648898</v>
      </c>
      <c r="KE264" s="800">
        <f t="shared" ref="KE264" si="2512">SUM(KE262:KE263)</f>
        <v>17912.921064319569</v>
      </c>
      <c r="KF264" s="800">
        <f t="shared" ref="KF264" si="2513">SUM(KF262:KF263)</f>
        <v>18272.730761196413</v>
      </c>
      <c r="KG264" s="800">
        <f t="shared" ref="KG264" si="2514">SUM(KG262:KG263)</f>
        <v>17871.032592494554</v>
      </c>
      <c r="KH264" s="800">
        <f t="shared" ref="KH264" si="2515">SUM(KH262:KH263)</f>
        <v>17527.440290876926</v>
      </c>
      <c r="KI264" s="800">
        <f t="shared" ref="KI264" si="2516">SUM(KI262:KI263)</f>
        <v>17341.505122051316</v>
      </c>
      <c r="KJ264" s="787">
        <f>+SUBTOTAL(9,JX264:KI264)</f>
        <v>213210.26453101978</v>
      </c>
      <c r="KK264" s="468"/>
      <c r="KL264" s="800">
        <f>SUM(KL262:KL263)</f>
        <v>3431.4723684725714</v>
      </c>
      <c r="KM264" s="800">
        <f t="shared" ref="KM264" si="2517">SUM(KM262:KM263)</f>
        <v>3292.0344128442166</v>
      </c>
      <c r="KN264" s="800">
        <f t="shared" ref="KN264" si="2518">SUM(KN262:KN263)</f>
        <v>3309.1601252889227</v>
      </c>
      <c r="KO264" s="800">
        <f t="shared" ref="KO264" si="2519">SUM(KO262:KO263)</f>
        <v>3277.3255289172212</v>
      </c>
      <c r="KP264" s="800">
        <f t="shared" ref="KP264" si="2520">SUM(KP262:KP263)</f>
        <v>3281.7766022455521</v>
      </c>
      <c r="KQ264" s="800">
        <f t="shared" ref="KQ264" si="2521">SUM(KQ262:KQ263)</f>
        <v>3282.9688159789075</v>
      </c>
      <c r="KR264" s="800">
        <f t="shared" ref="KR264" si="2522">SUM(KR262:KR263)</f>
        <v>3326.1610417570482</v>
      </c>
      <c r="KS264" s="800">
        <f t="shared" ref="KS264" si="2523">SUM(KS262:KS263)</f>
        <v>3370.2166992158086</v>
      </c>
      <c r="KT264" s="800">
        <f t="shared" ref="KT264" si="2524">SUM(KT262:KT263)</f>
        <v>3514.1405779665461</v>
      </c>
      <c r="KU264" s="800">
        <f t="shared" ref="KU264" si="2525">SUM(KU262:KU263)</f>
        <v>3356.4710741306935</v>
      </c>
      <c r="KV264" s="800">
        <f t="shared" ref="KV264" si="2526">SUM(KV262:KV263)</f>
        <v>3203.5874525439731</v>
      </c>
      <c r="KW264" s="800">
        <f t="shared" ref="KW264" si="2527">SUM(KW262:KW263)</f>
        <v>3129.213385013727</v>
      </c>
      <c r="KX264" s="787"/>
      <c r="KY264" s="468"/>
      <c r="KZ264" s="800">
        <f>SUM(KZ262:KZ263)</f>
        <v>2863.4685238038255</v>
      </c>
      <c r="LA264" s="800">
        <f t="shared" ref="LA264" si="2528">SUM(LA262:LA263)</f>
        <v>2794.2765974521139</v>
      </c>
      <c r="LB264" s="800">
        <f t="shared" ref="LB264" si="2529">SUM(LB262:LB263)</f>
        <v>2803.0840025267375</v>
      </c>
      <c r="LC264" s="800">
        <f t="shared" ref="LC264" si="2530">SUM(LC262:LC263)</f>
        <v>2787.4112531931573</v>
      </c>
      <c r="LD264" s="800">
        <f t="shared" ref="LD264" si="2531">SUM(LD262:LD263)</f>
        <v>2789.6367898573221</v>
      </c>
      <c r="LE264" s="800">
        <f t="shared" ref="LE264" si="2532">SUM(LE262:LE263)</f>
        <v>2790.2328967240005</v>
      </c>
      <c r="LF264" s="800">
        <f t="shared" ref="LF264" si="2533">SUM(LF262:LF263)</f>
        <v>2813.8740737898374</v>
      </c>
      <c r="LG264" s="800">
        <f t="shared" ref="LG264" si="2534">SUM(LG262:LG263)</f>
        <v>2836.2329259239723</v>
      </c>
      <c r="LH264" s="800">
        <f t="shared" ref="LH264" si="2535">SUM(LH262:LH263)</f>
        <v>2908.194865299341</v>
      </c>
      <c r="LI264" s="800">
        <f t="shared" ref="LI264" si="2536">SUM(LI262:LI263)</f>
        <v>2829.5711514827053</v>
      </c>
      <c r="LJ264" s="800">
        <f t="shared" ref="LJ264" si="2537">SUM(LJ262:LJ263)</f>
        <v>2759.136771235444</v>
      </c>
      <c r="LK264" s="800">
        <f t="shared" ref="LK264" si="2538">SUM(LK262:LK263)</f>
        <v>2721.9497374703205</v>
      </c>
      <c r="LL264" s="787">
        <f>+SUBTOTAL(9,KZ264:LK264)</f>
        <v>33697.069588758779</v>
      </c>
      <c r="LM264" s="468"/>
      <c r="LN264" s="466"/>
      <c r="LO264" s="476"/>
      <c r="LP264" s="476"/>
      <c r="LQ264" s="476"/>
      <c r="LR264" s="476"/>
      <c r="LS264" s="476"/>
      <c r="LT264" s="476"/>
      <c r="LU264" s="476"/>
      <c r="LV264" s="476"/>
      <c r="LW264" s="476"/>
      <c r="LX264" s="476"/>
      <c r="LY264" s="476"/>
      <c r="LZ264" s="787"/>
      <c r="MA264" s="468"/>
      <c r="MB264" s="802">
        <f>SUM(MB262:MB263)</f>
        <v>438355.57856676762</v>
      </c>
      <c r="MC264" s="802">
        <f t="shared" ref="MC264:MM264" si="2539">SUM(MC262:MC263)</f>
        <v>423719.73283672828</v>
      </c>
      <c r="MD264" s="802">
        <f t="shared" si="2539"/>
        <v>453803.00027480285</v>
      </c>
      <c r="ME264" s="802">
        <f t="shared" si="2539"/>
        <v>452810.5080985931</v>
      </c>
      <c r="MF264" s="802">
        <f t="shared" si="2539"/>
        <v>449898.80068730278</v>
      </c>
      <c r="MG264" s="802">
        <f t="shared" si="2539"/>
        <v>449918.32508283737</v>
      </c>
      <c r="MH264" s="802">
        <f t="shared" si="2539"/>
        <v>457451.15913246141</v>
      </c>
      <c r="MI264" s="802">
        <f t="shared" si="2539"/>
        <v>457712.70221982518</v>
      </c>
      <c r="MJ264" s="802">
        <f t="shared" si="2539"/>
        <v>469348.18370445917</v>
      </c>
      <c r="MK264" s="802">
        <f t="shared" si="2539"/>
        <v>456315.3090732912</v>
      </c>
      <c r="ML264" s="802">
        <f t="shared" si="2539"/>
        <v>444626.29643792071</v>
      </c>
      <c r="MM264" s="802">
        <f t="shared" si="2539"/>
        <v>438448.43879653205</v>
      </c>
      <c r="MN264" s="802">
        <f t="shared" si="2295"/>
        <v>5392408.0349115226</v>
      </c>
    </row>
    <row r="265" spans="1:352" x14ac:dyDescent="0.25">
      <c r="C265" s="313"/>
      <c r="D265" s="788"/>
      <c r="E265" s="788"/>
      <c r="F265" s="788"/>
      <c r="G265" s="788"/>
      <c r="H265" s="788"/>
      <c r="I265" s="788"/>
      <c r="J265" s="788"/>
      <c r="K265" s="788"/>
      <c r="L265" s="788"/>
      <c r="M265" s="788"/>
      <c r="N265" s="788"/>
      <c r="O265" s="788"/>
      <c r="P265" s="790"/>
      <c r="Q265" s="791"/>
      <c r="R265" s="788"/>
      <c r="S265" s="788"/>
      <c r="T265" s="788"/>
      <c r="U265" s="788"/>
      <c r="V265" s="788"/>
      <c r="W265" s="788"/>
      <c r="X265" s="788"/>
      <c r="Y265" s="788"/>
      <c r="Z265" s="788"/>
      <c r="AA265" s="788"/>
      <c r="AB265" s="788"/>
      <c r="AC265" s="788"/>
      <c r="AD265" s="790"/>
      <c r="AE265" s="791"/>
      <c r="AF265" s="788"/>
      <c r="AG265" s="788"/>
      <c r="AH265" s="788"/>
      <c r="AI265" s="788"/>
      <c r="AJ265" s="788"/>
      <c r="AK265" s="788"/>
      <c r="AL265" s="788"/>
      <c r="AM265" s="788"/>
      <c r="AN265" s="788"/>
      <c r="AO265" s="788"/>
      <c r="AP265" s="788"/>
      <c r="AQ265" s="788"/>
      <c r="AR265" s="790"/>
      <c r="AS265" s="761"/>
      <c r="AT265" s="788"/>
      <c r="AU265" s="788"/>
      <c r="AV265" s="788"/>
      <c r="AW265" s="788"/>
      <c r="AX265" s="788"/>
      <c r="AY265" s="788"/>
      <c r="AZ265" s="788"/>
      <c r="BA265" s="788"/>
      <c r="BB265" s="788"/>
      <c r="BC265" s="788"/>
      <c r="BD265" s="788"/>
      <c r="BE265" s="788"/>
      <c r="BF265" s="790"/>
      <c r="BG265" s="474"/>
      <c r="BH265" s="788"/>
      <c r="BI265" s="788"/>
      <c r="BJ265" s="788"/>
      <c r="BK265" s="788"/>
      <c r="BL265" s="788"/>
      <c r="BM265" s="788"/>
      <c r="BN265" s="788"/>
      <c r="BO265" s="788"/>
      <c r="BP265" s="788"/>
      <c r="BQ265" s="788"/>
      <c r="BR265" s="788"/>
      <c r="BS265" s="788"/>
      <c r="BT265" s="790"/>
      <c r="BU265" s="761"/>
      <c r="BV265" s="788"/>
      <c r="BW265" s="788"/>
      <c r="BX265" s="788"/>
      <c r="BY265" s="788"/>
      <c r="BZ265" s="788"/>
      <c r="CA265" s="788"/>
      <c r="CB265" s="788"/>
      <c r="CC265" s="788"/>
      <c r="CD265" s="788"/>
      <c r="CE265" s="788"/>
      <c r="CF265" s="788"/>
      <c r="CG265" s="788"/>
      <c r="CH265" s="790"/>
      <c r="CI265" s="791"/>
      <c r="CJ265" s="788"/>
      <c r="CK265" s="788"/>
      <c r="CL265" s="788"/>
      <c r="CM265" s="788"/>
      <c r="CN265" s="788"/>
      <c r="CO265" s="788"/>
      <c r="CP265" s="788"/>
      <c r="CQ265" s="788"/>
      <c r="CR265" s="788"/>
      <c r="CS265" s="788"/>
      <c r="CT265" s="788"/>
      <c r="CU265" s="788"/>
      <c r="CV265" s="790"/>
      <c r="CW265" s="791"/>
      <c r="CX265" s="788"/>
      <c r="CY265" s="788"/>
      <c r="CZ265" s="788"/>
      <c r="DA265" s="788"/>
      <c r="DB265" s="788"/>
      <c r="DC265" s="788"/>
      <c r="DD265" s="788"/>
      <c r="DE265" s="788"/>
      <c r="DF265" s="788"/>
      <c r="DG265" s="788"/>
      <c r="DH265" s="788"/>
      <c r="DI265" s="788"/>
      <c r="DJ265" s="790"/>
      <c r="DK265" s="791"/>
      <c r="DL265" s="788"/>
      <c r="DM265" s="788"/>
      <c r="DN265" s="788"/>
      <c r="DO265" s="788"/>
      <c r="DP265" s="788"/>
      <c r="DQ265" s="788"/>
      <c r="DR265" s="788"/>
      <c r="DS265" s="788"/>
      <c r="DT265" s="788"/>
      <c r="DU265" s="788"/>
      <c r="DV265" s="788"/>
      <c r="DW265" s="788"/>
      <c r="DX265" s="790"/>
      <c r="DY265" s="791"/>
      <c r="DZ265" s="788"/>
      <c r="EA265" s="788"/>
      <c r="EB265" s="788"/>
      <c r="EC265" s="788"/>
      <c r="ED265" s="788"/>
      <c r="EE265" s="788"/>
      <c r="EF265" s="788"/>
      <c r="EG265" s="788"/>
      <c r="EH265" s="788"/>
      <c r="EI265" s="788"/>
      <c r="EJ265" s="788"/>
      <c r="EK265" s="788"/>
      <c r="EL265" s="790"/>
      <c r="EM265" s="791"/>
      <c r="EN265" s="788"/>
      <c r="EO265" s="788"/>
      <c r="EP265" s="788"/>
      <c r="EQ265" s="788"/>
      <c r="ER265" s="788"/>
      <c r="ES265" s="788"/>
      <c r="ET265" s="788"/>
      <c r="EU265" s="788"/>
      <c r="EV265" s="788"/>
      <c r="EW265" s="788"/>
      <c r="EX265" s="788"/>
      <c r="EY265" s="788"/>
      <c r="EZ265" s="790"/>
      <c r="FA265" s="791"/>
      <c r="FB265" s="788"/>
      <c r="FC265" s="788"/>
      <c r="FD265" s="788"/>
      <c r="FE265" s="788"/>
      <c r="FF265" s="788"/>
      <c r="FG265" s="788"/>
      <c r="FH265" s="788"/>
      <c r="FI265" s="788"/>
      <c r="FJ265" s="788"/>
      <c r="FK265" s="788"/>
      <c r="FL265" s="788"/>
      <c r="FM265" s="788"/>
      <c r="FN265" s="790"/>
      <c r="FO265" s="791"/>
      <c r="FP265" s="788"/>
      <c r="FQ265" s="788"/>
      <c r="FR265" s="788"/>
      <c r="FS265" s="788"/>
      <c r="FT265" s="788"/>
      <c r="FU265" s="788"/>
      <c r="FV265" s="788"/>
      <c r="FW265" s="788"/>
      <c r="FX265" s="788"/>
      <c r="FY265" s="788"/>
      <c r="FZ265" s="788"/>
      <c r="GA265" s="788"/>
      <c r="GB265" s="790"/>
      <c r="GC265" s="791"/>
      <c r="GD265" s="788"/>
      <c r="GE265" s="788"/>
      <c r="GF265" s="788"/>
      <c r="GG265" s="788"/>
      <c r="GH265" s="788"/>
      <c r="GI265" s="788"/>
      <c r="GJ265" s="788"/>
      <c r="GK265" s="788"/>
      <c r="GL265" s="788"/>
      <c r="GM265" s="788"/>
      <c r="GN265" s="788"/>
      <c r="GO265" s="788"/>
      <c r="GP265" s="790"/>
      <c r="GQ265" s="791"/>
      <c r="GR265" s="788"/>
      <c r="GS265" s="788"/>
      <c r="GT265" s="788"/>
      <c r="GU265" s="788"/>
      <c r="GV265" s="788"/>
      <c r="GW265" s="788"/>
      <c r="GX265" s="788"/>
      <c r="GY265" s="788"/>
      <c r="GZ265" s="788"/>
      <c r="HA265" s="788"/>
      <c r="HB265" s="788"/>
      <c r="HC265" s="788"/>
      <c r="HD265" s="790"/>
      <c r="HE265" s="791"/>
      <c r="HF265" s="788"/>
      <c r="HG265" s="788"/>
      <c r="HH265" s="788"/>
      <c r="HI265" s="788"/>
      <c r="HJ265" s="788"/>
      <c r="HK265" s="788"/>
      <c r="HL265" s="788"/>
      <c r="HM265" s="788"/>
      <c r="HN265" s="788"/>
      <c r="HO265" s="788"/>
      <c r="HP265" s="788"/>
      <c r="HQ265" s="788"/>
      <c r="HR265" s="790"/>
      <c r="HS265" s="791"/>
      <c r="HT265" s="788"/>
      <c r="HU265" s="788"/>
      <c r="HV265" s="788"/>
      <c r="HW265" s="788"/>
      <c r="HX265" s="788"/>
      <c r="HY265" s="788"/>
      <c r="HZ265" s="788"/>
      <c r="IA265" s="788"/>
      <c r="IB265" s="788"/>
      <c r="IC265" s="788"/>
      <c r="ID265" s="788"/>
      <c r="IE265" s="788"/>
      <c r="IF265" s="790"/>
      <c r="IG265" s="791"/>
      <c r="IH265" s="788"/>
      <c r="II265" s="788"/>
      <c r="IJ265" s="788"/>
      <c r="IK265" s="788"/>
      <c r="IL265" s="788"/>
      <c r="IM265" s="788"/>
      <c r="IN265" s="788"/>
      <c r="IO265" s="788"/>
      <c r="IP265" s="788"/>
      <c r="IQ265" s="788"/>
      <c r="IR265" s="788"/>
      <c r="IS265" s="788"/>
      <c r="IT265" s="790"/>
      <c r="IU265" s="791"/>
      <c r="IV265" s="788"/>
      <c r="IW265" s="788"/>
      <c r="IX265" s="788"/>
      <c r="IY265" s="788"/>
      <c r="IZ265" s="788"/>
      <c r="JA265" s="788"/>
      <c r="JB265" s="788"/>
      <c r="JC265" s="788"/>
      <c r="JD265" s="788"/>
      <c r="JE265" s="788"/>
      <c r="JF265" s="788"/>
      <c r="JG265" s="788"/>
      <c r="JH265" s="790"/>
      <c r="JI265" s="791"/>
      <c r="JJ265" s="788"/>
      <c r="JK265" s="788"/>
      <c r="JL265" s="788"/>
      <c r="JM265" s="788"/>
      <c r="JN265" s="788"/>
      <c r="JO265" s="788"/>
      <c r="JP265" s="788"/>
      <c r="JQ265" s="788"/>
      <c r="JR265" s="788"/>
      <c r="JS265" s="788"/>
      <c r="JT265" s="788"/>
      <c r="JU265" s="788"/>
      <c r="JV265" s="790"/>
      <c r="JW265" s="791"/>
      <c r="JX265" s="788"/>
      <c r="JY265" s="788"/>
      <c r="JZ265" s="788"/>
      <c r="KA265" s="788"/>
      <c r="KB265" s="788"/>
      <c r="KC265" s="788"/>
      <c r="KD265" s="788"/>
      <c r="KE265" s="788"/>
      <c r="KF265" s="788"/>
      <c r="KG265" s="788"/>
      <c r="KH265" s="788"/>
      <c r="KI265" s="788"/>
      <c r="KJ265" s="790"/>
      <c r="KK265" s="791"/>
      <c r="KL265" s="788"/>
      <c r="KM265" s="788"/>
      <c r="KN265" s="788"/>
      <c r="KO265" s="788"/>
      <c r="KP265" s="788"/>
      <c r="KQ265" s="788"/>
      <c r="KR265" s="788"/>
      <c r="KS265" s="788"/>
      <c r="KT265" s="788"/>
      <c r="KU265" s="788"/>
      <c r="KV265" s="788"/>
      <c r="KW265" s="788"/>
      <c r="KX265" s="790"/>
      <c r="KY265" s="791"/>
      <c r="KZ265" s="788"/>
      <c r="LA265" s="788"/>
      <c r="LB265" s="788"/>
      <c r="LC265" s="788"/>
      <c r="LD265" s="788"/>
      <c r="LE265" s="788"/>
      <c r="LF265" s="788"/>
      <c r="LG265" s="788"/>
      <c r="LH265" s="788"/>
      <c r="LI265" s="788"/>
      <c r="LJ265" s="788"/>
      <c r="LK265" s="788"/>
      <c r="LL265" s="790"/>
      <c r="LM265" s="791"/>
      <c r="LN265" s="788"/>
      <c r="LO265" s="788"/>
      <c r="LP265" s="788"/>
      <c r="LQ265" s="788"/>
      <c r="LR265" s="788"/>
      <c r="LS265" s="788"/>
      <c r="LT265" s="788"/>
      <c r="LU265" s="788"/>
      <c r="LV265" s="788"/>
      <c r="LW265" s="788"/>
      <c r="LX265" s="788"/>
      <c r="LY265" s="788"/>
      <c r="LZ265" s="790"/>
      <c r="MA265" s="791"/>
      <c r="MB265" s="790"/>
      <c r="MC265" s="790"/>
      <c r="MD265" s="790"/>
      <c r="ME265" s="790"/>
      <c r="MF265" s="790"/>
      <c r="MG265" s="790"/>
      <c r="MH265" s="790"/>
      <c r="MI265" s="790"/>
      <c r="MJ265" s="790"/>
      <c r="MK265" s="790"/>
      <c r="ML265" s="790"/>
      <c r="MM265" s="790"/>
      <c r="MN265" s="790"/>
    </row>
    <row r="266" spans="1:352" x14ac:dyDescent="0.25">
      <c r="C266" s="313"/>
    </row>
    <row r="267" spans="1:352" x14ac:dyDescent="0.25">
      <c r="C267" s="313"/>
    </row>
    <row r="268" spans="1:352" x14ac:dyDescent="0.25">
      <c r="C268" s="313"/>
    </row>
    <row r="269" spans="1:352" x14ac:dyDescent="0.25">
      <c r="C269" s="313"/>
    </row>
    <row r="270" spans="1:352" x14ac:dyDescent="0.25">
      <c r="C270" s="313"/>
    </row>
    <row r="271" spans="1:352" x14ac:dyDescent="0.25">
      <c r="C271" s="313"/>
    </row>
    <row r="272" spans="1:352" x14ac:dyDescent="0.25">
      <c r="C272" s="313"/>
    </row>
    <row r="273" spans="3:3" x14ac:dyDescent="0.25">
      <c r="C273" s="313"/>
    </row>
    <row r="274" spans="3:3" x14ac:dyDescent="0.25">
      <c r="C274" s="313"/>
    </row>
  </sheetData>
  <autoFilter ref="B151:MN264" xr:uid="{96D2039F-9B0D-4A2C-A2CE-FAB28CA87DBA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2" showButton="0"/>
    <filterColumn colId="163" showButton="0"/>
    <filterColumn colId="164" showButton="0"/>
    <filterColumn colId="165" showButton="0"/>
    <filterColumn colId="166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5" showButton="0"/>
    <filterColumn colId="176" showButton="0"/>
    <filterColumn colId="177" showButton="0"/>
    <filterColumn colId="178" showButton="0"/>
    <filterColumn colId="179" showButton="0"/>
    <filterColumn colId="180" showButton="0"/>
    <filterColumn colId="184" showButton="0"/>
    <filterColumn colId="185" showButton="0"/>
    <filterColumn colId="186" showButton="0"/>
    <filterColumn colId="187" showButton="0"/>
    <filterColumn colId="188" showButton="0"/>
    <filterColumn colId="189" showButton="0"/>
    <filterColumn colId="190" showButton="0"/>
    <filterColumn colId="191" showButton="0"/>
    <filterColumn colId="192" showButton="0"/>
    <filterColumn colId="193" showButton="0"/>
    <filterColumn colId="194" showButton="0"/>
    <filterColumn colId="198" showButton="0"/>
    <filterColumn colId="199" showButton="0"/>
    <filterColumn colId="200" showButton="0"/>
    <filterColumn colId="201" showButton="0"/>
    <filterColumn colId="202" showButton="0"/>
    <filterColumn colId="203" showButton="0"/>
    <filterColumn colId="204" showButton="0"/>
    <filterColumn colId="205" showButton="0"/>
    <filterColumn colId="206" showButton="0"/>
    <filterColumn colId="207" showButton="0"/>
    <filterColumn colId="208" showButton="0"/>
    <filterColumn colId="212" showButton="0"/>
    <filterColumn colId="213" showButton="0"/>
    <filterColumn colId="214" showButton="0"/>
    <filterColumn colId="215" showButton="0"/>
    <filterColumn colId="216" showButton="0"/>
    <filterColumn colId="217" showButton="0"/>
    <filterColumn colId="218" showButton="0"/>
    <filterColumn colId="219" showButton="0"/>
    <filterColumn colId="220" showButton="0"/>
    <filterColumn colId="221" showButton="0"/>
    <filterColumn colId="222" showButton="0"/>
    <filterColumn colId="226" showButton="0"/>
    <filterColumn colId="227" showButton="0"/>
    <filterColumn colId="228" showButton="0"/>
    <filterColumn colId="229" showButton="0"/>
    <filterColumn colId="230" showButton="0"/>
    <filterColumn colId="231" showButton="0"/>
    <filterColumn colId="232" showButton="0"/>
    <filterColumn colId="233" showButton="0"/>
    <filterColumn colId="234" showButton="0"/>
    <filterColumn colId="235" showButton="0"/>
    <filterColumn colId="236" showButton="0"/>
    <filterColumn colId="240" showButton="0"/>
    <filterColumn colId="241" showButton="0"/>
    <filterColumn colId="242" showButton="0"/>
    <filterColumn colId="243" showButton="0"/>
    <filterColumn colId="244" showButton="0"/>
    <filterColumn colId="245" showButton="0"/>
    <filterColumn colId="246" showButton="0"/>
    <filterColumn colId="247" showButton="0"/>
    <filterColumn colId="248" showButton="0"/>
    <filterColumn colId="249" showButton="0"/>
    <filterColumn colId="250" showButton="0"/>
    <filterColumn colId="254" showButton="0"/>
    <filterColumn colId="255" showButton="0"/>
    <filterColumn colId="256" showButton="0"/>
    <filterColumn colId="257" showButton="0"/>
    <filterColumn colId="258" showButton="0"/>
    <filterColumn colId="259" showButton="0"/>
    <filterColumn colId="260" showButton="0"/>
    <filterColumn colId="261" showButton="0"/>
    <filterColumn colId="262" showButton="0"/>
    <filterColumn colId="263" showButton="0"/>
    <filterColumn colId="264" showButton="0"/>
    <filterColumn colId="268" showButton="0"/>
    <filterColumn colId="269" showButton="0"/>
    <filterColumn colId="270" showButton="0"/>
    <filterColumn colId="271" showButton="0"/>
    <filterColumn colId="272" showButton="0"/>
    <filterColumn colId="273" showButton="0"/>
    <filterColumn colId="274" showButton="0"/>
    <filterColumn colId="275" showButton="0"/>
    <filterColumn colId="276" showButton="0"/>
    <filterColumn colId="277" showButton="0"/>
    <filterColumn colId="278" showButton="0"/>
    <filterColumn colId="282" showButton="0"/>
    <filterColumn colId="283" showButton="0"/>
    <filterColumn colId="284" showButton="0"/>
    <filterColumn colId="285" showButton="0"/>
    <filterColumn colId="286" showButton="0"/>
    <filterColumn colId="287" showButton="0"/>
    <filterColumn colId="288" showButton="0"/>
    <filterColumn colId="289" showButton="0"/>
    <filterColumn colId="290" showButton="0"/>
    <filterColumn colId="291" showButton="0"/>
    <filterColumn colId="292" showButton="0"/>
    <filterColumn colId="296" showButton="0"/>
    <filterColumn colId="297" showButton="0"/>
    <filterColumn colId="298" showButton="0"/>
    <filterColumn colId="299" showButton="0"/>
    <filterColumn colId="300" showButton="0"/>
    <filterColumn colId="301" showButton="0"/>
    <filterColumn colId="302" showButton="0"/>
    <filterColumn colId="303" showButton="0"/>
    <filterColumn colId="304" showButton="0"/>
    <filterColumn colId="305" showButton="0"/>
    <filterColumn colId="306" showButton="0"/>
    <filterColumn colId="310" showButton="0"/>
    <filterColumn colId="311" showButton="0"/>
    <filterColumn colId="312" showButton="0"/>
    <filterColumn colId="313" showButton="0"/>
    <filterColumn colId="314" showButton="0"/>
    <filterColumn colId="315" showButton="0"/>
    <filterColumn colId="316" showButton="0"/>
    <filterColumn colId="317" showButton="0"/>
    <filterColumn colId="318" showButton="0"/>
    <filterColumn colId="319" showButton="0"/>
    <filterColumn colId="320" showButton="0"/>
    <filterColumn colId="324" showButton="0"/>
    <filterColumn colId="325" showButton="0"/>
    <filterColumn colId="326" showButton="0"/>
    <filterColumn colId="327" showButton="0"/>
    <filterColumn colId="328" showButton="0"/>
    <filterColumn colId="329" showButton="0"/>
    <filterColumn colId="330" showButton="0"/>
    <filterColumn colId="331" showButton="0"/>
    <filterColumn colId="332" showButton="0"/>
    <filterColumn colId="333" showButton="0"/>
    <filterColumn colId="334" showButton="0"/>
  </autoFilter>
  <mergeCells count="96">
    <mergeCell ref="FB8:FM8"/>
    <mergeCell ref="D8:O8"/>
    <mergeCell ref="R8:AC8"/>
    <mergeCell ref="AF8:AQ8"/>
    <mergeCell ref="AT8:BE8"/>
    <mergeCell ref="BH8:BS8"/>
    <mergeCell ref="BV8:CG8"/>
    <mergeCell ref="CJ8:CU8"/>
    <mergeCell ref="CX8:DI8"/>
    <mergeCell ref="DL8:DW8"/>
    <mergeCell ref="DZ8:EK8"/>
    <mergeCell ref="EN8:EY8"/>
    <mergeCell ref="LN8:LY8"/>
    <mergeCell ref="FP8:GA8"/>
    <mergeCell ref="GD8:GO8"/>
    <mergeCell ref="HF8:HQ8"/>
    <mergeCell ref="HT8:IE8"/>
    <mergeCell ref="IH8:IS8"/>
    <mergeCell ref="IV8:JG8"/>
    <mergeCell ref="JJ8:JU8"/>
    <mergeCell ref="JX8:KI8"/>
    <mergeCell ref="KL8:KW8"/>
    <mergeCell ref="KZ8:LK8"/>
    <mergeCell ref="GR8:HC8"/>
    <mergeCell ref="FB9:FM9"/>
    <mergeCell ref="D9:O9"/>
    <mergeCell ref="R9:AC9"/>
    <mergeCell ref="AF9:AQ9"/>
    <mergeCell ref="AT9:BE9"/>
    <mergeCell ref="BH9:BS9"/>
    <mergeCell ref="BV9:CG9"/>
    <mergeCell ref="CJ9:CU9"/>
    <mergeCell ref="CX9:DI9"/>
    <mergeCell ref="DL9:DW9"/>
    <mergeCell ref="DZ9:EK9"/>
    <mergeCell ref="EN9:EY9"/>
    <mergeCell ref="LN9:LY9"/>
    <mergeCell ref="FP9:GA9"/>
    <mergeCell ref="GD9:GO9"/>
    <mergeCell ref="HF9:HQ9"/>
    <mergeCell ref="HT9:IE9"/>
    <mergeCell ref="IH9:IS9"/>
    <mergeCell ref="IV9:JG9"/>
    <mergeCell ref="JJ9:JU9"/>
    <mergeCell ref="JX9:KI9"/>
    <mergeCell ref="KL9:KW9"/>
    <mergeCell ref="KZ9:LK9"/>
    <mergeCell ref="GR9:HC9"/>
    <mergeCell ref="D151:O151"/>
    <mergeCell ref="R151:AC151"/>
    <mergeCell ref="AF151:AQ151"/>
    <mergeCell ref="AT151:BE151"/>
    <mergeCell ref="BH151:BS151"/>
    <mergeCell ref="BV151:CG151"/>
    <mergeCell ref="CJ151:CU151"/>
    <mergeCell ref="CX151:DI151"/>
    <mergeCell ref="DL151:DW151"/>
    <mergeCell ref="DZ151:EK151"/>
    <mergeCell ref="EN151:EY151"/>
    <mergeCell ref="FB151:FM151"/>
    <mergeCell ref="FP151:GA151"/>
    <mergeCell ref="GD151:GO151"/>
    <mergeCell ref="GR151:HC151"/>
    <mergeCell ref="HF151:HQ151"/>
    <mergeCell ref="HT151:IE151"/>
    <mergeCell ref="IH151:IS151"/>
    <mergeCell ref="IV151:JG151"/>
    <mergeCell ref="JJ151:JU151"/>
    <mergeCell ref="JX151:KI151"/>
    <mergeCell ref="KL151:KW151"/>
    <mergeCell ref="KZ151:LK151"/>
    <mergeCell ref="LN151:LY151"/>
    <mergeCell ref="D152:O152"/>
    <mergeCell ref="R152:AC152"/>
    <mergeCell ref="AF152:AQ152"/>
    <mergeCell ref="AT152:BE152"/>
    <mergeCell ref="BH152:BS152"/>
    <mergeCell ref="BV152:CG152"/>
    <mergeCell ref="CJ152:CU152"/>
    <mergeCell ref="CX152:DI152"/>
    <mergeCell ref="DL152:DW152"/>
    <mergeCell ref="DZ152:EK152"/>
    <mergeCell ref="EN152:EY152"/>
    <mergeCell ref="FB152:FM152"/>
    <mergeCell ref="FP152:GA152"/>
    <mergeCell ref="GD152:GO152"/>
    <mergeCell ref="GR152:HC152"/>
    <mergeCell ref="HF152:HQ152"/>
    <mergeCell ref="HT152:IE152"/>
    <mergeCell ref="KZ152:LK152"/>
    <mergeCell ref="LN152:LY152"/>
    <mergeCell ref="IH152:IS152"/>
    <mergeCell ref="IV152:JG152"/>
    <mergeCell ref="JJ152:JU152"/>
    <mergeCell ref="JX152:KI152"/>
    <mergeCell ref="KL152:KW152"/>
  </mergeCells>
  <hyperlinks>
    <hyperlink ref="B108" location="'Sch-PL22 Interest Income'!Print_Area" display="Interest Income" xr:uid="{2F114439-FA67-43E2-99A0-0EA4D2D5D9D5}"/>
    <hyperlink ref="B251" location="'Sch-PL22 Interest Income'!Print_Area" display="Interest Income" xr:uid="{4246F10F-E1A4-4734-A41B-64EE09A9A9A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DD59-5379-46EF-BFC9-1D3511917B84}">
  <sheetPr codeName="Sheet12"/>
  <dimension ref="A1:RK372"/>
  <sheetViews>
    <sheetView workbookViewId="0">
      <pane xSplit="2" ySplit="9" topLeftCell="C10" activePane="bottomRight" state="frozen"/>
      <selection activeCell="C35" sqref="C35"/>
      <selection pane="topRight" activeCell="C35" sqref="C35"/>
      <selection pane="bottomLeft" activeCell="C35" sqref="C35"/>
      <selection pane="bottomRight" activeCell="C35" sqref="C35"/>
    </sheetView>
  </sheetViews>
  <sheetFormatPr defaultColWidth="9.453125" defaultRowHeight="13" outlineLevelCol="1" x14ac:dyDescent="0.25"/>
  <cols>
    <col min="1" max="1" width="4.1796875" style="304" bestFit="1" customWidth="1"/>
    <col min="2" max="2" width="46.81640625" style="313" bestFit="1" customWidth="1"/>
    <col min="3" max="3" width="2.54296875" style="304" customWidth="1"/>
    <col min="4" max="4" width="17.453125" style="373" hidden="1" customWidth="1" outlineLevel="1"/>
    <col min="5" max="7" width="15.1796875" style="373" hidden="1" customWidth="1" outlineLevel="1"/>
    <col min="8" max="8" width="14" style="373" hidden="1" customWidth="1" outlineLevel="1"/>
    <col min="9" max="9" width="14.54296875" style="373" hidden="1" customWidth="1" outlineLevel="1"/>
    <col min="10" max="10" width="14.453125" style="373" hidden="1" customWidth="1" outlineLevel="1"/>
    <col min="11" max="11" width="14.1796875" style="373" hidden="1" customWidth="1" outlineLevel="1"/>
    <col min="12" max="13" width="14.453125" style="373" hidden="1" customWidth="1" outlineLevel="1"/>
    <col min="14" max="14" width="13.54296875" style="373" hidden="1" customWidth="1" outlineLevel="1"/>
    <col min="15" max="15" width="15.1796875" style="373" hidden="1" customWidth="1" outlineLevel="1"/>
    <col min="16" max="16" width="18.26953125" style="450" hidden="1" customWidth="1" collapsed="1"/>
    <col min="17" max="17" width="4.1796875" style="451" hidden="1" customWidth="1"/>
    <col min="18" max="18" width="17.453125" style="373" hidden="1" customWidth="1" outlineLevel="1"/>
    <col min="19" max="19" width="13.7265625" style="373" hidden="1" customWidth="1" outlineLevel="1"/>
    <col min="20" max="20" width="12.81640625" style="373" hidden="1" customWidth="1" outlineLevel="1"/>
    <col min="21" max="21" width="13.1796875" style="373" hidden="1" customWidth="1" outlineLevel="1"/>
    <col min="22" max="26" width="13.7265625" style="373" hidden="1" customWidth="1" outlineLevel="1"/>
    <col min="27" max="28" width="13.1796875" style="373" hidden="1" customWidth="1" outlineLevel="1"/>
    <col min="29" max="29" width="13.7265625" style="373" hidden="1" customWidth="1" outlineLevel="1"/>
    <col min="30" max="30" width="20.54296875" style="450" hidden="1" customWidth="1" collapsed="1"/>
    <col min="31" max="31" width="4.1796875" style="372" customWidth="1"/>
    <col min="32" max="32" width="16" style="373" customWidth="1" outlineLevel="1"/>
    <col min="33" max="35" width="15.1796875" style="373" customWidth="1" outlineLevel="1"/>
    <col min="36" max="36" width="15.54296875" style="373" customWidth="1" outlineLevel="1"/>
    <col min="37" max="37" width="15.1796875" style="373" customWidth="1" outlineLevel="1"/>
    <col min="38" max="38" width="15.453125" style="373" customWidth="1" outlineLevel="1"/>
    <col min="39" max="39" width="15.1796875" style="373" customWidth="1" outlineLevel="1"/>
    <col min="40" max="40" width="15.54296875" style="373" customWidth="1" outlineLevel="1"/>
    <col min="41" max="41" width="15.1796875" style="373" customWidth="1" outlineLevel="1"/>
    <col min="42" max="42" width="15.453125" style="373" customWidth="1" outlineLevel="1"/>
    <col min="43" max="43" width="15.1796875" style="373" customWidth="1" outlineLevel="1"/>
    <col min="44" max="44" width="16.7265625" style="450" customWidth="1"/>
    <col min="45" max="45" width="4.1796875" style="372" customWidth="1"/>
    <col min="46" max="46" width="16" style="373" customWidth="1" outlineLevel="1"/>
    <col min="47" max="49" width="15.1796875" style="373" customWidth="1" outlineLevel="1"/>
    <col min="50" max="51" width="16.1796875" style="373" customWidth="1" outlineLevel="1"/>
    <col min="52" max="52" width="15.453125" style="373" customWidth="1" outlineLevel="1"/>
    <col min="53" max="53" width="15.1796875" style="373" customWidth="1" outlineLevel="1"/>
    <col min="54" max="54" width="16.1796875" style="373" customWidth="1" outlineLevel="1"/>
    <col min="55" max="55" width="15.1796875" style="373" customWidth="1" outlineLevel="1"/>
    <col min="56" max="57" width="16.1796875" style="373" customWidth="1" outlineLevel="1"/>
    <col min="58" max="58" width="17.81640625" style="450" customWidth="1"/>
    <col min="59" max="59" width="4.1796875" style="372" customWidth="1"/>
    <col min="60" max="60" width="14.81640625" style="373" bestFit="1" customWidth="1" outlineLevel="1"/>
    <col min="61" max="63" width="15.1796875" style="373" customWidth="1" outlineLevel="1"/>
    <col min="64" max="66" width="16.1796875" style="373" customWidth="1" outlineLevel="1"/>
    <col min="67" max="67" width="15.1796875" style="373" customWidth="1" outlineLevel="1"/>
    <col min="68" max="68" width="16.1796875" style="373" customWidth="1" outlineLevel="1"/>
    <col min="69" max="69" width="15.1796875" style="373" customWidth="1" outlineLevel="1"/>
    <col min="70" max="71" width="16.1796875" style="373" customWidth="1" outlineLevel="1"/>
    <col min="72" max="72" width="16.1796875" style="450" customWidth="1"/>
    <col min="73" max="73" width="4.1796875" style="388" customWidth="1"/>
    <col min="74" max="74" width="16" style="373" customWidth="1" outlineLevel="1"/>
    <col min="75" max="77" width="15.1796875" style="373" customWidth="1" outlineLevel="1"/>
    <col min="78" max="80" width="16.1796875" style="373" customWidth="1" outlineLevel="1"/>
    <col min="81" max="81" width="15.1796875" style="373" customWidth="1" outlineLevel="1"/>
    <col min="82" max="82" width="16.1796875" style="373" customWidth="1" outlineLevel="1"/>
    <col min="83" max="83" width="15.1796875" style="373" customWidth="1" outlineLevel="1"/>
    <col min="84" max="85" width="16.1796875" style="373" customWidth="1" outlineLevel="1"/>
    <col min="86" max="86" width="17.81640625" style="450" customWidth="1"/>
    <col min="87" max="87" width="4.1796875" style="451" customWidth="1"/>
    <col min="88" max="88" width="16" style="373" customWidth="1" outlineLevel="1"/>
    <col min="89" max="89" width="15.1796875" style="373" bestFit="1" customWidth="1" outlineLevel="1"/>
    <col min="90" max="91" width="15.1796875" style="373" customWidth="1" outlineLevel="1"/>
    <col min="92" max="94" width="16.1796875" style="373" customWidth="1" outlineLevel="1"/>
    <col min="95" max="95" width="15.1796875" style="373" customWidth="1" outlineLevel="1"/>
    <col min="96" max="96" width="16.1796875" style="373" customWidth="1" outlineLevel="1"/>
    <col min="97" max="97" width="15.1796875" style="373" customWidth="1" outlineLevel="1"/>
    <col min="98" max="99" width="16.1796875" style="373" customWidth="1" outlineLevel="1"/>
    <col min="100" max="100" width="17.81640625" style="450" customWidth="1"/>
    <col min="101" max="101" width="4.1796875" style="372" customWidth="1"/>
    <col min="102" max="102" width="16" style="373" customWidth="1" outlineLevel="1"/>
    <col min="103" max="105" width="15.1796875" style="373" customWidth="1" outlineLevel="1"/>
    <col min="106" max="108" width="16.1796875" style="373" customWidth="1" outlineLevel="1"/>
    <col min="109" max="109" width="15.1796875" style="373" customWidth="1" outlineLevel="1"/>
    <col min="110" max="110" width="16.1796875" style="373" customWidth="1" outlineLevel="1"/>
    <col min="111" max="111" width="15.1796875" style="373" customWidth="1" outlineLevel="1"/>
    <col min="112" max="113" width="16.1796875" style="373" customWidth="1" outlineLevel="1"/>
    <col min="114" max="114" width="17.81640625" style="450" customWidth="1"/>
    <col min="115" max="115" width="4.1796875" style="451" customWidth="1"/>
    <col min="116" max="116" width="16" style="373" customWidth="1" outlineLevel="1"/>
    <col min="117" max="119" width="15.1796875" style="373" customWidth="1" outlineLevel="1"/>
    <col min="120" max="122" width="16.1796875" style="373" customWidth="1" outlineLevel="1"/>
    <col min="123" max="123" width="15.1796875" style="373" customWidth="1" outlineLevel="1"/>
    <col min="124" max="124" width="16.1796875" style="373" customWidth="1" outlineLevel="1"/>
    <col min="125" max="125" width="15.1796875" style="373" customWidth="1" outlineLevel="1"/>
    <col min="126" max="127" width="16.1796875" style="373" customWidth="1" outlineLevel="1"/>
    <col min="128" max="128" width="17.81640625" style="450" customWidth="1"/>
    <col min="129" max="129" width="4.1796875" style="451" customWidth="1"/>
    <col min="130" max="130" width="16" style="373" customWidth="1" outlineLevel="1"/>
    <col min="131" max="133" width="15.1796875" style="373" customWidth="1" outlineLevel="1"/>
    <col min="134" max="136" width="16.1796875" style="373" customWidth="1" outlineLevel="1"/>
    <col min="137" max="137" width="15.1796875" style="373" customWidth="1" outlineLevel="1"/>
    <col min="138" max="138" width="16.1796875" style="373" customWidth="1" outlineLevel="1"/>
    <col min="139" max="139" width="15.1796875" style="373" customWidth="1" outlineLevel="1"/>
    <col min="140" max="141" width="16.1796875" style="373" customWidth="1" outlineLevel="1"/>
    <col min="142" max="142" width="17.81640625" style="450" customWidth="1"/>
    <col min="143" max="143" width="4.1796875" style="451" customWidth="1"/>
    <col min="144" max="144" width="16" style="373" customWidth="1" outlineLevel="1"/>
    <col min="145" max="147" width="15.1796875" style="373" customWidth="1" outlineLevel="1"/>
    <col min="148" max="150" width="16.1796875" style="373" customWidth="1" outlineLevel="1"/>
    <col min="151" max="151" width="15.1796875" style="373" customWidth="1" outlineLevel="1"/>
    <col min="152" max="152" width="16.1796875" style="373" customWidth="1" outlineLevel="1"/>
    <col min="153" max="153" width="15.1796875" style="373" customWidth="1" outlineLevel="1"/>
    <col min="154" max="155" width="16.1796875" style="373" customWidth="1" outlineLevel="1"/>
    <col min="156" max="156" width="17.81640625" style="450" customWidth="1"/>
    <col min="157" max="157" width="4.1796875" style="451" customWidth="1"/>
    <col min="158" max="158" width="16" style="373" customWidth="1" outlineLevel="1"/>
    <col min="159" max="161" width="15.1796875" style="373" customWidth="1" outlineLevel="1"/>
    <col min="162" max="164" width="16.1796875" style="373" customWidth="1" outlineLevel="1"/>
    <col min="165" max="165" width="15.1796875" style="373" customWidth="1" outlineLevel="1"/>
    <col min="166" max="166" width="16.1796875" style="373" customWidth="1" outlineLevel="1"/>
    <col min="167" max="167" width="15.1796875" style="373" customWidth="1" outlineLevel="1"/>
    <col min="168" max="169" width="16.1796875" style="373" customWidth="1" outlineLevel="1"/>
    <col min="170" max="170" width="17.81640625" style="450" customWidth="1"/>
    <col min="171" max="171" width="4.1796875" style="451" customWidth="1"/>
    <col min="172" max="172" width="16" style="373" customWidth="1" outlineLevel="1"/>
    <col min="173" max="175" width="15.1796875" style="373" customWidth="1" outlineLevel="1"/>
    <col min="176" max="178" width="16.1796875" style="373" customWidth="1" outlineLevel="1"/>
    <col min="179" max="179" width="15.1796875" style="373" customWidth="1" outlineLevel="1"/>
    <col min="180" max="180" width="16.1796875" style="373" customWidth="1" outlineLevel="1"/>
    <col min="181" max="181" width="15.1796875" style="373" customWidth="1" outlineLevel="1"/>
    <col min="182" max="183" width="16.1796875" style="373" customWidth="1" outlineLevel="1"/>
    <col min="184" max="184" width="17.81640625" style="450" customWidth="1"/>
    <col min="185" max="185" width="4.1796875" style="451" customWidth="1"/>
    <col min="186" max="186" width="16" style="373" customWidth="1" outlineLevel="1"/>
    <col min="187" max="189" width="15.1796875" style="373" customWidth="1" outlineLevel="1"/>
    <col min="190" max="192" width="16.1796875" style="373" customWidth="1" outlineLevel="1"/>
    <col min="193" max="193" width="15.1796875" style="373" customWidth="1" outlineLevel="1"/>
    <col min="194" max="194" width="16.1796875" style="373" customWidth="1" outlineLevel="1"/>
    <col min="195" max="195" width="15.1796875" style="373" customWidth="1" outlineLevel="1"/>
    <col min="196" max="197" width="16.1796875" style="373" customWidth="1" outlineLevel="1"/>
    <col min="198" max="198" width="17.81640625" style="450" customWidth="1"/>
    <col min="199" max="199" width="4.1796875" style="451" customWidth="1"/>
    <col min="200" max="200" width="16" style="373" customWidth="1" outlineLevel="1"/>
    <col min="201" max="203" width="15.1796875" style="373" customWidth="1" outlineLevel="1"/>
    <col min="204" max="206" width="16.1796875" style="373" customWidth="1" outlineLevel="1"/>
    <col min="207" max="207" width="15.1796875" style="373" customWidth="1" outlineLevel="1"/>
    <col min="208" max="208" width="16.1796875" style="373" customWidth="1" outlineLevel="1"/>
    <col min="209" max="209" width="15.1796875" style="373" customWidth="1" outlineLevel="1"/>
    <col min="210" max="211" width="16.1796875" style="373" customWidth="1" outlineLevel="1"/>
    <col min="212" max="212" width="17.81640625" style="450" customWidth="1"/>
    <col min="213" max="213" width="4.1796875" style="451" customWidth="1"/>
    <col min="214" max="214" width="16" style="373" customWidth="1" outlineLevel="1"/>
    <col min="215" max="217" width="15.1796875" style="373" customWidth="1" outlineLevel="1"/>
    <col min="218" max="220" width="16.1796875" style="373" customWidth="1" outlineLevel="1"/>
    <col min="221" max="221" width="15.1796875" style="373" customWidth="1" outlineLevel="1"/>
    <col min="222" max="222" width="16.1796875" style="373" customWidth="1" outlineLevel="1"/>
    <col min="223" max="223" width="15.1796875" style="373" customWidth="1" outlineLevel="1"/>
    <col min="224" max="225" width="16.1796875" style="373" customWidth="1" outlineLevel="1"/>
    <col min="226" max="226" width="17.81640625" style="450" customWidth="1"/>
    <col min="227" max="227" width="4.1796875" style="451" customWidth="1"/>
    <col min="228" max="228" width="16" style="373" customWidth="1" outlineLevel="1"/>
    <col min="229" max="231" width="15.1796875" style="373" customWidth="1" outlineLevel="1"/>
    <col min="232" max="234" width="16.1796875" style="373" customWidth="1" outlineLevel="1"/>
    <col min="235" max="235" width="15.1796875" style="373" customWidth="1" outlineLevel="1"/>
    <col min="236" max="236" width="16.1796875" style="373" customWidth="1" outlineLevel="1"/>
    <col min="237" max="237" width="15.1796875" style="373" customWidth="1" outlineLevel="1"/>
    <col min="238" max="239" width="16.1796875" style="373" customWidth="1" outlineLevel="1"/>
    <col min="240" max="240" width="17.81640625" style="450" customWidth="1"/>
    <col min="241" max="241" width="4.1796875" style="451" customWidth="1"/>
    <col min="242" max="242" width="16" style="373" customWidth="1" outlineLevel="1"/>
    <col min="243" max="245" width="15.1796875" style="373" customWidth="1" outlineLevel="1"/>
    <col min="246" max="248" width="16.1796875" style="373" customWidth="1" outlineLevel="1"/>
    <col min="249" max="249" width="15.1796875" style="373" customWidth="1" outlineLevel="1"/>
    <col min="250" max="250" width="16.1796875" style="373" customWidth="1" outlineLevel="1"/>
    <col min="251" max="251" width="15.1796875" style="373" customWidth="1" outlineLevel="1"/>
    <col min="252" max="253" width="16.1796875" style="373" customWidth="1" outlineLevel="1"/>
    <col min="254" max="254" width="17.81640625" style="450" customWidth="1"/>
    <col min="255" max="255" width="4.1796875" style="451" customWidth="1"/>
    <col min="256" max="256" width="16" style="373" customWidth="1" outlineLevel="1"/>
    <col min="257" max="259" width="15.1796875" style="373" customWidth="1" outlineLevel="1"/>
    <col min="260" max="262" width="16.1796875" style="373" customWidth="1" outlineLevel="1"/>
    <col min="263" max="263" width="15.1796875" style="373" customWidth="1" outlineLevel="1"/>
    <col min="264" max="264" width="16.1796875" style="373" customWidth="1" outlineLevel="1"/>
    <col min="265" max="265" width="15.1796875" style="373" customWidth="1" outlineLevel="1"/>
    <col min="266" max="267" width="16.1796875" style="373" customWidth="1" outlineLevel="1"/>
    <col min="268" max="268" width="17.81640625" style="450" customWidth="1"/>
    <col min="269" max="269" width="4.1796875" style="451" customWidth="1"/>
    <col min="270" max="270" width="16" style="373" customWidth="1" outlineLevel="1"/>
    <col min="271" max="273" width="15.1796875" style="373" customWidth="1" outlineLevel="1"/>
    <col min="274" max="276" width="16.1796875" style="373" customWidth="1" outlineLevel="1"/>
    <col min="277" max="277" width="15.1796875" style="373" customWidth="1" outlineLevel="1"/>
    <col min="278" max="278" width="16.1796875" style="373" customWidth="1" outlineLevel="1"/>
    <col min="279" max="279" width="15.1796875" style="373" customWidth="1" outlineLevel="1"/>
    <col min="280" max="281" width="16.1796875" style="373" customWidth="1" outlineLevel="1"/>
    <col min="282" max="282" width="17.81640625" style="450" customWidth="1"/>
    <col min="283" max="283" width="4.1796875" style="451" customWidth="1"/>
    <col min="284" max="284" width="16" style="373" customWidth="1" outlineLevel="1"/>
    <col min="285" max="287" width="15.1796875" style="373" customWidth="1" outlineLevel="1"/>
    <col min="288" max="290" width="16.1796875" style="373" customWidth="1" outlineLevel="1"/>
    <col min="291" max="291" width="15.1796875" style="373" customWidth="1" outlineLevel="1"/>
    <col min="292" max="292" width="16.1796875" style="373" customWidth="1" outlineLevel="1"/>
    <col min="293" max="293" width="15.1796875" style="373" customWidth="1" outlineLevel="1"/>
    <col min="294" max="295" width="16.1796875" style="373" customWidth="1" outlineLevel="1"/>
    <col min="296" max="296" width="17.81640625" style="450" customWidth="1"/>
    <col min="297" max="297" width="4.1796875" style="451" customWidth="1"/>
    <col min="298" max="298" width="16" style="373" customWidth="1" outlineLevel="1"/>
    <col min="299" max="301" width="15.1796875" style="373" customWidth="1" outlineLevel="1"/>
    <col min="302" max="304" width="16.1796875" style="373" customWidth="1" outlineLevel="1"/>
    <col min="305" max="305" width="15.1796875" style="373" customWidth="1" outlineLevel="1"/>
    <col min="306" max="306" width="16.1796875" style="373" customWidth="1" outlineLevel="1"/>
    <col min="307" max="307" width="15.1796875" style="373" customWidth="1" outlineLevel="1"/>
    <col min="308" max="309" width="16.1796875" style="373" customWidth="1" outlineLevel="1"/>
    <col min="310" max="310" width="17.81640625" style="450" customWidth="1"/>
    <col min="311" max="311" width="4.1796875" style="451" customWidth="1"/>
    <col min="312" max="312" width="16" style="373" customWidth="1" outlineLevel="1"/>
    <col min="313" max="315" width="15.1796875" style="373" customWidth="1" outlineLevel="1"/>
    <col min="316" max="318" width="16.1796875" style="373" customWidth="1" outlineLevel="1"/>
    <col min="319" max="319" width="15.1796875" style="373" customWidth="1" outlineLevel="1"/>
    <col min="320" max="320" width="16.1796875" style="373" customWidth="1" outlineLevel="1"/>
    <col min="321" max="321" width="15.1796875" style="373" customWidth="1" outlineLevel="1"/>
    <col min="322" max="323" width="16.1796875" style="373" customWidth="1" outlineLevel="1"/>
    <col min="324" max="324" width="17.81640625" style="450" customWidth="1"/>
    <col min="325" max="325" width="4.1796875" style="451" customWidth="1"/>
    <col min="326" max="326" width="16" style="373" customWidth="1" outlineLevel="1"/>
    <col min="327" max="329" width="15.1796875" style="373" customWidth="1" outlineLevel="1"/>
    <col min="330" max="332" width="16.1796875" style="373" customWidth="1" outlineLevel="1"/>
    <col min="333" max="333" width="15.1796875" style="373" customWidth="1" outlineLevel="1"/>
    <col min="334" max="334" width="16.1796875" style="373" customWidth="1" outlineLevel="1"/>
    <col min="335" max="335" width="15.1796875" style="373" customWidth="1" outlineLevel="1"/>
    <col min="336" max="337" width="16.1796875" style="373" customWidth="1" outlineLevel="1"/>
    <col min="338" max="338" width="17.81640625" style="450" customWidth="1"/>
    <col min="339" max="339" width="4.1796875" style="451" customWidth="1"/>
    <col min="340" max="340" width="16" style="373" customWidth="1" outlineLevel="1"/>
    <col min="341" max="343" width="15.1796875" style="373" customWidth="1" outlineLevel="1"/>
    <col min="344" max="346" width="16.1796875" style="373" customWidth="1" outlineLevel="1"/>
    <col min="347" max="347" width="15.1796875" style="373" customWidth="1" outlineLevel="1"/>
    <col min="348" max="348" width="16.1796875" style="373" customWidth="1" outlineLevel="1"/>
    <col min="349" max="349" width="15.1796875" style="373" customWidth="1" outlineLevel="1"/>
    <col min="350" max="351" width="16.1796875" style="373" customWidth="1" outlineLevel="1"/>
    <col min="352" max="352" width="17.81640625" style="450" customWidth="1"/>
    <col min="353" max="353" width="4.1796875" style="451" customWidth="1"/>
    <col min="354" max="354" width="16" style="373" customWidth="1" outlineLevel="1"/>
    <col min="355" max="357" width="15.1796875" style="373" customWidth="1" outlineLevel="1"/>
    <col min="358" max="360" width="16.1796875" style="373" customWidth="1" outlineLevel="1"/>
    <col min="361" max="361" width="15.1796875" style="373" customWidth="1" outlineLevel="1"/>
    <col min="362" max="362" width="16.1796875" style="373" customWidth="1" outlineLevel="1"/>
    <col min="363" max="363" width="15.1796875" style="373" customWidth="1" outlineLevel="1"/>
    <col min="364" max="365" width="16.1796875" style="373" customWidth="1" outlineLevel="1"/>
    <col min="366" max="366" width="17.81640625" style="450" customWidth="1"/>
    <col min="367" max="367" width="4.1796875" style="451" customWidth="1"/>
    <col min="368" max="368" width="16" style="373" customWidth="1" outlineLevel="1"/>
    <col min="369" max="371" width="15.1796875" style="373" customWidth="1" outlineLevel="1"/>
    <col min="372" max="374" width="16.1796875" style="373" customWidth="1" outlineLevel="1"/>
    <col min="375" max="375" width="15.1796875" style="373" customWidth="1" outlineLevel="1"/>
    <col min="376" max="376" width="16.1796875" style="373" customWidth="1" outlineLevel="1"/>
    <col min="377" max="377" width="15.1796875" style="373" customWidth="1" outlineLevel="1"/>
    <col min="378" max="379" width="16.1796875" style="373" customWidth="1" outlineLevel="1"/>
    <col min="380" max="380" width="17.81640625" style="450" customWidth="1"/>
    <col min="381" max="381" width="4.1796875" style="451" customWidth="1"/>
    <col min="382" max="382" width="16" style="373" customWidth="1" outlineLevel="1"/>
    <col min="383" max="385" width="15.1796875" style="373" customWidth="1" outlineLevel="1"/>
    <col min="386" max="388" width="16.1796875" style="373" customWidth="1" outlineLevel="1"/>
    <col min="389" max="389" width="15.1796875" style="373" customWidth="1" outlineLevel="1"/>
    <col min="390" max="390" width="16.1796875" style="373" customWidth="1" outlineLevel="1"/>
    <col min="391" max="391" width="15.1796875" style="373" customWidth="1" outlineLevel="1"/>
    <col min="392" max="393" width="16.1796875" style="373" customWidth="1" outlineLevel="1"/>
    <col min="394" max="394" width="17.81640625" style="450" customWidth="1"/>
    <col min="395" max="395" width="4.1796875" style="451" customWidth="1"/>
    <col min="396" max="396" width="16" style="373" customWidth="1" outlineLevel="1"/>
    <col min="397" max="399" width="15.1796875" style="373" customWidth="1" outlineLevel="1"/>
    <col min="400" max="402" width="16.1796875" style="373" customWidth="1" outlineLevel="1"/>
    <col min="403" max="403" width="15.1796875" style="373" customWidth="1" outlineLevel="1"/>
    <col min="404" max="404" width="16.1796875" style="373" customWidth="1" outlineLevel="1"/>
    <col min="405" max="405" width="15.1796875" style="373" customWidth="1" outlineLevel="1"/>
    <col min="406" max="407" width="16.1796875" style="373" customWidth="1" outlineLevel="1"/>
    <col min="408" max="408" width="17.81640625" style="450" customWidth="1"/>
    <col min="409" max="409" width="4.1796875" style="451" customWidth="1"/>
    <col min="410" max="410" width="16" style="373" customWidth="1" outlineLevel="1"/>
    <col min="411" max="413" width="15.1796875" style="373" customWidth="1" outlineLevel="1"/>
    <col min="414" max="416" width="16.1796875" style="373" customWidth="1" outlineLevel="1"/>
    <col min="417" max="417" width="15.1796875" style="373" customWidth="1" outlineLevel="1"/>
    <col min="418" max="418" width="16.1796875" style="373" customWidth="1" outlineLevel="1"/>
    <col min="419" max="419" width="15.1796875" style="373" customWidth="1" outlineLevel="1"/>
    <col min="420" max="421" width="16.1796875" style="373" customWidth="1" outlineLevel="1"/>
    <col min="422" max="422" width="17.81640625" style="450" customWidth="1"/>
    <col min="423" max="423" width="4.1796875" style="451" customWidth="1"/>
    <col min="424" max="424" width="16" style="373" customWidth="1" outlineLevel="1"/>
    <col min="425" max="427" width="15.1796875" style="373" bestFit="1" customWidth="1" outlineLevel="1"/>
    <col min="428" max="430" width="16.1796875" style="373" bestFit="1" customWidth="1" outlineLevel="1"/>
    <col min="431" max="431" width="15.1796875" style="373" bestFit="1" customWidth="1" outlineLevel="1"/>
    <col min="432" max="432" width="16.1796875" style="373" bestFit="1" customWidth="1" outlineLevel="1"/>
    <col min="433" max="433" width="15.1796875" style="373" bestFit="1" customWidth="1" outlineLevel="1"/>
    <col min="434" max="435" width="16.1796875" style="373" bestFit="1" customWidth="1" outlineLevel="1"/>
    <col min="436" max="436" width="17.81640625" style="450" bestFit="1" customWidth="1"/>
    <col min="437" max="437" width="3.453125" style="450" customWidth="1"/>
    <col min="438" max="450" width="17.81640625" style="450" customWidth="1"/>
    <col min="451" max="451" width="5.1796875" style="450" customWidth="1"/>
    <col min="452" max="464" width="17.81640625" style="450" customWidth="1"/>
    <col min="465" max="465" width="4.1796875" style="451" customWidth="1"/>
    <col min="466" max="466" width="19.453125" style="450" bestFit="1" customWidth="1"/>
    <col min="467" max="477" width="17.81640625" style="450" bestFit="1" customWidth="1"/>
    <col min="478" max="478" width="19.453125" style="450" bestFit="1" customWidth="1"/>
    <col min="479" max="479" width="14.1796875" style="373" bestFit="1" customWidth="1"/>
    <col min="480" max="16384" width="9.453125" style="373"/>
  </cols>
  <sheetData>
    <row r="1" spans="1:478" s="304" customFormat="1" ht="13.5" thickBot="1" x14ac:dyDescent="0.35">
      <c r="B1" s="305" t="s">
        <v>848</v>
      </c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6" t="s">
        <v>151</v>
      </c>
      <c r="Q1" s="307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6" t="str">
        <f>+P1</f>
        <v>BU</v>
      </c>
      <c r="AE1" s="307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6" t="str">
        <f>+AD1</f>
        <v>BU</v>
      </c>
      <c r="AS1" s="307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6" t="str">
        <f>+AR1</f>
        <v>BU</v>
      </c>
      <c r="BG1" s="307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6" t="str">
        <f>+BF1</f>
        <v>BU</v>
      </c>
      <c r="BU1" s="307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6" t="str">
        <f>+BT1</f>
        <v>BU</v>
      </c>
      <c r="CI1" s="307"/>
      <c r="CJ1" s="305"/>
      <c r="CK1" s="305"/>
      <c r="CL1" s="305"/>
      <c r="CM1" s="305"/>
      <c r="CN1" s="305"/>
      <c r="CO1" s="305"/>
      <c r="CP1" s="305"/>
      <c r="CQ1" s="305"/>
      <c r="CR1" s="305"/>
      <c r="CS1" s="305"/>
      <c r="CT1" s="305"/>
      <c r="CU1" s="305"/>
      <c r="CV1" s="306" t="str">
        <f>+CH1</f>
        <v>BU</v>
      </c>
      <c r="CW1" s="307"/>
      <c r="CX1" s="305"/>
      <c r="CY1" s="305"/>
      <c r="CZ1" s="305"/>
      <c r="DA1" s="305"/>
      <c r="DB1" s="305"/>
      <c r="DC1" s="305"/>
      <c r="DD1" s="305"/>
      <c r="DE1" s="305"/>
      <c r="DF1" s="305"/>
      <c r="DG1" s="305"/>
      <c r="DH1" s="305"/>
      <c r="DI1" s="305"/>
      <c r="DJ1" s="306" t="str">
        <f>+CV1</f>
        <v>BU</v>
      </c>
      <c r="DK1" s="307"/>
      <c r="DL1" s="305"/>
      <c r="DM1" s="305"/>
      <c r="DN1" s="305"/>
      <c r="DO1" s="305"/>
      <c r="DP1" s="305"/>
      <c r="DQ1" s="305"/>
      <c r="DR1" s="305"/>
      <c r="DS1" s="305"/>
      <c r="DT1" s="305"/>
      <c r="DU1" s="305"/>
      <c r="DV1" s="305"/>
      <c r="DW1" s="305"/>
      <c r="DX1" s="306" t="str">
        <f>+DJ1</f>
        <v>BU</v>
      </c>
      <c r="DY1" s="307"/>
      <c r="DZ1" s="305"/>
      <c r="EA1" s="305"/>
      <c r="EB1" s="305"/>
      <c r="EC1" s="305"/>
      <c r="ED1" s="305"/>
      <c r="EE1" s="305"/>
      <c r="EF1" s="305"/>
      <c r="EG1" s="305"/>
      <c r="EH1" s="305"/>
      <c r="EI1" s="305"/>
      <c r="EJ1" s="305"/>
      <c r="EK1" s="305"/>
      <c r="EL1" s="306" t="str">
        <f>+DX1</f>
        <v>BU</v>
      </c>
      <c r="EM1" s="307"/>
      <c r="EN1" s="305"/>
      <c r="EO1" s="305"/>
      <c r="EP1" s="305"/>
      <c r="EQ1" s="305"/>
      <c r="ER1" s="305"/>
      <c r="ES1" s="305"/>
      <c r="ET1" s="305"/>
      <c r="EU1" s="305"/>
      <c r="EV1" s="305"/>
      <c r="EW1" s="305"/>
      <c r="EX1" s="305"/>
      <c r="EY1" s="305"/>
      <c r="EZ1" s="306" t="str">
        <f>+EL1</f>
        <v>BU</v>
      </c>
      <c r="FA1" s="307"/>
      <c r="FB1" s="305"/>
      <c r="FC1" s="305"/>
      <c r="FD1" s="305"/>
      <c r="FE1" s="305"/>
      <c r="FF1" s="305"/>
      <c r="FG1" s="305"/>
      <c r="FH1" s="305"/>
      <c r="FI1" s="305"/>
      <c r="FJ1" s="305"/>
      <c r="FK1" s="305"/>
      <c r="FL1" s="305"/>
      <c r="FM1" s="305"/>
      <c r="FN1" s="306" t="str">
        <f>+EZ1</f>
        <v>BU</v>
      </c>
      <c r="FO1" s="307"/>
      <c r="FP1" s="305"/>
      <c r="FQ1" s="305"/>
      <c r="FR1" s="305"/>
      <c r="FS1" s="305"/>
      <c r="FT1" s="305"/>
      <c r="FU1" s="305"/>
      <c r="FV1" s="305"/>
      <c r="FW1" s="305"/>
      <c r="FX1" s="305"/>
      <c r="FY1" s="305"/>
      <c r="FZ1" s="305"/>
      <c r="GA1" s="305"/>
      <c r="GB1" s="306" t="str">
        <f>+FN1</f>
        <v>BU</v>
      </c>
      <c r="GC1" s="307"/>
      <c r="GD1" s="305"/>
      <c r="GE1" s="305"/>
      <c r="GF1" s="305"/>
      <c r="GG1" s="305"/>
      <c r="GH1" s="305"/>
      <c r="GI1" s="305"/>
      <c r="GJ1" s="305"/>
      <c r="GK1" s="305"/>
      <c r="GL1" s="305"/>
      <c r="GM1" s="305"/>
      <c r="GN1" s="305"/>
      <c r="GO1" s="305"/>
      <c r="GP1" s="306" t="str">
        <f>+GB1</f>
        <v>BU</v>
      </c>
      <c r="GQ1" s="307"/>
      <c r="GR1" s="305"/>
      <c r="GS1" s="305"/>
      <c r="GT1" s="305"/>
      <c r="GU1" s="305"/>
      <c r="GV1" s="305"/>
      <c r="GW1" s="305"/>
      <c r="GX1" s="305"/>
      <c r="GY1" s="305"/>
      <c r="GZ1" s="305"/>
      <c r="HA1" s="305"/>
      <c r="HB1" s="305"/>
      <c r="HC1" s="305"/>
      <c r="HD1" s="306" t="str">
        <f>+GP1</f>
        <v>BU</v>
      </c>
      <c r="HE1" s="307"/>
      <c r="HF1" s="305"/>
      <c r="HG1" s="305"/>
      <c r="HH1" s="305"/>
      <c r="HI1" s="305"/>
      <c r="HJ1" s="305"/>
      <c r="HK1" s="305"/>
      <c r="HL1" s="305"/>
      <c r="HM1" s="305"/>
      <c r="HN1" s="305"/>
      <c r="HO1" s="305"/>
      <c r="HP1" s="305"/>
      <c r="HQ1" s="305"/>
      <c r="HR1" s="306" t="str">
        <f>+HD1</f>
        <v>BU</v>
      </c>
      <c r="HS1" s="307"/>
      <c r="HT1" s="305"/>
      <c r="HU1" s="305"/>
      <c r="HV1" s="305"/>
      <c r="HW1" s="305"/>
      <c r="HX1" s="305"/>
      <c r="HY1" s="305"/>
      <c r="HZ1" s="305"/>
      <c r="IA1" s="305"/>
      <c r="IB1" s="305"/>
      <c r="IC1" s="305"/>
      <c r="ID1" s="305"/>
      <c r="IE1" s="305"/>
      <c r="IF1" s="306" t="str">
        <f>+HR1</f>
        <v>BU</v>
      </c>
      <c r="IG1" s="307"/>
      <c r="IH1" s="305"/>
      <c r="II1" s="305"/>
      <c r="IJ1" s="305"/>
      <c r="IK1" s="305"/>
      <c r="IL1" s="305"/>
      <c r="IM1" s="305"/>
      <c r="IN1" s="305"/>
      <c r="IO1" s="305"/>
      <c r="IP1" s="305"/>
      <c r="IQ1" s="305"/>
      <c r="IR1" s="305"/>
      <c r="IS1" s="305"/>
      <c r="IT1" s="306" t="str">
        <f>+IF1</f>
        <v>BU</v>
      </c>
      <c r="IU1" s="307"/>
      <c r="IV1" s="305"/>
      <c r="IW1" s="305"/>
      <c r="IX1" s="305"/>
      <c r="IY1" s="305"/>
      <c r="IZ1" s="305"/>
      <c r="JA1" s="305"/>
      <c r="JB1" s="305"/>
      <c r="JC1" s="305"/>
      <c r="JD1" s="305"/>
      <c r="JE1" s="305"/>
      <c r="JF1" s="305"/>
      <c r="JG1" s="305"/>
      <c r="JH1" s="306" t="str">
        <f>+IT1</f>
        <v>BU</v>
      </c>
      <c r="JI1" s="307"/>
      <c r="JJ1" s="305"/>
      <c r="JK1" s="305"/>
      <c r="JL1" s="305"/>
      <c r="JM1" s="305"/>
      <c r="JN1" s="305"/>
      <c r="JO1" s="305"/>
      <c r="JP1" s="305"/>
      <c r="JQ1" s="305"/>
      <c r="JR1" s="305"/>
      <c r="JS1" s="305"/>
      <c r="JT1" s="305"/>
      <c r="JU1" s="305"/>
      <c r="JV1" s="306" t="str">
        <f>+JH1</f>
        <v>BU</v>
      </c>
      <c r="JW1" s="307"/>
      <c r="JX1" s="305"/>
      <c r="JY1" s="305"/>
      <c r="JZ1" s="305"/>
      <c r="KA1" s="305"/>
      <c r="KB1" s="305"/>
      <c r="KC1" s="305"/>
      <c r="KD1" s="305"/>
      <c r="KE1" s="305"/>
      <c r="KF1" s="305"/>
      <c r="KG1" s="305"/>
      <c r="KH1" s="305"/>
      <c r="KI1" s="305"/>
      <c r="KJ1" s="306" t="str">
        <f>+JV1</f>
        <v>BU</v>
      </c>
      <c r="KK1" s="307"/>
      <c r="KL1" s="305"/>
      <c r="KM1" s="305"/>
      <c r="KN1" s="305"/>
      <c r="KO1" s="305"/>
      <c r="KP1" s="305"/>
      <c r="KQ1" s="305"/>
      <c r="KR1" s="305"/>
      <c r="KS1" s="305"/>
      <c r="KT1" s="305"/>
      <c r="KU1" s="305"/>
      <c r="KV1" s="305"/>
      <c r="KW1" s="305"/>
      <c r="KX1" s="306" t="str">
        <f>+KJ1</f>
        <v>BU</v>
      </c>
      <c r="KY1" s="307"/>
      <c r="KZ1" s="305"/>
      <c r="LA1" s="305"/>
      <c r="LB1" s="305"/>
      <c r="LC1" s="305"/>
      <c r="LD1" s="305"/>
      <c r="LE1" s="305"/>
      <c r="LF1" s="305"/>
      <c r="LG1" s="305"/>
      <c r="LH1" s="305"/>
      <c r="LI1" s="305"/>
      <c r="LJ1" s="305"/>
      <c r="LK1" s="305"/>
      <c r="LL1" s="306" t="str">
        <f>+KX1</f>
        <v>BU</v>
      </c>
      <c r="LM1" s="307"/>
      <c r="LN1" s="305"/>
      <c r="LO1" s="305"/>
      <c r="LP1" s="305"/>
      <c r="LQ1" s="305"/>
      <c r="LR1" s="305"/>
      <c r="LS1" s="305"/>
      <c r="LT1" s="305"/>
      <c r="LU1" s="305"/>
      <c r="LV1" s="305"/>
      <c r="LW1" s="305"/>
      <c r="LX1" s="305"/>
      <c r="LY1" s="305"/>
      <c r="LZ1" s="306" t="str">
        <f>+LL1</f>
        <v>BU</v>
      </c>
      <c r="MA1" s="307"/>
      <c r="MB1" s="305"/>
      <c r="MC1" s="305"/>
      <c r="MD1" s="305"/>
      <c r="ME1" s="305"/>
      <c r="MF1" s="305"/>
      <c r="MG1" s="305"/>
      <c r="MH1" s="305"/>
      <c r="MI1" s="305"/>
      <c r="MJ1" s="305"/>
      <c r="MK1" s="305"/>
      <c r="ML1" s="305"/>
      <c r="MM1" s="305"/>
      <c r="MN1" s="306" t="str">
        <f>+LZ1</f>
        <v>BU</v>
      </c>
      <c r="MO1" s="307"/>
      <c r="MP1" s="305"/>
      <c r="MQ1" s="305"/>
      <c r="MR1" s="305"/>
      <c r="MS1" s="305"/>
      <c r="MT1" s="305"/>
      <c r="MU1" s="305"/>
      <c r="MV1" s="305"/>
      <c r="MW1" s="305"/>
      <c r="MX1" s="305"/>
      <c r="MY1" s="305"/>
      <c r="MZ1" s="305"/>
      <c r="NA1" s="305"/>
      <c r="NB1" s="306" t="str">
        <f>+MN1</f>
        <v>BU</v>
      </c>
      <c r="NC1" s="307"/>
      <c r="ND1" s="305"/>
      <c r="NE1" s="305"/>
      <c r="NF1" s="305"/>
      <c r="NG1" s="305"/>
      <c r="NH1" s="305"/>
      <c r="NI1" s="305"/>
      <c r="NJ1" s="305"/>
      <c r="NK1" s="305"/>
      <c r="NL1" s="305"/>
      <c r="NM1" s="305"/>
      <c r="NN1" s="305"/>
      <c r="NO1" s="305"/>
      <c r="NP1" s="306" t="str">
        <f>+NB1</f>
        <v>BU</v>
      </c>
      <c r="NQ1" s="307"/>
      <c r="NR1" s="305"/>
      <c r="NS1" s="305"/>
      <c r="NT1" s="305"/>
      <c r="NU1" s="305"/>
      <c r="NV1" s="305"/>
      <c r="NW1" s="305"/>
      <c r="NX1" s="305"/>
      <c r="NY1" s="305"/>
      <c r="NZ1" s="305"/>
      <c r="OA1" s="305"/>
      <c r="OB1" s="305"/>
      <c r="OC1" s="305"/>
      <c r="OD1" s="306" t="str">
        <f>+NP1</f>
        <v>BU</v>
      </c>
      <c r="OE1" s="307"/>
      <c r="OF1" s="305"/>
      <c r="OG1" s="305"/>
      <c r="OH1" s="305"/>
      <c r="OI1" s="305"/>
      <c r="OJ1" s="305"/>
      <c r="OK1" s="305"/>
      <c r="OL1" s="305"/>
      <c r="OM1" s="305"/>
      <c r="ON1" s="305"/>
      <c r="OO1" s="305"/>
      <c r="OP1" s="305"/>
      <c r="OQ1" s="305"/>
      <c r="OR1" s="306" t="str">
        <f>+OD1</f>
        <v>BU</v>
      </c>
      <c r="OS1" s="307"/>
      <c r="OT1" s="305"/>
      <c r="OU1" s="305"/>
      <c r="OV1" s="305"/>
      <c r="OW1" s="305"/>
      <c r="OX1" s="305"/>
      <c r="OY1" s="305"/>
      <c r="OZ1" s="305"/>
      <c r="PA1" s="305"/>
      <c r="PB1" s="305"/>
      <c r="PC1" s="305"/>
      <c r="PD1" s="305"/>
      <c r="PE1" s="305"/>
      <c r="PF1" s="306" t="str">
        <f>+OR1</f>
        <v>BU</v>
      </c>
      <c r="PG1" s="307"/>
      <c r="PH1" s="305"/>
      <c r="PI1" s="305"/>
      <c r="PJ1" s="305"/>
      <c r="PK1" s="305"/>
      <c r="PL1" s="305"/>
      <c r="PM1" s="305"/>
      <c r="PN1" s="305"/>
      <c r="PO1" s="305"/>
      <c r="PP1" s="305"/>
      <c r="PQ1" s="305"/>
      <c r="PR1" s="305"/>
      <c r="PS1" s="305"/>
      <c r="PT1" s="306" t="str">
        <f>+PF1</f>
        <v>BU</v>
      </c>
      <c r="PU1" s="307"/>
      <c r="PV1" s="305"/>
      <c r="PW1" s="305"/>
      <c r="PX1" s="305"/>
      <c r="PY1" s="305"/>
      <c r="PZ1" s="305"/>
      <c r="QA1" s="305"/>
      <c r="QB1" s="305"/>
      <c r="QC1" s="305"/>
      <c r="QD1" s="305"/>
      <c r="QE1" s="305"/>
      <c r="QF1" s="305"/>
      <c r="QG1" s="305"/>
      <c r="QH1" s="306" t="str">
        <f>+PT1</f>
        <v>BU</v>
      </c>
      <c r="QI1" s="307"/>
      <c r="QJ1" s="305"/>
      <c r="QK1" s="305"/>
      <c r="QL1" s="305"/>
      <c r="QM1" s="305"/>
      <c r="QN1" s="305"/>
      <c r="QO1" s="305"/>
      <c r="QP1" s="305"/>
      <c r="QQ1" s="305"/>
      <c r="QR1" s="305"/>
      <c r="QS1" s="305"/>
      <c r="QT1" s="305"/>
      <c r="QU1" s="305"/>
      <c r="QV1" s="306" t="str">
        <f>+QH1</f>
        <v>BU</v>
      </c>
      <c r="QW1" s="307"/>
      <c r="QX1" s="306" t="str">
        <f>+PT1</f>
        <v>BU</v>
      </c>
      <c r="QY1" s="306" t="str">
        <f>+QX1</f>
        <v>BU</v>
      </c>
      <c r="QZ1" s="306" t="str">
        <f t="shared" ref="QZ1:RJ1" si="0">+QY1</f>
        <v>BU</v>
      </c>
      <c r="RA1" s="306" t="str">
        <f t="shared" si="0"/>
        <v>BU</v>
      </c>
      <c r="RB1" s="306" t="str">
        <f t="shared" si="0"/>
        <v>BU</v>
      </c>
      <c r="RC1" s="306" t="str">
        <f t="shared" si="0"/>
        <v>BU</v>
      </c>
      <c r="RD1" s="306" t="str">
        <f t="shared" si="0"/>
        <v>BU</v>
      </c>
      <c r="RE1" s="306" t="str">
        <f t="shared" si="0"/>
        <v>BU</v>
      </c>
      <c r="RF1" s="306" t="str">
        <f t="shared" si="0"/>
        <v>BU</v>
      </c>
      <c r="RG1" s="306" t="str">
        <f t="shared" si="0"/>
        <v>BU</v>
      </c>
      <c r="RH1" s="306" t="str">
        <f t="shared" si="0"/>
        <v>BU</v>
      </c>
      <c r="RI1" s="306" t="str">
        <f t="shared" si="0"/>
        <v>BU</v>
      </c>
      <c r="RJ1" s="308" t="str">
        <f t="shared" si="0"/>
        <v>BU</v>
      </c>
    </row>
    <row r="2" spans="1:478" s="304" customFormat="1" x14ac:dyDescent="0.3">
      <c r="A2" s="309"/>
      <c r="B2" s="310" t="s">
        <v>936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11">
        <v>1</v>
      </c>
      <c r="Q2" s="307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11">
        <v>2</v>
      </c>
      <c r="AE2" s="307"/>
      <c r="AF2" s="305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11">
        <v>3</v>
      </c>
      <c r="AS2" s="307"/>
      <c r="AT2" s="305"/>
      <c r="AU2" s="305"/>
      <c r="AV2" s="305"/>
      <c r="AW2" s="305"/>
      <c r="AX2" s="305"/>
      <c r="AY2" s="305"/>
      <c r="AZ2" s="305"/>
      <c r="BA2" s="305"/>
      <c r="BB2" s="305"/>
      <c r="BC2" s="305"/>
      <c r="BD2" s="305"/>
      <c r="BE2" s="305"/>
      <c r="BF2" s="311">
        <v>4</v>
      </c>
      <c r="BG2" s="307"/>
      <c r="BH2" s="305"/>
      <c r="BI2" s="305"/>
      <c r="BJ2" s="305"/>
      <c r="BK2" s="305"/>
      <c r="BL2" s="305"/>
      <c r="BM2" s="305"/>
      <c r="BN2" s="305"/>
      <c r="BO2" s="305"/>
      <c r="BP2" s="305"/>
      <c r="BQ2" s="305"/>
      <c r="BR2" s="305"/>
      <c r="BS2" s="305"/>
      <c r="BT2" s="311">
        <v>5</v>
      </c>
      <c r="BU2" s="307"/>
      <c r="BV2" s="305"/>
      <c r="BW2" s="305"/>
      <c r="BX2" s="305"/>
      <c r="BY2" s="305"/>
      <c r="BZ2" s="305"/>
      <c r="CA2" s="305"/>
      <c r="CB2" s="305"/>
      <c r="CC2" s="305"/>
      <c r="CD2" s="305"/>
      <c r="CE2" s="305"/>
      <c r="CF2" s="305"/>
      <c r="CG2" s="305"/>
      <c r="CH2" s="311">
        <v>6</v>
      </c>
      <c r="CI2" s="307"/>
      <c r="CJ2" s="305"/>
      <c r="CK2" s="305"/>
      <c r="CL2" s="305"/>
      <c r="CM2" s="305"/>
      <c r="CN2" s="305"/>
      <c r="CO2" s="305"/>
      <c r="CP2" s="305"/>
      <c r="CQ2" s="305"/>
      <c r="CR2" s="305"/>
      <c r="CS2" s="305"/>
      <c r="CT2" s="305"/>
      <c r="CU2" s="305"/>
      <c r="CV2" s="311">
        <v>7</v>
      </c>
      <c r="CW2" s="307"/>
      <c r="CX2" s="305"/>
      <c r="CY2" s="305"/>
      <c r="CZ2" s="305"/>
      <c r="DA2" s="305"/>
      <c r="DB2" s="305"/>
      <c r="DC2" s="305"/>
      <c r="DD2" s="305"/>
      <c r="DE2" s="305"/>
      <c r="DF2" s="305"/>
      <c r="DG2" s="305"/>
      <c r="DH2" s="305"/>
      <c r="DI2" s="305"/>
      <c r="DJ2" s="311">
        <v>8</v>
      </c>
      <c r="DK2" s="307"/>
      <c r="DL2" s="305"/>
      <c r="DM2" s="305"/>
      <c r="DN2" s="305"/>
      <c r="DO2" s="305"/>
      <c r="DP2" s="305"/>
      <c r="DQ2" s="305"/>
      <c r="DR2" s="305"/>
      <c r="DS2" s="305"/>
      <c r="DT2" s="305"/>
      <c r="DU2" s="305"/>
      <c r="DV2" s="305"/>
      <c r="DW2" s="305"/>
      <c r="DX2" s="311">
        <v>9</v>
      </c>
      <c r="DY2" s="307"/>
      <c r="DZ2" s="305"/>
      <c r="EA2" s="305"/>
      <c r="EB2" s="305"/>
      <c r="EC2" s="305"/>
      <c r="ED2" s="305"/>
      <c r="EE2" s="305"/>
      <c r="EF2" s="305"/>
      <c r="EG2" s="305"/>
      <c r="EH2" s="305"/>
      <c r="EI2" s="305"/>
      <c r="EJ2" s="305"/>
      <c r="EK2" s="305"/>
      <c r="EL2" s="311">
        <v>10</v>
      </c>
      <c r="EM2" s="307"/>
      <c r="EN2" s="305"/>
      <c r="EO2" s="305"/>
      <c r="EP2" s="305"/>
      <c r="EQ2" s="305"/>
      <c r="ER2" s="305"/>
      <c r="ES2" s="305"/>
      <c r="ET2" s="305"/>
      <c r="EU2" s="305"/>
      <c r="EV2" s="305"/>
      <c r="EW2" s="305"/>
      <c r="EX2" s="305"/>
      <c r="EY2" s="305"/>
      <c r="EZ2" s="311">
        <v>11</v>
      </c>
      <c r="FA2" s="307"/>
      <c r="FB2" s="305"/>
      <c r="FC2" s="305"/>
      <c r="FD2" s="305"/>
      <c r="FE2" s="305"/>
      <c r="FF2" s="305"/>
      <c r="FG2" s="305"/>
      <c r="FH2" s="305"/>
      <c r="FI2" s="305"/>
      <c r="FJ2" s="305"/>
      <c r="FK2" s="305"/>
      <c r="FL2" s="305"/>
      <c r="FM2" s="305"/>
      <c r="FN2" s="311">
        <v>12</v>
      </c>
      <c r="FO2" s="307"/>
      <c r="FP2" s="305"/>
      <c r="FQ2" s="305"/>
      <c r="FR2" s="305"/>
      <c r="FS2" s="305"/>
      <c r="FT2" s="305"/>
      <c r="FU2" s="305"/>
      <c r="FV2" s="305"/>
      <c r="FW2" s="305"/>
      <c r="FX2" s="305"/>
      <c r="FY2" s="305"/>
      <c r="FZ2" s="305"/>
      <c r="GA2" s="305"/>
      <c r="GB2" s="311">
        <v>13</v>
      </c>
      <c r="GC2" s="307"/>
      <c r="GD2" s="305"/>
      <c r="GE2" s="305"/>
      <c r="GF2" s="305"/>
      <c r="GG2" s="305"/>
      <c r="GH2" s="305"/>
      <c r="GI2" s="305"/>
      <c r="GJ2" s="305"/>
      <c r="GK2" s="305"/>
      <c r="GL2" s="305"/>
      <c r="GM2" s="305"/>
      <c r="GN2" s="305"/>
      <c r="GO2" s="305"/>
      <c r="GP2" s="311">
        <v>14</v>
      </c>
      <c r="GQ2" s="307"/>
      <c r="GR2" s="305"/>
      <c r="GS2" s="305"/>
      <c r="GT2" s="305"/>
      <c r="GU2" s="305"/>
      <c r="GV2" s="305"/>
      <c r="GW2" s="305"/>
      <c r="GX2" s="305"/>
      <c r="GY2" s="305"/>
      <c r="GZ2" s="305"/>
      <c r="HA2" s="305"/>
      <c r="HB2" s="305"/>
      <c r="HC2" s="305"/>
      <c r="HD2" s="311">
        <v>15</v>
      </c>
      <c r="HE2" s="307"/>
      <c r="HF2" s="305"/>
      <c r="HG2" s="305"/>
      <c r="HH2" s="305"/>
      <c r="HI2" s="305"/>
      <c r="HJ2" s="305"/>
      <c r="HK2" s="305"/>
      <c r="HL2" s="305"/>
      <c r="HM2" s="305"/>
      <c r="HN2" s="305"/>
      <c r="HO2" s="305"/>
      <c r="HP2" s="305"/>
      <c r="HQ2" s="305"/>
      <c r="HR2" s="311">
        <v>16</v>
      </c>
      <c r="HS2" s="307"/>
      <c r="HT2" s="305"/>
      <c r="HU2" s="305"/>
      <c r="HV2" s="305"/>
      <c r="HW2" s="305"/>
      <c r="HX2" s="305"/>
      <c r="HY2" s="305"/>
      <c r="HZ2" s="305"/>
      <c r="IA2" s="305"/>
      <c r="IB2" s="305"/>
      <c r="IC2" s="305"/>
      <c r="ID2" s="305"/>
      <c r="IE2" s="305"/>
      <c r="IF2" s="311">
        <v>17</v>
      </c>
      <c r="IG2" s="307"/>
      <c r="IH2" s="305"/>
      <c r="II2" s="305"/>
      <c r="IJ2" s="305"/>
      <c r="IK2" s="305"/>
      <c r="IL2" s="305"/>
      <c r="IM2" s="305"/>
      <c r="IN2" s="305"/>
      <c r="IO2" s="305"/>
      <c r="IP2" s="305"/>
      <c r="IQ2" s="305"/>
      <c r="IR2" s="305"/>
      <c r="IS2" s="305"/>
      <c r="IT2" s="311">
        <v>18</v>
      </c>
      <c r="IU2" s="307"/>
      <c r="IV2" s="305"/>
      <c r="IW2" s="305"/>
      <c r="IX2" s="305"/>
      <c r="IY2" s="305"/>
      <c r="IZ2" s="305"/>
      <c r="JA2" s="305"/>
      <c r="JB2" s="305"/>
      <c r="JC2" s="305"/>
      <c r="JD2" s="305"/>
      <c r="JE2" s="305"/>
      <c r="JF2" s="305"/>
      <c r="JG2" s="305"/>
      <c r="JH2" s="311">
        <v>19</v>
      </c>
      <c r="JI2" s="307"/>
      <c r="JJ2" s="305"/>
      <c r="JK2" s="305"/>
      <c r="JL2" s="305"/>
      <c r="JM2" s="305"/>
      <c r="JN2" s="305"/>
      <c r="JO2" s="305"/>
      <c r="JP2" s="305"/>
      <c r="JQ2" s="305"/>
      <c r="JR2" s="305"/>
      <c r="JS2" s="305"/>
      <c r="JT2" s="305"/>
      <c r="JU2" s="305"/>
      <c r="JV2" s="311">
        <v>20</v>
      </c>
      <c r="JW2" s="307"/>
      <c r="JX2" s="305"/>
      <c r="JY2" s="305"/>
      <c r="JZ2" s="305"/>
      <c r="KA2" s="305"/>
      <c r="KB2" s="305"/>
      <c r="KC2" s="305"/>
      <c r="KD2" s="305"/>
      <c r="KE2" s="305"/>
      <c r="KF2" s="305"/>
      <c r="KG2" s="305"/>
      <c r="KH2" s="305"/>
      <c r="KI2" s="305"/>
      <c r="KJ2" s="311">
        <v>21</v>
      </c>
      <c r="KK2" s="307"/>
      <c r="KL2" s="305"/>
      <c r="KM2" s="305"/>
      <c r="KN2" s="305"/>
      <c r="KO2" s="305"/>
      <c r="KP2" s="305"/>
      <c r="KQ2" s="305"/>
      <c r="KR2" s="305"/>
      <c r="KS2" s="305"/>
      <c r="KT2" s="305"/>
      <c r="KU2" s="305"/>
      <c r="KV2" s="305"/>
      <c r="KW2" s="305"/>
      <c r="KX2" s="311">
        <v>22</v>
      </c>
      <c r="KY2" s="307"/>
      <c r="KZ2" s="305"/>
      <c r="LA2" s="305"/>
      <c r="LB2" s="305"/>
      <c r="LC2" s="305"/>
      <c r="LD2" s="305"/>
      <c r="LE2" s="305"/>
      <c r="LF2" s="305"/>
      <c r="LG2" s="305"/>
      <c r="LH2" s="305"/>
      <c r="LI2" s="305"/>
      <c r="LJ2" s="305"/>
      <c r="LK2" s="305"/>
      <c r="LL2" s="311">
        <v>23</v>
      </c>
      <c r="LM2" s="307"/>
      <c r="LN2" s="305"/>
      <c r="LO2" s="305"/>
      <c r="LP2" s="305"/>
      <c r="LQ2" s="305"/>
      <c r="LR2" s="305"/>
      <c r="LS2" s="305"/>
      <c r="LT2" s="305"/>
      <c r="LU2" s="305"/>
      <c r="LV2" s="305"/>
      <c r="LW2" s="305"/>
      <c r="LX2" s="305"/>
      <c r="LY2" s="305"/>
      <c r="LZ2" s="311">
        <v>24</v>
      </c>
      <c r="MA2" s="307"/>
      <c r="MB2" s="305"/>
      <c r="MC2" s="305"/>
      <c r="MD2" s="305"/>
      <c r="ME2" s="305"/>
      <c r="MF2" s="305"/>
      <c r="MG2" s="305"/>
      <c r="MH2" s="305"/>
      <c r="MI2" s="305"/>
      <c r="MJ2" s="305"/>
      <c r="MK2" s="305"/>
      <c r="ML2" s="305"/>
      <c r="MM2" s="305"/>
      <c r="MN2" s="311">
        <v>25</v>
      </c>
      <c r="MO2" s="307"/>
      <c r="MP2" s="305"/>
      <c r="MQ2" s="305"/>
      <c r="MR2" s="305"/>
      <c r="MS2" s="305"/>
      <c r="MT2" s="305"/>
      <c r="MU2" s="305"/>
      <c r="MV2" s="305"/>
      <c r="MW2" s="305"/>
      <c r="MX2" s="305"/>
      <c r="MY2" s="305"/>
      <c r="MZ2" s="305"/>
      <c r="NA2" s="305"/>
      <c r="NB2" s="311">
        <v>26</v>
      </c>
      <c r="NC2" s="307"/>
      <c r="ND2" s="305"/>
      <c r="NE2" s="305"/>
      <c r="NF2" s="305"/>
      <c r="NG2" s="305"/>
      <c r="NH2" s="305"/>
      <c r="NI2" s="305"/>
      <c r="NJ2" s="305"/>
      <c r="NK2" s="305"/>
      <c r="NL2" s="305"/>
      <c r="NM2" s="305"/>
      <c r="NN2" s="305"/>
      <c r="NO2" s="305"/>
      <c r="NP2" s="311">
        <v>27</v>
      </c>
      <c r="NQ2" s="307"/>
      <c r="NR2" s="305"/>
      <c r="NS2" s="305"/>
      <c r="NT2" s="305"/>
      <c r="NU2" s="305"/>
      <c r="NV2" s="305"/>
      <c r="NW2" s="305"/>
      <c r="NX2" s="305"/>
      <c r="NY2" s="305"/>
      <c r="NZ2" s="305"/>
      <c r="OA2" s="305"/>
      <c r="OB2" s="305"/>
      <c r="OC2" s="305"/>
      <c r="OD2" s="311">
        <v>28</v>
      </c>
      <c r="OE2" s="307"/>
      <c r="OF2" s="305"/>
      <c r="OG2" s="305"/>
      <c r="OH2" s="305"/>
      <c r="OI2" s="305"/>
      <c r="OJ2" s="305"/>
      <c r="OK2" s="305"/>
      <c r="OL2" s="305"/>
      <c r="OM2" s="305"/>
      <c r="ON2" s="305"/>
      <c r="OO2" s="305"/>
      <c r="OP2" s="305"/>
      <c r="OQ2" s="305"/>
      <c r="OR2" s="311">
        <v>29</v>
      </c>
      <c r="OS2" s="307"/>
      <c r="OT2" s="305"/>
      <c r="OU2" s="305"/>
      <c r="OV2" s="305"/>
      <c r="OW2" s="305"/>
      <c r="OX2" s="305"/>
      <c r="OY2" s="305"/>
      <c r="OZ2" s="305"/>
      <c r="PA2" s="305"/>
      <c r="PB2" s="305"/>
      <c r="PC2" s="305"/>
      <c r="PD2" s="305"/>
      <c r="PE2" s="305"/>
      <c r="PF2" s="311">
        <v>30</v>
      </c>
      <c r="PG2" s="307"/>
      <c r="PH2" s="305"/>
      <c r="PI2" s="305"/>
      <c r="PJ2" s="305"/>
      <c r="PK2" s="305"/>
      <c r="PL2" s="305"/>
      <c r="PM2" s="305"/>
      <c r="PN2" s="305"/>
      <c r="PO2" s="305"/>
      <c r="PP2" s="305"/>
      <c r="PQ2" s="305"/>
      <c r="PR2" s="305"/>
      <c r="PS2" s="305"/>
      <c r="PT2" s="311">
        <v>31</v>
      </c>
      <c r="PU2" s="307"/>
      <c r="PV2" s="305"/>
      <c r="PW2" s="305"/>
      <c r="PX2" s="305"/>
      <c r="PY2" s="305"/>
      <c r="PZ2" s="305"/>
      <c r="QA2" s="305"/>
      <c r="QB2" s="305"/>
      <c r="QC2" s="305"/>
      <c r="QD2" s="305"/>
      <c r="QE2" s="305"/>
      <c r="QF2" s="305"/>
      <c r="QG2" s="305"/>
      <c r="QH2" s="311">
        <f>+PT2+1</f>
        <v>32</v>
      </c>
      <c r="QI2" s="307"/>
      <c r="QJ2" s="305"/>
      <c r="QK2" s="305"/>
      <c r="QL2" s="305"/>
      <c r="QM2" s="305"/>
      <c r="QN2" s="305"/>
      <c r="QO2" s="305"/>
      <c r="QP2" s="305"/>
      <c r="QQ2" s="305"/>
      <c r="QR2" s="305"/>
      <c r="QS2" s="305"/>
      <c r="QT2" s="305"/>
      <c r="QU2" s="305"/>
      <c r="QV2" s="311">
        <f>+QH2+1</f>
        <v>33</v>
      </c>
      <c r="QW2" s="307"/>
      <c r="QX2" s="311">
        <f>+PT2</f>
        <v>31</v>
      </c>
      <c r="QY2" s="311">
        <f>+QV2</f>
        <v>33</v>
      </c>
      <c r="QZ2" s="311"/>
      <c r="RA2" s="311"/>
      <c r="RB2" s="311"/>
      <c r="RC2" s="311"/>
      <c r="RD2" s="311"/>
      <c r="RE2" s="311"/>
      <c r="RF2" s="311"/>
      <c r="RG2" s="311"/>
      <c r="RH2" s="311"/>
      <c r="RI2" s="311"/>
      <c r="RJ2" s="311"/>
    </row>
    <row r="3" spans="1:478" s="304" customFormat="1" x14ac:dyDescent="0.3">
      <c r="A3" s="309"/>
      <c r="B3" s="313"/>
      <c r="C3" s="314"/>
      <c r="E3" s="305"/>
      <c r="F3" s="305"/>
      <c r="G3" s="315"/>
      <c r="H3" s="305"/>
      <c r="I3" s="305"/>
      <c r="J3" s="305"/>
      <c r="K3" s="305"/>
      <c r="L3" s="305"/>
      <c r="M3" s="305"/>
      <c r="N3" s="305"/>
      <c r="O3" s="305"/>
      <c r="P3" s="312"/>
      <c r="Q3" s="307"/>
      <c r="S3" s="305"/>
      <c r="T3" s="305"/>
      <c r="U3" s="315"/>
      <c r="V3" s="305"/>
      <c r="W3" s="305"/>
      <c r="X3" s="305"/>
      <c r="Y3" s="305"/>
      <c r="Z3" s="305"/>
      <c r="AA3" s="305"/>
      <c r="AB3" s="305"/>
      <c r="AC3" s="305"/>
      <c r="AD3" s="312"/>
      <c r="AE3" s="307"/>
      <c r="AG3" s="305"/>
      <c r="AH3" s="305"/>
      <c r="AI3" s="315"/>
      <c r="AJ3" s="305"/>
      <c r="AK3" s="305"/>
      <c r="AL3" s="305"/>
      <c r="AM3" s="305"/>
      <c r="AN3" s="305"/>
      <c r="AO3" s="305"/>
      <c r="AP3" s="305"/>
      <c r="AQ3" s="305"/>
      <c r="AR3" s="312"/>
      <c r="AS3" s="307"/>
      <c r="AU3" s="305"/>
      <c r="AV3" s="305"/>
      <c r="AW3" s="315"/>
      <c r="AX3" s="305"/>
      <c r="AY3" s="305"/>
      <c r="AZ3" s="305"/>
      <c r="BA3" s="305"/>
      <c r="BB3" s="305"/>
      <c r="BC3" s="305"/>
      <c r="BD3" s="305"/>
      <c r="BE3" s="305"/>
      <c r="BF3" s="312"/>
      <c r="BG3" s="307"/>
      <c r="BI3" s="305"/>
      <c r="BJ3" s="305"/>
      <c r="BK3" s="315"/>
      <c r="BL3" s="305"/>
      <c r="BM3" s="305"/>
      <c r="BN3" s="305"/>
      <c r="BO3" s="305"/>
      <c r="BP3" s="305"/>
      <c r="BQ3" s="305"/>
      <c r="BR3" s="305"/>
      <c r="BS3" s="305"/>
      <c r="BT3" s="312"/>
      <c r="BU3" s="307"/>
      <c r="BW3" s="305"/>
      <c r="BX3" s="305"/>
      <c r="BY3" s="315"/>
      <c r="BZ3" s="305"/>
      <c r="CA3" s="305"/>
      <c r="CB3" s="305"/>
      <c r="CC3" s="305"/>
      <c r="CD3" s="305"/>
      <c r="CE3" s="305"/>
      <c r="CF3" s="305"/>
      <c r="CG3" s="305"/>
      <c r="CH3" s="312"/>
      <c r="CI3" s="307"/>
      <c r="CK3" s="305"/>
      <c r="CL3" s="305"/>
      <c r="CM3" s="315"/>
      <c r="CN3" s="305"/>
      <c r="CO3" s="305"/>
      <c r="CP3" s="305"/>
      <c r="CQ3" s="305"/>
      <c r="CR3" s="305"/>
      <c r="CS3" s="305"/>
      <c r="CT3" s="305"/>
      <c r="CU3" s="305"/>
      <c r="CV3" s="312"/>
      <c r="CW3" s="307"/>
      <c r="CY3" s="305"/>
      <c r="CZ3" s="305"/>
      <c r="DA3" s="315"/>
      <c r="DB3" s="305"/>
      <c r="DC3" s="305"/>
      <c r="DD3" s="305"/>
      <c r="DE3" s="305"/>
      <c r="DF3" s="305"/>
      <c r="DG3" s="305"/>
      <c r="DH3" s="305"/>
      <c r="DI3" s="305"/>
      <c r="DJ3" s="312"/>
      <c r="DK3" s="307"/>
      <c r="DM3" s="305"/>
      <c r="DN3" s="305"/>
      <c r="DO3" s="315"/>
      <c r="DP3" s="305"/>
      <c r="DQ3" s="305"/>
      <c r="DR3" s="305"/>
      <c r="DS3" s="305"/>
      <c r="DT3" s="305"/>
      <c r="DU3" s="305"/>
      <c r="DV3" s="305"/>
      <c r="DW3" s="305"/>
      <c r="DX3" s="312"/>
      <c r="DY3" s="307"/>
      <c r="EA3" s="305"/>
      <c r="EB3" s="305"/>
      <c r="EC3" s="315"/>
      <c r="ED3" s="305"/>
      <c r="EE3" s="305"/>
      <c r="EF3" s="305"/>
      <c r="EG3" s="305"/>
      <c r="EH3" s="305"/>
      <c r="EI3" s="305"/>
      <c r="EJ3" s="305"/>
      <c r="EK3" s="305"/>
      <c r="EL3" s="312"/>
      <c r="EM3" s="307"/>
      <c r="EO3" s="305"/>
      <c r="EP3" s="305"/>
      <c r="EQ3" s="315"/>
      <c r="ER3" s="305"/>
      <c r="ES3" s="305"/>
      <c r="ET3" s="305"/>
      <c r="EU3" s="305"/>
      <c r="EV3" s="305"/>
      <c r="EW3" s="305"/>
      <c r="EX3" s="305"/>
      <c r="EY3" s="305"/>
      <c r="EZ3" s="312"/>
      <c r="FA3" s="307"/>
      <c r="FC3" s="305"/>
      <c r="FD3" s="305"/>
      <c r="FE3" s="315"/>
      <c r="FF3" s="305"/>
      <c r="FG3" s="305"/>
      <c r="FH3" s="305"/>
      <c r="FI3" s="305"/>
      <c r="FJ3" s="305"/>
      <c r="FK3" s="305"/>
      <c r="FL3" s="305"/>
      <c r="FM3" s="305"/>
      <c r="FN3" s="312"/>
      <c r="FO3" s="307"/>
      <c r="FQ3" s="305"/>
      <c r="FR3" s="305"/>
      <c r="FS3" s="315"/>
      <c r="FT3" s="305"/>
      <c r="FU3" s="305"/>
      <c r="FV3" s="305"/>
      <c r="FW3" s="305"/>
      <c r="FX3" s="305"/>
      <c r="FY3" s="305"/>
      <c r="FZ3" s="305"/>
      <c r="GA3" s="305"/>
      <c r="GB3" s="312"/>
      <c r="GC3" s="307"/>
      <c r="GE3" s="305"/>
      <c r="GF3" s="305"/>
      <c r="GG3" s="315"/>
      <c r="GH3" s="305"/>
      <c r="GI3" s="305"/>
      <c r="GJ3" s="305"/>
      <c r="GK3" s="305"/>
      <c r="GL3" s="305"/>
      <c r="GM3" s="305"/>
      <c r="GN3" s="305"/>
      <c r="GO3" s="305"/>
      <c r="GP3" s="312"/>
      <c r="GQ3" s="307"/>
      <c r="GS3" s="305"/>
      <c r="GT3" s="305"/>
      <c r="GU3" s="315"/>
      <c r="GV3" s="305"/>
      <c r="GW3" s="305"/>
      <c r="GX3" s="305"/>
      <c r="GY3" s="305"/>
      <c r="GZ3" s="305"/>
      <c r="HA3" s="305"/>
      <c r="HB3" s="305"/>
      <c r="HC3" s="305"/>
      <c r="HD3" s="312"/>
      <c r="HE3" s="307"/>
      <c r="HG3" s="305"/>
      <c r="HH3" s="305"/>
      <c r="HI3" s="315"/>
      <c r="HJ3" s="305"/>
      <c r="HK3" s="305"/>
      <c r="HL3" s="305"/>
      <c r="HM3" s="305"/>
      <c r="HN3" s="305"/>
      <c r="HO3" s="305"/>
      <c r="HP3" s="305"/>
      <c r="HQ3" s="305"/>
      <c r="HR3" s="312"/>
      <c r="HS3" s="307"/>
      <c r="HU3" s="305"/>
      <c r="HV3" s="305"/>
      <c r="HW3" s="315"/>
      <c r="HX3" s="305"/>
      <c r="HY3" s="305"/>
      <c r="HZ3" s="305"/>
      <c r="IA3" s="305"/>
      <c r="IB3" s="305"/>
      <c r="IC3" s="305"/>
      <c r="ID3" s="305"/>
      <c r="IE3" s="305"/>
      <c r="IF3" s="312"/>
      <c r="IG3" s="307"/>
      <c r="II3" s="305"/>
      <c r="IJ3" s="305"/>
      <c r="IK3" s="315"/>
      <c r="IL3" s="305"/>
      <c r="IM3" s="305"/>
      <c r="IN3" s="305"/>
      <c r="IO3" s="305"/>
      <c r="IP3" s="305"/>
      <c r="IQ3" s="305"/>
      <c r="IR3" s="305"/>
      <c r="IS3" s="305"/>
      <c r="IT3" s="312"/>
      <c r="IU3" s="307"/>
      <c r="IW3" s="305"/>
      <c r="IX3" s="305"/>
      <c r="IY3" s="315"/>
      <c r="IZ3" s="305"/>
      <c r="JA3" s="305"/>
      <c r="JB3" s="305"/>
      <c r="JC3" s="305"/>
      <c r="JD3" s="305"/>
      <c r="JE3" s="305"/>
      <c r="JF3" s="305"/>
      <c r="JG3" s="305"/>
      <c r="JH3" s="312"/>
      <c r="JI3" s="307"/>
      <c r="JK3" s="305"/>
      <c r="JL3" s="305"/>
      <c r="JM3" s="315"/>
      <c r="JN3" s="305"/>
      <c r="JO3" s="305"/>
      <c r="JP3" s="305"/>
      <c r="JQ3" s="305"/>
      <c r="JR3" s="305"/>
      <c r="JS3" s="305"/>
      <c r="JT3" s="305"/>
      <c r="JU3" s="305"/>
      <c r="JV3" s="312"/>
      <c r="JW3" s="307"/>
      <c r="JY3" s="305"/>
      <c r="JZ3" s="305"/>
      <c r="KA3" s="315"/>
      <c r="KB3" s="305"/>
      <c r="KC3" s="305"/>
      <c r="KD3" s="305"/>
      <c r="KE3" s="305"/>
      <c r="KF3" s="305"/>
      <c r="KG3" s="305"/>
      <c r="KH3" s="305"/>
      <c r="KI3" s="305"/>
      <c r="KJ3" s="312"/>
      <c r="KK3" s="307"/>
      <c r="KL3" s="304" t="s">
        <v>937</v>
      </c>
      <c r="KM3" s="304" t="s">
        <v>937</v>
      </c>
      <c r="KN3" s="305"/>
      <c r="KO3" s="315"/>
      <c r="KP3" s="305"/>
      <c r="KQ3" s="305"/>
      <c r="KR3" s="305"/>
      <c r="KS3" s="305"/>
      <c r="KT3" s="305"/>
      <c r="KU3" s="305"/>
      <c r="KV3" s="305"/>
      <c r="KW3" s="305"/>
      <c r="KX3" s="312"/>
      <c r="KY3" s="307"/>
      <c r="LA3" s="305"/>
      <c r="LB3" s="305"/>
      <c r="LC3" s="315"/>
      <c r="LD3" s="305"/>
      <c r="LE3" s="305"/>
      <c r="LF3" s="305"/>
      <c r="LG3" s="305"/>
      <c r="LH3" s="305"/>
      <c r="LI3" s="305"/>
      <c r="LJ3" s="305"/>
      <c r="LK3" s="305"/>
      <c r="LL3" s="312"/>
      <c r="LM3" s="307"/>
      <c r="LO3" s="305"/>
      <c r="LP3" s="305"/>
      <c r="LQ3" s="315"/>
      <c r="LR3" s="305"/>
      <c r="LS3" s="305"/>
      <c r="LT3" s="305"/>
      <c r="LU3" s="305"/>
      <c r="LV3" s="305"/>
      <c r="LW3" s="305"/>
      <c r="LX3" s="305"/>
      <c r="LY3" s="305"/>
      <c r="LZ3" s="312"/>
      <c r="MA3" s="307"/>
      <c r="MC3" s="305"/>
      <c r="MD3" s="305"/>
      <c r="ME3" s="315"/>
      <c r="MF3" s="305"/>
      <c r="MG3" s="305"/>
      <c r="MH3" s="305"/>
      <c r="MI3" s="305"/>
      <c r="MJ3" s="305"/>
      <c r="MK3" s="305"/>
      <c r="ML3" s="305"/>
      <c r="MM3" s="305"/>
      <c r="MN3" s="312"/>
      <c r="MO3" s="307"/>
      <c r="MQ3" s="305"/>
      <c r="MR3" s="305"/>
      <c r="MS3" s="315"/>
      <c r="MT3" s="305"/>
      <c r="MU3" s="305"/>
      <c r="MV3" s="305"/>
      <c r="MW3" s="305"/>
      <c r="MX3" s="305"/>
      <c r="MY3" s="305"/>
      <c r="MZ3" s="305"/>
      <c r="NA3" s="305"/>
      <c r="NB3" s="312"/>
      <c r="NC3" s="307"/>
      <c r="NE3" s="305"/>
      <c r="NF3" s="305"/>
      <c r="NG3" s="315"/>
      <c r="NH3" s="305"/>
      <c r="NI3" s="305"/>
      <c r="NJ3" s="305"/>
      <c r="NK3" s="305"/>
      <c r="NL3" s="305"/>
      <c r="NM3" s="305"/>
      <c r="NN3" s="305"/>
      <c r="NO3" s="305"/>
      <c r="NP3" s="312"/>
      <c r="NQ3" s="307"/>
      <c r="NS3" s="305"/>
      <c r="NT3" s="305"/>
      <c r="NU3" s="315"/>
      <c r="NV3" s="305"/>
      <c r="NW3" s="305"/>
      <c r="NX3" s="305"/>
      <c r="NY3" s="305"/>
      <c r="NZ3" s="305"/>
      <c r="OA3" s="305"/>
      <c r="OB3" s="305"/>
      <c r="OC3" s="305"/>
      <c r="OD3" s="312"/>
      <c r="OE3" s="307"/>
      <c r="OG3" s="305"/>
      <c r="OH3" s="305"/>
      <c r="OI3" s="315"/>
      <c r="OJ3" s="305"/>
      <c r="OK3" s="305"/>
      <c r="OL3" s="305"/>
      <c r="OM3" s="305"/>
      <c r="ON3" s="305"/>
      <c r="OO3" s="305"/>
      <c r="OP3" s="305"/>
      <c r="OQ3" s="305"/>
      <c r="OR3" s="312"/>
      <c r="OS3" s="307"/>
      <c r="OU3" s="305"/>
      <c r="OV3" s="305"/>
      <c r="OW3" s="315"/>
      <c r="OX3" s="305"/>
      <c r="OY3" s="305"/>
      <c r="OZ3" s="305"/>
      <c r="PA3" s="305"/>
      <c r="PB3" s="305"/>
      <c r="PC3" s="305"/>
      <c r="PD3" s="305"/>
      <c r="PE3" s="305"/>
      <c r="PF3" s="312"/>
      <c r="PG3" s="307"/>
      <c r="PI3" s="305"/>
      <c r="PJ3" s="305"/>
      <c r="PK3" s="315"/>
      <c r="PL3" s="305"/>
      <c r="PM3" s="305"/>
      <c r="PN3" s="305"/>
      <c r="PO3" s="305"/>
      <c r="PP3" s="305"/>
      <c r="PQ3" s="305"/>
      <c r="PR3" s="305"/>
      <c r="PS3" s="305"/>
      <c r="PT3" s="312"/>
      <c r="PU3" s="307"/>
      <c r="PW3" s="305"/>
      <c r="PX3" s="305"/>
      <c r="PY3" s="315"/>
      <c r="PZ3" s="305"/>
      <c r="QA3" s="305"/>
      <c r="QB3" s="305"/>
      <c r="QC3" s="305"/>
      <c r="QD3" s="305"/>
      <c r="QE3" s="305"/>
      <c r="QF3" s="305"/>
      <c r="QG3" s="305"/>
      <c r="QH3" s="312"/>
      <c r="QI3" s="307"/>
      <c r="QK3" s="305"/>
      <c r="QL3" s="305"/>
      <c r="QM3" s="315"/>
      <c r="QN3" s="305"/>
      <c r="QO3" s="305"/>
      <c r="QP3" s="305"/>
      <c r="QQ3" s="305"/>
      <c r="QR3" s="305"/>
      <c r="QS3" s="305"/>
      <c r="QT3" s="305"/>
      <c r="QU3" s="305"/>
      <c r="QV3" s="312"/>
      <c r="QW3" s="307"/>
      <c r="QX3" s="312"/>
      <c r="QY3" s="312"/>
      <c r="QZ3" s="312"/>
      <c r="RA3" s="312"/>
      <c r="RB3" s="312"/>
      <c r="RC3" s="312"/>
      <c r="RD3" s="312"/>
      <c r="RE3" s="312"/>
      <c r="RF3" s="312"/>
      <c r="RG3" s="312"/>
      <c r="RH3" s="312"/>
      <c r="RI3" s="312"/>
      <c r="RJ3" s="312"/>
    </row>
    <row r="4" spans="1:478" s="304" customFormat="1" x14ac:dyDescent="0.3">
      <c r="A4" s="309" t="s">
        <v>938</v>
      </c>
      <c r="B4" s="397" t="s">
        <v>939</v>
      </c>
      <c r="C4" s="314"/>
      <c r="D4" s="304">
        <v>0</v>
      </c>
      <c r="E4" s="304">
        <v>0</v>
      </c>
      <c r="F4" s="305"/>
      <c r="G4" s="315"/>
      <c r="H4" s="305"/>
      <c r="I4" s="305"/>
      <c r="J4" s="305"/>
      <c r="K4" s="305"/>
      <c r="L4" s="305"/>
      <c r="M4" s="305"/>
      <c r="N4" s="305"/>
      <c r="O4" s="305"/>
      <c r="P4" s="312"/>
      <c r="Q4" s="307"/>
      <c r="R4" s="304">
        <v>0</v>
      </c>
      <c r="S4" s="304">
        <v>0</v>
      </c>
      <c r="T4" s="305"/>
      <c r="U4" s="315"/>
      <c r="V4" s="305"/>
      <c r="W4" s="305"/>
      <c r="X4" s="305"/>
      <c r="Y4" s="305"/>
      <c r="Z4" s="305"/>
      <c r="AA4" s="305"/>
      <c r="AB4" s="305"/>
      <c r="AC4" s="305"/>
      <c r="AD4" s="312"/>
      <c r="AE4" s="307"/>
      <c r="AF4" s="304">
        <v>0</v>
      </c>
      <c r="AG4" s="304">
        <v>0</v>
      </c>
      <c r="AH4" s="305"/>
      <c r="AI4" s="315"/>
      <c r="AJ4" s="305"/>
      <c r="AK4" s="305"/>
      <c r="AL4" s="305"/>
      <c r="AM4" s="305"/>
      <c r="AN4" s="305"/>
      <c r="AO4" s="305"/>
      <c r="AP4" s="305"/>
      <c r="AQ4" s="305"/>
      <c r="AR4" s="312"/>
      <c r="AS4" s="307"/>
      <c r="AT4" s="304">
        <v>0</v>
      </c>
      <c r="AU4" s="304">
        <v>0</v>
      </c>
      <c r="AV4" s="305"/>
      <c r="AW4" s="315"/>
      <c r="AX4" s="305"/>
      <c r="AY4" s="305"/>
      <c r="AZ4" s="305"/>
      <c r="BA4" s="305"/>
      <c r="BB4" s="305"/>
      <c r="BC4" s="305"/>
      <c r="BD4" s="305"/>
      <c r="BE4" s="305"/>
      <c r="BF4" s="312"/>
      <c r="BG4" s="307"/>
      <c r="BH4" s="304">
        <v>0</v>
      </c>
      <c r="BI4" s="304">
        <v>0</v>
      </c>
      <c r="BJ4" s="305"/>
      <c r="BK4" s="315"/>
      <c r="BL4" s="305"/>
      <c r="BM4" s="305"/>
      <c r="BN4" s="305"/>
      <c r="BO4" s="305"/>
      <c r="BP4" s="305"/>
      <c r="BQ4" s="305"/>
      <c r="BR4" s="305"/>
      <c r="BS4" s="305"/>
      <c r="BT4" s="312"/>
      <c r="BU4" s="307"/>
      <c r="BV4" s="304">
        <v>0</v>
      </c>
      <c r="BW4" s="304">
        <v>0</v>
      </c>
      <c r="BX4" s="305"/>
      <c r="BY4" s="315"/>
      <c r="BZ4" s="305"/>
      <c r="CA4" s="305"/>
      <c r="CB4" s="305"/>
      <c r="CC4" s="305"/>
      <c r="CD4" s="305"/>
      <c r="CE4" s="305"/>
      <c r="CF4" s="305"/>
      <c r="CG4" s="305"/>
      <c r="CH4" s="312"/>
      <c r="CI4" s="307"/>
      <c r="CJ4" s="304">
        <v>0</v>
      </c>
      <c r="CK4" s="304">
        <v>0</v>
      </c>
      <c r="CL4" s="305"/>
      <c r="CM4" s="315"/>
      <c r="CN4" s="305"/>
      <c r="CO4" s="305"/>
      <c r="CP4" s="305"/>
      <c r="CQ4" s="305"/>
      <c r="CR4" s="305"/>
      <c r="CS4" s="305"/>
      <c r="CT4" s="305"/>
      <c r="CU4" s="305"/>
      <c r="CV4" s="312"/>
      <c r="CW4" s="307"/>
      <c r="CX4" s="304">
        <v>0</v>
      </c>
      <c r="CY4" s="304">
        <v>0</v>
      </c>
      <c r="CZ4" s="305"/>
      <c r="DA4" s="315"/>
      <c r="DB4" s="305"/>
      <c r="DC4" s="305"/>
      <c r="DD4" s="305"/>
      <c r="DE4" s="305"/>
      <c r="DF4" s="305"/>
      <c r="DG4" s="305"/>
      <c r="DH4" s="305"/>
      <c r="DI4" s="305"/>
      <c r="DJ4" s="312"/>
      <c r="DK4" s="307"/>
      <c r="DL4" s="304">
        <v>0</v>
      </c>
      <c r="DM4" s="304">
        <v>0</v>
      </c>
      <c r="DN4" s="305"/>
      <c r="DO4" s="315"/>
      <c r="DP4" s="305"/>
      <c r="DQ4" s="305"/>
      <c r="DR4" s="305"/>
      <c r="DS4" s="305"/>
      <c r="DT4" s="305"/>
      <c r="DU4" s="305"/>
      <c r="DV4" s="305"/>
      <c r="DW4" s="305"/>
      <c r="DX4" s="312"/>
      <c r="DY4" s="307"/>
      <c r="DZ4" s="304">
        <v>0</v>
      </c>
      <c r="EA4" s="304">
        <v>0</v>
      </c>
      <c r="EB4" s="305"/>
      <c r="EC4" s="315"/>
      <c r="ED4" s="305"/>
      <c r="EE4" s="305"/>
      <c r="EF4" s="305"/>
      <c r="EG4" s="305"/>
      <c r="EH4" s="305"/>
      <c r="EI4" s="305"/>
      <c r="EJ4" s="305"/>
      <c r="EK4" s="305"/>
      <c r="EL4" s="312"/>
      <c r="EM4" s="307"/>
      <c r="EN4" s="304">
        <v>0</v>
      </c>
      <c r="EO4" s="304">
        <v>0</v>
      </c>
      <c r="EP4" s="305"/>
      <c r="EQ4" s="315"/>
      <c r="ER4" s="305"/>
      <c r="ES4" s="305"/>
      <c r="ET4" s="305"/>
      <c r="EU4" s="305"/>
      <c r="EV4" s="305"/>
      <c r="EW4" s="305"/>
      <c r="EX4" s="305"/>
      <c r="EY4" s="305"/>
      <c r="EZ4" s="312"/>
      <c r="FA4" s="307"/>
      <c r="FB4" s="304">
        <v>0</v>
      </c>
      <c r="FC4" s="304">
        <v>0</v>
      </c>
      <c r="FD4" s="305"/>
      <c r="FE4" s="315"/>
      <c r="FF4" s="305"/>
      <c r="FG4" s="305"/>
      <c r="FH4" s="305"/>
      <c r="FI4" s="305"/>
      <c r="FJ4" s="305"/>
      <c r="FK4" s="305"/>
      <c r="FL4" s="305"/>
      <c r="FM4" s="305"/>
      <c r="FN4" s="312"/>
      <c r="FO4" s="307"/>
      <c r="FP4" s="304">
        <v>0</v>
      </c>
      <c r="FQ4" s="304">
        <v>0</v>
      </c>
      <c r="FR4" s="305"/>
      <c r="FS4" s="315"/>
      <c r="FT4" s="305"/>
      <c r="FU4" s="305"/>
      <c r="FV4" s="305"/>
      <c r="FW4" s="305"/>
      <c r="FX4" s="305"/>
      <c r="FY4" s="305"/>
      <c r="FZ4" s="305"/>
      <c r="GA4" s="305"/>
      <c r="GB4" s="312"/>
      <c r="GC4" s="307"/>
      <c r="GD4" s="304">
        <v>0</v>
      </c>
      <c r="GE4" s="304">
        <v>0</v>
      </c>
      <c r="GF4" s="305"/>
      <c r="GG4" s="315"/>
      <c r="GH4" s="305"/>
      <c r="GI4" s="305"/>
      <c r="GJ4" s="305"/>
      <c r="GK4" s="305"/>
      <c r="GL4" s="305"/>
      <c r="GM4" s="305"/>
      <c r="GN4" s="305"/>
      <c r="GO4" s="305"/>
      <c r="GP4" s="312"/>
      <c r="GQ4" s="307"/>
      <c r="GR4" s="304">
        <v>0</v>
      </c>
      <c r="GS4" s="304">
        <v>0</v>
      </c>
      <c r="GT4" s="305"/>
      <c r="GU4" s="315"/>
      <c r="GV4" s="305"/>
      <c r="GW4" s="305"/>
      <c r="GX4" s="305"/>
      <c r="GY4" s="305"/>
      <c r="GZ4" s="305"/>
      <c r="HA4" s="305"/>
      <c r="HB4" s="305"/>
      <c r="HC4" s="305"/>
      <c r="HD4" s="312"/>
      <c r="HE4" s="307"/>
      <c r="HF4" s="304">
        <v>0</v>
      </c>
      <c r="HG4" s="304">
        <v>0</v>
      </c>
      <c r="HH4" s="305"/>
      <c r="HI4" s="315"/>
      <c r="HJ4" s="305"/>
      <c r="HK4" s="305"/>
      <c r="HL4" s="305"/>
      <c r="HM4" s="305"/>
      <c r="HN4" s="305"/>
      <c r="HO4" s="305"/>
      <c r="HP4" s="305"/>
      <c r="HQ4" s="305"/>
      <c r="HR4" s="312"/>
      <c r="HS4" s="307"/>
      <c r="HT4" s="304">
        <v>0</v>
      </c>
      <c r="HU4" s="304">
        <v>0</v>
      </c>
      <c r="HV4" s="305"/>
      <c r="HW4" s="315"/>
      <c r="HX4" s="305"/>
      <c r="HY4" s="305"/>
      <c r="HZ4" s="305"/>
      <c r="IA4" s="305"/>
      <c r="IB4" s="305"/>
      <c r="IC4" s="305"/>
      <c r="ID4" s="305"/>
      <c r="IE4" s="305"/>
      <c r="IF4" s="312"/>
      <c r="IG4" s="307"/>
      <c r="IH4" s="304">
        <v>0</v>
      </c>
      <c r="II4" s="304">
        <v>0</v>
      </c>
      <c r="IJ4" s="305"/>
      <c r="IK4" s="315"/>
      <c r="IL4" s="305"/>
      <c r="IM4" s="305"/>
      <c r="IN4" s="305"/>
      <c r="IO4" s="305"/>
      <c r="IP4" s="305"/>
      <c r="IQ4" s="305"/>
      <c r="IR4" s="305"/>
      <c r="IS4" s="305"/>
      <c r="IT4" s="312"/>
      <c r="IU4" s="307"/>
      <c r="IV4" s="304">
        <v>0</v>
      </c>
      <c r="IW4" s="304">
        <v>0</v>
      </c>
      <c r="IX4" s="305"/>
      <c r="IY4" s="315"/>
      <c r="IZ4" s="305"/>
      <c r="JA4" s="305"/>
      <c r="JB4" s="305"/>
      <c r="JC4" s="305"/>
      <c r="JD4" s="305"/>
      <c r="JE4" s="305"/>
      <c r="JF4" s="305"/>
      <c r="JG4" s="305"/>
      <c r="JH4" s="312"/>
      <c r="JI4" s="307"/>
      <c r="JJ4" s="304">
        <v>0</v>
      </c>
      <c r="JK4" s="304">
        <v>0</v>
      </c>
      <c r="JL4" s="305"/>
      <c r="JM4" s="315"/>
      <c r="JN4" s="305"/>
      <c r="JO4" s="305"/>
      <c r="JP4" s="305"/>
      <c r="JQ4" s="305"/>
      <c r="JR4" s="305"/>
      <c r="JS4" s="305"/>
      <c r="JT4" s="305"/>
      <c r="JU4" s="305"/>
      <c r="JV4" s="312"/>
      <c r="JW4" s="307"/>
      <c r="JX4" s="304">
        <v>0</v>
      </c>
      <c r="JY4" s="304">
        <v>0</v>
      </c>
      <c r="JZ4" s="305"/>
      <c r="KA4" s="315"/>
      <c r="KB4" s="305"/>
      <c r="KC4" s="305"/>
      <c r="KD4" s="305"/>
      <c r="KE4" s="305"/>
      <c r="KF4" s="305"/>
      <c r="KG4" s="305"/>
      <c r="KH4" s="305"/>
      <c r="KI4" s="305"/>
      <c r="KJ4" s="312"/>
      <c r="KK4" s="307"/>
      <c r="KL4" s="304">
        <v>0</v>
      </c>
      <c r="KM4" s="304">
        <v>0</v>
      </c>
      <c r="KN4" s="305"/>
      <c r="KO4" s="315"/>
      <c r="KP4" s="305"/>
      <c r="KQ4" s="305"/>
      <c r="KR4" s="305"/>
      <c r="KS4" s="305"/>
      <c r="KT4" s="305"/>
      <c r="KU4" s="305"/>
      <c r="KV4" s="305"/>
      <c r="KW4" s="305"/>
      <c r="KX4" s="312"/>
      <c r="KY4" s="307"/>
      <c r="KZ4" s="304">
        <v>0</v>
      </c>
      <c r="LA4" s="304">
        <v>0</v>
      </c>
      <c r="LB4" s="305"/>
      <c r="LC4" s="315"/>
      <c r="LD4" s="305"/>
      <c r="LE4" s="305"/>
      <c r="LF4" s="305"/>
      <c r="LG4" s="305"/>
      <c r="LH4" s="305"/>
      <c r="LI4" s="305"/>
      <c r="LJ4" s="305"/>
      <c r="LK4" s="305"/>
      <c r="LL4" s="312"/>
      <c r="LM4" s="307"/>
      <c r="LN4" s="304">
        <v>0</v>
      </c>
      <c r="LO4" s="304">
        <v>0</v>
      </c>
      <c r="LP4" s="305"/>
      <c r="LQ4" s="315"/>
      <c r="LR4" s="305"/>
      <c r="LS4" s="305"/>
      <c r="LT4" s="305"/>
      <c r="LU4" s="305"/>
      <c r="LV4" s="305"/>
      <c r="LW4" s="305"/>
      <c r="LX4" s="305"/>
      <c r="LY4" s="305"/>
      <c r="LZ4" s="312"/>
      <c r="MA4" s="307"/>
      <c r="MB4" s="304">
        <v>0</v>
      </c>
      <c r="MC4" s="304">
        <v>0</v>
      </c>
      <c r="MD4" s="305"/>
      <c r="ME4" s="315"/>
      <c r="MF4" s="305"/>
      <c r="MG4" s="305"/>
      <c r="MH4" s="305"/>
      <c r="MI4" s="305"/>
      <c r="MJ4" s="305"/>
      <c r="MK4" s="305"/>
      <c r="ML4" s="305"/>
      <c r="MM4" s="305"/>
      <c r="MN4" s="312"/>
      <c r="MO4" s="307"/>
      <c r="MP4" s="304">
        <v>0</v>
      </c>
      <c r="MQ4" s="304">
        <v>0</v>
      </c>
      <c r="MR4" s="305"/>
      <c r="MS4" s="315"/>
      <c r="MT4" s="305"/>
      <c r="MU4" s="305"/>
      <c r="MV4" s="305"/>
      <c r="MW4" s="305"/>
      <c r="MX4" s="305"/>
      <c r="MY4" s="305"/>
      <c r="MZ4" s="305"/>
      <c r="NA4" s="305"/>
      <c r="NB4" s="312"/>
      <c r="NC4" s="307"/>
      <c r="ND4" s="304">
        <v>0</v>
      </c>
      <c r="NE4" s="304">
        <v>0</v>
      </c>
      <c r="NF4" s="305"/>
      <c r="NG4" s="315"/>
      <c r="NH4" s="305"/>
      <c r="NI4" s="305"/>
      <c r="NJ4" s="305"/>
      <c r="NK4" s="305"/>
      <c r="NL4" s="305"/>
      <c r="NM4" s="305"/>
      <c r="NN4" s="305"/>
      <c r="NO4" s="305"/>
      <c r="NP4" s="312"/>
      <c r="NQ4" s="307"/>
      <c r="NR4" s="304">
        <v>0</v>
      </c>
      <c r="NS4" s="304">
        <v>0</v>
      </c>
      <c r="NT4" s="305"/>
      <c r="NU4" s="315"/>
      <c r="NV4" s="305"/>
      <c r="NW4" s="305"/>
      <c r="NX4" s="305"/>
      <c r="NY4" s="305"/>
      <c r="NZ4" s="305"/>
      <c r="OA4" s="305"/>
      <c r="OB4" s="305"/>
      <c r="OC4" s="305"/>
      <c r="OD4" s="312"/>
      <c r="OE4" s="307"/>
      <c r="OF4" s="304">
        <v>0</v>
      </c>
      <c r="OG4" s="304">
        <v>0</v>
      </c>
      <c r="OH4" s="305"/>
      <c r="OI4" s="315"/>
      <c r="OJ4" s="305"/>
      <c r="OK4" s="305"/>
      <c r="OL4" s="305"/>
      <c r="OM4" s="305"/>
      <c r="ON4" s="305"/>
      <c r="OO4" s="305"/>
      <c r="OP4" s="305"/>
      <c r="OQ4" s="305"/>
      <c r="OR4" s="312"/>
      <c r="OS4" s="307"/>
      <c r="OT4" s="304">
        <v>0</v>
      </c>
      <c r="OU4" s="304">
        <v>0</v>
      </c>
      <c r="OV4" s="305"/>
      <c r="OW4" s="315"/>
      <c r="OX4" s="305"/>
      <c r="OY4" s="305"/>
      <c r="OZ4" s="305"/>
      <c r="PA4" s="305"/>
      <c r="PB4" s="305"/>
      <c r="PC4" s="305"/>
      <c r="PD4" s="305"/>
      <c r="PE4" s="305"/>
      <c r="PF4" s="312"/>
      <c r="PG4" s="307"/>
      <c r="PH4" s="304">
        <v>0</v>
      </c>
      <c r="PI4" s="304">
        <v>0</v>
      </c>
      <c r="PJ4" s="305"/>
      <c r="PK4" s="315"/>
      <c r="PL4" s="305"/>
      <c r="PM4" s="305"/>
      <c r="PN4" s="305"/>
      <c r="PO4" s="305"/>
      <c r="PP4" s="305"/>
      <c r="PQ4" s="305"/>
      <c r="PR4" s="305"/>
      <c r="PS4" s="305"/>
      <c r="PT4" s="312"/>
      <c r="PU4" s="307"/>
      <c r="PV4" s="304">
        <v>0</v>
      </c>
      <c r="PW4" s="304">
        <v>0</v>
      </c>
      <c r="PX4" s="305"/>
      <c r="PY4" s="315"/>
      <c r="PZ4" s="305"/>
      <c r="QA4" s="305"/>
      <c r="QB4" s="305"/>
      <c r="QC4" s="305"/>
      <c r="QD4" s="305"/>
      <c r="QE4" s="305"/>
      <c r="QF4" s="305"/>
      <c r="QG4" s="305"/>
      <c r="QH4" s="312"/>
      <c r="QI4" s="307"/>
      <c r="QJ4" s="304">
        <v>0</v>
      </c>
      <c r="QK4" s="304">
        <v>0</v>
      </c>
      <c r="QL4" s="305"/>
      <c r="QM4" s="315"/>
      <c r="QN4" s="305"/>
      <c r="QO4" s="305"/>
      <c r="QP4" s="305"/>
      <c r="QQ4" s="305"/>
      <c r="QR4" s="305"/>
      <c r="QS4" s="305"/>
      <c r="QT4" s="305"/>
      <c r="QU4" s="305"/>
      <c r="QV4" s="312"/>
      <c r="QW4" s="307"/>
      <c r="QX4" s="312"/>
      <c r="QY4" s="312"/>
      <c r="QZ4" s="312"/>
      <c r="RA4" s="312"/>
      <c r="RB4" s="312"/>
      <c r="RC4" s="312"/>
      <c r="RD4" s="312"/>
      <c r="RE4" s="312"/>
      <c r="RF4" s="312"/>
      <c r="RG4" s="312"/>
      <c r="RH4" s="312"/>
      <c r="RI4" s="312"/>
      <c r="RJ4" s="312"/>
    </row>
    <row r="5" spans="1:478" s="304" customFormat="1" x14ac:dyDescent="0.3">
      <c r="A5" s="309"/>
      <c r="B5" s="310"/>
      <c r="C5" s="314"/>
      <c r="E5" s="316"/>
      <c r="F5" s="316"/>
      <c r="G5" s="317"/>
      <c r="H5" s="317"/>
      <c r="I5" s="317"/>
      <c r="J5" s="317"/>
      <c r="K5" s="317"/>
      <c r="L5" s="317"/>
      <c r="M5" s="317"/>
      <c r="N5" s="317"/>
      <c r="O5" s="317"/>
      <c r="P5" s="318"/>
      <c r="Q5" s="319"/>
      <c r="S5" s="316"/>
      <c r="T5" s="316"/>
      <c r="U5" s="317"/>
      <c r="V5" s="317"/>
      <c r="W5" s="317"/>
      <c r="X5" s="317"/>
      <c r="Y5" s="317"/>
      <c r="Z5" s="317"/>
      <c r="AA5" s="317"/>
      <c r="AB5" s="317"/>
      <c r="AC5" s="317"/>
      <c r="AD5" s="318"/>
      <c r="AE5" s="319"/>
      <c r="AG5" s="316"/>
      <c r="AH5" s="316"/>
      <c r="AI5" s="317"/>
      <c r="AJ5" s="317"/>
      <c r="AK5" s="317"/>
      <c r="AL5" s="317"/>
      <c r="AM5" s="317"/>
      <c r="AN5" s="317"/>
      <c r="AO5" s="317"/>
      <c r="AP5" s="317"/>
      <c r="AQ5" s="317"/>
      <c r="AR5" s="318"/>
      <c r="AS5" s="319"/>
      <c r="AU5" s="316"/>
      <c r="AV5" s="316"/>
      <c r="AW5" s="317"/>
      <c r="AX5" s="317"/>
      <c r="AY5" s="317"/>
      <c r="AZ5" s="317"/>
      <c r="BA5" s="317"/>
      <c r="BB5" s="317"/>
      <c r="BC5" s="317"/>
      <c r="BD5" s="317"/>
      <c r="BE5" s="317"/>
      <c r="BF5" s="318"/>
      <c r="BG5" s="319"/>
      <c r="BI5" s="316"/>
      <c r="BJ5" s="316"/>
      <c r="BK5" s="317"/>
      <c r="BL5" s="317"/>
      <c r="BM5" s="317"/>
      <c r="BN5" s="317"/>
      <c r="BO5" s="317"/>
      <c r="BP5" s="317"/>
      <c r="BQ5" s="317"/>
      <c r="BR5" s="317"/>
      <c r="BS5" s="317"/>
      <c r="BT5" s="318"/>
      <c r="BU5" s="319"/>
      <c r="BW5" s="316"/>
      <c r="BX5" s="316"/>
      <c r="BY5" s="317"/>
      <c r="BZ5" s="317"/>
      <c r="CA5" s="317"/>
      <c r="CB5" s="317"/>
      <c r="CC5" s="317"/>
      <c r="CD5" s="317"/>
      <c r="CE5" s="317"/>
      <c r="CF5" s="317"/>
      <c r="CG5" s="317"/>
      <c r="CH5" s="318"/>
      <c r="CI5" s="319"/>
      <c r="CK5" s="316"/>
      <c r="CL5" s="316"/>
      <c r="CM5" s="317"/>
      <c r="CN5" s="317"/>
      <c r="CO5" s="317"/>
      <c r="CP5" s="317"/>
      <c r="CQ5" s="317"/>
      <c r="CR5" s="317"/>
      <c r="CS5" s="317"/>
      <c r="CT5" s="317"/>
      <c r="CU5" s="317"/>
      <c r="CV5" s="318"/>
      <c r="CW5" s="319"/>
      <c r="CY5" s="316"/>
      <c r="CZ5" s="316"/>
      <c r="DA5" s="317"/>
      <c r="DB5" s="317"/>
      <c r="DC5" s="317"/>
      <c r="DD5" s="317"/>
      <c r="DE5" s="317"/>
      <c r="DF5" s="317"/>
      <c r="DG5" s="317"/>
      <c r="DH5" s="317"/>
      <c r="DI5" s="317"/>
      <c r="DJ5" s="318"/>
      <c r="DK5" s="319"/>
      <c r="DM5" s="316"/>
      <c r="DN5" s="316"/>
      <c r="DO5" s="317"/>
      <c r="DP5" s="317"/>
      <c r="DQ5" s="317"/>
      <c r="DR5" s="317"/>
      <c r="DS5" s="317"/>
      <c r="DT5" s="317"/>
      <c r="DU5" s="317"/>
      <c r="DV5" s="317"/>
      <c r="DW5" s="317"/>
      <c r="DX5" s="318"/>
      <c r="DY5" s="319"/>
      <c r="EA5" s="316"/>
      <c r="EB5" s="316"/>
      <c r="EC5" s="317"/>
      <c r="ED5" s="317"/>
      <c r="EE5" s="317"/>
      <c r="EF5" s="317"/>
      <c r="EG5" s="317"/>
      <c r="EH5" s="317"/>
      <c r="EI5" s="317"/>
      <c r="EJ5" s="317"/>
      <c r="EK5" s="317"/>
      <c r="EL5" s="318"/>
      <c r="EM5" s="319"/>
      <c r="EO5" s="316"/>
      <c r="EP5" s="316"/>
      <c r="EQ5" s="317"/>
      <c r="ER5" s="317"/>
      <c r="ES5" s="317"/>
      <c r="ET5" s="317"/>
      <c r="EU5" s="317"/>
      <c r="EV5" s="317"/>
      <c r="EW5" s="317"/>
      <c r="EX5" s="317"/>
      <c r="EY5" s="317"/>
      <c r="EZ5" s="318"/>
      <c r="FA5" s="319"/>
      <c r="FC5" s="316"/>
      <c r="FD5" s="316"/>
      <c r="FE5" s="317"/>
      <c r="FF5" s="317"/>
      <c r="FG5" s="317"/>
      <c r="FH5" s="317"/>
      <c r="FI5" s="317"/>
      <c r="FJ5" s="317"/>
      <c r="FK5" s="317"/>
      <c r="FL5" s="317"/>
      <c r="FM5" s="317"/>
      <c r="FN5" s="318"/>
      <c r="FO5" s="319"/>
      <c r="FQ5" s="316"/>
      <c r="FR5" s="316"/>
      <c r="FS5" s="317"/>
      <c r="FT5" s="317"/>
      <c r="FU5" s="317"/>
      <c r="FV5" s="317"/>
      <c r="FW5" s="317"/>
      <c r="FX5" s="317"/>
      <c r="FY5" s="317"/>
      <c r="FZ5" s="317"/>
      <c r="GA5" s="317"/>
      <c r="GB5" s="318"/>
      <c r="GC5" s="319"/>
      <c r="GE5" s="316"/>
      <c r="GF5" s="316"/>
      <c r="GG5" s="317"/>
      <c r="GH5" s="317"/>
      <c r="GI5" s="317"/>
      <c r="GJ5" s="317"/>
      <c r="GK5" s="317"/>
      <c r="GL5" s="317"/>
      <c r="GM5" s="317"/>
      <c r="GN5" s="317"/>
      <c r="GO5" s="317"/>
      <c r="GP5" s="318"/>
      <c r="GQ5" s="319"/>
      <c r="GS5" s="316"/>
      <c r="GT5" s="316"/>
      <c r="GU5" s="317"/>
      <c r="GV5" s="317"/>
      <c r="GW5" s="317"/>
      <c r="GX5" s="317"/>
      <c r="GY5" s="317"/>
      <c r="GZ5" s="317"/>
      <c r="HA5" s="317"/>
      <c r="HB5" s="317"/>
      <c r="HC5" s="317"/>
      <c r="HD5" s="318"/>
      <c r="HE5" s="319"/>
      <c r="HG5" s="316"/>
      <c r="HH5" s="316"/>
      <c r="HI5" s="317"/>
      <c r="HJ5" s="317"/>
      <c r="HK5" s="317"/>
      <c r="HL5" s="317"/>
      <c r="HM5" s="317"/>
      <c r="HN5" s="317"/>
      <c r="HO5" s="317"/>
      <c r="HP5" s="317"/>
      <c r="HQ5" s="317"/>
      <c r="HR5" s="318"/>
      <c r="HS5" s="319"/>
      <c r="HU5" s="316"/>
      <c r="HV5" s="316"/>
      <c r="HW5" s="317"/>
      <c r="HX5" s="317"/>
      <c r="HY5" s="317"/>
      <c r="HZ5" s="317"/>
      <c r="IA5" s="317"/>
      <c r="IB5" s="317"/>
      <c r="IC5" s="317"/>
      <c r="ID5" s="317"/>
      <c r="IE5" s="317"/>
      <c r="IF5" s="318"/>
      <c r="IG5" s="319"/>
      <c r="II5" s="316"/>
      <c r="IJ5" s="316"/>
      <c r="IK5" s="317"/>
      <c r="IL5" s="317"/>
      <c r="IM5" s="317"/>
      <c r="IN5" s="317"/>
      <c r="IO5" s="317"/>
      <c r="IP5" s="317"/>
      <c r="IQ5" s="317"/>
      <c r="IR5" s="317"/>
      <c r="IS5" s="317"/>
      <c r="IT5" s="318"/>
      <c r="IU5" s="319"/>
      <c r="IW5" s="316"/>
      <c r="IX5" s="316"/>
      <c r="IY5" s="317"/>
      <c r="IZ5" s="317"/>
      <c r="JA5" s="317"/>
      <c r="JB5" s="317"/>
      <c r="JC5" s="317"/>
      <c r="JD5" s="317"/>
      <c r="JE5" s="317"/>
      <c r="JF5" s="317"/>
      <c r="JG5" s="317"/>
      <c r="JH5" s="318"/>
      <c r="JI5" s="319"/>
      <c r="JK5" s="316"/>
      <c r="JL5" s="316"/>
      <c r="JM5" s="317"/>
      <c r="JN5" s="317"/>
      <c r="JO5" s="317"/>
      <c r="JP5" s="317"/>
      <c r="JQ5" s="317"/>
      <c r="JR5" s="317"/>
      <c r="JS5" s="317"/>
      <c r="JT5" s="317"/>
      <c r="JU5" s="317"/>
      <c r="JV5" s="318"/>
      <c r="JW5" s="319"/>
      <c r="JY5" s="316"/>
      <c r="JZ5" s="316"/>
      <c r="KA5" s="317"/>
      <c r="KB5" s="317"/>
      <c r="KC5" s="317"/>
      <c r="KD5" s="317"/>
      <c r="KE5" s="317"/>
      <c r="KF5" s="317"/>
      <c r="KG5" s="317"/>
      <c r="KH5" s="317"/>
      <c r="KI5" s="317"/>
      <c r="KJ5" s="318"/>
      <c r="KK5" s="319"/>
      <c r="KM5" s="316"/>
      <c r="KN5" s="316"/>
      <c r="KO5" s="317"/>
      <c r="KP5" s="317"/>
      <c r="KQ5" s="317"/>
      <c r="KR5" s="317"/>
      <c r="KS5" s="317"/>
      <c r="KT5" s="317"/>
      <c r="KU5" s="317"/>
      <c r="KV5" s="317"/>
      <c r="KW5" s="317"/>
      <c r="KX5" s="318"/>
      <c r="KY5" s="319"/>
      <c r="LA5" s="316"/>
      <c r="LB5" s="316"/>
      <c r="LC5" s="317"/>
      <c r="LD5" s="317"/>
      <c r="LE5" s="317"/>
      <c r="LF5" s="317"/>
      <c r="LG5" s="317"/>
      <c r="LH5" s="317"/>
      <c r="LI5" s="317"/>
      <c r="LJ5" s="317"/>
      <c r="LK5" s="317"/>
      <c r="LL5" s="318"/>
      <c r="LM5" s="319"/>
      <c r="LO5" s="316"/>
      <c r="LP5" s="316"/>
      <c r="LQ5" s="317"/>
      <c r="LR5" s="317"/>
      <c r="LS5" s="317"/>
      <c r="LT5" s="317"/>
      <c r="LU5" s="317"/>
      <c r="LV5" s="317"/>
      <c r="LW5" s="317"/>
      <c r="LX5" s="317"/>
      <c r="LY5" s="317"/>
      <c r="LZ5" s="318"/>
      <c r="MA5" s="319"/>
      <c r="MC5" s="316"/>
      <c r="MD5" s="316"/>
      <c r="ME5" s="317"/>
      <c r="MF5" s="317"/>
      <c r="MG5" s="317"/>
      <c r="MH5" s="317"/>
      <c r="MI5" s="317"/>
      <c r="MJ5" s="317"/>
      <c r="MK5" s="317"/>
      <c r="ML5" s="317"/>
      <c r="MM5" s="317"/>
      <c r="MN5" s="318"/>
      <c r="MO5" s="319"/>
      <c r="MQ5" s="316"/>
      <c r="MR5" s="316"/>
      <c r="MS5" s="317"/>
      <c r="MT5" s="317"/>
      <c r="MU5" s="317"/>
      <c r="MV5" s="317"/>
      <c r="MW5" s="317"/>
      <c r="MX5" s="317"/>
      <c r="MY5" s="317"/>
      <c r="MZ5" s="317"/>
      <c r="NA5" s="317"/>
      <c r="NB5" s="318"/>
      <c r="NC5" s="319"/>
      <c r="NE5" s="316"/>
      <c r="NF5" s="316"/>
      <c r="NG5" s="317"/>
      <c r="NH5" s="317"/>
      <c r="NI5" s="317"/>
      <c r="NJ5" s="317"/>
      <c r="NK5" s="317"/>
      <c r="NL5" s="317"/>
      <c r="NM5" s="317"/>
      <c r="NN5" s="317"/>
      <c r="NO5" s="317"/>
      <c r="NP5" s="318"/>
      <c r="NQ5" s="319"/>
      <c r="NS5" s="316"/>
      <c r="NT5" s="316"/>
      <c r="NU5" s="317"/>
      <c r="NV5" s="317"/>
      <c r="NW5" s="317"/>
      <c r="NX5" s="317"/>
      <c r="NY5" s="317"/>
      <c r="NZ5" s="317"/>
      <c r="OA5" s="317"/>
      <c r="OB5" s="317"/>
      <c r="OC5" s="317"/>
      <c r="OD5" s="318"/>
      <c r="OE5" s="319"/>
      <c r="OG5" s="316"/>
      <c r="OH5" s="316"/>
      <c r="OI5" s="317"/>
      <c r="OJ5" s="317"/>
      <c r="OK5" s="317"/>
      <c r="OL5" s="317"/>
      <c r="OM5" s="317"/>
      <c r="ON5" s="317"/>
      <c r="OO5" s="317"/>
      <c r="OP5" s="317"/>
      <c r="OQ5" s="317"/>
      <c r="OR5" s="318"/>
      <c r="OS5" s="319"/>
      <c r="OU5" s="316"/>
      <c r="OV5" s="316"/>
      <c r="OW5" s="317"/>
      <c r="OX5" s="317"/>
      <c r="OY5" s="317"/>
      <c r="OZ5" s="317"/>
      <c r="PA5" s="317"/>
      <c r="PB5" s="317"/>
      <c r="PC5" s="317"/>
      <c r="PD5" s="317"/>
      <c r="PE5" s="317"/>
      <c r="PF5" s="318"/>
      <c r="PG5" s="319"/>
      <c r="PI5" s="316"/>
      <c r="PJ5" s="316"/>
      <c r="PK5" s="317"/>
      <c r="PL5" s="317"/>
      <c r="PM5" s="317"/>
      <c r="PN5" s="317"/>
      <c r="PO5" s="317"/>
      <c r="PP5" s="317"/>
      <c r="PQ5" s="317"/>
      <c r="PR5" s="317"/>
      <c r="PS5" s="317"/>
      <c r="PT5" s="318"/>
      <c r="PU5" s="319"/>
      <c r="PW5" s="316"/>
      <c r="PX5" s="316"/>
      <c r="PY5" s="317"/>
      <c r="PZ5" s="317"/>
      <c r="QA5" s="317"/>
      <c r="QB5" s="317"/>
      <c r="QC5" s="317"/>
      <c r="QD5" s="317"/>
      <c r="QE5" s="317"/>
      <c r="QF5" s="317"/>
      <c r="QG5" s="317"/>
      <c r="QH5" s="318"/>
      <c r="QI5" s="319"/>
      <c r="QK5" s="316"/>
      <c r="QL5" s="316"/>
      <c r="QM5" s="317"/>
      <c r="QN5" s="317"/>
      <c r="QO5" s="317"/>
      <c r="QP5" s="317"/>
      <c r="QQ5" s="317"/>
      <c r="QR5" s="317"/>
      <c r="QS5" s="317"/>
      <c r="QT5" s="317"/>
      <c r="QU5" s="317"/>
      <c r="QV5" s="318"/>
      <c r="QW5" s="319"/>
      <c r="QX5" s="318"/>
      <c r="QY5" s="318"/>
      <c r="QZ5" s="318"/>
      <c r="RA5" s="318"/>
      <c r="RB5" s="318"/>
      <c r="RC5" s="318"/>
      <c r="RD5" s="318"/>
      <c r="RE5" s="318"/>
      <c r="RF5" s="318"/>
      <c r="RG5" s="318"/>
      <c r="RH5" s="318"/>
      <c r="RI5" s="318"/>
      <c r="RJ5" s="318"/>
    </row>
    <row r="6" spans="1:478" s="531" customFormat="1" x14ac:dyDescent="0.3">
      <c r="A6" s="530"/>
      <c r="B6" s="320" t="s">
        <v>940</v>
      </c>
      <c r="D6" s="532">
        <f>SUM(D15:O15)</f>
        <v>0</v>
      </c>
      <c r="E6" s="532"/>
      <c r="F6" s="532"/>
      <c r="G6" s="532"/>
      <c r="H6" s="532"/>
      <c r="I6" s="532"/>
      <c r="J6" s="532"/>
      <c r="K6" s="532"/>
      <c r="L6" s="532"/>
      <c r="M6" s="532"/>
      <c r="N6" s="532"/>
      <c r="O6" s="532"/>
      <c r="P6" s="320"/>
      <c r="Q6" s="533"/>
      <c r="R6" s="532">
        <f>SUM(R15:AC15)</f>
        <v>0</v>
      </c>
      <c r="S6" s="532"/>
      <c r="T6" s="532"/>
      <c r="U6" s="532"/>
      <c r="V6" s="532"/>
      <c r="W6" s="532"/>
      <c r="X6" s="532"/>
      <c r="Y6" s="532"/>
      <c r="Z6" s="532"/>
      <c r="AA6" s="532"/>
      <c r="AB6" s="532"/>
      <c r="AC6" s="532"/>
      <c r="AD6" s="320"/>
      <c r="AE6" s="533"/>
      <c r="AF6" s="532">
        <f>SUM(AF15:AQ15)</f>
        <v>0</v>
      </c>
      <c r="AG6" s="532"/>
      <c r="AH6" s="532"/>
      <c r="AI6" s="532"/>
      <c r="AJ6" s="532"/>
      <c r="AK6" s="532"/>
      <c r="AL6" s="532"/>
      <c r="AM6" s="532"/>
      <c r="AN6" s="532"/>
      <c r="AO6" s="532"/>
      <c r="AP6" s="532"/>
      <c r="AQ6" s="532"/>
      <c r="AR6" s="318"/>
      <c r="AS6" s="533"/>
      <c r="AT6" s="532">
        <f>SUM(AT15:BE15)</f>
        <v>0</v>
      </c>
      <c r="AU6" s="532"/>
      <c r="AV6" s="532"/>
      <c r="AW6" s="532"/>
      <c r="AX6" s="532"/>
      <c r="AY6" s="532"/>
      <c r="AZ6" s="532"/>
      <c r="BA6" s="532"/>
      <c r="BB6" s="532"/>
      <c r="BC6" s="532"/>
      <c r="BD6" s="532"/>
      <c r="BE6" s="532"/>
      <c r="BF6" s="320"/>
      <c r="BG6" s="533"/>
      <c r="BH6" s="532">
        <f>SUM(BH15:BS15)</f>
        <v>0</v>
      </c>
      <c r="BI6" s="532"/>
      <c r="BJ6" s="532"/>
      <c r="BK6" s="532"/>
      <c r="BL6" s="532"/>
      <c r="BM6" s="532"/>
      <c r="BN6" s="532"/>
      <c r="BO6" s="532"/>
      <c r="BP6" s="532"/>
      <c r="BQ6" s="532"/>
      <c r="BR6" s="532"/>
      <c r="BS6" s="532"/>
      <c r="BT6" s="318"/>
      <c r="BU6" s="533"/>
      <c r="BV6" s="532">
        <f>SUM(BV15:CG15)</f>
        <v>0</v>
      </c>
      <c r="BW6" s="532"/>
      <c r="BX6" s="532"/>
      <c r="BY6" s="532"/>
      <c r="BZ6" s="532"/>
      <c r="CA6" s="532"/>
      <c r="CB6" s="532"/>
      <c r="CC6" s="532"/>
      <c r="CD6" s="532"/>
      <c r="CE6" s="532"/>
      <c r="CF6" s="532"/>
      <c r="CG6" s="532"/>
      <c r="CH6" s="320"/>
      <c r="CI6" s="533"/>
      <c r="CJ6" s="532">
        <f>SUM(CJ15:CU15)</f>
        <v>0</v>
      </c>
      <c r="CK6" s="532"/>
      <c r="CL6" s="532"/>
      <c r="CM6" s="532"/>
      <c r="CN6" s="532"/>
      <c r="CO6" s="532"/>
      <c r="CP6" s="532"/>
      <c r="CQ6" s="532"/>
      <c r="CR6" s="532"/>
      <c r="CS6" s="532"/>
      <c r="CT6" s="532"/>
      <c r="CU6" s="532"/>
      <c r="CV6" s="318"/>
      <c r="CW6" s="533"/>
      <c r="CX6" s="532">
        <f>SUM(CX15:DI15)</f>
        <v>0</v>
      </c>
      <c r="CY6" s="532"/>
      <c r="CZ6" s="532"/>
      <c r="DA6" s="532"/>
      <c r="DB6" s="532"/>
      <c r="DC6" s="532"/>
      <c r="DD6" s="532"/>
      <c r="DE6" s="532"/>
      <c r="DF6" s="532"/>
      <c r="DG6" s="532"/>
      <c r="DH6" s="532"/>
      <c r="DI6" s="532"/>
      <c r="DJ6" s="320"/>
      <c r="DK6" s="533"/>
      <c r="DL6" s="532">
        <f>SUM(DL15:DW15)</f>
        <v>0</v>
      </c>
      <c r="DM6" s="532"/>
      <c r="DN6" s="532"/>
      <c r="DO6" s="532"/>
      <c r="DP6" s="532"/>
      <c r="DQ6" s="532"/>
      <c r="DR6" s="532"/>
      <c r="DS6" s="532"/>
      <c r="DT6" s="532"/>
      <c r="DU6" s="532"/>
      <c r="DV6" s="532"/>
      <c r="DW6" s="532"/>
      <c r="DX6" s="318"/>
      <c r="DY6" s="533"/>
      <c r="DZ6" s="532">
        <f>SUM(DZ15:EK15)</f>
        <v>0</v>
      </c>
      <c r="EA6" s="532"/>
      <c r="EB6" s="532"/>
      <c r="EC6" s="532"/>
      <c r="ED6" s="532"/>
      <c r="EE6" s="532"/>
      <c r="EF6" s="532"/>
      <c r="EG6" s="532"/>
      <c r="EH6" s="532"/>
      <c r="EI6" s="532"/>
      <c r="EJ6" s="532"/>
      <c r="EK6" s="532"/>
      <c r="EL6" s="318"/>
      <c r="EM6" s="533"/>
      <c r="EN6" s="532">
        <f>SUM(EN15:EY15)</f>
        <v>0</v>
      </c>
      <c r="EO6" s="532"/>
      <c r="EP6" s="532"/>
      <c r="EQ6" s="532"/>
      <c r="ER6" s="532"/>
      <c r="ES6" s="532"/>
      <c r="ET6" s="532"/>
      <c r="EU6" s="532"/>
      <c r="EV6" s="532"/>
      <c r="EW6" s="532"/>
      <c r="EX6" s="532"/>
      <c r="EY6" s="532"/>
      <c r="EZ6" s="320"/>
      <c r="FA6" s="533"/>
      <c r="FB6" s="532">
        <f>SUM(FB15:FM15)</f>
        <v>0</v>
      </c>
      <c r="FC6" s="532"/>
      <c r="FD6" s="532"/>
      <c r="FE6" s="532"/>
      <c r="FF6" s="532"/>
      <c r="FG6" s="532"/>
      <c r="FH6" s="532"/>
      <c r="FI6" s="532"/>
      <c r="FJ6" s="532"/>
      <c r="FK6" s="532"/>
      <c r="FL6" s="532"/>
      <c r="FM6" s="532"/>
      <c r="FN6" s="320"/>
      <c r="FO6" s="533"/>
      <c r="FP6" s="532">
        <f>SUM(FP15:GA15)</f>
        <v>0</v>
      </c>
      <c r="FQ6" s="532"/>
      <c r="FR6" s="532"/>
      <c r="FS6" s="532"/>
      <c r="FT6" s="532"/>
      <c r="FU6" s="532"/>
      <c r="FV6" s="532"/>
      <c r="FW6" s="532"/>
      <c r="FX6" s="532"/>
      <c r="FY6" s="532"/>
      <c r="FZ6" s="532"/>
      <c r="GA6" s="532"/>
      <c r="GB6" s="320"/>
      <c r="GC6" s="533"/>
      <c r="GD6" s="532">
        <f>SUM(GD15:GO15)</f>
        <v>0</v>
      </c>
      <c r="GE6" s="532"/>
      <c r="GF6" s="532"/>
      <c r="GG6" s="532"/>
      <c r="GH6" s="532"/>
      <c r="GI6" s="532"/>
      <c r="GJ6" s="532"/>
      <c r="GK6" s="532"/>
      <c r="GL6" s="532"/>
      <c r="GM6" s="532"/>
      <c r="GN6" s="532"/>
      <c r="GO6" s="532"/>
      <c r="GP6" s="320"/>
      <c r="GQ6" s="533"/>
      <c r="GR6" s="532">
        <f>SUM(GR15:HC15)</f>
        <v>0</v>
      </c>
      <c r="GS6" s="532"/>
      <c r="GT6" s="532"/>
      <c r="GU6" s="532"/>
      <c r="GV6" s="532"/>
      <c r="GW6" s="532"/>
      <c r="GX6" s="532"/>
      <c r="GY6" s="532"/>
      <c r="GZ6" s="532"/>
      <c r="HA6" s="532"/>
      <c r="HB6" s="532"/>
      <c r="HC6" s="532"/>
      <c r="HD6" s="320"/>
      <c r="HE6" s="533"/>
      <c r="HF6" s="532">
        <f>SUM(HF15:HQ15)</f>
        <v>0</v>
      </c>
      <c r="HG6" s="532"/>
      <c r="HH6" s="532"/>
      <c r="HI6" s="532"/>
      <c r="HJ6" s="532"/>
      <c r="HK6" s="532"/>
      <c r="HL6" s="532"/>
      <c r="HM6" s="532"/>
      <c r="HN6" s="532"/>
      <c r="HO6" s="532"/>
      <c r="HP6" s="532"/>
      <c r="HQ6" s="532"/>
      <c r="HR6" s="320"/>
      <c r="HS6" s="533"/>
      <c r="HT6" s="532">
        <f>SUM(HT15:IE15)</f>
        <v>0</v>
      </c>
      <c r="HU6" s="532"/>
      <c r="HV6" s="532"/>
      <c r="HW6" s="532"/>
      <c r="HX6" s="532"/>
      <c r="HY6" s="532"/>
      <c r="HZ6" s="532"/>
      <c r="IA6" s="532"/>
      <c r="IB6" s="532"/>
      <c r="IC6" s="532"/>
      <c r="ID6" s="532"/>
      <c r="IE6" s="532"/>
      <c r="IF6" s="320"/>
      <c r="IG6" s="533"/>
      <c r="IH6" s="532">
        <f>SUM(IH15:IS15)</f>
        <v>0</v>
      </c>
      <c r="II6" s="532"/>
      <c r="IJ6" s="532"/>
      <c r="IK6" s="532"/>
      <c r="IL6" s="532"/>
      <c r="IM6" s="532"/>
      <c r="IN6" s="532"/>
      <c r="IO6" s="532"/>
      <c r="IP6" s="532"/>
      <c r="IQ6" s="532"/>
      <c r="IR6" s="532"/>
      <c r="IS6" s="532"/>
      <c r="IT6" s="320"/>
      <c r="IU6" s="533"/>
      <c r="IV6" s="532">
        <f>SUM(IV15:JG15)</f>
        <v>0</v>
      </c>
      <c r="IW6" s="532"/>
      <c r="IX6" s="532"/>
      <c r="IY6" s="532"/>
      <c r="IZ6" s="532"/>
      <c r="JA6" s="532"/>
      <c r="JB6" s="532"/>
      <c r="JC6" s="532"/>
      <c r="JD6" s="532"/>
      <c r="JE6" s="532"/>
      <c r="JF6" s="532"/>
      <c r="JG6" s="532"/>
      <c r="JH6" s="320"/>
      <c r="JI6" s="533"/>
      <c r="JJ6" s="532">
        <f>SUM(JJ15:JU15)</f>
        <v>0</v>
      </c>
      <c r="JK6" s="532"/>
      <c r="JL6" s="532"/>
      <c r="JM6" s="532"/>
      <c r="JN6" s="532"/>
      <c r="JO6" s="532"/>
      <c r="JP6" s="532"/>
      <c r="JQ6" s="532"/>
      <c r="JR6" s="532"/>
      <c r="JS6" s="532"/>
      <c r="JT6" s="532"/>
      <c r="JU6" s="532"/>
      <c r="JV6" s="320"/>
      <c r="JW6" s="533"/>
      <c r="JX6" s="532">
        <f>SUM(JX15:KI15)</f>
        <v>0</v>
      </c>
      <c r="JY6" s="532"/>
      <c r="JZ6" s="532"/>
      <c r="KA6" s="532"/>
      <c r="KB6" s="532"/>
      <c r="KC6" s="532"/>
      <c r="KD6" s="532"/>
      <c r="KE6" s="532"/>
      <c r="KF6" s="532"/>
      <c r="KG6" s="532"/>
      <c r="KH6" s="532"/>
      <c r="KI6" s="532"/>
      <c r="KJ6" s="320"/>
      <c r="KK6" s="533"/>
      <c r="KL6" s="532">
        <f>SUM(KL15:KW15)</f>
        <v>0</v>
      </c>
      <c r="KM6" s="532"/>
      <c r="KN6" s="532"/>
      <c r="KO6" s="532"/>
      <c r="KP6" s="532"/>
      <c r="KQ6" s="532"/>
      <c r="KR6" s="532"/>
      <c r="KS6" s="532"/>
      <c r="KT6" s="532"/>
      <c r="KU6" s="532"/>
      <c r="KV6" s="532"/>
      <c r="KW6" s="532"/>
      <c r="KX6" s="320"/>
      <c r="KY6" s="533"/>
      <c r="KZ6" s="532">
        <f>SUM(KZ15:LK15)</f>
        <v>0</v>
      </c>
      <c r="LA6" s="532"/>
      <c r="LB6" s="532"/>
      <c r="LC6" s="532"/>
      <c r="LD6" s="532"/>
      <c r="LE6" s="532"/>
      <c r="LF6" s="532"/>
      <c r="LG6" s="532"/>
      <c r="LH6" s="532"/>
      <c r="LI6" s="532"/>
      <c r="LJ6" s="532"/>
      <c r="LK6" s="532"/>
      <c r="LL6" s="320"/>
      <c r="LM6" s="533"/>
      <c r="LN6" s="532">
        <f>SUM(LN15:LY15)</f>
        <v>0</v>
      </c>
      <c r="LO6" s="532"/>
      <c r="LP6" s="532"/>
      <c r="LQ6" s="532"/>
      <c r="LR6" s="532"/>
      <c r="LS6" s="532"/>
      <c r="LT6" s="532"/>
      <c r="LU6" s="532"/>
      <c r="LV6" s="532"/>
      <c r="LW6" s="532"/>
      <c r="LX6" s="532"/>
      <c r="LY6" s="532"/>
      <c r="LZ6" s="320"/>
      <c r="MA6" s="533"/>
      <c r="MB6" s="532">
        <f>SUM(MB15:MM15)</f>
        <v>0</v>
      </c>
      <c r="MC6" s="532"/>
      <c r="MD6" s="532"/>
      <c r="ME6" s="532"/>
      <c r="MF6" s="532"/>
      <c r="MG6" s="532"/>
      <c r="MH6" s="532"/>
      <c r="MI6" s="532"/>
      <c r="MJ6" s="532"/>
      <c r="MK6" s="532"/>
      <c r="ML6" s="532"/>
      <c r="MM6" s="532"/>
      <c r="MN6" s="320"/>
      <c r="MO6" s="533"/>
      <c r="MP6" s="532">
        <f>SUM(MP15:NA15)</f>
        <v>0</v>
      </c>
      <c r="MQ6" s="532"/>
      <c r="MR6" s="532"/>
      <c r="MS6" s="532"/>
      <c r="MT6" s="532"/>
      <c r="MU6" s="532"/>
      <c r="MV6" s="532"/>
      <c r="MW6" s="532"/>
      <c r="MX6" s="532"/>
      <c r="MY6" s="532"/>
      <c r="MZ6" s="532"/>
      <c r="NA6" s="532"/>
      <c r="NB6" s="320"/>
      <c r="NC6" s="533"/>
      <c r="ND6" s="532">
        <f>SUM(ND15:NO15)</f>
        <v>0</v>
      </c>
      <c r="NE6" s="532"/>
      <c r="NF6" s="532"/>
      <c r="NG6" s="532"/>
      <c r="NH6" s="532"/>
      <c r="NI6" s="532"/>
      <c r="NJ6" s="532"/>
      <c r="NK6" s="532"/>
      <c r="NL6" s="532"/>
      <c r="NM6" s="532"/>
      <c r="NN6" s="532"/>
      <c r="NO6" s="532"/>
      <c r="NP6" s="320"/>
      <c r="NQ6" s="533"/>
      <c r="NR6" s="532">
        <f>SUM(NR15:OC15)</f>
        <v>0</v>
      </c>
      <c r="NS6" s="532"/>
      <c r="NT6" s="532"/>
      <c r="NU6" s="532"/>
      <c r="NV6" s="532"/>
      <c r="NW6" s="532"/>
      <c r="NX6" s="532"/>
      <c r="NY6" s="532"/>
      <c r="NZ6" s="532"/>
      <c r="OA6" s="532"/>
      <c r="OB6" s="532"/>
      <c r="OC6" s="532"/>
      <c r="OD6" s="320"/>
      <c r="OE6" s="533"/>
      <c r="OF6" s="532">
        <f>SUM(OF15:OQ15)</f>
        <v>0</v>
      </c>
      <c r="OG6" s="532"/>
      <c r="OH6" s="532"/>
      <c r="OI6" s="532"/>
      <c r="OJ6" s="532"/>
      <c r="OK6" s="532"/>
      <c r="OL6" s="532"/>
      <c r="OM6" s="532"/>
      <c r="ON6" s="532"/>
      <c r="OO6" s="532"/>
      <c r="OP6" s="532"/>
      <c r="OQ6" s="532"/>
      <c r="OR6" s="320"/>
      <c r="OS6" s="533"/>
      <c r="OT6" s="532">
        <f>SUM(OT15:PE15)</f>
        <v>0</v>
      </c>
      <c r="OU6" s="532"/>
      <c r="OV6" s="532"/>
      <c r="OW6" s="532"/>
      <c r="OX6" s="532"/>
      <c r="OY6" s="532"/>
      <c r="OZ6" s="532"/>
      <c r="PA6" s="532"/>
      <c r="PB6" s="532"/>
      <c r="PC6" s="532"/>
      <c r="PD6" s="532"/>
      <c r="PE6" s="532"/>
      <c r="PF6" s="320"/>
      <c r="PG6" s="533"/>
      <c r="PH6" s="532">
        <f>SUM(PH15:PS15)</f>
        <v>0</v>
      </c>
      <c r="PI6" s="532"/>
      <c r="PJ6" s="532"/>
      <c r="PK6" s="532"/>
      <c r="PL6" s="532"/>
      <c r="PM6" s="532"/>
      <c r="PN6" s="532"/>
      <c r="PO6" s="532"/>
      <c r="PP6" s="532"/>
      <c r="PQ6" s="532"/>
      <c r="PR6" s="532"/>
      <c r="PS6" s="532"/>
      <c r="PT6" s="320"/>
      <c r="PU6" s="533"/>
      <c r="PV6" s="532">
        <f>SUM(PV15:QG15)</f>
        <v>0</v>
      </c>
      <c r="PW6" s="532"/>
      <c r="PX6" s="532"/>
      <c r="PY6" s="532"/>
      <c r="PZ6" s="532"/>
      <c r="QA6" s="532"/>
      <c r="QB6" s="532"/>
      <c r="QC6" s="532"/>
      <c r="QD6" s="532"/>
      <c r="QE6" s="532"/>
      <c r="QF6" s="532"/>
      <c r="QG6" s="532"/>
      <c r="QH6" s="320"/>
      <c r="QI6" s="533"/>
      <c r="QJ6" s="532">
        <f>SUM(QJ15:QU15)</f>
        <v>0</v>
      </c>
      <c r="QK6" s="532"/>
      <c r="QL6" s="532"/>
      <c r="QM6" s="532"/>
      <c r="QN6" s="532"/>
      <c r="QO6" s="532"/>
      <c r="QP6" s="532"/>
      <c r="QQ6" s="532"/>
      <c r="QR6" s="532"/>
      <c r="QS6" s="532"/>
      <c r="QT6" s="532"/>
      <c r="QU6" s="532"/>
      <c r="QV6" s="320"/>
      <c r="QW6" s="533"/>
      <c r="QX6" s="320"/>
      <c r="QY6" s="320"/>
      <c r="QZ6" s="320"/>
      <c r="RA6" s="320"/>
      <c r="RB6" s="320"/>
      <c r="RC6" s="320"/>
      <c r="RD6" s="320"/>
      <c r="RE6" s="320"/>
      <c r="RF6" s="320"/>
      <c r="RG6" s="320"/>
      <c r="RH6" s="320"/>
      <c r="RI6" s="320"/>
      <c r="RJ6" s="320"/>
    </row>
    <row r="7" spans="1:478" s="377" customFormat="1" x14ac:dyDescent="0.3">
      <c r="B7" s="534" t="s">
        <v>941</v>
      </c>
      <c r="D7" s="535" t="s">
        <v>942</v>
      </c>
      <c r="E7" s="535" t="s">
        <v>942</v>
      </c>
      <c r="F7" s="535" t="s">
        <v>942</v>
      </c>
      <c r="G7" s="535" t="s">
        <v>942</v>
      </c>
      <c r="H7" s="535" t="s">
        <v>942</v>
      </c>
      <c r="I7" s="535" t="s">
        <v>942</v>
      </c>
      <c r="J7" s="535" t="s">
        <v>942</v>
      </c>
      <c r="K7" s="535" t="s">
        <v>942</v>
      </c>
      <c r="L7" s="535" t="s">
        <v>942</v>
      </c>
      <c r="M7" s="535" t="s">
        <v>942</v>
      </c>
      <c r="N7" s="535" t="s">
        <v>942</v>
      </c>
      <c r="O7" s="535" t="s">
        <v>942</v>
      </c>
      <c r="P7" s="535" t="s">
        <v>942</v>
      </c>
      <c r="Q7" s="536"/>
      <c r="R7" s="377" t="s">
        <v>943</v>
      </c>
      <c r="S7" s="377" t="s">
        <v>943</v>
      </c>
      <c r="T7" s="377" t="s">
        <v>943</v>
      </c>
      <c r="U7" s="377" t="s">
        <v>943</v>
      </c>
      <c r="V7" s="377" t="s">
        <v>943</v>
      </c>
      <c r="W7" s="377" t="s">
        <v>943</v>
      </c>
      <c r="X7" s="377" t="s">
        <v>943</v>
      </c>
      <c r="Y7" s="377" t="s">
        <v>943</v>
      </c>
      <c r="Z7" s="377" t="s">
        <v>943</v>
      </c>
      <c r="AA7" s="377" t="s">
        <v>943</v>
      </c>
      <c r="AB7" s="377" t="s">
        <v>943</v>
      </c>
      <c r="AC7" s="377" t="s">
        <v>943</v>
      </c>
      <c r="AD7" s="377" t="s">
        <v>943</v>
      </c>
      <c r="AE7" s="536"/>
      <c r="AF7" s="377" t="s">
        <v>59</v>
      </c>
      <c r="AG7" s="377" t="s">
        <v>59</v>
      </c>
      <c r="AH7" s="377" t="s">
        <v>59</v>
      </c>
      <c r="AI7" s="377" t="s">
        <v>59</v>
      </c>
      <c r="AJ7" s="377" t="s">
        <v>59</v>
      </c>
      <c r="AK7" s="377" t="s">
        <v>59</v>
      </c>
      <c r="AL7" s="377" t="s">
        <v>59</v>
      </c>
      <c r="AM7" s="377" t="s">
        <v>59</v>
      </c>
      <c r="AN7" s="377" t="s">
        <v>59</v>
      </c>
      <c r="AO7" s="377" t="s">
        <v>59</v>
      </c>
      <c r="AP7" s="377" t="s">
        <v>59</v>
      </c>
      <c r="AQ7" s="377" t="s">
        <v>59</v>
      </c>
      <c r="AR7" s="377" t="s">
        <v>59</v>
      </c>
      <c r="AS7" s="537"/>
      <c r="AT7" s="377" t="s">
        <v>60</v>
      </c>
      <c r="AU7" s="377" t="s">
        <v>60</v>
      </c>
      <c r="AV7" s="377" t="s">
        <v>60</v>
      </c>
      <c r="AW7" s="377" t="s">
        <v>60</v>
      </c>
      <c r="AX7" s="377" t="s">
        <v>60</v>
      </c>
      <c r="AY7" s="377" t="s">
        <v>60</v>
      </c>
      <c r="AZ7" s="377" t="s">
        <v>60</v>
      </c>
      <c r="BA7" s="377" t="s">
        <v>60</v>
      </c>
      <c r="BB7" s="377" t="s">
        <v>60</v>
      </c>
      <c r="BC7" s="377" t="s">
        <v>60</v>
      </c>
      <c r="BD7" s="377" t="s">
        <v>60</v>
      </c>
      <c r="BE7" s="377" t="s">
        <v>60</v>
      </c>
      <c r="BF7" s="377" t="s">
        <v>60</v>
      </c>
      <c r="BG7" s="537"/>
      <c r="BH7" s="377" t="s">
        <v>19</v>
      </c>
      <c r="BI7" s="377" t="s">
        <v>19</v>
      </c>
      <c r="BJ7" s="377" t="s">
        <v>19</v>
      </c>
      <c r="BK7" s="377" t="s">
        <v>19</v>
      </c>
      <c r="BL7" s="377" t="s">
        <v>19</v>
      </c>
      <c r="BM7" s="377" t="s">
        <v>19</v>
      </c>
      <c r="BN7" s="377" t="s">
        <v>19</v>
      </c>
      <c r="BO7" s="377" t="s">
        <v>19</v>
      </c>
      <c r="BP7" s="377" t="s">
        <v>19</v>
      </c>
      <c r="BQ7" s="377" t="s">
        <v>19</v>
      </c>
      <c r="BR7" s="377" t="s">
        <v>19</v>
      </c>
      <c r="BS7" s="377" t="s">
        <v>19</v>
      </c>
      <c r="BT7" s="538" t="s">
        <v>19</v>
      </c>
      <c r="BU7" s="539"/>
      <c r="BV7" s="377" t="s">
        <v>20</v>
      </c>
      <c r="BW7" s="377" t="s">
        <v>20</v>
      </c>
      <c r="BX7" s="377" t="s">
        <v>20</v>
      </c>
      <c r="BY7" s="377" t="s">
        <v>20</v>
      </c>
      <c r="BZ7" s="377" t="s">
        <v>20</v>
      </c>
      <c r="CA7" s="377" t="s">
        <v>20</v>
      </c>
      <c r="CB7" s="377" t="s">
        <v>20</v>
      </c>
      <c r="CC7" s="377" t="s">
        <v>20</v>
      </c>
      <c r="CD7" s="377" t="s">
        <v>20</v>
      </c>
      <c r="CE7" s="377" t="s">
        <v>20</v>
      </c>
      <c r="CF7" s="377" t="s">
        <v>20</v>
      </c>
      <c r="CG7" s="377" t="s">
        <v>20</v>
      </c>
      <c r="CH7" s="377" t="s">
        <v>20</v>
      </c>
      <c r="CI7" s="536"/>
      <c r="CJ7" s="377" t="s">
        <v>62</v>
      </c>
      <c r="CK7" s="377" t="s">
        <v>62</v>
      </c>
      <c r="CL7" s="377" t="s">
        <v>62</v>
      </c>
      <c r="CM7" s="377" t="s">
        <v>62</v>
      </c>
      <c r="CN7" s="377" t="s">
        <v>62</v>
      </c>
      <c r="CO7" s="377" t="s">
        <v>62</v>
      </c>
      <c r="CP7" s="377" t="s">
        <v>62</v>
      </c>
      <c r="CQ7" s="377" t="s">
        <v>62</v>
      </c>
      <c r="CR7" s="377" t="s">
        <v>62</v>
      </c>
      <c r="CS7" s="377" t="s">
        <v>62</v>
      </c>
      <c r="CT7" s="377" t="s">
        <v>62</v>
      </c>
      <c r="CU7" s="377" t="s">
        <v>62</v>
      </c>
      <c r="CV7" s="377" t="s">
        <v>62</v>
      </c>
      <c r="CW7" s="537"/>
      <c r="CX7" s="377" t="s">
        <v>63</v>
      </c>
      <c r="CY7" s="377" t="s">
        <v>63</v>
      </c>
      <c r="CZ7" s="377" t="s">
        <v>63</v>
      </c>
      <c r="DA7" s="377" t="s">
        <v>63</v>
      </c>
      <c r="DB7" s="377" t="s">
        <v>63</v>
      </c>
      <c r="DC7" s="377" t="s">
        <v>63</v>
      </c>
      <c r="DD7" s="377" t="s">
        <v>63</v>
      </c>
      <c r="DE7" s="377" t="s">
        <v>63</v>
      </c>
      <c r="DF7" s="377" t="s">
        <v>63</v>
      </c>
      <c r="DG7" s="377" t="s">
        <v>63</v>
      </c>
      <c r="DH7" s="377" t="s">
        <v>63</v>
      </c>
      <c r="DI7" s="377" t="s">
        <v>63</v>
      </c>
      <c r="DJ7" s="377" t="s">
        <v>63</v>
      </c>
      <c r="DK7" s="536"/>
      <c r="DL7" s="377" t="s">
        <v>64</v>
      </c>
      <c r="DM7" s="377" t="s">
        <v>64</v>
      </c>
      <c r="DN7" s="377" t="s">
        <v>64</v>
      </c>
      <c r="DO7" s="377" t="s">
        <v>64</v>
      </c>
      <c r="DP7" s="377" t="s">
        <v>64</v>
      </c>
      <c r="DQ7" s="377" t="s">
        <v>64</v>
      </c>
      <c r="DR7" s="377" t="s">
        <v>64</v>
      </c>
      <c r="DS7" s="377" t="s">
        <v>64</v>
      </c>
      <c r="DT7" s="377" t="s">
        <v>64</v>
      </c>
      <c r="DU7" s="377" t="s">
        <v>64</v>
      </c>
      <c r="DV7" s="377" t="s">
        <v>64</v>
      </c>
      <c r="DW7" s="377" t="s">
        <v>64</v>
      </c>
      <c r="DX7" s="377" t="s">
        <v>64</v>
      </c>
      <c r="DY7" s="536"/>
      <c r="DZ7" s="377" t="s">
        <v>65</v>
      </c>
      <c r="EA7" s="377" t="s">
        <v>65</v>
      </c>
      <c r="EB7" s="377" t="s">
        <v>65</v>
      </c>
      <c r="EC7" s="377" t="s">
        <v>65</v>
      </c>
      <c r="ED7" s="377" t="s">
        <v>65</v>
      </c>
      <c r="EE7" s="377" t="s">
        <v>65</v>
      </c>
      <c r="EF7" s="377" t="s">
        <v>65</v>
      </c>
      <c r="EG7" s="377" t="s">
        <v>65</v>
      </c>
      <c r="EH7" s="377" t="s">
        <v>65</v>
      </c>
      <c r="EI7" s="377" t="s">
        <v>65</v>
      </c>
      <c r="EJ7" s="377" t="s">
        <v>65</v>
      </c>
      <c r="EK7" s="377" t="s">
        <v>65</v>
      </c>
      <c r="EL7" s="377" t="s">
        <v>65</v>
      </c>
      <c r="EM7" s="536"/>
      <c r="EN7" s="377" t="s">
        <v>66</v>
      </c>
      <c r="EO7" s="377" t="s">
        <v>66</v>
      </c>
      <c r="EP7" s="377" t="s">
        <v>66</v>
      </c>
      <c r="EQ7" s="377" t="s">
        <v>66</v>
      </c>
      <c r="ER7" s="377" t="s">
        <v>66</v>
      </c>
      <c r="ES7" s="377" t="s">
        <v>66</v>
      </c>
      <c r="ET7" s="377" t="s">
        <v>66</v>
      </c>
      <c r="EU7" s="377" t="s">
        <v>66</v>
      </c>
      <c r="EV7" s="377" t="s">
        <v>66</v>
      </c>
      <c r="EW7" s="377" t="s">
        <v>66</v>
      </c>
      <c r="EX7" s="377" t="s">
        <v>66</v>
      </c>
      <c r="EY7" s="377" t="s">
        <v>66</v>
      </c>
      <c r="EZ7" s="377" t="s">
        <v>66</v>
      </c>
      <c r="FA7" s="536"/>
      <c r="FB7" s="377" t="s">
        <v>67</v>
      </c>
      <c r="FC7" s="377" t="s">
        <v>67</v>
      </c>
      <c r="FD7" s="377" t="s">
        <v>67</v>
      </c>
      <c r="FE7" s="377" t="s">
        <v>67</v>
      </c>
      <c r="FF7" s="377" t="s">
        <v>67</v>
      </c>
      <c r="FG7" s="377" t="s">
        <v>67</v>
      </c>
      <c r="FH7" s="377" t="s">
        <v>67</v>
      </c>
      <c r="FI7" s="377" t="s">
        <v>67</v>
      </c>
      <c r="FJ7" s="377" t="s">
        <v>67</v>
      </c>
      <c r="FK7" s="377" t="s">
        <v>67</v>
      </c>
      <c r="FL7" s="377" t="s">
        <v>67</v>
      </c>
      <c r="FM7" s="377" t="s">
        <v>67</v>
      </c>
      <c r="FN7" s="377" t="s">
        <v>67</v>
      </c>
      <c r="FO7" s="536"/>
      <c r="FP7" s="377" t="s">
        <v>68</v>
      </c>
      <c r="FQ7" s="377" t="s">
        <v>68</v>
      </c>
      <c r="FR7" s="377" t="s">
        <v>68</v>
      </c>
      <c r="FS7" s="377" t="s">
        <v>68</v>
      </c>
      <c r="FT7" s="377" t="s">
        <v>68</v>
      </c>
      <c r="FU7" s="377" t="s">
        <v>68</v>
      </c>
      <c r="FV7" s="377" t="s">
        <v>68</v>
      </c>
      <c r="FW7" s="377" t="s">
        <v>68</v>
      </c>
      <c r="FX7" s="377" t="s">
        <v>68</v>
      </c>
      <c r="FY7" s="377" t="s">
        <v>68</v>
      </c>
      <c r="FZ7" s="377" t="s">
        <v>68</v>
      </c>
      <c r="GA7" s="377" t="s">
        <v>68</v>
      </c>
      <c r="GB7" s="377" t="s">
        <v>68</v>
      </c>
      <c r="GC7" s="536"/>
      <c r="GD7" s="377" t="s">
        <v>69</v>
      </c>
      <c r="GE7" s="377" t="s">
        <v>69</v>
      </c>
      <c r="GF7" s="377" t="s">
        <v>69</v>
      </c>
      <c r="GG7" s="377" t="s">
        <v>69</v>
      </c>
      <c r="GH7" s="377" t="s">
        <v>69</v>
      </c>
      <c r="GI7" s="377" t="s">
        <v>69</v>
      </c>
      <c r="GJ7" s="377" t="s">
        <v>69</v>
      </c>
      <c r="GK7" s="377" t="s">
        <v>69</v>
      </c>
      <c r="GL7" s="377" t="s">
        <v>69</v>
      </c>
      <c r="GM7" s="377" t="s">
        <v>69</v>
      </c>
      <c r="GN7" s="377" t="s">
        <v>69</v>
      </c>
      <c r="GO7" s="377" t="s">
        <v>69</v>
      </c>
      <c r="GP7" s="377" t="s">
        <v>69</v>
      </c>
      <c r="GQ7" s="536"/>
      <c r="GR7" s="377" t="s">
        <v>70</v>
      </c>
      <c r="GS7" s="377" t="s">
        <v>70</v>
      </c>
      <c r="GT7" s="377" t="s">
        <v>70</v>
      </c>
      <c r="GU7" s="377" t="s">
        <v>70</v>
      </c>
      <c r="GV7" s="377" t="s">
        <v>70</v>
      </c>
      <c r="GW7" s="377" t="s">
        <v>70</v>
      </c>
      <c r="GX7" s="377" t="s">
        <v>70</v>
      </c>
      <c r="GY7" s="377" t="s">
        <v>70</v>
      </c>
      <c r="GZ7" s="377" t="s">
        <v>70</v>
      </c>
      <c r="HA7" s="377" t="s">
        <v>70</v>
      </c>
      <c r="HB7" s="377" t="s">
        <v>70</v>
      </c>
      <c r="HC7" s="377" t="s">
        <v>70</v>
      </c>
      <c r="HD7" s="377" t="s">
        <v>70</v>
      </c>
      <c r="HE7" s="536"/>
      <c r="HF7" s="377" t="s">
        <v>71</v>
      </c>
      <c r="HG7" s="377" t="s">
        <v>71</v>
      </c>
      <c r="HH7" s="377" t="s">
        <v>71</v>
      </c>
      <c r="HI7" s="377" t="s">
        <v>71</v>
      </c>
      <c r="HJ7" s="377" t="s">
        <v>71</v>
      </c>
      <c r="HK7" s="377" t="s">
        <v>71</v>
      </c>
      <c r="HL7" s="377" t="s">
        <v>71</v>
      </c>
      <c r="HM7" s="377" t="s">
        <v>71</v>
      </c>
      <c r="HN7" s="377" t="s">
        <v>71</v>
      </c>
      <c r="HO7" s="377" t="s">
        <v>71</v>
      </c>
      <c r="HP7" s="377" t="s">
        <v>71</v>
      </c>
      <c r="HQ7" s="377" t="s">
        <v>71</v>
      </c>
      <c r="HR7" s="377" t="s">
        <v>71</v>
      </c>
      <c r="HS7" s="536"/>
      <c r="HT7" s="377" t="s">
        <v>72</v>
      </c>
      <c r="HU7" s="377" t="s">
        <v>72</v>
      </c>
      <c r="HV7" s="377" t="s">
        <v>72</v>
      </c>
      <c r="HW7" s="377" t="s">
        <v>72</v>
      </c>
      <c r="HX7" s="377" t="s">
        <v>72</v>
      </c>
      <c r="HY7" s="377" t="s">
        <v>72</v>
      </c>
      <c r="HZ7" s="377" t="s">
        <v>72</v>
      </c>
      <c r="IA7" s="377" t="s">
        <v>72</v>
      </c>
      <c r="IB7" s="377" t="s">
        <v>72</v>
      </c>
      <c r="IC7" s="377" t="s">
        <v>72</v>
      </c>
      <c r="ID7" s="377" t="s">
        <v>72</v>
      </c>
      <c r="IE7" s="377" t="s">
        <v>72</v>
      </c>
      <c r="IF7" s="377" t="s">
        <v>72</v>
      </c>
      <c r="IG7" s="536"/>
      <c r="IH7" s="377" t="s">
        <v>73</v>
      </c>
      <c r="II7" s="377" t="s">
        <v>73</v>
      </c>
      <c r="IJ7" s="377" t="s">
        <v>73</v>
      </c>
      <c r="IK7" s="377" t="s">
        <v>73</v>
      </c>
      <c r="IL7" s="377" t="s">
        <v>73</v>
      </c>
      <c r="IM7" s="377" t="s">
        <v>73</v>
      </c>
      <c r="IN7" s="377" t="s">
        <v>73</v>
      </c>
      <c r="IO7" s="377" t="s">
        <v>73</v>
      </c>
      <c r="IP7" s="377" t="s">
        <v>73</v>
      </c>
      <c r="IQ7" s="377" t="s">
        <v>73</v>
      </c>
      <c r="IR7" s="377" t="s">
        <v>73</v>
      </c>
      <c r="IS7" s="377" t="s">
        <v>73</v>
      </c>
      <c r="IT7" s="377" t="s">
        <v>73</v>
      </c>
      <c r="IU7" s="536"/>
      <c r="IV7" s="377" t="s">
        <v>74</v>
      </c>
      <c r="IW7" s="377" t="s">
        <v>74</v>
      </c>
      <c r="IX7" s="377" t="s">
        <v>74</v>
      </c>
      <c r="IY7" s="377" t="s">
        <v>74</v>
      </c>
      <c r="IZ7" s="377" t="s">
        <v>74</v>
      </c>
      <c r="JA7" s="377" t="s">
        <v>74</v>
      </c>
      <c r="JB7" s="377" t="s">
        <v>74</v>
      </c>
      <c r="JC7" s="377" t="s">
        <v>74</v>
      </c>
      <c r="JD7" s="377" t="s">
        <v>74</v>
      </c>
      <c r="JE7" s="377" t="s">
        <v>74</v>
      </c>
      <c r="JF7" s="377" t="s">
        <v>74</v>
      </c>
      <c r="JG7" s="377" t="s">
        <v>74</v>
      </c>
      <c r="JH7" s="377" t="s">
        <v>74</v>
      </c>
      <c r="JI7" s="536"/>
      <c r="JJ7" s="377" t="s">
        <v>75</v>
      </c>
      <c r="JK7" s="377" t="s">
        <v>75</v>
      </c>
      <c r="JL7" s="377" t="s">
        <v>75</v>
      </c>
      <c r="JM7" s="377" t="s">
        <v>75</v>
      </c>
      <c r="JN7" s="377" t="s">
        <v>75</v>
      </c>
      <c r="JO7" s="377" t="s">
        <v>75</v>
      </c>
      <c r="JP7" s="377" t="s">
        <v>75</v>
      </c>
      <c r="JQ7" s="377" t="s">
        <v>75</v>
      </c>
      <c r="JR7" s="377" t="s">
        <v>75</v>
      </c>
      <c r="JS7" s="377" t="s">
        <v>75</v>
      </c>
      <c r="JT7" s="377" t="s">
        <v>75</v>
      </c>
      <c r="JU7" s="377" t="s">
        <v>75</v>
      </c>
      <c r="JV7" s="377" t="s">
        <v>75</v>
      </c>
      <c r="JW7" s="536"/>
      <c r="JX7" s="377" t="s">
        <v>76</v>
      </c>
      <c r="JY7" s="377" t="s">
        <v>76</v>
      </c>
      <c r="JZ7" s="377" t="s">
        <v>76</v>
      </c>
      <c r="KA7" s="377" t="s">
        <v>76</v>
      </c>
      <c r="KB7" s="377" t="s">
        <v>76</v>
      </c>
      <c r="KC7" s="377" t="s">
        <v>76</v>
      </c>
      <c r="KD7" s="377" t="s">
        <v>76</v>
      </c>
      <c r="KE7" s="377" t="s">
        <v>76</v>
      </c>
      <c r="KF7" s="377" t="s">
        <v>76</v>
      </c>
      <c r="KG7" s="377" t="s">
        <v>76</v>
      </c>
      <c r="KH7" s="377" t="s">
        <v>76</v>
      </c>
      <c r="KI7" s="377" t="s">
        <v>76</v>
      </c>
      <c r="KJ7" s="377" t="s">
        <v>76</v>
      </c>
      <c r="KK7" s="536"/>
      <c r="KL7" s="377" t="s">
        <v>77</v>
      </c>
      <c r="KM7" s="377" t="s">
        <v>77</v>
      </c>
      <c r="KN7" s="377" t="s">
        <v>77</v>
      </c>
      <c r="KO7" s="377" t="s">
        <v>77</v>
      </c>
      <c r="KP7" s="377" t="s">
        <v>77</v>
      </c>
      <c r="KQ7" s="377" t="s">
        <v>77</v>
      </c>
      <c r="KR7" s="377" t="s">
        <v>77</v>
      </c>
      <c r="KS7" s="377" t="s">
        <v>77</v>
      </c>
      <c r="KT7" s="377" t="s">
        <v>77</v>
      </c>
      <c r="KU7" s="377" t="s">
        <v>77</v>
      </c>
      <c r="KV7" s="377" t="s">
        <v>77</v>
      </c>
      <c r="KW7" s="377" t="s">
        <v>77</v>
      </c>
      <c r="KX7" s="377" t="s">
        <v>77</v>
      </c>
      <c r="KY7" s="536"/>
      <c r="KZ7" s="377" t="s">
        <v>78</v>
      </c>
      <c r="LA7" s="377" t="s">
        <v>78</v>
      </c>
      <c r="LB7" s="377" t="s">
        <v>78</v>
      </c>
      <c r="LC7" s="377" t="s">
        <v>78</v>
      </c>
      <c r="LD7" s="377" t="s">
        <v>78</v>
      </c>
      <c r="LE7" s="377" t="s">
        <v>78</v>
      </c>
      <c r="LF7" s="377" t="s">
        <v>78</v>
      </c>
      <c r="LG7" s="377" t="s">
        <v>78</v>
      </c>
      <c r="LH7" s="377" t="s">
        <v>78</v>
      </c>
      <c r="LI7" s="377" t="s">
        <v>78</v>
      </c>
      <c r="LJ7" s="377" t="s">
        <v>78</v>
      </c>
      <c r="LK7" s="377" t="s">
        <v>78</v>
      </c>
      <c r="LL7" s="377" t="s">
        <v>78</v>
      </c>
      <c r="LM7" s="536"/>
      <c r="LN7" s="377" t="s">
        <v>79</v>
      </c>
      <c r="LO7" s="377" t="s">
        <v>79</v>
      </c>
      <c r="LP7" s="377" t="s">
        <v>79</v>
      </c>
      <c r="LQ7" s="377" t="s">
        <v>79</v>
      </c>
      <c r="LR7" s="377" t="s">
        <v>79</v>
      </c>
      <c r="LS7" s="377" t="s">
        <v>79</v>
      </c>
      <c r="LT7" s="377" t="s">
        <v>79</v>
      </c>
      <c r="LU7" s="377" t="s">
        <v>79</v>
      </c>
      <c r="LV7" s="377" t="s">
        <v>79</v>
      </c>
      <c r="LW7" s="377" t="s">
        <v>79</v>
      </c>
      <c r="LX7" s="377" t="s">
        <v>79</v>
      </c>
      <c r="LY7" s="377" t="s">
        <v>79</v>
      </c>
      <c r="LZ7" s="377" t="s">
        <v>79</v>
      </c>
      <c r="MA7" s="536"/>
      <c r="MB7" s="377" t="s">
        <v>80</v>
      </c>
      <c r="MC7" s="377" t="s">
        <v>80</v>
      </c>
      <c r="MD7" s="377" t="s">
        <v>80</v>
      </c>
      <c r="ME7" s="377" t="s">
        <v>80</v>
      </c>
      <c r="MF7" s="377" t="s">
        <v>80</v>
      </c>
      <c r="MG7" s="377" t="s">
        <v>80</v>
      </c>
      <c r="MH7" s="377" t="s">
        <v>80</v>
      </c>
      <c r="MI7" s="377" t="s">
        <v>80</v>
      </c>
      <c r="MJ7" s="377" t="s">
        <v>80</v>
      </c>
      <c r="MK7" s="377" t="s">
        <v>80</v>
      </c>
      <c r="ML7" s="377" t="s">
        <v>80</v>
      </c>
      <c r="MM7" s="377" t="s">
        <v>80</v>
      </c>
      <c r="MN7" s="377" t="s">
        <v>80</v>
      </c>
      <c r="MO7" s="536"/>
      <c r="MP7" s="377" t="s">
        <v>81</v>
      </c>
      <c r="MQ7" s="377" t="s">
        <v>81</v>
      </c>
      <c r="MR7" s="377" t="s">
        <v>81</v>
      </c>
      <c r="MS7" s="377" t="s">
        <v>81</v>
      </c>
      <c r="MT7" s="377" t="s">
        <v>81</v>
      </c>
      <c r="MU7" s="377" t="s">
        <v>81</v>
      </c>
      <c r="MV7" s="377" t="s">
        <v>81</v>
      </c>
      <c r="MW7" s="377" t="s">
        <v>81</v>
      </c>
      <c r="MX7" s="377" t="s">
        <v>81</v>
      </c>
      <c r="MY7" s="377" t="s">
        <v>81</v>
      </c>
      <c r="MZ7" s="377" t="s">
        <v>81</v>
      </c>
      <c r="NA7" s="377" t="s">
        <v>81</v>
      </c>
      <c r="NB7" s="377" t="s">
        <v>81</v>
      </c>
      <c r="NC7" s="536"/>
      <c r="ND7" s="377" t="s">
        <v>82</v>
      </c>
      <c r="NE7" s="377" t="s">
        <v>82</v>
      </c>
      <c r="NF7" s="377" t="s">
        <v>82</v>
      </c>
      <c r="NG7" s="377" t="s">
        <v>82</v>
      </c>
      <c r="NH7" s="377" t="s">
        <v>82</v>
      </c>
      <c r="NI7" s="377" t="s">
        <v>82</v>
      </c>
      <c r="NJ7" s="377" t="s">
        <v>82</v>
      </c>
      <c r="NK7" s="377" t="s">
        <v>82</v>
      </c>
      <c r="NL7" s="377" t="s">
        <v>82</v>
      </c>
      <c r="NM7" s="377" t="s">
        <v>82</v>
      </c>
      <c r="NN7" s="377" t="s">
        <v>82</v>
      </c>
      <c r="NO7" s="377" t="s">
        <v>82</v>
      </c>
      <c r="NP7" s="377" t="s">
        <v>82</v>
      </c>
      <c r="NQ7" s="536"/>
      <c r="NR7" s="377" t="s">
        <v>83</v>
      </c>
      <c r="NS7" s="377" t="s">
        <v>83</v>
      </c>
      <c r="NT7" s="377" t="s">
        <v>83</v>
      </c>
      <c r="NU7" s="377" t="s">
        <v>83</v>
      </c>
      <c r="NV7" s="377" t="s">
        <v>83</v>
      </c>
      <c r="NW7" s="377" t="s">
        <v>83</v>
      </c>
      <c r="NX7" s="377" t="s">
        <v>83</v>
      </c>
      <c r="NY7" s="377" t="s">
        <v>83</v>
      </c>
      <c r="NZ7" s="377" t="s">
        <v>83</v>
      </c>
      <c r="OA7" s="377" t="s">
        <v>83</v>
      </c>
      <c r="OB7" s="377" t="s">
        <v>83</v>
      </c>
      <c r="OC7" s="377" t="s">
        <v>83</v>
      </c>
      <c r="OD7" s="377" t="s">
        <v>83</v>
      </c>
      <c r="OE7" s="536"/>
      <c r="OF7" s="377" t="s">
        <v>84</v>
      </c>
      <c r="OG7" s="377" t="s">
        <v>84</v>
      </c>
      <c r="OH7" s="377" t="s">
        <v>84</v>
      </c>
      <c r="OI7" s="377" t="s">
        <v>84</v>
      </c>
      <c r="OJ7" s="377" t="s">
        <v>84</v>
      </c>
      <c r="OK7" s="377" t="s">
        <v>84</v>
      </c>
      <c r="OL7" s="377" t="s">
        <v>84</v>
      </c>
      <c r="OM7" s="377" t="s">
        <v>84</v>
      </c>
      <c r="ON7" s="377" t="s">
        <v>84</v>
      </c>
      <c r="OO7" s="377" t="s">
        <v>84</v>
      </c>
      <c r="OP7" s="377" t="s">
        <v>84</v>
      </c>
      <c r="OQ7" s="377" t="s">
        <v>84</v>
      </c>
      <c r="OR7" s="377" t="s">
        <v>84</v>
      </c>
      <c r="OS7" s="536"/>
      <c r="OT7" s="377" t="s">
        <v>85</v>
      </c>
      <c r="OU7" s="377" t="s">
        <v>85</v>
      </c>
      <c r="OV7" s="377" t="s">
        <v>85</v>
      </c>
      <c r="OW7" s="377" t="s">
        <v>85</v>
      </c>
      <c r="OX7" s="377" t="s">
        <v>85</v>
      </c>
      <c r="OY7" s="377" t="s">
        <v>85</v>
      </c>
      <c r="OZ7" s="377" t="s">
        <v>85</v>
      </c>
      <c r="PA7" s="377" t="s">
        <v>85</v>
      </c>
      <c r="PB7" s="377" t="s">
        <v>85</v>
      </c>
      <c r="PC7" s="377" t="s">
        <v>85</v>
      </c>
      <c r="PD7" s="377" t="s">
        <v>85</v>
      </c>
      <c r="PE7" s="377" t="s">
        <v>85</v>
      </c>
      <c r="PF7" s="377" t="s">
        <v>85</v>
      </c>
      <c r="PG7" s="536"/>
      <c r="PH7" s="377" t="s">
        <v>86</v>
      </c>
      <c r="PI7" s="377" t="s">
        <v>86</v>
      </c>
      <c r="PJ7" s="377" t="s">
        <v>86</v>
      </c>
      <c r="PK7" s="377" t="s">
        <v>86</v>
      </c>
      <c r="PL7" s="377" t="s">
        <v>86</v>
      </c>
      <c r="PM7" s="377" t="s">
        <v>86</v>
      </c>
      <c r="PN7" s="377" t="s">
        <v>86</v>
      </c>
      <c r="PO7" s="377" t="s">
        <v>86</v>
      </c>
      <c r="PP7" s="377" t="s">
        <v>86</v>
      </c>
      <c r="PQ7" s="377" t="s">
        <v>86</v>
      </c>
      <c r="PR7" s="377" t="s">
        <v>86</v>
      </c>
      <c r="PS7" s="377" t="s">
        <v>86</v>
      </c>
      <c r="PT7" s="377" t="s">
        <v>86</v>
      </c>
      <c r="PU7" s="536"/>
      <c r="PV7" s="377" t="s">
        <v>835</v>
      </c>
      <c r="PW7" s="377" t="s">
        <v>835</v>
      </c>
      <c r="PX7" s="377" t="s">
        <v>835</v>
      </c>
      <c r="PY7" s="377" t="s">
        <v>835</v>
      </c>
      <c r="PZ7" s="377" t="s">
        <v>835</v>
      </c>
      <c r="QA7" s="377" t="s">
        <v>835</v>
      </c>
      <c r="QB7" s="377" t="s">
        <v>835</v>
      </c>
      <c r="QC7" s="377" t="s">
        <v>835</v>
      </c>
      <c r="QD7" s="377" t="s">
        <v>835</v>
      </c>
      <c r="QE7" s="377" t="s">
        <v>835</v>
      </c>
      <c r="QF7" s="377" t="s">
        <v>835</v>
      </c>
      <c r="QG7" s="377" t="s">
        <v>835</v>
      </c>
      <c r="QH7" s="377" t="s">
        <v>835</v>
      </c>
      <c r="QI7" s="536"/>
      <c r="QJ7" s="377" t="s">
        <v>836</v>
      </c>
      <c r="QK7" s="377" t="s">
        <v>836</v>
      </c>
      <c r="QL7" s="377" t="s">
        <v>836</v>
      </c>
      <c r="QM7" s="377" t="s">
        <v>836</v>
      </c>
      <c r="QN7" s="377" t="s">
        <v>836</v>
      </c>
      <c r="QO7" s="377" t="s">
        <v>836</v>
      </c>
      <c r="QP7" s="377" t="s">
        <v>836</v>
      </c>
      <c r="QQ7" s="377" t="s">
        <v>836</v>
      </c>
      <c r="QR7" s="377" t="s">
        <v>836</v>
      </c>
      <c r="QS7" s="377" t="s">
        <v>836</v>
      </c>
      <c r="QT7" s="377" t="s">
        <v>836</v>
      </c>
      <c r="QU7" s="377" t="s">
        <v>836</v>
      </c>
      <c r="QV7" s="377" t="s">
        <v>836</v>
      </c>
      <c r="QW7" s="536"/>
      <c r="QX7" s="540"/>
      <c r="QY7" s="540"/>
      <c r="QZ7" s="540"/>
      <c r="RA7" s="540"/>
      <c r="RB7" s="540"/>
      <c r="RC7" s="540"/>
      <c r="RD7" s="540"/>
      <c r="RE7" s="540"/>
      <c r="RF7" s="540"/>
      <c r="RG7" s="540"/>
      <c r="RH7" s="540"/>
      <c r="RI7" s="540"/>
      <c r="RJ7" s="540"/>
    </row>
    <row r="8" spans="1:478" s="304" customFormat="1" x14ac:dyDescent="0.3">
      <c r="A8" s="309"/>
      <c r="B8" s="541"/>
      <c r="C8" s="314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1"/>
      <c r="Q8" s="322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7"/>
      <c r="AE8" s="322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18"/>
      <c r="AS8" s="322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0"/>
      <c r="BG8" s="322"/>
      <c r="BH8" s="326" t="s">
        <v>944</v>
      </c>
      <c r="BI8" s="326" t="s">
        <v>944</v>
      </c>
      <c r="BJ8" s="326" t="s">
        <v>944</v>
      </c>
      <c r="BK8" s="326" t="s">
        <v>944</v>
      </c>
      <c r="BL8" s="326" t="s">
        <v>944</v>
      </c>
      <c r="BM8" s="326" t="s">
        <v>944</v>
      </c>
      <c r="BN8" s="326" t="s">
        <v>944</v>
      </c>
      <c r="BO8" s="326" t="s">
        <v>944</v>
      </c>
      <c r="BP8" s="326" t="s">
        <v>944</v>
      </c>
      <c r="BQ8" s="326" t="s">
        <v>944</v>
      </c>
      <c r="BR8" s="326" t="s">
        <v>944</v>
      </c>
      <c r="BS8" s="326" t="s">
        <v>944</v>
      </c>
      <c r="BT8" s="326" t="s">
        <v>944</v>
      </c>
      <c r="BU8" s="322"/>
      <c r="BV8" s="326" t="s">
        <v>944</v>
      </c>
      <c r="BW8" s="326" t="s">
        <v>944</v>
      </c>
      <c r="BX8" s="326" t="s">
        <v>944</v>
      </c>
      <c r="BY8" s="326" t="s">
        <v>944</v>
      </c>
      <c r="BZ8" s="326" t="s">
        <v>944</v>
      </c>
      <c r="CA8" s="326" t="s">
        <v>944</v>
      </c>
      <c r="CB8" s="326" t="s">
        <v>944</v>
      </c>
      <c r="CC8" s="326" t="s">
        <v>944</v>
      </c>
      <c r="CD8" s="326" t="s">
        <v>944</v>
      </c>
      <c r="CE8" s="326" t="s">
        <v>944</v>
      </c>
      <c r="CF8" s="326" t="s">
        <v>944</v>
      </c>
      <c r="CG8" s="326" t="s">
        <v>944</v>
      </c>
      <c r="CH8" s="326" t="s">
        <v>944</v>
      </c>
      <c r="CI8" s="322"/>
      <c r="CJ8" s="326"/>
      <c r="CK8" s="326"/>
      <c r="CL8" s="326"/>
      <c r="CM8" s="326"/>
      <c r="CN8" s="326"/>
      <c r="CO8" s="326"/>
      <c r="CP8" s="326"/>
      <c r="CQ8" s="326"/>
      <c r="CR8" s="326"/>
      <c r="CS8" s="326"/>
      <c r="CT8" s="326"/>
      <c r="CU8" s="326"/>
      <c r="CV8" s="318"/>
      <c r="CW8" s="322"/>
      <c r="CX8" s="326"/>
      <c r="CY8" s="326"/>
      <c r="CZ8" s="326"/>
      <c r="DA8" s="326"/>
      <c r="DB8" s="326"/>
      <c r="DC8" s="326"/>
      <c r="DD8" s="326"/>
      <c r="DE8" s="326"/>
      <c r="DF8" s="326"/>
      <c r="DG8" s="326"/>
      <c r="DH8" s="326"/>
      <c r="DI8" s="326"/>
      <c r="DJ8" s="320"/>
      <c r="DK8" s="322"/>
      <c r="DL8" s="326"/>
      <c r="DM8" s="326"/>
      <c r="DN8" s="326"/>
      <c r="DO8" s="326"/>
      <c r="DP8" s="326"/>
      <c r="DQ8" s="326"/>
      <c r="DR8" s="326"/>
      <c r="DS8" s="326"/>
      <c r="DT8" s="326"/>
      <c r="DU8" s="326"/>
      <c r="DV8" s="326"/>
      <c r="DW8" s="326"/>
      <c r="DX8" s="318"/>
      <c r="DY8" s="322"/>
      <c r="DZ8" s="326"/>
      <c r="EA8" s="326"/>
      <c r="EB8" s="326"/>
      <c r="EC8" s="326"/>
      <c r="ED8" s="326"/>
      <c r="EE8" s="326"/>
      <c r="EF8" s="326"/>
      <c r="EG8" s="326"/>
      <c r="EH8" s="326"/>
      <c r="EI8" s="326"/>
      <c r="EJ8" s="326"/>
      <c r="EK8" s="326"/>
      <c r="EL8" s="318"/>
      <c r="EM8" s="322"/>
      <c r="EN8" s="326"/>
      <c r="EO8" s="326"/>
      <c r="EP8" s="326"/>
      <c r="EQ8" s="326"/>
      <c r="ER8" s="326"/>
      <c r="ES8" s="326"/>
      <c r="ET8" s="326"/>
      <c r="EU8" s="326"/>
      <c r="EV8" s="326"/>
      <c r="EW8" s="326"/>
      <c r="EX8" s="326"/>
      <c r="EY8" s="326"/>
      <c r="EZ8" s="321"/>
      <c r="FA8" s="322"/>
      <c r="FB8" s="326"/>
      <c r="FC8" s="326"/>
      <c r="FD8" s="326"/>
      <c r="FE8" s="326"/>
      <c r="FF8" s="326"/>
      <c r="FG8" s="326"/>
      <c r="FH8" s="326"/>
      <c r="FI8" s="326"/>
      <c r="FJ8" s="326"/>
      <c r="FK8" s="326"/>
      <c r="FL8" s="326"/>
      <c r="FM8" s="326"/>
      <c r="FN8" s="320"/>
      <c r="FO8" s="322"/>
      <c r="FP8" s="326"/>
      <c r="FQ8" s="326"/>
      <c r="FR8" s="326"/>
      <c r="FS8" s="326"/>
      <c r="FT8" s="326"/>
      <c r="FU8" s="326"/>
      <c r="FV8" s="326"/>
      <c r="FW8" s="326"/>
      <c r="FX8" s="326"/>
      <c r="FY8" s="326"/>
      <c r="FZ8" s="326"/>
      <c r="GA8" s="326"/>
      <c r="GB8" s="320"/>
      <c r="GC8" s="322"/>
      <c r="GD8" s="326"/>
      <c r="GE8" s="326"/>
      <c r="GF8" s="326"/>
      <c r="GG8" s="326"/>
      <c r="GH8" s="326"/>
      <c r="GI8" s="326"/>
      <c r="GJ8" s="326"/>
      <c r="GK8" s="326"/>
      <c r="GL8" s="326"/>
      <c r="GM8" s="326"/>
      <c r="GN8" s="326"/>
      <c r="GO8" s="326"/>
      <c r="GP8" s="320"/>
      <c r="GQ8" s="322"/>
      <c r="GR8" s="326"/>
      <c r="GS8" s="326"/>
      <c r="GT8" s="326"/>
      <c r="GU8" s="326"/>
      <c r="GV8" s="326"/>
      <c r="GW8" s="326"/>
      <c r="GX8" s="326"/>
      <c r="GY8" s="326"/>
      <c r="GZ8" s="326"/>
      <c r="HA8" s="326"/>
      <c r="HB8" s="326"/>
      <c r="HC8" s="326"/>
      <c r="HD8" s="320"/>
      <c r="HE8" s="322"/>
      <c r="HF8" s="326"/>
      <c r="HG8" s="326"/>
      <c r="HH8" s="326"/>
      <c r="HI8" s="326"/>
      <c r="HJ8" s="326"/>
      <c r="HK8" s="326"/>
      <c r="HL8" s="326"/>
      <c r="HM8" s="326"/>
      <c r="HN8" s="326"/>
      <c r="HO8" s="326"/>
      <c r="HP8" s="326"/>
      <c r="HQ8" s="326"/>
      <c r="HR8" s="321"/>
      <c r="HS8" s="322"/>
      <c r="HT8" s="326"/>
      <c r="HU8" s="326"/>
      <c r="HV8" s="326"/>
      <c r="HW8" s="326"/>
      <c r="HX8" s="326"/>
      <c r="HY8" s="326"/>
      <c r="HZ8" s="326"/>
      <c r="IA8" s="326"/>
      <c r="IB8" s="326"/>
      <c r="IC8" s="326"/>
      <c r="ID8" s="326"/>
      <c r="IE8" s="326"/>
      <c r="IF8" s="320"/>
      <c r="IG8" s="322"/>
      <c r="IH8" s="326"/>
      <c r="II8" s="326"/>
      <c r="IJ8" s="326"/>
      <c r="IK8" s="326"/>
      <c r="IL8" s="326"/>
      <c r="IM8" s="326"/>
      <c r="IN8" s="326"/>
      <c r="IO8" s="326"/>
      <c r="IP8" s="326"/>
      <c r="IQ8" s="326"/>
      <c r="IR8" s="326"/>
      <c r="IS8" s="326"/>
      <c r="IT8" s="321"/>
      <c r="IU8" s="322"/>
      <c r="IV8" s="326"/>
      <c r="IW8" s="326"/>
      <c r="IX8" s="326"/>
      <c r="IY8" s="326"/>
      <c r="IZ8" s="326"/>
      <c r="JA8" s="326"/>
      <c r="JB8" s="326"/>
      <c r="JC8" s="326"/>
      <c r="JD8" s="326"/>
      <c r="JE8" s="326"/>
      <c r="JF8" s="326"/>
      <c r="JG8" s="326"/>
      <c r="JH8" s="321"/>
      <c r="JI8" s="322"/>
      <c r="JJ8" s="326"/>
      <c r="JK8" s="326"/>
      <c r="JL8" s="326"/>
      <c r="JM8" s="326"/>
      <c r="JN8" s="326"/>
      <c r="JO8" s="326"/>
      <c r="JP8" s="326"/>
      <c r="JQ8" s="326"/>
      <c r="JR8" s="326"/>
      <c r="JS8" s="326"/>
      <c r="JT8" s="326"/>
      <c r="JU8" s="326"/>
      <c r="JV8" s="321"/>
      <c r="JW8" s="322"/>
      <c r="JX8" s="326"/>
      <c r="JY8" s="326"/>
      <c r="JZ8" s="326"/>
      <c r="KA8" s="326"/>
      <c r="KB8" s="326"/>
      <c r="KC8" s="326"/>
      <c r="KD8" s="326"/>
      <c r="KE8" s="326"/>
      <c r="KF8" s="326"/>
      <c r="KG8" s="326"/>
      <c r="KH8" s="326"/>
      <c r="KI8" s="326"/>
      <c r="KJ8" s="320"/>
      <c r="KK8" s="322"/>
      <c r="KL8" s="326"/>
      <c r="KM8" s="326"/>
      <c r="KN8" s="326"/>
      <c r="KO8" s="326"/>
      <c r="KP8" s="326"/>
      <c r="KQ8" s="326"/>
      <c r="KR8" s="326"/>
      <c r="KS8" s="326"/>
      <c r="KT8" s="326"/>
      <c r="KU8" s="326"/>
      <c r="KV8" s="326"/>
      <c r="KW8" s="326"/>
      <c r="KX8" s="320"/>
      <c r="KY8" s="322"/>
      <c r="KZ8" s="326"/>
      <c r="LA8" s="326"/>
      <c r="LB8" s="326"/>
      <c r="LC8" s="326"/>
      <c r="LD8" s="326"/>
      <c r="LE8" s="326"/>
      <c r="LF8" s="326"/>
      <c r="LG8" s="326"/>
      <c r="LH8" s="326"/>
      <c r="LI8" s="326"/>
      <c r="LJ8" s="326"/>
      <c r="LK8" s="326"/>
      <c r="LL8" s="320"/>
      <c r="LM8" s="322"/>
      <c r="LN8" s="326"/>
      <c r="LO8" s="326"/>
      <c r="LP8" s="326"/>
      <c r="LQ8" s="326"/>
      <c r="LR8" s="326"/>
      <c r="LS8" s="326"/>
      <c r="LT8" s="326"/>
      <c r="LU8" s="326"/>
      <c r="LV8" s="326"/>
      <c r="LW8" s="326"/>
      <c r="LX8" s="326"/>
      <c r="LY8" s="326"/>
      <c r="LZ8" s="320"/>
      <c r="MA8" s="322"/>
      <c r="MB8" s="326"/>
      <c r="MC8" s="326"/>
      <c r="MD8" s="326"/>
      <c r="ME8" s="326"/>
      <c r="MF8" s="326"/>
      <c r="MG8" s="326"/>
      <c r="MH8" s="326"/>
      <c r="MI8" s="326"/>
      <c r="MJ8" s="326"/>
      <c r="MK8" s="326"/>
      <c r="ML8" s="326"/>
      <c r="MM8" s="326"/>
      <c r="MN8" s="321"/>
      <c r="MO8" s="322"/>
      <c r="MP8" s="326"/>
      <c r="MQ8" s="326"/>
      <c r="MR8" s="326"/>
      <c r="MS8" s="326"/>
      <c r="MT8" s="326"/>
      <c r="MU8" s="326"/>
      <c r="MV8" s="326"/>
      <c r="MW8" s="326"/>
      <c r="MX8" s="326"/>
      <c r="MY8" s="326"/>
      <c r="MZ8" s="326"/>
      <c r="NA8" s="326"/>
      <c r="NB8" s="320"/>
      <c r="NC8" s="322"/>
      <c r="ND8" s="326"/>
      <c r="NE8" s="326"/>
      <c r="NF8" s="326"/>
      <c r="NG8" s="326"/>
      <c r="NH8" s="326"/>
      <c r="NI8" s="326"/>
      <c r="NJ8" s="326"/>
      <c r="NK8" s="326"/>
      <c r="NL8" s="326"/>
      <c r="NM8" s="326"/>
      <c r="NN8" s="326"/>
      <c r="NO8" s="326"/>
      <c r="NP8" s="320"/>
      <c r="NQ8" s="322"/>
      <c r="NR8" s="326"/>
      <c r="NS8" s="326"/>
      <c r="NT8" s="326"/>
      <c r="NU8" s="326"/>
      <c r="NV8" s="326"/>
      <c r="NW8" s="326"/>
      <c r="NX8" s="326"/>
      <c r="NY8" s="326"/>
      <c r="NZ8" s="326"/>
      <c r="OA8" s="326"/>
      <c r="OB8" s="326"/>
      <c r="OC8" s="326"/>
      <c r="OD8" s="320"/>
      <c r="OE8" s="322"/>
      <c r="OF8" s="326"/>
      <c r="OG8" s="326"/>
      <c r="OH8" s="326"/>
      <c r="OI8" s="326"/>
      <c r="OJ8" s="326"/>
      <c r="OK8" s="326"/>
      <c r="OL8" s="326"/>
      <c r="OM8" s="326"/>
      <c r="ON8" s="326"/>
      <c r="OO8" s="326"/>
      <c r="OP8" s="326"/>
      <c r="OQ8" s="326"/>
      <c r="OR8" s="321"/>
      <c r="OS8" s="322"/>
      <c r="OT8" s="326"/>
      <c r="OU8" s="326"/>
      <c r="OV8" s="326"/>
      <c r="OW8" s="326"/>
      <c r="OX8" s="326"/>
      <c r="OY8" s="326"/>
      <c r="OZ8" s="326"/>
      <c r="PA8" s="326"/>
      <c r="PB8" s="326"/>
      <c r="PC8" s="326"/>
      <c r="PD8" s="326"/>
      <c r="PE8" s="326"/>
      <c r="PF8" s="312"/>
      <c r="PG8" s="322"/>
      <c r="PH8" s="326"/>
      <c r="PI8" s="326"/>
      <c r="PJ8" s="326"/>
      <c r="PK8" s="326"/>
      <c r="PL8" s="326"/>
      <c r="PM8" s="326"/>
      <c r="PN8" s="326"/>
      <c r="PO8" s="326"/>
      <c r="PP8" s="326"/>
      <c r="PQ8" s="326"/>
      <c r="PR8" s="326"/>
      <c r="PS8" s="326"/>
      <c r="PT8" s="321"/>
      <c r="PU8" s="322"/>
      <c r="PV8" s="326"/>
      <c r="PW8" s="326"/>
      <c r="PX8" s="326"/>
      <c r="PY8" s="326"/>
      <c r="PZ8" s="326"/>
      <c r="QA8" s="326"/>
      <c r="QB8" s="326"/>
      <c r="QC8" s="326"/>
      <c r="QD8" s="326"/>
      <c r="QE8" s="326"/>
      <c r="QF8" s="326"/>
      <c r="QG8" s="326"/>
      <c r="QH8" s="321"/>
      <c r="QI8" s="322"/>
      <c r="QJ8" s="326"/>
      <c r="QK8" s="326"/>
      <c r="QL8" s="326"/>
      <c r="QM8" s="326"/>
      <c r="QN8" s="326"/>
      <c r="QO8" s="326"/>
      <c r="QP8" s="326"/>
      <c r="QQ8" s="326"/>
      <c r="QR8" s="326"/>
      <c r="QS8" s="326"/>
      <c r="QT8" s="326"/>
      <c r="QU8" s="326"/>
      <c r="QV8" s="321"/>
      <c r="QW8" s="322"/>
      <c r="QX8" s="321"/>
      <c r="QY8" s="321">
        <v>-5877463.2599999998</v>
      </c>
      <c r="QZ8" s="321"/>
      <c r="RA8" s="321"/>
      <c r="RB8" s="321"/>
      <c r="RC8" s="321"/>
      <c r="RD8" s="321"/>
      <c r="RE8" s="321"/>
      <c r="RF8" s="321"/>
      <c r="RG8" s="321"/>
      <c r="RH8" s="321"/>
      <c r="RI8" s="321"/>
      <c r="RJ8" s="321"/>
    </row>
    <row r="9" spans="1:478" s="548" customFormat="1" ht="13.5" thickBot="1" x14ac:dyDescent="0.3">
      <c r="A9" s="531"/>
      <c r="B9" s="542" t="s">
        <v>945</v>
      </c>
      <c r="C9" s="531"/>
      <c r="D9" s="543" t="s">
        <v>946</v>
      </c>
      <c r="E9" s="543" t="s">
        <v>946</v>
      </c>
      <c r="F9" s="543" t="s">
        <v>946</v>
      </c>
      <c r="G9" s="543" t="s">
        <v>946</v>
      </c>
      <c r="H9" s="543" t="s">
        <v>946</v>
      </c>
      <c r="I9" s="543" t="s">
        <v>946</v>
      </c>
      <c r="J9" s="543" t="s">
        <v>946</v>
      </c>
      <c r="K9" s="543" t="s">
        <v>946</v>
      </c>
      <c r="L9" s="543" t="s">
        <v>946</v>
      </c>
      <c r="M9" s="543" t="s">
        <v>946</v>
      </c>
      <c r="N9" s="543" t="s">
        <v>946</v>
      </c>
      <c r="O9" s="543" t="s">
        <v>946</v>
      </c>
      <c r="P9" s="544" t="s">
        <v>946</v>
      </c>
      <c r="Q9" s="545"/>
      <c r="R9" s="543" t="s">
        <v>946</v>
      </c>
      <c r="S9" s="543" t="s">
        <v>946</v>
      </c>
      <c r="T9" s="543" t="s">
        <v>946</v>
      </c>
      <c r="U9" s="543" t="s">
        <v>946</v>
      </c>
      <c r="V9" s="543" t="s">
        <v>946</v>
      </c>
      <c r="W9" s="543" t="s">
        <v>946</v>
      </c>
      <c r="X9" s="543" t="s">
        <v>946</v>
      </c>
      <c r="Y9" s="543" t="s">
        <v>946</v>
      </c>
      <c r="Z9" s="543" t="s">
        <v>946</v>
      </c>
      <c r="AA9" s="543" t="s">
        <v>946</v>
      </c>
      <c r="AB9" s="543" t="s">
        <v>946</v>
      </c>
      <c r="AC9" s="543" t="s">
        <v>946</v>
      </c>
      <c r="AD9" s="546" t="s">
        <v>946</v>
      </c>
      <c r="AE9" s="545"/>
      <c r="AF9" s="543" t="s">
        <v>0</v>
      </c>
      <c r="AG9" s="543" t="s">
        <v>0</v>
      </c>
      <c r="AH9" s="543" t="s">
        <v>0</v>
      </c>
      <c r="AI9" s="543" t="s">
        <v>0</v>
      </c>
      <c r="AJ9" s="543" t="s">
        <v>0</v>
      </c>
      <c r="AK9" s="543" t="s">
        <v>0</v>
      </c>
      <c r="AL9" s="543" t="s">
        <v>0</v>
      </c>
      <c r="AM9" s="543" t="s">
        <v>0</v>
      </c>
      <c r="AN9" s="543" t="s">
        <v>0</v>
      </c>
      <c r="AO9" s="543" t="s">
        <v>0</v>
      </c>
      <c r="AP9" s="543" t="s">
        <v>0</v>
      </c>
      <c r="AQ9" s="543" t="s">
        <v>0</v>
      </c>
      <c r="AR9" s="544" t="s">
        <v>0</v>
      </c>
      <c r="AS9" s="545"/>
      <c r="AT9" s="543" t="s">
        <v>0</v>
      </c>
      <c r="AU9" s="543" t="s">
        <v>0</v>
      </c>
      <c r="AV9" s="543" t="s">
        <v>0</v>
      </c>
      <c r="AW9" s="543" t="s">
        <v>0</v>
      </c>
      <c r="AX9" s="543" t="s">
        <v>0</v>
      </c>
      <c r="AY9" s="543" t="s">
        <v>0</v>
      </c>
      <c r="AZ9" s="543" t="s">
        <v>0</v>
      </c>
      <c r="BA9" s="543" t="s">
        <v>0</v>
      </c>
      <c r="BB9" s="543" t="s">
        <v>0</v>
      </c>
      <c r="BC9" s="543" t="s">
        <v>0</v>
      </c>
      <c r="BD9" s="543" t="s">
        <v>0</v>
      </c>
      <c r="BE9" s="543" t="s">
        <v>0</v>
      </c>
      <c r="BF9" s="544" t="s">
        <v>0</v>
      </c>
      <c r="BG9" s="545"/>
      <c r="BH9" s="543" t="s">
        <v>0</v>
      </c>
      <c r="BI9" s="543" t="s">
        <v>0</v>
      </c>
      <c r="BJ9" s="543" t="s">
        <v>0</v>
      </c>
      <c r="BK9" s="543" t="s">
        <v>0</v>
      </c>
      <c r="BL9" s="543" t="s">
        <v>0</v>
      </c>
      <c r="BM9" s="543" t="s">
        <v>0</v>
      </c>
      <c r="BN9" s="543" t="s">
        <v>0</v>
      </c>
      <c r="BO9" s="543" t="s">
        <v>0</v>
      </c>
      <c r="BP9" s="543" t="s">
        <v>0</v>
      </c>
      <c r="BQ9" s="543" t="s">
        <v>0</v>
      </c>
      <c r="BR9" s="543" t="s">
        <v>0</v>
      </c>
      <c r="BS9" s="543" t="s">
        <v>0</v>
      </c>
      <c r="BT9" s="544" t="s">
        <v>0</v>
      </c>
      <c r="BU9" s="545"/>
      <c r="BV9" s="543">
        <v>29</v>
      </c>
      <c r="BW9" s="543">
        <v>29</v>
      </c>
      <c r="BX9" s="543">
        <v>29</v>
      </c>
      <c r="BY9" s="543">
        <v>29</v>
      </c>
      <c r="BZ9" s="543">
        <v>29</v>
      </c>
      <c r="CA9" s="543">
        <v>29</v>
      </c>
      <c r="CB9" s="543">
        <v>29</v>
      </c>
      <c r="CC9" s="543">
        <v>29</v>
      </c>
      <c r="CD9" s="543">
        <v>29</v>
      </c>
      <c r="CE9" s="543">
        <v>29</v>
      </c>
      <c r="CF9" s="543">
        <v>29</v>
      </c>
      <c r="CG9" s="543">
        <v>29</v>
      </c>
      <c r="CH9" s="544">
        <f>CG9</f>
        <v>29</v>
      </c>
      <c r="CI9" s="545"/>
      <c r="CJ9" s="543">
        <v>3</v>
      </c>
      <c r="CK9" s="543">
        <v>3</v>
      </c>
      <c r="CL9" s="543">
        <v>3</v>
      </c>
      <c r="CM9" s="543">
        <v>3</v>
      </c>
      <c r="CN9" s="543">
        <v>3</v>
      </c>
      <c r="CO9" s="543">
        <v>3</v>
      </c>
      <c r="CP9" s="543">
        <v>3</v>
      </c>
      <c r="CQ9" s="543">
        <v>3</v>
      </c>
      <c r="CR9" s="543">
        <v>3</v>
      </c>
      <c r="CS9" s="543">
        <v>3</v>
      </c>
      <c r="CT9" s="543">
        <v>3</v>
      </c>
      <c r="CU9" s="543">
        <v>3</v>
      </c>
      <c r="CV9" s="544">
        <f>CU9</f>
        <v>3</v>
      </c>
      <c r="CW9" s="545"/>
      <c r="CX9" s="543">
        <v>3</v>
      </c>
      <c r="CY9" s="543">
        <v>3</v>
      </c>
      <c r="CZ9" s="543">
        <v>3</v>
      </c>
      <c r="DA9" s="543">
        <v>3</v>
      </c>
      <c r="DB9" s="543">
        <v>3</v>
      </c>
      <c r="DC9" s="543">
        <v>3</v>
      </c>
      <c r="DD9" s="543">
        <v>3</v>
      </c>
      <c r="DE9" s="543">
        <v>3</v>
      </c>
      <c r="DF9" s="543">
        <v>3</v>
      </c>
      <c r="DG9" s="543">
        <v>3</v>
      </c>
      <c r="DH9" s="543">
        <v>3</v>
      </c>
      <c r="DI9" s="543">
        <v>3</v>
      </c>
      <c r="DJ9" s="544">
        <f>DI9</f>
        <v>3</v>
      </c>
      <c r="DK9" s="545"/>
      <c r="DL9" s="543">
        <v>2</v>
      </c>
      <c r="DM9" s="543">
        <v>2</v>
      </c>
      <c r="DN9" s="543">
        <v>2</v>
      </c>
      <c r="DO9" s="543">
        <v>2</v>
      </c>
      <c r="DP9" s="543">
        <v>2</v>
      </c>
      <c r="DQ9" s="543">
        <v>2</v>
      </c>
      <c r="DR9" s="543">
        <v>2</v>
      </c>
      <c r="DS9" s="543">
        <v>2</v>
      </c>
      <c r="DT9" s="543">
        <v>2</v>
      </c>
      <c r="DU9" s="543">
        <v>2</v>
      </c>
      <c r="DV9" s="543">
        <v>2</v>
      </c>
      <c r="DW9" s="543">
        <v>2</v>
      </c>
      <c r="DX9" s="544">
        <f>DW9</f>
        <v>2</v>
      </c>
      <c r="DY9" s="545"/>
      <c r="DZ9" s="543">
        <v>15</v>
      </c>
      <c r="EA9" s="543">
        <v>15</v>
      </c>
      <c r="EB9" s="543">
        <v>15</v>
      </c>
      <c r="EC9" s="543">
        <v>15</v>
      </c>
      <c r="ED9" s="543">
        <v>15</v>
      </c>
      <c r="EE9" s="543">
        <v>15</v>
      </c>
      <c r="EF9" s="543">
        <v>15</v>
      </c>
      <c r="EG9" s="543">
        <v>15</v>
      </c>
      <c r="EH9" s="543">
        <v>15</v>
      </c>
      <c r="EI9" s="543">
        <v>15</v>
      </c>
      <c r="EJ9" s="543">
        <v>15</v>
      </c>
      <c r="EK9" s="543">
        <v>15</v>
      </c>
      <c r="EL9" s="544">
        <f>EK9</f>
        <v>15</v>
      </c>
      <c r="EM9" s="545"/>
      <c r="EN9" s="543">
        <v>15</v>
      </c>
      <c r="EO9" s="543">
        <v>15</v>
      </c>
      <c r="EP9" s="543">
        <v>15</v>
      </c>
      <c r="EQ9" s="543">
        <v>15</v>
      </c>
      <c r="ER9" s="543">
        <v>15</v>
      </c>
      <c r="ES9" s="543">
        <v>15</v>
      </c>
      <c r="ET9" s="543">
        <v>15</v>
      </c>
      <c r="EU9" s="543">
        <v>15</v>
      </c>
      <c r="EV9" s="543">
        <v>15</v>
      </c>
      <c r="EW9" s="543">
        <v>15</v>
      </c>
      <c r="EX9" s="543">
        <v>15</v>
      </c>
      <c r="EY9" s="543">
        <v>15</v>
      </c>
      <c r="EZ9" s="544">
        <f>EY9</f>
        <v>15</v>
      </c>
      <c r="FA9" s="545"/>
      <c r="FB9" s="543">
        <v>19</v>
      </c>
      <c r="FC9" s="543">
        <v>19</v>
      </c>
      <c r="FD9" s="543">
        <v>19</v>
      </c>
      <c r="FE9" s="543">
        <v>19</v>
      </c>
      <c r="FF9" s="543">
        <v>19</v>
      </c>
      <c r="FG9" s="543">
        <v>19</v>
      </c>
      <c r="FH9" s="543">
        <v>19</v>
      </c>
      <c r="FI9" s="543">
        <v>19</v>
      </c>
      <c r="FJ9" s="543">
        <v>19</v>
      </c>
      <c r="FK9" s="543">
        <v>19</v>
      </c>
      <c r="FL9" s="543">
        <v>19</v>
      </c>
      <c r="FM9" s="543">
        <v>19</v>
      </c>
      <c r="FN9" s="544">
        <f>FM9</f>
        <v>19</v>
      </c>
      <c r="FO9" s="545"/>
      <c r="FP9" s="543">
        <v>0</v>
      </c>
      <c r="FQ9" s="543">
        <v>0</v>
      </c>
      <c r="FR9" s="543">
        <v>0</v>
      </c>
      <c r="FS9" s="543">
        <v>0</v>
      </c>
      <c r="FT9" s="543">
        <v>0</v>
      </c>
      <c r="FU9" s="543">
        <v>0</v>
      </c>
      <c r="FV9" s="543">
        <v>0</v>
      </c>
      <c r="FW9" s="543">
        <v>0</v>
      </c>
      <c r="FX9" s="543">
        <v>0</v>
      </c>
      <c r="FY9" s="543">
        <v>0</v>
      </c>
      <c r="FZ9" s="543">
        <v>0</v>
      </c>
      <c r="GA9" s="543">
        <v>0</v>
      </c>
      <c r="GB9" s="544">
        <f>GA9</f>
        <v>0</v>
      </c>
      <c r="GC9" s="545"/>
      <c r="GD9" s="543">
        <v>0</v>
      </c>
      <c r="GE9" s="543">
        <v>0</v>
      </c>
      <c r="GF9" s="543">
        <v>0</v>
      </c>
      <c r="GG9" s="543">
        <v>0</v>
      </c>
      <c r="GH9" s="543">
        <v>0</v>
      </c>
      <c r="GI9" s="543">
        <v>0</v>
      </c>
      <c r="GJ9" s="543">
        <v>0</v>
      </c>
      <c r="GK9" s="543">
        <v>0</v>
      </c>
      <c r="GL9" s="543">
        <v>0</v>
      </c>
      <c r="GM9" s="543">
        <v>0</v>
      </c>
      <c r="GN9" s="543">
        <v>0</v>
      </c>
      <c r="GO9" s="543">
        <v>0</v>
      </c>
      <c r="GP9" s="544">
        <f>GO9</f>
        <v>0</v>
      </c>
      <c r="GQ9" s="545"/>
      <c r="GR9" s="543">
        <v>28</v>
      </c>
      <c r="GS9" s="543">
        <v>28</v>
      </c>
      <c r="GT9" s="543">
        <v>28</v>
      </c>
      <c r="GU9" s="543">
        <v>28</v>
      </c>
      <c r="GV9" s="543">
        <v>28</v>
      </c>
      <c r="GW9" s="543">
        <v>28</v>
      </c>
      <c r="GX9" s="543">
        <v>28</v>
      </c>
      <c r="GY9" s="543">
        <v>28</v>
      </c>
      <c r="GZ9" s="543">
        <v>28</v>
      </c>
      <c r="HA9" s="543">
        <v>28</v>
      </c>
      <c r="HB9" s="543">
        <v>28</v>
      </c>
      <c r="HC9" s="543">
        <v>28</v>
      </c>
      <c r="HD9" s="544">
        <f>HC9</f>
        <v>28</v>
      </c>
      <c r="HE9" s="545"/>
      <c r="HF9" s="543">
        <v>28</v>
      </c>
      <c r="HG9" s="543">
        <v>28</v>
      </c>
      <c r="HH9" s="543">
        <v>28</v>
      </c>
      <c r="HI9" s="543">
        <v>28</v>
      </c>
      <c r="HJ9" s="543">
        <v>28</v>
      </c>
      <c r="HK9" s="543">
        <v>28</v>
      </c>
      <c r="HL9" s="543">
        <v>28</v>
      </c>
      <c r="HM9" s="543">
        <v>28</v>
      </c>
      <c r="HN9" s="543">
        <v>28</v>
      </c>
      <c r="HO9" s="543">
        <v>28</v>
      </c>
      <c r="HP9" s="543">
        <v>28</v>
      </c>
      <c r="HQ9" s="543">
        <v>28</v>
      </c>
      <c r="HR9" s="544">
        <f>HQ9</f>
        <v>28</v>
      </c>
      <c r="HS9" s="545"/>
      <c r="HT9" s="543">
        <v>1</v>
      </c>
      <c r="HU9" s="543">
        <v>1</v>
      </c>
      <c r="HV9" s="543">
        <v>1</v>
      </c>
      <c r="HW9" s="543">
        <v>1</v>
      </c>
      <c r="HX9" s="543">
        <v>1</v>
      </c>
      <c r="HY9" s="543">
        <v>1</v>
      </c>
      <c r="HZ9" s="543">
        <v>1</v>
      </c>
      <c r="IA9" s="543">
        <v>1</v>
      </c>
      <c r="IB9" s="543">
        <v>1</v>
      </c>
      <c r="IC9" s="543">
        <v>1</v>
      </c>
      <c r="ID9" s="543">
        <v>1</v>
      </c>
      <c r="IE9" s="543">
        <v>1</v>
      </c>
      <c r="IF9" s="544">
        <f>IE9</f>
        <v>1</v>
      </c>
      <c r="IG9" s="545"/>
      <c r="IH9" s="543">
        <v>2</v>
      </c>
      <c r="II9" s="543">
        <v>2</v>
      </c>
      <c r="IJ9" s="543">
        <v>2</v>
      </c>
      <c r="IK9" s="543">
        <v>2</v>
      </c>
      <c r="IL9" s="543">
        <v>2</v>
      </c>
      <c r="IM9" s="543">
        <v>2</v>
      </c>
      <c r="IN9" s="543">
        <v>2</v>
      </c>
      <c r="IO9" s="543">
        <v>2</v>
      </c>
      <c r="IP9" s="543">
        <v>2</v>
      </c>
      <c r="IQ9" s="543">
        <v>2</v>
      </c>
      <c r="IR9" s="543">
        <v>2</v>
      </c>
      <c r="IS9" s="543">
        <v>2</v>
      </c>
      <c r="IT9" s="544">
        <f>IS9</f>
        <v>2</v>
      </c>
      <c r="IU9" s="545"/>
      <c r="IV9" s="543">
        <v>1</v>
      </c>
      <c r="IW9" s="543">
        <v>1</v>
      </c>
      <c r="IX9" s="543">
        <v>1</v>
      </c>
      <c r="IY9" s="543">
        <v>1</v>
      </c>
      <c r="IZ9" s="543">
        <v>1</v>
      </c>
      <c r="JA9" s="543">
        <v>1</v>
      </c>
      <c r="JB9" s="543">
        <v>1</v>
      </c>
      <c r="JC9" s="543">
        <v>1</v>
      </c>
      <c r="JD9" s="543">
        <v>1</v>
      </c>
      <c r="JE9" s="543">
        <v>1</v>
      </c>
      <c r="JF9" s="543">
        <v>1</v>
      </c>
      <c r="JG9" s="543">
        <v>1</v>
      </c>
      <c r="JH9" s="544">
        <f>JG9</f>
        <v>1</v>
      </c>
      <c r="JI9" s="545"/>
      <c r="JJ9" s="543">
        <v>7</v>
      </c>
      <c r="JK9" s="543">
        <v>7</v>
      </c>
      <c r="JL9" s="543">
        <v>7</v>
      </c>
      <c r="JM9" s="543">
        <v>7</v>
      </c>
      <c r="JN9" s="543">
        <v>7</v>
      </c>
      <c r="JO9" s="543">
        <v>7</v>
      </c>
      <c r="JP9" s="543">
        <v>7</v>
      </c>
      <c r="JQ9" s="543">
        <v>7</v>
      </c>
      <c r="JR9" s="543">
        <v>7</v>
      </c>
      <c r="JS9" s="543">
        <v>7</v>
      </c>
      <c r="JT9" s="543">
        <v>7</v>
      </c>
      <c r="JU9" s="543">
        <v>7</v>
      </c>
      <c r="JV9" s="544">
        <f>JU9</f>
        <v>7</v>
      </c>
      <c r="JW9" s="545"/>
      <c r="JX9" s="543">
        <v>28</v>
      </c>
      <c r="JY9" s="543">
        <v>28</v>
      </c>
      <c r="JZ9" s="543">
        <v>28</v>
      </c>
      <c r="KA9" s="543">
        <v>28</v>
      </c>
      <c r="KB9" s="543">
        <v>28</v>
      </c>
      <c r="KC9" s="543">
        <v>28</v>
      </c>
      <c r="KD9" s="543">
        <v>28</v>
      </c>
      <c r="KE9" s="543">
        <v>28</v>
      </c>
      <c r="KF9" s="543">
        <v>28</v>
      </c>
      <c r="KG9" s="543">
        <v>28</v>
      </c>
      <c r="KH9" s="543">
        <v>28</v>
      </c>
      <c r="KI9" s="543">
        <v>28</v>
      </c>
      <c r="KJ9" s="544">
        <f>KI9</f>
        <v>28</v>
      </c>
      <c r="KK9" s="545"/>
      <c r="KL9" s="543">
        <v>1</v>
      </c>
      <c r="KM9" s="543">
        <v>1</v>
      </c>
      <c r="KN9" s="543">
        <v>1</v>
      </c>
      <c r="KO9" s="543">
        <v>1</v>
      </c>
      <c r="KP9" s="543">
        <v>1</v>
      </c>
      <c r="KQ9" s="543">
        <v>1</v>
      </c>
      <c r="KR9" s="543">
        <v>1</v>
      </c>
      <c r="KS9" s="543">
        <v>1</v>
      </c>
      <c r="KT9" s="543">
        <v>1</v>
      </c>
      <c r="KU9" s="543">
        <v>1</v>
      </c>
      <c r="KV9" s="543">
        <v>1</v>
      </c>
      <c r="KW9" s="543">
        <v>1</v>
      </c>
      <c r="KX9" s="544">
        <f>KW9</f>
        <v>1</v>
      </c>
      <c r="KY9" s="545"/>
      <c r="KZ9" s="543">
        <v>4</v>
      </c>
      <c r="LA9" s="543">
        <v>4</v>
      </c>
      <c r="LB9" s="543">
        <v>4</v>
      </c>
      <c r="LC9" s="543">
        <v>4</v>
      </c>
      <c r="LD9" s="543">
        <v>4</v>
      </c>
      <c r="LE9" s="543">
        <v>4</v>
      </c>
      <c r="LF9" s="543">
        <v>4</v>
      </c>
      <c r="LG9" s="543">
        <v>4</v>
      </c>
      <c r="LH9" s="543">
        <v>4</v>
      </c>
      <c r="LI9" s="543">
        <v>4</v>
      </c>
      <c r="LJ9" s="543">
        <v>4</v>
      </c>
      <c r="LK9" s="543">
        <v>4</v>
      </c>
      <c r="LL9" s="544">
        <f>LK9</f>
        <v>4</v>
      </c>
      <c r="LM9" s="545"/>
      <c r="LN9" s="543">
        <v>1</v>
      </c>
      <c r="LO9" s="543">
        <v>1</v>
      </c>
      <c r="LP9" s="543">
        <v>1</v>
      </c>
      <c r="LQ9" s="543">
        <v>1</v>
      </c>
      <c r="LR9" s="543">
        <v>1</v>
      </c>
      <c r="LS9" s="543">
        <v>1</v>
      </c>
      <c r="LT9" s="543">
        <v>1</v>
      </c>
      <c r="LU9" s="543">
        <v>1</v>
      </c>
      <c r="LV9" s="543">
        <v>1</v>
      </c>
      <c r="LW9" s="543">
        <v>1</v>
      </c>
      <c r="LX9" s="543">
        <v>1</v>
      </c>
      <c r="LY9" s="543">
        <v>1</v>
      </c>
      <c r="LZ9" s="544">
        <f>LY9</f>
        <v>1</v>
      </c>
      <c r="MA9" s="545"/>
      <c r="MB9" s="543">
        <v>1</v>
      </c>
      <c r="MC9" s="543">
        <v>1</v>
      </c>
      <c r="MD9" s="543">
        <v>1</v>
      </c>
      <c r="ME9" s="543">
        <v>1</v>
      </c>
      <c r="MF9" s="543">
        <v>1</v>
      </c>
      <c r="MG9" s="543">
        <v>1</v>
      </c>
      <c r="MH9" s="543">
        <v>1</v>
      </c>
      <c r="MI9" s="543">
        <v>1</v>
      </c>
      <c r="MJ9" s="543">
        <v>1</v>
      </c>
      <c r="MK9" s="543">
        <v>1</v>
      </c>
      <c r="ML9" s="543">
        <v>1</v>
      </c>
      <c r="MM9" s="543">
        <v>1</v>
      </c>
      <c r="MN9" s="544">
        <f>MM9</f>
        <v>1</v>
      </c>
      <c r="MO9" s="545"/>
      <c r="MP9" s="543">
        <v>7</v>
      </c>
      <c r="MQ9" s="543">
        <v>7</v>
      </c>
      <c r="MR9" s="543">
        <v>7</v>
      </c>
      <c r="MS9" s="543">
        <v>7</v>
      </c>
      <c r="MT9" s="543">
        <v>7</v>
      </c>
      <c r="MU9" s="543">
        <v>7</v>
      </c>
      <c r="MV9" s="543">
        <v>7</v>
      </c>
      <c r="MW9" s="543">
        <v>7</v>
      </c>
      <c r="MX9" s="543">
        <v>7</v>
      </c>
      <c r="MY9" s="543">
        <v>7</v>
      </c>
      <c r="MZ9" s="543">
        <v>7</v>
      </c>
      <c r="NA9" s="543">
        <v>7</v>
      </c>
      <c r="NB9" s="544">
        <f>NA9</f>
        <v>7</v>
      </c>
      <c r="NC9" s="545"/>
      <c r="ND9" s="543">
        <v>11</v>
      </c>
      <c r="NE9" s="543">
        <v>11</v>
      </c>
      <c r="NF9" s="543">
        <v>11</v>
      </c>
      <c r="NG9" s="543">
        <v>11</v>
      </c>
      <c r="NH9" s="543">
        <v>11</v>
      </c>
      <c r="NI9" s="543">
        <v>11</v>
      </c>
      <c r="NJ9" s="543">
        <v>11</v>
      </c>
      <c r="NK9" s="543">
        <v>11</v>
      </c>
      <c r="NL9" s="543">
        <v>11</v>
      </c>
      <c r="NM9" s="543">
        <v>11</v>
      </c>
      <c r="NN9" s="543">
        <v>11</v>
      </c>
      <c r="NO9" s="543">
        <v>11</v>
      </c>
      <c r="NP9" s="544">
        <f>NO9</f>
        <v>11</v>
      </c>
      <c r="NQ9" s="545"/>
      <c r="NR9" s="543"/>
      <c r="NS9" s="543"/>
      <c r="NT9" s="543"/>
      <c r="NU9" s="543"/>
      <c r="NV9" s="543"/>
      <c r="NW9" s="543"/>
      <c r="NX9" s="543"/>
      <c r="NY9" s="543"/>
      <c r="NZ9" s="543"/>
      <c r="OA9" s="543"/>
      <c r="OB9" s="543"/>
      <c r="OC9" s="543"/>
      <c r="OD9" s="544"/>
      <c r="OE9" s="545"/>
      <c r="OF9" s="543" t="s">
        <v>947</v>
      </c>
      <c r="OG9" s="543" t="s">
        <v>947</v>
      </c>
      <c r="OH9" s="543" t="s">
        <v>947</v>
      </c>
      <c r="OI9" s="543" t="s">
        <v>947</v>
      </c>
      <c r="OJ9" s="543" t="s">
        <v>947</v>
      </c>
      <c r="OK9" s="543" t="s">
        <v>947</v>
      </c>
      <c r="OL9" s="543" t="s">
        <v>947</v>
      </c>
      <c r="OM9" s="543" t="s">
        <v>947</v>
      </c>
      <c r="ON9" s="543" t="s">
        <v>947</v>
      </c>
      <c r="OO9" s="543" t="s">
        <v>947</v>
      </c>
      <c r="OP9" s="543" t="s">
        <v>947</v>
      </c>
      <c r="OQ9" s="543" t="s">
        <v>947</v>
      </c>
      <c r="OR9" s="544" t="s">
        <v>947</v>
      </c>
      <c r="OS9" s="545"/>
      <c r="OT9" s="543">
        <v>0</v>
      </c>
      <c r="OU9" s="543">
        <v>0</v>
      </c>
      <c r="OV9" s="543">
        <v>0</v>
      </c>
      <c r="OW9" s="543">
        <v>0</v>
      </c>
      <c r="OX9" s="543">
        <v>0</v>
      </c>
      <c r="OY9" s="543">
        <v>0</v>
      </c>
      <c r="OZ9" s="543">
        <v>0</v>
      </c>
      <c r="PA9" s="543">
        <v>0</v>
      </c>
      <c r="PB9" s="543">
        <v>0</v>
      </c>
      <c r="PC9" s="543">
        <v>0</v>
      </c>
      <c r="PD9" s="543">
        <v>0</v>
      </c>
      <c r="PE9" s="543">
        <v>0</v>
      </c>
      <c r="PF9" s="544">
        <f>PE9</f>
        <v>0</v>
      </c>
      <c r="PG9" s="545"/>
      <c r="PH9" s="543">
        <v>5</v>
      </c>
      <c r="PI9" s="543">
        <v>5</v>
      </c>
      <c r="PJ9" s="543">
        <v>5</v>
      </c>
      <c r="PK9" s="543">
        <v>5</v>
      </c>
      <c r="PL9" s="543">
        <v>5</v>
      </c>
      <c r="PM9" s="543">
        <v>5</v>
      </c>
      <c r="PN9" s="543">
        <v>5</v>
      </c>
      <c r="PO9" s="543">
        <v>5</v>
      </c>
      <c r="PP9" s="543">
        <v>5</v>
      </c>
      <c r="PQ9" s="543">
        <v>5</v>
      </c>
      <c r="PR9" s="543">
        <v>5</v>
      </c>
      <c r="PS9" s="543">
        <v>5</v>
      </c>
      <c r="PT9" s="544">
        <f>SUM(PH9:PS9)</f>
        <v>60</v>
      </c>
      <c r="PU9" s="545"/>
      <c r="PV9" s="543">
        <v>0</v>
      </c>
      <c r="PW9" s="543">
        <v>0</v>
      </c>
      <c r="PX9" s="543">
        <v>0</v>
      </c>
      <c r="PY9" s="543">
        <v>0</v>
      </c>
      <c r="PZ9" s="543">
        <v>0</v>
      </c>
      <c r="QA9" s="543">
        <v>0</v>
      </c>
      <c r="QB9" s="543">
        <v>0</v>
      </c>
      <c r="QC9" s="543">
        <v>0</v>
      </c>
      <c r="QD9" s="543">
        <v>0</v>
      </c>
      <c r="QE9" s="543">
        <v>0</v>
      </c>
      <c r="QF9" s="543">
        <v>0</v>
      </c>
      <c r="QG9" s="543">
        <v>0</v>
      </c>
      <c r="QH9" s="544">
        <f>SUM(PV9:QG9)</f>
        <v>0</v>
      </c>
      <c r="QI9" s="545"/>
      <c r="QJ9" s="543">
        <v>0</v>
      </c>
      <c r="QK9" s="543">
        <v>0</v>
      </c>
      <c r="QL9" s="543">
        <v>0</v>
      </c>
      <c r="QM9" s="543">
        <v>0</v>
      </c>
      <c r="QN9" s="543">
        <v>0</v>
      </c>
      <c r="QO9" s="543">
        <v>0</v>
      </c>
      <c r="QP9" s="543">
        <v>0</v>
      </c>
      <c r="QQ9" s="543">
        <v>0</v>
      </c>
      <c r="QR9" s="543">
        <v>0</v>
      </c>
      <c r="QS9" s="543">
        <v>0</v>
      </c>
      <c r="QT9" s="543">
        <v>0</v>
      </c>
      <c r="QU9" s="543">
        <v>0</v>
      </c>
      <c r="QV9" s="544">
        <f>SUM(QJ9:QU9)</f>
        <v>0</v>
      </c>
      <c r="QW9" s="545"/>
      <c r="QX9" s="547"/>
      <c r="QY9" s="547"/>
      <c r="QZ9" s="547"/>
      <c r="RA9" s="547"/>
      <c r="RB9" s="547"/>
      <c r="RC9" s="547"/>
      <c r="RD9" s="547"/>
      <c r="RE9" s="547"/>
      <c r="RF9" s="547"/>
      <c r="RG9" s="547"/>
      <c r="RH9" s="547"/>
      <c r="RI9" s="547"/>
      <c r="RJ9" s="547"/>
    </row>
    <row r="10" spans="1:478" s="304" customFormat="1" ht="13.5" thickBot="1" x14ac:dyDescent="0.35">
      <c r="A10" s="309"/>
      <c r="B10" s="21" t="s">
        <v>151</v>
      </c>
      <c r="C10" s="314"/>
      <c r="D10" s="828" t="s">
        <v>2</v>
      </c>
      <c r="E10" s="829"/>
      <c r="F10" s="829"/>
      <c r="G10" s="829"/>
      <c r="H10" s="829"/>
      <c r="I10" s="829"/>
      <c r="J10" s="829"/>
      <c r="K10" s="829"/>
      <c r="L10" s="829"/>
      <c r="M10" s="829"/>
      <c r="N10" s="829"/>
      <c r="O10" s="830"/>
      <c r="P10" s="22" t="str">
        <f>+D10</f>
        <v>Crew Management</v>
      </c>
      <c r="Q10" s="332"/>
      <c r="R10" s="828" t="s">
        <v>2</v>
      </c>
      <c r="S10" s="829"/>
      <c r="T10" s="829"/>
      <c r="U10" s="829"/>
      <c r="V10" s="829"/>
      <c r="W10" s="829"/>
      <c r="X10" s="829"/>
      <c r="Y10" s="829"/>
      <c r="Z10" s="829"/>
      <c r="AA10" s="829"/>
      <c r="AB10" s="829"/>
      <c r="AC10" s="830"/>
      <c r="AD10" s="549" t="str">
        <f>+R10</f>
        <v>Crew Management</v>
      </c>
      <c r="AE10" s="332"/>
      <c r="AF10" s="828" t="s">
        <v>2</v>
      </c>
      <c r="AG10" s="829"/>
      <c r="AH10" s="829"/>
      <c r="AI10" s="829"/>
      <c r="AJ10" s="829"/>
      <c r="AK10" s="829"/>
      <c r="AL10" s="829"/>
      <c r="AM10" s="829"/>
      <c r="AN10" s="829"/>
      <c r="AO10" s="829"/>
      <c r="AP10" s="829"/>
      <c r="AQ10" s="830"/>
      <c r="AR10" s="22" t="str">
        <f>+AF10</f>
        <v>Crew Management</v>
      </c>
      <c r="AS10" s="332"/>
      <c r="AT10" s="828" t="s">
        <v>3</v>
      </c>
      <c r="AU10" s="829"/>
      <c r="AV10" s="829"/>
      <c r="AW10" s="829"/>
      <c r="AX10" s="829"/>
      <c r="AY10" s="829"/>
      <c r="AZ10" s="829"/>
      <c r="BA10" s="829"/>
      <c r="BB10" s="829"/>
      <c r="BC10" s="829"/>
      <c r="BD10" s="829"/>
      <c r="BE10" s="830"/>
      <c r="BF10" s="22" t="str">
        <f>+AT10</f>
        <v>Cruise Management</v>
      </c>
      <c r="BG10" s="332"/>
      <c r="BH10" s="828" t="s">
        <v>4</v>
      </c>
      <c r="BI10" s="829"/>
      <c r="BJ10" s="829"/>
      <c r="BK10" s="829"/>
      <c r="BL10" s="829"/>
      <c r="BM10" s="829"/>
      <c r="BN10" s="829"/>
      <c r="BO10" s="829"/>
      <c r="BP10" s="829"/>
      <c r="BQ10" s="829"/>
      <c r="BR10" s="829"/>
      <c r="BS10" s="830"/>
      <c r="BT10" s="333" t="str">
        <f>+BH10</f>
        <v>Accounts</v>
      </c>
      <c r="BU10" s="332"/>
      <c r="BV10" s="828" t="s">
        <v>4</v>
      </c>
      <c r="BW10" s="829"/>
      <c r="BX10" s="829"/>
      <c r="BY10" s="829"/>
      <c r="BZ10" s="829"/>
      <c r="CA10" s="829"/>
      <c r="CB10" s="829"/>
      <c r="CC10" s="829"/>
      <c r="CD10" s="829"/>
      <c r="CE10" s="829"/>
      <c r="CF10" s="829"/>
      <c r="CG10" s="830"/>
      <c r="CH10" s="22" t="str">
        <f>+BV10</f>
        <v>Accounts</v>
      </c>
      <c r="CI10" s="332"/>
      <c r="CJ10" s="828" t="s">
        <v>5</v>
      </c>
      <c r="CK10" s="829"/>
      <c r="CL10" s="829"/>
      <c r="CM10" s="829"/>
      <c r="CN10" s="829"/>
      <c r="CO10" s="829"/>
      <c r="CP10" s="829"/>
      <c r="CQ10" s="829"/>
      <c r="CR10" s="829"/>
      <c r="CS10" s="829"/>
      <c r="CT10" s="829"/>
      <c r="CU10" s="830"/>
      <c r="CV10" s="22" t="str">
        <f>+CJ10</f>
        <v>Admin</v>
      </c>
      <c r="CW10" s="332"/>
      <c r="CX10" s="828" t="s">
        <v>6</v>
      </c>
      <c r="CY10" s="829"/>
      <c r="CZ10" s="829"/>
      <c r="DA10" s="829"/>
      <c r="DB10" s="829"/>
      <c r="DC10" s="829"/>
      <c r="DD10" s="829"/>
      <c r="DE10" s="829"/>
      <c r="DF10" s="829"/>
      <c r="DG10" s="829"/>
      <c r="DH10" s="829"/>
      <c r="DI10" s="830"/>
      <c r="DJ10" s="22" t="str">
        <f>CX10</f>
        <v>Agency Services</v>
      </c>
      <c r="DK10" s="332"/>
      <c r="DL10" s="828" t="s">
        <v>7</v>
      </c>
      <c r="DM10" s="829"/>
      <c r="DN10" s="829"/>
      <c r="DO10" s="829"/>
      <c r="DP10" s="829"/>
      <c r="DQ10" s="829"/>
      <c r="DR10" s="829"/>
      <c r="DS10" s="829"/>
      <c r="DT10" s="829"/>
      <c r="DU10" s="829"/>
      <c r="DV10" s="829"/>
      <c r="DW10" s="830"/>
      <c r="DX10" s="22" t="str">
        <f>DL10</f>
        <v>Commercial</v>
      </c>
      <c r="DY10" s="332"/>
      <c r="DZ10" s="828" t="s">
        <v>8</v>
      </c>
      <c r="EA10" s="829"/>
      <c r="EB10" s="829"/>
      <c r="EC10" s="829"/>
      <c r="ED10" s="829"/>
      <c r="EE10" s="829"/>
      <c r="EF10" s="829"/>
      <c r="EG10" s="829"/>
      <c r="EH10" s="829"/>
      <c r="EI10" s="829"/>
      <c r="EJ10" s="829"/>
      <c r="EK10" s="830"/>
      <c r="EL10" s="333" t="str">
        <f>+DZ10</f>
        <v>Consultancy Services</v>
      </c>
      <c r="EM10" s="332"/>
      <c r="EN10" s="828" t="s">
        <v>8</v>
      </c>
      <c r="EO10" s="829"/>
      <c r="EP10" s="829"/>
      <c r="EQ10" s="829"/>
      <c r="ER10" s="829"/>
      <c r="ES10" s="829"/>
      <c r="ET10" s="829"/>
      <c r="EU10" s="829"/>
      <c r="EV10" s="829"/>
      <c r="EW10" s="829"/>
      <c r="EX10" s="829"/>
      <c r="EY10" s="830"/>
      <c r="EZ10" s="333" t="str">
        <f>+EN10</f>
        <v>Consultancy Services</v>
      </c>
      <c r="FA10" s="332"/>
      <c r="FB10" s="828" t="s">
        <v>2</v>
      </c>
      <c r="FC10" s="829"/>
      <c r="FD10" s="829"/>
      <c r="FE10" s="829"/>
      <c r="FF10" s="829"/>
      <c r="FG10" s="829"/>
      <c r="FH10" s="829"/>
      <c r="FI10" s="829"/>
      <c r="FJ10" s="829"/>
      <c r="FK10" s="829"/>
      <c r="FL10" s="829"/>
      <c r="FM10" s="830"/>
      <c r="FN10" s="333" t="str">
        <f>+FB10</f>
        <v>Crew Management</v>
      </c>
      <c r="FO10" s="332"/>
      <c r="FP10" s="828" t="s">
        <v>9</v>
      </c>
      <c r="FQ10" s="829"/>
      <c r="FR10" s="829"/>
      <c r="FS10" s="829"/>
      <c r="FT10" s="829"/>
      <c r="FU10" s="829"/>
      <c r="FV10" s="829"/>
      <c r="FW10" s="829"/>
      <c r="FX10" s="829"/>
      <c r="FY10" s="829"/>
      <c r="FZ10" s="829"/>
      <c r="GA10" s="830"/>
      <c r="GB10" s="549" t="str">
        <f>+FP10</f>
        <v>Environmental Compliance</v>
      </c>
      <c r="GC10" s="332"/>
      <c r="GD10" s="828" t="s">
        <v>9</v>
      </c>
      <c r="GE10" s="829"/>
      <c r="GF10" s="829"/>
      <c r="GG10" s="829"/>
      <c r="GH10" s="829"/>
      <c r="GI10" s="829"/>
      <c r="GJ10" s="829"/>
      <c r="GK10" s="829"/>
      <c r="GL10" s="829"/>
      <c r="GM10" s="829"/>
      <c r="GN10" s="829"/>
      <c r="GO10" s="830"/>
      <c r="GP10" s="333" t="str">
        <f>+GD10</f>
        <v>Environmental Compliance</v>
      </c>
      <c r="GQ10" s="332"/>
      <c r="GR10" s="828" t="s">
        <v>10</v>
      </c>
      <c r="GS10" s="829"/>
      <c r="GT10" s="829"/>
      <c r="GU10" s="829"/>
      <c r="GV10" s="829"/>
      <c r="GW10" s="829"/>
      <c r="GX10" s="829"/>
      <c r="GY10" s="829"/>
      <c r="GZ10" s="829"/>
      <c r="HA10" s="829"/>
      <c r="HB10" s="829"/>
      <c r="HC10" s="830"/>
      <c r="HD10" s="22" t="str">
        <f>+GR10</f>
        <v>IT</v>
      </c>
      <c r="HE10" s="332"/>
      <c r="HF10" s="828" t="s">
        <v>11</v>
      </c>
      <c r="HG10" s="829"/>
      <c r="HH10" s="829"/>
      <c r="HI10" s="829"/>
      <c r="HJ10" s="829"/>
      <c r="HK10" s="829"/>
      <c r="HL10" s="829"/>
      <c r="HM10" s="829"/>
      <c r="HN10" s="829"/>
      <c r="HO10" s="829"/>
      <c r="HP10" s="829"/>
      <c r="HQ10" s="830"/>
      <c r="HR10" s="22" t="str">
        <f>+HF10</f>
        <v>Procurement</v>
      </c>
      <c r="HS10" s="332"/>
      <c r="HT10" s="828" t="s">
        <v>11</v>
      </c>
      <c r="HU10" s="829"/>
      <c r="HV10" s="829"/>
      <c r="HW10" s="829"/>
      <c r="HX10" s="829"/>
      <c r="HY10" s="829"/>
      <c r="HZ10" s="829"/>
      <c r="IA10" s="829"/>
      <c r="IB10" s="829"/>
      <c r="IC10" s="829"/>
      <c r="ID10" s="829"/>
      <c r="IE10" s="830"/>
      <c r="IF10" s="22" t="str">
        <f>+HT10</f>
        <v>Procurement</v>
      </c>
      <c r="IG10" s="332"/>
      <c r="IH10" s="828" t="s">
        <v>12</v>
      </c>
      <c r="II10" s="829"/>
      <c r="IJ10" s="829"/>
      <c r="IK10" s="829"/>
      <c r="IL10" s="829"/>
      <c r="IM10" s="829"/>
      <c r="IN10" s="829"/>
      <c r="IO10" s="829"/>
      <c r="IP10" s="829"/>
      <c r="IQ10" s="829"/>
      <c r="IR10" s="829"/>
      <c r="IS10" s="830"/>
      <c r="IT10" s="22" t="str">
        <f>+IH10</f>
        <v>Ship Management</v>
      </c>
      <c r="IU10" s="332"/>
      <c r="IV10" s="828" t="s">
        <v>12</v>
      </c>
      <c r="IW10" s="829"/>
      <c r="IX10" s="829"/>
      <c r="IY10" s="829"/>
      <c r="IZ10" s="829"/>
      <c r="JA10" s="829"/>
      <c r="JB10" s="829"/>
      <c r="JC10" s="829"/>
      <c r="JD10" s="829"/>
      <c r="JE10" s="829"/>
      <c r="JF10" s="829"/>
      <c r="JG10" s="830"/>
      <c r="JH10" s="22" t="str">
        <f>+IV10</f>
        <v>Ship Management</v>
      </c>
      <c r="JI10" s="332"/>
      <c r="JJ10" s="828" t="s">
        <v>12</v>
      </c>
      <c r="JK10" s="829"/>
      <c r="JL10" s="829"/>
      <c r="JM10" s="829"/>
      <c r="JN10" s="829"/>
      <c r="JO10" s="829"/>
      <c r="JP10" s="829"/>
      <c r="JQ10" s="829"/>
      <c r="JR10" s="829"/>
      <c r="JS10" s="829"/>
      <c r="JT10" s="829"/>
      <c r="JU10" s="830"/>
      <c r="JV10" s="22" t="str">
        <f>+JJ10</f>
        <v>Ship Management</v>
      </c>
      <c r="JW10" s="332"/>
      <c r="JX10" s="828" t="s">
        <v>12</v>
      </c>
      <c r="JY10" s="829"/>
      <c r="JZ10" s="829"/>
      <c r="KA10" s="829"/>
      <c r="KB10" s="829"/>
      <c r="KC10" s="829"/>
      <c r="KD10" s="829"/>
      <c r="KE10" s="829"/>
      <c r="KF10" s="829"/>
      <c r="KG10" s="829"/>
      <c r="KH10" s="829"/>
      <c r="KI10" s="830"/>
      <c r="KJ10" s="22" t="str">
        <f>+JX10</f>
        <v>Ship Management</v>
      </c>
      <c r="KK10" s="332"/>
      <c r="KL10" s="828" t="s">
        <v>12</v>
      </c>
      <c r="KM10" s="829"/>
      <c r="KN10" s="829"/>
      <c r="KO10" s="829"/>
      <c r="KP10" s="829"/>
      <c r="KQ10" s="829"/>
      <c r="KR10" s="829"/>
      <c r="KS10" s="829"/>
      <c r="KT10" s="829"/>
      <c r="KU10" s="829"/>
      <c r="KV10" s="829"/>
      <c r="KW10" s="830"/>
      <c r="KX10" s="333" t="str">
        <f>+KL10</f>
        <v>Ship Management</v>
      </c>
      <c r="KY10" s="332"/>
      <c r="KZ10" s="828" t="s">
        <v>12</v>
      </c>
      <c r="LA10" s="829"/>
      <c r="LB10" s="829"/>
      <c r="LC10" s="829"/>
      <c r="LD10" s="829"/>
      <c r="LE10" s="829"/>
      <c r="LF10" s="829"/>
      <c r="LG10" s="829"/>
      <c r="LH10" s="829"/>
      <c r="LI10" s="829"/>
      <c r="LJ10" s="829"/>
      <c r="LK10" s="830"/>
      <c r="LL10" s="22" t="str">
        <f>+KZ10</f>
        <v>Ship Management</v>
      </c>
      <c r="LM10" s="332"/>
      <c r="LN10" s="828" t="s">
        <v>12</v>
      </c>
      <c r="LO10" s="829"/>
      <c r="LP10" s="829"/>
      <c r="LQ10" s="829"/>
      <c r="LR10" s="829"/>
      <c r="LS10" s="829"/>
      <c r="LT10" s="829"/>
      <c r="LU10" s="829"/>
      <c r="LV10" s="829"/>
      <c r="LW10" s="829"/>
      <c r="LX10" s="829"/>
      <c r="LY10" s="830"/>
      <c r="LZ10" s="22" t="str">
        <f>+LN10</f>
        <v>Ship Management</v>
      </c>
      <c r="MA10" s="332"/>
      <c r="MB10" s="828" t="s">
        <v>12</v>
      </c>
      <c r="MC10" s="829"/>
      <c r="MD10" s="829"/>
      <c r="ME10" s="829"/>
      <c r="MF10" s="829"/>
      <c r="MG10" s="829"/>
      <c r="MH10" s="829"/>
      <c r="MI10" s="829"/>
      <c r="MJ10" s="829"/>
      <c r="MK10" s="829"/>
      <c r="ML10" s="829"/>
      <c r="MM10" s="830"/>
      <c r="MN10" s="22" t="str">
        <f>+MB10</f>
        <v>Ship Management</v>
      </c>
      <c r="MO10" s="332"/>
      <c r="MP10" s="828" t="s">
        <v>12</v>
      </c>
      <c r="MQ10" s="829"/>
      <c r="MR10" s="829"/>
      <c r="MS10" s="829"/>
      <c r="MT10" s="829"/>
      <c r="MU10" s="829"/>
      <c r="MV10" s="829"/>
      <c r="MW10" s="829"/>
      <c r="MX10" s="829"/>
      <c r="MY10" s="829"/>
      <c r="MZ10" s="829"/>
      <c r="NA10" s="830"/>
      <c r="NB10" s="22" t="str">
        <f>+MP10</f>
        <v>Ship Management</v>
      </c>
      <c r="NC10" s="332"/>
      <c r="ND10" s="828" t="s">
        <v>12</v>
      </c>
      <c r="NE10" s="829"/>
      <c r="NF10" s="829"/>
      <c r="NG10" s="829"/>
      <c r="NH10" s="829"/>
      <c r="NI10" s="829"/>
      <c r="NJ10" s="829"/>
      <c r="NK10" s="829"/>
      <c r="NL10" s="829"/>
      <c r="NM10" s="829"/>
      <c r="NN10" s="829"/>
      <c r="NO10" s="830"/>
      <c r="NP10" s="22" t="str">
        <f>+ND10</f>
        <v>Ship Management</v>
      </c>
      <c r="NQ10" s="332"/>
      <c r="NR10" s="828" t="s">
        <v>12</v>
      </c>
      <c r="NS10" s="829"/>
      <c r="NT10" s="829"/>
      <c r="NU10" s="829"/>
      <c r="NV10" s="829"/>
      <c r="NW10" s="829"/>
      <c r="NX10" s="829"/>
      <c r="NY10" s="829"/>
      <c r="NZ10" s="829"/>
      <c r="OA10" s="829"/>
      <c r="OB10" s="829"/>
      <c r="OC10" s="830"/>
      <c r="OD10" s="22" t="str">
        <f>+NR10</f>
        <v>Ship Management</v>
      </c>
      <c r="OE10" s="332"/>
      <c r="OF10" s="828" t="s">
        <v>13</v>
      </c>
      <c r="OG10" s="829"/>
      <c r="OH10" s="829"/>
      <c r="OI10" s="829"/>
      <c r="OJ10" s="829"/>
      <c r="OK10" s="829"/>
      <c r="OL10" s="829"/>
      <c r="OM10" s="829"/>
      <c r="ON10" s="829"/>
      <c r="OO10" s="829"/>
      <c r="OP10" s="829"/>
      <c r="OQ10" s="830"/>
      <c r="OR10" s="22" t="str">
        <f>+OF10</f>
        <v>Technical Services</v>
      </c>
      <c r="OS10" s="332"/>
      <c r="OT10" s="828" t="s">
        <v>14</v>
      </c>
      <c r="OU10" s="829"/>
      <c r="OV10" s="829"/>
      <c r="OW10" s="829"/>
      <c r="OX10" s="829"/>
      <c r="OY10" s="829"/>
      <c r="OZ10" s="829"/>
      <c r="PA10" s="829"/>
      <c r="PB10" s="829"/>
      <c r="PC10" s="829"/>
      <c r="PD10" s="829"/>
      <c r="PE10" s="830"/>
      <c r="PF10" s="22" t="str">
        <f>+OT10</f>
        <v>Training</v>
      </c>
      <c r="PG10" s="332"/>
      <c r="PH10" s="828" t="s">
        <v>14</v>
      </c>
      <c r="PI10" s="829"/>
      <c r="PJ10" s="829"/>
      <c r="PK10" s="829"/>
      <c r="PL10" s="829"/>
      <c r="PM10" s="829"/>
      <c r="PN10" s="829"/>
      <c r="PO10" s="829"/>
      <c r="PP10" s="829"/>
      <c r="PQ10" s="829"/>
      <c r="PR10" s="829"/>
      <c r="PS10" s="830"/>
      <c r="PT10" s="333" t="str">
        <f>+PH10</f>
        <v>Training</v>
      </c>
      <c r="PU10" s="332"/>
      <c r="PV10" s="828" t="s">
        <v>12</v>
      </c>
      <c r="PW10" s="829"/>
      <c r="PX10" s="829"/>
      <c r="PY10" s="829"/>
      <c r="PZ10" s="829"/>
      <c r="QA10" s="829"/>
      <c r="QB10" s="829"/>
      <c r="QC10" s="829"/>
      <c r="QD10" s="829"/>
      <c r="QE10" s="829"/>
      <c r="QF10" s="829"/>
      <c r="QG10" s="830"/>
      <c r="QH10" s="333" t="str">
        <f>+PV10</f>
        <v>Ship Management</v>
      </c>
      <c r="QI10" s="332"/>
      <c r="QJ10" s="828" t="s">
        <v>12</v>
      </c>
      <c r="QK10" s="829"/>
      <c r="QL10" s="829"/>
      <c r="QM10" s="829"/>
      <c r="QN10" s="829"/>
      <c r="QO10" s="829"/>
      <c r="QP10" s="829"/>
      <c r="QQ10" s="829"/>
      <c r="QR10" s="829"/>
      <c r="QS10" s="829"/>
      <c r="QT10" s="829"/>
      <c r="QU10" s="830"/>
      <c r="QV10" s="333" t="str">
        <f>+QJ10</f>
        <v>Ship Management</v>
      </c>
      <c r="QW10" s="332"/>
      <c r="QX10" s="334">
        <f t="shared" ref="QX10:RJ10" si="1">PH13</f>
        <v>45688</v>
      </c>
      <c r="QY10" s="334">
        <f t="shared" si="1"/>
        <v>45716</v>
      </c>
      <c r="QZ10" s="334">
        <f t="shared" si="1"/>
        <v>45747</v>
      </c>
      <c r="RA10" s="334">
        <f t="shared" si="1"/>
        <v>45777</v>
      </c>
      <c r="RB10" s="334">
        <f t="shared" si="1"/>
        <v>45808</v>
      </c>
      <c r="RC10" s="334">
        <f t="shared" si="1"/>
        <v>45838</v>
      </c>
      <c r="RD10" s="334">
        <f t="shared" si="1"/>
        <v>45869</v>
      </c>
      <c r="RE10" s="334">
        <f t="shared" si="1"/>
        <v>45900</v>
      </c>
      <c r="RF10" s="334">
        <f t="shared" si="1"/>
        <v>45930</v>
      </c>
      <c r="RG10" s="334">
        <f t="shared" si="1"/>
        <v>45961</v>
      </c>
      <c r="RH10" s="334">
        <f t="shared" si="1"/>
        <v>45991</v>
      </c>
      <c r="RI10" s="334">
        <f t="shared" si="1"/>
        <v>46022</v>
      </c>
      <c r="RJ10" s="335" t="str">
        <f t="shared" si="1"/>
        <v>Actual-2025</v>
      </c>
    </row>
    <row r="11" spans="1:478" s="304" customFormat="1" ht="13.5" thickBot="1" x14ac:dyDescent="0.35">
      <c r="A11" s="309"/>
      <c r="B11" s="23" t="s">
        <v>154</v>
      </c>
      <c r="C11" s="314"/>
      <c r="D11" s="825" t="s">
        <v>948</v>
      </c>
      <c r="E11" s="826"/>
      <c r="F11" s="826"/>
      <c r="G11" s="826"/>
      <c r="H11" s="826"/>
      <c r="I11" s="826"/>
      <c r="J11" s="826"/>
      <c r="K11" s="826"/>
      <c r="L11" s="826"/>
      <c r="M11" s="826"/>
      <c r="N11" s="826"/>
      <c r="O11" s="827"/>
      <c r="P11" s="24" t="str">
        <f>+D11</f>
        <v>India Crewing</v>
      </c>
      <c r="Q11" s="332"/>
      <c r="R11" s="825" t="s">
        <v>949</v>
      </c>
      <c r="S11" s="826"/>
      <c r="T11" s="826"/>
      <c r="U11" s="826"/>
      <c r="V11" s="826"/>
      <c r="W11" s="826"/>
      <c r="X11" s="826"/>
      <c r="Y11" s="826"/>
      <c r="Z11" s="826"/>
      <c r="AA11" s="826"/>
      <c r="AB11" s="826"/>
      <c r="AC11" s="827"/>
      <c r="AD11" s="25" t="str">
        <f>+R11</f>
        <v>We Care</v>
      </c>
      <c r="AE11" s="332"/>
      <c r="AF11" s="825" t="s">
        <v>17</v>
      </c>
      <c r="AG11" s="826"/>
      <c r="AH11" s="826"/>
      <c r="AI11" s="826"/>
      <c r="AJ11" s="826"/>
      <c r="AK11" s="826"/>
      <c r="AL11" s="826"/>
      <c r="AM11" s="826"/>
      <c r="AN11" s="826"/>
      <c r="AO11" s="826"/>
      <c r="AP11" s="826"/>
      <c r="AQ11" s="827"/>
      <c r="AR11" s="24" t="str">
        <f>+AF11</f>
        <v>Group Marine HR</v>
      </c>
      <c r="AS11" s="332"/>
      <c r="AT11" s="825" t="s">
        <v>18</v>
      </c>
      <c r="AU11" s="826"/>
      <c r="AV11" s="826"/>
      <c r="AW11" s="826"/>
      <c r="AX11" s="826"/>
      <c r="AY11" s="826"/>
      <c r="AZ11" s="826"/>
      <c r="BA11" s="826"/>
      <c r="BB11" s="826"/>
      <c r="BC11" s="826"/>
      <c r="BD11" s="826"/>
      <c r="BE11" s="827"/>
      <c r="BF11" s="25" t="str">
        <f>+AT11</f>
        <v>Miami Ship Management</v>
      </c>
      <c r="BG11" s="332"/>
      <c r="BH11" s="825" t="s">
        <v>19</v>
      </c>
      <c r="BI11" s="826"/>
      <c r="BJ11" s="826"/>
      <c r="BK11" s="826"/>
      <c r="BL11" s="826"/>
      <c r="BM11" s="826"/>
      <c r="BN11" s="826"/>
      <c r="BO11" s="826"/>
      <c r="BP11" s="826"/>
      <c r="BQ11" s="826"/>
      <c r="BR11" s="826"/>
      <c r="BS11" s="827"/>
      <c r="BT11" s="25" t="str">
        <f>+BH11</f>
        <v>CMI Accounts Payables</v>
      </c>
      <c r="BU11" s="332"/>
      <c r="BV11" s="825" t="s">
        <v>20</v>
      </c>
      <c r="BW11" s="826"/>
      <c r="BX11" s="826"/>
      <c r="BY11" s="826"/>
      <c r="BZ11" s="826"/>
      <c r="CA11" s="826"/>
      <c r="CB11" s="826"/>
      <c r="CC11" s="826"/>
      <c r="CD11" s="826"/>
      <c r="CE11" s="826"/>
      <c r="CF11" s="826"/>
      <c r="CG11" s="827"/>
      <c r="CH11" s="24" t="str">
        <f>+BV11</f>
        <v>Fleet Accounts</v>
      </c>
      <c r="CI11" s="332"/>
      <c r="CJ11" s="825" t="s">
        <v>21</v>
      </c>
      <c r="CK11" s="826"/>
      <c r="CL11" s="826"/>
      <c r="CM11" s="826"/>
      <c r="CN11" s="826"/>
      <c r="CO11" s="826"/>
      <c r="CP11" s="826"/>
      <c r="CQ11" s="826"/>
      <c r="CR11" s="826"/>
      <c r="CS11" s="826"/>
      <c r="CT11" s="826"/>
      <c r="CU11" s="827"/>
      <c r="CV11" s="24" t="str">
        <f>+CJ11</f>
        <v>Administration</v>
      </c>
      <c r="CW11" s="332"/>
      <c r="CX11" s="825" t="s">
        <v>22</v>
      </c>
      <c r="CY11" s="826"/>
      <c r="CZ11" s="826"/>
      <c r="DA11" s="826"/>
      <c r="DB11" s="826"/>
      <c r="DC11" s="826"/>
      <c r="DD11" s="826"/>
      <c r="DE11" s="826"/>
      <c r="DF11" s="826"/>
      <c r="DG11" s="826"/>
      <c r="DH11" s="826"/>
      <c r="DI11" s="827"/>
      <c r="DJ11" s="24" t="str">
        <f>CX11</f>
        <v>Agency Hub</v>
      </c>
      <c r="DK11" s="332"/>
      <c r="DL11" s="825" t="s">
        <v>7</v>
      </c>
      <c r="DM11" s="826"/>
      <c r="DN11" s="826"/>
      <c r="DO11" s="826"/>
      <c r="DP11" s="826"/>
      <c r="DQ11" s="826"/>
      <c r="DR11" s="826"/>
      <c r="DS11" s="826"/>
      <c r="DT11" s="826"/>
      <c r="DU11" s="826"/>
      <c r="DV11" s="826"/>
      <c r="DW11" s="827"/>
      <c r="DX11" s="24" t="str">
        <f>DL11</f>
        <v>Commercial</v>
      </c>
      <c r="DY11" s="332"/>
      <c r="DZ11" s="825" t="s">
        <v>23</v>
      </c>
      <c r="EA11" s="826"/>
      <c r="EB11" s="826"/>
      <c r="EC11" s="826"/>
      <c r="ED11" s="826"/>
      <c r="EE11" s="826"/>
      <c r="EF11" s="826"/>
      <c r="EG11" s="826"/>
      <c r="EH11" s="826"/>
      <c r="EI11" s="826"/>
      <c r="EJ11" s="826"/>
      <c r="EK11" s="827"/>
      <c r="EL11" s="25" t="str">
        <f>+DZ11</f>
        <v>3rd Party Consultancy</v>
      </c>
      <c r="EM11" s="332"/>
      <c r="EN11" s="825" t="s">
        <v>24</v>
      </c>
      <c r="EO11" s="826"/>
      <c r="EP11" s="826"/>
      <c r="EQ11" s="826"/>
      <c r="ER11" s="826"/>
      <c r="ES11" s="826"/>
      <c r="ET11" s="826"/>
      <c r="EU11" s="826"/>
      <c r="EV11" s="826"/>
      <c r="EW11" s="826"/>
      <c r="EX11" s="826"/>
      <c r="EY11" s="827"/>
      <c r="EZ11" s="24" t="str">
        <f>+EN11</f>
        <v>Fleet Performance</v>
      </c>
      <c r="FA11" s="332"/>
      <c r="FB11" s="825" t="s">
        <v>25</v>
      </c>
      <c r="FC11" s="826"/>
      <c r="FD11" s="826"/>
      <c r="FE11" s="826"/>
      <c r="FF11" s="826"/>
      <c r="FG11" s="826"/>
      <c r="FH11" s="826"/>
      <c r="FI11" s="826"/>
      <c r="FJ11" s="826"/>
      <c r="FK11" s="826"/>
      <c r="FL11" s="826"/>
      <c r="FM11" s="827"/>
      <c r="FN11" s="25" t="str">
        <f>+FB11</f>
        <v>Budget Monitoring Team</v>
      </c>
      <c r="FO11" s="332"/>
      <c r="FP11" s="825" t="s">
        <v>26</v>
      </c>
      <c r="FQ11" s="826"/>
      <c r="FR11" s="826"/>
      <c r="FS11" s="826"/>
      <c r="FT11" s="826"/>
      <c r="FU11" s="826"/>
      <c r="FV11" s="826"/>
      <c r="FW11" s="826"/>
      <c r="FX11" s="826"/>
      <c r="FY11" s="826"/>
      <c r="FZ11" s="826"/>
      <c r="GA11" s="827"/>
      <c r="GB11" s="550" t="str">
        <f>+FP11</f>
        <v>Carbon Emission Services</v>
      </c>
      <c r="GC11" s="332"/>
      <c r="GD11" s="825" t="s">
        <v>27</v>
      </c>
      <c r="GE11" s="826"/>
      <c r="GF11" s="826"/>
      <c r="GG11" s="826"/>
      <c r="GH11" s="826"/>
      <c r="GI11" s="826"/>
      <c r="GJ11" s="826"/>
      <c r="GK11" s="826"/>
      <c r="GL11" s="826"/>
      <c r="GM11" s="826"/>
      <c r="GN11" s="826"/>
      <c r="GO11" s="827"/>
      <c r="GP11" s="25" t="str">
        <f>+GD11</f>
        <v>Other Environmental Compliance</v>
      </c>
      <c r="GQ11" s="332"/>
      <c r="GR11" s="825" t="s">
        <v>28</v>
      </c>
      <c r="GS11" s="826"/>
      <c r="GT11" s="826"/>
      <c r="GU11" s="826"/>
      <c r="GV11" s="826"/>
      <c r="GW11" s="826"/>
      <c r="GX11" s="826"/>
      <c r="GY11" s="826"/>
      <c r="GZ11" s="826"/>
      <c r="HA11" s="826"/>
      <c r="HB11" s="826"/>
      <c r="HC11" s="827"/>
      <c r="HD11" s="24" t="str">
        <f>+GR11</f>
        <v>Group IT</v>
      </c>
      <c r="HE11" s="332"/>
      <c r="HF11" s="825" t="s">
        <v>29</v>
      </c>
      <c r="HG11" s="826"/>
      <c r="HH11" s="826"/>
      <c r="HI11" s="826"/>
      <c r="HJ11" s="826"/>
      <c r="HK11" s="826"/>
      <c r="HL11" s="826"/>
      <c r="HM11" s="826"/>
      <c r="HN11" s="826"/>
      <c r="HO11" s="826"/>
      <c r="HP11" s="826"/>
      <c r="HQ11" s="827"/>
      <c r="HR11" s="24" t="str">
        <f>+HF11</f>
        <v>Galleymasters</v>
      </c>
      <c r="HS11" s="332"/>
      <c r="HT11" s="825" t="s">
        <v>30</v>
      </c>
      <c r="HU11" s="826"/>
      <c r="HV11" s="826"/>
      <c r="HW11" s="826"/>
      <c r="HX11" s="826"/>
      <c r="HY11" s="826"/>
      <c r="HZ11" s="826"/>
      <c r="IA11" s="826"/>
      <c r="IB11" s="826"/>
      <c r="IC11" s="826"/>
      <c r="ID11" s="826"/>
      <c r="IE11" s="827"/>
      <c r="IF11" s="24" t="str">
        <f>+HT11</f>
        <v>Sourcing</v>
      </c>
      <c r="IG11" s="332"/>
      <c r="IH11" s="825" t="s">
        <v>31</v>
      </c>
      <c r="II11" s="826"/>
      <c r="IJ11" s="826"/>
      <c r="IK11" s="826"/>
      <c r="IL11" s="826"/>
      <c r="IM11" s="826"/>
      <c r="IN11" s="826"/>
      <c r="IO11" s="826"/>
      <c r="IP11" s="826"/>
      <c r="IQ11" s="826"/>
      <c r="IR11" s="826"/>
      <c r="IS11" s="827"/>
      <c r="IT11" s="24" t="str">
        <f>+IH11</f>
        <v>Antwerp Dry</v>
      </c>
      <c r="IU11" s="332"/>
      <c r="IV11" s="825" t="s">
        <v>32</v>
      </c>
      <c r="IW11" s="826"/>
      <c r="IX11" s="826"/>
      <c r="IY11" s="826"/>
      <c r="IZ11" s="826"/>
      <c r="JA11" s="826"/>
      <c r="JB11" s="826"/>
      <c r="JC11" s="826"/>
      <c r="JD11" s="826"/>
      <c r="JE11" s="826"/>
      <c r="JF11" s="826"/>
      <c r="JG11" s="827"/>
      <c r="JH11" s="24" t="str">
        <f>+IV11</f>
        <v>Goes Dry</v>
      </c>
      <c r="JI11" s="332"/>
      <c r="JJ11" s="825" t="s">
        <v>33</v>
      </c>
      <c r="JK11" s="826"/>
      <c r="JL11" s="826"/>
      <c r="JM11" s="826"/>
      <c r="JN11" s="826"/>
      <c r="JO11" s="826"/>
      <c r="JP11" s="826"/>
      <c r="JQ11" s="826"/>
      <c r="JR11" s="826"/>
      <c r="JS11" s="826"/>
      <c r="JT11" s="826"/>
      <c r="JU11" s="827"/>
      <c r="JV11" s="24" t="str">
        <f>+JJ11</f>
        <v>Group Operations</v>
      </c>
      <c r="JW11" s="332"/>
      <c r="JX11" s="825" t="s">
        <v>34</v>
      </c>
      <c r="JY11" s="826"/>
      <c r="JZ11" s="826"/>
      <c r="KA11" s="826"/>
      <c r="KB11" s="826"/>
      <c r="KC11" s="826"/>
      <c r="KD11" s="826"/>
      <c r="KE11" s="826"/>
      <c r="KF11" s="826"/>
      <c r="KG11" s="826"/>
      <c r="KH11" s="826"/>
      <c r="KI11" s="827"/>
      <c r="KJ11" s="24" t="str">
        <f>+JX11</f>
        <v>Group Q.H.S.E.</v>
      </c>
      <c r="KK11" s="332"/>
      <c r="KL11" s="825" t="s">
        <v>35</v>
      </c>
      <c r="KM11" s="826"/>
      <c r="KN11" s="826"/>
      <c r="KO11" s="826"/>
      <c r="KP11" s="826"/>
      <c r="KQ11" s="826"/>
      <c r="KR11" s="826"/>
      <c r="KS11" s="826"/>
      <c r="KT11" s="826"/>
      <c r="KU11" s="826"/>
      <c r="KV11" s="826"/>
      <c r="KW11" s="827"/>
      <c r="KX11" s="25" t="str">
        <f>+KL11</f>
        <v>Group Shared Service Center</v>
      </c>
      <c r="KY11" s="332"/>
      <c r="KZ11" s="825" t="s">
        <v>36</v>
      </c>
      <c r="LA11" s="826"/>
      <c r="LB11" s="826"/>
      <c r="LC11" s="826"/>
      <c r="LD11" s="826"/>
      <c r="LE11" s="826"/>
      <c r="LF11" s="826"/>
      <c r="LG11" s="826"/>
      <c r="LH11" s="826"/>
      <c r="LI11" s="826"/>
      <c r="LJ11" s="826"/>
      <c r="LK11" s="827"/>
      <c r="LL11" s="24" t="str">
        <f>+KZ11</f>
        <v>Hamburg Dry</v>
      </c>
      <c r="LM11" s="332"/>
      <c r="LN11" s="825" t="s">
        <v>37</v>
      </c>
      <c r="LO11" s="826"/>
      <c r="LP11" s="826"/>
      <c r="LQ11" s="826"/>
      <c r="LR11" s="826"/>
      <c r="LS11" s="826"/>
      <c r="LT11" s="826"/>
      <c r="LU11" s="826"/>
      <c r="LV11" s="826"/>
      <c r="LW11" s="826"/>
      <c r="LX11" s="826"/>
      <c r="LY11" s="827"/>
      <c r="LZ11" s="24" t="str">
        <f>+LN11</f>
        <v>Hong Kong Dry 1</v>
      </c>
      <c r="MA11" s="332"/>
      <c r="MB11" s="825" t="s">
        <v>38</v>
      </c>
      <c r="MC11" s="826"/>
      <c r="MD11" s="826"/>
      <c r="ME11" s="826"/>
      <c r="MF11" s="826"/>
      <c r="MG11" s="826"/>
      <c r="MH11" s="826"/>
      <c r="MI11" s="826"/>
      <c r="MJ11" s="826"/>
      <c r="MK11" s="826"/>
      <c r="ML11" s="826"/>
      <c r="MM11" s="827"/>
      <c r="MN11" s="24" t="str">
        <f>+MB11</f>
        <v>JV Ardmore</v>
      </c>
      <c r="MO11" s="332"/>
      <c r="MP11" s="825" t="s">
        <v>39</v>
      </c>
      <c r="MQ11" s="826"/>
      <c r="MR11" s="826"/>
      <c r="MS11" s="826"/>
      <c r="MT11" s="826"/>
      <c r="MU11" s="826"/>
      <c r="MV11" s="826"/>
      <c r="MW11" s="826"/>
      <c r="MX11" s="826"/>
      <c r="MY11" s="826"/>
      <c r="MZ11" s="826"/>
      <c r="NA11" s="827"/>
      <c r="NB11" s="24" t="str">
        <f>+MP11</f>
        <v>Singapore Dry</v>
      </c>
      <c r="NC11" s="332"/>
      <c r="ND11" s="825" t="s">
        <v>40</v>
      </c>
      <c r="NE11" s="826"/>
      <c r="NF11" s="826"/>
      <c r="NG11" s="826"/>
      <c r="NH11" s="826"/>
      <c r="NI11" s="826"/>
      <c r="NJ11" s="826"/>
      <c r="NK11" s="826"/>
      <c r="NL11" s="826"/>
      <c r="NM11" s="826"/>
      <c r="NN11" s="826"/>
      <c r="NO11" s="827"/>
      <c r="NP11" s="24" t="str">
        <f>+ND11</f>
        <v>Singapore Tanker 1</v>
      </c>
      <c r="NQ11" s="332"/>
      <c r="NR11" s="825" t="s">
        <v>41</v>
      </c>
      <c r="NS11" s="826"/>
      <c r="NT11" s="826"/>
      <c r="NU11" s="826"/>
      <c r="NV11" s="826"/>
      <c r="NW11" s="826"/>
      <c r="NX11" s="826"/>
      <c r="NY11" s="826"/>
      <c r="NZ11" s="826"/>
      <c r="OA11" s="826"/>
      <c r="OB11" s="826"/>
      <c r="OC11" s="827"/>
      <c r="OD11" s="24" t="str">
        <f>+NR11</f>
        <v>Singapore Tanker 2</v>
      </c>
      <c r="OE11" s="332"/>
      <c r="OF11" s="825" t="s">
        <v>42</v>
      </c>
      <c r="OG11" s="826"/>
      <c r="OH11" s="826"/>
      <c r="OI11" s="826"/>
      <c r="OJ11" s="826"/>
      <c r="OK11" s="826"/>
      <c r="OL11" s="826"/>
      <c r="OM11" s="826"/>
      <c r="ON11" s="826"/>
      <c r="OO11" s="826"/>
      <c r="OP11" s="826"/>
      <c r="OQ11" s="827"/>
      <c r="OR11" s="25" t="str">
        <f>+OF11</f>
        <v>AE Technical Services</v>
      </c>
      <c r="OS11" s="332"/>
      <c r="OT11" s="825" t="s">
        <v>43</v>
      </c>
      <c r="OU11" s="826"/>
      <c r="OV11" s="826"/>
      <c r="OW11" s="826"/>
      <c r="OX11" s="826"/>
      <c r="OY11" s="826"/>
      <c r="OZ11" s="826"/>
      <c r="PA11" s="826"/>
      <c r="PB11" s="826"/>
      <c r="PC11" s="826"/>
      <c r="PD11" s="826"/>
      <c r="PE11" s="827"/>
      <c r="PF11" s="24" t="str">
        <f>+OT11</f>
        <v>India Cadet Training</v>
      </c>
      <c r="PG11" s="332"/>
      <c r="PH11" s="825" t="s">
        <v>44</v>
      </c>
      <c r="PI11" s="826"/>
      <c r="PJ11" s="826"/>
      <c r="PK11" s="826"/>
      <c r="PL11" s="826"/>
      <c r="PM11" s="826"/>
      <c r="PN11" s="826"/>
      <c r="PO11" s="826"/>
      <c r="PP11" s="826"/>
      <c r="PQ11" s="826"/>
      <c r="PR11" s="826"/>
      <c r="PS11" s="827"/>
      <c r="PT11" s="25" t="str">
        <f>+PH11</f>
        <v>India Maritime Academy</v>
      </c>
      <c r="PU11" s="332"/>
      <c r="PV11" s="825" t="s">
        <v>833</v>
      </c>
      <c r="PW11" s="826"/>
      <c r="PX11" s="826"/>
      <c r="PY11" s="826"/>
      <c r="PZ11" s="826"/>
      <c r="QA11" s="826"/>
      <c r="QB11" s="826"/>
      <c r="QC11" s="826"/>
      <c r="QD11" s="826"/>
      <c r="QE11" s="826"/>
      <c r="QF11" s="826"/>
      <c r="QG11" s="827"/>
      <c r="QH11" s="25" t="str">
        <f>+PV11</f>
        <v>Hong Kong Dry 2</v>
      </c>
      <c r="QI11" s="332"/>
      <c r="QJ11" s="825" t="s">
        <v>834</v>
      </c>
      <c r="QK11" s="826"/>
      <c r="QL11" s="826"/>
      <c r="QM11" s="826"/>
      <c r="QN11" s="826"/>
      <c r="QO11" s="826"/>
      <c r="QP11" s="826"/>
      <c r="QQ11" s="826"/>
      <c r="QR11" s="826"/>
      <c r="QS11" s="826"/>
      <c r="QT11" s="826"/>
      <c r="QU11" s="827"/>
      <c r="QV11" s="25" t="str">
        <f>+QJ11</f>
        <v>Hong Kong Dry 3</v>
      </c>
      <c r="QW11" s="332"/>
      <c r="QX11" s="336" t="s">
        <v>851</v>
      </c>
      <c r="QY11" s="336" t="str">
        <f>QX11</f>
        <v>All Divisions</v>
      </c>
      <c r="QZ11" s="336" t="str">
        <f t="shared" ref="QZ11:RJ13" si="2">QY11</f>
        <v>All Divisions</v>
      </c>
      <c r="RA11" s="336" t="str">
        <f t="shared" si="2"/>
        <v>All Divisions</v>
      </c>
      <c r="RB11" s="336" t="str">
        <f t="shared" si="2"/>
        <v>All Divisions</v>
      </c>
      <c r="RC11" s="336" t="str">
        <f t="shared" si="2"/>
        <v>All Divisions</v>
      </c>
      <c r="RD11" s="336" t="str">
        <f t="shared" si="2"/>
        <v>All Divisions</v>
      </c>
      <c r="RE11" s="336" t="str">
        <f t="shared" si="2"/>
        <v>All Divisions</v>
      </c>
      <c r="RF11" s="336" t="str">
        <f t="shared" si="2"/>
        <v>All Divisions</v>
      </c>
      <c r="RG11" s="336" t="str">
        <f t="shared" si="2"/>
        <v>All Divisions</v>
      </c>
      <c r="RH11" s="336" t="str">
        <f t="shared" si="2"/>
        <v>All Divisions</v>
      </c>
      <c r="RI11" s="336" t="str">
        <f t="shared" si="2"/>
        <v>All Divisions</v>
      </c>
      <c r="RJ11" s="337" t="str">
        <f t="shared" si="2"/>
        <v>All Divisions</v>
      </c>
    </row>
    <row r="12" spans="1:478" s="304" customFormat="1" ht="12.5" x14ac:dyDescent="0.25">
      <c r="A12" s="325"/>
      <c r="B12" s="338" t="s">
        <v>852</v>
      </c>
      <c r="C12" s="325"/>
      <c r="D12" s="339" t="s">
        <v>322</v>
      </c>
      <c r="E12" s="340" t="s">
        <v>322</v>
      </c>
      <c r="F12" s="340" t="s">
        <v>322</v>
      </c>
      <c r="G12" s="340" t="s">
        <v>322</v>
      </c>
      <c r="H12" s="340" t="s">
        <v>322</v>
      </c>
      <c r="I12" s="340" t="s">
        <v>322</v>
      </c>
      <c r="J12" s="340" t="s">
        <v>322</v>
      </c>
      <c r="K12" s="340" t="s">
        <v>322</v>
      </c>
      <c r="L12" s="340" t="s">
        <v>322</v>
      </c>
      <c r="M12" s="340" t="s">
        <v>322</v>
      </c>
      <c r="N12" s="340" t="s">
        <v>322</v>
      </c>
      <c r="O12" s="340" t="s">
        <v>322</v>
      </c>
      <c r="P12" s="341" t="s">
        <v>322</v>
      </c>
      <c r="Q12" s="342"/>
      <c r="R12" s="339" t="s">
        <v>322</v>
      </c>
      <c r="S12" s="340" t="s">
        <v>322</v>
      </c>
      <c r="T12" s="340" t="s">
        <v>322</v>
      </c>
      <c r="U12" s="340" t="s">
        <v>322</v>
      </c>
      <c r="V12" s="340" t="s">
        <v>322</v>
      </c>
      <c r="W12" s="340" t="s">
        <v>322</v>
      </c>
      <c r="X12" s="340" t="s">
        <v>322</v>
      </c>
      <c r="Y12" s="340" t="s">
        <v>322</v>
      </c>
      <c r="Z12" s="340" t="s">
        <v>322</v>
      </c>
      <c r="AA12" s="340" t="s">
        <v>322</v>
      </c>
      <c r="AB12" s="340" t="s">
        <v>322</v>
      </c>
      <c r="AC12" s="340" t="s">
        <v>322</v>
      </c>
      <c r="AD12" s="341" t="s">
        <v>322</v>
      </c>
      <c r="AE12" s="342"/>
      <c r="AF12" s="339" t="s">
        <v>322</v>
      </c>
      <c r="AG12" s="340" t="s">
        <v>322</v>
      </c>
      <c r="AH12" s="340" t="s">
        <v>322</v>
      </c>
      <c r="AI12" s="340" t="s">
        <v>322</v>
      </c>
      <c r="AJ12" s="340" t="s">
        <v>322</v>
      </c>
      <c r="AK12" s="340" t="s">
        <v>322</v>
      </c>
      <c r="AL12" s="340" t="s">
        <v>322</v>
      </c>
      <c r="AM12" s="340" t="s">
        <v>322</v>
      </c>
      <c r="AN12" s="340" t="s">
        <v>322</v>
      </c>
      <c r="AO12" s="340" t="s">
        <v>322</v>
      </c>
      <c r="AP12" s="340" t="s">
        <v>322</v>
      </c>
      <c r="AQ12" s="340" t="s">
        <v>322</v>
      </c>
      <c r="AR12" s="341" t="s">
        <v>322</v>
      </c>
      <c r="AS12" s="342"/>
      <c r="AT12" s="339" t="s">
        <v>322</v>
      </c>
      <c r="AU12" s="340" t="s">
        <v>322</v>
      </c>
      <c r="AV12" s="340" t="s">
        <v>322</v>
      </c>
      <c r="AW12" s="340" t="s">
        <v>322</v>
      </c>
      <c r="AX12" s="340" t="s">
        <v>322</v>
      </c>
      <c r="AY12" s="340" t="s">
        <v>322</v>
      </c>
      <c r="AZ12" s="340" t="s">
        <v>322</v>
      </c>
      <c r="BA12" s="340" t="s">
        <v>322</v>
      </c>
      <c r="BB12" s="340" t="s">
        <v>322</v>
      </c>
      <c r="BC12" s="340" t="s">
        <v>322</v>
      </c>
      <c r="BD12" s="340" t="s">
        <v>322</v>
      </c>
      <c r="BE12" s="340" t="s">
        <v>322</v>
      </c>
      <c r="BF12" s="341" t="s">
        <v>322</v>
      </c>
      <c r="BG12" s="342"/>
      <c r="BH12" s="339" t="s">
        <v>322</v>
      </c>
      <c r="BI12" s="340" t="s">
        <v>322</v>
      </c>
      <c r="BJ12" s="340" t="s">
        <v>322</v>
      </c>
      <c r="BK12" s="340" t="s">
        <v>322</v>
      </c>
      <c r="BL12" s="340" t="s">
        <v>322</v>
      </c>
      <c r="BM12" s="340" t="s">
        <v>322</v>
      </c>
      <c r="BN12" s="340" t="s">
        <v>322</v>
      </c>
      <c r="BO12" s="340" t="s">
        <v>322</v>
      </c>
      <c r="BP12" s="340" t="s">
        <v>322</v>
      </c>
      <c r="BQ12" s="340" t="s">
        <v>322</v>
      </c>
      <c r="BR12" s="340" t="s">
        <v>322</v>
      </c>
      <c r="BS12" s="340" t="s">
        <v>322</v>
      </c>
      <c r="BT12" s="341" t="s">
        <v>322</v>
      </c>
      <c r="BU12" s="342"/>
      <c r="BV12" s="339" t="s">
        <v>322</v>
      </c>
      <c r="BW12" s="340" t="s">
        <v>322</v>
      </c>
      <c r="BX12" s="340" t="s">
        <v>322</v>
      </c>
      <c r="BY12" s="340" t="s">
        <v>322</v>
      </c>
      <c r="BZ12" s="340" t="s">
        <v>322</v>
      </c>
      <c r="CA12" s="340" t="s">
        <v>322</v>
      </c>
      <c r="CB12" s="340" t="s">
        <v>322</v>
      </c>
      <c r="CC12" s="340" t="s">
        <v>322</v>
      </c>
      <c r="CD12" s="340" t="s">
        <v>322</v>
      </c>
      <c r="CE12" s="340" t="s">
        <v>322</v>
      </c>
      <c r="CF12" s="340" t="s">
        <v>322</v>
      </c>
      <c r="CG12" s="340" t="s">
        <v>322</v>
      </c>
      <c r="CH12" s="341" t="s">
        <v>322</v>
      </c>
      <c r="CI12" s="342"/>
      <c r="CJ12" s="339" t="s">
        <v>322</v>
      </c>
      <c r="CK12" s="340" t="s">
        <v>322</v>
      </c>
      <c r="CL12" s="340" t="s">
        <v>322</v>
      </c>
      <c r="CM12" s="340" t="s">
        <v>322</v>
      </c>
      <c r="CN12" s="340" t="s">
        <v>322</v>
      </c>
      <c r="CO12" s="340" t="s">
        <v>322</v>
      </c>
      <c r="CP12" s="340" t="s">
        <v>322</v>
      </c>
      <c r="CQ12" s="340" t="s">
        <v>322</v>
      </c>
      <c r="CR12" s="340" t="s">
        <v>322</v>
      </c>
      <c r="CS12" s="340" t="s">
        <v>322</v>
      </c>
      <c r="CT12" s="340" t="s">
        <v>322</v>
      </c>
      <c r="CU12" s="340" t="s">
        <v>322</v>
      </c>
      <c r="CV12" s="341" t="s">
        <v>322</v>
      </c>
      <c r="CW12" s="342"/>
      <c r="CX12" s="339" t="s">
        <v>322</v>
      </c>
      <c r="CY12" s="340" t="s">
        <v>322</v>
      </c>
      <c r="CZ12" s="340" t="s">
        <v>322</v>
      </c>
      <c r="DA12" s="340" t="s">
        <v>322</v>
      </c>
      <c r="DB12" s="340" t="s">
        <v>322</v>
      </c>
      <c r="DC12" s="340" t="s">
        <v>322</v>
      </c>
      <c r="DD12" s="340" t="s">
        <v>322</v>
      </c>
      <c r="DE12" s="340" t="s">
        <v>322</v>
      </c>
      <c r="DF12" s="340" t="s">
        <v>322</v>
      </c>
      <c r="DG12" s="340" t="s">
        <v>322</v>
      </c>
      <c r="DH12" s="340" t="s">
        <v>322</v>
      </c>
      <c r="DI12" s="340" t="s">
        <v>322</v>
      </c>
      <c r="DJ12" s="341" t="s">
        <v>322</v>
      </c>
      <c r="DK12" s="342"/>
      <c r="DL12" s="339" t="s">
        <v>322</v>
      </c>
      <c r="DM12" s="340" t="s">
        <v>322</v>
      </c>
      <c r="DN12" s="340" t="s">
        <v>322</v>
      </c>
      <c r="DO12" s="340" t="s">
        <v>322</v>
      </c>
      <c r="DP12" s="340" t="s">
        <v>322</v>
      </c>
      <c r="DQ12" s="340" t="s">
        <v>322</v>
      </c>
      <c r="DR12" s="340" t="s">
        <v>322</v>
      </c>
      <c r="DS12" s="340" t="s">
        <v>322</v>
      </c>
      <c r="DT12" s="340" t="s">
        <v>322</v>
      </c>
      <c r="DU12" s="340" t="s">
        <v>322</v>
      </c>
      <c r="DV12" s="340" t="s">
        <v>322</v>
      </c>
      <c r="DW12" s="340" t="s">
        <v>322</v>
      </c>
      <c r="DX12" s="341" t="s">
        <v>322</v>
      </c>
      <c r="DY12" s="342"/>
      <c r="DZ12" s="339" t="s">
        <v>322</v>
      </c>
      <c r="EA12" s="340" t="s">
        <v>322</v>
      </c>
      <c r="EB12" s="340" t="s">
        <v>322</v>
      </c>
      <c r="EC12" s="340" t="s">
        <v>322</v>
      </c>
      <c r="ED12" s="340" t="s">
        <v>322</v>
      </c>
      <c r="EE12" s="340" t="s">
        <v>322</v>
      </c>
      <c r="EF12" s="340" t="s">
        <v>322</v>
      </c>
      <c r="EG12" s="340" t="s">
        <v>322</v>
      </c>
      <c r="EH12" s="340" t="s">
        <v>322</v>
      </c>
      <c r="EI12" s="340" t="s">
        <v>322</v>
      </c>
      <c r="EJ12" s="340" t="s">
        <v>322</v>
      </c>
      <c r="EK12" s="340" t="s">
        <v>322</v>
      </c>
      <c r="EL12" s="341" t="s">
        <v>322</v>
      </c>
      <c r="EM12" s="342"/>
      <c r="EN12" s="339" t="s">
        <v>322</v>
      </c>
      <c r="EO12" s="340" t="s">
        <v>322</v>
      </c>
      <c r="EP12" s="340" t="s">
        <v>322</v>
      </c>
      <c r="EQ12" s="340" t="s">
        <v>322</v>
      </c>
      <c r="ER12" s="340" t="s">
        <v>322</v>
      </c>
      <c r="ES12" s="340" t="s">
        <v>322</v>
      </c>
      <c r="ET12" s="340" t="s">
        <v>322</v>
      </c>
      <c r="EU12" s="340" t="s">
        <v>322</v>
      </c>
      <c r="EV12" s="340" t="s">
        <v>322</v>
      </c>
      <c r="EW12" s="340" t="s">
        <v>322</v>
      </c>
      <c r="EX12" s="340" t="s">
        <v>322</v>
      </c>
      <c r="EY12" s="340" t="s">
        <v>322</v>
      </c>
      <c r="EZ12" s="341" t="s">
        <v>322</v>
      </c>
      <c r="FA12" s="342"/>
      <c r="FB12" s="339" t="s">
        <v>322</v>
      </c>
      <c r="FC12" s="340" t="s">
        <v>322</v>
      </c>
      <c r="FD12" s="340" t="s">
        <v>322</v>
      </c>
      <c r="FE12" s="340" t="s">
        <v>322</v>
      </c>
      <c r="FF12" s="340" t="s">
        <v>322</v>
      </c>
      <c r="FG12" s="340" t="s">
        <v>322</v>
      </c>
      <c r="FH12" s="340" t="s">
        <v>322</v>
      </c>
      <c r="FI12" s="340" t="s">
        <v>322</v>
      </c>
      <c r="FJ12" s="340" t="s">
        <v>322</v>
      </c>
      <c r="FK12" s="340" t="s">
        <v>322</v>
      </c>
      <c r="FL12" s="340" t="s">
        <v>322</v>
      </c>
      <c r="FM12" s="340" t="s">
        <v>322</v>
      </c>
      <c r="FN12" s="341" t="s">
        <v>322</v>
      </c>
      <c r="FO12" s="342"/>
      <c r="FP12" s="339" t="s">
        <v>322</v>
      </c>
      <c r="FQ12" s="340" t="s">
        <v>322</v>
      </c>
      <c r="FR12" s="340" t="s">
        <v>322</v>
      </c>
      <c r="FS12" s="340" t="s">
        <v>322</v>
      </c>
      <c r="FT12" s="340" t="s">
        <v>322</v>
      </c>
      <c r="FU12" s="340" t="s">
        <v>322</v>
      </c>
      <c r="FV12" s="340" t="s">
        <v>322</v>
      </c>
      <c r="FW12" s="340" t="s">
        <v>322</v>
      </c>
      <c r="FX12" s="340" t="s">
        <v>322</v>
      </c>
      <c r="FY12" s="340" t="s">
        <v>322</v>
      </c>
      <c r="FZ12" s="340" t="s">
        <v>322</v>
      </c>
      <c r="GA12" s="340" t="s">
        <v>322</v>
      </c>
      <c r="GB12" s="341" t="s">
        <v>322</v>
      </c>
      <c r="GC12" s="342"/>
      <c r="GD12" s="339" t="s">
        <v>322</v>
      </c>
      <c r="GE12" s="340" t="s">
        <v>322</v>
      </c>
      <c r="GF12" s="340" t="s">
        <v>322</v>
      </c>
      <c r="GG12" s="340" t="s">
        <v>322</v>
      </c>
      <c r="GH12" s="340" t="s">
        <v>322</v>
      </c>
      <c r="GI12" s="340" t="s">
        <v>322</v>
      </c>
      <c r="GJ12" s="340" t="s">
        <v>322</v>
      </c>
      <c r="GK12" s="340" t="s">
        <v>322</v>
      </c>
      <c r="GL12" s="340" t="s">
        <v>322</v>
      </c>
      <c r="GM12" s="340" t="s">
        <v>322</v>
      </c>
      <c r="GN12" s="340" t="s">
        <v>322</v>
      </c>
      <c r="GO12" s="340" t="s">
        <v>322</v>
      </c>
      <c r="GP12" s="341" t="s">
        <v>322</v>
      </c>
      <c r="GQ12" s="342"/>
      <c r="GR12" s="339" t="s">
        <v>322</v>
      </c>
      <c r="GS12" s="340" t="s">
        <v>322</v>
      </c>
      <c r="GT12" s="340" t="s">
        <v>322</v>
      </c>
      <c r="GU12" s="340" t="s">
        <v>322</v>
      </c>
      <c r="GV12" s="340" t="s">
        <v>322</v>
      </c>
      <c r="GW12" s="340" t="s">
        <v>322</v>
      </c>
      <c r="GX12" s="340" t="s">
        <v>322</v>
      </c>
      <c r="GY12" s="340" t="s">
        <v>322</v>
      </c>
      <c r="GZ12" s="340" t="s">
        <v>322</v>
      </c>
      <c r="HA12" s="340" t="s">
        <v>322</v>
      </c>
      <c r="HB12" s="340" t="s">
        <v>322</v>
      </c>
      <c r="HC12" s="340" t="s">
        <v>322</v>
      </c>
      <c r="HD12" s="341" t="s">
        <v>322</v>
      </c>
      <c r="HE12" s="342"/>
      <c r="HF12" s="339" t="s">
        <v>322</v>
      </c>
      <c r="HG12" s="340" t="s">
        <v>322</v>
      </c>
      <c r="HH12" s="340" t="s">
        <v>322</v>
      </c>
      <c r="HI12" s="340" t="s">
        <v>322</v>
      </c>
      <c r="HJ12" s="340" t="s">
        <v>322</v>
      </c>
      <c r="HK12" s="340" t="s">
        <v>322</v>
      </c>
      <c r="HL12" s="340" t="s">
        <v>322</v>
      </c>
      <c r="HM12" s="340" t="s">
        <v>322</v>
      </c>
      <c r="HN12" s="340" t="s">
        <v>322</v>
      </c>
      <c r="HO12" s="340" t="s">
        <v>322</v>
      </c>
      <c r="HP12" s="340" t="s">
        <v>322</v>
      </c>
      <c r="HQ12" s="340" t="s">
        <v>322</v>
      </c>
      <c r="HR12" s="341" t="s">
        <v>322</v>
      </c>
      <c r="HS12" s="342"/>
      <c r="HT12" s="339" t="s">
        <v>322</v>
      </c>
      <c r="HU12" s="340" t="s">
        <v>322</v>
      </c>
      <c r="HV12" s="340" t="s">
        <v>322</v>
      </c>
      <c r="HW12" s="340" t="s">
        <v>322</v>
      </c>
      <c r="HX12" s="340" t="s">
        <v>322</v>
      </c>
      <c r="HY12" s="340" t="s">
        <v>322</v>
      </c>
      <c r="HZ12" s="340" t="s">
        <v>322</v>
      </c>
      <c r="IA12" s="340" t="s">
        <v>322</v>
      </c>
      <c r="IB12" s="340" t="s">
        <v>322</v>
      </c>
      <c r="IC12" s="340" t="s">
        <v>322</v>
      </c>
      <c r="ID12" s="340" t="s">
        <v>322</v>
      </c>
      <c r="IE12" s="340" t="s">
        <v>322</v>
      </c>
      <c r="IF12" s="341" t="s">
        <v>322</v>
      </c>
      <c r="IG12" s="342"/>
      <c r="IH12" s="339" t="s">
        <v>322</v>
      </c>
      <c r="II12" s="340" t="s">
        <v>322</v>
      </c>
      <c r="IJ12" s="340" t="s">
        <v>322</v>
      </c>
      <c r="IK12" s="340" t="s">
        <v>322</v>
      </c>
      <c r="IL12" s="340" t="s">
        <v>322</v>
      </c>
      <c r="IM12" s="340" t="s">
        <v>322</v>
      </c>
      <c r="IN12" s="340" t="s">
        <v>322</v>
      </c>
      <c r="IO12" s="340" t="s">
        <v>322</v>
      </c>
      <c r="IP12" s="340" t="s">
        <v>322</v>
      </c>
      <c r="IQ12" s="340" t="s">
        <v>322</v>
      </c>
      <c r="IR12" s="340" t="s">
        <v>322</v>
      </c>
      <c r="IS12" s="340" t="s">
        <v>322</v>
      </c>
      <c r="IT12" s="341" t="s">
        <v>322</v>
      </c>
      <c r="IU12" s="342"/>
      <c r="IV12" s="339" t="s">
        <v>322</v>
      </c>
      <c r="IW12" s="340" t="s">
        <v>322</v>
      </c>
      <c r="IX12" s="340" t="s">
        <v>322</v>
      </c>
      <c r="IY12" s="340" t="s">
        <v>322</v>
      </c>
      <c r="IZ12" s="340" t="s">
        <v>322</v>
      </c>
      <c r="JA12" s="340" t="s">
        <v>322</v>
      </c>
      <c r="JB12" s="340" t="s">
        <v>322</v>
      </c>
      <c r="JC12" s="340" t="s">
        <v>322</v>
      </c>
      <c r="JD12" s="340" t="s">
        <v>322</v>
      </c>
      <c r="JE12" s="340" t="s">
        <v>322</v>
      </c>
      <c r="JF12" s="340" t="s">
        <v>322</v>
      </c>
      <c r="JG12" s="340" t="s">
        <v>322</v>
      </c>
      <c r="JH12" s="341" t="s">
        <v>322</v>
      </c>
      <c r="JI12" s="342"/>
      <c r="JJ12" s="339" t="s">
        <v>322</v>
      </c>
      <c r="JK12" s="340" t="s">
        <v>322</v>
      </c>
      <c r="JL12" s="340" t="s">
        <v>322</v>
      </c>
      <c r="JM12" s="340" t="s">
        <v>322</v>
      </c>
      <c r="JN12" s="340" t="s">
        <v>322</v>
      </c>
      <c r="JO12" s="340" t="s">
        <v>322</v>
      </c>
      <c r="JP12" s="340" t="s">
        <v>322</v>
      </c>
      <c r="JQ12" s="340" t="s">
        <v>322</v>
      </c>
      <c r="JR12" s="340" t="s">
        <v>322</v>
      </c>
      <c r="JS12" s="340" t="s">
        <v>322</v>
      </c>
      <c r="JT12" s="340" t="s">
        <v>322</v>
      </c>
      <c r="JU12" s="340" t="s">
        <v>322</v>
      </c>
      <c r="JV12" s="341" t="s">
        <v>322</v>
      </c>
      <c r="JW12" s="342"/>
      <c r="JX12" s="339" t="s">
        <v>322</v>
      </c>
      <c r="JY12" s="340" t="s">
        <v>322</v>
      </c>
      <c r="JZ12" s="340" t="s">
        <v>322</v>
      </c>
      <c r="KA12" s="340" t="s">
        <v>322</v>
      </c>
      <c r="KB12" s="340" t="s">
        <v>322</v>
      </c>
      <c r="KC12" s="340" t="s">
        <v>322</v>
      </c>
      <c r="KD12" s="340" t="s">
        <v>322</v>
      </c>
      <c r="KE12" s="340" t="s">
        <v>322</v>
      </c>
      <c r="KF12" s="340" t="s">
        <v>322</v>
      </c>
      <c r="KG12" s="340" t="s">
        <v>322</v>
      </c>
      <c r="KH12" s="340" t="s">
        <v>322</v>
      </c>
      <c r="KI12" s="340" t="s">
        <v>322</v>
      </c>
      <c r="KJ12" s="341" t="s">
        <v>322</v>
      </c>
      <c r="KK12" s="342"/>
      <c r="KL12" s="339" t="s">
        <v>322</v>
      </c>
      <c r="KM12" s="340" t="s">
        <v>322</v>
      </c>
      <c r="KN12" s="340" t="s">
        <v>322</v>
      </c>
      <c r="KO12" s="340" t="s">
        <v>322</v>
      </c>
      <c r="KP12" s="340" t="s">
        <v>322</v>
      </c>
      <c r="KQ12" s="340" t="s">
        <v>322</v>
      </c>
      <c r="KR12" s="340" t="s">
        <v>322</v>
      </c>
      <c r="KS12" s="340" t="s">
        <v>322</v>
      </c>
      <c r="KT12" s="340" t="s">
        <v>322</v>
      </c>
      <c r="KU12" s="340" t="s">
        <v>322</v>
      </c>
      <c r="KV12" s="340" t="s">
        <v>322</v>
      </c>
      <c r="KW12" s="340" t="s">
        <v>322</v>
      </c>
      <c r="KX12" s="341" t="s">
        <v>322</v>
      </c>
      <c r="KY12" s="342"/>
      <c r="KZ12" s="339" t="s">
        <v>322</v>
      </c>
      <c r="LA12" s="340" t="s">
        <v>322</v>
      </c>
      <c r="LB12" s="340" t="s">
        <v>322</v>
      </c>
      <c r="LC12" s="340" t="s">
        <v>322</v>
      </c>
      <c r="LD12" s="340" t="s">
        <v>322</v>
      </c>
      <c r="LE12" s="340" t="s">
        <v>322</v>
      </c>
      <c r="LF12" s="340" t="s">
        <v>322</v>
      </c>
      <c r="LG12" s="340" t="s">
        <v>322</v>
      </c>
      <c r="LH12" s="340" t="s">
        <v>322</v>
      </c>
      <c r="LI12" s="340" t="s">
        <v>322</v>
      </c>
      <c r="LJ12" s="340" t="s">
        <v>322</v>
      </c>
      <c r="LK12" s="340" t="s">
        <v>322</v>
      </c>
      <c r="LL12" s="341" t="s">
        <v>322</v>
      </c>
      <c r="LM12" s="342"/>
      <c r="LN12" s="339" t="s">
        <v>322</v>
      </c>
      <c r="LO12" s="340" t="s">
        <v>322</v>
      </c>
      <c r="LP12" s="340" t="s">
        <v>322</v>
      </c>
      <c r="LQ12" s="340" t="s">
        <v>322</v>
      </c>
      <c r="LR12" s="340" t="s">
        <v>322</v>
      </c>
      <c r="LS12" s="340" t="s">
        <v>322</v>
      </c>
      <c r="LT12" s="340" t="s">
        <v>322</v>
      </c>
      <c r="LU12" s="340" t="s">
        <v>322</v>
      </c>
      <c r="LV12" s="340" t="s">
        <v>322</v>
      </c>
      <c r="LW12" s="340" t="s">
        <v>322</v>
      </c>
      <c r="LX12" s="340" t="s">
        <v>322</v>
      </c>
      <c r="LY12" s="340" t="s">
        <v>322</v>
      </c>
      <c r="LZ12" s="341" t="s">
        <v>322</v>
      </c>
      <c r="MA12" s="342"/>
      <c r="MB12" s="339" t="s">
        <v>322</v>
      </c>
      <c r="MC12" s="340" t="s">
        <v>322</v>
      </c>
      <c r="MD12" s="340" t="s">
        <v>322</v>
      </c>
      <c r="ME12" s="340" t="s">
        <v>322</v>
      </c>
      <c r="MF12" s="340" t="s">
        <v>322</v>
      </c>
      <c r="MG12" s="340" t="s">
        <v>322</v>
      </c>
      <c r="MH12" s="340" t="s">
        <v>322</v>
      </c>
      <c r="MI12" s="340" t="s">
        <v>322</v>
      </c>
      <c r="MJ12" s="340" t="s">
        <v>322</v>
      </c>
      <c r="MK12" s="340" t="s">
        <v>322</v>
      </c>
      <c r="ML12" s="340" t="s">
        <v>322</v>
      </c>
      <c r="MM12" s="340" t="s">
        <v>322</v>
      </c>
      <c r="MN12" s="341" t="s">
        <v>322</v>
      </c>
      <c r="MO12" s="342"/>
      <c r="MP12" s="339" t="s">
        <v>322</v>
      </c>
      <c r="MQ12" s="340" t="s">
        <v>322</v>
      </c>
      <c r="MR12" s="340" t="s">
        <v>322</v>
      </c>
      <c r="MS12" s="340" t="s">
        <v>322</v>
      </c>
      <c r="MT12" s="340" t="s">
        <v>322</v>
      </c>
      <c r="MU12" s="340" t="s">
        <v>322</v>
      </c>
      <c r="MV12" s="340" t="s">
        <v>322</v>
      </c>
      <c r="MW12" s="340" t="s">
        <v>322</v>
      </c>
      <c r="MX12" s="340" t="s">
        <v>322</v>
      </c>
      <c r="MY12" s="340" t="s">
        <v>322</v>
      </c>
      <c r="MZ12" s="340" t="s">
        <v>322</v>
      </c>
      <c r="NA12" s="340" t="s">
        <v>322</v>
      </c>
      <c r="NB12" s="341" t="s">
        <v>322</v>
      </c>
      <c r="NC12" s="342"/>
      <c r="ND12" s="339" t="s">
        <v>322</v>
      </c>
      <c r="NE12" s="340" t="s">
        <v>322</v>
      </c>
      <c r="NF12" s="340" t="s">
        <v>322</v>
      </c>
      <c r="NG12" s="340" t="s">
        <v>322</v>
      </c>
      <c r="NH12" s="340" t="s">
        <v>322</v>
      </c>
      <c r="NI12" s="340" t="s">
        <v>322</v>
      </c>
      <c r="NJ12" s="340" t="s">
        <v>322</v>
      </c>
      <c r="NK12" s="340" t="s">
        <v>322</v>
      </c>
      <c r="NL12" s="340" t="s">
        <v>322</v>
      </c>
      <c r="NM12" s="340" t="s">
        <v>322</v>
      </c>
      <c r="NN12" s="340" t="s">
        <v>322</v>
      </c>
      <c r="NO12" s="340" t="s">
        <v>322</v>
      </c>
      <c r="NP12" s="341" t="s">
        <v>322</v>
      </c>
      <c r="NQ12" s="342"/>
      <c r="NR12" s="339" t="s">
        <v>322</v>
      </c>
      <c r="NS12" s="340" t="s">
        <v>322</v>
      </c>
      <c r="NT12" s="340" t="s">
        <v>322</v>
      </c>
      <c r="NU12" s="340" t="s">
        <v>322</v>
      </c>
      <c r="NV12" s="340" t="s">
        <v>322</v>
      </c>
      <c r="NW12" s="340" t="s">
        <v>322</v>
      </c>
      <c r="NX12" s="340" t="s">
        <v>322</v>
      </c>
      <c r="NY12" s="340" t="s">
        <v>322</v>
      </c>
      <c r="NZ12" s="340" t="s">
        <v>322</v>
      </c>
      <c r="OA12" s="340" t="s">
        <v>322</v>
      </c>
      <c r="OB12" s="340" t="s">
        <v>322</v>
      </c>
      <c r="OC12" s="340" t="s">
        <v>322</v>
      </c>
      <c r="OD12" s="341" t="s">
        <v>322</v>
      </c>
      <c r="OE12" s="342"/>
      <c r="OF12" s="339" t="s">
        <v>322</v>
      </c>
      <c r="OG12" s="340" t="s">
        <v>322</v>
      </c>
      <c r="OH12" s="340" t="s">
        <v>322</v>
      </c>
      <c r="OI12" s="340" t="s">
        <v>322</v>
      </c>
      <c r="OJ12" s="340" t="s">
        <v>322</v>
      </c>
      <c r="OK12" s="340" t="s">
        <v>322</v>
      </c>
      <c r="OL12" s="340" t="s">
        <v>322</v>
      </c>
      <c r="OM12" s="340" t="s">
        <v>322</v>
      </c>
      <c r="ON12" s="340" t="s">
        <v>322</v>
      </c>
      <c r="OO12" s="340" t="s">
        <v>322</v>
      </c>
      <c r="OP12" s="340" t="s">
        <v>322</v>
      </c>
      <c r="OQ12" s="340" t="s">
        <v>322</v>
      </c>
      <c r="OR12" s="341" t="s">
        <v>322</v>
      </c>
      <c r="OS12" s="342"/>
      <c r="OT12" s="339" t="s">
        <v>322</v>
      </c>
      <c r="OU12" s="340" t="s">
        <v>322</v>
      </c>
      <c r="OV12" s="340" t="s">
        <v>322</v>
      </c>
      <c r="OW12" s="340" t="s">
        <v>322</v>
      </c>
      <c r="OX12" s="340" t="s">
        <v>322</v>
      </c>
      <c r="OY12" s="340" t="s">
        <v>322</v>
      </c>
      <c r="OZ12" s="340" t="s">
        <v>322</v>
      </c>
      <c r="PA12" s="340" t="s">
        <v>322</v>
      </c>
      <c r="PB12" s="340" t="s">
        <v>322</v>
      </c>
      <c r="PC12" s="340" t="s">
        <v>322</v>
      </c>
      <c r="PD12" s="340" t="s">
        <v>322</v>
      </c>
      <c r="PE12" s="340" t="s">
        <v>322</v>
      </c>
      <c r="PF12" s="341" t="s">
        <v>322</v>
      </c>
      <c r="PG12" s="342"/>
      <c r="PH12" s="339" t="s">
        <v>322</v>
      </c>
      <c r="PI12" s="340" t="s">
        <v>322</v>
      </c>
      <c r="PJ12" s="340" t="s">
        <v>322</v>
      </c>
      <c r="PK12" s="340" t="s">
        <v>322</v>
      </c>
      <c r="PL12" s="340" t="s">
        <v>322</v>
      </c>
      <c r="PM12" s="340" t="s">
        <v>322</v>
      </c>
      <c r="PN12" s="340" t="s">
        <v>322</v>
      </c>
      <c r="PO12" s="340" t="s">
        <v>322</v>
      </c>
      <c r="PP12" s="340" t="s">
        <v>322</v>
      </c>
      <c r="PQ12" s="340" t="s">
        <v>322</v>
      </c>
      <c r="PR12" s="340" t="s">
        <v>322</v>
      </c>
      <c r="PS12" s="340" t="s">
        <v>322</v>
      </c>
      <c r="PT12" s="341" t="s">
        <v>322</v>
      </c>
      <c r="PU12" s="342"/>
      <c r="PV12" s="339" t="s">
        <v>322</v>
      </c>
      <c r="PW12" s="340" t="s">
        <v>322</v>
      </c>
      <c r="PX12" s="340" t="s">
        <v>322</v>
      </c>
      <c r="PY12" s="340" t="s">
        <v>322</v>
      </c>
      <c r="PZ12" s="340" t="s">
        <v>322</v>
      </c>
      <c r="QA12" s="340" t="s">
        <v>322</v>
      </c>
      <c r="QB12" s="340" t="s">
        <v>322</v>
      </c>
      <c r="QC12" s="340" t="s">
        <v>322</v>
      </c>
      <c r="QD12" s="340" t="s">
        <v>322</v>
      </c>
      <c r="QE12" s="340" t="s">
        <v>322</v>
      </c>
      <c r="QF12" s="340" t="s">
        <v>322</v>
      </c>
      <c r="QG12" s="340" t="s">
        <v>322</v>
      </c>
      <c r="QH12" s="341" t="s">
        <v>322</v>
      </c>
      <c r="QI12" s="342"/>
      <c r="QJ12" s="339" t="s">
        <v>322</v>
      </c>
      <c r="QK12" s="340" t="s">
        <v>322</v>
      </c>
      <c r="QL12" s="340" t="s">
        <v>322</v>
      </c>
      <c r="QM12" s="340" t="s">
        <v>322</v>
      </c>
      <c r="QN12" s="340" t="s">
        <v>322</v>
      </c>
      <c r="QO12" s="340" t="s">
        <v>322</v>
      </c>
      <c r="QP12" s="340" t="s">
        <v>322</v>
      </c>
      <c r="QQ12" s="340" t="s">
        <v>322</v>
      </c>
      <c r="QR12" s="340" t="s">
        <v>322</v>
      </c>
      <c r="QS12" s="340" t="s">
        <v>322</v>
      </c>
      <c r="QT12" s="340" t="s">
        <v>322</v>
      </c>
      <c r="QU12" s="340" t="s">
        <v>322</v>
      </c>
      <c r="QV12" s="341" t="s">
        <v>322</v>
      </c>
      <c r="QW12" s="342"/>
      <c r="QX12" s="343" t="s">
        <v>322</v>
      </c>
      <c r="QY12" s="343" t="str">
        <f>QX12</f>
        <v>INR</v>
      </c>
      <c r="QZ12" s="343" t="str">
        <f t="shared" si="2"/>
        <v>INR</v>
      </c>
      <c r="RA12" s="343" t="str">
        <f t="shared" si="2"/>
        <v>INR</v>
      </c>
      <c r="RB12" s="343" t="str">
        <f t="shared" si="2"/>
        <v>INR</v>
      </c>
      <c r="RC12" s="343" t="str">
        <f t="shared" si="2"/>
        <v>INR</v>
      </c>
      <c r="RD12" s="343" t="str">
        <f t="shared" si="2"/>
        <v>INR</v>
      </c>
      <c r="RE12" s="343" t="str">
        <f t="shared" si="2"/>
        <v>INR</v>
      </c>
      <c r="RF12" s="343" t="str">
        <f t="shared" si="2"/>
        <v>INR</v>
      </c>
      <c r="RG12" s="343" t="str">
        <f t="shared" si="2"/>
        <v>INR</v>
      </c>
      <c r="RH12" s="343" t="str">
        <f t="shared" si="2"/>
        <v>INR</v>
      </c>
      <c r="RI12" s="343" t="str">
        <f t="shared" si="2"/>
        <v>INR</v>
      </c>
      <c r="RJ12" s="344" t="str">
        <f t="shared" si="2"/>
        <v>INR</v>
      </c>
    </row>
    <row r="13" spans="1:478" s="304" customFormat="1" ht="15.75" customHeight="1" thickBot="1" x14ac:dyDescent="0.35">
      <c r="A13" s="345"/>
      <c r="B13" s="346" t="s">
        <v>853</v>
      </c>
      <c r="C13" s="345"/>
      <c r="D13" s="347">
        <v>45688</v>
      </c>
      <c r="E13" s="348">
        <v>45716</v>
      </c>
      <c r="F13" s="348">
        <v>45747</v>
      </c>
      <c r="G13" s="348">
        <v>45777</v>
      </c>
      <c r="H13" s="348">
        <v>45808</v>
      </c>
      <c r="I13" s="348">
        <v>45838</v>
      </c>
      <c r="J13" s="348">
        <v>45869</v>
      </c>
      <c r="K13" s="348">
        <v>45900</v>
      </c>
      <c r="L13" s="348">
        <v>45930</v>
      </c>
      <c r="M13" s="348">
        <v>45961</v>
      </c>
      <c r="N13" s="348">
        <v>45991</v>
      </c>
      <c r="O13" s="348">
        <v>46022</v>
      </c>
      <c r="P13" s="349" t="s">
        <v>950</v>
      </c>
      <c r="Q13" s="350"/>
      <c r="R13" s="347">
        <v>45688</v>
      </c>
      <c r="S13" s="348">
        <v>45716</v>
      </c>
      <c r="T13" s="348">
        <v>45747</v>
      </c>
      <c r="U13" s="348">
        <v>45777</v>
      </c>
      <c r="V13" s="348">
        <v>45808</v>
      </c>
      <c r="W13" s="348">
        <v>45838</v>
      </c>
      <c r="X13" s="348">
        <v>45869</v>
      </c>
      <c r="Y13" s="348">
        <v>45900</v>
      </c>
      <c r="Z13" s="348">
        <v>45930</v>
      </c>
      <c r="AA13" s="348">
        <v>45961</v>
      </c>
      <c r="AB13" s="348">
        <v>45991</v>
      </c>
      <c r="AC13" s="348">
        <v>46022</v>
      </c>
      <c r="AD13" s="351" t="str">
        <f>+P13</f>
        <v>Actual-2025</v>
      </c>
      <c r="AE13" s="342"/>
      <c r="AF13" s="347">
        <v>45688</v>
      </c>
      <c r="AG13" s="348">
        <v>45716</v>
      </c>
      <c r="AH13" s="348">
        <v>45747</v>
      </c>
      <c r="AI13" s="348">
        <v>45777</v>
      </c>
      <c r="AJ13" s="348">
        <v>45808</v>
      </c>
      <c r="AK13" s="348">
        <v>45838</v>
      </c>
      <c r="AL13" s="348">
        <v>45869</v>
      </c>
      <c r="AM13" s="348">
        <v>45900</v>
      </c>
      <c r="AN13" s="348">
        <v>45930</v>
      </c>
      <c r="AO13" s="348">
        <v>45961</v>
      </c>
      <c r="AP13" s="348">
        <v>45991</v>
      </c>
      <c r="AQ13" s="348">
        <v>46022</v>
      </c>
      <c r="AR13" s="351" t="str">
        <f>+AD13</f>
        <v>Actual-2025</v>
      </c>
      <c r="AS13" s="352"/>
      <c r="AT13" s="347">
        <v>45688</v>
      </c>
      <c r="AU13" s="348">
        <v>45716</v>
      </c>
      <c r="AV13" s="348">
        <v>45747</v>
      </c>
      <c r="AW13" s="348">
        <v>45777</v>
      </c>
      <c r="AX13" s="348">
        <v>45808</v>
      </c>
      <c r="AY13" s="348">
        <v>45838</v>
      </c>
      <c r="AZ13" s="348">
        <v>45869</v>
      </c>
      <c r="BA13" s="348">
        <v>45900</v>
      </c>
      <c r="BB13" s="348">
        <v>45930</v>
      </c>
      <c r="BC13" s="348">
        <v>45961</v>
      </c>
      <c r="BD13" s="348">
        <v>45991</v>
      </c>
      <c r="BE13" s="348">
        <v>46022</v>
      </c>
      <c r="BF13" s="351" t="str">
        <f>+AR13</f>
        <v>Actual-2025</v>
      </c>
      <c r="BG13" s="352"/>
      <c r="BH13" s="347">
        <v>45688</v>
      </c>
      <c r="BI13" s="348">
        <v>45716</v>
      </c>
      <c r="BJ13" s="348">
        <v>45747</v>
      </c>
      <c r="BK13" s="348">
        <v>45777</v>
      </c>
      <c r="BL13" s="348">
        <v>45808</v>
      </c>
      <c r="BM13" s="348">
        <v>45838</v>
      </c>
      <c r="BN13" s="348">
        <v>45869</v>
      </c>
      <c r="BO13" s="348">
        <v>45900</v>
      </c>
      <c r="BP13" s="348">
        <v>45930</v>
      </c>
      <c r="BQ13" s="348">
        <v>45961</v>
      </c>
      <c r="BR13" s="348">
        <v>45991</v>
      </c>
      <c r="BS13" s="348">
        <v>46022</v>
      </c>
      <c r="BT13" s="351" t="str">
        <f>+BF13</f>
        <v>Actual-2025</v>
      </c>
      <c r="BU13" s="352"/>
      <c r="BV13" s="347">
        <v>45688</v>
      </c>
      <c r="BW13" s="348">
        <v>45716</v>
      </c>
      <c r="BX13" s="348">
        <v>45747</v>
      </c>
      <c r="BY13" s="348">
        <v>45777</v>
      </c>
      <c r="BZ13" s="348">
        <v>45808</v>
      </c>
      <c r="CA13" s="348">
        <v>45838</v>
      </c>
      <c r="CB13" s="348">
        <v>45869</v>
      </c>
      <c r="CC13" s="348">
        <v>45900</v>
      </c>
      <c r="CD13" s="348">
        <v>45930</v>
      </c>
      <c r="CE13" s="348">
        <v>45961</v>
      </c>
      <c r="CF13" s="348">
        <v>45991</v>
      </c>
      <c r="CG13" s="348">
        <v>46022</v>
      </c>
      <c r="CH13" s="351" t="str">
        <f>+BT13</f>
        <v>Actual-2025</v>
      </c>
      <c r="CI13" s="352"/>
      <c r="CJ13" s="347">
        <v>45688</v>
      </c>
      <c r="CK13" s="348">
        <v>45716</v>
      </c>
      <c r="CL13" s="348">
        <v>45747</v>
      </c>
      <c r="CM13" s="348">
        <v>45777</v>
      </c>
      <c r="CN13" s="348">
        <v>45808</v>
      </c>
      <c r="CO13" s="348">
        <v>45838</v>
      </c>
      <c r="CP13" s="348">
        <v>45869</v>
      </c>
      <c r="CQ13" s="348">
        <v>45900</v>
      </c>
      <c r="CR13" s="348">
        <v>45930</v>
      </c>
      <c r="CS13" s="348">
        <v>45961</v>
      </c>
      <c r="CT13" s="348">
        <v>45991</v>
      </c>
      <c r="CU13" s="348">
        <v>46022</v>
      </c>
      <c r="CV13" s="351" t="str">
        <f>+CH13</f>
        <v>Actual-2025</v>
      </c>
      <c r="CW13" s="352"/>
      <c r="CX13" s="347">
        <v>45688</v>
      </c>
      <c r="CY13" s="348">
        <v>45716</v>
      </c>
      <c r="CZ13" s="348">
        <v>45747</v>
      </c>
      <c r="DA13" s="348">
        <v>45777</v>
      </c>
      <c r="DB13" s="348">
        <v>45808</v>
      </c>
      <c r="DC13" s="348">
        <v>45838</v>
      </c>
      <c r="DD13" s="348">
        <v>45869</v>
      </c>
      <c r="DE13" s="348">
        <v>45900</v>
      </c>
      <c r="DF13" s="348">
        <v>45930</v>
      </c>
      <c r="DG13" s="348">
        <v>45961</v>
      </c>
      <c r="DH13" s="348">
        <v>45991</v>
      </c>
      <c r="DI13" s="348">
        <v>46022</v>
      </c>
      <c r="DJ13" s="351" t="str">
        <f>CV13</f>
        <v>Actual-2025</v>
      </c>
      <c r="DK13" s="352"/>
      <c r="DL13" s="347">
        <v>45688</v>
      </c>
      <c r="DM13" s="348">
        <v>45716</v>
      </c>
      <c r="DN13" s="348">
        <v>45747</v>
      </c>
      <c r="DO13" s="348">
        <v>45777</v>
      </c>
      <c r="DP13" s="348">
        <v>45808</v>
      </c>
      <c r="DQ13" s="348">
        <v>45838</v>
      </c>
      <c r="DR13" s="348">
        <v>45869</v>
      </c>
      <c r="DS13" s="348">
        <v>45900</v>
      </c>
      <c r="DT13" s="348">
        <v>45930</v>
      </c>
      <c r="DU13" s="348">
        <v>45961</v>
      </c>
      <c r="DV13" s="348">
        <v>45991</v>
      </c>
      <c r="DW13" s="348">
        <v>46022</v>
      </c>
      <c r="DX13" s="351" t="str">
        <f>DJ13</f>
        <v>Actual-2025</v>
      </c>
      <c r="DY13" s="352"/>
      <c r="DZ13" s="347">
        <v>45688</v>
      </c>
      <c r="EA13" s="348">
        <v>45716</v>
      </c>
      <c r="EB13" s="348">
        <v>45747</v>
      </c>
      <c r="EC13" s="348">
        <v>45777</v>
      </c>
      <c r="ED13" s="348">
        <v>45808</v>
      </c>
      <c r="EE13" s="348">
        <v>45838</v>
      </c>
      <c r="EF13" s="348">
        <v>45869</v>
      </c>
      <c r="EG13" s="348">
        <v>45900</v>
      </c>
      <c r="EH13" s="348">
        <v>45930</v>
      </c>
      <c r="EI13" s="348">
        <v>45961</v>
      </c>
      <c r="EJ13" s="348">
        <v>45991</v>
      </c>
      <c r="EK13" s="348">
        <v>46022</v>
      </c>
      <c r="EL13" s="351" t="str">
        <f>+DX13</f>
        <v>Actual-2025</v>
      </c>
      <c r="EM13" s="352"/>
      <c r="EN13" s="347">
        <v>45688</v>
      </c>
      <c r="EO13" s="348">
        <v>45716</v>
      </c>
      <c r="EP13" s="348">
        <v>45747</v>
      </c>
      <c r="EQ13" s="348">
        <v>45777</v>
      </c>
      <c r="ER13" s="348">
        <v>45808</v>
      </c>
      <c r="ES13" s="348">
        <v>45838</v>
      </c>
      <c r="ET13" s="348">
        <v>45869</v>
      </c>
      <c r="EU13" s="348">
        <v>45900</v>
      </c>
      <c r="EV13" s="348">
        <v>45930</v>
      </c>
      <c r="EW13" s="348">
        <v>45961</v>
      </c>
      <c r="EX13" s="348">
        <v>45991</v>
      </c>
      <c r="EY13" s="348">
        <v>46022</v>
      </c>
      <c r="EZ13" s="351" t="str">
        <f>+EL13</f>
        <v>Actual-2025</v>
      </c>
      <c r="FA13" s="352"/>
      <c r="FB13" s="347">
        <v>45688</v>
      </c>
      <c r="FC13" s="348">
        <v>45716</v>
      </c>
      <c r="FD13" s="348">
        <v>45747</v>
      </c>
      <c r="FE13" s="348">
        <v>45777</v>
      </c>
      <c r="FF13" s="348">
        <v>45808</v>
      </c>
      <c r="FG13" s="348">
        <v>45838</v>
      </c>
      <c r="FH13" s="348">
        <v>45869</v>
      </c>
      <c r="FI13" s="348">
        <v>45900</v>
      </c>
      <c r="FJ13" s="348">
        <v>45930</v>
      </c>
      <c r="FK13" s="348">
        <v>45961</v>
      </c>
      <c r="FL13" s="348">
        <v>45991</v>
      </c>
      <c r="FM13" s="348">
        <v>46022</v>
      </c>
      <c r="FN13" s="351" t="str">
        <f>+EZ13</f>
        <v>Actual-2025</v>
      </c>
      <c r="FO13" s="352"/>
      <c r="FP13" s="347">
        <v>45688</v>
      </c>
      <c r="FQ13" s="348">
        <v>45716</v>
      </c>
      <c r="FR13" s="348">
        <v>45747</v>
      </c>
      <c r="FS13" s="348">
        <v>45777</v>
      </c>
      <c r="FT13" s="348">
        <v>45808</v>
      </c>
      <c r="FU13" s="348">
        <v>45838</v>
      </c>
      <c r="FV13" s="348">
        <v>45869</v>
      </c>
      <c r="FW13" s="348">
        <v>45900</v>
      </c>
      <c r="FX13" s="348">
        <v>45930</v>
      </c>
      <c r="FY13" s="348">
        <v>45961</v>
      </c>
      <c r="FZ13" s="348">
        <v>45991</v>
      </c>
      <c r="GA13" s="348">
        <v>46022</v>
      </c>
      <c r="GB13" s="351" t="str">
        <f>+FN13</f>
        <v>Actual-2025</v>
      </c>
      <c r="GC13" s="352"/>
      <c r="GD13" s="347">
        <v>45688</v>
      </c>
      <c r="GE13" s="348">
        <v>45716</v>
      </c>
      <c r="GF13" s="348">
        <v>45747</v>
      </c>
      <c r="GG13" s="348">
        <v>45777</v>
      </c>
      <c r="GH13" s="348">
        <v>45808</v>
      </c>
      <c r="GI13" s="348">
        <v>45838</v>
      </c>
      <c r="GJ13" s="348">
        <v>45869</v>
      </c>
      <c r="GK13" s="348">
        <v>45900</v>
      </c>
      <c r="GL13" s="348">
        <v>45930</v>
      </c>
      <c r="GM13" s="348">
        <v>45961</v>
      </c>
      <c r="GN13" s="348">
        <v>45991</v>
      </c>
      <c r="GO13" s="348">
        <v>46022</v>
      </c>
      <c r="GP13" s="351" t="str">
        <f>+GB13</f>
        <v>Actual-2025</v>
      </c>
      <c r="GQ13" s="352"/>
      <c r="GR13" s="347">
        <v>45688</v>
      </c>
      <c r="GS13" s="348">
        <v>45716</v>
      </c>
      <c r="GT13" s="348">
        <v>45747</v>
      </c>
      <c r="GU13" s="348">
        <v>45777</v>
      </c>
      <c r="GV13" s="348">
        <v>45808</v>
      </c>
      <c r="GW13" s="348">
        <v>45838</v>
      </c>
      <c r="GX13" s="348">
        <v>45869</v>
      </c>
      <c r="GY13" s="348">
        <v>45900</v>
      </c>
      <c r="GZ13" s="348">
        <v>45930</v>
      </c>
      <c r="HA13" s="348">
        <v>45961</v>
      </c>
      <c r="HB13" s="348">
        <v>45991</v>
      </c>
      <c r="HC13" s="348">
        <v>46022</v>
      </c>
      <c r="HD13" s="351" t="str">
        <f>+GP13</f>
        <v>Actual-2025</v>
      </c>
      <c r="HE13" s="352"/>
      <c r="HF13" s="347">
        <v>45688</v>
      </c>
      <c r="HG13" s="348">
        <v>45716</v>
      </c>
      <c r="HH13" s="348">
        <v>45747</v>
      </c>
      <c r="HI13" s="348">
        <v>45777</v>
      </c>
      <c r="HJ13" s="348">
        <v>45808</v>
      </c>
      <c r="HK13" s="348">
        <v>45838</v>
      </c>
      <c r="HL13" s="348">
        <v>45869</v>
      </c>
      <c r="HM13" s="348">
        <v>45900</v>
      </c>
      <c r="HN13" s="348">
        <v>45930</v>
      </c>
      <c r="HO13" s="348">
        <v>45961</v>
      </c>
      <c r="HP13" s="348">
        <v>45991</v>
      </c>
      <c r="HQ13" s="348">
        <v>46022</v>
      </c>
      <c r="HR13" s="351" t="str">
        <f>+HD13</f>
        <v>Actual-2025</v>
      </c>
      <c r="HS13" s="352"/>
      <c r="HT13" s="347">
        <v>45688</v>
      </c>
      <c r="HU13" s="348">
        <v>45716</v>
      </c>
      <c r="HV13" s="348">
        <v>45747</v>
      </c>
      <c r="HW13" s="348">
        <v>45777</v>
      </c>
      <c r="HX13" s="348">
        <v>45808</v>
      </c>
      <c r="HY13" s="348">
        <v>45838</v>
      </c>
      <c r="HZ13" s="348">
        <v>45869</v>
      </c>
      <c r="IA13" s="348">
        <v>45900</v>
      </c>
      <c r="IB13" s="348">
        <v>45930</v>
      </c>
      <c r="IC13" s="348">
        <v>45961</v>
      </c>
      <c r="ID13" s="348">
        <v>45991</v>
      </c>
      <c r="IE13" s="348">
        <v>46022</v>
      </c>
      <c r="IF13" s="351" t="str">
        <f>+HR13</f>
        <v>Actual-2025</v>
      </c>
      <c r="IG13" s="352"/>
      <c r="IH13" s="347">
        <v>45688</v>
      </c>
      <c r="II13" s="348">
        <v>45716</v>
      </c>
      <c r="IJ13" s="348">
        <v>45747</v>
      </c>
      <c r="IK13" s="348">
        <v>45777</v>
      </c>
      <c r="IL13" s="348">
        <v>45808</v>
      </c>
      <c r="IM13" s="348">
        <v>45838</v>
      </c>
      <c r="IN13" s="348">
        <v>45869</v>
      </c>
      <c r="IO13" s="348">
        <v>45900</v>
      </c>
      <c r="IP13" s="348">
        <v>45930</v>
      </c>
      <c r="IQ13" s="348">
        <v>45961</v>
      </c>
      <c r="IR13" s="348">
        <v>45991</v>
      </c>
      <c r="IS13" s="348">
        <v>46022</v>
      </c>
      <c r="IT13" s="351" t="str">
        <f>+IF13</f>
        <v>Actual-2025</v>
      </c>
      <c r="IU13" s="352"/>
      <c r="IV13" s="347">
        <v>45688</v>
      </c>
      <c r="IW13" s="348">
        <v>45716</v>
      </c>
      <c r="IX13" s="348">
        <v>45747</v>
      </c>
      <c r="IY13" s="348">
        <v>45777</v>
      </c>
      <c r="IZ13" s="348">
        <v>45808</v>
      </c>
      <c r="JA13" s="348">
        <v>45838</v>
      </c>
      <c r="JB13" s="348">
        <v>45869</v>
      </c>
      <c r="JC13" s="348">
        <v>45900</v>
      </c>
      <c r="JD13" s="348">
        <v>45930</v>
      </c>
      <c r="JE13" s="348">
        <v>45961</v>
      </c>
      <c r="JF13" s="348">
        <v>45991</v>
      </c>
      <c r="JG13" s="348">
        <v>46022</v>
      </c>
      <c r="JH13" s="351" t="str">
        <f>+IT13</f>
        <v>Actual-2025</v>
      </c>
      <c r="JI13" s="352"/>
      <c r="JJ13" s="347">
        <v>45688</v>
      </c>
      <c r="JK13" s="348">
        <v>45716</v>
      </c>
      <c r="JL13" s="348">
        <v>45747</v>
      </c>
      <c r="JM13" s="348">
        <v>45777</v>
      </c>
      <c r="JN13" s="348">
        <v>45808</v>
      </c>
      <c r="JO13" s="348">
        <v>45838</v>
      </c>
      <c r="JP13" s="348">
        <v>45869</v>
      </c>
      <c r="JQ13" s="348">
        <v>45900</v>
      </c>
      <c r="JR13" s="348">
        <v>45930</v>
      </c>
      <c r="JS13" s="348">
        <v>45961</v>
      </c>
      <c r="JT13" s="348">
        <v>45991</v>
      </c>
      <c r="JU13" s="348">
        <v>46022</v>
      </c>
      <c r="JV13" s="351" t="str">
        <f>+JH13</f>
        <v>Actual-2025</v>
      </c>
      <c r="JW13" s="352"/>
      <c r="JX13" s="347">
        <v>45688</v>
      </c>
      <c r="JY13" s="348">
        <v>45716</v>
      </c>
      <c r="JZ13" s="348">
        <v>45747</v>
      </c>
      <c r="KA13" s="348">
        <v>45777</v>
      </c>
      <c r="KB13" s="348">
        <v>45808</v>
      </c>
      <c r="KC13" s="348">
        <v>45838</v>
      </c>
      <c r="KD13" s="348">
        <v>45869</v>
      </c>
      <c r="KE13" s="348">
        <v>45900</v>
      </c>
      <c r="KF13" s="348">
        <v>45930</v>
      </c>
      <c r="KG13" s="348">
        <v>45961</v>
      </c>
      <c r="KH13" s="348">
        <v>45991</v>
      </c>
      <c r="KI13" s="348">
        <v>46022</v>
      </c>
      <c r="KJ13" s="351" t="str">
        <f>+JV13</f>
        <v>Actual-2025</v>
      </c>
      <c r="KK13" s="352"/>
      <c r="KL13" s="347">
        <v>45688</v>
      </c>
      <c r="KM13" s="348">
        <v>45716</v>
      </c>
      <c r="KN13" s="348">
        <v>45747</v>
      </c>
      <c r="KO13" s="348">
        <v>45777</v>
      </c>
      <c r="KP13" s="348">
        <v>45808</v>
      </c>
      <c r="KQ13" s="348">
        <v>45838</v>
      </c>
      <c r="KR13" s="348">
        <v>45869</v>
      </c>
      <c r="KS13" s="348">
        <v>45900</v>
      </c>
      <c r="KT13" s="348">
        <v>45930</v>
      </c>
      <c r="KU13" s="348">
        <v>45961</v>
      </c>
      <c r="KV13" s="348">
        <v>45991</v>
      </c>
      <c r="KW13" s="348">
        <v>46022</v>
      </c>
      <c r="KX13" s="351" t="str">
        <f>+KJ13</f>
        <v>Actual-2025</v>
      </c>
      <c r="KY13" s="352"/>
      <c r="KZ13" s="347">
        <v>45688</v>
      </c>
      <c r="LA13" s="348">
        <v>45716</v>
      </c>
      <c r="LB13" s="348">
        <v>45747</v>
      </c>
      <c r="LC13" s="348">
        <v>45777</v>
      </c>
      <c r="LD13" s="348">
        <v>45808</v>
      </c>
      <c r="LE13" s="348">
        <v>45838</v>
      </c>
      <c r="LF13" s="348">
        <v>45869</v>
      </c>
      <c r="LG13" s="348">
        <v>45900</v>
      </c>
      <c r="LH13" s="348">
        <v>45930</v>
      </c>
      <c r="LI13" s="348">
        <v>45961</v>
      </c>
      <c r="LJ13" s="348">
        <v>45991</v>
      </c>
      <c r="LK13" s="348">
        <v>46022</v>
      </c>
      <c r="LL13" s="351" t="str">
        <f>+KX13</f>
        <v>Actual-2025</v>
      </c>
      <c r="LM13" s="352"/>
      <c r="LN13" s="347">
        <v>45688</v>
      </c>
      <c r="LO13" s="348">
        <v>45716</v>
      </c>
      <c r="LP13" s="348">
        <v>45747</v>
      </c>
      <c r="LQ13" s="348">
        <v>45777</v>
      </c>
      <c r="LR13" s="348">
        <v>45808</v>
      </c>
      <c r="LS13" s="348">
        <v>45838</v>
      </c>
      <c r="LT13" s="348">
        <v>45869</v>
      </c>
      <c r="LU13" s="348">
        <v>45900</v>
      </c>
      <c r="LV13" s="348">
        <v>45930</v>
      </c>
      <c r="LW13" s="348">
        <v>45961</v>
      </c>
      <c r="LX13" s="348">
        <v>45991</v>
      </c>
      <c r="LY13" s="348">
        <v>46022</v>
      </c>
      <c r="LZ13" s="351" t="str">
        <f>+LL13</f>
        <v>Actual-2025</v>
      </c>
      <c r="MA13" s="352"/>
      <c r="MB13" s="347">
        <v>45688</v>
      </c>
      <c r="MC13" s="348">
        <v>45716</v>
      </c>
      <c r="MD13" s="348">
        <v>45747</v>
      </c>
      <c r="ME13" s="348">
        <v>45777</v>
      </c>
      <c r="MF13" s="348">
        <v>45808</v>
      </c>
      <c r="MG13" s="348">
        <v>45838</v>
      </c>
      <c r="MH13" s="348">
        <v>45869</v>
      </c>
      <c r="MI13" s="348">
        <v>45900</v>
      </c>
      <c r="MJ13" s="348">
        <v>45930</v>
      </c>
      <c r="MK13" s="348">
        <v>45961</v>
      </c>
      <c r="ML13" s="348">
        <v>45991</v>
      </c>
      <c r="MM13" s="348">
        <v>46022</v>
      </c>
      <c r="MN13" s="351" t="str">
        <f>+LZ13</f>
        <v>Actual-2025</v>
      </c>
      <c r="MO13" s="352"/>
      <c r="MP13" s="347">
        <v>45688</v>
      </c>
      <c r="MQ13" s="348">
        <v>45716</v>
      </c>
      <c r="MR13" s="348">
        <v>45747</v>
      </c>
      <c r="MS13" s="348">
        <v>45777</v>
      </c>
      <c r="MT13" s="348">
        <v>45808</v>
      </c>
      <c r="MU13" s="348">
        <v>45838</v>
      </c>
      <c r="MV13" s="348">
        <v>45869</v>
      </c>
      <c r="MW13" s="348">
        <v>45900</v>
      </c>
      <c r="MX13" s="348">
        <v>45930</v>
      </c>
      <c r="MY13" s="348">
        <v>45961</v>
      </c>
      <c r="MZ13" s="348">
        <v>45991</v>
      </c>
      <c r="NA13" s="348">
        <v>46022</v>
      </c>
      <c r="NB13" s="351" t="str">
        <f>+MN13</f>
        <v>Actual-2025</v>
      </c>
      <c r="NC13" s="352"/>
      <c r="ND13" s="347">
        <v>45688</v>
      </c>
      <c r="NE13" s="348">
        <v>45716</v>
      </c>
      <c r="NF13" s="348">
        <v>45747</v>
      </c>
      <c r="NG13" s="348">
        <v>45777</v>
      </c>
      <c r="NH13" s="348">
        <v>45808</v>
      </c>
      <c r="NI13" s="348">
        <v>45838</v>
      </c>
      <c r="NJ13" s="348">
        <v>45869</v>
      </c>
      <c r="NK13" s="348">
        <v>45900</v>
      </c>
      <c r="NL13" s="348">
        <v>45930</v>
      </c>
      <c r="NM13" s="348">
        <v>45961</v>
      </c>
      <c r="NN13" s="348">
        <v>45991</v>
      </c>
      <c r="NO13" s="348">
        <v>46022</v>
      </c>
      <c r="NP13" s="351" t="str">
        <f>+NB13</f>
        <v>Actual-2025</v>
      </c>
      <c r="NQ13" s="352"/>
      <c r="NR13" s="347">
        <v>45688</v>
      </c>
      <c r="NS13" s="348">
        <v>45716</v>
      </c>
      <c r="NT13" s="348">
        <v>45747</v>
      </c>
      <c r="NU13" s="348">
        <v>45777</v>
      </c>
      <c r="NV13" s="348">
        <v>45808</v>
      </c>
      <c r="NW13" s="348">
        <v>45838</v>
      </c>
      <c r="NX13" s="348">
        <v>45869</v>
      </c>
      <c r="NY13" s="348">
        <v>45900</v>
      </c>
      <c r="NZ13" s="348">
        <v>45930</v>
      </c>
      <c r="OA13" s="348">
        <v>45961</v>
      </c>
      <c r="OB13" s="348">
        <v>45991</v>
      </c>
      <c r="OC13" s="348">
        <v>46022</v>
      </c>
      <c r="OD13" s="351" t="str">
        <f>+NP13</f>
        <v>Actual-2025</v>
      </c>
      <c r="OE13" s="352"/>
      <c r="OF13" s="347">
        <v>45688</v>
      </c>
      <c r="OG13" s="348">
        <v>45716</v>
      </c>
      <c r="OH13" s="348">
        <v>45747</v>
      </c>
      <c r="OI13" s="348">
        <v>45777</v>
      </c>
      <c r="OJ13" s="348">
        <v>45808</v>
      </c>
      <c r="OK13" s="348">
        <v>45838</v>
      </c>
      <c r="OL13" s="348">
        <v>45869</v>
      </c>
      <c r="OM13" s="348">
        <v>45900</v>
      </c>
      <c r="ON13" s="348">
        <v>45930</v>
      </c>
      <c r="OO13" s="348">
        <v>45961</v>
      </c>
      <c r="OP13" s="348">
        <v>45991</v>
      </c>
      <c r="OQ13" s="348">
        <v>46022</v>
      </c>
      <c r="OR13" s="351" t="str">
        <f>+OD13</f>
        <v>Actual-2025</v>
      </c>
      <c r="OS13" s="352"/>
      <c r="OT13" s="347">
        <v>45688</v>
      </c>
      <c r="OU13" s="348">
        <v>45716</v>
      </c>
      <c r="OV13" s="348">
        <v>45747</v>
      </c>
      <c r="OW13" s="348">
        <v>45777</v>
      </c>
      <c r="OX13" s="348">
        <v>45808</v>
      </c>
      <c r="OY13" s="348">
        <v>45838</v>
      </c>
      <c r="OZ13" s="348">
        <v>45869</v>
      </c>
      <c r="PA13" s="348">
        <v>45900</v>
      </c>
      <c r="PB13" s="348">
        <v>45930</v>
      </c>
      <c r="PC13" s="348">
        <v>45961</v>
      </c>
      <c r="PD13" s="348">
        <v>45991</v>
      </c>
      <c r="PE13" s="348">
        <v>46022</v>
      </c>
      <c r="PF13" s="351" t="str">
        <f>+OR13</f>
        <v>Actual-2025</v>
      </c>
      <c r="PG13" s="352"/>
      <c r="PH13" s="347">
        <v>45688</v>
      </c>
      <c r="PI13" s="348">
        <v>45716</v>
      </c>
      <c r="PJ13" s="348">
        <v>45747</v>
      </c>
      <c r="PK13" s="348">
        <v>45777</v>
      </c>
      <c r="PL13" s="348">
        <v>45808</v>
      </c>
      <c r="PM13" s="348">
        <v>45838</v>
      </c>
      <c r="PN13" s="348">
        <v>45869</v>
      </c>
      <c r="PO13" s="348">
        <v>45900</v>
      </c>
      <c r="PP13" s="348">
        <v>45930</v>
      </c>
      <c r="PQ13" s="348">
        <v>45961</v>
      </c>
      <c r="PR13" s="348">
        <v>45991</v>
      </c>
      <c r="PS13" s="348">
        <v>46022</v>
      </c>
      <c r="PT13" s="351" t="str">
        <f>+PF13</f>
        <v>Actual-2025</v>
      </c>
      <c r="PU13" s="352"/>
      <c r="PV13" s="347">
        <v>45688</v>
      </c>
      <c r="PW13" s="348">
        <v>45716</v>
      </c>
      <c r="PX13" s="348">
        <v>45747</v>
      </c>
      <c r="PY13" s="348">
        <v>45777</v>
      </c>
      <c r="PZ13" s="348">
        <v>45808</v>
      </c>
      <c r="QA13" s="348">
        <v>45838</v>
      </c>
      <c r="QB13" s="348">
        <v>45869</v>
      </c>
      <c r="QC13" s="348">
        <v>45900</v>
      </c>
      <c r="QD13" s="348">
        <v>45930</v>
      </c>
      <c r="QE13" s="348">
        <v>45961</v>
      </c>
      <c r="QF13" s="348">
        <v>45991</v>
      </c>
      <c r="QG13" s="348">
        <v>46022</v>
      </c>
      <c r="QH13" s="351" t="str">
        <f>+PT13</f>
        <v>Actual-2025</v>
      </c>
      <c r="QI13" s="352"/>
      <c r="QJ13" s="347">
        <v>45688</v>
      </c>
      <c r="QK13" s="348">
        <v>45716</v>
      </c>
      <c r="QL13" s="348">
        <v>45747</v>
      </c>
      <c r="QM13" s="348">
        <v>45777</v>
      </c>
      <c r="QN13" s="348">
        <v>45808</v>
      </c>
      <c r="QO13" s="348">
        <v>45838</v>
      </c>
      <c r="QP13" s="348">
        <v>45869</v>
      </c>
      <c r="QQ13" s="348">
        <v>45900</v>
      </c>
      <c r="QR13" s="348">
        <v>45930</v>
      </c>
      <c r="QS13" s="348">
        <v>45961</v>
      </c>
      <c r="QT13" s="348">
        <v>45991</v>
      </c>
      <c r="QU13" s="348">
        <v>46022</v>
      </c>
      <c r="QV13" s="351" t="str">
        <f>+QH13</f>
        <v>Actual-2025</v>
      </c>
      <c r="QW13" s="352"/>
      <c r="QX13" s="353" t="s">
        <v>15</v>
      </c>
      <c r="QY13" s="353" t="str">
        <f>QX13</f>
        <v>Total</v>
      </c>
      <c r="QZ13" s="353" t="str">
        <f t="shared" si="2"/>
        <v>Total</v>
      </c>
      <c r="RA13" s="353" t="str">
        <f t="shared" si="2"/>
        <v>Total</v>
      </c>
      <c r="RB13" s="353" t="str">
        <f t="shared" si="2"/>
        <v>Total</v>
      </c>
      <c r="RC13" s="353" t="str">
        <f t="shared" si="2"/>
        <v>Total</v>
      </c>
      <c r="RD13" s="353" t="str">
        <f t="shared" si="2"/>
        <v>Total</v>
      </c>
      <c r="RE13" s="353" t="str">
        <f t="shared" si="2"/>
        <v>Total</v>
      </c>
      <c r="RF13" s="353" t="str">
        <f t="shared" si="2"/>
        <v>Total</v>
      </c>
      <c r="RG13" s="353" t="str">
        <f t="shared" si="2"/>
        <v>Total</v>
      </c>
      <c r="RH13" s="353" t="str">
        <f t="shared" si="2"/>
        <v>Total</v>
      </c>
      <c r="RI13" s="353" t="str">
        <f t="shared" si="2"/>
        <v>Total</v>
      </c>
      <c r="RJ13" s="354" t="str">
        <f>RI13</f>
        <v>Total</v>
      </c>
    </row>
    <row r="14" spans="1:478" s="551" customFormat="1" ht="38.5" customHeight="1" x14ac:dyDescent="0.25">
      <c r="B14" s="552" t="s">
        <v>855</v>
      </c>
      <c r="D14" s="553" t="s">
        <v>951</v>
      </c>
      <c r="E14" s="554" t="s">
        <v>951</v>
      </c>
      <c r="F14" s="554" t="s">
        <v>951</v>
      </c>
      <c r="G14" s="554" t="s">
        <v>951</v>
      </c>
      <c r="H14" s="554" t="s">
        <v>951</v>
      </c>
      <c r="I14" s="554" t="s">
        <v>951</v>
      </c>
      <c r="J14" s="554" t="s">
        <v>951</v>
      </c>
      <c r="K14" s="554" t="s">
        <v>951</v>
      </c>
      <c r="L14" s="554" t="s">
        <v>951</v>
      </c>
      <c r="M14" s="554" t="s">
        <v>951</v>
      </c>
      <c r="N14" s="554" t="s">
        <v>951</v>
      </c>
      <c r="O14" s="554" t="s">
        <v>951</v>
      </c>
      <c r="P14" s="555" t="s">
        <v>951</v>
      </c>
      <c r="Q14" s="556"/>
      <c r="R14" s="553" t="s">
        <v>952</v>
      </c>
      <c r="S14" s="554" t="s">
        <v>952</v>
      </c>
      <c r="T14" s="554" t="s">
        <v>952</v>
      </c>
      <c r="U14" s="554" t="s">
        <v>952</v>
      </c>
      <c r="V14" s="554" t="s">
        <v>952</v>
      </c>
      <c r="W14" s="554" t="s">
        <v>952</v>
      </c>
      <c r="X14" s="554" t="s">
        <v>952</v>
      </c>
      <c r="Y14" s="554" t="s">
        <v>952</v>
      </c>
      <c r="Z14" s="554" t="s">
        <v>952</v>
      </c>
      <c r="AA14" s="554" t="s">
        <v>952</v>
      </c>
      <c r="AB14" s="554" t="s">
        <v>952</v>
      </c>
      <c r="AC14" s="554" t="s">
        <v>952</v>
      </c>
      <c r="AD14" s="555" t="s">
        <v>952</v>
      </c>
      <c r="AE14" s="557"/>
      <c r="AF14" s="553" t="s">
        <v>861</v>
      </c>
      <c r="AG14" s="554" t="s">
        <v>861</v>
      </c>
      <c r="AH14" s="554" t="s">
        <v>861</v>
      </c>
      <c r="AI14" s="554" t="s">
        <v>861</v>
      </c>
      <c r="AJ14" s="554" t="s">
        <v>861</v>
      </c>
      <c r="AK14" s="554" t="s">
        <v>861</v>
      </c>
      <c r="AL14" s="554" t="s">
        <v>861</v>
      </c>
      <c r="AM14" s="554" t="s">
        <v>861</v>
      </c>
      <c r="AN14" s="554" t="s">
        <v>861</v>
      </c>
      <c r="AO14" s="554" t="s">
        <v>861</v>
      </c>
      <c r="AP14" s="554" t="s">
        <v>861</v>
      </c>
      <c r="AQ14" s="554" t="s">
        <v>861</v>
      </c>
      <c r="AR14" s="555" t="s">
        <v>861</v>
      </c>
      <c r="AS14" s="558"/>
      <c r="AT14" s="553" t="s">
        <v>862</v>
      </c>
      <c r="AU14" s="554" t="s">
        <v>862</v>
      </c>
      <c r="AV14" s="554" t="s">
        <v>862</v>
      </c>
      <c r="AW14" s="554" t="s">
        <v>862</v>
      </c>
      <c r="AX14" s="554" t="s">
        <v>862</v>
      </c>
      <c r="AY14" s="554" t="s">
        <v>862</v>
      </c>
      <c r="AZ14" s="554" t="s">
        <v>862</v>
      </c>
      <c r="BA14" s="554" t="s">
        <v>862</v>
      </c>
      <c r="BB14" s="554" t="s">
        <v>862</v>
      </c>
      <c r="BC14" s="554" t="s">
        <v>862</v>
      </c>
      <c r="BD14" s="554" t="s">
        <v>862</v>
      </c>
      <c r="BE14" s="554" t="s">
        <v>862</v>
      </c>
      <c r="BF14" s="555" t="s">
        <v>862</v>
      </c>
      <c r="BG14" s="559"/>
      <c r="BH14" s="553" t="s">
        <v>877</v>
      </c>
      <c r="BI14" s="554" t="s">
        <v>877</v>
      </c>
      <c r="BJ14" s="554" t="s">
        <v>877</v>
      </c>
      <c r="BK14" s="554" t="s">
        <v>877</v>
      </c>
      <c r="BL14" s="554" t="s">
        <v>877</v>
      </c>
      <c r="BM14" s="554" t="s">
        <v>877</v>
      </c>
      <c r="BN14" s="554" t="s">
        <v>877</v>
      </c>
      <c r="BO14" s="554" t="s">
        <v>877</v>
      </c>
      <c r="BP14" s="554" t="s">
        <v>877</v>
      </c>
      <c r="BQ14" s="554" t="s">
        <v>877</v>
      </c>
      <c r="BR14" s="554" t="s">
        <v>877</v>
      </c>
      <c r="BS14" s="554" t="s">
        <v>877</v>
      </c>
      <c r="BT14" s="555" t="s">
        <v>877</v>
      </c>
      <c r="BU14" s="559"/>
      <c r="BV14" s="553" t="s">
        <v>856</v>
      </c>
      <c r="BW14" s="554" t="s">
        <v>856</v>
      </c>
      <c r="BX14" s="554" t="s">
        <v>856</v>
      </c>
      <c r="BY14" s="554" t="s">
        <v>856</v>
      </c>
      <c r="BZ14" s="554" t="s">
        <v>856</v>
      </c>
      <c r="CA14" s="554" t="s">
        <v>856</v>
      </c>
      <c r="CB14" s="554" t="s">
        <v>856</v>
      </c>
      <c r="CC14" s="554" t="s">
        <v>856</v>
      </c>
      <c r="CD14" s="554" t="s">
        <v>856</v>
      </c>
      <c r="CE14" s="554" t="s">
        <v>856</v>
      </c>
      <c r="CF14" s="554" t="s">
        <v>856</v>
      </c>
      <c r="CG14" s="554" t="s">
        <v>856</v>
      </c>
      <c r="CH14" s="555" t="s">
        <v>856</v>
      </c>
      <c r="CI14" s="559"/>
      <c r="CJ14" s="560" t="s">
        <v>857</v>
      </c>
      <c r="CK14" s="561" t="s">
        <v>857</v>
      </c>
      <c r="CL14" s="561" t="s">
        <v>857</v>
      </c>
      <c r="CM14" s="561" t="s">
        <v>857</v>
      </c>
      <c r="CN14" s="561" t="s">
        <v>857</v>
      </c>
      <c r="CO14" s="561" t="s">
        <v>857</v>
      </c>
      <c r="CP14" s="561" t="s">
        <v>857</v>
      </c>
      <c r="CQ14" s="561" t="s">
        <v>857</v>
      </c>
      <c r="CR14" s="561" t="s">
        <v>857</v>
      </c>
      <c r="CS14" s="561" t="s">
        <v>857</v>
      </c>
      <c r="CT14" s="561" t="s">
        <v>857</v>
      </c>
      <c r="CU14" s="561" t="s">
        <v>857</v>
      </c>
      <c r="CV14" s="555" t="s">
        <v>857</v>
      </c>
      <c r="CW14" s="562"/>
      <c r="CX14" s="553" t="s">
        <v>858</v>
      </c>
      <c r="CY14" s="554" t="s">
        <v>858</v>
      </c>
      <c r="CZ14" s="554" t="s">
        <v>858</v>
      </c>
      <c r="DA14" s="554" t="s">
        <v>858</v>
      </c>
      <c r="DB14" s="554" t="s">
        <v>858</v>
      </c>
      <c r="DC14" s="554" t="s">
        <v>858</v>
      </c>
      <c r="DD14" s="554" t="s">
        <v>858</v>
      </c>
      <c r="DE14" s="554" t="s">
        <v>858</v>
      </c>
      <c r="DF14" s="554" t="s">
        <v>858</v>
      </c>
      <c r="DG14" s="554" t="s">
        <v>858</v>
      </c>
      <c r="DH14" s="554" t="s">
        <v>858</v>
      </c>
      <c r="DI14" s="563" t="s">
        <v>858</v>
      </c>
      <c r="DJ14" s="555" t="s">
        <v>858</v>
      </c>
      <c r="DK14" s="562"/>
      <c r="DL14" s="553" t="s">
        <v>859</v>
      </c>
      <c r="DM14" s="554" t="s">
        <v>859</v>
      </c>
      <c r="DN14" s="554" t="s">
        <v>859</v>
      </c>
      <c r="DO14" s="554" t="s">
        <v>859</v>
      </c>
      <c r="DP14" s="554" t="s">
        <v>859</v>
      </c>
      <c r="DQ14" s="554" t="s">
        <v>859</v>
      </c>
      <c r="DR14" s="554" t="s">
        <v>859</v>
      </c>
      <c r="DS14" s="554" t="s">
        <v>859</v>
      </c>
      <c r="DT14" s="554" t="s">
        <v>859</v>
      </c>
      <c r="DU14" s="554" t="s">
        <v>859</v>
      </c>
      <c r="DV14" s="554" t="s">
        <v>859</v>
      </c>
      <c r="DW14" s="554" t="s">
        <v>859</v>
      </c>
      <c r="DX14" s="555" t="s">
        <v>859</v>
      </c>
      <c r="DY14" s="562"/>
      <c r="DZ14" s="553" t="s">
        <v>953</v>
      </c>
      <c r="EA14" s="554" t="s">
        <v>953</v>
      </c>
      <c r="EB14" s="554" t="s">
        <v>953</v>
      </c>
      <c r="EC14" s="554" t="s">
        <v>953</v>
      </c>
      <c r="ED14" s="554" t="s">
        <v>953</v>
      </c>
      <c r="EE14" s="554" t="s">
        <v>953</v>
      </c>
      <c r="EF14" s="554" t="s">
        <v>953</v>
      </c>
      <c r="EG14" s="554" t="s">
        <v>953</v>
      </c>
      <c r="EH14" s="554" t="s">
        <v>953</v>
      </c>
      <c r="EI14" s="554" t="s">
        <v>953</v>
      </c>
      <c r="EJ14" s="554" t="s">
        <v>953</v>
      </c>
      <c r="EK14" s="563" t="s">
        <v>953</v>
      </c>
      <c r="EL14" s="555" t="s">
        <v>953</v>
      </c>
      <c r="EM14" s="562"/>
      <c r="EN14" s="553" t="s">
        <v>860</v>
      </c>
      <c r="EO14" s="554" t="s">
        <v>860</v>
      </c>
      <c r="EP14" s="554" t="s">
        <v>860</v>
      </c>
      <c r="EQ14" s="554" t="s">
        <v>860</v>
      </c>
      <c r="ER14" s="554" t="s">
        <v>860</v>
      </c>
      <c r="ES14" s="554" t="s">
        <v>860</v>
      </c>
      <c r="ET14" s="554" t="s">
        <v>860</v>
      </c>
      <c r="EU14" s="554" t="s">
        <v>860</v>
      </c>
      <c r="EV14" s="554" t="s">
        <v>860</v>
      </c>
      <c r="EW14" s="554" t="s">
        <v>860</v>
      </c>
      <c r="EX14" s="554" t="s">
        <v>860</v>
      </c>
      <c r="EY14" s="563" t="s">
        <v>860</v>
      </c>
      <c r="EZ14" s="555" t="s">
        <v>860</v>
      </c>
      <c r="FA14" s="562"/>
      <c r="FB14" s="553" t="s">
        <v>954</v>
      </c>
      <c r="FC14" s="554" t="s">
        <v>954</v>
      </c>
      <c r="FD14" s="554" t="s">
        <v>954</v>
      </c>
      <c r="FE14" s="554" t="s">
        <v>954</v>
      </c>
      <c r="FF14" s="554" t="s">
        <v>954</v>
      </c>
      <c r="FG14" s="554" t="s">
        <v>954</v>
      </c>
      <c r="FH14" s="554" t="s">
        <v>954</v>
      </c>
      <c r="FI14" s="554" t="s">
        <v>954</v>
      </c>
      <c r="FJ14" s="554" t="s">
        <v>954</v>
      </c>
      <c r="FK14" s="554" t="s">
        <v>954</v>
      </c>
      <c r="FL14" s="554" t="s">
        <v>954</v>
      </c>
      <c r="FM14" s="563" t="s">
        <v>954</v>
      </c>
      <c r="FN14" s="564" t="s">
        <v>954</v>
      </c>
      <c r="FO14" s="562"/>
      <c r="FP14" s="553" t="s">
        <v>955</v>
      </c>
      <c r="FQ14" s="554" t="s">
        <v>955</v>
      </c>
      <c r="FR14" s="554" t="s">
        <v>955</v>
      </c>
      <c r="FS14" s="554" t="s">
        <v>955</v>
      </c>
      <c r="FT14" s="554" t="s">
        <v>955</v>
      </c>
      <c r="FU14" s="554" t="s">
        <v>955</v>
      </c>
      <c r="FV14" s="554" t="s">
        <v>955</v>
      </c>
      <c r="FW14" s="554" t="s">
        <v>955</v>
      </c>
      <c r="FX14" s="554" t="s">
        <v>955</v>
      </c>
      <c r="FY14" s="554" t="s">
        <v>955</v>
      </c>
      <c r="FZ14" s="554" t="s">
        <v>955</v>
      </c>
      <c r="GA14" s="554" t="s">
        <v>955</v>
      </c>
      <c r="GB14" s="555" t="s">
        <v>955</v>
      </c>
      <c r="GC14" s="562"/>
      <c r="GD14" s="553" t="s">
        <v>956</v>
      </c>
      <c r="GE14" s="554" t="s">
        <v>956</v>
      </c>
      <c r="GF14" s="554" t="s">
        <v>956</v>
      </c>
      <c r="GG14" s="554" t="s">
        <v>956</v>
      </c>
      <c r="GH14" s="554" t="s">
        <v>956</v>
      </c>
      <c r="GI14" s="554" t="s">
        <v>956</v>
      </c>
      <c r="GJ14" s="554" t="s">
        <v>956</v>
      </c>
      <c r="GK14" s="554" t="s">
        <v>956</v>
      </c>
      <c r="GL14" s="554" t="s">
        <v>956</v>
      </c>
      <c r="GM14" s="554" t="s">
        <v>956</v>
      </c>
      <c r="GN14" s="554" t="s">
        <v>956</v>
      </c>
      <c r="GO14" s="554" t="s">
        <v>956</v>
      </c>
      <c r="GP14" s="555" t="s">
        <v>956</v>
      </c>
      <c r="GQ14" s="562"/>
      <c r="GR14" s="553" t="s">
        <v>863</v>
      </c>
      <c r="GS14" s="554" t="s">
        <v>863</v>
      </c>
      <c r="GT14" s="554" t="s">
        <v>863</v>
      </c>
      <c r="GU14" s="554" t="s">
        <v>863</v>
      </c>
      <c r="GV14" s="554" t="s">
        <v>863</v>
      </c>
      <c r="GW14" s="554" t="s">
        <v>863</v>
      </c>
      <c r="GX14" s="554" t="s">
        <v>863</v>
      </c>
      <c r="GY14" s="554" t="s">
        <v>863</v>
      </c>
      <c r="GZ14" s="554" t="s">
        <v>863</v>
      </c>
      <c r="HA14" s="554" t="s">
        <v>863</v>
      </c>
      <c r="HB14" s="554" t="s">
        <v>863</v>
      </c>
      <c r="HC14" s="554" t="s">
        <v>863</v>
      </c>
      <c r="HD14" s="555" t="s">
        <v>863</v>
      </c>
      <c r="HE14" s="562"/>
      <c r="HF14" s="553" t="s">
        <v>864</v>
      </c>
      <c r="HG14" s="554" t="s">
        <v>864</v>
      </c>
      <c r="HH14" s="554" t="s">
        <v>864</v>
      </c>
      <c r="HI14" s="554" t="s">
        <v>864</v>
      </c>
      <c r="HJ14" s="554" t="s">
        <v>864</v>
      </c>
      <c r="HK14" s="554" t="s">
        <v>864</v>
      </c>
      <c r="HL14" s="554" t="s">
        <v>864</v>
      </c>
      <c r="HM14" s="554" t="s">
        <v>864</v>
      </c>
      <c r="HN14" s="554" t="s">
        <v>864</v>
      </c>
      <c r="HO14" s="554" t="s">
        <v>864</v>
      </c>
      <c r="HP14" s="554" t="s">
        <v>864</v>
      </c>
      <c r="HQ14" s="554" t="s">
        <v>864</v>
      </c>
      <c r="HR14" s="555" t="s">
        <v>864</v>
      </c>
      <c r="HS14" s="562"/>
      <c r="HT14" s="553" t="s">
        <v>865</v>
      </c>
      <c r="HU14" s="554" t="s">
        <v>865</v>
      </c>
      <c r="HV14" s="554" t="s">
        <v>865</v>
      </c>
      <c r="HW14" s="554" t="s">
        <v>865</v>
      </c>
      <c r="HX14" s="554" t="s">
        <v>865</v>
      </c>
      <c r="HY14" s="554" t="s">
        <v>865</v>
      </c>
      <c r="HZ14" s="554" t="s">
        <v>865</v>
      </c>
      <c r="IA14" s="554" t="s">
        <v>865</v>
      </c>
      <c r="IB14" s="554" t="s">
        <v>865</v>
      </c>
      <c r="IC14" s="554" t="s">
        <v>865</v>
      </c>
      <c r="ID14" s="554" t="s">
        <v>865</v>
      </c>
      <c r="IE14" s="554" t="s">
        <v>865</v>
      </c>
      <c r="IF14" s="555" t="s">
        <v>865</v>
      </c>
      <c r="IG14" s="562"/>
      <c r="IH14" s="553" t="s">
        <v>866</v>
      </c>
      <c r="II14" s="554" t="s">
        <v>866</v>
      </c>
      <c r="IJ14" s="554" t="s">
        <v>866</v>
      </c>
      <c r="IK14" s="554" t="s">
        <v>866</v>
      </c>
      <c r="IL14" s="554" t="s">
        <v>866</v>
      </c>
      <c r="IM14" s="554" t="s">
        <v>866</v>
      </c>
      <c r="IN14" s="554" t="s">
        <v>866</v>
      </c>
      <c r="IO14" s="554" t="s">
        <v>866</v>
      </c>
      <c r="IP14" s="554" t="s">
        <v>866</v>
      </c>
      <c r="IQ14" s="554" t="s">
        <v>866</v>
      </c>
      <c r="IR14" s="554" t="s">
        <v>866</v>
      </c>
      <c r="IS14" s="554" t="s">
        <v>866</v>
      </c>
      <c r="IT14" s="555" t="s">
        <v>866</v>
      </c>
      <c r="IU14" s="562"/>
      <c r="IV14" s="553" t="s">
        <v>867</v>
      </c>
      <c r="IW14" s="554" t="s">
        <v>867</v>
      </c>
      <c r="IX14" s="554" t="s">
        <v>867</v>
      </c>
      <c r="IY14" s="554" t="s">
        <v>867</v>
      </c>
      <c r="IZ14" s="554" t="s">
        <v>867</v>
      </c>
      <c r="JA14" s="554" t="s">
        <v>867</v>
      </c>
      <c r="JB14" s="554" t="s">
        <v>867</v>
      </c>
      <c r="JC14" s="554" t="s">
        <v>867</v>
      </c>
      <c r="JD14" s="554" t="s">
        <v>867</v>
      </c>
      <c r="JE14" s="554" t="s">
        <v>867</v>
      </c>
      <c r="JF14" s="554" t="s">
        <v>867</v>
      </c>
      <c r="JG14" s="554" t="s">
        <v>867</v>
      </c>
      <c r="JH14" s="555" t="s">
        <v>867</v>
      </c>
      <c r="JI14" s="562"/>
      <c r="JJ14" s="553" t="s">
        <v>868</v>
      </c>
      <c r="JK14" s="554" t="s">
        <v>868</v>
      </c>
      <c r="JL14" s="554" t="s">
        <v>868</v>
      </c>
      <c r="JM14" s="554" t="s">
        <v>868</v>
      </c>
      <c r="JN14" s="554" t="s">
        <v>868</v>
      </c>
      <c r="JO14" s="554" t="s">
        <v>868</v>
      </c>
      <c r="JP14" s="554" t="s">
        <v>868</v>
      </c>
      <c r="JQ14" s="554" t="s">
        <v>868</v>
      </c>
      <c r="JR14" s="554" t="s">
        <v>868</v>
      </c>
      <c r="JS14" s="554" t="s">
        <v>868</v>
      </c>
      <c r="JT14" s="554" t="s">
        <v>868</v>
      </c>
      <c r="JU14" s="554" t="s">
        <v>868</v>
      </c>
      <c r="JV14" s="555" t="s">
        <v>868</v>
      </c>
      <c r="JW14" s="562"/>
      <c r="JX14" s="553" t="s">
        <v>957</v>
      </c>
      <c r="JY14" s="554" t="s">
        <v>957</v>
      </c>
      <c r="JZ14" s="554" t="s">
        <v>957</v>
      </c>
      <c r="KA14" s="554" t="s">
        <v>957</v>
      </c>
      <c r="KB14" s="554" t="s">
        <v>957</v>
      </c>
      <c r="KC14" s="554" t="s">
        <v>957</v>
      </c>
      <c r="KD14" s="554" t="s">
        <v>957</v>
      </c>
      <c r="KE14" s="554" t="s">
        <v>957</v>
      </c>
      <c r="KF14" s="554" t="s">
        <v>957</v>
      </c>
      <c r="KG14" s="554" t="s">
        <v>957</v>
      </c>
      <c r="KH14" s="554" t="s">
        <v>957</v>
      </c>
      <c r="KI14" s="554" t="s">
        <v>957</v>
      </c>
      <c r="KJ14" s="555" t="s">
        <v>957</v>
      </c>
      <c r="KK14" s="562"/>
      <c r="KL14" s="553" t="s">
        <v>869</v>
      </c>
      <c r="KM14" s="554" t="s">
        <v>869</v>
      </c>
      <c r="KN14" s="554" t="s">
        <v>869</v>
      </c>
      <c r="KO14" s="554" t="s">
        <v>869</v>
      </c>
      <c r="KP14" s="554" t="s">
        <v>869</v>
      </c>
      <c r="KQ14" s="554" t="s">
        <v>869</v>
      </c>
      <c r="KR14" s="554" t="s">
        <v>869</v>
      </c>
      <c r="KS14" s="554" t="s">
        <v>869</v>
      </c>
      <c r="KT14" s="554" t="s">
        <v>869</v>
      </c>
      <c r="KU14" s="554" t="s">
        <v>869</v>
      </c>
      <c r="KV14" s="554" t="s">
        <v>869</v>
      </c>
      <c r="KW14" s="554" t="s">
        <v>869</v>
      </c>
      <c r="KX14" s="555" t="s">
        <v>869</v>
      </c>
      <c r="KY14" s="562"/>
      <c r="KZ14" s="553" t="s">
        <v>870</v>
      </c>
      <c r="LA14" s="554" t="s">
        <v>870</v>
      </c>
      <c r="LB14" s="554" t="s">
        <v>870</v>
      </c>
      <c r="LC14" s="554" t="s">
        <v>870</v>
      </c>
      <c r="LD14" s="554" t="s">
        <v>870</v>
      </c>
      <c r="LE14" s="554" t="s">
        <v>870</v>
      </c>
      <c r="LF14" s="554" t="s">
        <v>870</v>
      </c>
      <c r="LG14" s="554" t="s">
        <v>870</v>
      </c>
      <c r="LH14" s="554" t="s">
        <v>870</v>
      </c>
      <c r="LI14" s="554" t="s">
        <v>870</v>
      </c>
      <c r="LJ14" s="554" t="s">
        <v>870</v>
      </c>
      <c r="LK14" s="554" t="s">
        <v>870</v>
      </c>
      <c r="LL14" s="555" t="s">
        <v>870</v>
      </c>
      <c r="LM14" s="562"/>
      <c r="LN14" s="553" t="s">
        <v>871</v>
      </c>
      <c r="LO14" s="554" t="s">
        <v>871</v>
      </c>
      <c r="LP14" s="554" t="s">
        <v>871</v>
      </c>
      <c r="LQ14" s="554" t="s">
        <v>871</v>
      </c>
      <c r="LR14" s="554" t="s">
        <v>871</v>
      </c>
      <c r="LS14" s="554" t="s">
        <v>871</v>
      </c>
      <c r="LT14" s="554" t="s">
        <v>871</v>
      </c>
      <c r="LU14" s="554" t="s">
        <v>871</v>
      </c>
      <c r="LV14" s="554" t="s">
        <v>871</v>
      </c>
      <c r="LW14" s="554" t="s">
        <v>871</v>
      </c>
      <c r="LX14" s="554" t="s">
        <v>871</v>
      </c>
      <c r="LY14" s="554" t="s">
        <v>871</v>
      </c>
      <c r="LZ14" s="555" t="s">
        <v>871</v>
      </c>
      <c r="MA14" s="562"/>
      <c r="MB14" s="553" t="s">
        <v>872</v>
      </c>
      <c r="MC14" s="554" t="s">
        <v>872</v>
      </c>
      <c r="MD14" s="554" t="s">
        <v>872</v>
      </c>
      <c r="ME14" s="554" t="s">
        <v>872</v>
      </c>
      <c r="MF14" s="554" t="s">
        <v>872</v>
      </c>
      <c r="MG14" s="554" t="s">
        <v>872</v>
      </c>
      <c r="MH14" s="554" t="s">
        <v>872</v>
      </c>
      <c r="MI14" s="554" t="s">
        <v>872</v>
      </c>
      <c r="MJ14" s="554" t="s">
        <v>872</v>
      </c>
      <c r="MK14" s="554" t="s">
        <v>872</v>
      </c>
      <c r="ML14" s="554" t="s">
        <v>872</v>
      </c>
      <c r="MM14" s="554" t="s">
        <v>872</v>
      </c>
      <c r="MN14" s="555" t="s">
        <v>872</v>
      </c>
      <c r="MO14" s="562"/>
      <c r="MP14" s="553" t="s">
        <v>873</v>
      </c>
      <c r="MQ14" s="554" t="s">
        <v>873</v>
      </c>
      <c r="MR14" s="554" t="s">
        <v>873</v>
      </c>
      <c r="MS14" s="554" t="s">
        <v>873</v>
      </c>
      <c r="MT14" s="554" t="s">
        <v>873</v>
      </c>
      <c r="MU14" s="554" t="s">
        <v>873</v>
      </c>
      <c r="MV14" s="554" t="s">
        <v>873</v>
      </c>
      <c r="MW14" s="554" t="s">
        <v>873</v>
      </c>
      <c r="MX14" s="554" t="s">
        <v>873</v>
      </c>
      <c r="MY14" s="554" t="s">
        <v>873</v>
      </c>
      <c r="MZ14" s="554" t="s">
        <v>873</v>
      </c>
      <c r="NA14" s="554" t="s">
        <v>873</v>
      </c>
      <c r="NB14" s="555" t="s">
        <v>873</v>
      </c>
      <c r="NC14" s="562"/>
      <c r="ND14" s="553" t="s">
        <v>874</v>
      </c>
      <c r="NE14" s="554" t="s">
        <v>874</v>
      </c>
      <c r="NF14" s="554" t="s">
        <v>874</v>
      </c>
      <c r="NG14" s="554" t="s">
        <v>874</v>
      </c>
      <c r="NH14" s="554" t="s">
        <v>874</v>
      </c>
      <c r="NI14" s="554" t="s">
        <v>874</v>
      </c>
      <c r="NJ14" s="554" t="s">
        <v>874</v>
      </c>
      <c r="NK14" s="554" t="s">
        <v>874</v>
      </c>
      <c r="NL14" s="554" t="s">
        <v>874</v>
      </c>
      <c r="NM14" s="554" t="s">
        <v>874</v>
      </c>
      <c r="NN14" s="554" t="s">
        <v>874</v>
      </c>
      <c r="NO14" s="554" t="s">
        <v>874</v>
      </c>
      <c r="NP14" s="555" t="s">
        <v>874</v>
      </c>
      <c r="NQ14" s="562"/>
      <c r="NR14" s="553" t="s">
        <v>875</v>
      </c>
      <c r="NS14" s="554" t="s">
        <v>875</v>
      </c>
      <c r="NT14" s="554" t="s">
        <v>875</v>
      </c>
      <c r="NU14" s="554" t="s">
        <v>875</v>
      </c>
      <c r="NV14" s="554" t="s">
        <v>875</v>
      </c>
      <c r="NW14" s="554" t="s">
        <v>875</v>
      </c>
      <c r="NX14" s="554" t="s">
        <v>875</v>
      </c>
      <c r="NY14" s="554" t="s">
        <v>875</v>
      </c>
      <c r="NZ14" s="554" t="s">
        <v>875</v>
      </c>
      <c r="OA14" s="554" t="s">
        <v>875</v>
      </c>
      <c r="OB14" s="554" t="s">
        <v>875</v>
      </c>
      <c r="OC14" s="554" t="s">
        <v>875</v>
      </c>
      <c r="OD14" s="555" t="s">
        <v>875</v>
      </c>
      <c r="OE14" s="562"/>
      <c r="OF14" s="553" t="s">
        <v>958</v>
      </c>
      <c r="OG14" s="554" t="s">
        <v>958</v>
      </c>
      <c r="OH14" s="554" t="s">
        <v>958</v>
      </c>
      <c r="OI14" s="554" t="s">
        <v>958</v>
      </c>
      <c r="OJ14" s="554" t="s">
        <v>958</v>
      </c>
      <c r="OK14" s="554" t="s">
        <v>958</v>
      </c>
      <c r="OL14" s="554" t="s">
        <v>958</v>
      </c>
      <c r="OM14" s="554" t="s">
        <v>958</v>
      </c>
      <c r="ON14" s="554" t="s">
        <v>958</v>
      </c>
      <c r="OO14" s="554" t="s">
        <v>958</v>
      </c>
      <c r="OP14" s="554" t="s">
        <v>958</v>
      </c>
      <c r="OQ14" s="554" t="s">
        <v>958</v>
      </c>
      <c r="OR14" s="555" t="s">
        <v>958</v>
      </c>
      <c r="OS14" s="562"/>
      <c r="OT14" s="553" t="s">
        <v>959</v>
      </c>
      <c r="OU14" s="554" t="s">
        <v>959</v>
      </c>
      <c r="OV14" s="554" t="s">
        <v>959</v>
      </c>
      <c r="OW14" s="554" t="s">
        <v>959</v>
      </c>
      <c r="OX14" s="554" t="s">
        <v>959</v>
      </c>
      <c r="OY14" s="554" t="s">
        <v>959</v>
      </c>
      <c r="OZ14" s="554" t="s">
        <v>959</v>
      </c>
      <c r="PA14" s="554" t="s">
        <v>959</v>
      </c>
      <c r="PB14" s="554" t="s">
        <v>959</v>
      </c>
      <c r="PC14" s="554" t="s">
        <v>959</v>
      </c>
      <c r="PD14" s="554" t="s">
        <v>959</v>
      </c>
      <c r="PE14" s="554" t="s">
        <v>959</v>
      </c>
      <c r="PF14" s="555" t="s">
        <v>959</v>
      </c>
      <c r="PG14" s="562"/>
      <c r="PH14" s="553" t="s">
        <v>960</v>
      </c>
      <c r="PI14" s="554" t="s">
        <v>960</v>
      </c>
      <c r="PJ14" s="554" t="s">
        <v>960</v>
      </c>
      <c r="PK14" s="554" t="s">
        <v>960</v>
      </c>
      <c r="PL14" s="554" t="s">
        <v>960</v>
      </c>
      <c r="PM14" s="554" t="s">
        <v>960</v>
      </c>
      <c r="PN14" s="554" t="s">
        <v>960</v>
      </c>
      <c r="PO14" s="554" t="s">
        <v>960</v>
      </c>
      <c r="PP14" s="554" t="s">
        <v>960</v>
      </c>
      <c r="PQ14" s="554" t="s">
        <v>960</v>
      </c>
      <c r="PR14" s="554" t="s">
        <v>960</v>
      </c>
      <c r="PS14" s="554" t="s">
        <v>960</v>
      </c>
      <c r="PT14" s="555" t="s">
        <v>960</v>
      </c>
      <c r="PU14" s="562"/>
      <c r="PV14" s="553" t="s">
        <v>961</v>
      </c>
      <c r="PW14" s="554" t="s">
        <v>961</v>
      </c>
      <c r="PX14" s="554" t="s">
        <v>961</v>
      </c>
      <c r="PY14" s="554" t="s">
        <v>961</v>
      </c>
      <c r="PZ14" s="554" t="s">
        <v>961</v>
      </c>
      <c r="QA14" s="554" t="s">
        <v>961</v>
      </c>
      <c r="QB14" s="554" t="s">
        <v>961</v>
      </c>
      <c r="QC14" s="554" t="s">
        <v>961</v>
      </c>
      <c r="QD14" s="554" t="s">
        <v>961</v>
      </c>
      <c r="QE14" s="554" t="s">
        <v>961</v>
      </c>
      <c r="QF14" s="554" t="s">
        <v>961</v>
      </c>
      <c r="QG14" s="554" t="s">
        <v>961</v>
      </c>
      <c r="QH14" s="555" t="s">
        <v>961</v>
      </c>
      <c r="QI14" s="562"/>
      <c r="QJ14" s="553" t="s">
        <v>962</v>
      </c>
      <c r="QK14" s="554" t="s">
        <v>962</v>
      </c>
      <c r="QL14" s="554" t="s">
        <v>962</v>
      </c>
      <c r="QM14" s="554" t="s">
        <v>962</v>
      </c>
      <c r="QN14" s="554" t="s">
        <v>962</v>
      </c>
      <c r="QO14" s="554" t="s">
        <v>962</v>
      </c>
      <c r="QP14" s="554" t="s">
        <v>962</v>
      </c>
      <c r="QQ14" s="554" t="s">
        <v>962</v>
      </c>
      <c r="QR14" s="554" t="s">
        <v>962</v>
      </c>
      <c r="QS14" s="554" t="s">
        <v>962</v>
      </c>
      <c r="QT14" s="554" t="s">
        <v>962</v>
      </c>
      <c r="QU14" s="554" t="s">
        <v>962</v>
      </c>
      <c r="QV14" s="555" t="s">
        <v>962</v>
      </c>
      <c r="QW14" s="562"/>
      <c r="QX14" s="565" t="s">
        <v>963</v>
      </c>
      <c r="QY14" s="565" t="s">
        <v>964</v>
      </c>
      <c r="QZ14" s="565"/>
      <c r="RA14" s="565"/>
      <c r="RB14" s="565"/>
      <c r="RC14" s="565"/>
      <c r="RD14" s="565"/>
      <c r="RE14" s="565"/>
      <c r="RF14" s="565"/>
      <c r="RG14" s="565"/>
      <c r="RH14" s="565"/>
      <c r="RI14" s="565"/>
      <c r="RJ14" s="565" t="str">
        <f>+QY14</f>
        <v>33 Divisions</v>
      </c>
    </row>
    <row r="15" spans="1:478" s="567" customFormat="1" x14ac:dyDescent="0.3">
      <c r="A15" s="566"/>
      <c r="B15" s="566" t="s">
        <v>965</v>
      </c>
      <c r="D15" s="568"/>
      <c r="E15" s="569"/>
      <c r="F15" s="569"/>
      <c r="G15" s="569"/>
      <c r="H15" s="569"/>
      <c r="I15" s="569"/>
      <c r="J15" s="569"/>
      <c r="K15" s="569"/>
      <c r="L15" s="569"/>
      <c r="M15" s="569"/>
      <c r="N15" s="569"/>
      <c r="O15" s="569"/>
      <c r="P15" s="570"/>
      <c r="Q15" s="571"/>
      <c r="R15" s="566"/>
      <c r="S15" s="566"/>
      <c r="T15" s="566"/>
      <c r="U15" s="566"/>
      <c r="V15" s="566"/>
      <c r="W15" s="566"/>
      <c r="X15" s="566"/>
      <c r="Y15" s="566"/>
      <c r="Z15" s="566"/>
      <c r="AA15" s="566"/>
      <c r="AB15" s="566"/>
      <c r="AC15" s="566"/>
      <c r="AD15" s="570"/>
      <c r="AE15" s="572"/>
      <c r="AF15" s="568"/>
      <c r="AG15" s="569"/>
      <c r="AH15" s="569"/>
      <c r="AI15" s="569"/>
      <c r="AJ15" s="569"/>
      <c r="AK15" s="569"/>
      <c r="AL15" s="569"/>
      <c r="AM15" s="569"/>
      <c r="AN15" s="569"/>
      <c r="AO15" s="569"/>
      <c r="AP15" s="569"/>
      <c r="AQ15" s="573"/>
      <c r="AR15" s="570"/>
      <c r="AS15" s="574"/>
      <c r="AT15" s="568"/>
      <c r="AU15" s="569"/>
      <c r="AV15" s="569"/>
      <c r="AW15" s="569"/>
      <c r="AX15" s="569"/>
      <c r="AY15" s="569"/>
      <c r="AZ15" s="569"/>
      <c r="BA15" s="569"/>
      <c r="BB15" s="569"/>
      <c r="BC15" s="569"/>
      <c r="BD15" s="569"/>
      <c r="BE15" s="569"/>
      <c r="BF15" s="570"/>
      <c r="BG15" s="575"/>
      <c r="BH15" s="568"/>
      <c r="BI15" s="569"/>
      <c r="BJ15" s="569"/>
      <c r="BK15" s="569"/>
      <c r="BL15" s="569"/>
      <c r="BM15" s="569"/>
      <c r="BN15" s="569"/>
      <c r="BO15" s="569"/>
      <c r="BP15" s="569"/>
      <c r="BQ15" s="569"/>
      <c r="BR15" s="569"/>
      <c r="BS15" s="573"/>
      <c r="BT15" s="570"/>
      <c r="BU15" s="575"/>
      <c r="BV15" s="568"/>
      <c r="BW15" s="569"/>
      <c r="BX15" s="569"/>
      <c r="BY15" s="569"/>
      <c r="BZ15" s="569"/>
      <c r="CA15" s="569"/>
      <c r="CB15" s="569"/>
      <c r="CC15" s="569"/>
      <c r="CD15" s="569"/>
      <c r="CE15" s="569"/>
      <c r="CF15" s="569"/>
      <c r="CG15" s="573"/>
      <c r="CH15" s="570"/>
      <c r="CI15" s="575"/>
      <c r="CJ15" s="568"/>
      <c r="CK15" s="569"/>
      <c r="CL15" s="569"/>
      <c r="CM15" s="569"/>
      <c r="CN15" s="569"/>
      <c r="CO15" s="569"/>
      <c r="CP15" s="569"/>
      <c r="CQ15" s="569"/>
      <c r="CR15" s="569"/>
      <c r="CS15" s="569"/>
      <c r="CT15" s="569"/>
      <c r="CU15" s="573"/>
      <c r="CV15" s="570"/>
      <c r="CW15" s="575"/>
      <c r="CX15" s="568"/>
      <c r="CY15" s="569"/>
      <c r="CZ15" s="569"/>
      <c r="DA15" s="569"/>
      <c r="DB15" s="569"/>
      <c r="DC15" s="569"/>
      <c r="DD15" s="569"/>
      <c r="DE15" s="569"/>
      <c r="DF15" s="569"/>
      <c r="DG15" s="569"/>
      <c r="DH15" s="569"/>
      <c r="DI15" s="569"/>
      <c r="DJ15" s="570"/>
      <c r="DK15" s="575"/>
      <c r="DL15" s="568"/>
      <c r="DM15" s="569"/>
      <c r="DN15" s="569"/>
      <c r="DO15" s="569"/>
      <c r="DP15" s="569"/>
      <c r="DQ15" s="569"/>
      <c r="DR15" s="569"/>
      <c r="DS15" s="569"/>
      <c r="DT15" s="569"/>
      <c r="DU15" s="569"/>
      <c r="DV15" s="569"/>
      <c r="DW15" s="569"/>
      <c r="DX15" s="570"/>
      <c r="DY15" s="575"/>
      <c r="DZ15" s="568"/>
      <c r="EA15" s="569"/>
      <c r="EB15" s="569"/>
      <c r="EC15" s="569"/>
      <c r="ED15" s="569"/>
      <c r="EE15" s="569"/>
      <c r="EF15" s="569"/>
      <c r="EG15" s="569"/>
      <c r="EH15" s="569"/>
      <c r="EI15" s="569"/>
      <c r="EJ15" s="569"/>
      <c r="EK15" s="569"/>
      <c r="EL15" s="570"/>
      <c r="EM15" s="575"/>
      <c r="EN15" s="568"/>
      <c r="EO15" s="569"/>
      <c r="EP15" s="569"/>
      <c r="EQ15" s="569"/>
      <c r="ER15" s="569"/>
      <c r="ES15" s="569"/>
      <c r="ET15" s="569"/>
      <c r="EU15" s="569"/>
      <c r="EV15" s="569"/>
      <c r="EW15" s="569"/>
      <c r="EX15" s="569"/>
      <c r="EY15" s="569"/>
      <c r="EZ15" s="570"/>
      <c r="FA15" s="575"/>
      <c r="FB15" s="568"/>
      <c r="FC15" s="569"/>
      <c r="FD15" s="569"/>
      <c r="FE15" s="569"/>
      <c r="FF15" s="569"/>
      <c r="FG15" s="569"/>
      <c r="FH15" s="569"/>
      <c r="FI15" s="569"/>
      <c r="FJ15" s="569"/>
      <c r="FK15" s="569"/>
      <c r="FL15" s="569"/>
      <c r="FM15" s="569"/>
      <c r="FN15" s="570"/>
      <c r="FO15" s="575"/>
      <c r="FP15" s="568"/>
      <c r="FQ15" s="569"/>
      <c r="FR15" s="569"/>
      <c r="FS15" s="569"/>
      <c r="FT15" s="569"/>
      <c r="FU15" s="569"/>
      <c r="FV15" s="569"/>
      <c r="FW15" s="569"/>
      <c r="FX15" s="569"/>
      <c r="FY15" s="569"/>
      <c r="FZ15" s="569"/>
      <c r="GA15" s="569"/>
      <c r="GB15" s="570"/>
      <c r="GC15" s="575"/>
      <c r="GD15" s="568"/>
      <c r="GE15" s="569"/>
      <c r="GF15" s="569"/>
      <c r="GG15" s="569"/>
      <c r="GH15" s="569"/>
      <c r="GI15" s="569"/>
      <c r="GJ15" s="569"/>
      <c r="GK15" s="569"/>
      <c r="GL15" s="569"/>
      <c r="GM15" s="569"/>
      <c r="GN15" s="569"/>
      <c r="GO15" s="569"/>
      <c r="GP15" s="570"/>
      <c r="GQ15" s="575"/>
      <c r="GR15" s="568"/>
      <c r="GS15" s="569"/>
      <c r="GT15" s="569"/>
      <c r="GU15" s="569"/>
      <c r="GV15" s="569"/>
      <c r="GW15" s="569"/>
      <c r="GX15" s="569"/>
      <c r="GY15" s="569"/>
      <c r="GZ15" s="569"/>
      <c r="HA15" s="569"/>
      <c r="HB15" s="569"/>
      <c r="HC15" s="569"/>
      <c r="HD15" s="570"/>
      <c r="HE15" s="575"/>
      <c r="HF15" s="568"/>
      <c r="HG15" s="569"/>
      <c r="HH15" s="569"/>
      <c r="HI15" s="569"/>
      <c r="HJ15" s="569"/>
      <c r="HK15" s="569"/>
      <c r="HL15" s="569"/>
      <c r="HM15" s="569"/>
      <c r="HN15" s="569"/>
      <c r="HO15" s="569"/>
      <c r="HP15" s="569"/>
      <c r="HQ15" s="569"/>
      <c r="HR15" s="570"/>
      <c r="HS15" s="575"/>
      <c r="HT15" s="568"/>
      <c r="HU15" s="569"/>
      <c r="HV15" s="569"/>
      <c r="HW15" s="569"/>
      <c r="HX15" s="569"/>
      <c r="HY15" s="569"/>
      <c r="HZ15" s="569"/>
      <c r="IA15" s="569"/>
      <c r="IB15" s="569"/>
      <c r="IC15" s="569"/>
      <c r="ID15" s="569"/>
      <c r="IE15" s="569"/>
      <c r="IF15" s="570"/>
      <c r="IG15" s="575"/>
      <c r="IH15" s="568"/>
      <c r="II15" s="569"/>
      <c r="IJ15" s="569"/>
      <c r="IK15" s="569"/>
      <c r="IL15" s="569"/>
      <c r="IM15" s="569"/>
      <c r="IN15" s="569"/>
      <c r="IO15" s="569"/>
      <c r="IP15" s="569"/>
      <c r="IQ15" s="569"/>
      <c r="IR15" s="569"/>
      <c r="IS15" s="569"/>
      <c r="IT15" s="570"/>
      <c r="IU15" s="575"/>
      <c r="IV15" s="568"/>
      <c r="IW15" s="569"/>
      <c r="IX15" s="569"/>
      <c r="IY15" s="569"/>
      <c r="IZ15" s="569"/>
      <c r="JA15" s="569"/>
      <c r="JB15" s="569"/>
      <c r="JC15" s="569"/>
      <c r="JD15" s="569"/>
      <c r="JE15" s="569"/>
      <c r="JF15" s="569"/>
      <c r="JG15" s="569"/>
      <c r="JH15" s="570"/>
      <c r="JI15" s="575"/>
      <c r="JJ15" s="568"/>
      <c r="JK15" s="569"/>
      <c r="JL15" s="569"/>
      <c r="JM15" s="569"/>
      <c r="JN15" s="569"/>
      <c r="JO15" s="569"/>
      <c r="JP15" s="569"/>
      <c r="JQ15" s="569"/>
      <c r="JR15" s="569"/>
      <c r="JS15" s="569"/>
      <c r="JT15" s="569"/>
      <c r="JU15" s="569"/>
      <c r="JV15" s="570"/>
      <c r="JW15" s="575"/>
      <c r="JX15" s="568"/>
      <c r="JY15" s="569"/>
      <c r="JZ15" s="569"/>
      <c r="KA15" s="569"/>
      <c r="KB15" s="569"/>
      <c r="KC15" s="569"/>
      <c r="KD15" s="569"/>
      <c r="KE15" s="569"/>
      <c r="KF15" s="569"/>
      <c r="KG15" s="569"/>
      <c r="KH15" s="569"/>
      <c r="KI15" s="569"/>
      <c r="KJ15" s="570"/>
      <c r="KK15" s="575"/>
      <c r="KL15" s="568"/>
      <c r="KM15" s="569"/>
      <c r="KN15" s="569"/>
      <c r="KO15" s="569"/>
      <c r="KP15" s="569"/>
      <c r="KQ15" s="569"/>
      <c r="KR15" s="569"/>
      <c r="KS15" s="569"/>
      <c r="KT15" s="569"/>
      <c r="KU15" s="569"/>
      <c r="KV15" s="569"/>
      <c r="KW15" s="569"/>
      <c r="KX15" s="570"/>
      <c r="KY15" s="575"/>
      <c r="KZ15" s="568"/>
      <c r="LA15" s="569"/>
      <c r="LB15" s="569"/>
      <c r="LC15" s="569"/>
      <c r="LD15" s="569"/>
      <c r="LE15" s="569"/>
      <c r="LF15" s="569"/>
      <c r="LG15" s="569"/>
      <c r="LH15" s="569"/>
      <c r="LI15" s="569"/>
      <c r="LJ15" s="569"/>
      <c r="LK15" s="569"/>
      <c r="LL15" s="570"/>
      <c r="LM15" s="575"/>
      <c r="LN15" s="568"/>
      <c r="LO15" s="569"/>
      <c r="LP15" s="569"/>
      <c r="LQ15" s="569"/>
      <c r="LR15" s="569"/>
      <c r="LS15" s="569"/>
      <c r="LT15" s="569"/>
      <c r="LU15" s="569"/>
      <c r="LV15" s="569"/>
      <c r="LW15" s="569"/>
      <c r="LX15" s="569"/>
      <c r="LY15" s="569"/>
      <c r="LZ15" s="570"/>
      <c r="MA15" s="575"/>
      <c r="MB15" s="568"/>
      <c r="MC15" s="569"/>
      <c r="MD15" s="569"/>
      <c r="ME15" s="569"/>
      <c r="MF15" s="569"/>
      <c r="MG15" s="569"/>
      <c r="MH15" s="569"/>
      <c r="MI15" s="569"/>
      <c r="MJ15" s="569"/>
      <c r="MK15" s="569"/>
      <c r="ML15" s="569"/>
      <c r="MM15" s="569"/>
      <c r="MN15" s="570"/>
      <c r="MO15" s="575"/>
      <c r="MP15" s="568"/>
      <c r="MQ15" s="569"/>
      <c r="MR15" s="569"/>
      <c r="MS15" s="569"/>
      <c r="MT15" s="569"/>
      <c r="MU15" s="569"/>
      <c r="MV15" s="569"/>
      <c r="MW15" s="569"/>
      <c r="MX15" s="569"/>
      <c r="MY15" s="569"/>
      <c r="MZ15" s="569"/>
      <c r="NA15" s="569"/>
      <c r="NB15" s="570"/>
      <c r="NC15" s="575"/>
      <c r="ND15" s="568"/>
      <c r="NE15" s="569"/>
      <c r="NF15" s="569"/>
      <c r="NG15" s="569"/>
      <c r="NH15" s="569"/>
      <c r="NI15" s="569"/>
      <c r="NJ15" s="569"/>
      <c r="NK15" s="569"/>
      <c r="NL15" s="569"/>
      <c r="NM15" s="569"/>
      <c r="NN15" s="569"/>
      <c r="NO15" s="569"/>
      <c r="NP15" s="570"/>
      <c r="NQ15" s="575"/>
      <c r="NR15" s="568"/>
      <c r="NS15" s="569"/>
      <c r="NT15" s="569"/>
      <c r="NU15" s="569"/>
      <c r="NV15" s="569"/>
      <c r="NW15" s="569"/>
      <c r="NX15" s="569"/>
      <c r="NY15" s="569"/>
      <c r="NZ15" s="569"/>
      <c r="OA15" s="569"/>
      <c r="OB15" s="569"/>
      <c r="OC15" s="569"/>
      <c r="OD15" s="570"/>
      <c r="OE15" s="575"/>
      <c r="OF15" s="568"/>
      <c r="OG15" s="569"/>
      <c r="OH15" s="569"/>
      <c r="OI15" s="569"/>
      <c r="OJ15" s="569"/>
      <c r="OK15" s="569"/>
      <c r="OL15" s="569"/>
      <c r="OM15" s="569"/>
      <c r="ON15" s="569"/>
      <c r="OO15" s="569"/>
      <c r="OP15" s="569"/>
      <c r="OQ15" s="569"/>
      <c r="OR15" s="570"/>
      <c r="OS15" s="575"/>
      <c r="OT15" s="568"/>
      <c r="OU15" s="569"/>
      <c r="OV15" s="569"/>
      <c r="OW15" s="569"/>
      <c r="OX15" s="569"/>
      <c r="OY15" s="569"/>
      <c r="OZ15" s="569"/>
      <c r="PA15" s="569"/>
      <c r="PB15" s="569"/>
      <c r="PC15" s="569"/>
      <c r="PD15" s="569"/>
      <c r="PE15" s="569"/>
      <c r="PF15" s="570"/>
      <c r="PG15" s="575"/>
      <c r="PH15" s="568"/>
      <c r="PI15" s="569"/>
      <c r="PJ15" s="569"/>
      <c r="PK15" s="569"/>
      <c r="PL15" s="569"/>
      <c r="PM15" s="569"/>
      <c r="PN15" s="569"/>
      <c r="PO15" s="569"/>
      <c r="PP15" s="569"/>
      <c r="PQ15" s="569"/>
      <c r="PR15" s="569"/>
      <c r="PS15" s="569"/>
      <c r="PT15" s="570"/>
      <c r="PU15" s="575"/>
      <c r="PV15" s="568"/>
      <c r="PW15" s="569"/>
      <c r="PX15" s="569"/>
      <c r="PY15" s="569"/>
      <c r="PZ15" s="569"/>
      <c r="QA15" s="569"/>
      <c r="QB15" s="569"/>
      <c r="QC15" s="569"/>
      <c r="QD15" s="569"/>
      <c r="QE15" s="569"/>
      <c r="QF15" s="569"/>
      <c r="QG15" s="569"/>
      <c r="QH15" s="570"/>
      <c r="QI15" s="575"/>
      <c r="QJ15" s="568"/>
      <c r="QK15" s="569"/>
      <c r="QL15" s="569"/>
      <c r="QM15" s="569"/>
      <c r="QN15" s="569"/>
      <c r="QO15" s="569"/>
      <c r="QP15" s="569"/>
      <c r="QQ15" s="569"/>
      <c r="QR15" s="569"/>
      <c r="QS15" s="569"/>
      <c r="QT15" s="569"/>
      <c r="QU15" s="569"/>
      <c r="QV15" s="570"/>
      <c r="QW15" s="575"/>
      <c r="QX15" s="570">
        <v>255</v>
      </c>
      <c r="QY15" s="570">
        <v>262</v>
      </c>
      <c r="QZ15" s="570"/>
      <c r="RA15" s="570"/>
      <c r="RB15" s="570"/>
      <c r="RC15" s="570"/>
      <c r="RD15" s="570"/>
      <c r="RE15" s="570"/>
      <c r="RF15" s="570"/>
      <c r="RG15" s="570"/>
      <c r="RH15" s="570"/>
      <c r="RI15" s="570"/>
      <c r="RJ15" s="570"/>
    </row>
    <row r="16" spans="1:478" hidden="1" x14ac:dyDescent="0.3">
      <c r="B16" s="363" t="s">
        <v>878</v>
      </c>
      <c r="D16" s="364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Q16" s="367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8"/>
      <c r="AE16" s="369"/>
      <c r="AF16" s="364"/>
      <c r="AG16" s="365"/>
      <c r="AH16" s="365"/>
      <c r="AI16" s="365"/>
      <c r="AJ16" s="365"/>
      <c r="AK16" s="365"/>
      <c r="AL16" s="365"/>
      <c r="AM16" s="365"/>
      <c r="AN16" s="365"/>
      <c r="AO16" s="365"/>
      <c r="AP16" s="365"/>
      <c r="AQ16" s="365"/>
      <c r="AR16" s="368"/>
      <c r="AS16" s="370"/>
      <c r="AT16" s="364"/>
      <c r="AU16" s="365"/>
      <c r="AV16" s="365"/>
      <c r="AW16" s="365"/>
      <c r="AX16" s="365"/>
      <c r="AY16" s="365"/>
      <c r="AZ16" s="365"/>
      <c r="BA16" s="365"/>
      <c r="BB16" s="365"/>
      <c r="BC16" s="365"/>
      <c r="BD16" s="365"/>
      <c r="BE16" s="365"/>
      <c r="BF16" s="368"/>
      <c r="BG16" s="371"/>
      <c r="BH16" s="364"/>
      <c r="BI16" s="365"/>
      <c r="BJ16" s="365"/>
      <c r="BK16" s="365"/>
      <c r="BL16" s="365"/>
      <c r="BM16" s="365"/>
      <c r="BN16" s="365"/>
      <c r="BO16" s="365"/>
      <c r="BP16" s="365"/>
      <c r="BQ16" s="365"/>
      <c r="BR16" s="365"/>
      <c r="BS16" s="576"/>
      <c r="BT16" s="368"/>
      <c r="BU16" s="371"/>
      <c r="BV16" s="364"/>
      <c r="BW16" s="365"/>
      <c r="BX16" s="365"/>
      <c r="BY16" s="365"/>
      <c r="BZ16" s="365"/>
      <c r="CA16" s="365"/>
      <c r="CB16" s="365"/>
      <c r="CC16" s="365"/>
      <c r="CD16" s="365"/>
      <c r="CE16" s="365"/>
      <c r="CF16" s="365"/>
      <c r="CG16" s="365"/>
      <c r="CH16" s="368"/>
      <c r="CI16" s="371"/>
      <c r="CJ16" s="364"/>
      <c r="CK16" s="365"/>
      <c r="CL16" s="365"/>
      <c r="CM16" s="365"/>
      <c r="CN16" s="365"/>
      <c r="CO16" s="365"/>
      <c r="CP16" s="365"/>
      <c r="CQ16" s="365"/>
      <c r="CR16" s="365"/>
      <c r="CS16" s="365"/>
      <c r="CT16" s="365"/>
      <c r="CU16" s="365"/>
      <c r="CV16" s="368"/>
      <c r="CX16" s="364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8"/>
      <c r="DK16" s="372"/>
      <c r="DL16" s="364"/>
      <c r="DM16" s="365"/>
      <c r="DN16" s="365"/>
      <c r="DO16" s="365"/>
      <c r="DP16" s="365"/>
      <c r="DQ16" s="365"/>
      <c r="DR16" s="365"/>
      <c r="DS16" s="365"/>
      <c r="DT16" s="365"/>
      <c r="DU16" s="365"/>
      <c r="DV16" s="365"/>
      <c r="DW16" s="365"/>
      <c r="DX16" s="368"/>
      <c r="DY16" s="372"/>
      <c r="DZ16" s="364"/>
      <c r="EA16" s="365"/>
      <c r="EB16" s="365"/>
      <c r="EC16" s="365"/>
      <c r="ED16" s="365"/>
      <c r="EE16" s="365"/>
      <c r="EF16" s="365"/>
      <c r="EG16" s="365"/>
      <c r="EH16" s="365"/>
      <c r="EI16" s="365"/>
      <c r="EJ16" s="365"/>
      <c r="EK16" s="365"/>
      <c r="EL16" s="368"/>
      <c r="EM16" s="372"/>
      <c r="EN16" s="364"/>
      <c r="EO16" s="365"/>
      <c r="EP16" s="365"/>
      <c r="EQ16" s="365"/>
      <c r="ER16" s="365"/>
      <c r="ES16" s="365"/>
      <c r="ET16" s="365"/>
      <c r="EU16" s="365"/>
      <c r="EV16" s="365"/>
      <c r="EW16" s="365"/>
      <c r="EX16" s="365"/>
      <c r="EY16" s="365"/>
      <c r="EZ16" s="368"/>
      <c r="FA16" s="372"/>
      <c r="FB16" s="364"/>
      <c r="FC16" s="365"/>
      <c r="FD16" s="365"/>
      <c r="FE16" s="365"/>
      <c r="FF16" s="365"/>
      <c r="FG16" s="365"/>
      <c r="FH16" s="365"/>
      <c r="FI16" s="365"/>
      <c r="FJ16" s="365"/>
      <c r="FK16" s="365"/>
      <c r="FL16" s="365"/>
      <c r="FM16" s="365"/>
      <c r="FN16" s="368"/>
      <c r="FO16" s="372"/>
      <c r="FP16" s="364"/>
      <c r="FQ16" s="365"/>
      <c r="FR16" s="365"/>
      <c r="FS16" s="365"/>
      <c r="FT16" s="365"/>
      <c r="FU16" s="365"/>
      <c r="FV16" s="365"/>
      <c r="FW16" s="365"/>
      <c r="FX16" s="365"/>
      <c r="FY16" s="365"/>
      <c r="FZ16" s="365"/>
      <c r="GA16" s="365"/>
      <c r="GB16" s="368"/>
      <c r="GC16" s="372"/>
      <c r="GD16" s="364"/>
      <c r="GE16" s="365"/>
      <c r="GF16" s="365"/>
      <c r="GG16" s="365"/>
      <c r="GH16" s="365"/>
      <c r="GI16" s="365"/>
      <c r="GJ16" s="365"/>
      <c r="GK16" s="365"/>
      <c r="GL16" s="365"/>
      <c r="GM16" s="365"/>
      <c r="GN16" s="365"/>
      <c r="GO16" s="365"/>
      <c r="GP16" s="368"/>
      <c r="GQ16" s="372"/>
      <c r="GR16" s="364"/>
      <c r="GS16" s="365"/>
      <c r="GT16" s="365"/>
      <c r="GU16" s="365"/>
      <c r="GV16" s="365"/>
      <c r="GW16" s="365"/>
      <c r="GX16" s="365"/>
      <c r="GY16" s="365"/>
      <c r="GZ16" s="365"/>
      <c r="HA16" s="365"/>
      <c r="HB16" s="365"/>
      <c r="HC16" s="365"/>
      <c r="HD16" s="368"/>
      <c r="HE16" s="372"/>
      <c r="HF16" s="364"/>
      <c r="HG16" s="365"/>
      <c r="HH16" s="365"/>
      <c r="HI16" s="365"/>
      <c r="HJ16" s="365"/>
      <c r="HK16" s="365"/>
      <c r="HL16" s="365"/>
      <c r="HM16" s="365"/>
      <c r="HN16" s="365"/>
      <c r="HO16" s="365"/>
      <c r="HP16" s="365"/>
      <c r="HQ16" s="365"/>
      <c r="HR16" s="368"/>
      <c r="HS16" s="372"/>
      <c r="HT16" s="364"/>
      <c r="HU16" s="365"/>
      <c r="HV16" s="365"/>
      <c r="HW16" s="365"/>
      <c r="HX16" s="365"/>
      <c r="HY16" s="365"/>
      <c r="HZ16" s="365"/>
      <c r="IA16" s="365"/>
      <c r="IB16" s="365"/>
      <c r="IC16" s="365"/>
      <c r="ID16" s="365"/>
      <c r="IE16" s="365"/>
      <c r="IF16" s="368"/>
      <c r="IG16" s="372"/>
      <c r="IH16" s="364"/>
      <c r="II16" s="365"/>
      <c r="IJ16" s="365"/>
      <c r="IK16" s="365"/>
      <c r="IL16" s="365"/>
      <c r="IM16" s="365"/>
      <c r="IN16" s="365"/>
      <c r="IO16" s="365"/>
      <c r="IP16" s="365"/>
      <c r="IQ16" s="365"/>
      <c r="IR16" s="365"/>
      <c r="IS16" s="365"/>
      <c r="IT16" s="368"/>
      <c r="IU16" s="372"/>
      <c r="IV16" s="364"/>
      <c r="IW16" s="365"/>
      <c r="IX16" s="365"/>
      <c r="IY16" s="365"/>
      <c r="IZ16" s="365"/>
      <c r="JA16" s="365"/>
      <c r="JB16" s="365"/>
      <c r="JC16" s="365"/>
      <c r="JD16" s="365"/>
      <c r="JE16" s="365"/>
      <c r="JF16" s="365"/>
      <c r="JG16" s="365"/>
      <c r="JH16" s="368"/>
      <c r="JI16" s="372"/>
      <c r="JJ16" s="364"/>
      <c r="JK16" s="365"/>
      <c r="JL16" s="365"/>
      <c r="JM16" s="365"/>
      <c r="JN16" s="365"/>
      <c r="JO16" s="365"/>
      <c r="JP16" s="365"/>
      <c r="JQ16" s="365"/>
      <c r="JR16" s="365"/>
      <c r="JS16" s="365"/>
      <c r="JT16" s="365"/>
      <c r="JU16" s="365"/>
      <c r="JV16" s="368"/>
      <c r="JW16" s="372"/>
      <c r="JX16" s="364"/>
      <c r="JY16" s="365"/>
      <c r="JZ16" s="365"/>
      <c r="KA16" s="365"/>
      <c r="KB16" s="365"/>
      <c r="KC16" s="365"/>
      <c r="KD16" s="365"/>
      <c r="KE16" s="365"/>
      <c r="KF16" s="365"/>
      <c r="KG16" s="365"/>
      <c r="KH16" s="365"/>
      <c r="KI16" s="365"/>
      <c r="KJ16" s="368"/>
      <c r="KK16" s="372"/>
      <c r="KL16" s="364"/>
      <c r="KM16" s="365"/>
      <c r="KN16" s="365"/>
      <c r="KO16" s="365"/>
      <c r="KP16" s="365"/>
      <c r="KQ16" s="365"/>
      <c r="KR16" s="365"/>
      <c r="KS16" s="365"/>
      <c r="KT16" s="365"/>
      <c r="KU16" s="365"/>
      <c r="KV16" s="365"/>
      <c r="KW16" s="365"/>
      <c r="KX16" s="368"/>
      <c r="KY16" s="372"/>
      <c r="KZ16" s="364"/>
      <c r="LA16" s="365"/>
      <c r="LB16" s="365"/>
      <c r="LC16" s="365"/>
      <c r="LD16" s="365"/>
      <c r="LE16" s="365"/>
      <c r="LF16" s="365"/>
      <c r="LG16" s="365"/>
      <c r="LH16" s="365"/>
      <c r="LI16" s="365"/>
      <c r="LJ16" s="365"/>
      <c r="LK16" s="365"/>
      <c r="LL16" s="368"/>
      <c r="LM16" s="372"/>
      <c r="LN16" s="364"/>
      <c r="LO16" s="365"/>
      <c r="LP16" s="365"/>
      <c r="LQ16" s="365"/>
      <c r="LR16" s="365"/>
      <c r="LS16" s="365"/>
      <c r="LT16" s="365"/>
      <c r="LU16" s="365"/>
      <c r="LV16" s="365"/>
      <c r="LW16" s="365"/>
      <c r="LX16" s="365"/>
      <c r="LY16" s="365"/>
      <c r="LZ16" s="368"/>
      <c r="MA16" s="372"/>
      <c r="MB16" s="364"/>
      <c r="MC16" s="365"/>
      <c r="MD16" s="365"/>
      <c r="ME16" s="365"/>
      <c r="MF16" s="365"/>
      <c r="MG16" s="365"/>
      <c r="MH16" s="365"/>
      <c r="MI16" s="365"/>
      <c r="MJ16" s="365"/>
      <c r="MK16" s="365"/>
      <c r="ML16" s="365"/>
      <c r="MM16" s="365"/>
      <c r="MN16" s="368"/>
      <c r="MO16" s="372"/>
      <c r="MP16" s="364"/>
      <c r="MQ16" s="365"/>
      <c r="MR16" s="365"/>
      <c r="MS16" s="365"/>
      <c r="MT16" s="365"/>
      <c r="MU16" s="365"/>
      <c r="MV16" s="365"/>
      <c r="MW16" s="365"/>
      <c r="MX16" s="365"/>
      <c r="MY16" s="365"/>
      <c r="MZ16" s="365"/>
      <c r="NA16" s="365"/>
      <c r="NB16" s="368"/>
      <c r="NC16" s="372"/>
      <c r="ND16" s="364"/>
      <c r="NE16" s="365"/>
      <c r="NF16" s="365"/>
      <c r="NG16" s="365"/>
      <c r="NH16" s="365"/>
      <c r="NI16" s="365"/>
      <c r="NJ16" s="365"/>
      <c r="NK16" s="365"/>
      <c r="NL16" s="365"/>
      <c r="NM16" s="365"/>
      <c r="NN16" s="365"/>
      <c r="NO16" s="365"/>
      <c r="NP16" s="368"/>
      <c r="NQ16" s="372"/>
      <c r="NR16" s="364"/>
      <c r="NS16" s="365"/>
      <c r="NT16" s="365"/>
      <c r="NU16" s="365"/>
      <c r="NV16" s="365"/>
      <c r="NW16" s="365"/>
      <c r="NX16" s="365"/>
      <c r="NY16" s="365"/>
      <c r="NZ16" s="365"/>
      <c r="OA16" s="365"/>
      <c r="OB16" s="365"/>
      <c r="OC16" s="365"/>
      <c r="OD16" s="368"/>
      <c r="OE16" s="372"/>
      <c r="OF16" s="364"/>
      <c r="OG16" s="365"/>
      <c r="OH16" s="365"/>
      <c r="OI16" s="365"/>
      <c r="OJ16" s="365"/>
      <c r="OK16" s="365"/>
      <c r="OL16" s="365"/>
      <c r="OM16" s="365"/>
      <c r="ON16" s="365"/>
      <c r="OO16" s="365"/>
      <c r="OP16" s="365"/>
      <c r="OQ16" s="365"/>
      <c r="OR16" s="368"/>
      <c r="OS16" s="372"/>
      <c r="OT16" s="364"/>
      <c r="OU16" s="365"/>
      <c r="OV16" s="365"/>
      <c r="OW16" s="365"/>
      <c r="OX16" s="365"/>
      <c r="OY16" s="365"/>
      <c r="OZ16" s="365"/>
      <c r="PA16" s="365"/>
      <c r="PB16" s="365"/>
      <c r="PC16" s="365"/>
      <c r="PD16" s="365"/>
      <c r="PE16" s="365"/>
      <c r="PF16" s="368"/>
      <c r="PG16" s="372"/>
      <c r="PH16" s="364"/>
      <c r="PI16" s="365"/>
      <c r="PJ16" s="365"/>
      <c r="PK16" s="365"/>
      <c r="PL16" s="365"/>
      <c r="PM16" s="365"/>
      <c r="PN16" s="365"/>
      <c r="PO16" s="365"/>
      <c r="PP16" s="365"/>
      <c r="PQ16" s="365"/>
      <c r="PR16" s="365"/>
      <c r="PS16" s="365"/>
      <c r="PT16" s="368"/>
      <c r="PU16" s="372"/>
      <c r="PV16" s="364"/>
      <c r="PW16" s="365"/>
      <c r="PX16" s="365"/>
      <c r="PY16" s="365"/>
      <c r="PZ16" s="365"/>
      <c r="QA16" s="365"/>
      <c r="QB16" s="365"/>
      <c r="QC16" s="365"/>
      <c r="QD16" s="365"/>
      <c r="QE16" s="365"/>
      <c r="QF16" s="365"/>
      <c r="QG16" s="365"/>
      <c r="QH16" s="368"/>
      <c r="QI16" s="372"/>
      <c r="QJ16" s="364"/>
      <c r="QK16" s="365"/>
      <c r="QL16" s="365"/>
      <c r="QM16" s="365"/>
      <c r="QN16" s="365"/>
      <c r="QO16" s="365"/>
      <c r="QP16" s="365"/>
      <c r="QQ16" s="365"/>
      <c r="QR16" s="365"/>
      <c r="QS16" s="365"/>
      <c r="QT16" s="365"/>
      <c r="QU16" s="365"/>
      <c r="QV16" s="368"/>
      <c r="QW16" s="372"/>
      <c r="QX16" s="368"/>
      <c r="QY16" s="368"/>
      <c r="QZ16" s="368"/>
      <c r="RA16" s="368"/>
      <c r="RB16" s="368"/>
      <c r="RC16" s="368"/>
      <c r="RD16" s="368"/>
      <c r="RE16" s="368"/>
      <c r="RF16" s="368"/>
      <c r="RG16" s="368"/>
      <c r="RH16" s="368"/>
      <c r="RI16" s="368"/>
      <c r="RJ16" s="368"/>
    </row>
    <row r="17" spans="1:478" ht="12.5" hidden="1" x14ac:dyDescent="0.25">
      <c r="A17" s="304" t="s">
        <v>966</v>
      </c>
      <c r="B17" s="313" t="s">
        <v>879</v>
      </c>
      <c r="D17" s="375">
        <v>0</v>
      </c>
      <c r="E17" s="376">
        <v>0</v>
      </c>
      <c r="F17" s="376"/>
      <c r="G17" s="365"/>
      <c r="H17" s="365"/>
      <c r="I17" s="365"/>
      <c r="J17" s="365"/>
      <c r="K17" s="365"/>
      <c r="L17" s="365"/>
      <c r="M17" s="365"/>
      <c r="N17" s="365"/>
      <c r="O17" s="365"/>
      <c r="P17" s="368">
        <f>+SUBTOTAL(9,D17:O17)</f>
        <v>0</v>
      </c>
      <c r="Q17" s="372"/>
      <c r="R17" s="375">
        <v>0</v>
      </c>
      <c r="S17" s="376">
        <v>0</v>
      </c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8">
        <f>+SUBTOTAL(9,R17:AC17)</f>
        <v>0</v>
      </c>
      <c r="AF17" s="375">
        <v>0</v>
      </c>
      <c r="AG17" s="376">
        <v>0</v>
      </c>
      <c r="AH17" s="577"/>
      <c r="AI17" s="577"/>
      <c r="AJ17" s="577"/>
      <c r="AK17" s="577"/>
      <c r="AL17" s="577"/>
      <c r="AM17" s="577"/>
      <c r="AN17" s="577"/>
      <c r="AO17" s="577"/>
      <c r="AP17" s="577"/>
      <c r="AQ17" s="577"/>
      <c r="AR17" s="368">
        <f>+SUBTOTAL(9,AF17:AQ17)</f>
        <v>0</v>
      </c>
      <c r="AT17" s="375">
        <v>0</v>
      </c>
      <c r="AU17" s="376">
        <v>0</v>
      </c>
      <c r="AV17" s="577"/>
      <c r="AW17" s="577"/>
      <c r="AX17" s="577"/>
      <c r="AY17" s="577"/>
      <c r="AZ17" s="577"/>
      <c r="BA17" s="577"/>
      <c r="BB17" s="577"/>
      <c r="BC17" s="577"/>
      <c r="BD17" s="577"/>
      <c r="BE17" s="577"/>
      <c r="BF17" s="368">
        <f>+SUBTOTAL(9,AT17:BE17)</f>
        <v>0</v>
      </c>
      <c r="BH17" s="375">
        <v>0</v>
      </c>
      <c r="BI17" s="376">
        <v>0</v>
      </c>
      <c r="BJ17" s="365"/>
      <c r="BK17" s="365"/>
      <c r="BL17" s="365"/>
      <c r="BM17" s="365"/>
      <c r="BN17" s="365"/>
      <c r="BO17" s="365"/>
      <c r="BP17" s="365"/>
      <c r="BQ17" s="365"/>
      <c r="BR17" s="365"/>
      <c r="BS17" s="365"/>
      <c r="BT17" s="368">
        <f>+SUBTOTAL(9,BH17:BS17)</f>
        <v>0</v>
      </c>
      <c r="BU17" s="371"/>
      <c r="BV17" s="375">
        <v>0</v>
      </c>
      <c r="BW17" s="376">
        <v>0</v>
      </c>
      <c r="BX17" s="365"/>
      <c r="BY17" s="365"/>
      <c r="BZ17" s="365"/>
      <c r="CA17" s="365"/>
      <c r="CB17" s="365"/>
      <c r="CC17" s="365"/>
      <c r="CD17" s="365"/>
      <c r="CE17" s="365"/>
      <c r="CF17" s="365"/>
      <c r="CG17" s="365"/>
      <c r="CH17" s="368">
        <f>+SUBTOTAL(9,BV17:CG17)</f>
        <v>0</v>
      </c>
      <c r="CI17" s="372"/>
      <c r="CJ17" s="375">
        <v>0</v>
      </c>
      <c r="CK17" s="376">
        <v>0</v>
      </c>
      <c r="CL17" s="365"/>
      <c r="CM17" s="365"/>
      <c r="CN17" s="365"/>
      <c r="CO17" s="365"/>
      <c r="CP17" s="365"/>
      <c r="CQ17" s="365"/>
      <c r="CR17" s="365"/>
      <c r="CS17" s="365"/>
      <c r="CT17" s="365"/>
      <c r="CU17" s="365"/>
      <c r="CV17" s="368">
        <f>+SUBTOTAL(9,CJ17:CU17)</f>
        <v>0</v>
      </c>
      <c r="CX17" s="375">
        <v>0</v>
      </c>
      <c r="CY17" s="376">
        <v>0</v>
      </c>
      <c r="CZ17" s="365"/>
      <c r="DA17" s="365"/>
      <c r="DB17" s="365"/>
      <c r="DC17" s="365"/>
      <c r="DD17" s="365"/>
      <c r="DE17" s="365"/>
      <c r="DF17" s="365"/>
      <c r="DG17" s="365"/>
      <c r="DH17" s="365"/>
      <c r="DI17" s="365"/>
      <c r="DJ17" s="368">
        <f>+SUBTOTAL(9,CX17:DI17)</f>
        <v>0</v>
      </c>
      <c r="DK17" s="372"/>
      <c r="DL17" s="375">
        <v>0</v>
      </c>
      <c r="DM17" s="376">
        <v>0</v>
      </c>
      <c r="DN17" s="365"/>
      <c r="DO17" s="365"/>
      <c r="DP17" s="365"/>
      <c r="DQ17" s="365"/>
      <c r="DR17" s="365"/>
      <c r="DS17" s="365"/>
      <c r="DT17" s="365"/>
      <c r="DU17" s="365"/>
      <c r="DV17" s="365"/>
      <c r="DW17" s="365"/>
      <c r="DX17" s="368">
        <f>+SUBTOTAL(9,DL17:DW17)</f>
        <v>0</v>
      </c>
      <c r="DY17" s="372"/>
      <c r="DZ17" s="375">
        <v>0</v>
      </c>
      <c r="EA17" s="376">
        <v>0</v>
      </c>
      <c r="EB17" s="365"/>
      <c r="EC17" s="365"/>
      <c r="ED17" s="365"/>
      <c r="EE17" s="365"/>
      <c r="EF17" s="365"/>
      <c r="EG17" s="365"/>
      <c r="EH17" s="365"/>
      <c r="EI17" s="365"/>
      <c r="EJ17" s="365"/>
      <c r="EK17" s="365"/>
      <c r="EL17" s="368">
        <f>+SUBTOTAL(9,DZ17:EK17)</f>
        <v>0</v>
      </c>
      <c r="EM17" s="372"/>
      <c r="EN17" s="375">
        <v>34929</v>
      </c>
      <c r="EO17" s="376">
        <v>40282</v>
      </c>
      <c r="EP17" s="365"/>
      <c r="EQ17" s="365"/>
      <c r="ER17" s="365"/>
      <c r="ES17" s="365"/>
      <c r="ET17" s="365"/>
      <c r="EU17" s="365"/>
      <c r="EV17" s="365"/>
      <c r="EW17" s="365"/>
      <c r="EX17" s="365"/>
      <c r="EY17" s="365"/>
      <c r="EZ17" s="368">
        <f>+SUBTOTAL(9,EN17:EY17)</f>
        <v>75211</v>
      </c>
      <c r="FA17" s="372"/>
      <c r="FB17" s="375">
        <v>0</v>
      </c>
      <c r="FC17" s="376">
        <v>0</v>
      </c>
      <c r="FD17" s="365"/>
      <c r="FE17" s="365"/>
      <c r="FF17" s="365"/>
      <c r="FG17" s="365"/>
      <c r="FH17" s="365"/>
      <c r="FI17" s="365"/>
      <c r="FJ17" s="365"/>
      <c r="FK17" s="365"/>
      <c r="FL17" s="365"/>
      <c r="FM17" s="365"/>
      <c r="FN17" s="368">
        <f>+SUBTOTAL(9,FB17:FM17)</f>
        <v>0</v>
      </c>
      <c r="FO17" s="372"/>
      <c r="FP17" s="375">
        <v>90400</v>
      </c>
      <c r="FQ17" s="376">
        <v>0</v>
      </c>
      <c r="FR17" s="365"/>
      <c r="FS17" s="365"/>
      <c r="FT17" s="365"/>
      <c r="FU17" s="365"/>
      <c r="FV17" s="365"/>
      <c r="FW17" s="365"/>
      <c r="FX17" s="365"/>
      <c r="FY17" s="365"/>
      <c r="FZ17" s="365"/>
      <c r="GA17" s="365"/>
      <c r="GB17" s="368">
        <f>+SUBTOTAL(9,FP17:GA17)</f>
        <v>90400</v>
      </c>
      <c r="GC17" s="372"/>
      <c r="GD17" s="375">
        <v>0</v>
      </c>
      <c r="GE17" s="376">
        <v>0</v>
      </c>
      <c r="GF17" s="365"/>
      <c r="GG17" s="365"/>
      <c r="GH17" s="365"/>
      <c r="GI17" s="365"/>
      <c r="GJ17" s="365"/>
      <c r="GK17" s="365"/>
      <c r="GL17" s="365"/>
      <c r="GM17" s="365"/>
      <c r="GN17" s="365"/>
      <c r="GO17" s="365"/>
      <c r="GP17" s="368">
        <f>+SUBTOTAL(9,GD17:GO17)</f>
        <v>0</v>
      </c>
      <c r="GQ17" s="372"/>
      <c r="GR17" s="375">
        <v>0</v>
      </c>
      <c r="GS17" s="376">
        <v>0</v>
      </c>
      <c r="GT17" s="365"/>
      <c r="GU17" s="365"/>
      <c r="GV17" s="365"/>
      <c r="GW17" s="365"/>
      <c r="GX17" s="365"/>
      <c r="GY17" s="365"/>
      <c r="GZ17" s="365"/>
      <c r="HA17" s="365"/>
      <c r="HB17" s="365"/>
      <c r="HC17" s="365"/>
      <c r="HD17" s="368">
        <f>+SUBTOTAL(9,GR17:HC17)</f>
        <v>0</v>
      </c>
      <c r="HE17" s="372"/>
      <c r="HF17" s="375">
        <v>0</v>
      </c>
      <c r="HG17" s="376">
        <v>0</v>
      </c>
      <c r="HH17" s="365"/>
      <c r="HI17" s="365"/>
      <c r="HJ17" s="365"/>
      <c r="HK17" s="365"/>
      <c r="HL17" s="365"/>
      <c r="HM17" s="365"/>
      <c r="HN17" s="365"/>
      <c r="HO17" s="365"/>
      <c r="HP17" s="365"/>
      <c r="HQ17" s="365"/>
      <c r="HR17" s="368">
        <f>+SUBTOTAL(9,HF17:HQ17)</f>
        <v>0</v>
      </c>
      <c r="HS17" s="372"/>
      <c r="HT17" s="375">
        <v>0</v>
      </c>
      <c r="HU17" s="376">
        <v>0</v>
      </c>
      <c r="HV17" s="365"/>
      <c r="HW17" s="365"/>
      <c r="HX17" s="365"/>
      <c r="HY17" s="365"/>
      <c r="HZ17" s="365"/>
      <c r="IA17" s="365"/>
      <c r="IB17" s="365"/>
      <c r="IC17" s="365"/>
      <c r="ID17" s="365"/>
      <c r="IE17" s="365"/>
      <c r="IF17" s="368">
        <f>+SUBTOTAL(9,HT17:IE17)</f>
        <v>0</v>
      </c>
      <c r="IG17" s="372"/>
      <c r="IH17" s="375">
        <v>0</v>
      </c>
      <c r="II17" s="376">
        <v>0</v>
      </c>
      <c r="IJ17" s="365"/>
      <c r="IK17" s="365"/>
      <c r="IL17" s="365"/>
      <c r="IM17" s="365"/>
      <c r="IN17" s="365"/>
      <c r="IO17" s="365"/>
      <c r="IP17" s="365"/>
      <c r="IQ17" s="365"/>
      <c r="IR17" s="365"/>
      <c r="IS17" s="365"/>
      <c r="IT17" s="368">
        <f>+SUBTOTAL(9,IH17:IS17)</f>
        <v>0</v>
      </c>
      <c r="IU17" s="372"/>
      <c r="IV17" s="375">
        <v>0</v>
      </c>
      <c r="IW17" s="376">
        <v>0</v>
      </c>
      <c r="IX17" s="365"/>
      <c r="IY17" s="365"/>
      <c r="IZ17" s="365"/>
      <c r="JA17" s="365"/>
      <c r="JB17" s="365"/>
      <c r="JC17" s="365"/>
      <c r="JD17" s="365"/>
      <c r="JE17" s="365"/>
      <c r="JF17" s="365"/>
      <c r="JG17" s="365"/>
      <c r="JH17" s="368">
        <f>+SUBTOTAL(9,IV17:JG17)</f>
        <v>0</v>
      </c>
      <c r="JI17" s="372"/>
      <c r="JJ17" s="375">
        <v>0</v>
      </c>
      <c r="JK17" s="376">
        <v>0</v>
      </c>
      <c r="JL17" s="365"/>
      <c r="JM17" s="365"/>
      <c r="JN17" s="365"/>
      <c r="JO17" s="365"/>
      <c r="JP17" s="365"/>
      <c r="JQ17" s="365"/>
      <c r="JR17" s="365"/>
      <c r="JS17" s="365"/>
      <c r="JT17" s="365"/>
      <c r="JU17" s="365"/>
      <c r="JV17" s="368">
        <f>+SUBTOTAL(9,JJ17:JU17)</f>
        <v>0</v>
      </c>
      <c r="JW17" s="372"/>
      <c r="JX17" s="375">
        <v>0</v>
      </c>
      <c r="JY17" s="376">
        <v>0</v>
      </c>
      <c r="JZ17" s="365"/>
      <c r="KA17" s="365"/>
      <c r="KB17" s="365"/>
      <c r="KC17" s="365"/>
      <c r="KD17" s="365"/>
      <c r="KE17" s="365"/>
      <c r="KF17" s="365"/>
      <c r="KG17" s="365"/>
      <c r="KH17" s="365"/>
      <c r="KI17" s="365"/>
      <c r="KJ17" s="368">
        <f>+SUBTOTAL(9,JX17:KI17)</f>
        <v>0</v>
      </c>
      <c r="KK17" s="372"/>
      <c r="KL17" s="375">
        <v>0</v>
      </c>
      <c r="KM17" s="376">
        <v>0</v>
      </c>
      <c r="KN17" s="365"/>
      <c r="KO17" s="365"/>
      <c r="KP17" s="365"/>
      <c r="KQ17" s="365"/>
      <c r="KR17" s="365"/>
      <c r="KS17" s="365"/>
      <c r="KT17" s="365"/>
      <c r="KU17" s="365"/>
      <c r="KV17" s="365"/>
      <c r="KW17" s="365"/>
      <c r="KX17" s="368">
        <f>+SUBTOTAL(9,KL17:KW17)</f>
        <v>0</v>
      </c>
      <c r="KY17" s="372"/>
      <c r="KZ17" s="375">
        <v>0</v>
      </c>
      <c r="LA17" s="376">
        <v>0</v>
      </c>
      <c r="LB17" s="365"/>
      <c r="LC17" s="365"/>
      <c r="LD17" s="365"/>
      <c r="LE17" s="365"/>
      <c r="LF17" s="365"/>
      <c r="LG17" s="365"/>
      <c r="LH17" s="365"/>
      <c r="LI17" s="365"/>
      <c r="LJ17" s="365"/>
      <c r="LK17" s="365"/>
      <c r="LL17" s="368">
        <f>+SUBTOTAL(9,KZ17:LK17)</f>
        <v>0</v>
      </c>
      <c r="LM17" s="372"/>
      <c r="LN17" s="375">
        <v>0</v>
      </c>
      <c r="LO17" s="376">
        <v>0</v>
      </c>
      <c r="LP17" s="365"/>
      <c r="LQ17" s="365"/>
      <c r="LR17" s="365"/>
      <c r="LS17" s="365"/>
      <c r="LT17" s="365"/>
      <c r="LU17" s="365"/>
      <c r="LV17" s="365"/>
      <c r="LW17" s="365"/>
      <c r="LX17" s="365"/>
      <c r="LY17" s="365"/>
      <c r="LZ17" s="368">
        <f>+SUBTOTAL(9,LN17:LY17)</f>
        <v>0</v>
      </c>
      <c r="MA17" s="372"/>
      <c r="MB17" s="375">
        <v>0</v>
      </c>
      <c r="MC17" s="376">
        <v>0</v>
      </c>
      <c r="MD17" s="365"/>
      <c r="ME17" s="365"/>
      <c r="MF17" s="365"/>
      <c r="MG17" s="365"/>
      <c r="MH17" s="365"/>
      <c r="MI17" s="365"/>
      <c r="MJ17" s="365"/>
      <c r="MK17" s="365"/>
      <c r="ML17" s="365"/>
      <c r="MM17" s="365"/>
      <c r="MN17" s="368">
        <f>+SUBTOTAL(9,MB17:MM17)</f>
        <v>0</v>
      </c>
      <c r="MO17" s="372"/>
      <c r="MP17" s="375">
        <v>0</v>
      </c>
      <c r="MQ17" s="376">
        <v>0</v>
      </c>
      <c r="MR17" s="365"/>
      <c r="MS17" s="365"/>
      <c r="MT17" s="365"/>
      <c r="MU17" s="365"/>
      <c r="MV17" s="365"/>
      <c r="MW17" s="365"/>
      <c r="MX17" s="365"/>
      <c r="MY17" s="365"/>
      <c r="MZ17" s="365"/>
      <c r="NA17" s="365"/>
      <c r="NB17" s="368">
        <f>+SUBTOTAL(9,MP17:NA17)</f>
        <v>0</v>
      </c>
      <c r="NC17" s="372"/>
      <c r="ND17" s="375">
        <v>0</v>
      </c>
      <c r="NE17" s="376">
        <v>0</v>
      </c>
      <c r="NF17" s="365"/>
      <c r="NG17" s="365"/>
      <c r="NH17" s="365"/>
      <c r="NI17" s="365"/>
      <c r="NJ17" s="365"/>
      <c r="NK17" s="365"/>
      <c r="NL17" s="365"/>
      <c r="NM17" s="365"/>
      <c r="NN17" s="365"/>
      <c r="NO17" s="365"/>
      <c r="NP17" s="368">
        <f>+SUBTOTAL(9,ND17:NO17)</f>
        <v>0</v>
      </c>
      <c r="NQ17" s="372"/>
      <c r="NR17" s="375">
        <v>0</v>
      </c>
      <c r="NS17" s="376">
        <v>0</v>
      </c>
      <c r="NT17" s="365"/>
      <c r="NU17" s="365"/>
      <c r="NV17" s="365"/>
      <c r="NW17" s="365"/>
      <c r="NX17" s="365"/>
      <c r="NY17" s="365"/>
      <c r="NZ17" s="365"/>
      <c r="OA17" s="365"/>
      <c r="OB17" s="365"/>
      <c r="OC17" s="365"/>
      <c r="OD17" s="368">
        <f>+SUBTOTAL(9,NR17:OC17)</f>
        <v>0</v>
      </c>
      <c r="OE17" s="372"/>
      <c r="OF17" s="375">
        <v>0</v>
      </c>
      <c r="OG17" s="376">
        <v>0</v>
      </c>
      <c r="OH17" s="365"/>
      <c r="OI17" s="365"/>
      <c r="OJ17" s="365"/>
      <c r="OK17" s="365"/>
      <c r="OL17" s="365"/>
      <c r="OM17" s="365"/>
      <c r="ON17" s="365"/>
      <c r="OO17" s="365"/>
      <c r="OP17" s="365"/>
      <c r="OQ17" s="365"/>
      <c r="OR17" s="368">
        <f>+SUBTOTAL(9,OF17:OQ17)</f>
        <v>0</v>
      </c>
      <c r="OS17" s="372"/>
      <c r="OT17" s="375">
        <v>0</v>
      </c>
      <c r="OU17" s="376">
        <v>0</v>
      </c>
      <c r="OV17" s="365"/>
      <c r="OW17" s="365"/>
      <c r="OX17" s="365"/>
      <c r="OY17" s="365"/>
      <c r="OZ17" s="365"/>
      <c r="PA17" s="365"/>
      <c r="PB17" s="365"/>
      <c r="PC17" s="365"/>
      <c r="PD17" s="365"/>
      <c r="PE17" s="365"/>
      <c r="PF17" s="368">
        <f>+SUBTOTAL(9,OT17:PE17)</f>
        <v>0</v>
      </c>
      <c r="PG17" s="372"/>
      <c r="PH17" s="375">
        <v>0</v>
      </c>
      <c r="PI17" s="376">
        <v>0</v>
      </c>
      <c r="PJ17" s="365"/>
      <c r="PK17" s="365"/>
      <c r="PL17" s="365"/>
      <c r="PM17" s="365"/>
      <c r="PN17" s="365"/>
      <c r="PO17" s="365"/>
      <c r="PP17" s="365"/>
      <c r="PQ17" s="365"/>
      <c r="PR17" s="365"/>
      <c r="PS17" s="365"/>
      <c r="PT17" s="368">
        <f>+SUBTOTAL(9,PH17:PS17)</f>
        <v>0</v>
      </c>
      <c r="PU17" s="372"/>
      <c r="PV17" s="375">
        <v>0</v>
      </c>
      <c r="PW17" s="304">
        <v>0</v>
      </c>
      <c r="PX17" s="365"/>
      <c r="PY17" s="365"/>
      <c r="PZ17" s="365"/>
      <c r="QA17" s="365"/>
      <c r="QB17" s="365"/>
      <c r="QC17" s="365"/>
      <c r="QD17" s="365"/>
      <c r="QE17" s="365"/>
      <c r="QF17" s="365"/>
      <c r="QG17" s="365"/>
      <c r="QH17" s="368">
        <f>+SUBTOTAL(9,PV17:QG17)</f>
        <v>0</v>
      </c>
      <c r="QI17" s="372"/>
      <c r="QJ17" s="375">
        <v>0</v>
      </c>
      <c r="QK17" s="376">
        <v>0</v>
      </c>
      <c r="QL17" s="365"/>
      <c r="QM17" s="365"/>
      <c r="QN17" s="365"/>
      <c r="QO17" s="365"/>
      <c r="QP17" s="365"/>
      <c r="QQ17" s="365"/>
      <c r="QR17" s="365"/>
      <c r="QS17" s="365"/>
      <c r="QT17" s="365"/>
      <c r="QU17" s="365"/>
      <c r="QV17" s="368">
        <f>+SUBTOTAL(9,QJ17:QU17)</f>
        <v>0</v>
      </c>
      <c r="QW17" s="372"/>
      <c r="QX17" s="368">
        <f t="shared" ref="QX17:RI18" si="3">SUMIF($D$13:$QU$13,QX$10,$D17:$QU17)</f>
        <v>125329</v>
      </c>
      <c r="QY17" s="368">
        <f t="shared" si="3"/>
        <v>40282</v>
      </c>
      <c r="QZ17" s="368">
        <f t="shared" si="3"/>
        <v>0</v>
      </c>
      <c r="RA17" s="368">
        <f t="shared" si="3"/>
        <v>0</v>
      </c>
      <c r="RB17" s="368">
        <f t="shared" si="3"/>
        <v>0</v>
      </c>
      <c r="RC17" s="368">
        <f t="shared" si="3"/>
        <v>0</v>
      </c>
      <c r="RD17" s="368">
        <f t="shared" si="3"/>
        <v>0</v>
      </c>
      <c r="RE17" s="368">
        <f t="shared" si="3"/>
        <v>0</v>
      </c>
      <c r="RF17" s="368">
        <f t="shared" si="3"/>
        <v>0</v>
      </c>
      <c r="RG17" s="368">
        <f t="shared" si="3"/>
        <v>0</v>
      </c>
      <c r="RH17" s="368">
        <f t="shared" si="3"/>
        <v>0</v>
      </c>
      <c r="RI17" s="368">
        <f t="shared" si="3"/>
        <v>0</v>
      </c>
      <c r="RJ17" s="368">
        <f>SUM(QX17:RI17)</f>
        <v>165611</v>
      </c>
    </row>
    <row r="18" spans="1:478" ht="12.5" hidden="1" x14ac:dyDescent="0.25">
      <c r="A18" s="304" t="s">
        <v>966</v>
      </c>
      <c r="B18" s="313" t="s">
        <v>880</v>
      </c>
      <c r="D18" s="375">
        <v>0</v>
      </c>
      <c r="E18" s="376">
        <v>0</v>
      </c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8">
        <f>+SUBTOTAL(9,D18:O18)</f>
        <v>0</v>
      </c>
      <c r="Q18" s="372"/>
      <c r="R18" s="375">
        <v>0</v>
      </c>
      <c r="S18" s="376">
        <v>0</v>
      </c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8">
        <f>+SUBTOTAL(9,R18:AC18)</f>
        <v>0</v>
      </c>
      <c r="AF18" s="375">
        <v>0</v>
      </c>
      <c r="AG18" s="376">
        <v>0</v>
      </c>
      <c r="AH18" s="577"/>
      <c r="AI18" s="577"/>
      <c r="AJ18" s="577"/>
      <c r="AK18" s="577"/>
      <c r="AL18" s="577"/>
      <c r="AM18" s="577"/>
      <c r="AN18" s="577"/>
      <c r="AO18" s="577"/>
      <c r="AP18" s="577"/>
      <c r="AQ18" s="577"/>
      <c r="AR18" s="368">
        <f>+SUBTOTAL(9,AF18:AQ18)</f>
        <v>0</v>
      </c>
      <c r="AT18" s="375">
        <v>0</v>
      </c>
      <c r="AU18" s="376">
        <v>0</v>
      </c>
      <c r="AV18" s="577"/>
      <c r="AW18" s="577"/>
      <c r="AX18" s="577"/>
      <c r="AY18" s="577"/>
      <c r="AZ18" s="577"/>
      <c r="BA18" s="577"/>
      <c r="BB18" s="577"/>
      <c r="BC18" s="577"/>
      <c r="BD18" s="577"/>
      <c r="BE18" s="577"/>
      <c r="BF18" s="368">
        <f>+SUBTOTAL(9,AT18:BE18)</f>
        <v>0</v>
      </c>
      <c r="BH18" s="375">
        <v>0</v>
      </c>
      <c r="BI18" s="376">
        <v>0</v>
      </c>
      <c r="BJ18" s="365"/>
      <c r="BK18" s="365"/>
      <c r="BL18" s="365"/>
      <c r="BM18" s="365"/>
      <c r="BN18" s="365"/>
      <c r="BO18" s="365"/>
      <c r="BP18" s="365"/>
      <c r="BQ18" s="365"/>
      <c r="BR18" s="365"/>
      <c r="BS18" s="365"/>
      <c r="BT18" s="368">
        <f>+SUBTOTAL(9,BH18:BS18)</f>
        <v>0</v>
      </c>
      <c r="BU18" s="372"/>
      <c r="BV18" s="375">
        <v>0</v>
      </c>
      <c r="BW18" s="376">
        <v>0</v>
      </c>
      <c r="BX18" s="365"/>
      <c r="BY18" s="365"/>
      <c r="BZ18" s="365"/>
      <c r="CA18" s="365"/>
      <c r="CB18" s="365"/>
      <c r="CC18" s="365"/>
      <c r="CD18" s="365"/>
      <c r="CE18" s="365"/>
      <c r="CF18" s="365"/>
      <c r="CG18" s="365"/>
      <c r="CH18" s="368">
        <f>+SUBTOTAL(9,BV18:CG18)</f>
        <v>0</v>
      </c>
      <c r="CI18" s="372"/>
      <c r="CJ18" s="375">
        <v>0</v>
      </c>
      <c r="CK18" s="376">
        <v>0</v>
      </c>
      <c r="CL18" s="365"/>
      <c r="CM18" s="365"/>
      <c r="CN18" s="365"/>
      <c r="CO18" s="365"/>
      <c r="CP18" s="365"/>
      <c r="CQ18" s="365"/>
      <c r="CR18" s="365"/>
      <c r="CS18" s="365"/>
      <c r="CT18" s="365"/>
      <c r="CU18" s="365"/>
      <c r="CV18" s="368">
        <f>+SUBTOTAL(9,CJ18:CU18)</f>
        <v>0</v>
      </c>
      <c r="CX18" s="375">
        <v>0</v>
      </c>
      <c r="CY18" s="376">
        <v>0</v>
      </c>
      <c r="CZ18" s="365"/>
      <c r="DA18" s="365"/>
      <c r="DB18" s="365"/>
      <c r="DC18" s="365"/>
      <c r="DD18" s="365"/>
      <c r="DE18" s="365"/>
      <c r="DF18" s="365"/>
      <c r="DG18" s="365"/>
      <c r="DH18" s="365"/>
      <c r="DI18" s="365"/>
      <c r="DJ18" s="368">
        <f>+SUBTOTAL(9,CX18:DI18)</f>
        <v>0</v>
      </c>
      <c r="DK18" s="372"/>
      <c r="DL18" s="375">
        <v>0</v>
      </c>
      <c r="DM18" s="376">
        <v>0</v>
      </c>
      <c r="DN18" s="365"/>
      <c r="DO18" s="365"/>
      <c r="DP18" s="365"/>
      <c r="DQ18" s="365"/>
      <c r="DR18" s="365"/>
      <c r="DS18" s="365"/>
      <c r="DT18" s="365"/>
      <c r="DU18" s="365"/>
      <c r="DV18" s="365"/>
      <c r="DW18" s="365"/>
      <c r="DX18" s="368">
        <f>+SUBTOTAL(9,DL18:DW18)</f>
        <v>0</v>
      </c>
      <c r="DY18" s="372"/>
      <c r="DZ18" s="375">
        <v>0</v>
      </c>
      <c r="EA18" s="376">
        <v>0</v>
      </c>
      <c r="EB18" s="365"/>
      <c r="EC18" s="365"/>
      <c r="ED18" s="365"/>
      <c r="EE18" s="365"/>
      <c r="EF18" s="365"/>
      <c r="EG18" s="365"/>
      <c r="EH18" s="365"/>
      <c r="EI18" s="365"/>
      <c r="EJ18" s="365"/>
      <c r="EK18" s="365"/>
      <c r="EL18" s="368">
        <f>+SUBTOTAL(9,DZ18:EK18)</f>
        <v>0</v>
      </c>
      <c r="EM18" s="372"/>
      <c r="EN18" s="375">
        <v>0</v>
      </c>
      <c r="EO18" s="376">
        <v>0</v>
      </c>
      <c r="EP18" s="365"/>
      <c r="EQ18" s="365"/>
      <c r="ER18" s="365"/>
      <c r="ES18" s="365"/>
      <c r="ET18" s="365"/>
      <c r="EU18" s="365"/>
      <c r="EV18" s="365"/>
      <c r="EW18" s="365"/>
      <c r="EX18" s="365"/>
      <c r="EY18" s="365"/>
      <c r="EZ18" s="368">
        <f>+SUBTOTAL(9,EN18:EY18)</f>
        <v>0</v>
      </c>
      <c r="FA18" s="372"/>
      <c r="FB18" s="375">
        <v>0</v>
      </c>
      <c r="FC18" s="376">
        <v>0</v>
      </c>
      <c r="FD18" s="365"/>
      <c r="FE18" s="365"/>
      <c r="FF18" s="365"/>
      <c r="FG18" s="365"/>
      <c r="FH18" s="365"/>
      <c r="FI18" s="365"/>
      <c r="FJ18" s="365"/>
      <c r="FK18" s="365"/>
      <c r="FL18" s="365"/>
      <c r="FM18" s="365"/>
      <c r="FN18" s="368">
        <f>+SUBTOTAL(9,FB18:FM18)</f>
        <v>0</v>
      </c>
      <c r="FO18" s="372"/>
      <c r="FP18" s="375">
        <v>0</v>
      </c>
      <c r="FQ18" s="376">
        <v>0</v>
      </c>
      <c r="FR18" s="365"/>
      <c r="FS18" s="365"/>
      <c r="FT18" s="365"/>
      <c r="FU18" s="365"/>
      <c r="FV18" s="365"/>
      <c r="FW18" s="365"/>
      <c r="FX18" s="365"/>
      <c r="FY18" s="365"/>
      <c r="FZ18" s="365"/>
      <c r="GA18" s="365"/>
      <c r="GB18" s="368">
        <f>+SUBTOTAL(9,FP18:GA18)</f>
        <v>0</v>
      </c>
      <c r="GC18" s="372"/>
      <c r="GD18" s="375">
        <v>0</v>
      </c>
      <c r="GE18" s="376">
        <v>0</v>
      </c>
      <c r="GF18" s="365"/>
      <c r="GG18" s="365"/>
      <c r="GH18" s="365"/>
      <c r="GI18" s="365"/>
      <c r="GJ18" s="365"/>
      <c r="GK18" s="365"/>
      <c r="GL18" s="365"/>
      <c r="GM18" s="365"/>
      <c r="GN18" s="365"/>
      <c r="GO18" s="365"/>
      <c r="GP18" s="368">
        <f>+SUBTOTAL(9,GD18:GO18)</f>
        <v>0</v>
      </c>
      <c r="GQ18" s="372"/>
      <c r="GR18" s="375">
        <v>0</v>
      </c>
      <c r="GS18" s="376">
        <v>0</v>
      </c>
      <c r="GT18" s="365"/>
      <c r="GU18" s="365"/>
      <c r="GV18" s="365"/>
      <c r="GW18" s="365"/>
      <c r="GX18" s="365"/>
      <c r="GY18" s="365"/>
      <c r="GZ18" s="365"/>
      <c r="HA18" s="365"/>
      <c r="HB18" s="365"/>
      <c r="HC18" s="365"/>
      <c r="HD18" s="368">
        <f>+SUBTOTAL(9,GR18:HC18)</f>
        <v>0</v>
      </c>
      <c r="HE18" s="372"/>
      <c r="HF18" s="375">
        <v>0</v>
      </c>
      <c r="HG18" s="376">
        <v>0</v>
      </c>
      <c r="HH18" s="365"/>
      <c r="HI18" s="365"/>
      <c r="HJ18" s="365"/>
      <c r="HK18" s="365"/>
      <c r="HL18" s="365"/>
      <c r="HM18" s="365"/>
      <c r="HN18" s="365"/>
      <c r="HO18" s="365"/>
      <c r="HP18" s="365"/>
      <c r="HQ18" s="365"/>
      <c r="HR18" s="368">
        <f>+SUBTOTAL(9,HF18:HQ18)</f>
        <v>0</v>
      </c>
      <c r="HS18" s="372"/>
      <c r="HT18" s="375">
        <v>0</v>
      </c>
      <c r="HU18" s="376">
        <v>0</v>
      </c>
      <c r="HV18" s="365"/>
      <c r="HW18" s="365"/>
      <c r="HX18" s="365"/>
      <c r="HY18" s="365"/>
      <c r="HZ18" s="365"/>
      <c r="IA18" s="365"/>
      <c r="IB18" s="365"/>
      <c r="IC18" s="365"/>
      <c r="ID18" s="365"/>
      <c r="IE18" s="365"/>
      <c r="IF18" s="368">
        <f>+SUBTOTAL(9,HT18:IE18)</f>
        <v>0</v>
      </c>
      <c r="IG18" s="372"/>
      <c r="IH18" s="375">
        <v>0</v>
      </c>
      <c r="II18" s="376">
        <v>0</v>
      </c>
      <c r="IJ18" s="365"/>
      <c r="IK18" s="365"/>
      <c r="IL18" s="365"/>
      <c r="IM18" s="365"/>
      <c r="IN18" s="365"/>
      <c r="IO18" s="365"/>
      <c r="IP18" s="365"/>
      <c r="IQ18" s="365"/>
      <c r="IR18" s="365"/>
      <c r="IS18" s="365"/>
      <c r="IT18" s="368">
        <f>+SUBTOTAL(9,IH18:IS18)</f>
        <v>0</v>
      </c>
      <c r="IU18" s="372"/>
      <c r="IV18" s="375">
        <v>0</v>
      </c>
      <c r="IW18" s="376">
        <v>0</v>
      </c>
      <c r="IX18" s="365"/>
      <c r="IY18" s="365"/>
      <c r="IZ18" s="365"/>
      <c r="JA18" s="365"/>
      <c r="JB18" s="365"/>
      <c r="JC18" s="365"/>
      <c r="JD18" s="365"/>
      <c r="JE18" s="365"/>
      <c r="JF18" s="365"/>
      <c r="JG18" s="365"/>
      <c r="JH18" s="368">
        <f>+SUBTOTAL(9,IV18:JG18)</f>
        <v>0</v>
      </c>
      <c r="JI18" s="372"/>
      <c r="JJ18" s="375">
        <v>0</v>
      </c>
      <c r="JK18" s="376">
        <v>0</v>
      </c>
      <c r="JL18" s="365"/>
      <c r="JM18" s="365"/>
      <c r="JN18" s="365"/>
      <c r="JO18" s="365"/>
      <c r="JP18" s="365"/>
      <c r="JQ18" s="365"/>
      <c r="JR18" s="365"/>
      <c r="JS18" s="365"/>
      <c r="JT18" s="365"/>
      <c r="JU18" s="365"/>
      <c r="JV18" s="368">
        <f>+SUBTOTAL(9,JJ18:JU18)</f>
        <v>0</v>
      </c>
      <c r="JW18" s="372"/>
      <c r="JX18" s="375">
        <v>0</v>
      </c>
      <c r="JY18" s="376">
        <v>0</v>
      </c>
      <c r="JZ18" s="365"/>
      <c r="KA18" s="365"/>
      <c r="KB18" s="365"/>
      <c r="KC18" s="365"/>
      <c r="KD18" s="365"/>
      <c r="KE18" s="365"/>
      <c r="KF18" s="365"/>
      <c r="KG18" s="365"/>
      <c r="KH18" s="365"/>
      <c r="KI18" s="365"/>
      <c r="KJ18" s="368">
        <f>+SUBTOTAL(9,JX18:KI18)</f>
        <v>0</v>
      </c>
      <c r="KK18" s="372"/>
      <c r="KL18" s="375">
        <v>0</v>
      </c>
      <c r="KM18" s="376">
        <v>0</v>
      </c>
      <c r="KN18" s="365"/>
      <c r="KO18" s="365"/>
      <c r="KP18" s="365"/>
      <c r="KQ18" s="365"/>
      <c r="KR18" s="365"/>
      <c r="KS18" s="365"/>
      <c r="KT18" s="365"/>
      <c r="KU18" s="365"/>
      <c r="KV18" s="365"/>
      <c r="KW18" s="365"/>
      <c r="KX18" s="368">
        <f>+SUBTOTAL(9,KL18:KW18)</f>
        <v>0</v>
      </c>
      <c r="KY18" s="372"/>
      <c r="KZ18" s="375">
        <v>0</v>
      </c>
      <c r="LA18" s="376">
        <v>0</v>
      </c>
      <c r="LB18" s="365"/>
      <c r="LC18" s="365"/>
      <c r="LD18" s="365"/>
      <c r="LE18" s="365"/>
      <c r="LF18" s="365"/>
      <c r="LG18" s="365"/>
      <c r="LH18" s="365"/>
      <c r="LI18" s="365"/>
      <c r="LJ18" s="365"/>
      <c r="LK18" s="365"/>
      <c r="LL18" s="368">
        <f>+SUBTOTAL(9,KZ18:LK18)</f>
        <v>0</v>
      </c>
      <c r="LM18" s="372"/>
      <c r="LN18" s="375">
        <v>0</v>
      </c>
      <c r="LO18" s="376">
        <v>0</v>
      </c>
      <c r="LP18" s="365"/>
      <c r="LQ18" s="365"/>
      <c r="LR18" s="365"/>
      <c r="LS18" s="365"/>
      <c r="LT18" s="365"/>
      <c r="LU18" s="365"/>
      <c r="LV18" s="365"/>
      <c r="LW18" s="365"/>
      <c r="LX18" s="365"/>
      <c r="LY18" s="365"/>
      <c r="LZ18" s="368">
        <f>+SUBTOTAL(9,LN18:LY18)</f>
        <v>0</v>
      </c>
      <c r="MA18" s="372"/>
      <c r="MB18" s="375">
        <v>0</v>
      </c>
      <c r="MC18" s="376">
        <v>0</v>
      </c>
      <c r="MD18" s="365"/>
      <c r="ME18" s="365"/>
      <c r="MF18" s="365"/>
      <c r="MG18" s="365"/>
      <c r="MH18" s="365"/>
      <c r="MI18" s="365"/>
      <c r="MJ18" s="365"/>
      <c r="MK18" s="365"/>
      <c r="ML18" s="365"/>
      <c r="MM18" s="365"/>
      <c r="MN18" s="368">
        <f>+SUBTOTAL(9,MB18:MM18)</f>
        <v>0</v>
      </c>
      <c r="MO18" s="372"/>
      <c r="MP18" s="375">
        <v>0</v>
      </c>
      <c r="MQ18" s="376">
        <v>0</v>
      </c>
      <c r="MR18" s="365"/>
      <c r="MS18" s="365"/>
      <c r="MT18" s="365"/>
      <c r="MU18" s="365"/>
      <c r="MV18" s="365"/>
      <c r="MW18" s="365"/>
      <c r="MX18" s="365"/>
      <c r="MY18" s="365"/>
      <c r="MZ18" s="365"/>
      <c r="NA18" s="365"/>
      <c r="NB18" s="368">
        <f>+SUBTOTAL(9,MP18:NA18)</f>
        <v>0</v>
      </c>
      <c r="NC18" s="372"/>
      <c r="ND18" s="375">
        <v>0</v>
      </c>
      <c r="NE18" s="376">
        <v>0</v>
      </c>
      <c r="NF18" s="365"/>
      <c r="NG18" s="365"/>
      <c r="NH18" s="365"/>
      <c r="NI18" s="365"/>
      <c r="NJ18" s="365"/>
      <c r="NK18" s="365"/>
      <c r="NL18" s="365"/>
      <c r="NM18" s="365"/>
      <c r="NN18" s="365"/>
      <c r="NO18" s="365"/>
      <c r="NP18" s="368">
        <f>+SUBTOTAL(9,ND18:NO18)</f>
        <v>0</v>
      </c>
      <c r="NQ18" s="372"/>
      <c r="NR18" s="375">
        <v>0</v>
      </c>
      <c r="NS18" s="376">
        <v>0</v>
      </c>
      <c r="NT18" s="365"/>
      <c r="NU18" s="365"/>
      <c r="NV18" s="365"/>
      <c r="NW18" s="365"/>
      <c r="NX18" s="365"/>
      <c r="NY18" s="365"/>
      <c r="NZ18" s="365"/>
      <c r="OA18" s="365"/>
      <c r="OB18" s="365"/>
      <c r="OC18" s="365"/>
      <c r="OD18" s="368">
        <f>+SUBTOTAL(9,NR18:OC18)</f>
        <v>0</v>
      </c>
      <c r="OE18" s="372"/>
      <c r="OF18" s="375">
        <v>0</v>
      </c>
      <c r="OG18" s="376">
        <v>0</v>
      </c>
      <c r="OH18" s="365"/>
      <c r="OI18" s="365"/>
      <c r="OJ18" s="365"/>
      <c r="OK18" s="365"/>
      <c r="OL18" s="365"/>
      <c r="OM18" s="365"/>
      <c r="ON18" s="365"/>
      <c r="OO18" s="365"/>
      <c r="OP18" s="365"/>
      <c r="OQ18" s="365"/>
      <c r="OR18" s="368">
        <f>+SUBTOTAL(9,OF18:OQ18)</f>
        <v>0</v>
      </c>
      <c r="OS18" s="372"/>
      <c r="OT18" s="375">
        <v>0</v>
      </c>
      <c r="OU18" s="376">
        <v>0</v>
      </c>
      <c r="OV18" s="365"/>
      <c r="OW18" s="365"/>
      <c r="OX18" s="365"/>
      <c r="OY18" s="365"/>
      <c r="OZ18" s="365"/>
      <c r="PA18" s="365"/>
      <c r="PB18" s="365"/>
      <c r="PC18" s="365"/>
      <c r="PD18" s="365"/>
      <c r="PE18" s="365"/>
      <c r="PF18" s="368">
        <f>+SUBTOTAL(9,OT18:PE18)</f>
        <v>0</v>
      </c>
      <c r="PG18" s="372"/>
      <c r="PH18" s="375">
        <v>0</v>
      </c>
      <c r="PI18" s="376">
        <v>0</v>
      </c>
      <c r="PJ18" s="365"/>
      <c r="PK18" s="365"/>
      <c r="PL18" s="365"/>
      <c r="PM18" s="365"/>
      <c r="PN18" s="365"/>
      <c r="PO18" s="365"/>
      <c r="PP18" s="365"/>
      <c r="PQ18" s="365"/>
      <c r="PR18" s="365"/>
      <c r="PS18" s="365"/>
      <c r="PT18" s="368">
        <f>+SUBTOTAL(9,PH18:PS18)</f>
        <v>0</v>
      </c>
      <c r="PU18" s="372"/>
      <c r="PV18" s="375">
        <v>0</v>
      </c>
      <c r="PW18" s="376">
        <v>0</v>
      </c>
      <c r="PX18" s="365"/>
      <c r="PY18" s="365"/>
      <c r="PZ18" s="365"/>
      <c r="QA18" s="365"/>
      <c r="QB18" s="365"/>
      <c r="QC18" s="365"/>
      <c r="QD18" s="365"/>
      <c r="QE18" s="365"/>
      <c r="QF18" s="365"/>
      <c r="QG18" s="365"/>
      <c r="QH18" s="368">
        <f>+SUBTOTAL(9,PV18:QG18)</f>
        <v>0</v>
      </c>
      <c r="QI18" s="372"/>
      <c r="QJ18" s="375">
        <v>0</v>
      </c>
      <c r="QK18" s="376">
        <v>0</v>
      </c>
      <c r="QL18" s="365"/>
      <c r="QM18" s="365"/>
      <c r="QN18" s="365"/>
      <c r="QO18" s="365"/>
      <c r="QP18" s="365"/>
      <c r="QQ18" s="365"/>
      <c r="QR18" s="365"/>
      <c r="QS18" s="365"/>
      <c r="QT18" s="365"/>
      <c r="QU18" s="365"/>
      <c r="QV18" s="368">
        <f>+SUBTOTAL(9,QJ18:QU18)</f>
        <v>0</v>
      </c>
      <c r="QW18" s="372"/>
      <c r="QX18" s="368">
        <f t="shared" si="3"/>
        <v>0</v>
      </c>
      <c r="QY18" s="368">
        <f t="shared" si="3"/>
        <v>0</v>
      </c>
      <c r="QZ18" s="368">
        <f t="shared" si="3"/>
        <v>0</v>
      </c>
      <c r="RA18" s="368">
        <f t="shared" si="3"/>
        <v>0</v>
      </c>
      <c r="RB18" s="368">
        <f t="shared" si="3"/>
        <v>0</v>
      </c>
      <c r="RC18" s="368">
        <f t="shared" si="3"/>
        <v>0</v>
      </c>
      <c r="RD18" s="368">
        <f t="shared" si="3"/>
        <v>0</v>
      </c>
      <c r="RE18" s="368">
        <f t="shared" si="3"/>
        <v>0</v>
      </c>
      <c r="RF18" s="368">
        <f t="shared" si="3"/>
        <v>0</v>
      </c>
      <c r="RG18" s="368">
        <f t="shared" si="3"/>
        <v>0</v>
      </c>
      <c r="RH18" s="368">
        <f t="shared" si="3"/>
        <v>0</v>
      </c>
      <c r="RI18" s="368">
        <f t="shared" si="3"/>
        <v>0</v>
      </c>
      <c r="RJ18" s="368">
        <f>SUM(QX18:RI18)</f>
        <v>0</v>
      </c>
    </row>
    <row r="19" spans="1:478" ht="12.5" hidden="1" x14ac:dyDescent="0.25">
      <c r="D19" s="364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8"/>
      <c r="Q19" s="372"/>
      <c r="R19" s="364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8"/>
      <c r="AF19" s="364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8"/>
      <c r="AT19" s="364"/>
      <c r="AU19" s="365"/>
      <c r="AV19" s="365"/>
      <c r="AW19" s="365"/>
      <c r="AX19" s="365"/>
      <c r="AY19" s="365"/>
      <c r="AZ19" s="365"/>
      <c r="BA19" s="365"/>
      <c r="BB19" s="365"/>
      <c r="BC19" s="365"/>
      <c r="BD19" s="365"/>
      <c r="BE19" s="365"/>
      <c r="BF19" s="368"/>
      <c r="BH19" s="364"/>
      <c r="BI19" s="365"/>
      <c r="BJ19" s="365"/>
      <c r="BK19" s="365"/>
      <c r="BL19" s="365"/>
      <c r="BM19" s="365"/>
      <c r="BN19" s="365"/>
      <c r="BO19" s="365"/>
      <c r="BP19" s="365"/>
      <c r="BQ19" s="365"/>
      <c r="BR19" s="365"/>
      <c r="BS19" s="365"/>
      <c r="BT19" s="368"/>
      <c r="BU19" s="372"/>
      <c r="BV19" s="364"/>
      <c r="BW19" s="365"/>
      <c r="BX19" s="365"/>
      <c r="BY19" s="365"/>
      <c r="BZ19" s="365"/>
      <c r="CA19" s="365"/>
      <c r="CB19" s="365"/>
      <c r="CC19" s="365"/>
      <c r="CD19" s="365"/>
      <c r="CE19" s="365"/>
      <c r="CF19" s="365"/>
      <c r="CG19" s="365"/>
      <c r="CH19" s="368"/>
      <c r="CI19" s="372"/>
      <c r="CJ19" s="364"/>
      <c r="CK19" s="365"/>
      <c r="CL19" s="365"/>
      <c r="CM19" s="365"/>
      <c r="CN19" s="365"/>
      <c r="CO19" s="365"/>
      <c r="CP19" s="365"/>
      <c r="CQ19" s="365"/>
      <c r="CR19" s="365"/>
      <c r="CS19" s="365"/>
      <c r="CT19" s="365"/>
      <c r="CU19" s="365"/>
      <c r="CV19" s="368"/>
      <c r="CX19" s="364"/>
      <c r="CY19" s="365"/>
      <c r="CZ19" s="365"/>
      <c r="DA19" s="365"/>
      <c r="DB19" s="365"/>
      <c r="DC19" s="365"/>
      <c r="DD19" s="365"/>
      <c r="DE19" s="365"/>
      <c r="DF19" s="365"/>
      <c r="DG19" s="365"/>
      <c r="DH19" s="365"/>
      <c r="DI19" s="365"/>
      <c r="DJ19" s="368"/>
      <c r="DK19" s="372"/>
      <c r="DL19" s="364"/>
      <c r="DM19" s="365"/>
      <c r="DN19" s="365"/>
      <c r="DO19" s="365"/>
      <c r="DP19" s="365"/>
      <c r="DQ19" s="365"/>
      <c r="DR19" s="365"/>
      <c r="DS19" s="365"/>
      <c r="DT19" s="365"/>
      <c r="DU19" s="365"/>
      <c r="DV19" s="365"/>
      <c r="DW19" s="365"/>
      <c r="DX19" s="368"/>
      <c r="DY19" s="372"/>
      <c r="DZ19" s="364"/>
      <c r="EA19" s="365"/>
      <c r="EB19" s="365"/>
      <c r="EC19" s="365"/>
      <c r="ED19" s="365"/>
      <c r="EE19" s="365"/>
      <c r="EF19" s="365"/>
      <c r="EG19" s="365"/>
      <c r="EH19" s="365"/>
      <c r="EI19" s="365"/>
      <c r="EJ19" s="365"/>
      <c r="EK19" s="365"/>
      <c r="EL19" s="368"/>
      <c r="EM19" s="372"/>
      <c r="EN19" s="364"/>
      <c r="EO19" s="365"/>
      <c r="EP19" s="365"/>
      <c r="EQ19" s="365"/>
      <c r="ER19" s="365"/>
      <c r="ES19" s="365"/>
      <c r="ET19" s="365"/>
      <c r="EU19" s="365"/>
      <c r="EV19" s="365"/>
      <c r="EW19" s="365"/>
      <c r="EX19" s="365"/>
      <c r="EY19" s="365"/>
      <c r="EZ19" s="368"/>
      <c r="FA19" s="372"/>
      <c r="FB19" s="364"/>
      <c r="FC19" s="365"/>
      <c r="FD19" s="365"/>
      <c r="FE19" s="365"/>
      <c r="FF19" s="365"/>
      <c r="FG19" s="365"/>
      <c r="FH19" s="365"/>
      <c r="FI19" s="365"/>
      <c r="FJ19" s="365"/>
      <c r="FK19" s="365"/>
      <c r="FL19" s="365"/>
      <c r="FM19" s="365"/>
      <c r="FN19" s="368"/>
      <c r="FO19" s="372"/>
      <c r="FP19" s="364"/>
      <c r="FQ19" s="365"/>
      <c r="FR19" s="365"/>
      <c r="FS19" s="365"/>
      <c r="FT19" s="365"/>
      <c r="FU19" s="365"/>
      <c r="FV19" s="365"/>
      <c r="FW19" s="365"/>
      <c r="FX19" s="365"/>
      <c r="FY19" s="365"/>
      <c r="FZ19" s="365"/>
      <c r="GA19" s="365"/>
      <c r="GB19" s="368"/>
      <c r="GC19" s="372"/>
      <c r="GD19" s="364"/>
      <c r="GE19" s="365"/>
      <c r="GF19" s="365"/>
      <c r="GG19" s="365"/>
      <c r="GH19" s="365"/>
      <c r="GI19" s="365"/>
      <c r="GJ19" s="365"/>
      <c r="GK19" s="365"/>
      <c r="GL19" s="365"/>
      <c r="GM19" s="365"/>
      <c r="GN19" s="365"/>
      <c r="GO19" s="365"/>
      <c r="GP19" s="368"/>
      <c r="GQ19" s="372"/>
      <c r="GR19" s="364"/>
      <c r="GS19" s="365"/>
      <c r="GT19" s="365"/>
      <c r="GU19" s="365"/>
      <c r="GV19" s="365"/>
      <c r="GW19" s="365"/>
      <c r="GX19" s="365"/>
      <c r="GY19" s="365"/>
      <c r="GZ19" s="365"/>
      <c r="HA19" s="365"/>
      <c r="HB19" s="365"/>
      <c r="HC19" s="365"/>
      <c r="HD19" s="368"/>
      <c r="HE19" s="372"/>
      <c r="HF19" s="364"/>
      <c r="HG19" s="365"/>
      <c r="HH19" s="365"/>
      <c r="HI19" s="365"/>
      <c r="HJ19" s="365"/>
      <c r="HK19" s="365"/>
      <c r="HL19" s="365"/>
      <c r="HM19" s="365"/>
      <c r="HN19" s="365"/>
      <c r="HO19" s="365"/>
      <c r="HP19" s="365"/>
      <c r="HQ19" s="365"/>
      <c r="HR19" s="368"/>
      <c r="HS19" s="372"/>
      <c r="HT19" s="364"/>
      <c r="HU19" s="365"/>
      <c r="HV19" s="365"/>
      <c r="HW19" s="365"/>
      <c r="HX19" s="365"/>
      <c r="HY19" s="365"/>
      <c r="HZ19" s="365"/>
      <c r="IA19" s="365"/>
      <c r="IB19" s="365"/>
      <c r="IC19" s="365"/>
      <c r="ID19" s="365"/>
      <c r="IE19" s="365"/>
      <c r="IF19" s="368"/>
      <c r="IG19" s="372"/>
      <c r="IH19" s="364"/>
      <c r="II19" s="365"/>
      <c r="IJ19" s="365"/>
      <c r="IK19" s="365"/>
      <c r="IL19" s="365"/>
      <c r="IM19" s="365"/>
      <c r="IN19" s="365"/>
      <c r="IO19" s="365"/>
      <c r="IP19" s="365"/>
      <c r="IQ19" s="365"/>
      <c r="IR19" s="365"/>
      <c r="IS19" s="365"/>
      <c r="IT19" s="368"/>
      <c r="IU19" s="372"/>
      <c r="IV19" s="364"/>
      <c r="IW19" s="365"/>
      <c r="IX19" s="365"/>
      <c r="IY19" s="365"/>
      <c r="IZ19" s="365"/>
      <c r="JA19" s="365"/>
      <c r="JB19" s="365"/>
      <c r="JC19" s="365"/>
      <c r="JD19" s="365"/>
      <c r="JE19" s="365"/>
      <c r="JF19" s="365"/>
      <c r="JG19" s="365"/>
      <c r="JH19" s="368"/>
      <c r="JI19" s="372"/>
      <c r="JJ19" s="364"/>
      <c r="JK19" s="365"/>
      <c r="JL19" s="365"/>
      <c r="JM19" s="365"/>
      <c r="JN19" s="365"/>
      <c r="JO19" s="365"/>
      <c r="JP19" s="365"/>
      <c r="JQ19" s="365"/>
      <c r="JR19" s="365"/>
      <c r="JS19" s="365"/>
      <c r="JT19" s="365"/>
      <c r="JU19" s="365"/>
      <c r="JV19" s="368"/>
      <c r="JW19" s="372"/>
      <c r="JX19" s="364"/>
      <c r="JY19" s="365"/>
      <c r="JZ19" s="365"/>
      <c r="KA19" s="365"/>
      <c r="KB19" s="365"/>
      <c r="KC19" s="365"/>
      <c r="KD19" s="365"/>
      <c r="KE19" s="365"/>
      <c r="KF19" s="365"/>
      <c r="KG19" s="365"/>
      <c r="KH19" s="365"/>
      <c r="KI19" s="365"/>
      <c r="KJ19" s="368"/>
      <c r="KK19" s="372"/>
      <c r="KL19" s="364"/>
      <c r="KM19" s="365"/>
      <c r="KN19" s="365"/>
      <c r="KO19" s="365"/>
      <c r="KP19" s="365"/>
      <c r="KQ19" s="365"/>
      <c r="KR19" s="365"/>
      <c r="KS19" s="365"/>
      <c r="KT19" s="365"/>
      <c r="KU19" s="365"/>
      <c r="KV19" s="365"/>
      <c r="KW19" s="365"/>
      <c r="KX19" s="368"/>
      <c r="KY19" s="372"/>
      <c r="KZ19" s="364"/>
      <c r="LA19" s="365"/>
      <c r="LB19" s="365"/>
      <c r="LC19" s="365"/>
      <c r="LD19" s="365"/>
      <c r="LE19" s="365"/>
      <c r="LF19" s="365"/>
      <c r="LG19" s="365"/>
      <c r="LH19" s="365"/>
      <c r="LI19" s="365"/>
      <c r="LJ19" s="365"/>
      <c r="LK19" s="365"/>
      <c r="LL19" s="368"/>
      <c r="LM19" s="372"/>
      <c r="LN19" s="364"/>
      <c r="LO19" s="365"/>
      <c r="LP19" s="365"/>
      <c r="LQ19" s="365"/>
      <c r="LR19" s="365"/>
      <c r="LS19" s="365"/>
      <c r="LT19" s="365"/>
      <c r="LU19" s="365"/>
      <c r="LV19" s="365"/>
      <c r="LW19" s="365"/>
      <c r="LX19" s="365"/>
      <c r="LY19" s="365"/>
      <c r="LZ19" s="368"/>
      <c r="MA19" s="372"/>
      <c r="MB19" s="364"/>
      <c r="MC19" s="365"/>
      <c r="MD19" s="365"/>
      <c r="ME19" s="365"/>
      <c r="MF19" s="365"/>
      <c r="MG19" s="365"/>
      <c r="MH19" s="365"/>
      <c r="MI19" s="365"/>
      <c r="MJ19" s="365"/>
      <c r="MK19" s="365"/>
      <c r="ML19" s="365"/>
      <c r="MM19" s="365"/>
      <c r="MN19" s="368"/>
      <c r="MO19" s="372"/>
      <c r="MP19" s="364"/>
      <c r="MQ19" s="365"/>
      <c r="MR19" s="365"/>
      <c r="MS19" s="365"/>
      <c r="MT19" s="365"/>
      <c r="MU19" s="365"/>
      <c r="MV19" s="365"/>
      <c r="MW19" s="365"/>
      <c r="MX19" s="365"/>
      <c r="MY19" s="365"/>
      <c r="MZ19" s="365"/>
      <c r="NA19" s="365"/>
      <c r="NB19" s="368"/>
      <c r="NC19" s="372"/>
      <c r="ND19" s="364"/>
      <c r="NE19" s="365"/>
      <c r="NF19" s="365"/>
      <c r="NG19" s="365"/>
      <c r="NH19" s="365"/>
      <c r="NI19" s="365"/>
      <c r="NJ19" s="365"/>
      <c r="NK19" s="365"/>
      <c r="NL19" s="365"/>
      <c r="NM19" s="365"/>
      <c r="NN19" s="365"/>
      <c r="NO19" s="365"/>
      <c r="NP19" s="368"/>
      <c r="NQ19" s="372"/>
      <c r="NR19" s="364"/>
      <c r="NS19" s="365"/>
      <c r="NT19" s="365"/>
      <c r="NU19" s="365"/>
      <c r="NV19" s="365"/>
      <c r="NW19" s="365"/>
      <c r="NX19" s="365"/>
      <c r="NY19" s="365"/>
      <c r="NZ19" s="365"/>
      <c r="OA19" s="365"/>
      <c r="OB19" s="365"/>
      <c r="OC19" s="365"/>
      <c r="OD19" s="368"/>
      <c r="OE19" s="372"/>
      <c r="OF19" s="364"/>
      <c r="OG19" s="365"/>
      <c r="OH19" s="365"/>
      <c r="OI19" s="365"/>
      <c r="OJ19" s="365"/>
      <c r="OK19" s="365"/>
      <c r="OL19" s="365"/>
      <c r="OM19" s="365"/>
      <c r="ON19" s="365"/>
      <c r="OO19" s="365"/>
      <c r="OP19" s="365"/>
      <c r="OQ19" s="365"/>
      <c r="OR19" s="368"/>
      <c r="OS19" s="372"/>
      <c r="OT19" s="364"/>
      <c r="OU19" s="365"/>
      <c r="OV19" s="365"/>
      <c r="OW19" s="365"/>
      <c r="OX19" s="365"/>
      <c r="OY19" s="365"/>
      <c r="OZ19" s="365"/>
      <c r="PA19" s="365"/>
      <c r="PB19" s="365"/>
      <c r="PC19" s="365"/>
      <c r="PD19" s="365"/>
      <c r="PE19" s="365"/>
      <c r="PF19" s="368"/>
      <c r="PG19" s="372"/>
      <c r="PH19" s="364"/>
      <c r="PI19" s="365"/>
      <c r="PJ19" s="365"/>
      <c r="PK19" s="365"/>
      <c r="PL19" s="365"/>
      <c r="PM19" s="365"/>
      <c r="PN19" s="365"/>
      <c r="PO19" s="365"/>
      <c r="PP19" s="365"/>
      <c r="PQ19" s="365"/>
      <c r="PR19" s="365"/>
      <c r="PS19" s="365"/>
      <c r="PT19" s="368"/>
      <c r="PU19" s="372"/>
      <c r="PV19" s="364"/>
      <c r="PW19" s="365"/>
      <c r="PX19" s="365"/>
      <c r="PY19" s="365"/>
      <c r="PZ19" s="365"/>
      <c r="QA19" s="365"/>
      <c r="QB19" s="365"/>
      <c r="QC19" s="365"/>
      <c r="QD19" s="365"/>
      <c r="QE19" s="365"/>
      <c r="QF19" s="365"/>
      <c r="QG19" s="365"/>
      <c r="QH19" s="368"/>
      <c r="QI19" s="372"/>
      <c r="QJ19" s="364"/>
      <c r="QK19" s="365"/>
      <c r="QL19" s="365"/>
      <c r="QM19" s="365"/>
      <c r="QN19" s="365"/>
      <c r="QO19" s="365"/>
      <c r="QP19" s="365"/>
      <c r="QQ19" s="365"/>
      <c r="QR19" s="365"/>
      <c r="QS19" s="365"/>
      <c r="QT19" s="365"/>
      <c r="QU19" s="365"/>
      <c r="QV19" s="368"/>
      <c r="QW19" s="372"/>
      <c r="QX19" s="368"/>
      <c r="QY19" s="368"/>
      <c r="QZ19" s="368"/>
      <c r="RA19" s="368"/>
      <c r="RB19" s="368"/>
      <c r="RC19" s="368"/>
      <c r="RD19" s="368"/>
      <c r="RE19" s="368"/>
      <c r="RF19" s="368"/>
      <c r="RG19" s="368"/>
      <c r="RH19" s="368"/>
      <c r="RI19" s="368"/>
      <c r="RJ19" s="368"/>
    </row>
    <row r="20" spans="1:478" s="382" customFormat="1" hidden="1" x14ac:dyDescent="0.3">
      <c r="A20" s="377"/>
      <c r="B20" s="378" t="s">
        <v>881</v>
      </c>
      <c r="C20" s="377"/>
      <c r="D20" s="379">
        <f>SUM(D17:D19)</f>
        <v>0</v>
      </c>
      <c r="E20" s="380">
        <f t="shared" ref="E20:O20" si="4">SUM(E17:E19)</f>
        <v>0</v>
      </c>
      <c r="F20" s="380">
        <f t="shared" si="4"/>
        <v>0</v>
      </c>
      <c r="G20" s="380">
        <f t="shared" si="4"/>
        <v>0</v>
      </c>
      <c r="H20" s="380">
        <f t="shared" si="4"/>
        <v>0</v>
      </c>
      <c r="I20" s="380">
        <f t="shared" si="4"/>
        <v>0</v>
      </c>
      <c r="J20" s="380">
        <f t="shared" si="4"/>
        <v>0</v>
      </c>
      <c r="K20" s="380">
        <f t="shared" si="4"/>
        <v>0</v>
      </c>
      <c r="L20" s="380">
        <f t="shared" si="4"/>
        <v>0</v>
      </c>
      <c r="M20" s="380">
        <f t="shared" si="4"/>
        <v>0</v>
      </c>
      <c r="N20" s="380">
        <f t="shared" si="4"/>
        <v>0</v>
      </c>
      <c r="O20" s="380">
        <f t="shared" si="4"/>
        <v>0</v>
      </c>
      <c r="P20" s="423">
        <f>+SUBTOTAL(9,D20:O20)</f>
        <v>0</v>
      </c>
      <c r="Q20" s="424"/>
      <c r="R20" s="379">
        <f>SUM(R17:R19)</f>
        <v>0</v>
      </c>
      <c r="S20" s="380">
        <f t="shared" ref="S20:AC20" si="5">SUM(S17:S19)</f>
        <v>0</v>
      </c>
      <c r="T20" s="380">
        <f t="shared" si="5"/>
        <v>0</v>
      </c>
      <c r="U20" s="380">
        <f t="shared" si="5"/>
        <v>0</v>
      </c>
      <c r="V20" s="380">
        <f t="shared" si="5"/>
        <v>0</v>
      </c>
      <c r="W20" s="380">
        <f t="shared" si="5"/>
        <v>0</v>
      </c>
      <c r="X20" s="380">
        <f t="shared" si="5"/>
        <v>0</v>
      </c>
      <c r="Y20" s="380">
        <f t="shared" si="5"/>
        <v>0</v>
      </c>
      <c r="Z20" s="380">
        <f t="shared" si="5"/>
        <v>0</v>
      </c>
      <c r="AA20" s="380">
        <f t="shared" si="5"/>
        <v>0</v>
      </c>
      <c r="AB20" s="380">
        <f t="shared" si="5"/>
        <v>0</v>
      </c>
      <c r="AC20" s="380">
        <f t="shared" si="5"/>
        <v>0</v>
      </c>
      <c r="AD20" s="423">
        <f>+SUBTOTAL(9,R20:AC20)</f>
        <v>0</v>
      </c>
      <c r="AE20" s="424"/>
      <c r="AF20" s="379">
        <f>SUM(AF17:AF19)</f>
        <v>0</v>
      </c>
      <c r="AG20" s="380">
        <f t="shared" ref="AG20:AQ20" si="6">SUM(AG17:AG19)</f>
        <v>0</v>
      </c>
      <c r="AH20" s="380">
        <f t="shared" si="6"/>
        <v>0</v>
      </c>
      <c r="AI20" s="380">
        <f t="shared" si="6"/>
        <v>0</v>
      </c>
      <c r="AJ20" s="380">
        <f t="shared" si="6"/>
        <v>0</v>
      </c>
      <c r="AK20" s="380">
        <f t="shared" si="6"/>
        <v>0</v>
      </c>
      <c r="AL20" s="380">
        <f t="shared" si="6"/>
        <v>0</v>
      </c>
      <c r="AM20" s="380">
        <f t="shared" si="6"/>
        <v>0</v>
      </c>
      <c r="AN20" s="380">
        <f t="shared" si="6"/>
        <v>0</v>
      </c>
      <c r="AO20" s="380">
        <f t="shared" si="6"/>
        <v>0</v>
      </c>
      <c r="AP20" s="380">
        <f t="shared" si="6"/>
        <v>0</v>
      </c>
      <c r="AQ20" s="380">
        <f t="shared" si="6"/>
        <v>0</v>
      </c>
      <c r="AR20" s="423">
        <f>+SUBTOTAL(9,AF20:AQ20)</f>
        <v>0</v>
      </c>
      <c r="AS20" s="424"/>
      <c r="AT20" s="379">
        <f>SUM(AT17:AT19)</f>
        <v>0</v>
      </c>
      <c r="AU20" s="380">
        <f t="shared" ref="AU20:BE20" si="7">SUM(AU17:AU19)</f>
        <v>0</v>
      </c>
      <c r="AV20" s="380">
        <f t="shared" si="7"/>
        <v>0</v>
      </c>
      <c r="AW20" s="380">
        <f t="shared" si="7"/>
        <v>0</v>
      </c>
      <c r="AX20" s="380">
        <f t="shared" si="7"/>
        <v>0</v>
      </c>
      <c r="AY20" s="380">
        <f t="shared" si="7"/>
        <v>0</v>
      </c>
      <c r="AZ20" s="380">
        <f t="shared" si="7"/>
        <v>0</v>
      </c>
      <c r="BA20" s="380">
        <f t="shared" si="7"/>
        <v>0</v>
      </c>
      <c r="BB20" s="380">
        <f t="shared" si="7"/>
        <v>0</v>
      </c>
      <c r="BC20" s="380">
        <f t="shared" si="7"/>
        <v>0</v>
      </c>
      <c r="BD20" s="380">
        <f t="shared" si="7"/>
        <v>0</v>
      </c>
      <c r="BE20" s="380">
        <f t="shared" si="7"/>
        <v>0</v>
      </c>
      <c r="BF20" s="423">
        <f>+SUBTOTAL(9,AT20:BE20)</f>
        <v>0</v>
      </c>
      <c r="BG20" s="424"/>
      <c r="BH20" s="379">
        <f>SUM(BH17:BH19)</f>
        <v>0</v>
      </c>
      <c r="BI20" s="380">
        <f t="shared" ref="BI20:BS20" si="8">SUM(BI17:BI19)</f>
        <v>0</v>
      </c>
      <c r="BJ20" s="380">
        <f t="shared" si="8"/>
        <v>0</v>
      </c>
      <c r="BK20" s="380">
        <f t="shared" si="8"/>
        <v>0</v>
      </c>
      <c r="BL20" s="380">
        <f t="shared" si="8"/>
        <v>0</v>
      </c>
      <c r="BM20" s="380">
        <f t="shared" si="8"/>
        <v>0</v>
      </c>
      <c r="BN20" s="380">
        <f t="shared" si="8"/>
        <v>0</v>
      </c>
      <c r="BO20" s="380">
        <f t="shared" si="8"/>
        <v>0</v>
      </c>
      <c r="BP20" s="380">
        <f t="shared" si="8"/>
        <v>0</v>
      </c>
      <c r="BQ20" s="380">
        <f t="shared" si="8"/>
        <v>0</v>
      </c>
      <c r="BR20" s="380">
        <f t="shared" si="8"/>
        <v>0</v>
      </c>
      <c r="BS20" s="380">
        <f t="shared" si="8"/>
        <v>0</v>
      </c>
      <c r="BT20" s="423">
        <f>+SUBTOTAL(9,BH20:BS20)</f>
        <v>0</v>
      </c>
      <c r="BU20" s="424"/>
      <c r="BV20" s="379">
        <f>SUM(BV17:BV19)</f>
        <v>0</v>
      </c>
      <c r="BW20" s="380">
        <f t="shared" ref="BW20:CG20" si="9">SUM(BW17:BW19)</f>
        <v>0</v>
      </c>
      <c r="BX20" s="380">
        <f t="shared" si="9"/>
        <v>0</v>
      </c>
      <c r="BY20" s="380">
        <f t="shared" si="9"/>
        <v>0</v>
      </c>
      <c r="BZ20" s="380">
        <f t="shared" si="9"/>
        <v>0</v>
      </c>
      <c r="CA20" s="380">
        <f t="shared" si="9"/>
        <v>0</v>
      </c>
      <c r="CB20" s="380">
        <f t="shared" si="9"/>
        <v>0</v>
      </c>
      <c r="CC20" s="380">
        <f t="shared" si="9"/>
        <v>0</v>
      </c>
      <c r="CD20" s="380">
        <f t="shared" si="9"/>
        <v>0</v>
      </c>
      <c r="CE20" s="380">
        <f t="shared" si="9"/>
        <v>0</v>
      </c>
      <c r="CF20" s="380">
        <f t="shared" si="9"/>
        <v>0</v>
      </c>
      <c r="CG20" s="380">
        <f t="shared" si="9"/>
        <v>0</v>
      </c>
      <c r="CH20" s="423">
        <f>+SUBTOTAL(9,BV20:CG20)</f>
        <v>0</v>
      </c>
      <c r="CI20" s="424"/>
      <c r="CJ20" s="379">
        <f>SUM(CJ17:CJ19)</f>
        <v>0</v>
      </c>
      <c r="CK20" s="380">
        <f t="shared" ref="CK20:CU20" si="10">SUM(CK17:CK19)</f>
        <v>0</v>
      </c>
      <c r="CL20" s="380">
        <f t="shared" si="10"/>
        <v>0</v>
      </c>
      <c r="CM20" s="380">
        <f t="shared" si="10"/>
        <v>0</v>
      </c>
      <c r="CN20" s="380">
        <f t="shared" si="10"/>
        <v>0</v>
      </c>
      <c r="CO20" s="380">
        <f t="shared" si="10"/>
        <v>0</v>
      </c>
      <c r="CP20" s="380">
        <f t="shared" si="10"/>
        <v>0</v>
      </c>
      <c r="CQ20" s="380">
        <f t="shared" si="10"/>
        <v>0</v>
      </c>
      <c r="CR20" s="380">
        <f t="shared" si="10"/>
        <v>0</v>
      </c>
      <c r="CS20" s="380">
        <f t="shared" si="10"/>
        <v>0</v>
      </c>
      <c r="CT20" s="380">
        <f t="shared" si="10"/>
        <v>0</v>
      </c>
      <c r="CU20" s="380">
        <f t="shared" si="10"/>
        <v>0</v>
      </c>
      <c r="CV20" s="423">
        <f>+SUBTOTAL(9,CJ20:CU20)</f>
        <v>0</v>
      </c>
      <c r="CW20" s="424"/>
      <c r="CX20" s="379">
        <f>SUM(CX17:CX19)</f>
        <v>0</v>
      </c>
      <c r="CY20" s="380">
        <f t="shared" ref="CY20:DI20" si="11">SUM(CY17:CY19)</f>
        <v>0</v>
      </c>
      <c r="CZ20" s="380">
        <f t="shared" si="11"/>
        <v>0</v>
      </c>
      <c r="DA20" s="380">
        <f t="shared" si="11"/>
        <v>0</v>
      </c>
      <c r="DB20" s="380">
        <f t="shared" si="11"/>
        <v>0</v>
      </c>
      <c r="DC20" s="380">
        <f t="shared" si="11"/>
        <v>0</v>
      </c>
      <c r="DD20" s="380">
        <f t="shared" si="11"/>
        <v>0</v>
      </c>
      <c r="DE20" s="380">
        <f t="shared" si="11"/>
        <v>0</v>
      </c>
      <c r="DF20" s="380">
        <f t="shared" si="11"/>
        <v>0</v>
      </c>
      <c r="DG20" s="380">
        <f t="shared" si="11"/>
        <v>0</v>
      </c>
      <c r="DH20" s="380">
        <f t="shared" si="11"/>
        <v>0</v>
      </c>
      <c r="DI20" s="380">
        <f t="shared" si="11"/>
        <v>0</v>
      </c>
      <c r="DJ20" s="423">
        <f>+SUBTOTAL(9,CX20:DI20)</f>
        <v>0</v>
      </c>
      <c r="DK20" s="424"/>
      <c r="DL20" s="379">
        <f>SUM(DL17:DL19)</f>
        <v>0</v>
      </c>
      <c r="DM20" s="380">
        <f t="shared" ref="DM20:DW20" si="12">SUM(DM17:DM19)</f>
        <v>0</v>
      </c>
      <c r="DN20" s="380">
        <f t="shared" si="12"/>
        <v>0</v>
      </c>
      <c r="DO20" s="380">
        <f t="shared" si="12"/>
        <v>0</v>
      </c>
      <c r="DP20" s="380">
        <f t="shared" si="12"/>
        <v>0</v>
      </c>
      <c r="DQ20" s="380">
        <f t="shared" si="12"/>
        <v>0</v>
      </c>
      <c r="DR20" s="380">
        <f t="shared" si="12"/>
        <v>0</v>
      </c>
      <c r="DS20" s="380">
        <f t="shared" si="12"/>
        <v>0</v>
      </c>
      <c r="DT20" s="380">
        <f t="shared" si="12"/>
        <v>0</v>
      </c>
      <c r="DU20" s="380">
        <f t="shared" si="12"/>
        <v>0</v>
      </c>
      <c r="DV20" s="380">
        <f t="shared" si="12"/>
        <v>0</v>
      </c>
      <c r="DW20" s="380">
        <f t="shared" si="12"/>
        <v>0</v>
      </c>
      <c r="DX20" s="423">
        <f>+SUBTOTAL(9,DL20:DW20)</f>
        <v>0</v>
      </c>
      <c r="DY20" s="424"/>
      <c r="DZ20" s="379">
        <f>SUM(DZ17:DZ19)</f>
        <v>0</v>
      </c>
      <c r="EA20" s="380">
        <f t="shared" ref="EA20:EK20" si="13">SUM(EA17:EA19)</f>
        <v>0</v>
      </c>
      <c r="EB20" s="380">
        <f t="shared" si="13"/>
        <v>0</v>
      </c>
      <c r="EC20" s="380">
        <f t="shared" si="13"/>
        <v>0</v>
      </c>
      <c r="ED20" s="380">
        <f t="shared" si="13"/>
        <v>0</v>
      </c>
      <c r="EE20" s="380">
        <f t="shared" si="13"/>
        <v>0</v>
      </c>
      <c r="EF20" s="380">
        <f t="shared" si="13"/>
        <v>0</v>
      </c>
      <c r="EG20" s="380">
        <f t="shared" si="13"/>
        <v>0</v>
      </c>
      <c r="EH20" s="380">
        <f t="shared" si="13"/>
        <v>0</v>
      </c>
      <c r="EI20" s="380">
        <f t="shared" si="13"/>
        <v>0</v>
      </c>
      <c r="EJ20" s="380">
        <f t="shared" si="13"/>
        <v>0</v>
      </c>
      <c r="EK20" s="380">
        <f t="shared" si="13"/>
        <v>0</v>
      </c>
      <c r="EL20" s="423">
        <f>+SUBTOTAL(9,DZ20:EK20)</f>
        <v>0</v>
      </c>
      <c r="EM20" s="424"/>
      <c r="EN20" s="379">
        <f>SUM(EN17:EN19)</f>
        <v>34929</v>
      </c>
      <c r="EO20" s="380">
        <f t="shared" ref="EO20:EY20" si="14">SUM(EO17:EO19)</f>
        <v>40282</v>
      </c>
      <c r="EP20" s="380">
        <f t="shared" si="14"/>
        <v>0</v>
      </c>
      <c r="EQ20" s="380">
        <f t="shared" si="14"/>
        <v>0</v>
      </c>
      <c r="ER20" s="380">
        <f t="shared" si="14"/>
        <v>0</v>
      </c>
      <c r="ES20" s="380">
        <f t="shared" si="14"/>
        <v>0</v>
      </c>
      <c r="ET20" s="380">
        <f t="shared" si="14"/>
        <v>0</v>
      </c>
      <c r="EU20" s="380">
        <f t="shared" si="14"/>
        <v>0</v>
      </c>
      <c r="EV20" s="380">
        <f t="shared" si="14"/>
        <v>0</v>
      </c>
      <c r="EW20" s="380">
        <f t="shared" si="14"/>
        <v>0</v>
      </c>
      <c r="EX20" s="380">
        <f t="shared" si="14"/>
        <v>0</v>
      </c>
      <c r="EY20" s="380">
        <f t="shared" si="14"/>
        <v>0</v>
      </c>
      <c r="EZ20" s="423">
        <f>+SUBTOTAL(9,EN20:EY20)</f>
        <v>75211</v>
      </c>
      <c r="FA20" s="424"/>
      <c r="FB20" s="379">
        <f>SUM(FB17:FB19)</f>
        <v>0</v>
      </c>
      <c r="FC20" s="380">
        <f t="shared" ref="FC20:FM20" si="15">SUM(FC17:FC19)</f>
        <v>0</v>
      </c>
      <c r="FD20" s="380">
        <f t="shared" si="15"/>
        <v>0</v>
      </c>
      <c r="FE20" s="380">
        <f t="shared" si="15"/>
        <v>0</v>
      </c>
      <c r="FF20" s="380">
        <f t="shared" si="15"/>
        <v>0</v>
      </c>
      <c r="FG20" s="380">
        <f t="shared" si="15"/>
        <v>0</v>
      </c>
      <c r="FH20" s="380">
        <f t="shared" si="15"/>
        <v>0</v>
      </c>
      <c r="FI20" s="380">
        <f t="shared" si="15"/>
        <v>0</v>
      </c>
      <c r="FJ20" s="380">
        <f t="shared" si="15"/>
        <v>0</v>
      </c>
      <c r="FK20" s="380">
        <f t="shared" si="15"/>
        <v>0</v>
      </c>
      <c r="FL20" s="380">
        <f t="shared" si="15"/>
        <v>0</v>
      </c>
      <c r="FM20" s="380">
        <f t="shared" si="15"/>
        <v>0</v>
      </c>
      <c r="FN20" s="423">
        <f>+SUBTOTAL(9,FB20:FM20)</f>
        <v>0</v>
      </c>
      <c r="FO20" s="424"/>
      <c r="FP20" s="379">
        <f>SUM(FP17:FP19)</f>
        <v>90400</v>
      </c>
      <c r="FQ20" s="380">
        <f t="shared" ref="FQ20:GA20" si="16">SUM(FQ17:FQ19)</f>
        <v>0</v>
      </c>
      <c r="FR20" s="380">
        <f t="shared" si="16"/>
        <v>0</v>
      </c>
      <c r="FS20" s="380">
        <f t="shared" si="16"/>
        <v>0</v>
      </c>
      <c r="FT20" s="380">
        <f t="shared" si="16"/>
        <v>0</v>
      </c>
      <c r="FU20" s="380">
        <f t="shared" si="16"/>
        <v>0</v>
      </c>
      <c r="FV20" s="380">
        <f t="shared" si="16"/>
        <v>0</v>
      </c>
      <c r="FW20" s="380">
        <f t="shared" si="16"/>
        <v>0</v>
      </c>
      <c r="FX20" s="380">
        <f t="shared" si="16"/>
        <v>0</v>
      </c>
      <c r="FY20" s="380">
        <f t="shared" si="16"/>
        <v>0</v>
      </c>
      <c r="FZ20" s="380">
        <f t="shared" si="16"/>
        <v>0</v>
      </c>
      <c r="GA20" s="380">
        <f t="shared" si="16"/>
        <v>0</v>
      </c>
      <c r="GB20" s="423">
        <f>+SUBTOTAL(9,FP20:GA20)</f>
        <v>90400</v>
      </c>
      <c r="GC20" s="424"/>
      <c r="GD20" s="379">
        <f>SUM(GD17:GD19)</f>
        <v>0</v>
      </c>
      <c r="GE20" s="380">
        <f t="shared" ref="GE20:GO20" si="17">SUM(GE17:GE19)</f>
        <v>0</v>
      </c>
      <c r="GF20" s="380">
        <f t="shared" si="17"/>
        <v>0</v>
      </c>
      <c r="GG20" s="380">
        <f t="shared" si="17"/>
        <v>0</v>
      </c>
      <c r="GH20" s="380">
        <f t="shared" si="17"/>
        <v>0</v>
      </c>
      <c r="GI20" s="380">
        <f t="shared" si="17"/>
        <v>0</v>
      </c>
      <c r="GJ20" s="380">
        <f t="shared" si="17"/>
        <v>0</v>
      </c>
      <c r="GK20" s="380">
        <f t="shared" si="17"/>
        <v>0</v>
      </c>
      <c r="GL20" s="380">
        <f t="shared" si="17"/>
        <v>0</v>
      </c>
      <c r="GM20" s="380">
        <f t="shared" si="17"/>
        <v>0</v>
      </c>
      <c r="GN20" s="380">
        <f t="shared" si="17"/>
        <v>0</v>
      </c>
      <c r="GO20" s="380">
        <f t="shared" si="17"/>
        <v>0</v>
      </c>
      <c r="GP20" s="423">
        <f>+SUBTOTAL(9,GD20:GO20)</f>
        <v>0</v>
      </c>
      <c r="GQ20" s="424"/>
      <c r="GR20" s="379">
        <f>SUM(GR17:GR19)</f>
        <v>0</v>
      </c>
      <c r="GS20" s="380">
        <f t="shared" ref="GS20:HC20" si="18">SUM(GS17:GS19)</f>
        <v>0</v>
      </c>
      <c r="GT20" s="380">
        <f t="shared" si="18"/>
        <v>0</v>
      </c>
      <c r="GU20" s="380">
        <f t="shared" si="18"/>
        <v>0</v>
      </c>
      <c r="GV20" s="380">
        <f t="shared" si="18"/>
        <v>0</v>
      </c>
      <c r="GW20" s="380">
        <f t="shared" si="18"/>
        <v>0</v>
      </c>
      <c r="GX20" s="380">
        <f t="shared" si="18"/>
        <v>0</v>
      </c>
      <c r="GY20" s="380">
        <f t="shared" si="18"/>
        <v>0</v>
      </c>
      <c r="GZ20" s="380">
        <f t="shared" si="18"/>
        <v>0</v>
      </c>
      <c r="HA20" s="380">
        <f t="shared" si="18"/>
        <v>0</v>
      </c>
      <c r="HB20" s="380">
        <f t="shared" si="18"/>
        <v>0</v>
      </c>
      <c r="HC20" s="380">
        <f t="shared" si="18"/>
        <v>0</v>
      </c>
      <c r="HD20" s="423">
        <f>+SUBTOTAL(9,GR20:HC20)</f>
        <v>0</v>
      </c>
      <c r="HE20" s="424"/>
      <c r="HF20" s="379">
        <f>SUM(HF17:HF19)</f>
        <v>0</v>
      </c>
      <c r="HG20" s="380">
        <f t="shared" ref="HG20:HQ20" si="19">SUM(HG17:HG19)</f>
        <v>0</v>
      </c>
      <c r="HH20" s="380">
        <f t="shared" si="19"/>
        <v>0</v>
      </c>
      <c r="HI20" s="380">
        <f t="shared" si="19"/>
        <v>0</v>
      </c>
      <c r="HJ20" s="380">
        <f t="shared" si="19"/>
        <v>0</v>
      </c>
      <c r="HK20" s="380">
        <f t="shared" si="19"/>
        <v>0</v>
      </c>
      <c r="HL20" s="380">
        <f t="shared" si="19"/>
        <v>0</v>
      </c>
      <c r="HM20" s="380">
        <f t="shared" si="19"/>
        <v>0</v>
      </c>
      <c r="HN20" s="380">
        <f t="shared" si="19"/>
        <v>0</v>
      </c>
      <c r="HO20" s="380">
        <f t="shared" si="19"/>
        <v>0</v>
      </c>
      <c r="HP20" s="380">
        <f t="shared" si="19"/>
        <v>0</v>
      </c>
      <c r="HQ20" s="380">
        <f t="shared" si="19"/>
        <v>0</v>
      </c>
      <c r="HR20" s="423">
        <f>+SUBTOTAL(9,HF20:HQ20)</f>
        <v>0</v>
      </c>
      <c r="HS20" s="424"/>
      <c r="HT20" s="379">
        <f>SUM(HT17:HT19)</f>
        <v>0</v>
      </c>
      <c r="HU20" s="380">
        <f t="shared" ref="HU20:IE20" si="20">SUM(HU17:HU19)</f>
        <v>0</v>
      </c>
      <c r="HV20" s="380">
        <f t="shared" si="20"/>
        <v>0</v>
      </c>
      <c r="HW20" s="380">
        <f t="shared" si="20"/>
        <v>0</v>
      </c>
      <c r="HX20" s="380">
        <f t="shared" si="20"/>
        <v>0</v>
      </c>
      <c r="HY20" s="380">
        <f t="shared" si="20"/>
        <v>0</v>
      </c>
      <c r="HZ20" s="380">
        <f t="shared" si="20"/>
        <v>0</v>
      </c>
      <c r="IA20" s="380">
        <f t="shared" si="20"/>
        <v>0</v>
      </c>
      <c r="IB20" s="380">
        <f t="shared" si="20"/>
        <v>0</v>
      </c>
      <c r="IC20" s="380">
        <f t="shared" si="20"/>
        <v>0</v>
      </c>
      <c r="ID20" s="380">
        <f t="shared" si="20"/>
        <v>0</v>
      </c>
      <c r="IE20" s="380">
        <f t="shared" si="20"/>
        <v>0</v>
      </c>
      <c r="IF20" s="423">
        <f>+SUBTOTAL(9,HT20:IE20)</f>
        <v>0</v>
      </c>
      <c r="IG20" s="424"/>
      <c r="IH20" s="379">
        <f>SUM(IH17:IH19)</f>
        <v>0</v>
      </c>
      <c r="II20" s="380">
        <f t="shared" ref="II20:IS20" si="21">SUM(II17:II19)</f>
        <v>0</v>
      </c>
      <c r="IJ20" s="380">
        <f t="shared" si="21"/>
        <v>0</v>
      </c>
      <c r="IK20" s="380">
        <f t="shared" si="21"/>
        <v>0</v>
      </c>
      <c r="IL20" s="380">
        <f t="shared" si="21"/>
        <v>0</v>
      </c>
      <c r="IM20" s="380">
        <f t="shared" si="21"/>
        <v>0</v>
      </c>
      <c r="IN20" s="380">
        <f t="shared" si="21"/>
        <v>0</v>
      </c>
      <c r="IO20" s="380">
        <f t="shared" si="21"/>
        <v>0</v>
      </c>
      <c r="IP20" s="380">
        <f t="shared" si="21"/>
        <v>0</v>
      </c>
      <c r="IQ20" s="380">
        <f t="shared" si="21"/>
        <v>0</v>
      </c>
      <c r="IR20" s="380">
        <f t="shared" si="21"/>
        <v>0</v>
      </c>
      <c r="IS20" s="380">
        <f t="shared" si="21"/>
        <v>0</v>
      </c>
      <c r="IT20" s="423">
        <f>+SUBTOTAL(9,IH20:IS20)</f>
        <v>0</v>
      </c>
      <c r="IU20" s="424"/>
      <c r="IV20" s="379">
        <f>SUM(IV17:IV19)</f>
        <v>0</v>
      </c>
      <c r="IW20" s="380">
        <f t="shared" ref="IW20:JG20" si="22">SUM(IW17:IW19)</f>
        <v>0</v>
      </c>
      <c r="IX20" s="380">
        <f t="shared" si="22"/>
        <v>0</v>
      </c>
      <c r="IY20" s="380">
        <f t="shared" si="22"/>
        <v>0</v>
      </c>
      <c r="IZ20" s="380">
        <f t="shared" si="22"/>
        <v>0</v>
      </c>
      <c r="JA20" s="380">
        <f t="shared" si="22"/>
        <v>0</v>
      </c>
      <c r="JB20" s="380">
        <f t="shared" si="22"/>
        <v>0</v>
      </c>
      <c r="JC20" s="380">
        <f t="shared" si="22"/>
        <v>0</v>
      </c>
      <c r="JD20" s="380">
        <f t="shared" si="22"/>
        <v>0</v>
      </c>
      <c r="JE20" s="380">
        <f t="shared" si="22"/>
        <v>0</v>
      </c>
      <c r="JF20" s="380">
        <f t="shared" si="22"/>
        <v>0</v>
      </c>
      <c r="JG20" s="380">
        <f t="shared" si="22"/>
        <v>0</v>
      </c>
      <c r="JH20" s="423">
        <f>+SUBTOTAL(9,IV20:JG20)</f>
        <v>0</v>
      </c>
      <c r="JI20" s="424"/>
      <c r="JJ20" s="379">
        <f>SUM(JJ17:JJ19)</f>
        <v>0</v>
      </c>
      <c r="JK20" s="380">
        <f t="shared" ref="JK20:JU20" si="23">SUM(JK17:JK19)</f>
        <v>0</v>
      </c>
      <c r="JL20" s="380">
        <f t="shared" si="23"/>
        <v>0</v>
      </c>
      <c r="JM20" s="380">
        <f t="shared" si="23"/>
        <v>0</v>
      </c>
      <c r="JN20" s="380">
        <f t="shared" si="23"/>
        <v>0</v>
      </c>
      <c r="JO20" s="380">
        <f t="shared" si="23"/>
        <v>0</v>
      </c>
      <c r="JP20" s="380">
        <f t="shared" si="23"/>
        <v>0</v>
      </c>
      <c r="JQ20" s="380">
        <f t="shared" si="23"/>
        <v>0</v>
      </c>
      <c r="JR20" s="380">
        <f t="shared" si="23"/>
        <v>0</v>
      </c>
      <c r="JS20" s="380">
        <f t="shared" si="23"/>
        <v>0</v>
      </c>
      <c r="JT20" s="380">
        <f t="shared" si="23"/>
        <v>0</v>
      </c>
      <c r="JU20" s="380">
        <f t="shared" si="23"/>
        <v>0</v>
      </c>
      <c r="JV20" s="423">
        <f>+SUBTOTAL(9,JJ20:JU20)</f>
        <v>0</v>
      </c>
      <c r="JW20" s="424"/>
      <c r="JX20" s="379">
        <f>SUM(JX17:JX19)</f>
        <v>0</v>
      </c>
      <c r="JY20" s="380">
        <f t="shared" ref="JY20:KI20" si="24">SUM(JY17:JY19)</f>
        <v>0</v>
      </c>
      <c r="JZ20" s="380">
        <f t="shared" si="24"/>
        <v>0</v>
      </c>
      <c r="KA20" s="380">
        <f t="shared" si="24"/>
        <v>0</v>
      </c>
      <c r="KB20" s="380">
        <f t="shared" si="24"/>
        <v>0</v>
      </c>
      <c r="KC20" s="380">
        <f t="shared" si="24"/>
        <v>0</v>
      </c>
      <c r="KD20" s="380">
        <f t="shared" si="24"/>
        <v>0</v>
      </c>
      <c r="KE20" s="380">
        <f t="shared" si="24"/>
        <v>0</v>
      </c>
      <c r="KF20" s="380">
        <f t="shared" si="24"/>
        <v>0</v>
      </c>
      <c r="KG20" s="380">
        <f t="shared" si="24"/>
        <v>0</v>
      </c>
      <c r="KH20" s="380">
        <f t="shared" si="24"/>
        <v>0</v>
      </c>
      <c r="KI20" s="380">
        <f t="shared" si="24"/>
        <v>0</v>
      </c>
      <c r="KJ20" s="423">
        <f>+SUBTOTAL(9,JX20:KI20)</f>
        <v>0</v>
      </c>
      <c r="KK20" s="424"/>
      <c r="KL20" s="379">
        <f>SUM(KL17:KL19)</f>
        <v>0</v>
      </c>
      <c r="KM20" s="380">
        <f t="shared" ref="KM20:KW20" si="25">SUM(KM17:KM19)</f>
        <v>0</v>
      </c>
      <c r="KN20" s="380">
        <f t="shared" si="25"/>
        <v>0</v>
      </c>
      <c r="KO20" s="380">
        <f t="shared" si="25"/>
        <v>0</v>
      </c>
      <c r="KP20" s="380">
        <f t="shared" si="25"/>
        <v>0</v>
      </c>
      <c r="KQ20" s="380">
        <f t="shared" si="25"/>
        <v>0</v>
      </c>
      <c r="KR20" s="380">
        <f t="shared" si="25"/>
        <v>0</v>
      </c>
      <c r="KS20" s="380">
        <f t="shared" si="25"/>
        <v>0</v>
      </c>
      <c r="KT20" s="380">
        <f t="shared" si="25"/>
        <v>0</v>
      </c>
      <c r="KU20" s="380">
        <f t="shared" si="25"/>
        <v>0</v>
      </c>
      <c r="KV20" s="380">
        <f t="shared" si="25"/>
        <v>0</v>
      </c>
      <c r="KW20" s="380">
        <f t="shared" si="25"/>
        <v>0</v>
      </c>
      <c r="KX20" s="423">
        <f>+SUBTOTAL(9,KL20:KW20)</f>
        <v>0</v>
      </c>
      <c r="KY20" s="424"/>
      <c r="KZ20" s="379">
        <f>SUM(KZ17:KZ19)</f>
        <v>0</v>
      </c>
      <c r="LA20" s="380">
        <f t="shared" ref="LA20:LK20" si="26">SUM(LA17:LA19)</f>
        <v>0</v>
      </c>
      <c r="LB20" s="380">
        <f t="shared" si="26"/>
        <v>0</v>
      </c>
      <c r="LC20" s="380">
        <f t="shared" si="26"/>
        <v>0</v>
      </c>
      <c r="LD20" s="380">
        <f t="shared" si="26"/>
        <v>0</v>
      </c>
      <c r="LE20" s="380">
        <f t="shared" si="26"/>
        <v>0</v>
      </c>
      <c r="LF20" s="380">
        <f t="shared" si="26"/>
        <v>0</v>
      </c>
      <c r="LG20" s="380">
        <f t="shared" si="26"/>
        <v>0</v>
      </c>
      <c r="LH20" s="380">
        <f t="shared" si="26"/>
        <v>0</v>
      </c>
      <c r="LI20" s="380">
        <f t="shared" si="26"/>
        <v>0</v>
      </c>
      <c r="LJ20" s="380">
        <f t="shared" si="26"/>
        <v>0</v>
      </c>
      <c r="LK20" s="380">
        <f t="shared" si="26"/>
        <v>0</v>
      </c>
      <c r="LL20" s="423">
        <f>+SUBTOTAL(9,KZ20:LK20)</f>
        <v>0</v>
      </c>
      <c r="LM20" s="424"/>
      <c r="LN20" s="379">
        <f>SUM(LN17:LN19)</f>
        <v>0</v>
      </c>
      <c r="LO20" s="380">
        <f t="shared" ref="LO20:LY20" si="27">SUM(LO17:LO19)</f>
        <v>0</v>
      </c>
      <c r="LP20" s="380">
        <f t="shared" si="27"/>
        <v>0</v>
      </c>
      <c r="LQ20" s="380">
        <f t="shared" si="27"/>
        <v>0</v>
      </c>
      <c r="LR20" s="380">
        <f t="shared" si="27"/>
        <v>0</v>
      </c>
      <c r="LS20" s="380">
        <f t="shared" si="27"/>
        <v>0</v>
      </c>
      <c r="LT20" s="380">
        <f t="shared" si="27"/>
        <v>0</v>
      </c>
      <c r="LU20" s="380">
        <f t="shared" si="27"/>
        <v>0</v>
      </c>
      <c r="LV20" s="380">
        <f t="shared" si="27"/>
        <v>0</v>
      </c>
      <c r="LW20" s="380">
        <f t="shared" si="27"/>
        <v>0</v>
      </c>
      <c r="LX20" s="380">
        <f t="shared" si="27"/>
        <v>0</v>
      </c>
      <c r="LY20" s="380">
        <f t="shared" si="27"/>
        <v>0</v>
      </c>
      <c r="LZ20" s="423">
        <f>+SUBTOTAL(9,LN20:LY20)</f>
        <v>0</v>
      </c>
      <c r="MA20" s="424"/>
      <c r="MB20" s="379">
        <f>SUM(MB17:MB19)</f>
        <v>0</v>
      </c>
      <c r="MC20" s="380">
        <f t="shared" ref="MC20:MM20" si="28">SUM(MC17:MC19)</f>
        <v>0</v>
      </c>
      <c r="MD20" s="380">
        <f t="shared" si="28"/>
        <v>0</v>
      </c>
      <c r="ME20" s="380">
        <f t="shared" si="28"/>
        <v>0</v>
      </c>
      <c r="MF20" s="380">
        <f t="shared" si="28"/>
        <v>0</v>
      </c>
      <c r="MG20" s="380">
        <f t="shared" si="28"/>
        <v>0</v>
      </c>
      <c r="MH20" s="380">
        <f t="shared" si="28"/>
        <v>0</v>
      </c>
      <c r="MI20" s="380">
        <f t="shared" si="28"/>
        <v>0</v>
      </c>
      <c r="MJ20" s="380">
        <f t="shared" si="28"/>
        <v>0</v>
      </c>
      <c r="MK20" s="380">
        <f t="shared" si="28"/>
        <v>0</v>
      </c>
      <c r="ML20" s="380">
        <f t="shared" si="28"/>
        <v>0</v>
      </c>
      <c r="MM20" s="380">
        <f t="shared" si="28"/>
        <v>0</v>
      </c>
      <c r="MN20" s="423">
        <f>+SUBTOTAL(9,MB20:MM20)</f>
        <v>0</v>
      </c>
      <c r="MO20" s="424"/>
      <c r="MP20" s="379">
        <f>SUM(MP17:MP19)</f>
        <v>0</v>
      </c>
      <c r="MQ20" s="380">
        <f t="shared" ref="MQ20:NA20" si="29">SUM(MQ17:MQ19)</f>
        <v>0</v>
      </c>
      <c r="MR20" s="380">
        <f t="shared" si="29"/>
        <v>0</v>
      </c>
      <c r="MS20" s="380">
        <f t="shared" si="29"/>
        <v>0</v>
      </c>
      <c r="MT20" s="380">
        <f t="shared" si="29"/>
        <v>0</v>
      </c>
      <c r="MU20" s="380">
        <f t="shared" si="29"/>
        <v>0</v>
      </c>
      <c r="MV20" s="380">
        <f t="shared" si="29"/>
        <v>0</v>
      </c>
      <c r="MW20" s="380">
        <f t="shared" si="29"/>
        <v>0</v>
      </c>
      <c r="MX20" s="380">
        <f t="shared" si="29"/>
        <v>0</v>
      </c>
      <c r="MY20" s="380">
        <f t="shared" si="29"/>
        <v>0</v>
      </c>
      <c r="MZ20" s="380">
        <f t="shared" si="29"/>
        <v>0</v>
      </c>
      <c r="NA20" s="380">
        <f t="shared" si="29"/>
        <v>0</v>
      </c>
      <c r="NB20" s="423">
        <f>+SUBTOTAL(9,MP20:NA20)</f>
        <v>0</v>
      </c>
      <c r="NC20" s="424"/>
      <c r="ND20" s="379">
        <f>SUM(ND17:ND19)</f>
        <v>0</v>
      </c>
      <c r="NE20" s="380">
        <f t="shared" ref="NE20:NO20" si="30">SUM(NE17:NE19)</f>
        <v>0</v>
      </c>
      <c r="NF20" s="380">
        <f t="shared" si="30"/>
        <v>0</v>
      </c>
      <c r="NG20" s="380">
        <f t="shared" si="30"/>
        <v>0</v>
      </c>
      <c r="NH20" s="380">
        <f t="shared" si="30"/>
        <v>0</v>
      </c>
      <c r="NI20" s="380">
        <f t="shared" si="30"/>
        <v>0</v>
      </c>
      <c r="NJ20" s="380">
        <f t="shared" si="30"/>
        <v>0</v>
      </c>
      <c r="NK20" s="380">
        <f t="shared" si="30"/>
        <v>0</v>
      </c>
      <c r="NL20" s="380">
        <f t="shared" si="30"/>
        <v>0</v>
      </c>
      <c r="NM20" s="380">
        <f t="shared" si="30"/>
        <v>0</v>
      </c>
      <c r="NN20" s="380">
        <f t="shared" si="30"/>
        <v>0</v>
      </c>
      <c r="NO20" s="380">
        <f t="shared" si="30"/>
        <v>0</v>
      </c>
      <c r="NP20" s="423">
        <f>+SUBTOTAL(9,ND20:NO20)</f>
        <v>0</v>
      </c>
      <c r="NQ20" s="424"/>
      <c r="NR20" s="379">
        <f>SUM(NR17:NR19)</f>
        <v>0</v>
      </c>
      <c r="NS20" s="380">
        <f t="shared" ref="NS20:OC20" si="31">SUM(NS17:NS19)</f>
        <v>0</v>
      </c>
      <c r="NT20" s="380">
        <f t="shared" si="31"/>
        <v>0</v>
      </c>
      <c r="NU20" s="380">
        <f t="shared" si="31"/>
        <v>0</v>
      </c>
      <c r="NV20" s="380">
        <f t="shared" si="31"/>
        <v>0</v>
      </c>
      <c r="NW20" s="380">
        <f t="shared" si="31"/>
        <v>0</v>
      </c>
      <c r="NX20" s="380">
        <f t="shared" si="31"/>
        <v>0</v>
      </c>
      <c r="NY20" s="380">
        <f t="shared" si="31"/>
        <v>0</v>
      </c>
      <c r="NZ20" s="380">
        <f t="shared" si="31"/>
        <v>0</v>
      </c>
      <c r="OA20" s="380">
        <f t="shared" si="31"/>
        <v>0</v>
      </c>
      <c r="OB20" s="380">
        <f t="shared" si="31"/>
        <v>0</v>
      </c>
      <c r="OC20" s="380">
        <f t="shared" si="31"/>
        <v>0</v>
      </c>
      <c r="OD20" s="423">
        <f>+SUBTOTAL(9,NR20:OC20)</f>
        <v>0</v>
      </c>
      <c r="OE20" s="424"/>
      <c r="OF20" s="379">
        <f>SUM(OF17:OF19)</f>
        <v>0</v>
      </c>
      <c r="OG20" s="380">
        <f t="shared" ref="OG20:OQ20" si="32">SUM(OG17:OG19)</f>
        <v>0</v>
      </c>
      <c r="OH20" s="380">
        <f t="shared" si="32"/>
        <v>0</v>
      </c>
      <c r="OI20" s="380">
        <f t="shared" si="32"/>
        <v>0</v>
      </c>
      <c r="OJ20" s="380">
        <f t="shared" si="32"/>
        <v>0</v>
      </c>
      <c r="OK20" s="380">
        <f t="shared" si="32"/>
        <v>0</v>
      </c>
      <c r="OL20" s="380">
        <f t="shared" si="32"/>
        <v>0</v>
      </c>
      <c r="OM20" s="380">
        <f t="shared" si="32"/>
        <v>0</v>
      </c>
      <c r="ON20" s="380">
        <f t="shared" si="32"/>
        <v>0</v>
      </c>
      <c r="OO20" s="380">
        <f t="shared" si="32"/>
        <v>0</v>
      </c>
      <c r="OP20" s="380">
        <f t="shared" si="32"/>
        <v>0</v>
      </c>
      <c r="OQ20" s="380">
        <f t="shared" si="32"/>
        <v>0</v>
      </c>
      <c r="OR20" s="423">
        <f>+SUBTOTAL(9,OF20:OQ20)</f>
        <v>0</v>
      </c>
      <c r="OS20" s="424"/>
      <c r="OT20" s="379">
        <f>SUM(OT17:OT19)</f>
        <v>0</v>
      </c>
      <c r="OU20" s="380">
        <f t="shared" ref="OU20:PE20" si="33">SUM(OU17:OU19)</f>
        <v>0</v>
      </c>
      <c r="OV20" s="380">
        <f t="shared" si="33"/>
        <v>0</v>
      </c>
      <c r="OW20" s="380">
        <f t="shared" si="33"/>
        <v>0</v>
      </c>
      <c r="OX20" s="380">
        <f t="shared" si="33"/>
        <v>0</v>
      </c>
      <c r="OY20" s="380">
        <f t="shared" si="33"/>
        <v>0</v>
      </c>
      <c r="OZ20" s="380">
        <f t="shared" si="33"/>
        <v>0</v>
      </c>
      <c r="PA20" s="380">
        <f t="shared" si="33"/>
        <v>0</v>
      </c>
      <c r="PB20" s="380">
        <f t="shared" si="33"/>
        <v>0</v>
      </c>
      <c r="PC20" s="380">
        <f t="shared" si="33"/>
        <v>0</v>
      </c>
      <c r="PD20" s="380">
        <f t="shared" si="33"/>
        <v>0</v>
      </c>
      <c r="PE20" s="380">
        <f t="shared" si="33"/>
        <v>0</v>
      </c>
      <c r="PF20" s="423">
        <f>+SUBTOTAL(9,OT20:PE20)</f>
        <v>0</v>
      </c>
      <c r="PG20" s="424"/>
      <c r="PH20" s="379">
        <f>SUM(PH17:PH19)</f>
        <v>0</v>
      </c>
      <c r="PI20" s="380">
        <f t="shared" ref="PI20:PS20" si="34">SUM(PI17:PI19)</f>
        <v>0</v>
      </c>
      <c r="PJ20" s="380">
        <f t="shared" si="34"/>
        <v>0</v>
      </c>
      <c r="PK20" s="380">
        <f t="shared" si="34"/>
        <v>0</v>
      </c>
      <c r="PL20" s="380">
        <f t="shared" si="34"/>
        <v>0</v>
      </c>
      <c r="PM20" s="380">
        <f t="shared" si="34"/>
        <v>0</v>
      </c>
      <c r="PN20" s="380">
        <f t="shared" si="34"/>
        <v>0</v>
      </c>
      <c r="PO20" s="380">
        <f t="shared" si="34"/>
        <v>0</v>
      </c>
      <c r="PP20" s="380">
        <f t="shared" si="34"/>
        <v>0</v>
      </c>
      <c r="PQ20" s="380">
        <f t="shared" si="34"/>
        <v>0</v>
      </c>
      <c r="PR20" s="380">
        <f t="shared" si="34"/>
        <v>0</v>
      </c>
      <c r="PS20" s="380">
        <f t="shared" si="34"/>
        <v>0</v>
      </c>
      <c r="PT20" s="423">
        <f>+SUBTOTAL(9,PH20:PS20)</f>
        <v>0</v>
      </c>
      <c r="PU20" s="424"/>
      <c r="PV20" s="379">
        <f>SUM(PV17:PV19)</f>
        <v>0</v>
      </c>
      <c r="PW20" s="380">
        <f t="shared" ref="PW20:QG20" si="35">SUM(PW17:PW19)</f>
        <v>0</v>
      </c>
      <c r="PX20" s="380">
        <f t="shared" si="35"/>
        <v>0</v>
      </c>
      <c r="PY20" s="380">
        <f t="shared" si="35"/>
        <v>0</v>
      </c>
      <c r="PZ20" s="380">
        <f t="shared" si="35"/>
        <v>0</v>
      </c>
      <c r="QA20" s="380">
        <f t="shared" si="35"/>
        <v>0</v>
      </c>
      <c r="QB20" s="380">
        <f t="shared" si="35"/>
        <v>0</v>
      </c>
      <c r="QC20" s="380">
        <f t="shared" si="35"/>
        <v>0</v>
      </c>
      <c r="QD20" s="380">
        <f t="shared" si="35"/>
        <v>0</v>
      </c>
      <c r="QE20" s="380">
        <f t="shared" si="35"/>
        <v>0</v>
      </c>
      <c r="QF20" s="380">
        <f t="shared" si="35"/>
        <v>0</v>
      </c>
      <c r="QG20" s="380">
        <f t="shared" si="35"/>
        <v>0</v>
      </c>
      <c r="QH20" s="423">
        <f>+SUBTOTAL(9,PV20:QG20)</f>
        <v>0</v>
      </c>
      <c r="QI20" s="424"/>
      <c r="QJ20" s="379">
        <f>SUM(QJ17:QJ19)</f>
        <v>0</v>
      </c>
      <c r="QK20" s="380">
        <f t="shared" ref="QK20:QU20" si="36">SUM(QK17:QK19)</f>
        <v>0</v>
      </c>
      <c r="QL20" s="380">
        <f t="shared" si="36"/>
        <v>0</v>
      </c>
      <c r="QM20" s="380">
        <f t="shared" si="36"/>
        <v>0</v>
      </c>
      <c r="QN20" s="380">
        <f t="shared" si="36"/>
        <v>0</v>
      </c>
      <c r="QO20" s="380">
        <f t="shared" si="36"/>
        <v>0</v>
      </c>
      <c r="QP20" s="380">
        <f t="shared" si="36"/>
        <v>0</v>
      </c>
      <c r="QQ20" s="380">
        <f t="shared" si="36"/>
        <v>0</v>
      </c>
      <c r="QR20" s="380">
        <f t="shared" si="36"/>
        <v>0</v>
      </c>
      <c r="QS20" s="380">
        <f t="shared" si="36"/>
        <v>0</v>
      </c>
      <c r="QT20" s="380">
        <f t="shared" si="36"/>
        <v>0</v>
      </c>
      <c r="QU20" s="380">
        <f t="shared" si="36"/>
        <v>0</v>
      </c>
      <c r="QV20" s="423">
        <f>+SUBTOTAL(9,QJ20:QU20)</f>
        <v>0</v>
      </c>
      <c r="QW20" s="424"/>
      <c r="QX20" s="423">
        <f t="shared" ref="QX20:QY20" si="37">SUM(QX17:QX19)</f>
        <v>125329</v>
      </c>
      <c r="QY20" s="423">
        <f t="shared" si="37"/>
        <v>40282</v>
      </c>
      <c r="QZ20" s="423">
        <f t="shared" ref="QZ20:RJ20" si="38">SUM(QZ17:QZ19)</f>
        <v>0</v>
      </c>
      <c r="RA20" s="423">
        <f t="shared" si="38"/>
        <v>0</v>
      </c>
      <c r="RB20" s="423">
        <f t="shared" si="38"/>
        <v>0</v>
      </c>
      <c r="RC20" s="423">
        <f t="shared" si="38"/>
        <v>0</v>
      </c>
      <c r="RD20" s="423">
        <f t="shared" si="38"/>
        <v>0</v>
      </c>
      <c r="RE20" s="423">
        <f t="shared" si="38"/>
        <v>0</v>
      </c>
      <c r="RF20" s="423">
        <f t="shared" si="38"/>
        <v>0</v>
      </c>
      <c r="RG20" s="423">
        <f t="shared" si="38"/>
        <v>0</v>
      </c>
      <c r="RH20" s="423">
        <f t="shared" si="38"/>
        <v>0</v>
      </c>
      <c r="RI20" s="423">
        <f t="shared" si="38"/>
        <v>0</v>
      </c>
      <c r="RJ20" s="423">
        <f t="shared" si="38"/>
        <v>165611</v>
      </c>
    </row>
    <row r="21" spans="1:478" ht="12.5" hidden="1" x14ac:dyDescent="0.25">
      <c r="D21" s="364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8"/>
      <c r="Q21" s="372"/>
      <c r="R21" s="364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8"/>
      <c r="AF21" s="364"/>
      <c r="AG21" s="365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8"/>
      <c r="AT21" s="364"/>
      <c r="AU21" s="365"/>
      <c r="AV21" s="365"/>
      <c r="AW21" s="365"/>
      <c r="AX21" s="365"/>
      <c r="AY21" s="365"/>
      <c r="AZ21" s="365"/>
      <c r="BA21" s="365"/>
      <c r="BB21" s="365"/>
      <c r="BC21" s="365"/>
      <c r="BD21" s="365"/>
      <c r="BE21" s="365"/>
      <c r="BF21" s="368"/>
      <c r="BH21" s="364"/>
      <c r="BI21" s="365"/>
      <c r="BJ21" s="365"/>
      <c r="BK21" s="365"/>
      <c r="BL21" s="365"/>
      <c r="BM21" s="365"/>
      <c r="BN21" s="365"/>
      <c r="BO21" s="365"/>
      <c r="BP21" s="365"/>
      <c r="BQ21" s="365"/>
      <c r="BR21" s="365"/>
      <c r="BS21" s="365"/>
      <c r="BT21" s="368"/>
      <c r="BU21" s="372"/>
      <c r="BV21" s="364"/>
      <c r="BW21" s="365"/>
      <c r="BX21" s="365"/>
      <c r="BY21" s="365"/>
      <c r="BZ21" s="365"/>
      <c r="CA21" s="365"/>
      <c r="CB21" s="365"/>
      <c r="CC21" s="365"/>
      <c r="CD21" s="365"/>
      <c r="CE21" s="365"/>
      <c r="CF21" s="365"/>
      <c r="CG21" s="365"/>
      <c r="CH21" s="368"/>
      <c r="CI21" s="372"/>
      <c r="CJ21" s="364"/>
      <c r="CK21" s="365"/>
      <c r="CL21" s="365"/>
      <c r="CM21" s="365"/>
      <c r="CN21" s="365"/>
      <c r="CO21" s="365"/>
      <c r="CP21" s="365"/>
      <c r="CQ21" s="365"/>
      <c r="CR21" s="365"/>
      <c r="CS21" s="365"/>
      <c r="CT21" s="365"/>
      <c r="CU21" s="365"/>
      <c r="CV21" s="368"/>
      <c r="CX21" s="364"/>
      <c r="CY21" s="365"/>
      <c r="CZ21" s="365"/>
      <c r="DA21" s="365"/>
      <c r="DB21" s="365"/>
      <c r="DC21" s="365"/>
      <c r="DD21" s="365"/>
      <c r="DE21" s="365"/>
      <c r="DF21" s="365"/>
      <c r="DG21" s="365"/>
      <c r="DH21" s="365"/>
      <c r="DI21" s="365"/>
      <c r="DJ21" s="368"/>
      <c r="DK21" s="372"/>
      <c r="DL21" s="364"/>
      <c r="DM21" s="365"/>
      <c r="DN21" s="365"/>
      <c r="DO21" s="365"/>
      <c r="DP21" s="365"/>
      <c r="DQ21" s="365"/>
      <c r="DR21" s="365"/>
      <c r="DS21" s="365"/>
      <c r="DT21" s="365"/>
      <c r="DU21" s="365"/>
      <c r="DV21" s="365"/>
      <c r="DW21" s="365"/>
      <c r="DX21" s="368"/>
      <c r="DY21" s="372"/>
      <c r="DZ21" s="364"/>
      <c r="EA21" s="365"/>
      <c r="EB21" s="365"/>
      <c r="EC21" s="365"/>
      <c r="ED21" s="365"/>
      <c r="EE21" s="365"/>
      <c r="EF21" s="365"/>
      <c r="EG21" s="365"/>
      <c r="EH21" s="365"/>
      <c r="EI21" s="365"/>
      <c r="EJ21" s="365"/>
      <c r="EK21" s="365"/>
      <c r="EL21" s="368"/>
      <c r="EM21" s="372"/>
      <c r="EN21" s="364"/>
      <c r="EO21" s="365"/>
      <c r="EP21" s="365"/>
      <c r="EQ21" s="365"/>
      <c r="ER21" s="365"/>
      <c r="ES21" s="365"/>
      <c r="ET21" s="365"/>
      <c r="EU21" s="365"/>
      <c r="EV21" s="365"/>
      <c r="EW21" s="365"/>
      <c r="EX21" s="365"/>
      <c r="EY21" s="365"/>
      <c r="EZ21" s="368"/>
      <c r="FA21" s="372"/>
      <c r="FB21" s="364"/>
      <c r="FC21" s="365"/>
      <c r="FD21" s="365"/>
      <c r="FE21" s="365"/>
      <c r="FF21" s="365"/>
      <c r="FG21" s="365"/>
      <c r="FH21" s="365"/>
      <c r="FI21" s="365"/>
      <c r="FJ21" s="365"/>
      <c r="FK21" s="365"/>
      <c r="FL21" s="365"/>
      <c r="FM21" s="365"/>
      <c r="FN21" s="368"/>
      <c r="FO21" s="372"/>
      <c r="FP21" s="364"/>
      <c r="FQ21" s="365"/>
      <c r="FR21" s="365"/>
      <c r="FS21" s="365"/>
      <c r="FT21" s="365"/>
      <c r="FU21" s="365"/>
      <c r="FV21" s="365"/>
      <c r="FW21" s="365"/>
      <c r="FX21" s="365"/>
      <c r="FY21" s="365"/>
      <c r="FZ21" s="365"/>
      <c r="GA21" s="365"/>
      <c r="GB21" s="368"/>
      <c r="GC21" s="372"/>
      <c r="GD21" s="364"/>
      <c r="GE21" s="365"/>
      <c r="GF21" s="365"/>
      <c r="GG21" s="365"/>
      <c r="GH21" s="365"/>
      <c r="GI21" s="365"/>
      <c r="GJ21" s="365"/>
      <c r="GK21" s="365"/>
      <c r="GL21" s="365"/>
      <c r="GM21" s="365"/>
      <c r="GN21" s="365"/>
      <c r="GO21" s="365"/>
      <c r="GP21" s="368"/>
      <c r="GQ21" s="372"/>
      <c r="GR21" s="364"/>
      <c r="GS21" s="365"/>
      <c r="GT21" s="365"/>
      <c r="GU21" s="365"/>
      <c r="GV21" s="365"/>
      <c r="GW21" s="365"/>
      <c r="GX21" s="365"/>
      <c r="GY21" s="365"/>
      <c r="GZ21" s="365"/>
      <c r="HA21" s="365"/>
      <c r="HB21" s="365"/>
      <c r="HC21" s="365"/>
      <c r="HD21" s="368"/>
      <c r="HE21" s="372"/>
      <c r="HF21" s="364"/>
      <c r="HG21" s="365"/>
      <c r="HH21" s="365"/>
      <c r="HI21" s="365"/>
      <c r="HJ21" s="365"/>
      <c r="HK21" s="365"/>
      <c r="HL21" s="365"/>
      <c r="HM21" s="365"/>
      <c r="HN21" s="365"/>
      <c r="HO21" s="365"/>
      <c r="HP21" s="365"/>
      <c r="HQ21" s="365"/>
      <c r="HR21" s="368"/>
      <c r="HS21" s="372"/>
      <c r="HT21" s="364"/>
      <c r="HU21" s="365"/>
      <c r="HV21" s="365"/>
      <c r="HW21" s="365"/>
      <c r="HX21" s="365"/>
      <c r="HY21" s="365"/>
      <c r="HZ21" s="365"/>
      <c r="IA21" s="365"/>
      <c r="IB21" s="365"/>
      <c r="IC21" s="365"/>
      <c r="ID21" s="365"/>
      <c r="IE21" s="365"/>
      <c r="IF21" s="368"/>
      <c r="IG21" s="372"/>
      <c r="IH21" s="364"/>
      <c r="II21" s="365"/>
      <c r="IJ21" s="365"/>
      <c r="IK21" s="365"/>
      <c r="IL21" s="365"/>
      <c r="IM21" s="365"/>
      <c r="IN21" s="365"/>
      <c r="IO21" s="365"/>
      <c r="IP21" s="365"/>
      <c r="IQ21" s="365"/>
      <c r="IR21" s="365"/>
      <c r="IS21" s="365"/>
      <c r="IT21" s="368"/>
      <c r="IU21" s="372"/>
      <c r="IV21" s="364"/>
      <c r="IW21" s="365"/>
      <c r="IX21" s="365"/>
      <c r="IY21" s="365"/>
      <c r="IZ21" s="365"/>
      <c r="JA21" s="365"/>
      <c r="JB21" s="365"/>
      <c r="JC21" s="365"/>
      <c r="JD21" s="365"/>
      <c r="JE21" s="365"/>
      <c r="JF21" s="365"/>
      <c r="JG21" s="365"/>
      <c r="JH21" s="368"/>
      <c r="JI21" s="372"/>
      <c r="JJ21" s="364"/>
      <c r="JK21" s="365"/>
      <c r="JL21" s="365"/>
      <c r="JM21" s="365"/>
      <c r="JN21" s="365"/>
      <c r="JO21" s="365"/>
      <c r="JP21" s="365"/>
      <c r="JQ21" s="365"/>
      <c r="JR21" s="365"/>
      <c r="JS21" s="365"/>
      <c r="JT21" s="365"/>
      <c r="JU21" s="365"/>
      <c r="JV21" s="368"/>
      <c r="JW21" s="372"/>
      <c r="JX21" s="364"/>
      <c r="JY21" s="365"/>
      <c r="JZ21" s="365"/>
      <c r="KA21" s="365"/>
      <c r="KB21" s="365"/>
      <c r="KC21" s="365"/>
      <c r="KD21" s="365"/>
      <c r="KE21" s="365"/>
      <c r="KF21" s="365"/>
      <c r="KG21" s="365"/>
      <c r="KH21" s="365"/>
      <c r="KI21" s="365"/>
      <c r="KJ21" s="368"/>
      <c r="KK21" s="372"/>
      <c r="KL21" s="364"/>
      <c r="KM21" s="365"/>
      <c r="KN21" s="365"/>
      <c r="KO21" s="365"/>
      <c r="KP21" s="365"/>
      <c r="KQ21" s="365"/>
      <c r="KR21" s="365"/>
      <c r="KS21" s="365"/>
      <c r="KT21" s="365"/>
      <c r="KU21" s="365"/>
      <c r="KV21" s="365"/>
      <c r="KW21" s="365"/>
      <c r="KX21" s="368"/>
      <c r="KY21" s="372"/>
      <c r="KZ21" s="364"/>
      <c r="LA21" s="365"/>
      <c r="LB21" s="365"/>
      <c r="LC21" s="365"/>
      <c r="LD21" s="365"/>
      <c r="LE21" s="365"/>
      <c r="LF21" s="365"/>
      <c r="LG21" s="365"/>
      <c r="LH21" s="365"/>
      <c r="LI21" s="365"/>
      <c r="LJ21" s="365"/>
      <c r="LK21" s="365"/>
      <c r="LL21" s="368"/>
      <c r="LM21" s="372"/>
      <c r="LN21" s="364"/>
      <c r="LO21" s="365"/>
      <c r="LP21" s="365"/>
      <c r="LQ21" s="365"/>
      <c r="LR21" s="365"/>
      <c r="LS21" s="365"/>
      <c r="LT21" s="365"/>
      <c r="LU21" s="365"/>
      <c r="LV21" s="365"/>
      <c r="LW21" s="365"/>
      <c r="LX21" s="365"/>
      <c r="LY21" s="365"/>
      <c r="LZ21" s="368"/>
      <c r="MA21" s="372"/>
      <c r="MB21" s="364"/>
      <c r="MC21" s="365"/>
      <c r="MD21" s="365"/>
      <c r="ME21" s="365"/>
      <c r="MF21" s="365"/>
      <c r="MG21" s="365"/>
      <c r="MH21" s="365"/>
      <c r="MI21" s="365"/>
      <c r="MJ21" s="365"/>
      <c r="MK21" s="365"/>
      <c r="ML21" s="365"/>
      <c r="MM21" s="365"/>
      <c r="MN21" s="368"/>
      <c r="MO21" s="372"/>
      <c r="MP21" s="364"/>
      <c r="MQ21" s="365"/>
      <c r="MR21" s="365"/>
      <c r="MS21" s="365"/>
      <c r="MT21" s="365"/>
      <c r="MU21" s="365"/>
      <c r="MV21" s="365"/>
      <c r="MW21" s="365"/>
      <c r="MX21" s="365"/>
      <c r="MY21" s="365"/>
      <c r="MZ21" s="365"/>
      <c r="NA21" s="365"/>
      <c r="NB21" s="368"/>
      <c r="NC21" s="372"/>
      <c r="ND21" s="364"/>
      <c r="NE21" s="365"/>
      <c r="NF21" s="365"/>
      <c r="NG21" s="365"/>
      <c r="NH21" s="365"/>
      <c r="NI21" s="365"/>
      <c r="NJ21" s="365"/>
      <c r="NK21" s="365"/>
      <c r="NL21" s="365"/>
      <c r="NM21" s="365"/>
      <c r="NN21" s="365"/>
      <c r="NO21" s="365"/>
      <c r="NP21" s="368"/>
      <c r="NQ21" s="372"/>
      <c r="NR21" s="364"/>
      <c r="NS21" s="365"/>
      <c r="NT21" s="365"/>
      <c r="NU21" s="365"/>
      <c r="NV21" s="365"/>
      <c r="NW21" s="365"/>
      <c r="NX21" s="365"/>
      <c r="NY21" s="365"/>
      <c r="NZ21" s="365"/>
      <c r="OA21" s="365"/>
      <c r="OB21" s="365"/>
      <c r="OC21" s="365"/>
      <c r="OD21" s="368"/>
      <c r="OE21" s="372"/>
      <c r="OF21" s="364"/>
      <c r="OG21" s="365"/>
      <c r="OH21" s="365"/>
      <c r="OI21" s="365"/>
      <c r="OJ21" s="365"/>
      <c r="OK21" s="365"/>
      <c r="OL21" s="365"/>
      <c r="OM21" s="365"/>
      <c r="ON21" s="365"/>
      <c r="OO21" s="365"/>
      <c r="OP21" s="365"/>
      <c r="OQ21" s="365"/>
      <c r="OR21" s="368"/>
      <c r="OS21" s="372"/>
      <c r="OT21" s="364"/>
      <c r="OU21" s="365"/>
      <c r="OV21" s="365"/>
      <c r="OW21" s="365"/>
      <c r="OX21" s="365"/>
      <c r="OY21" s="365"/>
      <c r="OZ21" s="365"/>
      <c r="PA21" s="365"/>
      <c r="PB21" s="365"/>
      <c r="PC21" s="365"/>
      <c r="PD21" s="365"/>
      <c r="PE21" s="365"/>
      <c r="PF21" s="368"/>
      <c r="PG21" s="372"/>
      <c r="PH21" s="364"/>
      <c r="PI21" s="365"/>
      <c r="PJ21" s="365"/>
      <c r="PK21" s="365"/>
      <c r="PL21" s="365"/>
      <c r="PM21" s="365"/>
      <c r="PN21" s="365"/>
      <c r="PO21" s="365"/>
      <c r="PP21" s="365"/>
      <c r="PQ21" s="365"/>
      <c r="PR21" s="365"/>
      <c r="PS21" s="365"/>
      <c r="PT21" s="368"/>
      <c r="PU21" s="372"/>
      <c r="PV21" s="364"/>
      <c r="PW21" s="365"/>
      <c r="PX21" s="365"/>
      <c r="PY21" s="365"/>
      <c r="PZ21" s="365"/>
      <c r="QA21" s="365"/>
      <c r="QB21" s="365"/>
      <c r="QC21" s="365"/>
      <c r="QD21" s="365"/>
      <c r="QE21" s="365"/>
      <c r="QF21" s="365"/>
      <c r="QG21" s="365"/>
      <c r="QH21" s="368"/>
      <c r="QI21" s="372"/>
      <c r="QJ21" s="364"/>
      <c r="QK21" s="365"/>
      <c r="QL21" s="365"/>
      <c r="QM21" s="365"/>
      <c r="QN21" s="365"/>
      <c r="QO21" s="365"/>
      <c r="QP21" s="365"/>
      <c r="QQ21" s="365"/>
      <c r="QR21" s="365"/>
      <c r="QS21" s="365"/>
      <c r="QT21" s="365"/>
      <c r="QU21" s="365"/>
      <c r="QV21" s="368"/>
      <c r="QW21" s="372"/>
      <c r="QX21" s="368"/>
      <c r="QY21" s="368"/>
      <c r="QZ21" s="368"/>
      <c r="RA21" s="368"/>
      <c r="RB21" s="368"/>
      <c r="RC21" s="368"/>
      <c r="RD21" s="368"/>
      <c r="RE21" s="368"/>
      <c r="RF21" s="368"/>
      <c r="RG21" s="368"/>
      <c r="RH21" s="368"/>
      <c r="RI21" s="368"/>
      <c r="RJ21" s="368"/>
    </row>
    <row r="22" spans="1:478" hidden="1" x14ac:dyDescent="0.3">
      <c r="B22" s="383" t="s">
        <v>882</v>
      </c>
      <c r="C22" s="384"/>
      <c r="D22" s="385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7"/>
      <c r="Q22" s="388"/>
      <c r="R22" s="385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7"/>
      <c r="AE22" s="388"/>
      <c r="AF22" s="385"/>
      <c r="AG22" s="386"/>
      <c r="AH22" s="386"/>
      <c r="AI22" s="386"/>
      <c r="AJ22" s="386"/>
      <c r="AK22" s="386"/>
      <c r="AL22" s="386"/>
      <c r="AM22" s="386"/>
      <c r="AN22" s="386"/>
      <c r="AO22" s="386"/>
      <c r="AP22" s="386"/>
      <c r="AQ22" s="386"/>
      <c r="AR22" s="387"/>
      <c r="AS22" s="388"/>
      <c r="AT22" s="385"/>
      <c r="AU22" s="386"/>
      <c r="AV22" s="386"/>
      <c r="AW22" s="386"/>
      <c r="AX22" s="386"/>
      <c r="AY22" s="386"/>
      <c r="AZ22" s="386"/>
      <c r="BA22" s="386"/>
      <c r="BB22" s="386"/>
      <c r="BC22" s="386"/>
      <c r="BD22" s="386"/>
      <c r="BE22" s="386"/>
      <c r="BF22" s="387"/>
      <c r="BG22" s="388"/>
      <c r="BH22" s="385"/>
      <c r="BI22" s="386"/>
      <c r="BJ22" s="386"/>
      <c r="BK22" s="386"/>
      <c r="BL22" s="386"/>
      <c r="BM22" s="386"/>
      <c r="BN22" s="386"/>
      <c r="BO22" s="386"/>
      <c r="BP22" s="386"/>
      <c r="BQ22" s="386"/>
      <c r="BR22" s="386"/>
      <c r="BS22" s="386"/>
      <c r="BT22" s="387"/>
      <c r="BV22" s="385"/>
      <c r="BW22" s="386"/>
      <c r="BX22" s="386"/>
      <c r="BY22" s="386"/>
      <c r="BZ22" s="386"/>
      <c r="CA22" s="386"/>
      <c r="CB22" s="386"/>
      <c r="CC22" s="386"/>
      <c r="CD22" s="386"/>
      <c r="CE22" s="386"/>
      <c r="CF22" s="386"/>
      <c r="CG22" s="386"/>
      <c r="CH22" s="387"/>
      <c r="CI22" s="388"/>
      <c r="CJ22" s="385"/>
      <c r="CK22" s="386"/>
      <c r="CL22" s="386"/>
      <c r="CM22" s="386"/>
      <c r="CN22" s="386"/>
      <c r="CO22" s="386"/>
      <c r="CP22" s="386"/>
      <c r="CQ22" s="386"/>
      <c r="CR22" s="386"/>
      <c r="CS22" s="386"/>
      <c r="CT22" s="386"/>
      <c r="CU22" s="386"/>
      <c r="CV22" s="387"/>
      <c r="CW22" s="388"/>
      <c r="CX22" s="385"/>
      <c r="CY22" s="386"/>
      <c r="CZ22" s="386"/>
      <c r="DA22" s="386"/>
      <c r="DB22" s="386"/>
      <c r="DC22" s="386"/>
      <c r="DD22" s="386"/>
      <c r="DE22" s="386"/>
      <c r="DF22" s="386"/>
      <c r="DG22" s="386"/>
      <c r="DH22" s="386"/>
      <c r="DI22" s="386"/>
      <c r="DJ22" s="387"/>
      <c r="DK22" s="388"/>
      <c r="DL22" s="385"/>
      <c r="DM22" s="386"/>
      <c r="DN22" s="386"/>
      <c r="DO22" s="386"/>
      <c r="DP22" s="386"/>
      <c r="DQ22" s="386"/>
      <c r="DR22" s="386"/>
      <c r="DS22" s="386"/>
      <c r="DT22" s="386"/>
      <c r="DU22" s="386"/>
      <c r="DV22" s="386"/>
      <c r="DW22" s="386"/>
      <c r="DX22" s="387"/>
      <c r="DY22" s="388"/>
      <c r="DZ22" s="385"/>
      <c r="EA22" s="386"/>
      <c r="EB22" s="386"/>
      <c r="EC22" s="386"/>
      <c r="ED22" s="386"/>
      <c r="EE22" s="386"/>
      <c r="EF22" s="386"/>
      <c r="EG22" s="386"/>
      <c r="EH22" s="386"/>
      <c r="EI22" s="386"/>
      <c r="EJ22" s="386"/>
      <c r="EK22" s="386"/>
      <c r="EL22" s="387"/>
      <c r="EM22" s="388"/>
      <c r="EN22" s="385"/>
      <c r="EO22" s="386"/>
      <c r="EP22" s="386"/>
      <c r="EQ22" s="386"/>
      <c r="ER22" s="386"/>
      <c r="ES22" s="386"/>
      <c r="ET22" s="386"/>
      <c r="EU22" s="386"/>
      <c r="EV22" s="386"/>
      <c r="EW22" s="386"/>
      <c r="EX22" s="386"/>
      <c r="EY22" s="386"/>
      <c r="EZ22" s="387"/>
      <c r="FA22" s="388"/>
      <c r="FB22" s="385"/>
      <c r="FC22" s="386"/>
      <c r="FD22" s="386"/>
      <c r="FE22" s="386"/>
      <c r="FF22" s="386"/>
      <c r="FG22" s="386"/>
      <c r="FH22" s="386"/>
      <c r="FI22" s="386"/>
      <c r="FJ22" s="386"/>
      <c r="FK22" s="386"/>
      <c r="FL22" s="386"/>
      <c r="FM22" s="386"/>
      <c r="FN22" s="387"/>
      <c r="FO22" s="388"/>
      <c r="FP22" s="385"/>
      <c r="FQ22" s="386"/>
      <c r="FR22" s="386"/>
      <c r="FS22" s="386"/>
      <c r="FT22" s="386"/>
      <c r="FU22" s="386"/>
      <c r="FV22" s="386"/>
      <c r="FW22" s="386"/>
      <c r="FX22" s="386"/>
      <c r="FY22" s="386"/>
      <c r="FZ22" s="386"/>
      <c r="GA22" s="386"/>
      <c r="GB22" s="387"/>
      <c r="GC22" s="388"/>
      <c r="GD22" s="385"/>
      <c r="GE22" s="386"/>
      <c r="GF22" s="386"/>
      <c r="GG22" s="386"/>
      <c r="GH22" s="386"/>
      <c r="GI22" s="386"/>
      <c r="GJ22" s="386"/>
      <c r="GK22" s="386"/>
      <c r="GL22" s="386"/>
      <c r="GM22" s="386"/>
      <c r="GN22" s="386"/>
      <c r="GO22" s="386"/>
      <c r="GP22" s="387"/>
      <c r="GQ22" s="388"/>
      <c r="GR22" s="385"/>
      <c r="GS22" s="386"/>
      <c r="GT22" s="386"/>
      <c r="GU22" s="386"/>
      <c r="GV22" s="386"/>
      <c r="GW22" s="386"/>
      <c r="GX22" s="386"/>
      <c r="GY22" s="386"/>
      <c r="GZ22" s="386"/>
      <c r="HA22" s="386"/>
      <c r="HB22" s="386"/>
      <c r="HC22" s="386"/>
      <c r="HD22" s="387"/>
      <c r="HE22" s="388"/>
      <c r="HF22" s="385"/>
      <c r="HG22" s="386"/>
      <c r="HH22" s="386"/>
      <c r="HI22" s="386"/>
      <c r="HJ22" s="386"/>
      <c r="HK22" s="386"/>
      <c r="HL22" s="386"/>
      <c r="HM22" s="386"/>
      <c r="HN22" s="386"/>
      <c r="HO22" s="386"/>
      <c r="HP22" s="386"/>
      <c r="HQ22" s="386"/>
      <c r="HR22" s="387"/>
      <c r="HS22" s="388"/>
      <c r="HT22" s="385"/>
      <c r="HU22" s="386"/>
      <c r="HV22" s="386"/>
      <c r="HW22" s="386"/>
      <c r="HX22" s="386"/>
      <c r="HY22" s="386"/>
      <c r="HZ22" s="386"/>
      <c r="IA22" s="386"/>
      <c r="IB22" s="386"/>
      <c r="IC22" s="386"/>
      <c r="ID22" s="386"/>
      <c r="IE22" s="386"/>
      <c r="IF22" s="387"/>
      <c r="IG22" s="388"/>
      <c r="IH22" s="385"/>
      <c r="II22" s="386"/>
      <c r="IJ22" s="386"/>
      <c r="IK22" s="386"/>
      <c r="IL22" s="386"/>
      <c r="IM22" s="386"/>
      <c r="IN22" s="386"/>
      <c r="IO22" s="386"/>
      <c r="IP22" s="386"/>
      <c r="IQ22" s="386"/>
      <c r="IR22" s="386"/>
      <c r="IS22" s="386"/>
      <c r="IT22" s="387"/>
      <c r="IU22" s="388"/>
      <c r="IV22" s="385"/>
      <c r="IW22" s="386"/>
      <c r="IX22" s="386"/>
      <c r="IY22" s="386"/>
      <c r="IZ22" s="386"/>
      <c r="JA22" s="386"/>
      <c r="JB22" s="386"/>
      <c r="JC22" s="386"/>
      <c r="JD22" s="386"/>
      <c r="JE22" s="386"/>
      <c r="JF22" s="386"/>
      <c r="JG22" s="386"/>
      <c r="JH22" s="387"/>
      <c r="JI22" s="388"/>
      <c r="JJ22" s="385"/>
      <c r="JK22" s="386"/>
      <c r="JL22" s="386"/>
      <c r="JM22" s="386"/>
      <c r="JN22" s="386"/>
      <c r="JO22" s="386"/>
      <c r="JP22" s="386"/>
      <c r="JQ22" s="386"/>
      <c r="JR22" s="386"/>
      <c r="JS22" s="386"/>
      <c r="JT22" s="386"/>
      <c r="JU22" s="386"/>
      <c r="JV22" s="387"/>
      <c r="JW22" s="388"/>
      <c r="JX22" s="385"/>
      <c r="JY22" s="386"/>
      <c r="JZ22" s="386"/>
      <c r="KA22" s="386"/>
      <c r="KB22" s="386"/>
      <c r="KC22" s="386"/>
      <c r="KD22" s="386"/>
      <c r="KE22" s="386"/>
      <c r="KF22" s="386"/>
      <c r="KG22" s="386"/>
      <c r="KH22" s="386"/>
      <c r="KI22" s="386"/>
      <c r="KJ22" s="387"/>
      <c r="KK22" s="388"/>
      <c r="KL22" s="385"/>
      <c r="KM22" s="386"/>
      <c r="KN22" s="386"/>
      <c r="KO22" s="386"/>
      <c r="KP22" s="386"/>
      <c r="KQ22" s="386"/>
      <c r="KR22" s="386"/>
      <c r="KS22" s="386"/>
      <c r="KT22" s="386"/>
      <c r="KU22" s="386"/>
      <c r="KV22" s="386"/>
      <c r="KW22" s="386"/>
      <c r="KX22" s="387"/>
      <c r="KY22" s="388"/>
      <c r="KZ22" s="385"/>
      <c r="LA22" s="386"/>
      <c r="LB22" s="386"/>
      <c r="LC22" s="386"/>
      <c r="LD22" s="386"/>
      <c r="LE22" s="386"/>
      <c r="LF22" s="386"/>
      <c r="LG22" s="386"/>
      <c r="LH22" s="386"/>
      <c r="LI22" s="386"/>
      <c r="LJ22" s="386"/>
      <c r="LK22" s="386"/>
      <c r="LL22" s="387"/>
      <c r="LM22" s="388"/>
      <c r="LN22" s="385"/>
      <c r="LO22" s="386"/>
      <c r="LP22" s="386"/>
      <c r="LQ22" s="386"/>
      <c r="LR22" s="386"/>
      <c r="LS22" s="386"/>
      <c r="LT22" s="386"/>
      <c r="LU22" s="386"/>
      <c r="LV22" s="386"/>
      <c r="LW22" s="386"/>
      <c r="LX22" s="386"/>
      <c r="LY22" s="386"/>
      <c r="LZ22" s="387"/>
      <c r="MA22" s="388"/>
      <c r="MB22" s="385"/>
      <c r="MC22" s="386"/>
      <c r="MD22" s="386"/>
      <c r="ME22" s="386"/>
      <c r="MF22" s="386"/>
      <c r="MG22" s="386"/>
      <c r="MH22" s="386"/>
      <c r="MI22" s="386"/>
      <c r="MJ22" s="386"/>
      <c r="MK22" s="386"/>
      <c r="ML22" s="386"/>
      <c r="MM22" s="386"/>
      <c r="MN22" s="387"/>
      <c r="MO22" s="388"/>
      <c r="MP22" s="385"/>
      <c r="MQ22" s="386"/>
      <c r="MR22" s="386"/>
      <c r="MS22" s="386"/>
      <c r="MT22" s="386"/>
      <c r="MU22" s="386"/>
      <c r="MV22" s="386"/>
      <c r="MW22" s="386"/>
      <c r="MX22" s="386"/>
      <c r="MY22" s="386"/>
      <c r="MZ22" s="386"/>
      <c r="NA22" s="386"/>
      <c r="NB22" s="387"/>
      <c r="NC22" s="388"/>
      <c r="ND22" s="385"/>
      <c r="NE22" s="386"/>
      <c r="NF22" s="386"/>
      <c r="NG22" s="386"/>
      <c r="NH22" s="386"/>
      <c r="NI22" s="386"/>
      <c r="NJ22" s="386"/>
      <c r="NK22" s="386"/>
      <c r="NL22" s="386"/>
      <c r="NM22" s="386"/>
      <c r="NN22" s="386"/>
      <c r="NO22" s="386"/>
      <c r="NP22" s="387"/>
      <c r="NQ22" s="388"/>
      <c r="NR22" s="385"/>
      <c r="NS22" s="386"/>
      <c r="NT22" s="386"/>
      <c r="NU22" s="386"/>
      <c r="NV22" s="386"/>
      <c r="NW22" s="386"/>
      <c r="NX22" s="386"/>
      <c r="NY22" s="386"/>
      <c r="NZ22" s="386"/>
      <c r="OA22" s="386"/>
      <c r="OB22" s="386"/>
      <c r="OC22" s="386"/>
      <c r="OD22" s="387"/>
      <c r="OE22" s="388"/>
      <c r="OF22" s="385"/>
      <c r="OG22" s="386"/>
      <c r="OH22" s="386"/>
      <c r="OI22" s="386"/>
      <c r="OJ22" s="386"/>
      <c r="OK22" s="386"/>
      <c r="OL22" s="386"/>
      <c r="OM22" s="386"/>
      <c r="ON22" s="386"/>
      <c r="OO22" s="386"/>
      <c r="OP22" s="386"/>
      <c r="OQ22" s="386"/>
      <c r="OR22" s="387"/>
      <c r="OS22" s="388"/>
      <c r="OT22" s="385"/>
      <c r="OU22" s="386"/>
      <c r="OV22" s="386"/>
      <c r="OW22" s="386"/>
      <c r="OX22" s="386"/>
      <c r="OY22" s="386"/>
      <c r="OZ22" s="386"/>
      <c r="PA22" s="386"/>
      <c r="PB22" s="386"/>
      <c r="PC22" s="386"/>
      <c r="PD22" s="386"/>
      <c r="PE22" s="386"/>
      <c r="PF22" s="387"/>
      <c r="PG22" s="388"/>
      <c r="PH22" s="385"/>
      <c r="PI22" s="386"/>
      <c r="PJ22" s="386"/>
      <c r="PK22" s="386"/>
      <c r="PL22" s="386"/>
      <c r="PM22" s="386"/>
      <c r="PN22" s="386"/>
      <c r="PO22" s="386"/>
      <c r="PP22" s="386"/>
      <c r="PQ22" s="386"/>
      <c r="PR22" s="386"/>
      <c r="PS22" s="386"/>
      <c r="PT22" s="387"/>
      <c r="PU22" s="388"/>
      <c r="PV22" s="385"/>
      <c r="PW22" s="386"/>
      <c r="PX22" s="386"/>
      <c r="PY22" s="386"/>
      <c r="PZ22" s="386"/>
      <c r="QA22" s="386"/>
      <c r="QB22" s="386"/>
      <c r="QC22" s="386"/>
      <c r="QD22" s="386"/>
      <c r="QE22" s="386"/>
      <c r="QF22" s="386"/>
      <c r="QG22" s="386"/>
      <c r="QH22" s="387"/>
      <c r="QI22" s="388"/>
      <c r="QJ22" s="385"/>
      <c r="QK22" s="386"/>
      <c r="QL22" s="386"/>
      <c r="QM22" s="386"/>
      <c r="QN22" s="386"/>
      <c r="QO22" s="386"/>
      <c r="QP22" s="386"/>
      <c r="QQ22" s="386"/>
      <c r="QR22" s="386"/>
      <c r="QS22" s="386"/>
      <c r="QT22" s="386"/>
      <c r="QU22" s="386"/>
      <c r="QV22" s="387"/>
      <c r="QW22" s="388"/>
      <c r="QX22" s="387"/>
      <c r="QY22" s="387"/>
      <c r="QZ22" s="387"/>
      <c r="RA22" s="387"/>
      <c r="RB22" s="387"/>
      <c r="RC22" s="387"/>
      <c r="RD22" s="387"/>
      <c r="RE22" s="387"/>
      <c r="RF22" s="387"/>
      <c r="RG22" s="387"/>
      <c r="RH22" s="387"/>
      <c r="RI22" s="387"/>
      <c r="RJ22" s="387"/>
    </row>
    <row r="23" spans="1:478" ht="12.5" hidden="1" x14ac:dyDescent="0.25">
      <c r="A23" s="304" t="s">
        <v>966</v>
      </c>
      <c r="B23" s="259" t="s">
        <v>2</v>
      </c>
      <c r="C23" s="313"/>
      <c r="D23" s="375">
        <v>0</v>
      </c>
      <c r="E23" s="376">
        <v>0</v>
      </c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68">
        <f t="shared" ref="P23:P31" si="39">+SUBTOTAL(9,D23:O23)</f>
        <v>0</v>
      </c>
      <c r="Q23" s="372"/>
      <c r="R23" s="375">
        <v>0</v>
      </c>
      <c r="S23" s="376">
        <v>0</v>
      </c>
      <c r="T23" s="376"/>
      <c r="U23" s="376"/>
      <c r="V23" s="376"/>
      <c r="W23" s="376"/>
      <c r="X23" s="376"/>
      <c r="Y23" s="376"/>
      <c r="Z23" s="376"/>
      <c r="AA23" s="376"/>
      <c r="AB23" s="376"/>
      <c r="AC23" s="376"/>
      <c r="AD23" s="368">
        <f t="shared" ref="AD23:AD31" si="40">+SUBTOTAL(9,R23:AC23)</f>
        <v>0</v>
      </c>
      <c r="AF23" s="375">
        <v>0</v>
      </c>
      <c r="AG23" s="376">
        <v>0</v>
      </c>
      <c r="AH23" s="376"/>
      <c r="AI23" s="376"/>
      <c r="AJ23" s="376"/>
      <c r="AK23" s="376"/>
      <c r="AL23" s="376"/>
      <c r="AM23" s="376"/>
      <c r="AN23" s="376"/>
      <c r="AO23" s="376"/>
      <c r="AP23" s="376"/>
      <c r="AQ23" s="376"/>
      <c r="AR23" s="368">
        <f t="shared" ref="AR23:AR31" si="41">+SUBTOTAL(9,AF23:AQ23)</f>
        <v>0</v>
      </c>
      <c r="AT23" s="375">
        <v>0</v>
      </c>
      <c r="AU23" s="376">
        <v>0</v>
      </c>
      <c r="AV23" s="376"/>
      <c r="AW23" s="376"/>
      <c r="AX23" s="376"/>
      <c r="AY23" s="376"/>
      <c r="AZ23" s="376"/>
      <c r="BA23" s="376"/>
      <c r="BB23" s="376"/>
      <c r="BC23" s="376"/>
      <c r="BD23" s="376"/>
      <c r="BE23" s="376"/>
      <c r="BF23" s="368">
        <f t="shared" ref="BF23:BF31" si="42">+SUBTOTAL(9,AT23:BE23)</f>
        <v>0</v>
      </c>
      <c r="BH23" s="375">
        <v>0</v>
      </c>
      <c r="BI23" s="376">
        <v>0</v>
      </c>
      <c r="BJ23" s="376"/>
      <c r="BK23" s="376"/>
      <c r="BL23" s="376"/>
      <c r="BM23" s="376"/>
      <c r="BN23" s="376"/>
      <c r="BO23" s="376"/>
      <c r="BP23" s="376"/>
      <c r="BQ23" s="376"/>
      <c r="BR23" s="376"/>
      <c r="BS23" s="376"/>
      <c r="BT23" s="368">
        <f t="shared" ref="BT23:BT31" si="43">+SUBTOTAL(9,BH23:BS23)</f>
        <v>0</v>
      </c>
      <c r="BU23" s="372"/>
      <c r="BV23" s="375">
        <v>0</v>
      </c>
      <c r="BW23" s="376">
        <v>0</v>
      </c>
      <c r="BX23" s="376"/>
      <c r="BY23" s="376"/>
      <c r="BZ23" s="376"/>
      <c r="CA23" s="376"/>
      <c r="CB23" s="376"/>
      <c r="CC23" s="376"/>
      <c r="CD23" s="376"/>
      <c r="CE23" s="376"/>
      <c r="CF23" s="376"/>
      <c r="CG23" s="376"/>
      <c r="CH23" s="368">
        <f t="shared" ref="CH23:CH31" si="44">+SUBTOTAL(9,BV23:CG23)</f>
        <v>0</v>
      </c>
      <c r="CI23" s="372"/>
      <c r="CJ23" s="375">
        <v>0</v>
      </c>
      <c r="CK23" s="376">
        <v>0</v>
      </c>
      <c r="CL23" s="376"/>
      <c r="CM23" s="376"/>
      <c r="CN23" s="376"/>
      <c r="CO23" s="376"/>
      <c r="CP23" s="376"/>
      <c r="CQ23" s="376"/>
      <c r="CR23" s="376"/>
      <c r="CS23" s="376"/>
      <c r="CT23" s="376"/>
      <c r="CU23" s="376"/>
      <c r="CV23" s="368">
        <f t="shared" ref="CV23:CV31" si="45">+SUBTOTAL(9,CJ23:CU23)</f>
        <v>0</v>
      </c>
      <c r="CX23" s="375">
        <v>0</v>
      </c>
      <c r="CY23" s="376">
        <v>0</v>
      </c>
      <c r="CZ23" s="376"/>
      <c r="DA23" s="376"/>
      <c r="DB23" s="376"/>
      <c r="DC23" s="376"/>
      <c r="DD23" s="376"/>
      <c r="DE23" s="376"/>
      <c r="DF23" s="376"/>
      <c r="DG23" s="376"/>
      <c r="DH23" s="376"/>
      <c r="DI23" s="376"/>
      <c r="DJ23" s="368">
        <f t="shared" ref="DJ23:DJ31" si="46">+SUBTOTAL(9,CX23:DI23)</f>
        <v>0</v>
      </c>
      <c r="DK23" s="372"/>
      <c r="DL23" s="375">
        <v>0</v>
      </c>
      <c r="DM23" s="376">
        <v>0</v>
      </c>
      <c r="DN23" s="376"/>
      <c r="DO23" s="376"/>
      <c r="DP23" s="376"/>
      <c r="DQ23" s="376"/>
      <c r="DR23" s="376"/>
      <c r="DS23" s="376"/>
      <c r="DT23" s="376"/>
      <c r="DU23" s="376"/>
      <c r="DV23" s="376"/>
      <c r="DW23" s="376"/>
      <c r="DX23" s="368">
        <f t="shared" ref="DX23:DX31" si="47">+SUBTOTAL(9,DL23:DW23)</f>
        <v>0</v>
      </c>
      <c r="DY23" s="372"/>
      <c r="DZ23" s="375">
        <v>0</v>
      </c>
      <c r="EA23" s="376">
        <v>0</v>
      </c>
      <c r="EB23" s="376"/>
      <c r="EC23" s="376"/>
      <c r="ED23" s="376"/>
      <c r="EE23" s="376"/>
      <c r="EF23" s="376"/>
      <c r="EG23" s="376"/>
      <c r="EH23" s="376"/>
      <c r="EI23" s="376"/>
      <c r="EJ23" s="376"/>
      <c r="EK23" s="376"/>
      <c r="EL23" s="368">
        <f t="shared" ref="EL23:EL31" si="48">+SUBTOTAL(9,DZ23:EK23)</f>
        <v>0</v>
      </c>
      <c r="EM23" s="372"/>
      <c r="EN23" s="375">
        <v>0</v>
      </c>
      <c r="EO23" s="376">
        <v>0</v>
      </c>
      <c r="EP23" s="376"/>
      <c r="EQ23" s="376"/>
      <c r="ER23" s="376"/>
      <c r="ES23" s="376"/>
      <c r="ET23" s="376"/>
      <c r="EU23" s="376"/>
      <c r="EV23" s="376"/>
      <c r="EW23" s="376"/>
      <c r="EX23" s="376"/>
      <c r="EY23" s="376"/>
      <c r="EZ23" s="368">
        <f t="shared" ref="EZ23:EZ31" si="49">+SUBTOTAL(9,EN23:EY23)</f>
        <v>0</v>
      </c>
      <c r="FA23" s="372"/>
      <c r="FB23" s="375">
        <v>0</v>
      </c>
      <c r="FC23" s="376">
        <v>0</v>
      </c>
      <c r="FD23" s="376"/>
      <c r="FE23" s="376"/>
      <c r="FF23" s="376"/>
      <c r="FG23" s="376"/>
      <c r="FH23" s="376"/>
      <c r="FI23" s="376"/>
      <c r="FJ23" s="376"/>
      <c r="FK23" s="376"/>
      <c r="FL23" s="376"/>
      <c r="FM23" s="376"/>
      <c r="FN23" s="368">
        <f t="shared" ref="FN23:FN31" si="50">+SUBTOTAL(9,FB23:FM23)</f>
        <v>0</v>
      </c>
      <c r="FO23" s="372"/>
      <c r="FP23" s="375">
        <v>0</v>
      </c>
      <c r="FQ23" s="376">
        <v>0</v>
      </c>
      <c r="FR23" s="376"/>
      <c r="FS23" s="376"/>
      <c r="FT23" s="376"/>
      <c r="FU23" s="376"/>
      <c r="FV23" s="376"/>
      <c r="FW23" s="376"/>
      <c r="FX23" s="376"/>
      <c r="FY23" s="376"/>
      <c r="FZ23" s="376"/>
      <c r="GA23" s="376"/>
      <c r="GB23" s="368">
        <f t="shared" ref="GB23:GB31" si="51">+SUBTOTAL(9,FP23:GA23)</f>
        <v>0</v>
      </c>
      <c r="GC23" s="372"/>
      <c r="GD23" s="375">
        <v>0</v>
      </c>
      <c r="GE23" s="376">
        <v>0</v>
      </c>
      <c r="GF23" s="376"/>
      <c r="GG23" s="376"/>
      <c r="GH23" s="376"/>
      <c r="GI23" s="376"/>
      <c r="GJ23" s="376"/>
      <c r="GK23" s="376"/>
      <c r="GL23" s="376"/>
      <c r="GM23" s="376"/>
      <c r="GN23" s="376"/>
      <c r="GO23" s="376"/>
      <c r="GP23" s="368">
        <f t="shared" ref="GP23:GP31" si="52">+SUBTOTAL(9,GD23:GO23)</f>
        <v>0</v>
      </c>
      <c r="GQ23" s="372"/>
      <c r="GR23" s="375">
        <v>0</v>
      </c>
      <c r="GS23" s="376">
        <v>0</v>
      </c>
      <c r="GT23" s="376"/>
      <c r="GU23" s="376"/>
      <c r="GV23" s="376"/>
      <c r="GW23" s="376"/>
      <c r="GX23" s="376"/>
      <c r="GY23" s="376"/>
      <c r="GZ23" s="376"/>
      <c r="HA23" s="376"/>
      <c r="HB23" s="376"/>
      <c r="HC23" s="376"/>
      <c r="HD23" s="368">
        <f t="shared" ref="HD23:HD31" si="53">+SUBTOTAL(9,GR23:HC23)</f>
        <v>0</v>
      </c>
      <c r="HE23" s="372"/>
      <c r="HF23" s="375">
        <v>0</v>
      </c>
      <c r="HG23" s="376">
        <v>0</v>
      </c>
      <c r="HH23" s="376"/>
      <c r="HI23" s="376"/>
      <c r="HJ23" s="376"/>
      <c r="HK23" s="376"/>
      <c r="HL23" s="376"/>
      <c r="HM23" s="376"/>
      <c r="HN23" s="376"/>
      <c r="HO23" s="376"/>
      <c r="HP23" s="376"/>
      <c r="HQ23" s="376"/>
      <c r="HR23" s="368">
        <f t="shared" ref="HR23:HR31" si="54">+SUBTOTAL(9,HF23:HQ23)</f>
        <v>0</v>
      </c>
      <c r="HS23" s="372"/>
      <c r="HT23" s="375">
        <v>0</v>
      </c>
      <c r="HU23" s="376">
        <v>0</v>
      </c>
      <c r="HV23" s="376"/>
      <c r="HW23" s="376"/>
      <c r="HX23" s="376"/>
      <c r="HY23" s="376"/>
      <c r="HZ23" s="376"/>
      <c r="IA23" s="376"/>
      <c r="IB23" s="376"/>
      <c r="IC23" s="376"/>
      <c r="ID23" s="376"/>
      <c r="IE23" s="376"/>
      <c r="IF23" s="368">
        <f t="shared" ref="IF23:IF31" si="55">+SUBTOTAL(9,HT23:IE23)</f>
        <v>0</v>
      </c>
      <c r="IG23" s="372"/>
      <c r="IH23" s="375">
        <v>0</v>
      </c>
      <c r="II23" s="376">
        <v>0</v>
      </c>
      <c r="IJ23" s="376"/>
      <c r="IK23" s="376"/>
      <c r="IL23" s="376"/>
      <c r="IM23" s="376"/>
      <c r="IN23" s="376"/>
      <c r="IO23" s="376"/>
      <c r="IP23" s="376"/>
      <c r="IQ23" s="376"/>
      <c r="IR23" s="376"/>
      <c r="IS23" s="376"/>
      <c r="IT23" s="368">
        <f t="shared" ref="IT23:IT31" si="56">+SUBTOTAL(9,IH23:IS23)</f>
        <v>0</v>
      </c>
      <c r="IU23" s="372"/>
      <c r="IV23" s="375">
        <v>0</v>
      </c>
      <c r="IW23" s="376">
        <v>0</v>
      </c>
      <c r="IX23" s="376"/>
      <c r="IY23" s="376"/>
      <c r="IZ23" s="376"/>
      <c r="JA23" s="376"/>
      <c r="JB23" s="376"/>
      <c r="JC23" s="376"/>
      <c r="JD23" s="376"/>
      <c r="JE23" s="376"/>
      <c r="JF23" s="376"/>
      <c r="JG23" s="376"/>
      <c r="JH23" s="368">
        <f t="shared" ref="JH23:JH31" si="57">+SUBTOTAL(9,IV23:JG23)</f>
        <v>0</v>
      </c>
      <c r="JI23" s="372"/>
      <c r="JJ23" s="375">
        <v>0</v>
      </c>
      <c r="JK23" s="376">
        <v>0</v>
      </c>
      <c r="JL23" s="376"/>
      <c r="JM23" s="376"/>
      <c r="JN23" s="376"/>
      <c r="JO23" s="376"/>
      <c r="JP23" s="376"/>
      <c r="JQ23" s="376"/>
      <c r="JR23" s="376"/>
      <c r="JS23" s="376"/>
      <c r="JT23" s="376"/>
      <c r="JU23" s="376"/>
      <c r="JV23" s="368">
        <f t="shared" ref="JV23:JV31" si="58">+SUBTOTAL(9,JJ23:JU23)</f>
        <v>0</v>
      </c>
      <c r="JW23" s="372"/>
      <c r="JX23" s="375">
        <v>0</v>
      </c>
      <c r="JY23" s="376">
        <v>0</v>
      </c>
      <c r="JZ23" s="376"/>
      <c r="KA23" s="376"/>
      <c r="KB23" s="376"/>
      <c r="KC23" s="376"/>
      <c r="KD23" s="376"/>
      <c r="KE23" s="376"/>
      <c r="KF23" s="376"/>
      <c r="KG23" s="376"/>
      <c r="KH23" s="376"/>
      <c r="KI23" s="376"/>
      <c r="KJ23" s="368">
        <f t="shared" ref="KJ23:KJ31" si="59">+SUBTOTAL(9,JX23:KI23)</f>
        <v>0</v>
      </c>
      <c r="KK23" s="372"/>
      <c r="KL23" s="375">
        <v>0</v>
      </c>
      <c r="KM23" s="376">
        <v>0</v>
      </c>
      <c r="KN23" s="376"/>
      <c r="KO23" s="376"/>
      <c r="KP23" s="376"/>
      <c r="KQ23" s="376"/>
      <c r="KR23" s="376"/>
      <c r="KS23" s="376"/>
      <c r="KT23" s="376"/>
      <c r="KU23" s="376"/>
      <c r="KV23" s="376"/>
      <c r="KW23" s="376"/>
      <c r="KX23" s="368">
        <f t="shared" ref="KX23:KX31" si="60">+SUBTOTAL(9,KL23:KW23)</f>
        <v>0</v>
      </c>
      <c r="KY23" s="372"/>
      <c r="KZ23" s="375">
        <v>0</v>
      </c>
      <c r="LA23" s="376">
        <v>0</v>
      </c>
      <c r="LB23" s="376"/>
      <c r="LC23" s="376"/>
      <c r="LD23" s="376"/>
      <c r="LE23" s="376"/>
      <c r="LF23" s="376"/>
      <c r="LG23" s="376"/>
      <c r="LH23" s="376"/>
      <c r="LI23" s="376"/>
      <c r="LJ23" s="376"/>
      <c r="LK23" s="376"/>
      <c r="LL23" s="368">
        <f t="shared" ref="LL23:LL31" si="61">+SUBTOTAL(9,KZ23:LK23)</f>
        <v>0</v>
      </c>
      <c r="LM23" s="372"/>
      <c r="LN23" s="375">
        <v>0</v>
      </c>
      <c r="LO23" s="376">
        <v>0</v>
      </c>
      <c r="LP23" s="376"/>
      <c r="LQ23" s="376"/>
      <c r="LR23" s="376"/>
      <c r="LS23" s="376"/>
      <c r="LT23" s="376"/>
      <c r="LU23" s="376"/>
      <c r="LV23" s="376"/>
      <c r="LW23" s="376"/>
      <c r="LX23" s="376"/>
      <c r="LY23" s="376"/>
      <c r="LZ23" s="368">
        <f t="shared" ref="LZ23:LZ31" si="62">+SUBTOTAL(9,LN23:LY23)</f>
        <v>0</v>
      </c>
      <c r="MA23" s="372"/>
      <c r="MB23" s="375">
        <v>0</v>
      </c>
      <c r="MC23" s="376">
        <v>0</v>
      </c>
      <c r="MD23" s="376"/>
      <c r="ME23" s="376"/>
      <c r="MF23" s="376"/>
      <c r="MG23" s="376"/>
      <c r="MH23" s="376"/>
      <c r="MI23" s="376"/>
      <c r="MJ23" s="376"/>
      <c r="MK23" s="376"/>
      <c r="ML23" s="376"/>
      <c r="MM23" s="376"/>
      <c r="MN23" s="368">
        <f t="shared" ref="MN23:MN31" si="63">+SUBTOTAL(9,MB23:MM23)</f>
        <v>0</v>
      </c>
      <c r="MO23" s="372"/>
      <c r="MP23" s="375">
        <v>0</v>
      </c>
      <c r="MQ23" s="376">
        <v>0</v>
      </c>
      <c r="MR23" s="376"/>
      <c r="MS23" s="376"/>
      <c r="MT23" s="376"/>
      <c r="MU23" s="376"/>
      <c r="MV23" s="376"/>
      <c r="MW23" s="376"/>
      <c r="MX23" s="376"/>
      <c r="MY23" s="376"/>
      <c r="MZ23" s="376"/>
      <c r="NA23" s="376"/>
      <c r="NB23" s="368">
        <f t="shared" ref="NB23:NB31" si="64">+SUBTOTAL(9,MP23:NA23)</f>
        <v>0</v>
      </c>
      <c r="NC23" s="372"/>
      <c r="ND23" s="375">
        <v>0</v>
      </c>
      <c r="NE23" s="376">
        <v>0</v>
      </c>
      <c r="NF23" s="376"/>
      <c r="NG23" s="376"/>
      <c r="NH23" s="376"/>
      <c r="NI23" s="376"/>
      <c r="NJ23" s="376"/>
      <c r="NK23" s="376"/>
      <c r="NL23" s="376"/>
      <c r="NM23" s="376"/>
      <c r="NN23" s="376"/>
      <c r="NO23" s="376"/>
      <c r="NP23" s="368">
        <f t="shared" ref="NP23:NP31" si="65">+SUBTOTAL(9,ND23:NO23)</f>
        <v>0</v>
      </c>
      <c r="NQ23" s="372"/>
      <c r="NR23" s="375">
        <v>0</v>
      </c>
      <c r="NS23" s="376">
        <v>0</v>
      </c>
      <c r="NT23" s="376"/>
      <c r="NU23" s="376"/>
      <c r="NV23" s="376"/>
      <c r="NW23" s="376"/>
      <c r="NX23" s="376"/>
      <c r="NY23" s="376"/>
      <c r="NZ23" s="376"/>
      <c r="OA23" s="376"/>
      <c r="OB23" s="376"/>
      <c r="OC23" s="376"/>
      <c r="OD23" s="368">
        <f t="shared" ref="OD23:OD31" si="66">+SUBTOTAL(9,NR23:OC23)</f>
        <v>0</v>
      </c>
      <c r="OE23" s="372"/>
      <c r="OF23" s="375">
        <v>0</v>
      </c>
      <c r="OG23" s="376">
        <v>0</v>
      </c>
      <c r="OH23" s="376"/>
      <c r="OI23" s="376"/>
      <c r="OJ23" s="376"/>
      <c r="OK23" s="376"/>
      <c r="OL23" s="376"/>
      <c r="OM23" s="376"/>
      <c r="ON23" s="376"/>
      <c r="OO23" s="376"/>
      <c r="OP23" s="376"/>
      <c r="OQ23" s="376"/>
      <c r="OR23" s="368">
        <f t="shared" ref="OR23:OR31" si="67">+SUBTOTAL(9,OF23:OQ23)</f>
        <v>0</v>
      </c>
      <c r="OS23" s="372"/>
      <c r="OT23" s="375">
        <v>0</v>
      </c>
      <c r="OU23" s="376">
        <v>0</v>
      </c>
      <c r="OV23" s="376"/>
      <c r="OW23" s="376"/>
      <c r="OX23" s="376"/>
      <c r="OY23" s="376"/>
      <c r="OZ23" s="376"/>
      <c r="PA23" s="376"/>
      <c r="PB23" s="376"/>
      <c r="PC23" s="376"/>
      <c r="PD23" s="376"/>
      <c r="PE23" s="376"/>
      <c r="PF23" s="368">
        <f t="shared" ref="PF23:PF31" si="68">+SUBTOTAL(9,OT23:PE23)</f>
        <v>0</v>
      </c>
      <c r="PG23" s="372"/>
      <c r="PH23" s="375">
        <v>0</v>
      </c>
      <c r="PI23" s="376">
        <v>0</v>
      </c>
      <c r="PJ23" s="365"/>
      <c r="PK23" s="365"/>
      <c r="PL23" s="365"/>
      <c r="PM23" s="365"/>
      <c r="PN23" s="365"/>
      <c r="PO23" s="365"/>
      <c r="PP23" s="365"/>
      <c r="PQ23" s="365"/>
      <c r="PR23" s="365"/>
      <c r="PS23" s="365"/>
      <c r="PT23" s="368">
        <f t="shared" ref="PT23:PT31" si="69">+SUBTOTAL(9,PH23:PS23)</f>
        <v>0</v>
      </c>
      <c r="PU23" s="372"/>
      <c r="PV23" s="375">
        <v>0</v>
      </c>
      <c r="PW23" s="376">
        <v>0</v>
      </c>
      <c r="PX23" s="365"/>
      <c r="PY23" s="365"/>
      <c r="PZ23" s="365"/>
      <c r="QA23" s="365"/>
      <c r="QB23" s="365"/>
      <c r="QC23" s="365"/>
      <c r="QD23" s="365"/>
      <c r="QE23" s="365"/>
      <c r="QF23" s="365"/>
      <c r="QG23" s="365"/>
      <c r="QH23" s="368">
        <f t="shared" ref="QH23:QH31" si="70">+SUBTOTAL(9,PV23:QG23)</f>
        <v>0</v>
      </c>
      <c r="QI23" s="372"/>
      <c r="QJ23" s="375">
        <v>0</v>
      </c>
      <c r="QK23" s="376">
        <v>0</v>
      </c>
      <c r="QL23" s="365"/>
      <c r="QM23" s="365"/>
      <c r="QN23" s="365"/>
      <c r="QO23" s="365"/>
      <c r="QP23" s="365"/>
      <c r="QQ23" s="365"/>
      <c r="QR23" s="365"/>
      <c r="QS23" s="365"/>
      <c r="QT23" s="365"/>
      <c r="QU23" s="365"/>
      <c r="QV23" s="368">
        <f t="shared" ref="QV23:QV31" si="71">+SUBTOTAL(9,QJ23:QU23)</f>
        <v>0</v>
      </c>
      <c r="QW23" s="372"/>
      <c r="QX23" s="368">
        <f t="shared" ref="QX23:RI29" si="72">SUMIF($D$13:$QU$13,QX$10,$D23:$QU23)</f>
        <v>0</v>
      </c>
      <c r="QY23" s="368">
        <f t="shared" si="72"/>
        <v>0</v>
      </c>
      <c r="QZ23" s="368">
        <f t="shared" si="72"/>
        <v>0</v>
      </c>
      <c r="RA23" s="368">
        <f t="shared" si="72"/>
        <v>0</v>
      </c>
      <c r="RB23" s="368">
        <f t="shared" si="72"/>
        <v>0</v>
      </c>
      <c r="RC23" s="368">
        <f t="shared" si="72"/>
        <v>0</v>
      </c>
      <c r="RD23" s="368">
        <f t="shared" si="72"/>
        <v>0</v>
      </c>
      <c r="RE23" s="368">
        <f t="shared" si="72"/>
        <v>0</v>
      </c>
      <c r="RF23" s="368">
        <f t="shared" si="72"/>
        <v>0</v>
      </c>
      <c r="RG23" s="368">
        <f t="shared" si="72"/>
        <v>0</v>
      </c>
      <c r="RH23" s="368">
        <f t="shared" si="72"/>
        <v>0</v>
      </c>
      <c r="RI23" s="368">
        <f t="shared" si="72"/>
        <v>0</v>
      </c>
      <c r="RJ23" s="368">
        <f t="shared" ref="RJ23:RJ29" si="73">SUM(QX23:RI23)</f>
        <v>0</v>
      </c>
    </row>
    <row r="24" spans="1:478" ht="12.5" hidden="1" x14ac:dyDescent="0.25">
      <c r="A24" s="304" t="s">
        <v>966</v>
      </c>
      <c r="B24" s="255" t="s">
        <v>3</v>
      </c>
      <c r="D24" s="375">
        <v>0</v>
      </c>
      <c r="E24" s="376">
        <v>0</v>
      </c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68">
        <f t="shared" si="39"/>
        <v>0</v>
      </c>
      <c r="Q24" s="372"/>
      <c r="R24" s="375">
        <v>0</v>
      </c>
      <c r="S24" s="376">
        <v>0</v>
      </c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68">
        <f t="shared" si="40"/>
        <v>0</v>
      </c>
      <c r="AF24" s="375">
        <v>0</v>
      </c>
      <c r="AG24" s="376">
        <v>0</v>
      </c>
      <c r="AH24" s="389"/>
      <c r="AI24" s="389"/>
      <c r="AJ24" s="389"/>
      <c r="AK24" s="389"/>
      <c r="AL24" s="389"/>
      <c r="AM24" s="389"/>
      <c r="AN24" s="389"/>
      <c r="AO24" s="389"/>
      <c r="AP24" s="389"/>
      <c r="AQ24" s="389"/>
      <c r="AR24" s="368">
        <f t="shared" si="41"/>
        <v>0</v>
      </c>
      <c r="AT24" s="375">
        <v>0</v>
      </c>
      <c r="AU24" s="376">
        <v>0</v>
      </c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68">
        <f t="shared" si="42"/>
        <v>0</v>
      </c>
      <c r="BH24" s="375">
        <v>0</v>
      </c>
      <c r="BI24" s="376">
        <v>0</v>
      </c>
      <c r="BJ24" s="389"/>
      <c r="BK24" s="389"/>
      <c r="BL24" s="389"/>
      <c r="BM24" s="389"/>
      <c r="BN24" s="389"/>
      <c r="BO24" s="389"/>
      <c r="BP24" s="389"/>
      <c r="BQ24" s="389"/>
      <c r="BR24" s="389"/>
      <c r="BS24" s="389"/>
      <c r="BT24" s="368">
        <f t="shared" si="43"/>
        <v>0</v>
      </c>
      <c r="BU24" s="372"/>
      <c r="BV24" s="375">
        <v>0</v>
      </c>
      <c r="BW24" s="376">
        <v>0</v>
      </c>
      <c r="BX24" s="389"/>
      <c r="BY24" s="389"/>
      <c r="BZ24" s="389"/>
      <c r="CA24" s="389"/>
      <c r="CB24" s="389"/>
      <c r="CC24" s="389"/>
      <c r="CD24" s="389"/>
      <c r="CE24" s="389"/>
      <c r="CF24" s="389"/>
      <c r="CG24" s="389"/>
      <c r="CH24" s="368">
        <f t="shared" si="44"/>
        <v>0</v>
      </c>
      <c r="CI24" s="372"/>
      <c r="CJ24" s="375">
        <v>0</v>
      </c>
      <c r="CK24" s="376">
        <v>0</v>
      </c>
      <c r="CL24" s="389"/>
      <c r="CM24" s="389"/>
      <c r="CN24" s="389"/>
      <c r="CO24" s="389"/>
      <c r="CP24" s="389"/>
      <c r="CQ24" s="389"/>
      <c r="CR24" s="389"/>
      <c r="CS24" s="389"/>
      <c r="CT24" s="389"/>
      <c r="CU24" s="389"/>
      <c r="CV24" s="368">
        <f t="shared" si="45"/>
        <v>0</v>
      </c>
      <c r="CX24" s="375">
        <v>0</v>
      </c>
      <c r="CY24" s="376">
        <v>0</v>
      </c>
      <c r="CZ24" s="389"/>
      <c r="DA24" s="389"/>
      <c r="DB24" s="389"/>
      <c r="DC24" s="389"/>
      <c r="DD24" s="389"/>
      <c r="DE24" s="389"/>
      <c r="DF24" s="389"/>
      <c r="DG24" s="389"/>
      <c r="DH24" s="389"/>
      <c r="DI24" s="389"/>
      <c r="DJ24" s="368">
        <f t="shared" si="46"/>
        <v>0</v>
      </c>
      <c r="DK24" s="372"/>
      <c r="DL24" s="375">
        <v>0</v>
      </c>
      <c r="DM24" s="376">
        <v>0</v>
      </c>
      <c r="DN24" s="389"/>
      <c r="DO24" s="389"/>
      <c r="DP24" s="389"/>
      <c r="DQ24" s="389"/>
      <c r="DR24" s="389"/>
      <c r="DS24" s="389"/>
      <c r="DT24" s="389"/>
      <c r="DU24" s="389"/>
      <c r="DV24" s="389"/>
      <c r="DW24" s="389"/>
      <c r="DX24" s="368">
        <f t="shared" si="47"/>
        <v>0</v>
      </c>
      <c r="DY24" s="372"/>
      <c r="DZ24" s="375">
        <v>0</v>
      </c>
      <c r="EA24" s="376">
        <v>0</v>
      </c>
      <c r="EB24" s="389"/>
      <c r="EC24" s="389"/>
      <c r="ED24" s="389"/>
      <c r="EE24" s="389"/>
      <c r="EF24" s="389"/>
      <c r="EG24" s="389"/>
      <c r="EH24" s="389"/>
      <c r="EI24" s="389"/>
      <c r="EJ24" s="389"/>
      <c r="EK24" s="389"/>
      <c r="EL24" s="368">
        <f t="shared" si="48"/>
        <v>0</v>
      </c>
      <c r="EM24" s="372"/>
      <c r="EN24" s="375">
        <v>0</v>
      </c>
      <c r="EO24" s="376">
        <v>0</v>
      </c>
      <c r="EP24" s="389"/>
      <c r="EQ24" s="389"/>
      <c r="ER24" s="389"/>
      <c r="ES24" s="389"/>
      <c r="ET24" s="389"/>
      <c r="EU24" s="389"/>
      <c r="EV24" s="389"/>
      <c r="EW24" s="389"/>
      <c r="EX24" s="389"/>
      <c r="EY24" s="389"/>
      <c r="EZ24" s="368">
        <f t="shared" si="49"/>
        <v>0</v>
      </c>
      <c r="FA24" s="372"/>
      <c r="FB24" s="375">
        <v>0</v>
      </c>
      <c r="FC24" s="376">
        <v>0</v>
      </c>
      <c r="FD24" s="389"/>
      <c r="FE24" s="389"/>
      <c r="FF24" s="389"/>
      <c r="FG24" s="389"/>
      <c r="FH24" s="389"/>
      <c r="FI24" s="389"/>
      <c r="FJ24" s="389"/>
      <c r="FK24" s="389"/>
      <c r="FL24" s="389"/>
      <c r="FM24" s="389"/>
      <c r="FN24" s="368">
        <f t="shared" si="50"/>
        <v>0</v>
      </c>
      <c r="FO24" s="372"/>
      <c r="FP24" s="375">
        <v>0</v>
      </c>
      <c r="FQ24" s="376">
        <v>0</v>
      </c>
      <c r="FR24" s="389"/>
      <c r="FS24" s="389"/>
      <c r="FT24" s="389"/>
      <c r="FU24" s="389"/>
      <c r="FV24" s="389"/>
      <c r="FW24" s="389"/>
      <c r="FX24" s="389"/>
      <c r="FY24" s="389"/>
      <c r="FZ24" s="389"/>
      <c r="GA24" s="389"/>
      <c r="GB24" s="368">
        <f t="shared" si="51"/>
        <v>0</v>
      </c>
      <c r="GC24" s="372"/>
      <c r="GD24" s="375">
        <v>0</v>
      </c>
      <c r="GE24" s="376">
        <v>0</v>
      </c>
      <c r="GF24" s="389"/>
      <c r="GG24" s="389"/>
      <c r="GH24" s="389"/>
      <c r="GI24" s="389"/>
      <c r="GJ24" s="389"/>
      <c r="GK24" s="389"/>
      <c r="GL24" s="389"/>
      <c r="GM24" s="389"/>
      <c r="GN24" s="389"/>
      <c r="GO24" s="389"/>
      <c r="GP24" s="368">
        <f t="shared" si="52"/>
        <v>0</v>
      </c>
      <c r="GQ24" s="372"/>
      <c r="GR24" s="375">
        <v>0</v>
      </c>
      <c r="GS24" s="376">
        <v>0</v>
      </c>
      <c r="GT24" s="389"/>
      <c r="GU24" s="389"/>
      <c r="GV24" s="389"/>
      <c r="GW24" s="389"/>
      <c r="GX24" s="389"/>
      <c r="GY24" s="389"/>
      <c r="GZ24" s="389"/>
      <c r="HA24" s="389"/>
      <c r="HB24" s="389"/>
      <c r="HC24" s="389"/>
      <c r="HD24" s="368">
        <f t="shared" si="53"/>
        <v>0</v>
      </c>
      <c r="HE24" s="372"/>
      <c r="HF24" s="375">
        <v>0</v>
      </c>
      <c r="HG24" s="376">
        <v>0</v>
      </c>
      <c r="HH24" s="389"/>
      <c r="HI24" s="389"/>
      <c r="HJ24" s="389"/>
      <c r="HK24" s="389"/>
      <c r="HL24" s="389"/>
      <c r="HM24" s="389"/>
      <c r="HN24" s="389"/>
      <c r="HO24" s="389"/>
      <c r="HP24" s="389"/>
      <c r="HQ24" s="389"/>
      <c r="HR24" s="368">
        <f t="shared" si="54"/>
        <v>0</v>
      </c>
      <c r="HS24" s="372"/>
      <c r="HT24" s="375">
        <v>0</v>
      </c>
      <c r="HU24" s="376">
        <v>0</v>
      </c>
      <c r="HV24" s="389"/>
      <c r="HW24" s="389"/>
      <c r="HX24" s="389"/>
      <c r="HY24" s="389"/>
      <c r="HZ24" s="389"/>
      <c r="IA24" s="389"/>
      <c r="IB24" s="389"/>
      <c r="IC24" s="389"/>
      <c r="ID24" s="389"/>
      <c r="IE24" s="389"/>
      <c r="IF24" s="368">
        <f t="shared" si="55"/>
        <v>0</v>
      </c>
      <c r="IG24" s="372"/>
      <c r="IH24" s="375">
        <v>0</v>
      </c>
      <c r="II24" s="376">
        <v>0</v>
      </c>
      <c r="IJ24" s="389"/>
      <c r="IK24" s="389"/>
      <c r="IL24" s="389"/>
      <c r="IM24" s="389"/>
      <c r="IN24" s="389"/>
      <c r="IO24" s="389"/>
      <c r="IP24" s="389"/>
      <c r="IQ24" s="389"/>
      <c r="IR24" s="389"/>
      <c r="IS24" s="389"/>
      <c r="IT24" s="368">
        <f t="shared" si="56"/>
        <v>0</v>
      </c>
      <c r="IU24" s="372"/>
      <c r="IV24" s="375">
        <v>0</v>
      </c>
      <c r="IW24" s="376">
        <v>0</v>
      </c>
      <c r="IX24" s="389"/>
      <c r="IY24" s="389"/>
      <c r="IZ24" s="389"/>
      <c r="JA24" s="389"/>
      <c r="JB24" s="389"/>
      <c r="JC24" s="389"/>
      <c r="JD24" s="389"/>
      <c r="JE24" s="389"/>
      <c r="JF24" s="389"/>
      <c r="JG24" s="389"/>
      <c r="JH24" s="368">
        <f t="shared" si="57"/>
        <v>0</v>
      </c>
      <c r="JI24" s="372"/>
      <c r="JJ24" s="375">
        <v>0</v>
      </c>
      <c r="JK24" s="376">
        <v>0</v>
      </c>
      <c r="JL24" s="389"/>
      <c r="JM24" s="389"/>
      <c r="JN24" s="389"/>
      <c r="JO24" s="389"/>
      <c r="JP24" s="389"/>
      <c r="JQ24" s="389"/>
      <c r="JR24" s="389"/>
      <c r="JS24" s="389"/>
      <c r="JT24" s="389"/>
      <c r="JU24" s="389"/>
      <c r="JV24" s="368">
        <f t="shared" si="58"/>
        <v>0</v>
      </c>
      <c r="JW24" s="372"/>
      <c r="JX24" s="375">
        <v>0</v>
      </c>
      <c r="JY24" s="376">
        <v>0</v>
      </c>
      <c r="JZ24" s="389"/>
      <c r="KA24" s="389"/>
      <c r="KB24" s="389"/>
      <c r="KC24" s="389"/>
      <c r="KD24" s="389"/>
      <c r="KE24" s="389"/>
      <c r="KF24" s="389"/>
      <c r="KG24" s="389"/>
      <c r="KH24" s="389"/>
      <c r="KI24" s="389"/>
      <c r="KJ24" s="368">
        <f t="shared" si="59"/>
        <v>0</v>
      </c>
      <c r="KK24" s="372"/>
      <c r="KL24" s="375">
        <v>0</v>
      </c>
      <c r="KM24" s="376">
        <v>0</v>
      </c>
      <c r="KN24" s="389"/>
      <c r="KO24" s="389"/>
      <c r="KP24" s="389"/>
      <c r="KQ24" s="389"/>
      <c r="KR24" s="389"/>
      <c r="KS24" s="389"/>
      <c r="KT24" s="389"/>
      <c r="KU24" s="389"/>
      <c r="KV24" s="389"/>
      <c r="KW24" s="389"/>
      <c r="KX24" s="368">
        <f t="shared" si="60"/>
        <v>0</v>
      </c>
      <c r="KY24" s="372"/>
      <c r="KZ24" s="375">
        <v>0</v>
      </c>
      <c r="LA24" s="376">
        <v>0</v>
      </c>
      <c r="LB24" s="389"/>
      <c r="LC24" s="389"/>
      <c r="LD24" s="389"/>
      <c r="LE24" s="389"/>
      <c r="LF24" s="389"/>
      <c r="LG24" s="389"/>
      <c r="LH24" s="389"/>
      <c r="LI24" s="389"/>
      <c r="LJ24" s="389"/>
      <c r="LK24" s="389"/>
      <c r="LL24" s="368">
        <f t="shared" si="61"/>
        <v>0</v>
      </c>
      <c r="LM24" s="372"/>
      <c r="LN24" s="375">
        <v>0</v>
      </c>
      <c r="LO24" s="376">
        <v>0</v>
      </c>
      <c r="LP24" s="389"/>
      <c r="LQ24" s="389"/>
      <c r="LR24" s="389"/>
      <c r="LS24" s="389"/>
      <c r="LT24" s="389"/>
      <c r="LU24" s="389"/>
      <c r="LV24" s="389"/>
      <c r="LW24" s="389"/>
      <c r="LX24" s="389"/>
      <c r="LY24" s="389"/>
      <c r="LZ24" s="368">
        <f t="shared" si="62"/>
        <v>0</v>
      </c>
      <c r="MA24" s="372"/>
      <c r="MB24" s="375">
        <v>0</v>
      </c>
      <c r="MC24" s="376">
        <v>0</v>
      </c>
      <c r="MD24" s="389"/>
      <c r="ME24" s="389"/>
      <c r="MF24" s="389"/>
      <c r="MG24" s="389"/>
      <c r="MH24" s="389"/>
      <c r="MI24" s="389"/>
      <c r="MJ24" s="389"/>
      <c r="MK24" s="389"/>
      <c r="ML24" s="389"/>
      <c r="MM24" s="389"/>
      <c r="MN24" s="368">
        <f t="shared" si="63"/>
        <v>0</v>
      </c>
      <c r="MO24" s="372"/>
      <c r="MP24" s="375">
        <v>0</v>
      </c>
      <c r="MQ24" s="376">
        <v>0</v>
      </c>
      <c r="MR24" s="389"/>
      <c r="MS24" s="389"/>
      <c r="MT24" s="389"/>
      <c r="MU24" s="389"/>
      <c r="MV24" s="389"/>
      <c r="MW24" s="389"/>
      <c r="MX24" s="389"/>
      <c r="MY24" s="389"/>
      <c r="MZ24" s="389"/>
      <c r="NA24" s="389"/>
      <c r="NB24" s="368">
        <f t="shared" si="64"/>
        <v>0</v>
      </c>
      <c r="NC24" s="372"/>
      <c r="ND24" s="375">
        <v>0</v>
      </c>
      <c r="NE24" s="376">
        <v>0</v>
      </c>
      <c r="NF24" s="389"/>
      <c r="NG24" s="389"/>
      <c r="NH24" s="389"/>
      <c r="NI24" s="389"/>
      <c r="NJ24" s="389"/>
      <c r="NK24" s="389"/>
      <c r="NL24" s="389"/>
      <c r="NM24" s="389"/>
      <c r="NN24" s="389"/>
      <c r="NO24" s="389"/>
      <c r="NP24" s="368">
        <f t="shared" si="65"/>
        <v>0</v>
      </c>
      <c r="NQ24" s="372"/>
      <c r="NR24" s="375">
        <v>0</v>
      </c>
      <c r="NS24" s="376">
        <v>0</v>
      </c>
      <c r="NT24" s="389"/>
      <c r="NU24" s="389"/>
      <c r="NV24" s="389"/>
      <c r="NW24" s="389"/>
      <c r="NX24" s="389"/>
      <c r="NY24" s="389"/>
      <c r="NZ24" s="389"/>
      <c r="OA24" s="389"/>
      <c r="OB24" s="389"/>
      <c r="OC24" s="389"/>
      <c r="OD24" s="368">
        <f t="shared" si="66"/>
        <v>0</v>
      </c>
      <c r="OE24" s="372"/>
      <c r="OF24" s="375">
        <v>0</v>
      </c>
      <c r="OG24" s="376">
        <v>0</v>
      </c>
      <c r="OH24" s="389"/>
      <c r="OI24" s="389"/>
      <c r="OJ24" s="389"/>
      <c r="OK24" s="389"/>
      <c r="OL24" s="389"/>
      <c r="OM24" s="389"/>
      <c r="ON24" s="389"/>
      <c r="OO24" s="389"/>
      <c r="OP24" s="389"/>
      <c r="OQ24" s="389"/>
      <c r="OR24" s="368">
        <f t="shared" si="67"/>
        <v>0</v>
      </c>
      <c r="OS24" s="372"/>
      <c r="OT24" s="375">
        <v>0</v>
      </c>
      <c r="OU24" s="376">
        <v>0</v>
      </c>
      <c r="OV24" s="389"/>
      <c r="OW24" s="389"/>
      <c r="OX24" s="389"/>
      <c r="OY24" s="389"/>
      <c r="OZ24" s="389"/>
      <c r="PA24" s="389"/>
      <c r="PB24" s="389"/>
      <c r="PC24" s="389"/>
      <c r="PD24" s="389"/>
      <c r="PE24" s="389"/>
      <c r="PF24" s="368">
        <f t="shared" si="68"/>
        <v>0</v>
      </c>
      <c r="PG24" s="372"/>
      <c r="PH24" s="375">
        <v>0</v>
      </c>
      <c r="PI24" s="376">
        <v>0</v>
      </c>
      <c r="PJ24" s="365"/>
      <c r="PK24" s="365"/>
      <c r="PL24" s="365"/>
      <c r="PM24" s="365"/>
      <c r="PN24" s="365"/>
      <c r="PO24" s="365"/>
      <c r="PP24" s="365"/>
      <c r="PQ24" s="365"/>
      <c r="PR24" s="365"/>
      <c r="PS24" s="365"/>
      <c r="PT24" s="368">
        <f t="shared" si="69"/>
        <v>0</v>
      </c>
      <c r="PU24" s="372"/>
      <c r="PV24" s="375">
        <v>0</v>
      </c>
      <c r="PW24" s="376">
        <v>0</v>
      </c>
      <c r="PX24" s="365"/>
      <c r="PY24" s="365"/>
      <c r="PZ24" s="365"/>
      <c r="QA24" s="365"/>
      <c r="QB24" s="365"/>
      <c r="QC24" s="365"/>
      <c r="QD24" s="365"/>
      <c r="QE24" s="365"/>
      <c r="QF24" s="365"/>
      <c r="QG24" s="365"/>
      <c r="QH24" s="368">
        <f t="shared" si="70"/>
        <v>0</v>
      </c>
      <c r="QI24" s="372"/>
      <c r="QJ24" s="375">
        <v>0</v>
      </c>
      <c r="QK24" s="376">
        <v>0</v>
      </c>
      <c r="QL24" s="365"/>
      <c r="QM24" s="365"/>
      <c r="QN24" s="365"/>
      <c r="QO24" s="365"/>
      <c r="QP24" s="365"/>
      <c r="QQ24" s="365"/>
      <c r="QR24" s="365"/>
      <c r="QS24" s="365"/>
      <c r="QT24" s="365"/>
      <c r="QU24" s="365"/>
      <c r="QV24" s="368">
        <f t="shared" si="71"/>
        <v>0</v>
      </c>
      <c r="QW24" s="372"/>
      <c r="QX24" s="368">
        <f t="shared" si="72"/>
        <v>0</v>
      </c>
      <c r="QY24" s="368">
        <f t="shared" si="72"/>
        <v>0</v>
      </c>
      <c r="QZ24" s="368">
        <f t="shared" si="72"/>
        <v>0</v>
      </c>
      <c r="RA24" s="368">
        <f t="shared" si="72"/>
        <v>0</v>
      </c>
      <c r="RB24" s="368">
        <f t="shared" si="72"/>
        <v>0</v>
      </c>
      <c r="RC24" s="368">
        <f t="shared" si="72"/>
        <v>0</v>
      </c>
      <c r="RD24" s="368">
        <f t="shared" si="72"/>
        <v>0</v>
      </c>
      <c r="RE24" s="368">
        <f t="shared" si="72"/>
        <v>0</v>
      </c>
      <c r="RF24" s="368">
        <f t="shared" si="72"/>
        <v>0</v>
      </c>
      <c r="RG24" s="368">
        <f t="shared" si="72"/>
        <v>0</v>
      </c>
      <c r="RH24" s="368">
        <f t="shared" si="72"/>
        <v>0</v>
      </c>
      <c r="RI24" s="368">
        <f t="shared" si="72"/>
        <v>0</v>
      </c>
      <c r="RJ24" s="368">
        <f t="shared" si="73"/>
        <v>0</v>
      </c>
    </row>
    <row r="25" spans="1:478" s="392" customFormat="1" ht="12.5" hidden="1" x14ac:dyDescent="0.25">
      <c r="A25" s="304" t="s">
        <v>966</v>
      </c>
      <c r="B25" s="390" t="s">
        <v>883</v>
      </c>
      <c r="C25" s="313"/>
      <c r="D25" s="375">
        <v>0</v>
      </c>
      <c r="E25" s="376">
        <v>0</v>
      </c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68">
        <f t="shared" si="39"/>
        <v>0</v>
      </c>
      <c r="Q25" s="372"/>
      <c r="R25" s="375">
        <v>0</v>
      </c>
      <c r="S25" s="376">
        <v>0</v>
      </c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68">
        <f t="shared" si="40"/>
        <v>0</v>
      </c>
      <c r="AE25" s="372"/>
      <c r="AF25" s="375">
        <v>0</v>
      </c>
      <c r="AG25" s="376">
        <v>0</v>
      </c>
      <c r="AH25" s="391"/>
      <c r="AI25" s="391"/>
      <c r="AJ25" s="391"/>
      <c r="AK25" s="391"/>
      <c r="AL25" s="391"/>
      <c r="AM25" s="391"/>
      <c r="AN25" s="391"/>
      <c r="AO25" s="391"/>
      <c r="AP25" s="391"/>
      <c r="AQ25" s="391"/>
      <c r="AR25" s="368">
        <f t="shared" si="41"/>
        <v>0</v>
      </c>
      <c r="AS25" s="372"/>
      <c r="AT25" s="375">
        <v>0</v>
      </c>
      <c r="AU25" s="376">
        <v>0</v>
      </c>
      <c r="AV25" s="391"/>
      <c r="AW25" s="391"/>
      <c r="AX25" s="391"/>
      <c r="AY25" s="391"/>
      <c r="AZ25" s="391"/>
      <c r="BA25" s="391"/>
      <c r="BB25" s="391"/>
      <c r="BC25" s="391"/>
      <c r="BD25" s="391"/>
      <c r="BE25" s="391"/>
      <c r="BF25" s="368">
        <f t="shared" si="42"/>
        <v>0</v>
      </c>
      <c r="BG25" s="372"/>
      <c r="BH25" s="375">
        <v>0</v>
      </c>
      <c r="BI25" s="376">
        <v>0</v>
      </c>
      <c r="BJ25" s="391"/>
      <c r="BK25" s="391"/>
      <c r="BL25" s="391"/>
      <c r="BM25" s="391"/>
      <c r="BN25" s="391"/>
      <c r="BO25" s="391"/>
      <c r="BP25" s="391"/>
      <c r="BQ25" s="391"/>
      <c r="BR25" s="391"/>
      <c r="BS25" s="391"/>
      <c r="BT25" s="368">
        <f t="shared" si="43"/>
        <v>0</v>
      </c>
      <c r="BU25" s="372"/>
      <c r="BV25" s="375">
        <v>0</v>
      </c>
      <c r="BW25" s="376">
        <v>0</v>
      </c>
      <c r="BX25" s="391"/>
      <c r="BY25" s="391"/>
      <c r="BZ25" s="391"/>
      <c r="CA25" s="391"/>
      <c r="CB25" s="391"/>
      <c r="CC25" s="391"/>
      <c r="CD25" s="391"/>
      <c r="CE25" s="391"/>
      <c r="CF25" s="391"/>
      <c r="CG25" s="391"/>
      <c r="CH25" s="368">
        <f t="shared" si="44"/>
        <v>0</v>
      </c>
      <c r="CI25" s="372"/>
      <c r="CJ25" s="375">
        <v>0</v>
      </c>
      <c r="CK25" s="376">
        <v>0</v>
      </c>
      <c r="CL25" s="391"/>
      <c r="CM25" s="391"/>
      <c r="CN25" s="391"/>
      <c r="CO25" s="391"/>
      <c r="CP25" s="391"/>
      <c r="CQ25" s="391"/>
      <c r="CR25" s="391"/>
      <c r="CS25" s="391"/>
      <c r="CT25" s="391"/>
      <c r="CU25" s="391"/>
      <c r="CV25" s="368">
        <f t="shared" si="45"/>
        <v>0</v>
      </c>
      <c r="CW25" s="372"/>
      <c r="CX25" s="375">
        <v>0</v>
      </c>
      <c r="CY25" s="376">
        <v>0</v>
      </c>
      <c r="CZ25" s="391"/>
      <c r="DA25" s="391"/>
      <c r="DB25" s="391"/>
      <c r="DC25" s="391"/>
      <c r="DD25" s="391"/>
      <c r="DE25" s="391"/>
      <c r="DF25" s="391"/>
      <c r="DG25" s="391"/>
      <c r="DH25" s="391"/>
      <c r="DI25" s="391"/>
      <c r="DJ25" s="368">
        <f t="shared" si="46"/>
        <v>0</v>
      </c>
      <c r="DK25" s="372"/>
      <c r="DL25" s="375">
        <v>0</v>
      </c>
      <c r="DM25" s="376">
        <v>0</v>
      </c>
      <c r="DN25" s="391"/>
      <c r="DO25" s="391"/>
      <c r="DP25" s="391"/>
      <c r="DQ25" s="391"/>
      <c r="DR25" s="391"/>
      <c r="DS25" s="391"/>
      <c r="DT25" s="391"/>
      <c r="DU25" s="391"/>
      <c r="DV25" s="391"/>
      <c r="DW25" s="391"/>
      <c r="DX25" s="368">
        <f t="shared" si="47"/>
        <v>0</v>
      </c>
      <c r="DY25" s="372"/>
      <c r="DZ25" s="375">
        <v>0</v>
      </c>
      <c r="EA25" s="376">
        <v>0</v>
      </c>
      <c r="EB25" s="391"/>
      <c r="EC25" s="391"/>
      <c r="ED25" s="391"/>
      <c r="EE25" s="391"/>
      <c r="EF25" s="391"/>
      <c r="EG25" s="391"/>
      <c r="EH25" s="391"/>
      <c r="EI25" s="391"/>
      <c r="EJ25" s="391"/>
      <c r="EK25" s="391"/>
      <c r="EL25" s="368">
        <f t="shared" si="48"/>
        <v>0</v>
      </c>
      <c r="EM25" s="372"/>
      <c r="EN25" s="375">
        <v>0</v>
      </c>
      <c r="EO25" s="376">
        <v>0</v>
      </c>
      <c r="EP25" s="391"/>
      <c r="EQ25" s="391"/>
      <c r="ER25" s="391"/>
      <c r="ES25" s="391"/>
      <c r="ET25" s="391"/>
      <c r="EU25" s="391"/>
      <c r="EV25" s="391"/>
      <c r="EW25" s="391"/>
      <c r="EX25" s="391"/>
      <c r="EY25" s="391"/>
      <c r="EZ25" s="368">
        <f t="shared" si="49"/>
        <v>0</v>
      </c>
      <c r="FA25" s="372"/>
      <c r="FB25" s="375">
        <v>0</v>
      </c>
      <c r="FC25" s="376">
        <v>0</v>
      </c>
      <c r="FD25" s="391"/>
      <c r="FE25" s="391"/>
      <c r="FF25" s="391"/>
      <c r="FG25" s="391"/>
      <c r="FH25" s="391"/>
      <c r="FI25" s="391"/>
      <c r="FJ25" s="391"/>
      <c r="FK25" s="391"/>
      <c r="FL25" s="391"/>
      <c r="FM25" s="391"/>
      <c r="FN25" s="368">
        <f t="shared" si="50"/>
        <v>0</v>
      </c>
      <c r="FO25" s="372"/>
      <c r="FP25" s="375">
        <v>0</v>
      </c>
      <c r="FQ25" s="376">
        <v>0</v>
      </c>
      <c r="FR25" s="391"/>
      <c r="FS25" s="391"/>
      <c r="FT25" s="391"/>
      <c r="FU25" s="391"/>
      <c r="FV25" s="391"/>
      <c r="FW25" s="391"/>
      <c r="FX25" s="391"/>
      <c r="FY25" s="391"/>
      <c r="FZ25" s="391"/>
      <c r="GA25" s="391"/>
      <c r="GB25" s="368">
        <f t="shared" si="51"/>
        <v>0</v>
      </c>
      <c r="GC25" s="372"/>
      <c r="GD25" s="375">
        <v>0</v>
      </c>
      <c r="GE25" s="376">
        <v>0</v>
      </c>
      <c r="GF25" s="391"/>
      <c r="GG25" s="391"/>
      <c r="GH25" s="391"/>
      <c r="GI25" s="391"/>
      <c r="GJ25" s="391"/>
      <c r="GK25" s="391"/>
      <c r="GL25" s="391"/>
      <c r="GM25" s="391"/>
      <c r="GN25" s="391"/>
      <c r="GO25" s="391"/>
      <c r="GP25" s="368">
        <f t="shared" si="52"/>
        <v>0</v>
      </c>
      <c r="GQ25" s="372"/>
      <c r="GR25" s="375">
        <v>0</v>
      </c>
      <c r="GS25" s="376">
        <v>0</v>
      </c>
      <c r="GT25" s="391"/>
      <c r="GU25" s="391"/>
      <c r="GV25" s="391"/>
      <c r="GW25" s="391"/>
      <c r="GX25" s="391"/>
      <c r="GY25" s="391"/>
      <c r="GZ25" s="391"/>
      <c r="HA25" s="391"/>
      <c r="HB25" s="391"/>
      <c r="HC25" s="391"/>
      <c r="HD25" s="368">
        <f t="shared" si="53"/>
        <v>0</v>
      </c>
      <c r="HE25" s="372"/>
      <c r="HF25" s="375">
        <v>0</v>
      </c>
      <c r="HG25" s="376">
        <v>0</v>
      </c>
      <c r="HH25" s="391"/>
      <c r="HI25" s="391"/>
      <c r="HJ25" s="391"/>
      <c r="HK25" s="391"/>
      <c r="HL25" s="391"/>
      <c r="HM25" s="391"/>
      <c r="HN25" s="391"/>
      <c r="HO25" s="391"/>
      <c r="HP25" s="391"/>
      <c r="HQ25" s="391"/>
      <c r="HR25" s="368">
        <f t="shared" si="54"/>
        <v>0</v>
      </c>
      <c r="HS25" s="372"/>
      <c r="HT25" s="375">
        <v>0</v>
      </c>
      <c r="HU25" s="376">
        <v>0</v>
      </c>
      <c r="HV25" s="391"/>
      <c r="HW25" s="391"/>
      <c r="HX25" s="391"/>
      <c r="HY25" s="391"/>
      <c r="HZ25" s="391"/>
      <c r="IA25" s="391"/>
      <c r="IB25" s="391"/>
      <c r="IC25" s="391"/>
      <c r="ID25" s="391"/>
      <c r="IE25" s="391"/>
      <c r="IF25" s="368">
        <f t="shared" si="55"/>
        <v>0</v>
      </c>
      <c r="IG25" s="372"/>
      <c r="IH25" s="375">
        <v>0</v>
      </c>
      <c r="II25" s="376">
        <v>0</v>
      </c>
      <c r="IJ25" s="391"/>
      <c r="IK25" s="391"/>
      <c r="IL25" s="391"/>
      <c r="IM25" s="391"/>
      <c r="IN25" s="391"/>
      <c r="IO25" s="391"/>
      <c r="IP25" s="391"/>
      <c r="IQ25" s="391"/>
      <c r="IR25" s="391"/>
      <c r="IS25" s="391"/>
      <c r="IT25" s="368">
        <f t="shared" si="56"/>
        <v>0</v>
      </c>
      <c r="IU25" s="372"/>
      <c r="IV25" s="375">
        <v>0</v>
      </c>
      <c r="IW25" s="376">
        <v>0</v>
      </c>
      <c r="IX25" s="391"/>
      <c r="IY25" s="391"/>
      <c r="IZ25" s="391"/>
      <c r="JA25" s="391"/>
      <c r="JB25" s="391"/>
      <c r="JC25" s="391"/>
      <c r="JD25" s="391"/>
      <c r="JE25" s="391"/>
      <c r="JF25" s="391"/>
      <c r="JG25" s="391"/>
      <c r="JH25" s="368">
        <f t="shared" si="57"/>
        <v>0</v>
      </c>
      <c r="JI25" s="372"/>
      <c r="JJ25" s="375">
        <v>0</v>
      </c>
      <c r="JK25" s="376">
        <v>0</v>
      </c>
      <c r="JL25" s="391"/>
      <c r="JM25" s="391"/>
      <c r="JN25" s="391"/>
      <c r="JO25" s="391"/>
      <c r="JP25" s="391"/>
      <c r="JQ25" s="391"/>
      <c r="JR25" s="391"/>
      <c r="JS25" s="391"/>
      <c r="JT25" s="391"/>
      <c r="JU25" s="391"/>
      <c r="JV25" s="368">
        <f t="shared" si="58"/>
        <v>0</v>
      </c>
      <c r="JW25" s="372"/>
      <c r="JX25" s="375">
        <v>0</v>
      </c>
      <c r="JY25" s="376">
        <v>0</v>
      </c>
      <c r="JZ25" s="391"/>
      <c r="KA25" s="391"/>
      <c r="KB25" s="391"/>
      <c r="KC25" s="391"/>
      <c r="KD25" s="391"/>
      <c r="KE25" s="391"/>
      <c r="KF25" s="391"/>
      <c r="KG25" s="391"/>
      <c r="KH25" s="391"/>
      <c r="KI25" s="391"/>
      <c r="KJ25" s="368">
        <f t="shared" si="59"/>
        <v>0</v>
      </c>
      <c r="KK25" s="372"/>
      <c r="KL25" s="375">
        <v>0</v>
      </c>
      <c r="KM25" s="376">
        <v>0</v>
      </c>
      <c r="KN25" s="391"/>
      <c r="KO25" s="391"/>
      <c r="KP25" s="391"/>
      <c r="KQ25" s="391"/>
      <c r="KR25" s="391"/>
      <c r="KS25" s="391"/>
      <c r="KT25" s="391"/>
      <c r="KU25" s="391"/>
      <c r="KV25" s="391"/>
      <c r="KW25" s="391"/>
      <c r="KX25" s="368">
        <f t="shared" si="60"/>
        <v>0</v>
      </c>
      <c r="KY25" s="372"/>
      <c r="KZ25" s="375">
        <v>0</v>
      </c>
      <c r="LA25" s="376">
        <v>0</v>
      </c>
      <c r="LB25" s="391"/>
      <c r="LC25" s="391"/>
      <c r="LD25" s="391"/>
      <c r="LE25" s="391"/>
      <c r="LF25" s="391"/>
      <c r="LG25" s="391"/>
      <c r="LH25" s="391"/>
      <c r="LI25" s="391"/>
      <c r="LJ25" s="391"/>
      <c r="LK25" s="391"/>
      <c r="LL25" s="368">
        <f t="shared" si="61"/>
        <v>0</v>
      </c>
      <c r="LM25" s="372"/>
      <c r="LN25" s="375">
        <v>0</v>
      </c>
      <c r="LO25" s="376">
        <v>0</v>
      </c>
      <c r="LP25" s="391"/>
      <c r="LQ25" s="391"/>
      <c r="LR25" s="391"/>
      <c r="LS25" s="391"/>
      <c r="LT25" s="391"/>
      <c r="LU25" s="391"/>
      <c r="LV25" s="391"/>
      <c r="LW25" s="391"/>
      <c r="LX25" s="391"/>
      <c r="LY25" s="391"/>
      <c r="LZ25" s="368">
        <f t="shared" si="62"/>
        <v>0</v>
      </c>
      <c r="MA25" s="372"/>
      <c r="MB25" s="375">
        <v>0</v>
      </c>
      <c r="MC25" s="376">
        <v>0</v>
      </c>
      <c r="MD25" s="391"/>
      <c r="ME25" s="391"/>
      <c r="MF25" s="391"/>
      <c r="MG25" s="391"/>
      <c r="MH25" s="391"/>
      <c r="MI25" s="391"/>
      <c r="MJ25" s="391"/>
      <c r="MK25" s="391"/>
      <c r="ML25" s="391"/>
      <c r="MM25" s="391"/>
      <c r="MN25" s="368">
        <f t="shared" si="63"/>
        <v>0</v>
      </c>
      <c r="MO25" s="372"/>
      <c r="MP25" s="375">
        <v>0</v>
      </c>
      <c r="MQ25" s="376">
        <v>0</v>
      </c>
      <c r="MR25" s="391"/>
      <c r="MS25" s="391"/>
      <c r="MT25" s="391"/>
      <c r="MU25" s="391"/>
      <c r="MV25" s="391"/>
      <c r="MW25" s="391"/>
      <c r="MX25" s="391"/>
      <c r="MY25" s="391"/>
      <c r="MZ25" s="391"/>
      <c r="NA25" s="391"/>
      <c r="NB25" s="368">
        <f t="shared" si="64"/>
        <v>0</v>
      </c>
      <c r="NC25" s="372"/>
      <c r="ND25" s="375">
        <v>0</v>
      </c>
      <c r="NE25" s="376">
        <v>0</v>
      </c>
      <c r="NF25" s="391"/>
      <c r="NG25" s="391"/>
      <c r="NH25" s="391"/>
      <c r="NI25" s="391"/>
      <c r="NJ25" s="391"/>
      <c r="NK25" s="391"/>
      <c r="NL25" s="391"/>
      <c r="NM25" s="391"/>
      <c r="NN25" s="391"/>
      <c r="NO25" s="391"/>
      <c r="NP25" s="368">
        <f t="shared" si="65"/>
        <v>0</v>
      </c>
      <c r="NQ25" s="372"/>
      <c r="NR25" s="375">
        <v>0</v>
      </c>
      <c r="NS25" s="376">
        <v>0</v>
      </c>
      <c r="NT25" s="391"/>
      <c r="NU25" s="391"/>
      <c r="NV25" s="391"/>
      <c r="NW25" s="391"/>
      <c r="NX25" s="391"/>
      <c r="NY25" s="391"/>
      <c r="NZ25" s="391"/>
      <c r="OA25" s="391"/>
      <c r="OB25" s="391"/>
      <c r="OC25" s="391"/>
      <c r="OD25" s="368">
        <f t="shared" si="66"/>
        <v>0</v>
      </c>
      <c r="OE25" s="372"/>
      <c r="OF25" s="375">
        <v>0</v>
      </c>
      <c r="OG25" s="376">
        <v>0</v>
      </c>
      <c r="OH25" s="391"/>
      <c r="OI25" s="391"/>
      <c r="OJ25" s="391"/>
      <c r="OK25" s="391"/>
      <c r="OL25" s="391"/>
      <c r="OM25" s="391"/>
      <c r="ON25" s="391"/>
      <c r="OO25" s="391"/>
      <c r="OP25" s="391"/>
      <c r="OQ25" s="391"/>
      <c r="OR25" s="368">
        <f t="shared" si="67"/>
        <v>0</v>
      </c>
      <c r="OS25" s="372"/>
      <c r="OT25" s="375">
        <v>0</v>
      </c>
      <c r="OU25" s="376">
        <v>0</v>
      </c>
      <c r="OV25" s="391"/>
      <c r="OW25" s="391"/>
      <c r="OX25" s="391"/>
      <c r="OY25" s="391"/>
      <c r="OZ25" s="391"/>
      <c r="PA25" s="391"/>
      <c r="PB25" s="391"/>
      <c r="PC25" s="391"/>
      <c r="PD25" s="391"/>
      <c r="PE25" s="391"/>
      <c r="PF25" s="368">
        <f t="shared" si="68"/>
        <v>0</v>
      </c>
      <c r="PG25" s="372"/>
      <c r="PH25" s="375">
        <v>0</v>
      </c>
      <c r="PI25" s="376">
        <v>0</v>
      </c>
      <c r="PJ25" s="365"/>
      <c r="PK25" s="365"/>
      <c r="PL25" s="365"/>
      <c r="PM25" s="365"/>
      <c r="PN25" s="365"/>
      <c r="PO25" s="365"/>
      <c r="PP25" s="365"/>
      <c r="PQ25" s="365"/>
      <c r="PR25" s="365"/>
      <c r="PS25" s="365"/>
      <c r="PT25" s="368">
        <f t="shared" si="69"/>
        <v>0</v>
      </c>
      <c r="PU25" s="372"/>
      <c r="PV25" s="375">
        <v>0</v>
      </c>
      <c r="PW25" s="376">
        <v>0</v>
      </c>
      <c r="PX25" s="365"/>
      <c r="PY25" s="365"/>
      <c r="PZ25" s="365"/>
      <c r="QA25" s="365"/>
      <c r="QB25" s="365"/>
      <c r="QC25" s="365"/>
      <c r="QD25" s="365"/>
      <c r="QE25" s="365"/>
      <c r="QF25" s="365"/>
      <c r="QG25" s="365"/>
      <c r="QH25" s="368">
        <f t="shared" si="70"/>
        <v>0</v>
      </c>
      <c r="QI25" s="372"/>
      <c r="QJ25" s="375">
        <v>0</v>
      </c>
      <c r="QK25" s="376">
        <v>0</v>
      </c>
      <c r="QL25" s="365"/>
      <c r="QM25" s="365"/>
      <c r="QN25" s="365"/>
      <c r="QO25" s="365"/>
      <c r="QP25" s="365"/>
      <c r="QQ25" s="365"/>
      <c r="QR25" s="365"/>
      <c r="QS25" s="365"/>
      <c r="QT25" s="365"/>
      <c r="QU25" s="365"/>
      <c r="QV25" s="368">
        <f t="shared" si="71"/>
        <v>0</v>
      </c>
      <c r="QW25" s="372"/>
      <c r="QX25" s="368">
        <f t="shared" si="72"/>
        <v>0</v>
      </c>
      <c r="QY25" s="368">
        <f t="shared" si="72"/>
        <v>0</v>
      </c>
      <c r="QZ25" s="368">
        <f t="shared" si="72"/>
        <v>0</v>
      </c>
      <c r="RA25" s="368">
        <f t="shared" si="72"/>
        <v>0</v>
      </c>
      <c r="RB25" s="368">
        <f t="shared" si="72"/>
        <v>0</v>
      </c>
      <c r="RC25" s="368">
        <f t="shared" si="72"/>
        <v>0</v>
      </c>
      <c r="RD25" s="368">
        <f t="shared" si="72"/>
        <v>0</v>
      </c>
      <c r="RE25" s="368">
        <f t="shared" si="72"/>
        <v>0</v>
      </c>
      <c r="RF25" s="368">
        <f t="shared" si="72"/>
        <v>0</v>
      </c>
      <c r="RG25" s="368">
        <f t="shared" si="72"/>
        <v>0</v>
      </c>
      <c r="RH25" s="368">
        <f t="shared" si="72"/>
        <v>0</v>
      </c>
      <c r="RI25" s="368">
        <f t="shared" si="72"/>
        <v>0</v>
      </c>
      <c r="RJ25" s="368">
        <f t="shared" si="73"/>
        <v>0</v>
      </c>
    </row>
    <row r="26" spans="1:478" ht="12.5" hidden="1" x14ac:dyDescent="0.25">
      <c r="A26" s="304" t="s">
        <v>966</v>
      </c>
      <c r="B26" s="260" t="s">
        <v>14</v>
      </c>
      <c r="C26" s="313"/>
      <c r="D26" s="375">
        <v>0</v>
      </c>
      <c r="E26" s="376">
        <v>0</v>
      </c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68">
        <f t="shared" si="39"/>
        <v>0</v>
      </c>
      <c r="Q26" s="372"/>
      <c r="R26" s="375">
        <v>0</v>
      </c>
      <c r="S26" s="376">
        <v>0</v>
      </c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68">
        <f t="shared" si="40"/>
        <v>0</v>
      </c>
      <c r="AF26" s="375">
        <v>0</v>
      </c>
      <c r="AG26" s="376">
        <v>0</v>
      </c>
      <c r="AH26" s="376"/>
      <c r="AI26" s="376"/>
      <c r="AJ26" s="376"/>
      <c r="AK26" s="376"/>
      <c r="AL26" s="376"/>
      <c r="AM26" s="376"/>
      <c r="AN26" s="376"/>
      <c r="AO26" s="376"/>
      <c r="AP26" s="376"/>
      <c r="AQ26" s="376"/>
      <c r="AR26" s="368">
        <f t="shared" si="41"/>
        <v>0</v>
      </c>
      <c r="AT26" s="375">
        <v>0</v>
      </c>
      <c r="AU26" s="376">
        <v>0</v>
      </c>
      <c r="AV26" s="376"/>
      <c r="AW26" s="376"/>
      <c r="AX26" s="376"/>
      <c r="AY26" s="376"/>
      <c r="AZ26" s="376"/>
      <c r="BA26" s="376"/>
      <c r="BB26" s="376"/>
      <c r="BC26" s="376"/>
      <c r="BD26" s="376"/>
      <c r="BE26" s="376"/>
      <c r="BF26" s="368">
        <f t="shared" si="42"/>
        <v>0</v>
      </c>
      <c r="BH26" s="375">
        <v>0</v>
      </c>
      <c r="BI26" s="376">
        <v>0</v>
      </c>
      <c r="BJ26" s="376"/>
      <c r="BK26" s="376"/>
      <c r="BL26" s="376"/>
      <c r="BM26" s="376"/>
      <c r="BN26" s="376"/>
      <c r="BO26" s="376"/>
      <c r="BP26" s="376"/>
      <c r="BQ26" s="376"/>
      <c r="BR26" s="376"/>
      <c r="BS26" s="376"/>
      <c r="BT26" s="368">
        <f t="shared" si="43"/>
        <v>0</v>
      </c>
      <c r="BU26" s="372"/>
      <c r="BV26" s="375">
        <v>0</v>
      </c>
      <c r="BW26" s="376">
        <v>0</v>
      </c>
      <c r="BX26" s="376"/>
      <c r="BY26" s="376"/>
      <c r="BZ26" s="376"/>
      <c r="CA26" s="376"/>
      <c r="CB26" s="376"/>
      <c r="CC26" s="376"/>
      <c r="CD26" s="376"/>
      <c r="CE26" s="376"/>
      <c r="CF26" s="376"/>
      <c r="CG26" s="376"/>
      <c r="CH26" s="368">
        <f t="shared" si="44"/>
        <v>0</v>
      </c>
      <c r="CI26" s="372"/>
      <c r="CJ26" s="375">
        <v>0</v>
      </c>
      <c r="CK26" s="376">
        <v>0</v>
      </c>
      <c r="CL26" s="376"/>
      <c r="CM26" s="376"/>
      <c r="CN26" s="376"/>
      <c r="CO26" s="376"/>
      <c r="CP26" s="376"/>
      <c r="CQ26" s="376"/>
      <c r="CR26" s="376"/>
      <c r="CS26" s="376"/>
      <c r="CT26" s="376"/>
      <c r="CU26" s="376"/>
      <c r="CV26" s="368">
        <f t="shared" si="45"/>
        <v>0</v>
      </c>
      <c r="CX26" s="375">
        <v>0</v>
      </c>
      <c r="CY26" s="376">
        <v>0</v>
      </c>
      <c r="CZ26" s="376"/>
      <c r="DA26" s="376"/>
      <c r="DB26" s="376"/>
      <c r="DC26" s="376"/>
      <c r="DD26" s="376"/>
      <c r="DE26" s="376"/>
      <c r="DF26" s="376"/>
      <c r="DG26" s="376"/>
      <c r="DH26" s="376"/>
      <c r="DI26" s="376"/>
      <c r="DJ26" s="368">
        <f t="shared" si="46"/>
        <v>0</v>
      </c>
      <c r="DK26" s="372"/>
      <c r="DL26" s="375">
        <v>0</v>
      </c>
      <c r="DM26" s="376">
        <v>0</v>
      </c>
      <c r="DN26" s="376"/>
      <c r="DO26" s="376"/>
      <c r="DP26" s="376"/>
      <c r="DQ26" s="376"/>
      <c r="DR26" s="376"/>
      <c r="DS26" s="376"/>
      <c r="DT26" s="376"/>
      <c r="DU26" s="376"/>
      <c r="DV26" s="376"/>
      <c r="DW26" s="376"/>
      <c r="DX26" s="368">
        <f t="shared" si="47"/>
        <v>0</v>
      </c>
      <c r="DY26" s="372"/>
      <c r="DZ26" s="375">
        <v>0</v>
      </c>
      <c r="EA26" s="376">
        <v>0</v>
      </c>
      <c r="EB26" s="376"/>
      <c r="EC26" s="376"/>
      <c r="ED26" s="376"/>
      <c r="EE26" s="376"/>
      <c r="EF26" s="376"/>
      <c r="EG26" s="376"/>
      <c r="EH26" s="376"/>
      <c r="EI26" s="376"/>
      <c r="EJ26" s="376"/>
      <c r="EK26" s="376"/>
      <c r="EL26" s="368">
        <f t="shared" si="48"/>
        <v>0</v>
      </c>
      <c r="EM26" s="372"/>
      <c r="EN26" s="375">
        <v>0</v>
      </c>
      <c r="EO26" s="376">
        <v>0</v>
      </c>
      <c r="EP26" s="376"/>
      <c r="EQ26" s="376"/>
      <c r="ER26" s="376"/>
      <c r="ES26" s="376"/>
      <c r="ET26" s="376"/>
      <c r="EU26" s="376"/>
      <c r="EV26" s="376"/>
      <c r="EW26" s="376"/>
      <c r="EX26" s="376"/>
      <c r="EY26" s="376"/>
      <c r="EZ26" s="368">
        <f t="shared" si="49"/>
        <v>0</v>
      </c>
      <c r="FA26" s="372"/>
      <c r="FB26" s="375">
        <v>0</v>
      </c>
      <c r="FC26" s="376">
        <v>0</v>
      </c>
      <c r="FD26" s="376"/>
      <c r="FE26" s="376"/>
      <c r="FF26" s="376"/>
      <c r="FG26" s="376"/>
      <c r="FH26" s="376"/>
      <c r="FI26" s="376"/>
      <c r="FJ26" s="376"/>
      <c r="FK26" s="376"/>
      <c r="FL26" s="376"/>
      <c r="FM26" s="376"/>
      <c r="FN26" s="368">
        <f t="shared" si="50"/>
        <v>0</v>
      </c>
      <c r="FO26" s="372"/>
      <c r="FP26" s="375">
        <v>0</v>
      </c>
      <c r="FQ26" s="376">
        <v>0</v>
      </c>
      <c r="FR26" s="376"/>
      <c r="FS26" s="376"/>
      <c r="FT26" s="376"/>
      <c r="FU26" s="376"/>
      <c r="FV26" s="376"/>
      <c r="FW26" s="376"/>
      <c r="FX26" s="376"/>
      <c r="FY26" s="376"/>
      <c r="FZ26" s="376"/>
      <c r="GA26" s="376"/>
      <c r="GB26" s="368">
        <f t="shared" si="51"/>
        <v>0</v>
      </c>
      <c r="GC26" s="372"/>
      <c r="GD26" s="375">
        <v>0</v>
      </c>
      <c r="GE26" s="376">
        <v>0</v>
      </c>
      <c r="GF26" s="376"/>
      <c r="GG26" s="376"/>
      <c r="GH26" s="376"/>
      <c r="GI26" s="376"/>
      <c r="GJ26" s="376"/>
      <c r="GK26" s="376"/>
      <c r="GL26" s="376"/>
      <c r="GM26" s="376"/>
      <c r="GN26" s="376"/>
      <c r="GO26" s="376"/>
      <c r="GP26" s="368">
        <f t="shared" si="52"/>
        <v>0</v>
      </c>
      <c r="GQ26" s="372"/>
      <c r="GR26" s="375">
        <v>0</v>
      </c>
      <c r="GS26" s="376">
        <v>0</v>
      </c>
      <c r="GT26" s="376"/>
      <c r="GU26" s="376"/>
      <c r="GV26" s="376"/>
      <c r="GW26" s="376"/>
      <c r="GX26" s="376"/>
      <c r="GY26" s="376"/>
      <c r="GZ26" s="376"/>
      <c r="HA26" s="376"/>
      <c r="HB26" s="376"/>
      <c r="HC26" s="376"/>
      <c r="HD26" s="368">
        <f t="shared" si="53"/>
        <v>0</v>
      </c>
      <c r="HE26" s="372"/>
      <c r="HF26" s="375">
        <v>0</v>
      </c>
      <c r="HG26" s="376">
        <v>0</v>
      </c>
      <c r="HH26" s="376"/>
      <c r="HI26" s="376"/>
      <c r="HJ26" s="376"/>
      <c r="HK26" s="376"/>
      <c r="HL26" s="376"/>
      <c r="HM26" s="376"/>
      <c r="HN26" s="376"/>
      <c r="HO26" s="376"/>
      <c r="HP26" s="376"/>
      <c r="HQ26" s="376"/>
      <c r="HR26" s="368">
        <f t="shared" si="54"/>
        <v>0</v>
      </c>
      <c r="HS26" s="372"/>
      <c r="HT26" s="375">
        <v>0</v>
      </c>
      <c r="HU26" s="376">
        <v>0</v>
      </c>
      <c r="HV26" s="376"/>
      <c r="HW26" s="376"/>
      <c r="HX26" s="376"/>
      <c r="HY26" s="376"/>
      <c r="HZ26" s="376"/>
      <c r="IA26" s="376"/>
      <c r="IB26" s="376"/>
      <c r="IC26" s="376"/>
      <c r="ID26" s="376"/>
      <c r="IE26" s="376"/>
      <c r="IF26" s="368">
        <f t="shared" si="55"/>
        <v>0</v>
      </c>
      <c r="IG26" s="372"/>
      <c r="IH26" s="375">
        <v>0</v>
      </c>
      <c r="II26" s="376">
        <v>0</v>
      </c>
      <c r="IJ26" s="376"/>
      <c r="IK26" s="376"/>
      <c r="IL26" s="376"/>
      <c r="IM26" s="376"/>
      <c r="IN26" s="376"/>
      <c r="IO26" s="376"/>
      <c r="IP26" s="376"/>
      <c r="IQ26" s="376"/>
      <c r="IR26" s="376"/>
      <c r="IS26" s="376"/>
      <c r="IT26" s="368">
        <f t="shared" si="56"/>
        <v>0</v>
      </c>
      <c r="IU26" s="372"/>
      <c r="IV26" s="375">
        <v>0</v>
      </c>
      <c r="IW26" s="376">
        <v>0</v>
      </c>
      <c r="IX26" s="376"/>
      <c r="IY26" s="376"/>
      <c r="IZ26" s="376"/>
      <c r="JA26" s="376"/>
      <c r="JB26" s="376"/>
      <c r="JC26" s="376"/>
      <c r="JD26" s="376"/>
      <c r="JE26" s="376"/>
      <c r="JF26" s="376"/>
      <c r="JG26" s="376"/>
      <c r="JH26" s="368">
        <f t="shared" si="57"/>
        <v>0</v>
      </c>
      <c r="JI26" s="372"/>
      <c r="JJ26" s="375">
        <v>0</v>
      </c>
      <c r="JK26" s="376">
        <v>0</v>
      </c>
      <c r="JL26" s="376"/>
      <c r="JM26" s="376"/>
      <c r="JN26" s="376"/>
      <c r="JO26" s="376"/>
      <c r="JP26" s="376"/>
      <c r="JQ26" s="376"/>
      <c r="JR26" s="376"/>
      <c r="JS26" s="376"/>
      <c r="JT26" s="376"/>
      <c r="JU26" s="376"/>
      <c r="JV26" s="368">
        <f t="shared" si="58"/>
        <v>0</v>
      </c>
      <c r="JW26" s="372"/>
      <c r="JX26" s="375">
        <v>0</v>
      </c>
      <c r="JY26" s="376">
        <v>0</v>
      </c>
      <c r="JZ26" s="376"/>
      <c r="KA26" s="376"/>
      <c r="KB26" s="376"/>
      <c r="KC26" s="376"/>
      <c r="KD26" s="376"/>
      <c r="KE26" s="376"/>
      <c r="KF26" s="376"/>
      <c r="KG26" s="376"/>
      <c r="KH26" s="376"/>
      <c r="KI26" s="376"/>
      <c r="KJ26" s="368">
        <f t="shared" si="59"/>
        <v>0</v>
      </c>
      <c r="KK26" s="372"/>
      <c r="KL26" s="375">
        <v>0</v>
      </c>
      <c r="KM26" s="376">
        <v>0</v>
      </c>
      <c r="KN26" s="376"/>
      <c r="KO26" s="376"/>
      <c r="KP26" s="376"/>
      <c r="KQ26" s="376"/>
      <c r="KR26" s="376"/>
      <c r="KS26" s="376"/>
      <c r="KT26" s="376"/>
      <c r="KU26" s="376"/>
      <c r="KV26" s="376"/>
      <c r="KW26" s="376"/>
      <c r="KX26" s="368">
        <f t="shared" si="60"/>
        <v>0</v>
      </c>
      <c r="KY26" s="372"/>
      <c r="KZ26" s="375">
        <v>0</v>
      </c>
      <c r="LA26" s="376">
        <v>0</v>
      </c>
      <c r="LB26" s="376"/>
      <c r="LC26" s="376"/>
      <c r="LD26" s="376"/>
      <c r="LE26" s="376"/>
      <c r="LF26" s="376"/>
      <c r="LG26" s="376"/>
      <c r="LH26" s="376"/>
      <c r="LI26" s="376"/>
      <c r="LJ26" s="376"/>
      <c r="LK26" s="376"/>
      <c r="LL26" s="368">
        <f t="shared" si="61"/>
        <v>0</v>
      </c>
      <c r="LM26" s="372"/>
      <c r="LN26" s="375">
        <v>0</v>
      </c>
      <c r="LO26" s="376">
        <v>0</v>
      </c>
      <c r="LP26" s="376"/>
      <c r="LQ26" s="376"/>
      <c r="LR26" s="376"/>
      <c r="LS26" s="376"/>
      <c r="LT26" s="376"/>
      <c r="LU26" s="376"/>
      <c r="LV26" s="376"/>
      <c r="LW26" s="376"/>
      <c r="LX26" s="376"/>
      <c r="LY26" s="376"/>
      <c r="LZ26" s="368">
        <f t="shared" si="62"/>
        <v>0</v>
      </c>
      <c r="MA26" s="372"/>
      <c r="MB26" s="375">
        <v>0</v>
      </c>
      <c r="MC26" s="376">
        <v>0</v>
      </c>
      <c r="MD26" s="376"/>
      <c r="ME26" s="376"/>
      <c r="MF26" s="376"/>
      <c r="MG26" s="376"/>
      <c r="MH26" s="376"/>
      <c r="MI26" s="376"/>
      <c r="MJ26" s="376"/>
      <c r="MK26" s="376"/>
      <c r="ML26" s="376"/>
      <c r="MM26" s="376"/>
      <c r="MN26" s="368">
        <f t="shared" si="63"/>
        <v>0</v>
      </c>
      <c r="MO26" s="372"/>
      <c r="MP26" s="375">
        <v>0</v>
      </c>
      <c r="MQ26" s="376">
        <v>0</v>
      </c>
      <c r="MR26" s="376"/>
      <c r="MS26" s="376"/>
      <c r="MT26" s="376"/>
      <c r="MU26" s="376"/>
      <c r="MV26" s="376"/>
      <c r="MW26" s="376"/>
      <c r="MX26" s="376"/>
      <c r="MY26" s="376"/>
      <c r="MZ26" s="376"/>
      <c r="NA26" s="376"/>
      <c r="NB26" s="368">
        <f t="shared" si="64"/>
        <v>0</v>
      </c>
      <c r="NC26" s="372"/>
      <c r="ND26" s="375">
        <v>0</v>
      </c>
      <c r="NE26" s="376">
        <v>0</v>
      </c>
      <c r="NF26" s="376"/>
      <c r="NG26" s="376"/>
      <c r="NH26" s="376"/>
      <c r="NI26" s="376"/>
      <c r="NJ26" s="376"/>
      <c r="NK26" s="376"/>
      <c r="NL26" s="376"/>
      <c r="NM26" s="376"/>
      <c r="NN26" s="376"/>
      <c r="NO26" s="376"/>
      <c r="NP26" s="368">
        <f t="shared" si="65"/>
        <v>0</v>
      </c>
      <c r="NQ26" s="372"/>
      <c r="NR26" s="375">
        <v>0</v>
      </c>
      <c r="NS26" s="376">
        <v>0</v>
      </c>
      <c r="NT26" s="376"/>
      <c r="NU26" s="376"/>
      <c r="NV26" s="376"/>
      <c r="NW26" s="376"/>
      <c r="NX26" s="376"/>
      <c r="NY26" s="376"/>
      <c r="NZ26" s="376"/>
      <c r="OA26" s="376"/>
      <c r="OB26" s="376"/>
      <c r="OC26" s="376"/>
      <c r="OD26" s="368">
        <f t="shared" si="66"/>
        <v>0</v>
      </c>
      <c r="OE26" s="372"/>
      <c r="OF26" s="375">
        <v>0</v>
      </c>
      <c r="OG26" s="376">
        <v>0</v>
      </c>
      <c r="OH26" s="376"/>
      <c r="OI26" s="376"/>
      <c r="OJ26" s="376"/>
      <c r="OK26" s="376"/>
      <c r="OL26" s="376"/>
      <c r="OM26" s="376"/>
      <c r="ON26" s="376"/>
      <c r="OO26" s="376"/>
      <c r="OP26" s="376"/>
      <c r="OQ26" s="376"/>
      <c r="OR26" s="368">
        <f t="shared" si="67"/>
        <v>0</v>
      </c>
      <c r="OS26" s="372"/>
      <c r="OT26" s="375">
        <v>0</v>
      </c>
      <c r="OU26" s="376">
        <v>0</v>
      </c>
      <c r="OV26" s="376"/>
      <c r="OW26" s="376"/>
      <c r="OX26" s="376"/>
      <c r="OY26" s="376"/>
      <c r="OZ26" s="376"/>
      <c r="PA26" s="376"/>
      <c r="PB26" s="376"/>
      <c r="PC26" s="376"/>
      <c r="PD26" s="376"/>
      <c r="PE26" s="376"/>
      <c r="PF26" s="368">
        <f t="shared" si="68"/>
        <v>0</v>
      </c>
      <c r="PG26" s="372"/>
      <c r="PH26" s="375">
        <v>0</v>
      </c>
      <c r="PI26" s="376">
        <v>0</v>
      </c>
      <c r="PJ26" s="365"/>
      <c r="PK26" s="365"/>
      <c r="PL26" s="365"/>
      <c r="PM26" s="365"/>
      <c r="PN26" s="365"/>
      <c r="PO26" s="365"/>
      <c r="PP26" s="365"/>
      <c r="PQ26" s="365"/>
      <c r="PR26" s="365"/>
      <c r="PS26" s="365"/>
      <c r="PT26" s="368">
        <f t="shared" si="69"/>
        <v>0</v>
      </c>
      <c r="PU26" s="372"/>
      <c r="PV26" s="375">
        <v>0</v>
      </c>
      <c r="PW26" s="376">
        <v>0</v>
      </c>
      <c r="PX26" s="365"/>
      <c r="PY26" s="365"/>
      <c r="PZ26" s="365"/>
      <c r="QA26" s="365"/>
      <c r="QB26" s="365"/>
      <c r="QC26" s="365"/>
      <c r="QD26" s="365"/>
      <c r="QE26" s="365"/>
      <c r="QF26" s="365"/>
      <c r="QG26" s="365"/>
      <c r="QH26" s="368">
        <f t="shared" si="70"/>
        <v>0</v>
      </c>
      <c r="QI26" s="372"/>
      <c r="QJ26" s="375">
        <v>0</v>
      </c>
      <c r="QK26" s="376">
        <v>0</v>
      </c>
      <c r="QL26" s="365"/>
      <c r="QM26" s="365"/>
      <c r="QN26" s="365"/>
      <c r="QO26" s="365"/>
      <c r="QP26" s="365"/>
      <c r="QQ26" s="365"/>
      <c r="QR26" s="365"/>
      <c r="QS26" s="365"/>
      <c r="QT26" s="365"/>
      <c r="QU26" s="365"/>
      <c r="QV26" s="368">
        <f t="shared" si="71"/>
        <v>0</v>
      </c>
      <c r="QW26" s="372"/>
      <c r="QX26" s="368">
        <f t="shared" si="72"/>
        <v>0</v>
      </c>
      <c r="QY26" s="368">
        <f t="shared" si="72"/>
        <v>0</v>
      </c>
      <c r="QZ26" s="368">
        <f t="shared" si="72"/>
        <v>0</v>
      </c>
      <c r="RA26" s="368">
        <f t="shared" si="72"/>
        <v>0</v>
      </c>
      <c r="RB26" s="368">
        <f t="shared" si="72"/>
        <v>0</v>
      </c>
      <c r="RC26" s="368">
        <f t="shared" si="72"/>
        <v>0</v>
      </c>
      <c r="RD26" s="368">
        <f t="shared" si="72"/>
        <v>0</v>
      </c>
      <c r="RE26" s="368">
        <f t="shared" si="72"/>
        <v>0</v>
      </c>
      <c r="RF26" s="368">
        <f t="shared" si="72"/>
        <v>0</v>
      </c>
      <c r="RG26" s="368">
        <f t="shared" si="72"/>
        <v>0</v>
      </c>
      <c r="RH26" s="368">
        <f t="shared" si="72"/>
        <v>0</v>
      </c>
      <c r="RI26" s="368">
        <f t="shared" si="72"/>
        <v>0</v>
      </c>
      <c r="RJ26" s="368">
        <f t="shared" si="73"/>
        <v>0</v>
      </c>
    </row>
    <row r="27" spans="1:478" ht="12.5" hidden="1" x14ac:dyDescent="0.25">
      <c r="A27" s="304" t="s">
        <v>966</v>
      </c>
      <c r="B27" s="393" t="s">
        <v>884</v>
      </c>
      <c r="C27" s="313"/>
      <c r="D27" s="375">
        <v>0</v>
      </c>
      <c r="E27" s="376">
        <v>0</v>
      </c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68">
        <f t="shared" si="39"/>
        <v>0</v>
      </c>
      <c r="Q27" s="372"/>
      <c r="R27" s="375">
        <v>0</v>
      </c>
      <c r="S27" s="376">
        <v>0</v>
      </c>
      <c r="T27" s="376"/>
      <c r="U27" s="376"/>
      <c r="V27" s="376"/>
      <c r="W27" s="376"/>
      <c r="X27" s="376"/>
      <c r="Y27" s="376"/>
      <c r="Z27" s="376"/>
      <c r="AA27" s="376"/>
      <c r="AB27" s="376"/>
      <c r="AC27" s="376"/>
      <c r="AD27" s="368">
        <f t="shared" si="40"/>
        <v>0</v>
      </c>
      <c r="AF27" s="375">
        <v>0</v>
      </c>
      <c r="AG27" s="376">
        <v>0</v>
      </c>
      <c r="AH27" s="376"/>
      <c r="AI27" s="376"/>
      <c r="AJ27" s="376"/>
      <c r="AK27" s="376"/>
      <c r="AL27" s="376"/>
      <c r="AM27" s="376"/>
      <c r="AN27" s="376"/>
      <c r="AO27" s="376"/>
      <c r="AP27" s="376"/>
      <c r="AQ27" s="376"/>
      <c r="AR27" s="368">
        <f t="shared" si="41"/>
        <v>0</v>
      </c>
      <c r="AT27" s="375">
        <v>0</v>
      </c>
      <c r="AU27" s="376">
        <v>0</v>
      </c>
      <c r="AV27" s="376"/>
      <c r="AW27" s="376"/>
      <c r="AX27" s="376"/>
      <c r="AY27" s="376"/>
      <c r="AZ27" s="376"/>
      <c r="BA27" s="376"/>
      <c r="BB27" s="376"/>
      <c r="BC27" s="376"/>
      <c r="BD27" s="376"/>
      <c r="BE27" s="376"/>
      <c r="BF27" s="368">
        <f t="shared" si="42"/>
        <v>0</v>
      </c>
      <c r="BH27" s="375">
        <v>0</v>
      </c>
      <c r="BI27" s="376">
        <v>0</v>
      </c>
      <c r="BJ27" s="376"/>
      <c r="BK27" s="376"/>
      <c r="BL27" s="376"/>
      <c r="BM27" s="376"/>
      <c r="BN27" s="376"/>
      <c r="BO27" s="376"/>
      <c r="BP27" s="376"/>
      <c r="BQ27" s="376"/>
      <c r="BR27" s="376"/>
      <c r="BS27" s="376"/>
      <c r="BT27" s="368">
        <f t="shared" si="43"/>
        <v>0</v>
      </c>
      <c r="BU27" s="372"/>
      <c r="BV27" s="375">
        <v>0</v>
      </c>
      <c r="BW27" s="376">
        <v>0</v>
      </c>
      <c r="BX27" s="376"/>
      <c r="BY27" s="376"/>
      <c r="BZ27" s="376"/>
      <c r="CA27" s="376"/>
      <c r="CB27" s="376"/>
      <c r="CC27" s="376"/>
      <c r="CD27" s="376"/>
      <c r="CE27" s="376"/>
      <c r="CF27" s="376"/>
      <c r="CG27" s="376"/>
      <c r="CH27" s="368">
        <f t="shared" si="44"/>
        <v>0</v>
      </c>
      <c r="CI27" s="372"/>
      <c r="CJ27" s="375">
        <v>0</v>
      </c>
      <c r="CK27" s="376">
        <v>0</v>
      </c>
      <c r="CL27" s="376"/>
      <c r="CM27" s="376"/>
      <c r="CN27" s="376"/>
      <c r="CO27" s="376"/>
      <c r="CP27" s="376"/>
      <c r="CQ27" s="376"/>
      <c r="CR27" s="376"/>
      <c r="CS27" s="376"/>
      <c r="CT27" s="376"/>
      <c r="CU27" s="376"/>
      <c r="CV27" s="368">
        <f t="shared" si="45"/>
        <v>0</v>
      </c>
      <c r="CX27" s="375">
        <v>0</v>
      </c>
      <c r="CY27" s="376">
        <v>0</v>
      </c>
      <c r="CZ27" s="376"/>
      <c r="DA27" s="376"/>
      <c r="DB27" s="376"/>
      <c r="DC27" s="376"/>
      <c r="DD27" s="376"/>
      <c r="DE27" s="376"/>
      <c r="DF27" s="376"/>
      <c r="DG27" s="376"/>
      <c r="DH27" s="376"/>
      <c r="DI27" s="376"/>
      <c r="DJ27" s="368">
        <f t="shared" si="46"/>
        <v>0</v>
      </c>
      <c r="DK27" s="372"/>
      <c r="DL27" s="375">
        <v>0</v>
      </c>
      <c r="DM27" s="376">
        <v>0</v>
      </c>
      <c r="DN27" s="376"/>
      <c r="DO27" s="376"/>
      <c r="DP27" s="376"/>
      <c r="DQ27" s="376"/>
      <c r="DR27" s="376"/>
      <c r="DS27" s="376"/>
      <c r="DT27" s="376"/>
      <c r="DU27" s="376"/>
      <c r="DV27" s="376"/>
      <c r="DW27" s="376"/>
      <c r="DX27" s="368">
        <f t="shared" si="47"/>
        <v>0</v>
      </c>
      <c r="DY27" s="372"/>
      <c r="DZ27" s="375">
        <v>0</v>
      </c>
      <c r="EA27" s="376">
        <v>0</v>
      </c>
      <c r="EB27" s="376"/>
      <c r="EC27" s="376"/>
      <c r="ED27" s="376"/>
      <c r="EE27" s="376"/>
      <c r="EF27" s="376"/>
      <c r="EG27" s="376"/>
      <c r="EH27" s="376"/>
      <c r="EI27" s="376"/>
      <c r="EJ27" s="376"/>
      <c r="EK27" s="376"/>
      <c r="EL27" s="368">
        <f t="shared" si="48"/>
        <v>0</v>
      </c>
      <c r="EM27" s="372"/>
      <c r="EN27" s="375">
        <v>0</v>
      </c>
      <c r="EO27" s="376">
        <v>0</v>
      </c>
      <c r="EP27" s="376"/>
      <c r="EQ27" s="376"/>
      <c r="ER27" s="376"/>
      <c r="ES27" s="376"/>
      <c r="ET27" s="376"/>
      <c r="EU27" s="376"/>
      <c r="EV27" s="376"/>
      <c r="EW27" s="376"/>
      <c r="EX27" s="376"/>
      <c r="EY27" s="376"/>
      <c r="EZ27" s="368">
        <f t="shared" si="49"/>
        <v>0</v>
      </c>
      <c r="FA27" s="372"/>
      <c r="FB27" s="375">
        <v>0</v>
      </c>
      <c r="FC27" s="376">
        <v>0</v>
      </c>
      <c r="FD27" s="376"/>
      <c r="FE27" s="376"/>
      <c r="FF27" s="376"/>
      <c r="FG27" s="376"/>
      <c r="FH27" s="376"/>
      <c r="FI27" s="376"/>
      <c r="FJ27" s="376"/>
      <c r="FK27" s="376"/>
      <c r="FL27" s="376"/>
      <c r="FM27" s="376"/>
      <c r="FN27" s="368">
        <f t="shared" si="50"/>
        <v>0</v>
      </c>
      <c r="FO27" s="372"/>
      <c r="FP27" s="375">
        <v>0</v>
      </c>
      <c r="FQ27" s="376">
        <v>0</v>
      </c>
      <c r="FR27" s="376"/>
      <c r="FS27" s="376"/>
      <c r="FT27" s="376"/>
      <c r="FU27" s="376"/>
      <c r="FV27" s="376"/>
      <c r="FW27" s="376"/>
      <c r="FX27" s="376"/>
      <c r="FY27" s="376"/>
      <c r="FZ27" s="376"/>
      <c r="GA27" s="376"/>
      <c r="GB27" s="368">
        <f t="shared" si="51"/>
        <v>0</v>
      </c>
      <c r="GC27" s="372"/>
      <c r="GD27" s="375">
        <v>0</v>
      </c>
      <c r="GE27" s="376">
        <v>0</v>
      </c>
      <c r="GF27" s="376"/>
      <c r="GG27" s="376"/>
      <c r="GH27" s="376"/>
      <c r="GI27" s="376"/>
      <c r="GJ27" s="376"/>
      <c r="GK27" s="376"/>
      <c r="GL27" s="376"/>
      <c r="GM27" s="376"/>
      <c r="GN27" s="376"/>
      <c r="GO27" s="376"/>
      <c r="GP27" s="368">
        <f t="shared" si="52"/>
        <v>0</v>
      </c>
      <c r="GQ27" s="372"/>
      <c r="GR27" s="375">
        <v>0</v>
      </c>
      <c r="GS27" s="376">
        <v>0</v>
      </c>
      <c r="GT27" s="376"/>
      <c r="GU27" s="376"/>
      <c r="GV27" s="376"/>
      <c r="GW27" s="376"/>
      <c r="GX27" s="376"/>
      <c r="GY27" s="376"/>
      <c r="GZ27" s="376"/>
      <c r="HA27" s="376"/>
      <c r="HB27" s="376"/>
      <c r="HC27" s="376"/>
      <c r="HD27" s="368">
        <f t="shared" si="53"/>
        <v>0</v>
      </c>
      <c r="HE27" s="372"/>
      <c r="HF27" s="375">
        <v>0</v>
      </c>
      <c r="HG27" s="376">
        <v>0</v>
      </c>
      <c r="HH27" s="376"/>
      <c r="HI27" s="376"/>
      <c r="HJ27" s="376"/>
      <c r="HK27" s="376"/>
      <c r="HL27" s="376"/>
      <c r="HM27" s="376"/>
      <c r="HN27" s="376"/>
      <c r="HO27" s="376"/>
      <c r="HP27" s="376"/>
      <c r="HQ27" s="376"/>
      <c r="HR27" s="368">
        <f t="shared" si="54"/>
        <v>0</v>
      </c>
      <c r="HS27" s="372"/>
      <c r="HT27" s="375">
        <v>0</v>
      </c>
      <c r="HU27" s="376">
        <v>0</v>
      </c>
      <c r="HV27" s="376"/>
      <c r="HW27" s="376"/>
      <c r="HX27" s="376"/>
      <c r="HY27" s="376"/>
      <c r="HZ27" s="376"/>
      <c r="IA27" s="376"/>
      <c r="IB27" s="376"/>
      <c r="IC27" s="376"/>
      <c r="ID27" s="376"/>
      <c r="IE27" s="376"/>
      <c r="IF27" s="368">
        <f t="shared" si="55"/>
        <v>0</v>
      </c>
      <c r="IG27" s="372"/>
      <c r="IH27" s="375">
        <v>0</v>
      </c>
      <c r="II27" s="376">
        <v>0</v>
      </c>
      <c r="IJ27" s="376"/>
      <c r="IK27" s="376"/>
      <c r="IL27" s="376"/>
      <c r="IM27" s="376"/>
      <c r="IN27" s="376"/>
      <c r="IO27" s="376"/>
      <c r="IP27" s="376"/>
      <c r="IQ27" s="376"/>
      <c r="IR27" s="376"/>
      <c r="IS27" s="376"/>
      <c r="IT27" s="368">
        <f t="shared" si="56"/>
        <v>0</v>
      </c>
      <c r="IU27" s="372"/>
      <c r="IV27" s="375">
        <v>0</v>
      </c>
      <c r="IW27" s="376">
        <v>0</v>
      </c>
      <c r="IX27" s="376"/>
      <c r="IY27" s="376"/>
      <c r="IZ27" s="376"/>
      <c r="JA27" s="376"/>
      <c r="JB27" s="376"/>
      <c r="JC27" s="376"/>
      <c r="JD27" s="376"/>
      <c r="JE27" s="376"/>
      <c r="JF27" s="376"/>
      <c r="JG27" s="376"/>
      <c r="JH27" s="368">
        <f t="shared" si="57"/>
        <v>0</v>
      </c>
      <c r="JI27" s="372"/>
      <c r="JJ27" s="375">
        <v>0</v>
      </c>
      <c r="JK27" s="376">
        <v>0</v>
      </c>
      <c r="JL27" s="376"/>
      <c r="JM27" s="376"/>
      <c r="JN27" s="376"/>
      <c r="JO27" s="376"/>
      <c r="JP27" s="376"/>
      <c r="JQ27" s="376"/>
      <c r="JR27" s="376"/>
      <c r="JS27" s="376"/>
      <c r="JT27" s="376"/>
      <c r="JU27" s="376"/>
      <c r="JV27" s="368">
        <f t="shared" si="58"/>
        <v>0</v>
      </c>
      <c r="JW27" s="372"/>
      <c r="JX27" s="375">
        <v>0</v>
      </c>
      <c r="JY27" s="376">
        <v>0</v>
      </c>
      <c r="JZ27" s="376"/>
      <c r="KA27" s="376"/>
      <c r="KB27" s="376"/>
      <c r="KC27" s="376"/>
      <c r="KD27" s="376"/>
      <c r="KE27" s="376"/>
      <c r="KF27" s="376"/>
      <c r="KG27" s="376"/>
      <c r="KH27" s="376"/>
      <c r="KI27" s="376"/>
      <c r="KJ27" s="368">
        <f t="shared" si="59"/>
        <v>0</v>
      </c>
      <c r="KK27" s="372"/>
      <c r="KL27" s="375">
        <v>0</v>
      </c>
      <c r="KM27" s="376">
        <v>0</v>
      </c>
      <c r="KN27" s="376"/>
      <c r="KO27" s="376"/>
      <c r="KP27" s="376"/>
      <c r="KQ27" s="376"/>
      <c r="KR27" s="376"/>
      <c r="KS27" s="376"/>
      <c r="KT27" s="376"/>
      <c r="KU27" s="376"/>
      <c r="KV27" s="376"/>
      <c r="KW27" s="376"/>
      <c r="KX27" s="368">
        <f t="shared" si="60"/>
        <v>0</v>
      </c>
      <c r="KY27" s="372"/>
      <c r="KZ27" s="375">
        <v>0</v>
      </c>
      <c r="LA27" s="376">
        <v>0</v>
      </c>
      <c r="LB27" s="376"/>
      <c r="LC27" s="376"/>
      <c r="LD27" s="376"/>
      <c r="LE27" s="376"/>
      <c r="LF27" s="376"/>
      <c r="LG27" s="376"/>
      <c r="LH27" s="376"/>
      <c r="LI27" s="376"/>
      <c r="LJ27" s="376"/>
      <c r="LK27" s="376"/>
      <c r="LL27" s="368">
        <f t="shared" si="61"/>
        <v>0</v>
      </c>
      <c r="LM27" s="372"/>
      <c r="LN27" s="375">
        <v>0</v>
      </c>
      <c r="LO27" s="376">
        <v>0</v>
      </c>
      <c r="LP27" s="376"/>
      <c r="LQ27" s="376"/>
      <c r="LR27" s="376"/>
      <c r="LS27" s="376"/>
      <c r="LT27" s="376"/>
      <c r="LU27" s="376"/>
      <c r="LV27" s="376"/>
      <c r="LW27" s="376"/>
      <c r="LX27" s="376"/>
      <c r="LY27" s="376"/>
      <c r="LZ27" s="368">
        <f t="shared" si="62"/>
        <v>0</v>
      </c>
      <c r="MA27" s="372"/>
      <c r="MB27" s="375">
        <v>0</v>
      </c>
      <c r="MC27" s="376">
        <v>0</v>
      </c>
      <c r="MD27" s="376"/>
      <c r="ME27" s="376"/>
      <c r="MF27" s="376"/>
      <c r="MG27" s="376"/>
      <c r="MH27" s="376"/>
      <c r="MI27" s="376"/>
      <c r="MJ27" s="376"/>
      <c r="MK27" s="376"/>
      <c r="ML27" s="376"/>
      <c r="MM27" s="376"/>
      <c r="MN27" s="368">
        <f t="shared" si="63"/>
        <v>0</v>
      </c>
      <c r="MO27" s="372"/>
      <c r="MP27" s="375">
        <v>0</v>
      </c>
      <c r="MQ27" s="376">
        <v>0</v>
      </c>
      <c r="MR27" s="376"/>
      <c r="MS27" s="376"/>
      <c r="MT27" s="376"/>
      <c r="MU27" s="376"/>
      <c r="MV27" s="376"/>
      <c r="MW27" s="376"/>
      <c r="MX27" s="376"/>
      <c r="MY27" s="376"/>
      <c r="MZ27" s="376"/>
      <c r="NA27" s="376"/>
      <c r="NB27" s="368">
        <f t="shared" si="64"/>
        <v>0</v>
      </c>
      <c r="NC27" s="372"/>
      <c r="ND27" s="375">
        <v>0</v>
      </c>
      <c r="NE27" s="376">
        <v>0</v>
      </c>
      <c r="NF27" s="376"/>
      <c r="NG27" s="376"/>
      <c r="NH27" s="376"/>
      <c r="NI27" s="376"/>
      <c r="NJ27" s="376"/>
      <c r="NK27" s="376"/>
      <c r="NL27" s="376"/>
      <c r="NM27" s="376"/>
      <c r="NN27" s="376"/>
      <c r="NO27" s="376"/>
      <c r="NP27" s="368">
        <f t="shared" si="65"/>
        <v>0</v>
      </c>
      <c r="NQ27" s="372"/>
      <c r="NR27" s="375">
        <v>0</v>
      </c>
      <c r="NS27" s="376">
        <v>0</v>
      </c>
      <c r="NT27" s="376"/>
      <c r="NU27" s="376"/>
      <c r="NV27" s="376"/>
      <c r="NW27" s="376"/>
      <c r="NX27" s="376"/>
      <c r="NY27" s="376"/>
      <c r="NZ27" s="376"/>
      <c r="OA27" s="376"/>
      <c r="OB27" s="376"/>
      <c r="OC27" s="376"/>
      <c r="OD27" s="368">
        <f t="shared" si="66"/>
        <v>0</v>
      </c>
      <c r="OE27" s="372"/>
      <c r="OF27" s="375">
        <v>0</v>
      </c>
      <c r="OG27" s="376">
        <v>0</v>
      </c>
      <c r="OH27" s="376"/>
      <c r="OI27" s="376"/>
      <c r="OJ27" s="376"/>
      <c r="OK27" s="376"/>
      <c r="OL27" s="376"/>
      <c r="OM27" s="376"/>
      <c r="ON27" s="376"/>
      <c r="OO27" s="376"/>
      <c r="OP27" s="376"/>
      <c r="OQ27" s="376"/>
      <c r="OR27" s="368">
        <f t="shared" si="67"/>
        <v>0</v>
      </c>
      <c r="OS27" s="372"/>
      <c r="OT27" s="375">
        <v>0</v>
      </c>
      <c r="OU27" s="376">
        <v>0</v>
      </c>
      <c r="OV27" s="376"/>
      <c r="OW27" s="376"/>
      <c r="OX27" s="376"/>
      <c r="OY27" s="376"/>
      <c r="OZ27" s="376"/>
      <c r="PA27" s="376"/>
      <c r="PB27" s="376"/>
      <c r="PC27" s="376"/>
      <c r="PD27" s="376"/>
      <c r="PE27" s="376"/>
      <c r="PF27" s="368">
        <f t="shared" si="68"/>
        <v>0</v>
      </c>
      <c r="PG27" s="372"/>
      <c r="PH27" s="375">
        <v>0</v>
      </c>
      <c r="PI27" s="376">
        <v>0</v>
      </c>
      <c r="PJ27" s="365"/>
      <c r="PK27" s="365"/>
      <c r="PL27" s="365"/>
      <c r="PM27" s="365"/>
      <c r="PN27" s="365"/>
      <c r="PO27" s="365"/>
      <c r="PP27" s="365"/>
      <c r="PQ27" s="365"/>
      <c r="PR27" s="365"/>
      <c r="PS27" s="365"/>
      <c r="PT27" s="368">
        <f t="shared" si="69"/>
        <v>0</v>
      </c>
      <c r="PU27" s="372"/>
      <c r="PV27" s="375">
        <v>0</v>
      </c>
      <c r="PW27" s="376">
        <v>0</v>
      </c>
      <c r="PX27" s="365"/>
      <c r="PY27" s="365"/>
      <c r="PZ27" s="365"/>
      <c r="QA27" s="365"/>
      <c r="QB27" s="365"/>
      <c r="QC27" s="365"/>
      <c r="QD27" s="365"/>
      <c r="QE27" s="365"/>
      <c r="QF27" s="365"/>
      <c r="QG27" s="365"/>
      <c r="QH27" s="368">
        <f t="shared" si="70"/>
        <v>0</v>
      </c>
      <c r="QI27" s="372"/>
      <c r="QJ27" s="375">
        <v>0</v>
      </c>
      <c r="QK27" s="376">
        <v>0</v>
      </c>
      <c r="QL27" s="365"/>
      <c r="QM27" s="365"/>
      <c r="QN27" s="365"/>
      <c r="QO27" s="365"/>
      <c r="QP27" s="365"/>
      <c r="QQ27" s="365"/>
      <c r="QR27" s="365"/>
      <c r="QS27" s="365"/>
      <c r="QT27" s="365"/>
      <c r="QU27" s="365"/>
      <c r="QV27" s="368">
        <f t="shared" si="71"/>
        <v>0</v>
      </c>
      <c r="QW27" s="372"/>
      <c r="QX27" s="368">
        <f t="shared" si="72"/>
        <v>0</v>
      </c>
      <c r="QY27" s="368">
        <f t="shared" si="72"/>
        <v>0</v>
      </c>
      <c r="QZ27" s="368">
        <f t="shared" si="72"/>
        <v>0</v>
      </c>
      <c r="RA27" s="368">
        <f t="shared" si="72"/>
        <v>0</v>
      </c>
      <c r="RB27" s="368">
        <f t="shared" si="72"/>
        <v>0</v>
      </c>
      <c r="RC27" s="368">
        <f t="shared" si="72"/>
        <v>0</v>
      </c>
      <c r="RD27" s="368">
        <f t="shared" si="72"/>
        <v>0</v>
      </c>
      <c r="RE27" s="368">
        <f t="shared" si="72"/>
        <v>0</v>
      </c>
      <c r="RF27" s="368">
        <f t="shared" si="72"/>
        <v>0</v>
      </c>
      <c r="RG27" s="368">
        <f t="shared" si="72"/>
        <v>0</v>
      </c>
      <c r="RH27" s="368">
        <f t="shared" si="72"/>
        <v>0</v>
      </c>
      <c r="RI27" s="368">
        <f t="shared" si="72"/>
        <v>0</v>
      </c>
      <c r="RJ27" s="368">
        <f t="shared" si="73"/>
        <v>0</v>
      </c>
    </row>
    <row r="28" spans="1:478" ht="12.5" hidden="1" x14ac:dyDescent="0.25">
      <c r="A28" s="304" t="s">
        <v>966</v>
      </c>
      <c r="B28" s="393" t="s">
        <v>885</v>
      </c>
      <c r="C28" s="313"/>
      <c r="D28" s="375">
        <v>0</v>
      </c>
      <c r="E28" s="376">
        <v>0</v>
      </c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68">
        <f t="shared" si="39"/>
        <v>0</v>
      </c>
      <c r="Q28" s="372"/>
      <c r="R28" s="375">
        <v>0</v>
      </c>
      <c r="S28" s="376">
        <v>0</v>
      </c>
      <c r="T28" s="376"/>
      <c r="U28" s="376"/>
      <c r="V28" s="376"/>
      <c r="W28" s="376"/>
      <c r="X28" s="376"/>
      <c r="Y28" s="376"/>
      <c r="Z28" s="376"/>
      <c r="AA28" s="376"/>
      <c r="AB28" s="376"/>
      <c r="AC28" s="376"/>
      <c r="AD28" s="368">
        <f t="shared" si="40"/>
        <v>0</v>
      </c>
      <c r="AF28" s="375">
        <v>0</v>
      </c>
      <c r="AG28" s="376">
        <v>0</v>
      </c>
      <c r="AH28" s="376"/>
      <c r="AI28" s="376"/>
      <c r="AJ28" s="376"/>
      <c r="AK28" s="376"/>
      <c r="AL28" s="376"/>
      <c r="AM28" s="376"/>
      <c r="AN28" s="376"/>
      <c r="AO28" s="376"/>
      <c r="AP28" s="376"/>
      <c r="AQ28" s="376"/>
      <c r="AR28" s="368">
        <f t="shared" si="41"/>
        <v>0</v>
      </c>
      <c r="AT28" s="375">
        <v>0</v>
      </c>
      <c r="AU28" s="376">
        <v>0</v>
      </c>
      <c r="AV28" s="376"/>
      <c r="AW28" s="376"/>
      <c r="AX28" s="376"/>
      <c r="AY28" s="376"/>
      <c r="AZ28" s="376"/>
      <c r="BA28" s="376"/>
      <c r="BB28" s="376"/>
      <c r="BC28" s="376"/>
      <c r="BD28" s="376"/>
      <c r="BE28" s="376"/>
      <c r="BF28" s="368">
        <f t="shared" si="42"/>
        <v>0</v>
      </c>
      <c r="BH28" s="375">
        <v>0</v>
      </c>
      <c r="BI28" s="376">
        <v>0</v>
      </c>
      <c r="BJ28" s="376"/>
      <c r="BK28" s="376"/>
      <c r="BL28" s="376"/>
      <c r="BM28" s="376"/>
      <c r="BN28" s="376"/>
      <c r="BO28" s="376"/>
      <c r="BP28" s="376"/>
      <c r="BQ28" s="376"/>
      <c r="BR28" s="376"/>
      <c r="BS28" s="376"/>
      <c r="BT28" s="368">
        <f t="shared" si="43"/>
        <v>0</v>
      </c>
      <c r="BU28" s="372"/>
      <c r="BV28" s="375">
        <v>0</v>
      </c>
      <c r="BW28" s="376">
        <v>0</v>
      </c>
      <c r="BX28" s="376"/>
      <c r="BY28" s="376"/>
      <c r="BZ28" s="376"/>
      <c r="CA28" s="376"/>
      <c r="CB28" s="376"/>
      <c r="CC28" s="376"/>
      <c r="CD28" s="376"/>
      <c r="CE28" s="376"/>
      <c r="CF28" s="376"/>
      <c r="CG28" s="376"/>
      <c r="CH28" s="368">
        <f t="shared" si="44"/>
        <v>0</v>
      </c>
      <c r="CI28" s="372"/>
      <c r="CJ28" s="375">
        <v>0</v>
      </c>
      <c r="CK28" s="376">
        <v>0</v>
      </c>
      <c r="CL28" s="376"/>
      <c r="CM28" s="376"/>
      <c r="CN28" s="376"/>
      <c r="CO28" s="376"/>
      <c r="CP28" s="376"/>
      <c r="CQ28" s="376"/>
      <c r="CR28" s="376"/>
      <c r="CS28" s="376"/>
      <c r="CT28" s="376"/>
      <c r="CU28" s="376"/>
      <c r="CV28" s="368">
        <f t="shared" si="45"/>
        <v>0</v>
      </c>
      <c r="CX28" s="375">
        <v>0</v>
      </c>
      <c r="CY28" s="376">
        <v>0</v>
      </c>
      <c r="CZ28" s="376"/>
      <c r="DA28" s="376"/>
      <c r="DB28" s="376"/>
      <c r="DC28" s="376"/>
      <c r="DD28" s="376"/>
      <c r="DE28" s="376"/>
      <c r="DF28" s="376"/>
      <c r="DG28" s="376"/>
      <c r="DH28" s="376"/>
      <c r="DI28" s="376"/>
      <c r="DJ28" s="368">
        <f t="shared" si="46"/>
        <v>0</v>
      </c>
      <c r="DK28" s="372"/>
      <c r="DL28" s="375">
        <v>0</v>
      </c>
      <c r="DM28" s="376">
        <v>0</v>
      </c>
      <c r="DN28" s="376"/>
      <c r="DO28" s="376"/>
      <c r="DP28" s="376"/>
      <c r="DQ28" s="376"/>
      <c r="DR28" s="376"/>
      <c r="DS28" s="376"/>
      <c r="DT28" s="376"/>
      <c r="DU28" s="376"/>
      <c r="DV28" s="376"/>
      <c r="DW28" s="376"/>
      <c r="DX28" s="368">
        <f t="shared" si="47"/>
        <v>0</v>
      </c>
      <c r="DY28" s="372"/>
      <c r="DZ28" s="375">
        <v>0</v>
      </c>
      <c r="EA28" s="376">
        <v>0</v>
      </c>
      <c r="EB28" s="376"/>
      <c r="EC28" s="376"/>
      <c r="ED28" s="376"/>
      <c r="EE28" s="376"/>
      <c r="EF28" s="376"/>
      <c r="EG28" s="376"/>
      <c r="EH28" s="376"/>
      <c r="EI28" s="376"/>
      <c r="EJ28" s="376"/>
      <c r="EK28" s="376"/>
      <c r="EL28" s="368">
        <f t="shared" si="48"/>
        <v>0</v>
      </c>
      <c r="EM28" s="372"/>
      <c r="EN28" s="375">
        <v>0</v>
      </c>
      <c r="EO28" s="376">
        <v>0</v>
      </c>
      <c r="EP28" s="376"/>
      <c r="EQ28" s="376"/>
      <c r="ER28" s="376"/>
      <c r="ES28" s="376"/>
      <c r="ET28" s="376"/>
      <c r="EU28" s="376"/>
      <c r="EV28" s="376"/>
      <c r="EW28" s="376"/>
      <c r="EX28" s="376"/>
      <c r="EY28" s="376"/>
      <c r="EZ28" s="368">
        <f t="shared" si="49"/>
        <v>0</v>
      </c>
      <c r="FA28" s="372"/>
      <c r="FB28" s="375">
        <v>0</v>
      </c>
      <c r="FC28" s="376">
        <v>0</v>
      </c>
      <c r="FD28" s="376"/>
      <c r="FE28" s="376"/>
      <c r="FF28" s="376"/>
      <c r="FG28" s="376"/>
      <c r="FH28" s="376"/>
      <c r="FI28" s="376"/>
      <c r="FJ28" s="376"/>
      <c r="FK28" s="376"/>
      <c r="FL28" s="376"/>
      <c r="FM28" s="376"/>
      <c r="FN28" s="368">
        <f t="shared" si="50"/>
        <v>0</v>
      </c>
      <c r="FO28" s="372"/>
      <c r="FP28" s="375">
        <v>0</v>
      </c>
      <c r="FQ28" s="376">
        <v>0</v>
      </c>
      <c r="FR28" s="376"/>
      <c r="FS28" s="376"/>
      <c r="FT28" s="376"/>
      <c r="FU28" s="376"/>
      <c r="FV28" s="376"/>
      <c r="FW28" s="376"/>
      <c r="FX28" s="376"/>
      <c r="FY28" s="376"/>
      <c r="FZ28" s="376"/>
      <c r="GA28" s="376"/>
      <c r="GB28" s="368">
        <f t="shared" si="51"/>
        <v>0</v>
      </c>
      <c r="GC28" s="372"/>
      <c r="GD28" s="375">
        <v>0</v>
      </c>
      <c r="GE28" s="376">
        <v>0</v>
      </c>
      <c r="GF28" s="376"/>
      <c r="GG28" s="376"/>
      <c r="GH28" s="376"/>
      <c r="GI28" s="376"/>
      <c r="GJ28" s="376"/>
      <c r="GK28" s="376"/>
      <c r="GL28" s="376"/>
      <c r="GM28" s="376"/>
      <c r="GN28" s="376"/>
      <c r="GO28" s="376"/>
      <c r="GP28" s="368">
        <f t="shared" si="52"/>
        <v>0</v>
      </c>
      <c r="GQ28" s="372"/>
      <c r="GR28" s="375">
        <v>0</v>
      </c>
      <c r="GS28" s="376">
        <v>0</v>
      </c>
      <c r="GT28" s="376"/>
      <c r="GU28" s="376"/>
      <c r="GV28" s="376"/>
      <c r="GW28" s="376"/>
      <c r="GX28" s="376"/>
      <c r="GY28" s="376"/>
      <c r="GZ28" s="376"/>
      <c r="HA28" s="376"/>
      <c r="HB28" s="376"/>
      <c r="HC28" s="376"/>
      <c r="HD28" s="368">
        <f t="shared" si="53"/>
        <v>0</v>
      </c>
      <c r="HE28" s="372"/>
      <c r="HF28" s="375">
        <v>0</v>
      </c>
      <c r="HG28" s="376">
        <v>0</v>
      </c>
      <c r="HH28" s="376"/>
      <c r="HI28" s="376"/>
      <c r="HJ28" s="376"/>
      <c r="HK28" s="376"/>
      <c r="HL28" s="376"/>
      <c r="HM28" s="376"/>
      <c r="HN28" s="376"/>
      <c r="HO28" s="376"/>
      <c r="HP28" s="376"/>
      <c r="HQ28" s="376"/>
      <c r="HR28" s="368">
        <f t="shared" si="54"/>
        <v>0</v>
      </c>
      <c r="HS28" s="372"/>
      <c r="HT28" s="375">
        <v>0</v>
      </c>
      <c r="HU28" s="376">
        <v>0</v>
      </c>
      <c r="HV28" s="376"/>
      <c r="HW28" s="376"/>
      <c r="HX28" s="376"/>
      <c r="HY28" s="376"/>
      <c r="HZ28" s="376"/>
      <c r="IA28" s="376"/>
      <c r="IB28" s="376"/>
      <c r="IC28" s="376"/>
      <c r="ID28" s="376"/>
      <c r="IE28" s="376"/>
      <c r="IF28" s="368">
        <f t="shared" si="55"/>
        <v>0</v>
      </c>
      <c r="IG28" s="372"/>
      <c r="IH28" s="375">
        <v>0</v>
      </c>
      <c r="II28" s="376">
        <v>0</v>
      </c>
      <c r="IJ28" s="376"/>
      <c r="IK28" s="376"/>
      <c r="IL28" s="376"/>
      <c r="IM28" s="376"/>
      <c r="IN28" s="376"/>
      <c r="IO28" s="376"/>
      <c r="IP28" s="376"/>
      <c r="IQ28" s="376"/>
      <c r="IR28" s="376"/>
      <c r="IS28" s="376"/>
      <c r="IT28" s="368">
        <f t="shared" si="56"/>
        <v>0</v>
      </c>
      <c r="IU28" s="372"/>
      <c r="IV28" s="375">
        <v>0</v>
      </c>
      <c r="IW28" s="376">
        <v>0</v>
      </c>
      <c r="IX28" s="376"/>
      <c r="IY28" s="376"/>
      <c r="IZ28" s="376"/>
      <c r="JA28" s="376"/>
      <c r="JB28" s="376"/>
      <c r="JC28" s="376"/>
      <c r="JD28" s="376"/>
      <c r="JE28" s="376"/>
      <c r="JF28" s="376"/>
      <c r="JG28" s="376"/>
      <c r="JH28" s="368">
        <f t="shared" si="57"/>
        <v>0</v>
      </c>
      <c r="JI28" s="372"/>
      <c r="JJ28" s="375">
        <v>0</v>
      </c>
      <c r="JK28" s="376">
        <v>0</v>
      </c>
      <c r="JL28" s="376"/>
      <c r="JM28" s="376"/>
      <c r="JN28" s="376"/>
      <c r="JO28" s="376"/>
      <c r="JP28" s="376"/>
      <c r="JQ28" s="376"/>
      <c r="JR28" s="376"/>
      <c r="JS28" s="376"/>
      <c r="JT28" s="376"/>
      <c r="JU28" s="376"/>
      <c r="JV28" s="368">
        <f t="shared" si="58"/>
        <v>0</v>
      </c>
      <c r="JW28" s="372"/>
      <c r="JX28" s="375">
        <v>0</v>
      </c>
      <c r="JY28" s="376">
        <v>0</v>
      </c>
      <c r="JZ28" s="376"/>
      <c r="KA28" s="376"/>
      <c r="KB28" s="376"/>
      <c r="KC28" s="376"/>
      <c r="KD28" s="376"/>
      <c r="KE28" s="376"/>
      <c r="KF28" s="376"/>
      <c r="KG28" s="376"/>
      <c r="KH28" s="376"/>
      <c r="KI28" s="376"/>
      <c r="KJ28" s="368">
        <f t="shared" si="59"/>
        <v>0</v>
      </c>
      <c r="KK28" s="372"/>
      <c r="KL28" s="375">
        <v>0</v>
      </c>
      <c r="KM28" s="376">
        <v>0</v>
      </c>
      <c r="KN28" s="376"/>
      <c r="KO28" s="376"/>
      <c r="KP28" s="376"/>
      <c r="KQ28" s="376"/>
      <c r="KR28" s="376"/>
      <c r="KS28" s="376"/>
      <c r="KT28" s="376"/>
      <c r="KU28" s="376"/>
      <c r="KV28" s="376"/>
      <c r="KW28" s="376"/>
      <c r="KX28" s="368">
        <f t="shared" si="60"/>
        <v>0</v>
      </c>
      <c r="KY28" s="372"/>
      <c r="KZ28" s="375">
        <v>0</v>
      </c>
      <c r="LA28" s="376">
        <v>0</v>
      </c>
      <c r="LB28" s="376"/>
      <c r="LC28" s="376"/>
      <c r="LD28" s="376"/>
      <c r="LE28" s="376"/>
      <c r="LF28" s="376"/>
      <c r="LG28" s="376"/>
      <c r="LH28" s="376"/>
      <c r="LI28" s="376"/>
      <c r="LJ28" s="376"/>
      <c r="LK28" s="376"/>
      <c r="LL28" s="368">
        <f t="shared" si="61"/>
        <v>0</v>
      </c>
      <c r="LM28" s="372"/>
      <c r="LN28" s="375">
        <v>0</v>
      </c>
      <c r="LO28" s="376">
        <v>0</v>
      </c>
      <c r="LP28" s="376"/>
      <c r="LQ28" s="376"/>
      <c r="LR28" s="376"/>
      <c r="LS28" s="376"/>
      <c r="LT28" s="376"/>
      <c r="LU28" s="376"/>
      <c r="LV28" s="376"/>
      <c r="LW28" s="376"/>
      <c r="LX28" s="376"/>
      <c r="LY28" s="376"/>
      <c r="LZ28" s="368">
        <f t="shared" si="62"/>
        <v>0</v>
      </c>
      <c r="MA28" s="372"/>
      <c r="MB28" s="375">
        <v>0</v>
      </c>
      <c r="MC28" s="376">
        <v>0</v>
      </c>
      <c r="MD28" s="376"/>
      <c r="ME28" s="376"/>
      <c r="MF28" s="376"/>
      <c r="MG28" s="376"/>
      <c r="MH28" s="376"/>
      <c r="MI28" s="376"/>
      <c r="MJ28" s="376"/>
      <c r="MK28" s="376"/>
      <c r="ML28" s="376"/>
      <c r="MM28" s="376"/>
      <c r="MN28" s="368">
        <f t="shared" si="63"/>
        <v>0</v>
      </c>
      <c r="MO28" s="372"/>
      <c r="MP28" s="375">
        <v>0</v>
      </c>
      <c r="MQ28" s="376">
        <v>0</v>
      </c>
      <c r="MR28" s="376"/>
      <c r="MS28" s="376"/>
      <c r="MT28" s="376"/>
      <c r="MU28" s="376"/>
      <c r="MV28" s="376"/>
      <c r="MW28" s="376"/>
      <c r="MX28" s="376"/>
      <c r="MY28" s="376"/>
      <c r="MZ28" s="376"/>
      <c r="NA28" s="376"/>
      <c r="NB28" s="368">
        <f t="shared" si="64"/>
        <v>0</v>
      </c>
      <c r="NC28" s="372"/>
      <c r="ND28" s="375">
        <v>0</v>
      </c>
      <c r="NE28" s="376">
        <v>0</v>
      </c>
      <c r="NF28" s="376"/>
      <c r="NG28" s="376"/>
      <c r="NH28" s="376"/>
      <c r="NI28" s="376"/>
      <c r="NJ28" s="376"/>
      <c r="NK28" s="376"/>
      <c r="NL28" s="376"/>
      <c r="NM28" s="376"/>
      <c r="NN28" s="376"/>
      <c r="NO28" s="376"/>
      <c r="NP28" s="368">
        <f t="shared" si="65"/>
        <v>0</v>
      </c>
      <c r="NQ28" s="372"/>
      <c r="NR28" s="375">
        <v>0</v>
      </c>
      <c r="NS28" s="376">
        <v>0</v>
      </c>
      <c r="NT28" s="376"/>
      <c r="NU28" s="376"/>
      <c r="NV28" s="376"/>
      <c r="NW28" s="376"/>
      <c r="NX28" s="376"/>
      <c r="NY28" s="376"/>
      <c r="NZ28" s="376"/>
      <c r="OA28" s="376"/>
      <c r="OB28" s="376"/>
      <c r="OC28" s="376"/>
      <c r="OD28" s="368">
        <f t="shared" si="66"/>
        <v>0</v>
      </c>
      <c r="OE28" s="372"/>
      <c r="OF28" s="375">
        <v>0</v>
      </c>
      <c r="OG28" s="376">
        <v>0</v>
      </c>
      <c r="OH28" s="376"/>
      <c r="OI28" s="376"/>
      <c r="OJ28" s="376"/>
      <c r="OK28" s="376"/>
      <c r="OL28" s="376"/>
      <c r="OM28" s="376"/>
      <c r="ON28" s="376"/>
      <c r="OO28" s="376"/>
      <c r="OP28" s="376"/>
      <c r="OQ28" s="376"/>
      <c r="OR28" s="368">
        <f t="shared" si="67"/>
        <v>0</v>
      </c>
      <c r="OS28" s="372"/>
      <c r="OT28" s="375">
        <v>0</v>
      </c>
      <c r="OU28" s="376">
        <v>0</v>
      </c>
      <c r="OV28" s="376"/>
      <c r="OW28" s="376"/>
      <c r="OX28" s="376"/>
      <c r="OY28" s="376"/>
      <c r="OZ28" s="376"/>
      <c r="PA28" s="376"/>
      <c r="PB28" s="376"/>
      <c r="PC28" s="376"/>
      <c r="PD28" s="376"/>
      <c r="PE28" s="376"/>
      <c r="PF28" s="368">
        <f t="shared" si="68"/>
        <v>0</v>
      </c>
      <c r="PG28" s="372"/>
      <c r="PH28" s="375">
        <v>0</v>
      </c>
      <c r="PI28" s="376">
        <v>0</v>
      </c>
      <c r="PJ28" s="365"/>
      <c r="PK28" s="365"/>
      <c r="PL28" s="365"/>
      <c r="PM28" s="365"/>
      <c r="PN28" s="365"/>
      <c r="PO28" s="365"/>
      <c r="PP28" s="365"/>
      <c r="PQ28" s="365"/>
      <c r="PR28" s="365"/>
      <c r="PS28" s="365"/>
      <c r="PT28" s="368">
        <f t="shared" si="69"/>
        <v>0</v>
      </c>
      <c r="PU28" s="372"/>
      <c r="PV28" s="375">
        <v>0</v>
      </c>
      <c r="PW28" s="376">
        <v>0</v>
      </c>
      <c r="PX28" s="365"/>
      <c r="PY28" s="365"/>
      <c r="PZ28" s="365"/>
      <c r="QA28" s="365"/>
      <c r="QB28" s="365"/>
      <c r="QC28" s="365"/>
      <c r="QD28" s="365"/>
      <c r="QE28" s="365"/>
      <c r="QF28" s="365"/>
      <c r="QG28" s="365"/>
      <c r="QH28" s="368">
        <f t="shared" si="70"/>
        <v>0</v>
      </c>
      <c r="QI28" s="372"/>
      <c r="QJ28" s="375">
        <v>0</v>
      </c>
      <c r="QK28" s="376">
        <v>0</v>
      </c>
      <c r="QL28" s="365"/>
      <c r="QM28" s="365"/>
      <c r="QN28" s="365"/>
      <c r="QO28" s="365"/>
      <c r="QP28" s="365"/>
      <c r="QQ28" s="365"/>
      <c r="QR28" s="365"/>
      <c r="QS28" s="365"/>
      <c r="QT28" s="365"/>
      <c r="QU28" s="365"/>
      <c r="QV28" s="368">
        <f t="shared" si="71"/>
        <v>0</v>
      </c>
      <c r="QW28" s="372"/>
      <c r="QX28" s="368">
        <f t="shared" si="72"/>
        <v>0</v>
      </c>
      <c r="QY28" s="368">
        <f t="shared" si="72"/>
        <v>0</v>
      </c>
      <c r="QZ28" s="368">
        <f t="shared" si="72"/>
        <v>0</v>
      </c>
      <c r="RA28" s="368">
        <f t="shared" si="72"/>
        <v>0</v>
      </c>
      <c r="RB28" s="368">
        <f t="shared" si="72"/>
        <v>0</v>
      </c>
      <c r="RC28" s="368">
        <f t="shared" si="72"/>
        <v>0</v>
      </c>
      <c r="RD28" s="368">
        <f t="shared" si="72"/>
        <v>0</v>
      </c>
      <c r="RE28" s="368">
        <f t="shared" si="72"/>
        <v>0</v>
      </c>
      <c r="RF28" s="368">
        <f t="shared" si="72"/>
        <v>0</v>
      </c>
      <c r="RG28" s="368">
        <f t="shared" si="72"/>
        <v>0</v>
      </c>
      <c r="RH28" s="368">
        <f t="shared" si="72"/>
        <v>0</v>
      </c>
      <c r="RI28" s="368">
        <f t="shared" si="72"/>
        <v>0</v>
      </c>
      <c r="RJ28" s="368">
        <f t="shared" si="73"/>
        <v>0</v>
      </c>
    </row>
    <row r="29" spans="1:478" ht="12.5" hidden="1" x14ac:dyDescent="0.25">
      <c r="A29" s="304" t="s">
        <v>966</v>
      </c>
      <c r="B29" s="255" t="s">
        <v>886</v>
      </c>
      <c r="D29" s="375">
        <v>0</v>
      </c>
      <c r="E29" s="376">
        <v>0</v>
      </c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68">
        <f t="shared" si="39"/>
        <v>0</v>
      </c>
      <c r="Q29" s="372"/>
      <c r="R29" s="375">
        <v>0</v>
      </c>
      <c r="S29" s="376">
        <v>0</v>
      </c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68">
        <f t="shared" si="40"/>
        <v>0</v>
      </c>
      <c r="AF29" s="375">
        <v>0</v>
      </c>
      <c r="AG29" s="376">
        <v>0</v>
      </c>
      <c r="AH29" s="389"/>
      <c r="AI29" s="389"/>
      <c r="AJ29" s="389"/>
      <c r="AK29" s="389"/>
      <c r="AL29" s="389"/>
      <c r="AM29" s="389"/>
      <c r="AN29" s="389"/>
      <c r="AO29" s="389"/>
      <c r="AP29" s="389"/>
      <c r="AQ29" s="389"/>
      <c r="AR29" s="368">
        <f t="shared" si="41"/>
        <v>0</v>
      </c>
      <c r="AT29" s="375">
        <v>0</v>
      </c>
      <c r="AU29" s="376">
        <v>0</v>
      </c>
      <c r="AV29" s="389"/>
      <c r="AW29" s="389"/>
      <c r="AX29" s="389"/>
      <c r="AY29" s="389"/>
      <c r="AZ29" s="389"/>
      <c r="BA29" s="389"/>
      <c r="BB29" s="389"/>
      <c r="BC29" s="389"/>
      <c r="BD29" s="389"/>
      <c r="BE29" s="389"/>
      <c r="BF29" s="368">
        <f t="shared" si="42"/>
        <v>0</v>
      </c>
      <c r="BH29" s="375">
        <v>0</v>
      </c>
      <c r="BI29" s="376">
        <v>0</v>
      </c>
      <c r="BJ29" s="389"/>
      <c r="BK29" s="389"/>
      <c r="BL29" s="389"/>
      <c r="BM29" s="389"/>
      <c r="BN29" s="389"/>
      <c r="BO29" s="389"/>
      <c r="BP29" s="389"/>
      <c r="BQ29" s="389"/>
      <c r="BR29" s="389"/>
      <c r="BS29" s="389"/>
      <c r="BT29" s="368">
        <f t="shared" si="43"/>
        <v>0</v>
      </c>
      <c r="BU29" s="372"/>
      <c r="BV29" s="375">
        <v>0</v>
      </c>
      <c r="BW29" s="376">
        <v>0</v>
      </c>
      <c r="BX29" s="389"/>
      <c r="BY29" s="389"/>
      <c r="BZ29" s="389"/>
      <c r="CA29" s="389"/>
      <c r="CB29" s="389"/>
      <c r="CC29" s="389"/>
      <c r="CD29" s="389"/>
      <c r="CE29" s="389"/>
      <c r="CF29" s="389"/>
      <c r="CG29" s="389"/>
      <c r="CH29" s="368">
        <f t="shared" si="44"/>
        <v>0</v>
      </c>
      <c r="CI29" s="372"/>
      <c r="CJ29" s="375">
        <v>0</v>
      </c>
      <c r="CK29" s="376">
        <v>0</v>
      </c>
      <c r="CL29" s="389"/>
      <c r="CM29" s="389"/>
      <c r="CN29" s="389"/>
      <c r="CO29" s="389"/>
      <c r="CP29" s="389"/>
      <c r="CQ29" s="389"/>
      <c r="CR29" s="389"/>
      <c r="CS29" s="389"/>
      <c r="CT29" s="389"/>
      <c r="CU29" s="389"/>
      <c r="CV29" s="368">
        <f t="shared" si="45"/>
        <v>0</v>
      </c>
      <c r="CX29" s="375">
        <v>0</v>
      </c>
      <c r="CY29" s="376">
        <v>0</v>
      </c>
      <c r="CZ29" s="389"/>
      <c r="DA29" s="389"/>
      <c r="DB29" s="389"/>
      <c r="DC29" s="389"/>
      <c r="DD29" s="389"/>
      <c r="DE29" s="389"/>
      <c r="DF29" s="389"/>
      <c r="DG29" s="389"/>
      <c r="DH29" s="389"/>
      <c r="DI29" s="389"/>
      <c r="DJ29" s="368">
        <f t="shared" si="46"/>
        <v>0</v>
      </c>
      <c r="DK29" s="372"/>
      <c r="DL29" s="375">
        <v>0</v>
      </c>
      <c r="DM29" s="376">
        <v>0</v>
      </c>
      <c r="DN29" s="389"/>
      <c r="DO29" s="389"/>
      <c r="DP29" s="389"/>
      <c r="DQ29" s="389"/>
      <c r="DR29" s="389"/>
      <c r="DS29" s="389"/>
      <c r="DT29" s="389"/>
      <c r="DU29" s="389"/>
      <c r="DV29" s="389"/>
      <c r="DW29" s="389"/>
      <c r="DX29" s="368">
        <f t="shared" si="47"/>
        <v>0</v>
      </c>
      <c r="DY29" s="372"/>
      <c r="DZ29" s="375">
        <v>0</v>
      </c>
      <c r="EA29" s="376">
        <v>0</v>
      </c>
      <c r="EB29" s="389"/>
      <c r="EC29" s="389"/>
      <c r="ED29" s="389"/>
      <c r="EE29" s="389"/>
      <c r="EF29" s="389"/>
      <c r="EG29" s="389"/>
      <c r="EH29" s="389"/>
      <c r="EI29" s="389"/>
      <c r="EJ29" s="389"/>
      <c r="EK29" s="389"/>
      <c r="EL29" s="368">
        <f t="shared" si="48"/>
        <v>0</v>
      </c>
      <c r="EM29" s="372"/>
      <c r="EN29" s="375">
        <v>0</v>
      </c>
      <c r="EO29" s="376">
        <v>0</v>
      </c>
      <c r="EP29" s="389"/>
      <c r="EQ29" s="389"/>
      <c r="ER29" s="389"/>
      <c r="ES29" s="389"/>
      <c r="ET29" s="389"/>
      <c r="EU29" s="389"/>
      <c r="EV29" s="389"/>
      <c r="EW29" s="389"/>
      <c r="EX29" s="389"/>
      <c r="EY29" s="389"/>
      <c r="EZ29" s="368">
        <f t="shared" si="49"/>
        <v>0</v>
      </c>
      <c r="FA29" s="372"/>
      <c r="FB29" s="375">
        <v>0</v>
      </c>
      <c r="FC29" s="376">
        <v>0</v>
      </c>
      <c r="FD29" s="389"/>
      <c r="FE29" s="389"/>
      <c r="FF29" s="389"/>
      <c r="FG29" s="389"/>
      <c r="FH29" s="389"/>
      <c r="FI29" s="389"/>
      <c r="FJ29" s="389"/>
      <c r="FK29" s="389"/>
      <c r="FL29" s="389"/>
      <c r="FM29" s="389"/>
      <c r="FN29" s="368">
        <f t="shared" si="50"/>
        <v>0</v>
      </c>
      <c r="FO29" s="372"/>
      <c r="FP29" s="375">
        <v>0</v>
      </c>
      <c r="FQ29" s="376">
        <v>0</v>
      </c>
      <c r="FR29" s="389"/>
      <c r="FS29" s="389"/>
      <c r="FT29" s="389"/>
      <c r="FU29" s="389"/>
      <c r="FV29" s="389"/>
      <c r="FW29" s="389"/>
      <c r="FX29" s="389"/>
      <c r="FY29" s="389"/>
      <c r="FZ29" s="389"/>
      <c r="GA29" s="389"/>
      <c r="GB29" s="368">
        <f t="shared" si="51"/>
        <v>0</v>
      </c>
      <c r="GC29" s="372"/>
      <c r="GD29" s="375">
        <v>0</v>
      </c>
      <c r="GE29" s="376">
        <v>0</v>
      </c>
      <c r="GF29" s="389"/>
      <c r="GG29" s="389"/>
      <c r="GH29" s="389"/>
      <c r="GI29" s="389"/>
      <c r="GJ29" s="389"/>
      <c r="GK29" s="389"/>
      <c r="GL29" s="389"/>
      <c r="GM29" s="389"/>
      <c r="GN29" s="389"/>
      <c r="GO29" s="389"/>
      <c r="GP29" s="368">
        <f t="shared" si="52"/>
        <v>0</v>
      </c>
      <c r="GQ29" s="372"/>
      <c r="GR29" s="375">
        <v>0</v>
      </c>
      <c r="GS29" s="376">
        <v>0</v>
      </c>
      <c r="GT29" s="389"/>
      <c r="GU29" s="389"/>
      <c r="GV29" s="389"/>
      <c r="GW29" s="389"/>
      <c r="GX29" s="389"/>
      <c r="GY29" s="389"/>
      <c r="GZ29" s="389"/>
      <c r="HA29" s="389"/>
      <c r="HB29" s="389"/>
      <c r="HC29" s="389"/>
      <c r="HD29" s="368">
        <f t="shared" si="53"/>
        <v>0</v>
      </c>
      <c r="HE29" s="372"/>
      <c r="HF29" s="375">
        <v>0</v>
      </c>
      <c r="HG29" s="376">
        <v>0</v>
      </c>
      <c r="HH29" s="389"/>
      <c r="HI29" s="389"/>
      <c r="HJ29" s="389"/>
      <c r="HK29" s="389"/>
      <c r="HL29" s="389"/>
      <c r="HM29" s="389"/>
      <c r="HN29" s="389"/>
      <c r="HO29" s="389"/>
      <c r="HP29" s="389"/>
      <c r="HQ29" s="389"/>
      <c r="HR29" s="368">
        <f t="shared" si="54"/>
        <v>0</v>
      </c>
      <c r="HS29" s="372"/>
      <c r="HT29" s="375">
        <v>0</v>
      </c>
      <c r="HU29" s="376">
        <v>0</v>
      </c>
      <c r="HV29" s="389"/>
      <c r="HW29" s="389"/>
      <c r="HX29" s="389"/>
      <c r="HY29" s="389"/>
      <c r="HZ29" s="389"/>
      <c r="IA29" s="389"/>
      <c r="IB29" s="389"/>
      <c r="IC29" s="389"/>
      <c r="ID29" s="389"/>
      <c r="IE29" s="389"/>
      <c r="IF29" s="368">
        <f t="shared" si="55"/>
        <v>0</v>
      </c>
      <c r="IG29" s="372"/>
      <c r="IH29" s="375">
        <v>0</v>
      </c>
      <c r="II29" s="376">
        <v>0</v>
      </c>
      <c r="IJ29" s="389"/>
      <c r="IK29" s="389"/>
      <c r="IL29" s="389"/>
      <c r="IM29" s="389"/>
      <c r="IN29" s="389"/>
      <c r="IO29" s="389"/>
      <c r="IP29" s="389"/>
      <c r="IQ29" s="389"/>
      <c r="IR29" s="389"/>
      <c r="IS29" s="389"/>
      <c r="IT29" s="368">
        <f t="shared" si="56"/>
        <v>0</v>
      </c>
      <c r="IU29" s="372"/>
      <c r="IV29" s="375">
        <v>0</v>
      </c>
      <c r="IW29" s="376">
        <v>0</v>
      </c>
      <c r="IX29" s="389"/>
      <c r="IY29" s="389"/>
      <c r="IZ29" s="389"/>
      <c r="JA29" s="389"/>
      <c r="JB29" s="389"/>
      <c r="JC29" s="389"/>
      <c r="JD29" s="389"/>
      <c r="JE29" s="389"/>
      <c r="JF29" s="389"/>
      <c r="JG29" s="389"/>
      <c r="JH29" s="368">
        <f t="shared" si="57"/>
        <v>0</v>
      </c>
      <c r="JI29" s="372"/>
      <c r="JJ29" s="375">
        <v>0</v>
      </c>
      <c r="JK29" s="376">
        <v>0</v>
      </c>
      <c r="JL29" s="389"/>
      <c r="JM29" s="389"/>
      <c r="JN29" s="389"/>
      <c r="JO29" s="389"/>
      <c r="JP29" s="389"/>
      <c r="JQ29" s="389"/>
      <c r="JR29" s="389"/>
      <c r="JS29" s="389"/>
      <c r="JT29" s="389"/>
      <c r="JU29" s="389"/>
      <c r="JV29" s="368">
        <f t="shared" si="58"/>
        <v>0</v>
      </c>
      <c r="JW29" s="372"/>
      <c r="JX29" s="375">
        <v>0</v>
      </c>
      <c r="JY29" s="376">
        <v>0</v>
      </c>
      <c r="JZ29" s="389"/>
      <c r="KA29" s="389"/>
      <c r="KB29" s="389"/>
      <c r="KC29" s="389"/>
      <c r="KD29" s="389"/>
      <c r="KE29" s="389"/>
      <c r="KF29" s="389"/>
      <c r="KG29" s="389"/>
      <c r="KH29" s="389"/>
      <c r="KI29" s="389"/>
      <c r="KJ29" s="368">
        <f t="shared" si="59"/>
        <v>0</v>
      </c>
      <c r="KK29" s="372"/>
      <c r="KL29" s="375">
        <v>0</v>
      </c>
      <c r="KM29" s="376">
        <v>0</v>
      </c>
      <c r="KN29" s="389"/>
      <c r="KO29" s="389"/>
      <c r="KP29" s="389"/>
      <c r="KQ29" s="389"/>
      <c r="KR29" s="389"/>
      <c r="KS29" s="389"/>
      <c r="KT29" s="389"/>
      <c r="KU29" s="389"/>
      <c r="KV29" s="389"/>
      <c r="KW29" s="389"/>
      <c r="KX29" s="368">
        <f t="shared" si="60"/>
        <v>0</v>
      </c>
      <c r="KY29" s="372"/>
      <c r="KZ29" s="375">
        <v>0</v>
      </c>
      <c r="LA29" s="376">
        <v>0</v>
      </c>
      <c r="LB29" s="389"/>
      <c r="LC29" s="389"/>
      <c r="LD29" s="389"/>
      <c r="LE29" s="389"/>
      <c r="LF29" s="389"/>
      <c r="LG29" s="389"/>
      <c r="LH29" s="389"/>
      <c r="LI29" s="389"/>
      <c r="LJ29" s="389"/>
      <c r="LK29" s="389"/>
      <c r="LL29" s="368">
        <f t="shared" si="61"/>
        <v>0</v>
      </c>
      <c r="LM29" s="372"/>
      <c r="LN29" s="375">
        <v>0</v>
      </c>
      <c r="LO29" s="376">
        <v>0</v>
      </c>
      <c r="LP29" s="389"/>
      <c r="LQ29" s="389"/>
      <c r="LR29" s="389"/>
      <c r="LS29" s="389"/>
      <c r="LT29" s="389"/>
      <c r="LU29" s="389"/>
      <c r="LV29" s="389"/>
      <c r="LW29" s="389"/>
      <c r="LX29" s="389"/>
      <c r="LY29" s="389"/>
      <c r="LZ29" s="368">
        <f t="shared" si="62"/>
        <v>0</v>
      </c>
      <c r="MA29" s="372"/>
      <c r="MB29" s="375">
        <v>0</v>
      </c>
      <c r="MC29" s="376">
        <v>0</v>
      </c>
      <c r="MD29" s="389"/>
      <c r="ME29" s="389"/>
      <c r="MF29" s="389"/>
      <c r="MG29" s="389"/>
      <c r="MH29" s="389"/>
      <c r="MI29" s="389"/>
      <c r="MJ29" s="389"/>
      <c r="MK29" s="389"/>
      <c r="ML29" s="389"/>
      <c r="MM29" s="389"/>
      <c r="MN29" s="368">
        <f t="shared" si="63"/>
        <v>0</v>
      </c>
      <c r="MO29" s="372"/>
      <c r="MP29" s="375">
        <v>0</v>
      </c>
      <c r="MQ29" s="376">
        <v>0</v>
      </c>
      <c r="MR29" s="389"/>
      <c r="MS29" s="389"/>
      <c r="MT29" s="389"/>
      <c r="MU29" s="389"/>
      <c r="MV29" s="389"/>
      <c r="MW29" s="389"/>
      <c r="MX29" s="389"/>
      <c r="MY29" s="389"/>
      <c r="MZ29" s="389"/>
      <c r="NA29" s="389"/>
      <c r="NB29" s="368">
        <f t="shared" si="64"/>
        <v>0</v>
      </c>
      <c r="NC29" s="372"/>
      <c r="ND29" s="375">
        <v>0</v>
      </c>
      <c r="NE29" s="376">
        <v>0</v>
      </c>
      <c r="NF29" s="389"/>
      <c r="NG29" s="389"/>
      <c r="NH29" s="389"/>
      <c r="NI29" s="389"/>
      <c r="NJ29" s="389"/>
      <c r="NK29" s="389"/>
      <c r="NL29" s="389"/>
      <c r="NM29" s="389"/>
      <c r="NN29" s="389"/>
      <c r="NO29" s="389"/>
      <c r="NP29" s="368">
        <f t="shared" si="65"/>
        <v>0</v>
      </c>
      <c r="NQ29" s="372"/>
      <c r="NR29" s="375">
        <v>0</v>
      </c>
      <c r="NS29" s="376">
        <v>0</v>
      </c>
      <c r="NT29" s="389"/>
      <c r="NU29" s="389"/>
      <c r="NV29" s="389"/>
      <c r="NW29" s="389"/>
      <c r="NX29" s="389"/>
      <c r="NY29" s="389"/>
      <c r="NZ29" s="389"/>
      <c r="OA29" s="389"/>
      <c r="OB29" s="389"/>
      <c r="OC29" s="389"/>
      <c r="OD29" s="368">
        <f t="shared" si="66"/>
        <v>0</v>
      </c>
      <c r="OE29" s="372"/>
      <c r="OF29" s="375">
        <v>0</v>
      </c>
      <c r="OG29" s="376">
        <v>0</v>
      </c>
      <c r="OH29" s="389"/>
      <c r="OI29" s="389"/>
      <c r="OJ29" s="389"/>
      <c r="OK29" s="389"/>
      <c r="OL29" s="389"/>
      <c r="OM29" s="389"/>
      <c r="ON29" s="389"/>
      <c r="OO29" s="389"/>
      <c r="OP29" s="389"/>
      <c r="OQ29" s="389"/>
      <c r="OR29" s="368">
        <f t="shared" si="67"/>
        <v>0</v>
      </c>
      <c r="OS29" s="372"/>
      <c r="OT29" s="375">
        <v>0</v>
      </c>
      <c r="OU29" s="376">
        <v>0</v>
      </c>
      <c r="OV29" s="389"/>
      <c r="OW29" s="389"/>
      <c r="OX29" s="389"/>
      <c r="OY29" s="389"/>
      <c r="OZ29" s="389"/>
      <c r="PA29" s="389"/>
      <c r="PB29" s="389"/>
      <c r="PC29" s="389"/>
      <c r="PD29" s="389"/>
      <c r="PE29" s="389"/>
      <c r="PF29" s="368">
        <f t="shared" si="68"/>
        <v>0</v>
      </c>
      <c r="PG29" s="372"/>
      <c r="PH29" s="375">
        <v>0</v>
      </c>
      <c r="PI29" s="376">
        <v>0</v>
      </c>
      <c r="PJ29" s="365"/>
      <c r="PK29" s="365"/>
      <c r="PL29" s="365"/>
      <c r="PM29" s="365"/>
      <c r="PN29" s="365"/>
      <c r="PO29" s="365"/>
      <c r="PP29" s="365"/>
      <c r="PQ29" s="365"/>
      <c r="PR29" s="365"/>
      <c r="PS29" s="365"/>
      <c r="PT29" s="368">
        <f t="shared" si="69"/>
        <v>0</v>
      </c>
      <c r="PU29" s="372"/>
      <c r="PV29" s="375">
        <v>0</v>
      </c>
      <c r="PW29" s="376">
        <v>0</v>
      </c>
      <c r="PX29" s="365"/>
      <c r="PY29" s="365"/>
      <c r="PZ29" s="365"/>
      <c r="QA29" s="365"/>
      <c r="QB29" s="365"/>
      <c r="QC29" s="365"/>
      <c r="QD29" s="365"/>
      <c r="QE29" s="365"/>
      <c r="QF29" s="365"/>
      <c r="QG29" s="365"/>
      <c r="QH29" s="368">
        <f t="shared" si="70"/>
        <v>0</v>
      </c>
      <c r="QI29" s="372"/>
      <c r="QJ29" s="375">
        <v>0</v>
      </c>
      <c r="QK29" s="376">
        <v>0</v>
      </c>
      <c r="QL29" s="365"/>
      <c r="QM29" s="365"/>
      <c r="QN29" s="365"/>
      <c r="QO29" s="365"/>
      <c r="QP29" s="365"/>
      <c r="QQ29" s="365"/>
      <c r="QR29" s="365"/>
      <c r="QS29" s="365"/>
      <c r="QT29" s="365"/>
      <c r="QU29" s="365"/>
      <c r="QV29" s="368">
        <f t="shared" si="71"/>
        <v>0</v>
      </c>
      <c r="QW29" s="372"/>
      <c r="QX29" s="368">
        <f t="shared" si="72"/>
        <v>0</v>
      </c>
      <c r="QY29" s="368">
        <f t="shared" si="72"/>
        <v>0</v>
      </c>
      <c r="QZ29" s="368">
        <f t="shared" si="72"/>
        <v>0</v>
      </c>
      <c r="RA29" s="368">
        <f t="shared" si="72"/>
        <v>0</v>
      </c>
      <c r="RB29" s="368">
        <f t="shared" si="72"/>
        <v>0</v>
      </c>
      <c r="RC29" s="368">
        <f t="shared" si="72"/>
        <v>0</v>
      </c>
      <c r="RD29" s="368">
        <f t="shared" si="72"/>
        <v>0</v>
      </c>
      <c r="RE29" s="368">
        <f t="shared" si="72"/>
        <v>0</v>
      </c>
      <c r="RF29" s="368">
        <f t="shared" si="72"/>
        <v>0</v>
      </c>
      <c r="RG29" s="368">
        <f t="shared" si="72"/>
        <v>0</v>
      </c>
      <c r="RH29" s="368">
        <f t="shared" si="72"/>
        <v>0</v>
      </c>
      <c r="RI29" s="368">
        <f t="shared" si="72"/>
        <v>0</v>
      </c>
      <c r="RJ29" s="368">
        <f t="shared" si="73"/>
        <v>0</v>
      </c>
    </row>
    <row r="30" spans="1:478" ht="12.5" hidden="1" x14ac:dyDescent="0.25">
      <c r="B30" s="394"/>
      <c r="C30" s="313"/>
      <c r="D30" s="395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68">
        <f t="shared" si="39"/>
        <v>0</v>
      </c>
      <c r="Q30" s="372"/>
      <c r="R30" s="395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68">
        <f t="shared" si="40"/>
        <v>0</v>
      </c>
      <c r="AF30" s="395"/>
      <c r="AG30" s="396"/>
      <c r="AH30" s="396"/>
      <c r="AI30" s="396"/>
      <c r="AJ30" s="396"/>
      <c r="AK30" s="396"/>
      <c r="AL30" s="396"/>
      <c r="AM30" s="396"/>
      <c r="AN30" s="396"/>
      <c r="AO30" s="396"/>
      <c r="AP30" s="396"/>
      <c r="AQ30" s="396"/>
      <c r="AR30" s="368">
        <f t="shared" si="41"/>
        <v>0</v>
      </c>
      <c r="AT30" s="395"/>
      <c r="AU30" s="396"/>
      <c r="AV30" s="396"/>
      <c r="AW30" s="396"/>
      <c r="AX30" s="396"/>
      <c r="AY30" s="396"/>
      <c r="AZ30" s="396"/>
      <c r="BA30" s="396"/>
      <c r="BB30" s="396"/>
      <c r="BC30" s="396"/>
      <c r="BD30" s="396"/>
      <c r="BE30" s="396"/>
      <c r="BF30" s="368">
        <f t="shared" si="42"/>
        <v>0</v>
      </c>
      <c r="BH30" s="395"/>
      <c r="BI30" s="396"/>
      <c r="BJ30" s="396"/>
      <c r="BK30" s="396"/>
      <c r="BL30" s="396"/>
      <c r="BM30" s="396"/>
      <c r="BN30" s="396"/>
      <c r="BO30" s="396"/>
      <c r="BP30" s="396"/>
      <c r="BQ30" s="396"/>
      <c r="BR30" s="396"/>
      <c r="BS30" s="396"/>
      <c r="BT30" s="368">
        <f t="shared" si="43"/>
        <v>0</v>
      </c>
      <c r="BU30" s="372"/>
      <c r="BV30" s="395"/>
      <c r="BW30" s="396"/>
      <c r="BX30" s="396"/>
      <c r="BY30" s="396"/>
      <c r="BZ30" s="396"/>
      <c r="CA30" s="396"/>
      <c r="CB30" s="396"/>
      <c r="CC30" s="396"/>
      <c r="CD30" s="396"/>
      <c r="CE30" s="396"/>
      <c r="CF30" s="396"/>
      <c r="CG30" s="396"/>
      <c r="CH30" s="368">
        <f t="shared" si="44"/>
        <v>0</v>
      </c>
      <c r="CI30" s="372"/>
      <c r="CJ30" s="395"/>
      <c r="CK30" s="396"/>
      <c r="CL30" s="396"/>
      <c r="CM30" s="396"/>
      <c r="CN30" s="396"/>
      <c r="CO30" s="396"/>
      <c r="CP30" s="396"/>
      <c r="CQ30" s="396"/>
      <c r="CR30" s="396"/>
      <c r="CS30" s="396"/>
      <c r="CT30" s="396"/>
      <c r="CU30" s="396"/>
      <c r="CV30" s="368">
        <f t="shared" si="45"/>
        <v>0</v>
      </c>
      <c r="CX30" s="395"/>
      <c r="CY30" s="396"/>
      <c r="CZ30" s="396"/>
      <c r="DA30" s="396"/>
      <c r="DB30" s="396"/>
      <c r="DC30" s="396"/>
      <c r="DD30" s="396"/>
      <c r="DE30" s="396"/>
      <c r="DF30" s="396"/>
      <c r="DG30" s="396"/>
      <c r="DH30" s="396"/>
      <c r="DI30" s="396"/>
      <c r="DJ30" s="368">
        <f t="shared" si="46"/>
        <v>0</v>
      </c>
      <c r="DK30" s="372"/>
      <c r="DL30" s="395"/>
      <c r="DM30" s="396"/>
      <c r="DN30" s="396"/>
      <c r="DO30" s="396"/>
      <c r="DP30" s="396"/>
      <c r="DQ30" s="396"/>
      <c r="DR30" s="396"/>
      <c r="DS30" s="396"/>
      <c r="DT30" s="396"/>
      <c r="DU30" s="396"/>
      <c r="DV30" s="396"/>
      <c r="DW30" s="396"/>
      <c r="DX30" s="368">
        <f t="shared" si="47"/>
        <v>0</v>
      </c>
      <c r="DY30" s="372"/>
      <c r="DZ30" s="395"/>
      <c r="EA30" s="396"/>
      <c r="EB30" s="396"/>
      <c r="EC30" s="396"/>
      <c r="ED30" s="396"/>
      <c r="EE30" s="396"/>
      <c r="EF30" s="396"/>
      <c r="EG30" s="396"/>
      <c r="EH30" s="396"/>
      <c r="EI30" s="396"/>
      <c r="EJ30" s="396"/>
      <c r="EK30" s="396"/>
      <c r="EL30" s="368">
        <f t="shared" si="48"/>
        <v>0</v>
      </c>
      <c r="EM30" s="372"/>
      <c r="EN30" s="395"/>
      <c r="EO30" s="396"/>
      <c r="EP30" s="396"/>
      <c r="EQ30" s="396"/>
      <c r="ER30" s="396"/>
      <c r="ES30" s="396"/>
      <c r="ET30" s="396"/>
      <c r="EU30" s="396"/>
      <c r="EV30" s="396"/>
      <c r="EW30" s="396"/>
      <c r="EX30" s="396"/>
      <c r="EY30" s="396"/>
      <c r="EZ30" s="368">
        <f t="shared" si="49"/>
        <v>0</v>
      </c>
      <c r="FA30" s="372"/>
      <c r="FB30" s="395"/>
      <c r="FC30" s="396"/>
      <c r="FD30" s="396"/>
      <c r="FE30" s="396"/>
      <c r="FF30" s="396"/>
      <c r="FG30" s="396"/>
      <c r="FH30" s="396"/>
      <c r="FI30" s="396"/>
      <c r="FJ30" s="396"/>
      <c r="FK30" s="396"/>
      <c r="FL30" s="396"/>
      <c r="FM30" s="396"/>
      <c r="FN30" s="368">
        <f t="shared" si="50"/>
        <v>0</v>
      </c>
      <c r="FO30" s="372"/>
      <c r="FP30" s="395"/>
      <c r="FQ30" s="396"/>
      <c r="FR30" s="396"/>
      <c r="FS30" s="396"/>
      <c r="FT30" s="396"/>
      <c r="FU30" s="396"/>
      <c r="FV30" s="396"/>
      <c r="FW30" s="396"/>
      <c r="FX30" s="396"/>
      <c r="FY30" s="396"/>
      <c r="FZ30" s="396"/>
      <c r="GA30" s="396"/>
      <c r="GB30" s="368">
        <f t="shared" si="51"/>
        <v>0</v>
      </c>
      <c r="GC30" s="372"/>
      <c r="GD30" s="395"/>
      <c r="GE30" s="396"/>
      <c r="GF30" s="396"/>
      <c r="GG30" s="396"/>
      <c r="GH30" s="396"/>
      <c r="GI30" s="396"/>
      <c r="GJ30" s="396"/>
      <c r="GK30" s="396"/>
      <c r="GL30" s="396"/>
      <c r="GM30" s="396"/>
      <c r="GN30" s="396"/>
      <c r="GO30" s="396"/>
      <c r="GP30" s="368">
        <f t="shared" si="52"/>
        <v>0</v>
      </c>
      <c r="GQ30" s="372"/>
      <c r="GR30" s="395"/>
      <c r="GS30" s="396"/>
      <c r="GT30" s="396"/>
      <c r="GU30" s="396"/>
      <c r="GV30" s="396"/>
      <c r="GW30" s="396"/>
      <c r="GX30" s="396"/>
      <c r="GY30" s="396"/>
      <c r="GZ30" s="396"/>
      <c r="HA30" s="396"/>
      <c r="HB30" s="396"/>
      <c r="HC30" s="396"/>
      <c r="HD30" s="368">
        <f t="shared" si="53"/>
        <v>0</v>
      </c>
      <c r="HE30" s="372"/>
      <c r="HF30" s="395"/>
      <c r="HG30" s="396"/>
      <c r="HH30" s="396"/>
      <c r="HI30" s="396"/>
      <c r="HJ30" s="396"/>
      <c r="HK30" s="396"/>
      <c r="HL30" s="396"/>
      <c r="HM30" s="396"/>
      <c r="HN30" s="396"/>
      <c r="HO30" s="396"/>
      <c r="HP30" s="396"/>
      <c r="HQ30" s="396"/>
      <c r="HR30" s="368">
        <f t="shared" si="54"/>
        <v>0</v>
      </c>
      <c r="HS30" s="372"/>
      <c r="HT30" s="395"/>
      <c r="HU30" s="396"/>
      <c r="HV30" s="396"/>
      <c r="HW30" s="396"/>
      <c r="HX30" s="396"/>
      <c r="HY30" s="396"/>
      <c r="HZ30" s="396"/>
      <c r="IA30" s="396"/>
      <c r="IB30" s="396"/>
      <c r="IC30" s="396"/>
      <c r="ID30" s="396"/>
      <c r="IE30" s="396"/>
      <c r="IF30" s="368">
        <f t="shared" si="55"/>
        <v>0</v>
      </c>
      <c r="IG30" s="372"/>
      <c r="IH30" s="395"/>
      <c r="II30" s="396"/>
      <c r="IJ30" s="396"/>
      <c r="IK30" s="396"/>
      <c r="IL30" s="396"/>
      <c r="IM30" s="396"/>
      <c r="IN30" s="396"/>
      <c r="IO30" s="396"/>
      <c r="IP30" s="396"/>
      <c r="IQ30" s="396"/>
      <c r="IR30" s="396"/>
      <c r="IS30" s="396"/>
      <c r="IT30" s="368">
        <f t="shared" si="56"/>
        <v>0</v>
      </c>
      <c r="IU30" s="372"/>
      <c r="IV30" s="395"/>
      <c r="IW30" s="396"/>
      <c r="IX30" s="396"/>
      <c r="IY30" s="396"/>
      <c r="IZ30" s="396"/>
      <c r="JA30" s="396"/>
      <c r="JB30" s="396"/>
      <c r="JC30" s="396"/>
      <c r="JD30" s="396"/>
      <c r="JE30" s="396"/>
      <c r="JF30" s="396"/>
      <c r="JG30" s="396"/>
      <c r="JH30" s="368">
        <f t="shared" si="57"/>
        <v>0</v>
      </c>
      <c r="JI30" s="372"/>
      <c r="JJ30" s="395"/>
      <c r="JK30" s="396"/>
      <c r="JL30" s="396"/>
      <c r="JM30" s="396"/>
      <c r="JN30" s="396"/>
      <c r="JO30" s="396"/>
      <c r="JP30" s="396"/>
      <c r="JQ30" s="396"/>
      <c r="JR30" s="396"/>
      <c r="JS30" s="396"/>
      <c r="JT30" s="396"/>
      <c r="JU30" s="396"/>
      <c r="JV30" s="368">
        <f t="shared" si="58"/>
        <v>0</v>
      </c>
      <c r="JW30" s="372"/>
      <c r="JX30" s="395"/>
      <c r="JY30" s="396"/>
      <c r="JZ30" s="396"/>
      <c r="KA30" s="396"/>
      <c r="KB30" s="396"/>
      <c r="KC30" s="396"/>
      <c r="KD30" s="396"/>
      <c r="KE30" s="396"/>
      <c r="KF30" s="396"/>
      <c r="KG30" s="396"/>
      <c r="KH30" s="396"/>
      <c r="KI30" s="396"/>
      <c r="KJ30" s="368">
        <f t="shared" si="59"/>
        <v>0</v>
      </c>
      <c r="KK30" s="372"/>
      <c r="KL30" s="395"/>
      <c r="KM30" s="396"/>
      <c r="KN30" s="396"/>
      <c r="KO30" s="396"/>
      <c r="KP30" s="396"/>
      <c r="KQ30" s="396"/>
      <c r="KR30" s="396"/>
      <c r="KS30" s="396"/>
      <c r="KT30" s="396"/>
      <c r="KU30" s="396"/>
      <c r="KV30" s="396"/>
      <c r="KW30" s="396"/>
      <c r="KX30" s="368">
        <f t="shared" si="60"/>
        <v>0</v>
      </c>
      <c r="KY30" s="372"/>
      <c r="KZ30" s="395"/>
      <c r="LA30" s="396"/>
      <c r="LB30" s="396"/>
      <c r="LC30" s="396"/>
      <c r="LD30" s="396"/>
      <c r="LE30" s="396"/>
      <c r="LF30" s="396"/>
      <c r="LG30" s="396"/>
      <c r="LH30" s="396"/>
      <c r="LI30" s="396"/>
      <c r="LJ30" s="396"/>
      <c r="LK30" s="396"/>
      <c r="LL30" s="368">
        <f t="shared" si="61"/>
        <v>0</v>
      </c>
      <c r="LM30" s="372"/>
      <c r="LN30" s="395"/>
      <c r="LO30" s="396"/>
      <c r="LP30" s="396"/>
      <c r="LQ30" s="396"/>
      <c r="LR30" s="396"/>
      <c r="LS30" s="396"/>
      <c r="LT30" s="396"/>
      <c r="LU30" s="396"/>
      <c r="LV30" s="396"/>
      <c r="LW30" s="396"/>
      <c r="LX30" s="396"/>
      <c r="LY30" s="396"/>
      <c r="LZ30" s="368">
        <f t="shared" si="62"/>
        <v>0</v>
      </c>
      <c r="MA30" s="372"/>
      <c r="MB30" s="395"/>
      <c r="MC30" s="396"/>
      <c r="MD30" s="396"/>
      <c r="ME30" s="396"/>
      <c r="MF30" s="396"/>
      <c r="MG30" s="396"/>
      <c r="MH30" s="396"/>
      <c r="MI30" s="396"/>
      <c r="MJ30" s="396"/>
      <c r="MK30" s="396"/>
      <c r="ML30" s="396"/>
      <c r="MM30" s="396"/>
      <c r="MN30" s="368">
        <f t="shared" si="63"/>
        <v>0</v>
      </c>
      <c r="MO30" s="372"/>
      <c r="MP30" s="395"/>
      <c r="MQ30" s="396"/>
      <c r="MR30" s="396"/>
      <c r="MS30" s="396"/>
      <c r="MT30" s="396"/>
      <c r="MU30" s="396"/>
      <c r="MV30" s="396"/>
      <c r="MW30" s="396"/>
      <c r="MX30" s="396"/>
      <c r="MY30" s="396"/>
      <c r="MZ30" s="396"/>
      <c r="NA30" s="396"/>
      <c r="NB30" s="368">
        <f t="shared" si="64"/>
        <v>0</v>
      </c>
      <c r="NC30" s="372"/>
      <c r="ND30" s="395"/>
      <c r="NE30" s="396"/>
      <c r="NF30" s="396"/>
      <c r="NG30" s="396"/>
      <c r="NH30" s="396"/>
      <c r="NI30" s="396"/>
      <c r="NJ30" s="396"/>
      <c r="NK30" s="396"/>
      <c r="NL30" s="396"/>
      <c r="NM30" s="396"/>
      <c r="NN30" s="396"/>
      <c r="NO30" s="396"/>
      <c r="NP30" s="368">
        <f t="shared" si="65"/>
        <v>0</v>
      </c>
      <c r="NQ30" s="372"/>
      <c r="NR30" s="395"/>
      <c r="NS30" s="396"/>
      <c r="NT30" s="396"/>
      <c r="NU30" s="396"/>
      <c r="NV30" s="396"/>
      <c r="NW30" s="396"/>
      <c r="NX30" s="396"/>
      <c r="NY30" s="396"/>
      <c r="NZ30" s="396"/>
      <c r="OA30" s="396"/>
      <c r="OB30" s="396"/>
      <c r="OC30" s="396"/>
      <c r="OD30" s="368">
        <f t="shared" si="66"/>
        <v>0</v>
      </c>
      <c r="OE30" s="372"/>
      <c r="OF30" s="395"/>
      <c r="OG30" s="396"/>
      <c r="OH30" s="396"/>
      <c r="OI30" s="396"/>
      <c r="OJ30" s="396"/>
      <c r="OK30" s="396"/>
      <c r="OL30" s="396"/>
      <c r="OM30" s="396"/>
      <c r="ON30" s="396"/>
      <c r="OO30" s="396"/>
      <c r="OP30" s="396"/>
      <c r="OQ30" s="396"/>
      <c r="OR30" s="368">
        <f t="shared" si="67"/>
        <v>0</v>
      </c>
      <c r="OS30" s="372"/>
      <c r="OT30" s="395"/>
      <c r="OU30" s="396"/>
      <c r="OV30" s="396"/>
      <c r="OW30" s="396"/>
      <c r="OX30" s="396"/>
      <c r="OY30" s="396"/>
      <c r="OZ30" s="396"/>
      <c r="PA30" s="396"/>
      <c r="PB30" s="396"/>
      <c r="PC30" s="396"/>
      <c r="PD30" s="396"/>
      <c r="PE30" s="396"/>
      <c r="PF30" s="368">
        <f t="shared" si="68"/>
        <v>0</v>
      </c>
      <c r="PG30" s="372"/>
      <c r="PH30" s="395"/>
      <c r="PI30" s="396"/>
      <c r="PJ30" s="396"/>
      <c r="PK30" s="396"/>
      <c r="PL30" s="396"/>
      <c r="PM30" s="396"/>
      <c r="PN30" s="396"/>
      <c r="PO30" s="396"/>
      <c r="PP30" s="396"/>
      <c r="PQ30" s="396"/>
      <c r="PR30" s="396"/>
      <c r="PS30" s="396"/>
      <c r="PT30" s="368">
        <f t="shared" si="69"/>
        <v>0</v>
      </c>
      <c r="PU30" s="372"/>
      <c r="PV30" s="395"/>
      <c r="PW30" s="396"/>
      <c r="PX30" s="396"/>
      <c r="PY30" s="396"/>
      <c r="PZ30" s="396"/>
      <c r="QA30" s="396"/>
      <c r="QB30" s="396"/>
      <c r="QC30" s="396"/>
      <c r="QD30" s="396"/>
      <c r="QE30" s="396"/>
      <c r="QF30" s="396"/>
      <c r="QG30" s="396"/>
      <c r="QH30" s="368">
        <f t="shared" si="70"/>
        <v>0</v>
      </c>
      <c r="QI30" s="372"/>
      <c r="QJ30" s="395"/>
      <c r="QK30" s="396"/>
      <c r="QL30" s="396"/>
      <c r="QM30" s="396"/>
      <c r="QN30" s="396"/>
      <c r="QO30" s="396"/>
      <c r="QP30" s="396"/>
      <c r="QQ30" s="396"/>
      <c r="QR30" s="396"/>
      <c r="QS30" s="396"/>
      <c r="QT30" s="396"/>
      <c r="QU30" s="396"/>
      <c r="QV30" s="368">
        <f t="shared" si="71"/>
        <v>0</v>
      </c>
      <c r="QW30" s="372"/>
      <c r="QX30" s="368"/>
      <c r="QY30" s="368"/>
      <c r="QZ30" s="368"/>
      <c r="RA30" s="368"/>
      <c r="RB30" s="368"/>
      <c r="RC30" s="368"/>
      <c r="RD30" s="368"/>
      <c r="RE30" s="368"/>
      <c r="RF30" s="368"/>
      <c r="RG30" s="368"/>
      <c r="RH30" s="368"/>
      <c r="RI30" s="368"/>
      <c r="RJ30" s="368"/>
    </row>
    <row r="31" spans="1:478" s="402" customFormat="1" hidden="1" x14ac:dyDescent="0.3">
      <c r="A31" s="397"/>
      <c r="B31" s="398" t="s">
        <v>887</v>
      </c>
      <c r="C31" s="399"/>
      <c r="D31" s="400">
        <f>SUM(D23:D30)</f>
        <v>0</v>
      </c>
      <c r="E31" s="401">
        <f t="shared" ref="E31:O31" si="74">SUM(E23:E30)</f>
        <v>0</v>
      </c>
      <c r="F31" s="401">
        <f t="shared" si="74"/>
        <v>0</v>
      </c>
      <c r="G31" s="401">
        <f t="shared" si="74"/>
        <v>0</v>
      </c>
      <c r="H31" s="401">
        <f t="shared" si="74"/>
        <v>0</v>
      </c>
      <c r="I31" s="401">
        <f t="shared" si="74"/>
        <v>0</v>
      </c>
      <c r="J31" s="401">
        <f t="shared" si="74"/>
        <v>0</v>
      </c>
      <c r="K31" s="401">
        <f t="shared" si="74"/>
        <v>0</v>
      </c>
      <c r="L31" s="401">
        <f t="shared" si="74"/>
        <v>0</v>
      </c>
      <c r="M31" s="401">
        <f t="shared" si="74"/>
        <v>0</v>
      </c>
      <c r="N31" s="401">
        <f t="shared" si="74"/>
        <v>0</v>
      </c>
      <c r="O31" s="401">
        <f t="shared" si="74"/>
        <v>0</v>
      </c>
      <c r="P31" s="423">
        <f t="shared" si="39"/>
        <v>0</v>
      </c>
      <c r="Q31" s="424"/>
      <c r="R31" s="400">
        <f>SUM(R23:R30)</f>
        <v>0</v>
      </c>
      <c r="S31" s="401">
        <f t="shared" ref="S31:AC31" si="75">SUM(S23:S30)</f>
        <v>0</v>
      </c>
      <c r="T31" s="401">
        <f t="shared" si="75"/>
        <v>0</v>
      </c>
      <c r="U31" s="401">
        <f t="shared" si="75"/>
        <v>0</v>
      </c>
      <c r="V31" s="401">
        <f t="shared" si="75"/>
        <v>0</v>
      </c>
      <c r="W31" s="401">
        <f t="shared" si="75"/>
        <v>0</v>
      </c>
      <c r="X31" s="401">
        <f t="shared" si="75"/>
        <v>0</v>
      </c>
      <c r="Y31" s="401">
        <f t="shared" si="75"/>
        <v>0</v>
      </c>
      <c r="Z31" s="401">
        <f t="shared" si="75"/>
        <v>0</v>
      </c>
      <c r="AA31" s="401">
        <f t="shared" si="75"/>
        <v>0</v>
      </c>
      <c r="AB31" s="401">
        <f t="shared" si="75"/>
        <v>0</v>
      </c>
      <c r="AC31" s="401">
        <f t="shared" si="75"/>
        <v>0</v>
      </c>
      <c r="AD31" s="423">
        <f t="shared" si="40"/>
        <v>0</v>
      </c>
      <c r="AE31" s="424"/>
      <c r="AF31" s="400">
        <f>SUM(AF23:AF30)</f>
        <v>0</v>
      </c>
      <c r="AG31" s="401">
        <f t="shared" ref="AG31:AQ31" si="76">SUM(AG23:AG30)</f>
        <v>0</v>
      </c>
      <c r="AH31" s="401">
        <f t="shared" si="76"/>
        <v>0</v>
      </c>
      <c r="AI31" s="401">
        <f t="shared" si="76"/>
        <v>0</v>
      </c>
      <c r="AJ31" s="401">
        <f t="shared" si="76"/>
        <v>0</v>
      </c>
      <c r="AK31" s="401">
        <f t="shared" si="76"/>
        <v>0</v>
      </c>
      <c r="AL31" s="401">
        <f t="shared" si="76"/>
        <v>0</v>
      </c>
      <c r="AM31" s="401">
        <f t="shared" si="76"/>
        <v>0</v>
      </c>
      <c r="AN31" s="401">
        <f t="shared" si="76"/>
        <v>0</v>
      </c>
      <c r="AO31" s="401">
        <f t="shared" si="76"/>
        <v>0</v>
      </c>
      <c r="AP31" s="401">
        <f t="shared" si="76"/>
        <v>0</v>
      </c>
      <c r="AQ31" s="401">
        <f t="shared" si="76"/>
        <v>0</v>
      </c>
      <c r="AR31" s="423">
        <f t="shared" si="41"/>
        <v>0</v>
      </c>
      <c r="AS31" s="424"/>
      <c r="AT31" s="400">
        <f>SUM(AT23:AT30)</f>
        <v>0</v>
      </c>
      <c r="AU31" s="401">
        <f t="shared" ref="AU31:BE31" si="77">SUM(AU23:AU30)</f>
        <v>0</v>
      </c>
      <c r="AV31" s="401">
        <f t="shared" si="77"/>
        <v>0</v>
      </c>
      <c r="AW31" s="401">
        <f t="shared" si="77"/>
        <v>0</v>
      </c>
      <c r="AX31" s="401">
        <f t="shared" si="77"/>
        <v>0</v>
      </c>
      <c r="AY31" s="401">
        <f t="shared" si="77"/>
        <v>0</v>
      </c>
      <c r="AZ31" s="401">
        <f t="shared" si="77"/>
        <v>0</v>
      </c>
      <c r="BA31" s="401">
        <f t="shared" si="77"/>
        <v>0</v>
      </c>
      <c r="BB31" s="401">
        <f t="shared" si="77"/>
        <v>0</v>
      </c>
      <c r="BC31" s="401">
        <f t="shared" si="77"/>
        <v>0</v>
      </c>
      <c r="BD31" s="401">
        <f t="shared" si="77"/>
        <v>0</v>
      </c>
      <c r="BE31" s="401">
        <f t="shared" si="77"/>
        <v>0</v>
      </c>
      <c r="BF31" s="423">
        <f t="shared" si="42"/>
        <v>0</v>
      </c>
      <c r="BG31" s="424"/>
      <c r="BH31" s="400">
        <f>SUM(BH23:BH30)</f>
        <v>0</v>
      </c>
      <c r="BI31" s="401">
        <f t="shared" ref="BI31:BS31" si="78">SUM(BI23:BI30)</f>
        <v>0</v>
      </c>
      <c r="BJ31" s="401">
        <f t="shared" si="78"/>
        <v>0</v>
      </c>
      <c r="BK31" s="401">
        <f t="shared" si="78"/>
        <v>0</v>
      </c>
      <c r="BL31" s="401">
        <f t="shared" si="78"/>
        <v>0</v>
      </c>
      <c r="BM31" s="401">
        <f t="shared" si="78"/>
        <v>0</v>
      </c>
      <c r="BN31" s="401">
        <f t="shared" si="78"/>
        <v>0</v>
      </c>
      <c r="BO31" s="401">
        <f t="shared" si="78"/>
        <v>0</v>
      </c>
      <c r="BP31" s="401">
        <f t="shared" si="78"/>
        <v>0</v>
      </c>
      <c r="BQ31" s="401">
        <f t="shared" si="78"/>
        <v>0</v>
      </c>
      <c r="BR31" s="401">
        <f t="shared" si="78"/>
        <v>0</v>
      </c>
      <c r="BS31" s="401">
        <f t="shared" si="78"/>
        <v>0</v>
      </c>
      <c r="BT31" s="423">
        <f t="shared" si="43"/>
        <v>0</v>
      </c>
      <c r="BU31" s="424"/>
      <c r="BV31" s="400">
        <f>SUM(BV23:BV30)</f>
        <v>0</v>
      </c>
      <c r="BW31" s="401">
        <f t="shared" ref="BW31:CG31" si="79">SUM(BW23:BW30)</f>
        <v>0</v>
      </c>
      <c r="BX31" s="401">
        <f t="shared" si="79"/>
        <v>0</v>
      </c>
      <c r="BY31" s="401">
        <f t="shared" si="79"/>
        <v>0</v>
      </c>
      <c r="BZ31" s="401">
        <f t="shared" si="79"/>
        <v>0</v>
      </c>
      <c r="CA31" s="401">
        <f t="shared" si="79"/>
        <v>0</v>
      </c>
      <c r="CB31" s="401">
        <f t="shared" si="79"/>
        <v>0</v>
      </c>
      <c r="CC31" s="401">
        <f t="shared" si="79"/>
        <v>0</v>
      </c>
      <c r="CD31" s="401">
        <f t="shared" si="79"/>
        <v>0</v>
      </c>
      <c r="CE31" s="401">
        <f t="shared" si="79"/>
        <v>0</v>
      </c>
      <c r="CF31" s="401">
        <f t="shared" si="79"/>
        <v>0</v>
      </c>
      <c r="CG31" s="401">
        <f t="shared" si="79"/>
        <v>0</v>
      </c>
      <c r="CH31" s="423">
        <f t="shared" si="44"/>
        <v>0</v>
      </c>
      <c r="CI31" s="424"/>
      <c r="CJ31" s="400">
        <f>SUM(CJ23:CJ30)</f>
        <v>0</v>
      </c>
      <c r="CK31" s="401">
        <f t="shared" ref="CK31:CU31" si="80">SUM(CK23:CK30)</f>
        <v>0</v>
      </c>
      <c r="CL31" s="401">
        <f t="shared" si="80"/>
        <v>0</v>
      </c>
      <c r="CM31" s="401">
        <f t="shared" si="80"/>
        <v>0</v>
      </c>
      <c r="CN31" s="401">
        <f t="shared" si="80"/>
        <v>0</v>
      </c>
      <c r="CO31" s="401">
        <f t="shared" si="80"/>
        <v>0</v>
      </c>
      <c r="CP31" s="401">
        <f t="shared" si="80"/>
        <v>0</v>
      </c>
      <c r="CQ31" s="401">
        <f t="shared" si="80"/>
        <v>0</v>
      </c>
      <c r="CR31" s="401">
        <f t="shared" si="80"/>
        <v>0</v>
      </c>
      <c r="CS31" s="401">
        <f t="shared" si="80"/>
        <v>0</v>
      </c>
      <c r="CT31" s="401">
        <f t="shared" si="80"/>
        <v>0</v>
      </c>
      <c r="CU31" s="401">
        <f t="shared" si="80"/>
        <v>0</v>
      </c>
      <c r="CV31" s="423">
        <f t="shared" si="45"/>
        <v>0</v>
      </c>
      <c r="CW31" s="424"/>
      <c r="CX31" s="400">
        <f>SUM(CX23:CX30)</f>
        <v>0</v>
      </c>
      <c r="CY31" s="401">
        <f t="shared" ref="CY31:DI31" si="81">SUM(CY23:CY30)</f>
        <v>0</v>
      </c>
      <c r="CZ31" s="401">
        <f t="shared" si="81"/>
        <v>0</v>
      </c>
      <c r="DA31" s="401">
        <f t="shared" si="81"/>
        <v>0</v>
      </c>
      <c r="DB31" s="401">
        <f t="shared" si="81"/>
        <v>0</v>
      </c>
      <c r="DC31" s="401">
        <f t="shared" si="81"/>
        <v>0</v>
      </c>
      <c r="DD31" s="401">
        <f t="shared" si="81"/>
        <v>0</v>
      </c>
      <c r="DE31" s="401">
        <f t="shared" si="81"/>
        <v>0</v>
      </c>
      <c r="DF31" s="401">
        <f t="shared" si="81"/>
        <v>0</v>
      </c>
      <c r="DG31" s="401">
        <f t="shared" si="81"/>
        <v>0</v>
      </c>
      <c r="DH31" s="401">
        <f t="shared" si="81"/>
        <v>0</v>
      </c>
      <c r="DI31" s="401">
        <f t="shared" si="81"/>
        <v>0</v>
      </c>
      <c r="DJ31" s="423">
        <f t="shared" si="46"/>
        <v>0</v>
      </c>
      <c r="DK31" s="424"/>
      <c r="DL31" s="400">
        <f>SUM(DL23:DL30)</f>
        <v>0</v>
      </c>
      <c r="DM31" s="401">
        <f t="shared" ref="DM31:DW31" si="82">SUM(DM23:DM30)</f>
        <v>0</v>
      </c>
      <c r="DN31" s="401">
        <f t="shared" si="82"/>
        <v>0</v>
      </c>
      <c r="DO31" s="401">
        <f t="shared" si="82"/>
        <v>0</v>
      </c>
      <c r="DP31" s="401">
        <f t="shared" si="82"/>
        <v>0</v>
      </c>
      <c r="DQ31" s="401">
        <f t="shared" si="82"/>
        <v>0</v>
      </c>
      <c r="DR31" s="401">
        <f t="shared" si="82"/>
        <v>0</v>
      </c>
      <c r="DS31" s="401">
        <f t="shared" si="82"/>
        <v>0</v>
      </c>
      <c r="DT31" s="401">
        <f t="shared" si="82"/>
        <v>0</v>
      </c>
      <c r="DU31" s="401">
        <f t="shared" si="82"/>
        <v>0</v>
      </c>
      <c r="DV31" s="401">
        <f t="shared" si="82"/>
        <v>0</v>
      </c>
      <c r="DW31" s="401">
        <f t="shared" si="82"/>
        <v>0</v>
      </c>
      <c r="DX31" s="423">
        <f t="shared" si="47"/>
        <v>0</v>
      </c>
      <c r="DY31" s="424"/>
      <c r="DZ31" s="400">
        <f>SUM(DZ23:DZ30)</f>
        <v>0</v>
      </c>
      <c r="EA31" s="401">
        <f t="shared" ref="EA31:EK31" si="83">SUM(EA23:EA30)</f>
        <v>0</v>
      </c>
      <c r="EB31" s="401">
        <f t="shared" si="83"/>
        <v>0</v>
      </c>
      <c r="EC31" s="401">
        <f t="shared" si="83"/>
        <v>0</v>
      </c>
      <c r="ED31" s="401">
        <f t="shared" si="83"/>
        <v>0</v>
      </c>
      <c r="EE31" s="401">
        <f t="shared" si="83"/>
        <v>0</v>
      </c>
      <c r="EF31" s="401">
        <f t="shared" si="83"/>
        <v>0</v>
      </c>
      <c r="EG31" s="401">
        <f t="shared" si="83"/>
        <v>0</v>
      </c>
      <c r="EH31" s="401">
        <f t="shared" si="83"/>
        <v>0</v>
      </c>
      <c r="EI31" s="401">
        <f t="shared" si="83"/>
        <v>0</v>
      </c>
      <c r="EJ31" s="401">
        <f t="shared" si="83"/>
        <v>0</v>
      </c>
      <c r="EK31" s="401">
        <f t="shared" si="83"/>
        <v>0</v>
      </c>
      <c r="EL31" s="423">
        <f t="shared" si="48"/>
        <v>0</v>
      </c>
      <c r="EM31" s="424"/>
      <c r="EN31" s="400">
        <f>SUM(EN23:EN30)</f>
        <v>0</v>
      </c>
      <c r="EO31" s="401">
        <f t="shared" ref="EO31:EY31" si="84">SUM(EO23:EO30)</f>
        <v>0</v>
      </c>
      <c r="EP31" s="401">
        <f t="shared" si="84"/>
        <v>0</v>
      </c>
      <c r="EQ31" s="401">
        <f t="shared" si="84"/>
        <v>0</v>
      </c>
      <c r="ER31" s="401">
        <f t="shared" si="84"/>
        <v>0</v>
      </c>
      <c r="ES31" s="401">
        <f t="shared" si="84"/>
        <v>0</v>
      </c>
      <c r="ET31" s="401">
        <f t="shared" si="84"/>
        <v>0</v>
      </c>
      <c r="EU31" s="401">
        <f t="shared" si="84"/>
        <v>0</v>
      </c>
      <c r="EV31" s="401">
        <f t="shared" si="84"/>
        <v>0</v>
      </c>
      <c r="EW31" s="401">
        <f t="shared" si="84"/>
        <v>0</v>
      </c>
      <c r="EX31" s="401">
        <f t="shared" si="84"/>
        <v>0</v>
      </c>
      <c r="EY31" s="401">
        <f t="shared" si="84"/>
        <v>0</v>
      </c>
      <c r="EZ31" s="423">
        <f t="shared" si="49"/>
        <v>0</v>
      </c>
      <c r="FA31" s="424"/>
      <c r="FB31" s="400">
        <f>SUM(FB23:FB30)</f>
        <v>0</v>
      </c>
      <c r="FC31" s="401">
        <f t="shared" ref="FC31:FM31" si="85">SUM(FC23:FC30)</f>
        <v>0</v>
      </c>
      <c r="FD31" s="401">
        <f t="shared" si="85"/>
        <v>0</v>
      </c>
      <c r="FE31" s="401">
        <f t="shared" si="85"/>
        <v>0</v>
      </c>
      <c r="FF31" s="401">
        <f t="shared" si="85"/>
        <v>0</v>
      </c>
      <c r="FG31" s="401">
        <f t="shared" si="85"/>
        <v>0</v>
      </c>
      <c r="FH31" s="401">
        <f t="shared" si="85"/>
        <v>0</v>
      </c>
      <c r="FI31" s="401">
        <f t="shared" si="85"/>
        <v>0</v>
      </c>
      <c r="FJ31" s="401">
        <f t="shared" si="85"/>
        <v>0</v>
      </c>
      <c r="FK31" s="401">
        <f t="shared" si="85"/>
        <v>0</v>
      </c>
      <c r="FL31" s="401">
        <f t="shared" si="85"/>
        <v>0</v>
      </c>
      <c r="FM31" s="401">
        <f t="shared" si="85"/>
        <v>0</v>
      </c>
      <c r="FN31" s="423">
        <f t="shared" si="50"/>
        <v>0</v>
      </c>
      <c r="FO31" s="424"/>
      <c r="FP31" s="400">
        <f>SUM(FP23:FP30)</f>
        <v>0</v>
      </c>
      <c r="FQ31" s="401">
        <f t="shared" ref="FQ31:GA31" si="86">SUM(FQ23:FQ30)</f>
        <v>0</v>
      </c>
      <c r="FR31" s="401">
        <f t="shared" si="86"/>
        <v>0</v>
      </c>
      <c r="FS31" s="401">
        <f t="shared" si="86"/>
        <v>0</v>
      </c>
      <c r="FT31" s="401">
        <f t="shared" si="86"/>
        <v>0</v>
      </c>
      <c r="FU31" s="401">
        <f t="shared" si="86"/>
        <v>0</v>
      </c>
      <c r="FV31" s="401">
        <f t="shared" si="86"/>
        <v>0</v>
      </c>
      <c r="FW31" s="401">
        <f t="shared" si="86"/>
        <v>0</v>
      </c>
      <c r="FX31" s="401">
        <f t="shared" si="86"/>
        <v>0</v>
      </c>
      <c r="FY31" s="401">
        <f t="shared" si="86"/>
        <v>0</v>
      </c>
      <c r="FZ31" s="401">
        <f t="shared" si="86"/>
        <v>0</v>
      </c>
      <c r="GA31" s="401">
        <f t="shared" si="86"/>
        <v>0</v>
      </c>
      <c r="GB31" s="423">
        <f t="shared" si="51"/>
        <v>0</v>
      </c>
      <c r="GC31" s="424"/>
      <c r="GD31" s="400">
        <f>SUM(GD23:GD30)</f>
        <v>0</v>
      </c>
      <c r="GE31" s="401">
        <f t="shared" ref="GE31:GO31" si="87">SUM(GE23:GE30)</f>
        <v>0</v>
      </c>
      <c r="GF31" s="401">
        <f t="shared" si="87"/>
        <v>0</v>
      </c>
      <c r="GG31" s="401">
        <f t="shared" si="87"/>
        <v>0</v>
      </c>
      <c r="GH31" s="401">
        <f t="shared" si="87"/>
        <v>0</v>
      </c>
      <c r="GI31" s="401">
        <f t="shared" si="87"/>
        <v>0</v>
      </c>
      <c r="GJ31" s="401">
        <f t="shared" si="87"/>
        <v>0</v>
      </c>
      <c r="GK31" s="401">
        <f t="shared" si="87"/>
        <v>0</v>
      </c>
      <c r="GL31" s="401">
        <f t="shared" si="87"/>
        <v>0</v>
      </c>
      <c r="GM31" s="401">
        <f t="shared" si="87"/>
        <v>0</v>
      </c>
      <c r="GN31" s="401">
        <f t="shared" si="87"/>
        <v>0</v>
      </c>
      <c r="GO31" s="401">
        <f t="shared" si="87"/>
        <v>0</v>
      </c>
      <c r="GP31" s="423">
        <f t="shared" si="52"/>
        <v>0</v>
      </c>
      <c r="GQ31" s="424"/>
      <c r="GR31" s="400">
        <f>SUM(GR23:GR30)</f>
        <v>0</v>
      </c>
      <c r="GS31" s="401">
        <f t="shared" ref="GS31:HC31" si="88">SUM(GS23:GS30)</f>
        <v>0</v>
      </c>
      <c r="GT31" s="401">
        <f t="shared" si="88"/>
        <v>0</v>
      </c>
      <c r="GU31" s="401">
        <f t="shared" si="88"/>
        <v>0</v>
      </c>
      <c r="GV31" s="401">
        <f t="shared" si="88"/>
        <v>0</v>
      </c>
      <c r="GW31" s="401">
        <f t="shared" si="88"/>
        <v>0</v>
      </c>
      <c r="GX31" s="401">
        <f t="shared" si="88"/>
        <v>0</v>
      </c>
      <c r="GY31" s="401">
        <f t="shared" si="88"/>
        <v>0</v>
      </c>
      <c r="GZ31" s="401">
        <f t="shared" si="88"/>
        <v>0</v>
      </c>
      <c r="HA31" s="401">
        <f t="shared" si="88"/>
        <v>0</v>
      </c>
      <c r="HB31" s="401">
        <f t="shared" si="88"/>
        <v>0</v>
      </c>
      <c r="HC31" s="401">
        <f t="shared" si="88"/>
        <v>0</v>
      </c>
      <c r="HD31" s="423">
        <f t="shared" si="53"/>
        <v>0</v>
      </c>
      <c r="HE31" s="424"/>
      <c r="HF31" s="400">
        <f>SUM(HF23:HF30)</f>
        <v>0</v>
      </c>
      <c r="HG31" s="401">
        <f t="shared" ref="HG31:HQ31" si="89">SUM(HG23:HG30)</f>
        <v>0</v>
      </c>
      <c r="HH31" s="401">
        <f t="shared" si="89"/>
        <v>0</v>
      </c>
      <c r="HI31" s="401">
        <f t="shared" si="89"/>
        <v>0</v>
      </c>
      <c r="HJ31" s="401">
        <f t="shared" si="89"/>
        <v>0</v>
      </c>
      <c r="HK31" s="401">
        <f t="shared" si="89"/>
        <v>0</v>
      </c>
      <c r="HL31" s="401">
        <f t="shared" si="89"/>
        <v>0</v>
      </c>
      <c r="HM31" s="401">
        <f t="shared" si="89"/>
        <v>0</v>
      </c>
      <c r="HN31" s="401">
        <f t="shared" si="89"/>
        <v>0</v>
      </c>
      <c r="HO31" s="401">
        <f t="shared" si="89"/>
        <v>0</v>
      </c>
      <c r="HP31" s="401">
        <f t="shared" si="89"/>
        <v>0</v>
      </c>
      <c r="HQ31" s="401">
        <f t="shared" si="89"/>
        <v>0</v>
      </c>
      <c r="HR31" s="423">
        <f t="shared" si="54"/>
        <v>0</v>
      </c>
      <c r="HS31" s="424"/>
      <c r="HT31" s="400">
        <f>SUM(HT23:HT30)</f>
        <v>0</v>
      </c>
      <c r="HU31" s="401">
        <f t="shared" ref="HU31:IE31" si="90">SUM(HU23:HU30)</f>
        <v>0</v>
      </c>
      <c r="HV31" s="401">
        <f t="shared" si="90"/>
        <v>0</v>
      </c>
      <c r="HW31" s="401">
        <f t="shared" si="90"/>
        <v>0</v>
      </c>
      <c r="HX31" s="401">
        <f t="shared" si="90"/>
        <v>0</v>
      </c>
      <c r="HY31" s="401">
        <f t="shared" si="90"/>
        <v>0</v>
      </c>
      <c r="HZ31" s="401">
        <f t="shared" si="90"/>
        <v>0</v>
      </c>
      <c r="IA31" s="401">
        <f t="shared" si="90"/>
        <v>0</v>
      </c>
      <c r="IB31" s="401">
        <f t="shared" si="90"/>
        <v>0</v>
      </c>
      <c r="IC31" s="401">
        <f t="shared" si="90"/>
        <v>0</v>
      </c>
      <c r="ID31" s="401">
        <f t="shared" si="90"/>
        <v>0</v>
      </c>
      <c r="IE31" s="401">
        <f t="shared" si="90"/>
        <v>0</v>
      </c>
      <c r="IF31" s="423">
        <f t="shared" si="55"/>
        <v>0</v>
      </c>
      <c r="IG31" s="424"/>
      <c r="IH31" s="400">
        <f>SUM(IH23:IH30)</f>
        <v>0</v>
      </c>
      <c r="II31" s="401">
        <f t="shared" ref="II31:IS31" si="91">SUM(II23:II30)</f>
        <v>0</v>
      </c>
      <c r="IJ31" s="401">
        <f t="shared" si="91"/>
        <v>0</v>
      </c>
      <c r="IK31" s="401">
        <f t="shared" si="91"/>
        <v>0</v>
      </c>
      <c r="IL31" s="401">
        <f t="shared" si="91"/>
        <v>0</v>
      </c>
      <c r="IM31" s="401">
        <f t="shared" si="91"/>
        <v>0</v>
      </c>
      <c r="IN31" s="401">
        <f t="shared" si="91"/>
        <v>0</v>
      </c>
      <c r="IO31" s="401">
        <f t="shared" si="91"/>
        <v>0</v>
      </c>
      <c r="IP31" s="401">
        <f t="shared" si="91"/>
        <v>0</v>
      </c>
      <c r="IQ31" s="401">
        <f t="shared" si="91"/>
        <v>0</v>
      </c>
      <c r="IR31" s="401">
        <f t="shared" si="91"/>
        <v>0</v>
      </c>
      <c r="IS31" s="401">
        <f t="shared" si="91"/>
        <v>0</v>
      </c>
      <c r="IT31" s="423">
        <f t="shared" si="56"/>
        <v>0</v>
      </c>
      <c r="IU31" s="424"/>
      <c r="IV31" s="400">
        <f>SUM(IV23:IV30)</f>
        <v>0</v>
      </c>
      <c r="IW31" s="401">
        <f t="shared" ref="IW31:JG31" si="92">SUM(IW23:IW30)</f>
        <v>0</v>
      </c>
      <c r="IX31" s="401">
        <f t="shared" si="92"/>
        <v>0</v>
      </c>
      <c r="IY31" s="401">
        <f t="shared" si="92"/>
        <v>0</v>
      </c>
      <c r="IZ31" s="401">
        <f t="shared" si="92"/>
        <v>0</v>
      </c>
      <c r="JA31" s="401">
        <f t="shared" si="92"/>
        <v>0</v>
      </c>
      <c r="JB31" s="401">
        <f t="shared" si="92"/>
        <v>0</v>
      </c>
      <c r="JC31" s="401">
        <f t="shared" si="92"/>
        <v>0</v>
      </c>
      <c r="JD31" s="401">
        <f t="shared" si="92"/>
        <v>0</v>
      </c>
      <c r="JE31" s="401">
        <f t="shared" si="92"/>
        <v>0</v>
      </c>
      <c r="JF31" s="401">
        <f t="shared" si="92"/>
        <v>0</v>
      </c>
      <c r="JG31" s="401">
        <f t="shared" si="92"/>
        <v>0</v>
      </c>
      <c r="JH31" s="423">
        <f t="shared" si="57"/>
        <v>0</v>
      </c>
      <c r="JI31" s="424"/>
      <c r="JJ31" s="400">
        <f>SUM(JJ23:JJ30)</f>
        <v>0</v>
      </c>
      <c r="JK31" s="401">
        <f t="shared" ref="JK31:JU31" si="93">SUM(JK23:JK30)</f>
        <v>0</v>
      </c>
      <c r="JL31" s="401">
        <f t="shared" si="93"/>
        <v>0</v>
      </c>
      <c r="JM31" s="401">
        <f t="shared" si="93"/>
        <v>0</v>
      </c>
      <c r="JN31" s="401">
        <f t="shared" si="93"/>
        <v>0</v>
      </c>
      <c r="JO31" s="401">
        <f t="shared" si="93"/>
        <v>0</v>
      </c>
      <c r="JP31" s="401">
        <f t="shared" si="93"/>
        <v>0</v>
      </c>
      <c r="JQ31" s="401">
        <f t="shared" si="93"/>
        <v>0</v>
      </c>
      <c r="JR31" s="401">
        <f t="shared" si="93"/>
        <v>0</v>
      </c>
      <c r="JS31" s="401">
        <f t="shared" si="93"/>
        <v>0</v>
      </c>
      <c r="JT31" s="401">
        <f t="shared" si="93"/>
        <v>0</v>
      </c>
      <c r="JU31" s="401">
        <f t="shared" si="93"/>
        <v>0</v>
      </c>
      <c r="JV31" s="423">
        <f t="shared" si="58"/>
        <v>0</v>
      </c>
      <c r="JW31" s="424"/>
      <c r="JX31" s="400">
        <f>SUM(JX23:JX30)</f>
        <v>0</v>
      </c>
      <c r="JY31" s="401">
        <f t="shared" ref="JY31:KI31" si="94">SUM(JY23:JY30)</f>
        <v>0</v>
      </c>
      <c r="JZ31" s="401">
        <f t="shared" si="94"/>
        <v>0</v>
      </c>
      <c r="KA31" s="401">
        <f t="shared" si="94"/>
        <v>0</v>
      </c>
      <c r="KB31" s="401">
        <f t="shared" si="94"/>
        <v>0</v>
      </c>
      <c r="KC31" s="401">
        <f t="shared" si="94"/>
        <v>0</v>
      </c>
      <c r="KD31" s="401">
        <f t="shared" si="94"/>
        <v>0</v>
      </c>
      <c r="KE31" s="401">
        <f t="shared" si="94"/>
        <v>0</v>
      </c>
      <c r="KF31" s="401">
        <f t="shared" si="94"/>
        <v>0</v>
      </c>
      <c r="KG31" s="401">
        <f t="shared" si="94"/>
        <v>0</v>
      </c>
      <c r="KH31" s="401">
        <f t="shared" si="94"/>
        <v>0</v>
      </c>
      <c r="KI31" s="401">
        <f t="shared" si="94"/>
        <v>0</v>
      </c>
      <c r="KJ31" s="423">
        <f t="shared" si="59"/>
        <v>0</v>
      </c>
      <c r="KK31" s="424"/>
      <c r="KL31" s="400">
        <f>SUM(KL23:KL30)</f>
        <v>0</v>
      </c>
      <c r="KM31" s="401">
        <f t="shared" ref="KM31:KW31" si="95">SUM(KM23:KM30)</f>
        <v>0</v>
      </c>
      <c r="KN31" s="401">
        <f t="shared" si="95"/>
        <v>0</v>
      </c>
      <c r="KO31" s="401">
        <f t="shared" si="95"/>
        <v>0</v>
      </c>
      <c r="KP31" s="401">
        <f t="shared" si="95"/>
        <v>0</v>
      </c>
      <c r="KQ31" s="401">
        <f t="shared" si="95"/>
        <v>0</v>
      </c>
      <c r="KR31" s="401">
        <f t="shared" si="95"/>
        <v>0</v>
      </c>
      <c r="KS31" s="401">
        <f t="shared" si="95"/>
        <v>0</v>
      </c>
      <c r="KT31" s="401">
        <f t="shared" si="95"/>
        <v>0</v>
      </c>
      <c r="KU31" s="401">
        <f t="shared" si="95"/>
        <v>0</v>
      </c>
      <c r="KV31" s="401">
        <f t="shared" si="95"/>
        <v>0</v>
      </c>
      <c r="KW31" s="401">
        <f t="shared" si="95"/>
        <v>0</v>
      </c>
      <c r="KX31" s="423">
        <f t="shared" si="60"/>
        <v>0</v>
      </c>
      <c r="KY31" s="424"/>
      <c r="KZ31" s="400">
        <f>SUM(KZ23:KZ30)</f>
        <v>0</v>
      </c>
      <c r="LA31" s="401">
        <f t="shared" ref="LA31:LK31" si="96">SUM(LA23:LA30)</f>
        <v>0</v>
      </c>
      <c r="LB31" s="401">
        <f t="shared" si="96"/>
        <v>0</v>
      </c>
      <c r="LC31" s="401">
        <f t="shared" si="96"/>
        <v>0</v>
      </c>
      <c r="LD31" s="401">
        <f t="shared" si="96"/>
        <v>0</v>
      </c>
      <c r="LE31" s="401">
        <f t="shared" si="96"/>
        <v>0</v>
      </c>
      <c r="LF31" s="401">
        <f t="shared" si="96"/>
        <v>0</v>
      </c>
      <c r="LG31" s="401">
        <f t="shared" si="96"/>
        <v>0</v>
      </c>
      <c r="LH31" s="401">
        <f t="shared" si="96"/>
        <v>0</v>
      </c>
      <c r="LI31" s="401">
        <f t="shared" si="96"/>
        <v>0</v>
      </c>
      <c r="LJ31" s="401">
        <f t="shared" si="96"/>
        <v>0</v>
      </c>
      <c r="LK31" s="401">
        <f t="shared" si="96"/>
        <v>0</v>
      </c>
      <c r="LL31" s="423">
        <f t="shared" si="61"/>
        <v>0</v>
      </c>
      <c r="LM31" s="424"/>
      <c r="LN31" s="400">
        <f>SUM(LN23:LN30)</f>
        <v>0</v>
      </c>
      <c r="LO31" s="401">
        <f t="shared" ref="LO31:LY31" si="97">SUM(LO23:LO30)</f>
        <v>0</v>
      </c>
      <c r="LP31" s="401">
        <f t="shared" si="97"/>
        <v>0</v>
      </c>
      <c r="LQ31" s="401">
        <f t="shared" si="97"/>
        <v>0</v>
      </c>
      <c r="LR31" s="401">
        <f t="shared" si="97"/>
        <v>0</v>
      </c>
      <c r="LS31" s="401">
        <f t="shared" si="97"/>
        <v>0</v>
      </c>
      <c r="LT31" s="401">
        <f t="shared" si="97"/>
        <v>0</v>
      </c>
      <c r="LU31" s="401">
        <f t="shared" si="97"/>
        <v>0</v>
      </c>
      <c r="LV31" s="401">
        <f t="shared" si="97"/>
        <v>0</v>
      </c>
      <c r="LW31" s="401">
        <f t="shared" si="97"/>
        <v>0</v>
      </c>
      <c r="LX31" s="401">
        <f t="shared" si="97"/>
        <v>0</v>
      </c>
      <c r="LY31" s="401">
        <f t="shared" si="97"/>
        <v>0</v>
      </c>
      <c r="LZ31" s="423">
        <f t="shared" si="62"/>
        <v>0</v>
      </c>
      <c r="MA31" s="424"/>
      <c r="MB31" s="400">
        <f>SUM(MB23:MB30)</f>
        <v>0</v>
      </c>
      <c r="MC31" s="401">
        <f t="shared" ref="MC31:MM31" si="98">SUM(MC23:MC30)</f>
        <v>0</v>
      </c>
      <c r="MD31" s="401">
        <f t="shared" si="98"/>
        <v>0</v>
      </c>
      <c r="ME31" s="401">
        <f t="shared" si="98"/>
        <v>0</v>
      </c>
      <c r="MF31" s="401">
        <f t="shared" si="98"/>
        <v>0</v>
      </c>
      <c r="MG31" s="401">
        <f t="shared" si="98"/>
        <v>0</v>
      </c>
      <c r="MH31" s="401">
        <f t="shared" si="98"/>
        <v>0</v>
      </c>
      <c r="MI31" s="401">
        <f t="shared" si="98"/>
        <v>0</v>
      </c>
      <c r="MJ31" s="401">
        <f t="shared" si="98"/>
        <v>0</v>
      </c>
      <c r="MK31" s="401">
        <f t="shared" si="98"/>
        <v>0</v>
      </c>
      <c r="ML31" s="401">
        <f t="shared" si="98"/>
        <v>0</v>
      </c>
      <c r="MM31" s="401">
        <f t="shared" si="98"/>
        <v>0</v>
      </c>
      <c r="MN31" s="423">
        <f t="shared" si="63"/>
        <v>0</v>
      </c>
      <c r="MO31" s="424"/>
      <c r="MP31" s="400">
        <f>SUM(MP23:MP30)</f>
        <v>0</v>
      </c>
      <c r="MQ31" s="401">
        <f t="shared" ref="MQ31:NA31" si="99">SUM(MQ23:MQ30)</f>
        <v>0</v>
      </c>
      <c r="MR31" s="401">
        <f t="shared" si="99"/>
        <v>0</v>
      </c>
      <c r="MS31" s="401">
        <f t="shared" si="99"/>
        <v>0</v>
      </c>
      <c r="MT31" s="401">
        <f t="shared" si="99"/>
        <v>0</v>
      </c>
      <c r="MU31" s="401">
        <f t="shared" si="99"/>
        <v>0</v>
      </c>
      <c r="MV31" s="401">
        <f t="shared" si="99"/>
        <v>0</v>
      </c>
      <c r="MW31" s="401">
        <f t="shared" si="99"/>
        <v>0</v>
      </c>
      <c r="MX31" s="401">
        <f t="shared" si="99"/>
        <v>0</v>
      </c>
      <c r="MY31" s="401">
        <f t="shared" si="99"/>
        <v>0</v>
      </c>
      <c r="MZ31" s="401">
        <f t="shared" si="99"/>
        <v>0</v>
      </c>
      <c r="NA31" s="401">
        <f t="shared" si="99"/>
        <v>0</v>
      </c>
      <c r="NB31" s="423">
        <f t="shared" si="64"/>
        <v>0</v>
      </c>
      <c r="NC31" s="424"/>
      <c r="ND31" s="400">
        <f>SUM(ND23:ND30)</f>
        <v>0</v>
      </c>
      <c r="NE31" s="401">
        <f t="shared" ref="NE31:NO31" si="100">SUM(NE23:NE30)</f>
        <v>0</v>
      </c>
      <c r="NF31" s="401">
        <f t="shared" si="100"/>
        <v>0</v>
      </c>
      <c r="NG31" s="401">
        <f t="shared" si="100"/>
        <v>0</v>
      </c>
      <c r="NH31" s="401">
        <f t="shared" si="100"/>
        <v>0</v>
      </c>
      <c r="NI31" s="401">
        <f t="shared" si="100"/>
        <v>0</v>
      </c>
      <c r="NJ31" s="401">
        <f t="shared" si="100"/>
        <v>0</v>
      </c>
      <c r="NK31" s="401">
        <f t="shared" si="100"/>
        <v>0</v>
      </c>
      <c r="NL31" s="401">
        <f t="shared" si="100"/>
        <v>0</v>
      </c>
      <c r="NM31" s="401">
        <f t="shared" si="100"/>
        <v>0</v>
      </c>
      <c r="NN31" s="401">
        <f t="shared" si="100"/>
        <v>0</v>
      </c>
      <c r="NO31" s="401">
        <f t="shared" si="100"/>
        <v>0</v>
      </c>
      <c r="NP31" s="423">
        <f t="shared" si="65"/>
        <v>0</v>
      </c>
      <c r="NQ31" s="424"/>
      <c r="NR31" s="400">
        <f>SUM(NR23:NR30)</f>
        <v>0</v>
      </c>
      <c r="NS31" s="401">
        <f t="shared" ref="NS31:OC31" si="101">SUM(NS23:NS30)</f>
        <v>0</v>
      </c>
      <c r="NT31" s="401">
        <f t="shared" si="101"/>
        <v>0</v>
      </c>
      <c r="NU31" s="401">
        <f t="shared" si="101"/>
        <v>0</v>
      </c>
      <c r="NV31" s="401">
        <f t="shared" si="101"/>
        <v>0</v>
      </c>
      <c r="NW31" s="401">
        <f t="shared" si="101"/>
        <v>0</v>
      </c>
      <c r="NX31" s="401">
        <f t="shared" si="101"/>
        <v>0</v>
      </c>
      <c r="NY31" s="401">
        <f t="shared" si="101"/>
        <v>0</v>
      </c>
      <c r="NZ31" s="401">
        <f t="shared" si="101"/>
        <v>0</v>
      </c>
      <c r="OA31" s="401">
        <f t="shared" si="101"/>
        <v>0</v>
      </c>
      <c r="OB31" s="401">
        <f t="shared" si="101"/>
        <v>0</v>
      </c>
      <c r="OC31" s="401">
        <f t="shared" si="101"/>
        <v>0</v>
      </c>
      <c r="OD31" s="423">
        <f t="shared" si="66"/>
        <v>0</v>
      </c>
      <c r="OE31" s="424"/>
      <c r="OF31" s="400">
        <f>SUM(OF23:OF30)</f>
        <v>0</v>
      </c>
      <c r="OG31" s="401">
        <f t="shared" ref="OG31:OQ31" si="102">SUM(OG23:OG30)</f>
        <v>0</v>
      </c>
      <c r="OH31" s="401">
        <f t="shared" si="102"/>
        <v>0</v>
      </c>
      <c r="OI31" s="401">
        <f t="shared" si="102"/>
        <v>0</v>
      </c>
      <c r="OJ31" s="401">
        <f t="shared" si="102"/>
        <v>0</v>
      </c>
      <c r="OK31" s="401">
        <f t="shared" si="102"/>
        <v>0</v>
      </c>
      <c r="OL31" s="401">
        <f t="shared" si="102"/>
        <v>0</v>
      </c>
      <c r="OM31" s="401">
        <f t="shared" si="102"/>
        <v>0</v>
      </c>
      <c r="ON31" s="401">
        <f t="shared" si="102"/>
        <v>0</v>
      </c>
      <c r="OO31" s="401">
        <f t="shared" si="102"/>
        <v>0</v>
      </c>
      <c r="OP31" s="401">
        <f t="shared" si="102"/>
        <v>0</v>
      </c>
      <c r="OQ31" s="401">
        <f t="shared" si="102"/>
        <v>0</v>
      </c>
      <c r="OR31" s="423">
        <f t="shared" si="67"/>
        <v>0</v>
      </c>
      <c r="OS31" s="424"/>
      <c r="OT31" s="400">
        <f>SUM(OT23:OT30)</f>
        <v>0</v>
      </c>
      <c r="OU31" s="401">
        <f t="shared" ref="OU31:PE31" si="103">SUM(OU23:OU30)</f>
        <v>0</v>
      </c>
      <c r="OV31" s="401">
        <f t="shared" si="103"/>
        <v>0</v>
      </c>
      <c r="OW31" s="401">
        <f t="shared" si="103"/>
        <v>0</v>
      </c>
      <c r="OX31" s="401">
        <f t="shared" si="103"/>
        <v>0</v>
      </c>
      <c r="OY31" s="401">
        <f t="shared" si="103"/>
        <v>0</v>
      </c>
      <c r="OZ31" s="401">
        <f t="shared" si="103"/>
        <v>0</v>
      </c>
      <c r="PA31" s="401">
        <f t="shared" si="103"/>
        <v>0</v>
      </c>
      <c r="PB31" s="401">
        <f t="shared" si="103"/>
        <v>0</v>
      </c>
      <c r="PC31" s="401">
        <f t="shared" si="103"/>
        <v>0</v>
      </c>
      <c r="PD31" s="401">
        <f t="shared" si="103"/>
        <v>0</v>
      </c>
      <c r="PE31" s="401">
        <f t="shared" si="103"/>
        <v>0</v>
      </c>
      <c r="PF31" s="423">
        <f t="shared" si="68"/>
        <v>0</v>
      </c>
      <c r="PG31" s="424"/>
      <c r="PH31" s="400">
        <f>SUM(PH23:PH30)</f>
        <v>0</v>
      </c>
      <c r="PI31" s="401">
        <f t="shared" ref="PI31:PS31" si="104">SUM(PI23:PI30)</f>
        <v>0</v>
      </c>
      <c r="PJ31" s="401">
        <f t="shared" si="104"/>
        <v>0</v>
      </c>
      <c r="PK31" s="401">
        <f t="shared" si="104"/>
        <v>0</v>
      </c>
      <c r="PL31" s="401">
        <f t="shared" si="104"/>
        <v>0</v>
      </c>
      <c r="PM31" s="401">
        <f t="shared" si="104"/>
        <v>0</v>
      </c>
      <c r="PN31" s="401">
        <f t="shared" si="104"/>
        <v>0</v>
      </c>
      <c r="PO31" s="401">
        <f t="shared" si="104"/>
        <v>0</v>
      </c>
      <c r="PP31" s="401">
        <f t="shared" si="104"/>
        <v>0</v>
      </c>
      <c r="PQ31" s="401">
        <f t="shared" si="104"/>
        <v>0</v>
      </c>
      <c r="PR31" s="401">
        <f t="shared" si="104"/>
        <v>0</v>
      </c>
      <c r="PS31" s="401">
        <f t="shared" si="104"/>
        <v>0</v>
      </c>
      <c r="PT31" s="423">
        <f t="shared" si="69"/>
        <v>0</v>
      </c>
      <c r="PU31" s="424"/>
      <c r="PV31" s="400">
        <f>SUM(PV23:PV30)</f>
        <v>0</v>
      </c>
      <c r="PW31" s="401">
        <f t="shared" ref="PW31:QG31" si="105">SUM(PW23:PW30)</f>
        <v>0</v>
      </c>
      <c r="PX31" s="401">
        <f t="shared" si="105"/>
        <v>0</v>
      </c>
      <c r="PY31" s="401">
        <f t="shared" si="105"/>
        <v>0</v>
      </c>
      <c r="PZ31" s="401">
        <f t="shared" si="105"/>
        <v>0</v>
      </c>
      <c r="QA31" s="401">
        <f t="shared" si="105"/>
        <v>0</v>
      </c>
      <c r="QB31" s="401">
        <f t="shared" si="105"/>
        <v>0</v>
      </c>
      <c r="QC31" s="401">
        <f t="shared" si="105"/>
        <v>0</v>
      </c>
      <c r="QD31" s="401">
        <f t="shared" si="105"/>
        <v>0</v>
      </c>
      <c r="QE31" s="401">
        <f t="shared" si="105"/>
        <v>0</v>
      </c>
      <c r="QF31" s="401">
        <f t="shared" si="105"/>
        <v>0</v>
      </c>
      <c r="QG31" s="401">
        <f t="shared" si="105"/>
        <v>0</v>
      </c>
      <c r="QH31" s="423">
        <f t="shared" si="70"/>
        <v>0</v>
      </c>
      <c r="QI31" s="424"/>
      <c r="QJ31" s="400">
        <f>SUM(QJ23:QJ30)</f>
        <v>0</v>
      </c>
      <c r="QK31" s="401">
        <f t="shared" ref="QK31:QU31" si="106">SUM(QK23:QK30)</f>
        <v>0</v>
      </c>
      <c r="QL31" s="401">
        <f t="shared" si="106"/>
        <v>0</v>
      </c>
      <c r="QM31" s="401">
        <f t="shared" si="106"/>
        <v>0</v>
      </c>
      <c r="QN31" s="401">
        <f t="shared" si="106"/>
        <v>0</v>
      </c>
      <c r="QO31" s="401">
        <f t="shared" si="106"/>
        <v>0</v>
      </c>
      <c r="QP31" s="401">
        <f t="shared" si="106"/>
        <v>0</v>
      </c>
      <c r="QQ31" s="401">
        <f t="shared" si="106"/>
        <v>0</v>
      </c>
      <c r="QR31" s="401">
        <f t="shared" si="106"/>
        <v>0</v>
      </c>
      <c r="QS31" s="401">
        <f t="shared" si="106"/>
        <v>0</v>
      </c>
      <c r="QT31" s="401">
        <f t="shared" si="106"/>
        <v>0</v>
      </c>
      <c r="QU31" s="401">
        <f t="shared" si="106"/>
        <v>0</v>
      </c>
      <c r="QV31" s="423">
        <f t="shared" si="71"/>
        <v>0</v>
      </c>
      <c r="QW31" s="424"/>
      <c r="QX31" s="423">
        <f t="shared" ref="QX31:RJ31" si="107">SUM(QX23:QX30)</f>
        <v>0</v>
      </c>
      <c r="QY31" s="423">
        <f t="shared" si="107"/>
        <v>0</v>
      </c>
      <c r="QZ31" s="423">
        <f t="shared" si="107"/>
        <v>0</v>
      </c>
      <c r="RA31" s="423">
        <f t="shared" si="107"/>
        <v>0</v>
      </c>
      <c r="RB31" s="423">
        <f t="shared" si="107"/>
        <v>0</v>
      </c>
      <c r="RC31" s="423">
        <f t="shared" si="107"/>
        <v>0</v>
      </c>
      <c r="RD31" s="423">
        <f t="shared" si="107"/>
        <v>0</v>
      </c>
      <c r="RE31" s="423">
        <f t="shared" si="107"/>
        <v>0</v>
      </c>
      <c r="RF31" s="423">
        <f t="shared" si="107"/>
        <v>0</v>
      </c>
      <c r="RG31" s="423">
        <f t="shared" si="107"/>
        <v>0</v>
      </c>
      <c r="RH31" s="423">
        <f t="shared" si="107"/>
        <v>0</v>
      </c>
      <c r="RI31" s="423">
        <f t="shared" si="107"/>
        <v>0</v>
      </c>
      <c r="RJ31" s="423">
        <f t="shared" si="107"/>
        <v>0</v>
      </c>
    </row>
    <row r="32" spans="1:478" s="392" customFormat="1" ht="12.5" hidden="1" x14ac:dyDescent="0.25">
      <c r="A32" s="313"/>
      <c r="B32" s="394"/>
      <c r="C32" s="313"/>
      <c r="D32" s="403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404"/>
      <c r="Q32" s="405"/>
      <c r="R32" s="403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404"/>
      <c r="AE32" s="405"/>
      <c r="AF32" s="403"/>
      <c r="AG32" s="391"/>
      <c r="AH32" s="391"/>
      <c r="AI32" s="391"/>
      <c r="AJ32" s="391"/>
      <c r="AK32" s="391"/>
      <c r="AL32" s="391"/>
      <c r="AM32" s="391"/>
      <c r="AN32" s="391"/>
      <c r="AO32" s="391"/>
      <c r="AP32" s="391"/>
      <c r="AQ32" s="391"/>
      <c r="AR32" s="404"/>
      <c r="AS32" s="405"/>
      <c r="AT32" s="403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404"/>
      <c r="BG32" s="405"/>
      <c r="BH32" s="403"/>
      <c r="BI32" s="391"/>
      <c r="BJ32" s="391"/>
      <c r="BK32" s="391"/>
      <c r="BL32" s="391"/>
      <c r="BM32" s="391"/>
      <c r="BN32" s="391"/>
      <c r="BO32" s="391"/>
      <c r="BP32" s="391"/>
      <c r="BQ32" s="391"/>
      <c r="BR32" s="391"/>
      <c r="BS32" s="391"/>
      <c r="BT32" s="404"/>
      <c r="BU32" s="405"/>
      <c r="BV32" s="403"/>
      <c r="BW32" s="391"/>
      <c r="BX32" s="391"/>
      <c r="BY32" s="391"/>
      <c r="BZ32" s="391"/>
      <c r="CA32" s="391"/>
      <c r="CB32" s="391"/>
      <c r="CC32" s="391"/>
      <c r="CD32" s="391"/>
      <c r="CE32" s="391"/>
      <c r="CF32" s="391"/>
      <c r="CG32" s="391"/>
      <c r="CH32" s="404"/>
      <c r="CI32" s="405"/>
      <c r="CJ32" s="403"/>
      <c r="CK32" s="391"/>
      <c r="CL32" s="391"/>
      <c r="CM32" s="391"/>
      <c r="CN32" s="391"/>
      <c r="CO32" s="391"/>
      <c r="CP32" s="391"/>
      <c r="CQ32" s="391"/>
      <c r="CR32" s="391"/>
      <c r="CS32" s="391"/>
      <c r="CT32" s="391"/>
      <c r="CU32" s="391"/>
      <c r="CV32" s="404"/>
      <c r="CW32" s="405"/>
      <c r="CX32" s="403"/>
      <c r="CY32" s="391"/>
      <c r="CZ32" s="391"/>
      <c r="DA32" s="391"/>
      <c r="DB32" s="391"/>
      <c r="DC32" s="391"/>
      <c r="DD32" s="391"/>
      <c r="DE32" s="391"/>
      <c r="DF32" s="391"/>
      <c r="DG32" s="391"/>
      <c r="DH32" s="391"/>
      <c r="DI32" s="391"/>
      <c r="DJ32" s="404"/>
      <c r="DK32" s="405"/>
      <c r="DL32" s="403"/>
      <c r="DM32" s="391"/>
      <c r="DN32" s="391"/>
      <c r="DO32" s="391"/>
      <c r="DP32" s="391"/>
      <c r="DQ32" s="391"/>
      <c r="DR32" s="391"/>
      <c r="DS32" s="391"/>
      <c r="DT32" s="391"/>
      <c r="DU32" s="391"/>
      <c r="DV32" s="391"/>
      <c r="DW32" s="391"/>
      <c r="DX32" s="404"/>
      <c r="DY32" s="405"/>
      <c r="DZ32" s="403"/>
      <c r="EA32" s="391"/>
      <c r="EB32" s="391"/>
      <c r="EC32" s="391"/>
      <c r="ED32" s="391"/>
      <c r="EE32" s="391"/>
      <c r="EF32" s="391"/>
      <c r="EG32" s="391"/>
      <c r="EH32" s="391"/>
      <c r="EI32" s="391"/>
      <c r="EJ32" s="391"/>
      <c r="EK32" s="391"/>
      <c r="EL32" s="404"/>
      <c r="EM32" s="405"/>
      <c r="EN32" s="403"/>
      <c r="EO32" s="391"/>
      <c r="EP32" s="391"/>
      <c r="EQ32" s="391"/>
      <c r="ER32" s="391"/>
      <c r="ES32" s="391"/>
      <c r="ET32" s="391"/>
      <c r="EU32" s="391"/>
      <c r="EV32" s="391"/>
      <c r="EW32" s="391"/>
      <c r="EX32" s="391"/>
      <c r="EY32" s="391"/>
      <c r="EZ32" s="404"/>
      <c r="FA32" s="405"/>
      <c r="FB32" s="403"/>
      <c r="FC32" s="391"/>
      <c r="FD32" s="391"/>
      <c r="FE32" s="391"/>
      <c r="FF32" s="391"/>
      <c r="FG32" s="391"/>
      <c r="FH32" s="391"/>
      <c r="FI32" s="391"/>
      <c r="FJ32" s="391"/>
      <c r="FK32" s="391"/>
      <c r="FL32" s="391"/>
      <c r="FM32" s="391"/>
      <c r="FN32" s="404"/>
      <c r="FO32" s="405"/>
      <c r="FP32" s="403"/>
      <c r="FQ32" s="391"/>
      <c r="FR32" s="391"/>
      <c r="FS32" s="391"/>
      <c r="FT32" s="391"/>
      <c r="FU32" s="391"/>
      <c r="FV32" s="391"/>
      <c r="FW32" s="391"/>
      <c r="FX32" s="391"/>
      <c r="FY32" s="391"/>
      <c r="FZ32" s="391"/>
      <c r="GA32" s="391"/>
      <c r="GB32" s="404"/>
      <c r="GC32" s="405"/>
      <c r="GD32" s="403"/>
      <c r="GE32" s="391"/>
      <c r="GF32" s="391"/>
      <c r="GG32" s="391"/>
      <c r="GH32" s="391"/>
      <c r="GI32" s="391"/>
      <c r="GJ32" s="391"/>
      <c r="GK32" s="391"/>
      <c r="GL32" s="391"/>
      <c r="GM32" s="391"/>
      <c r="GN32" s="391"/>
      <c r="GO32" s="391"/>
      <c r="GP32" s="404"/>
      <c r="GQ32" s="405"/>
      <c r="GR32" s="403"/>
      <c r="GS32" s="391"/>
      <c r="GT32" s="391"/>
      <c r="GU32" s="391"/>
      <c r="GV32" s="391"/>
      <c r="GW32" s="391"/>
      <c r="GX32" s="391"/>
      <c r="GY32" s="391"/>
      <c r="GZ32" s="391"/>
      <c r="HA32" s="391"/>
      <c r="HB32" s="391"/>
      <c r="HC32" s="391"/>
      <c r="HD32" s="404"/>
      <c r="HE32" s="405"/>
      <c r="HF32" s="403"/>
      <c r="HG32" s="391"/>
      <c r="HH32" s="391"/>
      <c r="HI32" s="391"/>
      <c r="HJ32" s="391"/>
      <c r="HK32" s="391"/>
      <c r="HL32" s="391"/>
      <c r="HM32" s="391"/>
      <c r="HN32" s="391"/>
      <c r="HO32" s="391"/>
      <c r="HP32" s="391"/>
      <c r="HQ32" s="391"/>
      <c r="HR32" s="404"/>
      <c r="HS32" s="405"/>
      <c r="HT32" s="403"/>
      <c r="HU32" s="391"/>
      <c r="HV32" s="391"/>
      <c r="HW32" s="391"/>
      <c r="HX32" s="391"/>
      <c r="HY32" s="391"/>
      <c r="HZ32" s="391"/>
      <c r="IA32" s="391"/>
      <c r="IB32" s="391"/>
      <c r="IC32" s="391"/>
      <c r="ID32" s="391"/>
      <c r="IE32" s="391"/>
      <c r="IF32" s="404"/>
      <c r="IG32" s="405"/>
      <c r="IH32" s="403"/>
      <c r="II32" s="391"/>
      <c r="IJ32" s="391"/>
      <c r="IK32" s="391"/>
      <c r="IL32" s="391"/>
      <c r="IM32" s="391"/>
      <c r="IN32" s="391"/>
      <c r="IO32" s="391"/>
      <c r="IP32" s="391"/>
      <c r="IQ32" s="391"/>
      <c r="IR32" s="391"/>
      <c r="IS32" s="391"/>
      <c r="IT32" s="404"/>
      <c r="IU32" s="405"/>
      <c r="IV32" s="403"/>
      <c r="IW32" s="391"/>
      <c r="IX32" s="391"/>
      <c r="IY32" s="391"/>
      <c r="IZ32" s="391"/>
      <c r="JA32" s="391"/>
      <c r="JB32" s="391"/>
      <c r="JC32" s="391"/>
      <c r="JD32" s="391"/>
      <c r="JE32" s="391"/>
      <c r="JF32" s="391"/>
      <c r="JG32" s="391"/>
      <c r="JH32" s="404"/>
      <c r="JI32" s="405"/>
      <c r="JJ32" s="403"/>
      <c r="JK32" s="391"/>
      <c r="JL32" s="391"/>
      <c r="JM32" s="391"/>
      <c r="JN32" s="391"/>
      <c r="JO32" s="391"/>
      <c r="JP32" s="391"/>
      <c r="JQ32" s="391"/>
      <c r="JR32" s="391"/>
      <c r="JS32" s="391"/>
      <c r="JT32" s="391"/>
      <c r="JU32" s="391"/>
      <c r="JV32" s="404"/>
      <c r="JW32" s="405"/>
      <c r="JX32" s="403"/>
      <c r="JY32" s="391"/>
      <c r="JZ32" s="391"/>
      <c r="KA32" s="391"/>
      <c r="KB32" s="391"/>
      <c r="KC32" s="391"/>
      <c r="KD32" s="391"/>
      <c r="KE32" s="391"/>
      <c r="KF32" s="391"/>
      <c r="KG32" s="391"/>
      <c r="KH32" s="391"/>
      <c r="KI32" s="391"/>
      <c r="KJ32" s="404"/>
      <c r="KK32" s="405"/>
      <c r="KL32" s="403"/>
      <c r="KM32" s="391"/>
      <c r="KN32" s="391"/>
      <c r="KO32" s="391"/>
      <c r="KP32" s="391"/>
      <c r="KQ32" s="391"/>
      <c r="KR32" s="391"/>
      <c r="KS32" s="391"/>
      <c r="KT32" s="391"/>
      <c r="KU32" s="391"/>
      <c r="KV32" s="391"/>
      <c r="KW32" s="391"/>
      <c r="KX32" s="404"/>
      <c r="KY32" s="405"/>
      <c r="KZ32" s="403"/>
      <c r="LA32" s="391"/>
      <c r="LB32" s="391"/>
      <c r="LC32" s="391"/>
      <c r="LD32" s="391"/>
      <c r="LE32" s="391"/>
      <c r="LF32" s="391"/>
      <c r="LG32" s="391"/>
      <c r="LH32" s="391"/>
      <c r="LI32" s="391"/>
      <c r="LJ32" s="391"/>
      <c r="LK32" s="391"/>
      <c r="LL32" s="404"/>
      <c r="LM32" s="405"/>
      <c r="LN32" s="403"/>
      <c r="LO32" s="391"/>
      <c r="LP32" s="391"/>
      <c r="LQ32" s="391"/>
      <c r="LR32" s="391"/>
      <c r="LS32" s="391"/>
      <c r="LT32" s="391"/>
      <c r="LU32" s="391"/>
      <c r="LV32" s="391"/>
      <c r="LW32" s="391"/>
      <c r="LX32" s="391"/>
      <c r="LY32" s="391"/>
      <c r="LZ32" s="404"/>
      <c r="MA32" s="405"/>
      <c r="MB32" s="403"/>
      <c r="MC32" s="391"/>
      <c r="MD32" s="391"/>
      <c r="ME32" s="391"/>
      <c r="MF32" s="391"/>
      <c r="MG32" s="391"/>
      <c r="MH32" s="391"/>
      <c r="MI32" s="391"/>
      <c r="MJ32" s="391"/>
      <c r="MK32" s="391"/>
      <c r="ML32" s="391"/>
      <c r="MM32" s="391"/>
      <c r="MN32" s="404"/>
      <c r="MO32" s="405"/>
      <c r="MP32" s="403"/>
      <c r="MQ32" s="391"/>
      <c r="MR32" s="391"/>
      <c r="MS32" s="391"/>
      <c r="MT32" s="391"/>
      <c r="MU32" s="391"/>
      <c r="MV32" s="391"/>
      <c r="MW32" s="391"/>
      <c r="MX32" s="391"/>
      <c r="MY32" s="391"/>
      <c r="MZ32" s="391"/>
      <c r="NA32" s="391"/>
      <c r="NB32" s="404"/>
      <c r="NC32" s="405"/>
      <c r="ND32" s="403"/>
      <c r="NE32" s="391"/>
      <c r="NF32" s="391"/>
      <c r="NG32" s="391"/>
      <c r="NH32" s="391"/>
      <c r="NI32" s="391"/>
      <c r="NJ32" s="391"/>
      <c r="NK32" s="391"/>
      <c r="NL32" s="391"/>
      <c r="NM32" s="391"/>
      <c r="NN32" s="391"/>
      <c r="NO32" s="391"/>
      <c r="NP32" s="404"/>
      <c r="NQ32" s="405"/>
      <c r="NR32" s="403"/>
      <c r="NS32" s="391"/>
      <c r="NT32" s="391"/>
      <c r="NU32" s="391"/>
      <c r="NV32" s="391"/>
      <c r="NW32" s="391"/>
      <c r="NX32" s="391"/>
      <c r="NY32" s="391"/>
      <c r="NZ32" s="391"/>
      <c r="OA32" s="391"/>
      <c r="OB32" s="391"/>
      <c r="OC32" s="391"/>
      <c r="OD32" s="404"/>
      <c r="OE32" s="405"/>
      <c r="OF32" s="403"/>
      <c r="OG32" s="391"/>
      <c r="OH32" s="391"/>
      <c r="OI32" s="391"/>
      <c r="OJ32" s="391"/>
      <c r="OK32" s="391"/>
      <c r="OL32" s="391"/>
      <c r="OM32" s="391"/>
      <c r="ON32" s="391"/>
      <c r="OO32" s="391"/>
      <c r="OP32" s="391"/>
      <c r="OQ32" s="391"/>
      <c r="OR32" s="404"/>
      <c r="OS32" s="405"/>
      <c r="OT32" s="403"/>
      <c r="OU32" s="391"/>
      <c r="OV32" s="391"/>
      <c r="OW32" s="391"/>
      <c r="OX32" s="391"/>
      <c r="OY32" s="391"/>
      <c r="OZ32" s="391"/>
      <c r="PA32" s="391"/>
      <c r="PB32" s="391"/>
      <c r="PC32" s="391"/>
      <c r="PD32" s="391"/>
      <c r="PE32" s="391"/>
      <c r="PF32" s="404"/>
      <c r="PG32" s="405"/>
      <c r="PH32" s="403"/>
      <c r="PI32" s="391"/>
      <c r="PJ32" s="391"/>
      <c r="PK32" s="391"/>
      <c r="PL32" s="391"/>
      <c r="PM32" s="391"/>
      <c r="PN32" s="391"/>
      <c r="PO32" s="391"/>
      <c r="PP32" s="391"/>
      <c r="PQ32" s="391"/>
      <c r="PR32" s="391"/>
      <c r="PS32" s="391"/>
      <c r="PT32" s="404"/>
      <c r="PU32" s="405"/>
      <c r="PV32" s="403"/>
      <c r="PW32" s="391"/>
      <c r="PX32" s="391"/>
      <c r="PY32" s="391"/>
      <c r="PZ32" s="391"/>
      <c r="QA32" s="391"/>
      <c r="QB32" s="391"/>
      <c r="QC32" s="391"/>
      <c r="QD32" s="391"/>
      <c r="QE32" s="391"/>
      <c r="QF32" s="391"/>
      <c r="QG32" s="391"/>
      <c r="QH32" s="404"/>
      <c r="QI32" s="405"/>
      <c r="QJ32" s="403"/>
      <c r="QK32" s="391"/>
      <c r="QL32" s="391"/>
      <c r="QM32" s="391"/>
      <c r="QN32" s="391"/>
      <c r="QO32" s="391"/>
      <c r="QP32" s="391"/>
      <c r="QQ32" s="391"/>
      <c r="QR32" s="391"/>
      <c r="QS32" s="391"/>
      <c r="QT32" s="391"/>
      <c r="QU32" s="391"/>
      <c r="QV32" s="404"/>
      <c r="QW32" s="405"/>
      <c r="QX32" s="404"/>
      <c r="QY32" s="404"/>
      <c r="QZ32" s="404"/>
      <c r="RA32" s="404"/>
      <c r="RB32" s="404"/>
      <c r="RC32" s="404"/>
      <c r="RD32" s="404"/>
      <c r="RE32" s="404"/>
      <c r="RF32" s="404"/>
      <c r="RG32" s="404"/>
      <c r="RH32" s="404"/>
      <c r="RI32" s="404"/>
      <c r="RJ32" s="404"/>
    </row>
    <row r="33" spans="1:478" s="392" customFormat="1" hidden="1" x14ac:dyDescent="0.3">
      <c r="A33" s="313"/>
      <c r="B33" s="363" t="s">
        <v>888</v>
      </c>
      <c r="C33" s="313"/>
      <c r="D33" s="403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404"/>
      <c r="Q33" s="405"/>
      <c r="R33" s="403"/>
      <c r="S33" s="391"/>
      <c r="T33" s="391"/>
      <c r="U33" s="391"/>
      <c r="V33" s="391"/>
      <c r="W33" s="391"/>
      <c r="X33" s="391"/>
      <c r="Y33" s="391"/>
      <c r="Z33" s="391"/>
      <c r="AA33" s="391"/>
      <c r="AB33" s="391"/>
      <c r="AC33" s="391"/>
      <c r="AD33" s="404"/>
      <c r="AE33" s="405"/>
      <c r="AF33" s="403"/>
      <c r="AG33" s="391"/>
      <c r="AH33" s="391"/>
      <c r="AI33" s="391"/>
      <c r="AJ33" s="391"/>
      <c r="AK33" s="391"/>
      <c r="AL33" s="391"/>
      <c r="AM33" s="391"/>
      <c r="AN33" s="391"/>
      <c r="AO33" s="391"/>
      <c r="AP33" s="391"/>
      <c r="AQ33" s="391"/>
      <c r="AR33" s="404"/>
      <c r="AS33" s="405"/>
      <c r="AT33" s="403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404"/>
      <c r="BG33" s="405"/>
      <c r="BH33" s="403"/>
      <c r="BI33" s="391"/>
      <c r="BJ33" s="391"/>
      <c r="BK33" s="391"/>
      <c r="BL33" s="391"/>
      <c r="BM33" s="391"/>
      <c r="BN33" s="391"/>
      <c r="BO33" s="391"/>
      <c r="BP33" s="391"/>
      <c r="BQ33" s="391"/>
      <c r="BR33" s="391"/>
      <c r="BS33" s="391"/>
      <c r="BT33" s="404"/>
      <c r="BU33" s="405"/>
      <c r="BV33" s="403"/>
      <c r="BW33" s="391"/>
      <c r="BX33" s="391"/>
      <c r="BY33" s="391"/>
      <c r="BZ33" s="391"/>
      <c r="CA33" s="391"/>
      <c r="CB33" s="391"/>
      <c r="CC33" s="391"/>
      <c r="CD33" s="391"/>
      <c r="CE33" s="391"/>
      <c r="CF33" s="391"/>
      <c r="CG33" s="391"/>
      <c r="CH33" s="404"/>
      <c r="CI33" s="405"/>
      <c r="CJ33" s="403"/>
      <c r="CK33" s="391"/>
      <c r="CL33" s="391"/>
      <c r="CM33" s="391"/>
      <c r="CN33" s="391"/>
      <c r="CO33" s="391"/>
      <c r="CP33" s="391"/>
      <c r="CQ33" s="391"/>
      <c r="CR33" s="391"/>
      <c r="CS33" s="391"/>
      <c r="CT33" s="391"/>
      <c r="CU33" s="391"/>
      <c r="CV33" s="404"/>
      <c r="CW33" s="405"/>
      <c r="CX33" s="403"/>
      <c r="CY33" s="391"/>
      <c r="CZ33" s="391"/>
      <c r="DA33" s="391"/>
      <c r="DB33" s="391"/>
      <c r="DC33" s="391"/>
      <c r="DD33" s="391"/>
      <c r="DE33" s="391"/>
      <c r="DF33" s="391"/>
      <c r="DG33" s="391"/>
      <c r="DH33" s="391"/>
      <c r="DI33" s="391"/>
      <c r="DJ33" s="404"/>
      <c r="DK33" s="405"/>
      <c r="DL33" s="403"/>
      <c r="DM33" s="391"/>
      <c r="DN33" s="391"/>
      <c r="DO33" s="391"/>
      <c r="DP33" s="391"/>
      <c r="DQ33" s="391"/>
      <c r="DR33" s="391"/>
      <c r="DS33" s="391"/>
      <c r="DT33" s="391"/>
      <c r="DU33" s="391"/>
      <c r="DV33" s="391"/>
      <c r="DW33" s="391"/>
      <c r="DX33" s="404"/>
      <c r="DY33" s="405"/>
      <c r="DZ33" s="403"/>
      <c r="EA33" s="391"/>
      <c r="EB33" s="391"/>
      <c r="EC33" s="391"/>
      <c r="ED33" s="391"/>
      <c r="EE33" s="391"/>
      <c r="EF33" s="391"/>
      <c r="EG33" s="391"/>
      <c r="EH33" s="391"/>
      <c r="EI33" s="391"/>
      <c r="EJ33" s="391"/>
      <c r="EK33" s="391"/>
      <c r="EL33" s="404"/>
      <c r="EM33" s="405"/>
      <c r="EN33" s="403"/>
      <c r="EO33" s="391"/>
      <c r="EP33" s="391"/>
      <c r="EQ33" s="391"/>
      <c r="ER33" s="391"/>
      <c r="ES33" s="391"/>
      <c r="ET33" s="391"/>
      <c r="EU33" s="391"/>
      <c r="EV33" s="391"/>
      <c r="EW33" s="391"/>
      <c r="EX33" s="391"/>
      <c r="EY33" s="391"/>
      <c r="EZ33" s="404"/>
      <c r="FA33" s="405"/>
      <c r="FB33" s="403"/>
      <c r="FC33" s="391"/>
      <c r="FD33" s="391"/>
      <c r="FE33" s="391"/>
      <c r="FF33" s="391"/>
      <c r="FG33" s="391"/>
      <c r="FH33" s="391"/>
      <c r="FI33" s="391"/>
      <c r="FJ33" s="391"/>
      <c r="FK33" s="391"/>
      <c r="FL33" s="391"/>
      <c r="FM33" s="391"/>
      <c r="FN33" s="404"/>
      <c r="FO33" s="405"/>
      <c r="FP33" s="403"/>
      <c r="FQ33" s="391"/>
      <c r="FR33" s="391"/>
      <c r="FS33" s="391"/>
      <c r="FT33" s="391"/>
      <c r="FU33" s="391"/>
      <c r="FV33" s="391"/>
      <c r="FW33" s="391"/>
      <c r="FX33" s="391"/>
      <c r="FY33" s="391"/>
      <c r="FZ33" s="391"/>
      <c r="GA33" s="391"/>
      <c r="GB33" s="404"/>
      <c r="GC33" s="405"/>
      <c r="GD33" s="403"/>
      <c r="GE33" s="391"/>
      <c r="GF33" s="391"/>
      <c r="GG33" s="391"/>
      <c r="GH33" s="391"/>
      <c r="GI33" s="391"/>
      <c r="GJ33" s="391"/>
      <c r="GK33" s="391"/>
      <c r="GL33" s="391"/>
      <c r="GM33" s="391"/>
      <c r="GN33" s="391"/>
      <c r="GO33" s="391"/>
      <c r="GP33" s="404"/>
      <c r="GQ33" s="405"/>
      <c r="GR33" s="403"/>
      <c r="GS33" s="391"/>
      <c r="GT33" s="391"/>
      <c r="GU33" s="391"/>
      <c r="GV33" s="391"/>
      <c r="GW33" s="391"/>
      <c r="GX33" s="391"/>
      <c r="GY33" s="391"/>
      <c r="GZ33" s="391"/>
      <c r="HA33" s="391"/>
      <c r="HB33" s="391"/>
      <c r="HC33" s="391"/>
      <c r="HD33" s="404"/>
      <c r="HE33" s="405"/>
      <c r="HF33" s="403"/>
      <c r="HG33" s="391"/>
      <c r="HH33" s="391"/>
      <c r="HI33" s="391"/>
      <c r="HJ33" s="391"/>
      <c r="HK33" s="391"/>
      <c r="HL33" s="391"/>
      <c r="HM33" s="391"/>
      <c r="HN33" s="391"/>
      <c r="HO33" s="391"/>
      <c r="HP33" s="391"/>
      <c r="HQ33" s="391"/>
      <c r="HR33" s="404"/>
      <c r="HS33" s="405"/>
      <c r="HT33" s="403"/>
      <c r="HU33" s="391"/>
      <c r="HV33" s="391"/>
      <c r="HW33" s="391"/>
      <c r="HX33" s="391"/>
      <c r="HY33" s="391"/>
      <c r="HZ33" s="391"/>
      <c r="IA33" s="391"/>
      <c r="IB33" s="391"/>
      <c r="IC33" s="391"/>
      <c r="ID33" s="391"/>
      <c r="IE33" s="391"/>
      <c r="IF33" s="404"/>
      <c r="IG33" s="405"/>
      <c r="IH33" s="403"/>
      <c r="II33" s="391"/>
      <c r="IJ33" s="391"/>
      <c r="IK33" s="391"/>
      <c r="IL33" s="391"/>
      <c r="IM33" s="391"/>
      <c r="IN33" s="391"/>
      <c r="IO33" s="391"/>
      <c r="IP33" s="391"/>
      <c r="IQ33" s="391"/>
      <c r="IR33" s="391"/>
      <c r="IS33" s="391"/>
      <c r="IT33" s="404"/>
      <c r="IU33" s="405"/>
      <c r="IV33" s="375"/>
      <c r="IW33" s="376"/>
      <c r="IX33" s="365"/>
      <c r="IY33" s="365"/>
      <c r="IZ33" s="365"/>
      <c r="JA33" s="365"/>
      <c r="JB33" s="365"/>
      <c r="JC33" s="365"/>
      <c r="JD33" s="365"/>
      <c r="JE33" s="365"/>
      <c r="JF33" s="365"/>
      <c r="JG33" s="365"/>
      <c r="JH33" s="404"/>
      <c r="JI33" s="405"/>
      <c r="JJ33" s="375"/>
      <c r="JK33" s="376"/>
      <c r="JL33" s="365"/>
      <c r="JM33" s="365"/>
      <c r="JN33" s="365"/>
      <c r="JO33" s="365"/>
      <c r="JP33" s="365"/>
      <c r="JQ33" s="365"/>
      <c r="JR33" s="365"/>
      <c r="JS33" s="365"/>
      <c r="JT33" s="365"/>
      <c r="JU33" s="365"/>
      <c r="JV33" s="404"/>
      <c r="JW33" s="405"/>
      <c r="JX33" s="375"/>
      <c r="JY33" s="376"/>
      <c r="JZ33" s="365"/>
      <c r="KA33" s="365"/>
      <c r="KB33" s="365"/>
      <c r="KC33" s="365"/>
      <c r="KD33" s="365"/>
      <c r="KE33" s="365"/>
      <c r="KF33" s="365"/>
      <c r="KG33" s="365"/>
      <c r="KH33" s="365"/>
      <c r="KI33" s="365"/>
      <c r="KJ33" s="404"/>
      <c r="KK33" s="405"/>
      <c r="KL33" s="375"/>
      <c r="KM33" s="376"/>
      <c r="KN33" s="365"/>
      <c r="KO33" s="365"/>
      <c r="KP33" s="365"/>
      <c r="KQ33" s="365"/>
      <c r="KR33" s="365"/>
      <c r="KS33" s="365"/>
      <c r="KT33" s="365"/>
      <c r="KU33" s="365"/>
      <c r="KV33" s="365"/>
      <c r="KW33" s="365"/>
      <c r="KX33" s="404"/>
      <c r="KY33" s="405"/>
      <c r="KZ33" s="375"/>
      <c r="LA33" s="376"/>
      <c r="LB33" s="365"/>
      <c r="LC33" s="365"/>
      <c r="LD33" s="365"/>
      <c r="LE33" s="365"/>
      <c r="LF33" s="365"/>
      <c r="LG33" s="365"/>
      <c r="LH33" s="365"/>
      <c r="LI33" s="365"/>
      <c r="LJ33" s="365"/>
      <c r="LK33" s="365"/>
      <c r="LL33" s="404"/>
      <c r="LM33" s="405"/>
      <c r="LN33" s="375"/>
      <c r="LO33" s="376"/>
      <c r="LP33" s="365"/>
      <c r="LQ33" s="365"/>
      <c r="LR33" s="365"/>
      <c r="LS33" s="365"/>
      <c r="LT33" s="365"/>
      <c r="LU33" s="365"/>
      <c r="LV33" s="365"/>
      <c r="LW33" s="365"/>
      <c r="LX33" s="365"/>
      <c r="LY33" s="365"/>
      <c r="LZ33" s="404"/>
      <c r="MA33" s="405"/>
      <c r="MB33" s="375"/>
      <c r="MC33" s="376"/>
      <c r="MD33" s="365"/>
      <c r="ME33" s="365"/>
      <c r="MF33" s="365"/>
      <c r="MG33" s="365"/>
      <c r="MH33" s="365"/>
      <c r="MI33" s="365"/>
      <c r="MJ33" s="365"/>
      <c r="MK33" s="365"/>
      <c r="ML33" s="365"/>
      <c r="MM33" s="365"/>
      <c r="MN33" s="404"/>
      <c r="MO33" s="405"/>
      <c r="MP33" s="375"/>
      <c r="MQ33" s="376"/>
      <c r="MR33" s="365"/>
      <c r="MS33" s="365"/>
      <c r="MT33" s="365"/>
      <c r="MU33" s="365"/>
      <c r="MV33" s="365"/>
      <c r="MW33" s="365"/>
      <c r="MX33" s="365"/>
      <c r="MY33" s="365"/>
      <c r="MZ33" s="365"/>
      <c r="NA33" s="365"/>
      <c r="NB33" s="404"/>
      <c r="NC33" s="405"/>
      <c r="ND33" s="375"/>
      <c r="NE33" s="376"/>
      <c r="NF33" s="365"/>
      <c r="NG33" s="365"/>
      <c r="NH33" s="365"/>
      <c r="NI33" s="365"/>
      <c r="NJ33" s="365"/>
      <c r="NK33" s="365"/>
      <c r="NL33" s="365"/>
      <c r="NM33" s="365"/>
      <c r="NN33" s="365"/>
      <c r="NO33" s="365"/>
      <c r="NP33" s="404"/>
      <c r="NQ33" s="405"/>
      <c r="NR33" s="375"/>
      <c r="NS33" s="376"/>
      <c r="NT33" s="365"/>
      <c r="NU33" s="365"/>
      <c r="NV33" s="365"/>
      <c r="NW33" s="365"/>
      <c r="NX33" s="365"/>
      <c r="NY33" s="365"/>
      <c r="NZ33" s="365"/>
      <c r="OA33" s="365"/>
      <c r="OB33" s="365"/>
      <c r="OC33" s="365"/>
      <c r="OD33" s="404"/>
      <c r="OE33" s="405"/>
      <c r="OF33" s="375"/>
      <c r="OG33" s="376"/>
      <c r="OH33" s="365"/>
      <c r="OI33" s="365"/>
      <c r="OJ33" s="365"/>
      <c r="OK33" s="365"/>
      <c r="OL33" s="365"/>
      <c r="OM33" s="365"/>
      <c r="ON33" s="365"/>
      <c r="OO33" s="365"/>
      <c r="OP33" s="365"/>
      <c r="OQ33" s="365"/>
      <c r="OR33" s="404"/>
      <c r="OS33" s="405"/>
      <c r="OT33" s="375"/>
      <c r="OU33" s="376"/>
      <c r="OV33" s="365"/>
      <c r="OW33" s="365"/>
      <c r="OX33" s="365"/>
      <c r="OY33" s="365"/>
      <c r="OZ33" s="365"/>
      <c r="PA33" s="365"/>
      <c r="PB33" s="365"/>
      <c r="PC33" s="365"/>
      <c r="PD33" s="365"/>
      <c r="PE33" s="365"/>
      <c r="PF33" s="404"/>
      <c r="PG33" s="405"/>
      <c r="PH33" s="375"/>
      <c r="PI33" s="376"/>
      <c r="PJ33" s="365"/>
      <c r="PK33" s="365"/>
      <c r="PL33" s="365"/>
      <c r="PM33" s="365"/>
      <c r="PN33" s="365"/>
      <c r="PO33" s="365"/>
      <c r="PP33" s="365"/>
      <c r="PQ33" s="365"/>
      <c r="PR33" s="365"/>
      <c r="PS33" s="365"/>
      <c r="PT33" s="404"/>
      <c r="PU33" s="405"/>
      <c r="PV33" s="375"/>
      <c r="PW33" s="376"/>
      <c r="PX33" s="365"/>
      <c r="PY33" s="365"/>
      <c r="PZ33" s="365"/>
      <c r="QA33" s="365"/>
      <c r="QB33" s="365"/>
      <c r="QC33" s="365"/>
      <c r="QD33" s="365"/>
      <c r="QE33" s="365"/>
      <c r="QF33" s="365"/>
      <c r="QG33" s="365"/>
      <c r="QH33" s="404"/>
      <c r="QI33" s="405"/>
      <c r="QJ33" s="375"/>
      <c r="QK33" s="376"/>
      <c r="QL33" s="365"/>
      <c r="QM33" s="365"/>
      <c r="QN33" s="365"/>
      <c r="QO33" s="365"/>
      <c r="QP33" s="365"/>
      <c r="QQ33" s="365"/>
      <c r="QR33" s="365"/>
      <c r="QS33" s="365"/>
      <c r="QT33" s="365"/>
      <c r="QU33" s="365"/>
      <c r="QV33" s="404"/>
      <c r="QW33" s="405"/>
      <c r="QX33" s="404"/>
      <c r="QY33" s="404"/>
      <c r="QZ33" s="404"/>
      <c r="RA33" s="404"/>
      <c r="RB33" s="404"/>
      <c r="RC33" s="404"/>
      <c r="RD33" s="404"/>
      <c r="RE33" s="404"/>
      <c r="RF33" s="404"/>
      <c r="RG33" s="404"/>
      <c r="RH33" s="404"/>
      <c r="RI33" s="404"/>
      <c r="RJ33" s="404"/>
    </row>
    <row r="34" spans="1:478" s="392" customFormat="1" ht="12.5" hidden="1" x14ac:dyDescent="0.25">
      <c r="A34" s="304" t="s">
        <v>966</v>
      </c>
      <c r="B34" s="255" t="s">
        <v>889</v>
      </c>
      <c r="C34" s="313"/>
      <c r="D34" s="375">
        <v>0</v>
      </c>
      <c r="E34" s="376">
        <v>0</v>
      </c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68">
        <f>+SUBTOTAL(9,D34:O34)</f>
        <v>0</v>
      </c>
      <c r="Q34" s="372"/>
      <c r="R34" s="375">
        <v>0</v>
      </c>
      <c r="S34" s="376">
        <v>0</v>
      </c>
      <c r="T34" s="391"/>
      <c r="U34" s="391"/>
      <c r="V34" s="391"/>
      <c r="W34" s="391"/>
      <c r="X34" s="391"/>
      <c r="Y34" s="391"/>
      <c r="Z34" s="391"/>
      <c r="AA34" s="391"/>
      <c r="AB34" s="391"/>
      <c r="AC34" s="391"/>
      <c r="AD34" s="368">
        <f t="shared" ref="AD34:AD35" si="108">+SUBTOTAL(9,R34:AC34)</f>
        <v>0</v>
      </c>
      <c r="AE34" s="372"/>
      <c r="AF34" s="375">
        <v>0</v>
      </c>
      <c r="AG34" s="376">
        <v>0</v>
      </c>
      <c r="AH34" s="391"/>
      <c r="AI34" s="391"/>
      <c r="AJ34" s="391"/>
      <c r="AK34" s="391"/>
      <c r="AL34" s="391"/>
      <c r="AM34" s="391"/>
      <c r="AN34" s="391"/>
      <c r="AO34" s="391"/>
      <c r="AP34" s="391"/>
      <c r="AQ34" s="391"/>
      <c r="AR34" s="368">
        <f t="shared" ref="AR34:AR35" si="109">+SUBTOTAL(9,AF34:AQ34)</f>
        <v>0</v>
      </c>
      <c r="AS34" s="372"/>
      <c r="AT34" s="375">
        <v>0</v>
      </c>
      <c r="AU34" s="376">
        <v>0</v>
      </c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68">
        <f t="shared" ref="BF34:BF35" si="110">+SUBTOTAL(9,AT34:BE34)</f>
        <v>0</v>
      </c>
      <c r="BG34" s="372"/>
      <c r="BH34" s="375">
        <v>0</v>
      </c>
      <c r="BI34" s="376">
        <v>0</v>
      </c>
      <c r="BJ34" s="391"/>
      <c r="BK34" s="391"/>
      <c r="BL34" s="391"/>
      <c r="BM34" s="391"/>
      <c r="BN34" s="391"/>
      <c r="BO34" s="391"/>
      <c r="BP34" s="391"/>
      <c r="BQ34" s="391"/>
      <c r="BR34" s="391"/>
      <c r="BS34" s="391"/>
      <c r="BT34" s="368">
        <f t="shared" ref="BT34:BT35" si="111">+SUBTOTAL(9,BH34:BS34)</f>
        <v>0</v>
      </c>
      <c r="BU34" s="372"/>
      <c r="BV34" s="375">
        <v>0</v>
      </c>
      <c r="BW34" s="376">
        <v>0</v>
      </c>
      <c r="BX34" s="391"/>
      <c r="BY34" s="391"/>
      <c r="BZ34" s="391"/>
      <c r="CA34" s="391"/>
      <c r="CB34" s="391"/>
      <c r="CC34" s="391"/>
      <c r="CD34" s="391"/>
      <c r="CE34" s="391"/>
      <c r="CF34" s="391"/>
      <c r="CG34" s="391"/>
      <c r="CH34" s="368">
        <f t="shared" ref="CH34:CH35" si="112">+SUBTOTAL(9,BV34:CG34)</f>
        <v>0</v>
      </c>
      <c r="CI34" s="372"/>
      <c r="CJ34" s="375">
        <v>0</v>
      </c>
      <c r="CK34" s="376">
        <v>0</v>
      </c>
      <c r="CL34" s="391"/>
      <c r="CM34" s="391"/>
      <c r="CN34" s="391"/>
      <c r="CO34" s="391"/>
      <c r="CP34" s="391"/>
      <c r="CQ34" s="391"/>
      <c r="CR34" s="391"/>
      <c r="CS34" s="391"/>
      <c r="CT34" s="391"/>
      <c r="CU34" s="391"/>
      <c r="CV34" s="368">
        <f t="shared" ref="CV34:CV35" si="113">+SUBTOTAL(9,CJ34:CU34)</f>
        <v>0</v>
      </c>
      <c r="CW34" s="372"/>
      <c r="CX34" s="375">
        <v>0</v>
      </c>
      <c r="CY34" s="376">
        <v>0</v>
      </c>
      <c r="CZ34" s="391"/>
      <c r="DA34" s="391"/>
      <c r="DB34" s="391"/>
      <c r="DC34" s="391"/>
      <c r="DD34" s="391"/>
      <c r="DE34" s="391"/>
      <c r="DF34" s="391"/>
      <c r="DG34" s="391"/>
      <c r="DH34" s="391"/>
      <c r="DI34" s="391"/>
      <c r="DJ34" s="368">
        <f t="shared" ref="DJ34:DJ35" si="114">+SUBTOTAL(9,CX34:DI34)</f>
        <v>0</v>
      </c>
      <c r="DK34" s="372"/>
      <c r="DL34" s="375">
        <v>0</v>
      </c>
      <c r="DM34" s="376">
        <v>0</v>
      </c>
      <c r="DN34" s="391"/>
      <c r="DO34" s="391"/>
      <c r="DP34" s="391"/>
      <c r="DQ34" s="391"/>
      <c r="DR34" s="391"/>
      <c r="DS34" s="391"/>
      <c r="DT34" s="391"/>
      <c r="DU34" s="391"/>
      <c r="DV34" s="391"/>
      <c r="DW34" s="391"/>
      <c r="DX34" s="368">
        <f t="shared" ref="DX34:DX35" si="115">+SUBTOTAL(9,DL34:DW34)</f>
        <v>0</v>
      </c>
      <c r="DY34" s="372"/>
      <c r="DZ34" s="375">
        <v>0</v>
      </c>
      <c r="EA34" s="376">
        <v>0</v>
      </c>
      <c r="EB34" s="391"/>
      <c r="EC34" s="391"/>
      <c r="ED34" s="391"/>
      <c r="EE34" s="391"/>
      <c r="EF34" s="391"/>
      <c r="EG34" s="391"/>
      <c r="EH34" s="391"/>
      <c r="EI34" s="391"/>
      <c r="EJ34" s="391"/>
      <c r="EK34" s="391"/>
      <c r="EL34" s="368">
        <f t="shared" ref="EL34:EL35" si="116">+SUBTOTAL(9,DZ34:EK34)</f>
        <v>0</v>
      </c>
      <c r="EM34" s="372"/>
      <c r="EN34" s="375">
        <v>0</v>
      </c>
      <c r="EO34" s="376">
        <v>0</v>
      </c>
      <c r="EP34" s="391"/>
      <c r="EQ34" s="391"/>
      <c r="ER34" s="391"/>
      <c r="ES34" s="391"/>
      <c r="ET34" s="391"/>
      <c r="EU34" s="391"/>
      <c r="EV34" s="391"/>
      <c r="EW34" s="391"/>
      <c r="EX34" s="391"/>
      <c r="EY34" s="391"/>
      <c r="EZ34" s="368">
        <f t="shared" ref="EZ34:EZ35" si="117">+SUBTOTAL(9,EN34:EY34)</f>
        <v>0</v>
      </c>
      <c r="FA34" s="372"/>
      <c r="FB34" s="375">
        <v>0</v>
      </c>
      <c r="FC34" s="376">
        <v>0</v>
      </c>
      <c r="FD34" s="391"/>
      <c r="FE34" s="391"/>
      <c r="FF34" s="391"/>
      <c r="FG34" s="391"/>
      <c r="FH34" s="391"/>
      <c r="FI34" s="391"/>
      <c r="FJ34" s="391"/>
      <c r="FK34" s="391"/>
      <c r="FL34" s="391"/>
      <c r="FM34" s="391"/>
      <c r="FN34" s="368">
        <f t="shared" ref="FN34:FN35" si="118">+SUBTOTAL(9,FB34:FM34)</f>
        <v>0</v>
      </c>
      <c r="FO34" s="372"/>
      <c r="FP34" s="375">
        <v>0</v>
      </c>
      <c r="FQ34" s="376">
        <v>0</v>
      </c>
      <c r="FR34" s="391"/>
      <c r="FS34" s="391"/>
      <c r="FT34" s="391"/>
      <c r="FU34" s="391"/>
      <c r="FV34" s="391"/>
      <c r="FW34" s="391"/>
      <c r="FX34" s="391"/>
      <c r="FY34" s="391"/>
      <c r="FZ34" s="391"/>
      <c r="GA34" s="391"/>
      <c r="GB34" s="368">
        <f t="shared" ref="GB34:GB35" si="119">+SUBTOTAL(9,FP34:GA34)</f>
        <v>0</v>
      </c>
      <c r="GC34" s="372"/>
      <c r="GD34" s="375">
        <v>0</v>
      </c>
      <c r="GE34" s="376">
        <v>0</v>
      </c>
      <c r="GF34" s="391"/>
      <c r="GG34" s="391"/>
      <c r="GH34" s="391"/>
      <c r="GI34" s="391"/>
      <c r="GJ34" s="391"/>
      <c r="GK34" s="391"/>
      <c r="GL34" s="391"/>
      <c r="GM34" s="391"/>
      <c r="GN34" s="391"/>
      <c r="GO34" s="391"/>
      <c r="GP34" s="368">
        <f t="shared" ref="GP34:GP35" si="120">+SUBTOTAL(9,GD34:GO34)</f>
        <v>0</v>
      </c>
      <c r="GQ34" s="372"/>
      <c r="GR34" s="375">
        <v>0</v>
      </c>
      <c r="GS34" s="376">
        <v>0</v>
      </c>
      <c r="GT34" s="391"/>
      <c r="GU34" s="391"/>
      <c r="GV34" s="391"/>
      <c r="GW34" s="391"/>
      <c r="GX34" s="391"/>
      <c r="GY34" s="391"/>
      <c r="GZ34" s="391"/>
      <c r="HA34" s="391"/>
      <c r="HB34" s="391"/>
      <c r="HC34" s="391"/>
      <c r="HD34" s="368">
        <f t="shared" ref="HD34:HD35" si="121">+SUBTOTAL(9,GR34:HC34)</f>
        <v>0</v>
      </c>
      <c r="HE34" s="372"/>
      <c r="HF34" s="375">
        <v>0</v>
      </c>
      <c r="HG34" s="376">
        <v>0</v>
      </c>
      <c r="HH34" s="391"/>
      <c r="HI34" s="391"/>
      <c r="HJ34" s="391"/>
      <c r="HK34" s="391"/>
      <c r="HL34" s="391"/>
      <c r="HM34" s="391"/>
      <c r="HN34" s="391"/>
      <c r="HO34" s="391"/>
      <c r="HP34" s="391"/>
      <c r="HQ34" s="391"/>
      <c r="HR34" s="368">
        <f t="shared" ref="HR34:HR35" si="122">+SUBTOTAL(9,HF34:HQ34)</f>
        <v>0</v>
      </c>
      <c r="HS34" s="372"/>
      <c r="HT34" s="375">
        <v>0</v>
      </c>
      <c r="HU34" s="376">
        <v>0</v>
      </c>
      <c r="HV34" s="391"/>
      <c r="HW34" s="391"/>
      <c r="HX34" s="391"/>
      <c r="HY34" s="391"/>
      <c r="HZ34" s="391"/>
      <c r="IA34" s="391"/>
      <c r="IB34" s="391"/>
      <c r="IC34" s="391"/>
      <c r="ID34" s="391"/>
      <c r="IE34" s="391"/>
      <c r="IF34" s="368">
        <f t="shared" ref="IF34:IF35" si="123">+SUBTOTAL(9,HT34:IE34)</f>
        <v>0</v>
      </c>
      <c r="IG34" s="372"/>
      <c r="IH34" s="375">
        <v>0</v>
      </c>
      <c r="II34" s="376">
        <v>0</v>
      </c>
      <c r="IJ34" s="391"/>
      <c r="IK34" s="391"/>
      <c r="IL34" s="391"/>
      <c r="IM34" s="391"/>
      <c r="IN34" s="391"/>
      <c r="IO34" s="391"/>
      <c r="IP34" s="391"/>
      <c r="IQ34" s="391"/>
      <c r="IR34" s="391"/>
      <c r="IS34" s="391"/>
      <c r="IT34" s="368">
        <f t="shared" ref="IT34:IT35" si="124">+SUBTOTAL(9,IH34:IS34)</f>
        <v>0</v>
      </c>
      <c r="IU34" s="372"/>
      <c r="IV34" s="375">
        <v>0</v>
      </c>
      <c r="IW34" s="376">
        <v>0</v>
      </c>
      <c r="IX34" s="391"/>
      <c r="IY34" s="391"/>
      <c r="IZ34" s="391"/>
      <c r="JA34" s="391"/>
      <c r="JB34" s="391"/>
      <c r="JC34" s="391"/>
      <c r="JD34" s="391"/>
      <c r="JE34" s="391"/>
      <c r="JF34" s="391"/>
      <c r="JG34" s="391"/>
      <c r="JH34" s="368">
        <f t="shared" ref="JH34:JH35" si="125">+SUBTOTAL(9,IV34:JG34)</f>
        <v>0</v>
      </c>
      <c r="JI34" s="372"/>
      <c r="JJ34" s="375">
        <v>0</v>
      </c>
      <c r="JK34" s="376">
        <v>0</v>
      </c>
      <c r="JL34" s="391"/>
      <c r="JM34" s="391"/>
      <c r="JN34" s="391"/>
      <c r="JO34" s="391"/>
      <c r="JP34" s="391"/>
      <c r="JQ34" s="391"/>
      <c r="JR34" s="391"/>
      <c r="JS34" s="391"/>
      <c r="JT34" s="391"/>
      <c r="JU34" s="391"/>
      <c r="JV34" s="368">
        <f t="shared" ref="JV34:JV35" si="126">+SUBTOTAL(9,JJ34:JU34)</f>
        <v>0</v>
      </c>
      <c r="JW34" s="372"/>
      <c r="JX34" s="375">
        <v>0</v>
      </c>
      <c r="JY34" s="376">
        <v>0</v>
      </c>
      <c r="JZ34" s="391"/>
      <c r="KA34" s="391"/>
      <c r="KB34" s="391"/>
      <c r="KC34" s="391"/>
      <c r="KD34" s="391"/>
      <c r="KE34" s="391"/>
      <c r="KF34" s="391"/>
      <c r="KG34" s="391"/>
      <c r="KH34" s="391"/>
      <c r="KI34" s="391"/>
      <c r="KJ34" s="368">
        <f t="shared" ref="KJ34:KJ35" si="127">+SUBTOTAL(9,JX34:KI34)</f>
        <v>0</v>
      </c>
      <c r="KK34" s="372"/>
      <c r="KL34" s="375">
        <v>0</v>
      </c>
      <c r="KM34" s="376">
        <v>0</v>
      </c>
      <c r="KN34" s="391"/>
      <c r="KO34" s="391"/>
      <c r="KP34" s="391"/>
      <c r="KQ34" s="391"/>
      <c r="KR34" s="391"/>
      <c r="KS34" s="391"/>
      <c r="KT34" s="391"/>
      <c r="KU34" s="391"/>
      <c r="KV34" s="391"/>
      <c r="KW34" s="391"/>
      <c r="KX34" s="368">
        <f t="shared" ref="KX34:KX35" si="128">+SUBTOTAL(9,KL34:KW34)</f>
        <v>0</v>
      </c>
      <c r="KY34" s="372"/>
      <c r="KZ34" s="375">
        <v>0</v>
      </c>
      <c r="LA34" s="376">
        <v>0</v>
      </c>
      <c r="LB34" s="391"/>
      <c r="LC34" s="391"/>
      <c r="LD34" s="391"/>
      <c r="LE34" s="391"/>
      <c r="LF34" s="391"/>
      <c r="LG34" s="391"/>
      <c r="LH34" s="391"/>
      <c r="LI34" s="391"/>
      <c r="LJ34" s="391"/>
      <c r="LK34" s="391"/>
      <c r="LL34" s="368">
        <f t="shared" ref="LL34:LL35" si="129">+SUBTOTAL(9,KZ34:LK34)</f>
        <v>0</v>
      </c>
      <c r="LM34" s="372"/>
      <c r="LN34" s="375">
        <v>0</v>
      </c>
      <c r="LO34" s="376">
        <v>0</v>
      </c>
      <c r="LP34" s="391"/>
      <c r="LQ34" s="391"/>
      <c r="LR34" s="391"/>
      <c r="LS34" s="391"/>
      <c r="LT34" s="391"/>
      <c r="LU34" s="391"/>
      <c r="LV34" s="391"/>
      <c r="LW34" s="391"/>
      <c r="LX34" s="391"/>
      <c r="LY34" s="391"/>
      <c r="LZ34" s="368">
        <f t="shared" ref="LZ34:LZ35" si="130">+SUBTOTAL(9,LN34:LY34)</f>
        <v>0</v>
      </c>
      <c r="MA34" s="372"/>
      <c r="MB34" s="375">
        <v>0</v>
      </c>
      <c r="MC34" s="376">
        <v>0</v>
      </c>
      <c r="MD34" s="391"/>
      <c r="ME34" s="391"/>
      <c r="MF34" s="391"/>
      <c r="MG34" s="391"/>
      <c r="MH34" s="391"/>
      <c r="MI34" s="391"/>
      <c r="MJ34" s="391"/>
      <c r="MK34" s="391"/>
      <c r="ML34" s="391"/>
      <c r="MM34" s="391"/>
      <c r="MN34" s="368">
        <f t="shared" ref="MN34:MN35" si="131">+SUBTOTAL(9,MB34:MM34)</f>
        <v>0</v>
      </c>
      <c r="MO34" s="372"/>
      <c r="MP34" s="375">
        <v>0</v>
      </c>
      <c r="MQ34" s="376">
        <v>0</v>
      </c>
      <c r="MR34" s="391"/>
      <c r="MS34" s="391"/>
      <c r="MT34" s="391"/>
      <c r="MU34" s="391"/>
      <c r="MV34" s="391"/>
      <c r="MW34" s="391"/>
      <c r="MX34" s="391"/>
      <c r="MY34" s="391"/>
      <c r="MZ34" s="391"/>
      <c r="NA34" s="391"/>
      <c r="NB34" s="368">
        <f t="shared" ref="NB34:NB35" si="132">+SUBTOTAL(9,MP34:NA34)</f>
        <v>0</v>
      </c>
      <c r="NC34" s="372"/>
      <c r="ND34" s="375">
        <v>0</v>
      </c>
      <c r="NE34" s="376">
        <v>0</v>
      </c>
      <c r="NF34" s="391"/>
      <c r="NG34" s="391"/>
      <c r="NH34" s="391"/>
      <c r="NI34" s="391"/>
      <c r="NJ34" s="391"/>
      <c r="NK34" s="391"/>
      <c r="NL34" s="391"/>
      <c r="NM34" s="391"/>
      <c r="NN34" s="391"/>
      <c r="NO34" s="391"/>
      <c r="NP34" s="368">
        <f t="shared" ref="NP34:NP35" si="133">+SUBTOTAL(9,ND34:NO34)</f>
        <v>0</v>
      </c>
      <c r="NQ34" s="372"/>
      <c r="NR34" s="375">
        <v>0</v>
      </c>
      <c r="NS34" s="376">
        <v>0</v>
      </c>
      <c r="NT34" s="391"/>
      <c r="NU34" s="391"/>
      <c r="NV34" s="391"/>
      <c r="NW34" s="391"/>
      <c r="NX34" s="391"/>
      <c r="NY34" s="391"/>
      <c r="NZ34" s="391"/>
      <c r="OA34" s="391"/>
      <c r="OB34" s="391"/>
      <c r="OC34" s="391"/>
      <c r="OD34" s="368">
        <f t="shared" ref="OD34:OD35" si="134">+SUBTOTAL(9,NR34:OC34)</f>
        <v>0</v>
      </c>
      <c r="OE34" s="372"/>
      <c r="OF34" s="375">
        <v>0</v>
      </c>
      <c r="OG34" s="376">
        <v>0</v>
      </c>
      <c r="OH34" s="391"/>
      <c r="OI34" s="391"/>
      <c r="OJ34" s="391"/>
      <c r="OK34" s="391"/>
      <c r="OL34" s="391"/>
      <c r="OM34" s="391"/>
      <c r="ON34" s="391"/>
      <c r="OO34" s="391"/>
      <c r="OP34" s="391"/>
      <c r="OQ34" s="391"/>
      <c r="OR34" s="368">
        <f t="shared" ref="OR34:OR35" si="135">+SUBTOTAL(9,OF34:OQ34)</f>
        <v>0</v>
      </c>
      <c r="OS34" s="372"/>
      <c r="OT34" s="375">
        <v>0</v>
      </c>
      <c r="OU34" s="376">
        <v>0</v>
      </c>
      <c r="OV34" s="391"/>
      <c r="OW34" s="391"/>
      <c r="OX34" s="391"/>
      <c r="OY34" s="391"/>
      <c r="OZ34" s="391"/>
      <c r="PA34" s="391"/>
      <c r="PB34" s="391"/>
      <c r="PC34" s="391"/>
      <c r="PD34" s="391"/>
      <c r="PE34" s="391"/>
      <c r="PF34" s="368">
        <f t="shared" ref="PF34:PF35" si="136">+SUBTOTAL(9,OT34:PE34)</f>
        <v>0</v>
      </c>
      <c r="PG34" s="372"/>
      <c r="PH34" s="375">
        <v>0</v>
      </c>
      <c r="PI34" s="376">
        <v>0</v>
      </c>
      <c r="PJ34" s="365"/>
      <c r="PK34" s="365"/>
      <c r="PL34" s="365"/>
      <c r="PM34" s="365"/>
      <c r="PN34" s="365"/>
      <c r="PO34" s="365"/>
      <c r="PP34" s="365"/>
      <c r="PQ34" s="365"/>
      <c r="PR34" s="365"/>
      <c r="PS34" s="365"/>
      <c r="PT34" s="368">
        <f>+SUBTOTAL(9,PH34:PS34)</f>
        <v>0</v>
      </c>
      <c r="PU34" s="372"/>
      <c r="PV34" s="375">
        <v>0</v>
      </c>
      <c r="PW34" s="376">
        <v>0</v>
      </c>
      <c r="PX34" s="365"/>
      <c r="PY34" s="365"/>
      <c r="PZ34" s="365"/>
      <c r="QA34" s="365"/>
      <c r="QB34" s="365"/>
      <c r="QC34" s="365"/>
      <c r="QD34" s="365"/>
      <c r="QE34" s="365"/>
      <c r="QF34" s="365"/>
      <c r="QG34" s="365"/>
      <c r="QH34" s="368">
        <f>+SUBTOTAL(9,PV34:QG34)</f>
        <v>0</v>
      </c>
      <c r="QI34" s="372"/>
      <c r="QJ34" s="375">
        <v>0</v>
      </c>
      <c r="QK34" s="376">
        <v>0</v>
      </c>
      <c r="QL34" s="365"/>
      <c r="QM34" s="365"/>
      <c r="QN34" s="365"/>
      <c r="QO34" s="365"/>
      <c r="QP34" s="365"/>
      <c r="QQ34" s="365"/>
      <c r="QR34" s="365"/>
      <c r="QS34" s="365"/>
      <c r="QT34" s="365"/>
      <c r="QU34" s="365"/>
      <c r="QV34" s="368">
        <f>+SUBTOTAL(9,QJ34:QU34)</f>
        <v>0</v>
      </c>
      <c r="QW34" s="372"/>
      <c r="QX34" s="368">
        <f t="shared" ref="QX34:RI35" si="137">SUMIF($D$13:$QU$13,QX$10,$D34:$QU34)</f>
        <v>0</v>
      </c>
      <c r="QY34" s="368">
        <f t="shared" si="137"/>
        <v>0</v>
      </c>
      <c r="QZ34" s="368">
        <f t="shared" si="137"/>
        <v>0</v>
      </c>
      <c r="RA34" s="368">
        <f t="shared" si="137"/>
        <v>0</v>
      </c>
      <c r="RB34" s="368">
        <f t="shared" si="137"/>
        <v>0</v>
      </c>
      <c r="RC34" s="368">
        <f t="shared" si="137"/>
        <v>0</v>
      </c>
      <c r="RD34" s="368">
        <f t="shared" si="137"/>
        <v>0</v>
      </c>
      <c r="RE34" s="368">
        <f t="shared" si="137"/>
        <v>0</v>
      </c>
      <c r="RF34" s="368">
        <f t="shared" si="137"/>
        <v>0</v>
      </c>
      <c r="RG34" s="368">
        <f t="shared" si="137"/>
        <v>0</v>
      </c>
      <c r="RH34" s="368">
        <f t="shared" si="137"/>
        <v>0</v>
      </c>
      <c r="RI34" s="368">
        <f t="shared" si="137"/>
        <v>0</v>
      </c>
      <c r="RJ34" s="368">
        <f t="shared" ref="RJ34:RJ35" si="138">SUM(QX34:RI34)</f>
        <v>0</v>
      </c>
    </row>
    <row r="35" spans="1:478" s="392" customFormat="1" ht="12.5" hidden="1" x14ac:dyDescent="0.25">
      <c r="A35" s="304" t="s">
        <v>966</v>
      </c>
      <c r="B35" s="255" t="s">
        <v>890</v>
      </c>
      <c r="C35" s="313"/>
      <c r="D35" s="375">
        <v>0</v>
      </c>
      <c r="E35" s="376">
        <v>0</v>
      </c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68">
        <f>+SUBTOTAL(9,D35:O35)</f>
        <v>0</v>
      </c>
      <c r="Q35" s="372"/>
      <c r="R35" s="375">
        <v>0</v>
      </c>
      <c r="S35" s="376">
        <v>0</v>
      </c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68">
        <f t="shared" si="108"/>
        <v>0</v>
      </c>
      <c r="AE35" s="372"/>
      <c r="AF35" s="375">
        <v>0</v>
      </c>
      <c r="AG35" s="376">
        <v>0</v>
      </c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68">
        <f t="shared" si="109"/>
        <v>0</v>
      </c>
      <c r="AS35" s="372"/>
      <c r="AT35" s="375">
        <v>0</v>
      </c>
      <c r="AU35" s="376">
        <v>0</v>
      </c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68">
        <f t="shared" si="110"/>
        <v>0</v>
      </c>
      <c r="BG35" s="372"/>
      <c r="BH35" s="375">
        <v>0</v>
      </c>
      <c r="BI35" s="376">
        <v>0</v>
      </c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68">
        <f t="shared" si="111"/>
        <v>0</v>
      </c>
      <c r="BU35" s="372"/>
      <c r="BV35" s="375">
        <v>0</v>
      </c>
      <c r="BW35" s="376">
        <v>0</v>
      </c>
      <c r="BX35" s="391"/>
      <c r="BY35" s="391"/>
      <c r="BZ35" s="391"/>
      <c r="CA35" s="391"/>
      <c r="CB35" s="391"/>
      <c r="CC35" s="391"/>
      <c r="CD35" s="391"/>
      <c r="CE35" s="391"/>
      <c r="CF35" s="391"/>
      <c r="CG35" s="391"/>
      <c r="CH35" s="368">
        <f t="shared" si="112"/>
        <v>0</v>
      </c>
      <c r="CI35" s="372"/>
      <c r="CJ35" s="375">
        <v>0</v>
      </c>
      <c r="CK35" s="376">
        <v>0</v>
      </c>
      <c r="CL35" s="391"/>
      <c r="CM35" s="391"/>
      <c r="CN35" s="391"/>
      <c r="CO35" s="391"/>
      <c r="CP35" s="391"/>
      <c r="CQ35" s="391"/>
      <c r="CR35" s="391"/>
      <c r="CS35" s="391"/>
      <c r="CT35" s="391"/>
      <c r="CU35" s="391"/>
      <c r="CV35" s="368">
        <f t="shared" si="113"/>
        <v>0</v>
      </c>
      <c r="CW35" s="372"/>
      <c r="CX35" s="375">
        <v>0</v>
      </c>
      <c r="CY35" s="376">
        <v>0</v>
      </c>
      <c r="CZ35" s="391"/>
      <c r="DA35" s="391"/>
      <c r="DB35" s="391"/>
      <c r="DC35" s="391"/>
      <c r="DD35" s="391"/>
      <c r="DE35" s="391"/>
      <c r="DF35" s="391"/>
      <c r="DG35" s="391"/>
      <c r="DH35" s="391"/>
      <c r="DI35" s="391"/>
      <c r="DJ35" s="368">
        <f t="shared" si="114"/>
        <v>0</v>
      </c>
      <c r="DK35" s="372"/>
      <c r="DL35" s="375">
        <v>0</v>
      </c>
      <c r="DM35" s="376">
        <v>0</v>
      </c>
      <c r="DN35" s="391"/>
      <c r="DO35" s="391"/>
      <c r="DP35" s="391"/>
      <c r="DQ35" s="391"/>
      <c r="DR35" s="391"/>
      <c r="DS35" s="391"/>
      <c r="DT35" s="391"/>
      <c r="DU35" s="391"/>
      <c r="DV35" s="391"/>
      <c r="DW35" s="391"/>
      <c r="DX35" s="368">
        <f t="shared" si="115"/>
        <v>0</v>
      </c>
      <c r="DY35" s="372"/>
      <c r="DZ35" s="375">
        <v>0</v>
      </c>
      <c r="EA35" s="376">
        <v>0</v>
      </c>
      <c r="EB35" s="391"/>
      <c r="EC35" s="391"/>
      <c r="ED35" s="391"/>
      <c r="EE35" s="391"/>
      <c r="EF35" s="391"/>
      <c r="EG35" s="391"/>
      <c r="EH35" s="391"/>
      <c r="EI35" s="391"/>
      <c r="EJ35" s="391"/>
      <c r="EK35" s="391"/>
      <c r="EL35" s="368">
        <f t="shared" si="116"/>
        <v>0</v>
      </c>
      <c r="EM35" s="372"/>
      <c r="EN35" s="375">
        <v>0</v>
      </c>
      <c r="EO35" s="376">
        <v>0</v>
      </c>
      <c r="EP35" s="391"/>
      <c r="EQ35" s="391"/>
      <c r="ER35" s="391"/>
      <c r="ES35" s="391"/>
      <c r="ET35" s="391"/>
      <c r="EU35" s="391"/>
      <c r="EV35" s="391"/>
      <c r="EW35" s="391"/>
      <c r="EX35" s="391"/>
      <c r="EY35" s="391"/>
      <c r="EZ35" s="368">
        <f t="shared" si="117"/>
        <v>0</v>
      </c>
      <c r="FA35" s="372"/>
      <c r="FB35" s="375">
        <v>0</v>
      </c>
      <c r="FC35" s="376">
        <v>0</v>
      </c>
      <c r="FD35" s="391"/>
      <c r="FE35" s="391"/>
      <c r="FF35" s="391"/>
      <c r="FG35" s="391"/>
      <c r="FH35" s="391"/>
      <c r="FI35" s="391"/>
      <c r="FJ35" s="391"/>
      <c r="FK35" s="391"/>
      <c r="FL35" s="391"/>
      <c r="FM35" s="391"/>
      <c r="FN35" s="368">
        <f t="shared" si="118"/>
        <v>0</v>
      </c>
      <c r="FO35" s="372"/>
      <c r="FP35" s="375">
        <v>0</v>
      </c>
      <c r="FQ35" s="376">
        <v>0</v>
      </c>
      <c r="FR35" s="391"/>
      <c r="FS35" s="391"/>
      <c r="FT35" s="391"/>
      <c r="FU35" s="391"/>
      <c r="FV35" s="391"/>
      <c r="FW35" s="391"/>
      <c r="FX35" s="391"/>
      <c r="FY35" s="391"/>
      <c r="FZ35" s="391"/>
      <c r="GA35" s="391"/>
      <c r="GB35" s="368">
        <f t="shared" si="119"/>
        <v>0</v>
      </c>
      <c r="GC35" s="372"/>
      <c r="GD35" s="375">
        <v>0</v>
      </c>
      <c r="GE35" s="376">
        <v>0</v>
      </c>
      <c r="GF35" s="391"/>
      <c r="GG35" s="391"/>
      <c r="GH35" s="391"/>
      <c r="GI35" s="391"/>
      <c r="GJ35" s="391"/>
      <c r="GK35" s="391"/>
      <c r="GL35" s="391"/>
      <c r="GM35" s="391"/>
      <c r="GN35" s="391"/>
      <c r="GO35" s="391"/>
      <c r="GP35" s="368">
        <f t="shared" si="120"/>
        <v>0</v>
      </c>
      <c r="GQ35" s="372"/>
      <c r="GR35" s="375">
        <v>0</v>
      </c>
      <c r="GS35" s="376">
        <v>0</v>
      </c>
      <c r="GT35" s="391"/>
      <c r="GU35" s="391"/>
      <c r="GV35" s="391"/>
      <c r="GW35" s="391"/>
      <c r="GX35" s="391"/>
      <c r="GY35" s="391"/>
      <c r="GZ35" s="391"/>
      <c r="HA35" s="391"/>
      <c r="HB35" s="391"/>
      <c r="HC35" s="391"/>
      <c r="HD35" s="368">
        <f t="shared" si="121"/>
        <v>0</v>
      </c>
      <c r="HE35" s="372"/>
      <c r="HF35" s="375">
        <v>0</v>
      </c>
      <c r="HG35" s="376">
        <v>0</v>
      </c>
      <c r="HH35" s="391"/>
      <c r="HI35" s="391"/>
      <c r="HJ35" s="391"/>
      <c r="HK35" s="391"/>
      <c r="HL35" s="391"/>
      <c r="HM35" s="391"/>
      <c r="HN35" s="391"/>
      <c r="HO35" s="391"/>
      <c r="HP35" s="391"/>
      <c r="HQ35" s="391"/>
      <c r="HR35" s="368">
        <f t="shared" si="122"/>
        <v>0</v>
      </c>
      <c r="HS35" s="372"/>
      <c r="HT35" s="375">
        <v>0</v>
      </c>
      <c r="HU35" s="376">
        <v>0</v>
      </c>
      <c r="HV35" s="391"/>
      <c r="HW35" s="391"/>
      <c r="HX35" s="391"/>
      <c r="HY35" s="391"/>
      <c r="HZ35" s="391"/>
      <c r="IA35" s="391"/>
      <c r="IB35" s="391"/>
      <c r="IC35" s="391"/>
      <c r="ID35" s="391"/>
      <c r="IE35" s="391"/>
      <c r="IF35" s="368">
        <f t="shared" si="123"/>
        <v>0</v>
      </c>
      <c r="IG35" s="372"/>
      <c r="IH35" s="375">
        <v>0</v>
      </c>
      <c r="II35" s="376">
        <v>0</v>
      </c>
      <c r="IJ35" s="391"/>
      <c r="IK35" s="391"/>
      <c r="IL35" s="391"/>
      <c r="IM35" s="391"/>
      <c r="IN35" s="391"/>
      <c r="IO35" s="391"/>
      <c r="IP35" s="391"/>
      <c r="IQ35" s="391"/>
      <c r="IR35" s="391"/>
      <c r="IS35" s="391"/>
      <c r="IT35" s="368">
        <f t="shared" si="124"/>
        <v>0</v>
      </c>
      <c r="IU35" s="372"/>
      <c r="IV35" s="375">
        <v>0</v>
      </c>
      <c r="IW35" s="376">
        <v>0</v>
      </c>
      <c r="IX35" s="391"/>
      <c r="IY35" s="391"/>
      <c r="IZ35" s="391"/>
      <c r="JA35" s="391"/>
      <c r="JB35" s="391"/>
      <c r="JC35" s="391"/>
      <c r="JD35" s="391"/>
      <c r="JE35" s="391"/>
      <c r="JF35" s="391"/>
      <c r="JG35" s="391"/>
      <c r="JH35" s="368">
        <f t="shared" si="125"/>
        <v>0</v>
      </c>
      <c r="JI35" s="372"/>
      <c r="JJ35" s="375">
        <v>0</v>
      </c>
      <c r="JK35" s="376">
        <v>0</v>
      </c>
      <c r="JL35" s="391"/>
      <c r="JM35" s="391"/>
      <c r="JN35" s="391"/>
      <c r="JO35" s="391"/>
      <c r="JP35" s="391"/>
      <c r="JQ35" s="391"/>
      <c r="JR35" s="391"/>
      <c r="JS35" s="391"/>
      <c r="JT35" s="391"/>
      <c r="JU35" s="391"/>
      <c r="JV35" s="368">
        <f t="shared" si="126"/>
        <v>0</v>
      </c>
      <c r="JW35" s="372"/>
      <c r="JX35" s="375">
        <v>0</v>
      </c>
      <c r="JY35" s="376">
        <v>0</v>
      </c>
      <c r="JZ35" s="391"/>
      <c r="KA35" s="391"/>
      <c r="KB35" s="391"/>
      <c r="KC35" s="391"/>
      <c r="KD35" s="391"/>
      <c r="KE35" s="391"/>
      <c r="KF35" s="391"/>
      <c r="KG35" s="391"/>
      <c r="KH35" s="391"/>
      <c r="KI35" s="391"/>
      <c r="KJ35" s="368">
        <f t="shared" si="127"/>
        <v>0</v>
      </c>
      <c r="KK35" s="372"/>
      <c r="KL35" s="375">
        <v>0</v>
      </c>
      <c r="KM35" s="376">
        <v>0</v>
      </c>
      <c r="KN35" s="391"/>
      <c r="KO35" s="391"/>
      <c r="KP35" s="391"/>
      <c r="KQ35" s="391"/>
      <c r="KR35" s="391"/>
      <c r="KS35" s="391"/>
      <c r="KT35" s="391"/>
      <c r="KU35" s="391"/>
      <c r="KV35" s="391"/>
      <c r="KW35" s="391"/>
      <c r="KX35" s="368">
        <f t="shared" si="128"/>
        <v>0</v>
      </c>
      <c r="KY35" s="372"/>
      <c r="KZ35" s="375">
        <v>0</v>
      </c>
      <c r="LA35" s="376">
        <v>0</v>
      </c>
      <c r="LB35" s="391"/>
      <c r="LC35" s="391"/>
      <c r="LD35" s="391"/>
      <c r="LE35" s="391"/>
      <c r="LF35" s="391"/>
      <c r="LG35" s="391"/>
      <c r="LH35" s="391"/>
      <c r="LI35" s="391"/>
      <c r="LJ35" s="391"/>
      <c r="LK35" s="391"/>
      <c r="LL35" s="368">
        <f t="shared" si="129"/>
        <v>0</v>
      </c>
      <c r="LM35" s="372"/>
      <c r="LN35" s="375">
        <v>0</v>
      </c>
      <c r="LO35" s="376">
        <v>0</v>
      </c>
      <c r="LP35" s="391"/>
      <c r="LQ35" s="391"/>
      <c r="LR35" s="391"/>
      <c r="LS35" s="391"/>
      <c r="LT35" s="391"/>
      <c r="LU35" s="391"/>
      <c r="LV35" s="391"/>
      <c r="LW35" s="391"/>
      <c r="LX35" s="391"/>
      <c r="LY35" s="391"/>
      <c r="LZ35" s="368">
        <f t="shared" si="130"/>
        <v>0</v>
      </c>
      <c r="MA35" s="372"/>
      <c r="MB35" s="375">
        <v>0</v>
      </c>
      <c r="MC35" s="376">
        <v>0</v>
      </c>
      <c r="MD35" s="391"/>
      <c r="ME35" s="391"/>
      <c r="MF35" s="391"/>
      <c r="MG35" s="391"/>
      <c r="MH35" s="391"/>
      <c r="MI35" s="391"/>
      <c r="MJ35" s="391"/>
      <c r="MK35" s="391"/>
      <c r="ML35" s="391"/>
      <c r="MM35" s="391"/>
      <c r="MN35" s="368">
        <f t="shared" si="131"/>
        <v>0</v>
      </c>
      <c r="MO35" s="372"/>
      <c r="MP35" s="375">
        <v>0</v>
      </c>
      <c r="MQ35" s="376">
        <v>0</v>
      </c>
      <c r="MR35" s="391"/>
      <c r="MS35" s="391"/>
      <c r="MT35" s="391"/>
      <c r="MU35" s="391"/>
      <c r="MV35" s="391"/>
      <c r="MW35" s="391"/>
      <c r="MX35" s="391"/>
      <c r="MY35" s="391"/>
      <c r="MZ35" s="391"/>
      <c r="NA35" s="391"/>
      <c r="NB35" s="368">
        <f t="shared" si="132"/>
        <v>0</v>
      </c>
      <c r="NC35" s="372"/>
      <c r="ND35" s="375">
        <v>0</v>
      </c>
      <c r="NE35" s="376">
        <v>0</v>
      </c>
      <c r="NF35" s="391"/>
      <c r="NG35" s="391"/>
      <c r="NH35" s="391"/>
      <c r="NI35" s="391"/>
      <c r="NJ35" s="391"/>
      <c r="NK35" s="391"/>
      <c r="NL35" s="391"/>
      <c r="NM35" s="391"/>
      <c r="NN35" s="391"/>
      <c r="NO35" s="391"/>
      <c r="NP35" s="368">
        <f t="shared" si="133"/>
        <v>0</v>
      </c>
      <c r="NQ35" s="372"/>
      <c r="NR35" s="375">
        <v>0</v>
      </c>
      <c r="NS35" s="376">
        <v>0</v>
      </c>
      <c r="NT35" s="391"/>
      <c r="NU35" s="391"/>
      <c r="NV35" s="391"/>
      <c r="NW35" s="391"/>
      <c r="NX35" s="391"/>
      <c r="NY35" s="391"/>
      <c r="NZ35" s="391"/>
      <c r="OA35" s="391"/>
      <c r="OB35" s="391"/>
      <c r="OC35" s="391"/>
      <c r="OD35" s="368">
        <f t="shared" si="134"/>
        <v>0</v>
      </c>
      <c r="OE35" s="372"/>
      <c r="OF35" s="375">
        <v>0</v>
      </c>
      <c r="OG35" s="376">
        <v>0</v>
      </c>
      <c r="OH35" s="391"/>
      <c r="OI35" s="391"/>
      <c r="OJ35" s="391"/>
      <c r="OK35" s="391"/>
      <c r="OL35" s="391"/>
      <c r="OM35" s="391"/>
      <c r="ON35" s="391"/>
      <c r="OO35" s="391"/>
      <c r="OP35" s="391"/>
      <c r="OQ35" s="391"/>
      <c r="OR35" s="368">
        <f t="shared" si="135"/>
        <v>0</v>
      </c>
      <c r="OS35" s="372"/>
      <c r="OT35" s="375">
        <v>0</v>
      </c>
      <c r="OU35" s="376">
        <v>0</v>
      </c>
      <c r="OV35" s="391"/>
      <c r="OW35" s="391"/>
      <c r="OX35" s="391"/>
      <c r="OY35" s="391"/>
      <c r="OZ35" s="391"/>
      <c r="PA35" s="391"/>
      <c r="PB35" s="391"/>
      <c r="PC35" s="391"/>
      <c r="PD35" s="391"/>
      <c r="PE35" s="391"/>
      <c r="PF35" s="368">
        <f t="shared" si="136"/>
        <v>0</v>
      </c>
      <c r="PG35" s="372"/>
      <c r="PH35" s="375">
        <v>0</v>
      </c>
      <c r="PI35" s="376">
        <v>0</v>
      </c>
      <c r="PJ35" s="365"/>
      <c r="PK35" s="365"/>
      <c r="PL35" s="365"/>
      <c r="PM35" s="365"/>
      <c r="PN35" s="365"/>
      <c r="PO35" s="365"/>
      <c r="PP35" s="365"/>
      <c r="PQ35" s="365"/>
      <c r="PR35" s="365"/>
      <c r="PS35" s="365"/>
      <c r="PT35" s="368">
        <f>+SUBTOTAL(9,PH35:PS35)</f>
        <v>0</v>
      </c>
      <c r="PU35" s="372"/>
      <c r="PV35" s="375">
        <v>0</v>
      </c>
      <c r="PW35" s="376">
        <v>0</v>
      </c>
      <c r="PX35" s="365"/>
      <c r="PY35" s="365"/>
      <c r="PZ35" s="365"/>
      <c r="QA35" s="365"/>
      <c r="QB35" s="365"/>
      <c r="QC35" s="365"/>
      <c r="QD35" s="365"/>
      <c r="QE35" s="365"/>
      <c r="QF35" s="365"/>
      <c r="QG35" s="365"/>
      <c r="QH35" s="368">
        <f>+SUBTOTAL(9,PV35:QG35)</f>
        <v>0</v>
      </c>
      <c r="QI35" s="372"/>
      <c r="QJ35" s="375">
        <v>0</v>
      </c>
      <c r="QK35" s="376">
        <v>0</v>
      </c>
      <c r="QL35" s="365"/>
      <c r="QM35" s="365"/>
      <c r="QN35" s="365"/>
      <c r="QO35" s="365"/>
      <c r="QP35" s="365"/>
      <c r="QQ35" s="365"/>
      <c r="QR35" s="365"/>
      <c r="QS35" s="365"/>
      <c r="QT35" s="365"/>
      <c r="QU35" s="365"/>
      <c r="QV35" s="368">
        <f>+SUBTOTAL(9,QJ35:QU35)</f>
        <v>0</v>
      </c>
      <c r="QW35" s="372"/>
      <c r="QX35" s="368">
        <f t="shared" si="137"/>
        <v>0</v>
      </c>
      <c r="QY35" s="368">
        <f t="shared" si="137"/>
        <v>0</v>
      </c>
      <c r="QZ35" s="368">
        <f t="shared" si="137"/>
        <v>0</v>
      </c>
      <c r="RA35" s="368">
        <f t="shared" si="137"/>
        <v>0</v>
      </c>
      <c r="RB35" s="368">
        <f t="shared" si="137"/>
        <v>0</v>
      </c>
      <c r="RC35" s="368">
        <f t="shared" si="137"/>
        <v>0</v>
      </c>
      <c r="RD35" s="368">
        <f t="shared" si="137"/>
        <v>0</v>
      </c>
      <c r="RE35" s="368">
        <f t="shared" si="137"/>
        <v>0</v>
      </c>
      <c r="RF35" s="368">
        <f t="shared" si="137"/>
        <v>0</v>
      </c>
      <c r="RG35" s="368">
        <f t="shared" si="137"/>
        <v>0</v>
      </c>
      <c r="RH35" s="368">
        <f t="shared" si="137"/>
        <v>0</v>
      </c>
      <c r="RI35" s="368">
        <f t="shared" si="137"/>
        <v>0</v>
      </c>
      <c r="RJ35" s="368">
        <f t="shared" si="138"/>
        <v>0</v>
      </c>
    </row>
    <row r="36" spans="1:478" s="392" customFormat="1" ht="12.5" hidden="1" x14ac:dyDescent="0.25">
      <c r="A36" s="313"/>
      <c r="B36" s="394"/>
      <c r="C36" s="313"/>
      <c r="D36" s="403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68"/>
      <c r="Q36" s="372"/>
      <c r="R36" s="403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68"/>
      <c r="AE36" s="372"/>
      <c r="AF36" s="403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368"/>
      <c r="AS36" s="372"/>
      <c r="AT36" s="403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68"/>
      <c r="BG36" s="372"/>
      <c r="BH36" s="403"/>
      <c r="BI36" s="391"/>
      <c r="BJ36" s="391"/>
      <c r="BK36" s="391"/>
      <c r="BL36" s="391"/>
      <c r="BM36" s="391"/>
      <c r="BN36" s="391"/>
      <c r="BO36" s="391"/>
      <c r="BP36" s="391"/>
      <c r="BQ36" s="391"/>
      <c r="BR36" s="391"/>
      <c r="BS36" s="391"/>
      <c r="BT36" s="368"/>
      <c r="BU36" s="372"/>
      <c r="BV36" s="403"/>
      <c r="BW36" s="391"/>
      <c r="BX36" s="391"/>
      <c r="BY36" s="391"/>
      <c r="BZ36" s="391"/>
      <c r="CA36" s="391"/>
      <c r="CB36" s="391"/>
      <c r="CC36" s="391"/>
      <c r="CD36" s="391"/>
      <c r="CE36" s="391"/>
      <c r="CF36" s="391"/>
      <c r="CG36" s="391"/>
      <c r="CH36" s="368"/>
      <c r="CI36" s="372"/>
      <c r="CJ36" s="403"/>
      <c r="CK36" s="391"/>
      <c r="CL36" s="391"/>
      <c r="CM36" s="391"/>
      <c r="CN36" s="391"/>
      <c r="CO36" s="391"/>
      <c r="CP36" s="391"/>
      <c r="CQ36" s="391"/>
      <c r="CR36" s="391"/>
      <c r="CS36" s="391"/>
      <c r="CT36" s="391"/>
      <c r="CU36" s="391"/>
      <c r="CV36" s="368"/>
      <c r="CW36" s="372"/>
      <c r="CX36" s="403"/>
      <c r="CY36" s="391"/>
      <c r="CZ36" s="391"/>
      <c r="DA36" s="391"/>
      <c r="DB36" s="391"/>
      <c r="DC36" s="391"/>
      <c r="DD36" s="391"/>
      <c r="DE36" s="391"/>
      <c r="DF36" s="391"/>
      <c r="DG36" s="391"/>
      <c r="DH36" s="391"/>
      <c r="DI36" s="391"/>
      <c r="DJ36" s="368"/>
      <c r="DK36" s="372"/>
      <c r="DL36" s="403"/>
      <c r="DM36" s="391"/>
      <c r="DN36" s="391"/>
      <c r="DO36" s="391"/>
      <c r="DP36" s="391"/>
      <c r="DQ36" s="391"/>
      <c r="DR36" s="391"/>
      <c r="DS36" s="391"/>
      <c r="DT36" s="391"/>
      <c r="DU36" s="391"/>
      <c r="DV36" s="391"/>
      <c r="DW36" s="391"/>
      <c r="DX36" s="368"/>
      <c r="DY36" s="372"/>
      <c r="DZ36" s="403"/>
      <c r="EA36" s="391"/>
      <c r="EB36" s="391"/>
      <c r="EC36" s="391"/>
      <c r="ED36" s="391"/>
      <c r="EE36" s="391"/>
      <c r="EF36" s="391"/>
      <c r="EG36" s="391"/>
      <c r="EH36" s="391"/>
      <c r="EI36" s="391"/>
      <c r="EJ36" s="391"/>
      <c r="EK36" s="391"/>
      <c r="EL36" s="368"/>
      <c r="EM36" s="372"/>
      <c r="EN36" s="403"/>
      <c r="EO36" s="391"/>
      <c r="EP36" s="391"/>
      <c r="EQ36" s="391"/>
      <c r="ER36" s="391"/>
      <c r="ES36" s="391"/>
      <c r="ET36" s="391"/>
      <c r="EU36" s="391"/>
      <c r="EV36" s="391"/>
      <c r="EW36" s="391"/>
      <c r="EX36" s="391"/>
      <c r="EY36" s="391"/>
      <c r="EZ36" s="368"/>
      <c r="FA36" s="372"/>
      <c r="FB36" s="403"/>
      <c r="FC36" s="391"/>
      <c r="FD36" s="391"/>
      <c r="FE36" s="391"/>
      <c r="FF36" s="391"/>
      <c r="FG36" s="391"/>
      <c r="FH36" s="391"/>
      <c r="FI36" s="391"/>
      <c r="FJ36" s="391"/>
      <c r="FK36" s="391"/>
      <c r="FL36" s="391"/>
      <c r="FM36" s="391"/>
      <c r="FN36" s="368"/>
      <c r="FO36" s="372"/>
      <c r="FP36" s="403"/>
      <c r="FQ36" s="391"/>
      <c r="FR36" s="391"/>
      <c r="FS36" s="391"/>
      <c r="FT36" s="391"/>
      <c r="FU36" s="391"/>
      <c r="FV36" s="391"/>
      <c r="FW36" s="391"/>
      <c r="FX36" s="391"/>
      <c r="FY36" s="391"/>
      <c r="FZ36" s="391"/>
      <c r="GA36" s="391"/>
      <c r="GB36" s="368"/>
      <c r="GC36" s="372"/>
      <c r="GD36" s="403"/>
      <c r="GE36" s="391"/>
      <c r="GF36" s="391"/>
      <c r="GG36" s="391"/>
      <c r="GH36" s="391"/>
      <c r="GI36" s="391"/>
      <c r="GJ36" s="391"/>
      <c r="GK36" s="391"/>
      <c r="GL36" s="391"/>
      <c r="GM36" s="391"/>
      <c r="GN36" s="391"/>
      <c r="GO36" s="391"/>
      <c r="GP36" s="368"/>
      <c r="GQ36" s="372"/>
      <c r="GR36" s="403"/>
      <c r="GS36" s="391"/>
      <c r="GT36" s="391"/>
      <c r="GU36" s="391"/>
      <c r="GV36" s="391"/>
      <c r="GW36" s="391"/>
      <c r="GX36" s="391"/>
      <c r="GY36" s="391"/>
      <c r="GZ36" s="391"/>
      <c r="HA36" s="391"/>
      <c r="HB36" s="391"/>
      <c r="HC36" s="391"/>
      <c r="HD36" s="368"/>
      <c r="HE36" s="372"/>
      <c r="HF36" s="403"/>
      <c r="HG36" s="391"/>
      <c r="HH36" s="391"/>
      <c r="HI36" s="391"/>
      <c r="HJ36" s="391"/>
      <c r="HK36" s="391"/>
      <c r="HL36" s="391"/>
      <c r="HM36" s="391"/>
      <c r="HN36" s="391"/>
      <c r="HO36" s="391"/>
      <c r="HP36" s="391"/>
      <c r="HQ36" s="391"/>
      <c r="HR36" s="368"/>
      <c r="HS36" s="372"/>
      <c r="HT36" s="403"/>
      <c r="HU36" s="391"/>
      <c r="HV36" s="391"/>
      <c r="HW36" s="391"/>
      <c r="HX36" s="391"/>
      <c r="HY36" s="391"/>
      <c r="HZ36" s="391"/>
      <c r="IA36" s="391"/>
      <c r="IB36" s="391"/>
      <c r="IC36" s="391"/>
      <c r="ID36" s="391"/>
      <c r="IE36" s="391"/>
      <c r="IF36" s="368"/>
      <c r="IG36" s="372"/>
      <c r="IH36" s="403"/>
      <c r="II36" s="391"/>
      <c r="IJ36" s="391"/>
      <c r="IK36" s="391"/>
      <c r="IL36" s="391"/>
      <c r="IM36" s="391"/>
      <c r="IN36" s="391"/>
      <c r="IO36" s="391"/>
      <c r="IP36" s="391"/>
      <c r="IQ36" s="391"/>
      <c r="IR36" s="391"/>
      <c r="IS36" s="391"/>
      <c r="IT36" s="368"/>
      <c r="IU36" s="372"/>
      <c r="IV36" s="403"/>
      <c r="IW36" s="391"/>
      <c r="IX36" s="391"/>
      <c r="IY36" s="391"/>
      <c r="IZ36" s="391"/>
      <c r="JA36" s="391"/>
      <c r="JB36" s="391"/>
      <c r="JC36" s="391"/>
      <c r="JD36" s="391"/>
      <c r="JE36" s="391"/>
      <c r="JF36" s="391"/>
      <c r="JG36" s="391"/>
      <c r="JH36" s="368"/>
      <c r="JI36" s="372"/>
      <c r="JJ36" s="403"/>
      <c r="JK36" s="391"/>
      <c r="JL36" s="391"/>
      <c r="JM36" s="391"/>
      <c r="JN36" s="391"/>
      <c r="JO36" s="391"/>
      <c r="JP36" s="391"/>
      <c r="JQ36" s="391"/>
      <c r="JR36" s="391"/>
      <c r="JS36" s="391"/>
      <c r="JT36" s="391"/>
      <c r="JU36" s="391"/>
      <c r="JV36" s="368"/>
      <c r="JW36" s="372"/>
      <c r="JX36" s="403"/>
      <c r="JY36" s="391"/>
      <c r="JZ36" s="391"/>
      <c r="KA36" s="391"/>
      <c r="KB36" s="391"/>
      <c r="KC36" s="391"/>
      <c r="KD36" s="391"/>
      <c r="KE36" s="391"/>
      <c r="KF36" s="391"/>
      <c r="KG36" s="391"/>
      <c r="KH36" s="391"/>
      <c r="KI36" s="391"/>
      <c r="KJ36" s="368"/>
      <c r="KK36" s="372"/>
      <c r="KL36" s="403"/>
      <c r="KM36" s="391"/>
      <c r="KN36" s="391"/>
      <c r="KO36" s="391"/>
      <c r="KP36" s="391"/>
      <c r="KQ36" s="391"/>
      <c r="KR36" s="391"/>
      <c r="KS36" s="391"/>
      <c r="KT36" s="391"/>
      <c r="KU36" s="391"/>
      <c r="KV36" s="391"/>
      <c r="KW36" s="391"/>
      <c r="KX36" s="368"/>
      <c r="KY36" s="372"/>
      <c r="KZ36" s="403"/>
      <c r="LA36" s="391"/>
      <c r="LB36" s="391"/>
      <c r="LC36" s="391"/>
      <c r="LD36" s="391"/>
      <c r="LE36" s="391"/>
      <c r="LF36" s="391"/>
      <c r="LG36" s="391"/>
      <c r="LH36" s="391"/>
      <c r="LI36" s="391"/>
      <c r="LJ36" s="391"/>
      <c r="LK36" s="391"/>
      <c r="LL36" s="368"/>
      <c r="LM36" s="372"/>
      <c r="LN36" s="403"/>
      <c r="LO36" s="391"/>
      <c r="LP36" s="391"/>
      <c r="LQ36" s="391"/>
      <c r="LR36" s="391"/>
      <c r="LS36" s="391"/>
      <c r="LT36" s="391"/>
      <c r="LU36" s="391"/>
      <c r="LV36" s="391"/>
      <c r="LW36" s="391"/>
      <c r="LX36" s="391"/>
      <c r="LY36" s="391"/>
      <c r="LZ36" s="368"/>
      <c r="MA36" s="372"/>
      <c r="MB36" s="403"/>
      <c r="MC36" s="391"/>
      <c r="MD36" s="391"/>
      <c r="ME36" s="391"/>
      <c r="MF36" s="391"/>
      <c r="MG36" s="391"/>
      <c r="MH36" s="391"/>
      <c r="MI36" s="391"/>
      <c r="MJ36" s="391"/>
      <c r="MK36" s="391"/>
      <c r="ML36" s="391"/>
      <c r="MM36" s="391"/>
      <c r="MN36" s="368"/>
      <c r="MO36" s="372"/>
      <c r="MP36" s="403"/>
      <c r="MQ36" s="391"/>
      <c r="MR36" s="391"/>
      <c r="MS36" s="391"/>
      <c r="MT36" s="391"/>
      <c r="MU36" s="391"/>
      <c r="MV36" s="391"/>
      <c r="MW36" s="391"/>
      <c r="MX36" s="391"/>
      <c r="MY36" s="391"/>
      <c r="MZ36" s="391"/>
      <c r="NA36" s="391"/>
      <c r="NB36" s="368"/>
      <c r="NC36" s="372"/>
      <c r="ND36" s="403"/>
      <c r="NE36" s="391"/>
      <c r="NF36" s="391"/>
      <c r="NG36" s="391"/>
      <c r="NH36" s="391"/>
      <c r="NI36" s="391"/>
      <c r="NJ36" s="391"/>
      <c r="NK36" s="391"/>
      <c r="NL36" s="391"/>
      <c r="NM36" s="391"/>
      <c r="NN36" s="391"/>
      <c r="NO36" s="391"/>
      <c r="NP36" s="368"/>
      <c r="NQ36" s="372"/>
      <c r="NR36" s="403"/>
      <c r="NS36" s="391"/>
      <c r="NT36" s="391"/>
      <c r="NU36" s="391"/>
      <c r="NV36" s="391"/>
      <c r="NW36" s="391"/>
      <c r="NX36" s="391"/>
      <c r="NY36" s="391"/>
      <c r="NZ36" s="391"/>
      <c r="OA36" s="391"/>
      <c r="OB36" s="391"/>
      <c r="OC36" s="391"/>
      <c r="OD36" s="368"/>
      <c r="OE36" s="372"/>
      <c r="OF36" s="403"/>
      <c r="OG36" s="391"/>
      <c r="OH36" s="391"/>
      <c r="OI36" s="391"/>
      <c r="OJ36" s="391"/>
      <c r="OK36" s="391"/>
      <c r="OL36" s="391"/>
      <c r="OM36" s="391"/>
      <c r="ON36" s="391"/>
      <c r="OO36" s="391"/>
      <c r="OP36" s="391"/>
      <c r="OQ36" s="391"/>
      <c r="OR36" s="368"/>
      <c r="OS36" s="372"/>
      <c r="OT36" s="403"/>
      <c r="OU36" s="391"/>
      <c r="OV36" s="391"/>
      <c r="OW36" s="391"/>
      <c r="OX36" s="391"/>
      <c r="OY36" s="391"/>
      <c r="OZ36" s="391"/>
      <c r="PA36" s="391"/>
      <c r="PB36" s="391"/>
      <c r="PC36" s="391"/>
      <c r="PD36" s="391"/>
      <c r="PE36" s="391"/>
      <c r="PF36" s="368"/>
      <c r="PG36" s="372"/>
      <c r="PH36" s="403"/>
      <c r="PI36" s="391"/>
      <c r="PJ36" s="391"/>
      <c r="PK36" s="391"/>
      <c r="PL36" s="391"/>
      <c r="PM36" s="391"/>
      <c r="PN36" s="391"/>
      <c r="PO36" s="391"/>
      <c r="PP36" s="391"/>
      <c r="PQ36" s="391"/>
      <c r="PR36" s="391"/>
      <c r="PS36" s="391"/>
      <c r="PT36" s="368"/>
      <c r="PU36" s="372"/>
      <c r="PV36" s="403"/>
      <c r="PW36" s="391"/>
      <c r="PX36" s="391"/>
      <c r="PY36" s="391"/>
      <c r="PZ36" s="391"/>
      <c r="QA36" s="391"/>
      <c r="QB36" s="391"/>
      <c r="QC36" s="391"/>
      <c r="QD36" s="391"/>
      <c r="QE36" s="391"/>
      <c r="QF36" s="391"/>
      <c r="QG36" s="391"/>
      <c r="QH36" s="368"/>
      <c r="QI36" s="372"/>
      <c r="QJ36" s="403"/>
      <c r="QK36" s="391"/>
      <c r="QL36" s="391"/>
      <c r="QM36" s="391"/>
      <c r="QN36" s="391"/>
      <c r="QO36" s="391"/>
      <c r="QP36" s="391"/>
      <c r="QQ36" s="391"/>
      <c r="QR36" s="391"/>
      <c r="QS36" s="391"/>
      <c r="QT36" s="391"/>
      <c r="QU36" s="391"/>
      <c r="QV36" s="368"/>
      <c r="QW36" s="372"/>
      <c r="QX36" s="368"/>
      <c r="QY36" s="368"/>
      <c r="QZ36" s="368"/>
      <c r="RA36" s="368"/>
      <c r="RB36" s="368"/>
      <c r="RC36" s="368"/>
      <c r="RD36" s="368"/>
      <c r="RE36" s="368"/>
      <c r="RF36" s="368"/>
      <c r="RG36" s="368"/>
      <c r="RH36" s="368"/>
      <c r="RI36" s="368"/>
      <c r="RJ36" s="368"/>
    </row>
    <row r="37" spans="1:478" s="402" customFormat="1" hidden="1" x14ac:dyDescent="0.3">
      <c r="A37" s="397"/>
      <c r="B37" s="398" t="s">
        <v>891</v>
      </c>
      <c r="C37" s="397"/>
      <c r="D37" s="400">
        <f>SUM(D34:D36)</f>
        <v>0</v>
      </c>
      <c r="E37" s="401">
        <f t="shared" ref="E37:O37" si="139">SUM(E34:E36)</f>
        <v>0</v>
      </c>
      <c r="F37" s="401">
        <f t="shared" si="139"/>
        <v>0</v>
      </c>
      <c r="G37" s="401">
        <f t="shared" si="139"/>
        <v>0</v>
      </c>
      <c r="H37" s="401">
        <f t="shared" si="139"/>
        <v>0</v>
      </c>
      <c r="I37" s="401">
        <f t="shared" si="139"/>
        <v>0</v>
      </c>
      <c r="J37" s="401">
        <f t="shared" si="139"/>
        <v>0</v>
      </c>
      <c r="K37" s="401">
        <f t="shared" si="139"/>
        <v>0</v>
      </c>
      <c r="L37" s="401">
        <f t="shared" si="139"/>
        <v>0</v>
      </c>
      <c r="M37" s="401">
        <f t="shared" si="139"/>
        <v>0</v>
      </c>
      <c r="N37" s="401">
        <f t="shared" si="139"/>
        <v>0</v>
      </c>
      <c r="O37" s="401">
        <f t="shared" si="139"/>
        <v>0</v>
      </c>
      <c r="P37" s="423">
        <f>+SUBTOTAL(9,D37:O37)</f>
        <v>0</v>
      </c>
      <c r="Q37" s="424"/>
      <c r="R37" s="400">
        <f>SUM(R34:R36)</f>
        <v>0</v>
      </c>
      <c r="S37" s="401">
        <f t="shared" ref="S37:AC37" si="140">SUM(S34:S36)</f>
        <v>0</v>
      </c>
      <c r="T37" s="401">
        <f t="shared" si="140"/>
        <v>0</v>
      </c>
      <c r="U37" s="401">
        <f t="shared" si="140"/>
        <v>0</v>
      </c>
      <c r="V37" s="401">
        <f t="shared" si="140"/>
        <v>0</v>
      </c>
      <c r="W37" s="401">
        <f t="shared" si="140"/>
        <v>0</v>
      </c>
      <c r="X37" s="401">
        <f t="shared" si="140"/>
        <v>0</v>
      </c>
      <c r="Y37" s="401">
        <f t="shared" si="140"/>
        <v>0</v>
      </c>
      <c r="Z37" s="401">
        <f t="shared" si="140"/>
        <v>0</v>
      </c>
      <c r="AA37" s="401">
        <f t="shared" si="140"/>
        <v>0</v>
      </c>
      <c r="AB37" s="401">
        <f t="shared" si="140"/>
        <v>0</v>
      </c>
      <c r="AC37" s="401">
        <f t="shared" si="140"/>
        <v>0</v>
      </c>
      <c r="AD37" s="423">
        <f>+SUBTOTAL(9,R37:AC37)</f>
        <v>0</v>
      </c>
      <c r="AE37" s="424"/>
      <c r="AF37" s="400">
        <f>SUM(AF34:AF36)</f>
        <v>0</v>
      </c>
      <c r="AG37" s="401">
        <f t="shared" ref="AG37:AQ37" si="141">SUM(AG34:AG36)</f>
        <v>0</v>
      </c>
      <c r="AH37" s="401">
        <f t="shared" si="141"/>
        <v>0</v>
      </c>
      <c r="AI37" s="401">
        <f t="shared" si="141"/>
        <v>0</v>
      </c>
      <c r="AJ37" s="401">
        <f t="shared" si="141"/>
        <v>0</v>
      </c>
      <c r="AK37" s="401">
        <f t="shared" si="141"/>
        <v>0</v>
      </c>
      <c r="AL37" s="401">
        <f t="shared" si="141"/>
        <v>0</v>
      </c>
      <c r="AM37" s="401">
        <f t="shared" si="141"/>
        <v>0</v>
      </c>
      <c r="AN37" s="401">
        <f t="shared" si="141"/>
        <v>0</v>
      </c>
      <c r="AO37" s="401">
        <f t="shared" si="141"/>
        <v>0</v>
      </c>
      <c r="AP37" s="401">
        <f t="shared" si="141"/>
        <v>0</v>
      </c>
      <c r="AQ37" s="401">
        <f t="shared" si="141"/>
        <v>0</v>
      </c>
      <c r="AR37" s="423">
        <f>+SUBTOTAL(9,AF37:AQ37)</f>
        <v>0</v>
      </c>
      <c r="AS37" s="424"/>
      <c r="AT37" s="400">
        <f>SUM(AT34:AT36)</f>
        <v>0</v>
      </c>
      <c r="AU37" s="401">
        <f t="shared" ref="AU37:BE37" si="142">SUM(AU34:AU36)</f>
        <v>0</v>
      </c>
      <c r="AV37" s="401">
        <f t="shared" si="142"/>
        <v>0</v>
      </c>
      <c r="AW37" s="401">
        <f t="shared" si="142"/>
        <v>0</v>
      </c>
      <c r="AX37" s="401">
        <f t="shared" si="142"/>
        <v>0</v>
      </c>
      <c r="AY37" s="401">
        <f t="shared" si="142"/>
        <v>0</v>
      </c>
      <c r="AZ37" s="401">
        <f t="shared" si="142"/>
        <v>0</v>
      </c>
      <c r="BA37" s="401">
        <f t="shared" si="142"/>
        <v>0</v>
      </c>
      <c r="BB37" s="401">
        <f t="shared" si="142"/>
        <v>0</v>
      </c>
      <c r="BC37" s="401">
        <f t="shared" si="142"/>
        <v>0</v>
      </c>
      <c r="BD37" s="401">
        <f t="shared" si="142"/>
        <v>0</v>
      </c>
      <c r="BE37" s="401">
        <f t="shared" si="142"/>
        <v>0</v>
      </c>
      <c r="BF37" s="423">
        <f>+SUBTOTAL(9,AT37:BE37)</f>
        <v>0</v>
      </c>
      <c r="BG37" s="424"/>
      <c r="BH37" s="400">
        <f>SUM(BH34:BH36)</f>
        <v>0</v>
      </c>
      <c r="BI37" s="401">
        <f t="shared" ref="BI37:BS37" si="143">SUM(BI34:BI36)</f>
        <v>0</v>
      </c>
      <c r="BJ37" s="401">
        <f t="shared" si="143"/>
        <v>0</v>
      </c>
      <c r="BK37" s="401">
        <f t="shared" si="143"/>
        <v>0</v>
      </c>
      <c r="BL37" s="401">
        <f t="shared" si="143"/>
        <v>0</v>
      </c>
      <c r="BM37" s="401">
        <f t="shared" si="143"/>
        <v>0</v>
      </c>
      <c r="BN37" s="401">
        <f t="shared" si="143"/>
        <v>0</v>
      </c>
      <c r="BO37" s="401">
        <f t="shared" si="143"/>
        <v>0</v>
      </c>
      <c r="BP37" s="401">
        <f t="shared" si="143"/>
        <v>0</v>
      </c>
      <c r="BQ37" s="401">
        <f t="shared" si="143"/>
        <v>0</v>
      </c>
      <c r="BR37" s="401">
        <f t="shared" si="143"/>
        <v>0</v>
      </c>
      <c r="BS37" s="401">
        <f t="shared" si="143"/>
        <v>0</v>
      </c>
      <c r="BT37" s="423">
        <f>+SUBTOTAL(9,BH37:BS37)</f>
        <v>0</v>
      </c>
      <c r="BU37" s="424"/>
      <c r="BV37" s="400">
        <f>SUM(BV34:BV36)</f>
        <v>0</v>
      </c>
      <c r="BW37" s="401">
        <f t="shared" ref="BW37:CG37" si="144">SUM(BW34:BW36)</f>
        <v>0</v>
      </c>
      <c r="BX37" s="401">
        <f t="shared" si="144"/>
        <v>0</v>
      </c>
      <c r="BY37" s="401">
        <f t="shared" si="144"/>
        <v>0</v>
      </c>
      <c r="BZ37" s="401">
        <f t="shared" si="144"/>
        <v>0</v>
      </c>
      <c r="CA37" s="401">
        <f t="shared" si="144"/>
        <v>0</v>
      </c>
      <c r="CB37" s="401">
        <f t="shared" si="144"/>
        <v>0</v>
      </c>
      <c r="CC37" s="401">
        <f t="shared" si="144"/>
        <v>0</v>
      </c>
      <c r="CD37" s="401">
        <f t="shared" si="144"/>
        <v>0</v>
      </c>
      <c r="CE37" s="401">
        <f t="shared" si="144"/>
        <v>0</v>
      </c>
      <c r="CF37" s="401">
        <f t="shared" si="144"/>
        <v>0</v>
      </c>
      <c r="CG37" s="401">
        <f t="shared" si="144"/>
        <v>0</v>
      </c>
      <c r="CH37" s="423">
        <f>+SUBTOTAL(9,BV37:CG37)</f>
        <v>0</v>
      </c>
      <c r="CI37" s="424"/>
      <c r="CJ37" s="400">
        <f>SUM(CJ34:CJ36)</f>
        <v>0</v>
      </c>
      <c r="CK37" s="401">
        <f t="shared" ref="CK37:CU37" si="145">SUM(CK34:CK36)</f>
        <v>0</v>
      </c>
      <c r="CL37" s="401">
        <f t="shared" si="145"/>
        <v>0</v>
      </c>
      <c r="CM37" s="401">
        <f t="shared" si="145"/>
        <v>0</v>
      </c>
      <c r="CN37" s="401">
        <f t="shared" si="145"/>
        <v>0</v>
      </c>
      <c r="CO37" s="401">
        <f t="shared" si="145"/>
        <v>0</v>
      </c>
      <c r="CP37" s="401">
        <f t="shared" si="145"/>
        <v>0</v>
      </c>
      <c r="CQ37" s="401">
        <f t="shared" si="145"/>
        <v>0</v>
      </c>
      <c r="CR37" s="401">
        <f t="shared" si="145"/>
        <v>0</v>
      </c>
      <c r="CS37" s="401">
        <f t="shared" si="145"/>
        <v>0</v>
      </c>
      <c r="CT37" s="401">
        <f t="shared" si="145"/>
        <v>0</v>
      </c>
      <c r="CU37" s="401">
        <f t="shared" si="145"/>
        <v>0</v>
      </c>
      <c r="CV37" s="423">
        <f>+SUBTOTAL(9,CJ37:CU37)</f>
        <v>0</v>
      </c>
      <c r="CW37" s="424"/>
      <c r="CX37" s="400">
        <f>SUM(CX34:CX36)</f>
        <v>0</v>
      </c>
      <c r="CY37" s="401">
        <f t="shared" ref="CY37:DI37" si="146">SUM(CY34:CY36)</f>
        <v>0</v>
      </c>
      <c r="CZ37" s="401">
        <f t="shared" si="146"/>
        <v>0</v>
      </c>
      <c r="DA37" s="401">
        <f t="shared" si="146"/>
        <v>0</v>
      </c>
      <c r="DB37" s="401">
        <f t="shared" si="146"/>
        <v>0</v>
      </c>
      <c r="DC37" s="401">
        <f t="shared" si="146"/>
        <v>0</v>
      </c>
      <c r="DD37" s="401">
        <f t="shared" si="146"/>
        <v>0</v>
      </c>
      <c r="DE37" s="401">
        <f t="shared" si="146"/>
        <v>0</v>
      </c>
      <c r="DF37" s="401">
        <f t="shared" si="146"/>
        <v>0</v>
      </c>
      <c r="DG37" s="401">
        <f t="shared" si="146"/>
        <v>0</v>
      </c>
      <c r="DH37" s="401">
        <f t="shared" si="146"/>
        <v>0</v>
      </c>
      <c r="DI37" s="401">
        <f t="shared" si="146"/>
        <v>0</v>
      </c>
      <c r="DJ37" s="423">
        <f>+SUBTOTAL(9,CX37:DI37)</f>
        <v>0</v>
      </c>
      <c r="DK37" s="424"/>
      <c r="DL37" s="400">
        <f>SUM(DL34:DL36)</f>
        <v>0</v>
      </c>
      <c r="DM37" s="401">
        <f t="shared" ref="DM37:DW37" si="147">SUM(DM34:DM36)</f>
        <v>0</v>
      </c>
      <c r="DN37" s="401">
        <f t="shared" si="147"/>
        <v>0</v>
      </c>
      <c r="DO37" s="401">
        <f t="shared" si="147"/>
        <v>0</v>
      </c>
      <c r="DP37" s="401">
        <f t="shared" si="147"/>
        <v>0</v>
      </c>
      <c r="DQ37" s="401">
        <f t="shared" si="147"/>
        <v>0</v>
      </c>
      <c r="DR37" s="401">
        <f t="shared" si="147"/>
        <v>0</v>
      </c>
      <c r="DS37" s="401">
        <f t="shared" si="147"/>
        <v>0</v>
      </c>
      <c r="DT37" s="401">
        <f t="shared" si="147"/>
        <v>0</v>
      </c>
      <c r="DU37" s="401">
        <f t="shared" si="147"/>
        <v>0</v>
      </c>
      <c r="DV37" s="401">
        <f t="shared" si="147"/>
        <v>0</v>
      </c>
      <c r="DW37" s="401">
        <f t="shared" si="147"/>
        <v>0</v>
      </c>
      <c r="DX37" s="423">
        <f>+SUBTOTAL(9,DL37:DW37)</f>
        <v>0</v>
      </c>
      <c r="DY37" s="424"/>
      <c r="DZ37" s="400">
        <f>SUM(DZ34:DZ36)</f>
        <v>0</v>
      </c>
      <c r="EA37" s="401">
        <f t="shared" ref="EA37:EK37" si="148">SUM(EA34:EA36)</f>
        <v>0</v>
      </c>
      <c r="EB37" s="401">
        <f t="shared" si="148"/>
        <v>0</v>
      </c>
      <c r="EC37" s="401">
        <f t="shared" si="148"/>
        <v>0</v>
      </c>
      <c r="ED37" s="401">
        <f t="shared" si="148"/>
        <v>0</v>
      </c>
      <c r="EE37" s="401">
        <f t="shared" si="148"/>
        <v>0</v>
      </c>
      <c r="EF37" s="401">
        <f t="shared" si="148"/>
        <v>0</v>
      </c>
      <c r="EG37" s="401">
        <f t="shared" si="148"/>
        <v>0</v>
      </c>
      <c r="EH37" s="401">
        <f t="shared" si="148"/>
        <v>0</v>
      </c>
      <c r="EI37" s="401">
        <f t="shared" si="148"/>
        <v>0</v>
      </c>
      <c r="EJ37" s="401">
        <f t="shared" si="148"/>
        <v>0</v>
      </c>
      <c r="EK37" s="401">
        <f t="shared" si="148"/>
        <v>0</v>
      </c>
      <c r="EL37" s="423">
        <f>+SUBTOTAL(9,DZ37:EK37)</f>
        <v>0</v>
      </c>
      <c r="EM37" s="424"/>
      <c r="EN37" s="400">
        <f>SUM(EN34:EN36)</f>
        <v>0</v>
      </c>
      <c r="EO37" s="401">
        <f t="shared" ref="EO37:EY37" si="149">SUM(EO34:EO36)</f>
        <v>0</v>
      </c>
      <c r="EP37" s="401">
        <f t="shared" si="149"/>
        <v>0</v>
      </c>
      <c r="EQ37" s="401">
        <f t="shared" si="149"/>
        <v>0</v>
      </c>
      <c r="ER37" s="401">
        <f t="shared" si="149"/>
        <v>0</v>
      </c>
      <c r="ES37" s="401">
        <f t="shared" si="149"/>
        <v>0</v>
      </c>
      <c r="ET37" s="401">
        <f t="shared" si="149"/>
        <v>0</v>
      </c>
      <c r="EU37" s="401">
        <f t="shared" si="149"/>
        <v>0</v>
      </c>
      <c r="EV37" s="401">
        <f t="shared" si="149"/>
        <v>0</v>
      </c>
      <c r="EW37" s="401">
        <f t="shared" si="149"/>
        <v>0</v>
      </c>
      <c r="EX37" s="401">
        <f t="shared" si="149"/>
        <v>0</v>
      </c>
      <c r="EY37" s="401">
        <f t="shared" si="149"/>
        <v>0</v>
      </c>
      <c r="EZ37" s="423">
        <f>+SUBTOTAL(9,EN37:EY37)</f>
        <v>0</v>
      </c>
      <c r="FA37" s="424"/>
      <c r="FB37" s="400">
        <f>SUM(FB34:FB36)</f>
        <v>0</v>
      </c>
      <c r="FC37" s="401">
        <f t="shared" ref="FC37:FM37" si="150">SUM(FC34:FC36)</f>
        <v>0</v>
      </c>
      <c r="FD37" s="401">
        <f t="shared" si="150"/>
        <v>0</v>
      </c>
      <c r="FE37" s="401">
        <f t="shared" si="150"/>
        <v>0</v>
      </c>
      <c r="FF37" s="401">
        <f t="shared" si="150"/>
        <v>0</v>
      </c>
      <c r="FG37" s="401">
        <f t="shared" si="150"/>
        <v>0</v>
      </c>
      <c r="FH37" s="401">
        <f t="shared" si="150"/>
        <v>0</v>
      </c>
      <c r="FI37" s="401">
        <f t="shared" si="150"/>
        <v>0</v>
      </c>
      <c r="FJ37" s="401">
        <f t="shared" si="150"/>
        <v>0</v>
      </c>
      <c r="FK37" s="401">
        <f t="shared" si="150"/>
        <v>0</v>
      </c>
      <c r="FL37" s="401">
        <f t="shared" si="150"/>
        <v>0</v>
      </c>
      <c r="FM37" s="401">
        <f t="shared" si="150"/>
        <v>0</v>
      </c>
      <c r="FN37" s="423">
        <f>+SUBTOTAL(9,FB37:FM37)</f>
        <v>0</v>
      </c>
      <c r="FO37" s="424"/>
      <c r="FP37" s="400">
        <f>SUM(FP34:FP36)</f>
        <v>0</v>
      </c>
      <c r="FQ37" s="401">
        <f t="shared" ref="FQ37:GA37" si="151">SUM(FQ34:FQ36)</f>
        <v>0</v>
      </c>
      <c r="FR37" s="401">
        <f t="shared" si="151"/>
        <v>0</v>
      </c>
      <c r="FS37" s="401">
        <f t="shared" si="151"/>
        <v>0</v>
      </c>
      <c r="FT37" s="401">
        <f t="shared" si="151"/>
        <v>0</v>
      </c>
      <c r="FU37" s="401">
        <f t="shared" si="151"/>
        <v>0</v>
      </c>
      <c r="FV37" s="401">
        <f t="shared" si="151"/>
        <v>0</v>
      </c>
      <c r="FW37" s="401">
        <f t="shared" si="151"/>
        <v>0</v>
      </c>
      <c r="FX37" s="401">
        <f t="shared" si="151"/>
        <v>0</v>
      </c>
      <c r="FY37" s="401">
        <f t="shared" si="151"/>
        <v>0</v>
      </c>
      <c r="FZ37" s="401">
        <f t="shared" si="151"/>
        <v>0</v>
      </c>
      <c r="GA37" s="401">
        <f t="shared" si="151"/>
        <v>0</v>
      </c>
      <c r="GB37" s="423">
        <f>+SUBTOTAL(9,FP37:GA37)</f>
        <v>0</v>
      </c>
      <c r="GC37" s="424"/>
      <c r="GD37" s="400">
        <f>SUM(GD34:GD36)</f>
        <v>0</v>
      </c>
      <c r="GE37" s="401">
        <f t="shared" ref="GE37:GO37" si="152">SUM(GE34:GE36)</f>
        <v>0</v>
      </c>
      <c r="GF37" s="401">
        <f t="shared" si="152"/>
        <v>0</v>
      </c>
      <c r="GG37" s="401">
        <f t="shared" si="152"/>
        <v>0</v>
      </c>
      <c r="GH37" s="401">
        <f t="shared" si="152"/>
        <v>0</v>
      </c>
      <c r="GI37" s="401">
        <f t="shared" si="152"/>
        <v>0</v>
      </c>
      <c r="GJ37" s="401">
        <f t="shared" si="152"/>
        <v>0</v>
      </c>
      <c r="GK37" s="401">
        <f t="shared" si="152"/>
        <v>0</v>
      </c>
      <c r="GL37" s="401">
        <f t="shared" si="152"/>
        <v>0</v>
      </c>
      <c r="GM37" s="401">
        <f t="shared" si="152"/>
        <v>0</v>
      </c>
      <c r="GN37" s="401">
        <f t="shared" si="152"/>
        <v>0</v>
      </c>
      <c r="GO37" s="401">
        <f t="shared" si="152"/>
        <v>0</v>
      </c>
      <c r="GP37" s="423">
        <f>+SUBTOTAL(9,GD37:GO37)</f>
        <v>0</v>
      </c>
      <c r="GQ37" s="424"/>
      <c r="GR37" s="400">
        <f>SUM(GR34:GR36)</f>
        <v>0</v>
      </c>
      <c r="GS37" s="401">
        <f t="shared" ref="GS37:HC37" si="153">SUM(GS34:GS36)</f>
        <v>0</v>
      </c>
      <c r="GT37" s="401">
        <f t="shared" si="153"/>
        <v>0</v>
      </c>
      <c r="GU37" s="401">
        <f t="shared" si="153"/>
        <v>0</v>
      </c>
      <c r="GV37" s="401">
        <f t="shared" si="153"/>
        <v>0</v>
      </c>
      <c r="GW37" s="401">
        <f t="shared" si="153"/>
        <v>0</v>
      </c>
      <c r="GX37" s="401">
        <f t="shared" si="153"/>
        <v>0</v>
      </c>
      <c r="GY37" s="401">
        <f t="shared" si="153"/>
        <v>0</v>
      </c>
      <c r="GZ37" s="401">
        <f t="shared" si="153"/>
        <v>0</v>
      </c>
      <c r="HA37" s="401">
        <f t="shared" si="153"/>
        <v>0</v>
      </c>
      <c r="HB37" s="401">
        <f t="shared" si="153"/>
        <v>0</v>
      </c>
      <c r="HC37" s="401">
        <f t="shared" si="153"/>
        <v>0</v>
      </c>
      <c r="HD37" s="423">
        <f>+SUBTOTAL(9,GR37:HC37)</f>
        <v>0</v>
      </c>
      <c r="HE37" s="424"/>
      <c r="HF37" s="400">
        <f>SUM(HF34:HF36)</f>
        <v>0</v>
      </c>
      <c r="HG37" s="401">
        <f t="shared" ref="HG37:HQ37" si="154">SUM(HG34:HG36)</f>
        <v>0</v>
      </c>
      <c r="HH37" s="401">
        <f t="shared" si="154"/>
        <v>0</v>
      </c>
      <c r="HI37" s="401">
        <f t="shared" si="154"/>
        <v>0</v>
      </c>
      <c r="HJ37" s="401">
        <f t="shared" si="154"/>
        <v>0</v>
      </c>
      <c r="HK37" s="401">
        <f t="shared" si="154"/>
        <v>0</v>
      </c>
      <c r="HL37" s="401">
        <f t="shared" si="154"/>
        <v>0</v>
      </c>
      <c r="HM37" s="401">
        <f t="shared" si="154"/>
        <v>0</v>
      </c>
      <c r="HN37" s="401">
        <f t="shared" si="154"/>
        <v>0</v>
      </c>
      <c r="HO37" s="401">
        <f t="shared" si="154"/>
        <v>0</v>
      </c>
      <c r="HP37" s="401">
        <f t="shared" si="154"/>
        <v>0</v>
      </c>
      <c r="HQ37" s="401">
        <f t="shared" si="154"/>
        <v>0</v>
      </c>
      <c r="HR37" s="423">
        <f>+SUBTOTAL(9,HF37:HQ37)</f>
        <v>0</v>
      </c>
      <c r="HS37" s="424"/>
      <c r="HT37" s="400">
        <f>SUM(HT34:HT36)</f>
        <v>0</v>
      </c>
      <c r="HU37" s="401">
        <f t="shared" ref="HU37:IE37" si="155">SUM(HU34:HU36)</f>
        <v>0</v>
      </c>
      <c r="HV37" s="401">
        <f t="shared" si="155"/>
        <v>0</v>
      </c>
      <c r="HW37" s="401">
        <f t="shared" si="155"/>
        <v>0</v>
      </c>
      <c r="HX37" s="401">
        <f t="shared" si="155"/>
        <v>0</v>
      </c>
      <c r="HY37" s="401">
        <f t="shared" si="155"/>
        <v>0</v>
      </c>
      <c r="HZ37" s="401">
        <f t="shared" si="155"/>
        <v>0</v>
      </c>
      <c r="IA37" s="401">
        <f t="shared" si="155"/>
        <v>0</v>
      </c>
      <c r="IB37" s="401">
        <f t="shared" si="155"/>
        <v>0</v>
      </c>
      <c r="IC37" s="401">
        <f t="shared" si="155"/>
        <v>0</v>
      </c>
      <c r="ID37" s="401">
        <f t="shared" si="155"/>
        <v>0</v>
      </c>
      <c r="IE37" s="401">
        <f t="shared" si="155"/>
        <v>0</v>
      </c>
      <c r="IF37" s="423">
        <f>+SUBTOTAL(9,HT37:IE37)</f>
        <v>0</v>
      </c>
      <c r="IG37" s="424"/>
      <c r="IH37" s="400">
        <f>SUM(IH34:IH36)</f>
        <v>0</v>
      </c>
      <c r="II37" s="401">
        <f t="shared" ref="II37:IS37" si="156">SUM(II34:II36)</f>
        <v>0</v>
      </c>
      <c r="IJ37" s="401">
        <f t="shared" si="156"/>
        <v>0</v>
      </c>
      <c r="IK37" s="401">
        <f t="shared" si="156"/>
        <v>0</v>
      </c>
      <c r="IL37" s="401">
        <f t="shared" si="156"/>
        <v>0</v>
      </c>
      <c r="IM37" s="401">
        <f t="shared" si="156"/>
        <v>0</v>
      </c>
      <c r="IN37" s="401">
        <f t="shared" si="156"/>
        <v>0</v>
      </c>
      <c r="IO37" s="401">
        <f t="shared" si="156"/>
        <v>0</v>
      </c>
      <c r="IP37" s="401">
        <f t="shared" si="156"/>
        <v>0</v>
      </c>
      <c r="IQ37" s="401">
        <f t="shared" si="156"/>
        <v>0</v>
      </c>
      <c r="IR37" s="401">
        <f t="shared" si="156"/>
        <v>0</v>
      </c>
      <c r="IS37" s="401">
        <f t="shared" si="156"/>
        <v>0</v>
      </c>
      <c r="IT37" s="423">
        <f>+SUBTOTAL(9,IH37:IS37)</f>
        <v>0</v>
      </c>
      <c r="IU37" s="424"/>
      <c r="IV37" s="400">
        <f>SUM(IV34:IV36)</f>
        <v>0</v>
      </c>
      <c r="IW37" s="401">
        <f t="shared" ref="IW37:JG37" si="157">SUM(IW34:IW36)</f>
        <v>0</v>
      </c>
      <c r="IX37" s="401">
        <f t="shared" si="157"/>
        <v>0</v>
      </c>
      <c r="IY37" s="401">
        <f t="shared" si="157"/>
        <v>0</v>
      </c>
      <c r="IZ37" s="401">
        <f t="shared" si="157"/>
        <v>0</v>
      </c>
      <c r="JA37" s="401">
        <f t="shared" si="157"/>
        <v>0</v>
      </c>
      <c r="JB37" s="401">
        <f t="shared" si="157"/>
        <v>0</v>
      </c>
      <c r="JC37" s="401">
        <f t="shared" si="157"/>
        <v>0</v>
      </c>
      <c r="JD37" s="401">
        <f t="shared" si="157"/>
        <v>0</v>
      </c>
      <c r="JE37" s="401">
        <f t="shared" si="157"/>
        <v>0</v>
      </c>
      <c r="JF37" s="401">
        <f t="shared" si="157"/>
        <v>0</v>
      </c>
      <c r="JG37" s="401">
        <f t="shared" si="157"/>
        <v>0</v>
      </c>
      <c r="JH37" s="423">
        <f>+SUBTOTAL(9,IV37:JG37)</f>
        <v>0</v>
      </c>
      <c r="JI37" s="424"/>
      <c r="JJ37" s="400">
        <f>SUM(JJ34:JJ36)</f>
        <v>0</v>
      </c>
      <c r="JK37" s="401">
        <f t="shared" ref="JK37:JU37" si="158">SUM(JK34:JK36)</f>
        <v>0</v>
      </c>
      <c r="JL37" s="401">
        <f t="shared" si="158"/>
        <v>0</v>
      </c>
      <c r="JM37" s="401">
        <f t="shared" si="158"/>
        <v>0</v>
      </c>
      <c r="JN37" s="401">
        <f t="shared" si="158"/>
        <v>0</v>
      </c>
      <c r="JO37" s="401">
        <f t="shared" si="158"/>
        <v>0</v>
      </c>
      <c r="JP37" s="401">
        <f t="shared" si="158"/>
        <v>0</v>
      </c>
      <c r="JQ37" s="401">
        <f t="shared" si="158"/>
        <v>0</v>
      </c>
      <c r="JR37" s="401">
        <f t="shared" si="158"/>
        <v>0</v>
      </c>
      <c r="JS37" s="401">
        <f t="shared" si="158"/>
        <v>0</v>
      </c>
      <c r="JT37" s="401">
        <f t="shared" si="158"/>
        <v>0</v>
      </c>
      <c r="JU37" s="401">
        <f t="shared" si="158"/>
        <v>0</v>
      </c>
      <c r="JV37" s="423">
        <f>+SUBTOTAL(9,JJ37:JU37)</f>
        <v>0</v>
      </c>
      <c r="JW37" s="424"/>
      <c r="JX37" s="400">
        <f>SUM(JX34:JX36)</f>
        <v>0</v>
      </c>
      <c r="JY37" s="401">
        <f t="shared" ref="JY37:KI37" si="159">SUM(JY34:JY36)</f>
        <v>0</v>
      </c>
      <c r="JZ37" s="401">
        <f t="shared" si="159"/>
        <v>0</v>
      </c>
      <c r="KA37" s="401">
        <f t="shared" si="159"/>
        <v>0</v>
      </c>
      <c r="KB37" s="401">
        <f t="shared" si="159"/>
        <v>0</v>
      </c>
      <c r="KC37" s="401">
        <f t="shared" si="159"/>
        <v>0</v>
      </c>
      <c r="KD37" s="401">
        <f t="shared" si="159"/>
        <v>0</v>
      </c>
      <c r="KE37" s="401">
        <f t="shared" si="159"/>
        <v>0</v>
      </c>
      <c r="KF37" s="401">
        <f t="shared" si="159"/>
        <v>0</v>
      </c>
      <c r="KG37" s="401">
        <f t="shared" si="159"/>
        <v>0</v>
      </c>
      <c r="KH37" s="401">
        <f t="shared" si="159"/>
        <v>0</v>
      </c>
      <c r="KI37" s="401">
        <f t="shared" si="159"/>
        <v>0</v>
      </c>
      <c r="KJ37" s="423">
        <f>+SUBTOTAL(9,JX37:KI37)</f>
        <v>0</v>
      </c>
      <c r="KK37" s="424"/>
      <c r="KL37" s="400">
        <f>SUM(KL34:KL36)</f>
        <v>0</v>
      </c>
      <c r="KM37" s="401">
        <f t="shared" ref="KM37:KW37" si="160">SUM(KM34:KM36)</f>
        <v>0</v>
      </c>
      <c r="KN37" s="401">
        <f t="shared" si="160"/>
        <v>0</v>
      </c>
      <c r="KO37" s="401">
        <f t="shared" si="160"/>
        <v>0</v>
      </c>
      <c r="KP37" s="401">
        <f t="shared" si="160"/>
        <v>0</v>
      </c>
      <c r="KQ37" s="401">
        <f t="shared" si="160"/>
        <v>0</v>
      </c>
      <c r="KR37" s="401">
        <f t="shared" si="160"/>
        <v>0</v>
      </c>
      <c r="KS37" s="401">
        <f t="shared" si="160"/>
        <v>0</v>
      </c>
      <c r="KT37" s="401">
        <f t="shared" si="160"/>
        <v>0</v>
      </c>
      <c r="KU37" s="401">
        <f t="shared" si="160"/>
        <v>0</v>
      </c>
      <c r="KV37" s="401">
        <f t="shared" si="160"/>
        <v>0</v>
      </c>
      <c r="KW37" s="401">
        <f t="shared" si="160"/>
        <v>0</v>
      </c>
      <c r="KX37" s="423">
        <f>+SUBTOTAL(9,KL37:KW37)</f>
        <v>0</v>
      </c>
      <c r="KY37" s="424"/>
      <c r="KZ37" s="400">
        <f>SUM(KZ34:KZ36)</f>
        <v>0</v>
      </c>
      <c r="LA37" s="401">
        <f t="shared" ref="LA37:LK37" si="161">SUM(LA34:LA36)</f>
        <v>0</v>
      </c>
      <c r="LB37" s="401">
        <f t="shared" si="161"/>
        <v>0</v>
      </c>
      <c r="LC37" s="401">
        <f t="shared" si="161"/>
        <v>0</v>
      </c>
      <c r="LD37" s="401">
        <f t="shared" si="161"/>
        <v>0</v>
      </c>
      <c r="LE37" s="401">
        <f t="shared" si="161"/>
        <v>0</v>
      </c>
      <c r="LF37" s="401">
        <f t="shared" si="161"/>
        <v>0</v>
      </c>
      <c r="LG37" s="401">
        <f t="shared" si="161"/>
        <v>0</v>
      </c>
      <c r="LH37" s="401">
        <f t="shared" si="161"/>
        <v>0</v>
      </c>
      <c r="LI37" s="401">
        <f t="shared" si="161"/>
        <v>0</v>
      </c>
      <c r="LJ37" s="401">
        <f t="shared" si="161"/>
        <v>0</v>
      </c>
      <c r="LK37" s="401">
        <f t="shared" si="161"/>
        <v>0</v>
      </c>
      <c r="LL37" s="423">
        <f>+SUBTOTAL(9,KZ37:LK37)</f>
        <v>0</v>
      </c>
      <c r="LM37" s="424"/>
      <c r="LN37" s="400">
        <f>SUM(LN34:LN36)</f>
        <v>0</v>
      </c>
      <c r="LO37" s="401">
        <f t="shared" ref="LO37:LY37" si="162">SUM(LO34:LO36)</f>
        <v>0</v>
      </c>
      <c r="LP37" s="401">
        <f t="shared" si="162"/>
        <v>0</v>
      </c>
      <c r="LQ37" s="401">
        <f t="shared" si="162"/>
        <v>0</v>
      </c>
      <c r="LR37" s="401">
        <f t="shared" si="162"/>
        <v>0</v>
      </c>
      <c r="LS37" s="401">
        <f t="shared" si="162"/>
        <v>0</v>
      </c>
      <c r="LT37" s="401">
        <f t="shared" si="162"/>
        <v>0</v>
      </c>
      <c r="LU37" s="401">
        <f t="shared" si="162"/>
        <v>0</v>
      </c>
      <c r="LV37" s="401">
        <f t="shared" si="162"/>
        <v>0</v>
      </c>
      <c r="LW37" s="401">
        <f t="shared" si="162"/>
        <v>0</v>
      </c>
      <c r="LX37" s="401">
        <f t="shared" si="162"/>
        <v>0</v>
      </c>
      <c r="LY37" s="401">
        <f t="shared" si="162"/>
        <v>0</v>
      </c>
      <c r="LZ37" s="423">
        <f>+SUBTOTAL(9,LN37:LY37)</f>
        <v>0</v>
      </c>
      <c r="MA37" s="424"/>
      <c r="MB37" s="400">
        <f>SUM(MB34:MB36)</f>
        <v>0</v>
      </c>
      <c r="MC37" s="401">
        <f t="shared" ref="MC37:MM37" si="163">SUM(MC34:MC36)</f>
        <v>0</v>
      </c>
      <c r="MD37" s="401">
        <f t="shared" si="163"/>
        <v>0</v>
      </c>
      <c r="ME37" s="401">
        <f t="shared" si="163"/>
        <v>0</v>
      </c>
      <c r="MF37" s="401">
        <f t="shared" si="163"/>
        <v>0</v>
      </c>
      <c r="MG37" s="401">
        <f t="shared" si="163"/>
        <v>0</v>
      </c>
      <c r="MH37" s="401">
        <f t="shared" si="163"/>
        <v>0</v>
      </c>
      <c r="MI37" s="401">
        <f t="shared" si="163"/>
        <v>0</v>
      </c>
      <c r="MJ37" s="401">
        <f t="shared" si="163"/>
        <v>0</v>
      </c>
      <c r="MK37" s="401">
        <f t="shared" si="163"/>
        <v>0</v>
      </c>
      <c r="ML37" s="401">
        <f t="shared" si="163"/>
        <v>0</v>
      </c>
      <c r="MM37" s="401">
        <f t="shared" si="163"/>
        <v>0</v>
      </c>
      <c r="MN37" s="423">
        <f>+SUBTOTAL(9,MB37:MM37)</f>
        <v>0</v>
      </c>
      <c r="MO37" s="424"/>
      <c r="MP37" s="400">
        <f>SUM(MP34:MP36)</f>
        <v>0</v>
      </c>
      <c r="MQ37" s="401">
        <f t="shared" ref="MQ37:NA37" si="164">SUM(MQ34:MQ36)</f>
        <v>0</v>
      </c>
      <c r="MR37" s="401">
        <f t="shared" si="164"/>
        <v>0</v>
      </c>
      <c r="MS37" s="401">
        <f t="shared" si="164"/>
        <v>0</v>
      </c>
      <c r="MT37" s="401">
        <f t="shared" si="164"/>
        <v>0</v>
      </c>
      <c r="MU37" s="401">
        <f t="shared" si="164"/>
        <v>0</v>
      </c>
      <c r="MV37" s="401">
        <f t="shared" si="164"/>
        <v>0</v>
      </c>
      <c r="MW37" s="401">
        <f t="shared" si="164"/>
        <v>0</v>
      </c>
      <c r="MX37" s="401">
        <f t="shared" si="164"/>
        <v>0</v>
      </c>
      <c r="MY37" s="401">
        <f t="shared" si="164"/>
        <v>0</v>
      </c>
      <c r="MZ37" s="401">
        <f t="shared" si="164"/>
        <v>0</v>
      </c>
      <c r="NA37" s="401">
        <f t="shared" si="164"/>
        <v>0</v>
      </c>
      <c r="NB37" s="423">
        <f>+SUBTOTAL(9,MP37:NA37)</f>
        <v>0</v>
      </c>
      <c r="NC37" s="424"/>
      <c r="ND37" s="400">
        <f>SUM(ND34:ND36)</f>
        <v>0</v>
      </c>
      <c r="NE37" s="401">
        <f t="shared" ref="NE37:NO37" si="165">SUM(NE34:NE36)</f>
        <v>0</v>
      </c>
      <c r="NF37" s="401">
        <f t="shared" si="165"/>
        <v>0</v>
      </c>
      <c r="NG37" s="401">
        <f t="shared" si="165"/>
        <v>0</v>
      </c>
      <c r="NH37" s="401">
        <f t="shared" si="165"/>
        <v>0</v>
      </c>
      <c r="NI37" s="401">
        <f t="shared" si="165"/>
        <v>0</v>
      </c>
      <c r="NJ37" s="401">
        <f t="shared" si="165"/>
        <v>0</v>
      </c>
      <c r="NK37" s="401">
        <f t="shared" si="165"/>
        <v>0</v>
      </c>
      <c r="NL37" s="401">
        <f t="shared" si="165"/>
        <v>0</v>
      </c>
      <c r="NM37" s="401">
        <f t="shared" si="165"/>
        <v>0</v>
      </c>
      <c r="NN37" s="401">
        <f t="shared" si="165"/>
        <v>0</v>
      </c>
      <c r="NO37" s="401">
        <f t="shared" si="165"/>
        <v>0</v>
      </c>
      <c r="NP37" s="423">
        <f>+SUBTOTAL(9,ND37:NO37)</f>
        <v>0</v>
      </c>
      <c r="NQ37" s="424"/>
      <c r="NR37" s="400">
        <f>SUM(NR34:NR36)</f>
        <v>0</v>
      </c>
      <c r="NS37" s="401">
        <f t="shared" ref="NS37:OC37" si="166">SUM(NS34:NS36)</f>
        <v>0</v>
      </c>
      <c r="NT37" s="401">
        <f t="shared" si="166"/>
        <v>0</v>
      </c>
      <c r="NU37" s="401">
        <f t="shared" si="166"/>
        <v>0</v>
      </c>
      <c r="NV37" s="401">
        <f t="shared" si="166"/>
        <v>0</v>
      </c>
      <c r="NW37" s="401">
        <f t="shared" si="166"/>
        <v>0</v>
      </c>
      <c r="NX37" s="401">
        <f t="shared" si="166"/>
        <v>0</v>
      </c>
      <c r="NY37" s="401">
        <f t="shared" si="166"/>
        <v>0</v>
      </c>
      <c r="NZ37" s="401">
        <f t="shared" si="166"/>
        <v>0</v>
      </c>
      <c r="OA37" s="401">
        <f t="shared" si="166"/>
        <v>0</v>
      </c>
      <c r="OB37" s="401">
        <f t="shared" si="166"/>
        <v>0</v>
      </c>
      <c r="OC37" s="401">
        <f t="shared" si="166"/>
        <v>0</v>
      </c>
      <c r="OD37" s="423">
        <f>+SUBTOTAL(9,NR37:OC37)</f>
        <v>0</v>
      </c>
      <c r="OE37" s="424"/>
      <c r="OF37" s="400">
        <f>SUM(OF34:OF36)</f>
        <v>0</v>
      </c>
      <c r="OG37" s="401">
        <f t="shared" ref="OG37:OQ37" si="167">SUM(OG34:OG36)</f>
        <v>0</v>
      </c>
      <c r="OH37" s="401">
        <f t="shared" si="167"/>
        <v>0</v>
      </c>
      <c r="OI37" s="401">
        <f t="shared" si="167"/>
        <v>0</v>
      </c>
      <c r="OJ37" s="401">
        <f t="shared" si="167"/>
        <v>0</v>
      </c>
      <c r="OK37" s="401">
        <f t="shared" si="167"/>
        <v>0</v>
      </c>
      <c r="OL37" s="401">
        <f t="shared" si="167"/>
        <v>0</v>
      </c>
      <c r="OM37" s="401">
        <f t="shared" si="167"/>
        <v>0</v>
      </c>
      <c r="ON37" s="401">
        <f t="shared" si="167"/>
        <v>0</v>
      </c>
      <c r="OO37" s="401">
        <f t="shared" si="167"/>
        <v>0</v>
      </c>
      <c r="OP37" s="401">
        <f t="shared" si="167"/>
        <v>0</v>
      </c>
      <c r="OQ37" s="401">
        <f t="shared" si="167"/>
        <v>0</v>
      </c>
      <c r="OR37" s="423">
        <f>+SUBTOTAL(9,OF37:OQ37)</f>
        <v>0</v>
      </c>
      <c r="OS37" s="424"/>
      <c r="OT37" s="400">
        <f>SUM(OT34:OT36)</f>
        <v>0</v>
      </c>
      <c r="OU37" s="401">
        <f t="shared" ref="OU37:PE37" si="168">SUM(OU34:OU36)</f>
        <v>0</v>
      </c>
      <c r="OV37" s="401">
        <f t="shared" si="168"/>
        <v>0</v>
      </c>
      <c r="OW37" s="401">
        <f t="shared" si="168"/>
        <v>0</v>
      </c>
      <c r="OX37" s="401">
        <f t="shared" si="168"/>
        <v>0</v>
      </c>
      <c r="OY37" s="401">
        <f t="shared" si="168"/>
        <v>0</v>
      </c>
      <c r="OZ37" s="401">
        <f t="shared" si="168"/>
        <v>0</v>
      </c>
      <c r="PA37" s="401">
        <f t="shared" si="168"/>
        <v>0</v>
      </c>
      <c r="PB37" s="401">
        <f t="shared" si="168"/>
        <v>0</v>
      </c>
      <c r="PC37" s="401">
        <f t="shared" si="168"/>
        <v>0</v>
      </c>
      <c r="PD37" s="401">
        <f t="shared" si="168"/>
        <v>0</v>
      </c>
      <c r="PE37" s="401">
        <f t="shared" si="168"/>
        <v>0</v>
      </c>
      <c r="PF37" s="423">
        <f>+SUBTOTAL(9,OT37:PE37)</f>
        <v>0</v>
      </c>
      <c r="PG37" s="424"/>
      <c r="PH37" s="400">
        <f>SUM(PH34:PH36)</f>
        <v>0</v>
      </c>
      <c r="PI37" s="401">
        <f t="shared" ref="PI37:PS37" si="169">SUM(PI34:PI36)</f>
        <v>0</v>
      </c>
      <c r="PJ37" s="401">
        <f t="shared" si="169"/>
        <v>0</v>
      </c>
      <c r="PK37" s="401">
        <f t="shared" si="169"/>
        <v>0</v>
      </c>
      <c r="PL37" s="401">
        <f t="shared" si="169"/>
        <v>0</v>
      </c>
      <c r="PM37" s="401">
        <f t="shared" si="169"/>
        <v>0</v>
      </c>
      <c r="PN37" s="401">
        <f t="shared" si="169"/>
        <v>0</v>
      </c>
      <c r="PO37" s="401">
        <f t="shared" si="169"/>
        <v>0</v>
      </c>
      <c r="PP37" s="401">
        <f t="shared" si="169"/>
        <v>0</v>
      </c>
      <c r="PQ37" s="401">
        <f t="shared" si="169"/>
        <v>0</v>
      </c>
      <c r="PR37" s="401">
        <f t="shared" si="169"/>
        <v>0</v>
      </c>
      <c r="PS37" s="401">
        <f t="shared" si="169"/>
        <v>0</v>
      </c>
      <c r="PT37" s="423">
        <f>+SUBTOTAL(9,PH37:PS37)</f>
        <v>0</v>
      </c>
      <c r="PU37" s="424"/>
      <c r="PV37" s="400">
        <f>SUM(PV34:PV36)</f>
        <v>0</v>
      </c>
      <c r="PW37" s="401">
        <f t="shared" ref="PW37:QG37" si="170">SUM(PW34:PW36)</f>
        <v>0</v>
      </c>
      <c r="PX37" s="401">
        <f t="shared" si="170"/>
        <v>0</v>
      </c>
      <c r="PY37" s="401">
        <f t="shared" si="170"/>
        <v>0</v>
      </c>
      <c r="PZ37" s="401">
        <f t="shared" si="170"/>
        <v>0</v>
      </c>
      <c r="QA37" s="401">
        <f t="shared" si="170"/>
        <v>0</v>
      </c>
      <c r="QB37" s="401">
        <f t="shared" si="170"/>
        <v>0</v>
      </c>
      <c r="QC37" s="401">
        <f t="shared" si="170"/>
        <v>0</v>
      </c>
      <c r="QD37" s="401">
        <f t="shared" si="170"/>
        <v>0</v>
      </c>
      <c r="QE37" s="401">
        <f t="shared" si="170"/>
        <v>0</v>
      </c>
      <c r="QF37" s="401">
        <f t="shared" si="170"/>
        <v>0</v>
      </c>
      <c r="QG37" s="401">
        <f t="shared" si="170"/>
        <v>0</v>
      </c>
      <c r="QH37" s="423">
        <f>+SUBTOTAL(9,PV37:QG37)</f>
        <v>0</v>
      </c>
      <c r="QI37" s="424"/>
      <c r="QJ37" s="400">
        <f>SUM(QJ34:QJ36)</f>
        <v>0</v>
      </c>
      <c r="QK37" s="401">
        <f t="shared" ref="QK37:QU37" si="171">SUM(QK34:QK36)</f>
        <v>0</v>
      </c>
      <c r="QL37" s="401">
        <f t="shared" si="171"/>
        <v>0</v>
      </c>
      <c r="QM37" s="401">
        <f t="shared" si="171"/>
        <v>0</v>
      </c>
      <c r="QN37" s="401">
        <f t="shared" si="171"/>
        <v>0</v>
      </c>
      <c r="QO37" s="401">
        <f t="shared" si="171"/>
        <v>0</v>
      </c>
      <c r="QP37" s="401">
        <f t="shared" si="171"/>
        <v>0</v>
      </c>
      <c r="QQ37" s="401">
        <f t="shared" si="171"/>
        <v>0</v>
      </c>
      <c r="QR37" s="401">
        <f t="shared" si="171"/>
        <v>0</v>
      </c>
      <c r="QS37" s="401">
        <f t="shared" si="171"/>
        <v>0</v>
      </c>
      <c r="QT37" s="401">
        <f t="shared" si="171"/>
        <v>0</v>
      </c>
      <c r="QU37" s="401">
        <f t="shared" si="171"/>
        <v>0</v>
      </c>
      <c r="QV37" s="423">
        <f>+SUBTOTAL(9,QJ37:QU37)</f>
        <v>0</v>
      </c>
      <c r="QW37" s="424"/>
      <c r="QX37" s="423">
        <f t="shared" ref="QX37:QY37" si="172">SUM(QX34:QX36)</f>
        <v>0</v>
      </c>
      <c r="QY37" s="423">
        <f t="shared" si="172"/>
        <v>0</v>
      </c>
      <c r="QZ37" s="423">
        <f t="shared" ref="QZ37:RJ37" si="173">SUM(QZ34:QZ36)</f>
        <v>0</v>
      </c>
      <c r="RA37" s="423">
        <f t="shared" si="173"/>
        <v>0</v>
      </c>
      <c r="RB37" s="423">
        <f t="shared" si="173"/>
        <v>0</v>
      </c>
      <c r="RC37" s="423">
        <f t="shared" si="173"/>
        <v>0</v>
      </c>
      <c r="RD37" s="423">
        <f t="shared" si="173"/>
        <v>0</v>
      </c>
      <c r="RE37" s="423">
        <f t="shared" si="173"/>
        <v>0</v>
      </c>
      <c r="RF37" s="423">
        <f t="shared" si="173"/>
        <v>0</v>
      </c>
      <c r="RG37" s="423">
        <f t="shared" si="173"/>
        <v>0</v>
      </c>
      <c r="RH37" s="423">
        <f t="shared" si="173"/>
        <v>0</v>
      </c>
      <c r="RI37" s="423">
        <f t="shared" si="173"/>
        <v>0</v>
      </c>
      <c r="RJ37" s="423">
        <f t="shared" si="173"/>
        <v>0</v>
      </c>
    </row>
    <row r="38" spans="1:478" s="392" customFormat="1" ht="12.5" x14ac:dyDescent="0.25">
      <c r="A38" s="313"/>
      <c r="B38" s="394"/>
      <c r="C38" s="313"/>
      <c r="D38" s="403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404"/>
      <c r="Q38" s="405"/>
      <c r="R38" s="403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404"/>
      <c r="AE38" s="405"/>
      <c r="AF38" s="403"/>
      <c r="AG38" s="391"/>
      <c r="AH38" s="391"/>
      <c r="AI38" s="391"/>
      <c r="AJ38" s="391"/>
      <c r="AK38" s="391"/>
      <c r="AL38" s="391"/>
      <c r="AM38" s="391"/>
      <c r="AN38" s="391"/>
      <c r="AO38" s="391"/>
      <c r="AP38" s="391"/>
      <c r="AQ38" s="391"/>
      <c r="AR38" s="404"/>
      <c r="AS38" s="405"/>
      <c r="AT38" s="403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404"/>
      <c r="BG38" s="405"/>
      <c r="BH38" s="403"/>
      <c r="BI38" s="391"/>
      <c r="BJ38" s="391"/>
      <c r="BK38" s="391"/>
      <c r="BL38" s="391"/>
      <c r="BM38" s="391"/>
      <c r="BN38" s="391"/>
      <c r="BO38" s="391"/>
      <c r="BP38" s="391"/>
      <c r="BQ38" s="391"/>
      <c r="BR38" s="391"/>
      <c r="BS38" s="391"/>
      <c r="BT38" s="404"/>
      <c r="BU38" s="405"/>
      <c r="BV38" s="403"/>
      <c r="BW38" s="391"/>
      <c r="BX38" s="391"/>
      <c r="BY38" s="391"/>
      <c r="BZ38" s="391"/>
      <c r="CA38" s="391"/>
      <c r="CB38" s="391"/>
      <c r="CC38" s="391"/>
      <c r="CD38" s="391"/>
      <c r="CE38" s="391"/>
      <c r="CF38" s="391"/>
      <c r="CG38" s="391"/>
      <c r="CH38" s="404"/>
      <c r="CI38" s="405"/>
      <c r="CJ38" s="403"/>
      <c r="CK38" s="391"/>
      <c r="CL38" s="391"/>
      <c r="CM38" s="391"/>
      <c r="CN38" s="391"/>
      <c r="CO38" s="391"/>
      <c r="CP38" s="391"/>
      <c r="CQ38" s="391"/>
      <c r="CR38" s="391"/>
      <c r="CS38" s="391"/>
      <c r="CT38" s="391"/>
      <c r="CU38" s="391"/>
      <c r="CV38" s="404"/>
      <c r="CW38" s="405"/>
      <c r="CX38" s="403"/>
      <c r="CY38" s="391"/>
      <c r="CZ38" s="391"/>
      <c r="DA38" s="391"/>
      <c r="DB38" s="391"/>
      <c r="DC38" s="391"/>
      <c r="DD38" s="391"/>
      <c r="DE38" s="391"/>
      <c r="DF38" s="391"/>
      <c r="DG38" s="391"/>
      <c r="DH38" s="391"/>
      <c r="DI38" s="391"/>
      <c r="DJ38" s="404"/>
      <c r="DK38" s="405"/>
      <c r="DL38" s="403"/>
      <c r="DM38" s="391"/>
      <c r="DN38" s="391"/>
      <c r="DO38" s="391"/>
      <c r="DP38" s="391"/>
      <c r="DQ38" s="391"/>
      <c r="DR38" s="391"/>
      <c r="DS38" s="391"/>
      <c r="DT38" s="391"/>
      <c r="DU38" s="391"/>
      <c r="DV38" s="391"/>
      <c r="DW38" s="391"/>
      <c r="DX38" s="404"/>
      <c r="DY38" s="405"/>
      <c r="DZ38" s="403"/>
      <c r="EA38" s="391"/>
      <c r="EB38" s="391"/>
      <c r="EC38" s="391"/>
      <c r="ED38" s="391"/>
      <c r="EE38" s="391"/>
      <c r="EF38" s="391"/>
      <c r="EG38" s="391"/>
      <c r="EH38" s="391"/>
      <c r="EI38" s="391"/>
      <c r="EJ38" s="391"/>
      <c r="EK38" s="391"/>
      <c r="EL38" s="404"/>
      <c r="EM38" s="405"/>
      <c r="EN38" s="403"/>
      <c r="EO38" s="391"/>
      <c r="EP38" s="391"/>
      <c r="EQ38" s="391"/>
      <c r="ER38" s="391"/>
      <c r="ES38" s="391"/>
      <c r="ET38" s="391"/>
      <c r="EU38" s="391"/>
      <c r="EV38" s="391"/>
      <c r="EW38" s="391"/>
      <c r="EX38" s="391"/>
      <c r="EY38" s="391"/>
      <c r="EZ38" s="404"/>
      <c r="FA38" s="405"/>
      <c r="FB38" s="403"/>
      <c r="FC38" s="391"/>
      <c r="FD38" s="391"/>
      <c r="FE38" s="391"/>
      <c r="FF38" s="391"/>
      <c r="FG38" s="391"/>
      <c r="FH38" s="391"/>
      <c r="FI38" s="391"/>
      <c r="FJ38" s="391"/>
      <c r="FK38" s="391"/>
      <c r="FL38" s="391"/>
      <c r="FM38" s="391"/>
      <c r="FN38" s="404"/>
      <c r="FO38" s="405"/>
      <c r="FP38" s="403"/>
      <c r="FQ38" s="391"/>
      <c r="FR38" s="391"/>
      <c r="FS38" s="391"/>
      <c r="FT38" s="391"/>
      <c r="FU38" s="391"/>
      <c r="FV38" s="391"/>
      <c r="FW38" s="391"/>
      <c r="FX38" s="391"/>
      <c r="FY38" s="391"/>
      <c r="FZ38" s="391"/>
      <c r="GA38" s="391"/>
      <c r="GB38" s="404"/>
      <c r="GC38" s="405"/>
      <c r="GD38" s="403"/>
      <c r="GE38" s="391"/>
      <c r="GF38" s="391"/>
      <c r="GG38" s="391"/>
      <c r="GH38" s="391"/>
      <c r="GI38" s="391"/>
      <c r="GJ38" s="391"/>
      <c r="GK38" s="391"/>
      <c r="GL38" s="391"/>
      <c r="GM38" s="391"/>
      <c r="GN38" s="391"/>
      <c r="GO38" s="391"/>
      <c r="GP38" s="404"/>
      <c r="GQ38" s="405"/>
      <c r="GR38" s="403"/>
      <c r="GS38" s="391"/>
      <c r="GT38" s="391"/>
      <c r="GU38" s="391"/>
      <c r="GV38" s="391"/>
      <c r="GW38" s="391"/>
      <c r="GX38" s="391"/>
      <c r="GY38" s="391"/>
      <c r="GZ38" s="391"/>
      <c r="HA38" s="391"/>
      <c r="HB38" s="391"/>
      <c r="HC38" s="391"/>
      <c r="HD38" s="404"/>
      <c r="HE38" s="405"/>
      <c r="HF38" s="403"/>
      <c r="HG38" s="391"/>
      <c r="HH38" s="391"/>
      <c r="HI38" s="391"/>
      <c r="HJ38" s="391"/>
      <c r="HK38" s="391"/>
      <c r="HL38" s="391"/>
      <c r="HM38" s="391"/>
      <c r="HN38" s="391"/>
      <c r="HO38" s="391"/>
      <c r="HP38" s="391"/>
      <c r="HQ38" s="391"/>
      <c r="HR38" s="404"/>
      <c r="HS38" s="405"/>
      <c r="HT38" s="403"/>
      <c r="HU38" s="391"/>
      <c r="HV38" s="391"/>
      <c r="HW38" s="391"/>
      <c r="HX38" s="391"/>
      <c r="HY38" s="391"/>
      <c r="HZ38" s="391"/>
      <c r="IA38" s="391"/>
      <c r="IB38" s="391"/>
      <c r="IC38" s="391"/>
      <c r="ID38" s="391"/>
      <c r="IE38" s="391"/>
      <c r="IF38" s="404"/>
      <c r="IG38" s="405"/>
      <c r="IH38" s="403"/>
      <c r="II38" s="391"/>
      <c r="IJ38" s="391"/>
      <c r="IK38" s="391"/>
      <c r="IL38" s="391"/>
      <c r="IM38" s="391"/>
      <c r="IN38" s="391"/>
      <c r="IO38" s="391"/>
      <c r="IP38" s="391"/>
      <c r="IQ38" s="391"/>
      <c r="IR38" s="391"/>
      <c r="IS38" s="391"/>
      <c r="IT38" s="404"/>
      <c r="IU38" s="405"/>
      <c r="IV38" s="403"/>
      <c r="IW38" s="391"/>
      <c r="IX38" s="391"/>
      <c r="IY38" s="391"/>
      <c r="IZ38" s="391"/>
      <c r="JA38" s="391"/>
      <c r="JB38" s="391"/>
      <c r="JC38" s="391"/>
      <c r="JD38" s="391"/>
      <c r="JE38" s="391"/>
      <c r="JF38" s="391"/>
      <c r="JG38" s="391"/>
      <c r="JH38" s="404"/>
      <c r="JI38" s="405"/>
      <c r="JJ38" s="403"/>
      <c r="JK38" s="391"/>
      <c r="JL38" s="391"/>
      <c r="JM38" s="391"/>
      <c r="JN38" s="391"/>
      <c r="JO38" s="391"/>
      <c r="JP38" s="391"/>
      <c r="JQ38" s="391"/>
      <c r="JR38" s="391"/>
      <c r="JS38" s="391"/>
      <c r="JT38" s="391"/>
      <c r="JU38" s="391"/>
      <c r="JV38" s="404"/>
      <c r="JW38" s="405"/>
      <c r="JX38" s="403"/>
      <c r="JY38" s="391"/>
      <c r="JZ38" s="391"/>
      <c r="KA38" s="391"/>
      <c r="KB38" s="391"/>
      <c r="KC38" s="391"/>
      <c r="KD38" s="391"/>
      <c r="KE38" s="391"/>
      <c r="KF38" s="391"/>
      <c r="KG38" s="391"/>
      <c r="KH38" s="391"/>
      <c r="KI38" s="391"/>
      <c r="KJ38" s="404"/>
      <c r="KK38" s="405"/>
      <c r="KL38" s="403"/>
      <c r="KM38" s="391"/>
      <c r="KN38" s="391"/>
      <c r="KO38" s="391"/>
      <c r="KP38" s="391"/>
      <c r="KQ38" s="391"/>
      <c r="KR38" s="391"/>
      <c r="KS38" s="391"/>
      <c r="KT38" s="391"/>
      <c r="KU38" s="391"/>
      <c r="KV38" s="391"/>
      <c r="KW38" s="391"/>
      <c r="KX38" s="404"/>
      <c r="KY38" s="405"/>
      <c r="KZ38" s="403"/>
      <c r="LA38" s="391"/>
      <c r="LB38" s="391"/>
      <c r="LC38" s="391"/>
      <c r="LD38" s="391"/>
      <c r="LE38" s="391"/>
      <c r="LF38" s="391"/>
      <c r="LG38" s="391"/>
      <c r="LH38" s="391"/>
      <c r="LI38" s="391"/>
      <c r="LJ38" s="391"/>
      <c r="LK38" s="391"/>
      <c r="LL38" s="404"/>
      <c r="LM38" s="405"/>
      <c r="LN38" s="403"/>
      <c r="LO38" s="391"/>
      <c r="LP38" s="391"/>
      <c r="LQ38" s="391"/>
      <c r="LR38" s="391"/>
      <c r="LS38" s="391"/>
      <c r="LT38" s="391"/>
      <c r="LU38" s="391"/>
      <c r="LV38" s="391"/>
      <c r="LW38" s="391"/>
      <c r="LX38" s="391"/>
      <c r="LY38" s="391"/>
      <c r="LZ38" s="404"/>
      <c r="MA38" s="405"/>
      <c r="MB38" s="403"/>
      <c r="MC38" s="391"/>
      <c r="MD38" s="391"/>
      <c r="ME38" s="391"/>
      <c r="MF38" s="391"/>
      <c r="MG38" s="391"/>
      <c r="MH38" s="391"/>
      <c r="MI38" s="391"/>
      <c r="MJ38" s="391"/>
      <c r="MK38" s="391"/>
      <c r="ML38" s="391"/>
      <c r="MM38" s="391"/>
      <c r="MN38" s="404"/>
      <c r="MO38" s="405"/>
      <c r="MP38" s="403"/>
      <c r="MQ38" s="391"/>
      <c r="MR38" s="391"/>
      <c r="MS38" s="391"/>
      <c r="MT38" s="391"/>
      <c r="MU38" s="391"/>
      <c r="MV38" s="391"/>
      <c r="MW38" s="391"/>
      <c r="MX38" s="391"/>
      <c r="MY38" s="391"/>
      <c r="MZ38" s="391"/>
      <c r="NA38" s="391"/>
      <c r="NB38" s="404"/>
      <c r="NC38" s="405"/>
      <c r="ND38" s="403"/>
      <c r="NE38" s="391"/>
      <c r="NF38" s="391"/>
      <c r="NG38" s="391"/>
      <c r="NH38" s="391"/>
      <c r="NI38" s="391"/>
      <c r="NJ38" s="391"/>
      <c r="NK38" s="391"/>
      <c r="NL38" s="391"/>
      <c r="NM38" s="391"/>
      <c r="NN38" s="391"/>
      <c r="NO38" s="391"/>
      <c r="NP38" s="404"/>
      <c r="NQ38" s="405"/>
      <c r="NR38" s="403"/>
      <c r="NS38" s="391"/>
      <c r="NT38" s="391"/>
      <c r="NU38" s="391"/>
      <c r="NV38" s="391"/>
      <c r="NW38" s="391"/>
      <c r="NX38" s="391"/>
      <c r="NY38" s="391"/>
      <c r="NZ38" s="391"/>
      <c r="OA38" s="391"/>
      <c r="OB38" s="391"/>
      <c r="OC38" s="391"/>
      <c r="OD38" s="404"/>
      <c r="OE38" s="405"/>
      <c r="OF38" s="403"/>
      <c r="OG38" s="391"/>
      <c r="OH38" s="391"/>
      <c r="OI38" s="391"/>
      <c r="OJ38" s="391"/>
      <c r="OK38" s="391"/>
      <c r="OL38" s="391"/>
      <c r="OM38" s="391"/>
      <c r="ON38" s="391"/>
      <c r="OO38" s="391"/>
      <c r="OP38" s="391"/>
      <c r="OQ38" s="391"/>
      <c r="OR38" s="404"/>
      <c r="OS38" s="405"/>
      <c r="OT38" s="403"/>
      <c r="OU38" s="391"/>
      <c r="OV38" s="391"/>
      <c r="OW38" s="391"/>
      <c r="OX38" s="391"/>
      <c r="OY38" s="391"/>
      <c r="OZ38" s="391"/>
      <c r="PA38" s="391"/>
      <c r="PB38" s="391"/>
      <c r="PC38" s="391"/>
      <c r="PD38" s="391"/>
      <c r="PE38" s="391"/>
      <c r="PF38" s="404"/>
      <c r="PG38" s="405"/>
      <c r="PH38" s="403"/>
      <c r="PI38" s="391"/>
      <c r="PJ38" s="391"/>
      <c r="PK38" s="391"/>
      <c r="PL38" s="391"/>
      <c r="PM38" s="391"/>
      <c r="PN38" s="391"/>
      <c r="PO38" s="391"/>
      <c r="PP38" s="391"/>
      <c r="PQ38" s="391"/>
      <c r="PR38" s="391"/>
      <c r="PS38" s="391"/>
      <c r="PT38" s="404"/>
      <c r="PU38" s="405"/>
      <c r="PV38" s="403"/>
      <c r="PW38" s="391"/>
      <c r="PX38" s="391"/>
      <c r="PY38" s="391"/>
      <c r="PZ38" s="391"/>
      <c r="QA38" s="391"/>
      <c r="QB38" s="391"/>
      <c r="QC38" s="391"/>
      <c r="QD38" s="391"/>
      <c r="QE38" s="391"/>
      <c r="QF38" s="391"/>
      <c r="QG38" s="391"/>
      <c r="QH38" s="404"/>
      <c r="QI38" s="405"/>
      <c r="QJ38" s="403"/>
      <c r="QK38" s="391"/>
      <c r="QL38" s="391"/>
      <c r="QM38" s="391"/>
      <c r="QN38" s="391"/>
      <c r="QO38" s="391"/>
      <c r="QP38" s="391"/>
      <c r="QQ38" s="391"/>
      <c r="QR38" s="391"/>
      <c r="QS38" s="391"/>
      <c r="QT38" s="391"/>
      <c r="QU38" s="391"/>
      <c r="QV38" s="404"/>
      <c r="QW38" s="405"/>
      <c r="QX38" s="404"/>
      <c r="QY38" s="404"/>
      <c r="QZ38" s="404"/>
      <c r="RA38" s="404"/>
      <c r="RB38" s="404"/>
      <c r="RC38" s="404"/>
      <c r="RD38" s="404"/>
      <c r="RE38" s="404"/>
      <c r="RF38" s="404"/>
      <c r="RG38" s="404"/>
      <c r="RH38" s="404"/>
      <c r="RI38" s="404"/>
      <c r="RJ38" s="404"/>
    </row>
    <row r="39" spans="1:478" s="392" customFormat="1" x14ac:dyDescent="0.3">
      <c r="A39" s="313"/>
      <c r="B39" s="406" t="s">
        <v>892</v>
      </c>
      <c r="C39" s="313"/>
      <c r="D39" s="403"/>
      <c r="E39" s="391"/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404"/>
      <c r="Q39" s="405"/>
      <c r="R39" s="403"/>
      <c r="S39" s="391"/>
      <c r="T39" s="391"/>
      <c r="U39" s="391"/>
      <c r="V39" s="391"/>
      <c r="W39" s="391"/>
      <c r="X39" s="391"/>
      <c r="Y39" s="391"/>
      <c r="Z39" s="391"/>
      <c r="AA39" s="391"/>
      <c r="AB39" s="391"/>
      <c r="AC39" s="391"/>
      <c r="AD39" s="404"/>
      <c r="AE39" s="405"/>
      <c r="AF39" s="403"/>
      <c r="AG39" s="391"/>
      <c r="AH39" s="391"/>
      <c r="AI39" s="391"/>
      <c r="AJ39" s="391"/>
      <c r="AK39" s="391"/>
      <c r="AL39" s="391"/>
      <c r="AM39" s="391"/>
      <c r="AN39" s="391"/>
      <c r="AO39" s="391"/>
      <c r="AP39" s="391"/>
      <c r="AQ39" s="391"/>
      <c r="AR39" s="404"/>
      <c r="AS39" s="405"/>
      <c r="AT39" s="403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404"/>
      <c r="BG39" s="405"/>
      <c r="BH39" s="403"/>
      <c r="BI39" s="391"/>
      <c r="BJ39" s="391"/>
      <c r="BK39" s="391"/>
      <c r="BL39" s="391"/>
      <c r="BM39" s="391"/>
      <c r="BN39" s="391"/>
      <c r="BO39" s="391"/>
      <c r="BP39" s="391"/>
      <c r="BQ39" s="391"/>
      <c r="BR39" s="391"/>
      <c r="BS39" s="391"/>
      <c r="BT39" s="404"/>
      <c r="BU39" s="405"/>
      <c r="BV39" s="403"/>
      <c r="BW39" s="391"/>
      <c r="BX39" s="391"/>
      <c r="BY39" s="391"/>
      <c r="BZ39" s="391"/>
      <c r="CA39" s="391"/>
      <c r="CB39" s="391"/>
      <c r="CC39" s="391"/>
      <c r="CD39" s="391"/>
      <c r="CE39" s="391"/>
      <c r="CF39" s="391"/>
      <c r="CG39" s="391"/>
      <c r="CH39" s="404"/>
      <c r="CI39" s="405"/>
      <c r="CJ39" s="403"/>
      <c r="CK39" s="391"/>
      <c r="CL39" s="391"/>
      <c r="CM39" s="391"/>
      <c r="CN39" s="391"/>
      <c r="CO39" s="391"/>
      <c r="CP39" s="391"/>
      <c r="CQ39" s="391"/>
      <c r="CR39" s="391"/>
      <c r="CS39" s="391"/>
      <c r="CT39" s="391"/>
      <c r="CU39" s="391"/>
      <c r="CV39" s="404"/>
      <c r="CW39" s="405"/>
      <c r="CX39" s="403"/>
      <c r="CY39" s="391"/>
      <c r="CZ39" s="391"/>
      <c r="DA39" s="391"/>
      <c r="DB39" s="391"/>
      <c r="DC39" s="391"/>
      <c r="DD39" s="391"/>
      <c r="DE39" s="391"/>
      <c r="DF39" s="391"/>
      <c r="DG39" s="391"/>
      <c r="DH39" s="391"/>
      <c r="DI39" s="391"/>
      <c r="DJ39" s="404"/>
      <c r="DK39" s="405"/>
      <c r="DL39" s="403"/>
      <c r="DM39" s="391"/>
      <c r="DN39" s="391"/>
      <c r="DO39" s="391"/>
      <c r="DP39" s="391"/>
      <c r="DQ39" s="391"/>
      <c r="DR39" s="391"/>
      <c r="DS39" s="391"/>
      <c r="DT39" s="391"/>
      <c r="DU39" s="391"/>
      <c r="DV39" s="391"/>
      <c r="DW39" s="391"/>
      <c r="DX39" s="404"/>
      <c r="DY39" s="405"/>
      <c r="DZ39" s="403"/>
      <c r="EA39" s="391"/>
      <c r="EB39" s="391"/>
      <c r="EC39" s="391"/>
      <c r="ED39" s="391"/>
      <c r="EE39" s="391"/>
      <c r="EF39" s="391"/>
      <c r="EG39" s="391"/>
      <c r="EH39" s="391"/>
      <c r="EI39" s="391"/>
      <c r="EJ39" s="391"/>
      <c r="EK39" s="391"/>
      <c r="EL39" s="404"/>
      <c r="EM39" s="405"/>
      <c r="EN39" s="403"/>
      <c r="EO39" s="391"/>
      <c r="EP39" s="391"/>
      <c r="EQ39" s="391"/>
      <c r="ER39" s="391"/>
      <c r="ES39" s="391"/>
      <c r="ET39" s="391"/>
      <c r="EU39" s="391"/>
      <c r="EV39" s="391"/>
      <c r="EW39" s="391"/>
      <c r="EX39" s="391"/>
      <c r="EY39" s="391"/>
      <c r="EZ39" s="404"/>
      <c r="FA39" s="405"/>
      <c r="FB39" s="403"/>
      <c r="FC39" s="391"/>
      <c r="FD39" s="391"/>
      <c r="FE39" s="391"/>
      <c r="FF39" s="391"/>
      <c r="FG39" s="391"/>
      <c r="FH39" s="391"/>
      <c r="FI39" s="391"/>
      <c r="FJ39" s="391"/>
      <c r="FK39" s="391"/>
      <c r="FL39" s="391"/>
      <c r="FM39" s="391"/>
      <c r="FN39" s="404"/>
      <c r="FO39" s="405"/>
      <c r="FP39" s="403"/>
      <c r="FQ39" s="391"/>
      <c r="FR39" s="391"/>
      <c r="FS39" s="391"/>
      <c r="FT39" s="391"/>
      <c r="FU39" s="391"/>
      <c r="FV39" s="391"/>
      <c r="FW39" s="391"/>
      <c r="FX39" s="391"/>
      <c r="FY39" s="391"/>
      <c r="FZ39" s="391"/>
      <c r="GA39" s="391"/>
      <c r="GB39" s="404"/>
      <c r="GC39" s="405"/>
      <c r="GD39" s="403"/>
      <c r="GE39" s="391"/>
      <c r="GF39" s="391"/>
      <c r="GG39" s="391"/>
      <c r="GH39" s="391"/>
      <c r="GI39" s="391"/>
      <c r="GJ39" s="391"/>
      <c r="GK39" s="391"/>
      <c r="GL39" s="391"/>
      <c r="GM39" s="391"/>
      <c r="GN39" s="391"/>
      <c r="GO39" s="391"/>
      <c r="GP39" s="404"/>
      <c r="GQ39" s="405"/>
      <c r="GR39" s="403"/>
      <c r="GS39" s="391"/>
      <c r="GT39" s="391"/>
      <c r="GU39" s="391"/>
      <c r="GV39" s="391"/>
      <c r="GW39" s="391"/>
      <c r="GX39" s="391"/>
      <c r="GY39" s="391"/>
      <c r="GZ39" s="391"/>
      <c r="HA39" s="391"/>
      <c r="HB39" s="391"/>
      <c r="HC39" s="391"/>
      <c r="HD39" s="404"/>
      <c r="HE39" s="405"/>
      <c r="HF39" s="403"/>
      <c r="HG39" s="391"/>
      <c r="HH39" s="391"/>
      <c r="HI39" s="391"/>
      <c r="HJ39" s="391"/>
      <c r="HK39" s="391"/>
      <c r="HL39" s="391"/>
      <c r="HM39" s="391"/>
      <c r="HN39" s="391"/>
      <c r="HO39" s="391"/>
      <c r="HP39" s="391"/>
      <c r="HQ39" s="391"/>
      <c r="HR39" s="404"/>
      <c r="HS39" s="405"/>
      <c r="HT39" s="403"/>
      <c r="HU39" s="391"/>
      <c r="HV39" s="391"/>
      <c r="HW39" s="391"/>
      <c r="HX39" s="391"/>
      <c r="HY39" s="391"/>
      <c r="HZ39" s="391"/>
      <c r="IA39" s="391"/>
      <c r="IB39" s="391"/>
      <c r="IC39" s="391"/>
      <c r="ID39" s="391"/>
      <c r="IE39" s="391"/>
      <c r="IF39" s="404"/>
      <c r="IG39" s="405"/>
      <c r="IH39" s="403"/>
      <c r="II39" s="391"/>
      <c r="IJ39" s="391"/>
      <c r="IK39" s="391"/>
      <c r="IL39" s="391"/>
      <c r="IM39" s="391"/>
      <c r="IN39" s="391"/>
      <c r="IO39" s="391"/>
      <c r="IP39" s="391"/>
      <c r="IQ39" s="391"/>
      <c r="IR39" s="391"/>
      <c r="IS39" s="391"/>
      <c r="IT39" s="404"/>
      <c r="IU39" s="405"/>
      <c r="IV39" s="403"/>
      <c r="IW39" s="391"/>
      <c r="IX39" s="391"/>
      <c r="IY39" s="391"/>
      <c r="IZ39" s="391"/>
      <c r="JA39" s="391"/>
      <c r="JB39" s="391"/>
      <c r="JC39" s="391"/>
      <c r="JD39" s="391"/>
      <c r="JE39" s="391"/>
      <c r="JF39" s="391"/>
      <c r="JG39" s="391"/>
      <c r="JH39" s="404"/>
      <c r="JI39" s="405"/>
      <c r="JJ39" s="403"/>
      <c r="JK39" s="391"/>
      <c r="JL39" s="391"/>
      <c r="JM39" s="391"/>
      <c r="JN39" s="391"/>
      <c r="JO39" s="391"/>
      <c r="JP39" s="391"/>
      <c r="JQ39" s="391"/>
      <c r="JR39" s="391"/>
      <c r="JS39" s="391"/>
      <c r="JT39" s="391"/>
      <c r="JU39" s="391"/>
      <c r="JV39" s="404"/>
      <c r="JW39" s="405"/>
      <c r="JX39" s="403"/>
      <c r="JY39" s="391"/>
      <c r="JZ39" s="391"/>
      <c r="KA39" s="391"/>
      <c r="KB39" s="391"/>
      <c r="KC39" s="391"/>
      <c r="KD39" s="391"/>
      <c r="KE39" s="391"/>
      <c r="KF39" s="391"/>
      <c r="KG39" s="391"/>
      <c r="KH39" s="391"/>
      <c r="KI39" s="391"/>
      <c r="KJ39" s="404"/>
      <c r="KK39" s="405"/>
      <c r="KL39" s="403"/>
      <c r="KM39" s="391"/>
      <c r="KN39" s="391"/>
      <c r="KO39" s="391"/>
      <c r="KP39" s="391"/>
      <c r="KQ39" s="391"/>
      <c r="KR39" s="391"/>
      <c r="KS39" s="391"/>
      <c r="KT39" s="391"/>
      <c r="KU39" s="391"/>
      <c r="KV39" s="391"/>
      <c r="KW39" s="391"/>
      <c r="KX39" s="404"/>
      <c r="KY39" s="405"/>
      <c r="KZ39" s="403"/>
      <c r="LA39" s="391"/>
      <c r="LB39" s="391"/>
      <c r="LC39" s="391"/>
      <c r="LD39" s="391"/>
      <c r="LE39" s="391"/>
      <c r="LF39" s="391"/>
      <c r="LG39" s="391"/>
      <c r="LH39" s="391"/>
      <c r="LI39" s="391"/>
      <c r="LJ39" s="391"/>
      <c r="LK39" s="391"/>
      <c r="LL39" s="404"/>
      <c r="LM39" s="405"/>
      <c r="LN39" s="403"/>
      <c r="LO39" s="391"/>
      <c r="LP39" s="391"/>
      <c r="LQ39" s="391"/>
      <c r="LR39" s="391"/>
      <c r="LS39" s="391"/>
      <c r="LT39" s="391"/>
      <c r="LU39" s="391"/>
      <c r="LV39" s="391"/>
      <c r="LW39" s="391"/>
      <c r="LX39" s="391"/>
      <c r="LY39" s="391"/>
      <c r="LZ39" s="404"/>
      <c r="MA39" s="405"/>
      <c r="MB39" s="403"/>
      <c r="MC39" s="391"/>
      <c r="MD39" s="391"/>
      <c r="ME39" s="391"/>
      <c r="MF39" s="391"/>
      <c r="MG39" s="391"/>
      <c r="MH39" s="391"/>
      <c r="MI39" s="391"/>
      <c r="MJ39" s="391"/>
      <c r="MK39" s="391"/>
      <c r="ML39" s="391"/>
      <c r="MM39" s="391"/>
      <c r="MN39" s="404"/>
      <c r="MO39" s="405"/>
      <c r="MP39" s="403"/>
      <c r="MQ39" s="391"/>
      <c r="MR39" s="391"/>
      <c r="MS39" s="391"/>
      <c r="MT39" s="391"/>
      <c r="MU39" s="391"/>
      <c r="MV39" s="391"/>
      <c r="MW39" s="391"/>
      <c r="MX39" s="391"/>
      <c r="MY39" s="391"/>
      <c r="MZ39" s="391"/>
      <c r="NA39" s="391"/>
      <c r="NB39" s="404"/>
      <c r="NC39" s="405"/>
      <c r="ND39" s="403"/>
      <c r="NE39" s="391"/>
      <c r="NF39" s="391"/>
      <c r="NG39" s="391"/>
      <c r="NH39" s="391"/>
      <c r="NI39" s="391"/>
      <c r="NJ39" s="391"/>
      <c r="NK39" s="391"/>
      <c r="NL39" s="391"/>
      <c r="NM39" s="391"/>
      <c r="NN39" s="391"/>
      <c r="NO39" s="391"/>
      <c r="NP39" s="404"/>
      <c r="NQ39" s="405"/>
      <c r="NR39" s="403"/>
      <c r="NS39" s="391"/>
      <c r="NT39" s="391"/>
      <c r="NU39" s="391"/>
      <c r="NV39" s="391"/>
      <c r="NW39" s="391"/>
      <c r="NX39" s="391"/>
      <c r="NY39" s="391"/>
      <c r="NZ39" s="391"/>
      <c r="OA39" s="391"/>
      <c r="OB39" s="391"/>
      <c r="OC39" s="391"/>
      <c r="OD39" s="404"/>
      <c r="OE39" s="405"/>
      <c r="OF39" s="403"/>
      <c r="OG39" s="391"/>
      <c r="OH39" s="391"/>
      <c r="OI39" s="391"/>
      <c r="OJ39" s="391"/>
      <c r="OK39" s="391"/>
      <c r="OL39" s="391"/>
      <c r="OM39" s="391"/>
      <c r="ON39" s="391"/>
      <c r="OO39" s="391"/>
      <c r="OP39" s="391"/>
      <c r="OQ39" s="391"/>
      <c r="OR39" s="404"/>
      <c r="OS39" s="405"/>
      <c r="OT39" s="403"/>
      <c r="OU39" s="391"/>
      <c r="OV39" s="391"/>
      <c r="OW39" s="391"/>
      <c r="OX39" s="391"/>
      <c r="OY39" s="391"/>
      <c r="OZ39" s="391"/>
      <c r="PA39" s="391"/>
      <c r="PB39" s="391"/>
      <c r="PC39" s="391"/>
      <c r="PD39" s="391"/>
      <c r="PE39" s="391"/>
      <c r="PF39" s="404"/>
      <c r="PG39" s="405"/>
      <c r="PH39" s="403"/>
      <c r="PI39" s="391"/>
      <c r="PJ39" s="391"/>
      <c r="PK39" s="391"/>
      <c r="PL39" s="391"/>
      <c r="PM39" s="391"/>
      <c r="PN39" s="391"/>
      <c r="PO39" s="391"/>
      <c r="PP39" s="391"/>
      <c r="PQ39" s="391"/>
      <c r="PR39" s="391"/>
      <c r="PS39" s="391"/>
      <c r="PT39" s="404"/>
      <c r="PU39" s="405"/>
      <c r="PV39" s="403"/>
      <c r="PW39" s="391"/>
      <c r="PX39" s="391"/>
      <c r="PY39" s="391"/>
      <c r="PZ39" s="391"/>
      <c r="QA39" s="391"/>
      <c r="QB39" s="391"/>
      <c r="QC39" s="391"/>
      <c r="QD39" s="391"/>
      <c r="QE39" s="391"/>
      <c r="QF39" s="391"/>
      <c r="QG39" s="391"/>
      <c r="QH39" s="404"/>
      <c r="QI39" s="405"/>
      <c r="QJ39" s="403"/>
      <c r="QK39" s="391"/>
      <c r="QL39" s="391"/>
      <c r="QM39" s="391"/>
      <c r="QN39" s="391"/>
      <c r="QO39" s="391"/>
      <c r="QP39" s="391"/>
      <c r="QQ39" s="391"/>
      <c r="QR39" s="391"/>
      <c r="QS39" s="391"/>
      <c r="QT39" s="391"/>
      <c r="QU39" s="391"/>
      <c r="QV39" s="404"/>
      <c r="QW39" s="405"/>
      <c r="QX39" s="404"/>
      <c r="QY39" s="404"/>
      <c r="QZ39" s="404"/>
      <c r="RA39" s="404"/>
      <c r="RB39" s="404"/>
      <c r="RC39" s="404"/>
      <c r="RD39" s="404"/>
      <c r="RE39" s="404"/>
      <c r="RF39" s="404"/>
      <c r="RG39" s="404"/>
      <c r="RH39" s="404"/>
      <c r="RI39" s="404"/>
      <c r="RJ39" s="404"/>
    </row>
    <row r="40" spans="1:478" x14ac:dyDescent="0.3">
      <c r="B40" s="383" t="s">
        <v>90</v>
      </c>
      <c r="C40" s="407"/>
      <c r="D40" s="408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387"/>
      <c r="Q40" s="388"/>
      <c r="R40" s="408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409"/>
      <c r="AD40" s="387"/>
      <c r="AE40" s="388"/>
      <c r="AF40" s="408"/>
      <c r="AG40" s="409"/>
      <c r="AH40" s="409"/>
      <c r="AI40" s="409"/>
      <c r="AJ40" s="409"/>
      <c r="AK40" s="409"/>
      <c r="AL40" s="409"/>
      <c r="AM40" s="409"/>
      <c r="AN40" s="409"/>
      <c r="AO40" s="409"/>
      <c r="AP40" s="409"/>
      <c r="AQ40" s="409"/>
      <c r="AR40" s="387"/>
      <c r="AS40" s="388"/>
      <c r="AT40" s="408"/>
      <c r="AU40" s="409"/>
      <c r="AV40" s="409"/>
      <c r="AW40" s="409"/>
      <c r="AX40" s="409"/>
      <c r="AY40" s="409"/>
      <c r="AZ40" s="409"/>
      <c r="BA40" s="409"/>
      <c r="BB40" s="409"/>
      <c r="BC40" s="409"/>
      <c r="BD40" s="409"/>
      <c r="BE40" s="409"/>
      <c r="BF40" s="387"/>
      <c r="BG40" s="388"/>
      <c r="BH40" s="408"/>
      <c r="BI40" s="409"/>
      <c r="BJ40" s="409"/>
      <c r="BK40" s="409"/>
      <c r="BL40" s="409"/>
      <c r="BM40" s="409"/>
      <c r="BN40" s="409"/>
      <c r="BO40" s="409"/>
      <c r="BP40" s="409"/>
      <c r="BQ40" s="409"/>
      <c r="BR40" s="409"/>
      <c r="BS40" s="409"/>
      <c r="BT40" s="387"/>
      <c r="BV40" s="408"/>
      <c r="BW40" s="409"/>
      <c r="BX40" s="409"/>
      <c r="BY40" s="409"/>
      <c r="BZ40" s="409"/>
      <c r="CA40" s="409"/>
      <c r="CB40" s="409"/>
      <c r="CC40" s="409"/>
      <c r="CD40" s="409"/>
      <c r="CE40" s="409"/>
      <c r="CF40" s="409"/>
      <c r="CG40" s="409"/>
      <c r="CH40" s="387"/>
      <c r="CI40" s="388"/>
      <c r="CJ40" s="408"/>
      <c r="CK40" s="409"/>
      <c r="CL40" s="409"/>
      <c r="CM40" s="409"/>
      <c r="CN40" s="409"/>
      <c r="CO40" s="409"/>
      <c r="CP40" s="409"/>
      <c r="CQ40" s="409"/>
      <c r="CR40" s="409"/>
      <c r="CS40" s="409"/>
      <c r="CT40" s="409"/>
      <c r="CU40" s="409"/>
      <c r="CV40" s="387"/>
      <c r="CW40" s="388"/>
      <c r="CX40" s="408"/>
      <c r="CY40" s="409"/>
      <c r="CZ40" s="409"/>
      <c r="DA40" s="409"/>
      <c r="DB40" s="409"/>
      <c r="DC40" s="409"/>
      <c r="DD40" s="409"/>
      <c r="DE40" s="409"/>
      <c r="DF40" s="409"/>
      <c r="DG40" s="409"/>
      <c r="DH40" s="409"/>
      <c r="DI40" s="409"/>
      <c r="DJ40" s="387"/>
      <c r="DK40" s="388"/>
      <c r="DL40" s="408"/>
      <c r="DM40" s="409"/>
      <c r="DN40" s="409"/>
      <c r="DO40" s="409"/>
      <c r="DP40" s="409"/>
      <c r="DQ40" s="409"/>
      <c r="DR40" s="409"/>
      <c r="DS40" s="409"/>
      <c r="DT40" s="409"/>
      <c r="DU40" s="409"/>
      <c r="DV40" s="409"/>
      <c r="DW40" s="409"/>
      <c r="DX40" s="387"/>
      <c r="DY40" s="388"/>
      <c r="DZ40" s="408"/>
      <c r="EA40" s="409"/>
      <c r="EB40" s="409"/>
      <c r="EC40" s="409"/>
      <c r="ED40" s="409"/>
      <c r="EE40" s="409"/>
      <c r="EF40" s="409"/>
      <c r="EG40" s="409"/>
      <c r="EH40" s="409"/>
      <c r="EI40" s="409"/>
      <c r="EJ40" s="409"/>
      <c r="EK40" s="409"/>
      <c r="EL40" s="387"/>
      <c r="EM40" s="388"/>
      <c r="EN40" s="408"/>
      <c r="EO40" s="409"/>
      <c r="EP40" s="409"/>
      <c r="EQ40" s="409"/>
      <c r="ER40" s="409"/>
      <c r="ES40" s="409"/>
      <c r="ET40" s="409"/>
      <c r="EU40" s="409"/>
      <c r="EV40" s="409"/>
      <c r="EW40" s="409"/>
      <c r="EX40" s="409"/>
      <c r="EY40" s="409"/>
      <c r="EZ40" s="387"/>
      <c r="FA40" s="388"/>
      <c r="FB40" s="408"/>
      <c r="FC40" s="409"/>
      <c r="FD40" s="409"/>
      <c r="FE40" s="409"/>
      <c r="FF40" s="409"/>
      <c r="FG40" s="409"/>
      <c r="FH40" s="409"/>
      <c r="FI40" s="409"/>
      <c r="FJ40" s="409"/>
      <c r="FK40" s="409"/>
      <c r="FL40" s="409"/>
      <c r="FM40" s="409"/>
      <c r="FN40" s="387"/>
      <c r="FO40" s="388"/>
      <c r="FP40" s="408"/>
      <c r="FQ40" s="409"/>
      <c r="FR40" s="409"/>
      <c r="FS40" s="409"/>
      <c r="FT40" s="409"/>
      <c r="FU40" s="409"/>
      <c r="FV40" s="409"/>
      <c r="FW40" s="409"/>
      <c r="FX40" s="409"/>
      <c r="FY40" s="409"/>
      <c r="FZ40" s="409"/>
      <c r="GA40" s="409"/>
      <c r="GB40" s="387"/>
      <c r="GC40" s="388"/>
      <c r="GD40" s="408"/>
      <c r="GE40" s="409"/>
      <c r="GF40" s="409"/>
      <c r="GG40" s="409"/>
      <c r="GH40" s="409"/>
      <c r="GI40" s="409"/>
      <c r="GJ40" s="409"/>
      <c r="GK40" s="409"/>
      <c r="GL40" s="409"/>
      <c r="GM40" s="409"/>
      <c r="GN40" s="409"/>
      <c r="GO40" s="409"/>
      <c r="GP40" s="387"/>
      <c r="GQ40" s="388"/>
      <c r="GR40" s="408"/>
      <c r="GS40" s="409"/>
      <c r="GT40" s="409"/>
      <c r="GU40" s="409"/>
      <c r="GV40" s="409"/>
      <c r="GW40" s="409"/>
      <c r="GX40" s="409"/>
      <c r="GY40" s="409"/>
      <c r="GZ40" s="409"/>
      <c r="HA40" s="409"/>
      <c r="HB40" s="409"/>
      <c r="HC40" s="409"/>
      <c r="HD40" s="387"/>
      <c r="HE40" s="388"/>
      <c r="HF40" s="408"/>
      <c r="HG40" s="409"/>
      <c r="HH40" s="409"/>
      <c r="HI40" s="409"/>
      <c r="HJ40" s="409"/>
      <c r="HK40" s="409"/>
      <c r="HL40" s="409"/>
      <c r="HM40" s="409"/>
      <c r="HN40" s="409"/>
      <c r="HO40" s="409"/>
      <c r="HP40" s="409"/>
      <c r="HQ40" s="409"/>
      <c r="HR40" s="387"/>
      <c r="HS40" s="388"/>
      <c r="HT40" s="408"/>
      <c r="HU40" s="409"/>
      <c r="HV40" s="409"/>
      <c r="HW40" s="409"/>
      <c r="HX40" s="409"/>
      <c r="HY40" s="409"/>
      <c r="HZ40" s="409"/>
      <c r="IA40" s="409"/>
      <c r="IB40" s="409"/>
      <c r="IC40" s="409"/>
      <c r="ID40" s="409"/>
      <c r="IE40" s="409"/>
      <c r="IF40" s="387"/>
      <c r="IG40" s="388"/>
      <c r="IH40" s="408"/>
      <c r="II40" s="409"/>
      <c r="IJ40" s="409"/>
      <c r="IK40" s="409"/>
      <c r="IL40" s="409"/>
      <c r="IM40" s="409"/>
      <c r="IN40" s="409"/>
      <c r="IO40" s="409"/>
      <c r="IP40" s="409"/>
      <c r="IQ40" s="409"/>
      <c r="IR40" s="409"/>
      <c r="IS40" s="409"/>
      <c r="IT40" s="387"/>
      <c r="IU40" s="388"/>
      <c r="IV40" s="408"/>
      <c r="IW40" s="409"/>
      <c r="IX40" s="409"/>
      <c r="IY40" s="409"/>
      <c r="IZ40" s="409"/>
      <c r="JA40" s="409"/>
      <c r="JB40" s="409"/>
      <c r="JC40" s="409"/>
      <c r="JD40" s="409"/>
      <c r="JE40" s="409"/>
      <c r="JF40" s="409"/>
      <c r="JG40" s="409"/>
      <c r="JH40" s="387"/>
      <c r="JI40" s="388"/>
      <c r="JJ40" s="408"/>
      <c r="JK40" s="409"/>
      <c r="JL40" s="409"/>
      <c r="JM40" s="409"/>
      <c r="JN40" s="409"/>
      <c r="JO40" s="409"/>
      <c r="JP40" s="409"/>
      <c r="JQ40" s="409"/>
      <c r="JR40" s="409"/>
      <c r="JS40" s="409"/>
      <c r="JT40" s="409"/>
      <c r="JU40" s="409"/>
      <c r="JV40" s="387"/>
      <c r="JW40" s="388"/>
      <c r="JX40" s="408"/>
      <c r="JY40" s="409"/>
      <c r="JZ40" s="409"/>
      <c r="KA40" s="409"/>
      <c r="KB40" s="409"/>
      <c r="KC40" s="409"/>
      <c r="KD40" s="409"/>
      <c r="KE40" s="409"/>
      <c r="KF40" s="409"/>
      <c r="KG40" s="409"/>
      <c r="KH40" s="409"/>
      <c r="KI40" s="409"/>
      <c r="KJ40" s="387"/>
      <c r="KK40" s="388"/>
      <c r="KL40" s="408"/>
      <c r="KM40" s="409"/>
      <c r="KN40" s="409"/>
      <c r="KO40" s="409"/>
      <c r="KP40" s="409"/>
      <c r="KQ40" s="409"/>
      <c r="KR40" s="409"/>
      <c r="KS40" s="409"/>
      <c r="KT40" s="409"/>
      <c r="KU40" s="409"/>
      <c r="KV40" s="409"/>
      <c r="KW40" s="409"/>
      <c r="KX40" s="387"/>
      <c r="KY40" s="388"/>
      <c r="KZ40" s="408"/>
      <c r="LA40" s="409"/>
      <c r="LB40" s="409"/>
      <c r="LC40" s="409"/>
      <c r="LD40" s="409"/>
      <c r="LE40" s="409"/>
      <c r="LF40" s="409"/>
      <c r="LG40" s="409"/>
      <c r="LH40" s="409"/>
      <c r="LI40" s="409"/>
      <c r="LJ40" s="409"/>
      <c r="LK40" s="409"/>
      <c r="LL40" s="387"/>
      <c r="LM40" s="388"/>
      <c r="LN40" s="408"/>
      <c r="LO40" s="409"/>
      <c r="LP40" s="409"/>
      <c r="LQ40" s="409"/>
      <c r="LR40" s="409"/>
      <c r="LS40" s="409"/>
      <c r="LT40" s="409"/>
      <c r="LU40" s="409"/>
      <c r="LV40" s="409"/>
      <c r="LW40" s="409"/>
      <c r="LX40" s="409"/>
      <c r="LY40" s="409"/>
      <c r="LZ40" s="387"/>
      <c r="MA40" s="388"/>
      <c r="MB40" s="408"/>
      <c r="MC40" s="409"/>
      <c r="MD40" s="409"/>
      <c r="ME40" s="409"/>
      <c r="MF40" s="409"/>
      <c r="MG40" s="409"/>
      <c r="MH40" s="409"/>
      <c r="MI40" s="409"/>
      <c r="MJ40" s="409"/>
      <c r="MK40" s="409"/>
      <c r="ML40" s="409"/>
      <c r="MM40" s="409"/>
      <c r="MN40" s="387"/>
      <c r="MO40" s="388"/>
      <c r="MP40" s="408"/>
      <c r="MQ40" s="409"/>
      <c r="MR40" s="409"/>
      <c r="MS40" s="409"/>
      <c r="MT40" s="409"/>
      <c r="MU40" s="409"/>
      <c r="MV40" s="409"/>
      <c r="MW40" s="409"/>
      <c r="MX40" s="409"/>
      <c r="MY40" s="409"/>
      <c r="MZ40" s="409"/>
      <c r="NA40" s="409"/>
      <c r="NB40" s="387"/>
      <c r="NC40" s="388"/>
      <c r="ND40" s="408"/>
      <c r="NE40" s="409"/>
      <c r="NF40" s="409"/>
      <c r="NG40" s="409"/>
      <c r="NH40" s="409"/>
      <c r="NI40" s="409"/>
      <c r="NJ40" s="409"/>
      <c r="NK40" s="409"/>
      <c r="NL40" s="409"/>
      <c r="NM40" s="409"/>
      <c r="NN40" s="409"/>
      <c r="NO40" s="409"/>
      <c r="NP40" s="387"/>
      <c r="NQ40" s="388"/>
      <c r="NR40" s="408"/>
      <c r="NS40" s="409"/>
      <c r="NT40" s="409"/>
      <c r="NU40" s="409"/>
      <c r="NV40" s="409"/>
      <c r="NW40" s="409"/>
      <c r="NX40" s="409"/>
      <c r="NY40" s="409"/>
      <c r="NZ40" s="409"/>
      <c r="OA40" s="409"/>
      <c r="OB40" s="409"/>
      <c r="OC40" s="409"/>
      <c r="OD40" s="387"/>
      <c r="OE40" s="388"/>
      <c r="OF40" s="408"/>
      <c r="OG40" s="409"/>
      <c r="OH40" s="409"/>
      <c r="OI40" s="409"/>
      <c r="OJ40" s="409"/>
      <c r="OK40" s="409"/>
      <c r="OL40" s="409"/>
      <c r="OM40" s="409"/>
      <c r="ON40" s="409"/>
      <c r="OO40" s="409"/>
      <c r="OP40" s="409"/>
      <c r="OQ40" s="409"/>
      <c r="OR40" s="387"/>
      <c r="OS40" s="388"/>
      <c r="OT40" s="408"/>
      <c r="OU40" s="409"/>
      <c r="OV40" s="409"/>
      <c r="OW40" s="409"/>
      <c r="OX40" s="409"/>
      <c r="OY40" s="409"/>
      <c r="OZ40" s="409"/>
      <c r="PA40" s="409"/>
      <c r="PB40" s="409"/>
      <c r="PC40" s="409"/>
      <c r="PD40" s="409"/>
      <c r="PE40" s="409"/>
      <c r="PF40" s="387"/>
      <c r="PG40" s="388"/>
      <c r="PH40" s="408"/>
      <c r="PI40" s="409"/>
      <c r="PJ40" s="409"/>
      <c r="PK40" s="409"/>
      <c r="PL40" s="409"/>
      <c r="PM40" s="409"/>
      <c r="PN40" s="409"/>
      <c r="PO40" s="409"/>
      <c r="PP40" s="409"/>
      <c r="PQ40" s="409"/>
      <c r="PR40" s="409"/>
      <c r="PS40" s="409"/>
      <c r="PT40" s="387"/>
      <c r="PU40" s="388"/>
      <c r="PV40" s="408"/>
      <c r="PW40" s="409"/>
      <c r="PX40" s="409"/>
      <c r="PY40" s="409"/>
      <c r="PZ40" s="409"/>
      <c r="QA40" s="409"/>
      <c r="QB40" s="409"/>
      <c r="QC40" s="409"/>
      <c r="QD40" s="409"/>
      <c r="QE40" s="409"/>
      <c r="QF40" s="409"/>
      <c r="QG40" s="409"/>
      <c r="QH40" s="387"/>
      <c r="QI40" s="388"/>
      <c r="QJ40" s="408"/>
      <c r="QK40" s="409"/>
      <c r="QL40" s="409"/>
      <c r="QM40" s="409"/>
      <c r="QN40" s="409"/>
      <c r="QO40" s="409"/>
      <c r="QP40" s="409"/>
      <c r="QQ40" s="409"/>
      <c r="QR40" s="409"/>
      <c r="QS40" s="409"/>
      <c r="QT40" s="409"/>
      <c r="QU40" s="409"/>
      <c r="QV40" s="387"/>
      <c r="QW40" s="388"/>
      <c r="QX40" s="387"/>
      <c r="QY40" s="387"/>
      <c r="QZ40" s="387"/>
      <c r="RA40" s="387"/>
      <c r="RB40" s="387"/>
      <c r="RC40" s="387"/>
      <c r="RD40" s="387"/>
      <c r="RE40" s="387"/>
      <c r="RF40" s="387"/>
      <c r="RG40" s="387"/>
      <c r="RH40" s="387"/>
      <c r="RI40" s="387"/>
      <c r="RJ40" s="387"/>
    </row>
    <row r="41" spans="1:478" s="412" customFormat="1" x14ac:dyDescent="0.25">
      <c r="A41" s="304" t="s">
        <v>966</v>
      </c>
      <c r="B41" s="255" t="s">
        <v>91</v>
      </c>
      <c r="C41" s="313"/>
      <c r="D41" s="375">
        <v>996085</v>
      </c>
      <c r="E41" s="376">
        <v>1108392</v>
      </c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368">
        <f t="shared" ref="P41:P51" si="174">+SUBTOTAL(9,D41:O41)</f>
        <v>2104477</v>
      </c>
      <c r="Q41" s="372"/>
      <c r="R41" s="375">
        <v>288900</v>
      </c>
      <c r="S41" s="376">
        <v>311842</v>
      </c>
      <c r="T41" s="410"/>
      <c r="U41" s="410"/>
      <c r="V41" s="391"/>
      <c r="W41" s="391"/>
      <c r="X41" s="391"/>
      <c r="Y41" s="410"/>
      <c r="Z41" s="410"/>
      <c r="AA41" s="410"/>
      <c r="AB41" s="410"/>
      <c r="AC41" s="410"/>
      <c r="AD41" s="411">
        <f t="shared" ref="AD41:AD51" si="175">+SUBTOTAL(9,R41:AC41)</f>
        <v>600742</v>
      </c>
      <c r="AE41" s="372"/>
      <c r="AF41" s="375">
        <v>544306</v>
      </c>
      <c r="AG41" s="376">
        <v>584156</v>
      </c>
      <c r="AH41" s="410"/>
      <c r="AI41" s="410"/>
      <c r="AJ41" s="391"/>
      <c r="AK41" s="391"/>
      <c r="AL41" s="391"/>
      <c r="AM41" s="410"/>
      <c r="AN41" s="410"/>
      <c r="AO41" s="410"/>
      <c r="AP41" s="410"/>
      <c r="AQ41" s="410"/>
      <c r="AR41" s="411">
        <f t="shared" ref="AR41:AR51" si="176">+SUBTOTAL(9,AF41:AQ41)</f>
        <v>1128462</v>
      </c>
      <c r="AS41" s="372"/>
      <c r="AT41" s="375">
        <v>1409344</v>
      </c>
      <c r="AU41" s="376">
        <v>1527234</v>
      </c>
      <c r="AV41" s="410"/>
      <c r="AW41" s="410"/>
      <c r="AX41" s="391"/>
      <c r="AY41" s="391"/>
      <c r="AZ41" s="391"/>
      <c r="BA41" s="410"/>
      <c r="BB41" s="577"/>
      <c r="BC41" s="577"/>
      <c r="BD41" s="577"/>
      <c r="BE41" s="577"/>
      <c r="BF41" s="411">
        <f t="shared" ref="BF41:BF51" si="177">+SUBTOTAL(9,AT41:BE41)</f>
        <v>2936578</v>
      </c>
      <c r="BG41" s="372"/>
      <c r="BH41" s="375">
        <v>141711</v>
      </c>
      <c r="BI41" s="376">
        <v>153124</v>
      </c>
      <c r="BJ41" s="365"/>
      <c r="BK41" s="365"/>
      <c r="BL41" s="365"/>
      <c r="BM41" s="365"/>
      <c r="BN41" s="365"/>
      <c r="BO41" s="365"/>
      <c r="BP41" s="365"/>
      <c r="BQ41" s="365"/>
      <c r="BR41" s="365"/>
      <c r="BS41" s="365"/>
      <c r="BT41" s="411">
        <f t="shared" ref="BT41:BT51" si="178">+SUBTOTAL(9,BH41:BS41)</f>
        <v>294835</v>
      </c>
      <c r="BU41" s="388"/>
      <c r="BV41" s="375">
        <v>2503822</v>
      </c>
      <c r="BW41" s="376">
        <v>2613651</v>
      </c>
      <c r="BX41" s="365"/>
      <c r="BY41" s="365"/>
      <c r="BZ41" s="365"/>
      <c r="CA41" s="365"/>
      <c r="CB41" s="365"/>
      <c r="CC41" s="365"/>
      <c r="CD41" s="365"/>
      <c r="CE41" s="365"/>
      <c r="CF41" s="365"/>
      <c r="CG41" s="365"/>
      <c r="CH41" s="411">
        <f t="shared" ref="CH41:CH51" si="179">+SUBTOTAL(9,BV41:CG41)</f>
        <v>5117473</v>
      </c>
      <c r="CI41" s="372"/>
      <c r="CJ41" s="375">
        <v>193108</v>
      </c>
      <c r="CK41" s="376">
        <v>206603</v>
      </c>
      <c r="CL41" s="365"/>
      <c r="CM41" s="365"/>
      <c r="CN41" s="365"/>
      <c r="CO41" s="365"/>
      <c r="CP41" s="365"/>
      <c r="CQ41" s="365"/>
      <c r="CR41" s="365"/>
      <c r="CS41" s="365"/>
      <c r="CT41" s="365"/>
      <c r="CU41" s="365"/>
      <c r="CV41" s="411">
        <f t="shared" ref="CV41:CV51" si="180">+SUBTOTAL(9,CJ41:CU41)</f>
        <v>399711</v>
      </c>
      <c r="CW41" s="372"/>
      <c r="CX41" s="375">
        <v>194502</v>
      </c>
      <c r="CY41" s="376">
        <v>244666</v>
      </c>
      <c r="CZ41" s="365"/>
      <c r="DA41" s="365"/>
      <c r="DB41" s="365"/>
      <c r="DC41" s="365"/>
      <c r="DD41" s="365"/>
      <c r="DE41" s="365"/>
      <c r="DF41" s="365"/>
      <c r="DG41" s="365"/>
      <c r="DH41" s="365"/>
      <c r="DI41" s="365"/>
      <c r="DJ41" s="411">
        <f t="shared" ref="DJ41:DJ51" si="181">+SUBTOTAL(9,CX41:DI41)</f>
        <v>439168</v>
      </c>
      <c r="DK41" s="372"/>
      <c r="DL41" s="375">
        <v>608312</v>
      </c>
      <c r="DM41" s="376">
        <v>653483</v>
      </c>
      <c r="DN41" s="365"/>
      <c r="DO41" s="365"/>
      <c r="DP41" s="365"/>
      <c r="DQ41" s="365"/>
      <c r="DR41" s="365"/>
      <c r="DS41" s="365"/>
      <c r="DT41" s="365"/>
      <c r="DU41" s="365"/>
      <c r="DV41" s="365"/>
      <c r="DW41" s="365"/>
      <c r="DX41" s="411">
        <f t="shared" ref="DX41:DX51" si="182">+SUBTOTAL(9,DL41:DW41)</f>
        <v>1261795</v>
      </c>
      <c r="DY41" s="372"/>
      <c r="DZ41" s="375">
        <v>1958334</v>
      </c>
      <c r="EA41" s="376">
        <v>2110316</v>
      </c>
      <c r="EB41" s="365"/>
      <c r="EC41" s="365"/>
      <c r="ED41" s="365"/>
      <c r="EE41" s="365"/>
      <c r="EF41" s="365"/>
      <c r="EG41" s="365"/>
      <c r="EH41" s="365"/>
      <c r="EI41" s="365"/>
      <c r="EJ41" s="365"/>
      <c r="EK41" s="365"/>
      <c r="EL41" s="411">
        <f t="shared" ref="EL41:EL51" si="183">+SUBTOTAL(9,DZ41:EK41)</f>
        <v>4068650</v>
      </c>
      <c r="EM41" s="372"/>
      <c r="EN41" s="375">
        <v>3380153</v>
      </c>
      <c r="EO41" s="376">
        <v>3694670</v>
      </c>
      <c r="EP41" s="365"/>
      <c r="EQ41" s="365"/>
      <c r="ER41" s="365"/>
      <c r="ES41" s="365"/>
      <c r="ET41" s="365"/>
      <c r="EU41" s="365"/>
      <c r="EV41" s="365"/>
      <c r="EW41" s="365"/>
      <c r="EX41" s="365"/>
      <c r="EY41" s="365"/>
      <c r="EZ41" s="411">
        <f t="shared" ref="EZ41:EZ51" si="184">+SUBTOTAL(9,EN41:EY41)</f>
        <v>7074823</v>
      </c>
      <c r="FA41" s="372"/>
      <c r="FB41" s="375">
        <v>1688692</v>
      </c>
      <c r="FC41" s="376">
        <v>1853160</v>
      </c>
      <c r="FD41" s="365"/>
      <c r="FE41" s="365"/>
      <c r="FF41" s="365"/>
      <c r="FG41" s="365"/>
      <c r="FH41" s="365"/>
      <c r="FI41" s="365"/>
      <c r="FJ41" s="365"/>
      <c r="FK41" s="365"/>
      <c r="FL41" s="365"/>
      <c r="FM41" s="365"/>
      <c r="FN41" s="411">
        <f t="shared" ref="FN41:FN51" si="185">+SUBTOTAL(9,FB41:FM41)</f>
        <v>3541852</v>
      </c>
      <c r="FO41" s="372"/>
      <c r="FP41" s="375">
        <v>1538367</v>
      </c>
      <c r="FQ41" s="376">
        <v>1673083</v>
      </c>
      <c r="FR41" s="365"/>
      <c r="FS41" s="365"/>
      <c r="FT41" s="365"/>
      <c r="FU41" s="365"/>
      <c r="FV41" s="365"/>
      <c r="FW41" s="365"/>
      <c r="FX41" s="365"/>
      <c r="FY41" s="365"/>
      <c r="FZ41" s="365"/>
      <c r="GA41" s="365"/>
      <c r="GB41" s="411">
        <f t="shared" ref="GB41:GB51" si="186">+SUBTOTAL(9,FP41:GA41)</f>
        <v>3211450</v>
      </c>
      <c r="GC41" s="372"/>
      <c r="GD41" s="375">
        <v>400467</v>
      </c>
      <c r="GE41" s="376">
        <v>426097</v>
      </c>
      <c r="GF41" s="365"/>
      <c r="GG41" s="365"/>
      <c r="GH41" s="365"/>
      <c r="GI41" s="365"/>
      <c r="GJ41" s="365"/>
      <c r="GK41" s="365"/>
      <c r="GL41" s="365"/>
      <c r="GM41" s="365"/>
      <c r="GN41" s="365"/>
      <c r="GO41" s="365"/>
      <c r="GP41" s="411">
        <f t="shared" ref="GP41:GP51" si="187">+SUBTOTAL(9,GD41:GO41)</f>
        <v>826564</v>
      </c>
      <c r="GQ41" s="372"/>
      <c r="GR41" s="375">
        <v>3135486</v>
      </c>
      <c r="GS41" s="376">
        <v>3380793</v>
      </c>
      <c r="GT41" s="365"/>
      <c r="GU41" s="365"/>
      <c r="GV41" s="365"/>
      <c r="GW41" s="365"/>
      <c r="GX41" s="365"/>
      <c r="GY41" s="365"/>
      <c r="GZ41" s="365"/>
      <c r="HA41" s="365"/>
      <c r="HB41" s="365"/>
      <c r="HC41" s="365"/>
      <c r="HD41" s="411">
        <f t="shared" ref="HD41:HD51" si="188">+SUBTOTAL(9,GR41:HC41)</f>
        <v>6516279</v>
      </c>
      <c r="HE41" s="372"/>
      <c r="HF41" s="375">
        <v>1770343</v>
      </c>
      <c r="HG41" s="376">
        <v>1894807</v>
      </c>
      <c r="HH41" s="365"/>
      <c r="HI41" s="365"/>
      <c r="HJ41" s="365"/>
      <c r="HK41" s="365"/>
      <c r="HL41" s="365"/>
      <c r="HM41" s="365"/>
      <c r="HN41" s="365"/>
      <c r="HO41" s="365"/>
      <c r="HP41" s="365"/>
      <c r="HQ41" s="365"/>
      <c r="HR41" s="411">
        <f t="shared" ref="HR41:HR51" si="189">+SUBTOTAL(9,HF41:HQ41)</f>
        <v>3665150</v>
      </c>
      <c r="HS41" s="372"/>
      <c r="HT41" s="375">
        <v>295031</v>
      </c>
      <c r="HU41" s="376">
        <v>318791</v>
      </c>
      <c r="HV41" s="365"/>
      <c r="HW41" s="365"/>
      <c r="HX41" s="365"/>
      <c r="HY41" s="365"/>
      <c r="HZ41" s="365"/>
      <c r="IA41" s="365"/>
      <c r="IB41" s="365"/>
      <c r="IC41" s="365"/>
      <c r="ID41" s="365"/>
      <c r="IE41" s="365"/>
      <c r="IF41" s="411">
        <f t="shared" ref="IF41:IF51" si="190">+SUBTOTAL(9,HT41:IE41)</f>
        <v>613822</v>
      </c>
      <c r="IG41" s="372"/>
      <c r="IH41" s="375">
        <v>564660</v>
      </c>
      <c r="II41" s="376">
        <v>1050620</v>
      </c>
      <c r="IJ41" s="365"/>
      <c r="IK41" s="365"/>
      <c r="IL41" s="365"/>
      <c r="IM41" s="365"/>
      <c r="IN41" s="365"/>
      <c r="IO41" s="365"/>
      <c r="IP41" s="365"/>
      <c r="IQ41" s="365"/>
      <c r="IR41" s="365"/>
      <c r="IS41" s="365"/>
      <c r="IT41" s="411">
        <f t="shared" ref="IT41:IT51" si="191">+SUBTOTAL(9,IH41:IS41)</f>
        <v>1615280</v>
      </c>
      <c r="IU41" s="372"/>
      <c r="IV41" s="375">
        <v>113455</v>
      </c>
      <c r="IW41" s="376">
        <v>120910</v>
      </c>
      <c r="IX41" s="365"/>
      <c r="IY41" s="365"/>
      <c r="IZ41" s="365"/>
      <c r="JA41" s="365"/>
      <c r="JB41" s="365"/>
      <c r="JC41" s="365"/>
      <c r="JD41" s="365"/>
      <c r="JE41" s="365"/>
      <c r="JF41" s="365"/>
      <c r="JG41" s="365"/>
      <c r="JH41" s="411">
        <f t="shared" ref="JH41:JH51" si="192">+SUBTOTAL(9,IV41:JG41)</f>
        <v>234365</v>
      </c>
      <c r="JI41" s="372"/>
      <c r="JJ41" s="375">
        <v>1231286</v>
      </c>
      <c r="JK41" s="376">
        <v>1305410</v>
      </c>
      <c r="JL41" s="365"/>
      <c r="JM41" s="365"/>
      <c r="JN41" s="365"/>
      <c r="JO41" s="365"/>
      <c r="JP41" s="365"/>
      <c r="JQ41" s="365"/>
      <c r="JR41" s="365"/>
      <c r="JS41" s="365"/>
      <c r="JT41" s="365"/>
      <c r="JU41" s="365"/>
      <c r="JV41" s="411">
        <f t="shared" ref="JV41:JV51" si="193">+SUBTOTAL(9,JJ41:JU41)</f>
        <v>2536696</v>
      </c>
      <c r="JW41" s="372"/>
      <c r="JX41" s="375">
        <v>2334112</v>
      </c>
      <c r="JY41" s="376">
        <v>2481637</v>
      </c>
      <c r="JZ41" s="365"/>
      <c r="KA41" s="365"/>
      <c r="KB41" s="365"/>
      <c r="KC41" s="365"/>
      <c r="KD41" s="365"/>
      <c r="KE41" s="365"/>
      <c r="KF41" s="365"/>
      <c r="KG41" s="365"/>
      <c r="KH41" s="365"/>
      <c r="KI41" s="365"/>
      <c r="KJ41" s="411">
        <f t="shared" ref="KJ41:KJ51" si="194">+SUBTOTAL(9,JX41:KI41)</f>
        <v>4815749</v>
      </c>
      <c r="KK41" s="372"/>
      <c r="KL41" s="375">
        <v>631967</v>
      </c>
      <c r="KM41" s="376">
        <v>655967</v>
      </c>
      <c r="KN41" s="365"/>
      <c r="KO41" s="365"/>
      <c r="KP41" s="365"/>
      <c r="KQ41" s="365"/>
      <c r="KR41" s="365"/>
      <c r="KS41" s="365"/>
      <c r="KT41" s="365"/>
      <c r="KU41" s="365"/>
      <c r="KV41" s="365"/>
      <c r="KW41" s="365"/>
      <c r="KX41" s="411">
        <f t="shared" ref="KX41:KX51" si="195">+SUBTOTAL(9,KL41:KW41)</f>
        <v>1287934</v>
      </c>
      <c r="KY41" s="372"/>
      <c r="KZ41" s="375">
        <v>302175</v>
      </c>
      <c r="LA41" s="376">
        <v>322769</v>
      </c>
      <c r="LB41" s="365"/>
      <c r="LC41" s="365"/>
      <c r="LD41" s="365"/>
      <c r="LE41" s="365"/>
      <c r="LF41" s="365"/>
      <c r="LG41" s="365"/>
      <c r="LH41" s="365"/>
      <c r="LI41" s="365"/>
      <c r="LJ41" s="365"/>
      <c r="LK41" s="365"/>
      <c r="LL41" s="411">
        <f t="shared" ref="LL41:LL51" si="196">+SUBTOTAL(9,KZ41:LK41)</f>
        <v>624944</v>
      </c>
      <c r="LM41" s="372"/>
      <c r="LN41" s="375">
        <v>140125</v>
      </c>
      <c r="LO41" s="376">
        <v>151410</v>
      </c>
      <c r="LP41" s="365"/>
      <c r="LQ41" s="365"/>
      <c r="LR41" s="365"/>
      <c r="LS41" s="365"/>
      <c r="LT41" s="365"/>
      <c r="LU41" s="365"/>
      <c r="LV41" s="365"/>
      <c r="LW41" s="365"/>
      <c r="LX41" s="365"/>
      <c r="LY41" s="365"/>
      <c r="LZ41" s="411">
        <f t="shared" ref="LZ41:LZ51" si="197">+SUBTOTAL(9,LN41:LY41)</f>
        <v>291535</v>
      </c>
      <c r="MA41" s="372"/>
      <c r="MB41" s="375">
        <v>534078</v>
      </c>
      <c r="MC41" s="376">
        <v>574140</v>
      </c>
      <c r="MD41" s="365"/>
      <c r="ME41" s="365"/>
      <c r="MF41" s="365"/>
      <c r="MG41" s="365"/>
      <c r="MH41" s="365"/>
      <c r="MI41" s="365"/>
      <c r="MJ41" s="365"/>
      <c r="MK41" s="365"/>
      <c r="ML41" s="365"/>
      <c r="MM41" s="365"/>
      <c r="MN41" s="411">
        <f t="shared" ref="MN41:MN51" si="198">+SUBTOTAL(9,MB41:MM41)</f>
        <v>1108218</v>
      </c>
      <c r="MO41" s="372"/>
      <c r="MP41" s="375">
        <v>1338716</v>
      </c>
      <c r="MQ41" s="376">
        <v>1530905</v>
      </c>
      <c r="MR41" s="365"/>
      <c r="MS41" s="365"/>
      <c r="MT41" s="365"/>
      <c r="MU41" s="365"/>
      <c r="MV41" s="365"/>
      <c r="MW41" s="365"/>
      <c r="MX41" s="365"/>
      <c r="MY41" s="365"/>
      <c r="MZ41" s="365"/>
      <c r="NA41" s="365"/>
      <c r="NB41" s="411">
        <f t="shared" ref="NB41:NB51" si="199">+SUBTOTAL(9,MP41:NA41)</f>
        <v>2869621</v>
      </c>
      <c r="NC41" s="372"/>
      <c r="ND41" s="375">
        <v>2153477</v>
      </c>
      <c r="NE41" s="376">
        <v>2346069</v>
      </c>
      <c r="NF41" s="365"/>
      <c r="NG41" s="365"/>
      <c r="NH41" s="365"/>
      <c r="NI41" s="365"/>
      <c r="NJ41" s="365"/>
      <c r="NK41" s="365"/>
      <c r="NL41" s="365"/>
      <c r="NM41" s="365"/>
      <c r="NN41" s="365"/>
      <c r="NO41" s="365"/>
      <c r="NP41" s="411">
        <f t="shared" ref="NP41:NP51" si="200">+SUBTOTAL(9,ND41:NO41)</f>
        <v>4499546</v>
      </c>
      <c r="NQ41" s="372"/>
      <c r="NR41" s="375">
        <v>394994</v>
      </c>
      <c r="NS41" s="376">
        <v>418762</v>
      </c>
      <c r="NT41" s="365"/>
      <c r="NU41" s="365"/>
      <c r="NV41" s="365"/>
      <c r="NW41" s="365"/>
      <c r="NX41" s="365"/>
      <c r="NY41" s="365"/>
      <c r="NZ41" s="365"/>
      <c r="OA41" s="365"/>
      <c r="OB41" s="365"/>
      <c r="OC41" s="365"/>
      <c r="OD41" s="411">
        <f t="shared" ref="OD41:OD51" si="201">+SUBTOTAL(9,NR41:OC41)</f>
        <v>813756</v>
      </c>
      <c r="OE41" s="372"/>
      <c r="OF41" s="375">
        <v>71291</v>
      </c>
      <c r="OG41" s="376">
        <v>85000</v>
      </c>
      <c r="OH41" s="365"/>
      <c r="OI41" s="365"/>
      <c r="OJ41" s="365"/>
      <c r="OK41" s="365"/>
      <c r="OL41" s="365"/>
      <c r="OM41" s="365"/>
      <c r="ON41" s="365"/>
      <c r="OO41" s="365"/>
      <c r="OP41" s="365"/>
      <c r="OQ41" s="365"/>
      <c r="OR41" s="411">
        <f t="shared" ref="OR41:OR51" si="202">+SUBTOTAL(9,OF41:OQ41)</f>
        <v>156291</v>
      </c>
      <c r="OS41" s="372"/>
      <c r="OT41" s="375">
        <v>1375900</v>
      </c>
      <c r="OU41" s="376">
        <v>1487047</v>
      </c>
      <c r="OV41" s="365"/>
      <c r="OW41" s="365"/>
      <c r="OX41" s="365"/>
      <c r="OY41" s="365"/>
      <c r="OZ41" s="365"/>
      <c r="PA41" s="365"/>
      <c r="PB41" s="365"/>
      <c r="PC41" s="365"/>
      <c r="PD41" s="365"/>
      <c r="PE41" s="365"/>
      <c r="PF41" s="411">
        <f t="shared" ref="PF41:PF51" si="203">+SUBTOTAL(9,OT41:PE41)</f>
        <v>2862947</v>
      </c>
      <c r="PG41" s="372"/>
      <c r="PH41" s="375">
        <v>676048</v>
      </c>
      <c r="PI41" s="376">
        <v>711007</v>
      </c>
      <c r="PJ41" s="365"/>
      <c r="PK41" s="365"/>
      <c r="PL41" s="365"/>
      <c r="PM41" s="365"/>
      <c r="PN41" s="365"/>
      <c r="PO41" s="365"/>
      <c r="PP41" s="365"/>
      <c r="PQ41" s="365"/>
      <c r="PR41" s="365"/>
      <c r="PS41" s="365"/>
      <c r="PT41" s="411">
        <f t="shared" ref="PT41:PT51" si="204">+SUBTOTAL(9,PH41:PS41)</f>
        <v>1387055</v>
      </c>
      <c r="PU41" s="372"/>
      <c r="PV41" s="375">
        <v>0</v>
      </c>
      <c r="PW41" s="376">
        <v>45893</v>
      </c>
      <c r="PX41" s="365"/>
      <c r="PY41" s="365"/>
      <c r="PZ41" s="365"/>
      <c r="QA41" s="365"/>
      <c r="QB41" s="365"/>
      <c r="QC41" s="365"/>
      <c r="QD41" s="365"/>
      <c r="QE41" s="365"/>
      <c r="QF41" s="365"/>
      <c r="QG41" s="365"/>
      <c r="QH41" s="411">
        <f t="shared" ref="QH41:QH51" si="205">+SUBTOTAL(9,PV41:QG41)</f>
        <v>45893</v>
      </c>
      <c r="QI41" s="372"/>
      <c r="QJ41" s="375">
        <v>0</v>
      </c>
      <c r="QK41" s="376">
        <v>44108</v>
      </c>
      <c r="QL41" s="365"/>
      <c r="QM41" s="365"/>
      <c r="QN41" s="365"/>
      <c r="QO41" s="365"/>
      <c r="QP41" s="365"/>
      <c r="QQ41" s="365"/>
      <c r="QR41" s="365"/>
      <c r="QS41" s="365"/>
      <c r="QT41" s="365"/>
      <c r="QU41" s="365"/>
      <c r="QV41" s="411">
        <f t="shared" ref="QV41:QV51" si="206">+SUBTOTAL(9,QJ41:QU41)</f>
        <v>44108</v>
      </c>
      <c r="QW41" s="372"/>
      <c r="QX41" s="368">
        <f t="shared" ref="QX41:RI51" si="207">SUMIF($D$13:$QU$13,QX$10,$D41:$QU41)</f>
        <v>32909247</v>
      </c>
      <c r="QY41" s="368">
        <f t="shared" si="207"/>
        <v>36086522</v>
      </c>
      <c r="QZ41" s="368">
        <f t="shared" si="207"/>
        <v>0</v>
      </c>
      <c r="RA41" s="368">
        <f t="shared" si="207"/>
        <v>0</v>
      </c>
      <c r="RB41" s="368">
        <f t="shared" si="207"/>
        <v>0</v>
      </c>
      <c r="RC41" s="368">
        <f t="shared" si="207"/>
        <v>0</v>
      </c>
      <c r="RD41" s="368">
        <f t="shared" si="207"/>
        <v>0</v>
      </c>
      <c r="RE41" s="368">
        <f t="shared" si="207"/>
        <v>0</v>
      </c>
      <c r="RF41" s="368">
        <f t="shared" si="207"/>
        <v>0</v>
      </c>
      <c r="RG41" s="368">
        <f t="shared" si="207"/>
        <v>0</v>
      </c>
      <c r="RH41" s="368">
        <f t="shared" si="207"/>
        <v>0</v>
      </c>
      <c r="RI41" s="368">
        <f t="shared" si="207"/>
        <v>0</v>
      </c>
      <c r="RJ41" s="368">
        <f t="shared" ref="RJ41:RJ51" si="208">SUM(QX41:RI41)</f>
        <v>68995769</v>
      </c>
    </row>
    <row r="42" spans="1:478" s="412" customFormat="1" x14ac:dyDescent="0.25">
      <c r="A42" s="304" t="s">
        <v>966</v>
      </c>
      <c r="B42" s="255" t="s">
        <v>92</v>
      </c>
      <c r="C42" s="384"/>
      <c r="D42" s="375">
        <v>78513</v>
      </c>
      <c r="E42" s="376">
        <v>82631</v>
      </c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68">
        <f t="shared" si="174"/>
        <v>161144</v>
      </c>
      <c r="Q42" s="372"/>
      <c r="R42" s="375">
        <v>22255</v>
      </c>
      <c r="S42" s="376">
        <v>23096</v>
      </c>
      <c r="T42" s="376"/>
      <c r="U42" s="376"/>
      <c r="V42" s="391"/>
      <c r="W42" s="391"/>
      <c r="X42" s="391"/>
      <c r="Y42" s="376"/>
      <c r="Z42" s="376"/>
      <c r="AA42" s="376"/>
      <c r="AB42" s="376"/>
      <c r="AC42" s="376"/>
      <c r="AD42" s="411">
        <f t="shared" si="175"/>
        <v>45351</v>
      </c>
      <c r="AE42" s="372"/>
      <c r="AF42" s="375">
        <v>41703</v>
      </c>
      <c r="AG42" s="376">
        <v>43164</v>
      </c>
      <c r="AH42" s="376"/>
      <c r="AI42" s="376"/>
      <c r="AJ42" s="391"/>
      <c r="AK42" s="391"/>
      <c r="AL42" s="391"/>
      <c r="AM42" s="376"/>
      <c r="AN42" s="376"/>
      <c r="AO42" s="376"/>
      <c r="AP42" s="376"/>
      <c r="AQ42" s="376"/>
      <c r="AR42" s="411">
        <f t="shared" si="176"/>
        <v>84867</v>
      </c>
      <c r="AS42" s="372"/>
      <c r="AT42" s="375">
        <v>107978</v>
      </c>
      <c r="AU42" s="376">
        <v>112301</v>
      </c>
      <c r="AV42" s="376"/>
      <c r="AW42" s="376"/>
      <c r="AX42" s="391"/>
      <c r="AY42" s="391"/>
      <c r="AZ42" s="391"/>
      <c r="BA42" s="376"/>
      <c r="BB42" s="577"/>
      <c r="BC42" s="577"/>
      <c r="BD42" s="577"/>
      <c r="BE42" s="577"/>
      <c r="BF42" s="411">
        <f t="shared" si="177"/>
        <v>220279</v>
      </c>
      <c r="BG42" s="372"/>
      <c r="BH42" s="375">
        <v>10857</v>
      </c>
      <c r="BI42" s="376">
        <v>11276</v>
      </c>
      <c r="BJ42" s="376"/>
      <c r="BK42" s="376"/>
      <c r="BL42" s="391"/>
      <c r="BM42" s="391"/>
      <c r="BN42" s="391"/>
      <c r="BO42" s="376"/>
      <c r="BP42" s="365"/>
      <c r="BQ42" s="365"/>
      <c r="BR42" s="365"/>
      <c r="BS42" s="365"/>
      <c r="BT42" s="411">
        <f t="shared" si="178"/>
        <v>22133</v>
      </c>
      <c r="BU42" s="388"/>
      <c r="BV42" s="375">
        <v>192564</v>
      </c>
      <c r="BW42" s="376">
        <v>196591</v>
      </c>
      <c r="BX42" s="365"/>
      <c r="BY42" s="365"/>
      <c r="BZ42" s="365"/>
      <c r="CA42" s="365"/>
      <c r="CB42" s="365"/>
      <c r="CC42" s="365"/>
      <c r="CD42" s="365"/>
      <c r="CE42" s="365"/>
      <c r="CF42" s="365"/>
      <c r="CG42" s="365"/>
      <c r="CH42" s="411">
        <f t="shared" si="179"/>
        <v>389155</v>
      </c>
      <c r="CI42" s="372"/>
      <c r="CJ42" s="375">
        <v>14797</v>
      </c>
      <c r="CK42" s="376">
        <v>15292</v>
      </c>
      <c r="CL42" s="365"/>
      <c r="CM42" s="365"/>
      <c r="CN42" s="365"/>
      <c r="CO42" s="365"/>
      <c r="CP42" s="365"/>
      <c r="CQ42" s="365"/>
      <c r="CR42" s="365"/>
      <c r="CS42" s="365"/>
      <c r="CT42" s="365"/>
      <c r="CU42" s="365"/>
      <c r="CV42" s="411">
        <f t="shared" si="180"/>
        <v>30089</v>
      </c>
      <c r="CW42" s="372"/>
      <c r="CX42" s="375">
        <v>14903</v>
      </c>
      <c r="CY42" s="376">
        <v>16742</v>
      </c>
      <c r="CZ42" s="365"/>
      <c r="DA42" s="365"/>
      <c r="DB42" s="365"/>
      <c r="DC42" s="365"/>
      <c r="DD42" s="365"/>
      <c r="DE42" s="365"/>
      <c r="DF42" s="365"/>
      <c r="DG42" s="365"/>
      <c r="DH42" s="365"/>
      <c r="DI42" s="365"/>
      <c r="DJ42" s="411">
        <f t="shared" si="181"/>
        <v>31645</v>
      </c>
      <c r="DK42" s="372"/>
      <c r="DL42" s="375">
        <v>46606</v>
      </c>
      <c r="DM42" s="376">
        <v>48262</v>
      </c>
      <c r="DN42" s="365"/>
      <c r="DO42" s="365"/>
      <c r="DP42" s="365"/>
      <c r="DQ42" s="365"/>
      <c r="DR42" s="365"/>
      <c r="DS42" s="365"/>
      <c r="DT42" s="365"/>
      <c r="DU42" s="365"/>
      <c r="DV42" s="365"/>
      <c r="DW42" s="365"/>
      <c r="DX42" s="411">
        <f t="shared" si="182"/>
        <v>94868</v>
      </c>
      <c r="DY42" s="372"/>
      <c r="DZ42" s="375">
        <v>150040</v>
      </c>
      <c r="EA42" s="376">
        <v>155613</v>
      </c>
      <c r="EB42" s="365"/>
      <c r="EC42" s="365"/>
      <c r="ED42" s="365"/>
      <c r="EE42" s="365"/>
      <c r="EF42" s="365"/>
      <c r="EG42" s="365"/>
      <c r="EH42" s="365"/>
      <c r="EI42" s="365"/>
      <c r="EJ42" s="365"/>
      <c r="EK42" s="365"/>
      <c r="EL42" s="411">
        <f t="shared" si="183"/>
        <v>305653</v>
      </c>
      <c r="EM42" s="372"/>
      <c r="EN42" s="375">
        <v>263390</v>
      </c>
      <c r="EO42" s="376">
        <v>274979</v>
      </c>
      <c r="EP42" s="365"/>
      <c r="EQ42" s="365"/>
      <c r="ER42" s="365"/>
      <c r="ES42" s="365"/>
      <c r="ET42" s="365"/>
      <c r="EU42" s="365"/>
      <c r="EV42" s="365"/>
      <c r="EW42" s="365"/>
      <c r="EX42" s="365"/>
      <c r="EY42" s="365"/>
      <c r="EZ42" s="411">
        <f t="shared" si="184"/>
        <v>538369</v>
      </c>
      <c r="FA42" s="372"/>
      <c r="FB42" s="375">
        <v>132302</v>
      </c>
      <c r="FC42" s="376">
        <v>138472</v>
      </c>
      <c r="FD42" s="365"/>
      <c r="FE42" s="365"/>
      <c r="FF42" s="365"/>
      <c r="FG42" s="365"/>
      <c r="FH42" s="365"/>
      <c r="FI42" s="365"/>
      <c r="FJ42" s="365"/>
      <c r="FK42" s="365"/>
      <c r="FL42" s="365"/>
      <c r="FM42" s="365"/>
      <c r="FN42" s="411">
        <f t="shared" si="185"/>
        <v>270774</v>
      </c>
      <c r="FO42" s="372"/>
      <c r="FP42" s="375">
        <v>56359</v>
      </c>
      <c r="FQ42" s="376">
        <v>61346</v>
      </c>
      <c r="FR42" s="365"/>
      <c r="FS42" s="365"/>
      <c r="FT42" s="365"/>
      <c r="FU42" s="365"/>
      <c r="FV42" s="365"/>
      <c r="FW42" s="365"/>
      <c r="FX42" s="365"/>
      <c r="FY42" s="365"/>
      <c r="FZ42" s="365"/>
      <c r="GA42" s="365"/>
      <c r="GB42" s="411">
        <f t="shared" si="186"/>
        <v>117705</v>
      </c>
      <c r="GC42" s="372"/>
      <c r="GD42" s="375">
        <v>14684</v>
      </c>
      <c r="GE42" s="376">
        <v>15624</v>
      </c>
      <c r="GF42" s="365"/>
      <c r="GG42" s="365"/>
      <c r="GH42" s="365"/>
      <c r="GI42" s="365"/>
      <c r="GJ42" s="365"/>
      <c r="GK42" s="365"/>
      <c r="GL42" s="365"/>
      <c r="GM42" s="365"/>
      <c r="GN42" s="365"/>
      <c r="GO42" s="365"/>
      <c r="GP42" s="411">
        <f t="shared" si="187"/>
        <v>30308</v>
      </c>
      <c r="GQ42" s="372"/>
      <c r="GR42" s="375">
        <v>239749</v>
      </c>
      <c r="GS42" s="376">
        <v>248743</v>
      </c>
      <c r="GT42" s="365"/>
      <c r="GU42" s="365"/>
      <c r="GV42" s="365"/>
      <c r="GW42" s="365"/>
      <c r="GX42" s="365"/>
      <c r="GY42" s="365"/>
      <c r="GZ42" s="365"/>
      <c r="HA42" s="365"/>
      <c r="HB42" s="365"/>
      <c r="HC42" s="365"/>
      <c r="HD42" s="411">
        <f t="shared" si="188"/>
        <v>488492</v>
      </c>
      <c r="HE42" s="372"/>
      <c r="HF42" s="375">
        <v>137634</v>
      </c>
      <c r="HG42" s="376">
        <v>142197</v>
      </c>
      <c r="HH42" s="365"/>
      <c r="HI42" s="365"/>
      <c r="HJ42" s="365"/>
      <c r="HK42" s="365"/>
      <c r="HL42" s="365"/>
      <c r="HM42" s="365"/>
      <c r="HN42" s="365"/>
      <c r="HO42" s="365"/>
      <c r="HP42" s="365"/>
      <c r="HQ42" s="365"/>
      <c r="HR42" s="411">
        <f t="shared" si="189"/>
        <v>279831</v>
      </c>
      <c r="HS42" s="372"/>
      <c r="HT42" s="375">
        <v>22605</v>
      </c>
      <c r="HU42" s="376">
        <v>23476</v>
      </c>
      <c r="HV42" s="365"/>
      <c r="HW42" s="365"/>
      <c r="HX42" s="365"/>
      <c r="HY42" s="365"/>
      <c r="HZ42" s="365"/>
      <c r="IA42" s="365"/>
      <c r="IB42" s="365"/>
      <c r="IC42" s="365"/>
      <c r="ID42" s="365"/>
      <c r="IE42" s="365"/>
      <c r="IF42" s="411">
        <f t="shared" si="190"/>
        <v>46081</v>
      </c>
      <c r="IG42" s="372"/>
      <c r="IH42" s="375">
        <v>37459</v>
      </c>
      <c r="II42" s="376">
        <v>55278</v>
      </c>
      <c r="IJ42" s="365"/>
      <c r="IK42" s="365"/>
      <c r="IL42" s="365"/>
      <c r="IM42" s="365"/>
      <c r="IN42" s="365"/>
      <c r="IO42" s="365"/>
      <c r="IP42" s="365"/>
      <c r="IQ42" s="365"/>
      <c r="IR42" s="365"/>
      <c r="IS42" s="365"/>
      <c r="IT42" s="411">
        <f t="shared" si="191"/>
        <v>92737</v>
      </c>
      <c r="IU42" s="372"/>
      <c r="IV42" s="375">
        <v>7034</v>
      </c>
      <c r="IW42" s="376">
        <v>7307</v>
      </c>
      <c r="IX42" s="365"/>
      <c r="IY42" s="365"/>
      <c r="IZ42" s="365"/>
      <c r="JA42" s="365"/>
      <c r="JB42" s="365"/>
      <c r="JC42" s="365"/>
      <c r="JD42" s="365"/>
      <c r="JE42" s="365"/>
      <c r="JF42" s="365"/>
      <c r="JG42" s="365"/>
      <c r="JH42" s="411">
        <f t="shared" si="192"/>
        <v>14341</v>
      </c>
      <c r="JI42" s="372"/>
      <c r="JJ42" s="375">
        <v>94337</v>
      </c>
      <c r="JK42" s="376">
        <v>97054</v>
      </c>
      <c r="JL42" s="365"/>
      <c r="JM42" s="365"/>
      <c r="JN42" s="365"/>
      <c r="JO42" s="365"/>
      <c r="JP42" s="365"/>
      <c r="JQ42" s="365"/>
      <c r="JR42" s="365"/>
      <c r="JS42" s="365"/>
      <c r="JT42" s="365"/>
      <c r="JU42" s="365"/>
      <c r="JV42" s="411">
        <f t="shared" si="193"/>
        <v>191391</v>
      </c>
      <c r="JW42" s="372"/>
      <c r="JX42" s="375">
        <v>243447</v>
      </c>
      <c r="JY42" s="376">
        <v>1668022</v>
      </c>
      <c r="JZ42" s="365"/>
      <c r="KA42" s="365"/>
      <c r="KB42" s="365"/>
      <c r="KC42" s="365"/>
      <c r="KD42" s="365"/>
      <c r="KE42" s="365"/>
      <c r="KF42" s="365"/>
      <c r="KG42" s="365"/>
      <c r="KH42" s="365"/>
      <c r="KI42" s="365"/>
      <c r="KJ42" s="411">
        <f t="shared" si="194"/>
        <v>1911469</v>
      </c>
      <c r="KK42" s="372"/>
      <c r="KL42" s="375">
        <v>7491</v>
      </c>
      <c r="KM42" s="376">
        <v>8371</v>
      </c>
      <c r="KN42" s="365"/>
      <c r="KO42" s="365"/>
      <c r="KP42" s="365"/>
      <c r="KQ42" s="365"/>
      <c r="KR42" s="365"/>
      <c r="KS42" s="365"/>
      <c r="KT42" s="365"/>
      <c r="KU42" s="365"/>
      <c r="KV42" s="365"/>
      <c r="KW42" s="365"/>
      <c r="KX42" s="411">
        <f t="shared" si="195"/>
        <v>15862</v>
      </c>
      <c r="KY42" s="372"/>
      <c r="KZ42" s="375">
        <v>32540</v>
      </c>
      <c r="LA42" s="376">
        <v>33296</v>
      </c>
      <c r="LB42" s="365"/>
      <c r="LC42" s="365"/>
      <c r="LD42" s="365"/>
      <c r="LE42" s="365"/>
      <c r="LF42" s="365"/>
      <c r="LG42" s="365"/>
      <c r="LH42" s="365"/>
      <c r="LI42" s="365"/>
      <c r="LJ42" s="365"/>
      <c r="LK42" s="365"/>
      <c r="LL42" s="411">
        <f t="shared" si="196"/>
        <v>65836</v>
      </c>
      <c r="LM42" s="372"/>
      <c r="LN42" s="375">
        <v>10735</v>
      </c>
      <c r="LO42" s="376">
        <v>11149</v>
      </c>
      <c r="LP42" s="365"/>
      <c r="LQ42" s="365"/>
      <c r="LR42" s="365"/>
      <c r="LS42" s="365"/>
      <c r="LT42" s="365"/>
      <c r="LU42" s="365"/>
      <c r="LV42" s="365"/>
      <c r="LW42" s="365"/>
      <c r="LX42" s="365"/>
      <c r="LY42" s="365"/>
      <c r="LZ42" s="411">
        <f t="shared" si="197"/>
        <v>21884</v>
      </c>
      <c r="MA42" s="372"/>
      <c r="MB42" s="375">
        <v>38321</v>
      </c>
      <c r="MC42" s="376">
        <v>39791</v>
      </c>
      <c r="MD42" s="365"/>
      <c r="ME42" s="365"/>
      <c r="MF42" s="365"/>
      <c r="MG42" s="365"/>
      <c r="MH42" s="365"/>
      <c r="MI42" s="365"/>
      <c r="MJ42" s="365"/>
      <c r="MK42" s="365"/>
      <c r="ML42" s="365"/>
      <c r="MM42" s="365"/>
      <c r="MN42" s="411">
        <f t="shared" si="198"/>
        <v>78112</v>
      </c>
      <c r="MO42" s="372"/>
      <c r="MP42" s="375">
        <v>103325</v>
      </c>
      <c r="MQ42" s="376">
        <v>110373</v>
      </c>
      <c r="MR42" s="365"/>
      <c r="MS42" s="365"/>
      <c r="MT42" s="365"/>
      <c r="MU42" s="365"/>
      <c r="MV42" s="365"/>
      <c r="MW42" s="365"/>
      <c r="MX42" s="365"/>
      <c r="MY42" s="365"/>
      <c r="MZ42" s="365"/>
      <c r="NA42" s="365"/>
      <c r="NB42" s="411">
        <f t="shared" si="199"/>
        <v>213698</v>
      </c>
      <c r="NC42" s="372"/>
      <c r="ND42" s="375">
        <v>152176</v>
      </c>
      <c r="NE42" s="376">
        <v>159238</v>
      </c>
      <c r="NF42" s="365"/>
      <c r="NG42" s="365"/>
      <c r="NH42" s="365"/>
      <c r="NI42" s="365"/>
      <c r="NJ42" s="365"/>
      <c r="NK42" s="365"/>
      <c r="NL42" s="365"/>
      <c r="NM42" s="365"/>
      <c r="NN42" s="365"/>
      <c r="NO42" s="365"/>
      <c r="NP42" s="411">
        <f t="shared" si="200"/>
        <v>311414</v>
      </c>
      <c r="NQ42" s="372"/>
      <c r="NR42" s="375">
        <v>54033</v>
      </c>
      <c r="NS42" s="376">
        <v>54905</v>
      </c>
      <c r="NT42" s="365"/>
      <c r="NU42" s="365"/>
      <c r="NV42" s="365"/>
      <c r="NW42" s="365"/>
      <c r="NX42" s="365"/>
      <c r="NY42" s="365"/>
      <c r="NZ42" s="365"/>
      <c r="OA42" s="365"/>
      <c r="OB42" s="365"/>
      <c r="OC42" s="365"/>
      <c r="OD42" s="411">
        <f t="shared" si="201"/>
        <v>108938</v>
      </c>
      <c r="OE42" s="372"/>
      <c r="OF42" s="375">
        <v>2614</v>
      </c>
      <c r="OG42" s="376">
        <v>3117</v>
      </c>
      <c r="OH42" s="365"/>
      <c r="OI42" s="365"/>
      <c r="OJ42" s="365"/>
      <c r="OK42" s="365"/>
      <c r="OL42" s="365"/>
      <c r="OM42" s="365"/>
      <c r="ON42" s="365"/>
      <c r="OO42" s="365"/>
      <c r="OP42" s="365"/>
      <c r="OQ42" s="365"/>
      <c r="OR42" s="411">
        <f t="shared" si="202"/>
        <v>5731</v>
      </c>
      <c r="OS42" s="372"/>
      <c r="OT42" s="375">
        <v>71297</v>
      </c>
      <c r="OU42" s="376">
        <v>75372</v>
      </c>
      <c r="OV42" s="365"/>
      <c r="OW42" s="365"/>
      <c r="OX42" s="365"/>
      <c r="OY42" s="365"/>
      <c r="OZ42" s="365"/>
      <c r="PA42" s="365"/>
      <c r="PB42" s="365"/>
      <c r="PC42" s="365"/>
      <c r="PD42" s="365"/>
      <c r="PE42" s="365"/>
      <c r="PF42" s="411">
        <f t="shared" si="203"/>
        <v>146669</v>
      </c>
      <c r="PG42" s="372"/>
      <c r="PH42" s="375">
        <v>85915</v>
      </c>
      <c r="PI42" s="376">
        <v>87197</v>
      </c>
      <c r="PJ42" s="365"/>
      <c r="PK42" s="365"/>
      <c r="PL42" s="365"/>
      <c r="PM42" s="365"/>
      <c r="PN42" s="365"/>
      <c r="PO42" s="365"/>
      <c r="PP42" s="365"/>
      <c r="PQ42" s="365"/>
      <c r="PR42" s="365"/>
      <c r="PS42" s="365"/>
      <c r="PT42" s="411">
        <f t="shared" si="204"/>
        <v>173112</v>
      </c>
      <c r="PU42" s="372"/>
      <c r="PV42" s="375">
        <v>0</v>
      </c>
      <c r="PW42" s="376">
        <v>1683</v>
      </c>
      <c r="PX42" s="365"/>
      <c r="PY42" s="365"/>
      <c r="PZ42" s="365"/>
      <c r="QA42" s="365"/>
      <c r="QB42" s="365"/>
      <c r="QC42" s="365"/>
      <c r="QD42" s="365"/>
      <c r="QE42" s="365"/>
      <c r="QF42" s="365"/>
      <c r="QG42" s="365"/>
      <c r="QH42" s="411">
        <f t="shared" si="205"/>
        <v>1683</v>
      </c>
      <c r="QI42" s="372"/>
      <c r="QJ42" s="375">
        <v>0</v>
      </c>
      <c r="QK42" s="376">
        <v>1617</v>
      </c>
      <c r="QL42" s="365"/>
      <c r="QM42" s="365"/>
      <c r="QN42" s="365"/>
      <c r="QO42" s="365"/>
      <c r="QP42" s="365"/>
      <c r="QQ42" s="365"/>
      <c r="QR42" s="365"/>
      <c r="QS42" s="365"/>
      <c r="QT42" s="365"/>
      <c r="QU42" s="365"/>
      <c r="QV42" s="411">
        <f t="shared" si="206"/>
        <v>1617</v>
      </c>
      <c r="QW42" s="372"/>
      <c r="QX42" s="368">
        <f t="shared" si="207"/>
        <v>2487663</v>
      </c>
      <c r="QY42" s="368">
        <f t="shared" si="207"/>
        <v>4023575</v>
      </c>
      <c r="QZ42" s="368">
        <f t="shared" si="207"/>
        <v>0</v>
      </c>
      <c r="RA42" s="368">
        <f t="shared" si="207"/>
        <v>0</v>
      </c>
      <c r="RB42" s="368">
        <f t="shared" si="207"/>
        <v>0</v>
      </c>
      <c r="RC42" s="368">
        <f t="shared" si="207"/>
        <v>0</v>
      </c>
      <c r="RD42" s="368">
        <f t="shared" si="207"/>
        <v>0</v>
      </c>
      <c r="RE42" s="368">
        <f t="shared" si="207"/>
        <v>0</v>
      </c>
      <c r="RF42" s="368">
        <f t="shared" si="207"/>
        <v>0</v>
      </c>
      <c r="RG42" s="368">
        <f t="shared" si="207"/>
        <v>0</v>
      </c>
      <c r="RH42" s="368">
        <f t="shared" si="207"/>
        <v>0</v>
      </c>
      <c r="RI42" s="368">
        <f t="shared" si="207"/>
        <v>0</v>
      </c>
      <c r="RJ42" s="368">
        <f t="shared" si="208"/>
        <v>6511238</v>
      </c>
    </row>
    <row r="43" spans="1:478" s="392" customFormat="1" x14ac:dyDescent="0.25">
      <c r="A43" s="304" t="s">
        <v>966</v>
      </c>
      <c r="B43" s="255" t="s">
        <v>93</v>
      </c>
      <c r="C43" s="313"/>
      <c r="D43" s="375">
        <v>0</v>
      </c>
      <c r="E43" s="376">
        <v>0</v>
      </c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68">
        <f t="shared" si="174"/>
        <v>0</v>
      </c>
      <c r="Q43" s="372"/>
      <c r="R43" s="375">
        <v>0</v>
      </c>
      <c r="S43" s="376">
        <v>0</v>
      </c>
      <c r="T43" s="376"/>
      <c r="U43" s="376"/>
      <c r="V43" s="391"/>
      <c r="W43" s="391"/>
      <c r="X43" s="391"/>
      <c r="Y43" s="376"/>
      <c r="Z43" s="376"/>
      <c r="AA43" s="376"/>
      <c r="AB43" s="376"/>
      <c r="AC43" s="376"/>
      <c r="AD43" s="368">
        <f t="shared" si="175"/>
        <v>0</v>
      </c>
      <c r="AE43" s="372"/>
      <c r="AF43" s="375">
        <v>0</v>
      </c>
      <c r="AG43" s="376">
        <v>0</v>
      </c>
      <c r="AH43" s="376"/>
      <c r="AI43" s="376"/>
      <c r="AJ43" s="391"/>
      <c r="AK43" s="391"/>
      <c r="AL43" s="391"/>
      <c r="AM43" s="376"/>
      <c r="AN43" s="376"/>
      <c r="AO43" s="376"/>
      <c r="AP43" s="376"/>
      <c r="AQ43" s="376"/>
      <c r="AR43" s="368">
        <f t="shared" si="176"/>
        <v>0</v>
      </c>
      <c r="AS43" s="372"/>
      <c r="AT43" s="375">
        <v>0</v>
      </c>
      <c r="AU43" s="376">
        <v>0</v>
      </c>
      <c r="AV43" s="376"/>
      <c r="AW43" s="376"/>
      <c r="AX43" s="391"/>
      <c r="AY43" s="391"/>
      <c r="AZ43" s="391"/>
      <c r="BA43" s="376"/>
      <c r="BB43" s="577"/>
      <c r="BC43" s="577"/>
      <c r="BD43" s="577"/>
      <c r="BE43" s="577"/>
      <c r="BF43" s="368">
        <f t="shared" si="177"/>
        <v>0</v>
      </c>
      <c r="BG43" s="372"/>
      <c r="BH43" s="375">
        <v>0</v>
      </c>
      <c r="BI43" s="376">
        <v>0</v>
      </c>
      <c r="BJ43" s="376"/>
      <c r="BK43" s="376"/>
      <c r="BL43" s="391"/>
      <c r="BM43" s="391"/>
      <c r="BN43" s="391"/>
      <c r="BO43" s="376"/>
      <c r="BP43" s="365"/>
      <c r="BQ43" s="365"/>
      <c r="BR43" s="365"/>
      <c r="BS43" s="365"/>
      <c r="BT43" s="368">
        <f t="shared" si="178"/>
        <v>0</v>
      </c>
      <c r="BU43" s="388"/>
      <c r="BV43" s="375">
        <v>0</v>
      </c>
      <c r="BW43" s="376">
        <v>0</v>
      </c>
      <c r="BX43" s="365"/>
      <c r="BY43" s="365"/>
      <c r="BZ43" s="365"/>
      <c r="CA43" s="365"/>
      <c r="CB43" s="365"/>
      <c r="CC43" s="365"/>
      <c r="CD43" s="365"/>
      <c r="CE43" s="365"/>
      <c r="CF43" s="365"/>
      <c r="CG43" s="365"/>
      <c r="CH43" s="368">
        <f t="shared" si="179"/>
        <v>0</v>
      </c>
      <c r="CI43" s="372"/>
      <c r="CJ43" s="375">
        <v>0</v>
      </c>
      <c r="CK43" s="376">
        <v>0</v>
      </c>
      <c r="CL43" s="365"/>
      <c r="CM43" s="365"/>
      <c r="CN43" s="365"/>
      <c r="CO43" s="365"/>
      <c r="CP43" s="365"/>
      <c r="CQ43" s="365"/>
      <c r="CR43" s="365"/>
      <c r="CS43" s="365"/>
      <c r="CT43" s="365"/>
      <c r="CU43" s="365"/>
      <c r="CV43" s="368">
        <f t="shared" si="180"/>
        <v>0</v>
      </c>
      <c r="CW43" s="372"/>
      <c r="CX43" s="375">
        <v>0</v>
      </c>
      <c r="CY43" s="376">
        <v>0</v>
      </c>
      <c r="CZ43" s="365"/>
      <c r="DA43" s="365"/>
      <c r="DB43" s="365"/>
      <c r="DC43" s="365"/>
      <c r="DD43" s="365"/>
      <c r="DE43" s="365"/>
      <c r="DF43" s="365"/>
      <c r="DG43" s="365"/>
      <c r="DH43" s="365"/>
      <c r="DI43" s="365"/>
      <c r="DJ43" s="368">
        <f t="shared" si="181"/>
        <v>0</v>
      </c>
      <c r="DK43" s="372"/>
      <c r="DL43" s="375">
        <v>0</v>
      </c>
      <c r="DM43" s="376">
        <v>0</v>
      </c>
      <c r="DN43" s="365"/>
      <c r="DO43" s="365"/>
      <c r="DP43" s="365"/>
      <c r="DQ43" s="365"/>
      <c r="DR43" s="365"/>
      <c r="DS43" s="365"/>
      <c r="DT43" s="365"/>
      <c r="DU43" s="365"/>
      <c r="DV43" s="365"/>
      <c r="DW43" s="365"/>
      <c r="DX43" s="368">
        <f t="shared" si="182"/>
        <v>0</v>
      </c>
      <c r="DY43" s="372"/>
      <c r="DZ43" s="375">
        <v>0</v>
      </c>
      <c r="EA43" s="376">
        <v>0</v>
      </c>
      <c r="EB43" s="365"/>
      <c r="EC43" s="365"/>
      <c r="ED43" s="365"/>
      <c r="EE43" s="365"/>
      <c r="EF43" s="365"/>
      <c r="EG43" s="365"/>
      <c r="EH43" s="365"/>
      <c r="EI43" s="365"/>
      <c r="EJ43" s="365"/>
      <c r="EK43" s="365"/>
      <c r="EL43" s="368">
        <f t="shared" si="183"/>
        <v>0</v>
      </c>
      <c r="EM43" s="372"/>
      <c r="EN43" s="375">
        <v>0</v>
      </c>
      <c r="EO43" s="376">
        <v>0</v>
      </c>
      <c r="EP43" s="365"/>
      <c r="EQ43" s="365"/>
      <c r="ER43" s="365"/>
      <c r="ES43" s="365"/>
      <c r="ET43" s="365"/>
      <c r="EU43" s="365"/>
      <c r="EV43" s="365"/>
      <c r="EW43" s="365"/>
      <c r="EX43" s="365"/>
      <c r="EY43" s="365"/>
      <c r="EZ43" s="368">
        <f t="shared" si="184"/>
        <v>0</v>
      </c>
      <c r="FA43" s="372"/>
      <c r="FB43" s="375">
        <v>0</v>
      </c>
      <c r="FC43" s="376">
        <v>0</v>
      </c>
      <c r="FD43" s="365"/>
      <c r="FE43" s="365"/>
      <c r="FF43" s="365"/>
      <c r="FG43" s="365"/>
      <c r="FH43" s="365"/>
      <c r="FI43" s="365"/>
      <c r="FJ43" s="365"/>
      <c r="FK43" s="365"/>
      <c r="FL43" s="365"/>
      <c r="FM43" s="365"/>
      <c r="FN43" s="368">
        <f t="shared" si="185"/>
        <v>0</v>
      </c>
      <c r="FO43" s="372"/>
      <c r="FP43" s="375">
        <v>0</v>
      </c>
      <c r="FQ43" s="376">
        <v>0</v>
      </c>
      <c r="FR43" s="365"/>
      <c r="FS43" s="365"/>
      <c r="FT43" s="365"/>
      <c r="FU43" s="365"/>
      <c r="FV43" s="365"/>
      <c r="FW43" s="365"/>
      <c r="FX43" s="365"/>
      <c r="FY43" s="365"/>
      <c r="FZ43" s="365"/>
      <c r="GA43" s="365"/>
      <c r="GB43" s="368">
        <f t="shared" si="186"/>
        <v>0</v>
      </c>
      <c r="GC43" s="372"/>
      <c r="GD43" s="375">
        <v>-52447</v>
      </c>
      <c r="GE43" s="376">
        <v>0</v>
      </c>
      <c r="GF43" s="365"/>
      <c r="GG43" s="365"/>
      <c r="GH43" s="365"/>
      <c r="GI43" s="365"/>
      <c r="GJ43" s="365"/>
      <c r="GK43" s="365"/>
      <c r="GL43" s="365"/>
      <c r="GM43" s="365"/>
      <c r="GN43" s="365"/>
      <c r="GO43" s="365"/>
      <c r="GP43" s="368">
        <f t="shared" si="187"/>
        <v>-52447</v>
      </c>
      <c r="GQ43" s="372"/>
      <c r="GR43" s="375">
        <v>288298.8</v>
      </c>
      <c r="GS43" s="376">
        <v>394484.73</v>
      </c>
      <c r="GT43" s="365"/>
      <c r="GU43" s="365"/>
      <c r="GV43" s="365"/>
      <c r="GW43" s="365"/>
      <c r="GX43" s="365"/>
      <c r="GY43" s="365"/>
      <c r="GZ43" s="365"/>
      <c r="HA43" s="365"/>
      <c r="HB43" s="365"/>
      <c r="HC43" s="365"/>
      <c r="HD43" s="368">
        <f t="shared" si="188"/>
        <v>682783.53</v>
      </c>
      <c r="HE43" s="372"/>
      <c r="HF43" s="375">
        <v>0</v>
      </c>
      <c r="HG43" s="376">
        <v>0</v>
      </c>
      <c r="HH43" s="365"/>
      <c r="HI43" s="365"/>
      <c r="HJ43" s="365"/>
      <c r="HK43" s="365"/>
      <c r="HL43" s="365"/>
      <c r="HM43" s="365"/>
      <c r="HN43" s="365"/>
      <c r="HO43" s="365"/>
      <c r="HP43" s="365"/>
      <c r="HQ43" s="365"/>
      <c r="HR43" s="368">
        <f t="shared" si="189"/>
        <v>0</v>
      </c>
      <c r="HS43" s="372"/>
      <c r="HT43" s="375">
        <v>0</v>
      </c>
      <c r="HU43" s="376">
        <v>0</v>
      </c>
      <c r="HV43" s="365"/>
      <c r="HW43" s="365"/>
      <c r="HX43" s="365"/>
      <c r="HY43" s="365"/>
      <c r="HZ43" s="365"/>
      <c r="IA43" s="365"/>
      <c r="IB43" s="365"/>
      <c r="IC43" s="365"/>
      <c r="ID43" s="365"/>
      <c r="IE43" s="365"/>
      <c r="IF43" s="368">
        <f t="shared" si="190"/>
        <v>0</v>
      </c>
      <c r="IG43" s="372"/>
      <c r="IH43" s="375">
        <v>0</v>
      </c>
      <c r="II43" s="376">
        <v>0</v>
      </c>
      <c r="IJ43" s="365"/>
      <c r="IK43" s="365"/>
      <c r="IL43" s="365"/>
      <c r="IM43" s="365"/>
      <c r="IN43" s="365"/>
      <c r="IO43" s="365"/>
      <c r="IP43" s="365"/>
      <c r="IQ43" s="365"/>
      <c r="IR43" s="365"/>
      <c r="IS43" s="365"/>
      <c r="IT43" s="368">
        <f t="shared" si="191"/>
        <v>0</v>
      </c>
      <c r="IU43" s="372"/>
      <c r="IV43" s="375">
        <v>0</v>
      </c>
      <c r="IW43" s="376">
        <v>0</v>
      </c>
      <c r="IX43" s="365"/>
      <c r="IY43" s="365"/>
      <c r="IZ43" s="365"/>
      <c r="JA43" s="365"/>
      <c r="JB43" s="365"/>
      <c r="JC43" s="365"/>
      <c r="JD43" s="365"/>
      <c r="JE43" s="365"/>
      <c r="JF43" s="365"/>
      <c r="JG43" s="365"/>
      <c r="JH43" s="368">
        <f t="shared" si="192"/>
        <v>0</v>
      </c>
      <c r="JI43" s="372"/>
      <c r="JJ43" s="375">
        <v>56498</v>
      </c>
      <c r="JK43" s="376">
        <v>29809</v>
      </c>
      <c r="JL43" s="365"/>
      <c r="JM43" s="365"/>
      <c r="JN43" s="365"/>
      <c r="JO43" s="365"/>
      <c r="JP43" s="365"/>
      <c r="JQ43" s="365"/>
      <c r="JR43" s="365"/>
      <c r="JS43" s="365"/>
      <c r="JT43" s="365"/>
      <c r="JU43" s="365"/>
      <c r="JV43" s="368">
        <f t="shared" si="193"/>
        <v>86307</v>
      </c>
      <c r="JW43" s="372"/>
      <c r="JX43" s="375">
        <v>0</v>
      </c>
      <c r="JY43" s="376">
        <v>0</v>
      </c>
      <c r="JZ43" s="365"/>
      <c r="KA43" s="365"/>
      <c r="KB43" s="365"/>
      <c r="KC43" s="365"/>
      <c r="KD43" s="365"/>
      <c r="KE43" s="365"/>
      <c r="KF43" s="365"/>
      <c r="KG43" s="365"/>
      <c r="KH43" s="365"/>
      <c r="KI43" s="365"/>
      <c r="KJ43" s="368">
        <f t="shared" si="194"/>
        <v>0</v>
      </c>
      <c r="KK43" s="372"/>
      <c r="KL43" s="375">
        <v>0</v>
      </c>
      <c r="KM43" s="376">
        <v>0</v>
      </c>
      <c r="KN43" s="365"/>
      <c r="KO43" s="365"/>
      <c r="KP43" s="365"/>
      <c r="KQ43" s="365"/>
      <c r="KR43" s="365"/>
      <c r="KS43" s="365"/>
      <c r="KT43" s="365"/>
      <c r="KU43" s="365"/>
      <c r="KV43" s="365"/>
      <c r="KW43" s="365"/>
      <c r="KX43" s="368">
        <f t="shared" si="195"/>
        <v>0</v>
      </c>
      <c r="KY43" s="372"/>
      <c r="KZ43" s="375">
        <v>0</v>
      </c>
      <c r="LA43" s="376">
        <v>0</v>
      </c>
      <c r="LB43" s="365"/>
      <c r="LC43" s="365"/>
      <c r="LD43" s="365"/>
      <c r="LE43" s="365"/>
      <c r="LF43" s="365"/>
      <c r="LG43" s="365"/>
      <c r="LH43" s="365"/>
      <c r="LI43" s="365"/>
      <c r="LJ43" s="365"/>
      <c r="LK43" s="365"/>
      <c r="LL43" s="368">
        <f t="shared" si="196"/>
        <v>0</v>
      </c>
      <c r="LM43" s="372"/>
      <c r="LN43" s="375">
        <v>0</v>
      </c>
      <c r="LO43" s="376">
        <v>0</v>
      </c>
      <c r="LP43" s="365"/>
      <c r="LQ43" s="365"/>
      <c r="LR43" s="365"/>
      <c r="LS43" s="365"/>
      <c r="LT43" s="365"/>
      <c r="LU43" s="365"/>
      <c r="LV43" s="365"/>
      <c r="LW43" s="365"/>
      <c r="LX43" s="365"/>
      <c r="LY43" s="365"/>
      <c r="LZ43" s="368">
        <f t="shared" si="197"/>
        <v>0</v>
      </c>
      <c r="MA43" s="372"/>
      <c r="MB43" s="375">
        <v>0</v>
      </c>
      <c r="MC43" s="376">
        <v>0</v>
      </c>
      <c r="MD43" s="365"/>
      <c r="ME43" s="365"/>
      <c r="MF43" s="365"/>
      <c r="MG43" s="365"/>
      <c r="MH43" s="365"/>
      <c r="MI43" s="365"/>
      <c r="MJ43" s="365"/>
      <c r="MK43" s="365"/>
      <c r="ML43" s="365"/>
      <c r="MM43" s="365"/>
      <c r="MN43" s="368">
        <f t="shared" si="198"/>
        <v>0</v>
      </c>
      <c r="MO43" s="372"/>
      <c r="MP43" s="375">
        <v>0</v>
      </c>
      <c r="MQ43" s="376">
        <v>0</v>
      </c>
      <c r="MR43" s="365"/>
      <c r="MS43" s="365"/>
      <c r="MT43" s="365"/>
      <c r="MU43" s="365"/>
      <c r="MV43" s="365"/>
      <c r="MW43" s="365"/>
      <c r="MX43" s="365"/>
      <c r="MY43" s="365"/>
      <c r="MZ43" s="365"/>
      <c r="NA43" s="365"/>
      <c r="NB43" s="368">
        <f t="shared" si="199"/>
        <v>0</v>
      </c>
      <c r="NC43" s="372"/>
      <c r="ND43" s="375">
        <v>0</v>
      </c>
      <c r="NE43" s="376">
        <v>0</v>
      </c>
      <c r="NF43" s="365"/>
      <c r="NG43" s="365"/>
      <c r="NH43" s="365"/>
      <c r="NI43" s="365"/>
      <c r="NJ43" s="365"/>
      <c r="NK43" s="365"/>
      <c r="NL43" s="365"/>
      <c r="NM43" s="365"/>
      <c r="NN43" s="365"/>
      <c r="NO43" s="365"/>
      <c r="NP43" s="368">
        <f t="shared" si="200"/>
        <v>0</v>
      </c>
      <c r="NQ43" s="372"/>
      <c r="NR43" s="375">
        <v>0</v>
      </c>
      <c r="NS43" s="376">
        <v>0</v>
      </c>
      <c r="NT43" s="365"/>
      <c r="NU43" s="365"/>
      <c r="NV43" s="365"/>
      <c r="NW43" s="365"/>
      <c r="NX43" s="365"/>
      <c r="NY43" s="365"/>
      <c r="NZ43" s="365"/>
      <c r="OA43" s="365"/>
      <c r="OB43" s="365"/>
      <c r="OC43" s="365"/>
      <c r="OD43" s="368">
        <f t="shared" si="201"/>
        <v>0</v>
      </c>
      <c r="OE43" s="372"/>
      <c r="OF43" s="375">
        <v>353000</v>
      </c>
      <c r="OG43" s="376">
        <v>381000</v>
      </c>
      <c r="OH43" s="365"/>
      <c r="OI43" s="365"/>
      <c r="OJ43" s="365"/>
      <c r="OK43" s="365"/>
      <c r="OL43" s="365"/>
      <c r="OM43" s="365"/>
      <c r="ON43" s="365"/>
      <c r="OO43" s="365"/>
      <c r="OP43" s="365"/>
      <c r="OQ43" s="365"/>
      <c r="OR43" s="368">
        <f t="shared" si="202"/>
        <v>734000</v>
      </c>
      <c r="OS43" s="372"/>
      <c r="OT43" s="375">
        <v>469074</v>
      </c>
      <c r="OU43" s="376">
        <v>469074</v>
      </c>
      <c r="OV43" s="365"/>
      <c r="OW43" s="365"/>
      <c r="OX43" s="365"/>
      <c r="OY43" s="365"/>
      <c r="OZ43" s="365"/>
      <c r="PA43" s="365"/>
      <c r="PB43" s="365"/>
      <c r="PC43" s="365"/>
      <c r="PD43" s="365"/>
      <c r="PE43" s="365"/>
      <c r="PF43" s="368">
        <f t="shared" si="203"/>
        <v>938148</v>
      </c>
      <c r="PG43" s="372"/>
      <c r="PH43" s="375">
        <v>0</v>
      </c>
      <c r="PI43" s="376">
        <v>0</v>
      </c>
      <c r="PJ43" s="365"/>
      <c r="PK43" s="365"/>
      <c r="PL43" s="365"/>
      <c r="PM43" s="365"/>
      <c r="PN43" s="365"/>
      <c r="PO43" s="365"/>
      <c r="PP43" s="365"/>
      <c r="PQ43" s="365"/>
      <c r="PR43" s="365"/>
      <c r="PS43" s="365"/>
      <c r="PT43" s="368">
        <f t="shared" si="204"/>
        <v>0</v>
      </c>
      <c r="PU43" s="372"/>
      <c r="PV43" s="375">
        <v>0</v>
      </c>
      <c r="PW43" s="376">
        <v>0</v>
      </c>
      <c r="PX43" s="365"/>
      <c r="PY43" s="365"/>
      <c r="PZ43" s="365"/>
      <c r="QA43" s="365"/>
      <c r="QB43" s="365"/>
      <c r="QC43" s="365"/>
      <c r="QD43" s="365"/>
      <c r="QE43" s="365"/>
      <c r="QF43" s="365"/>
      <c r="QG43" s="365"/>
      <c r="QH43" s="368">
        <f t="shared" si="205"/>
        <v>0</v>
      </c>
      <c r="QI43" s="372"/>
      <c r="QJ43" s="375">
        <v>0</v>
      </c>
      <c r="QK43" s="376">
        <v>0</v>
      </c>
      <c r="QL43" s="365"/>
      <c r="QM43" s="365"/>
      <c r="QN43" s="365"/>
      <c r="QO43" s="365"/>
      <c r="QP43" s="365"/>
      <c r="QQ43" s="365"/>
      <c r="QR43" s="365"/>
      <c r="QS43" s="365"/>
      <c r="QT43" s="365"/>
      <c r="QU43" s="365"/>
      <c r="QV43" s="368">
        <f t="shared" si="206"/>
        <v>0</v>
      </c>
      <c r="QW43" s="372"/>
      <c r="QX43" s="368">
        <f t="shared" si="207"/>
        <v>1114423.8</v>
      </c>
      <c r="QY43" s="368">
        <f t="shared" si="207"/>
        <v>1274367.73</v>
      </c>
      <c r="QZ43" s="368">
        <f t="shared" si="207"/>
        <v>0</v>
      </c>
      <c r="RA43" s="368">
        <f t="shared" si="207"/>
        <v>0</v>
      </c>
      <c r="RB43" s="368">
        <f t="shared" si="207"/>
        <v>0</v>
      </c>
      <c r="RC43" s="368">
        <f t="shared" si="207"/>
        <v>0</v>
      </c>
      <c r="RD43" s="368">
        <f t="shared" si="207"/>
        <v>0</v>
      </c>
      <c r="RE43" s="368">
        <f t="shared" si="207"/>
        <v>0</v>
      </c>
      <c r="RF43" s="368">
        <f t="shared" si="207"/>
        <v>0</v>
      </c>
      <c r="RG43" s="368">
        <f t="shared" si="207"/>
        <v>0</v>
      </c>
      <c r="RH43" s="368">
        <f t="shared" si="207"/>
        <v>0</v>
      </c>
      <c r="RI43" s="368">
        <f t="shared" si="207"/>
        <v>0</v>
      </c>
      <c r="RJ43" s="368">
        <f t="shared" si="208"/>
        <v>2388791.5300000003</v>
      </c>
    </row>
    <row r="44" spans="1:478" s="412" customFormat="1" x14ac:dyDescent="0.25">
      <c r="A44" s="304" t="s">
        <v>966</v>
      </c>
      <c r="B44" s="255" t="s">
        <v>94</v>
      </c>
      <c r="C44" s="313"/>
      <c r="D44" s="375">
        <v>63650</v>
      </c>
      <c r="E44" s="376">
        <v>71193.75</v>
      </c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68">
        <f t="shared" si="174"/>
        <v>134843.75</v>
      </c>
      <c r="Q44" s="372"/>
      <c r="R44" s="375">
        <v>17325</v>
      </c>
      <c r="S44" s="376">
        <v>18800</v>
      </c>
      <c r="T44" s="376"/>
      <c r="U44" s="376"/>
      <c r="V44" s="391"/>
      <c r="W44" s="391"/>
      <c r="X44" s="391"/>
      <c r="Y44" s="376"/>
      <c r="Z44" s="376"/>
      <c r="AA44" s="376"/>
      <c r="AB44" s="376"/>
      <c r="AC44" s="376"/>
      <c r="AD44" s="411">
        <f t="shared" si="175"/>
        <v>36125</v>
      </c>
      <c r="AE44" s="372"/>
      <c r="AF44" s="375">
        <v>37437.5</v>
      </c>
      <c r="AG44" s="376">
        <v>40425</v>
      </c>
      <c r="AH44" s="376"/>
      <c r="AI44" s="376"/>
      <c r="AJ44" s="391"/>
      <c r="AK44" s="391"/>
      <c r="AL44" s="391"/>
      <c r="AM44" s="376"/>
      <c r="AN44" s="376"/>
      <c r="AO44" s="376"/>
      <c r="AP44" s="376"/>
      <c r="AQ44" s="376"/>
      <c r="AR44" s="411">
        <f t="shared" si="176"/>
        <v>77862.5</v>
      </c>
      <c r="AS44" s="372"/>
      <c r="AT44" s="375">
        <v>87712.5</v>
      </c>
      <c r="AU44" s="376">
        <v>94675</v>
      </c>
      <c r="AV44" s="376"/>
      <c r="AW44" s="376"/>
      <c r="AX44" s="391"/>
      <c r="AY44" s="391"/>
      <c r="AZ44" s="391"/>
      <c r="BA44" s="376"/>
      <c r="BB44" s="577"/>
      <c r="BC44" s="577"/>
      <c r="BD44" s="577"/>
      <c r="BE44" s="577"/>
      <c r="BF44" s="411">
        <f t="shared" si="177"/>
        <v>182387.5</v>
      </c>
      <c r="BG44" s="372"/>
      <c r="BH44" s="375">
        <v>8175</v>
      </c>
      <c r="BI44" s="376">
        <v>8900</v>
      </c>
      <c r="BJ44" s="376"/>
      <c r="BK44" s="376"/>
      <c r="BL44" s="391"/>
      <c r="BM44" s="391"/>
      <c r="BN44" s="391"/>
      <c r="BO44" s="376"/>
      <c r="BP44" s="365"/>
      <c r="BQ44" s="365"/>
      <c r="BR44" s="365"/>
      <c r="BS44" s="365"/>
      <c r="BT44" s="411">
        <f t="shared" si="178"/>
        <v>17075</v>
      </c>
      <c r="BU44" s="388"/>
      <c r="BV44" s="375">
        <v>156450</v>
      </c>
      <c r="BW44" s="376">
        <v>163550</v>
      </c>
      <c r="BX44" s="365"/>
      <c r="BY44" s="365"/>
      <c r="BZ44" s="365"/>
      <c r="CA44" s="365"/>
      <c r="CB44" s="365"/>
      <c r="CC44" s="365"/>
      <c r="CD44" s="365"/>
      <c r="CE44" s="365"/>
      <c r="CF44" s="365"/>
      <c r="CG44" s="365"/>
      <c r="CH44" s="411">
        <f t="shared" si="179"/>
        <v>320000</v>
      </c>
      <c r="CI44" s="372"/>
      <c r="CJ44" s="375">
        <v>11275</v>
      </c>
      <c r="CK44" s="376">
        <v>12100</v>
      </c>
      <c r="CL44" s="365"/>
      <c r="CM44" s="365"/>
      <c r="CN44" s="365"/>
      <c r="CO44" s="365"/>
      <c r="CP44" s="365"/>
      <c r="CQ44" s="365"/>
      <c r="CR44" s="365"/>
      <c r="CS44" s="365"/>
      <c r="CT44" s="365"/>
      <c r="CU44" s="365"/>
      <c r="CV44" s="411">
        <f t="shared" si="180"/>
        <v>23375</v>
      </c>
      <c r="CW44" s="372"/>
      <c r="CX44" s="375">
        <v>11350</v>
      </c>
      <c r="CY44" s="376">
        <v>14556.25</v>
      </c>
      <c r="CZ44" s="365"/>
      <c r="DA44" s="365"/>
      <c r="DB44" s="365"/>
      <c r="DC44" s="365"/>
      <c r="DD44" s="365"/>
      <c r="DE44" s="365"/>
      <c r="DF44" s="365"/>
      <c r="DG44" s="365"/>
      <c r="DH44" s="365"/>
      <c r="DI44" s="365"/>
      <c r="DJ44" s="411">
        <f t="shared" si="181"/>
        <v>25906.25</v>
      </c>
      <c r="DK44" s="372"/>
      <c r="DL44" s="375">
        <v>40912.5</v>
      </c>
      <c r="DM44" s="376">
        <v>44212.5</v>
      </c>
      <c r="DN44" s="365"/>
      <c r="DO44" s="365"/>
      <c r="DP44" s="365"/>
      <c r="DQ44" s="365"/>
      <c r="DR44" s="365"/>
      <c r="DS44" s="365"/>
      <c r="DT44" s="365"/>
      <c r="DU44" s="365"/>
      <c r="DV44" s="365"/>
      <c r="DW44" s="365"/>
      <c r="DX44" s="411">
        <f t="shared" si="182"/>
        <v>85125</v>
      </c>
      <c r="DY44" s="372"/>
      <c r="DZ44" s="375">
        <v>130425</v>
      </c>
      <c r="EA44" s="376">
        <v>141762.5</v>
      </c>
      <c r="EB44" s="365"/>
      <c r="EC44" s="365"/>
      <c r="ED44" s="365"/>
      <c r="EE44" s="365"/>
      <c r="EF44" s="365"/>
      <c r="EG44" s="365"/>
      <c r="EH44" s="365"/>
      <c r="EI44" s="365"/>
      <c r="EJ44" s="365"/>
      <c r="EK44" s="365"/>
      <c r="EL44" s="411">
        <f t="shared" si="183"/>
        <v>272187.5</v>
      </c>
      <c r="EM44" s="372"/>
      <c r="EN44" s="375">
        <v>227161.58</v>
      </c>
      <c r="EO44" s="376">
        <v>249304</v>
      </c>
      <c r="EP44" s="365"/>
      <c r="EQ44" s="365"/>
      <c r="ER44" s="365"/>
      <c r="ES44" s="365"/>
      <c r="ET44" s="365"/>
      <c r="EU44" s="365"/>
      <c r="EV44" s="365"/>
      <c r="EW44" s="365"/>
      <c r="EX44" s="365"/>
      <c r="EY44" s="365"/>
      <c r="EZ44" s="411">
        <f t="shared" si="184"/>
        <v>476465.57999999996</v>
      </c>
      <c r="FA44" s="372"/>
      <c r="FB44" s="375">
        <v>107831.26</v>
      </c>
      <c r="FC44" s="376">
        <v>119100</v>
      </c>
      <c r="FD44" s="365"/>
      <c r="FE44" s="365"/>
      <c r="FF44" s="365"/>
      <c r="FG44" s="365"/>
      <c r="FH44" s="365"/>
      <c r="FI44" s="365"/>
      <c r="FJ44" s="365"/>
      <c r="FK44" s="365"/>
      <c r="FL44" s="365"/>
      <c r="FM44" s="365"/>
      <c r="FN44" s="411">
        <f t="shared" si="185"/>
        <v>226931.26</v>
      </c>
      <c r="FO44" s="372"/>
      <c r="FP44" s="375">
        <v>107549.32</v>
      </c>
      <c r="FQ44" s="376">
        <v>116925</v>
      </c>
      <c r="FR44" s="365"/>
      <c r="FS44" s="365"/>
      <c r="FT44" s="365"/>
      <c r="FU44" s="365"/>
      <c r="FV44" s="365"/>
      <c r="FW44" s="365"/>
      <c r="FX44" s="365"/>
      <c r="FY44" s="365"/>
      <c r="FZ44" s="365"/>
      <c r="GA44" s="365"/>
      <c r="GB44" s="411">
        <f t="shared" si="186"/>
        <v>224474.32</v>
      </c>
      <c r="GC44" s="372"/>
      <c r="GD44" s="375">
        <v>30112.5</v>
      </c>
      <c r="GE44" s="376">
        <v>32037.5</v>
      </c>
      <c r="GF44" s="365"/>
      <c r="GG44" s="365"/>
      <c r="GH44" s="365"/>
      <c r="GI44" s="365"/>
      <c r="GJ44" s="365"/>
      <c r="GK44" s="365"/>
      <c r="GL44" s="365"/>
      <c r="GM44" s="365"/>
      <c r="GN44" s="365"/>
      <c r="GO44" s="365"/>
      <c r="GP44" s="411">
        <f t="shared" si="187"/>
        <v>62150</v>
      </c>
      <c r="GQ44" s="372"/>
      <c r="GR44" s="375">
        <v>204312.5</v>
      </c>
      <c r="GS44" s="376">
        <v>221225</v>
      </c>
      <c r="GT44" s="365"/>
      <c r="GU44" s="365"/>
      <c r="GV44" s="365"/>
      <c r="GW44" s="365"/>
      <c r="GX44" s="365"/>
      <c r="GY44" s="365"/>
      <c r="GZ44" s="365"/>
      <c r="HA44" s="365"/>
      <c r="HB44" s="365"/>
      <c r="HC44" s="365"/>
      <c r="HD44" s="411">
        <f t="shared" si="188"/>
        <v>425537.5</v>
      </c>
      <c r="HE44" s="372"/>
      <c r="HF44" s="375">
        <v>109725</v>
      </c>
      <c r="HG44" s="376">
        <v>118119.39</v>
      </c>
      <c r="HH44" s="365"/>
      <c r="HI44" s="365"/>
      <c r="HJ44" s="365"/>
      <c r="HK44" s="365"/>
      <c r="HL44" s="365"/>
      <c r="HM44" s="365"/>
      <c r="HN44" s="365"/>
      <c r="HO44" s="365"/>
      <c r="HP44" s="365"/>
      <c r="HQ44" s="365"/>
      <c r="HR44" s="411">
        <f t="shared" si="189"/>
        <v>227844.39</v>
      </c>
      <c r="HS44" s="372"/>
      <c r="HT44" s="375">
        <v>20325</v>
      </c>
      <c r="HU44" s="376">
        <v>22112.5</v>
      </c>
      <c r="HV44" s="365"/>
      <c r="HW44" s="365"/>
      <c r="HX44" s="365"/>
      <c r="HY44" s="365"/>
      <c r="HZ44" s="365"/>
      <c r="IA44" s="365"/>
      <c r="IB44" s="365"/>
      <c r="IC44" s="365"/>
      <c r="ID44" s="365"/>
      <c r="IE44" s="365"/>
      <c r="IF44" s="411">
        <f t="shared" si="190"/>
        <v>42437.5</v>
      </c>
      <c r="IG44" s="372"/>
      <c r="IH44" s="375">
        <v>37239.57</v>
      </c>
      <c r="II44" s="376">
        <v>72717.58</v>
      </c>
      <c r="IJ44" s="365"/>
      <c r="IK44" s="365"/>
      <c r="IL44" s="365"/>
      <c r="IM44" s="365"/>
      <c r="IN44" s="365"/>
      <c r="IO44" s="365"/>
      <c r="IP44" s="365"/>
      <c r="IQ44" s="365"/>
      <c r="IR44" s="365"/>
      <c r="IS44" s="365"/>
      <c r="IT44" s="411">
        <f t="shared" si="191"/>
        <v>109957.15</v>
      </c>
      <c r="IU44" s="372"/>
      <c r="IV44" s="375">
        <v>6862.5</v>
      </c>
      <c r="IW44" s="376">
        <v>7325</v>
      </c>
      <c r="IX44" s="365"/>
      <c r="IY44" s="365"/>
      <c r="IZ44" s="365"/>
      <c r="JA44" s="365"/>
      <c r="JB44" s="365"/>
      <c r="JC44" s="365"/>
      <c r="JD44" s="365"/>
      <c r="JE44" s="365"/>
      <c r="JF44" s="365"/>
      <c r="JG44" s="365"/>
      <c r="JH44" s="411">
        <f t="shared" si="192"/>
        <v>14187.5</v>
      </c>
      <c r="JI44" s="372"/>
      <c r="JJ44" s="375">
        <v>81525</v>
      </c>
      <c r="JK44" s="376">
        <v>86762.5</v>
      </c>
      <c r="JL44" s="365"/>
      <c r="JM44" s="365"/>
      <c r="JN44" s="365"/>
      <c r="JO44" s="365"/>
      <c r="JP44" s="365"/>
      <c r="JQ44" s="365"/>
      <c r="JR44" s="365"/>
      <c r="JS44" s="365"/>
      <c r="JT44" s="365"/>
      <c r="JU44" s="365"/>
      <c r="JV44" s="411">
        <f t="shared" si="193"/>
        <v>168287.5</v>
      </c>
      <c r="JW44" s="372"/>
      <c r="JX44" s="375">
        <v>146862.5</v>
      </c>
      <c r="JY44" s="376">
        <v>157212.5</v>
      </c>
      <c r="JZ44" s="365"/>
      <c r="KA44" s="365"/>
      <c r="KB44" s="365"/>
      <c r="KC44" s="365"/>
      <c r="KD44" s="365"/>
      <c r="KE44" s="365"/>
      <c r="KF44" s="365"/>
      <c r="KG44" s="365"/>
      <c r="KH44" s="365"/>
      <c r="KI44" s="365"/>
      <c r="KJ44" s="411">
        <f t="shared" si="194"/>
        <v>304075</v>
      </c>
      <c r="KK44" s="372"/>
      <c r="KL44" s="375">
        <v>45075</v>
      </c>
      <c r="KM44" s="376">
        <v>46875</v>
      </c>
      <c r="KN44" s="365"/>
      <c r="KO44" s="365"/>
      <c r="KP44" s="365"/>
      <c r="KQ44" s="365"/>
      <c r="KR44" s="365"/>
      <c r="KS44" s="365"/>
      <c r="KT44" s="365"/>
      <c r="KU44" s="365"/>
      <c r="KV44" s="365"/>
      <c r="KW44" s="365"/>
      <c r="KX44" s="411">
        <f t="shared" si="195"/>
        <v>91950</v>
      </c>
      <c r="KY44" s="372"/>
      <c r="KZ44" s="375">
        <v>16812.5</v>
      </c>
      <c r="LA44" s="376">
        <v>17937.5</v>
      </c>
      <c r="LB44" s="365"/>
      <c r="LC44" s="365"/>
      <c r="LD44" s="365"/>
      <c r="LE44" s="365"/>
      <c r="LF44" s="365"/>
      <c r="LG44" s="365"/>
      <c r="LH44" s="365"/>
      <c r="LI44" s="365"/>
      <c r="LJ44" s="365"/>
      <c r="LK44" s="365"/>
      <c r="LL44" s="411">
        <f t="shared" si="196"/>
        <v>34750</v>
      </c>
      <c r="LM44" s="372"/>
      <c r="LN44" s="375">
        <v>8087.5</v>
      </c>
      <c r="LO44" s="376">
        <v>8800</v>
      </c>
      <c r="LP44" s="365"/>
      <c r="LQ44" s="365"/>
      <c r="LR44" s="365"/>
      <c r="LS44" s="365"/>
      <c r="LT44" s="365"/>
      <c r="LU44" s="365"/>
      <c r="LV44" s="365"/>
      <c r="LW44" s="365"/>
      <c r="LX44" s="365"/>
      <c r="LY44" s="365"/>
      <c r="LZ44" s="411">
        <f t="shared" si="197"/>
        <v>16887.5</v>
      </c>
      <c r="MA44" s="372"/>
      <c r="MB44" s="375">
        <v>36412.5</v>
      </c>
      <c r="MC44" s="376">
        <v>39350</v>
      </c>
      <c r="MD44" s="365"/>
      <c r="ME44" s="365"/>
      <c r="MF44" s="365"/>
      <c r="MG44" s="365"/>
      <c r="MH44" s="365"/>
      <c r="MI44" s="365"/>
      <c r="MJ44" s="365"/>
      <c r="MK44" s="365"/>
      <c r="ML44" s="365"/>
      <c r="MM44" s="365"/>
      <c r="MN44" s="411">
        <f t="shared" si="198"/>
        <v>75762.5</v>
      </c>
      <c r="MO44" s="372"/>
      <c r="MP44" s="375">
        <v>88572.92</v>
      </c>
      <c r="MQ44" s="376">
        <v>101551</v>
      </c>
      <c r="MR44" s="365"/>
      <c r="MS44" s="365"/>
      <c r="MT44" s="365"/>
      <c r="MU44" s="365"/>
      <c r="MV44" s="365"/>
      <c r="MW44" s="365"/>
      <c r="MX44" s="365"/>
      <c r="MY44" s="365"/>
      <c r="MZ44" s="365"/>
      <c r="NA44" s="365"/>
      <c r="NB44" s="411">
        <f t="shared" si="199"/>
        <v>190123.91999999998</v>
      </c>
      <c r="NC44" s="372"/>
      <c r="ND44" s="375">
        <v>144081.24</v>
      </c>
      <c r="NE44" s="376">
        <v>157037.5</v>
      </c>
      <c r="NF44" s="365"/>
      <c r="NG44" s="365"/>
      <c r="NH44" s="365"/>
      <c r="NI44" s="365"/>
      <c r="NJ44" s="365"/>
      <c r="NK44" s="365"/>
      <c r="NL44" s="365"/>
      <c r="NM44" s="365"/>
      <c r="NN44" s="365"/>
      <c r="NO44" s="365"/>
      <c r="NP44" s="411">
        <f t="shared" si="200"/>
        <v>301118.74</v>
      </c>
      <c r="NQ44" s="372"/>
      <c r="NR44" s="375">
        <v>20337.5</v>
      </c>
      <c r="NS44" s="376">
        <v>21325</v>
      </c>
      <c r="NT44" s="365"/>
      <c r="NU44" s="365"/>
      <c r="NV44" s="365"/>
      <c r="NW44" s="365"/>
      <c r="NX44" s="365"/>
      <c r="NY44" s="365"/>
      <c r="NZ44" s="365"/>
      <c r="OA44" s="365"/>
      <c r="OB44" s="365"/>
      <c r="OC44" s="365"/>
      <c r="OD44" s="411">
        <f t="shared" si="201"/>
        <v>41662.5</v>
      </c>
      <c r="OE44" s="372"/>
      <c r="OF44" s="375">
        <v>4530.2299999999996</v>
      </c>
      <c r="OG44" s="376">
        <v>5387.5</v>
      </c>
      <c r="OH44" s="365"/>
      <c r="OI44" s="365"/>
      <c r="OJ44" s="365"/>
      <c r="OK44" s="365"/>
      <c r="OL44" s="365"/>
      <c r="OM44" s="365"/>
      <c r="ON44" s="365"/>
      <c r="OO44" s="365"/>
      <c r="OP44" s="365"/>
      <c r="OQ44" s="365"/>
      <c r="OR44" s="411">
        <f t="shared" si="202"/>
        <v>9917.73</v>
      </c>
      <c r="OS44" s="372"/>
      <c r="OT44" s="375">
        <v>96662.5</v>
      </c>
      <c r="OU44" s="376">
        <v>104700</v>
      </c>
      <c r="OV44" s="365"/>
      <c r="OW44" s="365"/>
      <c r="OX44" s="365"/>
      <c r="OY44" s="365"/>
      <c r="OZ44" s="365"/>
      <c r="PA44" s="365"/>
      <c r="PB44" s="365"/>
      <c r="PC44" s="365"/>
      <c r="PD44" s="365"/>
      <c r="PE44" s="365"/>
      <c r="PF44" s="411">
        <f t="shared" si="203"/>
        <v>201362.5</v>
      </c>
      <c r="PG44" s="372"/>
      <c r="PH44" s="375">
        <v>41037.5</v>
      </c>
      <c r="PI44" s="376">
        <v>43662.5</v>
      </c>
      <c r="PJ44" s="365"/>
      <c r="PK44" s="365"/>
      <c r="PL44" s="365"/>
      <c r="PM44" s="365"/>
      <c r="PN44" s="365"/>
      <c r="PO44" s="365"/>
      <c r="PP44" s="365"/>
      <c r="PQ44" s="365"/>
      <c r="PR44" s="365"/>
      <c r="PS44" s="365"/>
      <c r="PT44" s="411">
        <f t="shared" si="204"/>
        <v>84700</v>
      </c>
      <c r="PU44" s="372"/>
      <c r="PV44" s="375">
        <v>0</v>
      </c>
      <c r="PW44" s="376">
        <v>2971.76</v>
      </c>
      <c r="PX44" s="365"/>
      <c r="PY44" s="365"/>
      <c r="PZ44" s="365"/>
      <c r="QA44" s="365"/>
      <c r="QB44" s="365"/>
      <c r="QC44" s="365"/>
      <c r="QD44" s="365"/>
      <c r="QE44" s="365"/>
      <c r="QF44" s="365"/>
      <c r="QG44" s="365"/>
      <c r="QH44" s="411">
        <f t="shared" si="205"/>
        <v>2971.76</v>
      </c>
      <c r="QI44" s="372"/>
      <c r="QJ44" s="375">
        <v>0</v>
      </c>
      <c r="QK44" s="376">
        <v>2831.27</v>
      </c>
      <c r="QL44" s="365"/>
      <c r="QM44" s="365"/>
      <c r="QN44" s="365"/>
      <c r="QO44" s="365"/>
      <c r="QP44" s="365"/>
      <c r="QQ44" s="365"/>
      <c r="QR44" s="365"/>
      <c r="QS44" s="365"/>
      <c r="QT44" s="365"/>
      <c r="QU44" s="365"/>
      <c r="QV44" s="411">
        <f t="shared" si="206"/>
        <v>2831.27</v>
      </c>
      <c r="QW44" s="372"/>
      <c r="QX44" s="368">
        <f t="shared" si="207"/>
        <v>2145828.62</v>
      </c>
      <c r="QY44" s="368">
        <f t="shared" si="207"/>
        <v>2365444.9999999995</v>
      </c>
      <c r="QZ44" s="368">
        <f t="shared" si="207"/>
        <v>0</v>
      </c>
      <c r="RA44" s="368">
        <f t="shared" si="207"/>
        <v>0</v>
      </c>
      <c r="RB44" s="368">
        <f t="shared" si="207"/>
        <v>0</v>
      </c>
      <c r="RC44" s="368">
        <f t="shared" si="207"/>
        <v>0</v>
      </c>
      <c r="RD44" s="368">
        <f t="shared" si="207"/>
        <v>0</v>
      </c>
      <c r="RE44" s="368">
        <f t="shared" si="207"/>
        <v>0</v>
      </c>
      <c r="RF44" s="368">
        <f t="shared" si="207"/>
        <v>0</v>
      </c>
      <c r="RG44" s="368">
        <f t="shared" si="207"/>
        <v>0</v>
      </c>
      <c r="RH44" s="368">
        <f t="shared" si="207"/>
        <v>0</v>
      </c>
      <c r="RI44" s="368">
        <f t="shared" si="207"/>
        <v>0</v>
      </c>
      <c r="RJ44" s="368">
        <f t="shared" si="208"/>
        <v>4511273.6199999992</v>
      </c>
    </row>
    <row r="45" spans="1:478" s="412" customFormat="1" x14ac:dyDescent="0.25">
      <c r="A45" s="304" t="s">
        <v>966</v>
      </c>
      <c r="B45" s="255" t="s">
        <v>95</v>
      </c>
      <c r="C45" s="313"/>
      <c r="D45" s="375">
        <v>35566</v>
      </c>
      <c r="E45" s="376">
        <v>31876</v>
      </c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68">
        <f t="shared" si="174"/>
        <v>67442</v>
      </c>
      <c r="Q45" s="372"/>
      <c r="R45" s="375">
        <v>15738</v>
      </c>
      <c r="S45" s="376">
        <v>13281</v>
      </c>
      <c r="T45" s="376"/>
      <c r="U45" s="376"/>
      <c r="V45" s="391"/>
      <c r="W45" s="391"/>
      <c r="X45" s="391"/>
      <c r="Y45" s="376"/>
      <c r="Z45" s="376"/>
      <c r="AA45" s="376"/>
      <c r="AB45" s="376"/>
      <c r="AC45" s="376"/>
      <c r="AD45" s="411">
        <f t="shared" si="175"/>
        <v>29019</v>
      </c>
      <c r="AE45" s="372"/>
      <c r="AF45" s="375">
        <v>3148</v>
      </c>
      <c r="AG45" s="376">
        <v>2656</v>
      </c>
      <c r="AH45" s="376"/>
      <c r="AI45" s="376"/>
      <c r="AJ45" s="391"/>
      <c r="AK45" s="391"/>
      <c r="AL45" s="391"/>
      <c r="AM45" s="376"/>
      <c r="AN45" s="376"/>
      <c r="AO45" s="376"/>
      <c r="AP45" s="376"/>
      <c r="AQ45" s="376"/>
      <c r="AR45" s="411">
        <f t="shared" si="176"/>
        <v>5804</v>
      </c>
      <c r="AS45" s="372"/>
      <c r="AT45" s="375">
        <v>124622</v>
      </c>
      <c r="AU45" s="376">
        <v>129220</v>
      </c>
      <c r="AV45" s="376"/>
      <c r="AW45" s="376"/>
      <c r="AX45" s="391"/>
      <c r="AY45" s="391"/>
      <c r="AZ45" s="391"/>
      <c r="BA45" s="376"/>
      <c r="BB45" s="577"/>
      <c r="BC45" s="577"/>
      <c r="BD45" s="577"/>
      <c r="BE45" s="577"/>
      <c r="BF45" s="411">
        <f t="shared" si="177"/>
        <v>253842</v>
      </c>
      <c r="BG45" s="372"/>
      <c r="BH45" s="375">
        <v>3792.1296774193547</v>
      </c>
      <c r="BI45" s="376">
        <v>2322.9666666666667</v>
      </c>
      <c r="BJ45" s="376"/>
      <c r="BK45" s="376"/>
      <c r="BL45" s="391"/>
      <c r="BM45" s="391"/>
      <c r="BN45" s="391"/>
      <c r="BO45" s="376"/>
      <c r="BP45" s="365"/>
      <c r="BQ45" s="365"/>
      <c r="BR45" s="365"/>
      <c r="BS45" s="365"/>
      <c r="BT45" s="411">
        <f t="shared" si="178"/>
        <v>6115.0963440860214</v>
      </c>
      <c r="BU45" s="388"/>
      <c r="BV45" s="375">
        <v>113763.89032258064</v>
      </c>
      <c r="BW45" s="376">
        <v>67366.033333333326</v>
      </c>
      <c r="BX45" s="365"/>
      <c r="BY45" s="365"/>
      <c r="BZ45" s="365"/>
      <c r="CA45" s="365"/>
      <c r="CB45" s="365"/>
      <c r="CC45" s="365"/>
      <c r="CD45" s="365"/>
      <c r="CE45" s="365"/>
      <c r="CF45" s="365"/>
      <c r="CG45" s="365"/>
      <c r="CH45" s="411">
        <f t="shared" si="179"/>
        <v>181129.92365591397</v>
      </c>
      <c r="CI45" s="372"/>
      <c r="CJ45" s="375">
        <v>9442</v>
      </c>
      <c r="CK45" s="376">
        <v>7969</v>
      </c>
      <c r="CL45" s="365"/>
      <c r="CM45" s="365"/>
      <c r="CN45" s="365"/>
      <c r="CO45" s="365"/>
      <c r="CP45" s="365"/>
      <c r="CQ45" s="365"/>
      <c r="CR45" s="365"/>
      <c r="CS45" s="365"/>
      <c r="CT45" s="365"/>
      <c r="CU45" s="365"/>
      <c r="CV45" s="411">
        <f t="shared" si="180"/>
        <v>17411</v>
      </c>
      <c r="CW45" s="372"/>
      <c r="CX45" s="375">
        <v>9442</v>
      </c>
      <c r="CY45" s="376">
        <v>10626</v>
      </c>
      <c r="CZ45" s="365"/>
      <c r="DA45" s="365"/>
      <c r="DB45" s="365"/>
      <c r="DC45" s="365"/>
      <c r="DD45" s="365"/>
      <c r="DE45" s="365"/>
      <c r="DF45" s="365"/>
      <c r="DG45" s="365"/>
      <c r="DH45" s="365"/>
      <c r="DI45" s="365"/>
      <c r="DJ45" s="411">
        <f t="shared" si="181"/>
        <v>20068</v>
      </c>
      <c r="DK45" s="372"/>
      <c r="DL45" s="375">
        <v>6296</v>
      </c>
      <c r="DM45" s="376">
        <v>5312</v>
      </c>
      <c r="DN45" s="365"/>
      <c r="DO45" s="365"/>
      <c r="DP45" s="365"/>
      <c r="DQ45" s="365"/>
      <c r="DR45" s="365"/>
      <c r="DS45" s="365"/>
      <c r="DT45" s="365"/>
      <c r="DU45" s="365"/>
      <c r="DV45" s="365"/>
      <c r="DW45" s="365"/>
      <c r="DX45" s="411">
        <f t="shared" si="182"/>
        <v>11608</v>
      </c>
      <c r="DY45" s="372"/>
      <c r="DZ45" s="375">
        <v>47212</v>
      </c>
      <c r="EA45" s="376">
        <v>39844</v>
      </c>
      <c r="EB45" s="365"/>
      <c r="EC45" s="365"/>
      <c r="ED45" s="365"/>
      <c r="EE45" s="365"/>
      <c r="EF45" s="365"/>
      <c r="EG45" s="365"/>
      <c r="EH45" s="365"/>
      <c r="EI45" s="365"/>
      <c r="EJ45" s="365"/>
      <c r="EK45" s="365"/>
      <c r="EL45" s="411">
        <f t="shared" si="183"/>
        <v>87056</v>
      </c>
      <c r="EM45" s="372"/>
      <c r="EN45" s="375">
        <v>47212</v>
      </c>
      <c r="EO45" s="376">
        <v>39844</v>
      </c>
      <c r="EP45" s="365"/>
      <c r="EQ45" s="365"/>
      <c r="ER45" s="365"/>
      <c r="ES45" s="365"/>
      <c r="ET45" s="365"/>
      <c r="EU45" s="365"/>
      <c r="EV45" s="365"/>
      <c r="EW45" s="365"/>
      <c r="EX45" s="365"/>
      <c r="EY45" s="365"/>
      <c r="EZ45" s="411">
        <f t="shared" si="184"/>
        <v>87056</v>
      </c>
      <c r="FA45" s="372"/>
      <c r="FB45" s="375">
        <v>56654</v>
      </c>
      <c r="FC45" s="376">
        <v>47813</v>
      </c>
      <c r="FD45" s="365"/>
      <c r="FE45" s="365"/>
      <c r="FF45" s="365"/>
      <c r="FG45" s="365"/>
      <c r="FH45" s="365"/>
      <c r="FI45" s="365"/>
      <c r="FJ45" s="365"/>
      <c r="FK45" s="365"/>
      <c r="FL45" s="365"/>
      <c r="FM45" s="365"/>
      <c r="FN45" s="411">
        <f t="shared" si="185"/>
        <v>104467</v>
      </c>
      <c r="FO45" s="372"/>
      <c r="FP45" s="375">
        <v>53506</v>
      </c>
      <c r="FQ45" s="376">
        <v>39844</v>
      </c>
      <c r="FR45" s="365"/>
      <c r="FS45" s="365"/>
      <c r="FT45" s="365"/>
      <c r="FU45" s="365"/>
      <c r="FV45" s="365"/>
      <c r="FW45" s="365"/>
      <c r="FX45" s="365"/>
      <c r="FY45" s="365"/>
      <c r="FZ45" s="365"/>
      <c r="GA45" s="365"/>
      <c r="GB45" s="411">
        <f t="shared" si="186"/>
        <v>93350</v>
      </c>
      <c r="GC45" s="372"/>
      <c r="GD45" s="375">
        <v>3148</v>
      </c>
      <c r="GE45" s="376">
        <v>2656</v>
      </c>
      <c r="GF45" s="365"/>
      <c r="GG45" s="365"/>
      <c r="GH45" s="365"/>
      <c r="GI45" s="365"/>
      <c r="GJ45" s="365"/>
      <c r="GK45" s="365"/>
      <c r="GL45" s="365"/>
      <c r="GM45" s="365"/>
      <c r="GN45" s="365"/>
      <c r="GO45" s="365"/>
      <c r="GP45" s="411">
        <f t="shared" si="187"/>
        <v>5804</v>
      </c>
      <c r="GQ45" s="372"/>
      <c r="GR45" s="375">
        <v>84981</v>
      </c>
      <c r="GS45" s="376">
        <v>71716.95</v>
      </c>
      <c r="GT45" s="365"/>
      <c r="GU45" s="365"/>
      <c r="GV45" s="365"/>
      <c r="GW45" s="365"/>
      <c r="GX45" s="365"/>
      <c r="GY45" s="365"/>
      <c r="GZ45" s="365"/>
      <c r="HA45" s="365"/>
      <c r="HB45" s="365"/>
      <c r="HC45" s="365"/>
      <c r="HD45" s="411">
        <f t="shared" si="188"/>
        <v>156697.95000000001</v>
      </c>
      <c r="HE45" s="372"/>
      <c r="HF45" s="375">
        <v>84982</v>
      </c>
      <c r="HG45" s="376">
        <v>71720</v>
      </c>
      <c r="HH45" s="365"/>
      <c r="HI45" s="365"/>
      <c r="HJ45" s="365"/>
      <c r="HK45" s="365"/>
      <c r="HL45" s="365"/>
      <c r="HM45" s="365"/>
      <c r="HN45" s="365"/>
      <c r="HO45" s="365"/>
      <c r="HP45" s="365"/>
      <c r="HQ45" s="365"/>
      <c r="HR45" s="411">
        <f t="shared" si="189"/>
        <v>156702</v>
      </c>
      <c r="HS45" s="372"/>
      <c r="HT45" s="375">
        <v>3148</v>
      </c>
      <c r="HU45" s="376">
        <v>2656</v>
      </c>
      <c r="HV45" s="365"/>
      <c r="HW45" s="365"/>
      <c r="HX45" s="365"/>
      <c r="HY45" s="365"/>
      <c r="HZ45" s="365"/>
      <c r="IA45" s="365"/>
      <c r="IB45" s="365"/>
      <c r="IC45" s="365"/>
      <c r="ID45" s="365"/>
      <c r="IE45" s="365"/>
      <c r="IF45" s="411">
        <f t="shared" si="190"/>
        <v>5804</v>
      </c>
      <c r="IG45" s="372"/>
      <c r="IH45" s="375">
        <v>12590</v>
      </c>
      <c r="II45" s="376">
        <v>15938</v>
      </c>
      <c r="IJ45" s="365"/>
      <c r="IK45" s="365"/>
      <c r="IL45" s="365"/>
      <c r="IM45" s="365"/>
      <c r="IN45" s="365"/>
      <c r="IO45" s="365"/>
      <c r="IP45" s="365"/>
      <c r="IQ45" s="365"/>
      <c r="IR45" s="365"/>
      <c r="IS45" s="365"/>
      <c r="IT45" s="411">
        <f t="shared" si="191"/>
        <v>28528</v>
      </c>
      <c r="IU45" s="372"/>
      <c r="IV45" s="375">
        <v>6296</v>
      </c>
      <c r="IW45" s="376">
        <v>5312</v>
      </c>
      <c r="IX45" s="365"/>
      <c r="IY45" s="365"/>
      <c r="IZ45" s="365"/>
      <c r="JA45" s="365"/>
      <c r="JB45" s="365"/>
      <c r="JC45" s="365"/>
      <c r="JD45" s="365"/>
      <c r="JE45" s="365"/>
      <c r="JF45" s="365"/>
      <c r="JG45" s="365"/>
      <c r="JH45" s="411">
        <f t="shared" si="192"/>
        <v>11608</v>
      </c>
      <c r="JI45" s="372"/>
      <c r="JJ45" s="375">
        <v>22032</v>
      </c>
      <c r="JK45" s="376">
        <v>18595</v>
      </c>
      <c r="JL45" s="365"/>
      <c r="JM45" s="365"/>
      <c r="JN45" s="365"/>
      <c r="JO45" s="365"/>
      <c r="JP45" s="365"/>
      <c r="JQ45" s="365"/>
      <c r="JR45" s="365"/>
      <c r="JS45" s="365"/>
      <c r="JT45" s="365"/>
      <c r="JU45" s="365"/>
      <c r="JV45" s="411">
        <f t="shared" si="193"/>
        <v>40627</v>
      </c>
      <c r="JW45" s="372"/>
      <c r="JX45" s="375">
        <v>37769</v>
      </c>
      <c r="JY45" s="376">
        <v>37188</v>
      </c>
      <c r="JZ45" s="365"/>
      <c r="KA45" s="365"/>
      <c r="KB45" s="365"/>
      <c r="KC45" s="365"/>
      <c r="KD45" s="365"/>
      <c r="KE45" s="365"/>
      <c r="KF45" s="365"/>
      <c r="KG45" s="365"/>
      <c r="KH45" s="365"/>
      <c r="KI45" s="365"/>
      <c r="KJ45" s="411">
        <f t="shared" si="194"/>
        <v>74957</v>
      </c>
      <c r="KK45" s="372"/>
      <c r="KL45" s="375">
        <v>3148</v>
      </c>
      <c r="KM45" s="376">
        <v>2656</v>
      </c>
      <c r="KN45" s="365"/>
      <c r="KO45" s="365"/>
      <c r="KP45" s="365"/>
      <c r="KQ45" s="365"/>
      <c r="KR45" s="365"/>
      <c r="KS45" s="365"/>
      <c r="KT45" s="365"/>
      <c r="KU45" s="365"/>
      <c r="KV45" s="365"/>
      <c r="KW45" s="365"/>
      <c r="KX45" s="411">
        <f t="shared" si="195"/>
        <v>5804</v>
      </c>
      <c r="KY45" s="372"/>
      <c r="KZ45" s="375">
        <v>12590</v>
      </c>
      <c r="LA45" s="376">
        <v>10625</v>
      </c>
      <c r="LB45" s="365"/>
      <c r="LC45" s="365"/>
      <c r="LD45" s="365"/>
      <c r="LE45" s="365"/>
      <c r="LF45" s="365"/>
      <c r="LG45" s="365"/>
      <c r="LH45" s="365"/>
      <c r="LI45" s="365"/>
      <c r="LJ45" s="365"/>
      <c r="LK45" s="365"/>
      <c r="LL45" s="411">
        <f t="shared" si="196"/>
        <v>23215</v>
      </c>
      <c r="LM45" s="372"/>
      <c r="LN45" s="375">
        <v>3148</v>
      </c>
      <c r="LO45" s="376">
        <v>2656</v>
      </c>
      <c r="LP45" s="365"/>
      <c r="LQ45" s="365"/>
      <c r="LR45" s="365"/>
      <c r="LS45" s="365"/>
      <c r="LT45" s="365"/>
      <c r="LU45" s="365"/>
      <c r="LV45" s="365"/>
      <c r="LW45" s="365"/>
      <c r="LX45" s="365"/>
      <c r="LY45" s="365"/>
      <c r="LZ45" s="411">
        <f t="shared" si="197"/>
        <v>5804</v>
      </c>
      <c r="MA45" s="372"/>
      <c r="MB45" s="375">
        <v>6296</v>
      </c>
      <c r="MC45" s="376">
        <v>5312</v>
      </c>
      <c r="MD45" s="365"/>
      <c r="ME45" s="365"/>
      <c r="MF45" s="365"/>
      <c r="MG45" s="365"/>
      <c r="MH45" s="365"/>
      <c r="MI45" s="365"/>
      <c r="MJ45" s="365"/>
      <c r="MK45" s="365"/>
      <c r="ML45" s="365"/>
      <c r="MM45" s="365"/>
      <c r="MN45" s="411">
        <f t="shared" si="198"/>
        <v>11608</v>
      </c>
      <c r="MO45" s="372"/>
      <c r="MP45" s="375">
        <v>22030</v>
      </c>
      <c r="MQ45" s="376">
        <v>21252</v>
      </c>
      <c r="MR45" s="365"/>
      <c r="MS45" s="365"/>
      <c r="MT45" s="365"/>
      <c r="MU45" s="365"/>
      <c r="MV45" s="365"/>
      <c r="MW45" s="365"/>
      <c r="MX45" s="365"/>
      <c r="MY45" s="365"/>
      <c r="MZ45" s="365"/>
      <c r="NA45" s="365"/>
      <c r="NB45" s="411">
        <f t="shared" si="199"/>
        <v>43282</v>
      </c>
      <c r="NC45" s="372"/>
      <c r="ND45" s="375">
        <v>40916</v>
      </c>
      <c r="NE45" s="376">
        <v>39534</v>
      </c>
      <c r="NF45" s="365"/>
      <c r="NG45" s="365"/>
      <c r="NH45" s="365"/>
      <c r="NI45" s="365"/>
      <c r="NJ45" s="365"/>
      <c r="NK45" s="365"/>
      <c r="NL45" s="365"/>
      <c r="NM45" s="365"/>
      <c r="NN45" s="365"/>
      <c r="NO45" s="365"/>
      <c r="NP45" s="411">
        <f t="shared" si="200"/>
        <v>80450</v>
      </c>
      <c r="NQ45" s="372"/>
      <c r="NR45" s="375">
        <v>12590</v>
      </c>
      <c r="NS45" s="376">
        <v>10626</v>
      </c>
      <c r="NT45" s="365"/>
      <c r="NU45" s="365"/>
      <c r="NV45" s="365"/>
      <c r="NW45" s="365"/>
      <c r="NX45" s="365"/>
      <c r="NY45" s="365"/>
      <c r="NZ45" s="365"/>
      <c r="OA45" s="365"/>
      <c r="OB45" s="365"/>
      <c r="OC45" s="365"/>
      <c r="OD45" s="411">
        <f t="shared" si="201"/>
        <v>23216</v>
      </c>
      <c r="OE45" s="372"/>
      <c r="OF45" s="375">
        <v>3148</v>
      </c>
      <c r="OG45" s="376">
        <v>2656</v>
      </c>
      <c r="OH45" s="365"/>
      <c r="OI45" s="365"/>
      <c r="OJ45" s="365"/>
      <c r="OK45" s="365"/>
      <c r="OL45" s="365"/>
      <c r="OM45" s="365"/>
      <c r="ON45" s="365"/>
      <c r="OO45" s="365"/>
      <c r="OP45" s="365"/>
      <c r="OQ45" s="365"/>
      <c r="OR45" s="411">
        <f t="shared" si="202"/>
        <v>5804</v>
      </c>
      <c r="OS45" s="372"/>
      <c r="OT45" s="375">
        <v>25180</v>
      </c>
      <c r="OU45" s="376">
        <v>21250</v>
      </c>
      <c r="OV45" s="365"/>
      <c r="OW45" s="365"/>
      <c r="OX45" s="365"/>
      <c r="OY45" s="365"/>
      <c r="OZ45" s="365"/>
      <c r="PA45" s="365"/>
      <c r="PB45" s="365"/>
      <c r="PC45" s="365"/>
      <c r="PD45" s="365"/>
      <c r="PE45" s="365"/>
      <c r="PF45" s="411">
        <f t="shared" si="203"/>
        <v>46430</v>
      </c>
      <c r="PG45" s="372"/>
      <c r="PH45" s="375">
        <v>3148</v>
      </c>
      <c r="PI45" s="376">
        <v>2656</v>
      </c>
      <c r="PJ45" s="365"/>
      <c r="PK45" s="365"/>
      <c r="PL45" s="365"/>
      <c r="PM45" s="365"/>
      <c r="PN45" s="365"/>
      <c r="PO45" s="365"/>
      <c r="PP45" s="365"/>
      <c r="PQ45" s="365"/>
      <c r="PR45" s="365"/>
      <c r="PS45" s="365"/>
      <c r="PT45" s="411">
        <f t="shared" si="204"/>
        <v>5804</v>
      </c>
      <c r="PU45" s="372"/>
      <c r="PV45" s="375">
        <v>0</v>
      </c>
      <c r="PW45" s="376">
        <v>5312</v>
      </c>
      <c r="PX45" s="365"/>
      <c r="PY45" s="365"/>
      <c r="PZ45" s="365"/>
      <c r="QA45" s="365"/>
      <c r="QB45" s="365"/>
      <c r="QC45" s="365"/>
      <c r="QD45" s="365"/>
      <c r="QE45" s="365"/>
      <c r="QF45" s="365"/>
      <c r="QG45" s="365"/>
      <c r="QH45" s="411">
        <f t="shared" si="205"/>
        <v>5312</v>
      </c>
      <c r="QI45" s="372"/>
      <c r="QJ45" s="375">
        <v>0</v>
      </c>
      <c r="QK45" s="376">
        <v>2656</v>
      </c>
      <c r="QL45" s="365"/>
      <c r="QM45" s="365"/>
      <c r="QN45" s="365"/>
      <c r="QO45" s="365"/>
      <c r="QP45" s="365"/>
      <c r="QQ45" s="365"/>
      <c r="QR45" s="365"/>
      <c r="QS45" s="365"/>
      <c r="QT45" s="365"/>
      <c r="QU45" s="365"/>
      <c r="QV45" s="411">
        <f t="shared" si="206"/>
        <v>2656</v>
      </c>
      <c r="QW45" s="372"/>
      <c r="QX45" s="368">
        <f t="shared" si="207"/>
        <v>913534.02</v>
      </c>
      <c r="QY45" s="368">
        <f t="shared" si="207"/>
        <v>790946.95</v>
      </c>
      <c r="QZ45" s="368">
        <f t="shared" si="207"/>
        <v>0</v>
      </c>
      <c r="RA45" s="368">
        <f t="shared" si="207"/>
        <v>0</v>
      </c>
      <c r="RB45" s="368">
        <f t="shared" si="207"/>
        <v>0</v>
      </c>
      <c r="RC45" s="368">
        <f t="shared" si="207"/>
        <v>0</v>
      </c>
      <c r="RD45" s="368">
        <f t="shared" si="207"/>
        <v>0</v>
      </c>
      <c r="RE45" s="368">
        <f t="shared" si="207"/>
        <v>0</v>
      </c>
      <c r="RF45" s="368">
        <f t="shared" si="207"/>
        <v>0</v>
      </c>
      <c r="RG45" s="368">
        <f t="shared" si="207"/>
        <v>0</v>
      </c>
      <c r="RH45" s="368">
        <f t="shared" si="207"/>
        <v>0</v>
      </c>
      <c r="RI45" s="368">
        <f t="shared" si="207"/>
        <v>0</v>
      </c>
      <c r="RJ45" s="368">
        <f t="shared" si="208"/>
        <v>1704480.97</v>
      </c>
    </row>
    <row r="46" spans="1:478" x14ac:dyDescent="0.25">
      <c r="A46" s="304" t="s">
        <v>966</v>
      </c>
      <c r="B46" s="255" t="s">
        <v>96</v>
      </c>
      <c r="C46" s="313"/>
      <c r="D46" s="375">
        <v>0</v>
      </c>
      <c r="E46" s="376">
        <v>0</v>
      </c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68">
        <f t="shared" si="174"/>
        <v>0</v>
      </c>
      <c r="Q46" s="372"/>
      <c r="R46" s="375">
        <v>0</v>
      </c>
      <c r="S46" s="376">
        <v>0</v>
      </c>
      <c r="T46" s="376"/>
      <c r="U46" s="376"/>
      <c r="V46" s="391"/>
      <c r="W46" s="391"/>
      <c r="X46" s="391"/>
      <c r="Y46" s="376"/>
      <c r="Z46" s="376"/>
      <c r="AA46" s="376"/>
      <c r="AB46" s="376"/>
      <c r="AC46" s="376"/>
      <c r="AD46" s="368">
        <f t="shared" si="175"/>
        <v>0</v>
      </c>
      <c r="AF46" s="375">
        <v>0</v>
      </c>
      <c r="AG46" s="376">
        <v>0</v>
      </c>
      <c r="AH46" s="376"/>
      <c r="AI46" s="376"/>
      <c r="AJ46" s="391"/>
      <c r="AK46" s="391"/>
      <c r="AL46" s="391"/>
      <c r="AM46" s="376"/>
      <c r="AN46" s="376"/>
      <c r="AO46" s="376"/>
      <c r="AP46" s="376"/>
      <c r="AQ46" s="376"/>
      <c r="AR46" s="368">
        <f t="shared" si="176"/>
        <v>0</v>
      </c>
      <c r="AT46" s="375">
        <v>0</v>
      </c>
      <c r="AU46" s="376">
        <v>0</v>
      </c>
      <c r="AV46" s="376"/>
      <c r="AW46" s="376"/>
      <c r="AX46" s="391"/>
      <c r="AY46" s="391"/>
      <c r="AZ46" s="391"/>
      <c r="BA46" s="376"/>
      <c r="BB46" s="577"/>
      <c r="BC46" s="577"/>
      <c r="BD46" s="577"/>
      <c r="BE46" s="577"/>
      <c r="BF46" s="368">
        <f t="shared" si="177"/>
        <v>0</v>
      </c>
      <c r="BH46" s="375">
        <v>0</v>
      </c>
      <c r="BI46" s="376">
        <v>0</v>
      </c>
      <c r="BJ46" s="376"/>
      <c r="BK46" s="376"/>
      <c r="BL46" s="391"/>
      <c r="BM46" s="391"/>
      <c r="BN46" s="391"/>
      <c r="BO46" s="376"/>
      <c r="BP46" s="365"/>
      <c r="BQ46" s="365"/>
      <c r="BR46" s="365"/>
      <c r="BS46" s="365"/>
      <c r="BT46" s="368">
        <f t="shared" si="178"/>
        <v>0</v>
      </c>
      <c r="BV46" s="375">
        <v>0</v>
      </c>
      <c r="BW46" s="376">
        <v>0</v>
      </c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8">
        <f t="shared" si="179"/>
        <v>0</v>
      </c>
      <c r="CI46" s="372"/>
      <c r="CJ46" s="375">
        <v>0</v>
      </c>
      <c r="CK46" s="376">
        <v>0</v>
      </c>
      <c r="CL46" s="365"/>
      <c r="CM46" s="365"/>
      <c r="CN46" s="365"/>
      <c r="CO46" s="365"/>
      <c r="CP46" s="365"/>
      <c r="CQ46" s="365"/>
      <c r="CR46" s="365"/>
      <c r="CS46" s="365"/>
      <c r="CT46" s="365"/>
      <c r="CU46" s="365"/>
      <c r="CV46" s="368">
        <f t="shared" si="180"/>
        <v>0</v>
      </c>
      <c r="CX46" s="375">
        <v>0</v>
      </c>
      <c r="CY46" s="376">
        <v>0</v>
      </c>
      <c r="CZ46" s="365"/>
      <c r="DA46" s="365"/>
      <c r="DB46" s="365"/>
      <c r="DC46" s="365"/>
      <c r="DD46" s="365"/>
      <c r="DE46" s="365"/>
      <c r="DF46" s="365"/>
      <c r="DG46" s="365"/>
      <c r="DH46" s="365"/>
      <c r="DI46" s="365"/>
      <c r="DJ46" s="368">
        <f t="shared" si="181"/>
        <v>0</v>
      </c>
      <c r="DK46" s="372"/>
      <c r="DL46" s="375">
        <v>0</v>
      </c>
      <c r="DM46" s="376">
        <v>0</v>
      </c>
      <c r="DN46" s="365"/>
      <c r="DO46" s="365"/>
      <c r="DP46" s="365"/>
      <c r="DQ46" s="365"/>
      <c r="DR46" s="365"/>
      <c r="DS46" s="365"/>
      <c r="DT46" s="365"/>
      <c r="DU46" s="365"/>
      <c r="DV46" s="365"/>
      <c r="DW46" s="365"/>
      <c r="DX46" s="368">
        <f t="shared" si="182"/>
        <v>0</v>
      </c>
      <c r="DY46" s="372"/>
      <c r="DZ46" s="375">
        <v>0</v>
      </c>
      <c r="EA46" s="376">
        <v>0</v>
      </c>
      <c r="EB46" s="365"/>
      <c r="EC46" s="365"/>
      <c r="ED46" s="365"/>
      <c r="EE46" s="365"/>
      <c r="EF46" s="365"/>
      <c r="EG46" s="365"/>
      <c r="EH46" s="365"/>
      <c r="EI46" s="365"/>
      <c r="EJ46" s="365"/>
      <c r="EK46" s="365"/>
      <c r="EL46" s="368">
        <f t="shared" si="183"/>
        <v>0</v>
      </c>
      <c r="EM46" s="372"/>
      <c r="EN46" s="375">
        <v>0</v>
      </c>
      <c r="EO46" s="376">
        <v>0</v>
      </c>
      <c r="EP46" s="365"/>
      <c r="EQ46" s="365"/>
      <c r="ER46" s="365"/>
      <c r="ES46" s="365"/>
      <c r="ET46" s="365"/>
      <c r="EU46" s="365"/>
      <c r="EV46" s="365"/>
      <c r="EW46" s="365"/>
      <c r="EX46" s="365"/>
      <c r="EY46" s="365"/>
      <c r="EZ46" s="368">
        <f t="shared" si="184"/>
        <v>0</v>
      </c>
      <c r="FA46" s="372"/>
      <c r="FB46" s="375">
        <v>0</v>
      </c>
      <c r="FC46" s="376">
        <v>0</v>
      </c>
      <c r="FD46" s="365"/>
      <c r="FE46" s="365"/>
      <c r="FF46" s="365"/>
      <c r="FG46" s="365"/>
      <c r="FH46" s="365"/>
      <c r="FI46" s="365"/>
      <c r="FJ46" s="365"/>
      <c r="FK46" s="365"/>
      <c r="FL46" s="365"/>
      <c r="FM46" s="365"/>
      <c r="FN46" s="368">
        <f t="shared" si="185"/>
        <v>0</v>
      </c>
      <c r="FO46" s="372"/>
      <c r="FP46" s="375">
        <v>0</v>
      </c>
      <c r="FQ46" s="376">
        <v>0</v>
      </c>
      <c r="FR46" s="365"/>
      <c r="FS46" s="365"/>
      <c r="FT46" s="365"/>
      <c r="FU46" s="365"/>
      <c r="FV46" s="365"/>
      <c r="FW46" s="365"/>
      <c r="FX46" s="365"/>
      <c r="FY46" s="365"/>
      <c r="FZ46" s="365"/>
      <c r="GA46" s="365"/>
      <c r="GB46" s="368">
        <f t="shared" si="186"/>
        <v>0</v>
      </c>
      <c r="GC46" s="372"/>
      <c r="GD46" s="375">
        <v>0</v>
      </c>
      <c r="GE46" s="376">
        <v>0</v>
      </c>
      <c r="GF46" s="365"/>
      <c r="GG46" s="365"/>
      <c r="GH46" s="365"/>
      <c r="GI46" s="365"/>
      <c r="GJ46" s="365"/>
      <c r="GK46" s="365"/>
      <c r="GL46" s="365"/>
      <c r="GM46" s="365"/>
      <c r="GN46" s="365"/>
      <c r="GO46" s="365"/>
      <c r="GP46" s="368">
        <f t="shared" si="187"/>
        <v>0</v>
      </c>
      <c r="GQ46" s="372"/>
      <c r="GR46" s="375">
        <v>0</v>
      </c>
      <c r="GS46" s="376">
        <v>0</v>
      </c>
      <c r="GT46" s="365"/>
      <c r="GU46" s="365"/>
      <c r="GV46" s="365"/>
      <c r="GW46" s="365"/>
      <c r="GX46" s="365"/>
      <c r="GY46" s="365"/>
      <c r="GZ46" s="365"/>
      <c r="HA46" s="365"/>
      <c r="HB46" s="365"/>
      <c r="HC46" s="365"/>
      <c r="HD46" s="368">
        <f t="shared" si="188"/>
        <v>0</v>
      </c>
      <c r="HE46" s="372"/>
      <c r="HF46" s="375">
        <v>0</v>
      </c>
      <c r="HG46" s="376">
        <v>0</v>
      </c>
      <c r="HH46" s="365"/>
      <c r="HI46" s="365"/>
      <c r="HJ46" s="365"/>
      <c r="HK46" s="365"/>
      <c r="HL46" s="365"/>
      <c r="HM46" s="365"/>
      <c r="HN46" s="365"/>
      <c r="HO46" s="365"/>
      <c r="HP46" s="365"/>
      <c r="HQ46" s="365"/>
      <c r="HR46" s="368">
        <f t="shared" si="189"/>
        <v>0</v>
      </c>
      <c r="HS46" s="372"/>
      <c r="HT46" s="375">
        <v>0</v>
      </c>
      <c r="HU46" s="376">
        <v>0</v>
      </c>
      <c r="HV46" s="365"/>
      <c r="HW46" s="365"/>
      <c r="HX46" s="365"/>
      <c r="HY46" s="365"/>
      <c r="HZ46" s="365"/>
      <c r="IA46" s="365"/>
      <c r="IB46" s="365"/>
      <c r="IC46" s="365"/>
      <c r="ID46" s="365"/>
      <c r="IE46" s="365"/>
      <c r="IF46" s="368">
        <f t="shared" si="190"/>
        <v>0</v>
      </c>
      <c r="IG46" s="372"/>
      <c r="IH46" s="375">
        <v>0</v>
      </c>
      <c r="II46" s="376">
        <v>0</v>
      </c>
      <c r="IJ46" s="365"/>
      <c r="IK46" s="365"/>
      <c r="IL46" s="365"/>
      <c r="IM46" s="365"/>
      <c r="IN46" s="365"/>
      <c r="IO46" s="365"/>
      <c r="IP46" s="365"/>
      <c r="IQ46" s="365"/>
      <c r="IR46" s="365"/>
      <c r="IS46" s="365"/>
      <c r="IT46" s="368">
        <f t="shared" si="191"/>
        <v>0</v>
      </c>
      <c r="IU46" s="372"/>
      <c r="IV46" s="375">
        <v>0</v>
      </c>
      <c r="IW46" s="376">
        <v>0</v>
      </c>
      <c r="IX46" s="365"/>
      <c r="IY46" s="365"/>
      <c r="IZ46" s="365"/>
      <c r="JA46" s="365"/>
      <c r="JB46" s="365"/>
      <c r="JC46" s="365"/>
      <c r="JD46" s="365"/>
      <c r="JE46" s="365"/>
      <c r="JF46" s="365"/>
      <c r="JG46" s="365"/>
      <c r="JH46" s="368">
        <f t="shared" si="192"/>
        <v>0</v>
      </c>
      <c r="JI46" s="372"/>
      <c r="JJ46" s="375">
        <v>0</v>
      </c>
      <c r="JK46" s="376">
        <v>0</v>
      </c>
      <c r="JL46" s="365"/>
      <c r="JM46" s="365"/>
      <c r="JN46" s="365"/>
      <c r="JO46" s="365"/>
      <c r="JP46" s="365"/>
      <c r="JQ46" s="365"/>
      <c r="JR46" s="365"/>
      <c r="JS46" s="365"/>
      <c r="JT46" s="365"/>
      <c r="JU46" s="365"/>
      <c r="JV46" s="368">
        <f t="shared" si="193"/>
        <v>0</v>
      </c>
      <c r="JW46" s="372"/>
      <c r="JX46" s="375">
        <v>0</v>
      </c>
      <c r="JY46" s="376">
        <v>0</v>
      </c>
      <c r="JZ46" s="365"/>
      <c r="KA46" s="365"/>
      <c r="KB46" s="365"/>
      <c r="KC46" s="365"/>
      <c r="KD46" s="365"/>
      <c r="KE46" s="365"/>
      <c r="KF46" s="365"/>
      <c r="KG46" s="365"/>
      <c r="KH46" s="365"/>
      <c r="KI46" s="365"/>
      <c r="KJ46" s="368">
        <f t="shared" si="194"/>
        <v>0</v>
      </c>
      <c r="KK46" s="372"/>
      <c r="KL46" s="375">
        <v>0</v>
      </c>
      <c r="KM46" s="376">
        <v>0</v>
      </c>
      <c r="KN46" s="365"/>
      <c r="KO46" s="365"/>
      <c r="KP46" s="365"/>
      <c r="KQ46" s="365"/>
      <c r="KR46" s="365"/>
      <c r="KS46" s="365"/>
      <c r="KT46" s="365"/>
      <c r="KU46" s="365"/>
      <c r="KV46" s="365"/>
      <c r="KW46" s="365"/>
      <c r="KX46" s="368">
        <f t="shared" si="195"/>
        <v>0</v>
      </c>
      <c r="KY46" s="372"/>
      <c r="KZ46" s="375">
        <v>0</v>
      </c>
      <c r="LA46" s="376">
        <v>0</v>
      </c>
      <c r="LB46" s="365"/>
      <c r="LC46" s="365"/>
      <c r="LD46" s="365"/>
      <c r="LE46" s="365"/>
      <c r="LF46" s="365"/>
      <c r="LG46" s="365"/>
      <c r="LH46" s="365"/>
      <c r="LI46" s="365"/>
      <c r="LJ46" s="365"/>
      <c r="LK46" s="365"/>
      <c r="LL46" s="368">
        <f t="shared" si="196"/>
        <v>0</v>
      </c>
      <c r="LM46" s="372"/>
      <c r="LN46" s="375">
        <v>0</v>
      </c>
      <c r="LO46" s="376">
        <v>0</v>
      </c>
      <c r="LP46" s="365"/>
      <c r="LQ46" s="365"/>
      <c r="LR46" s="365"/>
      <c r="LS46" s="365"/>
      <c r="LT46" s="365"/>
      <c r="LU46" s="365"/>
      <c r="LV46" s="365"/>
      <c r="LW46" s="365"/>
      <c r="LX46" s="365"/>
      <c r="LY46" s="365"/>
      <c r="LZ46" s="368">
        <f t="shared" si="197"/>
        <v>0</v>
      </c>
      <c r="MA46" s="372"/>
      <c r="MB46" s="375">
        <v>0</v>
      </c>
      <c r="MC46" s="376">
        <v>0</v>
      </c>
      <c r="MD46" s="365"/>
      <c r="ME46" s="365"/>
      <c r="MF46" s="365"/>
      <c r="MG46" s="365"/>
      <c r="MH46" s="365"/>
      <c r="MI46" s="365"/>
      <c r="MJ46" s="365"/>
      <c r="MK46" s="365"/>
      <c r="ML46" s="365"/>
      <c r="MM46" s="365"/>
      <c r="MN46" s="368">
        <f t="shared" si="198"/>
        <v>0</v>
      </c>
      <c r="MO46" s="372"/>
      <c r="MP46" s="375">
        <v>0</v>
      </c>
      <c r="MQ46" s="376">
        <v>0</v>
      </c>
      <c r="MR46" s="365"/>
      <c r="MS46" s="365"/>
      <c r="MT46" s="365"/>
      <c r="MU46" s="365"/>
      <c r="MV46" s="365"/>
      <c r="MW46" s="365"/>
      <c r="MX46" s="365"/>
      <c r="MY46" s="365"/>
      <c r="MZ46" s="365"/>
      <c r="NA46" s="365"/>
      <c r="NB46" s="368">
        <f t="shared" si="199"/>
        <v>0</v>
      </c>
      <c r="NC46" s="372"/>
      <c r="ND46" s="375">
        <v>0</v>
      </c>
      <c r="NE46" s="376">
        <v>0</v>
      </c>
      <c r="NF46" s="365"/>
      <c r="NG46" s="365"/>
      <c r="NH46" s="365"/>
      <c r="NI46" s="365"/>
      <c r="NJ46" s="365"/>
      <c r="NK46" s="365"/>
      <c r="NL46" s="365"/>
      <c r="NM46" s="365"/>
      <c r="NN46" s="365"/>
      <c r="NO46" s="365"/>
      <c r="NP46" s="368">
        <f t="shared" si="200"/>
        <v>0</v>
      </c>
      <c r="NQ46" s="372"/>
      <c r="NR46" s="375">
        <v>0</v>
      </c>
      <c r="NS46" s="376">
        <v>0</v>
      </c>
      <c r="NT46" s="365"/>
      <c r="NU46" s="365"/>
      <c r="NV46" s="365"/>
      <c r="NW46" s="365"/>
      <c r="NX46" s="365"/>
      <c r="NY46" s="365"/>
      <c r="NZ46" s="365"/>
      <c r="OA46" s="365"/>
      <c r="OB46" s="365"/>
      <c r="OC46" s="365"/>
      <c r="OD46" s="368">
        <f t="shared" si="201"/>
        <v>0</v>
      </c>
      <c r="OE46" s="372"/>
      <c r="OF46" s="375">
        <v>0</v>
      </c>
      <c r="OG46" s="376">
        <v>0</v>
      </c>
      <c r="OH46" s="365"/>
      <c r="OI46" s="365"/>
      <c r="OJ46" s="365"/>
      <c r="OK46" s="365"/>
      <c r="OL46" s="365"/>
      <c r="OM46" s="365"/>
      <c r="ON46" s="365"/>
      <c r="OO46" s="365"/>
      <c r="OP46" s="365"/>
      <c r="OQ46" s="365"/>
      <c r="OR46" s="368">
        <f t="shared" si="202"/>
        <v>0</v>
      </c>
      <c r="OS46" s="372"/>
      <c r="OT46" s="375">
        <v>0</v>
      </c>
      <c r="OU46" s="376">
        <v>0</v>
      </c>
      <c r="OV46" s="365"/>
      <c r="OW46" s="365"/>
      <c r="OX46" s="365"/>
      <c r="OY46" s="365"/>
      <c r="OZ46" s="365"/>
      <c r="PA46" s="365"/>
      <c r="PB46" s="365"/>
      <c r="PC46" s="365"/>
      <c r="PD46" s="365"/>
      <c r="PE46" s="365"/>
      <c r="PF46" s="368">
        <f t="shared" si="203"/>
        <v>0</v>
      </c>
      <c r="PG46" s="372"/>
      <c r="PH46" s="375">
        <v>0</v>
      </c>
      <c r="PI46" s="376">
        <v>0</v>
      </c>
      <c r="PJ46" s="365"/>
      <c r="PK46" s="365"/>
      <c r="PL46" s="365"/>
      <c r="PM46" s="365"/>
      <c r="PN46" s="365"/>
      <c r="PO46" s="365"/>
      <c r="PP46" s="365"/>
      <c r="PQ46" s="365"/>
      <c r="PR46" s="365"/>
      <c r="PS46" s="365"/>
      <c r="PT46" s="368">
        <f t="shared" si="204"/>
        <v>0</v>
      </c>
      <c r="PU46" s="372"/>
      <c r="PV46" s="375">
        <v>0</v>
      </c>
      <c r="PW46" s="376">
        <v>0</v>
      </c>
      <c r="PX46" s="365"/>
      <c r="PY46" s="365"/>
      <c r="PZ46" s="365"/>
      <c r="QA46" s="365"/>
      <c r="QB46" s="365"/>
      <c r="QC46" s="365"/>
      <c r="QD46" s="365"/>
      <c r="QE46" s="365"/>
      <c r="QF46" s="365"/>
      <c r="QG46" s="365"/>
      <c r="QH46" s="368">
        <f t="shared" si="205"/>
        <v>0</v>
      </c>
      <c r="QI46" s="372"/>
      <c r="QJ46" s="375">
        <v>0</v>
      </c>
      <c r="QK46" s="376">
        <v>0</v>
      </c>
      <c r="QL46" s="365"/>
      <c r="QM46" s="365"/>
      <c r="QN46" s="365"/>
      <c r="QO46" s="365"/>
      <c r="QP46" s="365"/>
      <c r="QQ46" s="365"/>
      <c r="QR46" s="365"/>
      <c r="QS46" s="365"/>
      <c r="QT46" s="365"/>
      <c r="QU46" s="365"/>
      <c r="QV46" s="368">
        <f t="shared" si="206"/>
        <v>0</v>
      </c>
      <c r="QW46" s="372"/>
      <c r="QX46" s="368">
        <f t="shared" si="207"/>
        <v>0</v>
      </c>
      <c r="QY46" s="368">
        <f t="shared" si="207"/>
        <v>0</v>
      </c>
      <c r="QZ46" s="368">
        <f t="shared" si="207"/>
        <v>0</v>
      </c>
      <c r="RA46" s="368">
        <f t="shared" si="207"/>
        <v>0</v>
      </c>
      <c r="RB46" s="368">
        <f t="shared" si="207"/>
        <v>0</v>
      </c>
      <c r="RC46" s="368">
        <f t="shared" si="207"/>
        <v>0</v>
      </c>
      <c r="RD46" s="368">
        <f t="shared" si="207"/>
        <v>0</v>
      </c>
      <c r="RE46" s="368">
        <f t="shared" si="207"/>
        <v>0</v>
      </c>
      <c r="RF46" s="368">
        <f t="shared" si="207"/>
        <v>0</v>
      </c>
      <c r="RG46" s="368">
        <f t="shared" si="207"/>
        <v>0</v>
      </c>
      <c r="RH46" s="368">
        <f t="shared" si="207"/>
        <v>0</v>
      </c>
      <c r="RI46" s="368">
        <f t="shared" si="207"/>
        <v>0</v>
      </c>
      <c r="RJ46" s="368">
        <f t="shared" si="208"/>
        <v>0</v>
      </c>
    </row>
    <row r="47" spans="1:478" x14ac:dyDescent="0.25">
      <c r="A47" s="304" t="s">
        <v>966</v>
      </c>
      <c r="B47" s="255" t="s">
        <v>97</v>
      </c>
      <c r="C47" s="313"/>
      <c r="D47" s="375">
        <v>-431</v>
      </c>
      <c r="E47" s="376">
        <v>0</v>
      </c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68">
        <f t="shared" si="174"/>
        <v>-431</v>
      </c>
      <c r="Q47" s="372"/>
      <c r="R47" s="375">
        <v>-196</v>
      </c>
      <c r="S47" s="376">
        <v>0</v>
      </c>
      <c r="T47" s="376"/>
      <c r="U47" s="376"/>
      <c r="V47" s="391"/>
      <c r="W47" s="391"/>
      <c r="X47" s="391"/>
      <c r="Y47" s="376"/>
      <c r="Z47" s="376"/>
      <c r="AA47" s="376"/>
      <c r="AB47" s="376"/>
      <c r="AC47" s="376"/>
      <c r="AD47" s="368">
        <f t="shared" si="175"/>
        <v>-196</v>
      </c>
      <c r="AF47" s="375">
        <v>-39</v>
      </c>
      <c r="AG47" s="376">
        <v>0</v>
      </c>
      <c r="AH47" s="376"/>
      <c r="AI47" s="376"/>
      <c r="AJ47" s="391"/>
      <c r="AK47" s="391"/>
      <c r="AL47" s="391"/>
      <c r="AM47" s="376"/>
      <c r="AN47" s="376"/>
      <c r="AO47" s="376"/>
      <c r="AP47" s="376"/>
      <c r="AQ47" s="376"/>
      <c r="AR47" s="368">
        <f t="shared" si="176"/>
        <v>-39</v>
      </c>
      <c r="AT47" s="375">
        <v>-432</v>
      </c>
      <c r="AU47" s="376">
        <v>0</v>
      </c>
      <c r="AV47" s="376"/>
      <c r="AW47" s="376"/>
      <c r="AX47" s="391"/>
      <c r="AY47" s="391"/>
      <c r="AZ47" s="391"/>
      <c r="BA47" s="376"/>
      <c r="BB47" s="577"/>
      <c r="BC47" s="577"/>
      <c r="BD47" s="577"/>
      <c r="BE47" s="577"/>
      <c r="BF47" s="368">
        <f t="shared" si="177"/>
        <v>-432</v>
      </c>
      <c r="BH47" s="375">
        <v>-39.258064516129032</v>
      </c>
      <c r="BI47" s="376">
        <v>0</v>
      </c>
      <c r="BJ47" s="376"/>
      <c r="BK47" s="376"/>
      <c r="BL47" s="391"/>
      <c r="BM47" s="391"/>
      <c r="BN47" s="391"/>
      <c r="BO47" s="376"/>
      <c r="BP47" s="365"/>
      <c r="BQ47" s="365"/>
      <c r="BR47" s="365"/>
      <c r="BS47" s="365"/>
      <c r="BT47" s="368">
        <f t="shared" si="178"/>
        <v>-39.258064516129032</v>
      </c>
      <c r="BV47" s="375">
        <v>-1177.741935483871</v>
      </c>
      <c r="BW47" s="376">
        <v>0</v>
      </c>
      <c r="BX47" s="365"/>
      <c r="BY47" s="365"/>
      <c r="BZ47" s="365"/>
      <c r="CA47" s="365"/>
      <c r="CB47" s="365"/>
      <c r="CC47" s="365"/>
      <c r="CD47" s="365"/>
      <c r="CE47" s="365"/>
      <c r="CF47" s="365"/>
      <c r="CG47" s="365"/>
      <c r="CH47" s="368">
        <f t="shared" si="179"/>
        <v>-1177.741935483871</v>
      </c>
      <c r="CI47" s="372"/>
      <c r="CJ47" s="375">
        <v>-118</v>
      </c>
      <c r="CK47" s="376">
        <v>0</v>
      </c>
      <c r="CL47" s="365"/>
      <c r="CM47" s="365"/>
      <c r="CN47" s="365"/>
      <c r="CO47" s="365"/>
      <c r="CP47" s="365"/>
      <c r="CQ47" s="365"/>
      <c r="CR47" s="365"/>
      <c r="CS47" s="365"/>
      <c r="CT47" s="365"/>
      <c r="CU47" s="365"/>
      <c r="CV47" s="368">
        <f t="shared" si="180"/>
        <v>-118</v>
      </c>
      <c r="CX47" s="375">
        <v>-118</v>
      </c>
      <c r="CY47" s="376">
        <v>0</v>
      </c>
      <c r="CZ47" s="365"/>
      <c r="DA47" s="365"/>
      <c r="DB47" s="365"/>
      <c r="DC47" s="365"/>
      <c r="DD47" s="365"/>
      <c r="DE47" s="365"/>
      <c r="DF47" s="365"/>
      <c r="DG47" s="365"/>
      <c r="DH47" s="365"/>
      <c r="DI47" s="365"/>
      <c r="DJ47" s="368">
        <f t="shared" si="181"/>
        <v>-118</v>
      </c>
      <c r="DK47" s="372"/>
      <c r="DL47" s="375">
        <v>-78</v>
      </c>
      <c r="DM47" s="376">
        <v>0</v>
      </c>
      <c r="DN47" s="365"/>
      <c r="DO47" s="365"/>
      <c r="DP47" s="365"/>
      <c r="DQ47" s="365"/>
      <c r="DR47" s="365"/>
      <c r="DS47" s="365"/>
      <c r="DT47" s="365"/>
      <c r="DU47" s="365"/>
      <c r="DV47" s="365"/>
      <c r="DW47" s="365"/>
      <c r="DX47" s="368">
        <f t="shared" si="182"/>
        <v>-78</v>
      </c>
      <c r="DY47" s="372"/>
      <c r="DZ47" s="375">
        <v>-588</v>
      </c>
      <c r="EA47" s="376">
        <v>0</v>
      </c>
      <c r="EB47" s="365"/>
      <c r="EC47" s="365"/>
      <c r="ED47" s="365"/>
      <c r="EE47" s="365"/>
      <c r="EF47" s="365"/>
      <c r="EG47" s="365"/>
      <c r="EH47" s="365"/>
      <c r="EI47" s="365"/>
      <c r="EJ47" s="365"/>
      <c r="EK47" s="365"/>
      <c r="EL47" s="368">
        <f t="shared" si="183"/>
        <v>-588</v>
      </c>
      <c r="EM47" s="372"/>
      <c r="EN47" s="375">
        <v>2137</v>
      </c>
      <c r="EO47" s="376">
        <v>4300</v>
      </c>
      <c r="EP47" s="365"/>
      <c r="EQ47" s="365"/>
      <c r="ER47" s="365"/>
      <c r="ES47" s="365"/>
      <c r="ET47" s="365"/>
      <c r="EU47" s="365"/>
      <c r="EV47" s="365"/>
      <c r="EW47" s="365"/>
      <c r="EX47" s="365"/>
      <c r="EY47" s="365"/>
      <c r="EZ47" s="368">
        <f t="shared" si="184"/>
        <v>6437</v>
      </c>
      <c r="FA47" s="372"/>
      <c r="FB47" s="375">
        <v>-706</v>
      </c>
      <c r="FC47" s="376">
        <v>0</v>
      </c>
      <c r="FD47" s="365"/>
      <c r="FE47" s="365"/>
      <c r="FF47" s="365"/>
      <c r="FG47" s="365"/>
      <c r="FH47" s="365"/>
      <c r="FI47" s="365"/>
      <c r="FJ47" s="365"/>
      <c r="FK47" s="365"/>
      <c r="FL47" s="365"/>
      <c r="FM47" s="365"/>
      <c r="FN47" s="368">
        <f t="shared" si="185"/>
        <v>-706</v>
      </c>
      <c r="FO47" s="372"/>
      <c r="FP47" s="375">
        <v>-667</v>
      </c>
      <c r="FQ47" s="376">
        <v>0</v>
      </c>
      <c r="FR47" s="365"/>
      <c r="FS47" s="365"/>
      <c r="FT47" s="365"/>
      <c r="FU47" s="365"/>
      <c r="FV47" s="365"/>
      <c r="FW47" s="365"/>
      <c r="FX47" s="365"/>
      <c r="FY47" s="365"/>
      <c r="FZ47" s="365"/>
      <c r="GA47" s="365"/>
      <c r="GB47" s="368">
        <f t="shared" si="186"/>
        <v>-667</v>
      </c>
      <c r="GC47" s="372"/>
      <c r="GD47" s="375">
        <v>-39</v>
      </c>
      <c r="GE47" s="376">
        <v>0</v>
      </c>
      <c r="GF47" s="365"/>
      <c r="GG47" s="365"/>
      <c r="GH47" s="365"/>
      <c r="GI47" s="365"/>
      <c r="GJ47" s="365"/>
      <c r="GK47" s="365"/>
      <c r="GL47" s="365"/>
      <c r="GM47" s="365"/>
      <c r="GN47" s="365"/>
      <c r="GO47" s="365"/>
      <c r="GP47" s="368">
        <f t="shared" si="187"/>
        <v>-39</v>
      </c>
      <c r="GQ47" s="372"/>
      <c r="GR47" s="375">
        <v>-159</v>
      </c>
      <c r="GS47" s="376">
        <v>0</v>
      </c>
      <c r="GT47" s="365"/>
      <c r="GU47" s="365"/>
      <c r="GV47" s="365"/>
      <c r="GW47" s="365"/>
      <c r="GX47" s="365"/>
      <c r="GY47" s="365"/>
      <c r="GZ47" s="365"/>
      <c r="HA47" s="365"/>
      <c r="HB47" s="365"/>
      <c r="HC47" s="365"/>
      <c r="HD47" s="368">
        <f t="shared" si="188"/>
        <v>-159</v>
      </c>
      <c r="HE47" s="372"/>
      <c r="HF47" s="375">
        <v>-1059</v>
      </c>
      <c r="HG47" s="376">
        <v>0</v>
      </c>
      <c r="HH47" s="365"/>
      <c r="HI47" s="365"/>
      <c r="HJ47" s="365"/>
      <c r="HK47" s="365"/>
      <c r="HL47" s="365"/>
      <c r="HM47" s="365"/>
      <c r="HN47" s="365"/>
      <c r="HO47" s="365"/>
      <c r="HP47" s="365"/>
      <c r="HQ47" s="365"/>
      <c r="HR47" s="368">
        <f t="shared" si="189"/>
        <v>-1059</v>
      </c>
      <c r="HS47" s="372"/>
      <c r="HT47" s="375">
        <v>-39</v>
      </c>
      <c r="HU47" s="376">
        <v>0</v>
      </c>
      <c r="HV47" s="365"/>
      <c r="HW47" s="365"/>
      <c r="HX47" s="365"/>
      <c r="HY47" s="365"/>
      <c r="HZ47" s="365"/>
      <c r="IA47" s="365"/>
      <c r="IB47" s="365"/>
      <c r="IC47" s="365"/>
      <c r="ID47" s="365"/>
      <c r="IE47" s="365"/>
      <c r="IF47" s="368">
        <f t="shared" si="190"/>
        <v>-39</v>
      </c>
      <c r="IG47" s="372"/>
      <c r="IH47" s="375">
        <v>-157</v>
      </c>
      <c r="II47" s="376">
        <v>7925</v>
      </c>
      <c r="IJ47" s="365"/>
      <c r="IK47" s="365"/>
      <c r="IL47" s="365"/>
      <c r="IM47" s="365"/>
      <c r="IN47" s="365"/>
      <c r="IO47" s="365"/>
      <c r="IP47" s="365"/>
      <c r="IQ47" s="365"/>
      <c r="IR47" s="365"/>
      <c r="IS47" s="365"/>
      <c r="IT47" s="368">
        <f t="shared" si="191"/>
        <v>7768</v>
      </c>
      <c r="IU47" s="372"/>
      <c r="IV47" s="375">
        <v>822</v>
      </c>
      <c r="IW47" s="376">
        <v>0</v>
      </c>
      <c r="IX47" s="365"/>
      <c r="IY47" s="365"/>
      <c r="IZ47" s="365"/>
      <c r="JA47" s="365"/>
      <c r="JB47" s="365"/>
      <c r="JC47" s="365"/>
      <c r="JD47" s="365"/>
      <c r="JE47" s="365"/>
      <c r="JF47" s="365"/>
      <c r="JG47" s="365"/>
      <c r="JH47" s="368">
        <f t="shared" si="192"/>
        <v>822</v>
      </c>
      <c r="JI47" s="372"/>
      <c r="JJ47" s="375">
        <v>-275</v>
      </c>
      <c r="JK47" s="376">
        <v>0</v>
      </c>
      <c r="JL47" s="365"/>
      <c r="JM47" s="365"/>
      <c r="JN47" s="365"/>
      <c r="JO47" s="365"/>
      <c r="JP47" s="365"/>
      <c r="JQ47" s="365"/>
      <c r="JR47" s="365"/>
      <c r="JS47" s="365"/>
      <c r="JT47" s="365"/>
      <c r="JU47" s="365"/>
      <c r="JV47" s="368">
        <f t="shared" si="193"/>
        <v>-275</v>
      </c>
      <c r="JW47" s="372"/>
      <c r="JX47" s="375">
        <v>-471</v>
      </c>
      <c r="JY47" s="376">
        <v>900</v>
      </c>
      <c r="JZ47" s="365"/>
      <c r="KA47" s="365"/>
      <c r="KB47" s="365"/>
      <c r="KC47" s="365"/>
      <c r="KD47" s="365"/>
      <c r="KE47" s="365"/>
      <c r="KF47" s="365"/>
      <c r="KG47" s="365"/>
      <c r="KH47" s="365"/>
      <c r="KI47" s="365"/>
      <c r="KJ47" s="368">
        <f t="shared" si="194"/>
        <v>429</v>
      </c>
      <c r="KK47" s="372"/>
      <c r="KL47" s="375">
        <v>30051</v>
      </c>
      <c r="KM47" s="376">
        <v>0</v>
      </c>
      <c r="KN47" s="365"/>
      <c r="KO47" s="365"/>
      <c r="KP47" s="365"/>
      <c r="KQ47" s="365"/>
      <c r="KR47" s="365"/>
      <c r="KS47" s="365"/>
      <c r="KT47" s="365"/>
      <c r="KU47" s="365"/>
      <c r="KV47" s="365"/>
      <c r="KW47" s="365"/>
      <c r="KX47" s="368">
        <f t="shared" si="195"/>
        <v>30051</v>
      </c>
      <c r="KY47" s="372"/>
      <c r="KZ47" s="375">
        <v>744</v>
      </c>
      <c r="LA47" s="376">
        <v>0</v>
      </c>
      <c r="LB47" s="365"/>
      <c r="LC47" s="365"/>
      <c r="LD47" s="365"/>
      <c r="LE47" s="365"/>
      <c r="LF47" s="365"/>
      <c r="LG47" s="365"/>
      <c r="LH47" s="365"/>
      <c r="LI47" s="365"/>
      <c r="LJ47" s="365"/>
      <c r="LK47" s="365"/>
      <c r="LL47" s="368">
        <f t="shared" si="196"/>
        <v>744</v>
      </c>
      <c r="LM47" s="372"/>
      <c r="LN47" s="375">
        <v>-39</v>
      </c>
      <c r="LO47" s="376">
        <v>0</v>
      </c>
      <c r="LP47" s="365"/>
      <c r="LQ47" s="365"/>
      <c r="LR47" s="365"/>
      <c r="LS47" s="365"/>
      <c r="LT47" s="365"/>
      <c r="LU47" s="365"/>
      <c r="LV47" s="365"/>
      <c r="LW47" s="365"/>
      <c r="LX47" s="365"/>
      <c r="LY47" s="365"/>
      <c r="LZ47" s="368">
        <f t="shared" si="197"/>
        <v>-39</v>
      </c>
      <c r="MA47" s="372"/>
      <c r="MB47" s="375">
        <v>-78</v>
      </c>
      <c r="MC47" s="376">
        <v>0</v>
      </c>
      <c r="MD47" s="365"/>
      <c r="ME47" s="365"/>
      <c r="MF47" s="365"/>
      <c r="MG47" s="365"/>
      <c r="MH47" s="365"/>
      <c r="MI47" s="365"/>
      <c r="MJ47" s="365"/>
      <c r="MK47" s="365"/>
      <c r="ML47" s="365"/>
      <c r="MM47" s="365"/>
      <c r="MN47" s="368">
        <f t="shared" si="198"/>
        <v>-78</v>
      </c>
      <c r="MO47" s="372"/>
      <c r="MP47" s="375">
        <v>-274</v>
      </c>
      <c r="MQ47" s="376">
        <v>900</v>
      </c>
      <c r="MR47" s="365"/>
      <c r="MS47" s="365"/>
      <c r="MT47" s="365"/>
      <c r="MU47" s="365"/>
      <c r="MV47" s="365"/>
      <c r="MW47" s="365"/>
      <c r="MX47" s="365"/>
      <c r="MY47" s="365"/>
      <c r="MZ47" s="365"/>
      <c r="NA47" s="365"/>
      <c r="NB47" s="368">
        <f t="shared" si="199"/>
        <v>626</v>
      </c>
      <c r="NC47" s="372"/>
      <c r="ND47" s="375">
        <v>1290</v>
      </c>
      <c r="NE47" s="376">
        <v>6500</v>
      </c>
      <c r="NF47" s="365"/>
      <c r="NG47" s="365"/>
      <c r="NH47" s="365"/>
      <c r="NI47" s="365"/>
      <c r="NJ47" s="365"/>
      <c r="NK47" s="365"/>
      <c r="NL47" s="365"/>
      <c r="NM47" s="365"/>
      <c r="NN47" s="365"/>
      <c r="NO47" s="365"/>
      <c r="NP47" s="368">
        <f t="shared" si="200"/>
        <v>7790</v>
      </c>
      <c r="NQ47" s="372"/>
      <c r="NR47" s="375">
        <v>-157</v>
      </c>
      <c r="NS47" s="376">
        <v>900</v>
      </c>
      <c r="NT47" s="365"/>
      <c r="NU47" s="365"/>
      <c r="NV47" s="365"/>
      <c r="NW47" s="365"/>
      <c r="NX47" s="365"/>
      <c r="NY47" s="365"/>
      <c r="NZ47" s="365"/>
      <c r="OA47" s="365"/>
      <c r="OB47" s="365"/>
      <c r="OC47" s="365"/>
      <c r="OD47" s="368">
        <f t="shared" si="201"/>
        <v>743</v>
      </c>
      <c r="OE47" s="372"/>
      <c r="OF47" s="375">
        <v>-39</v>
      </c>
      <c r="OG47" s="376">
        <v>0</v>
      </c>
      <c r="OH47" s="365"/>
      <c r="OI47" s="365"/>
      <c r="OJ47" s="365"/>
      <c r="OK47" s="365"/>
      <c r="OL47" s="365"/>
      <c r="OM47" s="365"/>
      <c r="ON47" s="365"/>
      <c r="OO47" s="365"/>
      <c r="OP47" s="365"/>
      <c r="OQ47" s="365"/>
      <c r="OR47" s="368">
        <f t="shared" si="202"/>
        <v>-39</v>
      </c>
      <c r="OS47" s="372"/>
      <c r="OT47" s="375">
        <v>-314</v>
      </c>
      <c r="OU47" s="376">
        <v>0</v>
      </c>
      <c r="OV47" s="365"/>
      <c r="OW47" s="365"/>
      <c r="OX47" s="365"/>
      <c r="OY47" s="365"/>
      <c r="OZ47" s="365"/>
      <c r="PA47" s="365"/>
      <c r="PB47" s="365"/>
      <c r="PC47" s="365"/>
      <c r="PD47" s="365"/>
      <c r="PE47" s="365"/>
      <c r="PF47" s="368">
        <f t="shared" si="203"/>
        <v>-314</v>
      </c>
      <c r="PG47" s="372"/>
      <c r="PH47" s="375">
        <v>-39</v>
      </c>
      <c r="PI47" s="376">
        <v>0</v>
      </c>
      <c r="PJ47" s="365"/>
      <c r="PK47" s="365"/>
      <c r="PL47" s="365"/>
      <c r="PM47" s="365"/>
      <c r="PN47" s="365"/>
      <c r="PO47" s="365"/>
      <c r="PP47" s="365"/>
      <c r="PQ47" s="365"/>
      <c r="PR47" s="365"/>
      <c r="PS47" s="365"/>
      <c r="PT47" s="368">
        <f t="shared" si="204"/>
        <v>-39</v>
      </c>
      <c r="PU47" s="372"/>
      <c r="PV47" s="375">
        <v>0</v>
      </c>
      <c r="PW47" s="376">
        <v>1800</v>
      </c>
      <c r="PX47" s="365"/>
      <c r="PY47" s="365"/>
      <c r="PZ47" s="365"/>
      <c r="QA47" s="365"/>
      <c r="QB47" s="365"/>
      <c r="QC47" s="365"/>
      <c r="QD47" s="365"/>
      <c r="QE47" s="365"/>
      <c r="QF47" s="365"/>
      <c r="QG47" s="365"/>
      <c r="QH47" s="368">
        <f t="shared" si="205"/>
        <v>1800</v>
      </c>
      <c r="QI47" s="372"/>
      <c r="QJ47" s="375">
        <v>0</v>
      </c>
      <c r="QK47" s="376">
        <v>0</v>
      </c>
      <c r="QL47" s="365"/>
      <c r="QM47" s="365"/>
      <c r="QN47" s="365"/>
      <c r="QO47" s="365"/>
      <c r="QP47" s="365"/>
      <c r="QQ47" s="365"/>
      <c r="QR47" s="365"/>
      <c r="QS47" s="365"/>
      <c r="QT47" s="365"/>
      <c r="QU47" s="365"/>
      <c r="QV47" s="368">
        <f t="shared" si="206"/>
        <v>0</v>
      </c>
      <c r="QW47" s="372"/>
      <c r="QX47" s="368">
        <f t="shared" si="207"/>
        <v>27315</v>
      </c>
      <c r="QY47" s="368">
        <f t="shared" si="207"/>
        <v>23225</v>
      </c>
      <c r="QZ47" s="368">
        <f t="shared" si="207"/>
        <v>0</v>
      </c>
      <c r="RA47" s="368">
        <f t="shared" si="207"/>
        <v>0</v>
      </c>
      <c r="RB47" s="368">
        <f t="shared" si="207"/>
        <v>0</v>
      </c>
      <c r="RC47" s="368">
        <f t="shared" si="207"/>
        <v>0</v>
      </c>
      <c r="RD47" s="368">
        <f t="shared" si="207"/>
        <v>0</v>
      </c>
      <c r="RE47" s="368">
        <f t="shared" si="207"/>
        <v>0</v>
      </c>
      <c r="RF47" s="368">
        <f t="shared" si="207"/>
        <v>0</v>
      </c>
      <c r="RG47" s="368">
        <f t="shared" si="207"/>
        <v>0</v>
      </c>
      <c r="RH47" s="368">
        <f t="shared" si="207"/>
        <v>0</v>
      </c>
      <c r="RI47" s="368">
        <f t="shared" si="207"/>
        <v>0</v>
      </c>
      <c r="RJ47" s="368">
        <f t="shared" si="208"/>
        <v>50540</v>
      </c>
    </row>
    <row r="48" spans="1:478" s="412" customFormat="1" x14ac:dyDescent="0.25">
      <c r="A48" s="304" t="s">
        <v>966</v>
      </c>
      <c r="B48" s="255" t="s">
        <v>98</v>
      </c>
      <c r="C48" s="313"/>
      <c r="D48" s="375">
        <v>35637</v>
      </c>
      <c r="E48" s="376">
        <v>2718</v>
      </c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68">
        <f t="shared" si="174"/>
        <v>38355</v>
      </c>
      <c r="Q48" s="372"/>
      <c r="R48" s="375">
        <v>16198</v>
      </c>
      <c r="S48" s="376">
        <v>28</v>
      </c>
      <c r="T48" s="376"/>
      <c r="U48" s="376"/>
      <c r="V48" s="391"/>
      <c r="W48" s="391"/>
      <c r="X48" s="391"/>
      <c r="Y48" s="376"/>
      <c r="Z48" s="376"/>
      <c r="AA48" s="376"/>
      <c r="AB48" s="376"/>
      <c r="AC48" s="376"/>
      <c r="AD48" s="411">
        <f t="shared" si="175"/>
        <v>16226</v>
      </c>
      <c r="AE48" s="372"/>
      <c r="AF48" s="375">
        <v>3239</v>
      </c>
      <c r="AG48" s="376">
        <v>6</v>
      </c>
      <c r="AH48" s="376"/>
      <c r="AI48" s="376"/>
      <c r="AJ48" s="391"/>
      <c r="AK48" s="391"/>
      <c r="AL48" s="391"/>
      <c r="AM48" s="376"/>
      <c r="AN48" s="376"/>
      <c r="AO48" s="376"/>
      <c r="AP48" s="376"/>
      <c r="AQ48" s="376"/>
      <c r="AR48" s="411">
        <f t="shared" si="176"/>
        <v>3245</v>
      </c>
      <c r="AS48" s="372"/>
      <c r="AT48" s="375">
        <v>35636</v>
      </c>
      <c r="AU48" s="376">
        <v>62</v>
      </c>
      <c r="AV48" s="376"/>
      <c r="AW48" s="376"/>
      <c r="AX48" s="391"/>
      <c r="AY48" s="391"/>
      <c r="AZ48" s="391"/>
      <c r="BA48" s="376"/>
      <c r="BB48" s="577"/>
      <c r="BC48" s="577"/>
      <c r="BD48" s="577"/>
      <c r="BE48" s="577"/>
      <c r="BF48" s="411">
        <f t="shared" si="177"/>
        <v>35698</v>
      </c>
      <c r="BG48" s="372"/>
      <c r="BH48" s="375">
        <v>3239.7419354838707</v>
      </c>
      <c r="BI48" s="376">
        <v>-82.800000000000011</v>
      </c>
      <c r="BJ48" s="376"/>
      <c r="BK48" s="376"/>
      <c r="BL48" s="391"/>
      <c r="BM48" s="391"/>
      <c r="BN48" s="391"/>
      <c r="BO48" s="376"/>
      <c r="BP48" s="365"/>
      <c r="BQ48" s="365"/>
      <c r="BR48" s="365"/>
      <c r="BS48" s="365"/>
      <c r="BT48" s="411">
        <f t="shared" si="178"/>
        <v>3156.9419354838706</v>
      </c>
      <c r="BU48" s="388"/>
      <c r="BV48" s="375">
        <v>97192.258064516122</v>
      </c>
      <c r="BW48" s="376">
        <v>-2401.2000000000003</v>
      </c>
      <c r="BX48" s="365"/>
      <c r="BY48" s="365"/>
      <c r="BZ48" s="365"/>
      <c r="CA48" s="365"/>
      <c r="CB48" s="365"/>
      <c r="CC48" s="365"/>
      <c r="CD48" s="365"/>
      <c r="CE48" s="365"/>
      <c r="CF48" s="365"/>
      <c r="CG48" s="365"/>
      <c r="CH48" s="411">
        <f t="shared" si="179"/>
        <v>94791.058064516124</v>
      </c>
      <c r="CI48" s="372"/>
      <c r="CJ48" s="375">
        <v>9719</v>
      </c>
      <c r="CK48" s="376">
        <v>17</v>
      </c>
      <c r="CL48" s="365"/>
      <c r="CM48" s="365"/>
      <c r="CN48" s="365"/>
      <c r="CO48" s="365"/>
      <c r="CP48" s="365"/>
      <c r="CQ48" s="365"/>
      <c r="CR48" s="365"/>
      <c r="CS48" s="365"/>
      <c r="CT48" s="365"/>
      <c r="CU48" s="365"/>
      <c r="CV48" s="411">
        <f t="shared" si="180"/>
        <v>9736</v>
      </c>
      <c r="CW48" s="372"/>
      <c r="CX48" s="375">
        <v>9719</v>
      </c>
      <c r="CY48" s="376">
        <v>2674</v>
      </c>
      <c r="CZ48" s="365"/>
      <c r="DA48" s="365"/>
      <c r="DB48" s="365"/>
      <c r="DC48" s="365"/>
      <c r="DD48" s="365"/>
      <c r="DE48" s="365"/>
      <c r="DF48" s="365"/>
      <c r="DG48" s="365"/>
      <c r="DH48" s="365"/>
      <c r="DI48" s="365"/>
      <c r="DJ48" s="411">
        <f t="shared" si="181"/>
        <v>12393</v>
      </c>
      <c r="DK48" s="372"/>
      <c r="DL48" s="375">
        <v>6478</v>
      </c>
      <c r="DM48" s="376">
        <v>12</v>
      </c>
      <c r="DN48" s="365"/>
      <c r="DO48" s="365"/>
      <c r="DP48" s="365"/>
      <c r="DQ48" s="365"/>
      <c r="DR48" s="365"/>
      <c r="DS48" s="365"/>
      <c r="DT48" s="365"/>
      <c r="DU48" s="365"/>
      <c r="DV48" s="365"/>
      <c r="DW48" s="365"/>
      <c r="DX48" s="411">
        <f t="shared" si="182"/>
        <v>6490</v>
      </c>
      <c r="DY48" s="372"/>
      <c r="DZ48" s="375">
        <v>48595</v>
      </c>
      <c r="EA48" s="376">
        <v>84</v>
      </c>
      <c r="EB48" s="365"/>
      <c r="EC48" s="365"/>
      <c r="ED48" s="365"/>
      <c r="EE48" s="365"/>
      <c r="EF48" s="365"/>
      <c r="EG48" s="365"/>
      <c r="EH48" s="365"/>
      <c r="EI48" s="365"/>
      <c r="EJ48" s="365"/>
      <c r="EK48" s="365"/>
      <c r="EL48" s="411">
        <f t="shared" si="183"/>
        <v>48679</v>
      </c>
      <c r="EM48" s="372"/>
      <c r="EN48" s="375">
        <v>48595</v>
      </c>
      <c r="EO48" s="376">
        <v>84</v>
      </c>
      <c r="EP48" s="365"/>
      <c r="EQ48" s="365"/>
      <c r="ER48" s="365"/>
      <c r="ES48" s="365"/>
      <c r="ET48" s="365"/>
      <c r="EU48" s="365"/>
      <c r="EV48" s="365"/>
      <c r="EW48" s="365"/>
      <c r="EX48" s="365"/>
      <c r="EY48" s="365"/>
      <c r="EZ48" s="411">
        <f t="shared" si="184"/>
        <v>48679</v>
      </c>
      <c r="FA48" s="372"/>
      <c r="FB48" s="375">
        <v>58314</v>
      </c>
      <c r="FC48" s="376">
        <v>100</v>
      </c>
      <c r="FD48" s="365"/>
      <c r="FE48" s="365"/>
      <c r="FF48" s="365"/>
      <c r="FG48" s="365"/>
      <c r="FH48" s="365"/>
      <c r="FI48" s="365"/>
      <c r="FJ48" s="365"/>
      <c r="FK48" s="365"/>
      <c r="FL48" s="365"/>
      <c r="FM48" s="365"/>
      <c r="FN48" s="411">
        <f t="shared" si="185"/>
        <v>58414</v>
      </c>
      <c r="FO48" s="372"/>
      <c r="FP48" s="375">
        <v>55074</v>
      </c>
      <c r="FQ48" s="376">
        <v>-5219</v>
      </c>
      <c r="FR48" s="365"/>
      <c r="FS48" s="365"/>
      <c r="FT48" s="365"/>
      <c r="FU48" s="365"/>
      <c r="FV48" s="365"/>
      <c r="FW48" s="365"/>
      <c r="FX48" s="365"/>
      <c r="FY48" s="365"/>
      <c r="FZ48" s="365"/>
      <c r="GA48" s="365"/>
      <c r="GB48" s="411">
        <f t="shared" si="186"/>
        <v>49855</v>
      </c>
      <c r="GC48" s="372"/>
      <c r="GD48" s="375">
        <v>3239</v>
      </c>
      <c r="GE48" s="376">
        <v>110006</v>
      </c>
      <c r="GF48" s="365"/>
      <c r="GG48" s="365"/>
      <c r="GH48" s="365"/>
      <c r="GI48" s="365"/>
      <c r="GJ48" s="365"/>
      <c r="GK48" s="365"/>
      <c r="GL48" s="365"/>
      <c r="GM48" s="365"/>
      <c r="GN48" s="365"/>
      <c r="GO48" s="365"/>
      <c r="GP48" s="411">
        <f t="shared" si="187"/>
        <v>113245</v>
      </c>
      <c r="GQ48" s="372"/>
      <c r="GR48" s="375">
        <v>87477</v>
      </c>
      <c r="GS48" s="376">
        <v>142.5</v>
      </c>
      <c r="GT48" s="365"/>
      <c r="GU48" s="365"/>
      <c r="GV48" s="365"/>
      <c r="GW48" s="365"/>
      <c r="GX48" s="365"/>
      <c r="GY48" s="365"/>
      <c r="GZ48" s="365"/>
      <c r="HA48" s="365"/>
      <c r="HB48" s="365"/>
      <c r="HC48" s="365"/>
      <c r="HD48" s="411">
        <f t="shared" si="188"/>
        <v>87619.5</v>
      </c>
      <c r="HE48" s="372"/>
      <c r="HF48" s="375">
        <v>87471</v>
      </c>
      <c r="HG48" s="376">
        <v>150</v>
      </c>
      <c r="HH48" s="365"/>
      <c r="HI48" s="365"/>
      <c r="HJ48" s="365"/>
      <c r="HK48" s="365"/>
      <c r="HL48" s="365"/>
      <c r="HM48" s="365"/>
      <c r="HN48" s="365"/>
      <c r="HO48" s="365"/>
      <c r="HP48" s="365"/>
      <c r="HQ48" s="365"/>
      <c r="HR48" s="411">
        <f t="shared" si="189"/>
        <v>87621</v>
      </c>
      <c r="HS48" s="372"/>
      <c r="HT48" s="375">
        <v>3239</v>
      </c>
      <c r="HU48" s="376">
        <v>6</v>
      </c>
      <c r="HV48" s="365"/>
      <c r="HW48" s="365"/>
      <c r="HX48" s="365"/>
      <c r="HY48" s="365"/>
      <c r="HZ48" s="365"/>
      <c r="IA48" s="365"/>
      <c r="IB48" s="365"/>
      <c r="IC48" s="365"/>
      <c r="ID48" s="365"/>
      <c r="IE48" s="365"/>
      <c r="IF48" s="411">
        <f t="shared" si="190"/>
        <v>3245</v>
      </c>
      <c r="IG48" s="372"/>
      <c r="IH48" s="375">
        <v>12959</v>
      </c>
      <c r="II48" s="376">
        <v>5336</v>
      </c>
      <c r="IJ48" s="365"/>
      <c r="IK48" s="365"/>
      <c r="IL48" s="365"/>
      <c r="IM48" s="365"/>
      <c r="IN48" s="365"/>
      <c r="IO48" s="365"/>
      <c r="IP48" s="365"/>
      <c r="IQ48" s="365"/>
      <c r="IR48" s="365"/>
      <c r="IS48" s="365"/>
      <c r="IT48" s="411">
        <f t="shared" si="191"/>
        <v>18295</v>
      </c>
      <c r="IU48" s="372"/>
      <c r="IV48" s="375">
        <v>6478</v>
      </c>
      <c r="IW48" s="376">
        <v>12</v>
      </c>
      <c r="IX48" s="365"/>
      <c r="IY48" s="365"/>
      <c r="IZ48" s="365"/>
      <c r="JA48" s="365"/>
      <c r="JB48" s="365"/>
      <c r="JC48" s="365"/>
      <c r="JD48" s="365"/>
      <c r="JE48" s="365"/>
      <c r="JF48" s="365"/>
      <c r="JG48" s="365"/>
      <c r="JH48" s="411">
        <f t="shared" si="192"/>
        <v>6490</v>
      </c>
      <c r="JI48" s="372"/>
      <c r="JJ48" s="375">
        <v>22678</v>
      </c>
      <c r="JK48" s="376">
        <v>39</v>
      </c>
      <c r="JL48" s="365"/>
      <c r="JM48" s="365"/>
      <c r="JN48" s="365"/>
      <c r="JO48" s="365"/>
      <c r="JP48" s="365"/>
      <c r="JQ48" s="365"/>
      <c r="JR48" s="365"/>
      <c r="JS48" s="365"/>
      <c r="JT48" s="365"/>
      <c r="JU48" s="365"/>
      <c r="JV48" s="411">
        <f t="shared" si="193"/>
        <v>22717</v>
      </c>
      <c r="JW48" s="372"/>
      <c r="JX48" s="375">
        <v>38876</v>
      </c>
      <c r="JY48" s="376">
        <v>5381</v>
      </c>
      <c r="JZ48" s="365"/>
      <c r="KA48" s="365"/>
      <c r="KB48" s="365"/>
      <c r="KC48" s="365"/>
      <c r="KD48" s="365"/>
      <c r="KE48" s="365"/>
      <c r="KF48" s="365"/>
      <c r="KG48" s="365"/>
      <c r="KH48" s="365"/>
      <c r="KI48" s="365"/>
      <c r="KJ48" s="411">
        <f t="shared" si="194"/>
        <v>44257</v>
      </c>
      <c r="KK48" s="372"/>
      <c r="KL48" s="375">
        <v>3239</v>
      </c>
      <c r="KM48" s="376">
        <v>6</v>
      </c>
      <c r="KN48" s="365"/>
      <c r="KO48" s="365"/>
      <c r="KP48" s="365"/>
      <c r="KQ48" s="365"/>
      <c r="KR48" s="365"/>
      <c r="KS48" s="365"/>
      <c r="KT48" s="365"/>
      <c r="KU48" s="365"/>
      <c r="KV48" s="365"/>
      <c r="KW48" s="365"/>
      <c r="KX48" s="411">
        <f t="shared" si="195"/>
        <v>3245</v>
      </c>
      <c r="KY48" s="372"/>
      <c r="KZ48" s="375">
        <v>12957</v>
      </c>
      <c r="LA48" s="376">
        <v>23</v>
      </c>
      <c r="LB48" s="365"/>
      <c r="LC48" s="365"/>
      <c r="LD48" s="365"/>
      <c r="LE48" s="365"/>
      <c r="LF48" s="365"/>
      <c r="LG48" s="365"/>
      <c r="LH48" s="365"/>
      <c r="LI48" s="365"/>
      <c r="LJ48" s="365"/>
      <c r="LK48" s="365"/>
      <c r="LL48" s="411">
        <f t="shared" si="196"/>
        <v>12980</v>
      </c>
      <c r="LM48" s="372"/>
      <c r="LN48" s="375">
        <v>3239</v>
      </c>
      <c r="LO48" s="376">
        <v>6</v>
      </c>
      <c r="LP48" s="365"/>
      <c r="LQ48" s="365"/>
      <c r="LR48" s="365"/>
      <c r="LS48" s="365"/>
      <c r="LT48" s="365"/>
      <c r="LU48" s="365"/>
      <c r="LV48" s="365"/>
      <c r="LW48" s="365"/>
      <c r="LX48" s="365"/>
      <c r="LY48" s="365"/>
      <c r="LZ48" s="411">
        <f t="shared" si="197"/>
        <v>3245</v>
      </c>
      <c r="MA48" s="372"/>
      <c r="MB48" s="375">
        <v>6478</v>
      </c>
      <c r="MC48" s="376">
        <v>12</v>
      </c>
      <c r="MD48" s="365"/>
      <c r="ME48" s="365"/>
      <c r="MF48" s="365"/>
      <c r="MG48" s="365"/>
      <c r="MH48" s="365"/>
      <c r="MI48" s="365"/>
      <c r="MJ48" s="365"/>
      <c r="MK48" s="365"/>
      <c r="ML48" s="365"/>
      <c r="MM48" s="365"/>
      <c r="MN48" s="411">
        <f t="shared" si="198"/>
        <v>6490</v>
      </c>
      <c r="MO48" s="372"/>
      <c r="MP48" s="375">
        <v>22677</v>
      </c>
      <c r="MQ48" s="376">
        <v>2696</v>
      </c>
      <c r="MR48" s="365"/>
      <c r="MS48" s="365"/>
      <c r="MT48" s="365"/>
      <c r="MU48" s="365"/>
      <c r="MV48" s="365"/>
      <c r="MW48" s="365"/>
      <c r="MX48" s="365"/>
      <c r="MY48" s="365"/>
      <c r="MZ48" s="365"/>
      <c r="NA48" s="365"/>
      <c r="NB48" s="411">
        <f t="shared" si="199"/>
        <v>25373</v>
      </c>
      <c r="NC48" s="372"/>
      <c r="ND48" s="375">
        <v>42116</v>
      </c>
      <c r="NE48" s="376">
        <v>72</v>
      </c>
      <c r="NF48" s="365"/>
      <c r="NG48" s="365"/>
      <c r="NH48" s="365"/>
      <c r="NI48" s="365"/>
      <c r="NJ48" s="365"/>
      <c r="NK48" s="365"/>
      <c r="NL48" s="365"/>
      <c r="NM48" s="365"/>
      <c r="NN48" s="365"/>
      <c r="NO48" s="365"/>
      <c r="NP48" s="411">
        <f t="shared" si="200"/>
        <v>42188</v>
      </c>
      <c r="NQ48" s="372"/>
      <c r="NR48" s="375">
        <v>12959</v>
      </c>
      <c r="NS48" s="376">
        <v>22</v>
      </c>
      <c r="NT48" s="365"/>
      <c r="NU48" s="365"/>
      <c r="NV48" s="365"/>
      <c r="NW48" s="365"/>
      <c r="NX48" s="365"/>
      <c r="NY48" s="365"/>
      <c r="NZ48" s="365"/>
      <c r="OA48" s="365"/>
      <c r="OB48" s="365"/>
      <c r="OC48" s="365"/>
      <c r="OD48" s="411">
        <f t="shared" si="201"/>
        <v>12981</v>
      </c>
      <c r="OE48" s="372"/>
      <c r="OF48" s="375">
        <v>3239</v>
      </c>
      <c r="OG48" s="376">
        <v>6</v>
      </c>
      <c r="OH48" s="365"/>
      <c r="OI48" s="365"/>
      <c r="OJ48" s="365"/>
      <c r="OK48" s="365"/>
      <c r="OL48" s="365"/>
      <c r="OM48" s="365"/>
      <c r="ON48" s="365"/>
      <c r="OO48" s="365"/>
      <c r="OP48" s="365"/>
      <c r="OQ48" s="365"/>
      <c r="OR48" s="411">
        <f t="shared" si="202"/>
        <v>3245</v>
      </c>
      <c r="OS48" s="372"/>
      <c r="OT48" s="375">
        <v>25917</v>
      </c>
      <c r="OU48" s="376">
        <v>45</v>
      </c>
      <c r="OV48" s="365"/>
      <c r="OW48" s="365"/>
      <c r="OX48" s="365"/>
      <c r="OY48" s="365"/>
      <c r="OZ48" s="365"/>
      <c r="PA48" s="365"/>
      <c r="PB48" s="365"/>
      <c r="PC48" s="365"/>
      <c r="PD48" s="365"/>
      <c r="PE48" s="365"/>
      <c r="PF48" s="411">
        <f t="shared" si="203"/>
        <v>25962</v>
      </c>
      <c r="PG48" s="372"/>
      <c r="PH48" s="375">
        <v>3239</v>
      </c>
      <c r="PI48" s="376">
        <v>6</v>
      </c>
      <c r="PJ48" s="365"/>
      <c r="PK48" s="365"/>
      <c r="PL48" s="365"/>
      <c r="PM48" s="365"/>
      <c r="PN48" s="365"/>
      <c r="PO48" s="365"/>
      <c r="PP48" s="365"/>
      <c r="PQ48" s="365"/>
      <c r="PR48" s="365"/>
      <c r="PS48" s="365"/>
      <c r="PT48" s="411">
        <f t="shared" si="204"/>
        <v>3245</v>
      </c>
      <c r="PU48" s="372"/>
      <c r="PV48" s="375">
        <v>0</v>
      </c>
      <c r="PW48" s="376">
        <v>5314</v>
      </c>
      <c r="PX48" s="365"/>
      <c r="PY48" s="365"/>
      <c r="PZ48" s="365"/>
      <c r="QA48" s="365"/>
      <c r="QB48" s="365"/>
      <c r="QC48" s="365"/>
      <c r="QD48" s="365"/>
      <c r="QE48" s="365"/>
      <c r="QF48" s="365"/>
      <c r="QG48" s="365"/>
      <c r="QH48" s="411">
        <f t="shared" si="205"/>
        <v>5314</v>
      </c>
      <c r="QI48" s="372"/>
      <c r="QJ48" s="375">
        <v>0</v>
      </c>
      <c r="QK48" s="376">
        <v>2657</v>
      </c>
      <c r="QL48" s="365"/>
      <c r="QM48" s="365"/>
      <c r="QN48" s="365"/>
      <c r="QO48" s="365"/>
      <c r="QP48" s="365"/>
      <c r="QQ48" s="365"/>
      <c r="QR48" s="365"/>
      <c r="QS48" s="365"/>
      <c r="QT48" s="365"/>
      <c r="QU48" s="365"/>
      <c r="QV48" s="411">
        <f t="shared" si="206"/>
        <v>2657</v>
      </c>
      <c r="QW48" s="372"/>
      <c r="QX48" s="368">
        <f t="shared" si="207"/>
        <v>826113</v>
      </c>
      <c r="QY48" s="368">
        <f t="shared" si="207"/>
        <v>130019.5</v>
      </c>
      <c r="QZ48" s="368">
        <f t="shared" si="207"/>
        <v>0</v>
      </c>
      <c r="RA48" s="368">
        <f t="shared" si="207"/>
        <v>0</v>
      </c>
      <c r="RB48" s="368">
        <f t="shared" si="207"/>
        <v>0</v>
      </c>
      <c r="RC48" s="368">
        <f t="shared" si="207"/>
        <v>0</v>
      </c>
      <c r="RD48" s="368">
        <f t="shared" si="207"/>
        <v>0</v>
      </c>
      <c r="RE48" s="368">
        <f t="shared" si="207"/>
        <v>0</v>
      </c>
      <c r="RF48" s="368">
        <f t="shared" si="207"/>
        <v>0</v>
      </c>
      <c r="RG48" s="368">
        <f t="shared" si="207"/>
        <v>0</v>
      </c>
      <c r="RH48" s="368">
        <f t="shared" si="207"/>
        <v>0</v>
      </c>
      <c r="RI48" s="368">
        <f t="shared" si="207"/>
        <v>0</v>
      </c>
      <c r="RJ48" s="368">
        <f t="shared" si="208"/>
        <v>956132.5</v>
      </c>
    </row>
    <row r="49" spans="1:478" s="412" customFormat="1" x14ac:dyDescent="0.25">
      <c r="A49" s="304" t="s">
        <v>966</v>
      </c>
      <c r="B49" s="255" t="s">
        <v>99</v>
      </c>
      <c r="C49" s="422"/>
      <c r="D49" s="375">
        <v>0</v>
      </c>
      <c r="E49" s="376">
        <v>0</v>
      </c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68">
        <f t="shared" si="174"/>
        <v>0</v>
      </c>
      <c r="Q49" s="372"/>
      <c r="R49" s="375">
        <v>0</v>
      </c>
      <c r="S49" s="376">
        <v>0</v>
      </c>
      <c r="T49" s="376"/>
      <c r="U49" s="376"/>
      <c r="V49" s="391"/>
      <c r="W49" s="391"/>
      <c r="X49" s="391"/>
      <c r="Y49" s="376"/>
      <c r="Z49" s="376"/>
      <c r="AA49" s="376"/>
      <c r="AB49" s="376"/>
      <c r="AC49" s="376"/>
      <c r="AD49" s="411">
        <f t="shared" si="175"/>
        <v>0</v>
      </c>
      <c r="AE49" s="372"/>
      <c r="AF49" s="375">
        <v>0</v>
      </c>
      <c r="AG49" s="376">
        <v>0</v>
      </c>
      <c r="AH49" s="376"/>
      <c r="AI49" s="376"/>
      <c r="AJ49" s="391"/>
      <c r="AK49" s="391"/>
      <c r="AL49" s="391"/>
      <c r="AM49" s="376"/>
      <c r="AN49" s="376"/>
      <c r="AO49" s="376"/>
      <c r="AP49" s="376"/>
      <c r="AQ49" s="376"/>
      <c r="AR49" s="411">
        <f t="shared" si="176"/>
        <v>0</v>
      </c>
      <c r="AS49" s="372"/>
      <c r="AT49" s="375">
        <v>0</v>
      </c>
      <c r="AU49" s="376">
        <v>0</v>
      </c>
      <c r="AV49" s="376"/>
      <c r="AW49" s="376"/>
      <c r="AX49" s="391"/>
      <c r="AY49" s="391"/>
      <c r="AZ49" s="391"/>
      <c r="BA49" s="376"/>
      <c r="BB49" s="577"/>
      <c r="BC49" s="577"/>
      <c r="BD49" s="577"/>
      <c r="BE49" s="577"/>
      <c r="BF49" s="411">
        <f t="shared" si="177"/>
        <v>0</v>
      </c>
      <c r="BG49" s="372"/>
      <c r="BH49" s="375">
        <v>0</v>
      </c>
      <c r="BI49" s="376">
        <v>0</v>
      </c>
      <c r="BJ49" s="376"/>
      <c r="BK49" s="376"/>
      <c r="BL49" s="391"/>
      <c r="BM49" s="391"/>
      <c r="BN49" s="391"/>
      <c r="BO49" s="376"/>
      <c r="BP49" s="365"/>
      <c r="BQ49" s="365"/>
      <c r="BR49" s="365"/>
      <c r="BS49" s="365"/>
      <c r="BT49" s="411">
        <f t="shared" si="178"/>
        <v>0</v>
      </c>
      <c r="BU49" s="388"/>
      <c r="BV49" s="375">
        <v>0</v>
      </c>
      <c r="BW49" s="376">
        <v>0</v>
      </c>
      <c r="BX49" s="365"/>
      <c r="BY49" s="365"/>
      <c r="BZ49" s="365"/>
      <c r="CA49" s="365"/>
      <c r="CB49" s="365"/>
      <c r="CC49" s="365"/>
      <c r="CD49" s="365"/>
      <c r="CE49" s="365"/>
      <c r="CF49" s="365"/>
      <c r="CG49" s="365"/>
      <c r="CH49" s="411">
        <f t="shared" si="179"/>
        <v>0</v>
      </c>
      <c r="CI49" s="372"/>
      <c r="CJ49" s="375">
        <v>0</v>
      </c>
      <c r="CK49" s="376">
        <v>0</v>
      </c>
      <c r="CL49" s="365"/>
      <c r="CM49" s="365"/>
      <c r="CN49" s="365"/>
      <c r="CO49" s="365"/>
      <c r="CP49" s="365"/>
      <c r="CQ49" s="365"/>
      <c r="CR49" s="365"/>
      <c r="CS49" s="365"/>
      <c r="CT49" s="365"/>
      <c r="CU49" s="365"/>
      <c r="CV49" s="411">
        <f t="shared" si="180"/>
        <v>0</v>
      </c>
      <c r="CW49" s="372"/>
      <c r="CX49" s="375">
        <v>0</v>
      </c>
      <c r="CY49" s="376">
        <v>0</v>
      </c>
      <c r="CZ49" s="365"/>
      <c r="DA49" s="365"/>
      <c r="DB49" s="365"/>
      <c r="DC49" s="365"/>
      <c r="DD49" s="365"/>
      <c r="DE49" s="365"/>
      <c r="DF49" s="365"/>
      <c r="DG49" s="365"/>
      <c r="DH49" s="365"/>
      <c r="DI49" s="365"/>
      <c r="DJ49" s="411">
        <f t="shared" si="181"/>
        <v>0</v>
      </c>
      <c r="DK49" s="372"/>
      <c r="DL49" s="375">
        <v>0</v>
      </c>
      <c r="DM49" s="376">
        <v>0</v>
      </c>
      <c r="DN49" s="365"/>
      <c r="DO49" s="365"/>
      <c r="DP49" s="365"/>
      <c r="DQ49" s="365"/>
      <c r="DR49" s="365"/>
      <c r="DS49" s="365"/>
      <c r="DT49" s="365"/>
      <c r="DU49" s="365"/>
      <c r="DV49" s="365"/>
      <c r="DW49" s="365"/>
      <c r="DX49" s="411">
        <f t="shared" si="182"/>
        <v>0</v>
      </c>
      <c r="DY49" s="372"/>
      <c r="DZ49" s="375">
        <v>0</v>
      </c>
      <c r="EA49" s="376">
        <v>0</v>
      </c>
      <c r="EB49" s="365"/>
      <c r="EC49" s="365"/>
      <c r="ED49" s="365"/>
      <c r="EE49" s="365"/>
      <c r="EF49" s="365"/>
      <c r="EG49" s="365"/>
      <c r="EH49" s="365"/>
      <c r="EI49" s="365"/>
      <c r="EJ49" s="365"/>
      <c r="EK49" s="365"/>
      <c r="EL49" s="411">
        <f t="shared" si="183"/>
        <v>0</v>
      </c>
      <c r="EM49" s="372"/>
      <c r="EN49" s="375">
        <v>0</v>
      </c>
      <c r="EO49" s="376">
        <v>0</v>
      </c>
      <c r="EP49" s="365"/>
      <c r="EQ49" s="365"/>
      <c r="ER49" s="365"/>
      <c r="ES49" s="365"/>
      <c r="ET49" s="365"/>
      <c r="EU49" s="365"/>
      <c r="EV49" s="365"/>
      <c r="EW49" s="365"/>
      <c r="EX49" s="365"/>
      <c r="EY49" s="365"/>
      <c r="EZ49" s="411">
        <f t="shared" si="184"/>
        <v>0</v>
      </c>
      <c r="FA49" s="372"/>
      <c r="FB49" s="375">
        <v>0</v>
      </c>
      <c r="FC49" s="376">
        <v>0</v>
      </c>
      <c r="FD49" s="365"/>
      <c r="FE49" s="365"/>
      <c r="FF49" s="365"/>
      <c r="FG49" s="365"/>
      <c r="FH49" s="365"/>
      <c r="FI49" s="365"/>
      <c r="FJ49" s="365"/>
      <c r="FK49" s="365"/>
      <c r="FL49" s="365"/>
      <c r="FM49" s="365"/>
      <c r="FN49" s="411">
        <f t="shared" si="185"/>
        <v>0</v>
      </c>
      <c r="FO49" s="372"/>
      <c r="FP49" s="375">
        <v>0</v>
      </c>
      <c r="FQ49" s="376">
        <v>0</v>
      </c>
      <c r="FR49" s="365"/>
      <c r="FS49" s="365"/>
      <c r="FT49" s="365"/>
      <c r="FU49" s="365"/>
      <c r="FV49" s="365"/>
      <c r="FW49" s="365"/>
      <c r="FX49" s="365"/>
      <c r="FY49" s="365"/>
      <c r="FZ49" s="365"/>
      <c r="GA49" s="365"/>
      <c r="GB49" s="411">
        <f t="shared" si="186"/>
        <v>0</v>
      </c>
      <c r="GC49" s="372"/>
      <c r="GD49" s="375">
        <v>0</v>
      </c>
      <c r="GE49" s="376">
        <v>0</v>
      </c>
      <c r="GF49" s="365"/>
      <c r="GG49" s="365"/>
      <c r="GH49" s="365"/>
      <c r="GI49" s="365"/>
      <c r="GJ49" s="365"/>
      <c r="GK49" s="365"/>
      <c r="GL49" s="365"/>
      <c r="GM49" s="365"/>
      <c r="GN49" s="365"/>
      <c r="GO49" s="365"/>
      <c r="GP49" s="411">
        <f t="shared" si="187"/>
        <v>0</v>
      </c>
      <c r="GQ49" s="372"/>
      <c r="GR49" s="375">
        <v>161799</v>
      </c>
      <c r="GS49" s="376">
        <v>0</v>
      </c>
      <c r="GT49" s="365"/>
      <c r="GU49" s="365"/>
      <c r="GV49" s="365"/>
      <c r="GW49" s="365"/>
      <c r="GX49" s="365"/>
      <c r="GY49" s="365"/>
      <c r="GZ49" s="365"/>
      <c r="HA49" s="365"/>
      <c r="HB49" s="365"/>
      <c r="HC49" s="365"/>
      <c r="HD49" s="411">
        <f t="shared" si="188"/>
        <v>161799</v>
      </c>
      <c r="HE49" s="372"/>
      <c r="HF49" s="375">
        <v>0</v>
      </c>
      <c r="HG49" s="376">
        <v>0</v>
      </c>
      <c r="HH49" s="365"/>
      <c r="HI49" s="365"/>
      <c r="HJ49" s="365"/>
      <c r="HK49" s="365"/>
      <c r="HL49" s="365"/>
      <c r="HM49" s="365"/>
      <c r="HN49" s="365"/>
      <c r="HO49" s="365"/>
      <c r="HP49" s="365"/>
      <c r="HQ49" s="365"/>
      <c r="HR49" s="411">
        <f t="shared" si="189"/>
        <v>0</v>
      </c>
      <c r="HS49" s="372"/>
      <c r="HT49" s="375">
        <v>0</v>
      </c>
      <c r="HU49" s="376">
        <v>0</v>
      </c>
      <c r="HV49" s="365"/>
      <c r="HW49" s="365"/>
      <c r="HX49" s="365"/>
      <c r="HY49" s="365"/>
      <c r="HZ49" s="365"/>
      <c r="IA49" s="365"/>
      <c r="IB49" s="365"/>
      <c r="IC49" s="365"/>
      <c r="ID49" s="365"/>
      <c r="IE49" s="365"/>
      <c r="IF49" s="411">
        <f t="shared" si="190"/>
        <v>0</v>
      </c>
      <c r="IG49" s="372"/>
      <c r="IH49" s="375">
        <v>0</v>
      </c>
      <c r="II49" s="376">
        <v>0</v>
      </c>
      <c r="IJ49" s="365"/>
      <c r="IK49" s="365"/>
      <c r="IL49" s="365"/>
      <c r="IM49" s="365"/>
      <c r="IN49" s="365"/>
      <c r="IO49" s="365"/>
      <c r="IP49" s="365"/>
      <c r="IQ49" s="365"/>
      <c r="IR49" s="365"/>
      <c r="IS49" s="365"/>
      <c r="IT49" s="411">
        <f t="shared" si="191"/>
        <v>0</v>
      </c>
      <c r="IU49" s="372"/>
      <c r="IV49" s="375">
        <v>0</v>
      </c>
      <c r="IW49" s="376">
        <v>0</v>
      </c>
      <c r="IX49" s="365"/>
      <c r="IY49" s="365"/>
      <c r="IZ49" s="365"/>
      <c r="JA49" s="365"/>
      <c r="JB49" s="365"/>
      <c r="JC49" s="365"/>
      <c r="JD49" s="365"/>
      <c r="JE49" s="365"/>
      <c r="JF49" s="365"/>
      <c r="JG49" s="365"/>
      <c r="JH49" s="411">
        <f t="shared" si="192"/>
        <v>0</v>
      </c>
      <c r="JI49" s="372"/>
      <c r="JJ49" s="375">
        <v>0</v>
      </c>
      <c r="JK49" s="376">
        <v>0</v>
      </c>
      <c r="JL49" s="365"/>
      <c r="JM49" s="365"/>
      <c r="JN49" s="365"/>
      <c r="JO49" s="365"/>
      <c r="JP49" s="365"/>
      <c r="JQ49" s="365"/>
      <c r="JR49" s="365"/>
      <c r="JS49" s="365"/>
      <c r="JT49" s="365"/>
      <c r="JU49" s="365"/>
      <c r="JV49" s="411">
        <f t="shared" si="193"/>
        <v>0</v>
      </c>
      <c r="JW49" s="372"/>
      <c r="JX49" s="375">
        <v>0</v>
      </c>
      <c r="JY49" s="376">
        <v>0</v>
      </c>
      <c r="JZ49" s="365"/>
      <c r="KA49" s="365"/>
      <c r="KB49" s="365"/>
      <c r="KC49" s="365"/>
      <c r="KD49" s="365"/>
      <c r="KE49" s="365"/>
      <c r="KF49" s="365"/>
      <c r="KG49" s="365"/>
      <c r="KH49" s="365"/>
      <c r="KI49" s="365"/>
      <c r="KJ49" s="411">
        <f t="shared" si="194"/>
        <v>0</v>
      </c>
      <c r="KK49" s="372"/>
      <c r="KL49" s="375">
        <v>0</v>
      </c>
      <c r="KM49" s="376">
        <v>0</v>
      </c>
      <c r="KN49" s="365"/>
      <c r="KO49" s="365"/>
      <c r="KP49" s="365"/>
      <c r="KQ49" s="365"/>
      <c r="KR49" s="365"/>
      <c r="KS49" s="365"/>
      <c r="KT49" s="365"/>
      <c r="KU49" s="365"/>
      <c r="KV49" s="365"/>
      <c r="KW49" s="365"/>
      <c r="KX49" s="411">
        <f t="shared" si="195"/>
        <v>0</v>
      </c>
      <c r="KY49" s="372"/>
      <c r="KZ49" s="375">
        <v>0</v>
      </c>
      <c r="LA49" s="376">
        <v>0</v>
      </c>
      <c r="LB49" s="365"/>
      <c r="LC49" s="365"/>
      <c r="LD49" s="365"/>
      <c r="LE49" s="365"/>
      <c r="LF49" s="365"/>
      <c r="LG49" s="365"/>
      <c r="LH49" s="365"/>
      <c r="LI49" s="365"/>
      <c r="LJ49" s="365"/>
      <c r="LK49" s="365"/>
      <c r="LL49" s="411">
        <f t="shared" si="196"/>
        <v>0</v>
      </c>
      <c r="LM49" s="372"/>
      <c r="LN49" s="375">
        <v>0</v>
      </c>
      <c r="LO49" s="376">
        <v>0</v>
      </c>
      <c r="LP49" s="365"/>
      <c r="LQ49" s="365"/>
      <c r="LR49" s="365"/>
      <c r="LS49" s="365"/>
      <c r="LT49" s="365"/>
      <c r="LU49" s="365"/>
      <c r="LV49" s="365"/>
      <c r="LW49" s="365"/>
      <c r="LX49" s="365"/>
      <c r="LY49" s="365"/>
      <c r="LZ49" s="411">
        <f t="shared" si="197"/>
        <v>0</v>
      </c>
      <c r="MA49" s="372"/>
      <c r="MB49" s="375">
        <v>0</v>
      </c>
      <c r="MC49" s="376">
        <v>0</v>
      </c>
      <c r="MD49" s="365"/>
      <c r="ME49" s="365"/>
      <c r="MF49" s="365"/>
      <c r="MG49" s="365"/>
      <c r="MH49" s="365"/>
      <c r="MI49" s="365"/>
      <c r="MJ49" s="365"/>
      <c r="MK49" s="365"/>
      <c r="ML49" s="365"/>
      <c r="MM49" s="365"/>
      <c r="MN49" s="411">
        <f t="shared" si="198"/>
        <v>0</v>
      </c>
      <c r="MO49" s="372"/>
      <c r="MP49" s="375">
        <v>0</v>
      </c>
      <c r="MQ49" s="376">
        <v>0</v>
      </c>
      <c r="MR49" s="365"/>
      <c r="MS49" s="365"/>
      <c r="MT49" s="365"/>
      <c r="MU49" s="365"/>
      <c r="MV49" s="365"/>
      <c r="MW49" s="365"/>
      <c r="MX49" s="365"/>
      <c r="MY49" s="365"/>
      <c r="MZ49" s="365"/>
      <c r="NA49" s="365"/>
      <c r="NB49" s="411">
        <f t="shared" si="199"/>
        <v>0</v>
      </c>
      <c r="NC49" s="372"/>
      <c r="ND49" s="375">
        <v>0</v>
      </c>
      <c r="NE49" s="376">
        <v>0</v>
      </c>
      <c r="NF49" s="365"/>
      <c r="NG49" s="365"/>
      <c r="NH49" s="365"/>
      <c r="NI49" s="365"/>
      <c r="NJ49" s="365"/>
      <c r="NK49" s="365"/>
      <c r="NL49" s="365"/>
      <c r="NM49" s="365"/>
      <c r="NN49" s="365"/>
      <c r="NO49" s="365"/>
      <c r="NP49" s="411">
        <f t="shared" si="200"/>
        <v>0</v>
      </c>
      <c r="NQ49" s="372"/>
      <c r="NR49" s="375">
        <v>0</v>
      </c>
      <c r="NS49" s="376">
        <v>0</v>
      </c>
      <c r="NT49" s="365"/>
      <c r="NU49" s="365"/>
      <c r="NV49" s="365"/>
      <c r="NW49" s="365"/>
      <c r="NX49" s="365"/>
      <c r="NY49" s="365"/>
      <c r="NZ49" s="365"/>
      <c r="OA49" s="365"/>
      <c r="OB49" s="365"/>
      <c r="OC49" s="365"/>
      <c r="OD49" s="411">
        <f t="shared" si="201"/>
        <v>0</v>
      </c>
      <c r="OE49" s="372"/>
      <c r="OF49" s="375">
        <v>0</v>
      </c>
      <c r="OG49" s="376">
        <v>0</v>
      </c>
      <c r="OH49" s="365"/>
      <c r="OI49" s="365"/>
      <c r="OJ49" s="365"/>
      <c r="OK49" s="365"/>
      <c r="OL49" s="365"/>
      <c r="OM49" s="365"/>
      <c r="ON49" s="365"/>
      <c r="OO49" s="365"/>
      <c r="OP49" s="365"/>
      <c r="OQ49" s="365"/>
      <c r="OR49" s="411">
        <f t="shared" si="202"/>
        <v>0</v>
      </c>
      <c r="OS49" s="372"/>
      <c r="OT49" s="375">
        <v>0</v>
      </c>
      <c r="OU49" s="376">
        <v>0</v>
      </c>
      <c r="OV49" s="365"/>
      <c r="OW49" s="365"/>
      <c r="OX49" s="365"/>
      <c r="OY49" s="365"/>
      <c r="OZ49" s="365"/>
      <c r="PA49" s="365"/>
      <c r="PB49" s="365"/>
      <c r="PC49" s="365"/>
      <c r="PD49" s="365"/>
      <c r="PE49" s="365"/>
      <c r="PF49" s="411">
        <f t="shared" si="203"/>
        <v>0</v>
      </c>
      <c r="PG49" s="372"/>
      <c r="PH49" s="375">
        <v>0</v>
      </c>
      <c r="PI49" s="376">
        <v>0</v>
      </c>
      <c r="PJ49" s="365"/>
      <c r="PK49" s="365"/>
      <c r="PL49" s="365"/>
      <c r="PM49" s="365"/>
      <c r="PN49" s="365"/>
      <c r="PO49" s="365"/>
      <c r="PP49" s="365"/>
      <c r="PQ49" s="365"/>
      <c r="PR49" s="365"/>
      <c r="PS49" s="365"/>
      <c r="PT49" s="411">
        <f t="shared" si="204"/>
        <v>0</v>
      </c>
      <c r="PU49" s="372"/>
      <c r="PV49" s="375">
        <v>0</v>
      </c>
      <c r="PW49" s="376">
        <v>0</v>
      </c>
      <c r="PX49" s="365"/>
      <c r="PY49" s="365"/>
      <c r="PZ49" s="365"/>
      <c r="QA49" s="365"/>
      <c r="QB49" s="365"/>
      <c r="QC49" s="365"/>
      <c r="QD49" s="365"/>
      <c r="QE49" s="365"/>
      <c r="QF49" s="365"/>
      <c r="QG49" s="365"/>
      <c r="QH49" s="411">
        <f t="shared" si="205"/>
        <v>0</v>
      </c>
      <c r="QI49" s="372"/>
      <c r="QJ49" s="375">
        <v>0</v>
      </c>
      <c r="QK49" s="376">
        <v>0</v>
      </c>
      <c r="QL49" s="365"/>
      <c r="QM49" s="365"/>
      <c r="QN49" s="365"/>
      <c r="QO49" s="365"/>
      <c r="QP49" s="365"/>
      <c r="QQ49" s="365"/>
      <c r="QR49" s="365"/>
      <c r="QS49" s="365"/>
      <c r="QT49" s="365"/>
      <c r="QU49" s="365"/>
      <c r="QV49" s="411">
        <f t="shared" si="206"/>
        <v>0</v>
      </c>
      <c r="QW49" s="372"/>
      <c r="QX49" s="368">
        <f t="shared" si="207"/>
        <v>161799</v>
      </c>
      <c r="QY49" s="368">
        <f t="shared" si="207"/>
        <v>0</v>
      </c>
      <c r="QZ49" s="368">
        <f t="shared" si="207"/>
        <v>0</v>
      </c>
      <c r="RA49" s="368">
        <f t="shared" si="207"/>
        <v>0</v>
      </c>
      <c r="RB49" s="368">
        <f t="shared" si="207"/>
        <v>0</v>
      </c>
      <c r="RC49" s="368">
        <f t="shared" si="207"/>
        <v>0</v>
      </c>
      <c r="RD49" s="368">
        <f t="shared" si="207"/>
        <v>0</v>
      </c>
      <c r="RE49" s="368">
        <f t="shared" si="207"/>
        <v>0</v>
      </c>
      <c r="RF49" s="368">
        <f t="shared" si="207"/>
        <v>0</v>
      </c>
      <c r="RG49" s="368">
        <f t="shared" si="207"/>
        <v>0</v>
      </c>
      <c r="RH49" s="368">
        <f t="shared" si="207"/>
        <v>0</v>
      </c>
      <c r="RI49" s="368">
        <f t="shared" si="207"/>
        <v>0</v>
      </c>
      <c r="RJ49" s="368">
        <f t="shared" si="208"/>
        <v>161799</v>
      </c>
    </row>
    <row r="50" spans="1:478" x14ac:dyDescent="0.25">
      <c r="A50" s="304" t="s">
        <v>966</v>
      </c>
      <c r="B50" s="255" t="s">
        <v>100</v>
      </c>
      <c r="C50" s="422"/>
      <c r="D50" s="375">
        <v>0</v>
      </c>
      <c r="E50" s="376">
        <v>0</v>
      </c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68">
        <f t="shared" si="174"/>
        <v>0</v>
      </c>
      <c r="Q50" s="372"/>
      <c r="R50" s="375">
        <v>0</v>
      </c>
      <c r="S50" s="376">
        <v>0</v>
      </c>
      <c r="T50" s="376"/>
      <c r="U50" s="376"/>
      <c r="V50" s="391"/>
      <c r="W50" s="391"/>
      <c r="X50" s="391"/>
      <c r="Y50" s="376"/>
      <c r="Z50" s="376"/>
      <c r="AA50" s="376"/>
      <c r="AB50" s="376"/>
      <c r="AC50" s="376"/>
      <c r="AD50" s="368">
        <f t="shared" si="175"/>
        <v>0</v>
      </c>
      <c r="AF50" s="375">
        <v>0</v>
      </c>
      <c r="AG50" s="376">
        <v>0</v>
      </c>
      <c r="AH50" s="376"/>
      <c r="AI50" s="376"/>
      <c r="AJ50" s="391"/>
      <c r="AK50" s="391"/>
      <c r="AL50" s="391"/>
      <c r="AM50" s="376"/>
      <c r="AN50" s="376"/>
      <c r="AO50" s="376"/>
      <c r="AP50" s="376"/>
      <c r="AQ50" s="376"/>
      <c r="AR50" s="368">
        <f t="shared" si="176"/>
        <v>0</v>
      </c>
      <c r="AT50" s="375">
        <v>0</v>
      </c>
      <c r="AU50" s="376">
        <v>0</v>
      </c>
      <c r="AV50" s="376"/>
      <c r="AW50" s="376"/>
      <c r="AX50" s="391"/>
      <c r="AY50" s="391"/>
      <c r="AZ50" s="391"/>
      <c r="BA50" s="376"/>
      <c r="BB50" s="577"/>
      <c r="BC50" s="577"/>
      <c r="BD50" s="577"/>
      <c r="BE50" s="577"/>
      <c r="BF50" s="368">
        <f t="shared" si="177"/>
        <v>0</v>
      </c>
      <c r="BH50" s="375">
        <v>0</v>
      </c>
      <c r="BI50" s="376">
        <v>0</v>
      </c>
      <c r="BJ50" s="376"/>
      <c r="BK50" s="376"/>
      <c r="BL50" s="391"/>
      <c r="BM50" s="391"/>
      <c r="BN50" s="391"/>
      <c r="BO50" s="376"/>
      <c r="BP50" s="365"/>
      <c r="BQ50" s="365"/>
      <c r="BR50" s="365"/>
      <c r="BS50" s="365"/>
      <c r="BT50" s="368">
        <f t="shared" si="178"/>
        <v>0</v>
      </c>
      <c r="BV50" s="375">
        <v>0</v>
      </c>
      <c r="BW50" s="376">
        <v>0</v>
      </c>
      <c r="BX50" s="365"/>
      <c r="BY50" s="365"/>
      <c r="BZ50" s="365"/>
      <c r="CA50" s="365"/>
      <c r="CB50" s="365"/>
      <c r="CC50" s="365"/>
      <c r="CD50" s="365"/>
      <c r="CE50" s="365"/>
      <c r="CF50" s="365"/>
      <c r="CG50" s="365"/>
      <c r="CH50" s="368">
        <f t="shared" si="179"/>
        <v>0</v>
      </c>
      <c r="CI50" s="372"/>
      <c r="CJ50" s="375">
        <v>0</v>
      </c>
      <c r="CK50" s="376">
        <v>0</v>
      </c>
      <c r="CL50" s="365"/>
      <c r="CM50" s="365"/>
      <c r="CN50" s="365"/>
      <c r="CO50" s="365"/>
      <c r="CP50" s="365"/>
      <c r="CQ50" s="365"/>
      <c r="CR50" s="365"/>
      <c r="CS50" s="365"/>
      <c r="CT50" s="365"/>
      <c r="CU50" s="365"/>
      <c r="CV50" s="368">
        <f t="shared" si="180"/>
        <v>0</v>
      </c>
      <c r="CX50" s="375">
        <v>0</v>
      </c>
      <c r="CY50" s="376">
        <v>0</v>
      </c>
      <c r="CZ50" s="365"/>
      <c r="DA50" s="365"/>
      <c r="DB50" s="365"/>
      <c r="DC50" s="365"/>
      <c r="DD50" s="365"/>
      <c r="DE50" s="365"/>
      <c r="DF50" s="365"/>
      <c r="DG50" s="365"/>
      <c r="DH50" s="365"/>
      <c r="DI50" s="365"/>
      <c r="DJ50" s="368">
        <f t="shared" si="181"/>
        <v>0</v>
      </c>
      <c r="DK50" s="372"/>
      <c r="DL50" s="375">
        <v>0</v>
      </c>
      <c r="DM50" s="376">
        <v>0</v>
      </c>
      <c r="DN50" s="365"/>
      <c r="DO50" s="365"/>
      <c r="DP50" s="365"/>
      <c r="DQ50" s="365"/>
      <c r="DR50" s="365"/>
      <c r="DS50" s="365"/>
      <c r="DT50" s="365"/>
      <c r="DU50" s="365"/>
      <c r="DV50" s="365"/>
      <c r="DW50" s="365"/>
      <c r="DX50" s="368">
        <f t="shared" si="182"/>
        <v>0</v>
      </c>
      <c r="DY50" s="372"/>
      <c r="DZ50" s="375">
        <v>0</v>
      </c>
      <c r="EA50" s="376">
        <v>0</v>
      </c>
      <c r="EB50" s="365"/>
      <c r="EC50" s="365"/>
      <c r="ED50" s="365"/>
      <c r="EE50" s="365"/>
      <c r="EF50" s="365"/>
      <c r="EG50" s="365"/>
      <c r="EH50" s="365"/>
      <c r="EI50" s="365"/>
      <c r="EJ50" s="365"/>
      <c r="EK50" s="365"/>
      <c r="EL50" s="368">
        <f t="shared" si="183"/>
        <v>0</v>
      </c>
      <c r="EM50" s="372"/>
      <c r="EN50" s="375">
        <v>0</v>
      </c>
      <c r="EO50" s="376">
        <v>0</v>
      </c>
      <c r="EP50" s="365"/>
      <c r="EQ50" s="365"/>
      <c r="ER50" s="365"/>
      <c r="ES50" s="365"/>
      <c r="ET50" s="365"/>
      <c r="EU50" s="365"/>
      <c r="EV50" s="365"/>
      <c r="EW50" s="365"/>
      <c r="EX50" s="365"/>
      <c r="EY50" s="365"/>
      <c r="EZ50" s="368">
        <f t="shared" si="184"/>
        <v>0</v>
      </c>
      <c r="FA50" s="372"/>
      <c r="FB50" s="375">
        <v>0</v>
      </c>
      <c r="FC50" s="376">
        <v>0</v>
      </c>
      <c r="FD50" s="365"/>
      <c r="FE50" s="365"/>
      <c r="FF50" s="365"/>
      <c r="FG50" s="365"/>
      <c r="FH50" s="365"/>
      <c r="FI50" s="365"/>
      <c r="FJ50" s="365"/>
      <c r="FK50" s="365"/>
      <c r="FL50" s="365"/>
      <c r="FM50" s="365"/>
      <c r="FN50" s="368">
        <f t="shared" si="185"/>
        <v>0</v>
      </c>
      <c r="FO50" s="372"/>
      <c r="FP50" s="375">
        <v>0</v>
      </c>
      <c r="FQ50" s="376">
        <v>0</v>
      </c>
      <c r="FR50" s="365"/>
      <c r="FS50" s="365"/>
      <c r="FT50" s="365"/>
      <c r="FU50" s="365"/>
      <c r="FV50" s="365"/>
      <c r="FW50" s="365"/>
      <c r="FX50" s="365"/>
      <c r="FY50" s="365"/>
      <c r="FZ50" s="365"/>
      <c r="GA50" s="365"/>
      <c r="GB50" s="368">
        <f t="shared" si="186"/>
        <v>0</v>
      </c>
      <c r="GC50" s="372"/>
      <c r="GD50" s="375">
        <v>0</v>
      </c>
      <c r="GE50" s="376">
        <v>0</v>
      </c>
      <c r="GF50" s="365"/>
      <c r="GG50" s="365"/>
      <c r="GH50" s="365"/>
      <c r="GI50" s="365"/>
      <c r="GJ50" s="365"/>
      <c r="GK50" s="365"/>
      <c r="GL50" s="365"/>
      <c r="GM50" s="365"/>
      <c r="GN50" s="365"/>
      <c r="GO50" s="365"/>
      <c r="GP50" s="368">
        <f t="shared" si="187"/>
        <v>0</v>
      </c>
      <c r="GQ50" s="372"/>
      <c r="GR50" s="375">
        <v>0</v>
      </c>
      <c r="GS50" s="376">
        <v>0</v>
      </c>
      <c r="GT50" s="365"/>
      <c r="GU50" s="365"/>
      <c r="GV50" s="365"/>
      <c r="GW50" s="365"/>
      <c r="GX50" s="365"/>
      <c r="GY50" s="365"/>
      <c r="GZ50" s="365"/>
      <c r="HA50" s="365"/>
      <c r="HB50" s="365"/>
      <c r="HC50" s="365"/>
      <c r="HD50" s="368">
        <f t="shared" si="188"/>
        <v>0</v>
      </c>
      <c r="HE50" s="372"/>
      <c r="HF50" s="375">
        <v>0</v>
      </c>
      <c r="HG50" s="376">
        <v>0</v>
      </c>
      <c r="HH50" s="365"/>
      <c r="HI50" s="365"/>
      <c r="HJ50" s="365"/>
      <c r="HK50" s="365"/>
      <c r="HL50" s="365"/>
      <c r="HM50" s="365"/>
      <c r="HN50" s="365"/>
      <c r="HO50" s="365"/>
      <c r="HP50" s="365"/>
      <c r="HQ50" s="365"/>
      <c r="HR50" s="368">
        <f t="shared" si="189"/>
        <v>0</v>
      </c>
      <c r="HS50" s="372"/>
      <c r="HT50" s="375">
        <v>0</v>
      </c>
      <c r="HU50" s="376">
        <v>0</v>
      </c>
      <c r="HV50" s="365"/>
      <c r="HW50" s="365"/>
      <c r="HX50" s="365"/>
      <c r="HY50" s="365"/>
      <c r="HZ50" s="365"/>
      <c r="IA50" s="365"/>
      <c r="IB50" s="365"/>
      <c r="IC50" s="365"/>
      <c r="ID50" s="365"/>
      <c r="IE50" s="365"/>
      <c r="IF50" s="368">
        <f t="shared" si="190"/>
        <v>0</v>
      </c>
      <c r="IG50" s="372"/>
      <c r="IH50" s="375">
        <v>0</v>
      </c>
      <c r="II50" s="376">
        <v>0</v>
      </c>
      <c r="IJ50" s="365"/>
      <c r="IK50" s="365"/>
      <c r="IL50" s="365"/>
      <c r="IM50" s="365"/>
      <c r="IN50" s="365"/>
      <c r="IO50" s="365"/>
      <c r="IP50" s="365"/>
      <c r="IQ50" s="365"/>
      <c r="IR50" s="365"/>
      <c r="IS50" s="365"/>
      <c r="IT50" s="368">
        <f t="shared" si="191"/>
        <v>0</v>
      </c>
      <c r="IU50" s="372"/>
      <c r="IV50" s="375">
        <v>0</v>
      </c>
      <c r="IW50" s="376">
        <v>0</v>
      </c>
      <c r="IX50" s="365"/>
      <c r="IY50" s="365"/>
      <c r="IZ50" s="365"/>
      <c r="JA50" s="365"/>
      <c r="JB50" s="365"/>
      <c r="JC50" s="365"/>
      <c r="JD50" s="365"/>
      <c r="JE50" s="365"/>
      <c r="JF50" s="365"/>
      <c r="JG50" s="365"/>
      <c r="JH50" s="368">
        <f t="shared" si="192"/>
        <v>0</v>
      </c>
      <c r="JI50" s="372"/>
      <c r="JJ50" s="375">
        <v>0</v>
      </c>
      <c r="JK50" s="376">
        <v>0</v>
      </c>
      <c r="JL50" s="365"/>
      <c r="JM50" s="365"/>
      <c r="JN50" s="365"/>
      <c r="JO50" s="365"/>
      <c r="JP50" s="365"/>
      <c r="JQ50" s="365"/>
      <c r="JR50" s="365"/>
      <c r="JS50" s="365"/>
      <c r="JT50" s="365"/>
      <c r="JU50" s="365"/>
      <c r="JV50" s="368">
        <f t="shared" si="193"/>
        <v>0</v>
      </c>
      <c r="JW50" s="372"/>
      <c r="JX50" s="375">
        <v>0</v>
      </c>
      <c r="JY50" s="376">
        <v>0</v>
      </c>
      <c r="JZ50" s="365"/>
      <c r="KA50" s="365"/>
      <c r="KB50" s="365"/>
      <c r="KC50" s="365"/>
      <c r="KD50" s="365"/>
      <c r="KE50" s="365"/>
      <c r="KF50" s="365"/>
      <c r="KG50" s="365"/>
      <c r="KH50" s="365"/>
      <c r="KI50" s="365"/>
      <c r="KJ50" s="368">
        <f t="shared" si="194"/>
        <v>0</v>
      </c>
      <c r="KK50" s="372"/>
      <c r="KL50" s="375">
        <v>0</v>
      </c>
      <c r="KM50" s="376">
        <v>0</v>
      </c>
      <c r="KN50" s="365"/>
      <c r="KO50" s="365"/>
      <c r="KP50" s="365"/>
      <c r="KQ50" s="365"/>
      <c r="KR50" s="365"/>
      <c r="KS50" s="365"/>
      <c r="KT50" s="365"/>
      <c r="KU50" s="365"/>
      <c r="KV50" s="365"/>
      <c r="KW50" s="365"/>
      <c r="KX50" s="368">
        <f t="shared" si="195"/>
        <v>0</v>
      </c>
      <c r="KY50" s="372"/>
      <c r="KZ50" s="375">
        <v>0</v>
      </c>
      <c r="LA50" s="376">
        <v>0</v>
      </c>
      <c r="LB50" s="365"/>
      <c r="LC50" s="365"/>
      <c r="LD50" s="365"/>
      <c r="LE50" s="365"/>
      <c r="LF50" s="365"/>
      <c r="LG50" s="365"/>
      <c r="LH50" s="365"/>
      <c r="LI50" s="365"/>
      <c r="LJ50" s="365"/>
      <c r="LK50" s="365"/>
      <c r="LL50" s="368">
        <f t="shared" si="196"/>
        <v>0</v>
      </c>
      <c r="LM50" s="372"/>
      <c r="LN50" s="375">
        <v>0</v>
      </c>
      <c r="LO50" s="376">
        <v>0</v>
      </c>
      <c r="LP50" s="365"/>
      <c r="LQ50" s="365"/>
      <c r="LR50" s="365"/>
      <c r="LS50" s="365"/>
      <c r="LT50" s="365"/>
      <c r="LU50" s="365"/>
      <c r="LV50" s="365"/>
      <c r="LW50" s="365"/>
      <c r="LX50" s="365"/>
      <c r="LY50" s="365"/>
      <c r="LZ50" s="368">
        <f t="shared" si="197"/>
        <v>0</v>
      </c>
      <c r="MA50" s="372"/>
      <c r="MB50" s="375">
        <v>0</v>
      </c>
      <c r="MC50" s="376">
        <v>0</v>
      </c>
      <c r="MD50" s="365"/>
      <c r="ME50" s="365"/>
      <c r="MF50" s="365"/>
      <c r="MG50" s="365"/>
      <c r="MH50" s="365"/>
      <c r="MI50" s="365"/>
      <c r="MJ50" s="365"/>
      <c r="MK50" s="365"/>
      <c r="ML50" s="365"/>
      <c r="MM50" s="365"/>
      <c r="MN50" s="368">
        <f t="shared" si="198"/>
        <v>0</v>
      </c>
      <c r="MO50" s="372"/>
      <c r="MP50" s="375">
        <v>0</v>
      </c>
      <c r="MQ50" s="376">
        <v>0</v>
      </c>
      <c r="MR50" s="365"/>
      <c r="MS50" s="365"/>
      <c r="MT50" s="365"/>
      <c r="MU50" s="365"/>
      <c r="MV50" s="365"/>
      <c r="MW50" s="365"/>
      <c r="MX50" s="365"/>
      <c r="MY50" s="365"/>
      <c r="MZ50" s="365"/>
      <c r="NA50" s="365"/>
      <c r="NB50" s="368">
        <f t="shared" si="199"/>
        <v>0</v>
      </c>
      <c r="NC50" s="372"/>
      <c r="ND50" s="375">
        <v>0</v>
      </c>
      <c r="NE50" s="376">
        <v>0</v>
      </c>
      <c r="NF50" s="365"/>
      <c r="NG50" s="365"/>
      <c r="NH50" s="365"/>
      <c r="NI50" s="365"/>
      <c r="NJ50" s="365"/>
      <c r="NK50" s="365"/>
      <c r="NL50" s="365"/>
      <c r="NM50" s="365"/>
      <c r="NN50" s="365"/>
      <c r="NO50" s="365"/>
      <c r="NP50" s="368">
        <f t="shared" si="200"/>
        <v>0</v>
      </c>
      <c r="NQ50" s="372"/>
      <c r="NR50" s="375">
        <v>0</v>
      </c>
      <c r="NS50" s="376">
        <v>0</v>
      </c>
      <c r="NT50" s="365"/>
      <c r="NU50" s="365"/>
      <c r="NV50" s="365"/>
      <c r="NW50" s="365"/>
      <c r="NX50" s="365"/>
      <c r="NY50" s="365"/>
      <c r="NZ50" s="365"/>
      <c r="OA50" s="365"/>
      <c r="OB50" s="365"/>
      <c r="OC50" s="365"/>
      <c r="OD50" s="368">
        <f t="shared" si="201"/>
        <v>0</v>
      </c>
      <c r="OE50" s="372"/>
      <c r="OF50" s="375">
        <v>0</v>
      </c>
      <c r="OG50" s="376">
        <v>0</v>
      </c>
      <c r="OH50" s="365"/>
      <c r="OI50" s="365"/>
      <c r="OJ50" s="365"/>
      <c r="OK50" s="365"/>
      <c r="OL50" s="365"/>
      <c r="OM50" s="365"/>
      <c r="ON50" s="365"/>
      <c r="OO50" s="365"/>
      <c r="OP50" s="365"/>
      <c r="OQ50" s="365"/>
      <c r="OR50" s="368">
        <f t="shared" si="202"/>
        <v>0</v>
      </c>
      <c r="OS50" s="372"/>
      <c r="OT50" s="375">
        <v>0</v>
      </c>
      <c r="OU50" s="376">
        <v>0</v>
      </c>
      <c r="OV50" s="365"/>
      <c r="OW50" s="365"/>
      <c r="OX50" s="365"/>
      <c r="OY50" s="365"/>
      <c r="OZ50" s="365"/>
      <c r="PA50" s="365"/>
      <c r="PB50" s="365"/>
      <c r="PC50" s="365"/>
      <c r="PD50" s="365"/>
      <c r="PE50" s="365"/>
      <c r="PF50" s="368">
        <f t="shared" si="203"/>
        <v>0</v>
      </c>
      <c r="PG50" s="372"/>
      <c r="PH50" s="375">
        <v>0</v>
      </c>
      <c r="PI50" s="376">
        <v>0</v>
      </c>
      <c r="PJ50" s="365"/>
      <c r="PK50" s="365"/>
      <c r="PL50" s="365"/>
      <c r="PM50" s="365"/>
      <c r="PN50" s="365"/>
      <c r="PO50" s="365"/>
      <c r="PP50" s="365"/>
      <c r="PQ50" s="365"/>
      <c r="PR50" s="365"/>
      <c r="PS50" s="365"/>
      <c r="PT50" s="368">
        <f t="shared" si="204"/>
        <v>0</v>
      </c>
      <c r="PU50" s="372"/>
      <c r="PV50" s="375">
        <v>0</v>
      </c>
      <c r="PW50" s="376">
        <v>0</v>
      </c>
      <c r="PX50" s="365"/>
      <c r="PY50" s="365"/>
      <c r="PZ50" s="365"/>
      <c r="QA50" s="365"/>
      <c r="QB50" s="365"/>
      <c r="QC50" s="365"/>
      <c r="QD50" s="365"/>
      <c r="QE50" s="365"/>
      <c r="QF50" s="365"/>
      <c r="QG50" s="365"/>
      <c r="QH50" s="368">
        <f t="shared" si="205"/>
        <v>0</v>
      </c>
      <c r="QI50" s="372"/>
      <c r="QJ50" s="375">
        <v>0</v>
      </c>
      <c r="QK50" s="376">
        <v>0</v>
      </c>
      <c r="QL50" s="365"/>
      <c r="QM50" s="365"/>
      <c r="QN50" s="365"/>
      <c r="QO50" s="365"/>
      <c r="QP50" s="365"/>
      <c r="QQ50" s="365"/>
      <c r="QR50" s="365"/>
      <c r="QS50" s="365"/>
      <c r="QT50" s="365"/>
      <c r="QU50" s="365"/>
      <c r="QV50" s="368">
        <f t="shared" si="206"/>
        <v>0</v>
      </c>
      <c r="QW50" s="372"/>
      <c r="QX50" s="368">
        <f t="shared" si="207"/>
        <v>0</v>
      </c>
      <c r="QY50" s="368">
        <f t="shared" si="207"/>
        <v>0</v>
      </c>
      <c r="QZ50" s="368">
        <f t="shared" si="207"/>
        <v>0</v>
      </c>
      <c r="RA50" s="368">
        <f t="shared" si="207"/>
        <v>0</v>
      </c>
      <c r="RB50" s="368">
        <f t="shared" si="207"/>
        <v>0</v>
      </c>
      <c r="RC50" s="368">
        <f t="shared" si="207"/>
        <v>0</v>
      </c>
      <c r="RD50" s="368">
        <f t="shared" si="207"/>
        <v>0</v>
      </c>
      <c r="RE50" s="368">
        <f t="shared" si="207"/>
        <v>0</v>
      </c>
      <c r="RF50" s="368">
        <f t="shared" si="207"/>
        <v>0</v>
      </c>
      <c r="RG50" s="368">
        <f t="shared" si="207"/>
        <v>0</v>
      </c>
      <c r="RH50" s="368">
        <f t="shared" si="207"/>
        <v>0</v>
      </c>
      <c r="RI50" s="368">
        <f t="shared" si="207"/>
        <v>0</v>
      </c>
      <c r="RJ50" s="368">
        <f t="shared" si="208"/>
        <v>0</v>
      </c>
    </row>
    <row r="51" spans="1:478" x14ac:dyDescent="0.25">
      <c r="A51" s="304" t="s">
        <v>966</v>
      </c>
      <c r="B51" s="255" t="s">
        <v>87</v>
      </c>
      <c r="C51" s="422"/>
      <c r="D51" s="375">
        <v>0</v>
      </c>
      <c r="E51" s="376">
        <v>0</v>
      </c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68">
        <f t="shared" si="174"/>
        <v>0</v>
      </c>
      <c r="Q51" s="372"/>
      <c r="R51" s="375">
        <v>0</v>
      </c>
      <c r="S51" s="376">
        <v>0</v>
      </c>
      <c r="T51" s="376"/>
      <c r="U51" s="376"/>
      <c r="V51" s="391"/>
      <c r="W51" s="391"/>
      <c r="X51" s="391"/>
      <c r="Y51" s="376"/>
      <c r="Z51" s="376"/>
      <c r="AA51" s="376"/>
      <c r="AB51" s="376"/>
      <c r="AC51" s="376"/>
      <c r="AD51" s="368">
        <f t="shared" si="175"/>
        <v>0</v>
      </c>
      <c r="AF51" s="375">
        <v>0</v>
      </c>
      <c r="AG51" s="376">
        <v>0</v>
      </c>
      <c r="AH51" s="376"/>
      <c r="AI51" s="376"/>
      <c r="AJ51" s="391"/>
      <c r="AK51" s="391"/>
      <c r="AL51" s="391"/>
      <c r="AM51" s="376"/>
      <c r="AN51" s="376"/>
      <c r="AO51" s="376"/>
      <c r="AP51" s="376"/>
      <c r="AQ51" s="376"/>
      <c r="AR51" s="368">
        <f t="shared" si="176"/>
        <v>0</v>
      </c>
      <c r="AT51" s="375">
        <v>0</v>
      </c>
      <c r="AU51" s="376">
        <v>0</v>
      </c>
      <c r="AV51" s="376"/>
      <c r="AW51" s="376"/>
      <c r="AX51" s="391"/>
      <c r="AY51" s="391"/>
      <c r="AZ51" s="391"/>
      <c r="BA51" s="376"/>
      <c r="BB51" s="577"/>
      <c r="BC51" s="577"/>
      <c r="BD51" s="577"/>
      <c r="BE51" s="577"/>
      <c r="BF51" s="368">
        <f t="shared" si="177"/>
        <v>0</v>
      </c>
      <c r="BH51" s="375">
        <v>0</v>
      </c>
      <c r="BI51" s="376">
        <v>0</v>
      </c>
      <c r="BJ51" s="376"/>
      <c r="BK51" s="376"/>
      <c r="BL51" s="391"/>
      <c r="BM51" s="391"/>
      <c r="BN51" s="391"/>
      <c r="BO51" s="376"/>
      <c r="BP51" s="365"/>
      <c r="BQ51" s="365"/>
      <c r="BR51" s="365"/>
      <c r="BS51" s="365"/>
      <c r="BT51" s="368">
        <f t="shared" si="178"/>
        <v>0</v>
      </c>
      <c r="BV51" s="375">
        <v>0</v>
      </c>
      <c r="BW51" s="376">
        <v>0</v>
      </c>
      <c r="BX51" s="365"/>
      <c r="BY51" s="365"/>
      <c r="BZ51" s="365"/>
      <c r="CA51" s="365"/>
      <c r="CB51" s="365"/>
      <c r="CC51" s="365"/>
      <c r="CD51" s="365"/>
      <c r="CE51" s="365"/>
      <c r="CF51" s="365"/>
      <c r="CG51" s="365"/>
      <c r="CH51" s="368">
        <f t="shared" si="179"/>
        <v>0</v>
      </c>
      <c r="CI51" s="372"/>
      <c r="CJ51" s="375">
        <v>0</v>
      </c>
      <c r="CK51" s="376">
        <v>0</v>
      </c>
      <c r="CL51" s="365"/>
      <c r="CM51" s="365"/>
      <c r="CN51" s="365"/>
      <c r="CO51" s="365"/>
      <c r="CP51" s="365"/>
      <c r="CQ51" s="365"/>
      <c r="CR51" s="365"/>
      <c r="CS51" s="365"/>
      <c r="CT51" s="365"/>
      <c r="CU51" s="365"/>
      <c r="CV51" s="368">
        <f t="shared" si="180"/>
        <v>0</v>
      </c>
      <c r="CX51" s="375">
        <v>0</v>
      </c>
      <c r="CY51" s="376">
        <v>0</v>
      </c>
      <c r="CZ51" s="365"/>
      <c r="DA51" s="365"/>
      <c r="DB51" s="365"/>
      <c r="DC51" s="365"/>
      <c r="DD51" s="365"/>
      <c r="DE51" s="365"/>
      <c r="DF51" s="365"/>
      <c r="DG51" s="365"/>
      <c r="DH51" s="365"/>
      <c r="DI51" s="365"/>
      <c r="DJ51" s="368">
        <f t="shared" si="181"/>
        <v>0</v>
      </c>
      <c r="DK51" s="372"/>
      <c r="DL51" s="375">
        <v>0</v>
      </c>
      <c r="DM51" s="376">
        <v>0</v>
      </c>
      <c r="DN51" s="365"/>
      <c r="DO51" s="365"/>
      <c r="DP51" s="365"/>
      <c r="DQ51" s="365"/>
      <c r="DR51" s="365"/>
      <c r="DS51" s="365"/>
      <c r="DT51" s="365"/>
      <c r="DU51" s="365"/>
      <c r="DV51" s="365"/>
      <c r="DW51" s="365"/>
      <c r="DX51" s="368">
        <f t="shared" si="182"/>
        <v>0</v>
      </c>
      <c r="DY51" s="372"/>
      <c r="DZ51" s="375">
        <v>0</v>
      </c>
      <c r="EA51" s="376">
        <v>0</v>
      </c>
      <c r="EB51" s="365"/>
      <c r="EC51" s="365"/>
      <c r="ED51" s="365"/>
      <c r="EE51" s="365"/>
      <c r="EF51" s="365"/>
      <c r="EG51" s="365"/>
      <c r="EH51" s="365"/>
      <c r="EI51" s="365"/>
      <c r="EJ51" s="365"/>
      <c r="EK51" s="365"/>
      <c r="EL51" s="368">
        <f t="shared" si="183"/>
        <v>0</v>
      </c>
      <c r="EM51" s="372"/>
      <c r="EN51" s="375">
        <v>0</v>
      </c>
      <c r="EO51" s="376">
        <v>0</v>
      </c>
      <c r="EP51" s="365"/>
      <c r="EQ51" s="365"/>
      <c r="ER51" s="365"/>
      <c r="ES51" s="365"/>
      <c r="ET51" s="365"/>
      <c r="EU51" s="365"/>
      <c r="EV51" s="365"/>
      <c r="EW51" s="365"/>
      <c r="EX51" s="365"/>
      <c r="EY51" s="365"/>
      <c r="EZ51" s="368">
        <f t="shared" si="184"/>
        <v>0</v>
      </c>
      <c r="FA51" s="372"/>
      <c r="FB51" s="375">
        <v>0</v>
      </c>
      <c r="FC51" s="376">
        <v>0</v>
      </c>
      <c r="FD51" s="365"/>
      <c r="FE51" s="365"/>
      <c r="FF51" s="365"/>
      <c r="FG51" s="365"/>
      <c r="FH51" s="365"/>
      <c r="FI51" s="365"/>
      <c r="FJ51" s="365"/>
      <c r="FK51" s="365"/>
      <c r="FL51" s="365"/>
      <c r="FM51" s="365"/>
      <c r="FN51" s="368">
        <f t="shared" si="185"/>
        <v>0</v>
      </c>
      <c r="FO51" s="372"/>
      <c r="FP51" s="375">
        <v>0</v>
      </c>
      <c r="FQ51" s="376">
        <v>0</v>
      </c>
      <c r="FR51" s="365"/>
      <c r="FS51" s="365"/>
      <c r="FT51" s="365"/>
      <c r="FU51" s="365"/>
      <c r="FV51" s="365"/>
      <c r="FW51" s="365"/>
      <c r="FX51" s="365"/>
      <c r="FY51" s="365"/>
      <c r="FZ51" s="365"/>
      <c r="GA51" s="365"/>
      <c r="GB51" s="368">
        <f t="shared" si="186"/>
        <v>0</v>
      </c>
      <c r="GC51" s="372"/>
      <c r="GD51" s="375">
        <v>0</v>
      </c>
      <c r="GE51" s="376">
        <v>0</v>
      </c>
      <c r="GF51" s="365"/>
      <c r="GG51" s="365"/>
      <c r="GH51" s="365"/>
      <c r="GI51" s="365"/>
      <c r="GJ51" s="365"/>
      <c r="GK51" s="365"/>
      <c r="GL51" s="365"/>
      <c r="GM51" s="365"/>
      <c r="GN51" s="365"/>
      <c r="GO51" s="365"/>
      <c r="GP51" s="368">
        <f t="shared" si="187"/>
        <v>0</v>
      </c>
      <c r="GQ51" s="372"/>
      <c r="GR51" s="375">
        <v>0</v>
      </c>
      <c r="GS51" s="376">
        <v>0</v>
      </c>
      <c r="GT51" s="365"/>
      <c r="GU51" s="365"/>
      <c r="GV51" s="365"/>
      <c r="GW51" s="365"/>
      <c r="GX51" s="365"/>
      <c r="GY51" s="365"/>
      <c r="GZ51" s="365"/>
      <c r="HA51" s="365"/>
      <c r="HB51" s="365"/>
      <c r="HC51" s="365"/>
      <c r="HD51" s="368">
        <f t="shared" si="188"/>
        <v>0</v>
      </c>
      <c r="HE51" s="372"/>
      <c r="HF51" s="375">
        <v>0</v>
      </c>
      <c r="HG51" s="376">
        <v>0</v>
      </c>
      <c r="HH51" s="365"/>
      <c r="HI51" s="365"/>
      <c r="HJ51" s="365"/>
      <c r="HK51" s="365"/>
      <c r="HL51" s="365"/>
      <c r="HM51" s="365"/>
      <c r="HN51" s="365"/>
      <c r="HO51" s="365"/>
      <c r="HP51" s="365"/>
      <c r="HQ51" s="365"/>
      <c r="HR51" s="368">
        <f t="shared" si="189"/>
        <v>0</v>
      </c>
      <c r="HS51" s="372"/>
      <c r="HT51" s="375">
        <v>0</v>
      </c>
      <c r="HU51" s="376">
        <v>0</v>
      </c>
      <c r="HV51" s="365"/>
      <c r="HW51" s="365"/>
      <c r="HX51" s="365"/>
      <c r="HY51" s="365"/>
      <c r="HZ51" s="365"/>
      <c r="IA51" s="365"/>
      <c r="IB51" s="365"/>
      <c r="IC51" s="365"/>
      <c r="ID51" s="365"/>
      <c r="IE51" s="365"/>
      <c r="IF51" s="368">
        <f t="shared" si="190"/>
        <v>0</v>
      </c>
      <c r="IG51" s="372"/>
      <c r="IH51" s="375">
        <v>0</v>
      </c>
      <c r="II51" s="376">
        <v>0</v>
      </c>
      <c r="IJ51" s="365"/>
      <c r="IK51" s="365"/>
      <c r="IL51" s="365"/>
      <c r="IM51" s="365"/>
      <c r="IN51" s="365"/>
      <c r="IO51" s="365"/>
      <c r="IP51" s="365"/>
      <c r="IQ51" s="365"/>
      <c r="IR51" s="365"/>
      <c r="IS51" s="365"/>
      <c r="IT51" s="368">
        <f t="shared" si="191"/>
        <v>0</v>
      </c>
      <c r="IU51" s="372"/>
      <c r="IV51" s="375">
        <v>0</v>
      </c>
      <c r="IW51" s="376">
        <v>0</v>
      </c>
      <c r="IX51" s="365"/>
      <c r="IY51" s="365"/>
      <c r="IZ51" s="365"/>
      <c r="JA51" s="365"/>
      <c r="JB51" s="365"/>
      <c r="JC51" s="365"/>
      <c r="JD51" s="365"/>
      <c r="JE51" s="365"/>
      <c r="JF51" s="365"/>
      <c r="JG51" s="365"/>
      <c r="JH51" s="368">
        <f t="shared" si="192"/>
        <v>0</v>
      </c>
      <c r="JI51" s="372"/>
      <c r="JJ51" s="375">
        <v>0</v>
      </c>
      <c r="JK51" s="376">
        <v>0</v>
      </c>
      <c r="JL51" s="365"/>
      <c r="JM51" s="365"/>
      <c r="JN51" s="365"/>
      <c r="JO51" s="365"/>
      <c r="JP51" s="365"/>
      <c r="JQ51" s="365"/>
      <c r="JR51" s="365"/>
      <c r="JS51" s="365"/>
      <c r="JT51" s="365"/>
      <c r="JU51" s="365"/>
      <c r="JV51" s="368">
        <f t="shared" si="193"/>
        <v>0</v>
      </c>
      <c r="JW51" s="372"/>
      <c r="JX51" s="375">
        <v>0</v>
      </c>
      <c r="JY51" s="376">
        <v>0</v>
      </c>
      <c r="JZ51" s="365"/>
      <c r="KA51" s="365"/>
      <c r="KB51" s="365"/>
      <c r="KC51" s="365"/>
      <c r="KD51" s="365"/>
      <c r="KE51" s="365"/>
      <c r="KF51" s="365"/>
      <c r="KG51" s="365"/>
      <c r="KH51" s="365"/>
      <c r="KI51" s="365"/>
      <c r="KJ51" s="368">
        <f t="shared" si="194"/>
        <v>0</v>
      </c>
      <c r="KK51" s="372"/>
      <c r="KL51" s="375">
        <v>0</v>
      </c>
      <c r="KM51" s="376">
        <v>0</v>
      </c>
      <c r="KN51" s="365"/>
      <c r="KO51" s="365"/>
      <c r="KP51" s="365"/>
      <c r="KQ51" s="365"/>
      <c r="KR51" s="365"/>
      <c r="KS51" s="365"/>
      <c r="KT51" s="365"/>
      <c r="KU51" s="365"/>
      <c r="KV51" s="365"/>
      <c r="KW51" s="365"/>
      <c r="KX51" s="368">
        <f t="shared" si="195"/>
        <v>0</v>
      </c>
      <c r="KY51" s="372"/>
      <c r="KZ51" s="375">
        <v>0</v>
      </c>
      <c r="LA51" s="376">
        <v>0</v>
      </c>
      <c r="LB51" s="365"/>
      <c r="LC51" s="365"/>
      <c r="LD51" s="365"/>
      <c r="LE51" s="365"/>
      <c r="LF51" s="365"/>
      <c r="LG51" s="365"/>
      <c r="LH51" s="365"/>
      <c r="LI51" s="365"/>
      <c r="LJ51" s="365"/>
      <c r="LK51" s="365"/>
      <c r="LL51" s="368">
        <f t="shared" si="196"/>
        <v>0</v>
      </c>
      <c r="LM51" s="372"/>
      <c r="LN51" s="375">
        <v>0</v>
      </c>
      <c r="LO51" s="376">
        <v>0</v>
      </c>
      <c r="LP51" s="365"/>
      <c r="LQ51" s="365"/>
      <c r="LR51" s="365"/>
      <c r="LS51" s="365"/>
      <c r="LT51" s="365"/>
      <c r="LU51" s="365"/>
      <c r="LV51" s="365"/>
      <c r="LW51" s="365"/>
      <c r="LX51" s="365"/>
      <c r="LY51" s="365"/>
      <c r="LZ51" s="368">
        <f t="shared" si="197"/>
        <v>0</v>
      </c>
      <c r="MA51" s="372"/>
      <c r="MB51" s="375">
        <v>0</v>
      </c>
      <c r="MC51" s="376">
        <v>0</v>
      </c>
      <c r="MD51" s="365"/>
      <c r="ME51" s="365"/>
      <c r="MF51" s="365"/>
      <c r="MG51" s="365"/>
      <c r="MH51" s="365"/>
      <c r="MI51" s="365"/>
      <c r="MJ51" s="365"/>
      <c r="MK51" s="365"/>
      <c r="ML51" s="365"/>
      <c r="MM51" s="365"/>
      <c r="MN51" s="368">
        <f t="shared" si="198"/>
        <v>0</v>
      </c>
      <c r="MO51" s="372"/>
      <c r="MP51" s="375">
        <v>0</v>
      </c>
      <c r="MQ51" s="376">
        <v>0</v>
      </c>
      <c r="MR51" s="365"/>
      <c r="MS51" s="365"/>
      <c r="MT51" s="365"/>
      <c r="MU51" s="365"/>
      <c r="MV51" s="365"/>
      <c r="MW51" s="365"/>
      <c r="MX51" s="365"/>
      <c r="MY51" s="365"/>
      <c r="MZ51" s="365"/>
      <c r="NA51" s="365"/>
      <c r="NB51" s="368">
        <f t="shared" si="199"/>
        <v>0</v>
      </c>
      <c r="NC51" s="372"/>
      <c r="ND51" s="375">
        <v>0</v>
      </c>
      <c r="NE51" s="376">
        <v>0</v>
      </c>
      <c r="NF51" s="365"/>
      <c r="NG51" s="365"/>
      <c r="NH51" s="365"/>
      <c r="NI51" s="365"/>
      <c r="NJ51" s="365"/>
      <c r="NK51" s="365"/>
      <c r="NL51" s="365"/>
      <c r="NM51" s="365"/>
      <c r="NN51" s="365"/>
      <c r="NO51" s="365"/>
      <c r="NP51" s="368">
        <f t="shared" si="200"/>
        <v>0</v>
      </c>
      <c r="NQ51" s="372"/>
      <c r="NR51" s="375">
        <v>0</v>
      </c>
      <c r="NS51" s="376">
        <v>0</v>
      </c>
      <c r="NT51" s="365"/>
      <c r="NU51" s="365"/>
      <c r="NV51" s="365"/>
      <c r="NW51" s="365"/>
      <c r="NX51" s="365"/>
      <c r="NY51" s="365"/>
      <c r="NZ51" s="365"/>
      <c r="OA51" s="365"/>
      <c r="OB51" s="365"/>
      <c r="OC51" s="365"/>
      <c r="OD51" s="368">
        <f t="shared" si="201"/>
        <v>0</v>
      </c>
      <c r="OE51" s="372"/>
      <c r="OF51" s="375">
        <v>0</v>
      </c>
      <c r="OG51" s="376">
        <v>0</v>
      </c>
      <c r="OH51" s="365"/>
      <c r="OI51" s="365"/>
      <c r="OJ51" s="365"/>
      <c r="OK51" s="365"/>
      <c r="OL51" s="365"/>
      <c r="OM51" s="365"/>
      <c r="ON51" s="365"/>
      <c r="OO51" s="365"/>
      <c r="OP51" s="365"/>
      <c r="OQ51" s="365"/>
      <c r="OR51" s="368">
        <f t="shared" si="202"/>
        <v>0</v>
      </c>
      <c r="OS51" s="372"/>
      <c r="OT51" s="375">
        <v>0</v>
      </c>
      <c r="OU51" s="376">
        <v>0</v>
      </c>
      <c r="OV51" s="365"/>
      <c r="OW51" s="365"/>
      <c r="OX51" s="365"/>
      <c r="OY51" s="365"/>
      <c r="OZ51" s="365"/>
      <c r="PA51" s="365"/>
      <c r="PB51" s="365"/>
      <c r="PC51" s="365"/>
      <c r="PD51" s="365"/>
      <c r="PE51" s="365"/>
      <c r="PF51" s="368">
        <f t="shared" si="203"/>
        <v>0</v>
      </c>
      <c r="PG51" s="372"/>
      <c r="PH51" s="375">
        <v>0</v>
      </c>
      <c r="PI51" s="376">
        <v>0</v>
      </c>
      <c r="PJ51" s="365"/>
      <c r="PK51" s="365"/>
      <c r="PL51" s="365"/>
      <c r="PM51" s="365"/>
      <c r="PN51" s="365"/>
      <c r="PO51" s="365"/>
      <c r="PP51" s="365"/>
      <c r="PQ51" s="365"/>
      <c r="PR51" s="365"/>
      <c r="PS51" s="365"/>
      <c r="PT51" s="368">
        <f t="shared" si="204"/>
        <v>0</v>
      </c>
      <c r="PU51" s="372"/>
      <c r="PV51" s="375">
        <v>0</v>
      </c>
      <c r="PW51" s="376">
        <v>0</v>
      </c>
      <c r="PX51" s="365"/>
      <c r="PY51" s="365"/>
      <c r="PZ51" s="365"/>
      <c r="QA51" s="365"/>
      <c r="QB51" s="365"/>
      <c r="QC51" s="365"/>
      <c r="QD51" s="365"/>
      <c r="QE51" s="365"/>
      <c r="QF51" s="365"/>
      <c r="QG51" s="365"/>
      <c r="QH51" s="368">
        <f t="shared" si="205"/>
        <v>0</v>
      </c>
      <c r="QI51" s="372"/>
      <c r="QJ51" s="375">
        <v>0</v>
      </c>
      <c r="QK51" s="376">
        <v>0</v>
      </c>
      <c r="QL51" s="365"/>
      <c r="QM51" s="365"/>
      <c r="QN51" s="365"/>
      <c r="QO51" s="365"/>
      <c r="QP51" s="365"/>
      <c r="QQ51" s="365"/>
      <c r="QR51" s="365"/>
      <c r="QS51" s="365"/>
      <c r="QT51" s="365"/>
      <c r="QU51" s="365"/>
      <c r="QV51" s="368">
        <f t="shared" si="206"/>
        <v>0</v>
      </c>
      <c r="QW51" s="372"/>
      <c r="QX51" s="368">
        <f t="shared" si="207"/>
        <v>0</v>
      </c>
      <c r="QY51" s="368">
        <f t="shared" si="207"/>
        <v>0</v>
      </c>
      <c r="QZ51" s="368">
        <f t="shared" si="207"/>
        <v>0</v>
      </c>
      <c r="RA51" s="368">
        <f t="shared" si="207"/>
        <v>0</v>
      </c>
      <c r="RB51" s="368">
        <f t="shared" si="207"/>
        <v>0</v>
      </c>
      <c r="RC51" s="368">
        <f t="shared" si="207"/>
        <v>0</v>
      </c>
      <c r="RD51" s="368">
        <f t="shared" si="207"/>
        <v>0</v>
      </c>
      <c r="RE51" s="368">
        <f t="shared" si="207"/>
        <v>0</v>
      </c>
      <c r="RF51" s="368">
        <f t="shared" si="207"/>
        <v>0</v>
      </c>
      <c r="RG51" s="368">
        <f t="shared" si="207"/>
        <v>0</v>
      </c>
      <c r="RH51" s="368">
        <f t="shared" si="207"/>
        <v>0</v>
      </c>
      <c r="RI51" s="368">
        <f t="shared" si="207"/>
        <v>0</v>
      </c>
      <c r="RJ51" s="368">
        <f t="shared" si="208"/>
        <v>0</v>
      </c>
    </row>
    <row r="52" spans="1:478" x14ac:dyDescent="0.25">
      <c r="B52" s="394"/>
      <c r="D52" s="403"/>
      <c r="E52" s="391"/>
      <c r="F52" s="391"/>
      <c r="G52" s="391"/>
      <c r="H52" s="391"/>
      <c r="I52" s="391"/>
      <c r="J52" s="391"/>
      <c r="K52" s="391"/>
      <c r="L52" s="391"/>
      <c r="M52" s="391"/>
      <c r="N52" s="391"/>
      <c r="O52" s="391"/>
      <c r="P52" s="368"/>
      <c r="Q52" s="372"/>
      <c r="R52" s="403"/>
      <c r="S52" s="391"/>
      <c r="T52" s="391"/>
      <c r="U52" s="391"/>
      <c r="V52" s="391"/>
      <c r="W52" s="391"/>
      <c r="X52" s="391"/>
      <c r="Y52" s="391"/>
      <c r="Z52" s="391"/>
      <c r="AA52" s="391"/>
      <c r="AB52" s="391"/>
      <c r="AC52" s="391"/>
      <c r="AD52" s="368"/>
      <c r="AF52" s="403"/>
      <c r="AG52" s="391"/>
      <c r="AH52" s="391"/>
      <c r="AI52" s="391"/>
      <c r="AJ52" s="391"/>
      <c r="AK52" s="391"/>
      <c r="AL52" s="391"/>
      <c r="AM52" s="391"/>
      <c r="AN52" s="391"/>
      <c r="AO52" s="391"/>
      <c r="AP52" s="391"/>
      <c r="AQ52" s="391"/>
      <c r="AR52" s="368"/>
      <c r="AT52" s="403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68"/>
      <c r="BH52" s="403"/>
      <c r="BI52" s="391"/>
      <c r="BJ52" s="391"/>
      <c r="BK52" s="391"/>
      <c r="BL52" s="391"/>
      <c r="BM52" s="391"/>
      <c r="BN52" s="391"/>
      <c r="BO52" s="391"/>
      <c r="BP52" s="391"/>
      <c r="BQ52" s="391"/>
      <c r="BR52" s="391"/>
      <c r="BS52" s="391"/>
      <c r="BT52" s="368"/>
      <c r="BV52" s="403"/>
      <c r="BW52" s="391"/>
      <c r="BX52" s="391"/>
      <c r="BY52" s="391"/>
      <c r="BZ52" s="391"/>
      <c r="CA52" s="391"/>
      <c r="CB52" s="391"/>
      <c r="CC52" s="391"/>
      <c r="CD52" s="391"/>
      <c r="CE52" s="391"/>
      <c r="CF52" s="391"/>
      <c r="CG52" s="391"/>
      <c r="CH52" s="368"/>
      <c r="CI52" s="372"/>
      <c r="CJ52" s="403"/>
      <c r="CK52" s="391"/>
      <c r="CL52" s="391"/>
      <c r="CM52" s="391"/>
      <c r="CN52" s="391"/>
      <c r="CO52" s="391"/>
      <c r="CP52" s="391"/>
      <c r="CQ52" s="391"/>
      <c r="CR52" s="391"/>
      <c r="CS52" s="391"/>
      <c r="CT52" s="391"/>
      <c r="CU52" s="391"/>
      <c r="CV52" s="368"/>
      <c r="CX52" s="403"/>
      <c r="CY52" s="391"/>
      <c r="CZ52" s="391"/>
      <c r="DA52" s="391"/>
      <c r="DB52" s="391"/>
      <c r="DC52" s="391"/>
      <c r="DD52" s="391"/>
      <c r="DE52" s="391"/>
      <c r="DF52" s="391"/>
      <c r="DG52" s="391"/>
      <c r="DH52" s="391"/>
      <c r="DI52" s="391"/>
      <c r="DJ52" s="368"/>
      <c r="DK52" s="372"/>
      <c r="DL52" s="403"/>
      <c r="DM52" s="391"/>
      <c r="DN52" s="391"/>
      <c r="DO52" s="391"/>
      <c r="DP52" s="391"/>
      <c r="DQ52" s="391"/>
      <c r="DR52" s="391"/>
      <c r="DS52" s="391"/>
      <c r="DT52" s="391"/>
      <c r="DU52" s="391"/>
      <c r="DV52" s="391"/>
      <c r="DW52" s="391"/>
      <c r="DX52" s="368"/>
      <c r="DY52" s="372"/>
      <c r="DZ52" s="403"/>
      <c r="EA52" s="391"/>
      <c r="EB52" s="391"/>
      <c r="EC52" s="391"/>
      <c r="ED52" s="391"/>
      <c r="EE52" s="391"/>
      <c r="EF52" s="391"/>
      <c r="EG52" s="391"/>
      <c r="EH52" s="391"/>
      <c r="EI52" s="391"/>
      <c r="EJ52" s="391"/>
      <c r="EK52" s="391"/>
      <c r="EL52" s="368"/>
      <c r="EM52" s="372"/>
      <c r="EN52" s="403"/>
      <c r="EO52" s="391"/>
      <c r="EP52" s="391"/>
      <c r="EQ52" s="391"/>
      <c r="ER52" s="391"/>
      <c r="ES52" s="391"/>
      <c r="ET52" s="391"/>
      <c r="EU52" s="391"/>
      <c r="EV52" s="391"/>
      <c r="EW52" s="391"/>
      <c r="EX52" s="391"/>
      <c r="EY52" s="391"/>
      <c r="EZ52" s="368"/>
      <c r="FA52" s="372"/>
      <c r="FB52" s="403"/>
      <c r="FC52" s="391"/>
      <c r="FD52" s="391"/>
      <c r="FE52" s="391"/>
      <c r="FF52" s="391"/>
      <c r="FG52" s="391"/>
      <c r="FH52" s="391"/>
      <c r="FI52" s="391"/>
      <c r="FJ52" s="391"/>
      <c r="FK52" s="391"/>
      <c r="FL52" s="391"/>
      <c r="FM52" s="391"/>
      <c r="FN52" s="368"/>
      <c r="FO52" s="372"/>
      <c r="FP52" s="403"/>
      <c r="FQ52" s="391"/>
      <c r="FR52" s="391"/>
      <c r="FS52" s="391"/>
      <c r="FT52" s="391"/>
      <c r="FU52" s="391"/>
      <c r="FV52" s="391"/>
      <c r="FW52" s="391"/>
      <c r="FX52" s="391"/>
      <c r="FY52" s="391"/>
      <c r="FZ52" s="391"/>
      <c r="GA52" s="391"/>
      <c r="GB52" s="368"/>
      <c r="GC52" s="372"/>
      <c r="GD52" s="403"/>
      <c r="GE52" s="391"/>
      <c r="GF52" s="391"/>
      <c r="GG52" s="391"/>
      <c r="GH52" s="391"/>
      <c r="GI52" s="391"/>
      <c r="GJ52" s="391"/>
      <c r="GK52" s="391"/>
      <c r="GL52" s="391"/>
      <c r="GM52" s="391"/>
      <c r="GN52" s="391"/>
      <c r="GO52" s="391"/>
      <c r="GP52" s="368"/>
      <c r="GQ52" s="372"/>
      <c r="GR52" s="403"/>
      <c r="GS52" s="391"/>
      <c r="GT52" s="391"/>
      <c r="GU52" s="391"/>
      <c r="GV52" s="391"/>
      <c r="GW52" s="391"/>
      <c r="GX52" s="391"/>
      <c r="GY52" s="391"/>
      <c r="GZ52" s="391"/>
      <c r="HA52" s="391"/>
      <c r="HB52" s="391"/>
      <c r="HC52" s="391"/>
      <c r="HD52" s="368"/>
      <c r="HE52" s="372"/>
      <c r="HF52" s="403"/>
      <c r="HG52" s="391"/>
      <c r="HH52" s="391"/>
      <c r="HI52" s="391"/>
      <c r="HJ52" s="391"/>
      <c r="HK52" s="391"/>
      <c r="HL52" s="391"/>
      <c r="HM52" s="391"/>
      <c r="HN52" s="391"/>
      <c r="HO52" s="391"/>
      <c r="HP52" s="391"/>
      <c r="HQ52" s="391"/>
      <c r="HR52" s="368"/>
      <c r="HS52" s="372"/>
      <c r="HT52" s="403"/>
      <c r="HU52" s="391"/>
      <c r="HV52" s="391"/>
      <c r="HW52" s="391"/>
      <c r="HX52" s="391"/>
      <c r="HY52" s="391"/>
      <c r="HZ52" s="391"/>
      <c r="IA52" s="391"/>
      <c r="IB52" s="391"/>
      <c r="IC52" s="391"/>
      <c r="ID52" s="391"/>
      <c r="IE52" s="391"/>
      <c r="IF52" s="368"/>
      <c r="IG52" s="372"/>
      <c r="IH52" s="403"/>
      <c r="II52" s="391"/>
      <c r="IJ52" s="391"/>
      <c r="IK52" s="391"/>
      <c r="IL52" s="391"/>
      <c r="IM52" s="391"/>
      <c r="IN52" s="391"/>
      <c r="IO52" s="391"/>
      <c r="IP52" s="391"/>
      <c r="IQ52" s="391"/>
      <c r="IR52" s="391"/>
      <c r="IS52" s="391"/>
      <c r="IT52" s="368"/>
      <c r="IU52" s="372"/>
      <c r="IV52" s="403"/>
      <c r="IW52" s="391"/>
      <c r="IX52" s="391"/>
      <c r="IY52" s="391"/>
      <c r="IZ52" s="391"/>
      <c r="JA52" s="391"/>
      <c r="JB52" s="391"/>
      <c r="JC52" s="391"/>
      <c r="JD52" s="391"/>
      <c r="JE52" s="391"/>
      <c r="JF52" s="391"/>
      <c r="JG52" s="391"/>
      <c r="JH52" s="368"/>
      <c r="JI52" s="372"/>
      <c r="JJ52" s="403"/>
      <c r="JK52" s="391"/>
      <c r="JL52" s="391"/>
      <c r="JM52" s="391"/>
      <c r="JN52" s="391"/>
      <c r="JO52" s="391"/>
      <c r="JP52" s="391"/>
      <c r="JQ52" s="391"/>
      <c r="JR52" s="391"/>
      <c r="JS52" s="391"/>
      <c r="JT52" s="391"/>
      <c r="JU52" s="391"/>
      <c r="JV52" s="368"/>
      <c r="JW52" s="372"/>
      <c r="JX52" s="403"/>
      <c r="JY52" s="391"/>
      <c r="JZ52" s="391"/>
      <c r="KA52" s="391"/>
      <c r="KB52" s="391"/>
      <c r="KC52" s="391"/>
      <c r="KD52" s="391"/>
      <c r="KE52" s="391"/>
      <c r="KF52" s="391"/>
      <c r="KG52" s="391"/>
      <c r="KH52" s="391"/>
      <c r="KI52" s="391"/>
      <c r="KJ52" s="368"/>
      <c r="KK52" s="372"/>
      <c r="KL52" s="403"/>
      <c r="KM52" s="391"/>
      <c r="KN52" s="391"/>
      <c r="KO52" s="391"/>
      <c r="KP52" s="391"/>
      <c r="KQ52" s="391"/>
      <c r="KR52" s="391"/>
      <c r="KS52" s="391"/>
      <c r="KT52" s="391"/>
      <c r="KU52" s="391"/>
      <c r="KV52" s="391"/>
      <c r="KW52" s="391"/>
      <c r="KX52" s="368"/>
      <c r="KY52" s="372"/>
      <c r="KZ52" s="403"/>
      <c r="LA52" s="391"/>
      <c r="LB52" s="391"/>
      <c r="LC52" s="391"/>
      <c r="LD52" s="391"/>
      <c r="LE52" s="391"/>
      <c r="LF52" s="391"/>
      <c r="LG52" s="391"/>
      <c r="LH52" s="391"/>
      <c r="LI52" s="391"/>
      <c r="LJ52" s="391"/>
      <c r="LK52" s="391"/>
      <c r="LL52" s="368"/>
      <c r="LM52" s="372"/>
      <c r="LN52" s="403"/>
      <c r="LO52" s="391"/>
      <c r="LP52" s="391"/>
      <c r="LQ52" s="391"/>
      <c r="LR52" s="391"/>
      <c r="LS52" s="391"/>
      <c r="LT52" s="391"/>
      <c r="LU52" s="391"/>
      <c r="LV52" s="391"/>
      <c r="LW52" s="391"/>
      <c r="LX52" s="391"/>
      <c r="LY52" s="391"/>
      <c r="LZ52" s="368"/>
      <c r="MA52" s="372"/>
      <c r="MB52" s="403"/>
      <c r="MC52" s="391"/>
      <c r="MD52" s="391"/>
      <c r="ME52" s="391"/>
      <c r="MF52" s="391"/>
      <c r="MG52" s="391"/>
      <c r="MH52" s="391"/>
      <c r="MI52" s="391"/>
      <c r="MJ52" s="391"/>
      <c r="MK52" s="391"/>
      <c r="ML52" s="391"/>
      <c r="MM52" s="391"/>
      <c r="MN52" s="368"/>
      <c r="MO52" s="372"/>
      <c r="MP52" s="403"/>
      <c r="MQ52" s="391"/>
      <c r="MR52" s="391"/>
      <c r="MS52" s="391"/>
      <c r="MT52" s="391"/>
      <c r="MU52" s="391"/>
      <c r="MV52" s="391"/>
      <c r="MW52" s="391"/>
      <c r="MX52" s="391"/>
      <c r="MY52" s="391"/>
      <c r="MZ52" s="391"/>
      <c r="NA52" s="391"/>
      <c r="NB52" s="368"/>
      <c r="NC52" s="372"/>
      <c r="ND52" s="403"/>
      <c r="NE52" s="391"/>
      <c r="NF52" s="391"/>
      <c r="NG52" s="391"/>
      <c r="NH52" s="391"/>
      <c r="NI52" s="391"/>
      <c r="NJ52" s="391"/>
      <c r="NK52" s="391"/>
      <c r="NL52" s="391"/>
      <c r="NM52" s="391"/>
      <c r="NN52" s="391"/>
      <c r="NO52" s="391"/>
      <c r="NP52" s="368"/>
      <c r="NQ52" s="372"/>
      <c r="NR52" s="403"/>
      <c r="NS52" s="391"/>
      <c r="NT52" s="391"/>
      <c r="NU52" s="391"/>
      <c r="NV52" s="391"/>
      <c r="NW52" s="391"/>
      <c r="NX52" s="391"/>
      <c r="NY52" s="391"/>
      <c r="NZ52" s="391"/>
      <c r="OA52" s="391"/>
      <c r="OB52" s="391"/>
      <c r="OC52" s="391"/>
      <c r="OD52" s="368"/>
      <c r="OE52" s="372"/>
      <c r="OF52" s="403"/>
      <c r="OG52" s="391"/>
      <c r="OH52" s="391"/>
      <c r="OI52" s="391"/>
      <c r="OJ52" s="391"/>
      <c r="OK52" s="391"/>
      <c r="OL52" s="391"/>
      <c r="OM52" s="391"/>
      <c r="ON52" s="391"/>
      <c r="OO52" s="391"/>
      <c r="OP52" s="391"/>
      <c r="OQ52" s="391"/>
      <c r="OR52" s="368"/>
      <c r="OS52" s="372"/>
      <c r="OT52" s="403"/>
      <c r="OU52" s="391"/>
      <c r="OV52" s="391"/>
      <c r="OW52" s="391"/>
      <c r="OX52" s="391"/>
      <c r="OY52" s="391"/>
      <c r="OZ52" s="391"/>
      <c r="PA52" s="391"/>
      <c r="PB52" s="391"/>
      <c r="PC52" s="391"/>
      <c r="PD52" s="391"/>
      <c r="PE52" s="391"/>
      <c r="PF52" s="368"/>
      <c r="PG52" s="372"/>
      <c r="PH52" s="403"/>
      <c r="PI52" s="391"/>
      <c r="PJ52" s="391"/>
      <c r="PK52" s="391"/>
      <c r="PL52" s="391"/>
      <c r="PM52" s="391"/>
      <c r="PN52" s="391"/>
      <c r="PO52" s="391"/>
      <c r="PP52" s="391"/>
      <c r="PQ52" s="391"/>
      <c r="PR52" s="391"/>
      <c r="PS52" s="391"/>
      <c r="PT52" s="368"/>
      <c r="PU52" s="372"/>
      <c r="PV52" s="403"/>
      <c r="PW52" s="391"/>
      <c r="PX52" s="391"/>
      <c r="PY52" s="391"/>
      <c r="PZ52" s="391"/>
      <c r="QA52" s="391"/>
      <c r="QB52" s="391"/>
      <c r="QC52" s="391"/>
      <c r="QD52" s="391"/>
      <c r="QE52" s="391"/>
      <c r="QF52" s="391"/>
      <c r="QG52" s="391"/>
      <c r="QH52" s="368"/>
      <c r="QI52" s="372"/>
      <c r="QJ52" s="403"/>
      <c r="QK52" s="391"/>
      <c r="QL52" s="391"/>
      <c r="QM52" s="391"/>
      <c r="QN52" s="391"/>
      <c r="QO52" s="391"/>
      <c r="QP52" s="391"/>
      <c r="QQ52" s="391"/>
      <c r="QR52" s="391"/>
      <c r="QS52" s="391"/>
      <c r="QT52" s="391"/>
      <c r="QU52" s="391"/>
      <c r="QV52" s="368"/>
      <c r="QW52" s="372"/>
      <c r="QX52" s="368"/>
      <c r="QY52" s="368"/>
      <c r="QZ52" s="368"/>
      <c r="RA52" s="368"/>
      <c r="RB52" s="368"/>
      <c r="RC52" s="368"/>
      <c r="RD52" s="368"/>
      <c r="RE52" s="368"/>
      <c r="RF52" s="368"/>
      <c r="RG52" s="368"/>
      <c r="RH52" s="368"/>
      <c r="RI52" s="368"/>
      <c r="RJ52" s="368"/>
    </row>
    <row r="53" spans="1:478" s="382" customFormat="1" x14ac:dyDescent="0.3">
      <c r="A53" s="377"/>
      <c r="B53" s="378" t="s">
        <v>175</v>
      </c>
      <c r="C53" s="384"/>
      <c r="D53" s="400">
        <f>SUM(D41:D52)</f>
        <v>1209020</v>
      </c>
      <c r="E53" s="401">
        <f t="shared" ref="E53:O53" si="209">SUM(E41:E52)</f>
        <v>1296810.75</v>
      </c>
      <c r="F53" s="401">
        <f t="shared" si="209"/>
        <v>0</v>
      </c>
      <c r="G53" s="401">
        <f t="shared" si="209"/>
        <v>0</v>
      </c>
      <c r="H53" s="401">
        <f t="shared" si="209"/>
        <v>0</v>
      </c>
      <c r="I53" s="401">
        <f t="shared" si="209"/>
        <v>0</v>
      </c>
      <c r="J53" s="401">
        <f t="shared" si="209"/>
        <v>0</v>
      </c>
      <c r="K53" s="401">
        <f t="shared" si="209"/>
        <v>0</v>
      </c>
      <c r="L53" s="401">
        <f t="shared" si="209"/>
        <v>0</v>
      </c>
      <c r="M53" s="401">
        <f t="shared" si="209"/>
        <v>0</v>
      </c>
      <c r="N53" s="401">
        <f t="shared" si="209"/>
        <v>0</v>
      </c>
      <c r="O53" s="401">
        <f t="shared" si="209"/>
        <v>0</v>
      </c>
      <c r="P53" s="423">
        <f>+SUBTOTAL(9,D53:O53)</f>
        <v>2505830.75</v>
      </c>
      <c r="Q53" s="424"/>
      <c r="R53" s="400">
        <f>SUM(R41:R52)</f>
        <v>360220</v>
      </c>
      <c r="S53" s="401">
        <f t="shared" ref="S53:AC53" si="210">SUM(S41:S52)</f>
        <v>367047</v>
      </c>
      <c r="T53" s="401">
        <f t="shared" si="210"/>
        <v>0</v>
      </c>
      <c r="U53" s="401">
        <f t="shared" si="210"/>
        <v>0</v>
      </c>
      <c r="V53" s="401">
        <f t="shared" si="210"/>
        <v>0</v>
      </c>
      <c r="W53" s="401">
        <f t="shared" si="210"/>
        <v>0</v>
      </c>
      <c r="X53" s="401">
        <f t="shared" si="210"/>
        <v>0</v>
      </c>
      <c r="Y53" s="401">
        <f t="shared" si="210"/>
        <v>0</v>
      </c>
      <c r="Z53" s="401">
        <f t="shared" si="210"/>
        <v>0</v>
      </c>
      <c r="AA53" s="401">
        <f t="shared" si="210"/>
        <v>0</v>
      </c>
      <c r="AB53" s="401">
        <f t="shared" si="210"/>
        <v>0</v>
      </c>
      <c r="AC53" s="401">
        <f t="shared" si="210"/>
        <v>0</v>
      </c>
      <c r="AD53" s="423">
        <f>+SUBTOTAL(9,R53:AC53)</f>
        <v>727267</v>
      </c>
      <c r="AE53" s="424"/>
      <c r="AF53" s="400">
        <f>SUM(AF41:AF52)</f>
        <v>629794.5</v>
      </c>
      <c r="AG53" s="401">
        <f t="shared" ref="AG53:AQ53" si="211">SUM(AG41:AG52)</f>
        <v>670407</v>
      </c>
      <c r="AH53" s="401">
        <f t="shared" si="211"/>
        <v>0</v>
      </c>
      <c r="AI53" s="401">
        <f t="shared" si="211"/>
        <v>0</v>
      </c>
      <c r="AJ53" s="401">
        <f t="shared" si="211"/>
        <v>0</v>
      </c>
      <c r="AK53" s="401">
        <f t="shared" si="211"/>
        <v>0</v>
      </c>
      <c r="AL53" s="401">
        <f t="shared" si="211"/>
        <v>0</v>
      </c>
      <c r="AM53" s="401">
        <f t="shared" si="211"/>
        <v>0</v>
      </c>
      <c r="AN53" s="401">
        <f t="shared" si="211"/>
        <v>0</v>
      </c>
      <c r="AO53" s="401">
        <f t="shared" si="211"/>
        <v>0</v>
      </c>
      <c r="AP53" s="401">
        <f t="shared" si="211"/>
        <v>0</v>
      </c>
      <c r="AQ53" s="401">
        <f t="shared" si="211"/>
        <v>0</v>
      </c>
      <c r="AR53" s="423">
        <f>+SUBTOTAL(9,AF53:AQ53)</f>
        <v>1300201.5</v>
      </c>
      <c r="AS53" s="424"/>
      <c r="AT53" s="400">
        <f>SUM(AT41:AT52)</f>
        <v>1764860.5</v>
      </c>
      <c r="AU53" s="401">
        <f t="shared" ref="AU53:BE53" si="212">SUM(AU41:AU52)</f>
        <v>1863492</v>
      </c>
      <c r="AV53" s="401">
        <f t="shared" si="212"/>
        <v>0</v>
      </c>
      <c r="AW53" s="401">
        <f t="shared" si="212"/>
        <v>0</v>
      </c>
      <c r="AX53" s="401">
        <f t="shared" si="212"/>
        <v>0</v>
      </c>
      <c r="AY53" s="401">
        <f t="shared" si="212"/>
        <v>0</v>
      </c>
      <c r="AZ53" s="401">
        <f t="shared" si="212"/>
        <v>0</v>
      </c>
      <c r="BA53" s="401">
        <f t="shared" si="212"/>
        <v>0</v>
      </c>
      <c r="BB53" s="401">
        <f t="shared" si="212"/>
        <v>0</v>
      </c>
      <c r="BC53" s="401">
        <f t="shared" si="212"/>
        <v>0</v>
      </c>
      <c r="BD53" s="401">
        <f t="shared" si="212"/>
        <v>0</v>
      </c>
      <c r="BE53" s="401">
        <f t="shared" si="212"/>
        <v>0</v>
      </c>
      <c r="BF53" s="423">
        <f>+SUBTOTAL(9,AT53:BE53)</f>
        <v>3628352.5</v>
      </c>
      <c r="BG53" s="424"/>
      <c r="BH53" s="400">
        <f>SUM(BH41:BH52)</f>
        <v>167735.6135483871</v>
      </c>
      <c r="BI53" s="401">
        <f t="shared" ref="BI53:BS53" si="213">SUM(BI41:BI52)</f>
        <v>175540.16666666669</v>
      </c>
      <c r="BJ53" s="401">
        <f t="shared" si="213"/>
        <v>0</v>
      </c>
      <c r="BK53" s="401">
        <f t="shared" si="213"/>
        <v>0</v>
      </c>
      <c r="BL53" s="401">
        <f t="shared" si="213"/>
        <v>0</v>
      </c>
      <c r="BM53" s="401">
        <f t="shared" si="213"/>
        <v>0</v>
      </c>
      <c r="BN53" s="401">
        <f t="shared" si="213"/>
        <v>0</v>
      </c>
      <c r="BO53" s="401">
        <f t="shared" si="213"/>
        <v>0</v>
      </c>
      <c r="BP53" s="401">
        <f t="shared" si="213"/>
        <v>0</v>
      </c>
      <c r="BQ53" s="401">
        <f t="shared" si="213"/>
        <v>0</v>
      </c>
      <c r="BR53" s="401">
        <f t="shared" si="213"/>
        <v>0</v>
      </c>
      <c r="BS53" s="401">
        <f t="shared" si="213"/>
        <v>0</v>
      </c>
      <c r="BT53" s="423">
        <f>+SUBTOTAL(9,BH53:BS53)</f>
        <v>343275.78021505382</v>
      </c>
      <c r="BU53" s="388"/>
      <c r="BV53" s="400">
        <f>SUM(BV41:BV52)</f>
        <v>3062614.4064516127</v>
      </c>
      <c r="BW53" s="401">
        <f t="shared" ref="BW53:CG53" si="214">SUM(BW41:BW52)</f>
        <v>3038756.833333333</v>
      </c>
      <c r="BX53" s="401">
        <f t="shared" si="214"/>
        <v>0</v>
      </c>
      <c r="BY53" s="401">
        <f t="shared" si="214"/>
        <v>0</v>
      </c>
      <c r="BZ53" s="401">
        <f t="shared" si="214"/>
        <v>0</v>
      </c>
      <c r="CA53" s="401">
        <f t="shared" si="214"/>
        <v>0</v>
      </c>
      <c r="CB53" s="401">
        <f t="shared" si="214"/>
        <v>0</v>
      </c>
      <c r="CC53" s="401">
        <f t="shared" si="214"/>
        <v>0</v>
      </c>
      <c r="CD53" s="401">
        <f t="shared" si="214"/>
        <v>0</v>
      </c>
      <c r="CE53" s="401">
        <f t="shared" si="214"/>
        <v>0</v>
      </c>
      <c r="CF53" s="401">
        <f t="shared" si="214"/>
        <v>0</v>
      </c>
      <c r="CG53" s="401">
        <f t="shared" si="214"/>
        <v>0</v>
      </c>
      <c r="CH53" s="423">
        <f>+SUBTOTAL(9,BV53:CG53)</f>
        <v>6101371.2397849457</v>
      </c>
      <c r="CI53" s="424"/>
      <c r="CJ53" s="400">
        <f>SUM(CJ41:CJ52)</f>
        <v>238223</v>
      </c>
      <c r="CK53" s="401">
        <f t="shared" ref="CK53:CU53" si="215">SUM(CK41:CK52)</f>
        <v>241981</v>
      </c>
      <c r="CL53" s="401">
        <f t="shared" si="215"/>
        <v>0</v>
      </c>
      <c r="CM53" s="401">
        <f t="shared" si="215"/>
        <v>0</v>
      </c>
      <c r="CN53" s="401">
        <f t="shared" si="215"/>
        <v>0</v>
      </c>
      <c r="CO53" s="401">
        <f t="shared" si="215"/>
        <v>0</v>
      </c>
      <c r="CP53" s="401">
        <f t="shared" si="215"/>
        <v>0</v>
      </c>
      <c r="CQ53" s="401">
        <f t="shared" si="215"/>
        <v>0</v>
      </c>
      <c r="CR53" s="401">
        <f t="shared" si="215"/>
        <v>0</v>
      </c>
      <c r="CS53" s="401">
        <f t="shared" si="215"/>
        <v>0</v>
      </c>
      <c r="CT53" s="401">
        <f t="shared" si="215"/>
        <v>0</v>
      </c>
      <c r="CU53" s="401">
        <f t="shared" si="215"/>
        <v>0</v>
      </c>
      <c r="CV53" s="423">
        <f>+SUBTOTAL(9,CJ53:CU53)</f>
        <v>480204</v>
      </c>
      <c r="CW53" s="424"/>
      <c r="CX53" s="400">
        <f>SUM(CX41:CX52)</f>
        <v>239798</v>
      </c>
      <c r="CY53" s="401">
        <f t="shared" ref="CY53:DI53" si="216">SUM(CY41:CY52)</f>
        <v>289264.25</v>
      </c>
      <c r="CZ53" s="401">
        <f t="shared" si="216"/>
        <v>0</v>
      </c>
      <c r="DA53" s="401">
        <f t="shared" si="216"/>
        <v>0</v>
      </c>
      <c r="DB53" s="401">
        <f t="shared" si="216"/>
        <v>0</v>
      </c>
      <c r="DC53" s="401">
        <f t="shared" si="216"/>
        <v>0</v>
      </c>
      <c r="DD53" s="401">
        <f t="shared" si="216"/>
        <v>0</v>
      </c>
      <c r="DE53" s="401">
        <f t="shared" si="216"/>
        <v>0</v>
      </c>
      <c r="DF53" s="401">
        <f t="shared" si="216"/>
        <v>0</v>
      </c>
      <c r="DG53" s="401">
        <f t="shared" si="216"/>
        <v>0</v>
      </c>
      <c r="DH53" s="401">
        <f t="shared" si="216"/>
        <v>0</v>
      </c>
      <c r="DI53" s="401">
        <f t="shared" si="216"/>
        <v>0</v>
      </c>
      <c r="DJ53" s="423">
        <f>+SUBTOTAL(9,CX53:DI53)</f>
        <v>529062.25</v>
      </c>
      <c r="DK53" s="424"/>
      <c r="DL53" s="400">
        <f>SUM(DL41:DL52)</f>
        <v>708526.5</v>
      </c>
      <c r="DM53" s="401">
        <f t="shared" ref="DM53:DW53" si="217">SUM(DM41:DM52)</f>
        <v>751281.5</v>
      </c>
      <c r="DN53" s="401">
        <f t="shared" si="217"/>
        <v>0</v>
      </c>
      <c r="DO53" s="401">
        <f t="shared" si="217"/>
        <v>0</v>
      </c>
      <c r="DP53" s="401">
        <f t="shared" si="217"/>
        <v>0</v>
      </c>
      <c r="DQ53" s="401">
        <f t="shared" si="217"/>
        <v>0</v>
      </c>
      <c r="DR53" s="401">
        <f t="shared" si="217"/>
        <v>0</v>
      </c>
      <c r="DS53" s="401">
        <f t="shared" si="217"/>
        <v>0</v>
      </c>
      <c r="DT53" s="401">
        <f t="shared" si="217"/>
        <v>0</v>
      </c>
      <c r="DU53" s="401">
        <f t="shared" si="217"/>
        <v>0</v>
      </c>
      <c r="DV53" s="401">
        <f t="shared" si="217"/>
        <v>0</v>
      </c>
      <c r="DW53" s="401">
        <f t="shared" si="217"/>
        <v>0</v>
      </c>
      <c r="DX53" s="423">
        <f>+SUBTOTAL(9,DL53:DW53)</f>
        <v>1459808</v>
      </c>
      <c r="DY53" s="424"/>
      <c r="DZ53" s="400">
        <f>SUM(DZ41:DZ52)</f>
        <v>2334018</v>
      </c>
      <c r="EA53" s="401">
        <f t="shared" ref="EA53:EK53" si="218">SUM(EA41:EA52)</f>
        <v>2447619.5</v>
      </c>
      <c r="EB53" s="401">
        <f t="shared" si="218"/>
        <v>0</v>
      </c>
      <c r="EC53" s="401">
        <f t="shared" si="218"/>
        <v>0</v>
      </c>
      <c r="ED53" s="401">
        <f t="shared" si="218"/>
        <v>0</v>
      </c>
      <c r="EE53" s="401">
        <f t="shared" si="218"/>
        <v>0</v>
      </c>
      <c r="EF53" s="401">
        <f t="shared" si="218"/>
        <v>0</v>
      </c>
      <c r="EG53" s="401">
        <f t="shared" si="218"/>
        <v>0</v>
      </c>
      <c r="EH53" s="401">
        <f t="shared" si="218"/>
        <v>0</v>
      </c>
      <c r="EI53" s="401">
        <f t="shared" si="218"/>
        <v>0</v>
      </c>
      <c r="EJ53" s="401">
        <f t="shared" si="218"/>
        <v>0</v>
      </c>
      <c r="EK53" s="401">
        <f t="shared" si="218"/>
        <v>0</v>
      </c>
      <c r="EL53" s="423">
        <f>+SUBTOTAL(9,DZ53:EK53)</f>
        <v>4781637.5</v>
      </c>
      <c r="EM53" s="424"/>
      <c r="EN53" s="400">
        <f>SUM(EN41:EN52)</f>
        <v>3968648.58</v>
      </c>
      <c r="EO53" s="401">
        <f t="shared" ref="EO53:EY53" si="219">SUM(EO41:EO52)</f>
        <v>4263181</v>
      </c>
      <c r="EP53" s="401">
        <f t="shared" si="219"/>
        <v>0</v>
      </c>
      <c r="EQ53" s="401">
        <f t="shared" si="219"/>
        <v>0</v>
      </c>
      <c r="ER53" s="401">
        <f t="shared" si="219"/>
        <v>0</v>
      </c>
      <c r="ES53" s="401">
        <f t="shared" si="219"/>
        <v>0</v>
      </c>
      <c r="ET53" s="401">
        <f t="shared" si="219"/>
        <v>0</v>
      </c>
      <c r="EU53" s="401">
        <f t="shared" si="219"/>
        <v>0</v>
      </c>
      <c r="EV53" s="401">
        <f t="shared" si="219"/>
        <v>0</v>
      </c>
      <c r="EW53" s="401">
        <f t="shared" si="219"/>
        <v>0</v>
      </c>
      <c r="EX53" s="401">
        <f t="shared" si="219"/>
        <v>0</v>
      </c>
      <c r="EY53" s="401">
        <f t="shared" si="219"/>
        <v>0</v>
      </c>
      <c r="EZ53" s="423">
        <f>+SUBTOTAL(9,EN53:EY53)</f>
        <v>8231829.5800000001</v>
      </c>
      <c r="FA53" s="424"/>
      <c r="FB53" s="400">
        <f>SUM(FB41:FB52)</f>
        <v>2043087.26</v>
      </c>
      <c r="FC53" s="401">
        <f t="shared" ref="FC53:FM53" si="220">SUM(FC41:FC52)</f>
        <v>2158645</v>
      </c>
      <c r="FD53" s="401">
        <f t="shared" si="220"/>
        <v>0</v>
      </c>
      <c r="FE53" s="401">
        <f t="shared" si="220"/>
        <v>0</v>
      </c>
      <c r="FF53" s="401">
        <f t="shared" si="220"/>
        <v>0</v>
      </c>
      <c r="FG53" s="401">
        <f t="shared" si="220"/>
        <v>0</v>
      </c>
      <c r="FH53" s="401">
        <f t="shared" si="220"/>
        <v>0</v>
      </c>
      <c r="FI53" s="401">
        <f t="shared" si="220"/>
        <v>0</v>
      </c>
      <c r="FJ53" s="401">
        <f t="shared" si="220"/>
        <v>0</v>
      </c>
      <c r="FK53" s="401">
        <f t="shared" si="220"/>
        <v>0</v>
      </c>
      <c r="FL53" s="401">
        <f t="shared" si="220"/>
        <v>0</v>
      </c>
      <c r="FM53" s="401">
        <f t="shared" si="220"/>
        <v>0</v>
      </c>
      <c r="FN53" s="423">
        <f>+SUBTOTAL(9,FB53:FM53)</f>
        <v>4201732.26</v>
      </c>
      <c r="FO53" s="424"/>
      <c r="FP53" s="400">
        <f>SUM(FP41:FP52)</f>
        <v>1810188.32</v>
      </c>
      <c r="FQ53" s="401">
        <f t="shared" ref="FQ53:GA53" si="221">SUM(FQ41:FQ52)</f>
        <v>1885979</v>
      </c>
      <c r="FR53" s="401">
        <f t="shared" si="221"/>
        <v>0</v>
      </c>
      <c r="FS53" s="401">
        <f t="shared" si="221"/>
        <v>0</v>
      </c>
      <c r="FT53" s="401">
        <f t="shared" si="221"/>
        <v>0</v>
      </c>
      <c r="FU53" s="401">
        <f t="shared" si="221"/>
        <v>0</v>
      </c>
      <c r="FV53" s="401">
        <f t="shared" si="221"/>
        <v>0</v>
      </c>
      <c r="FW53" s="401">
        <f t="shared" si="221"/>
        <v>0</v>
      </c>
      <c r="FX53" s="401">
        <f t="shared" si="221"/>
        <v>0</v>
      </c>
      <c r="FY53" s="401">
        <f t="shared" si="221"/>
        <v>0</v>
      </c>
      <c r="FZ53" s="401">
        <f t="shared" si="221"/>
        <v>0</v>
      </c>
      <c r="GA53" s="401">
        <f t="shared" si="221"/>
        <v>0</v>
      </c>
      <c r="GB53" s="423">
        <f>+SUBTOTAL(9,FP53:GA53)</f>
        <v>3696167.3200000003</v>
      </c>
      <c r="GC53" s="424"/>
      <c r="GD53" s="400">
        <f>SUM(GD41:GD52)</f>
        <v>399164.5</v>
      </c>
      <c r="GE53" s="401">
        <f t="shared" ref="GE53:GO53" si="222">SUM(GE41:GE52)</f>
        <v>586420.5</v>
      </c>
      <c r="GF53" s="401">
        <f t="shared" si="222"/>
        <v>0</v>
      </c>
      <c r="GG53" s="401">
        <f t="shared" si="222"/>
        <v>0</v>
      </c>
      <c r="GH53" s="401">
        <f t="shared" si="222"/>
        <v>0</v>
      </c>
      <c r="GI53" s="401">
        <f t="shared" si="222"/>
        <v>0</v>
      </c>
      <c r="GJ53" s="401">
        <f t="shared" si="222"/>
        <v>0</v>
      </c>
      <c r="GK53" s="401">
        <f t="shared" si="222"/>
        <v>0</v>
      </c>
      <c r="GL53" s="401">
        <f t="shared" si="222"/>
        <v>0</v>
      </c>
      <c r="GM53" s="401">
        <f t="shared" si="222"/>
        <v>0</v>
      </c>
      <c r="GN53" s="401">
        <f t="shared" si="222"/>
        <v>0</v>
      </c>
      <c r="GO53" s="401">
        <f t="shared" si="222"/>
        <v>0</v>
      </c>
      <c r="GP53" s="423">
        <f>+SUBTOTAL(9,GD53:GO53)</f>
        <v>985585</v>
      </c>
      <c r="GQ53" s="424"/>
      <c r="GR53" s="400">
        <f>SUM(GR41:GR52)</f>
        <v>4201944.3</v>
      </c>
      <c r="GS53" s="401">
        <f t="shared" ref="GS53:HC53" si="223">SUM(GS41:GS52)</f>
        <v>4317105.1800000006</v>
      </c>
      <c r="GT53" s="401">
        <f t="shared" si="223"/>
        <v>0</v>
      </c>
      <c r="GU53" s="401">
        <f t="shared" si="223"/>
        <v>0</v>
      </c>
      <c r="GV53" s="401">
        <f t="shared" si="223"/>
        <v>0</v>
      </c>
      <c r="GW53" s="401">
        <f t="shared" si="223"/>
        <v>0</v>
      </c>
      <c r="GX53" s="401">
        <f t="shared" si="223"/>
        <v>0</v>
      </c>
      <c r="GY53" s="401">
        <f t="shared" si="223"/>
        <v>0</v>
      </c>
      <c r="GZ53" s="401">
        <f t="shared" si="223"/>
        <v>0</v>
      </c>
      <c r="HA53" s="401">
        <f t="shared" si="223"/>
        <v>0</v>
      </c>
      <c r="HB53" s="401">
        <f t="shared" si="223"/>
        <v>0</v>
      </c>
      <c r="HC53" s="401">
        <f t="shared" si="223"/>
        <v>0</v>
      </c>
      <c r="HD53" s="423">
        <f>+SUBTOTAL(9,GR53:HC53)</f>
        <v>8519049.4800000004</v>
      </c>
      <c r="HE53" s="424"/>
      <c r="HF53" s="400">
        <f>SUM(HF41:HF52)</f>
        <v>2189096</v>
      </c>
      <c r="HG53" s="401">
        <f t="shared" ref="HG53:HQ53" si="224">SUM(HG41:HG52)</f>
        <v>2226993.39</v>
      </c>
      <c r="HH53" s="401">
        <f t="shared" si="224"/>
        <v>0</v>
      </c>
      <c r="HI53" s="401">
        <f t="shared" si="224"/>
        <v>0</v>
      </c>
      <c r="HJ53" s="401">
        <f t="shared" si="224"/>
        <v>0</v>
      </c>
      <c r="HK53" s="401">
        <f t="shared" si="224"/>
        <v>0</v>
      </c>
      <c r="HL53" s="401">
        <f t="shared" si="224"/>
        <v>0</v>
      </c>
      <c r="HM53" s="401">
        <f t="shared" si="224"/>
        <v>0</v>
      </c>
      <c r="HN53" s="401">
        <f t="shared" si="224"/>
        <v>0</v>
      </c>
      <c r="HO53" s="401">
        <f t="shared" si="224"/>
        <v>0</v>
      </c>
      <c r="HP53" s="401">
        <f t="shared" si="224"/>
        <v>0</v>
      </c>
      <c r="HQ53" s="401">
        <f t="shared" si="224"/>
        <v>0</v>
      </c>
      <c r="HR53" s="423">
        <f>+SUBTOTAL(9,HF53:HQ53)</f>
        <v>4416089.3900000006</v>
      </c>
      <c r="HS53" s="424"/>
      <c r="HT53" s="400">
        <f>SUM(HT41:HT52)</f>
        <v>344309</v>
      </c>
      <c r="HU53" s="401">
        <f t="shared" ref="HU53:IE53" si="225">SUM(HU41:HU52)</f>
        <v>367041.5</v>
      </c>
      <c r="HV53" s="401">
        <f t="shared" si="225"/>
        <v>0</v>
      </c>
      <c r="HW53" s="401">
        <f t="shared" si="225"/>
        <v>0</v>
      </c>
      <c r="HX53" s="401">
        <f t="shared" si="225"/>
        <v>0</v>
      </c>
      <c r="HY53" s="401">
        <f t="shared" si="225"/>
        <v>0</v>
      </c>
      <c r="HZ53" s="401">
        <f t="shared" si="225"/>
        <v>0</v>
      </c>
      <c r="IA53" s="401">
        <f t="shared" si="225"/>
        <v>0</v>
      </c>
      <c r="IB53" s="401">
        <f t="shared" si="225"/>
        <v>0</v>
      </c>
      <c r="IC53" s="401">
        <f t="shared" si="225"/>
        <v>0</v>
      </c>
      <c r="ID53" s="401">
        <f t="shared" si="225"/>
        <v>0</v>
      </c>
      <c r="IE53" s="401">
        <f t="shared" si="225"/>
        <v>0</v>
      </c>
      <c r="IF53" s="423">
        <f>+SUBTOTAL(9,HT53:IE53)</f>
        <v>711350.5</v>
      </c>
      <c r="IG53" s="424"/>
      <c r="IH53" s="400">
        <f>SUM(IH41:IH52)</f>
        <v>664750.56999999995</v>
      </c>
      <c r="II53" s="401">
        <f t="shared" ref="II53:IS53" si="226">SUM(II41:II52)</f>
        <v>1207814.58</v>
      </c>
      <c r="IJ53" s="401">
        <f t="shared" si="226"/>
        <v>0</v>
      </c>
      <c r="IK53" s="401">
        <f t="shared" si="226"/>
        <v>0</v>
      </c>
      <c r="IL53" s="401">
        <f t="shared" si="226"/>
        <v>0</v>
      </c>
      <c r="IM53" s="401">
        <f t="shared" si="226"/>
        <v>0</v>
      </c>
      <c r="IN53" s="401">
        <f t="shared" si="226"/>
        <v>0</v>
      </c>
      <c r="IO53" s="401">
        <f t="shared" si="226"/>
        <v>0</v>
      </c>
      <c r="IP53" s="401">
        <f t="shared" si="226"/>
        <v>0</v>
      </c>
      <c r="IQ53" s="401">
        <f t="shared" si="226"/>
        <v>0</v>
      </c>
      <c r="IR53" s="401">
        <f t="shared" si="226"/>
        <v>0</v>
      </c>
      <c r="IS53" s="401">
        <f t="shared" si="226"/>
        <v>0</v>
      </c>
      <c r="IT53" s="423">
        <f>+SUBTOTAL(9,IH53:IS53)</f>
        <v>1872565.15</v>
      </c>
      <c r="IU53" s="424"/>
      <c r="IV53" s="400">
        <f>SUM(IV41:IV52)</f>
        <v>140947.5</v>
      </c>
      <c r="IW53" s="401">
        <f t="shared" ref="IW53:JG53" si="227">SUM(IW41:IW52)</f>
        <v>140866</v>
      </c>
      <c r="IX53" s="401">
        <f t="shared" si="227"/>
        <v>0</v>
      </c>
      <c r="IY53" s="401">
        <f t="shared" si="227"/>
        <v>0</v>
      </c>
      <c r="IZ53" s="401">
        <f t="shared" si="227"/>
        <v>0</v>
      </c>
      <c r="JA53" s="401">
        <f t="shared" si="227"/>
        <v>0</v>
      </c>
      <c r="JB53" s="401">
        <f t="shared" si="227"/>
        <v>0</v>
      </c>
      <c r="JC53" s="401">
        <f t="shared" si="227"/>
        <v>0</v>
      </c>
      <c r="JD53" s="401">
        <f t="shared" si="227"/>
        <v>0</v>
      </c>
      <c r="JE53" s="401">
        <f t="shared" si="227"/>
        <v>0</v>
      </c>
      <c r="JF53" s="401">
        <f t="shared" si="227"/>
        <v>0</v>
      </c>
      <c r="JG53" s="401">
        <f t="shared" si="227"/>
        <v>0</v>
      </c>
      <c r="JH53" s="423">
        <f>+SUBTOTAL(9,IV53:JG53)</f>
        <v>281813.5</v>
      </c>
      <c r="JI53" s="424"/>
      <c r="JJ53" s="400">
        <f>SUM(JJ41:JJ52)</f>
        <v>1508081</v>
      </c>
      <c r="JK53" s="401">
        <f t="shared" ref="JK53:JU53" si="228">SUM(JK41:JK52)</f>
        <v>1537669.5</v>
      </c>
      <c r="JL53" s="401">
        <f t="shared" si="228"/>
        <v>0</v>
      </c>
      <c r="JM53" s="401">
        <f t="shared" si="228"/>
        <v>0</v>
      </c>
      <c r="JN53" s="401">
        <f t="shared" si="228"/>
        <v>0</v>
      </c>
      <c r="JO53" s="401">
        <f t="shared" si="228"/>
        <v>0</v>
      </c>
      <c r="JP53" s="401">
        <f t="shared" si="228"/>
        <v>0</v>
      </c>
      <c r="JQ53" s="401">
        <f t="shared" si="228"/>
        <v>0</v>
      </c>
      <c r="JR53" s="401">
        <f t="shared" si="228"/>
        <v>0</v>
      </c>
      <c r="JS53" s="401">
        <f t="shared" si="228"/>
        <v>0</v>
      </c>
      <c r="JT53" s="401">
        <f t="shared" si="228"/>
        <v>0</v>
      </c>
      <c r="JU53" s="401">
        <f t="shared" si="228"/>
        <v>0</v>
      </c>
      <c r="JV53" s="423">
        <f>+SUBTOTAL(9,JJ53:JU53)</f>
        <v>3045750.5</v>
      </c>
      <c r="JW53" s="424"/>
      <c r="JX53" s="400">
        <f>SUM(JX41:JX52)</f>
        <v>2800595.5</v>
      </c>
      <c r="JY53" s="401">
        <f t="shared" ref="JY53:KI53" si="229">SUM(JY41:JY52)</f>
        <v>4350340.5</v>
      </c>
      <c r="JZ53" s="401">
        <f t="shared" si="229"/>
        <v>0</v>
      </c>
      <c r="KA53" s="401">
        <f t="shared" si="229"/>
        <v>0</v>
      </c>
      <c r="KB53" s="401">
        <f t="shared" si="229"/>
        <v>0</v>
      </c>
      <c r="KC53" s="401">
        <f t="shared" si="229"/>
        <v>0</v>
      </c>
      <c r="KD53" s="401">
        <f t="shared" si="229"/>
        <v>0</v>
      </c>
      <c r="KE53" s="401">
        <f t="shared" si="229"/>
        <v>0</v>
      </c>
      <c r="KF53" s="401">
        <f t="shared" si="229"/>
        <v>0</v>
      </c>
      <c r="KG53" s="401">
        <f t="shared" si="229"/>
        <v>0</v>
      </c>
      <c r="KH53" s="401">
        <f t="shared" si="229"/>
        <v>0</v>
      </c>
      <c r="KI53" s="401">
        <f t="shared" si="229"/>
        <v>0</v>
      </c>
      <c r="KJ53" s="423">
        <f>+SUBTOTAL(9,JX53:KI53)</f>
        <v>7150936</v>
      </c>
      <c r="KK53" s="424"/>
      <c r="KL53" s="400">
        <f>SUM(KL41:KL52)</f>
        <v>720971</v>
      </c>
      <c r="KM53" s="401">
        <f t="shared" ref="KM53:KW53" si="230">SUM(KM41:KM52)</f>
        <v>713875</v>
      </c>
      <c r="KN53" s="401">
        <f t="shared" si="230"/>
        <v>0</v>
      </c>
      <c r="KO53" s="401">
        <f t="shared" si="230"/>
        <v>0</v>
      </c>
      <c r="KP53" s="401">
        <f t="shared" si="230"/>
        <v>0</v>
      </c>
      <c r="KQ53" s="401">
        <f t="shared" si="230"/>
        <v>0</v>
      </c>
      <c r="KR53" s="401">
        <f t="shared" si="230"/>
        <v>0</v>
      </c>
      <c r="KS53" s="401">
        <f t="shared" si="230"/>
        <v>0</v>
      </c>
      <c r="KT53" s="401">
        <f t="shared" si="230"/>
        <v>0</v>
      </c>
      <c r="KU53" s="401">
        <f t="shared" si="230"/>
        <v>0</v>
      </c>
      <c r="KV53" s="401">
        <f t="shared" si="230"/>
        <v>0</v>
      </c>
      <c r="KW53" s="401">
        <f t="shared" si="230"/>
        <v>0</v>
      </c>
      <c r="KX53" s="423">
        <f>+SUBTOTAL(9,KL53:KW53)</f>
        <v>1434846</v>
      </c>
      <c r="KY53" s="424"/>
      <c r="KZ53" s="400">
        <f>SUM(KZ41:KZ52)</f>
        <v>377818.5</v>
      </c>
      <c r="LA53" s="401">
        <f t="shared" ref="LA53:LK53" si="231">SUM(LA41:LA52)</f>
        <v>384650.5</v>
      </c>
      <c r="LB53" s="401">
        <f t="shared" si="231"/>
        <v>0</v>
      </c>
      <c r="LC53" s="401">
        <f t="shared" si="231"/>
        <v>0</v>
      </c>
      <c r="LD53" s="401">
        <f t="shared" si="231"/>
        <v>0</v>
      </c>
      <c r="LE53" s="401">
        <f t="shared" si="231"/>
        <v>0</v>
      </c>
      <c r="LF53" s="401">
        <f t="shared" si="231"/>
        <v>0</v>
      </c>
      <c r="LG53" s="401">
        <f t="shared" si="231"/>
        <v>0</v>
      </c>
      <c r="LH53" s="401">
        <f t="shared" si="231"/>
        <v>0</v>
      </c>
      <c r="LI53" s="401">
        <f t="shared" si="231"/>
        <v>0</v>
      </c>
      <c r="LJ53" s="401">
        <f t="shared" si="231"/>
        <v>0</v>
      </c>
      <c r="LK53" s="401">
        <f t="shared" si="231"/>
        <v>0</v>
      </c>
      <c r="LL53" s="423">
        <f>+SUBTOTAL(9,KZ53:LK53)</f>
        <v>762469</v>
      </c>
      <c r="LM53" s="424"/>
      <c r="LN53" s="400">
        <f>SUM(LN41:LN52)</f>
        <v>165295.5</v>
      </c>
      <c r="LO53" s="401">
        <f t="shared" ref="LO53:LY53" si="232">SUM(LO41:LO52)</f>
        <v>174021</v>
      </c>
      <c r="LP53" s="401">
        <f t="shared" si="232"/>
        <v>0</v>
      </c>
      <c r="LQ53" s="401">
        <f t="shared" si="232"/>
        <v>0</v>
      </c>
      <c r="LR53" s="401">
        <f t="shared" si="232"/>
        <v>0</v>
      </c>
      <c r="LS53" s="401">
        <f t="shared" si="232"/>
        <v>0</v>
      </c>
      <c r="LT53" s="401">
        <f t="shared" si="232"/>
        <v>0</v>
      </c>
      <c r="LU53" s="401">
        <f t="shared" si="232"/>
        <v>0</v>
      </c>
      <c r="LV53" s="401">
        <f t="shared" si="232"/>
        <v>0</v>
      </c>
      <c r="LW53" s="401">
        <f t="shared" si="232"/>
        <v>0</v>
      </c>
      <c r="LX53" s="401">
        <f t="shared" si="232"/>
        <v>0</v>
      </c>
      <c r="LY53" s="401">
        <f t="shared" si="232"/>
        <v>0</v>
      </c>
      <c r="LZ53" s="423">
        <f>+SUBTOTAL(9,LN53:LY53)</f>
        <v>339316.5</v>
      </c>
      <c r="MA53" s="424"/>
      <c r="MB53" s="400">
        <f>SUM(MB41:MB52)</f>
        <v>621507.5</v>
      </c>
      <c r="MC53" s="401">
        <f t="shared" ref="MC53:MM53" si="233">SUM(MC41:MC52)</f>
        <v>658605</v>
      </c>
      <c r="MD53" s="401">
        <f t="shared" si="233"/>
        <v>0</v>
      </c>
      <c r="ME53" s="401">
        <f t="shared" si="233"/>
        <v>0</v>
      </c>
      <c r="MF53" s="401">
        <f t="shared" si="233"/>
        <v>0</v>
      </c>
      <c r="MG53" s="401">
        <f t="shared" si="233"/>
        <v>0</v>
      </c>
      <c r="MH53" s="401">
        <f t="shared" si="233"/>
        <v>0</v>
      </c>
      <c r="MI53" s="401">
        <f t="shared" si="233"/>
        <v>0</v>
      </c>
      <c r="MJ53" s="401">
        <f t="shared" si="233"/>
        <v>0</v>
      </c>
      <c r="MK53" s="401">
        <f t="shared" si="233"/>
        <v>0</v>
      </c>
      <c r="ML53" s="401">
        <f t="shared" si="233"/>
        <v>0</v>
      </c>
      <c r="MM53" s="401">
        <f t="shared" si="233"/>
        <v>0</v>
      </c>
      <c r="MN53" s="423">
        <f>+SUBTOTAL(9,MB53:MM53)</f>
        <v>1280112.5</v>
      </c>
      <c r="MO53" s="424"/>
      <c r="MP53" s="400">
        <f>SUM(MP41:MP52)</f>
        <v>1575046.92</v>
      </c>
      <c r="MQ53" s="401">
        <f t="shared" ref="MQ53:NA53" si="234">SUM(MQ41:MQ52)</f>
        <v>1767677</v>
      </c>
      <c r="MR53" s="401">
        <f t="shared" si="234"/>
        <v>0</v>
      </c>
      <c r="MS53" s="401">
        <f t="shared" si="234"/>
        <v>0</v>
      </c>
      <c r="MT53" s="401">
        <f t="shared" si="234"/>
        <v>0</v>
      </c>
      <c r="MU53" s="401">
        <f t="shared" si="234"/>
        <v>0</v>
      </c>
      <c r="MV53" s="401">
        <f t="shared" si="234"/>
        <v>0</v>
      </c>
      <c r="MW53" s="401">
        <f t="shared" si="234"/>
        <v>0</v>
      </c>
      <c r="MX53" s="401">
        <f t="shared" si="234"/>
        <v>0</v>
      </c>
      <c r="MY53" s="401">
        <f t="shared" si="234"/>
        <v>0</v>
      </c>
      <c r="MZ53" s="401">
        <f t="shared" si="234"/>
        <v>0</v>
      </c>
      <c r="NA53" s="401">
        <f t="shared" si="234"/>
        <v>0</v>
      </c>
      <c r="NB53" s="423">
        <f>+SUBTOTAL(9,MP53:NA53)</f>
        <v>3342723.92</v>
      </c>
      <c r="NC53" s="424"/>
      <c r="ND53" s="400">
        <f>SUM(ND41:ND52)</f>
        <v>2534056.2400000002</v>
      </c>
      <c r="NE53" s="401">
        <f t="shared" ref="NE53:NO53" si="235">SUM(NE41:NE52)</f>
        <v>2708450.5</v>
      </c>
      <c r="NF53" s="401">
        <f t="shared" si="235"/>
        <v>0</v>
      </c>
      <c r="NG53" s="401">
        <f t="shared" si="235"/>
        <v>0</v>
      </c>
      <c r="NH53" s="401">
        <f t="shared" si="235"/>
        <v>0</v>
      </c>
      <c r="NI53" s="401">
        <f t="shared" si="235"/>
        <v>0</v>
      </c>
      <c r="NJ53" s="401">
        <f t="shared" si="235"/>
        <v>0</v>
      </c>
      <c r="NK53" s="401">
        <f t="shared" si="235"/>
        <v>0</v>
      </c>
      <c r="NL53" s="401">
        <f t="shared" si="235"/>
        <v>0</v>
      </c>
      <c r="NM53" s="401">
        <f t="shared" si="235"/>
        <v>0</v>
      </c>
      <c r="NN53" s="401">
        <f t="shared" si="235"/>
        <v>0</v>
      </c>
      <c r="NO53" s="401">
        <f t="shared" si="235"/>
        <v>0</v>
      </c>
      <c r="NP53" s="423">
        <f>+SUBTOTAL(9,ND53:NO53)</f>
        <v>5242506.74</v>
      </c>
      <c r="NQ53" s="424"/>
      <c r="NR53" s="400">
        <f>SUM(NR41:NR52)</f>
        <v>494756.5</v>
      </c>
      <c r="NS53" s="401">
        <f t="shared" ref="NS53:OC53" si="236">SUM(NS41:NS52)</f>
        <v>506540</v>
      </c>
      <c r="NT53" s="401">
        <f t="shared" si="236"/>
        <v>0</v>
      </c>
      <c r="NU53" s="401">
        <f t="shared" si="236"/>
        <v>0</v>
      </c>
      <c r="NV53" s="401">
        <f t="shared" si="236"/>
        <v>0</v>
      </c>
      <c r="NW53" s="401">
        <f t="shared" si="236"/>
        <v>0</v>
      </c>
      <c r="NX53" s="401">
        <f t="shared" si="236"/>
        <v>0</v>
      </c>
      <c r="NY53" s="401">
        <f t="shared" si="236"/>
        <v>0</v>
      </c>
      <c r="NZ53" s="401">
        <f t="shared" si="236"/>
        <v>0</v>
      </c>
      <c r="OA53" s="401">
        <f t="shared" si="236"/>
        <v>0</v>
      </c>
      <c r="OB53" s="401">
        <f t="shared" si="236"/>
        <v>0</v>
      </c>
      <c r="OC53" s="401">
        <f t="shared" si="236"/>
        <v>0</v>
      </c>
      <c r="OD53" s="423">
        <f>+SUBTOTAL(9,NR53:OC53)</f>
        <v>1001296.5</v>
      </c>
      <c r="OE53" s="424"/>
      <c r="OF53" s="400">
        <f>SUM(OF41:OF52)</f>
        <v>437783.23</v>
      </c>
      <c r="OG53" s="401">
        <f t="shared" ref="OG53:OQ53" si="237">SUM(OG41:OG52)</f>
        <v>477166.5</v>
      </c>
      <c r="OH53" s="401">
        <f t="shared" si="237"/>
        <v>0</v>
      </c>
      <c r="OI53" s="401">
        <f t="shared" si="237"/>
        <v>0</v>
      </c>
      <c r="OJ53" s="401">
        <f t="shared" si="237"/>
        <v>0</v>
      </c>
      <c r="OK53" s="401">
        <f t="shared" si="237"/>
        <v>0</v>
      </c>
      <c r="OL53" s="401">
        <f t="shared" si="237"/>
        <v>0</v>
      </c>
      <c r="OM53" s="401">
        <f t="shared" si="237"/>
        <v>0</v>
      </c>
      <c r="ON53" s="401">
        <f t="shared" si="237"/>
        <v>0</v>
      </c>
      <c r="OO53" s="401">
        <f t="shared" si="237"/>
        <v>0</v>
      </c>
      <c r="OP53" s="401">
        <f t="shared" si="237"/>
        <v>0</v>
      </c>
      <c r="OQ53" s="401">
        <f t="shared" si="237"/>
        <v>0</v>
      </c>
      <c r="OR53" s="423">
        <f>+SUBTOTAL(9,OF53:OQ53)</f>
        <v>914949.73</v>
      </c>
      <c r="OS53" s="424"/>
      <c r="OT53" s="400">
        <f>SUM(OT41:OT52)</f>
        <v>2063716.5</v>
      </c>
      <c r="OU53" s="401">
        <f t="shared" ref="OU53:PE53" si="238">SUM(OU41:OU52)</f>
        <v>2157488</v>
      </c>
      <c r="OV53" s="401">
        <f t="shared" si="238"/>
        <v>0</v>
      </c>
      <c r="OW53" s="401">
        <f t="shared" si="238"/>
        <v>0</v>
      </c>
      <c r="OX53" s="401">
        <f t="shared" si="238"/>
        <v>0</v>
      </c>
      <c r="OY53" s="401">
        <f t="shared" si="238"/>
        <v>0</v>
      </c>
      <c r="OZ53" s="401">
        <f t="shared" si="238"/>
        <v>0</v>
      </c>
      <c r="PA53" s="401">
        <f t="shared" si="238"/>
        <v>0</v>
      </c>
      <c r="PB53" s="401">
        <f t="shared" si="238"/>
        <v>0</v>
      </c>
      <c r="PC53" s="401">
        <f t="shared" si="238"/>
        <v>0</v>
      </c>
      <c r="PD53" s="401">
        <f t="shared" si="238"/>
        <v>0</v>
      </c>
      <c r="PE53" s="401">
        <f t="shared" si="238"/>
        <v>0</v>
      </c>
      <c r="PF53" s="423">
        <f>+SUBTOTAL(9,OT53:PE53)</f>
        <v>4221204.5</v>
      </c>
      <c r="PG53" s="424"/>
      <c r="PH53" s="400">
        <f>SUM(PH41:PH52)</f>
        <v>809348.5</v>
      </c>
      <c r="PI53" s="401">
        <f t="shared" ref="PI53:PS53" si="239">SUM(PI41:PI52)</f>
        <v>844528.5</v>
      </c>
      <c r="PJ53" s="401">
        <f t="shared" si="239"/>
        <v>0</v>
      </c>
      <c r="PK53" s="401">
        <f t="shared" si="239"/>
        <v>0</v>
      </c>
      <c r="PL53" s="401">
        <f t="shared" si="239"/>
        <v>0</v>
      </c>
      <c r="PM53" s="401">
        <f t="shared" si="239"/>
        <v>0</v>
      </c>
      <c r="PN53" s="401">
        <f t="shared" si="239"/>
        <v>0</v>
      </c>
      <c r="PO53" s="401">
        <f t="shared" si="239"/>
        <v>0</v>
      </c>
      <c r="PP53" s="401">
        <f t="shared" si="239"/>
        <v>0</v>
      </c>
      <c r="PQ53" s="401">
        <f t="shared" si="239"/>
        <v>0</v>
      </c>
      <c r="PR53" s="401">
        <f t="shared" si="239"/>
        <v>0</v>
      </c>
      <c r="PS53" s="401">
        <f t="shared" si="239"/>
        <v>0</v>
      </c>
      <c r="PT53" s="423">
        <f>+SUBTOTAL(9,PH53:PS53)</f>
        <v>1653877</v>
      </c>
      <c r="PU53" s="424"/>
      <c r="PV53" s="400">
        <f>SUM(PV41:PV52)</f>
        <v>0</v>
      </c>
      <c r="PW53" s="401">
        <f t="shared" ref="PW53:QG53" si="240">SUM(PW41:PW52)</f>
        <v>62973.760000000002</v>
      </c>
      <c r="PX53" s="401">
        <f t="shared" si="240"/>
        <v>0</v>
      </c>
      <c r="PY53" s="401">
        <f t="shared" si="240"/>
        <v>0</v>
      </c>
      <c r="PZ53" s="401">
        <f t="shared" si="240"/>
        <v>0</v>
      </c>
      <c r="QA53" s="401">
        <f t="shared" si="240"/>
        <v>0</v>
      </c>
      <c r="QB53" s="401">
        <f t="shared" si="240"/>
        <v>0</v>
      </c>
      <c r="QC53" s="401">
        <f t="shared" si="240"/>
        <v>0</v>
      </c>
      <c r="QD53" s="401">
        <f t="shared" si="240"/>
        <v>0</v>
      </c>
      <c r="QE53" s="401">
        <f t="shared" si="240"/>
        <v>0</v>
      </c>
      <c r="QF53" s="401">
        <f t="shared" si="240"/>
        <v>0</v>
      </c>
      <c r="QG53" s="401">
        <f t="shared" si="240"/>
        <v>0</v>
      </c>
      <c r="QH53" s="423">
        <f>+SUBTOTAL(9,PV53:QG53)</f>
        <v>62973.760000000002</v>
      </c>
      <c r="QI53" s="424"/>
      <c r="QJ53" s="400">
        <f>SUM(QJ41:QJ52)</f>
        <v>0</v>
      </c>
      <c r="QK53" s="401">
        <f t="shared" ref="QK53:QU53" si="241">SUM(QK41:QK52)</f>
        <v>53869.27</v>
      </c>
      <c r="QL53" s="401">
        <f t="shared" si="241"/>
        <v>0</v>
      </c>
      <c r="QM53" s="401">
        <f t="shared" si="241"/>
        <v>0</v>
      </c>
      <c r="QN53" s="401">
        <f t="shared" si="241"/>
        <v>0</v>
      </c>
      <c r="QO53" s="401">
        <f t="shared" si="241"/>
        <v>0</v>
      </c>
      <c r="QP53" s="401">
        <f t="shared" si="241"/>
        <v>0</v>
      </c>
      <c r="QQ53" s="401">
        <f t="shared" si="241"/>
        <v>0</v>
      </c>
      <c r="QR53" s="401">
        <f t="shared" si="241"/>
        <v>0</v>
      </c>
      <c r="QS53" s="401">
        <f t="shared" si="241"/>
        <v>0</v>
      </c>
      <c r="QT53" s="401">
        <f t="shared" si="241"/>
        <v>0</v>
      </c>
      <c r="QU53" s="401">
        <f t="shared" si="241"/>
        <v>0</v>
      </c>
      <c r="QV53" s="423">
        <f>+SUBTOTAL(9,QJ53:QU53)</f>
        <v>53869.27</v>
      </c>
      <c r="QW53" s="424"/>
      <c r="QX53" s="423">
        <f t="shared" ref="QX53:QY53" si="242">SUM(QX41:QX52)</f>
        <v>40585923.439999998</v>
      </c>
      <c r="QY53" s="423">
        <f t="shared" si="242"/>
        <v>44694101.18</v>
      </c>
      <c r="QZ53" s="423">
        <f t="shared" ref="QZ53:RJ53" si="243">SUM(QZ41:QZ52)</f>
        <v>0</v>
      </c>
      <c r="RA53" s="423">
        <f t="shared" si="243"/>
        <v>0</v>
      </c>
      <c r="RB53" s="423">
        <f t="shared" si="243"/>
        <v>0</v>
      </c>
      <c r="RC53" s="423">
        <f t="shared" si="243"/>
        <v>0</v>
      </c>
      <c r="RD53" s="423">
        <f t="shared" si="243"/>
        <v>0</v>
      </c>
      <c r="RE53" s="423">
        <f t="shared" si="243"/>
        <v>0</v>
      </c>
      <c r="RF53" s="423">
        <f t="shared" si="243"/>
        <v>0</v>
      </c>
      <c r="RG53" s="423">
        <f t="shared" si="243"/>
        <v>0</v>
      </c>
      <c r="RH53" s="423">
        <f t="shared" si="243"/>
        <v>0</v>
      </c>
      <c r="RI53" s="423">
        <f t="shared" si="243"/>
        <v>0</v>
      </c>
      <c r="RJ53" s="423">
        <f t="shared" si="243"/>
        <v>85280024.620000005</v>
      </c>
    </row>
    <row r="54" spans="1:478" x14ac:dyDescent="0.25">
      <c r="B54" s="394"/>
      <c r="D54" s="414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415"/>
      <c r="Q54" s="416"/>
      <c r="R54" s="414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415"/>
      <c r="AE54" s="416"/>
      <c r="AF54" s="414">
        <f>+AF53/86.21</f>
        <v>7305.3532072845383</v>
      </c>
      <c r="AG54" s="389">
        <f>+AG53/87.23</f>
        <v>7685.509572394818</v>
      </c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415"/>
      <c r="AT54" s="414">
        <f>+AT53/86.21</f>
        <v>20471.644820786452</v>
      </c>
      <c r="AU54" s="389">
        <f>+AU53/87.23</f>
        <v>21362.971454774732</v>
      </c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415"/>
      <c r="BH54" s="414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415"/>
      <c r="BV54" s="414">
        <f>+BV53/86.21</f>
        <v>35525.048213103037</v>
      </c>
      <c r="BW54" s="389">
        <f>+BW53/87.23</f>
        <v>34836.14391073407</v>
      </c>
      <c r="BX54" s="389"/>
      <c r="BY54" s="389"/>
      <c r="BZ54" s="389"/>
      <c r="CA54" s="389"/>
      <c r="CB54" s="389"/>
      <c r="CC54" s="389"/>
      <c r="CD54" s="389"/>
      <c r="CE54" s="389"/>
      <c r="CF54" s="389"/>
      <c r="CG54" s="389"/>
      <c r="CH54" s="415"/>
      <c r="CI54" s="416"/>
      <c r="CJ54" s="414"/>
      <c r="CK54" s="389"/>
      <c r="CL54" s="389"/>
      <c r="CM54" s="389"/>
      <c r="CN54" s="389"/>
      <c r="CO54" s="389"/>
      <c r="CP54" s="389"/>
      <c r="CQ54" s="389"/>
      <c r="CR54" s="389"/>
      <c r="CS54" s="389"/>
      <c r="CT54" s="389"/>
      <c r="CU54" s="389"/>
      <c r="CV54" s="415"/>
      <c r="CX54" s="414"/>
      <c r="CY54" s="389"/>
      <c r="CZ54" s="389"/>
      <c r="DA54" s="389"/>
      <c r="DB54" s="389"/>
      <c r="DC54" s="389"/>
      <c r="DD54" s="389"/>
      <c r="DE54" s="389"/>
      <c r="DF54" s="389"/>
      <c r="DG54" s="389"/>
      <c r="DH54" s="389"/>
      <c r="DI54" s="389"/>
      <c r="DJ54" s="415"/>
      <c r="DK54" s="416"/>
      <c r="DL54" s="414"/>
      <c r="DM54" s="389"/>
      <c r="DN54" s="389"/>
      <c r="DO54" s="389"/>
      <c r="DP54" s="389"/>
      <c r="DQ54" s="389"/>
      <c r="DR54" s="389"/>
      <c r="DS54" s="389"/>
      <c r="DT54" s="389"/>
      <c r="DU54" s="389"/>
      <c r="DV54" s="389"/>
      <c r="DW54" s="389"/>
      <c r="DX54" s="415"/>
      <c r="DY54" s="416"/>
      <c r="DZ54" s="414"/>
      <c r="EA54" s="389"/>
      <c r="EB54" s="389"/>
      <c r="EC54" s="389"/>
      <c r="ED54" s="389"/>
      <c r="EE54" s="389"/>
      <c r="EF54" s="389"/>
      <c r="EG54" s="389"/>
      <c r="EH54" s="389"/>
      <c r="EI54" s="389"/>
      <c r="EJ54" s="389"/>
      <c r="EK54" s="389"/>
      <c r="EL54" s="415"/>
      <c r="EM54" s="416"/>
      <c r="EN54" s="414">
        <f>+EN53/86.21</f>
        <v>46034.666280013924</v>
      </c>
      <c r="EO54" s="389">
        <f>+EO53/87.23</f>
        <v>48872.876304023841</v>
      </c>
      <c r="EP54" s="389"/>
      <c r="EQ54" s="389"/>
      <c r="ER54" s="389"/>
      <c r="ES54" s="389"/>
      <c r="ET54" s="389"/>
      <c r="EU54" s="389"/>
      <c r="EV54" s="389"/>
      <c r="EW54" s="389"/>
      <c r="EX54" s="389"/>
      <c r="EY54" s="389"/>
      <c r="EZ54" s="415"/>
      <c r="FA54" s="416"/>
      <c r="FB54" s="414"/>
      <c r="FC54" s="389"/>
      <c r="FD54" s="389"/>
      <c r="FE54" s="389"/>
      <c r="FF54" s="389"/>
      <c r="FG54" s="389"/>
      <c r="FH54" s="389"/>
      <c r="FI54" s="389"/>
      <c r="FJ54" s="389"/>
      <c r="FK54" s="389"/>
      <c r="FL54" s="389"/>
      <c r="FM54" s="389"/>
      <c r="FN54" s="415"/>
      <c r="FO54" s="416"/>
      <c r="FP54" s="414"/>
      <c r="FQ54" s="389"/>
      <c r="FR54" s="389"/>
      <c r="FS54" s="389"/>
      <c r="FT54" s="389"/>
      <c r="FU54" s="389"/>
      <c r="FV54" s="389"/>
      <c r="FW54" s="389"/>
      <c r="FX54" s="389"/>
      <c r="FY54" s="389"/>
      <c r="FZ54" s="389"/>
      <c r="GA54" s="389"/>
      <c r="GB54" s="415"/>
      <c r="GC54" s="416"/>
      <c r="GD54" s="414"/>
      <c r="GE54" s="389"/>
      <c r="GF54" s="389"/>
      <c r="GG54" s="389"/>
      <c r="GH54" s="389"/>
      <c r="GI54" s="389"/>
      <c r="GJ54" s="389"/>
      <c r="GK54" s="389"/>
      <c r="GL54" s="389"/>
      <c r="GM54" s="389"/>
      <c r="GN54" s="389"/>
      <c r="GO54" s="389"/>
      <c r="GP54" s="415"/>
      <c r="GQ54" s="416"/>
      <c r="GR54" s="414">
        <f>+GR53/86.21</f>
        <v>48740.799211228397</v>
      </c>
      <c r="GS54" s="389">
        <f>+GS53/87.23</f>
        <v>49491.060185715927</v>
      </c>
      <c r="GT54" s="389"/>
      <c r="GU54" s="389"/>
      <c r="GV54" s="389"/>
      <c r="GW54" s="389"/>
      <c r="GX54" s="389"/>
      <c r="GY54" s="389"/>
      <c r="GZ54" s="389"/>
      <c r="HA54" s="389"/>
      <c r="HB54" s="389"/>
      <c r="HC54" s="389"/>
      <c r="HD54" s="415"/>
      <c r="HE54" s="416"/>
      <c r="HF54" s="414">
        <f>+HF53/86.21</f>
        <v>25392.599466419211</v>
      </c>
      <c r="HG54" s="389">
        <f>+HG53/87.23</f>
        <v>25530.131720738278</v>
      </c>
      <c r="HH54" s="389"/>
      <c r="HI54" s="389"/>
      <c r="HJ54" s="389"/>
      <c r="HK54" s="389"/>
      <c r="HL54" s="389"/>
      <c r="HM54" s="389"/>
      <c r="HN54" s="389"/>
      <c r="HO54" s="389"/>
      <c r="HP54" s="389"/>
      <c r="HQ54" s="389"/>
      <c r="HR54" s="415"/>
      <c r="HS54" s="416"/>
      <c r="HT54" s="414"/>
      <c r="HU54" s="389"/>
      <c r="HV54" s="389"/>
      <c r="HW54" s="389"/>
      <c r="HX54" s="389"/>
      <c r="HY54" s="389"/>
      <c r="HZ54" s="389"/>
      <c r="IA54" s="389"/>
      <c r="IB54" s="389"/>
      <c r="IC54" s="389"/>
      <c r="ID54" s="389"/>
      <c r="IE54" s="389"/>
      <c r="IF54" s="415"/>
      <c r="IG54" s="416"/>
      <c r="IH54" s="414">
        <f>+IH53/86.21</f>
        <v>7710.8290221552024</v>
      </c>
      <c r="II54" s="389">
        <f>+II53/87.23</f>
        <v>13846.320990484925</v>
      </c>
      <c r="IJ54" s="389"/>
      <c r="IK54" s="389"/>
      <c r="IL54" s="389"/>
      <c r="IM54" s="389"/>
      <c r="IN54" s="389"/>
      <c r="IO54" s="389"/>
      <c r="IP54" s="389"/>
      <c r="IQ54" s="389"/>
      <c r="IR54" s="389"/>
      <c r="IS54" s="389"/>
      <c r="IT54" s="415"/>
      <c r="IU54" s="416"/>
      <c r="IV54" s="414"/>
      <c r="IW54" s="389"/>
      <c r="IX54" s="389"/>
      <c r="IY54" s="389"/>
      <c r="IZ54" s="389"/>
      <c r="JA54" s="389"/>
      <c r="JB54" s="389"/>
      <c r="JC54" s="389"/>
      <c r="JD54" s="389"/>
      <c r="JE54" s="389"/>
      <c r="JF54" s="389"/>
      <c r="JG54" s="389"/>
      <c r="JH54" s="415"/>
      <c r="JI54" s="416"/>
      <c r="JJ54" s="414"/>
      <c r="JK54" s="389"/>
      <c r="JL54" s="389"/>
      <c r="JM54" s="389"/>
      <c r="JN54" s="389"/>
      <c r="JO54" s="389"/>
      <c r="JP54" s="389"/>
      <c r="JQ54" s="389"/>
      <c r="JR54" s="389"/>
      <c r="JS54" s="389"/>
      <c r="JT54" s="389"/>
      <c r="JU54" s="389"/>
      <c r="JV54" s="415"/>
      <c r="JW54" s="416"/>
      <c r="JX54" s="414"/>
      <c r="JY54" s="389"/>
      <c r="JZ54" s="389"/>
      <c r="KA54" s="389"/>
      <c r="KB54" s="389"/>
      <c r="KC54" s="389"/>
      <c r="KD54" s="389"/>
      <c r="KE54" s="389"/>
      <c r="KF54" s="389"/>
      <c r="KG54" s="389"/>
      <c r="KH54" s="389"/>
      <c r="KI54" s="389"/>
      <c r="KJ54" s="415"/>
      <c r="KK54" s="416"/>
      <c r="KL54" s="414">
        <f>+KL53/86.21</f>
        <v>8362.9625333488002</v>
      </c>
      <c r="KM54" s="389">
        <f>+KM53/87.23</f>
        <v>8183.8243723489622</v>
      </c>
      <c r="KN54" s="389"/>
      <c r="KO54" s="389"/>
      <c r="KP54" s="389"/>
      <c r="KQ54" s="389"/>
      <c r="KR54" s="389"/>
      <c r="KS54" s="389"/>
      <c r="KT54" s="389"/>
      <c r="KU54" s="389"/>
      <c r="KV54" s="389"/>
      <c r="KW54" s="389"/>
      <c r="KX54" s="415"/>
      <c r="KY54" s="416"/>
      <c r="KZ54" s="414">
        <f>+KZ53/86.21</f>
        <v>4382.5368286741677</v>
      </c>
      <c r="LA54" s="389">
        <f>+LA53/87.23</f>
        <v>4409.6125186289119</v>
      </c>
      <c r="LB54" s="389"/>
      <c r="LC54" s="389"/>
      <c r="LD54" s="389"/>
      <c r="LE54" s="389"/>
      <c r="LF54" s="389"/>
      <c r="LG54" s="389"/>
      <c r="LH54" s="389"/>
      <c r="LI54" s="389"/>
      <c r="LJ54" s="389"/>
      <c r="LK54" s="389"/>
      <c r="LL54" s="415"/>
      <c r="LM54" s="416"/>
      <c r="LN54" s="414"/>
      <c r="LO54" s="389"/>
      <c r="LP54" s="389"/>
      <c r="LQ54" s="389"/>
      <c r="LR54" s="389"/>
      <c r="LS54" s="389"/>
      <c r="LT54" s="389"/>
      <c r="LU54" s="389"/>
      <c r="LV54" s="389"/>
      <c r="LW54" s="389"/>
      <c r="LX54" s="389"/>
      <c r="LY54" s="389"/>
      <c r="LZ54" s="415"/>
      <c r="MA54" s="416"/>
      <c r="MB54" s="414"/>
      <c r="MC54" s="389"/>
      <c r="MD54" s="389"/>
      <c r="ME54" s="389"/>
      <c r="MF54" s="389"/>
      <c r="MG54" s="389"/>
      <c r="MH54" s="389"/>
      <c r="MI54" s="389"/>
      <c r="MJ54" s="389"/>
      <c r="MK54" s="389"/>
      <c r="ML54" s="389"/>
      <c r="MM54" s="389"/>
      <c r="MN54" s="415"/>
      <c r="MO54" s="416"/>
      <c r="MP54" s="414">
        <f>+MP53/86.21</f>
        <v>18269.88655608398</v>
      </c>
      <c r="MQ54" s="389">
        <f>+MQ53/87.23</f>
        <v>20264.553479307579</v>
      </c>
      <c r="MR54" s="389"/>
      <c r="MS54" s="389"/>
      <c r="MT54" s="389"/>
      <c r="MU54" s="389"/>
      <c r="MV54" s="389"/>
      <c r="MW54" s="389"/>
      <c r="MX54" s="389"/>
      <c r="MY54" s="389"/>
      <c r="MZ54" s="389"/>
      <c r="NA54" s="389"/>
      <c r="NB54" s="415"/>
      <c r="NC54" s="416"/>
      <c r="ND54" s="414">
        <f>+ND53/86.21</f>
        <v>29393.994200208796</v>
      </c>
      <c r="NE54" s="389">
        <f>+NE53/87.23</f>
        <v>31049.529978218503</v>
      </c>
      <c r="NF54" s="389"/>
      <c r="NG54" s="389"/>
      <c r="NH54" s="389"/>
      <c r="NI54" s="389"/>
      <c r="NJ54" s="389"/>
      <c r="NK54" s="389"/>
      <c r="NL54" s="389"/>
      <c r="NM54" s="389"/>
      <c r="NN54" s="389"/>
      <c r="NO54" s="389"/>
      <c r="NP54" s="415"/>
      <c r="NQ54" s="416"/>
      <c r="NR54" s="414">
        <f>+NR53/86.21</f>
        <v>5738.9687971233043</v>
      </c>
      <c r="NS54" s="389">
        <f>+NS53/87.23</f>
        <v>5806.947151209446</v>
      </c>
      <c r="NT54" s="389"/>
      <c r="NU54" s="389"/>
      <c r="NV54" s="389"/>
      <c r="NW54" s="389"/>
      <c r="NX54" s="389"/>
      <c r="NY54" s="389"/>
      <c r="NZ54" s="389"/>
      <c r="OA54" s="389"/>
      <c r="OB54" s="389"/>
      <c r="OC54" s="389"/>
      <c r="OD54" s="415"/>
      <c r="OE54" s="416"/>
      <c r="OF54" s="414"/>
      <c r="OG54" s="389"/>
      <c r="OH54" s="389"/>
      <c r="OI54" s="389"/>
      <c r="OJ54" s="389"/>
      <c r="OK54" s="389"/>
      <c r="OL54" s="389"/>
      <c r="OM54" s="389"/>
      <c r="ON54" s="389"/>
      <c r="OO54" s="389"/>
      <c r="OP54" s="389"/>
      <c r="OQ54" s="389"/>
      <c r="OR54" s="415"/>
      <c r="OS54" s="416"/>
      <c r="OT54" s="414"/>
      <c r="OU54" s="389"/>
      <c r="OV54" s="389"/>
      <c r="OW54" s="389"/>
      <c r="OX54" s="389"/>
      <c r="OY54" s="389"/>
      <c r="OZ54" s="389"/>
      <c r="PA54" s="389"/>
      <c r="PB54" s="389"/>
      <c r="PC54" s="389"/>
      <c r="PD54" s="389"/>
      <c r="PE54" s="389"/>
      <c r="PF54" s="415"/>
      <c r="PG54" s="416"/>
      <c r="PH54" s="414"/>
      <c r="PI54" s="389"/>
      <c r="PJ54" s="389"/>
      <c r="PK54" s="389"/>
      <c r="PL54" s="389"/>
      <c r="PM54" s="389"/>
      <c r="PN54" s="389"/>
      <c r="PO54" s="389"/>
      <c r="PP54" s="389"/>
      <c r="PQ54" s="389"/>
      <c r="PR54" s="389"/>
      <c r="PS54" s="389"/>
      <c r="PT54" s="415"/>
      <c r="PU54" s="416"/>
      <c r="PV54" s="414"/>
      <c r="PW54" s="389"/>
      <c r="PX54" s="389"/>
      <c r="PY54" s="389"/>
      <c r="PZ54" s="389"/>
      <c r="QA54" s="389"/>
      <c r="QB54" s="389"/>
      <c r="QC54" s="389"/>
      <c r="QD54" s="389"/>
      <c r="QE54" s="389"/>
      <c r="QF54" s="389"/>
      <c r="QG54" s="389"/>
      <c r="QH54" s="415"/>
      <c r="QI54" s="416"/>
      <c r="QJ54" s="414"/>
      <c r="QK54" s="389"/>
      <c r="QL54" s="389"/>
      <c r="QM54" s="389"/>
      <c r="QN54" s="389"/>
      <c r="QO54" s="389"/>
      <c r="QP54" s="389"/>
      <c r="QQ54" s="389"/>
      <c r="QR54" s="389"/>
      <c r="QS54" s="389"/>
      <c r="QT54" s="389"/>
      <c r="QU54" s="389"/>
      <c r="QV54" s="415"/>
      <c r="QW54" s="416"/>
      <c r="QX54" s="415"/>
      <c r="QY54" s="415"/>
      <c r="QZ54" s="415"/>
      <c r="RA54" s="415"/>
      <c r="RB54" s="415"/>
      <c r="RC54" s="415"/>
      <c r="RD54" s="415"/>
      <c r="RE54" s="415"/>
      <c r="RF54" s="415"/>
      <c r="RG54" s="415"/>
      <c r="RH54" s="415"/>
      <c r="RI54" s="415"/>
      <c r="RJ54" s="415"/>
    </row>
    <row r="55" spans="1:478" x14ac:dyDescent="0.3">
      <c r="B55" s="417" t="s">
        <v>101</v>
      </c>
      <c r="C55" s="384"/>
      <c r="D55" s="385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7"/>
      <c r="Q55" s="388"/>
      <c r="R55" s="385"/>
      <c r="S55" s="386"/>
      <c r="T55" s="386"/>
      <c r="U55" s="386"/>
      <c r="V55" s="386"/>
      <c r="W55" s="386"/>
      <c r="X55" s="386"/>
      <c r="Y55" s="386"/>
      <c r="Z55" s="386"/>
      <c r="AA55" s="386"/>
      <c r="AB55" s="386"/>
      <c r="AC55" s="386"/>
      <c r="AD55" s="387"/>
      <c r="AE55" s="388"/>
      <c r="AF55" s="385"/>
      <c r="AG55" s="386"/>
      <c r="AH55" s="386"/>
      <c r="AI55" s="386"/>
      <c r="AJ55" s="386"/>
      <c r="AK55" s="386"/>
      <c r="AL55" s="386"/>
      <c r="AM55" s="386"/>
      <c r="AN55" s="386"/>
      <c r="AO55" s="386"/>
      <c r="AP55" s="386"/>
      <c r="AQ55" s="386"/>
      <c r="AR55" s="387"/>
      <c r="AT55" s="385"/>
      <c r="AU55" s="386"/>
      <c r="AV55" s="386"/>
      <c r="AW55" s="386"/>
      <c r="AX55" s="386"/>
      <c r="AY55" s="386"/>
      <c r="AZ55" s="386"/>
      <c r="BA55" s="386"/>
      <c r="BB55" s="386"/>
      <c r="BC55" s="386"/>
      <c r="BD55" s="386"/>
      <c r="BE55" s="386"/>
      <c r="BF55" s="387"/>
      <c r="BH55" s="385"/>
      <c r="BI55" s="386"/>
      <c r="BJ55" s="386"/>
      <c r="BK55" s="386"/>
      <c r="BL55" s="386"/>
      <c r="BM55" s="386"/>
      <c r="BN55" s="386"/>
      <c r="BO55" s="386"/>
      <c r="BP55" s="386"/>
      <c r="BQ55" s="386"/>
      <c r="BR55" s="386"/>
      <c r="BS55" s="386"/>
      <c r="BT55" s="387"/>
      <c r="BV55" s="385"/>
      <c r="BW55" s="386"/>
      <c r="BX55" s="386"/>
      <c r="BY55" s="386"/>
      <c r="BZ55" s="386"/>
      <c r="CA55" s="386"/>
      <c r="CB55" s="386"/>
      <c r="CC55" s="386"/>
      <c r="CD55" s="386"/>
      <c r="CE55" s="386"/>
      <c r="CF55" s="386"/>
      <c r="CG55" s="386"/>
      <c r="CH55" s="387"/>
      <c r="CI55" s="388"/>
      <c r="CJ55" s="385"/>
      <c r="CK55" s="386"/>
      <c r="CL55" s="386"/>
      <c r="CM55" s="386"/>
      <c r="CN55" s="386"/>
      <c r="CO55" s="386"/>
      <c r="CP55" s="386"/>
      <c r="CQ55" s="386"/>
      <c r="CR55" s="386"/>
      <c r="CS55" s="386"/>
      <c r="CT55" s="386"/>
      <c r="CU55" s="386"/>
      <c r="CV55" s="387"/>
      <c r="CX55" s="385"/>
      <c r="CY55" s="386"/>
      <c r="CZ55" s="386"/>
      <c r="DA55" s="386"/>
      <c r="DB55" s="386"/>
      <c r="DC55" s="386"/>
      <c r="DD55" s="386"/>
      <c r="DE55" s="386"/>
      <c r="DF55" s="386"/>
      <c r="DG55" s="386"/>
      <c r="DH55" s="386"/>
      <c r="DI55" s="386"/>
      <c r="DJ55" s="387"/>
      <c r="DK55" s="388"/>
      <c r="DL55" s="385"/>
      <c r="DM55" s="386"/>
      <c r="DN55" s="386"/>
      <c r="DO55" s="386"/>
      <c r="DP55" s="386"/>
      <c r="DQ55" s="386"/>
      <c r="DR55" s="386"/>
      <c r="DS55" s="386"/>
      <c r="DT55" s="386"/>
      <c r="DU55" s="386"/>
      <c r="DV55" s="386"/>
      <c r="DW55" s="386"/>
      <c r="DX55" s="387"/>
      <c r="DY55" s="388"/>
      <c r="DZ55" s="385"/>
      <c r="EA55" s="386"/>
      <c r="EB55" s="386"/>
      <c r="EC55" s="386"/>
      <c r="ED55" s="386"/>
      <c r="EE55" s="386"/>
      <c r="EF55" s="386"/>
      <c r="EG55" s="386"/>
      <c r="EH55" s="386"/>
      <c r="EI55" s="386"/>
      <c r="EJ55" s="386"/>
      <c r="EK55" s="386"/>
      <c r="EL55" s="387"/>
      <c r="EM55" s="388"/>
      <c r="EN55" s="385"/>
      <c r="EO55" s="386"/>
      <c r="EP55" s="386"/>
      <c r="EQ55" s="386"/>
      <c r="ER55" s="386"/>
      <c r="ES55" s="386"/>
      <c r="ET55" s="386"/>
      <c r="EU55" s="386"/>
      <c r="EV55" s="386"/>
      <c r="EW55" s="386"/>
      <c r="EX55" s="386"/>
      <c r="EY55" s="386"/>
      <c r="EZ55" s="387"/>
      <c r="FA55" s="388"/>
      <c r="FB55" s="385"/>
      <c r="FC55" s="386"/>
      <c r="FD55" s="386"/>
      <c r="FE55" s="386"/>
      <c r="FF55" s="386"/>
      <c r="FG55" s="386"/>
      <c r="FH55" s="386"/>
      <c r="FI55" s="386"/>
      <c r="FJ55" s="386"/>
      <c r="FK55" s="386"/>
      <c r="FL55" s="386"/>
      <c r="FM55" s="386"/>
      <c r="FN55" s="387"/>
      <c r="FO55" s="388"/>
      <c r="FP55" s="385"/>
      <c r="FQ55" s="386"/>
      <c r="FR55" s="386"/>
      <c r="FS55" s="386"/>
      <c r="FT55" s="386"/>
      <c r="FU55" s="386"/>
      <c r="FV55" s="386"/>
      <c r="FW55" s="386"/>
      <c r="FX55" s="386"/>
      <c r="FY55" s="386"/>
      <c r="FZ55" s="386"/>
      <c r="GA55" s="386"/>
      <c r="GB55" s="387"/>
      <c r="GC55" s="388"/>
      <c r="GD55" s="385"/>
      <c r="GE55" s="386"/>
      <c r="GF55" s="386"/>
      <c r="GG55" s="386"/>
      <c r="GH55" s="386"/>
      <c r="GI55" s="386"/>
      <c r="GJ55" s="386"/>
      <c r="GK55" s="386"/>
      <c r="GL55" s="386"/>
      <c r="GM55" s="386"/>
      <c r="GN55" s="386"/>
      <c r="GO55" s="386"/>
      <c r="GP55" s="387"/>
      <c r="GQ55" s="388"/>
      <c r="GR55" s="385"/>
      <c r="GS55" s="386"/>
      <c r="GT55" s="386"/>
      <c r="GU55" s="386"/>
      <c r="GV55" s="386"/>
      <c r="GW55" s="386"/>
      <c r="GX55" s="386"/>
      <c r="GY55" s="386"/>
      <c r="GZ55" s="386"/>
      <c r="HA55" s="386"/>
      <c r="HB55" s="386"/>
      <c r="HC55" s="386"/>
      <c r="HD55" s="387"/>
      <c r="HE55" s="388"/>
      <c r="HF55" s="385"/>
      <c r="HG55" s="386"/>
      <c r="HH55" s="386"/>
      <c r="HI55" s="386"/>
      <c r="HJ55" s="386"/>
      <c r="HK55" s="386"/>
      <c r="HL55" s="386"/>
      <c r="HM55" s="386"/>
      <c r="HN55" s="386"/>
      <c r="HO55" s="386"/>
      <c r="HP55" s="386"/>
      <c r="HQ55" s="386"/>
      <c r="HR55" s="387"/>
      <c r="HS55" s="388"/>
      <c r="HT55" s="385"/>
      <c r="HU55" s="386"/>
      <c r="HV55" s="386"/>
      <c r="HW55" s="386"/>
      <c r="HX55" s="386"/>
      <c r="HY55" s="386"/>
      <c r="HZ55" s="386"/>
      <c r="IA55" s="386"/>
      <c r="IB55" s="386"/>
      <c r="IC55" s="386"/>
      <c r="ID55" s="386"/>
      <c r="IE55" s="386"/>
      <c r="IF55" s="387"/>
      <c r="IG55" s="388"/>
      <c r="IH55" s="385"/>
      <c r="II55" s="386"/>
      <c r="IJ55" s="386"/>
      <c r="IK55" s="386"/>
      <c r="IL55" s="386"/>
      <c r="IM55" s="386"/>
      <c r="IN55" s="386"/>
      <c r="IO55" s="386"/>
      <c r="IP55" s="386"/>
      <c r="IQ55" s="386"/>
      <c r="IR55" s="386"/>
      <c r="IS55" s="386"/>
      <c r="IT55" s="387"/>
      <c r="IU55" s="388"/>
      <c r="IV55" s="385"/>
      <c r="IW55" s="386"/>
      <c r="IX55" s="386"/>
      <c r="IY55" s="386"/>
      <c r="IZ55" s="386"/>
      <c r="JA55" s="386"/>
      <c r="JB55" s="386"/>
      <c r="JC55" s="386"/>
      <c r="JD55" s="386"/>
      <c r="JE55" s="386"/>
      <c r="JF55" s="386"/>
      <c r="JG55" s="386"/>
      <c r="JH55" s="387"/>
      <c r="JI55" s="388"/>
      <c r="JJ55" s="385"/>
      <c r="JK55" s="386"/>
      <c r="JL55" s="386"/>
      <c r="JM55" s="386"/>
      <c r="JN55" s="386"/>
      <c r="JO55" s="386"/>
      <c r="JP55" s="386"/>
      <c r="JQ55" s="386"/>
      <c r="JR55" s="386"/>
      <c r="JS55" s="386"/>
      <c r="JT55" s="386"/>
      <c r="JU55" s="386"/>
      <c r="JV55" s="387"/>
      <c r="JW55" s="388"/>
      <c r="JX55" s="385"/>
      <c r="JY55" s="386"/>
      <c r="JZ55" s="386"/>
      <c r="KA55" s="386"/>
      <c r="KB55" s="386"/>
      <c r="KC55" s="386"/>
      <c r="KD55" s="386"/>
      <c r="KE55" s="386"/>
      <c r="KF55" s="386"/>
      <c r="KG55" s="386"/>
      <c r="KH55" s="386"/>
      <c r="KI55" s="386"/>
      <c r="KJ55" s="387"/>
      <c r="KK55" s="388"/>
      <c r="KL55" s="385"/>
      <c r="KM55" s="386"/>
      <c r="KN55" s="386"/>
      <c r="KO55" s="386"/>
      <c r="KP55" s="386"/>
      <c r="KQ55" s="386"/>
      <c r="KR55" s="386"/>
      <c r="KS55" s="386"/>
      <c r="KT55" s="386"/>
      <c r="KU55" s="386"/>
      <c r="KV55" s="386"/>
      <c r="KW55" s="386"/>
      <c r="KX55" s="387"/>
      <c r="KY55" s="388"/>
      <c r="KZ55" s="385"/>
      <c r="LA55" s="386"/>
      <c r="LB55" s="386"/>
      <c r="LC55" s="386"/>
      <c r="LD55" s="386"/>
      <c r="LE55" s="386"/>
      <c r="LF55" s="386"/>
      <c r="LG55" s="386"/>
      <c r="LH55" s="386"/>
      <c r="LI55" s="386"/>
      <c r="LJ55" s="386"/>
      <c r="LK55" s="386"/>
      <c r="LL55" s="387"/>
      <c r="LM55" s="388"/>
      <c r="LN55" s="385"/>
      <c r="LO55" s="386"/>
      <c r="LP55" s="386"/>
      <c r="LQ55" s="386"/>
      <c r="LR55" s="386"/>
      <c r="LS55" s="386"/>
      <c r="LT55" s="386"/>
      <c r="LU55" s="386"/>
      <c r="LV55" s="386"/>
      <c r="LW55" s="386"/>
      <c r="LX55" s="386"/>
      <c r="LY55" s="386"/>
      <c r="LZ55" s="387"/>
      <c r="MA55" s="388"/>
      <c r="MB55" s="385"/>
      <c r="MC55" s="386"/>
      <c r="MD55" s="386"/>
      <c r="ME55" s="386"/>
      <c r="MF55" s="386"/>
      <c r="MG55" s="386"/>
      <c r="MH55" s="386"/>
      <c r="MI55" s="386"/>
      <c r="MJ55" s="386"/>
      <c r="MK55" s="386"/>
      <c r="ML55" s="386"/>
      <c r="MM55" s="386"/>
      <c r="MN55" s="387"/>
      <c r="MO55" s="388"/>
      <c r="MP55" s="385"/>
      <c r="MQ55" s="386"/>
      <c r="MR55" s="386"/>
      <c r="MS55" s="386"/>
      <c r="MT55" s="386"/>
      <c r="MU55" s="386"/>
      <c r="MV55" s="386"/>
      <c r="MW55" s="386"/>
      <c r="MX55" s="386"/>
      <c r="MY55" s="386"/>
      <c r="MZ55" s="386"/>
      <c r="NA55" s="386"/>
      <c r="NB55" s="387"/>
      <c r="NC55" s="388"/>
      <c r="ND55" s="385"/>
      <c r="NE55" s="386"/>
      <c r="NF55" s="386"/>
      <c r="NG55" s="386"/>
      <c r="NH55" s="386"/>
      <c r="NI55" s="386"/>
      <c r="NJ55" s="386"/>
      <c r="NK55" s="386"/>
      <c r="NL55" s="386"/>
      <c r="NM55" s="386"/>
      <c r="NN55" s="386"/>
      <c r="NO55" s="386"/>
      <c r="NP55" s="387"/>
      <c r="NQ55" s="388"/>
      <c r="NR55" s="385"/>
      <c r="NS55" s="386"/>
      <c r="NT55" s="386"/>
      <c r="NU55" s="386"/>
      <c r="NV55" s="386"/>
      <c r="NW55" s="386"/>
      <c r="NX55" s="386"/>
      <c r="NY55" s="386"/>
      <c r="NZ55" s="386"/>
      <c r="OA55" s="386"/>
      <c r="OB55" s="386"/>
      <c r="OC55" s="386"/>
      <c r="OD55" s="387"/>
      <c r="OE55" s="388"/>
      <c r="OF55" s="385"/>
      <c r="OG55" s="386"/>
      <c r="OH55" s="386"/>
      <c r="OI55" s="386"/>
      <c r="OJ55" s="386"/>
      <c r="OK55" s="386"/>
      <c r="OL55" s="386"/>
      <c r="OM55" s="386"/>
      <c r="ON55" s="386"/>
      <c r="OO55" s="386"/>
      <c r="OP55" s="386"/>
      <c r="OQ55" s="386"/>
      <c r="OR55" s="387"/>
      <c r="OS55" s="388"/>
      <c r="OT55" s="385"/>
      <c r="OU55" s="386"/>
      <c r="OV55" s="386"/>
      <c r="OW55" s="386"/>
      <c r="OX55" s="386"/>
      <c r="OY55" s="386"/>
      <c r="OZ55" s="386"/>
      <c r="PA55" s="386"/>
      <c r="PB55" s="386"/>
      <c r="PC55" s="386"/>
      <c r="PD55" s="386"/>
      <c r="PE55" s="386"/>
      <c r="PF55" s="387"/>
      <c r="PG55" s="388"/>
      <c r="PH55" s="385"/>
      <c r="PI55" s="386"/>
      <c r="PJ55" s="386"/>
      <c r="PK55" s="386"/>
      <c r="PL55" s="386"/>
      <c r="PM55" s="386"/>
      <c r="PN55" s="386"/>
      <c r="PO55" s="386"/>
      <c r="PP55" s="386"/>
      <c r="PQ55" s="386"/>
      <c r="PR55" s="386"/>
      <c r="PS55" s="386"/>
      <c r="PT55" s="387"/>
      <c r="PU55" s="388"/>
      <c r="PV55" s="385"/>
      <c r="PW55" s="386"/>
      <c r="PX55" s="386"/>
      <c r="PY55" s="386"/>
      <c r="PZ55" s="386"/>
      <c r="QA55" s="386"/>
      <c r="QB55" s="386"/>
      <c r="QC55" s="386"/>
      <c r="QD55" s="386"/>
      <c r="QE55" s="386"/>
      <c r="QF55" s="386"/>
      <c r="QG55" s="386"/>
      <c r="QH55" s="387"/>
      <c r="QI55" s="388"/>
      <c r="QJ55" s="385"/>
      <c r="QK55" s="386"/>
      <c r="QL55" s="386"/>
      <c r="QM55" s="386"/>
      <c r="QN55" s="386"/>
      <c r="QO55" s="386"/>
      <c r="QP55" s="386"/>
      <c r="QQ55" s="386"/>
      <c r="QR55" s="386"/>
      <c r="QS55" s="386"/>
      <c r="QT55" s="386"/>
      <c r="QU55" s="386"/>
      <c r="QV55" s="387"/>
      <c r="QW55" s="388"/>
      <c r="QX55" s="387"/>
      <c r="QY55" s="387"/>
      <c r="QZ55" s="387"/>
      <c r="RA55" s="387"/>
      <c r="RB55" s="387"/>
      <c r="RC55" s="387"/>
      <c r="RD55" s="387"/>
      <c r="RE55" s="387"/>
      <c r="RF55" s="387"/>
      <c r="RG55" s="387"/>
      <c r="RH55" s="387"/>
      <c r="RI55" s="387"/>
      <c r="RJ55" s="387"/>
    </row>
    <row r="56" spans="1:478" x14ac:dyDescent="0.25">
      <c r="A56" s="304" t="s">
        <v>966</v>
      </c>
      <c r="B56" s="255" t="s">
        <v>102</v>
      </c>
      <c r="C56" s="313"/>
      <c r="D56" s="375">
        <v>45039</v>
      </c>
      <c r="E56" s="376">
        <v>47816</v>
      </c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68">
        <f t="shared" ref="P56:P63" si="244">+SUBTOTAL(9,D56:O56)</f>
        <v>92855</v>
      </c>
      <c r="Q56" s="372"/>
      <c r="R56" s="375">
        <v>20472</v>
      </c>
      <c r="S56" s="376">
        <v>19923</v>
      </c>
      <c r="T56" s="376"/>
      <c r="U56" s="376"/>
      <c r="V56" s="376"/>
      <c r="W56" s="376"/>
      <c r="X56" s="376"/>
      <c r="Y56" s="376"/>
      <c r="Z56" s="376"/>
      <c r="AA56" s="376"/>
      <c r="AB56" s="376"/>
      <c r="AC56" s="376"/>
      <c r="AD56" s="368">
        <f t="shared" ref="AD56:AD63" si="245">+SUBTOTAL(9,R56:AC56)</f>
        <v>40395</v>
      </c>
      <c r="AF56" s="375">
        <v>4094</v>
      </c>
      <c r="AG56" s="376">
        <v>3985</v>
      </c>
      <c r="AH56" s="376"/>
      <c r="AI56" s="376"/>
      <c r="AJ56" s="376"/>
      <c r="AK56" s="376"/>
      <c r="AL56" s="376"/>
      <c r="AM56" s="376"/>
      <c r="AN56" s="376"/>
      <c r="AO56" s="376"/>
      <c r="AP56" s="376"/>
      <c r="AQ56" s="376"/>
      <c r="AR56" s="368">
        <f t="shared" ref="AR56:AR63" si="246">+SUBTOTAL(9,AF56:AQ56)</f>
        <v>8079</v>
      </c>
      <c r="AT56" s="375">
        <v>45038</v>
      </c>
      <c r="AU56" s="376">
        <v>43832</v>
      </c>
      <c r="AV56" s="376"/>
      <c r="AW56" s="376"/>
      <c r="AX56" s="376"/>
      <c r="AY56" s="376"/>
      <c r="AZ56" s="376"/>
      <c r="BA56" s="376"/>
      <c r="BB56" s="577"/>
      <c r="BC56" s="577"/>
      <c r="BD56" s="577"/>
      <c r="BE56" s="577"/>
      <c r="BF56" s="368">
        <f t="shared" ref="BF56:BF63" si="247">+SUBTOTAL(9,AT56:BE56)</f>
        <v>88870</v>
      </c>
      <c r="BH56" s="375">
        <v>4094.9354838709678</v>
      </c>
      <c r="BI56" s="376">
        <v>3984.7</v>
      </c>
      <c r="BJ56" s="376"/>
      <c r="BK56" s="376"/>
      <c r="BL56" s="391"/>
      <c r="BM56" s="391"/>
      <c r="BN56" s="391"/>
      <c r="BO56" s="376"/>
      <c r="BP56" s="365"/>
      <c r="BQ56" s="365"/>
      <c r="BR56" s="365"/>
      <c r="BS56" s="365"/>
      <c r="BT56" s="368">
        <f t="shared" ref="BT56:BT63" si="248">+SUBTOTAL(9,BH56:BS56)</f>
        <v>8079.6354838709676</v>
      </c>
      <c r="BV56" s="375">
        <v>122848.06451612903</v>
      </c>
      <c r="BW56" s="376">
        <v>115556.29999999999</v>
      </c>
      <c r="BX56" s="365"/>
      <c r="BY56" s="365"/>
      <c r="BZ56" s="365"/>
      <c r="CA56" s="365"/>
      <c r="CB56" s="365"/>
      <c r="CC56" s="365"/>
      <c r="CD56" s="365"/>
      <c r="CE56" s="365"/>
      <c r="CF56" s="365"/>
      <c r="CG56" s="365"/>
      <c r="CH56" s="368">
        <f t="shared" ref="CH56:CH63" si="249">+SUBTOTAL(9,BV56:CG56)</f>
        <v>238404.36451612902</v>
      </c>
      <c r="CI56" s="372"/>
      <c r="CJ56" s="375">
        <v>12283</v>
      </c>
      <c r="CK56" s="376">
        <v>11954</v>
      </c>
      <c r="CL56" s="365"/>
      <c r="CM56" s="365"/>
      <c r="CN56" s="365"/>
      <c r="CO56" s="365"/>
      <c r="CP56" s="365"/>
      <c r="CQ56" s="365"/>
      <c r="CR56" s="365"/>
      <c r="CS56" s="365"/>
      <c r="CT56" s="365"/>
      <c r="CU56" s="365"/>
      <c r="CV56" s="368">
        <f t="shared" ref="CV56:CV63" si="250">+SUBTOTAL(9,CJ56:CU56)</f>
        <v>24237</v>
      </c>
      <c r="CX56" s="375">
        <v>12283</v>
      </c>
      <c r="CY56" s="376">
        <v>15939</v>
      </c>
      <c r="CZ56" s="365"/>
      <c r="DA56" s="365"/>
      <c r="DB56" s="365"/>
      <c r="DC56" s="365"/>
      <c r="DD56" s="365"/>
      <c r="DE56" s="365"/>
      <c r="DF56" s="365"/>
      <c r="DG56" s="365"/>
      <c r="DH56" s="365"/>
      <c r="DI56" s="365"/>
      <c r="DJ56" s="368">
        <f t="shared" ref="DJ56:DJ63" si="251">+SUBTOTAL(9,CX56:DI56)</f>
        <v>28222</v>
      </c>
      <c r="DK56" s="372"/>
      <c r="DL56" s="375">
        <v>8188</v>
      </c>
      <c r="DM56" s="376">
        <v>7970</v>
      </c>
      <c r="DN56" s="365"/>
      <c r="DO56" s="365"/>
      <c r="DP56" s="365"/>
      <c r="DQ56" s="365"/>
      <c r="DR56" s="365"/>
      <c r="DS56" s="365"/>
      <c r="DT56" s="365"/>
      <c r="DU56" s="365"/>
      <c r="DV56" s="365"/>
      <c r="DW56" s="365"/>
      <c r="DX56" s="368">
        <f t="shared" ref="DX56:DX63" si="252">+SUBTOTAL(9,DL56:DW56)</f>
        <v>16158</v>
      </c>
      <c r="DY56" s="372"/>
      <c r="DZ56" s="375">
        <v>61417</v>
      </c>
      <c r="EA56" s="376">
        <v>59770</v>
      </c>
      <c r="EB56" s="365"/>
      <c r="EC56" s="365"/>
      <c r="ED56" s="365"/>
      <c r="EE56" s="365"/>
      <c r="EF56" s="365"/>
      <c r="EG56" s="365"/>
      <c r="EH56" s="365"/>
      <c r="EI56" s="365"/>
      <c r="EJ56" s="365"/>
      <c r="EK56" s="365"/>
      <c r="EL56" s="368">
        <f t="shared" ref="EL56:EL63" si="253">+SUBTOTAL(9,DZ56:EK56)</f>
        <v>121187</v>
      </c>
      <c r="EM56" s="372"/>
      <c r="EN56" s="375">
        <v>61417</v>
      </c>
      <c r="EO56" s="376">
        <v>59770</v>
      </c>
      <c r="EP56" s="365"/>
      <c r="EQ56" s="365"/>
      <c r="ER56" s="365"/>
      <c r="ES56" s="365"/>
      <c r="ET56" s="365"/>
      <c r="EU56" s="365"/>
      <c r="EV56" s="365"/>
      <c r="EW56" s="365"/>
      <c r="EX56" s="365"/>
      <c r="EY56" s="365"/>
      <c r="EZ56" s="368">
        <f t="shared" ref="EZ56:EZ63" si="254">+SUBTOTAL(9,EN56:EY56)</f>
        <v>121187</v>
      </c>
      <c r="FA56" s="372"/>
      <c r="FB56" s="375">
        <v>73701</v>
      </c>
      <c r="FC56" s="376">
        <v>71724</v>
      </c>
      <c r="FD56" s="365"/>
      <c r="FE56" s="365"/>
      <c r="FF56" s="365"/>
      <c r="FG56" s="365"/>
      <c r="FH56" s="365"/>
      <c r="FI56" s="365"/>
      <c r="FJ56" s="365"/>
      <c r="FK56" s="365"/>
      <c r="FL56" s="365"/>
      <c r="FM56" s="365"/>
      <c r="FN56" s="368">
        <f t="shared" ref="FN56:FN63" si="255">+SUBTOTAL(9,FB56:FM56)</f>
        <v>145425</v>
      </c>
      <c r="FO56" s="372"/>
      <c r="FP56" s="375">
        <v>69606</v>
      </c>
      <c r="FQ56" s="376">
        <v>59764</v>
      </c>
      <c r="FR56" s="365"/>
      <c r="FS56" s="365"/>
      <c r="FT56" s="365"/>
      <c r="FU56" s="365"/>
      <c r="FV56" s="365"/>
      <c r="FW56" s="365"/>
      <c r="FX56" s="365"/>
      <c r="FY56" s="365"/>
      <c r="FZ56" s="365"/>
      <c r="GA56" s="365"/>
      <c r="GB56" s="368">
        <f t="shared" ref="GB56:GB63" si="256">+SUBTOTAL(9,FP56:GA56)</f>
        <v>129370</v>
      </c>
      <c r="GC56" s="372"/>
      <c r="GD56" s="375">
        <v>4094</v>
      </c>
      <c r="GE56" s="376">
        <v>3985</v>
      </c>
      <c r="GF56" s="365"/>
      <c r="GG56" s="365"/>
      <c r="GH56" s="365"/>
      <c r="GI56" s="365"/>
      <c r="GJ56" s="365"/>
      <c r="GK56" s="365"/>
      <c r="GL56" s="365"/>
      <c r="GM56" s="365"/>
      <c r="GN56" s="365"/>
      <c r="GO56" s="365"/>
      <c r="GP56" s="368">
        <f t="shared" ref="GP56:GP63" si="257">+SUBTOTAL(9,GD56:GO56)</f>
        <v>8079</v>
      </c>
      <c r="GQ56" s="372"/>
      <c r="GR56" s="375">
        <v>110551</v>
      </c>
      <c r="GS56" s="376">
        <v>107586</v>
      </c>
      <c r="GT56" s="365"/>
      <c r="GU56" s="365"/>
      <c r="GV56" s="365"/>
      <c r="GW56" s="365"/>
      <c r="GX56" s="365"/>
      <c r="GY56" s="365"/>
      <c r="GZ56" s="365"/>
      <c r="HA56" s="365"/>
      <c r="HB56" s="365"/>
      <c r="HC56" s="365"/>
      <c r="HD56" s="368">
        <f t="shared" ref="HD56:HD63" si="258">+SUBTOTAL(9,GR56:HC56)</f>
        <v>218137</v>
      </c>
      <c r="HE56" s="372"/>
      <c r="HF56" s="375">
        <v>110550</v>
      </c>
      <c r="HG56" s="376">
        <v>107587</v>
      </c>
      <c r="HH56" s="365"/>
      <c r="HI56" s="365"/>
      <c r="HJ56" s="365"/>
      <c r="HK56" s="365"/>
      <c r="HL56" s="365"/>
      <c r="HM56" s="365"/>
      <c r="HN56" s="365"/>
      <c r="HO56" s="365"/>
      <c r="HP56" s="365"/>
      <c r="HQ56" s="365"/>
      <c r="HR56" s="368">
        <f t="shared" ref="HR56:HR63" si="259">+SUBTOTAL(9,HF56:HQ56)</f>
        <v>218137</v>
      </c>
      <c r="HS56" s="372"/>
      <c r="HT56" s="375">
        <v>0</v>
      </c>
      <c r="HU56" s="376">
        <v>0</v>
      </c>
      <c r="HV56" s="365"/>
      <c r="HW56" s="365"/>
      <c r="HX56" s="365"/>
      <c r="HY56" s="365"/>
      <c r="HZ56" s="365"/>
      <c r="IA56" s="365"/>
      <c r="IB56" s="365"/>
      <c r="IC56" s="365"/>
      <c r="ID56" s="365"/>
      <c r="IE56" s="365"/>
      <c r="IF56" s="368">
        <f t="shared" ref="IF56:IF63" si="260">+SUBTOTAL(9,HT56:IE56)</f>
        <v>0</v>
      </c>
      <c r="IG56" s="372"/>
      <c r="IH56" s="375">
        <v>16378</v>
      </c>
      <c r="II56" s="376">
        <v>23908</v>
      </c>
      <c r="IJ56" s="365"/>
      <c r="IK56" s="365"/>
      <c r="IL56" s="365"/>
      <c r="IM56" s="365"/>
      <c r="IN56" s="365"/>
      <c r="IO56" s="365"/>
      <c r="IP56" s="365"/>
      <c r="IQ56" s="365"/>
      <c r="IR56" s="365"/>
      <c r="IS56" s="365"/>
      <c r="IT56" s="368">
        <f t="shared" ref="IT56:IT63" si="261">+SUBTOTAL(9,IH56:IS56)</f>
        <v>40286</v>
      </c>
      <c r="IU56" s="372"/>
      <c r="IV56" s="375">
        <v>8188</v>
      </c>
      <c r="IW56" s="376">
        <v>7970</v>
      </c>
      <c r="IX56" s="365"/>
      <c r="IY56" s="365"/>
      <c r="IZ56" s="365"/>
      <c r="JA56" s="365"/>
      <c r="JB56" s="365"/>
      <c r="JC56" s="365"/>
      <c r="JD56" s="365"/>
      <c r="JE56" s="365"/>
      <c r="JF56" s="365"/>
      <c r="JG56" s="365"/>
      <c r="JH56" s="368">
        <f t="shared" ref="JH56:JH63" si="262">+SUBTOTAL(9,IV56:JG56)</f>
        <v>16158</v>
      </c>
      <c r="JI56" s="372"/>
      <c r="JJ56" s="375">
        <v>28661</v>
      </c>
      <c r="JK56" s="376">
        <v>27893</v>
      </c>
      <c r="JL56" s="365"/>
      <c r="JM56" s="365"/>
      <c r="JN56" s="365"/>
      <c r="JO56" s="365"/>
      <c r="JP56" s="365"/>
      <c r="JQ56" s="365"/>
      <c r="JR56" s="365"/>
      <c r="JS56" s="365"/>
      <c r="JT56" s="365"/>
      <c r="JU56" s="365"/>
      <c r="JV56" s="368">
        <f t="shared" ref="JV56:JV63" si="263">+SUBTOTAL(9,JJ56:JU56)</f>
        <v>56554</v>
      </c>
      <c r="JW56" s="372"/>
      <c r="JX56" s="375">
        <v>49134</v>
      </c>
      <c r="JY56" s="376">
        <v>55785</v>
      </c>
      <c r="JZ56" s="365"/>
      <c r="KA56" s="365"/>
      <c r="KB56" s="365"/>
      <c r="KC56" s="365"/>
      <c r="KD56" s="365"/>
      <c r="KE56" s="365"/>
      <c r="KF56" s="365"/>
      <c r="KG56" s="365"/>
      <c r="KH56" s="365"/>
      <c r="KI56" s="365"/>
      <c r="KJ56" s="368">
        <f t="shared" ref="KJ56:KJ63" si="264">+SUBTOTAL(9,JX56:KI56)</f>
        <v>104919</v>
      </c>
      <c r="KK56" s="372"/>
      <c r="KL56" s="375">
        <v>767186</v>
      </c>
      <c r="KM56" s="376">
        <v>767077</v>
      </c>
      <c r="KN56" s="365"/>
      <c r="KO56" s="365"/>
      <c r="KP56" s="365"/>
      <c r="KQ56" s="365"/>
      <c r="KR56" s="365"/>
      <c r="KS56" s="365"/>
      <c r="KT56" s="365"/>
      <c r="KU56" s="365"/>
      <c r="KV56" s="365"/>
      <c r="KW56" s="365"/>
      <c r="KX56" s="368">
        <f t="shared" ref="KX56:KX63" si="265">+SUBTOTAL(9,KL56:KW56)</f>
        <v>1534263</v>
      </c>
      <c r="KY56" s="372"/>
      <c r="KZ56" s="375">
        <v>16377</v>
      </c>
      <c r="LA56" s="376">
        <v>15939</v>
      </c>
      <c r="LB56" s="365"/>
      <c r="LC56" s="365"/>
      <c r="LD56" s="365"/>
      <c r="LE56" s="365"/>
      <c r="LF56" s="365"/>
      <c r="LG56" s="365"/>
      <c r="LH56" s="365"/>
      <c r="LI56" s="365"/>
      <c r="LJ56" s="365"/>
      <c r="LK56" s="365"/>
      <c r="LL56" s="368">
        <f t="shared" ref="LL56:LL63" si="266">+SUBTOTAL(9,KZ56:LK56)</f>
        <v>32316</v>
      </c>
      <c r="LM56" s="372"/>
      <c r="LN56" s="375">
        <v>4094</v>
      </c>
      <c r="LO56" s="376">
        <v>3985</v>
      </c>
      <c r="LP56" s="365"/>
      <c r="LQ56" s="365"/>
      <c r="LR56" s="365"/>
      <c r="LS56" s="365"/>
      <c r="LT56" s="365"/>
      <c r="LU56" s="365"/>
      <c r="LV56" s="365"/>
      <c r="LW56" s="365"/>
      <c r="LX56" s="365"/>
      <c r="LY56" s="365"/>
      <c r="LZ56" s="368">
        <f t="shared" ref="LZ56:LZ63" si="267">+SUBTOTAL(9,LN56:LY56)</f>
        <v>8079</v>
      </c>
      <c r="MA56" s="372"/>
      <c r="MB56" s="375">
        <v>8188</v>
      </c>
      <c r="MC56" s="376">
        <v>7970</v>
      </c>
      <c r="MD56" s="365"/>
      <c r="ME56" s="365"/>
      <c r="MF56" s="365"/>
      <c r="MG56" s="365"/>
      <c r="MH56" s="365"/>
      <c r="MI56" s="365"/>
      <c r="MJ56" s="365"/>
      <c r="MK56" s="365"/>
      <c r="ML56" s="365"/>
      <c r="MM56" s="365"/>
      <c r="MN56" s="368">
        <f t="shared" ref="MN56:MN63" si="268">+SUBTOTAL(9,MB56:MM56)</f>
        <v>16158</v>
      </c>
      <c r="MO56" s="372"/>
      <c r="MP56" s="375">
        <v>28661</v>
      </c>
      <c r="MQ56" s="376">
        <v>31877</v>
      </c>
      <c r="MR56" s="365"/>
      <c r="MS56" s="365"/>
      <c r="MT56" s="365"/>
      <c r="MU56" s="365"/>
      <c r="MV56" s="365"/>
      <c r="MW56" s="365"/>
      <c r="MX56" s="365"/>
      <c r="MY56" s="365"/>
      <c r="MZ56" s="365"/>
      <c r="NA56" s="365"/>
      <c r="NB56" s="368">
        <f t="shared" ref="NB56:NB63" si="269">+SUBTOTAL(9,MP56:NA56)</f>
        <v>60538</v>
      </c>
      <c r="NC56" s="372"/>
      <c r="ND56" s="375">
        <v>53228</v>
      </c>
      <c r="NE56" s="376">
        <v>51801</v>
      </c>
      <c r="NF56" s="365"/>
      <c r="NG56" s="365"/>
      <c r="NH56" s="365"/>
      <c r="NI56" s="365"/>
      <c r="NJ56" s="365"/>
      <c r="NK56" s="365"/>
      <c r="NL56" s="365"/>
      <c r="NM56" s="365"/>
      <c r="NN56" s="365"/>
      <c r="NO56" s="365"/>
      <c r="NP56" s="368">
        <f t="shared" ref="NP56:NP63" si="270">+SUBTOTAL(9,ND56:NO56)</f>
        <v>105029</v>
      </c>
      <c r="NQ56" s="372"/>
      <c r="NR56" s="375">
        <v>16378</v>
      </c>
      <c r="NS56" s="376">
        <v>15939</v>
      </c>
      <c r="NT56" s="365"/>
      <c r="NU56" s="365"/>
      <c r="NV56" s="365"/>
      <c r="NW56" s="365"/>
      <c r="NX56" s="365"/>
      <c r="NY56" s="365"/>
      <c r="NZ56" s="365"/>
      <c r="OA56" s="365"/>
      <c r="OB56" s="365"/>
      <c r="OC56" s="365"/>
      <c r="OD56" s="368">
        <f t="shared" ref="OD56:OD63" si="271">+SUBTOTAL(9,NR56:OC56)</f>
        <v>32317</v>
      </c>
      <c r="OE56" s="372"/>
      <c r="OF56" s="375">
        <v>4094</v>
      </c>
      <c r="OG56" s="376">
        <v>3985</v>
      </c>
      <c r="OH56" s="365"/>
      <c r="OI56" s="365"/>
      <c r="OJ56" s="365"/>
      <c r="OK56" s="365"/>
      <c r="OL56" s="365"/>
      <c r="OM56" s="365"/>
      <c r="ON56" s="365"/>
      <c r="OO56" s="365"/>
      <c r="OP56" s="365"/>
      <c r="OQ56" s="365"/>
      <c r="OR56" s="368">
        <f t="shared" ref="OR56:OR63" si="272">+SUBTOTAL(9,OF56:OQ56)</f>
        <v>8079</v>
      </c>
      <c r="OS56" s="372"/>
      <c r="OT56" s="375">
        <v>32755</v>
      </c>
      <c r="OU56" s="376">
        <v>31877</v>
      </c>
      <c r="OV56" s="365"/>
      <c r="OW56" s="365"/>
      <c r="OX56" s="365"/>
      <c r="OY56" s="365"/>
      <c r="OZ56" s="365"/>
      <c r="PA56" s="365"/>
      <c r="PB56" s="365"/>
      <c r="PC56" s="365"/>
      <c r="PD56" s="365"/>
      <c r="PE56" s="365"/>
      <c r="PF56" s="368">
        <f t="shared" ref="PF56:PF63" si="273">+SUBTOTAL(9,OT56:PE56)</f>
        <v>64632</v>
      </c>
      <c r="PG56" s="372"/>
      <c r="PH56" s="375">
        <v>4094</v>
      </c>
      <c r="PI56" s="376">
        <v>3985</v>
      </c>
      <c r="PJ56" s="365"/>
      <c r="PK56" s="365"/>
      <c r="PL56" s="365"/>
      <c r="PM56" s="365"/>
      <c r="PN56" s="365"/>
      <c r="PO56" s="365"/>
      <c r="PP56" s="365"/>
      <c r="PQ56" s="365"/>
      <c r="PR56" s="365"/>
      <c r="PS56" s="365"/>
      <c r="PT56" s="368">
        <f t="shared" ref="PT56:PT63" si="274">+SUBTOTAL(9,PH56:PS56)</f>
        <v>8079</v>
      </c>
      <c r="PU56" s="372"/>
      <c r="PV56" s="375">
        <v>0</v>
      </c>
      <c r="PW56" s="376">
        <v>7970</v>
      </c>
      <c r="PX56" s="365"/>
      <c r="PY56" s="365"/>
      <c r="PZ56" s="365"/>
      <c r="QA56" s="365"/>
      <c r="QB56" s="365"/>
      <c r="QC56" s="365"/>
      <c r="QD56" s="365"/>
      <c r="QE56" s="365"/>
      <c r="QF56" s="365"/>
      <c r="QG56" s="365"/>
      <c r="QH56" s="368">
        <f t="shared" ref="QH56:QH63" si="275">+SUBTOTAL(9,PV56:QG56)</f>
        <v>7970</v>
      </c>
      <c r="QI56" s="372"/>
      <c r="QJ56" s="375">
        <v>0</v>
      </c>
      <c r="QK56" s="376">
        <v>3985</v>
      </c>
      <c r="QL56" s="365"/>
      <c r="QM56" s="365"/>
      <c r="QN56" s="365"/>
      <c r="QO56" s="365"/>
      <c r="QP56" s="365"/>
      <c r="QQ56" s="365"/>
      <c r="QR56" s="365"/>
      <c r="QS56" s="365"/>
      <c r="QT56" s="365"/>
      <c r="QU56" s="365"/>
      <c r="QV56" s="368">
        <f t="shared" ref="QV56:QV63" si="276">+SUBTOTAL(9,QJ56:QU56)</f>
        <v>3985</v>
      </c>
      <c r="QW56" s="372"/>
      <c r="QX56" s="368">
        <f t="shared" ref="QX56:RI63" si="277">SUMIF($D$13:$QU$13,QX$10,$D56:$QU56)</f>
        <v>1803092</v>
      </c>
      <c r="QY56" s="368">
        <f t="shared" si="277"/>
        <v>1803092</v>
      </c>
      <c r="QZ56" s="368">
        <f t="shared" si="277"/>
        <v>0</v>
      </c>
      <c r="RA56" s="368">
        <f t="shared" si="277"/>
        <v>0</v>
      </c>
      <c r="RB56" s="368">
        <f t="shared" si="277"/>
        <v>0</v>
      </c>
      <c r="RC56" s="368">
        <f t="shared" si="277"/>
        <v>0</v>
      </c>
      <c r="RD56" s="368">
        <f t="shared" si="277"/>
        <v>0</v>
      </c>
      <c r="RE56" s="368">
        <f t="shared" si="277"/>
        <v>0</v>
      </c>
      <c r="RF56" s="368">
        <f t="shared" si="277"/>
        <v>0</v>
      </c>
      <c r="RG56" s="368">
        <f t="shared" si="277"/>
        <v>0</v>
      </c>
      <c r="RH56" s="368">
        <f t="shared" si="277"/>
        <v>0</v>
      </c>
      <c r="RI56" s="368">
        <f t="shared" si="277"/>
        <v>0</v>
      </c>
      <c r="RJ56" s="368">
        <f t="shared" ref="RJ56:RJ63" si="278">SUM(QX56:RI56)</f>
        <v>3606184</v>
      </c>
    </row>
    <row r="57" spans="1:478" s="392" customFormat="1" x14ac:dyDescent="0.25">
      <c r="A57" s="304" t="s">
        <v>966</v>
      </c>
      <c r="B57" s="255" t="s">
        <v>104</v>
      </c>
      <c r="C57" s="313"/>
      <c r="D57" s="375">
        <v>0</v>
      </c>
      <c r="E57" s="376">
        <v>0</v>
      </c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68">
        <f t="shared" si="244"/>
        <v>0</v>
      </c>
      <c r="Q57" s="372"/>
      <c r="R57" s="375">
        <v>0</v>
      </c>
      <c r="S57" s="376">
        <v>0</v>
      </c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68">
        <f t="shared" si="245"/>
        <v>0</v>
      </c>
      <c r="AE57" s="372"/>
      <c r="AF57" s="375">
        <v>0</v>
      </c>
      <c r="AG57" s="376">
        <v>0</v>
      </c>
      <c r="AH57" s="376"/>
      <c r="AI57" s="376"/>
      <c r="AJ57" s="376"/>
      <c r="AK57" s="376"/>
      <c r="AL57" s="376"/>
      <c r="AM57" s="376"/>
      <c r="AN57" s="376"/>
      <c r="AO57" s="376"/>
      <c r="AP57" s="376"/>
      <c r="AQ57" s="376"/>
      <c r="AR57" s="368">
        <f t="shared" si="246"/>
        <v>0</v>
      </c>
      <c r="AS57" s="372"/>
      <c r="AT57" s="375">
        <v>0</v>
      </c>
      <c r="AU57" s="376">
        <v>0</v>
      </c>
      <c r="AV57" s="376"/>
      <c r="AW57" s="376"/>
      <c r="AX57" s="376"/>
      <c r="AY57" s="376"/>
      <c r="AZ57" s="376"/>
      <c r="BA57" s="376"/>
      <c r="BB57" s="577"/>
      <c r="BC57" s="577"/>
      <c r="BD57" s="577"/>
      <c r="BE57" s="577"/>
      <c r="BF57" s="368">
        <f t="shared" si="247"/>
        <v>0</v>
      </c>
      <c r="BG57" s="372"/>
      <c r="BH57" s="375">
        <v>0</v>
      </c>
      <c r="BI57" s="376">
        <v>0</v>
      </c>
      <c r="BJ57" s="376"/>
      <c r="BK57" s="376"/>
      <c r="BL57" s="391"/>
      <c r="BM57" s="391"/>
      <c r="BN57" s="391"/>
      <c r="BO57" s="376"/>
      <c r="BP57" s="365"/>
      <c r="BQ57" s="365"/>
      <c r="BR57" s="365"/>
      <c r="BS57" s="365"/>
      <c r="BT57" s="368">
        <f t="shared" si="248"/>
        <v>0</v>
      </c>
      <c r="BU57" s="388"/>
      <c r="BV57" s="375">
        <v>0</v>
      </c>
      <c r="BW57" s="376">
        <v>0</v>
      </c>
      <c r="BX57" s="365"/>
      <c r="BY57" s="365"/>
      <c r="BZ57" s="365"/>
      <c r="CA57" s="365"/>
      <c r="CB57" s="365"/>
      <c r="CC57" s="365"/>
      <c r="CD57" s="365"/>
      <c r="CE57" s="365"/>
      <c r="CF57" s="365"/>
      <c r="CG57" s="365"/>
      <c r="CH57" s="368">
        <f t="shared" si="249"/>
        <v>0</v>
      </c>
      <c r="CI57" s="372"/>
      <c r="CJ57" s="375">
        <v>0</v>
      </c>
      <c r="CK57" s="376">
        <v>0</v>
      </c>
      <c r="CL57" s="365"/>
      <c r="CM57" s="365"/>
      <c r="CN57" s="365"/>
      <c r="CO57" s="365"/>
      <c r="CP57" s="365"/>
      <c r="CQ57" s="365"/>
      <c r="CR57" s="365"/>
      <c r="CS57" s="365"/>
      <c r="CT57" s="365"/>
      <c r="CU57" s="365"/>
      <c r="CV57" s="368">
        <f t="shared" si="250"/>
        <v>0</v>
      </c>
      <c r="CW57" s="372"/>
      <c r="CX57" s="375">
        <v>0</v>
      </c>
      <c r="CY57" s="376">
        <v>0</v>
      </c>
      <c r="CZ57" s="365"/>
      <c r="DA57" s="365"/>
      <c r="DB57" s="365"/>
      <c r="DC57" s="365"/>
      <c r="DD57" s="365"/>
      <c r="DE57" s="365"/>
      <c r="DF57" s="365"/>
      <c r="DG57" s="365"/>
      <c r="DH57" s="365"/>
      <c r="DI57" s="365"/>
      <c r="DJ57" s="368">
        <f t="shared" si="251"/>
        <v>0</v>
      </c>
      <c r="DK57" s="372"/>
      <c r="DL57" s="375">
        <v>0</v>
      </c>
      <c r="DM57" s="376">
        <v>0</v>
      </c>
      <c r="DN57" s="365"/>
      <c r="DO57" s="365"/>
      <c r="DP57" s="365"/>
      <c r="DQ57" s="365"/>
      <c r="DR57" s="365"/>
      <c r="DS57" s="365"/>
      <c r="DT57" s="365"/>
      <c r="DU57" s="365"/>
      <c r="DV57" s="365"/>
      <c r="DW57" s="365"/>
      <c r="DX57" s="368">
        <f t="shared" si="252"/>
        <v>0</v>
      </c>
      <c r="DY57" s="372"/>
      <c r="DZ57" s="375">
        <v>0</v>
      </c>
      <c r="EA57" s="376">
        <v>0</v>
      </c>
      <c r="EB57" s="365"/>
      <c r="EC57" s="365"/>
      <c r="ED57" s="365"/>
      <c r="EE57" s="365"/>
      <c r="EF57" s="365"/>
      <c r="EG57" s="365"/>
      <c r="EH57" s="365"/>
      <c r="EI57" s="365"/>
      <c r="EJ57" s="365"/>
      <c r="EK57" s="365"/>
      <c r="EL57" s="368">
        <f t="shared" si="253"/>
        <v>0</v>
      </c>
      <c r="EM57" s="372"/>
      <c r="EN57" s="375">
        <v>0</v>
      </c>
      <c r="EO57" s="376">
        <v>0</v>
      </c>
      <c r="EP57" s="365"/>
      <c r="EQ57" s="365"/>
      <c r="ER57" s="365"/>
      <c r="ES57" s="365"/>
      <c r="ET57" s="365"/>
      <c r="EU57" s="365"/>
      <c r="EV57" s="365"/>
      <c r="EW57" s="365"/>
      <c r="EX57" s="365"/>
      <c r="EY57" s="365"/>
      <c r="EZ57" s="368">
        <f t="shared" si="254"/>
        <v>0</v>
      </c>
      <c r="FA57" s="372"/>
      <c r="FB57" s="375">
        <v>0</v>
      </c>
      <c r="FC57" s="376">
        <v>0</v>
      </c>
      <c r="FD57" s="365"/>
      <c r="FE57" s="365"/>
      <c r="FF57" s="365"/>
      <c r="FG57" s="365"/>
      <c r="FH57" s="365"/>
      <c r="FI57" s="365"/>
      <c r="FJ57" s="365"/>
      <c r="FK57" s="365"/>
      <c r="FL57" s="365"/>
      <c r="FM57" s="365"/>
      <c r="FN57" s="368">
        <f t="shared" si="255"/>
        <v>0</v>
      </c>
      <c r="FO57" s="372"/>
      <c r="FP57" s="375">
        <v>0</v>
      </c>
      <c r="FQ57" s="376">
        <v>0</v>
      </c>
      <c r="FR57" s="365"/>
      <c r="FS57" s="365"/>
      <c r="FT57" s="365"/>
      <c r="FU57" s="365"/>
      <c r="FV57" s="365"/>
      <c r="FW57" s="365"/>
      <c r="FX57" s="365"/>
      <c r="FY57" s="365"/>
      <c r="FZ57" s="365"/>
      <c r="GA57" s="365"/>
      <c r="GB57" s="368">
        <f t="shared" si="256"/>
        <v>0</v>
      </c>
      <c r="GC57" s="372"/>
      <c r="GD57" s="375">
        <v>0</v>
      </c>
      <c r="GE57" s="376">
        <v>0</v>
      </c>
      <c r="GF57" s="365"/>
      <c r="GG57" s="365"/>
      <c r="GH57" s="365"/>
      <c r="GI57" s="365"/>
      <c r="GJ57" s="365"/>
      <c r="GK57" s="365"/>
      <c r="GL57" s="365"/>
      <c r="GM57" s="365"/>
      <c r="GN57" s="365"/>
      <c r="GO57" s="365"/>
      <c r="GP57" s="368">
        <f t="shared" si="257"/>
        <v>0</v>
      </c>
      <c r="GQ57" s="372"/>
      <c r="GR57" s="375">
        <v>0</v>
      </c>
      <c r="GS57" s="376">
        <v>0</v>
      </c>
      <c r="GT57" s="365"/>
      <c r="GU57" s="365"/>
      <c r="GV57" s="365"/>
      <c r="GW57" s="365"/>
      <c r="GX57" s="365"/>
      <c r="GY57" s="365"/>
      <c r="GZ57" s="365"/>
      <c r="HA57" s="365"/>
      <c r="HB57" s="365"/>
      <c r="HC57" s="365"/>
      <c r="HD57" s="368">
        <f t="shared" si="258"/>
        <v>0</v>
      </c>
      <c r="HE57" s="372"/>
      <c r="HF57" s="375">
        <v>0</v>
      </c>
      <c r="HG57" s="376">
        <v>0</v>
      </c>
      <c r="HH57" s="365"/>
      <c r="HI57" s="365"/>
      <c r="HJ57" s="365"/>
      <c r="HK57" s="365"/>
      <c r="HL57" s="365"/>
      <c r="HM57" s="365"/>
      <c r="HN57" s="365"/>
      <c r="HO57" s="365"/>
      <c r="HP57" s="365"/>
      <c r="HQ57" s="365"/>
      <c r="HR57" s="368">
        <f t="shared" si="259"/>
        <v>0</v>
      </c>
      <c r="HS57" s="372"/>
      <c r="HT57" s="375">
        <v>0</v>
      </c>
      <c r="HU57" s="376">
        <v>0</v>
      </c>
      <c r="HV57" s="365"/>
      <c r="HW57" s="365"/>
      <c r="HX57" s="365"/>
      <c r="HY57" s="365"/>
      <c r="HZ57" s="365"/>
      <c r="IA57" s="365"/>
      <c r="IB57" s="365"/>
      <c r="IC57" s="365"/>
      <c r="ID57" s="365"/>
      <c r="IE57" s="365"/>
      <c r="IF57" s="368">
        <f t="shared" si="260"/>
        <v>0</v>
      </c>
      <c r="IG57" s="372"/>
      <c r="IH57" s="375">
        <v>0</v>
      </c>
      <c r="II57" s="376">
        <v>0</v>
      </c>
      <c r="IJ57" s="365"/>
      <c r="IK57" s="365"/>
      <c r="IL57" s="365"/>
      <c r="IM57" s="365"/>
      <c r="IN57" s="365"/>
      <c r="IO57" s="365"/>
      <c r="IP57" s="365"/>
      <c r="IQ57" s="365"/>
      <c r="IR57" s="365"/>
      <c r="IS57" s="365"/>
      <c r="IT57" s="368">
        <f t="shared" si="261"/>
        <v>0</v>
      </c>
      <c r="IU57" s="372"/>
      <c r="IV57" s="375">
        <v>0</v>
      </c>
      <c r="IW57" s="376">
        <v>0</v>
      </c>
      <c r="IX57" s="365"/>
      <c r="IY57" s="365"/>
      <c r="IZ57" s="365"/>
      <c r="JA57" s="365"/>
      <c r="JB57" s="365"/>
      <c r="JC57" s="365"/>
      <c r="JD57" s="365"/>
      <c r="JE57" s="365"/>
      <c r="JF57" s="365"/>
      <c r="JG57" s="365"/>
      <c r="JH57" s="368">
        <f t="shared" si="262"/>
        <v>0</v>
      </c>
      <c r="JI57" s="372"/>
      <c r="JJ57" s="375">
        <v>0</v>
      </c>
      <c r="JK57" s="376">
        <v>0</v>
      </c>
      <c r="JL57" s="365"/>
      <c r="JM57" s="365"/>
      <c r="JN57" s="365"/>
      <c r="JO57" s="365"/>
      <c r="JP57" s="365"/>
      <c r="JQ57" s="365"/>
      <c r="JR57" s="365"/>
      <c r="JS57" s="365"/>
      <c r="JT57" s="365"/>
      <c r="JU57" s="365"/>
      <c r="JV57" s="368">
        <f t="shared" si="263"/>
        <v>0</v>
      </c>
      <c r="JW57" s="372"/>
      <c r="JX57" s="375">
        <v>0</v>
      </c>
      <c r="JY57" s="376">
        <v>0</v>
      </c>
      <c r="JZ57" s="365"/>
      <c r="KA57" s="365"/>
      <c r="KB57" s="365"/>
      <c r="KC57" s="365"/>
      <c r="KD57" s="365"/>
      <c r="KE57" s="365"/>
      <c r="KF57" s="365"/>
      <c r="KG57" s="365"/>
      <c r="KH57" s="365"/>
      <c r="KI57" s="365"/>
      <c r="KJ57" s="368">
        <f t="shared" si="264"/>
        <v>0</v>
      </c>
      <c r="KK57" s="372"/>
      <c r="KL57" s="375">
        <v>634668</v>
      </c>
      <c r="KM57" s="376">
        <v>623153</v>
      </c>
      <c r="KN57" s="365"/>
      <c r="KO57" s="365"/>
      <c r="KP57" s="365"/>
      <c r="KQ57" s="365"/>
      <c r="KR57" s="365"/>
      <c r="KS57" s="365"/>
      <c r="KT57" s="365"/>
      <c r="KU57" s="365"/>
      <c r="KV57" s="365"/>
      <c r="KW57" s="365"/>
      <c r="KX57" s="368">
        <f t="shared" si="265"/>
        <v>1257821</v>
      </c>
      <c r="KY57" s="372"/>
      <c r="KZ57" s="375">
        <v>0</v>
      </c>
      <c r="LA57" s="376">
        <v>0</v>
      </c>
      <c r="LB57" s="365"/>
      <c r="LC57" s="365"/>
      <c r="LD57" s="365"/>
      <c r="LE57" s="365"/>
      <c r="LF57" s="365"/>
      <c r="LG57" s="365"/>
      <c r="LH57" s="365"/>
      <c r="LI57" s="365"/>
      <c r="LJ57" s="365"/>
      <c r="LK57" s="365"/>
      <c r="LL57" s="368">
        <f t="shared" si="266"/>
        <v>0</v>
      </c>
      <c r="LM57" s="372"/>
      <c r="LN57" s="375">
        <v>0</v>
      </c>
      <c r="LO57" s="376">
        <v>0</v>
      </c>
      <c r="LP57" s="365"/>
      <c r="LQ57" s="365"/>
      <c r="LR57" s="365"/>
      <c r="LS57" s="365"/>
      <c r="LT57" s="365"/>
      <c r="LU57" s="365"/>
      <c r="LV57" s="365"/>
      <c r="LW57" s="365"/>
      <c r="LX57" s="365"/>
      <c r="LY57" s="365"/>
      <c r="LZ57" s="368">
        <f t="shared" si="267"/>
        <v>0</v>
      </c>
      <c r="MA57" s="372"/>
      <c r="MB57" s="375">
        <v>0</v>
      </c>
      <c r="MC57" s="376">
        <v>0</v>
      </c>
      <c r="MD57" s="365"/>
      <c r="ME57" s="365"/>
      <c r="MF57" s="365"/>
      <c r="MG57" s="365"/>
      <c r="MH57" s="365"/>
      <c r="MI57" s="365"/>
      <c r="MJ57" s="365"/>
      <c r="MK57" s="365"/>
      <c r="ML57" s="365"/>
      <c r="MM57" s="365"/>
      <c r="MN57" s="368">
        <f t="shared" si="268"/>
        <v>0</v>
      </c>
      <c r="MO57" s="372"/>
      <c r="MP57" s="375">
        <v>0</v>
      </c>
      <c r="MQ57" s="376">
        <v>0</v>
      </c>
      <c r="MR57" s="365"/>
      <c r="MS57" s="365"/>
      <c r="MT57" s="365"/>
      <c r="MU57" s="365"/>
      <c r="MV57" s="365"/>
      <c r="MW57" s="365"/>
      <c r="MX57" s="365"/>
      <c r="MY57" s="365"/>
      <c r="MZ57" s="365"/>
      <c r="NA57" s="365"/>
      <c r="NB57" s="368">
        <f t="shared" si="269"/>
        <v>0</v>
      </c>
      <c r="NC57" s="372"/>
      <c r="ND57" s="375">
        <v>0</v>
      </c>
      <c r="NE57" s="376">
        <v>0</v>
      </c>
      <c r="NF57" s="365"/>
      <c r="NG57" s="365"/>
      <c r="NH57" s="365"/>
      <c r="NI57" s="365"/>
      <c r="NJ57" s="365"/>
      <c r="NK57" s="365"/>
      <c r="NL57" s="365"/>
      <c r="NM57" s="365"/>
      <c r="NN57" s="365"/>
      <c r="NO57" s="365"/>
      <c r="NP57" s="368">
        <f t="shared" si="270"/>
        <v>0</v>
      </c>
      <c r="NQ57" s="372"/>
      <c r="NR57" s="375">
        <v>0</v>
      </c>
      <c r="NS57" s="376">
        <v>0</v>
      </c>
      <c r="NT57" s="365"/>
      <c r="NU57" s="365"/>
      <c r="NV57" s="365"/>
      <c r="NW57" s="365"/>
      <c r="NX57" s="365"/>
      <c r="NY57" s="365"/>
      <c r="NZ57" s="365"/>
      <c r="OA57" s="365"/>
      <c r="OB57" s="365"/>
      <c r="OC57" s="365"/>
      <c r="OD57" s="368">
        <f t="shared" si="271"/>
        <v>0</v>
      </c>
      <c r="OE57" s="372"/>
      <c r="OF57" s="375">
        <v>0</v>
      </c>
      <c r="OG57" s="376">
        <v>0</v>
      </c>
      <c r="OH57" s="365"/>
      <c r="OI57" s="365"/>
      <c r="OJ57" s="365"/>
      <c r="OK57" s="365"/>
      <c r="OL57" s="365"/>
      <c r="OM57" s="365"/>
      <c r="ON57" s="365"/>
      <c r="OO57" s="365"/>
      <c r="OP57" s="365"/>
      <c r="OQ57" s="365"/>
      <c r="OR57" s="368">
        <f t="shared" si="272"/>
        <v>0</v>
      </c>
      <c r="OS57" s="372"/>
      <c r="OT57" s="375">
        <v>0</v>
      </c>
      <c r="OU57" s="376">
        <v>0</v>
      </c>
      <c r="OV57" s="365"/>
      <c r="OW57" s="365"/>
      <c r="OX57" s="365"/>
      <c r="OY57" s="365"/>
      <c r="OZ57" s="365"/>
      <c r="PA57" s="365"/>
      <c r="PB57" s="365"/>
      <c r="PC57" s="365"/>
      <c r="PD57" s="365"/>
      <c r="PE57" s="365"/>
      <c r="PF57" s="368">
        <f t="shared" si="273"/>
        <v>0</v>
      </c>
      <c r="PG57" s="372"/>
      <c r="PH57" s="375">
        <v>0</v>
      </c>
      <c r="PI57" s="376">
        <v>0</v>
      </c>
      <c r="PJ57" s="365"/>
      <c r="PK57" s="365"/>
      <c r="PL57" s="365"/>
      <c r="PM57" s="365"/>
      <c r="PN57" s="365"/>
      <c r="PO57" s="365"/>
      <c r="PP57" s="365"/>
      <c r="PQ57" s="365"/>
      <c r="PR57" s="365"/>
      <c r="PS57" s="365"/>
      <c r="PT57" s="368">
        <f t="shared" si="274"/>
        <v>0</v>
      </c>
      <c r="PU57" s="372"/>
      <c r="PV57" s="375">
        <v>0</v>
      </c>
      <c r="PW57" s="376">
        <v>0</v>
      </c>
      <c r="PX57" s="365"/>
      <c r="PY57" s="365"/>
      <c r="PZ57" s="365"/>
      <c r="QA57" s="365"/>
      <c r="QB57" s="365"/>
      <c r="QC57" s="365"/>
      <c r="QD57" s="365"/>
      <c r="QE57" s="365"/>
      <c r="QF57" s="365"/>
      <c r="QG57" s="365"/>
      <c r="QH57" s="368">
        <f t="shared" si="275"/>
        <v>0</v>
      </c>
      <c r="QI57" s="372"/>
      <c r="QJ57" s="375">
        <v>0</v>
      </c>
      <c r="QK57" s="376">
        <v>0</v>
      </c>
      <c r="QL57" s="365"/>
      <c r="QM57" s="365"/>
      <c r="QN57" s="365"/>
      <c r="QO57" s="365"/>
      <c r="QP57" s="365"/>
      <c r="QQ57" s="365"/>
      <c r="QR57" s="365"/>
      <c r="QS57" s="365"/>
      <c r="QT57" s="365"/>
      <c r="QU57" s="365"/>
      <c r="QV57" s="368">
        <f t="shared" si="276"/>
        <v>0</v>
      </c>
      <c r="QW57" s="372"/>
      <c r="QX57" s="368">
        <f t="shared" si="277"/>
        <v>634668</v>
      </c>
      <c r="QY57" s="368">
        <f t="shared" si="277"/>
        <v>623153</v>
      </c>
      <c r="QZ57" s="368">
        <f t="shared" si="277"/>
        <v>0</v>
      </c>
      <c r="RA57" s="368">
        <f t="shared" si="277"/>
        <v>0</v>
      </c>
      <c r="RB57" s="368">
        <f t="shared" si="277"/>
        <v>0</v>
      </c>
      <c r="RC57" s="368">
        <f t="shared" si="277"/>
        <v>0</v>
      </c>
      <c r="RD57" s="368">
        <f t="shared" si="277"/>
        <v>0</v>
      </c>
      <c r="RE57" s="368">
        <f t="shared" si="277"/>
        <v>0</v>
      </c>
      <c r="RF57" s="368">
        <f t="shared" si="277"/>
        <v>0</v>
      </c>
      <c r="RG57" s="368">
        <f t="shared" si="277"/>
        <v>0</v>
      </c>
      <c r="RH57" s="368">
        <f t="shared" si="277"/>
        <v>0</v>
      </c>
      <c r="RI57" s="368">
        <f t="shared" si="277"/>
        <v>0</v>
      </c>
      <c r="RJ57" s="368">
        <f t="shared" si="278"/>
        <v>1257821</v>
      </c>
    </row>
    <row r="58" spans="1:478" s="392" customFormat="1" x14ac:dyDescent="0.25">
      <c r="A58" s="304" t="s">
        <v>966</v>
      </c>
      <c r="B58" s="255" t="s">
        <v>105</v>
      </c>
      <c r="C58" s="313"/>
      <c r="D58" s="375">
        <v>14775</v>
      </c>
      <c r="E58" s="376">
        <v>20657</v>
      </c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68">
        <f t="shared" si="244"/>
        <v>35432</v>
      </c>
      <c r="Q58" s="372"/>
      <c r="R58" s="375">
        <v>6718</v>
      </c>
      <c r="S58" s="376">
        <v>7653</v>
      </c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68">
        <f t="shared" si="245"/>
        <v>14371</v>
      </c>
      <c r="AE58" s="372"/>
      <c r="AF58" s="375">
        <v>1343</v>
      </c>
      <c r="AG58" s="376">
        <v>1530</v>
      </c>
      <c r="AH58" s="376"/>
      <c r="AI58" s="376"/>
      <c r="AJ58" s="376"/>
      <c r="AK58" s="376"/>
      <c r="AL58" s="376"/>
      <c r="AM58" s="376"/>
      <c r="AN58" s="376"/>
      <c r="AO58" s="376"/>
      <c r="AP58" s="376"/>
      <c r="AQ58" s="376"/>
      <c r="AR58" s="368">
        <f t="shared" si="246"/>
        <v>2873</v>
      </c>
      <c r="AS58" s="372"/>
      <c r="AT58" s="375">
        <v>14775</v>
      </c>
      <c r="AU58" s="376">
        <v>16838</v>
      </c>
      <c r="AV58" s="376"/>
      <c r="AW58" s="376"/>
      <c r="AX58" s="376"/>
      <c r="AY58" s="376"/>
      <c r="AZ58" s="376"/>
      <c r="BA58" s="376"/>
      <c r="BB58" s="577"/>
      <c r="BC58" s="577"/>
      <c r="BD58" s="577"/>
      <c r="BE58" s="577"/>
      <c r="BF58" s="368">
        <f t="shared" si="247"/>
        <v>31613</v>
      </c>
      <c r="BG58" s="372"/>
      <c r="BH58" s="375">
        <v>1343.3548387096776</v>
      </c>
      <c r="BI58" s="376">
        <v>1454.5</v>
      </c>
      <c r="BJ58" s="376"/>
      <c r="BK58" s="376"/>
      <c r="BL58" s="391"/>
      <c r="BM58" s="391"/>
      <c r="BN58" s="391"/>
      <c r="BO58" s="376"/>
      <c r="BP58" s="365"/>
      <c r="BQ58" s="365"/>
      <c r="BR58" s="365"/>
      <c r="BS58" s="365"/>
      <c r="BT58" s="368">
        <f t="shared" si="248"/>
        <v>2797.8548387096776</v>
      </c>
      <c r="BU58" s="388"/>
      <c r="BV58" s="375">
        <v>40300.645161290318</v>
      </c>
      <c r="BW58" s="376">
        <v>42180.5</v>
      </c>
      <c r="BX58" s="365"/>
      <c r="BY58" s="365"/>
      <c r="BZ58" s="365"/>
      <c r="CA58" s="365"/>
      <c r="CB58" s="365"/>
      <c r="CC58" s="365"/>
      <c r="CD58" s="365"/>
      <c r="CE58" s="365"/>
      <c r="CF58" s="365"/>
      <c r="CG58" s="365"/>
      <c r="CH58" s="368">
        <f t="shared" si="249"/>
        <v>82481.145161290318</v>
      </c>
      <c r="CI58" s="372"/>
      <c r="CJ58" s="375">
        <v>4029</v>
      </c>
      <c r="CK58" s="376">
        <v>4593</v>
      </c>
      <c r="CL58" s="365"/>
      <c r="CM58" s="365"/>
      <c r="CN58" s="365"/>
      <c r="CO58" s="365"/>
      <c r="CP58" s="365"/>
      <c r="CQ58" s="365"/>
      <c r="CR58" s="365"/>
      <c r="CS58" s="365"/>
      <c r="CT58" s="365"/>
      <c r="CU58" s="365"/>
      <c r="CV58" s="368">
        <f t="shared" si="250"/>
        <v>8622</v>
      </c>
      <c r="CW58" s="372"/>
      <c r="CX58" s="375">
        <v>4029</v>
      </c>
      <c r="CY58" s="376">
        <v>8411</v>
      </c>
      <c r="CZ58" s="365"/>
      <c r="DA58" s="365"/>
      <c r="DB58" s="365"/>
      <c r="DC58" s="365"/>
      <c r="DD58" s="365"/>
      <c r="DE58" s="365"/>
      <c r="DF58" s="365"/>
      <c r="DG58" s="365"/>
      <c r="DH58" s="365"/>
      <c r="DI58" s="365"/>
      <c r="DJ58" s="368">
        <f t="shared" si="251"/>
        <v>12440</v>
      </c>
      <c r="DK58" s="372"/>
      <c r="DL58" s="375">
        <v>2686</v>
      </c>
      <c r="DM58" s="376">
        <v>3060</v>
      </c>
      <c r="DN58" s="365"/>
      <c r="DO58" s="365"/>
      <c r="DP58" s="365"/>
      <c r="DQ58" s="365"/>
      <c r="DR58" s="365"/>
      <c r="DS58" s="365"/>
      <c r="DT58" s="365"/>
      <c r="DU58" s="365"/>
      <c r="DV58" s="365"/>
      <c r="DW58" s="365"/>
      <c r="DX58" s="368">
        <f t="shared" si="252"/>
        <v>5746</v>
      </c>
      <c r="DY58" s="372"/>
      <c r="DZ58" s="375">
        <v>20149</v>
      </c>
      <c r="EA58" s="376">
        <v>22961</v>
      </c>
      <c r="EB58" s="365"/>
      <c r="EC58" s="365"/>
      <c r="ED58" s="365"/>
      <c r="EE58" s="365"/>
      <c r="EF58" s="365"/>
      <c r="EG58" s="365"/>
      <c r="EH58" s="365"/>
      <c r="EI58" s="365"/>
      <c r="EJ58" s="365"/>
      <c r="EK58" s="365"/>
      <c r="EL58" s="368">
        <f t="shared" si="253"/>
        <v>43110</v>
      </c>
      <c r="EM58" s="372"/>
      <c r="EN58" s="375">
        <v>33149</v>
      </c>
      <c r="EO58" s="376">
        <v>24961</v>
      </c>
      <c r="EP58" s="365"/>
      <c r="EQ58" s="365"/>
      <c r="ER58" s="365"/>
      <c r="ES58" s="365"/>
      <c r="ET58" s="365"/>
      <c r="EU58" s="365"/>
      <c r="EV58" s="365"/>
      <c r="EW58" s="365"/>
      <c r="EX58" s="365"/>
      <c r="EY58" s="365"/>
      <c r="EZ58" s="368">
        <f t="shared" si="254"/>
        <v>58110</v>
      </c>
      <c r="FA58" s="372"/>
      <c r="FB58" s="375">
        <v>24189</v>
      </c>
      <c r="FC58" s="376">
        <v>27543</v>
      </c>
      <c r="FD58" s="365"/>
      <c r="FE58" s="365"/>
      <c r="FF58" s="365"/>
      <c r="FG58" s="365"/>
      <c r="FH58" s="365"/>
      <c r="FI58" s="365"/>
      <c r="FJ58" s="365"/>
      <c r="FK58" s="365"/>
      <c r="FL58" s="365"/>
      <c r="FM58" s="365"/>
      <c r="FN58" s="368">
        <f t="shared" si="255"/>
        <v>51732</v>
      </c>
      <c r="FO58" s="372"/>
      <c r="FP58" s="375">
        <v>22835</v>
      </c>
      <c r="FQ58" s="376">
        <v>18385</v>
      </c>
      <c r="FR58" s="365"/>
      <c r="FS58" s="365"/>
      <c r="FT58" s="365"/>
      <c r="FU58" s="365"/>
      <c r="FV58" s="365"/>
      <c r="FW58" s="365"/>
      <c r="FX58" s="365"/>
      <c r="FY58" s="365"/>
      <c r="FZ58" s="365"/>
      <c r="GA58" s="365"/>
      <c r="GB58" s="368">
        <f t="shared" si="256"/>
        <v>41220</v>
      </c>
      <c r="GC58" s="372"/>
      <c r="GD58" s="375">
        <v>1343</v>
      </c>
      <c r="GE58" s="376">
        <v>1530</v>
      </c>
      <c r="GF58" s="365"/>
      <c r="GG58" s="365"/>
      <c r="GH58" s="365"/>
      <c r="GI58" s="365"/>
      <c r="GJ58" s="365"/>
      <c r="GK58" s="365"/>
      <c r="GL58" s="365"/>
      <c r="GM58" s="365"/>
      <c r="GN58" s="365"/>
      <c r="GO58" s="365"/>
      <c r="GP58" s="368">
        <f t="shared" si="257"/>
        <v>2873</v>
      </c>
      <c r="GQ58" s="372"/>
      <c r="GR58" s="375">
        <v>36260</v>
      </c>
      <c r="GS58" s="376">
        <v>41352</v>
      </c>
      <c r="GT58" s="365"/>
      <c r="GU58" s="365"/>
      <c r="GV58" s="365"/>
      <c r="GW58" s="365"/>
      <c r="GX58" s="365"/>
      <c r="GY58" s="365"/>
      <c r="GZ58" s="365"/>
      <c r="HA58" s="365"/>
      <c r="HB58" s="365"/>
      <c r="HC58" s="365"/>
      <c r="HD58" s="368">
        <f t="shared" si="258"/>
        <v>77612</v>
      </c>
      <c r="HE58" s="372"/>
      <c r="HF58" s="375">
        <v>36269</v>
      </c>
      <c r="HG58" s="376">
        <v>41332</v>
      </c>
      <c r="HH58" s="365"/>
      <c r="HI58" s="365"/>
      <c r="HJ58" s="365"/>
      <c r="HK58" s="365"/>
      <c r="HL58" s="365"/>
      <c r="HM58" s="365"/>
      <c r="HN58" s="365"/>
      <c r="HO58" s="365"/>
      <c r="HP58" s="365"/>
      <c r="HQ58" s="365"/>
      <c r="HR58" s="368">
        <f t="shared" si="259"/>
        <v>77601</v>
      </c>
      <c r="HS58" s="372"/>
      <c r="HT58" s="375">
        <v>0</v>
      </c>
      <c r="HU58" s="376">
        <v>0</v>
      </c>
      <c r="HV58" s="365"/>
      <c r="HW58" s="365"/>
      <c r="HX58" s="365"/>
      <c r="HY58" s="365"/>
      <c r="HZ58" s="365"/>
      <c r="IA58" s="365"/>
      <c r="IB58" s="365"/>
      <c r="IC58" s="365"/>
      <c r="ID58" s="365"/>
      <c r="IE58" s="365"/>
      <c r="IF58" s="368">
        <f t="shared" si="260"/>
        <v>0</v>
      </c>
      <c r="IG58" s="372"/>
      <c r="IH58" s="375">
        <v>5371</v>
      </c>
      <c r="II58" s="376">
        <v>13762</v>
      </c>
      <c r="IJ58" s="365"/>
      <c r="IK58" s="365"/>
      <c r="IL58" s="365"/>
      <c r="IM58" s="365"/>
      <c r="IN58" s="365"/>
      <c r="IO58" s="365"/>
      <c r="IP58" s="365"/>
      <c r="IQ58" s="365"/>
      <c r="IR58" s="365"/>
      <c r="IS58" s="365"/>
      <c r="IT58" s="368">
        <f t="shared" si="261"/>
        <v>19133</v>
      </c>
      <c r="IU58" s="372"/>
      <c r="IV58" s="375">
        <v>2686</v>
      </c>
      <c r="IW58" s="376">
        <v>3060</v>
      </c>
      <c r="IX58" s="365"/>
      <c r="IY58" s="365"/>
      <c r="IZ58" s="365"/>
      <c r="JA58" s="365"/>
      <c r="JB58" s="365"/>
      <c r="JC58" s="365"/>
      <c r="JD58" s="365"/>
      <c r="JE58" s="365"/>
      <c r="JF58" s="365"/>
      <c r="JG58" s="365"/>
      <c r="JH58" s="368">
        <f t="shared" si="262"/>
        <v>5746</v>
      </c>
      <c r="JI58" s="372"/>
      <c r="JJ58" s="375">
        <v>9400</v>
      </c>
      <c r="JK58" s="376">
        <v>10717</v>
      </c>
      <c r="JL58" s="365"/>
      <c r="JM58" s="365"/>
      <c r="JN58" s="365"/>
      <c r="JO58" s="365"/>
      <c r="JP58" s="365"/>
      <c r="JQ58" s="365"/>
      <c r="JR58" s="365"/>
      <c r="JS58" s="365"/>
      <c r="JT58" s="365"/>
      <c r="JU58" s="365"/>
      <c r="JV58" s="368">
        <f t="shared" si="263"/>
        <v>20117</v>
      </c>
      <c r="JW58" s="372"/>
      <c r="JX58" s="375">
        <v>21117</v>
      </c>
      <c r="JY58" s="376">
        <v>39008</v>
      </c>
      <c r="JZ58" s="365"/>
      <c r="KA58" s="365"/>
      <c r="KB58" s="365"/>
      <c r="KC58" s="365"/>
      <c r="KD58" s="365"/>
      <c r="KE58" s="365"/>
      <c r="KF58" s="365"/>
      <c r="KG58" s="365"/>
      <c r="KH58" s="365"/>
      <c r="KI58" s="365"/>
      <c r="KJ58" s="368">
        <f t="shared" si="264"/>
        <v>60125</v>
      </c>
      <c r="KK58" s="372"/>
      <c r="KL58" s="375">
        <v>353343</v>
      </c>
      <c r="KM58" s="376">
        <v>177530</v>
      </c>
      <c r="KN58" s="365"/>
      <c r="KO58" s="365"/>
      <c r="KP58" s="365"/>
      <c r="KQ58" s="365"/>
      <c r="KR58" s="365"/>
      <c r="KS58" s="365"/>
      <c r="KT58" s="365"/>
      <c r="KU58" s="365"/>
      <c r="KV58" s="365"/>
      <c r="KW58" s="365"/>
      <c r="KX58" s="368">
        <f t="shared" si="265"/>
        <v>530873</v>
      </c>
      <c r="KY58" s="372"/>
      <c r="KZ58" s="375">
        <v>5372</v>
      </c>
      <c r="LA58" s="376">
        <v>6121</v>
      </c>
      <c r="LB58" s="365"/>
      <c r="LC58" s="365"/>
      <c r="LD58" s="365"/>
      <c r="LE58" s="365"/>
      <c r="LF58" s="365"/>
      <c r="LG58" s="365"/>
      <c r="LH58" s="365"/>
      <c r="LI58" s="365"/>
      <c r="LJ58" s="365"/>
      <c r="LK58" s="365"/>
      <c r="LL58" s="368">
        <f t="shared" si="266"/>
        <v>11493</v>
      </c>
      <c r="LM58" s="372"/>
      <c r="LN58" s="375">
        <v>1343</v>
      </c>
      <c r="LO58" s="376">
        <v>1530</v>
      </c>
      <c r="LP58" s="365"/>
      <c r="LQ58" s="365"/>
      <c r="LR58" s="365"/>
      <c r="LS58" s="365"/>
      <c r="LT58" s="365"/>
      <c r="LU58" s="365"/>
      <c r="LV58" s="365"/>
      <c r="LW58" s="365"/>
      <c r="LX58" s="365"/>
      <c r="LY58" s="365"/>
      <c r="LZ58" s="368">
        <f t="shared" si="267"/>
        <v>2873</v>
      </c>
      <c r="MA58" s="372"/>
      <c r="MB58" s="375">
        <v>2686</v>
      </c>
      <c r="MC58" s="376">
        <v>3060</v>
      </c>
      <c r="MD58" s="365"/>
      <c r="ME58" s="365"/>
      <c r="MF58" s="365"/>
      <c r="MG58" s="365"/>
      <c r="MH58" s="365"/>
      <c r="MI58" s="365"/>
      <c r="MJ58" s="365"/>
      <c r="MK58" s="365"/>
      <c r="ML58" s="365"/>
      <c r="MM58" s="365"/>
      <c r="MN58" s="368">
        <f t="shared" si="268"/>
        <v>5746</v>
      </c>
      <c r="MO58" s="372"/>
      <c r="MP58" s="375">
        <v>9401</v>
      </c>
      <c r="MQ58" s="376">
        <v>14533</v>
      </c>
      <c r="MR58" s="365"/>
      <c r="MS58" s="365"/>
      <c r="MT58" s="365"/>
      <c r="MU58" s="365"/>
      <c r="MV58" s="365"/>
      <c r="MW58" s="365"/>
      <c r="MX58" s="365"/>
      <c r="MY58" s="365"/>
      <c r="MZ58" s="365"/>
      <c r="NA58" s="365"/>
      <c r="NB58" s="368">
        <f t="shared" si="269"/>
        <v>23934</v>
      </c>
      <c r="NC58" s="372"/>
      <c r="ND58" s="375">
        <v>17460</v>
      </c>
      <c r="NE58" s="376">
        <v>19900</v>
      </c>
      <c r="NF58" s="365"/>
      <c r="NG58" s="365"/>
      <c r="NH58" s="365"/>
      <c r="NI58" s="365"/>
      <c r="NJ58" s="365"/>
      <c r="NK58" s="365"/>
      <c r="NL58" s="365"/>
      <c r="NM58" s="365"/>
      <c r="NN58" s="365"/>
      <c r="NO58" s="365"/>
      <c r="NP58" s="368">
        <f t="shared" si="270"/>
        <v>37360</v>
      </c>
      <c r="NQ58" s="372"/>
      <c r="NR58" s="375">
        <v>5371</v>
      </c>
      <c r="NS58" s="376">
        <v>6124</v>
      </c>
      <c r="NT58" s="365"/>
      <c r="NU58" s="365"/>
      <c r="NV58" s="365"/>
      <c r="NW58" s="365"/>
      <c r="NX58" s="365"/>
      <c r="NY58" s="365"/>
      <c r="NZ58" s="365"/>
      <c r="OA58" s="365"/>
      <c r="OB58" s="365"/>
      <c r="OC58" s="365"/>
      <c r="OD58" s="368">
        <f t="shared" si="271"/>
        <v>11495</v>
      </c>
      <c r="OE58" s="372"/>
      <c r="OF58" s="375">
        <v>1343</v>
      </c>
      <c r="OG58" s="376">
        <v>1530</v>
      </c>
      <c r="OH58" s="365"/>
      <c r="OI58" s="365"/>
      <c r="OJ58" s="365"/>
      <c r="OK58" s="365"/>
      <c r="OL58" s="365"/>
      <c r="OM58" s="365"/>
      <c r="ON58" s="365"/>
      <c r="OO58" s="365"/>
      <c r="OP58" s="365"/>
      <c r="OQ58" s="365"/>
      <c r="OR58" s="368">
        <f t="shared" si="272"/>
        <v>2873</v>
      </c>
      <c r="OS58" s="372"/>
      <c r="OT58" s="375">
        <v>10747</v>
      </c>
      <c r="OU58" s="376">
        <v>12246</v>
      </c>
      <c r="OV58" s="365"/>
      <c r="OW58" s="365"/>
      <c r="OX58" s="365"/>
      <c r="OY58" s="365"/>
      <c r="OZ58" s="365"/>
      <c r="PA58" s="365"/>
      <c r="PB58" s="365"/>
      <c r="PC58" s="365"/>
      <c r="PD58" s="365"/>
      <c r="PE58" s="365"/>
      <c r="PF58" s="368">
        <f t="shared" si="273"/>
        <v>22993</v>
      </c>
      <c r="PG58" s="372"/>
      <c r="PH58" s="375">
        <v>1343</v>
      </c>
      <c r="PI58" s="376">
        <v>1530</v>
      </c>
      <c r="PJ58" s="365"/>
      <c r="PK58" s="365"/>
      <c r="PL58" s="365"/>
      <c r="PM58" s="365"/>
      <c r="PN58" s="365"/>
      <c r="PO58" s="365"/>
      <c r="PP58" s="365"/>
      <c r="PQ58" s="365"/>
      <c r="PR58" s="365"/>
      <c r="PS58" s="365"/>
      <c r="PT58" s="368">
        <f t="shared" si="274"/>
        <v>2873</v>
      </c>
      <c r="PU58" s="372"/>
      <c r="PV58" s="375">
        <v>0</v>
      </c>
      <c r="PW58" s="376">
        <v>7636</v>
      </c>
      <c r="PX58" s="365"/>
      <c r="PY58" s="365"/>
      <c r="PZ58" s="365"/>
      <c r="QA58" s="365"/>
      <c r="QB58" s="365"/>
      <c r="QC58" s="365"/>
      <c r="QD58" s="365"/>
      <c r="QE58" s="365"/>
      <c r="QF58" s="365"/>
      <c r="QG58" s="365"/>
      <c r="QH58" s="368">
        <f t="shared" si="275"/>
        <v>7636</v>
      </c>
      <c r="QI58" s="372"/>
      <c r="QJ58" s="375">
        <v>0</v>
      </c>
      <c r="QK58" s="376">
        <v>3818</v>
      </c>
      <c r="QL58" s="365"/>
      <c r="QM58" s="365"/>
      <c r="QN58" s="365"/>
      <c r="QO58" s="365"/>
      <c r="QP58" s="365"/>
      <c r="QQ58" s="365"/>
      <c r="QR58" s="365"/>
      <c r="QS58" s="365"/>
      <c r="QT58" s="365"/>
      <c r="QU58" s="365"/>
      <c r="QV58" s="368">
        <f t="shared" si="276"/>
        <v>3818</v>
      </c>
      <c r="QW58" s="372"/>
      <c r="QX58" s="368">
        <f t="shared" si="277"/>
        <v>711176</v>
      </c>
      <c r="QY58" s="368">
        <f t="shared" si="277"/>
        <v>606546</v>
      </c>
      <c r="QZ58" s="368">
        <f t="shared" si="277"/>
        <v>0</v>
      </c>
      <c r="RA58" s="368">
        <f t="shared" si="277"/>
        <v>0</v>
      </c>
      <c r="RB58" s="368">
        <f t="shared" si="277"/>
        <v>0</v>
      </c>
      <c r="RC58" s="368">
        <f t="shared" si="277"/>
        <v>0</v>
      </c>
      <c r="RD58" s="368">
        <f t="shared" si="277"/>
        <v>0</v>
      </c>
      <c r="RE58" s="368">
        <f t="shared" si="277"/>
        <v>0</v>
      </c>
      <c r="RF58" s="368">
        <f t="shared" si="277"/>
        <v>0</v>
      </c>
      <c r="RG58" s="368">
        <f t="shared" si="277"/>
        <v>0</v>
      </c>
      <c r="RH58" s="368">
        <f t="shared" si="277"/>
        <v>0</v>
      </c>
      <c r="RI58" s="368">
        <f t="shared" si="277"/>
        <v>0</v>
      </c>
      <c r="RJ58" s="368">
        <f t="shared" si="278"/>
        <v>1317722</v>
      </c>
    </row>
    <row r="59" spans="1:478" s="392" customFormat="1" x14ac:dyDescent="0.25">
      <c r="A59" s="304" t="s">
        <v>966</v>
      </c>
      <c r="B59" s="393" t="s">
        <v>106</v>
      </c>
      <c r="C59" s="313"/>
      <c r="D59" s="375">
        <v>5581</v>
      </c>
      <c r="E59" s="376">
        <v>5537</v>
      </c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68">
        <f t="shared" si="244"/>
        <v>11118</v>
      </c>
      <c r="Q59" s="372"/>
      <c r="R59" s="375">
        <v>2538</v>
      </c>
      <c r="S59" s="376">
        <v>1882</v>
      </c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68">
        <f t="shared" si="245"/>
        <v>4420</v>
      </c>
      <c r="AE59" s="372"/>
      <c r="AF59" s="375">
        <v>507</v>
      </c>
      <c r="AG59" s="376">
        <v>378</v>
      </c>
      <c r="AH59" s="376"/>
      <c r="AI59" s="376"/>
      <c r="AJ59" s="376"/>
      <c r="AK59" s="376"/>
      <c r="AL59" s="376"/>
      <c r="AM59" s="376"/>
      <c r="AN59" s="376"/>
      <c r="AO59" s="376"/>
      <c r="AP59" s="376"/>
      <c r="AQ59" s="376"/>
      <c r="AR59" s="368">
        <f t="shared" si="246"/>
        <v>885</v>
      </c>
      <c r="AS59" s="372"/>
      <c r="AT59" s="375">
        <v>5582</v>
      </c>
      <c r="AU59" s="376">
        <v>4141</v>
      </c>
      <c r="AV59" s="376"/>
      <c r="AW59" s="376"/>
      <c r="AX59" s="376"/>
      <c r="AY59" s="376"/>
      <c r="AZ59" s="376"/>
      <c r="BA59" s="376"/>
      <c r="BB59" s="577"/>
      <c r="BC59" s="577"/>
      <c r="BD59" s="577"/>
      <c r="BE59" s="577"/>
      <c r="BF59" s="368">
        <f t="shared" si="247"/>
        <v>9723</v>
      </c>
      <c r="BG59" s="372"/>
      <c r="BH59" s="375">
        <v>507.16129032258067</v>
      </c>
      <c r="BI59" s="376">
        <v>342.33333333333331</v>
      </c>
      <c r="BJ59" s="376"/>
      <c r="BK59" s="376"/>
      <c r="BL59" s="391"/>
      <c r="BM59" s="391"/>
      <c r="BN59" s="391"/>
      <c r="BO59" s="376"/>
      <c r="BP59" s="365"/>
      <c r="BQ59" s="365"/>
      <c r="BR59" s="365"/>
      <c r="BS59" s="365"/>
      <c r="BT59" s="368">
        <f t="shared" si="248"/>
        <v>849.49462365591398</v>
      </c>
      <c r="BU59" s="388"/>
      <c r="BV59" s="375">
        <v>15214.83870967742</v>
      </c>
      <c r="BW59" s="376">
        <v>9927.6666666666661</v>
      </c>
      <c r="BX59" s="365"/>
      <c r="BY59" s="365"/>
      <c r="BZ59" s="365"/>
      <c r="CA59" s="365"/>
      <c r="CB59" s="365"/>
      <c r="CC59" s="365"/>
      <c r="CD59" s="365"/>
      <c r="CE59" s="365"/>
      <c r="CF59" s="365"/>
      <c r="CG59" s="365"/>
      <c r="CH59" s="368">
        <f t="shared" si="249"/>
        <v>25142.505376344088</v>
      </c>
      <c r="CI59" s="372"/>
      <c r="CJ59" s="375">
        <v>1523</v>
      </c>
      <c r="CK59" s="376">
        <v>1129</v>
      </c>
      <c r="CL59" s="365"/>
      <c r="CM59" s="365"/>
      <c r="CN59" s="365"/>
      <c r="CO59" s="365"/>
      <c r="CP59" s="365"/>
      <c r="CQ59" s="365"/>
      <c r="CR59" s="365"/>
      <c r="CS59" s="365"/>
      <c r="CT59" s="365"/>
      <c r="CU59" s="365"/>
      <c r="CV59" s="368">
        <f t="shared" si="250"/>
        <v>2652</v>
      </c>
      <c r="CW59" s="372"/>
      <c r="CX59" s="375">
        <v>1523</v>
      </c>
      <c r="CY59" s="376">
        <v>2525</v>
      </c>
      <c r="CZ59" s="365"/>
      <c r="DA59" s="365"/>
      <c r="DB59" s="365"/>
      <c r="DC59" s="365"/>
      <c r="DD59" s="365"/>
      <c r="DE59" s="365"/>
      <c r="DF59" s="365"/>
      <c r="DG59" s="365"/>
      <c r="DH59" s="365"/>
      <c r="DI59" s="365"/>
      <c r="DJ59" s="368">
        <f t="shared" si="251"/>
        <v>4048</v>
      </c>
      <c r="DK59" s="372"/>
      <c r="DL59" s="375">
        <v>1014</v>
      </c>
      <c r="DM59" s="376">
        <v>756</v>
      </c>
      <c r="DN59" s="365"/>
      <c r="DO59" s="365"/>
      <c r="DP59" s="365"/>
      <c r="DQ59" s="365"/>
      <c r="DR59" s="365"/>
      <c r="DS59" s="365"/>
      <c r="DT59" s="365"/>
      <c r="DU59" s="365"/>
      <c r="DV59" s="365"/>
      <c r="DW59" s="365"/>
      <c r="DX59" s="368">
        <f t="shared" si="252"/>
        <v>1770</v>
      </c>
      <c r="DY59" s="372"/>
      <c r="DZ59" s="375">
        <v>7612</v>
      </c>
      <c r="EA59" s="376">
        <v>5646</v>
      </c>
      <c r="EB59" s="365"/>
      <c r="EC59" s="365"/>
      <c r="ED59" s="365"/>
      <c r="EE59" s="365"/>
      <c r="EF59" s="365"/>
      <c r="EG59" s="365"/>
      <c r="EH59" s="365"/>
      <c r="EI59" s="365"/>
      <c r="EJ59" s="365"/>
      <c r="EK59" s="365"/>
      <c r="EL59" s="368">
        <f t="shared" si="253"/>
        <v>13258</v>
      </c>
      <c r="EM59" s="372"/>
      <c r="EN59" s="375">
        <v>7612</v>
      </c>
      <c r="EO59" s="376">
        <v>5646</v>
      </c>
      <c r="EP59" s="365"/>
      <c r="EQ59" s="365"/>
      <c r="ER59" s="365"/>
      <c r="ES59" s="365"/>
      <c r="ET59" s="365"/>
      <c r="EU59" s="365"/>
      <c r="EV59" s="365"/>
      <c r="EW59" s="365"/>
      <c r="EX59" s="365"/>
      <c r="EY59" s="365"/>
      <c r="EZ59" s="368">
        <f t="shared" si="254"/>
        <v>13258</v>
      </c>
      <c r="FA59" s="372"/>
      <c r="FB59" s="375">
        <v>9134</v>
      </c>
      <c r="FC59" s="376">
        <v>6775</v>
      </c>
      <c r="FD59" s="365"/>
      <c r="FE59" s="365"/>
      <c r="FF59" s="365"/>
      <c r="FG59" s="365"/>
      <c r="FH59" s="365"/>
      <c r="FI59" s="365"/>
      <c r="FJ59" s="365"/>
      <c r="FK59" s="365"/>
      <c r="FL59" s="365"/>
      <c r="FM59" s="365"/>
      <c r="FN59" s="368">
        <f t="shared" si="255"/>
        <v>15909</v>
      </c>
      <c r="FO59" s="372"/>
      <c r="FP59" s="375">
        <v>8630</v>
      </c>
      <c r="FQ59" s="376">
        <v>3603</v>
      </c>
      <c r="FR59" s="365"/>
      <c r="FS59" s="365"/>
      <c r="FT59" s="365"/>
      <c r="FU59" s="365"/>
      <c r="FV59" s="365"/>
      <c r="FW59" s="365"/>
      <c r="FX59" s="365"/>
      <c r="FY59" s="365"/>
      <c r="FZ59" s="365"/>
      <c r="GA59" s="365"/>
      <c r="GB59" s="368">
        <f t="shared" si="256"/>
        <v>12233</v>
      </c>
      <c r="GC59" s="372"/>
      <c r="GD59" s="375">
        <v>507</v>
      </c>
      <c r="GE59" s="376">
        <v>378</v>
      </c>
      <c r="GF59" s="365"/>
      <c r="GG59" s="365"/>
      <c r="GH59" s="365"/>
      <c r="GI59" s="365"/>
      <c r="GJ59" s="365"/>
      <c r="GK59" s="365"/>
      <c r="GL59" s="365"/>
      <c r="GM59" s="365"/>
      <c r="GN59" s="365"/>
      <c r="GO59" s="365"/>
      <c r="GP59" s="368">
        <f t="shared" si="257"/>
        <v>885</v>
      </c>
      <c r="GQ59" s="372"/>
      <c r="GR59" s="375">
        <v>13701</v>
      </c>
      <c r="GS59" s="376">
        <v>10145</v>
      </c>
      <c r="GT59" s="365"/>
      <c r="GU59" s="365"/>
      <c r="GV59" s="365"/>
      <c r="GW59" s="365"/>
      <c r="GX59" s="365"/>
      <c r="GY59" s="365"/>
      <c r="GZ59" s="365"/>
      <c r="HA59" s="365"/>
      <c r="HB59" s="365"/>
      <c r="HC59" s="365"/>
      <c r="HD59" s="368">
        <f t="shared" si="258"/>
        <v>23846</v>
      </c>
      <c r="HE59" s="372"/>
      <c r="HF59" s="375">
        <v>13701</v>
      </c>
      <c r="HG59" s="376">
        <v>10164</v>
      </c>
      <c r="HH59" s="365"/>
      <c r="HI59" s="365"/>
      <c r="HJ59" s="365"/>
      <c r="HK59" s="365"/>
      <c r="HL59" s="365"/>
      <c r="HM59" s="365"/>
      <c r="HN59" s="365"/>
      <c r="HO59" s="365"/>
      <c r="HP59" s="365"/>
      <c r="HQ59" s="365"/>
      <c r="HR59" s="368">
        <f t="shared" si="259"/>
        <v>23865</v>
      </c>
      <c r="HS59" s="372"/>
      <c r="HT59" s="375">
        <v>0</v>
      </c>
      <c r="HU59" s="376">
        <v>0</v>
      </c>
      <c r="HV59" s="365"/>
      <c r="HW59" s="365"/>
      <c r="HX59" s="365"/>
      <c r="HY59" s="365"/>
      <c r="HZ59" s="365"/>
      <c r="IA59" s="365"/>
      <c r="IB59" s="365"/>
      <c r="IC59" s="365"/>
      <c r="ID59" s="365"/>
      <c r="IE59" s="365"/>
      <c r="IF59" s="368">
        <f t="shared" si="260"/>
        <v>0</v>
      </c>
      <c r="IG59" s="372"/>
      <c r="IH59" s="375">
        <v>2029</v>
      </c>
      <c r="II59" s="376">
        <v>4299</v>
      </c>
      <c r="IJ59" s="365"/>
      <c r="IK59" s="365"/>
      <c r="IL59" s="365"/>
      <c r="IM59" s="365"/>
      <c r="IN59" s="365"/>
      <c r="IO59" s="365"/>
      <c r="IP59" s="365"/>
      <c r="IQ59" s="365"/>
      <c r="IR59" s="365"/>
      <c r="IS59" s="365"/>
      <c r="IT59" s="368">
        <f t="shared" si="261"/>
        <v>6328</v>
      </c>
      <c r="IU59" s="372"/>
      <c r="IV59" s="375">
        <v>1014</v>
      </c>
      <c r="IW59" s="376">
        <v>756</v>
      </c>
      <c r="IX59" s="365"/>
      <c r="IY59" s="365"/>
      <c r="IZ59" s="365"/>
      <c r="JA59" s="365"/>
      <c r="JB59" s="365"/>
      <c r="JC59" s="365"/>
      <c r="JD59" s="365"/>
      <c r="JE59" s="365"/>
      <c r="JF59" s="365"/>
      <c r="JG59" s="365"/>
      <c r="JH59" s="368">
        <f t="shared" si="262"/>
        <v>1770</v>
      </c>
      <c r="JI59" s="372"/>
      <c r="JJ59" s="375">
        <v>3552</v>
      </c>
      <c r="JK59" s="376">
        <v>2635</v>
      </c>
      <c r="JL59" s="365"/>
      <c r="JM59" s="365"/>
      <c r="JN59" s="365"/>
      <c r="JO59" s="365"/>
      <c r="JP59" s="365"/>
      <c r="JQ59" s="365"/>
      <c r="JR59" s="365"/>
      <c r="JS59" s="365"/>
      <c r="JT59" s="365"/>
      <c r="JU59" s="365"/>
      <c r="JV59" s="368">
        <f t="shared" si="263"/>
        <v>6187</v>
      </c>
      <c r="JW59" s="372"/>
      <c r="JX59" s="375">
        <v>6088</v>
      </c>
      <c r="JY59" s="376">
        <v>7310</v>
      </c>
      <c r="JZ59" s="365"/>
      <c r="KA59" s="365"/>
      <c r="KB59" s="365"/>
      <c r="KC59" s="365"/>
      <c r="KD59" s="365"/>
      <c r="KE59" s="365"/>
      <c r="KF59" s="365"/>
      <c r="KG59" s="365"/>
      <c r="KH59" s="365"/>
      <c r="KI59" s="365"/>
      <c r="KJ59" s="368">
        <f t="shared" si="264"/>
        <v>13398</v>
      </c>
      <c r="KK59" s="372"/>
      <c r="KL59" s="375">
        <v>29557</v>
      </c>
      <c r="KM59" s="376">
        <v>15378</v>
      </c>
      <c r="KN59" s="365"/>
      <c r="KO59" s="365"/>
      <c r="KP59" s="365"/>
      <c r="KQ59" s="365"/>
      <c r="KR59" s="365"/>
      <c r="KS59" s="365"/>
      <c r="KT59" s="365"/>
      <c r="KU59" s="365"/>
      <c r="KV59" s="365"/>
      <c r="KW59" s="365"/>
      <c r="KX59" s="368">
        <f t="shared" si="265"/>
        <v>44935</v>
      </c>
      <c r="KY59" s="372"/>
      <c r="KZ59" s="375">
        <v>2029</v>
      </c>
      <c r="LA59" s="376">
        <v>1508</v>
      </c>
      <c r="LB59" s="365"/>
      <c r="LC59" s="365"/>
      <c r="LD59" s="365"/>
      <c r="LE59" s="365"/>
      <c r="LF59" s="365"/>
      <c r="LG59" s="365"/>
      <c r="LH59" s="365"/>
      <c r="LI59" s="365"/>
      <c r="LJ59" s="365"/>
      <c r="LK59" s="365"/>
      <c r="LL59" s="368">
        <f t="shared" si="266"/>
        <v>3537</v>
      </c>
      <c r="LM59" s="372"/>
      <c r="LN59" s="375">
        <v>507</v>
      </c>
      <c r="LO59" s="376">
        <v>378</v>
      </c>
      <c r="LP59" s="365"/>
      <c r="LQ59" s="365"/>
      <c r="LR59" s="365"/>
      <c r="LS59" s="365"/>
      <c r="LT59" s="365"/>
      <c r="LU59" s="365"/>
      <c r="LV59" s="365"/>
      <c r="LW59" s="365"/>
      <c r="LX59" s="365"/>
      <c r="LY59" s="365"/>
      <c r="LZ59" s="368">
        <f t="shared" si="267"/>
        <v>885</v>
      </c>
      <c r="MA59" s="372"/>
      <c r="MB59" s="375">
        <v>1014</v>
      </c>
      <c r="MC59" s="376">
        <v>756</v>
      </c>
      <c r="MD59" s="365"/>
      <c r="ME59" s="365"/>
      <c r="MF59" s="365"/>
      <c r="MG59" s="365"/>
      <c r="MH59" s="365"/>
      <c r="MI59" s="365"/>
      <c r="MJ59" s="365"/>
      <c r="MK59" s="365"/>
      <c r="ML59" s="365"/>
      <c r="MM59" s="365"/>
      <c r="MN59" s="368">
        <f t="shared" si="268"/>
        <v>1770</v>
      </c>
      <c r="MO59" s="372"/>
      <c r="MP59" s="375">
        <v>3553</v>
      </c>
      <c r="MQ59" s="376">
        <v>4029</v>
      </c>
      <c r="MR59" s="365"/>
      <c r="MS59" s="365"/>
      <c r="MT59" s="365"/>
      <c r="MU59" s="365"/>
      <c r="MV59" s="365"/>
      <c r="MW59" s="365"/>
      <c r="MX59" s="365"/>
      <c r="MY59" s="365"/>
      <c r="MZ59" s="365"/>
      <c r="NA59" s="365"/>
      <c r="NB59" s="368">
        <f t="shared" si="269"/>
        <v>7582</v>
      </c>
      <c r="NC59" s="372"/>
      <c r="ND59" s="375">
        <v>6596</v>
      </c>
      <c r="NE59" s="376">
        <v>4892</v>
      </c>
      <c r="NF59" s="365"/>
      <c r="NG59" s="365"/>
      <c r="NH59" s="365"/>
      <c r="NI59" s="365"/>
      <c r="NJ59" s="365"/>
      <c r="NK59" s="365"/>
      <c r="NL59" s="365"/>
      <c r="NM59" s="365"/>
      <c r="NN59" s="365"/>
      <c r="NO59" s="365"/>
      <c r="NP59" s="368">
        <f t="shared" si="270"/>
        <v>11488</v>
      </c>
      <c r="NQ59" s="372"/>
      <c r="NR59" s="375">
        <v>2029</v>
      </c>
      <c r="NS59" s="376">
        <v>1506</v>
      </c>
      <c r="NT59" s="365"/>
      <c r="NU59" s="365"/>
      <c r="NV59" s="365"/>
      <c r="NW59" s="365"/>
      <c r="NX59" s="365"/>
      <c r="NY59" s="365"/>
      <c r="NZ59" s="365"/>
      <c r="OA59" s="365"/>
      <c r="OB59" s="365"/>
      <c r="OC59" s="365"/>
      <c r="OD59" s="368">
        <f t="shared" si="271"/>
        <v>3535</v>
      </c>
      <c r="OE59" s="372"/>
      <c r="OF59" s="375">
        <v>507</v>
      </c>
      <c r="OG59" s="376">
        <v>378</v>
      </c>
      <c r="OH59" s="365"/>
      <c r="OI59" s="365"/>
      <c r="OJ59" s="365"/>
      <c r="OK59" s="365"/>
      <c r="OL59" s="365"/>
      <c r="OM59" s="365"/>
      <c r="ON59" s="365"/>
      <c r="OO59" s="365"/>
      <c r="OP59" s="365"/>
      <c r="OQ59" s="365"/>
      <c r="OR59" s="368">
        <f t="shared" si="272"/>
        <v>885</v>
      </c>
      <c r="OS59" s="372"/>
      <c r="OT59" s="375">
        <v>4061</v>
      </c>
      <c r="OU59" s="376">
        <v>3011</v>
      </c>
      <c r="OV59" s="365"/>
      <c r="OW59" s="365"/>
      <c r="OX59" s="365"/>
      <c r="OY59" s="365"/>
      <c r="OZ59" s="365"/>
      <c r="PA59" s="365"/>
      <c r="PB59" s="365"/>
      <c r="PC59" s="365"/>
      <c r="PD59" s="365"/>
      <c r="PE59" s="365"/>
      <c r="PF59" s="368">
        <f t="shared" si="273"/>
        <v>7072</v>
      </c>
      <c r="PG59" s="372"/>
      <c r="PH59" s="375">
        <v>507</v>
      </c>
      <c r="PI59" s="376">
        <v>378</v>
      </c>
      <c r="PJ59" s="365"/>
      <c r="PK59" s="365"/>
      <c r="PL59" s="365"/>
      <c r="PM59" s="365"/>
      <c r="PN59" s="365"/>
      <c r="PO59" s="365"/>
      <c r="PP59" s="365"/>
      <c r="PQ59" s="365"/>
      <c r="PR59" s="365"/>
      <c r="PS59" s="365"/>
      <c r="PT59" s="368">
        <f t="shared" si="274"/>
        <v>885</v>
      </c>
      <c r="PU59" s="372"/>
      <c r="PV59" s="375">
        <v>0</v>
      </c>
      <c r="PW59" s="376">
        <v>2794</v>
      </c>
      <c r="PX59" s="365"/>
      <c r="PY59" s="365"/>
      <c r="PZ59" s="365"/>
      <c r="QA59" s="365"/>
      <c r="QB59" s="365"/>
      <c r="QC59" s="365"/>
      <c r="QD59" s="365"/>
      <c r="QE59" s="365"/>
      <c r="QF59" s="365"/>
      <c r="QG59" s="365"/>
      <c r="QH59" s="368">
        <f t="shared" si="275"/>
        <v>2794</v>
      </c>
      <c r="QI59" s="372"/>
      <c r="QJ59" s="375">
        <v>0</v>
      </c>
      <c r="QK59" s="376">
        <v>1397</v>
      </c>
      <c r="QL59" s="365"/>
      <c r="QM59" s="365"/>
      <c r="QN59" s="365"/>
      <c r="QO59" s="365"/>
      <c r="QP59" s="365"/>
      <c r="QQ59" s="365"/>
      <c r="QR59" s="365"/>
      <c r="QS59" s="365"/>
      <c r="QT59" s="365"/>
      <c r="QU59" s="365"/>
      <c r="QV59" s="368">
        <f t="shared" si="276"/>
        <v>1397</v>
      </c>
      <c r="QW59" s="372"/>
      <c r="QX59" s="368">
        <f t="shared" si="277"/>
        <v>157930</v>
      </c>
      <c r="QY59" s="368">
        <f t="shared" si="277"/>
        <v>120380</v>
      </c>
      <c r="QZ59" s="368">
        <f t="shared" si="277"/>
        <v>0</v>
      </c>
      <c r="RA59" s="368">
        <f t="shared" si="277"/>
        <v>0</v>
      </c>
      <c r="RB59" s="368">
        <f t="shared" si="277"/>
        <v>0</v>
      </c>
      <c r="RC59" s="368">
        <f t="shared" si="277"/>
        <v>0</v>
      </c>
      <c r="RD59" s="368">
        <f t="shared" si="277"/>
        <v>0</v>
      </c>
      <c r="RE59" s="368">
        <f t="shared" si="277"/>
        <v>0</v>
      </c>
      <c r="RF59" s="368">
        <f t="shared" si="277"/>
        <v>0</v>
      </c>
      <c r="RG59" s="368">
        <f t="shared" si="277"/>
        <v>0</v>
      </c>
      <c r="RH59" s="368">
        <f t="shared" si="277"/>
        <v>0</v>
      </c>
      <c r="RI59" s="368">
        <f t="shared" si="277"/>
        <v>0</v>
      </c>
      <c r="RJ59" s="368">
        <f t="shared" si="278"/>
        <v>278310</v>
      </c>
    </row>
    <row r="60" spans="1:478" s="392" customFormat="1" x14ac:dyDescent="0.25">
      <c r="A60" s="304" t="s">
        <v>966</v>
      </c>
      <c r="B60" s="255" t="s">
        <v>107</v>
      </c>
      <c r="C60" s="313"/>
      <c r="D60" s="375">
        <v>7627</v>
      </c>
      <c r="E60" s="376">
        <v>10699</v>
      </c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68">
        <f t="shared" si="244"/>
        <v>18326</v>
      </c>
      <c r="Q60" s="372"/>
      <c r="R60" s="375">
        <v>3467</v>
      </c>
      <c r="S60" s="376">
        <v>4228</v>
      </c>
      <c r="T60" s="376"/>
      <c r="U60" s="376"/>
      <c r="V60" s="376"/>
      <c r="W60" s="376"/>
      <c r="X60" s="376"/>
      <c r="Y60" s="376"/>
      <c r="Z60" s="376"/>
      <c r="AA60" s="376"/>
      <c r="AB60" s="376"/>
      <c r="AC60" s="376"/>
      <c r="AD60" s="368">
        <f t="shared" si="245"/>
        <v>7695</v>
      </c>
      <c r="AE60" s="372"/>
      <c r="AF60" s="375">
        <v>693</v>
      </c>
      <c r="AG60" s="376">
        <v>846</v>
      </c>
      <c r="AH60" s="376"/>
      <c r="AI60" s="376"/>
      <c r="AJ60" s="376"/>
      <c r="AK60" s="376"/>
      <c r="AL60" s="376"/>
      <c r="AM60" s="376"/>
      <c r="AN60" s="376"/>
      <c r="AO60" s="376"/>
      <c r="AP60" s="376"/>
      <c r="AQ60" s="376"/>
      <c r="AR60" s="368">
        <f t="shared" si="246"/>
        <v>1539</v>
      </c>
      <c r="AS60" s="372"/>
      <c r="AT60" s="375">
        <v>7626</v>
      </c>
      <c r="AU60" s="376">
        <v>9302</v>
      </c>
      <c r="AV60" s="376"/>
      <c r="AW60" s="376"/>
      <c r="AX60" s="376"/>
      <c r="AY60" s="376"/>
      <c r="AZ60" s="376"/>
      <c r="BA60" s="376"/>
      <c r="BB60" s="577"/>
      <c r="BC60" s="577"/>
      <c r="BD60" s="577"/>
      <c r="BE60" s="577"/>
      <c r="BF60" s="368">
        <f t="shared" si="247"/>
        <v>16928</v>
      </c>
      <c r="BG60" s="372"/>
      <c r="BH60" s="375">
        <v>693.61290322580646</v>
      </c>
      <c r="BI60" s="376">
        <v>827.16666666666663</v>
      </c>
      <c r="BJ60" s="376"/>
      <c r="BK60" s="376"/>
      <c r="BL60" s="391"/>
      <c r="BM60" s="391"/>
      <c r="BN60" s="391"/>
      <c r="BO60" s="376"/>
      <c r="BP60" s="365"/>
      <c r="BQ60" s="365"/>
      <c r="BR60" s="365"/>
      <c r="BS60" s="365"/>
      <c r="BT60" s="368">
        <f t="shared" si="248"/>
        <v>1520.7795698924731</v>
      </c>
      <c r="BU60" s="388"/>
      <c r="BV60" s="375">
        <v>20808.387096774197</v>
      </c>
      <c r="BW60" s="376">
        <v>23987.833333333332</v>
      </c>
      <c r="BX60" s="365"/>
      <c r="BY60" s="365"/>
      <c r="BZ60" s="365"/>
      <c r="CA60" s="365"/>
      <c r="CB60" s="365"/>
      <c r="CC60" s="365"/>
      <c r="CD60" s="365"/>
      <c r="CE60" s="365"/>
      <c r="CF60" s="365"/>
      <c r="CG60" s="365"/>
      <c r="CH60" s="368">
        <f t="shared" si="249"/>
        <v>44796.220430107525</v>
      </c>
      <c r="CI60" s="372"/>
      <c r="CJ60" s="375">
        <v>2080</v>
      </c>
      <c r="CK60" s="376">
        <v>2537</v>
      </c>
      <c r="CL60" s="365"/>
      <c r="CM60" s="365"/>
      <c r="CN60" s="365"/>
      <c r="CO60" s="365"/>
      <c r="CP60" s="365"/>
      <c r="CQ60" s="365"/>
      <c r="CR60" s="365"/>
      <c r="CS60" s="365"/>
      <c r="CT60" s="365"/>
      <c r="CU60" s="365"/>
      <c r="CV60" s="368">
        <f t="shared" si="250"/>
        <v>4617</v>
      </c>
      <c r="CW60" s="372"/>
      <c r="CX60" s="375">
        <v>2080</v>
      </c>
      <c r="CY60" s="376">
        <v>3934</v>
      </c>
      <c r="CZ60" s="365"/>
      <c r="DA60" s="365"/>
      <c r="DB60" s="365"/>
      <c r="DC60" s="365"/>
      <c r="DD60" s="365"/>
      <c r="DE60" s="365"/>
      <c r="DF60" s="365"/>
      <c r="DG60" s="365"/>
      <c r="DH60" s="365"/>
      <c r="DI60" s="365"/>
      <c r="DJ60" s="368">
        <f t="shared" si="251"/>
        <v>6014</v>
      </c>
      <c r="DK60" s="372"/>
      <c r="DL60" s="375">
        <v>1386</v>
      </c>
      <c r="DM60" s="376">
        <v>1692</v>
      </c>
      <c r="DN60" s="365"/>
      <c r="DO60" s="365"/>
      <c r="DP60" s="365"/>
      <c r="DQ60" s="365"/>
      <c r="DR60" s="365"/>
      <c r="DS60" s="365"/>
      <c r="DT60" s="365"/>
      <c r="DU60" s="365"/>
      <c r="DV60" s="365"/>
      <c r="DW60" s="365"/>
      <c r="DX60" s="368">
        <f t="shared" si="252"/>
        <v>3078</v>
      </c>
      <c r="DY60" s="372"/>
      <c r="DZ60" s="375">
        <v>10401</v>
      </c>
      <c r="EA60" s="376">
        <v>12684</v>
      </c>
      <c r="EB60" s="365"/>
      <c r="EC60" s="365"/>
      <c r="ED60" s="365"/>
      <c r="EE60" s="365"/>
      <c r="EF60" s="365"/>
      <c r="EG60" s="365"/>
      <c r="EH60" s="365"/>
      <c r="EI60" s="365"/>
      <c r="EJ60" s="365"/>
      <c r="EK60" s="365"/>
      <c r="EL60" s="368">
        <f t="shared" si="253"/>
        <v>23085</v>
      </c>
      <c r="EM60" s="372"/>
      <c r="EN60" s="375">
        <v>10401</v>
      </c>
      <c r="EO60" s="376">
        <v>12684</v>
      </c>
      <c r="EP60" s="365"/>
      <c r="EQ60" s="365"/>
      <c r="ER60" s="365"/>
      <c r="ES60" s="365"/>
      <c r="ET60" s="365"/>
      <c r="EU60" s="365"/>
      <c r="EV60" s="365"/>
      <c r="EW60" s="365"/>
      <c r="EX60" s="365"/>
      <c r="EY60" s="365"/>
      <c r="EZ60" s="368">
        <f t="shared" si="254"/>
        <v>23085</v>
      </c>
      <c r="FA60" s="372"/>
      <c r="FB60" s="375">
        <v>12480</v>
      </c>
      <c r="FC60" s="376">
        <v>15221</v>
      </c>
      <c r="FD60" s="365"/>
      <c r="FE60" s="365"/>
      <c r="FF60" s="365"/>
      <c r="FG60" s="365"/>
      <c r="FH60" s="365"/>
      <c r="FI60" s="365"/>
      <c r="FJ60" s="365"/>
      <c r="FK60" s="365"/>
      <c r="FL60" s="365"/>
      <c r="FM60" s="365"/>
      <c r="FN60" s="368">
        <f t="shared" si="255"/>
        <v>27701</v>
      </c>
      <c r="FO60" s="372"/>
      <c r="FP60" s="375">
        <v>11787</v>
      </c>
      <c r="FQ60" s="376">
        <v>11582</v>
      </c>
      <c r="FR60" s="365"/>
      <c r="FS60" s="365"/>
      <c r="FT60" s="365"/>
      <c r="FU60" s="365"/>
      <c r="FV60" s="365"/>
      <c r="FW60" s="365"/>
      <c r="FX60" s="365"/>
      <c r="FY60" s="365"/>
      <c r="FZ60" s="365"/>
      <c r="GA60" s="365"/>
      <c r="GB60" s="368">
        <f t="shared" si="256"/>
        <v>23369</v>
      </c>
      <c r="GC60" s="372"/>
      <c r="GD60" s="375">
        <v>693</v>
      </c>
      <c r="GE60" s="376">
        <v>846</v>
      </c>
      <c r="GF60" s="365"/>
      <c r="GG60" s="365"/>
      <c r="GH60" s="365"/>
      <c r="GI60" s="365"/>
      <c r="GJ60" s="365"/>
      <c r="GK60" s="365"/>
      <c r="GL60" s="365"/>
      <c r="GM60" s="365"/>
      <c r="GN60" s="365"/>
      <c r="GO60" s="365"/>
      <c r="GP60" s="368">
        <f t="shared" si="257"/>
        <v>1539</v>
      </c>
      <c r="GQ60" s="372"/>
      <c r="GR60" s="375">
        <v>18720</v>
      </c>
      <c r="GS60" s="376">
        <v>22824</v>
      </c>
      <c r="GT60" s="365"/>
      <c r="GU60" s="365"/>
      <c r="GV60" s="365"/>
      <c r="GW60" s="365"/>
      <c r="GX60" s="365"/>
      <c r="GY60" s="365"/>
      <c r="GZ60" s="365"/>
      <c r="HA60" s="365"/>
      <c r="HB60" s="365"/>
      <c r="HC60" s="365"/>
      <c r="HD60" s="368">
        <f t="shared" si="258"/>
        <v>41544</v>
      </c>
      <c r="HE60" s="372"/>
      <c r="HF60" s="375">
        <v>18719</v>
      </c>
      <c r="HG60" s="376">
        <v>22830</v>
      </c>
      <c r="HH60" s="365"/>
      <c r="HI60" s="365"/>
      <c r="HJ60" s="365"/>
      <c r="HK60" s="365"/>
      <c r="HL60" s="365"/>
      <c r="HM60" s="365"/>
      <c r="HN60" s="365"/>
      <c r="HO60" s="365"/>
      <c r="HP60" s="365"/>
      <c r="HQ60" s="365"/>
      <c r="HR60" s="368">
        <f t="shared" si="259"/>
        <v>41549</v>
      </c>
      <c r="HS60" s="372"/>
      <c r="HT60" s="375">
        <v>0</v>
      </c>
      <c r="HU60" s="376">
        <v>0</v>
      </c>
      <c r="HV60" s="365"/>
      <c r="HW60" s="365"/>
      <c r="HX60" s="365"/>
      <c r="HY60" s="365"/>
      <c r="HZ60" s="365"/>
      <c r="IA60" s="365"/>
      <c r="IB60" s="365"/>
      <c r="IC60" s="365"/>
      <c r="ID60" s="365"/>
      <c r="IE60" s="365"/>
      <c r="IF60" s="368">
        <f t="shared" si="260"/>
        <v>0</v>
      </c>
      <c r="IG60" s="372"/>
      <c r="IH60" s="375">
        <v>2773</v>
      </c>
      <c r="II60" s="376">
        <v>6176</v>
      </c>
      <c r="IJ60" s="365"/>
      <c r="IK60" s="365"/>
      <c r="IL60" s="365"/>
      <c r="IM60" s="365"/>
      <c r="IN60" s="365"/>
      <c r="IO60" s="365"/>
      <c r="IP60" s="365"/>
      <c r="IQ60" s="365"/>
      <c r="IR60" s="365"/>
      <c r="IS60" s="365"/>
      <c r="IT60" s="368">
        <f t="shared" si="261"/>
        <v>8949</v>
      </c>
      <c r="IU60" s="372"/>
      <c r="IV60" s="375">
        <v>1386</v>
      </c>
      <c r="IW60" s="376">
        <v>1692</v>
      </c>
      <c r="IX60" s="365"/>
      <c r="IY60" s="365"/>
      <c r="IZ60" s="365"/>
      <c r="JA60" s="365"/>
      <c r="JB60" s="365"/>
      <c r="JC60" s="365"/>
      <c r="JD60" s="365"/>
      <c r="JE60" s="365"/>
      <c r="JF60" s="365"/>
      <c r="JG60" s="365"/>
      <c r="JH60" s="368">
        <f t="shared" si="262"/>
        <v>3078</v>
      </c>
      <c r="JI60" s="372"/>
      <c r="JJ60" s="375">
        <v>4853</v>
      </c>
      <c r="JK60" s="376">
        <v>5920</v>
      </c>
      <c r="JL60" s="365"/>
      <c r="JM60" s="365"/>
      <c r="JN60" s="365"/>
      <c r="JO60" s="365"/>
      <c r="JP60" s="365"/>
      <c r="JQ60" s="365"/>
      <c r="JR60" s="365"/>
      <c r="JS60" s="365"/>
      <c r="JT60" s="365"/>
      <c r="JU60" s="365"/>
      <c r="JV60" s="368">
        <f t="shared" si="263"/>
        <v>10773</v>
      </c>
      <c r="JW60" s="372"/>
      <c r="JX60" s="375">
        <v>8320</v>
      </c>
      <c r="JY60" s="376">
        <v>12942</v>
      </c>
      <c r="JZ60" s="365"/>
      <c r="KA60" s="365"/>
      <c r="KB60" s="365"/>
      <c r="KC60" s="365"/>
      <c r="KD60" s="365"/>
      <c r="KE60" s="365"/>
      <c r="KF60" s="365"/>
      <c r="KG60" s="365"/>
      <c r="KH60" s="365"/>
      <c r="KI60" s="365"/>
      <c r="KJ60" s="368">
        <f t="shared" si="264"/>
        <v>21262</v>
      </c>
      <c r="KK60" s="372"/>
      <c r="KL60" s="375">
        <v>693</v>
      </c>
      <c r="KM60" s="376">
        <v>846</v>
      </c>
      <c r="KN60" s="365"/>
      <c r="KO60" s="365"/>
      <c r="KP60" s="365"/>
      <c r="KQ60" s="365"/>
      <c r="KR60" s="365"/>
      <c r="KS60" s="365"/>
      <c r="KT60" s="365"/>
      <c r="KU60" s="365"/>
      <c r="KV60" s="365"/>
      <c r="KW60" s="365"/>
      <c r="KX60" s="368">
        <f t="shared" si="265"/>
        <v>1539</v>
      </c>
      <c r="KY60" s="372"/>
      <c r="KZ60" s="375">
        <v>2772</v>
      </c>
      <c r="LA60" s="376">
        <v>3383</v>
      </c>
      <c r="LB60" s="365"/>
      <c r="LC60" s="365"/>
      <c r="LD60" s="365"/>
      <c r="LE60" s="365"/>
      <c r="LF60" s="365"/>
      <c r="LG60" s="365"/>
      <c r="LH60" s="365"/>
      <c r="LI60" s="365"/>
      <c r="LJ60" s="365"/>
      <c r="LK60" s="365"/>
      <c r="LL60" s="368">
        <f t="shared" si="266"/>
        <v>6155</v>
      </c>
      <c r="LM60" s="372"/>
      <c r="LN60" s="375">
        <v>693</v>
      </c>
      <c r="LO60" s="376">
        <v>846</v>
      </c>
      <c r="LP60" s="365"/>
      <c r="LQ60" s="365"/>
      <c r="LR60" s="365"/>
      <c r="LS60" s="365"/>
      <c r="LT60" s="365"/>
      <c r="LU60" s="365"/>
      <c r="LV60" s="365"/>
      <c r="LW60" s="365"/>
      <c r="LX60" s="365"/>
      <c r="LY60" s="365"/>
      <c r="LZ60" s="368">
        <f t="shared" si="267"/>
        <v>1539</v>
      </c>
      <c r="MA60" s="372"/>
      <c r="MB60" s="375">
        <v>1386</v>
      </c>
      <c r="MC60" s="376">
        <v>1692</v>
      </c>
      <c r="MD60" s="365"/>
      <c r="ME60" s="365"/>
      <c r="MF60" s="365"/>
      <c r="MG60" s="365"/>
      <c r="MH60" s="365"/>
      <c r="MI60" s="365"/>
      <c r="MJ60" s="365"/>
      <c r="MK60" s="365"/>
      <c r="ML60" s="365"/>
      <c r="MM60" s="365"/>
      <c r="MN60" s="368">
        <f t="shared" si="268"/>
        <v>3078</v>
      </c>
      <c r="MO60" s="372"/>
      <c r="MP60" s="375">
        <v>4852</v>
      </c>
      <c r="MQ60" s="376">
        <v>7316</v>
      </c>
      <c r="MR60" s="365"/>
      <c r="MS60" s="365"/>
      <c r="MT60" s="365"/>
      <c r="MU60" s="365"/>
      <c r="MV60" s="365"/>
      <c r="MW60" s="365"/>
      <c r="MX60" s="365"/>
      <c r="MY60" s="365"/>
      <c r="MZ60" s="365"/>
      <c r="NA60" s="365"/>
      <c r="NB60" s="368">
        <f t="shared" si="269"/>
        <v>12168</v>
      </c>
      <c r="NC60" s="372"/>
      <c r="ND60" s="375">
        <v>9012</v>
      </c>
      <c r="NE60" s="376">
        <v>10993</v>
      </c>
      <c r="NF60" s="365"/>
      <c r="NG60" s="365"/>
      <c r="NH60" s="365"/>
      <c r="NI60" s="365"/>
      <c r="NJ60" s="365"/>
      <c r="NK60" s="365"/>
      <c r="NL60" s="365"/>
      <c r="NM60" s="365"/>
      <c r="NN60" s="365"/>
      <c r="NO60" s="365"/>
      <c r="NP60" s="368">
        <f t="shared" si="270"/>
        <v>20005</v>
      </c>
      <c r="NQ60" s="372"/>
      <c r="NR60" s="375">
        <v>2773</v>
      </c>
      <c r="NS60" s="376">
        <v>3383</v>
      </c>
      <c r="NT60" s="365"/>
      <c r="NU60" s="365"/>
      <c r="NV60" s="365"/>
      <c r="NW60" s="365"/>
      <c r="NX60" s="365"/>
      <c r="NY60" s="365"/>
      <c r="NZ60" s="365"/>
      <c r="OA60" s="365"/>
      <c r="OB60" s="365"/>
      <c r="OC60" s="365"/>
      <c r="OD60" s="368">
        <f t="shared" si="271"/>
        <v>6156</v>
      </c>
      <c r="OE60" s="372"/>
      <c r="OF60" s="375">
        <v>693</v>
      </c>
      <c r="OG60" s="376">
        <v>846</v>
      </c>
      <c r="OH60" s="365"/>
      <c r="OI60" s="365"/>
      <c r="OJ60" s="365"/>
      <c r="OK60" s="365"/>
      <c r="OL60" s="365"/>
      <c r="OM60" s="365"/>
      <c r="ON60" s="365"/>
      <c r="OO60" s="365"/>
      <c r="OP60" s="365"/>
      <c r="OQ60" s="365"/>
      <c r="OR60" s="368">
        <f t="shared" si="272"/>
        <v>1539</v>
      </c>
      <c r="OS60" s="372"/>
      <c r="OT60" s="375">
        <v>5547</v>
      </c>
      <c r="OU60" s="376">
        <v>6765</v>
      </c>
      <c r="OV60" s="365"/>
      <c r="OW60" s="365"/>
      <c r="OX60" s="365"/>
      <c r="OY60" s="365"/>
      <c r="OZ60" s="365"/>
      <c r="PA60" s="365"/>
      <c r="PB60" s="365"/>
      <c r="PC60" s="365"/>
      <c r="PD60" s="365"/>
      <c r="PE60" s="365"/>
      <c r="PF60" s="368">
        <f t="shared" si="273"/>
        <v>12312</v>
      </c>
      <c r="PG60" s="372"/>
      <c r="PH60" s="375">
        <v>693</v>
      </c>
      <c r="PI60" s="376">
        <v>846</v>
      </c>
      <c r="PJ60" s="365"/>
      <c r="PK60" s="365"/>
      <c r="PL60" s="365"/>
      <c r="PM60" s="365"/>
      <c r="PN60" s="365"/>
      <c r="PO60" s="365"/>
      <c r="PP60" s="365"/>
      <c r="PQ60" s="365"/>
      <c r="PR60" s="365"/>
      <c r="PS60" s="365"/>
      <c r="PT60" s="368">
        <f t="shared" si="274"/>
        <v>1539</v>
      </c>
      <c r="PU60" s="372"/>
      <c r="PV60" s="375">
        <v>0</v>
      </c>
      <c r="PW60" s="376">
        <v>2794</v>
      </c>
      <c r="PX60" s="365"/>
      <c r="PY60" s="365"/>
      <c r="PZ60" s="365"/>
      <c r="QA60" s="365"/>
      <c r="QB60" s="365"/>
      <c r="QC60" s="365"/>
      <c r="QD60" s="365"/>
      <c r="QE60" s="365"/>
      <c r="QF60" s="365"/>
      <c r="QG60" s="365"/>
      <c r="QH60" s="368">
        <f t="shared" si="275"/>
        <v>2794</v>
      </c>
      <c r="QI60" s="372"/>
      <c r="QJ60" s="375">
        <v>0</v>
      </c>
      <c r="QK60" s="376">
        <v>1397</v>
      </c>
      <c r="QL60" s="365"/>
      <c r="QM60" s="365"/>
      <c r="QN60" s="365"/>
      <c r="QO60" s="365"/>
      <c r="QP60" s="365"/>
      <c r="QQ60" s="365"/>
      <c r="QR60" s="365"/>
      <c r="QS60" s="365"/>
      <c r="QT60" s="365"/>
      <c r="QU60" s="365"/>
      <c r="QV60" s="368">
        <f t="shared" si="276"/>
        <v>1397</v>
      </c>
      <c r="QW60" s="372"/>
      <c r="QX60" s="368">
        <f t="shared" si="277"/>
        <v>176108</v>
      </c>
      <c r="QY60" s="368">
        <f t="shared" si="277"/>
        <v>224561</v>
      </c>
      <c r="QZ60" s="368">
        <f t="shared" si="277"/>
        <v>0</v>
      </c>
      <c r="RA60" s="368">
        <f t="shared" si="277"/>
        <v>0</v>
      </c>
      <c r="RB60" s="368">
        <f t="shared" si="277"/>
        <v>0</v>
      </c>
      <c r="RC60" s="368">
        <f t="shared" si="277"/>
        <v>0</v>
      </c>
      <c r="RD60" s="368">
        <f t="shared" si="277"/>
        <v>0</v>
      </c>
      <c r="RE60" s="368">
        <f t="shared" si="277"/>
        <v>0</v>
      </c>
      <c r="RF60" s="368">
        <f t="shared" si="277"/>
        <v>0</v>
      </c>
      <c r="RG60" s="368">
        <f t="shared" si="277"/>
        <v>0</v>
      </c>
      <c r="RH60" s="368">
        <f t="shared" si="277"/>
        <v>0</v>
      </c>
      <c r="RI60" s="368">
        <f t="shared" si="277"/>
        <v>0</v>
      </c>
      <c r="RJ60" s="368">
        <f t="shared" si="278"/>
        <v>400669</v>
      </c>
    </row>
    <row r="61" spans="1:478" x14ac:dyDescent="0.25">
      <c r="A61" s="304" t="s">
        <v>966</v>
      </c>
      <c r="B61" s="255" t="s">
        <v>108</v>
      </c>
      <c r="C61" s="313"/>
      <c r="D61" s="375">
        <v>-7624</v>
      </c>
      <c r="E61" s="376">
        <v>187</v>
      </c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68">
        <f t="shared" si="244"/>
        <v>-7437</v>
      </c>
      <c r="Q61" s="372"/>
      <c r="R61" s="375">
        <v>241</v>
      </c>
      <c r="S61" s="376">
        <v>78</v>
      </c>
      <c r="T61" s="376"/>
      <c r="U61" s="376"/>
      <c r="V61" s="376"/>
      <c r="W61" s="376"/>
      <c r="X61" s="376"/>
      <c r="Y61" s="376"/>
      <c r="Z61" s="376"/>
      <c r="AA61" s="376"/>
      <c r="AB61" s="376"/>
      <c r="AC61" s="376"/>
      <c r="AD61" s="368">
        <f t="shared" si="245"/>
        <v>319</v>
      </c>
      <c r="AF61" s="375">
        <v>48</v>
      </c>
      <c r="AG61" s="376">
        <v>16</v>
      </c>
      <c r="AH61" s="376"/>
      <c r="AI61" s="376"/>
      <c r="AJ61" s="376"/>
      <c r="AK61" s="376"/>
      <c r="AL61" s="376"/>
      <c r="AM61" s="376"/>
      <c r="AN61" s="376"/>
      <c r="AO61" s="376"/>
      <c r="AP61" s="376"/>
      <c r="AQ61" s="376"/>
      <c r="AR61" s="368">
        <f t="shared" si="246"/>
        <v>64</v>
      </c>
      <c r="AT61" s="375">
        <v>529</v>
      </c>
      <c r="AU61" s="376">
        <v>172</v>
      </c>
      <c r="AV61" s="376"/>
      <c r="AW61" s="376"/>
      <c r="AX61" s="376"/>
      <c r="AY61" s="376"/>
      <c r="AZ61" s="376"/>
      <c r="BA61" s="376"/>
      <c r="BB61" s="577"/>
      <c r="BC61" s="577"/>
      <c r="BD61" s="577"/>
      <c r="BE61" s="577"/>
      <c r="BF61" s="368">
        <f t="shared" si="247"/>
        <v>701</v>
      </c>
      <c r="BH61" s="375">
        <v>48.354838709677416</v>
      </c>
      <c r="BI61" s="376">
        <v>15.633333333333333</v>
      </c>
      <c r="BJ61" s="376"/>
      <c r="BK61" s="376"/>
      <c r="BL61" s="391"/>
      <c r="BM61" s="391"/>
      <c r="BN61" s="391"/>
      <c r="BO61" s="376"/>
      <c r="BP61" s="365"/>
      <c r="BQ61" s="365"/>
      <c r="BR61" s="365"/>
      <c r="BS61" s="365"/>
      <c r="BT61" s="368">
        <f t="shared" si="248"/>
        <v>63.988172043010749</v>
      </c>
      <c r="BV61" s="375">
        <v>1450.6451612903224</v>
      </c>
      <c r="BW61" s="376">
        <v>453.36666666666667</v>
      </c>
      <c r="BX61" s="365"/>
      <c r="BY61" s="365"/>
      <c r="BZ61" s="365"/>
      <c r="CA61" s="365"/>
      <c r="CB61" s="365"/>
      <c r="CC61" s="365"/>
      <c r="CD61" s="365"/>
      <c r="CE61" s="365"/>
      <c r="CF61" s="365"/>
      <c r="CG61" s="365"/>
      <c r="CH61" s="368">
        <f t="shared" si="249"/>
        <v>1904.0118279569892</v>
      </c>
      <c r="CI61" s="372"/>
      <c r="CJ61" s="375">
        <v>144</v>
      </c>
      <c r="CK61" s="376">
        <v>47</v>
      </c>
      <c r="CL61" s="365"/>
      <c r="CM61" s="365"/>
      <c r="CN61" s="365"/>
      <c r="CO61" s="365"/>
      <c r="CP61" s="365"/>
      <c r="CQ61" s="365"/>
      <c r="CR61" s="365"/>
      <c r="CS61" s="365"/>
      <c r="CT61" s="365"/>
      <c r="CU61" s="365"/>
      <c r="CV61" s="368">
        <f t="shared" si="250"/>
        <v>191</v>
      </c>
      <c r="CX61" s="375">
        <v>144</v>
      </c>
      <c r="CY61" s="376">
        <v>62</v>
      </c>
      <c r="CZ61" s="365"/>
      <c r="DA61" s="365"/>
      <c r="DB61" s="365"/>
      <c r="DC61" s="365"/>
      <c r="DD61" s="365"/>
      <c r="DE61" s="365"/>
      <c r="DF61" s="365"/>
      <c r="DG61" s="365"/>
      <c r="DH61" s="365"/>
      <c r="DI61" s="365"/>
      <c r="DJ61" s="368">
        <f t="shared" si="251"/>
        <v>206</v>
      </c>
      <c r="DK61" s="372"/>
      <c r="DL61" s="375">
        <v>96</v>
      </c>
      <c r="DM61" s="376">
        <v>32</v>
      </c>
      <c r="DN61" s="365"/>
      <c r="DO61" s="365"/>
      <c r="DP61" s="365"/>
      <c r="DQ61" s="365"/>
      <c r="DR61" s="365"/>
      <c r="DS61" s="365"/>
      <c r="DT61" s="365"/>
      <c r="DU61" s="365"/>
      <c r="DV61" s="365"/>
      <c r="DW61" s="365"/>
      <c r="DX61" s="368">
        <f t="shared" si="252"/>
        <v>128</v>
      </c>
      <c r="DY61" s="372"/>
      <c r="DZ61" s="375">
        <v>723</v>
      </c>
      <c r="EA61" s="376">
        <v>234</v>
      </c>
      <c r="EB61" s="365"/>
      <c r="EC61" s="365"/>
      <c r="ED61" s="365"/>
      <c r="EE61" s="365"/>
      <c r="EF61" s="365"/>
      <c r="EG61" s="365"/>
      <c r="EH61" s="365"/>
      <c r="EI61" s="365"/>
      <c r="EJ61" s="365"/>
      <c r="EK61" s="365"/>
      <c r="EL61" s="368">
        <f t="shared" si="253"/>
        <v>957</v>
      </c>
      <c r="EM61" s="372"/>
      <c r="EN61" s="375">
        <v>723</v>
      </c>
      <c r="EO61" s="376">
        <v>234</v>
      </c>
      <c r="EP61" s="365"/>
      <c r="EQ61" s="365"/>
      <c r="ER61" s="365"/>
      <c r="ES61" s="365"/>
      <c r="ET61" s="365"/>
      <c r="EU61" s="365"/>
      <c r="EV61" s="365"/>
      <c r="EW61" s="365"/>
      <c r="EX61" s="365"/>
      <c r="EY61" s="365"/>
      <c r="EZ61" s="368">
        <f t="shared" si="254"/>
        <v>957</v>
      </c>
      <c r="FA61" s="372"/>
      <c r="FB61" s="375">
        <v>867</v>
      </c>
      <c r="FC61" s="376">
        <v>281</v>
      </c>
      <c r="FD61" s="365"/>
      <c r="FE61" s="365"/>
      <c r="FF61" s="365"/>
      <c r="FG61" s="365"/>
      <c r="FH61" s="365"/>
      <c r="FI61" s="365"/>
      <c r="FJ61" s="365"/>
      <c r="FK61" s="365"/>
      <c r="FL61" s="365"/>
      <c r="FM61" s="365"/>
      <c r="FN61" s="368">
        <f t="shared" si="255"/>
        <v>1148</v>
      </c>
      <c r="FO61" s="372"/>
      <c r="FP61" s="375">
        <v>819</v>
      </c>
      <c r="FQ61" s="376">
        <v>234</v>
      </c>
      <c r="FR61" s="365"/>
      <c r="FS61" s="365"/>
      <c r="FT61" s="365"/>
      <c r="FU61" s="365"/>
      <c r="FV61" s="365"/>
      <c r="FW61" s="365"/>
      <c r="FX61" s="365"/>
      <c r="FY61" s="365"/>
      <c r="FZ61" s="365"/>
      <c r="GA61" s="365"/>
      <c r="GB61" s="368">
        <f t="shared" si="256"/>
        <v>1053</v>
      </c>
      <c r="GC61" s="372"/>
      <c r="GD61" s="375">
        <v>48</v>
      </c>
      <c r="GE61" s="376">
        <v>16</v>
      </c>
      <c r="GF61" s="365"/>
      <c r="GG61" s="365"/>
      <c r="GH61" s="365"/>
      <c r="GI61" s="365"/>
      <c r="GJ61" s="365"/>
      <c r="GK61" s="365"/>
      <c r="GL61" s="365"/>
      <c r="GM61" s="365"/>
      <c r="GN61" s="365"/>
      <c r="GO61" s="365"/>
      <c r="GP61" s="368">
        <f t="shared" si="257"/>
        <v>64</v>
      </c>
      <c r="GQ61" s="372"/>
      <c r="GR61" s="375">
        <v>1300</v>
      </c>
      <c r="GS61" s="376">
        <v>419</v>
      </c>
      <c r="GT61" s="365"/>
      <c r="GU61" s="365"/>
      <c r="GV61" s="365"/>
      <c r="GW61" s="365"/>
      <c r="GX61" s="365"/>
      <c r="GY61" s="365"/>
      <c r="GZ61" s="365"/>
      <c r="HA61" s="365"/>
      <c r="HB61" s="365"/>
      <c r="HC61" s="365"/>
      <c r="HD61" s="368">
        <f t="shared" si="258"/>
        <v>1719</v>
      </c>
      <c r="HE61" s="372"/>
      <c r="HF61" s="375">
        <v>1300</v>
      </c>
      <c r="HG61" s="376">
        <v>422</v>
      </c>
      <c r="HH61" s="365"/>
      <c r="HI61" s="365"/>
      <c r="HJ61" s="365"/>
      <c r="HK61" s="365"/>
      <c r="HL61" s="365"/>
      <c r="HM61" s="365"/>
      <c r="HN61" s="365"/>
      <c r="HO61" s="365"/>
      <c r="HP61" s="365"/>
      <c r="HQ61" s="365"/>
      <c r="HR61" s="368">
        <f t="shared" si="259"/>
        <v>1722</v>
      </c>
      <c r="HS61" s="372"/>
      <c r="HT61" s="375">
        <v>0</v>
      </c>
      <c r="HU61" s="376">
        <v>0</v>
      </c>
      <c r="HV61" s="365"/>
      <c r="HW61" s="365"/>
      <c r="HX61" s="365"/>
      <c r="HY61" s="365"/>
      <c r="HZ61" s="365"/>
      <c r="IA61" s="365"/>
      <c r="IB61" s="365"/>
      <c r="IC61" s="365"/>
      <c r="ID61" s="365"/>
      <c r="IE61" s="365"/>
      <c r="IF61" s="368">
        <f t="shared" si="260"/>
        <v>0</v>
      </c>
      <c r="IG61" s="372"/>
      <c r="IH61" s="375">
        <v>192</v>
      </c>
      <c r="II61" s="376">
        <v>94</v>
      </c>
      <c r="IJ61" s="365"/>
      <c r="IK61" s="365"/>
      <c r="IL61" s="365"/>
      <c r="IM61" s="365"/>
      <c r="IN61" s="365"/>
      <c r="IO61" s="365"/>
      <c r="IP61" s="365"/>
      <c r="IQ61" s="365"/>
      <c r="IR61" s="365"/>
      <c r="IS61" s="365"/>
      <c r="IT61" s="368">
        <f t="shared" si="261"/>
        <v>286</v>
      </c>
      <c r="IU61" s="372"/>
      <c r="IV61" s="375">
        <v>96</v>
      </c>
      <c r="IW61" s="376">
        <v>32</v>
      </c>
      <c r="IX61" s="365"/>
      <c r="IY61" s="365"/>
      <c r="IZ61" s="365"/>
      <c r="JA61" s="365"/>
      <c r="JB61" s="365"/>
      <c r="JC61" s="365"/>
      <c r="JD61" s="365"/>
      <c r="JE61" s="365"/>
      <c r="JF61" s="365"/>
      <c r="JG61" s="365"/>
      <c r="JH61" s="368">
        <f t="shared" si="262"/>
        <v>128</v>
      </c>
      <c r="JI61" s="372"/>
      <c r="JJ61" s="375">
        <v>336</v>
      </c>
      <c r="JK61" s="376">
        <v>109</v>
      </c>
      <c r="JL61" s="365"/>
      <c r="JM61" s="365"/>
      <c r="JN61" s="365"/>
      <c r="JO61" s="365"/>
      <c r="JP61" s="365"/>
      <c r="JQ61" s="365"/>
      <c r="JR61" s="365"/>
      <c r="JS61" s="365"/>
      <c r="JT61" s="365"/>
      <c r="JU61" s="365"/>
      <c r="JV61" s="368">
        <f t="shared" si="263"/>
        <v>445</v>
      </c>
      <c r="JW61" s="372"/>
      <c r="JX61" s="375">
        <v>578</v>
      </c>
      <c r="JY61" s="376">
        <v>219</v>
      </c>
      <c r="JZ61" s="365"/>
      <c r="KA61" s="365"/>
      <c r="KB61" s="365"/>
      <c r="KC61" s="365"/>
      <c r="KD61" s="365"/>
      <c r="KE61" s="365"/>
      <c r="KF61" s="365"/>
      <c r="KG61" s="365"/>
      <c r="KH61" s="365"/>
      <c r="KI61" s="365"/>
      <c r="KJ61" s="368">
        <f t="shared" si="264"/>
        <v>797</v>
      </c>
      <c r="KK61" s="372"/>
      <c r="KL61" s="375">
        <v>48</v>
      </c>
      <c r="KM61" s="376">
        <v>16</v>
      </c>
      <c r="KN61" s="365"/>
      <c r="KO61" s="365"/>
      <c r="KP61" s="365"/>
      <c r="KQ61" s="365"/>
      <c r="KR61" s="365"/>
      <c r="KS61" s="365"/>
      <c r="KT61" s="365"/>
      <c r="KU61" s="365"/>
      <c r="KV61" s="365"/>
      <c r="KW61" s="365"/>
      <c r="KX61" s="368">
        <f t="shared" si="265"/>
        <v>64</v>
      </c>
      <c r="KY61" s="372"/>
      <c r="KZ61" s="375">
        <v>192</v>
      </c>
      <c r="LA61" s="376">
        <v>63</v>
      </c>
      <c r="LB61" s="365"/>
      <c r="LC61" s="365"/>
      <c r="LD61" s="365"/>
      <c r="LE61" s="365"/>
      <c r="LF61" s="365"/>
      <c r="LG61" s="365"/>
      <c r="LH61" s="365"/>
      <c r="LI61" s="365"/>
      <c r="LJ61" s="365"/>
      <c r="LK61" s="365"/>
      <c r="LL61" s="368">
        <f t="shared" si="266"/>
        <v>255</v>
      </c>
      <c r="LM61" s="372"/>
      <c r="LN61" s="375">
        <v>48</v>
      </c>
      <c r="LO61" s="376">
        <v>16</v>
      </c>
      <c r="LP61" s="365"/>
      <c r="LQ61" s="365"/>
      <c r="LR61" s="365"/>
      <c r="LS61" s="365"/>
      <c r="LT61" s="365"/>
      <c r="LU61" s="365"/>
      <c r="LV61" s="365"/>
      <c r="LW61" s="365"/>
      <c r="LX61" s="365"/>
      <c r="LY61" s="365"/>
      <c r="LZ61" s="368">
        <f t="shared" si="267"/>
        <v>64</v>
      </c>
      <c r="MA61" s="372"/>
      <c r="MB61" s="375">
        <v>96</v>
      </c>
      <c r="MC61" s="376">
        <v>32</v>
      </c>
      <c r="MD61" s="365"/>
      <c r="ME61" s="365"/>
      <c r="MF61" s="365"/>
      <c r="MG61" s="365"/>
      <c r="MH61" s="365"/>
      <c r="MI61" s="365"/>
      <c r="MJ61" s="365"/>
      <c r="MK61" s="365"/>
      <c r="ML61" s="365"/>
      <c r="MM61" s="365"/>
      <c r="MN61" s="368">
        <f t="shared" si="268"/>
        <v>128</v>
      </c>
      <c r="MO61" s="372"/>
      <c r="MP61" s="375">
        <v>336</v>
      </c>
      <c r="MQ61" s="376">
        <v>124</v>
      </c>
      <c r="MR61" s="365"/>
      <c r="MS61" s="365"/>
      <c r="MT61" s="365"/>
      <c r="MU61" s="365"/>
      <c r="MV61" s="365"/>
      <c r="MW61" s="365"/>
      <c r="MX61" s="365"/>
      <c r="MY61" s="365"/>
      <c r="MZ61" s="365"/>
      <c r="NA61" s="365"/>
      <c r="NB61" s="368">
        <f t="shared" si="269"/>
        <v>460</v>
      </c>
      <c r="NC61" s="372"/>
      <c r="ND61" s="375">
        <v>625</v>
      </c>
      <c r="NE61" s="376">
        <v>202</v>
      </c>
      <c r="NF61" s="365"/>
      <c r="NG61" s="365"/>
      <c r="NH61" s="365"/>
      <c r="NI61" s="365"/>
      <c r="NJ61" s="365"/>
      <c r="NK61" s="365"/>
      <c r="NL61" s="365"/>
      <c r="NM61" s="365"/>
      <c r="NN61" s="365"/>
      <c r="NO61" s="365"/>
      <c r="NP61" s="368">
        <f t="shared" si="270"/>
        <v>827</v>
      </c>
      <c r="NQ61" s="372"/>
      <c r="NR61" s="375">
        <v>192</v>
      </c>
      <c r="NS61" s="376">
        <v>62</v>
      </c>
      <c r="NT61" s="365"/>
      <c r="NU61" s="365"/>
      <c r="NV61" s="365"/>
      <c r="NW61" s="365"/>
      <c r="NX61" s="365"/>
      <c r="NY61" s="365"/>
      <c r="NZ61" s="365"/>
      <c r="OA61" s="365"/>
      <c r="OB61" s="365"/>
      <c r="OC61" s="365"/>
      <c r="OD61" s="368">
        <f t="shared" si="271"/>
        <v>254</v>
      </c>
      <c r="OE61" s="372"/>
      <c r="OF61" s="375">
        <v>48</v>
      </c>
      <c r="OG61" s="376">
        <v>16</v>
      </c>
      <c r="OH61" s="365"/>
      <c r="OI61" s="365"/>
      <c r="OJ61" s="365"/>
      <c r="OK61" s="365"/>
      <c r="OL61" s="365"/>
      <c r="OM61" s="365"/>
      <c r="ON61" s="365"/>
      <c r="OO61" s="365"/>
      <c r="OP61" s="365"/>
      <c r="OQ61" s="365"/>
      <c r="OR61" s="368">
        <f t="shared" si="272"/>
        <v>64</v>
      </c>
      <c r="OS61" s="372"/>
      <c r="OT61" s="375">
        <v>385</v>
      </c>
      <c r="OU61" s="376">
        <v>125</v>
      </c>
      <c r="OV61" s="365"/>
      <c r="OW61" s="365"/>
      <c r="OX61" s="365"/>
      <c r="OY61" s="365"/>
      <c r="OZ61" s="365"/>
      <c r="PA61" s="365"/>
      <c r="PB61" s="365"/>
      <c r="PC61" s="365"/>
      <c r="PD61" s="365"/>
      <c r="PE61" s="365"/>
      <c r="PF61" s="368">
        <f t="shared" si="273"/>
        <v>510</v>
      </c>
      <c r="PG61" s="372"/>
      <c r="PH61" s="375">
        <v>48</v>
      </c>
      <c r="PI61" s="376">
        <v>16</v>
      </c>
      <c r="PJ61" s="365"/>
      <c r="PK61" s="365"/>
      <c r="PL61" s="365"/>
      <c r="PM61" s="365"/>
      <c r="PN61" s="365"/>
      <c r="PO61" s="365"/>
      <c r="PP61" s="365"/>
      <c r="PQ61" s="365"/>
      <c r="PR61" s="365"/>
      <c r="PS61" s="365"/>
      <c r="PT61" s="368">
        <f t="shared" si="274"/>
        <v>64</v>
      </c>
      <c r="PU61" s="372"/>
      <c r="PV61" s="375">
        <v>0</v>
      </c>
      <c r="PW61" s="376">
        <v>32</v>
      </c>
      <c r="PX61" s="365"/>
      <c r="PY61" s="365"/>
      <c r="PZ61" s="365"/>
      <c r="QA61" s="365"/>
      <c r="QB61" s="365"/>
      <c r="QC61" s="365"/>
      <c r="QD61" s="365"/>
      <c r="QE61" s="365"/>
      <c r="QF61" s="365"/>
      <c r="QG61" s="365"/>
      <c r="QH61" s="368">
        <f t="shared" si="275"/>
        <v>32</v>
      </c>
      <c r="QI61" s="372"/>
      <c r="QJ61" s="375">
        <v>0</v>
      </c>
      <c r="QK61" s="376">
        <v>16</v>
      </c>
      <c r="QL61" s="365"/>
      <c r="QM61" s="365"/>
      <c r="QN61" s="365"/>
      <c r="QO61" s="365"/>
      <c r="QP61" s="365"/>
      <c r="QQ61" s="365"/>
      <c r="QR61" s="365"/>
      <c r="QS61" s="365"/>
      <c r="QT61" s="365"/>
      <c r="QU61" s="365"/>
      <c r="QV61" s="368">
        <f t="shared" si="276"/>
        <v>16</v>
      </c>
      <c r="QW61" s="372"/>
      <c r="QX61" s="368">
        <f t="shared" si="277"/>
        <v>4077</v>
      </c>
      <c r="QY61" s="368">
        <f t="shared" si="277"/>
        <v>4077</v>
      </c>
      <c r="QZ61" s="368">
        <f t="shared" si="277"/>
        <v>0</v>
      </c>
      <c r="RA61" s="368">
        <f t="shared" si="277"/>
        <v>0</v>
      </c>
      <c r="RB61" s="368">
        <f t="shared" si="277"/>
        <v>0</v>
      </c>
      <c r="RC61" s="368">
        <f t="shared" si="277"/>
        <v>0</v>
      </c>
      <c r="RD61" s="368">
        <f t="shared" si="277"/>
        <v>0</v>
      </c>
      <c r="RE61" s="368">
        <f t="shared" si="277"/>
        <v>0</v>
      </c>
      <c r="RF61" s="368">
        <f t="shared" si="277"/>
        <v>0</v>
      </c>
      <c r="RG61" s="368">
        <f t="shared" si="277"/>
        <v>0</v>
      </c>
      <c r="RH61" s="368">
        <f t="shared" si="277"/>
        <v>0</v>
      </c>
      <c r="RI61" s="368">
        <f t="shared" si="277"/>
        <v>0</v>
      </c>
      <c r="RJ61" s="368">
        <f t="shared" si="278"/>
        <v>8154</v>
      </c>
    </row>
    <row r="62" spans="1:478" x14ac:dyDescent="0.25">
      <c r="A62" s="304" t="s">
        <v>966</v>
      </c>
      <c r="B62" s="255" t="s">
        <v>109</v>
      </c>
      <c r="C62" s="313"/>
      <c r="D62" s="375">
        <v>2397</v>
      </c>
      <c r="E62" s="376">
        <v>2454</v>
      </c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68">
        <f t="shared" si="244"/>
        <v>4851</v>
      </c>
      <c r="Q62" s="372"/>
      <c r="R62" s="375">
        <v>1090</v>
      </c>
      <c r="S62" s="376">
        <v>1001</v>
      </c>
      <c r="T62" s="376"/>
      <c r="U62" s="376"/>
      <c r="V62" s="376"/>
      <c r="W62" s="376"/>
      <c r="X62" s="376"/>
      <c r="Y62" s="376"/>
      <c r="Z62" s="376"/>
      <c r="AA62" s="376"/>
      <c r="AB62" s="376"/>
      <c r="AC62" s="376"/>
      <c r="AD62" s="368">
        <f t="shared" si="245"/>
        <v>2091</v>
      </c>
      <c r="AF62" s="375">
        <v>238</v>
      </c>
      <c r="AG62" s="376">
        <v>220</v>
      </c>
      <c r="AH62" s="376"/>
      <c r="AI62" s="376"/>
      <c r="AJ62" s="376"/>
      <c r="AK62" s="376"/>
      <c r="AL62" s="376"/>
      <c r="AM62" s="376"/>
      <c r="AN62" s="376"/>
      <c r="AO62" s="376"/>
      <c r="AP62" s="376"/>
      <c r="AQ62" s="376"/>
      <c r="AR62" s="368">
        <f t="shared" si="246"/>
        <v>458</v>
      </c>
      <c r="AT62" s="375">
        <v>2617</v>
      </c>
      <c r="AU62" s="376">
        <v>2417</v>
      </c>
      <c r="AV62" s="376"/>
      <c r="AW62" s="376"/>
      <c r="AX62" s="376"/>
      <c r="AY62" s="376"/>
      <c r="AZ62" s="376"/>
      <c r="BA62" s="376"/>
      <c r="BB62" s="577"/>
      <c r="BC62" s="577"/>
      <c r="BD62" s="577"/>
      <c r="BE62" s="577"/>
      <c r="BF62" s="368">
        <f t="shared" si="247"/>
        <v>5034</v>
      </c>
      <c r="BH62" s="375">
        <v>237.74193548387098</v>
      </c>
      <c r="BI62" s="376">
        <v>218</v>
      </c>
      <c r="BJ62" s="376"/>
      <c r="BK62" s="376"/>
      <c r="BL62" s="391"/>
      <c r="BM62" s="391"/>
      <c r="BN62" s="391"/>
      <c r="BO62" s="376"/>
      <c r="BP62" s="365"/>
      <c r="BQ62" s="365"/>
      <c r="BR62" s="365"/>
      <c r="BS62" s="365"/>
      <c r="BT62" s="368">
        <f t="shared" si="248"/>
        <v>455.74193548387098</v>
      </c>
      <c r="BV62" s="375">
        <v>7132.2580645161288</v>
      </c>
      <c r="BW62" s="376">
        <v>6322</v>
      </c>
      <c r="BX62" s="365"/>
      <c r="BY62" s="365"/>
      <c r="BZ62" s="365"/>
      <c r="CA62" s="365"/>
      <c r="CB62" s="365"/>
      <c r="CC62" s="365"/>
      <c r="CD62" s="365"/>
      <c r="CE62" s="365"/>
      <c r="CF62" s="365"/>
      <c r="CG62" s="365"/>
      <c r="CH62" s="368">
        <f t="shared" si="249"/>
        <v>13454.258064516129</v>
      </c>
      <c r="CI62" s="372"/>
      <c r="CJ62" s="375">
        <v>714</v>
      </c>
      <c r="CK62" s="376">
        <v>659</v>
      </c>
      <c r="CL62" s="365"/>
      <c r="CM62" s="365"/>
      <c r="CN62" s="365"/>
      <c r="CO62" s="365"/>
      <c r="CP62" s="365"/>
      <c r="CQ62" s="365"/>
      <c r="CR62" s="365"/>
      <c r="CS62" s="365"/>
      <c r="CT62" s="365"/>
      <c r="CU62" s="365"/>
      <c r="CV62" s="368">
        <f t="shared" si="250"/>
        <v>1373</v>
      </c>
      <c r="CX62" s="375">
        <v>714</v>
      </c>
      <c r="CY62" s="376">
        <v>929</v>
      </c>
      <c r="CZ62" s="365"/>
      <c r="DA62" s="365"/>
      <c r="DB62" s="365"/>
      <c r="DC62" s="365"/>
      <c r="DD62" s="365"/>
      <c r="DE62" s="365"/>
      <c r="DF62" s="365"/>
      <c r="DG62" s="365"/>
      <c r="DH62" s="365"/>
      <c r="DI62" s="365"/>
      <c r="DJ62" s="368">
        <f t="shared" si="251"/>
        <v>1643</v>
      </c>
      <c r="DK62" s="372"/>
      <c r="DL62" s="375">
        <v>476</v>
      </c>
      <c r="DM62" s="376">
        <v>440</v>
      </c>
      <c r="DN62" s="365"/>
      <c r="DO62" s="365"/>
      <c r="DP62" s="365"/>
      <c r="DQ62" s="365"/>
      <c r="DR62" s="365"/>
      <c r="DS62" s="365"/>
      <c r="DT62" s="365"/>
      <c r="DU62" s="365"/>
      <c r="DV62" s="365"/>
      <c r="DW62" s="365"/>
      <c r="DX62" s="368">
        <f t="shared" si="252"/>
        <v>916</v>
      </c>
      <c r="DY62" s="372"/>
      <c r="DZ62" s="375">
        <v>3269</v>
      </c>
      <c r="EA62" s="376">
        <v>3003</v>
      </c>
      <c r="EB62" s="365"/>
      <c r="EC62" s="365"/>
      <c r="ED62" s="365"/>
      <c r="EE62" s="365"/>
      <c r="EF62" s="365"/>
      <c r="EG62" s="365"/>
      <c r="EH62" s="365"/>
      <c r="EI62" s="365"/>
      <c r="EJ62" s="365"/>
      <c r="EK62" s="365"/>
      <c r="EL62" s="368">
        <f t="shared" si="253"/>
        <v>6272</v>
      </c>
      <c r="EM62" s="372"/>
      <c r="EN62" s="375">
        <v>3269</v>
      </c>
      <c r="EO62" s="376">
        <v>3003</v>
      </c>
      <c r="EP62" s="365"/>
      <c r="EQ62" s="365"/>
      <c r="ER62" s="365"/>
      <c r="ES62" s="365"/>
      <c r="ET62" s="365"/>
      <c r="EU62" s="365"/>
      <c r="EV62" s="365"/>
      <c r="EW62" s="365"/>
      <c r="EX62" s="365"/>
      <c r="EY62" s="365"/>
      <c r="EZ62" s="368">
        <f t="shared" si="254"/>
        <v>6272</v>
      </c>
      <c r="FA62" s="372"/>
      <c r="FB62" s="375">
        <v>3923</v>
      </c>
      <c r="FC62" s="376">
        <v>3604</v>
      </c>
      <c r="FD62" s="365"/>
      <c r="FE62" s="365"/>
      <c r="FF62" s="365"/>
      <c r="FG62" s="365"/>
      <c r="FH62" s="365"/>
      <c r="FI62" s="365"/>
      <c r="FJ62" s="365"/>
      <c r="FK62" s="365"/>
      <c r="FL62" s="365"/>
      <c r="FM62" s="365"/>
      <c r="FN62" s="368">
        <f t="shared" si="255"/>
        <v>7527</v>
      </c>
      <c r="FO62" s="372"/>
      <c r="FP62" s="375">
        <v>4041</v>
      </c>
      <c r="FQ62" s="376">
        <v>3196</v>
      </c>
      <c r="FR62" s="365"/>
      <c r="FS62" s="365"/>
      <c r="FT62" s="365"/>
      <c r="FU62" s="365"/>
      <c r="FV62" s="365"/>
      <c r="FW62" s="365"/>
      <c r="FX62" s="365"/>
      <c r="FY62" s="365"/>
      <c r="FZ62" s="365"/>
      <c r="GA62" s="365"/>
      <c r="GB62" s="368">
        <f t="shared" si="256"/>
        <v>7237</v>
      </c>
      <c r="GC62" s="372"/>
      <c r="GD62" s="375">
        <v>238</v>
      </c>
      <c r="GE62" s="376">
        <v>220</v>
      </c>
      <c r="GF62" s="365"/>
      <c r="GG62" s="365"/>
      <c r="GH62" s="365"/>
      <c r="GI62" s="365"/>
      <c r="GJ62" s="365"/>
      <c r="GK62" s="365"/>
      <c r="GL62" s="365"/>
      <c r="GM62" s="365"/>
      <c r="GN62" s="365"/>
      <c r="GO62" s="365"/>
      <c r="GP62" s="368">
        <f t="shared" si="257"/>
        <v>458</v>
      </c>
      <c r="GQ62" s="372"/>
      <c r="GR62" s="375">
        <v>6422</v>
      </c>
      <c r="GS62" s="376">
        <v>5924</v>
      </c>
      <c r="GT62" s="365"/>
      <c r="GU62" s="365"/>
      <c r="GV62" s="365"/>
      <c r="GW62" s="365"/>
      <c r="GX62" s="365"/>
      <c r="GY62" s="365"/>
      <c r="GZ62" s="365"/>
      <c r="HA62" s="365"/>
      <c r="HB62" s="365"/>
      <c r="HC62" s="365"/>
      <c r="HD62" s="368">
        <f t="shared" si="258"/>
        <v>12346</v>
      </c>
      <c r="HE62" s="372"/>
      <c r="HF62" s="375">
        <v>6422</v>
      </c>
      <c r="HG62" s="376">
        <v>5934</v>
      </c>
      <c r="HH62" s="365"/>
      <c r="HI62" s="365"/>
      <c r="HJ62" s="365"/>
      <c r="HK62" s="365"/>
      <c r="HL62" s="365"/>
      <c r="HM62" s="365"/>
      <c r="HN62" s="365"/>
      <c r="HO62" s="365"/>
      <c r="HP62" s="365"/>
      <c r="HQ62" s="365"/>
      <c r="HR62" s="368">
        <f t="shared" si="259"/>
        <v>12356</v>
      </c>
      <c r="HS62" s="372"/>
      <c r="HT62" s="375">
        <v>0</v>
      </c>
      <c r="HU62" s="376">
        <v>0</v>
      </c>
      <c r="HV62" s="365"/>
      <c r="HW62" s="365"/>
      <c r="HX62" s="365"/>
      <c r="HY62" s="365"/>
      <c r="HZ62" s="365"/>
      <c r="IA62" s="365"/>
      <c r="IB62" s="365"/>
      <c r="IC62" s="365"/>
      <c r="ID62" s="365"/>
      <c r="IE62" s="365"/>
      <c r="IF62" s="368">
        <f t="shared" si="260"/>
        <v>0</v>
      </c>
      <c r="IG62" s="372"/>
      <c r="IH62" s="375">
        <v>952</v>
      </c>
      <c r="II62" s="376">
        <v>1417</v>
      </c>
      <c r="IJ62" s="365"/>
      <c r="IK62" s="365"/>
      <c r="IL62" s="365"/>
      <c r="IM62" s="365"/>
      <c r="IN62" s="365"/>
      <c r="IO62" s="365"/>
      <c r="IP62" s="365"/>
      <c r="IQ62" s="365"/>
      <c r="IR62" s="365"/>
      <c r="IS62" s="365"/>
      <c r="IT62" s="368">
        <f t="shared" si="261"/>
        <v>2369</v>
      </c>
      <c r="IU62" s="372"/>
      <c r="IV62" s="375">
        <v>476</v>
      </c>
      <c r="IW62" s="376">
        <v>440</v>
      </c>
      <c r="IX62" s="365"/>
      <c r="IY62" s="365"/>
      <c r="IZ62" s="365"/>
      <c r="JA62" s="365"/>
      <c r="JB62" s="365"/>
      <c r="JC62" s="365"/>
      <c r="JD62" s="365"/>
      <c r="JE62" s="365"/>
      <c r="JF62" s="365"/>
      <c r="JG62" s="365"/>
      <c r="JH62" s="368">
        <f t="shared" si="262"/>
        <v>916</v>
      </c>
      <c r="JI62" s="372"/>
      <c r="JJ62" s="375">
        <v>1666</v>
      </c>
      <c r="JK62" s="376">
        <v>1539</v>
      </c>
      <c r="JL62" s="365"/>
      <c r="JM62" s="365"/>
      <c r="JN62" s="365"/>
      <c r="JO62" s="365"/>
      <c r="JP62" s="365"/>
      <c r="JQ62" s="365"/>
      <c r="JR62" s="365"/>
      <c r="JS62" s="365"/>
      <c r="JT62" s="365"/>
      <c r="JU62" s="365"/>
      <c r="JV62" s="368">
        <f t="shared" si="263"/>
        <v>3205</v>
      </c>
      <c r="JW62" s="372"/>
      <c r="JX62" s="375">
        <v>2615</v>
      </c>
      <c r="JY62" s="376">
        <v>2902</v>
      </c>
      <c r="JZ62" s="365"/>
      <c r="KA62" s="365"/>
      <c r="KB62" s="365"/>
      <c r="KC62" s="365"/>
      <c r="KD62" s="365"/>
      <c r="KE62" s="365"/>
      <c r="KF62" s="365"/>
      <c r="KG62" s="365"/>
      <c r="KH62" s="365"/>
      <c r="KI62" s="365"/>
      <c r="KJ62" s="368">
        <f t="shared" si="264"/>
        <v>5517</v>
      </c>
      <c r="KK62" s="372"/>
      <c r="KL62" s="375">
        <v>238</v>
      </c>
      <c r="KM62" s="376">
        <v>220</v>
      </c>
      <c r="KN62" s="365"/>
      <c r="KO62" s="365"/>
      <c r="KP62" s="365"/>
      <c r="KQ62" s="365"/>
      <c r="KR62" s="365"/>
      <c r="KS62" s="365"/>
      <c r="KT62" s="365"/>
      <c r="KU62" s="365"/>
      <c r="KV62" s="365"/>
      <c r="KW62" s="365"/>
      <c r="KX62" s="368">
        <f t="shared" si="265"/>
        <v>458</v>
      </c>
      <c r="KY62" s="372"/>
      <c r="KZ62" s="375">
        <v>951</v>
      </c>
      <c r="LA62" s="376">
        <v>880</v>
      </c>
      <c r="LB62" s="365"/>
      <c r="LC62" s="365"/>
      <c r="LD62" s="365"/>
      <c r="LE62" s="365"/>
      <c r="LF62" s="365"/>
      <c r="LG62" s="365"/>
      <c r="LH62" s="365"/>
      <c r="LI62" s="365"/>
      <c r="LJ62" s="365"/>
      <c r="LK62" s="365"/>
      <c r="LL62" s="368">
        <f t="shared" si="266"/>
        <v>1831</v>
      </c>
      <c r="LM62" s="372"/>
      <c r="LN62" s="375">
        <v>218</v>
      </c>
      <c r="LO62" s="376">
        <v>201</v>
      </c>
      <c r="LP62" s="365"/>
      <c r="LQ62" s="365"/>
      <c r="LR62" s="365"/>
      <c r="LS62" s="365"/>
      <c r="LT62" s="365"/>
      <c r="LU62" s="365"/>
      <c r="LV62" s="365"/>
      <c r="LW62" s="365"/>
      <c r="LX62" s="365"/>
      <c r="LY62" s="365"/>
      <c r="LZ62" s="368">
        <f t="shared" si="267"/>
        <v>419</v>
      </c>
      <c r="MA62" s="372"/>
      <c r="MB62" s="375">
        <v>476</v>
      </c>
      <c r="MC62" s="376">
        <v>440</v>
      </c>
      <c r="MD62" s="365"/>
      <c r="ME62" s="365"/>
      <c r="MF62" s="365"/>
      <c r="MG62" s="365"/>
      <c r="MH62" s="365"/>
      <c r="MI62" s="365"/>
      <c r="MJ62" s="365"/>
      <c r="MK62" s="365"/>
      <c r="ML62" s="365"/>
      <c r="MM62" s="365"/>
      <c r="MN62" s="368">
        <f t="shared" si="268"/>
        <v>916</v>
      </c>
      <c r="MO62" s="372"/>
      <c r="MP62" s="375">
        <v>1664</v>
      </c>
      <c r="MQ62" s="376">
        <v>1809</v>
      </c>
      <c r="MR62" s="365"/>
      <c r="MS62" s="365"/>
      <c r="MT62" s="365"/>
      <c r="MU62" s="365"/>
      <c r="MV62" s="365"/>
      <c r="MW62" s="365"/>
      <c r="MX62" s="365"/>
      <c r="MY62" s="365"/>
      <c r="MZ62" s="365"/>
      <c r="NA62" s="365"/>
      <c r="NB62" s="368">
        <f t="shared" si="269"/>
        <v>3473</v>
      </c>
      <c r="NC62" s="372"/>
      <c r="ND62" s="375">
        <v>3092</v>
      </c>
      <c r="NE62" s="376">
        <v>2858</v>
      </c>
      <c r="NF62" s="365"/>
      <c r="NG62" s="365"/>
      <c r="NH62" s="365"/>
      <c r="NI62" s="365"/>
      <c r="NJ62" s="365"/>
      <c r="NK62" s="365"/>
      <c r="NL62" s="365"/>
      <c r="NM62" s="365"/>
      <c r="NN62" s="365"/>
      <c r="NO62" s="365"/>
      <c r="NP62" s="368">
        <f t="shared" si="270"/>
        <v>5950</v>
      </c>
      <c r="NQ62" s="372"/>
      <c r="NR62" s="375">
        <v>952</v>
      </c>
      <c r="NS62" s="376">
        <v>880</v>
      </c>
      <c r="NT62" s="365"/>
      <c r="NU62" s="365"/>
      <c r="NV62" s="365"/>
      <c r="NW62" s="365"/>
      <c r="NX62" s="365"/>
      <c r="NY62" s="365"/>
      <c r="NZ62" s="365"/>
      <c r="OA62" s="365"/>
      <c r="OB62" s="365"/>
      <c r="OC62" s="365"/>
      <c r="OD62" s="368">
        <f t="shared" si="271"/>
        <v>1832</v>
      </c>
      <c r="OE62" s="372"/>
      <c r="OF62" s="375">
        <v>238</v>
      </c>
      <c r="OG62" s="376">
        <v>220</v>
      </c>
      <c r="OH62" s="365"/>
      <c r="OI62" s="365"/>
      <c r="OJ62" s="365"/>
      <c r="OK62" s="365"/>
      <c r="OL62" s="365"/>
      <c r="OM62" s="365"/>
      <c r="ON62" s="365"/>
      <c r="OO62" s="365"/>
      <c r="OP62" s="365"/>
      <c r="OQ62" s="365"/>
      <c r="OR62" s="368">
        <f t="shared" si="272"/>
        <v>458</v>
      </c>
      <c r="OS62" s="372"/>
      <c r="OT62" s="375">
        <v>1744</v>
      </c>
      <c r="OU62" s="376">
        <v>1602</v>
      </c>
      <c r="OV62" s="365"/>
      <c r="OW62" s="365"/>
      <c r="OX62" s="365"/>
      <c r="OY62" s="365"/>
      <c r="OZ62" s="365"/>
      <c r="PA62" s="365"/>
      <c r="PB62" s="365"/>
      <c r="PC62" s="365"/>
      <c r="PD62" s="365"/>
      <c r="PE62" s="365"/>
      <c r="PF62" s="368">
        <f t="shared" si="273"/>
        <v>3346</v>
      </c>
      <c r="PG62" s="372"/>
      <c r="PH62" s="375">
        <v>218</v>
      </c>
      <c r="PI62" s="376">
        <v>201</v>
      </c>
      <c r="PJ62" s="365"/>
      <c r="PK62" s="365"/>
      <c r="PL62" s="365"/>
      <c r="PM62" s="365"/>
      <c r="PN62" s="365"/>
      <c r="PO62" s="365"/>
      <c r="PP62" s="365"/>
      <c r="PQ62" s="365"/>
      <c r="PR62" s="365"/>
      <c r="PS62" s="365"/>
      <c r="PT62" s="368">
        <f t="shared" si="274"/>
        <v>419</v>
      </c>
      <c r="PU62" s="372"/>
      <c r="PV62" s="375">
        <v>0</v>
      </c>
      <c r="PW62" s="376">
        <v>538</v>
      </c>
      <c r="PX62" s="365"/>
      <c r="PY62" s="365"/>
      <c r="PZ62" s="365"/>
      <c r="QA62" s="365"/>
      <c r="QB62" s="365"/>
      <c r="QC62" s="365"/>
      <c r="QD62" s="365"/>
      <c r="QE62" s="365"/>
      <c r="QF62" s="365"/>
      <c r="QG62" s="365"/>
      <c r="QH62" s="368">
        <f t="shared" si="275"/>
        <v>538</v>
      </c>
      <c r="QI62" s="372"/>
      <c r="QJ62" s="375">
        <v>0</v>
      </c>
      <c r="QK62" s="376">
        <v>269</v>
      </c>
      <c r="QL62" s="365"/>
      <c r="QM62" s="365"/>
      <c r="QN62" s="365"/>
      <c r="QO62" s="365"/>
      <c r="QP62" s="365"/>
      <c r="QQ62" s="365"/>
      <c r="QR62" s="365"/>
      <c r="QS62" s="365"/>
      <c r="QT62" s="365"/>
      <c r="QU62" s="365"/>
      <c r="QV62" s="368">
        <f t="shared" si="276"/>
        <v>269</v>
      </c>
      <c r="QW62" s="372"/>
      <c r="QX62" s="368">
        <f t="shared" si="277"/>
        <v>58700</v>
      </c>
      <c r="QY62" s="368">
        <f t="shared" si="277"/>
        <v>55960</v>
      </c>
      <c r="QZ62" s="368">
        <f t="shared" si="277"/>
        <v>0</v>
      </c>
      <c r="RA62" s="368">
        <f t="shared" si="277"/>
        <v>0</v>
      </c>
      <c r="RB62" s="368">
        <f t="shared" si="277"/>
        <v>0</v>
      </c>
      <c r="RC62" s="368">
        <f t="shared" si="277"/>
        <v>0</v>
      </c>
      <c r="RD62" s="368">
        <f t="shared" si="277"/>
        <v>0</v>
      </c>
      <c r="RE62" s="368">
        <f t="shared" si="277"/>
        <v>0</v>
      </c>
      <c r="RF62" s="368">
        <f t="shared" si="277"/>
        <v>0</v>
      </c>
      <c r="RG62" s="368">
        <f t="shared" si="277"/>
        <v>0</v>
      </c>
      <c r="RH62" s="368">
        <f t="shared" si="277"/>
        <v>0</v>
      </c>
      <c r="RI62" s="368">
        <f t="shared" si="277"/>
        <v>0</v>
      </c>
      <c r="RJ62" s="368">
        <f t="shared" si="278"/>
        <v>114660</v>
      </c>
    </row>
    <row r="63" spans="1:478" x14ac:dyDescent="0.25">
      <c r="A63" s="304" t="s">
        <v>966</v>
      </c>
      <c r="B63" s="255" t="s">
        <v>103</v>
      </c>
      <c r="C63" s="313"/>
      <c r="D63" s="375">
        <v>58516</v>
      </c>
      <c r="E63" s="376">
        <v>220936</v>
      </c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68">
        <f t="shared" si="244"/>
        <v>279452</v>
      </c>
      <c r="Q63" s="372"/>
      <c r="R63" s="375">
        <v>26598</v>
      </c>
      <c r="S63" s="376">
        <v>100310</v>
      </c>
      <c r="T63" s="376"/>
      <c r="U63" s="376"/>
      <c r="V63" s="376"/>
      <c r="W63" s="376"/>
      <c r="X63" s="376"/>
      <c r="Y63" s="376"/>
      <c r="Z63" s="376"/>
      <c r="AA63" s="376"/>
      <c r="AB63" s="376"/>
      <c r="AC63" s="376"/>
      <c r="AD63" s="368">
        <f t="shared" si="245"/>
        <v>126908</v>
      </c>
      <c r="AF63" s="375">
        <v>5320</v>
      </c>
      <c r="AG63" s="376">
        <v>253</v>
      </c>
      <c r="AH63" s="376"/>
      <c r="AI63" s="376"/>
      <c r="AJ63" s="376"/>
      <c r="AK63" s="376"/>
      <c r="AL63" s="376"/>
      <c r="AM63" s="376"/>
      <c r="AN63" s="376"/>
      <c r="AO63" s="376"/>
      <c r="AP63" s="376"/>
      <c r="AQ63" s="376"/>
      <c r="AR63" s="368">
        <f t="shared" si="246"/>
        <v>5573</v>
      </c>
      <c r="AT63" s="375">
        <v>58516</v>
      </c>
      <c r="AU63" s="376">
        <v>2780</v>
      </c>
      <c r="AV63" s="376"/>
      <c r="AW63" s="376"/>
      <c r="AX63" s="376"/>
      <c r="AY63" s="376"/>
      <c r="AZ63" s="376"/>
      <c r="BA63" s="376"/>
      <c r="BB63" s="577"/>
      <c r="BC63" s="577"/>
      <c r="BD63" s="577"/>
      <c r="BE63" s="577"/>
      <c r="BF63" s="368">
        <f t="shared" si="247"/>
        <v>61296</v>
      </c>
      <c r="BH63" s="375">
        <v>5319.3870967741932</v>
      </c>
      <c r="BI63" s="376">
        <v>252.7</v>
      </c>
      <c r="BJ63" s="376"/>
      <c r="BK63" s="376"/>
      <c r="BL63" s="391"/>
      <c r="BM63" s="391"/>
      <c r="BN63" s="391"/>
      <c r="BO63" s="376"/>
      <c r="BP63" s="365"/>
      <c r="BQ63" s="365"/>
      <c r="BR63" s="365"/>
      <c r="BS63" s="365"/>
      <c r="BT63" s="368">
        <f t="shared" si="248"/>
        <v>5572.087096774193</v>
      </c>
      <c r="BV63" s="375">
        <v>159581.61290322579</v>
      </c>
      <c r="BW63" s="376">
        <v>7328.2999999999993</v>
      </c>
      <c r="BX63" s="365"/>
      <c r="BY63" s="365"/>
      <c r="BZ63" s="365"/>
      <c r="CA63" s="365"/>
      <c r="CB63" s="365"/>
      <c r="CC63" s="365"/>
      <c r="CD63" s="365"/>
      <c r="CE63" s="365"/>
      <c r="CF63" s="365"/>
      <c r="CG63" s="365"/>
      <c r="CH63" s="368">
        <f t="shared" si="249"/>
        <v>166909.91290322578</v>
      </c>
      <c r="CI63" s="372"/>
      <c r="CJ63" s="375">
        <v>15959</v>
      </c>
      <c r="CK63" s="376">
        <v>758</v>
      </c>
      <c r="CL63" s="365"/>
      <c r="CM63" s="365"/>
      <c r="CN63" s="365"/>
      <c r="CO63" s="365"/>
      <c r="CP63" s="365"/>
      <c r="CQ63" s="365"/>
      <c r="CR63" s="365"/>
      <c r="CS63" s="365"/>
      <c r="CT63" s="365"/>
      <c r="CU63" s="365"/>
      <c r="CV63" s="368">
        <f t="shared" si="250"/>
        <v>16717</v>
      </c>
      <c r="CX63" s="375">
        <v>15959</v>
      </c>
      <c r="CY63" s="376">
        <v>1011</v>
      </c>
      <c r="CZ63" s="365"/>
      <c r="DA63" s="365"/>
      <c r="DB63" s="365"/>
      <c r="DC63" s="365"/>
      <c r="DD63" s="365"/>
      <c r="DE63" s="365"/>
      <c r="DF63" s="365"/>
      <c r="DG63" s="365"/>
      <c r="DH63" s="365"/>
      <c r="DI63" s="365"/>
      <c r="DJ63" s="368">
        <f t="shared" si="251"/>
        <v>16970</v>
      </c>
      <c r="DK63" s="372"/>
      <c r="DL63" s="375">
        <v>10640</v>
      </c>
      <c r="DM63" s="376">
        <v>506</v>
      </c>
      <c r="DN63" s="365"/>
      <c r="DO63" s="365"/>
      <c r="DP63" s="365"/>
      <c r="DQ63" s="365"/>
      <c r="DR63" s="365"/>
      <c r="DS63" s="365"/>
      <c r="DT63" s="365"/>
      <c r="DU63" s="365"/>
      <c r="DV63" s="365"/>
      <c r="DW63" s="365"/>
      <c r="DX63" s="368">
        <f t="shared" si="252"/>
        <v>11146</v>
      </c>
      <c r="DY63" s="372"/>
      <c r="DZ63" s="375">
        <v>79794</v>
      </c>
      <c r="EA63" s="376">
        <v>3790</v>
      </c>
      <c r="EB63" s="365"/>
      <c r="EC63" s="365"/>
      <c r="ED63" s="365"/>
      <c r="EE63" s="365"/>
      <c r="EF63" s="365"/>
      <c r="EG63" s="365"/>
      <c r="EH63" s="365"/>
      <c r="EI63" s="365"/>
      <c r="EJ63" s="365"/>
      <c r="EK63" s="365"/>
      <c r="EL63" s="368">
        <f t="shared" si="253"/>
        <v>83584</v>
      </c>
      <c r="EM63" s="372"/>
      <c r="EN63" s="375">
        <v>79794</v>
      </c>
      <c r="EO63" s="376">
        <v>300932</v>
      </c>
      <c r="EP63" s="365"/>
      <c r="EQ63" s="365"/>
      <c r="ER63" s="365"/>
      <c r="ES63" s="365"/>
      <c r="ET63" s="365"/>
      <c r="EU63" s="365"/>
      <c r="EV63" s="365"/>
      <c r="EW63" s="365"/>
      <c r="EX63" s="365"/>
      <c r="EY63" s="365"/>
      <c r="EZ63" s="368">
        <f t="shared" si="254"/>
        <v>380726</v>
      </c>
      <c r="FA63" s="372"/>
      <c r="FB63" s="375">
        <v>95753</v>
      </c>
      <c r="FC63" s="376">
        <v>361120</v>
      </c>
      <c r="FD63" s="365"/>
      <c r="FE63" s="365"/>
      <c r="FF63" s="365"/>
      <c r="FG63" s="365"/>
      <c r="FH63" s="365"/>
      <c r="FI63" s="365"/>
      <c r="FJ63" s="365"/>
      <c r="FK63" s="365"/>
      <c r="FL63" s="365"/>
      <c r="FM63" s="365"/>
      <c r="FN63" s="368">
        <f t="shared" si="255"/>
        <v>456873</v>
      </c>
      <c r="FO63" s="372"/>
      <c r="FP63" s="375">
        <v>90433</v>
      </c>
      <c r="FQ63" s="376">
        <v>3790</v>
      </c>
      <c r="FR63" s="365"/>
      <c r="FS63" s="365"/>
      <c r="FT63" s="365"/>
      <c r="FU63" s="365"/>
      <c r="FV63" s="365"/>
      <c r="FW63" s="365"/>
      <c r="FX63" s="365"/>
      <c r="FY63" s="365"/>
      <c r="FZ63" s="365"/>
      <c r="GA63" s="365"/>
      <c r="GB63" s="368">
        <f t="shared" si="256"/>
        <v>94223</v>
      </c>
      <c r="GC63" s="372"/>
      <c r="GD63" s="375">
        <v>5320</v>
      </c>
      <c r="GE63" s="376">
        <v>253</v>
      </c>
      <c r="GF63" s="365"/>
      <c r="GG63" s="365"/>
      <c r="GH63" s="365"/>
      <c r="GI63" s="365"/>
      <c r="GJ63" s="365"/>
      <c r="GK63" s="365"/>
      <c r="GL63" s="365"/>
      <c r="GM63" s="365"/>
      <c r="GN63" s="365"/>
      <c r="GO63" s="365"/>
      <c r="GP63" s="368">
        <f t="shared" si="257"/>
        <v>5573</v>
      </c>
      <c r="GQ63" s="372"/>
      <c r="GR63" s="375">
        <v>143629</v>
      </c>
      <c r="GS63" s="376">
        <v>6820</v>
      </c>
      <c r="GT63" s="365"/>
      <c r="GU63" s="365"/>
      <c r="GV63" s="365"/>
      <c r="GW63" s="365"/>
      <c r="GX63" s="365"/>
      <c r="GY63" s="365"/>
      <c r="GZ63" s="365"/>
      <c r="HA63" s="365"/>
      <c r="HB63" s="365"/>
      <c r="HC63" s="365"/>
      <c r="HD63" s="368">
        <f t="shared" si="258"/>
        <v>150449</v>
      </c>
      <c r="HE63" s="372"/>
      <c r="HF63" s="375">
        <v>143630</v>
      </c>
      <c r="HG63" s="376">
        <v>6823</v>
      </c>
      <c r="HH63" s="365"/>
      <c r="HI63" s="365"/>
      <c r="HJ63" s="365"/>
      <c r="HK63" s="365"/>
      <c r="HL63" s="365"/>
      <c r="HM63" s="365"/>
      <c r="HN63" s="365"/>
      <c r="HO63" s="365"/>
      <c r="HP63" s="365"/>
      <c r="HQ63" s="365"/>
      <c r="HR63" s="368">
        <f t="shared" si="259"/>
        <v>150453</v>
      </c>
      <c r="HS63" s="372"/>
      <c r="HT63" s="375">
        <v>0</v>
      </c>
      <c r="HU63" s="376">
        <v>0</v>
      </c>
      <c r="HV63" s="365"/>
      <c r="HW63" s="365"/>
      <c r="HX63" s="365"/>
      <c r="HY63" s="365"/>
      <c r="HZ63" s="365"/>
      <c r="IA63" s="365"/>
      <c r="IB63" s="365"/>
      <c r="IC63" s="365"/>
      <c r="ID63" s="365"/>
      <c r="IE63" s="365"/>
      <c r="IF63" s="368">
        <f t="shared" si="260"/>
        <v>0</v>
      </c>
      <c r="IG63" s="372"/>
      <c r="IH63" s="375">
        <v>21278</v>
      </c>
      <c r="II63" s="376">
        <v>1516</v>
      </c>
      <c r="IJ63" s="365"/>
      <c r="IK63" s="365"/>
      <c r="IL63" s="365"/>
      <c r="IM63" s="365"/>
      <c r="IN63" s="365"/>
      <c r="IO63" s="365"/>
      <c r="IP63" s="365"/>
      <c r="IQ63" s="365"/>
      <c r="IR63" s="365"/>
      <c r="IS63" s="365"/>
      <c r="IT63" s="368">
        <f t="shared" si="261"/>
        <v>22794</v>
      </c>
      <c r="IU63" s="372"/>
      <c r="IV63" s="375">
        <v>10640</v>
      </c>
      <c r="IW63" s="376">
        <v>506</v>
      </c>
      <c r="IX63" s="365"/>
      <c r="IY63" s="365"/>
      <c r="IZ63" s="365"/>
      <c r="JA63" s="365"/>
      <c r="JB63" s="365"/>
      <c r="JC63" s="365"/>
      <c r="JD63" s="365"/>
      <c r="JE63" s="365"/>
      <c r="JF63" s="365"/>
      <c r="JG63" s="365"/>
      <c r="JH63" s="368">
        <f t="shared" si="262"/>
        <v>11146</v>
      </c>
      <c r="JI63" s="372"/>
      <c r="JJ63" s="375">
        <v>37237</v>
      </c>
      <c r="JK63" s="376">
        <v>1769</v>
      </c>
      <c r="JL63" s="365"/>
      <c r="JM63" s="365"/>
      <c r="JN63" s="365"/>
      <c r="JO63" s="365"/>
      <c r="JP63" s="365"/>
      <c r="JQ63" s="365"/>
      <c r="JR63" s="365"/>
      <c r="JS63" s="365"/>
      <c r="JT63" s="365"/>
      <c r="JU63" s="365"/>
      <c r="JV63" s="368">
        <f t="shared" si="263"/>
        <v>39006</v>
      </c>
      <c r="JW63" s="372"/>
      <c r="JX63" s="375">
        <v>63835</v>
      </c>
      <c r="JY63" s="376">
        <v>241252</v>
      </c>
      <c r="JZ63" s="365"/>
      <c r="KA63" s="365"/>
      <c r="KB63" s="365"/>
      <c r="KC63" s="365"/>
      <c r="KD63" s="365"/>
      <c r="KE63" s="365"/>
      <c r="KF63" s="365"/>
      <c r="KG63" s="365"/>
      <c r="KH63" s="365"/>
      <c r="KI63" s="365"/>
      <c r="KJ63" s="368">
        <f t="shared" si="264"/>
        <v>305087</v>
      </c>
      <c r="KK63" s="372"/>
      <c r="KL63" s="375">
        <v>5320</v>
      </c>
      <c r="KM63" s="376">
        <v>253</v>
      </c>
      <c r="KN63" s="365"/>
      <c r="KO63" s="365"/>
      <c r="KP63" s="365"/>
      <c r="KQ63" s="365"/>
      <c r="KR63" s="365"/>
      <c r="KS63" s="365"/>
      <c r="KT63" s="365"/>
      <c r="KU63" s="365"/>
      <c r="KV63" s="365"/>
      <c r="KW63" s="365"/>
      <c r="KX63" s="368">
        <f t="shared" si="265"/>
        <v>5573</v>
      </c>
      <c r="KY63" s="372"/>
      <c r="KZ63" s="375">
        <v>21279</v>
      </c>
      <c r="LA63" s="376">
        <v>1011</v>
      </c>
      <c r="LB63" s="365"/>
      <c r="LC63" s="365"/>
      <c r="LD63" s="365"/>
      <c r="LE63" s="365"/>
      <c r="LF63" s="365"/>
      <c r="LG63" s="365"/>
      <c r="LH63" s="365"/>
      <c r="LI63" s="365"/>
      <c r="LJ63" s="365"/>
      <c r="LK63" s="365"/>
      <c r="LL63" s="368">
        <f t="shared" si="266"/>
        <v>22290</v>
      </c>
      <c r="LM63" s="372"/>
      <c r="LN63" s="375">
        <v>5320</v>
      </c>
      <c r="LO63" s="376">
        <v>20063</v>
      </c>
      <c r="LP63" s="365"/>
      <c r="LQ63" s="365"/>
      <c r="LR63" s="365"/>
      <c r="LS63" s="365"/>
      <c r="LT63" s="365"/>
      <c r="LU63" s="365"/>
      <c r="LV63" s="365"/>
      <c r="LW63" s="365"/>
      <c r="LX63" s="365"/>
      <c r="LY63" s="365"/>
      <c r="LZ63" s="368">
        <f t="shared" si="267"/>
        <v>25383</v>
      </c>
      <c r="MA63" s="372"/>
      <c r="MB63" s="375">
        <v>10640</v>
      </c>
      <c r="MC63" s="376">
        <v>506</v>
      </c>
      <c r="MD63" s="365"/>
      <c r="ME63" s="365"/>
      <c r="MF63" s="365"/>
      <c r="MG63" s="365"/>
      <c r="MH63" s="365"/>
      <c r="MI63" s="365"/>
      <c r="MJ63" s="365"/>
      <c r="MK63" s="365"/>
      <c r="ML63" s="365"/>
      <c r="MM63" s="365"/>
      <c r="MN63" s="368">
        <f t="shared" si="268"/>
        <v>11146</v>
      </c>
      <c r="MO63" s="372"/>
      <c r="MP63" s="375">
        <v>37237</v>
      </c>
      <c r="MQ63" s="376">
        <v>2021</v>
      </c>
      <c r="MR63" s="365"/>
      <c r="MS63" s="365"/>
      <c r="MT63" s="365"/>
      <c r="MU63" s="365"/>
      <c r="MV63" s="365"/>
      <c r="MW63" s="365"/>
      <c r="MX63" s="365"/>
      <c r="MY63" s="365"/>
      <c r="MZ63" s="365"/>
      <c r="NA63" s="365"/>
      <c r="NB63" s="368">
        <f t="shared" si="269"/>
        <v>39258</v>
      </c>
      <c r="NC63" s="372"/>
      <c r="ND63" s="375">
        <v>69154</v>
      </c>
      <c r="NE63" s="376">
        <v>3285</v>
      </c>
      <c r="NF63" s="365"/>
      <c r="NG63" s="365"/>
      <c r="NH63" s="365"/>
      <c r="NI63" s="365"/>
      <c r="NJ63" s="365"/>
      <c r="NK63" s="365"/>
      <c r="NL63" s="365"/>
      <c r="NM63" s="365"/>
      <c r="NN63" s="365"/>
      <c r="NO63" s="365"/>
      <c r="NP63" s="368">
        <f t="shared" si="270"/>
        <v>72439</v>
      </c>
      <c r="NQ63" s="372"/>
      <c r="NR63" s="375">
        <v>21278</v>
      </c>
      <c r="NS63" s="376">
        <v>1011</v>
      </c>
      <c r="NT63" s="365"/>
      <c r="NU63" s="365"/>
      <c r="NV63" s="365"/>
      <c r="NW63" s="365"/>
      <c r="NX63" s="365"/>
      <c r="NY63" s="365"/>
      <c r="NZ63" s="365"/>
      <c r="OA63" s="365"/>
      <c r="OB63" s="365"/>
      <c r="OC63" s="365"/>
      <c r="OD63" s="368">
        <f t="shared" si="271"/>
        <v>22289</v>
      </c>
      <c r="OE63" s="372"/>
      <c r="OF63" s="375">
        <v>5320</v>
      </c>
      <c r="OG63" s="376">
        <v>253</v>
      </c>
      <c r="OH63" s="365"/>
      <c r="OI63" s="365"/>
      <c r="OJ63" s="365"/>
      <c r="OK63" s="365"/>
      <c r="OL63" s="365"/>
      <c r="OM63" s="365"/>
      <c r="ON63" s="365"/>
      <c r="OO63" s="365"/>
      <c r="OP63" s="365"/>
      <c r="OQ63" s="365"/>
      <c r="OR63" s="368">
        <f t="shared" si="272"/>
        <v>5573</v>
      </c>
      <c r="OS63" s="372"/>
      <c r="OT63" s="375">
        <v>42557</v>
      </c>
      <c r="OU63" s="376">
        <v>2021</v>
      </c>
      <c r="OV63" s="365"/>
      <c r="OW63" s="365"/>
      <c r="OX63" s="365"/>
      <c r="OY63" s="365"/>
      <c r="OZ63" s="365"/>
      <c r="PA63" s="365"/>
      <c r="PB63" s="365"/>
      <c r="PC63" s="365"/>
      <c r="PD63" s="365"/>
      <c r="PE63" s="365"/>
      <c r="PF63" s="368">
        <f t="shared" si="273"/>
        <v>44578</v>
      </c>
      <c r="PG63" s="372"/>
      <c r="PH63" s="375">
        <v>5320</v>
      </c>
      <c r="PI63" s="376">
        <v>253</v>
      </c>
      <c r="PJ63" s="365"/>
      <c r="PK63" s="365"/>
      <c r="PL63" s="365"/>
      <c r="PM63" s="365"/>
      <c r="PN63" s="365"/>
      <c r="PO63" s="365"/>
      <c r="PP63" s="365"/>
      <c r="PQ63" s="365"/>
      <c r="PR63" s="365"/>
      <c r="PS63" s="365"/>
      <c r="PT63" s="368">
        <f t="shared" si="274"/>
        <v>5573</v>
      </c>
      <c r="PU63" s="372"/>
      <c r="PV63" s="375">
        <v>0</v>
      </c>
      <c r="PW63" s="376">
        <v>506</v>
      </c>
      <c r="PX63" s="365"/>
      <c r="PY63" s="365"/>
      <c r="PZ63" s="365"/>
      <c r="QA63" s="365"/>
      <c r="QB63" s="365"/>
      <c r="QC63" s="365"/>
      <c r="QD63" s="365"/>
      <c r="QE63" s="365"/>
      <c r="QF63" s="365"/>
      <c r="QG63" s="365"/>
      <c r="QH63" s="368">
        <f t="shared" si="275"/>
        <v>506</v>
      </c>
      <c r="QI63" s="372"/>
      <c r="QJ63" s="375">
        <v>0</v>
      </c>
      <c r="QK63" s="376">
        <v>253</v>
      </c>
      <c r="QL63" s="365"/>
      <c r="QM63" s="365"/>
      <c r="QN63" s="365"/>
      <c r="QO63" s="365"/>
      <c r="QP63" s="365"/>
      <c r="QQ63" s="365"/>
      <c r="QR63" s="365"/>
      <c r="QS63" s="365"/>
      <c r="QT63" s="365"/>
      <c r="QU63" s="365"/>
      <c r="QV63" s="368">
        <f t="shared" si="276"/>
        <v>253</v>
      </c>
      <c r="QW63" s="372"/>
      <c r="QX63" s="368">
        <f t="shared" si="277"/>
        <v>1351177</v>
      </c>
      <c r="QY63" s="368">
        <f t="shared" si="277"/>
        <v>1294142</v>
      </c>
      <c r="QZ63" s="368">
        <f t="shared" si="277"/>
        <v>0</v>
      </c>
      <c r="RA63" s="368">
        <f t="shared" si="277"/>
        <v>0</v>
      </c>
      <c r="RB63" s="368">
        <f t="shared" si="277"/>
        <v>0</v>
      </c>
      <c r="RC63" s="368">
        <f t="shared" si="277"/>
        <v>0</v>
      </c>
      <c r="RD63" s="368">
        <f t="shared" si="277"/>
        <v>0</v>
      </c>
      <c r="RE63" s="368">
        <f t="shared" si="277"/>
        <v>0</v>
      </c>
      <c r="RF63" s="368">
        <f t="shared" si="277"/>
        <v>0</v>
      </c>
      <c r="RG63" s="368">
        <f t="shared" si="277"/>
        <v>0</v>
      </c>
      <c r="RH63" s="368">
        <f t="shared" si="277"/>
        <v>0</v>
      </c>
      <c r="RI63" s="368">
        <f t="shared" si="277"/>
        <v>0</v>
      </c>
      <c r="RJ63" s="368">
        <f t="shared" si="278"/>
        <v>2645319</v>
      </c>
    </row>
    <row r="64" spans="1:478" ht="12" customHeight="1" x14ac:dyDescent="0.25">
      <c r="B64" s="394"/>
      <c r="C64" s="313"/>
      <c r="D64" s="375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68"/>
      <c r="Q64" s="372"/>
      <c r="R64" s="375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368"/>
      <c r="AF64" s="375"/>
      <c r="AG64" s="391"/>
      <c r="AH64" s="391"/>
      <c r="AI64" s="391"/>
      <c r="AJ64" s="391"/>
      <c r="AK64" s="391"/>
      <c r="AL64" s="391"/>
      <c r="AM64" s="391"/>
      <c r="AN64" s="391"/>
      <c r="AO64" s="391"/>
      <c r="AP64" s="391"/>
      <c r="AQ64" s="391"/>
      <c r="AR64" s="368"/>
      <c r="AT64" s="375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68"/>
      <c r="BH64" s="375"/>
      <c r="BI64" s="391"/>
      <c r="BJ64" s="391"/>
      <c r="BK64" s="391"/>
      <c r="BL64" s="391"/>
      <c r="BM64" s="391"/>
      <c r="BN64" s="391"/>
      <c r="BO64" s="391"/>
      <c r="BP64" s="391"/>
      <c r="BQ64" s="391"/>
      <c r="BR64" s="391"/>
      <c r="BS64" s="391"/>
      <c r="BT64" s="368"/>
      <c r="BV64" s="375"/>
      <c r="BW64" s="391"/>
      <c r="BX64" s="391"/>
      <c r="BY64" s="391"/>
      <c r="BZ64" s="391"/>
      <c r="CA64" s="391"/>
      <c r="CB64" s="391"/>
      <c r="CC64" s="391"/>
      <c r="CD64" s="391"/>
      <c r="CE64" s="391"/>
      <c r="CF64" s="391"/>
      <c r="CG64" s="391"/>
      <c r="CH64" s="368"/>
      <c r="CI64" s="372"/>
      <c r="CJ64" s="375"/>
      <c r="CK64" s="391"/>
      <c r="CL64" s="391"/>
      <c r="CM64" s="391"/>
      <c r="CN64" s="391"/>
      <c r="CO64" s="391"/>
      <c r="CP64" s="391"/>
      <c r="CQ64" s="391"/>
      <c r="CR64" s="391"/>
      <c r="CS64" s="391"/>
      <c r="CT64" s="391"/>
      <c r="CU64" s="391"/>
      <c r="CV64" s="368"/>
      <c r="CX64" s="375"/>
      <c r="CY64" s="391"/>
      <c r="CZ64" s="391"/>
      <c r="DA64" s="391"/>
      <c r="DB64" s="391"/>
      <c r="DC64" s="391"/>
      <c r="DD64" s="391"/>
      <c r="DE64" s="391"/>
      <c r="DF64" s="391"/>
      <c r="DG64" s="391"/>
      <c r="DH64" s="391"/>
      <c r="DI64" s="391"/>
      <c r="DJ64" s="368"/>
      <c r="DK64" s="372"/>
      <c r="DL64" s="375"/>
      <c r="DM64" s="391"/>
      <c r="DN64" s="391"/>
      <c r="DO64" s="391"/>
      <c r="DP64" s="391"/>
      <c r="DQ64" s="391"/>
      <c r="DR64" s="391"/>
      <c r="DS64" s="391"/>
      <c r="DT64" s="391"/>
      <c r="DU64" s="391"/>
      <c r="DV64" s="391"/>
      <c r="DW64" s="391"/>
      <c r="DX64" s="368"/>
      <c r="DY64" s="372"/>
      <c r="DZ64" s="375"/>
      <c r="EA64" s="391"/>
      <c r="EB64" s="391"/>
      <c r="EC64" s="391"/>
      <c r="ED64" s="391"/>
      <c r="EE64" s="391"/>
      <c r="EF64" s="391"/>
      <c r="EG64" s="391"/>
      <c r="EH64" s="391"/>
      <c r="EI64" s="391"/>
      <c r="EJ64" s="391"/>
      <c r="EK64" s="391"/>
      <c r="EL64" s="368"/>
      <c r="EM64" s="372"/>
      <c r="EN64" s="375"/>
      <c r="EO64" s="391"/>
      <c r="EP64" s="391"/>
      <c r="EQ64" s="391"/>
      <c r="ER64" s="391"/>
      <c r="ES64" s="391"/>
      <c r="ET64" s="391"/>
      <c r="EU64" s="391"/>
      <c r="EV64" s="391"/>
      <c r="EW64" s="391"/>
      <c r="EX64" s="391"/>
      <c r="EY64" s="391"/>
      <c r="EZ64" s="368"/>
      <c r="FA64" s="372"/>
      <c r="FB64" s="375"/>
      <c r="FC64" s="391"/>
      <c r="FD64" s="391"/>
      <c r="FE64" s="391"/>
      <c r="FF64" s="391"/>
      <c r="FG64" s="391"/>
      <c r="FH64" s="391"/>
      <c r="FI64" s="391"/>
      <c r="FJ64" s="391"/>
      <c r="FK64" s="391"/>
      <c r="FL64" s="391"/>
      <c r="FM64" s="391"/>
      <c r="FN64" s="368"/>
      <c r="FO64" s="372"/>
      <c r="FP64" s="375"/>
      <c r="FQ64" s="391"/>
      <c r="FR64" s="391"/>
      <c r="FS64" s="391"/>
      <c r="FT64" s="391"/>
      <c r="FU64" s="391"/>
      <c r="FV64" s="391"/>
      <c r="FW64" s="391"/>
      <c r="FX64" s="391"/>
      <c r="FY64" s="391"/>
      <c r="FZ64" s="391"/>
      <c r="GA64" s="391"/>
      <c r="GB64" s="368"/>
      <c r="GC64" s="372"/>
      <c r="GD64" s="375"/>
      <c r="GE64" s="391"/>
      <c r="GF64" s="391"/>
      <c r="GG64" s="391"/>
      <c r="GH64" s="391"/>
      <c r="GI64" s="391"/>
      <c r="GJ64" s="391"/>
      <c r="GK64" s="391"/>
      <c r="GL64" s="391"/>
      <c r="GM64" s="391"/>
      <c r="GN64" s="391"/>
      <c r="GO64" s="391"/>
      <c r="GP64" s="368"/>
      <c r="GQ64" s="372"/>
      <c r="GR64" s="375"/>
      <c r="GS64" s="391"/>
      <c r="GT64" s="391"/>
      <c r="GU64" s="391"/>
      <c r="GV64" s="391"/>
      <c r="GW64" s="391"/>
      <c r="GX64" s="391"/>
      <c r="GY64" s="391"/>
      <c r="GZ64" s="391"/>
      <c r="HA64" s="391"/>
      <c r="HB64" s="391"/>
      <c r="HC64" s="391"/>
      <c r="HD64" s="368"/>
      <c r="HE64" s="372"/>
      <c r="HF64" s="375"/>
      <c r="HG64" s="391"/>
      <c r="HH64" s="391"/>
      <c r="HI64" s="391"/>
      <c r="HJ64" s="391"/>
      <c r="HK64" s="391"/>
      <c r="HL64" s="391"/>
      <c r="HM64" s="391"/>
      <c r="HN64" s="391"/>
      <c r="HO64" s="391"/>
      <c r="HP64" s="391"/>
      <c r="HQ64" s="391"/>
      <c r="HR64" s="368"/>
      <c r="HS64" s="372"/>
      <c r="HT64" s="375"/>
      <c r="HU64" s="391"/>
      <c r="HV64" s="391"/>
      <c r="HW64" s="391"/>
      <c r="HX64" s="391"/>
      <c r="HY64" s="391"/>
      <c r="HZ64" s="391"/>
      <c r="IA64" s="391"/>
      <c r="IB64" s="391"/>
      <c r="IC64" s="391"/>
      <c r="ID64" s="391"/>
      <c r="IE64" s="391"/>
      <c r="IF64" s="368"/>
      <c r="IG64" s="372"/>
      <c r="IH64" s="375"/>
      <c r="II64" s="391"/>
      <c r="IJ64" s="391"/>
      <c r="IK64" s="391"/>
      <c r="IL64" s="391"/>
      <c r="IM64" s="391"/>
      <c r="IN64" s="391"/>
      <c r="IO64" s="391"/>
      <c r="IP64" s="391"/>
      <c r="IQ64" s="391"/>
      <c r="IR64" s="391"/>
      <c r="IS64" s="391"/>
      <c r="IT64" s="368"/>
      <c r="IU64" s="372"/>
      <c r="IV64" s="375"/>
      <c r="IW64" s="391"/>
      <c r="IX64" s="391"/>
      <c r="IY64" s="391"/>
      <c r="IZ64" s="391"/>
      <c r="JA64" s="391"/>
      <c r="JB64" s="391"/>
      <c r="JC64" s="391"/>
      <c r="JD64" s="391"/>
      <c r="JE64" s="391"/>
      <c r="JF64" s="391"/>
      <c r="JG64" s="391"/>
      <c r="JH64" s="368"/>
      <c r="JI64" s="372"/>
      <c r="JJ64" s="375"/>
      <c r="JK64" s="391"/>
      <c r="JL64" s="391"/>
      <c r="JM64" s="391"/>
      <c r="JN64" s="391"/>
      <c r="JO64" s="391"/>
      <c r="JP64" s="391"/>
      <c r="JQ64" s="391"/>
      <c r="JR64" s="391"/>
      <c r="JS64" s="391"/>
      <c r="JT64" s="391"/>
      <c r="JU64" s="391"/>
      <c r="JV64" s="368"/>
      <c r="JW64" s="372"/>
      <c r="JX64" s="375"/>
      <c r="JY64" s="391"/>
      <c r="JZ64" s="391"/>
      <c r="KA64" s="391"/>
      <c r="KB64" s="391"/>
      <c r="KC64" s="391"/>
      <c r="KD64" s="391"/>
      <c r="KE64" s="391"/>
      <c r="KF64" s="391"/>
      <c r="KG64" s="391"/>
      <c r="KH64" s="391"/>
      <c r="KI64" s="391"/>
      <c r="KJ64" s="368"/>
      <c r="KK64" s="372"/>
      <c r="KL64" s="375"/>
      <c r="KM64" s="391"/>
      <c r="KN64" s="391"/>
      <c r="KO64" s="391"/>
      <c r="KP64" s="391"/>
      <c r="KQ64" s="391"/>
      <c r="KR64" s="391"/>
      <c r="KS64" s="391"/>
      <c r="KT64" s="391"/>
      <c r="KU64" s="391"/>
      <c r="KV64" s="391"/>
      <c r="KW64" s="391"/>
      <c r="KX64" s="368"/>
      <c r="KY64" s="372"/>
      <c r="KZ64" s="375"/>
      <c r="LA64" s="391"/>
      <c r="LB64" s="391"/>
      <c r="LC64" s="391"/>
      <c r="LD64" s="391"/>
      <c r="LE64" s="391"/>
      <c r="LF64" s="391"/>
      <c r="LG64" s="391"/>
      <c r="LH64" s="391"/>
      <c r="LI64" s="391"/>
      <c r="LJ64" s="391"/>
      <c r="LK64" s="391"/>
      <c r="LL64" s="368"/>
      <c r="LM64" s="372"/>
      <c r="LN64" s="375"/>
      <c r="LO64" s="391"/>
      <c r="LP64" s="391"/>
      <c r="LQ64" s="391"/>
      <c r="LR64" s="391"/>
      <c r="LS64" s="391"/>
      <c r="LT64" s="391"/>
      <c r="LU64" s="391"/>
      <c r="LV64" s="391"/>
      <c r="LW64" s="391"/>
      <c r="LX64" s="391"/>
      <c r="LY64" s="391"/>
      <c r="LZ64" s="368"/>
      <c r="MA64" s="372"/>
      <c r="MB64" s="375"/>
      <c r="MC64" s="391"/>
      <c r="MD64" s="391"/>
      <c r="ME64" s="391"/>
      <c r="MF64" s="391"/>
      <c r="MG64" s="391"/>
      <c r="MH64" s="391"/>
      <c r="MI64" s="391"/>
      <c r="MJ64" s="391"/>
      <c r="MK64" s="391"/>
      <c r="ML64" s="391"/>
      <c r="MM64" s="391"/>
      <c r="MN64" s="368"/>
      <c r="MO64" s="372"/>
      <c r="MP64" s="375"/>
      <c r="MQ64" s="391"/>
      <c r="MR64" s="391"/>
      <c r="MS64" s="391"/>
      <c r="MT64" s="391"/>
      <c r="MU64" s="391"/>
      <c r="MV64" s="391"/>
      <c r="MW64" s="391"/>
      <c r="MX64" s="391"/>
      <c r="MY64" s="391"/>
      <c r="MZ64" s="391"/>
      <c r="NA64" s="391"/>
      <c r="NB64" s="368"/>
      <c r="NC64" s="372"/>
      <c r="ND64" s="375"/>
      <c r="NE64" s="391"/>
      <c r="NF64" s="391"/>
      <c r="NG64" s="391"/>
      <c r="NH64" s="391"/>
      <c r="NI64" s="391"/>
      <c r="NJ64" s="391"/>
      <c r="NK64" s="391"/>
      <c r="NL64" s="391"/>
      <c r="NM64" s="391"/>
      <c r="NN64" s="391"/>
      <c r="NO64" s="391"/>
      <c r="NP64" s="368"/>
      <c r="NQ64" s="372"/>
      <c r="NR64" s="375"/>
      <c r="NS64" s="391"/>
      <c r="NT64" s="391"/>
      <c r="NU64" s="391"/>
      <c r="NV64" s="391"/>
      <c r="NW64" s="391"/>
      <c r="NX64" s="391"/>
      <c r="NY64" s="391"/>
      <c r="NZ64" s="391"/>
      <c r="OA64" s="391"/>
      <c r="OB64" s="391"/>
      <c r="OC64" s="391"/>
      <c r="OD64" s="368"/>
      <c r="OE64" s="372"/>
      <c r="OF64" s="375"/>
      <c r="OG64" s="391"/>
      <c r="OH64" s="391"/>
      <c r="OI64" s="391"/>
      <c r="OJ64" s="391"/>
      <c r="OK64" s="391"/>
      <c r="OL64" s="391"/>
      <c r="OM64" s="391"/>
      <c r="ON64" s="391"/>
      <c r="OO64" s="391"/>
      <c r="OP64" s="391"/>
      <c r="OQ64" s="391"/>
      <c r="OR64" s="368"/>
      <c r="OS64" s="372"/>
      <c r="OT64" s="375"/>
      <c r="OU64" s="391"/>
      <c r="OV64" s="391"/>
      <c r="OW64" s="391"/>
      <c r="OX64" s="391"/>
      <c r="OY64" s="391"/>
      <c r="OZ64" s="391"/>
      <c r="PA64" s="391"/>
      <c r="PB64" s="391"/>
      <c r="PC64" s="391"/>
      <c r="PD64" s="391"/>
      <c r="PE64" s="391"/>
      <c r="PF64" s="368"/>
      <c r="PG64" s="372"/>
      <c r="PH64" s="375"/>
      <c r="PI64" s="391"/>
      <c r="PJ64" s="391"/>
      <c r="PK64" s="391"/>
      <c r="PL64" s="391"/>
      <c r="PM64" s="391"/>
      <c r="PN64" s="391"/>
      <c r="PO64" s="391"/>
      <c r="PP64" s="391"/>
      <c r="PQ64" s="391"/>
      <c r="PR64" s="391"/>
      <c r="PS64" s="391"/>
      <c r="PT64" s="368"/>
      <c r="PU64" s="372"/>
      <c r="PV64" s="375"/>
      <c r="PW64" s="391"/>
      <c r="PX64" s="391"/>
      <c r="PY64" s="391"/>
      <c r="PZ64" s="391"/>
      <c r="QA64" s="391"/>
      <c r="QB64" s="391"/>
      <c r="QC64" s="391"/>
      <c r="QD64" s="391"/>
      <c r="QE64" s="391"/>
      <c r="QF64" s="391"/>
      <c r="QG64" s="391"/>
      <c r="QH64" s="368"/>
      <c r="QI64" s="372"/>
      <c r="QJ64" s="375"/>
      <c r="QK64" s="391"/>
      <c r="QL64" s="391"/>
      <c r="QM64" s="391"/>
      <c r="QN64" s="391"/>
      <c r="QO64" s="391"/>
      <c r="QP64" s="391"/>
      <c r="QQ64" s="391"/>
      <c r="QR64" s="391"/>
      <c r="QS64" s="391"/>
      <c r="QT64" s="391"/>
      <c r="QU64" s="391"/>
      <c r="QV64" s="368"/>
      <c r="QW64" s="372"/>
      <c r="QX64" s="368"/>
      <c r="QY64" s="368"/>
      <c r="QZ64" s="368"/>
      <c r="RA64" s="368"/>
      <c r="RB64" s="368"/>
      <c r="RC64" s="368"/>
      <c r="RD64" s="368"/>
      <c r="RE64" s="368"/>
      <c r="RF64" s="368"/>
      <c r="RG64" s="368"/>
      <c r="RH64" s="368"/>
      <c r="RI64" s="368"/>
      <c r="RJ64" s="368"/>
    </row>
    <row r="65" spans="1:478" s="402" customFormat="1" x14ac:dyDescent="0.3">
      <c r="A65" s="397"/>
      <c r="B65" s="398" t="s">
        <v>179</v>
      </c>
      <c r="C65" s="397"/>
      <c r="D65" s="400">
        <f>SUM(D56:D64)</f>
        <v>126311</v>
      </c>
      <c r="E65" s="401">
        <f t="shared" ref="E65:O65" si="279">SUM(E56:E64)</f>
        <v>308286</v>
      </c>
      <c r="F65" s="401">
        <f t="shared" si="279"/>
        <v>0</v>
      </c>
      <c r="G65" s="401">
        <f t="shared" si="279"/>
        <v>0</v>
      </c>
      <c r="H65" s="401">
        <f t="shared" si="279"/>
        <v>0</v>
      </c>
      <c r="I65" s="401">
        <f t="shared" si="279"/>
        <v>0</v>
      </c>
      <c r="J65" s="401">
        <f t="shared" si="279"/>
        <v>0</v>
      </c>
      <c r="K65" s="401">
        <f t="shared" si="279"/>
        <v>0</v>
      </c>
      <c r="L65" s="401">
        <f t="shared" si="279"/>
        <v>0</v>
      </c>
      <c r="M65" s="401">
        <f t="shared" si="279"/>
        <v>0</v>
      </c>
      <c r="N65" s="401">
        <f t="shared" si="279"/>
        <v>0</v>
      </c>
      <c r="O65" s="401">
        <f t="shared" si="279"/>
        <v>0</v>
      </c>
      <c r="P65" s="423">
        <f>+SUBTOTAL(9,D65:O65)</f>
        <v>434597</v>
      </c>
      <c r="Q65" s="424"/>
      <c r="R65" s="400">
        <f>SUM(R56:R64)</f>
        <v>61124</v>
      </c>
      <c r="S65" s="401">
        <f t="shared" ref="S65:AC65" si="280">SUM(S56:S64)</f>
        <v>135075</v>
      </c>
      <c r="T65" s="401">
        <f t="shared" si="280"/>
        <v>0</v>
      </c>
      <c r="U65" s="401">
        <f t="shared" si="280"/>
        <v>0</v>
      </c>
      <c r="V65" s="401">
        <f t="shared" si="280"/>
        <v>0</v>
      </c>
      <c r="W65" s="401">
        <f t="shared" si="280"/>
        <v>0</v>
      </c>
      <c r="X65" s="401">
        <f t="shared" si="280"/>
        <v>0</v>
      </c>
      <c r="Y65" s="401">
        <f t="shared" si="280"/>
        <v>0</v>
      </c>
      <c r="Z65" s="401">
        <f t="shared" si="280"/>
        <v>0</v>
      </c>
      <c r="AA65" s="401">
        <f t="shared" si="280"/>
        <v>0</v>
      </c>
      <c r="AB65" s="401">
        <f t="shared" si="280"/>
        <v>0</v>
      </c>
      <c r="AC65" s="401">
        <f t="shared" si="280"/>
        <v>0</v>
      </c>
      <c r="AD65" s="423">
        <f>+SUBTOTAL(9,R65:AC65)</f>
        <v>196199</v>
      </c>
      <c r="AE65" s="424"/>
      <c r="AF65" s="400">
        <f>SUM(AF56:AF64)</f>
        <v>12243</v>
      </c>
      <c r="AG65" s="401">
        <f t="shared" ref="AG65:AQ65" si="281">SUM(AG56:AG64)</f>
        <v>7228</v>
      </c>
      <c r="AH65" s="401">
        <f t="shared" si="281"/>
        <v>0</v>
      </c>
      <c r="AI65" s="401">
        <f t="shared" si="281"/>
        <v>0</v>
      </c>
      <c r="AJ65" s="401">
        <f t="shared" si="281"/>
        <v>0</v>
      </c>
      <c r="AK65" s="401">
        <f t="shared" si="281"/>
        <v>0</v>
      </c>
      <c r="AL65" s="401">
        <f t="shared" si="281"/>
        <v>0</v>
      </c>
      <c r="AM65" s="401">
        <f t="shared" si="281"/>
        <v>0</v>
      </c>
      <c r="AN65" s="401">
        <f t="shared" si="281"/>
        <v>0</v>
      </c>
      <c r="AO65" s="401">
        <f t="shared" si="281"/>
        <v>0</v>
      </c>
      <c r="AP65" s="401">
        <f t="shared" si="281"/>
        <v>0</v>
      </c>
      <c r="AQ65" s="401">
        <f t="shared" si="281"/>
        <v>0</v>
      </c>
      <c r="AR65" s="423">
        <f>+SUBTOTAL(9,AF65:AQ65)</f>
        <v>19471</v>
      </c>
      <c r="AS65" s="424"/>
      <c r="AT65" s="400">
        <f>SUM(AT56:AT64)</f>
        <v>134683</v>
      </c>
      <c r="AU65" s="401">
        <f t="shared" ref="AU65:BE65" si="282">SUM(AU56:AU64)</f>
        <v>79482</v>
      </c>
      <c r="AV65" s="401">
        <f t="shared" si="282"/>
        <v>0</v>
      </c>
      <c r="AW65" s="401">
        <f t="shared" si="282"/>
        <v>0</v>
      </c>
      <c r="AX65" s="401">
        <f t="shared" si="282"/>
        <v>0</v>
      </c>
      <c r="AY65" s="401">
        <f t="shared" si="282"/>
        <v>0</v>
      </c>
      <c r="AZ65" s="401">
        <f t="shared" si="282"/>
        <v>0</v>
      </c>
      <c r="BA65" s="401">
        <f t="shared" si="282"/>
        <v>0</v>
      </c>
      <c r="BB65" s="401">
        <f t="shared" si="282"/>
        <v>0</v>
      </c>
      <c r="BC65" s="401">
        <f t="shared" si="282"/>
        <v>0</v>
      </c>
      <c r="BD65" s="401">
        <f t="shared" si="282"/>
        <v>0</v>
      </c>
      <c r="BE65" s="401">
        <f t="shared" si="282"/>
        <v>0</v>
      </c>
      <c r="BF65" s="423">
        <f>+SUBTOTAL(9,AT65:BE65)</f>
        <v>214165</v>
      </c>
      <c r="BG65" s="424"/>
      <c r="BH65" s="400">
        <f>SUM(BH56:BH64)</f>
        <v>12244.548387096775</v>
      </c>
      <c r="BI65" s="401">
        <f t="shared" ref="BI65:BS65" si="283">SUM(BI56:BI64)</f>
        <v>7095.0333333333328</v>
      </c>
      <c r="BJ65" s="401">
        <f t="shared" si="283"/>
        <v>0</v>
      </c>
      <c r="BK65" s="401">
        <f t="shared" si="283"/>
        <v>0</v>
      </c>
      <c r="BL65" s="401">
        <f t="shared" si="283"/>
        <v>0</v>
      </c>
      <c r="BM65" s="401">
        <f t="shared" si="283"/>
        <v>0</v>
      </c>
      <c r="BN65" s="401">
        <f t="shared" si="283"/>
        <v>0</v>
      </c>
      <c r="BO65" s="401">
        <f t="shared" si="283"/>
        <v>0</v>
      </c>
      <c r="BP65" s="401">
        <f t="shared" si="283"/>
        <v>0</v>
      </c>
      <c r="BQ65" s="401">
        <f t="shared" si="283"/>
        <v>0</v>
      </c>
      <c r="BR65" s="401">
        <f t="shared" si="283"/>
        <v>0</v>
      </c>
      <c r="BS65" s="401">
        <f t="shared" si="283"/>
        <v>0</v>
      </c>
      <c r="BT65" s="423">
        <f>+SUBTOTAL(9,BH65:BS65)</f>
        <v>19339.581720430106</v>
      </c>
      <c r="BU65" s="388"/>
      <c r="BV65" s="400">
        <f>SUM(BV56:BV64)</f>
        <v>367336.45161290321</v>
      </c>
      <c r="BW65" s="401">
        <f t="shared" ref="BW65:CG65" si="284">SUM(BW56:BW64)</f>
        <v>205755.96666666665</v>
      </c>
      <c r="BX65" s="401">
        <f t="shared" si="284"/>
        <v>0</v>
      </c>
      <c r="BY65" s="401">
        <f t="shared" si="284"/>
        <v>0</v>
      </c>
      <c r="BZ65" s="401">
        <f t="shared" si="284"/>
        <v>0</v>
      </c>
      <c r="CA65" s="401">
        <f t="shared" si="284"/>
        <v>0</v>
      </c>
      <c r="CB65" s="401">
        <f t="shared" si="284"/>
        <v>0</v>
      </c>
      <c r="CC65" s="401">
        <f t="shared" si="284"/>
        <v>0</v>
      </c>
      <c r="CD65" s="401">
        <f t="shared" si="284"/>
        <v>0</v>
      </c>
      <c r="CE65" s="401">
        <f t="shared" si="284"/>
        <v>0</v>
      </c>
      <c r="CF65" s="401">
        <f t="shared" si="284"/>
        <v>0</v>
      </c>
      <c r="CG65" s="401">
        <f t="shared" si="284"/>
        <v>0</v>
      </c>
      <c r="CH65" s="423">
        <f>+SUBTOTAL(9,BV65:CG65)</f>
        <v>573092.41827956983</v>
      </c>
      <c r="CI65" s="424"/>
      <c r="CJ65" s="400">
        <f>SUM(CJ56:CJ64)</f>
        <v>36732</v>
      </c>
      <c r="CK65" s="401">
        <f t="shared" ref="CK65:CU65" si="285">SUM(CK56:CK64)</f>
        <v>21677</v>
      </c>
      <c r="CL65" s="401">
        <f t="shared" si="285"/>
        <v>0</v>
      </c>
      <c r="CM65" s="401">
        <f t="shared" si="285"/>
        <v>0</v>
      </c>
      <c r="CN65" s="401">
        <f t="shared" si="285"/>
        <v>0</v>
      </c>
      <c r="CO65" s="401">
        <f t="shared" si="285"/>
        <v>0</v>
      </c>
      <c r="CP65" s="401">
        <f t="shared" si="285"/>
        <v>0</v>
      </c>
      <c r="CQ65" s="401">
        <f t="shared" si="285"/>
        <v>0</v>
      </c>
      <c r="CR65" s="401">
        <f t="shared" si="285"/>
        <v>0</v>
      </c>
      <c r="CS65" s="401">
        <f t="shared" si="285"/>
        <v>0</v>
      </c>
      <c r="CT65" s="401">
        <f t="shared" si="285"/>
        <v>0</v>
      </c>
      <c r="CU65" s="401">
        <f t="shared" si="285"/>
        <v>0</v>
      </c>
      <c r="CV65" s="423">
        <f>+SUBTOTAL(9,CJ65:CU65)</f>
        <v>58409</v>
      </c>
      <c r="CW65" s="424"/>
      <c r="CX65" s="400">
        <f>SUM(CX56:CX64)</f>
        <v>36732</v>
      </c>
      <c r="CY65" s="401">
        <f t="shared" ref="CY65:DI65" si="286">SUM(CY56:CY64)</f>
        <v>32811</v>
      </c>
      <c r="CZ65" s="401">
        <f t="shared" si="286"/>
        <v>0</v>
      </c>
      <c r="DA65" s="401">
        <f t="shared" si="286"/>
        <v>0</v>
      </c>
      <c r="DB65" s="401">
        <f t="shared" si="286"/>
        <v>0</v>
      </c>
      <c r="DC65" s="401">
        <f t="shared" si="286"/>
        <v>0</v>
      </c>
      <c r="DD65" s="401">
        <f t="shared" si="286"/>
        <v>0</v>
      </c>
      <c r="DE65" s="401">
        <f t="shared" si="286"/>
        <v>0</v>
      </c>
      <c r="DF65" s="401">
        <f t="shared" si="286"/>
        <v>0</v>
      </c>
      <c r="DG65" s="401">
        <f t="shared" si="286"/>
        <v>0</v>
      </c>
      <c r="DH65" s="401">
        <f t="shared" si="286"/>
        <v>0</v>
      </c>
      <c r="DI65" s="401">
        <f t="shared" si="286"/>
        <v>0</v>
      </c>
      <c r="DJ65" s="423">
        <f>+SUBTOTAL(9,CX65:DI65)</f>
        <v>69543</v>
      </c>
      <c r="DK65" s="424"/>
      <c r="DL65" s="400">
        <f>SUM(DL56:DL64)</f>
        <v>24486</v>
      </c>
      <c r="DM65" s="401">
        <f t="shared" ref="DM65:DW65" si="287">SUM(DM56:DM64)</f>
        <v>14456</v>
      </c>
      <c r="DN65" s="401">
        <f t="shared" si="287"/>
        <v>0</v>
      </c>
      <c r="DO65" s="401">
        <f t="shared" si="287"/>
        <v>0</v>
      </c>
      <c r="DP65" s="401">
        <f t="shared" si="287"/>
        <v>0</v>
      </c>
      <c r="DQ65" s="401">
        <f t="shared" si="287"/>
        <v>0</v>
      </c>
      <c r="DR65" s="401">
        <f t="shared" si="287"/>
        <v>0</v>
      </c>
      <c r="DS65" s="401">
        <f t="shared" si="287"/>
        <v>0</v>
      </c>
      <c r="DT65" s="401">
        <f t="shared" si="287"/>
        <v>0</v>
      </c>
      <c r="DU65" s="401">
        <f t="shared" si="287"/>
        <v>0</v>
      </c>
      <c r="DV65" s="401">
        <f t="shared" si="287"/>
        <v>0</v>
      </c>
      <c r="DW65" s="401">
        <f t="shared" si="287"/>
        <v>0</v>
      </c>
      <c r="DX65" s="423">
        <f>+SUBTOTAL(9,DL65:DW65)</f>
        <v>38942</v>
      </c>
      <c r="DY65" s="424"/>
      <c r="DZ65" s="400">
        <f>SUM(DZ56:DZ64)</f>
        <v>183365</v>
      </c>
      <c r="EA65" s="401">
        <f t="shared" ref="EA65:EK65" si="288">SUM(EA56:EA64)</f>
        <v>108088</v>
      </c>
      <c r="EB65" s="401">
        <f t="shared" si="288"/>
        <v>0</v>
      </c>
      <c r="EC65" s="401">
        <f t="shared" si="288"/>
        <v>0</v>
      </c>
      <c r="ED65" s="401">
        <f t="shared" si="288"/>
        <v>0</v>
      </c>
      <c r="EE65" s="401">
        <f t="shared" si="288"/>
        <v>0</v>
      </c>
      <c r="EF65" s="401">
        <f t="shared" si="288"/>
        <v>0</v>
      </c>
      <c r="EG65" s="401">
        <f t="shared" si="288"/>
        <v>0</v>
      </c>
      <c r="EH65" s="401">
        <f t="shared" si="288"/>
        <v>0</v>
      </c>
      <c r="EI65" s="401">
        <f t="shared" si="288"/>
        <v>0</v>
      </c>
      <c r="EJ65" s="401">
        <f t="shared" si="288"/>
        <v>0</v>
      </c>
      <c r="EK65" s="401">
        <f t="shared" si="288"/>
        <v>0</v>
      </c>
      <c r="EL65" s="423">
        <f>+SUBTOTAL(9,DZ65:EK65)</f>
        <v>291453</v>
      </c>
      <c r="EM65" s="424"/>
      <c r="EN65" s="400">
        <f>SUM(EN56:EN64)</f>
        <v>196365</v>
      </c>
      <c r="EO65" s="401">
        <f t="shared" ref="EO65:EY65" si="289">SUM(EO56:EO64)</f>
        <v>407230</v>
      </c>
      <c r="EP65" s="401">
        <f t="shared" si="289"/>
        <v>0</v>
      </c>
      <c r="EQ65" s="401">
        <f t="shared" si="289"/>
        <v>0</v>
      </c>
      <c r="ER65" s="401">
        <f t="shared" si="289"/>
        <v>0</v>
      </c>
      <c r="ES65" s="401">
        <f t="shared" si="289"/>
        <v>0</v>
      </c>
      <c r="ET65" s="401">
        <f t="shared" si="289"/>
        <v>0</v>
      </c>
      <c r="EU65" s="401">
        <f t="shared" si="289"/>
        <v>0</v>
      </c>
      <c r="EV65" s="401">
        <f t="shared" si="289"/>
        <v>0</v>
      </c>
      <c r="EW65" s="401">
        <f t="shared" si="289"/>
        <v>0</v>
      </c>
      <c r="EX65" s="401">
        <f t="shared" si="289"/>
        <v>0</v>
      </c>
      <c r="EY65" s="401">
        <f t="shared" si="289"/>
        <v>0</v>
      </c>
      <c r="EZ65" s="423">
        <f>+SUBTOTAL(9,EN65:EY65)</f>
        <v>603595</v>
      </c>
      <c r="FA65" s="424"/>
      <c r="FB65" s="400">
        <f>SUM(FB56:FB64)</f>
        <v>220047</v>
      </c>
      <c r="FC65" s="401">
        <f t="shared" ref="FC65:FM65" si="290">SUM(FC56:FC64)</f>
        <v>486268</v>
      </c>
      <c r="FD65" s="401">
        <f t="shared" si="290"/>
        <v>0</v>
      </c>
      <c r="FE65" s="401">
        <f t="shared" si="290"/>
        <v>0</v>
      </c>
      <c r="FF65" s="401">
        <f t="shared" si="290"/>
        <v>0</v>
      </c>
      <c r="FG65" s="401">
        <f t="shared" si="290"/>
        <v>0</v>
      </c>
      <c r="FH65" s="401">
        <f t="shared" si="290"/>
        <v>0</v>
      </c>
      <c r="FI65" s="401">
        <f t="shared" si="290"/>
        <v>0</v>
      </c>
      <c r="FJ65" s="401">
        <f t="shared" si="290"/>
        <v>0</v>
      </c>
      <c r="FK65" s="401">
        <f t="shared" si="290"/>
        <v>0</v>
      </c>
      <c r="FL65" s="401">
        <f t="shared" si="290"/>
        <v>0</v>
      </c>
      <c r="FM65" s="401">
        <f t="shared" si="290"/>
        <v>0</v>
      </c>
      <c r="FN65" s="423">
        <f>+SUBTOTAL(9,FB65:FM65)</f>
        <v>706315</v>
      </c>
      <c r="FO65" s="424"/>
      <c r="FP65" s="400">
        <f>SUM(FP56:FP64)</f>
        <v>208151</v>
      </c>
      <c r="FQ65" s="401">
        <f t="shared" ref="FQ65:GA65" si="291">SUM(FQ56:FQ64)</f>
        <v>100554</v>
      </c>
      <c r="FR65" s="401">
        <f t="shared" si="291"/>
        <v>0</v>
      </c>
      <c r="FS65" s="401">
        <f t="shared" si="291"/>
        <v>0</v>
      </c>
      <c r="FT65" s="401">
        <f t="shared" si="291"/>
        <v>0</v>
      </c>
      <c r="FU65" s="401">
        <f t="shared" si="291"/>
        <v>0</v>
      </c>
      <c r="FV65" s="401">
        <f t="shared" si="291"/>
        <v>0</v>
      </c>
      <c r="FW65" s="401">
        <f t="shared" si="291"/>
        <v>0</v>
      </c>
      <c r="FX65" s="401">
        <f t="shared" si="291"/>
        <v>0</v>
      </c>
      <c r="FY65" s="401">
        <f t="shared" si="291"/>
        <v>0</v>
      </c>
      <c r="FZ65" s="401">
        <f t="shared" si="291"/>
        <v>0</v>
      </c>
      <c r="GA65" s="401">
        <f t="shared" si="291"/>
        <v>0</v>
      </c>
      <c r="GB65" s="423">
        <f>+SUBTOTAL(9,FP65:GA65)</f>
        <v>308705</v>
      </c>
      <c r="GC65" s="424"/>
      <c r="GD65" s="400">
        <f>SUM(GD56:GD64)</f>
        <v>12243</v>
      </c>
      <c r="GE65" s="401">
        <f t="shared" ref="GE65:GO65" si="292">SUM(GE56:GE64)</f>
        <v>7228</v>
      </c>
      <c r="GF65" s="401">
        <f t="shared" si="292"/>
        <v>0</v>
      </c>
      <c r="GG65" s="401">
        <f t="shared" si="292"/>
        <v>0</v>
      </c>
      <c r="GH65" s="401">
        <f t="shared" si="292"/>
        <v>0</v>
      </c>
      <c r="GI65" s="401">
        <f t="shared" si="292"/>
        <v>0</v>
      </c>
      <c r="GJ65" s="401">
        <f t="shared" si="292"/>
        <v>0</v>
      </c>
      <c r="GK65" s="401">
        <f t="shared" si="292"/>
        <v>0</v>
      </c>
      <c r="GL65" s="401">
        <f t="shared" si="292"/>
        <v>0</v>
      </c>
      <c r="GM65" s="401">
        <f t="shared" si="292"/>
        <v>0</v>
      </c>
      <c r="GN65" s="401">
        <f t="shared" si="292"/>
        <v>0</v>
      </c>
      <c r="GO65" s="401">
        <f t="shared" si="292"/>
        <v>0</v>
      </c>
      <c r="GP65" s="423">
        <f>+SUBTOTAL(9,GD65:GO65)</f>
        <v>19471</v>
      </c>
      <c r="GQ65" s="424"/>
      <c r="GR65" s="400">
        <f>SUM(GR56:GR64)</f>
        <v>330583</v>
      </c>
      <c r="GS65" s="401">
        <f t="shared" ref="GS65:HC65" si="293">SUM(GS56:GS64)</f>
        <v>195070</v>
      </c>
      <c r="GT65" s="401">
        <f t="shared" si="293"/>
        <v>0</v>
      </c>
      <c r="GU65" s="401">
        <f t="shared" si="293"/>
        <v>0</v>
      </c>
      <c r="GV65" s="401">
        <f t="shared" si="293"/>
        <v>0</v>
      </c>
      <c r="GW65" s="401">
        <f t="shared" si="293"/>
        <v>0</v>
      </c>
      <c r="GX65" s="401">
        <f t="shared" si="293"/>
        <v>0</v>
      </c>
      <c r="GY65" s="401">
        <f t="shared" si="293"/>
        <v>0</v>
      </c>
      <c r="GZ65" s="401">
        <f t="shared" si="293"/>
        <v>0</v>
      </c>
      <c r="HA65" s="401">
        <f t="shared" si="293"/>
        <v>0</v>
      </c>
      <c r="HB65" s="401">
        <f t="shared" si="293"/>
        <v>0</v>
      </c>
      <c r="HC65" s="401">
        <f t="shared" si="293"/>
        <v>0</v>
      </c>
      <c r="HD65" s="423">
        <f>+SUBTOTAL(9,GR65:HC65)</f>
        <v>525653</v>
      </c>
      <c r="HE65" s="424"/>
      <c r="HF65" s="400">
        <f>SUM(HF56:HF64)</f>
        <v>330591</v>
      </c>
      <c r="HG65" s="401">
        <f t="shared" ref="HG65:HQ65" si="294">SUM(HG56:HG64)</f>
        <v>195092</v>
      </c>
      <c r="HH65" s="401">
        <f t="shared" si="294"/>
        <v>0</v>
      </c>
      <c r="HI65" s="401">
        <f t="shared" si="294"/>
        <v>0</v>
      </c>
      <c r="HJ65" s="401">
        <f t="shared" si="294"/>
        <v>0</v>
      </c>
      <c r="HK65" s="401">
        <f t="shared" si="294"/>
        <v>0</v>
      </c>
      <c r="HL65" s="401">
        <f t="shared" si="294"/>
        <v>0</v>
      </c>
      <c r="HM65" s="401">
        <f t="shared" si="294"/>
        <v>0</v>
      </c>
      <c r="HN65" s="401">
        <f t="shared" si="294"/>
        <v>0</v>
      </c>
      <c r="HO65" s="401">
        <f t="shared" si="294"/>
        <v>0</v>
      </c>
      <c r="HP65" s="401">
        <f t="shared" si="294"/>
        <v>0</v>
      </c>
      <c r="HQ65" s="401">
        <f t="shared" si="294"/>
        <v>0</v>
      </c>
      <c r="HR65" s="423">
        <f>+SUBTOTAL(9,HF65:HQ65)</f>
        <v>525683</v>
      </c>
      <c r="HS65" s="424"/>
      <c r="HT65" s="400">
        <f>SUM(HT56:HT64)</f>
        <v>0</v>
      </c>
      <c r="HU65" s="401">
        <f t="shared" ref="HU65:IE65" si="295">SUM(HU56:HU64)</f>
        <v>0</v>
      </c>
      <c r="HV65" s="401">
        <f t="shared" si="295"/>
        <v>0</v>
      </c>
      <c r="HW65" s="401">
        <f t="shared" si="295"/>
        <v>0</v>
      </c>
      <c r="HX65" s="401">
        <f t="shared" si="295"/>
        <v>0</v>
      </c>
      <c r="HY65" s="401">
        <f t="shared" si="295"/>
        <v>0</v>
      </c>
      <c r="HZ65" s="401">
        <f t="shared" si="295"/>
        <v>0</v>
      </c>
      <c r="IA65" s="401">
        <f t="shared" si="295"/>
        <v>0</v>
      </c>
      <c r="IB65" s="401">
        <f t="shared" si="295"/>
        <v>0</v>
      </c>
      <c r="IC65" s="401">
        <f t="shared" si="295"/>
        <v>0</v>
      </c>
      <c r="ID65" s="401">
        <f t="shared" si="295"/>
        <v>0</v>
      </c>
      <c r="IE65" s="401">
        <f t="shared" si="295"/>
        <v>0</v>
      </c>
      <c r="IF65" s="423">
        <f>+SUBTOTAL(9,HT65:IE65)</f>
        <v>0</v>
      </c>
      <c r="IG65" s="424"/>
      <c r="IH65" s="400">
        <f>SUM(IH56:IH64)</f>
        <v>48973</v>
      </c>
      <c r="II65" s="401">
        <f t="shared" ref="II65:IS65" si="296">SUM(II56:II64)</f>
        <v>51172</v>
      </c>
      <c r="IJ65" s="401">
        <f t="shared" si="296"/>
        <v>0</v>
      </c>
      <c r="IK65" s="401">
        <f t="shared" si="296"/>
        <v>0</v>
      </c>
      <c r="IL65" s="401">
        <f t="shared" si="296"/>
        <v>0</v>
      </c>
      <c r="IM65" s="401">
        <f t="shared" si="296"/>
        <v>0</v>
      </c>
      <c r="IN65" s="401">
        <f t="shared" si="296"/>
        <v>0</v>
      </c>
      <c r="IO65" s="401">
        <f t="shared" si="296"/>
        <v>0</v>
      </c>
      <c r="IP65" s="401">
        <f t="shared" si="296"/>
        <v>0</v>
      </c>
      <c r="IQ65" s="401">
        <f t="shared" si="296"/>
        <v>0</v>
      </c>
      <c r="IR65" s="401">
        <f t="shared" si="296"/>
        <v>0</v>
      </c>
      <c r="IS65" s="401">
        <f t="shared" si="296"/>
        <v>0</v>
      </c>
      <c r="IT65" s="423">
        <f>+SUBTOTAL(9,IH65:IS65)</f>
        <v>100145</v>
      </c>
      <c r="IU65" s="424"/>
      <c r="IV65" s="400">
        <f>SUM(IV56:IV64)</f>
        <v>24486</v>
      </c>
      <c r="IW65" s="401">
        <f t="shared" ref="IW65:JG65" si="297">SUM(IW56:IW64)</f>
        <v>14456</v>
      </c>
      <c r="IX65" s="401">
        <f t="shared" si="297"/>
        <v>0</v>
      </c>
      <c r="IY65" s="401">
        <f t="shared" si="297"/>
        <v>0</v>
      </c>
      <c r="IZ65" s="401">
        <f t="shared" si="297"/>
        <v>0</v>
      </c>
      <c r="JA65" s="401">
        <f t="shared" si="297"/>
        <v>0</v>
      </c>
      <c r="JB65" s="401">
        <f t="shared" si="297"/>
        <v>0</v>
      </c>
      <c r="JC65" s="401">
        <f t="shared" si="297"/>
        <v>0</v>
      </c>
      <c r="JD65" s="401">
        <f t="shared" si="297"/>
        <v>0</v>
      </c>
      <c r="JE65" s="401">
        <f t="shared" si="297"/>
        <v>0</v>
      </c>
      <c r="JF65" s="401">
        <f t="shared" si="297"/>
        <v>0</v>
      </c>
      <c r="JG65" s="401">
        <f t="shared" si="297"/>
        <v>0</v>
      </c>
      <c r="JH65" s="423">
        <f>+SUBTOTAL(9,IV65:JG65)</f>
        <v>38942</v>
      </c>
      <c r="JI65" s="424"/>
      <c r="JJ65" s="400">
        <f>SUM(JJ56:JJ64)</f>
        <v>85705</v>
      </c>
      <c r="JK65" s="401">
        <f t="shared" ref="JK65:JU65" si="298">SUM(JK56:JK64)</f>
        <v>50582</v>
      </c>
      <c r="JL65" s="401">
        <f t="shared" si="298"/>
        <v>0</v>
      </c>
      <c r="JM65" s="401">
        <f t="shared" si="298"/>
        <v>0</v>
      </c>
      <c r="JN65" s="401">
        <f t="shared" si="298"/>
        <v>0</v>
      </c>
      <c r="JO65" s="401">
        <f t="shared" si="298"/>
        <v>0</v>
      </c>
      <c r="JP65" s="401">
        <f t="shared" si="298"/>
        <v>0</v>
      </c>
      <c r="JQ65" s="401">
        <f t="shared" si="298"/>
        <v>0</v>
      </c>
      <c r="JR65" s="401">
        <f t="shared" si="298"/>
        <v>0</v>
      </c>
      <c r="JS65" s="401">
        <f t="shared" si="298"/>
        <v>0</v>
      </c>
      <c r="JT65" s="401">
        <f t="shared" si="298"/>
        <v>0</v>
      </c>
      <c r="JU65" s="401">
        <f t="shared" si="298"/>
        <v>0</v>
      </c>
      <c r="JV65" s="423">
        <f>+SUBTOTAL(9,JJ65:JU65)</f>
        <v>136287</v>
      </c>
      <c r="JW65" s="424"/>
      <c r="JX65" s="400">
        <f>SUM(JX56:JX64)</f>
        <v>151687</v>
      </c>
      <c r="JY65" s="401">
        <f t="shared" ref="JY65:KI65" si="299">SUM(JY56:JY64)</f>
        <v>359418</v>
      </c>
      <c r="JZ65" s="401">
        <f t="shared" si="299"/>
        <v>0</v>
      </c>
      <c r="KA65" s="401">
        <f t="shared" si="299"/>
        <v>0</v>
      </c>
      <c r="KB65" s="401">
        <f t="shared" si="299"/>
        <v>0</v>
      </c>
      <c r="KC65" s="401">
        <f t="shared" si="299"/>
        <v>0</v>
      </c>
      <c r="KD65" s="401">
        <f t="shared" si="299"/>
        <v>0</v>
      </c>
      <c r="KE65" s="401">
        <f t="shared" si="299"/>
        <v>0</v>
      </c>
      <c r="KF65" s="401">
        <f t="shared" si="299"/>
        <v>0</v>
      </c>
      <c r="KG65" s="401">
        <f t="shared" si="299"/>
        <v>0</v>
      </c>
      <c r="KH65" s="401">
        <f t="shared" si="299"/>
        <v>0</v>
      </c>
      <c r="KI65" s="401">
        <f t="shared" si="299"/>
        <v>0</v>
      </c>
      <c r="KJ65" s="423">
        <f>+SUBTOTAL(9,JX65:KI65)</f>
        <v>511105</v>
      </c>
      <c r="KK65" s="424"/>
      <c r="KL65" s="400">
        <f>SUM(KL56:KL64)</f>
        <v>1791053</v>
      </c>
      <c r="KM65" s="401">
        <f t="shared" ref="KM65:KW65" si="300">SUM(KM56:KM64)</f>
        <v>1584473</v>
      </c>
      <c r="KN65" s="401">
        <f t="shared" si="300"/>
        <v>0</v>
      </c>
      <c r="KO65" s="401">
        <f t="shared" si="300"/>
        <v>0</v>
      </c>
      <c r="KP65" s="401">
        <f t="shared" si="300"/>
        <v>0</v>
      </c>
      <c r="KQ65" s="401">
        <f t="shared" si="300"/>
        <v>0</v>
      </c>
      <c r="KR65" s="401">
        <f t="shared" si="300"/>
        <v>0</v>
      </c>
      <c r="KS65" s="401">
        <f t="shared" si="300"/>
        <v>0</v>
      </c>
      <c r="KT65" s="401">
        <f t="shared" si="300"/>
        <v>0</v>
      </c>
      <c r="KU65" s="401">
        <f t="shared" si="300"/>
        <v>0</v>
      </c>
      <c r="KV65" s="401">
        <f t="shared" si="300"/>
        <v>0</v>
      </c>
      <c r="KW65" s="401">
        <f t="shared" si="300"/>
        <v>0</v>
      </c>
      <c r="KX65" s="423">
        <f>+SUBTOTAL(9,KL65:KW65)</f>
        <v>3375526</v>
      </c>
      <c r="KY65" s="424"/>
      <c r="KZ65" s="400">
        <f>SUM(KZ56:KZ64)</f>
        <v>48972</v>
      </c>
      <c r="LA65" s="401">
        <f t="shared" ref="LA65:LK65" si="301">SUM(LA56:LA64)</f>
        <v>28905</v>
      </c>
      <c r="LB65" s="401">
        <f t="shared" si="301"/>
        <v>0</v>
      </c>
      <c r="LC65" s="401">
        <f t="shared" si="301"/>
        <v>0</v>
      </c>
      <c r="LD65" s="401">
        <f t="shared" si="301"/>
        <v>0</v>
      </c>
      <c r="LE65" s="401">
        <f t="shared" si="301"/>
        <v>0</v>
      </c>
      <c r="LF65" s="401">
        <f t="shared" si="301"/>
        <v>0</v>
      </c>
      <c r="LG65" s="401">
        <f t="shared" si="301"/>
        <v>0</v>
      </c>
      <c r="LH65" s="401">
        <f t="shared" si="301"/>
        <v>0</v>
      </c>
      <c r="LI65" s="401">
        <f t="shared" si="301"/>
        <v>0</v>
      </c>
      <c r="LJ65" s="401">
        <f t="shared" si="301"/>
        <v>0</v>
      </c>
      <c r="LK65" s="401">
        <f t="shared" si="301"/>
        <v>0</v>
      </c>
      <c r="LL65" s="423">
        <f>+SUBTOTAL(9,KZ65:LK65)</f>
        <v>77877</v>
      </c>
      <c r="LM65" s="424"/>
      <c r="LN65" s="400">
        <f>SUM(LN56:LN64)</f>
        <v>12223</v>
      </c>
      <c r="LO65" s="401">
        <f t="shared" ref="LO65:LY65" si="302">SUM(LO56:LO64)</f>
        <v>27019</v>
      </c>
      <c r="LP65" s="401">
        <f t="shared" si="302"/>
        <v>0</v>
      </c>
      <c r="LQ65" s="401">
        <f t="shared" si="302"/>
        <v>0</v>
      </c>
      <c r="LR65" s="401">
        <f t="shared" si="302"/>
        <v>0</v>
      </c>
      <c r="LS65" s="401">
        <f t="shared" si="302"/>
        <v>0</v>
      </c>
      <c r="LT65" s="401">
        <f t="shared" si="302"/>
        <v>0</v>
      </c>
      <c r="LU65" s="401">
        <f t="shared" si="302"/>
        <v>0</v>
      </c>
      <c r="LV65" s="401">
        <f t="shared" si="302"/>
        <v>0</v>
      </c>
      <c r="LW65" s="401">
        <f t="shared" si="302"/>
        <v>0</v>
      </c>
      <c r="LX65" s="401">
        <f t="shared" si="302"/>
        <v>0</v>
      </c>
      <c r="LY65" s="401">
        <f t="shared" si="302"/>
        <v>0</v>
      </c>
      <c r="LZ65" s="423">
        <f>+SUBTOTAL(9,LN65:LY65)</f>
        <v>39242</v>
      </c>
      <c r="MA65" s="424"/>
      <c r="MB65" s="400">
        <f>SUM(MB56:MB64)</f>
        <v>24486</v>
      </c>
      <c r="MC65" s="401">
        <f t="shared" ref="MC65:MM65" si="303">SUM(MC56:MC64)</f>
        <v>14456</v>
      </c>
      <c r="MD65" s="401">
        <f t="shared" si="303"/>
        <v>0</v>
      </c>
      <c r="ME65" s="401">
        <f t="shared" si="303"/>
        <v>0</v>
      </c>
      <c r="MF65" s="401">
        <f t="shared" si="303"/>
        <v>0</v>
      </c>
      <c r="MG65" s="401">
        <f t="shared" si="303"/>
        <v>0</v>
      </c>
      <c r="MH65" s="401">
        <f t="shared" si="303"/>
        <v>0</v>
      </c>
      <c r="MI65" s="401">
        <f t="shared" si="303"/>
        <v>0</v>
      </c>
      <c r="MJ65" s="401">
        <f t="shared" si="303"/>
        <v>0</v>
      </c>
      <c r="MK65" s="401">
        <f t="shared" si="303"/>
        <v>0</v>
      </c>
      <c r="ML65" s="401">
        <f t="shared" si="303"/>
        <v>0</v>
      </c>
      <c r="MM65" s="401">
        <f t="shared" si="303"/>
        <v>0</v>
      </c>
      <c r="MN65" s="423">
        <f>+SUBTOTAL(9,MB65:MM65)</f>
        <v>38942</v>
      </c>
      <c r="MO65" s="424"/>
      <c r="MP65" s="400">
        <f>SUM(MP56:MP64)</f>
        <v>85704</v>
      </c>
      <c r="MQ65" s="401">
        <f t="shared" ref="MQ65:NA65" si="304">SUM(MQ56:MQ64)</f>
        <v>61709</v>
      </c>
      <c r="MR65" s="401">
        <f t="shared" si="304"/>
        <v>0</v>
      </c>
      <c r="MS65" s="401">
        <f t="shared" si="304"/>
        <v>0</v>
      </c>
      <c r="MT65" s="401">
        <f t="shared" si="304"/>
        <v>0</v>
      </c>
      <c r="MU65" s="401">
        <f t="shared" si="304"/>
        <v>0</v>
      </c>
      <c r="MV65" s="401">
        <f t="shared" si="304"/>
        <v>0</v>
      </c>
      <c r="MW65" s="401">
        <f t="shared" si="304"/>
        <v>0</v>
      </c>
      <c r="MX65" s="401">
        <f t="shared" si="304"/>
        <v>0</v>
      </c>
      <c r="MY65" s="401">
        <f t="shared" si="304"/>
        <v>0</v>
      </c>
      <c r="MZ65" s="401">
        <f t="shared" si="304"/>
        <v>0</v>
      </c>
      <c r="NA65" s="401">
        <f t="shared" si="304"/>
        <v>0</v>
      </c>
      <c r="NB65" s="423">
        <f>+SUBTOTAL(9,MP65:NA65)</f>
        <v>147413</v>
      </c>
      <c r="NC65" s="424"/>
      <c r="ND65" s="400">
        <f>SUM(ND56:ND64)</f>
        <v>159167</v>
      </c>
      <c r="NE65" s="401">
        <f t="shared" ref="NE65:NO65" si="305">SUM(NE56:NE64)</f>
        <v>93931</v>
      </c>
      <c r="NF65" s="401">
        <f t="shared" si="305"/>
        <v>0</v>
      </c>
      <c r="NG65" s="401">
        <f t="shared" si="305"/>
        <v>0</v>
      </c>
      <c r="NH65" s="401">
        <f t="shared" si="305"/>
        <v>0</v>
      </c>
      <c r="NI65" s="401">
        <f t="shared" si="305"/>
        <v>0</v>
      </c>
      <c r="NJ65" s="401">
        <f t="shared" si="305"/>
        <v>0</v>
      </c>
      <c r="NK65" s="401">
        <f t="shared" si="305"/>
        <v>0</v>
      </c>
      <c r="NL65" s="401">
        <f t="shared" si="305"/>
        <v>0</v>
      </c>
      <c r="NM65" s="401">
        <f t="shared" si="305"/>
        <v>0</v>
      </c>
      <c r="NN65" s="401">
        <f t="shared" si="305"/>
        <v>0</v>
      </c>
      <c r="NO65" s="401">
        <f t="shared" si="305"/>
        <v>0</v>
      </c>
      <c r="NP65" s="423">
        <f>+SUBTOTAL(9,ND65:NO65)</f>
        <v>253098</v>
      </c>
      <c r="NQ65" s="424"/>
      <c r="NR65" s="400">
        <f>SUM(NR56:NR64)</f>
        <v>48973</v>
      </c>
      <c r="NS65" s="401">
        <f t="shared" ref="NS65:OC65" si="306">SUM(NS56:NS64)</f>
        <v>28905</v>
      </c>
      <c r="NT65" s="401">
        <f t="shared" si="306"/>
        <v>0</v>
      </c>
      <c r="NU65" s="401">
        <f t="shared" si="306"/>
        <v>0</v>
      </c>
      <c r="NV65" s="401">
        <f t="shared" si="306"/>
        <v>0</v>
      </c>
      <c r="NW65" s="401">
        <f t="shared" si="306"/>
        <v>0</v>
      </c>
      <c r="NX65" s="401">
        <f t="shared" si="306"/>
        <v>0</v>
      </c>
      <c r="NY65" s="401">
        <f t="shared" si="306"/>
        <v>0</v>
      </c>
      <c r="NZ65" s="401">
        <f t="shared" si="306"/>
        <v>0</v>
      </c>
      <c r="OA65" s="401">
        <f t="shared" si="306"/>
        <v>0</v>
      </c>
      <c r="OB65" s="401">
        <f t="shared" si="306"/>
        <v>0</v>
      </c>
      <c r="OC65" s="401">
        <f t="shared" si="306"/>
        <v>0</v>
      </c>
      <c r="OD65" s="423">
        <f>+SUBTOTAL(9,NR65:OC65)</f>
        <v>77878</v>
      </c>
      <c r="OE65" s="424"/>
      <c r="OF65" s="400">
        <f>SUM(OF56:OF64)</f>
        <v>12243</v>
      </c>
      <c r="OG65" s="401">
        <f t="shared" ref="OG65:OQ65" si="307">SUM(OG56:OG64)</f>
        <v>7228</v>
      </c>
      <c r="OH65" s="401">
        <f t="shared" si="307"/>
        <v>0</v>
      </c>
      <c r="OI65" s="401">
        <f t="shared" si="307"/>
        <v>0</v>
      </c>
      <c r="OJ65" s="401">
        <f t="shared" si="307"/>
        <v>0</v>
      </c>
      <c r="OK65" s="401">
        <f t="shared" si="307"/>
        <v>0</v>
      </c>
      <c r="OL65" s="401">
        <f t="shared" si="307"/>
        <v>0</v>
      </c>
      <c r="OM65" s="401">
        <f t="shared" si="307"/>
        <v>0</v>
      </c>
      <c r="ON65" s="401">
        <f t="shared" si="307"/>
        <v>0</v>
      </c>
      <c r="OO65" s="401">
        <f t="shared" si="307"/>
        <v>0</v>
      </c>
      <c r="OP65" s="401">
        <f t="shared" si="307"/>
        <v>0</v>
      </c>
      <c r="OQ65" s="401">
        <f t="shared" si="307"/>
        <v>0</v>
      </c>
      <c r="OR65" s="423">
        <f>+SUBTOTAL(9,OF65:OQ65)</f>
        <v>19471</v>
      </c>
      <c r="OS65" s="424"/>
      <c r="OT65" s="400">
        <f>SUM(OT56:OT64)</f>
        <v>97796</v>
      </c>
      <c r="OU65" s="401">
        <f t="shared" ref="OU65:PE65" si="308">SUM(OU56:OU64)</f>
        <v>57647</v>
      </c>
      <c r="OV65" s="401">
        <f t="shared" si="308"/>
        <v>0</v>
      </c>
      <c r="OW65" s="401">
        <f t="shared" si="308"/>
        <v>0</v>
      </c>
      <c r="OX65" s="401">
        <f t="shared" si="308"/>
        <v>0</v>
      </c>
      <c r="OY65" s="401">
        <f t="shared" si="308"/>
        <v>0</v>
      </c>
      <c r="OZ65" s="401">
        <f t="shared" si="308"/>
        <v>0</v>
      </c>
      <c r="PA65" s="401">
        <f t="shared" si="308"/>
        <v>0</v>
      </c>
      <c r="PB65" s="401">
        <f t="shared" si="308"/>
        <v>0</v>
      </c>
      <c r="PC65" s="401">
        <f t="shared" si="308"/>
        <v>0</v>
      </c>
      <c r="PD65" s="401">
        <f t="shared" si="308"/>
        <v>0</v>
      </c>
      <c r="PE65" s="401">
        <f t="shared" si="308"/>
        <v>0</v>
      </c>
      <c r="PF65" s="423">
        <f>+SUBTOTAL(9,OT65:PE65)</f>
        <v>155443</v>
      </c>
      <c r="PG65" s="424"/>
      <c r="PH65" s="400">
        <f>SUM(PH56:PH64)</f>
        <v>12223</v>
      </c>
      <c r="PI65" s="401">
        <f t="shared" ref="PI65:PS65" si="309">SUM(PI56:PI64)</f>
        <v>7209</v>
      </c>
      <c r="PJ65" s="401">
        <f t="shared" si="309"/>
        <v>0</v>
      </c>
      <c r="PK65" s="401">
        <f t="shared" si="309"/>
        <v>0</v>
      </c>
      <c r="PL65" s="401">
        <f t="shared" si="309"/>
        <v>0</v>
      </c>
      <c r="PM65" s="401">
        <f t="shared" si="309"/>
        <v>0</v>
      </c>
      <c r="PN65" s="401">
        <f t="shared" si="309"/>
        <v>0</v>
      </c>
      <c r="PO65" s="401">
        <f t="shared" si="309"/>
        <v>0</v>
      </c>
      <c r="PP65" s="401">
        <f t="shared" si="309"/>
        <v>0</v>
      </c>
      <c r="PQ65" s="401">
        <f t="shared" si="309"/>
        <v>0</v>
      </c>
      <c r="PR65" s="401">
        <f t="shared" si="309"/>
        <v>0</v>
      </c>
      <c r="PS65" s="401">
        <f t="shared" si="309"/>
        <v>0</v>
      </c>
      <c r="PT65" s="423">
        <f>+SUBTOTAL(9,PH65:PS65)</f>
        <v>19432</v>
      </c>
      <c r="PU65" s="424"/>
      <c r="PV65" s="400">
        <f>SUM(PV56:PV64)</f>
        <v>0</v>
      </c>
      <c r="PW65" s="401">
        <f t="shared" ref="PW65:QG65" si="310">SUM(PW56:PW64)</f>
        <v>22270</v>
      </c>
      <c r="PX65" s="401">
        <f t="shared" si="310"/>
        <v>0</v>
      </c>
      <c r="PY65" s="401">
        <f t="shared" si="310"/>
        <v>0</v>
      </c>
      <c r="PZ65" s="401">
        <f t="shared" si="310"/>
        <v>0</v>
      </c>
      <c r="QA65" s="401">
        <f t="shared" si="310"/>
        <v>0</v>
      </c>
      <c r="QB65" s="401">
        <f t="shared" si="310"/>
        <v>0</v>
      </c>
      <c r="QC65" s="401">
        <f t="shared" si="310"/>
        <v>0</v>
      </c>
      <c r="QD65" s="401">
        <f t="shared" si="310"/>
        <v>0</v>
      </c>
      <c r="QE65" s="401">
        <f t="shared" si="310"/>
        <v>0</v>
      </c>
      <c r="QF65" s="401">
        <f t="shared" si="310"/>
        <v>0</v>
      </c>
      <c r="QG65" s="401">
        <f t="shared" si="310"/>
        <v>0</v>
      </c>
      <c r="QH65" s="423">
        <f>+SUBTOTAL(9,PV65:QG65)</f>
        <v>22270</v>
      </c>
      <c r="QI65" s="424"/>
      <c r="QJ65" s="400">
        <f>SUM(QJ56:QJ64)</f>
        <v>0</v>
      </c>
      <c r="QK65" s="401">
        <f t="shared" ref="QK65:QU65" si="311">SUM(QK56:QK64)</f>
        <v>11135</v>
      </c>
      <c r="QL65" s="401">
        <f t="shared" si="311"/>
        <v>0</v>
      </c>
      <c r="QM65" s="401">
        <f t="shared" si="311"/>
        <v>0</v>
      </c>
      <c r="QN65" s="401">
        <f t="shared" si="311"/>
        <v>0</v>
      </c>
      <c r="QO65" s="401">
        <f t="shared" si="311"/>
        <v>0</v>
      </c>
      <c r="QP65" s="401">
        <f t="shared" si="311"/>
        <v>0</v>
      </c>
      <c r="QQ65" s="401">
        <f t="shared" si="311"/>
        <v>0</v>
      </c>
      <c r="QR65" s="401">
        <f t="shared" si="311"/>
        <v>0</v>
      </c>
      <c r="QS65" s="401">
        <f t="shared" si="311"/>
        <v>0</v>
      </c>
      <c r="QT65" s="401">
        <f t="shared" si="311"/>
        <v>0</v>
      </c>
      <c r="QU65" s="401">
        <f t="shared" si="311"/>
        <v>0</v>
      </c>
      <c r="QV65" s="423">
        <f>+SUBTOTAL(9,QJ65:QU65)</f>
        <v>11135</v>
      </c>
      <c r="QW65" s="424"/>
      <c r="QX65" s="423">
        <f t="shared" ref="QX65:QY65" si="312">SUM(QX56:QX64)</f>
        <v>4896928</v>
      </c>
      <c r="QY65" s="423">
        <f t="shared" si="312"/>
        <v>4731911</v>
      </c>
      <c r="QZ65" s="423">
        <f t="shared" ref="QZ65:RJ65" si="313">SUM(QZ56:QZ64)</f>
        <v>0</v>
      </c>
      <c r="RA65" s="423">
        <f t="shared" si="313"/>
        <v>0</v>
      </c>
      <c r="RB65" s="423">
        <f t="shared" si="313"/>
        <v>0</v>
      </c>
      <c r="RC65" s="423">
        <f t="shared" si="313"/>
        <v>0</v>
      </c>
      <c r="RD65" s="423">
        <f t="shared" si="313"/>
        <v>0</v>
      </c>
      <c r="RE65" s="423">
        <f t="shared" si="313"/>
        <v>0</v>
      </c>
      <c r="RF65" s="423">
        <f t="shared" si="313"/>
        <v>0</v>
      </c>
      <c r="RG65" s="423">
        <f t="shared" si="313"/>
        <v>0</v>
      </c>
      <c r="RH65" s="423">
        <f t="shared" si="313"/>
        <v>0</v>
      </c>
      <c r="RI65" s="423">
        <f t="shared" si="313"/>
        <v>0</v>
      </c>
      <c r="RJ65" s="423">
        <f t="shared" si="313"/>
        <v>9628839</v>
      </c>
    </row>
    <row r="66" spans="1:478" x14ac:dyDescent="0.25">
      <c r="B66" s="394"/>
      <c r="C66" s="313"/>
      <c r="D66" s="375"/>
      <c r="E66" s="376"/>
      <c r="F66" s="391"/>
      <c r="G66" s="391"/>
      <c r="H66" s="391"/>
      <c r="I66" s="391"/>
      <c r="J66" s="391"/>
      <c r="K66" s="391"/>
      <c r="L66" s="391"/>
      <c r="M66" s="391"/>
      <c r="N66" s="391"/>
      <c r="O66" s="391"/>
      <c r="P66" s="404"/>
      <c r="Q66" s="405"/>
      <c r="R66" s="375"/>
      <c r="S66" s="376"/>
      <c r="T66" s="391"/>
      <c r="U66" s="391"/>
      <c r="V66" s="391"/>
      <c r="W66" s="391"/>
      <c r="X66" s="391"/>
      <c r="Y66" s="391"/>
      <c r="Z66" s="391"/>
      <c r="AA66" s="391"/>
      <c r="AB66" s="391"/>
      <c r="AC66" s="391"/>
      <c r="AD66" s="404"/>
      <c r="AE66" s="405"/>
      <c r="AF66" s="375">
        <f>+AF65/86.21</f>
        <v>142.01368750724976</v>
      </c>
      <c r="AG66" s="389">
        <f>+AG65/87.23</f>
        <v>82.861400894187781</v>
      </c>
      <c r="AH66" s="391"/>
      <c r="AI66" s="391"/>
      <c r="AJ66" s="391"/>
      <c r="AK66" s="391"/>
      <c r="AL66" s="391"/>
      <c r="AM66" s="391"/>
      <c r="AN66" s="391"/>
      <c r="AO66" s="391"/>
      <c r="AP66" s="391"/>
      <c r="AQ66" s="391"/>
      <c r="AR66" s="404"/>
      <c r="AT66" s="375">
        <f>+AT65/86.21</f>
        <v>1562.2665584038975</v>
      </c>
      <c r="AU66" s="389">
        <f>+AU65/87.23</f>
        <v>911.17734724292097</v>
      </c>
      <c r="AV66" s="391"/>
      <c r="AW66" s="391"/>
      <c r="AX66" s="391"/>
      <c r="AY66" s="391"/>
      <c r="AZ66" s="391"/>
      <c r="BA66" s="391"/>
      <c r="BB66" s="391"/>
      <c r="BC66" s="391"/>
      <c r="BD66" s="391"/>
      <c r="BE66" s="391"/>
      <c r="BF66" s="404"/>
      <c r="BH66" s="375">
        <f>+BH65/86.21</f>
        <v>142.03164815098916</v>
      </c>
      <c r="BI66" s="389">
        <f>+BI65/87.23</f>
        <v>81.337078222324109</v>
      </c>
      <c r="BJ66" s="391"/>
      <c r="BK66" s="391"/>
      <c r="BL66" s="391"/>
      <c r="BM66" s="391"/>
      <c r="BN66" s="391"/>
      <c r="BO66" s="391"/>
      <c r="BP66" s="391"/>
      <c r="BQ66" s="391"/>
      <c r="BR66" s="391"/>
      <c r="BS66" s="391"/>
      <c r="BT66" s="404"/>
      <c r="BV66" s="375">
        <f>+BV65/86.21</f>
        <v>4260.9494445296741</v>
      </c>
      <c r="BW66" s="389">
        <f>+BW65/87.23</f>
        <v>2358.7752684473994</v>
      </c>
      <c r="BX66" s="391"/>
      <c r="BY66" s="391"/>
      <c r="BZ66" s="391"/>
      <c r="CA66" s="391"/>
      <c r="CB66" s="391"/>
      <c r="CC66" s="391"/>
      <c r="CD66" s="391"/>
      <c r="CE66" s="391"/>
      <c r="CF66" s="391"/>
      <c r="CG66" s="391"/>
      <c r="CH66" s="404"/>
      <c r="CI66" s="405"/>
      <c r="CJ66" s="375">
        <f>+CJ65/86.21</f>
        <v>426.07586126899434</v>
      </c>
      <c r="CK66" s="389">
        <f>+CK65/87.23</f>
        <v>248.50395506133211</v>
      </c>
      <c r="CL66" s="391"/>
      <c r="CM66" s="391"/>
      <c r="CN66" s="391"/>
      <c r="CO66" s="391"/>
      <c r="CP66" s="391"/>
      <c r="CQ66" s="391"/>
      <c r="CR66" s="391"/>
      <c r="CS66" s="391"/>
      <c r="CT66" s="391"/>
      <c r="CU66" s="391"/>
      <c r="CV66" s="404"/>
      <c r="CX66" s="375"/>
      <c r="CY66" s="376"/>
      <c r="CZ66" s="391"/>
      <c r="DA66" s="391"/>
      <c r="DB66" s="391"/>
      <c r="DC66" s="391"/>
      <c r="DD66" s="391"/>
      <c r="DE66" s="391"/>
      <c r="DF66" s="391"/>
      <c r="DG66" s="391"/>
      <c r="DH66" s="391"/>
      <c r="DI66" s="391"/>
      <c r="DJ66" s="404"/>
      <c r="DK66" s="405"/>
      <c r="DL66" s="375"/>
      <c r="DM66" s="376"/>
      <c r="DN66" s="391"/>
      <c r="DO66" s="391"/>
      <c r="DP66" s="391"/>
      <c r="DQ66" s="391"/>
      <c r="DR66" s="391"/>
      <c r="DS66" s="391"/>
      <c r="DT66" s="391"/>
      <c r="DU66" s="391"/>
      <c r="DV66" s="391"/>
      <c r="DW66" s="391"/>
      <c r="DX66" s="404"/>
      <c r="DY66" s="405"/>
      <c r="DZ66" s="375"/>
      <c r="EA66" s="376"/>
      <c r="EB66" s="391"/>
      <c r="EC66" s="391"/>
      <c r="ED66" s="391"/>
      <c r="EE66" s="391"/>
      <c r="EF66" s="391"/>
      <c r="EG66" s="391"/>
      <c r="EH66" s="391"/>
      <c r="EI66" s="391"/>
      <c r="EJ66" s="391"/>
      <c r="EK66" s="391"/>
      <c r="EL66" s="404"/>
      <c r="EM66" s="405"/>
      <c r="EN66" s="375"/>
      <c r="EO66" s="376"/>
      <c r="EP66" s="391"/>
      <c r="EQ66" s="391"/>
      <c r="ER66" s="391"/>
      <c r="ES66" s="391"/>
      <c r="ET66" s="391"/>
      <c r="EU66" s="391"/>
      <c r="EV66" s="391"/>
      <c r="EW66" s="391"/>
      <c r="EX66" s="391"/>
      <c r="EY66" s="391"/>
      <c r="EZ66" s="404"/>
      <c r="FA66" s="405"/>
      <c r="FB66" s="375"/>
      <c r="FC66" s="376"/>
      <c r="FD66" s="391"/>
      <c r="FE66" s="391"/>
      <c r="FF66" s="391"/>
      <c r="FG66" s="391"/>
      <c r="FH66" s="391"/>
      <c r="FI66" s="391"/>
      <c r="FJ66" s="391"/>
      <c r="FK66" s="391"/>
      <c r="FL66" s="391"/>
      <c r="FM66" s="391"/>
      <c r="FN66" s="404"/>
      <c r="FO66" s="405"/>
      <c r="FP66" s="375"/>
      <c r="FQ66" s="376"/>
      <c r="FR66" s="391"/>
      <c r="FS66" s="391"/>
      <c r="FT66" s="391"/>
      <c r="FU66" s="391"/>
      <c r="FV66" s="391"/>
      <c r="FW66" s="391"/>
      <c r="FX66" s="391"/>
      <c r="FY66" s="391"/>
      <c r="FZ66" s="391"/>
      <c r="GA66" s="391"/>
      <c r="GB66" s="404"/>
      <c r="GC66" s="405"/>
      <c r="GD66" s="375"/>
      <c r="GE66" s="376"/>
      <c r="GF66" s="391"/>
      <c r="GG66" s="391"/>
      <c r="GH66" s="391"/>
      <c r="GI66" s="391"/>
      <c r="GJ66" s="391"/>
      <c r="GK66" s="391"/>
      <c r="GL66" s="391"/>
      <c r="GM66" s="391"/>
      <c r="GN66" s="391"/>
      <c r="GO66" s="391"/>
      <c r="GP66" s="404"/>
      <c r="GQ66" s="405"/>
      <c r="GR66" s="375">
        <f>+GR65/86.21</f>
        <v>3834.6247535088742</v>
      </c>
      <c r="GS66" s="389">
        <f>+GS65/87.23</f>
        <v>2236.2719247965147</v>
      </c>
      <c r="GT66" s="391"/>
      <c r="GU66" s="391"/>
      <c r="GV66" s="391"/>
      <c r="GW66" s="391"/>
      <c r="GX66" s="391"/>
      <c r="GY66" s="391"/>
      <c r="GZ66" s="391"/>
      <c r="HA66" s="391"/>
      <c r="HB66" s="391"/>
      <c r="HC66" s="391"/>
      <c r="HD66" s="404"/>
      <c r="HE66" s="405"/>
      <c r="HF66" s="375">
        <f>+HF65/86.21</f>
        <v>3834.7175501681941</v>
      </c>
      <c r="HG66" s="389">
        <f>+HG65/87.23</f>
        <v>2236.5241316060988</v>
      </c>
      <c r="HH66" s="391"/>
      <c r="HI66" s="391"/>
      <c r="HJ66" s="391"/>
      <c r="HK66" s="391"/>
      <c r="HL66" s="391"/>
      <c r="HM66" s="391"/>
      <c r="HN66" s="391"/>
      <c r="HO66" s="391"/>
      <c r="HP66" s="391"/>
      <c r="HQ66" s="391"/>
      <c r="HR66" s="404"/>
      <c r="HS66" s="405"/>
      <c r="HT66" s="375"/>
      <c r="HU66" s="376"/>
      <c r="HV66" s="391"/>
      <c r="HW66" s="391"/>
      <c r="HX66" s="391"/>
      <c r="HY66" s="391"/>
      <c r="HZ66" s="391"/>
      <c r="IA66" s="391"/>
      <c r="IB66" s="391"/>
      <c r="IC66" s="391"/>
      <c r="ID66" s="391"/>
      <c r="IE66" s="391"/>
      <c r="IF66" s="404"/>
      <c r="IG66" s="405"/>
      <c r="IH66" s="375">
        <f>+IH65/86.21</f>
        <v>568.06634961141401</v>
      </c>
      <c r="II66" s="389">
        <f>+II65/87.23</f>
        <v>586.63303909205547</v>
      </c>
      <c r="IJ66" s="391"/>
      <c r="IK66" s="391"/>
      <c r="IL66" s="391"/>
      <c r="IM66" s="391"/>
      <c r="IN66" s="391"/>
      <c r="IO66" s="391"/>
      <c r="IP66" s="391"/>
      <c r="IQ66" s="391"/>
      <c r="IR66" s="391"/>
      <c r="IS66" s="391"/>
      <c r="IT66" s="404"/>
      <c r="IU66" s="405"/>
      <c r="IV66" s="375">
        <f>+IV65/86.21</f>
        <v>284.02737501449951</v>
      </c>
      <c r="IW66" s="389">
        <f>+IW65/87.23</f>
        <v>165.72280178837556</v>
      </c>
      <c r="IX66" s="391"/>
      <c r="IY66" s="391"/>
      <c r="IZ66" s="391"/>
      <c r="JA66" s="391"/>
      <c r="JB66" s="391"/>
      <c r="JC66" s="391"/>
      <c r="JD66" s="391"/>
      <c r="JE66" s="391"/>
      <c r="JF66" s="391"/>
      <c r="JG66" s="391"/>
      <c r="JH66" s="404"/>
      <c r="JI66" s="405"/>
      <c r="JJ66" s="375">
        <f>+JJ65/86.21</f>
        <v>994.14221088040836</v>
      </c>
      <c r="JK66" s="389">
        <f>+JK65/87.23</f>
        <v>579.86931101685195</v>
      </c>
      <c r="JL66" s="391"/>
      <c r="JM66" s="391"/>
      <c r="JN66" s="391"/>
      <c r="JO66" s="391"/>
      <c r="JP66" s="391"/>
      <c r="JQ66" s="391"/>
      <c r="JR66" s="391"/>
      <c r="JS66" s="391"/>
      <c r="JT66" s="391"/>
      <c r="JU66" s="391"/>
      <c r="JV66" s="404"/>
      <c r="JW66" s="405"/>
      <c r="JX66" s="375">
        <f>+JX65/86.21</f>
        <v>1759.5058577891198</v>
      </c>
      <c r="JY66" s="389">
        <f>+JY65/87.23</f>
        <v>4120.3485039550615</v>
      </c>
      <c r="JZ66" s="391"/>
      <c r="KA66" s="391"/>
      <c r="KB66" s="391"/>
      <c r="KC66" s="391"/>
      <c r="KD66" s="391"/>
      <c r="KE66" s="391"/>
      <c r="KF66" s="391"/>
      <c r="KG66" s="391"/>
      <c r="KH66" s="391"/>
      <c r="KI66" s="391"/>
      <c r="KJ66" s="404"/>
      <c r="KK66" s="405"/>
      <c r="KL66" s="375">
        <f>+KL65/86.21</f>
        <v>20775.466883192206</v>
      </c>
      <c r="KM66" s="389">
        <f>+KM65/87.23</f>
        <v>18164.312736443884</v>
      </c>
      <c r="KN66" s="391"/>
      <c r="KO66" s="391"/>
      <c r="KP66" s="391"/>
      <c r="KQ66" s="391"/>
      <c r="KR66" s="391"/>
      <c r="KS66" s="391"/>
      <c r="KT66" s="391"/>
      <c r="KU66" s="391"/>
      <c r="KV66" s="391"/>
      <c r="KW66" s="391"/>
      <c r="KX66" s="404"/>
      <c r="KY66" s="405"/>
      <c r="KZ66" s="375">
        <f>+KZ65/86.21</f>
        <v>568.05475002899902</v>
      </c>
      <c r="LA66" s="389">
        <f>+LA65/87.23</f>
        <v>331.36535595551987</v>
      </c>
      <c r="LB66" s="391"/>
      <c r="LC66" s="391"/>
      <c r="LD66" s="391"/>
      <c r="LE66" s="391"/>
      <c r="LF66" s="391"/>
      <c r="LG66" s="391"/>
      <c r="LH66" s="391"/>
      <c r="LI66" s="391"/>
      <c r="LJ66" s="391"/>
      <c r="LK66" s="391"/>
      <c r="LL66" s="404"/>
      <c r="LM66" s="405"/>
      <c r="LN66" s="375">
        <f>+LN65/86.21</f>
        <v>141.78169585894909</v>
      </c>
      <c r="LO66" s="389">
        <f>+LO65/87.23</f>
        <v>309.74435400664908</v>
      </c>
      <c r="LP66" s="391"/>
      <c r="LQ66" s="391"/>
      <c r="LR66" s="391"/>
      <c r="LS66" s="391"/>
      <c r="LT66" s="391"/>
      <c r="LU66" s="391"/>
      <c r="LV66" s="391"/>
      <c r="LW66" s="391"/>
      <c r="LX66" s="391"/>
      <c r="LY66" s="391"/>
      <c r="LZ66" s="404"/>
      <c r="MA66" s="405"/>
      <c r="MB66" s="375">
        <f>+MB65/86.21</f>
        <v>284.02737501449951</v>
      </c>
      <c r="MC66" s="389">
        <f>+MC65/87.23</f>
        <v>165.72280178837556</v>
      </c>
      <c r="MD66" s="391"/>
      <c r="ME66" s="391"/>
      <c r="MF66" s="391"/>
      <c r="MG66" s="391"/>
      <c r="MH66" s="391"/>
      <c r="MI66" s="391"/>
      <c r="MJ66" s="391"/>
      <c r="MK66" s="391"/>
      <c r="ML66" s="391"/>
      <c r="MM66" s="391"/>
      <c r="MN66" s="404"/>
      <c r="MO66" s="405"/>
      <c r="MP66" s="375">
        <f>+MP65/86.21</f>
        <v>994.13061129799337</v>
      </c>
      <c r="MQ66" s="389">
        <f>+MQ65/87.23</f>
        <v>707.42863693683364</v>
      </c>
      <c r="MR66" s="391"/>
      <c r="MS66" s="391"/>
      <c r="MT66" s="391"/>
      <c r="MU66" s="391"/>
      <c r="MV66" s="391"/>
      <c r="MW66" s="391"/>
      <c r="MX66" s="391"/>
      <c r="MY66" s="391"/>
      <c r="MZ66" s="391"/>
      <c r="NA66" s="391"/>
      <c r="NB66" s="404"/>
      <c r="NC66" s="405"/>
      <c r="ND66" s="375">
        <f>+ND65/86.21</f>
        <v>1846.2707342535671</v>
      </c>
      <c r="NE66" s="389">
        <f>+NE65/87.23</f>
        <v>1076.8199014100653</v>
      </c>
      <c r="NF66" s="391"/>
      <c r="NG66" s="391"/>
      <c r="NH66" s="391"/>
      <c r="NI66" s="391"/>
      <c r="NJ66" s="391"/>
      <c r="NK66" s="391"/>
      <c r="NL66" s="391"/>
      <c r="NM66" s="391"/>
      <c r="NN66" s="391"/>
      <c r="NO66" s="391"/>
      <c r="NP66" s="404"/>
      <c r="NQ66" s="405"/>
      <c r="NR66" s="375">
        <f>+NR65/86.21</f>
        <v>568.06634961141401</v>
      </c>
      <c r="NS66" s="389">
        <f>+NS65/87.23</f>
        <v>331.36535595551987</v>
      </c>
      <c r="NT66" s="391"/>
      <c r="NU66" s="391"/>
      <c r="NV66" s="391"/>
      <c r="NW66" s="391"/>
      <c r="NX66" s="391"/>
      <c r="NY66" s="391"/>
      <c r="NZ66" s="391"/>
      <c r="OA66" s="391"/>
      <c r="OB66" s="391"/>
      <c r="OC66" s="391"/>
      <c r="OD66" s="404"/>
      <c r="OE66" s="405"/>
      <c r="OF66" s="375">
        <f>+OF65/86.21</f>
        <v>142.01368750724976</v>
      </c>
      <c r="OG66" s="389">
        <f>+OG65/87.23</f>
        <v>82.861400894187781</v>
      </c>
      <c r="OH66" s="391"/>
      <c r="OI66" s="391"/>
      <c r="OJ66" s="391"/>
      <c r="OK66" s="391"/>
      <c r="OL66" s="391"/>
      <c r="OM66" s="391"/>
      <c r="ON66" s="391"/>
      <c r="OO66" s="391"/>
      <c r="OP66" s="391"/>
      <c r="OQ66" s="391"/>
      <c r="OR66" s="404"/>
      <c r="OS66" s="405"/>
      <c r="OT66" s="375">
        <f>+OT65/86.21</f>
        <v>1134.392761860573</v>
      </c>
      <c r="OU66" s="389">
        <f>+OU65/87.23</f>
        <v>660.8620887309412</v>
      </c>
      <c r="OV66" s="391"/>
      <c r="OW66" s="391"/>
      <c r="OX66" s="391"/>
      <c r="OY66" s="391"/>
      <c r="OZ66" s="391"/>
      <c r="PA66" s="391"/>
      <c r="PB66" s="391"/>
      <c r="PC66" s="391"/>
      <c r="PD66" s="391"/>
      <c r="PE66" s="391"/>
      <c r="PF66" s="404"/>
      <c r="PG66" s="405"/>
      <c r="PH66" s="375">
        <f>+PH65/86.21</f>
        <v>141.78169585894909</v>
      </c>
      <c r="PI66" s="389">
        <f>+PI65/87.23</f>
        <v>82.64358592227444</v>
      </c>
      <c r="PJ66" s="391"/>
      <c r="PK66" s="391"/>
      <c r="PL66" s="391"/>
      <c r="PM66" s="391"/>
      <c r="PN66" s="391"/>
      <c r="PO66" s="391"/>
      <c r="PP66" s="391"/>
      <c r="PQ66" s="391"/>
      <c r="PR66" s="391"/>
      <c r="PS66" s="391"/>
      <c r="PT66" s="404"/>
      <c r="PU66" s="405"/>
      <c r="PV66" s="375">
        <f>+PV65/86.21</f>
        <v>0</v>
      </c>
      <c r="PW66" s="389">
        <f>+PW65/87.23</f>
        <v>255.30207497420611</v>
      </c>
      <c r="PX66" s="391"/>
      <c r="PY66" s="391"/>
      <c r="PZ66" s="391"/>
      <c r="QA66" s="391"/>
      <c r="QB66" s="391"/>
      <c r="QC66" s="391"/>
      <c r="QD66" s="391"/>
      <c r="QE66" s="391"/>
      <c r="QF66" s="391"/>
      <c r="QG66" s="391"/>
      <c r="QH66" s="404"/>
      <c r="QI66" s="405"/>
      <c r="QJ66" s="375">
        <f>+QJ65/86.21</f>
        <v>0</v>
      </c>
      <c r="QK66" s="389">
        <f>+QK65/87.23</f>
        <v>127.65103748710305</v>
      </c>
      <c r="QL66" s="391"/>
      <c r="QM66" s="391"/>
      <c r="QN66" s="391"/>
      <c r="QO66" s="391"/>
      <c r="QP66" s="391"/>
      <c r="QQ66" s="391"/>
      <c r="QR66" s="391"/>
      <c r="QS66" s="391"/>
      <c r="QT66" s="391"/>
      <c r="QU66" s="391"/>
      <c r="QV66" s="404"/>
      <c r="QW66" s="405"/>
      <c r="QX66" s="404"/>
      <c r="QY66" s="404"/>
      <c r="QZ66" s="404"/>
      <c r="RA66" s="404"/>
      <c r="RB66" s="404"/>
      <c r="RC66" s="404"/>
      <c r="RD66" s="404"/>
      <c r="RE66" s="404"/>
      <c r="RF66" s="404"/>
      <c r="RG66" s="404"/>
      <c r="RH66" s="404"/>
      <c r="RI66" s="404"/>
      <c r="RJ66" s="404"/>
    </row>
    <row r="67" spans="1:478" x14ac:dyDescent="0.3">
      <c r="B67" s="417" t="s">
        <v>110</v>
      </c>
      <c r="C67" s="313"/>
      <c r="D67" s="375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415"/>
      <c r="Q67" s="416"/>
      <c r="R67" s="375"/>
      <c r="S67" s="376"/>
      <c r="T67" s="376"/>
      <c r="U67" s="376"/>
      <c r="V67" s="376"/>
      <c r="W67" s="376"/>
      <c r="X67" s="376"/>
      <c r="Y67" s="376"/>
      <c r="Z67" s="376"/>
      <c r="AA67" s="376"/>
      <c r="AB67" s="376"/>
      <c r="AC67" s="376"/>
      <c r="AD67" s="415"/>
      <c r="AE67" s="416"/>
      <c r="AF67" s="375"/>
      <c r="AG67" s="376"/>
      <c r="AH67" s="376"/>
      <c r="AI67" s="376"/>
      <c r="AJ67" s="376"/>
      <c r="AK67" s="376"/>
      <c r="AL67" s="376"/>
      <c r="AM67" s="376"/>
      <c r="AN67" s="376"/>
      <c r="AO67" s="376"/>
      <c r="AP67" s="376"/>
      <c r="AQ67" s="376"/>
      <c r="AR67" s="415"/>
      <c r="AT67" s="375"/>
      <c r="AU67" s="376"/>
      <c r="AV67" s="376"/>
      <c r="AW67" s="376"/>
      <c r="AX67" s="376"/>
      <c r="AY67" s="376"/>
      <c r="AZ67" s="376"/>
      <c r="BA67" s="376"/>
      <c r="BB67" s="376"/>
      <c r="BC67" s="376"/>
      <c r="BD67" s="376"/>
      <c r="BE67" s="376"/>
      <c r="BF67" s="415"/>
      <c r="BH67" s="375"/>
      <c r="BI67" s="376"/>
      <c r="BJ67" s="376"/>
      <c r="BK67" s="376"/>
      <c r="BL67" s="376"/>
      <c r="BM67" s="376"/>
      <c r="BN67" s="376"/>
      <c r="BO67" s="376"/>
      <c r="BP67" s="376"/>
      <c r="BQ67" s="376"/>
      <c r="BR67" s="376"/>
      <c r="BS67" s="376"/>
      <c r="BT67" s="415"/>
      <c r="BV67" s="375"/>
      <c r="BW67" s="376"/>
      <c r="BX67" s="376"/>
      <c r="BY67" s="376"/>
      <c r="BZ67" s="376"/>
      <c r="CA67" s="376"/>
      <c r="CB67" s="376"/>
      <c r="CC67" s="376"/>
      <c r="CD67" s="376"/>
      <c r="CE67" s="376"/>
      <c r="CF67" s="376"/>
      <c r="CG67" s="376"/>
      <c r="CH67" s="415"/>
      <c r="CI67" s="416"/>
      <c r="CJ67" s="375"/>
      <c r="CK67" s="376"/>
      <c r="CL67" s="376"/>
      <c r="CM67" s="376"/>
      <c r="CN67" s="376"/>
      <c r="CO67" s="376"/>
      <c r="CP67" s="376"/>
      <c r="CQ67" s="376"/>
      <c r="CR67" s="376"/>
      <c r="CS67" s="376"/>
      <c r="CT67" s="376"/>
      <c r="CU67" s="376"/>
      <c r="CV67" s="415"/>
      <c r="CX67" s="375"/>
      <c r="CY67" s="376"/>
      <c r="CZ67" s="376"/>
      <c r="DA67" s="376"/>
      <c r="DB67" s="376"/>
      <c r="DC67" s="376"/>
      <c r="DD67" s="376"/>
      <c r="DE67" s="376"/>
      <c r="DF67" s="376"/>
      <c r="DG67" s="376"/>
      <c r="DH67" s="376"/>
      <c r="DI67" s="376"/>
      <c r="DJ67" s="415"/>
      <c r="DK67" s="416"/>
      <c r="DL67" s="375"/>
      <c r="DM67" s="376"/>
      <c r="DN67" s="376"/>
      <c r="DO67" s="376"/>
      <c r="DP67" s="376"/>
      <c r="DQ67" s="376"/>
      <c r="DR67" s="376"/>
      <c r="DS67" s="376"/>
      <c r="DT67" s="376"/>
      <c r="DU67" s="376"/>
      <c r="DV67" s="376"/>
      <c r="DW67" s="376"/>
      <c r="DX67" s="415"/>
      <c r="DY67" s="416"/>
      <c r="DZ67" s="375"/>
      <c r="EA67" s="376"/>
      <c r="EB67" s="376"/>
      <c r="EC67" s="376"/>
      <c r="ED67" s="376"/>
      <c r="EE67" s="376"/>
      <c r="EF67" s="376"/>
      <c r="EG67" s="376"/>
      <c r="EH67" s="376"/>
      <c r="EI67" s="376"/>
      <c r="EJ67" s="376"/>
      <c r="EK67" s="376"/>
      <c r="EL67" s="415"/>
      <c r="EM67" s="416"/>
      <c r="EN67" s="375"/>
      <c r="EO67" s="376"/>
      <c r="EP67" s="376"/>
      <c r="EQ67" s="376"/>
      <c r="ER67" s="376"/>
      <c r="ES67" s="376"/>
      <c r="ET67" s="376"/>
      <c r="EU67" s="376"/>
      <c r="EV67" s="376"/>
      <c r="EW67" s="376"/>
      <c r="EX67" s="376"/>
      <c r="EY67" s="376"/>
      <c r="EZ67" s="415"/>
      <c r="FA67" s="416"/>
      <c r="FB67" s="375"/>
      <c r="FC67" s="376"/>
      <c r="FD67" s="376"/>
      <c r="FE67" s="376"/>
      <c r="FF67" s="376"/>
      <c r="FG67" s="376"/>
      <c r="FH67" s="376"/>
      <c r="FI67" s="376"/>
      <c r="FJ67" s="376"/>
      <c r="FK67" s="376"/>
      <c r="FL67" s="376"/>
      <c r="FM67" s="376"/>
      <c r="FN67" s="415"/>
      <c r="FO67" s="416"/>
      <c r="FP67" s="375"/>
      <c r="FQ67" s="376"/>
      <c r="FR67" s="376"/>
      <c r="FS67" s="376"/>
      <c r="FT67" s="376"/>
      <c r="FU67" s="376"/>
      <c r="FV67" s="376"/>
      <c r="FW67" s="376"/>
      <c r="FX67" s="376"/>
      <c r="FY67" s="376"/>
      <c r="FZ67" s="376"/>
      <c r="GA67" s="376"/>
      <c r="GB67" s="415"/>
      <c r="GC67" s="416"/>
      <c r="GD67" s="375"/>
      <c r="GE67" s="376"/>
      <c r="GF67" s="376"/>
      <c r="GG67" s="376"/>
      <c r="GH67" s="376"/>
      <c r="GI67" s="376"/>
      <c r="GJ67" s="376"/>
      <c r="GK67" s="376"/>
      <c r="GL67" s="376"/>
      <c r="GM67" s="376"/>
      <c r="GN67" s="376"/>
      <c r="GO67" s="376"/>
      <c r="GP67" s="415"/>
      <c r="GQ67" s="416"/>
      <c r="GR67" s="375"/>
      <c r="GS67" s="376"/>
      <c r="GT67" s="376"/>
      <c r="GU67" s="376"/>
      <c r="GV67" s="376"/>
      <c r="GW67" s="376"/>
      <c r="GX67" s="376"/>
      <c r="GY67" s="376"/>
      <c r="GZ67" s="376"/>
      <c r="HA67" s="376"/>
      <c r="HB67" s="376"/>
      <c r="HC67" s="376"/>
      <c r="HD67" s="415"/>
      <c r="HE67" s="416"/>
      <c r="HF67" s="375"/>
      <c r="HG67" s="376"/>
      <c r="HH67" s="376"/>
      <c r="HI67" s="376"/>
      <c r="HJ67" s="376"/>
      <c r="HK67" s="376"/>
      <c r="HL67" s="376"/>
      <c r="HM67" s="376"/>
      <c r="HN67" s="376"/>
      <c r="HO67" s="376"/>
      <c r="HP67" s="376"/>
      <c r="HQ67" s="376"/>
      <c r="HR67" s="415"/>
      <c r="HS67" s="416"/>
      <c r="HT67" s="375"/>
      <c r="HU67" s="376"/>
      <c r="HV67" s="376"/>
      <c r="HW67" s="376"/>
      <c r="HX67" s="376"/>
      <c r="HY67" s="376"/>
      <c r="HZ67" s="376"/>
      <c r="IA67" s="376"/>
      <c r="IB67" s="376"/>
      <c r="IC67" s="376"/>
      <c r="ID67" s="376"/>
      <c r="IE67" s="376"/>
      <c r="IF67" s="415"/>
      <c r="IG67" s="416"/>
      <c r="IH67" s="375"/>
      <c r="II67" s="376"/>
      <c r="IJ67" s="376"/>
      <c r="IK67" s="376"/>
      <c r="IL67" s="376"/>
      <c r="IM67" s="376"/>
      <c r="IN67" s="376"/>
      <c r="IO67" s="376"/>
      <c r="IP67" s="376"/>
      <c r="IQ67" s="376"/>
      <c r="IR67" s="376"/>
      <c r="IS67" s="376"/>
      <c r="IT67" s="415"/>
      <c r="IU67" s="416"/>
      <c r="IV67" s="375"/>
      <c r="IW67" s="376"/>
      <c r="IX67" s="376"/>
      <c r="IY67" s="376"/>
      <c r="IZ67" s="376"/>
      <c r="JA67" s="376"/>
      <c r="JB67" s="376"/>
      <c r="JC67" s="376"/>
      <c r="JD67" s="376"/>
      <c r="JE67" s="376"/>
      <c r="JF67" s="376"/>
      <c r="JG67" s="376"/>
      <c r="JH67" s="415"/>
      <c r="JI67" s="416"/>
      <c r="JJ67" s="375"/>
      <c r="JK67" s="376"/>
      <c r="JL67" s="376"/>
      <c r="JM67" s="376"/>
      <c r="JN67" s="376"/>
      <c r="JO67" s="376"/>
      <c r="JP67" s="376"/>
      <c r="JQ67" s="376"/>
      <c r="JR67" s="376"/>
      <c r="JS67" s="376"/>
      <c r="JT67" s="376"/>
      <c r="JU67" s="376"/>
      <c r="JV67" s="415"/>
      <c r="JW67" s="416"/>
      <c r="JX67" s="375"/>
      <c r="JY67" s="376"/>
      <c r="JZ67" s="376"/>
      <c r="KA67" s="376"/>
      <c r="KB67" s="376"/>
      <c r="KC67" s="376"/>
      <c r="KD67" s="376"/>
      <c r="KE67" s="376"/>
      <c r="KF67" s="376"/>
      <c r="KG67" s="376"/>
      <c r="KH67" s="376"/>
      <c r="KI67" s="376"/>
      <c r="KJ67" s="415"/>
      <c r="KK67" s="416"/>
      <c r="KL67" s="375"/>
      <c r="KM67" s="376"/>
      <c r="KN67" s="376"/>
      <c r="KO67" s="376"/>
      <c r="KP67" s="376"/>
      <c r="KQ67" s="376"/>
      <c r="KR67" s="376"/>
      <c r="KS67" s="376"/>
      <c r="KT67" s="376"/>
      <c r="KU67" s="376"/>
      <c r="KV67" s="376"/>
      <c r="KW67" s="376"/>
      <c r="KX67" s="415"/>
      <c r="KY67" s="416"/>
      <c r="KZ67" s="375"/>
      <c r="LA67" s="376"/>
      <c r="LB67" s="376"/>
      <c r="LC67" s="376"/>
      <c r="LD67" s="376"/>
      <c r="LE67" s="376"/>
      <c r="LF67" s="376"/>
      <c r="LG67" s="376"/>
      <c r="LH67" s="376"/>
      <c r="LI67" s="376"/>
      <c r="LJ67" s="376"/>
      <c r="LK67" s="376"/>
      <c r="LL67" s="415"/>
      <c r="LM67" s="416"/>
      <c r="LN67" s="375"/>
      <c r="LO67" s="376"/>
      <c r="LP67" s="376"/>
      <c r="LQ67" s="376"/>
      <c r="LR67" s="376"/>
      <c r="LS67" s="376"/>
      <c r="LT67" s="376"/>
      <c r="LU67" s="376"/>
      <c r="LV67" s="376"/>
      <c r="LW67" s="376"/>
      <c r="LX67" s="376"/>
      <c r="LY67" s="376"/>
      <c r="LZ67" s="415"/>
      <c r="MA67" s="416"/>
      <c r="MB67" s="375"/>
      <c r="MC67" s="376"/>
      <c r="MD67" s="376"/>
      <c r="ME67" s="376"/>
      <c r="MF67" s="376"/>
      <c r="MG67" s="376"/>
      <c r="MH67" s="376"/>
      <c r="MI67" s="376"/>
      <c r="MJ67" s="376"/>
      <c r="MK67" s="376"/>
      <c r="ML67" s="376"/>
      <c r="MM67" s="376"/>
      <c r="MN67" s="415"/>
      <c r="MO67" s="416"/>
      <c r="MP67" s="375"/>
      <c r="MQ67" s="376"/>
      <c r="MR67" s="376"/>
      <c r="MS67" s="376"/>
      <c r="MT67" s="376"/>
      <c r="MU67" s="376"/>
      <c r="MV67" s="376"/>
      <c r="MW67" s="376"/>
      <c r="MX67" s="376"/>
      <c r="MY67" s="376"/>
      <c r="MZ67" s="376"/>
      <c r="NA67" s="376"/>
      <c r="NB67" s="415"/>
      <c r="NC67" s="416"/>
      <c r="ND67" s="375"/>
      <c r="NE67" s="376"/>
      <c r="NF67" s="376"/>
      <c r="NG67" s="376"/>
      <c r="NH67" s="376"/>
      <c r="NI67" s="376"/>
      <c r="NJ67" s="376"/>
      <c r="NK67" s="376"/>
      <c r="NL67" s="376"/>
      <c r="NM67" s="376"/>
      <c r="NN67" s="376"/>
      <c r="NO67" s="376"/>
      <c r="NP67" s="415"/>
      <c r="NQ67" s="416"/>
      <c r="NR67" s="375"/>
      <c r="NS67" s="376"/>
      <c r="NT67" s="376"/>
      <c r="NU67" s="376"/>
      <c r="NV67" s="376"/>
      <c r="NW67" s="376"/>
      <c r="NX67" s="376"/>
      <c r="NY67" s="376"/>
      <c r="NZ67" s="376"/>
      <c r="OA67" s="376"/>
      <c r="OB67" s="376"/>
      <c r="OC67" s="376"/>
      <c r="OD67" s="415"/>
      <c r="OE67" s="416"/>
      <c r="OF67" s="375"/>
      <c r="OG67" s="376"/>
      <c r="OH67" s="376"/>
      <c r="OI67" s="376"/>
      <c r="OJ67" s="376"/>
      <c r="OK67" s="376"/>
      <c r="OL67" s="376"/>
      <c r="OM67" s="376"/>
      <c r="ON67" s="376"/>
      <c r="OO67" s="376"/>
      <c r="OP67" s="376"/>
      <c r="OQ67" s="376"/>
      <c r="OR67" s="415"/>
      <c r="OS67" s="416"/>
      <c r="OT67" s="375"/>
      <c r="OU67" s="376"/>
      <c r="OV67" s="376"/>
      <c r="OW67" s="376"/>
      <c r="OX67" s="376"/>
      <c r="OY67" s="376"/>
      <c r="OZ67" s="376"/>
      <c r="PA67" s="376"/>
      <c r="PB67" s="376"/>
      <c r="PC67" s="376"/>
      <c r="PD67" s="376"/>
      <c r="PE67" s="376"/>
      <c r="PF67" s="415"/>
      <c r="PG67" s="416"/>
      <c r="PH67" s="375"/>
      <c r="PI67" s="376"/>
      <c r="PJ67" s="376"/>
      <c r="PK67" s="376"/>
      <c r="PL67" s="376"/>
      <c r="PM67" s="376"/>
      <c r="PN67" s="376"/>
      <c r="PO67" s="376"/>
      <c r="PP67" s="376"/>
      <c r="PQ67" s="376"/>
      <c r="PR67" s="376"/>
      <c r="PS67" s="376"/>
      <c r="PT67" s="415"/>
      <c r="PU67" s="416"/>
      <c r="PV67" s="375"/>
      <c r="PW67" s="376"/>
      <c r="PX67" s="376"/>
      <c r="PY67" s="376"/>
      <c r="PZ67" s="376"/>
      <c r="QA67" s="376"/>
      <c r="QB67" s="376"/>
      <c r="QC67" s="376"/>
      <c r="QD67" s="376"/>
      <c r="QE67" s="376"/>
      <c r="QF67" s="376"/>
      <c r="QG67" s="376"/>
      <c r="QH67" s="415"/>
      <c r="QI67" s="416"/>
      <c r="QJ67" s="375"/>
      <c r="QK67" s="376"/>
      <c r="QL67" s="376"/>
      <c r="QM67" s="376"/>
      <c r="QN67" s="376"/>
      <c r="QO67" s="376"/>
      <c r="QP67" s="376"/>
      <c r="QQ67" s="376"/>
      <c r="QR67" s="376"/>
      <c r="QS67" s="376"/>
      <c r="QT67" s="376"/>
      <c r="QU67" s="376"/>
      <c r="QV67" s="415"/>
      <c r="QW67" s="416"/>
      <c r="QX67" s="415"/>
      <c r="QY67" s="415"/>
      <c r="QZ67" s="415"/>
      <c r="RA67" s="415"/>
      <c r="RB67" s="415"/>
      <c r="RC67" s="415"/>
      <c r="RD67" s="415"/>
      <c r="RE67" s="415"/>
      <c r="RF67" s="415"/>
      <c r="RG67" s="415"/>
      <c r="RH67" s="415"/>
      <c r="RI67" s="415"/>
      <c r="RJ67" s="415"/>
    </row>
    <row r="68" spans="1:478" s="392" customFormat="1" x14ac:dyDescent="0.25">
      <c r="A68" s="304" t="s">
        <v>966</v>
      </c>
      <c r="B68" s="255" t="s">
        <v>111</v>
      </c>
      <c r="C68" s="313"/>
      <c r="D68" s="375">
        <v>40736</v>
      </c>
      <c r="E68" s="376">
        <v>39579</v>
      </c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68">
        <f t="shared" ref="P68:P88" si="314">+SUBTOTAL(9,D68:O68)</f>
        <v>80315</v>
      </c>
      <c r="Q68" s="372"/>
      <c r="R68" s="375">
        <v>18516</v>
      </c>
      <c r="S68" s="376">
        <v>16491</v>
      </c>
      <c r="T68" s="376"/>
      <c r="U68" s="376"/>
      <c r="V68" s="376"/>
      <c r="W68" s="376"/>
      <c r="X68" s="376"/>
      <c r="Y68" s="376"/>
      <c r="Z68" s="376"/>
      <c r="AA68" s="376"/>
      <c r="AB68" s="376"/>
      <c r="AC68" s="376"/>
      <c r="AD68" s="368">
        <f t="shared" ref="AD68:AD88" si="315">+SUBTOTAL(9,R68:AC68)</f>
        <v>35007</v>
      </c>
      <c r="AE68" s="372"/>
      <c r="AF68" s="375">
        <v>3704</v>
      </c>
      <c r="AG68" s="376">
        <v>3299</v>
      </c>
      <c r="AH68" s="376"/>
      <c r="AI68" s="376"/>
      <c r="AJ68" s="376"/>
      <c r="AK68" s="376"/>
      <c r="AL68" s="376"/>
      <c r="AM68" s="376"/>
      <c r="AN68" s="376"/>
      <c r="AO68" s="376"/>
      <c r="AP68" s="376"/>
      <c r="AQ68" s="376"/>
      <c r="AR68" s="368">
        <f t="shared" ref="AR68:AR88" si="316">+SUBTOTAL(9,AF68:AQ68)</f>
        <v>7003</v>
      </c>
      <c r="AS68" s="372"/>
      <c r="AT68" s="375">
        <v>40738</v>
      </c>
      <c r="AU68" s="376">
        <v>36281</v>
      </c>
      <c r="AV68" s="376"/>
      <c r="AW68" s="376"/>
      <c r="AX68" s="376"/>
      <c r="AY68" s="376"/>
      <c r="AZ68" s="376"/>
      <c r="BA68" s="376"/>
      <c r="BB68" s="577"/>
      <c r="BC68" s="577"/>
      <c r="BD68" s="577"/>
      <c r="BE68" s="577"/>
      <c r="BF68" s="368">
        <f t="shared" ref="BF68:BF88" si="317">+SUBTOTAL(9,AT68:BE68)</f>
        <v>77019</v>
      </c>
      <c r="BG68" s="372"/>
      <c r="BH68" s="375">
        <v>3702.9677419354839</v>
      </c>
      <c r="BI68" s="376">
        <v>3298.2333333333331</v>
      </c>
      <c r="BJ68" s="376"/>
      <c r="BK68" s="376"/>
      <c r="BL68" s="391"/>
      <c r="BM68" s="391"/>
      <c r="BN68" s="391"/>
      <c r="BO68" s="376"/>
      <c r="BP68" s="365"/>
      <c r="BQ68" s="365"/>
      <c r="BR68" s="365"/>
      <c r="BS68" s="365"/>
      <c r="BT68" s="368">
        <f t="shared" ref="BT68:BT88" si="318">+SUBTOTAL(9,BH68:BS68)</f>
        <v>7001.2010752688166</v>
      </c>
      <c r="BU68" s="388"/>
      <c r="BV68" s="375">
        <v>111089.03225806452</v>
      </c>
      <c r="BW68" s="376">
        <v>95648.766666666663</v>
      </c>
      <c r="BX68" s="365"/>
      <c r="BY68" s="365"/>
      <c r="BZ68" s="365"/>
      <c r="CA68" s="365"/>
      <c r="CB68" s="365"/>
      <c r="CC68" s="365"/>
      <c r="CD68" s="365"/>
      <c r="CE68" s="365"/>
      <c r="CF68" s="365"/>
      <c r="CG68" s="365"/>
      <c r="CH68" s="368">
        <f t="shared" ref="CH68:CH88" si="319">+SUBTOTAL(9,BV68:CG68)</f>
        <v>206737.79892473118</v>
      </c>
      <c r="CI68" s="372"/>
      <c r="CJ68" s="375">
        <v>11110</v>
      </c>
      <c r="CK68" s="376">
        <v>9895</v>
      </c>
      <c r="CL68" s="365"/>
      <c r="CM68" s="365"/>
      <c r="CN68" s="365"/>
      <c r="CO68" s="365"/>
      <c r="CP68" s="365"/>
      <c r="CQ68" s="365"/>
      <c r="CR68" s="365"/>
      <c r="CS68" s="365"/>
      <c r="CT68" s="365"/>
      <c r="CU68" s="365"/>
      <c r="CV68" s="368">
        <f t="shared" ref="CV68:CV88" si="320">+SUBTOTAL(9,CJ68:CU68)</f>
        <v>21005</v>
      </c>
      <c r="CW68" s="372"/>
      <c r="CX68" s="375">
        <v>11110</v>
      </c>
      <c r="CY68" s="376">
        <v>13193</v>
      </c>
      <c r="CZ68" s="365"/>
      <c r="DA68" s="365"/>
      <c r="DB68" s="365"/>
      <c r="DC68" s="365"/>
      <c r="DD68" s="365"/>
      <c r="DE68" s="365"/>
      <c r="DF68" s="365"/>
      <c r="DG68" s="365"/>
      <c r="DH68" s="365"/>
      <c r="DI68" s="365"/>
      <c r="DJ68" s="368">
        <f t="shared" ref="DJ68:DJ88" si="321">+SUBTOTAL(9,CX68:DI68)</f>
        <v>24303</v>
      </c>
      <c r="DK68" s="372"/>
      <c r="DL68" s="375">
        <v>7408</v>
      </c>
      <c r="DM68" s="376">
        <v>6598</v>
      </c>
      <c r="DN68" s="365"/>
      <c r="DO68" s="365"/>
      <c r="DP68" s="365"/>
      <c r="DQ68" s="365"/>
      <c r="DR68" s="365"/>
      <c r="DS68" s="365"/>
      <c r="DT68" s="365"/>
      <c r="DU68" s="365"/>
      <c r="DV68" s="365"/>
      <c r="DW68" s="365"/>
      <c r="DX68" s="368">
        <f t="shared" ref="DX68:DX88" si="322">+SUBTOTAL(9,DL68:DW68)</f>
        <v>14006</v>
      </c>
      <c r="DY68" s="372"/>
      <c r="DZ68" s="375">
        <v>55550</v>
      </c>
      <c r="EA68" s="376">
        <v>49474</v>
      </c>
      <c r="EB68" s="365"/>
      <c r="EC68" s="365"/>
      <c r="ED68" s="365"/>
      <c r="EE68" s="365"/>
      <c r="EF68" s="365"/>
      <c r="EG68" s="365"/>
      <c r="EH68" s="365"/>
      <c r="EI68" s="365"/>
      <c r="EJ68" s="365"/>
      <c r="EK68" s="365"/>
      <c r="EL68" s="368">
        <f t="shared" ref="EL68:EL88" si="323">+SUBTOTAL(9,DZ68:EK68)</f>
        <v>105024</v>
      </c>
      <c r="EM68" s="372"/>
      <c r="EN68" s="375">
        <v>55550</v>
      </c>
      <c r="EO68" s="376">
        <v>49474</v>
      </c>
      <c r="EP68" s="365"/>
      <c r="EQ68" s="365"/>
      <c r="ER68" s="365"/>
      <c r="ES68" s="365"/>
      <c r="ET68" s="365"/>
      <c r="EU68" s="365"/>
      <c r="EV68" s="365"/>
      <c r="EW68" s="365"/>
      <c r="EX68" s="365"/>
      <c r="EY68" s="365"/>
      <c r="EZ68" s="368">
        <f t="shared" ref="EZ68:EZ88" si="324">+SUBTOTAL(9,EN68:EY68)</f>
        <v>105024</v>
      </c>
      <c r="FA68" s="372"/>
      <c r="FB68" s="375">
        <v>66660</v>
      </c>
      <c r="FC68" s="376">
        <v>59367</v>
      </c>
      <c r="FD68" s="365"/>
      <c r="FE68" s="365"/>
      <c r="FF68" s="365"/>
      <c r="FG68" s="365"/>
      <c r="FH68" s="365"/>
      <c r="FI68" s="365"/>
      <c r="FJ68" s="365"/>
      <c r="FK68" s="365"/>
      <c r="FL68" s="365"/>
      <c r="FM68" s="365"/>
      <c r="FN68" s="368">
        <f t="shared" ref="FN68:FN88" si="325">+SUBTOTAL(9,FB68:FM68)</f>
        <v>126027</v>
      </c>
      <c r="FO68" s="372"/>
      <c r="FP68" s="375">
        <v>62956</v>
      </c>
      <c r="FQ68" s="376">
        <v>49474</v>
      </c>
      <c r="FR68" s="365"/>
      <c r="FS68" s="365"/>
      <c r="FT68" s="365"/>
      <c r="FU68" s="365"/>
      <c r="FV68" s="365"/>
      <c r="FW68" s="365"/>
      <c r="FX68" s="365"/>
      <c r="FY68" s="365"/>
      <c r="FZ68" s="365"/>
      <c r="GA68" s="365"/>
      <c r="GB68" s="368">
        <f t="shared" ref="GB68:GB88" si="326">+SUBTOTAL(9,FP68:GA68)</f>
        <v>112430</v>
      </c>
      <c r="GC68" s="372"/>
      <c r="GD68" s="375">
        <v>3704</v>
      </c>
      <c r="GE68" s="376">
        <v>3299</v>
      </c>
      <c r="GF68" s="365"/>
      <c r="GG68" s="365"/>
      <c r="GH68" s="365"/>
      <c r="GI68" s="365"/>
      <c r="GJ68" s="365"/>
      <c r="GK68" s="365"/>
      <c r="GL68" s="365"/>
      <c r="GM68" s="365"/>
      <c r="GN68" s="365"/>
      <c r="GO68" s="365"/>
      <c r="GP68" s="368">
        <f t="shared" ref="GP68:GP88" si="327">+SUBTOTAL(9,GD68:GO68)</f>
        <v>7003</v>
      </c>
      <c r="GQ68" s="372"/>
      <c r="GR68" s="375">
        <v>99990</v>
      </c>
      <c r="GS68" s="376">
        <v>89036</v>
      </c>
      <c r="GT68" s="365"/>
      <c r="GU68" s="365"/>
      <c r="GV68" s="365"/>
      <c r="GW68" s="365"/>
      <c r="GX68" s="365"/>
      <c r="GY68" s="365"/>
      <c r="GZ68" s="365"/>
      <c r="HA68" s="365"/>
      <c r="HB68" s="365"/>
      <c r="HC68" s="365"/>
      <c r="HD68" s="368">
        <f t="shared" ref="HD68:HD88" si="328">+SUBTOTAL(9,GR68:HC68)</f>
        <v>189026</v>
      </c>
      <c r="HE68" s="372"/>
      <c r="HF68" s="375">
        <v>99992</v>
      </c>
      <c r="HG68" s="376">
        <v>89051</v>
      </c>
      <c r="HH68" s="365"/>
      <c r="HI68" s="365"/>
      <c r="HJ68" s="365"/>
      <c r="HK68" s="365"/>
      <c r="HL68" s="365"/>
      <c r="HM68" s="365"/>
      <c r="HN68" s="365"/>
      <c r="HO68" s="365"/>
      <c r="HP68" s="365"/>
      <c r="HQ68" s="365"/>
      <c r="HR68" s="368">
        <f t="shared" ref="HR68:HR88" si="329">+SUBTOTAL(9,HF68:HQ68)</f>
        <v>189043</v>
      </c>
      <c r="HS68" s="372"/>
      <c r="HT68" s="375">
        <v>3704</v>
      </c>
      <c r="HU68" s="376">
        <v>3299</v>
      </c>
      <c r="HV68" s="365"/>
      <c r="HW68" s="365"/>
      <c r="HX68" s="365"/>
      <c r="HY68" s="365"/>
      <c r="HZ68" s="365"/>
      <c r="IA68" s="365"/>
      <c r="IB68" s="365"/>
      <c r="IC68" s="365"/>
      <c r="ID68" s="365"/>
      <c r="IE68" s="365"/>
      <c r="IF68" s="368">
        <f t="shared" ref="IF68:IF88" si="330">+SUBTOTAL(9,HT68:IE68)</f>
        <v>7003</v>
      </c>
      <c r="IG68" s="372"/>
      <c r="IH68" s="375">
        <v>14814</v>
      </c>
      <c r="II68" s="376">
        <v>19789</v>
      </c>
      <c r="IJ68" s="365"/>
      <c r="IK68" s="365"/>
      <c r="IL68" s="365"/>
      <c r="IM68" s="365"/>
      <c r="IN68" s="365"/>
      <c r="IO68" s="365"/>
      <c r="IP68" s="365"/>
      <c r="IQ68" s="365"/>
      <c r="IR68" s="365"/>
      <c r="IS68" s="365"/>
      <c r="IT68" s="368">
        <f t="shared" ref="IT68:IT88" si="331">+SUBTOTAL(9,IH68:IS68)</f>
        <v>34603</v>
      </c>
      <c r="IU68" s="372"/>
      <c r="IV68" s="375">
        <v>7408</v>
      </c>
      <c r="IW68" s="376">
        <v>6598</v>
      </c>
      <c r="IX68" s="365"/>
      <c r="IY68" s="365"/>
      <c r="IZ68" s="365"/>
      <c r="JA68" s="365"/>
      <c r="JB68" s="365"/>
      <c r="JC68" s="365"/>
      <c r="JD68" s="365"/>
      <c r="JE68" s="365"/>
      <c r="JF68" s="365"/>
      <c r="JG68" s="365"/>
      <c r="JH68" s="368">
        <f t="shared" ref="JH68:JH88" si="332">+SUBTOTAL(9,IV68:JG68)</f>
        <v>14006</v>
      </c>
      <c r="JI68" s="372"/>
      <c r="JJ68" s="375">
        <v>25924</v>
      </c>
      <c r="JK68" s="376">
        <v>23088</v>
      </c>
      <c r="JL68" s="365"/>
      <c r="JM68" s="365"/>
      <c r="JN68" s="365"/>
      <c r="JO68" s="365"/>
      <c r="JP68" s="365"/>
      <c r="JQ68" s="365"/>
      <c r="JR68" s="365"/>
      <c r="JS68" s="365"/>
      <c r="JT68" s="365"/>
      <c r="JU68" s="365"/>
      <c r="JV68" s="368">
        <f t="shared" ref="JV68:JV88" si="333">+SUBTOTAL(9,JJ68:JU68)</f>
        <v>49012</v>
      </c>
      <c r="JW68" s="372"/>
      <c r="JX68" s="375">
        <v>44440</v>
      </c>
      <c r="JY68" s="376">
        <v>46175</v>
      </c>
      <c r="JZ68" s="365"/>
      <c r="KA68" s="365"/>
      <c r="KB68" s="365"/>
      <c r="KC68" s="365"/>
      <c r="KD68" s="365"/>
      <c r="KE68" s="365"/>
      <c r="KF68" s="365"/>
      <c r="KG68" s="365"/>
      <c r="KH68" s="365"/>
      <c r="KI68" s="365"/>
      <c r="KJ68" s="368">
        <f t="shared" ref="KJ68:KJ88" si="334">+SUBTOTAL(9,JX68:KI68)</f>
        <v>90615</v>
      </c>
      <c r="KK68" s="372"/>
      <c r="KL68" s="375">
        <v>3704</v>
      </c>
      <c r="KM68" s="376">
        <v>3299</v>
      </c>
      <c r="KN68" s="365"/>
      <c r="KO68" s="365"/>
      <c r="KP68" s="365"/>
      <c r="KQ68" s="365"/>
      <c r="KR68" s="365"/>
      <c r="KS68" s="365"/>
      <c r="KT68" s="365"/>
      <c r="KU68" s="365"/>
      <c r="KV68" s="365"/>
      <c r="KW68" s="365"/>
      <c r="KX68" s="368">
        <f t="shared" ref="KX68:KX88" si="335">+SUBTOTAL(9,KL68:KW68)</f>
        <v>7003</v>
      </c>
      <c r="KY68" s="372"/>
      <c r="KZ68" s="375">
        <v>14814</v>
      </c>
      <c r="LA68" s="376">
        <v>13194</v>
      </c>
      <c r="LB68" s="365"/>
      <c r="LC68" s="365"/>
      <c r="LD68" s="365"/>
      <c r="LE68" s="365"/>
      <c r="LF68" s="365"/>
      <c r="LG68" s="365"/>
      <c r="LH68" s="365"/>
      <c r="LI68" s="365"/>
      <c r="LJ68" s="365"/>
      <c r="LK68" s="365"/>
      <c r="LL68" s="368">
        <f t="shared" ref="LL68:LL88" si="336">+SUBTOTAL(9,KZ68:LK68)</f>
        <v>28008</v>
      </c>
      <c r="LM68" s="372"/>
      <c r="LN68" s="375">
        <v>3704</v>
      </c>
      <c r="LO68" s="376">
        <v>3299</v>
      </c>
      <c r="LP68" s="365"/>
      <c r="LQ68" s="365"/>
      <c r="LR68" s="365"/>
      <c r="LS68" s="365"/>
      <c r="LT68" s="365"/>
      <c r="LU68" s="365"/>
      <c r="LV68" s="365"/>
      <c r="LW68" s="365"/>
      <c r="LX68" s="365"/>
      <c r="LY68" s="365"/>
      <c r="LZ68" s="368">
        <f t="shared" ref="LZ68:LZ88" si="337">+SUBTOTAL(9,LN68:LY68)</f>
        <v>7003</v>
      </c>
      <c r="MA68" s="372"/>
      <c r="MB68" s="375">
        <v>7408</v>
      </c>
      <c r="MC68" s="376">
        <v>6598</v>
      </c>
      <c r="MD68" s="365"/>
      <c r="ME68" s="365"/>
      <c r="MF68" s="365"/>
      <c r="MG68" s="365"/>
      <c r="MH68" s="365"/>
      <c r="MI68" s="365"/>
      <c r="MJ68" s="365"/>
      <c r="MK68" s="365"/>
      <c r="ML68" s="365"/>
      <c r="MM68" s="365"/>
      <c r="MN68" s="368">
        <f t="shared" ref="MN68:MN88" si="338">+SUBTOTAL(9,MB68:MM68)</f>
        <v>14006</v>
      </c>
      <c r="MO68" s="372"/>
      <c r="MP68" s="375">
        <v>25922</v>
      </c>
      <c r="MQ68" s="376">
        <v>26385</v>
      </c>
      <c r="MR68" s="365"/>
      <c r="MS68" s="365"/>
      <c r="MT68" s="365"/>
      <c r="MU68" s="365"/>
      <c r="MV68" s="365"/>
      <c r="MW68" s="365"/>
      <c r="MX68" s="365"/>
      <c r="MY68" s="365"/>
      <c r="MZ68" s="365"/>
      <c r="NA68" s="365"/>
      <c r="NB68" s="368">
        <f t="shared" ref="NB68:NB88" si="339">+SUBTOTAL(9,MP68:NA68)</f>
        <v>52307</v>
      </c>
      <c r="NC68" s="372"/>
      <c r="ND68" s="375">
        <v>48144</v>
      </c>
      <c r="NE68" s="376">
        <v>42876</v>
      </c>
      <c r="NF68" s="365"/>
      <c r="NG68" s="365"/>
      <c r="NH68" s="365"/>
      <c r="NI68" s="365"/>
      <c r="NJ68" s="365"/>
      <c r="NK68" s="365"/>
      <c r="NL68" s="365"/>
      <c r="NM68" s="365"/>
      <c r="NN68" s="365"/>
      <c r="NO68" s="365"/>
      <c r="NP68" s="368">
        <f t="shared" ref="NP68:NP88" si="340">+SUBTOTAL(9,ND68:NO68)</f>
        <v>91020</v>
      </c>
      <c r="NQ68" s="372"/>
      <c r="NR68" s="375">
        <v>14814</v>
      </c>
      <c r="NS68" s="376">
        <v>13193</v>
      </c>
      <c r="NT68" s="365"/>
      <c r="NU68" s="365"/>
      <c r="NV68" s="365"/>
      <c r="NW68" s="365"/>
      <c r="NX68" s="365"/>
      <c r="NY68" s="365"/>
      <c r="NZ68" s="365"/>
      <c r="OA68" s="365"/>
      <c r="OB68" s="365"/>
      <c r="OC68" s="365"/>
      <c r="OD68" s="368">
        <f t="shared" ref="OD68:OD88" si="341">+SUBTOTAL(9,NR68:OC68)</f>
        <v>28007</v>
      </c>
      <c r="OE68" s="372"/>
      <c r="OF68" s="375">
        <v>3704</v>
      </c>
      <c r="OG68" s="376">
        <v>3299</v>
      </c>
      <c r="OH68" s="365"/>
      <c r="OI68" s="365"/>
      <c r="OJ68" s="365"/>
      <c r="OK68" s="365"/>
      <c r="OL68" s="365"/>
      <c r="OM68" s="365"/>
      <c r="ON68" s="365"/>
      <c r="OO68" s="365"/>
      <c r="OP68" s="365"/>
      <c r="OQ68" s="365"/>
      <c r="OR68" s="368">
        <f t="shared" ref="OR68:OR88" si="342">+SUBTOTAL(9,OF68:OQ68)</f>
        <v>7003</v>
      </c>
      <c r="OS68" s="372"/>
      <c r="OT68" s="375">
        <v>29626</v>
      </c>
      <c r="OU68" s="376">
        <v>26386</v>
      </c>
      <c r="OV68" s="365"/>
      <c r="OW68" s="365"/>
      <c r="OX68" s="365"/>
      <c r="OY68" s="365"/>
      <c r="OZ68" s="365"/>
      <c r="PA68" s="365"/>
      <c r="PB68" s="365"/>
      <c r="PC68" s="365"/>
      <c r="PD68" s="365"/>
      <c r="PE68" s="365"/>
      <c r="PF68" s="368">
        <f t="shared" ref="PF68:PF88" si="343">+SUBTOTAL(9,OT68:PE68)</f>
        <v>56012</v>
      </c>
      <c r="PG68" s="372"/>
      <c r="PH68" s="375">
        <v>3704</v>
      </c>
      <c r="PI68" s="376">
        <v>3299</v>
      </c>
      <c r="PJ68" s="365"/>
      <c r="PK68" s="365"/>
      <c r="PL68" s="365"/>
      <c r="PM68" s="365"/>
      <c r="PN68" s="365"/>
      <c r="PO68" s="365"/>
      <c r="PP68" s="365"/>
      <c r="PQ68" s="365"/>
      <c r="PR68" s="365"/>
      <c r="PS68" s="365"/>
      <c r="PT68" s="368">
        <f t="shared" ref="PT68:PT88" si="344">+SUBTOTAL(9,PH68:PS68)</f>
        <v>7003</v>
      </c>
      <c r="PU68" s="372"/>
      <c r="PV68" s="375">
        <v>0</v>
      </c>
      <c r="PW68" s="376">
        <v>6598</v>
      </c>
      <c r="PX68" s="365"/>
      <c r="PY68" s="365"/>
      <c r="PZ68" s="365"/>
      <c r="QA68" s="365"/>
      <c r="QB68" s="365"/>
      <c r="QC68" s="365"/>
      <c r="QD68" s="365"/>
      <c r="QE68" s="365"/>
      <c r="QF68" s="365"/>
      <c r="QG68" s="365"/>
      <c r="QH68" s="368">
        <f t="shared" ref="QH68:QH88" si="345">+SUBTOTAL(9,PV68:QG68)</f>
        <v>6598</v>
      </c>
      <c r="QI68" s="372"/>
      <c r="QJ68" s="375">
        <v>0</v>
      </c>
      <c r="QK68" s="376">
        <v>3299</v>
      </c>
      <c r="QL68" s="365"/>
      <c r="QM68" s="365"/>
      <c r="QN68" s="365"/>
      <c r="QO68" s="365"/>
      <c r="QP68" s="365"/>
      <c r="QQ68" s="365"/>
      <c r="QR68" s="365"/>
      <c r="QS68" s="365"/>
      <c r="QT68" s="365"/>
      <c r="QU68" s="365"/>
      <c r="QV68" s="368">
        <f t="shared" ref="QV68:QV88" si="346">+SUBTOTAL(9,QJ68:QU68)</f>
        <v>3299</v>
      </c>
      <c r="QW68" s="372"/>
      <c r="QX68" s="368">
        <f t="shared" ref="QX68:RI88" si="347">SUMIF($D$13:$QU$13,QX$10,$D68:$QU68)</f>
        <v>944350</v>
      </c>
      <c r="QY68" s="368">
        <f t="shared" si="347"/>
        <v>864132</v>
      </c>
      <c r="QZ68" s="368">
        <f t="shared" si="347"/>
        <v>0</v>
      </c>
      <c r="RA68" s="368">
        <f t="shared" si="347"/>
        <v>0</v>
      </c>
      <c r="RB68" s="368">
        <f t="shared" si="347"/>
        <v>0</v>
      </c>
      <c r="RC68" s="368">
        <f t="shared" si="347"/>
        <v>0</v>
      </c>
      <c r="RD68" s="368">
        <f t="shared" si="347"/>
        <v>0</v>
      </c>
      <c r="RE68" s="368">
        <f t="shared" si="347"/>
        <v>0</v>
      </c>
      <c r="RF68" s="368">
        <f t="shared" si="347"/>
        <v>0</v>
      </c>
      <c r="RG68" s="368">
        <f t="shared" si="347"/>
        <v>0</v>
      </c>
      <c r="RH68" s="368">
        <f t="shared" si="347"/>
        <v>0</v>
      </c>
      <c r="RI68" s="368">
        <f t="shared" si="347"/>
        <v>0</v>
      </c>
      <c r="RJ68" s="368">
        <f t="shared" ref="RJ68:RJ88" si="348">SUM(QX68:RI68)</f>
        <v>1808482</v>
      </c>
    </row>
    <row r="69" spans="1:478" s="392" customFormat="1" x14ac:dyDescent="0.25">
      <c r="A69" s="304" t="s">
        <v>966</v>
      </c>
      <c r="B69" s="255" t="s">
        <v>112</v>
      </c>
      <c r="C69" s="313"/>
      <c r="D69" s="375">
        <v>11082</v>
      </c>
      <c r="E69" s="376">
        <v>15739</v>
      </c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68">
        <f t="shared" si="314"/>
        <v>26821</v>
      </c>
      <c r="Q69" s="372"/>
      <c r="R69" s="375">
        <v>5040</v>
      </c>
      <c r="S69" s="376">
        <v>6460</v>
      </c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68">
        <f t="shared" si="315"/>
        <v>11500</v>
      </c>
      <c r="AE69" s="372"/>
      <c r="AF69" s="375">
        <v>1944</v>
      </c>
      <c r="AG69" s="376">
        <v>1846</v>
      </c>
      <c r="AH69" s="391"/>
      <c r="AI69" s="391"/>
      <c r="AJ69" s="391"/>
      <c r="AK69" s="391"/>
      <c r="AL69" s="391"/>
      <c r="AM69" s="391"/>
      <c r="AN69" s="391"/>
      <c r="AO69" s="391"/>
      <c r="AP69" s="391"/>
      <c r="AQ69" s="391"/>
      <c r="AR69" s="368">
        <f t="shared" si="316"/>
        <v>3790</v>
      </c>
      <c r="AS69" s="372"/>
      <c r="AT69" s="375">
        <v>21392</v>
      </c>
      <c r="AU69" s="376">
        <v>20306</v>
      </c>
      <c r="AV69" s="391"/>
      <c r="AW69" s="391"/>
      <c r="AX69" s="391"/>
      <c r="AY69" s="391"/>
      <c r="AZ69" s="391"/>
      <c r="BA69" s="391"/>
      <c r="BB69" s="391"/>
      <c r="BC69" s="391"/>
      <c r="BD69" s="391"/>
      <c r="BE69" s="391"/>
      <c r="BF69" s="368">
        <f t="shared" si="317"/>
        <v>41698</v>
      </c>
      <c r="BG69" s="372"/>
      <c r="BH69" s="375">
        <v>2032.2580645161293</v>
      </c>
      <c r="BI69" s="376">
        <v>2019.4333333333332</v>
      </c>
      <c r="BJ69" s="376"/>
      <c r="BK69" s="376"/>
      <c r="BL69" s="391"/>
      <c r="BM69" s="391"/>
      <c r="BN69" s="391"/>
      <c r="BO69" s="376"/>
      <c r="BP69" s="365"/>
      <c r="BQ69" s="365"/>
      <c r="BR69" s="365"/>
      <c r="BS69" s="365"/>
      <c r="BT69" s="368">
        <f t="shared" si="318"/>
        <v>4051.6913978494622</v>
      </c>
      <c r="BU69" s="388"/>
      <c r="BV69" s="375">
        <v>60967.741935483878</v>
      </c>
      <c r="BW69" s="376">
        <v>58563.566666666666</v>
      </c>
      <c r="BX69" s="365"/>
      <c r="BY69" s="365"/>
      <c r="BZ69" s="365"/>
      <c r="CA69" s="365"/>
      <c r="CB69" s="365"/>
      <c r="CC69" s="365"/>
      <c r="CD69" s="365"/>
      <c r="CE69" s="365"/>
      <c r="CF69" s="365"/>
      <c r="CG69" s="365"/>
      <c r="CH69" s="368">
        <f t="shared" si="319"/>
        <v>119531.30860215054</v>
      </c>
      <c r="CI69" s="372"/>
      <c r="CJ69" s="375">
        <v>6617</v>
      </c>
      <c r="CK69" s="376">
        <v>6057</v>
      </c>
      <c r="CL69" s="365"/>
      <c r="CM69" s="365"/>
      <c r="CN69" s="365"/>
      <c r="CO69" s="365"/>
      <c r="CP69" s="365"/>
      <c r="CQ69" s="365"/>
      <c r="CR69" s="365"/>
      <c r="CS69" s="365"/>
      <c r="CT69" s="365"/>
      <c r="CU69" s="365"/>
      <c r="CV69" s="368">
        <f t="shared" si="320"/>
        <v>12674</v>
      </c>
      <c r="CW69" s="372"/>
      <c r="CX69" s="375">
        <v>5833</v>
      </c>
      <c r="CY69" s="376">
        <v>8090</v>
      </c>
      <c r="CZ69" s="365"/>
      <c r="DA69" s="365"/>
      <c r="DB69" s="365"/>
      <c r="DC69" s="365"/>
      <c r="DD69" s="365"/>
      <c r="DE69" s="365"/>
      <c r="DF69" s="365"/>
      <c r="DG69" s="365"/>
      <c r="DH69" s="365"/>
      <c r="DI69" s="365"/>
      <c r="DJ69" s="368">
        <f t="shared" si="321"/>
        <v>13923</v>
      </c>
      <c r="DK69" s="372"/>
      <c r="DL69" s="375">
        <v>3888</v>
      </c>
      <c r="DM69" s="376">
        <v>3692</v>
      </c>
      <c r="DN69" s="365"/>
      <c r="DO69" s="365"/>
      <c r="DP69" s="365"/>
      <c r="DQ69" s="365"/>
      <c r="DR69" s="365"/>
      <c r="DS69" s="365"/>
      <c r="DT69" s="365"/>
      <c r="DU69" s="365"/>
      <c r="DV69" s="365"/>
      <c r="DW69" s="365"/>
      <c r="DX69" s="368">
        <f t="shared" si="322"/>
        <v>7580</v>
      </c>
      <c r="DY69" s="372"/>
      <c r="DZ69" s="375">
        <v>17471.46</v>
      </c>
      <c r="EA69" s="376">
        <v>21854.82</v>
      </c>
      <c r="EB69" s="365"/>
      <c r="EC69" s="365"/>
      <c r="ED69" s="365"/>
      <c r="EE69" s="365"/>
      <c r="EF69" s="365"/>
      <c r="EG69" s="365"/>
      <c r="EH69" s="365"/>
      <c r="EI69" s="365"/>
      <c r="EJ69" s="365"/>
      <c r="EK69" s="365"/>
      <c r="EL69" s="368">
        <f t="shared" si="323"/>
        <v>39326.28</v>
      </c>
      <c r="EM69" s="372"/>
      <c r="EN69" s="375">
        <v>15115</v>
      </c>
      <c r="EO69" s="376">
        <v>19378</v>
      </c>
      <c r="EP69" s="365"/>
      <c r="EQ69" s="365"/>
      <c r="ER69" s="365"/>
      <c r="ES69" s="365"/>
      <c r="ET69" s="365"/>
      <c r="EU69" s="365"/>
      <c r="EV69" s="365"/>
      <c r="EW69" s="365"/>
      <c r="EX69" s="365"/>
      <c r="EY69" s="365"/>
      <c r="EZ69" s="368">
        <f t="shared" si="324"/>
        <v>34493</v>
      </c>
      <c r="FA69" s="372"/>
      <c r="FB69" s="375">
        <v>18137</v>
      </c>
      <c r="FC69" s="376">
        <v>23255</v>
      </c>
      <c r="FD69" s="365"/>
      <c r="FE69" s="365"/>
      <c r="FF69" s="365"/>
      <c r="FG69" s="365"/>
      <c r="FH69" s="365"/>
      <c r="FI69" s="365"/>
      <c r="FJ69" s="365"/>
      <c r="FK69" s="365"/>
      <c r="FL69" s="365"/>
      <c r="FM69" s="365"/>
      <c r="FN69" s="368">
        <f t="shared" si="325"/>
        <v>41392</v>
      </c>
      <c r="FO69" s="372"/>
      <c r="FP69" s="375">
        <v>33878</v>
      </c>
      <c r="FQ69" s="376">
        <v>29367</v>
      </c>
      <c r="FR69" s="365"/>
      <c r="FS69" s="365"/>
      <c r="FT69" s="365"/>
      <c r="FU69" s="365"/>
      <c r="FV69" s="365"/>
      <c r="FW69" s="365"/>
      <c r="FX69" s="365"/>
      <c r="FY69" s="365"/>
      <c r="FZ69" s="365"/>
      <c r="GA69" s="365"/>
      <c r="GB69" s="368">
        <f t="shared" si="326"/>
        <v>63245</v>
      </c>
      <c r="GC69" s="372"/>
      <c r="GD69" s="375">
        <v>1944</v>
      </c>
      <c r="GE69" s="376">
        <v>1846</v>
      </c>
      <c r="GF69" s="365"/>
      <c r="GG69" s="365"/>
      <c r="GH69" s="365"/>
      <c r="GI69" s="365"/>
      <c r="GJ69" s="365"/>
      <c r="GK69" s="365"/>
      <c r="GL69" s="365"/>
      <c r="GM69" s="365"/>
      <c r="GN69" s="365"/>
      <c r="GO69" s="365"/>
      <c r="GP69" s="368">
        <f t="shared" si="327"/>
        <v>3790</v>
      </c>
      <c r="GQ69" s="372"/>
      <c r="GR69" s="375">
        <v>59570</v>
      </c>
      <c r="GS69" s="376">
        <v>53363.39</v>
      </c>
      <c r="GT69" s="365"/>
      <c r="GU69" s="365"/>
      <c r="GV69" s="365"/>
      <c r="GW69" s="365"/>
      <c r="GX69" s="365"/>
      <c r="GY69" s="365"/>
      <c r="GZ69" s="365"/>
      <c r="HA69" s="365"/>
      <c r="HB69" s="365"/>
      <c r="HC69" s="365"/>
      <c r="HD69" s="368">
        <f t="shared" si="328"/>
        <v>112933.39</v>
      </c>
      <c r="HE69" s="372"/>
      <c r="HF69" s="375">
        <v>55281.33</v>
      </c>
      <c r="HG69" s="376">
        <v>52651.56</v>
      </c>
      <c r="HH69" s="365"/>
      <c r="HI69" s="365"/>
      <c r="HJ69" s="365"/>
      <c r="HK69" s="365"/>
      <c r="HL69" s="365"/>
      <c r="HM69" s="365"/>
      <c r="HN69" s="365"/>
      <c r="HO69" s="365"/>
      <c r="HP69" s="365"/>
      <c r="HQ69" s="365"/>
      <c r="HR69" s="368">
        <f t="shared" si="329"/>
        <v>107932.89</v>
      </c>
      <c r="HS69" s="372"/>
      <c r="HT69" s="375">
        <v>-600</v>
      </c>
      <c r="HU69" s="376">
        <v>0</v>
      </c>
      <c r="HV69" s="365"/>
      <c r="HW69" s="365"/>
      <c r="HX69" s="365"/>
      <c r="HY69" s="365"/>
      <c r="HZ69" s="365"/>
      <c r="IA69" s="365"/>
      <c r="IB69" s="365"/>
      <c r="IC69" s="365"/>
      <c r="ID69" s="365"/>
      <c r="IE69" s="365"/>
      <c r="IF69" s="368">
        <f t="shared" si="330"/>
        <v>-600</v>
      </c>
      <c r="IG69" s="372"/>
      <c r="IH69" s="375">
        <v>7778</v>
      </c>
      <c r="II69" s="376">
        <v>12490</v>
      </c>
      <c r="IJ69" s="365"/>
      <c r="IK69" s="365"/>
      <c r="IL69" s="365"/>
      <c r="IM69" s="365"/>
      <c r="IN69" s="365"/>
      <c r="IO69" s="365"/>
      <c r="IP69" s="365"/>
      <c r="IQ69" s="365"/>
      <c r="IR69" s="365"/>
      <c r="IS69" s="365"/>
      <c r="IT69" s="368">
        <f t="shared" si="331"/>
        <v>20268</v>
      </c>
      <c r="IU69" s="372"/>
      <c r="IV69" s="375">
        <v>3888</v>
      </c>
      <c r="IW69" s="376">
        <v>3692</v>
      </c>
      <c r="IX69" s="365"/>
      <c r="IY69" s="365"/>
      <c r="IZ69" s="365"/>
      <c r="JA69" s="365"/>
      <c r="JB69" s="365"/>
      <c r="JC69" s="365"/>
      <c r="JD69" s="365"/>
      <c r="JE69" s="365"/>
      <c r="JF69" s="365"/>
      <c r="JG69" s="365"/>
      <c r="JH69" s="368">
        <f t="shared" si="332"/>
        <v>7580</v>
      </c>
      <c r="JI69" s="372"/>
      <c r="JJ69" s="375">
        <v>13611</v>
      </c>
      <c r="JK69" s="376">
        <v>12923</v>
      </c>
      <c r="JL69" s="365"/>
      <c r="JM69" s="365"/>
      <c r="JN69" s="365"/>
      <c r="JO69" s="365"/>
      <c r="JP69" s="365"/>
      <c r="JQ69" s="365"/>
      <c r="JR69" s="365"/>
      <c r="JS69" s="365"/>
      <c r="JT69" s="365"/>
      <c r="JU69" s="365"/>
      <c r="JV69" s="368">
        <f t="shared" si="333"/>
        <v>26534</v>
      </c>
      <c r="JW69" s="372"/>
      <c r="JX69" s="375">
        <v>20561.5</v>
      </c>
      <c r="JY69" s="376">
        <v>25245</v>
      </c>
      <c r="JZ69" s="365"/>
      <c r="KA69" s="365"/>
      <c r="KB69" s="365"/>
      <c r="KC69" s="365"/>
      <c r="KD69" s="365"/>
      <c r="KE69" s="365"/>
      <c r="KF69" s="365"/>
      <c r="KG69" s="365"/>
      <c r="KH69" s="365"/>
      <c r="KI69" s="365"/>
      <c r="KJ69" s="368">
        <f t="shared" si="334"/>
        <v>45806.5</v>
      </c>
      <c r="KK69" s="372"/>
      <c r="KL69" s="375">
        <v>1944</v>
      </c>
      <c r="KM69" s="376">
        <v>1846</v>
      </c>
      <c r="KN69" s="365"/>
      <c r="KO69" s="365"/>
      <c r="KP69" s="365"/>
      <c r="KQ69" s="365"/>
      <c r="KR69" s="365"/>
      <c r="KS69" s="365"/>
      <c r="KT69" s="365"/>
      <c r="KU69" s="365"/>
      <c r="KV69" s="365"/>
      <c r="KW69" s="365"/>
      <c r="KX69" s="368">
        <f t="shared" si="335"/>
        <v>3790</v>
      </c>
      <c r="KY69" s="372"/>
      <c r="KZ69" s="375">
        <v>7776</v>
      </c>
      <c r="LA69" s="376">
        <v>7386</v>
      </c>
      <c r="LB69" s="365"/>
      <c r="LC69" s="365"/>
      <c r="LD69" s="365"/>
      <c r="LE69" s="365"/>
      <c r="LF69" s="365"/>
      <c r="LG69" s="365"/>
      <c r="LH69" s="365"/>
      <c r="LI69" s="365"/>
      <c r="LJ69" s="365"/>
      <c r="LK69" s="365"/>
      <c r="LL69" s="368">
        <f t="shared" si="336"/>
        <v>15162</v>
      </c>
      <c r="LM69" s="372"/>
      <c r="LN69" s="375">
        <v>1007</v>
      </c>
      <c r="LO69" s="376">
        <v>1292</v>
      </c>
      <c r="LP69" s="365"/>
      <c r="LQ69" s="365"/>
      <c r="LR69" s="365"/>
      <c r="LS69" s="365"/>
      <c r="LT69" s="365"/>
      <c r="LU69" s="365"/>
      <c r="LV69" s="365"/>
      <c r="LW69" s="365"/>
      <c r="LX69" s="365"/>
      <c r="LY69" s="365"/>
      <c r="LZ69" s="368">
        <f t="shared" si="337"/>
        <v>2299</v>
      </c>
      <c r="MA69" s="372"/>
      <c r="MB69" s="375">
        <v>3888</v>
      </c>
      <c r="MC69" s="376">
        <v>3692</v>
      </c>
      <c r="MD69" s="365"/>
      <c r="ME69" s="365"/>
      <c r="MF69" s="365"/>
      <c r="MG69" s="365"/>
      <c r="MH69" s="365"/>
      <c r="MI69" s="365"/>
      <c r="MJ69" s="365"/>
      <c r="MK69" s="365"/>
      <c r="ML69" s="365"/>
      <c r="MM69" s="365"/>
      <c r="MN69" s="368">
        <f t="shared" si="338"/>
        <v>7580</v>
      </c>
      <c r="MO69" s="372"/>
      <c r="MP69" s="375">
        <v>13609</v>
      </c>
      <c r="MQ69" s="376">
        <v>15478</v>
      </c>
      <c r="MR69" s="365"/>
      <c r="MS69" s="365"/>
      <c r="MT69" s="365"/>
      <c r="MU69" s="365"/>
      <c r="MV69" s="365"/>
      <c r="MW69" s="365"/>
      <c r="MX69" s="365"/>
      <c r="MY69" s="365"/>
      <c r="MZ69" s="365"/>
      <c r="NA69" s="365"/>
      <c r="NB69" s="368">
        <f t="shared" si="339"/>
        <v>29087</v>
      </c>
      <c r="NC69" s="372"/>
      <c r="ND69" s="375">
        <v>25281</v>
      </c>
      <c r="NE69" s="376">
        <v>23999</v>
      </c>
      <c r="NF69" s="365"/>
      <c r="NG69" s="365"/>
      <c r="NH69" s="365"/>
      <c r="NI69" s="365"/>
      <c r="NJ69" s="365"/>
      <c r="NK69" s="365"/>
      <c r="NL69" s="365"/>
      <c r="NM69" s="365"/>
      <c r="NN69" s="365"/>
      <c r="NO69" s="365"/>
      <c r="NP69" s="368">
        <f t="shared" si="340"/>
        <v>49280</v>
      </c>
      <c r="NQ69" s="372"/>
      <c r="NR69" s="375">
        <v>7778</v>
      </c>
      <c r="NS69" s="376">
        <v>7384</v>
      </c>
      <c r="NT69" s="365"/>
      <c r="NU69" s="365"/>
      <c r="NV69" s="365"/>
      <c r="NW69" s="365"/>
      <c r="NX69" s="365"/>
      <c r="NY69" s="365"/>
      <c r="NZ69" s="365"/>
      <c r="OA69" s="365"/>
      <c r="OB69" s="365"/>
      <c r="OC69" s="365"/>
      <c r="OD69" s="368">
        <f t="shared" si="341"/>
        <v>15162</v>
      </c>
      <c r="OE69" s="372"/>
      <c r="OF69" s="375">
        <v>1944</v>
      </c>
      <c r="OG69" s="376">
        <v>1846</v>
      </c>
      <c r="OH69" s="365"/>
      <c r="OI69" s="365"/>
      <c r="OJ69" s="365"/>
      <c r="OK69" s="365"/>
      <c r="OL69" s="365"/>
      <c r="OM69" s="365"/>
      <c r="ON69" s="365"/>
      <c r="OO69" s="365"/>
      <c r="OP69" s="365"/>
      <c r="OQ69" s="365"/>
      <c r="OR69" s="368">
        <f t="shared" si="342"/>
        <v>3790</v>
      </c>
      <c r="OS69" s="372"/>
      <c r="OT69" s="375">
        <v>8061</v>
      </c>
      <c r="OU69" s="376">
        <v>10337</v>
      </c>
      <c r="OV69" s="365"/>
      <c r="OW69" s="365"/>
      <c r="OX69" s="365"/>
      <c r="OY69" s="365"/>
      <c r="OZ69" s="365"/>
      <c r="PA69" s="365"/>
      <c r="PB69" s="365"/>
      <c r="PC69" s="365"/>
      <c r="PD69" s="365"/>
      <c r="PE69" s="365"/>
      <c r="PF69" s="368">
        <f t="shared" si="343"/>
        <v>18398</v>
      </c>
      <c r="PG69" s="372"/>
      <c r="PH69" s="375">
        <v>1007</v>
      </c>
      <c r="PI69" s="376">
        <v>1292</v>
      </c>
      <c r="PJ69" s="365"/>
      <c r="PK69" s="365"/>
      <c r="PL69" s="365"/>
      <c r="PM69" s="365"/>
      <c r="PN69" s="365"/>
      <c r="PO69" s="365"/>
      <c r="PP69" s="365"/>
      <c r="PQ69" s="365"/>
      <c r="PR69" s="365"/>
      <c r="PS69" s="365"/>
      <c r="PT69" s="368">
        <f t="shared" si="344"/>
        <v>2299</v>
      </c>
      <c r="PU69" s="372"/>
      <c r="PV69" s="375">
        <v>0</v>
      </c>
      <c r="PW69" s="376">
        <v>5104</v>
      </c>
      <c r="PX69" s="365"/>
      <c r="PY69" s="365"/>
      <c r="PZ69" s="365"/>
      <c r="QA69" s="365"/>
      <c r="QB69" s="365"/>
      <c r="QC69" s="365"/>
      <c r="QD69" s="365"/>
      <c r="QE69" s="365"/>
      <c r="QF69" s="365"/>
      <c r="QG69" s="365"/>
      <c r="QH69" s="368">
        <f t="shared" si="345"/>
        <v>5104</v>
      </c>
      <c r="QI69" s="372"/>
      <c r="QJ69" s="375">
        <v>0</v>
      </c>
      <c r="QK69" s="376">
        <v>2552</v>
      </c>
      <c r="QL69" s="365"/>
      <c r="QM69" s="365"/>
      <c r="QN69" s="365"/>
      <c r="QO69" s="365"/>
      <c r="QP69" s="365"/>
      <c r="QQ69" s="365"/>
      <c r="QR69" s="365"/>
      <c r="QS69" s="365"/>
      <c r="QT69" s="365"/>
      <c r="QU69" s="365"/>
      <c r="QV69" s="368">
        <f t="shared" si="346"/>
        <v>2552</v>
      </c>
      <c r="QW69" s="372"/>
      <c r="QX69" s="368">
        <f t="shared" si="347"/>
        <v>437726.29</v>
      </c>
      <c r="QY69" s="368">
        <f t="shared" si="347"/>
        <v>461046.77</v>
      </c>
      <c r="QZ69" s="368">
        <f t="shared" si="347"/>
        <v>0</v>
      </c>
      <c r="RA69" s="368">
        <f t="shared" si="347"/>
        <v>0</v>
      </c>
      <c r="RB69" s="368">
        <f t="shared" si="347"/>
        <v>0</v>
      </c>
      <c r="RC69" s="368">
        <f t="shared" si="347"/>
        <v>0</v>
      </c>
      <c r="RD69" s="368">
        <f t="shared" si="347"/>
        <v>0</v>
      </c>
      <c r="RE69" s="368">
        <f t="shared" si="347"/>
        <v>0</v>
      </c>
      <c r="RF69" s="368">
        <f t="shared" si="347"/>
        <v>0</v>
      </c>
      <c r="RG69" s="368">
        <f t="shared" si="347"/>
        <v>0</v>
      </c>
      <c r="RH69" s="368">
        <f t="shared" si="347"/>
        <v>0</v>
      </c>
      <c r="RI69" s="368">
        <f t="shared" si="347"/>
        <v>0</v>
      </c>
      <c r="RJ69" s="368">
        <f t="shared" si="348"/>
        <v>898773.06</v>
      </c>
    </row>
    <row r="70" spans="1:478" x14ac:dyDescent="0.25">
      <c r="A70" s="304" t="s">
        <v>966</v>
      </c>
      <c r="B70" s="255" t="s">
        <v>113</v>
      </c>
      <c r="C70" s="313" t="s">
        <v>748</v>
      </c>
      <c r="D70" s="375">
        <v>604</v>
      </c>
      <c r="E70" s="376">
        <v>2770</v>
      </c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68">
        <f t="shared" si="314"/>
        <v>3374</v>
      </c>
      <c r="Q70" s="372"/>
      <c r="R70" s="375">
        <v>275</v>
      </c>
      <c r="S70" s="376">
        <v>1154</v>
      </c>
      <c r="T70" s="391"/>
      <c r="U70" s="391"/>
      <c r="V70" s="391"/>
      <c r="W70" s="391"/>
      <c r="X70" s="391"/>
      <c r="Y70" s="391"/>
      <c r="Z70" s="391"/>
      <c r="AA70" s="391"/>
      <c r="AB70" s="391"/>
      <c r="AC70" s="391"/>
      <c r="AD70" s="368">
        <f t="shared" si="315"/>
        <v>1429</v>
      </c>
      <c r="AF70" s="375">
        <v>287</v>
      </c>
      <c r="AG70" s="376">
        <v>231</v>
      </c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68">
        <f t="shared" si="316"/>
        <v>518</v>
      </c>
      <c r="AT70" s="375">
        <v>3156</v>
      </c>
      <c r="AU70" s="376">
        <v>2540</v>
      </c>
      <c r="AV70" s="391"/>
      <c r="AW70" s="391"/>
      <c r="AX70" s="391"/>
      <c r="AY70" s="391"/>
      <c r="AZ70" s="391"/>
      <c r="BA70" s="391"/>
      <c r="BB70" s="391"/>
      <c r="BC70" s="391"/>
      <c r="BD70" s="391"/>
      <c r="BE70" s="391"/>
      <c r="BF70" s="368">
        <f t="shared" si="317"/>
        <v>5696</v>
      </c>
      <c r="BH70" s="375">
        <v>286.58064516129031</v>
      </c>
      <c r="BI70" s="376">
        <v>230.83333333333334</v>
      </c>
      <c r="BJ70" s="376"/>
      <c r="BK70" s="376"/>
      <c r="BL70" s="391"/>
      <c r="BM70" s="391"/>
      <c r="BN70" s="391"/>
      <c r="BO70" s="376"/>
      <c r="BP70" s="365"/>
      <c r="BQ70" s="365"/>
      <c r="BR70" s="365"/>
      <c r="BS70" s="365"/>
      <c r="BT70" s="368">
        <f t="shared" si="318"/>
        <v>517.41397849462362</v>
      </c>
      <c r="BV70" s="375">
        <v>8597.4193548387084</v>
      </c>
      <c r="BW70" s="376">
        <v>6694.166666666667</v>
      </c>
      <c r="BX70" s="365"/>
      <c r="BY70" s="365"/>
      <c r="BZ70" s="365"/>
      <c r="CA70" s="365"/>
      <c r="CB70" s="365"/>
      <c r="CC70" s="365"/>
      <c r="CD70" s="365"/>
      <c r="CE70" s="365"/>
      <c r="CF70" s="365"/>
      <c r="CG70" s="365"/>
      <c r="CH70" s="368">
        <f t="shared" si="319"/>
        <v>15291.586021505376</v>
      </c>
      <c r="CI70" s="372"/>
      <c r="CJ70" s="375">
        <v>861</v>
      </c>
      <c r="CK70" s="376">
        <v>693</v>
      </c>
      <c r="CL70" s="365"/>
      <c r="CM70" s="365"/>
      <c r="CN70" s="365"/>
      <c r="CO70" s="365"/>
      <c r="CP70" s="365"/>
      <c r="CQ70" s="365"/>
      <c r="CR70" s="365"/>
      <c r="CS70" s="365"/>
      <c r="CT70" s="365"/>
      <c r="CU70" s="365"/>
      <c r="CV70" s="368">
        <f t="shared" si="320"/>
        <v>1554</v>
      </c>
      <c r="CX70" s="375">
        <v>861</v>
      </c>
      <c r="CY70" s="376">
        <v>923</v>
      </c>
      <c r="CZ70" s="365"/>
      <c r="DA70" s="365"/>
      <c r="DB70" s="365"/>
      <c r="DC70" s="365"/>
      <c r="DD70" s="365"/>
      <c r="DE70" s="365"/>
      <c r="DF70" s="365"/>
      <c r="DG70" s="365"/>
      <c r="DH70" s="365"/>
      <c r="DI70" s="365"/>
      <c r="DJ70" s="368">
        <f t="shared" si="321"/>
        <v>1784</v>
      </c>
      <c r="DK70" s="372"/>
      <c r="DL70" s="375">
        <v>574</v>
      </c>
      <c r="DM70" s="376">
        <v>462</v>
      </c>
      <c r="DN70" s="365"/>
      <c r="DO70" s="365"/>
      <c r="DP70" s="365"/>
      <c r="DQ70" s="365"/>
      <c r="DR70" s="365"/>
      <c r="DS70" s="365"/>
      <c r="DT70" s="365"/>
      <c r="DU70" s="365"/>
      <c r="DV70" s="365"/>
      <c r="DW70" s="365"/>
      <c r="DX70" s="368">
        <f t="shared" si="322"/>
        <v>1036</v>
      </c>
      <c r="DY70" s="372"/>
      <c r="DZ70" s="375">
        <v>824</v>
      </c>
      <c r="EA70" s="376">
        <v>4312</v>
      </c>
      <c r="EB70" s="365"/>
      <c r="EC70" s="365"/>
      <c r="ED70" s="365"/>
      <c r="EE70" s="365"/>
      <c r="EF70" s="365"/>
      <c r="EG70" s="365"/>
      <c r="EH70" s="365"/>
      <c r="EI70" s="365"/>
      <c r="EJ70" s="365"/>
      <c r="EK70" s="365"/>
      <c r="EL70" s="368">
        <f t="shared" si="323"/>
        <v>5136</v>
      </c>
      <c r="EM70" s="372"/>
      <c r="EN70" s="375">
        <v>824</v>
      </c>
      <c r="EO70" s="376">
        <v>3463</v>
      </c>
      <c r="EP70" s="365"/>
      <c r="EQ70" s="365"/>
      <c r="ER70" s="365"/>
      <c r="ES70" s="365"/>
      <c r="ET70" s="365"/>
      <c r="EU70" s="365"/>
      <c r="EV70" s="365"/>
      <c r="EW70" s="365"/>
      <c r="EX70" s="365"/>
      <c r="EY70" s="365"/>
      <c r="EZ70" s="368">
        <f t="shared" si="324"/>
        <v>4287</v>
      </c>
      <c r="FA70" s="372"/>
      <c r="FB70" s="375">
        <v>988</v>
      </c>
      <c r="FC70" s="376">
        <v>4156</v>
      </c>
      <c r="FD70" s="365"/>
      <c r="FE70" s="365"/>
      <c r="FF70" s="365"/>
      <c r="FG70" s="365"/>
      <c r="FH70" s="365"/>
      <c r="FI70" s="365"/>
      <c r="FJ70" s="365"/>
      <c r="FK70" s="365"/>
      <c r="FL70" s="365"/>
      <c r="FM70" s="365"/>
      <c r="FN70" s="368">
        <f t="shared" si="325"/>
        <v>5144</v>
      </c>
      <c r="FO70" s="372"/>
      <c r="FP70" s="375">
        <v>4877</v>
      </c>
      <c r="FQ70" s="376">
        <v>3463</v>
      </c>
      <c r="FR70" s="365"/>
      <c r="FS70" s="365"/>
      <c r="FT70" s="365"/>
      <c r="FU70" s="365"/>
      <c r="FV70" s="365"/>
      <c r="FW70" s="365"/>
      <c r="FX70" s="365"/>
      <c r="FY70" s="365"/>
      <c r="FZ70" s="365"/>
      <c r="GA70" s="365"/>
      <c r="GB70" s="368">
        <f t="shared" si="326"/>
        <v>8340</v>
      </c>
      <c r="GC70" s="372"/>
      <c r="GD70" s="375">
        <v>287</v>
      </c>
      <c r="GE70" s="376">
        <v>231</v>
      </c>
      <c r="GF70" s="365"/>
      <c r="GG70" s="365"/>
      <c r="GH70" s="365"/>
      <c r="GI70" s="365"/>
      <c r="GJ70" s="365"/>
      <c r="GK70" s="365"/>
      <c r="GL70" s="365"/>
      <c r="GM70" s="365"/>
      <c r="GN70" s="365"/>
      <c r="GO70" s="365"/>
      <c r="GP70" s="368">
        <f t="shared" si="327"/>
        <v>518</v>
      </c>
      <c r="GQ70" s="372"/>
      <c r="GR70" s="375">
        <v>39596</v>
      </c>
      <c r="GS70" s="376">
        <v>6228</v>
      </c>
      <c r="GT70" s="365"/>
      <c r="GU70" s="365"/>
      <c r="GV70" s="365"/>
      <c r="GW70" s="365"/>
      <c r="GX70" s="365"/>
      <c r="GY70" s="365"/>
      <c r="GZ70" s="365"/>
      <c r="HA70" s="365"/>
      <c r="HB70" s="365"/>
      <c r="HC70" s="365"/>
      <c r="HD70" s="368">
        <f t="shared" si="328"/>
        <v>45824</v>
      </c>
      <c r="HE70" s="372"/>
      <c r="HF70" s="375">
        <v>7747</v>
      </c>
      <c r="HG70" s="376">
        <v>6233</v>
      </c>
      <c r="HH70" s="365"/>
      <c r="HI70" s="365"/>
      <c r="HJ70" s="365"/>
      <c r="HK70" s="365"/>
      <c r="HL70" s="365"/>
      <c r="HM70" s="365"/>
      <c r="HN70" s="365"/>
      <c r="HO70" s="365"/>
      <c r="HP70" s="365"/>
      <c r="HQ70" s="365"/>
      <c r="HR70" s="368">
        <f t="shared" si="329"/>
        <v>13980</v>
      </c>
      <c r="HS70" s="372"/>
      <c r="HT70" s="375">
        <v>55</v>
      </c>
      <c r="HU70" s="376">
        <v>0</v>
      </c>
      <c r="HV70" s="365"/>
      <c r="HW70" s="365"/>
      <c r="HX70" s="365"/>
      <c r="HY70" s="365"/>
      <c r="HZ70" s="365"/>
      <c r="IA70" s="365"/>
      <c r="IB70" s="365"/>
      <c r="IC70" s="365"/>
      <c r="ID70" s="365"/>
      <c r="IE70" s="365"/>
      <c r="IF70" s="368">
        <f t="shared" si="330"/>
        <v>55</v>
      </c>
      <c r="IG70" s="372"/>
      <c r="IH70" s="375">
        <v>1148</v>
      </c>
      <c r="II70" s="376">
        <v>1385</v>
      </c>
      <c r="IJ70" s="365"/>
      <c r="IK70" s="365"/>
      <c r="IL70" s="365"/>
      <c r="IM70" s="365"/>
      <c r="IN70" s="365"/>
      <c r="IO70" s="365"/>
      <c r="IP70" s="365"/>
      <c r="IQ70" s="365"/>
      <c r="IR70" s="365"/>
      <c r="IS70" s="365"/>
      <c r="IT70" s="368">
        <f t="shared" si="331"/>
        <v>2533</v>
      </c>
      <c r="IU70" s="372"/>
      <c r="IV70" s="375">
        <v>574</v>
      </c>
      <c r="IW70" s="376">
        <v>462</v>
      </c>
      <c r="IX70" s="365"/>
      <c r="IY70" s="365"/>
      <c r="IZ70" s="365"/>
      <c r="JA70" s="365"/>
      <c r="JB70" s="365"/>
      <c r="JC70" s="365"/>
      <c r="JD70" s="365"/>
      <c r="JE70" s="365"/>
      <c r="JF70" s="365"/>
      <c r="JG70" s="365"/>
      <c r="JH70" s="368">
        <f t="shared" si="332"/>
        <v>1036</v>
      </c>
      <c r="JI70" s="372"/>
      <c r="JJ70" s="375">
        <v>2009</v>
      </c>
      <c r="JK70" s="376">
        <v>1616</v>
      </c>
      <c r="JL70" s="365"/>
      <c r="JM70" s="365"/>
      <c r="JN70" s="365"/>
      <c r="JO70" s="365"/>
      <c r="JP70" s="365"/>
      <c r="JQ70" s="365"/>
      <c r="JR70" s="365"/>
      <c r="JS70" s="365"/>
      <c r="JT70" s="365"/>
      <c r="JU70" s="365"/>
      <c r="JV70" s="368">
        <f t="shared" si="333"/>
        <v>3625</v>
      </c>
      <c r="JW70" s="372"/>
      <c r="JX70" s="375">
        <v>659</v>
      </c>
      <c r="JY70" s="376">
        <v>3232</v>
      </c>
      <c r="JZ70" s="365"/>
      <c r="KA70" s="365"/>
      <c r="KB70" s="365"/>
      <c r="KC70" s="365"/>
      <c r="KD70" s="365"/>
      <c r="KE70" s="365"/>
      <c r="KF70" s="365"/>
      <c r="KG70" s="365"/>
      <c r="KH70" s="365"/>
      <c r="KI70" s="365"/>
      <c r="KJ70" s="368">
        <f t="shared" si="334"/>
        <v>3891</v>
      </c>
      <c r="KK70" s="372"/>
      <c r="KL70" s="375">
        <v>287</v>
      </c>
      <c r="KM70" s="376">
        <v>231</v>
      </c>
      <c r="KN70" s="365"/>
      <c r="KO70" s="365"/>
      <c r="KP70" s="365"/>
      <c r="KQ70" s="365"/>
      <c r="KR70" s="365"/>
      <c r="KS70" s="365"/>
      <c r="KT70" s="365"/>
      <c r="KU70" s="365"/>
      <c r="KV70" s="365"/>
      <c r="KW70" s="365"/>
      <c r="KX70" s="368">
        <f t="shared" si="335"/>
        <v>518</v>
      </c>
      <c r="KY70" s="372"/>
      <c r="KZ70" s="375">
        <v>1148</v>
      </c>
      <c r="LA70" s="376">
        <v>924</v>
      </c>
      <c r="LB70" s="365"/>
      <c r="LC70" s="365"/>
      <c r="LD70" s="365"/>
      <c r="LE70" s="365"/>
      <c r="LF70" s="365"/>
      <c r="LG70" s="365"/>
      <c r="LH70" s="365"/>
      <c r="LI70" s="365"/>
      <c r="LJ70" s="365"/>
      <c r="LK70" s="365"/>
      <c r="LL70" s="368">
        <f t="shared" si="336"/>
        <v>2072</v>
      </c>
      <c r="LM70" s="372"/>
      <c r="LN70" s="375">
        <v>55</v>
      </c>
      <c r="LO70" s="376">
        <v>231</v>
      </c>
      <c r="LP70" s="365"/>
      <c r="LQ70" s="365"/>
      <c r="LR70" s="365"/>
      <c r="LS70" s="365"/>
      <c r="LT70" s="365"/>
      <c r="LU70" s="365"/>
      <c r="LV70" s="365"/>
      <c r="LW70" s="365"/>
      <c r="LX70" s="365"/>
      <c r="LY70" s="365"/>
      <c r="LZ70" s="368">
        <f t="shared" si="337"/>
        <v>286</v>
      </c>
      <c r="MA70" s="372"/>
      <c r="MB70" s="375">
        <v>574</v>
      </c>
      <c r="MC70" s="376">
        <v>462</v>
      </c>
      <c r="MD70" s="365"/>
      <c r="ME70" s="365"/>
      <c r="MF70" s="365"/>
      <c r="MG70" s="365"/>
      <c r="MH70" s="365"/>
      <c r="MI70" s="365"/>
      <c r="MJ70" s="365"/>
      <c r="MK70" s="365"/>
      <c r="ML70" s="365"/>
      <c r="MM70" s="365"/>
      <c r="MN70" s="368">
        <f t="shared" si="338"/>
        <v>1036</v>
      </c>
      <c r="MO70" s="372"/>
      <c r="MP70" s="375">
        <v>2009</v>
      </c>
      <c r="MQ70" s="376">
        <v>1847</v>
      </c>
      <c r="MR70" s="365"/>
      <c r="MS70" s="365"/>
      <c r="MT70" s="365"/>
      <c r="MU70" s="365"/>
      <c r="MV70" s="365"/>
      <c r="MW70" s="365"/>
      <c r="MX70" s="365"/>
      <c r="MY70" s="365"/>
      <c r="MZ70" s="365"/>
      <c r="NA70" s="365"/>
      <c r="NB70" s="368">
        <f t="shared" si="339"/>
        <v>3856</v>
      </c>
      <c r="NC70" s="372"/>
      <c r="ND70" s="375">
        <v>3730</v>
      </c>
      <c r="NE70" s="376">
        <v>3001</v>
      </c>
      <c r="NF70" s="365"/>
      <c r="NG70" s="365"/>
      <c r="NH70" s="365"/>
      <c r="NI70" s="365"/>
      <c r="NJ70" s="365"/>
      <c r="NK70" s="365"/>
      <c r="NL70" s="365"/>
      <c r="NM70" s="365"/>
      <c r="NN70" s="365"/>
      <c r="NO70" s="365"/>
      <c r="NP70" s="368">
        <f t="shared" si="340"/>
        <v>6731</v>
      </c>
      <c r="NQ70" s="372"/>
      <c r="NR70" s="375">
        <v>1148</v>
      </c>
      <c r="NS70" s="376">
        <v>923</v>
      </c>
      <c r="NT70" s="365"/>
      <c r="NU70" s="365"/>
      <c r="NV70" s="365"/>
      <c r="NW70" s="365"/>
      <c r="NX70" s="365"/>
      <c r="NY70" s="365"/>
      <c r="NZ70" s="365"/>
      <c r="OA70" s="365"/>
      <c r="OB70" s="365"/>
      <c r="OC70" s="365"/>
      <c r="OD70" s="368">
        <f t="shared" si="341"/>
        <v>2071</v>
      </c>
      <c r="OE70" s="372"/>
      <c r="OF70" s="375">
        <v>287</v>
      </c>
      <c r="OG70" s="376">
        <v>231</v>
      </c>
      <c r="OH70" s="365"/>
      <c r="OI70" s="365"/>
      <c r="OJ70" s="365"/>
      <c r="OK70" s="365"/>
      <c r="OL70" s="365"/>
      <c r="OM70" s="365"/>
      <c r="ON70" s="365"/>
      <c r="OO70" s="365"/>
      <c r="OP70" s="365"/>
      <c r="OQ70" s="365"/>
      <c r="OR70" s="368">
        <f t="shared" si="342"/>
        <v>518</v>
      </c>
      <c r="OS70" s="372"/>
      <c r="OT70" s="375">
        <v>440</v>
      </c>
      <c r="OU70" s="376">
        <v>1847</v>
      </c>
      <c r="OV70" s="365"/>
      <c r="OW70" s="365"/>
      <c r="OX70" s="365"/>
      <c r="OY70" s="365"/>
      <c r="OZ70" s="365"/>
      <c r="PA70" s="365"/>
      <c r="PB70" s="365"/>
      <c r="PC70" s="365"/>
      <c r="PD70" s="365"/>
      <c r="PE70" s="365"/>
      <c r="PF70" s="368">
        <f t="shared" si="343"/>
        <v>2287</v>
      </c>
      <c r="PG70" s="372"/>
      <c r="PH70" s="375">
        <v>55</v>
      </c>
      <c r="PI70" s="376">
        <v>231</v>
      </c>
      <c r="PJ70" s="365"/>
      <c r="PK70" s="365"/>
      <c r="PL70" s="365"/>
      <c r="PM70" s="365"/>
      <c r="PN70" s="365"/>
      <c r="PO70" s="365"/>
      <c r="PP70" s="365"/>
      <c r="PQ70" s="365"/>
      <c r="PR70" s="365"/>
      <c r="PS70" s="365"/>
      <c r="PT70" s="368">
        <f t="shared" si="344"/>
        <v>286</v>
      </c>
      <c r="PU70" s="372"/>
      <c r="PV70" s="375">
        <v>0</v>
      </c>
      <c r="PW70" s="376">
        <v>462</v>
      </c>
      <c r="PX70" s="365"/>
      <c r="PY70" s="365"/>
      <c r="PZ70" s="365"/>
      <c r="QA70" s="365"/>
      <c r="QB70" s="365"/>
      <c r="QC70" s="365"/>
      <c r="QD70" s="365"/>
      <c r="QE70" s="365"/>
      <c r="QF70" s="365"/>
      <c r="QG70" s="365"/>
      <c r="QH70" s="368">
        <f t="shared" si="345"/>
        <v>462</v>
      </c>
      <c r="QI70" s="372"/>
      <c r="QJ70" s="375">
        <v>0</v>
      </c>
      <c r="QK70" s="376">
        <v>231</v>
      </c>
      <c r="QL70" s="365"/>
      <c r="QM70" s="365"/>
      <c r="QN70" s="365"/>
      <c r="QO70" s="365"/>
      <c r="QP70" s="365"/>
      <c r="QQ70" s="365"/>
      <c r="QR70" s="365"/>
      <c r="QS70" s="365"/>
      <c r="QT70" s="365"/>
      <c r="QU70" s="365"/>
      <c r="QV70" s="368">
        <f t="shared" si="346"/>
        <v>231</v>
      </c>
      <c r="QW70" s="372"/>
      <c r="QX70" s="368">
        <f t="shared" si="347"/>
        <v>84823</v>
      </c>
      <c r="QY70" s="368">
        <f t="shared" si="347"/>
        <v>61100</v>
      </c>
      <c r="QZ70" s="368">
        <f t="shared" si="347"/>
        <v>0</v>
      </c>
      <c r="RA70" s="368">
        <f t="shared" si="347"/>
        <v>0</v>
      </c>
      <c r="RB70" s="368">
        <f t="shared" si="347"/>
        <v>0</v>
      </c>
      <c r="RC70" s="368">
        <f t="shared" si="347"/>
        <v>0</v>
      </c>
      <c r="RD70" s="368">
        <f t="shared" si="347"/>
        <v>0</v>
      </c>
      <c r="RE70" s="368">
        <f t="shared" si="347"/>
        <v>0</v>
      </c>
      <c r="RF70" s="368">
        <f t="shared" si="347"/>
        <v>0</v>
      </c>
      <c r="RG70" s="368">
        <f t="shared" si="347"/>
        <v>0</v>
      </c>
      <c r="RH70" s="368">
        <f t="shared" si="347"/>
        <v>0</v>
      </c>
      <c r="RI70" s="368">
        <f t="shared" si="347"/>
        <v>0</v>
      </c>
      <c r="RJ70" s="368">
        <f t="shared" si="348"/>
        <v>145923</v>
      </c>
    </row>
    <row r="71" spans="1:478" x14ac:dyDescent="0.25">
      <c r="A71" s="304" t="s">
        <v>966</v>
      </c>
      <c r="B71" s="255" t="s">
        <v>114</v>
      </c>
      <c r="C71" s="313" t="s">
        <v>893</v>
      </c>
      <c r="D71" s="375">
        <v>0</v>
      </c>
      <c r="E71" s="376">
        <v>0</v>
      </c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68">
        <f t="shared" si="314"/>
        <v>0</v>
      </c>
      <c r="Q71" s="372"/>
      <c r="R71" s="375">
        <v>0</v>
      </c>
      <c r="S71" s="376">
        <v>0</v>
      </c>
      <c r="T71" s="391"/>
      <c r="U71" s="391"/>
      <c r="V71" s="391"/>
      <c r="W71" s="391"/>
      <c r="X71" s="391"/>
      <c r="Y71" s="391"/>
      <c r="Z71" s="391"/>
      <c r="AA71" s="391"/>
      <c r="AB71" s="391"/>
      <c r="AC71" s="391"/>
      <c r="AD71" s="368">
        <f t="shared" si="315"/>
        <v>0</v>
      </c>
      <c r="AF71" s="375">
        <v>0</v>
      </c>
      <c r="AG71" s="376">
        <v>0</v>
      </c>
      <c r="AH71" s="391"/>
      <c r="AI71" s="391"/>
      <c r="AJ71" s="391"/>
      <c r="AK71" s="391"/>
      <c r="AL71" s="391"/>
      <c r="AM71" s="391"/>
      <c r="AN71" s="391"/>
      <c r="AO71" s="391"/>
      <c r="AP71" s="391"/>
      <c r="AQ71" s="391"/>
      <c r="AR71" s="368">
        <f t="shared" si="316"/>
        <v>0</v>
      </c>
      <c r="AT71" s="375">
        <v>0</v>
      </c>
      <c r="AU71" s="376">
        <v>0</v>
      </c>
      <c r="AV71" s="391"/>
      <c r="AW71" s="391"/>
      <c r="AX71" s="391"/>
      <c r="AY71" s="391"/>
      <c r="AZ71" s="391"/>
      <c r="BA71" s="391"/>
      <c r="BB71" s="391"/>
      <c r="BC71" s="391"/>
      <c r="BD71" s="391"/>
      <c r="BE71" s="391"/>
      <c r="BF71" s="368">
        <f t="shared" si="317"/>
        <v>0</v>
      </c>
      <c r="BH71" s="375">
        <v>0</v>
      </c>
      <c r="BI71" s="376">
        <v>0</v>
      </c>
      <c r="BJ71" s="376"/>
      <c r="BK71" s="376"/>
      <c r="BL71" s="391"/>
      <c r="BM71" s="391"/>
      <c r="BN71" s="391"/>
      <c r="BO71" s="376"/>
      <c r="BP71" s="365"/>
      <c r="BQ71" s="365"/>
      <c r="BR71" s="365"/>
      <c r="BS71" s="365"/>
      <c r="BT71" s="368">
        <f t="shared" si="318"/>
        <v>0</v>
      </c>
      <c r="BV71" s="375">
        <v>0</v>
      </c>
      <c r="BW71" s="376">
        <v>0</v>
      </c>
      <c r="BX71" s="365"/>
      <c r="BY71" s="365"/>
      <c r="BZ71" s="365"/>
      <c r="CA71" s="365"/>
      <c r="CB71" s="365"/>
      <c r="CC71" s="365"/>
      <c r="CD71" s="365"/>
      <c r="CE71" s="365"/>
      <c r="CF71" s="365"/>
      <c r="CG71" s="365"/>
      <c r="CH71" s="368">
        <f t="shared" si="319"/>
        <v>0</v>
      </c>
      <c r="CI71" s="372"/>
      <c r="CJ71" s="375">
        <v>0</v>
      </c>
      <c r="CK71" s="376">
        <v>0</v>
      </c>
      <c r="CL71" s="365"/>
      <c r="CM71" s="365"/>
      <c r="CN71" s="365"/>
      <c r="CO71" s="365"/>
      <c r="CP71" s="365"/>
      <c r="CQ71" s="365"/>
      <c r="CR71" s="365"/>
      <c r="CS71" s="365"/>
      <c r="CT71" s="365"/>
      <c r="CU71" s="365"/>
      <c r="CV71" s="368">
        <f t="shared" si="320"/>
        <v>0</v>
      </c>
      <c r="CX71" s="375">
        <v>0</v>
      </c>
      <c r="CY71" s="376">
        <v>0</v>
      </c>
      <c r="CZ71" s="365"/>
      <c r="DA71" s="365"/>
      <c r="DB71" s="365"/>
      <c r="DC71" s="365"/>
      <c r="DD71" s="365"/>
      <c r="DE71" s="365"/>
      <c r="DF71" s="365"/>
      <c r="DG71" s="365"/>
      <c r="DH71" s="365"/>
      <c r="DI71" s="365"/>
      <c r="DJ71" s="368">
        <f t="shared" si="321"/>
        <v>0</v>
      </c>
      <c r="DK71" s="372"/>
      <c r="DL71" s="375">
        <v>0</v>
      </c>
      <c r="DM71" s="376">
        <v>0</v>
      </c>
      <c r="DN71" s="365"/>
      <c r="DO71" s="365"/>
      <c r="DP71" s="365"/>
      <c r="DQ71" s="365"/>
      <c r="DR71" s="365"/>
      <c r="DS71" s="365"/>
      <c r="DT71" s="365"/>
      <c r="DU71" s="365"/>
      <c r="DV71" s="365"/>
      <c r="DW71" s="365"/>
      <c r="DX71" s="368">
        <f t="shared" si="322"/>
        <v>0</v>
      </c>
      <c r="DY71" s="372"/>
      <c r="DZ71" s="375">
        <v>0</v>
      </c>
      <c r="EA71" s="376">
        <v>0</v>
      </c>
      <c r="EB71" s="365"/>
      <c r="EC71" s="365"/>
      <c r="ED71" s="365"/>
      <c r="EE71" s="365"/>
      <c r="EF71" s="365"/>
      <c r="EG71" s="365"/>
      <c r="EH71" s="365"/>
      <c r="EI71" s="365"/>
      <c r="EJ71" s="365"/>
      <c r="EK71" s="365"/>
      <c r="EL71" s="368">
        <f t="shared" si="323"/>
        <v>0</v>
      </c>
      <c r="EM71" s="372"/>
      <c r="EN71" s="375">
        <v>0</v>
      </c>
      <c r="EO71" s="376">
        <v>0</v>
      </c>
      <c r="EP71" s="365"/>
      <c r="EQ71" s="365"/>
      <c r="ER71" s="365"/>
      <c r="ES71" s="365"/>
      <c r="ET71" s="365"/>
      <c r="EU71" s="365"/>
      <c r="EV71" s="365"/>
      <c r="EW71" s="365"/>
      <c r="EX71" s="365"/>
      <c r="EY71" s="365"/>
      <c r="EZ71" s="368">
        <f t="shared" si="324"/>
        <v>0</v>
      </c>
      <c r="FA71" s="372"/>
      <c r="FB71" s="375">
        <v>0</v>
      </c>
      <c r="FC71" s="376">
        <v>0</v>
      </c>
      <c r="FD71" s="365"/>
      <c r="FE71" s="365"/>
      <c r="FF71" s="365"/>
      <c r="FG71" s="365"/>
      <c r="FH71" s="365"/>
      <c r="FI71" s="365"/>
      <c r="FJ71" s="365"/>
      <c r="FK71" s="365"/>
      <c r="FL71" s="365"/>
      <c r="FM71" s="365"/>
      <c r="FN71" s="368">
        <f t="shared" si="325"/>
        <v>0</v>
      </c>
      <c r="FO71" s="372"/>
      <c r="FP71" s="375">
        <v>0</v>
      </c>
      <c r="FQ71" s="376">
        <v>0</v>
      </c>
      <c r="FR71" s="365"/>
      <c r="FS71" s="365"/>
      <c r="FT71" s="365"/>
      <c r="FU71" s="365"/>
      <c r="FV71" s="365"/>
      <c r="FW71" s="365"/>
      <c r="FX71" s="365"/>
      <c r="FY71" s="365"/>
      <c r="FZ71" s="365"/>
      <c r="GA71" s="365"/>
      <c r="GB71" s="368">
        <f t="shared" si="326"/>
        <v>0</v>
      </c>
      <c r="GC71" s="372"/>
      <c r="GD71" s="375">
        <v>0</v>
      </c>
      <c r="GE71" s="376">
        <v>0</v>
      </c>
      <c r="GF71" s="365"/>
      <c r="GG71" s="365"/>
      <c r="GH71" s="365"/>
      <c r="GI71" s="365"/>
      <c r="GJ71" s="365"/>
      <c r="GK71" s="365"/>
      <c r="GL71" s="365"/>
      <c r="GM71" s="365"/>
      <c r="GN71" s="365"/>
      <c r="GO71" s="365"/>
      <c r="GP71" s="368">
        <f t="shared" si="327"/>
        <v>0</v>
      </c>
      <c r="GQ71" s="372"/>
      <c r="GR71" s="375">
        <v>0</v>
      </c>
      <c r="GS71" s="376">
        <v>0</v>
      </c>
      <c r="GT71" s="365"/>
      <c r="GU71" s="365"/>
      <c r="GV71" s="365"/>
      <c r="GW71" s="365"/>
      <c r="GX71" s="365"/>
      <c r="GY71" s="365"/>
      <c r="GZ71" s="365"/>
      <c r="HA71" s="365"/>
      <c r="HB71" s="365"/>
      <c r="HC71" s="365"/>
      <c r="HD71" s="368">
        <f t="shared" si="328"/>
        <v>0</v>
      </c>
      <c r="HE71" s="372"/>
      <c r="HF71" s="375">
        <v>0</v>
      </c>
      <c r="HG71" s="376">
        <v>0</v>
      </c>
      <c r="HH71" s="365"/>
      <c r="HI71" s="365"/>
      <c r="HJ71" s="365"/>
      <c r="HK71" s="365"/>
      <c r="HL71" s="365"/>
      <c r="HM71" s="365"/>
      <c r="HN71" s="365"/>
      <c r="HO71" s="365"/>
      <c r="HP71" s="365"/>
      <c r="HQ71" s="365"/>
      <c r="HR71" s="368">
        <f t="shared" si="329"/>
        <v>0</v>
      </c>
      <c r="HS71" s="372"/>
      <c r="HT71" s="375">
        <v>0</v>
      </c>
      <c r="HU71" s="376">
        <v>0</v>
      </c>
      <c r="HV71" s="365"/>
      <c r="HW71" s="365"/>
      <c r="HX71" s="365"/>
      <c r="HY71" s="365"/>
      <c r="HZ71" s="365"/>
      <c r="IA71" s="365"/>
      <c r="IB71" s="365"/>
      <c r="IC71" s="365"/>
      <c r="ID71" s="365"/>
      <c r="IE71" s="365"/>
      <c r="IF71" s="368">
        <f t="shared" si="330"/>
        <v>0</v>
      </c>
      <c r="IG71" s="372"/>
      <c r="IH71" s="375">
        <v>0</v>
      </c>
      <c r="II71" s="376">
        <v>0</v>
      </c>
      <c r="IJ71" s="365"/>
      <c r="IK71" s="365"/>
      <c r="IL71" s="365"/>
      <c r="IM71" s="365"/>
      <c r="IN71" s="365"/>
      <c r="IO71" s="365"/>
      <c r="IP71" s="365"/>
      <c r="IQ71" s="365"/>
      <c r="IR71" s="365"/>
      <c r="IS71" s="365"/>
      <c r="IT71" s="368">
        <f t="shared" si="331"/>
        <v>0</v>
      </c>
      <c r="IU71" s="372"/>
      <c r="IV71" s="375">
        <v>0</v>
      </c>
      <c r="IW71" s="376">
        <v>0</v>
      </c>
      <c r="IX71" s="365"/>
      <c r="IY71" s="365"/>
      <c r="IZ71" s="365"/>
      <c r="JA71" s="365"/>
      <c r="JB71" s="365"/>
      <c r="JC71" s="365"/>
      <c r="JD71" s="365"/>
      <c r="JE71" s="365"/>
      <c r="JF71" s="365"/>
      <c r="JG71" s="365"/>
      <c r="JH71" s="368">
        <f t="shared" si="332"/>
        <v>0</v>
      </c>
      <c r="JI71" s="372"/>
      <c r="JJ71" s="375">
        <v>0</v>
      </c>
      <c r="JK71" s="376">
        <v>0</v>
      </c>
      <c r="JL71" s="365"/>
      <c r="JM71" s="365"/>
      <c r="JN71" s="365"/>
      <c r="JO71" s="365"/>
      <c r="JP71" s="365"/>
      <c r="JQ71" s="365"/>
      <c r="JR71" s="365"/>
      <c r="JS71" s="365"/>
      <c r="JT71" s="365"/>
      <c r="JU71" s="365"/>
      <c r="JV71" s="368">
        <f t="shared" si="333"/>
        <v>0</v>
      </c>
      <c r="JW71" s="372"/>
      <c r="JX71" s="375">
        <v>0</v>
      </c>
      <c r="JY71" s="376">
        <v>0</v>
      </c>
      <c r="JZ71" s="365"/>
      <c r="KA71" s="365"/>
      <c r="KB71" s="365"/>
      <c r="KC71" s="365"/>
      <c r="KD71" s="365"/>
      <c r="KE71" s="365"/>
      <c r="KF71" s="365"/>
      <c r="KG71" s="365"/>
      <c r="KH71" s="365"/>
      <c r="KI71" s="365"/>
      <c r="KJ71" s="368">
        <f t="shared" si="334"/>
        <v>0</v>
      </c>
      <c r="KK71" s="372"/>
      <c r="KL71" s="375">
        <v>0</v>
      </c>
      <c r="KM71" s="376">
        <v>0</v>
      </c>
      <c r="KN71" s="365"/>
      <c r="KO71" s="365"/>
      <c r="KP71" s="365"/>
      <c r="KQ71" s="365"/>
      <c r="KR71" s="365"/>
      <c r="KS71" s="365"/>
      <c r="KT71" s="365"/>
      <c r="KU71" s="365"/>
      <c r="KV71" s="365"/>
      <c r="KW71" s="365"/>
      <c r="KX71" s="368">
        <f t="shared" si="335"/>
        <v>0</v>
      </c>
      <c r="KY71" s="372"/>
      <c r="KZ71" s="375">
        <v>0</v>
      </c>
      <c r="LA71" s="376">
        <v>0</v>
      </c>
      <c r="LB71" s="365"/>
      <c r="LC71" s="365"/>
      <c r="LD71" s="365"/>
      <c r="LE71" s="365"/>
      <c r="LF71" s="365"/>
      <c r="LG71" s="365"/>
      <c r="LH71" s="365"/>
      <c r="LI71" s="365"/>
      <c r="LJ71" s="365"/>
      <c r="LK71" s="365"/>
      <c r="LL71" s="368">
        <f t="shared" si="336"/>
        <v>0</v>
      </c>
      <c r="LM71" s="372"/>
      <c r="LN71" s="375">
        <v>0</v>
      </c>
      <c r="LO71" s="376">
        <v>0</v>
      </c>
      <c r="LP71" s="365"/>
      <c r="LQ71" s="365"/>
      <c r="LR71" s="365"/>
      <c r="LS71" s="365"/>
      <c r="LT71" s="365"/>
      <c r="LU71" s="365"/>
      <c r="LV71" s="365"/>
      <c r="LW71" s="365"/>
      <c r="LX71" s="365"/>
      <c r="LY71" s="365"/>
      <c r="LZ71" s="368">
        <f t="shared" si="337"/>
        <v>0</v>
      </c>
      <c r="MA71" s="372"/>
      <c r="MB71" s="375">
        <v>0</v>
      </c>
      <c r="MC71" s="376">
        <v>0</v>
      </c>
      <c r="MD71" s="365"/>
      <c r="ME71" s="365"/>
      <c r="MF71" s="365"/>
      <c r="MG71" s="365"/>
      <c r="MH71" s="365"/>
      <c r="MI71" s="365"/>
      <c r="MJ71" s="365"/>
      <c r="MK71" s="365"/>
      <c r="ML71" s="365"/>
      <c r="MM71" s="365"/>
      <c r="MN71" s="368">
        <f t="shared" si="338"/>
        <v>0</v>
      </c>
      <c r="MO71" s="372"/>
      <c r="MP71" s="375">
        <v>0</v>
      </c>
      <c r="MQ71" s="376">
        <v>0</v>
      </c>
      <c r="MR71" s="365"/>
      <c r="MS71" s="365"/>
      <c r="MT71" s="365"/>
      <c r="MU71" s="365"/>
      <c r="MV71" s="365"/>
      <c r="MW71" s="365"/>
      <c r="MX71" s="365"/>
      <c r="MY71" s="365"/>
      <c r="MZ71" s="365"/>
      <c r="NA71" s="365"/>
      <c r="NB71" s="368">
        <f t="shared" si="339"/>
        <v>0</v>
      </c>
      <c r="NC71" s="372"/>
      <c r="ND71" s="375">
        <v>0</v>
      </c>
      <c r="NE71" s="376">
        <v>0</v>
      </c>
      <c r="NF71" s="365"/>
      <c r="NG71" s="365"/>
      <c r="NH71" s="365"/>
      <c r="NI71" s="365"/>
      <c r="NJ71" s="365"/>
      <c r="NK71" s="365"/>
      <c r="NL71" s="365"/>
      <c r="NM71" s="365"/>
      <c r="NN71" s="365"/>
      <c r="NO71" s="365"/>
      <c r="NP71" s="368">
        <f t="shared" si="340"/>
        <v>0</v>
      </c>
      <c r="NQ71" s="372"/>
      <c r="NR71" s="375">
        <v>0</v>
      </c>
      <c r="NS71" s="376">
        <v>0</v>
      </c>
      <c r="NT71" s="365"/>
      <c r="NU71" s="365"/>
      <c r="NV71" s="365"/>
      <c r="NW71" s="365"/>
      <c r="NX71" s="365"/>
      <c r="NY71" s="365"/>
      <c r="NZ71" s="365"/>
      <c r="OA71" s="365"/>
      <c r="OB71" s="365"/>
      <c r="OC71" s="365"/>
      <c r="OD71" s="368">
        <f t="shared" si="341"/>
        <v>0</v>
      </c>
      <c r="OE71" s="372"/>
      <c r="OF71" s="375">
        <v>0</v>
      </c>
      <c r="OG71" s="376">
        <v>0</v>
      </c>
      <c r="OH71" s="365"/>
      <c r="OI71" s="365"/>
      <c r="OJ71" s="365"/>
      <c r="OK71" s="365"/>
      <c r="OL71" s="365"/>
      <c r="OM71" s="365"/>
      <c r="ON71" s="365"/>
      <c r="OO71" s="365"/>
      <c r="OP71" s="365"/>
      <c r="OQ71" s="365"/>
      <c r="OR71" s="368">
        <f t="shared" si="342"/>
        <v>0</v>
      </c>
      <c r="OS71" s="372"/>
      <c r="OT71" s="375">
        <v>0</v>
      </c>
      <c r="OU71" s="376">
        <v>0</v>
      </c>
      <c r="OV71" s="365"/>
      <c r="OW71" s="365"/>
      <c r="OX71" s="365"/>
      <c r="OY71" s="365"/>
      <c r="OZ71" s="365"/>
      <c r="PA71" s="365"/>
      <c r="PB71" s="365"/>
      <c r="PC71" s="365"/>
      <c r="PD71" s="365"/>
      <c r="PE71" s="365"/>
      <c r="PF71" s="368">
        <f t="shared" si="343"/>
        <v>0</v>
      </c>
      <c r="PG71" s="372"/>
      <c r="PH71" s="375">
        <v>0</v>
      </c>
      <c r="PI71" s="376">
        <v>0</v>
      </c>
      <c r="PJ71" s="365"/>
      <c r="PK71" s="365"/>
      <c r="PL71" s="365"/>
      <c r="PM71" s="365"/>
      <c r="PN71" s="365"/>
      <c r="PO71" s="365"/>
      <c r="PP71" s="365"/>
      <c r="PQ71" s="365"/>
      <c r="PR71" s="365"/>
      <c r="PS71" s="365"/>
      <c r="PT71" s="368">
        <f t="shared" si="344"/>
        <v>0</v>
      </c>
      <c r="PU71" s="372"/>
      <c r="PV71" s="375">
        <v>0</v>
      </c>
      <c r="PW71" s="376">
        <v>0</v>
      </c>
      <c r="PX71" s="365"/>
      <c r="PY71" s="365"/>
      <c r="PZ71" s="365"/>
      <c r="QA71" s="365"/>
      <c r="QB71" s="365"/>
      <c r="QC71" s="365"/>
      <c r="QD71" s="365"/>
      <c r="QE71" s="365"/>
      <c r="QF71" s="365"/>
      <c r="QG71" s="365"/>
      <c r="QH71" s="368">
        <f t="shared" si="345"/>
        <v>0</v>
      </c>
      <c r="QI71" s="372"/>
      <c r="QJ71" s="375">
        <v>0</v>
      </c>
      <c r="QK71" s="376">
        <v>0</v>
      </c>
      <c r="QL71" s="365"/>
      <c r="QM71" s="365"/>
      <c r="QN71" s="365"/>
      <c r="QO71" s="365"/>
      <c r="QP71" s="365"/>
      <c r="QQ71" s="365"/>
      <c r="QR71" s="365"/>
      <c r="QS71" s="365"/>
      <c r="QT71" s="365"/>
      <c r="QU71" s="365"/>
      <c r="QV71" s="368">
        <f t="shared" si="346"/>
        <v>0</v>
      </c>
      <c r="QW71" s="372"/>
      <c r="QX71" s="368">
        <f t="shared" si="347"/>
        <v>0</v>
      </c>
      <c r="QY71" s="368">
        <f t="shared" si="347"/>
        <v>0</v>
      </c>
      <c r="QZ71" s="368">
        <f t="shared" si="347"/>
        <v>0</v>
      </c>
      <c r="RA71" s="368">
        <f t="shared" si="347"/>
        <v>0</v>
      </c>
      <c r="RB71" s="368">
        <f t="shared" si="347"/>
        <v>0</v>
      </c>
      <c r="RC71" s="368">
        <f t="shared" si="347"/>
        <v>0</v>
      </c>
      <c r="RD71" s="368">
        <f t="shared" si="347"/>
        <v>0</v>
      </c>
      <c r="RE71" s="368">
        <f t="shared" si="347"/>
        <v>0</v>
      </c>
      <c r="RF71" s="368">
        <f t="shared" si="347"/>
        <v>0</v>
      </c>
      <c r="RG71" s="368">
        <f t="shared" si="347"/>
        <v>0</v>
      </c>
      <c r="RH71" s="368">
        <f t="shared" si="347"/>
        <v>0</v>
      </c>
      <c r="RI71" s="368">
        <f t="shared" si="347"/>
        <v>0</v>
      </c>
      <c r="RJ71" s="368">
        <f t="shared" si="348"/>
        <v>0</v>
      </c>
    </row>
    <row r="72" spans="1:478" s="412" customFormat="1" x14ac:dyDescent="0.25">
      <c r="A72" s="304" t="s">
        <v>966</v>
      </c>
      <c r="B72" s="255" t="s">
        <v>115</v>
      </c>
      <c r="C72" s="313"/>
      <c r="D72" s="403">
        <v>239</v>
      </c>
      <c r="E72" s="376">
        <v>229</v>
      </c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68">
        <f t="shared" si="314"/>
        <v>468</v>
      </c>
      <c r="Q72" s="372"/>
      <c r="R72" s="375">
        <v>109</v>
      </c>
      <c r="S72" s="376">
        <v>96</v>
      </c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411">
        <f t="shared" si="315"/>
        <v>205</v>
      </c>
      <c r="AE72" s="372"/>
      <c r="AF72" s="375">
        <v>22</v>
      </c>
      <c r="AG72" s="376">
        <v>19</v>
      </c>
      <c r="AH72" s="391"/>
      <c r="AI72" s="391"/>
      <c r="AJ72" s="391"/>
      <c r="AK72" s="391"/>
      <c r="AL72" s="391"/>
      <c r="AM72" s="391"/>
      <c r="AN72" s="391"/>
      <c r="AO72" s="391"/>
      <c r="AP72" s="391"/>
      <c r="AQ72" s="391"/>
      <c r="AR72" s="411">
        <f t="shared" si="316"/>
        <v>41</v>
      </c>
      <c r="AS72" s="372"/>
      <c r="AT72" s="375">
        <v>239</v>
      </c>
      <c r="AU72" s="376">
        <v>210</v>
      </c>
      <c r="AV72" s="391"/>
      <c r="AW72" s="391"/>
      <c r="AX72" s="391"/>
      <c r="AY72" s="391"/>
      <c r="AZ72" s="391"/>
      <c r="BA72" s="391"/>
      <c r="BB72" s="391"/>
      <c r="BC72" s="391"/>
      <c r="BD72" s="391"/>
      <c r="BE72" s="391"/>
      <c r="BF72" s="411">
        <f t="shared" si="317"/>
        <v>449</v>
      </c>
      <c r="BG72" s="372"/>
      <c r="BH72" s="375">
        <v>21.580645161290324</v>
      </c>
      <c r="BI72" s="376">
        <v>19.100000000000001</v>
      </c>
      <c r="BJ72" s="376"/>
      <c r="BK72" s="376"/>
      <c r="BL72" s="391"/>
      <c r="BM72" s="391"/>
      <c r="BN72" s="391"/>
      <c r="BO72" s="376"/>
      <c r="BP72" s="365"/>
      <c r="BQ72" s="365"/>
      <c r="BR72" s="365"/>
      <c r="BS72" s="365"/>
      <c r="BT72" s="411">
        <f t="shared" si="318"/>
        <v>40.680645161290329</v>
      </c>
      <c r="BU72" s="388"/>
      <c r="BV72" s="375">
        <v>647.41935483870975</v>
      </c>
      <c r="BW72" s="376">
        <v>553.90000000000009</v>
      </c>
      <c r="BX72" s="365"/>
      <c r="BY72" s="365"/>
      <c r="BZ72" s="365"/>
      <c r="CA72" s="365"/>
      <c r="CB72" s="365"/>
      <c r="CC72" s="365"/>
      <c r="CD72" s="365"/>
      <c r="CE72" s="365"/>
      <c r="CF72" s="365"/>
      <c r="CG72" s="365"/>
      <c r="CH72" s="411">
        <f t="shared" si="319"/>
        <v>1201.3193548387098</v>
      </c>
      <c r="CI72" s="419"/>
      <c r="CJ72" s="375">
        <v>65</v>
      </c>
      <c r="CK72" s="376">
        <v>57</v>
      </c>
      <c r="CL72" s="365"/>
      <c r="CM72" s="365"/>
      <c r="CN72" s="365"/>
      <c r="CO72" s="365"/>
      <c r="CP72" s="365"/>
      <c r="CQ72" s="365"/>
      <c r="CR72" s="365"/>
      <c r="CS72" s="365"/>
      <c r="CT72" s="365"/>
      <c r="CU72" s="365"/>
      <c r="CV72" s="411">
        <f t="shared" si="320"/>
        <v>122</v>
      </c>
      <c r="CW72" s="372"/>
      <c r="CX72" s="375">
        <v>65</v>
      </c>
      <c r="CY72" s="376">
        <v>76</v>
      </c>
      <c r="CZ72" s="365"/>
      <c r="DA72" s="365"/>
      <c r="DB72" s="365"/>
      <c r="DC72" s="365"/>
      <c r="DD72" s="365"/>
      <c r="DE72" s="365"/>
      <c r="DF72" s="365"/>
      <c r="DG72" s="365"/>
      <c r="DH72" s="365"/>
      <c r="DI72" s="365"/>
      <c r="DJ72" s="411">
        <f t="shared" si="321"/>
        <v>141</v>
      </c>
      <c r="DK72" s="419"/>
      <c r="DL72" s="375">
        <v>44</v>
      </c>
      <c r="DM72" s="376">
        <v>38</v>
      </c>
      <c r="DN72" s="365"/>
      <c r="DO72" s="365"/>
      <c r="DP72" s="365"/>
      <c r="DQ72" s="365"/>
      <c r="DR72" s="365"/>
      <c r="DS72" s="365"/>
      <c r="DT72" s="365"/>
      <c r="DU72" s="365"/>
      <c r="DV72" s="365"/>
      <c r="DW72" s="365"/>
      <c r="DX72" s="411">
        <f t="shared" si="322"/>
        <v>82</v>
      </c>
      <c r="DY72" s="419"/>
      <c r="DZ72" s="375">
        <v>326</v>
      </c>
      <c r="EA72" s="376">
        <v>287</v>
      </c>
      <c r="EB72" s="365"/>
      <c r="EC72" s="365"/>
      <c r="ED72" s="365"/>
      <c r="EE72" s="365"/>
      <c r="EF72" s="365"/>
      <c r="EG72" s="365"/>
      <c r="EH72" s="365"/>
      <c r="EI72" s="365"/>
      <c r="EJ72" s="365"/>
      <c r="EK72" s="365"/>
      <c r="EL72" s="411">
        <f t="shared" si="323"/>
        <v>613</v>
      </c>
      <c r="EM72" s="419"/>
      <c r="EN72" s="375">
        <v>326</v>
      </c>
      <c r="EO72" s="376">
        <v>287</v>
      </c>
      <c r="EP72" s="365"/>
      <c r="EQ72" s="365"/>
      <c r="ER72" s="365"/>
      <c r="ES72" s="365"/>
      <c r="ET72" s="365"/>
      <c r="EU72" s="365"/>
      <c r="EV72" s="365"/>
      <c r="EW72" s="365"/>
      <c r="EX72" s="365"/>
      <c r="EY72" s="365"/>
      <c r="EZ72" s="411">
        <f t="shared" si="324"/>
        <v>613</v>
      </c>
      <c r="FA72" s="419"/>
      <c r="FB72" s="375">
        <v>392</v>
      </c>
      <c r="FC72" s="376">
        <v>344</v>
      </c>
      <c r="FD72" s="365"/>
      <c r="FE72" s="365"/>
      <c r="FF72" s="365"/>
      <c r="FG72" s="365"/>
      <c r="FH72" s="365"/>
      <c r="FI72" s="365"/>
      <c r="FJ72" s="365"/>
      <c r="FK72" s="365"/>
      <c r="FL72" s="365"/>
      <c r="FM72" s="365"/>
      <c r="FN72" s="411">
        <f t="shared" si="325"/>
        <v>736</v>
      </c>
      <c r="FO72" s="372"/>
      <c r="FP72" s="375">
        <v>370</v>
      </c>
      <c r="FQ72" s="376">
        <v>287</v>
      </c>
      <c r="FR72" s="365"/>
      <c r="FS72" s="365"/>
      <c r="FT72" s="365"/>
      <c r="FU72" s="365"/>
      <c r="FV72" s="365"/>
      <c r="FW72" s="365"/>
      <c r="FX72" s="365"/>
      <c r="FY72" s="365"/>
      <c r="FZ72" s="365"/>
      <c r="GA72" s="365"/>
      <c r="GB72" s="411">
        <f t="shared" si="326"/>
        <v>657</v>
      </c>
      <c r="GC72" s="372"/>
      <c r="GD72" s="375">
        <v>22</v>
      </c>
      <c r="GE72" s="376">
        <v>19</v>
      </c>
      <c r="GF72" s="365"/>
      <c r="GG72" s="365"/>
      <c r="GH72" s="365"/>
      <c r="GI72" s="365"/>
      <c r="GJ72" s="365"/>
      <c r="GK72" s="365"/>
      <c r="GL72" s="365"/>
      <c r="GM72" s="365"/>
      <c r="GN72" s="365"/>
      <c r="GO72" s="365"/>
      <c r="GP72" s="411">
        <f t="shared" si="327"/>
        <v>41</v>
      </c>
      <c r="GQ72" s="372"/>
      <c r="GR72" s="375">
        <v>588</v>
      </c>
      <c r="GS72" s="376">
        <v>521</v>
      </c>
      <c r="GT72" s="365"/>
      <c r="GU72" s="365"/>
      <c r="GV72" s="365"/>
      <c r="GW72" s="365"/>
      <c r="GX72" s="365"/>
      <c r="GY72" s="365"/>
      <c r="GZ72" s="365"/>
      <c r="HA72" s="365"/>
      <c r="HB72" s="365"/>
      <c r="HC72" s="365"/>
      <c r="HD72" s="411">
        <f t="shared" si="328"/>
        <v>1109</v>
      </c>
      <c r="HE72" s="372"/>
      <c r="HF72" s="375">
        <v>588</v>
      </c>
      <c r="HG72" s="376">
        <v>517</v>
      </c>
      <c r="HH72" s="365"/>
      <c r="HI72" s="365"/>
      <c r="HJ72" s="365"/>
      <c r="HK72" s="365"/>
      <c r="HL72" s="365"/>
      <c r="HM72" s="365"/>
      <c r="HN72" s="365"/>
      <c r="HO72" s="365"/>
      <c r="HP72" s="365"/>
      <c r="HQ72" s="365"/>
      <c r="HR72" s="411">
        <f t="shared" si="329"/>
        <v>1105</v>
      </c>
      <c r="HS72" s="372"/>
      <c r="HT72" s="375">
        <v>0</v>
      </c>
      <c r="HU72" s="376">
        <v>0</v>
      </c>
      <c r="HV72" s="365"/>
      <c r="HW72" s="365"/>
      <c r="HX72" s="365"/>
      <c r="HY72" s="365"/>
      <c r="HZ72" s="365"/>
      <c r="IA72" s="365"/>
      <c r="IB72" s="365"/>
      <c r="IC72" s="365"/>
      <c r="ID72" s="365"/>
      <c r="IE72" s="365"/>
      <c r="IF72" s="411">
        <f t="shared" si="330"/>
        <v>0</v>
      </c>
      <c r="IG72" s="372"/>
      <c r="IH72" s="375">
        <v>87</v>
      </c>
      <c r="II72" s="376">
        <v>115</v>
      </c>
      <c r="IJ72" s="365"/>
      <c r="IK72" s="365"/>
      <c r="IL72" s="365"/>
      <c r="IM72" s="365"/>
      <c r="IN72" s="365"/>
      <c r="IO72" s="365"/>
      <c r="IP72" s="365"/>
      <c r="IQ72" s="365"/>
      <c r="IR72" s="365"/>
      <c r="IS72" s="365"/>
      <c r="IT72" s="411">
        <f t="shared" si="331"/>
        <v>202</v>
      </c>
      <c r="IU72" s="372"/>
      <c r="IV72" s="375">
        <v>44</v>
      </c>
      <c r="IW72" s="376">
        <v>38</v>
      </c>
      <c r="IX72" s="365"/>
      <c r="IY72" s="365"/>
      <c r="IZ72" s="365"/>
      <c r="JA72" s="365"/>
      <c r="JB72" s="365"/>
      <c r="JC72" s="365"/>
      <c r="JD72" s="365"/>
      <c r="JE72" s="365"/>
      <c r="JF72" s="365"/>
      <c r="JG72" s="365"/>
      <c r="JH72" s="411">
        <f t="shared" si="332"/>
        <v>82</v>
      </c>
      <c r="JI72" s="372"/>
      <c r="JJ72" s="375">
        <v>152</v>
      </c>
      <c r="JK72" s="376">
        <v>133</v>
      </c>
      <c r="JL72" s="365"/>
      <c r="JM72" s="365"/>
      <c r="JN72" s="365"/>
      <c r="JO72" s="365"/>
      <c r="JP72" s="365"/>
      <c r="JQ72" s="365"/>
      <c r="JR72" s="365"/>
      <c r="JS72" s="365"/>
      <c r="JT72" s="365"/>
      <c r="JU72" s="365"/>
      <c r="JV72" s="411">
        <f t="shared" si="333"/>
        <v>285</v>
      </c>
      <c r="JW72" s="372"/>
      <c r="JX72" s="375">
        <v>261</v>
      </c>
      <c r="JY72" s="376">
        <v>268</v>
      </c>
      <c r="JZ72" s="365"/>
      <c r="KA72" s="365"/>
      <c r="KB72" s="365"/>
      <c r="KC72" s="365"/>
      <c r="KD72" s="365"/>
      <c r="KE72" s="365"/>
      <c r="KF72" s="365"/>
      <c r="KG72" s="365"/>
      <c r="KH72" s="365"/>
      <c r="KI72" s="365"/>
      <c r="KJ72" s="411">
        <f t="shared" si="334"/>
        <v>529</v>
      </c>
      <c r="KK72" s="372"/>
      <c r="KL72" s="375">
        <v>9906</v>
      </c>
      <c r="KM72" s="376">
        <v>8947</v>
      </c>
      <c r="KN72" s="365"/>
      <c r="KO72" s="365"/>
      <c r="KP72" s="365"/>
      <c r="KQ72" s="365"/>
      <c r="KR72" s="365"/>
      <c r="KS72" s="365"/>
      <c r="KT72" s="365"/>
      <c r="KU72" s="365"/>
      <c r="KV72" s="365"/>
      <c r="KW72" s="365"/>
      <c r="KX72" s="411">
        <f t="shared" si="335"/>
        <v>18853</v>
      </c>
      <c r="KY72" s="372"/>
      <c r="KZ72" s="375">
        <v>88</v>
      </c>
      <c r="LA72" s="376">
        <v>76</v>
      </c>
      <c r="LB72" s="365"/>
      <c r="LC72" s="365"/>
      <c r="LD72" s="365"/>
      <c r="LE72" s="365"/>
      <c r="LF72" s="365"/>
      <c r="LG72" s="365"/>
      <c r="LH72" s="365"/>
      <c r="LI72" s="365"/>
      <c r="LJ72" s="365"/>
      <c r="LK72" s="365"/>
      <c r="LL72" s="411">
        <f t="shared" si="336"/>
        <v>164</v>
      </c>
      <c r="LM72" s="372"/>
      <c r="LN72" s="375">
        <v>22</v>
      </c>
      <c r="LO72" s="376">
        <v>19</v>
      </c>
      <c r="LP72" s="365"/>
      <c r="LQ72" s="365"/>
      <c r="LR72" s="365"/>
      <c r="LS72" s="365"/>
      <c r="LT72" s="365"/>
      <c r="LU72" s="365"/>
      <c r="LV72" s="365"/>
      <c r="LW72" s="365"/>
      <c r="LX72" s="365"/>
      <c r="LY72" s="365"/>
      <c r="LZ72" s="411">
        <f t="shared" si="337"/>
        <v>41</v>
      </c>
      <c r="MA72" s="372"/>
      <c r="MB72" s="375">
        <v>44</v>
      </c>
      <c r="MC72" s="376">
        <v>38</v>
      </c>
      <c r="MD72" s="365"/>
      <c r="ME72" s="365"/>
      <c r="MF72" s="365"/>
      <c r="MG72" s="365"/>
      <c r="MH72" s="365"/>
      <c r="MI72" s="365"/>
      <c r="MJ72" s="365"/>
      <c r="MK72" s="365"/>
      <c r="ML72" s="365"/>
      <c r="MM72" s="365"/>
      <c r="MN72" s="411">
        <f t="shared" si="338"/>
        <v>82</v>
      </c>
      <c r="MO72" s="372"/>
      <c r="MP72" s="375">
        <v>153</v>
      </c>
      <c r="MQ72" s="376">
        <v>152</v>
      </c>
      <c r="MR72" s="365"/>
      <c r="MS72" s="365"/>
      <c r="MT72" s="365"/>
      <c r="MU72" s="365"/>
      <c r="MV72" s="365"/>
      <c r="MW72" s="365"/>
      <c r="MX72" s="365"/>
      <c r="MY72" s="365"/>
      <c r="MZ72" s="365"/>
      <c r="NA72" s="365"/>
      <c r="NB72" s="411">
        <f t="shared" si="339"/>
        <v>305</v>
      </c>
      <c r="NC72" s="372"/>
      <c r="ND72" s="375">
        <v>283</v>
      </c>
      <c r="NE72" s="376">
        <v>248</v>
      </c>
      <c r="NF72" s="365"/>
      <c r="NG72" s="365"/>
      <c r="NH72" s="365"/>
      <c r="NI72" s="365"/>
      <c r="NJ72" s="365"/>
      <c r="NK72" s="365"/>
      <c r="NL72" s="365"/>
      <c r="NM72" s="365"/>
      <c r="NN72" s="365"/>
      <c r="NO72" s="365"/>
      <c r="NP72" s="411">
        <f t="shared" si="340"/>
        <v>531</v>
      </c>
      <c r="NQ72" s="372"/>
      <c r="NR72" s="375">
        <v>87</v>
      </c>
      <c r="NS72" s="376">
        <v>76</v>
      </c>
      <c r="NT72" s="365"/>
      <c r="NU72" s="365"/>
      <c r="NV72" s="365"/>
      <c r="NW72" s="365"/>
      <c r="NX72" s="365"/>
      <c r="NY72" s="365"/>
      <c r="NZ72" s="365"/>
      <c r="OA72" s="365"/>
      <c r="OB72" s="365"/>
      <c r="OC72" s="365"/>
      <c r="OD72" s="411">
        <f t="shared" si="341"/>
        <v>163</v>
      </c>
      <c r="OE72" s="372"/>
      <c r="OF72" s="375">
        <v>22</v>
      </c>
      <c r="OG72" s="376">
        <v>19</v>
      </c>
      <c r="OH72" s="365"/>
      <c r="OI72" s="365"/>
      <c r="OJ72" s="365"/>
      <c r="OK72" s="365"/>
      <c r="OL72" s="365"/>
      <c r="OM72" s="365"/>
      <c r="ON72" s="365"/>
      <c r="OO72" s="365"/>
      <c r="OP72" s="365"/>
      <c r="OQ72" s="365"/>
      <c r="OR72" s="411">
        <f t="shared" si="342"/>
        <v>41</v>
      </c>
      <c r="OS72" s="372"/>
      <c r="OT72" s="375">
        <v>174</v>
      </c>
      <c r="OU72" s="376">
        <v>153</v>
      </c>
      <c r="OV72" s="365"/>
      <c r="OW72" s="365"/>
      <c r="OX72" s="365"/>
      <c r="OY72" s="365"/>
      <c r="OZ72" s="365"/>
      <c r="PA72" s="365"/>
      <c r="PB72" s="365"/>
      <c r="PC72" s="365"/>
      <c r="PD72" s="365"/>
      <c r="PE72" s="365"/>
      <c r="PF72" s="411">
        <f t="shared" si="343"/>
        <v>327</v>
      </c>
      <c r="PG72" s="372"/>
      <c r="PH72" s="375">
        <v>22</v>
      </c>
      <c r="PI72" s="376">
        <v>19</v>
      </c>
      <c r="PJ72" s="365"/>
      <c r="PK72" s="365"/>
      <c r="PL72" s="365"/>
      <c r="PM72" s="365"/>
      <c r="PN72" s="365"/>
      <c r="PO72" s="365"/>
      <c r="PP72" s="365"/>
      <c r="PQ72" s="365"/>
      <c r="PR72" s="365"/>
      <c r="PS72" s="365"/>
      <c r="PT72" s="411">
        <f t="shared" si="344"/>
        <v>41</v>
      </c>
      <c r="PU72" s="372"/>
      <c r="PV72" s="375">
        <v>0</v>
      </c>
      <c r="PW72" s="376">
        <v>38</v>
      </c>
      <c r="PX72" s="365"/>
      <c r="PY72" s="365"/>
      <c r="PZ72" s="365"/>
      <c r="QA72" s="365"/>
      <c r="QB72" s="365"/>
      <c r="QC72" s="365"/>
      <c r="QD72" s="365"/>
      <c r="QE72" s="365"/>
      <c r="QF72" s="365"/>
      <c r="QG72" s="365"/>
      <c r="QH72" s="411">
        <f t="shared" si="345"/>
        <v>38</v>
      </c>
      <c r="QI72" s="372"/>
      <c r="QJ72" s="375">
        <v>0</v>
      </c>
      <c r="QK72" s="376">
        <v>19</v>
      </c>
      <c r="QL72" s="365"/>
      <c r="QM72" s="365"/>
      <c r="QN72" s="365"/>
      <c r="QO72" s="365"/>
      <c r="QP72" s="365"/>
      <c r="QQ72" s="365"/>
      <c r="QR72" s="365"/>
      <c r="QS72" s="365"/>
      <c r="QT72" s="365"/>
      <c r="QU72" s="365"/>
      <c r="QV72" s="411">
        <f t="shared" si="346"/>
        <v>19</v>
      </c>
      <c r="QW72" s="372"/>
      <c r="QX72" s="368">
        <f t="shared" si="347"/>
        <v>15409</v>
      </c>
      <c r="QY72" s="368">
        <f t="shared" si="347"/>
        <v>13918</v>
      </c>
      <c r="QZ72" s="368">
        <f t="shared" si="347"/>
        <v>0</v>
      </c>
      <c r="RA72" s="368">
        <f t="shared" si="347"/>
        <v>0</v>
      </c>
      <c r="RB72" s="368">
        <f t="shared" si="347"/>
        <v>0</v>
      </c>
      <c r="RC72" s="368">
        <f t="shared" si="347"/>
        <v>0</v>
      </c>
      <c r="RD72" s="368">
        <f t="shared" si="347"/>
        <v>0</v>
      </c>
      <c r="RE72" s="368">
        <f t="shared" si="347"/>
        <v>0</v>
      </c>
      <c r="RF72" s="368">
        <f t="shared" si="347"/>
        <v>0</v>
      </c>
      <c r="RG72" s="368">
        <f t="shared" si="347"/>
        <v>0</v>
      </c>
      <c r="RH72" s="368">
        <f t="shared" si="347"/>
        <v>0</v>
      </c>
      <c r="RI72" s="368">
        <f t="shared" si="347"/>
        <v>0</v>
      </c>
      <c r="RJ72" s="368">
        <f t="shared" si="348"/>
        <v>29327</v>
      </c>
    </row>
    <row r="73" spans="1:478" x14ac:dyDescent="0.25">
      <c r="A73" s="304" t="s">
        <v>966</v>
      </c>
      <c r="B73" s="255" t="s">
        <v>116</v>
      </c>
      <c r="C73" s="313"/>
      <c r="D73" s="375">
        <v>2841</v>
      </c>
      <c r="E73" s="376">
        <v>0</v>
      </c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68">
        <f t="shared" si="314"/>
        <v>2841</v>
      </c>
      <c r="Q73" s="372"/>
      <c r="R73" s="375">
        <v>0</v>
      </c>
      <c r="S73" s="376">
        <v>0</v>
      </c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68">
        <f t="shared" si="315"/>
        <v>0</v>
      </c>
      <c r="AF73" s="375">
        <v>0</v>
      </c>
      <c r="AG73" s="376">
        <v>0</v>
      </c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68">
        <f t="shared" si="316"/>
        <v>0</v>
      </c>
      <c r="AT73" s="375">
        <v>0</v>
      </c>
      <c r="AU73" s="376">
        <v>0</v>
      </c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68">
        <f t="shared" si="317"/>
        <v>0</v>
      </c>
      <c r="BH73" s="375">
        <v>0</v>
      </c>
      <c r="BI73" s="376">
        <v>0</v>
      </c>
      <c r="BJ73" s="376"/>
      <c r="BK73" s="376"/>
      <c r="BL73" s="391"/>
      <c r="BM73" s="391"/>
      <c r="BN73" s="391"/>
      <c r="BO73" s="376"/>
      <c r="BP73" s="365"/>
      <c r="BQ73" s="365"/>
      <c r="BR73" s="365"/>
      <c r="BS73" s="365"/>
      <c r="BT73" s="368">
        <f t="shared" si="318"/>
        <v>0</v>
      </c>
      <c r="BV73" s="375">
        <v>0</v>
      </c>
      <c r="BW73" s="376">
        <v>0</v>
      </c>
      <c r="BX73" s="365"/>
      <c r="BY73" s="365"/>
      <c r="BZ73" s="365"/>
      <c r="CA73" s="365"/>
      <c r="CB73" s="365"/>
      <c r="CC73" s="365"/>
      <c r="CD73" s="365"/>
      <c r="CE73" s="365"/>
      <c r="CF73" s="365"/>
      <c r="CG73" s="365"/>
      <c r="CH73" s="368">
        <f t="shared" si="319"/>
        <v>0</v>
      </c>
      <c r="CI73" s="372"/>
      <c r="CJ73" s="375">
        <v>0</v>
      </c>
      <c r="CK73" s="376">
        <v>0</v>
      </c>
      <c r="CL73" s="365"/>
      <c r="CM73" s="365"/>
      <c r="CN73" s="365"/>
      <c r="CO73" s="365"/>
      <c r="CP73" s="365"/>
      <c r="CQ73" s="365"/>
      <c r="CR73" s="365"/>
      <c r="CS73" s="365"/>
      <c r="CT73" s="365"/>
      <c r="CU73" s="365"/>
      <c r="CV73" s="368">
        <f t="shared" si="320"/>
        <v>0</v>
      </c>
      <c r="CX73" s="375">
        <v>0</v>
      </c>
      <c r="CY73" s="376">
        <v>0</v>
      </c>
      <c r="CZ73" s="365"/>
      <c r="DA73" s="365"/>
      <c r="DB73" s="365"/>
      <c r="DC73" s="365"/>
      <c r="DD73" s="365"/>
      <c r="DE73" s="365"/>
      <c r="DF73" s="365"/>
      <c r="DG73" s="365"/>
      <c r="DH73" s="365"/>
      <c r="DI73" s="365"/>
      <c r="DJ73" s="368">
        <f t="shared" si="321"/>
        <v>0</v>
      </c>
      <c r="DK73" s="372"/>
      <c r="DL73" s="375">
        <v>0</v>
      </c>
      <c r="DM73" s="376">
        <v>0</v>
      </c>
      <c r="DN73" s="365"/>
      <c r="DO73" s="365"/>
      <c r="DP73" s="365"/>
      <c r="DQ73" s="365"/>
      <c r="DR73" s="365"/>
      <c r="DS73" s="365"/>
      <c r="DT73" s="365"/>
      <c r="DU73" s="365"/>
      <c r="DV73" s="365"/>
      <c r="DW73" s="365"/>
      <c r="DX73" s="368">
        <f t="shared" si="322"/>
        <v>0</v>
      </c>
      <c r="DY73" s="372"/>
      <c r="DZ73" s="375">
        <v>0</v>
      </c>
      <c r="EA73" s="376">
        <v>0</v>
      </c>
      <c r="EB73" s="365"/>
      <c r="EC73" s="365"/>
      <c r="ED73" s="365"/>
      <c r="EE73" s="365"/>
      <c r="EF73" s="365"/>
      <c r="EG73" s="365"/>
      <c r="EH73" s="365"/>
      <c r="EI73" s="365"/>
      <c r="EJ73" s="365"/>
      <c r="EK73" s="365"/>
      <c r="EL73" s="368">
        <f t="shared" si="323"/>
        <v>0</v>
      </c>
      <c r="EM73" s="372"/>
      <c r="EN73" s="375">
        <v>0</v>
      </c>
      <c r="EO73" s="376">
        <v>0</v>
      </c>
      <c r="EP73" s="365"/>
      <c r="EQ73" s="365"/>
      <c r="ER73" s="365"/>
      <c r="ES73" s="365"/>
      <c r="ET73" s="365"/>
      <c r="EU73" s="365"/>
      <c r="EV73" s="365"/>
      <c r="EW73" s="365"/>
      <c r="EX73" s="365"/>
      <c r="EY73" s="365"/>
      <c r="EZ73" s="368">
        <f t="shared" si="324"/>
        <v>0</v>
      </c>
      <c r="FA73" s="372"/>
      <c r="FB73" s="375">
        <v>0</v>
      </c>
      <c r="FC73" s="376">
        <v>0</v>
      </c>
      <c r="FD73" s="365"/>
      <c r="FE73" s="365"/>
      <c r="FF73" s="365"/>
      <c r="FG73" s="365"/>
      <c r="FH73" s="365"/>
      <c r="FI73" s="365"/>
      <c r="FJ73" s="365"/>
      <c r="FK73" s="365"/>
      <c r="FL73" s="365"/>
      <c r="FM73" s="365"/>
      <c r="FN73" s="368">
        <f t="shared" si="325"/>
        <v>0</v>
      </c>
      <c r="FO73" s="372"/>
      <c r="FP73" s="375">
        <v>0</v>
      </c>
      <c r="FQ73" s="376">
        <v>0</v>
      </c>
      <c r="FR73" s="365"/>
      <c r="FS73" s="365"/>
      <c r="FT73" s="365"/>
      <c r="FU73" s="365"/>
      <c r="FV73" s="365"/>
      <c r="FW73" s="365"/>
      <c r="FX73" s="365"/>
      <c r="FY73" s="365"/>
      <c r="FZ73" s="365"/>
      <c r="GA73" s="365"/>
      <c r="GB73" s="368">
        <f t="shared" si="326"/>
        <v>0</v>
      </c>
      <c r="GC73" s="372"/>
      <c r="GD73" s="375">
        <v>0</v>
      </c>
      <c r="GE73" s="376">
        <v>0</v>
      </c>
      <c r="GF73" s="365"/>
      <c r="GG73" s="365"/>
      <c r="GH73" s="365"/>
      <c r="GI73" s="365"/>
      <c r="GJ73" s="365"/>
      <c r="GK73" s="365"/>
      <c r="GL73" s="365"/>
      <c r="GM73" s="365"/>
      <c r="GN73" s="365"/>
      <c r="GO73" s="365"/>
      <c r="GP73" s="368">
        <f t="shared" si="327"/>
        <v>0</v>
      </c>
      <c r="GQ73" s="372"/>
      <c r="GR73" s="375">
        <v>0</v>
      </c>
      <c r="GS73" s="376">
        <v>0</v>
      </c>
      <c r="GT73" s="365"/>
      <c r="GU73" s="365"/>
      <c r="GV73" s="365"/>
      <c r="GW73" s="365"/>
      <c r="GX73" s="365"/>
      <c r="GY73" s="365"/>
      <c r="GZ73" s="365"/>
      <c r="HA73" s="365"/>
      <c r="HB73" s="365"/>
      <c r="HC73" s="365"/>
      <c r="HD73" s="368">
        <f t="shared" si="328"/>
        <v>0</v>
      </c>
      <c r="HE73" s="372"/>
      <c r="HF73" s="375">
        <v>0</v>
      </c>
      <c r="HG73" s="376">
        <v>0</v>
      </c>
      <c r="HH73" s="365"/>
      <c r="HI73" s="365"/>
      <c r="HJ73" s="365"/>
      <c r="HK73" s="365"/>
      <c r="HL73" s="365"/>
      <c r="HM73" s="365"/>
      <c r="HN73" s="365"/>
      <c r="HO73" s="365"/>
      <c r="HP73" s="365"/>
      <c r="HQ73" s="365"/>
      <c r="HR73" s="368">
        <f t="shared" si="329"/>
        <v>0</v>
      </c>
      <c r="HS73" s="372"/>
      <c r="HT73" s="375">
        <v>0</v>
      </c>
      <c r="HU73" s="376">
        <v>0</v>
      </c>
      <c r="HV73" s="365"/>
      <c r="HW73" s="365"/>
      <c r="HX73" s="365"/>
      <c r="HY73" s="365"/>
      <c r="HZ73" s="365"/>
      <c r="IA73" s="365"/>
      <c r="IB73" s="365"/>
      <c r="IC73" s="365"/>
      <c r="ID73" s="365"/>
      <c r="IE73" s="365"/>
      <c r="IF73" s="368">
        <f t="shared" si="330"/>
        <v>0</v>
      </c>
      <c r="IG73" s="372"/>
      <c r="IH73" s="375">
        <v>0</v>
      </c>
      <c r="II73" s="376">
        <v>0</v>
      </c>
      <c r="IJ73" s="365"/>
      <c r="IK73" s="365"/>
      <c r="IL73" s="365"/>
      <c r="IM73" s="365"/>
      <c r="IN73" s="365"/>
      <c r="IO73" s="365"/>
      <c r="IP73" s="365"/>
      <c r="IQ73" s="365"/>
      <c r="IR73" s="365"/>
      <c r="IS73" s="365"/>
      <c r="IT73" s="368">
        <f t="shared" si="331"/>
        <v>0</v>
      </c>
      <c r="IU73" s="372"/>
      <c r="IV73" s="375">
        <v>0</v>
      </c>
      <c r="IW73" s="376">
        <v>0</v>
      </c>
      <c r="IX73" s="365"/>
      <c r="IY73" s="365"/>
      <c r="IZ73" s="365"/>
      <c r="JA73" s="365"/>
      <c r="JB73" s="365"/>
      <c r="JC73" s="365"/>
      <c r="JD73" s="365"/>
      <c r="JE73" s="365"/>
      <c r="JF73" s="365"/>
      <c r="JG73" s="365"/>
      <c r="JH73" s="368">
        <f t="shared" si="332"/>
        <v>0</v>
      </c>
      <c r="JI73" s="372"/>
      <c r="JJ73" s="375">
        <v>0</v>
      </c>
      <c r="JK73" s="376">
        <v>0</v>
      </c>
      <c r="JL73" s="365"/>
      <c r="JM73" s="365"/>
      <c r="JN73" s="365"/>
      <c r="JO73" s="365"/>
      <c r="JP73" s="365"/>
      <c r="JQ73" s="365"/>
      <c r="JR73" s="365"/>
      <c r="JS73" s="365"/>
      <c r="JT73" s="365"/>
      <c r="JU73" s="365"/>
      <c r="JV73" s="368">
        <f t="shared" si="333"/>
        <v>0</v>
      </c>
      <c r="JW73" s="372"/>
      <c r="JX73" s="375">
        <v>0</v>
      </c>
      <c r="JY73" s="376">
        <v>0</v>
      </c>
      <c r="JZ73" s="365"/>
      <c r="KA73" s="365"/>
      <c r="KB73" s="365"/>
      <c r="KC73" s="365"/>
      <c r="KD73" s="365"/>
      <c r="KE73" s="365"/>
      <c r="KF73" s="365"/>
      <c r="KG73" s="365"/>
      <c r="KH73" s="365"/>
      <c r="KI73" s="365"/>
      <c r="KJ73" s="368">
        <f t="shared" si="334"/>
        <v>0</v>
      </c>
      <c r="KK73" s="372"/>
      <c r="KL73" s="375">
        <v>0</v>
      </c>
      <c r="KM73" s="376">
        <v>0</v>
      </c>
      <c r="KN73" s="365"/>
      <c r="KO73" s="365"/>
      <c r="KP73" s="365"/>
      <c r="KQ73" s="365"/>
      <c r="KR73" s="365"/>
      <c r="KS73" s="365"/>
      <c r="KT73" s="365"/>
      <c r="KU73" s="365"/>
      <c r="KV73" s="365"/>
      <c r="KW73" s="365"/>
      <c r="KX73" s="368">
        <f t="shared" si="335"/>
        <v>0</v>
      </c>
      <c r="KY73" s="372"/>
      <c r="KZ73" s="375">
        <v>0</v>
      </c>
      <c r="LA73" s="376">
        <v>0</v>
      </c>
      <c r="LB73" s="365"/>
      <c r="LC73" s="365"/>
      <c r="LD73" s="365"/>
      <c r="LE73" s="365"/>
      <c r="LF73" s="365"/>
      <c r="LG73" s="365"/>
      <c r="LH73" s="365"/>
      <c r="LI73" s="365"/>
      <c r="LJ73" s="365"/>
      <c r="LK73" s="365"/>
      <c r="LL73" s="368">
        <f t="shared" si="336"/>
        <v>0</v>
      </c>
      <c r="LM73" s="372"/>
      <c r="LN73" s="375">
        <v>0</v>
      </c>
      <c r="LO73" s="376">
        <v>0</v>
      </c>
      <c r="LP73" s="365"/>
      <c r="LQ73" s="365"/>
      <c r="LR73" s="365"/>
      <c r="LS73" s="365"/>
      <c r="LT73" s="365"/>
      <c r="LU73" s="365"/>
      <c r="LV73" s="365"/>
      <c r="LW73" s="365"/>
      <c r="LX73" s="365"/>
      <c r="LY73" s="365"/>
      <c r="LZ73" s="368">
        <f t="shared" si="337"/>
        <v>0</v>
      </c>
      <c r="MA73" s="372"/>
      <c r="MB73" s="375">
        <v>0</v>
      </c>
      <c r="MC73" s="376">
        <v>0</v>
      </c>
      <c r="MD73" s="365"/>
      <c r="ME73" s="365"/>
      <c r="MF73" s="365"/>
      <c r="MG73" s="365"/>
      <c r="MH73" s="365"/>
      <c r="MI73" s="365"/>
      <c r="MJ73" s="365"/>
      <c r="MK73" s="365"/>
      <c r="ML73" s="365"/>
      <c r="MM73" s="365"/>
      <c r="MN73" s="368">
        <f t="shared" si="338"/>
        <v>0</v>
      </c>
      <c r="MO73" s="372"/>
      <c r="MP73" s="375">
        <v>0</v>
      </c>
      <c r="MQ73" s="376">
        <v>0</v>
      </c>
      <c r="MR73" s="365"/>
      <c r="MS73" s="365"/>
      <c r="MT73" s="365"/>
      <c r="MU73" s="365"/>
      <c r="MV73" s="365"/>
      <c r="MW73" s="365"/>
      <c r="MX73" s="365"/>
      <c r="MY73" s="365"/>
      <c r="MZ73" s="365"/>
      <c r="NA73" s="365"/>
      <c r="NB73" s="368">
        <f t="shared" si="339"/>
        <v>0</v>
      </c>
      <c r="NC73" s="372"/>
      <c r="ND73" s="375">
        <v>0</v>
      </c>
      <c r="NE73" s="376">
        <v>0</v>
      </c>
      <c r="NF73" s="365"/>
      <c r="NG73" s="365"/>
      <c r="NH73" s="365"/>
      <c r="NI73" s="365"/>
      <c r="NJ73" s="365"/>
      <c r="NK73" s="365"/>
      <c r="NL73" s="365"/>
      <c r="NM73" s="365"/>
      <c r="NN73" s="365"/>
      <c r="NO73" s="365"/>
      <c r="NP73" s="368">
        <f t="shared" si="340"/>
        <v>0</v>
      </c>
      <c r="NQ73" s="372"/>
      <c r="NR73" s="375">
        <v>0</v>
      </c>
      <c r="NS73" s="376">
        <v>0</v>
      </c>
      <c r="NT73" s="365"/>
      <c r="NU73" s="365"/>
      <c r="NV73" s="365"/>
      <c r="NW73" s="365"/>
      <c r="NX73" s="365"/>
      <c r="NY73" s="365"/>
      <c r="NZ73" s="365"/>
      <c r="OA73" s="365"/>
      <c r="OB73" s="365"/>
      <c r="OC73" s="365"/>
      <c r="OD73" s="368">
        <f t="shared" si="341"/>
        <v>0</v>
      </c>
      <c r="OE73" s="372"/>
      <c r="OF73" s="375">
        <v>0</v>
      </c>
      <c r="OG73" s="376">
        <v>0</v>
      </c>
      <c r="OH73" s="365"/>
      <c r="OI73" s="365"/>
      <c r="OJ73" s="365"/>
      <c r="OK73" s="365"/>
      <c r="OL73" s="365"/>
      <c r="OM73" s="365"/>
      <c r="ON73" s="365"/>
      <c r="OO73" s="365"/>
      <c r="OP73" s="365"/>
      <c r="OQ73" s="365"/>
      <c r="OR73" s="368">
        <f t="shared" si="342"/>
        <v>0</v>
      </c>
      <c r="OS73" s="372"/>
      <c r="OT73" s="375">
        <v>0</v>
      </c>
      <c r="OU73" s="376">
        <v>0</v>
      </c>
      <c r="OV73" s="365"/>
      <c r="OW73" s="365"/>
      <c r="OX73" s="365"/>
      <c r="OY73" s="365"/>
      <c r="OZ73" s="365"/>
      <c r="PA73" s="365"/>
      <c r="PB73" s="365"/>
      <c r="PC73" s="365"/>
      <c r="PD73" s="365"/>
      <c r="PE73" s="365"/>
      <c r="PF73" s="368">
        <f t="shared" si="343"/>
        <v>0</v>
      </c>
      <c r="PG73" s="372"/>
      <c r="PH73" s="375">
        <v>0</v>
      </c>
      <c r="PI73" s="376">
        <v>0</v>
      </c>
      <c r="PJ73" s="365"/>
      <c r="PK73" s="365"/>
      <c r="PL73" s="365"/>
      <c r="PM73" s="365"/>
      <c r="PN73" s="365"/>
      <c r="PO73" s="365"/>
      <c r="PP73" s="365"/>
      <c r="PQ73" s="365"/>
      <c r="PR73" s="365"/>
      <c r="PS73" s="365"/>
      <c r="PT73" s="368">
        <f t="shared" si="344"/>
        <v>0</v>
      </c>
      <c r="PU73" s="372"/>
      <c r="PV73" s="375">
        <v>0</v>
      </c>
      <c r="PW73" s="376">
        <v>0</v>
      </c>
      <c r="PX73" s="365"/>
      <c r="PY73" s="365"/>
      <c r="PZ73" s="365"/>
      <c r="QA73" s="365"/>
      <c r="QB73" s="365"/>
      <c r="QC73" s="365"/>
      <c r="QD73" s="365"/>
      <c r="QE73" s="365"/>
      <c r="QF73" s="365"/>
      <c r="QG73" s="365"/>
      <c r="QH73" s="368">
        <f t="shared" si="345"/>
        <v>0</v>
      </c>
      <c r="QI73" s="372"/>
      <c r="QJ73" s="375">
        <v>0</v>
      </c>
      <c r="QK73" s="376">
        <v>0</v>
      </c>
      <c r="QL73" s="365"/>
      <c r="QM73" s="365"/>
      <c r="QN73" s="365"/>
      <c r="QO73" s="365"/>
      <c r="QP73" s="365"/>
      <c r="QQ73" s="365"/>
      <c r="QR73" s="365"/>
      <c r="QS73" s="365"/>
      <c r="QT73" s="365"/>
      <c r="QU73" s="365"/>
      <c r="QV73" s="368">
        <f t="shared" si="346"/>
        <v>0</v>
      </c>
      <c r="QW73" s="372"/>
      <c r="QX73" s="368">
        <f t="shared" si="347"/>
        <v>2841</v>
      </c>
      <c r="QY73" s="368">
        <f t="shared" si="347"/>
        <v>0</v>
      </c>
      <c r="QZ73" s="368">
        <f t="shared" si="347"/>
        <v>0</v>
      </c>
      <c r="RA73" s="368">
        <f t="shared" si="347"/>
        <v>0</v>
      </c>
      <c r="RB73" s="368">
        <f t="shared" si="347"/>
        <v>0</v>
      </c>
      <c r="RC73" s="368">
        <f t="shared" si="347"/>
        <v>0</v>
      </c>
      <c r="RD73" s="368">
        <f t="shared" si="347"/>
        <v>0</v>
      </c>
      <c r="RE73" s="368">
        <f t="shared" si="347"/>
        <v>0</v>
      </c>
      <c r="RF73" s="368">
        <f t="shared" si="347"/>
        <v>0</v>
      </c>
      <c r="RG73" s="368">
        <f t="shared" si="347"/>
        <v>0</v>
      </c>
      <c r="RH73" s="368">
        <f t="shared" si="347"/>
        <v>0</v>
      </c>
      <c r="RI73" s="368">
        <f t="shared" si="347"/>
        <v>0</v>
      </c>
      <c r="RJ73" s="368">
        <f t="shared" si="348"/>
        <v>2841</v>
      </c>
    </row>
    <row r="74" spans="1:478" s="421" customFormat="1" x14ac:dyDescent="0.25">
      <c r="A74" s="304" t="s">
        <v>966</v>
      </c>
      <c r="B74" s="255" t="s">
        <v>117</v>
      </c>
      <c r="C74" s="313"/>
      <c r="D74" s="375">
        <v>0</v>
      </c>
      <c r="E74" s="376">
        <v>0</v>
      </c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68">
        <f t="shared" si="314"/>
        <v>0</v>
      </c>
      <c r="Q74" s="372"/>
      <c r="R74" s="375">
        <v>0</v>
      </c>
      <c r="S74" s="376">
        <v>0</v>
      </c>
      <c r="T74" s="376"/>
      <c r="U74" s="376"/>
      <c r="V74" s="376"/>
      <c r="W74" s="376"/>
      <c r="X74" s="376"/>
      <c r="Y74" s="376"/>
      <c r="Z74" s="376"/>
      <c r="AA74" s="376"/>
      <c r="AB74" s="376"/>
      <c r="AC74" s="376"/>
      <c r="AD74" s="368">
        <f t="shared" si="315"/>
        <v>0</v>
      </c>
      <c r="AE74" s="372"/>
      <c r="AF74" s="375">
        <v>237700.73</v>
      </c>
      <c r="AG74" s="376">
        <v>422291.83</v>
      </c>
      <c r="AH74" s="376"/>
      <c r="AI74" s="376"/>
      <c r="AJ74" s="376"/>
      <c r="AK74" s="376"/>
      <c r="AL74" s="376"/>
      <c r="AM74" s="376"/>
      <c r="AN74" s="376"/>
      <c r="AO74" s="376"/>
      <c r="AP74" s="376"/>
      <c r="AQ74" s="376"/>
      <c r="AR74" s="368">
        <f t="shared" si="316"/>
        <v>659992.56000000006</v>
      </c>
      <c r="AS74" s="372"/>
      <c r="AT74" s="375">
        <v>0</v>
      </c>
      <c r="AU74" s="376">
        <v>0</v>
      </c>
      <c r="AV74" s="376"/>
      <c r="AW74" s="376"/>
      <c r="AX74" s="376"/>
      <c r="AY74" s="376"/>
      <c r="AZ74" s="376"/>
      <c r="BA74" s="376"/>
      <c r="BB74" s="376"/>
      <c r="BC74" s="376"/>
      <c r="BD74" s="376"/>
      <c r="BE74" s="376"/>
      <c r="BF74" s="368">
        <f t="shared" si="317"/>
        <v>0</v>
      </c>
      <c r="BG74" s="372"/>
      <c r="BH74" s="375">
        <v>0</v>
      </c>
      <c r="BI74" s="376">
        <v>0</v>
      </c>
      <c r="BJ74" s="376"/>
      <c r="BK74" s="376"/>
      <c r="BL74" s="391"/>
      <c r="BM74" s="391"/>
      <c r="BN74" s="391"/>
      <c r="BO74" s="376"/>
      <c r="BP74" s="365"/>
      <c r="BQ74" s="365"/>
      <c r="BR74" s="365"/>
      <c r="BS74" s="365"/>
      <c r="BT74" s="368">
        <f t="shared" si="318"/>
        <v>0</v>
      </c>
      <c r="BU74" s="388"/>
      <c r="BV74" s="375">
        <v>0</v>
      </c>
      <c r="BW74" s="376">
        <v>0</v>
      </c>
      <c r="BX74" s="365"/>
      <c r="BY74" s="365"/>
      <c r="BZ74" s="365"/>
      <c r="CA74" s="365"/>
      <c r="CB74" s="365"/>
      <c r="CC74" s="365"/>
      <c r="CD74" s="365"/>
      <c r="CE74" s="365"/>
      <c r="CF74" s="365"/>
      <c r="CG74" s="365"/>
      <c r="CH74" s="368">
        <f t="shared" si="319"/>
        <v>0</v>
      </c>
      <c r="CI74" s="372"/>
      <c r="CJ74" s="375">
        <v>0</v>
      </c>
      <c r="CK74" s="376">
        <v>0</v>
      </c>
      <c r="CL74" s="365"/>
      <c r="CM74" s="365"/>
      <c r="CN74" s="365"/>
      <c r="CO74" s="365"/>
      <c r="CP74" s="365"/>
      <c r="CQ74" s="365"/>
      <c r="CR74" s="365"/>
      <c r="CS74" s="365"/>
      <c r="CT74" s="365"/>
      <c r="CU74" s="365"/>
      <c r="CV74" s="368">
        <f t="shared" si="320"/>
        <v>0</v>
      </c>
      <c r="CW74" s="372"/>
      <c r="CX74" s="375">
        <v>0</v>
      </c>
      <c r="CY74" s="376">
        <v>0</v>
      </c>
      <c r="CZ74" s="365"/>
      <c r="DA74" s="365"/>
      <c r="DB74" s="365"/>
      <c r="DC74" s="365"/>
      <c r="DD74" s="365"/>
      <c r="DE74" s="365"/>
      <c r="DF74" s="365"/>
      <c r="DG74" s="365"/>
      <c r="DH74" s="365"/>
      <c r="DI74" s="365"/>
      <c r="DJ74" s="368">
        <f t="shared" si="321"/>
        <v>0</v>
      </c>
      <c r="DK74" s="372"/>
      <c r="DL74" s="375">
        <v>0</v>
      </c>
      <c r="DM74" s="376">
        <v>0</v>
      </c>
      <c r="DN74" s="365"/>
      <c r="DO74" s="365"/>
      <c r="DP74" s="365"/>
      <c r="DQ74" s="365"/>
      <c r="DR74" s="365"/>
      <c r="DS74" s="365"/>
      <c r="DT74" s="365"/>
      <c r="DU74" s="365"/>
      <c r="DV74" s="365"/>
      <c r="DW74" s="365"/>
      <c r="DX74" s="368">
        <f t="shared" si="322"/>
        <v>0</v>
      </c>
      <c r="DY74" s="372"/>
      <c r="DZ74" s="375">
        <v>0</v>
      </c>
      <c r="EA74" s="376">
        <v>0</v>
      </c>
      <c r="EB74" s="365"/>
      <c r="EC74" s="365"/>
      <c r="ED74" s="365"/>
      <c r="EE74" s="365"/>
      <c r="EF74" s="365"/>
      <c r="EG74" s="365"/>
      <c r="EH74" s="365"/>
      <c r="EI74" s="365"/>
      <c r="EJ74" s="365"/>
      <c r="EK74" s="365"/>
      <c r="EL74" s="368">
        <f t="shared" si="323"/>
        <v>0</v>
      </c>
      <c r="EM74" s="372"/>
      <c r="EN74" s="375">
        <v>58088.51</v>
      </c>
      <c r="EO74" s="376">
        <v>0</v>
      </c>
      <c r="EP74" s="365"/>
      <c r="EQ74" s="365"/>
      <c r="ER74" s="365"/>
      <c r="ES74" s="365"/>
      <c r="ET74" s="365"/>
      <c r="EU74" s="365"/>
      <c r="EV74" s="365"/>
      <c r="EW74" s="365"/>
      <c r="EX74" s="365"/>
      <c r="EY74" s="365"/>
      <c r="EZ74" s="368">
        <f t="shared" si="324"/>
        <v>58088.51</v>
      </c>
      <c r="FA74" s="372"/>
      <c r="FB74" s="375">
        <v>0</v>
      </c>
      <c r="FC74" s="376">
        <v>0</v>
      </c>
      <c r="FD74" s="365"/>
      <c r="FE74" s="365"/>
      <c r="FF74" s="365"/>
      <c r="FG74" s="365"/>
      <c r="FH74" s="365"/>
      <c r="FI74" s="365"/>
      <c r="FJ74" s="365"/>
      <c r="FK74" s="365"/>
      <c r="FL74" s="365"/>
      <c r="FM74" s="365"/>
      <c r="FN74" s="368">
        <f t="shared" si="325"/>
        <v>0</v>
      </c>
      <c r="FO74" s="372"/>
      <c r="FP74" s="375">
        <v>0</v>
      </c>
      <c r="FQ74" s="376">
        <v>0</v>
      </c>
      <c r="FR74" s="365"/>
      <c r="FS74" s="365"/>
      <c r="FT74" s="365"/>
      <c r="FU74" s="365"/>
      <c r="FV74" s="365"/>
      <c r="FW74" s="365"/>
      <c r="FX74" s="365"/>
      <c r="FY74" s="365"/>
      <c r="FZ74" s="365"/>
      <c r="GA74" s="365"/>
      <c r="GB74" s="368">
        <f t="shared" si="326"/>
        <v>0</v>
      </c>
      <c r="GC74" s="372"/>
      <c r="GD74" s="375">
        <v>0</v>
      </c>
      <c r="GE74" s="376">
        <v>0</v>
      </c>
      <c r="GF74" s="365"/>
      <c r="GG74" s="365"/>
      <c r="GH74" s="365"/>
      <c r="GI74" s="365"/>
      <c r="GJ74" s="365"/>
      <c r="GK74" s="365"/>
      <c r="GL74" s="365"/>
      <c r="GM74" s="365"/>
      <c r="GN74" s="365"/>
      <c r="GO74" s="365"/>
      <c r="GP74" s="368">
        <f t="shared" si="327"/>
        <v>0</v>
      </c>
      <c r="GQ74" s="372"/>
      <c r="GR74" s="375">
        <v>0</v>
      </c>
      <c r="GS74" s="376">
        <v>16991.23</v>
      </c>
      <c r="GT74" s="365"/>
      <c r="GU74" s="365"/>
      <c r="GV74" s="365"/>
      <c r="GW74" s="365"/>
      <c r="GX74" s="365"/>
      <c r="GY74" s="365"/>
      <c r="GZ74" s="365"/>
      <c r="HA74" s="365"/>
      <c r="HB74" s="365"/>
      <c r="HC74" s="365"/>
      <c r="HD74" s="368">
        <f t="shared" si="328"/>
        <v>16991.23</v>
      </c>
      <c r="HE74" s="372"/>
      <c r="HF74" s="375">
        <v>0</v>
      </c>
      <c r="HG74" s="376">
        <v>0</v>
      </c>
      <c r="HH74" s="365"/>
      <c r="HI74" s="365"/>
      <c r="HJ74" s="365"/>
      <c r="HK74" s="365"/>
      <c r="HL74" s="365"/>
      <c r="HM74" s="365"/>
      <c r="HN74" s="365"/>
      <c r="HO74" s="365"/>
      <c r="HP74" s="365"/>
      <c r="HQ74" s="365"/>
      <c r="HR74" s="368">
        <f t="shared" si="329"/>
        <v>0</v>
      </c>
      <c r="HS74" s="372"/>
      <c r="HT74" s="375">
        <v>0</v>
      </c>
      <c r="HU74" s="376">
        <v>57721</v>
      </c>
      <c r="HV74" s="365"/>
      <c r="HW74" s="365"/>
      <c r="HX74" s="365"/>
      <c r="HY74" s="365"/>
      <c r="HZ74" s="365"/>
      <c r="IA74" s="365"/>
      <c r="IB74" s="365"/>
      <c r="IC74" s="365"/>
      <c r="ID74" s="365"/>
      <c r="IE74" s="365"/>
      <c r="IF74" s="368">
        <f t="shared" si="330"/>
        <v>57721</v>
      </c>
      <c r="IG74" s="372"/>
      <c r="IH74" s="375">
        <v>0</v>
      </c>
      <c r="II74" s="376">
        <v>0</v>
      </c>
      <c r="IJ74" s="365"/>
      <c r="IK74" s="365"/>
      <c r="IL74" s="365"/>
      <c r="IM74" s="365"/>
      <c r="IN74" s="365"/>
      <c r="IO74" s="365"/>
      <c r="IP74" s="365"/>
      <c r="IQ74" s="365"/>
      <c r="IR74" s="365"/>
      <c r="IS74" s="365"/>
      <c r="IT74" s="368">
        <f t="shared" si="331"/>
        <v>0</v>
      </c>
      <c r="IU74" s="372"/>
      <c r="IV74" s="375">
        <v>0</v>
      </c>
      <c r="IW74" s="376">
        <v>0</v>
      </c>
      <c r="IX74" s="365"/>
      <c r="IY74" s="365"/>
      <c r="IZ74" s="365"/>
      <c r="JA74" s="365"/>
      <c r="JB74" s="365"/>
      <c r="JC74" s="365"/>
      <c r="JD74" s="365"/>
      <c r="JE74" s="365"/>
      <c r="JF74" s="365"/>
      <c r="JG74" s="365"/>
      <c r="JH74" s="368">
        <f t="shared" si="332"/>
        <v>0</v>
      </c>
      <c r="JI74" s="372"/>
      <c r="JJ74" s="375">
        <v>0</v>
      </c>
      <c r="JK74" s="376">
        <v>0</v>
      </c>
      <c r="JL74" s="365"/>
      <c r="JM74" s="365"/>
      <c r="JN74" s="365"/>
      <c r="JO74" s="365"/>
      <c r="JP74" s="365"/>
      <c r="JQ74" s="365"/>
      <c r="JR74" s="365"/>
      <c r="JS74" s="365"/>
      <c r="JT74" s="365"/>
      <c r="JU74" s="365"/>
      <c r="JV74" s="368">
        <f t="shared" si="333"/>
        <v>0</v>
      </c>
      <c r="JW74" s="372"/>
      <c r="JX74" s="375">
        <v>65666</v>
      </c>
      <c r="JY74" s="376">
        <v>44151</v>
      </c>
      <c r="JZ74" s="365"/>
      <c r="KA74" s="365"/>
      <c r="KB74" s="365"/>
      <c r="KC74" s="365"/>
      <c r="KD74" s="365"/>
      <c r="KE74" s="365"/>
      <c r="KF74" s="365"/>
      <c r="KG74" s="365"/>
      <c r="KH74" s="365"/>
      <c r="KI74" s="365"/>
      <c r="KJ74" s="368">
        <f t="shared" si="334"/>
        <v>109817</v>
      </c>
      <c r="KK74" s="372"/>
      <c r="KL74" s="375">
        <v>256075.17</v>
      </c>
      <c r="KM74" s="376">
        <v>65354</v>
      </c>
      <c r="KN74" s="365"/>
      <c r="KO74" s="365"/>
      <c r="KP74" s="365"/>
      <c r="KQ74" s="365"/>
      <c r="KR74" s="365"/>
      <c r="KS74" s="365"/>
      <c r="KT74" s="365"/>
      <c r="KU74" s="365"/>
      <c r="KV74" s="365"/>
      <c r="KW74" s="365"/>
      <c r="KX74" s="368">
        <f t="shared" si="335"/>
        <v>321429.17000000004</v>
      </c>
      <c r="KY74" s="372"/>
      <c r="KZ74" s="375">
        <v>0</v>
      </c>
      <c r="LA74" s="376">
        <v>0</v>
      </c>
      <c r="LB74" s="365"/>
      <c r="LC74" s="365"/>
      <c r="LD74" s="365"/>
      <c r="LE74" s="365"/>
      <c r="LF74" s="365"/>
      <c r="LG74" s="365"/>
      <c r="LH74" s="365"/>
      <c r="LI74" s="365"/>
      <c r="LJ74" s="365"/>
      <c r="LK74" s="365"/>
      <c r="LL74" s="368">
        <f t="shared" si="336"/>
        <v>0</v>
      </c>
      <c r="LM74" s="372"/>
      <c r="LN74" s="375">
        <v>33125</v>
      </c>
      <c r="LO74" s="376">
        <v>0</v>
      </c>
      <c r="LP74" s="365"/>
      <c r="LQ74" s="365"/>
      <c r="LR74" s="365"/>
      <c r="LS74" s="365"/>
      <c r="LT74" s="365"/>
      <c r="LU74" s="365"/>
      <c r="LV74" s="365"/>
      <c r="LW74" s="365"/>
      <c r="LX74" s="365"/>
      <c r="LY74" s="365"/>
      <c r="LZ74" s="368">
        <f t="shared" si="337"/>
        <v>33125</v>
      </c>
      <c r="MA74" s="372"/>
      <c r="MB74" s="375">
        <v>0</v>
      </c>
      <c r="MC74" s="376">
        <v>0</v>
      </c>
      <c r="MD74" s="365"/>
      <c r="ME74" s="365"/>
      <c r="MF74" s="365"/>
      <c r="MG74" s="365"/>
      <c r="MH74" s="365"/>
      <c r="MI74" s="365"/>
      <c r="MJ74" s="365"/>
      <c r="MK74" s="365"/>
      <c r="ML74" s="365"/>
      <c r="MM74" s="365"/>
      <c r="MN74" s="368">
        <f t="shared" si="338"/>
        <v>0</v>
      </c>
      <c r="MO74" s="372"/>
      <c r="MP74" s="375">
        <v>0</v>
      </c>
      <c r="MQ74" s="376">
        <v>0</v>
      </c>
      <c r="MR74" s="365"/>
      <c r="MS74" s="365"/>
      <c r="MT74" s="365"/>
      <c r="MU74" s="365"/>
      <c r="MV74" s="365"/>
      <c r="MW74" s="365"/>
      <c r="MX74" s="365"/>
      <c r="MY74" s="365"/>
      <c r="MZ74" s="365"/>
      <c r="NA74" s="365"/>
      <c r="NB74" s="368">
        <f t="shared" si="339"/>
        <v>0</v>
      </c>
      <c r="NC74" s="372"/>
      <c r="ND74" s="375">
        <v>5358</v>
      </c>
      <c r="NE74" s="376">
        <v>0</v>
      </c>
      <c r="NF74" s="365"/>
      <c r="NG74" s="365"/>
      <c r="NH74" s="365"/>
      <c r="NI74" s="365"/>
      <c r="NJ74" s="365"/>
      <c r="NK74" s="365"/>
      <c r="NL74" s="365"/>
      <c r="NM74" s="365"/>
      <c r="NN74" s="365"/>
      <c r="NO74" s="365"/>
      <c r="NP74" s="368">
        <f t="shared" si="340"/>
        <v>5358</v>
      </c>
      <c r="NQ74" s="372"/>
      <c r="NR74" s="375">
        <v>0</v>
      </c>
      <c r="NS74" s="376">
        <v>1436</v>
      </c>
      <c r="NT74" s="365"/>
      <c r="NU74" s="365"/>
      <c r="NV74" s="365"/>
      <c r="NW74" s="365"/>
      <c r="NX74" s="365"/>
      <c r="NY74" s="365"/>
      <c r="NZ74" s="365"/>
      <c r="OA74" s="365"/>
      <c r="OB74" s="365"/>
      <c r="OC74" s="365"/>
      <c r="OD74" s="368">
        <f t="shared" si="341"/>
        <v>1436</v>
      </c>
      <c r="OE74" s="372"/>
      <c r="OF74" s="375">
        <v>0</v>
      </c>
      <c r="OG74" s="376">
        <v>0</v>
      </c>
      <c r="OH74" s="365"/>
      <c r="OI74" s="365"/>
      <c r="OJ74" s="365"/>
      <c r="OK74" s="365"/>
      <c r="OL74" s="365"/>
      <c r="OM74" s="365"/>
      <c r="ON74" s="365"/>
      <c r="OO74" s="365"/>
      <c r="OP74" s="365"/>
      <c r="OQ74" s="365"/>
      <c r="OR74" s="368">
        <f t="shared" si="342"/>
        <v>0</v>
      </c>
      <c r="OS74" s="372"/>
      <c r="OT74" s="375">
        <v>0</v>
      </c>
      <c r="OU74" s="376">
        <v>0</v>
      </c>
      <c r="OV74" s="365"/>
      <c r="OW74" s="365"/>
      <c r="OX74" s="365"/>
      <c r="OY74" s="365"/>
      <c r="OZ74" s="365"/>
      <c r="PA74" s="365"/>
      <c r="PB74" s="365"/>
      <c r="PC74" s="365"/>
      <c r="PD74" s="365"/>
      <c r="PE74" s="365"/>
      <c r="PF74" s="368">
        <f t="shared" si="343"/>
        <v>0</v>
      </c>
      <c r="PG74" s="372"/>
      <c r="PH74" s="375">
        <v>0</v>
      </c>
      <c r="PI74" s="376">
        <v>0</v>
      </c>
      <c r="PJ74" s="365"/>
      <c r="PK74" s="365"/>
      <c r="PL74" s="365"/>
      <c r="PM74" s="365"/>
      <c r="PN74" s="365"/>
      <c r="PO74" s="365"/>
      <c r="PP74" s="365"/>
      <c r="PQ74" s="365"/>
      <c r="PR74" s="365"/>
      <c r="PS74" s="365"/>
      <c r="PT74" s="368">
        <f t="shared" si="344"/>
        <v>0</v>
      </c>
      <c r="PU74" s="372"/>
      <c r="PV74" s="375">
        <v>0</v>
      </c>
      <c r="PW74" s="376">
        <v>0</v>
      </c>
      <c r="PX74" s="365"/>
      <c r="PY74" s="365"/>
      <c r="PZ74" s="365"/>
      <c r="QA74" s="365"/>
      <c r="QB74" s="365"/>
      <c r="QC74" s="365"/>
      <c r="QD74" s="365"/>
      <c r="QE74" s="365"/>
      <c r="QF74" s="365"/>
      <c r="QG74" s="365"/>
      <c r="QH74" s="368">
        <f t="shared" si="345"/>
        <v>0</v>
      </c>
      <c r="QI74" s="372"/>
      <c r="QJ74" s="375">
        <v>0</v>
      </c>
      <c r="QK74" s="376">
        <v>0</v>
      </c>
      <c r="QL74" s="365"/>
      <c r="QM74" s="365"/>
      <c r="QN74" s="365"/>
      <c r="QO74" s="365"/>
      <c r="QP74" s="365"/>
      <c r="QQ74" s="365"/>
      <c r="QR74" s="365"/>
      <c r="QS74" s="365"/>
      <c r="QT74" s="365"/>
      <c r="QU74" s="365"/>
      <c r="QV74" s="368">
        <f t="shared" si="346"/>
        <v>0</v>
      </c>
      <c r="QW74" s="372"/>
      <c r="QX74" s="368">
        <f t="shared" si="347"/>
        <v>656013.41</v>
      </c>
      <c r="QY74" s="368">
        <f t="shared" si="347"/>
        <v>607945.06000000006</v>
      </c>
      <c r="QZ74" s="368">
        <f t="shared" si="347"/>
        <v>0</v>
      </c>
      <c r="RA74" s="368">
        <f t="shared" si="347"/>
        <v>0</v>
      </c>
      <c r="RB74" s="368">
        <f t="shared" si="347"/>
        <v>0</v>
      </c>
      <c r="RC74" s="368">
        <f t="shared" si="347"/>
        <v>0</v>
      </c>
      <c r="RD74" s="368">
        <f t="shared" si="347"/>
        <v>0</v>
      </c>
      <c r="RE74" s="368">
        <f t="shared" si="347"/>
        <v>0</v>
      </c>
      <c r="RF74" s="368">
        <f t="shared" si="347"/>
        <v>0</v>
      </c>
      <c r="RG74" s="368">
        <f t="shared" si="347"/>
        <v>0</v>
      </c>
      <c r="RH74" s="368">
        <f t="shared" si="347"/>
        <v>0</v>
      </c>
      <c r="RI74" s="368">
        <f t="shared" si="347"/>
        <v>0</v>
      </c>
      <c r="RJ74" s="368">
        <f t="shared" si="348"/>
        <v>1263958.4700000002</v>
      </c>
    </row>
    <row r="75" spans="1:478" s="392" customFormat="1" x14ac:dyDescent="0.25">
      <c r="A75" s="304" t="s">
        <v>966</v>
      </c>
      <c r="B75" s="255" t="s">
        <v>118</v>
      </c>
      <c r="C75" s="313"/>
      <c r="D75" s="375">
        <v>313</v>
      </c>
      <c r="E75" s="376">
        <v>9242</v>
      </c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68">
        <f t="shared" si="314"/>
        <v>9555</v>
      </c>
      <c r="Q75" s="372"/>
      <c r="R75" s="375">
        <v>143</v>
      </c>
      <c r="S75" s="376">
        <v>3851</v>
      </c>
      <c r="T75" s="391"/>
      <c r="U75" s="391"/>
      <c r="V75" s="391"/>
      <c r="W75" s="391"/>
      <c r="X75" s="391"/>
      <c r="Y75" s="391"/>
      <c r="Z75" s="391"/>
      <c r="AA75" s="391"/>
      <c r="AB75" s="391"/>
      <c r="AC75" s="391"/>
      <c r="AD75" s="368">
        <f t="shared" si="315"/>
        <v>3994</v>
      </c>
      <c r="AE75" s="372"/>
      <c r="AF75" s="375">
        <v>1844</v>
      </c>
      <c r="AG75" s="376">
        <v>699</v>
      </c>
      <c r="AH75" s="391"/>
      <c r="AI75" s="391"/>
      <c r="AJ75" s="391"/>
      <c r="AK75" s="391"/>
      <c r="AL75" s="391"/>
      <c r="AM75" s="391"/>
      <c r="AN75" s="391"/>
      <c r="AO75" s="391"/>
      <c r="AP75" s="391"/>
      <c r="AQ75" s="391"/>
      <c r="AR75" s="368">
        <f t="shared" si="316"/>
        <v>2543</v>
      </c>
      <c r="AS75" s="372"/>
      <c r="AT75" s="375">
        <v>51283</v>
      </c>
      <c r="AU75" s="376">
        <v>32689</v>
      </c>
      <c r="AV75" s="391"/>
      <c r="AW75" s="391"/>
      <c r="AX75" s="391"/>
      <c r="AY75" s="391"/>
      <c r="AZ75" s="391"/>
      <c r="BA75" s="391"/>
      <c r="BB75" s="391"/>
      <c r="BC75" s="391"/>
      <c r="BD75" s="391"/>
      <c r="BE75" s="391"/>
      <c r="BF75" s="368">
        <f t="shared" si="317"/>
        <v>83972</v>
      </c>
      <c r="BG75" s="372"/>
      <c r="BH75" s="375">
        <v>1573.5322580645161</v>
      </c>
      <c r="BI75" s="376">
        <v>369.73333333333335</v>
      </c>
      <c r="BJ75" s="376"/>
      <c r="BK75" s="376"/>
      <c r="BL75" s="391"/>
      <c r="BM75" s="391"/>
      <c r="BN75" s="391"/>
      <c r="BO75" s="376"/>
      <c r="BP75" s="365"/>
      <c r="BQ75" s="365"/>
      <c r="BR75" s="365"/>
      <c r="BS75" s="365"/>
      <c r="BT75" s="368">
        <f t="shared" si="318"/>
        <v>1943.2655913978494</v>
      </c>
      <c r="BU75" s="388"/>
      <c r="BV75" s="375">
        <v>47205.967741935485</v>
      </c>
      <c r="BW75" s="376">
        <v>10722.266666666666</v>
      </c>
      <c r="BX75" s="365"/>
      <c r="BY75" s="365"/>
      <c r="BZ75" s="365"/>
      <c r="CA75" s="365"/>
      <c r="CB75" s="365"/>
      <c r="CC75" s="365"/>
      <c r="CD75" s="365"/>
      <c r="CE75" s="365"/>
      <c r="CF75" s="365"/>
      <c r="CG75" s="365"/>
      <c r="CH75" s="368">
        <f t="shared" si="319"/>
        <v>57928.234408602148</v>
      </c>
      <c r="CI75" s="372"/>
      <c r="CJ75" s="375">
        <v>8704</v>
      </c>
      <c r="CK75" s="376">
        <v>4220</v>
      </c>
      <c r="CL75" s="365"/>
      <c r="CM75" s="365"/>
      <c r="CN75" s="365"/>
      <c r="CO75" s="365"/>
      <c r="CP75" s="365"/>
      <c r="CQ75" s="365"/>
      <c r="CR75" s="365"/>
      <c r="CS75" s="365"/>
      <c r="CT75" s="365"/>
      <c r="CU75" s="365"/>
      <c r="CV75" s="368">
        <f t="shared" si="320"/>
        <v>12924</v>
      </c>
      <c r="CW75" s="372"/>
      <c r="CX75" s="375">
        <v>5532</v>
      </c>
      <c r="CY75" s="376">
        <v>4612</v>
      </c>
      <c r="CZ75" s="365"/>
      <c r="DA75" s="365"/>
      <c r="DB75" s="365"/>
      <c r="DC75" s="365"/>
      <c r="DD75" s="365"/>
      <c r="DE75" s="365"/>
      <c r="DF75" s="365"/>
      <c r="DG75" s="365"/>
      <c r="DH75" s="365"/>
      <c r="DI75" s="365"/>
      <c r="DJ75" s="368">
        <f t="shared" si="321"/>
        <v>10144</v>
      </c>
      <c r="DK75" s="372"/>
      <c r="DL75" s="375">
        <v>15448</v>
      </c>
      <c r="DM75" s="376">
        <v>9112</v>
      </c>
      <c r="DN75" s="365"/>
      <c r="DO75" s="365"/>
      <c r="DP75" s="365"/>
      <c r="DQ75" s="365"/>
      <c r="DR75" s="365"/>
      <c r="DS75" s="365"/>
      <c r="DT75" s="365"/>
      <c r="DU75" s="365"/>
      <c r="DV75" s="365"/>
      <c r="DW75" s="365"/>
      <c r="DX75" s="368">
        <f t="shared" si="322"/>
        <v>24560</v>
      </c>
      <c r="DY75" s="372"/>
      <c r="DZ75" s="375">
        <v>426</v>
      </c>
      <c r="EA75" s="376">
        <v>11553</v>
      </c>
      <c r="EB75" s="365"/>
      <c r="EC75" s="365"/>
      <c r="ED75" s="365"/>
      <c r="EE75" s="365"/>
      <c r="EF75" s="365"/>
      <c r="EG75" s="365"/>
      <c r="EH75" s="365"/>
      <c r="EI75" s="365"/>
      <c r="EJ75" s="365"/>
      <c r="EK75" s="365"/>
      <c r="EL75" s="368">
        <f t="shared" si="323"/>
        <v>11979</v>
      </c>
      <c r="EM75" s="372"/>
      <c r="EN75" s="375">
        <v>426</v>
      </c>
      <c r="EO75" s="376">
        <v>11553</v>
      </c>
      <c r="EP75" s="365"/>
      <c r="EQ75" s="365"/>
      <c r="ER75" s="365"/>
      <c r="ES75" s="365"/>
      <c r="ET75" s="365"/>
      <c r="EU75" s="365"/>
      <c r="EV75" s="365"/>
      <c r="EW75" s="365"/>
      <c r="EX75" s="365"/>
      <c r="EY75" s="365"/>
      <c r="EZ75" s="368">
        <f t="shared" si="324"/>
        <v>11979</v>
      </c>
      <c r="FA75" s="372"/>
      <c r="FB75" s="375">
        <v>511</v>
      </c>
      <c r="FC75" s="376">
        <v>13864</v>
      </c>
      <c r="FD75" s="365"/>
      <c r="FE75" s="365"/>
      <c r="FF75" s="365"/>
      <c r="FG75" s="365"/>
      <c r="FH75" s="365"/>
      <c r="FI75" s="365"/>
      <c r="FJ75" s="365"/>
      <c r="FK75" s="365"/>
      <c r="FL75" s="365"/>
      <c r="FM75" s="365"/>
      <c r="FN75" s="368">
        <f t="shared" si="325"/>
        <v>14375</v>
      </c>
      <c r="FO75" s="372"/>
      <c r="FP75" s="375">
        <v>27496</v>
      </c>
      <c r="FQ75" s="376">
        <v>3003</v>
      </c>
      <c r="FR75" s="365"/>
      <c r="FS75" s="365"/>
      <c r="FT75" s="365"/>
      <c r="FU75" s="365"/>
      <c r="FV75" s="365"/>
      <c r="FW75" s="365"/>
      <c r="FX75" s="365"/>
      <c r="FY75" s="365"/>
      <c r="FZ75" s="365"/>
      <c r="GA75" s="365"/>
      <c r="GB75" s="368">
        <f t="shared" si="326"/>
        <v>30499</v>
      </c>
      <c r="GC75" s="372"/>
      <c r="GD75" s="375">
        <v>1844</v>
      </c>
      <c r="GE75" s="376">
        <v>699</v>
      </c>
      <c r="GF75" s="365"/>
      <c r="GG75" s="365"/>
      <c r="GH75" s="365"/>
      <c r="GI75" s="365"/>
      <c r="GJ75" s="365"/>
      <c r="GK75" s="365"/>
      <c r="GL75" s="365"/>
      <c r="GM75" s="365"/>
      <c r="GN75" s="365"/>
      <c r="GO75" s="365"/>
      <c r="GP75" s="368">
        <f t="shared" si="327"/>
        <v>2543</v>
      </c>
      <c r="GQ75" s="372"/>
      <c r="GR75" s="375">
        <v>47335</v>
      </c>
      <c r="GS75" s="376">
        <v>77722.5</v>
      </c>
      <c r="GT75" s="365"/>
      <c r="GU75" s="365"/>
      <c r="GV75" s="365"/>
      <c r="GW75" s="365"/>
      <c r="GX75" s="365"/>
      <c r="GY75" s="365"/>
      <c r="GZ75" s="365"/>
      <c r="HA75" s="365"/>
      <c r="HB75" s="365"/>
      <c r="HC75" s="365"/>
      <c r="HD75" s="368">
        <f t="shared" si="328"/>
        <v>125057.5</v>
      </c>
      <c r="HE75" s="372"/>
      <c r="HF75" s="375">
        <v>47336</v>
      </c>
      <c r="HG75" s="376">
        <v>12221</v>
      </c>
      <c r="HH75" s="365">
        <f>+HG75/87.23</f>
        <v>140.10088272383354</v>
      </c>
      <c r="HI75" s="365"/>
      <c r="HJ75" s="365"/>
      <c r="HK75" s="365"/>
      <c r="HL75" s="365"/>
      <c r="HM75" s="365"/>
      <c r="HN75" s="365"/>
      <c r="HO75" s="365"/>
      <c r="HP75" s="365"/>
      <c r="HQ75" s="365"/>
      <c r="HR75" s="368">
        <f t="shared" si="329"/>
        <v>59697.100882723833</v>
      </c>
      <c r="HS75" s="372"/>
      <c r="HT75" s="375">
        <v>1</v>
      </c>
      <c r="HU75" s="376">
        <v>0</v>
      </c>
      <c r="HV75" s="365"/>
      <c r="HW75" s="365"/>
      <c r="HX75" s="365"/>
      <c r="HY75" s="365"/>
      <c r="HZ75" s="365"/>
      <c r="IA75" s="365"/>
      <c r="IB75" s="365"/>
      <c r="IC75" s="365"/>
      <c r="ID75" s="365"/>
      <c r="IE75" s="365"/>
      <c r="IF75" s="368">
        <f t="shared" si="330"/>
        <v>1</v>
      </c>
      <c r="IG75" s="372"/>
      <c r="IH75" s="375">
        <v>7376</v>
      </c>
      <c r="II75" s="376">
        <v>7824</v>
      </c>
      <c r="IJ75" s="365"/>
      <c r="IK75" s="365"/>
      <c r="IL75" s="365"/>
      <c r="IM75" s="365"/>
      <c r="IN75" s="365"/>
      <c r="IO75" s="365"/>
      <c r="IP75" s="365"/>
      <c r="IQ75" s="365"/>
      <c r="IR75" s="365"/>
      <c r="IS75" s="365"/>
      <c r="IT75" s="368">
        <f t="shared" si="331"/>
        <v>15200</v>
      </c>
      <c r="IU75" s="372"/>
      <c r="IV75" s="375">
        <v>3688</v>
      </c>
      <c r="IW75" s="376">
        <v>1398</v>
      </c>
      <c r="IX75" s="365"/>
      <c r="IY75" s="365"/>
      <c r="IZ75" s="365"/>
      <c r="JA75" s="365"/>
      <c r="JB75" s="365"/>
      <c r="JC75" s="365"/>
      <c r="JD75" s="365"/>
      <c r="JE75" s="365"/>
      <c r="JF75" s="365"/>
      <c r="JG75" s="365"/>
      <c r="JH75" s="368">
        <f t="shared" si="332"/>
        <v>5086</v>
      </c>
      <c r="JI75" s="372"/>
      <c r="JJ75" s="375">
        <v>13542.21</v>
      </c>
      <c r="JK75" s="376">
        <v>20134</v>
      </c>
      <c r="JL75" s="365"/>
      <c r="JM75" s="365"/>
      <c r="JN75" s="365"/>
      <c r="JO75" s="365"/>
      <c r="JP75" s="365"/>
      <c r="JQ75" s="365"/>
      <c r="JR75" s="365"/>
      <c r="JS75" s="365"/>
      <c r="JT75" s="365"/>
      <c r="JU75" s="365"/>
      <c r="JV75" s="368">
        <f t="shared" si="333"/>
        <v>33676.21</v>
      </c>
      <c r="JW75" s="372"/>
      <c r="JX75" s="375">
        <v>341</v>
      </c>
      <c r="JY75" s="376">
        <v>10783</v>
      </c>
      <c r="JZ75" s="365"/>
      <c r="KA75" s="365"/>
      <c r="KB75" s="365"/>
      <c r="KC75" s="365"/>
      <c r="KD75" s="365"/>
      <c r="KE75" s="365"/>
      <c r="KF75" s="365"/>
      <c r="KG75" s="365"/>
      <c r="KH75" s="365"/>
      <c r="KI75" s="365"/>
      <c r="KJ75" s="368">
        <f t="shared" si="334"/>
        <v>11124</v>
      </c>
      <c r="KK75" s="372"/>
      <c r="KL75" s="375">
        <v>28989.200000000001</v>
      </c>
      <c r="KM75" s="376">
        <v>699</v>
      </c>
      <c r="KN75" s="365"/>
      <c r="KO75" s="365"/>
      <c r="KP75" s="365"/>
      <c r="KQ75" s="365"/>
      <c r="KR75" s="365"/>
      <c r="KS75" s="365"/>
      <c r="KT75" s="365"/>
      <c r="KU75" s="365"/>
      <c r="KV75" s="365"/>
      <c r="KW75" s="365"/>
      <c r="KX75" s="368">
        <f t="shared" si="335"/>
        <v>29688.2</v>
      </c>
      <c r="KY75" s="372"/>
      <c r="KZ75" s="375">
        <v>7377</v>
      </c>
      <c r="LA75" s="376">
        <v>2795</v>
      </c>
      <c r="LB75" s="365"/>
      <c r="LC75" s="365"/>
      <c r="LD75" s="365"/>
      <c r="LE75" s="365"/>
      <c r="LF75" s="365"/>
      <c r="LG75" s="365"/>
      <c r="LH75" s="365"/>
      <c r="LI75" s="365"/>
      <c r="LJ75" s="365"/>
      <c r="LK75" s="365"/>
      <c r="LL75" s="368">
        <f t="shared" si="336"/>
        <v>10172</v>
      </c>
      <c r="LM75" s="372"/>
      <c r="LN75" s="375">
        <v>-671</v>
      </c>
      <c r="LO75" s="376">
        <v>70</v>
      </c>
      <c r="LP75" s="365"/>
      <c r="LQ75" s="365"/>
      <c r="LR75" s="365"/>
      <c r="LS75" s="365"/>
      <c r="LT75" s="365"/>
      <c r="LU75" s="365"/>
      <c r="LV75" s="365"/>
      <c r="LW75" s="365"/>
      <c r="LX75" s="365"/>
      <c r="LY75" s="365"/>
      <c r="LZ75" s="368">
        <f t="shared" si="337"/>
        <v>-601</v>
      </c>
      <c r="MA75" s="372"/>
      <c r="MB75" s="375">
        <v>3688</v>
      </c>
      <c r="MC75" s="376">
        <v>1398</v>
      </c>
      <c r="MD75" s="365"/>
      <c r="ME75" s="365"/>
      <c r="MF75" s="365"/>
      <c r="MG75" s="365"/>
      <c r="MH75" s="365"/>
      <c r="MI75" s="365"/>
      <c r="MJ75" s="365"/>
      <c r="MK75" s="365"/>
      <c r="ML75" s="365"/>
      <c r="MM75" s="365"/>
      <c r="MN75" s="368">
        <f t="shared" si="338"/>
        <v>5086</v>
      </c>
      <c r="MO75" s="372"/>
      <c r="MP75" s="375">
        <v>12910</v>
      </c>
      <c r="MQ75" s="376">
        <v>7406</v>
      </c>
      <c r="MR75" s="365"/>
      <c r="MS75" s="365"/>
      <c r="MT75" s="365"/>
      <c r="MU75" s="365"/>
      <c r="MV75" s="365"/>
      <c r="MW75" s="365"/>
      <c r="MX75" s="365"/>
      <c r="MY75" s="365"/>
      <c r="MZ75" s="365"/>
      <c r="NA75" s="365"/>
      <c r="NB75" s="368">
        <f t="shared" si="339"/>
        <v>20316</v>
      </c>
      <c r="NC75" s="372"/>
      <c r="ND75" s="375">
        <v>23972</v>
      </c>
      <c r="NE75" s="376">
        <v>9085</v>
      </c>
      <c r="NF75" s="365"/>
      <c r="NG75" s="365"/>
      <c r="NH75" s="365"/>
      <c r="NI75" s="365"/>
      <c r="NJ75" s="365"/>
      <c r="NK75" s="365"/>
      <c r="NL75" s="365"/>
      <c r="NM75" s="365"/>
      <c r="NN75" s="365"/>
      <c r="NO75" s="365"/>
      <c r="NP75" s="368">
        <f t="shared" si="340"/>
        <v>33057</v>
      </c>
      <c r="NQ75" s="372"/>
      <c r="NR75" s="375">
        <v>7376</v>
      </c>
      <c r="NS75" s="376">
        <v>2796</v>
      </c>
      <c r="NT75" s="365"/>
      <c r="NU75" s="365"/>
      <c r="NV75" s="365"/>
      <c r="NW75" s="365"/>
      <c r="NX75" s="365"/>
      <c r="NY75" s="365"/>
      <c r="NZ75" s="365"/>
      <c r="OA75" s="365"/>
      <c r="OB75" s="365"/>
      <c r="OC75" s="365"/>
      <c r="OD75" s="368">
        <f t="shared" si="341"/>
        <v>10172</v>
      </c>
      <c r="OE75" s="372"/>
      <c r="OF75" s="375">
        <v>1844</v>
      </c>
      <c r="OG75" s="376">
        <v>699</v>
      </c>
      <c r="OH75" s="365"/>
      <c r="OI75" s="365"/>
      <c r="OJ75" s="365"/>
      <c r="OK75" s="365"/>
      <c r="OL75" s="365"/>
      <c r="OM75" s="365"/>
      <c r="ON75" s="365"/>
      <c r="OO75" s="365"/>
      <c r="OP75" s="365"/>
      <c r="OQ75" s="365"/>
      <c r="OR75" s="368">
        <f t="shared" si="342"/>
        <v>2543</v>
      </c>
      <c r="OS75" s="372"/>
      <c r="OT75" s="375">
        <v>1647</v>
      </c>
      <c r="OU75" s="376">
        <v>90577.07</v>
      </c>
      <c r="OV75" s="365"/>
      <c r="OW75" s="365"/>
      <c r="OX75" s="365"/>
      <c r="OY75" s="365"/>
      <c r="OZ75" s="365"/>
      <c r="PA75" s="365"/>
      <c r="PB75" s="365"/>
      <c r="PC75" s="365"/>
      <c r="PD75" s="365"/>
      <c r="PE75" s="365"/>
      <c r="PF75" s="368">
        <f t="shared" si="343"/>
        <v>92224.07</v>
      </c>
      <c r="PG75" s="372"/>
      <c r="PH75" s="375">
        <v>85018.72</v>
      </c>
      <c r="PI75" s="376">
        <v>770</v>
      </c>
      <c r="PJ75" s="365"/>
      <c r="PK75" s="365"/>
      <c r="PL75" s="365"/>
      <c r="PM75" s="365"/>
      <c r="PN75" s="365"/>
      <c r="PO75" s="365"/>
      <c r="PP75" s="365"/>
      <c r="PQ75" s="365"/>
      <c r="PR75" s="365"/>
      <c r="PS75" s="365"/>
      <c r="PT75" s="368">
        <f t="shared" si="344"/>
        <v>85788.72</v>
      </c>
      <c r="PU75" s="372"/>
      <c r="PV75" s="375">
        <v>0</v>
      </c>
      <c r="PW75" s="376">
        <v>5028</v>
      </c>
      <c r="PX75" s="365"/>
      <c r="PY75" s="365"/>
      <c r="PZ75" s="365"/>
      <c r="QA75" s="365"/>
      <c r="QB75" s="365"/>
      <c r="QC75" s="365"/>
      <c r="QD75" s="365"/>
      <c r="QE75" s="365"/>
      <c r="QF75" s="365"/>
      <c r="QG75" s="365"/>
      <c r="QH75" s="368">
        <f t="shared" si="345"/>
        <v>5028</v>
      </c>
      <c r="QI75" s="372"/>
      <c r="QJ75" s="375">
        <v>0</v>
      </c>
      <c r="QK75" s="376">
        <v>2514</v>
      </c>
      <c r="QL75" s="365"/>
      <c r="QM75" s="365"/>
      <c r="QN75" s="365"/>
      <c r="QO75" s="365"/>
      <c r="QP75" s="365"/>
      <c r="QQ75" s="365"/>
      <c r="QR75" s="365"/>
      <c r="QS75" s="365"/>
      <c r="QT75" s="365"/>
      <c r="QU75" s="365"/>
      <c r="QV75" s="368">
        <f t="shared" si="346"/>
        <v>2514</v>
      </c>
      <c r="QW75" s="372"/>
      <c r="QX75" s="368">
        <f t="shared" si="347"/>
        <v>454519.63</v>
      </c>
      <c r="QY75" s="368">
        <f t="shared" si="347"/>
        <v>370108.57</v>
      </c>
      <c r="QZ75" s="368">
        <f t="shared" si="347"/>
        <v>140.10088272383354</v>
      </c>
      <c r="RA75" s="368">
        <f t="shared" si="347"/>
        <v>0</v>
      </c>
      <c r="RB75" s="368">
        <f t="shared" si="347"/>
        <v>0</v>
      </c>
      <c r="RC75" s="368">
        <f t="shared" si="347"/>
        <v>0</v>
      </c>
      <c r="RD75" s="368">
        <f t="shared" si="347"/>
        <v>0</v>
      </c>
      <c r="RE75" s="368">
        <f t="shared" si="347"/>
        <v>0</v>
      </c>
      <c r="RF75" s="368">
        <f t="shared" si="347"/>
        <v>0</v>
      </c>
      <c r="RG75" s="368">
        <f t="shared" si="347"/>
        <v>0</v>
      </c>
      <c r="RH75" s="368">
        <f t="shared" si="347"/>
        <v>0</v>
      </c>
      <c r="RI75" s="368">
        <f t="shared" si="347"/>
        <v>0</v>
      </c>
      <c r="RJ75" s="368">
        <f t="shared" si="348"/>
        <v>824768.30088272376</v>
      </c>
    </row>
    <row r="76" spans="1:478" x14ac:dyDescent="0.25">
      <c r="A76" s="304" t="s">
        <v>966</v>
      </c>
      <c r="B76" s="255" t="s">
        <v>119</v>
      </c>
      <c r="C76" s="313"/>
      <c r="D76" s="375">
        <v>0</v>
      </c>
      <c r="E76" s="376">
        <v>0</v>
      </c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68">
        <f t="shared" si="314"/>
        <v>0</v>
      </c>
      <c r="Q76" s="372"/>
      <c r="R76" s="375">
        <v>0</v>
      </c>
      <c r="S76" s="376">
        <v>0</v>
      </c>
      <c r="T76" s="391"/>
      <c r="U76" s="391"/>
      <c r="V76" s="391"/>
      <c r="W76" s="391"/>
      <c r="X76" s="391"/>
      <c r="Y76" s="391"/>
      <c r="Z76" s="391"/>
      <c r="AA76" s="391"/>
      <c r="AB76" s="391"/>
      <c r="AC76" s="391"/>
      <c r="AD76" s="368">
        <f t="shared" si="315"/>
        <v>0</v>
      </c>
      <c r="AF76" s="375">
        <v>17109.27</v>
      </c>
      <c r="AG76" s="376">
        <v>8633.56</v>
      </c>
      <c r="AH76" s="391"/>
      <c r="AI76" s="391"/>
      <c r="AJ76" s="391"/>
      <c r="AK76" s="391"/>
      <c r="AL76" s="391"/>
      <c r="AM76" s="391"/>
      <c r="AN76" s="391"/>
      <c r="AO76" s="391"/>
      <c r="AP76" s="391"/>
      <c r="AQ76" s="391"/>
      <c r="AR76" s="368">
        <f t="shared" si="316"/>
        <v>25742.83</v>
      </c>
      <c r="AT76" s="375">
        <v>-11962.5</v>
      </c>
      <c r="AU76" s="376">
        <v>0</v>
      </c>
      <c r="AV76" s="391"/>
      <c r="AW76" s="391"/>
      <c r="AX76" s="391"/>
      <c r="AY76" s="391"/>
      <c r="AZ76" s="391"/>
      <c r="BA76" s="391"/>
      <c r="BB76" s="391"/>
      <c r="BC76" s="391"/>
      <c r="BD76" s="391"/>
      <c r="BE76" s="391"/>
      <c r="BF76" s="368">
        <f t="shared" si="317"/>
        <v>-11962.5</v>
      </c>
      <c r="BH76" s="375">
        <v>215.43451612903226</v>
      </c>
      <c r="BI76" s="376">
        <v>401.17099999999999</v>
      </c>
      <c r="BJ76" s="376"/>
      <c r="BK76" s="376"/>
      <c r="BL76" s="391"/>
      <c r="BM76" s="391"/>
      <c r="BN76" s="391"/>
      <c r="BO76" s="376"/>
      <c r="BP76" s="365"/>
      <c r="BQ76" s="365"/>
      <c r="BR76" s="365"/>
      <c r="BS76" s="365"/>
      <c r="BT76" s="368">
        <f t="shared" si="318"/>
        <v>616.60551612903225</v>
      </c>
      <c r="BV76" s="375">
        <v>6463.0354838709682</v>
      </c>
      <c r="BW76" s="376">
        <v>11633.958999999999</v>
      </c>
      <c r="BX76" s="365"/>
      <c r="BY76" s="365"/>
      <c r="BZ76" s="365"/>
      <c r="CA76" s="365"/>
      <c r="CB76" s="365"/>
      <c r="CC76" s="365"/>
      <c r="CD76" s="365"/>
      <c r="CE76" s="365"/>
      <c r="CF76" s="365"/>
      <c r="CG76" s="365"/>
      <c r="CH76" s="368">
        <f t="shared" si="319"/>
        <v>18096.994483870967</v>
      </c>
      <c r="CI76" s="372"/>
      <c r="CJ76" s="375">
        <v>0</v>
      </c>
      <c r="CK76" s="376">
        <v>0</v>
      </c>
      <c r="CL76" s="365"/>
      <c r="CM76" s="365"/>
      <c r="CN76" s="365"/>
      <c r="CO76" s="365"/>
      <c r="CP76" s="365"/>
      <c r="CQ76" s="365"/>
      <c r="CR76" s="365"/>
      <c r="CS76" s="365"/>
      <c r="CT76" s="365"/>
      <c r="CU76" s="365"/>
      <c r="CV76" s="368">
        <f t="shared" si="320"/>
        <v>0</v>
      </c>
      <c r="CX76" s="375">
        <v>0</v>
      </c>
      <c r="CY76" s="376">
        <v>0</v>
      </c>
      <c r="CZ76" s="365"/>
      <c r="DA76" s="365"/>
      <c r="DB76" s="365"/>
      <c r="DC76" s="365"/>
      <c r="DD76" s="365"/>
      <c r="DE76" s="365"/>
      <c r="DF76" s="365"/>
      <c r="DG76" s="365"/>
      <c r="DH76" s="365"/>
      <c r="DI76" s="365"/>
      <c r="DJ76" s="368">
        <f t="shared" si="321"/>
        <v>0</v>
      </c>
      <c r="DK76" s="372"/>
      <c r="DL76" s="375">
        <v>0</v>
      </c>
      <c r="DM76" s="376">
        <v>0</v>
      </c>
      <c r="DN76" s="365"/>
      <c r="DO76" s="365"/>
      <c r="DP76" s="365"/>
      <c r="DQ76" s="365"/>
      <c r="DR76" s="365"/>
      <c r="DS76" s="365"/>
      <c r="DT76" s="365"/>
      <c r="DU76" s="365"/>
      <c r="DV76" s="365"/>
      <c r="DW76" s="365"/>
      <c r="DX76" s="368">
        <f t="shared" si="322"/>
        <v>0</v>
      </c>
      <c r="DY76" s="372"/>
      <c r="DZ76" s="375">
        <v>0</v>
      </c>
      <c r="EA76" s="376">
        <v>0</v>
      </c>
      <c r="EB76" s="365"/>
      <c r="EC76" s="365"/>
      <c r="ED76" s="365"/>
      <c r="EE76" s="365"/>
      <c r="EF76" s="365"/>
      <c r="EG76" s="365"/>
      <c r="EH76" s="365"/>
      <c r="EI76" s="365"/>
      <c r="EJ76" s="365"/>
      <c r="EK76" s="365"/>
      <c r="EL76" s="368">
        <f t="shared" si="323"/>
        <v>0</v>
      </c>
      <c r="EM76" s="372"/>
      <c r="EN76" s="375">
        <v>0</v>
      </c>
      <c r="EO76" s="376">
        <v>0</v>
      </c>
      <c r="EP76" s="365"/>
      <c r="EQ76" s="365"/>
      <c r="ER76" s="365"/>
      <c r="ES76" s="365"/>
      <c r="ET76" s="365"/>
      <c r="EU76" s="365"/>
      <c r="EV76" s="365"/>
      <c r="EW76" s="365"/>
      <c r="EX76" s="365"/>
      <c r="EY76" s="365"/>
      <c r="EZ76" s="368">
        <f t="shared" si="324"/>
        <v>0</v>
      </c>
      <c r="FA76" s="372"/>
      <c r="FB76" s="375">
        <v>0</v>
      </c>
      <c r="FC76" s="376">
        <v>0</v>
      </c>
      <c r="FD76" s="365"/>
      <c r="FE76" s="365"/>
      <c r="FF76" s="365"/>
      <c r="FG76" s="365"/>
      <c r="FH76" s="365"/>
      <c r="FI76" s="365"/>
      <c r="FJ76" s="365"/>
      <c r="FK76" s="365"/>
      <c r="FL76" s="365"/>
      <c r="FM76" s="365"/>
      <c r="FN76" s="368">
        <f t="shared" si="325"/>
        <v>0</v>
      </c>
      <c r="FO76" s="372"/>
      <c r="FP76" s="375">
        <v>0</v>
      </c>
      <c r="FQ76" s="376">
        <v>0</v>
      </c>
      <c r="FR76" s="365"/>
      <c r="FS76" s="365"/>
      <c r="FT76" s="365"/>
      <c r="FU76" s="365"/>
      <c r="FV76" s="365"/>
      <c r="FW76" s="365"/>
      <c r="FX76" s="365"/>
      <c r="FY76" s="365"/>
      <c r="FZ76" s="365"/>
      <c r="GA76" s="365"/>
      <c r="GB76" s="368">
        <f t="shared" si="326"/>
        <v>0</v>
      </c>
      <c r="GC76" s="372"/>
      <c r="GD76" s="375">
        <v>0</v>
      </c>
      <c r="GE76" s="376">
        <v>0</v>
      </c>
      <c r="GF76" s="365"/>
      <c r="GG76" s="365"/>
      <c r="GH76" s="365"/>
      <c r="GI76" s="365"/>
      <c r="GJ76" s="365"/>
      <c r="GK76" s="365"/>
      <c r="GL76" s="365"/>
      <c r="GM76" s="365"/>
      <c r="GN76" s="365"/>
      <c r="GO76" s="365"/>
      <c r="GP76" s="368">
        <f t="shared" si="327"/>
        <v>0</v>
      </c>
      <c r="GQ76" s="372"/>
      <c r="GR76" s="375">
        <v>0</v>
      </c>
      <c r="GS76" s="376">
        <v>0</v>
      </c>
      <c r="GT76" s="365"/>
      <c r="GU76" s="365"/>
      <c r="GV76" s="365"/>
      <c r="GW76" s="365"/>
      <c r="GX76" s="365"/>
      <c r="GY76" s="365"/>
      <c r="GZ76" s="365"/>
      <c r="HA76" s="365"/>
      <c r="HB76" s="365"/>
      <c r="HC76" s="365"/>
      <c r="HD76" s="368">
        <f t="shared" si="328"/>
        <v>0</v>
      </c>
      <c r="HE76" s="372"/>
      <c r="HF76" s="375">
        <v>0</v>
      </c>
      <c r="HG76" s="376">
        <v>0</v>
      </c>
      <c r="HH76" s="365"/>
      <c r="HI76" s="365"/>
      <c r="HJ76" s="365"/>
      <c r="HK76" s="365"/>
      <c r="HL76" s="365"/>
      <c r="HM76" s="365"/>
      <c r="HN76" s="365"/>
      <c r="HO76" s="365"/>
      <c r="HP76" s="365"/>
      <c r="HQ76" s="365"/>
      <c r="HR76" s="368">
        <f t="shared" si="329"/>
        <v>0</v>
      </c>
      <c r="HS76" s="372"/>
      <c r="HT76" s="375">
        <v>0</v>
      </c>
      <c r="HU76" s="376">
        <v>0</v>
      </c>
      <c r="HV76" s="365"/>
      <c r="HW76" s="365"/>
      <c r="HX76" s="365"/>
      <c r="HY76" s="365"/>
      <c r="HZ76" s="365"/>
      <c r="IA76" s="365"/>
      <c r="IB76" s="365"/>
      <c r="IC76" s="365"/>
      <c r="ID76" s="365"/>
      <c r="IE76" s="365"/>
      <c r="IF76" s="368">
        <f t="shared" si="330"/>
        <v>0</v>
      </c>
      <c r="IG76" s="372"/>
      <c r="IH76" s="375">
        <v>0</v>
      </c>
      <c r="II76" s="376">
        <v>0</v>
      </c>
      <c r="IJ76" s="365"/>
      <c r="IK76" s="365"/>
      <c r="IL76" s="365"/>
      <c r="IM76" s="365"/>
      <c r="IN76" s="365"/>
      <c r="IO76" s="365"/>
      <c r="IP76" s="365"/>
      <c r="IQ76" s="365"/>
      <c r="IR76" s="365"/>
      <c r="IS76" s="365"/>
      <c r="IT76" s="368">
        <f t="shared" si="331"/>
        <v>0</v>
      </c>
      <c r="IU76" s="372"/>
      <c r="IV76" s="375">
        <v>0</v>
      </c>
      <c r="IW76" s="376">
        <v>0</v>
      </c>
      <c r="IX76" s="365"/>
      <c r="IY76" s="365"/>
      <c r="IZ76" s="365"/>
      <c r="JA76" s="365"/>
      <c r="JB76" s="365"/>
      <c r="JC76" s="365"/>
      <c r="JD76" s="365"/>
      <c r="JE76" s="365"/>
      <c r="JF76" s="365"/>
      <c r="JG76" s="365"/>
      <c r="JH76" s="368">
        <f t="shared" si="332"/>
        <v>0</v>
      </c>
      <c r="JI76" s="372"/>
      <c r="JJ76" s="375">
        <v>0</v>
      </c>
      <c r="JK76" s="376">
        <v>0</v>
      </c>
      <c r="JL76" s="365"/>
      <c r="JM76" s="365"/>
      <c r="JN76" s="365"/>
      <c r="JO76" s="365"/>
      <c r="JP76" s="365"/>
      <c r="JQ76" s="365"/>
      <c r="JR76" s="365"/>
      <c r="JS76" s="365"/>
      <c r="JT76" s="365"/>
      <c r="JU76" s="365"/>
      <c r="JV76" s="368">
        <f t="shared" si="333"/>
        <v>0</v>
      </c>
      <c r="JW76" s="372"/>
      <c r="JX76" s="375">
        <v>0</v>
      </c>
      <c r="JY76" s="376">
        <v>0</v>
      </c>
      <c r="JZ76" s="365"/>
      <c r="KA76" s="365"/>
      <c r="KB76" s="365"/>
      <c r="KC76" s="365"/>
      <c r="KD76" s="365"/>
      <c r="KE76" s="365"/>
      <c r="KF76" s="365"/>
      <c r="KG76" s="365"/>
      <c r="KH76" s="365"/>
      <c r="KI76" s="365"/>
      <c r="KJ76" s="368">
        <f t="shared" si="334"/>
        <v>0</v>
      </c>
      <c r="KK76" s="372"/>
      <c r="KL76" s="375">
        <v>46831.68</v>
      </c>
      <c r="KM76" s="376">
        <v>7000</v>
      </c>
      <c r="KN76" s="365"/>
      <c r="KO76" s="365"/>
      <c r="KP76" s="365"/>
      <c r="KQ76" s="365"/>
      <c r="KR76" s="365"/>
      <c r="KS76" s="365"/>
      <c r="KT76" s="365"/>
      <c r="KU76" s="365"/>
      <c r="KV76" s="365"/>
      <c r="KW76" s="365"/>
      <c r="KX76" s="368">
        <f t="shared" si="335"/>
        <v>53831.68</v>
      </c>
      <c r="KY76" s="372"/>
      <c r="KZ76" s="375">
        <v>0</v>
      </c>
      <c r="LA76" s="376">
        <v>0</v>
      </c>
      <c r="LB76" s="365"/>
      <c r="LC76" s="365"/>
      <c r="LD76" s="365"/>
      <c r="LE76" s="365"/>
      <c r="LF76" s="365"/>
      <c r="LG76" s="365"/>
      <c r="LH76" s="365"/>
      <c r="LI76" s="365"/>
      <c r="LJ76" s="365"/>
      <c r="LK76" s="365"/>
      <c r="LL76" s="368">
        <f t="shared" si="336"/>
        <v>0</v>
      </c>
      <c r="LM76" s="372"/>
      <c r="LN76" s="375">
        <v>0</v>
      </c>
      <c r="LO76" s="376">
        <v>0</v>
      </c>
      <c r="LP76" s="365"/>
      <c r="LQ76" s="365"/>
      <c r="LR76" s="365"/>
      <c r="LS76" s="365"/>
      <c r="LT76" s="365"/>
      <c r="LU76" s="365"/>
      <c r="LV76" s="365"/>
      <c r="LW76" s="365"/>
      <c r="LX76" s="365"/>
      <c r="LY76" s="365"/>
      <c r="LZ76" s="368">
        <f t="shared" si="337"/>
        <v>0</v>
      </c>
      <c r="MA76" s="372"/>
      <c r="MB76" s="375">
        <v>0</v>
      </c>
      <c r="MC76" s="376">
        <v>0</v>
      </c>
      <c r="MD76" s="365"/>
      <c r="ME76" s="365"/>
      <c r="MF76" s="365"/>
      <c r="MG76" s="365"/>
      <c r="MH76" s="365"/>
      <c r="MI76" s="365"/>
      <c r="MJ76" s="365"/>
      <c r="MK76" s="365"/>
      <c r="ML76" s="365"/>
      <c r="MM76" s="365"/>
      <c r="MN76" s="368">
        <f t="shared" si="338"/>
        <v>0</v>
      </c>
      <c r="MO76" s="372"/>
      <c r="MP76" s="375">
        <v>0</v>
      </c>
      <c r="MQ76" s="376">
        <v>0</v>
      </c>
      <c r="MR76" s="365"/>
      <c r="MS76" s="365"/>
      <c r="MT76" s="365"/>
      <c r="MU76" s="365"/>
      <c r="MV76" s="365"/>
      <c r="MW76" s="365"/>
      <c r="MX76" s="365"/>
      <c r="MY76" s="365"/>
      <c r="MZ76" s="365"/>
      <c r="NA76" s="365"/>
      <c r="NB76" s="368">
        <f t="shared" si="339"/>
        <v>0</v>
      </c>
      <c r="NC76" s="372"/>
      <c r="ND76" s="375">
        <v>0</v>
      </c>
      <c r="NE76" s="376">
        <v>0</v>
      </c>
      <c r="NF76" s="365"/>
      <c r="NG76" s="365"/>
      <c r="NH76" s="365"/>
      <c r="NI76" s="365"/>
      <c r="NJ76" s="365"/>
      <c r="NK76" s="365"/>
      <c r="NL76" s="365"/>
      <c r="NM76" s="365"/>
      <c r="NN76" s="365"/>
      <c r="NO76" s="365"/>
      <c r="NP76" s="368">
        <f t="shared" si="340"/>
        <v>0</v>
      </c>
      <c r="NQ76" s="372"/>
      <c r="NR76" s="375">
        <v>0</v>
      </c>
      <c r="NS76" s="376">
        <v>0</v>
      </c>
      <c r="NT76" s="365"/>
      <c r="NU76" s="365"/>
      <c r="NV76" s="365"/>
      <c r="NW76" s="365"/>
      <c r="NX76" s="365"/>
      <c r="NY76" s="365"/>
      <c r="NZ76" s="365"/>
      <c r="OA76" s="365"/>
      <c r="OB76" s="365"/>
      <c r="OC76" s="365"/>
      <c r="OD76" s="368">
        <f t="shared" si="341"/>
        <v>0</v>
      </c>
      <c r="OE76" s="372"/>
      <c r="OF76" s="375">
        <v>0</v>
      </c>
      <c r="OG76" s="376">
        <v>0</v>
      </c>
      <c r="OH76" s="365"/>
      <c r="OI76" s="365"/>
      <c r="OJ76" s="365"/>
      <c r="OK76" s="365"/>
      <c r="OL76" s="365"/>
      <c r="OM76" s="365"/>
      <c r="ON76" s="365"/>
      <c r="OO76" s="365"/>
      <c r="OP76" s="365"/>
      <c r="OQ76" s="365"/>
      <c r="OR76" s="368">
        <f t="shared" si="342"/>
        <v>0</v>
      </c>
      <c r="OS76" s="372"/>
      <c r="OT76" s="375">
        <v>0</v>
      </c>
      <c r="OU76" s="376">
        <v>0</v>
      </c>
      <c r="OV76" s="365"/>
      <c r="OW76" s="365"/>
      <c r="OX76" s="365"/>
      <c r="OY76" s="365"/>
      <c r="OZ76" s="365"/>
      <c r="PA76" s="365"/>
      <c r="PB76" s="365"/>
      <c r="PC76" s="365"/>
      <c r="PD76" s="365"/>
      <c r="PE76" s="365"/>
      <c r="PF76" s="368">
        <f t="shared" si="343"/>
        <v>0</v>
      </c>
      <c r="PG76" s="372"/>
      <c r="PH76" s="375">
        <v>0</v>
      </c>
      <c r="PI76" s="376">
        <v>0</v>
      </c>
      <c r="PJ76" s="365"/>
      <c r="PK76" s="365"/>
      <c r="PL76" s="365"/>
      <c r="PM76" s="365"/>
      <c r="PN76" s="365"/>
      <c r="PO76" s="365"/>
      <c r="PP76" s="365"/>
      <c r="PQ76" s="365"/>
      <c r="PR76" s="365"/>
      <c r="PS76" s="365"/>
      <c r="PT76" s="368">
        <f t="shared" si="344"/>
        <v>0</v>
      </c>
      <c r="PU76" s="372"/>
      <c r="PV76" s="375">
        <v>0</v>
      </c>
      <c r="PW76" s="376">
        <v>0</v>
      </c>
      <c r="PX76" s="365"/>
      <c r="PY76" s="365"/>
      <c r="PZ76" s="365"/>
      <c r="QA76" s="365"/>
      <c r="QB76" s="365"/>
      <c r="QC76" s="365"/>
      <c r="QD76" s="365"/>
      <c r="QE76" s="365"/>
      <c r="QF76" s="365"/>
      <c r="QG76" s="365"/>
      <c r="QH76" s="368">
        <f t="shared" si="345"/>
        <v>0</v>
      </c>
      <c r="QI76" s="372"/>
      <c r="QJ76" s="375">
        <v>0</v>
      </c>
      <c r="QK76" s="376">
        <v>0</v>
      </c>
      <c r="QL76" s="365"/>
      <c r="QM76" s="365"/>
      <c r="QN76" s="365"/>
      <c r="QO76" s="365"/>
      <c r="QP76" s="365"/>
      <c r="QQ76" s="365"/>
      <c r="QR76" s="365"/>
      <c r="QS76" s="365"/>
      <c r="QT76" s="365"/>
      <c r="QU76" s="365"/>
      <c r="QV76" s="368">
        <f t="shared" si="346"/>
        <v>0</v>
      </c>
      <c r="QW76" s="372"/>
      <c r="QX76" s="368">
        <f t="shared" si="347"/>
        <v>58656.92</v>
      </c>
      <c r="QY76" s="368">
        <f t="shared" si="347"/>
        <v>27668.69</v>
      </c>
      <c r="QZ76" s="368">
        <f t="shared" si="347"/>
        <v>0</v>
      </c>
      <c r="RA76" s="368">
        <f t="shared" si="347"/>
        <v>0</v>
      </c>
      <c r="RB76" s="368">
        <f t="shared" si="347"/>
        <v>0</v>
      </c>
      <c r="RC76" s="368">
        <f t="shared" si="347"/>
        <v>0</v>
      </c>
      <c r="RD76" s="368">
        <f t="shared" si="347"/>
        <v>0</v>
      </c>
      <c r="RE76" s="368">
        <f t="shared" si="347"/>
        <v>0</v>
      </c>
      <c r="RF76" s="368">
        <f t="shared" si="347"/>
        <v>0</v>
      </c>
      <c r="RG76" s="368">
        <f t="shared" si="347"/>
        <v>0</v>
      </c>
      <c r="RH76" s="368">
        <f t="shared" si="347"/>
        <v>0</v>
      </c>
      <c r="RI76" s="368">
        <f t="shared" si="347"/>
        <v>0</v>
      </c>
      <c r="RJ76" s="368">
        <f t="shared" si="348"/>
        <v>86325.61</v>
      </c>
    </row>
    <row r="77" spans="1:478" x14ac:dyDescent="0.25">
      <c r="A77" s="304" t="s">
        <v>966</v>
      </c>
      <c r="B77" s="255" t="s">
        <v>120</v>
      </c>
      <c r="C77" s="313"/>
      <c r="D77" s="375">
        <v>0</v>
      </c>
      <c r="E77" s="376">
        <v>0</v>
      </c>
      <c r="F77" s="376"/>
      <c r="G77" s="376"/>
      <c r="H77" s="376"/>
      <c r="I77" s="376"/>
      <c r="J77" s="376"/>
      <c r="K77" s="376"/>
      <c r="L77" s="376"/>
      <c r="M77" s="376"/>
      <c r="N77" s="376"/>
      <c r="O77" s="376"/>
      <c r="P77" s="368">
        <f t="shared" si="314"/>
        <v>0</v>
      </c>
      <c r="Q77" s="372"/>
      <c r="R77" s="375">
        <v>0</v>
      </c>
      <c r="S77" s="376">
        <v>0</v>
      </c>
      <c r="T77" s="376"/>
      <c r="U77" s="376"/>
      <c r="V77" s="376"/>
      <c r="W77" s="376"/>
      <c r="X77" s="376"/>
      <c r="Y77" s="376"/>
      <c r="Z77" s="376"/>
      <c r="AA77" s="376"/>
      <c r="AB77" s="376"/>
      <c r="AC77" s="376"/>
      <c r="AD77" s="368">
        <f t="shared" si="315"/>
        <v>0</v>
      </c>
      <c r="AF77" s="375">
        <v>0</v>
      </c>
      <c r="AG77" s="376">
        <v>11002.6</v>
      </c>
      <c r="AH77" s="376"/>
      <c r="AI77" s="376"/>
      <c r="AJ77" s="376"/>
      <c r="AK77" s="376"/>
      <c r="AL77" s="376"/>
      <c r="AM77" s="376"/>
      <c r="AN77" s="376"/>
      <c r="AO77" s="376"/>
      <c r="AP77" s="376"/>
      <c r="AQ77" s="376"/>
      <c r="AR77" s="368">
        <f t="shared" si="316"/>
        <v>11002.6</v>
      </c>
      <c r="AT77" s="375">
        <v>0</v>
      </c>
      <c r="AU77" s="376">
        <v>0</v>
      </c>
      <c r="AV77" s="376"/>
      <c r="AW77" s="376"/>
      <c r="AX77" s="376"/>
      <c r="AY77" s="376"/>
      <c r="AZ77" s="376"/>
      <c r="BA77" s="376"/>
      <c r="BB77" s="376"/>
      <c r="BC77" s="376"/>
      <c r="BD77" s="376"/>
      <c r="BE77" s="376"/>
      <c r="BF77" s="368">
        <f t="shared" si="317"/>
        <v>0</v>
      </c>
      <c r="BH77" s="375">
        <v>0</v>
      </c>
      <c r="BI77" s="376">
        <v>0</v>
      </c>
      <c r="BJ77" s="376"/>
      <c r="BK77" s="376"/>
      <c r="BL77" s="391"/>
      <c r="BM77" s="391"/>
      <c r="BN77" s="391"/>
      <c r="BO77" s="376"/>
      <c r="BP77" s="365"/>
      <c r="BQ77" s="365"/>
      <c r="BR77" s="365"/>
      <c r="BS77" s="365"/>
      <c r="BT77" s="368">
        <f t="shared" si="318"/>
        <v>0</v>
      </c>
      <c r="BV77" s="375">
        <v>0</v>
      </c>
      <c r="BW77" s="376">
        <v>0</v>
      </c>
      <c r="BX77" s="365"/>
      <c r="BY77" s="365"/>
      <c r="BZ77" s="365"/>
      <c r="CA77" s="365"/>
      <c r="CB77" s="365"/>
      <c r="CC77" s="365"/>
      <c r="CD77" s="365"/>
      <c r="CE77" s="365"/>
      <c r="CF77" s="365"/>
      <c r="CG77" s="365"/>
      <c r="CH77" s="368">
        <f t="shared" si="319"/>
        <v>0</v>
      </c>
      <c r="CI77" s="372"/>
      <c r="CJ77" s="375">
        <v>0</v>
      </c>
      <c r="CK77" s="376">
        <v>0</v>
      </c>
      <c r="CL77" s="365"/>
      <c r="CM77" s="365"/>
      <c r="CN77" s="365"/>
      <c r="CO77" s="365"/>
      <c r="CP77" s="365"/>
      <c r="CQ77" s="365"/>
      <c r="CR77" s="365"/>
      <c r="CS77" s="365"/>
      <c r="CT77" s="365"/>
      <c r="CU77" s="365"/>
      <c r="CV77" s="368">
        <f t="shared" si="320"/>
        <v>0</v>
      </c>
      <c r="CX77" s="375">
        <v>0</v>
      </c>
      <c r="CY77" s="376">
        <v>0</v>
      </c>
      <c r="CZ77" s="365"/>
      <c r="DA77" s="365"/>
      <c r="DB77" s="365"/>
      <c r="DC77" s="365"/>
      <c r="DD77" s="365"/>
      <c r="DE77" s="365"/>
      <c r="DF77" s="365"/>
      <c r="DG77" s="365"/>
      <c r="DH77" s="365"/>
      <c r="DI77" s="365"/>
      <c r="DJ77" s="368">
        <f t="shared" si="321"/>
        <v>0</v>
      </c>
      <c r="DK77" s="372"/>
      <c r="DL77" s="375">
        <v>0</v>
      </c>
      <c r="DM77" s="376">
        <v>0</v>
      </c>
      <c r="DN77" s="365"/>
      <c r="DO77" s="365"/>
      <c r="DP77" s="365"/>
      <c r="DQ77" s="365"/>
      <c r="DR77" s="365"/>
      <c r="DS77" s="365"/>
      <c r="DT77" s="365"/>
      <c r="DU77" s="365"/>
      <c r="DV77" s="365"/>
      <c r="DW77" s="365"/>
      <c r="DX77" s="368">
        <f t="shared" si="322"/>
        <v>0</v>
      </c>
      <c r="DY77" s="372"/>
      <c r="DZ77" s="375">
        <v>7974.99</v>
      </c>
      <c r="EA77" s="376">
        <v>0</v>
      </c>
      <c r="EB77" s="365"/>
      <c r="EC77" s="365"/>
      <c r="ED77" s="365"/>
      <c r="EE77" s="365"/>
      <c r="EF77" s="365"/>
      <c r="EG77" s="365"/>
      <c r="EH77" s="365"/>
      <c r="EI77" s="365"/>
      <c r="EJ77" s="365"/>
      <c r="EK77" s="365"/>
      <c r="EL77" s="368">
        <f t="shared" si="323"/>
        <v>7974.99</v>
      </c>
      <c r="EM77" s="372"/>
      <c r="EN77" s="375">
        <v>0</v>
      </c>
      <c r="EO77" s="376">
        <v>0</v>
      </c>
      <c r="EP77" s="365"/>
      <c r="EQ77" s="365"/>
      <c r="ER77" s="365"/>
      <c r="ES77" s="365"/>
      <c r="ET77" s="365"/>
      <c r="EU77" s="365"/>
      <c r="EV77" s="365"/>
      <c r="EW77" s="365"/>
      <c r="EX77" s="365"/>
      <c r="EY77" s="365"/>
      <c r="EZ77" s="368">
        <f t="shared" si="324"/>
        <v>0</v>
      </c>
      <c r="FA77" s="372"/>
      <c r="FB77" s="375">
        <v>0</v>
      </c>
      <c r="FC77" s="376">
        <v>0</v>
      </c>
      <c r="FD77" s="365"/>
      <c r="FE77" s="365"/>
      <c r="FF77" s="365"/>
      <c r="FG77" s="365"/>
      <c r="FH77" s="365"/>
      <c r="FI77" s="365"/>
      <c r="FJ77" s="365"/>
      <c r="FK77" s="365"/>
      <c r="FL77" s="365"/>
      <c r="FM77" s="365"/>
      <c r="FN77" s="368">
        <f t="shared" si="325"/>
        <v>0</v>
      </c>
      <c r="FO77" s="372"/>
      <c r="FP77" s="375">
        <v>0</v>
      </c>
      <c r="FQ77" s="376">
        <v>0</v>
      </c>
      <c r="FR77" s="365"/>
      <c r="FS77" s="365"/>
      <c r="FT77" s="365"/>
      <c r="FU77" s="365"/>
      <c r="FV77" s="365"/>
      <c r="FW77" s="365"/>
      <c r="FX77" s="365"/>
      <c r="FY77" s="365"/>
      <c r="FZ77" s="365"/>
      <c r="GA77" s="365"/>
      <c r="GB77" s="368">
        <f t="shared" si="326"/>
        <v>0</v>
      </c>
      <c r="GC77" s="372"/>
      <c r="GD77" s="375">
        <v>0</v>
      </c>
      <c r="GE77" s="376">
        <v>0</v>
      </c>
      <c r="GF77" s="365"/>
      <c r="GG77" s="365"/>
      <c r="GH77" s="365"/>
      <c r="GI77" s="365"/>
      <c r="GJ77" s="365"/>
      <c r="GK77" s="365"/>
      <c r="GL77" s="365"/>
      <c r="GM77" s="365"/>
      <c r="GN77" s="365"/>
      <c r="GO77" s="365"/>
      <c r="GP77" s="368">
        <f t="shared" si="327"/>
        <v>0</v>
      </c>
      <c r="GQ77" s="372"/>
      <c r="GR77" s="375">
        <v>0</v>
      </c>
      <c r="GS77" s="376">
        <v>0</v>
      </c>
      <c r="GT77" s="365"/>
      <c r="GU77" s="365"/>
      <c r="GV77" s="365"/>
      <c r="GW77" s="365"/>
      <c r="GX77" s="365"/>
      <c r="GY77" s="365"/>
      <c r="GZ77" s="365"/>
      <c r="HA77" s="365"/>
      <c r="HB77" s="365"/>
      <c r="HC77" s="365"/>
      <c r="HD77" s="368">
        <f t="shared" si="328"/>
        <v>0</v>
      </c>
      <c r="HE77" s="372"/>
      <c r="HF77" s="375">
        <v>0</v>
      </c>
      <c r="HG77" s="376">
        <v>0</v>
      </c>
      <c r="HH77" s="365"/>
      <c r="HI77" s="365"/>
      <c r="HJ77" s="365"/>
      <c r="HK77" s="365"/>
      <c r="HL77" s="365"/>
      <c r="HM77" s="365"/>
      <c r="HN77" s="365"/>
      <c r="HO77" s="365"/>
      <c r="HP77" s="365"/>
      <c r="HQ77" s="365"/>
      <c r="HR77" s="368">
        <f t="shared" si="329"/>
        <v>0</v>
      </c>
      <c r="HS77" s="372"/>
      <c r="HT77" s="375">
        <v>0</v>
      </c>
      <c r="HU77" s="376">
        <v>0</v>
      </c>
      <c r="HV77" s="365"/>
      <c r="HW77" s="365"/>
      <c r="HX77" s="365"/>
      <c r="HY77" s="365"/>
      <c r="HZ77" s="365"/>
      <c r="IA77" s="365"/>
      <c r="IB77" s="365"/>
      <c r="IC77" s="365"/>
      <c r="ID77" s="365"/>
      <c r="IE77" s="365"/>
      <c r="IF77" s="368">
        <f t="shared" si="330"/>
        <v>0</v>
      </c>
      <c r="IG77" s="372"/>
      <c r="IH77" s="375">
        <v>0</v>
      </c>
      <c r="II77" s="376">
        <v>0</v>
      </c>
      <c r="IJ77" s="365"/>
      <c r="IK77" s="365"/>
      <c r="IL77" s="365"/>
      <c r="IM77" s="365"/>
      <c r="IN77" s="365"/>
      <c r="IO77" s="365"/>
      <c r="IP77" s="365"/>
      <c r="IQ77" s="365"/>
      <c r="IR77" s="365"/>
      <c r="IS77" s="365"/>
      <c r="IT77" s="368">
        <f t="shared" si="331"/>
        <v>0</v>
      </c>
      <c r="IU77" s="372"/>
      <c r="IV77" s="375">
        <v>0</v>
      </c>
      <c r="IW77" s="376">
        <v>0</v>
      </c>
      <c r="IX77" s="365"/>
      <c r="IY77" s="365"/>
      <c r="IZ77" s="365"/>
      <c r="JA77" s="365"/>
      <c r="JB77" s="365"/>
      <c r="JC77" s="365"/>
      <c r="JD77" s="365"/>
      <c r="JE77" s="365"/>
      <c r="JF77" s="365"/>
      <c r="JG77" s="365"/>
      <c r="JH77" s="368">
        <f t="shared" si="332"/>
        <v>0</v>
      </c>
      <c r="JI77" s="372"/>
      <c r="JJ77" s="375">
        <v>3494</v>
      </c>
      <c r="JK77" s="376">
        <v>0</v>
      </c>
      <c r="JL77" s="365"/>
      <c r="JM77" s="365"/>
      <c r="JN77" s="365"/>
      <c r="JO77" s="365"/>
      <c r="JP77" s="365"/>
      <c r="JQ77" s="365"/>
      <c r="JR77" s="365"/>
      <c r="JS77" s="365"/>
      <c r="JT77" s="365"/>
      <c r="JU77" s="365"/>
      <c r="JV77" s="368">
        <f t="shared" si="333"/>
        <v>3494</v>
      </c>
      <c r="JW77" s="372"/>
      <c r="JX77" s="375">
        <v>12878</v>
      </c>
      <c r="JY77" s="376">
        <v>0</v>
      </c>
      <c r="JZ77" s="365"/>
      <c r="KA77" s="365"/>
      <c r="KB77" s="365"/>
      <c r="KC77" s="365"/>
      <c r="KD77" s="365"/>
      <c r="KE77" s="365"/>
      <c r="KF77" s="365"/>
      <c r="KG77" s="365"/>
      <c r="KH77" s="365"/>
      <c r="KI77" s="365"/>
      <c r="KJ77" s="368">
        <f t="shared" si="334"/>
        <v>12878</v>
      </c>
      <c r="KK77" s="372"/>
      <c r="KL77" s="375">
        <v>4913.3999999999996</v>
      </c>
      <c r="KM77" s="376">
        <v>0</v>
      </c>
      <c r="KN77" s="365"/>
      <c r="KO77" s="365"/>
      <c r="KP77" s="365"/>
      <c r="KQ77" s="365"/>
      <c r="KR77" s="365"/>
      <c r="KS77" s="365"/>
      <c r="KT77" s="365"/>
      <c r="KU77" s="365"/>
      <c r="KV77" s="365"/>
      <c r="KW77" s="365"/>
      <c r="KX77" s="368">
        <f t="shared" si="335"/>
        <v>4913.3999999999996</v>
      </c>
      <c r="KY77" s="372"/>
      <c r="KZ77" s="375">
        <v>0</v>
      </c>
      <c r="LA77" s="376">
        <v>0</v>
      </c>
      <c r="LB77" s="365"/>
      <c r="LC77" s="365"/>
      <c r="LD77" s="365"/>
      <c r="LE77" s="365"/>
      <c r="LF77" s="365"/>
      <c r="LG77" s="365"/>
      <c r="LH77" s="365"/>
      <c r="LI77" s="365"/>
      <c r="LJ77" s="365"/>
      <c r="LK77" s="365"/>
      <c r="LL77" s="368">
        <f t="shared" si="336"/>
        <v>0</v>
      </c>
      <c r="LM77" s="372"/>
      <c r="LN77" s="375">
        <v>0</v>
      </c>
      <c r="LO77" s="376">
        <v>0</v>
      </c>
      <c r="LP77" s="365"/>
      <c r="LQ77" s="365"/>
      <c r="LR77" s="365"/>
      <c r="LS77" s="365"/>
      <c r="LT77" s="365"/>
      <c r="LU77" s="365"/>
      <c r="LV77" s="365"/>
      <c r="LW77" s="365"/>
      <c r="LX77" s="365"/>
      <c r="LY77" s="365"/>
      <c r="LZ77" s="368">
        <f t="shared" si="337"/>
        <v>0</v>
      </c>
      <c r="MA77" s="372"/>
      <c r="MB77" s="375">
        <v>0</v>
      </c>
      <c r="MC77" s="376">
        <v>0</v>
      </c>
      <c r="MD77" s="365"/>
      <c r="ME77" s="365"/>
      <c r="MF77" s="365"/>
      <c r="MG77" s="365"/>
      <c r="MH77" s="365"/>
      <c r="MI77" s="365"/>
      <c r="MJ77" s="365"/>
      <c r="MK77" s="365"/>
      <c r="ML77" s="365"/>
      <c r="MM77" s="365"/>
      <c r="MN77" s="368">
        <f t="shared" si="338"/>
        <v>0</v>
      </c>
      <c r="MO77" s="372"/>
      <c r="MP77" s="375">
        <v>0</v>
      </c>
      <c r="MQ77" s="376">
        <v>0</v>
      </c>
      <c r="MR77" s="365"/>
      <c r="MS77" s="365"/>
      <c r="MT77" s="365"/>
      <c r="MU77" s="365"/>
      <c r="MV77" s="365"/>
      <c r="MW77" s="365"/>
      <c r="MX77" s="365"/>
      <c r="MY77" s="365"/>
      <c r="MZ77" s="365"/>
      <c r="NA77" s="365"/>
      <c r="NB77" s="368">
        <f t="shared" si="339"/>
        <v>0</v>
      </c>
      <c r="NC77" s="372"/>
      <c r="ND77" s="375">
        <v>0</v>
      </c>
      <c r="NE77" s="376">
        <v>0</v>
      </c>
      <c r="NF77" s="365"/>
      <c r="NG77" s="365"/>
      <c r="NH77" s="365"/>
      <c r="NI77" s="365"/>
      <c r="NJ77" s="365"/>
      <c r="NK77" s="365"/>
      <c r="NL77" s="365"/>
      <c r="NM77" s="365"/>
      <c r="NN77" s="365"/>
      <c r="NO77" s="365"/>
      <c r="NP77" s="368">
        <f t="shared" si="340"/>
        <v>0</v>
      </c>
      <c r="NQ77" s="372"/>
      <c r="NR77" s="375">
        <v>0</v>
      </c>
      <c r="NS77" s="376">
        <v>0</v>
      </c>
      <c r="NT77" s="365"/>
      <c r="NU77" s="365"/>
      <c r="NV77" s="365"/>
      <c r="NW77" s="365"/>
      <c r="NX77" s="365"/>
      <c r="NY77" s="365"/>
      <c r="NZ77" s="365"/>
      <c r="OA77" s="365"/>
      <c r="OB77" s="365"/>
      <c r="OC77" s="365"/>
      <c r="OD77" s="368">
        <f t="shared" si="341"/>
        <v>0</v>
      </c>
      <c r="OE77" s="372"/>
      <c r="OF77" s="375">
        <v>0</v>
      </c>
      <c r="OG77" s="376">
        <v>0</v>
      </c>
      <c r="OH77" s="365"/>
      <c r="OI77" s="365"/>
      <c r="OJ77" s="365"/>
      <c r="OK77" s="365"/>
      <c r="OL77" s="365"/>
      <c r="OM77" s="365"/>
      <c r="ON77" s="365"/>
      <c r="OO77" s="365"/>
      <c r="OP77" s="365"/>
      <c r="OQ77" s="365"/>
      <c r="OR77" s="368">
        <f t="shared" si="342"/>
        <v>0</v>
      </c>
      <c r="OS77" s="372"/>
      <c r="OT77" s="375">
        <v>0</v>
      </c>
      <c r="OU77" s="376">
        <v>0</v>
      </c>
      <c r="OV77" s="365"/>
      <c r="OW77" s="365"/>
      <c r="OX77" s="365"/>
      <c r="OY77" s="365"/>
      <c r="OZ77" s="365"/>
      <c r="PA77" s="365"/>
      <c r="PB77" s="365"/>
      <c r="PC77" s="365"/>
      <c r="PD77" s="365"/>
      <c r="PE77" s="365"/>
      <c r="PF77" s="368">
        <f t="shared" si="343"/>
        <v>0</v>
      </c>
      <c r="PG77" s="372"/>
      <c r="PH77" s="375">
        <v>0</v>
      </c>
      <c r="PI77" s="376">
        <v>0</v>
      </c>
      <c r="PJ77" s="365"/>
      <c r="PK77" s="365"/>
      <c r="PL77" s="365"/>
      <c r="PM77" s="365"/>
      <c r="PN77" s="365"/>
      <c r="PO77" s="365"/>
      <c r="PP77" s="365"/>
      <c r="PQ77" s="365"/>
      <c r="PR77" s="365"/>
      <c r="PS77" s="365"/>
      <c r="PT77" s="368">
        <f t="shared" si="344"/>
        <v>0</v>
      </c>
      <c r="PU77" s="372"/>
      <c r="PV77" s="375">
        <v>0</v>
      </c>
      <c r="PW77" s="376">
        <v>0</v>
      </c>
      <c r="PX77" s="365"/>
      <c r="PY77" s="365"/>
      <c r="PZ77" s="365"/>
      <c r="QA77" s="365"/>
      <c r="QB77" s="365"/>
      <c r="QC77" s="365"/>
      <c r="QD77" s="365"/>
      <c r="QE77" s="365"/>
      <c r="QF77" s="365"/>
      <c r="QG77" s="365"/>
      <c r="QH77" s="368">
        <f t="shared" si="345"/>
        <v>0</v>
      </c>
      <c r="QI77" s="372"/>
      <c r="QJ77" s="375">
        <v>0</v>
      </c>
      <c r="QK77" s="376">
        <v>0</v>
      </c>
      <c r="QL77" s="365"/>
      <c r="QM77" s="365"/>
      <c r="QN77" s="365"/>
      <c r="QO77" s="365"/>
      <c r="QP77" s="365"/>
      <c r="QQ77" s="365"/>
      <c r="QR77" s="365"/>
      <c r="QS77" s="365"/>
      <c r="QT77" s="365"/>
      <c r="QU77" s="365"/>
      <c r="QV77" s="368">
        <f t="shared" si="346"/>
        <v>0</v>
      </c>
      <c r="QW77" s="372"/>
      <c r="QX77" s="368">
        <f t="shared" si="347"/>
        <v>29260.39</v>
      </c>
      <c r="QY77" s="368">
        <f t="shared" si="347"/>
        <v>11002.6</v>
      </c>
      <c r="QZ77" s="368">
        <f t="shared" si="347"/>
        <v>0</v>
      </c>
      <c r="RA77" s="368">
        <f t="shared" si="347"/>
        <v>0</v>
      </c>
      <c r="RB77" s="368">
        <f t="shared" si="347"/>
        <v>0</v>
      </c>
      <c r="RC77" s="368">
        <f t="shared" si="347"/>
        <v>0</v>
      </c>
      <c r="RD77" s="368">
        <f t="shared" si="347"/>
        <v>0</v>
      </c>
      <c r="RE77" s="368">
        <f t="shared" si="347"/>
        <v>0</v>
      </c>
      <c r="RF77" s="368">
        <f t="shared" si="347"/>
        <v>0</v>
      </c>
      <c r="RG77" s="368">
        <f t="shared" si="347"/>
        <v>0</v>
      </c>
      <c r="RH77" s="368">
        <f t="shared" si="347"/>
        <v>0</v>
      </c>
      <c r="RI77" s="368">
        <f t="shared" si="347"/>
        <v>0</v>
      </c>
      <c r="RJ77" s="368">
        <f t="shared" si="348"/>
        <v>40262.99</v>
      </c>
    </row>
    <row r="78" spans="1:478" x14ac:dyDescent="0.25">
      <c r="A78" s="304" t="s">
        <v>966</v>
      </c>
      <c r="B78" s="255" t="s">
        <v>121</v>
      </c>
      <c r="C78" s="313"/>
      <c r="D78" s="375">
        <v>12926</v>
      </c>
      <c r="E78" s="376">
        <v>6528</v>
      </c>
      <c r="F78" s="376"/>
      <c r="G78" s="376"/>
      <c r="H78" s="376"/>
      <c r="I78" s="376"/>
      <c r="J78" s="376"/>
      <c r="K78" s="376"/>
      <c r="L78" s="376"/>
      <c r="M78" s="376"/>
      <c r="N78" s="376"/>
      <c r="O78" s="376"/>
      <c r="P78" s="368">
        <f t="shared" si="314"/>
        <v>19454</v>
      </c>
      <c r="Q78" s="372"/>
      <c r="R78" s="375">
        <v>5875</v>
      </c>
      <c r="S78" s="376">
        <v>2550</v>
      </c>
      <c r="T78" s="376"/>
      <c r="U78" s="376"/>
      <c r="V78" s="376"/>
      <c r="W78" s="376"/>
      <c r="X78" s="376"/>
      <c r="Y78" s="376"/>
      <c r="Z78" s="376"/>
      <c r="AA78" s="376"/>
      <c r="AB78" s="376"/>
      <c r="AC78" s="376"/>
      <c r="AD78" s="368">
        <f t="shared" si="315"/>
        <v>8425</v>
      </c>
      <c r="AF78" s="375">
        <v>1174</v>
      </c>
      <c r="AG78" s="376">
        <v>510</v>
      </c>
      <c r="AH78" s="376"/>
      <c r="AI78" s="376"/>
      <c r="AJ78" s="376"/>
      <c r="AK78" s="376"/>
      <c r="AL78" s="376"/>
      <c r="AM78" s="376"/>
      <c r="AN78" s="376"/>
      <c r="AO78" s="376"/>
      <c r="AP78" s="376"/>
      <c r="AQ78" s="376"/>
      <c r="AR78" s="368">
        <f t="shared" si="316"/>
        <v>1684</v>
      </c>
      <c r="AT78" s="375">
        <v>10439</v>
      </c>
      <c r="AU78" s="376">
        <v>5607</v>
      </c>
      <c r="AV78" s="376"/>
      <c r="AW78" s="376"/>
      <c r="AX78" s="376"/>
      <c r="AY78" s="376"/>
      <c r="AZ78" s="376"/>
      <c r="BA78" s="376"/>
      <c r="BB78" s="376"/>
      <c r="BC78" s="376"/>
      <c r="BD78" s="376"/>
      <c r="BE78" s="376"/>
      <c r="BF78" s="368">
        <f t="shared" si="317"/>
        <v>16046</v>
      </c>
      <c r="BH78" s="375">
        <v>1035.4645161290323</v>
      </c>
      <c r="BI78" s="376">
        <v>496</v>
      </c>
      <c r="BJ78" s="376"/>
      <c r="BK78" s="376"/>
      <c r="BL78" s="391"/>
      <c r="BM78" s="391"/>
      <c r="BN78" s="391"/>
      <c r="BO78" s="376"/>
      <c r="BP78" s="365"/>
      <c r="BQ78" s="365"/>
      <c r="BR78" s="365"/>
      <c r="BS78" s="365"/>
      <c r="BT78" s="368">
        <f t="shared" si="318"/>
        <v>1531.4645161290323</v>
      </c>
      <c r="BV78" s="375">
        <v>31063.935483870966</v>
      </c>
      <c r="BW78" s="376">
        <v>14384</v>
      </c>
      <c r="BX78" s="365"/>
      <c r="BY78" s="365"/>
      <c r="BZ78" s="365"/>
      <c r="CA78" s="365"/>
      <c r="CB78" s="365"/>
      <c r="CC78" s="365"/>
      <c r="CD78" s="365"/>
      <c r="CE78" s="365"/>
      <c r="CF78" s="365"/>
      <c r="CG78" s="365"/>
      <c r="CH78" s="368">
        <f t="shared" si="319"/>
        <v>45447.93548387097</v>
      </c>
      <c r="CI78" s="372"/>
      <c r="CJ78" s="375">
        <v>2903</v>
      </c>
      <c r="CK78" s="376">
        <v>1529</v>
      </c>
      <c r="CL78" s="365"/>
      <c r="CM78" s="365"/>
      <c r="CN78" s="365"/>
      <c r="CO78" s="365"/>
      <c r="CP78" s="365"/>
      <c r="CQ78" s="365"/>
      <c r="CR78" s="365"/>
      <c r="CS78" s="365"/>
      <c r="CT78" s="365"/>
      <c r="CU78" s="365"/>
      <c r="CV78" s="368">
        <f t="shared" si="320"/>
        <v>4432</v>
      </c>
      <c r="CX78" s="375">
        <v>3524</v>
      </c>
      <c r="CY78" s="376">
        <v>2449</v>
      </c>
      <c r="CZ78" s="365"/>
      <c r="DA78" s="365"/>
      <c r="DB78" s="365"/>
      <c r="DC78" s="365"/>
      <c r="DD78" s="365"/>
      <c r="DE78" s="365"/>
      <c r="DF78" s="365"/>
      <c r="DG78" s="365"/>
      <c r="DH78" s="365"/>
      <c r="DI78" s="365"/>
      <c r="DJ78" s="368">
        <f t="shared" si="321"/>
        <v>5973</v>
      </c>
      <c r="DK78" s="372"/>
      <c r="DL78" s="375">
        <v>2348</v>
      </c>
      <c r="DM78" s="376">
        <v>1020</v>
      </c>
      <c r="DN78" s="365"/>
      <c r="DO78" s="365"/>
      <c r="DP78" s="365"/>
      <c r="DQ78" s="365"/>
      <c r="DR78" s="365"/>
      <c r="DS78" s="365"/>
      <c r="DT78" s="365"/>
      <c r="DU78" s="365"/>
      <c r="DV78" s="365"/>
      <c r="DW78" s="365"/>
      <c r="DX78" s="368">
        <f t="shared" si="322"/>
        <v>3368</v>
      </c>
      <c r="DY78" s="372"/>
      <c r="DZ78" s="375">
        <v>17625</v>
      </c>
      <c r="EA78" s="376">
        <v>7648</v>
      </c>
      <c r="EB78" s="365"/>
      <c r="EC78" s="365"/>
      <c r="ED78" s="365"/>
      <c r="EE78" s="365"/>
      <c r="EF78" s="365"/>
      <c r="EG78" s="365"/>
      <c r="EH78" s="365"/>
      <c r="EI78" s="365"/>
      <c r="EJ78" s="365"/>
      <c r="EK78" s="365"/>
      <c r="EL78" s="368">
        <f t="shared" si="323"/>
        <v>25273</v>
      </c>
      <c r="EM78" s="372"/>
      <c r="EN78" s="375">
        <v>17625</v>
      </c>
      <c r="EO78" s="376">
        <v>7648</v>
      </c>
      <c r="EP78" s="365"/>
      <c r="EQ78" s="365"/>
      <c r="ER78" s="365"/>
      <c r="ES78" s="365"/>
      <c r="ET78" s="365"/>
      <c r="EU78" s="365"/>
      <c r="EV78" s="365"/>
      <c r="EW78" s="365"/>
      <c r="EX78" s="365"/>
      <c r="EY78" s="365"/>
      <c r="EZ78" s="368">
        <f t="shared" si="324"/>
        <v>25273</v>
      </c>
      <c r="FA78" s="372"/>
      <c r="FB78" s="375">
        <v>21151</v>
      </c>
      <c r="FC78" s="376">
        <v>9178</v>
      </c>
      <c r="FD78" s="365"/>
      <c r="FE78" s="365"/>
      <c r="FF78" s="365"/>
      <c r="FG78" s="365"/>
      <c r="FH78" s="365"/>
      <c r="FI78" s="365"/>
      <c r="FJ78" s="365"/>
      <c r="FK78" s="365"/>
      <c r="FL78" s="365"/>
      <c r="FM78" s="365"/>
      <c r="FN78" s="368">
        <f t="shared" si="325"/>
        <v>30329</v>
      </c>
      <c r="FO78" s="372"/>
      <c r="FP78" s="375">
        <v>17024</v>
      </c>
      <c r="FQ78" s="376">
        <v>6830</v>
      </c>
      <c r="FR78" s="365"/>
      <c r="FS78" s="365"/>
      <c r="FT78" s="365"/>
      <c r="FU78" s="365"/>
      <c r="FV78" s="365"/>
      <c r="FW78" s="365"/>
      <c r="FX78" s="365"/>
      <c r="FY78" s="365"/>
      <c r="FZ78" s="365"/>
      <c r="GA78" s="365"/>
      <c r="GB78" s="368">
        <f t="shared" si="326"/>
        <v>23854</v>
      </c>
      <c r="GC78" s="372"/>
      <c r="GD78" s="375">
        <v>1174</v>
      </c>
      <c r="GE78" s="376">
        <v>510</v>
      </c>
      <c r="GF78" s="365"/>
      <c r="GG78" s="365"/>
      <c r="GH78" s="365"/>
      <c r="GI78" s="365"/>
      <c r="GJ78" s="365"/>
      <c r="GK78" s="365"/>
      <c r="GL78" s="365"/>
      <c r="GM78" s="365"/>
      <c r="GN78" s="365"/>
      <c r="GO78" s="365"/>
      <c r="GP78" s="368">
        <f t="shared" si="327"/>
        <v>1684</v>
      </c>
      <c r="GQ78" s="372"/>
      <c r="GR78" s="375">
        <v>27534</v>
      </c>
      <c r="GS78" s="376">
        <v>13780.94</v>
      </c>
      <c r="GT78" s="365"/>
      <c r="GU78" s="365"/>
      <c r="GV78" s="365"/>
      <c r="GW78" s="365"/>
      <c r="GX78" s="365"/>
      <c r="GY78" s="365"/>
      <c r="GZ78" s="365"/>
      <c r="HA78" s="365"/>
      <c r="HB78" s="365"/>
      <c r="HC78" s="365"/>
      <c r="HD78" s="368">
        <f t="shared" si="328"/>
        <v>41314.94</v>
      </c>
      <c r="HE78" s="372"/>
      <c r="HF78" s="375">
        <v>27689</v>
      </c>
      <c r="HG78" s="376">
        <v>13766</v>
      </c>
      <c r="HH78" s="365"/>
      <c r="HI78" s="365"/>
      <c r="HJ78" s="365"/>
      <c r="HK78" s="365"/>
      <c r="HL78" s="365"/>
      <c r="HM78" s="365"/>
      <c r="HN78" s="365"/>
      <c r="HO78" s="365"/>
      <c r="HP78" s="365"/>
      <c r="HQ78" s="365"/>
      <c r="HR78" s="368">
        <f t="shared" si="329"/>
        <v>41455</v>
      </c>
      <c r="HS78" s="372"/>
      <c r="HT78" s="375">
        <v>512</v>
      </c>
      <c r="HU78" s="376">
        <v>0</v>
      </c>
      <c r="HV78" s="365"/>
      <c r="HW78" s="365"/>
      <c r="HX78" s="365"/>
      <c r="HY78" s="365"/>
      <c r="HZ78" s="365"/>
      <c r="IA78" s="365"/>
      <c r="IB78" s="365"/>
      <c r="IC78" s="365"/>
      <c r="ID78" s="365"/>
      <c r="IE78" s="365"/>
      <c r="IF78" s="368">
        <f t="shared" si="330"/>
        <v>512</v>
      </c>
      <c r="IG78" s="372"/>
      <c r="IH78" s="375">
        <v>4235</v>
      </c>
      <c r="II78" s="376">
        <v>3879</v>
      </c>
      <c r="IJ78" s="365"/>
      <c r="IK78" s="365"/>
      <c r="IL78" s="365"/>
      <c r="IM78" s="365"/>
      <c r="IN78" s="365"/>
      <c r="IO78" s="365"/>
      <c r="IP78" s="365"/>
      <c r="IQ78" s="365"/>
      <c r="IR78" s="365"/>
      <c r="IS78" s="365"/>
      <c r="IT78" s="368">
        <f t="shared" si="331"/>
        <v>8114</v>
      </c>
      <c r="IU78" s="372"/>
      <c r="IV78" s="375">
        <v>2193</v>
      </c>
      <c r="IW78" s="376">
        <v>1020</v>
      </c>
      <c r="IX78" s="365"/>
      <c r="IY78" s="365"/>
      <c r="IZ78" s="365"/>
      <c r="JA78" s="365"/>
      <c r="JB78" s="365"/>
      <c r="JC78" s="365"/>
      <c r="JD78" s="365"/>
      <c r="JE78" s="365"/>
      <c r="JF78" s="365"/>
      <c r="JG78" s="365"/>
      <c r="JH78" s="368">
        <f t="shared" si="332"/>
        <v>3213</v>
      </c>
      <c r="JI78" s="372"/>
      <c r="JJ78" s="375">
        <v>7293</v>
      </c>
      <c r="JK78" s="376">
        <v>3568</v>
      </c>
      <c r="JL78" s="365"/>
      <c r="JM78" s="365"/>
      <c r="JN78" s="365"/>
      <c r="JO78" s="365"/>
      <c r="JP78" s="365"/>
      <c r="JQ78" s="365"/>
      <c r="JR78" s="365"/>
      <c r="JS78" s="365"/>
      <c r="JT78" s="365"/>
      <c r="JU78" s="365"/>
      <c r="JV78" s="368">
        <f t="shared" si="333"/>
        <v>10861</v>
      </c>
      <c r="JW78" s="372"/>
      <c r="JX78" s="375">
        <v>14101</v>
      </c>
      <c r="JY78" s="376">
        <v>9202</v>
      </c>
      <c r="JZ78" s="365"/>
      <c r="KA78" s="365"/>
      <c r="KB78" s="365"/>
      <c r="KC78" s="365"/>
      <c r="KD78" s="365"/>
      <c r="KE78" s="365"/>
      <c r="KF78" s="365"/>
      <c r="KG78" s="365"/>
      <c r="KH78" s="365"/>
      <c r="KI78" s="365"/>
      <c r="KJ78" s="368">
        <f t="shared" si="334"/>
        <v>23303</v>
      </c>
      <c r="KK78" s="372"/>
      <c r="KL78" s="375">
        <v>1174</v>
      </c>
      <c r="KM78" s="376">
        <v>510</v>
      </c>
      <c r="KN78" s="365"/>
      <c r="KO78" s="365"/>
      <c r="KP78" s="365"/>
      <c r="KQ78" s="365"/>
      <c r="KR78" s="365"/>
      <c r="KS78" s="365"/>
      <c r="KT78" s="365"/>
      <c r="KU78" s="365"/>
      <c r="KV78" s="365"/>
      <c r="KW78" s="365"/>
      <c r="KX78" s="368">
        <f t="shared" si="335"/>
        <v>1684</v>
      </c>
      <c r="KY78" s="372"/>
      <c r="KZ78" s="375">
        <v>3766</v>
      </c>
      <c r="LA78" s="376">
        <v>2040</v>
      </c>
      <c r="LB78" s="365"/>
      <c r="LC78" s="365"/>
      <c r="LD78" s="365"/>
      <c r="LE78" s="365"/>
      <c r="LF78" s="365"/>
      <c r="LG78" s="365"/>
      <c r="LH78" s="365"/>
      <c r="LI78" s="365"/>
      <c r="LJ78" s="365"/>
      <c r="LK78" s="365"/>
      <c r="LL78" s="368">
        <f t="shared" si="336"/>
        <v>5806</v>
      </c>
      <c r="LM78" s="372"/>
      <c r="LN78" s="375">
        <v>1019</v>
      </c>
      <c r="LO78" s="376">
        <v>510</v>
      </c>
      <c r="LP78" s="365"/>
      <c r="LQ78" s="365"/>
      <c r="LR78" s="365"/>
      <c r="LS78" s="365"/>
      <c r="LT78" s="365"/>
      <c r="LU78" s="365"/>
      <c r="LV78" s="365"/>
      <c r="LW78" s="365"/>
      <c r="LX78" s="365"/>
      <c r="LY78" s="365"/>
      <c r="LZ78" s="368">
        <f t="shared" si="337"/>
        <v>1529</v>
      </c>
      <c r="MA78" s="372"/>
      <c r="MB78" s="375">
        <v>2193</v>
      </c>
      <c r="MC78" s="376">
        <v>1020</v>
      </c>
      <c r="MD78" s="365"/>
      <c r="ME78" s="365"/>
      <c r="MF78" s="365"/>
      <c r="MG78" s="365"/>
      <c r="MH78" s="365"/>
      <c r="MI78" s="365"/>
      <c r="MJ78" s="365"/>
      <c r="MK78" s="365"/>
      <c r="ML78" s="365"/>
      <c r="MM78" s="365"/>
      <c r="MN78" s="368">
        <f t="shared" si="338"/>
        <v>3213</v>
      </c>
      <c r="MO78" s="372"/>
      <c r="MP78" s="375">
        <v>7137</v>
      </c>
      <c r="MQ78" s="376">
        <v>4489</v>
      </c>
      <c r="MR78" s="365"/>
      <c r="MS78" s="365"/>
      <c r="MT78" s="365"/>
      <c r="MU78" s="365"/>
      <c r="MV78" s="365"/>
      <c r="MW78" s="365"/>
      <c r="MX78" s="365"/>
      <c r="MY78" s="365"/>
      <c r="MZ78" s="365"/>
      <c r="NA78" s="365"/>
      <c r="NB78" s="368">
        <f t="shared" si="339"/>
        <v>11626</v>
      </c>
      <c r="NC78" s="372"/>
      <c r="ND78" s="375">
        <v>13878</v>
      </c>
      <c r="NE78" s="376">
        <v>6627</v>
      </c>
      <c r="NF78" s="365"/>
      <c r="NG78" s="365"/>
      <c r="NH78" s="365"/>
      <c r="NI78" s="365"/>
      <c r="NJ78" s="365"/>
      <c r="NK78" s="365"/>
      <c r="NL78" s="365"/>
      <c r="NM78" s="365"/>
      <c r="NN78" s="365"/>
      <c r="NO78" s="365"/>
      <c r="NP78" s="368">
        <f t="shared" si="340"/>
        <v>20505</v>
      </c>
      <c r="NQ78" s="372"/>
      <c r="NR78" s="375">
        <v>3769</v>
      </c>
      <c r="NS78" s="376">
        <v>2039</v>
      </c>
      <c r="NT78" s="365"/>
      <c r="NU78" s="365"/>
      <c r="NV78" s="365"/>
      <c r="NW78" s="365"/>
      <c r="NX78" s="365"/>
      <c r="NY78" s="365"/>
      <c r="NZ78" s="365"/>
      <c r="OA78" s="365"/>
      <c r="OB78" s="365"/>
      <c r="OC78" s="365"/>
      <c r="OD78" s="368">
        <f t="shared" si="341"/>
        <v>5808</v>
      </c>
      <c r="OE78" s="372"/>
      <c r="OF78" s="375">
        <v>1174</v>
      </c>
      <c r="OG78" s="376">
        <v>510</v>
      </c>
      <c r="OH78" s="365"/>
      <c r="OI78" s="365"/>
      <c r="OJ78" s="365"/>
      <c r="OK78" s="365"/>
      <c r="OL78" s="365"/>
      <c r="OM78" s="365"/>
      <c r="ON78" s="365"/>
      <c r="OO78" s="365"/>
      <c r="OP78" s="365"/>
      <c r="OQ78" s="365"/>
      <c r="OR78" s="368">
        <f t="shared" si="342"/>
        <v>1684</v>
      </c>
      <c r="OS78" s="372"/>
      <c r="OT78" s="375">
        <v>9399</v>
      </c>
      <c r="OU78" s="376">
        <v>4079</v>
      </c>
      <c r="OV78" s="365"/>
      <c r="OW78" s="365"/>
      <c r="OX78" s="365"/>
      <c r="OY78" s="365"/>
      <c r="OZ78" s="365"/>
      <c r="PA78" s="365"/>
      <c r="PB78" s="365"/>
      <c r="PC78" s="365"/>
      <c r="PD78" s="365"/>
      <c r="PE78" s="365"/>
      <c r="PF78" s="368">
        <f t="shared" si="343"/>
        <v>13478</v>
      </c>
      <c r="PG78" s="372"/>
      <c r="PH78" s="375">
        <v>1174</v>
      </c>
      <c r="PI78" s="376">
        <v>510</v>
      </c>
      <c r="PJ78" s="365"/>
      <c r="PK78" s="365"/>
      <c r="PL78" s="365"/>
      <c r="PM78" s="365"/>
      <c r="PN78" s="365"/>
      <c r="PO78" s="365"/>
      <c r="PP78" s="365"/>
      <c r="PQ78" s="365"/>
      <c r="PR78" s="365"/>
      <c r="PS78" s="365"/>
      <c r="PT78" s="368">
        <f t="shared" si="344"/>
        <v>1684</v>
      </c>
      <c r="PU78" s="372"/>
      <c r="PV78" s="375">
        <v>0</v>
      </c>
      <c r="PW78" s="376">
        <v>1838</v>
      </c>
      <c r="PX78" s="365"/>
      <c r="PY78" s="365"/>
      <c r="PZ78" s="365"/>
      <c r="QA78" s="365"/>
      <c r="QB78" s="365"/>
      <c r="QC78" s="365"/>
      <c r="QD78" s="365"/>
      <c r="QE78" s="365"/>
      <c r="QF78" s="365"/>
      <c r="QG78" s="365"/>
      <c r="QH78" s="368">
        <f t="shared" si="345"/>
        <v>1838</v>
      </c>
      <c r="QI78" s="372"/>
      <c r="QJ78" s="375">
        <v>0</v>
      </c>
      <c r="QK78" s="376">
        <v>919</v>
      </c>
      <c r="QL78" s="365"/>
      <c r="QM78" s="365"/>
      <c r="QN78" s="365"/>
      <c r="QO78" s="365"/>
      <c r="QP78" s="365"/>
      <c r="QQ78" s="365"/>
      <c r="QR78" s="365"/>
      <c r="QS78" s="365"/>
      <c r="QT78" s="365"/>
      <c r="QU78" s="365"/>
      <c r="QV78" s="368">
        <f t="shared" si="346"/>
        <v>919</v>
      </c>
      <c r="QW78" s="372"/>
      <c r="QX78" s="368">
        <f t="shared" si="347"/>
        <v>274127.40000000002</v>
      </c>
      <c r="QY78" s="368">
        <f t="shared" si="347"/>
        <v>137193.94</v>
      </c>
      <c r="QZ78" s="368">
        <f t="shared" si="347"/>
        <v>0</v>
      </c>
      <c r="RA78" s="368">
        <f t="shared" si="347"/>
        <v>0</v>
      </c>
      <c r="RB78" s="368">
        <f t="shared" si="347"/>
        <v>0</v>
      </c>
      <c r="RC78" s="368">
        <f t="shared" si="347"/>
        <v>0</v>
      </c>
      <c r="RD78" s="368">
        <f t="shared" si="347"/>
        <v>0</v>
      </c>
      <c r="RE78" s="368">
        <f t="shared" si="347"/>
        <v>0</v>
      </c>
      <c r="RF78" s="368">
        <f t="shared" si="347"/>
        <v>0</v>
      </c>
      <c r="RG78" s="368">
        <f t="shared" si="347"/>
        <v>0</v>
      </c>
      <c r="RH78" s="368">
        <f t="shared" si="347"/>
        <v>0</v>
      </c>
      <c r="RI78" s="368">
        <f t="shared" si="347"/>
        <v>0</v>
      </c>
      <c r="RJ78" s="368">
        <f t="shared" si="348"/>
        <v>411321.34</v>
      </c>
    </row>
    <row r="79" spans="1:478" x14ac:dyDescent="0.25">
      <c r="A79" s="304" t="s">
        <v>966</v>
      </c>
      <c r="B79" s="255" t="s">
        <v>122</v>
      </c>
      <c r="C79" s="313"/>
      <c r="D79" s="375">
        <v>752</v>
      </c>
      <c r="E79" s="376">
        <v>71</v>
      </c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68">
        <f t="shared" si="314"/>
        <v>823</v>
      </c>
      <c r="Q79" s="372"/>
      <c r="R79" s="375">
        <v>342</v>
      </c>
      <c r="S79" s="376">
        <v>29</v>
      </c>
      <c r="T79" s="376"/>
      <c r="U79" s="376"/>
      <c r="V79" s="376"/>
      <c r="W79" s="376"/>
      <c r="X79" s="376"/>
      <c r="Y79" s="376"/>
      <c r="Z79" s="376"/>
      <c r="AA79" s="376"/>
      <c r="AB79" s="376"/>
      <c r="AC79" s="376"/>
      <c r="AD79" s="368">
        <f t="shared" si="315"/>
        <v>371</v>
      </c>
      <c r="AF79" s="375">
        <v>68</v>
      </c>
      <c r="AG79" s="376">
        <v>6</v>
      </c>
      <c r="AH79" s="376"/>
      <c r="AI79" s="376"/>
      <c r="AJ79" s="376"/>
      <c r="AK79" s="376"/>
      <c r="AL79" s="376"/>
      <c r="AM79" s="376"/>
      <c r="AN79" s="376"/>
      <c r="AO79" s="376"/>
      <c r="AP79" s="376"/>
      <c r="AQ79" s="376"/>
      <c r="AR79" s="368">
        <f t="shared" si="316"/>
        <v>74</v>
      </c>
      <c r="AT79" s="375">
        <v>752</v>
      </c>
      <c r="AU79" s="376">
        <v>65</v>
      </c>
      <c r="AV79" s="376"/>
      <c r="AW79" s="376"/>
      <c r="AX79" s="376"/>
      <c r="AY79" s="376"/>
      <c r="AZ79" s="376"/>
      <c r="BA79" s="376"/>
      <c r="BB79" s="376"/>
      <c r="BC79" s="376"/>
      <c r="BD79" s="376"/>
      <c r="BE79" s="376"/>
      <c r="BF79" s="368">
        <f t="shared" si="317"/>
        <v>817</v>
      </c>
      <c r="BH79" s="375">
        <v>68.572580645161295</v>
      </c>
      <c r="BI79" s="376">
        <v>5.9</v>
      </c>
      <c r="BJ79" s="376"/>
      <c r="BK79" s="376"/>
      <c r="BL79" s="391"/>
      <c r="BM79" s="391"/>
      <c r="BN79" s="391"/>
      <c r="BO79" s="376"/>
      <c r="BP79" s="365"/>
      <c r="BQ79" s="365"/>
      <c r="BR79" s="365"/>
      <c r="BS79" s="365"/>
      <c r="BT79" s="368">
        <f t="shared" si="318"/>
        <v>74.472580645161301</v>
      </c>
      <c r="BV79" s="375">
        <v>2057.177419354839</v>
      </c>
      <c r="BW79" s="376">
        <v>171.10000000000002</v>
      </c>
      <c r="BX79" s="365"/>
      <c r="BY79" s="365"/>
      <c r="BZ79" s="365"/>
      <c r="CA79" s="365"/>
      <c r="CB79" s="365"/>
      <c r="CC79" s="365"/>
      <c r="CD79" s="365"/>
      <c r="CE79" s="365"/>
      <c r="CF79" s="365"/>
      <c r="CG79" s="365"/>
      <c r="CH79" s="368">
        <f t="shared" si="319"/>
        <v>2228.2774193548389</v>
      </c>
      <c r="CI79" s="372"/>
      <c r="CJ79" s="375">
        <v>205</v>
      </c>
      <c r="CK79" s="376">
        <v>18</v>
      </c>
      <c r="CL79" s="365"/>
      <c r="CM79" s="365"/>
      <c r="CN79" s="365"/>
      <c r="CO79" s="365"/>
      <c r="CP79" s="365"/>
      <c r="CQ79" s="365"/>
      <c r="CR79" s="365"/>
      <c r="CS79" s="365"/>
      <c r="CT79" s="365"/>
      <c r="CU79" s="365"/>
      <c r="CV79" s="368">
        <f t="shared" si="320"/>
        <v>223</v>
      </c>
      <c r="CX79" s="375">
        <v>205</v>
      </c>
      <c r="CY79" s="376">
        <v>24</v>
      </c>
      <c r="CZ79" s="365"/>
      <c r="DA79" s="365"/>
      <c r="DB79" s="365"/>
      <c r="DC79" s="365"/>
      <c r="DD79" s="365"/>
      <c r="DE79" s="365"/>
      <c r="DF79" s="365"/>
      <c r="DG79" s="365"/>
      <c r="DH79" s="365"/>
      <c r="DI79" s="365"/>
      <c r="DJ79" s="368">
        <f t="shared" si="321"/>
        <v>229</v>
      </c>
      <c r="DK79" s="372"/>
      <c r="DL79" s="375">
        <v>136</v>
      </c>
      <c r="DM79" s="376">
        <v>12</v>
      </c>
      <c r="DN79" s="365"/>
      <c r="DO79" s="365"/>
      <c r="DP79" s="365"/>
      <c r="DQ79" s="365"/>
      <c r="DR79" s="365"/>
      <c r="DS79" s="365"/>
      <c r="DT79" s="365"/>
      <c r="DU79" s="365"/>
      <c r="DV79" s="365"/>
      <c r="DW79" s="365"/>
      <c r="DX79" s="368">
        <f t="shared" si="322"/>
        <v>148</v>
      </c>
      <c r="DY79" s="372"/>
      <c r="DZ79" s="375">
        <v>1025</v>
      </c>
      <c r="EA79" s="376">
        <v>88</v>
      </c>
      <c r="EB79" s="365"/>
      <c r="EC79" s="365"/>
      <c r="ED79" s="365"/>
      <c r="EE79" s="365"/>
      <c r="EF79" s="365"/>
      <c r="EG79" s="365"/>
      <c r="EH79" s="365"/>
      <c r="EI79" s="365"/>
      <c r="EJ79" s="365"/>
      <c r="EK79" s="365"/>
      <c r="EL79" s="368">
        <f t="shared" si="323"/>
        <v>1113</v>
      </c>
      <c r="EM79" s="372"/>
      <c r="EN79" s="375">
        <v>1025</v>
      </c>
      <c r="EO79" s="376">
        <v>88</v>
      </c>
      <c r="EP79" s="365"/>
      <c r="EQ79" s="365"/>
      <c r="ER79" s="365"/>
      <c r="ES79" s="365"/>
      <c r="ET79" s="365"/>
      <c r="EU79" s="365"/>
      <c r="EV79" s="365"/>
      <c r="EW79" s="365"/>
      <c r="EX79" s="365"/>
      <c r="EY79" s="365"/>
      <c r="EZ79" s="368">
        <f t="shared" si="324"/>
        <v>1113</v>
      </c>
      <c r="FA79" s="372"/>
      <c r="FB79" s="375">
        <v>1231</v>
      </c>
      <c r="FC79" s="376">
        <v>106</v>
      </c>
      <c r="FD79" s="365"/>
      <c r="FE79" s="365"/>
      <c r="FF79" s="365"/>
      <c r="FG79" s="365"/>
      <c r="FH79" s="365"/>
      <c r="FI79" s="365"/>
      <c r="FJ79" s="365"/>
      <c r="FK79" s="365"/>
      <c r="FL79" s="365"/>
      <c r="FM79" s="365"/>
      <c r="FN79" s="368">
        <f t="shared" si="325"/>
        <v>1337</v>
      </c>
      <c r="FO79" s="372"/>
      <c r="FP79" s="375">
        <v>1163</v>
      </c>
      <c r="FQ79" s="376">
        <v>88</v>
      </c>
      <c r="FR79" s="365"/>
      <c r="FS79" s="365"/>
      <c r="FT79" s="365"/>
      <c r="FU79" s="365"/>
      <c r="FV79" s="365"/>
      <c r="FW79" s="365"/>
      <c r="FX79" s="365"/>
      <c r="FY79" s="365"/>
      <c r="FZ79" s="365"/>
      <c r="GA79" s="365"/>
      <c r="GB79" s="368">
        <f t="shared" si="326"/>
        <v>1251</v>
      </c>
      <c r="GC79" s="372"/>
      <c r="GD79" s="375">
        <v>68</v>
      </c>
      <c r="GE79" s="376">
        <v>6</v>
      </c>
      <c r="GF79" s="365"/>
      <c r="GG79" s="365"/>
      <c r="GH79" s="365"/>
      <c r="GI79" s="365"/>
      <c r="GJ79" s="365"/>
      <c r="GK79" s="365"/>
      <c r="GL79" s="365"/>
      <c r="GM79" s="365"/>
      <c r="GN79" s="365"/>
      <c r="GO79" s="365"/>
      <c r="GP79" s="368">
        <f t="shared" si="327"/>
        <v>74</v>
      </c>
      <c r="GQ79" s="372"/>
      <c r="GR79" s="375">
        <v>1846</v>
      </c>
      <c r="GS79" s="376">
        <v>155.68</v>
      </c>
      <c r="GT79" s="365"/>
      <c r="GU79" s="365"/>
      <c r="GV79" s="365"/>
      <c r="GW79" s="365"/>
      <c r="GX79" s="365"/>
      <c r="GY79" s="365"/>
      <c r="GZ79" s="365"/>
      <c r="HA79" s="365"/>
      <c r="HB79" s="365"/>
      <c r="HC79" s="365"/>
      <c r="HD79" s="368">
        <f t="shared" si="328"/>
        <v>2001.68</v>
      </c>
      <c r="HE79" s="372"/>
      <c r="HF79" s="375">
        <v>1846</v>
      </c>
      <c r="HG79" s="376">
        <v>160</v>
      </c>
      <c r="HH79" s="365"/>
      <c r="HI79" s="365"/>
      <c r="HJ79" s="365"/>
      <c r="HK79" s="365"/>
      <c r="HL79" s="365"/>
      <c r="HM79" s="365"/>
      <c r="HN79" s="365"/>
      <c r="HO79" s="365"/>
      <c r="HP79" s="365"/>
      <c r="HQ79" s="365"/>
      <c r="HR79" s="368">
        <f t="shared" si="329"/>
        <v>2006</v>
      </c>
      <c r="HS79" s="372"/>
      <c r="HT79" s="375">
        <v>68</v>
      </c>
      <c r="HU79" s="376">
        <v>0</v>
      </c>
      <c r="HV79" s="365"/>
      <c r="HW79" s="365"/>
      <c r="HX79" s="365"/>
      <c r="HY79" s="365"/>
      <c r="HZ79" s="365"/>
      <c r="IA79" s="365"/>
      <c r="IB79" s="365"/>
      <c r="IC79" s="365"/>
      <c r="ID79" s="365"/>
      <c r="IE79" s="365"/>
      <c r="IF79" s="368">
        <f t="shared" si="330"/>
        <v>68</v>
      </c>
      <c r="IG79" s="372"/>
      <c r="IH79" s="375">
        <v>274</v>
      </c>
      <c r="II79" s="376">
        <v>35</v>
      </c>
      <c r="IJ79" s="365"/>
      <c r="IK79" s="365"/>
      <c r="IL79" s="365"/>
      <c r="IM79" s="365"/>
      <c r="IN79" s="365"/>
      <c r="IO79" s="365"/>
      <c r="IP79" s="365"/>
      <c r="IQ79" s="365"/>
      <c r="IR79" s="365"/>
      <c r="IS79" s="365"/>
      <c r="IT79" s="368">
        <f t="shared" si="331"/>
        <v>309</v>
      </c>
      <c r="IU79" s="372"/>
      <c r="IV79" s="375">
        <v>136</v>
      </c>
      <c r="IW79" s="376">
        <v>12</v>
      </c>
      <c r="IX79" s="365"/>
      <c r="IY79" s="365"/>
      <c r="IZ79" s="365"/>
      <c r="JA79" s="365"/>
      <c r="JB79" s="365"/>
      <c r="JC79" s="365"/>
      <c r="JD79" s="365"/>
      <c r="JE79" s="365"/>
      <c r="JF79" s="365"/>
      <c r="JG79" s="365"/>
      <c r="JH79" s="368">
        <f t="shared" si="332"/>
        <v>148</v>
      </c>
      <c r="JI79" s="372"/>
      <c r="JJ79" s="375">
        <v>479</v>
      </c>
      <c r="JK79" s="376">
        <v>42</v>
      </c>
      <c r="JL79" s="365"/>
      <c r="JM79" s="365"/>
      <c r="JN79" s="365"/>
      <c r="JO79" s="365"/>
      <c r="JP79" s="365"/>
      <c r="JQ79" s="365"/>
      <c r="JR79" s="365"/>
      <c r="JS79" s="365"/>
      <c r="JT79" s="365"/>
      <c r="JU79" s="365"/>
      <c r="JV79" s="368">
        <f t="shared" si="333"/>
        <v>521</v>
      </c>
      <c r="JW79" s="372"/>
      <c r="JX79" s="375">
        <v>821</v>
      </c>
      <c r="JY79" s="376">
        <v>83</v>
      </c>
      <c r="JZ79" s="365"/>
      <c r="KA79" s="365"/>
      <c r="KB79" s="365"/>
      <c r="KC79" s="365"/>
      <c r="KD79" s="365"/>
      <c r="KE79" s="365"/>
      <c r="KF79" s="365"/>
      <c r="KG79" s="365"/>
      <c r="KH79" s="365"/>
      <c r="KI79" s="365"/>
      <c r="KJ79" s="368">
        <f t="shared" si="334"/>
        <v>904</v>
      </c>
      <c r="KK79" s="372"/>
      <c r="KL79" s="375">
        <v>68</v>
      </c>
      <c r="KM79" s="376">
        <v>6</v>
      </c>
      <c r="KN79" s="365"/>
      <c r="KO79" s="365"/>
      <c r="KP79" s="365"/>
      <c r="KQ79" s="365"/>
      <c r="KR79" s="365"/>
      <c r="KS79" s="365"/>
      <c r="KT79" s="365"/>
      <c r="KU79" s="365"/>
      <c r="KV79" s="365"/>
      <c r="KW79" s="365"/>
      <c r="KX79" s="368">
        <f t="shared" si="335"/>
        <v>74</v>
      </c>
      <c r="KY79" s="372"/>
      <c r="KZ79" s="375">
        <v>272</v>
      </c>
      <c r="LA79" s="376">
        <v>24</v>
      </c>
      <c r="LB79" s="365"/>
      <c r="LC79" s="365"/>
      <c r="LD79" s="365"/>
      <c r="LE79" s="365"/>
      <c r="LF79" s="365"/>
      <c r="LG79" s="365"/>
      <c r="LH79" s="365"/>
      <c r="LI79" s="365"/>
      <c r="LJ79" s="365"/>
      <c r="LK79" s="365"/>
      <c r="LL79" s="368">
        <f t="shared" si="336"/>
        <v>296</v>
      </c>
      <c r="LM79" s="372"/>
      <c r="LN79" s="375">
        <v>68</v>
      </c>
      <c r="LO79" s="376">
        <v>6</v>
      </c>
      <c r="LP79" s="365"/>
      <c r="LQ79" s="365"/>
      <c r="LR79" s="365"/>
      <c r="LS79" s="365"/>
      <c r="LT79" s="365"/>
      <c r="LU79" s="365"/>
      <c r="LV79" s="365"/>
      <c r="LW79" s="365"/>
      <c r="LX79" s="365"/>
      <c r="LY79" s="365"/>
      <c r="LZ79" s="368">
        <f t="shared" si="337"/>
        <v>74</v>
      </c>
      <c r="MA79" s="372"/>
      <c r="MB79" s="375">
        <v>136</v>
      </c>
      <c r="MC79" s="376">
        <v>12</v>
      </c>
      <c r="MD79" s="365"/>
      <c r="ME79" s="365"/>
      <c r="MF79" s="365"/>
      <c r="MG79" s="365"/>
      <c r="MH79" s="365"/>
      <c r="MI79" s="365"/>
      <c r="MJ79" s="365"/>
      <c r="MK79" s="365"/>
      <c r="ML79" s="365"/>
      <c r="MM79" s="365"/>
      <c r="MN79" s="368">
        <f t="shared" si="338"/>
        <v>148</v>
      </c>
      <c r="MO79" s="372"/>
      <c r="MP79" s="375">
        <v>477</v>
      </c>
      <c r="MQ79" s="376">
        <v>48</v>
      </c>
      <c r="MR79" s="365"/>
      <c r="MS79" s="365"/>
      <c r="MT79" s="365"/>
      <c r="MU79" s="365"/>
      <c r="MV79" s="365"/>
      <c r="MW79" s="365"/>
      <c r="MX79" s="365"/>
      <c r="MY79" s="365"/>
      <c r="MZ79" s="365"/>
      <c r="NA79" s="365"/>
      <c r="NB79" s="368">
        <f t="shared" si="339"/>
        <v>525</v>
      </c>
      <c r="NC79" s="372"/>
      <c r="ND79" s="375">
        <v>889</v>
      </c>
      <c r="NE79" s="376">
        <v>77</v>
      </c>
      <c r="NF79" s="365"/>
      <c r="NG79" s="365"/>
      <c r="NH79" s="365"/>
      <c r="NI79" s="365"/>
      <c r="NJ79" s="365"/>
      <c r="NK79" s="365"/>
      <c r="NL79" s="365"/>
      <c r="NM79" s="365"/>
      <c r="NN79" s="365"/>
      <c r="NO79" s="365"/>
      <c r="NP79" s="368">
        <f t="shared" si="340"/>
        <v>966</v>
      </c>
      <c r="NQ79" s="372"/>
      <c r="NR79" s="375">
        <v>274</v>
      </c>
      <c r="NS79" s="376">
        <v>24</v>
      </c>
      <c r="NT79" s="365"/>
      <c r="NU79" s="365"/>
      <c r="NV79" s="365"/>
      <c r="NW79" s="365"/>
      <c r="NX79" s="365"/>
      <c r="NY79" s="365"/>
      <c r="NZ79" s="365"/>
      <c r="OA79" s="365"/>
      <c r="OB79" s="365"/>
      <c r="OC79" s="365"/>
      <c r="OD79" s="368">
        <f t="shared" si="341"/>
        <v>298</v>
      </c>
      <c r="OE79" s="372"/>
      <c r="OF79" s="375">
        <v>68</v>
      </c>
      <c r="OG79" s="376">
        <v>6</v>
      </c>
      <c r="OH79" s="365"/>
      <c r="OI79" s="365"/>
      <c r="OJ79" s="365"/>
      <c r="OK79" s="365"/>
      <c r="OL79" s="365"/>
      <c r="OM79" s="365"/>
      <c r="ON79" s="365"/>
      <c r="OO79" s="365"/>
      <c r="OP79" s="365"/>
      <c r="OQ79" s="365"/>
      <c r="OR79" s="368">
        <f t="shared" si="342"/>
        <v>74</v>
      </c>
      <c r="OS79" s="372"/>
      <c r="OT79" s="375">
        <v>5841.6</v>
      </c>
      <c r="OU79" s="376">
        <v>47</v>
      </c>
      <c r="OV79" s="365"/>
      <c r="OW79" s="365"/>
      <c r="OX79" s="365"/>
      <c r="OY79" s="365"/>
      <c r="OZ79" s="365"/>
      <c r="PA79" s="365"/>
      <c r="PB79" s="365"/>
      <c r="PC79" s="365"/>
      <c r="PD79" s="365"/>
      <c r="PE79" s="365"/>
      <c r="PF79" s="368">
        <f t="shared" si="343"/>
        <v>5888.6</v>
      </c>
      <c r="PG79" s="372"/>
      <c r="PH79" s="375">
        <v>68</v>
      </c>
      <c r="PI79" s="376">
        <v>6</v>
      </c>
      <c r="PJ79" s="365"/>
      <c r="PK79" s="365"/>
      <c r="PL79" s="365"/>
      <c r="PM79" s="365"/>
      <c r="PN79" s="365"/>
      <c r="PO79" s="365"/>
      <c r="PP79" s="365"/>
      <c r="PQ79" s="365"/>
      <c r="PR79" s="365"/>
      <c r="PS79" s="365"/>
      <c r="PT79" s="368">
        <f t="shared" si="344"/>
        <v>74</v>
      </c>
      <c r="PU79" s="372"/>
      <c r="PV79" s="375">
        <v>0</v>
      </c>
      <c r="PW79" s="376">
        <v>12</v>
      </c>
      <c r="PX79" s="365"/>
      <c r="PY79" s="365"/>
      <c r="PZ79" s="365"/>
      <c r="QA79" s="365"/>
      <c r="QB79" s="365"/>
      <c r="QC79" s="365"/>
      <c r="QD79" s="365"/>
      <c r="QE79" s="365"/>
      <c r="QF79" s="365"/>
      <c r="QG79" s="365"/>
      <c r="QH79" s="368">
        <f t="shared" si="345"/>
        <v>12</v>
      </c>
      <c r="QI79" s="372"/>
      <c r="QJ79" s="375">
        <v>0</v>
      </c>
      <c r="QK79" s="376">
        <v>6</v>
      </c>
      <c r="QL79" s="365"/>
      <c r="QM79" s="365"/>
      <c r="QN79" s="365"/>
      <c r="QO79" s="365"/>
      <c r="QP79" s="365"/>
      <c r="QQ79" s="365"/>
      <c r="QR79" s="365"/>
      <c r="QS79" s="365"/>
      <c r="QT79" s="365"/>
      <c r="QU79" s="365"/>
      <c r="QV79" s="368">
        <f t="shared" si="346"/>
        <v>6</v>
      </c>
      <c r="QW79" s="372"/>
      <c r="QX79" s="368">
        <f t="shared" si="347"/>
        <v>22729.35</v>
      </c>
      <c r="QY79" s="368">
        <f t="shared" si="347"/>
        <v>1539.68</v>
      </c>
      <c r="QZ79" s="368">
        <f t="shared" si="347"/>
        <v>0</v>
      </c>
      <c r="RA79" s="368">
        <f t="shared" si="347"/>
        <v>0</v>
      </c>
      <c r="RB79" s="368">
        <f t="shared" si="347"/>
        <v>0</v>
      </c>
      <c r="RC79" s="368">
        <f t="shared" si="347"/>
        <v>0</v>
      </c>
      <c r="RD79" s="368">
        <f t="shared" si="347"/>
        <v>0</v>
      </c>
      <c r="RE79" s="368">
        <f t="shared" si="347"/>
        <v>0</v>
      </c>
      <c r="RF79" s="368">
        <f t="shared" si="347"/>
        <v>0</v>
      </c>
      <c r="RG79" s="368">
        <f t="shared" si="347"/>
        <v>0</v>
      </c>
      <c r="RH79" s="368">
        <f t="shared" si="347"/>
        <v>0</v>
      </c>
      <c r="RI79" s="368">
        <f t="shared" si="347"/>
        <v>0</v>
      </c>
      <c r="RJ79" s="368">
        <f t="shared" si="348"/>
        <v>24269.03</v>
      </c>
    </row>
    <row r="80" spans="1:478" x14ac:dyDescent="0.25">
      <c r="A80" s="304" t="s">
        <v>966</v>
      </c>
      <c r="B80" s="255" t="s">
        <v>123</v>
      </c>
      <c r="C80" s="313"/>
      <c r="D80" s="375">
        <v>0</v>
      </c>
      <c r="E80" s="376">
        <v>0</v>
      </c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68">
        <f t="shared" si="314"/>
        <v>0</v>
      </c>
      <c r="Q80" s="372"/>
      <c r="R80" s="375">
        <v>0</v>
      </c>
      <c r="S80" s="376">
        <v>0</v>
      </c>
      <c r="T80" s="376"/>
      <c r="U80" s="376"/>
      <c r="V80" s="376"/>
      <c r="W80" s="376"/>
      <c r="X80" s="376"/>
      <c r="Y80" s="376"/>
      <c r="Z80" s="376"/>
      <c r="AA80" s="376"/>
      <c r="AB80" s="376"/>
      <c r="AC80" s="376"/>
      <c r="AD80" s="368">
        <f t="shared" si="315"/>
        <v>0</v>
      </c>
      <c r="AF80" s="375">
        <v>0</v>
      </c>
      <c r="AG80" s="376">
        <v>0</v>
      </c>
      <c r="AH80" s="376"/>
      <c r="AI80" s="376"/>
      <c r="AJ80" s="376"/>
      <c r="AK80" s="376"/>
      <c r="AL80" s="376"/>
      <c r="AM80" s="376"/>
      <c r="AN80" s="376"/>
      <c r="AO80" s="376"/>
      <c r="AP80" s="376"/>
      <c r="AQ80" s="376"/>
      <c r="AR80" s="368">
        <f t="shared" si="316"/>
        <v>0</v>
      </c>
      <c r="AT80" s="375">
        <v>0</v>
      </c>
      <c r="AU80" s="376">
        <v>0</v>
      </c>
      <c r="AV80" s="376"/>
      <c r="AW80" s="376"/>
      <c r="AX80" s="376"/>
      <c r="AY80" s="376"/>
      <c r="AZ80" s="376"/>
      <c r="BA80" s="376"/>
      <c r="BB80" s="376"/>
      <c r="BC80" s="376"/>
      <c r="BD80" s="376"/>
      <c r="BE80" s="376"/>
      <c r="BF80" s="368">
        <f t="shared" si="317"/>
        <v>0</v>
      </c>
      <c r="BH80" s="375">
        <v>0</v>
      </c>
      <c r="BI80" s="376">
        <v>0</v>
      </c>
      <c r="BJ80" s="376"/>
      <c r="BK80" s="376"/>
      <c r="BL80" s="391"/>
      <c r="BM80" s="391"/>
      <c r="BN80" s="391"/>
      <c r="BO80" s="376"/>
      <c r="BP80" s="365"/>
      <c r="BQ80" s="365"/>
      <c r="BR80" s="365"/>
      <c r="BS80" s="365"/>
      <c r="BT80" s="368">
        <f t="shared" si="318"/>
        <v>0</v>
      </c>
      <c r="BV80" s="375">
        <v>0</v>
      </c>
      <c r="BW80" s="376">
        <v>0</v>
      </c>
      <c r="BX80" s="365"/>
      <c r="BY80" s="365"/>
      <c r="BZ80" s="365"/>
      <c r="CA80" s="365"/>
      <c r="CB80" s="365"/>
      <c r="CC80" s="365"/>
      <c r="CD80" s="365"/>
      <c r="CE80" s="365"/>
      <c r="CF80" s="365"/>
      <c r="CG80" s="365"/>
      <c r="CH80" s="368">
        <f t="shared" si="319"/>
        <v>0</v>
      </c>
      <c r="CI80" s="372"/>
      <c r="CJ80" s="375">
        <v>0</v>
      </c>
      <c r="CK80" s="376">
        <v>0</v>
      </c>
      <c r="CL80" s="365"/>
      <c r="CM80" s="365"/>
      <c r="CN80" s="365"/>
      <c r="CO80" s="365"/>
      <c r="CP80" s="365"/>
      <c r="CQ80" s="365"/>
      <c r="CR80" s="365"/>
      <c r="CS80" s="365"/>
      <c r="CT80" s="365"/>
      <c r="CU80" s="365"/>
      <c r="CV80" s="368">
        <f t="shared" si="320"/>
        <v>0</v>
      </c>
      <c r="CX80" s="375">
        <v>0</v>
      </c>
      <c r="CY80" s="376">
        <v>0</v>
      </c>
      <c r="CZ80" s="365"/>
      <c r="DA80" s="365"/>
      <c r="DB80" s="365"/>
      <c r="DC80" s="365"/>
      <c r="DD80" s="365"/>
      <c r="DE80" s="365"/>
      <c r="DF80" s="365"/>
      <c r="DG80" s="365"/>
      <c r="DH80" s="365"/>
      <c r="DI80" s="365"/>
      <c r="DJ80" s="368">
        <f t="shared" si="321"/>
        <v>0</v>
      </c>
      <c r="DK80" s="372"/>
      <c r="DL80" s="375">
        <v>0</v>
      </c>
      <c r="DM80" s="376">
        <v>0</v>
      </c>
      <c r="DN80" s="365"/>
      <c r="DO80" s="365"/>
      <c r="DP80" s="365"/>
      <c r="DQ80" s="365"/>
      <c r="DR80" s="365"/>
      <c r="DS80" s="365"/>
      <c r="DT80" s="365"/>
      <c r="DU80" s="365"/>
      <c r="DV80" s="365"/>
      <c r="DW80" s="365"/>
      <c r="DX80" s="368">
        <f t="shared" si="322"/>
        <v>0</v>
      </c>
      <c r="DY80" s="372"/>
      <c r="DZ80" s="375">
        <v>0</v>
      </c>
      <c r="EA80" s="376">
        <v>0</v>
      </c>
      <c r="EB80" s="365"/>
      <c r="EC80" s="365"/>
      <c r="ED80" s="365"/>
      <c r="EE80" s="365"/>
      <c r="EF80" s="365"/>
      <c r="EG80" s="365"/>
      <c r="EH80" s="365"/>
      <c r="EI80" s="365"/>
      <c r="EJ80" s="365"/>
      <c r="EK80" s="365"/>
      <c r="EL80" s="368">
        <f t="shared" si="323"/>
        <v>0</v>
      </c>
      <c r="EM80" s="372"/>
      <c r="EN80" s="375">
        <v>0</v>
      </c>
      <c r="EO80" s="376">
        <v>0</v>
      </c>
      <c r="EP80" s="365"/>
      <c r="EQ80" s="365"/>
      <c r="ER80" s="365"/>
      <c r="ES80" s="365"/>
      <c r="ET80" s="365"/>
      <c r="EU80" s="365"/>
      <c r="EV80" s="365"/>
      <c r="EW80" s="365"/>
      <c r="EX80" s="365"/>
      <c r="EY80" s="365"/>
      <c r="EZ80" s="368">
        <f t="shared" si="324"/>
        <v>0</v>
      </c>
      <c r="FA80" s="372"/>
      <c r="FB80" s="375">
        <v>0</v>
      </c>
      <c r="FC80" s="376">
        <v>0</v>
      </c>
      <c r="FD80" s="365"/>
      <c r="FE80" s="365"/>
      <c r="FF80" s="365"/>
      <c r="FG80" s="365"/>
      <c r="FH80" s="365"/>
      <c r="FI80" s="365"/>
      <c r="FJ80" s="365"/>
      <c r="FK80" s="365"/>
      <c r="FL80" s="365"/>
      <c r="FM80" s="365"/>
      <c r="FN80" s="368">
        <f t="shared" si="325"/>
        <v>0</v>
      </c>
      <c r="FO80" s="372"/>
      <c r="FP80" s="375">
        <v>0</v>
      </c>
      <c r="FQ80" s="376">
        <v>0</v>
      </c>
      <c r="FR80" s="365"/>
      <c r="FS80" s="365"/>
      <c r="FT80" s="365"/>
      <c r="FU80" s="365"/>
      <c r="FV80" s="365"/>
      <c r="FW80" s="365"/>
      <c r="FX80" s="365"/>
      <c r="FY80" s="365"/>
      <c r="FZ80" s="365"/>
      <c r="GA80" s="365"/>
      <c r="GB80" s="368">
        <f t="shared" si="326"/>
        <v>0</v>
      </c>
      <c r="GC80" s="372"/>
      <c r="GD80" s="375">
        <v>0</v>
      </c>
      <c r="GE80" s="376">
        <v>0</v>
      </c>
      <c r="GF80" s="365"/>
      <c r="GG80" s="365"/>
      <c r="GH80" s="365"/>
      <c r="GI80" s="365"/>
      <c r="GJ80" s="365"/>
      <c r="GK80" s="365"/>
      <c r="GL80" s="365"/>
      <c r="GM80" s="365"/>
      <c r="GN80" s="365"/>
      <c r="GO80" s="365"/>
      <c r="GP80" s="368">
        <f t="shared" si="327"/>
        <v>0</v>
      </c>
      <c r="GQ80" s="372"/>
      <c r="GR80" s="375">
        <v>0</v>
      </c>
      <c r="GS80" s="376">
        <v>0</v>
      </c>
      <c r="GT80" s="365"/>
      <c r="GU80" s="365"/>
      <c r="GV80" s="365"/>
      <c r="GW80" s="365"/>
      <c r="GX80" s="365"/>
      <c r="GY80" s="365"/>
      <c r="GZ80" s="365"/>
      <c r="HA80" s="365"/>
      <c r="HB80" s="365"/>
      <c r="HC80" s="365"/>
      <c r="HD80" s="368">
        <f t="shared" si="328"/>
        <v>0</v>
      </c>
      <c r="HE80" s="372"/>
      <c r="HF80" s="375">
        <v>0</v>
      </c>
      <c r="HG80" s="376">
        <v>0</v>
      </c>
      <c r="HH80" s="365"/>
      <c r="HI80" s="365"/>
      <c r="HJ80" s="365"/>
      <c r="HK80" s="365"/>
      <c r="HL80" s="365"/>
      <c r="HM80" s="365"/>
      <c r="HN80" s="365"/>
      <c r="HO80" s="365"/>
      <c r="HP80" s="365"/>
      <c r="HQ80" s="365"/>
      <c r="HR80" s="368">
        <f t="shared" si="329"/>
        <v>0</v>
      </c>
      <c r="HS80" s="372"/>
      <c r="HT80" s="375">
        <v>0</v>
      </c>
      <c r="HU80" s="376">
        <v>0</v>
      </c>
      <c r="HV80" s="365"/>
      <c r="HW80" s="365"/>
      <c r="HX80" s="365"/>
      <c r="HY80" s="365"/>
      <c r="HZ80" s="365"/>
      <c r="IA80" s="365"/>
      <c r="IB80" s="365"/>
      <c r="IC80" s="365"/>
      <c r="ID80" s="365"/>
      <c r="IE80" s="365"/>
      <c r="IF80" s="368">
        <f t="shared" si="330"/>
        <v>0</v>
      </c>
      <c r="IG80" s="372"/>
      <c r="IH80" s="375">
        <v>0</v>
      </c>
      <c r="II80" s="376">
        <v>0</v>
      </c>
      <c r="IJ80" s="365"/>
      <c r="IK80" s="365"/>
      <c r="IL80" s="365"/>
      <c r="IM80" s="365"/>
      <c r="IN80" s="365"/>
      <c r="IO80" s="365"/>
      <c r="IP80" s="365"/>
      <c r="IQ80" s="365"/>
      <c r="IR80" s="365"/>
      <c r="IS80" s="365"/>
      <c r="IT80" s="368">
        <f t="shared" si="331"/>
        <v>0</v>
      </c>
      <c r="IU80" s="372"/>
      <c r="IV80" s="375">
        <v>0</v>
      </c>
      <c r="IW80" s="376">
        <v>0</v>
      </c>
      <c r="IX80" s="365"/>
      <c r="IY80" s="365"/>
      <c r="IZ80" s="365"/>
      <c r="JA80" s="365"/>
      <c r="JB80" s="365"/>
      <c r="JC80" s="365"/>
      <c r="JD80" s="365"/>
      <c r="JE80" s="365"/>
      <c r="JF80" s="365"/>
      <c r="JG80" s="365"/>
      <c r="JH80" s="368">
        <f t="shared" si="332"/>
        <v>0</v>
      </c>
      <c r="JI80" s="372"/>
      <c r="JJ80" s="375">
        <v>0</v>
      </c>
      <c r="JK80" s="376">
        <v>0</v>
      </c>
      <c r="JL80" s="365"/>
      <c r="JM80" s="365"/>
      <c r="JN80" s="365"/>
      <c r="JO80" s="365"/>
      <c r="JP80" s="365"/>
      <c r="JQ80" s="365"/>
      <c r="JR80" s="365"/>
      <c r="JS80" s="365"/>
      <c r="JT80" s="365"/>
      <c r="JU80" s="365"/>
      <c r="JV80" s="368">
        <f t="shared" si="333"/>
        <v>0</v>
      </c>
      <c r="JW80" s="372"/>
      <c r="JX80" s="375">
        <v>0</v>
      </c>
      <c r="JY80" s="376">
        <v>0</v>
      </c>
      <c r="JZ80" s="365"/>
      <c r="KA80" s="365"/>
      <c r="KB80" s="365"/>
      <c r="KC80" s="365"/>
      <c r="KD80" s="365"/>
      <c r="KE80" s="365"/>
      <c r="KF80" s="365"/>
      <c r="KG80" s="365"/>
      <c r="KH80" s="365"/>
      <c r="KI80" s="365"/>
      <c r="KJ80" s="368">
        <f t="shared" si="334"/>
        <v>0</v>
      </c>
      <c r="KK80" s="372"/>
      <c r="KL80" s="375">
        <v>0</v>
      </c>
      <c r="KM80" s="376">
        <v>0</v>
      </c>
      <c r="KN80" s="365"/>
      <c r="KO80" s="365"/>
      <c r="KP80" s="365"/>
      <c r="KQ80" s="365"/>
      <c r="KR80" s="365"/>
      <c r="KS80" s="365"/>
      <c r="KT80" s="365"/>
      <c r="KU80" s="365"/>
      <c r="KV80" s="365"/>
      <c r="KW80" s="365"/>
      <c r="KX80" s="368">
        <f t="shared" si="335"/>
        <v>0</v>
      </c>
      <c r="KY80" s="372"/>
      <c r="KZ80" s="375">
        <v>0</v>
      </c>
      <c r="LA80" s="376">
        <v>0</v>
      </c>
      <c r="LB80" s="365"/>
      <c r="LC80" s="365"/>
      <c r="LD80" s="365"/>
      <c r="LE80" s="365"/>
      <c r="LF80" s="365"/>
      <c r="LG80" s="365"/>
      <c r="LH80" s="365"/>
      <c r="LI80" s="365"/>
      <c r="LJ80" s="365"/>
      <c r="LK80" s="365"/>
      <c r="LL80" s="368">
        <f t="shared" si="336"/>
        <v>0</v>
      </c>
      <c r="LM80" s="372"/>
      <c r="LN80" s="375">
        <v>0</v>
      </c>
      <c r="LO80" s="376">
        <v>0</v>
      </c>
      <c r="LP80" s="365"/>
      <c r="LQ80" s="365"/>
      <c r="LR80" s="365"/>
      <c r="LS80" s="365"/>
      <c r="LT80" s="365"/>
      <c r="LU80" s="365"/>
      <c r="LV80" s="365"/>
      <c r="LW80" s="365"/>
      <c r="LX80" s="365"/>
      <c r="LY80" s="365"/>
      <c r="LZ80" s="368">
        <f t="shared" si="337"/>
        <v>0</v>
      </c>
      <c r="MA80" s="372"/>
      <c r="MB80" s="375">
        <v>0</v>
      </c>
      <c r="MC80" s="376">
        <v>0</v>
      </c>
      <c r="MD80" s="365"/>
      <c r="ME80" s="365"/>
      <c r="MF80" s="365"/>
      <c r="MG80" s="365"/>
      <c r="MH80" s="365"/>
      <c r="MI80" s="365"/>
      <c r="MJ80" s="365"/>
      <c r="MK80" s="365"/>
      <c r="ML80" s="365"/>
      <c r="MM80" s="365"/>
      <c r="MN80" s="368">
        <f t="shared" si="338"/>
        <v>0</v>
      </c>
      <c r="MO80" s="372"/>
      <c r="MP80" s="375">
        <v>0</v>
      </c>
      <c r="MQ80" s="376">
        <v>0</v>
      </c>
      <c r="MR80" s="365"/>
      <c r="MS80" s="365"/>
      <c r="MT80" s="365"/>
      <c r="MU80" s="365"/>
      <c r="MV80" s="365"/>
      <c r="MW80" s="365"/>
      <c r="MX80" s="365"/>
      <c r="MY80" s="365"/>
      <c r="MZ80" s="365"/>
      <c r="NA80" s="365"/>
      <c r="NB80" s="368">
        <f t="shared" si="339"/>
        <v>0</v>
      </c>
      <c r="NC80" s="372"/>
      <c r="ND80" s="375">
        <v>0</v>
      </c>
      <c r="NE80" s="376">
        <v>0</v>
      </c>
      <c r="NF80" s="365"/>
      <c r="NG80" s="365"/>
      <c r="NH80" s="365"/>
      <c r="NI80" s="365"/>
      <c r="NJ80" s="365"/>
      <c r="NK80" s="365"/>
      <c r="NL80" s="365"/>
      <c r="NM80" s="365"/>
      <c r="NN80" s="365"/>
      <c r="NO80" s="365"/>
      <c r="NP80" s="368">
        <f t="shared" si="340"/>
        <v>0</v>
      </c>
      <c r="NQ80" s="372"/>
      <c r="NR80" s="375">
        <v>0</v>
      </c>
      <c r="NS80" s="376">
        <v>0</v>
      </c>
      <c r="NT80" s="365"/>
      <c r="NU80" s="365"/>
      <c r="NV80" s="365"/>
      <c r="NW80" s="365"/>
      <c r="NX80" s="365"/>
      <c r="NY80" s="365"/>
      <c r="NZ80" s="365"/>
      <c r="OA80" s="365"/>
      <c r="OB80" s="365"/>
      <c r="OC80" s="365"/>
      <c r="OD80" s="368">
        <f t="shared" si="341"/>
        <v>0</v>
      </c>
      <c r="OE80" s="372"/>
      <c r="OF80" s="375">
        <v>0</v>
      </c>
      <c r="OG80" s="376">
        <v>0</v>
      </c>
      <c r="OH80" s="365"/>
      <c r="OI80" s="365"/>
      <c r="OJ80" s="365"/>
      <c r="OK80" s="365"/>
      <c r="OL80" s="365"/>
      <c r="OM80" s="365"/>
      <c r="ON80" s="365"/>
      <c r="OO80" s="365"/>
      <c r="OP80" s="365"/>
      <c r="OQ80" s="365"/>
      <c r="OR80" s="368">
        <f t="shared" si="342"/>
        <v>0</v>
      </c>
      <c r="OS80" s="372"/>
      <c r="OT80" s="375">
        <v>0</v>
      </c>
      <c r="OU80" s="376">
        <v>0</v>
      </c>
      <c r="OV80" s="365"/>
      <c r="OW80" s="365"/>
      <c r="OX80" s="365"/>
      <c r="OY80" s="365"/>
      <c r="OZ80" s="365"/>
      <c r="PA80" s="365"/>
      <c r="PB80" s="365"/>
      <c r="PC80" s="365"/>
      <c r="PD80" s="365"/>
      <c r="PE80" s="365"/>
      <c r="PF80" s="368">
        <f t="shared" si="343"/>
        <v>0</v>
      </c>
      <c r="PG80" s="372"/>
      <c r="PH80" s="375">
        <v>0</v>
      </c>
      <c r="PI80" s="376">
        <v>0</v>
      </c>
      <c r="PJ80" s="365"/>
      <c r="PK80" s="365"/>
      <c r="PL80" s="365"/>
      <c r="PM80" s="365"/>
      <c r="PN80" s="365"/>
      <c r="PO80" s="365"/>
      <c r="PP80" s="365"/>
      <c r="PQ80" s="365"/>
      <c r="PR80" s="365"/>
      <c r="PS80" s="365"/>
      <c r="PT80" s="368">
        <f t="shared" si="344"/>
        <v>0</v>
      </c>
      <c r="PU80" s="372"/>
      <c r="PV80" s="375">
        <v>0</v>
      </c>
      <c r="PW80" s="376">
        <v>0</v>
      </c>
      <c r="PX80" s="365"/>
      <c r="PY80" s="365"/>
      <c r="PZ80" s="365"/>
      <c r="QA80" s="365"/>
      <c r="QB80" s="365"/>
      <c r="QC80" s="365"/>
      <c r="QD80" s="365"/>
      <c r="QE80" s="365"/>
      <c r="QF80" s="365"/>
      <c r="QG80" s="365"/>
      <c r="QH80" s="368">
        <f t="shared" si="345"/>
        <v>0</v>
      </c>
      <c r="QI80" s="372"/>
      <c r="QJ80" s="375">
        <v>0</v>
      </c>
      <c r="QK80" s="376">
        <v>0</v>
      </c>
      <c r="QL80" s="365"/>
      <c r="QM80" s="365"/>
      <c r="QN80" s="365"/>
      <c r="QO80" s="365"/>
      <c r="QP80" s="365"/>
      <c r="QQ80" s="365"/>
      <c r="QR80" s="365"/>
      <c r="QS80" s="365"/>
      <c r="QT80" s="365"/>
      <c r="QU80" s="365"/>
      <c r="QV80" s="368">
        <f t="shared" si="346"/>
        <v>0</v>
      </c>
      <c r="QW80" s="372"/>
      <c r="QX80" s="368">
        <f t="shared" si="347"/>
        <v>0</v>
      </c>
      <c r="QY80" s="368">
        <f t="shared" si="347"/>
        <v>0</v>
      </c>
      <c r="QZ80" s="368">
        <f t="shared" si="347"/>
        <v>0</v>
      </c>
      <c r="RA80" s="368">
        <f t="shared" si="347"/>
        <v>0</v>
      </c>
      <c r="RB80" s="368">
        <f t="shared" si="347"/>
        <v>0</v>
      </c>
      <c r="RC80" s="368">
        <f t="shared" si="347"/>
        <v>0</v>
      </c>
      <c r="RD80" s="368">
        <f t="shared" si="347"/>
        <v>0</v>
      </c>
      <c r="RE80" s="368">
        <f t="shared" si="347"/>
        <v>0</v>
      </c>
      <c r="RF80" s="368">
        <f t="shared" si="347"/>
        <v>0</v>
      </c>
      <c r="RG80" s="368">
        <f t="shared" si="347"/>
        <v>0</v>
      </c>
      <c r="RH80" s="368">
        <f t="shared" si="347"/>
        <v>0</v>
      </c>
      <c r="RI80" s="368">
        <f t="shared" si="347"/>
        <v>0</v>
      </c>
      <c r="RJ80" s="368">
        <f t="shared" si="348"/>
        <v>0</v>
      </c>
    </row>
    <row r="81" spans="1:478" x14ac:dyDescent="0.25">
      <c r="A81" s="304" t="s">
        <v>966</v>
      </c>
      <c r="B81" s="255" t="s">
        <v>124</v>
      </c>
      <c r="C81" s="313"/>
      <c r="D81" s="375">
        <v>146901.84</v>
      </c>
      <c r="E81" s="376">
        <v>149049</v>
      </c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68">
        <f t="shared" si="314"/>
        <v>295950.83999999997</v>
      </c>
      <c r="Q81" s="372"/>
      <c r="R81" s="375">
        <v>0</v>
      </c>
      <c r="S81" s="376">
        <v>0</v>
      </c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68">
        <f t="shared" si="315"/>
        <v>0</v>
      </c>
      <c r="AF81" s="375">
        <v>0</v>
      </c>
      <c r="AG81" s="376">
        <v>0</v>
      </c>
      <c r="AH81" s="376"/>
      <c r="AI81" s="376"/>
      <c r="AJ81" s="376"/>
      <c r="AK81" s="376"/>
      <c r="AL81" s="376"/>
      <c r="AM81" s="376"/>
      <c r="AN81" s="376"/>
      <c r="AO81" s="376"/>
      <c r="AP81" s="376"/>
      <c r="AQ81" s="376"/>
      <c r="AR81" s="368">
        <f t="shared" si="316"/>
        <v>0</v>
      </c>
      <c r="AT81" s="375">
        <v>0</v>
      </c>
      <c r="AU81" s="376">
        <v>0</v>
      </c>
      <c r="AV81" s="376"/>
      <c r="AW81" s="376"/>
      <c r="AX81" s="376"/>
      <c r="AY81" s="376"/>
      <c r="AZ81" s="376"/>
      <c r="BA81" s="376"/>
      <c r="BB81" s="376"/>
      <c r="BC81" s="376"/>
      <c r="BD81" s="376"/>
      <c r="BE81" s="376"/>
      <c r="BF81" s="368">
        <f t="shared" si="317"/>
        <v>0</v>
      </c>
      <c r="BH81" s="375">
        <v>0</v>
      </c>
      <c r="BI81" s="376">
        <v>0</v>
      </c>
      <c r="BJ81" s="376"/>
      <c r="BK81" s="376"/>
      <c r="BL81" s="391"/>
      <c r="BM81" s="391"/>
      <c r="BN81" s="391"/>
      <c r="BO81" s="376"/>
      <c r="BP81" s="365"/>
      <c r="BQ81" s="365"/>
      <c r="BR81" s="365"/>
      <c r="BS81" s="365"/>
      <c r="BT81" s="368">
        <f t="shared" si="318"/>
        <v>0</v>
      </c>
      <c r="BV81" s="375">
        <v>0</v>
      </c>
      <c r="BW81" s="376">
        <v>0</v>
      </c>
      <c r="BX81" s="365"/>
      <c r="BY81" s="365"/>
      <c r="BZ81" s="365"/>
      <c r="CA81" s="365"/>
      <c r="CB81" s="365"/>
      <c r="CC81" s="365"/>
      <c r="CD81" s="365"/>
      <c r="CE81" s="365"/>
      <c r="CF81" s="365"/>
      <c r="CG81" s="365"/>
      <c r="CH81" s="368">
        <f t="shared" si="319"/>
        <v>0</v>
      </c>
      <c r="CI81" s="372"/>
      <c r="CJ81" s="375">
        <v>0</v>
      </c>
      <c r="CK81" s="376">
        <v>0</v>
      </c>
      <c r="CL81" s="365"/>
      <c r="CM81" s="365"/>
      <c r="CN81" s="365"/>
      <c r="CO81" s="365"/>
      <c r="CP81" s="365"/>
      <c r="CQ81" s="365"/>
      <c r="CR81" s="365"/>
      <c r="CS81" s="365"/>
      <c r="CT81" s="365"/>
      <c r="CU81" s="365"/>
      <c r="CV81" s="368">
        <f t="shared" si="320"/>
        <v>0</v>
      </c>
      <c r="CX81" s="375">
        <v>0</v>
      </c>
      <c r="CY81" s="376">
        <v>0</v>
      </c>
      <c r="CZ81" s="365"/>
      <c r="DA81" s="365"/>
      <c r="DB81" s="365"/>
      <c r="DC81" s="365"/>
      <c r="DD81" s="365"/>
      <c r="DE81" s="365"/>
      <c r="DF81" s="365"/>
      <c r="DG81" s="365"/>
      <c r="DH81" s="365"/>
      <c r="DI81" s="365"/>
      <c r="DJ81" s="368">
        <f t="shared" si="321"/>
        <v>0</v>
      </c>
      <c r="DK81" s="372"/>
      <c r="DL81" s="375">
        <v>0</v>
      </c>
      <c r="DM81" s="376">
        <v>0</v>
      </c>
      <c r="DN81" s="365"/>
      <c r="DO81" s="365"/>
      <c r="DP81" s="365"/>
      <c r="DQ81" s="365"/>
      <c r="DR81" s="365"/>
      <c r="DS81" s="365"/>
      <c r="DT81" s="365"/>
      <c r="DU81" s="365"/>
      <c r="DV81" s="365"/>
      <c r="DW81" s="365"/>
      <c r="DX81" s="368">
        <f t="shared" si="322"/>
        <v>0</v>
      </c>
      <c r="DY81" s="372"/>
      <c r="DZ81" s="375">
        <v>0</v>
      </c>
      <c r="EA81" s="376">
        <v>0</v>
      </c>
      <c r="EB81" s="365"/>
      <c r="EC81" s="365"/>
      <c r="ED81" s="365"/>
      <c r="EE81" s="365"/>
      <c r="EF81" s="365"/>
      <c r="EG81" s="365"/>
      <c r="EH81" s="365"/>
      <c r="EI81" s="365"/>
      <c r="EJ81" s="365"/>
      <c r="EK81" s="365"/>
      <c r="EL81" s="368">
        <f t="shared" si="323"/>
        <v>0</v>
      </c>
      <c r="EM81" s="372"/>
      <c r="EN81" s="375">
        <v>0</v>
      </c>
      <c r="EO81" s="376">
        <v>0</v>
      </c>
      <c r="EP81" s="365"/>
      <c r="EQ81" s="365"/>
      <c r="ER81" s="365"/>
      <c r="ES81" s="365"/>
      <c r="ET81" s="365"/>
      <c r="EU81" s="365"/>
      <c r="EV81" s="365"/>
      <c r="EW81" s="365"/>
      <c r="EX81" s="365"/>
      <c r="EY81" s="365"/>
      <c r="EZ81" s="368">
        <f t="shared" si="324"/>
        <v>0</v>
      </c>
      <c r="FA81" s="372"/>
      <c r="FB81" s="375">
        <v>0</v>
      </c>
      <c r="FC81" s="376">
        <v>0</v>
      </c>
      <c r="FD81" s="365"/>
      <c r="FE81" s="365"/>
      <c r="FF81" s="365"/>
      <c r="FG81" s="365"/>
      <c r="FH81" s="365"/>
      <c r="FI81" s="365"/>
      <c r="FJ81" s="365"/>
      <c r="FK81" s="365"/>
      <c r="FL81" s="365"/>
      <c r="FM81" s="365"/>
      <c r="FN81" s="368">
        <f t="shared" si="325"/>
        <v>0</v>
      </c>
      <c r="FO81" s="372"/>
      <c r="FP81" s="375">
        <v>0</v>
      </c>
      <c r="FQ81" s="376">
        <v>0</v>
      </c>
      <c r="FR81" s="365"/>
      <c r="FS81" s="365"/>
      <c r="FT81" s="365"/>
      <c r="FU81" s="365"/>
      <c r="FV81" s="365"/>
      <c r="FW81" s="365"/>
      <c r="FX81" s="365"/>
      <c r="FY81" s="365"/>
      <c r="FZ81" s="365"/>
      <c r="GA81" s="365"/>
      <c r="GB81" s="368">
        <f t="shared" si="326"/>
        <v>0</v>
      </c>
      <c r="GC81" s="372"/>
      <c r="GD81" s="375">
        <v>0</v>
      </c>
      <c r="GE81" s="376">
        <v>0</v>
      </c>
      <c r="GF81" s="365"/>
      <c r="GG81" s="365"/>
      <c r="GH81" s="365"/>
      <c r="GI81" s="365"/>
      <c r="GJ81" s="365"/>
      <c r="GK81" s="365"/>
      <c r="GL81" s="365"/>
      <c r="GM81" s="365"/>
      <c r="GN81" s="365"/>
      <c r="GO81" s="365"/>
      <c r="GP81" s="368">
        <f t="shared" si="327"/>
        <v>0</v>
      </c>
      <c r="GQ81" s="372"/>
      <c r="GR81" s="375">
        <v>0</v>
      </c>
      <c r="GS81" s="376">
        <v>0</v>
      </c>
      <c r="GT81" s="365"/>
      <c r="GU81" s="365"/>
      <c r="GV81" s="365"/>
      <c r="GW81" s="365"/>
      <c r="GX81" s="365"/>
      <c r="GY81" s="365"/>
      <c r="GZ81" s="365"/>
      <c r="HA81" s="365"/>
      <c r="HB81" s="365"/>
      <c r="HC81" s="365"/>
      <c r="HD81" s="368">
        <f t="shared" si="328"/>
        <v>0</v>
      </c>
      <c r="HE81" s="372"/>
      <c r="HF81" s="375">
        <v>0</v>
      </c>
      <c r="HG81" s="376">
        <v>0</v>
      </c>
      <c r="HH81" s="365"/>
      <c r="HI81" s="365"/>
      <c r="HJ81" s="365"/>
      <c r="HK81" s="365"/>
      <c r="HL81" s="365"/>
      <c r="HM81" s="365"/>
      <c r="HN81" s="365"/>
      <c r="HO81" s="365"/>
      <c r="HP81" s="365"/>
      <c r="HQ81" s="365"/>
      <c r="HR81" s="368">
        <f t="shared" si="329"/>
        <v>0</v>
      </c>
      <c r="HS81" s="372"/>
      <c r="HT81" s="375">
        <v>0</v>
      </c>
      <c r="HU81" s="376">
        <v>0</v>
      </c>
      <c r="HV81" s="365"/>
      <c r="HW81" s="365"/>
      <c r="HX81" s="365"/>
      <c r="HY81" s="365"/>
      <c r="HZ81" s="365"/>
      <c r="IA81" s="365"/>
      <c r="IB81" s="365"/>
      <c r="IC81" s="365"/>
      <c r="ID81" s="365"/>
      <c r="IE81" s="365"/>
      <c r="IF81" s="368">
        <f t="shared" si="330"/>
        <v>0</v>
      </c>
      <c r="IG81" s="372"/>
      <c r="IH81" s="375">
        <v>0</v>
      </c>
      <c r="II81" s="376">
        <v>0</v>
      </c>
      <c r="IJ81" s="365"/>
      <c r="IK81" s="365"/>
      <c r="IL81" s="365"/>
      <c r="IM81" s="365"/>
      <c r="IN81" s="365"/>
      <c r="IO81" s="365"/>
      <c r="IP81" s="365"/>
      <c r="IQ81" s="365"/>
      <c r="IR81" s="365"/>
      <c r="IS81" s="365"/>
      <c r="IT81" s="368">
        <f t="shared" si="331"/>
        <v>0</v>
      </c>
      <c r="IU81" s="372"/>
      <c r="IV81" s="375">
        <v>0</v>
      </c>
      <c r="IW81" s="376">
        <v>0</v>
      </c>
      <c r="IX81" s="365"/>
      <c r="IY81" s="365"/>
      <c r="IZ81" s="365"/>
      <c r="JA81" s="365"/>
      <c r="JB81" s="365"/>
      <c r="JC81" s="365"/>
      <c r="JD81" s="365"/>
      <c r="JE81" s="365"/>
      <c r="JF81" s="365"/>
      <c r="JG81" s="365"/>
      <c r="JH81" s="368">
        <f t="shared" si="332"/>
        <v>0</v>
      </c>
      <c r="JI81" s="372"/>
      <c r="JJ81" s="375">
        <v>0</v>
      </c>
      <c r="JK81" s="376">
        <v>0</v>
      </c>
      <c r="JL81" s="365"/>
      <c r="JM81" s="365"/>
      <c r="JN81" s="365"/>
      <c r="JO81" s="365"/>
      <c r="JP81" s="365"/>
      <c r="JQ81" s="365"/>
      <c r="JR81" s="365"/>
      <c r="JS81" s="365"/>
      <c r="JT81" s="365"/>
      <c r="JU81" s="365"/>
      <c r="JV81" s="368">
        <f t="shared" si="333"/>
        <v>0</v>
      </c>
      <c r="JW81" s="372"/>
      <c r="JX81" s="375">
        <v>0</v>
      </c>
      <c r="JY81" s="376">
        <v>0</v>
      </c>
      <c r="JZ81" s="365"/>
      <c r="KA81" s="365"/>
      <c r="KB81" s="365"/>
      <c r="KC81" s="365"/>
      <c r="KD81" s="365"/>
      <c r="KE81" s="365"/>
      <c r="KF81" s="365"/>
      <c r="KG81" s="365"/>
      <c r="KH81" s="365"/>
      <c r="KI81" s="365"/>
      <c r="KJ81" s="368">
        <f t="shared" si="334"/>
        <v>0</v>
      </c>
      <c r="KK81" s="372"/>
      <c r="KL81" s="375">
        <v>0</v>
      </c>
      <c r="KM81" s="376">
        <v>0</v>
      </c>
      <c r="KN81" s="365"/>
      <c r="KO81" s="365"/>
      <c r="KP81" s="365"/>
      <c r="KQ81" s="365"/>
      <c r="KR81" s="365"/>
      <c r="KS81" s="365"/>
      <c r="KT81" s="365"/>
      <c r="KU81" s="365"/>
      <c r="KV81" s="365"/>
      <c r="KW81" s="365"/>
      <c r="KX81" s="368">
        <f t="shared" si="335"/>
        <v>0</v>
      </c>
      <c r="KY81" s="372"/>
      <c r="KZ81" s="375">
        <v>0</v>
      </c>
      <c r="LA81" s="376">
        <v>0</v>
      </c>
      <c r="LB81" s="365"/>
      <c r="LC81" s="365"/>
      <c r="LD81" s="365"/>
      <c r="LE81" s="365"/>
      <c r="LF81" s="365"/>
      <c r="LG81" s="365"/>
      <c r="LH81" s="365"/>
      <c r="LI81" s="365"/>
      <c r="LJ81" s="365"/>
      <c r="LK81" s="365"/>
      <c r="LL81" s="368">
        <f t="shared" si="336"/>
        <v>0</v>
      </c>
      <c r="LM81" s="372"/>
      <c r="LN81" s="375">
        <v>0</v>
      </c>
      <c r="LO81" s="376">
        <v>0</v>
      </c>
      <c r="LP81" s="365"/>
      <c r="LQ81" s="365"/>
      <c r="LR81" s="365"/>
      <c r="LS81" s="365"/>
      <c r="LT81" s="365"/>
      <c r="LU81" s="365"/>
      <c r="LV81" s="365"/>
      <c r="LW81" s="365"/>
      <c r="LX81" s="365"/>
      <c r="LY81" s="365"/>
      <c r="LZ81" s="368">
        <f t="shared" si="337"/>
        <v>0</v>
      </c>
      <c r="MA81" s="372"/>
      <c r="MB81" s="375">
        <v>0</v>
      </c>
      <c r="MC81" s="376">
        <v>0</v>
      </c>
      <c r="MD81" s="365"/>
      <c r="ME81" s="365"/>
      <c r="MF81" s="365"/>
      <c r="MG81" s="365"/>
      <c r="MH81" s="365"/>
      <c r="MI81" s="365"/>
      <c r="MJ81" s="365"/>
      <c r="MK81" s="365"/>
      <c r="ML81" s="365"/>
      <c r="MM81" s="365"/>
      <c r="MN81" s="368">
        <f t="shared" si="338"/>
        <v>0</v>
      </c>
      <c r="MO81" s="372"/>
      <c r="MP81" s="375">
        <v>0</v>
      </c>
      <c r="MQ81" s="376">
        <v>0</v>
      </c>
      <c r="MR81" s="365"/>
      <c r="MS81" s="365"/>
      <c r="MT81" s="365"/>
      <c r="MU81" s="365"/>
      <c r="MV81" s="365"/>
      <c r="MW81" s="365"/>
      <c r="MX81" s="365"/>
      <c r="MY81" s="365"/>
      <c r="MZ81" s="365"/>
      <c r="NA81" s="365"/>
      <c r="NB81" s="368">
        <f t="shared" si="339"/>
        <v>0</v>
      </c>
      <c r="NC81" s="372"/>
      <c r="ND81" s="375">
        <v>0</v>
      </c>
      <c r="NE81" s="376">
        <v>0</v>
      </c>
      <c r="NF81" s="365"/>
      <c r="NG81" s="365"/>
      <c r="NH81" s="365"/>
      <c r="NI81" s="365"/>
      <c r="NJ81" s="365"/>
      <c r="NK81" s="365"/>
      <c r="NL81" s="365"/>
      <c r="NM81" s="365"/>
      <c r="NN81" s="365"/>
      <c r="NO81" s="365"/>
      <c r="NP81" s="368">
        <f t="shared" si="340"/>
        <v>0</v>
      </c>
      <c r="NQ81" s="372"/>
      <c r="NR81" s="375">
        <v>0</v>
      </c>
      <c r="NS81" s="376">
        <v>0</v>
      </c>
      <c r="NT81" s="365"/>
      <c r="NU81" s="365"/>
      <c r="NV81" s="365"/>
      <c r="NW81" s="365"/>
      <c r="NX81" s="365"/>
      <c r="NY81" s="365"/>
      <c r="NZ81" s="365"/>
      <c r="OA81" s="365"/>
      <c r="OB81" s="365"/>
      <c r="OC81" s="365"/>
      <c r="OD81" s="368">
        <f t="shared" si="341"/>
        <v>0</v>
      </c>
      <c r="OE81" s="372"/>
      <c r="OF81" s="375">
        <v>0</v>
      </c>
      <c r="OG81" s="376">
        <v>0</v>
      </c>
      <c r="OH81" s="365"/>
      <c r="OI81" s="365"/>
      <c r="OJ81" s="365"/>
      <c r="OK81" s="365"/>
      <c r="OL81" s="365"/>
      <c r="OM81" s="365"/>
      <c r="ON81" s="365"/>
      <c r="OO81" s="365"/>
      <c r="OP81" s="365"/>
      <c r="OQ81" s="365"/>
      <c r="OR81" s="368">
        <f t="shared" si="342"/>
        <v>0</v>
      </c>
      <c r="OS81" s="372"/>
      <c r="OT81" s="375">
        <v>0</v>
      </c>
      <c r="OU81" s="376">
        <v>0</v>
      </c>
      <c r="OV81" s="365"/>
      <c r="OW81" s="365"/>
      <c r="OX81" s="365"/>
      <c r="OY81" s="365"/>
      <c r="OZ81" s="365"/>
      <c r="PA81" s="365"/>
      <c r="PB81" s="365"/>
      <c r="PC81" s="365"/>
      <c r="PD81" s="365"/>
      <c r="PE81" s="365"/>
      <c r="PF81" s="368">
        <f t="shared" si="343"/>
        <v>0</v>
      </c>
      <c r="PG81" s="372"/>
      <c r="PH81" s="375">
        <v>0</v>
      </c>
      <c r="PI81" s="376">
        <v>0</v>
      </c>
      <c r="PJ81" s="365"/>
      <c r="PK81" s="365"/>
      <c r="PL81" s="365"/>
      <c r="PM81" s="365"/>
      <c r="PN81" s="365"/>
      <c r="PO81" s="365"/>
      <c r="PP81" s="365"/>
      <c r="PQ81" s="365"/>
      <c r="PR81" s="365"/>
      <c r="PS81" s="365"/>
      <c r="PT81" s="368">
        <f t="shared" si="344"/>
        <v>0</v>
      </c>
      <c r="PU81" s="372"/>
      <c r="PV81" s="375">
        <v>0</v>
      </c>
      <c r="PW81" s="376">
        <v>0</v>
      </c>
      <c r="PX81" s="365"/>
      <c r="PY81" s="365"/>
      <c r="PZ81" s="365"/>
      <c r="QA81" s="365"/>
      <c r="QB81" s="365"/>
      <c r="QC81" s="365"/>
      <c r="QD81" s="365"/>
      <c r="QE81" s="365"/>
      <c r="QF81" s="365"/>
      <c r="QG81" s="365"/>
      <c r="QH81" s="368">
        <f t="shared" si="345"/>
        <v>0</v>
      </c>
      <c r="QI81" s="372"/>
      <c r="QJ81" s="375">
        <v>0</v>
      </c>
      <c r="QK81" s="376">
        <v>0</v>
      </c>
      <c r="QL81" s="365"/>
      <c r="QM81" s="365"/>
      <c r="QN81" s="365"/>
      <c r="QO81" s="365"/>
      <c r="QP81" s="365"/>
      <c r="QQ81" s="365"/>
      <c r="QR81" s="365"/>
      <c r="QS81" s="365"/>
      <c r="QT81" s="365"/>
      <c r="QU81" s="365"/>
      <c r="QV81" s="368">
        <f t="shared" si="346"/>
        <v>0</v>
      </c>
      <c r="QW81" s="372"/>
      <c r="QX81" s="368">
        <f t="shared" si="347"/>
        <v>146901.84</v>
      </c>
      <c r="QY81" s="368">
        <f t="shared" si="347"/>
        <v>149049</v>
      </c>
      <c r="QZ81" s="368">
        <f t="shared" si="347"/>
        <v>0</v>
      </c>
      <c r="RA81" s="368">
        <f t="shared" si="347"/>
        <v>0</v>
      </c>
      <c r="RB81" s="368">
        <f t="shared" si="347"/>
        <v>0</v>
      </c>
      <c r="RC81" s="368">
        <f t="shared" si="347"/>
        <v>0</v>
      </c>
      <c r="RD81" s="368">
        <f t="shared" si="347"/>
        <v>0</v>
      </c>
      <c r="RE81" s="368">
        <f t="shared" si="347"/>
        <v>0</v>
      </c>
      <c r="RF81" s="368">
        <f t="shared" si="347"/>
        <v>0</v>
      </c>
      <c r="RG81" s="368">
        <f t="shared" si="347"/>
        <v>0</v>
      </c>
      <c r="RH81" s="368">
        <f t="shared" si="347"/>
        <v>0</v>
      </c>
      <c r="RI81" s="368">
        <f t="shared" si="347"/>
        <v>0</v>
      </c>
      <c r="RJ81" s="368">
        <f t="shared" si="348"/>
        <v>295950.83999999997</v>
      </c>
    </row>
    <row r="82" spans="1:478" x14ac:dyDescent="0.25">
      <c r="A82" s="304" t="s">
        <v>966</v>
      </c>
      <c r="B82" s="255" t="s">
        <v>125</v>
      </c>
      <c r="C82" s="384"/>
      <c r="D82" s="375">
        <v>906</v>
      </c>
      <c r="E82" s="376">
        <v>269</v>
      </c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368">
        <f t="shared" si="314"/>
        <v>1175</v>
      </c>
      <c r="Q82" s="372"/>
      <c r="R82" s="375">
        <v>412</v>
      </c>
      <c r="S82" s="376">
        <v>87</v>
      </c>
      <c r="T82" s="409"/>
      <c r="U82" s="409"/>
      <c r="V82" s="409"/>
      <c r="W82" s="409"/>
      <c r="X82" s="409"/>
      <c r="Y82" s="409"/>
      <c r="Z82" s="409"/>
      <c r="AA82" s="409"/>
      <c r="AB82" s="409"/>
      <c r="AC82" s="409"/>
      <c r="AD82" s="368">
        <f t="shared" si="315"/>
        <v>499</v>
      </c>
      <c r="AF82" s="375">
        <v>83</v>
      </c>
      <c r="AG82" s="376">
        <v>17</v>
      </c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68">
        <f t="shared" si="316"/>
        <v>100</v>
      </c>
      <c r="AT82" s="375">
        <v>907</v>
      </c>
      <c r="AU82" s="376">
        <v>193</v>
      </c>
      <c r="AV82" s="386"/>
      <c r="AW82" s="386"/>
      <c r="AX82" s="386"/>
      <c r="AY82" s="386"/>
      <c r="AZ82" s="386"/>
      <c r="BA82" s="386"/>
      <c r="BB82" s="386"/>
      <c r="BC82" s="386"/>
      <c r="BD82" s="386"/>
      <c r="BE82" s="386"/>
      <c r="BF82" s="368">
        <f t="shared" si="317"/>
        <v>1100</v>
      </c>
      <c r="BH82" s="375">
        <v>81.967741935483872</v>
      </c>
      <c r="BI82" s="376">
        <v>15.5</v>
      </c>
      <c r="BJ82" s="376"/>
      <c r="BK82" s="376"/>
      <c r="BL82" s="391"/>
      <c r="BM82" s="391"/>
      <c r="BN82" s="391"/>
      <c r="BO82" s="376"/>
      <c r="BP82" s="365"/>
      <c r="BQ82" s="365"/>
      <c r="BR82" s="365"/>
      <c r="BS82" s="365"/>
      <c r="BT82" s="368">
        <f t="shared" si="318"/>
        <v>97.467741935483872</v>
      </c>
      <c r="BV82" s="375">
        <v>2459.0322580645161</v>
      </c>
      <c r="BW82" s="376">
        <v>449.5</v>
      </c>
      <c r="BX82" s="365"/>
      <c r="BY82" s="365"/>
      <c r="BZ82" s="365"/>
      <c r="CA82" s="365"/>
      <c r="CB82" s="365"/>
      <c r="CC82" s="365"/>
      <c r="CD82" s="365"/>
      <c r="CE82" s="365"/>
      <c r="CF82" s="365"/>
      <c r="CG82" s="365"/>
      <c r="CH82" s="368">
        <f t="shared" si="319"/>
        <v>2908.5322580645161</v>
      </c>
      <c r="CI82" s="372"/>
      <c r="CJ82" s="375">
        <v>246</v>
      </c>
      <c r="CK82" s="376">
        <v>54</v>
      </c>
      <c r="CL82" s="365"/>
      <c r="CM82" s="365"/>
      <c r="CN82" s="365"/>
      <c r="CO82" s="365"/>
      <c r="CP82" s="365"/>
      <c r="CQ82" s="365"/>
      <c r="CR82" s="365"/>
      <c r="CS82" s="365"/>
      <c r="CT82" s="365"/>
      <c r="CU82" s="365"/>
      <c r="CV82" s="368">
        <f t="shared" si="320"/>
        <v>300</v>
      </c>
      <c r="CX82" s="375">
        <v>247</v>
      </c>
      <c r="CY82" s="376">
        <v>129</v>
      </c>
      <c r="CZ82" s="365"/>
      <c r="DA82" s="365"/>
      <c r="DB82" s="365"/>
      <c r="DC82" s="365"/>
      <c r="DD82" s="365"/>
      <c r="DE82" s="365"/>
      <c r="DF82" s="365"/>
      <c r="DG82" s="365"/>
      <c r="DH82" s="365"/>
      <c r="DI82" s="365"/>
      <c r="DJ82" s="368">
        <f t="shared" si="321"/>
        <v>376</v>
      </c>
      <c r="DK82" s="372"/>
      <c r="DL82" s="375">
        <v>166</v>
      </c>
      <c r="DM82" s="376">
        <v>34</v>
      </c>
      <c r="DN82" s="365"/>
      <c r="DO82" s="365"/>
      <c r="DP82" s="365"/>
      <c r="DQ82" s="365"/>
      <c r="DR82" s="365"/>
      <c r="DS82" s="365"/>
      <c r="DT82" s="365"/>
      <c r="DU82" s="365"/>
      <c r="DV82" s="365"/>
      <c r="DW82" s="365"/>
      <c r="DX82" s="368">
        <f t="shared" si="322"/>
        <v>200</v>
      </c>
      <c r="DY82" s="372"/>
      <c r="DZ82" s="375">
        <v>1235</v>
      </c>
      <c r="EA82" s="376">
        <v>263</v>
      </c>
      <c r="EB82" s="365"/>
      <c r="EC82" s="365"/>
      <c r="ED82" s="365"/>
      <c r="EE82" s="365"/>
      <c r="EF82" s="365"/>
      <c r="EG82" s="365"/>
      <c r="EH82" s="365"/>
      <c r="EI82" s="365"/>
      <c r="EJ82" s="365"/>
      <c r="EK82" s="365"/>
      <c r="EL82" s="368">
        <f t="shared" si="323"/>
        <v>1498</v>
      </c>
      <c r="EM82" s="372"/>
      <c r="EN82" s="375">
        <v>1235</v>
      </c>
      <c r="EO82" s="376">
        <v>263</v>
      </c>
      <c r="EP82" s="365"/>
      <c r="EQ82" s="365"/>
      <c r="ER82" s="365"/>
      <c r="ES82" s="365"/>
      <c r="ET82" s="365"/>
      <c r="EU82" s="365"/>
      <c r="EV82" s="365"/>
      <c r="EW82" s="365"/>
      <c r="EX82" s="365"/>
      <c r="EY82" s="365"/>
      <c r="EZ82" s="368">
        <f t="shared" si="324"/>
        <v>1498</v>
      </c>
      <c r="FA82" s="372"/>
      <c r="FB82" s="375">
        <v>1483</v>
      </c>
      <c r="FC82" s="376">
        <v>316</v>
      </c>
      <c r="FD82" s="365"/>
      <c r="FE82" s="365"/>
      <c r="FF82" s="365"/>
      <c r="FG82" s="365"/>
      <c r="FH82" s="365"/>
      <c r="FI82" s="365"/>
      <c r="FJ82" s="365"/>
      <c r="FK82" s="365"/>
      <c r="FL82" s="365"/>
      <c r="FM82" s="365"/>
      <c r="FN82" s="368">
        <f t="shared" si="325"/>
        <v>1799</v>
      </c>
      <c r="FO82" s="372"/>
      <c r="FP82" s="375">
        <v>1400</v>
      </c>
      <c r="FQ82" s="376">
        <v>145</v>
      </c>
      <c r="FR82" s="365"/>
      <c r="FS82" s="365"/>
      <c r="FT82" s="365"/>
      <c r="FU82" s="365"/>
      <c r="FV82" s="365"/>
      <c r="FW82" s="365"/>
      <c r="FX82" s="365"/>
      <c r="FY82" s="365"/>
      <c r="FZ82" s="365"/>
      <c r="GA82" s="365"/>
      <c r="GB82" s="368">
        <f t="shared" si="326"/>
        <v>1545</v>
      </c>
      <c r="GC82" s="372"/>
      <c r="GD82" s="375">
        <v>83</v>
      </c>
      <c r="GE82" s="376">
        <v>17</v>
      </c>
      <c r="GF82" s="365"/>
      <c r="GG82" s="365"/>
      <c r="GH82" s="365"/>
      <c r="GI82" s="365"/>
      <c r="GJ82" s="365"/>
      <c r="GK82" s="365"/>
      <c r="GL82" s="365"/>
      <c r="GM82" s="365"/>
      <c r="GN82" s="365"/>
      <c r="GO82" s="365"/>
      <c r="GP82" s="368">
        <f t="shared" si="327"/>
        <v>100</v>
      </c>
      <c r="GQ82" s="372"/>
      <c r="GR82" s="375">
        <v>2224</v>
      </c>
      <c r="GS82" s="376">
        <v>480</v>
      </c>
      <c r="GT82" s="365"/>
      <c r="GU82" s="365"/>
      <c r="GV82" s="365"/>
      <c r="GW82" s="365"/>
      <c r="GX82" s="365"/>
      <c r="GY82" s="365"/>
      <c r="GZ82" s="365"/>
      <c r="HA82" s="365"/>
      <c r="HB82" s="365"/>
      <c r="HC82" s="365"/>
      <c r="HD82" s="368">
        <f t="shared" si="328"/>
        <v>2704</v>
      </c>
      <c r="HE82" s="372"/>
      <c r="HF82" s="375">
        <v>2225</v>
      </c>
      <c r="HG82" s="376">
        <v>471</v>
      </c>
      <c r="HH82" s="365"/>
      <c r="HI82" s="365"/>
      <c r="HJ82" s="365"/>
      <c r="HK82" s="365"/>
      <c r="HL82" s="365"/>
      <c r="HM82" s="365"/>
      <c r="HN82" s="365"/>
      <c r="HO82" s="365"/>
      <c r="HP82" s="365"/>
      <c r="HQ82" s="365"/>
      <c r="HR82" s="368">
        <f t="shared" si="329"/>
        <v>2696</v>
      </c>
      <c r="HS82" s="372"/>
      <c r="HT82" s="375">
        <v>83</v>
      </c>
      <c r="HU82" s="376">
        <v>17</v>
      </c>
      <c r="HV82" s="365"/>
      <c r="HW82" s="365"/>
      <c r="HX82" s="365"/>
      <c r="HY82" s="365"/>
      <c r="HZ82" s="365"/>
      <c r="IA82" s="365"/>
      <c r="IB82" s="365"/>
      <c r="IC82" s="365"/>
      <c r="ID82" s="365"/>
      <c r="IE82" s="365"/>
      <c r="IF82" s="368">
        <f t="shared" si="330"/>
        <v>100</v>
      </c>
      <c r="IG82" s="372"/>
      <c r="IH82" s="375">
        <v>329</v>
      </c>
      <c r="II82" s="376">
        <v>224</v>
      </c>
      <c r="IJ82" s="365"/>
      <c r="IK82" s="365"/>
      <c r="IL82" s="365"/>
      <c r="IM82" s="365"/>
      <c r="IN82" s="365"/>
      <c r="IO82" s="365"/>
      <c r="IP82" s="365"/>
      <c r="IQ82" s="365"/>
      <c r="IR82" s="365"/>
      <c r="IS82" s="365"/>
      <c r="IT82" s="368">
        <f t="shared" si="331"/>
        <v>553</v>
      </c>
      <c r="IU82" s="372"/>
      <c r="IV82" s="375">
        <v>166</v>
      </c>
      <c r="IW82" s="376">
        <v>34</v>
      </c>
      <c r="IX82" s="365"/>
      <c r="IY82" s="365"/>
      <c r="IZ82" s="365"/>
      <c r="JA82" s="365"/>
      <c r="JB82" s="365"/>
      <c r="JC82" s="365"/>
      <c r="JD82" s="365"/>
      <c r="JE82" s="365"/>
      <c r="JF82" s="365"/>
      <c r="JG82" s="365"/>
      <c r="JH82" s="368">
        <f t="shared" si="332"/>
        <v>200</v>
      </c>
      <c r="JI82" s="372"/>
      <c r="JJ82" s="375">
        <v>576</v>
      </c>
      <c r="JK82" s="376">
        <v>123</v>
      </c>
      <c r="JL82" s="365"/>
      <c r="JM82" s="365"/>
      <c r="JN82" s="365"/>
      <c r="JO82" s="365"/>
      <c r="JP82" s="365"/>
      <c r="JQ82" s="365"/>
      <c r="JR82" s="365"/>
      <c r="JS82" s="365"/>
      <c r="JT82" s="365"/>
      <c r="JU82" s="365"/>
      <c r="JV82" s="368">
        <f t="shared" si="333"/>
        <v>699</v>
      </c>
      <c r="JW82" s="372"/>
      <c r="JX82" s="375">
        <v>988</v>
      </c>
      <c r="JY82" s="376">
        <v>363</v>
      </c>
      <c r="JZ82" s="365"/>
      <c r="KA82" s="365"/>
      <c r="KB82" s="365"/>
      <c r="KC82" s="365"/>
      <c r="KD82" s="365"/>
      <c r="KE82" s="365"/>
      <c r="KF82" s="365"/>
      <c r="KG82" s="365"/>
      <c r="KH82" s="365"/>
      <c r="KI82" s="365"/>
      <c r="KJ82" s="368">
        <f t="shared" si="334"/>
        <v>1351</v>
      </c>
      <c r="KK82" s="372"/>
      <c r="KL82" s="375">
        <v>83</v>
      </c>
      <c r="KM82" s="376">
        <v>17</v>
      </c>
      <c r="KN82" s="365"/>
      <c r="KO82" s="365"/>
      <c r="KP82" s="365"/>
      <c r="KQ82" s="365"/>
      <c r="KR82" s="365"/>
      <c r="KS82" s="365"/>
      <c r="KT82" s="365"/>
      <c r="KU82" s="365"/>
      <c r="KV82" s="365"/>
      <c r="KW82" s="365"/>
      <c r="KX82" s="368">
        <f t="shared" si="335"/>
        <v>100</v>
      </c>
      <c r="KY82" s="372"/>
      <c r="KZ82" s="375">
        <v>331</v>
      </c>
      <c r="LA82" s="376">
        <v>69</v>
      </c>
      <c r="LB82" s="365"/>
      <c r="LC82" s="365"/>
      <c r="LD82" s="365"/>
      <c r="LE82" s="365"/>
      <c r="LF82" s="365"/>
      <c r="LG82" s="365"/>
      <c r="LH82" s="365"/>
      <c r="LI82" s="365"/>
      <c r="LJ82" s="365"/>
      <c r="LK82" s="365"/>
      <c r="LL82" s="368">
        <f t="shared" si="336"/>
        <v>400</v>
      </c>
      <c r="LM82" s="372"/>
      <c r="LN82" s="375">
        <v>83</v>
      </c>
      <c r="LO82" s="376">
        <v>17</v>
      </c>
      <c r="LP82" s="365"/>
      <c r="LQ82" s="365"/>
      <c r="LR82" s="365"/>
      <c r="LS82" s="365"/>
      <c r="LT82" s="365"/>
      <c r="LU82" s="365"/>
      <c r="LV82" s="365"/>
      <c r="LW82" s="365"/>
      <c r="LX82" s="365"/>
      <c r="LY82" s="365"/>
      <c r="LZ82" s="368">
        <f t="shared" si="337"/>
        <v>100</v>
      </c>
      <c r="MA82" s="372"/>
      <c r="MB82" s="375">
        <v>166</v>
      </c>
      <c r="MC82" s="376">
        <v>34</v>
      </c>
      <c r="MD82" s="365"/>
      <c r="ME82" s="365"/>
      <c r="MF82" s="365"/>
      <c r="MG82" s="365"/>
      <c r="MH82" s="365"/>
      <c r="MI82" s="365"/>
      <c r="MJ82" s="365"/>
      <c r="MK82" s="365"/>
      <c r="ML82" s="365"/>
      <c r="MM82" s="365"/>
      <c r="MN82" s="368">
        <f t="shared" si="338"/>
        <v>200</v>
      </c>
      <c r="MO82" s="372"/>
      <c r="MP82" s="375">
        <v>577</v>
      </c>
      <c r="MQ82" s="376">
        <v>199</v>
      </c>
      <c r="MR82" s="365"/>
      <c r="MS82" s="365"/>
      <c r="MT82" s="365"/>
      <c r="MU82" s="365"/>
      <c r="MV82" s="365"/>
      <c r="MW82" s="365"/>
      <c r="MX82" s="365"/>
      <c r="MY82" s="365"/>
      <c r="MZ82" s="365"/>
      <c r="NA82" s="365"/>
      <c r="NB82" s="368">
        <f t="shared" si="339"/>
        <v>776</v>
      </c>
      <c r="NC82" s="372"/>
      <c r="ND82" s="375">
        <v>1071</v>
      </c>
      <c r="NE82" s="376">
        <v>228</v>
      </c>
      <c r="NF82" s="365"/>
      <c r="NG82" s="365"/>
      <c r="NH82" s="365"/>
      <c r="NI82" s="365"/>
      <c r="NJ82" s="365"/>
      <c r="NK82" s="365"/>
      <c r="NL82" s="365"/>
      <c r="NM82" s="365"/>
      <c r="NN82" s="365"/>
      <c r="NO82" s="365"/>
      <c r="NP82" s="368">
        <f t="shared" si="340"/>
        <v>1299</v>
      </c>
      <c r="NQ82" s="372"/>
      <c r="NR82" s="375">
        <v>329</v>
      </c>
      <c r="NS82" s="376">
        <v>70</v>
      </c>
      <c r="NT82" s="365"/>
      <c r="NU82" s="365"/>
      <c r="NV82" s="365"/>
      <c r="NW82" s="365"/>
      <c r="NX82" s="365"/>
      <c r="NY82" s="365"/>
      <c r="NZ82" s="365"/>
      <c r="OA82" s="365"/>
      <c r="OB82" s="365"/>
      <c r="OC82" s="365"/>
      <c r="OD82" s="368">
        <f t="shared" si="341"/>
        <v>399</v>
      </c>
      <c r="OE82" s="372"/>
      <c r="OF82" s="375">
        <v>83</v>
      </c>
      <c r="OG82" s="376">
        <v>17</v>
      </c>
      <c r="OH82" s="365"/>
      <c r="OI82" s="365"/>
      <c r="OJ82" s="365"/>
      <c r="OK82" s="365"/>
      <c r="OL82" s="365"/>
      <c r="OM82" s="365"/>
      <c r="ON82" s="365"/>
      <c r="OO82" s="365"/>
      <c r="OP82" s="365"/>
      <c r="OQ82" s="365"/>
      <c r="OR82" s="368">
        <f t="shared" si="342"/>
        <v>100</v>
      </c>
      <c r="OS82" s="372"/>
      <c r="OT82" s="375">
        <v>659</v>
      </c>
      <c r="OU82" s="376">
        <v>140</v>
      </c>
      <c r="OV82" s="365"/>
      <c r="OW82" s="365"/>
      <c r="OX82" s="365"/>
      <c r="OY82" s="365"/>
      <c r="OZ82" s="365"/>
      <c r="PA82" s="365"/>
      <c r="PB82" s="365"/>
      <c r="PC82" s="365"/>
      <c r="PD82" s="365"/>
      <c r="PE82" s="365"/>
      <c r="PF82" s="368">
        <f t="shared" si="343"/>
        <v>799</v>
      </c>
      <c r="PG82" s="372"/>
      <c r="PH82" s="375">
        <v>83</v>
      </c>
      <c r="PI82" s="376">
        <v>17</v>
      </c>
      <c r="PJ82" s="365"/>
      <c r="PK82" s="365"/>
      <c r="PL82" s="365"/>
      <c r="PM82" s="365"/>
      <c r="PN82" s="365"/>
      <c r="PO82" s="365"/>
      <c r="PP82" s="365"/>
      <c r="PQ82" s="365"/>
      <c r="PR82" s="365"/>
      <c r="PS82" s="365"/>
      <c r="PT82" s="368">
        <f t="shared" si="344"/>
        <v>100</v>
      </c>
      <c r="PU82" s="372"/>
      <c r="PV82" s="375">
        <v>0</v>
      </c>
      <c r="PW82" s="376">
        <v>152</v>
      </c>
      <c r="PX82" s="365"/>
      <c r="PY82" s="365"/>
      <c r="PZ82" s="365"/>
      <c r="QA82" s="365"/>
      <c r="QB82" s="365"/>
      <c r="QC82" s="365"/>
      <c r="QD82" s="365"/>
      <c r="QE82" s="365"/>
      <c r="QF82" s="365"/>
      <c r="QG82" s="365"/>
      <c r="QH82" s="368">
        <f t="shared" si="345"/>
        <v>152</v>
      </c>
      <c r="QI82" s="372"/>
      <c r="QJ82" s="375">
        <v>0</v>
      </c>
      <c r="QK82" s="376">
        <v>76</v>
      </c>
      <c r="QL82" s="365"/>
      <c r="QM82" s="365"/>
      <c r="QN82" s="365"/>
      <c r="QO82" s="365"/>
      <c r="QP82" s="365"/>
      <c r="QQ82" s="365"/>
      <c r="QR82" s="365"/>
      <c r="QS82" s="365"/>
      <c r="QT82" s="365"/>
      <c r="QU82" s="365"/>
      <c r="QV82" s="368">
        <f t="shared" si="346"/>
        <v>76</v>
      </c>
      <c r="QW82" s="372"/>
      <c r="QX82" s="368">
        <f t="shared" si="347"/>
        <v>21000</v>
      </c>
      <c r="QY82" s="368">
        <f t="shared" si="347"/>
        <v>5000</v>
      </c>
      <c r="QZ82" s="368">
        <f t="shared" si="347"/>
        <v>0</v>
      </c>
      <c r="RA82" s="368">
        <f t="shared" si="347"/>
        <v>0</v>
      </c>
      <c r="RB82" s="368">
        <f t="shared" si="347"/>
        <v>0</v>
      </c>
      <c r="RC82" s="368">
        <f t="shared" si="347"/>
        <v>0</v>
      </c>
      <c r="RD82" s="368">
        <f t="shared" si="347"/>
        <v>0</v>
      </c>
      <c r="RE82" s="368">
        <f t="shared" si="347"/>
        <v>0</v>
      </c>
      <c r="RF82" s="368">
        <f t="shared" si="347"/>
        <v>0</v>
      </c>
      <c r="RG82" s="368">
        <f t="shared" si="347"/>
        <v>0</v>
      </c>
      <c r="RH82" s="368">
        <f t="shared" si="347"/>
        <v>0</v>
      </c>
      <c r="RI82" s="368">
        <f t="shared" si="347"/>
        <v>0</v>
      </c>
      <c r="RJ82" s="368">
        <f t="shared" si="348"/>
        <v>26000</v>
      </c>
    </row>
    <row r="83" spans="1:478" x14ac:dyDescent="0.25">
      <c r="A83" s="304" t="s">
        <v>966</v>
      </c>
      <c r="B83" s="255" t="s">
        <v>126</v>
      </c>
      <c r="C83" s="313"/>
      <c r="D83" s="375">
        <v>0</v>
      </c>
      <c r="E83" s="376">
        <v>0</v>
      </c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68">
        <f t="shared" si="314"/>
        <v>0</v>
      </c>
      <c r="Q83" s="372"/>
      <c r="R83" s="375">
        <v>0</v>
      </c>
      <c r="S83" s="376">
        <v>0</v>
      </c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68">
        <f t="shared" si="315"/>
        <v>0</v>
      </c>
      <c r="AF83" s="375">
        <v>0</v>
      </c>
      <c r="AG83" s="376">
        <v>0</v>
      </c>
      <c r="AH83" s="376"/>
      <c r="AI83" s="376"/>
      <c r="AJ83" s="376"/>
      <c r="AK83" s="376"/>
      <c r="AL83" s="376"/>
      <c r="AM83" s="376"/>
      <c r="AN83" s="376"/>
      <c r="AO83" s="376"/>
      <c r="AP83" s="376"/>
      <c r="AQ83" s="376"/>
      <c r="AR83" s="368">
        <f t="shared" si="316"/>
        <v>0</v>
      </c>
      <c r="AT83" s="375">
        <v>0</v>
      </c>
      <c r="AU83" s="376">
        <v>0</v>
      </c>
      <c r="AV83" s="376"/>
      <c r="AW83" s="376"/>
      <c r="AX83" s="376"/>
      <c r="AY83" s="376"/>
      <c r="AZ83" s="376"/>
      <c r="BA83" s="376"/>
      <c r="BB83" s="376"/>
      <c r="BC83" s="376"/>
      <c r="BD83" s="376"/>
      <c r="BE83" s="376"/>
      <c r="BF83" s="368">
        <f t="shared" si="317"/>
        <v>0</v>
      </c>
      <c r="BH83" s="375">
        <v>0</v>
      </c>
      <c r="BI83" s="376">
        <v>0</v>
      </c>
      <c r="BJ83" s="376"/>
      <c r="BK83" s="376"/>
      <c r="BL83" s="391"/>
      <c r="BM83" s="391"/>
      <c r="BN83" s="391"/>
      <c r="BO83" s="376"/>
      <c r="BP83" s="365"/>
      <c r="BQ83" s="365"/>
      <c r="BR83" s="365"/>
      <c r="BS83" s="365"/>
      <c r="BT83" s="368">
        <f t="shared" si="318"/>
        <v>0</v>
      </c>
      <c r="BV83" s="375">
        <v>0</v>
      </c>
      <c r="BW83" s="376">
        <v>0</v>
      </c>
      <c r="BX83" s="365"/>
      <c r="BY83" s="365"/>
      <c r="BZ83" s="365"/>
      <c r="CA83" s="365"/>
      <c r="CB83" s="365"/>
      <c r="CC83" s="365"/>
      <c r="CD83" s="365"/>
      <c r="CE83" s="365"/>
      <c r="CF83" s="365"/>
      <c r="CG83" s="365"/>
      <c r="CH83" s="368">
        <f t="shared" si="319"/>
        <v>0</v>
      </c>
      <c r="CI83" s="372"/>
      <c r="CJ83" s="375">
        <v>0</v>
      </c>
      <c r="CK83" s="376">
        <v>0</v>
      </c>
      <c r="CL83" s="365"/>
      <c r="CM83" s="365"/>
      <c r="CN83" s="365"/>
      <c r="CO83" s="365"/>
      <c r="CP83" s="365"/>
      <c r="CQ83" s="365"/>
      <c r="CR83" s="365"/>
      <c r="CS83" s="365"/>
      <c r="CT83" s="365"/>
      <c r="CU83" s="365"/>
      <c r="CV83" s="368">
        <f t="shared" si="320"/>
        <v>0</v>
      </c>
      <c r="CX83" s="375">
        <v>0</v>
      </c>
      <c r="CY83" s="376">
        <v>0</v>
      </c>
      <c r="CZ83" s="365"/>
      <c r="DA83" s="365"/>
      <c r="DB83" s="365"/>
      <c r="DC83" s="365"/>
      <c r="DD83" s="365"/>
      <c r="DE83" s="365"/>
      <c r="DF83" s="365"/>
      <c r="DG83" s="365"/>
      <c r="DH83" s="365"/>
      <c r="DI83" s="365"/>
      <c r="DJ83" s="368">
        <f t="shared" si="321"/>
        <v>0</v>
      </c>
      <c r="DK83" s="372"/>
      <c r="DL83" s="375">
        <v>0</v>
      </c>
      <c r="DM83" s="376">
        <v>0</v>
      </c>
      <c r="DN83" s="365"/>
      <c r="DO83" s="365"/>
      <c r="DP83" s="365"/>
      <c r="DQ83" s="365"/>
      <c r="DR83" s="365"/>
      <c r="DS83" s="365"/>
      <c r="DT83" s="365"/>
      <c r="DU83" s="365"/>
      <c r="DV83" s="365"/>
      <c r="DW83" s="365"/>
      <c r="DX83" s="368">
        <f t="shared" si="322"/>
        <v>0</v>
      </c>
      <c r="DY83" s="372"/>
      <c r="DZ83" s="375">
        <v>0</v>
      </c>
      <c r="EA83" s="376">
        <v>0</v>
      </c>
      <c r="EB83" s="365"/>
      <c r="EC83" s="365"/>
      <c r="ED83" s="365"/>
      <c r="EE83" s="365"/>
      <c r="EF83" s="365"/>
      <c r="EG83" s="365"/>
      <c r="EH83" s="365"/>
      <c r="EI83" s="365"/>
      <c r="EJ83" s="365"/>
      <c r="EK83" s="365"/>
      <c r="EL83" s="368">
        <f t="shared" si="323"/>
        <v>0</v>
      </c>
      <c r="EM83" s="372"/>
      <c r="EN83" s="375">
        <v>0</v>
      </c>
      <c r="EO83" s="376">
        <v>0</v>
      </c>
      <c r="EP83" s="365"/>
      <c r="EQ83" s="365"/>
      <c r="ER83" s="365"/>
      <c r="ES83" s="365"/>
      <c r="ET83" s="365"/>
      <c r="EU83" s="365"/>
      <c r="EV83" s="365"/>
      <c r="EW83" s="365"/>
      <c r="EX83" s="365"/>
      <c r="EY83" s="365"/>
      <c r="EZ83" s="368">
        <f t="shared" si="324"/>
        <v>0</v>
      </c>
      <c r="FA83" s="372"/>
      <c r="FB83" s="375">
        <v>0</v>
      </c>
      <c r="FC83" s="376">
        <v>0</v>
      </c>
      <c r="FD83" s="365"/>
      <c r="FE83" s="365"/>
      <c r="FF83" s="365"/>
      <c r="FG83" s="365"/>
      <c r="FH83" s="365"/>
      <c r="FI83" s="365"/>
      <c r="FJ83" s="365"/>
      <c r="FK83" s="365"/>
      <c r="FL83" s="365"/>
      <c r="FM83" s="365"/>
      <c r="FN83" s="368">
        <f t="shared" si="325"/>
        <v>0</v>
      </c>
      <c r="FO83" s="372"/>
      <c r="FP83" s="375">
        <v>0</v>
      </c>
      <c r="FQ83" s="376">
        <v>0</v>
      </c>
      <c r="FR83" s="365"/>
      <c r="FS83" s="365"/>
      <c r="FT83" s="365"/>
      <c r="FU83" s="365"/>
      <c r="FV83" s="365"/>
      <c r="FW83" s="365"/>
      <c r="FX83" s="365"/>
      <c r="FY83" s="365"/>
      <c r="FZ83" s="365"/>
      <c r="GA83" s="365"/>
      <c r="GB83" s="368">
        <f t="shared" si="326"/>
        <v>0</v>
      </c>
      <c r="GC83" s="372"/>
      <c r="GD83" s="375">
        <v>0</v>
      </c>
      <c r="GE83" s="376">
        <v>0</v>
      </c>
      <c r="GF83" s="365"/>
      <c r="GG83" s="365"/>
      <c r="GH83" s="365"/>
      <c r="GI83" s="365"/>
      <c r="GJ83" s="365"/>
      <c r="GK83" s="365"/>
      <c r="GL83" s="365"/>
      <c r="GM83" s="365"/>
      <c r="GN83" s="365"/>
      <c r="GO83" s="365"/>
      <c r="GP83" s="368">
        <f t="shared" si="327"/>
        <v>0</v>
      </c>
      <c r="GQ83" s="372"/>
      <c r="GR83" s="375">
        <v>0</v>
      </c>
      <c r="GS83" s="376">
        <v>0</v>
      </c>
      <c r="GT83" s="365"/>
      <c r="GU83" s="365"/>
      <c r="GV83" s="365"/>
      <c r="GW83" s="365"/>
      <c r="GX83" s="365"/>
      <c r="GY83" s="365"/>
      <c r="GZ83" s="365"/>
      <c r="HA83" s="365"/>
      <c r="HB83" s="365"/>
      <c r="HC83" s="365"/>
      <c r="HD83" s="368">
        <f t="shared" si="328"/>
        <v>0</v>
      </c>
      <c r="HE83" s="372"/>
      <c r="HF83" s="375">
        <v>0</v>
      </c>
      <c r="HG83" s="376">
        <v>0</v>
      </c>
      <c r="HH83" s="365"/>
      <c r="HI83" s="365"/>
      <c r="HJ83" s="365"/>
      <c r="HK83" s="365"/>
      <c r="HL83" s="365"/>
      <c r="HM83" s="365"/>
      <c r="HN83" s="365"/>
      <c r="HO83" s="365"/>
      <c r="HP83" s="365"/>
      <c r="HQ83" s="365"/>
      <c r="HR83" s="368">
        <f t="shared" si="329"/>
        <v>0</v>
      </c>
      <c r="HS83" s="372"/>
      <c r="HT83" s="375">
        <v>0</v>
      </c>
      <c r="HU83" s="376">
        <v>0</v>
      </c>
      <c r="HV83" s="365"/>
      <c r="HW83" s="365"/>
      <c r="HX83" s="365"/>
      <c r="HY83" s="365"/>
      <c r="HZ83" s="365"/>
      <c r="IA83" s="365"/>
      <c r="IB83" s="365"/>
      <c r="IC83" s="365"/>
      <c r="ID83" s="365"/>
      <c r="IE83" s="365"/>
      <c r="IF83" s="368">
        <f t="shared" si="330"/>
        <v>0</v>
      </c>
      <c r="IG83" s="372"/>
      <c r="IH83" s="375">
        <v>0</v>
      </c>
      <c r="II83" s="376">
        <v>0</v>
      </c>
      <c r="IJ83" s="365"/>
      <c r="IK83" s="365"/>
      <c r="IL83" s="365"/>
      <c r="IM83" s="365"/>
      <c r="IN83" s="365"/>
      <c r="IO83" s="365"/>
      <c r="IP83" s="365"/>
      <c r="IQ83" s="365"/>
      <c r="IR83" s="365"/>
      <c r="IS83" s="365"/>
      <c r="IT83" s="368">
        <f t="shared" si="331"/>
        <v>0</v>
      </c>
      <c r="IU83" s="372"/>
      <c r="IV83" s="375">
        <v>0</v>
      </c>
      <c r="IW83" s="376">
        <v>0</v>
      </c>
      <c r="IX83" s="365"/>
      <c r="IY83" s="365"/>
      <c r="IZ83" s="365"/>
      <c r="JA83" s="365"/>
      <c r="JB83" s="365"/>
      <c r="JC83" s="365"/>
      <c r="JD83" s="365"/>
      <c r="JE83" s="365"/>
      <c r="JF83" s="365"/>
      <c r="JG83" s="365"/>
      <c r="JH83" s="368">
        <f t="shared" si="332"/>
        <v>0</v>
      </c>
      <c r="JI83" s="372"/>
      <c r="JJ83" s="375">
        <v>0</v>
      </c>
      <c r="JK83" s="376">
        <v>0</v>
      </c>
      <c r="JL83" s="365"/>
      <c r="JM83" s="365"/>
      <c r="JN83" s="365"/>
      <c r="JO83" s="365"/>
      <c r="JP83" s="365"/>
      <c r="JQ83" s="365"/>
      <c r="JR83" s="365"/>
      <c r="JS83" s="365"/>
      <c r="JT83" s="365"/>
      <c r="JU83" s="365"/>
      <c r="JV83" s="368">
        <f t="shared" si="333"/>
        <v>0</v>
      </c>
      <c r="JW83" s="372"/>
      <c r="JX83" s="375">
        <v>0</v>
      </c>
      <c r="JY83" s="376">
        <v>0</v>
      </c>
      <c r="JZ83" s="365"/>
      <c r="KA83" s="365"/>
      <c r="KB83" s="365"/>
      <c r="KC83" s="365"/>
      <c r="KD83" s="365"/>
      <c r="KE83" s="365"/>
      <c r="KF83" s="365"/>
      <c r="KG83" s="365"/>
      <c r="KH83" s="365"/>
      <c r="KI83" s="365"/>
      <c r="KJ83" s="368">
        <f t="shared" si="334"/>
        <v>0</v>
      </c>
      <c r="KK83" s="372"/>
      <c r="KL83" s="375">
        <v>0</v>
      </c>
      <c r="KM83" s="376">
        <v>0</v>
      </c>
      <c r="KN83" s="365"/>
      <c r="KO83" s="365"/>
      <c r="KP83" s="365"/>
      <c r="KQ83" s="365"/>
      <c r="KR83" s="365"/>
      <c r="KS83" s="365"/>
      <c r="KT83" s="365"/>
      <c r="KU83" s="365"/>
      <c r="KV83" s="365"/>
      <c r="KW83" s="365"/>
      <c r="KX83" s="368">
        <f t="shared" si="335"/>
        <v>0</v>
      </c>
      <c r="KY83" s="372"/>
      <c r="KZ83" s="375">
        <v>0</v>
      </c>
      <c r="LA83" s="376">
        <v>0</v>
      </c>
      <c r="LB83" s="365"/>
      <c r="LC83" s="365"/>
      <c r="LD83" s="365"/>
      <c r="LE83" s="365"/>
      <c r="LF83" s="365"/>
      <c r="LG83" s="365"/>
      <c r="LH83" s="365"/>
      <c r="LI83" s="365"/>
      <c r="LJ83" s="365"/>
      <c r="LK83" s="365"/>
      <c r="LL83" s="368">
        <f t="shared" si="336"/>
        <v>0</v>
      </c>
      <c r="LM83" s="372"/>
      <c r="LN83" s="375">
        <v>0</v>
      </c>
      <c r="LO83" s="376">
        <v>0</v>
      </c>
      <c r="LP83" s="365"/>
      <c r="LQ83" s="365"/>
      <c r="LR83" s="365"/>
      <c r="LS83" s="365"/>
      <c r="LT83" s="365"/>
      <c r="LU83" s="365"/>
      <c r="LV83" s="365"/>
      <c r="LW83" s="365"/>
      <c r="LX83" s="365"/>
      <c r="LY83" s="365"/>
      <c r="LZ83" s="368">
        <f t="shared" si="337"/>
        <v>0</v>
      </c>
      <c r="MA83" s="372"/>
      <c r="MB83" s="375">
        <v>0</v>
      </c>
      <c r="MC83" s="376">
        <v>0</v>
      </c>
      <c r="MD83" s="365"/>
      <c r="ME83" s="365"/>
      <c r="MF83" s="365"/>
      <c r="MG83" s="365"/>
      <c r="MH83" s="365"/>
      <c r="MI83" s="365"/>
      <c r="MJ83" s="365"/>
      <c r="MK83" s="365"/>
      <c r="ML83" s="365"/>
      <c r="MM83" s="365"/>
      <c r="MN83" s="368">
        <f t="shared" si="338"/>
        <v>0</v>
      </c>
      <c r="MO83" s="372"/>
      <c r="MP83" s="375">
        <v>0</v>
      </c>
      <c r="MQ83" s="376">
        <v>0</v>
      </c>
      <c r="MR83" s="365"/>
      <c r="MS83" s="365"/>
      <c r="MT83" s="365"/>
      <c r="MU83" s="365"/>
      <c r="MV83" s="365"/>
      <c r="MW83" s="365"/>
      <c r="MX83" s="365"/>
      <c r="MY83" s="365"/>
      <c r="MZ83" s="365"/>
      <c r="NA83" s="365"/>
      <c r="NB83" s="368">
        <f t="shared" si="339"/>
        <v>0</v>
      </c>
      <c r="NC83" s="372"/>
      <c r="ND83" s="375">
        <v>0</v>
      </c>
      <c r="NE83" s="376">
        <v>0</v>
      </c>
      <c r="NF83" s="365"/>
      <c r="NG83" s="365"/>
      <c r="NH83" s="365"/>
      <c r="NI83" s="365"/>
      <c r="NJ83" s="365"/>
      <c r="NK83" s="365"/>
      <c r="NL83" s="365"/>
      <c r="NM83" s="365"/>
      <c r="NN83" s="365"/>
      <c r="NO83" s="365"/>
      <c r="NP83" s="368">
        <f t="shared" si="340"/>
        <v>0</v>
      </c>
      <c r="NQ83" s="372"/>
      <c r="NR83" s="375">
        <v>0</v>
      </c>
      <c r="NS83" s="376">
        <v>0</v>
      </c>
      <c r="NT83" s="365"/>
      <c r="NU83" s="365"/>
      <c r="NV83" s="365"/>
      <c r="NW83" s="365"/>
      <c r="NX83" s="365"/>
      <c r="NY83" s="365"/>
      <c r="NZ83" s="365"/>
      <c r="OA83" s="365"/>
      <c r="OB83" s="365"/>
      <c r="OC83" s="365"/>
      <c r="OD83" s="368">
        <f t="shared" si="341"/>
        <v>0</v>
      </c>
      <c r="OE83" s="372"/>
      <c r="OF83" s="375">
        <v>0</v>
      </c>
      <c r="OG83" s="376">
        <v>0</v>
      </c>
      <c r="OH83" s="365"/>
      <c r="OI83" s="365"/>
      <c r="OJ83" s="365"/>
      <c r="OK83" s="365"/>
      <c r="OL83" s="365"/>
      <c r="OM83" s="365"/>
      <c r="ON83" s="365"/>
      <c r="OO83" s="365"/>
      <c r="OP83" s="365"/>
      <c r="OQ83" s="365"/>
      <c r="OR83" s="368">
        <f t="shared" si="342"/>
        <v>0</v>
      </c>
      <c r="OS83" s="372"/>
      <c r="OT83" s="375">
        <v>0</v>
      </c>
      <c r="OU83" s="376">
        <v>0</v>
      </c>
      <c r="OV83" s="365"/>
      <c r="OW83" s="365"/>
      <c r="OX83" s="365"/>
      <c r="OY83" s="365"/>
      <c r="OZ83" s="365"/>
      <c r="PA83" s="365"/>
      <c r="PB83" s="365"/>
      <c r="PC83" s="365"/>
      <c r="PD83" s="365"/>
      <c r="PE83" s="365"/>
      <c r="PF83" s="368">
        <f t="shared" si="343"/>
        <v>0</v>
      </c>
      <c r="PG83" s="372"/>
      <c r="PH83" s="375">
        <v>0</v>
      </c>
      <c r="PI83" s="376">
        <v>0</v>
      </c>
      <c r="PJ83" s="365"/>
      <c r="PK83" s="365"/>
      <c r="PL83" s="365"/>
      <c r="PM83" s="365"/>
      <c r="PN83" s="365"/>
      <c r="PO83" s="365"/>
      <c r="PP83" s="365"/>
      <c r="PQ83" s="365"/>
      <c r="PR83" s="365"/>
      <c r="PS83" s="365"/>
      <c r="PT83" s="368">
        <f t="shared" si="344"/>
        <v>0</v>
      </c>
      <c r="PU83" s="372"/>
      <c r="PV83" s="375">
        <v>0</v>
      </c>
      <c r="PW83" s="376">
        <v>0</v>
      </c>
      <c r="PX83" s="365"/>
      <c r="PY83" s="365"/>
      <c r="PZ83" s="365"/>
      <c r="QA83" s="365"/>
      <c r="QB83" s="365"/>
      <c r="QC83" s="365"/>
      <c r="QD83" s="365"/>
      <c r="QE83" s="365"/>
      <c r="QF83" s="365"/>
      <c r="QG83" s="365"/>
      <c r="QH83" s="368">
        <f t="shared" si="345"/>
        <v>0</v>
      </c>
      <c r="QI83" s="372"/>
      <c r="QJ83" s="375">
        <v>0</v>
      </c>
      <c r="QK83" s="376">
        <v>0</v>
      </c>
      <c r="QL83" s="365"/>
      <c r="QM83" s="365"/>
      <c r="QN83" s="365"/>
      <c r="QO83" s="365"/>
      <c r="QP83" s="365"/>
      <c r="QQ83" s="365"/>
      <c r="QR83" s="365"/>
      <c r="QS83" s="365"/>
      <c r="QT83" s="365"/>
      <c r="QU83" s="365"/>
      <c r="QV83" s="368">
        <f t="shared" si="346"/>
        <v>0</v>
      </c>
      <c r="QW83" s="372"/>
      <c r="QX83" s="368">
        <f t="shared" si="347"/>
        <v>0</v>
      </c>
      <c r="QY83" s="368">
        <f t="shared" si="347"/>
        <v>0</v>
      </c>
      <c r="QZ83" s="368">
        <f t="shared" si="347"/>
        <v>0</v>
      </c>
      <c r="RA83" s="368">
        <f t="shared" si="347"/>
        <v>0</v>
      </c>
      <c r="RB83" s="368">
        <f t="shared" si="347"/>
        <v>0</v>
      </c>
      <c r="RC83" s="368">
        <f t="shared" si="347"/>
        <v>0</v>
      </c>
      <c r="RD83" s="368">
        <f t="shared" si="347"/>
        <v>0</v>
      </c>
      <c r="RE83" s="368">
        <f t="shared" si="347"/>
        <v>0</v>
      </c>
      <c r="RF83" s="368">
        <f t="shared" si="347"/>
        <v>0</v>
      </c>
      <c r="RG83" s="368">
        <f t="shared" si="347"/>
        <v>0</v>
      </c>
      <c r="RH83" s="368">
        <f t="shared" si="347"/>
        <v>0</v>
      </c>
      <c r="RI83" s="368">
        <f t="shared" si="347"/>
        <v>0</v>
      </c>
      <c r="RJ83" s="368">
        <f t="shared" si="348"/>
        <v>0</v>
      </c>
    </row>
    <row r="84" spans="1:478" x14ac:dyDescent="0.25">
      <c r="A84" s="304" t="s">
        <v>966</v>
      </c>
      <c r="B84" s="255" t="s">
        <v>127</v>
      </c>
      <c r="C84" s="422"/>
      <c r="D84" s="375">
        <v>4227</v>
      </c>
      <c r="E84" s="376">
        <v>229</v>
      </c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68">
        <f t="shared" si="314"/>
        <v>4456</v>
      </c>
      <c r="Q84" s="372"/>
      <c r="R84" s="375">
        <v>1922</v>
      </c>
      <c r="S84" s="376">
        <v>95</v>
      </c>
      <c r="T84" s="376"/>
      <c r="U84" s="376"/>
      <c r="V84" s="376"/>
      <c r="W84" s="376"/>
      <c r="X84" s="376"/>
      <c r="Y84" s="376"/>
      <c r="Z84" s="376"/>
      <c r="AA84" s="376"/>
      <c r="AB84" s="376"/>
      <c r="AC84" s="376"/>
      <c r="AD84" s="368">
        <f t="shared" si="315"/>
        <v>2017</v>
      </c>
      <c r="AF84" s="375">
        <v>385</v>
      </c>
      <c r="AG84" s="376">
        <v>19</v>
      </c>
      <c r="AH84" s="376"/>
      <c r="AI84" s="376"/>
      <c r="AJ84" s="376"/>
      <c r="AK84" s="376"/>
      <c r="AL84" s="376"/>
      <c r="AM84" s="376"/>
      <c r="AN84" s="376"/>
      <c r="AO84" s="376"/>
      <c r="AP84" s="376"/>
      <c r="AQ84" s="376"/>
      <c r="AR84" s="368">
        <f t="shared" si="316"/>
        <v>404</v>
      </c>
      <c r="AT84" s="375">
        <v>4228</v>
      </c>
      <c r="AU84" s="376">
        <v>210</v>
      </c>
      <c r="AV84" s="376"/>
      <c r="AW84" s="376"/>
      <c r="AX84" s="376"/>
      <c r="AY84" s="376"/>
      <c r="AZ84" s="376"/>
      <c r="BA84" s="376"/>
      <c r="BB84" s="376"/>
      <c r="BC84" s="376"/>
      <c r="BD84" s="376"/>
      <c r="BE84" s="376"/>
      <c r="BF84" s="368">
        <f t="shared" si="317"/>
        <v>4438</v>
      </c>
      <c r="BH84" s="375">
        <v>384</v>
      </c>
      <c r="BI84" s="376">
        <v>19.066666666666666</v>
      </c>
      <c r="BJ84" s="376"/>
      <c r="BK84" s="376"/>
      <c r="BL84" s="391"/>
      <c r="BM84" s="391"/>
      <c r="BN84" s="391"/>
      <c r="BO84" s="376"/>
      <c r="BP84" s="365"/>
      <c r="BQ84" s="365"/>
      <c r="BR84" s="365"/>
      <c r="BS84" s="365"/>
      <c r="BT84" s="368">
        <f t="shared" si="318"/>
        <v>403.06666666666666</v>
      </c>
      <c r="BV84" s="375">
        <v>11520</v>
      </c>
      <c r="BW84" s="376">
        <v>552.93333333333328</v>
      </c>
      <c r="BX84" s="365"/>
      <c r="BY84" s="365"/>
      <c r="BZ84" s="365"/>
      <c r="CA84" s="365"/>
      <c r="CB84" s="365"/>
      <c r="CC84" s="365"/>
      <c r="CD84" s="365"/>
      <c r="CE84" s="365"/>
      <c r="CF84" s="365"/>
      <c r="CG84" s="365"/>
      <c r="CH84" s="368">
        <f t="shared" si="319"/>
        <v>12072.933333333332</v>
      </c>
      <c r="CI84" s="372"/>
      <c r="CJ84" s="375">
        <v>1153</v>
      </c>
      <c r="CK84" s="376">
        <v>57</v>
      </c>
      <c r="CL84" s="365"/>
      <c r="CM84" s="365"/>
      <c r="CN84" s="365"/>
      <c r="CO84" s="365"/>
      <c r="CP84" s="365"/>
      <c r="CQ84" s="365"/>
      <c r="CR84" s="365"/>
      <c r="CS84" s="365"/>
      <c r="CT84" s="365"/>
      <c r="CU84" s="365"/>
      <c r="CV84" s="368">
        <f t="shared" si="320"/>
        <v>1210</v>
      </c>
      <c r="CX84" s="375">
        <v>1153</v>
      </c>
      <c r="CY84" s="376">
        <v>76</v>
      </c>
      <c r="CZ84" s="365"/>
      <c r="DA84" s="365"/>
      <c r="DB84" s="365"/>
      <c r="DC84" s="365"/>
      <c r="DD84" s="365"/>
      <c r="DE84" s="365"/>
      <c r="DF84" s="365"/>
      <c r="DG84" s="365"/>
      <c r="DH84" s="365"/>
      <c r="DI84" s="365"/>
      <c r="DJ84" s="368">
        <f t="shared" si="321"/>
        <v>1229</v>
      </c>
      <c r="DK84" s="372"/>
      <c r="DL84" s="375">
        <v>770</v>
      </c>
      <c r="DM84" s="376">
        <v>38</v>
      </c>
      <c r="DN84" s="365"/>
      <c r="DO84" s="365"/>
      <c r="DP84" s="365"/>
      <c r="DQ84" s="365"/>
      <c r="DR84" s="365"/>
      <c r="DS84" s="365"/>
      <c r="DT84" s="365"/>
      <c r="DU84" s="365"/>
      <c r="DV84" s="365"/>
      <c r="DW84" s="365"/>
      <c r="DX84" s="368">
        <f t="shared" si="322"/>
        <v>808</v>
      </c>
      <c r="DY84" s="372"/>
      <c r="DZ84" s="375">
        <v>5764</v>
      </c>
      <c r="EA84" s="376">
        <v>286</v>
      </c>
      <c r="EB84" s="365"/>
      <c r="EC84" s="365"/>
      <c r="ED84" s="365"/>
      <c r="EE84" s="365"/>
      <c r="EF84" s="365"/>
      <c r="EG84" s="365"/>
      <c r="EH84" s="365"/>
      <c r="EI84" s="365"/>
      <c r="EJ84" s="365"/>
      <c r="EK84" s="365"/>
      <c r="EL84" s="368">
        <f t="shared" si="323"/>
        <v>6050</v>
      </c>
      <c r="EM84" s="372"/>
      <c r="EN84" s="375">
        <v>5764</v>
      </c>
      <c r="EO84" s="376">
        <v>286</v>
      </c>
      <c r="EP84" s="365"/>
      <c r="EQ84" s="365"/>
      <c r="ER84" s="365"/>
      <c r="ES84" s="365"/>
      <c r="ET84" s="365"/>
      <c r="EU84" s="365"/>
      <c r="EV84" s="365"/>
      <c r="EW84" s="365"/>
      <c r="EX84" s="365"/>
      <c r="EY84" s="365"/>
      <c r="EZ84" s="368">
        <f t="shared" si="324"/>
        <v>6050</v>
      </c>
      <c r="FA84" s="372"/>
      <c r="FB84" s="375">
        <v>6918</v>
      </c>
      <c r="FC84" s="376">
        <v>344</v>
      </c>
      <c r="FD84" s="365"/>
      <c r="FE84" s="365"/>
      <c r="FF84" s="365"/>
      <c r="FG84" s="365"/>
      <c r="FH84" s="365"/>
      <c r="FI84" s="365"/>
      <c r="FJ84" s="365"/>
      <c r="FK84" s="365"/>
      <c r="FL84" s="365"/>
      <c r="FM84" s="365"/>
      <c r="FN84" s="368">
        <f t="shared" si="325"/>
        <v>7262</v>
      </c>
      <c r="FO84" s="372"/>
      <c r="FP84" s="375">
        <v>6533</v>
      </c>
      <c r="FQ84" s="376">
        <v>286</v>
      </c>
      <c r="FR84" s="365"/>
      <c r="FS84" s="365"/>
      <c r="FT84" s="365"/>
      <c r="FU84" s="365"/>
      <c r="FV84" s="365"/>
      <c r="FW84" s="365"/>
      <c r="FX84" s="365"/>
      <c r="FY84" s="365"/>
      <c r="FZ84" s="365"/>
      <c r="GA84" s="365"/>
      <c r="GB84" s="368">
        <f t="shared" si="326"/>
        <v>6819</v>
      </c>
      <c r="GC84" s="372"/>
      <c r="GD84" s="375">
        <v>385</v>
      </c>
      <c r="GE84" s="376">
        <v>19</v>
      </c>
      <c r="GF84" s="365"/>
      <c r="GG84" s="365"/>
      <c r="GH84" s="365"/>
      <c r="GI84" s="365"/>
      <c r="GJ84" s="365"/>
      <c r="GK84" s="365"/>
      <c r="GL84" s="365"/>
      <c r="GM84" s="365"/>
      <c r="GN84" s="365"/>
      <c r="GO84" s="365"/>
      <c r="GP84" s="368">
        <f t="shared" si="327"/>
        <v>404</v>
      </c>
      <c r="GQ84" s="372"/>
      <c r="GR84" s="375">
        <v>10376</v>
      </c>
      <c r="GS84" s="376">
        <v>521</v>
      </c>
      <c r="GT84" s="365"/>
      <c r="GU84" s="365"/>
      <c r="GV84" s="365"/>
      <c r="GW84" s="365"/>
      <c r="GX84" s="365"/>
      <c r="GY84" s="365"/>
      <c r="GZ84" s="365"/>
      <c r="HA84" s="365"/>
      <c r="HB84" s="365"/>
      <c r="HC84" s="365"/>
      <c r="HD84" s="368">
        <f t="shared" si="328"/>
        <v>10897</v>
      </c>
      <c r="HE84" s="372"/>
      <c r="HF84" s="375">
        <v>10377</v>
      </c>
      <c r="HG84" s="376">
        <v>515</v>
      </c>
      <c r="HH84" s="365"/>
      <c r="HI84" s="365"/>
      <c r="HJ84" s="365"/>
      <c r="HK84" s="365"/>
      <c r="HL84" s="365"/>
      <c r="HM84" s="365"/>
      <c r="HN84" s="365"/>
      <c r="HO84" s="365"/>
      <c r="HP84" s="365"/>
      <c r="HQ84" s="365"/>
      <c r="HR84" s="368">
        <f t="shared" si="329"/>
        <v>10892</v>
      </c>
      <c r="HS84" s="372"/>
      <c r="HT84" s="375">
        <v>385</v>
      </c>
      <c r="HU84" s="376">
        <v>19</v>
      </c>
      <c r="HV84" s="365"/>
      <c r="HW84" s="365"/>
      <c r="HX84" s="365"/>
      <c r="HY84" s="365"/>
      <c r="HZ84" s="365"/>
      <c r="IA84" s="365"/>
      <c r="IB84" s="365"/>
      <c r="IC84" s="365"/>
      <c r="ID84" s="365"/>
      <c r="IE84" s="365"/>
      <c r="IF84" s="368">
        <f t="shared" si="330"/>
        <v>404</v>
      </c>
      <c r="IG84" s="372"/>
      <c r="IH84" s="375">
        <v>1537</v>
      </c>
      <c r="II84" s="376">
        <v>115</v>
      </c>
      <c r="IJ84" s="365"/>
      <c r="IK84" s="365"/>
      <c r="IL84" s="365"/>
      <c r="IM84" s="365"/>
      <c r="IN84" s="365"/>
      <c r="IO84" s="365"/>
      <c r="IP84" s="365"/>
      <c r="IQ84" s="365"/>
      <c r="IR84" s="365"/>
      <c r="IS84" s="365"/>
      <c r="IT84" s="368">
        <f t="shared" si="331"/>
        <v>1652</v>
      </c>
      <c r="IU84" s="372"/>
      <c r="IV84" s="375">
        <v>770</v>
      </c>
      <c r="IW84" s="376">
        <v>38</v>
      </c>
      <c r="IX84" s="365"/>
      <c r="IY84" s="365"/>
      <c r="IZ84" s="365"/>
      <c r="JA84" s="365"/>
      <c r="JB84" s="365"/>
      <c r="JC84" s="365"/>
      <c r="JD84" s="365"/>
      <c r="JE84" s="365"/>
      <c r="JF84" s="365"/>
      <c r="JG84" s="365"/>
      <c r="JH84" s="368">
        <f t="shared" si="332"/>
        <v>808</v>
      </c>
      <c r="JI84" s="372"/>
      <c r="JJ84" s="375">
        <v>2690</v>
      </c>
      <c r="JK84" s="376">
        <v>133</v>
      </c>
      <c r="JL84" s="365"/>
      <c r="JM84" s="365"/>
      <c r="JN84" s="365"/>
      <c r="JO84" s="365"/>
      <c r="JP84" s="365"/>
      <c r="JQ84" s="365"/>
      <c r="JR84" s="365"/>
      <c r="JS84" s="365"/>
      <c r="JT84" s="365"/>
      <c r="JU84" s="365"/>
      <c r="JV84" s="368">
        <f t="shared" si="333"/>
        <v>2823</v>
      </c>
      <c r="JW84" s="372"/>
      <c r="JX84" s="375">
        <v>4611</v>
      </c>
      <c r="JY84" s="376">
        <v>267</v>
      </c>
      <c r="JZ84" s="365"/>
      <c r="KA84" s="365"/>
      <c r="KB84" s="365"/>
      <c r="KC84" s="365"/>
      <c r="KD84" s="365"/>
      <c r="KE84" s="365"/>
      <c r="KF84" s="365"/>
      <c r="KG84" s="365"/>
      <c r="KH84" s="365"/>
      <c r="KI84" s="365"/>
      <c r="KJ84" s="368">
        <f t="shared" si="334"/>
        <v>4878</v>
      </c>
      <c r="KK84" s="372"/>
      <c r="KL84" s="375">
        <v>385</v>
      </c>
      <c r="KM84" s="376">
        <v>19</v>
      </c>
      <c r="KN84" s="365"/>
      <c r="KO84" s="365"/>
      <c r="KP84" s="365"/>
      <c r="KQ84" s="365"/>
      <c r="KR84" s="365"/>
      <c r="KS84" s="365"/>
      <c r="KT84" s="365"/>
      <c r="KU84" s="365"/>
      <c r="KV84" s="365"/>
      <c r="KW84" s="365"/>
      <c r="KX84" s="368">
        <f t="shared" si="335"/>
        <v>404</v>
      </c>
      <c r="KY84" s="372"/>
      <c r="KZ84" s="375">
        <v>1539</v>
      </c>
      <c r="LA84" s="376">
        <v>76</v>
      </c>
      <c r="LB84" s="365"/>
      <c r="LC84" s="365"/>
      <c r="LD84" s="365"/>
      <c r="LE84" s="365"/>
      <c r="LF84" s="365"/>
      <c r="LG84" s="365"/>
      <c r="LH84" s="365"/>
      <c r="LI84" s="365"/>
      <c r="LJ84" s="365"/>
      <c r="LK84" s="365"/>
      <c r="LL84" s="368">
        <f t="shared" si="336"/>
        <v>1615</v>
      </c>
      <c r="LM84" s="372"/>
      <c r="LN84" s="375">
        <v>385</v>
      </c>
      <c r="LO84" s="376">
        <v>19</v>
      </c>
      <c r="LP84" s="365"/>
      <c r="LQ84" s="365"/>
      <c r="LR84" s="365"/>
      <c r="LS84" s="365"/>
      <c r="LT84" s="365"/>
      <c r="LU84" s="365"/>
      <c r="LV84" s="365"/>
      <c r="LW84" s="365"/>
      <c r="LX84" s="365"/>
      <c r="LY84" s="365"/>
      <c r="LZ84" s="368">
        <f t="shared" si="337"/>
        <v>404</v>
      </c>
      <c r="MA84" s="372"/>
      <c r="MB84" s="375">
        <v>770</v>
      </c>
      <c r="MC84" s="376">
        <v>38</v>
      </c>
      <c r="MD84" s="365"/>
      <c r="ME84" s="365"/>
      <c r="MF84" s="365"/>
      <c r="MG84" s="365"/>
      <c r="MH84" s="365"/>
      <c r="MI84" s="365"/>
      <c r="MJ84" s="365"/>
      <c r="MK84" s="365"/>
      <c r="ML84" s="365"/>
      <c r="MM84" s="365"/>
      <c r="MN84" s="368">
        <f t="shared" si="338"/>
        <v>808</v>
      </c>
      <c r="MO84" s="372"/>
      <c r="MP84" s="375">
        <v>2691</v>
      </c>
      <c r="MQ84" s="376">
        <v>152</v>
      </c>
      <c r="MR84" s="365"/>
      <c r="MS84" s="365"/>
      <c r="MT84" s="365"/>
      <c r="MU84" s="365"/>
      <c r="MV84" s="365"/>
      <c r="MW84" s="365"/>
      <c r="MX84" s="365"/>
      <c r="MY84" s="365"/>
      <c r="MZ84" s="365"/>
      <c r="NA84" s="365"/>
      <c r="NB84" s="368">
        <f t="shared" si="339"/>
        <v>2843</v>
      </c>
      <c r="NC84" s="372"/>
      <c r="ND84" s="375">
        <v>4996</v>
      </c>
      <c r="NE84" s="376">
        <v>248</v>
      </c>
      <c r="NF84" s="365"/>
      <c r="NG84" s="365"/>
      <c r="NH84" s="365"/>
      <c r="NI84" s="365"/>
      <c r="NJ84" s="365"/>
      <c r="NK84" s="365"/>
      <c r="NL84" s="365"/>
      <c r="NM84" s="365"/>
      <c r="NN84" s="365"/>
      <c r="NO84" s="365"/>
      <c r="NP84" s="368">
        <f t="shared" si="340"/>
        <v>5244</v>
      </c>
      <c r="NQ84" s="372"/>
      <c r="NR84" s="375">
        <v>1537</v>
      </c>
      <c r="NS84" s="376">
        <v>76</v>
      </c>
      <c r="NT84" s="365"/>
      <c r="NU84" s="365"/>
      <c r="NV84" s="365"/>
      <c r="NW84" s="365"/>
      <c r="NX84" s="365"/>
      <c r="NY84" s="365"/>
      <c r="NZ84" s="365"/>
      <c r="OA84" s="365"/>
      <c r="OB84" s="365"/>
      <c r="OC84" s="365"/>
      <c r="OD84" s="368">
        <f t="shared" si="341"/>
        <v>1613</v>
      </c>
      <c r="OE84" s="372"/>
      <c r="OF84" s="375">
        <v>385</v>
      </c>
      <c r="OG84" s="376">
        <v>19</v>
      </c>
      <c r="OH84" s="365"/>
      <c r="OI84" s="365"/>
      <c r="OJ84" s="365"/>
      <c r="OK84" s="365"/>
      <c r="OL84" s="365"/>
      <c r="OM84" s="365"/>
      <c r="ON84" s="365"/>
      <c r="OO84" s="365"/>
      <c r="OP84" s="365"/>
      <c r="OQ84" s="365"/>
      <c r="OR84" s="368">
        <f t="shared" si="342"/>
        <v>404</v>
      </c>
      <c r="OS84" s="372"/>
      <c r="OT84" s="375">
        <v>3075</v>
      </c>
      <c r="OU84" s="376">
        <v>152</v>
      </c>
      <c r="OV84" s="365"/>
      <c r="OW84" s="365"/>
      <c r="OX84" s="365"/>
      <c r="OY84" s="365"/>
      <c r="OZ84" s="365"/>
      <c r="PA84" s="365"/>
      <c r="PB84" s="365"/>
      <c r="PC84" s="365"/>
      <c r="PD84" s="365"/>
      <c r="PE84" s="365"/>
      <c r="PF84" s="368">
        <f t="shared" si="343"/>
        <v>3227</v>
      </c>
      <c r="PG84" s="372"/>
      <c r="PH84" s="375">
        <v>385</v>
      </c>
      <c r="PI84" s="376">
        <v>19</v>
      </c>
      <c r="PJ84" s="365"/>
      <c r="PK84" s="365"/>
      <c r="PL84" s="365"/>
      <c r="PM84" s="365"/>
      <c r="PN84" s="365"/>
      <c r="PO84" s="365"/>
      <c r="PP84" s="365"/>
      <c r="PQ84" s="365"/>
      <c r="PR84" s="365"/>
      <c r="PS84" s="365"/>
      <c r="PT84" s="368">
        <f t="shared" si="344"/>
        <v>404</v>
      </c>
      <c r="PU84" s="372"/>
      <c r="PV84" s="375">
        <v>0</v>
      </c>
      <c r="PW84" s="376">
        <v>38</v>
      </c>
      <c r="PX84" s="365"/>
      <c r="PY84" s="365"/>
      <c r="PZ84" s="365"/>
      <c r="QA84" s="365"/>
      <c r="QB84" s="365"/>
      <c r="QC84" s="365"/>
      <c r="QD84" s="365"/>
      <c r="QE84" s="365"/>
      <c r="QF84" s="365"/>
      <c r="QG84" s="365"/>
      <c r="QH84" s="368">
        <f t="shared" si="345"/>
        <v>38</v>
      </c>
      <c r="QI84" s="372"/>
      <c r="QJ84" s="375">
        <v>0</v>
      </c>
      <c r="QK84" s="376">
        <v>19</v>
      </c>
      <c r="QL84" s="365"/>
      <c r="QM84" s="365"/>
      <c r="QN84" s="365"/>
      <c r="QO84" s="365"/>
      <c r="QP84" s="365"/>
      <c r="QQ84" s="365"/>
      <c r="QR84" s="365"/>
      <c r="QS84" s="365"/>
      <c r="QT84" s="365"/>
      <c r="QU84" s="365"/>
      <c r="QV84" s="368">
        <f t="shared" si="346"/>
        <v>19</v>
      </c>
      <c r="QW84" s="372"/>
      <c r="QX84" s="368">
        <f t="shared" si="347"/>
        <v>98000</v>
      </c>
      <c r="QY84" s="368">
        <f t="shared" si="347"/>
        <v>5000</v>
      </c>
      <c r="QZ84" s="368">
        <f t="shared" si="347"/>
        <v>0</v>
      </c>
      <c r="RA84" s="368">
        <f t="shared" si="347"/>
        <v>0</v>
      </c>
      <c r="RB84" s="368">
        <f t="shared" si="347"/>
        <v>0</v>
      </c>
      <c r="RC84" s="368">
        <f t="shared" si="347"/>
        <v>0</v>
      </c>
      <c r="RD84" s="368">
        <f t="shared" si="347"/>
        <v>0</v>
      </c>
      <c r="RE84" s="368">
        <f t="shared" si="347"/>
        <v>0</v>
      </c>
      <c r="RF84" s="368">
        <f t="shared" si="347"/>
        <v>0</v>
      </c>
      <c r="RG84" s="368">
        <f t="shared" si="347"/>
        <v>0</v>
      </c>
      <c r="RH84" s="368">
        <f t="shared" si="347"/>
        <v>0</v>
      </c>
      <c r="RI84" s="368">
        <f t="shared" si="347"/>
        <v>0</v>
      </c>
      <c r="RJ84" s="368">
        <f t="shared" si="348"/>
        <v>103000</v>
      </c>
    </row>
    <row r="85" spans="1:478" x14ac:dyDescent="0.25">
      <c r="A85" s="304" t="s">
        <v>966</v>
      </c>
      <c r="B85" s="255" t="s">
        <v>128</v>
      </c>
      <c r="C85" s="313"/>
      <c r="D85" s="375">
        <v>0</v>
      </c>
      <c r="E85" s="376">
        <v>1291</v>
      </c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68">
        <f t="shared" si="314"/>
        <v>1291</v>
      </c>
      <c r="Q85" s="372"/>
      <c r="R85" s="375">
        <v>0</v>
      </c>
      <c r="S85" s="376">
        <v>538</v>
      </c>
      <c r="T85" s="376"/>
      <c r="U85" s="376"/>
      <c r="V85" s="376"/>
      <c r="W85" s="376"/>
      <c r="X85" s="376"/>
      <c r="Y85" s="376"/>
      <c r="Z85" s="376"/>
      <c r="AA85" s="376"/>
      <c r="AB85" s="376"/>
      <c r="AC85" s="376"/>
      <c r="AD85" s="368">
        <f t="shared" si="315"/>
        <v>538</v>
      </c>
      <c r="AF85" s="375">
        <v>0</v>
      </c>
      <c r="AG85" s="376">
        <v>108</v>
      </c>
      <c r="AH85" s="376"/>
      <c r="AI85" s="376"/>
      <c r="AJ85" s="376"/>
      <c r="AK85" s="376"/>
      <c r="AL85" s="376"/>
      <c r="AM85" s="376"/>
      <c r="AN85" s="376"/>
      <c r="AO85" s="376"/>
      <c r="AP85" s="376"/>
      <c r="AQ85" s="376"/>
      <c r="AR85" s="368">
        <f t="shared" si="316"/>
        <v>108</v>
      </c>
      <c r="AT85" s="375">
        <v>0</v>
      </c>
      <c r="AU85" s="376">
        <v>1184</v>
      </c>
      <c r="AV85" s="376"/>
      <c r="AW85" s="376"/>
      <c r="AX85" s="376"/>
      <c r="AY85" s="376"/>
      <c r="AZ85" s="376"/>
      <c r="BA85" s="376"/>
      <c r="BB85" s="376"/>
      <c r="BC85" s="376"/>
      <c r="BD85" s="376"/>
      <c r="BE85" s="376"/>
      <c r="BF85" s="368">
        <f t="shared" si="317"/>
        <v>1184</v>
      </c>
      <c r="BH85" s="375">
        <v>0</v>
      </c>
      <c r="BI85" s="376">
        <v>107.6</v>
      </c>
      <c r="BJ85" s="376"/>
      <c r="BK85" s="376"/>
      <c r="BL85" s="391"/>
      <c r="BM85" s="391"/>
      <c r="BN85" s="391"/>
      <c r="BO85" s="376"/>
      <c r="BP85" s="365"/>
      <c r="BQ85" s="365"/>
      <c r="BR85" s="365"/>
      <c r="BS85" s="365"/>
      <c r="BT85" s="368">
        <f t="shared" si="318"/>
        <v>107.6</v>
      </c>
      <c r="BV85" s="375">
        <v>0</v>
      </c>
      <c r="BW85" s="376">
        <v>3120.3999999999996</v>
      </c>
      <c r="BX85" s="365"/>
      <c r="BY85" s="365"/>
      <c r="BZ85" s="365"/>
      <c r="CA85" s="365"/>
      <c r="CB85" s="365"/>
      <c r="CC85" s="365"/>
      <c r="CD85" s="365"/>
      <c r="CE85" s="365"/>
      <c r="CF85" s="365"/>
      <c r="CG85" s="365"/>
      <c r="CH85" s="368">
        <f t="shared" si="319"/>
        <v>3120.3999999999996</v>
      </c>
      <c r="CI85" s="372"/>
      <c r="CJ85" s="375">
        <v>0</v>
      </c>
      <c r="CK85" s="376">
        <v>323</v>
      </c>
      <c r="CL85" s="365"/>
      <c r="CM85" s="365"/>
      <c r="CN85" s="365"/>
      <c r="CO85" s="365"/>
      <c r="CP85" s="365"/>
      <c r="CQ85" s="365"/>
      <c r="CR85" s="365"/>
      <c r="CS85" s="365"/>
      <c r="CT85" s="365"/>
      <c r="CU85" s="365"/>
      <c r="CV85" s="368">
        <f t="shared" si="320"/>
        <v>323</v>
      </c>
      <c r="CX85" s="375">
        <v>0</v>
      </c>
      <c r="CY85" s="376">
        <v>430</v>
      </c>
      <c r="CZ85" s="365"/>
      <c r="DA85" s="365"/>
      <c r="DB85" s="365"/>
      <c r="DC85" s="365"/>
      <c r="DD85" s="365"/>
      <c r="DE85" s="365"/>
      <c r="DF85" s="365"/>
      <c r="DG85" s="365"/>
      <c r="DH85" s="365"/>
      <c r="DI85" s="365"/>
      <c r="DJ85" s="368">
        <f t="shared" si="321"/>
        <v>430</v>
      </c>
      <c r="DK85" s="372"/>
      <c r="DL85" s="375">
        <v>0</v>
      </c>
      <c r="DM85" s="376">
        <v>216</v>
      </c>
      <c r="DN85" s="365"/>
      <c r="DO85" s="365"/>
      <c r="DP85" s="365"/>
      <c r="DQ85" s="365"/>
      <c r="DR85" s="365"/>
      <c r="DS85" s="365"/>
      <c r="DT85" s="365"/>
      <c r="DU85" s="365"/>
      <c r="DV85" s="365"/>
      <c r="DW85" s="365"/>
      <c r="DX85" s="368">
        <f t="shared" si="322"/>
        <v>216</v>
      </c>
      <c r="DY85" s="372"/>
      <c r="DZ85" s="375">
        <v>0</v>
      </c>
      <c r="EA85" s="376">
        <v>1614</v>
      </c>
      <c r="EB85" s="365"/>
      <c r="EC85" s="365"/>
      <c r="ED85" s="365"/>
      <c r="EE85" s="365"/>
      <c r="EF85" s="365"/>
      <c r="EG85" s="365"/>
      <c r="EH85" s="365"/>
      <c r="EI85" s="365"/>
      <c r="EJ85" s="365"/>
      <c r="EK85" s="365"/>
      <c r="EL85" s="368">
        <f t="shared" si="323"/>
        <v>1614</v>
      </c>
      <c r="EM85" s="372"/>
      <c r="EN85" s="375">
        <v>0</v>
      </c>
      <c r="EO85" s="376">
        <v>1614</v>
      </c>
      <c r="EP85" s="365"/>
      <c r="EQ85" s="365"/>
      <c r="ER85" s="365"/>
      <c r="ES85" s="365"/>
      <c r="ET85" s="365"/>
      <c r="EU85" s="365"/>
      <c r="EV85" s="365"/>
      <c r="EW85" s="365"/>
      <c r="EX85" s="365"/>
      <c r="EY85" s="365"/>
      <c r="EZ85" s="368">
        <f t="shared" si="324"/>
        <v>1614</v>
      </c>
      <c r="FA85" s="372"/>
      <c r="FB85" s="375">
        <v>0</v>
      </c>
      <c r="FC85" s="376">
        <v>1937</v>
      </c>
      <c r="FD85" s="365"/>
      <c r="FE85" s="365"/>
      <c r="FF85" s="365"/>
      <c r="FG85" s="365"/>
      <c r="FH85" s="365"/>
      <c r="FI85" s="365"/>
      <c r="FJ85" s="365"/>
      <c r="FK85" s="365"/>
      <c r="FL85" s="365"/>
      <c r="FM85" s="365"/>
      <c r="FN85" s="368">
        <f t="shared" si="325"/>
        <v>1937</v>
      </c>
      <c r="FO85" s="372"/>
      <c r="FP85" s="375">
        <v>0</v>
      </c>
      <c r="FQ85" s="376">
        <v>1614</v>
      </c>
      <c r="FR85" s="365"/>
      <c r="FS85" s="365"/>
      <c r="FT85" s="365"/>
      <c r="FU85" s="365"/>
      <c r="FV85" s="365"/>
      <c r="FW85" s="365"/>
      <c r="FX85" s="365"/>
      <c r="FY85" s="365"/>
      <c r="FZ85" s="365"/>
      <c r="GA85" s="365"/>
      <c r="GB85" s="368">
        <f t="shared" si="326"/>
        <v>1614</v>
      </c>
      <c r="GC85" s="372"/>
      <c r="GD85" s="375">
        <v>0</v>
      </c>
      <c r="GE85" s="376">
        <v>108</v>
      </c>
      <c r="GF85" s="365"/>
      <c r="GG85" s="365"/>
      <c r="GH85" s="365"/>
      <c r="GI85" s="365"/>
      <c r="GJ85" s="365"/>
      <c r="GK85" s="365"/>
      <c r="GL85" s="365"/>
      <c r="GM85" s="365"/>
      <c r="GN85" s="365"/>
      <c r="GO85" s="365"/>
      <c r="GP85" s="368">
        <f t="shared" si="327"/>
        <v>108</v>
      </c>
      <c r="GQ85" s="372"/>
      <c r="GR85" s="375">
        <v>0</v>
      </c>
      <c r="GS85" s="376">
        <v>2900</v>
      </c>
      <c r="GT85" s="365"/>
      <c r="GU85" s="365"/>
      <c r="GV85" s="365"/>
      <c r="GW85" s="365"/>
      <c r="GX85" s="365"/>
      <c r="GY85" s="365"/>
      <c r="GZ85" s="365"/>
      <c r="HA85" s="365"/>
      <c r="HB85" s="365"/>
      <c r="HC85" s="365"/>
      <c r="HD85" s="368">
        <f t="shared" si="328"/>
        <v>2900</v>
      </c>
      <c r="HE85" s="372"/>
      <c r="HF85" s="375">
        <v>0</v>
      </c>
      <c r="HG85" s="376">
        <v>2906</v>
      </c>
      <c r="HH85" s="365"/>
      <c r="HI85" s="365"/>
      <c r="HJ85" s="365"/>
      <c r="HK85" s="365"/>
      <c r="HL85" s="365"/>
      <c r="HM85" s="365"/>
      <c r="HN85" s="365"/>
      <c r="HO85" s="365"/>
      <c r="HP85" s="365"/>
      <c r="HQ85" s="365"/>
      <c r="HR85" s="368">
        <f t="shared" si="329"/>
        <v>2906</v>
      </c>
      <c r="HS85" s="372"/>
      <c r="HT85" s="375">
        <v>0</v>
      </c>
      <c r="HU85" s="376">
        <v>108</v>
      </c>
      <c r="HV85" s="365"/>
      <c r="HW85" s="365"/>
      <c r="HX85" s="365"/>
      <c r="HY85" s="365"/>
      <c r="HZ85" s="365"/>
      <c r="IA85" s="365"/>
      <c r="IB85" s="365"/>
      <c r="IC85" s="365"/>
      <c r="ID85" s="365"/>
      <c r="IE85" s="365"/>
      <c r="IF85" s="368">
        <f t="shared" si="330"/>
        <v>108</v>
      </c>
      <c r="IG85" s="372"/>
      <c r="IH85" s="375">
        <v>0</v>
      </c>
      <c r="II85" s="376">
        <v>646</v>
      </c>
      <c r="IJ85" s="365"/>
      <c r="IK85" s="365"/>
      <c r="IL85" s="365"/>
      <c r="IM85" s="365"/>
      <c r="IN85" s="365"/>
      <c r="IO85" s="365"/>
      <c r="IP85" s="365"/>
      <c r="IQ85" s="365"/>
      <c r="IR85" s="365"/>
      <c r="IS85" s="365"/>
      <c r="IT85" s="368">
        <f t="shared" si="331"/>
        <v>646</v>
      </c>
      <c r="IU85" s="372"/>
      <c r="IV85" s="375">
        <v>0</v>
      </c>
      <c r="IW85" s="376">
        <v>216</v>
      </c>
      <c r="IX85" s="365"/>
      <c r="IY85" s="365"/>
      <c r="IZ85" s="365"/>
      <c r="JA85" s="365"/>
      <c r="JB85" s="365"/>
      <c r="JC85" s="365"/>
      <c r="JD85" s="365"/>
      <c r="JE85" s="365"/>
      <c r="JF85" s="365"/>
      <c r="JG85" s="365"/>
      <c r="JH85" s="368">
        <f t="shared" si="332"/>
        <v>216</v>
      </c>
      <c r="JI85" s="372"/>
      <c r="JJ85" s="375">
        <v>0</v>
      </c>
      <c r="JK85" s="376">
        <v>753</v>
      </c>
      <c r="JL85" s="365"/>
      <c r="JM85" s="365"/>
      <c r="JN85" s="365"/>
      <c r="JO85" s="365"/>
      <c r="JP85" s="365"/>
      <c r="JQ85" s="365"/>
      <c r="JR85" s="365"/>
      <c r="JS85" s="365"/>
      <c r="JT85" s="365"/>
      <c r="JU85" s="365"/>
      <c r="JV85" s="368">
        <f t="shared" si="333"/>
        <v>753</v>
      </c>
      <c r="JW85" s="372"/>
      <c r="JX85" s="375">
        <v>0</v>
      </c>
      <c r="JY85" s="376">
        <v>1506</v>
      </c>
      <c r="JZ85" s="365"/>
      <c r="KA85" s="365"/>
      <c r="KB85" s="365"/>
      <c r="KC85" s="365"/>
      <c r="KD85" s="365"/>
      <c r="KE85" s="365"/>
      <c r="KF85" s="365"/>
      <c r="KG85" s="365"/>
      <c r="KH85" s="365"/>
      <c r="KI85" s="365"/>
      <c r="KJ85" s="368">
        <f t="shared" si="334"/>
        <v>1506</v>
      </c>
      <c r="KK85" s="372"/>
      <c r="KL85" s="375">
        <v>0</v>
      </c>
      <c r="KM85" s="376">
        <v>108</v>
      </c>
      <c r="KN85" s="365"/>
      <c r="KO85" s="365"/>
      <c r="KP85" s="365"/>
      <c r="KQ85" s="365"/>
      <c r="KR85" s="365"/>
      <c r="KS85" s="365"/>
      <c r="KT85" s="365"/>
      <c r="KU85" s="365"/>
      <c r="KV85" s="365"/>
      <c r="KW85" s="365"/>
      <c r="KX85" s="368">
        <f t="shared" si="335"/>
        <v>108</v>
      </c>
      <c r="KY85" s="372"/>
      <c r="KZ85" s="375">
        <v>0</v>
      </c>
      <c r="LA85" s="376">
        <v>431</v>
      </c>
      <c r="LB85" s="365"/>
      <c r="LC85" s="365"/>
      <c r="LD85" s="365"/>
      <c r="LE85" s="365"/>
      <c r="LF85" s="365"/>
      <c r="LG85" s="365"/>
      <c r="LH85" s="365"/>
      <c r="LI85" s="365"/>
      <c r="LJ85" s="365"/>
      <c r="LK85" s="365"/>
      <c r="LL85" s="368">
        <f t="shared" si="336"/>
        <v>431</v>
      </c>
      <c r="LM85" s="372"/>
      <c r="LN85" s="375">
        <v>0</v>
      </c>
      <c r="LO85" s="376">
        <v>108</v>
      </c>
      <c r="LP85" s="365"/>
      <c r="LQ85" s="365"/>
      <c r="LR85" s="365"/>
      <c r="LS85" s="365"/>
      <c r="LT85" s="365"/>
      <c r="LU85" s="365"/>
      <c r="LV85" s="365"/>
      <c r="LW85" s="365"/>
      <c r="LX85" s="365"/>
      <c r="LY85" s="365"/>
      <c r="LZ85" s="368">
        <f t="shared" si="337"/>
        <v>108</v>
      </c>
      <c r="MA85" s="372"/>
      <c r="MB85" s="375">
        <v>0</v>
      </c>
      <c r="MC85" s="376">
        <v>216</v>
      </c>
      <c r="MD85" s="365"/>
      <c r="ME85" s="365"/>
      <c r="MF85" s="365"/>
      <c r="MG85" s="365"/>
      <c r="MH85" s="365"/>
      <c r="MI85" s="365"/>
      <c r="MJ85" s="365"/>
      <c r="MK85" s="365"/>
      <c r="ML85" s="365"/>
      <c r="MM85" s="365"/>
      <c r="MN85" s="368">
        <f t="shared" si="338"/>
        <v>216</v>
      </c>
      <c r="MO85" s="372"/>
      <c r="MP85" s="375">
        <v>0</v>
      </c>
      <c r="MQ85" s="376">
        <v>860</v>
      </c>
      <c r="MR85" s="365"/>
      <c r="MS85" s="365"/>
      <c r="MT85" s="365"/>
      <c r="MU85" s="365"/>
      <c r="MV85" s="365"/>
      <c r="MW85" s="365"/>
      <c r="MX85" s="365"/>
      <c r="MY85" s="365"/>
      <c r="MZ85" s="365"/>
      <c r="NA85" s="365"/>
      <c r="NB85" s="368">
        <f t="shared" si="339"/>
        <v>860</v>
      </c>
      <c r="NC85" s="372"/>
      <c r="ND85" s="375">
        <v>0</v>
      </c>
      <c r="NE85" s="376">
        <v>1398</v>
      </c>
      <c r="NF85" s="365"/>
      <c r="NG85" s="365"/>
      <c r="NH85" s="365"/>
      <c r="NI85" s="365"/>
      <c r="NJ85" s="365"/>
      <c r="NK85" s="365"/>
      <c r="NL85" s="365"/>
      <c r="NM85" s="365"/>
      <c r="NN85" s="365"/>
      <c r="NO85" s="365"/>
      <c r="NP85" s="368">
        <f t="shared" si="340"/>
        <v>1398</v>
      </c>
      <c r="NQ85" s="372"/>
      <c r="NR85" s="375">
        <v>0</v>
      </c>
      <c r="NS85" s="376">
        <v>430</v>
      </c>
      <c r="NT85" s="365"/>
      <c r="NU85" s="365"/>
      <c r="NV85" s="365"/>
      <c r="NW85" s="365"/>
      <c r="NX85" s="365"/>
      <c r="NY85" s="365"/>
      <c r="NZ85" s="365"/>
      <c r="OA85" s="365"/>
      <c r="OB85" s="365"/>
      <c r="OC85" s="365"/>
      <c r="OD85" s="368">
        <f t="shared" si="341"/>
        <v>430</v>
      </c>
      <c r="OE85" s="372"/>
      <c r="OF85" s="375">
        <v>0</v>
      </c>
      <c r="OG85" s="376">
        <v>108</v>
      </c>
      <c r="OH85" s="365"/>
      <c r="OI85" s="365"/>
      <c r="OJ85" s="365"/>
      <c r="OK85" s="365"/>
      <c r="OL85" s="365"/>
      <c r="OM85" s="365"/>
      <c r="ON85" s="365"/>
      <c r="OO85" s="365"/>
      <c r="OP85" s="365"/>
      <c r="OQ85" s="365"/>
      <c r="OR85" s="368">
        <f t="shared" si="342"/>
        <v>108</v>
      </c>
      <c r="OS85" s="372"/>
      <c r="OT85" s="375">
        <v>0</v>
      </c>
      <c r="OU85" s="376">
        <v>861</v>
      </c>
      <c r="OV85" s="365"/>
      <c r="OW85" s="365"/>
      <c r="OX85" s="365"/>
      <c r="OY85" s="365"/>
      <c r="OZ85" s="365"/>
      <c r="PA85" s="365"/>
      <c r="PB85" s="365"/>
      <c r="PC85" s="365"/>
      <c r="PD85" s="365"/>
      <c r="PE85" s="365"/>
      <c r="PF85" s="368">
        <f t="shared" si="343"/>
        <v>861</v>
      </c>
      <c r="PG85" s="372"/>
      <c r="PH85" s="375">
        <v>0</v>
      </c>
      <c r="PI85" s="376">
        <v>108</v>
      </c>
      <c r="PJ85" s="365"/>
      <c r="PK85" s="365"/>
      <c r="PL85" s="365"/>
      <c r="PM85" s="365"/>
      <c r="PN85" s="365"/>
      <c r="PO85" s="365"/>
      <c r="PP85" s="365"/>
      <c r="PQ85" s="365"/>
      <c r="PR85" s="365"/>
      <c r="PS85" s="365"/>
      <c r="PT85" s="368">
        <f t="shared" si="344"/>
        <v>108</v>
      </c>
      <c r="PU85" s="372"/>
      <c r="PV85" s="375">
        <v>0</v>
      </c>
      <c r="PW85" s="376">
        <v>216</v>
      </c>
      <c r="PX85" s="365"/>
      <c r="PY85" s="365"/>
      <c r="PZ85" s="365"/>
      <c r="QA85" s="365"/>
      <c r="QB85" s="365"/>
      <c r="QC85" s="365"/>
      <c r="QD85" s="365"/>
      <c r="QE85" s="365"/>
      <c r="QF85" s="365"/>
      <c r="QG85" s="365"/>
      <c r="QH85" s="368">
        <f t="shared" si="345"/>
        <v>216</v>
      </c>
      <c r="QI85" s="372"/>
      <c r="QJ85" s="375">
        <v>0</v>
      </c>
      <c r="QK85" s="376">
        <v>108</v>
      </c>
      <c r="QL85" s="365"/>
      <c r="QM85" s="365"/>
      <c r="QN85" s="365"/>
      <c r="QO85" s="365"/>
      <c r="QP85" s="365"/>
      <c r="QQ85" s="365"/>
      <c r="QR85" s="365"/>
      <c r="QS85" s="365"/>
      <c r="QT85" s="365"/>
      <c r="QU85" s="365"/>
      <c r="QV85" s="368">
        <f t="shared" si="346"/>
        <v>108</v>
      </c>
      <c r="QW85" s="372"/>
      <c r="QX85" s="368">
        <f t="shared" si="347"/>
        <v>0</v>
      </c>
      <c r="QY85" s="368">
        <f t="shared" si="347"/>
        <v>28192</v>
      </c>
      <c r="QZ85" s="368">
        <f t="shared" si="347"/>
        <v>0</v>
      </c>
      <c r="RA85" s="368">
        <f t="shared" si="347"/>
        <v>0</v>
      </c>
      <c r="RB85" s="368">
        <f t="shared" si="347"/>
        <v>0</v>
      </c>
      <c r="RC85" s="368">
        <f t="shared" si="347"/>
        <v>0</v>
      </c>
      <c r="RD85" s="368">
        <f t="shared" si="347"/>
        <v>0</v>
      </c>
      <c r="RE85" s="368">
        <f t="shared" si="347"/>
        <v>0</v>
      </c>
      <c r="RF85" s="368">
        <f t="shared" si="347"/>
        <v>0</v>
      </c>
      <c r="RG85" s="368">
        <f t="shared" si="347"/>
        <v>0</v>
      </c>
      <c r="RH85" s="368">
        <f t="shared" si="347"/>
        <v>0</v>
      </c>
      <c r="RI85" s="368">
        <f t="shared" si="347"/>
        <v>0</v>
      </c>
      <c r="RJ85" s="368">
        <f t="shared" si="348"/>
        <v>28192</v>
      </c>
    </row>
    <row r="86" spans="1:478" s="392" customFormat="1" x14ac:dyDescent="0.25">
      <c r="A86" s="304" t="s">
        <v>966</v>
      </c>
      <c r="B86" s="255" t="s">
        <v>129</v>
      </c>
      <c r="C86" s="313"/>
      <c r="D86" s="375">
        <v>0</v>
      </c>
      <c r="E86" s="376">
        <v>0</v>
      </c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68">
        <f t="shared" si="314"/>
        <v>0</v>
      </c>
      <c r="Q86" s="372"/>
      <c r="R86" s="375">
        <v>0</v>
      </c>
      <c r="S86" s="376">
        <v>0</v>
      </c>
      <c r="T86" s="376"/>
      <c r="U86" s="376"/>
      <c r="V86" s="376"/>
      <c r="W86" s="376"/>
      <c r="X86" s="376"/>
      <c r="Y86" s="376"/>
      <c r="Z86" s="376"/>
      <c r="AA86" s="376"/>
      <c r="AB86" s="376"/>
      <c r="AC86" s="376"/>
      <c r="AD86" s="368">
        <f t="shared" si="315"/>
        <v>0</v>
      </c>
      <c r="AE86" s="372"/>
      <c r="AF86" s="375">
        <v>0</v>
      </c>
      <c r="AG86" s="376">
        <v>0</v>
      </c>
      <c r="AH86" s="376"/>
      <c r="AI86" s="376"/>
      <c r="AJ86" s="376"/>
      <c r="AK86" s="376"/>
      <c r="AL86" s="376"/>
      <c r="AM86" s="376"/>
      <c r="AN86" s="376"/>
      <c r="AO86" s="376"/>
      <c r="AP86" s="376"/>
      <c r="AQ86" s="376"/>
      <c r="AR86" s="368">
        <f t="shared" si="316"/>
        <v>0</v>
      </c>
      <c r="AS86" s="372"/>
      <c r="AT86" s="375">
        <v>0</v>
      </c>
      <c r="AU86" s="376">
        <v>0</v>
      </c>
      <c r="AV86" s="376"/>
      <c r="AW86" s="376"/>
      <c r="AX86" s="376"/>
      <c r="AY86" s="376"/>
      <c r="AZ86" s="376"/>
      <c r="BA86" s="376"/>
      <c r="BB86" s="376"/>
      <c r="BC86" s="376"/>
      <c r="BD86" s="376"/>
      <c r="BE86" s="376"/>
      <c r="BF86" s="368">
        <f t="shared" si="317"/>
        <v>0</v>
      </c>
      <c r="BG86" s="372"/>
      <c r="BH86" s="375">
        <v>0</v>
      </c>
      <c r="BI86" s="376">
        <v>0</v>
      </c>
      <c r="BJ86" s="376"/>
      <c r="BK86" s="376"/>
      <c r="BL86" s="391"/>
      <c r="BM86" s="391"/>
      <c r="BN86" s="391"/>
      <c r="BO86" s="376"/>
      <c r="BP86" s="365"/>
      <c r="BQ86" s="365"/>
      <c r="BR86" s="365"/>
      <c r="BS86" s="365"/>
      <c r="BT86" s="368">
        <f t="shared" si="318"/>
        <v>0</v>
      </c>
      <c r="BU86" s="388"/>
      <c r="BV86" s="375">
        <v>0</v>
      </c>
      <c r="BW86" s="376">
        <v>0</v>
      </c>
      <c r="BX86" s="365"/>
      <c r="BY86" s="365"/>
      <c r="BZ86" s="365"/>
      <c r="CA86" s="365"/>
      <c r="CB86" s="365"/>
      <c r="CC86" s="365"/>
      <c r="CD86" s="365"/>
      <c r="CE86" s="365"/>
      <c r="CF86" s="365"/>
      <c r="CG86" s="365"/>
      <c r="CH86" s="368">
        <f t="shared" si="319"/>
        <v>0</v>
      </c>
      <c r="CI86" s="372"/>
      <c r="CJ86" s="375">
        <v>0</v>
      </c>
      <c r="CK86" s="376">
        <v>0</v>
      </c>
      <c r="CL86" s="365"/>
      <c r="CM86" s="365"/>
      <c r="CN86" s="365"/>
      <c r="CO86" s="365"/>
      <c r="CP86" s="365"/>
      <c r="CQ86" s="365"/>
      <c r="CR86" s="365"/>
      <c r="CS86" s="365"/>
      <c r="CT86" s="365"/>
      <c r="CU86" s="365"/>
      <c r="CV86" s="368">
        <f t="shared" si="320"/>
        <v>0</v>
      </c>
      <c r="CW86" s="372"/>
      <c r="CX86" s="375">
        <v>0</v>
      </c>
      <c r="CY86" s="376">
        <v>0</v>
      </c>
      <c r="CZ86" s="365"/>
      <c r="DA86" s="365"/>
      <c r="DB86" s="365"/>
      <c r="DC86" s="365"/>
      <c r="DD86" s="365"/>
      <c r="DE86" s="365"/>
      <c r="DF86" s="365"/>
      <c r="DG86" s="365"/>
      <c r="DH86" s="365"/>
      <c r="DI86" s="365"/>
      <c r="DJ86" s="368">
        <f t="shared" si="321"/>
        <v>0</v>
      </c>
      <c r="DK86" s="372"/>
      <c r="DL86" s="375">
        <v>0</v>
      </c>
      <c r="DM86" s="376">
        <v>0</v>
      </c>
      <c r="DN86" s="365"/>
      <c r="DO86" s="365"/>
      <c r="DP86" s="365"/>
      <c r="DQ86" s="365"/>
      <c r="DR86" s="365"/>
      <c r="DS86" s="365"/>
      <c r="DT86" s="365"/>
      <c r="DU86" s="365"/>
      <c r="DV86" s="365"/>
      <c r="DW86" s="365"/>
      <c r="DX86" s="368">
        <f t="shared" si="322"/>
        <v>0</v>
      </c>
      <c r="DY86" s="372"/>
      <c r="DZ86" s="375">
        <v>0</v>
      </c>
      <c r="EA86" s="376">
        <v>0</v>
      </c>
      <c r="EB86" s="365"/>
      <c r="EC86" s="365"/>
      <c r="ED86" s="365"/>
      <c r="EE86" s="365"/>
      <c r="EF86" s="365"/>
      <c r="EG86" s="365"/>
      <c r="EH86" s="365"/>
      <c r="EI86" s="365"/>
      <c r="EJ86" s="365"/>
      <c r="EK86" s="365"/>
      <c r="EL86" s="368">
        <f t="shared" si="323"/>
        <v>0</v>
      </c>
      <c r="EM86" s="372"/>
      <c r="EN86" s="375">
        <v>0</v>
      </c>
      <c r="EO86" s="376">
        <v>0</v>
      </c>
      <c r="EP86" s="365"/>
      <c r="EQ86" s="365"/>
      <c r="ER86" s="365"/>
      <c r="ES86" s="365"/>
      <c r="ET86" s="365"/>
      <c r="EU86" s="365"/>
      <c r="EV86" s="365"/>
      <c r="EW86" s="365"/>
      <c r="EX86" s="365"/>
      <c r="EY86" s="365"/>
      <c r="EZ86" s="368">
        <f t="shared" si="324"/>
        <v>0</v>
      </c>
      <c r="FA86" s="372"/>
      <c r="FB86" s="375">
        <v>0</v>
      </c>
      <c r="FC86" s="376">
        <v>0</v>
      </c>
      <c r="FD86" s="365"/>
      <c r="FE86" s="365"/>
      <c r="FF86" s="365"/>
      <c r="FG86" s="365"/>
      <c r="FH86" s="365"/>
      <c r="FI86" s="365"/>
      <c r="FJ86" s="365"/>
      <c r="FK86" s="365"/>
      <c r="FL86" s="365"/>
      <c r="FM86" s="365"/>
      <c r="FN86" s="368">
        <f t="shared" si="325"/>
        <v>0</v>
      </c>
      <c r="FO86" s="372"/>
      <c r="FP86" s="375">
        <v>0</v>
      </c>
      <c r="FQ86" s="376">
        <v>0</v>
      </c>
      <c r="FR86" s="365"/>
      <c r="FS86" s="365"/>
      <c r="FT86" s="365"/>
      <c r="FU86" s="365"/>
      <c r="FV86" s="365"/>
      <c r="FW86" s="365"/>
      <c r="FX86" s="365"/>
      <c r="FY86" s="365"/>
      <c r="FZ86" s="365"/>
      <c r="GA86" s="365"/>
      <c r="GB86" s="368">
        <f t="shared" si="326"/>
        <v>0</v>
      </c>
      <c r="GC86" s="372"/>
      <c r="GD86" s="375">
        <v>0</v>
      </c>
      <c r="GE86" s="376">
        <v>0</v>
      </c>
      <c r="GF86" s="365"/>
      <c r="GG86" s="365"/>
      <c r="GH86" s="365"/>
      <c r="GI86" s="365"/>
      <c r="GJ86" s="365"/>
      <c r="GK86" s="365"/>
      <c r="GL86" s="365"/>
      <c r="GM86" s="365"/>
      <c r="GN86" s="365"/>
      <c r="GO86" s="365"/>
      <c r="GP86" s="368">
        <f t="shared" si="327"/>
        <v>0</v>
      </c>
      <c r="GQ86" s="372"/>
      <c r="GR86" s="375">
        <v>0</v>
      </c>
      <c r="GS86" s="376">
        <v>0</v>
      </c>
      <c r="GT86" s="365"/>
      <c r="GU86" s="365"/>
      <c r="GV86" s="365"/>
      <c r="GW86" s="365"/>
      <c r="GX86" s="365"/>
      <c r="GY86" s="365"/>
      <c r="GZ86" s="365"/>
      <c r="HA86" s="365"/>
      <c r="HB86" s="365"/>
      <c r="HC86" s="365"/>
      <c r="HD86" s="368">
        <f t="shared" si="328"/>
        <v>0</v>
      </c>
      <c r="HE86" s="372"/>
      <c r="HF86" s="375">
        <v>0</v>
      </c>
      <c r="HG86" s="376">
        <v>0</v>
      </c>
      <c r="HH86" s="365"/>
      <c r="HI86" s="365"/>
      <c r="HJ86" s="365"/>
      <c r="HK86" s="365"/>
      <c r="HL86" s="365"/>
      <c r="HM86" s="365"/>
      <c r="HN86" s="365"/>
      <c r="HO86" s="365"/>
      <c r="HP86" s="365"/>
      <c r="HQ86" s="365"/>
      <c r="HR86" s="368">
        <f t="shared" si="329"/>
        <v>0</v>
      </c>
      <c r="HS86" s="372"/>
      <c r="HT86" s="375">
        <v>0</v>
      </c>
      <c r="HU86" s="376">
        <v>0</v>
      </c>
      <c r="HV86" s="365"/>
      <c r="HW86" s="365"/>
      <c r="HX86" s="365"/>
      <c r="HY86" s="365"/>
      <c r="HZ86" s="365"/>
      <c r="IA86" s="365"/>
      <c r="IB86" s="365"/>
      <c r="IC86" s="365"/>
      <c r="ID86" s="365"/>
      <c r="IE86" s="365"/>
      <c r="IF86" s="368">
        <f t="shared" si="330"/>
        <v>0</v>
      </c>
      <c r="IG86" s="372"/>
      <c r="IH86" s="375">
        <v>0</v>
      </c>
      <c r="II86" s="376">
        <v>0</v>
      </c>
      <c r="IJ86" s="365"/>
      <c r="IK86" s="365"/>
      <c r="IL86" s="365"/>
      <c r="IM86" s="365"/>
      <c r="IN86" s="365"/>
      <c r="IO86" s="365"/>
      <c r="IP86" s="365"/>
      <c r="IQ86" s="365"/>
      <c r="IR86" s="365"/>
      <c r="IS86" s="365"/>
      <c r="IT86" s="368">
        <f t="shared" si="331"/>
        <v>0</v>
      </c>
      <c r="IU86" s="372"/>
      <c r="IV86" s="375">
        <v>0</v>
      </c>
      <c r="IW86" s="376">
        <v>0</v>
      </c>
      <c r="IX86" s="365"/>
      <c r="IY86" s="365"/>
      <c r="IZ86" s="365"/>
      <c r="JA86" s="365"/>
      <c r="JB86" s="365"/>
      <c r="JC86" s="365"/>
      <c r="JD86" s="365"/>
      <c r="JE86" s="365"/>
      <c r="JF86" s="365"/>
      <c r="JG86" s="365"/>
      <c r="JH86" s="368">
        <f t="shared" si="332"/>
        <v>0</v>
      </c>
      <c r="JI86" s="372"/>
      <c r="JJ86" s="375">
        <v>0</v>
      </c>
      <c r="JK86" s="376">
        <v>0</v>
      </c>
      <c r="JL86" s="365"/>
      <c r="JM86" s="365"/>
      <c r="JN86" s="365"/>
      <c r="JO86" s="365"/>
      <c r="JP86" s="365"/>
      <c r="JQ86" s="365"/>
      <c r="JR86" s="365"/>
      <c r="JS86" s="365"/>
      <c r="JT86" s="365"/>
      <c r="JU86" s="365"/>
      <c r="JV86" s="368">
        <f t="shared" si="333"/>
        <v>0</v>
      </c>
      <c r="JW86" s="372"/>
      <c r="JX86" s="375">
        <v>315</v>
      </c>
      <c r="JY86" s="376">
        <v>0</v>
      </c>
      <c r="JZ86" s="365"/>
      <c r="KA86" s="365"/>
      <c r="KB86" s="365"/>
      <c r="KC86" s="365"/>
      <c r="KD86" s="365"/>
      <c r="KE86" s="365"/>
      <c r="KF86" s="365"/>
      <c r="KG86" s="365"/>
      <c r="KH86" s="365"/>
      <c r="KI86" s="365"/>
      <c r="KJ86" s="368">
        <f t="shared" si="334"/>
        <v>315</v>
      </c>
      <c r="KK86" s="372"/>
      <c r="KL86" s="375">
        <v>0</v>
      </c>
      <c r="KM86" s="376">
        <v>0</v>
      </c>
      <c r="KN86" s="365"/>
      <c r="KO86" s="365"/>
      <c r="KP86" s="365"/>
      <c r="KQ86" s="365"/>
      <c r="KR86" s="365"/>
      <c r="KS86" s="365"/>
      <c r="KT86" s="365"/>
      <c r="KU86" s="365"/>
      <c r="KV86" s="365"/>
      <c r="KW86" s="365"/>
      <c r="KX86" s="368">
        <f t="shared" si="335"/>
        <v>0</v>
      </c>
      <c r="KY86" s="372"/>
      <c r="KZ86" s="375">
        <v>0</v>
      </c>
      <c r="LA86" s="376">
        <v>0</v>
      </c>
      <c r="LB86" s="365"/>
      <c r="LC86" s="365"/>
      <c r="LD86" s="365"/>
      <c r="LE86" s="365"/>
      <c r="LF86" s="365"/>
      <c r="LG86" s="365"/>
      <c r="LH86" s="365"/>
      <c r="LI86" s="365"/>
      <c r="LJ86" s="365"/>
      <c r="LK86" s="365"/>
      <c r="LL86" s="368">
        <f t="shared" si="336"/>
        <v>0</v>
      </c>
      <c r="LM86" s="372"/>
      <c r="LN86" s="375">
        <v>0</v>
      </c>
      <c r="LO86" s="376">
        <v>0</v>
      </c>
      <c r="LP86" s="365"/>
      <c r="LQ86" s="365"/>
      <c r="LR86" s="365"/>
      <c r="LS86" s="365"/>
      <c r="LT86" s="365"/>
      <c r="LU86" s="365"/>
      <c r="LV86" s="365"/>
      <c r="LW86" s="365"/>
      <c r="LX86" s="365"/>
      <c r="LY86" s="365"/>
      <c r="LZ86" s="368">
        <f t="shared" si="337"/>
        <v>0</v>
      </c>
      <c r="MA86" s="372"/>
      <c r="MB86" s="375">
        <v>0</v>
      </c>
      <c r="MC86" s="376">
        <v>0</v>
      </c>
      <c r="MD86" s="365"/>
      <c r="ME86" s="365"/>
      <c r="MF86" s="365"/>
      <c r="MG86" s="365"/>
      <c r="MH86" s="365"/>
      <c r="MI86" s="365"/>
      <c r="MJ86" s="365"/>
      <c r="MK86" s="365"/>
      <c r="ML86" s="365"/>
      <c r="MM86" s="365"/>
      <c r="MN86" s="368">
        <f t="shared" si="338"/>
        <v>0</v>
      </c>
      <c r="MO86" s="372"/>
      <c r="MP86" s="375">
        <v>0</v>
      </c>
      <c r="MQ86" s="376">
        <v>0</v>
      </c>
      <c r="MR86" s="365"/>
      <c r="MS86" s="365"/>
      <c r="MT86" s="365"/>
      <c r="MU86" s="365"/>
      <c r="MV86" s="365"/>
      <c r="MW86" s="365"/>
      <c r="MX86" s="365"/>
      <c r="MY86" s="365"/>
      <c r="MZ86" s="365"/>
      <c r="NA86" s="365"/>
      <c r="NB86" s="368">
        <f t="shared" si="339"/>
        <v>0</v>
      </c>
      <c r="NC86" s="372"/>
      <c r="ND86" s="375">
        <v>0</v>
      </c>
      <c r="NE86" s="376">
        <v>0</v>
      </c>
      <c r="NF86" s="365"/>
      <c r="NG86" s="365"/>
      <c r="NH86" s="365"/>
      <c r="NI86" s="365"/>
      <c r="NJ86" s="365"/>
      <c r="NK86" s="365"/>
      <c r="NL86" s="365"/>
      <c r="NM86" s="365"/>
      <c r="NN86" s="365"/>
      <c r="NO86" s="365"/>
      <c r="NP86" s="368">
        <f t="shared" si="340"/>
        <v>0</v>
      </c>
      <c r="NQ86" s="372"/>
      <c r="NR86" s="375">
        <v>0</v>
      </c>
      <c r="NS86" s="376">
        <v>0</v>
      </c>
      <c r="NT86" s="365"/>
      <c r="NU86" s="365"/>
      <c r="NV86" s="365"/>
      <c r="NW86" s="365"/>
      <c r="NX86" s="365"/>
      <c r="NY86" s="365"/>
      <c r="NZ86" s="365"/>
      <c r="OA86" s="365"/>
      <c r="OB86" s="365"/>
      <c r="OC86" s="365"/>
      <c r="OD86" s="368">
        <f t="shared" si="341"/>
        <v>0</v>
      </c>
      <c r="OE86" s="372"/>
      <c r="OF86" s="375">
        <v>0</v>
      </c>
      <c r="OG86" s="376">
        <v>0</v>
      </c>
      <c r="OH86" s="365"/>
      <c r="OI86" s="365"/>
      <c r="OJ86" s="365"/>
      <c r="OK86" s="365"/>
      <c r="OL86" s="365"/>
      <c r="OM86" s="365"/>
      <c r="ON86" s="365"/>
      <c r="OO86" s="365"/>
      <c r="OP86" s="365"/>
      <c r="OQ86" s="365"/>
      <c r="OR86" s="368">
        <f t="shared" si="342"/>
        <v>0</v>
      </c>
      <c r="OS86" s="372"/>
      <c r="OT86" s="375">
        <v>0</v>
      </c>
      <c r="OU86" s="376">
        <v>0</v>
      </c>
      <c r="OV86" s="365"/>
      <c r="OW86" s="365"/>
      <c r="OX86" s="365"/>
      <c r="OY86" s="365"/>
      <c r="OZ86" s="365"/>
      <c r="PA86" s="365"/>
      <c r="PB86" s="365"/>
      <c r="PC86" s="365"/>
      <c r="PD86" s="365"/>
      <c r="PE86" s="365"/>
      <c r="PF86" s="368">
        <f t="shared" si="343"/>
        <v>0</v>
      </c>
      <c r="PG86" s="372"/>
      <c r="PH86" s="375">
        <v>0</v>
      </c>
      <c r="PI86" s="376">
        <v>0</v>
      </c>
      <c r="PJ86" s="365"/>
      <c r="PK86" s="365"/>
      <c r="PL86" s="365"/>
      <c r="PM86" s="365"/>
      <c r="PN86" s="365"/>
      <c r="PO86" s="365"/>
      <c r="PP86" s="365"/>
      <c r="PQ86" s="365"/>
      <c r="PR86" s="365"/>
      <c r="PS86" s="365"/>
      <c r="PT86" s="368">
        <f t="shared" si="344"/>
        <v>0</v>
      </c>
      <c r="PU86" s="372"/>
      <c r="PV86" s="375">
        <v>0</v>
      </c>
      <c r="PW86" s="376">
        <v>0</v>
      </c>
      <c r="PX86" s="365"/>
      <c r="PY86" s="365"/>
      <c r="PZ86" s="365"/>
      <c r="QA86" s="365"/>
      <c r="QB86" s="365"/>
      <c r="QC86" s="365"/>
      <c r="QD86" s="365"/>
      <c r="QE86" s="365"/>
      <c r="QF86" s="365"/>
      <c r="QG86" s="365"/>
      <c r="QH86" s="368">
        <f t="shared" si="345"/>
        <v>0</v>
      </c>
      <c r="QI86" s="372"/>
      <c r="QJ86" s="375">
        <v>0</v>
      </c>
      <c r="QK86" s="376">
        <v>0</v>
      </c>
      <c r="QL86" s="365"/>
      <c r="QM86" s="365"/>
      <c r="QN86" s="365"/>
      <c r="QO86" s="365"/>
      <c r="QP86" s="365"/>
      <c r="QQ86" s="365"/>
      <c r="QR86" s="365"/>
      <c r="QS86" s="365"/>
      <c r="QT86" s="365"/>
      <c r="QU86" s="365"/>
      <c r="QV86" s="368">
        <f t="shared" si="346"/>
        <v>0</v>
      </c>
      <c r="QW86" s="372"/>
      <c r="QX86" s="368">
        <f t="shared" si="347"/>
        <v>315</v>
      </c>
      <c r="QY86" s="368">
        <f t="shared" si="347"/>
        <v>0</v>
      </c>
      <c r="QZ86" s="368">
        <f t="shared" si="347"/>
        <v>0</v>
      </c>
      <c r="RA86" s="368">
        <f t="shared" si="347"/>
        <v>0</v>
      </c>
      <c r="RB86" s="368">
        <f t="shared" si="347"/>
        <v>0</v>
      </c>
      <c r="RC86" s="368">
        <f t="shared" si="347"/>
        <v>0</v>
      </c>
      <c r="RD86" s="368">
        <f t="shared" si="347"/>
        <v>0</v>
      </c>
      <c r="RE86" s="368">
        <f t="shared" si="347"/>
        <v>0</v>
      </c>
      <c r="RF86" s="368">
        <f t="shared" si="347"/>
        <v>0</v>
      </c>
      <c r="RG86" s="368">
        <f t="shared" si="347"/>
        <v>0</v>
      </c>
      <c r="RH86" s="368">
        <f t="shared" si="347"/>
        <v>0</v>
      </c>
      <c r="RI86" s="368">
        <f t="shared" si="347"/>
        <v>0</v>
      </c>
      <c r="RJ86" s="368">
        <f t="shared" si="348"/>
        <v>315</v>
      </c>
    </row>
    <row r="87" spans="1:478" s="392" customFormat="1" x14ac:dyDescent="0.25">
      <c r="A87" s="304" t="s">
        <v>966</v>
      </c>
      <c r="B87" s="255" t="s">
        <v>88</v>
      </c>
      <c r="C87" s="313"/>
      <c r="D87" s="375">
        <v>0</v>
      </c>
      <c r="E87" s="376">
        <v>0</v>
      </c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68">
        <f t="shared" si="314"/>
        <v>0</v>
      </c>
      <c r="Q87" s="372"/>
      <c r="R87" s="375">
        <v>0</v>
      </c>
      <c r="S87" s="376">
        <v>0</v>
      </c>
      <c r="T87" s="376"/>
      <c r="U87" s="376"/>
      <c r="V87" s="376"/>
      <c r="W87" s="376"/>
      <c r="X87" s="376"/>
      <c r="Y87" s="376"/>
      <c r="Z87" s="376"/>
      <c r="AA87" s="376"/>
      <c r="AB87" s="376"/>
      <c r="AC87" s="376"/>
      <c r="AD87" s="368">
        <f t="shared" si="315"/>
        <v>0</v>
      </c>
      <c r="AE87" s="372"/>
      <c r="AF87" s="375">
        <v>0</v>
      </c>
      <c r="AG87" s="376">
        <v>0</v>
      </c>
      <c r="AH87" s="376"/>
      <c r="AI87" s="376"/>
      <c r="AJ87" s="376"/>
      <c r="AK87" s="376"/>
      <c r="AL87" s="376"/>
      <c r="AM87" s="376"/>
      <c r="AN87" s="376"/>
      <c r="AO87" s="376"/>
      <c r="AP87" s="376"/>
      <c r="AQ87" s="376"/>
      <c r="AR87" s="368">
        <f t="shared" si="316"/>
        <v>0</v>
      </c>
      <c r="AS87" s="372"/>
      <c r="AT87" s="375">
        <v>0</v>
      </c>
      <c r="AU87" s="376">
        <v>0</v>
      </c>
      <c r="AV87" s="376"/>
      <c r="AW87" s="376"/>
      <c r="AX87" s="376"/>
      <c r="AY87" s="376"/>
      <c r="AZ87" s="376"/>
      <c r="BA87" s="376"/>
      <c r="BB87" s="376"/>
      <c r="BC87" s="376"/>
      <c r="BD87" s="376"/>
      <c r="BE87" s="376"/>
      <c r="BF87" s="368">
        <f t="shared" si="317"/>
        <v>0</v>
      </c>
      <c r="BG87" s="372"/>
      <c r="BH87" s="375">
        <v>0</v>
      </c>
      <c r="BI87" s="376">
        <v>0</v>
      </c>
      <c r="BJ87" s="376"/>
      <c r="BK87" s="376"/>
      <c r="BL87" s="391"/>
      <c r="BM87" s="391"/>
      <c r="BN87" s="391"/>
      <c r="BO87" s="376"/>
      <c r="BP87" s="365"/>
      <c r="BQ87" s="365"/>
      <c r="BR87" s="365"/>
      <c r="BS87" s="365"/>
      <c r="BT87" s="368">
        <f t="shared" si="318"/>
        <v>0</v>
      </c>
      <c r="BU87" s="388"/>
      <c r="BV87" s="375">
        <v>0</v>
      </c>
      <c r="BW87" s="376">
        <v>0</v>
      </c>
      <c r="BX87" s="365"/>
      <c r="BY87" s="365"/>
      <c r="BZ87" s="365"/>
      <c r="CA87" s="365"/>
      <c r="CB87" s="365"/>
      <c r="CC87" s="365"/>
      <c r="CD87" s="365"/>
      <c r="CE87" s="365"/>
      <c r="CF87" s="365"/>
      <c r="CG87" s="365"/>
      <c r="CH87" s="368">
        <f t="shared" si="319"/>
        <v>0</v>
      </c>
      <c r="CI87" s="372"/>
      <c r="CJ87" s="375">
        <v>0</v>
      </c>
      <c r="CK87" s="376">
        <v>0</v>
      </c>
      <c r="CL87" s="365"/>
      <c r="CM87" s="365"/>
      <c r="CN87" s="365"/>
      <c r="CO87" s="365"/>
      <c r="CP87" s="365"/>
      <c r="CQ87" s="365"/>
      <c r="CR87" s="365"/>
      <c r="CS87" s="365"/>
      <c r="CT87" s="365"/>
      <c r="CU87" s="365"/>
      <c r="CV87" s="368">
        <f t="shared" si="320"/>
        <v>0</v>
      </c>
      <c r="CW87" s="372"/>
      <c r="CX87" s="375">
        <v>0</v>
      </c>
      <c r="CY87" s="376">
        <v>0</v>
      </c>
      <c r="CZ87" s="365"/>
      <c r="DA87" s="365"/>
      <c r="DB87" s="365"/>
      <c r="DC87" s="365"/>
      <c r="DD87" s="365"/>
      <c r="DE87" s="365"/>
      <c r="DF87" s="365"/>
      <c r="DG87" s="365"/>
      <c r="DH87" s="365"/>
      <c r="DI87" s="365"/>
      <c r="DJ87" s="368">
        <f t="shared" si="321"/>
        <v>0</v>
      </c>
      <c r="DK87" s="372"/>
      <c r="DL87" s="375">
        <v>0</v>
      </c>
      <c r="DM87" s="376">
        <v>0</v>
      </c>
      <c r="DN87" s="365"/>
      <c r="DO87" s="365"/>
      <c r="DP87" s="365"/>
      <c r="DQ87" s="365"/>
      <c r="DR87" s="365"/>
      <c r="DS87" s="365"/>
      <c r="DT87" s="365"/>
      <c r="DU87" s="365"/>
      <c r="DV87" s="365"/>
      <c r="DW87" s="365"/>
      <c r="DX87" s="368">
        <f t="shared" si="322"/>
        <v>0</v>
      </c>
      <c r="DY87" s="372"/>
      <c r="DZ87" s="375">
        <v>0</v>
      </c>
      <c r="EA87" s="376">
        <v>0</v>
      </c>
      <c r="EB87" s="365"/>
      <c r="EC87" s="365"/>
      <c r="ED87" s="365"/>
      <c r="EE87" s="365"/>
      <c r="EF87" s="365"/>
      <c r="EG87" s="365"/>
      <c r="EH87" s="365"/>
      <c r="EI87" s="365"/>
      <c r="EJ87" s="365"/>
      <c r="EK87" s="365"/>
      <c r="EL87" s="368">
        <f t="shared" si="323"/>
        <v>0</v>
      </c>
      <c r="EM87" s="372"/>
      <c r="EN87" s="375">
        <v>0</v>
      </c>
      <c r="EO87" s="376">
        <v>0</v>
      </c>
      <c r="EP87" s="365"/>
      <c r="EQ87" s="365"/>
      <c r="ER87" s="365"/>
      <c r="ES87" s="365"/>
      <c r="ET87" s="365"/>
      <c r="EU87" s="365"/>
      <c r="EV87" s="365"/>
      <c r="EW87" s="365"/>
      <c r="EX87" s="365"/>
      <c r="EY87" s="365"/>
      <c r="EZ87" s="368">
        <f t="shared" si="324"/>
        <v>0</v>
      </c>
      <c r="FA87" s="372"/>
      <c r="FB87" s="375">
        <v>0</v>
      </c>
      <c r="FC87" s="376">
        <v>0</v>
      </c>
      <c r="FD87" s="365"/>
      <c r="FE87" s="365"/>
      <c r="FF87" s="365"/>
      <c r="FG87" s="365"/>
      <c r="FH87" s="365"/>
      <c r="FI87" s="365"/>
      <c r="FJ87" s="365"/>
      <c r="FK87" s="365"/>
      <c r="FL87" s="365"/>
      <c r="FM87" s="365"/>
      <c r="FN87" s="368">
        <f t="shared" si="325"/>
        <v>0</v>
      </c>
      <c r="FO87" s="372"/>
      <c r="FP87" s="375">
        <v>0</v>
      </c>
      <c r="FQ87" s="376">
        <v>0</v>
      </c>
      <c r="FR87" s="365"/>
      <c r="FS87" s="365"/>
      <c r="FT87" s="365"/>
      <c r="FU87" s="365"/>
      <c r="FV87" s="365"/>
      <c r="FW87" s="365"/>
      <c r="FX87" s="365"/>
      <c r="FY87" s="365"/>
      <c r="FZ87" s="365"/>
      <c r="GA87" s="365"/>
      <c r="GB87" s="368">
        <f t="shared" si="326"/>
        <v>0</v>
      </c>
      <c r="GC87" s="372"/>
      <c r="GD87" s="375">
        <v>0</v>
      </c>
      <c r="GE87" s="376">
        <v>0</v>
      </c>
      <c r="GF87" s="365"/>
      <c r="GG87" s="365"/>
      <c r="GH87" s="365"/>
      <c r="GI87" s="365"/>
      <c r="GJ87" s="365"/>
      <c r="GK87" s="365"/>
      <c r="GL87" s="365"/>
      <c r="GM87" s="365"/>
      <c r="GN87" s="365"/>
      <c r="GO87" s="365"/>
      <c r="GP87" s="368">
        <f t="shared" si="327"/>
        <v>0</v>
      </c>
      <c r="GQ87" s="372"/>
      <c r="GR87" s="375">
        <v>0</v>
      </c>
      <c r="GS87" s="376">
        <v>13181.9</v>
      </c>
      <c r="GT87" s="365"/>
      <c r="GU87" s="365"/>
      <c r="GV87" s="365"/>
      <c r="GW87" s="365"/>
      <c r="GX87" s="365"/>
      <c r="GY87" s="365"/>
      <c r="GZ87" s="365"/>
      <c r="HA87" s="365"/>
      <c r="HB87" s="365"/>
      <c r="HC87" s="365"/>
      <c r="HD87" s="368">
        <f t="shared" si="328"/>
        <v>13181.9</v>
      </c>
      <c r="HE87" s="372"/>
      <c r="HF87" s="375">
        <v>0</v>
      </c>
      <c r="HG87" s="376">
        <v>0</v>
      </c>
      <c r="HH87" s="365"/>
      <c r="HI87" s="365"/>
      <c r="HJ87" s="365"/>
      <c r="HK87" s="365"/>
      <c r="HL87" s="365"/>
      <c r="HM87" s="365"/>
      <c r="HN87" s="365"/>
      <c r="HO87" s="365"/>
      <c r="HP87" s="365"/>
      <c r="HQ87" s="365"/>
      <c r="HR87" s="368">
        <f t="shared" si="329"/>
        <v>0</v>
      </c>
      <c r="HS87" s="372"/>
      <c r="HT87" s="375">
        <v>0</v>
      </c>
      <c r="HU87" s="376">
        <v>0</v>
      </c>
      <c r="HV87" s="365"/>
      <c r="HW87" s="365"/>
      <c r="HX87" s="365"/>
      <c r="HY87" s="365"/>
      <c r="HZ87" s="365"/>
      <c r="IA87" s="365"/>
      <c r="IB87" s="365"/>
      <c r="IC87" s="365"/>
      <c r="ID87" s="365"/>
      <c r="IE87" s="365"/>
      <c r="IF87" s="368">
        <f t="shared" si="330"/>
        <v>0</v>
      </c>
      <c r="IG87" s="372"/>
      <c r="IH87" s="375">
        <v>0</v>
      </c>
      <c r="II87" s="376">
        <v>0</v>
      </c>
      <c r="IJ87" s="365"/>
      <c r="IK87" s="365"/>
      <c r="IL87" s="365"/>
      <c r="IM87" s="365"/>
      <c r="IN87" s="365"/>
      <c r="IO87" s="365"/>
      <c r="IP87" s="365"/>
      <c r="IQ87" s="365"/>
      <c r="IR87" s="365"/>
      <c r="IS87" s="365"/>
      <c r="IT87" s="368">
        <f t="shared" si="331"/>
        <v>0</v>
      </c>
      <c r="IU87" s="372"/>
      <c r="IV87" s="375">
        <v>0</v>
      </c>
      <c r="IW87" s="376">
        <v>0</v>
      </c>
      <c r="IX87" s="365"/>
      <c r="IY87" s="365"/>
      <c r="IZ87" s="365"/>
      <c r="JA87" s="365"/>
      <c r="JB87" s="365"/>
      <c r="JC87" s="365"/>
      <c r="JD87" s="365"/>
      <c r="JE87" s="365"/>
      <c r="JF87" s="365"/>
      <c r="JG87" s="365"/>
      <c r="JH87" s="368">
        <f t="shared" si="332"/>
        <v>0</v>
      </c>
      <c r="JI87" s="372"/>
      <c r="JJ87" s="375">
        <v>0</v>
      </c>
      <c r="JK87" s="376">
        <v>0</v>
      </c>
      <c r="JL87" s="365"/>
      <c r="JM87" s="365"/>
      <c r="JN87" s="365"/>
      <c r="JO87" s="365"/>
      <c r="JP87" s="365"/>
      <c r="JQ87" s="365"/>
      <c r="JR87" s="365"/>
      <c r="JS87" s="365"/>
      <c r="JT87" s="365"/>
      <c r="JU87" s="365"/>
      <c r="JV87" s="368">
        <f t="shared" si="333"/>
        <v>0</v>
      </c>
      <c r="JW87" s="372"/>
      <c r="JX87" s="375">
        <v>0</v>
      </c>
      <c r="JY87" s="376">
        <v>0</v>
      </c>
      <c r="JZ87" s="365"/>
      <c r="KA87" s="365"/>
      <c r="KB87" s="365"/>
      <c r="KC87" s="365"/>
      <c r="KD87" s="365"/>
      <c r="KE87" s="365"/>
      <c r="KF87" s="365"/>
      <c r="KG87" s="365"/>
      <c r="KH87" s="365"/>
      <c r="KI87" s="365"/>
      <c r="KJ87" s="368">
        <f t="shared" si="334"/>
        <v>0</v>
      </c>
      <c r="KK87" s="372"/>
      <c r="KL87" s="375">
        <v>0</v>
      </c>
      <c r="KM87" s="376">
        <v>0</v>
      </c>
      <c r="KN87" s="365"/>
      <c r="KO87" s="365"/>
      <c r="KP87" s="365"/>
      <c r="KQ87" s="365"/>
      <c r="KR87" s="365"/>
      <c r="KS87" s="365"/>
      <c r="KT87" s="365"/>
      <c r="KU87" s="365"/>
      <c r="KV87" s="365"/>
      <c r="KW87" s="365"/>
      <c r="KX87" s="368">
        <f t="shared" si="335"/>
        <v>0</v>
      </c>
      <c r="KY87" s="372"/>
      <c r="KZ87" s="375">
        <v>0</v>
      </c>
      <c r="LA87" s="376">
        <v>0</v>
      </c>
      <c r="LB87" s="365"/>
      <c r="LC87" s="365"/>
      <c r="LD87" s="365"/>
      <c r="LE87" s="365"/>
      <c r="LF87" s="365"/>
      <c r="LG87" s="365"/>
      <c r="LH87" s="365"/>
      <c r="LI87" s="365"/>
      <c r="LJ87" s="365"/>
      <c r="LK87" s="365"/>
      <c r="LL87" s="368">
        <f t="shared" si="336"/>
        <v>0</v>
      </c>
      <c r="LM87" s="372"/>
      <c r="LN87" s="375">
        <v>0</v>
      </c>
      <c r="LO87" s="376">
        <v>0</v>
      </c>
      <c r="LP87" s="365"/>
      <c r="LQ87" s="365"/>
      <c r="LR87" s="365"/>
      <c r="LS87" s="365"/>
      <c r="LT87" s="365"/>
      <c r="LU87" s="365"/>
      <c r="LV87" s="365"/>
      <c r="LW87" s="365"/>
      <c r="LX87" s="365"/>
      <c r="LY87" s="365"/>
      <c r="LZ87" s="368">
        <f t="shared" si="337"/>
        <v>0</v>
      </c>
      <c r="MA87" s="372"/>
      <c r="MB87" s="375">
        <v>0</v>
      </c>
      <c r="MC87" s="376">
        <v>0</v>
      </c>
      <c r="MD87" s="365"/>
      <c r="ME87" s="365"/>
      <c r="MF87" s="365"/>
      <c r="MG87" s="365"/>
      <c r="MH87" s="365"/>
      <c r="MI87" s="365"/>
      <c r="MJ87" s="365"/>
      <c r="MK87" s="365"/>
      <c r="ML87" s="365"/>
      <c r="MM87" s="365"/>
      <c r="MN87" s="368">
        <f t="shared" si="338"/>
        <v>0</v>
      </c>
      <c r="MO87" s="372"/>
      <c r="MP87" s="375">
        <v>0</v>
      </c>
      <c r="MQ87" s="376">
        <v>0</v>
      </c>
      <c r="MR87" s="365"/>
      <c r="MS87" s="365"/>
      <c r="MT87" s="365"/>
      <c r="MU87" s="365"/>
      <c r="MV87" s="365"/>
      <c r="MW87" s="365"/>
      <c r="MX87" s="365"/>
      <c r="MY87" s="365"/>
      <c r="MZ87" s="365"/>
      <c r="NA87" s="365"/>
      <c r="NB87" s="368">
        <f t="shared" si="339"/>
        <v>0</v>
      </c>
      <c r="NC87" s="372"/>
      <c r="ND87" s="375">
        <v>0</v>
      </c>
      <c r="NE87" s="376">
        <v>0</v>
      </c>
      <c r="NF87" s="365"/>
      <c r="NG87" s="365"/>
      <c r="NH87" s="365"/>
      <c r="NI87" s="365"/>
      <c r="NJ87" s="365"/>
      <c r="NK87" s="365"/>
      <c r="NL87" s="365"/>
      <c r="NM87" s="365"/>
      <c r="NN87" s="365"/>
      <c r="NO87" s="365"/>
      <c r="NP87" s="368">
        <f t="shared" si="340"/>
        <v>0</v>
      </c>
      <c r="NQ87" s="372"/>
      <c r="NR87" s="375">
        <v>0</v>
      </c>
      <c r="NS87" s="376">
        <v>0</v>
      </c>
      <c r="NT87" s="365"/>
      <c r="NU87" s="365"/>
      <c r="NV87" s="365"/>
      <c r="NW87" s="365"/>
      <c r="NX87" s="365"/>
      <c r="NY87" s="365"/>
      <c r="NZ87" s="365"/>
      <c r="OA87" s="365"/>
      <c r="OB87" s="365"/>
      <c r="OC87" s="365"/>
      <c r="OD87" s="368">
        <f t="shared" si="341"/>
        <v>0</v>
      </c>
      <c r="OE87" s="372"/>
      <c r="OF87" s="375">
        <v>0</v>
      </c>
      <c r="OG87" s="376">
        <v>0</v>
      </c>
      <c r="OH87" s="365"/>
      <c r="OI87" s="365"/>
      <c r="OJ87" s="365"/>
      <c r="OK87" s="365"/>
      <c r="OL87" s="365"/>
      <c r="OM87" s="365"/>
      <c r="ON87" s="365"/>
      <c r="OO87" s="365"/>
      <c r="OP87" s="365"/>
      <c r="OQ87" s="365"/>
      <c r="OR87" s="368">
        <f t="shared" si="342"/>
        <v>0</v>
      </c>
      <c r="OS87" s="372"/>
      <c r="OT87" s="375">
        <v>0</v>
      </c>
      <c r="OU87" s="376">
        <v>0</v>
      </c>
      <c r="OV87" s="365"/>
      <c r="OW87" s="365"/>
      <c r="OX87" s="365"/>
      <c r="OY87" s="365"/>
      <c r="OZ87" s="365"/>
      <c r="PA87" s="365"/>
      <c r="PB87" s="365"/>
      <c r="PC87" s="365"/>
      <c r="PD87" s="365"/>
      <c r="PE87" s="365"/>
      <c r="PF87" s="368">
        <f t="shared" si="343"/>
        <v>0</v>
      </c>
      <c r="PG87" s="372"/>
      <c r="PH87" s="375">
        <v>0</v>
      </c>
      <c r="PI87" s="376">
        <v>0</v>
      </c>
      <c r="PJ87" s="365"/>
      <c r="PK87" s="365"/>
      <c r="PL87" s="365"/>
      <c r="PM87" s="365"/>
      <c r="PN87" s="365"/>
      <c r="PO87" s="365"/>
      <c r="PP87" s="365"/>
      <c r="PQ87" s="365"/>
      <c r="PR87" s="365"/>
      <c r="PS87" s="365"/>
      <c r="PT87" s="368">
        <f t="shared" si="344"/>
        <v>0</v>
      </c>
      <c r="PU87" s="372"/>
      <c r="PV87" s="375">
        <v>0</v>
      </c>
      <c r="PW87" s="376">
        <v>0</v>
      </c>
      <c r="PX87" s="365"/>
      <c r="PY87" s="365"/>
      <c r="PZ87" s="365"/>
      <c r="QA87" s="365"/>
      <c r="QB87" s="365"/>
      <c r="QC87" s="365"/>
      <c r="QD87" s="365"/>
      <c r="QE87" s="365"/>
      <c r="QF87" s="365"/>
      <c r="QG87" s="365"/>
      <c r="QH87" s="368">
        <f t="shared" si="345"/>
        <v>0</v>
      </c>
      <c r="QI87" s="372"/>
      <c r="QJ87" s="375">
        <v>0</v>
      </c>
      <c r="QK87" s="376">
        <v>0</v>
      </c>
      <c r="QL87" s="365"/>
      <c r="QM87" s="365"/>
      <c r="QN87" s="365"/>
      <c r="QO87" s="365"/>
      <c r="QP87" s="365"/>
      <c r="QQ87" s="365"/>
      <c r="QR87" s="365"/>
      <c r="QS87" s="365"/>
      <c r="QT87" s="365"/>
      <c r="QU87" s="365"/>
      <c r="QV87" s="368">
        <f t="shared" si="346"/>
        <v>0</v>
      </c>
      <c r="QW87" s="372"/>
      <c r="QX87" s="368">
        <f t="shared" si="347"/>
        <v>0</v>
      </c>
      <c r="QY87" s="368">
        <f t="shared" si="347"/>
        <v>13181.9</v>
      </c>
      <c r="QZ87" s="368">
        <f t="shared" si="347"/>
        <v>0</v>
      </c>
      <c r="RA87" s="368">
        <f t="shared" si="347"/>
        <v>0</v>
      </c>
      <c r="RB87" s="368">
        <f t="shared" si="347"/>
        <v>0</v>
      </c>
      <c r="RC87" s="368">
        <f t="shared" si="347"/>
        <v>0</v>
      </c>
      <c r="RD87" s="368">
        <f t="shared" si="347"/>
        <v>0</v>
      </c>
      <c r="RE87" s="368">
        <f t="shared" si="347"/>
        <v>0</v>
      </c>
      <c r="RF87" s="368">
        <f t="shared" si="347"/>
        <v>0</v>
      </c>
      <c r="RG87" s="368">
        <f t="shared" si="347"/>
        <v>0</v>
      </c>
      <c r="RH87" s="368">
        <f t="shared" si="347"/>
        <v>0</v>
      </c>
      <c r="RI87" s="368">
        <f t="shared" si="347"/>
        <v>0</v>
      </c>
      <c r="RJ87" s="368">
        <f t="shared" si="348"/>
        <v>13181.9</v>
      </c>
    </row>
    <row r="88" spans="1:478" s="392" customFormat="1" x14ac:dyDescent="0.25">
      <c r="A88" s="304" t="s">
        <v>966</v>
      </c>
      <c r="B88" s="255" t="s">
        <v>89</v>
      </c>
      <c r="C88" s="313"/>
      <c r="D88" s="375">
        <v>0</v>
      </c>
      <c r="E88" s="376">
        <v>0</v>
      </c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68">
        <f t="shared" si="314"/>
        <v>0</v>
      </c>
      <c r="Q88" s="372"/>
      <c r="R88" s="375">
        <v>0</v>
      </c>
      <c r="S88" s="376">
        <v>0</v>
      </c>
      <c r="T88" s="376"/>
      <c r="U88" s="376"/>
      <c r="V88" s="376"/>
      <c r="W88" s="376"/>
      <c r="X88" s="376"/>
      <c r="Y88" s="376"/>
      <c r="Z88" s="376"/>
      <c r="AA88" s="376"/>
      <c r="AB88" s="376"/>
      <c r="AC88" s="376"/>
      <c r="AD88" s="368">
        <f t="shared" si="315"/>
        <v>0</v>
      </c>
      <c r="AE88" s="372"/>
      <c r="AF88" s="375">
        <v>0</v>
      </c>
      <c r="AG88" s="376">
        <v>0</v>
      </c>
      <c r="AH88" s="376"/>
      <c r="AI88" s="376"/>
      <c r="AJ88" s="376"/>
      <c r="AK88" s="376"/>
      <c r="AL88" s="376"/>
      <c r="AM88" s="376"/>
      <c r="AN88" s="376"/>
      <c r="AO88" s="376"/>
      <c r="AP88" s="376"/>
      <c r="AQ88" s="376"/>
      <c r="AR88" s="368">
        <f t="shared" si="316"/>
        <v>0</v>
      </c>
      <c r="AS88" s="372"/>
      <c r="AT88" s="375">
        <v>0</v>
      </c>
      <c r="AU88" s="376">
        <v>0</v>
      </c>
      <c r="AV88" s="376"/>
      <c r="AW88" s="376"/>
      <c r="AX88" s="376"/>
      <c r="AY88" s="376"/>
      <c r="AZ88" s="376"/>
      <c r="BA88" s="376"/>
      <c r="BB88" s="376"/>
      <c r="BC88" s="376"/>
      <c r="BD88" s="376"/>
      <c r="BE88" s="376"/>
      <c r="BF88" s="368">
        <f t="shared" si="317"/>
        <v>0</v>
      </c>
      <c r="BG88" s="372"/>
      <c r="BH88" s="375">
        <v>0</v>
      </c>
      <c r="BI88" s="376">
        <v>0</v>
      </c>
      <c r="BJ88" s="376"/>
      <c r="BK88" s="376"/>
      <c r="BL88" s="391"/>
      <c r="BM88" s="391"/>
      <c r="BN88" s="391"/>
      <c r="BO88" s="376"/>
      <c r="BP88" s="365"/>
      <c r="BQ88" s="365"/>
      <c r="BR88" s="365"/>
      <c r="BS88" s="365"/>
      <c r="BT88" s="368">
        <f t="shared" si="318"/>
        <v>0</v>
      </c>
      <c r="BU88" s="388"/>
      <c r="BV88" s="375">
        <v>0</v>
      </c>
      <c r="BW88" s="376">
        <v>0</v>
      </c>
      <c r="BX88" s="365"/>
      <c r="BY88" s="365"/>
      <c r="BZ88" s="365"/>
      <c r="CA88" s="365"/>
      <c r="CB88" s="365"/>
      <c r="CC88" s="365"/>
      <c r="CD88" s="365"/>
      <c r="CE88" s="365"/>
      <c r="CF88" s="365"/>
      <c r="CG88" s="365"/>
      <c r="CH88" s="368">
        <f t="shared" si="319"/>
        <v>0</v>
      </c>
      <c r="CI88" s="372"/>
      <c r="CJ88" s="375">
        <v>0</v>
      </c>
      <c r="CK88" s="376">
        <v>0</v>
      </c>
      <c r="CL88" s="365"/>
      <c r="CM88" s="365"/>
      <c r="CN88" s="365"/>
      <c r="CO88" s="365"/>
      <c r="CP88" s="365"/>
      <c r="CQ88" s="365"/>
      <c r="CR88" s="365"/>
      <c r="CS88" s="365"/>
      <c r="CT88" s="365"/>
      <c r="CU88" s="365"/>
      <c r="CV88" s="368">
        <f t="shared" si="320"/>
        <v>0</v>
      </c>
      <c r="CW88" s="372"/>
      <c r="CX88" s="375">
        <v>0</v>
      </c>
      <c r="CY88" s="376">
        <v>0</v>
      </c>
      <c r="CZ88" s="365"/>
      <c r="DA88" s="365"/>
      <c r="DB88" s="365"/>
      <c r="DC88" s="365"/>
      <c r="DD88" s="365"/>
      <c r="DE88" s="365"/>
      <c r="DF88" s="365"/>
      <c r="DG88" s="365"/>
      <c r="DH88" s="365"/>
      <c r="DI88" s="365"/>
      <c r="DJ88" s="368">
        <f t="shared" si="321"/>
        <v>0</v>
      </c>
      <c r="DK88" s="372"/>
      <c r="DL88" s="375">
        <v>0</v>
      </c>
      <c r="DM88" s="376">
        <v>0</v>
      </c>
      <c r="DN88" s="365"/>
      <c r="DO88" s="365"/>
      <c r="DP88" s="365"/>
      <c r="DQ88" s="365"/>
      <c r="DR88" s="365"/>
      <c r="DS88" s="365"/>
      <c r="DT88" s="365"/>
      <c r="DU88" s="365"/>
      <c r="DV88" s="365"/>
      <c r="DW88" s="365"/>
      <c r="DX88" s="368">
        <f t="shared" si="322"/>
        <v>0</v>
      </c>
      <c r="DY88" s="372"/>
      <c r="DZ88" s="375">
        <v>0</v>
      </c>
      <c r="EA88" s="376">
        <v>0</v>
      </c>
      <c r="EB88" s="365"/>
      <c r="EC88" s="365"/>
      <c r="ED88" s="365"/>
      <c r="EE88" s="365"/>
      <c r="EF88" s="365"/>
      <c r="EG88" s="365"/>
      <c r="EH88" s="365"/>
      <c r="EI88" s="365"/>
      <c r="EJ88" s="365"/>
      <c r="EK88" s="365"/>
      <c r="EL88" s="368">
        <f t="shared" si="323"/>
        <v>0</v>
      </c>
      <c r="EM88" s="372"/>
      <c r="EN88" s="375">
        <v>0</v>
      </c>
      <c r="EO88" s="376">
        <v>0</v>
      </c>
      <c r="EP88" s="365"/>
      <c r="EQ88" s="365"/>
      <c r="ER88" s="365"/>
      <c r="ES88" s="365"/>
      <c r="ET88" s="365"/>
      <c r="EU88" s="365"/>
      <c r="EV88" s="365"/>
      <c r="EW88" s="365"/>
      <c r="EX88" s="365"/>
      <c r="EY88" s="365"/>
      <c r="EZ88" s="368">
        <f t="shared" si="324"/>
        <v>0</v>
      </c>
      <c r="FA88" s="372"/>
      <c r="FB88" s="375">
        <v>0</v>
      </c>
      <c r="FC88" s="376">
        <v>0</v>
      </c>
      <c r="FD88" s="365"/>
      <c r="FE88" s="365"/>
      <c r="FF88" s="365"/>
      <c r="FG88" s="365"/>
      <c r="FH88" s="365"/>
      <c r="FI88" s="365"/>
      <c r="FJ88" s="365"/>
      <c r="FK88" s="365"/>
      <c r="FL88" s="365"/>
      <c r="FM88" s="365"/>
      <c r="FN88" s="368">
        <f t="shared" si="325"/>
        <v>0</v>
      </c>
      <c r="FO88" s="372"/>
      <c r="FP88" s="375">
        <v>0</v>
      </c>
      <c r="FQ88" s="376">
        <v>0</v>
      </c>
      <c r="FR88" s="365"/>
      <c r="FS88" s="365"/>
      <c r="FT88" s="365"/>
      <c r="FU88" s="365"/>
      <c r="FV88" s="365"/>
      <c r="FW88" s="365"/>
      <c r="FX88" s="365"/>
      <c r="FY88" s="365"/>
      <c r="FZ88" s="365"/>
      <c r="GA88" s="365"/>
      <c r="GB88" s="368">
        <f t="shared" si="326"/>
        <v>0</v>
      </c>
      <c r="GC88" s="372"/>
      <c r="GD88" s="375">
        <v>0</v>
      </c>
      <c r="GE88" s="376">
        <v>0</v>
      </c>
      <c r="GF88" s="365"/>
      <c r="GG88" s="365"/>
      <c r="GH88" s="365"/>
      <c r="GI88" s="365"/>
      <c r="GJ88" s="365"/>
      <c r="GK88" s="365"/>
      <c r="GL88" s="365"/>
      <c r="GM88" s="365"/>
      <c r="GN88" s="365"/>
      <c r="GO88" s="365"/>
      <c r="GP88" s="368">
        <f t="shared" si="327"/>
        <v>0</v>
      </c>
      <c r="GQ88" s="372"/>
      <c r="GR88" s="375">
        <v>0</v>
      </c>
      <c r="GS88" s="376">
        <v>0</v>
      </c>
      <c r="GT88" s="365"/>
      <c r="GU88" s="365"/>
      <c r="GV88" s="365"/>
      <c r="GW88" s="365"/>
      <c r="GX88" s="365"/>
      <c r="GY88" s="365"/>
      <c r="GZ88" s="365"/>
      <c r="HA88" s="365"/>
      <c r="HB88" s="365"/>
      <c r="HC88" s="365"/>
      <c r="HD88" s="368">
        <f t="shared" si="328"/>
        <v>0</v>
      </c>
      <c r="HE88" s="372"/>
      <c r="HF88" s="375">
        <v>0</v>
      </c>
      <c r="HG88" s="376">
        <v>0</v>
      </c>
      <c r="HH88" s="365"/>
      <c r="HI88" s="365"/>
      <c r="HJ88" s="365"/>
      <c r="HK88" s="365"/>
      <c r="HL88" s="365"/>
      <c r="HM88" s="365"/>
      <c r="HN88" s="365"/>
      <c r="HO88" s="365"/>
      <c r="HP88" s="365"/>
      <c r="HQ88" s="365"/>
      <c r="HR88" s="368">
        <f t="shared" si="329"/>
        <v>0</v>
      </c>
      <c r="HS88" s="372"/>
      <c r="HT88" s="375">
        <v>0</v>
      </c>
      <c r="HU88" s="376">
        <v>0</v>
      </c>
      <c r="HV88" s="365"/>
      <c r="HW88" s="365"/>
      <c r="HX88" s="365"/>
      <c r="HY88" s="365"/>
      <c r="HZ88" s="365"/>
      <c r="IA88" s="365"/>
      <c r="IB88" s="365"/>
      <c r="IC88" s="365"/>
      <c r="ID88" s="365"/>
      <c r="IE88" s="365"/>
      <c r="IF88" s="368">
        <f t="shared" si="330"/>
        <v>0</v>
      </c>
      <c r="IG88" s="372"/>
      <c r="IH88" s="375">
        <v>0</v>
      </c>
      <c r="II88" s="376">
        <v>0</v>
      </c>
      <c r="IJ88" s="365"/>
      <c r="IK88" s="365"/>
      <c r="IL88" s="365"/>
      <c r="IM88" s="365"/>
      <c r="IN88" s="365"/>
      <c r="IO88" s="365"/>
      <c r="IP88" s="365"/>
      <c r="IQ88" s="365"/>
      <c r="IR88" s="365"/>
      <c r="IS88" s="365"/>
      <c r="IT88" s="368">
        <f t="shared" si="331"/>
        <v>0</v>
      </c>
      <c r="IU88" s="372"/>
      <c r="IV88" s="375">
        <v>0</v>
      </c>
      <c r="IW88" s="376">
        <v>0</v>
      </c>
      <c r="IX88" s="365"/>
      <c r="IY88" s="365"/>
      <c r="IZ88" s="365"/>
      <c r="JA88" s="365"/>
      <c r="JB88" s="365"/>
      <c r="JC88" s="365"/>
      <c r="JD88" s="365"/>
      <c r="JE88" s="365"/>
      <c r="JF88" s="365"/>
      <c r="JG88" s="365"/>
      <c r="JH88" s="368">
        <f t="shared" si="332"/>
        <v>0</v>
      </c>
      <c r="JI88" s="372"/>
      <c r="JJ88" s="375">
        <v>0</v>
      </c>
      <c r="JK88" s="376">
        <v>0</v>
      </c>
      <c r="JL88" s="365"/>
      <c r="JM88" s="365"/>
      <c r="JN88" s="365"/>
      <c r="JO88" s="365"/>
      <c r="JP88" s="365"/>
      <c r="JQ88" s="365"/>
      <c r="JR88" s="365"/>
      <c r="JS88" s="365"/>
      <c r="JT88" s="365"/>
      <c r="JU88" s="365"/>
      <c r="JV88" s="368">
        <f t="shared" si="333"/>
        <v>0</v>
      </c>
      <c r="JW88" s="372"/>
      <c r="JX88" s="375">
        <v>0</v>
      </c>
      <c r="JY88" s="376">
        <v>0</v>
      </c>
      <c r="JZ88" s="365"/>
      <c r="KA88" s="365"/>
      <c r="KB88" s="365"/>
      <c r="KC88" s="365"/>
      <c r="KD88" s="365"/>
      <c r="KE88" s="365"/>
      <c r="KF88" s="365"/>
      <c r="KG88" s="365"/>
      <c r="KH88" s="365"/>
      <c r="KI88" s="365"/>
      <c r="KJ88" s="368">
        <f t="shared" si="334"/>
        <v>0</v>
      </c>
      <c r="KK88" s="372"/>
      <c r="KL88" s="375">
        <v>0</v>
      </c>
      <c r="KM88" s="376">
        <v>0</v>
      </c>
      <c r="KN88" s="365"/>
      <c r="KO88" s="365"/>
      <c r="KP88" s="365"/>
      <c r="KQ88" s="365"/>
      <c r="KR88" s="365"/>
      <c r="KS88" s="365"/>
      <c r="KT88" s="365"/>
      <c r="KU88" s="365"/>
      <c r="KV88" s="365"/>
      <c r="KW88" s="365"/>
      <c r="KX88" s="368">
        <f t="shared" si="335"/>
        <v>0</v>
      </c>
      <c r="KY88" s="372"/>
      <c r="KZ88" s="375">
        <v>0</v>
      </c>
      <c r="LA88" s="376">
        <v>0</v>
      </c>
      <c r="LB88" s="365"/>
      <c r="LC88" s="365"/>
      <c r="LD88" s="365"/>
      <c r="LE88" s="365"/>
      <c r="LF88" s="365"/>
      <c r="LG88" s="365"/>
      <c r="LH88" s="365"/>
      <c r="LI88" s="365"/>
      <c r="LJ88" s="365"/>
      <c r="LK88" s="365"/>
      <c r="LL88" s="368">
        <f t="shared" si="336"/>
        <v>0</v>
      </c>
      <c r="LM88" s="372"/>
      <c r="LN88" s="375">
        <v>0</v>
      </c>
      <c r="LO88" s="376">
        <v>0</v>
      </c>
      <c r="LP88" s="365"/>
      <c r="LQ88" s="365"/>
      <c r="LR88" s="365"/>
      <c r="LS88" s="365"/>
      <c r="LT88" s="365"/>
      <c r="LU88" s="365"/>
      <c r="LV88" s="365"/>
      <c r="LW88" s="365"/>
      <c r="LX88" s="365"/>
      <c r="LY88" s="365"/>
      <c r="LZ88" s="368">
        <f t="shared" si="337"/>
        <v>0</v>
      </c>
      <c r="MA88" s="372"/>
      <c r="MB88" s="375">
        <v>0</v>
      </c>
      <c r="MC88" s="376">
        <v>0</v>
      </c>
      <c r="MD88" s="365"/>
      <c r="ME88" s="365"/>
      <c r="MF88" s="365"/>
      <c r="MG88" s="365"/>
      <c r="MH88" s="365"/>
      <c r="MI88" s="365"/>
      <c r="MJ88" s="365"/>
      <c r="MK88" s="365"/>
      <c r="ML88" s="365"/>
      <c r="MM88" s="365"/>
      <c r="MN88" s="368">
        <f t="shared" si="338"/>
        <v>0</v>
      </c>
      <c r="MO88" s="372"/>
      <c r="MP88" s="375">
        <v>0</v>
      </c>
      <c r="MQ88" s="376">
        <v>0</v>
      </c>
      <c r="MR88" s="365"/>
      <c r="MS88" s="365"/>
      <c r="MT88" s="365"/>
      <c r="MU88" s="365"/>
      <c r="MV88" s="365"/>
      <c r="MW88" s="365"/>
      <c r="MX88" s="365"/>
      <c r="MY88" s="365"/>
      <c r="MZ88" s="365"/>
      <c r="NA88" s="365"/>
      <c r="NB88" s="368">
        <f t="shared" si="339"/>
        <v>0</v>
      </c>
      <c r="NC88" s="372"/>
      <c r="ND88" s="375">
        <v>0</v>
      </c>
      <c r="NE88" s="376">
        <v>0</v>
      </c>
      <c r="NF88" s="365"/>
      <c r="NG88" s="365"/>
      <c r="NH88" s="365"/>
      <c r="NI88" s="365"/>
      <c r="NJ88" s="365"/>
      <c r="NK88" s="365"/>
      <c r="NL88" s="365"/>
      <c r="NM88" s="365"/>
      <c r="NN88" s="365"/>
      <c r="NO88" s="365"/>
      <c r="NP88" s="368">
        <f t="shared" si="340"/>
        <v>0</v>
      </c>
      <c r="NQ88" s="372"/>
      <c r="NR88" s="375">
        <v>0</v>
      </c>
      <c r="NS88" s="376">
        <v>0</v>
      </c>
      <c r="NT88" s="365"/>
      <c r="NU88" s="365"/>
      <c r="NV88" s="365"/>
      <c r="NW88" s="365"/>
      <c r="NX88" s="365"/>
      <c r="NY88" s="365"/>
      <c r="NZ88" s="365"/>
      <c r="OA88" s="365"/>
      <c r="OB88" s="365"/>
      <c r="OC88" s="365"/>
      <c r="OD88" s="368">
        <f t="shared" si="341"/>
        <v>0</v>
      </c>
      <c r="OE88" s="372"/>
      <c r="OF88" s="375">
        <v>0</v>
      </c>
      <c r="OG88" s="376">
        <v>0</v>
      </c>
      <c r="OH88" s="365"/>
      <c r="OI88" s="365"/>
      <c r="OJ88" s="365"/>
      <c r="OK88" s="365"/>
      <c r="OL88" s="365"/>
      <c r="OM88" s="365"/>
      <c r="ON88" s="365"/>
      <c r="OO88" s="365"/>
      <c r="OP88" s="365"/>
      <c r="OQ88" s="365"/>
      <c r="OR88" s="368">
        <f t="shared" si="342"/>
        <v>0</v>
      </c>
      <c r="OS88" s="372"/>
      <c r="OT88" s="375">
        <v>0</v>
      </c>
      <c r="OU88" s="376">
        <v>0</v>
      </c>
      <c r="OV88" s="365"/>
      <c r="OW88" s="365"/>
      <c r="OX88" s="365"/>
      <c r="OY88" s="365"/>
      <c r="OZ88" s="365"/>
      <c r="PA88" s="365"/>
      <c r="PB88" s="365"/>
      <c r="PC88" s="365"/>
      <c r="PD88" s="365"/>
      <c r="PE88" s="365"/>
      <c r="PF88" s="368">
        <f t="shared" si="343"/>
        <v>0</v>
      </c>
      <c r="PG88" s="372"/>
      <c r="PH88" s="375">
        <v>0</v>
      </c>
      <c r="PI88" s="376">
        <v>0</v>
      </c>
      <c r="PJ88" s="365"/>
      <c r="PK88" s="365"/>
      <c r="PL88" s="365"/>
      <c r="PM88" s="365"/>
      <c r="PN88" s="365"/>
      <c r="PO88" s="365"/>
      <c r="PP88" s="365"/>
      <c r="PQ88" s="365"/>
      <c r="PR88" s="365"/>
      <c r="PS88" s="365"/>
      <c r="PT88" s="368">
        <f t="shared" si="344"/>
        <v>0</v>
      </c>
      <c r="PU88" s="372"/>
      <c r="PV88" s="375">
        <v>0</v>
      </c>
      <c r="PW88" s="376">
        <v>0</v>
      </c>
      <c r="PX88" s="365"/>
      <c r="PY88" s="365"/>
      <c r="PZ88" s="365"/>
      <c r="QA88" s="365"/>
      <c r="QB88" s="365"/>
      <c r="QC88" s="365"/>
      <c r="QD88" s="365"/>
      <c r="QE88" s="365"/>
      <c r="QF88" s="365"/>
      <c r="QG88" s="365"/>
      <c r="QH88" s="368">
        <f t="shared" si="345"/>
        <v>0</v>
      </c>
      <c r="QI88" s="372"/>
      <c r="QJ88" s="375">
        <v>0</v>
      </c>
      <c r="QK88" s="376">
        <v>0</v>
      </c>
      <c r="QL88" s="365"/>
      <c r="QM88" s="365"/>
      <c r="QN88" s="365"/>
      <c r="QO88" s="365"/>
      <c r="QP88" s="365"/>
      <c r="QQ88" s="365"/>
      <c r="QR88" s="365"/>
      <c r="QS88" s="365"/>
      <c r="QT88" s="365"/>
      <c r="QU88" s="365"/>
      <c r="QV88" s="368">
        <f t="shared" si="346"/>
        <v>0</v>
      </c>
      <c r="QW88" s="372"/>
      <c r="QX88" s="368">
        <f t="shared" si="347"/>
        <v>0</v>
      </c>
      <c r="QY88" s="368">
        <f t="shared" si="347"/>
        <v>0</v>
      </c>
      <c r="QZ88" s="368">
        <f t="shared" si="347"/>
        <v>0</v>
      </c>
      <c r="RA88" s="368">
        <f t="shared" si="347"/>
        <v>0</v>
      </c>
      <c r="RB88" s="368">
        <f t="shared" si="347"/>
        <v>0</v>
      </c>
      <c r="RC88" s="368">
        <f t="shared" si="347"/>
        <v>0</v>
      </c>
      <c r="RD88" s="368">
        <f t="shared" si="347"/>
        <v>0</v>
      </c>
      <c r="RE88" s="368">
        <f t="shared" si="347"/>
        <v>0</v>
      </c>
      <c r="RF88" s="368">
        <f t="shared" si="347"/>
        <v>0</v>
      </c>
      <c r="RG88" s="368">
        <f t="shared" si="347"/>
        <v>0</v>
      </c>
      <c r="RH88" s="368">
        <f t="shared" si="347"/>
        <v>0</v>
      </c>
      <c r="RI88" s="368">
        <f t="shared" si="347"/>
        <v>0</v>
      </c>
      <c r="RJ88" s="368">
        <f t="shared" si="348"/>
        <v>0</v>
      </c>
    </row>
    <row r="89" spans="1:478" s="392" customFormat="1" x14ac:dyDescent="0.25">
      <c r="A89" s="304"/>
      <c r="B89" s="394"/>
      <c r="C89" s="304"/>
      <c r="D89" s="414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68"/>
      <c r="Q89" s="372"/>
      <c r="R89" s="414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68"/>
      <c r="AE89" s="372"/>
      <c r="AF89" s="414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68"/>
      <c r="AS89" s="372"/>
      <c r="AT89" s="414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68"/>
      <c r="BG89" s="372"/>
      <c r="BH89" s="414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68"/>
      <c r="BU89" s="388"/>
      <c r="BV89" s="414"/>
      <c r="BW89" s="389"/>
      <c r="BX89" s="389"/>
      <c r="BY89" s="389"/>
      <c r="BZ89" s="389"/>
      <c r="CA89" s="389"/>
      <c r="CB89" s="389"/>
      <c r="CC89" s="389"/>
      <c r="CD89" s="389"/>
      <c r="CE89" s="389"/>
      <c r="CF89" s="389"/>
      <c r="CG89" s="389"/>
      <c r="CH89" s="368"/>
      <c r="CI89" s="372"/>
      <c r="CJ89" s="414"/>
      <c r="CK89" s="389"/>
      <c r="CL89" s="389"/>
      <c r="CM89" s="389"/>
      <c r="CN89" s="389"/>
      <c r="CO89" s="389"/>
      <c r="CP89" s="389"/>
      <c r="CQ89" s="389"/>
      <c r="CR89" s="389"/>
      <c r="CS89" s="389"/>
      <c r="CT89" s="389"/>
      <c r="CU89" s="389"/>
      <c r="CV89" s="368"/>
      <c r="CW89" s="372"/>
      <c r="CX89" s="414"/>
      <c r="CY89" s="389"/>
      <c r="CZ89" s="389"/>
      <c r="DA89" s="389"/>
      <c r="DB89" s="389"/>
      <c r="DC89" s="389"/>
      <c r="DD89" s="389"/>
      <c r="DE89" s="389"/>
      <c r="DF89" s="389"/>
      <c r="DG89" s="389"/>
      <c r="DH89" s="389"/>
      <c r="DI89" s="389"/>
      <c r="DJ89" s="368"/>
      <c r="DK89" s="372"/>
      <c r="DL89" s="414"/>
      <c r="DM89" s="389"/>
      <c r="DN89" s="389"/>
      <c r="DO89" s="389"/>
      <c r="DP89" s="389"/>
      <c r="DQ89" s="389"/>
      <c r="DR89" s="389"/>
      <c r="DS89" s="389"/>
      <c r="DT89" s="389"/>
      <c r="DU89" s="389"/>
      <c r="DV89" s="389"/>
      <c r="DW89" s="389"/>
      <c r="DX89" s="368"/>
      <c r="DY89" s="372"/>
      <c r="DZ89" s="414"/>
      <c r="EA89" s="389"/>
      <c r="EB89" s="389"/>
      <c r="EC89" s="389"/>
      <c r="ED89" s="389"/>
      <c r="EE89" s="389"/>
      <c r="EF89" s="389"/>
      <c r="EG89" s="389"/>
      <c r="EH89" s="389"/>
      <c r="EI89" s="389"/>
      <c r="EJ89" s="389"/>
      <c r="EK89" s="389"/>
      <c r="EL89" s="368"/>
      <c r="EM89" s="372"/>
      <c r="EN89" s="414"/>
      <c r="EO89" s="389"/>
      <c r="EP89" s="389"/>
      <c r="EQ89" s="389"/>
      <c r="ER89" s="389"/>
      <c r="ES89" s="389"/>
      <c r="ET89" s="389"/>
      <c r="EU89" s="389"/>
      <c r="EV89" s="389"/>
      <c r="EW89" s="389"/>
      <c r="EX89" s="389"/>
      <c r="EY89" s="389"/>
      <c r="EZ89" s="368"/>
      <c r="FA89" s="372"/>
      <c r="FB89" s="414"/>
      <c r="FC89" s="389"/>
      <c r="FD89" s="389"/>
      <c r="FE89" s="389"/>
      <c r="FF89" s="389"/>
      <c r="FG89" s="389"/>
      <c r="FH89" s="389"/>
      <c r="FI89" s="389"/>
      <c r="FJ89" s="389"/>
      <c r="FK89" s="389"/>
      <c r="FL89" s="389"/>
      <c r="FM89" s="389"/>
      <c r="FN89" s="368"/>
      <c r="FO89" s="372"/>
      <c r="FP89" s="414"/>
      <c r="FQ89" s="389"/>
      <c r="FR89" s="389"/>
      <c r="FS89" s="389"/>
      <c r="FT89" s="389"/>
      <c r="FU89" s="389"/>
      <c r="FV89" s="389"/>
      <c r="FW89" s="389"/>
      <c r="FX89" s="389"/>
      <c r="FY89" s="389"/>
      <c r="FZ89" s="389"/>
      <c r="GA89" s="389"/>
      <c r="GB89" s="368"/>
      <c r="GC89" s="372"/>
      <c r="GD89" s="414"/>
      <c r="GE89" s="389"/>
      <c r="GF89" s="389"/>
      <c r="GG89" s="389"/>
      <c r="GH89" s="389"/>
      <c r="GI89" s="389"/>
      <c r="GJ89" s="389"/>
      <c r="GK89" s="389"/>
      <c r="GL89" s="389"/>
      <c r="GM89" s="389"/>
      <c r="GN89" s="389"/>
      <c r="GO89" s="389"/>
      <c r="GP89" s="368"/>
      <c r="GQ89" s="372"/>
      <c r="GR89" s="414"/>
      <c r="GS89" s="389"/>
      <c r="GT89" s="389"/>
      <c r="GU89" s="389"/>
      <c r="GV89" s="389"/>
      <c r="GW89" s="389"/>
      <c r="GX89" s="389"/>
      <c r="GY89" s="389"/>
      <c r="GZ89" s="389"/>
      <c r="HA89" s="389"/>
      <c r="HB89" s="389"/>
      <c r="HC89" s="389"/>
      <c r="HD89" s="368"/>
      <c r="HE89" s="372"/>
      <c r="HF89" s="414"/>
      <c r="HG89" s="389"/>
      <c r="HH89" s="389"/>
      <c r="HI89" s="389"/>
      <c r="HJ89" s="389"/>
      <c r="HK89" s="389"/>
      <c r="HL89" s="389"/>
      <c r="HM89" s="389"/>
      <c r="HN89" s="389"/>
      <c r="HO89" s="389"/>
      <c r="HP89" s="389"/>
      <c r="HQ89" s="389"/>
      <c r="HR89" s="368"/>
      <c r="HS89" s="372"/>
      <c r="HT89" s="414"/>
      <c r="HU89" s="389"/>
      <c r="HV89" s="389"/>
      <c r="HW89" s="389"/>
      <c r="HX89" s="389"/>
      <c r="HY89" s="389"/>
      <c r="HZ89" s="389"/>
      <c r="IA89" s="389"/>
      <c r="IB89" s="389"/>
      <c r="IC89" s="389"/>
      <c r="ID89" s="389"/>
      <c r="IE89" s="389"/>
      <c r="IF89" s="368"/>
      <c r="IG89" s="372"/>
      <c r="IH89" s="414"/>
      <c r="II89" s="389"/>
      <c r="IJ89" s="389"/>
      <c r="IK89" s="389"/>
      <c r="IL89" s="389"/>
      <c r="IM89" s="389"/>
      <c r="IN89" s="389"/>
      <c r="IO89" s="389"/>
      <c r="IP89" s="389"/>
      <c r="IQ89" s="389"/>
      <c r="IR89" s="389"/>
      <c r="IS89" s="389"/>
      <c r="IT89" s="368"/>
      <c r="IU89" s="372"/>
      <c r="IV89" s="414"/>
      <c r="IW89" s="389"/>
      <c r="IX89" s="389"/>
      <c r="IY89" s="389"/>
      <c r="IZ89" s="389"/>
      <c r="JA89" s="389"/>
      <c r="JB89" s="389"/>
      <c r="JC89" s="389"/>
      <c r="JD89" s="389"/>
      <c r="JE89" s="389"/>
      <c r="JF89" s="389"/>
      <c r="JG89" s="389"/>
      <c r="JH89" s="368"/>
      <c r="JI89" s="372"/>
      <c r="JJ89" s="414"/>
      <c r="JK89" s="389"/>
      <c r="JL89" s="389"/>
      <c r="JM89" s="389"/>
      <c r="JN89" s="389"/>
      <c r="JO89" s="389"/>
      <c r="JP89" s="389"/>
      <c r="JQ89" s="389"/>
      <c r="JR89" s="389"/>
      <c r="JS89" s="389"/>
      <c r="JT89" s="389"/>
      <c r="JU89" s="389"/>
      <c r="JV89" s="368"/>
      <c r="JW89" s="372"/>
      <c r="JX89" s="414"/>
      <c r="JY89" s="389"/>
      <c r="JZ89" s="389"/>
      <c r="KA89" s="389"/>
      <c r="KB89" s="389"/>
      <c r="KC89" s="389"/>
      <c r="KD89" s="389"/>
      <c r="KE89" s="389"/>
      <c r="KF89" s="389"/>
      <c r="KG89" s="389"/>
      <c r="KH89" s="389"/>
      <c r="KI89" s="389"/>
      <c r="KJ89" s="368"/>
      <c r="KK89" s="372"/>
      <c r="KL89" s="414"/>
      <c r="KM89" s="389"/>
      <c r="KN89" s="389"/>
      <c r="KO89" s="389"/>
      <c r="KP89" s="389"/>
      <c r="KQ89" s="389"/>
      <c r="KR89" s="389"/>
      <c r="KS89" s="389"/>
      <c r="KT89" s="389"/>
      <c r="KU89" s="389"/>
      <c r="KV89" s="389"/>
      <c r="KW89" s="389"/>
      <c r="KX89" s="368"/>
      <c r="KY89" s="372"/>
      <c r="KZ89" s="414"/>
      <c r="LA89" s="389"/>
      <c r="LB89" s="389"/>
      <c r="LC89" s="389"/>
      <c r="LD89" s="389"/>
      <c r="LE89" s="389"/>
      <c r="LF89" s="389"/>
      <c r="LG89" s="389"/>
      <c r="LH89" s="389"/>
      <c r="LI89" s="389"/>
      <c r="LJ89" s="389"/>
      <c r="LK89" s="389"/>
      <c r="LL89" s="368"/>
      <c r="LM89" s="372"/>
      <c r="LN89" s="414"/>
      <c r="LO89" s="389"/>
      <c r="LP89" s="389"/>
      <c r="LQ89" s="389"/>
      <c r="LR89" s="389"/>
      <c r="LS89" s="389"/>
      <c r="LT89" s="389"/>
      <c r="LU89" s="389"/>
      <c r="LV89" s="389"/>
      <c r="LW89" s="389"/>
      <c r="LX89" s="389"/>
      <c r="LY89" s="389"/>
      <c r="LZ89" s="368"/>
      <c r="MA89" s="372"/>
      <c r="MB89" s="414"/>
      <c r="MC89" s="389"/>
      <c r="MD89" s="389"/>
      <c r="ME89" s="389"/>
      <c r="MF89" s="389"/>
      <c r="MG89" s="389"/>
      <c r="MH89" s="389"/>
      <c r="MI89" s="389"/>
      <c r="MJ89" s="389"/>
      <c r="MK89" s="389"/>
      <c r="ML89" s="389"/>
      <c r="MM89" s="389"/>
      <c r="MN89" s="368"/>
      <c r="MO89" s="372"/>
      <c r="MP89" s="414"/>
      <c r="MQ89" s="389"/>
      <c r="MR89" s="389"/>
      <c r="MS89" s="389"/>
      <c r="MT89" s="389"/>
      <c r="MU89" s="389"/>
      <c r="MV89" s="389"/>
      <c r="MW89" s="389"/>
      <c r="MX89" s="389"/>
      <c r="MY89" s="389"/>
      <c r="MZ89" s="389"/>
      <c r="NA89" s="389"/>
      <c r="NB89" s="368"/>
      <c r="NC89" s="372"/>
      <c r="ND89" s="414"/>
      <c r="NE89" s="389"/>
      <c r="NF89" s="389"/>
      <c r="NG89" s="389"/>
      <c r="NH89" s="389"/>
      <c r="NI89" s="389"/>
      <c r="NJ89" s="389"/>
      <c r="NK89" s="389"/>
      <c r="NL89" s="389"/>
      <c r="NM89" s="389"/>
      <c r="NN89" s="389"/>
      <c r="NO89" s="389"/>
      <c r="NP89" s="368"/>
      <c r="NQ89" s="372"/>
      <c r="NR89" s="414"/>
      <c r="NS89" s="389"/>
      <c r="NT89" s="389"/>
      <c r="NU89" s="389"/>
      <c r="NV89" s="389"/>
      <c r="NW89" s="389"/>
      <c r="NX89" s="389"/>
      <c r="NY89" s="389"/>
      <c r="NZ89" s="389"/>
      <c r="OA89" s="389"/>
      <c r="OB89" s="389"/>
      <c r="OC89" s="389"/>
      <c r="OD89" s="368"/>
      <c r="OE89" s="372"/>
      <c r="OF89" s="414"/>
      <c r="OG89" s="389"/>
      <c r="OH89" s="389"/>
      <c r="OI89" s="389"/>
      <c r="OJ89" s="389"/>
      <c r="OK89" s="389"/>
      <c r="OL89" s="389"/>
      <c r="OM89" s="389"/>
      <c r="ON89" s="389"/>
      <c r="OO89" s="389"/>
      <c r="OP89" s="389"/>
      <c r="OQ89" s="389"/>
      <c r="OR89" s="368"/>
      <c r="OS89" s="372"/>
      <c r="OT89" s="414"/>
      <c r="OU89" s="389"/>
      <c r="OV89" s="389"/>
      <c r="OW89" s="389"/>
      <c r="OX89" s="389"/>
      <c r="OY89" s="389"/>
      <c r="OZ89" s="389"/>
      <c r="PA89" s="389"/>
      <c r="PB89" s="389"/>
      <c r="PC89" s="389"/>
      <c r="PD89" s="389"/>
      <c r="PE89" s="389"/>
      <c r="PF89" s="368"/>
      <c r="PG89" s="372"/>
      <c r="PH89" s="414"/>
      <c r="PI89" s="389"/>
      <c r="PJ89" s="389"/>
      <c r="PK89" s="389"/>
      <c r="PL89" s="389"/>
      <c r="PM89" s="389"/>
      <c r="PN89" s="389"/>
      <c r="PO89" s="389"/>
      <c r="PP89" s="389"/>
      <c r="PQ89" s="389"/>
      <c r="PR89" s="389"/>
      <c r="PS89" s="389"/>
      <c r="PT89" s="368"/>
      <c r="PU89" s="372"/>
      <c r="PV89" s="414"/>
      <c r="PW89" s="389"/>
      <c r="PX89" s="389"/>
      <c r="PY89" s="389"/>
      <c r="PZ89" s="389"/>
      <c r="QA89" s="389"/>
      <c r="QB89" s="389"/>
      <c r="QC89" s="389"/>
      <c r="QD89" s="389"/>
      <c r="QE89" s="389"/>
      <c r="QF89" s="389"/>
      <c r="QG89" s="389"/>
      <c r="QH89" s="368"/>
      <c r="QI89" s="372"/>
      <c r="QJ89" s="414"/>
      <c r="QK89" s="389"/>
      <c r="QL89" s="389"/>
      <c r="QM89" s="389"/>
      <c r="QN89" s="389"/>
      <c r="QO89" s="389"/>
      <c r="QP89" s="389"/>
      <c r="QQ89" s="389"/>
      <c r="QR89" s="389"/>
      <c r="QS89" s="389"/>
      <c r="QT89" s="389"/>
      <c r="QU89" s="389"/>
      <c r="QV89" s="368"/>
      <c r="QW89" s="372"/>
      <c r="QX89" s="368"/>
      <c r="QY89" s="368"/>
      <c r="QZ89" s="368"/>
      <c r="RA89" s="368"/>
      <c r="RB89" s="368"/>
      <c r="RC89" s="368"/>
      <c r="RD89" s="368"/>
      <c r="RE89" s="368"/>
      <c r="RF89" s="368"/>
      <c r="RG89" s="368"/>
      <c r="RH89" s="368"/>
      <c r="RI89" s="368"/>
      <c r="RJ89" s="368"/>
    </row>
    <row r="90" spans="1:478" s="402" customFormat="1" x14ac:dyDescent="0.3">
      <c r="A90" s="377"/>
      <c r="B90" s="398" t="s">
        <v>184</v>
      </c>
      <c r="C90" s="377"/>
      <c r="D90" s="379">
        <f>SUM(D68:D89)</f>
        <v>221527.84</v>
      </c>
      <c r="E90" s="380">
        <f t="shared" ref="E90:O90" si="349">SUM(E68:E89)</f>
        <v>224996</v>
      </c>
      <c r="F90" s="380">
        <f t="shared" si="349"/>
        <v>0</v>
      </c>
      <c r="G90" s="380">
        <f t="shared" si="349"/>
        <v>0</v>
      </c>
      <c r="H90" s="380">
        <f t="shared" si="349"/>
        <v>0</v>
      </c>
      <c r="I90" s="380">
        <f t="shared" si="349"/>
        <v>0</v>
      </c>
      <c r="J90" s="380">
        <f t="shared" si="349"/>
        <v>0</v>
      </c>
      <c r="K90" s="380">
        <f t="shared" si="349"/>
        <v>0</v>
      </c>
      <c r="L90" s="380">
        <f t="shared" si="349"/>
        <v>0</v>
      </c>
      <c r="M90" s="380">
        <f t="shared" si="349"/>
        <v>0</v>
      </c>
      <c r="N90" s="380">
        <f t="shared" si="349"/>
        <v>0</v>
      </c>
      <c r="O90" s="380">
        <f t="shared" si="349"/>
        <v>0</v>
      </c>
      <c r="P90" s="423">
        <f>+SUBTOTAL(9,D90:O90)</f>
        <v>446523.83999999997</v>
      </c>
      <c r="Q90" s="424"/>
      <c r="R90" s="379">
        <f>SUM(R68:R89)</f>
        <v>32634</v>
      </c>
      <c r="S90" s="380">
        <f t="shared" ref="S90:AC90" si="350">SUM(S68:S89)</f>
        <v>31351</v>
      </c>
      <c r="T90" s="380">
        <f t="shared" si="350"/>
        <v>0</v>
      </c>
      <c r="U90" s="380">
        <f t="shared" si="350"/>
        <v>0</v>
      </c>
      <c r="V90" s="380">
        <f t="shared" si="350"/>
        <v>0</v>
      </c>
      <c r="W90" s="380">
        <f t="shared" si="350"/>
        <v>0</v>
      </c>
      <c r="X90" s="380">
        <f t="shared" si="350"/>
        <v>0</v>
      </c>
      <c r="Y90" s="380">
        <f t="shared" si="350"/>
        <v>0</v>
      </c>
      <c r="Z90" s="380">
        <f t="shared" si="350"/>
        <v>0</v>
      </c>
      <c r="AA90" s="380">
        <f t="shared" si="350"/>
        <v>0</v>
      </c>
      <c r="AB90" s="380">
        <f t="shared" si="350"/>
        <v>0</v>
      </c>
      <c r="AC90" s="380">
        <f t="shared" si="350"/>
        <v>0</v>
      </c>
      <c r="AD90" s="423">
        <f>+SUBTOTAL(9,R90:AC90)</f>
        <v>63985</v>
      </c>
      <c r="AE90" s="424"/>
      <c r="AF90" s="379">
        <f>SUM(AF68:AF89)</f>
        <v>264321</v>
      </c>
      <c r="AG90" s="380">
        <f t="shared" ref="AG90:AQ90" si="351">SUM(AG68:AG89)</f>
        <v>448681.99</v>
      </c>
      <c r="AH90" s="380">
        <f t="shared" si="351"/>
        <v>0</v>
      </c>
      <c r="AI90" s="380">
        <f t="shared" si="351"/>
        <v>0</v>
      </c>
      <c r="AJ90" s="380">
        <f t="shared" si="351"/>
        <v>0</v>
      </c>
      <c r="AK90" s="380">
        <f t="shared" si="351"/>
        <v>0</v>
      </c>
      <c r="AL90" s="380">
        <f t="shared" si="351"/>
        <v>0</v>
      </c>
      <c r="AM90" s="380">
        <f t="shared" si="351"/>
        <v>0</v>
      </c>
      <c r="AN90" s="380">
        <f t="shared" si="351"/>
        <v>0</v>
      </c>
      <c r="AO90" s="380">
        <f t="shared" si="351"/>
        <v>0</v>
      </c>
      <c r="AP90" s="380">
        <f t="shared" si="351"/>
        <v>0</v>
      </c>
      <c r="AQ90" s="380">
        <f t="shared" si="351"/>
        <v>0</v>
      </c>
      <c r="AR90" s="423">
        <f>+SUBTOTAL(9,AF90:AQ90)</f>
        <v>713002.99</v>
      </c>
      <c r="AS90" s="424"/>
      <c r="AT90" s="379">
        <f>SUM(AT68:AT89)</f>
        <v>121171.5</v>
      </c>
      <c r="AU90" s="380">
        <f t="shared" ref="AU90:BE90" si="352">SUM(AU68:AU89)</f>
        <v>99285</v>
      </c>
      <c r="AV90" s="380">
        <f t="shared" si="352"/>
        <v>0</v>
      </c>
      <c r="AW90" s="380">
        <f t="shared" si="352"/>
        <v>0</v>
      </c>
      <c r="AX90" s="380">
        <f t="shared" si="352"/>
        <v>0</v>
      </c>
      <c r="AY90" s="380">
        <f t="shared" si="352"/>
        <v>0</v>
      </c>
      <c r="AZ90" s="380">
        <f t="shared" si="352"/>
        <v>0</v>
      </c>
      <c r="BA90" s="380">
        <f t="shared" si="352"/>
        <v>0</v>
      </c>
      <c r="BB90" s="380">
        <f t="shared" si="352"/>
        <v>0</v>
      </c>
      <c r="BC90" s="380">
        <f t="shared" si="352"/>
        <v>0</v>
      </c>
      <c r="BD90" s="380">
        <f t="shared" si="352"/>
        <v>0</v>
      </c>
      <c r="BE90" s="380">
        <f t="shared" si="352"/>
        <v>0</v>
      </c>
      <c r="BF90" s="423">
        <f>+SUBTOTAL(9,AT90:BE90)</f>
        <v>220456.5</v>
      </c>
      <c r="BG90" s="424"/>
      <c r="BH90" s="379">
        <f>SUM(BH68:BH89)</f>
        <v>9402.358709677419</v>
      </c>
      <c r="BI90" s="380">
        <f t="shared" ref="BI90:BS90" si="353">SUM(BI68:BI89)</f>
        <v>6982.5709999999999</v>
      </c>
      <c r="BJ90" s="380">
        <f t="shared" si="353"/>
        <v>0</v>
      </c>
      <c r="BK90" s="380">
        <f t="shared" si="353"/>
        <v>0</v>
      </c>
      <c r="BL90" s="380">
        <f t="shared" si="353"/>
        <v>0</v>
      </c>
      <c r="BM90" s="380">
        <f t="shared" si="353"/>
        <v>0</v>
      </c>
      <c r="BN90" s="380">
        <f t="shared" si="353"/>
        <v>0</v>
      </c>
      <c r="BO90" s="380">
        <f t="shared" si="353"/>
        <v>0</v>
      </c>
      <c r="BP90" s="380">
        <f t="shared" si="353"/>
        <v>0</v>
      </c>
      <c r="BQ90" s="380">
        <f t="shared" si="353"/>
        <v>0</v>
      </c>
      <c r="BR90" s="380">
        <f t="shared" si="353"/>
        <v>0</v>
      </c>
      <c r="BS90" s="380">
        <f t="shared" si="353"/>
        <v>0</v>
      </c>
      <c r="BT90" s="423">
        <f>+SUBTOTAL(9,BH90:BS90)</f>
        <v>16384.929709677417</v>
      </c>
      <c r="BU90" s="388"/>
      <c r="BV90" s="379">
        <f>SUM(BV68:BV89)</f>
        <v>282070.76129032258</v>
      </c>
      <c r="BW90" s="380">
        <f t="shared" ref="BW90:CG90" si="354">SUM(BW68:BW89)</f>
        <v>202494.55899999995</v>
      </c>
      <c r="BX90" s="380">
        <f t="shared" si="354"/>
        <v>0</v>
      </c>
      <c r="BY90" s="380">
        <f t="shared" si="354"/>
        <v>0</v>
      </c>
      <c r="BZ90" s="380">
        <f t="shared" si="354"/>
        <v>0</v>
      </c>
      <c r="CA90" s="380">
        <f t="shared" si="354"/>
        <v>0</v>
      </c>
      <c r="CB90" s="380">
        <f t="shared" si="354"/>
        <v>0</v>
      </c>
      <c r="CC90" s="380">
        <f t="shared" si="354"/>
        <v>0</v>
      </c>
      <c r="CD90" s="380">
        <f t="shared" si="354"/>
        <v>0</v>
      </c>
      <c r="CE90" s="380">
        <f t="shared" si="354"/>
        <v>0</v>
      </c>
      <c r="CF90" s="380">
        <f t="shared" si="354"/>
        <v>0</v>
      </c>
      <c r="CG90" s="380">
        <f t="shared" si="354"/>
        <v>0</v>
      </c>
      <c r="CH90" s="423">
        <f>+SUBTOTAL(9,BV90:CG90)</f>
        <v>484565.32029032253</v>
      </c>
      <c r="CI90" s="424"/>
      <c r="CJ90" s="379">
        <f>SUM(CJ68:CJ89)</f>
        <v>31864</v>
      </c>
      <c r="CK90" s="380">
        <f t="shared" ref="CK90:CU90" si="355">SUM(CK68:CK89)</f>
        <v>22903</v>
      </c>
      <c r="CL90" s="380">
        <f t="shared" si="355"/>
        <v>0</v>
      </c>
      <c r="CM90" s="380">
        <f t="shared" si="355"/>
        <v>0</v>
      </c>
      <c r="CN90" s="380">
        <f t="shared" si="355"/>
        <v>0</v>
      </c>
      <c r="CO90" s="380">
        <f t="shared" si="355"/>
        <v>0</v>
      </c>
      <c r="CP90" s="380">
        <f t="shared" si="355"/>
        <v>0</v>
      </c>
      <c r="CQ90" s="380">
        <f t="shared" si="355"/>
        <v>0</v>
      </c>
      <c r="CR90" s="380">
        <f t="shared" si="355"/>
        <v>0</v>
      </c>
      <c r="CS90" s="380">
        <f t="shared" si="355"/>
        <v>0</v>
      </c>
      <c r="CT90" s="380">
        <f t="shared" si="355"/>
        <v>0</v>
      </c>
      <c r="CU90" s="380">
        <f t="shared" si="355"/>
        <v>0</v>
      </c>
      <c r="CV90" s="423">
        <f>+SUBTOTAL(9,CJ90:CU90)</f>
        <v>54767</v>
      </c>
      <c r="CW90" s="424"/>
      <c r="CX90" s="379">
        <f>SUM(CX68:CX89)</f>
        <v>28530</v>
      </c>
      <c r="CY90" s="380">
        <f t="shared" ref="CY90:DI90" si="356">SUM(CY68:CY89)</f>
        <v>30002</v>
      </c>
      <c r="CZ90" s="380">
        <f t="shared" si="356"/>
        <v>0</v>
      </c>
      <c r="DA90" s="380">
        <f t="shared" si="356"/>
        <v>0</v>
      </c>
      <c r="DB90" s="380">
        <f t="shared" si="356"/>
        <v>0</v>
      </c>
      <c r="DC90" s="380">
        <f t="shared" si="356"/>
        <v>0</v>
      </c>
      <c r="DD90" s="380">
        <f t="shared" si="356"/>
        <v>0</v>
      </c>
      <c r="DE90" s="380">
        <f t="shared" si="356"/>
        <v>0</v>
      </c>
      <c r="DF90" s="380">
        <f t="shared" si="356"/>
        <v>0</v>
      </c>
      <c r="DG90" s="380">
        <f t="shared" si="356"/>
        <v>0</v>
      </c>
      <c r="DH90" s="380">
        <f t="shared" si="356"/>
        <v>0</v>
      </c>
      <c r="DI90" s="380">
        <f t="shared" si="356"/>
        <v>0</v>
      </c>
      <c r="DJ90" s="423">
        <f>+SUBTOTAL(9,CX90:DI90)</f>
        <v>58532</v>
      </c>
      <c r="DK90" s="424"/>
      <c r="DL90" s="379">
        <f>SUM(DL68:DL89)</f>
        <v>30782</v>
      </c>
      <c r="DM90" s="380">
        <f t="shared" ref="DM90:DW90" si="357">SUM(DM68:DM89)</f>
        <v>21222</v>
      </c>
      <c r="DN90" s="380">
        <f t="shared" si="357"/>
        <v>0</v>
      </c>
      <c r="DO90" s="380">
        <f t="shared" si="357"/>
        <v>0</v>
      </c>
      <c r="DP90" s="380">
        <f t="shared" si="357"/>
        <v>0</v>
      </c>
      <c r="DQ90" s="380">
        <f t="shared" si="357"/>
        <v>0</v>
      </c>
      <c r="DR90" s="380">
        <f t="shared" si="357"/>
        <v>0</v>
      </c>
      <c r="DS90" s="380">
        <f t="shared" si="357"/>
        <v>0</v>
      </c>
      <c r="DT90" s="380">
        <f t="shared" si="357"/>
        <v>0</v>
      </c>
      <c r="DU90" s="380">
        <f t="shared" si="357"/>
        <v>0</v>
      </c>
      <c r="DV90" s="380">
        <f t="shared" si="357"/>
        <v>0</v>
      </c>
      <c r="DW90" s="380">
        <f t="shared" si="357"/>
        <v>0</v>
      </c>
      <c r="DX90" s="423">
        <f>+SUBTOTAL(9,DL90:DW90)</f>
        <v>52004</v>
      </c>
      <c r="DY90" s="424"/>
      <c r="DZ90" s="379">
        <f>SUM(DZ68:DZ89)</f>
        <v>108221.45</v>
      </c>
      <c r="EA90" s="380">
        <f t="shared" ref="EA90:EK90" si="358">SUM(EA68:EA89)</f>
        <v>97379.82</v>
      </c>
      <c r="EB90" s="380">
        <f t="shared" si="358"/>
        <v>0</v>
      </c>
      <c r="EC90" s="380">
        <f t="shared" si="358"/>
        <v>0</v>
      </c>
      <c r="ED90" s="380">
        <f t="shared" si="358"/>
        <v>0</v>
      </c>
      <c r="EE90" s="380">
        <f t="shared" si="358"/>
        <v>0</v>
      </c>
      <c r="EF90" s="380">
        <f t="shared" si="358"/>
        <v>0</v>
      </c>
      <c r="EG90" s="380">
        <f t="shared" si="358"/>
        <v>0</v>
      </c>
      <c r="EH90" s="380">
        <f t="shared" si="358"/>
        <v>0</v>
      </c>
      <c r="EI90" s="380">
        <f t="shared" si="358"/>
        <v>0</v>
      </c>
      <c r="EJ90" s="380">
        <f t="shared" si="358"/>
        <v>0</v>
      </c>
      <c r="EK90" s="380">
        <f t="shared" si="358"/>
        <v>0</v>
      </c>
      <c r="EL90" s="423">
        <f>+SUBTOTAL(9,DZ90:EK90)</f>
        <v>205601.27000000002</v>
      </c>
      <c r="EM90" s="424"/>
      <c r="EN90" s="379">
        <f>SUM(EN68:EN89)</f>
        <v>155978.51</v>
      </c>
      <c r="EO90" s="380">
        <f t="shared" ref="EO90:EY90" si="359">SUM(EO68:EO89)</f>
        <v>94054</v>
      </c>
      <c r="EP90" s="380">
        <f t="shared" si="359"/>
        <v>0</v>
      </c>
      <c r="EQ90" s="380">
        <f t="shared" si="359"/>
        <v>0</v>
      </c>
      <c r="ER90" s="380">
        <f t="shared" si="359"/>
        <v>0</v>
      </c>
      <c r="ES90" s="380">
        <f t="shared" si="359"/>
        <v>0</v>
      </c>
      <c r="ET90" s="380">
        <f t="shared" si="359"/>
        <v>0</v>
      </c>
      <c r="EU90" s="380">
        <f t="shared" si="359"/>
        <v>0</v>
      </c>
      <c r="EV90" s="380">
        <f t="shared" si="359"/>
        <v>0</v>
      </c>
      <c r="EW90" s="380">
        <f t="shared" si="359"/>
        <v>0</v>
      </c>
      <c r="EX90" s="380">
        <f t="shared" si="359"/>
        <v>0</v>
      </c>
      <c r="EY90" s="380">
        <f t="shared" si="359"/>
        <v>0</v>
      </c>
      <c r="EZ90" s="423">
        <f>+SUBTOTAL(9,EN90:EY90)</f>
        <v>250032.51</v>
      </c>
      <c r="FA90" s="424"/>
      <c r="FB90" s="379">
        <f>SUM(FB68:FB89)</f>
        <v>117471</v>
      </c>
      <c r="FC90" s="380">
        <f t="shared" ref="FC90:FM90" si="360">SUM(FC68:FC89)</f>
        <v>112867</v>
      </c>
      <c r="FD90" s="380">
        <f t="shared" si="360"/>
        <v>0</v>
      </c>
      <c r="FE90" s="380">
        <f t="shared" si="360"/>
        <v>0</v>
      </c>
      <c r="FF90" s="380">
        <f t="shared" si="360"/>
        <v>0</v>
      </c>
      <c r="FG90" s="380">
        <f t="shared" si="360"/>
        <v>0</v>
      </c>
      <c r="FH90" s="380">
        <f t="shared" si="360"/>
        <v>0</v>
      </c>
      <c r="FI90" s="380">
        <f t="shared" si="360"/>
        <v>0</v>
      </c>
      <c r="FJ90" s="380">
        <f t="shared" si="360"/>
        <v>0</v>
      </c>
      <c r="FK90" s="380">
        <f t="shared" si="360"/>
        <v>0</v>
      </c>
      <c r="FL90" s="380">
        <f t="shared" si="360"/>
        <v>0</v>
      </c>
      <c r="FM90" s="380">
        <f t="shared" si="360"/>
        <v>0</v>
      </c>
      <c r="FN90" s="423">
        <f>+SUBTOTAL(9,FB90:FM90)</f>
        <v>230338</v>
      </c>
      <c r="FO90" s="424"/>
      <c r="FP90" s="379">
        <f>SUM(FP68:FP89)</f>
        <v>155697</v>
      </c>
      <c r="FQ90" s="380">
        <f t="shared" ref="FQ90:GA90" si="361">SUM(FQ68:FQ89)</f>
        <v>94557</v>
      </c>
      <c r="FR90" s="380">
        <f t="shared" si="361"/>
        <v>0</v>
      </c>
      <c r="FS90" s="380">
        <f t="shared" si="361"/>
        <v>0</v>
      </c>
      <c r="FT90" s="380">
        <f t="shared" si="361"/>
        <v>0</v>
      </c>
      <c r="FU90" s="380">
        <f t="shared" si="361"/>
        <v>0</v>
      </c>
      <c r="FV90" s="380">
        <f t="shared" si="361"/>
        <v>0</v>
      </c>
      <c r="FW90" s="380">
        <f t="shared" si="361"/>
        <v>0</v>
      </c>
      <c r="FX90" s="380">
        <f t="shared" si="361"/>
        <v>0</v>
      </c>
      <c r="FY90" s="380">
        <f t="shared" si="361"/>
        <v>0</v>
      </c>
      <c r="FZ90" s="380">
        <f t="shared" si="361"/>
        <v>0</v>
      </c>
      <c r="GA90" s="380">
        <f t="shared" si="361"/>
        <v>0</v>
      </c>
      <c r="GB90" s="423">
        <f>+SUBTOTAL(9,FP90:GA90)</f>
        <v>250254</v>
      </c>
      <c r="GC90" s="424"/>
      <c r="GD90" s="379">
        <f>SUM(GD68:GD89)</f>
        <v>9511</v>
      </c>
      <c r="GE90" s="380">
        <f t="shared" ref="GE90:GO90" si="362">SUM(GE68:GE89)</f>
        <v>6754</v>
      </c>
      <c r="GF90" s="380">
        <f t="shared" si="362"/>
        <v>0</v>
      </c>
      <c r="GG90" s="380">
        <f t="shared" si="362"/>
        <v>0</v>
      </c>
      <c r="GH90" s="380">
        <f t="shared" si="362"/>
        <v>0</v>
      </c>
      <c r="GI90" s="380">
        <f t="shared" si="362"/>
        <v>0</v>
      </c>
      <c r="GJ90" s="380">
        <f t="shared" si="362"/>
        <v>0</v>
      </c>
      <c r="GK90" s="380">
        <f t="shared" si="362"/>
        <v>0</v>
      </c>
      <c r="GL90" s="380">
        <f t="shared" si="362"/>
        <v>0</v>
      </c>
      <c r="GM90" s="380">
        <f t="shared" si="362"/>
        <v>0</v>
      </c>
      <c r="GN90" s="380">
        <f t="shared" si="362"/>
        <v>0</v>
      </c>
      <c r="GO90" s="380">
        <f t="shared" si="362"/>
        <v>0</v>
      </c>
      <c r="GP90" s="423">
        <f>+SUBTOTAL(9,GD90:GO90)</f>
        <v>16265</v>
      </c>
      <c r="GQ90" s="424"/>
      <c r="GR90" s="379">
        <f>SUM(GR68:GR89)</f>
        <v>289059</v>
      </c>
      <c r="GS90" s="380">
        <f t="shared" ref="GS90:HC90" si="363">SUM(GS68:GS89)</f>
        <v>274881.64</v>
      </c>
      <c r="GT90" s="380">
        <f t="shared" si="363"/>
        <v>0</v>
      </c>
      <c r="GU90" s="380">
        <f t="shared" si="363"/>
        <v>0</v>
      </c>
      <c r="GV90" s="380">
        <f t="shared" si="363"/>
        <v>0</v>
      </c>
      <c r="GW90" s="380">
        <f t="shared" si="363"/>
        <v>0</v>
      </c>
      <c r="GX90" s="380">
        <f t="shared" si="363"/>
        <v>0</v>
      </c>
      <c r="GY90" s="380">
        <f t="shared" si="363"/>
        <v>0</v>
      </c>
      <c r="GZ90" s="380">
        <f t="shared" si="363"/>
        <v>0</v>
      </c>
      <c r="HA90" s="380">
        <f t="shared" si="363"/>
        <v>0</v>
      </c>
      <c r="HB90" s="380">
        <f t="shared" si="363"/>
        <v>0</v>
      </c>
      <c r="HC90" s="380">
        <f t="shared" si="363"/>
        <v>0</v>
      </c>
      <c r="HD90" s="423">
        <f>+SUBTOTAL(9,GR90:HC90)</f>
        <v>563940.64</v>
      </c>
      <c r="HE90" s="424"/>
      <c r="HF90" s="379">
        <f>SUM(HF68:HF89)</f>
        <v>253081.33000000002</v>
      </c>
      <c r="HG90" s="380">
        <f t="shared" ref="HG90:HQ90" si="364">SUM(HG68:HG89)</f>
        <v>178491.56</v>
      </c>
      <c r="HH90" s="380">
        <f t="shared" si="364"/>
        <v>140.10088272383354</v>
      </c>
      <c r="HI90" s="380">
        <f t="shared" si="364"/>
        <v>0</v>
      </c>
      <c r="HJ90" s="380">
        <f t="shared" si="364"/>
        <v>0</v>
      </c>
      <c r="HK90" s="380">
        <f t="shared" si="364"/>
        <v>0</v>
      </c>
      <c r="HL90" s="380">
        <f t="shared" si="364"/>
        <v>0</v>
      </c>
      <c r="HM90" s="380">
        <f t="shared" si="364"/>
        <v>0</v>
      </c>
      <c r="HN90" s="380">
        <f t="shared" si="364"/>
        <v>0</v>
      </c>
      <c r="HO90" s="380">
        <f t="shared" si="364"/>
        <v>0</v>
      </c>
      <c r="HP90" s="380">
        <f t="shared" si="364"/>
        <v>0</v>
      </c>
      <c r="HQ90" s="380">
        <f t="shared" si="364"/>
        <v>0</v>
      </c>
      <c r="HR90" s="423">
        <f>+SUBTOTAL(9,HF90:HQ90)</f>
        <v>431712.99088272383</v>
      </c>
      <c r="HS90" s="424"/>
      <c r="HT90" s="379">
        <f>SUM(HT68:HT89)</f>
        <v>4208</v>
      </c>
      <c r="HU90" s="380">
        <f t="shared" ref="HU90:IE90" si="365">SUM(HU68:HU89)</f>
        <v>61164</v>
      </c>
      <c r="HV90" s="380">
        <f t="shared" si="365"/>
        <v>0</v>
      </c>
      <c r="HW90" s="380">
        <f t="shared" si="365"/>
        <v>0</v>
      </c>
      <c r="HX90" s="380">
        <f t="shared" si="365"/>
        <v>0</v>
      </c>
      <c r="HY90" s="380">
        <f t="shared" si="365"/>
        <v>0</v>
      </c>
      <c r="HZ90" s="380">
        <f t="shared" si="365"/>
        <v>0</v>
      </c>
      <c r="IA90" s="380">
        <f t="shared" si="365"/>
        <v>0</v>
      </c>
      <c r="IB90" s="380">
        <f t="shared" si="365"/>
        <v>0</v>
      </c>
      <c r="IC90" s="380">
        <f t="shared" si="365"/>
        <v>0</v>
      </c>
      <c r="ID90" s="380">
        <f t="shared" si="365"/>
        <v>0</v>
      </c>
      <c r="IE90" s="380">
        <f t="shared" si="365"/>
        <v>0</v>
      </c>
      <c r="IF90" s="423">
        <f>+SUBTOTAL(9,HT90:IE90)</f>
        <v>65372</v>
      </c>
      <c r="IG90" s="424"/>
      <c r="IH90" s="379">
        <f>SUM(IH68:IH89)</f>
        <v>37578</v>
      </c>
      <c r="II90" s="380">
        <f t="shared" ref="II90:IS90" si="366">SUM(II68:II89)</f>
        <v>46502</v>
      </c>
      <c r="IJ90" s="380">
        <f t="shared" si="366"/>
        <v>0</v>
      </c>
      <c r="IK90" s="380">
        <f t="shared" si="366"/>
        <v>0</v>
      </c>
      <c r="IL90" s="380">
        <f t="shared" si="366"/>
        <v>0</v>
      </c>
      <c r="IM90" s="380">
        <f t="shared" si="366"/>
        <v>0</v>
      </c>
      <c r="IN90" s="380">
        <f t="shared" si="366"/>
        <v>0</v>
      </c>
      <c r="IO90" s="380">
        <f t="shared" si="366"/>
        <v>0</v>
      </c>
      <c r="IP90" s="380">
        <f t="shared" si="366"/>
        <v>0</v>
      </c>
      <c r="IQ90" s="380">
        <f t="shared" si="366"/>
        <v>0</v>
      </c>
      <c r="IR90" s="380">
        <f t="shared" si="366"/>
        <v>0</v>
      </c>
      <c r="IS90" s="380">
        <f t="shared" si="366"/>
        <v>0</v>
      </c>
      <c r="IT90" s="423">
        <f>+SUBTOTAL(9,IH90:IS90)</f>
        <v>84080</v>
      </c>
      <c r="IU90" s="424"/>
      <c r="IV90" s="379">
        <f>SUM(IV68:IV89)</f>
        <v>18867</v>
      </c>
      <c r="IW90" s="380">
        <f t="shared" ref="IW90:JG90" si="367">SUM(IW68:IW89)</f>
        <v>13508</v>
      </c>
      <c r="IX90" s="380">
        <f t="shared" si="367"/>
        <v>0</v>
      </c>
      <c r="IY90" s="380">
        <f t="shared" si="367"/>
        <v>0</v>
      </c>
      <c r="IZ90" s="380">
        <f t="shared" si="367"/>
        <v>0</v>
      </c>
      <c r="JA90" s="380">
        <f t="shared" si="367"/>
        <v>0</v>
      </c>
      <c r="JB90" s="380">
        <f t="shared" si="367"/>
        <v>0</v>
      </c>
      <c r="JC90" s="380">
        <f t="shared" si="367"/>
        <v>0</v>
      </c>
      <c r="JD90" s="380">
        <f t="shared" si="367"/>
        <v>0</v>
      </c>
      <c r="JE90" s="380">
        <f t="shared" si="367"/>
        <v>0</v>
      </c>
      <c r="JF90" s="380">
        <f t="shared" si="367"/>
        <v>0</v>
      </c>
      <c r="JG90" s="380">
        <f t="shared" si="367"/>
        <v>0</v>
      </c>
      <c r="JH90" s="423">
        <f>+SUBTOTAL(9,IV90:JG90)</f>
        <v>32375</v>
      </c>
      <c r="JI90" s="424"/>
      <c r="JJ90" s="379">
        <f>SUM(JJ68:JJ89)</f>
        <v>69770.209999999992</v>
      </c>
      <c r="JK90" s="380">
        <f t="shared" ref="JK90:JU90" si="368">SUM(JK68:JK89)</f>
        <v>62513</v>
      </c>
      <c r="JL90" s="380">
        <f t="shared" si="368"/>
        <v>0</v>
      </c>
      <c r="JM90" s="380">
        <f t="shared" si="368"/>
        <v>0</v>
      </c>
      <c r="JN90" s="380">
        <f t="shared" si="368"/>
        <v>0</v>
      </c>
      <c r="JO90" s="380">
        <f t="shared" si="368"/>
        <v>0</v>
      </c>
      <c r="JP90" s="380">
        <f t="shared" si="368"/>
        <v>0</v>
      </c>
      <c r="JQ90" s="380">
        <f t="shared" si="368"/>
        <v>0</v>
      </c>
      <c r="JR90" s="380">
        <f t="shared" si="368"/>
        <v>0</v>
      </c>
      <c r="JS90" s="380">
        <f t="shared" si="368"/>
        <v>0</v>
      </c>
      <c r="JT90" s="380">
        <f t="shared" si="368"/>
        <v>0</v>
      </c>
      <c r="JU90" s="380">
        <f t="shared" si="368"/>
        <v>0</v>
      </c>
      <c r="JV90" s="423">
        <f>+SUBTOTAL(9,JJ90:JU90)</f>
        <v>132283.21</v>
      </c>
      <c r="JW90" s="424"/>
      <c r="JX90" s="379">
        <f>SUM(JX68:JX89)</f>
        <v>165642.5</v>
      </c>
      <c r="JY90" s="380">
        <f t="shared" ref="JY90:KI90" si="369">SUM(JY68:JY89)</f>
        <v>141275</v>
      </c>
      <c r="JZ90" s="380">
        <f t="shared" si="369"/>
        <v>0</v>
      </c>
      <c r="KA90" s="380">
        <f t="shared" si="369"/>
        <v>0</v>
      </c>
      <c r="KB90" s="380">
        <f t="shared" si="369"/>
        <v>0</v>
      </c>
      <c r="KC90" s="380">
        <f t="shared" si="369"/>
        <v>0</v>
      </c>
      <c r="KD90" s="380">
        <f t="shared" si="369"/>
        <v>0</v>
      </c>
      <c r="KE90" s="380">
        <f t="shared" si="369"/>
        <v>0</v>
      </c>
      <c r="KF90" s="380">
        <f t="shared" si="369"/>
        <v>0</v>
      </c>
      <c r="KG90" s="380">
        <f t="shared" si="369"/>
        <v>0</v>
      </c>
      <c r="KH90" s="380">
        <f t="shared" si="369"/>
        <v>0</v>
      </c>
      <c r="KI90" s="380">
        <f t="shared" si="369"/>
        <v>0</v>
      </c>
      <c r="KJ90" s="423">
        <f>+SUBTOTAL(9,JX90:KI90)</f>
        <v>306917.5</v>
      </c>
      <c r="KK90" s="424"/>
      <c r="KL90" s="379">
        <f>SUM(KL68:KL89)</f>
        <v>354360.45000000007</v>
      </c>
      <c r="KM90" s="380">
        <f t="shared" ref="KM90:KW90" si="370">SUM(KM68:KM89)</f>
        <v>88036</v>
      </c>
      <c r="KN90" s="380">
        <f t="shared" si="370"/>
        <v>0</v>
      </c>
      <c r="KO90" s="380">
        <f t="shared" si="370"/>
        <v>0</v>
      </c>
      <c r="KP90" s="380">
        <f t="shared" si="370"/>
        <v>0</v>
      </c>
      <c r="KQ90" s="380">
        <f t="shared" si="370"/>
        <v>0</v>
      </c>
      <c r="KR90" s="380">
        <f t="shared" si="370"/>
        <v>0</v>
      </c>
      <c r="KS90" s="380">
        <f t="shared" si="370"/>
        <v>0</v>
      </c>
      <c r="KT90" s="380">
        <f t="shared" si="370"/>
        <v>0</v>
      </c>
      <c r="KU90" s="380">
        <f t="shared" si="370"/>
        <v>0</v>
      </c>
      <c r="KV90" s="380">
        <f t="shared" si="370"/>
        <v>0</v>
      </c>
      <c r="KW90" s="380">
        <f t="shared" si="370"/>
        <v>0</v>
      </c>
      <c r="KX90" s="423">
        <f>+SUBTOTAL(9,KL90:KW90)</f>
        <v>442396.45000000007</v>
      </c>
      <c r="KY90" s="424"/>
      <c r="KZ90" s="379">
        <f>SUM(KZ68:KZ89)</f>
        <v>37111</v>
      </c>
      <c r="LA90" s="380">
        <f t="shared" ref="LA90:LK90" si="371">SUM(LA68:LA89)</f>
        <v>27015</v>
      </c>
      <c r="LB90" s="380">
        <f t="shared" si="371"/>
        <v>0</v>
      </c>
      <c r="LC90" s="380">
        <f t="shared" si="371"/>
        <v>0</v>
      </c>
      <c r="LD90" s="380">
        <f t="shared" si="371"/>
        <v>0</v>
      </c>
      <c r="LE90" s="380">
        <f t="shared" si="371"/>
        <v>0</v>
      </c>
      <c r="LF90" s="380">
        <f t="shared" si="371"/>
        <v>0</v>
      </c>
      <c r="LG90" s="380">
        <f t="shared" si="371"/>
        <v>0</v>
      </c>
      <c r="LH90" s="380">
        <f t="shared" si="371"/>
        <v>0</v>
      </c>
      <c r="LI90" s="380">
        <f t="shared" si="371"/>
        <v>0</v>
      </c>
      <c r="LJ90" s="380">
        <f t="shared" si="371"/>
        <v>0</v>
      </c>
      <c r="LK90" s="380">
        <f t="shared" si="371"/>
        <v>0</v>
      </c>
      <c r="LL90" s="423">
        <f>+SUBTOTAL(9,KZ90:LK90)</f>
        <v>64126</v>
      </c>
      <c r="LM90" s="424"/>
      <c r="LN90" s="379">
        <f>SUM(LN68:LN89)</f>
        <v>38797</v>
      </c>
      <c r="LO90" s="380">
        <f t="shared" ref="LO90:LY90" si="372">SUM(LO68:LO89)</f>
        <v>5571</v>
      </c>
      <c r="LP90" s="380">
        <f t="shared" si="372"/>
        <v>0</v>
      </c>
      <c r="LQ90" s="380">
        <f t="shared" si="372"/>
        <v>0</v>
      </c>
      <c r="LR90" s="380">
        <f t="shared" si="372"/>
        <v>0</v>
      </c>
      <c r="LS90" s="380">
        <f t="shared" si="372"/>
        <v>0</v>
      </c>
      <c r="LT90" s="380">
        <f t="shared" si="372"/>
        <v>0</v>
      </c>
      <c r="LU90" s="380">
        <f t="shared" si="372"/>
        <v>0</v>
      </c>
      <c r="LV90" s="380">
        <f t="shared" si="372"/>
        <v>0</v>
      </c>
      <c r="LW90" s="380">
        <f t="shared" si="372"/>
        <v>0</v>
      </c>
      <c r="LX90" s="380">
        <f t="shared" si="372"/>
        <v>0</v>
      </c>
      <c r="LY90" s="380">
        <f t="shared" si="372"/>
        <v>0</v>
      </c>
      <c r="LZ90" s="423">
        <f>+SUBTOTAL(9,LN90:LY90)</f>
        <v>44368</v>
      </c>
      <c r="MA90" s="424"/>
      <c r="MB90" s="379">
        <f>SUM(MB68:MB89)</f>
        <v>18867</v>
      </c>
      <c r="MC90" s="380">
        <f t="shared" ref="MC90:MM90" si="373">SUM(MC68:MC89)</f>
        <v>13508</v>
      </c>
      <c r="MD90" s="380">
        <f t="shared" si="373"/>
        <v>0</v>
      </c>
      <c r="ME90" s="380">
        <f t="shared" si="373"/>
        <v>0</v>
      </c>
      <c r="MF90" s="380">
        <f t="shared" si="373"/>
        <v>0</v>
      </c>
      <c r="MG90" s="380">
        <f t="shared" si="373"/>
        <v>0</v>
      </c>
      <c r="MH90" s="380">
        <f t="shared" si="373"/>
        <v>0</v>
      </c>
      <c r="MI90" s="380">
        <f t="shared" si="373"/>
        <v>0</v>
      </c>
      <c r="MJ90" s="380">
        <f t="shared" si="373"/>
        <v>0</v>
      </c>
      <c r="MK90" s="380">
        <f t="shared" si="373"/>
        <v>0</v>
      </c>
      <c r="ML90" s="380">
        <f t="shared" si="373"/>
        <v>0</v>
      </c>
      <c r="MM90" s="380">
        <f t="shared" si="373"/>
        <v>0</v>
      </c>
      <c r="MN90" s="423">
        <f>+SUBTOTAL(9,MB90:MM90)</f>
        <v>32375</v>
      </c>
      <c r="MO90" s="424"/>
      <c r="MP90" s="379">
        <f>SUM(MP68:MP89)</f>
        <v>65485</v>
      </c>
      <c r="MQ90" s="380">
        <f t="shared" ref="MQ90:NA90" si="374">SUM(MQ68:MQ89)</f>
        <v>57016</v>
      </c>
      <c r="MR90" s="380">
        <f t="shared" si="374"/>
        <v>0</v>
      </c>
      <c r="MS90" s="380">
        <f t="shared" si="374"/>
        <v>0</v>
      </c>
      <c r="MT90" s="380">
        <f t="shared" si="374"/>
        <v>0</v>
      </c>
      <c r="MU90" s="380">
        <f t="shared" si="374"/>
        <v>0</v>
      </c>
      <c r="MV90" s="380">
        <f t="shared" si="374"/>
        <v>0</v>
      </c>
      <c r="MW90" s="380">
        <f t="shared" si="374"/>
        <v>0</v>
      </c>
      <c r="MX90" s="380">
        <f t="shared" si="374"/>
        <v>0</v>
      </c>
      <c r="MY90" s="380">
        <f t="shared" si="374"/>
        <v>0</v>
      </c>
      <c r="MZ90" s="380">
        <f t="shared" si="374"/>
        <v>0</v>
      </c>
      <c r="NA90" s="380">
        <f t="shared" si="374"/>
        <v>0</v>
      </c>
      <c r="NB90" s="423">
        <f>+SUBTOTAL(9,MP90:NA90)</f>
        <v>122501</v>
      </c>
      <c r="NC90" s="424"/>
      <c r="ND90" s="379">
        <f>SUM(ND68:ND89)</f>
        <v>127602</v>
      </c>
      <c r="NE90" s="380">
        <f t="shared" ref="NE90:NO90" si="375">SUM(NE68:NE89)</f>
        <v>87787</v>
      </c>
      <c r="NF90" s="380">
        <f t="shared" si="375"/>
        <v>0</v>
      </c>
      <c r="NG90" s="380">
        <f t="shared" si="375"/>
        <v>0</v>
      </c>
      <c r="NH90" s="380">
        <f t="shared" si="375"/>
        <v>0</v>
      </c>
      <c r="NI90" s="380">
        <f t="shared" si="375"/>
        <v>0</v>
      </c>
      <c r="NJ90" s="380">
        <f t="shared" si="375"/>
        <v>0</v>
      </c>
      <c r="NK90" s="380">
        <f t="shared" si="375"/>
        <v>0</v>
      </c>
      <c r="NL90" s="380">
        <f t="shared" si="375"/>
        <v>0</v>
      </c>
      <c r="NM90" s="380">
        <f t="shared" si="375"/>
        <v>0</v>
      </c>
      <c r="NN90" s="380">
        <f t="shared" si="375"/>
        <v>0</v>
      </c>
      <c r="NO90" s="380">
        <f t="shared" si="375"/>
        <v>0</v>
      </c>
      <c r="NP90" s="423">
        <f>+SUBTOTAL(9,ND90:NO90)</f>
        <v>215389</v>
      </c>
      <c r="NQ90" s="424"/>
      <c r="NR90" s="379">
        <f>SUM(NR68:NR89)</f>
        <v>37112</v>
      </c>
      <c r="NS90" s="380">
        <f t="shared" ref="NS90:OC90" si="376">SUM(NS68:NS89)</f>
        <v>28447</v>
      </c>
      <c r="NT90" s="380">
        <f t="shared" si="376"/>
        <v>0</v>
      </c>
      <c r="NU90" s="380">
        <f t="shared" si="376"/>
        <v>0</v>
      </c>
      <c r="NV90" s="380">
        <f t="shared" si="376"/>
        <v>0</v>
      </c>
      <c r="NW90" s="380">
        <f t="shared" si="376"/>
        <v>0</v>
      </c>
      <c r="NX90" s="380">
        <f t="shared" si="376"/>
        <v>0</v>
      </c>
      <c r="NY90" s="380">
        <f t="shared" si="376"/>
        <v>0</v>
      </c>
      <c r="NZ90" s="380">
        <f t="shared" si="376"/>
        <v>0</v>
      </c>
      <c r="OA90" s="380">
        <f t="shared" si="376"/>
        <v>0</v>
      </c>
      <c r="OB90" s="380">
        <f t="shared" si="376"/>
        <v>0</v>
      </c>
      <c r="OC90" s="380">
        <f t="shared" si="376"/>
        <v>0</v>
      </c>
      <c r="OD90" s="423">
        <f>+SUBTOTAL(9,NR90:OC90)</f>
        <v>65559</v>
      </c>
      <c r="OE90" s="424"/>
      <c r="OF90" s="379">
        <f>SUM(OF68:OF89)</f>
        <v>9511</v>
      </c>
      <c r="OG90" s="380">
        <f t="shared" ref="OG90:OQ90" si="377">SUM(OG68:OG89)</f>
        <v>6754</v>
      </c>
      <c r="OH90" s="380">
        <f t="shared" si="377"/>
        <v>0</v>
      </c>
      <c r="OI90" s="380">
        <f t="shared" si="377"/>
        <v>0</v>
      </c>
      <c r="OJ90" s="380">
        <f t="shared" si="377"/>
        <v>0</v>
      </c>
      <c r="OK90" s="380">
        <f t="shared" si="377"/>
        <v>0</v>
      </c>
      <c r="OL90" s="380">
        <f t="shared" si="377"/>
        <v>0</v>
      </c>
      <c r="OM90" s="380">
        <f t="shared" si="377"/>
        <v>0</v>
      </c>
      <c r="ON90" s="380">
        <f t="shared" si="377"/>
        <v>0</v>
      </c>
      <c r="OO90" s="380">
        <f t="shared" si="377"/>
        <v>0</v>
      </c>
      <c r="OP90" s="380">
        <f t="shared" si="377"/>
        <v>0</v>
      </c>
      <c r="OQ90" s="380">
        <f t="shared" si="377"/>
        <v>0</v>
      </c>
      <c r="OR90" s="423">
        <f>+SUBTOTAL(9,OF90:OQ90)</f>
        <v>16265</v>
      </c>
      <c r="OS90" s="424"/>
      <c r="OT90" s="379">
        <f>SUM(OT68:OT89)</f>
        <v>58922.6</v>
      </c>
      <c r="OU90" s="380">
        <f t="shared" ref="OU90:PE90" si="378">SUM(OU68:OU89)</f>
        <v>134579.07</v>
      </c>
      <c r="OV90" s="380">
        <f t="shared" si="378"/>
        <v>0</v>
      </c>
      <c r="OW90" s="380">
        <f t="shared" si="378"/>
        <v>0</v>
      </c>
      <c r="OX90" s="380">
        <f t="shared" si="378"/>
        <v>0</v>
      </c>
      <c r="OY90" s="380">
        <f t="shared" si="378"/>
        <v>0</v>
      </c>
      <c r="OZ90" s="380">
        <f t="shared" si="378"/>
        <v>0</v>
      </c>
      <c r="PA90" s="380">
        <f t="shared" si="378"/>
        <v>0</v>
      </c>
      <c r="PB90" s="380">
        <f t="shared" si="378"/>
        <v>0</v>
      </c>
      <c r="PC90" s="380">
        <f t="shared" si="378"/>
        <v>0</v>
      </c>
      <c r="PD90" s="380">
        <f t="shared" si="378"/>
        <v>0</v>
      </c>
      <c r="PE90" s="380">
        <f t="shared" si="378"/>
        <v>0</v>
      </c>
      <c r="PF90" s="423">
        <f>+SUBTOTAL(9,OT90:PE90)</f>
        <v>193501.67</v>
      </c>
      <c r="PG90" s="424"/>
      <c r="PH90" s="379">
        <f>SUM(PH68:PH89)</f>
        <v>91516.72</v>
      </c>
      <c r="PI90" s="380">
        <f t="shared" ref="PI90:PS90" si="379">SUM(PI68:PI89)</f>
        <v>6271</v>
      </c>
      <c r="PJ90" s="380">
        <f t="shared" si="379"/>
        <v>0</v>
      </c>
      <c r="PK90" s="380">
        <f t="shared" si="379"/>
        <v>0</v>
      </c>
      <c r="PL90" s="380">
        <f t="shared" si="379"/>
        <v>0</v>
      </c>
      <c r="PM90" s="380">
        <f t="shared" si="379"/>
        <v>0</v>
      </c>
      <c r="PN90" s="380">
        <f t="shared" si="379"/>
        <v>0</v>
      </c>
      <c r="PO90" s="380">
        <f t="shared" si="379"/>
        <v>0</v>
      </c>
      <c r="PP90" s="380">
        <f t="shared" si="379"/>
        <v>0</v>
      </c>
      <c r="PQ90" s="380">
        <f t="shared" si="379"/>
        <v>0</v>
      </c>
      <c r="PR90" s="380">
        <f t="shared" si="379"/>
        <v>0</v>
      </c>
      <c r="PS90" s="380">
        <f t="shared" si="379"/>
        <v>0</v>
      </c>
      <c r="PT90" s="423">
        <f>+SUBTOTAL(9,PH90:PS90)</f>
        <v>97787.72</v>
      </c>
      <c r="PU90" s="424"/>
      <c r="PV90" s="379">
        <f>SUM(PV68:PV89)</f>
        <v>0</v>
      </c>
      <c r="PW90" s="380">
        <f t="shared" ref="PW90:QG90" si="380">SUM(PW68:PW89)</f>
        <v>19486</v>
      </c>
      <c r="PX90" s="380">
        <f t="shared" si="380"/>
        <v>0</v>
      </c>
      <c r="PY90" s="380">
        <f t="shared" si="380"/>
        <v>0</v>
      </c>
      <c r="PZ90" s="380">
        <f t="shared" si="380"/>
        <v>0</v>
      </c>
      <c r="QA90" s="380">
        <f t="shared" si="380"/>
        <v>0</v>
      </c>
      <c r="QB90" s="380">
        <f t="shared" si="380"/>
        <v>0</v>
      </c>
      <c r="QC90" s="380">
        <f t="shared" si="380"/>
        <v>0</v>
      </c>
      <c r="QD90" s="380">
        <f t="shared" si="380"/>
        <v>0</v>
      </c>
      <c r="QE90" s="380">
        <f t="shared" si="380"/>
        <v>0</v>
      </c>
      <c r="QF90" s="380">
        <f t="shared" si="380"/>
        <v>0</v>
      </c>
      <c r="QG90" s="380">
        <f t="shared" si="380"/>
        <v>0</v>
      </c>
      <c r="QH90" s="423">
        <f>+SUBTOTAL(9,PV90:QG90)</f>
        <v>19486</v>
      </c>
      <c r="QI90" s="424"/>
      <c r="QJ90" s="379">
        <f>SUM(QJ68:QJ89)</f>
        <v>0</v>
      </c>
      <c r="QK90" s="380">
        <f t="shared" ref="QK90:QU90" si="381">SUM(QK68:QK89)</f>
        <v>9743</v>
      </c>
      <c r="QL90" s="380">
        <f t="shared" si="381"/>
        <v>0</v>
      </c>
      <c r="QM90" s="380">
        <f t="shared" si="381"/>
        <v>0</v>
      </c>
      <c r="QN90" s="380">
        <f t="shared" si="381"/>
        <v>0</v>
      </c>
      <c r="QO90" s="380">
        <f t="shared" si="381"/>
        <v>0</v>
      </c>
      <c r="QP90" s="380">
        <f t="shared" si="381"/>
        <v>0</v>
      </c>
      <c r="QQ90" s="380">
        <f t="shared" si="381"/>
        <v>0</v>
      </c>
      <c r="QR90" s="380">
        <f t="shared" si="381"/>
        <v>0</v>
      </c>
      <c r="QS90" s="380">
        <f t="shared" si="381"/>
        <v>0</v>
      </c>
      <c r="QT90" s="380">
        <f t="shared" si="381"/>
        <v>0</v>
      </c>
      <c r="QU90" s="380">
        <f t="shared" si="381"/>
        <v>0</v>
      </c>
      <c r="QV90" s="423">
        <f>+SUBTOTAL(9,QJ90:QU90)</f>
        <v>9743</v>
      </c>
      <c r="QW90" s="424"/>
      <c r="QX90" s="423">
        <f t="shared" ref="QX90:QY90" si="382">SUM(QX68:QX89)</f>
        <v>3246673.23</v>
      </c>
      <c r="QY90" s="423">
        <f t="shared" si="382"/>
        <v>2756078.21</v>
      </c>
      <c r="QZ90" s="423">
        <f t="shared" ref="QZ90:RJ90" si="383">SUM(QZ68:QZ89)</f>
        <v>140.10088272383354</v>
      </c>
      <c r="RA90" s="423">
        <f t="shared" si="383"/>
        <v>0</v>
      </c>
      <c r="RB90" s="423">
        <f t="shared" si="383"/>
        <v>0</v>
      </c>
      <c r="RC90" s="423">
        <f t="shared" si="383"/>
        <v>0</v>
      </c>
      <c r="RD90" s="423">
        <f t="shared" si="383"/>
        <v>0</v>
      </c>
      <c r="RE90" s="423">
        <f t="shared" si="383"/>
        <v>0</v>
      </c>
      <c r="RF90" s="423">
        <f t="shared" si="383"/>
        <v>0</v>
      </c>
      <c r="RG90" s="423">
        <f t="shared" si="383"/>
        <v>0</v>
      </c>
      <c r="RH90" s="423">
        <f t="shared" si="383"/>
        <v>0</v>
      </c>
      <c r="RI90" s="423">
        <f t="shared" si="383"/>
        <v>0</v>
      </c>
      <c r="RJ90" s="423">
        <f t="shared" si="383"/>
        <v>6002891.5408827253</v>
      </c>
    </row>
    <row r="91" spans="1:478" s="392" customFormat="1" x14ac:dyDescent="0.25">
      <c r="A91" s="304"/>
      <c r="B91" s="394"/>
      <c r="C91" s="304"/>
      <c r="D91" s="414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415"/>
      <c r="Q91" s="416"/>
      <c r="R91" s="414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415"/>
      <c r="AE91" s="416"/>
      <c r="AF91" s="414"/>
      <c r="AG91" s="389">
        <f>+AG90/86.21</f>
        <v>5204.523721146039</v>
      </c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415"/>
      <c r="AS91" s="372"/>
      <c r="AT91" s="414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415"/>
      <c r="BG91" s="372"/>
      <c r="BH91" s="414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415"/>
      <c r="BU91" s="388"/>
      <c r="BV91" s="414"/>
      <c r="BW91" s="389">
        <f>+BW90/87.23</f>
        <v>2321.3866674309293</v>
      </c>
      <c r="BX91" s="389"/>
      <c r="BY91" s="389"/>
      <c r="BZ91" s="389"/>
      <c r="CA91" s="389"/>
      <c r="CB91" s="389"/>
      <c r="CC91" s="389"/>
      <c r="CD91" s="389"/>
      <c r="CE91" s="389"/>
      <c r="CF91" s="389"/>
      <c r="CG91" s="389"/>
      <c r="CH91" s="415"/>
      <c r="CI91" s="416"/>
      <c r="CJ91" s="414"/>
      <c r="CK91" s="389"/>
      <c r="CL91" s="389"/>
      <c r="CM91" s="389"/>
      <c r="CN91" s="389"/>
      <c r="CO91" s="389"/>
      <c r="CP91" s="389"/>
      <c r="CQ91" s="389"/>
      <c r="CR91" s="389"/>
      <c r="CS91" s="389"/>
      <c r="CT91" s="389"/>
      <c r="CU91" s="389"/>
      <c r="CV91" s="415"/>
      <c r="CW91" s="372"/>
      <c r="CX91" s="414"/>
      <c r="CY91" s="389"/>
      <c r="CZ91" s="389"/>
      <c r="DA91" s="389"/>
      <c r="DB91" s="389"/>
      <c r="DC91" s="389"/>
      <c r="DD91" s="389"/>
      <c r="DE91" s="389"/>
      <c r="DF91" s="389"/>
      <c r="DG91" s="389"/>
      <c r="DH91" s="389"/>
      <c r="DI91" s="389"/>
      <c r="DJ91" s="415"/>
      <c r="DK91" s="416"/>
      <c r="DL91" s="414"/>
      <c r="DM91" s="389"/>
      <c r="DN91" s="389"/>
      <c r="DO91" s="389"/>
      <c r="DP91" s="389"/>
      <c r="DQ91" s="389"/>
      <c r="DR91" s="389"/>
      <c r="DS91" s="389"/>
      <c r="DT91" s="389"/>
      <c r="DU91" s="389"/>
      <c r="DV91" s="389"/>
      <c r="DW91" s="389"/>
      <c r="DX91" s="415"/>
      <c r="DY91" s="416"/>
      <c r="DZ91" s="414"/>
      <c r="EA91" s="389"/>
      <c r="EB91" s="389"/>
      <c r="EC91" s="389"/>
      <c r="ED91" s="389"/>
      <c r="EE91" s="389"/>
      <c r="EF91" s="389"/>
      <c r="EG91" s="389"/>
      <c r="EH91" s="389"/>
      <c r="EI91" s="389"/>
      <c r="EJ91" s="389"/>
      <c r="EK91" s="389"/>
      <c r="EL91" s="415"/>
      <c r="EM91" s="416"/>
      <c r="EN91" s="414"/>
      <c r="EO91" s="389"/>
      <c r="EP91" s="389"/>
      <c r="EQ91" s="389"/>
      <c r="ER91" s="389"/>
      <c r="ES91" s="389"/>
      <c r="ET91" s="389"/>
      <c r="EU91" s="389"/>
      <c r="EV91" s="389"/>
      <c r="EW91" s="389"/>
      <c r="EX91" s="389"/>
      <c r="EY91" s="389"/>
      <c r="EZ91" s="415"/>
      <c r="FA91" s="416"/>
      <c r="FB91" s="414"/>
      <c r="FC91" s="389"/>
      <c r="FD91" s="389"/>
      <c r="FE91" s="389"/>
      <c r="FF91" s="389"/>
      <c r="FG91" s="389"/>
      <c r="FH91" s="389"/>
      <c r="FI91" s="389"/>
      <c r="FJ91" s="389"/>
      <c r="FK91" s="389"/>
      <c r="FL91" s="389"/>
      <c r="FM91" s="389"/>
      <c r="FN91" s="415"/>
      <c r="FO91" s="416"/>
      <c r="FP91" s="414"/>
      <c r="FQ91" s="389"/>
      <c r="FR91" s="389"/>
      <c r="FS91" s="389"/>
      <c r="FT91" s="389"/>
      <c r="FU91" s="389"/>
      <c r="FV91" s="389"/>
      <c r="FW91" s="389"/>
      <c r="FX91" s="389"/>
      <c r="FY91" s="389"/>
      <c r="FZ91" s="389"/>
      <c r="GA91" s="389"/>
      <c r="GB91" s="415"/>
      <c r="GC91" s="416"/>
      <c r="GD91" s="414"/>
      <c r="GE91" s="389"/>
      <c r="GF91" s="389"/>
      <c r="GG91" s="389"/>
      <c r="GH91" s="389"/>
      <c r="GI91" s="389"/>
      <c r="GJ91" s="389"/>
      <c r="GK91" s="389"/>
      <c r="GL91" s="389"/>
      <c r="GM91" s="389"/>
      <c r="GN91" s="389"/>
      <c r="GO91" s="389"/>
      <c r="GP91" s="415"/>
      <c r="GQ91" s="416"/>
      <c r="GR91" s="414"/>
      <c r="GS91" s="389"/>
      <c r="GT91" s="389"/>
      <c r="GU91" s="389"/>
      <c r="GV91" s="389"/>
      <c r="GW91" s="389"/>
      <c r="GX91" s="389"/>
      <c r="GY91" s="389"/>
      <c r="GZ91" s="389"/>
      <c r="HA91" s="389"/>
      <c r="HB91" s="389"/>
      <c r="HC91" s="389"/>
      <c r="HD91" s="415"/>
      <c r="HE91" s="416"/>
      <c r="HF91" s="414"/>
      <c r="HG91" s="389"/>
      <c r="HH91" s="389"/>
      <c r="HI91" s="389"/>
      <c r="HJ91" s="389"/>
      <c r="HK91" s="389"/>
      <c r="HL91" s="389"/>
      <c r="HM91" s="389"/>
      <c r="HN91" s="389"/>
      <c r="HO91" s="389"/>
      <c r="HP91" s="389"/>
      <c r="HQ91" s="389"/>
      <c r="HR91" s="415"/>
      <c r="HS91" s="416"/>
      <c r="HT91" s="414"/>
      <c r="HU91" s="389"/>
      <c r="HV91" s="389"/>
      <c r="HW91" s="389"/>
      <c r="HX91" s="389"/>
      <c r="HY91" s="389"/>
      <c r="HZ91" s="389"/>
      <c r="IA91" s="389"/>
      <c r="IB91" s="389"/>
      <c r="IC91" s="389"/>
      <c r="ID91" s="389"/>
      <c r="IE91" s="389"/>
      <c r="IF91" s="415"/>
      <c r="IG91" s="416"/>
      <c r="IH91" s="389">
        <f>+IH90/87.23</f>
        <v>430.79215866101111</v>
      </c>
      <c r="II91" s="389">
        <f>+II90/87.23</f>
        <v>533.09641178493632</v>
      </c>
      <c r="IJ91" s="389"/>
      <c r="IK91" s="389"/>
      <c r="IL91" s="389"/>
      <c r="IM91" s="389"/>
      <c r="IN91" s="389"/>
      <c r="IO91" s="389"/>
      <c r="IP91" s="389"/>
      <c r="IQ91" s="389"/>
      <c r="IR91" s="389"/>
      <c r="IS91" s="389"/>
      <c r="IT91" s="415"/>
      <c r="IU91" s="416"/>
      <c r="IV91" s="414"/>
      <c r="IW91" s="389"/>
      <c r="IX91" s="389"/>
      <c r="IY91" s="389"/>
      <c r="IZ91" s="389"/>
      <c r="JA91" s="389"/>
      <c r="JB91" s="389"/>
      <c r="JC91" s="389"/>
      <c r="JD91" s="389"/>
      <c r="JE91" s="389"/>
      <c r="JF91" s="389"/>
      <c r="JG91" s="389"/>
      <c r="JH91" s="415"/>
      <c r="JI91" s="416"/>
      <c r="JJ91" s="414"/>
      <c r="JK91" s="389"/>
      <c r="JL91" s="389"/>
      <c r="JM91" s="389"/>
      <c r="JN91" s="389"/>
      <c r="JO91" s="389"/>
      <c r="JP91" s="389"/>
      <c r="JQ91" s="389"/>
      <c r="JR91" s="389"/>
      <c r="JS91" s="389"/>
      <c r="JT91" s="389"/>
      <c r="JU91" s="389"/>
      <c r="JV91" s="415"/>
      <c r="JW91" s="416"/>
      <c r="JX91" s="414"/>
      <c r="JY91" s="389"/>
      <c r="JZ91" s="389"/>
      <c r="KA91" s="389"/>
      <c r="KB91" s="389"/>
      <c r="KC91" s="389"/>
      <c r="KD91" s="389"/>
      <c r="KE91" s="389"/>
      <c r="KF91" s="389"/>
      <c r="KG91" s="389"/>
      <c r="KH91" s="389"/>
      <c r="KI91" s="389"/>
      <c r="KJ91" s="415"/>
      <c r="KK91" s="416"/>
      <c r="KL91" s="414">
        <f>+KL90/86.21</f>
        <v>4110.4332444032025</v>
      </c>
      <c r="KM91" s="414">
        <f>+KM90/87.23</f>
        <v>1009.2399403874813</v>
      </c>
      <c r="KN91" s="389"/>
      <c r="KO91" s="389"/>
      <c r="KP91" s="389"/>
      <c r="KQ91" s="389"/>
      <c r="KR91" s="389"/>
      <c r="KS91" s="389"/>
      <c r="KT91" s="389"/>
      <c r="KU91" s="389"/>
      <c r="KV91" s="389"/>
      <c r="KW91" s="389"/>
      <c r="KX91" s="415"/>
      <c r="KY91" s="416"/>
      <c r="KZ91" s="414"/>
      <c r="LA91" s="389"/>
      <c r="LB91" s="389"/>
      <c r="LC91" s="389"/>
      <c r="LD91" s="389"/>
      <c r="LE91" s="389"/>
      <c r="LF91" s="389"/>
      <c r="LG91" s="389"/>
      <c r="LH91" s="389"/>
      <c r="LI91" s="389"/>
      <c r="LJ91" s="389"/>
      <c r="LK91" s="389"/>
      <c r="LL91" s="415"/>
      <c r="LM91" s="416"/>
      <c r="LN91" s="414"/>
      <c r="LO91" s="389"/>
      <c r="LP91" s="389"/>
      <c r="LQ91" s="389"/>
      <c r="LR91" s="389"/>
      <c r="LS91" s="389"/>
      <c r="LT91" s="389"/>
      <c r="LU91" s="389"/>
      <c r="LV91" s="389"/>
      <c r="LW91" s="389"/>
      <c r="LX91" s="389"/>
      <c r="LY91" s="389"/>
      <c r="LZ91" s="415"/>
      <c r="MA91" s="416"/>
      <c r="MB91" s="414"/>
      <c r="MC91" s="389"/>
      <c r="MD91" s="389"/>
      <c r="ME91" s="389"/>
      <c r="MF91" s="389"/>
      <c r="MG91" s="389"/>
      <c r="MH91" s="389"/>
      <c r="MI91" s="389"/>
      <c r="MJ91" s="389"/>
      <c r="MK91" s="389"/>
      <c r="ML91" s="389"/>
      <c r="MM91" s="389"/>
      <c r="MN91" s="415"/>
      <c r="MO91" s="416"/>
      <c r="MP91" s="414"/>
      <c r="MQ91" s="389"/>
      <c r="MR91" s="389"/>
      <c r="MS91" s="389"/>
      <c r="MT91" s="389"/>
      <c r="MU91" s="389"/>
      <c r="MV91" s="389"/>
      <c r="MW91" s="389"/>
      <c r="MX91" s="389"/>
      <c r="MY91" s="389"/>
      <c r="MZ91" s="389"/>
      <c r="NA91" s="389"/>
      <c r="NB91" s="415"/>
      <c r="NC91" s="416"/>
      <c r="ND91" s="414"/>
      <c r="NE91" s="389"/>
      <c r="NF91" s="389"/>
      <c r="NG91" s="389"/>
      <c r="NH91" s="389"/>
      <c r="NI91" s="389"/>
      <c r="NJ91" s="389"/>
      <c r="NK91" s="389"/>
      <c r="NL91" s="389"/>
      <c r="NM91" s="389"/>
      <c r="NN91" s="389"/>
      <c r="NO91" s="389"/>
      <c r="NP91" s="415"/>
      <c r="NQ91" s="416"/>
      <c r="NR91" s="414"/>
      <c r="NS91" s="389"/>
      <c r="NT91" s="389"/>
      <c r="NU91" s="389"/>
      <c r="NV91" s="389"/>
      <c r="NW91" s="389"/>
      <c r="NX91" s="389"/>
      <c r="NY91" s="389"/>
      <c r="NZ91" s="389"/>
      <c r="OA91" s="389"/>
      <c r="OB91" s="389"/>
      <c r="OC91" s="389"/>
      <c r="OD91" s="415"/>
      <c r="OE91" s="416"/>
      <c r="OF91" s="414"/>
      <c r="OG91" s="389"/>
      <c r="OH91" s="389"/>
      <c r="OI91" s="389"/>
      <c r="OJ91" s="389"/>
      <c r="OK91" s="389"/>
      <c r="OL91" s="389"/>
      <c r="OM91" s="389"/>
      <c r="ON91" s="389"/>
      <c r="OO91" s="389"/>
      <c r="OP91" s="389"/>
      <c r="OQ91" s="389"/>
      <c r="OR91" s="415"/>
      <c r="OS91" s="416"/>
      <c r="OT91" s="414"/>
      <c r="OU91" s="389"/>
      <c r="OV91" s="389"/>
      <c r="OW91" s="389"/>
      <c r="OX91" s="389"/>
      <c r="OY91" s="389"/>
      <c r="OZ91" s="389"/>
      <c r="PA91" s="389"/>
      <c r="PB91" s="389"/>
      <c r="PC91" s="389"/>
      <c r="PD91" s="389"/>
      <c r="PE91" s="389"/>
      <c r="PF91" s="415"/>
      <c r="PG91" s="416"/>
      <c r="PH91" s="414"/>
      <c r="PI91" s="389"/>
      <c r="PJ91" s="389"/>
      <c r="PK91" s="389"/>
      <c r="PL91" s="389"/>
      <c r="PM91" s="389"/>
      <c r="PN91" s="389"/>
      <c r="PO91" s="389"/>
      <c r="PP91" s="389"/>
      <c r="PQ91" s="389"/>
      <c r="PR91" s="389"/>
      <c r="PS91" s="389"/>
      <c r="PT91" s="415"/>
      <c r="PU91" s="416"/>
      <c r="PV91" s="414"/>
      <c r="PW91" s="389"/>
      <c r="PX91" s="389"/>
      <c r="PY91" s="389"/>
      <c r="PZ91" s="389"/>
      <c r="QA91" s="389"/>
      <c r="QB91" s="389"/>
      <c r="QC91" s="389"/>
      <c r="QD91" s="389"/>
      <c r="QE91" s="389"/>
      <c r="QF91" s="389"/>
      <c r="QG91" s="389"/>
      <c r="QH91" s="415"/>
      <c r="QI91" s="416"/>
      <c r="QJ91" s="414"/>
      <c r="QK91" s="389"/>
      <c r="QL91" s="389"/>
      <c r="QM91" s="389"/>
      <c r="QN91" s="389"/>
      <c r="QO91" s="389"/>
      <c r="QP91" s="389"/>
      <c r="QQ91" s="389"/>
      <c r="QR91" s="389"/>
      <c r="QS91" s="389"/>
      <c r="QT91" s="389"/>
      <c r="QU91" s="389"/>
      <c r="QV91" s="415"/>
      <c r="QW91" s="416"/>
      <c r="QX91" s="415"/>
      <c r="QY91" s="415"/>
      <c r="QZ91" s="415"/>
      <c r="RA91" s="415"/>
      <c r="RB91" s="415"/>
      <c r="RC91" s="415"/>
      <c r="RD91" s="415"/>
      <c r="RE91" s="415"/>
      <c r="RF91" s="415"/>
      <c r="RG91" s="415"/>
      <c r="RH91" s="415"/>
      <c r="RI91" s="415"/>
      <c r="RJ91" s="415"/>
    </row>
    <row r="92" spans="1:478" s="392" customFormat="1" x14ac:dyDescent="0.3">
      <c r="A92" s="304"/>
      <c r="B92" s="417" t="s">
        <v>130</v>
      </c>
      <c r="C92" s="413"/>
      <c r="D92" s="414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415"/>
      <c r="Q92" s="416"/>
      <c r="R92" s="414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415"/>
      <c r="AE92" s="416"/>
      <c r="AF92" s="414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415"/>
      <c r="AS92" s="372"/>
      <c r="AT92" s="414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415"/>
      <c r="BG92" s="372"/>
      <c r="BH92" s="414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415"/>
      <c r="BU92" s="388"/>
      <c r="BV92" s="414"/>
      <c r="BW92" s="389">
        <f>2321-3442</f>
        <v>-1121</v>
      </c>
      <c r="BX92" s="389"/>
      <c r="BY92" s="389"/>
      <c r="BZ92" s="389"/>
      <c r="CA92" s="389"/>
      <c r="CB92" s="389"/>
      <c r="CC92" s="389"/>
      <c r="CD92" s="389"/>
      <c r="CE92" s="389"/>
      <c r="CF92" s="389"/>
      <c r="CG92" s="389"/>
      <c r="CH92" s="415"/>
      <c r="CI92" s="416"/>
      <c r="CJ92" s="414"/>
      <c r="CK92" s="389"/>
      <c r="CL92" s="389"/>
      <c r="CM92" s="389"/>
      <c r="CN92" s="389"/>
      <c r="CO92" s="389"/>
      <c r="CP92" s="389"/>
      <c r="CQ92" s="389"/>
      <c r="CR92" s="389"/>
      <c r="CS92" s="389"/>
      <c r="CT92" s="389"/>
      <c r="CU92" s="389"/>
      <c r="CV92" s="415"/>
      <c r="CW92" s="372"/>
      <c r="CX92" s="414"/>
      <c r="CY92" s="389"/>
      <c r="CZ92" s="389"/>
      <c r="DA92" s="389"/>
      <c r="DB92" s="389"/>
      <c r="DC92" s="389"/>
      <c r="DD92" s="389"/>
      <c r="DE92" s="389"/>
      <c r="DF92" s="389"/>
      <c r="DG92" s="389"/>
      <c r="DH92" s="389"/>
      <c r="DI92" s="389"/>
      <c r="DJ92" s="415"/>
      <c r="DK92" s="416"/>
      <c r="DL92" s="414"/>
      <c r="DM92" s="389"/>
      <c r="DN92" s="389"/>
      <c r="DO92" s="389"/>
      <c r="DP92" s="389"/>
      <c r="DQ92" s="389"/>
      <c r="DR92" s="389"/>
      <c r="DS92" s="389"/>
      <c r="DT92" s="389"/>
      <c r="DU92" s="389"/>
      <c r="DV92" s="389"/>
      <c r="DW92" s="389"/>
      <c r="DX92" s="415"/>
      <c r="DY92" s="416"/>
      <c r="DZ92" s="414"/>
      <c r="EA92" s="389"/>
      <c r="EB92" s="389"/>
      <c r="EC92" s="389"/>
      <c r="ED92" s="389"/>
      <c r="EE92" s="389"/>
      <c r="EF92" s="389"/>
      <c r="EG92" s="389"/>
      <c r="EH92" s="389"/>
      <c r="EI92" s="389"/>
      <c r="EJ92" s="389"/>
      <c r="EK92" s="389"/>
      <c r="EL92" s="415"/>
      <c r="EM92" s="416"/>
      <c r="EN92" s="414"/>
      <c r="EO92" s="389"/>
      <c r="EP92" s="389"/>
      <c r="EQ92" s="389"/>
      <c r="ER92" s="389"/>
      <c r="ES92" s="389"/>
      <c r="ET92" s="389"/>
      <c r="EU92" s="389"/>
      <c r="EV92" s="389"/>
      <c r="EW92" s="389"/>
      <c r="EX92" s="389"/>
      <c r="EY92" s="389"/>
      <c r="EZ92" s="415"/>
      <c r="FA92" s="416"/>
      <c r="FB92" s="414"/>
      <c r="FC92" s="389"/>
      <c r="FD92" s="389"/>
      <c r="FE92" s="389"/>
      <c r="FF92" s="389"/>
      <c r="FG92" s="389"/>
      <c r="FH92" s="389"/>
      <c r="FI92" s="389"/>
      <c r="FJ92" s="389"/>
      <c r="FK92" s="389"/>
      <c r="FL92" s="389"/>
      <c r="FM92" s="389"/>
      <c r="FN92" s="415"/>
      <c r="FO92" s="416"/>
      <c r="FP92" s="414"/>
      <c r="FQ92" s="389"/>
      <c r="FR92" s="389"/>
      <c r="FS92" s="389"/>
      <c r="FT92" s="389"/>
      <c r="FU92" s="389"/>
      <c r="FV92" s="389"/>
      <c r="FW92" s="389"/>
      <c r="FX92" s="389"/>
      <c r="FY92" s="389"/>
      <c r="FZ92" s="389"/>
      <c r="GA92" s="389"/>
      <c r="GB92" s="415"/>
      <c r="GC92" s="416"/>
      <c r="GD92" s="414"/>
      <c r="GE92" s="389"/>
      <c r="GF92" s="389"/>
      <c r="GG92" s="389"/>
      <c r="GH92" s="389"/>
      <c r="GI92" s="389"/>
      <c r="GJ92" s="389"/>
      <c r="GK92" s="389"/>
      <c r="GL92" s="389"/>
      <c r="GM92" s="389"/>
      <c r="GN92" s="389"/>
      <c r="GO92" s="389"/>
      <c r="GP92" s="415"/>
      <c r="GQ92" s="416"/>
      <c r="GR92" s="414"/>
      <c r="GS92" s="389">
        <f>+GS87/87.23</f>
        <v>151.11658832970306</v>
      </c>
      <c r="GT92" s="389"/>
      <c r="GU92" s="389"/>
      <c r="GV92" s="389"/>
      <c r="GW92" s="389"/>
      <c r="GX92" s="389"/>
      <c r="GY92" s="389"/>
      <c r="GZ92" s="389"/>
      <c r="HA92" s="389"/>
      <c r="HB92" s="389"/>
      <c r="HC92" s="389"/>
      <c r="HD92" s="415"/>
      <c r="HE92" s="416"/>
      <c r="HF92" s="414"/>
      <c r="HG92" s="389"/>
      <c r="HH92" s="389"/>
      <c r="HI92" s="389"/>
      <c r="HJ92" s="389"/>
      <c r="HK92" s="389"/>
      <c r="HL92" s="389"/>
      <c r="HM92" s="389"/>
      <c r="HN92" s="389"/>
      <c r="HO92" s="389"/>
      <c r="HP92" s="389"/>
      <c r="HQ92" s="389"/>
      <c r="HR92" s="415"/>
      <c r="HS92" s="416"/>
      <c r="HT92" s="414"/>
      <c r="HU92" s="389"/>
      <c r="HV92" s="389"/>
      <c r="HW92" s="389"/>
      <c r="HX92" s="389"/>
      <c r="HY92" s="389"/>
      <c r="HZ92" s="389"/>
      <c r="IA92" s="389"/>
      <c r="IB92" s="389"/>
      <c r="IC92" s="389"/>
      <c r="ID92" s="389"/>
      <c r="IE92" s="389"/>
      <c r="IF92" s="415"/>
      <c r="IG92" s="416"/>
      <c r="IH92" s="414"/>
      <c r="II92" s="389"/>
      <c r="IJ92" s="389"/>
      <c r="IK92" s="389"/>
      <c r="IL92" s="389"/>
      <c r="IM92" s="389"/>
      <c r="IN92" s="389"/>
      <c r="IO92" s="389"/>
      <c r="IP92" s="389"/>
      <c r="IQ92" s="389"/>
      <c r="IR92" s="389"/>
      <c r="IS92" s="389"/>
      <c r="IT92" s="415"/>
      <c r="IU92" s="416"/>
      <c r="IV92" s="414"/>
      <c r="IW92" s="389"/>
      <c r="IX92" s="389"/>
      <c r="IY92" s="389"/>
      <c r="IZ92" s="389"/>
      <c r="JA92" s="389"/>
      <c r="JB92" s="389"/>
      <c r="JC92" s="389"/>
      <c r="JD92" s="389"/>
      <c r="JE92" s="389"/>
      <c r="JF92" s="389"/>
      <c r="JG92" s="389"/>
      <c r="JH92" s="415"/>
      <c r="JI92" s="416"/>
      <c r="JJ92" s="414"/>
      <c r="JK92" s="389"/>
      <c r="JL92" s="389"/>
      <c r="JM92" s="389"/>
      <c r="JN92" s="389"/>
      <c r="JO92" s="389"/>
      <c r="JP92" s="389"/>
      <c r="JQ92" s="389"/>
      <c r="JR92" s="389"/>
      <c r="JS92" s="389"/>
      <c r="JT92" s="389"/>
      <c r="JU92" s="389"/>
      <c r="JV92" s="415"/>
      <c r="JW92" s="416"/>
      <c r="JX92" s="414"/>
      <c r="JY92" s="389"/>
      <c r="JZ92" s="389"/>
      <c r="KA92" s="389"/>
      <c r="KB92" s="389"/>
      <c r="KC92" s="389"/>
      <c r="KD92" s="389"/>
      <c r="KE92" s="389"/>
      <c r="KF92" s="389"/>
      <c r="KG92" s="389"/>
      <c r="KH92" s="389"/>
      <c r="KI92" s="389"/>
      <c r="KJ92" s="415"/>
      <c r="KK92" s="416"/>
      <c r="KL92" s="414"/>
      <c r="KM92" s="389"/>
      <c r="KN92" s="389"/>
      <c r="KO92" s="389"/>
      <c r="KP92" s="389"/>
      <c r="KQ92" s="389"/>
      <c r="KR92" s="389"/>
      <c r="KS92" s="389"/>
      <c r="KT92" s="389"/>
      <c r="KU92" s="389"/>
      <c r="KV92" s="389"/>
      <c r="KW92" s="389"/>
      <c r="KX92" s="415"/>
      <c r="KY92" s="416"/>
      <c r="KZ92" s="414"/>
      <c r="LA92" s="389"/>
      <c r="LB92" s="389"/>
      <c r="LC92" s="389"/>
      <c r="LD92" s="389"/>
      <c r="LE92" s="389"/>
      <c r="LF92" s="389"/>
      <c r="LG92" s="389"/>
      <c r="LH92" s="389"/>
      <c r="LI92" s="389"/>
      <c r="LJ92" s="389"/>
      <c r="LK92" s="389"/>
      <c r="LL92" s="415"/>
      <c r="LM92" s="416"/>
      <c r="LN92" s="414"/>
      <c r="LO92" s="389"/>
      <c r="LP92" s="389"/>
      <c r="LQ92" s="389"/>
      <c r="LR92" s="389"/>
      <c r="LS92" s="389"/>
      <c r="LT92" s="389"/>
      <c r="LU92" s="389"/>
      <c r="LV92" s="389"/>
      <c r="LW92" s="389"/>
      <c r="LX92" s="389"/>
      <c r="LY92" s="389"/>
      <c r="LZ92" s="415"/>
      <c r="MA92" s="416"/>
      <c r="MB92" s="414"/>
      <c r="MC92" s="389"/>
      <c r="MD92" s="389"/>
      <c r="ME92" s="389"/>
      <c r="MF92" s="389"/>
      <c r="MG92" s="389"/>
      <c r="MH92" s="389"/>
      <c r="MI92" s="389"/>
      <c r="MJ92" s="389"/>
      <c r="MK92" s="389"/>
      <c r="ML92" s="389"/>
      <c r="MM92" s="389"/>
      <c r="MN92" s="415"/>
      <c r="MO92" s="416"/>
      <c r="MP92" s="414"/>
      <c r="MQ92" s="389"/>
      <c r="MR92" s="389"/>
      <c r="MS92" s="389"/>
      <c r="MT92" s="389"/>
      <c r="MU92" s="389"/>
      <c r="MV92" s="389"/>
      <c r="MW92" s="389"/>
      <c r="MX92" s="389"/>
      <c r="MY92" s="389"/>
      <c r="MZ92" s="389"/>
      <c r="NA92" s="389"/>
      <c r="NB92" s="415"/>
      <c r="NC92" s="416"/>
      <c r="ND92" s="414"/>
      <c r="NE92" s="389"/>
      <c r="NF92" s="389"/>
      <c r="NG92" s="389"/>
      <c r="NH92" s="389"/>
      <c r="NI92" s="389"/>
      <c r="NJ92" s="389"/>
      <c r="NK92" s="389"/>
      <c r="NL92" s="389"/>
      <c r="NM92" s="389"/>
      <c r="NN92" s="389"/>
      <c r="NO92" s="389"/>
      <c r="NP92" s="415"/>
      <c r="NQ92" s="416"/>
      <c r="NR92" s="414"/>
      <c r="NS92" s="389"/>
      <c r="NT92" s="389"/>
      <c r="NU92" s="389"/>
      <c r="NV92" s="389"/>
      <c r="NW92" s="389"/>
      <c r="NX92" s="389"/>
      <c r="NY92" s="389"/>
      <c r="NZ92" s="389"/>
      <c r="OA92" s="389"/>
      <c r="OB92" s="389"/>
      <c r="OC92" s="389"/>
      <c r="OD92" s="415"/>
      <c r="OE92" s="416"/>
      <c r="OF92" s="414"/>
      <c r="OG92" s="389"/>
      <c r="OH92" s="389"/>
      <c r="OI92" s="389"/>
      <c r="OJ92" s="389"/>
      <c r="OK92" s="389"/>
      <c r="OL92" s="389"/>
      <c r="OM92" s="389"/>
      <c r="ON92" s="389"/>
      <c r="OO92" s="389"/>
      <c r="OP92" s="389"/>
      <c r="OQ92" s="389"/>
      <c r="OR92" s="415"/>
      <c r="OS92" s="416"/>
      <c r="OT92" s="414"/>
      <c r="OU92" s="389"/>
      <c r="OV92" s="389"/>
      <c r="OW92" s="389"/>
      <c r="OX92" s="389"/>
      <c r="OY92" s="389"/>
      <c r="OZ92" s="389"/>
      <c r="PA92" s="389"/>
      <c r="PB92" s="389"/>
      <c r="PC92" s="389"/>
      <c r="PD92" s="389"/>
      <c r="PE92" s="389"/>
      <c r="PF92" s="415"/>
      <c r="PG92" s="416"/>
      <c r="PH92" s="414"/>
      <c r="PI92" s="389"/>
      <c r="PJ92" s="389"/>
      <c r="PK92" s="389"/>
      <c r="PL92" s="389"/>
      <c r="PM92" s="389"/>
      <c r="PN92" s="389"/>
      <c r="PO92" s="389"/>
      <c r="PP92" s="389"/>
      <c r="PQ92" s="389"/>
      <c r="PR92" s="389"/>
      <c r="PS92" s="389"/>
      <c r="PT92" s="415"/>
      <c r="PU92" s="416"/>
      <c r="PV92" s="414"/>
      <c r="PW92" s="389"/>
      <c r="PX92" s="389"/>
      <c r="PY92" s="389"/>
      <c r="PZ92" s="389"/>
      <c r="QA92" s="389"/>
      <c r="QB92" s="389"/>
      <c r="QC92" s="389"/>
      <c r="QD92" s="389"/>
      <c r="QE92" s="389"/>
      <c r="QF92" s="389"/>
      <c r="QG92" s="389"/>
      <c r="QH92" s="415"/>
      <c r="QI92" s="416"/>
      <c r="QJ92" s="414"/>
      <c r="QK92" s="389"/>
      <c r="QL92" s="389"/>
      <c r="QM92" s="389"/>
      <c r="QN92" s="389"/>
      <c r="QO92" s="389"/>
      <c r="QP92" s="389"/>
      <c r="QQ92" s="389"/>
      <c r="QR92" s="389"/>
      <c r="QS92" s="389"/>
      <c r="QT92" s="389"/>
      <c r="QU92" s="389"/>
      <c r="QV92" s="415"/>
      <c r="QW92" s="416"/>
      <c r="QX92" s="415"/>
      <c r="QY92" s="415"/>
      <c r="QZ92" s="415"/>
      <c r="RA92" s="415"/>
      <c r="RB92" s="415"/>
      <c r="RC92" s="415"/>
      <c r="RD92" s="415"/>
      <c r="RE92" s="415"/>
      <c r="RF92" s="415"/>
      <c r="RG92" s="415"/>
      <c r="RH92" s="415"/>
      <c r="RI92" s="415"/>
      <c r="RJ92" s="415"/>
    </row>
    <row r="93" spans="1:478" s="392" customFormat="1" x14ac:dyDescent="0.25">
      <c r="A93" s="304" t="s">
        <v>966</v>
      </c>
      <c r="B93" s="259" t="s">
        <v>131</v>
      </c>
      <c r="C93" s="413"/>
      <c r="D93" s="375">
        <v>0</v>
      </c>
      <c r="E93" s="376">
        <v>0</v>
      </c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415">
        <f t="shared" ref="P93:P100" si="384">+SUBTOTAL(9,D93:O93)</f>
        <v>0</v>
      </c>
      <c r="Q93" s="416"/>
      <c r="R93" s="375">
        <v>0</v>
      </c>
      <c r="S93" s="376">
        <v>0</v>
      </c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415">
        <f t="shared" ref="AD93:AD100" si="385">+SUBTOTAL(9,R93:AC93)</f>
        <v>0</v>
      </c>
      <c r="AE93" s="372"/>
      <c r="AF93" s="375">
        <v>0</v>
      </c>
      <c r="AG93" s="376">
        <v>0</v>
      </c>
      <c r="AH93" s="376"/>
      <c r="AI93" s="376"/>
      <c r="AJ93" s="376"/>
      <c r="AK93" s="376"/>
      <c r="AL93" s="376"/>
      <c r="AM93" s="376"/>
      <c r="AN93" s="376"/>
      <c r="AO93" s="376"/>
      <c r="AP93" s="376"/>
      <c r="AQ93" s="376"/>
      <c r="AR93" s="415">
        <f t="shared" ref="AR93:AR100" si="386">+SUBTOTAL(9,AF93:AQ93)</f>
        <v>0</v>
      </c>
      <c r="AS93" s="372"/>
      <c r="AT93" s="375">
        <v>0</v>
      </c>
      <c r="AU93" s="376">
        <v>0</v>
      </c>
      <c r="AV93" s="376"/>
      <c r="AW93" s="376"/>
      <c r="AX93" s="376"/>
      <c r="AY93" s="376"/>
      <c r="AZ93" s="376"/>
      <c r="BA93" s="376"/>
      <c r="BB93" s="376"/>
      <c r="BC93" s="376"/>
      <c r="BD93" s="376"/>
      <c r="BE93" s="376"/>
      <c r="BF93" s="415">
        <f t="shared" ref="BF93:BF100" si="387">+SUBTOTAL(9,AT93:BE93)</f>
        <v>0</v>
      </c>
      <c r="BG93" s="372"/>
      <c r="BH93" s="375">
        <v>0</v>
      </c>
      <c r="BI93" s="376">
        <v>0</v>
      </c>
      <c r="BJ93" s="376"/>
      <c r="BK93" s="376"/>
      <c r="BL93" s="391"/>
      <c r="BM93" s="391"/>
      <c r="BN93" s="391"/>
      <c r="BO93" s="376"/>
      <c r="BP93" s="365"/>
      <c r="BQ93" s="365"/>
      <c r="BR93" s="365"/>
      <c r="BS93" s="365"/>
      <c r="BT93" s="415">
        <f t="shared" ref="BT93:BT100" si="388">+SUBTOTAL(9,BH93:BS93)</f>
        <v>0</v>
      </c>
      <c r="BU93" s="388"/>
      <c r="BV93" s="375">
        <v>0</v>
      </c>
      <c r="BW93" s="376">
        <v>0</v>
      </c>
      <c r="BX93" s="365"/>
      <c r="BY93" s="365"/>
      <c r="BZ93" s="365"/>
      <c r="CA93" s="365"/>
      <c r="CB93" s="365"/>
      <c r="CC93" s="365"/>
      <c r="CD93" s="365"/>
      <c r="CE93" s="365"/>
      <c r="CF93" s="365"/>
      <c r="CG93" s="365"/>
      <c r="CH93" s="415">
        <f t="shared" ref="CH93:CH100" si="389">+SUBTOTAL(9,BV93:CG93)</f>
        <v>0</v>
      </c>
      <c r="CI93" s="416"/>
      <c r="CJ93" s="375">
        <v>0</v>
      </c>
      <c r="CK93" s="376">
        <v>0</v>
      </c>
      <c r="CL93" s="365"/>
      <c r="CM93" s="365"/>
      <c r="CN93" s="365"/>
      <c r="CO93" s="365"/>
      <c r="CP93" s="365"/>
      <c r="CQ93" s="365"/>
      <c r="CR93" s="365"/>
      <c r="CS93" s="365"/>
      <c r="CT93" s="365"/>
      <c r="CU93" s="365"/>
      <c r="CV93" s="415">
        <f t="shared" ref="CV93:CV100" si="390">+SUBTOTAL(9,CJ93:CU93)</f>
        <v>0</v>
      </c>
      <c r="CW93" s="372"/>
      <c r="CX93" s="375">
        <v>0</v>
      </c>
      <c r="CY93" s="376">
        <v>0</v>
      </c>
      <c r="CZ93" s="365"/>
      <c r="DA93" s="365"/>
      <c r="DB93" s="365"/>
      <c r="DC93" s="365"/>
      <c r="DD93" s="365"/>
      <c r="DE93" s="365"/>
      <c r="DF93" s="365"/>
      <c r="DG93" s="365"/>
      <c r="DH93" s="365"/>
      <c r="DI93" s="365"/>
      <c r="DJ93" s="415">
        <f t="shared" ref="DJ93:DJ100" si="391">+SUBTOTAL(9,CX93:DI93)</f>
        <v>0</v>
      </c>
      <c r="DK93" s="416"/>
      <c r="DL93" s="375">
        <v>0</v>
      </c>
      <c r="DM93" s="376">
        <v>0</v>
      </c>
      <c r="DN93" s="365"/>
      <c r="DO93" s="365"/>
      <c r="DP93" s="365"/>
      <c r="DQ93" s="365"/>
      <c r="DR93" s="365"/>
      <c r="DS93" s="365"/>
      <c r="DT93" s="365"/>
      <c r="DU93" s="365"/>
      <c r="DV93" s="365"/>
      <c r="DW93" s="365"/>
      <c r="DX93" s="415">
        <f t="shared" ref="DX93:DX100" si="392">+SUBTOTAL(9,DL93:DW93)</f>
        <v>0</v>
      </c>
      <c r="DY93" s="416"/>
      <c r="DZ93" s="375">
        <v>0</v>
      </c>
      <c r="EA93" s="376">
        <v>0</v>
      </c>
      <c r="EB93" s="365"/>
      <c r="EC93" s="365"/>
      <c r="ED93" s="365"/>
      <c r="EE93" s="365"/>
      <c r="EF93" s="365"/>
      <c r="EG93" s="365"/>
      <c r="EH93" s="365"/>
      <c r="EI93" s="365"/>
      <c r="EJ93" s="365"/>
      <c r="EK93" s="365"/>
      <c r="EL93" s="415">
        <f t="shared" ref="EL93:EL100" si="393">+SUBTOTAL(9,DZ93:EK93)</f>
        <v>0</v>
      </c>
      <c r="EM93" s="416"/>
      <c r="EN93" s="375">
        <v>0</v>
      </c>
      <c r="EO93" s="376">
        <v>0</v>
      </c>
      <c r="EP93" s="365"/>
      <c r="EQ93" s="365"/>
      <c r="ER93" s="365"/>
      <c r="ES93" s="365"/>
      <c r="ET93" s="365"/>
      <c r="EU93" s="365"/>
      <c r="EV93" s="365"/>
      <c r="EW93" s="365"/>
      <c r="EX93" s="365"/>
      <c r="EY93" s="365"/>
      <c r="EZ93" s="415">
        <f t="shared" ref="EZ93:EZ100" si="394">+SUBTOTAL(9,EN93:EY93)</f>
        <v>0</v>
      </c>
      <c r="FA93" s="416"/>
      <c r="FB93" s="375">
        <v>0</v>
      </c>
      <c r="FC93" s="376">
        <v>0</v>
      </c>
      <c r="FD93" s="365"/>
      <c r="FE93" s="365"/>
      <c r="FF93" s="365"/>
      <c r="FG93" s="365"/>
      <c r="FH93" s="365"/>
      <c r="FI93" s="365"/>
      <c r="FJ93" s="365"/>
      <c r="FK93" s="365"/>
      <c r="FL93" s="365"/>
      <c r="FM93" s="365"/>
      <c r="FN93" s="415">
        <f t="shared" ref="FN93:FN100" si="395">+SUBTOTAL(9,FB93:FM93)</f>
        <v>0</v>
      </c>
      <c r="FO93" s="416"/>
      <c r="FP93" s="375">
        <v>0</v>
      </c>
      <c r="FQ93" s="376">
        <v>0</v>
      </c>
      <c r="FR93" s="365"/>
      <c r="FS93" s="365"/>
      <c r="FT93" s="365"/>
      <c r="FU93" s="365"/>
      <c r="FV93" s="365"/>
      <c r="FW93" s="365"/>
      <c r="FX93" s="365"/>
      <c r="FY93" s="365"/>
      <c r="FZ93" s="365"/>
      <c r="GA93" s="365"/>
      <c r="GB93" s="415">
        <f t="shared" ref="GB93:GB100" si="396">+SUBTOTAL(9,FP93:GA93)</f>
        <v>0</v>
      </c>
      <c r="GC93" s="416"/>
      <c r="GD93" s="375">
        <v>0</v>
      </c>
      <c r="GE93" s="376">
        <v>0</v>
      </c>
      <c r="GF93" s="365"/>
      <c r="GG93" s="365"/>
      <c r="GH93" s="365"/>
      <c r="GI93" s="365"/>
      <c r="GJ93" s="365"/>
      <c r="GK93" s="365"/>
      <c r="GL93" s="365"/>
      <c r="GM93" s="365"/>
      <c r="GN93" s="365"/>
      <c r="GO93" s="365"/>
      <c r="GP93" s="415">
        <f t="shared" ref="GP93:GP100" si="397">+SUBTOTAL(9,GD93:GO93)</f>
        <v>0</v>
      </c>
      <c r="GQ93" s="416"/>
      <c r="GR93" s="375">
        <v>0</v>
      </c>
      <c r="GS93" s="376">
        <v>0</v>
      </c>
      <c r="GT93" s="365"/>
      <c r="GU93" s="365"/>
      <c r="GV93" s="365"/>
      <c r="GW93" s="365"/>
      <c r="GX93" s="365"/>
      <c r="GY93" s="365"/>
      <c r="GZ93" s="365"/>
      <c r="HA93" s="365"/>
      <c r="HB93" s="365"/>
      <c r="HC93" s="365"/>
      <c r="HD93" s="415">
        <f t="shared" ref="HD93:HD100" si="398">+SUBTOTAL(9,GR93:HC93)</f>
        <v>0</v>
      </c>
      <c r="HE93" s="416"/>
      <c r="HF93" s="375">
        <v>0</v>
      </c>
      <c r="HG93" s="376">
        <v>0</v>
      </c>
      <c r="HH93" s="365"/>
      <c r="HI93" s="365"/>
      <c r="HJ93" s="365"/>
      <c r="HK93" s="365"/>
      <c r="HL93" s="365"/>
      <c r="HM93" s="365"/>
      <c r="HN93" s="365"/>
      <c r="HO93" s="365"/>
      <c r="HP93" s="365"/>
      <c r="HQ93" s="365"/>
      <c r="HR93" s="415">
        <f t="shared" ref="HR93:HR100" si="399">+SUBTOTAL(9,HF93:HQ93)</f>
        <v>0</v>
      </c>
      <c r="HS93" s="416"/>
      <c r="HT93" s="375">
        <v>0</v>
      </c>
      <c r="HU93" s="376">
        <v>0</v>
      </c>
      <c r="HV93" s="365"/>
      <c r="HW93" s="365"/>
      <c r="HX93" s="365"/>
      <c r="HY93" s="365"/>
      <c r="HZ93" s="365"/>
      <c r="IA93" s="365"/>
      <c r="IB93" s="365"/>
      <c r="IC93" s="365"/>
      <c r="ID93" s="365"/>
      <c r="IE93" s="365"/>
      <c r="IF93" s="415">
        <f t="shared" ref="IF93:IF100" si="400">+SUBTOTAL(9,HT93:IE93)</f>
        <v>0</v>
      </c>
      <c r="IG93" s="416"/>
      <c r="IH93" s="375">
        <v>0</v>
      </c>
      <c r="II93" s="376">
        <v>0</v>
      </c>
      <c r="IJ93" s="365"/>
      <c r="IK93" s="365"/>
      <c r="IL93" s="365"/>
      <c r="IM93" s="365"/>
      <c r="IN93" s="365"/>
      <c r="IO93" s="365"/>
      <c r="IP93" s="365"/>
      <c r="IQ93" s="365"/>
      <c r="IR93" s="365"/>
      <c r="IS93" s="365"/>
      <c r="IT93" s="415">
        <f t="shared" ref="IT93:IT100" si="401">+SUBTOTAL(9,IH93:IS93)</f>
        <v>0</v>
      </c>
      <c r="IU93" s="416"/>
      <c r="IV93" s="375">
        <v>0</v>
      </c>
      <c r="IW93" s="376">
        <v>0</v>
      </c>
      <c r="IX93" s="365"/>
      <c r="IY93" s="365"/>
      <c r="IZ93" s="365"/>
      <c r="JA93" s="365"/>
      <c r="JB93" s="365"/>
      <c r="JC93" s="365"/>
      <c r="JD93" s="365"/>
      <c r="JE93" s="365"/>
      <c r="JF93" s="365"/>
      <c r="JG93" s="365"/>
      <c r="JH93" s="415">
        <f t="shared" ref="JH93:JH100" si="402">+SUBTOTAL(9,IV93:JG93)</f>
        <v>0</v>
      </c>
      <c r="JI93" s="416"/>
      <c r="JJ93" s="375">
        <v>0</v>
      </c>
      <c r="JK93" s="376">
        <v>0</v>
      </c>
      <c r="JL93" s="365"/>
      <c r="JM93" s="365"/>
      <c r="JN93" s="365"/>
      <c r="JO93" s="365"/>
      <c r="JP93" s="365"/>
      <c r="JQ93" s="365"/>
      <c r="JR93" s="365"/>
      <c r="JS93" s="365"/>
      <c r="JT93" s="365"/>
      <c r="JU93" s="365"/>
      <c r="JV93" s="415">
        <f t="shared" ref="JV93:JV100" si="403">+SUBTOTAL(9,JJ93:JU93)</f>
        <v>0</v>
      </c>
      <c r="JW93" s="416"/>
      <c r="JX93" s="375">
        <v>0</v>
      </c>
      <c r="JY93" s="376">
        <v>0</v>
      </c>
      <c r="JZ93" s="365"/>
      <c r="KA93" s="365"/>
      <c r="KB93" s="365"/>
      <c r="KC93" s="365"/>
      <c r="KD93" s="365"/>
      <c r="KE93" s="365"/>
      <c r="KF93" s="365"/>
      <c r="KG93" s="365"/>
      <c r="KH93" s="365"/>
      <c r="KI93" s="365"/>
      <c r="KJ93" s="415">
        <f t="shared" ref="KJ93:KJ100" si="404">+SUBTOTAL(9,JX93:KI93)</f>
        <v>0</v>
      </c>
      <c r="KK93" s="416"/>
      <c r="KL93" s="375">
        <v>0</v>
      </c>
      <c r="KM93" s="376">
        <v>0</v>
      </c>
      <c r="KN93" s="365"/>
      <c r="KO93" s="365"/>
      <c r="KP93" s="365"/>
      <c r="KQ93" s="365"/>
      <c r="KR93" s="365"/>
      <c r="KS93" s="365"/>
      <c r="KT93" s="365"/>
      <c r="KU93" s="365"/>
      <c r="KV93" s="365"/>
      <c r="KW93" s="365"/>
      <c r="KX93" s="415">
        <f t="shared" ref="KX93:KX100" si="405">+SUBTOTAL(9,KL93:KW93)</f>
        <v>0</v>
      </c>
      <c r="KY93" s="416"/>
      <c r="KZ93" s="375">
        <v>0</v>
      </c>
      <c r="LA93" s="376">
        <v>0</v>
      </c>
      <c r="LB93" s="365"/>
      <c r="LC93" s="365"/>
      <c r="LD93" s="365"/>
      <c r="LE93" s="365"/>
      <c r="LF93" s="365"/>
      <c r="LG93" s="365"/>
      <c r="LH93" s="365"/>
      <c r="LI93" s="365"/>
      <c r="LJ93" s="365"/>
      <c r="LK93" s="365"/>
      <c r="LL93" s="415">
        <f t="shared" ref="LL93:LL100" si="406">+SUBTOTAL(9,KZ93:LK93)</f>
        <v>0</v>
      </c>
      <c r="LM93" s="416"/>
      <c r="LN93" s="375">
        <v>0</v>
      </c>
      <c r="LO93" s="376">
        <v>0</v>
      </c>
      <c r="LP93" s="365"/>
      <c r="LQ93" s="365"/>
      <c r="LR93" s="365"/>
      <c r="LS93" s="365"/>
      <c r="LT93" s="365"/>
      <c r="LU93" s="365"/>
      <c r="LV93" s="365"/>
      <c r="LW93" s="365"/>
      <c r="LX93" s="365"/>
      <c r="LY93" s="365"/>
      <c r="LZ93" s="415">
        <f t="shared" ref="LZ93:LZ100" si="407">+SUBTOTAL(9,LN93:LY93)</f>
        <v>0</v>
      </c>
      <c r="MA93" s="416"/>
      <c r="MB93" s="375">
        <v>0</v>
      </c>
      <c r="MC93" s="376">
        <v>0</v>
      </c>
      <c r="MD93" s="365"/>
      <c r="ME93" s="365"/>
      <c r="MF93" s="365"/>
      <c r="MG93" s="365"/>
      <c r="MH93" s="365"/>
      <c r="MI93" s="365"/>
      <c r="MJ93" s="365"/>
      <c r="MK93" s="365"/>
      <c r="ML93" s="365"/>
      <c r="MM93" s="365"/>
      <c r="MN93" s="415">
        <f t="shared" ref="MN93:MN100" si="408">+SUBTOTAL(9,MB93:MM93)</f>
        <v>0</v>
      </c>
      <c r="MO93" s="416"/>
      <c r="MP93" s="375">
        <v>0</v>
      </c>
      <c r="MQ93" s="376">
        <v>0</v>
      </c>
      <c r="MR93" s="365"/>
      <c r="MS93" s="365"/>
      <c r="MT93" s="365"/>
      <c r="MU93" s="365"/>
      <c r="MV93" s="365"/>
      <c r="MW93" s="365"/>
      <c r="MX93" s="365"/>
      <c r="MY93" s="365"/>
      <c r="MZ93" s="365"/>
      <c r="NA93" s="365"/>
      <c r="NB93" s="415">
        <f t="shared" ref="NB93:NB100" si="409">+SUBTOTAL(9,MP93:NA93)</f>
        <v>0</v>
      </c>
      <c r="NC93" s="416"/>
      <c r="ND93" s="375">
        <v>0</v>
      </c>
      <c r="NE93" s="376">
        <v>0</v>
      </c>
      <c r="NF93" s="365"/>
      <c r="NG93" s="365"/>
      <c r="NH93" s="365"/>
      <c r="NI93" s="365"/>
      <c r="NJ93" s="365"/>
      <c r="NK93" s="365"/>
      <c r="NL93" s="365"/>
      <c r="NM93" s="365"/>
      <c r="NN93" s="365"/>
      <c r="NO93" s="365"/>
      <c r="NP93" s="415">
        <f t="shared" ref="NP93:NP100" si="410">+SUBTOTAL(9,ND93:NO93)</f>
        <v>0</v>
      </c>
      <c r="NQ93" s="416"/>
      <c r="NR93" s="375">
        <v>0</v>
      </c>
      <c r="NS93" s="376">
        <v>0</v>
      </c>
      <c r="NT93" s="365"/>
      <c r="NU93" s="365"/>
      <c r="NV93" s="365"/>
      <c r="NW93" s="365"/>
      <c r="NX93" s="365"/>
      <c r="NY93" s="365"/>
      <c r="NZ93" s="365"/>
      <c r="OA93" s="365"/>
      <c r="OB93" s="365"/>
      <c r="OC93" s="365"/>
      <c r="OD93" s="415">
        <f t="shared" ref="OD93:OD100" si="411">+SUBTOTAL(9,NR93:OC93)</f>
        <v>0</v>
      </c>
      <c r="OE93" s="416"/>
      <c r="OF93" s="375">
        <v>0</v>
      </c>
      <c r="OG93" s="376">
        <v>0</v>
      </c>
      <c r="OH93" s="365"/>
      <c r="OI93" s="365"/>
      <c r="OJ93" s="365"/>
      <c r="OK93" s="365"/>
      <c r="OL93" s="365"/>
      <c r="OM93" s="365"/>
      <c r="ON93" s="365"/>
      <c r="OO93" s="365"/>
      <c r="OP93" s="365"/>
      <c r="OQ93" s="365"/>
      <c r="OR93" s="415">
        <f t="shared" ref="OR93:OR100" si="412">+SUBTOTAL(9,OF93:OQ93)</f>
        <v>0</v>
      </c>
      <c r="OS93" s="416"/>
      <c r="OT93" s="375">
        <v>0</v>
      </c>
      <c r="OU93" s="376">
        <v>0</v>
      </c>
      <c r="OV93" s="365"/>
      <c r="OW93" s="365"/>
      <c r="OX93" s="365"/>
      <c r="OY93" s="365"/>
      <c r="OZ93" s="365"/>
      <c r="PA93" s="365"/>
      <c r="PB93" s="365"/>
      <c r="PC93" s="365"/>
      <c r="PD93" s="365"/>
      <c r="PE93" s="365"/>
      <c r="PF93" s="415">
        <f t="shared" ref="PF93:PF100" si="413">+SUBTOTAL(9,OT93:PE93)</f>
        <v>0</v>
      </c>
      <c r="PG93" s="416"/>
      <c r="PH93" s="375">
        <v>0</v>
      </c>
      <c r="PI93" s="376">
        <v>0</v>
      </c>
      <c r="PJ93" s="365"/>
      <c r="PK93" s="365"/>
      <c r="PL93" s="365"/>
      <c r="PM93" s="365"/>
      <c r="PN93" s="365"/>
      <c r="PO93" s="365"/>
      <c r="PP93" s="365"/>
      <c r="PQ93" s="365"/>
      <c r="PR93" s="365"/>
      <c r="PS93" s="365"/>
      <c r="PT93" s="415">
        <f t="shared" ref="PT93:PT100" si="414">+SUBTOTAL(9,PH93:PS93)</f>
        <v>0</v>
      </c>
      <c r="PU93" s="416"/>
      <c r="PV93" s="375">
        <v>0</v>
      </c>
      <c r="PW93" s="376">
        <v>0</v>
      </c>
      <c r="PX93" s="365"/>
      <c r="PY93" s="365"/>
      <c r="PZ93" s="365"/>
      <c r="QA93" s="365"/>
      <c r="QB93" s="365"/>
      <c r="QC93" s="365"/>
      <c r="QD93" s="365"/>
      <c r="QE93" s="365"/>
      <c r="QF93" s="365"/>
      <c r="QG93" s="365"/>
      <c r="QH93" s="415">
        <f t="shared" ref="QH93:QH100" si="415">+SUBTOTAL(9,PV93:QG93)</f>
        <v>0</v>
      </c>
      <c r="QI93" s="416"/>
      <c r="QJ93" s="375">
        <v>0</v>
      </c>
      <c r="QK93" s="376">
        <v>0</v>
      </c>
      <c r="QL93" s="365"/>
      <c r="QM93" s="365"/>
      <c r="QN93" s="365"/>
      <c r="QO93" s="365"/>
      <c r="QP93" s="365"/>
      <c r="QQ93" s="365"/>
      <c r="QR93" s="365"/>
      <c r="QS93" s="365"/>
      <c r="QT93" s="365"/>
      <c r="QU93" s="365"/>
      <c r="QV93" s="415">
        <f t="shared" ref="QV93:QV100" si="416">+SUBTOTAL(9,QJ93:QU93)</f>
        <v>0</v>
      </c>
      <c r="QW93" s="416"/>
      <c r="QX93" s="368">
        <f t="shared" ref="QX93:RI100" si="417">SUMIF($D$13:$QU$13,QX$10,$D93:$QU93)</f>
        <v>0</v>
      </c>
      <c r="QY93" s="368">
        <f t="shared" si="417"/>
        <v>0</v>
      </c>
      <c r="QZ93" s="368">
        <f t="shared" si="417"/>
        <v>0</v>
      </c>
      <c r="RA93" s="368">
        <f t="shared" si="417"/>
        <v>0</v>
      </c>
      <c r="RB93" s="368">
        <f t="shared" si="417"/>
        <v>0</v>
      </c>
      <c r="RC93" s="368">
        <f t="shared" si="417"/>
        <v>0</v>
      </c>
      <c r="RD93" s="368">
        <f t="shared" si="417"/>
        <v>0</v>
      </c>
      <c r="RE93" s="368">
        <f t="shared" si="417"/>
        <v>0</v>
      </c>
      <c r="RF93" s="368">
        <f t="shared" si="417"/>
        <v>0</v>
      </c>
      <c r="RG93" s="368">
        <f t="shared" si="417"/>
        <v>0</v>
      </c>
      <c r="RH93" s="368">
        <f t="shared" si="417"/>
        <v>0</v>
      </c>
      <c r="RI93" s="368">
        <f t="shared" si="417"/>
        <v>0</v>
      </c>
      <c r="RJ93" s="368">
        <f t="shared" ref="RJ93:RJ100" si="418">SUM(QX93:RI93)</f>
        <v>0</v>
      </c>
    </row>
    <row r="94" spans="1:478" s="392" customFormat="1" x14ac:dyDescent="0.25">
      <c r="A94" s="304" t="s">
        <v>966</v>
      </c>
      <c r="B94" s="255" t="s">
        <v>132</v>
      </c>
      <c r="C94" s="413"/>
      <c r="D94" s="375">
        <v>0</v>
      </c>
      <c r="E94" s="376">
        <v>0</v>
      </c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415">
        <f t="shared" si="384"/>
        <v>0</v>
      </c>
      <c r="Q94" s="416"/>
      <c r="R94" s="375">
        <v>0</v>
      </c>
      <c r="S94" s="376">
        <v>0</v>
      </c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415">
        <f t="shared" si="385"/>
        <v>0</v>
      </c>
      <c r="AE94" s="372"/>
      <c r="AF94" s="375">
        <v>0</v>
      </c>
      <c r="AG94" s="376">
        <v>0</v>
      </c>
      <c r="AH94" s="376"/>
      <c r="AI94" s="376"/>
      <c r="AJ94" s="376"/>
      <c r="AK94" s="376"/>
      <c r="AL94" s="376"/>
      <c r="AM94" s="376"/>
      <c r="AN94" s="376"/>
      <c r="AO94" s="376"/>
      <c r="AP94" s="376"/>
      <c r="AQ94" s="376"/>
      <c r="AR94" s="415">
        <f t="shared" si="386"/>
        <v>0</v>
      </c>
      <c r="AS94" s="372"/>
      <c r="AT94" s="375">
        <v>0</v>
      </c>
      <c r="AU94" s="376">
        <v>0</v>
      </c>
      <c r="AV94" s="376"/>
      <c r="AW94" s="376"/>
      <c r="AX94" s="376"/>
      <c r="AY94" s="376"/>
      <c r="AZ94" s="376"/>
      <c r="BA94" s="376"/>
      <c r="BB94" s="376"/>
      <c r="BC94" s="376"/>
      <c r="BD94" s="376"/>
      <c r="BE94" s="376"/>
      <c r="BF94" s="415">
        <f t="shared" si="387"/>
        <v>0</v>
      </c>
      <c r="BG94" s="372"/>
      <c r="BH94" s="375">
        <v>0</v>
      </c>
      <c r="BI94" s="376">
        <v>0</v>
      </c>
      <c r="BJ94" s="376"/>
      <c r="BK94" s="376"/>
      <c r="BL94" s="391"/>
      <c r="BM94" s="391"/>
      <c r="BN94" s="391"/>
      <c r="BO94" s="376"/>
      <c r="BP94" s="365"/>
      <c r="BQ94" s="365"/>
      <c r="BR94" s="365"/>
      <c r="BS94" s="365"/>
      <c r="BT94" s="415">
        <f t="shared" si="388"/>
        <v>0</v>
      </c>
      <c r="BU94" s="388"/>
      <c r="BV94" s="375">
        <v>0</v>
      </c>
      <c r="BW94" s="376">
        <v>0</v>
      </c>
      <c r="BX94" s="365"/>
      <c r="BY94" s="365"/>
      <c r="BZ94" s="365"/>
      <c r="CA94" s="365"/>
      <c r="CB94" s="365"/>
      <c r="CC94" s="365"/>
      <c r="CD94" s="365"/>
      <c r="CE94" s="365"/>
      <c r="CF94" s="365"/>
      <c r="CG94" s="365"/>
      <c r="CH94" s="415">
        <f t="shared" si="389"/>
        <v>0</v>
      </c>
      <c r="CI94" s="416"/>
      <c r="CJ94" s="375">
        <v>0</v>
      </c>
      <c r="CK94" s="376">
        <v>0</v>
      </c>
      <c r="CL94" s="365"/>
      <c r="CM94" s="365"/>
      <c r="CN94" s="365"/>
      <c r="CO94" s="365"/>
      <c r="CP94" s="365"/>
      <c r="CQ94" s="365"/>
      <c r="CR94" s="365"/>
      <c r="CS94" s="365"/>
      <c r="CT94" s="365"/>
      <c r="CU94" s="365"/>
      <c r="CV94" s="415">
        <f t="shared" si="390"/>
        <v>0</v>
      </c>
      <c r="CW94" s="372"/>
      <c r="CX94" s="375">
        <v>0</v>
      </c>
      <c r="CY94" s="376">
        <v>0</v>
      </c>
      <c r="CZ94" s="365"/>
      <c r="DA94" s="365"/>
      <c r="DB94" s="365"/>
      <c r="DC94" s="365"/>
      <c r="DD94" s="365"/>
      <c r="DE94" s="365"/>
      <c r="DF94" s="365"/>
      <c r="DG94" s="365"/>
      <c r="DH94" s="365"/>
      <c r="DI94" s="365"/>
      <c r="DJ94" s="415">
        <f t="shared" si="391"/>
        <v>0</v>
      </c>
      <c r="DK94" s="416"/>
      <c r="DL94" s="375">
        <v>0</v>
      </c>
      <c r="DM94" s="376">
        <v>0</v>
      </c>
      <c r="DN94" s="365"/>
      <c r="DO94" s="365"/>
      <c r="DP94" s="365"/>
      <c r="DQ94" s="365"/>
      <c r="DR94" s="365"/>
      <c r="DS94" s="365"/>
      <c r="DT94" s="365"/>
      <c r="DU94" s="365"/>
      <c r="DV94" s="365"/>
      <c r="DW94" s="365"/>
      <c r="DX94" s="415">
        <f t="shared" si="392"/>
        <v>0</v>
      </c>
      <c r="DY94" s="416"/>
      <c r="DZ94" s="375">
        <v>0</v>
      </c>
      <c r="EA94" s="376">
        <v>0</v>
      </c>
      <c r="EB94" s="365"/>
      <c r="EC94" s="365"/>
      <c r="ED94" s="365"/>
      <c r="EE94" s="365"/>
      <c r="EF94" s="365"/>
      <c r="EG94" s="365"/>
      <c r="EH94" s="365"/>
      <c r="EI94" s="365"/>
      <c r="EJ94" s="365"/>
      <c r="EK94" s="365"/>
      <c r="EL94" s="415">
        <f t="shared" si="393"/>
        <v>0</v>
      </c>
      <c r="EM94" s="416"/>
      <c r="EN94" s="375">
        <v>0</v>
      </c>
      <c r="EO94" s="376">
        <v>0</v>
      </c>
      <c r="EP94" s="365"/>
      <c r="EQ94" s="365"/>
      <c r="ER94" s="365"/>
      <c r="ES94" s="365"/>
      <c r="ET94" s="365"/>
      <c r="EU94" s="365"/>
      <c r="EV94" s="365"/>
      <c r="EW94" s="365"/>
      <c r="EX94" s="365"/>
      <c r="EY94" s="365"/>
      <c r="EZ94" s="415">
        <f t="shared" si="394"/>
        <v>0</v>
      </c>
      <c r="FA94" s="416"/>
      <c r="FB94" s="375">
        <v>0</v>
      </c>
      <c r="FC94" s="376">
        <v>0</v>
      </c>
      <c r="FD94" s="365"/>
      <c r="FE94" s="365"/>
      <c r="FF94" s="365"/>
      <c r="FG94" s="365"/>
      <c r="FH94" s="365"/>
      <c r="FI94" s="365"/>
      <c r="FJ94" s="365"/>
      <c r="FK94" s="365"/>
      <c r="FL94" s="365"/>
      <c r="FM94" s="365"/>
      <c r="FN94" s="415">
        <f t="shared" si="395"/>
        <v>0</v>
      </c>
      <c r="FO94" s="416"/>
      <c r="FP94" s="375">
        <v>0</v>
      </c>
      <c r="FQ94" s="376">
        <v>0</v>
      </c>
      <c r="FR94" s="365"/>
      <c r="FS94" s="365"/>
      <c r="FT94" s="365"/>
      <c r="FU94" s="365"/>
      <c r="FV94" s="365"/>
      <c r="FW94" s="365"/>
      <c r="FX94" s="365"/>
      <c r="FY94" s="365"/>
      <c r="FZ94" s="365"/>
      <c r="GA94" s="365"/>
      <c r="GB94" s="415">
        <f t="shared" si="396"/>
        <v>0</v>
      </c>
      <c r="GC94" s="416"/>
      <c r="GD94" s="375">
        <v>0</v>
      </c>
      <c r="GE94" s="376">
        <v>0</v>
      </c>
      <c r="GF94" s="365"/>
      <c r="GG94" s="365"/>
      <c r="GH94" s="365"/>
      <c r="GI94" s="365"/>
      <c r="GJ94" s="365"/>
      <c r="GK94" s="365"/>
      <c r="GL94" s="365"/>
      <c r="GM94" s="365"/>
      <c r="GN94" s="365"/>
      <c r="GO94" s="365"/>
      <c r="GP94" s="415">
        <f t="shared" si="397"/>
        <v>0</v>
      </c>
      <c r="GQ94" s="416"/>
      <c r="GR94" s="375">
        <v>0</v>
      </c>
      <c r="GS94" s="376">
        <v>0</v>
      </c>
      <c r="GT94" s="365"/>
      <c r="GU94" s="365"/>
      <c r="GV94" s="365"/>
      <c r="GW94" s="365"/>
      <c r="GX94" s="365"/>
      <c r="GY94" s="365"/>
      <c r="GZ94" s="365"/>
      <c r="HA94" s="365"/>
      <c r="HB94" s="365"/>
      <c r="HC94" s="365"/>
      <c r="HD94" s="415">
        <f t="shared" si="398"/>
        <v>0</v>
      </c>
      <c r="HE94" s="416"/>
      <c r="HF94" s="375">
        <v>0</v>
      </c>
      <c r="HG94" s="376">
        <v>0</v>
      </c>
      <c r="HH94" s="365"/>
      <c r="HI94" s="365"/>
      <c r="HJ94" s="365"/>
      <c r="HK94" s="365"/>
      <c r="HL94" s="365"/>
      <c r="HM94" s="365"/>
      <c r="HN94" s="365"/>
      <c r="HO94" s="365"/>
      <c r="HP94" s="365"/>
      <c r="HQ94" s="365"/>
      <c r="HR94" s="415">
        <f t="shared" si="399"/>
        <v>0</v>
      </c>
      <c r="HS94" s="416"/>
      <c r="HT94" s="375">
        <v>0</v>
      </c>
      <c r="HU94" s="376">
        <v>0</v>
      </c>
      <c r="HV94" s="365"/>
      <c r="HW94" s="365"/>
      <c r="HX94" s="365"/>
      <c r="HY94" s="365"/>
      <c r="HZ94" s="365"/>
      <c r="IA94" s="365"/>
      <c r="IB94" s="365"/>
      <c r="IC94" s="365"/>
      <c r="ID94" s="365"/>
      <c r="IE94" s="365"/>
      <c r="IF94" s="415">
        <f t="shared" si="400"/>
        <v>0</v>
      </c>
      <c r="IG94" s="416"/>
      <c r="IH94" s="375">
        <v>0</v>
      </c>
      <c r="II94" s="376">
        <v>0</v>
      </c>
      <c r="IJ94" s="365"/>
      <c r="IK94" s="365"/>
      <c r="IL94" s="365"/>
      <c r="IM94" s="365"/>
      <c r="IN94" s="365"/>
      <c r="IO94" s="365"/>
      <c r="IP94" s="365"/>
      <c r="IQ94" s="365"/>
      <c r="IR94" s="365"/>
      <c r="IS94" s="365"/>
      <c r="IT94" s="415">
        <f t="shared" si="401"/>
        <v>0</v>
      </c>
      <c r="IU94" s="416"/>
      <c r="IV94" s="375">
        <v>0</v>
      </c>
      <c r="IW94" s="376">
        <v>0</v>
      </c>
      <c r="IX94" s="365"/>
      <c r="IY94" s="365"/>
      <c r="IZ94" s="365"/>
      <c r="JA94" s="365"/>
      <c r="JB94" s="365"/>
      <c r="JC94" s="365"/>
      <c r="JD94" s="365"/>
      <c r="JE94" s="365"/>
      <c r="JF94" s="365"/>
      <c r="JG94" s="365"/>
      <c r="JH94" s="415">
        <f t="shared" si="402"/>
        <v>0</v>
      </c>
      <c r="JI94" s="416"/>
      <c r="JJ94" s="375">
        <v>0</v>
      </c>
      <c r="JK94" s="376">
        <v>0</v>
      </c>
      <c r="JL94" s="365"/>
      <c r="JM94" s="365"/>
      <c r="JN94" s="365"/>
      <c r="JO94" s="365"/>
      <c r="JP94" s="365"/>
      <c r="JQ94" s="365"/>
      <c r="JR94" s="365"/>
      <c r="JS94" s="365"/>
      <c r="JT94" s="365"/>
      <c r="JU94" s="365"/>
      <c r="JV94" s="415">
        <f t="shared" si="403"/>
        <v>0</v>
      </c>
      <c r="JW94" s="416"/>
      <c r="JX94" s="375">
        <v>0</v>
      </c>
      <c r="JY94" s="376">
        <v>0</v>
      </c>
      <c r="JZ94" s="365"/>
      <c r="KA94" s="365"/>
      <c r="KB94" s="365"/>
      <c r="KC94" s="365"/>
      <c r="KD94" s="365"/>
      <c r="KE94" s="365"/>
      <c r="KF94" s="365"/>
      <c r="KG94" s="365"/>
      <c r="KH94" s="365"/>
      <c r="KI94" s="365"/>
      <c r="KJ94" s="415">
        <f t="shared" si="404"/>
        <v>0</v>
      </c>
      <c r="KK94" s="416"/>
      <c r="KL94" s="375">
        <v>0</v>
      </c>
      <c r="KM94" s="376">
        <v>0</v>
      </c>
      <c r="KN94" s="365"/>
      <c r="KO94" s="365"/>
      <c r="KP94" s="365"/>
      <c r="KQ94" s="365"/>
      <c r="KR94" s="365"/>
      <c r="KS94" s="365"/>
      <c r="KT94" s="365"/>
      <c r="KU94" s="365"/>
      <c r="KV94" s="365"/>
      <c r="KW94" s="365"/>
      <c r="KX94" s="415">
        <f t="shared" si="405"/>
        <v>0</v>
      </c>
      <c r="KY94" s="416"/>
      <c r="KZ94" s="375">
        <v>0</v>
      </c>
      <c r="LA94" s="376">
        <v>0</v>
      </c>
      <c r="LB94" s="365"/>
      <c r="LC94" s="365"/>
      <c r="LD94" s="365"/>
      <c r="LE94" s="365"/>
      <c r="LF94" s="365"/>
      <c r="LG94" s="365"/>
      <c r="LH94" s="365"/>
      <c r="LI94" s="365"/>
      <c r="LJ94" s="365"/>
      <c r="LK94" s="365"/>
      <c r="LL94" s="415">
        <f t="shared" si="406"/>
        <v>0</v>
      </c>
      <c r="LM94" s="416"/>
      <c r="LN94" s="375">
        <v>0</v>
      </c>
      <c r="LO94" s="376">
        <v>0</v>
      </c>
      <c r="LP94" s="365"/>
      <c r="LQ94" s="365"/>
      <c r="LR94" s="365"/>
      <c r="LS94" s="365"/>
      <c r="LT94" s="365"/>
      <c r="LU94" s="365"/>
      <c r="LV94" s="365"/>
      <c r="LW94" s="365"/>
      <c r="LX94" s="365"/>
      <c r="LY94" s="365"/>
      <c r="LZ94" s="415">
        <f t="shared" si="407"/>
        <v>0</v>
      </c>
      <c r="MA94" s="416"/>
      <c r="MB94" s="375">
        <v>0</v>
      </c>
      <c r="MC94" s="376">
        <v>0</v>
      </c>
      <c r="MD94" s="365"/>
      <c r="ME94" s="365"/>
      <c r="MF94" s="365"/>
      <c r="MG94" s="365"/>
      <c r="MH94" s="365"/>
      <c r="MI94" s="365"/>
      <c r="MJ94" s="365"/>
      <c r="MK94" s="365"/>
      <c r="ML94" s="365"/>
      <c r="MM94" s="365"/>
      <c r="MN94" s="415">
        <f t="shared" si="408"/>
        <v>0</v>
      </c>
      <c r="MO94" s="416"/>
      <c r="MP94" s="375">
        <v>0</v>
      </c>
      <c r="MQ94" s="376">
        <v>0</v>
      </c>
      <c r="MR94" s="365"/>
      <c r="MS94" s="365"/>
      <c r="MT94" s="365"/>
      <c r="MU94" s="365"/>
      <c r="MV94" s="365"/>
      <c r="MW94" s="365"/>
      <c r="MX94" s="365"/>
      <c r="MY94" s="365"/>
      <c r="MZ94" s="365"/>
      <c r="NA94" s="365"/>
      <c r="NB94" s="415">
        <f t="shared" si="409"/>
        <v>0</v>
      </c>
      <c r="NC94" s="416"/>
      <c r="ND94" s="375">
        <v>0</v>
      </c>
      <c r="NE94" s="376">
        <v>0</v>
      </c>
      <c r="NF94" s="365"/>
      <c r="NG94" s="365"/>
      <c r="NH94" s="365"/>
      <c r="NI94" s="365"/>
      <c r="NJ94" s="365"/>
      <c r="NK94" s="365"/>
      <c r="NL94" s="365"/>
      <c r="NM94" s="365"/>
      <c r="NN94" s="365"/>
      <c r="NO94" s="365"/>
      <c r="NP94" s="415">
        <f t="shared" si="410"/>
        <v>0</v>
      </c>
      <c r="NQ94" s="416"/>
      <c r="NR94" s="375">
        <v>0</v>
      </c>
      <c r="NS94" s="376">
        <v>0</v>
      </c>
      <c r="NT94" s="365"/>
      <c r="NU94" s="365"/>
      <c r="NV94" s="365"/>
      <c r="NW94" s="365"/>
      <c r="NX94" s="365"/>
      <c r="NY94" s="365"/>
      <c r="NZ94" s="365"/>
      <c r="OA94" s="365"/>
      <c r="OB94" s="365"/>
      <c r="OC94" s="365"/>
      <c r="OD94" s="415">
        <f t="shared" si="411"/>
        <v>0</v>
      </c>
      <c r="OE94" s="416"/>
      <c r="OF94" s="375">
        <v>0</v>
      </c>
      <c r="OG94" s="376">
        <v>0</v>
      </c>
      <c r="OH94" s="365"/>
      <c r="OI94" s="365"/>
      <c r="OJ94" s="365"/>
      <c r="OK94" s="365"/>
      <c r="OL94" s="365"/>
      <c r="OM94" s="365"/>
      <c r="ON94" s="365"/>
      <c r="OO94" s="365"/>
      <c r="OP94" s="365"/>
      <c r="OQ94" s="365"/>
      <c r="OR94" s="415">
        <f t="shared" si="412"/>
        <v>0</v>
      </c>
      <c r="OS94" s="416"/>
      <c r="OT94" s="375">
        <v>0</v>
      </c>
      <c r="OU94" s="376">
        <v>0</v>
      </c>
      <c r="OV94" s="365"/>
      <c r="OW94" s="365"/>
      <c r="OX94" s="365"/>
      <c r="OY94" s="365"/>
      <c r="OZ94" s="365"/>
      <c r="PA94" s="365"/>
      <c r="PB94" s="365"/>
      <c r="PC94" s="365"/>
      <c r="PD94" s="365"/>
      <c r="PE94" s="365"/>
      <c r="PF94" s="415">
        <f t="shared" si="413"/>
        <v>0</v>
      </c>
      <c r="PG94" s="416"/>
      <c r="PH94" s="375">
        <v>0</v>
      </c>
      <c r="PI94" s="376">
        <v>0</v>
      </c>
      <c r="PJ94" s="365"/>
      <c r="PK94" s="365"/>
      <c r="PL94" s="365"/>
      <c r="PM94" s="365"/>
      <c r="PN94" s="365"/>
      <c r="PO94" s="365"/>
      <c r="PP94" s="365"/>
      <c r="PQ94" s="365"/>
      <c r="PR94" s="365"/>
      <c r="PS94" s="365"/>
      <c r="PT94" s="415">
        <f t="shared" si="414"/>
        <v>0</v>
      </c>
      <c r="PU94" s="416"/>
      <c r="PV94" s="375">
        <v>0</v>
      </c>
      <c r="PW94" s="376">
        <v>0</v>
      </c>
      <c r="PX94" s="365"/>
      <c r="PY94" s="365"/>
      <c r="PZ94" s="365"/>
      <c r="QA94" s="365"/>
      <c r="QB94" s="365"/>
      <c r="QC94" s="365"/>
      <c r="QD94" s="365"/>
      <c r="QE94" s="365"/>
      <c r="QF94" s="365"/>
      <c r="QG94" s="365"/>
      <c r="QH94" s="415">
        <f t="shared" si="415"/>
        <v>0</v>
      </c>
      <c r="QI94" s="416"/>
      <c r="QJ94" s="375">
        <v>0</v>
      </c>
      <c r="QK94" s="376">
        <v>0</v>
      </c>
      <c r="QL94" s="365"/>
      <c r="QM94" s="365"/>
      <c r="QN94" s="365"/>
      <c r="QO94" s="365"/>
      <c r="QP94" s="365"/>
      <c r="QQ94" s="365"/>
      <c r="QR94" s="365"/>
      <c r="QS94" s="365"/>
      <c r="QT94" s="365"/>
      <c r="QU94" s="365"/>
      <c r="QV94" s="415">
        <f t="shared" si="416"/>
        <v>0</v>
      </c>
      <c r="QW94" s="416"/>
      <c r="QX94" s="368">
        <f t="shared" si="417"/>
        <v>0</v>
      </c>
      <c r="QY94" s="368">
        <f t="shared" si="417"/>
        <v>0</v>
      </c>
      <c r="QZ94" s="368">
        <f t="shared" si="417"/>
        <v>0</v>
      </c>
      <c r="RA94" s="368">
        <f t="shared" si="417"/>
        <v>0</v>
      </c>
      <c r="RB94" s="368">
        <f t="shared" si="417"/>
        <v>0</v>
      </c>
      <c r="RC94" s="368">
        <f t="shared" si="417"/>
        <v>0</v>
      </c>
      <c r="RD94" s="368">
        <f t="shared" si="417"/>
        <v>0</v>
      </c>
      <c r="RE94" s="368">
        <f t="shared" si="417"/>
        <v>0</v>
      </c>
      <c r="RF94" s="368">
        <f t="shared" si="417"/>
        <v>0</v>
      </c>
      <c r="RG94" s="368">
        <f t="shared" si="417"/>
        <v>0</v>
      </c>
      <c r="RH94" s="368">
        <f t="shared" si="417"/>
        <v>0</v>
      </c>
      <c r="RI94" s="368">
        <f t="shared" si="417"/>
        <v>0</v>
      </c>
      <c r="RJ94" s="368">
        <f t="shared" si="418"/>
        <v>0</v>
      </c>
    </row>
    <row r="95" spans="1:478" s="392" customFormat="1" x14ac:dyDescent="0.25">
      <c r="A95" s="304" t="s">
        <v>966</v>
      </c>
      <c r="B95" s="255" t="s">
        <v>133</v>
      </c>
      <c r="C95" s="422"/>
      <c r="D95" s="375">
        <v>36230.229999999996</v>
      </c>
      <c r="E95" s="376">
        <v>144995</v>
      </c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415">
        <f t="shared" si="384"/>
        <v>181225.22999999998</v>
      </c>
      <c r="Q95" s="416"/>
      <c r="R95" s="375">
        <v>2460</v>
      </c>
      <c r="S95" s="376">
        <v>60416</v>
      </c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415">
        <f t="shared" si="385"/>
        <v>62876</v>
      </c>
      <c r="AE95" s="372"/>
      <c r="AF95" s="375">
        <v>492</v>
      </c>
      <c r="AG95" s="376">
        <v>12083</v>
      </c>
      <c r="AH95" s="376"/>
      <c r="AI95" s="376"/>
      <c r="AJ95" s="376"/>
      <c r="AK95" s="376"/>
      <c r="AL95" s="376"/>
      <c r="AM95" s="376"/>
      <c r="AN95" s="376"/>
      <c r="AO95" s="376"/>
      <c r="AP95" s="376"/>
      <c r="AQ95" s="376"/>
      <c r="AR95" s="415">
        <f t="shared" si="386"/>
        <v>12575</v>
      </c>
      <c r="AS95" s="372"/>
      <c r="AT95" s="375">
        <v>22791.119999999999</v>
      </c>
      <c r="AU95" s="376">
        <v>132911</v>
      </c>
      <c r="AV95" s="376"/>
      <c r="AW95" s="376"/>
      <c r="AX95" s="376"/>
      <c r="AY95" s="376"/>
      <c r="AZ95" s="376"/>
      <c r="BA95" s="376"/>
      <c r="BB95" s="376"/>
      <c r="BC95" s="376"/>
      <c r="BD95" s="376"/>
      <c r="BE95" s="376"/>
      <c r="BF95" s="415">
        <f t="shared" si="387"/>
        <v>155702.12</v>
      </c>
      <c r="BG95" s="372"/>
      <c r="BH95" s="375">
        <v>18385.420967741935</v>
      </c>
      <c r="BI95" s="376">
        <v>12082.833333333334</v>
      </c>
      <c r="BJ95" s="376"/>
      <c r="BK95" s="376"/>
      <c r="BL95" s="391"/>
      <c r="BM95" s="391"/>
      <c r="BN95" s="391"/>
      <c r="BO95" s="376"/>
      <c r="BP95" s="365"/>
      <c r="BQ95" s="365"/>
      <c r="BR95" s="365"/>
      <c r="BS95" s="365"/>
      <c r="BT95" s="415">
        <f t="shared" si="388"/>
        <v>30468.254301075271</v>
      </c>
      <c r="BU95" s="388"/>
      <c r="BV95" s="375">
        <v>551562.62903225806</v>
      </c>
      <c r="BW95" s="376">
        <v>350402.16666666669</v>
      </c>
      <c r="BX95" s="365"/>
      <c r="BY95" s="365"/>
      <c r="BZ95" s="365"/>
      <c r="CA95" s="365"/>
      <c r="CB95" s="365"/>
      <c r="CC95" s="365"/>
      <c r="CD95" s="365"/>
      <c r="CE95" s="365"/>
      <c r="CF95" s="365"/>
      <c r="CG95" s="365"/>
      <c r="CH95" s="415">
        <f t="shared" si="389"/>
        <v>901964.79569892469</v>
      </c>
      <c r="CI95" s="416"/>
      <c r="CJ95" s="375">
        <v>610714.24</v>
      </c>
      <c r="CK95" s="376">
        <v>36249</v>
      </c>
      <c r="CL95" s="365"/>
      <c r="CM95" s="365"/>
      <c r="CN95" s="365"/>
      <c r="CO95" s="365"/>
      <c r="CP95" s="365"/>
      <c r="CQ95" s="365"/>
      <c r="CR95" s="365"/>
      <c r="CS95" s="365"/>
      <c r="CT95" s="365"/>
      <c r="CU95" s="365"/>
      <c r="CV95" s="415">
        <f t="shared" si="390"/>
        <v>646963.24</v>
      </c>
      <c r="CW95" s="372"/>
      <c r="CX95" s="375">
        <v>1476</v>
      </c>
      <c r="CY95" s="376">
        <v>48332</v>
      </c>
      <c r="CZ95" s="365"/>
      <c r="DA95" s="365"/>
      <c r="DB95" s="365"/>
      <c r="DC95" s="365"/>
      <c r="DD95" s="365"/>
      <c r="DE95" s="365"/>
      <c r="DF95" s="365"/>
      <c r="DG95" s="365"/>
      <c r="DH95" s="365"/>
      <c r="DI95" s="365"/>
      <c r="DJ95" s="415">
        <f t="shared" si="391"/>
        <v>49808</v>
      </c>
      <c r="DK95" s="416"/>
      <c r="DL95" s="375">
        <v>984</v>
      </c>
      <c r="DM95" s="376">
        <v>24166</v>
      </c>
      <c r="DN95" s="365"/>
      <c r="DO95" s="365"/>
      <c r="DP95" s="365"/>
      <c r="DQ95" s="365"/>
      <c r="DR95" s="365"/>
      <c r="DS95" s="365"/>
      <c r="DT95" s="365"/>
      <c r="DU95" s="365"/>
      <c r="DV95" s="365"/>
      <c r="DW95" s="365"/>
      <c r="DX95" s="415">
        <f t="shared" si="392"/>
        <v>25150</v>
      </c>
      <c r="DY95" s="416"/>
      <c r="DZ95" s="375">
        <v>52329.590000000004</v>
      </c>
      <c r="EA95" s="376">
        <v>181244</v>
      </c>
      <c r="EB95" s="365"/>
      <c r="EC95" s="365"/>
      <c r="ED95" s="365"/>
      <c r="EE95" s="365"/>
      <c r="EF95" s="365"/>
      <c r="EG95" s="365"/>
      <c r="EH95" s="365"/>
      <c r="EI95" s="365"/>
      <c r="EJ95" s="365"/>
      <c r="EK95" s="365"/>
      <c r="EL95" s="415">
        <f t="shared" si="393"/>
        <v>233573.59</v>
      </c>
      <c r="EM95" s="416"/>
      <c r="EN95" s="375">
        <v>315416.88</v>
      </c>
      <c r="EO95" s="376">
        <v>181244</v>
      </c>
      <c r="EP95" s="365"/>
      <c r="EQ95" s="365"/>
      <c r="ER95" s="365"/>
      <c r="ES95" s="365"/>
      <c r="ET95" s="365"/>
      <c r="EU95" s="365"/>
      <c r="EV95" s="365"/>
      <c r="EW95" s="365"/>
      <c r="EX95" s="365"/>
      <c r="EY95" s="365"/>
      <c r="EZ95" s="415">
        <f t="shared" si="394"/>
        <v>496660.88</v>
      </c>
      <c r="FA95" s="416"/>
      <c r="FB95" s="375">
        <v>56379.67</v>
      </c>
      <c r="FC95" s="376">
        <v>217492</v>
      </c>
      <c r="FD95" s="365"/>
      <c r="FE95" s="365"/>
      <c r="FF95" s="365"/>
      <c r="FG95" s="365"/>
      <c r="FH95" s="365"/>
      <c r="FI95" s="365"/>
      <c r="FJ95" s="365"/>
      <c r="FK95" s="365"/>
      <c r="FL95" s="365"/>
      <c r="FM95" s="365"/>
      <c r="FN95" s="415">
        <f t="shared" si="395"/>
        <v>273871.67</v>
      </c>
      <c r="FO95" s="416"/>
      <c r="FP95" s="375">
        <v>253451.84000000003</v>
      </c>
      <c r="FQ95" s="376">
        <v>181230.47999999998</v>
      </c>
      <c r="FR95" s="365"/>
      <c r="FS95" s="365"/>
      <c r="FT95" s="365"/>
      <c r="FU95" s="365"/>
      <c r="FV95" s="365"/>
      <c r="FW95" s="365"/>
      <c r="FX95" s="365"/>
      <c r="FY95" s="365"/>
      <c r="FZ95" s="365"/>
      <c r="GA95" s="365"/>
      <c r="GB95" s="415">
        <f t="shared" si="396"/>
        <v>434682.32</v>
      </c>
      <c r="GC95" s="416"/>
      <c r="GD95" s="375">
        <v>492</v>
      </c>
      <c r="GE95" s="376">
        <v>12083</v>
      </c>
      <c r="GF95" s="365"/>
      <c r="GG95" s="365"/>
      <c r="GH95" s="365"/>
      <c r="GI95" s="365"/>
      <c r="GJ95" s="365"/>
      <c r="GK95" s="365"/>
      <c r="GL95" s="365"/>
      <c r="GM95" s="365"/>
      <c r="GN95" s="365"/>
      <c r="GO95" s="365"/>
      <c r="GP95" s="415">
        <f t="shared" si="397"/>
        <v>12575</v>
      </c>
      <c r="GQ95" s="416"/>
      <c r="GR95" s="375">
        <v>440293.55999999994</v>
      </c>
      <c r="GS95" s="376">
        <v>326238</v>
      </c>
      <c r="GT95" s="365"/>
      <c r="GU95" s="365"/>
      <c r="GV95" s="365"/>
      <c r="GW95" s="365"/>
      <c r="GX95" s="365"/>
      <c r="GY95" s="365"/>
      <c r="GZ95" s="365"/>
      <c r="HA95" s="365"/>
      <c r="HB95" s="365"/>
      <c r="HC95" s="365"/>
      <c r="HD95" s="415">
        <f t="shared" si="398"/>
        <v>766531.55999999994</v>
      </c>
      <c r="HE95" s="416"/>
      <c r="HF95" s="375">
        <v>438348.43000000005</v>
      </c>
      <c r="HG95" s="376">
        <v>326239</v>
      </c>
      <c r="HH95" s="365"/>
      <c r="HI95" s="365"/>
      <c r="HJ95" s="365"/>
      <c r="HK95" s="365"/>
      <c r="HL95" s="365"/>
      <c r="HM95" s="365"/>
      <c r="HN95" s="365"/>
      <c r="HO95" s="365"/>
      <c r="HP95" s="365"/>
      <c r="HQ95" s="365"/>
      <c r="HR95" s="415">
        <f t="shared" si="399"/>
        <v>764587.43</v>
      </c>
      <c r="HS95" s="416"/>
      <c r="HT95" s="375">
        <v>1077.78</v>
      </c>
      <c r="HU95" s="376">
        <v>1077.78</v>
      </c>
      <c r="HV95" s="365"/>
      <c r="HW95" s="365"/>
      <c r="HX95" s="365"/>
      <c r="HY95" s="365"/>
      <c r="HZ95" s="365"/>
      <c r="IA95" s="365"/>
      <c r="IB95" s="365"/>
      <c r="IC95" s="365"/>
      <c r="ID95" s="365"/>
      <c r="IE95" s="365"/>
      <c r="IF95" s="415">
        <f t="shared" si="400"/>
        <v>2155.56</v>
      </c>
      <c r="IG95" s="416"/>
      <c r="IH95" s="375">
        <v>2633.73</v>
      </c>
      <c r="II95" s="376">
        <v>72497</v>
      </c>
      <c r="IJ95" s="365"/>
      <c r="IK95" s="365"/>
      <c r="IL95" s="365"/>
      <c r="IM95" s="365"/>
      <c r="IN95" s="365"/>
      <c r="IO95" s="365"/>
      <c r="IP95" s="365"/>
      <c r="IQ95" s="365"/>
      <c r="IR95" s="365"/>
      <c r="IS95" s="365"/>
      <c r="IT95" s="415">
        <f t="shared" si="401"/>
        <v>75130.73</v>
      </c>
      <c r="IU95" s="416"/>
      <c r="IV95" s="375">
        <v>984</v>
      </c>
      <c r="IW95" s="376">
        <v>24166</v>
      </c>
      <c r="IX95" s="365"/>
      <c r="IY95" s="365"/>
      <c r="IZ95" s="365"/>
      <c r="JA95" s="365"/>
      <c r="JB95" s="365"/>
      <c r="JC95" s="365"/>
      <c r="JD95" s="365"/>
      <c r="JE95" s="365"/>
      <c r="JF95" s="365"/>
      <c r="JG95" s="365"/>
      <c r="JH95" s="415">
        <f t="shared" si="402"/>
        <v>25150</v>
      </c>
      <c r="JI95" s="416"/>
      <c r="JJ95" s="375">
        <v>4108.88</v>
      </c>
      <c r="JK95" s="376">
        <v>84581</v>
      </c>
      <c r="JL95" s="365"/>
      <c r="JM95" s="365"/>
      <c r="JN95" s="365"/>
      <c r="JO95" s="365"/>
      <c r="JP95" s="365"/>
      <c r="JQ95" s="365"/>
      <c r="JR95" s="365"/>
      <c r="JS95" s="365"/>
      <c r="JT95" s="365"/>
      <c r="JU95" s="365"/>
      <c r="JV95" s="415">
        <f t="shared" si="403"/>
        <v>88689.88</v>
      </c>
      <c r="JW95" s="416"/>
      <c r="JX95" s="375">
        <v>283455.63</v>
      </c>
      <c r="JY95" s="376">
        <v>169161</v>
      </c>
      <c r="JZ95" s="365"/>
      <c r="KA95" s="365"/>
      <c r="KB95" s="365"/>
      <c r="KC95" s="365"/>
      <c r="KD95" s="365"/>
      <c r="KE95" s="365"/>
      <c r="KF95" s="365"/>
      <c r="KG95" s="365"/>
      <c r="KH95" s="365"/>
      <c r="KI95" s="365"/>
      <c r="KJ95" s="415">
        <f t="shared" si="404"/>
        <v>452616.63</v>
      </c>
      <c r="KK95" s="416"/>
      <c r="KL95" s="375">
        <v>492</v>
      </c>
      <c r="KM95" s="376">
        <v>12083</v>
      </c>
      <c r="KN95" s="365"/>
      <c r="KO95" s="365"/>
      <c r="KP95" s="365"/>
      <c r="KQ95" s="365"/>
      <c r="KR95" s="365"/>
      <c r="KS95" s="365"/>
      <c r="KT95" s="365"/>
      <c r="KU95" s="365"/>
      <c r="KV95" s="365"/>
      <c r="KW95" s="365"/>
      <c r="KX95" s="415">
        <f t="shared" si="405"/>
        <v>12575</v>
      </c>
      <c r="KY95" s="416"/>
      <c r="KZ95" s="375">
        <v>1967</v>
      </c>
      <c r="LA95" s="376">
        <v>48333</v>
      </c>
      <c r="LB95" s="365"/>
      <c r="LC95" s="365"/>
      <c r="LD95" s="365"/>
      <c r="LE95" s="365"/>
      <c r="LF95" s="365"/>
      <c r="LG95" s="365"/>
      <c r="LH95" s="365"/>
      <c r="LI95" s="365"/>
      <c r="LJ95" s="365"/>
      <c r="LK95" s="365"/>
      <c r="LL95" s="415">
        <f t="shared" si="406"/>
        <v>50300</v>
      </c>
      <c r="LM95" s="416"/>
      <c r="LN95" s="375">
        <v>1123.96</v>
      </c>
      <c r="LO95" s="376">
        <v>12083</v>
      </c>
      <c r="LP95" s="365"/>
      <c r="LQ95" s="365"/>
      <c r="LR95" s="365"/>
      <c r="LS95" s="365"/>
      <c r="LT95" s="365"/>
      <c r="LU95" s="365"/>
      <c r="LV95" s="365"/>
      <c r="LW95" s="365"/>
      <c r="LX95" s="365"/>
      <c r="LY95" s="365"/>
      <c r="LZ95" s="415">
        <f t="shared" si="407"/>
        <v>13206.96</v>
      </c>
      <c r="MA95" s="416"/>
      <c r="MB95" s="375">
        <v>3991.36</v>
      </c>
      <c r="MC95" s="376">
        <v>24166</v>
      </c>
      <c r="MD95" s="365"/>
      <c r="ME95" s="365"/>
      <c r="MF95" s="365"/>
      <c r="MG95" s="365"/>
      <c r="MH95" s="365"/>
      <c r="MI95" s="365"/>
      <c r="MJ95" s="365"/>
      <c r="MK95" s="365"/>
      <c r="ML95" s="365"/>
      <c r="MM95" s="365"/>
      <c r="MN95" s="415">
        <f t="shared" si="408"/>
        <v>28157.360000000001</v>
      </c>
      <c r="MO95" s="416"/>
      <c r="MP95" s="375">
        <v>9456.7199999999993</v>
      </c>
      <c r="MQ95" s="376">
        <v>96666</v>
      </c>
      <c r="MR95" s="365"/>
      <c r="MS95" s="365"/>
      <c r="MT95" s="365"/>
      <c r="MU95" s="365"/>
      <c r="MV95" s="365"/>
      <c r="MW95" s="365"/>
      <c r="MX95" s="365"/>
      <c r="MY95" s="365"/>
      <c r="MZ95" s="365"/>
      <c r="NA95" s="365"/>
      <c r="NB95" s="415">
        <f t="shared" si="409"/>
        <v>106122.72</v>
      </c>
      <c r="NC95" s="416"/>
      <c r="ND95" s="375">
        <v>6395</v>
      </c>
      <c r="NE95" s="376">
        <v>157078</v>
      </c>
      <c r="NF95" s="365"/>
      <c r="NG95" s="365"/>
      <c r="NH95" s="365"/>
      <c r="NI95" s="365"/>
      <c r="NJ95" s="365"/>
      <c r="NK95" s="365"/>
      <c r="NL95" s="365"/>
      <c r="NM95" s="365"/>
      <c r="NN95" s="365"/>
      <c r="NO95" s="365"/>
      <c r="NP95" s="415">
        <f t="shared" si="410"/>
        <v>163473</v>
      </c>
      <c r="NQ95" s="416"/>
      <c r="NR95" s="375">
        <v>3563.44</v>
      </c>
      <c r="NS95" s="376">
        <v>48332</v>
      </c>
      <c r="NT95" s="365"/>
      <c r="NU95" s="365"/>
      <c r="NV95" s="365"/>
      <c r="NW95" s="365"/>
      <c r="NX95" s="365"/>
      <c r="NY95" s="365"/>
      <c r="NZ95" s="365"/>
      <c r="OA95" s="365"/>
      <c r="OB95" s="365"/>
      <c r="OC95" s="365"/>
      <c r="OD95" s="415">
        <f t="shared" si="411"/>
        <v>51895.44</v>
      </c>
      <c r="OE95" s="416"/>
      <c r="OF95" s="375">
        <v>492</v>
      </c>
      <c r="OG95" s="376">
        <v>12083</v>
      </c>
      <c r="OH95" s="365"/>
      <c r="OI95" s="365"/>
      <c r="OJ95" s="365"/>
      <c r="OK95" s="365"/>
      <c r="OL95" s="365"/>
      <c r="OM95" s="365"/>
      <c r="ON95" s="365"/>
      <c r="OO95" s="365"/>
      <c r="OP95" s="365"/>
      <c r="OQ95" s="365"/>
      <c r="OR95" s="415">
        <f t="shared" si="412"/>
        <v>12575</v>
      </c>
      <c r="OS95" s="416"/>
      <c r="OT95" s="375">
        <v>15304.33</v>
      </c>
      <c r="OU95" s="376">
        <v>96665</v>
      </c>
      <c r="OV95" s="365"/>
      <c r="OW95" s="365"/>
      <c r="OX95" s="365"/>
      <c r="OY95" s="365"/>
      <c r="OZ95" s="365"/>
      <c r="PA95" s="365"/>
      <c r="PB95" s="365"/>
      <c r="PC95" s="365"/>
      <c r="PD95" s="365"/>
      <c r="PE95" s="365"/>
      <c r="PF95" s="415">
        <f t="shared" si="413"/>
        <v>111969.33</v>
      </c>
      <c r="PG95" s="416"/>
      <c r="PH95" s="375">
        <v>492</v>
      </c>
      <c r="PI95" s="376">
        <v>12083</v>
      </c>
      <c r="PJ95" s="365"/>
      <c r="PK95" s="365"/>
      <c r="PL95" s="365"/>
      <c r="PM95" s="365"/>
      <c r="PN95" s="365"/>
      <c r="PO95" s="365"/>
      <c r="PP95" s="365"/>
      <c r="PQ95" s="365"/>
      <c r="PR95" s="365"/>
      <c r="PS95" s="365"/>
      <c r="PT95" s="415">
        <f t="shared" si="414"/>
        <v>12575</v>
      </c>
      <c r="PU95" s="416"/>
      <c r="PV95" s="375">
        <v>0</v>
      </c>
      <c r="PW95" s="376">
        <v>24166</v>
      </c>
      <c r="PX95" s="365"/>
      <c r="PY95" s="365"/>
      <c r="PZ95" s="365"/>
      <c r="QA95" s="365"/>
      <c r="QB95" s="365"/>
      <c r="QC95" s="365"/>
      <c r="QD95" s="365"/>
      <c r="QE95" s="365"/>
      <c r="QF95" s="365"/>
      <c r="QG95" s="365"/>
      <c r="QH95" s="415">
        <f t="shared" si="415"/>
        <v>24166</v>
      </c>
      <c r="QI95" s="416"/>
      <c r="QJ95" s="375">
        <v>0</v>
      </c>
      <c r="QK95" s="376">
        <v>12083</v>
      </c>
      <c r="QL95" s="365"/>
      <c r="QM95" s="365"/>
      <c r="QN95" s="365"/>
      <c r="QO95" s="365"/>
      <c r="QP95" s="365"/>
      <c r="QQ95" s="365"/>
      <c r="QR95" s="365"/>
      <c r="QS95" s="365"/>
      <c r="QT95" s="365"/>
      <c r="QU95" s="365"/>
      <c r="QV95" s="415">
        <f t="shared" si="416"/>
        <v>12083</v>
      </c>
      <c r="QW95" s="416"/>
      <c r="QX95" s="368">
        <f t="shared" si="417"/>
        <v>3137345.44</v>
      </c>
      <c r="QY95" s="368">
        <f t="shared" si="417"/>
        <v>3154711.26</v>
      </c>
      <c r="QZ95" s="368">
        <f t="shared" si="417"/>
        <v>0</v>
      </c>
      <c r="RA95" s="368">
        <f t="shared" si="417"/>
        <v>0</v>
      </c>
      <c r="RB95" s="368">
        <f t="shared" si="417"/>
        <v>0</v>
      </c>
      <c r="RC95" s="368">
        <f t="shared" si="417"/>
        <v>0</v>
      </c>
      <c r="RD95" s="368">
        <f t="shared" si="417"/>
        <v>0</v>
      </c>
      <c r="RE95" s="368">
        <f t="shared" si="417"/>
        <v>0</v>
      </c>
      <c r="RF95" s="368">
        <f t="shared" si="417"/>
        <v>0</v>
      </c>
      <c r="RG95" s="368">
        <f t="shared" si="417"/>
        <v>0</v>
      </c>
      <c r="RH95" s="368">
        <f t="shared" si="417"/>
        <v>0</v>
      </c>
      <c r="RI95" s="368">
        <f t="shared" si="417"/>
        <v>0</v>
      </c>
      <c r="RJ95" s="368">
        <f t="shared" si="418"/>
        <v>6292056.6999999993</v>
      </c>
    </row>
    <row r="96" spans="1:478" s="392" customFormat="1" x14ac:dyDescent="0.25">
      <c r="A96" s="304" t="s">
        <v>966</v>
      </c>
      <c r="B96" s="255" t="s">
        <v>134</v>
      </c>
      <c r="C96" s="413"/>
      <c r="D96" s="375">
        <v>0</v>
      </c>
      <c r="E96" s="376">
        <v>0</v>
      </c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415">
        <f t="shared" si="384"/>
        <v>0</v>
      </c>
      <c r="Q96" s="416"/>
      <c r="R96" s="375">
        <v>0</v>
      </c>
      <c r="S96" s="376">
        <v>0</v>
      </c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415">
        <f t="shared" si="385"/>
        <v>0</v>
      </c>
      <c r="AE96" s="372"/>
      <c r="AF96" s="375">
        <v>0</v>
      </c>
      <c r="AG96" s="376">
        <v>0</v>
      </c>
      <c r="AH96" s="376"/>
      <c r="AI96" s="376"/>
      <c r="AJ96" s="376"/>
      <c r="AK96" s="376"/>
      <c r="AL96" s="376"/>
      <c r="AM96" s="376"/>
      <c r="AN96" s="376"/>
      <c r="AO96" s="376"/>
      <c r="AP96" s="376"/>
      <c r="AQ96" s="376"/>
      <c r="AR96" s="415">
        <f t="shared" si="386"/>
        <v>0</v>
      </c>
      <c r="AS96" s="372"/>
      <c r="AT96" s="375">
        <v>0</v>
      </c>
      <c r="AU96" s="376">
        <v>0</v>
      </c>
      <c r="AV96" s="376"/>
      <c r="AW96" s="376"/>
      <c r="AX96" s="376"/>
      <c r="AY96" s="376"/>
      <c r="AZ96" s="376"/>
      <c r="BA96" s="376"/>
      <c r="BB96" s="376"/>
      <c r="BC96" s="376"/>
      <c r="BD96" s="376"/>
      <c r="BE96" s="376"/>
      <c r="BF96" s="415">
        <f t="shared" si="387"/>
        <v>0</v>
      </c>
      <c r="BG96" s="372"/>
      <c r="BH96" s="375">
        <v>0</v>
      </c>
      <c r="BI96" s="376">
        <v>0</v>
      </c>
      <c r="BJ96" s="376"/>
      <c r="BK96" s="376"/>
      <c r="BL96" s="391"/>
      <c r="BM96" s="391"/>
      <c r="BN96" s="391"/>
      <c r="BO96" s="376"/>
      <c r="BP96" s="365"/>
      <c r="BQ96" s="365"/>
      <c r="BR96" s="365"/>
      <c r="BS96" s="365"/>
      <c r="BT96" s="415">
        <f t="shared" si="388"/>
        <v>0</v>
      </c>
      <c r="BU96" s="388"/>
      <c r="BV96" s="375">
        <v>0</v>
      </c>
      <c r="BW96" s="376">
        <v>0</v>
      </c>
      <c r="BX96" s="365"/>
      <c r="BY96" s="365"/>
      <c r="BZ96" s="365"/>
      <c r="CA96" s="365"/>
      <c r="CB96" s="365"/>
      <c r="CC96" s="365"/>
      <c r="CD96" s="365"/>
      <c r="CE96" s="365"/>
      <c r="CF96" s="365"/>
      <c r="CG96" s="365"/>
      <c r="CH96" s="415">
        <f t="shared" si="389"/>
        <v>0</v>
      </c>
      <c r="CI96" s="416"/>
      <c r="CJ96" s="375">
        <v>0</v>
      </c>
      <c r="CK96" s="376">
        <v>0</v>
      </c>
      <c r="CL96" s="365"/>
      <c r="CM96" s="365"/>
      <c r="CN96" s="365"/>
      <c r="CO96" s="365"/>
      <c r="CP96" s="365"/>
      <c r="CQ96" s="365"/>
      <c r="CR96" s="365"/>
      <c r="CS96" s="365"/>
      <c r="CT96" s="365"/>
      <c r="CU96" s="365"/>
      <c r="CV96" s="415">
        <f t="shared" si="390"/>
        <v>0</v>
      </c>
      <c r="CW96" s="372"/>
      <c r="CX96" s="375">
        <v>0</v>
      </c>
      <c r="CY96" s="376">
        <v>0</v>
      </c>
      <c r="CZ96" s="365"/>
      <c r="DA96" s="365"/>
      <c r="DB96" s="365"/>
      <c r="DC96" s="365"/>
      <c r="DD96" s="365"/>
      <c r="DE96" s="365"/>
      <c r="DF96" s="365"/>
      <c r="DG96" s="365"/>
      <c r="DH96" s="365"/>
      <c r="DI96" s="365"/>
      <c r="DJ96" s="415">
        <f t="shared" si="391"/>
        <v>0</v>
      </c>
      <c r="DK96" s="416"/>
      <c r="DL96" s="375">
        <v>0</v>
      </c>
      <c r="DM96" s="376">
        <v>0</v>
      </c>
      <c r="DN96" s="365"/>
      <c r="DO96" s="365"/>
      <c r="DP96" s="365"/>
      <c r="DQ96" s="365"/>
      <c r="DR96" s="365"/>
      <c r="DS96" s="365"/>
      <c r="DT96" s="365"/>
      <c r="DU96" s="365"/>
      <c r="DV96" s="365"/>
      <c r="DW96" s="365"/>
      <c r="DX96" s="415">
        <f t="shared" si="392"/>
        <v>0</v>
      </c>
      <c r="DY96" s="416"/>
      <c r="DZ96" s="375">
        <v>0</v>
      </c>
      <c r="EA96" s="376">
        <v>0</v>
      </c>
      <c r="EB96" s="365"/>
      <c r="EC96" s="365"/>
      <c r="ED96" s="365"/>
      <c r="EE96" s="365"/>
      <c r="EF96" s="365"/>
      <c r="EG96" s="365"/>
      <c r="EH96" s="365"/>
      <c r="EI96" s="365"/>
      <c r="EJ96" s="365"/>
      <c r="EK96" s="365"/>
      <c r="EL96" s="415">
        <f t="shared" si="393"/>
        <v>0</v>
      </c>
      <c r="EM96" s="416"/>
      <c r="EN96" s="375">
        <v>0</v>
      </c>
      <c r="EO96" s="376">
        <v>0</v>
      </c>
      <c r="EP96" s="365"/>
      <c r="EQ96" s="365"/>
      <c r="ER96" s="365"/>
      <c r="ES96" s="365"/>
      <c r="ET96" s="365"/>
      <c r="EU96" s="365"/>
      <c r="EV96" s="365"/>
      <c r="EW96" s="365"/>
      <c r="EX96" s="365"/>
      <c r="EY96" s="365"/>
      <c r="EZ96" s="415">
        <f t="shared" si="394"/>
        <v>0</v>
      </c>
      <c r="FA96" s="416"/>
      <c r="FB96" s="375">
        <v>0</v>
      </c>
      <c r="FC96" s="376">
        <v>0</v>
      </c>
      <c r="FD96" s="365"/>
      <c r="FE96" s="365"/>
      <c r="FF96" s="365"/>
      <c r="FG96" s="365"/>
      <c r="FH96" s="365"/>
      <c r="FI96" s="365"/>
      <c r="FJ96" s="365"/>
      <c r="FK96" s="365"/>
      <c r="FL96" s="365"/>
      <c r="FM96" s="365"/>
      <c r="FN96" s="415">
        <f t="shared" si="395"/>
        <v>0</v>
      </c>
      <c r="FO96" s="416"/>
      <c r="FP96" s="375">
        <v>0</v>
      </c>
      <c r="FQ96" s="376">
        <v>0</v>
      </c>
      <c r="FR96" s="365"/>
      <c r="FS96" s="365"/>
      <c r="FT96" s="365"/>
      <c r="FU96" s="365"/>
      <c r="FV96" s="365"/>
      <c r="FW96" s="365"/>
      <c r="FX96" s="365"/>
      <c r="FY96" s="365"/>
      <c r="FZ96" s="365"/>
      <c r="GA96" s="365"/>
      <c r="GB96" s="415">
        <f t="shared" si="396"/>
        <v>0</v>
      </c>
      <c r="GC96" s="416"/>
      <c r="GD96" s="375">
        <v>0</v>
      </c>
      <c r="GE96" s="376">
        <v>0</v>
      </c>
      <c r="GF96" s="365"/>
      <c r="GG96" s="365"/>
      <c r="GH96" s="365"/>
      <c r="GI96" s="365"/>
      <c r="GJ96" s="365"/>
      <c r="GK96" s="365"/>
      <c r="GL96" s="365"/>
      <c r="GM96" s="365"/>
      <c r="GN96" s="365"/>
      <c r="GO96" s="365"/>
      <c r="GP96" s="415">
        <f t="shared" si="397"/>
        <v>0</v>
      </c>
      <c r="GQ96" s="416"/>
      <c r="GR96" s="375">
        <v>0</v>
      </c>
      <c r="GS96" s="376">
        <v>0</v>
      </c>
      <c r="GT96" s="365"/>
      <c r="GU96" s="365"/>
      <c r="GV96" s="365"/>
      <c r="GW96" s="365"/>
      <c r="GX96" s="365"/>
      <c r="GY96" s="365"/>
      <c r="GZ96" s="365"/>
      <c r="HA96" s="365"/>
      <c r="HB96" s="365"/>
      <c r="HC96" s="365"/>
      <c r="HD96" s="415">
        <f t="shared" si="398"/>
        <v>0</v>
      </c>
      <c r="HE96" s="416"/>
      <c r="HF96" s="375">
        <v>0</v>
      </c>
      <c r="HG96" s="376">
        <v>0</v>
      </c>
      <c r="HH96" s="365"/>
      <c r="HI96" s="365"/>
      <c r="HJ96" s="365"/>
      <c r="HK96" s="365"/>
      <c r="HL96" s="365"/>
      <c r="HM96" s="365"/>
      <c r="HN96" s="365"/>
      <c r="HO96" s="365"/>
      <c r="HP96" s="365"/>
      <c r="HQ96" s="365"/>
      <c r="HR96" s="415">
        <f t="shared" si="399"/>
        <v>0</v>
      </c>
      <c r="HS96" s="416"/>
      <c r="HT96" s="375">
        <v>0</v>
      </c>
      <c r="HU96" s="376">
        <v>0</v>
      </c>
      <c r="HV96" s="365"/>
      <c r="HW96" s="365"/>
      <c r="HX96" s="365"/>
      <c r="HY96" s="365"/>
      <c r="HZ96" s="365"/>
      <c r="IA96" s="365"/>
      <c r="IB96" s="365"/>
      <c r="IC96" s="365"/>
      <c r="ID96" s="365"/>
      <c r="IE96" s="365"/>
      <c r="IF96" s="415">
        <f t="shared" si="400"/>
        <v>0</v>
      </c>
      <c r="IG96" s="416"/>
      <c r="IH96" s="375">
        <v>0</v>
      </c>
      <c r="II96" s="376">
        <v>0</v>
      </c>
      <c r="IJ96" s="365"/>
      <c r="IK96" s="365"/>
      <c r="IL96" s="365"/>
      <c r="IM96" s="365"/>
      <c r="IN96" s="365"/>
      <c r="IO96" s="365"/>
      <c r="IP96" s="365"/>
      <c r="IQ96" s="365"/>
      <c r="IR96" s="365"/>
      <c r="IS96" s="365"/>
      <c r="IT96" s="415">
        <f t="shared" si="401"/>
        <v>0</v>
      </c>
      <c r="IU96" s="416"/>
      <c r="IV96" s="375">
        <v>0</v>
      </c>
      <c r="IW96" s="376">
        <v>0</v>
      </c>
      <c r="IX96" s="365"/>
      <c r="IY96" s="365"/>
      <c r="IZ96" s="365"/>
      <c r="JA96" s="365"/>
      <c r="JB96" s="365"/>
      <c r="JC96" s="365"/>
      <c r="JD96" s="365"/>
      <c r="JE96" s="365"/>
      <c r="JF96" s="365"/>
      <c r="JG96" s="365"/>
      <c r="JH96" s="415">
        <f t="shared" si="402"/>
        <v>0</v>
      </c>
      <c r="JI96" s="416"/>
      <c r="JJ96" s="375">
        <v>0</v>
      </c>
      <c r="JK96" s="376">
        <v>0</v>
      </c>
      <c r="JL96" s="365"/>
      <c r="JM96" s="365"/>
      <c r="JN96" s="365"/>
      <c r="JO96" s="365"/>
      <c r="JP96" s="365"/>
      <c r="JQ96" s="365"/>
      <c r="JR96" s="365"/>
      <c r="JS96" s="365"/>
      <c r="JT96" s="365"/>
      <c r="JU96" s="365"/>
      <c r="JV96" s="415">
        <f t="shared" si="403"/>
        <v>0</v>
      </c>
      <c r="JW96" s="416"/>
      <c r="JX96" s="375">
        <v>0</v>
      </c>
      <c r="JY96" s="376">
        <v>0</v>
      </c>
      <c r="JZ96" s="365"/>
      <c r="KA96" s="365"/>
      <c r="KB96" s="365"/>
      <c r="KC96" s="365"/>
      <c r="KD96" s="365"/>
      <c r="KE96" s="365"/>
      <c r="KF96" s="365"/>
      <c r="KG96" s="365"/>
      <c r="KH96" s="365"/>
      <c r="KI96" s="365"/>
      <c r="KJ96" s="415">
        <f t="shared" si="404"/>
        <v>0</v>
      </c>
      <c r="KK96" s="416"/>
      <c r="KL96" s="375">
        <v>0</v>
      </c>
      <c r="KM96" s="376">
        <v>0</v>
      </c>
      <c r="KN96" s="365"/>
      <c r="KO96" s="365"/>
      <c r="KP96" s="365"/>
      <c r="KQ96" s="365"/>
      <c r="KR96" s="365"/>
      <c r="KS96" s="365"/>
      <c r="KT96" s="365"/>
      <c r="KU96" s="365"/>
      <c r="KV96" s="365"/>
      <c r="KW96" s="365"/>
      <c r="KX96" s="415">
        <f t="shared" si="405"/>
        <v>0</v>
      </c>
      <c r="KY96" s="416"/>
      <c r="KZ96" s="375">
        <v>0</v>
      </c>
      <c r="LA96" s="376">
        <v>0</v>
      </c>
      <c r="LB96" s="365"/>
      <c r="LC96" s="365"/>
      <c r="LD96" s="365"/>
      <c r="LE96" s="365"/>
      <c r="LF96" s="365"/>
      <c r="LG96" s="365"/>
      <c r="LH96" s="365"/>
      <c r="LI96" s="365"/>
      <c r="LJ96" s="365"/>
      <c r="LK96" s="365"/>
      <c r="LL96" s="415">
        <f t="shared" si="406"/>
        <v>0</v>
      </c>
      <c r="LM96" s="416"/>
      <c r="LN96" s="375">
        <v>0</v>
      </c>
      <c r="LO96" s="376">
        <v>0</v>
      </c>
      <c r="LP96" s="365"/>
      <c r="LQ96" s="365"/>
      <c r="LR96" s="365"/>
      <c r="LS96" s="365"/>
      <c r="LT96" s="365"/>
      <c r="LU96" s="365"/>
      <c r="LV96" s="365"/>
      <c r="LW96" s="365"/>
      <c r="LX96" s="365"/>
      <c r="LY96" s="365"/>
      <c r="LZ96" s="415">
        <f t="shared" si="407"/>
        <v>0</v>
      </c>
      <c r="MA96" s="416"/>
      <c r="MB96" s="375">
        <v>0</v>
      </c>
      <c r="MC96" s="376">
        <v>0</v>
      </c>
      <c r="MD96" s="365"/>
      <c r="ME96" s="365"/>
      <c r="MF96" s="365"/>
      <c r="MG96" s="365"/>
      <c r="MH96" s="365"/>
      <c r="MI96" s="365"/>
      <c r="MJ96" s="365"/>
      <c r="MK96" s="365"/>
      <c r="ML96" s="365"/>
      <c r="MM96" s="365"/>
      <c r="MN96" s="415">
        <f t="shared" si="408"/>
        <v>0</v>
      </c>
      <c r="MO96" s="416"/>
      <c r="MP96" s="375">
        <v>0</v>
      </c>
      <c r="MQ96" s="376">
        <v>0</v>
      </c>
      <c r="MR96" s="365"/>
      <c r="MS96" s="365"/>
      <c r="MT96" s="365"/>
      <c r="MU96" s="365"/>
      <c r="MV96" s="365"/>
      <c r="MW96" s="365"/>
      <c r="MX96" s="365"/>
      <c r="MY96" s="365"/>
      <c r="MZ96" s="365"/>
      <c r="NA96" s="365"/>
      <c r="NB96" s="415">
        <f t="shared" si="409"/>
        <v>0</v>
      </c>
      <c r="NC96" s="416"/>
      <c r="ND96" s="375">
        <v>0</v>
      </c>
      <c r="NE96" s="376">
        <v>0</v>
      </c>
      <c r="NF96" s="365"/>
      <c r="NG96" s="365"/>
      <c r="NH96" s="365"/>
      <c r="NI96" s="365"/>
      <c r="NJ96" s="365"/>
      <c r="NK96" s="365"/>
      <c r="NL96" s="365"/>
      <c r="NM96" s="365"/>
      <c r="NN96" s="365"/>
      <c r="NO96" s="365"/>
      <c r="NP96" s="415">
        <f t="shared" si="410"/>
        <v>0</v>
      </c>
      <c r="NQ96" s="416"/>
      <c r="NR96" s="375">
        <v>0</v>
      </c>
      <c r="NS96" s="376">
        <v>0</v>
      </c>
      <c r="NT96" s="365"/>
      <c r="NU96" s="365"/>
      <c r="NV96" s="365"/>
      <c r="NW96" s="365"/>
      <c r="NX96" s="365"/>
      <c r="NY96" s="365"/>
      <c r="NZ96" s="365"/>
      <c r="OA96" s="365"/>
      <c r="OB96" s="365"/>
      <c r="OC96" s="365"/>
      <c r="OD96" s="415">
        <f t="shared" si="411"/>
        <v>0</v>
      </c>
      <c r="OE96" s="416"/>
      <c r="OF96" s="375">
        <v>0</v>
      </c>
      <c r="OG96" s="376">
        <v>0</v>
      </c>
      <c r="OH96" s="365"/>
      <c r="OI96" s="365"/>
      <c r="OJ96" s="365"/>
      <c r="OK96" s="365"/>
      <c r="OL96" s="365"/>
      <c r="OM96" s="365"/>
      <c r="ON96" s="365"/>
      <c r="OO96" s="365"/>
      <c r="OP96" s="365"/>
      <c r="OQ96" s="365"/>
      <c r="OR96" s="415">
        <f t="shared" si="412"/>
        <v>0</v>
      </c>
      <c r="OS96" s="416"/>
      <c r="OT96" s="375">
        <v>0</v>
      </c>
      <c r="OU96" s="376">
        <v>0</v>
      </c>
      <c r="OV96" s="365"/>
      <c r="OW96" s="365"/>
      <c r="OX96" s="365"/>
      <c r="OY96" s="365"/>
      <c r="OZ96" s="365"/>
      <c r="PA96" s="365"/>
      <c r="PB96" s="365"/>
      <c r="PC96" s="365"/>
      <c r="PD96" s="365"/>
      <c r="PE96" s="365"/>
      <c r="PF96" s="415">
        <f t="shared" si="413"/>
        <v>0</v>
      </c>
      <c r="PG96" s="416"/>
      <c r="PH96" s="375">
        <v>0</v>
      </c>
      <c r="PI96" s="376">
        <v>0</v>
      </c>
      <c r="PJ96" s="365"/>
      <c r="PK96" s="365"/>
      <c r="PL96" s="365"/>
      <c r="PM96" s="365"/>
      <c r="PN96" s="365"/>
      <c r="PO96" s="365"/>
      <c r="PP96" s="365"/>
      <c r="PQ96" s="365"/>
      <c r="PR96" s="365"/>
      <c r="PS96" s="365"/>
      <c r="PT96" s="415">
        <f t="shared" si="414"/>
        <v>0</v>
      </c>
      <c r="PU96" s="416"/>
      <c r="PV96" s="375">
        <v>0</v>
      </c>
      <c r="PW96" s="376">
        <v>0</v>
      </c>
      <c r="PX96" s="365"/>
      <c r="PY96" s="365"/>
      <c r="PZ96" s="365"/>
      <c r="QA96" s="365"/>
      <c r="QB96" s="365"/>
      <c r="QC96" s="365"/>
      <c r="QD96" s="365"/>
      <c r="QE96" s="365"/>
      <c r="QF96" s="365"/>
      <c r="QG96" s="365"/>
      <c r="QH96" s="415">
        <f t="shared" si="415"/>
        <v>0</v>
      </c>
      <c r="QI96" s="416"/>
      <c r="QJ96" s="375">
        <v>0</v>
      </c>
      <c r="QK96" s="376">
        <v>0</v>
      </c>
      <c r="QL96" s="365"/>
      <c r="QM96" s="365"/>
      <c r="QN96" s="365"/>
      <c r="QO96" s="365"/>
      <c r="QP96" s="365"/>
      <c r="QQ96" s="365"/>
      <c r="QR96" s="365"/>
      <c r="QS96" s="365"/>
      <c r="QT96" s="365"/>
      <c r="QU96" s="365"/>
      <c r="QV96" s="415">
        <f t="shared" si="416"/>
        <v>0</v>
      </c>
      <c r="QW96" s="416"/>
      <c r="QX96" s="368">
        <f t="shared" si="417"/>
        <v>0</v>
      </c>
      <c r="QY96" s="368">
        <f t="shared" si="417"/>
        <v>0</v>
      </c>
      <c r="QZ96" s="368">
        <f t="shared" si="417"/>
        <v>0</v>
      </c>
      <c r="RA96" s="368">
        <f t="shared" si="417"/>
        <v>0</v>
      </c>
      <c r="RB96" s="368">
        <f t="shared" si="417"/>
        <v>0</v>
      </c>
      <c r="RC96" s="368">
        <f t="shared" si="417"/>
        <v>0</v>
      </c>
      <c r="RD96" s="368">
        <f t="shared" si="417"/>
        <v>0</v>
      </c>
      <c r="RE96" s="368">
        <f t="shared" si="417"/>
        <v>0</v>
      </c>
      <c r="RF96" s="368">
        <f t="shared" si="417"/>
        <v>0</v>
      </c>
      <c r="RG96" s="368">
        <f t="shared" si="417"/>
        <v>0</v>
      </c>
      <c r="RH96" s="368">
        <f t="shared" si="417"/>
        <v>0</v>
      </c>
      <c r="RI96" s="368">
        <f t="shared" si="417"/>
        <v>0</v>
      </c>
      <c r="RJ96" s="368">
        <f t="shared" si="418"/>
        <v>0</v>
      </c>
    </row>
    <row r="97" spans="1:478" s="392" customFormat="1" x14ac:dyDescent="0.25">
      <c r="A97" s="304" t="s">
        <v>966</v>
      </c>
      <c r="B97" s="255" t="s">
        <v>135</v>
      </c>
      <c r="C97" s="413"/>
      <c r="D97" s="375">
        <v>0</v>
      </c>
      <c r="E97" s="376">
        <v>0</v>
      </c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415">
        <f t="shared" si="384"/>
        <v>0</v>
      </c>
      <c r="Q97" s="416"/>
      <c r="R97" s="375">
        <v>0</v>
      </c>
      <c r="S97" s="376">
        <v>0</v>
      </c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415">
        <f t="shared" si="385"/>
        <v>0</v>
      </c>
      <c r="AE97" s="372"/>
      <c r="AF97" s="375">
        <v>0</v>
      </c>
      <c r="AG97" s="376">
        <v>0</v>
      </c>
      <c r="AH97" s="376"/>
      <c r="AI97" s="376"/>
      <c r="AJ97" s="376"/>
      <c r="AK97" s="376"/>
      <c r="AL97" s="376"/>
      <c r="AM97" s="376"/>
      <c r="AN97" s="376"/>
      <c r="AO97" s="376"/>
      <c r="AP97" s="376"/>
      <c r="AQ97" s="376"/>
      <c r="AR97" s="415">
        <f t="shared" si="386"/>
        <v>0</v>
      </c>
      <c r="AS97" s="372"/>
      <c r="AT97" s="375">
        <v>0</v>
      </c>
      <c r="AU97" s="376">
        <v>0</v>
      </c>
      <c r="AV97" s="376"/>
      <c r="AW97" s="376"/>
      <c r="AX97" s="376"/>
      <c r="AY97" s="376"/>
      <c r="AZ97" s="376"/>
      <c r="BA97" s="376"/>
      <c r="BB97" s="376"/>
      <c r="BC97" s="376"/>
      <c r="BD97" s="376"/>
      <c r="BE97" s="376"/>
      <c r="BF97" s="415">
        <f t="shared" si="387"/>
        <v>0</v>
      </c>
      <c r="BG97" s="372"/>
      <c r="BH97" s="375">
        <v>0</v>
      </c>
      <c r="BI97" s="376">
        <v>0</v>
      </c>
      <c r="BJ97" s="376"/>
      <c r="BK97" s="376"/>
      <c r="BL97" s="391"/>
      <c r="BM97" s="391"/>
      <c r="BN97" s="391"/>
      <c r="BO97" s="376"/>
      <c r="BP97" s="365"/>
      <c r="BQ97" s="365"/>
      <c r="BR97" s="365"/>
      <c r="BS97" s="365"/>
      <c r="BT97" s="415">
        <f t="shared" si="388"/>
        <v>0</v>
      </c>
      <c r="BU97" s="388"/>
      <c r="BV97" s="375">
        <v>0</v>
      </c>
      <c r="BW97" s="376">
        <v>0</v>
      </c>
      <c r="BX97" s="365"/>
      <c r="BY97" s="365"/>
      <c r="BZ97" s="365"/>
      <c r="CA97" s="365"/>
      <c r="CB97" s="365"/>
      <c r="CC97" s="365"/>
      <c r="CD97" s="365"/>
      <c r="CE97" s="365"/>
      <c r="CF97" s="365"/>
      <c r="CG97" s="365"/>
      <c r="CH97" s="415">
        <f t="shared" si="389"/>
        <v>0</v>
      </c>
      <c r="CI97" s="416"/>
      <c r="CJ97" s="375">
        <v>0</v>
      </c>
      <c r="CK97" s="376">
        <v>0</v>
      </c>
      <c r="CL97" s="365"/>
      <c r="CM97" s="365"/>
      <c r="CN97" s="365"/>
      <c r="CO97" s="365"/>
      <c r="CP97" s="365"/>
      <c r="CQ97" s="365"/>
      <c r="CR97" s="365"/>
      <c r="CS97" s="365"/>
      <c r="CT97" s="365"/>
      <c r="CU97" s="365"/>
      <c r="CV97" s="415">
        <f t="shared" si="390"/>
        <v>0</v>
      </c>
      <c r="CW97" s="372"/>
      <c r="CX97" s="375">
        <v>0</v>
      </c>
      <c r="CY97" s="376">
        <v>0</v>
      </c>
      <c r="CZ97" s="365"/>
      <c r="DA97" s="365"/>
      <c r="DB97" s="365"/>
      <c r="DC97" s="365"/>
      <c r="DD97" s="365"/>
      <c r="DE97" s="365"/>
      <c r="DF97" s="365"/>
      <c r="DG97" s="365"/>
      <c r="DH97" s="365"/>
      <c r="DI97" s="365"/>
      <c r="DJ97" s="415">
        <f t="shared" si="391"/>
        <v>0</v>
      </c>
      <c r="DK97" s="416"/>
      <c r="DL97" s="375">
        <v>0</v>
      </c>
      <c r="DM97" s="376">
        <v>0</v>
      </c>
      <c r="DN97" s="365"/>
      <c r="DO97" s="365"/>
      <c r="DP97" s="365"/>
      <c r="DQ97" s="365"/>
      <c r="DR97" s="365"/>
      <c r="DS97" s="365"/>
      <c r="DT97" s="365"/>
      <c r="DU97" s="365"/>
      <c r="DV97" s="365"/>
      <c r="DW97" s="365"/>
      <c r="DX97" s="415">
        <f t="shared" si="392"/>
        <v>0</v>
      </c>
      <c r="DY97" s="416"/>
      <c r="DZ97" s="375">
        <v>0</v>
      </c>
      <c r="EA97" s="376">
        <v>0</v>
      </c>
      <c r="EB97" s="365"/>
      <c r="EC97" s="365"/>
      <c r="ED97" s="365"/>
      <c r="EE97" s="365"/>
      <c r="EF97" s="365"/>
      <c r="EG97" s="365"/>
      <c r="EH97" s="365"/>
      <c r="EI97" s="365"/>
      <c r="EJ97" s="365"/>
      <c r="EK97" s="365"/>
      <c r="EL97" s="415">
        <f t="shared" si="393"/>
        <v>0</v>
      </c>
      <c r="EM97" s="416"/>
      <c r="EN97" s="375">
        <v>0</v>
      </c>
      <c r="EO97" s="376">
        <v>0</v>
      </c>
      <c r="EP97" s="365"/>
      <c r="EQ97" s="365"/>
      <c r="ER97" s="365"/>
      <c r="ES97" s="365"/>
      <c r="ET97" s="365"/>
      <c r="EU97" s="365"/>
      <c r="EV97" s="365"/>
      <c r="EW97" s="365"/>
      <c r="EX97" s="365"/>
      <c r="EY97" s="365"/>
      <c r="EZ97" s="415">
        <f t="shared" si="394"/>
        <v>0</v>
      </c>
      <c r="FA97" s="416"/>
      <c r="FB97" s="375">
        <v>0</v>
      </c>
      <c r="FC97" s="376">
        <v>0</v>
      </c>
      <c r="FD97" s="365"/>
      <c r="FE97" s="365"/>
      <c r="FF97" s="365"/>
      <c r="FG97" s="365"/>
      <c r="FH97" s="365"/>
      <c r="FI97" s="365"/>
      <c r="FJ97" s="365"/>
      <c r="FK97" s="365"/>
      <c r="FL97" s="365"/>
      <c r="FM97" s="365"/>
      <c r="FN97" s="415">
        <f t="shared" si="395"/>
        <v>0</v>
      </c>
      <c r="FO97" s="416"/>
      <c r="FP97" s="375">
        <v>0</v>
      </c>
      <c r="FQ97" s="376">
        <v>0</v>
      </c>
      <c r="FR97" s="365"/>
      <c r="FS97" s="365"/>
      <c r="FT97" s="365"/>
      <c r="FU97" s="365"/>
      <c r="FV97" s="365"/>
      <c r="FW97" s="365"/>
      <c r="FX97" s="365"/>
      <c r="FY97" s="365"/>
      <c r="FZ97" s="365"/>
      <c r="GA97" s="365"/>
      <c r="GB97" s="415">
        <f t="shared" si="396"/>
        <v>0</v>
      </c>
      <c r="GC97" s="416"/>
      <c r="GD97" s="375">
        <v>0</v>
      </c>
      <c r="GE97" s="376">
        <v>0</v>
      </c>
      <c r="GF97" s="365"/>
      <c r="GG97" s="365"/>
      <c r="GH97" s="365"/>
      <c r="GI97" s="365"/>
      <c r="GJ97" s="365"/>
      <c r="GK97" s="365"/>
      <c r="GL97" s="365"/>
      <c r="GM97" s="365"/>
      <c r="GN97" s="365"/>
      <c r="GO97" s="365"/>
      <c r="GP97" s="415">
        <f t="shared" si="397"/>
        <v>0</v>
      </c>
      <c r="GQ97" s="416"/>
      <c r="GR97" s="375">
        <v>0</v>
      </c>
      <c r="GS97" s="376">
        <v>0</v>
      </c>
      <c r="GT97" s="365"/>
      <c r="GU97" s="365"/>
      <c r="GV97" s="365"/>
      <c r="GW97" s="365"/>
      <c r="GX97" s="365"/>
      <c r="GY97" s="365"/>
      <c r="GZ97" s="365"/>
      <c r="HA97" s="365"/>
      <c r="HB97" s="365"/>
      <c r="HC97" s="365"/>
      <c r="HD97" s="415">
        <f t="shared" si="398"/>
        <v>0</v>
      </c>
      <c r="HE97" s="416"/>
      <c r="HF97" s="375">
        <v>0</v>
      </c>
      <c r="HG97" s="376">
        <v>0</v>
      </c>
      <c r="HH97" s="365"/>
      <c r="HI97" s="365"/>
      <c r="HJ97" s="365"/>
      <c r="HK97" s="365"/>
      <c r="HL97" s="365"/>
      <c r="HM97" s="365"/>
      <c r="HN97" s="365"/>
      <c r="HO97" s="365"/>
      <c r="HP97" s="365"/>
      <c r="HQ97" s="365"/>
      <c r="HR97" s="415">
        <f t="shared" si="399"/>
        <v>0</v>
      </c>
      <c r="HS97" s="416"/>
      <c r="HT97" s="375">
        <v>0</v>
      </c>
      <c r="HU97" s="376">
        <v>0</v>
      </c>
      <c r="HV97" s="365"/>
      <c r="HW97" s="365"/>
      <c r="HX97" s="365"/>
      <c r="HY97" s="365"/>
      <c r="HZ97" s="365"/>
      <c r="IA97" s="365"/>
      <c r="IB97" s="365"/>
      <c r="IC97" s="365"/>
      <c r="ID97" s="365"/>
      <c r="IE97" s="365"/>
      <c r="IF97" s="415">
        <f t="shared" si="400"/>
        <v>0</v>
      </c>
      <c r="IG97" s="416"/>
      <c r="IH97" s="375">
        <v>0</v>
      </c>
      <c r="II97" s="376">
        <v>0</v>
      </c>
      <c r="IJ97" s="365"/>
      <c r="IK97" s="365"/>
      <c r="IL97" s="365"/>
      <c r="IM97" s="365"/>
      <c r="IN97" s="365"/>
      <c r="IO97" s="365"/>
      <c r="IP97" s="365"/>
      <c r="IQ97" s="365"/>
      <c r="IR97" s="365"/>
      <c r="IS97" s="365"/>
      <c r="IT97" s="415">
        <f t="shared" si="401"/>
        <v>0</v>
      </c>
      <c r="IU97" s="416"/>
      <c r="IV97" s="375">
        <v>0</v>
      </c>
      <c r="IW97" s="376">
        <v>0</v>
      </c>
      <c r="IX97" s="365"/>
      <c r="IY97" s="365"/>
      <c r="IZ97" s="365"/>
      <c r="JA97" s="365"/>
      <c r="JB97" s="365"/>
      <c r="JC97" s="365"/>
      <c r="JD97" s="365"/>
      <c r="JE97" s="365"/>
      <c r="JF97" s="365"/>
      <c r="JG97" s="365"/>
      <c r="JH97" s="415">
        <f t="shared" si="402"/>
        <v>0</v>
      </c>
      <c r="JI97" s="416"/>
      <c r="JJ97" s="375">
        <v>0</v>
      </c>
      <c r="JK97" s="376">
        <v>0</v>
      </c>
      <c r="JL97" s="365"/>
      <c r="JM97" s="365"/>
      <c r="JN97" s="365"/>
      <c r="JO97" s="365"/>
      <c r="JP97" s="365"/>
      <c r="JQ97" s="365"/>
      <c r="JR97" s="365"/>
      <c r="JS97" s="365"/>
      <c r="JT97" s="365"/>
      <c r="JU97" s="365"/>
      <c r="JV97" s="415">
        <f t="shared" si="403"/>
        <v>0</v>
      </c>
      <c r="JW97" s="416"/>
      <c r="JX97" s="375">
        <v>0</v>
      </c>
      <c r="JY97" s="376">
        <v>0</v>
      </c>
      <c r="JZ97" s="365"/>
      <c r="KA97" s="365"/>
      <c r="KB97" s="365"/>
      <c r="KC97" s="365"/>
      <c r="KD97" s="365"/>
      <c r="KE97" s="365"/>
      <c r="KF97" s="365"/>
      <c r="KG97" s="365"/>
      <c r="KH97" s="365"/>
      <c r="KI97" s="365"/>
      <c r="KJ97" s="415">
        <f t="shared" si="404"/>
        <v>0</v>
      </c>
      <c r="KK97" s="416"/>
      <c r="KL97" s="375">
        <v>0</v>
      </c>
      <c r="KM97" s="376">
        <v>0</v>
      </c>
      <c r="KN97" s="365"/>
      <c r="KO97" s="365"/>
      <c r="KP97" s="365"/>
      <c r="KQ97" s="365"/>
      <c r="KR97" s="365"/>
      <c r="KS97" s="365"/>
      <c r="KT97" s="365"/>
      <c r="KU97" s="365"/>
      <c r="KV97" s="365"/>
      <c r="KW97" s="365"/>
      <c r="KX97" s="415">
        <f t="shared" si="405"/>
        <v>0</v>
      </c>
      <c r="KY97" s="416"/>
      <c r="KZ97" s="375">
        <v>0</v>
      </c>
      <c r="LA97" s="376">
        <v>0</v>
      </c>
      <c r="LB97" s="365"/>
      <c r="LC97" s="365"/>
      <c r="LD97" s="365"/>
      <c r="LE97" s="365"/>
      <c r="LF97" s="365"/>
      <c r="LG97" s="365"/>
      <c r="LH97" s="365"/>
      <c r="LI97" s="365"/>
      <c r="LJ97" s="365"/>
      <c r="LK97" s="365"/>
      <c r="LL97" s="415">
        <f t="shared" si="406"/>
        <v>0</v>
      </c>
      <c r="LM97" s="416"/>
      <c r="LN97" s="375">
        <v>0</v>
      </c>
      <c r="LO97" s="376">
        <v>0</v>
      </c>
      <c r="LP97" s="365"/>
      <c r="LQ97" s="365"/>
      <c r="LR97" s="365"/>
      <c r="LS97" s="365"/>
      <c r="LT97" s="365"/>
      <c r="LU97" s="365"/>
      <c r="LV97" s="365"/>
      <c r="LW97" s="365"/>
      <c r="LX97" s="365"/>
      <c r="LY97" s="365"/>
      <c r="LZ97" s="415">
        <f t="shared" si="407"/>
        <v>0</v>
      </c>
      <c r="MA97" s="416"/>
      <c r="MB97" s="375">
        <v>0</v>
      </c>
      <c r="MC97" s="376">
        <v>0</v>
      </c>
      <c r="MD97" s="365"/>
      <c r="ME97" s="365"/>
      <c r="MF97" s="365"/>
      <c r="MG97" s="365"/>
      <c r="MH97" s="365"/>
      <c r="MI97" s="365"/>
      <c r="MJ97" s="365"/>
      <c r="MK97" s="365"/>
      <c r="ML97" s="365"/>
      <c r="MM97" s="365"/>
      <c r="MN97" s="415">
        <f t="shared" si="408"/>
        <v>0</v>
      </c>
      <c r="MO97" s="416"/>
      <c r="MP97" s="375">
        <v>0</v>
      </c>
      <c r="MQ97" s="376">
        <v>0</v>
      </c>
      <c r="MR97" s="365"/>
      <c r="MS97" s="365"/>
      <c r="MT97" s="365"/>
      <c r="MU97" s="365"/>
      <c r="MV97" s="365"/>
      <c r="MW97" s="365"/>
      <c r="MX97" s="365"/>
      <c r="MY97" s="365"/>
      <c r="MZ97" s="365"/>
      <c r="NA97" s="365"/>
      <c r="NB97" s="415">
        <f t="shared" si="409"/>
        <v>0</v>
      </c>
      <c r="NC97" s="416"/>
      <c r="ND97" s="375">
        <v>0</v>
      </c>
      <c r="NE97" s="376">
        <v>0</v>
      </c>
      <c r="NF97" s="365"/>
      <c r="NG97" s="365"/>
      <c r="NH97" s="365"/>
      <c r="NI97" s="365"/>
      <c r="NJ97" s="365"/>
      <c r="NK97" s="365"/>
      <c r="NL97" s="365"/>
      <c r="NM97" s="365"/>
      <c r="NN97" s="365"/>
      <c r="NO97" s="365"/>
      <c r="NP97" s="415">
        <f t="shared" si="410"/>
        <v>0</v>
      </c>
      <c r="NQ97" s="416"/>
      <c r="NR97" s="375">
        <v>0</v>
      </c>
      <c r="NS97" s="376">
        <v>0</v>
      </c>
      <c r="NT97" s="365"/>
      <c r="NU97" s="365"/>
      <c r="NV97" s="365"/>
      <c r="NW97" s="365"/>
      <c r="NX97" s="365"/>
      <c r="NY97" s="365"/>
      <c r="NZ97" s="365"/>
      <c r="OA97" s="365"/>
      <c r="OB97" s="365"/>
      <c r="OC97" s="365"/>
      <c r="OD97" s="415">
        <f t="shared" si="411"/>
        <v>0</v>
      </c>
      <c r="OE97" s="416"/>
      <c r="OF97" s="375">
        <v>0</v>
      </c>
      <c r="OG97" s="376">
        <v>0</v>
      </c>
      <c r="OH97" s="365"/>
      <c r="OI97" s="365"/>
      <c r="OJ97" s="365"/>
      <c r="OK97" s="365"/>
      <c r="OL97" s="365"/>
      <c r="OM97" s="365"/>
      <c r="ON97" s="365"/>
      <c r="OO97" s="365"/>
      <c r="OP97" s="365"/>
      <c r="OQ97" s="365"/>
      <c r="OR97" s="415">
        <f t="shared" si="412"/>
        <v>0</v>
      </c>
      <c r="OS97" s="416"/>
      <c r="OT97" s="375">
        <v>0</v>
      </c>
      <c r="OU97" s="376">
        <v>0</v>
      </c>
      <c r="OV97" s="365"/>
      <c r="OW97" s="365"/>
      <c r="OX97" s="365"/>
      <c r="OY97" s="365"/>
      <c r="OZ97" s="365"/>
      <c r="PA97" s="365"/>
      <c r="PB97" s="365"/>
      <c r="PC97" s="365"/>
      <c r="PD97" s="365"/>
      <c r="PE97" s="365"/>
      <c r="PF97" s="415">
        <f t="shared" si="413"/>
        <v>0</v>
      </c>
      <c r="PG97" s="416"/>
      <c r="PH97" s="375">
        <v>0</v>
      </c>
      <c r="PI97" s="376">
        <v>0</v>
      </c>
      <c r="PJ97" s="365"/>
      <c r="PK97" s="365"/>
      <c r="PL97" s="365"/>
      <c r="PM97" s="365"/>
      <c r="PN97" s="365"/>
      <c r="PO97" s="365"/>
      <c r="PP97" s="365"/>
      <c r="PQ97" s="365"/>
      <c r="PR97" s="365"/>
      <c r="PS97" s="365"/>
      <c r="PT97" s="415">
        <f t="shared" si="414"/>
        <v>0</v>
      </c>
      <c r="PU97" s="416"/>
      <c r="PV97" s="375">
        <v>0</v>
      </c>
      <c r="PW97" s="376">
        <v>0</v>
      </c>
      <c r="PX97" s="365"/>
      <c r="PY97" s="365"/>
      <c r="PZ97" s="365"/>
      <c r="QA97" s="365"/>
      <c r="QB97" s="365"/>
      <c r="QC97" s="365"/>
      <c r="QD97" s="365"/>
      <c r="QE97" s="365"/>
      <c r="QF97" s="365"/>
      <c r="QG97" s="365"/>
      <c r="QH97" s="415">
        <f t="shared" si="415"/>
        <v>0</v>
      </c>
      <c r="QI97" s="416"/>
      <c r="QJ97" s="375">
        <v>0</v>
      </c>
      <c r="QK97" s="376">
        <v>0</v>
      </c>
      <c r="QL97" s="365"/>
      <c r="QM97" s="365"/>
      <c r="QN97" s="365"/>
      <c r="QO97" s="365"/>
      <c r="QP97" s="365"/>
      <c r="QQ97" s="365"/>
      <c r="QR97" s="365"/>
      <c r="QS97" s="365"/>
      <c r="QT97" s="365"/>
      <c r="QU97" s="365"/>
      <c r="QV97" s="415">
        <f t="shared" si="416"/>
        <v>0</v>
      </c>
      <c r="QW97" s="416"/>
      <c r="QX97" s="368">
        <f t="shared" si="417"/>
        <v>0</v>
      </c>
      <c r="QY97" s="368">
        <f t="shared" si="417"/>
        <v>0</v>
      </c>
      <c r="QZ97" s="368">
        <f t="shared" si="417"/>
        <v>0</v>
      </c>
      <c r="RA97" s="368">
        <f t="shared" si="417"/>
        <v>0</v>
      </c>
      <c r="RB97" s="368">
        <f t="shared" si="417"/>
        <v>0</v>
      </c>
      <c r="RC97" s="368">
        <f t="shared" si="417"/>
        <v>0</v>
      </c>
      <c r="RD97" s="368">
        <f t="shared" si="417"/>
        <v>0</v>
      </c>
      <c r="RE97" s="368">
        <f t="shared" si="417"/>
        <v>0</v>
      </c>
      <c r="RF97" s="368">
        <f t="shared" si="417"/>
        <v>0</v>
      </c>
      <c r="RG97" s="368">
        <f t="shared" si="417"/>
        <v>0</v>
      </c>
      <c r="RH97" s="368">
        <f t="shared" si="417"/>
        <v>0</v>
      </c>
      <c r="RI97" s="368">
        <f t="shared" si="417"/>
        <v>0</v>
      </c>
      <c r="RJ97" s="368">
        <f t="shared" si="418"/>
        <v>0</v>
      </c>
    </row>
    <row r="98" spans="1:478" x14ac:dyDescent="0.25">
      <c r="A98" s="304" t="s">
        <v>966</v>
      </c>
      <c r="B98" s="393" t="s">
        <v>136</v>
      </c>
      <c r="C98" s="413"/>
      <c r="D98" s="375">
        <v>0</v>
      </c>
      <c r="E98" s="376">
        <v>0</v>
      </c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415">
        <f t="shared" si="384"/>
        <v>0</v>
      </c>
      <c r="Q98" s="416"/>
      <c r="R98" s="375">
        <v>0</v>
      </c>
      <c r="S98" s="376">
        <v>0</v>
      </c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415">
        <f t="shared" si="385"/>
        <v>0</v>
      </c>
      <c r="AF98" s="375">
        <v>0</v>
      </c>
      <c r="AG98" s="376">
        <v>0</v>
      </c>
      <c r="AH98" s="376"/>
      <c r="AI98" s="376"/>
      <c r="AJ98" s="376"/>
      <c r="AK98" s="376"/>
      <c r="AL98" s="376"/>
      <c r="AM98" s="376"/>
      <c r="AN98" s="376"/>
      <c r="AO98" s="376"/>
      <c r="AP98" s="376"/>
      <c r="AQ98" s="376"/>
      <c r="AR98" s="415">
        <f t="shared" si="386"/>
        <v>0</v>
      </c>
      <c r="AT98" s="375">
        <v>0</v>
      </c>
      <c r="AU98" s="376">
        <v>0</v>
      </c>
      <c r="AV98" s="376"/>
      <c r="AW98" s="376"/>
      <c r="AX98" s="376"/>
      <c r="AY98" s="376"/>
      <c r="AZ98" s="376"/>
      <c r="BA98" s="376"/>
      <c r="BB98" s="376"/>
      <c r="BC98" s="376"/>
      <c r="BD98" s="376"/>
      <c r="BE98" s="376"/>
      <c r="BF98" s="415">
        <f t="shared" si="387"/>
        <v>0</v>
      </c>
      <c r="BH98" s="375">
        <v>0</v>
      </c>
      <c r="BI98" s="376">
        <v>0</v>
      </c>
      <c r="BJ98" s="376"/>
      <c r="BK98" s="376"/>
      <c r="BL98" s="391"/>
      <c r="BM98" s="391"/>
      <c r="BN98" s="391"/>
      <c r="BO98" s="376"/>
      <c r="BP98" s="365"/>
      <c r="BQ98" s="365"/>
      <c r="BR98" s="365"/>
      <c r="BS98" s="365"/>
      <c r="BT98" s="415">
        <f t="shared" si="388"/>
        <v>0</v>
      </c>
      <c r="BV98" s="375">
        <v>0</v>
      </c>
      <c r="BW98" s="376">
        <v>0</v>
      </c>
      <c r="BX98" s="365"/>
      <c r="BY98" s="365"/>
      <c r="BZ98" s="365"/>
      <c r="CA98" s="365"/>
      <c r="CB98" s="365"/>
      <c r="CC98" s="365"/>
      <c r="CD98" s="365"/>
      <c r="CE98" s="365"/>
      <c r="CF98" s="365"/>
      <c r="CG98" s="365"/>
      <c r="CH98" s="415">
        <f t="shared" si="389"/>
        <v>0</v>
      </c>
      <c r="CI98" s="416"/>
      <c r="CJ98" s="375">
        <v>0</v>
      </c>
      <c r="CK98" s="376">
        <v>0</v>
      </c>
      <c r="CL98" s="365"/>
      <c r="CM98" s="365"/>
      <c r="CN98" s="365"/>
      <c r="CO98" s="365"/>
      <c r="CP98" s="365"/>
      <c r="CQ98" s="365"/>
      <c r="CR98" s="365"/>
      <c r="CS98" s="365"/>
      <c r="CT98" s="365"/>
      <c r="CU98" s="365"/>
      <c r="CV98" s="415">
        <f t="shared" si="390"/>
        <v>0</v>
      </c>
      <c r="CX98" s="375">
        <v>0</v>
      </c>
      <c r="CY98" s="376">
        <v>0</v>
      </c>
      <c r="CZ98" s="365"/>
      <c r="DA98" s="365"/>
      <c r="DB98" s="365"/>
      <c r="DC98" s="365"/>
      <c r="DD98" s="365"/>
      <c r="DE98" s="365"/>
      <c r="DF98" s="365"/>
      <c r="DG98" s="365"/>
      <c r="DH98" s="365"/>
      <c r="DI98" s="365"/>
      <c r="DJ98" s="415">
        <f t="shared" si="391"/>
        <v>0</v>
      </c>
      <c r="DK98" s="416"/>
      <c r="DL98" s="375">
        <v>0</v>
      </c>
      <c r="DM98" s="376">
        <v>0</v>
      </c>
      <c r="DN98" s="365"/>
      <c r="DO98" s="365"/>
      <c r="DP98" s="365"/>
      <c r="DQ98" s="365"/>
      <c r="DR98" s="365"/>
      <c r="DS98" s="365"/>
      <c r="DT98" s="365"/>
      <c r="DU98" s="365"/>
      <c r="DV98" s="365"/>
      <c r="DW98" s="365"/>
      <c r="DX98" s="415">
        <f t="shared" si="392"/>
        <v>0</v>
      </c>
      <c r="DY98" s="416"/>
      <c r="DZ98" s="375">
        <v>0</v>
      </c>
      <c r="EA98" s="376">
        <v>0</v>
      </c>
      <c r="EB98" s="365"/>
      <c r="EC98" s="365"/>
      <c r="ED98" s="365"/>
      <c r="EE98" s="365"/>
      <c r="EF98" s="365"/>
      <c r="EG98" s="365"/>
      <c r="EH98" s="365"/>
      <c r="EI98" s="365"/>
      <c r="EJ98" s="365"/>
      <c r="EK98" s="365"/>
      <c r="EL98" s="415">
        <f t="shared" si="393"/>
        <v>0</v>
      </c>
      <c r="EM98" s="416"/>
      <c r="EN98" s="375">
        <v>0</v>
      </c>
      <c r="EO98" s="376">
        <v>0</v>
      </c>
      <c r="EP98" s="365"/>
      <c r="EQ98" s="365"/>
      <c r="ER98" s="365"/>
      <c r="ES98" s="365"/>
      <c r="ET98" s="365"/>
      <c r="EU98" s="365"/>
      <c r="EV98" s="365"/>
      <c r="EW98" s="365"/>
      <c r="EX98" s="365"/>
      <c r="EY98" s="365"/>
      <c r="EZ98" s="415">
        <f t="shared" si="394"/>
        <v>0</v>
      </c>
      <c r="FA98" s="416"/>
      <c r="FB98" s="375">
        <v>0</v>
      </c>
      <c r="FC98" s="376">
        <v>0</v>
      </c>
      <c r="FD98" s="365"/>
      <c r="FE98" s="365"/>
      <c r="FF98" s="365"/>
      <c r="FG98" s="365"/>
      <c r="FH98" s="365"/>
      <c r="FI98" s="365"/>
      <c r="FJ98" s="365"/>
      <c r="FK98" s="365"/>
      <c r="FL98" s="365"/>
      <c r="FM98" s="365"/>
      <c r="FN98" s="415">
        <f t="shared" si="395"/>
        <v>0</v>
      </c>
      <c r="FO98" s="416"/>
      <c r="FP98" s="375">
        <v>0</v>
      </c>
      <c r="FQ98" s="376">
        <v>0</v>
      </c>
      <c r="FR98" s="365"/>
      <c r="FS98" s="365"/>
      <c r="FT98" s="365"/>
      <c r="FU98" s="365"/>
      <c r="FV98" s="365"/>
      <c r="FW98" s="365"/>
      <c r="FX98" s="365"/>
      <c r="FY98" s="365"/>
      <c r="FZ98" s="365"/>
      <c r="GA98" s="365"/>
      <c r="GB98" s="415">
        <f t="shared" si="396"/>
        <v>0</v>
      </c>
      <c r="GC98" s="416"/>
      <c r="GD98" s="375">
        <v>0</v>
      </c>
      <c r="GE98" s="376">
        <v>0</v>
      </c>
      <c r="GF98" s="365"/>
      <c r="GG98" s="365"/>
      <c r="GH98" s="365"/>
      <c r="GI98" s="365"/>
      <c r="GJ98" s="365"/>
      <c r="GK98" s="365"/>
      <c r="GL98" s="365"/>
      <c r="GM98" s="365"/>
      <c r="GN98" s="365"/>
      <c r="GO98" s="365"/>
      <c r="GP98" s="415">
        <f t="shared" si="397"/>
        <v>0</v>
      </c>
      <c r="GQ98" s="416"/>
      <c r="GR98" s="375">
        <v>0</v>
      </c>
      <c r="GS98" s="376">
        <v>0</v>
      </c>
      <c r="GT98" s="365"/>
      <c r="GU98" s="365"/>
      <c r="GV98" s="365"/>
      <c r="GW98" s="365"/>
      <c r="GX98" s="365"/>
      <c r="GY98" s="365"/>
      <c r="GZ98" s="365"/>
      <c r="HA98" s="365"/>
      <c r="HB98" s="365"/>
      <c r="HC98" s="365"/>
      <c r="HD98" s="415">
        <f t="shared" si="398"/>
        <v>0</v>
      </c>
      <c r="HE98" s="416"/>
      <c r="HF98" s="375">
        <v>0</v>
      </c>
      <c r="HG98" s="376">
        <v>0</v>
      </c>
      <c r="HH98" s="365"/>
      <c r="HI98" s="365"/>
      <c r="HJ98" s="365"/>
      <c r="HK98" s="365"/>
      <c r="HL98" s="365"/>
      <c r="HM98" s="365"/>
      <c r="HN98" s="365"/>
      <c r="HO98" s="365"/>
      <c r="HP98" s="365"/>
      <c r="HQ98" s="365"/>
      <c r="HR98" s="415">
        <f t="shared" si="399"/>
        <v>0</v>
      </c>
      <c r="HS98" s="416"/>
      <c r="HT98" s="375">
        <v>0</v>
      </c>
      <c r="HU98" s="376">
        <v>0</v>
      </c>
      <c r="HV98" s="365"/>
      <c r="HW98" s="365"/>
      <c r="HX98" s="365"/>
      <c r="HY98" s="365"/>
      <c r="HZ98" s="365"/>
      <c r="IA98" s="365"/>
      <c r="IB98" s="365"/>
      <c r="IC98" s="365"/>
      <c r="ID98" s="365"/>
      <c r="IE98" s="365"/>
      <c r="IF98" s="415">
        <f t="shared" si="400"/>
        <v>0</v>
      </c>
      <c r="IG98" s="416"/>
      <c r="IH98" s="375">
        <v>0</v>
      </c>
      <c r="II98" s="376">
        <v>0</v>
      </c>
      <c r="IJ98" s="365"/>
      <c r="IK98" s="365"/>
      <c r="IL98" s="365"/>
      <c r="IM98" s="365"/>
      <c r="IN98" s="365"/>
      <c r="IO98" s="365"/>
      <c r="IP98" s="365"/>
      <c r="IQ98" s="365"/>
      <c r="IR98" s="365"/>
      <c r="IS98" s="365"/>
      <c r="IT98" s="415">
        <f t="shared" si="401"/>
        <v>0</v>
      </c>
      <c r="IU98" s="416"/>
      <c r="IV98" s="375">
        <v>0</v>
      </c>
      <c r="IW98" s="376">
        <v>0</v>
      </c>
      <c r="IX98" s="365"/>
      <c r="IY98" s="365"/>
      <c r="IZ98" s="365"/>
      <c r="JA98" s="365"/>
      <c r="JB98" s="365"/>
      <c r="JC98" s="365"/>
      <c r="JD98" s="365"/>
      <c r="JE98" s="365"/>
      <c r="JF98" s="365"/>
      <c r="JG98" s="365"/>
      <c r="JH98" s="415">
        <f t="shared" si="402"/>
        <v>0</v>
      </c>
      <c r="JI98" s="416"/>
      <c r="JJ98" s="375">
        <v>0</v>
      </c>
      <c r="JK98" s="376">
        <v>0</v>
      </c>
      <c r="JL98" s="365"/>
      <c r="JM98" s="365"/>
      <c r="JN98" s="365"/>
      <c r="JO98" s="365"/>
      <c r="JP98" s="365"/>
      <c r="JQ98" s="365"/>
      <c r="JR98" s="365"/>
      <c r="JS98" s="365"/>
      <c r="JT98" s="365"/>
      <c r="JU98" s="365"/>
      <c r="JV98" s="415">
        <f t="shared" si="403"/>
        <v>0</v>
      </c>
      <c r="JW98" s="416"/>
      <c r="JX98" s="375">
        <v>0</v>
      </c>
      <c r="JY98" s="376">
        <v>0</v>
      </c>
      <c r="JZ98" s="365"/>
      <c r="KA98" s="365"/>
      <c r="KB98" s="365"/>
      <c r="KC98" s="365"/>
      <c r="KD98" s="365"/>
      <c r="KE98" s="365"/>
      <c r="KF98" s="365"/>
      <c r="KG98" s="365"/>
      <c r="KH98" s="365"/>
      <c r="KI98" s="365"/>
      <c r="KJ98" s="415">
        <f t="shared" si="404"/>
        <v>0</v>
      </c>
      <c r="KK98" s="416"/>
      <c r="KL98" s="375">
        <v>0</v>
      </c>
      <c r="KM98" s="376">
        <v>0</v>
      </c>
      <c r="KN98" s="365"/>
      <c r="KO98" s="365"/>
      <c r="KP98" s="365"/>
      <c r="KQ98" s="365"/>
      <c r="KR98" s="365"/>
      <c r="KS98" s="365"/>
      <c r="KT98" s="365"/>
      <c r="KU98" s="365"/>
      <c r="KV98" s="365"/>
      <c r="KW98" s="365"/>
      <c r="KX98" s="415">
        <f t="shared" si="405"/>
        <v>0</v>
      </c>
      <c r="KY98" s="416"/>
      <c r="KZ98" s="375">
        <v>0</v>
      </c>
      <c r="LA98" s="376">
        <v>0</v>
      </c>
      <c r="LB98" s="365"/>
      <c r="LC98" s="365"/>
      <c r="LD98" s="365"/>
      <c r="LE98" s="365"/>
      <c r="LF98" s="365"/>
      <c r="LG98" s="365"/>
      <c r="LH98" s="365"/>
      <c r="LI98" s="365"/>
      <c r="LJ98" s="365"/>
      <c r="LK98" s="365"/>
      <c r="LL98" s="415">
        <f t="shared" si="406"/>
        <v>0</v>
      </c>
      <c r="LM98" s="416"/>
      <c r="LN98" s="375">
        <v>0</v>
      </c>
      <c r="LO98" s="376">
        <v>0</v>
      </c>
      <c r="LP98" s="365"/>
      <c r="LQ98" s="365"/>
      <c r="LR98" s="365"/>
      <c r="LS98" s="365"/>
      <c r="LT98" s="365"/>
      <c r="LU98" s="365"/>
      <c r="LV98" s="365"/>
      <c r="LW98" s="365"/>
      <c r="LX98" s="365"/>
      <c r="LY98" s="365"/>
      <c r="LZ98" s="415">
        <f t="shared" si="407"/>
        <v>0</v>
      </c>
      <c r="MA98" s="416"/>
      <c r="MB98" s="375">
        <v>0</v>
      </c>
      <c r="MC98" s="376">
        <v>0</v>
      </c>
      <c r="MD98" s="365"/>
      <c r="ME98" s="365"/>
      <c r="MF98" s="365"/>
      <c r="MG98" s="365"/>
      <c r="MH98" s="365"/>
      <c r="MI98" s="365"/>
      <c r="MJ98" s="365"/>
      <c r="MK98" s="365"/>
      <c r="ML98" s="365"/>
      <c r="MM98" s="365"/>
      <c r="MN98" s="415">
        <f t="shared" si="408"/>
        <v>0</v>
      </c>
      <c r="MO98" s="416"/>
      <c r="MP98" s="375">
        <v>0</v>
      </c>
      <c r="MQ98" s="376">
        <v>0</v>
      </c>
      <c r="MR98" s="365"/>
      <c r="MS98" s="365"/>
      <c r="MT98" s="365"/>
      <c r="MU98" s="365"/>
      <c r="MV98" s="365"/>
      <c r="MW98" s="365"/>
      <c r="MX98" s="365"/>
      <c r="MY98" s="365"/>
      <c r="MZ98" s="365"/>
      <c r="NA98" s="365"/>
      <c r="NB98" s="415">
        <f t="shared" si="409"/>
        <v>0</v>
      </c>
      <c r="NC98" s="416"/>
      <c r="ND98" s="375">
        <v>0</v>
      </c>
      <c r="NE98" s="376">
        <v>0</v>
      </c>
      <c r="NF98" s="365"/>
      <c r="NG98" s="365"/>
      <c r="NH98" s="365"/>
      <c r="NI98" s="365"/>
      <c r="NJ98" s="365"/>
      <c r="NK98" s="365"/>
      <c r="NL98" s="365"/>
      <c r="NM98" s="365"/>
      <c r="NN98" s="365"/>
      <c r="NO98" s="365"/>
      <c r="NP98" s="415">
        <f t="shared" si="410"/>
        <v>0</v>
      </c>
      <c r="NQ98" s="416"/>
      <c r="NR98" s="375">
        <v>0</v>
      </c>
      <c r="NS98" s="376">
        <v>0</v>
      </c>
      <c r="NT98" s="365"/>
      <c r="NU98" s="365"/>
      <c r="NV98" s="365"/>
      <c r="NW98" s="365"/>
      <c r="NX98" s="365"/>
      <c r="NY98" s="365"/>
      <c r="NZ98" s="365"/>
      <c r="OA98" s="365"/>
      <c r="OB98" s="365"/>
      <c r="OC98" s="365"/>
      <c r="OD98" s="415">
        <f t="shared" si="411"/>
        <v>0</v>
      </c>
      <c r="OE98" s="416"/>
      <c r="OF98" s="375">
        <v>0</v>
      </c>
      <c r="OG98" s="376">
        <v>0</v>
      </c>
      <c r="OH98" s="365"/>
      <c r="OI98" s="365"/>
      <c r="OJ98" s="365"/>
      <c r="OK98" s="365"/>
      <c r="OL98" s="365"/>
      <c r="OM98" s="365"/>
      <c r="ON98" s="365"/>
      <c r="OO98" s="365"/>
      <c r="OP98" s="365"/>
      <c r="OQ98" s="365"/>
      <c r="OR98" s="415">
        <f t="shared" si="412"/>
        <v>0</v>
      </c>
      <c r="OS98" s="416"/>
      <c r="OT98" s="375">
        <v>0</v>
      </c>
      <c r="OU98" s="376">
        <v>0</v>
      </c>
      <c r="OV98" s="365"/>
      <c r="OW98" s="365"/>
      <c r="OX98" s="365"/>
      <c r="OY98" s="365"/>
      <c r="OZ98" s="365"/>
      <c r="PA98" s="365"/>
      <c r="PB98" s="365"/>
      <c r="PC98" s="365"/>
      <c r="PD98" s="365"/>
      <c r="PE98" s="365"/>
      <c r="PF98" s="415">
        <f t="shared" si="413"/>
        <v>0</v>
      </c>
      <c r="PG98" s="416"/>
      <c r="PH98" s="375">
        <v>0</v>
      </c>
      <c r="PI98" s="376">
        <v>0</v>
      </c>
      <c r="PJ98" s="365"/>
      <c r="PK98" s="365"/>
      <c r="PL98" s="365"/>
      <c r="PM98" s="365"/>
      <c r="PN98" s="365"/>
      <c r="PO98" s="365"/>
      <c r="PP98" s="365"/>
      <c r="PQ98" s="365"/>
      <c r="PR98" s="365"/>
      <c r="PS98" s="365"/>
      <c r="PT98" s="415">
        <f t="shared" si="414"/>
        <v>0</v>
      </c>
      <c r="PU98" s="416"/>
      <c r="PV98" s="375">
        <v>0</v>
      </c>
      <c r="PW98" s="376">
        <v>0</v>
      </c>
      <c r="PX98" s="365"/>
      <c r="PY98" s="365"/>
      <c r="PZ98" s="365"/>
      <c r="QA98" s="365"/>
      <c r="QB98" s="365"/>
      <c r="QC98" s="365"/>
      <c r="QD98" s="365"/>
      <c r="QE98" s="365"/>
      <c r="QF98" s="365"/>
      <c r="QG98" s="365"/>
      <c r="QH98" s="415">
        <f t="shared" si="415"/>
        <v>0</v>
      </c>
      <c r="QI98" s="416"/>
      <c r="QJ98" s="375">
        <v>0</v>
      </c>
      <c r="QK98" s="376">
        <v>0</v>
      </c>
      <c r="QL98" s="365"/>
      <c r="QM98" s="365"/>
      <c r="QN98" s="365"/>
      <c r="QO98" s="365"/>
      <c r="QP98" s="365"/>
      <c r="QQ98" s="365"/>
      <c r="QR98" s="365"/>
      <c r="QS98" s="365"/>
      <c r="QT98" s="365"/>
      <c r="QU98" s="365"/>
      <c r="QV98" s="415">
        <f t="shared" si="416"/>
        <v>0</v>
      </c>
      <c r="QW98" s="416"/>
      <c r="QX98" s="368">
        <f t="shared" si="417"/>
        <v>0</v>
      </c>
      <c r="QY98" s="368">
        <f t="shared" si="417"/>
        <v>0</v>
      </c>
      <c r="QZ98" s="368">
        <f t="shared" si="417"/>
        <v>0</v>
      </c>
      <c r="RA98" s="368">
        <f t="shared" si="417"/>
        <v>0</v>
      </c>
      <c r="RB98" s="368">
        <f t="shared" si="417"/>
        <v>0</v>
      </c>
      <c r="RC98" s="368">
        <f t="shared" si="417"/>
        <v>0</v>
      </c>
      <c r="RD98" s="368">
        <f t="shared" si="417"/>
        <v>0</v>
      </c>
      <c r="RE98" s="368">
        <f t="shared" si="417"/>
        <v>0</v>
      </c>
      <c r="RF98" s="368">
        <f t="shared" si="417"/>
        <v>0</v>
      </c>
      <c r="RG98" s="368">
        <f t="shared" si="417"/>
        <v>0</v>
      </c>
      <c r="RH98" s="368">
        <f t="shared" si="417"/>
        <v>0</v>
      </c>
      <c r="RI98" s="368">
        <f t="shared" si="417"/>
        <v>0</v>
      </c>
      <c r="RJ98" s="368">
        <f t="shared" si="418"/>
        <v>0</v>
      </c>
    </row>
    <row r="99" spans="1:478" x14ac:dyDescent="0.25">
      <c r="A99" s="304" t="s">
        <v>966</v>
      </c>
      <c r="B99" s="390" t="s">
        <v>137</v>
      </c>
      <c r="C99" s="413"/>
      <c r="D99" s="375">
        <v>0</v>
      </c>
      <c r="E99" s="376">
        <v>0</v>
      </c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415">
        <f t="shared" si="384"/>
        <v>0</v>
      </c>
      <c r="Q99" s="416"/>
      <c r="R99" s="375">
        <v>0</v>
      </c>
      <c r="S99" s="376">
        <v>0</v>
      </c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415">
        <f t="shared" si="385"/>
        <v>0</v>
      </c>
      <c r="AF99" s="375">
        <v>0</v>
      </c>
      <c r="AG99" s="376">
        <v>0</v>
      </c>
      <c r="AH99" s="376"/>
      <c r="AI99" s="376"/>
      <c r="AJ99" s="376"/>
      <c r="AK99" s="376"/>
      <c r="AL99" s="376"/>
      <c r="AM99" s="376"/>
      <c r="AN99" s="376"/>
      <c r="AO99" s="376"/>
      <c r="AP99" s="376"/>
      <c r="AQ99" s="376"/>
      <c r="AR99" s="415">
        <f t="shared" si="386"/>
        <v>0</v>
      </c>
      <c r="AT99" s="375">
        <v>0</v>
      </c>
      <c r="AU99" s="376">
        <v>0</v>
      </c>
      <c r="AV99" s="376"/>
      <c r="AW99" s="376"/>
      <c r="AX99" s="376"/>
      <c r="AY99" s="376"/>
      <c r="AZ99" s="376"/>
      <c r="BA99" s="376"/>
      <c r="BB99" s="376"/>
      <c r="BC99" s="376"/>
      <c r="BD99" s="376"/>
      <c r="BE99" s="376"/>
      <c r="BF99" s="415">
        <f t="shared" si="387"/>
        <v>0</v>
      </c>
      <c r="BH99" s="375">
        <v>0</v>
      </c>
      <c r="BI99" s="376">
        <v>0</v>
      </c>
      <c r="BJ99" s="376"/>
      <c r="BK99" s="376"/>
      <c r="BL99" s="391"/>
      <c r="BM99" s="391"/>
      <c r="BN99" s="391"/>
      <c r="BO99" s="376"/>
      <c r="BP99" s="365"/>
      <c r="BQ99" s="365"/>
      <c r="BR99" s="365"/>
      <c r="BS99" s="365"/>
      <c r="BT99" s="415">
        <f t="shared" si="388"/>
        <v>0</v>
      </c>
      <c r="BV99" s="375">
        <v>0</v>
      </c>
      <c r="BW99" s="376">
        <v>0</v>
      </c>
      <c r="BX99" s="365"/>
      <c r="BY99" s="365"/>
      <c r="BZ99" s="365"/>
      <c r="CA99" s="365"/>
      <c r="CB99" s="365"/>
      <c r="CC99" s="365"/>
      <c r="CD99" s="365"/>
      <c r="CE99" s="365"/>
      <c r="CF99" s="365"/>
      <c r="CG99" s="365"/>
      <c r="CH99" s="415">
        <f t="shared" si="389"/>
        <v>0</v>
      </c>
      <c r="CI99" s="416"/>
      <c r="CJ99" s="375">
        <v>0</v>
      </c>
      <c r="CK99" s="376">
        <v>0</v>
      </c>
      <c r="CL99" s="365"/>
      <c r="CM99" s="365"/>
      <c r="CN99" s="365"/>
      <c r="CO99" s="365"/>
      <c r="CP99" s="365"/>
      <c r="CQ99" s="365"/>
      <c r="CR99" s="365"/>
      <c r="CS99" s="365"/>
      <c r="CT99" s="365"/>
      <c r="CU99" s="365"/>
      <c r="CV99" s="415">
        <f t="shared" si="390"/>
        <v>0</v>
      </c>
      <c r="CX99" s="375">
        <v>0</v>
      </c>
      <c r="CY99" s="376">
        <v>0</v>
      </c>
      <c r="CZ99" s="365"/>
      <c r="DA99" s="365"/>
      <c r="DB99" s="365"/>
      <c r="DC99" s="365"/>
      <c r="DD99" s="365"/>
      <c r="DE99" s="365"/>
      <c r="DF99" s="365"/>
      <c r="DG99" s="365"/>
      <c r="DH99" s="365"/>
      <c r="DI99" s="365"/>
      <c r="DJ99" s="415">
        <f t="shared" si="391"/>
        <v>0</v>
      </c>
      <c r="DK99" s="416"/>
      <c r="DL99" s="375">
        <v>0</v>
      </c>
      <c r="DM99" s="376">
        <v>0</v>
      </c>
      <c r="DN99" s="365"/>
      <c r="DO99" s="365"/>
      <c r="DP99" s="365"/>
      <c r="DQ99" s="365"/>
      <c r="DR99" s="365"/>
      <c r="DS99" s="365"/>
      <c r="DT99" s="365"/>
      <c r="DU99" s="365"/>
      <c r="DV99" s="365"/>
      <c r="DW99" s="365"/>
      <c r="DX99" s="415">
        <f t="shared" si="392"/>
        <v>0</v>
      </c>
      <c r="DY99" s="416"/>
      <c r="DZ99" s="375">
        <v>0</v>
      </c>
      <c r="EA99" s="376">
        <v>0</v>
      </c>
      <c r="EB99" s="365"/>
      <c r="EC99" s="365"/>
      <c r="ED99" s="365"/>
      <c r="EE99" s="365"/>
      <c r="EF99" s="365"/>
      <c r="EG99" s="365"/>
      <c r="EH99" s="365"/>
      <c r="EI99" s="365"/>
      <c r="EJ99" s="365"/>
      <c r="EK99" s="365"/>
      <c r="EL99" s="415">
        <f t="shared" si="393"/>
        <v>0</v>
      </c>
      <c r="EM99" s="416"/>
      <c r="EN99" s="375">
        <v>0</v>
      </c>
      <c r="EO99" s="376">
        <v>0</v>
      </c>
      <c r="EP99" s="365"/>
      <c r="EQ99" s="365"/>
      <c r="ER99" s="365"/>
      <c r="ES99" s="365"/>
      <c r="ET99" s="365"/>
      <c r="EU99" s="365"/>
      <c r="EV99" s="365"/>
      <c r="EW99" s="365"/>
      <c r="EX99" s="365"/>
      <c r="EY99" s="365"/>
      <c r="EZ99" s="415">
        <f t="shared" si="394"/>
        <v>0</v>
      </c>
      <c r="FA99" s="416"/>
      <c r="FB99" s="375">
        <v>0</v>
      </c>
      <c r="FC99" s="376">
        <v>0</v>
      </c>
      <c r="FD99" s="365"/>
      <c r="FE99" s="365"/>
      <c r="FF99" s="365"/>
      <c r="FG99" s="365"/>
      <c r="FH99" s="365"/>
      <c r="FI99" s="365"/>
      <c r="FJ99" s="365"/>
      <c r="FK99" s="365"/>
      <c r="FL99" s="365"/>
      <c r="FM99" s="365"/>
      <c r="FN99" s="415">
        <f t="shared" si="395"/>
        <v>0</v>
      </c>
      <c r="FO99" s="416"/>
      <c r="FP99" s="375">
        <v>0</v>
      </c>
      <c r="FQ99" s="376">
        <v>0</v>
      </c>
      <c r="FR99" s="365"/>
      <c r="FS99" s="365"/>
      <c r="FT99" s="365"/>
      <c r="FU99" s="365"/>
      <c r="FV99" s="365"/>
      <c r="FW99" s="365"/>
      <c r="FX99" s="365"/>
      <c r="FY99" s="365"/>
      <c r="FZ99" s="365"/>
      <c r="GA99" s="365"/>
      <c r="GB99" s="415">
        <f t="shared" si="396"/>
        <v>0</v>
      </c>
      <c r="GC99" s="416"/>
      <c r="GD99" s="375">
        <v>0</v>
      </c>
      <c r="GE99" s="376">
        <v>0</v>
      </c>
      <c r="GF99" s="365"/>
      <c r="GG99" s="365"/>
      <c r="GH99" s="365"/>
      <c r="GI99" s="365"/>
      <c r="GJ99" s="365"/>
      <c r="GK99" s="365"/>
      <c r="GL99" s="365"/>
      <c r="GM99" s="365"/>
      <c r="GN99" s="365"/>
      <c r="GO99" s="365"/>
      <c r="GP99" s="415">
        <f t="shared" si="397"/>
        <v>0</v>
      </c>
      <c r="GQ99" s="416"/>
      <c r="GR99" s="375">
        <v>0</v>
      </c>
      <c r="GS99" s="376">
        <v>0</v>
      </c>
      <c r="GT99" s="365"/>
      <c r="GU99" s="365"/>
      <c r="GV99" s="365"/>
      <c r="GW99" s="365"/>
      <c r="GX99" s="365"/>
      <c r="GY99" s="365"/>
      <c r="GZ99" s="365"/>
      <c r="HA99" s="365"/>
      <c r="HB99" s="365"/>
      <c r="HC99" s="365"/>
      <c r="HD99" s="415">
        <f t="shared" si="398"/>
        <v>0</v>
      </c>
      <c r="HE99" s="416"/>
      <c r="HF99" s="375">
        <v>0</v>
      </c>
      <c r="HG99" s="376">
        <v>0</v>
      </c>
      <c r="HH99" s="365"/>
      <c r="HI99" s="365"/>
      <c r="HJ99" s="365"/>
      <c r="HK99" s="365"/>
      <c r="HL99" s="365"/>
      <c r="HM99" s="365"/>
      <c r="HN99" s="365"/>
      <c r="HO99" s="365"/>
      <c r="HP99" s="365"/>
      <c r="HQ99" s="365"/>
      <c r="HR99" s="415">
        <f t="shared" si="399"/>
        <v>0</v>
      </c>
      <c r="HS99" s="416"/>
      <c r="HT99" s="375">
        <v>0</v>
      </c>
      <c r="HU99" s="376">
        <v>0</v>
      </c>
      <c r="HV99" s="365"/>
      <c r="HW99" s="365"/>
      <c r="HX99" s="365"/>
      <c r="HY99" s="365"/>
      <c r="HZ99" s="365"/>
      <c r="IA99" s="365"/>
      <c r="IB99" s="365"/>
      <c r="IC99" s="365"/>
      <c r="ID99" s="365"/>
      <c r="IE99" s="365"/>
      <c r="IF99" s="415">
        <f t="shared" si="400"/>
        <v>0</v>
      </c>
      <c r="IG99" s="416"/>
      <c r="IH99" s="375">
        <v>0</v>
      </c>
      <c r="II99" s="376">
        <v>0</v>
      </c>
      <c r="IJ99" s="365"/>
      <c r="IK99" s="365"/>
      <c r="IL99" s="365"/>
      <c r="IM99" s="365"/>
      <c r="IN99" s="365"/>
      <c r="IO99" s="365"/>
      <c r="IP99" s="365"/>
      <c r="IQ99" s="365"/>
      <c r="IR99" s="365"/>
      <c r="IS99" s="365"/>
      <c r="IT99" s="415">
        <f t="shared" si="401"/>
        <v>0</v>
      </c>
      <c r="IU99" s="416"/>
      <c r="IV99" s="375">
        <v>0</v>
      </c>
      <c r="IW99" s="376">
        <v>0</v>
      </c>
      <c r="IX99" s="365"/>
      <c r="IY99" s="365"/>
      <c r="IZ99" s="365"/>
      <c r="JA99" s="365"/>
      <c r="JB99" s="365"/>
      <c r="JC99" s="365"/>
      <c r="JD99" s="365"/>
      <c r="JE99" s="365"/>
      <c r="JF99" s="365"/>
      <c r="JG99" s="365"/>
      <c r="JH99" s="415">
        <f t="shared" si="402"/>
        <v>0</v>
      </c>
      <c r="JI99" s="416"/>
      <c r="JJ99" s="375">
        <v>0</v>
      </c>
      <c r="JK99" s="376">
        <v>0</v>
      </c>
      <c r="JL99" s="365"/>
      <c r="JM99" s="365"/>
      <c r="JN99" s="365"/>
      <c r="JO99" s="365"/>
      <c r="JP99" s="365"/>
      <c r="JQ99" s="365"/>
      <c r="JR99" s="365"/>
      <c r="JS99" s="365"/>
      <c r="JT99" s="365"/>
      <c r="JU99" s="365"/>
      <c r="JV99" s="415">
        <f t="shared" si="403"/>
        <v>0</v>
      </c>
      <c r="JW99" s="416"/>
      <c r="JX99" s="375">
        <v>0</v>
      </c>
      <c r="JY99" s="376">
        <v>0</v>
      </c>
      <c r="JZ99" s="365"/>
      <c r="KA99" s="365"/>
      <c r="KB99" s="365"/>
      <c r="KC99" s="365"/>
      <c r="KD99" s="365"/>
      <c r="KE99" s="365"/>
      <c r="KF99" s="365"/>
      <c r="KG99" s="365"/>
      <c r="KH99" s="365"/>
      <c r="KI99" s="365"/>
      <c r="KJ99" s="415">
        <f t="shared" si="404"/>
        <v>0</v>
      </c>
      <c r="KK99" s="416"/>
      <c r="KL99" s="375">
        <v>0</v>
      </c>
      <c r="KM99" s="376">
        <v>0</v>
      </c>
      <c r="KN99" s="365"/>
      <c r="KO99" s="365"/>
      <c r="KP99" s="365"/>
      <c r="KQ99" s="365"/>
      <c r="KR99" s="365"/>
      <c r="KS99" s="365"/>
      <c r="KT99" s="365"/>
      <c r="KU99" s="365"/>
      <c r="KV99" s="365"/>
      <c r="KW99" s="365"/>
      <c r="KX99" s="415">
        <f t="shared" si="405"/>
        <v>0</v>
      </c>
      <c r="KY99" s="416"/>
      <c r="KZ99" s="375">
        <v>0</v>
      </c>
      <c r="LA99" s="376">
        <v>0</v>
      </c>
      <c r="LB99" s="365"/>
      <c r="LC99" s="365"/>
      <c r="LD99" s="365"/>
      <c r="LE99" s="365"/>
      <c r="LF99" s="365"/>
      <c r="LG99" s="365"/>
      <c r="LH99" s="365"/>
      <c r="LI99" s="365"/>
      <c r="LJ99" s="365"/>
      <c r="LK99" s="365"/>
      <c r="LL99" s="415">
        <f t="shared" si="406"/>
        <v>0</v>
      </c>
      <c r="LM99" s="416"/>
      <c r="LN99" s="375">
        <v>0</v>
      </c>
      <c r="LO99" s="376">
        <v>0</v>
      </c>
      <c r="LP99" s="365"/>
      <c r="LQ99" s="365"/>
      <c r="LR99" s="365"/>
      <c r="LS99" s="365"/>
      <c r="LT99" s="365"/>
      <c r="LU99" s="365"/>
      <c r="LV99" s="365"/>
      <c r="LW99" s="365"/>
      <c r="LX99" s="365"/>
      <c r="LY99" s="365"/>
      <c r="LZ99" s="415">
        <f t="shared" si="407"/>
        <v>0</v>
      </c>
      <c r="MA99" s="416"/>
      <c r="MB99" s="375">
        <v>0</v>
      </c>
      <c r="MC99" s="376">
        <v>0</v>
      </c>
      <c r="MD99" s="365"/>
      <c r="ME99" s="365"/>
      <c r="MF99" s="365"/>
      <c r="MG99" s="365"/>
      <c r="MH99" s="365"/>
      <c r="MI99" s="365"/>
      <c r="MJ99" s="365"/>
      <c r="MK99" s="365"/>
      <c r="ML99" s="365"/>
      <c r="MM99" s="365"/>
      <c r="MN99" s="415">
        <f t="shared" si="408"/>
        <v>0</v>
      </c>
      <c r="MO99" s="416"/>
      <c r="MP99" s="375">
        <v>0</v>
      </c>
      <c r="MQ99" s="376">
        <v>0</v>
      </c>
      <c r="MR99" s="365"/>
      <c r="MS99" s="365"/>
      <c r="MT99" s="365"/>
      <c r="MU99" s="365"/>
      <c r="MV99" s="365"/>
      <c r="MW99" s="365"/>
      <c r="MX99" s="365"/>
      <c r="MY99" s="365"/>
      <c r="MZ99" s="365"/>
      <c r="NA99" s="365"/>
      <c r="NB99" s="415">
        <f t="shared" si="409"/>
        <v>0</v>
      </c>
      <c r="NC99" s="416"/>
      <c r="ND99" s="375">
        <v>0</v>
      </c>
      <c r="NE99" s="376">
        <v>0</v>
      </c>
      <c r="NF99" s="365"/>
      <c r="NG99" s="365"/>
      <c r="NH99" s="365"/>
      <c r="NI99" s="365"/>
      <c r="NJ99" s="365"/>
      <c r="NK99" s="365"/>
      <c r="NL99" s="365"/>
      <c r="NM99" s="365"/>
      <c r="NN99" s="365"/>
      <c r="NO99" s="365"/>
      <c r="NP99" s="415">
        <f t="shared" si="410"/>
        <v>0</v>
      </c>
      <c r="NQ99" s="416"/>
      <c r="NR99" s="375">
        <v>0</v>
      </c>
      <c r="NS99" s="376">
        <v>0</v>
      </c>
      <c r="NT99" s="365"/>
      <c r="NU99" s="365"/>
      <c r="NV99" s="365"/>
      <c r="NW99" s="365"/>
      <c r="NX99" s="365"/>
      <c r="NY99" s="365"/>
      <c r="NZ99" s="365"/>
      <c r="OA99" s="365"/>
      <c r="OB99" s="365"/>
      <c r="OC99" s="365"/>
      <c r="OD99" s="415">
        <f t="shared" si="411"/>
        <v>0</v>
      </c>
      <c r="OE99" s="416"/>
      <c r="OF99" s="375">
        <v>0</v>
      </c>
      <c r="OG99" s="376">
        <v>0</v>
      </c>
      <c r="OH99" s="365"/>
      <c r="OI99" s="365"/>
      <c r="OJ99" s="365"/>
      <c r="OK99" s="365"/>
      <c r="OL99" s="365"/>
      <c r="OM99" s="365"/>
      <c r="ON99" s="365"/>
      <c r="OO99" s="365"/>
      <c r="OP99" s="365"/>
      <c r="OQ99" s="365"/>
      <c r="OR99" s="415">
        <f t="shared" si="412"/>
        <v>0</v>
      </c>
      <c r="OS99" s="416"/>
      <c r="OT99" s="375">
        <v>0</v>
      </c>
      <c r="OU99" s="376">
        <v>0</v>
      </c>
      <c r="OV99" s="365"/>
      <c r="OW99" s="365"/>
      <c r="OX99" s="365"/>
      <c r="OY99" s="365"/>
      <c r="OZ99" s="365"/>
      <c r="PA99" s="365"/>
      <c r="PB99" s="365"/>
      <c r="PC99" s="365"/>
      <c r="PD99" s="365"/>
      <c r="PE99" s="365"/>
      <c r="PF99" s="415">
        <f t="shared" si="413"/>
        <v>0</v>
      </c>
      <c r="PG99" s="416"/>
      <c r="PH99" s="375">
        <v>0</v>
      </c>
      <c r="PI99" s="376">
        <v>0</v>
      </c>
      <c r="PJ99" s="365"/>
      <c r="PK99" s="365"/>
      <c r="PL99" s="365"/>
      <c r="PM99" s="365"/>
      <c r="PN99" s="365"/>
      <c r="PO99" s="365"/>
      <c r="PP99" s="365"/>
      <c r="PQ99" s="365"/>
      <c r="PR99" s="365"/>
      <c r="PS99" s="365"/>
      <c r="PT99" s="415">
        <f t="shared" si="414"/>
        <v>0</v>
      </c>
      <c r="PU99" s="416"/>
      <c r="PV99" s="375">
        <v>0</v>
      </c>
      <c r="PW99" s="376">
        <v>0</v>
      </c>
      <c r="PX99" s="365"/>
      <c r="PY99" s="365"/>
      <c r="PZ99" s="365"/>
      <c r="QA99" s="365"/>
      <c r="QB99" s="365"/>
      <c r="QC99" s="365"/>
      <c r="QD99" s="365"/>
      <c r="QE99" s="365"/>
      <c r="QF99" s="365"/>
      <c r="QG99" s="365"/>
      <c r="QH99" s="415">
        <f t="shared" si="415"/>
        <v>0</v>
      </c>
      <c r="QI99" s="416"/>
      <c r="QJ99" s="375">
        <v>0</v>
      </c>
      <c r="QK99" s="376">
        <v>0</v>
      </c>
      <c r="QL99" s="365"/>
      <c r="QM99" s="365"/>
      <c r="QN99" s="365"/>
      <c r="QO99" s="365"/>
      <c r="QP99" s="365"/>
      <c r="QQ99" s="365"/>
      <c r="QR99" s="365"/>
      <c r="QS99" s="365"/>
      <c r="QT99" s="365"/>
      <c r="QU99" s="365"/>
      <c r="QV99" s="415">
        <f t="shared" si="416"/>
        <v>0</v>
      </c>
      <c r="QW99" s="416"/>
      <c r="QX99" s="368">
        <f t="shared" si="417"/>
        <v>0</v>
      </c>
      <c r="QY99" s="368">
        <f t="shared" si="417"/>
        <v>0</v>
      </c>
      <c r="QZ99" s="368">
        <f t="shared" si="417"/>
        <v>0</v>
      </c>
      <c r="RA99" s="368">
        <f t="shared" si="417"/>
        <v>0</v>
      </c>
      <c r="RB99" s="368">
        <f t="shared" si="417"/>
        <v>0</v>
      </c>
      <c r="RC99" s="368">
        <f t="shared" si="417"/>
        <v>0</v>
      </c>
      <c r="RD99" s="368">
        <f t="shared" si="417"/>
        <v>0</v>
      </c>
      <c r="RE99" s="368">
        <f t="shared" si="417"/>
        <v>0</v>
      </c>
      <c r="RF99" s="368">
        <f t="shared" si="417"/>
        <v>0</v>
      </c>
      <c r="RG99" s="368">
        <f t="shared" si="417"/>
        <v>0</v>
      </c>
      <c r="RH99" s="368">
        <f t="shared" si="417"/>
        <v>0</v>
      </c>
      <c r="RI99" s="368">
        <f t="shared" si="417"/>
        <v>0</v>
      </c>
      <c r="RJ99" s="368">
        <f t="shared" si="418"/>
        <v>0</v>
      </c>
    </row>
    <row r="100" spans="1:478" x14ac:dyDescent="0.25">
      <c r="A100" s="304" t="s">
        <v>966</v>
      </c>
      <c r="B100" s="390" t="s">
        <v>138</v>
      </c>
      <c r="C100" s="413"/>
      <c r="D100" s="375">
        <v>0</v>
      </c>
      <c r="E100" s="376">
        <v>0</v>
      </c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415">
        <f t="shared" si="384"/>
        <v>0</v>
      </c>
      <c r="Q100" s="416"/>
      <c r="R100" s="375">
        <v>0</v>
      </c>
      <c r="S100" s="376">
        <v>0</v>
      </c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415">
        <f t="shared" si="385"/>
        <v>0</v>
      </c>
      <c r="AF100" s="375">
        <v>0</v>
      </c>
      <c r="AG100" s="376">
        <v>0</v>
      </c>
      <c r="AH100" s="376"/>
      <c r="AI100" s="376"/>
      <c r="AJ100" s="376"/>
      <c r="AK100" s="376"/>
      <c r="AL100" s="376"/>
      <c r="AM100" s="376"/>
      <c r="AN100" s="376"/>
      <c r="AO100" s="376"/>
      <c r="AP100" s="376"/>
      <c r="AQ100" s="376"/>
      <c r="AR100" s="415">
        <f t="shared" si="386"/>
        <v>0</v>
      </c>
      <c r="AT100" s="375">
        <v>0</v>
      </c>
      <c r="AU100" s="376">
        <v>0</v>
      </c>
      <c r="AV100" s="376"/>
      <c r="AW100" s="376"/>
      <c r="AX100" s="376"/>
      <c r="AY100" s="376"/>
      <c r="AZ100" s="376"/>
      <c r="BA100" s="376"/>
      <c r="BB100" s="376"/>
      <c r="BC100" s="376"/>
      <c r="BD100" s="376"/>
      <c r="BE100" s="376"/>
      <c r="BF100" s="415">
        <f t="shared" si="387"/>
        <v>0</v>
      </c>
      <c r="BH100" s="375">
        <v>0</v>
      </c>
      <c r="BI100" s="376">
        <v>0</v>
      </c>
      <c r="BJ100" s="376"/>
      <c r="BK100" s="376"/>
      <c r="BL100" s="391"/>
      <c r="BM100" s="391"/>
      <c r="BN100" s="391"/>
      <c r="BO100" s="376"/>
      <c r="BP100" s="365"/>
      <c r="BQ100" s="365"/>
      <c r="BR100" s="365"/>
      <c r="BS100" s="365"/>
      <c r="BT100" s="415">
        <f t="shared" si="388"/>
        <v>0</v>
      </c>
      <c r="BV100" s="375">
        <v>0</v>
      </c>
      <c r="BW100" s="376">
        <v>0</v>
      </c>
      <c r="BX100" s="365"/>
      <c r="BY100" s="365"/>
      <c r="BZ100" s="365"/>
      <c r="CA100" s="365"/>
      <c r="CB100" s="365"/>
      <c r="CC100" s="365"/>
      <c r="CD100" s="365"/>
      <c r="CE100" s="365"/>
      <c r="CF100" s="365"/>
      <c r="CG100" s="365"/>
      <c r="CH100" s="415">
        <f t="shared" si="389"/>
        <v>0</v>
      </c>
      <c r="CI100" s="416"/>
      <c r="CJ100" s="375">
        <v>0</v>
      </c>
      <c r="CK100" s="376">
        <v>0</v>
      </c>
      <c r="CL100" s="365"/>
      <c r="CM100" s="365"/>
      <c r="CN100" s="365"/>
      <c r="CO100" s="365"/>
      <c r="CP100" s="365"/>
      <c r="CQ100" s="365"/>
      <c r="CR100" s="365"/>
      <c r="CS100" s="365"/>
      <c r="CT100" s="365"/>
      <c r="CU100" s="365"/>
      <c r="CV100" s="415">
        <f t="shared" si="390"/>
        <v>0</v>
      </c>
      <c r="CX100" s="375">
        <v>0</v>
      </c>
      <c r="CY100" s="376">
        <v>0</v>
      </c>
      <c r="CZ100" s="365"/>
      <c r="DA100" s="365"/>
      <c r="DB100" s="365"/>
      <c r="DC100" s="365"/>
      <c r="DD100" s="365"/>
      <c r="DE100" s="365"/>
      <c r="DF100" s="365"/>
      <c r="DG100" s="365"/>
      <c r="DH100" s="365"/>
      <c r="DI100" s="365"/>
      <c r="DJ100" s="415">
        <f t="shared" si="391"/>
        <v>0</v>
      </c>
      <c r="DK100" s="416"/>
      <c r="DL100" s="375">
        <v>0</v>
      </c>
      <c r="DM100" s="376">
        <v>0</v>
      </c>
      <c r="DN100" s="365"/>
      <c r="DO100" s="365"/>
      <c r="DP100" s="365"/>
      <c r="DQ100" s="365"/>
      <c r="DR100" s="365"/>
      <c r="DS100" s="365"/>
      <c r="DT100" s="365"/>
      <c r="DU100" s="365"/>
      <c r="DV100" s="365"/>
      <c r="DW100" s="365"/>
      <c r="DX100" s="415">
        <f t="shared" si="392"/>
        <v>0</v>
      </c>
      <c r="DY100" s="416"/>
      <c r="DZ100" s="375">
        <v>0</v>
      </c>
      <c r="EA100" s="376">
        <v>0</v>
      </c>
      <c r="EB100" s="365"/>
      <c r="EC100" s="365"/>
      <c r="ED100" s="365"/>
      <c r="EE100" s="365"/>
      <c r="EF100" s="365"/>
      <c r="EG100" s="365"/>
      <c r="EH100" s="365"/>
      <c r="EI100" s="365"/>
      <c r="EJ100" s="365"/>
      <c r="EK100" s="365"/>
      <c r="EL100" s="415">
        <f t="shared" si="393"/>
        <v>0</v>
      </c>
      <c r="EM100" s="416"/>
      <c r="EN100" s="375">
        <v>0</v>
      </c>
      <c r="EO100" s="376">
        <v>0</v>
      </c>
      <c r="EP100" s="365"/>
      <c r="EQ100" s="365"/>
      <c r="ER100" s="365"/>
      <c r="ES100" s="365"/>
      <c r="ET100" s="365"/>
      <c r="EU100" s="365"/>
      <c r="EV100" s="365"/>
      <c r="EW100" s="365"/>
      <c r="EX100" s="365"/>
      <c r="EY100" s="365"/>
      <c r="EZ100" s="415">
        <f t="shared" si="394"/>
        <v>0</v>
      </c>
      <c r="FA100" s="416"/>
      <c r="FB100" s="375">
        <v>0</v>
      </c>
      <c r="FC100" s="376">
        <v>0</v>
      </c>
      <c r="FD100" s="365"/>
      <c r="FE100" s="365"/>
      <c r="FF100" s="365"/>
      <c r="FG100" s="365"/>
      <c r="FH100" s="365"/>
      <c r="FI100" s="365"/>
      <c r="FJ100" s="365"/>
      <c r="FK100" s="365"/>
      <c r="FL100" s="365"/>
      <c r="FM100" s="365"/>
      <c r="FN100" s="415">
        <f t="shared" si="395"/>
        <v>0</v>
      </c>
      <c r="FO100" s="416"/>
      <c r="FP100" s="375">
        <v>0</v>
      </c>
      <c r="FQ100" s="376">
        <v>0</v>
      </c>
      <c r="FR100" s="365"/>
      <c r="FS100" s="365"/>
      <c r="FT100" s="365"/>
      <c r="FU100" s="365"/>
      <c r="FV100" s="365"/>
      <c r="FW100" s="365"/>
      <c r="FX100" s="365"/>
      <c r="FY100" s="365"/>
      <c r="FZ100" s="365"/>
      <c r="GA100" s="365"/>
      <c r="GB100" s="415">
        <f t="shared" si="396"/>
        <v>0</v>
      </c>
      <c r="GC100" s="416"/>
      <c r="GD100" s="375">
        <v>0</v>
      </c>
      <c r="GE100" s="376">
        <v>0</v>
      </c>
      <c r="GF100" s="365"/>
      <c r="GG100" s="365"/>
      <c r="GH100" s="365"/>
      <c r="GI100" s="365"/>
      <c r="GJ100" s="365"/>
      <c r="GK100" s="365"/>
      <c r="GL100" s="365"/>
      <c r="GM100" s="365"/>
      <c r="GN100" s="365"/>
      <c r="GO100" s="365"/>
      <c r="GP100" s="415">
        <f t="shared" si="397"/>
        <v>0</v>
      </c>
      <c r="GQ100" s="416"/>
      <c r="GR100" s="375">
        <v>0</v>
      </c>
      <c r="GS100" s="376">
        <v>0</v>
      </c>
      <c r="GT100" s="365"/>
      <c r="GU100" s="365"/>
      <c r="GV100" s="365"/>
      <c r="GW100" s="365"/>
      <c r="GX100" s="365"/>
      <c r="GY100" s="365"/>
      <c r="GZ100" s="365"/>
      <c r="HA100" s="365"/>
      <c r="HB100" s="365"/>
      <c r="HC100" s="365"/>
      <c r="HD100" s="415">
        <f t="shared" si="398"/>
        <v>0</v>
      </c>
      <c r="HE100" s="416"/>
      <c r="HF100" s="375">
        <v>0</v>
      </c>
      <c r="HG100" s="376">
        <v>0</v>
      </c>
      <c r="HH100" s="365"/>
      <c r="HI100" s="365"/>
      <c r="HJ100" s="365"/>
      <c r="HK100" s="365"/>
      <c r="HL100" s="365"/>
      <c r="HM100" s="365"/>
      <c r="HN100" s="365"/>
      <c r="HO100" s="365"/>
      <c r="HP100" s="365"/>
      <c r="HQ100" s="365"/>
      <c r="HR100" s="415">
        <f t="shared" si="399"/>
        <v>0</v>
      </c>
      <c r="HS100" s="416"/>
      <c r="HT100" s="375">
        <v>0</v>
      </c>
      <c r="HU100" s="376">
        <v>0</v>
      </c>
      <c r="HV100" s="365"/>
      <c r="HW100" s="365"/>
      <c r="HX100" s="365"/>
      <c r="HY100" s="365"/>
      <c r="HZ100" s="365"/>
      <c r="IA100" s="365"/>
      <c r="IB100" s="365"/>
      <c r="IC100" s="365"/>
      <c r="ID100" s="365"/>
      <c r="IE100" s="365"/>
      <c r="IF100" s="415">
        <f t="shared" si="400"/>
        <v>0</v>
      </c>
      <c r="IG100" s="416"/>
      <c r="IH100" s="375">
        <v>0</v>
      </c>
      <c r="II100" s="376">
        <v>0</v>
      </c>
      <c r="IJ100" s="365"/>
      <c r="IK100" s="365"/>
      <c r="IL100" s="365"/>
      <c r="IM100" s="365"/>
      <c r="IN100" s="365"/>
      <c r="IO100" s="365"/>
      <c r="IP100" s="365"/>
      <c r="IQ100" s="365"/>
      <c r="IR100" s="365"/>
      <c r="IS100" s="365"/>
      <c r="IT100" s="415">
        <f t="shared" si="401"/>
        <v>0</v>
      </c>
      <c r="IU100" s="416"/>
      <c r="IV100" s="375">
        <v>0</v>
      </c>
      <c r="IW100" s="376">
        <v>0</v>
      </c>
      <c r="IX100" s="365"/>
      <c r="IY100" s="365"/>
      <c r="IZ100" s="365"/>
      <c r="JA100" s="365"/>
      <c r="JB100" s="365"/>
      <c r="JC100" s="365"/>
      <c r="JD100" s="365"/>
      <c r="JE100" s="365"/>
      <c r="JF100" s="365"/>
      <c r="JG100" s="365"/>
      <c r="JH100" s="415">
        <f t="shared" si="402"/>
        <v>0</v>
      </c>
      <c r="JI100" s="416"/>
      <c r="JJ100" s="375">
        <v>0</v>
      </c>
      <c r="JK100" s="376">
        <v>0</v>
      </c>
      <c r="JL100" s="365"/>
      <c r="JM100" s="365"/>
      <c r="JN100" s="365"/>
      <c r="JO100" s="365"/>
      <c r="JP100" s="365"/>
      <c r="JQ100" s="365"/>
      <c r="JR100" s="365"/>
      <c r="JS100" s="365"/>
      <c r="JT100" s="365"/>
      <c r="JU100" s="365"/>
      <c r="JV100" s="415">
        <f t="shared" si="403"/>
        <v>0</v>
      </c>
      <c r="JW100" s="416"/>
      <c r="JX100" s="375">
        <v>0</v>
      </c>
      <c r="JY100" s="376">
        <v>0</v>
      </c>
      <c r="JZ100" s="365"/>
      <c r="KA100" s="365"/>
      <c r="KB100" s="365"/>
      <c r="KC100" s="365"/>
      <c r="KD100" s="365"/>
      <c r="KE100" s="365"/>
      <c r="KF100" s="365"/>
      <c r="KG100" s="365"/>
      <c r="KH100" s="365"/>
      <c r="KI100" s="365"/>
      <c r="KJ100" s="415">
        <f t="shared" si="404"/>
        <v>0</v>
      </c>
      <c r="KK100" s="416"/>
      <c r="KL100" s="375">
        <v>0</v>
      </c>
      <c r="KM100" s="376">
        <v>0</v>
      </c>
      <c r="KN100" s="365"/>
      <c r="KO100" s="365"/>
      <c r="KP100" s="365"/>
      <c r="KQ100" s="365"/>
      <c r="KR100" s="365"/>
      <c r="KS100" s="365"/>
      <c r="KT100" s="365"/>
      <c r="KU100" s="365"/>
      <c r="KV100" s="365"/>
      <c r="KW100" s="365"/>
      <c r="KX100" s="415">
        <f t="shared" si="405"/>
        <v>0</v>
      </c>
      <c r="KY100" s="416"/>
      <c r="KZ100" s="375">
        <v>0</v>
      </c>
      <c r="LA100" s="376">
        <v>0</v>
      </c>
      <c r="LB100" s="365"/>
      <c r="LC100" s="365"/>
      <c r="LD100" s="365"/>
      <c r="LE100" s="365"/>
      <c r="LF100" s="365"/>
      <c r="LG100" s="365"/>
      <c r="LH100" s="365"/>
      <c r="LI100" s="365"/>
      <c r="LJ100" s="365"/>
      <c r="LK100" s="365"/>
      <c r="LL100" s="415">
        <f t="shared" si="406"/>
        <v>0</v>
      </c>
      <c r="LM100" s="416"/>
      <c r="LN100" s="375">
        <v>0</v>
      </c>
      <c r="LO100" s="376">
        <v>0</v>
      </c>
      <c r="LP100" s="365"/>
      <c r="LQ100" s="365"/>
      <c r="LR100" s="365"/>
      <c r="LS100" s="365"/>
      <c r="LT100" s="365"/>
      <c r="LU100" s="365"/>
      <c r="LV100" s="365"/>
      <c r="LW100" s="365"/>
      <c r="LX100" s="365"/>
      <c r="LY100" s="365"/>
      <c r="LZ100" s="415">
        <f t="shared" si="407"/>
        <v>0</v>
      </c>
      <c r="MA100" s="416"/>
      <c r="MB100" s="375">
        <v>0</v>
      </c>
      <c r="MC100" s="376">
        <v>0</v>
      </c>
      <c r="MD100" s="365"/>
      <c r="ME100" s="365"/>
      <c r="MF100" s="365"/>
      <c r="MG100" s="365"/>
      <c r="MH100" s="365"/>
      <c r="MI100" s="365"/>
      <c r="MJ100" s="365"/>
      <c r="MK100" s="365"/>
      <c r="ML100" s="365"/>
      <c r="MM100" s="365"/>
      <c r="MN100" s="415">
        <f t="shared" si="408"/>
        <v>0</v>
      </c>
      <c r="MO100" s="416"/>
      <c r="MP100" s="375">
        <v>0</v>
      </c>
      <c r="MQ100" s="376">
        <v>0</v>
      </c>
      <c r="MR100" s="365"/>
      <c r="MS100" s="365"/>
      <c r="MT100" s="365"/>
      <c r="MU100" s="365"/>
      <c r="MV100" s="365"/>
      <c r="MW100" s="365"/>
      <c r="MX100" s="365"/>
      <c r="MY100" s="365"/>
      <c r="MZ100" s="365"/>
      <c r="NA100" s="365"/>
      <c r="NB100" s="415">
        <f t="shared" si="409"/>
        <v>0</v>
      </c>
      <c r="NC100" s="416"/>
      <c r="ND100" s="375">
        <v>0</v>
      </c>
      <c r="NE100" s="376">
        <v>0</v>
      </c>
      <c r="NF100" s="365"/>
      <c r="NG100" s="365"/>
      <c r="NH100" s="365"/>
      <c r="NI100" s="365"/>
      <c r="NJ100" s="365"/>
      <c r="NK100" s="365"/>
      <c r="NL100" s="365"/>
      <c r="NM100" s="365"/>
      <c r="NN100" s="365"/>
      <c r="NO100" s="365"/>
      <c r="NP100" s="415">
        <f t="shared" si="410"/>
        <v>0</v>
      </c>
      <c r="NQ100" s="416"/>
      <c r="NR100" s="375">
        <v>0</v>
      </c>
      <c r="NS100" s="376">
        <v>0</v>
      </c>
      <c r="NT100" s="365"/>
      <c r="NU100" s="365"/>
      <c r="NV100" s="365"/>
      <c r="NW100" s="365"/>
      <c r="NX100" s="365"/>
      <c r="NY100" s="365"/>
      <c r="NZ100" s="365"/>
      <c r="OA100" s="365"/>
      <c r="OB100" s="365"/>
      <c r="OC100" s="365"/>
      <c r="OD100" s="415">
        <f t="shared" si="411"/>
        <v>0</v>
      </c>
      <c r="OE100" s="416"/>
      <c r="OF100" s="375">
        <v>0</v>
      </c>
      <c r="OG100" s="376">
        <v>0</v>
      </c>
      <c r="OH100" s="365"/>
      <c r="OI100" s="365"/>
      <c r="OJ100" s="365"/>
      <c r="OK100" s="365"/>
      <c r="OL100" s="365"/>
      <c r="OM100" s="365"/>
      <c r="ON100" s="365"/>
      <c r="OO100" s="365"/>
      <c r="OP100" s="365"/>
      <c r="OQ100" s="365"/>
      <c r="OR100" s="415">
        <f t="shared" si="412"/>
        <v>0</v>
      </c>
      <c r="OS100" s="416"/>
      <c r="OT100" s="375">
        <v>0</v>
      </c>
      <c r="OU100" s="376">
        <v>0</v>
      </c>
      <c r="OV100" s="365"/>
      <c r="OW100" s="365"/>
      <c r="OX100" s="365"/>
      <c r="OY100" s="365"/>
      <c r="OZ100" s="365"/>
      <c r="PA100" s="365"/>
      <c r="PB100" s="365"/>
      <c r="PC100" s="365"/>
      <c r="PD100" s="365"/>
      <c r="PE100" s="365"/>
      <c r="PF100" s="415">
        <f t="shared" si="413"/>
        <v>0</v>
      </c>
      <c r="PG100" s="416"/>
      <c r="PH100" s="375">
        <v>0</v>
      </c>
      <c r="PI100" s="376">
        <v>0</v>
      </c>
      <c r="PJ100" s="365"/>
      <c r="PK100" s="365"/>
      <c r="PL100" s="365"/>
      <c r="PM100" s="365"/>
      <c r="PN100" s="365"/>
      <c r="PO100" s="365"/>
      <c r="PP100" s="365"/>
      <c r="PQ100" s="365"/>
      <c r="PR100" s="365"/>
      <c r="PS100" s="365"/>
      <c r="PT100" s="415">
        <f t="shared" si="414"/>
        <v>0</v>
      </c>
      <c r="PU100" s="416"/>
      <c r="PV100" s="375">
        <v>0</v>
      </c>
      <c r="PW100" s="376">
        <v>0</v>
      </c>
      <c r="PX100" s="365"/>
      <c r="PY100" s="365"/>
      <c r="PZ100" s="365"/>
      <c r="QA100" s="365"/>
      <c r="QB100" s="365"/>
      <c r="QC100" s="365"/>
      <c r="QD100" s="365"/>
      <c r="QE100" s="365"/>
      <c r="QF100" s="365"/>
      <c r="QG100" s="365"/>
      <c r="QH100" s="415">
        <f t="shared" si="415"/>
        <v>0</v>
      </c>
      <c r="QI100" s="416"/>
      <c r="QJ100" s="375">
        <v>0</v>
      </c>
      <c r="QK100" s="376">
        <v>0</v>
      </c>
      <c r="QL100" s="365"/>
      <c r="QM100" s="365"/>
      <c r="QN100" s="365"/>
      <c r="QO100" s="365"/>
      <c r="QP100" s="365"/>
      <c r="QQ100" s="365"/>
      <c r="QR100" s="365"/>
      <c r="QS100" s="365"/>
      <c r="QT100" s="365"/>
      <c r="QU100" s="365"/>
      <c r="QV100" s="415">
        <f t="shared" si="416"/>
        <v>0</v>
      </c>
      <c r="QW100" s="416"/>
      <c r="QX100" s="368">
        <f t="shared" si="417"/>
        <v>0</v>
      </c>
      <c r="QY100" s="368">
        <f t="shared" si="417"/>
        <v>0</v>
      </c>
      <c r="QZ100" s="368">
        <f t="shared" si="417"/>
        <v>0</v>
      </c>
      <c r="RA100" s="368">
        <f t="shared" si="417"/>
        <v>0</v>
      </c>
      <c r="RB100" s="368">
        <f t="shared" si="417"/>
        <v>0</v>
      </c>
      <c r="RC100" s="368">
        <f t="shared" si="417"/>
        <v>0</v>
      </c>
      <c r="RD100" s="368">
        <f t="shared" si="417"/>
        <v>0</v>
      </c>
      <c r="RE100" s="368">
        <f t="shared" si="417"/>
        <v>0</v>
      </c>
      <c r="RF100" s="368">
        <f t="shared" si="417"/>
        <v>0</v>
      </c>
      <c r="RG100" s="368">
        <f t="shared" si="417"/>
        <v>0</v>
      </c>
      <c r="RH100" s="368">
        <f t="shared" si="417"/>
        <v>0</v>
      </c>
      <c r="RI100" s="368">
        <f t="shared" si="417"/>
        <v>0</v>
      </c>
      <c r="RJ100" s="368">
        <f t="shared" si="418"/>
        <v>0</v>
      </c>
    </row>
    <row r="101" spans="1:478" x14ac:dyDescent="0.25">
      <c r="B101" s="394"/>
      <c r="D101" s="364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8"/>
      <c r="Q101" s="372"/>
      <c r="R101" s="364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8"/>
      <c r="AF101" s="364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8"/>
      <c r="AT101" s="364"/>
      <c r="AU101" s="365"/>
      <c r="AV101" s="365"/>
      <c r="AW101" s="365"/>
      <c r="AX101" s="365"/>
      <c r="AY101" s="365"/>
      <c r="AZ101" s="365"/>
      <c r="BA101" s="365"/>
      <c r="BB101" s="365"/>
      <c r="BC101" s="365"/>
      <c r="BD101" s="365"/>
      <c r="BE101" s="365"/>
      <c r="BF101" s="368"/>
      <c r="BH101" s="364"/>
      <c r="BI101" s="365"/>
      <c r="BJ101" s="365"/>
      <c r="BK101" s="365"/>
      <c r="BL101" s="365"/>
      <c r="BM101" s="365"/>
      <c r="BN101" s="365"/>
      <c r="BO101" s="365"/>
      <c r="BP101" s="365"/>
      <c r="BQ101" s="365"/>
      <c r="BR101" s="365"/>
      <c r="BS101" s="365"/>
      <c r="BT101" s="368"/>
      <c r="BV101" s="364"/>
      <c r="BW101" s="365"/>
      <c r="BX101" s="365"/>
      <c r="BY101" s="365"/>
      <c r="BZ101" s="365"/>
      <c r="CA101" s="365"/>
      <c r="CB101" s="365"/>
      <c r="CC101" s="365"/>
      <c r="CD101" s="365"/>
      <c r="CE101" s="365"/>
      <c r="CF101" s="365"/>
      <c r="CG101" s="365"/>
      <c r="CH101" s="368"/>
      <c r="CI101" s="372"/>
      <c r="CJ101" s="364"/>
      <c r="CK101" s="365"/>
      <c r="CL101" s="365"/>
      <c r="CM101" s="365"/>
      <c r="CN101" s="365"/>
      <c r="CO101" s="365"/>
      <c r="CP101" s="365"/>
      <c r="CQ101" s="365"/>
      <c r="CR101" s="365"/>
      <c r="CS101" s="365"/>
      <c r="CT101" s="365"/>
      <c r="CU101" s="365"/>
      <c r="CV101" s="368"/>
      <c r="CX101" s="364"/>
      <c r="CY101" s="365"/>
      <c r="CZ101" s="365"/>
      <c r="DA101" s="365"/>
      <c r="DB101" s="365"/>
      <c r="DC101" s="365"/>
      <c r="DD101" s="365"/>
      <c r="DE101" s="365"/>
      <c r="DF101" s="365"/>
      <c r="DG101" s="365"/>
      <c r="DH101" s="365"/>
      <c r="DI101" s="365"/>
      <c r="DJ101" s="368"/>
      <c r="DK101" s="372"/>
      <c r="DL101" s="364"/>
      <c r="DM101" s="365"/>
      <c r="DN101" s="365"/>
      <c r="DO101" s="365"/>
      <c r="DP101" s="365"/>
      <c r="DQ101" s="365"/>
      <c r="DR101" s="365"/>
      <c r="DS101" s="365"/>
      <c r="DT101" s="365"/>
      <c r="DU101" s="365"/>
      <c r="DV101" s="365"/>
      <c r="DW101" s="365"/>
      <c r="DX101" s="368"/>
      <c r="DY101" s="372"/>
      <c r="DZ101" s="364"/>
      <c r="EA101" s="365"/>
      <c r="EB101" s="365"/>
      <c r="EC101" s="365"/>
      <c r="ED101" s="365"/>
      <c r="EE101" s="365"/>
      <c r="EF101" s="365"/>
      <c r="EG101" s="365"/>
      <c r="EH101" s="365"/>
      <c r="EI101" s="365"/>
      <c r="EJ101" s="365"/>
      <c r="EK101" s="365"/>
      <c r="EL101" s="368"/>
      <c r="EM101" s="372"/>
      <c r="EN101" s="364"/>
      <c r="EO101" s="365"/>
      <c r="EP101" s="365"/>
      <c r="EQ101" s="365"/>
      <c r="ER101" s="365"/>
      <c r="ES101" s="365"/>
      <c r="ET101" s="365"/>
      <c r="EU101" s="365"/>
      <c r="EV101" s="365"/>
      <c r="EW101" s="365"/>
      <c r="EX101" s="365"/>
      <c r="EY101" s="365"/>
      <c r="EZ101" s="368"/>
      <c r="FA101" s="372"/>
      <c r="FB101" s="364"/>
      <c r="FC101" s="365"/>
      <c r="FD101" s="365"/>
      <c r="FE101" s="365"/>
      <c r="FF101" s="365"/>
      <c r="FG101" s="365"/>
      <c r="FH101" s="365"/>
      <c r="FI101" s="365"/>
      <c r="FJ101" s="365"/>
      <c r="FK101" s="365"/>
      <c r="FL101" s="365"/>
      <c r="FM101" s="365"/>
      <c r="FN101" s="368"/>
      <c r="FO101" s="372"/>
      <c r="FP101" s="364"/>
      <c r="FQ101" s="365"/>
      <c r="FR101" s="365"/>
      <c r="FS101" s="365"/>
      <c r="FT101" s="365"/>
      <c r="FU101" s="365"/>
      <c r="FV101" s="365"/>
      <c r="FW101" s="365"/>
      <c r="FX101" s="365"/>
      <c r="FY101" s="365"/>
      <c r="FZ101" s="365"/>
      <c r="GA101" s="365"/>
      <c r="GB101" s="368"/>
      <c r="GC101" s="372"/>
      <c r="GD101" s="364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8"/>
      <c r="GQ101" s="372"/>
      <c r="GR101" s="364"/>
      <c r="GS101" s="365"/>
      <c r="GT101" s="365"/>
      <c r="GU101" s="365"/>
      <c r="GV101" s="365"/>
      <c r="GW101" s="365"/>
      <c r="GX101" s="365"/>
      <c r="GY101" s="365"/>
      <c r="GZ101" s="365"/>
      <c r="HA101" s="365"/>
      <c r="HB101" s="365"/>
      <c r="HC101" s="365"/>
      <c r="HD101" s="368"/>
      <c r="HE101" s="372"/>
      <c r="HF101" s="364"/>
      <c r="HG101" s="365"/>
      <c r="HH101" s="365"/>
      <c r="HI101" s="365"/>
      <c r="HJ101" s="365"/>
      <c r="HK101" s="365"/>
      <c r="HL101" s="365"/>
      <c r="HM101" s="365"/>
      <c r="HN101" s="365"/>
      <c r="HO101" s="365"/>
      <c r="HP101" s="365"/>
      <c r="HQ101" s="365"/>
      <c r="HR101" s="368"/>
      <c r="HS101" s="372"/>
      <c r="HT101" s="364"/>
      <c r="HU101" s="365"/>
      <c r="HV101" s="365"/>
      <c r="HW101" s="365"/>
      <c r="HX101" s="365"/>
      <c r="HY101" s="365"/>
      <c r="HZ101" s="365"/>
      <c r="IA101" s="365"/>
      <c r="IB101" s="365"/>
      <c r="IC101" s="365"/>
      <c r="ID101" s="365"/>
      <c r="IE101" s="365"/>
      <c r="IF101" s="368"/>
      <c r="IG101" s="372"/>
      <c r="IH101" s="364"/>
      <c r="II101" s="365"/>
      <c r="IJ101" s="365"/>
      <c r="IK101" s="365"/>
      <c r="IL101" s="365"/>
      <c r="IM101" s="365"/>
      <c r="IN101" s="365"/>
      <c r="IO101" s="365"/>
      <c r="IP101" s="365"/>
      <c r="IQ101" s="365"/>
      <c r="IR101" s="365"/>
      <c r="IS101" s="365"/>
      <c r="IT101" s="368"/>
      <c r="IU101" s="372"/>
      <c r="IV101" s="364"/>
      <c r="IW101" s="365"/>
      <c r="IX101" s="365"/>
      <c r="IY101" s="365"/>
      <c r="IZ101" s="365"/>
      <c r="JA101" s="365"/>
      <c r="JB101" s="365"/>
      <c r="JC101" s="365"/>
      <c r="JD101" s="365"/>
      <c r="JE101" s="365"/>
      <c r="JF101" s="365"/>
      <c r="JG101" s="365"/>
      <c r="JH101" s="368"/>
      <c r="JI101" s="372"/>
      <c r="JJ101" s="364"/>
      <c r="JK101" s="365"/>
      <c r="JL101" s="365"/>
      <c r="JM101" s="365"/>
      <c r="JN101" s="365"/>
      <c r="JO101" s="365"/>
      <c r="JP101" s="365"/>
      <c r="JQ101" s="365"/>
      <c r="JR101" s="365"/>
      <c r="JS101" s="365"/>
      <c r="JT101" s="365"/>
      <c r="JU101" s="365"/>
      <c r="JV101" s="368"/>
      <c r="JW101" s="372"/>
      <c r="JX101" s="364"/>
      <c r="JY101" s="365"/>
      <c r="JZ101" s="365"/>
      <c r="KA101" s="365"/>
      <c r="KB101" s="365"/>
      <c r="KC101" s="365"/>
      <c r="KD101" s="365"/>
      <c r="KE101" s="365"/>
      <c r="KF101" s="365"/>
      <c r="KG101" s="365"/>
      <c r="KH101" s="365"/>
      <c r="KI101" s="365"/>
      <c r="KJ101" s="368"/>
      <c r="KK101" s="372"/>
      <c r="KL101" s="364"/>
      <c r="KM101" s="365"/>
      <c r="KN101" s="365"/>
      <c r="KO101" s="365"/>
      <c r="KP101" s="365"/>
      <c r="KQ101" s="365"/>
      <c r="KR101" s="365"/>
      <c r="KS101" s="365"/>
      <c r="KT101" s="365"/>
      <c r="KU101" s="365"/>
      <c r="KV101" s="365"/>
      <c r="KW101" s="365"/>
      <c r="KX101" s="368"/>
      <c r="KY101" s="372"/>
      <c r="KZ101" s="364"/>
      <c r="LA101" s="365"/>
      <c r="LB101" s="365"/>
      <c r="LC101" s="365"/>
      <c r="LD101" s="365"/>
      <c r="LE101" s="365"/>
      <c r="LF101" s="365"/>
      <c r="LG101" s="365"/>
      <c r="LH101" s="365"/>
      <c r="LI101" s="365"/>
      <c r="LJ101" s="365"/>
      <c r="LK101" s="365"/>
      <c r="LL101" s="368"/>
      <c r="LM101" s="372"/>
      <c r="LN101" s="364"/>
      <c r="LO101" s="365"/>
      <c r="LP101" s="365"/>
      <c r="LQ101" s="365"/>
      <c r="LR101" s="365"/>
      <c r="LS101" s="365"/>
      <c r="LT101" s="365"/>
      <c r="LU101" s="365"/>
      <c r="LV101" s="365"/>
      <c r="LW101" s="365"/>
      <c r="LX101" s="365"/>
      <c r="LY101" s="365"/>
      <c r="LZ101" s="368"/>
      <c r="MA101" s="372"/>
      <c r="MB101" s="364"/>
      <c r="MC101" s="365"/>
      <c r="MD101" s="365"/>
      <c r="ME101" s="365"/>
      <c r="MF101" s="365"/>
      <c r="MG101" s="365"/>
      <c r="MH101" s="365"/>
      <c r="MI101" s="365"/>
      <c r="MJ101" s="365"/>
      <c r="MK101" s="365"/>
      <c r="ML101" s="365"/>
      <c r="MM101" s="365"/>
      <c r="MN101" s="368"/>
      <c r="MO101" s="372"/>
      <c r="MP101" s="364"/>
      <c r="MQ101" s="365"/>
      <c r="MR101" s="365"/>
      <c r="MS101" s="365"/>
      <c r="MT101" s="365"/>
      <c r="MU101" s="365"/>
      <c r="MV101" s="365"/>
      <c r="MW101" s="365"/>
      <c r="MX101" s="365"/>
      <c r="MY101" s="365"/>
      <c r="MZ101" s="365"/>
      <c r="NA101" s="365"/>
      <c r="NB101" s="368"/>
      <c r="NC101" s="372"/>
      <c r="ND101" s="364"/>
      <c r="NE101" s="365"/>
      <c r="NF101" s="365"/>
      <c r="NG101" s="365"/>
      <c r="NH101" s="365"/>
      <c r="NI101" s="365"/>
      <c r="NJ101" s="365"/>
      <c r="NK101" s="365"/>
      <c r="NL101" s="365"/>
      <c r="NM101" s="365"/>
      <c r="NN101" s="365"/>
      <c r="NO101" s="365"/>
      <c r="NP101" s="368"/>
      <c r="NQ101" s="372"/>
      <c r="NR101" s="364"/>
      <c r="NS101" s="365"/>
      <c r="NT101" s="365"/>
      <c r="NU101" s="365"/>
      <c r="NV101" s="365"/>
      <c r="NW101" s="365"/>
      <c r="NX101" s="365"/>
      <c r="NY101" s="365"/>
      <c r="NZ101" s="365"/>
      <c r="OA101" s="365"/>
      <c r="OB101" s="365"/>
      <c r="OC101" s="365"/>
      <c r="OD101" s="368"/>
      <c r="OE101" s="372"/>
      <c r="OF101" s="364"/>
      <c r="OG101" s="365"/>
      <c r="OH101" s="365"/>
      <c r="OI101" s="365"/>
      <c r="OJ101" s="365"/>
      <c r="OK101" s="365"/>
      <c r="OL101" s="365"/>
      <c r="OM101" s="365"/>
      <c r="ON101" s="365"/>
      <c r="OO101" s="365"/>
      <c r="OP101" s="365"/>
      <c r="OQ101" s="365"/>
      <c r="OR101" s="368"/>
      <c r="OS101" s="372"/>
      <c r="OT101" s="364"/>
      <c r="OU101" s="365"/>
      <c r="OV101" s="365"/>
      <c r="OW101" s="365"/>
      <c r="OX101" s="365"/>
      <c r="OY101" s="365"/>
      <c r="OZ101" s="365"/>
      <c r="PA101" s="365"/>
      <c r="PB101" s="365"/>
      <c r="PC101" s="365"/>
      <c r="PD101" s="365"/>
      <c r="PE101" s="365"/>
      <c r="PF101" s="368"/>
      <c r="PG101" s="372"/>
      <c r="PH101" s="364"/>
      <c r="PI101" s="365"/>
      <c r="PJ101" s="365"/>
      <c r="PK101" s="365"/>
      <c r="PL101" s="365"/>
      <c r="PM101" s="365"/>
      <c r="PN101" s="365"/>
      <c r="PO101" s="365"/>
      <c r="PP101" s="365"/>
      <c r="PQ101" s="365"/>
      <c r="PR101" s="365"/>
      <c r="PS101" s="365"/>
      <c r="PT101" s="368"/>
      <c r="PU101" s="372"/>
      <c r="PV101" s="364"/>
      <c r="PW101" s="365"/>
      <c r="PX101" s="365"/>
      <c r="PY101" s="365"/>
      <c r="PZ101" s="365"/>
      <c r="QA101" s="365"/>
      <c r="QB101" s="365"/>
      <c r="QC101" s="365"/>
      <c r="QD101" s="365"/>
      <c r="QE101" s="365"/>
      <c r="QF101" s="365"/>
      <c r="QG101" s="365"/>
      <c r="QH101" s="368"/>
      <c r="QI101" s="372"/>
      <c r="QJ101" s="364"/>
      <c r="QK101" s="365"/>
      <c r="QL101" s="365"/>
      <c r="QM101" s="365"/>
      <c r="QN101" s="365"/>
      <c r="QO101" s="365"/>
      <c r="QP101" s="365"/>
      <c r="QQ101" s="365"/>
      <c r="QR101" s="365"/>
      <c r="QS101" s="365"/>
      <c r="QT101" s="365"/>
      <c r="QU101" s="365"/>
      <c r="QV101" s="368"/>
      <c r="QW101" s="372"/>
      <c r="QX101" s="368"/>
      <c r="QY101" s="368"/>
      <c r="QZ101" s="368"/>
      <c r="RA101" s="368"/>
      <c r="RB101" s="368"/>
      <c r="RC101" s="368"/>
      <c r="RD101" s="368"/>
      <c r="RE101" s="368"/>
      <c r="RF101" s="368"/>
      <c r="RG101" s="368"/>
      <c r="RH101" s="368"/>
      <c r="RI101" s="368"/>
      <c r="RJ101" s="368"/>
    </row>
    <row r="102" spans="1:478" x14ac:dyDescent="0.3">
      <c r="B102" s="398" t="s">
        <v>189</v>
      </c>
      <c r="D102" s="379">
        <f>SUM(D93:D101)</f>
        <v>36230.229999999996</v>
      </c>
      <c r="E102" s="380">
        <f t="shared" ref="E102:O102" si="419">SUM(E93:E101)</f>
        <v>144995</v>
      </c>
      <c r="F102" s="380">
        <f t="shared" si="419"/>
        <v>0</v>
      </c>
      <c r="G102" s="380">
        <f t="shared" si="419"/>
        <v>0</v>
      </c>
      <c r="H102" s="380">
        <f t="shared" si="419"/>
        <v>0</v>
      </c>
      <c r="I102" s="380">
        <f t="shared" si="419"/>
        <v>0</v>
      </c>
      <c r="J102" s="380">
        <f t="shared" si="419"/>
        <v>0</v>
      </c>
      <c r="K102" s="380">
        <f t="shared" si="419"/>
        <v>0</v>
      </c>
      <c r="L102" s="380">
        <f t="shared" si="419"/>
        <v>0</v>
      </c>
      <c r="M102" s="380">
        <f t="shared" si="419"/>
        <v>0</v>
      </c>
      <c r="N102" s="380">
        <f t="shared" si="419"/>
        <v>0</v>
      </c>
      <c r="O102" s="380">
        <f t="shared" si="419"/>
        <v>0</v>
      </c>
      <c r="P102" s="423"/>
      <c r="Q102" s="424"/>
      <c r="R102" s="379">
        <f>SUM(R93:R101)</f>
        <v>2460</v>
      </c>
      <c r="S102" s="380">
        <f t="shared" ref="S102:AC102" si="420">SUM(S93:S101)</f>
        <v>60416</v>
      </c>
      <c r="T102" s="380">
        <f t="shared" si="420"/>
        <v>0</v>
      </c>
      <c r="U102" s="380">
        <f t="shared" si="420"/>
        <v>0</v>
      </c>
      <c r="V102" s="380">
        <f t="shared" si="420"/>
        <v>0</v>
      </c>
      <c r="W102" s="380">
        <f t="shared" si="420"/>
        <v>0</v>
      </c>
      <c r="X102" s="380">
        <f t="shared" si="420"/>
        <v>0</v>
      </c>
      <c r="Y102" s="380">
        <f t="shared" si="420"/>
        <v>0</v>
      </c>
      <c r="Z102" s="380">
        <f t="shared" si="420"/>
        <v>0</v>
      </c>
      <c r="AA102" s="380">
        <f t="shared" si="420"/>
        <v>0</v>
      </c>
      <c r="AB102" s="380">
        <f t="shared" si="420"/>
        <v>0</v>
      </c>
      <c r="AC102" s="380">
        <f t="shared" si="420"/>
        <v>0</v>
      </c>
      <c r="AD102" s="423">
        <f>+SUBTOTAL(9,R102:AC102)</f>
        <v>62876</v>
      </c>
      <c r="AE102" s="424"/>
      <c r="AF102" s="379">
        <f>SUM(AF93:AF101)</f>
        <v>492</v>
      </c>
      <c r="AG102" s="380">
        <f t="shared" ref="AG102:AQ102" si="421">SUM(AG93:AG101)</f>
        <v>12083</v>
      </c>
      <c r="AH102" s="380">
        <f t="shared" si="421"/>
        <v>0</v>
      </c>
      <c r="AI102" s="380">
        <f t="shared" si="421"/>
        <v>0</v>
      </c>
      <c r="AJ102" s="380">
        <f t="shared" si="421"/>
        <v>0</v>
      </c>
      <c r="AK102" s="380">
        <f t="shared" si="421"/>
        <v>0</v>
      </c>
      <c r="AL102" s="380">
        <f t="shared" si="421"/>
        <v>0</v>
      </c>
      <c r="AM102" s="380">
        <f t="shared" si="421"/>
        <v>0</v>
      </c>
      <c r="AN102" s="380">
        <f t="shared" si="421"/>
        <v>0</v>
      </c>
      <c r="AO102" s="380">
        <f t="shared" si="421"/>
        <v>0</v>
      </c>
      <c r="AP102" s="380">
        <f t="shared" si="421"/>
        <v>0</v>
      </c>
      <c r="AQ102" s="380">
        <f t="shared" si="421"/>
        <v>0</v>
      </c>
      <c r="AR102" s="423">
        <f>+SUBTOTAL(9,AF102:AQ102)</f>
        <v>12575</v>
      </c>
      <c r="AT102" s="379">
        <f>SUM(AT93:AT101)</f>
        <v>22791.119999999999</v>
      </c>
      <c r="AU102" s="380">
        <f t="shared" ref="AU102:BE102" si="422">SUM(AU93:AU101)</f>
        <v>132911</v>
      </c>
      <c r="AV102" s="380">
        <f t="shared" si="422"/>
        <v>0</v>
      </c>
      <c r="AW102" s="380">
        <f t="shared" si="422"/>
        <v>0</v>
      </c>
      <c r="AX102" s="380">
        <f t="shared" si="422"/>
        <v>0</v>
      </c>
      <c r="AY102" s="380">
        <f t="shared" si="422"/>
        <v>0</v>
      </c>
      <c r="AZ102" s="380">
        <f t="shared" si="422"/>
        <v>0</v>
      </c>
      <c r="BA102" s="380">
        <f t="shared" si="422"/>
        <v>0</v>
      </c>
      <c r="BB102" s="380">
        <f t="shared" si="422"/>
        <v>0</v>
      </c>
      <c r="BC102" s="380">
        <f t="shared" si="422"/>
        <v>0</v>
      </c>
      <c r="BD102" s="380">
        <f t="shared" si="422"/>
        <v>0</v>
      </c>
      <c r="BE102" s="380">
        <f t="shared" si="422"/>
        <v>0</v>
      </c>
      <c r="BF102" s="423">
        <f>+SUBTOTAL(9,AT102:BE102)</f>
        <v>155702.12</v>
      </c>
      <c r="BH102" s="379">
        <f>SUM(BH93:BH101)</f>
        <v>18385.420967741935</v>
      </c>
      <c r="BI102" s="380">
        <f t="shared" ref="BI102:BS102" si="423">SUM(BI93:BI101)</f>
        <v>12082.833333333334</v>
      </c>
      <c r="BJ102" s="380">
        <f t="shared" si="423"/>
        <v>0</v>
      </c>
      <c r="BK102" s="380">
        <f t="shared" si="423"/>
        <v>0</v>
      </c>
      <c r="BL102" s="380">
        <f t="shared" si="423"/>
        <v>0</v>
      </c>
      <c r="BM102" s="380">
        <f t="shared" si="423"/>
        <v>0</v>
      </c>
      <c r="BN102" s="380">
        <f t="shared" si="423"/>
        <v>0</v>
      </c>
      <c r="BO102" s="380">
        <f t="shared" si="423"/>
        <v>0</v>
      </c>
      <c r="BP102" s="380">
        <f t="shared" si="423"/>
        <v>0</v>
      </c>
      <c r="BQ102" s="380">
        <f t="shared" si="423"/>
        <v>0</v>
      </c>
      <c r="BR102" s="380">
        <f t="shared" si="423"/>
        <v>0</v>
      </c>
      <c r="BS102" s="380">
        <f t="shared" si="423"/>
        <v>0</v>
      </c>
      <c r="BT102" s="423">
        <f>+SUBTOTAL(9,BH102:BS102)</f>
        <v>30468.254301075271</v>
      </c>
      <c r="BV102" s="379">
        <f>SUM(BV93:BV101)</f>
        <v>551562.62903225806</v>
      </c>
      <c r="BW102" s="380">
        <f t="shared" ref="BW102:CG102" si="424">SUM(BW93:BW101)</f>
        <v>350402.16666666669</v>
      </c>
      <c r="BX102" s="380">
        <f t="shared" si="424"/>
        <v>0</v>
      </c>
      <c r="BY102" s="380">
        <f t="shared" si="424"/>
        <v>0</v>
      </c>
      <c r="BZ102" s="380">
        <f t="shared" si="424"/>
        <v>0</v>
      </c>
      <c r="CA102" s="380">
        <f t="shared" si="424"/>
        <v>0</v>
      </c>
      <c r="CB102" s="380">
        <f t="shared" si="424"/>
        <v>0</v>
      </c>
      <c r="CC102" s="380">
        <f t="shared" si="424"/>
        <v>0</v>
      </c>
      <c r="CD102" s="380">
        <f t="shared" si="424"/>
        <v>0</v>
      </c>
      <c r="CE102" s="380">
        <f t="shared" si="424"/>
        <v>0</v>
      </c>
      <c r="CF102" s="380">
        <f t="shared" si="424"/>
        <v>0</v>
      </c>
      <c r="CG102" s="380">
        <f t="shared" si="424"/>
        <v>0</v>
      </c>
      <c r="CH102" s="423">
        <f>+SUBTOTAL(9,BV102:CG102)</f>
        <v>901964.79569892469</v>
      </c>
      <c r="CI102" s="424"/>
      <c r="CJ102" s="379">
        <f>SUM(CJ93:CJ101)</f>
        <v>610714.24</v>
      </c>
      <c r="CK102" s="380">
        <f t="shared" ref="CK102:CU102" si="425">SUM(CK93:CK101)</f>
        <v>36249</v>
      </c>
      <c r="CL102" s="380">
        <f t="shared" si="425"/>
        <v>0</v>
      </c>
      <c r="CM102" s="380">
        <f t="shared" si="425"/>
        <v>0</v>
      </c>
      <c r="CN102" s="380">
        <f t="shared" si="425"/>
        <v>0</v>
      </c>
      <c r="CO102" s="380">
        <f t="shared" si="425"/>
        <v>0</v>
      </c>
      <c r="CP102" s="380">
        <f t="shared" si="425"/>
        <v>0</v>
      </c>
      <c r="CQ102" s="380">
        <f t="shared" si="425"/>
        <v>0</v>
      </c>
      <c r="CR102" s="380">
        <f t="shared" si="425"/>
        <v>0</v>
      </c>
      <c r="CS102" s="380">
        <f t="shared" si="425"/>
        <v>0</v>
      </c>
      <c r="CT102" s="380">
        <f t="shared" si="425"/>
        <v>0</v>
      </c>
      <c r="CU102" s="380">
        <f t="shared" si="425"/>
        <v>0</v>
      </c>
      <c r="CV102" s="423">
        <f>+SUBTOTAL(9,CJ102:CU102)</f>
        <v>646963.24</v>
      </c>
      <c r="CX102" s="379">
        <f>SUM(CX93:CX101)</f>
        <v>1476</v>
      </c>
      <c r="CY102" s="380">
        <f t="shared" ref="CY102:DI102" si="426">SUM(CY93:CY101)</f>
        <v>48332</v>
      </c>
      <c r="CZ102" s="380">
        <f t="shared" si="426"/>
        <v>0</v>
      </c>
      <c r="DA102" s="380">
        <f t="shared" si="426"/>
        <v>0</v>
      </c>
      <c r="DB102" s="380">
        <f t="shared" si="426"/>
        <v>0</v>
      </c>
      <c r="DC102" s="380">
        <f t="shared" si="426"/>
        <v>0</v>
      </c>
      <c r="DD102" s="380">
        <f t="shared" si="426"/>
        <v>0</v>
      </c>
      <c r="DE102" s="380">
        <f t="shared" si="426"/>
        <v>0</v>
      </c>
      <c r="DF102" s="380">
        <f t="shared" si="426"/>
        <v>0</v>
      </c>
      <c r="DG102" s="380">
        <f t="shared" si="426"/>
        <v>0</v>
      </c>
      <c r="DH102" s="380">
        <f t="shared" si="426"/>
        <v>0</v>
      </c>
      <c r="DI102" s="380">
        <f t="shared" si="426"/>
        <v>0</v>
      </c>
      <c r="DJ102" s="423">
        <f>+SUBTOTAL(9,CX102:DI102)</f>
        <v>49808</v>
      </c>
      <c r="DK102" s="424"/>
      <c r="DL102" s="379">
        <f>SUM(DL93:DL101)</f>
        <v>984</v>
      </c>
      <c r="DM102" s="380">
        <f t="shared" ref="DM102:DW102" si="427">SUM(DM93:DM101)</f>
        <v>24166</v>
      </c>
      <c r="DN102" s="380">
        <f t="shared" si="427"/>
        <v>0</v>
      </c>
      <c r="DO102" s="380">
        <f t="shared" si="427"/>
        <v>0</v>
      </c>
      <c r="DP102" s="380">
        <f t="shared" si="427"/>
        <v>0</v>
      </c>
      <c r="DQ102" s="380">
        <f t="shared" si="427"/>
        <v>0</v>
      </c>
      <c r="DR102" s="380">
        <f t="shared" si="427"/>
        <v>0</v>
      </c>
      <c r="DS102" s="380">
        <f t="shared" si="427"/>
        <v>0</v>
      </c>
      <c r="DT102" s="380">
        <f t="shared" si="427"/>
        <v>0</v>
      </c>
      <c r="DU102" s="380">
        <f t="shared" si="427"/>
        <v>0</v>
      </c>
      <c r="DV102" s="380">
        <f t="shared" si="427"/>
        <v>0</v>
      </c>
      <c r="DW102" s="380">
        <f t="shared" si="427"/>
        <v>0</v>
      </c>
      <c r="DX102" s="423">
        <f>+SUBTOTAL(9,DL102:DW102)</f>
        <v>25150</v>
      </c>
      <c r="DY102" s="424"/>
      <c r="DZ102" s="379">
        <f>SUM(DZ93:DZ101)</f>
        <v>52329.590000000004</v>
      </c>
      <c r="EA102" s="380">
        <f t="shared" ref="EA102:EK102" si="428">SUM(EA93:EA101)</f>
        <v>181244</v>
      </c>
      <c r="EB102" s="380">
        <f t="shared" si="428"/>
        <v>0</v>
      </c>
      <c r="EC102" s="380">
        <f t="shared" si="428"/>
        <v>0</v>
      </c>
      <c r="ED102" s="380">
        <f t="shared" si="428"/>
        <v>0</v>
      </c>
      <c r="EE102" s="380">
        <f t="shared" si="428"/>
        <v>0</v>
      </c>
      <c r="EF102" s="380">
        <f t="shared" si="428"/>
        <v>0</v>
      </c>
      <c r="EG102" s="380">
        <f t="shared" si="428"/>
        <v>0</v>
      </c>
      <c r="EH102" s="380">
        <f t="shared" si="428"/>
        <v>0</v>
      </c>
      <c r="EI102" s="380">
        <f t="shared" si="428"/>
        <v>0</v>
      </c>
      <c r="EJ102" s="380">
        <f t="shared" si="428"/>
        <v>0</v>
      </c>
      <c r="EK102" s="380">
        <f t="shared" si="428"/>
        <v>0</v>
      </c>
      <c r="EL102" s="423">
        <f>+SUBTOTAL(9,DZ102:EK102)</f>
        <v>233573.59</v>
      </c>
      <c r="EM102" s="424"/>
      <c r="EN102" s="379">
        <f>SUM(EN93:EN101)</f>
        <v>315416.88</v>
      </c>
      <c r="EO102" s="380">
        <f t="shared" ref="EO102:EY102" si="429">SUM(EO93:EO101)</f>
        <v>181244</v>
      </c>
      <c r="EP102" s="380">
        <f t="shared" si="429"/>
        <v>0</v>
      </c>
      <c r="EQ102" s="380">
        <f t="shared" si="429"/>
        <v>0</v>
      </c>
      <c r="ER102" s="380">
        <f t="shared" si="429"/>
        <v>0</v>
      </c>
      <c r="ES102" s="380">
        <f t="shared" si="429"/>
        <v>0</v>
      </c>
      <c r="ET102" s="380">
        <f t="shared" si="429"/>
        <v>0</v>
      </c>
      <c r="EU102" s="380">
        <f t="shared" si="429"/>
        <v>0</v>
      </c>
      <c r="EV102" s="380">
        <f t="shared" si="429"/>
        <v>0</v>
      </c>
      <c r="EW102" s="380">
        <f t="shared" si="429"/>
        <v>0</v>
      </c>
      <c r="EX102" s="380">
        <f t="shared" si="429"/>
        <v>0</v>
      </c>
      <c r="EY102" s="380">
        <f t="shared" si="429"/>
        <v>0</v>
      </c>
      <c r="EZ102" s="423">
        <f>+SUBTOTAL(9,EN102:EY102)</f>
        <v>496660.88</v>
      </c>
      <c r="FA102" s="424"/>
      <c r="FB102" s="379">
        <f>SUM(FB93:FB101)</f>
        <v>56379.67</v>
      </c>
      <c r="FC102" s="380">
        <f t="shared" ref="FC102:FM102" si="430">SUM(FC93:FC101)</f>
        <v>217492</v>
      </c>
      <c r="FD102" s="380">
        <f t="shared" si="430"/>
        <v>0</v>
      </c>
      <c r="FE102" s="380">
        <f t="shared" si="430"/>
        <v>0</v>
      </c>
      <c r="FF102" s="380">
        <f t="shared" si="430"/>
        <v>0</v>
      </c>
      <c r="FG102" s="380">
        <f t="shared" si="430"/>
        <v>0</v>
      </c>
      <c r="FH102" s="380">
        <f t="shared" si="430"/>
        <v>0</v>
      </c>
      <c r="FI102" s="380">
        <f t="shared" si="430"/>
        <v>0</v>
      </c>
      <c r="FJ102" s="380">
        <f t="shared" si="430"/>
        <v>0</v>
      </c>
      <c r="FK102" s="380">
        <f t="shared" si="430"/>
        <v>0</v>
      </c>
      <c r="FL102" s="380">
        <f t="shared" si="430"/>
        <v>0</v>
      </c>
      <c r="FM102" s="380">
        <f t="shared" si="430"/>
        <v>0</v>
      </c>
      <c r="FN102" s="423">
        <f>+SUBTOTAL(9,FB102:FM102)</f>
        <v>273871.67</v>
      </c>
      <c r="FO102" s="424"/>
      <c r="FP102" s="379">
        <f>SUM(FP93:FP101)</f>
        <v>253451.84000000003</v>
      </c>
      <c r="FQ102" s="380">
        <f t="shared" ref="FQ102:GA102" si="431">SUM(FQ93:FQ101)</f>
        <v>181230.47999999998</v>
      </c>
      <c r="FR102" s="380">
        <f t="shared" si="431"/>
        <v>0</v>
      </c>
      <c r="FS102" s="380">
        <f t="shared" si="431"/>
        <v>0</v>
      </c>
      <c r="FT102" s="380">
        <f t="shared" si="431"/>
        <v>0</v>
      </c>
      <c r="FU102" s="380">
        <f t="shared" si="431"/>
        <v>0</v>
      </c>
      <c r="FV102" s="380">
        <f t="shared" si="431"/>
        <v>0</v>
      </c>
      <c r="FW102" s="380">
        <f t="shared" si="431"/>
        <v>0</v>
      </c>
      <c r="FX102" s="380">
        <f t="shared" si="431"/>
        <v>0</v>
      </c>
      <c r="FY102" s="380">
        <f t="shared" si="431"/>
        <v>0</v>
      </c>
      <c r="FZ102" s="380">
        <f t="shared" si="431"/>
        <v>0</v>
      </c>
      <c r="GA102" s="380">
        <f t="shared" si="431"/>
        <v>0</v>
      </c>
      <c r="GB102" s="423">
        <f>+SUBTOTAL(9,FP102:GA102)</f>
        <v>434682.32</v>
      </c>
      <c r="GC102" s="424"/>
      <c r="GD102" s="379">
        <f>SUM(GD93:GD101)</f>
        <v>492</v>
      </c>
      <c r="GE102" s="380">
        <f t="shared" ref="GE102:GO102" si="432">SUM(GE93:GE101)</f>
        <v>12083</v>
      </c>
      <c r="GF102" s="380">
        <f t="shared" si="432"/>
        <v>0</v>
      </c>
      <c r="GG102" s="380">
        <f t="shared" si="432"/>
        <v>0</v>
      </c>
      <c r="GH102" s="380">
        <f t="shared" si="432"/>
        <v>0</v>
      </c>
      <c r="GI102" s="380">
        <f t="shared" si="432"/>
        <v>0</v>
      </c>
      <c r="GJ102" s="380">
        <f t="shared" si="432"/>
        <v>0</v>
      </c>
      <c r="GK102" s="380">
        <f t="shared" si="432"/>
        <v>0</v>
      </c>
      <c r="GL102" s="380">
        <f t="shared" si="432"/>
        <v>0</v>
      </c>
      <c r="GM102" s="380">
        <f t="shared" si="432"/>
        <v>0</v>
      </c>
      <c r="GN102" s="380">
        <f t="shared" si="432"/>
        <v>0</v>
      </c>
      <c r="GO102" s="380">
        <f t="shared" si="432"/>
        <v>0</v>
      </c>
      <c r="GP102" s="423">
        <f>+SUBTOTAL(9,GD102:GO102)</f>
        <v>12575</v>
      </c>
      <c r="GQ102" s="424"/>
      <c r="GR102" s="379">
        <f>SUM(GR93:GR101)</f>
        <v>440293.55999999994</v>
      </c>
      <c r="GS102" s="380">
        <f t="shared" ref="GS102:HC102" si="433">SUM(GS93:GS101)</f>
        <v>326238</v>
      </c>
      <c r="GT102" s="380">
        <f t="shared" si="433"/>
        <v>0</v>
      </c>
      <c r="GU102" s="380">
        <f t="shared" si="433"/>
        <v>0</v>
      </c>
      <c r="GV102" s="380">
        <f t="shared" si="433"/>
        <v>0</v>
      </c>
      <c r="GW102" s="380">
        <f t="shared" si="433"/>
        <v>0</v>
      </c>
      <c r="GX102" s="380">
        <f t="shared" si="433"/>
        <v>0</v>
      </c>
      <c r="GY102" s="380">
        <f t="shared" si="433"/>
        <v>0</v>
      </c>
      <c r="GZ102" s="380">
        <f t="shared" si="433"/>
        <v>0</v>
      </c>
      <c r="HA102" s="380">
        <f t="shared" si="433"/>
        <v>0</v>
      </c>
      <c r="HB102" s="380">
        <f t="shared" si="433"/>
        <v>0</v>
      </c>
      <c r="HC102" s="380">
        <f t="shared" si="433"/>
        <v>0</v>
      </c>
      <c r="HD102" s="423">
        <f>+SUBTOTAL(9,GR102:HC102)</f>
        <v>766531.55999999994</v>
      </c>
      <c r="HE102" s="424"/>
      <c r="HF102" s="379">
        <f>SUM(HF93:HF101)</f>
        <v>438348.43000000005</v>
      </c>
      <c r="HG102" s="380">
        <f t="shared" ref="HG102:HQ102" si="434">SUM(HG93:HG101)</f>
        <v>326239</v>
      </c>
      <c r="HH102" s="380">
        <f t="shared" si="434"/>
        <v>0</v>
      </c>
      <c r="HI102" s="380">
        <f t="shared" si="434"/>
        <v>0</v>
      </c>
      <c r="HJ102" s="380">
        <f t="shared" si="434"/>
        <v>0</v>
      </c>
      <c r="HK102" s="380">
        <f t="shared" si="434"/>
        <v>0</v>
      </c>
      <c r="HL102" s="380">
        <f t="shared" si="434"/>
        <v>0</v>
      </c>
      <c r="HM102" s="380">
        <f t="shared" si="434"/>
        <v>0</v>
      </c>
      <c r="HN102" s="380">
        <f t="shared" si="434"/>
        <v>0</v>
      </c>
      <c r="HO102" s="380">
        <f t="shared" si="434"/>
        <v>0</v>
      </c>
      <c r="HP102" s="380">
        <f t="shared" si="434"/>
        <v>0</v>
      </c>
      <c r="HQ102" s="380">
        <f t="shared" si="434"/>
        <v>0</v>
      </c>
      <c r="HR102" s="423">
        <f>+SUBTOTAL(9,HF102:HQ102)</f>
        <v>764587.43</v>
      </c>
      <c r="HS102" s="424"/>
      <c r="HT102" s="379">
        <f>SUM(HT93:HT101)</f>
        <v>1077.78</v>
      </c>
      <c r="HU102" s="380">
        <f t="shared" ref="HU102:IE102" si="435">SUM(HU93:HU101)</f>
        <v>1077.78</v>
      </c>
      <c r="HV102" s="380">
        <f t="shared" si="435"/>
        <v>0</v>
      </c>
      <c r="HW102" s="380">
        <f t="shared" si="435"/>
        <v>0</v>
      </c>
      <c r="HX102" s="380">
        <f t="shared" si="435"/>
        <v>0</v>
      </c>
      <c r="HY102" s="380">
        <f t="shared" si="435"/>
        <v>0</v>
      </c>
      <c r="HZ102" s="380">
        <f t="shared" si="435"/>
        <v>0</v>
      </c>
      <c r="IA102" s="380">
        <f t="shared" si="435"/>
        <v>0</v>
      </c>
      <c r="IB102" s="380">
        <f t="shared" si="435"/>
        <v>0</v>
      </c>
      <c r="IC102" s="380">
        <f t="shared" si="435"/>
        <v>0</v>
      </c>
      <c r="ID102" s="380">
        <f t="shared" si="435"/>
        <v>0</v>
      </c>
      <c r="IE102" s="380">
        <f t="shared" si="435"/>
        <v>0</v>
      </c>
      <c r="IF102" s="423">
        <f>+SUBTOTAL(9,HT102:IE102)</f>
        <v>2155.56</v>
      </c>
      <c r="IG102" s="424"/>
      <c r="IH102" s="379">
        <f>SUM(IH93:IH101)</f>
        <v>2633.73</v>
      </c>
      <c r="II102" s="380">
        <f t="shared" ref="II102:IS102" si="436">SUM(II93:II101)</f>
        <v>72497</v>
      </c>
      <c r="IJ102" s="380">
        <f t="shared" si="436"/>
        <v>0</v>
      </c>
      <c r="IK102" s="380">
        <f t="shared" si="436"/>
        <v>0</v>
      </c>
      <c r="IL102" s="380">
        <f t="shared" si="436"/>
        <v>0</v>
      </c>
      <c r="IM102" s="380">
        <f t="shared" si="436"/>
        <v>0</v>
      </c>
      <c r="IN102" s="380">
        <f t="shared" si="436"/>
        <v>0</v>
      </c>
      <c r="IO102" s="380">
        <f t="shared" si="436"/>
        <v>0</v>
      </c>
      <c r="IP102" s="380">
        <f t="shared" si="436"/>
        <v>0</v>
      </c>
      <c r="IQ102" s="380">
        <f t="shared" si="436"/>
        <v>0</v>
      </c>
      <c r="IR102" s="380">
        <f t="shared" si="436"/>
        <v>0</v>
      </c>
      <c r="IS102" s="380">
        <f t="shared" si="436"/>
        <v>0</v>
      </c>
      <c r="IT102" s="423">
        <f>+SUBTOTAL(9,IH102:IS102)</f>
        <v>75130.73</v>
      </c>
      <c r="IU102" s="424"/>
      <c r="IV102" s="379">
        <f>SUM(IV93:IV101)</f>
        <v>984</v>
      </c>
      <c r="IW102" s="380">
        <f t="shared" ref="IW102:JG102" si="437">SUM(IW93:IW101)</f>
        <v>24166</v>
      </c>
      <c r="IX102" s="380">
        <f t="shared" si="437"/>
        <v>0</v>
      </c>
      <c r="IY102" s="380">
        <f t="shared" si="437"/>
        <v>0</v>
      </c>
      <c r="IZ102" s="380">
        <f t="shared" si="437"/>
        <v>0</v>
      </c>
      <c r="JA102" s="380">
        <f t="shared" si="437"/>
        <v>0</v>
      </c>
      <c r="JB102" s="380">
        <f t="shared" si="437"/>
        <v>0</v>
      </c>
      <c r="JC102" s="380">
        <f t="shared" si="437"/>
        <v>0</v>
      </c>
      <c r="JD102" s="380">
        <f t="shared" si="437"/>
        <v>0</v>
      </c>
      <c r="JE102" s="380">
        <f t="shared" si="437"/>
        <v>0</v>
      </c>
      <c r="JF102" s="380">
        <f t="shared" si="437"/>
        <v>0</v>
      </c>
      <c r="JG102" s="380">
        <f t="shared" si="437"/>
        <v>0</v>
      </c>
      <c r="JH102" s="423">
        <f>+SUBTOTAL(9,IV102:JG102)</f>
        <v>25150</v>
      </c>
      <c r="JI102" s="424"/>
      <c r="JJ102" s="379">
        <f>SUM(JJ93:JJ101)</f>
        <v>4108.88</v>
      </c>
      <c r="JK102" s="380">
        <f t="shared" ref="JK102:JU102" si="438">SUM(JK93:JK101)</f>
        <v>84581</v>
      </c>
      <c r="JL102" s="380">
        <f t="shared" si="438"/>
        <v>0</v>
      </c>
      <c r="JM102" s="380">
        <f t="shared" si="438"/>
        <v>0</v>
      </c>
      <c r="JN102" s="380">
        <f t="shared" si="438"/>
        <v>0</v>
      </c>
      <c r="JO102" s="380">
        <f t="shared" si="438"/>
        <v>0</v>
      </c>
      <c r="JP102" s="380">
        <f t="shared" si="438"/>
        <v>0</v>
      </c>
      <c r="JQ102" s="380">
        <f t="shared" si="438"/>
        <v>0</v>
      </c>
      <c r="JR102" s="380">
        <f t="shared" si="438"/>
        <v>0</v>
      </c>
      <c r="JS102" s="380">
        <f t="shared" si="438"/>
        <v>0</v>
      </c>
      <c r="JT102" s="380">
        <f t="shared" si="438"/>
        <v>0</v>
      </c>
      <c r="JU102" s="380">
        <f t="shared" si="438"/>
        <v>0</v>
      </c>
      <c r="JV102" s="423">
        <f>+SUBTOTAL(9,JJ102:JU102)</f>
        <v>88689.88</v>
      </c>
      <c r="JW102" s="424"/>
      <c r="JX102" s="379">
        <f>SUM(JX93:JX101)</f>
        <v>283455.63</v>
      </c>
      <c r="JY102" s="380">
        <f t="shared" ref="JY102:KI102" si="439">SUM(JY93:JY101)</f>
        <v>169161</v>
      </c>
      <c r="JZ102" s="380">
        <f t="shared" si="439"/>
        <v>0</v>
      </c>
      <c r="KA102" s="380">
        <f t="shared" si="439"/>
        <v>0</v>
      </c>
      <c r="KB102" s="380">
        <f t="shared" si="439"/>
        <v>0</v>
      </c>
      <c r="KC102" s="380">
        <f t="shared" si="439"/>
        <v>0</v>
      </c>
      <c r="KD102" s="380">
        <f t="shared" si="439"/>
        <v>0</v>
      </c>
      <c r="KE102" s="380">
        <f t="shared" si="439"/>
        <v>0</v>
      </c>
      <c r="KF102" s="380">
        <f t="shared" si="439"/>
        <v>0</v>
      </c>
      <c r="KG102" s="380">
        <f t="shared" si="439"/>
        <v>0</v>
      </c>
      <c r="KH102" s="380">
        <f t="shared" si="439"/>
        <v>0</v>
      </c>
      <c r="KI102" s="380">
        <f t="shared" si="439"/>
        <v>0</v>
      </c>
      <c r="KJ102" s="423">
        <f>+SUBTOTAL(9,JX102:KI102)</f>
        <v>452616.63</v>
      </c>
      <c r="KK102" s="424"/>
      <c r="KL102" s="379">
        <f>SUM(KL93:KL101)</f>
        <v>492</v>
      </c>
      <c r="KM102" s="380">
        <f t="shared" ref="KM102:KW102" si="440">SUM(KM93:KM101)</f>
        <v>12083</v>
      </c>
      <c r="KN102" s="380">
        <f t="shared" si="440"/>
        <v>0</v>
      </c>
      <c r="KO102" s="380">
        <f t="shared" si="440"/>
        <v>0</v>
      </c>
      <c r="KP102" s="380">
        <f t="shared" si="440"/>
        <v>0</v>
      </c>
      <c r="KQ102" s="380">
        <f t="shared" si="440"/>
        <v>0</v>
      </c>
      <c r="KR102" s="380">
        <f t="shared" si="440"/>
        <v>0</v>
      </c>
      <c r="KS102" s="380">
        <f t="shared" si="440"/>
        <v>0</v>
      </c>
      <c r="KT102" s="380">
        <f t="shared" si="440"/>
        <v>0</v>
      </c>
      <c r="KU102" s="380">
        <f t="shared" si="440"/>
        <v>0</v>
      </c>
      <c r="KV102" s="380">
        <f t="shared" si="440"/>
        <v>0</v>
      </c>
      <c r="KW102" s="380">
        <f t="shared" si="440"/>
        <v>0</v>
      </c>
      <c r="KX102" s="423">
        <f>+SUBTOTAL(9,KL102:KW102)</f>
        <v>12575</v>
      </c>
      <c r="KY102" s="424"/>
      <c r="KZ102" s="379">
        <f>SUM(KZ93:KZ101)</f>
        <v>1967</v>
      </c>
      <c r="LA102" s="380">
        <f t="shared" ref="LA102:LK102" si="441">SUM(LA93:LA101)</f>
        <v>48333</v>
      </c>
      <c r="LB102" s="380">
        <f t="shared" si="441"/>
        <v>0</v>
      </c>
      <c r="LC102" s="380">
        <f t="shared" si="441"/>
        <v>0</v>
      </c>
      <c r="LD102" s="380">
        <f t="shared" si="441"/>
        <v>0</v>
      </c>
      <c r="LE102" s="380">
        <f t="shared" si="441"/>
        <v>0</v>
      </c>
      <c r="LF102" s="380">
        <f t="shared" si="441"/>
        <v>0</v>
      </c>
      <c r="LG102" s="380">
        <f t="shared" si="441"/>
        <v>0</v>
      </c>
      <c r="LH102" s="380">
        <f t="shared" si="441"/>
        <v>0</v>
      </c>
      <c r="LI102" s="380">
        <f t="shared" si="441"/>
        <v>0</v>
      </c>
      <c r="LJ102" s="380">
        <f t="shared" si="441"/>
        <v>0</v>
      </c>
      <c r="LK102" s="380">
        <f t="shared" si="441"/>
        <v>0</v>
      </c>
      <c r="LL102" s="423">
        <f>+SUBTOTAL(9,KZ102:LK102)</f>
        <v>50300</v>
      </c>
      <c r="LM102" s="424"/>
      <c r="LN102" s="379">
        <f>SUM(LN93:LN101)</f>
        <v>1123.96</v>
      </c>
      <c r="LO102" s="380">
        <f t="shared" ref="LO102:LY102" si="442">SUM(LO93:LO101)</f>
        <v>12083</v>
      </c>
      <c r="LP102" s="380">
        <f t="shared" si="442"/>
        <v>0</v>
      </c>
      <c r="LQ102" s="380">
        <f t="shared" si="442"/>
        <v>0</v>
      </c>
      <c r="LR102" s="380">
        <f t="shared" si="442"/>
        <v>0</v>
      </c>
      <c r="LS102" s="380">
        <f t="shared" si="442"/>
        <v>0</v>
      </c>
      <c r="LT102" s="380">
        <f t="shared" si="442"/>
        <v>0</v>
      </c>
      <c r="LU102" s="380">
        <f t="shared" si="442"/>
        <v>0</v>
      </c>
      <c r="LV102" s="380">
        <f t="shared" si="442"/>
        <v>0</v>
      </c>
      <c r="LW102" s="380">
        <f t="shared" si="442"/>
        <v>0</v>
      </c>
      <c r="LX102" s="380">
        <f t="shared" si="442"/>
        <v>0</v>
      </c>
      <c r="LY102" s="380">
        <f t="shared" si="442"/>
        <v>0</v>
      </c>
      <c r="LZ102" s="423">
        <f>+SUBTOTAL(9,LN102:LY102)</f>
        <v>13206.96</v>
      </c>
      <c r="MA102" s="424"/>
      <c r="MB102" s="379">
        <f>SUM(MB93:MB101)</f>
        <v>3991.36</v>
      </c>
      <c r="MC102" s="380">
        <f t="shared" ref="MC102:MM102" si="443">SUM(MC93:MC101)</f>
        <v>24166</v>
      </c>
      <c r="MD102" s="380">
        <f t="shared" si="443"/>
        <v>0</v>
      </c>
      <c r="ME102" s="380">
        <f t="shared" si="443"/>
        <v>0</v>
      </c>
      <c r="MF102" s="380">
        <f t="shared" si="443"/>
        <v>0</v>
      </c>
      <c r="MG102" s="380">
        <f t="shared" si="443"/>
        <v>0</v>
      </c>
      <c r="MH102" s="380">
        <f t="shared" si="443"/>
        <v>0</v>
      </c>
      <c r="MI102" s="380">
        <f t="shared" si="443"/>
        <v>0</v>
      </c>
      <c r="MJ102" s="380">
        <f t="shared" si="443"/>
        <v>0</v>
      </c>
      <c r="MK102" s="380">
        <f t="shared" si="443"/>
        <v>0</v>
      </c>
      <c r="ML102" s="380">
        <f t="shared" si="443"/>
        <v>0</v>
      </c>
      <c r="MM102" s="380">
        <f t="shared" si="443"/>
        <v>0</v>
      </c>
      <c r="MN102" s="423">
        <f>+SUBTOTAL(9,MB102:MM102)</f>
        <v>28157.360000000001</v>
      </c>
      <c r="MO102" s="424"/>
      <c r="MP102" s="379">
        <f>SUM(MP93:MP101)</f>
        <v>9456.7199999999993</v>
      </c>
      <c r="MQ102" s="380">
        <f t="shared" ref="MQ102:NA102" si="444">SUM(MQ93:MQ101)</f>
        <v>96666</v>
      </c>
      <c r="MR102" s="380">
        <f t="shared" si="444"/>
        <v>0</v>
      </c>
      <c r="MS102" s="380">
        <f t="shared" si="444"/>
        <v>0</v>
      </c>
      <c r="MT102" s="380">
        <f t="shared" si="444"/>
        <v>0</v>
      </c>
      <c r="MU102" s="380">
        <f t="shared" si="444"/>
        <v>0</v>
      </c>
      <c r="MV102" s="380">
        <f t="shared" si="444"/>
        <v>0</v>
      </c>
      <c r="MW102" s="380">
        <f t="shared" si="444"/>
        <v>0</v>
      </c>
      <c r="MX102" s="380">
        <f t="shared" si="444"/>
        <v>0</v>
      </c>
      <c r="MY102" s="380">
        <f t="shared" si="444"/>
        <v>0</v>
      </c>
      <c r="MZ102" s="380">
        <f t="shared" si="444"/>
        <v>0</v>
      </c>
      <c r="NA102" s="380">
        <f t="shared" si="444"/>
        <v>0</v>
      </c>
      <c r="NB102" s="423">
        <f>+SUBTOTAL(9,MP102:NA102)</f>
        <v>106122.72</v>
      </c>
      <c r="NC102" s="424"/>
      <c r="ND102" s="379">
        <f>SUM(ND93:ND101)</f>
        <v>6395</v>
      </c>
      <c r="NE102" s="380">
        <f t="shared" ref="NE102:NO102" si="445">SUM(NE93:NE101)</f>
        <v>157078</v>
      </c>
      <c r="NF102" s="380">
        <f t="shared" si="445"/>
        <v>0</v>
      </c>
      <c r="NG102" s="380">
        <f t="shared" si="445"/>
        <v>0</v>
      </c>
      <c r="NH102" s="380">
        <f t="shared" si="445"/>
        <v>0</v>
      </c>
      <c r="NI102" s="380">
        <f t="shared" si="445"/>
        <v>0</v>
      </c>
      <c r="NJ102" s="380">
        <f t="shared" si="445"/>
        <v>0</v>
      </c>
      <c r="NK102" s="380">
        <f t="shared" si="445"/>
        <v>0</v>
      </c>
      <c r="NL102" s="380">
        <f t="shared" si="445"/>
        <v>0</v>
      </c>
      <c r="NM102" s="380">
        <f t="shared" si="445"/>
        <v>0</v>
      </c>
      <c r="NN102" s="380">
        <f t="shared" si="445"/>
        <v>0</v>
      </c>
      <c r="NO102" s="380">
        <f t="shared" si="445"/>
        <v>0</v>
      </c>
      <c r="NP102" s="423">
        <f>+SUBTOTAL(9,ND102:NO102)</f>
        <v>163473</v>
      </c>
      <c r="NQ102" s="424"/>
      <c r="NR102" s="379">
        <f>SUM(NR93:NR101)</f>
        <v>3563.44</v>
      </c>
      <c r="NS102" s="380">
        <f t="shared" ref="NS102:OC102" si="446">SUM(NS93:NS101)</f>
        <v>48332</v>
      </c>
      <c r="NT102" s="380">
        <f t="shared" si="446"/>
        <v>0</v>
      </c>
      <c r="NU102" s="380">
        <f t="shared" si="446"/>
        <v>0</v>
      </c>
      <c r="NV102" s="380">
        <f t="shared" si="446"/>
        <v>0</v>
      </c>
      <c r="NW102" s="380">
        <f t="shared" si="446"/>
        <v>0</v>
      </c>
      <c r="NX102" s="380">
        <f t="shared" si="446"/>
        <v>0</v>
      </c>
      <c r="NY102" s="380">
        <f t="shared" si="446"/>
        <v>0</v>
      </c>
      <c r="NZ102" s="380">
        <f t="shared" si="446"/>
        <v>0</v>
      </c>
      <c r="OA102" s="380">
        <f t="shared" si="446"/>
        <v>0</v>
      </c>
      <c r="OB102" s="380">
        <f t="shared" si="446"/>
        <v>0</v>
      </c>
      <c r="OC102" s="380">
        <f t="shared" si="446"/>
        <v>0</v>
      </c>
      <c r="OD102" s="423">
        <f>+SUBTOTAL(9,NR102:OC102)</f>
        <v>51895.44</v>
      </c>
      <c r="OE102" s="424"/>
      <c r="OF102" s="379">
        <f>SUM(OF93:OF101)</f>
        <v>492</v>
      </c>
      <c r="OG102" s="380">
        <f t="shared" ref="OG102:OQ102" si="447">SUM(OG93:OG101)</f>
        <v>12083</v>
      </c>
      <c r="OH102" s="380">
        <f t="shared" si="447"/>
        <v>0</v>
      </c>
      <c r="OI102" s="380">
        <f t="shared" si="447"/>
        <v>0</v>
      </c>
      <c r="OJ102" s="380">
        <f t="shared" si="447"/>
        <v>0</v>
      </c>
      <c r="OK102" s="380">
        <f t="shared" si="447"/>
        <v>0</v>
      </c>
      <c r="OL102" s="380">
        <f t="shared" si="447"/>
        <v>0</v>
      </c>
      <c r="OM102" s="380">
        <f t="shared" si="447"/>
        <v>0</v>
      </c>
      <c r="ON102" s="380">
        <f t="shared" si="447"/>
        <v>0</v>
      </c>
      <c r="OO102" s="380">
        <f t="shared" si="447"/>
        <v>0</v>
      </c>
      <c r="OP102" s="380">
        <f t="shared" si="447"/>
        <v>0</v>
      </c>
      <c r="OQ102" s="380">
        <f t="shared" si="447"/>
        <v>0</v>
      </c>
      <c r="OR102" s="423">
        <f>+SUBTOTAL(9,OF102:OQ102)</f>
        <v>12575</v>
      </c>
      <c r="OS102" s="424"/>
      <c r="OT102" s="379">
        <f>SUM(OT93:OT101)</f>
        <v>15304.33</v>
      </c>
      <c r="OU102" s="380">
        <f t="shared" ref="OU102:PE102" si="448">SUM(OU93:OU101)</f>
        <v>96665</v>
      </c>
      <c r="OV102" s="380">
        <f t="shared" si="448"/>
        <v>0</v>
      </c>
      <c r="OW102" s="380">
        <f t="shared" si="448"/>
        <v>0</v>
      </c>
      <c r="OX102" s="380">
        <f t="shared" si="448"/>
        <v>0</v>
      </c>
      <c r="OY102" s="380">
        <f t="shared" si="448"/>
        <v>0</v>
      </c>
      <c r="OZ102" s="380">
        <f t="shared" si="448"/>
        <v>0</v>
      </c>
      <c r="PA102" s="380">
        <f t="shared" si="448"/>
        <v>0</v>
      </c>
      <c r="PB102" s="380">
        <f t="shared" si="448"/>
        <v>0</v>
      </c>
      <c r="PC102" s="380">
        <f t="shared" si="448"/>
        <v>0</v>
      </c>
      <c r="PD102" s="380">
        <f t="shared" si="448"/>
        <v>0</v>
      </c>
      <c r="PE102" s="380">
        <f t="shared" si="448"/>
        <v>0</v>
      </c>
      <c r="PF102" s="423">
        <f>+SUBTOTAL(9,OT102:PE102)</f>
        <v>111969.33</v>
      </c>
      <c r="PG102" s="424"/>
      <c r="PH102" s="379">
        <f>SUM(PH93:PH101)</f>
        <v>492</v>
      </c>
      <c r="PI102" s="380">
        <f t="shared" ref="PI102:PS102" si="449">SUM(PI93:PI101)</f>
        <v>12083</v>
      </c>
      <c r="PJ102" s="380">
        <f t="shared" si="449"/>
        <v>0</v>
      </c>
      <c r="PK102" s="380">
        <f t="shared" si="449"/>
        <v>0</v>
      </c>
      <c r="PL102" s="380">
        <f t="shared" si="449"/>
        <v>0</v>
      </c>
      <c r="PM102" s="380">
        <f t="shared" si="449"/>
        <v>0</v>
      </c>
      <c r="PN102" s="380">
        <f t="shared" si="449"/>
        <v>0</v>
      </c>
      <c r="PO102" s="380">
        <f t="shared" si="449"/>
        <v>0</v>
      </c>
      <c r="PP102" s="380">
        <f t="shared" si="449"/>
        <v>0</v>
      </c>
      <c r="PQ102" s="380">
        <f t="shared" si="449"/>
        <v>0</v>
      </c>
      <c r="PR102" s="380">
        <f t="shared" si="449"/>
        <v>0</v>
      </c>
      <c r="PS102" s="380">
        <f t="shared" si="449"/>
        <v>0</v>
      </c>
      <c r="PT102" s="423">
        <f>+SUBTOTAL(9,PH102:PS102)</f>
        <v>12575</v>
      </c>
      <c r="PU102" s="424"/>
      <c r="PV102" s="379">
        <f>SUM(PV93:PV101)</f>
        <v>0</v>
      </c>
      <c r="PW102" s="380">
        <f t="shared" ref="PW102:QG102" si="450">SUM(PW93:PW101)</f>
        <v>24166</v>
      </c>
      <c r="PX102" s="380">
        <f t="shared" si="450"/>
        <v>0</v>
      </c>
      <c r="PY102" s="380">
        <f t="shared" si="450"/>
        <v>0</v>
      </c>
      <c r="PZ102" s="380">
        <f t="shared" si="450"/>
        <v>0</v>
      </c>
      <c r="QA102" s="380">
        <f t="shared" si="450"/>
        <v>0</v>
      </c>
      <c r="QB102" s="380">
        <f t="shared" si="450"/>
        <v>0</v>
      </c>
      <c r="QC102" s="380">
        <f t="shared" si="450"/>
        <v>0</v>
      </c>
      <c r="QD102" s="380">
        <f t="shared" si="450"/>
        <v>0</v>
      </c>
      <c r="QE102" s="380">
        <f t="shared" si="450"/>
        <v>0</v>
      </c>
      <c r="QF102" s="380">
        <f t="shared" si="450"/>
        <v>0</v>
      </c>
      <c r="QG102" s="380">
        <f t="shared" si="450"/>
        <v>0</v>
      </c>
      <c r="QH102" s="423">
        <f>+SUBTOTAL(9,PV102:QG102)</f>
        <v>24166</v>
      </c>
      <c r="QI102" s="424"/>
      <c r="QJ102" s="379">
        <f>SUM(QJ93:QJ101)</f>
        <v>0</v>
      </c>
      <c r="QK102" s="380">
        <f t="shared" ref="QK102:QU102" si="451">SUM(QK93:QK101)</f>
        <v>12083</v>
      </c>
      <c r="QL102" s="380">
        <f t="shared" si="451"/>
        <v>0</v>
      </c>
      <c r="QM102" s="380">
        <f t="shared" si="451"/>
        <v>0</v>
      </c>
      <c r="QN102" s="380">
        <f t="shared" si="451"/>
        <v>0</v>
      </c>
      <c r="QO102" s="380">
        <f t="shared" si="451"/>
        <v>0</v>
      </c>
      <c r="QP102" s="380">
        <f t="shared" si="451"/>
        <v>0</v>
      </c>
      <c r="QQ102" s="380">
        <f t="shared" si="451"/>
        <v>0</v>
      </c>
      <c r="QR102" s="380">
        <f t="shared" si="451"/>
        <v>0</v>
      </c>
      <c r="QS102" s="380">
        <f t="shared" si="451"/>
        <v>0</v>
      </c>
      <c r="QT102" s="380">
        <f t="shared" si="451"/>
        <v>0</v>
      </c>
      <c r="QU102" s="380">
        <f t="shared" si="451"/>
        <v>0</v>
      </c>
      <c r="QV102" s="423">
        <f>+SUBTOTAL(9,QJ102:QU102)</f>
        <v>12083</v>
      </c>
      <c r="QW102" s="424"/>
      <c r="QX102" s="423">
        <f t="shared" ref="QX102:QY102" si="452">SUM(QX93:QX101)</f>
        <v>3137345.44</v>
      </c>
      <c r="QY102" s="423">
        <f t="shared" si="452"/>
        <v>3154711.26</v>
      </c>
      <c r="QZ102" s="423">
        <f t="shared" ref="QZ102:RJ102" si="453">SUM(QZ93:QZ101)</f>
        <v>0</v>
      </c>
      <c r="RA102" s="423">
        <f t="shared" si="453"/>
        <v>0</v>
      </c>
      <c r="RB102" s="423">
        <f t="shared" si="453"/>
        <v>0</v>
      </c>
      <c r="RC102" s="423">
        <f t="shared" si="453"/>
        <v>0</v>
      </c>
      <c r="RD102" s="423">
        <f t="shared" si="453"/>
        <v>0</v>
      </c>
      <c r="RE102" s="423">
        <f t="shared" si="453"/>
        <v>0</v>
      </c>
      <c r="RF102" s="423">
        <f t="shared" si="453"/>
        <v>0</v>
      </c>
      <c r="RG102" s="423">
        <f t="shared" si="453"/>
        <v>0</v>
      </c>
      <c r="RH102" s="423">
        <f t="shared" si="453"/>
        <v>0</v>
      </c>
      <c r="RI102" s="423">
        <f t="shared" si="453"/>
        <v>0</v>
      </c>
      <c r="RJ102" s="423">
        <f t="shared" si="453"/>
        <v>6292056.6999999993</v>
      </c>
    </row>
    <row r="103" spans="1:478" x14ac:dyDescent="0.3">
      <c r="B103" s="398"/>
      <c r="D103" s="364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8"/>
      <c r="Q103" s="372"/>
      <c r="R103" s="364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8"/>
      <c r="AF103" s="364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8"/>
      <c r="AT103" s="364"/>
      <c r="AU103" s="365"/>
      <c r="AV103" s="365"/>
      <c r="AW103" s="365"/>
      <c r="AX103" s="365"/>
      <c r="AY103" s="365"/>
      <c r="AZ103" s="365"/>
      <c r="BA103" s="365"/>
      <c r="BB103" s="365"/>
      <c r="BC103" s="365"/>
      <c r="BD103" s="365"/>
      <c r="BE103" s="365"/>
      <c r="BF103" s="368"/>
      <c r="BH103" s="364"/>
      <c r="BI103" s="365"/>
      <c r="BJ103" s="365"/>
      <c r="BK103" s="365"/>
      <c r="BL103" s="365"/>
      <c r="BM103" s="365"/>
      <c r="BN103" s="365"/>
      <c r="BO103" s="365"/>
      <c r="BP103" s="365"/>
      <c r="BQ103" s="365"/>
      <c r="BR103" s="365"/>
      <c r="BS103" s="365"/>
      <c r="BT103" s="368"/>
      <c r="BV103" s="364"/>
      <c r="BW103" s="365"/>
      <c r="BX103" s="365"/>
      <c r="BY103" s="365"/>
      <c r="BZ103" s="365"/>
      <c r="CA103" s="365"/>
      <c r="CB103" s="365"/>
      <c r="CC103" s="365"/>
      <c r="CD103" s="365"/>
      <c r="CE103" s="365"/>
      <c r="CF103" s="365"/>
      <c r="CG103" s="365"/>
      <c r="CH103" s="368"/>
      <c r="CI103" s="372"/>
      <c r="CJ103" s="364"/>
      <c r="CK103" s="365"/>
      <c r="CL103" s="365"/>
      <c r="CM103" s="365"/>
      <c r="CN103" s="365"/>
      <c r="CO103" s="365"/>
      <c r="CP103" s="365"/>
      <c r="CQ103" s="365"/>
      <c r="CR103" s="365"/>
      <c r="CS103" s="365"/>
      <c r="CT103" s="365"/>
      <c r="CU103" s="365"/>
      <c r="CV103" s="368"/>
      <c r="CX103" s="364"/>
      <c r="CY103" s="365"/>
      <c r="CZ103" s="365"/>
      <c r="DA103" s="365"/>
      <c r="DB103" s="365"/>
      <c r="DC103" s="365"/>
      <c r="DD103" s="365"/>
      <c r="DE103" s="365"/>
      <c r="DF103" s="365"/>
      <c r="DG103" s="365"/>
      <c r="DH103" s="365"/>
      <c r="DI103" s="365"/>
      <c r="DJ103" s="368"/>
      <c r="DK103" s="372"/>
      <c r="DL103" s="364"/>
      <c r="DM103" s="365"/>
      <c r="DN103" s="365"/>
      <c r="DO103" s="365"/>
      <c r="DP103" s="365"/>
      <c r="DQ103" s="365"/>
      <c r="DR103" s="365"/>
      <c r="DS103" s="365"/>
      <c r="DT103" s="365"/>
      <c r="DU103" s="365"/>
      <c r="DV103" s="365"/>
      <c r="DW103" s="365"/>
      <c r="DX103" s="368"/>
      <c r="DY103" s="372"/>
      <c r="DZ103" s="364"/>
      <c r="EA103" s="365"/>
      <c r="EB103" s="365"/>
      <c r="EC103" s="365"/>
      <c r="ED103" s="365"/>
      <c r="EE103" s="365"/>
      <c r="EF103" s="365"/>
      <c r="EG103" s="365"/>
      <c r="EH103" s="365"/>
      <c r="EI103" s="365"/>
      <c r="EJ103" s="365"/>
      <c r="EK103" s="365"/>
      <c r="EL103" s="368"/>
      <c r="EM103" s="372"/>
      <c r="EN103" s="364"/>
      <c r="EO103" s="365"/>
      <c r="EP103" s="365"/>
      <c r="EQ103" s="365"/>
      <c r="ER103" s="365"/>
      <c r="ES103" s="365"/>
      <c r="ET103" s="365"/>
      <c r="EU103" s="365"/>
      <c r="EV103" s="365"/>
      <c r="EW103" s="365"/>
      <c r="EX103" s="365"/>
      <c r="EY103" s="365"/>
      <c r="EZ103" s="368"/>
      <c r="FA103" s="372"/>
      <c r="FB103" s="364"/>
      <c r="FC103" s="365"/>
      <c r="FD103" s="365"/>
      <c r="FE103" s="365"/>
      <c r="FF103" s="365"/>
      <c r="FG103" s="365"/>
      <c r="FH103" s="365"/>
      <c r="FI103" s="365"/>
      <c r="FJ103" s="365"/>
      <c r="FK103" s="365"/>
      <c r="FL103" s="365"/>
      <c r="FM103" s="365"/>
      <c r="FN103" s="368"/>
      <c r="FO103" s="372"/>
      <c r="FP103" s="364"/>
      <c r="FQ103" s="365"/>
      <c r="FR103" s="365"/>
      <c r="FS103" s="365"/>
      <c r="FT103" s="365"/>
      <c r="FU103" s="365"/>
      <c r="FV103" s="365"/>
      <c r="FW103" s="365"/>
      <c r="FX103" s="365"/>
      <c r="FY103" s="365"/>
      <c r="FZ103" s="365"/>
      <c r="GA103" s="365"/>
      <c r="GB103" s="368"/>
      <c r="GC103" s="372"/>
      <c r="GD103" s="364"/>
      <c r="GE103" s="365"/>
      <c r="GF103" s="365"/>
      <c r="GG103" s="365"/>
      <c r="GH103" s="365"/>
      <c r="GI103" s="365"/>
      <c r="GJ103" s="365"/>
      <c r="GK103" s="365"/>
      <c r="GL103" s="365"/>
      <c r="GM103" s="365"/>
      <c r="GN103" s="365"/>
      <c r="GO103" s="365"/>
      <c r="GP103" s="368"/>
      <c r="GQ103" s="372"/>
      <c r="GR103" s="364"/>
      <c r="GS103" s="365"/>
      <c r="GT103" s="365"/>
      <c r="GU103" s="365"/>
      <c r="GV103" s="365"/>
      <c r="GW103" s="365"/>
      <c r="GX103" s="365"/>
      <c r="GY103" s="365"/>
      <c r="GZ103" s="365"/>
      <c r="HA103" s="365"/>
      <c r="HB103" s="365"/>
      <c r="HC103" s="365"/>
      <c r="HD103" s="368"/>
      <c r="HE103" s="372"/>
      <c r="HF103" s="364"/>
      <c r="HG103" s="365"/>
      <c r="HH103" s="365"/>
      <c r="HI103" s="365"/>
      <c r="HJ103" s="365"/>
      <c r="HK103" s="365"/>
      <c r="HL103" s="365"/>
      <c r="HM103" s="365"/>
      <c r="HN103" s="365"/>
      <c r="HO103" s="365"/>
      <c r="HP103" s="365"/>
      <c r="HQ103" s="365"/>
      <c r="HR103" s="368"/>
      <c r="HS103" s="372"/>
      <c r="HT103" s="364"/>
      <c r="HU103" s="365"/>
      <c r="HV103" s="365"/>
      <c r="HW103" s="365"/>
      <c r="HX103" s="365"/>
      <c r="HY103" s="365"/>
      <c r="HZ103" s="365"/>
      <c r="IA103" s="365"/>
      <c r="IB103" s="365"/>
      <c r="IC103" s="365"/>
      <c r="ID103" s="365"/>
      <c r="IE103" s="365"/>
      <c r="IF103" s="368"/>
      <c r="IG103" s="372"/>
      <c r="IH103" s="364"/>
      <c r="II103" s="365"/>
      <c r="IJ103" s="365"/>
      <c r="IK103" s="365"/>
      <c r="IL103" s="365"/>
      <c r="IM103" s="365"/>
      <c r="IN103" s="365"/>
      <c r="IO103" s="365"/>
      <c r="IP103" s="365"/>
      <c r="IQ103" s="365"/>
      <c r="IR103" s="365"/>
      <c r="IS103" s="365"/>
      <c r="IT103" s="368"/>
      <c r="IU103" s="372"/>
      <c r="IV103" s="364"/>
      <c r="IW103" s="365"/>
      <c r="IX103" s="365"/>
      <c r="IY103" s="365"/>
      <c r="IZ103" s="365"/>
      <c r="JA103" s="365"/>
      <c r="JB103" s="365"/>
      <c r="JC103" s="365"/>
      <c r="JD103" s="365"/>
      <c r="JE103" s="365"/>
      <c r="JF103" s="365"/>
      <c r="JG103" s="365"/>
      <c r="JH103" s="368"/>
      <c r="JI103" s="372"/>
      <c r="JJ103" s="364"/>
      <c r="JK103" s="365"/>
      <c r="JL103" s="365"/>
      <c r="JM103" s="365"/>
      <c r="JN103" s="365"/>
      <c r="JO103" s="365"/>
      <c r="JP103" s="365"/>
      <c r="JQ103" s="365"/>
      <c r="JR103" s="365"/>
      <c r="JS103" s="365"/>
      <c r="JT103" s="365"/>
      <c r="JU103" s="365"/>
      <c r="JV103" s="368"/>
      <c r="JW103" s="372"/>
      <c r="JX103" s="364"/>
      <c r="JY103" s="365"/>
      <c r="JZ103" s="365"/>
      <c r="KA103" s="365"/>
      <c r="KB103" s="365"/>
      <c r="KC103" s="365"/>
      <c r="KD103" s="365"/>
      <c r="KE103" s="365"/>
      <c r="KF103" s="365"/>
      <c r="KG103" s="365"/>
      <c r="KH103" s="365"/>
      <c r="KI103" s="365"/>
      <c r="KJ103" s="368"/>
      <c r="KK103" s="372"/>
      <c r="KL103" s="364"/>
      <c r="KM103" s="365"/>
      <c r="KN103" s="365"/>
      <c r="KO103" s="365"/>
      <c r="KP103" s="365"/>
      <c r="KQ103" s="365"/>
      <c r="KR103" s="365"/>
      <c r="KS103" s="365"/>
      <c r="KT103" s="365"/>
      <c r="KU103" s="365"/>
      <c r="KV103" s="365"/>
      <c r="KW103" s="365"/>
      <c r="KX103" s="368"/>
      <c r="KY103" s="372"/>
      <c r="KZ103" s="364"/>
      <c r="LA103" s="365"/>
      <c r="LB103" s="365"/>
      <c r="LC103" s="365"/>
      <c r="LD103" s="365"/>
      <c r="LE103" s="365"/>
      <c r="LF103" s="365"/>
      <c r="LG103" s="365"/>
      <c r="LH103" s="365"/>
      <c r="LI103" s="365"/>
      <c r="LJ103" s="365"/>
      <c r="LK103" s="365"/>
      <c r="LL103" s="368"/>
      <c r="LM103" s="372"/>
      <c r="LN103" s="364"/>
      <c r="LO103" s="365"/>
      <c r="LP103" s="365"/>
      <c r="LQ103" s="365"/>
      <c r="LR103" s="365"/>
      <c r="LS103" s="365"/>
      <c r="LT103" s="365"/>
      <c r="LU103" s="365"/>
      <c r="LV103" s="365"/>
      <c r="LW103" s="365"/>
      <c r="LX103" s="365"/>
      <c r="LY103" s="365"/>
      <c r="LZ103" s="368"/>
      <c r="MA103" s="372"/>
      <c r="MB103" s="364"/>
      <c r="MC103" s="365"/>
      <c r="MD103" s="365"/>
      <c r="ME103" s="365"/>
      <c r="MF103" s="365"/>
      <c r="MG103" s="365"/>
      <c r="MH103" s="365"/>
      <c r="MI103" s="365"/>
      <c r="MJ103" s="365"/>
      <c r="MK103" s="365"/>
      <c r="ML103" s="365"/>
      <c r="MM103" s="365"/>
      <c r="MN103" s="368"/>
      <c r="MO103" s="372"/>
      <c r="MP103" s="364"/>
      <c r="MQ103" s="365"/>
      <c r="MR103" s="365"/>
      <c r="MS103" s="365"/>
      <c r="MT103" s="365"/>
      <c r="MU103" s="365"/>
      <c r="MV103" s="365"/>
      <c r="MW103" s="365"/>
      <c r="MX103" s="365"/>
      <c r="MY103" s="365"/>
      <c r="MZ103" s="365"/>
      <c r="NA103" s="365"/>
      <c r="NB103" s="368"/>
      <c r="NC103" s="372"/>
      <c r="ND103" s="364"/>
      <c r="NE103" s="365"/>
      <c r="NF103" s="365"/>
      <c r="NG103" s="365"/>
      <c r="NH103" s="365"/>
      <c r="NI103" s="365"/>
      <c r="NJ103" s="365"/>
      <c r="NK103" s="365"/>
      <c r="NL103" s="365"/>
      <c r="NM103" s="365"/>
      <c r="NN103" s="365"/>
      <c r="NO103" s="365"/>
      <c r="NP103" s="368"/>
      <c r="NQ103" s="372"/>
      <c r="NR103" s="364"/>
      <c r="NS103" s="365"/>
      <c r="NT103" s="365"/>
      <c r="NU103" s="365"/>
      <c r="NV103" s="365"/>
      <c r="NW103" s="365"/>
      <c r="NX103" s="365"/>
      <c r="NY103" s="365"/>
      <c r="NZ103" s="365"/>
      <c r="OA103" s="365"/>
      <c r="OB103" s="365"/>
      <c r="OC103" s="365"/>
      <c r="OD103" s="368"/>
      <c r="OE103" s="372"/>
      <c r="OF103" s="364"/>
      <c r="OG103" s="365"/>
      <c r="OH103" s="365"/>
      <c r="OI103" s="365"/>
      <c r="OJ103" s="365"/>
      <c r="OK103" s="365"/>
      <c r="OL103" s="365"/>
      <c r="OM103" s="365"/>
      <c r="ON103" s="365"/>
      <c r="OO103" s="365"/>
      <c r="OP103" s="365"/>
      <c r="OQ103" s="365"/>
      <c r="OR103" s="368"/>
      <c r="OS103" s="372"/>
      <c r="OT103" s="364"/>
      <c r="OU103" s="365"/>
      <c r="OV103" s="365"/>
      <c r="OW103" s="365"/>
      <c r="OX103" s="365"/>
      <c r="OY103" s="365"/>
      <c r="OZ103" s="365"/>
      <c r="PA103" s="365"/>
      <c r="PB103" s="365"/>
      <c r="PC103" s="365"/>
      <c r="PD103" s="365"/>
      <c r="PE103" s="365"/>
      <c r="PF103" s="368"/>
      <c r="PG103" s="372"/>
      <c r="PH103" s="364"/>
      <c r="PI103" s="365"/>
      <c r="PJ103" s="365"/>
      <c r="PK103" s="365"/>
      <c r="PL103" s="365"/>
      <c r="PM103" s="365"/>
      <c r="PN103" s="365"/>
      <c r="PO103" s="365"/>
      <c r="PP103" s="365"/>
      <c r="PQ103" s="365"/>
      <c r="PR103" s="365"/>
      <c r="PS103" s="365"/>
      <c r="PT103" s="368"/>
      <c r="PU103" s="372"/>
      <c r="PV103" s="364"/>
      <c r="PW103" s="365"/>
      <c r="PX103" s="365"/>
      <c r="PY103" s="365"/>
      <c r="PZ103" s="365"/>
      <c r="QA103" s="365"/>
      <c r="QB103" s="365"/>
      <c r="QC103" s="365"/>
      <c r="QD103" s="365"/>
      <c r="QE103" s="365"/>
      <c r="QF103" s="365"/>
      <c r="QG103" s="365"/>
      <c r="QH103" s="368"/>
      <c r="QI103" s="372"/>
      <c r="QJ103" s="364"/>
      <c r="QK103" s="365"/>
      <c r="QL103" s="365"/>
      <c r="QM103" s="365"/>
      <c r="QN103" s="365"/>
      <c r="QO103" s="365"/>
      <c r="QP103" s="365"/>
      <c r="QQ103" s="365"/>
      <c r="QR103" s="365"/>
      <c r="QS103" s="365"/>
      <c r="QT103" s="365"/>
      <c r="QU103" s="365"/>
      <c r="QV103" s="368"/>
      <c r="QW103" s="372"/>
      <c r="QX103" s="368"/>
      <c r="QY103" s="368"/>
      <c r="QZ103" s="368"/>
      <c r="RA103" s="368"/>
      <c r="RB103" s="368"/>
      <c r="RC103" s="368"/>
      <c r="RD103" s="368"/>
      <c r="RE103" s="368"/>
      <c r="RF103" s="368"/>
      <c r="RG103" s="368"/>
      <c r="RH103" s="368"/>
      <c r="RI103" s="368"/>
      <c r="RJ103" s="368"/>
    </row>
    <row r="104" spans="1:478" x14ac:dyDescent="0.25">
      <c r="B104" s="260" t="s">
        <v>894</v>
      </c>
      <c r="C104" s="578" t="s">
        <v>967</v>
      </c>
      <c r="D104" s="579">
        <f>-D283</f>
        <v>-1663115.3144999999</v>
      </c>
      <c r="E104" s="580">
        <f t="shared" ref="E104:O104" si="454">-E283</f>
        <v>-2100382.7124999999</v>
      </c>
      <c r="F104" s="580">
        <f t="shared" si="454"/>
        <v>0</v>
      </c>
      <c r="G104" s="580">
        <f t="shared" si="454"/>
        <v>0</v>
      </c>
      <c r="H104" s="580">
        <f t="shared" si="454"/>
        <v>0</v>
      </c>
      <c r="I104" s="580">
        <f t="shared" si="454"/>
        <v>0</v>
      </c>
      <c r="J104" s="580">
        <f t="shared" si="454"/>
        <v>0</v>
      </c>
      <c r="K104" s="580">
        <f t="shared" si="454"/>
        <v>0</v>
      </c>
      <c r="L104" s="580">
        <f t="shared" si="454"/>
        <v>0</v>
      </c>
      <c r="M104" s="580">
        <f t="shared" si="454"/>
        <v>0</v>
      </c>
      <c r="N104" s="580">
        <f t="shared" si="454"/>
        <v>0</v>
      </c>
      <c r="O104" s="580">
        <f t="shared" si="454"/>
        <v>0</v>
      </c>
      <c r="P104" s="415">
        <f>+SUBTOTAL(9,D104:O104)</f>
        <v>-3763498.0269999998</v>
      </c>
      <c r="Q104" s="416"/>
      <c r="R104" s="579">
        <f>-R283</f>
        <v>-524903.69999999995</v>
      </c>
      <c r="S104" s="580">
        <f t="shared" ref="S104:AC104" si="455">-S283</f>
        <v>-683155.2</v>
      </c>
      <c r="T104" s="580">
        <f t="shared" si="455"/>
        <v>0</v>
      </c>
      <c r="U104" s="580">
        <f t="shared" si="455"/>
        <v>0</v>
      </c>
      <c r="V104" s="580">
        <f t="shared" si="455"/>
        <v>0</v>
      </c>
      <c r="W104" s="580">
        <f t="shared" si="455"/>
        <v>0</v>
      </c>
      <c r="X104" s="580">
        <f t="shared" si="455"/>
        <v>0</v>
      </c>
      <c r="Y104" s="580">
        <f t="shared" si="455"/>
        <v>0</v>
      </c>
      <c r="Z104" s="580">
        <f t="shared" si="455"/>
        <v>0</v>
      </c>
      <c r="AA104" s="580">
        <f t="shared" si="455"/>
        <v>0</v>
      </c>
      <c r="AB104" s="580">
        <f t="shared" si="455"/>
        <v>0</v>
      </c>
      <c r="AC104" s="580">
        <f t="shared" si="455"/>
        <v>0</v>
      </c>
      <c r="AD104" s="415">
        <f>+SUBTOTAL(9,R104:AC104)</f>
        <v>-1208058.8999999999</v>
      </c>
      <c r="AF104" s="579">
        <f>-AF283</f>
        <v>-1070083.5900000001</v>
      </c>
      <c r="AG104" s="580">
        <f t="shared" ref="AG104:AQ104" si="456">-AG283</f>
        <v>-1343349.7482000003</v>
      </c>
      <c r="AH104" s="580">
        <f t="shared" si="456"/>
        <v>0</v>
      </c>
      <c r="AI104" s="580">
        <f t="shared" si="456"/>
        <v>0</v>
      </c>
      <c r="AJ104" s="580">
        <f t="shared" si="456"/>
        <v>0</v>
      </c>
      <c r="AK104" s="580">
        <f t="shared" si="456"/>
        <v>0</v>
      </c>
      <c r="AL104" s="580">
        <f t="shared" si="456"/>
        <v>0</v>
      </c>
      <c r="AM104" s="580">
        <f t="shared" si="456"/>
        <v>0</v>
      </c>
      <c r="AN104" s="580">
        <f t="shared" si="456"/>
        <v>0</v>
      </c>
      <c r="AO104" s="580">
        <f t="shared" si="456"/>
        <v>0</v>
      </c>
      <c r="AP104" s="580">
        <f t="shared" si="456"/>
        <v>0</v>
      </c>
      <c r="AQ104" s="580">
        <f t="shared" si="456"/>
        <v>0</v>
      </c>
      <c r="AR104" s="415">
        <f>+SUBTOTAL(9,AF104:AQ104)</f>
        <v>-2413433.3382000001</v>
      </c>
      <c r="AT104" s="579">
        <f>-AT283</f>
        <v>-2411337.2216000003</v>
      </c>
      <c r="AU104" s="580">
        <f t="shared" ref="AU104:BE104" si="457">-AU283</f>
        <v>-2567112.42</v>
      </c>
      <c r="AV104" s="580">
        <f t="shared" si="457"/>
        <v>0</v>
      </c>
      <c r="AW104" s="580">
        <f t="shared" si="457"/>
        <v>0</v>
      </c>
      <c r="AX104" s="580">
        <f t="shared" si="457"/>
        <v>0</v>
      </c>
      <c r="AY104" s="580">
        <f t="shared" si="457"/>
        <v>0</v>
      </c>
      <c r="AZ104" s="580">
        <f t="shared" si="457"/>
        <v>0</v>
      </c>
      <c r="BA104" s="580">
        <f t="shared" si="457"/>
        <v>0</v>
      </c>
      <c r="BB104" s="580">
        <f t="shared" si="457"/>
        <v>0</v>
      </c>
      <c r="BC104" s="580">
        <f t="shared" si="457"/>
        <v>0</v>
      </c>
      <c r="BD104" s="580">
        <f t="shared" si="457"/>
        <v>0</v>
      </c>
      <c r="BE104" s="580">
        <f t="shared" si="457"/>
        <v>0</v>
      </c>
      <c r="BF104" s="415">
        <f>+SUBTOTAL(9,AT104:BE104)</f>
        <v>-4978449.6415999997</v>
      </c>
      <c r="BH104" s="579">
        <f>-BH283</f>
        <v>-245166.17110322579</v>
      </c>
      <c r="BI104" s="580">
        <f t="shared" ref="BI104:BS104" si="458">-BI283</f>
        <v>-238044.15844666676</v>
      </c>
      <c r="BJ104" s="580">
        <f t="shared" si="458"/>
        <v>0</v>
      </c>
      <c r="BK104" s="580">
        <f t="shared" si="458"/>
        <v>0</v>
      </c>
      <c r="BL104" s="580">
        <f t="shared" si="458"/>
        <v>0</v>
      </c>
      <c r="BM104" s="580">
        <f t="shared" si="458"/>
        <v>0</v>
      </c>
      <c r="BN104" s="580">
        <f t="shared" si="458"/>
        <v>0</v>
      </c>
      <c r="BO104" s="580">
        <f t="shared" si="458"/>
        <v>0</v>
      </c>
      <c r="BP104" s="580">
        <f t="shared" si="458"/>
        <v>0</v>
      </c>
      <c r="BQ104" s="580">
        <f t="shared" si="458"/>
        <v>0</v>
      </c>
      <c r="BR104" s="580">
        <f t="shared" si="458"/>
        <v>0</v>
      </c>
      <c r="BS104" s="580">
        <f t="shared" si="458"/>
        <v>0</v>
      </c>
      <c r="BT104" s="415">
        <f>+SUBTOTAL(9,BH104:BS104)</f>
        <v>-483210.32954989257</v>
      </c>
      <c r="BV104" s="579">
        <f>-BV283</f>
        <v>-5031029.4130967734</v>
      </c>
      <c r="BW104" s="580">
        <f t="shared" ref="BW104:CG104" si="459">-BW283</f>
        <v>-4482029.1549533317</v>
      </c>
      <c r="BX104" s="580">
        <f t="shared" si="459"/>
        <v>0</v>
      </c>
      <c r="BY104" s="580">
        <f t="shared" si="459"/>
        <v>0</v>
      </c>
      <c r="BZ104" s="580">
        <f t="shared" si="459"/>
        <v>0</v>
      </c>
      <c r="CA104" s="580">
        <f t="shared" si="459"/>
        <v>0</v>
      </c>
      <c r="CB104" s="580">
        <f t="shared" si="459"/>
        <v>0</v>
      </c>
      <c r="CC104" s="580">
        <f t="shared" si="459"/>
        <v>0</v>
      </c>
      <c r="CD104" s="580">
        <f t="shared" si="459"/>
        <v>0</v>
      </c>
      <c r="CE104" s="580">
        <f t="shared" si="459"/>
        <v>0</v>
      </c>
      <c r="CF104" s="580">
        <f t="shared" si="459"/>
        <v>0</v>
      </c>
      <c r="CG104" s="580">
        <f t="shared" si="459"/>
        <v>0</v>
      </c>
      <c r="CH104" s="415">
        <f>+SUBTOTAL(9,BV104:CG104)</f>
        <v>-9513058.5680501051</v>
      </c>
      <c r="CI104" s="416"/>
      <c r="CJ104" s="579">
        <f>-CJ283</f>
        <v>-1082689.2231999999</v>
      </c>
      <c r="CK104" s="580">
        <f t="shared" ref="CK104:CU104" si="460">-CK283</f>
        <v>-381027.9</v>
      </c>
      <c r="CL104" s="580">
        <f t="shared" si="460"/>
        <v>0</v>
      </c>
      <c r="CM104" s="580">
        <f t="shared" si="460"/>
        <v>0</v>
      </c>
      <c r="CN104" s="580">
        <f t="shared" si="460"/>
        <v>0</v>
      </c>
      <c r="CO104" s="580">
        <f t="shared" si="460"/>
        <v>0</v>
      </c>
      <c r="CP104" s="580">
        <f t="shared" si="460"/>
        <v>0</v>
      </c>
      <c r="CQ104" s="580">
        <f t="shared" si="460"/>
        <v>0</v>
      </c>
      <c r="CR104" s="580">
        <f t="shared" si="460"/>
        <v>0</v>
      </c>
      <c r="CS104" s="580">
        <f t="shared" si="460"/>
        <v>0</v>
      </c>
      <c r="CT104" s="580">
        <f t="shared" si="460"/>
        <v>0</v>
      </c>
      <c r="CU104" s="580">
        <f t="shared" si="460"/>
        <v>0</v>
      </c>
      <c r="CV104" s="415">
        <f>+SUBTOTAL(9,CJ104:CU104)</f>
        <v>-1463717.1231999998</v>
      </c>
      <c r="CX104" s="579">
        <f>-CX283</f>
        <v>-361712.48</v>
      </c>
      <c r="CY104" s="580">
        <f t="shared" ref="CY104:DI104" si="461">-CY283</f>
        <v>-472632.77500000002</v>
      </c>
      <c r="CZ104" s="580">
        <f t="shared" si="461"/>
        <v>0</v>
      </c>
      <c r="DA104" s="580">
        <f t="shared" si="461"/>
        <v>0</v>
      </c>
      <c r="DB104" s="580">
        <f t="shared" si="461"/>
        <v>0</v>
      </c>
      <c r="DC104" s="580">
        <f t="shared" si="461"/>
        <v>0</v>
      </c>
      <c r="DD104" s="580">
        <f t="shared" si="461"/>
        <v>0</v>
      </c>
      <c r="DE104" s="580">
        <f t="shared" si="461"/>
        <v>0</v>
      </c>
      <c r="DF104" s="580">
        <f t="shared" si="461"/>
        <v>0</v>
      </c>
      <c r="DG104" s="580">
        <f t="shared" si="461"/>
        <v>0</v>
      </c>
      <c r="DH104" s="580">
        <f t="shared" si="461"/>
        <v>0</v>
      </c>
      <c r="DI104" s="580">
        <f t="shared" si="461"/>
        <v>0</v>
      </c>
      <c r="DJ104" s="415">
        <f>+SUBTOTAL(9,CX104:DI104)</f>
        <v>-834345.255</v>
      </c>
      <c r="DK104" s="416"/>
      <c r="DL104" s="579">
        <f>-DL283</f>
        <v>-902438.63</v>
      </c>
      <c r="DM104" s="580">
        <f t="shared" ref="DM104:DW104" si="462">-DM283</f>
        <v>-957203.61</v>
      </c>
      <c r="DN104" s="580">
        <f t="shared" si="462"/>
        <v>0</v>
      </c>
      <c r="DO104" s="580">
        <f t="shared" si="462"/>
        <v>0</v>
      </c>
      <c r="DP104" s="580">
        <f t="shared" si="462"/>
        <v>0</v>
      </c>
      <c r="DQ104" s="580">
        <f t="shared" si="462"/>
        <v>0</v>
      </c>
      <c r="DR104" s="580">
        <f t="shared" si="462"/>
        <v>0</v>
      </c>
      <c r="DS104" s="580">
        <f t="shared" si="462"/>
        <v>0</v>
      </c>
      <c r="DT104" s="580">
        <f t="shared" si="462"/>
        <v>0</v>
      </c>
      <c r="DU104" s="580">
        <f t="shared" si="462"/>
        <v>0</v>
      </c>
      <c r="DV104" s="580">
        <f t="shared" si="462"/>
        <v>0</v>
      </c>
      <c r="DW104" s="580">
        <f t="shared" si="462"/>
        <v>0</v>
      </c>
      <c r="DX104" s="415">
        <f>+SUBTOTAL(9,DL104:DW104)</f>
        <v>-1859642.24</v>
      </c>
      <c r="DY104" s="416"/>
      <c r="DZ104" s="579">
        <f>-DZ283</f>
        <v>-3159962.1672</v>
      </c>
      <c r="EA104" s="580">
        <f t="shared" ref="EA104:EK104" si="463">-EA283</f>
        <v>-3345072.6376</v>
      </c>
      <c r="EB104" s="580">
        <f t="shared" si="463"/>
        <v>0</v>
      </c>
      <c r="EC104" s="580">
        <f t="shared" si="463"/>
        <v>0</v>
      </c>
      <c r="ED104" s="580">
        <f t="shared" si="463"/>
        <v>0</v>
      </c>
      <c r="EE104" s="580">
        <f t="shared" si="463"/>
        <v>0</v>
      </c>
      <c r="EF104" s="580">
        <f t="shared" si="463"/>
        <v>0</v>
      </c>
      <c r="EG104" s="580">
        <f t="shared" si="463"/>
        <v>0</v>
      </c>
      <c r="EH104" s="580">
        <f t="shared" si="463"/>
        <v>0</v>
      </c>
      <c r="EI104" s="580">
        <f t="shared" si="463"/>
        <v>0</v>
      </c>
      <c r="EJ104" s="580">
        <f t="shared" si="463"/>
        <v>0</v>
      </c>
      <c r="EK104" s="580">
        <f t="shared" si="463"/>
        <v>0</v>
      </c>
      <c r="EL104" s="415">
        <f>+SUBTOTAL(9,DZ104:EK104)</f>
        <v>-6505034.8048</v>
      </c>
      <c r="EM104" s="416"/>
      <c r="EN104" s="579">
        <f>-EN283</f>
        <v>-5470962.5845999997</v>
      </c>
      <c r="EO104" s="580">
        <f t="shared" ref="EO104:EY104" si="464">-EO283</f>
        <v>-5836498.2999999998</v>
      </c>
      <c r="EP104" s="580">
        <f t="shared" si="464"/>
        <v>0</v>
      </c>
      <c r="EQ104" s="580">
        <f t="shared" si="464"/>
        <v>0</v>
      </c>
      <c r="ER104" s="580">
        <f t="shared" si="464"/>
        <v>0</v>
      </c>
      <c r="ES104" s="580">
        <f t="shared" si="464"/>
        <v>0</v>
      </c>
      <c r="ET104" s="580">
        <f t="shared" si="464"/>
        <v>0</v>
      </c>
      <c r="EU104" s="580">
        <f t="shared" si="464"/>
        <v>0</v>
      </c>
      <c r="EV104" s="580">
        <f t="shared" si="464"/>
        <v>0</v>
      </c>
      <c r="EW104" s="580">
        <f t="shared" si="464"/>
        <v>0</v>
      </c>
      <c r="EX104" s="580">
        <f t="shared" si="464"/>
        <v>0</v>
      </c>
      <c r="EY104" s="580">
        <f t="shared" si="464"/>
        <v>0</v>
      </c>
      <c r="EZ104" s="415">
        <f>+SUBTOTAL(9,EN104:EY104)</f>
        <v>-11307460.884599999</v>
      </c>
      <c r="FA104" s="416"/>
      <c r="FB104" s="579">
        <f>-FB283</f>
        <v>-2875642.2173999995</v>
      </c>
      <c r="FC104" s="580">
        <f t="shared" ref="FC104:FM104" si="465">-FC283</f>
        <v>-3511494.74</v>
      </c>
      <c r="FD104" s="580">
        <f t="shared" si="465"/>
        <v>0</v>
      </c>
      <c r="FE104" s="580">
        <f t="shared" si="465"/>
        <v>0</v>
      </c>
      <c r="FF104" s="580">
        <f t="shared" si="465"/>
        <v>0</v>
      </c>
      <c r="FG104" s="580">
        <f t="shared" si="465"/>
        <v>0</v>
      </c>
      <c r="FH104" s="580">
        <f t="shared" si="465"/>
        <v>0</v>
      </c>
      <c r="FI104" s="580">
        <f t="shared" si="465"/>
        <v>0</v>
      </c>
      <c r="FJ104" s="580">
        <f t="shared" si="465"/>
        <v>0</v>
      </c>
      <c r="FK104" s="580">
        <f t="shared" si="465"/>
        <v>0</v>
      </c>
      <c r="FL104" s="580">
        <f t="shared" si="465"/>
        <v>0</v>
      </c>
      <c r="FM104" s="580">
        <f t="shared" si="465"/>
        <v>0</v>
      </c>
      <c r="FN104" s="415">
        <f>+SUBTOTAL(9,FB104:FM104)</f>
        <v>-6387136.9573999997</v>
      </c>
      <c r="FO104" s="416"/>
      <c r="FP104" s="579">
        <f>-FP283</f>
        <v>-2864436.0288</v>
      </c>
      <c r="FQ104" s="580">
        <f t="shared" ref="FQ104:GA104" si="466">-FQ283</f>
        <v>-2670099.8464000002</v>
      </c>
      <c r="FR104" s="580">
        <f t="shared" si="466"/>
        <v>0</v>
      </c>
      <c r="FS104" s="580">
        <f t="shared" si="466"/>
        <v>0</v>
      </c>
      <c r="FT104" s="580">
        <f t="shared" si="466"/>
        <v>0</v>
      </c>
      <c r="FU104" s="580">
        <f t="shared" si="466"/>
        <v>0</v>
      </c>
      <c r="FV104" s="580">
        <f t="shared" si="466"/>
        <v>0</v>
      </c>
      <c r="FW104" s="580">
        <f t="shared" si="466"/>
        <v>0</v>
      </c>
      <c r="FX104" s="580">
        <f t="shared" si="466"/>
        <v>0</v>
      </c>
      <c r="FY104" s="580">
        <f t="shared" si="466"/>
        <v>0</v>
      </c>
      <c r="FZ104" s="580">
        <f t="shared" si="466"/>
        <v>0</v>
      </c>
      <c r="GA104" s="580">
        <f t="shared" si="466"/>
        <v>0</v>
      </c>
      <c r="GB104" s="415">
        <f>+SUBTOTAL(9,FP104:GA104)</f>
        <v>-5534535.8751999997</v>
      </c>
      <c r="GC104" s="416"/>
      <c r="GD104" s="579">
        <f>-GD283</f>
        <v>-497264.39</v>
      </c>
      <c r="GE104" s="580">
        <f t="shared" ref="GE104:GO104" si="467">-GE283</f>
        <v>-722770.65</v>
      </c>
      <c r="GF104" s="580">
        <f t="shared" si="467"/>
        <v>0</v>
      </c>
      <c r="GG104" s="580">
        <f t="shared" si="467"/>
        <v>0</v>
      </c>
      <c r="GH104" s="580">
        <f t="shared" si="467"/>
        <v>0</v>
      </c>
      <c r="GI104" s="580">
        <f t="shared" si="467"/>
        <v>0</v>
      </c>
      <c r="GJ104" s="580">
        <f t="shared" si="467"/>
        <v>0</v>
      </c>
      <c r="GK104" s="580">
        <f t="shared" si="467"/>
        <v>0</v>
      </c>
      <c r="GL104" s="580">
        <f t="shared" si="467"/>
        <v>0</v>
      </c>
      <c r="GM104" s="580">
        <f t="shared" si="467"/>
        <v>0</v>
      </c>
      <c r="GN104" s="580">
        <f t="shared" si="467"/>
        <v>0</v>
      </c>
      <c r="GO104" s="580">
        <f t="shared" si="467"/>
        <v>0</v>
      </c>
      <c r="GP104" s="415">
        <f>+SUBTOTAL(9,GD104:GO104)</f>
        <v>-1220035.04</v>
      </c>
      <c r="GQ104" s="416"/>
      <c r="GR104" s="579">
        <f>-GR283</f>
        <v>-6209018.2347999997</v>
      </c>
      <c r="GS104" s="580">
        <f t="shared" ref="GS104:HC104" si="468">-GS283</f>
        <v>-6034696.8702000016</v>
      </c>
      <c r="GT104" s="580">
        <f t="shared" si="468"/>
        <v>0</v>
      </c>
      <c r="GU104" s="580">
        <f t="shared" si="468"/>
        <v>0</v>
      </c>
      <c r="GV104" s="580">
        <f t="shared" si="468"/>
        <v>0</v>
      </c>
      <c r="GW104" s="580">
        <f t="shared" si="468"/>
        <v>0</v>
      </c>
      <c r="GX104" s="580">
        <f t="shared" si="468"/>
        <v>0</v>
      </c>
      <c r="GY104" s="580">
        <f t="shared" si="468"/>
        <v>0</v>
      </c>
      <c r="GZ104" s="580">
        <f t="shared" si="468"/>
        <v>0</v>
      </c>
      <c r="HA104" s="580">
        <f t="shared" si="468"/>
        <v>0</v>
      </c>
      <c r="HB104" s="580">
        <f t="shared" si="468"/>
        <v>0</v>
      </c>
      <c r="HC104" s="580">
        <f t="shared" si="468"/>
        <v>0</v>
      </c>
      <c r="HD104" s="415">
        <f>+SUBTOTAL(9,GR104:HC104)</f>
        <v>-12243715.105</v>
      </c>
      <c r="HE104" s="416"/>
      <c r="HF104" s="579">
        <f>-HF283</f>
        <v>-3789627.4188000001</v>
      </c>
      <c r="HG104" s="580">
        <f t="shared" ref="HG104:HQ104" si="469">-HG283</f>
        <v>-3454655.2609999999</v>
      </c>
      <c r="HH104" s="581">
        <f t="shared" si="469"/>
        <v>0</v>
      </c>
      <c r="HI104" s="581">
        <f t="shared" si="469"/>
        <v>0</v>
      </c>
      <c r="HJ104" s="581">
        <f t="shared" si="469"/>
        <v>0</v>
      </c>
      <c r="HK104" s="581">
        <f t="shared" si="469"/>
        <v>0</v>
      </c>
      <c r="HL104" s="581">
        <f t="shared" si="469"/>
        <v>0</v>
      </c>
      <c r="HM104" s="581">
        <f t="shared" si="469"/>
        <v>0</v>
      </c>
      <c r="HN104" s="581">
        <f t="shared" si="469"/>
        <v>0</v>
      </c>
      <c r="HO104" s="581">
        <f t="shared" si="469"/>
        <v>0</v>
      </c>
      <c r="HP104" s="581">
        <f t="shared" si="469"/>
        <v>0</v>
      </c>
      <c r="HQ104" s="581">
        <f t="shared" si="469"/>
        <v>0</v>
      </c>
      <c r="HR104" s="415">
        <f>+SUBTOTAL(9,HF104:HQ104)</f>
        <v>-7244282.6798</v>
      </c>
      <c r="HS104" s="416"/>
      <c r="HT104" s="579">
        <f>-HT283</f>
        <v>-412521.84040000004</v>
      </c>
      <c r="HU104" s="580">
        <f t="shared" ref="HU104:IE104" si="470">-HU283</f>
        <v>-506592.03040000005</v>
      </c>
      <c r="HV104" s="581">
        <f t="shared" si="470"/>
        <v>0</v>
      </c>
      <c r="HW104" s="581">
        <f t="shared" si="470"/>
        <v>0</v>
      </c>
      <c r="HX104" s="581">
        <f t="shared" si="470"/>
        <v>0</v>
      </c>
      <c r="HY104" s="581">
        <f t="shared" si="470"/>
        <v>0</v>
      </c>
      <c r="HZ104" s="581">
        <f t="shared" si="470"/>
        <v>0</v>
      </c>
      <c r="IA104" s="581">
        <f t="shared" si="470"/>
        <v>0</v>
      </c>
      <c r="IB104" s="581">
        <f t="shared" si="470"/>
        <v>0</v>
      </c>
      <c r="IC104" s="581">
        <f t="shared" si="470"/>
        <v>0</v>
      </c>
      <c r="ID104" s="581">
        <f t="shared" si="470"/>
        <v>0</v>
      </c>
      <c r="IE104" s="581">
        <f t="shared" si="470"/>
        <v>0</v>
      </c>
      <c r="IF104" s="415">
        <f>+SUBTOTAL(9,HT104:IE104)</f>
        <v>-919113.87080000015</v>
      </c>
      <c r="IG104" s="416"/>
      <c r="IH104" s="579">
        <f>-IH283</f>
        <v>-889643.65399999986</v>
      </c>
      <c r="II104" s="580">
        <f t="shared" ref="II104:IS104" si="471">-II283</f>
        <v>-1626247.1844000001</v>
      </c>
      <c r="IJ104" s="581">
        <f t="shared" si="471"/>
        <v>0</v>
      </c>
      <c r="IK104" s="581">
        <f t="shared" si="471"/>
        <v>0</v>
      </c>
      <c r="IL104" s="581">
        <f t="shared" si="471"/>
        <v>0</v>
      </c>
      <c r="IM104" s="581">
        <f t="shared" si="471"/>
        <v>0</v>
      </c>
      <c r="IN104" s="581">
        <f t="shared" si="471"/>
        <v>0</v>
      </c>
      <c r="IO104" s="581">
        <f t="shared" si="471"/>
        <v>0</v>
      </c>
      <c r="IP104" s="581">
        <f t="shared" si="471"/>
        <v>0</v>
      </c>
      <c r="IQ104" s="581">
        <f t="shared" si="471"/>
        <v>0</v>
      </c>
      <c r="IR104" s="581">
        <f t="shared" si="471"/>
        <v>0</v>
      </c>
      <c r="IS104" s="581">
        <f t="shared" si="471"/>
        <v>0</v>
      </c>
      <c r="IT104" s="415">
        <f>+SUBTOTAL(9,IH104:IS104)</f>
        <v>-2515890.8383999998</v>
      </c>
      <c r="IU104" s="416"/>
      <c r="IV104" s="579">
        <f>-IV283</f>
        <v>-218635.71</v>
      </c>
      <c r="IW104" s="580">
        <f t="shared" ref="IW104:JG104" si="472">-IW283</f>
        <v>-227810.8</v>
      </c>
      <c r="IX104" s="581">
        <f t="shared" si="472"/>
        <v>0</v>
      </c>
      <c r="IY104" s="581">
        <f t="shared" si="472"/>
        <v>0</v>
      </c>
      <c r="IZ104" s="581">
        <f t="shared" si="472"/>
        <v>0</v>
      </c>
      <c r="JA104" s="581">
        <f t="shared" si="472"/>
        <v>0</v>
      </c>
      <c r="JB104" s="581">
        <f t="shared" si="472"/>
        <v>0</v>
      </c>
      <c r="JC104" s="581">
        <f t="shared" si="472"/>
        <v>0</v>
      </c>
      <c r="JD104" s="581">
        <f t="shared" si="472"/>
        <v>0</v>
      </c>
      <c r="JE104" s="581">
        <f t="shared" si="472"/>
        <v>0</v>
      </c>
      <c r="JF104" s="581">
        <f t="shared" si="472"/>
        <v>0</v>
      </c>
      <c r="JG104" s="581">
        <f t="shared" si="472"/>
        <v>0</v>
      </c>
      <c r="JH104" s="415">
        <f>+SUBTOTAL(9,IV104:JG104)</f>
        <v>-446446.51</v>
      </c>
      <c r="JI104" s="416"/>
      <c r="JJ104" s="579">
        <f>-JJ283</f>
        <v>-1967844.8061999998</v>
      </c>
      <c r="JK104" s="580">
        <f t="shared" ref="JK104:JU104" si="473">-JK283</f>
        <v>-2047969.65</v>
      </c>
      <c r="JL104" s="581">
        <f t="shared" si="473"/>
        <v>0</v>
      </c>
      <c r="JM104" s="581">
        <f t="shared" si="473"/>
        <v>0</v>
      </c>
      <c r="JN104" s="581">
        <f t="shared" si="473"/>
        <v>0</v>
      </c>
      <c r="JO104" s="581">
        <f t="shared" si="473"/>
        <v>0</v>
      </c>
      <c r="JP104" s="581">
        <f t="shared" si="473"/>
        <v>0</v>
      </c>
      <c r="JQ104" s="581">
        <f t="shared" si="473"/>
        <v>0</v>
      </c>
      <c r="JR104" s="581">
        <f t="shared" si="473"/>
        <v>0</v>
      </c>
      <c r="JS104" s="581">
        <f t="shared" si="473"/>
        <v>0</v>
      </c>
      <c r="JT104" s="581">
        <f t="shared" si="473"/>
        <v>0</v>
      </c>
      <c r="JU104" s="581">
        <f t="shared" si="473"/>
        <v>0</v>
      </c>
      <c r="JV104" s="415">
        <f>+SUBTOTAL(9,JJ104:JU104)</f>
        <v>-4015814.4561999999</v>
      </c>
      <c r="JW104" s="416"/>
      <c r="JX104" s="579">
        <f>-JX283</f>
        <v>-4017976.5466</v>
      </c>
      <c r="JY104" s="580">
        <f t="shared" ref="JY104:KI104" si="474">-JY283</f>
        <v>-5924625.4199999999</v>
      </c>
      <c r="JZ104" s="581">
        <f t="shared" si="474"/>
        <v>0</v>
      </c>
      <c r="KA104" s="581">
        <f t="shared" si="474"/>
        <v>0</v>
      </c>
      <c r="KB104" s="581">
        <f t="shared" si="474"/>
        <v>0</v>
      </c>
      <c r="KC104" s="581">
        <f t="shared" si="474"/>
        <v>0</v>
      </c>
      <c r="KD104" s="581">
        <f t="shared" si="474"/>
        <v>0</v>
      </c>
      <c r="KE104" s="581">
        <f t="shared" si="474"/>
        <v>0</v>
      </c>
      <c r="KF104" s="581">
        <f t="shared" si="474"/>
        <v>0</v>
      </c>
      <c r="KG104" s="581">
        <f t="shared" si="474"/>
        <v>0</v>
      </c>
      <c r="KH104" s="581">
        <f t="shared" si="474"/>
        <v>0</v>
      </c>
      <c r="KI104" s="581">
        <f t="shared" si="474"/>
        <v>0</v>
      </c>
      <c r="KJ104" s="415">
        <f>+SUBTOTAL(9,JX104:KI104)</f>
        <v>-9942601.9666000009</v>
      </c>
      <c r="KK104" s="416"/>
      <c r="KL104" s="579">
        <f>-KL283</f>
        <v>-3291157.4110000003</v>
      </c>
      <c r="KM104" s="580">
        <f t="shared" ref="KM104:KW104" si="475">-KM283</f>
        <v>-2752059.7199999997</v>
      </c>
      <c r="KN104" s="581">
        <f t="shared" si="475"/>
        <v>0</v>
      </c>
      <c r="KO104" s="581">
        <f t="shared" si="475"/>
        <v>0</v>
      </c>
      <c r="KP104" s="581">
        <f t="shared" si="475"/>
        <v>0</v>
      </c>
      <c r="KQ104" s="581">
        <f t="shared" si="475"/>
        <v>0</v>
      </c>
      <c r="KR104" s="581">
        <f t="shared" si="475"/>
        <v>0</v>
      </c>
      <c r="KS104" s="581">
        <f t="shared" si="475"/>
        <v>0</v>
      </c>
      <c r="KT104" s="581">
        <f t="shared" si="475"/>
        <v>0</v>
      </c>
      <c r="KU104" s="581">
        <f t="shared" si="475"/>
        <v>0</v>
      </c>
      <c r="KV104" s="581">
        <f t="shared" si="475"/>
        <v>0</v>
      </c>
      <c r="KW104" s="581">
        <f t="shared" si="475"/>
        <v>0</v>
      </c>
      <c r="KX104" s="415">
        <f>+SUBTOTAL(9,KL104:KW104)</f>
        <v>-6043217.1310000001</v>
      </c>
      <c r="KY104" s="416"/>
      <c r="KZ104" s="579">
        <f>-KZ283</f>
        <v>-549724.82999999996</v>
      </c>
      <c r="LA104" s="580">
        <f t="shared" ref="LA104:LK104" si="476">-LA283</f>
        <v>-577055.99</v>
      </c>
      <c r="LB104" s="581">
        <f t="shared" si="476"/>
        <v>0</v>
      </c>
      <c r="LC104" s="581">
        <f t="shared" si="476"/>
        <v>0</v>
      </c>
      <c r="LD104" s="581">
        <f t="shared" si="476"/>
        <v>0</v>
      </c>
      <c r="LE104" s="581">
        <f t="shared" si="476"/>
        <v>0</v>
      </c>
      <c r="LF104" s="581">
        <f t="shared" si="476"/>
        <v>0</v>
      </c>
      <c r="LG104" s="581">
        <f t="shared" si="476"/>
        <v>0</v>
      </c>
      <c r="LH104" s="581">
        <f t="shared" si="476"/>
        <v>0</v>
      </c>
      <c r="LI104" s="581">
        <f t="shared" si="476"/>
        <v>0</v>
      </c>
      <c r="LJ104" s="581">
        <f t="shared" si="476"/>
        <v>0</v>
      </c>
      <c r="LK104" s="581">
        <f t="shared" si="476"/>
        <v>0</v>
      </c>
      <c r="LL104" s="415">
        <f>+SUBTOTAL(9,KZ104:LK104)</f>
        <v>-1126780.8199999998</v>
      </c>
      <c r="LM104" s="416"/>
      <c r="LN104" s="579">
        <f>-LN283</f>
        <v>-256578.56279999999</v>
      </c>
      <c r="LO104" s="580">
        <f t="shared" ref="LO104:LY104" si="477">-LO283</f>
        <v>-258096.68</v>
      </c>
      <c r="LP104" s="581">
        <f t="shared" si="477"/>
        <v>0</v>
      </c>
      <c r="LQ104" s="581">
        <f t="shared" si="477"/>
        <v>0</v>
      </c>
      <c r="LR104" s="581">
        <f t="shared" si="477"/>
        <v>0</v>
      </c>
      <c r="LS104" s="581">
        <f t="shared" si="477"/>
        <v>0</v>
      </c>
      <c r="LT104" s="581">
        <f t="shared" si="477"/>
        <v>0</v>
      </c>
      <c r="LU104" s="581">
        <f t="shared" si="477"/>
        <v>0</v>
      </c>
      <c r="LV104" s="581">
        <f t="shared" si="477"/>
        <v>0</v>
      </c>
      <c r="LW104" s="581">
        <f t="shared" si="477"/>
        <v>0</v>
      </c>
      <c r="LX104" s="581">
        <f t="shared" si="477"/>
        <v>0</v>
      </c>
      <c r="LY104" s="581">
        <f t="shared" si="477"/>
        <v>0</v>
      </c>
      <c r="LZ104" s="415">
        <f>+SUBTOTAL(9,LN104:LY104)</f>
        <v>-514675.24280000001</v>
      </c>
      <c r="MA104" s="416"/>
      <c r="MB104" s="579">
        <f>-MB283</f>
        <v>-789245.19479999994</v>
      </c>
      <c r="MC104" s="580">
        <f t="shared" ref="MC104:MM104" si="478">-MC283</f>
        <v>-838742.82</v>
      </c>
      <c r="MD104" s="581">
        <f t="shared" si="478"/>
        <v>0</v>
      </c>
      <c r="ME104" s="581">
        <f t="shared" si="478"/>
        <v>0</v>
      </c>
      <c r="MF104" s="581">
        <f t="shared" si="478"/>
        <v>0</v>
      </c>
      <c r="MG104" s="581">
        <f t="shared" si="478"/>
        <v>0</v>
      </c>
      <c r="MH104" s="581">
        <f t="shared" si="478"/>
        <v>0</v>
      </c>
      <c r="MI104" s="581">
        <f t="shared" si="478"/>
        <v>0</v>
      </c>
      <c r="MJ104" s="581">
        <f t="shared" si="478"/>
        <v>0</v>
      </c>
      <c r="MK104" s="581">
        <f t="shared" si="478"/>
        <v>0</v>
      </c>
      <c r="ML104" s="581">
        <f t="shared" si="478"/>
        <v>0</v>
      </c>
      <c r="MM104" s="581">
        <f t="shared" si="478"/>
        <v>0</v>
      </c>
      <c r="MN104" s="415">
        <f>+SUBTOTAL(9,MB104:MM104)</f>
        <v>-1627988.0148</v>
      </c>
      <c r="MO104" s="416"/>
      <c r="MP104" s="579">
        <f>-MP283</f>
        <v>-2048117.3151999998</v>
      </c>
      <c r="MQ104" s="580">
        <f t="shared" ref="MQ104:NA104" si="479">-MQ283</f>
        <v>-2340318.7799999998</v>
      </c>
      <c r="MR104" s="581">
        <f t="shared" si="479"/>
        <v>0</v>
      </c>
      <c r="MS104" s="581">
        <f t="shared" si="479"/>
        <v>0</v>
      </c>
      <c r="MT104" s="581">
        <f t="shared" si="479"/>
        <v>0</v>
      </c>
      <c r="MU104" s="581">
        <f t="shared" si="479"/>
        <v>0</v>
      </c>
      <c r="MV104" s="581">
        <f t="shared" si="479"/>
        <v>0</v>
      </c>
      <c r="MW104" s="581">
        <f t="shared" si="479"/>
        <v>0</v>
      </c>
      <c r="MX104" s="581">
        <f t="shared" si="479"/>
        <v>0</v>
      </c>
      <c r="MY104" s="581">
        <f t="shared" si="479"/>
        <v>0</v>
      </c>
      <c r="MZ104" s="581">
        <f t="shared" si="479"/>
        <v>0</v>
      </c>
      <c r="NA104" s="581">
        <f t="shared" si="479"/>
        <v>0</v>
      </c>
      <c r="NB104" s="415">
        <f>+SUBTOTAL(9,MP104:NA104)</f>
        <v>-4388436.0951999994</v>
      </c>
      <c r="NC104" s="416"/>
      <c r="ND104" s="579">
        <f>-ND283</f>
        <v>-3336119.3286000001</v>
      </c>
      <c r="NE104" s="580">
        <f t="shared" ref="NE104:NO104" si="480">-NE283</f>
        <v>-3596237.0300000003</v>
      </c>
      <c r="NF104" s="581">
        <f t="shared" si="480"/>
        <v>0</v>
      </c>
      <c r="NG104" s="581">
        <f t="shared" si="480"/>
        <v>0</v>
      </c>
      <c r="NH104" s="581">
        <f t="shared" si="480"/>
        <v>0</v>
      </c>
      <c r="NI104" s="581">
        <f t="shared" si="480"/>
        <v>0</v>
      </c>
      <c r="NJ104" s="581">
        <f t="shared" si="480"/>
        <v>0</v>
      </c>
      <c r="NK104" s="581">
        <f t="shared" si="480"/>
        <v>0</v>
      </c>
      <c r="NL104" s="581">
        <f t="shared" si="480"/>
        <v>0</v>
      </c>
      <c r="NM104" s="581">
        <f t="shared" si="480"/>
        <v>0</v>
      </c>
      <c r="NN104" s="581">
        <f t="shared" si="480"/>
        <v>0</v>
      </c>
      <c r="NO104" s="581">
        <f t="shared" si="480"/>
        <v>0</v>
      </c>
      <c r="NP104" s="415">
        <f>+SUBTOTAL(9,ND104:NO104)</f>
        <v>-6932356.3585999999</v>
      </c>
      <c r="NQ104" s="416"/>
      <c r="NR104" s="579">
        <f>-NR283</f>
        <v>-689597.82919999992</v>
      </c>
      <c r="NS104" s="580">
        <f t="shared" ref="NS104:OC104" si="481">-NS283</f>
        <v>-722574.17999999993</v>
      </c>
      <c r="NT104" s="581">
        <f t="shared" si="481"/>
        <v>0</v>
      </c>
      <c r="NU104" s="581">
        <f t="shared" si="481"/>
        <v>0</v>
      </c>
      <c r="NV104" s="581">
        <f t="shared" si="481"/>
        <v>0</v>
      </c>
      <c r="NW104" s="581">
        <f t="shared" si="481"/>
        <v>0</v>
      </c>
      <c r="NX104" s="581">
        <f t="shared" si="481"/>
        <v>0</v>
      </c>
      <c r="NY104" s="581">
        <f t="shared" si="481"/>
        <v>0</v>
      </c>
      <c r="NZ104" s="581">
        <f t="shared" si="481"/>
        <v>0</v>
      </c>
      <c r="OA104" s="581">
        <f t="shared" si="481"/>
        <v>0</v>
      </c>
      <c r="OB104" s="581">
        <f t="shared" si="481"/>
        <v>0</v>
      </c>
      <c r="OC104" s="581">
        <f t="shared" si="481"/>
        <v>0</v>
      </c>
      <c r="OD104" s="415">
        <f>+SUBTOTAL(9,NR104:OC104)</f>
        <v>-1412172.0091999997</v>
      </c>
      <c r="OE104" s="416"/>
      <c r="OF104" s="579">
        <f>-OF283</f>
        <v>-542834.49139999994</v>
      </c>
      <c r="OG104" s="580">
        <f t="shared" ref="OG104:OQ104" si="482">-OG283</f>
        <v>-593850.92999999993</v>
      </c>
      <c r="OH104" s="581">
        <f t="shared" si="482"/>
        <v>0</v>
      </c>
      <c r="OI104" s="581">
        <f t="shared" si="482"/>
        <v>0</v>
      </c>
      <c r="OJ104" s="581">
        <f t="shared" si="482"/>
        <v>0</v>
      </c>
      <c r="OK104" s="581">
        <f t="shared" si="482"/>
        <v>0</v>
      </c>
      <c r="OL104" s="581">
        <f t="shared" si="482"/>
        <v>0</v>
      </c>
      <c r="OM104" s="581">
        <f t="shared" si="482"/>
        <v>0</v>
      </c>
      <c r="ON104" s="581">
        <f t="shared" si="482"/>
        <v>0</v>
      </c>
      <c r="OO104" s="581">
        <f t="shared" si="482"/>
        <v>0</v>
      </c>
      <c r="OP104" s="581">
        <f t="shared" si="482"/>
        <v>0</v>
      </c>
      <c r="OQ104" s="581">
        <f t="shared" si="482"/>
        <v>0</v>
      </c>
      <c r="OR104" s="415">
        <f>+SUBTOTAL(9,OF104:OQ104)</f>
        <v>-1136685.4213999999</v>
      </c>
      <c r="OS104" s="416"/>
      <c r="OT104" s="579">
        <f>-OT283</f>
        <v>-2638172.5274</v>
      </c>
      <c r="OU104" s="580">
        <f t="shared" ref="OU104:PE104" si="483">-OU283</f>
        <v>-2887027.0225999998</v>
      </c>
      <c r="OV104" s="581">
        <f t="shared" si="483"/>
        <v>0</v>
      </c>
      <c r="OW104" s="581">
        <f t="shared" si="483"/>
        <v>0</v>
      </c>
      <c r="OX104" s="581">
        <f t="shared" si="483"/>
        <v>0</v>
      </c>
      <c r="OY104" s="581">
        <f t="shared" si="483"/>
        <v>0</v>
      </c>
      <c r="OZ104" s="581">
        <f t="shared" si="483"/>
        <v>0</v>
      </c>
      <c r="PA104" s="581">
        <f t="shared" si="483"/>
        <v>0</v>
      </c>
      <c r="PB104" s="581">
        <f t="shared" si="483"/>
        <v>0</v>
      </c>
      <c r="PC104" s="581">
        <f t="shared" si="483"/>
        <v>0</v>
      </c>
      <c r="PD104" s="581">
        <f t="shared" si="483"/>
        <v>0</v>
      </c>
      <c r="PE104" s="581">
        <f t="shared" si="483"/>
        <v>0</v>
      </c>
      <c r="PF104" s="415">
        <f>+SUBTOTAL(9,OT104:PE104)</f>
        <v>-5525199.5499999998</v>
      </c>
      <c r="PG104" s="416"/>
      <c r="PH104" s="579">
        <f>-PH283</f>
        <v>-1078024.6595999999</v>
      </c>
      <c r="PI104" s="580">
        <f t="shared" ref="PI104:PS104" si="484">-PI283</f>
        <v>-1026745.73</v>
      </c>
      <c r="PJ104" s="581">
        <f t="shared" si="484"/>
        <v>0</v>
      </c>
      <c r="PK104" s="581">
        <f t="shared" si="484"/>
        <v>0</v>
      </c>
      <c r="PL104" s="581">
        <f t="shared" si="484"/>
        <v>0</v>
      </c>
      <c r="PM104" s="581">
        <f t="shared" si="484"/>
        <v>0</v>
      </c>
      <c r="PN104" s="581">
        <f t="shared" si="484"/>
        <v>0</v>
      </c>
      <c r="PO104" s="581">
        <f t="shared" si="484"/>
        <v>0</v>
      </c>
      <c r="PP104" s="581">
        <f t="shared" si="484"/>
        <v>0</v>
      </c>
      <c r="PQ104" s="581">
        <f t="shared" si="484"/>
        <v>0</v>
      </c>
      <c r="PR104" s="581">
        <f t="shared" si="484"/>
        <v>0</v>
      </c>
      <c r="PS104" s="581">
        <f t="shared" si="484"/>
        <v>0</v>
      </c>
      <c r="PT104" s="415">
        <f>+SUBTOTAL(9,PH104:PS104)</f>
        <v>-2104770.3895999999</v>
      </c>
      <c r="PU104" s="416"/>
      <c r="PV104" s="579">
        <f>-PV283</f>
        <v>0</v>
      </c>
      <c r="PW104" s="580">
        <f t="shared" ref="PW104:QG104" si="485">-PW283</f>
        <v>-152172.51680000001</v>
      </c>
      <c r="PX104" s="581">
        <f t="shared" si="485"/>
        <v>0</v>
      </c>
      <c r="PY104" s="581">
        <f t="shared" si="485"/>
        <v>0</v>
      </c>
      <c r="PZ104" s="581">
        <f t="shared" si="485"/>
        <v>0</v>
      </c>
      <c r="QA104" s="581">
        <f t="shared" si="485"/>
        <v>0</v>
      </c>
      <c r="QB104" s="581">
        <f t="shared" si="485"/>
        <v>0</v>
      </c>
      <c r="QC104" s="581">
        <f t="shared" si="485"/>
        <v>0</v>
      </c>
      <c r="QD104" s="581">
        <f t="shared" si="485"/>
        <v>0</v>
      </c>
      <c r="QE104" s="581">
        <f t="shared" si="485"/>
        <v>0</v>
      </c>
      <c r="QF104" s="581">
        <f t="shared" si="485"/>
        <v>0</v>
      </c>
      <c r="QG104" s="581">
        <f t="shared" si="485"/>
        <v>0</v>
      </c>
      <c r="QH104" s="415">
        <f>+SUBTOTAL(9,PV104:QG104)</f>
        <v>-152172.51680000001</v>
      </c>
      <c r="QI104" s="416"/>
      <c r="QJ104" s="579">
        <f>-QJ283</f>
        <v>0</v>
      </c>
      <c r="QK104" s="580">
        <f t="shared" ref="QK104:QU104" si="486">-QK283</f>
        <v>-102497.47859999999</v>
      </c>
      <c r="QL104" s="581">
        <f t="shared" si="486"/>
        <v>0</v>
      </c>
      <c r="QM104" s="581">
        <f t="shared" si="486"/>
        <v>0</v>
      </c>
      <c r="QN104" s="581">
        <f t="shared" si="486"/>
        <v>0</v>
      </c>
      <c r="QO104" s="581">
        <f t="shared" si="486"/>
        <v>0</v>
      </c>
      <c r="QP104" s="581">
        <f t="shared" si="486"/>
        <v>0</v>
      </c>
      <c r="QQ104" s="581">
        <f t="shared" si="486"/>
        <v>0</v>
      </c>
      <c r="QR104" s="581">
        <f t="shared" si="486"/>
        <v>0</v>
      </c>
      <c r="QS104" s="581">
        <f t="shared" si="486"/>
        <v>0</v>
      </c>
      <c r="QT104" s="581">
        <f t="shared" si="486"/>
        <v>0</v>
      </c>
      <c r="QU104" s="581">
        <f t="shared" si="486"/>
        <v>0</v>
      </c>
      <c r="QV104" s="415">
        <f>+SUBTOTAL(9,QJ104:QU104)</f>
        <v>-102497.47859999999</v>
      </c>
      <c r="QW104" s="416"/>
      <c r="QX104" s="582">
        <f>-QX283</f>
        <v>-60885726.290000007</v>
      </c>
      <c r="QY104" s="582">
        <f>-QY283</f>
        <v>-64980787.850001007</v>
      </c>
      <c r="QZ104" s="582">
        <f t="shared" ref="QZ104:RI104" si="487">-QZ283</f>
        <v>0</v>
      </c>
      <c r="RA104" s="582">
        <f t="shared" si="487"/>
        <v>0</v>
      </c>
      <c r="RB104" s="582">
        <f t="shared" si="487"/>
        <v>0</v>
      </c>
      <c r="RC104" s="582">
        <f t="shared" si="487"/>
        <v>0</v>
      </c>
      <c r="RD104" s="582">
        <f t="shared" si="487"/>
        <v>0</v>
      </c>
      <c r="RE104" s="582">
        <f t="shared" si="487"/>
        <v>0</v>
      </c>
      <c r="RF104" s="582">
        <f t="shared" si="487"/>
        <v>0</v>
      </c>
      <c r="RG104" s="582">
        <f t="shared" si="487"/>
        <v>0</v>
      </c>
      <c r="RH104" s="582">
        <f t="shared" si="487"/>
        <v>0</v>
      </c>
      <c r="RI104" s="582">
        <f t="shared" si="487"/>
        <v>0</v>
      </c>
      <c r="RJ104" s="368">
        <f t="shared" ref="RJ104" si="488">SUM(QX104:RI104)</f>
        <v>-125866514.14000101</v>
      </c>
    </row>
    <row r="105" spans="1:478" x14ac:dyDescent="0.25">
      <c r="B105" s="260"/>
      <c r="D105" s="364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8"/>
      <c r="Q105" s="372"/>
      <c r="R105" s="364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8"/>
      <c r="AF105" s="364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8"/>
      <c r="AT105" s="364"/>
      <c r="AU105" s="365"/>
      <c r="AV105" s="365"/>
      <c r="AW105" s="365"/>
      <c r="AX105" s="365"/>
      <c r="AY105" s="365"/>
      <c r="AZ105" s="365"/>
      <c r="BA105" s="365"/>
      <c r="BB105" s="365"/>
      <c r="BC105" s="365"/>
      <c r="BD105" s="365"/>
      <c r="BE105" s="365"/>
      <c r="BF105" s="368"/>
      <c r="BH105" s="364"/>
      <c r="BI105" s="365"/>
      <c r="BJ105" s="365"/>
      <c r="BK105" s="365"/>
      <c r="BL105" s="365"/>
      <c r="BM105" s="365"/>
      <c r="BN105" s="365"/>
      <c r="BO105" s="365"/>
      <c r="BP105" s="365"/>
      <c r="BQ105" s="365"/>
      <c r="BR105" s="365"/>
      <c r="BS105" s="365"/>
      <c r="BT105" s="368"/>
      <c r="BV105" s="364"/>
      <c r="BW105" s="365"/>
      <c r="BX105" s="365"/>
      <c r="BY105" s="365"/>
      <c r="BZ105" s="365"/>
      <c r="CA105" s="365"/>
      <c r="CB105" s="365"/>
      <c r="CC105" s="365"/>
      <c r="CD105" s="365"/>
      <c r="CE105" s="365"/>
      <c r="CF105" s="365"/>
      <c r="CG105" s="365"/>
      <c r="CH105" s="368"/>
      <c r="CI105" s="372"/>
      <c r="CJ105" s="364"/>
      <c r="CK105" s="365"/>
      <c r="CL105" s="365"/>
      <c r="CM105" s="365"/>
      <c r="CN105" s="365"/>
      <c r="CO105" s="365"/>
      <c r="CP105" s="365"/>
      <c r="CQ105" s="365"/>
      <c r="CR105" s="365"/>
      <c r="CS105" s="365"/>
      <c r="CT105" s="365"/>
      <c r="CU105" s="365"/>
      <c r="CV105" s="368"/>
      <c r="CX105" s="364"/>
      <c r="CY105" s="365"/>
      <c r="CZ105" s="365"/>
      <c r="DA105" s="365"/>
      <c r="DB105" s="365"/>
      <c r="DC105" s="365"/>
      <c r="DD105" s="365"/>
      <c r="DE105" s="365"/>
      <c r="DF105" s="365"/>
      <c r="DG105" s="365"/>
      <c r="DH105" s="365"/>
      <c r="DI105" s="365"/>
      <c r="DJ105" s="368"/>
      <c r="DK105" s="372"/>
      <c r="DL105" s="364"/>
      <c r="DM105" s="365"/>
      <c r="DN105" s="365"/>
      <c r="DO105" s="365"/>
      <c r="DP105" s="365"/>
      <c r="DQ105" s="365"/>
      <c r="DR105" s="365"/>
      <c r="DS105" s="365"/>
      <c r="DT105" s="365"/>
      <c r="DU105" s="365"/>
      <c r="DV105" s="365"/>
      <c r="DW105" s="365"/>
      <c r="DX105" s="368"/>
      <c r="DY105" s="372"/>
      <c r="DZ105" s="364"/>
      <c r="EA105" s="365"/>
      <c r="EB105" s="365"/>
      <c r="EC105" s="365"/>
      <c r="ED105" s="365"/>
      <c r="EE105" s="365"/>
      <c r="EF105" s="365"/>
      <c r="EG105" s="365"/>
      <c r="EH105" s="365"/>
      <c r="EI105" s="365"/>
      <c r="EJ105" s="365"/>
      <c r="EK105" s="365"/>
      <c r="EL105" s="368"/>
      <c r="EM105" s="372"/>
      <c r="EN105" s="364"/>
      <c r="EO105" s="365"/>
      <c r="EP105" s="365"/>
      <c r="EQ105" s="365"/>
      <c r="ER105" s="365"/>
      <c r="ES105" s="365"/>
      <c r="ET105" s="365"/>
      <c r="EU105" s="365"/>
      <c r="EV105" s="365"/>
      <c r="EW105" s="365"/>
      <c r="EX105" s="365"/>
      <c r="EY105" s="365"/>
      <c r="EZ105" s="368"/>
      <c r="FA105" s="372"/>
      <c r="FB105" s="364"/>
      <c r="FC105" s="365"/>
      <c r="FD105" s="365"/>
      <c r="FE105" s="365"/>
      <c r="FF105" s="365"/>
      <c r="FG105" s="365"/>
      <c r="FH105" s="365"/>
      <c r="FI105" s="365"/>
      <c r="FJ105" s="365"/>
      <c r="FK105" s="365"/>
      <c r="FL105" s="365"/>
      <c r="FM105" s="365"/>
      <c r="FN105" s="368"/>
      <c r="FO105" s="372"/>
      <c r="FP105" s="364"/>
      <c r="FQ105" s="365"/>
      <c r="FR105" s="365"/>
      <c r="FS105" s="365"/>
      <c r="FT105" s="365"/>
      <c r="FU105" s="365"/>
      <c r="FV105" s="365"/>
      <c r="FW105" s="365"/>
      <c r="FX105" s="365"/>
      <c r="FY105" s="365"/>
      <c r="FZ105" s="365"/>
      <c r="GA105" s="365"/>
      <c r="GB105" s="368"/>
      <c r="GC105" s="372"/>
      <c r="GD105" s="364"/>
      <c r="GE105" s="365"/>
      <c r="GF105" s="365"/>
      <c r="GG105" s="365"/>
      <c r="GH105" s="365"/>
      <c r="GI105" s="365"/>
      <c r="GJ105" s="365"/>
      <c r="GK105" s="365"/>
      <c r="GL105" s="365"/>
      <c r="GM105" s="365"/>
      <c r="GN105" s="365"/>
      <c r="GO105" s="365"/>
      <c r="GP105" s="368"/>
      <c r="GQ105" s="372"/>
      <c r="GR105" s="364"/>
      <c r="GS105" s="365"/>
      <c r="GT105" s="365"/>
      <c r="GU105" s="365"/>
      <c r="GV105" s="365"/>
      <c r="GW105" s="365"/>
      <c r="GX105" s="365"/>
      <c r="GY105" s="365"/>
      <c r="GZ105" s="365"/>
      <c r="HA105" s="365"/>
      <c r="HB105" s="365"/>
      <c r="HC105" s="365"/>
      <c r="HD105" s="368"/>
      <c r="HE105" s="372"/>
      <c r="HF105" s="364"/>
      <c r="HG105" s="365"/>
      <c r="HH105" s="365"/>
      <c r="HI105" s="365"/>
      <c r="HJ105" s="365"/>
      <c r="HK105" s="365"/>
      <c r="HL105" s="365"/>
      <c r="HM105" s="365"/>
      <c r="HN105" s="365"/>
      <c r="HO105" s="365"/>
      <c r="HP105" s="365"/>
      <c r="HQ105" s="365"/>
      <c r="HR105" s="368"/>
      <c r="HS105" s="372"/>
      <c r="HT105" s="364"/>
      <c r="HU105" s="365"/>
      <c r="HV105" s="365"/>
      <c r="HW105" s="365"/>
      <c r="HX105" s="365"/>
      <c r="HY105" s="365"/>
      <c r="HZ105" s="365"/>
      <c r="IA105" s="365"/>
      <c r="IB105" s="365"/>
      <c r="IC105" s="365"/>
      <c r="ID105" s="365"/>
      <c r="IE105" s="365"/>
      <c r="IF105" s="368"/>
      <c r="IG105" s="372"/>
      <c r="IH105" s="364"/>
      <c r="II105" s="365"/>
      <c r="IJ105" s="365"/>
      <c r="IK105" s="365"/>
      <c r="IL105" s="365"/>
      <c r="IM105" s="365"/>
      <c r="IN105" s="365"/>
      <c r="IO105" s="365"/>
      <c r="IP105" s="365"/>
      <c r="IQ105" s="365"/>
      <c r="IR105" s="365"/>
      <c r="IS105" s="365"/>
      <c r="IT105" s="368"/>
      <c r="IU105" s="372"/>
      <c r="IV105" s="364"/>
      <c r="IW105" s="365"/>
      <c r="IX105" s="365"/>
      <c r="IY105" s="365"/>
      <c r="IZ105" s="365"/>
      <c r="JA105" s="365"/>
      <c r="JB105" s="365"/>
      <c r="JC105" s="365"/>
      <c r="JD105" s="365"/>
      <c r="JE105" s="365"/>
      <c r="JF105" s="365"/>
      <c r="JG105" s="365"/>
      <c r="JH105" s="368"/>
      <c r="JI105" s="372"/>
      <c r="JJ105" s="364"/>
      <c r="JK105" s="365"/>
      <c r="JL105" s="365"/>
      <c r="JM105" s="365"/>
      <c r="JN105" s="365"/>
      <c r="JO105" s="365"/>
      <c r="JP105" s="365"/>
      <c r="JQ105" s="365"/>
      <c r="JR105" s="365"/>
      <c r="JS105" s="365"/>
      <c r="JT105" s="365"/>
      <c r="JU105" s="365"/>
      <c r="JV105" s="368"/>
      <c r="JW105" s="372"/>
      <c r="JX105" s="364"/>
      <c r="JY105" s="365"/>
      <c r="JZ105" s="365"/>
      <c r="KA105" s="365"/>
      <c r="KB105" s="365"/>
      <c r="KC105" s="365"/>
      <c r="KD105" s="365"/>
      <c r="KE105" s="365"/>
      <c r="KF105" s="365"/>
      <c r="KG105" s="365"/>
      <c r="KH105" s="365"/>
      <c r="KI105" s="365"/>
      <c r="KJ105" s="368"/>
      <c r="KK105" s="372"/>
      <c r="KL105" s="364"/>
      <c r="KM105" s="365"/>
      <c r="KN105" s="365"/>
      <c r="KO105" s="365"/>
      <c r="KP105" s="365"/>
      <c r="KQ105" s="365"/>
      <c r="KR105" s="365"/>
      <c r="KS105" s="365"/>
      <c r="KT105" s="365"/>
      <c r="KU105" s="365"/>
      <c r="KV105" s="365"/>
      <c r="KW105" s="365"/>
      <c r="KX105" s="368"/>
      <c r="KY105" s="372"/>
      <c r="KZ105" s="364"/>
      <c r="LA105" s="365"/>
      <c r="LB105" s="365"/>
      <c r="LC105" s="365"/>
      <c r="LD105" s="365"/>
      <c r="LE105" s="365"/>
      <c r="LF105" s="365"/>
      <c r="LG105" s="365"/>
      <c r="LH105" s="365"/>
      <c r="LI105" s="365"/>
      <c r="LJ105" s="365"/>
      <c r="LK105" s="365"/>
      <c r="LL105" s="368"/>
      <c r="LM105" s="372"/>
      <c r="LN105" s="364"/>
      <c r="LO105" s="365"/>
      <c r="LP105" s="365"/>
      <c r="LQ105" s="365"/>
      <c r="LR105" s="365"/>
      <c r="LS105" s="365"/>
      <c r="LT105" s="365"/>
      <c r="LU105" s="365"/>
      <c r="LV105" s="365"/>
      <c r="LW105" s="365"/>
      <c r="LX105" s="365"/>
      <c r="LY105" s="365"/>
      <c r="LZ105" s="368"/>
      <c r="MA105" s="372"/>
      <c r="MB105" s="364"/>
      <c r="MC105" s="365"/>
      <c r="MD105" s="365"/>
      <c r="ME105" s="365"/>
      <c r="MF105" s="365"/>
      <c r="MG105" s="365"/>
      <c r="MH105" s="365"/>
      <c r="MI105" s="365"/>
      <c r="MJ105" s="365"/>
      <c r="MK105" s="365"/>
      <c r="ML105" s="365"/>
      <c r="MM105" s="365"/>
      <c r="MN105" s="368"/>
      <c r="MO105" s="372"/>
      <c r="MP105" s="364"/>
      <c r="MQ105" s="365"/>
      <c r="MR105" s="365"/>
      <c r="MS105" s="365"/>
      <c r="MT105" s="365"/>
      <c r="MU105" s="365"/>
      <c r="MV105" s="365"/>
      <c r="MW105" s="365"/>
      <c r="MX105" s="365"/>
      <c r="MY105" s="365"/>
      <c r="MZ105" s="365"/>
      <c r="NA105" s="365"/>
      <c r="NB105" s="368"/>
      <c r="NC105" s="372"/>
      <c r="ND105" s="364"/>
      <c r="NE105" s="365"/>
      <c r="NF105" s="365"/>
      <c r="NG105" s="365"/>
      <c r="NH105" s="365"/>
      <c r="NI105" s="365"/>
      <c r="NJ105" s="365"/>
      <c r="NK105" s="365"/>
      <c r="NL105" s="365"/>
      <c r="NM105" s="365"/>
      <c r="NN105" s="365"/>
      <c r="NO105" s="365"/>
      <c r="NP105" s="368"/>
      <c r="NQ105" s="372"/>
      <c r="NR105" s="364"/>
      <c r="NS105" s="365"/>
      <c r="NT105" s="365"/>
      <c r="NU105" s="365"/>
      <c r="NV105" s="365"/>
      <c r="NW105" s="365"/>
      <c r="NX105" s="365"/>
      <c r="NY105" s="365"/>
      <c r="NZ105" s="365"/>
      <c r="OA105" s="365"/>
      <c r="OB105" s="365"/>
      <c r="OC105" s="365"/>
      <c r="OD105" s="368"/>
      <c r="OE105" s="372"/>
      <c r="OF105" s="364"/>
      <c r="OG105" s="365"/>
      <c r="OH105" s="365"/>
      <c r="OI105" s="365"/>
      <c r="OJ105" s="365"/>
      <c r="OK105" s="365"/>
      <c r="OL105" s="365"/>
      <c r="OM105" s="365"/>
      <c r="ON105" s="365"/>
      <c r="OO105" s="365"/>
      <c r="OP105" s="365"/>
      <c r="OQ105" s="365"/>
      <c r="OR105" s="368"/>
      <c r="OS105" s="372"/>
      <c r="OT105" s="364"/>
      <c r="OU105" s="365"/>
      <c r="OV105" s="365"/>
      <c r="OW105" s="365"/>
      <c r="OX105" s="365"/>
      <c r="OY105" s="365"/>
      <c r="OZ105" s="365"/>
      <c r="PA105" s="365"/>
      <c r="PB105" s="365"/>
      <c r="PC105" s="365"/>
      <c r="PD105" s="365"/>
      <c r="PE105" s="365"/>
      <c r="PF105" s="368"/>
      <c r="PG105" s="372"/>
      <c r="PH105" s="364"/>
      <c r="PI105" s="365"/>
      <c r="PJ105" s="365"/>
      <c r="PK105" s="365"/>
      <c r="PL105" s="365"/>
      <c r="PM105" s="365"/>
      <c r="PN105" s="365"/>
      <c r="PO105" s="365"/>
      <c r="PP105" s="365"/>
      <c r="PQ105" s="365"/>
      <c r="PR105" s="365"/>
      <c r="PS105" s="365"/>
      <c r="PT105" s="368"/>
      <c r="PU105" s="372"/>
      <c r="PV105" s="364"/>
      <c r="PW105" s="365"/>
      <c r="PX105" s="365"/>
      <c r="PY105" s="365"/>
      <c r="PZ105" s="365"/>
      <c r="QA105" s="365"/>
      <c r="QB105" s="365"/>
      <c r="QC105" s="365"/>
      <c r="QD105" s="365"/>
      <c r="QE105" s="365"/>
      <c r="QF105" s="365"/>
      <c r="QG105" s="365"/>
      <c r="QH105" s="368"/>
      <c r="QI105" s="372"/>
      <c r="QJ105" s="364"/>
      <c r="QK105" s="365"/>
      <c r="QL105" s="365"/>
      <c r="QM105" s="365"/>
      <c r="QN105" s="365"/>
      <c r="QO105" s="365"/>
      <c r="QP105" s="365"/>
      <c r="QQ105" s="365"/>
      <c r="QR105" s="365"/>
      <c r="QS105" s="365"/>
      <c r="QT105" s="365"/>
      <c r="QU105" s="365"/>
      <c r="QV105" s="368"/>
      <c r="QW105" s="372"/>
      <c r="QX105" s="368"/>
      <c r="QY105" s="368"/>
      <c r="QZ105" s="368"/>
      <c r="RA105" s="368"/>
      <c r="RB105" s="368"/>
      <c r="RC105" s="368"/>
      <c r="RD105" s="368"/>
      <c r="RE105" s="368"/>
      <c r="RF105" s="368"/>
      <c r="RG105" s="368"/>
      <c r="RH105" s="368"/>
      <c r="RI105" s="368"/>
      <c r="RJ105" s="368"/>
    </row>
    <row r="106" spans="1:478" x14ac:dyDescent="0.3">
      <c r="B106" s="378" t="s">
        <v>895</v>
      </c>
      <c r="D106" s="379">
        <f>+D104+D102+D90+D65+D53</f>
        <v>-70026.244499999797</v>
      </c>
      <c r="E106" s="380">
        <f t="shared" ref="E106:P106" si="489">+E104+E102+E90+E65+E53</f>
        <v>-125294.96249999991</v>
      </c>
      <c r="F106" s="380">
        <f t="shared" si="489"/>
        <v>0</v>
      </c>
      <c r="G106" s="380">
        <f t="shared" si="489"/>
        <v>0</v>
      </c>
      <c r="H106" s="380">
        <f t="shared" si="489"/>
        <v>0</v>
      </c>
      <c r="I106" s="380">
        <f t="shared" si="489"/>
        <v>0</v>
      </c>
      <c r="J106" s="380">
        <f t="shared" si="489"/>
        <v>0</v>
      </c>
      <c r="K106" s="380">
        <f t="shared" si="489"/>
        <v>0</v>
      </c>
      <c r="L106" s="380">
        <f t="shared" si="489"/>
        <v>0</v>
      </c>
      <c r="M106" s="380">
        <f t="shared" si="489"/>
        <v>0</v>
      </c>
      <c r="N106" s="380">
        <f t="shared" si="489"/>
        <v>0</v>
      </c>
      <c r="O106" s="380">
        <f t="shared" si="489"/>
        <v>0</v>
      </c>
      <c r="P106" s="423">
        <f t="shared" si="489"/>
        <v>-376546.43699999992</v>
      </c>
      <c r="Q106" s="424"/>
      <c r="R106" s="379">
        <f>+R104+R102+R90+R65+R53</f>
        <v>-68465.699999999953</v>
      </c>
      <c r="S106" s="380">
        <f t="shared" ref="S106:AD106" si="490">+S104+S102+S90+S65+S53</f>
        <v>-89266.199999999953</v>
      </c>
      <c r="T106" s="380">
        <f t="shared" si="490"/>
        <v>0</v>
      </c>
      <c r="U106" s="380">
        <f t="shared" si="490"/>
        <v>0</v>
      </c>
      <c r="V106" s="380">
        <f t="shared" si="490"/>
        <v>0</v>
      </c>
      <c r="W106" s="380">
        <f t="shared" si="490"/>
        <v>0</v>
      </c>
      <c r="X106" s="380">
        <f t="shared" si="490"/>
        <v>0</v>
      </c>
      <c r="Y106" s="380">
        <f t="shared" si="490"/>
        <v>0</v>
      </c>
      <c r="Z106" s="380">
        <f t="shared" si="490"/>
        <v>0</v>
      </c>
      <c r="AA106" s="380">
        <f t="shared" si="490"/>
        <v>0</v>
      </c>
      <c r="AB106" s="380">
        <f t="shared" si="490"/>
        <v>0</v>
      </c>
      <c r="AC106" s="380">
        <f t="shared" si="490"/>
        <v>0</v>
      </c>
      <c r="AD106" s="423">
        <f t="shared" si="490"/>
        <v>-157731.89999999991</v>
      </c>
      <c r="AE106" s="424"/>
      <c r="AF106" s="379">
        <f>+AF104+AF102+AF90+AF65+AF53</f>
        <v>-163233.09000000008</v>
      </c>
      <c r="AG106" s="380">
        <f t="shared" ref="AG106:AR106" si="491">+AG104+AG102+AG90+AG65+AG53</f>
        <v>-204949.75820000027</v>
      </c>
      <c r="AH106" s="380">
        <f t="shared" si="491"/>
        <v>0</v>
      </c>
      <c r="AI106" s="380">
        <f t="shared" si="491"/>
        <v>0</v>
      </c>
      <c r="AJ106" s="380">
        <f t="shared" si="491"/>
        <v>0</v>
      </c>
      <c r="AK106" s="380">
        <f t="shared" si="491"/>
        <v>0</v>
      </c>
      <c r="AL106" s="380">
        <f t="shared" si="491"/>
        <v>0</v>
      </c>
      <c r="AM106" s="380">
        <f t="shared" si="491"/>
        <v>0</v>
      </c>
      <c r="AN106" s="380">
        <f t="shared" si="491"/>
        <v>0</v>
      </c>
      <c r="AO106" s="380">
        <f t="shared" si="491"/>
        <v>0</v>
      </c>
      <c r="AP106" s="380">
        <f t="shared" si="491"/>
        <v>0</v>
      </c>
      <c r="AQ106" s="380">
        <f t="shared" si="491"/>
        <v>0</v>
      </c>
      <c r="AR106" s="423">
        <f t="shared" si="491"/>
        <v>-368182.84820000012</v>
      </c>
      <c r="AT106" s="379">
        <f>+AT104+AT102+AT90+AT65+AT53</f>
        <v>-367831.10160000017</v>
      </c>
      <c r="AU106" s="380">
        <f t="shared" ref="AU106:BF106" si="492">+AU104+AU102+AU90+AU65+AU53</f>
        <v>-391942.41999999993</v>
      </c>
      <c r="AV106" s="380">
        <f t="shared" si="492"/>
        <v>0</v>
      </c>
      <c r="AW106" s="380">
        <f t="shared" si="492"/>
        <v>0</v>
      </c>
      <c r="AX106" s="380">
        <f t="shared" si="492"/>
        <v>0</v>
      </c>
      <c r="AY106" s="380">
        <f t="shared" si="492"/>
        <v>0</v>
      </c>
      <c r="AZ106" s="380">
        <f t="shared" si="492"/>
        <v>0</v>
      </c>
      <c r="BA106" s="380">
        <f t="shared" si="492"/>
        <v>0</v>
      </c>
      <c r="BB106" s="380">
        <f t="shared" si="492"/>
        <v>0</v>
      </c>
      <c r="BC106" s="380">
        <f t="shared" si="492"/>
        <v>0</v>
      </c>
      <c r="BD106" s="380">
        <f t="shared" si="492"/>
        <v>0</v>
      </c>
      <c r="BE106" s="380">
        <f t="shared" si="492"/>
        <v>0</v>
      </c>
      <c r="BF106" s="423">
        <f t="shared" si="492"/>
        <v>-759773.52159999963</v>
      </c>
      <c r="BH106" s="379">
        <f>+BH104+BH102+BH90+BH65+BH53</f>
        <v>-37398.229490322556</v>
      </c>
      <c r="BI106" s="380">
        <f t="shared" ref="BI106:BT106" si="493">+BI104+BI102+BI90+BI65+BI53</f>
        <v>-36343.554113333405</v>
      </c>
      <c r="BJ106" s="380">
        <f t="shared" si="493"/>
        <v>0</v>
      </c>
      <c r="BK106" s="380">
        <f t="shared" si="493"/>
        <v>0</v>
      </c>
      <c r="BL106" s="380">
        <f t="shared" si="493"/>
        <v>0</v>
      </c>
      <c r="BM106" s="380">
        <f t="shared" si="493"/>
        <v>0</v>
      </c>
      <c r="BN106" s="380">
        <f t="shared" si="493"/>
        <v>0</v>
      </c>
      <c r="BO106" s="380">
        <f t="shared" si="493"/>
        <v>0</v>
      </c>
      <c r="BP106" s="380">
        <f t="shared" si="493"/>
        <v>0</v>
      </c>
      <c r="BQ106" s="380">
        <f t="shared" si="493"/>
        <v>0</v>
      </c>
      <c r="BR106" s="380">
        <f t="shared" si="493"/>
        <v>0</v>
      </c>
      <c r="BS106" s="380">
        <f t="shared" si="493"/>
        <v>0</v>
      </c>
      <c r="BT106" s="423">
        <f t="shared" si="493"/>
        <v>-73741.783603655989</v>
      </c>
      <c r="BV106" s="379">
        <f>+BV104+BV102+BV90+BV65+BV53</f>
        <v>-767445.16470967652</v>
      </c>
      <c r="BW106" s="380">
        <f t="shared" ref="BW106:CH106" si="494">+BW104+BW102+BW90+BW65+BW53</f>
        <v>-684619.62928666547</v>
      </c>
      <c r="BX106" s="380">
        <f t="shared" si="494"/>
        <v>0</v>
      </c>
      <c r="BY106" s="380">
        <f t="shared" si="494"/>
        <v>0</v>
      </c>
      <c r="BZ106" s="380">
        <f t="shared" si="494"/>
        <v>0</v>
      </c>
      <c r="CA106" s="380">
        <f t="shared" si="494"/>
        <v>0</v>
      </c>
      <c r="CB106" s="380">
        <f t="shared" si="494"/>
        <v>0</v>
      </c>
      <c r="CC106" s="380">
        <f t="shared" si="494"/>
        <v>0</v>
      </c>
      <c r="CD106" s="380">
        <f t="shared" si="494"/>
        <v>0</v>
      </c>
      <c r="CE106" s="380">
        <f t="shared" si="494"/>
        <v>0</v>
      </c>
      <c r="CF106" s="380">
        <f t="shared" si="494"/>
        <v>0</v>
      </c>
      <c r="CG106" s="380">
        <f t="shared" si="494"/>
        <v>0</v>
      </c>
      <c r="CH106" s="423">
        <f t="shared" si="494"/>
        <v>-1452064.7939963434</v>
      </c>
      <c r="CI106" s="424"/>
      <c r="CJ106" s="379">
        <f>+CJ104+CJ102+CJ90+CJ65+CJ53</f>
        <v>-165155.9831999999</v>
      </c>
      <c r="CK106" s="380">
        <f t="shared" ref="CK106:CV106" si="495">+CK104+CK102+CK90+CK65+CK53</f>
        <v>-58217.900000000023</v>
      </c>
      <c r="CL106" s="380">
        <f t="shared" si="495"/>
        <v>0</v>
      </c>
      <c r="CM106" s="380">
        <f t="shared" si="495"/>
        <v>0</v>
      </c>
      <c r="CN106" s="380">
        <f t="shared" si="495"/>
        <v>0</v>
      </c>
      <c r="CO106" s="380">
        <f t="shared" si="495"/>
        <v>0</v>
      </c>
      <c r="CP106" s="380">
        <f t="shared" si="495"/>
        <v>0</v>
      </c>
      <c r="CQ106" s="380">
        <f t="shared" si="495"/>
        <v>0</v>
      </c>
      <c r="CR106" s="380">
        <f t="shared" si="495"/>
        <v>0</v>
      </c>
      <c r="CS106" s="380">
        <f t="shared" si="495"/>
        <v>0</v>
      </c>
      <c r="CT106" s="380">
        <f t="shared" si="495"/>
        <v>0</v>
      </c>
      <c r="CU106" s="380">
        <f t="shared" si="495"/>
        <v>0</v>
      </c>
      <c r="CV106" s="423">
        <f t="shared" si="495"/>
        <v>-223373.88319999981</v>
      </c>
      <c r="CX106" s="379">
        <f>+CX104+CX102+CX90+CX65+CX53</f>
        <v>-55176.479999999981</v>
      </c>
      <c r="CY106" s="380">
        <f t="shared" ref="CY106:DJ106" si="496">+CY104+CY102+CY90+CY65+CY53</f>
        <v>-72223.525000000023</v>
      </c>
      <c r="CZ106" s="380">
        <f t="shared" si="496"/>
        <v>0</v>
      </c>
      <c r="DA106" s="380">
        <f t="shared" si="496"/>
        <v>0</v>
      </c>
      <c r="DB106" s="380">
        <f t="shared" si="496"/>
        <v>0</v>
      </c>
      <c r="DC106" s="380">
        <f t="shared" si="496"/>
        <v>0</v>
      </c>
      <c r="DD106" s="380">
        <f t="shared" si="496"/>
        <v>0</v>
      </c>
      <c r="DE106" s="380">
        <f t="shared" si="496"/>
        <v>0</v>
      </c>
      <c r="DF106" s="380">
        <f t="shared" si="496"/>
        <v>0</v>
      </c>
      <c r="DG106" s="380">
        <f t="shared" si="496"/>
        <v>0</v>
      </c>
      <c r="DH106" s="380">
        <f t="shared" si="496"/>
        <v>0</v>
      </c>
      <c r="DI106" s="380">
        <f t="shared" si="496"/>
        <v>0</v>
      </c>
      <c r="DJ106" s="423">
        <f t="shared" si="496"/>
        <v>-127400.005</v>
      </c>
      <c r="DK106" s="424"/>
      <c r="DL106" s="379">
        <f>+DL104+DL102+DL90+DL65+DL53</f>
        <v>-137660.13</v>
      </c>
      <c r="DM106" s="380">
        <f t="shared" ref="DM106:DX106" si="497">+DM104+DM102+DM90+DM65+DM53</f>
        <v>-146078.10999999999</v>
      </c>
      <c r="DN106" s="380">
        <f t="shared" si="497"/>
        <v>0</v>
      </c>
      <c r="DO106" s="380">
        <f t="shared" si="497"/>
        <v>0</v>
      </c>
      <c r="DP106" s="380">
        <f t="shared" si="497"/>
        <v>0</v>
      </c>
      <c r="DQ106" s="380">
        <f t="shared" si="497"/>
        <v>0</v>
      </c>
      <c r="DR106" s="380">
        <f t="shared" si="497"/>
        <v>0</v>
      </c>
      <c r="DS106" s="380">
        <f t="shared" si="497"/>
        <v>0</v>
      </c>
      <c r="DT106" s="380">
        <f t="shared" si="497"/>
        <v>0</v>
      </c>
      <c r="DU106" s="380">
        <f t="shared" si="497"/>
        <v>0</v>
      </c>
      <c r="DV106" s="380">
        <f t="shared" si="497"/>
        <v>0</v>
      </c>
      <c r="DW106" s="380">
        <f t="shared" si="497"/>
        <v>0</v>
      </c>
      <c r="DX106" s="423">
        <f t="shared" si="497"/>
        <v>-283738.23999999999</v>
      </c>
      <c r="DY106" s="424"/>
      <c r="DZ106" s="379">
        <f>+DZ104+DZ102+DZ90+DZ65+DZ53</f>
        <v>-482028.12719999999</v>
      </c>
      <c r="EA106" s="380">
        <f t="shared" ref="EA106:EL106" si="498">+EA104+EA102+EA90+EA65+EA53</f>
        <v>-510741.31760000018</v>
      </c>
      <c r="EB106" s="380">
        <f t="shared" si="498"/>
        <v>0</v>
      </c>
      <c r="EC106" s="380">
        <f t="shared" si="498"/>
        <v>0</v>
      </c>
      <c r="ED106" s="380">
        <f t="shared" si="498"/>
        <v>0</v>
      </c>
      <c r="EE106" s="380">
        <f t="shared" si="498"/>
        <v>0</v>
      </c>
      <c r="EF106" s="380">
        <f t="shared" si="498"/>
        <v>0</v>
      </c>
      <c r="EG106" s="380">
        <f t="shared" si="498"/>
        <v>0</v>
      </c>
      <c r="EH106" s="380">
        <f t="shared" si="498"/>
        <v>0</v>
      </c>
      <c r="EI106" s="380">
        <f t="shared" si="498"/>
        <v>0</v>
      </c>
      <c r="EJ106" s="380">
        <f t="shared" si="498"/>
        <v>0</v>
      </c>
      <c r="EK106" s="380">
        <f t="shared" si="498"/>
        <v>0</v>
      </c>
      <c r="EL106" s="423">
        <f t="shared" si="498"/>
        <v>-992769.44480000064</v>
      </c>
      <c r="EM106" s="424"/>
      <c r="EN106" s="379">
        <f>+EN104+EN102+EN90+EN65+EN53</f>
        <v>-834553.61459999997</v>
      </c>
      <c r="EO106" s="380">
        <f t="shared" ref="EO106:EZ106" si="499">+EO104+EO102+EO90+EO65+EO53</f>
        <v>-890789.29999999981</v>
      </c>
      <c r="EP106" s="380">
        <f t="shared" si="499"/>
        <v>0</v>
      </c>
      <c r="EQ106" s="380">
        <f t="shared" si="499"/>
        <v>0</v>
      </c>
      <c r="ER106" s="380">
        <f t="shared" si="499"/>
        <v>0</v>
      </c>
      <c r="ES106" s="380">
        <f t="shared" si="499"/>
        <v>0</v>
      </c>
      <c r="ET106" s="380">
        <f t="shared" si="499"/>
        <v>0</v>
      </c>
      <c r="EU106" s="380">
        <f t="shared" si="499"/>
        <v>0</v>
      </c>
      <c r="EV106" s="380">
        <f t="shared" si="499"/>
        <v>0</v>
      </c>
      <c r="EW106" s="380">
        <f t="shared" si="499"/>
        <v>0</v>
      </c>
      <c r="EX106" s="380">
        <f t="shared" si="499"/>
        <v>0</v>
      </c>
      <c r="EY106" s="380">
        <f t="shared" si="499"/>
        <v>0</v>
      </c>
      <c r="EZ106" s="423">
        <f t="shared" si="499"/>
        <v>-1725342.9145999979</v>
      </c>
      <c r="FA106" s="424"/>
      <c r="FB106" s="379">
        <f>+FB104+FB102+FB90+FB65+FB53</f>
        <v>-438657.28739999956</v>
      </c>
      <c r="FC106" s="380">
        <f t="shared" ref="FC106:FN106" si="500">+FC104+FC102+FC90+FC65+FC53</f>
        <v>-536222.74000000022</v>
      </c>
      <c r="FD106" s="380">
        <f t="shared" si="500"/>
        <v>0</v>
      </c>
      <c r="FE106" s="380">
        <f t="shared" si="500"/>
        <v>0</v>
      </c>
      <c r="FF106" s="380">
        <f t="shared" si="500"/>
        <v>0</v>
      </c>
      <c r="FG106" s="380">
        <f t="shared" si="500"/>
        <v>0</v>
      </c>
      <c r="FH106" s="380">
        <f t="shared" si="500"/>
        <v>0</v>
      </c>
      <c r="FI106" s="380">
        <f t="shared" si="500"/>
        <v>0</v>
      </c>
      <c r="FJ106" s="380">
        <f t="shared" si="500"/>
        <v>0</v>
      </c>
      <c r="FK106" s="380">
        <f t="shared" si="500"/>
        <v>0</v>
      </c>
      <c r="FL106" s="380">
        <f t="shared" si="500"/>
        <v>0</v>
      </c>
      <c r="FM106" s="380">
        <f t="shared" si="500"/>
        <v>0</v>
      </c>
      <c r="FN106" s="423">
        <f t="shared" si="500"/>
        <v>-974880.02740000002</v>
      </c>
      <c r="FO106" s="424"/>
      <c r="FP106" s="379">
        <f>+FP104+FP102+FP90+FP65+FP53</f>
        <v>-436947.86880000005</v>
      </c>
      <c r="FQ106" s="380">
        <f t="shared" ref="FQ106:GB106" si="501">+FQ104+FQ102+FQ90+FQ65+FQ53</f>
        <v>-407779.36640000017</v>
      </c>
      <c r="FR106" s="380">
        <f t="shared" si="501"/>
        <v>0</v>
      </c>
      <c r="FS106" s="380">
        <f t="shared" si="501"/>
        <v>0</v>
      </c>
      <c r="FT106" s="380">
        <f t="shared" si="501"/>
        <v>0</v>
      </c>
      <c r="FU106" s="380">
        <f t="shared" si="501"/>
        <v>0</v>
      </c>
      <c r="FV106" s="380">
        <f t="shared" si="501"/>
        <v>0</v>
      </c>
      <c r="FW106" s="380">
        <f t="shared" si="501"/>
        <v>0</v>
      </c>
      <c r="FX106" s="380">
        <f t="shared" si="501"/>
        <v>0</v>
      </c>
      <c r="FY106" s="380">
        <f t="shared" si="501"/>
        <v>0</v>
      </c>
      <c r="FZ106" s="380">
        <f t="shared" si="501"/>
        <v>0</v>
      </c>
      <c r="GA106" s="380">
        <f t="shared" si="501"/>
        <v>0</v>
      </c>
      <c r="GB106" s="423">
        <f t="shared" si="501"/>
        <v>-844727.23519999906</v>
      </c>
      <c r="GC106" s="424"/>
      <c r="GD106" s="379">
        <f>+GD104+GD102+GD90+GD65+GD53</f>
        <v>-75853.890000000014</v>
      </c>
      <c r="GE106" s="380">
        <f t="shared" ref="GE106:GP106" si="502">+GE104+GE102+GE90+GE65+GE53</f>
        <v>-110285.15000000002</v>
      </c>
      <c r="GF106" s="380">
        <f t="shared" si="502"/>
        <v>0</v>
      </c>
      <c r="GG106" s="380">
        <f t="shared" si="502"/>
        <v>0</v>
      </c>
      <c r="GH106" s="380">
        <f t="shared" si="502"/>
        <v>0</v>
      </c>
      <c r="GI106" s="380">
        <f t="shared" si="502"/>
        <v>0</v>
      </c>
      <c r="GJ106" s="380">
        <f t="shared" si="502"/>
        <v>0</v>
      </c>
      <c r="GK106" s="380">
        <f t="shared" si="502"/>
        <v>0</v>
      </c>
      <c r="GL106" s="380">
        <f t="shared" si="502"/>
        <v>0</v>
      </c>
      <c r="GM106" s="380">
        <f t="shared" si="502"/>
        <v>0</v>
      </c>
      <c r="GN106" s="380">
        <f t="shared" si="502"/>
        <v>0</v>
      </c>
      <c r="GO106" s="380">
        <f t="shared" si="502"/>
        <v>0</v>
      </c>
      <c r="GP106" s="423">
        <f t="shared" si="502"/>
        <v>-186139.04000000004</v>
      </c>
      <c r="GQ106" s="424"/>
      <c r="GR106" s="379">
        <f>+GR104+GR102+GR90+GR65+GR53</f>
        <v>-947138.37480000034</v>
      </c>
      <c r="GS106" s="380">
        <f t="shared" ref="GS106:HD106" si="503">+GS104+GS102+GS90+GS65+GS53</f>
        <v>-921402.05020000134</v>
      </c>
      <c r="GT106" s="380">
        <f t="shared" si="503"/>
        <v>0</v>
      </c>
      <c r="GU106" s="380">
        <f t="shared" si="503"/>
        <v>0</v>
      </c>
      <c r="GV106" s="380">
        <f t="shared" si="503"/>
        <v>0</v>
      </c>
      <c r="GW106" s="380">
        <f t="shared" si="503"/>
        <v>0</v>
      </c>
      <c r="GX106" s="380">
        <f t="shared" si="503"/>
        <v>0</v>
      </c>
      <c r="GY106" s="380">
        <f t="shared" si="503"/>
        <v>0</v>
      </c>
      <c r="GZ106" s="380">
        <f t="shared" si="503"/>
        <v>0</v>
      </c>
      <c r="HA106" s="380">
        <f t="shared" si="503"/>
        <v>0</v>
      </c>
      <c r="HB106" s="380">
        <f t="shared" si="503"/>
        <v>0</v>
      </c>
      <c r="HC106" s="380">
        <f t="shared" si="503"/>
        <v>0</v>
      </c>
      <c r="HD106" s="423">
        <f t="shared" si="503"/>
        <v>-1868540.4249999989</v>
      </c>
      <c r="HE106" s="424"/>
      <c r="HF106" s="379">
        <f>+HF104+HF102+HF90+HF65+HF53</f>
        <v>-578510.65879999986</v>
      </c>
      <c r="HG106" s="380">
        <f t="shared" ref="HG106:HR106" si="504">+HG104+HG102+HG90+HG65+HG53</f>
        <v>-527839.31099999975</v>
      </c>
      <c r="HH106" s="380">
        <f t="shared" si="504"/>
        <v>140.10088272383354</v>
      </c>
      <c r="HI106" s="380">
        <f t="shared" si="504"/>
        <v>0</v>
      </c>
      <c r="HJ106" s="380">
        <f t="shared" si="504"/>
        <v>0</v>
      </c>
      <c r="HK106" s="380">
        <f t="shared" si="504"/>
        <v>0</v>
      </c>
      <c r="HL106" s="380">
        <f t="shared" si="504"/>
        <v>0</v>
      </c>
      <c r="HM106" s="380">
        <f t="shared" si="504"/>
        <v>0</v>
      </c>
      <c r="HN106" s="380">
        <f t="shared" si="504"/>
        <v>0</v>
      </c>
      <c r="HO106" s="380">
        <f t="shared" si="504"/>
        <v>0</v>
      </c>
      <c r="HP106" s="380">
        <f t="shared" si="504"/>
        <v>0</v>
      </c>
      <c r="HQ106" s="380">
        <f t="shared" si="504"/>
        <v>0</v>
      </c>
      <c r="HR106" s="423">
        <f t="shared" si="504"/>
        <v>-1106209.8689172762</v>
      </c>
      <c r="HS106" s="424"/>
      <c r="HT106" s="379">
        <f>+HT104+HT102+HT90+HT65+HT53</f>
        <v>-62927.060400000017</v>
      </c>
      <c r="HU106" s="380">
        <f t="shared" ref="HU106:IF106" si="505">+HU104+HU102+HU90+HU65+HU53</f>
        <v>-77308.750400000019</v>
      </c>
      <c r="HV106" s="380">
        <f t="shared" si="505"/>
        <v>0</v>
      </c>
      <c r="HW106" s="380">
        <f t="shared" si="505"/>
        <v>0</v>
      </c>
      <c r="HX106" s="380">
        <f t="shared" si="505"/>
        <v>0</v>
      </c>
      <c r="HY106" s="380">
        <f t="shared" si="505"/>
        <v>0</v>
      </c>
      <c r="HZ106" s="380">
        <f t="shared" si="505"/>
        <v>0</v>
      </c>
      <c r="IA106" s="380">
        <f t="shared" si="505"/>
        <v>0</v>
      </c>
      <c r="IB106" s="380">
        <f t="shared" si="505"/>
        <v>0</v>
      </c>
      <c r="IC106" s="380">
        <f t="shared" si="505"/>
        <v>0</v>
      </c>
      <c r="ID106" s="380">
        <f t="shared" si="505"/>
        <v>0</v>
      </c>
      <c r="IE106" s="380">
        <f t="shared" si="505"/>
        <v>0</v>
      </c>
      <c r="IF106" s="423">
        <f t="shared" si="505"/>
        <v>-140235.81080000009</v>
      </c>
      <c r="IG106" s="424"/>
      <c r="IH106" s="379">
        <f>+IH104+IH102+IH90+IH65+IH53</f>
        <v>-135708.35399999993</v>
      </c>
      <c r="II106" s="380">
        <f t="shared" ref="II106:IT106" si="506">+II104+II102+II90+II65+II53</f>
        <v>-248261.60440000007</v>
      </c>
      <c r="IJ106" s="380">
        <f t="shared" si="506"/>
        <v>0</v>
      </c>
      <c r="IK106" s="380">
        <f t="shared" si="506"/>
        <v>0</v>
      </c>
      <c r="IL106" s="380">
        <f t="shared" si="506"/>
        <v>0</v>
      </c>
      <c r="IM106" s="380">
        <f t="shared" si="506"/>
        <v>0</v>
      </c>
      <c r="IN106" s="380">
        <f t="shared" si="506"/>
        <v>0</v>
      </c>
      <c r="IO106" s="380">
        <f t="shared" si="506"/>
        <v>0</v>
      </c>
      <c r="IP106" s="380">
        <f t="shared" si="506"/>
        <v>0</v>
      </c>
      <c r="IQ106" s="380">
        <f t="shared" si="506"/>
        <v>0</v>
      </c>
      <c r="IR106" s="380">
        <f t="shared" si="506"/>
        <v>0</v>
      </c>
      <c r="IS106" s="380">
        <f t="shared" si="506"/>
        <v>0</v>
      </c>
      <c r="IT106" s="423">
        <f t="shared" si="506"/>
        <v>-383969.95839999989</v>
      </c>
      <c r="IU106" s="424"/>
      <c r="IV106" s="379">
        <f>+IV104+IV102+IV90+IV65+IV53</f>
        <v>-33351.209999999992</v>
      </c>
      <c r="IW106" s="380">
        <f t="shared" ref="IW106:JH106" si="507">+IW104+IW102+IW90+IW65+IW53</f>
        <v>-34814.799999999988</v>
      </c>
      <c r="IX106" s="380">
        <f t="shared" si="507"/>
        <v>0</v>
      </c>
      <c r="IY106" s="380">
        <f t="shared" si="507"/>
        <v>0</v>
      </c>
      <c r="IZ106" s="380">
        <f t="shared" si="507"/>
        <v>0</v>
      </c>
      <c r="JA106" s="380">
        <f t="shared" si="507"/>
        <v>0</v>
      </c>
      <c r="JB106" s="380">
        <f t="shared" si="507"/>
        <v>0</v>
      </c>
      <c r="JC106" s="380">
        <f t="shared" si="507"/>
        <v>0</v>
      </c>
      <c r="JD106" s="380">
        <f t="shared" si="507"/>
        <v>0</v>
      </c>
      <c r="JE106" s="380">
        <f t="shared" si="507"/>
        <v>0</v>
      </c>
      <c r="JF106" s="380">
        <f t="shared" si="507"/>
        <v>0</v>
      </c>
      <c r="JG106" s="380">
        <f t="shared" si="507"/>
        <v>0</v>
      </c>
      <c r="JH106" s="423">
        <f t="shared" si="507"/>
        <v>-68166.010000000009</v>
      </c>
      <c r="JI106" s="424"/>
      <c r="JJ106" s="379">
        <f>+JJ104+JJ102+JJ90+JJ65+JJ53</f>
        <v>-300179.71619999991</v>
      </c>
      <c r="JK106" s="380">
        <f t="shared" ref="JK106:JV106" si="508">+JK104+JK102+JK90+JK65+JK53</f>
        <v>-312624.14999999991</v>
      </c>
      <c r="JL106" s="380">
        <f t="shared" si="508"/>
        <v>0</v>
      </c>
      <c r="JM106" s="380">
        <f t="shared" si="508"/>
        <v>0</v>
      </c>
      <c r="JN106" s="380">
        <f t="shared" si="508"/>
        <v>0</v>
      </c>
      <c r="JO106" s="380">
        <f t="shared" si="508"/>
        <v>0</v>
      </c>
      <c r="JP106" s="380">
        <f t="shared" si="508"/>
        <v>0</v>
      </c>
      <c r="JQ106" s="380">
        <f t="shared" si="508"/>
        <v>0</v>
      </c>
      <c r="JR106" s="380">
        <f t="shared" si="508"/>
        <v>0</v>
      </c>
      <c r="JS106" s="380">
        <f t="shared" si="508"/>
        <v>0</v>
      </c>
      <c r="JT106" s="380">
        <f t="shared" si="508"/>
        <v>0</v>
      </c>
      <c r="JU106" s="380">
        <f t="shared" si="508"/>
        <v>0</v>
      </c>
      <c r="JV106" s="423">
        <f t="shared" si="508"/>
        <v>-612803.86620000005</v>
      </c>
      <c r="JW106" s="424"/>
      <c r="JX106" s="379">
        <f>+JX104+JX102+JX90+JX65+JX53</f>
        <v>-616595.91660000011</v>
      </c>
      <c r="JY106" s="380">
        <f t="shared" ref="JY106:KJ106" si="509">+JY104+JY102+JY90+JY65+JY53</f>
        <v>-904430.91999999993</v>
      </c>
      <c r="JZ106" s="380">
        <f t="shared" si="509"/>
        <v>0</v>
      </c>
      <c r="KA106" s="380">
        <f t="shared" si="509"/>
        <v>0</v>
      </c>
      <c r="KB106" s="380">
        <f t="shared" si="509"/>
        <v>0</v>
      </c>
      <c r="KC106" s="380">
        <f t="shared" si="509"/>
        <v>0</v>
      </c>
      <c r="KD106" s="380">
        <f t="shared" si="509"/>
        <v>0</v>
      </c>
      <c r="KE106" s="380">
        <f t="shared" si="509"/>
        <v>0</v>
      </c>
      <c r="KF106" s="380">
        <f t="shared" si="509"/>
        <v>0</v>
      </c>
      <c r="KG106" s="380">
        <f t="shared" si="509"/>
        <v>0</v>
      </c>
      <c r="KH106" s="380">
        <f t="shared" si="509"/>
        <v>0</v>
      </c>
      <c r="KI106" s="380">
        <f t="shared" si="509"/>
        <v>0</v>
      </c>
      <c r="KJ106" s="423">
        <f t="shared" si="509"/>
        <v>-1521026.8366</v>
      </c>
      <c r="KK106" s="424"/>
      <c r="KL106" s="379">
        <f>+KL104+KL102+KL90+KL65+KL53</f>
        <v>-424280.96100000013</v>
      </c>
      <c r="KM106" s="380">
        <f t="shared" ref="KM106:KX106" si="510">+KM104+KM102+KM90+KM65+KM53</f>
        <v>-353592.71999999974</v>
      </c>
      <c r="KN106" s="380">
        <f t="shared" si="510"/>
        <v>0</v>
      </c>
      <c r="KO106" s="380">
        <f t="shared" si="510"/>
        <v>0</v>
      </c>
      <c r="KP106" s="380">
        <f t="shared" si="510"/>
        <v>0</v>
      </c>
      <c r="KQ106" s="380">
        <f t="shared" si="510"/>
        <v>0</v>
      </c>
      <c r="KR106" s="380">
        <f t="shared" si="510"/>
        <v>0</v>
      </c>
      <c r="KS106" s="380">
        <f t="shared" si="510"/>
        <v>0</v>
      </c>
      <c r="KT106" s="380">
        <f t="shared" si="510"/>
        <v>0</v>
      </c>
      <c r="KU106" s="380">
        <f t="shared" si="510"/>
        <v>0</v>
      </c>
      <c r="KV106" s="380">
        <f t="shared" si="510"/>
        <v>0</v>
      </c>
      <c r="KW106" s="380">
        <f t="shared" si="510"/>
        <v>0</v>
      </c>
      <c r="KX106" s="423">
        <f t="shared" si="510"/>
        <v>-777873.68099999987</v>
      </c>
      <c r="KY106" s="424"/>
      <c r="KZ106" s="379">
        <f>+KZ104+KZ102+KZ90+KZ65+KZ53</f>
        <v>-83856.329999999958</v>
      </c>
      <c r="LA106" s="380">
        <f t="shared" ref="LA106:LL106" si="511">+LA104+LA102+LA90+LA65+LA53</f>
        <v>-88152.489999999991</v>
      </c>
      <c r="LB106" s="380">
        <f t="shared" si="511"/>
        <v>0</v>
      </c>
      <c r="LC106" s="380">
        <f t="shared" si="511"/>
        <v>0</v>
      </c>
      <c r="LD106" s="380">
        <f t="shared" si="511"/>
        <v>0</v>
      </c>
      <c r="LE106" s="380">
        <f t="shared" si="511"/>
        <v>0</v>
      </c>
      <c r="LF106" s="380">
        <f t="shared" si="511"/>
        <v>0</v>
      </c>
      <c r="LG106" s="380">
        <f t="shared" si="511"/>
        <v>0</v>
      </c>
      <c r="LH106" s="380">
        <f t="shared" si="511"/>
        <v>0</v>
      </c>
      <c r="LI106" s="380">
        <f t="shared" si="511"/>
        <v>0</v>
      </c>
      <c r="LJ106" s="380">
        <f t="shared" si="511"/>
        <v>0</v>
      </c>
      <c r="LK106" s="380">
        <f t="shared" si="511"/>
        <v>0</v>
      </c>
      <c r="LL106" s="423">
        <f t="shared" si="511"/>
        <v>-172008.81999999983</v>
      </c>
      <c r="LM106" s="424"/>
      <c r="LN106" s="379">
        <f>+LN104+LN102+LN90+LN65+LN53</f>
        <v>-39139.102799999993</v>
      </c>
      <c r="LO106" s="380">
        <f t="shared" ref="LO106:LZ106" si="512">+LO104+LO102+LO90+LO65+LO53</f>
        <v>-39402.679999999993</v>
      </c>
      <c r="LP106" s="380">
        <f t="shared" si="512"/>
        <v>0</v>
      </c>
      <c r="LQ106" s="380">
        <f t="shared" si="512"/>
        <v>0</v>
      </c>
      <c r="LR106" s="380">
        <f t="shared" si="512"/>
        <v>0</v>
      </c>
      <c r="LS106" s="380">
        <f t="shared" si="512"/>
        <v>0</v>
      </c>
      <c r="LT106" s="380">
        <f t="shared" si="512"/>
        <v>0</v>
      </c>
      <c r="LU106" s="380">
        <f t="shared" si="512"/>
        <v>0</v>
      </c>
      <c r="LV106" s="380">
        <f t="shared" si="512"/>
        <v>0</v>
      </c>
      <c r="LW106" s="380">
        <f t="shared" si="512"/>
        <v>0</v>
      </c>
      <c r="LX106" s="380">
        <f t="shared" si="512"/>
        <v>0</v>
      </c>
      <c r="LY106" s="380">
        <f t="shared" si="512"/>
        <v>0</v>
      </c>
      <c r="LZ106" s="423">
        <f t="shared" si="512"/>
        <v>-78541.782799999986</v>
      </c>
      <c r="MA106" s="424"/>
      <c r="MB106" s="379">
        <f>+MB104+MB102+MB90+MB65+MB53</f>
        <v>-120393.33479999995</v>
      </c>
      <c r="MC106" s="380">
        <f t="shared" ref="MC106:MN106" si="513">+MC104+MC102+MC90+MC65+MC53</f>
        <v>-128007.81999999995</v>
      </c>
      <c r="MD106" s="380">
        <f t="shared" si="513"/>
        <v>0</v>
      </c>
      <c r="ME106" s="380">
        <f t="shared" si="513"/>
        <v>0</v>
      </c>
      <c r="MF106" s="380">
        <f t="shared" si="513"/>
        <v>0</v>
      </c>
      <c r="MG106" s="380">
        <f t="shared" si="513"/>
        <v>0</v>
      </c>
      <c r="MH106" s="380">
        <f t="shared" si="513"/>
        <v>0</v>
      </c>
      <c r="MI106" s="380">
        <f t="shared" si="513"/>
        <v>0</v>
      </c>
      <c r="MJ106" s="380">
        <f t="shared" si="513"/>
        <v>0</v>
      </c>
      <c r="MK106" s="380">
        <f t="shared" si="513"/>
        <v>0</v>
      </c>
      <c r="ML106" s="380">
        <f t="shared" si="513"/>
        <v>0</v>
      </c>
      <c r="MM106" s="380">
        <f t="shared" si="513"/>
        <v>0</v>
      </c>
      <c r="MN106" s="423">
        <f t="shared" si="513"/>
        <v>-248401.1547999999</v>
      </c>
      <c r="MO106" s="424"/>
      <c r="MP106" s="379">
        <f>+MP104+MP102+MP90+MP65+MP53</f>
        <v>-312424.67519999994</v>
      </c>
      <c r="MQ106" s="380">
        <f t="shared" ref="MQ106:NB106" si="514">+MQ104+MQ102+MQ90+MQ65+MQ53</f>
        <v>-357250.7799999998</v>
      </c>
      <c r="MR106" s="380">
        <f t="shared" si="514"/>
        <v>0</v>
      </c>
      <c r="MS106" s="380">
        <f t="shared" si="514"/>
        <v>0</v>
      </c>
      <c r="MT106" s="380">
        <f t="shared" si="514"/>
        <v>0</v>
      </c>
      <c r="MU106" s="380">
        <f t="shared" si="514"/>
        <v>0</v>
      </c>
      <c r="MV106" s="380">
        <f t="shared" si="514"/>
        <v>0</v>
      </c>
      <c r="MW106" s="380">
        <f t="shared" si="514"/>
        <v>0</v>
      </c>
      <c r="MX106" s="380">
        <f t="shared" si="514"/>
        <v>0</v>
      </c>
      <c r="MY106" s="380">
        <f t="shared" si="514"/>
        <v>0</v>
      </c>
      <c r="MZ106" s="380">
        <f t="shared" si="514"/>
        <v>0</v>
      </c>
      <c r="NA106" s="380">
        <f t="shared" si="514"/>
        <v>0</v>
      </c>
      <c r="NB106" s="423">
        <f t="shared" si="514"/>
        <v>-669675.45519999973</v>
      </c>
      <c r="NC106" s="424"/>
      <c r="ND106" s="379">
        <f>+ND104+ND102+ND90+ND65+ND53</f>
        <v>-508899.0885999999</v>
      </c>
      <c r="NE106" s="380">
        <f t="shared" ref="NE106:NP106" si="515">+NE104+NE102+NE90+NE65+NE53</f>
        <v>-548990.53000000026</v>
      </c>
      <c r="NF106" s="380">
        <f t="shared" si="515"/>
        <v>0</v>
      </c>
      <c r="NG106" s="380">
        <f t="shared" si="515"/>
        <v>0</v>
      </c>
      <c r="NH106" s="380">
        <f t="shared" si="515"/>
        <v>0</v>
      </c>
      <c r="NI106" s="380">
        <f t="shared" si="515"/>
        <v>0</v>
      </c>
      <c r="NJ106" s="380">
        <f t="shared" si="515"/>
        <v>0</v>
      </c>
      <c r="NK106" s="380">
        <f t="shared" si="515"/>
        <v>0</v>
      </c>
      <c r="NL106" s="380">
        <f t="shared" si="515"/>
        <v>0</v>
      </c>
      <c r="NM106" s="380">
        <f t="shared" si="515"/>
        <v>0</v>
      </c>
      <c r="NN106" s="380">
        <f t="shared" si="515"/>
        <v>0</v>
      </c>
      <c r="NO106" s="380">
        <f t="shared" si="515"/>
        <v>0</v>
      </c>
      <c r="NP106" s="423">
        <f t="shared" si="515"/>
        <v>-1057889.6185999997</v>
      </c>
      <c r="NQ106" s="424"/>
      <c r="NR106" s="379">
        <f>+NR104+NR102+NR90+NR65+NR53</f>
        <v>-105192.88919999998</v>
      </c>
      <c r="NS106" s="380">
        <f t="shared" ref="NS106:OD106" si="516">+NS104+NS102+NS90+NS65+NS53</f>
        <v>-110350.17999999993</v>
      </c>
      <c r="NT106" s="380">
        <f t="shared" si="516"/>
        <v>0</v>
      </c>
      <c r="NU106" s="380">
        <f t="shared" si="516"/>
        <v>0</v>
      </c>
      <c r="NV106" s="380">
        <f t="shared" si="516"/>
        <v>0</v>
      </c>
      <c r="NW106" s="380">
        <f t="shared" si="516"/>
        <v>0</v>
      </c>
      <c r="NX106" s="380">
        <f t="shared" si="516"/>
        <v>0</v>
      </c>
      <c r="NY106" s="380">
        <f t="shared" si="516"/>
        <v>0</v>
      </c>
      <c r="NZ106" s="380">
        <f t="shared" si="516"/>
        <v>0</v>
      </c>
      <c r="OA106" s="380">
        <f t="shared" si="516"/>
        <v>0</v>
      </c>
      <c r="OB106" s="380">
        <f t="shared" si="516"/>
        <v>0</v>
      </c>
      <c r="OC106" s="380">
        <f t="shared" si="516"/>
        <v>0</v>
      </c>
      <c r="OD106" s="423">
        <f t="shared" si="516"/>
        <v>-215543.06919999979</v>
      </c>
      <c r="OE106" s="424"/>
      <c r="OF106" s="379">
        <f>+OF104+OF102+OF90+OF65+OF53</f>
        <v>-82805.261399999959</v>
      </c>
      <c r="OG106" s="380">
        <f t="shared" ref="OG106:OR106" si="517">+OG104+OG102+OG90+OG65+OG53</f>
        <v>-90619.429999999935</v>
      </c>
      <c r="OH106" s="380">
        <f t="shared" si="517"/>
        <v>0</v>
      </c>
      <c r="OI106" s="380">
        <f t="shared" si="517"/>
        <v>0</v>
      </c>
      <c r="OJ106" s="380">
        <f t="shared" si="517"/>
        <v>0</v>
      </c>
      <c r="OK106" s="380">
        <f t="shared" si="517"/>
        <v>0</v>
      </c>
      <c r="OL106" s="380">
        <f t="shared" si="517"/>
        <v>0</v>
      </c>
      <c r="OM106" s="380">
        <f t="shared" si="517"/>
        <v>0</v>
      </c>
      <c r="ON106" s="380">
        <f t="shared" si="517"/>
        <v>0</v>
      </c>
      <c r="OO106" s="380">
        <f t="shared" si="517"/>
        <v>0</v>
      </c>
      <c r="OP106" s="380">
        <f t="shared" si="517"/>
        <v>0</v>
      </c>
      <c r="OQ106" s="380">
        <f t="shared" si="517"/>
        <v>0</v>
      </c>
      <c r="OR106" s="423">
        <f t="shared" si="517"/>
        <v>-173424.69139999989</v>
      </c>
      <c r="OS106" s="424"/>
      <c r="OT106" s="379">
        <f>+OT104+OT102+OT90+OT65+OT53</f>
        <v>-402433.09739999985</v>
      </c>
      <c r="OU106" s="380">
        <f t="shared" ref="OU106:PF106" si="518">+OU104+OU102+OU90+OU65+OU53</f>
        <v>-440647.95259999996</v>
      </c>
      <c r="OV106" s="380">
        <f t="shared" si="518"/>
        <v>0</v>
      </c>
      <c r="OW106" s="380">
        <f t="shared" si="518"/>
        <v>0</v>
      </c>
      <c r="OX106" s="380">
        <f t="shared" si="518"/>
        <v>0</v>
      </c>
      <c r="OY106" s="380">
        <f t="shared" si="518"/>
        <v>0</v>
      </c>
      <c r="OZ106" s="380">
        <f t="shared" si="518"/>
        <v>0</v>
      </c>
      <c r="PA106" s="380">
        <f t="shared" si="518"/>
        <v>0</v>
      </c>
      <c r="PB106" s="380">
        <f t="shared" si="518"/>
        <v>0</v>
      </c>
      <c r="PC106" s="380">
        <f t="shared" si="518"/>
        <v>0</v>
      </c>
      <c r="PD106" s="380">
        <f t="shared" si="518"/>
        <v>0</v>
      </c>
      <c r="PE106" s="380">
        <f t="shared" si="518"/>
        <v>0</v>
      </c>
      <c r="PF106" s="423">
        <f t="shared" si="518"/>
        <v>-843081.04999999981</v>
      </c>
      <c r="PG106" s="424"/>
      <c r="PH106" s="379">
        <f>+PH104+PH102+PH90+PH65+PH53</f>
        <v>-164444.43959999993</v>
      </c>
      <c r="PI106" s="380">
        <f t="shared" ref="PI106:PT106" si="519">+PI104+PI102+PI90+PI65+PI53</f>
        <v>-156654.22999999998</v>
      </c>
      <c r="PJ106" s="380">
        <f t="shared" si="519"/>
        <v>0</v>
      </c>
      <c r="PK106" s="380">
        <f t="shared" si="519"/>
        <v>0</v>
      </c>
      <c r="PL106" s="380">
        <f t="shared" si="519"/>
        <v>0</v>
      </c>
      <c r="PM106" s="380">
        <f t="shared" si="519"/>
        <v>0</v>
      </c>
      <c r="PN106" s="380">
        <f t="shared" si="519"/>
        <v>0</v>
      </c>
      <c r="PO106" s="380">
        <f t="shared" si="519"/>
        <v>0</v>
      </c>
      <c r="PP106" s="380">
        <f t="shared" si="519"/>
        <v>0</v>
      </c>
      <c r="PQ106" s="380">
        <f t="shared" si="519"/>
        <v>0</v>
      </c>
      <c r="PR106" s="380">
        <f t="shared" si="519"/>
        <v>0</v>
      </c>
      <c r="PS106" s="380">
        <f t="shared" si="519"/>
        <v>0</v>
      </c>
      <c r="PT106" s="423">
        <f t="shared" si="519"/>
        <v>-321098.66959999991</v>
      </c>
      <c r="PU106" s="424"/>
      <c r="PV106" s="379">
        <f>+PV104+PV102+PV90+PV65+PV53</f>
        <v>0</v>
      </c>
      <c r="PW106" s="380">
        <f t="shared" ref="PW106:QH106" si="520">+PW104+PW102+PW90+PW65+PW53</f>
        <v>-23276.75680000001</v>
      </c>
      <c r="PX106" s="380">
        <f t="shared" si="520"/>
        <v>0</v>
      </c>
      <c r="PY106" s="380">
        <f t="shared" si="520"/>
        <v>0</v>
      </c>
      <c r="PZ106" s="380">
        <f t="shared" si="520"/>
        <v>0</v>
      </c>
      <c r="QA106" s="380">
        <f t="shared" si="520"/>
        <v>0</v>
      </c>
      <c r="QB106" s="380">
        <f t="shared" si="520"/>
        <v>0</v>
      </c>
      <c r="QC106" s="380">
        <f t="shared" si="520"/>
        <v>0</v>
      </c>
      <c r="QD106" s="380">
        <f t="shared" si="520"/>
        <v>0</v>
      </c>
      <c r="QE106" s="380">
        <f t="shared" si="520"/>
        <v>0</v>
      </c>
      <c r="QF106" s="380">
        <f t="shared" si="520"/>
        <v>0</v>
      </c>
      <c r="QG106" s="380">
        <f t="shared" si="520"/>
        <v>0</v>
      </c>
      <c r="QH106" s="423">
        <f t="shared" si="520"/>
        <v>-23276.75680000001</v>
      </c>
      <c r="QI106" s="424"/>
      <c r="QJ106" s="379">
        <f>+QJ104+QJ102+QJ90+QJ65+QJ53</f>
        <v>0</v>
      </c>
      <c r="QK106" s="380">
        <f t="shared" ref="QK106:QV106" si="521">+QK104+QK102+QK90+QK65+QK53</f>
        <v>-15667.208599999991</v>
      </c>
      <c r="QL106" s="380">
        <f t="shared" si="521"/>
        <v>0</v>
      </c>
      <c r="QM106" s="380">
        <f t="shared" si="521"/>
        <v>0</v>
      </c>
      <c r="QN106" s="380">
        <f t="shared" si="521"/>
        <v>0</v>
      </c>
      <c r="QO106" s="380">
        <f t="shared" si="521"/>
        <v>0</v>
      </c>
      <c r="QP106" s="380">
        <f t="shared" si="521"/>
        <v>0</v>
      </c>
      <c r="QQ106" s="380">
        <f t="shared" si="521"/>
        <v>0</v>
      </c>
      <c r="QR106" s="380">
        <f t="shared" si="521"/>
        <v>0</v>
      </c>
      <c r="QS106" s="380">
        <f t="shared" si="521"/>
        <v>0</v>
      </c>
      <c r="QT106" s="380">
        <f t="shared" si="521"/>
        <v>0</v>
      </c>
      <c r="QU106" s="380">
        <f t="shared" si="521"/>
        <v>0</v>
      </c>
      <c r="QV106" s="423">
        <f t="shared" si="521"/>
        <v>-15667.208599999991</v>
      </c>
      <c r="QW106" s="424"/>
      <c r="QX106" s="423">
        <f t="shared" ref="QX106:RJ106" si="522">+QX104+QX102+QX90+QX65+QX53</f>
        <v>-9018856.1800000146</v>
      </c>
      <c r="QY106" s="423">
        <f t="shared" si="522"/>
        <v>-9643986.2000010088</v>
      </c>
      <c r="QZ106" s="423">
        <f t="shared" si="522"/>
        <v>140.10088272383354</v>
      </c>
      <c r="RA106" s="423">
        <f t="shared" si="522"/>
        <v>0</v>
      </c>
      <c r="RB106" s="423">
        <f t="shared" si="522"/>
        <v>0</v>
      </c>
      <c r="RC106" s="423">
        <f t="shared" si="522"/>
        <v>0</v>
      </c>
      <c r="RD106" s="423">
        <f t="shared" si="522"/>
        <v>0</v>
      </c>
      <c r="RE106" s="423">
        <f t="shared" si="522"/>
        <v>0</v>
      </c>
      <c r="RF106" s="423">
        <f t="shared" si="522"/>
        <v>0</v>
      </c>
      <c r="RG106" s="423">
        <f t="shared" si="522"/>
        <v>0</v>
      </c>
      <c r="RH106" s="423">
        <f t="shared" si="522"/>
        <v>0</v>
      </c>
      <c r="RI106" s="423">
        <f t="shared" si="522"/>
        <v>0</v>
      </c>
      <c r="RJ106" s="423">
        <f t="shared" si="522"/>
        <v>-18662702.279118285</v>
      </c>
    </row>
    <row r="107" spans="1:478" x14ac:dyDescent="0.25">
      <c r="B107" s="260"/>
      <c r="D107" s="364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8"/>
      <c r="Q107" s="372"/>
      <c r="R107" s="364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8"/>
      <c r="AF107" s="364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8"/>
      <c r="AT107" s="364"/>
      <c r="AU107" s="365"/>
      <c r="AV107" s="365"/>
      <c r="AW107" s="365"/>
      <c r="AX107" s="365"/>
      <c r="AY107" s="365"/>
      <c r="AZ107" s="365"/>
      <c r="BA107" s="365"/>
      <c r="BB107" s="365"/>
      <c r="BC107" s="365"/>
      <c r="BD107" s="365"/>
      <c r="BE107" s="365"/>
      <c r="BF107" s="368"/>
      <c r="BH107" s="364"/>
      <c r="BI107" s="365"/>
      <c r="BJ107" s="365"/>
      <c r="BK107" s="365"/>
      <c r="BL107" s="365"/>
      <c r="BM107" s="365"/>
      <c r="BN107" s="365"/>
      <c r="BO107" s="365"/>
      <c r="BP107" s="365"/>
      <c r="BQ107" s="365"/>
      <c r="BR107" s="365"/>
      <c r="BS107" s="365"/>
      <c r="BT107" s="368"/>
      <c r="BV107" s="364"/>
      <c r="BW107" s="365"/>
      <c r="BX107" s="365"/>
      <c r="BY107" s="365"/>
      <c r="BZ107" s="365"/>
      <c r="CA107" s="365"/>
      <c r="CB107" s="365"/>
      <c r="CC107" s="365"/>
      <c r="CD107" s="365"/>
      <c r="CE107" s="365"/>
      <c r="CF107" s="365"/>
      <c r="CG107" s="365"/>
      <c r="CH107" s="368"/>
      <c r="CI107" s="372"/>
      <c r="CJ107" s="364"/>
      <c r="CK107" s="365"/>
      <c r="CL107" s="365"/>
      <c r="CM107" s="365"/>
      <c r="CN107" s="365"/>
      <c r="CO107" s="365"/>
      <c r="CP107" s="365"/>
      <c r="CQ107" s="365"/>
      <c r="CR107" s="365"/>
      <c r="CS107" s="365"/>
      <c r="CT107" s="365"/>
      <c r="CU107" s="365"/>
      <c r="CV107" s="368"/>
      <c r="CX107" s="364"/>
      <c r="CY107" s="365"/>
      <c r="CZ107" s="365"/>
      <c r="DA107" s="365"/>
      <c r="DB107" s="365"/>
      <c r="DC107" s="365"/>
      <c r="DD107" s="365"/>
      <c r="DE107" s="365"/>
      <c r="DF107" s="365"/>
      <c r="DG107" s="365"/>
      <c r="DH107" s="365"/>
      <c r="DI107" s="365"/>
      <c r="DJ107" s="368"/>
      <c r="DK107" s="372"/>
      <c r="DL107" s="364"/>
      <c r="DM107" s="365"/>
      <c r="DN107" s="365"/>
      <c r="DO107" s="365"/>
      <c r="DP107" s="365"/>
      <c r="DQ107" s="365"/>
      <c r="DR107" s="365"/>
      <c r="DS107" s="365"/>
      <c r="DT107" s="365"/>
      <c r="DU107" s="365"/>
      <c r="DV107" s="365"/>
      <c r="DW107" s="365"/>
      <c r="DX107" s="368"/>
      <c r="DY107" s="372"/>
      <c r="DZ107" s="364"/>
      <c r="EA107" s="365"/>
      <c r="EB107" s="365"/>
      <c r="EC107" s="365"/>
      <c r="ED107" s="365"/>
      <c r="EE107" s="365"/>
      <c r="EF107" s="365"/>
      <c r="EG107" s="365"/>
      <c r="EH107" s="365"/>
      <c r="EI107" s="365"/>
      <c r="EJ107" s="365"/>
      <c r="EK107" s="365"/>
      <c r="EL107" s="368"/>
      <c r="EM107" s="372"/>
      <c r="EN107" s="364"/>
      <c r="EO107" s="365"/>
      <c r="EP107" s="365"/>
      <c r="EQ107" s="365"/>
      <c r="ER107" s="365"/>
      <c r="ES107" s="365"/>
      <c r="ET107" s="365"/>
      <c r="EU107" s="365"/>
      <c r="EV107" s="365"/>
      <c r="EW107" s="365"/>
      <c r="EX107" s="365"/>
      <c r="EY107" s="365"/>
      <c r="EZ107" s="368"/>
      <c r="FA107" s="372"/>
      <c r="FB107" s="364"/>
      <c r="FC107" s="365"/>
      <c r="FD107" s="365"/>
      <c r="FE107" s="365"/>
      <c r="FF107" s="365"/>
      <c r="FG107" s="365"/>
      <c r="FH107" s="365"/>
      <c r="FI107" s="365"/>
      <c r="FJ107" s="365"/>
      <c r="FK107" s="365"/>
      <c r="FL107" s="365"/>
      <c r="FM107" s="365"/>
      <c r="FN107" s="368"/>
      <c r="FO107" s="372"/>
      <c r="FP107" s="364"/>
      <c r="FQ107" s="365"/>
      <c r="FR107" s="365"/>
      <c r="FS107" s="365"/>
      <c r="FT107" s="365"/>
      <c r="FU107" s="365"/>
      <c r="FV107" s="365"/>
      <c r="FW107" s="365"/>
      <c r="FX107" s="365"/>
      <c r="FY107" s="365"/>
      <c r="FZ107" s="365"/>
      <c r="GA107" s="365"/>
      <c r="GB107" s="368"/>
      <c r="GC107" s="372"/>
      <c r="GD107" s="364"/>
      <c r="GE107" s="365"/>
      <c r="GF107" s="365"/>
      <c r="GG107" s="365"/>
      <c r="GH107" s="365"/>
      <c r="GI107" s="365"/>
      <c r="GJ107" s="365"/>
      <c r="GK107" s="365"/>
      <c r="GL107" s="365"/>
      <c r="GM107" s="365"/>
      <c r="GN107" s="365"/>
      <c r="GO107" s="365"/>
      <c r="GP107" s="368"/>
      <c r="GQ107" s="372"/>
      <c r="GR107" s="364"/>
      <c r="GS107" s="365"/>
      <c r="GT107" s="365"/>
      <c r="GU107" s="365"/>
      <c r="GV107" s="365"/>
      <c r="GW107" s="365"/>
      <c r="GX107" s="365"/>
      <c r="GY107" s="365"/>
      <c r="GZ107" s="365"/>
      <c r="HA107" s="365"/>
      <c r="HB107" s="365"/>
      <c r="HC107" s="365"/>
      <c r="HD107" s="368"/>
      <c r="HE107" s="372"/>
      <c r="HF107" s="364"/>
      <c r="HG107" s="365"/>
      <c r="HH107" s="365"/>
      <c r="HI107" s="365"/>
      <c r="HJ107" s="365"/>
      <c r="HK107" s="365"/>
      <c r="HL107" s="365"/>
      <c r="HM107" s="365"/>
      <c r="HN107" s="365"/>
      <c r="HO107" s="365"/>
      <c r="HP107" s="365"/>
      <c r="HQ107" s="365"/>
      <c r="HR107" s="368"/>
      <c r="HS107" s="372"/>
      <c r="HT107" s="364"/>
      <c r="HU107" s="365"/>
      <c r="HV107" s="365"/>
      <c r="HW107" s="365"/>
      <c r="HX107" s="365"/>
      <c r="HY107" s="365"/>
      <c r="HZ107" s="365"/>
      <c r="IA107" s="365"/>
      <c r="IB107" s="365"/>
      <c r="IC107" s="365"/>
      <c r="ID107" s="365"/>
      <c r="IE107" s="365"/>
      <c r="IF107" s="368"/>
      <c r="IG107" s="372"/>
      <c r="IH107" s="364"/>
      <c r="II107" s="365"/>
      <c r="IJ107" s="365"/>
      <c r="IK107" s="365"/>
      <c r="IL107" s="365"/>
      <c r="IM107" s="365"/>
      <c r="IN107" s="365"/>
      <c r="IO107" s="365"/>
      <c r="IP107" s="365"/>
      <c r="IQ107" s="365"/>
      <c r="IR107" s="365"/>
      <c r="IS107" s="365"/>
      <c r="IT107" s="368"/>
      <c r="IU107" s="372"/>
      <c r="IV107" s="364"/>
      <c r="IW107" s="365"/>
      <c r="IX107" s="365"/>
      <c r="IY107" s="365"/>
      <c r="IZ107" s="365"/>
      <c r="JA107" s="365"/>
      <c r="JB107" s="365"/>
      <c r="JC107" s="365"/>
      <c r="JD107" s="365"/>
      <c r="JE107" s="365"/>
      <c r="JF107" s="365"/>
      <c r="JG107" s="365"/>
      <c r="JH107" s="368"/>
      <c r="JI107" s="372"/>
      <c r="JJ107" s="364"/>
      <c r="JK107" s="365"/>
      <c r="JL107" s="365"/>
      <c r="JM107" s="365"/>
      <c r="JN107" s="365"/>
      <c r="JO107" s="365"/>
      <c r="JP107" s="365"/>
      <c r="JQ107" s="365"/>
      <c r="JR107" s="365"/>
      <c r="JS107" s="365"/>
      <c r="JT107" s="365"/>
      <c r="JU107" s="365"/>
      <c r="JV107" s="368"/>
      <c r="JW107" s="372"/>
      <c r="JX107" s="364"/>
      <c r="JY107" s="365"/>
      <c r="JZ107" s="365"/>
      <c r="KA107" s="365"/>
      <c r="KB107" s="365"/>
      <c r="KC107" s="365"/>
      <c r="KD107" s="365"/>
      <c r="KE107" s="365"/>
      <c r="KF107" s="365"/>
      <c r="KG107" s="365"/>
      <c r="KH107" s="365"/>
      <c r="KI107" s="365"/>
      <c r="KJ107" s="368"/>
      <c r="KK107" s="372"/>
      <c r="KL107" s="364"/>
      <c r="KM107" s="365"/>
      <c r="KN107" s="365"/>
      <c r="KO107" s="365"/>
      <c r="KP107" s="365"/>
      <c r="KQ107" s="365"/>
      <c r="KR107" s="365"/>
      <c r="KS107" s="365"/>
      <c r="KT107" s="365"/>
      <c r="KU107" s="365"/>
      <c r="KV107" s="365"/>
      <c r="KW107" s="365"/>
      <c r="KX107" s="368"/>
      <c r="KY107" s="372"/>
      <c r="KZ107" s="364"/>
      <c r="LA107" s="365"/>
      <c r="LB107" s="365"/>
      <c r="LC107" s="365"/>
      <c r="LD107" s="365"/>
      <c r="LE107" s="365"/>
      <c r="LF107" s="365"/>
      <c r="LG107" s="365"/>
      <c r="LH107" s="365"/>
      <c r="LI107" s="365"/>
      <c r="LJ107" s="365"/>
      <c r="LK107" s="365"/>
      <c r="LL107" s="368"/>
      <c r="LM107" s="372"/>
      <c r="LN107" s="364"/>
      <c r="LO107" s="365"/>
      <c r="LP107" s="365"/>
      <c r="LQ107" s="365"/>
      <c r="LR107" s="365"/>
      <c r="LS107" s="365"/>
      <c r="LT107" s="365"/>
      <c r="LU107" s="365"/>
      <c r="LV107" s="365"/>
      <c r="LW107" s="365"/>
      <c r="LX107" s="365"/>
      <c r="LY107" s="365"/>
      <c r="LZ107" s="368"/>
      <c r="MA107" s="372"/>
      <c r="MB107" s="364"/>
      <c r="MC107" s="365"/>
      <c r="MD107" s="365"/>
      <c r="ME107" s="365"/>
      <c r="MF107" s="365"/>
      <c r="MG107" s="365"/>
      <c r="MH107" s="365"/>
      <c r="MI107" s="365"/>
      <c r="MJ107" s="365"/>
      <c r="MK107" s="365"/>
      <c r="ML107" s="365"/>
      <c r="MM107" s="365"/>
      <c r="MN107" s="368"/>
      <c r="MO107" s="372"/>
      <c r="MP107" s="364"/>
      <c r="MQ107" s="365"/>
      <c r="MR107" s="365"/>
      <c r="MS107" s="365"/>
      <c r="MT107" s="365"/>
      <c r="MU107" s="365"/>
      <c r="MV107" s="365"/>
      <c r="MW107" s="365"/>
      <c r="MX107" s="365"/>
      <c r="MY107" s="365"/>
      <c r="MZ107" s="365"/>
      <c r="NA107" s="365"/>
      <c r="NB107" s="368"/>
      <c r="NC107" s="372"/>
      <c r="ND107" s="364"/>
      <c r="NE107" s="365"/>
      <c r="NF107" s="365"/>
      <c r="NG107" s="365"/>
      <c r="NH107" s="365"/>
      <c r="NI107" s="365"/>
      <c r="NJ107" s="365"/>
      <c r="NK107" s="365"/>
      <c r="NL107" s="365"/>
      <c r="NM107" s="365"/>
      <c r="NN107" s="365"/>
      <c r="NO107" s="365"/>
      <c r="NP107" s="368"/>
      <c r="NQ107" s="372"/>
      <c r="NR107" s="364"/>
      <c r="NS107" s="365"/>
      <c r="NT107" s="365"/>
      <c r="NU107" s="365"/>
      <c r="NV107" s="365"/>
      <c r="NW107" s="365"/>
      <c r="NX107" s="365"/>
      <c r="NY107" s="365"/>
      <c r="NZ107" s="365"/>
      <c r="OA107" s="365"/>
      <c r="OB107" s="365"/>
      <c r="OC107" s="365"/>
      <c r="OD107" s="368"/>
      <c r="OE107" s="372"/>
      <c r="OF107" s="364"/>
      <c r="OG107" s="365"/>
      <c r="OH107" s="365"/>
      <c r="OI107" s="365"/>
      <c r="OJ107" s="365"/>
      <c r="OK107" s="365"/>
      <c r="OL107" s="365"/>
      <c r="OM107" s="365"/>
      <c r="ON107" s="365"/>
      <c r="OO107" s="365"/>
      <c r="OP107" s="365"/>
      <c r="OQ107" s="365"/>
      <c r="OR107" s="368"/>
      <c r="OS107" s="372"/>
      <c r="OT107" s="364"/>
      <c r="OU107" s="365"/>
      <c r="OV107" s="365"/>
      <c r="OW107" s="365"/>
      <c r="OX107" s="365"/>
      <c r="OY107" s="365"/>
      <c r="OZ107" s="365"/>
      <c r="PA107" s="365"/>
      <c r="PB107" s="365"/>
      <c r="PC107" s="365"/>
      <c r="PD107" s="365"/>
      <c r="PE107" s="365"/>
      <c r="PF107" s="368"/>
      <c r="PG107" s="372"/>
      <c r="PH107" s="364"/>
      <c r="PI107" s="365"/>
      <c r="PJ107" s="365"/>
      <c r="PK107" s="365"/>
      <c r="PL107" s="365"/>
      <c r="PM107" s="365"/>
      <c r="PN107" s="365"/>
      <c r="PO107" s="365"/>
      <c r="PP107" s="365"/>
      <c r="PQ107" s="365"/>
      <c r="PR107" s="365"/>
      <c r="PS107" s="365"/>
      <c r="PT107" s="368"/>
      <c r="PU107" s="372"/>
      <c r="PV107" s="364"/>
      <c r="PW107" s="365"/>
      <c r="PX107" s="365"/>
      <c r="PY107" s="365"/>
      <c r="PZ107" s="365"/>
      <c r="QA107" s="365"/>
      <c r="QB107" s="365"/>
      <c r="QC107" s="365"/>
      <c r="QD107" s="365"/>
      <c r="QE107" s="365"/>
      <c r="QF107" s="365"/>
      <c r="QG107" s="365"/>
      <c r="QH107" s="368"/>
      <c r="QI107" s="372"/>
      <c r="QJ107" s="364"/>
      <c r="QK107" s="365"/>
      <c r="QL107" s="365"/>
      <c r="QM107" s="365"/>
      <c r="QN107" s="365"/>
      <c r="QO107" s="365"/>
      <c r="QP107" s="365"/>
      <c r="QQ107" s="365"/>
      <c r="QR107" s="365"/>
      <c r="QS107" s="365"/>
      <c r="QT107" s="365"/>
      <c r="QU107" s="365"/>
      <c r="QV107" s="368"/>
      <c r="QW107" s="372"/>
      <c r="QX107" s="368"/>
      <c r="QY107" s="368"/>
      <c r="QZ107" s="368"/>
      <c r="RA107" s="368"/>
      <c r="RB107" s="368"/>
      <c r="RC107" s="368"/>
      <c r="RD107" s="368"/>
      <c r="RE107" s="368"/>
      <c r="RF107" s="368"/>
      <c r="RG107" s="368"/>
      <c r="RH107" s="368"/>
      <c r="RI107" s="368"/>
      <c r="RJ107" s="368"/>
    </row>
    <row r="108" spans="1:478" x14ac:dyDescent="0.3">
      <c r="B108" s="406" t="s">
        <v>896</v>
      </c>
      <c r="D108" s="379">
        <f>+D20-D31+D37-D106</f>
        <v>70026.244499999797</v>
      </c>
      <c r="E108" s="380">
        <f t="shared" ref="E108:P108" si="523">+E20-E31+E37-E106</f>
        <v>125294.96249999991</v>
      </c>
      <c r="F108" s="380">
        <f t="shared" si="523"/>
        <v>0</v>
      </c>
      <c r="G108" s="380">
        <f t="shared" si="523"/>
        <v>0</v>
      </c>
      <c r="H108" s="380">
        <f t="shared" si="523"/>
        <v>0</v>
      </c>
      <c r="I108" s="380">
        <f t="shared" si="523"/>
        <v>0</v>
      </c>
      <c r="J108" s="380">
        <f t="shared" si="523"/>
        <v>0</v>
      </c>
      <c r="K108" s="380">
        <f t="shared" si="523"/>
        <v>0</v>
      </c>
      <c r="L108" s="380">
        <f t="shared" si="523"/>
        <v>0</v>
      </c>
      <c r="M108" s="380">
        <f t="shared" si="523"/>
        <v>0</v>
      </c>
      <c r="N108" s="380">
        <f t="shared" si="523"/>
        <v>0</v>
      </c>
      <c r="O108" s="380">
        <f t="shared" si="523"/>
        <v>0</v>
      </c>
      <c r="P108" s="423">
        <f t="shared" si="523"/>
        <v>376546.43699999992</v>
      </c>
      <c r="Q108" s="424"/>
      <c r="R108" s="379">
        <f>+R20-R31+R37-R106</f>
        <v>68465.699999999953</v>
      </c>
      <c r="S108" s="380">
        <f t="shared" ref="S108:AD108" si="524">+S20-S31+S37-S106</f>
        <v>89266.199999999953</v>
      </c>
      <c r="T108" s="380">
        <f t="shared" si="524"/>
        <v>0</v>
      </c>
      <c r="U108" s="380">
        <f t="shared" si="524"/>
        <v>0</v>
      </c>
      <c r="V108" s="380">
        <f t="shared" si="524"/>
        <v>0</v>
      </c>
      <c r="W108" s="380">
        <f t="shared" si="524"/>
        <v>0</v>
      </c>
      <c r="X108" s="380">
        <f t="shared" si="524"/>
        <v>0</v>
      </c>
      <c r="Y108" s="380">
        <f t="shared" si="524"/>
        <v>0</v>
      </c>
      <c r="Z108" s="380">
        <f t="shared" si="524"/>
        <v>0</v>
      </c>
      <c r="AA108" s="380">
        <f t="shared" si="524"/>
        <v>0</v>
      </c>
      <c r="AB108" s="380">
        <f t="shared" si="524"/>
        <v>0</v>
      </c>
      <c r="AC108" s="380">
        <f t="shared" si="524"/>
        <v>0</v>
      </c>
      <c r="AD108" s="423">
        <f t="shared" si="524"/>
        <v>157731.89999999991</v>
      </c>
      <c r="AF108" s="379">
        <f>+AF20-AF31+AF37-AF106</f>
        <v>163233.09000000008</v>
      </c>
      <c r="AG108" s="380">
        <f t="shared" ref="AG108:AR108" si="525">+AG20-AG31+AG37-AG106</f>
        <v>204949.75820000027</v>
      </c>
      <c r="AH108" s="380">
        <f t="shared" si="525"/>
        <v>0</v>
      </c>
      <c r="AI108" s="380">
        <f t="shared" si="525"/>
        <v>0</v>
      </c>
      <c r="AJ108" s="380">
        <f t="shared" si="525"/>
        <v>0</v>
      </c>
      <c r="AK108" s="380">
        <f t="shared" si="525"/>
        <v>0</v>
      </c>
      <c r="AL108" s="380">
        <f t="shared" si="525"/>
        <v>0</v>
      </c>
      <c r="AM108" s="380">
        <f t="shared" si="525"/>
        <v>0</v>
      </c>
      <c r="AN108" s="380">
        <f t="shared" si="525"/>
        <v>0</v>
      </c>
      <c r="AO108" s="380">
        <f t="shared" si="525"/>
        <v>0</v>
      </c>
      <c r="AP108" s="380">
        <f t="shared" si="525"/>
        <v>0</v>
      </c>
      <c r="AQ108" s="380">
        <f t="shared" si="525"/>
        <v>0</v>
      </c>
      <c r="AR108" s="423">
        <f t="shared" si="525"/>
        <v>368182.84820000012</v>
      </c>
      <c r="AT108" s="379">
        <f>+AT20-AT31+AT37-AT106</f>
        <v>367831.10160000017</v>
      </c>
      <c r="AU108" s="380">
        <f t="shared" ref="AU108:BF108" si="526">+AU20-AU31+AU37-AU106</f>
        <v>391942.41999999993</v>
      </c>
      <c r="AV108" s="380">
        <f t="shared" si="526"/>
        <v>0</v>
      </c>
      <c r="AW108" s="380">
        <f t="shared" si="526"/>
        <v>0</v>
      </c>
      <c r="AX108" s="380">
        <f t="shared" si="526"/>
        <v>0</v>
      </c>
      <c r="AY108" s="380">
        <f t="shared" si="526"/>
        <v>0</v>
      </c>
      <c r="AZ108" s="380">
        <f t="shared" si="526"/>
        <v>0</v>
      </c>
      <c r="BA108" s="380">
        <f t="shared" si="526"/>
        <v>0</v>
      </c>
      <c r="BB108" s="380">
        <f t="shared" si="526"/>
        <v>0</v>
      </c>
      <c r="BC108" s="380">
        <f t="shared" si="526"/>
        <v>0</v>
      </c>
      <c r="BD108" s="380">
        <f t="shared" si="526"/>
        <v>0</v>
      </c>
      <c r="BE108" s="380">
        <f t="shared" si="526"/>
        <v>0</v>
      </c>
      <c r="BF108" s="423">
        <f t="shared" si="526"/>
        <v>759773.52159999963</v>
      </c>
      <c r="BH108" s="379">
        <f>+BH20-BH31+BH37-BH106</f>
        <v>37398.229490322556</v>
      </c>
      <c r="BI108" s="380">
        <f t="shared" ref="BI108:BT108" si="527">+BI20-BI31+BI37-BI106</f>
        <v>36343.554113333405</v>
      </c>
      <c r="BJ108" s="380">
        <f t="shared" si="527"/>
        <v>0</v>
      </c>
      <c r="BK108" s="380">
        <f t="shared" si="527"/>
        <v>0</v>
      </c>
      <c r="BL108" s="380">
        <f t="shared" si="527"/>
        <v>0</v>
      </c>
      <c r="BM108" s="380">
        <f t="shared" si="527"/>
        <v>0</v>
      </c>
      <c r="BN108" s="380">
        <f t="shared" si="527"/>
        <v>0</v>
      </c>
      <c r="BO108" s="380">
        <f t="shared" si="527"/>
        <v>0</v>
      </c>
      <c r="BP108" s="380">
        <f t="shared" si="527"/>
        <v>0</v>
      </c>
      <c r="BQ108" s="380">
        <f t="shared" si="527"/>
        <v>0</v>
      </c>
      <c r="BR108" s="380">
        <f t="shared" si="527"/>
        <v>0</v>
      </c>
      <c r="BS108" s="380">
        <f t="shared" si="527"/>
        <v>0</v>
      </c>
      <c r="BT108" s="423">
        <f t="shared" si="527"/>
        <v>73741.783603655989</v>
      </c>
      <c r="BV108" s="379">
        <f>+BV20-BV31+BV37-BV106</f>
        <v>767445.16470967652</v>
      </c>
      <c r="BW108" s="380">
        <f t="shared" ref="BW108:CH108" si="528">+BW20-BW31+BW37-BW106</f>
        <v>684619.62928666547</v>
      </c>
      <c r="BX108" s="380">
        <f t="shared" si="528"/>
        <v>0</v>
      </c>
      <c r="BY108" s="380">
        <f t="shared" si="528"/>
        <v>0</v>
      </c>
      <c r="BZ108" s="380">
        <f t="shared" si="528"/>
        <v>0</v>
      </c>
      <c r="CA108" s="380">
        <f t="shared" si="528"/>
        <v>0</v>
      </c>
      <c r="CB108" s="380">
        <f t="shared" si="528"/>
        <v>0</v>
      </c>
      <c r="CC108" s="380">
        <f t="shared" si="528"/>
        <v>0</v>
      </c>
      <c r="CD108" s="380">
        <f t="shared" si="528"/>
        <v>0</v>
      </c>
      <c r="CE108" s="380">
        <f t="shared" si="528"/>
        <v>0</v>
      </c>
      <c r="CF108" s="380">
        <f t="shared" si="528"/>
        <v>0</v>
      </c>
      <c r="CG108" s="380">
        <f t="shared" si="528"/>
        <v>0</v>
      </c>
      <c r="CH108" s="423">
        <f t="shared" si="528"/>
        <v>1452064.7939963434</v>
      </c>
      <c r="CI108" s="424"/>
      <c r="CJ108" s="379">
        <f>+CJ20-CJ31+CJ37-CJ106</f>
        <v>165155.9831999999</v>
      </c>
      <c r="CK108" s="380">
        <f t="shared" ref="CK108:CV108" si="529">+CK20-CK31+CK37-CK106</f>
        <v>58217.900000000023</v>
      </c>
      <c r="CL108" s="380">
        <f t="shared" si="529"/>
        <v>0</v>
      </c>
      <c r="CM108" s="380">
        <f t="shared" si="529"/>
        <v>0</v>
      </c>
      <c r="CN108" s="380">
        <f t="shared" si="529"/>
        <v>0</v>
      </c>
      <c r="CO108" s="380">
        <f t="shared" si="529"/>
        <v>0</v>
      </c>
      <c r="CP108" s="380">
        <f t="shared" si="529"/>
        <v>0</v>
      </c>
      <c r="CQ108" s="380">
        <f t="shared" si="529"/>
        <v>0</v>
      </c>
      <c r="CR108" s="380">
        <f t="shared" si="529"/>
        <v>0</v>
      </c>
      <c r="CS108" s="380">
        <f t="shared" si="529"/>
        <v>0</v>
      </c>
      <c r="CT108" s="380">
        <f t="shared" si="529"/>
        <v>0</v>
      </c>
      <c r="CU108" s="380">
        <f t="shared" si="529"/>
        <v>0</v>
      </c>
      <c r="CV108" s="423">
        <f t="shared" si="529"/>
        <v>223373.88319999981</v>
      </c>
      <c r="CX108" s="379">
        <f>+CX20-CX31+CX37-CX106</f>
        <v>55176.479999999981</v>
      </c>
      <c r="CY108" s="380">
        <f t="shared" ref="CY108:DJ108" si="530">+CY20-CY31+CY37-CY106</f>
        <v>72223.525000000023</v>
      </c>
      <c r="CZ108" s="380">
        <f t="shared" si="530"/>
        <v>0</v>
      </c>
      <c r="DA108" s="380">
        <f t="shared" si="530"/>
        <v>0</v>
      </c>
      <c r="DB108" s="380">
        <f t="shared" si="530"/>
        <v>0</v>
      </c>
      <c r="DC108" s="380">
        <f t="shared" si="530"/>
        <v>0</v>
      </c>
      <c r="DD108" s="380">
        <f t="shared" si="530"/>
        <v>0</v>
      </c>
      <c r="DE108" s="380">
        <f t="shared" si="530"/>
        <v>0</v>
      </c>
      <c r="DF108" s="380">
        <f t="shared" si="530"/>
        <v>0</v>
      </c>
      <c r="DG108" s="380">
        <f t="shared" si="530"/>
        <v>0</v>
      </c>
      <c r="DH108" s="380">
        <f t="shared" si="530"/>
        <v>0</v>
      </c>
      <c r="DI108" s="380">
        <f t="shared" si="530"/>
        <v>0</v>
      </c>
      <c r="DJ108" s="423">
        <f t="shared" si="530"/>
        <v>127400.005</v>
      </c>
      <c r="DK108" s="424"/>
      <c r="DL108" s="379">
        <f>+DL20-DL31+DL37-DL106</f>
        <v>137660.13</v>
      </c>
      <c r="DM108" s="380">
        <f t="shared" ref="DM108:DX108" si="531">+DM20-DM31+DM37-DM106</f>
        <v>146078.10999999999</v>
      </c>
      <c r="DN108" s="380">
        <f t="shared" si="531"/>
        <v>0</v>
      </c>
      <c r="DO108" s="380">
        <f t="shared" si="531"/>
        <v>0</v>
      </c>
      <c r="DP108" s="380">
        <f t="shared" si="531"/>
        <v>0</v>
      </c>
      <c r="DQ108" s="380">
        <f t="shared" si="531"/>
        <v>0</v>
      </c>
      <c r="DR108" s="380">
        <f t="shared" si="531"/>
        <v>0</v>
      </c>
      <c r="DS108" s="380">
        <f t="shared" si="531"/>
        <v>0</v>
      </c>
      <c r="DT108" s="380">
        <f t="shared" si="531"/>
        <v>0</v>
      </c>
      <c r="DU108" s="380">
        <f t="shared" si="531"/>
        <v>0</v>
      </c>
      <c r="DV108" s="380">
        <f t="shared" si="531"/>
        <v>0</v>
      </c>
      <c r="DW108" s="380">
        <f t="shared" si="531"/>
        <v>0</v>
      </c>
      <c r="DX108" s="423">
        <f t="shared" si="531"/>
        <v>283738.23999999999</v>
      </c>
      <c r="DY108" s="424"/>
      <c r="DZ108" s="379">
        <f>+DZ20-DZ31+DZ37-DZ106</f>
        <v>482028.12719999999</v>
      </c>
      <c r="EA108" s="380">
        <f t="shared" ref="EA108:EL108" si="532">+EA20-EA31+EA37-EA106</f>
        <v>510741.31760000018</v>
      </c>
      <c r="EB108" s="380">
        <f t="shared" si="532"/>
        <v>0</v>
      </c>
      <c r="EC108" s="380">
        <f t="shared" si="532"/>
        <v>0</v>
      </c>
      <c r="ED108" s="380">
        <f t="shared" si="532"/>
        <v>0</v>
      </c>
      <c r="EE108" s="380">
        <f t="shared" si="532"/>
        <v>0</v>
      </c>
      <c r="EF108" s="380">
        <f t="shared" si="532"/>
        <v>0</v>
      </c>
      <c r="EG108" s="380">
        <f t="shared" si="532"/>
        <v>0</v>
      </c>
      <c r="EH108" s="380">
        <f t="shared" si="532"/>
        <v>0</v>
      </c>
      <c r="EI108" s="380">
        <f t="shared" si="532"/>
        <v>0</v>
      </c>
      <c r="EJ108" s="380">
        <f t="shared" si="532"/>
        <v>0</v>
      </c>
      <c r="EK108" s="380">
        <f t="shared" si="532"/>
        <v>0</v>
      </c>
      <c r="EL108" s="423">
        <f t="shared" si="532"/>
        <v>992769.44480000064</v>
      </c>
      <c r="EM108" s="424"/>
      <c r="EN108" s="379">
        <f>+EN20-EN31+EN37-EN106</f>
        <v>869482.61459999997</v>
      </c>
      <c r="EO108" s="380">
        <f t="shared" ref="EO108:EZ108" si="533">+EO20-EO31+EO37-EO106</f>
        <v>931071.29999999981</v>
      </c>
      <c r="EP108" s="380">
        <f t="shared" si="533"/>
        <v>0</v>
      </c>
      <c r="EQ108" s="380">
        <f t="shared" si="533"/>
        <v>0</v>
      </c>
      <c r="ER108" s="380">
        <f t="shared" si="533"/>
        <v>0</v>
      </c>
      <c r="ES108" s="380">
        <f t="shared" si="533"/>
        <v>0</v>
      </c>
      <c r="ET108" s="380">
        <f t="shared" si="533"/>
        <v>0</v>
      </c>
      <c r="EU108" s="380">
        <f t="shared" si="533"/>
        <v>0</v>
      </c>
      <c r="EV108" s="380">
        <f t="shared" si="533"/>
        <v>0</v>
      </c>
      <c r="EW108" s="380">
        <f t="shared" si="533"/>
        <v>0</v>
      </c>
      <c r="EX108" s="380">
        <f t="shared" si="533"/>
        <v>0</v>
      </c>
      <c r="EY108" s="380">
        <f t="shared" si="533"/>
        <v>0</v>
      </c>
      <c r="EZ108" s="423">
        <f t="shared" si="533"/>
        <v>1800553.9145999979</v>
      </c>
      <c r="FA108" s="424"/>
      <c r="FB108" s="379">
        <f>+FB20-FB31+FB37-FB106</f>
        <v>438657.28739999956</v>
      </c>
      <c r="FC108" s="380">
        <f t="shared" ref="FC108:FN108" si="534">+FC20-FC31+FC37-FC106</f>
        <v>536222.74000000022</v>
      </c>
      <c r="FD108" s="380">
        <f t="shared" si="534"/>
        <v>0</v>
      </c>
      <c r="FE108" s="380">
        <f t="shared" si="534"/>
        <v>0</v>
      </c>
      <c r="FF108" s="380">
        <f t="shared" si="534"/>
        <v>0</v>
      </c>
      <c r="FG108" s="380">
        <f t="shared" si="534"/>
        <v>0</v>
      </c>
      <c r="FH108" s="380">
        <f t="shared" si="534"/>
        <v>0</v>
      </c>
      <c r="FI108" s="380">
        <f t="shared" si="534"/>
        <v>0</v>
      </c>
      <c r="FJ108" s="380">
        <f t="shared" si="534"/>
        <v>0</v>
      </c>
      <c r="FK108" s="380">
        <f t="shared" si="534"/>
        <v>0</v>
      </c>
      <c r="FL108" s="380">
        <f t="shared" si="534"/>
        <v>0</v>
      </c>
      <c r="FM108" s="380">
        <f t="shared" si="534"/>
        <v>0</v>
      </c>
      <c r="FN108" s="423">
        <f t="shared" si="534"/>
        <v>974880.02740000002</v>
      </c>
      <c r="FO108" s="424"/>
      <c r="FP108" s="379">
        <f>+FP20-FP31+FP37-FP106</f>
        <v>527347.86880000005</v>
      </c>
      <c r="FQ108" s="380">
        <f t="shared" ref="FQ108:GB108" si="535">+FQ20-FQ31+FQ37-FQ106</f>
        <v>407779.36640000017</v>
      </c>
      <c r="FR108" s="380">
        <f t="shared" si="535"/>
        <v>0</v>
      </c>
      <c r="FS108" s="380">
        <f t="shared" si="535"/>
        <v>0</v>
      </c>
      <c r="FT108" s="380">
        <f t="shared" si="535"/>
        <v>0</v>
      </c>
      <c r="FU108" s="380">
        <f t="shared" si="535"/>
        <v>0</v>
      </c>
      <c r="FV108" s="380">
        <f t="shared" si="535"/>
        <v>0</v>
      </c>
      <c r="FW108" s="380">
        <f t="shared" si="535"/>
        <v>0</v>
      </c>
      <c r="FX108" s="380">
        <f t="shared" si="535"/>
        <v>0</v>
      </c>
      <c r="FY108" s="380">
        <f t="shared" si="535"/>
        <v>0</v>
      </c>
      <c r="FZ108" s="380">
        <f t="shared" si="535"/>
        <v>0</v>
      </c>
      <c r="GA108" s="380">
        <f t="shared" si="535"/>
        <v>0</v>
      </c>
      <c r="GB108" s="423">
        <f t="shared" si="535"/>
        <v>935127.23519999906</v>
      </c>
      <c r="GC108" s="424"/>
      <c r="GD108" s="379">
        <f>+GD20-GD31+GD37-GD106</f>
        <v>75853.890000000014</v>
      </c>
      <c r="GE108" s="380">
        <f t="shared" ref="GE108:GP108" si="536">+GE20-GE31+GE37-GE106</f>
        <v>110285.15000000002</v>
      </c>
      <c r="GF108" s="380">
        <f t="shared" si="536"/>
        <v>0</v>
      </c>
      <c r="GG108" s="380">
        <f t="shared" si="536"/>
        <v>0</v>
      </c>
      <c r="GH108" s="380">
        <f t="shared" si="536"/>
        <v>0</v>
      </c>
      <c r="GI108" s="380">
        <f t="shared" si="536"/>
        <v>0</v>
      </c>
      <c r="GJ108" s="380">
        <f t="shared" si="536"/>
        <v>0</v>
      </c>
      <c r="GK108" s="380">
        <f t="shared" si="536"/>
        <v>0</v>
      </c>
      <c r="GL108" s="380">
        <f t="shared" si="536"/>
        <v>0</v>
      </c>
      <c r="GM108" s="380">
        <f t="shared" si="536"/>
        <v>0</v>
      </c>
      <c r="GN108" s="380">
        <f t="shared" si="536"/>
        <v>0</v>
      </c>
      <c r="GO108" s="380">
        <f t="shared" si="536"/>
        <v>0</v>
      </c>
      <c r="GP108" s="423">
        <f t="shared" si="536"/>
        <v>186139.04000000004</v>
      </c>
      <c r="GQ108" s="424"/>
      <c r="GR108" s="379">
        <f>+GR20-GR31+GR37-GR106</f>
        <v>947138.37480000034</v>
      </c>
      <c r="GS108" s="380">
        <f t="shared" ref="GS108:HD108" si="537">+GS20-GS31+GS37-GS106</f>
        <v>921402.05020000134</v>
      </c>
      <c r="GT108" s="380">
        <f t="shared" si="537"/>
        <v>0</v>
      </c>
      <c r="GU108" s="380">
        <f t="shared" si="537"/>
        <v>0</v>
      </c>
      <c r="GV108" s="380">
        <f t="shared" si="537"/>
        <v>0</v>
      </c>
      <c r="GW108" s="380">
        <f t="shared" si="537"/>
        <v>0</v>
      </c>
      <c r="GX108" s="380">
        <f t="shared" si="537"/>
        <v>0</v>
      </c>
      <c r="GY108" s="380">
        <f t="shared" si="537"/>
        <v>0</v>
      </c>
      <c r="GZ108" s="380">
        <f t="shared" si="537"/>
        <v>0</v>
      </c>
      <c r="HA108" s="380">
        <f t="shared" si="537"/>
        <v>0</v>
      </c>
      <c r="HB108" s="380">
        <f t="shared" si="537"/>
        <v>0</v>
      </c>
      <c r="HC108" s="380">
        <f t="shared" si="537"/>
        <v>0</v>
      </c>
      <c r="HD108" s="423">
        <f t="shared" si="537"/>
        <v>1868540.4249999989</v>
      </c>
      <c r="HE108" s="424"/>
      <c r="HF108" s="379">
        <f>+HF20-HF31+HF37-HF106</f>
        <v>578510.65879999986</v>
      </c>
      <c r="HG108" s="380">
        <f t="shared" ref="HG108:HR108" si="538">+HG20-HG31+HG37-HG106</f>
        <v>527839.31099999975</v>
      </c>
      <c r="HH108" s="380">
        <f t="shared" si="538"/>
        <v>-140.10088272383354</v>
      </c>
      <c r="HI108" s="380">
        <f t="shared" si="538"/>
        <v>0</v>
      </c>
      <c r="HJ108" s="380">
        <f t="shared" si="538"/>
        <v>0</v>
      </c>
      <c r="HK108" s="380">
        <f t="shared" si="538"/>
        <v>0</v>
      </c>
      <c r="HL108" s="380">
        <f t="shared" si="538"/>
        <v>0</v>
      </c>
      <c r="HM108" s="380">
        <f t="shared" si="538"/>
        <v>0</v>
      </c>
      <c r="HN108" s="380">
        <f t="shared" si="538"/>
        <v>0</v>
      </c>
      <c r="HO108" s="380">
        <f t="shared" si="538"/>
        <v>0</v>
      </c>
      <c r="HP108" s="380">
        <f t="shared" si="538"/>
        <v>0</v>
      </c>
      <c r="HQ108" s="380">
        <f t="shared" si="538"/>
        <v>0</v>
      </c>
      <c r="HR108" s="423">
        <f t="shared" si="538"/>
        <v>1106209.8689172762</v>
      </c>
      <c r="HS108" s="424"/>
      <c r="HT108" s="379">
        <f>+HT20-HT31+HT37-HT106</f>
        <v>62927.060400000017</v>
      </c>
      <c r="HU108" s="380">
        <f t="shared" ref="HU108:IF108" si="539">+HU20-HU31+HU37-HU106</f>
        <v>77308.750400000019</v>
      </c>
      <c r="HV108" s="380">
        <f t="shared" si="539"/>
        <v>0</v>
      </c>
      <c r="HW108" s="380">
        <f t="shared" si="539"/>
        <v>0</v>
      </c>
      <c r="HX108" s="380">
        <f t="shared" si="539"/>
        <v>0</v>
      </c>
      <c r="HY108" s="380">
        <f t="shared" si="539"/>
        <v>0</v>
      </c>
      <c r="HZ108" s="380">
        <f t="shared" si="539"/>
        <v>0</v>
      </c>
      <c r="IA108" s="380">
        <f t="shared" si="539"/>
        <v>0</v>
      </c>
      <c r="IB108" s="380">
        <f t="shared" si="539"/>
        <v>0</v>
      </c>
      <c r="IC108" s="380">
        <f t="shared" si="539"/>
        <v>0</v>
      </c>
      <c r="ID108" s="380">
        <f t="shared" si="539"/>
        <v>0</v>
      </c>
      <c r="IE108" s="380">
        <f t="shared" si="539"/>
        <v>0</v>
      </c>
      <c r="IF108" s="423">
        <f t="shared" si="539"/>
        <v>140235.81080000009</v>
      </c>
      <c r="IG108" s="424"/>
      <c r="IH108" s="379">
        <f>+IH20-IH31+IH37-IH106</f>
        <v>135708.35399999993</v>
      </c>
      <c r="II108" s="380">
        <f t="shared" ref="II108:IT108" si="540">+II20-II31+II37-II106</f>
        <v>248261.60440000007</v>
      </c>
      <c r="IJ108" s="380">
        <f t="shared" si="540"/>
        <v>0</v>
      </c>
      <c r="IK108" s="380">
        <f t="shared" si="540"/>
        <v>0</v>
      </c>
      <c r="IL108" s="380">
        <f t="shared" si="540"/>
        <v>0</v>
      </c>
      <c r="IM108" s="380">
        <f t="shared" si="540"/>
        <v>0</v>
      </c>
      <c r="IN108" s="380">
        <f t="shared" si="540"/>
        <v>0</v>
      </c>
      <c r="IO108" s="380">
        <f t="shared" si="540"/>
        <v>0</v>
      </c>
      <c r="IP108" s="380">
        <f t="shared" si="540"/>
        <v>0</v>
      </c>
      <c r="IQ108" s="380">
        <f t="shared" si="540"/>
        <v>0</v>
      </c>
      <c r="IR108" s="380">
        <f t="shared" si="540"/>
        <v>0</v>
      </c>
      <c r="IS108" s="380">
        <f t="shared" si="540"/>
        <v>0</v>
      </c>
      <c r="IT108" s="423">
        <f t="shared" si="540"/>
        <v>383969.95839999989</v>
      </c>
      <c r="IU108" s="424"/>
      <c r="IV108" s="379">
        <f>+IV20-IV31+IV37-IV106</f>
        <v>33351.209999999992</v>
      </c>
      <c r="IW108" s="380">
        <f t="shared" ref="IW108:JH108" si="541">+IW20-IW31+IW37-IW106</f>
        <v>34814.799999999988</v>
      </c>
      <c r="IX108" s="380">
        <f t="shared" si="541"/>
        <v>0</v>
      </c>
      <c r="IY108" s="380">
        <f t="shared" si="541"/>
        <v>0</v>
      </c>
      <c r="IZ108" s="380">
        <f t="shared" si="541"/>
        <v>0</v>
      </c>
      <c r="JA108" s="380">
        <f t="shared" si="541"/>
        <v>0</v>
      </c>
      <c r="JB108" s="380">
        <f t="shared" si="541"/>
        <v>0</v>
      </c>
      <c r="JC108" s="380">
        <f t="shared" si="541"/>
        <v>0</v>
      </c>
      <c r="JD108" s="380">
        <f t="shared" si="541"/>
        <v>0</v>
      </c>
      <c r="JE108" s="380">
        <f t="shared" si="541"/>
        <v>0</v>
      </c>
      <c r="JF108" s="380">
        <f t="shared" si="541"/>
        <v>0</v>
      </c>
      <c r="JG108" s="380">
        <f t="shared" si="541"/>
        <v>0</v>
      </c>
      <c r="JH108" s="423">
        <f t="shared" si="541"/>
        <v>68166.010000000009</v>
      </c>
      <c r="JI108" s="424"/>
      <c r="JJ108" s="379">
        <f>+JJ20-JJ31+JJ37-JJ106</f>
        <v>300179.71619999991</v>
      </c>
      <c r="JK108" s="380">
        <f t="shared" ref="JK108:JV108" si="542">+JK20-JK31+JK37-JK106</f>
        <v>312624.14999999991</v>
      </c>
      <c r="JL108" s="380">
        <f t="shared" si="542"/>
        <v>0</v>
      </c>
      <c r="JM108" s="380">
        <f t="shared" si="542"/>
        <v>0</v>
      </c>
      <c r="JN108" s="380">
        <f t="shared" si="542"/>
        <v>0</v>
      </c>
      <c r="JO108" s="380">
        <f t="shared" si="542"/>
        <v>0</v>
      </c>
      <c r="JP108" s="380">
        <f t="shared" si="542"/>
        <v>0</v>
      </c>
      <c r="JQ108" s="380">
        <f t="shared" si="542"/>
        <v>0</v>
      </c>
      <c r="JR108" s="380">
        <f t="shared" si="542"/>
        <v>0</v>
      </c>
      <c r="JS108" s="380">
        <f t="shared" si="542"/>
        <v>0</v>
      </c>
      <c r="JT108" s="380">
        <f t="shared" si="542"/>
        <v>0</v>
      </c>
      <c r="JU108" s="380">
        <f t="shared" si="542"/>
        <v>0</v>
      </c>
      <c r="JV108" s="423">
        <f t="shared" si="542"/>
        <v>612803.86620000005</v>
      </c>
      <c r="JW108" s="424"/>
      <c r="JX108" s="379">
        <f>+JX20-JX31+JX37-JX106</f>
        <v>616595.91660000011</v>
      </c>
      <c r="JY108" s="380">
        <f t="shared" ref="JY108:KJ108" si="543">+JY20-JY31+JY37-JY106</f>
        <v>904430.91999999993</v>
      </c>
      <c r="JZ108" s="380">
        <f t="shared" si="543"/>
        <v>0</v>
      </c>
      <c r="KA108" s="380">
        <f t="shared" si="543"/>
        <v>0</v>
      </c>
      <c r="KB108" s="380">
        <f t="shared" si="543"/>
        <v>0</v>
      </c>
      <c r="KC108" s="380">
        <f t="shared" si="543"/>
        <v>0</v>
      </c>
      <c r="KD108" s="380">
        <f t="shared" si="543"/>
        <v>0</v>
      </c>
      <c r="KE108" s="380">
        <f t="shared" si="543"/>
        <v>0</v>
      </c>
      <c r="KF108" s="380">
        <f t="shared" si="543"/>
        <v>0</v>
      </c>
      <c r="KG108" s="380">
        <f t="shared" si="543"/>
        <v>0</v>
      </c>
      <c r="KH108" s="380">
        <f t="shared" si="543"/>
        <v>0</v>
      </c>
      <c r="KI108" s="380">
        <f t="shared" si="543"/>
        <v>0</v>
      </c>
      <c r="KJ108" s="423">
        <f t="shared" si="543"/>
        <v>1521026.8366</v>
      </c>
      <c r="KK108" s="424"/>
      <c r="KL108" s="379">
        <f>+KL20-KL31+KL37-KL106</f>
        <v>424280.96100000013</v>
      </c>
      <c r="KM108" s="380">
        <f t="shared" ref="KM108:KX108" si="544">+KM20-KM31+KM37-KM106</f>
        <v>353592.71999999974</v>
      </c>
      <c r="KN108" s="380">
        <f t="shared" si="544"/>
        <v>0</v>
      </c>
      <c r="KO108" s="380">
        <f t="shared" si="544"/>
        <v>0</v>
      </c>
      <c r="KP108" s="380">
        <f t="shared" si="544"/>
        <v>0</v>
      </c>
      <c r="KQ108" s="380">
        <f t="shared" si="544"/>
        <v>0</v>
      </c>
      <c r="KR108" s="380">
        <f t="shared" si="544"/>
        <v>0</v>
      </c>
      <c r="KS108" s="380">
        <f t="shared" si="544"/>
        <v>0</v>
      </c>
      <c r="KT108" s="380">
        <f t="shared" si="544"/>
        <v>0</v>
      </c>
      <c r="KU108" s="380">
        <f t="shared" si="544"/>
        <v>0</v>
      </c>
      <c r="KV108" s="380">
        <f t="shared" si="544"/>
        <v>0</v>
      </c>
      <c r="KW108" s="380">
        <f t="shared" si="544"/>
        <v>0</v>
      </c>
      <c r="KX108" s="423">
        <f t="shared" si="544"/>
        <v>777873.68099999987</v>
      </c>
      <c r="KY108" s="424"/>
      <c r="KZ108" s="379">
        <f>+KZ20-KZ31+KZ37-KZ106</f>
        <v>83856.329999999958</v>
      </c>
      <c r="LA108" s="380">
        <f t="shared" ref="LA108:LL108" si="545">+LA20-LA31+LA37-LA106</f>
        <v>88152.489999999991</v>
      </c>
      <c r="LB108" s="380">
        <f t="shared" si="545"/>
        <v>0</v>
      </c>
      <c r="LC108" s="380">
        <f t="shared" si="545"/>
        <v>0</v>
      </c>
      <c r="LD108" s="380">
        <f t="shared" si="545"/>
        <v>0</v>
      </c>
      <c r="LE108" s="380">
        <f t="shared" si="545"/>
        <v>0</v>
      </c>
      <c r="LF108" s="380">
        <f t="shared" si="545"/>
        <v>0</v>
      </c>
      <c r="LG108" s="380">
        <f t="shared" si="545"/>
        <v>0</v>
      </c>
      <c r="LH108" s="380">
        <f t="shared" si="545"/>
        <v>0</v>
      </c>
      <c r="LI108" s="380">
        <f t="shared" si="545"/>
        <v>0</v>
      </c>
      <c r="LJ108" s="380">
        <f t="shared" si="545"/>
        <v>0</v>
      </c>
      <c r="LK108" s="380">
        <f t="shared" si="545"/>
        <v>0</v>
      </c>
      <c r="LL108" s="423">
        <f t="shared" si="545"/>
        <v>172008.81999999983</v>
      </c>
      <c r="LM108" s="424"/>
      <c r="LN108" s="379">
        <f>+LN20-LN31+LN37-LN106</f>
        <v>39139.102799999993</v>
      </c>
      <c r="LO108" s="380">
        <f t="shared" ref="LO108:LZ108" si="546">+LO20-LO31+LO37-LO106</f>
        <v>39402.679999999993</v>
      </c>
      <c r="LP108" s="380">
        <f t="shared" si="546"/>
        <v>0</v>
      </c>
      <c r="LQ108" s="380">
        <f t="shared" si="546"/>
        <v>0</v>
      </c>
      <c r="LR108" s="380">
        <f t="shared" si="546"/>
        <v>0</v>
      </c>
      <c r="LS108" s="380">
        <f t="shared" si="546"/>
        <v>0</v>
      </c>
      <c r="LT108" s="380">
        <f t="shared" si="546"/>
        <v>0</v>
      </c>
      <c r="LU108" s="380">
        <f t="shared" si="546"/>
        <v>0</v>
      </c>
      <c r="LV108" s="380">
        <f t="shared" si="546"/>
        <v>0</v>
      </c>
      <c r="LW108" s="380">
        <f t="shared" si="546"/>
        <v>0</v>
      </c>
      <c r="LX108" s="380">
        <f t="shared" si="546"/>
        <v>0</v>
      </c>
      <c r="LY108" s="380">
        <f t="shared" si="546"/>
        <v>0</v>
      </c>
      <c r="LZ108" s="423">
        <f t="shared" si="546"/>
        <v>78541.782799999986</v>
      </c>
      <c r="MA108" s="424"/>
      <c r="MB108" s="379">
        <f>+MB20-MB31+MB37-MB106</f>
        <v>120393.33479999995</v>
      </c>
      <c r="MC108" s="380">
        <f t="shared" ref="MC108:MN108" si="547">+MC20-MC31+MC37-MC106</f>
        <v>128007.81999999995</v>
      </c>
      <c r="MD108" s="380">
        <f t="shared" si="547"/>
        <v>0</v>
      </c>
      <c r="ME108" s="380">
        <f t="shared" si="547"/>
        <v>0</v>
      </c>
      <c r="MF108" s="380">
        <f t="shared" si="547"/>
        <v>0</v>
      </c>
      <c r="MG108" s="380">
        <f t="shared" si="547"/>
        <v>0</v>
      </c>
      <c r="MH108" s="380">
        <f t="shared" si="547"/>
        <v>0</v>
      </c>
      <c r="MI108" s="380">
        <f t="shared" si="547"/>
        <v>0</v>
      </c>
      <c r="MJ108" s="380">
        <f t="shared" si="547"/>
        <v>0</v>
      </c>
      <c r="MK108" s="380">
        <f t="shared" si="547"/>
        <v>0</v>
      </c>
      <c r="ML108" s="380">
        <f t="shared" si="547"/>
        <v>0</v>
      </c>
      <c r="MM108" s="380">
        <f t="shared" si="547"/>
        <v>0</v>
      </c>
      <c r="MN108" s="423">
        <f t="shared" si="547"/>
        <v>248401.1547999999</v>
      </c>
      <c r="MO108" s="424"/>
      <c r="MP108" s="379">
        <f>+MP20-MP31+MP37-MP106</f>
        <v>312424.67519999994</v>
      </c>
      <c r="MQ108" s="380">
        <f t="shared" ref="MQ108:NB108" si="548">+MQ20-MQ31+MQ37-MQ106</f>
        <v>357250.7799999998</v>
      </c>
      <c r="MR108" s="380">
        <f t="shared" si="548"/>
        <v>0</v>
      </c>
      <c r="MS108" s="380">
        <f t="shared" si="548"/>
        <v>0</v>
      </c>
      <c r="MT108" s="380">
        <f t="shared" si="548"/>
        <v>0</v>
      </c>
      <c r="MU108" s="380">
        <f t="shared" si="548"/>
        <v>0</v>
      </c>
      <c r="MV108" s="380">
        <f t="shared" si="548"/>
        <v>0</v>
      </c>
      <c r="MW108" s="380">
        <f t="shared" si="548"/>
        <v>0</v>
      </c>
      <c r="MX108" s="380">
        <f t="shared" si="548"/>
        <v>0</v>
      </c>
      <c r="MY108" s="380">
        <f t="shared" si="548"/>
        <v>0</v>
      </c>
      <c r="MZ108" s="380">
        <f t="shared" si="548"/>
        <v>0</v>
      </c>
      <c r="NA108" s="380">
        <f t="shared" si="548"/>
        <v>0</v>
      </c>
      <c r="NB108" s="423">
        <f t="shared" si="548"/>
        <v>669675.45519999973</v>
      </c>
      <c r="NC108" s="424"/>
      <c r="ND108" s="379">
        <f>+ND20-ND31+ND37-ND106</f>
        <v>508899.0885999999</v>
      </c>
      <c r="NE108" s="380">
        <f t="shared" ref="NE108:NP108" si="549">+NE20-NE31+NE37-NE106</f>
        <v>548990.53000000026</v>
      </c>
      <c r="NF108" s="380">
        <f t="shared" si="549"/>
        <v>0</v>
      </c>
      <c r="NG108" s="380">
        <f t="shared" si="549"/>
        <v>0</v>
      </c>
      <c r="NH108" s="380">
        <f t="shared" si="549"/>
        <v>0</v>
      </c>
      <c r="NI108" s="380">
        <f t="shared" si="549"/>
        <v>0</v>
      </c>
      <c r="NJ108" s="380">
        <f t="shared" si="549"/>
        <v>0</v>
      </c>
      <c r="NK108" s="380">
        <f t="shared" si="549"/>
        <v>0</v>
      </c>
      <c r="NL108" s="380">
        <f t="shared" si="549"/>
        <v>0</v>
      </c>
      <c r="NM108" s="380">
        <f t="shared" si="549"/>
        <v>0</v>
      </c>
      <c r="NN108" s="380">
        <f t="shared" si="549"/>
        <v>0</v>
      </c>
      <c r="NO108" s="380">
        <f t="shared" si="549"/>
        <v>0</v>
      </c>
      <c r="NP108" s="423">
        <f t="shared" si="549"/>
        <v>1057889.6185999997</v>
      </c>
      <c r="NQ108" s="424"/>
      <c r="NR108" s="379">
        <f>+NR20-NR31+NR37-NR106</f>
        <v>105192.88919999998</v>
      </c>
      <c r="NS108" s="380">
        <f t="shared" ref="NS108:OD108" si="550">+NS20-NS31+NS37-NS106</f>
        <v>110350.17999999993</v>
      </c>
      <c r="NT108" s="380">
        <f t="shared" si="550"/>
        <v>0</v>
      </c>
      <c r="NU108" s="380">
        <f t="shared" si="550"/>
        <v>0</v>
      </c>
      <c r="NV108" s="380">
        <f t="shared" si="550"/>
        <v>0</v>
      </c>
      <c r="NW108" s="380">
        <f t="shared" si="550"/>
        <v>0</v>
      </c>
      <c r="NX108" s="380">
        <f t="shared" si="550"/>
        <v>0</v>
      </c>
      <c r="NY108" s="380">
        <f t="shared" si="550"/>
        <v>0</v>
      </c>
      <c r="NZ108" s="380">
        <f t="shared" si="550"/>
        <v>0</v>
      </c>
      <c r="OA108" s="380">
        <f t="shared" si="550"/>
        <v>0</v>
      </c>
      <c r="OB108" s="380">
        <f t="shared" si="550"/>
        <v>0</v>
      </c>
      <c r="OC108" s="380">
        <f t="shared" si="550"/>
        <v>0</v>
      </c>
      <c r="OD108" s="423">
        <f t="shared" si="550"/>
        <v>215543.06919999979</v>
      </c>
      <c r="OE108" s="424"/>
      <c r="OF108" s="379">
        <f>+OF20-OF31+OF37-OF106</f>
        <v>82805.261399999959</v>
      </c>
      <c r="OG108" s="380">
        <f t="shared" ref="OG108:OR108" si="551">+OG20-OG31+OG37-OG106</f>
        <v>90619.429999999935</v>
      </c>
      <c r="OH108" s="380">
        <f t="shared" si="551"/>
        <v>0</v>
      </c>
      <c r="OI108" s="380">
        <f t="shared" si="551"/>
        <v>0</v>
      </c>
      <c r="OJ108" s="380">
        <f t="shared" si="551"/>
        <v>0</v>
      </c>
      <c r="OK108" s="380">
        <f t="shared" si="551"/>
        <v>0</v>
      </c>
      <c r="OL108" s="380">
        <f t="shared" si="551"/>
        <v>0</v>
      </c>
      <c r="OM108" s="380">
        <f t="shared" si="551"/>
        <v>0</v>
      </c>
      <c r="ON108" s="380">
        <f t="shared" si="551"/>
        <v>0</v>
      </c>
      <c r="OO108" s="380">
        <f t="shared" si="551"/>
        <v>0</v>
      </c>
      <c r="OP108" s="380">
        <f t="shared" si="551"/>
        <v>0</v>
      </c>
      <c r="OQ108" s="380">
        <f t="shared" si="551"/>
        <v>0</v>
      </c>
      <c r="OR108" s="423">
        <f t="shared" si="551"/>
        <v>173424.69139999989</v>
      </c>
      <c r="OS108" s="424"/>
      <c r="OT108" s="379">
        <f>+OT20-OT31+OT37-OT106</f>
        <v>402433.09739999985</v>
      </c>
      <c r="OU108" s="380">
        <f t="shared" ref="OU108:PF108" si="552">+OU20-OU31+OU37-OU106</f>
        <v>440647.95259999996</v>
      </c>
      <c r="OV108" s="380">
        <f t="shared" si="552"/>
        <v>0</v>
      </c>
      <c r="OW108" s="380">
        <f t="shared" si="552"/>
        <v>0</v>
      </c>
      <c r="OX108" s="380">
        <f t="shared" si="552"/>
        <v>0</v>
      </c>
      <c r="OY108" s="380">
        <f t="shared" si="552"/>
        <v>0</v>
      </c>
      <c r="OZ108" s="380">
        <f t="shared" si="552"/>
        <v>0</v>
      </c>
      <c r="PA108" s="380">
        <f t="shared" si="552"/>
        <v>0</v>
      </c>
      <c r="PB108" s="380">
        <f t="shared" si="552"/>
        <v>0</v>
      </c>
      <c r="PC108" s="380">
        <f t="shared" si="552"/>
        <v>0</v>
      </c>
      <c r="PD108" s="380">
        <f t="shared" si="552"/>
        <v>0</v>
      </c>
      <c r="PE108" s="380">
        <f t="shared" si="552"/>
        <v>0</v>
      </c>
      <c r="PF108" s="423">
        <f t="shared" si="552"/>
        <v>843081.04999999981</v>
      </c>
      <c r="PG108" s="424"/>
      <c r="PH108" s="379">
        <f>+PH20-PH31+PH37-PH106</f>
        <v>164444.43959999993</v>
      </c>
      <c r="PI108" s="380">
        <f t="shared" ref="PI108:PT108" si="553">+PI20-PI31+PI37-PI106</f>
        <v>156654.22999999998</v>
      </c>
      <c r="PJ108" s="380">
        <f t="shared" si="553"/>
        <v>0</v>
      </c>
      <c r="PK108" s="380">
        <f t="shared" si="553"/>
        <v>0</v>
      </c>
      <c r="PL108" s="380">
        <f t="shared" si="553"/>
        <v>0</v>
      </c>
      <c r="PM108" s="380">
        <f t="shared" si="553"/>
        <v>0</v>
      </c>
      <c r="PN108" s="380">
        <f t="shared" si="553"/>
        <v>0</v>
      </c>
      <c r="PO108" s="380">
        <f t="shared" si="553"/>
        <v>0</v>
      </c>
      <c r="PP108" s="380">
        <f t="shared" si="553"/>
        <v>0</v>
      </c>
      <c r="PQ108" s="380">
        <f t="shared" si="553"/>
        <v>0</v>
      </c>
      <c r="PR108" s="380">
        <f t="shared" si="553"/>
        <v>0</v>
      </c>
      <c r="PS108" s="380">
        <f t="shared" si="553"/>
        <v>0</v>
      </c>
      <c r="PT108" s="423">
        <f t="shared" si="553"/>
        <v>321098.66959999991</v>
      </c>
      <c r="PU108" s="424"/>
      <c r="PV108" s="379">
        <f>+PV20-PV31+PV37-PV106</f>
        <v>0</v>
      </c>
      <c r="PW108" s="380">
        <f t="shared" ref="PW108:QH108" si="554">+PW20-PW31+PW37-PW106</f>
        <v>23276.75680000001</v>
      </c>
      <c r="PX108" s="380">
        <f t="shared" si="554"/>
        <v>0</v>
      </c>
      <c r="PY108" s="380">
        <f t="shared" si="554"/>
        <v>0</v>
      </c>
      <c r="PZ108" s="380">
        <f t="shared" si="554"/>
        <v>0</v>
      </c>
      <c r="QA108" s="380">
        <f t="shared" si="554"/>
        <v>0</v>
      </c>
      <c r="QB108" s="380">
        <f t="shared" si="554"/>
        <v>0</v>
      </c>
      <c r="QC108" s="380">
        <f t="shared" si="554"/>
        <v>0</v>
      </c>
      <c r="QD108" s="380">
        <f t="shared" si="554"/>
        <v>0</v>
      </c>
      <c r="QE108" s="380">
        <f t="shared" si="554"/>
        <v>0</v>
      </c>
      <c r="QF108" s="380">
        <f t="shared" si="554"/>
        <v>0</v>
      </c>
      <c r="QG108" s="380">
        <f t="shared" si="554"/>
        <v>0</v>
      </c>
      <c r="QH108" s="423">
        <f t="shared" si="554"/>
        <v>23276.75680000001</v>
      </c>
      <c r="QI108" s="424"/>
      <c r="QJ108" s="379">
        <f>+QJ20-QJ31+QJ37-QJ106</f>
        <v>0</v>
      </c>
      <c r="QK108" s="380">
        <f t="shared" ref="QK108:QV108" si="555">+QK20-QK31+QK37-QK106</f>
        <v>15667.208599999991</v>
      </c>
      <c r="QL108" s="380">
        <f t="shared" si="555"/>
        <v>0</v>
      </c>
      <c r="QM108" s="380">
        <f t="shared" si="555"/>
        <v>0</v>
      </c>
      <c r="QN108" s="380">
        <f t="shared" si="555"/>
        <v>0</v>
      </c>
      <c r="QO108" s="380">
        <f t="shared" si="555"/>
        <v>0</v>
      </c>
      <c r="QP108" s="380">
        <f t="shared" si="555"/>
        <v>0</v>
      </c>
      <c r="QQ108" s="380">
        <f t="shared" si="555"/>
        <v>0</v>
      </c>
      <c r="QR108" s="380">
        <f t="shared" si="555"/>
        <v>0</v>
      </c>
      <c r="QS108" s="380">
        <f t="shared" si="555"/>
        <v>0</v>
      </c>
      <c r="QT108" s="380">
        <f t="shared" si="555"/>
        <v>0</v>
      </c>
      <c r="QU108" s="380">
        <f t="shared" si="555"/>
        <v>0</v>
      </c>
      <c r="QV108" s="423">
        <f t="shared" si="555"/>
        <v>15667.208599999991</v>
      </c>
      <c r="QW108" s="424"/>
      <c r="QX108" s="423">
        <f t="shared" ref="QX108:RJ108" si="556">+QX20-QX31+QX37-QX106</f>
        <v>9144185.1800000146</v>
      </c>
      <c r="QY108" s="423">
        <f t="shared" si="556"/>
        <v>9684268.2000010088</v>
      </c>
      <c r="QZ108" s="423">
        <f t="shared" si="556"/>
        <v>-140.10088272383354</v>
      </c>
      <c r="RA108" s="423">
        <f t="shared" si="556"/>
        <v>0</v>
      </c>
      <c r="RB108" s="423">
        <f t="shared" si="556"/>
        <v>0</v>
      </c>
      <c r="RC108" s="423">
        <f t="shared" si="556"/>
        <v>0</v>
      </c>
      <c r="RD108" s="423">
        <f t="shared" si="556"/>
        <v>0</v>
      </c>
      <c r="RE108" s="423">
        <f t="shared" si="556"/>
        <v>0</v>
      </c>
      <c r="RF108" s="423">
        <f t="shared" si="556"/>
        <v>0</v>
      </c>
      <c r="RG108" s="423">
        <f t="shared" si="556"/>
        <v>0</v>
      </c>
      <c r="RH108" s="423">
        <f t="shared" si="556"/>
        <v>0</v>
      </c>
      <c r="RI108" s="423">
        <f t="shared" si="556"/>
        <v>0</v>
      </c>
      <c r="RJ108" s="423">
        <f t="shared" si="556"/>
        <v>18828313.279118285</v>
      </c>
    </row>
    <row r="109" spans="1:478" x14ac:dyDescent="0.25">
      <c r="B109" s="260"/>
      <c r="D109" s="364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  <c r="P109" s="368"/>
      <c r="Q109" s="372"/>
      <c r="R109" s="364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8"/>
      <c r="AF109" s="364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8"/>
      <c r="AT109" s="364"/>
      <c r="AU109" s="365"/>
      <c r="AV109" s="365"/>
      <c r="AW109" s="365"/>
      <c r="AX109" s="365"/>
      <c r="AY109" s="365"/>
      <c r="AZ109" s="365"/>
      <c r="BA109" s="365"/>
      <c r="BB109" s="365"/>
      <c r="BC109" s="365"/>
      <c r="BD109" s="365"/>
      <c r="BE109" s="365"/>
      <c r="BF109" s="368"/>
      <c r="BH109" s="364"/>
      <c r="BI109" s="365"/>
      <c r="BJ109" s="365"/>
      <c r="BK109" s="365"/>
      <c r="BL109" s="365"/>
      <c r="BM109" s="365"/>
      <c r="BN109" s="365"/>
      <c r="BO109" s="365"/>
      <c r="BP109" s="365"/>
      <c r="BQ109" s="365"/>
      <c r="BR109" s="365"/>
      <c r="BS109" s="365"/>
      <c r="BT109" s="368"/>
      <c r="BV109" s="364"/>
      <c r="BW109" s="365"/>
      <c r="BX109" s="365"/>
      <c r="BY109" s="365"/>
      <c r="BZ109" s="365"/>
      <c r="CA109" s="365"/>
      <c r="CB109" s="365"/>
      <c r="CC109" s="365"/>
      <c r="CD109" s="365"/>
      <c r="CE109" s="365"/>
      <c r="CF109" s="365"/>
      <c r="CG109" s="365"/>
      <c r="CH109" s="368"/>
      <c r="CI109" s="372"/>
      <c r="CJ109" s="364"/>
      <c r="CK109" s="365"/>
      <c r="CL109" s="365"/>
      <c r="CM109" s="365"/>
      <c r="CN109" s="365"/>
      <c r="CO109" s="365"/>
      <c r="CP109" s="365"/>
      <c r="CQ109" s="365"/>
      <c r="CR109" s="365"/>
      <c r="CS109" s="365"/>
      <c r="CT109" s="365"/>
      <c r="CU109" s="365"/>
      <c r="CV109" s="368"/>
      <c r="CX109" s="364"/>
      <c r="CY109" s="365"/>
      <c r="CZ109" s="365"/>
      <c r="DA109" s="365"/>
      <c r="DB109" s="365"/>
      <c r="DC109" s="365"/>
      <c r="DD109" s="365"/>
      <c r="DE109" s="365"/>
      <c r="DF109" s="365"/>
      <c r="DG109" s="365"/>
      <c r="DH109" s="365"/>
      <c r="DI109" s="365"/>
      <c r="DJ109" s="368"/>
      <c r="DK109" s="372"/>
      <c r="DL109" s="364"/>
      <c r="DM109" s="365"/>
      <c r="DN109" s="365"/>
      <c r="DO109" s="365"/>
      <c r="DP109" s="365"/>
      <c r="DQ109" s="365"/>
      <c r="DR109" s="365"/>
      <c r="DS109" s="365"/>
      <c r="DT109" s="365"/>
      <c r="DU109" s="365"/>
      <c r="DV109" s="365"/>
      <c r="DW109" s="365"/>
      <c r="DX109" s="368"/>
      <c r="DY109" s="372"/>
      <c r="DZ109" s="364"/>
      <c r="EA109" s="365"/>
      <c r="EB109" s="365"/>
      <c r="EC109" s="365"/>
      <c r="ED109" s="365"/>
      <c r="EE109" s="365"/>
      <c r="EF109" s="365"/>
      <c r="EG109" s="365"/>
      <c r="EH109" s="365"/>
      <c r="EI109" s="365"/>
      <c r="EJ109" s="365"/>
      <c r="EK109" s="365"/>
      <c r="EL109" s="368"/>
      <c r="EM109" s="372"/>
      <c r="EN109" s="364"/>
      <c r="EO109" s="365"/>
      <c r="EP109" s="365"/>
      <c r="EQ109" s="365"/>
      <c r="ER109" s="365"/>
      <c r="ES109" s="365"/>
      <c r="ET109" s="365"/>
      <c r="EU109" s="365"/>
      <c r="EV109" s="365"/>
      <c r="EW109" s="365"/>
      <c r="EX109" s="365"/>
      <c r="EY109" s="365"/>
      <c r="EZ109" s="368"/>
      <c r="FA109" s="372"/>
      <c r="FB109" s="364"/>
      <c r="FC109" s="365"/>
      <c r="FD109" s="365"/>
      <c r="FE109" s="365"/>
      <c r="FF109" s="365"/>
      <c r="FG109" s="365"/>
      <c r="FH109" s="365"/>
      <c r="FI109" s="365"/>
      <c r="FJ109" s="365"/>
      <c r="FK109" s="365"/>
      <c r="FL109" s="365"/>
      <c r="FM109" s="365"/>
      <c r="FN109" s="368"/>
      <c r="FO109" s="372"/>
      <c r="FP109" s="364"/>
      <c r="FQ109" s="365"/>
      <c r="FR109" s="365"/>
      <c r="FS109" s="365"/>
      <c r="FT109" s="365"/>
      <c r="FU109" s="365"/>
      <c r="FV109" s="365"/>
      <c r="FW109" s="365"/>
      <c r="FX109" s="365"/>
      <c r="FY109" s="365"/>
      <c r="FZ109" s="365"/>
      <c r="GA109" s="365"/>
      <c r="GB109" s="368"/>
      <c r="GC109" s="372"/>
      <c r="GD109" s="364"/>
      <c r="GE109" s="365"/>
      <c r="GF109" s="365"/>
      <c r="GG109" s="365"/>
      <c r="GH109" s="365"/>
      <c r="GI109" s="365"/>
      <c r="GJ109" s="365"/>
      <c r="GK109" s="365"/>
      <c r="GL109" s="365"/>
      <c r="GM109" s="365"/>
      <c r="GN109" s="365"/>
      <c r="GO109" s="365"/>
      <c r="GP109" s="368"/>
      <c r="GQ109" s="372"/>
      <c r="GR109" s="364"/>
      <c r="GS109" s="365"/>
      <c r="GT109" s="365"/>
      <c r="GU109" s="365"/>
      <c r="GV109" s="365"/>
      <c r="GW109" s="365"/>
      <c r="GX109" s="365"/>
      <c r="GY109" s="365"/>
      <c r="GZ109" s="365"/>
      <c r="HA109" s="365"/>
      <c r="HB109" s="365"/>
      <c r="HC109" s="365"/>
      <c r="HD109" s="368"/>
      <c r="HE109" s="372"/>
      <c r="HF109" s="364"/>
      <c r="HG109" s="365"/>
      <c r="HH109" s="365"/>
      <c r="HI109" s="365"/>
      <c r="HJ109" s="365"/>
      <c r="HK109" s="365"/>
      <c r="HL109" s="365"/>
      <c r="HM109" s="365"/>
      <c r="HN109" s="365"/>
      <c r="HO109" s="365"/>
      <c r="HP109" s="365"/>
      <c r="HQ109" s="365"/>
      <c r="HR109" s="368"/>
      <c r="HS109" s="372"/>
      <c r="HT109" s="364"/>
      <c r="HU109" s="365"/>
      <c r="HV109" s="365"/>
      <c r="HW109" s="365"/>
      <c r="HX109" s="365"/>
      <c r="HY109" s="365"/>
      <c r="HZ109" s="365"/>
      <c r="IA109" s="365"/>
      <c r="IB109" s="365"/>
      <c r="IC109" s="365"/>
      <c r="ID109" s="365"/>
      <c r="IE109" s="365"/>
      <c r="IF109" s="368"/>
      <c r="IG109" s="372"/>
      <c r="IH109" s="364"/>
      <c r="II109" s="365"/>
      <c r="IJ109" s="365"/>
      <c r="IK109" s="365"/>
      <c r="IL109" s="365"/>
      <c r="IM109" s="365"/>
      <c r="IN109" s="365"/>
      <c r="IO109" s="365"/>
      <c r="IP109" s="365"/>
      <c r="IQ109" s="365"/>
      <c r="IR109" s="365"/>
      <c r="IS109" s="365"/>
      <c r="IT109" s="368"/>
      <c r="IU109" s="372"/>
      <c r="IV109" s="364"/>
      <c r="IW109" s="365"/>
      <c r="IX109" s="365"/>
      <c r="IY109" s="365"/>
      <c r="IZ109" s="365"/>
      <c r="JA109" s="365"/>
      <c r="JB109" s="365"/>
      <c r="JC109" s="365"/>
      <c r="JD109" s="365"/>
      <c r="JE109" s="365"/>
      <c r="JF109" s="365"/>
      <c r="JG109" s="365"/>
      <c r="JH109" s="368"/>
      <c r="JI109" s="372"/>
      <c r="JJ109" s="364"/>
      <c r="JK109" s="365"/>
      <c r="JL109" s="365"/>
      <c r="JM109" s="365"/>
      <c r="JN109" s="365"/>
      <c r="JO109" s="365"/>
      <c r="JP109" s="365"/>
      <c r="JQ109" s="365"/>
      <c r="JR109" s="365"/>
      <c r="JS109" s="365"/>
      <c r="JT109" s="365"/>
      <c r="JU109" s="365"/>
      <c r="JV109" s="368"/>
      <c r="JW109" s="372"/>
      <c r="JX109" s="364"/>
      <c r="JY109" s="365"/>
      <c r="JZ109" s="365"/>
      <c r="KA109" s="365"/>
      <c r="KB109" s="365"/>
      <c r="KC109" s="365"/>
      <c r="KD109" s="365"/>
      <c r="KE109" s="365"/>
      <c r="KF109" s="365"/>
      <c r="KG109" s="365"/>
      <c r="KH109" s="365"/>
      <c r="KI109" s="365"/>
      <c r="KJ109" s="368"/>
      <c r="KK109" s="372"/>
      <c r="KL109" s="364"/>
      <c r="KM109" s="365"/>
      <c r="KN109" s="365"/>
      <c r="KO109" s="365"/>
      <c r="KP109" s="365"/>
      <c r="KQ109" s="365"/>
      <c r="KR109" s="365"/>
      <c r="KS109" s="365"/>
      <c r="KT109" s="365"/>
      <c r="KU109" s="365"/>
      <c r="KV109" s="365"/>
      <c r="KW109" s="365"/>
      <c r="KX109" s="368"/>
      <c r="KY109" s="372"/>
      <c r="KZ109" s="364"/>
      <c r="LA109" s="365"/>
      <c r="LB109" s="365"/>
      <c r="LC109" s="365"/>
      <c r="LD109" s="365"/>
      <c r="LE109" s="365"/>
      <c r="LF109" s="365"/>
      <c r="LG109" s="365"/>
      <c r="LH109" s="365"/>
      <c r="LI109" s="365"/>
      <c r="LJ109" s="365"/>
      <c r="LK109" s="365"/>
      <c r="LL109" s="368"/>
      <c r="LM109" s="372"/>
      <c r="LN109" s="364"/>
      <c r="LO109" s="365"/>
      <c r="LP109" s="365"/>
      <c r="LQ109" s="365"/>
      <c r="LR109" s="365"/>
      <c r="LS109" s="365"/>
      <c r="LT109" s="365"/>
      <c r="LU109" s="365"/>
      <c r="LV109" s="365"/>
      <c r="LW109" s="365"/>
      <c r="LX109" s="365"/>
      <c r="LY109" s="365"/>
      <c r="LZ109" s="368"/>
      <c r="MA109" s="372"/>
      <c r="MB109" s="364"/>
      <c r="MC109" s="365"/>
      <c r="MD109" s="365"/>
      <c r="ME109" s="365"/>
      <c r="MF109" s="365"/>
      <c r="MG109" s="365"/>
      <c r="MH109" s="365"/>
      <c r="MI109" s="365"/>
      <c r="MJ109" s="365"/>
      <c r="MK109" s="365"/>
      <c r="ML109" s="365"/>
      <c r="MM109" s="365"/>
      <c r="MN109" s="368"/>
      <c r="MO109" s="372"/>
      <c r="MP109" s="364"/>
      <c r="MQ109" s="365"/>
      <c r="MR109" s="365"/>
      <c r="MS109" s="365"/>
      <c r="MT109" s="365"/>
      <c r="MU109" s="365"/>
      <c r="MV109" s="365"/>
      <c r="MW109" s="365"/>
      <c r="MX109" s="365"/>
      <c r="MY109" s="365"/>
      <c r="MZ109" s="365"/>
      <c r="NA109" s="365"/>
      <c r="NB109" s="368"/>
      <c r="NC109" s="372"/>
      <c r="ND109" s="364"/>
      <c r="NE109" s="365"/>
      <c r="NF109" s="365"/>
      <c r="NG109" s="365"/>
      <c r="NH109" s="365"/>
      <c r="NI109" s="365"/>
      <c r="NJ109" s="365"/>
      <c r="NK109" s="365"/>
      <c r="NL109" s="365"/>
      <c r="NM109" s="365"/>
      <c r="NN109" s="365"/>
      <c r="NO109" s="365"/>
      <c r="NP109" s="368"/>
      <c r="NQ109" s="372"/>
      <c r="NR109" s="364"/>
      <c r="NS109" s="365"/>
      <c r="NT109" s="365"/>
      <c r="NU109" s="365"/>
      <c r="NV109" s="365"/>
      <c r="NW109" s="365"/>
      <c r="NX109" s="365"/>
      <c r="NY109" s="365"/>
      <c r="NZ109" s="365"/>
      <c r="OA109" s="365"/>
      <c r="OB109" s="365"/>
      <c r="OC109" s="365"/>
      <c r="OD109" s="368"/>
      <c r="OE109" s="372"/>
      <c r="OF109" s="364"/>
      <c r="OG109" s="365"/>
      <c r="OH109" s="365"/>
      <c r="OI109" s="365"/>
      <c r="OJ109" s="365"/>
      <c r="OK109" s="365"/>
      <c r="OL109" s="365"/>
      <c r="OM109" s="365"/>
      <c r="ON109" s="365"/>
      <c r="OO109" s="365"/>
      <c r="OP109" s="365"/>
      <c r="OQ109" s="365"/>
      <c r="OR109" s="368"/>
      <c r="OS109" s="372"/>
      <c r="OT109" s="364"/>
      <c r="OU109" s="365"/>
      <c r="OV109" s="365"/>
      <c r="OW109" s="365"/>
      <c r="OX109" s="365"/>
      <c r="OY109" s="365"/>
      <c r="OZ109" s="365"/>
      <c r="PA109" s="365"/>
      <c r="PB109" s="365"/>
      <c r="PC109" s="365"/>
      <c r="PD109" s="365"/>
      <c r="PE109" s="365"/>
      <c r="PF109" s="368"/>
      <c r="PG109" s="372"/>
      <c r="PH109" s="364"/>
      <c r="PI109" s="365"/>
      <c r="PJ109" s="365"/>
      <c r="PK109" s="365"/>
      <c r="PL109" s="365"/>
      <c r="PM109" s="365"/>
      <c r="PN109" s="365"/>
      <c r="PO109" s="365"/>
      <c r="PP109" s="365"/>
      <c r="PQ109" s="365"/>
      <c r="PR109" s="365"/>
      <c r="PS109" s="365"/>
      <c r="PT109" s="368"/>
      <c r="PU109" s="372"/>
      <c r="PV109" s="364"/>
      <c r="PW109" s="365"/>
      <c r="PX109" s="365"/>
      <c r="PY109" s="365"/>
      <c r="PZ109" s="365"/>
      <c r="QA109" s="365"/>
      <c r="QB109" s="365"/>
      <c r="QC109" s="365"/>
      <c r="QD109" s="365"/>
      <c r="QE109" s="365"/>
      <c r="QF109" s="365"/>
      <c r="QG109" s="365"/>
      <c r="QH109" s="368"/>
      <c r="QI109" s="372"/>
      <c r="QJ109" s="364"/>
      <c r="QK109" s="365"/>
      <c r="QL109" s="365"/>
      <c r="QM109" s="365"/>
      <c r="QN109" s="365"/>
      <c r="QO109" s="365"/>
      <c r="QP109" s="365"/>
      <c r="QQ109" s="365"/>
      <c r="QR109" s="365"/>
      <c r="QS109" s="365"/>
      <c r="QT109" s="365"/>
      <c r="QU109" s="365"/>
      <c r="QV109" s="368"/>
      <c r="QW109" s="372"/>
      <c r="QX109" s="368"/>
      <c r="QY109" s="368"/>
      <c r="QZ109" s="368"/>
      <c r="RA109" s="368"/>
      <c r="RB109" s="368"/>
      <c r="RC109" s="368"/>
      <c r="RD109" s="368"/>
      <c r="RE109" s="368"/>
      <c r="RF109" s="368"/>
      <c r="RG109" s="368"/>
      <c r="RH109" s="368"/>
      <c r="RI109" s="368"/>
      <c r="RJ109" s="368"/>
    </row>
    <row r="110" spans="1:478" x14ac:dyDescent="0.3">
      <c r="B110" s="425" t="s">
        <v>897</v>
      </c>
      <c r="D110" s="364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  <c r="P110" s="368"/>
      <c r="Q110" s="372"/>
      <c r="R110" s="364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8"/>
      <c r="AF110" s="364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8"/>
      <c r="AT110" s="364">
        <f>+AT53+AT65+AT90+AT102+AT120</f>
        <v>2043506.12</v>
      </c>
      <c r="AU110" s="365">
        <f>+AT110/83.92</f>
        <v>24350.644899904673</v>
      </c>
      <c r="AV110" s="365"/>
      <c r="AW110" s="365"/>
      <c r="AX110" s="365"/>
      <c r="AY110" s="365"/>
      <c r="AZ110" s="365"/>
      <c r="BA110" s="365"/>
      <c r="BB110" s="365"/>
      <c r="BC110" s="365"/>
      <c r="BD110" s="365"/>
      <c r="BE110" s="365"/>
      <c r="BF110" s="368"/>
      <c r="BH110" s="364"/>
      <c r="BI110" s="365"/>
      <c r="BJ110" s="365"/>
      <c r="BK110" s="365"/>
      <c r="BL110" s="365"/>
      <c r="BM110" s="365"/>
      <c r="BN110" s="365"/>
      <c r="BO110" s="365"/>
      <c r="BP110" s="365"/>
      <c r="BQ110" s="365"/>
      <c r="BR110" s="365"/>
      <c r="BS110" s="365"/>
      <c r="BT110" s="368"/>
      <c r="BV110" s="364"/>
      <c r="BW110" s="365"/>
      <c r="BX110" s="365"/>
      <c r="BY110" s="365"/>
      <c r="BZ110" s="365"/>
      <c r="CA110" s="365"/>
      <c r="CB110" s="365"/>
      <c r="CC110" s="365"/>
      <c r="CD110" s="365"/>
      <c r="CE110" s="365"/>
      <c r="CF110" s="365"/>
      <c r="CG110" s="365"/>
      <c r="CH110" s="368"/>
      <c r="CI110" s="372"/>
      <c r="CJ110" s="364"/>
      <c r="CK110" s="365"/>
      <c r="CL110" s="365"/>
      <c r="CM110" s="365"/>
      <c r="CN110" s="365"/>
      <c r="CO110" s="365"/>
      <c r="CP110" s="365"/>
      <c r="CQ110" s="365"/>
      <c r="CR110" s="365"/>
      <c r="CS110" s="365"/>
      <c r="CT110" s="365"/>
      <c r="CU110" s="365"/>
      <c r="CV110" s="368"/>
      <c r="CX110" s="364"/>
      <c r="CY110" s="365"/>
      <c r="CZ110" s="365"/>
      <c r="DA110" s="365"/>
      <c r="DB110" s="365"/>
      <c r="DC110" s="365"/>
      <c r="DD110" s="365"/>
      <c r="DE110" s="365"/>
      <c r="DF110" s="365"/>
      <c r="DG110" s="365"/>
      <c r="DH110" s="365"/>
      <c r="DI110" s="365"/>
      <c r="DJ110" s="368"/>
      <c r="DK110" s="372"/>
      <c r="DL110" s="364"/>
      <c r="DM110" s="365"/>
      <c r="DN110" s="365"/>
      <c r="DO110" s="365"/>
      <c r="DP110" s="365"/>
      <c r="DQ110" s="365"/>
      <c r="DR110" s="365"/>
      <c r="DS110" s="365"/>
      <c r="DT110" s="365"/>
      <c r="DU110" s="365"/>
      <c r="DV110" s="365"/>
      <c r="DW110" s="365"/>
      <c r="DX110" s="368"/>
      <c r="DY110" s="372"/>
      <c r="DZ110" s="364"/>
      <c r="EA110" s="365"/>
      <c r="EB110" s="365"/>
      <c r="EC110" s="365"/>
      <c r="ED110" s="365"/>
      <c r="EE110" s="365"/>
      <c r="EF110" s="365"/>
      <c r="EG110" s="365"/>
      <c r="EH110" s="365"/>
      <c r="EI110" s="365"/>
      <c r="EJ110" s="365"/>
      <c r="EK110" s="365"/>
      <c r="EL110" s="368"/>
      <c r="EM110" s="372"/>
      <c r="EN110" s="364"/>
      <c r="EO110" s="365"/>
      <c r="EP110" s="365"/>
      <c r="EQ110" s="365"/>
      <c r="ER110" s="365"/>
      <c r="ES110" s="365"/>
      <c r="ET110" s="365"/>
      <c r="EU110" s="365"/>
      <c r="EV110" s="365"/>
      <c r="EW110" s="365"/>
      <c r="EX110" s="365"/>
      <c r="EY110" s="365"/>
      <c r="EZ110" s="368"/>
      <c r="FA110" s="372"/>
      <c r="FB110" s="364"/>
      <c r="FC110" s="365"/>
      <c r="FD110" s="365"/>
      <c r="FE110" s="365"/>
      <c r="FF110" s="365"/>
      <c r="FG110" s="365"/>
      <c r="FH110" s="365"/>
      <c r="FI110" s="365"/>
      <c r="FJ110" s="365"/>
      <c r="FK110" s="365"/>
      <c r="FL110" s="365"/>
      <c r="FM110" s="365"/>
      <c r="FN110" s="368"/>
      <c r="FO110" s="372"/>
      <c r="FP110" s="364"/>
      <c r="FQ110" s="365"/>
      <c r="FR110" s="365"/>
      <c r="FS110" s="365"/>
      <c r="FT110" s="365"/>
      <c r="FU110" s="365"/>
      <c r="FV110" s="365"/>
      <c r="FW110" s="365"/>
      <c r="FX110" s="365"/>
      <c r="FY110" s="365"/>
      <c r="FZ110" s="365"/>
      <c r="GA110" s="365"/>
      <c r="GB110" s="368"/>
      <c r="GC110" s="372"/>
      <c r="GD110" s="364"/>
      <c r="GE110" s="365"/>
      <c r="GF110" s="365"/>
      <c r="GG110" s="365"/>
      <c r="GH110" s="365"/>
      <c r="GI110" s="365"/>
      <c r="GJ110" s="365"/>
      <c r="GK110" s="365"/>
      <c r="GL110" s="365"/>
      <c r="GM110" s="365"/>
      <c r="GN110" s="365"/>
      <c r="GO110" s="365"/>
      <c r="GP110" s="368"/>
      <c r="GQ110" s="372"/>
      <c r="GR110" s="364"/>
      <c r="GS110" s="365"/>
      <c r="GT110" s="365"/>
      <c r="GU110" s="365"/>
      <c r="GV110" s="365"/>
      <c r="GW110" s="365"/>
      <c r="GX110" s="365"/>
      <c r="GY110" s="365"/>
      <c r="GZ110" s="365"/>
      <c r="HA110" s="365"/>
      <c r="HB110" s="365"/>
      <c r="HC110" s="365"/>
      <c r="HD110" s="368"/>
      <c r="HE110" s="372"/>
      <c r="HF110" s="364"/>
      <c r="HG110" s="365"/>
      <c r="HH110" s="365"/>
      <c r="HI110" s="365"/>
      <c r="HJ110" s="365"/>
      <c r="HK110" s="365"/>
      <c r="HL110" s="365"/>
      <c r="HM110" s="365"/>
      <c r="HN110" s="365"/>
      <c r="HO110" s="365"/>
      <c r="HP110" s="365"/>
      <c r="HQ110" s="365"/>
      <c r="HR110" s="368"/>
      <c r="HS110" s="372"/>
      <c r="HT110" s="364"/>
      <c r="HU110" s="365"/>
      <c r="HV110" s="365"/>
      <c r="HW110" s="365"/>
      <c r="HX110" s="365"/>
      <c r="HY110" s="365"/>
      <c r="HZ110" s="365"/>
      <c r="IA110" s="365"/>
      <c r="IB110" s="365"/>
      <c r="IC110" s="365"/>
      <c r="ID110" s="365"/>
      <c r="IE110" s="365"/>
      <c r="IF110" s="368"/>
      <c r="IG110" s="372"/>
      <c r="IH110" s="364"/>
      <c r="II110" s="365"/>
      <c r="IJ110" s="365"/>
      <c r="IK110" s="365"/>
      <c r="IL110" s="365"/>
      <c r="IM110" s="365"/>
      <c r="IN110" s="365"/>
      <c r="IO110" s="365"/>
      <c r="IP110" s="365"/>
      <c r="IQ110" s="365"/>
      <c r="IR110" s="365"/>
      <c r="IS110" s="365"/>
      <c r="IT110" s="368"/>
      <c r="IU110" s="372"/>
      <c r="IV110" s="364"/>
      <c r="IW110" s="365"/>
      <c r="IX110" s="365"/>
      <c r="IY110" s="365"/>
      <c r="IZ110" s="365"/>
      <c r="JA110" s="365"/>
      <c r="JB110" s="365"/>
      <c r="JC110" s="365"/>
      <c r="JD110" s="365"/>
      <c r="JE110" s="365"/>
      <c r="JF110" s="365"/>
      <c r="JG110" s="365"/>
      <c r="JH110" s="368"/>
      <c r="JI110" s="372"/>
      <c r="JJ110" s="364"/>
      <c r="JK110" s="365"/>
      <c r="JL110" s="365"/>
      <c r="JM110" s="365"/>
      <c r="JN110" s="365"/>
      <c r="JO110" s="365"/>
      <c r="JP110" s="365"/>
      <c r="JQ110" s="365"/>
      <c r="JR110" s="365"/>
      <c r="JS110" s="365"/>
      <c r="JT110" s="365"/>
      <c r="JU110" s="365"/>
      <c r="JV110" s="368"/>
      <c r="JW110" s="372"/>
      <c r="JX110" s="364"/>
      <c r="JY110" s="365"/>
      <c r="JZ110" s="365"/>
      <c r="KA110" s="365"/>
      <c r="KB110" s="365"/>
      <c r="KC110" s="365"/>
      <c r="KD110" s="365"/>
      <c r="KE110" s="365"/>
      <c r="KF110" s="365"/>
      <c r="KG110" s="365"/>
      <c r="KH110" s="365"/>
      <c r="KI110" s="365"/>
      <c r="KJ110" s="368"/>
      <c r="KK110" s="372"/>
      <c r="KL110" s="364"/>
      <c r="KM110" s="365"/>
      <c r="KN110" s="365"/>
      <c r="KO110" s="365"/>
      <c r="KP110" s="365"/>
      <c r="KQ110" s="365"/>
      <c r="KR110" s="365"/>
      <c r="KS110" s="365"/>
      <c r="KT110" s="365"/>
      <c r="KU110" s="365"/>
      <c r="KV110" s="365"/>
      <c r="KW110" s="365"/>
      <c r="KX110" s="368"/>
      <c r="KY110" s="372"/>
      <c r="KZ110" s="364"/>
      <c r="LA110" s="365"/>
      <c r="LB110" s="365"/>
      <c r="LC110" s="365"/>
      <c r="LD110" s="365"/>
      <c r="LE110" s="365"/>
      <c r="LF110" s="365"/>
      <c r="LG110" s="365"/>
      <c r="LH110" s="365"/>
      <c r="LI110" s="365"/>
      <c r="LJ110" s="365"/>
      <c r="LK110" s="365"/>
      <c r="LL110" s="368"/>
      <c r="LM110" s="372"/>
      <c r="LN110" s="364"/>
      <c r="LO110" s="365"/>
      <c r="LP110" s="365"/>
      <c r="LQ110" s="365"/>
      <c r="LR110" s="365"/>
      <c r="LS110" s="365"/>
      <c r="LT110" s="365"/>
      <c r="LU110" s="365"/>
      <c r="LV110" s="365"/>
      <c r="LW110" s="365"/>
      <c r="LX110" s="365"/>
      <c r="LY110" s="365"/>
      <c r="LZ110" s="368"/>
      <c r="MA110" s="372"/>
      <c r="MB110" s="364"/>
      <c r="MC110" s="365"/>
      <c r="MD110" s="365"/>
      <c r="ME110" s="365"/>
      <c r="MF110" s="365"/>
      <c r="MG110" s="365"/>
      <c r="MH110" s="365"/>
      <c r="MI110" s="365"/>
      <c r="MJ110" s="365"/>
      <c r="MK110" s="365"/>
      <c r="ML110" s="365"/>
      <c r="MM110" s="365"/>
      <c r="MN110" s="368"/>
      <c r="MO110" s="372"/>
      <c r="MP110" s="364"/>
      <c r="MQ110" s="365"/>
      <c r="MR110" s="365"/>
      <c r="MS110" s="365"/>
      <c r="MT110" s="365"/>
      <c r="MU110" s="365"/>
      <c r="MV110" s="365"/>
      <c r="MW110" s="365"/>
      <c r="MX110" s="365"/>
      <c r="MY110" s="365"/>
      <c r="MZ110" s="365"/>
      <c r="NA110" s="365"/>
      <c r="NB110" s="368"/>
      <c r="NC110" s="372"/>
      <c r="ND110" s="364"/>
      <c r="NE110" s="365"/>
      <c r="NF110" s="365"/>
      <c r="NG110" s="365"/>
      <c r="NH110" s="365"/>
      <c r="NI110" s="365"/>
      <c r="NJ110" s="365"/>
      <c r="NK110" s="365"/>
      <c r="NL110" s="365"/>
      <c r="NM110" s="365"/>
      <c r="NN110" s="365"/>
      <c r="NO110" s="365"/>
      <c r="NP110" s="368"/>
      <c r="NQ110" s="372"/>
      <c r="NR110" s="364"/>
      <c r="NS110" s="365"/>
      <c r="NT110" s="365"/>
      <c r="NU110" s="365"/>
      <c r="NV110" s="365"/>
      <c r="NW110" s="365"/>
      <c r="NX110" s="365"/>
      <c r="NY110" s="365"/>
      <c r="NZ110" s="365"/>
      <c r="OA110" s="365"/>
      <c r="OB110" s="365"/>
      <c r="OC110" s="365"/>
      <c r="OD110" s="368"/>
      <c r="OE110" s="372"/>
      <c r="OF110" s="364"/>
      <c r="OG110" s="365"/>
      <c r="OH110" s="365"/>
      <c r="OI110" s="365"/>
      <c r="OJ110" s="365"/>
      <c r="OK110" s="365"/>
      <c r="OL110" s="365"/>
      <c r="OM110" s="365"/>
      <c r="ON110" s="365"/>
      <c r="OO110" s="365"/>
      <c r="OP110" s="365"/>
      <c r="OQ110" s="365"/>
      <c r="OR110" s="368"/>
      <c r="OS110" s="372"/>
      <c r="OT110" s="364"/>
      <c r="OU110" s="365"/>
      <c r="OV110" s="365"/>
      <c r="OW110" s="365"/>
      <c r="OX110" s="365"/>
      <c r="OY110" s="365"/>
      <c r="OZ110" s="365"/>
      <c r="PA110" s="365"/>
      <c r="PB110" s="365"/>
      <c r="PC110" s="365"/>
      <c r="PD110" s="365"/>
      <c r="PE110" s="365"/>
      <c r="PF110" s="368"/>
      <c r="PG110" s="372"/>
      <c r="PH110" s="364"/>
      <c r="PI110" s="365"/>
      <c r="PJ110" s="365"/>
      <c r="PK110" s="365"/>
      <c r="PL110" s="365"/>
      <c r="PM110" s="365"/>
      <c r="PN110" s="365"/>
      <c r="PO110" s="365"/>
      <c r="PP110" s="365"/>
      <c r="PQ110" s="365"/>
      <c r="PR110" s="365"/>
      <c r="PS110" s="365"/>
      <c r="PT110" s="368"/>
      <c r="PU110" s="372"/>
      <c r="PV110" s="364"/>
      <c r="PW110" s="365"/>
      <c r="PX110" s="365"/>
      <c r="PY110" s="365"/>
      <c r="PZ110" s="365"/>
      <c r="QA110" s="365"/>
      <c r="QB110" s="365"/>
      <c r="QC110" s="365"/>
      <c r="QD110" s="365"/>
      <c r="QE110" s="365"/>
      <c r="QF110" s="365"/>
      <c r="QG110" s="365"/>
      <c r="QH110" s="368"/>
      <c r="QI110" s="372"/>
      <c r="QJ110" s="364"/>
      <c r="QK110" s="365"/>
      <c r="QL110" s="365"/>
      <c r="QM110" s="365"/>
      <c r="QN110" s="365"/>
      <c r="QO110" s="365"/>
      <c r="QP110" s="365"/>
      <c r="QQ110" s="365"/>
      <c r="QR110" s="365"/>
      <c r="QS110" s="365"/>
      <c r="QT110" s="365"/>
      <c r="QU110" s="365"/>
      <c r="QV110" s="368"/>
      <c r="QW110" s="372"/>
      <c r="QX110" s="368"/>
      <c r="QY110" s="368"/>
      <c r="QZ110" s="368"/>
      <c r="RA110" s="368"/>
      <c r="RB110" s="368"/>
      <c r="RC110" s="368"/>
      <c r="RD110" s="368"/>
      <c r="RE110" s="368"/>
      <c r="RF110" s="368"/>
      <c r="RG110" s="368"/>
      <c r="RH110" s="368"/>
      <c r="RI110" s="368"/>
      <c r="RJ110" s="368"/>
    </row>
    <row r="111" spans="1:478" x14ac:dyDescent="0.25">
      <c r="A111" s="304" t="s">
        <v>966</v>
      </c>
      <c r="B111" s="426" t="s">
        <v>898</v>
      </c>
      <c r="D111" s="375">
        <v>348873</v>
      </c>
      <c r="E111" s="376">
        <v>91355</v>
      </c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415">
        <f>+SUBTOTAL(9,D111:O111)</f>
        <v>440228</v>
      </c>
      <c r="Q111" s="416"/>
      <c r="R111" s="375">
        <v>0</v>
      </c>
      <c r="S111" s="376">
        <v>0</v>
      </c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415">
        <f>+SUBTOTAL(9,R111:AC111)</f>
        <v>0</v>
      </c>
      <c r="AF111" s="375">
        <v>0</v>
      </c>
      <c r="AG111" s="376">
        <v>0</v>
      </c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415">
        <f>+SUBTOTAL(9,AF111:AQ111)</f>
        <v>0</v>
      </c>
      <c r="AT111" s="375">
        <v>0</v>
      </c>
      <c r="AU111" s="376">
        <v>0</v>
      </c>
      <c r="AV111" s="376"/>
      <c r="AW111" s="376"/>
      <c r="AX111" s="376"/>
      <c r="AY111" s="376"/>
      <c r="AZ111" s="376"/>
      <c r="BA111" s="376"/>
      <c r="BB111" s="376"/>
      <c r="BC111" s="376"/>
      <c r="BD111" s="376"/>
      <c r="BE111" s="376"/>
      <c r="BF111" s="415">
        <f>+SUBTOTAL(9,AT111:BE111)</f>
        <v>0</v>
      </c>
      <c r="BH111" s="375">
        <v>0</v>
      </c>
      <c r="BI111" s="376">
        <v>0</v>
      </c>
      <c r="BJ111" s="376"/>
      <c r="BK111" s="376"/>
      <c r="BL111" s="391"/>
      <c r="BM111" s="391"/>
      <c r="BN111" s="391"/>
      <c r="BO111" s="376"/>
      <c r="BP111" s="365"/>
      <c r="BQ111" s="365"/>
      <c r="BR111" s="365"/>
      <c r="BS111" s="365"/>
      <c r="BT111" s="415">
        <f>+SUBTOTAL(9,BH111:BS111)</f>
        <v>0</v>
      </c>
      <c r="BV111" s="375">
        <v>0</v>
      </c>
      <c r="BW111" s="376">
        <v>0</v>
      </c>
      <c r="BX111" s="365"/>
      <c r="BY111" s="365"/>
      <c r="BZ111" s="365"/>
      <c r="CA111" s="365"/>
      <c r="CB111" s="365"/>
      <c r="CC111" s="365"/>
      <c r="CD111" s="365"/>
      <c r="CE111" s="365"/>
      <c r="CF111" s="365"/>
      <c r="CG111" s="365"/>
      <c r="CH111" s="415">
        <f>+SUBTOTAL(9,BV111:CG111)</f>
        <v>0</v>
      </c>
      <c r="CI111" s="416"/>
      <c r="CJ111" s="375">
        <v>0</v>
      </c>
      <c r="CK111" s="376">
        <v>0</v>
      </c>
      <c r="CL111" s="365"/>
      <c r="CM111" s="365"/>
      <c r="CN111" s="365"/>
      <c r="CO111" s="365"/>
      <c r="CP111" s="365"/>
      <c r="CQ111" s="365"/>
      <c r="CR111" s="365"/>
      <c r="CS111" s="365"/>
      <c r="CT111" s="365"/>
      <c r="CU111" s="365"/>
      <c r="CV111" s="415">
        <f>+SUBTOTAL(9,CJ111:CU111)</f>
        <v>0</v>
      </c>
      <c r="CX111" s="375">
        <v>0</v>
      </c>
      <c r="CY111" s="376">
        <v>0</v>
      </c>
      <c r="CZ111" s="365"/>
      <c r="DA111" s="365"/>
      <c r="DB111" s="365"/>
      <c r="DC111" s="365"/>
      <c r="DD111" s="365"/>
      <c r="DE111" s="365"/>
      <c r="DF111" s="365"/>
      <c r="DG111" s="365"/>
      <c r="DH111" s="365"/>
      <c r="DI111" s="365"/>
      <c r="DJ111" s="415">
        <f>+SUBTOTAL(9,CX111:DI111)</f>
        <v>0</v>
      </c>
      <c r="DK111" s="416"/>
      <c r="DL111" s="375">
        <v>0</v>
      </c>
      <c r="DM111" s="376">
        <v>0</v>
      </c>
      <c r="DN111" s="365"/>
      <c r="DO111" s="365"/>
      <c r="DP111" s="365"/>
      <c r="DQ111" s="365"/>
      <c r="DR111" s="365"/>
      <c r="DS111" s="365"/>
      <c r="DT111" s="365"/>
      <c r="DU111" s="365"/>
      <c r="DV111" s="365"/>
      <c r="DW111" s="365"/>
      <c r="DX111" s="415">
        <f>+SUBTOTAL(9,DL111:DW111)</f>
        <v>0</v>
      </c>
      <c r="DY111" s="416"/>
      <c r="DZ111" s="375">
        <v>0</v>
      </c>
      <c r="EA111" s="376">
        <v>0</v>
      </c>
      <c r="EB111" s="365"/>
      <c r="EC111" s="365"/>
      <c r="ED111" s="365"/>
      <c r="EE111" s="365"/>
      <c r="EF111" s="365"/>
      <c r="EG111" s="365"/>
      <c r="EH111" s="365"/>
      <c r="EI111" s="365"/>
      <c r="EJ111" s="365"/>
      <c r="EK111" s="365"/>
      <c r="EL111" s="415">
        <f>+SUBTOTAL(9,DZ111:EK111)</f>
        <v>0</v>
      </c>
      <c r="EM111" s="416"/>
      <c r="EN111" s="375">
        <v>0</v>
      </c>
      <c r="EO111" s="376">
        <v>0</v>
      </c>
      <c r="EP111" s="365"/>
      <c r="EQ111" s="365"/>
      <c r="ER111" s="365"/>
      <c r="ES111" s="365"/>
      <c r="ET111" s="365"/>
      <c r="EU111" s="365"/>
      <c r="EV111" s="365"/>
      <c r="EW111" s="365"/>
      <c r="EX111" s="365"/>
      <c r="EY111" s="365"/>
      <c r="EZ111" s="415">
        <f>+SUBTOTAL(9,EN111:EY111)</f>
        <v>0</v>
      </c>
      <c r="FA111" s="416"/>
      <c r="FB111" s="375">
        <v>0</v>
      </c>
      <c r="FC111" s="376">
        <v>0</v>
      </c>
      <c r="FD111" s="365"/>
      <c r="FE111" s="365"/>
      <c r="FF111" s="365"/>
      <c r="FG111" s="365"/>
      <c r="FH111" s="365"/>
      <c r="FI111" s="365"/>
      <c r="FJ111" s="365"/>
      <c r="FK111" s="365"/>
      <c r="FL111" s="365"/>
      <c r="FM111" s="365"/>
      <c r="FN111" s="415">
        <f>+SUBTOTAL(9,FB111:FM111)</f>
        <v>0</v>
      </c>
      <c r="FO111" s="416"/>
      <c r="FP111" s="375">
        <v>0</v>
      </c>
      <c r="FQ111" s="376">
        <v>0</v>
      </c>
      <c r="FR111" s="365"/>
      <c r="FS111" s="365"/>
      <c r="FT111" s="365"/>
      <c r="FU111" s="365"/>
      <c r="FV111" s="365"/>
      <c r="FW111" s="365"/>
      <c r="FX111" s="365"/>
      <c r="FY111" s="365"/>
      <c r="FZ111" s="365"/>
      <c r="GA111" s="365"/>
      <c r="GB111" s="415">
        <f>+SUBTOTAL(9,FP111:GA111)</f>
        <v>0</v>
      </c>
      <c r="GC111" s="416"/>
      <c r="GD111" s="375">
        <v>0</v>
      </c>
      <c r="GE111" s="376">
        <v>0</v>
      </c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415">
        <f>+SUBTOTAL(9,GD111:GO111)</f>
        <v>0</v>
      </c>
      <c r="GQ111" s="416"/>
      <c r="GR111" s="375">
        <v>0</v>
      </c>
      <c r="GS111" s="376">
        <v>0</v>
      </c>
      <c r="GT111" s="365"/>
      <c r="GU111" s="365"/>
      <c r="GV111" s="365"/>
      <c r="GW111" s="365"/>
      <c r="GX111" s="365"/>
      <c r="GY111" s="365"/>
      <c r="GZ111" s="365"/>
      <c r="HA111" s="365"/>
      <c r="HB111" s="365"/>
      <c r="HC111" s="365"/>
      <c r="HD111" s="415">
        <f>+SUBTOTAL(9,GR111:HC111)</f>
        <v>0</v>
      </c>
      <c r="HE111" s="416"/>
      <c r="HF111" s="375">
        <v>0</v>
      </c>
      <c r="HG111" s="376">
        <v>0</v>
      </c>
      <c r="HH111" s="365"/>
      <c r="HI111" s="365"/>
      <c r="HJ111" s="365"/>
      <c r="HK111" s="365"/>
      <c r="HL111" s="365"/>
      <c r="HM111" s="365"/>
      <c r="HN111" s="365"/>
      <c r="HO111" s="365"/>
      <c r="HP111" s="365"/>
      <c r="HQ111" s="365"/>
      <c r="HR111" s="415">
        <f>+SUBTOTAL(9,HF111:HQ111)</f>
        <v>0</v>
      </c>
      <c r="HS111" s="416"/>
      <c r="HT111" s="375">
        <v>0</v>
      </c>
      <c r="HU111" s="376">
        <v>0</v>
      </c>
      <c r="HV111" s="365"/>
      <c r="HW111" s="365"/>
      <c r="HX111" s="365"/>
      <c r="HY111" s="365"/>
      <c r="HZ111" s="365"/>
      <c r="IA111" s="365"/>
      <c r="IB111" s="365"/>
      <c r="IC111" s="365"/>
      <c r="ID111" s="365"/>
      <c r="IE111" s="365"/>
      <c r="IF111" s="415">
        <f>+SUBTOTAL(9,HT111:IE111)</f>
        <v>0</v>
      </c>
      <c r="IG111" s="416"/>
      <c r="IH111" s="375">
        <v>0</v>
      </c>
      <c r="II111" s="376">
        <v>0</v>
      </c>
      <c r="IJ111" s="365"/>
      <c r="IK111" s="365"/>
      <c r="IL111" s="365"/>
      <c r="IM111" s="365"/>
      <c r="IN111" s="365"/>
      <c r="IO111" s="365"/>
      <c r="IP111" s="365"/>
      <c r="IQ111" s="365"/>
      <c r="IR111" s="365"/>
      <c r="IS111" s="365"/>
      <c r="IT111" s="415">
        <f>+SUBTOTAL(9,IH111:IS111)</f>
        <v>0</v>
      </c>
      <c r="IU111" s="416"/>
      <c r="IV111" s="375">
        <v>0</v>
      </c>
      <c r="IW111" s="376">
        <v>0</v>
      </c>
      <c r="IX111" s="365"/>
      <c r="IY111" s="365"/>
      <c r="IZ111" s="365"/>
      <c r="JA111" s="365"/>
      <c r="JB111" s="365"/>
      <c r="JC111" s="365"/>
      <c r="JD111" s="365"/>
      <c r="JE111" s="365"/>
      <c r="JF111" s="365"/>
      <c r="JG111" s="365"/>
      <c r="JH111" s="415">
        <f>+SUBTOTAL(9,IV111:JG111)</f>
        <v>0</v>
      </c>
      <c r="JI111" s="416"/>
      <c r="JJ111" s="375">
        <v>0</v>
      </c>
      <c r="JK111" s="376">
        <v>0</v>
      </c>
      <c r="JL111" s="365"/>
      <c r="JM111" s="365"/>
      <c r="JN111" s="365"/>
      <c r="JO111" s="365"/>
      <c r="JP111" s="365"/>
      <c r="JQ111" s="365"/>
      <c r="JR111" s="365"/>
      <c r="JS111" s="365"/>
      <c r="JT111" s="365"/>
      <c r="JU111" s="365"/>
      <c r="JV111" s="415">
        <f>+SUBTOTAL(9,JJ111:JU111)</f>
        <v>0</v>
      </c>
      <c r="JW111" s="416"/>
      <c r="JX111" s="375">
        <v>0</v>
      </c>
      <c r="JY111" s="376">
        <v>0</v>
      </c>
      <c r="JZ111" s="365"/>
      <c r="KA111" s="365"/>
      <c r="KB111" s="365"/>
      <c r="KC111" s="365"/>
      <c r="KD111" s="365"/>
      <c r="KE111" s="365"/>
      <c r="KF111" s="365"/>
      <c r="KG111" s="365"/>
      <c r="KH111" s="365"/>
      <c r="KI111" s="365"/>
      <c r="KJ111" s="415">
        <f>+SUBTOTAL(9,JX111:KI111)</f>
        <v>0</v>
      </c>
      <c r="KK111" s="416"/>
      <c r="KL111" s="375">
        <v>0</v>
      </c>
      <c r="KM111" s="376">
        <v>0</v>
      </c>
      <c r="KN111" s="365"/>
      <c r="KO111" s="365"/>
      <c r="KP111" s="365"/>
      <c r="KQ111" s="365"/>
      <c r="KR111" s="365"/>
      <c r="KS111" s="365"/>
      <c r="KT111" s="365"/>
      <c r="KU111" s="365"/>
      <c r="KV111" s="365"/>
      <c r="KW111" s="365"/>
      <c r="KX111" s="415">
        <f>+SUBTOTAL(9,KL111:KW111)</f>
        <v>0</v>
      </c>
      <c r="KY111" s="416"/>
      <c r="KZ111" s="375">
        <v>0</v>
      </c>
      <c r="LA111" s="376">
        <v>0</v>
      </c>
      <c r="LB111" s="365"/>
      <c r="LC111" s="365"/>
      <c r="LD111" s="365"/>
      <c r="LE111" s="365"/>
      <c r="LF111" s="365"/>
      <c r="LG111" s="365"/>
      <c r="LH111" s="365"/>
      <c r="LI111" s="365"/>
      <c r="LJ111" s="365"/>
      <c r="LK111" s="365"/>
      <c r="LL111" s="415">
        <f>+SUBTOTAL(9,KZ111:LK111)</f>
        <v>0</v>
      </c>
      <c r="LM111" s="416"/>
      <c r="LN111" s="375">
        <v>0</v>
      </c>
      <c r="LO111" s="376">
        <v>0</v>
      </c>
      <c r="LP111" s="365"/>
      <c r="LQ111" s="365"/>
      <c r="LR111" s="365"/>
      <c r="LS111" s="365"/>
      <c r="LT111" s="365"/>
      <c r="LU111" s="365"/>
      <c r="LV111" s="365"/>
      <c r="LW111" s="365"/>
      <c r="LX111" s="365"/>
      <c r="LY111" s="365"/>
      <c r="LZ111" s="415">
        <f>+SUBTOTAL(9,LN111:LY111)</f>
        <v>0</v>
      </c>
      <c r="MA111" s="416"/>
      <c r="MB111" s="375">
        <v>0</v>
      </c>
      <c r="MC111" s="376">
        <v>0</v>
      </c>
      <c r="MD111" s="365"/>
      <c r="ME111" s="365"/>
      <c r="MF111" s="365"/>
      <c r="MG111" s="365"/>
      <c r="MH111" s="365"/>
      <c r="MI111" s="365"/>
      <c r="MJ111" s="365"/>
      <c r="MK111" s="365"/>
      <c r="ML111" s="365"/>
      <c r="MM111" s="365"/>
      <c r="MN111" s="415">
        <f>+SUBTOTAL(9,MB111:MM111)</f>
        <v>0</v>
      </c>
      <c r="MO111" s="416"/>
      <c r="MP111" s="375">
        <v>0</v>
      </c>
      <c r="MQ111" s="376">
        <v>0</v>
      </c>
      <c r="MR111" s="365"/>
      <c r="MS111" s="365"/>
      <c r="MT111" s="365"/>
      <c r="MU111" s="365"/>
      <c r="MV111" s="365"/>
      <c r="MW111" s="365"/>
      <c r="MX111" s="365"/>
      <c r="MY111" s="365"/>
      <c r="MZ111" s="365"/>
      <c r="NA111" s="365"/>
      <c r="NB111" s="415">
        <f>+SUBTOTAL(9,MP111:NA111)</f>
        <v>0</v>
      </c>
      <c r="NC111" s="416"/>
      <c r="ND111" s="375">
        <v>0</v>
      </c>
      <c r="NE111" s="376">
        <v>0</v>
      </c>
      <c r="NF111" s="365"/>
      <c r="NG111" s="365"/>
      <c r="NH111" s="365"/>
      <c r="NI111" s="365"/>
      <c r="NJ111" s="365"/>
      <c r="NK111" s="365"/>
      <c r="NL111" s="365"/>
      <c r="NM111" s="365"/>
      <c r="NN111" s="365"/>
      <c r="NO111" s="365"/>
      <c r="NP111" s="415">
        <f>+SUBTOTAL(9,ND111:NO111)</f>
        <v>0</v>
      </c>
      <c r="NQ111" s="416"/>
      <c r="NR111" s="375">
        <v>0</v>
      </c>
      <c r="NS111" s="376">
        <v>0</v>
      </c>
      <c r="NT111" s="365"/>
      <c r="NU111" s="365"/>
      <c r="NV111" s="365"/>
      <c r="NW111" s="365"/>
      <c r="NX111" s="365"/>
      <c r="NY111" s="365"/>
      <c r="NZ111" s="365"/>
      <c r="OA111" s="365"/>
      <c r="OB111" s="365"/>
      <c r="OC111" s="365"/>
      <c r="OD111" s="415">
        <f>+SUBTOTAL(9,NR111:OC111)</f>
        <v>0</v>
      </c>
      <c r="OE111" s="416"/>
      <c r="OF111" s="375">
        <v>0</v>
      </c>
      <c r="OG111" s="376">
        <v>0</v>
      </c>
      <c r="OH111" s="365"/>
      <c r="OI111" s="365"/>
      <c r="OJ111" s="365"/>
      <c r="OK111" s="365"/>
      <c r="OL111" s="365"/>
      <c r="OM111" s="365"/>
      <c r="ON111" s="365"/>
      <c r="OO111" s="365"/>
      <c r="OP111" s="365"/>
      <c r="OQ111" s="365"/>
      <c r="OR111" s="415">
        <f>+SUBTOTAL(9,OF111:OQ111)</f>
        <v>0</v>
      </c>
      <c r="OS111" s="416"/>
      <c r="OT111" s="375">
        <v>0</v>
      </c>
      <c r="OU111" s="376">
        <v>0</v>
      </c>
      <c r="OV111" s="365"/>
      <c r="OW111" s="365"/>
      <c r="OX111" s="365"/>
      <c r="OY111" s="365"/>
      <c r="OZ111" s="365"/>
      <c r="PA111" s="365"/>
      <c r="PB111" s="365"/>
      <c r="PC111" s="365"/>
      <c r="PD111" s="365"/>
      <c r="PE111" s="365"/>
      <c r="PF111" s="415">
        <f>+SUBTOTAL(9,OT111:PE111)</f>
        <v>0</v>
      </c>
      <c r="PG111" s="416"/>
      <c r="PH111" s="375">
        <v>0</v>
      </c>
      <c r="PI111" s="376">
        <v>0</v>
      </c>
      <c r="PJ111" s="365"/>
      <c r="PK111" s="365"/>
      <c r="PL111" s="365"/>
      <c r="PM111" s="365"/>
      <c r="PN111" s="365"/>
      <c r="PO111" s="365"/>
      <c r="PP111" s="365"/>
      <c r="PQ111" s="365"/>
      <c r="PR111" s="365"/>
      <c r="PS111" s="365"/>
      <c r="PT111" s="415">
        <f>+SUBTOTAL(9,PH111:PS111)</f>
        <v>0</v>
      </c>
      <c r="PU111" s="416"/>
      <c r="PV111" s="375">
        <v>0</v>
      </c>
      <c r="PW111" s="376">
        <v>0</v>
      </c>
      <c r="PX111" s="365"/>
      <c r="PY111" s="365"/>
      <c r="PZ111" s="365"/>
      <c r="QA111" s="365"/>
      <c r="QB111" s="365"/>
      <c r="QC111" s="365"/>
      <c r="QD111" s="365"/>
      <c r="QE111" s="365"/>
      <c r="QF111" s="365"/>
      <c r="QG111" s="365"/>
      <c r="QH111" s="415">
        <f>+SUBTOTAL(9,PV111:QG111)</f>
        <v>0</v>
      </c>
      <c r="QI111" s="416"/>
      <c r="QJ111" s="375">
        <v>0</v>
      </c>
      <c r="QK111" s="376">
        <v>0</v>
      </c>
      <c r="QL111" s="365"/>
      <c r="QM111" s="365"/>
      <c r="QN111" s="365"/>
      <c r="QO111" s="365"/>
      <c r="QP111" s="365"/>
      <c r="QQ111" s="365"/>
      <c r="QR111" s="365"/>
      <c r="QS111" s="365"/>
      <c r="QT111" s="365"/>
      <c r="QU111" s="365"/>
      <c r="QV111" s="415">
        <f>+SUBTOTAL(9,QJ111:QU111)</f>
        <v>0</v>
      </c>
      <c r="QW111" s="416"/>
      <c r="QX111" s="368">
        <f t="shared" ref="QX111:RI111" si="557">SUMIF($D$13:$QU$13,QX$10,$D111:$QU111)</f>
        <v>348873</v>
      </c>
      <c r="QY111" s="368">
        <f t="shared" si="557"/>
        <v>91355</v>
      </c>
      <c r="QZ111" s="368">
        <f t="shared" si="557"/>
        <v>0</v>
      </c>
      <c r="RA111" s="368">
        <f t="shared" si="557"/>
        <v>0</v>
      </c>
      <c r="RB111" s="368">
        <f t="shared" si="557"/>
        <v>0</v>
      </c>
      <c r="RC111" s="368">
        <f t="shared" si="557"/>
        <v>0</v>
      </c>
      <c r="RD111" s="368">
        <f t="shared" si="557"/>
        <v>0</v>
      </c>
      <c r="RE111" s="368">
        <f t="shared" si="557"/>
        <v>0</v>
      </c>
      <c r="RF111" s="368">
        <f t="shared" si="557"/>
        <v>0</v>
      </c>
      <c r="RG111" s="368">
        <f t="shared" si="557"/>
        <v>0</v>
      </c>
      <c r="RH111" s="368">
        <f t="shared" si="557"/>
        <v>0</v>
      </c>
      <c r="RI111" s="368">
        <f t="shared" si="557"/>
        <v>0</v>
      </c>
      <c r="RJ111" s="368">
        <f t="shared" ref="RJ111" si="558">SUM(QX111:RI111)</f>
        <v>440228</v>
      </c>
    </row>
    <row r="112" spans="1:478" x14ac:dyDescent="0.25">
      <c r="B112" s="260"/>
      <c r="D112" s="364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5"/>
      <c r="P112" s="368"/>
      <c r="Q112" s="372"/>
      <c r="R112" s="364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8"/>
      <c r="AF112" s="364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8"/>
      <c r="AT112" s="364"/>
      <c r="AU112" s="365"/>
      <c r="AV112" s="365"/>
      <c r="AW112" s="365"/>
      <c r="AX112" s="365"/>
      <c r="AY112" s="365"/>
      <c r="AZ112" s="365"/>
      <c r="BA112" s="365"/>
      <c r="BB112" s="365"/>
      <c r="BC112" s="365"/>
      <c r="BD112" s="365"/>
      <c r="BE112" s="365"/>
      <c r="BF112" s="368"/>
      <c r="BH112" s="364"/>
      <c r="BI112" s="365"/>
      <c r="BJ112" s="365"/>
      <c r="BK112" s="365"/>
      <c r="BL112" s="365"/>
      <c r="BM112" s="365"/>
      <c r="BN112" s="365"/>
      <c r="BO112" s="365"/>
      <c r="BP112" s="365"/>
      <c r="BQ112" s="365"/>
      <c r="BR112" s="365"/>
      <c r="BS112" s="365"/>
      <c r="BT112" s="368"/>
      <c r="BV112" s="364"/>
      <c r="BW112" s="365"/>
      <c r="BX112" s="365"/>
      <c r="BY112" s="365"/>
      <c r="BZ112" s="365"/>
      <c r="CA112" s="365"/>
      <c r="CB112" s="365"/>
      <c r="CC112" s="365"/>
      <c r="CD112" s="365"/>
      <c r="CE112" s="365"/>
      <c r="CF112" s="365"/>
      <c r="CG112" s="365"/>
      <c r="CH112" s="368"/>
      <c r="CI112" s="372"/>
      <c r="CJ112" s="364"/>
      <c r="CK112" s="365"/>
      <c r="CL112" s="365"/>
      <c r="CM112" s="365"/>
      <c r="CN112" s="365"/>
      <c r="CO112" s="365"/>
      <c r="CP112" s="365"/>
      <c r="CQ112" s="365"/>
      <c r="CR112" s="365"/>
      <c r="CS112" s="365"/>
      <c r="CT112" s="365"/>
      <c r="CU112" s="365"/>
      <c r="CV112" s="368"/>
      <c r="CX112" s="364"/>
      <c r="CY112" s="365"/>
      <c r="CZ112" s="365"/>
      <c r="DA112" s="365"/>
      <c r="DB112" s="365"/>
      <c r="DC112" s="365"/>
      <c r="DD112" s="365"/>
      <c r="DE112" s="365"/>
      <c r="DF112" s="365"/>
      <c r="DG112" s="365"/>
      <c r="DH112" s="365"/>
      <c r="DI112" s="365"/>
      <c r="DJ112" s="368"/>
      <c r="DK112" s="372"/>
      <c r="DL112" s="364"/>
      <c r="DM112" s="365"/>
      <c r="DN112" s="365"/>
      <c r="DO112" s="365"/>
      <c r="DP112" s="365"/>
      <c r="DQ112" s="365"/>
      <c r="DR112" s="365"/>
      <c r="DS112" s="365"/>
      <c r="DT112" s="365"/>
      <c r="DU112" s="365"/>
      <c r="DV112" s="365"/>
      <c r="DW112" s="365"/>
      <c r="DX112" s="368"/>
      <c r="DY112" s="372"/>
      <c r="DZ112" s="364"/>
      <c r="EA112" s="365"/>
      <c r="EB112" s="365"/>
      <c r="EC112" s="365"/>
      <c r="ED112" s="365"/>
      <c r="EE112" s="365"/>
      <c r="EF112" s="365"/>
      <c r="EG112" s="365"/>
      <c r="EH112" s="365"/>
      <c r="EI112" s="365"/>
      <c r="EJ112" s="365"/>
      <c r="EK112" s="365"/>
      <c r="EL112" s="368"/>
      <c r="EM112" s="372"/>
      <c r="EN112" s="364"/>
      <c r="EO112" s="365"/>
      <c r="EP112" s="365"/>
      <c r="EQ112" s="365"/>
      <c r="ER112" s="365"/>
      <c r="ES112" s="365"/>
      <c r="ET112" s="365"/>
      <c r="EU112" s="365"/>
      <c r="EV112" s="365"/>
      <c r="EW112" s="365"/>
      <c r="EX112" s="365"/>
      <c r="EY112" s="365"/>
      <c r="EZ112" s="368"/>
      <c r="FA112" s="372"/>
      <c r="FB112" s="364"/>
      <c r="FC112" s="365"/>
      <c r="FD112" s="365"/>
      <c r="FE112" s="365"/>
      <c r="FF112" s="365"/>
      <c r="FG112" s="365"/>
      <c r="FH112" s="365"/>
      <c r="FI112" s="365"/>
      <c r="FJ112" s="365"/>
      <c r="FK112" s="365"/>
      <c r="FL112" s="365"/>
      <c r="FM112" s="365"/>
      <c r="FN112" s="368"/>
      <c r="FO112" s="372"/>
      <c r="FP112" s="364"/>
      <c r="FQ112" s="365"/>
      <c r="FR112" s="365"/>
      <c r="FS112" s="365"/>
      <c r="FT112" s="365"/>
      <c r="FU112" s="365"/>
      <c r="FV112" s="365"/>
      <c r="FW112" s="365"/>
      <c r="FX112" s="365"/>
      <c r="FY112" s="365"/>
      <c r="FZ112" s="365"/>
      <c r="GA112" s="365"/>
      <c r="GB112" s="368"/>
      <c r="GC112" s="372"/>
      <c r="GD112" s="364"/>
      <c r="GE112" s="365"/>
      <c r="GF112" s="365"/>
      <c r="GG112" s="365"/>
      <c r="GH112" s="365"/>
      <c r="GI112" s="365"/>
      <c r="GJ112" s="365"/>
      <c r="GK112" s="365"/>
      <c r="GL112" s="365"/>
      <c r="GM112" s="365"/>
      <c r="GN112" s="365"/>
      <c r="GO112" s="365"/>
      <c r="GP112" s="368"/>
      <c r="GQ112" s="372"/>
      <c r="GR112" s="364"/>
      <c r="GS112" s="365"/>
      <c r="GT112" s="365"/>
      <c r="GU112" s="365"/>
      <c r="GV112" s="365"/>
      <c r="GW112" s="365"/>
      <c r="GX112" s="365"/>
      <c r="GY112" s="365"/>
      <c r="GZ112" s="365"/>
      <c r="HA112" s="365"/>
      <c r="HB112" s="365"/>
      <c r="HC112" s="365"/>
      <c r="HD112" s="368"/>
      <c r="HE112" s="372"/>
      <c r="HF112" s="364"/>
      <c r="HG112" s="365"/>
      <c r="HH112" s="365"/>
      <c r="HI112" s="365"/>
      <c r="HJ112" s="365"/>
      <c r="HK112" s="365"/>
      <c r="HL112" s="365"/>
      <c r="HM112" s="365"/>
      <c r="HN112" s="365"/>
      <c r="HO112" s="365"/>
      <c r="HP112" s="365"/>
      <c r="HQ112" s="365"/>
      <c r="HR112" s="368"/>
      <c r="HS112" s="372"/>
      <c r="HT112" s="364"/>
      <c r="HU112" s="365"/>
      <c r="HV112" s="365"/>
      <c r="HW112" s="365"/>
      <c r="HX112" s="365"/>
      <c r="HY112" s="365"/>
      <c r="HZ112" s="365"/>
      <c r="IA112" s="365"/>
      <c r="IB112" s="365"/>
      <c r="IC112" s="365"/>
      <c r="ID112" s="365"/>
      <c r="IE112" s="365"/>
      <c r="IF112" s="368"/>
      <c r="IG112" s="372"/>
      <c r="IH112" s="364"/>
      <c r="II112" s="365"/>
      <c r="IJ112" s="365"/>
      <c r="IK112" s="365"/>
      <c r="IL112" s="365"/>
      <c r="IM112" s="365"/>
      <c r="IN112" s="365"/>
      <c r="IO112" s="365"/>
      <c r="IP112" s="365"/>
      <c r="IQ112" s="365"/>
      <c r="IR112" s="365"/>
      <c r="IS112" s="365"/>
      <c r="IT112" s="368"/>
      <c r="IU112" s="372"/>
      <c r="IV112" s="364"/>
      <c r="IW112" s="365"/>
      <c r="IX112" s="365"/>
      <c r="IY112" s="365"/>
      <c r="IZ112" s="365"/>
      <c r="JA112" s="365"/>
      <c r="JB112" s="365"/>
      <c r="JC112" s="365"/>
      <c r="JD112" s="365"/>
      <c r="JE112" s="365"/>
      <c r="JF112" s="365"/>
      <c r="JG112" s="365"/>
      <c r="JH112" s="368"/>
      <c r="JI112" s="372"/>
      <c r="JJ112" s="364"/>
      <c r="JK112" s="365"/>
      <c r="JL112" s="365"/>
      <c r="JM112" s="365"/>
      <c r="JN112" s="365"/>
      <c r="JO112" s="365"/>
      <c r="JP112" s="365"/>
      <c r="JQ112" s="365"/>
      <c r="JR112" s="365"/>
      <c r="JS112" s="365"/>
      <c r="JT112" s="365"/>
      <c r="JU112" s="365"/>
      <c r="JV112" s="368"/>
      <c r="JW112" s="372"/>
      <c r="JX112" s="364"/>
      <c r="JY112" s="365"/>
      <c r="JZ112" s="365"/>
      <c r="KA112" s="365"/>
      <c r="KB112" s="365"/>
      <c r="KC112" s="365"/>
      <c r="KD112" s="365"/>
      <c r="KE112" s="365"/>
      <c r="KF112" s="365"/>
      <c r="KG112" s="365"/>
      <c r="KH112" s="365"/>
      <c r="KI112" s="365"/>
      <c r="KJ112" s="368"/>
      <c r="KK112" s="372"/>
      <c r="KL112" s="364"/>
      <c r="KM112" s="365"/>
      <c r="KN112" s="365"/>
      <c r="KO112" s="365"/>
      <c r="KP112" s="365"/>
      <c r="KQ112" s="365"/>
      <c r="KR112" s="365"/>
      <c r="KS112" s="365"/>
      <c r="KT112" s="365"/>
      <c r="KU112" s="365"/>
      <c r="KV112" s="365"/>
      <c r="KW112" s="365"/>
      <c r="KX112" s="368"/>
      <c r="KY112" s="372"/>
      <c r="KZ112" s="364"/>
      <c r="LA112" s="365"/>
      <c r="LB112" s="365"/>
      <c r="LC112" s="365"/>
      <c r="LD112" s="365"/>
      <c r="LE112" s="365"/>
      <c r="LF112" s="365"/>
      <c r="LG112" s="365"/>
      <c r="LH112" s="365"/>
      <c r="LI112" s="365"/>
      <c r="LJ112" s="365"/>
      <c r="LK112" s="365"/>
      <c r="LL112" s="368"/>
      <c r="LM112" s="372"/>
      <c r="LN112" s="364"/>
      <c r="LO112" s="365"/>
      <c r="LP112" s="365"/>
      <c r="LQ112" s="365"/>
      <c r="LR112" s="365"/>
      <c r="LS112" s="365"/>
      <c r="LT112" s="365"/>
      <c r="LU112" s="365"/>
      <c r="LV112" s="365"/>
      <c r="LW112" s="365"/>
      <c r="LX112" s="365"/>
      <c r="LY112" s="365"/>
      <c r="LZ112" s="368"/>
      <c r="MA112" s="372"/>
      <c r="MB112" s="364"/>
      <c r="MC112" s="365"/>
      <c r="MD112" s="365"/>
      <c r="ME112" s="365"/>
      <c r="MF112" s="365"/>
      <c r="MG112" s="365"/>
      <c r="MH112" s="365"/>
      <c r="MI112" s="365"/>
      <c r="MJ112" s="365"/>
      <c r="MK112" s="365"/>
      <c r="ML112" s="365"/>
      <c r="MM112" s="365"/>
      <c r="MN112" s="368"/>
      <c r="MO112" s="372"/>
      <c r="MP112" s="364"/>
      <c r="MQ112" s="365"/>
      <c r="MR112" s="365"/>
      <c r="MS112" s="365"/>
      <c r="MT112" s="365"/>
      <c r="MU112" s="365"/>
      <c r="MV112" s="365"/>
      <c r="MW112" s="365"/>
      <c r="MX112" s="365"/>
      <c r="MY112" s="365"/>
      <c r="MZ112" s="365"/>
      <c r="NA112" s="365"/>
      <c r="NB112" s="368"/>
      <c r="NC112" s="372"/>
      <c r="ND112" s="364"/>
      <c r="NE112" s="365"/>
      <c r="NF112" s="365"/>
      <c r="NG112" s="365"/>
      <c r="NH112" s="365"/>
      <c r="NI112" s="365"/>
      <c r="NJ112" s="365"/>
      <c r="NK112" s="365"/>
      <c r="NL112" s="365"/>
      <c r="NM112" s="365"/>
      <c r="NN112" s="365"/>
      <c r="NO112" s="365"/>
      <c r="NP112" s="368"/>
      <c r="NQ112" s="372"/>
      <c r="NR112" s="364"/>
      <c r="NS112" s="365"/>
      <c r="NT112" s="365"/>
      <c r="NU112" s="365"/>
      <c r="NV112" s="365"/>
      <c r="NW112" s="365"/>
      <c r="NX112" s="365"/>
      <c r="NY112" s="365"/>
      <c r="NZ112" s="365"/>
      <c r="OA112" s="365"/>
      <c r="OB112" s="365"/>
      <c r="OC112" s="365"/>
      <c r="OD112" s="368"/>
      <c r="OE112" s="372"/>
      <c r="OF112" s="364"/>
      <c r="OG112" s="365"/>
      <c r="OH112" s="365"/>
      <c r="OI112" s="365"/>
      <c r="OJ112" s="365"/>
      <c r="OK112" s="365"/>
      <c r="OL112" s="365"/>
      <c r="OM112" s="365"/>
      <c r="ON112" s="365"/>
      <c r="OO112" s="365"/>
      <c r="OP112" s="365"/>
      <c r="OQ112" s="365"/>
      <c r="OR112" s="368"/>
      <c r="OS112" s="372"/>
      <c r="OT112" s="364"/>
      <c r="OU112" s="365"/>
      <c r="OV112" s="365"/>
      <c r="OW112" s="365"/>
      <c r="OX112" s="365"/>
      <c r="OY112" s="365"/>
      <c r="OZ112" s="365"/>
      <c r="PA112" s="365"/>
      <c r="PB112" s="365"/>
      <c r="PC112" s="365"/>
      <c r="PD112" s="365"/>
      <c r="PE112" s="365"/>
      <c r="PF112" s="368"/>
      <c r="PG112" s="372"/>
      <c r="PH112" s="364"/>
      <c r="PI112" s="365"/>
      <c r="PJ112" s="365"/>
      <c r="PK112" s="365"/>
      <c r="PL112" s="365"/>
      <c r="PM112" s="365"/>
      <c r="PN112" s="365"/>
      <c r="PO112" s="365"/>
      <c r="PP112" s="365"/>
      <c r="PQ112" s="365"/>
      <c r="PR112" s="365"/>
      <c r="PS112" s="365"/>
      <c r="PT112" s="368"/>
      <c r="PU112" s="372"/>
      <c r="PV112" s="364"/>
      <c r="PW112" s="365"/>
      <c r="PX112" s="365"/>
      <c r="PY112" s="365"/>
      <c r="PZ112" s="365"/>
      <c r="QA112" s="365"/>
      <c r="QB112" s="365"/>
      <c r="QC112" s="365"/>
      <c r="QD112" s="365"/>
      <c r="QE112" s="365"/>
      <c r="QF112" s="365"/>
      <c r="QG112" s="365"/>
      <c r="QH112" s="368"/>
      <c r="QI112" s="372"/>
      <c r="QJ112" s="364"/>
      <c r="QK112" s="365"/>
      <c r="QL112" s="365"/>
      <c r="QM112" s="365"/>
      <c r="QN112" s="365"/>
      <c r="QO112" s="365"/>
      <c r="QP112" s="365"/>
      <c r="QQ112" s="365"/>
      <c r="QR112" s="365"/>
      <c r="QS112" s="365"/>
      <c r="QT112" s="365"/>
      <c r="QU112" s="365"/>
      <c r="QV112" s="368"/>
      <c r="QW112" s="372"/>
      <c r="QX112" s="368"/>
      <c r="QY112" s="368"/>
      <c r="QZ112" s="368"/>
      <c r="RA112" s="368"/>
      <c r="RB112" s="368"/>
      <c r="RC112" s="368"/>
      <c r="RD112" s="368"/>
      <c r="RE112" s="368"/>
      <c r="RF112" s="368"/>
      <c r="RG112" s="368"/>
      <c r="RH112" s="368"/>
      <c r="RI112" s="368"/>
      <c r="RJ112" s="368"/>
    </row>
    <row r="113" spans="1:478" x14ac:dyDescent="0.3">
      <c r="B113" s="425" t="s">
        <v>139</v>
      </c>
      <c r="D113" s="364"/>
      <c r="E113" s="396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415"/>
      <c r="Q113" s="416"/>
      <c r="R113" s="364"/>
      <c r="S113" s="396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415"/>
      <c r="AE113" s="416"/>
      <c r="AF113" s="364"/>
      <c r="AG113" s="396"/>
      <c r="AH113" s="389"/>
      <c r="AI113" s="389"/>
      <c r="AJ113" s="389"/>
      <c r="AK113" s="389"/>
      <c r="AL113" s="389"/>
      <c r="AM113" s="389"/>
      <c r="AN113" s="389"/>
      <c r="AO113" s="389"/>
      <c r="AP113" s="389"/>
      <c r="AQ113" s="389"/>
      <c r="AR113" s="415"/>
      <c r="AT113" s="364"/>
      <c r="AU113" s="396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  <c r="BF113" s="415"/>
      <c r="BH113" s="364"/>
      <c r="BI113" s="396"/>
      <c r="BJ113" s="389"/>
      <c r="BK113" s="389"/>
      <c r="BL113" s="389"/>
      <c r="BM113" s="389"/>
      <c r="BN113" s="389"/>
      <c r="BO113" s="389"/>
      <c r="BP113" s="389"/>
      <c r="BQ113" s="389"/>
      <c r="BR113" s="389"/>
      <c r="BS113" s="389"/>
      <c r="BT113" s="415"/>
      <c r="BV113" s="364"/>
      <c r="BW113" s="396"/>
      <c r="BX113" s="389"/>
      <c r="BY113" s="389"/>
      <c r="BZ113" s="389"/>
      <c r="CA113" s="389"/>
      <c r="CB113" s="389"/>
      <c r="CC113" s="389"/>
      <c r="CD113" s="389"/>
      <c r="CE113" s="389"/>
      <c r="CF113" s="389"/>
      <c r="CG113" s="389"/>
      <c r="CH113" s="415"/>
      <c r="CI113" s="416"/>
      <c r="CJ113" s="364"/>
      <c r="CK113" s="396"/>
      <c r="CL113" s="389"/>
      <c r="CM113" s="389"/>
      <c r="CN113" s="389"/>
      <c r="CO113" s="389"/>
      <c r="CP113" s="389"/>
      <c r="CQ113" s="389"/>
      <c r="CR113" s="389"/>
      <c r="CS113" s="389"/>
      <c r="CT113" s="389"/>
      <c r="CU113" s="389"/>
      <c r="CV113" s="415"/>
      <c r="CX113" s="364"/>
      <c r="CY113" s="396"/>
      <c r="CZ113" s="389"/>
      <c r="DA113" s="389"/>
      <c r="DB113" s="389"/>
      <c r="DC113" s="389"/>
      <c r="DD113" s="389"/>
      <c r="DE113" s="389"/>
      <c r="DF113" s="389"/>
      <c r="DG113" s="389"/>
      <c r="DH113" s="389"/>
      <c r="DI113" s="389"/>
      <c r="DJ113" s="415"/>
      <c r="DK113" s="416"/>
      <c r="DL113" s="364"/>
      <c r="DM113" s="396"/>
      <c r="DN113" s="389"/>
      <c r="DO113" s="389"/>
      <c r="DP113" s="389"/>
      <c r="DQ113" s="389"/>
      <c r="DR113" s="389"/>
      <c r="DS113" s="389"/>
      <c r="DT113" s="389"/>
      <c r="DU113" s="389"/>
      <c r="DV113" s="389"/>
      <c r="DW113" s="389"/>
      <c r="DX113" s="415"/>
      <c r="DY113" s="416"/>
      <c r="DZ113" s="364"/>
      <c r="EA113" s="396"/>
      <c r="EB113" s="389"/>
      <c r="EC113" s="389"/>
      <c r="ED113" s="389"/>
      <c r="EE113" s="389"/>
      <c r="EF113" s="389"/>
      <c r="EG113" s="389"/>
      <c r="EH113" s="389"/>
      <c r="EI113" s="389"/>
      <c r="EJ113" s="389"/>
      <c r="EK113" s="389"/>
      <c r="EL113" s="415"/>
      <c r="EM113" s="416"/>
      <c r="EN113" s="364"/>
      <c r="EO113" s="396"/>
      <c r="EP113" s="389"/>
      <c r="EQ113" s="389"/>
      <c r="ER113" s="389"/>
      <c r="ES113" s="389"/>
      <c r="ET113" s="389"/>
      <c r="EU113" s="389"/>
      <c r="EV113" s="389"/>
      <c r="EW113" s="389"/>
      <c r="EX113" s="389"/>
      <c r="EY113" s="389"/>
      <c r="EZ113" s="415"/>
      <c r="FA113" s="416"/>
      <c r="FB113" s="364"/>
      <c r="FC113" s="396"/>
      <c r="FD113" s="389"/>
      <c r="FE113" s="389"/>
      <c r="FF113" s="389"/>
      <c r="FG113" s="389"/>
      <c r="FH113" s="389"/>
      <c r="FI113" s="389"/>
      <c r="FJ113" s="389"/>
      <c r="FK113" s="389"/>
      <c r="FL113" s="389"/>
      <c r="FM113" s="389"/>
      <c r="FN113" s="415"/>
      <c r="FO113" s="416"/>
      <c r="FP113" s="364"/>
      <c r="FQ113" s="396"/>
      <c r="FR113" s="389"/>
      <c r="FS113" s="389"/>
      <c r="FT113" s="389"/>
      <c r="FU113" s="389"/>
      <c r="FV113" s="389"/>
      <c r="FW113" s="389"/>
      <c r="FX113" s="389"/>
      <c r="FY113" s="389"/>
      <c r="FZ113" s="389"/>
      <c r="GA113" s="389"/>
      <c r="GB113" s="415"/>
      <c r="GC113" s="416"/>
      <c r="GD113" s="364"/>
      <c r="GE113" s="396"/>
      <c r="GF113" s="389"/>
      <c r="GG113" s="389"/>
      <c r="GH113" s="389"/>
      <c r="GI113" s="389"/>
      <c r="GJ113" s="389"/>
      <c r="GK113" s="389"/>
      <c r="GL113" s="389"/>
      <c r="GM113" s="389"/>
      <c r="GN113" s="389"/>
      <c r="GO113" s="389"/>
      <c r="GP113" s="415"/>
      <c r="GQ113" s="416"/>
      <c r="GR113" s="364"/>
      <c r="GS113" s="396"/>
      <c r="GT113" s="389"/>
      <c r="GU113" s="389"/>
      <c r="GV113" s="389"/>
      <c r="GW113" s="389"/>
      <c r="GX113" s="389"/>
      <c r="GY113" s="389"/>
      <c r="GZ113" s="389"/>
      <c r="HA113" s="389"/>
      <c r="HB113" s="389"/>
      <c r="HC113" s="389"/>
      <c r="HD113" s="415"/>
      <c r="HE113" s="416"/>
      <c r="HF113" s="364"/>
      <c r="HG113" s="396"/>
      <c r="HH113" s="389"/>
      <c r="HI113" s="389"/>
      <c r="HJ113" s="389"/>
      <c r="HK113" s="389"/>
      <c r="HL113" s="389"/>
      <c r="HM113" s="389"/>
      <c r="HN113" s="389"/>
      <c r="HO113" s="389"/>
      <c r="HP113" s="389"/>
      <c r="HQ113" s="389"/>
      <c r="HR113" s="415"/>
      <c r="HS113" s="416"/>
      <c r="HT113" s="364"/>
      <c r="HU113" s="396"/>
      <c r="HV113" s="389"/>
      <c r="HW113" s="389"/>
      <c r="HX113" s="389"/>
      <c r="HY113" s="389"/>
      <c r="HZ113" s="389"/>
      <c r="IA113" s="389"/>
      <c r="IB113" s="389"/>
      <c r="IC113" s="389"/>
      <c r="ID113" s="389"/>
      <c r="IE113" s="389"/>
      <c r="IF113" s="415"/>
      <c r="IG113" s="416"/>
      <c r="IH113" s="364"/>
      <c r="II113" s="396"/>
      <c r="IJ113" s="389"/>
      <c r="IK113" s="389"/>
      <c r="IL113" s="389"/>
      <c r="IM113" s="389"/>
      <c r="IN113" s="389"/>
      <c r="IO113" s="389"/>
      <c r="IP113" s="389"/>
      <c r="IQ113" s="389"/>
      <c r="IR113" s="389"/>
      <c r="IS113" s="389"/>
      <c r="IT113" s="415"/>
      <c r="IU113" s="416"/>
      <c r="IV113" s="364"/>
      <c r="IW113" s="396"/>
      <c r="IX113" s="389"/>
      <c r="IY113" s="389"/>
      <c r="IZ113" s="389"/>
      <c r="JA113" s="389"/>
      <c r="JB113" s="389"/>
      <c r="JC113" s="389"/>
      <c r="JD113" s="389"/>
      <c r="JE113" s="389"/>
      <c r="JF113" s="389"/>
      <c r="JG113" s="389"/>
      <c r="JH113" s="415"/>
      <c r="JI113" s="416"/>
      <c r="JJ113" s="364"/>
      <c r="JK113" s="396"/>
      <c r="JL113" s="389"/>
      <c r="JM113" s="389"/>
      <c r="JN113" s="389"/>
      <c r="JO113" s="389"/>
      <c r="JP113" s="389"/>
      <c r="JQ113" s="389"/>
      <c r="JR113" s="389"/>
      <c r="JS113" s="389"/>
      <c r="JT113" s="389"/>
      <c r="JU113" s="389"/>
      <c r="JV113" s="415"/>
      <c r="JW113" s="416"/>
      <c r="JX113" s="364"/>
      <c r="JY113" s="396"/>
      <c r="JZ113" s="389"/>
      <c r="KA113" s="389"/>
      <c r="KB113" s="389"/>
      <c r="KC113" s="389"/>
      <c r="KD113" s="389"/>
      <c r="KE113" s="389"/>
      <c r="KF113" s="389"/>
      <c r="KG113" s="389"/>
      <c r="KH113" s="389"/>
      <c r="KI113" s="389"/>
      <c r="KJ113" s="415"/>
      <c r="KK113" s="416"/>
      <c r="KL113" s="364"/>
      <c r="KM113" s="396"/>
      <c r="KN113" s="389"/>
      <c r="KO113" s="389"/>
      <c r="KP113" s="389"/>
      <c r="KQ113" s="389"/>
      <c r="KR113" s="389"/>
      <c r="KS113" s="389"/>
      <c r="KT113" s="389"/>
      <c r="KU113" s="389"/>
      <c r="KV113" s="389"/>
      <c r="KW113" s="389"/>
      <c r="KX113" s="415"/>
      <c r="KY113" s="416"/>
      <c r="KZ113" s="364"/>
      <c r="LA113" s="396"/>
      <c r="LB113" s="389"/>
      <c r="LC113" s="389"/>
      <c r="LD113" s="389"/>
      <c r="LE113" s="389"/>
      <c r="LF113" s="389"/>
      <c r="LG113" s="389"/>
      <c r="LH113" s="389"/>
      <c r="LI113" s="389"/>
      <c r="LJ113" s="389"/>
      <c r="LK113" s="389"/>
      <c r="LL113" s="415"/>
      <c r="LM113" s="416"/>
      <c r="LN113" s="364"/>
      <c r="LO113" s="396"/>
      <c r="LP113" s="389"/>
      <c r="LQ113" s="389"/>
      <c r="LR113" s="389"/>
      <c r="LS113" s="389"/>
      <c r="LT113" s="389"/>
      <c r="LU113" s="389"/>
      <c r="LV113" s="389"/>
      <c r="LW113" s="389"/>
      <c r="LX113" s="389"/>
      <c r="LY113" s="389"/>
      <c r="LZ113" s="415"/>
      <c r="MA113" s="416"/>
      <c r="MB113" s="364"/>
      <c r="MC113" s="396"/>
      <c r="MD113" s="389"/>
      <c r="ME113" s="389"/>
      <c r="MF113" s="389"/>
      <c r="MG113" s="389"/>
      <c r="MH113" s="389"/>
      <c r="MI113" s="389"/>
      <c r="MJ113" s="389"/>
      <c r="MK113" s="389"/>
      <c r="ML113" s="389"/>
      <c r="MM113" s="389"/>
      <c r="MN113" s="415"/>
      <c r="MO113" s="416"/>
      <c r="MP113" s="364"/>
      <c r="MQ113" s="396"/>
      <c r="MR113" s="389"/>
      <c r="MS113" s="389"/>
      <c r="MT113" s="389"/>
      <c r="MU113" s="389"/>
      <c r="MV113" s="389"/>
      <c r="MW113" s="389"/>
      <c r="MX113" s="389"/>
      <c r="MY113" s="389"/>
      <c r="MZ113" s="389"/>
      <c r="NA113" s="389"/>
      <c r="NB113" s="415"/>
      <c r="NC113" s="416"/>
      <c r="ND113" s="364"/>
      <c r="NE113" s="396"/>
      <c r="NF113" s="389"/>
      <c r="NG113" s="389"/>
      <c r="NH113" s="389"/>
      <c r="NI113" s="389"/>
      <c r="NJ113" s="389"/>
      <c r="NK113" s="389"/>
      <c r="NL113" s="389"/>
      <c r="NM113" s="389"/>
      <c r="NN113" s="389"/>
      <c r="NO113" s="389"/>
      <c r="NP113" s="415"/>
      <c r="NQ113" s="416"/>
      <c r="NR113" s="364"/>
      <c r="NS113" s="396"/>
      <c r="NT113" s="389"/>
      <c r="NU113" s="389"/>
      <c r="NV113" s="389"/>
      <c r="NW113" s="389"/>
      <c r="NX113" s="389"/>
      <c r="NY113" s="389"/>
      <c r="NZ113" s="389"/>
      <c r="OA113" s="389"/>
      <c r="OB113" s="389"/>
      <c r="OC113" s="389"/>
      <c r="OD113" s="415"/>
      <c r="OE113" s="416"/>
      <c r="OF113" s="364"/>
      <c r="OG113" s="396"/>
      <c r="OH113" s="389"/>
      <c r="OI113" s="389"/>
      <c r="OJ113" s="389"/>
      <c r="OK113" s="389"/>
      <c r="OL113" s="389"/>
      <c r="OM113" s="389"/>
      <c r="ON113" s="389"/>
      <c r="OO113" s="389"/>
      <c r="OP113" s="389"/>
      <c r="OQ113" s="389"/>
      <c r="OR113" s="415"/>
      <c r="OS113" s="416"/>
      <c r="OT113" s="364"/>
      <c r="OU113" s="396"/>
      <c r="OV113" s="389"/>
      <c r="OW113" s="389"/>
      <c r="OX113" s="389"/>
      <c r="OY113" s="389"/>
      <c r="OZ113" s="389"/>
      <c r="PA113" s="389"/>
      <c r="PB113" s="389"/>
      <c r="PC113" s="389"/>
      <c r="PD113" s="389"/>
      <c r="PE113" s="389"/>
      <c r="PF113" s="415"/>
      <c r="PG113" s="416"/>
      <c r="PH113" s="364"/>
      <c r="PI113" s="396"/>
      <c r="PJ113" s="389"/>
      <c r="PK113" s="389"/>
      <c r="PL113" s="389"/>
      <c r="PM113" s="389"/>
      <c r="PN113" s="389"/>
      <c r="PO113" s="389"/>
      <c r="PP113" s="389"/>
      <c r="PQ113" s="389"/>
      <c r="PR113" s="389"/>
      <c r="PS113" s="389"/>
      <c r="PT113" s="415"/>
      <c r="PU113" s="416"/>
      <c r="PV113" s="364"/>
      <c r="PW113" s="396"/>
      <c r="PX113" s="389"/>
      <c r="PY113" s="389"/>
      <c r="PZ113" s="389"/>
      <c r="QA113" s="389"/>
      <c r="QB113" s="389"/>
      <c r="QC113" s="389"/>
      <c r="QD113" s="389"/>
      <c r="QE113" s="389"/>
      <c r="QF113" s="389"/>
      <c r="QG113" s="389"/>
      <c r="QH113" s="415"/>
      <c r="QI113" s="416"/>
      <c r="QJ113" s="364"/>
      <c r="QK113" s="396"/>
      <c r="QL113" s="389"/>
      <c r="QM113" s="389"/>
      <c r="QN113" s="389"/>
      <c r="QO113" s="389"/>
      <c r="QP113" s="389"/>
      <c r="QQ113" s="389"/>
      <c r="QR113" s="389"/>
      <c r="QS113" s="389"/>
      <c r="QT113" s="389"/>
      <c r="QU113" s="389"/>
      <c r="QV113" s="415"/>
      <c r="QW113" s="416"/>
      <c r="QX113" s="415"/>
      <c r="QY113" s="415"/>
      <c r="QZ113" s="415"/>
      <c r="RA113" s="415"/>
      <c r="RB113" s="415"/>
      <c r="RC113" s="415"/>
      <c r="RD113" s="415"/>
      <c r="RE113" s="415"/>
      <c r="RF113" s="415"/>
      <c r="RG113" s="415"/>
      <c r="RH113" s="415"/>
      <c r="RI113" s="415"/>
      <c r="RJ113" s="415"/>
    </row>
    <row r="114" spans="1:478" x14ac:dyDescent="0.25">
      <c r="A114" s="304" t="s">
        <v>966</v>
      </c>
      <c r="B114" s="255" t="s">
        <v>140</v>
      </c>
      <c r="D114" s="375">
        <v>0</v>
      </c>
      <c r="E114" s="376">
        <v>0</v>
      </c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415">
        <f>+SUBTOTAL(9,D114:O114)</f>
        <v>0</v>
      </c>
      <c r="Q114" s="416"/>
      <c r="R114" s="375">
        <v>0</v>
      </c>
      <c r="S114" s="376">
        <v>0</v>
      </c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415">
        <f>+SUBTOTAL(9,R114:AC114)</f>
        <v>0</v>
      </c>
      <c r="AF114" s="375">
        <v>0</v>
      </c>
      <c r="AG114" s="376">
        <v>0</v>
      </c>
      <c r="AH114" s="389"/>
      <c r="AI114" s="389"/>
      <c r="AJ114" s="389"/>
      <c r="AK114" s="389"/>
      <c r="AL114" s="389"/>
      <c r="AM114" s="389"/>
      <c r="AN114" s="389"/>
      <c r="AO114" s="389"/>
      <c r="AP114" s="389"/>
      <c r="AQ114" s="389"/>
      <c r="AR114" s="415">
        <f>+SUBTOTAL(9,AF114:AQ114)</f>
        <v>0</v>
      </c>
      <c r="AT114" s="375">
        <v>0</v>
      </c>
      <c r="AU114" s="376">
        <v>0</v>
      </c>
      <c r="AV114" s="376"/>
      <c r="AW114" s="376"/>
      <c r="AX114" s="376"/>
      <c r="AY114" s="376"/>
      <c r="AZ114" s="376"/>
      <c r="BA114" s="376"/>
      <c r="BB114" s="376"/>
      <c r="BC114" s="376"/>
      <c r="BD114" s="376"/>
      <c r="BE114" s="376"/>
      <c r="BF114" s="415">
        <f>+SUBTOTAL(9,AT114:BE114)</f>
        <v>0</v>
      </c>
      <c r="BH114" s="375">
        <v>0</v>
      </c>
      <c r="BI114" s="376">
        <v>0</v>
      </c>
      <c r="BJ114" s="376"/>
      <c r="BK114" s="376"/>
      <c r="BL114" s="391"/>
      <c r="BM114" s="391"/>
      <c r="BN114" s="391"/>
      <c r="BO114" s="376"/>
      <c r="BP114" s="365"/>
      <c r="BQ114" s="365"/>
      <c r="BR114" s="365"/>
      <c r="BS114" s="365"/>
      <c r="BT114" s="415">
        <f>+SUBTOTAL(9,BH114:BS114)</f>
        <v>0</v>
      </c>
      <c r="BV114" s="375">
        <v>0</v>
      </c>
      <c r="BW114" s="376">
        <v>0</v>
      </c>
      <c r="BX114" s="365"/>
      <c r="BY114" s="365"/>
      <c r="BZ114" s="365"/>
      <c r="CA114" s="365"/>
      <c r="CB114" s="365"/>
      <c r="CC114" s="365"/>
      <c r="CD114" s="365"/>
      <c r="CE114" s="365"/>
      <c r="CF114" s="365"/>
      <c r="CG114" s="365"/>
      <c r="CH114" s="415">
        <f>+SUBTOTAL(9,BV114:CG114)</f>
        <v>0</v>
      </c>
      <c r="CI114" s="416"/>
      <c r="CJ114" s="375">
        <v>0</v>
      </c>
      <c r="CK114" s="376">
        <v>0</v>
      </c>
      <c r="CL114" s="365"/>
      <c r="CM114" s="365"/>
      <c r="CN114" s="365"/>
      <c r="CO114" s="365"/>
      <c r="CP114" s="365"/>
      <c r="CQ114" s="365"/>
      <c r="CR114" s="365"/>
      <c r="CS114" s="365"/>
      <c r="CT114" s="365"/>
      <c r="CU114" s="365"/>
      <c r="CV114" s="415">
        <f>+SUBTOTAL(9,CJ114:CU114)</f>
        <v>0</v>
      </c>
      <c r="CX114" s="375">
        <v>0</v>
      </c>
      <c r="CY114" s="376">
        <v>0</v>
      </c>
      <c r="CZ114" s="365"/>
      <c r="DA114" s="365"/>
      <c r="DB114" s="365"/>
      <c r="DC114" s="365"/>
      <c r="DD114" s="365"/>
      <c r="DE114" s="365"/>
      <c r="DF114" s="365"/>
      <c r="DG114" s="365"/>
      <c r="DH114" s="365"/>
      <c r="DI114" s="365"/>
      <c r="DJ114" s="415">
        <f>+SUBTOTAL(9,CX114:DI114)</f>
        <v>0</v>
      </c>
      <c r="DK114" s="416"/>
      <c r="DL114" s="375">
        <v>0</v>
      </c>
      <c r="DM114" s="376">
        <v>0</v>
      </c>
      <c r="DN114" s="365"/>
      <c r="DO114" s="365"/>
      <c r="DP114" s="365"/>
      <c r="DQ114" s="365"/>
      <c r="DR114" s="365"/>
      <c r="DS114" s="365"/>
      <c r="DT114" s="365"/>
      <c r="DU114" s="365"/>
      <c r="DV114" s="365"/>
      <c r="DW114" s="365"/>
      <c r="DX114" s="415">
        <f>+SUBTOTAL(9,DL114:DW114)</f>
        <v>0</v>
      </c>
      <c r="DY114" s="416"/>
      <c r="DZ114" s="375">
        <v>0</v>
      </c>
      <c r="EA114" s="376">
        <v>0</v>
      </c>
      <c r="EB114" s="365"/>
      <c r="EC114" s="365"/>
      <c r="ED114" s="365"/>
      <c r="EE114" s="365"/>
      <c r="EF114" s="365"/>
      <c r="EG114" s="365"/>
      <c r="EH114" s="365"/>
      <c r="EI114" s="365"/>
      <c r="EJ114" s="365"/>
      <c r="EK114" s="365"/>
      <c r="EL114" s="415">
        <f>+SUBTOTAL(9,DZ114:EK114)</f>
        <v>0</v>
      </c>
      <c r="EM114" s="416"/>
      <c r="EN114" s="375">
        <v>0</v>
      </c>
      <c r="EO114" s="376">
        <v>0</v>
      </c>
      <c r="EP114" s="365"/>
      <c r="EQ114" s="365"/>
      <c r="ER114" s="365"/>
      <c r="ES114" s="365"/>
      <c r="ET114" s="365"/>
      <c r="EU114" s="365"/>
      <c r="EV114" s="365"/>
      <c r="EW114" s="365"/>
      <c r="EX114" s="365"/>
      <c r="EY114" s="365"/>
      <c r="EZ114" s="415">
        <f>+SUBTOTAL(9,EN114:EY114)</f>
        <v>0</v>
      </c>
      <c r="FA114" s="416"/>
      <c r="FB114" s="375">
        <v>0</v>
      </c>
      <c r="FC114" s="376">
        <v>0</v>
      </c>
      <c r="FD114" s="365"/>
      <c r="FE114" s="365"/>
      <c r="FF114" s="365"/>
      <c r="FG114" s="365"/>
      <c r="FH114" s="365"/>
      <c r="FI114" s="365"/>
      <c r="FJ114" s="365"/>
      <c r="FK114" s="365"/>
      <c r="FL114" s="365"/>
      <c r="FM114" s="365"/>
      <c r="FN114" s="415">
        <f>+SUBTOTAL(9,FB114:FM114)</f>
        <v>0</v>
      </c>
      <c r="FO114" s="416"/>
      <c r="FP114" s="375">
        <v>0</v>
      </c>
      <c r="FQ114" s="376">
        <v>0</v>
      </c>
      <c r="FR114" s="365"/>
      <c r="FS114" s="365"/>
      <c r="FT114" s="365"/>
      <c r="FU114" s="365"/>
      <c r="FV114" s="365"/>
      <c r="FW114" s="365"/>
      <c r="FX114" s="365"/>
      <c r="FY114" s="365"/>
      <c r="FZ114" s="365"/>
      <c r="GA114" s="365"/>
      <c r="GB114" s="415">
        <f>+SUBTOTAL(9,FP114:GA114)</f>
        <v>0</v>
      </c>
      <c r="GC114" s="416"/>
      <c r="GD114" s="375">
        <v>0</v>
      </c>
      <c r="GE114" s="376">
        <v>0</v>
      </c>
      <c r="GF114" s="365"/>
      <c r="GG114" s="365"/>
      <c r="GH114" s="365"/>
      <c r="GI114" s="365"/>
      <c r="GJ114" s="365"/>
      <c r="GK114" s="365"/>
      <c r="GL114" s="365"/>
      <c r="GM114" s="365"/>
      <c r="GN114" s="365"/>
      <c r="GO114" s="365"/>
      <c r="GP114" s="415">
        <f>+SUBTOTAL(9,GD114:GO114)</f>
        <v>0</v>
      </c>
      <c r="GQ114" s="416"/>
      <c r="GR114" s="375">
        <v>0</v>
      </c>
      <c r="GS114" s="376">
        <v>0</v>
      </c>
      <c r="GT114" s="365"/>
      <c r="GU114" s="365"/>
      <c r="GV114" s="365"/>
      <c r="GW114" s="365"/>
      <c r="GX114" s="365"/>
      <c r="GY114" s="365"/>
      <c r="GZ114" s="365"/>
      <c r="HA114" s="365"/>
      <c r="HB114" s="365"/>
      <c r="HC114" s="365"/>
      <c r="HD114" s="415">
        <f>+SUBTOTAL(9,GR114:HC114)</f>
        <v>0</v>
      </c>
      <c r="HE114" s="416"/>
      <c r="HF114" s="375">
        <v>0</v>
      </c>
      <c r="HG114" s="376">
        <v>0</v>
      </c>
      <c r="HH114" s="365"/>
      <c r="HI114" s="365"/>
      <c r="HJ114" s="365"/>
      <c r="HK114" s="365"/>
      <c r="HL114" s="365"/>
      <c r="HM114" s="365"/>
      <c r="HN114" s="365"/>
      <c r="HO114" s="365"/>
      <c r="HP114" s="365"/>
      <c r="HQ114" s="365"/>
      <c r="HR114" s="415">
        <f>+SUBTOTAL(9,HF114:HQ114)</f>
        <v>0</v>
      </c>
      <c r="HS114" s="416"/>
      <c r="HT114" s="375">
        <v>0</v>
      </c>
      <c r="HU114" s="376">
        <v>0</v>
      </c>
      <c r="HV114" s="365"/>
      <c r="HW114" s="365"/>
      <c r="HX114" s="365"/>
      <c r="HY114" s="365"/>
      <c r="HZ114" s="365"/>
      <c r="IA114" s="365"/>
      <c r="IB114" s="365"/>
      <c r="IC114" s="365"/>
      <c r="ID114" s="365"/>
      <c r="IE114" s="365"/>
      <c r="IF114" s="415">
        <f>+SUBTOTAL(9,HT114:IE114)</f>
        <v>0</v>
      </c>
      <c r="IG114" s="416"/>
      <c r="IH114" s="375">
        <v>0</v>
      </c>
      <c r="II114" s="376">
        <v>0</v>
      </c>
      <c r="IJ114" s="365"/>
      <c r="IK114" s="365"/>
      <c r="IL114" s="365"/>
      <c r="IM114" s="365"/>
      <c r="IN114" s="365"/>
      <c r="IO114" s="365"/>
      <c r="IP114" s="365"/>
      <c r="IQ114" s="365"/>
      <c r="IR114" s="365"/>
      <c r="IS114" s="365"/>
      <c r="IT114" s="415">
        <f>+SUBTOTAL(9,IH114:IS114)</f>
        <v>0</v>
      </c>
      <c r="IU114" s="416"/>
      <c r="IV114" s="375">
        <v>0</v>
      </c>
      <c r="IW114" s="376">
        <v>0</v>
      </c>
      <c r="IX114" s="365"/>
      <c r="IY114" s="365"/>
      <c r="IZ114" s="365"/>
      <c r="JA114" s="365"/>
      <c r="JB114" s="365"/>
      <c r="JC114" s="365"/>
      <c r="JD114" s="365"/>
      <c r="JE114" s="365"/>
      <c r="JF114" s="365"/>
      <c r="JG114" s="365"/>
      <c r="JH114" s="415">
        <f>+SUBTOTAL(9,IV114:JG114)</f>
        <v>0</v>
      </c>
      <c r="JI114" s="416"/>
      <c r="JJ114" s="375">
        <v>0</v>
      </c>
      <c r="JK114" s="376">
        <v>0</v>
      </c>
      <c r="JL114" s="365"/>
      <c r="JM114" s="365"/>
      <c r="JN114" s="365"/>
      <c r="JO114" s="365"/>
      <c r="JP114" s="365"/>
      <c r="JQ114" s="365"/>
      <c r="JR114" s="365"/>
      <c r="JS114" s="365"/>
      <c r="JT114" s="365"/>
      <c r="JU114" s="365"/>
      <c r="JV114" s="415">
        <f>+SUBTOTAL(9,JJ114:JU114)</f>
        <v>0</v>
      </c>
      <c r="JW114" s="416"/>
      <c r="JX114" s="375">
        <v>0</v>
      </c>
      <c r="JY114" s="376">
        <v>0</v>
      </c>
      <c r="JZ114" s="365"/>
      <c r="KA114" s="365"/>
      <c r="KB114" s="365"/>
      <c r="KC114" s="365"/>
      <c r="KD114" s="365"/>
      <c r="KE114" s="365"/>
      <c r="KF114" s="365"/>
      <c r="KG114" s="365"/>
      <c r="KH114" s="365"/>
      <c r="KI114" s="365"/>
      <c r="KJ114" s="415">
        <f>+SUBTOTAL(9,JX114:KI114)</f>
        <v>0</v>
      </c>
      <c r="KK114" s="416"/>
      <c r="KL114" s="375">
        <v>0</v>
      </c>
      <c r="KM114" s="376">
        <v>0</v>
      </c>
      <c r="KN114" s="365"/>
      <c r="KO114" s="365"/>
      <c r="KP114" s="365"/>
      <c r="KQ114" s="365"/>
      <c r="KR114" s="365"/>
      <c r="KS114" s="365"/>
      <c r="KT114" s="365"/>
      <c r="KU114" s="365"/>
      <c r="KV114" s="365"/>
      <c r="KW114" s="365"/>
      <c r="KX114" s="415">
        <f>+SUBTOTAL(9,KL114:KW114)</f>
        <v>0</v>
      </c>
      <c r="KY114" s="416"/>
      <c r="KZ114" s="375">
        <v>0</v>
      </c>
      <c r="LA114" s="376">
        <v>0</v>
      </c>
      <c r="LB114" s="365"/>
      <c r="LC114" s="365"/>
      <c r="LD114" s="365"/>
      <c r="LE114" s="365"/>
      <c r="LF114" s="365"/>
      <c r="LG114" s="365"/>
      <c r="LH114" s="365"/>
      <c r="LI114" s="365"/>
      <c r="LJ114" s="365"/>
      <c r="LK114" s="365"/>
      <c r="LL114" s="415">
        <f>+SUBTOTAL(9,KZ114:LK114)</f>
        <v>0</v>
      </c>
      <c r="LM114" s="416"/>
      <c r="LN114" s="375">
        <v>0</v>
      </c>
      <c r="LO114" s="376">
        <v>0</v>
      </c>
      <c r="LP114" s="365"/>
      <c r="LQ114" s="365"/>
      <c r="LR114" s="365"/>
      <c r="LS114" s="365"/>
      <c r="LT114" s="365"/>
      <c r="LU114" s="365"/>
      <c r="LV114" s="365"/>
      <c r="LW114" s="365"/>
      <c r="LX114" s="365"/>
      <c r="LY114" s="365"/>
      <c r="LZ114" s="415">
        <f>+SUBTOTAL(9,LN114:LY114)</f>
        <v>0</v>
      </c>
      <c r="MA114" s="416"/>
      <c r="MB114" s="375">
        <v>0</v>
      </c>
      <c r="MC114" s="376">
        <v>0</v>
      </c>
      <c r="MD114" s="365"/>
      <c r="ME114" s="365"/>
      <c r="MF114" s="365"/>
      <c r="MG114" s="365"/>
      <c r="MH114" s="365"/>
      <c r="MI114" s="365"/>
      <c r="MJ114" s="365"/>
      <c r="MK114" s="365"/>
      <c r="ML114" s="365"/>
      <c r="MM114" s="365"/>
      <c r="MN114" s="415">
        <f>+SUBTOTAL(9,MB114:MM114)</f>
        <v>0</v>
      </c>
      <c r="MO114" s="416"/>
      <c r="MP114" s="375">
        <v>0</v>
      </c>
      <c r="MQ114" s="376">
        <v>0</v>
      </c>
      <c r="MR114" s="365"/>
      <c r="MS114" s="365"/>
      <c r="MT114" s="365"/>
      <c r="MU114" s="365"/>
      <c r="MV114" s="365"/>
      <c r="MW114" s="365"/>
      <c r="MX114" s="365"/>
      <c r="MY114" s="365"/>
      <c r="MZ114" s="365"/>
      <c r="NA114" s="365"/>
      <c r="NB114" s="415">
        <f>+SUBTOTAL(9,MP114:NA114)</f>
        <v>0</v>
      </c>
      <c r="NC114" s="416"/>
      <c r="ND114" s="375">
        <v>0</v>
      </c>
      <c r="NE114" s="376">
        <v>0</v>
      </c>
      <c r="NF114" s="365"/>
      <c r="NG114" s="365"/>
      <c r="NH114" s="365"/>
      <c r="NI114" s="365"/>
      <c r="NJ114" s="365"/>
      <c r="NK114" s="365"/>
      <c r="NL114" s="365"/>
      <c r="NM114" s="365"/>
      <c r="NN114" s="365"/>
      <c r="NO114" s="365"/>
      <c r="NP114" s="415">
        <f>+SUBTOTAL(9,ND114:NO114)</f>
        <v>0</v>
      </c>
      <c r="NQ114" s="416"/>
      <c r="NR114" s="375">
        <v>0</v>
      </c>
      <c r="NS114" s="376">
        <v>0</v>
      </c>
      <c r="NT114" s="365"/>
      <c r="NU114" s="365"/>
      <c r="NV114" s="365"/>
      <c r="NW114" s="365"/>
      <c r="NX114" s="365"/>
      <c r="NY114" s="365"/>
      <c r="NZ114" s="365"/>
      <c r="OA114" s="365"/>
      <c r="OB114" s="365"/>
      <c r="OC114" s="365"/>
      <c r="OD114" s="415">
        <f>+SUBTOTAL(9,NR114:OC114)</f>
        <v>0</v>
      </c>
      <c r="OE114" s="416"/>
      <c r="OF114" s="375">
        <v>0</v>
      </c>
      <c r="OG114" s="376">
        <v>0</v>
      </c>
      <c r="OH114" s="365"/>
      <c r="OI114" s="365"/>
      <c r="OJ114" s="365"/>
      <c r="OK114" s="365"/>
      <c r="OL114" s="365"/>
      <c r="OM114" s="365"/>
      <c r="ON114" s="365"/>
      <c r="OO114" s="365"/>
      <c r="OP114" s="365"/>
      <c r="OQ114" s="365"/>
      <c r="OR114" s="415">
        <f>+SUBTOTAL(9,OF114:OQ114)</f>
        <v>0</v>
      </c>
      <c r="OS114" s="416"/>
      <c r="OT114" s="375">
        <v>0</v>
      </c>
      <c r="OU114" s="376">
        <v>0</v>
      </c>
      <c r="OV114" s="365"/>
      <c r="OW114" s="365"/>
      <c r="OX114" s="365"/>
      <c r="OY114" s="365"/>
      <c r="OZ114" s="365"/>
      <c r="PA114" s="365"/>
      <c r="PB114" s="365"/>
      <c r="PC114" s="365"/>
      <c r="PD114" s="365"/>
      <c r="PE114" s="365"/>
      <c r="PF114" s="415">
        <f>+SUBTOTAL(9,OT114:PE114)</f>
        <v>0</v>
      </c>
      <c r="PG114" s="416"/>
      <c r="PH114" s="375">
        <v>0</v>
      </c>
      <c r="PI114" s="376">
        <v>0</v>
      </c>
      <c r="PJ114" s="365"/>
      <c r="PK114" s="365"/>
      <c r="PL114" s="365"/>
      <c r="PM114" s="365"/>
      <c r="PN114" s="365"/>
      <c r="PO114" s="365"/>
      <c r="PP114" s="365"/>
      <c r="PQ114" s="365"/>
      <c r="PR114" s="365"/>
      <c r="PS114" s="365"/>
      <c r="PT114" s="415">
        <f>+SUBTOTAL(9,PH114:PS114)</f>
        <v>0</v>
      </c>
      <c r="PU114" s="416"/>
      <c r="PV114" s="375">
        <v>0</v>
      </c>
      <c r="PW114" s="376">
        <v>0</v>
      </c>
      <c r="PX114" s="365"/>
      <c r="PY114" s="365"/>
      <c r="PZ114" s="365"/>
      <c r="QA114" s="365"/>
      <c r="QB114" s="365"/>
      <c r="QC114" s="365"/>
      <c r="QD114" s="365"/>
      <c r="QE114" s="365"/>
      <c r="QF114" s="365"/>
      <c r="QG114" s="365"/>
      <c r="QH114" s="415">
        <f>+SUBTOTAL(9,PV114:QG114)</f>
        <v>0</v>
      </c>
      <c r="QI114" s="416"/>
      <c r="QJ114" s="375">
        <v>0</v>
      </c>
      <c r="QK114" s="376">
        <v>0</v>
      </c>
      <c r="QL114" s="365"/>
      <c r="QM114" s="365"/>
      <c r="QN114" s="365"/>
      <c r="QO114" s="365"/>
      <c r="QP114" s="365"/>
      <c r="QQ114" s="365"/>
      <c r="QR114" s="365"/>
      <c r="QS114" s="365"/>
      <c r="QT114" s="365"/>
      <c r="QU114" s="365"/>
      <c r="QV114" s="415">
        <f>+SUBTOTAL(9,QJ114:QU114)</f>
        <v>0</v>
      </c>
      <c r="QW114" s="416"/>
      <c r="QX114" s="368">
        <f t="shared" ref="QX114:RI118" si="559">SUMIF($D$13:$QU$13,QX$10,$D114:$QU114)</f>
        <v>0</v>
      </c>
      <c r="QY114" s="368">
        <f t="shared" si="559"/>
        <v>0</v>
      </c>
      <c r="QZ114" s="368">
        <f t="shared" si="559"/>
        <v>0</v>
      </c>
      <c r="RA114" s="368">
        <f t="shared" si="559"/>
        <v>0</v>
      </c>
      <c r="RB114" s="368">
        <f t="shared" si="559"/>
        <v>0</v>
      </c>
      <c r="RC114" s="368">
        <f t="shared" si="559"/>
        <v>0</v>
      </c>
      <c r="RD114" s="368">
        <f t="shared" si="559"/>
        <v>0</v>
      </c>
      <c r="RE114" s="368">
        <f t="shared" si="559"/>
        <v>0</v>
      </c>
      <c r="RF114" s="368">
        <f t="shared" si="559"/>
        <v>0</v>
      </c>
      <c r="RG114" s="368">
        <f t="shared" si="559"/>
        <v>0</v>
      </c>
      <c r="RH114" s="368">
        <f t="shared" si="559"/>
        <v>0</v>
      </c>
      <c r="RI114" s="368">
        <f t="shared" si="559"/>
        <v>0</v>
      </c>
      <c r="RJ114" s="368">
        <f t="shared" ref="RJ114:RJ118" si="560">SUM(QX114:RI114)</f>
        <v>0</v>
      </c>
    </row>
    <row r="115" spans="1:478" x14ac:dyDescent="0.25">
      <c r="A115" s="304" t="s">
        <v>966</v>
      </c>
      <c r="B115" s="255" t="s">
        <v>141</v>
      </c>
      <c r="D115" s="375">
        <v>0</v>
      </c>
      <c r="E115" s="376">
        <v>0</v>
      </c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415">
        <f>+SUBTOTAL(9,D115:O115)</f>
        <v>0</v>
      </c>
      <c r="Q115" s="416"/>
      <c r="R115" s="375">
        <v>0</v>
      </c>
      <c r="S115" s="376">
        <v>0</v>
      </c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415">
        <f>+SUBTOTAL(9,R115:AC115)</f>
        <v>0</v>
      </c>
      <c r="AF115" s="375">
        <v>0</v>
      </c>
      <c r="AG115" s="376">
        <v>0</v>
      </c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415">
        <f>+SUBTOTAL(9,AF115:AQ115)</f>
        <v>0</v>
      </c>
      <c r="AT115" s="375">
        <v>0</v>
      </c>
      <c r="AU115" s="376">
        <v>0</v>
      </c>
      <c r="AV115" s="376"/>
      <c r="AW115" s="376"/>
      <c r="AX115" s="376"/>
      <c r="AY115" s="376"/>
      <c r="AZ115" s="376"/>
      <c r="BA115" s="376"/>
      <c r="BB115" s="376"/>
      <c r="BC115" s="376"/>
      <c r="BD115" s="376"/>
      <c r="BE115" s="376"/>
      <c r="BF115" s="415">
        <f>+SUBTOTAL(9,AT115:BE115)</f>
        <v>0</v>
      </c>
      <c r="BH115" s="375">
        <v>0</v>
      </c>
      <c r="BI115" s="376">
        <v>0</v>
      </c>
      <c r="BJ115" s="376"/>
      <c r="BK115" s="376"/>
      <c r="BL115" s="391"/>
      <c r="BM115" s="391"/>
      <c r="BN115" s="391"/>
      <c r="BO115" s="376"/>
      <c r="BP115" s="365"/>
      <c r="BQ115" s="365"/>
      <c r="BR115" s="365"/>
      <c r="BS115" s="365"/>
      <c r="BT115" s="415">
        <f>+SUBTOTAL(9,BH115:BS115)</f>
        <v>0</v>
      </c>
      <c r="BV115" s="375">
        <v>0</v>
      </c>
      <c r="BW115" s="376">
        <v>0</v>
      </c>
      <c r="BX115" s="365"/>
      <c r="BY115" s="365"/>
      <c r="BZ115" s="365"/>
      <c r="CA115" s="365"/>
      <c r="CB115" s="365"/>
      <c r="CC115" s="365"/>
      <c r="CD115" s="365"/>
      <c r="CE115" s="365"/>
      <c r="CF115" s="365"/>
      <c r="CG115" s="365"/>
      <c r="CH115" s="415">
        <f>+SUBTOTAL(9,BV115:CG115)</f>
        <v>0</v>
      </c>
      <c r="CI115" s="416"/>
      <c r="CJ115" s="375">
        <v>0</v>
      </c>
      <c r="CK115" s="376">
        <v>0</v>
      </c>
      <c r="CL115" s="365"/>
      <c r="CM115" s="365"/>
      <c r="CN115" s="365"/>
      <c r="CO115" s="365"/>
      <c r="CP115" s="365"/>
      <c r="CQ115" s="365"/>
      <c r="CR115" s="365"/>
      <c r="CS115" s="365"/>
      <c r="CT115" s="365"/>
      <c r="CU115" s="365"/>
      <c r="CV115" s="415">
        <f>+SUBTOTAL(9,CJ115:CU115)</f>
        <v>0</v>
      </c>
      <c r="CX115" s="375">
        <v>0</v>
      </c>
      <c r="CY115" s="376">
        <v>0</v>
      </c>
      <c r="CZ115" s="365"/>
      <c r="DA115" s="365"/>
      <c r="DB115" s="365"/>
      <c r="DC115" s="365"/>
      <c r="DD115" s="365"/>
      <c r="DE115" s="365"/>
      <c r="DF115" s="365"/>
      <c r="DG115" s="365"/>
      <c r="DH115" s="365"/>
      <c r="DI115" s="365"/>
      <c r="DJ115" s="415">
        <f>+SUBTOTAL(9,CX115:DI115)</f>
        <v>0</v>
      </c>
      <c r="DK115" s="416"/>
      <c r="DL115" s="375">
        <v>0</v>
      </c>
      <c r="DM115" s="376">
        <v>0</v>
      </c>
      <c r="DN115" s="365"/>
      <c r="DO115" s="365"/>
      <c r="DP115" s="365"/>
      <c r="DQ115" s="365"/>
      <c r="DR115" s="365"/>
      <c r="DS115" s="365"/>
      <c r="DT115" s="365"/>
      <c r="DU115" s="365"/>
      <c r="DV115" s="365"/>
      <c r="DW115" s="365"/>
      <c r="DX115" s="415">
        <f>+SUBTOTAL(9,DL115:DW115)</f>
        <v>0</v>
      </c>
      <c r="DY115" s="416"/>
      <c r="DZ115" s="375">
        <v>0</v>
      </c>
      <c r="EA115" s="376">
        <v>0</v>
      </c>
      <c r="EB115" s="365"/>
      <c r="EC115" s="365"/>
      <c r="ED115" s="365"/>
      <c r="EE115" s="365"/>
      <c r="EF115" s="365"/>
      <c r="EG115" s="365"/>
      <c r="EH115" s="365"/>
      <c r="EI115" s="365"/>
      <c r="EJ115" s="365"/>
      <c r="EK115" s="365"/>
      <c r="EL115" s="415">
        <f>+SUBTOTAL(9,DZ115:EK115)</f>
        <v>0</v>
      </c>
      <c r="EM115" s="416"/>
      <c r="EN115" s="375">
        <v>0</v>
      </c>
      <c r="EO115" s="376">
        <v>0</v>
      </c>
      <c r="EP115" s="365"/>
      <c r="EQ115" s="365"/>
      <c r="ER115" s="365"/>
      <c r="ES115" s="365"/>
      <c r="ET115" s="365"/>
      <c r="EU115" s="365"/>
      <c r="EV115" s="365"/>
      <c r="EW115" s="365"/>
      <c r="EX115" s="365"/>
      <c r="EY115" s="365"/>
      <c r="EZ115" s="415">
        <f>+SUBTOTAL(9,EN115:EY115)</f>
        <v>0</v>
      </c>
      <c r="FA115" s="416"/>
      <c r="FB115" s="375">
        <v>0</v>
      </c>
      <c r="FC115" s="376">
        <v>0</v>
      </c>
      <c r="FD115" s="365"/>
      <c r="FE115" s="365"/>
      <c r="FF115" s="365"/>
      <c r="FG115" s="365"/>
      <c r="FH115" s="365"/>
      <c r="FI115" s="365"/>
      <c r="FJ115" s="365"/>
      <c r="FK115" s="365"/>
      <c r="FL115" s="365"/>
      <c r="FM115" s="365"/>
      <c r="FN115" s="415">
        <f>+SUBTOTAL(9,FB115:FM115)</f>
        <v>0</v>
      </c>
      <c r="FO115" s="416"/>
      <c r="FP115" s="375">
        <v>0</v>
      </c>
      <c r="FQ115" s="376">
        <v>0</v>
      </c>
      <c r="FR115" s="365"/>
      <c r="FS115" s="365"/>
      <c r="FT115" s="365"/>
      <c r="FU115" s="365"/>
      <c r="FV115" s="365"/>
      <c r="FW115" s="365"/>
      <c r="FX115" s="365"/>
      <c r="FY115" s="365"/>
      <c r="FZ115" s="365"/>
      <c r="GA115" s="365"/>
      <c r="GB115" s="415">
        <f>+SUBTOTAL(9,FP115:GA115)</f>
        <v>0</v>
      </c>
      <c r="GC115" s="416"/>
      <c r="GD115" s="375">
        <v>0</v>
      </c>
      <c r="GE115" s="376">
        <v>0</v>
      </c>
      <c r="GF115" s="365"/>
      <c r="GG115" s="365"/>
      <c r="GH115" s="365"/>
      <c r="GI115" s="365"/>
      <c r="GJ115" s="365"/>
      <c r="GK115" s="365"/>
      <c r="GL115" s="365"/>
      <c r="GM115" s="365"/>
      <c r="GN115" s="365"/>
      <c r="GO115" s="365"/>
      <c r="GP115" s="415">
        <f>+SUBTOTAL(9,GD115:GO115)</f>
        <v>0</v>
      </c>
      <c r="GQ115" s="416"/>
      <c r="GR115" s="375">
        <v>0</v>
      </c>
      <c r="GS115" s="376">
        <v>0</v>
      </c>
      <c r="GT115" s="365"/>
      <c r="GU115" s="365"/>
      <c r="GV115" s="365"/>
      <c r="GW115" s="365"/>
      <c r="GX115" s="365"/>
      <c r="GY115" s="365"/>
      <c r="GZ115" s="365"/>
      <c r="HA115" s="365"/>
      <c r="HB115" s="365"/>
      <c r="HC115" s="365"/>
      <c r="HD115" s="415">
        <f>+SUBTOTAL(9,GR115:HC115)</f>
        <v>0</v>
      </c>
      <c r="HE115" s="416"/>
      <c r="HF115" s="375">
        <v>0</v>
      </c>
      <c r="HG115" s="376">
        <v>0</v>
      </c>
      <c r="HH115" s="365"/>
      <c r="HI115" s="365"/>
      <c r="HJ115" s="365"/>
      <c r="HK115" s="365"/>
      <c r="HL115" s="365"/>
      <c r="HM115" s="365"/>
      <c r="HN115" s="365"/>
      <c r="HO115" s="365"/>
      <c r="HP115" s="365"/>
      <c r="HQ115" s="365"/>
      <c r="HR115" s="415">
        <f>+SUBTOTAL(9,HF115:HQ115)</f>
        <v>0</v>
      </c>
      <c r="HS115" s="416"/>
      <c r="HT115" s="375">
        <v>0</v>
      </c>
      <c r="HU115" s="376">
        <v>0</v>
      </c>
      <c r="HV115" s="365"/>
      <c r="HW115" s="365"/>
      <c r="HX115" s="365"/>
      <c r="HY115" s="365"/>
      <c r="HZ115" s="365"/>
      <c r="IA115" s="365"/>
      <c r="IB115" s="365"/>
      <c r="IC115" s="365"/>
      <c r="ID115" s="365"/>
      <c r="IE115" s="365"/>
      <c r="IF115" s="415">
        <f>+SUBTOTAL(9,HT115:IE115)</f>
        <v>0</v>
      </c>
      <c r="IG115" s="416"/>
      <c r="IH115" s="375">
        <v>0</v>
      </c>
      <c r="II115" s="376">
        <v>0</v>
      </c>
      <c r="IJ115" s="365"/>
      <c r="IK115" s="365"/>
      <c r="IL115" s="365"/>
      <c r="IM115" s="365"/>
      <c r="IN115" s="365"/>
      <c r="IO115" s="365"/>
      <c r="IP115" s="365"/>
      <c r="IQ115" s="365"/>
      <c r="IR115" s="365"/>
      <c r="IS115" s="365"/>
      <c r="IT115" s="415">
        <f>+SUBTOTAL(9,IH115:IS115)</f>
        <v>0</v>
      </c>
      <c r="IU115" s="416"/>
      <c r="IV115" s="375">
        <v>0</v>
      </c>
      <c r="IW115" s="376">
        <v>0</v>
      </c>
      <c r="IX115" s="365"/>
      <c r="IY115" s="365"/>
      <c r="IZ115" s="365"/>
      <c r="JA115" s="365"/>
      <c r="JB115" s="365"/>
      <c r="JC115" s="365"/>
      <c r="JD115" s="365"/>
      <c r="JE115" s="365"/>
      <c r="JF115" s="365"/>
      <c r="JG115" s="365"/>
      <c r="JH115" s="415">
        <f>+SUBTOTAL(9,IV115:JG115)</f>
        <v>0</v>
      </c>
      <c r="JI115" s="416"/>
      <c r="JJ115" s="375">
        <v>0</v>
      </c>
      <c r="JK115" s="376">
        <v>0</v>
      </c>
      <c r="JL115" s="365"/>
      <c r="JM115" s="365"/>
      <c r="JN115" s="365"/>
      <c r="JO115" s="365"/>
      <c r="JP115" s="365"/>
      <c r="JQ115" s="365"/>
      <c r="JR115" s="365"/>
      <c r="JS115" s="365"/>
      <c r="JT115" s="365"/>
      <c r="JU115" s="365"/>
      <c r="JV115" s="415">
        <f>+SUBTOTAL(9,JJ115:JU115)</f>
        <v>0</v>
      </c>
      <c r="JW115" s="416"/>
      <c r="JX115" s="375">
        <v>0</v>
      </c>
      <c r="JY115" s="376">
        <v>0</v>
      </c>
      <c r="JZ115" s="365"/>
      <c r="KA115" s="365"/>
      <c r="KB115" s="365"/>
      <c r="KC115" s="365"/>
      <c r="KD115" s="365"/>
      <c r="KE115" s="365"/>
      <c r="KF115" s="365"/>
      <c r="KG115" s="365"/>
      <c r="KH115" s="365"/>
      <c r="KI115" s="365"/>
      <c r="KJ115" s="415">
        <f>+SUBTOTAL(9,JX115:KI115)</f>
        <v>0</v>
      </c>
      <c r="KK115" s="416"/>
      <c r="KL115" s="375">
        <v>0</v>
      </c>
      <c r="KM115" s="376">
        <v>0</v>
      </c>
      <c r="KN115" s="365"/>
      <c r="KO115" s="365"/>
      <c r="KP115" s="365"/>
      <c r="KQ115" s="365"/>
      <c r="KR115" s="365"/>
      <c r="KS115" s="365"/>
      <c r="KT115" s="365"/>
      <c r="KU115" s="365"/>
      <c r="KV115" s="365"/>
      <c r="KW115" s="365"/>
      <c r="KX115" s="415">
        <f>+SUBTOTAL(9,KL115:KW115)</f>
        <v>0</v>
      </c>
      <c r="KY115" s="416"/>
      <c r="KZ115" s="375">
        <v>0</v>
      </c>
      <c r="LA115" s="376">
        <v>0</v>
      </c>
      <c r="LB115" s="365"/>
      <c r="LC115" s="365"/>
      <c r="LD115" s="365"/>
      <c r="LE115" s="365"/>
      <c r="LF115" s="365"/>
      <c r="LG115" s="365"/>
      <c r="LH115" s="365"/>
      <c r="LI115" s="365"/>
      <c r="LJ115" s="365"/>
      <c r="LK115" s="365"/>
      <c r="LL115" s="415">
        <f>+SUBTOTAL(9,KZ115:LK115)</f>
        <v>0</v>
      </c>
      <c r="LM115" s="416"/>
      <c r="LN115" s="375">
        <v>0</v>
      </c>
      <c r="LO115" s="376">
        <v>0</v>
      </c>
      <c r="LP115" s="365"/>
      <c r="LQ115" s="365"/>
      <c r="LR115" s="365"/>
      <c r="LS115" s="365"/>
      <c r="LT115" s="365"/>
      <c r="LU115" s="365"/>
      <c r="LV115" s="365"/>
      <c r="LW115" s="365"/>
      <c r="LX115" s="365"/>
      <c r="LY115" s="365"/>
      <c r="LZ115" s="415">
        <f>+SUBTOTAL(9,LN115:LY115)</f>
        <v>0</v>
      </c>
      <c r="MA115" s="416"/>
      <c r="MB115" s="375">
        <v>0</v>
      </c>
      <c r="MC115" s="376">
        <v>0</v>
      </c>
      <c r="MD115" s="365"/>
      <c r="ME115" s="365"/>
      <c r="MF115" s="365"/>
      <c r="MG115" s="365"/>
      <c r="MH115" s="365"/>
      <c r="MI115" s="365"/>
      <c r="MJ115" s="365"/>
      <c r="MK115" s="365"/>
      <c r="ML115" s="365"/>
      <c r="MM115" s="365"/>
      <c r="MN115" s="415">
        <f>+SUBTOTAL(9,MB115:MM115)</f>
        <v>0</v>
      </c>
      <c r="MO115" s="416"/>
      <c r="MP115" s="375">
        <v>0</v>
      </c>
      <c r="MQ115" s="376">
        <v>0</v>
      </c>
      <c r="MR115" s="365"/>
      <c r="MS115" s="365"/>
      <c r="MT115" s="365"/>
      <c r="MU115" s="365"/>
      <c r="MV115" s="365"/>
      <c r="MW115" s="365"/>
      <c r="MX115" s="365"/>
      <c r="MY115" s="365"/>
      <c r="MZ115" s="365"/>
      <c r="NA115" s="365"/>
      <c r="NB115" s="415">
        <f>+SUBTOTAL(9,MP115:NA115)</f>
        <v>0</v>
      </c>
      <c r="NC115" s="416"/>
      <c r="ND115" s="375">
        <v>0</v>
      </c>
      <c r="NE115" s="376">
        <v>0</v>
      </c>
      <c r="NF115" s="365"/>
      <c r="NG115" s="365"/>
      <c r="NH115" s="365"/>
      <c r="NI115" s="365"/>
      <c r="NJ115" s="365"/>
      <c r="NK115" s="365"/>
      <c r="NL115" s="365"/>
      <c r="NM115" s="365"/>
      <c r="NN115" s="365"/>
      <c r="NO115" s="365"/>
      <c r="NP115" s="415">
        <f>+SUBTOTAL(9,ND115:NO115)</f>
        <v>0</v>
      </c>
      <c r="NQ115" s="416"/>
      <c r="NR115" s="375">
        <v>0</v>
      </c>
      <c r="NS115" s="376">
        <v>0</v>
      </c>
      <c r="NT115" s="365"/>
      <c r="NU115" s="365"/>
      <c r="NV115" s="365"/>
      <c r="NW115" s="365"/>
      <c r="NX115" s="365"/>
      <c r="NY115" s="365"/>
      <c r="NZ115" s="365"/>
      <c r="OA115" s="365"/>
      <c r="OB115" s="365"/>
      <c r="OC115" s="365"/>
      <c r="OD115" s="415">
        <f>+SUBTOTAL(9,NR115:OC115)</f>
        <v>0</v>
      </c>
      <c r="OE115" s="416"/>
      <c r="OF115" s="375">
        <v>0</v>
      </c>
      <c r="OG115" s="376">
        <v>0</v>
      </c>
      <c r="OH115" s="365"/>
      <c r="OI115" s="365"/>
      <c r="OJ115" s="365"/>
      <c r="OK115" s="365"/>
      <c r="OL115" s="365"/>
      <c r="OM115" s="365"/>
      <c r="ON115" s="365"/>
      <c r="OO115" s="365"/>
      <c r="OP115" s="365"/>
      <c r="OQ115" s="365"/>
      <c r="OR115" s="415">
        <f>+SUBTOTAL(9,OF115:OQ115)</f>
        <v>0</v>
      </c>
      <c r="OS115" s="416"/>
      <c r="OT115" s="375">
        <v>0</v>
      </c>
      <c r="OU115" s="376">
        <v>0</v>
      </c>
      <c r="OV115" s="365"/>
      <c r="OW115" s="365"/>
      <c r="OX115" s="365"/>
      <c r="OY115" s="365"/>
      <c r="OZ115" s="365"/>
      <c r="PA115" s="365"/>
      <c r="PB115" s="365"/>
      <c r="PC115" s="365"/>
      <c r="PD115" s="365"/>
      <c r="PE115" s="365"/>
      <c r="PF115" s="415">
        <f>+SUBTOTAL(9,OT115:PE115)</f>
        <v>0</v>
      </c>
      <c r="PG115" s="416"/>
      <c r="PH115" s="375">
        <v>0</v>
      </c>
      <c r="PI115" s="376">
        <v>0</v>
      </c>
      <c r="PJ115" s="365"/>
      <c r="PK115" s="365"/>
      <c r="PL115" s="365"/>
      <c r="PM115" s="365"/>
      <c r="PN115" s="365"/>
      <c r="PO115" s="365"/>
      <c r="PP115" s="365"/>
      <c r="PQ115" s="365"/>
      <c r="PR115" s="365"/>
      <c r="PS115" s="365"/>
      <c r="PT115" s="415">
        <f>+SUBTOTAL(9,PH115:PS115)</f>
        <v>0</v>
      </c>
      <c r="PU115" s="416"/>
      <c r="PV115" s="375">
        <v>0</v>
      </c>
      <c r="PW115" s="376">
        <v>0</v>
      </c>
      <c r="PX115" s="365"/>
      <c r="PY115" s="365"/>
      <c r="PZ115" s="365"/>
      <c r="QA115" s="365"/>
      <c r="QB115" s="365"/>
      <c r="QC115" s="365"/>
      <c r="QD115" s="365"/>
      <c r="QE115" s="365"/>
      <c r="QF115" s="365"/>
      <c r="QG115" s="365"/>
      <c r="QH115" s="415">
        <f>+SUBTOTAL(9,PV115:QG115)</f>
        <v>0</v>
      </c>
      <c r="QI115" s="416"/>
      <c r="QJ115" s="375">
        <v>0</v>
      </c>
      <c r="QK115" s="376">
        <v>0</v>
      </c>
      <c r="QL115" s="365"/>
      <c r="QM115" s="365"/>
      <c r="QN115" s="365"/>
      <c r="QO115" s="365"/>
      <c r="QP115" s="365"/>
      <c r="QQ115" s="365"/>
      <c r="QR115" s="365"/>
      <c r="QS115" s="365"/>
      <c r="QT115" s="365"/>
      <c r="QU115" s="365"/>
      <c r="QV115" s="415">
        <f>+SUBTOTAL(9,QJ115:QU115)</f>
        <v>0</v>
      </c>
      <c r="QW115" s="416"/>
      <c r="QX115" s="368">
        <f t="shared" si="559"/>
        <v>0</v>
      </c>
      <c r="QY115" s="368">
        <f t="shared" si="559"/>
        <v>0</v>
      </c>
      <c r="QZ115" s="368">
        <f t="shared" si="559"/>
        <v>0</v>
      </c>
      <c r="RA115" s="368">
        <f t="shared" si="559"/>
        <v>0</v>
      </c>
      <c r="RB115" s="368">
        <f t="shared" si="559"/>
        <v>0</v>
      </c>
      <c r="RC115" s="368">
        <f t="shared" si="559"/>
        <v>0</v>
      </c>
      <c r="RD115" s="368">
        <f t="shared" si="559"/>
        <v>0</v>
      </c>
      <c r="RE115" s="368">
        <f t="shared" si="559"/>
        <v>0</v>
      </c>
      <c r="RF115" s="368">
        <f t="shared" si="559"/>
        <v>0</v>
      </c>
      <c r="RG115" s="368">
        <f t="shared" si="559"/>
        <v>0</v>
      </c>
      <c r="RH115" s="368">
        <f t="shared" si="559"/>
        <v>0</v>
      </c>
      <c r="RI115" s="368">
        <f t="shared" si="559"/>
        <v>0</v>
      </c>
      <c r="RJ115" s="368">
        <f t="shared" si="560"/>
        <v>0</v>
      </c>
    </row>
    <row r="116" spans="1:478" x14ac:dyDescent="0.25">
      <c r="A116" s="304" t="s">
        <v>966</v>
      </c>
      <c r="B116" s="255" t="s">
        <v>142</v>
      </c>
      <c r="C116" s="407"/>
      <c r="D116" s="375">
        <v>0</v>
      </c>
      <c r="E116" s="376">
        <v>381</v>
      </c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415">
        <f>+SUBTOTAL(9,D116:O116)</f>
        <v>381</v>
      </c>
      <c r="Q116" s="416"/>
      <c r="R116" s="375">
        <v>0</v>
      </c>
      <c r="S116" s="376">
        <v>159</v>
      </c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415">
        <f>+SUBTOTAL(9,R116:AC116)</f>
        <v>159</v>
      </c>
      <c r="AF116" s="375">
        <v>0</v>
      </c>
      <c r="AG116" s="376">
        <v>32</v>
      </c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415">
        <f>+SUBTOTAL(9,AF116:AQ116)</f>
        <v>32</v>
      </c>
      <c r="AT116" s="375">
        <v>0</v>
      </c>
      <c r="AU116" s="376">
        <v>349</v>
      </c>
      <c r="AV116" s="376"/>
      <c r="AW116" s="376"/>
      <c r="AX116" s="376"/>
      <c r="AY116" s="376"/>
      <c r="AZ116" s="376"/>
      <c r="BA116" s="376"/>
      <c r="BB116" s="376"/>
      <c r="BC116" s="376"/>
      <c r="BD116" s="376"/>
      <c r="BE116" s="376"/>
      <c r="BF116" s="415">
        <f>+SUBTOTAL(9,AT116:BE116)</f>
        <v>349</v>
      </c>
      <c r="BH116" s="375">
        <v>0</v>
      </c>
      <c r="BI116" s="376">
        <v>31.733333333333334</v>
      </c>
      <c r="BJ116" s="376"/>
      <c r="BK116" s="376"/>
      <c r="BL116" s="391"/>
      <c r="BM116" s="391"/>
      <c r="BN116" s="391"/>
      <c r="BO116" s="376"/>
      <c r="BP116" s="365"/>
      <c r="BQ116" s="365"/>
      <c r="BR116" s="365"/>
      <c r="BS116" s="365"/>
      <c r="BT116" s="415">
        <f>+SUBTOTAL(9,BH116:BS116)</f>
        <v>31.733333333333334</v>
      </c>
      <c r="BV116" s="375">
        <v>0</v>
      </c>
      <c r="BW116" s="376">
        <v>920.26666666666665</v>
      </c>
      <c r="BX116" s="365"/>
      <c r="BY116" s="365"/>
      <c r="BZ116" s="365"/>
      <c r="CA116" s="365"/>
      <c r="CB116" s="365"/>
      <c r="CC116" s="365"/>
      <c r="CD116" s="365"/>
      <c r="CE116" s="365"/>
      <c r="CF116" s="365"/>
      <c r="CG116" s="365"/>
      <c r="CH116" s="415">
        <f>+SUBTOTAL(9,BV116:CG116)</f>
        <v>920.26666666666665</v>
      </c>
      <c r="CI116" s="416"/>
      <c r="CJ116" s="375">
        <v>0</v>
      </c>
      <c r="CK116" s="376">
        <v>95</v>
      </c>
      <c r="CL116" s="365"/>
      <c r="CM116" s="365"/>
      <c r="CN116" s="365"/>
      <c r="CO116" s="365"/>
      <c r="CP116" s="365"/>
      <c r="CQ116" s="365"/>
      <c r="CR116" s="365"/>
      <c r="CS116" s="365"/>
      <c r="CT116" s="365"/>
      <c r="CU116" s="365"/>
      <c r="CV116" s="415">
        <f>+SUBTOTAL(9,CJ116:CU116)</f>
        <v>95</v>
      </c>
      <c r="CX116" s="375">
        <v>0</v>
      </c>
      <c r="CY116" s="376">
        <v>127</v>
      </c>
      <c r="CZ116" s="365"/>
      <c r="DA116" s="365"/>
      <c r="DB116" s="365"/>
      <c r="DC116" s="365"/>
      <c r="DD116" s="365"/>
      <c r="DE116" s="365"/>
      <c r="DF116" s="365"/>
      <c r="DG116" s="365"/>
      <c r="DH116" s="365"/>
      <c r="DI116" s="365"/>
      <c r="DJ116" s="415">
        <f>+SUBTOTAL(9,CX116:DI116)</f>
        <v>127</v>
      </c>
      <c r="DK116" s="416"/>
      <c r="DL116" s="375">
        <v>0</v>
      </c>
      <c r="DM116" s="376">
        <v>64</v>
      </c>
      <c r="DN116" s="365"/>
      <c r="DO116" s="365"/>
      <c r="DP116" s="365"/>
      <c r="DQ116" s="365"/>
      <c r="DR116" s="365"/>
      <c r="DS116" s="365"/>
      <c r="DT116" s="365"/>
      <c r="DU116" s="365"/>
      <c r="DV116" s="365"/>
      <c r="DW116" s="365"/>
      <c r="DX116" s="415">
        <f>+SUBTOTAL(9,DL116:DW116)</f>
        <v>64</v>
      </c>
      <c r="DY116" s="416"/>
      <c r="DZ116" s="375">
        <v>0</v>
      </c>
      <c r="EA116" s="376">
        <v>476</v>
      </c>
      <c r="EB116" s="365"/>
      <c r="EC116" s="365"/>
      <c r="ED116" s="365"/>
      <c r="EE116" s="365"/>
      <c r="EF116" s="365"/>
      <c r="EG116" s="365"/>
      <c r="EH116" s="365"/>
      <c r="EI116" s="365"/>
      <c r="EJ116" s="365"/>
      <c r="EK116" s="365"/>
      <c r="EL116" s="415">
        <f>+SUBTOTAL(9,DZ116:EK116)</f>
        <v>476</v>
      </c>
      <c r="EM116" s="416"/>
      <c r="EN116" s="375">
        <v>0</v>
      </c>
      <c r="EO116" s="376">
        <v>476</v>
      </c>
      <c r="EP116" s="365"/>
      <c r="EQ116" s="365"/>
      <c r="ER116" s="365"/>
      <c r="ES116" s="365"/>
      <c r="ET116" s="365"/>
      <c r="EU116" s="365"/>
      <c r="EV116" s="365"/>
      <c r="EW116" s="365"/>
      <c r="EX116" s="365"/>
      <c r="EY116" s="365"/>
      <c r="EZ116" s="415">
        <f>+SUBTOTAL(9,EN116:EY116)</f>
        <v>476</v>
      </c>
      <c r="FA116" s="416"/>
      <c r="FB116" s="375">
        <v>0</v>
      </c>
      <c r="FC116" s="376">
        <v>571</v>
      </c>
      <c r="FD116" s="365"/>
      <c r="FE116" s="365"/>
      <c r="FF116" s="365"/>
      <c r="FG116" s="365"/>
      <c r="FH116" s="365"/>
      <c r="FI116" s="365"/>
      <c r="FJ116" s="365"/>
      <c r="FK116" s="365"/>
      <c r="FL116" s="365"/>
      <c r="FM116" s="365"/>
      <c r="FN116" s="415">
        <f>+SUBTOTAL(9,FB116:FM116)</f>
        <v>571</v>
      </c>
      <c r="FO116" s="416"/>
      <c r="FP116" s="375">
        <v>0</v>
      </c>
      <c r="FQ116" s="376">
        <v>476</v>
      </c>
      <c r="FR116" s="365"/>
      <c r="FS116" s="365"/>
      <c r="FT116" s="365"/>
      <c r="FU116" s="365"/>
      <c r="FV116" s="365"/>
      <c r="FW116" s="365"/>
      <c r="FX116" s="365"/>
      <c r="FY116" s="365"/>
      <c r="FZ116" s="365"/>
      <c r="GA116" s="365"/>
      <c r="GB116" s="415">
        <f>+SUBTOTAL(9,FP116:GA116)</f>
        <v>476</v>
      </c>
      <c r="GC116" s="416"/>
      <c r="GD116" s="375">
        <v>0</v>
      </c>
      <c r="GE116" s="376">
        <v>32</v>
      </c>
      <c r="GF116" s="365"/>
      <c r="GG116" s="365"/>
      <c r="GH116" s="365"/>
      <c r="GI116" s="365"/>
      <c r="GJ116" s="365"/>
      <c r="GK116" s="365"/>
      <c r="GL116" s="365"/>
      <c r="GM116" s="365"/>
      <c r="GN116" s="365"/>
      <c r="GO116" s="365"/>
      <c r="GP116" s="415">
        <f>+SUBTOTAL(9,GD116:GO116)</f>
        <v>32</v>
      </c>
      <c r="GQ116" s="416"/>
      <c r="GR116" s="375">
        <v>0</v>
      </c>
      <c r="GS116" s="376">
        <v>855.07</v>
      </c>
      <c r="GT116" s="365"/>
      <c r="GU116" s="365"/>
      <c r="GV116" s="365"/>
      <c r="GW116" s="365"/>
      <c r="GX116" s="365"/>
      <c r="GY116" s="365"/>
      <c r="GZ116" s="365"/>
      <c r="HA116" s="365"/>
      <c r="HB116" s="365"/>
      <c r="HC116" s="365"/>
      <c r="HD116" s="415">
        <f>+SUBTOTAL(9,GR116:HC116)</f>
        <v>855.07</v>
      </c>
      <c r="HE116" s="416"/>
      <c r="HF116" s="375">
        <v>431.9</v>
      </c>
      <c r="HG116" s="376">
        <v>858</v>
      </c>
      <c r="HH116" s="365"/>
      <c r="HI116" s="365"/>
      <c r="HJ116" s="365"/>
      <c r="HK116" s="365"/>
      <c r="HL116" s="365"/>
      <c r="HM116" s="365"/>
      <c r="HN116" s="365"/>
      <c r="HO116" s="365"/>
      <c r="HP116" s="365"/>
      <c r="HQ116" s="365"/>
      <c r="HR116" s="415">
        <f>+SUBTOTAL(9,HF116:HQ116)</f>
        <v>1289.9000000000001</v>
      </c>
      <c r="HS116" s="416"/>
      <c r="HT116" s="375">
        <v>0</v>
      </c>
      <c r="HU116" s="376">
        <v>32</v>
      </c>
      <c r="HV116" s="365"/>
      <c r="HW116" s="365"/>
      <c r="HX116" s="365"/>
      <c r="HY116" s="365"/>
      <c r="HZ116" s="365"/>
      <c r="IA116" s="365"/>
      <c r="IB116" s="365"/>
      <c r="IC116" s="365"/>
      <c r="ID116" s="365"/>
      <c r="IE116" s="365"/>
      <c r="IF116" s="415">
        <f>+SUBTOTAL(9,HT116:IE116)</f>
        <v>32</v>
      </c>
      <c r="IG116" s="416"/>
      <c r="IH116" s="375">
        <v>0</v>
      </c>
      <c r="II116" s="376">
        <v>190</v>
      </c>
      <c r="IJ116" s="365"/>
      <c r="IK116" s="365"/>
      <c r="IL116" s="365"/>
      <c r="IM116" s="365"/>
      <c r="IN116" s="365"/>
      <c r="IO116" s="365"/>
      <c r="IP116" s="365"/>
      <c r="IQ116" s="365"/>
      <c r="IR116" s="365"/>
      <c r="IS116" s="365"/>
      <c r="IT116" s="415">
        <f>+SUBTOTAL(9,IH116:IS116)</f>
        <v>190</v>
      </c>
      <c r="IU116" s="416"/>
      <c r="IV116" s="375">
        <v>0</v>
      </c>
      <c r="IW116" s="376">
        <v>64</v>
      </c>
      <c r="IX116" s="365"/>
      <c r="IY116" s="365"/>
      <c r="IZ116" s="365"/>
      <c r="JA116" s="365"/>
      <c r="JB116" s="365"/>
      <c r="JC116" s="365"/>
      <c r="JD116" s="365"/>
      <c r="JE116" s="365"/>
      <c r="JF116" s="365"/>
      <c r="JG116" s="365"/>
      <c r="JH116" s="415">
        <f>+SUBTOTAL(9,IV116:JG116)</f>
        <v>64</v>
      </c>
      <c r="JI116" s="416"/>
      <c r="JJ116" s="375">
        <v>0</v>
      </c>
      <c r="JK116" s="376">
        <v>222</v>
      </c>
      <c r="JL116" s="365"/>
      <c r="JM116" s="365"/>
      <c r="JN116" s="365"/>
      <c r="JO116" s="365"/>
      <c r="JP116" s="365"/>
      <c r="JQ116" s="365"/>
      <c r="JR116" s="365"/>
      <c r="JS116" s="365"/>
      <c r="JT116" s="365"/>
      <c r="JU116" s="365"/>
      <c r="JV116" s="415">
        <f>+SUBTOTAL(9,JJ116:JU116)</f>
        <v>222</v>
      </c>
      <c r="JW116" s="416"/>
      <c r="JX116" s="375">
        <v>3684.24</v>
      </c>
      <c r="JY116" s="376">
        <v>674.5</v>
      </c>
      <c r="JZ116" s="365"/>
      <c r="KA116" s="365"/>
      <c r="KB116" s="365"/>
      <c r="KC116" s="365"/>
      <c r="KD116" s="365"/>
      <c r="KE116" s="365"/>
      <c r="KF116" s="365"/>
      <c r="KG116" s="365"/>
      <c r="KH116" s="365"/>
      <c r="KI116" s="365"/>
      <c r="KJ116" s="415">
        <f>+SUBTOTAL(9,JX116:KI116)</f>
        <v>4358.74</v>
      </c>
      <c r="KK116" s="416"/>
      <c r="KL116" s="375">
        <v>0</v>
      </c>
      <c r="KM116" s="376">
        <v>32</v>
      </c>
      <c r="KN116" s="365"/>
      <c r="KO116" s="365"/>
      <c r="KP116" s="365"/>
      <c r="KQ116" s="365"/>
      <c r="KR116" s="365"/>
      <c r="KS116" s="365"/>
      <c r="KT116" s="365"/>
      <c r="KU116" s="365"/>
      <c r="KV116" s="365"/>
      <c r="KW116" s="365"/>
      <c r="KX116" s="415">
        <f>+SUBTOTAL(9,KL116:KW116)</f>
        <v>32</v>
      </c>
      <c r="KY116" s="416"/>
      <c r="KZ116" s="375">
        <v>0</v>
      </c>
      <c r="LA116" s="376">
        <v>127</v>
      </c>
      <c r="LB116" s="365"/>
      <c r="LC116" s="365"/>
      <c r="LD116" s="365"/>
      <c r="LE116" s="365"/>
      <c r="LF116" s="365"/>
      <c r="LG116" s="365"/>
      <c r="LH116" s="365"/>
      <c r="LI116" s="365"/>
      <c r="LJ116" s="365"/>
      <c r="LK116" s="365"/>
      <c r="LL116" s="415">
        <f>+SUBTOTAL(9,KZ116:LK116)</f>
        <v>127</v>
      </c>
      <c r="LM116" s="416"/>
      <c r="LN116" s="375">
        <v>0</v>
      </c>
      <c r="LO116" s="376">
        <v>32</v>
      </c>
      <c r="LP116" s="365"/>
      <c r="LQ116" s="365"/>
      <c r="LR116" s="365"/>
      <c r="LS116" s="365"/>
      <c r="LT116" s="365"/>
      <c r="LU116" s="365"/>
      <c r="LV116" s="365"/>
      <c r="LW116" s="365"/>
      <c r="LX116" s="365"/>
      <c r="LY116" s="365"/>
      <c r="LZ116" s="415">
        <f>+SUBTOTAL(9,LN116:LY116)</f>
        <v>32</v>
      </c>
      <c r="MA116" s="416"/>
      <c r="MB116" s="375">
        <v>0</v>
      </c>
      <c r="MC116" s="376">
        <v>64</v>
      </c>
      <c r="MD116" s="365"/>
      <c r="ME116" s="365"/>
      <c r="MF116" s="365"/>
      <c r="MG116" s="365"/>
      <c r="MH116" s="365"/>
      <c r="MI116" s="365"/>
      <c r="MJ116" s="365"/>
      <c r="MK116" s="365"/>
      <c r="ML116" s="365"/>
      <c r="MM116" s="365"/>
      <c r="MN116" s="415">
        <f>+SUBTOTAL(9,MB116:MM116)</f>
        <v>64</v>
      </c>
      <c r="MO116" s="416"/>
      <c r="MP116" s="375">
        <v>0</v>
      </c>
      <c r="MQ116" s="376">
        <v>253</v>
      </c>
      <c r="MR116" s="365"/>
      <c r="MS116" s="365"/>
      <c r="MT116" s="365"/>
      <c r="MU116" s="365"/>
      <c r="MV116" s="365"/>
      <c r="MW116" s="365"/>
      <c r="MX116" s="365"/>
      <c r="MY116" s="365"/>
      <c r="MZ116" s="365"/>
      <c r="NA116" s="365"/>
      <c r="NB116" s="415">
        <f>+SUBTOTAL(9,MP116:NA116)</f>
        <v>253</v>
      </c>
      <c r="NC116" s="416"/>
      <c r="ND116" s="375">
        <v>-0.47</v>
      </c>
      <c r="NE116" s="376">
        <v>412</v>
      </c>
      <c r="NF116" s="365"/>
      <c r="NG116" s="365"/>
      <c r="NH116" s="365"/>
      <c r="NI116" s="365"/>
      <c r="NJ116" s="365"/>
      <c r="NK116" s="365"/>
      <c r="NL116" s="365"/>
      <c r="NM116" s="365"/>
      <c r="NN116" s="365"/>
      <c r="NO116" s="365"/>
      <c r="NP116" s="415">
        <f>+SUBTOTAL(9,ND116:NO116)</f>
        <v>411.53</v>
      </c>
      <c r="NQ116" s="416"/>
      <c r="NR116" s="375">
        <v>0</v>
      </c>
      <c r="NS116" s="376">
        <v>127</v>
      </c>
      <c r="NT116" s="365"/>
      <c r="NU116" s="365"/>
      <c r="NV116" s="365"/>
      <c r="NW116" s="365"/>
      <c r="NX116" s="365"/>
      <c r="NY116" s="365"/>
      <c r="NZ116" s="365"/>
      <c r="OA116" s="365"/>
      <c r="OB116" s="365"/>
      <c r="OC116" s="365"/>
      <c r="OD116" s="415">
        <f>+SUBTOTAL(9,NR116:OC116)</f>
        <v>127</v>
      </c>
      <c r="OE116" s="416"/>
      <c r="OF116" s="375">
        <v>0</v>
      </c>
      <c r="OG116" s="376">
        <v>32</v>
      </c>
      <c r="OH116" s="365"/>
      <c r="OI116" s="365"/>
      <c r="OJ116" s="365"/>
      <c r="OK116" s="365"/>
      <c r="OL116" s="365"/>
      <c r="OM116" s="365"/>
      <c r="ON116" s="365"/>
      <c r="OO116" s="365"/>
      <c r="OP116" s="365"/>
      <c r="OQ116" s="365"/>
      <c r="OR116" s="415">
        <f>+SUBTOTAL(9,OF116:OQ116)</f>
        <v>32</v>
      </c>
      <c r="OS116" s="416"/>
      <c r="OT116" s="375">
        <v>0</v>
      </c>
      <c r="OU116" s="376">
        <v>254</v>
      </c>
      <c r="OV116" s="365"/>
      <c r="OW116" s="365"/>
      <c r="OX116" s="365"/>
      <c r="OY116" s="365"/>
      <c r="OZ116" s="365"/>
      <c r="PA116" s="365"/>
      <c r="PB116" s="365"/>
      <c r="PC116" s="365"/>
      <c r="PD116" s="365"/>
      <c r="PE116" s="365"/>
      <c r="PF116" s="415">
        <f>+SUBTOTAL(9,OT116:PE116)</f>
        <v>254</v>
      </c>
      <c r="PG116" s="416"/>
      <c r="PH116" s="375">
        <v>0</v>
      </c>
      <c r="PI116" s="376">
        <v>32</v>
      </c>
      <c r="PJ116" s="365"/>
      <c r="PK116" s="365"/>
      <c r="PL116" s="365"/>
      <c r="PM116" s="365"/>
      <c r="PN116" s="365"/>
      <c r="PO116" s="365"/>
      <c r="PP116" s="365"/>
      <c r="PQ116" s="365"/>
      <c r="PR116" s="365"/>
      <c r="PS116" s="365"/>
      <c r="PT116" s="415">
        <f>+SUBTOTAL(9,PH116:PS116)</f>
        <v>32</v>
      </c>
      <c r="PU116" s="416"/>
      <c r="PV116" s="375">
        <v>0</v>
      </c>
      <c r="PW116" s="376">
        <v>64</v>
      </c>
      <c r="PX116" s="365"/>
      <c r="PY116" s="365"/>
      <c r="PZ116" s="365"/>
      <c r="QA116" s="365"/>
      <c r="QB116" s="365"/>
      <c r="QC116" s="365"/>
      <c r="QD116" s="365"/>
      <c r="QE116" s="365"/>
      <c r="QF116" s="365"/>
      <c r="QG116" s="365"/>
      <c r="QH116" s="415">
        <f>+SUBTOTAL(9,PV116:QG116)</f>
        <v>64</v>
      </c>
      <c r="QI116" s="416"/>
      <c r="QJ116" s="375">
        <v>0</v>
      </c>
      <c r="QK116" s="376">
        <v>32</v>
      </c>
      <c r="QL116" s="365"/>
      <c r="QM116" s="365"/>
      <c r="QN116" s="365"/>
      <c r="QO116" s="365"/>
      <c r="QP116" s="365"/>
      <c r="QQ116" s="365"/>
      <c r="QR116" s="365"/>
      <c r="QS116" s="365"/>
      <c r="QT116" s="365"/>
      <c r="QU116" s="365"/>
      <c r="QV116" s="415">
        <f>+SUBTOTAL(9,QJ116:QU116)</f>
        <v>32</v>
      </c>
      <c r="QW116" s="416"/>
      <c r="QX116" s="368">
        <f t="shared" si="559"/>
        <v>4115.6699999999992</v>
      </c>
      <c r="QY116" s="368">
        <f>SUMIF($D$13:$QU$13,QY$10,$D116:$QU116)</f>
        <v>8546.57</v>
      </c>
      <c r="QZ116" s="368">
        <f t="shared" si="559"/>
        <v>0</v>
      </c>
      <c r="RA116" s="368">
        <f t="shared" si="559"/>
        <v>0</v>
      </c>
      <c r="RB116" s="368">
        <f t="shared" si="559"/>
        <v>0</v>
      </c>
      <c r="RC116" s="368">
        <f t="shared" si="559"/>
        <v>0</v>
      </c>
      <c r="RD116" s="368">
        <f t="shared" si="559"/>
        <v>0</v>
      </c>
      <c r="RE116" s="368">
        <f t="shared" si="559"/>
        <v>0</v>
      </c>
      <c r="RF116" s="368">
        <f t="shared" si="559"/>
        <v>0</v>
      </c>
      <c r="RG116" s="368">
        <f t="shared" si="559"/>
        <v>0</v>
      </c>
      <c r="RH116" s="368">
        <f t="shared" si="559"/>
        <v>0</v>
      </c>
      <c r="RI116" s="368">
        <f t="shared" si="559"/>
        <v>0</v>
      </c>
      <c r="RJ116" s="368">
        <f t="shared" si="560"/>
        <v>12662.239999999998</v>
      </c>
    </row>
    <row r="117" spans="1:478" x14ac:dyDescent="0.25">
      <c r="A117" s="304" t="s">
        <v>966</v>
      </c>
      <c r="B117" s="255" t="s">
        <v>143</v>
      </c>
      <c r="C117" s="413"/>
      <c r="D117" s="375">
        <v>0</v>
      </c>
      <c r="E117" s="376">
        <v>0</v>
      </c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415">
        <f>+SUBTOTAL(9,D117:O117)</f>
        <v>0</v>
      </c>
      <c r="Q117" s="416"/>
      <c r="R117" s="375">
        <v>0</v>
      </c>
      <c r="S117" s="376">
        <v>0</v>
      </c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415">
        <f>+SUBTOTAL(9,R117:AC117)</f>
        <v>0</v>
      </c>
      <c r="AF117" s="375">
        <v>0</v>
      </c>
      <c r="AG117" s="376">
        <v>0</v>
      </c>
      <c r="AH117" s="389"/>
      <c r="AI117" s="389"/>
      <c r="AJ117" s="389"/>
      <c r="AK117" s="389"/>
      <c r="AL117" s="389"/>
      <c r="AM117" s="389"/>
      <c r="AN117" s="389"/>
      <c r="AO117" s="389"/>
      <c r="AP117" s="389"/>
      <c r="AQ117" s="389"/>
      <c r="AR117" s="415">
        <f>+SUBTOTAL(9,AF117:AQ117)</f>
        <v>0</v>
      </c>
      <c r="AT117" s="375">
        <v>0</v>
      </c>
      <c r="AU117" s="376">
        <v>0</v>
      </c>
      <c r="AV117" s="376"/>
      <c r="AW117" s="376"/>
      <c r="AX117" s="376"/>
      <c r="AY117" s="376"/>
      <c r="AZ117" s="376"/>
      <c r="BA117" s="376"/>
      <c r="BB117" s="376"/>
      <c r="BC117" s="376"/>
      <c r="BD117" s="376"/>
      <c r="BE117" s="376"/>
      <c r="BF117" s="415">
        <f>+SUBTOTAL(9,AT117:BE117)</f>
        <v>0</v>
      </c>
      <c r="BH117" s="375">
        <v>0</v>
      </c>
      <c r="BI117" s="376">
        <v>0</v>
      </c>
      <c r="BJ117" s="376"/>
      <c r="BK117" s="376"/>
      <c r="BL117" s="391"/>
      <c r="BM117" s="391"/>
      <c r="BN117" s="391"/>
      <c r="BO117" s="376"/>
      <c r="BP117" s="365"/>
      <c r="BQ117" s="365"/>
      <c r="BR117" s="365"/>
      <c r="BS117" s="365"/>
      <c r="BT117" s="415">
        <f>+SUBTOTAL(9,BH117:BS117)</f>
        <v>0</v>
      </c>
      <c r="BV117" s="375">
        <v>0</v>
      </c>
      <c r="BW117" s="376">
        <v>0</v>
      </c>
      <c r="BX117" s="365"/>
      <c r="BY117" s="365"/>
      <c r="BZ117" s="365"/>
      <c r="CA117" s="365"/>
      <c r="CB117" s="365"/>
      <c r="CC117" s="365"/>
      <c r="CD117" s="365"/>
      <c r="CE117" s="365"/>
      <c r="CF117" s="365"/>
      <c r="CG117" s="365"/>
      <c r="CH117" s="415">
        <f>+SUBTOTAL(9,BV117:CG117)</f>
        <v>0</v>
      </c>
      <c r="CI117" s="416"/>
      <c r="CJ117" s="375">
        <v>0</v>
      </c>
      <c r="CK117" s="376">
        <v>0</v>
      </c>
      <c r="CL117" s="365"/>
      <c r="CM117" s="365"/>
      <c r="CN117" s="365"/>
      <c r="CO117" s="365"/>
      <c r="CP117" s="365"/>
      <c r="CQ117" s="365"/>
      <c r="CR117" s="365"/>
      <c r="CS117" s="365"/>
      <c r="CT117" s="365"/>
      <c r="CU117" s="365"/>
      <c r="CV117" s="415">
        <f>+SUBTOTAL(9,CJ117:CU117)</f>
        <v>0</v>
      </c>
      <c r="CX117" s="375">
        <v>0</v>
      </c>
      <c r="CY117" s="376">
        <v>0</v>
      </c>
      <c r="CZ117" s="365"/>
      <c r="DA117" s="365"/>
      <c r="DB117" s="365"/>
      <c r="DC117" s="365"/>
      <c r="DD117" s="365"/>
      <c r="DE117" s="365"/>
      <c r="DF117" s="365"/>
      <c r="DG117" s="365"/>
      <c r="DH117" s="365"/>
      <c r="DI117" s="365"/>
      <c r="DJ117" s="415">
        <f>+SUBTOTAL(9,CX117:DI117)</f>
        <v>0</v>
      </c>
      <c r="DK117" s="416"/>
      <c r="DL117" s="375">
        <v>0</v>
      </c>
      <c r="DM117" s="376">
        <v>0</v>
      </c>
      <c r="DN117" s="365"/>
      <c r="DO117" s="365"/>
      <c r="DP117" s="365"/>
      <c r="DQ117" s="365"/>
      <c r="DR117" s="365"/>
      <c r="DS117" s="365"/>
      <c r="DT117" s="365"/>
      <c r="DU117" s="365"/>
      <c r="DV117" s="365"/>
      <c r="DW117" s="365"/>
      <c r="DX117" s="415">
        <f>+SUBTOTAL(9,DL117:DW117)</f>
        <v>0</v>
      </c>
      <c r="DY117" s="416"/>
      <c r="DZ117" s="375">
        <v>0</v>
      </c>
      <c r="EA117" s="376">
        <v>0</v>
      </c>
      <c r="EB117" s="365"/>
      <c r="EC117" s="365"/>
      <c r="ED117" s="365"/>
      <c r="EE117" s="365"/>
      <c r="EF117" s="365"/>
      <c r="EG117" s="365"/>
      <c r="EH117" s="365"/>
      <c r="EI117" s="365"/>
      <c r="EJ117" s="365"/>
      <c r="EK117" s="365"/>
      <c r="EL117" s="415">
        <f>+SUBTOTAL(9,DZ117:EK117)</f>
        <v>0</v>
      </c>
      <c r="EM117" s="416"/>
      <c r="EN117" s="375">
        <v>0</v>
      </c>
      <c r="EO117" s="376">
        <v>0</v>
      </c>
      <c r="EP117" s="365"/>
      <c r="EQ117" s="365"/>
      <c r="ER117" s="365"/>
      <c r="ES117" s="365"/>
      <c r="ET117" s="365"/>
      <c r="EU117" s="365"/>
      <c r="EV117" s="365"/>
      <c r="EW117" s="365"/>
      <c r="EX117" s="365"/>
      <c r="EY117" s="365"/>
      <c r="EZ117" s="415">
        <f>+SUBTOTAL(9,EN117:EY117)</f>
        <v>0</v>
      </c>
      <c r="FA117" s="416"/>
      <c r="FB117" s="375">
        <v>0</v>
      </c>
      <c r="FC117" s="376">
        <v>0</v>
      </c>
      <c r="FD117" s="365"/>
      <c r="FE117" s="365"/>
      <c r="FF117" s="365"/>
      <c r="FG117" s="365"/>
      <c r="FH117" s="365"/>
      <c r="FI117" s="365"/>
      <c r="FJ117" s="365"/>
      <c r="FK117" s="365"/>
      <c r="FL117" s="365"/>
      <c r="FM117" s="365"/>
      <c r="FN117" s="415">
        <f>+SUBTOTAL(9,FB117:FM117)</f>
        <v>0</v>
      </c>
      <c r="FO117" s="416"/>
      <c r="FP117" s="375">
        <v>0</v>
      </c>
      <c r="FQ117" s="376">
        <v>0</v>
      </c>
      <c r="FR117" s="365"/>
      <c r="FS117" s="365"/>
      <c r="FT117" s="365"/>
      <c r="FU117" s="365"/>
      <c r="FV117" s="365"/>
      <c r="FW117" s="365"/>
      <c r="FX117" s="365"/>
      <c r="FY117" s="365"/>
      <c r="FZ117" s="365"/>
      <c r="GA117" s="365"/>
      <c r="GB117" s="415">
        <f>+SUBTOTAL(9,FP117:GA117)</f>
        <v>0</v>
      </c>
      <c r="GC117" s="416"/>
      <c r="GD117" s="375">
        <v>0</v>
      </c>
      <c r="GE117" s="376">
        <v>0</v>
      </c>
      <c r="GF117" s="365"/>
      <c r="GG117" s="365"/>
      <c r="GH117" s="365"/>
      <c r="GI117" s="365"/>
      <c r="GJ117" s="365"/>
      <c r="GK117" s="365"/>
      <c r="GL117" s="365"/>
      <c r="GM117" s="365"/>
      <c r="GN117" s="365"/>
      <c r="GO117" s="365"/>
      <c r="GP117" s="415">
        <f>+SUBTOTAL(9,GD117:GO117)</f>
        <v>0</v>
      </c>
      <c r="GQ117" s="416"/>
      <c r="GR117" s="375">
        <v>0</v>
      </c>
      <c r="GS117" s="376">
        <v>0</v>
      </c>
      <c r="GT117" s="365"/>
      <c r="GU117" s="365"/>
      <c r="GV117" s="365"/>
      <c r="GW117" s="365"/>
      <c r="GX117" s="365"/>
      <c r="GY117" s="365"/>
      <c r="GZ117" s="365"/>
      <c r="HA117" s="365"/>
      <c r="HB117" s="365"/>
      <c r="HC117" s="365"/>
      <c r="HD117" s="415">
        <f>+SUBTOTAL(9,GR117:HC117)</f>
        <v>0</v>
      </c>
      <c r="HE117" s="416"/>
      <c r="HF117" s="375">
        <v>0</v>
      </c>
      <c r="HG117" s="376">
        <v>0</v>
      </c>
      <c r="HH117" s="365"/>
      <c r="HI117" s="365"/>
      <c r="HJ117" s="365"/>
      <c r="HK117" s="365"/>
      <c r="HL117" s="365"/>
      <c r="HM117" s="365"/>
      <c r="HN117" s="365"/>
      <c r="HO117" s="365"/>
      <c r="HP117" s="365"/>
      <c r="HQ117" s="365"/>
      <c r="HR117" s="415">
        <f>+SUBTOTAL(9,HF117:HQ117)</f>
        <v>0</v>
      </c>
      <c r="HS117" s="416"/>
      <c r="HT117" s="375">
        <v>0</v>
      </c>
      <c r="HU117" s="376">
        <v>0</v>
      </c>
      <c r="HV117" s="365"/>
      <c r="HW117" s="365"/>
      <c r="HX117" s="365"/>
      <c r="HY117" s="365"/>
      <c r="HZ117" s="365"/>
      <c r="IA117" s="365"/>
      <c r="IB117" s="365"/>
      <c r="IC117" s="365"/>
      <c r="ID117" s="365"/>
      <c r="IE117" s="365"/>
      <c r="IF117" s="415">
        <f>+SUBTOTAL(9,HT117:IE117)</f>
        <v>0</v>
      </c>
      <c r="IG117" s="416"/>
      <c r="IH117" s="375">
        <v>0</v>
      </c>
      <c r="II117" s="376">
        <v>0</v>
      </c>
      <c r="IJ117" s="365"/>
      <c r="IK117" s="365"/>
      <c r="IL117" s="365"/>
      <c r="IM117" s="365"/>
      <c r="IN117" s="365"/>
      <c r="IO117" s="365"/>
      <c r="IP117" s="365"/>
      <c r="IQ117" s="365"/>
      <c r="IR117" s="365"/>
      <c r="IS117" s="365"/>
      <c r="IT117" s="415">
        <f>+SUBTOTAL(9,IH117:IS117)</f>
        <v>0</v>
      </c>
      <c r="IU117" s="416"/>
      <c r="IV117" s="375">
        <v>0</v>
      </c>
      <c r="IW117" s="376">
        <v>0</v>
      </c>
      <c r="IX117" s="365"/>
      <c r="IY117" s="365"/>
      <c r="IZ117" s="365"/>
      <c r="JA117" s="365"/>
      <c r="JB117" s="365"/>
      <c r="JC117" s="365"/>
      <c r="JD117" s="365"/>
      <c r="JE117" s="365"/>
      <c r="JF117" s="365"/>
      <c r="JG117" s="365"/>
      <c r="JH117" s="415">
        <f>+SUBTOTAL(9,IV117:JG117)</f>
        <v>0</v>
      </c>
      <c r="JI117" s="416"/>
      <c r="JJ117" s="375">
        <v>0</v>
      </c>
      <c r="JK117" s="376">
        <v>0</v>
      </c>
      <c r="JL117" s="365"/>
      <c r="JM117" s="365"/>
      <c r="JN117" s="365"/>
      <c r="JO117" s="365"/>
      <c r="JP117" s="365"/>
      <c r="JQ117" s="365"/>
      <c r="JR117" s="365"/>
      <c r="JS117" s="365"/>
      <c r="JT117" s="365"/>
      <c r="JU117" s="365"/>
      <c r="JV117" s="415">
        <f>+SUBTOTAL(9,JJ117:JU117)</f>
        <v>0</v>
      </c>
      <c r="JW117" s="416"/>
      <c r="JX117" s="375">
        <v>0</v>
      </c>
      <c r="JY117" s="376">
        <v>0</v>
      </c>
      <c r="JZ117" s="365"/>
      <c r="KA117" s="365"/>
      <c r="KB117" s="365"/>
      <c r="KC117" s="365"/>
      <c r="KD117" s="365"/>
      <c r="KE117" s="365"/>
      <c r="KF117" s="365"/>
      <c r="KG117" s="365"/>
      <c r="KH117" s="365"/>
      <c r="KI117" s="365"/>
      <c r="KJ117" s="415">
        <f>+SUBTOTAL(9,JX117:KI117)</f>
        <v>0</v>
      </c>
      <c r="KK117" s="416"/>
      <c r="KL117" s="583">
        <v>20195.899999999998</v>
      </c>
      <c r="KM117" s="584">
        <v>-1649888.09</v>
      </c>
      <c r="KN117" s="585"/>
      <c r="KO117" s="585"/>
      <c r="KP117" s="585"/>
      <c r="KQ117" s="585"/>
      <c r="KR117" s="585"/>
      <c r="KS117" s="585"/>
      <c r="KT117" s="585"/>
      <c r="KU117" s="585"/>
      <c r="KV117" s="585"/>
      <c r="KW117" s="585"/>
      <c r="KX117" s="415">
        <f>+SUBTOTAL(9,KL117:KW117)</f>
        <v>-1629692.1900000002</v>
      </c>
      <c r="KY117" s="416"/>
      <c r="KZ117" s="375">
        <v>0</v>
      </c>
      <c r="LA117" s="376">
        <v>0</v>
      </c>
      <c r="LB117" s="365"/>
      <c r="LC117" s="365"/>
      <c r="LD117" s="365"/>
      <c r="LE117" s="365"/>
      <c r="LF117" s="365"/>
      <c r="LG117" s="365"/>
      <c r="LH117" s="365"/>
      <c r="LI117" s="365"/>
      <c r="LJ117" s="365"/>
      <c r="LK117" s="365"/>
      <c r="LL117" s="415">
        <f>+SUBTOTAL(9,KZ117:LK117)</f>
        <v>0</v>
      </c>
      <c r="LM117" s="416"/>
      <c r="LN117" s="375">
        <v>0</v>
      </c>
      <c r="LO117" s="376">
        <v>0</v>
      </c>
      <c r="LP117" s="365"/>
      <c r="LQ117" s="365"/>
      <c r="LR117" s="365"/>
      <c r="LS117" s="365"/>
      <c r="LT117" s="365"/>
      <c r="LU117" s="365"/>
      <c r="LV117" s="365"/>
      <c r="LW117" s="365"/>
      <c r="LX117" s="365"/>
      <c r="LY117" s="365"/>
      <c r="LZ117" s="415">
        <f>+SUBTOTAL(9,LN117:LY117)</f>
        <v>0</v>
      </c>
      <c r="MA117" s="416"/>
      <c r="MB117" s="375">
        <v>0</v>
      </c>
      <c r="MC117" s="376">
        <v>0</v>
      </c>
      <c r="MD117" s="365"/>
      <c r="ME117" s="365"/>
      <c r="MF117" s="365"/>
      <c r="MG117" s="365"/>
      <c r="MH117" s="365"/>
      <c r="MI117" s="365"/>
      <c r="MJ117" s="365"/>
      <c r="MK117" s="365"/>
      <c r="ML117" s="365"/>
      <c r="MM117" s="365"/>
      <c r="MN117" s="415">
        <f>+SUBTOTAL(9,MB117:MM117)</f>
        <v>0</v>
      </c>
      <c r="MO117" s="416"/>
      <c r="MP117" s="375">
        <v>0</v>
      </c>
      <c r="MQ117" s="376">
        <v>0</v>
      </c>
      <c r="MR117" s="365"/>
      <c r="MS117" s="365"/>
      <c r="MT117" s="365"/>
      <c r="MU117" s="365"/>
      <c r="MV117" s="365"/>
      <c r="MW117" s="365"/>
      <c r="MX117" s="365"/>
      <c r="MY117" s="365"/>
      <c r="MZ117" s="365"/>
      <c r="NA117" s="365"/>
      <c r="NB117" s="415">
        <f>+SUBTOTAL(9,MP117:NA117)</f>
        <v>0</v>
      </c>
      <c r="NC117" s="416"/>
      <c r="ND117" s="375">
        <v>0</v>
      </c>
      <c r="NE117" s="376">
        <v>0</v>
      </c>
      <c r="NF117" s="365"/>
      <c r="NG117" s="365"/>
      <c r="NH117" s="365"/>
      <c r="NI117" s="365"/>
      <c r="NJ117" s="365"/>
      <c r="NK117" s="365"/>
      <c r="NL117" s="365"/>
      <c r="NM117" s="365"/>
      <c r="NN117" s="365"/>
      <c r="NO117" s="365"/>
      <c r="NP117" s="415">
        <f>+SUBTOTAL(9,ND117:NO117)</f>
        <v>0</v>
      </c>
      <c r="NQ117" s="416"/>
      <c r="NR117" s="375">
        <v>0</v>
      </c>
      <c r="NS117" s="376">
        <v>0</v>
      </c>
      <c r="NT117" s="365"/>
      <c r="NU117" s="365"/>
      <c r="NV117" s="365"/>
      <c r="NW117" s="365"/>
      <c r="NX117" s="365"/>
      <c r="NY117" s="365"/>
      <c r="NZ117" s="365"/>
      <c r="OA117" s="365"/>
      <c r="OB117" s="365"/>
      <c r="OC117" s="365"/>
      <c r="OD117" s="415">
        <f>+SUBTOTAL(9,NR117:OC117)</f>
        <v>0</v>
      </c>
      <c r="OE117" s="416"/>
      <c r="OF117" s="375">
        <v>0</v>
      </c>
      <c r="OG117" s="376">
        <v>0</v>
      </c>
      <c r="OH117" s="365"/>
      <c r="OI117" s="365"/>
      <c r="OJ117" s="365"/>
      <c r="OK117" s="365"/>
      <c r="OL117" s="365"/>
      <c r="OM117" s="365"/>
      <c r="ON117" s="365"/>
      <c r="OO117" s="365"/>
      <c r="OP117" s="365"/>
      <c r="OQ117" s="365"/>
      <c r="OR117" s="415">
        <f>+SUBTOTAL(9,OF117:OQ117)</f>
        <v>0</v>
      </c>
      <c r="OS117" s="416"/>
      <c r="OT117" s="375">
        <v>0</v>
      </c>
      <c r="OU117" s="376">
        <v>0</v>
      </c>
      <c r="OV117" s="365"/>
      <c r="OW117" s="365"/>
      <c r="OX117" s="365"/>
      <c r="OY117" s="365"/>
      <c r="OZ117" s="365"/>
      <c r="PA117" s="365"/>
      <c r="PB117" s="365"/>
      <c r="PC117" s="365"/>
      <c r="PD117" s="365"/>
      <c r="PE117" s="365"/>
      <c r="PF117" s="415">
        <f>+SUBTOTAL(9,OT117:PE117)</f>
        <v>0</v>
      </c>
      <c r="PG117" s="416"/>
      <c r="PH117" s="375">
        <v>0</v>
      </c>
      <c r="PI117" s="376">
        <v>0</v>
      </c>
      <c r="PJ117" s="365"/>
      <c r="PK117" s="365"/>
      <c r="PL117" s="365"/>
      <c r="PM117" s="365"/>
      <c r="PN117" s="365"/>
      <c r="PO117" s="365"/>
      <c r="PP117" s="365"/>
      <c r="PQ117" s="365"/>
      <c r="PR117" s="365"/>
      <c r="PS117" s="365"/>
      <c r="PT117" s="415">
        <f>+SUBTOTAL(9,PH117:PS117)</f>
        <v>0</v>
      </c>
      <c r="PU117" s="416"/>
      <c r="PV117" s="375">
        <v>0</v>
      </c>
      <c r="PW117" s="376">
        <v>0</v>
      </c>
      <c r="PX117" s="365"/>
      <c r="PY117" s="365"/>
      <c r="PZ117" s="365"/>
      <c r="QA117" s="365"/>
      <c r="QB117" s="365"/>
      <c r="QC117" s="365"/>
      <c r="QD117" s="365"/>
      <c r="QE117" s="365"/>
      <c r="QF117" s="365"/>
      <c r="QG117" s="365"/>
      <c r="QH117" s="415">
        <f>+SUBTOTAL(9,PV117:QG117)</f>
        <v>0</v>
      </c>
      <c r="QI117" s="416"/>
      <c r="QJ117" s="375">
        <v>0</v>
      </c>
      <c r="QK117" s="376">
        <v>0</v>
      </c>
      <c r="QL117" s="365"/>
      <c r="QM117" s="365"/>
      <c r="QN117" s="365"/>
      <c r="QO117" s="365"/>
      <c r="QP117" s="365"/>
      <c r="QQ117" s="365"/>
      <c r="QR117" s="365"/>
      <c r="QS117" s="365"/>
      <c r="QT117" s="365"/>
      <c r="QU117" s="365"/>
      <c r="QV117" s="415">
        <f>+SUBTOTAL(9,QJ117:QU117)</f>
        <v>0</v>
      </c>
      <c r="QW117" s="416"/>
      <c r="QX117" s="368">
        <f t="shared" si="559"/>
        <v>20195.899999999998</v>
      </c>
      <c r="QY117" s="368">
        <f t="shared" si="559"/>
        <v>-1649888.09</v>
      </c>
      <c r="QZ117" s="368">
        <f t="shared" si="559"/>
        <v>0</v>
      </c>
      <c r="RA117" s="368">
        <f t="shared" si="559"/>
        <v>0</v>
      </c>
      <c r="RB117" s="368">
        <f t="shared" si="559"/>
        <v>0</v>
      </c>
      <c r="RC117" s="368">
        <f t="shared" si="559"/>
        <v>0</v>
      </c>
      <c r="RD117" s="368">
        <f t="shared" si="559"/>
        <v>0</v>
      </c>
      <c r="RE117" s="368">
        <f t="shared" si="559"/>
        <v>0</v>
      </c>
      <c r="RF117" s="368">
        <f t="shared" si="559"/>
        <v>0</v>
      </c>
      <c r="RG117" s="368">
        <f t="shared" si="559"/>
        <v>0</v>
      </c>
      <c r="RH117" s="368">
        <f t="shared" si="559"/>
        <v>0</v>
      </c>
      <c r="RI117" s="368">
        <f t="shared" si="559"/>
        <v>0</v>
      </c>
      <c r="RJ117" s="368">
        <f t="shared" si="560"/>
        <v>-1629692.1900000002</v>
      </c>
    </row>
    <row r="118" spans="1:478" x14ac:dyDescent="0.25">
      <c r="A118" s="304" t="s">
        <v>966</v>
      </c>
      <c r="B118" s="255" t="s">
        <v>144</v>
      </c>
      <c r="C118" s="413"/>
      <c r="D118" s="375">
        <v>0</v>
      </c>
      <c r="E118" s="376">
        <v>0</v>
      </c>
      <c r="F118" s="389"/>
      <c r="G118" s="389"/>
      <c r="H118" s="389"/>
      <c r="I118" s="389"/>
      <c r="J118" s="389"/>
      <c r="K118" s="389"/>
      <c r="L118" s="389"/>
      <c r="M118" s="389"/>
      <c r="N118" s="389"/>
      <c r="O118" s="389"/>
      <c r="P118" s="415">
        <f>+SUBTOTAL(9,D118:O118)</f>
        <v>0</v>
      </c>
      <c r="Q118" s="416"/>
      <c r="R118" s="375">
        <v>0</v>
      </c>
      <c r="S118" s="376">
        <v>0</v>
      </c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415">
        <f>+SUBTOTAL(9,R118:AC118)</f>
        <v>0</v>
      </c>
      <c r="AF118" s="375">
        <v>0</v>
      </c>
      <c r="AG118" s="376">
        <v>0</v>
      </c>
      <c r="AH118" s="389"/>
      <c r="AI118" s="389"/>
      <c r="AJ118" s="389"/>
      <c r="AK118" s="389"/>
      <c r="AL118" s="389"/>
      <c r="AM118" s="389"/>
      <c r="AN118" s="389"/>
      <c r="AO118" s="389"/>
      <c r="AP118" s="389"/>
      <c r="AQ118" s="389"/>
      <c r="AR118" s="415">
        <f>+SUBTOTAL(9,AF118:AQ118)</f>
        <v>0</v>
      </c>
      <c r="AT118" s="375">
        <v>0</v>
      </c>
      <c r="AU118" s="376">
        <v>0</v>
      </c>
      <c r="AV118" s="376"/>
      <c r="AW118" s="376"/>
      <c r="AX118" s="376"/>
      <c r="AY118" s="376"/>
      <c r="AZ118" s="376"/>
      <c r="BA118" s="376"/>
      <c r="BB118" s="376"/>
      <c r="BC118" s="376"/>
      <c r="BD118" s="376"/>
      <c r="BE118" s="376"/>
      <c r="BF118" s="415">
        <f>+SUBTOTAL(9,AT118:BE118)</f>
        <v>0</v>
      </c>
      <c r="BH118" s="375">
        <v>0</v>
      </c>
      <c r="BI118" s="376">
        <v>0</v>
      </c>
      <c r="BJ118" s="376"/>
      <c r="BK118" s="376"/>
      <c r="BL118" s="391"/>
      <c r="BM118" s="391"/>
      <c r="BN118" s="391"/>
      <c r="BO118" s="376"/>
      <c r="BP118" s="365"/>
      <c r="BQ118" s="365"/>
      <c r="BR118" s="365"/>
      <c r="BS118" s="365"/>
      <c r="BT118" s="415">
        <f>+SUBTOTAL(9,BH118:BS118)</f>
        <v>0</v>
      </c>
      <c r="BV118" s="375">
        <v>0</v>
      </c>
      <c r="BW118" s="376">
        <v>0</v>
      </c>
      <c r="BX118" s="365"/>
      <c r="BY118" s="365"/>
      <c r="BZ118" s="365"/>
      <c r="CA118" s="365"/>
      <c r="CB118" s="365"/>
      <c r="CC118" s="365"/>
      <c r="CD118" s="365"/>
      <c r="CE118" s="365"/>
      <c r="CF118" s="365"/>
      <c r="CG118" s="365"/>
      <c r="CH118" s="415">
        <f>+SUBTOTAL(9,BV118:CG118)</f>
        <v>0</v>
      </c>
      <c r="CI118" s="416"/>
      <c r="CJ118" s="375">
        <v>0</v>
      </c>
      <c r="CK118" s="376">
        <v>0</v>
      </c>
      <c r="CL118" s="365"/>
      <c r="CM118" s="365"/>
      <c r="CN118" s="365"/>
      <c r="CO118" s="365"/>
      <c r="CP118" s="365"/>
      <c r="CQ118" s="365"/>
      <c r="CR118" s="365"/>
      <c r="CS118" s="365"/>
      <c r="CT118" s="365"/>
      <c r="CU118" s="365"/>
      <c r="CV118" s="415">
        <f>+SUBTOTAL(9,CJ118:CU118)</f>
        <v>0</v>
      </c>
      <c r="CX118" s="375">
        <v>0</v>
      </c>
      <c r="CY118" s="376">
        <v>0</v>
      </c>
      <c r="CZ118" s="365"/>
      <c r="DA118" s="365"/>
      <c r="DB118" s="365"/>
      <c r="DC118" s="365"/>
      <c r="DD118" s="365"/>
      <c r="DE118" s="365"/>
      <c r="DF118" s="365"/>
      <c r="DG118" s="365"/>
      <c r="DH118" s="365"/>
      <c r="DI118" s="365"/>
      <c r="DJ118" s="415">
        <f>+SUBTOTAL(9,CX118:DI118)</f>
        <v>0</v>
      </c>
      <c r="DK118" s="416"/>
      <c r="DL118" s="375">
        <v>0</v>
      </c>
      <c r="DM118" s="376">
        <v>0</v>
      </c>
      <c r="DN118" s="365"/>
      <c r="DO118" s="365"/>
      <c r="DP118" s="365"/>
      <c r="DQ118" s="365"/>
      <c r="DR118" s="365"/>
      <c r="DS118" s="365"/>
      <c r="DT118" s="365"/>
      <c r="DU118" s="365"/>
      <c r="DV118" s="365"/>
      <c r="DW118" s="365"/>
      <c r="DX118" s="415">
        <f>+SUBTOTAL(9,DL118:DW118)</f>
        <v>0</v>
      </c>
      <c r="DY118" s="416"/>
      <c r="DZ118" s="375">
        <v>0</v>
      </c>
      <c r="EA118" s="376">
        <v>0</v>
      </c>
      <c r="EB118" s="365"/>
      <c r="EC118" s="365"/>
      <c r="ED118" s="365"/>
      <c r="EE118" s="365"/>
      <c r="EF118" s="365"/>
      <c r="EG118" s="365"/>
      <c r="EH118" s="365"/>
      <c r="EI118" s="365"/>
      <c r="EJ118" s="365"/>
      <c r="EK118" s="365"/>
      <c r="EL118" s="415">
        <f>+SUBTOTAL(9,DZ118:EK118)</f>
        <v>0</v>
      </c>
      <c r="EM118" s="416"/>
      <c r="EN118" s="375">
        <v>0</v>
      </c>
      <c r="EO118" s="376">
        <v>0</v>
      </c>
      <c r="EP118" s="365"/>
      <c r="EQ118" s="365"/>
      <c r="ER118" s="365"/>
      <c r="ES118" s="365"/>
      <c r="ET118" s="365"/>
      <c r="EU118" s="365"/>
      <c r="EV118" s="365"/>
      <c r="EW118" s="365"/>
      <c r="EX118" s="365"/>
      <c r="EY118" s="365"/>
      <c r="EZ118" s="415">
        <f>+SUBTOTAL(9,EN118:EY118)</f>
        <v>0</v>
      </c>
      <c r="FA118" s="416"/>
      <c r="FB118" s="375">
        <v>0</v>
      </c>
      <c r="FC118" s="376">
        <v>0</v>
      </c>
      <c r="FD118" s="365"/>
      <c r="FE118" s="365"/>
      <c r="FF118" s="365"/>
      <c r="FG118" s="365"/>
      <c r="FH118" s="365"/>
      <c r="FI118" s="365"/>
      <c r="FJ118" s="365"/>
      <c r="FK118" s="365"/>
      <c r="FL118" s="365"/>
      <c r="FM118" s="365"/>
      <c r="FN118" s="415">
        <f>+SUBTOTAL(9,FB118:FM118)</f>
        <v>0</v>
      </c>
      <c r="FO118" s="416"/>
      <c r="FP118" s="375">
        <v>0</v>
      </c>
      <c r="FQ118" s="376">
        <v>0</v>
      </c>
      <c r="FR118" s="365"/>
      <c r="FS118" s="365"/>
      <c r="FT118" s="365"/>
      <c r="FU118" s="365"/>
      <c r="FV118" s="365"/>
      <c r="FW118" s="365"/>
      <c r="FX118" s="365"/>
      <c r="FY118" s="365"/>
      <c r="FZ118" s="365"/>
      <c r="GA118" s="365"/>
      <c r="GB118" s="415">
        <f>+SUBTOTAL(9,FP118:GA118)</f>
        <v>0</v>
      </c>
      <c r="GC118" s="416"/>
      <c r="GD118" s="375">
        <v>0</v>
      </c>
      <c r="GE118" s="376">
        <v>0</v>
      </c>
      <c r="GF118" s="365"/>
      <c r="GG118" s="365"/>
      <c r="GH118" s="365"/>
      <c r="GI118" s="365"/>
      <c r="GJ118" s="365"/>
      <c r="GK118" s="365"/>
      <c r="GL118" s="365"/>
      <c r="GM118" s="365"/>
      <c r="GN118" s="365"/>
      <c r="GO118" s="365"/>
      <c r="GP118" s="415">
        <f>+SUBTOTAL(9,GD118:GO118)</f>
        <v>0</v>
      </c>
      <c r="GQ118" s="416"/>
      <c r="GR118" s="375">
        <v>0</v>
      </c>
      <c r="GS118" s="376">
        <v>0</v>
      </c>
      <c r="GT118" s="365"/>
      <c r="GU118" s="365"/>
      <c r="GV118" s="365"/>
      <c r="GW118" s="365"/>
      <c r="GX118" s="365"/>
      <c r="GY118" s="365"/>
      <c r="GZ118" s="365"/>
      <c r="HA118" s="365"/>
      <c r="HB118" s="365"/>
      <c r="HC118" s="365"/>
      <c r="HD118" s="415">
        <f>+SUBTOTAL(9,GR118:HC118)</f>
        <v>0</v>
      </c>
      <c r="HE118" s="416"/>
      <c r="HF118" s="375">
        <v>0</v>
      </c>
      <c r="HG118" s="376">
        <v>0</v>
      </c>
      <c r="HH118" s="365"/>
      <c r="HI118" s="365"/>
      <c r="HJ118" s="365"/>
      <c r="HK118" s="365"/>
      <c r="HL118" s="365"/>
      <c r="HM118" s="365"/>
      <c r="HN118" s="365"/>
      <c r="HO118" s="365"/>
      <c r="HP118" s="365"/>
      <c r="HQ118" s="365"/>
      <c r="HR118" s="415">
        <f>+SUBTOTAL(9,HF118:HQ118)</f>
        <v>0</v>
      </c>
      <c r="HS118" s="416"/>
      <c r="HT118" s="375">
        <v>0</v>
      </c>
      <c r="HU118" s="376">
        <v>0</v>
      </c>
      <c r="HV118" s="365"/>
      <c r="HW118" s="365"/>
      <c r="HX118" s="365"/>
      <c r="HY118" s="365"/>
      <c r="HZ118" s="365"/>
      <c r="IA118" s="365"/>
      <c r="IB118" s="365"/>
      <c r="IC118" s="365"/>
      <c r="ID118" s="365"/>
      <c r="IE118" s="365"/>
      <c r="IF118" s="415">
        <f>+SUBTOTAL(9,HT118:IE118)</f>
        <v>0</v>
      </c>
      <c r="IG118" s="416"/>
      <c r="IH118" s="375">
        <v>0</v>
      </c>
      <c r="II118" s="376">
        <v>0</v>
      </c>
      <c r="IJ118" s="365"/>
      <c r="IK118" s="365"/>
      <c r="IL118" s="365"/>
      <c r="IM118" s="365"/>
      <c r="IN118" s="365"/>
      <c r="IO118" s="365"/>
      <c r="IP118" s="365"/>
      <c r="IQ118" s="365"/>
      <c r="IR118" s="365"/>
      <c r="IS118" s="365"/>
      <c r="IT118" s="415">
        <f>+SUBTOTAL(9,IH118:IS118)</f>
        <v>0</v>
      </c>
      <c r="IU118" s="416"/>
      <c r="IV118" s="375">
        <v>0</v>
      </c>
      <c r="IW118" s="376">
        <v>0</v>
      </c>
      <c r="IX118" s="365"/>
      <c r="IY118" s="365"/>
      <c r="IZ118" s="365"/>
      <c r="JA118" s="365"/>
      <c r="JB118" s="365"/>
      <c r="JC118" s="365"/>
      <c r="JD118" s="365"/>
      <c r="JE118" s="365"/>
      <c r="JF118" s="365"/>
      <c r="JG118" s="365"/>
      <c r="JH118" s="415">
        <f>+SUBTOTAL(9,IV118:JG118)</f>
        <v>0</v>
      </c>
      <c r="JI118" s="416"/>
      <c r="JJ118" s="375">
        <v>0</v>
      </c>
      <c r="JK118" s="376">
        <v>0</v>
      </c>
      <c r="JL118" s="365"/>
      <c r="JM118" s="365"/>
      <c r="JN118" s="365"/>
      <c r="JO118" s="365"/>
      <c r="JP118" s="365"/>
      <c r="JQ118" s="365"/>
      <c r="JR118" s="365"/>
      <c r="JS118" s="365"/>
      <c r="JT118" s="365"/>
      <c r="JU118" s="365"/>
      <c r="JV118" s="415">
        <f>+SUBTOTAL(9,JJ118:JU118)</f>
        <v>0</v>
      </c>
      <c r="JW118" s="416"/>
      <c r="JX118" s="375">
        <v>0</v>
      </c>
      <c r="JY118" s="376">
        <v>0</v>
      </c>
      <c r="JZ118" s="365"/>
      <c r="KA118" s="365"/>
      <c r="KB118" s="365"/>
      <c r="KC118" s="365"/>
      <c r="KD118" s="365"/>
      <c r="KE118" s="365"/>
      <c r="KF118" s="365"/>
      <c r="KG118" s="365"/>
      <c r="KH118" s="365"/>
      <c r="KI118" s="365"/>
      <c r="KJ118" s="415">
        <f>+SUBTOTAL(9,JX118:KI118)</f>
        <v>0</v>
      </c>
      <c r="KK118" s="416"/>
      <c r="KL118" s="375">
        <v>0</v>
      </c>
      <c r="KM118" s="376">
        <v>0</v>
      </c>
      <c r="KN118" s="365"/>
      <c r="KO118" s="365"/>
      <c r="KP118" s="365"/>
      <c r="KQ118" s="365"/>
      <c r="KR118" s="365"/>
      <c r="KS118" s="365"/>
      <c r="KT118" s="365"/>
      <c r="KU118" s="365"/>
      <c r="KV118" s="365"/>
      <c r="KW118" s="365"/>
      <c r="KX118" s="415">
        <f>+SUBTOTAL(9,KL118:KW118)</f>
        <v>0</v>
      </c>
      <c r="KY118" s="416"/>
      <c r="KZ118" s="375">
        <v>0</v>
      </c>
      <c r="LA118" s="376">
        <v>0</v>
      </c>
      <c r="LB118" s="365"/>
      <c r="LC118" s="365"/>
      <c r="LD118" s="365"/>
      <c r="LE118" s="365"/>
      <c r="LF118" s="365"/>
      <c r="LG118" s="365"/>
      <c r="LH118" s="365"/>
      <c r="LI118" s="365"/>
      <c r="LJ118" s="365"/>
      <c r="LK118" s="365"/>
      <c r="LL118" s="415">
        <f>+SUBTOTAL(9,KZ118:LK118)</f>
        <v>0</v>
      </c>
      <c r="LM118" s="416"/>
      <c r="LN118" s="375">
        <v>0</v>
      </c>
      <c r="LO118" s="376">
        <v>0</v>
      </c>
      <c r="LP118" s="365"/>
      <c r="LQ118" s="365"/>
      <c r="LR118" s="365"/>
      <c r="LS118" s="365"/>
      <c r="LT118" s="365"/>
      <c r="LU118" s="365"/>
      <c r="LV118" s="365"/>
      <c r="LW118" s="365"/>
      <c r="LX118" s="365"/>
      <c r="LY118" s="365"/>
      <c r="LZ118" s="415">
        <f>+SUBTOTAL(9,LN118:LY118)</f>
        <v>0</v>
      </c>
      <c r="MA118" s="416"/>
      <c r="MB118" s="375">
        <v>0</v>
      </c>
      <c r="MC118" s="376">
        <v>0</v>
      </c>
      <c r="MD118" s="365"/>
      <c r="ME118" s="365"/>
      <c r="MF118" s="365"/>
      <c r="MG118" s="365"/>
      <c r="MH118" s="365"/>
      <c r="MI118" s="365"/>
      <c r="MJ118" s="365"/>
      <c r="MK118" s="365"/>
      <c r="ML118" s="365"/>
      <c r="MM118" s="365"/>
      <c r="MN118" s="415">
        <f>+SUBTOTAL(9,MB118:MM118)</f>
        <v>0</v>
      </c>
      <c r="MO118" s="416"/>
      <c r="MP118" s="375">
        <v>0</v>
      </c>
      <c r="MQ118" s="376">
        <v>0</v>
      </c>
      <c r="MR118" s="365"/>
      <c r="MS118" s="365"/>
      <c r="MT118" s="365"/>
      <c r="MU118" s="365"/>
      <c r="MV118" s="365"/>
      <c r="MW118" s="365"/>
      <c r="MX118" s="365"/>
      <c r="MY118" s="365"/>
      <c r="MZ118" s="365"/>
      <c r="NA118" s="365"/>
      <c r="NB118" s="415">
        <f>+SUBTOTAL(9,MP118:NA118)</f>
        <v>0</v>
      </c>
      <c r="NC118" s="416"/>
      <c r="ND118" s="375">
        <v>0</v>
      </c>
      <c r="NE118" s="376">
        <v>0</v>
      </c>
      <c r="NF118" s="365"/>
      <c r="NG118" s="365"/>
      <c r="NH118" s="365"/>
      <c r="NI118" s="365"/>
      <c r="NJ118" s="365"/>
      <c r="NK118" s="365"/>
      <c r="NL118" s="365"/>
      <c r="NM118" s="365"/>
      <c r="NN118" s="365"/>
      <c r="NO118" s="365"/>
      <c r="NP118" s="415">
        <f>+SUBTOTAL(9,ND118:NO118)</f>
        <v>0</v>
      </c>
      <c r="NQ118" s="416"/>
      <c r="NR118" s="375">
        <v>0</v>
      </c>
      <c r="NS118" s="376">
        <v>0</v>
      </c>
      <c r="NT118" s="365"/>
      <c r="NU118" s="365"/>
      <c r="NV118" s="365"/>
      <c r="NW118" s="365"/>
      <c r="NX118" s="365"/>
      <c r="NY118" s="365"/>
      <c r="NZ118" s="365"/>
      <c r="OA118" s="365"/>
      <c r="OB118" s="365"/>
      <c r="OC118" s="365"/>
      <c r="OD118" s="415">
        <f>+SUBTOTAL(9,NR118:OC118)</f>
        <v>0</v>
      </c>
      <c r="OE118" s="416"/>
      <c r="OF118" s="375">
        <v>0</v>
      </c>
      <c r="OG118" s="376">
        <v>0</v>
      </c>
      <c r="OH118" s="365"/>
      <c r="OI118" s="365"/>
      <c r="OJ118" s="365"/>
      <c r="OK118" s="365"/>
      <c r="OL118" s="365"/>
      <c r="OM118" s="365"/>
      <c r="ON118" s="365"/>
      <c r="OO118" s="365"/>
      <c r="OP118" s="365"/>
      <c r="OQ118" s="365"/>
      <c r="OR118" s="415">
        <f>+SUBTOTAL(9,OF118:OQ118)</f>
        <v>0</v>
      </c>
      <c r="OS118" s="416"/>
      <c r="OT118" s="375">
        <v>0</v>
      </c>
      <c r="OU118" s="376">
        <v>0</v>
      </c>
      <c r="OV118" s="365"/>
      <c r="OW118" s="365"/>
      <c r="OX118" s="365"/>
      <c r="OY118" s="365"/>
      <c r="OZ118" s="365"/>
      <c r="PA118" s="365"/>
      <c r="PB118" s="365"/>
      <c r="PC118" s="365"/>
      <c r="PD118" s="365"/>
      <c r="PE118" s="365"/>
      <c r="PF118" s="415">
        <f>+SUBTOTAL(9,OT118:PE118)</f>
        <v>0</v>
      </c>
      <c r="PG118" s="416"/>
      <c r="PH118" s="375">
        <v>0</v>
      </c>
      <c r="PI118" s="376">
        <v>0</v>
      </c>
      <c r="PJ118" s="365"/>
      <c r="PK118" s="365"/>
      <c r="PL118" s="365"/>
      <c r="PM118" s="365"/>
      <c r="PN118" s="365"/>
      <c r="PO118" s="365"/>
      <c r="PP118" s="365"/>
      <c r="PQ118" s="365"/>
      <c r="PR118" s="365"/>
      <c r="PS118" s="365"/>
      <c r="PT118" s="415">
        <f>+SUBTOTAL(9,PH118:PS118)</f>
        <v>0</v>
      </c>
      <c r="PU118" s="416"/>
      <c r="PV118" s="375">
        <v>0</v>
      </c>
      <c r="PW118" s="376">
        <v>0</v>
      </c>
      <c r="PX118" s="365"/>
      <c r="PY118" s="365"/>
      <c r="PZ118" s="365"/>
      <c r="QA118" s="365"/>
      <c r="QB118" s="365"/>
      <c r="QC118" s="365"/>
      <c r="QD118" s="365"/>
      <c r="QE118" s="365"/>
      <c r="QF118" s="365"/>
      <c r="QG118" s="365"/>
      <c r="QH118" s="415">
        <f>+SUBTOTAL(9,PV118:QG118)</f>
        <v>0</v>
      </c>
      <c r="QI118" s="416"/>
      <c r="QJ118" s="375">
        <v>0</v>
      </c>
      <c r="QK118" s="376">
        <v>0</v>
      </c>
      <c r="QL118" s="365"/>
      <c r="QM118" s="365"/>
      <c r="QN118" s="365"/>
      <c r="QO118" s="365"/>
      <c r="QP118" s="365"/>
      <c r="QQ118" s="365"/>
      <c r="QR118" s="365"/>
      <c r="QS118" s="365"/>
      <c r="QT118" s="365"/>
      <c r="QU118" s="365"/>
      <c r="QV118" s="415">
        <f>+SUBTOTAL(9,QJ118:QU118)</f>
        <v>0</v>
      </c>
      <c r="QW118" s="416"/>
      <c r="QX118" s="368">
        <f t="shared" si="559"/>
        <v>0</v>
      </c>
      <c r="QY118" s="368">
        <f t="shared" si="559"/>
        <v>0</v>
      </c>
      <c r="QZ118" s="368">
        <f t="shared" si="559"/>
        <v>0</v>
      </c>
      <c r="RA118" s="368">
        <f t="shared" si="559"/>
        <v>0</v>
      </c>
      <c r="RB118" s="368">
        <f t="shared" si="559"/>
        <v>0</v>
      </c>
      <c r="RC118" s="368">
        <f t="shared" si="559"/>
        <v>0</v>
      </c>
      <c r="RD118" s="368">
        <f t="shared" si="559"/>
        <v>0</v>
      </c>
      <c r="RE118" s="368">
        <f t="shared" si="559"/>
        <v>0</v>
      </c>
      <c r="RF118" s="368">
        <f t="shared" si="559"/>
        <v>0</v>
      </c>
      <c r="RG118" s="368">
        <f t="shared" si="559"/>
        <v>0</v>
      </c>
      <c r="RH118" s="368">
        <f t="shared" si="559"/>
        <v>0</v>
      </c>
      <c r="RI118" s="368">
        <f t="shared" si="559"/>
        <v>0</v>
      </c>
      <c r="RJ118" s="368">
        <f t="shared" si="560"/>
        <v>0</v>
      </c>
    </row>
    <row r="119" spans="1:478" x14ac:dyDescent="0.25">
      <c r="B119" s="394"/>
      <c r="C119" s="413"/>
      <c r="D119" s="414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415"/>
      <c r="Q119" s="416"/>
      <c r="R119" s="414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415"/>
      <c r="AE119" s="416"/>
      <c r="AF119" s="414"/>
      <c r="AG119" s="389"/>
      <c r="AH119" s="389"/>
      <c r="AI119" s="389"/>
      <c r="AJ119" s="389"/>
      <c r="AK119" s="389"/>
      <c r="AL119" s="389"/>
      <c r="AM119" s="389"/>
      <c r="AN119" s="389"/>
      <c r="AO119" s="389"/>
      <c r="AP119" s="389"/>
      <c r="AQ119" s="389"/>
      <c r="AR119" s="415"/>
      <c r="AT119" s="414"/>
      <c r="AU119" s="389"/>
      <c r="AV119" s="389"/>
      <c r="AW119" s="389"/>
      <c r="AX119" s="389"/>
      <c r="AY119" s="389"/>
      <c r="AZ119" s="389"/>
      <c r="BA119" s="389"/>
      <c r="BB119" s="389"/>
      <c r="BC119" s="389"/>
      <c r="BD119" s="389"/>
      <c r="BE119" s="389"/>
      <c r="BF119" s="415"/>
      <c r="BH119" s="414"/>
      <c r="BI119" s="389"/>
      <c r="BJ119" s="389"/>
      <c r="BK119" s="389"/>
      <c r="BL119" s="389"/>
      <c r="BM119" s="389"/>
      <c r="BN119" s="389"/>
      <c r="BO119" s="389"/>
      <c r="BP119" s="389"/>
      <c r="BQ119" s="389"/>
      <c r="BR119" s="389"/>
      <c r="BS119" s="389"/>
      <c r="BT119" s="415"/>
      <c r="BV119" s="414"/>
      <c r="BW119" s="389"/>
      <c r="BX119" s="389"/>
      <c r="BY119" s="389"/>
      <c r="BZ119" s="389"/>
      <c r="CA119" s="389"/>
      <c r="CB119" s="389"/>
      <c r="CC119" s="389"/>
      <c r="CD119" s="389"/>
      <c r="CE119" s="389"/>
      <c r="CF119" s="389"/>
      <c r="CG119" s="389"/>
      <c r="CH119" s="415"/>
      <c r="CI119" s="416"/>
      <c r="CJ119" s="414"/>
      <c r="CK119" s="389"/>
      <c r="CL119" s="389"/>
      <c r="CM119" s="389"/>
      <c r="CN119" s="389"/>
      <c r="CO119" s="389"/>
      <c r="CP119" s="389"/>
      <c r="CQ119" s="389"/>
      <c r="CR119" s="389"/>
      <c r="CS119" s="389"/>
      <c r="CT119" s="389"/>
      <c r="CU119" s="389"/>
      <c r="CV119" s="415"/>
      <c r="CX119" s="414"/>
      <c r="CY119" s="389"/>
      <c r="CZ119" s="389"/>
      <c r="DA119" s="389"/>
      <c r="DB119" s="389"/>
      <c r="DC119" s="389"/>
      <c r="DD119" s="389"/>
      <c r="DE119" s="389"/>
      <c r="DF119" s="389"/>
      <c r="DG119" s="389"/>
      <c r="DH119" s="389"/>
      <c r="DI119" s="389"/>
      <c r="DJ119" s="415"/>
      <c r="DK119" s="416"/>
      <c r="DL119" s="414"/>
      <c r="DM119" s="389"/>
      <c r="DN119" s="389"/>
      <c r="DO119" s="389"/>
      <c r="DP119" s="389"/>
      <c r="DQ119" s="389"/>
      <c r="DR119" s="389"/>
      <c r="DS119" s="389"/>
      <c r="DT119" s="389"/>
      <c r="DU119" s="389"/>
      <c r="DV119" s="389"/>
      <c r="DW119" s="389"/>
      <c r="DX119" s="415"/>
      <c r="DY119" s="416"/>
      <c r="DZ119" s="414"/>
      <c r="EA119" s="389"/>
      <c r="EB119" s="389"/>
      <c r="EC119" s="389"/>
      <c r="ED119" s="389"/>
      <c r="EE119" s="389"/>
      <c r="EF119" s="389"/>
      <c r="EG119" s="389"/>
      <c r="EH119" s="389"/>
      <c r="EI119" s="389"/>
      <c r="EJ119" s="389"/>
      <c r="EK119" s="389"/>
      <c r="EL119" s="415"/>
      <c r="EM119" s="416"/>
      <c r="EN119" s="414"/>
      <c r="EO119" s="389"/>
      <c r="EP119" s="389"/>
      <c r="EQ119" s="389"/>
      <c r="ER119" s="389"/>
      <c r="ES119" s="389"/>
      <c r="ET119" s="389"/>
      <c r="EU119" s="389"/>
      <c r="EV119" s="389"/>
      <c r="EW119" s="389"/>
      <c r="EX119" s="389"/>
      <c r="EY119" s="389"/>
      <c r="EZ119" s="415"/>
      <c r="FA119" s="416"/>
      <c r="FB119" s="414"/>
      <c r="FC119" s="389"/>
      <c r="FD119" s="389"/>
      <c r="FE119" s="389"/>
      <c r="FF119" s="389"/>
      <c r="FG119" s="389"/>
      <c r="FH119" s="389"/>
      <c r="FI119" s="389"/>
      <c r="FJ119" s="389"/>
      <c r="FK119" s="389"/>
      <c r="FL119" s="389"/>
      <c r="FM119" s="389"/>
      <c r="FN119" s="415"/>
      <c r="FO119" s="416"/>
      <c r="FP119" s="414"/>
      <c r="FQ119" s="389"/>
      <c r="FR119" s="389"/>
      <c r="FS119" s="389"/>
      <c r="FT119" s="389"/>
      <c r="FU119" s="389"/>
      <c r="FV119" s="389"/>
      <c r="FW119" s="389"/>
      <c r="FX119" s="389"/>
      <c r="FY119" s="389"/>
      <c r="FZ119" s="389"/>
      <c r="GA119" s="389"/>
      <c r="GB119" s="415"/>
      <c r="GC119" s="416"/>
      <c r="GD119" s="414"/>
      <c r="GE119" s="389"/>
      <c r="GF119" s="389"/>
      <c r="GG119" s="389"/>
      <c r="GH119" s="389"/>
      <c r="GI119" s="389"/>
      <c r="GJ119" s="389"/>
      <c r="GK119" s="389"/>
      <c r="GL119" s="389"/>
      <c r="GM119" s="389"/>
      <c r="GN119" s="389"/>
      <c r="GO119" s="389"/>
      <c r="GP119" s="415"/>
      <c r="GQ119" s="416"/>
      <c r="GR119" s="414"/>
      <c r="GS119" s="389"/>
      <c r="GT119" s="389"/>
      <c r="GU119" s="389"/>
      <c r="GV119" s="389"/>
      <c r="GW119" s="389"/>
      <c r="GX119" s="389"/>
      <c r="GY119" s="389"/>
      <c r="GZ119" s="389"/>
      <c r="HA119" s="389"/>
      <c r="HB119" s="389"/>
      <c r="HC119" s="389"/>
      <c r="HD119" s="415"/>
      <c r="HE119" s="416"/>
      <c r="HF119" s="414"/>
      <c r="HG119" s="389"/>
      <c r="HH119" s="389"/>
      <c r="HI119" s="389"/>
      <c r="HJ119" s="389"/>
      <c r="HK119" s="389"/>
      <c r="HL119" s="389"/>
      <c r="HM119" s="389"/>
      <c r="HN119" s="389"/>
      <c r="HO119" s="389"/>
      <c r="HP119" s="389"/>
      <c r="HQ119" s="389"/>
      <c r="HR119" s="415"/>
      <c r="HS119" s="416"/>
      <c r="HT119" s="414"/>
      <c r="HU119" s="389"/>
      <c r="HV119" s="389"/>
      <c r="HW119" s="389"/>
      <c r="HX119" s="389"/>
      <c r="HY119" s="389"/>
      <c r="HZ119" s="389"/>
      <c r="IA119" s="389"/>
      <c r="IB119" s="389"/>
      <c r="IC119" s="389"/>
      <c r="ID119" s="389"/>
      <c r="IE119" s="389"/>
      <c r="IF119" s="415"/>
      <c r="IG119" s="416"/>
      <c r="IH119" s="414"/>
      <c r="II119" s="389"/>
      <c r="IJ119" s="389"/>
      <c r="IK119" s="389"/>
      <c r="IL119" s="389"/>
      <c r="IM119" s="389"/>
      <c r="IN119" s="389"/>
      <c r="IO119" s="389"/>
      <c r="IP119" s="389"/>
      <c r="IQ119" s="389"/>
      <c r="IR119" s="389"/>
      <c r="IS119" s="389"/>
      <c r="IT119" s="415"/>
      <c r="IU119" s="416"/>
      <c r="IV119" s="414"/>
      <c r="IW119" s="389"/>
      <c r="IX119" s="389"/>
      <c r="IY119" s="389"/>
      <c r="IZ119" s="389"/>
      <c r="JA119" s="389"/>
      <c r="JB119" s="389"/>
      <c r="JC119" s="389"/>
      <c r="JD119" s="389"/>
      <c r="JE119" s="389"/>
      <c r="JF119" s="389"/>
      <c r="JG119" s="389"/>
      <c r="JH119" s="415"/>
      <c r="JI119" s="416"/>
      <c r="JJ119" s="414"/>
      <c r="JK119" s="389"/>
      <c r="JL119" s="389"/>
      <c r="JM119" s="389"/>
      <c r="JN119" s="389"/>
      <c r="JO119" s="389"/>
      <c r="JP119" s="389"/>
      <c r="JQ119" s="389"/>
      <c r="JR119" s="389"/>
      <c r="JS119" s="389"/>
      <c r="JT119" s="389"/>
      <c r="JU119" s="389"/>
      <c r="JV119" s="415"/>
      <c r="JW119" s="416"/>
      <c r="JX119" s="414"/>
      <c r="JY119" s="389"/>
      <c r="JZ119" s="389"/>
      <c r="KA119" s="389"/>
      <c r="KB119" s="389"/>
      <c r="KC119" s="389"/>
      <c r="KD119" s="389"/>
      <c r="KE119" s="389"/>
      <c r="KF119" s="389"/>
      <c r="KG119" s="389"/>
      <c r="KH119" s="389"/>
      <c r="KI119" s="389"/>
      <c r="KJ119" s="415"/>
      <c r="KK119" s="416"/>
      <c r="KL119" s="414"/>
      <c r="KM119" s="389"/>
      <c r="KN119" s="389"/>
      <c r="KO119" s="389"/>
      <c r="KP119" s="389"/>
      <c r="KQ119" s="389"/>
      <c r="KR119" s="389"/>
      <c r="KS119" s="389"/>
      <c r="KT119" s="389"/>
      <c r="KU119" s="389"/>
      <c r="KV119" s="389"/>
      <c r="KW119" s="389"/>
      <c r="KX119" s="415"/>
      <c r="KY119" s="416"/>
      <c r="KZ119" s="414"/>
      <c r="LA119" s="389"/>
      <c r="LB119" s="389"/>
      <c r="LC119" s="389"/>
      <c r="LD119" s="389"/>
      <c r="LE119" s="389"/>
      <c r="LF119" s="389"/>
      <c r="LG119" s="389"/>
      <c r="LH119" s="389"/>
      <c r="LI119" s="389"/>
      <c r="LJ119" s="389"/>
      <c r="LK119" s="389"/>
      <c r="LL119" s="415"/>
      <c r="LM119" s="416"/>
      <c r="LN119" s="414"/>
      <c r="LO119" s="389"/>
      <c r="LP119" s="389"/>
      <c r="LQ119" s="389"/>
      <c r="LR119" s="389"/>
      <c r="LS119" s="389"/>
      <c r="LT119" s="389"/>
      <c r="LU119" s="389"/>
      <c r="LV119" s="389"/>
      <c r="LW119" s="389"/>
      <c r="LX119" s="389"/>
      <c r="LY119" s="389"/>
      <c r="LZ119" s="415"/>
      <c r="MA119" s="416"/>
      <c r="MB119" s="414"/>
      <c r="MC119" s="389"/>
      <c r="MD119" s="389"/>
      <c r="ME119" s="389"/>
      <c r="MF119" s="389"/>
      <c r="MG119" s="389"/>
      <c r="MH119" s="389"/>
      <c r="MI119" s="389"/>
      <c r="MJ119" s="389"/>
      <c r="MK119" s="389"/>
      <c r="ML119" s="389"/>
      <c r="MM119" s="389"/>
      <c r="MN119" s="415"/>
      <c r="MO119" s="416"/>
      <c r="MP119" s="414"/>
      <c r="MQ119" s="389"/>
      <c r="MR119" s="389"/>
      <c r="MS119" s="389"/>
      <c r="MT119" s="389"/>
      <c r="MU119" s="389"/>
      <c r="MV119" s="389"/>
      <c r="MW119" s="389"/>
      <c r="MX119" s="389"/>
      <c r="MY119" s="389"/>
      <c r="MZ119" s="389"/>
      <c r="NA119" s="389"/>
      <c r="NB119" s="415"/>
      <c r="NC119" s="416"/>
      <c r="ND119" s="414"/>
      <c r="NE119" s="389"/>
      <c r="NF119" s="389"/>
      <c r="NG119" s="389"/>
      <c r="NH119" s="389"/>
      <c r="NI119" s="389"/>
      <c r="NJ119" s="389"/>
      <c r="NK119" s="389"/>
      <c r="NL119" s="389"/>
      <c r="NM119" s="389"/>
      <c r="NN119" s="389"/>
      <c r="NO119" s="389"/>
      <c r="NP119" s="415"/>
      <c r="NQ119" s="416"/>
      <c r="NR119" s="414"/>
      <c r="NS119" s="389"/>
      <c r="NT119" s="389"/>
      <c r="NU119" s="389"/>
      <c r="NV119" s="389"/>
      <c r="NW119" s="389"/>
      <c r="NX119" s="389"/>
      <c r="NY119" s="389"/>
      <c r="NZ119" s="389"/>
      <c r="OA119" s="389"/>
      <c r="OB119" s="389"/>
      <c r="OC119" s="389"/>
      <c r="OD119" s="415"/>
      <c r="OE119" s="416"/>
      <c r="OF119" s="414"/>
      <c r="OG119" s="389"/>
      <c r="OH119" s="389"/>
      <c r="OI119" s="389"/>
      <c r="OJ119" s="389"/>
      <c r="OK119" s="389"/>
      <c r="OL119" s="389"/>
      <c r="OM119" s="389"/>
      <c r="ON119" s="389"/>
      <c r="OO119" s="389"/>
      <c r="OP119" s="389"/>
      <c r="OQ119" s="389"/>
      <c r="OR119" s="415"/>
      <c r="OS119" s="416"/>
      <c r="OT119" s="414"/>
      <c r="OU119" s="389"/>
      <c r="OV119" s="389"/>
      <c r="OW119" s="389"/>
      <c r="OX119" s="389"/>
      <c r="OY119" s="389"/>
      <c r="OZ119" s="389"/>
      <c r="PA119" s="389"/>
      <c r="PB119" s="389"/>
      <c r="PC119" s="389"/>
      <c r="PD119" s="389"/>
      <c r="PE119" s="389"/>
      <c r="PF119" s="415"/>
      <c r="PG119" s="416"/>
      <c r="PH119" s="414"/>
      <c r="PI119" s="389"/>
      <c r="PJ119" s="389"/>
      <c r="PK119" s="389"/>
      <c r="PL119" s="389"/>
      <c r="PM119" s="389"/>
      <c r="PN119" s="389"/>
      <c r="PO119" s="389"/>
      <c r="PP119" s="389"/>
      <c r="PQ119" s="389"/>
      <c r="PR119" s="389"/>
      <c r="PS119" s="389"/>
      <c r="PT119" s="415"/>
      <c r="PU119" s="416"/>
      <c r="PV119" s="414"/>
      <c r="PW119" s="389"/>
      <c r="PX119" s="389"/>
      <c r="PY119" s="389"/>
      <c r="PZ119" s="389"/>
      <c r="QA119" s="389"/>
      <c r="QB119" s="389"/>
      <c r="QC119" s="389"/>
      <c r="QD119" s="389"/>
      <c r="QE119" s="389"/>
      <c r="QF119" s="389"/>
      <c r="QG119" s="389"/>
      <c r="QH119" s="415"/>
      <c r="QI119" s="416"/>
      <c r="QJ119" s="414"/>
      <c r="QK119" s="389"/>
      <c r="QL119" s="389"/>
      <c r="QM119" s="389"/>
      <c r="QN119" s="389"/>
      <c r="QO119" s="389"/>
      <c r="QP119" s="389"/>
      <c r="QQ119" s="389"/>
      <c r="QR119" s="389"/>
      <c r="QS119" s="389"/>
      <c r="QT119" s="389"/>
      <c r="QU119" s="389"/>
      <c r="QV119" s="415"/>
      <c r="QW119" s="416"/>
      <c r="QX119" s="415"/>
      <c r="QY119" s="415"/>
      <c r="QZ119" s="415"/>
      <c r="RA119" s="415"/>
      <c r="RB119" s="415"/>
      <c r="RC119" s="415"/>
      <c r="RD119" s="415"/>
      <c r="RE119" s="415"/>
      <c r="RF119" s="415"/>
      <c r="RG119" s="415"/>
      <c r="RH119" s="415"/>
      <c r="RI119" s="415"/>
      <c r="RJ119" s="415"/>
    </row>
    <row r="120" spans="1:478" s="382" customFormat="1" x14ac:dyDescent="0.3">
      <c r="A120" s="377"/>
      <c r="B120" s="378" t="s">
        <v>899</v>
      </c>
      <c r="C120" s="407"/>
      <c r="D120" s="427">
        <f>SUM(D114:D119)</f>
        <v>0</v>
      </c>
      <c r="E120" s="428">
        <f t="shared" ref="E120:O120" si="561">SUM(E114:E119)</f>
        <v>381</v>
      </c>
      <c r="F120" s="428">
        <f t="shared" si="561"/>
        <v>0</v>
      </c>
      <c r="G120" s="428">
        <f t="shared" si="561"/>
        <v>0</v>
      </c>
      <c r="H120" s="428">
        <f t="shared" si="561"/>
        <v>0</v>
      </c>
      <c r="I120" s="428">
        <f t="shared" si="561"/>
        <v>0</v>
      </c>
      <c r="J120" s="428">
        <f t="shared" si="561"/>
        <v>0</v>
      </c>
      <c r="K120" s="428">
        <f t="shared" si="561"/>
        <v>0</v>
      </c>
      <c r="L120" s="428">
        <f t="shared" si="561"/>
        <v>0</v>
      </c>
      <c r="M120" s="428">
        <f t="shared" si="561"/>
        <v>0</v>
      </c>
      <c r="N120" s="428">
        <f t="shared" si="561"/>
        <v>0</v>
      </c>
      <c r="O120" s="428">
        <f t="shared" si="561"/>
        <v>0</v>
      </c>
      <c r="P120" s="429">
        <f>+SUBTOTAL(9,D120:O120)</f>
        <v>381</v>
      </c>
      <c r="Q120" s="388"/>
      <c r="R120" s="427">
        <f>SUM(R114:R119)</f>
        <v>0</v>
      </c>
      <c r="S120" s="428">
        <f t="shared" ref="S120:AC120" si="562">SUM(S114:S119)</f>
        <v>159</v>
      </c>
      <c r="T120" s="428">
        <f t="shared" si="562"/>
        <v>0</v>
      </c>
      <c r="U120" s="428">
        <f t="shared" si="562"/>
        <v>0</v>
      </c>
      <c r="V120" s="428">
        <f t="shared" si="562"/>
        <v>0</v>
      </c>
      <c r="W120" s="428">
        <f t="shared" si="562"/>
        <v>0</v>
      </c>
      <c r="X120" s="428">
        <f t="shared" si="562"/>
        <v>0</v>
      </c>
      <c r="Y120" s="428">
        <f t="shared" si="562"/>
        <v>0</v>
      </c>
      <c r="Z120" s="428">
        <f t="shared" si="562"/>
        <v>0</v>
      </c>
      <c r="AA120" s="428">
        <f t="shared" si="562"/>
        <v>0</v>
      </c>
      <c r="AB120" s="428">
        <f t="shared" si="562"/>
        <v>0</v>
      </c>
      <c r="AC120" s="428">
        <f t="shared" si="562"/>
        <v>0</v>
      </c>
      <c r="AD120" s="429">
        <f>+SUBTOTAL(9,R120:AC120)</f>
        <v>159</v>
      </c>
      <c r="AE120" s="388"/>
      <c r="AF120" s="427">
        <f>SUM(AF114:AF119)</f>
        <v>0</v>
      </c>
      <c r="AG120" s="428">
        <f t="shared" ref="AG120:AQ120" si="563">SUM(AG114:AG119)</f>
        <v>32</v>
      </c>
      <c r="AH120" s="428">
        <f t="shared" si="563"/>
        <v>0</v>
      </c>
      <c r="AI120" s="428">
        <f t="shared" si="563"/>
        <v>0</v>
      </c>
      <c r="AJ120" s="428">
        <f t="shared" si="563"/>
        <v>0</v>
      </c>
      <c r="AK120" s="428">
        <f t="shared" si="563"/>
        <v>0</v>
      </c>
      <c r="AL120" s="428">
        <f t="shared" si="563"/>
        <v>0</v>
      </c>
      <c r="AM120" s="428">
        <f t="shared" si="563"/>
        <v>0</v>
      </c>
      <c r="AN120" s="428">
        <f t="shared" si="563"/>
        <v>0</v>
      </c>
      <c r="AO120" s="428">
        <f t="shared" si="563"/>
        <v>0</v>
      </c>
      <c r="AP120" s="428">
        <f t="shared" si="563"/>
        <v>0</v>
      </c>
      <c r="AQ120" s="428">
        <f t="shared" si="563"/>
        <v>0</v>
      </c>
      <c r="AR120" s="429">
        <f>+SUBTOTAL(9,AF120:AQ120)</f>
        <v>32</v>
      </c>
      <c r="AS120" s="424"/>
      <c r="AT120" s="427">
        <f>SUM(AT114:AT119)</f>
        <v>0</v>
      </c>
      <c r="AU120" s="428">
        <f t="shared" ref="AU120:BE120" si="564">SUM(AU114:AU119)</f>
        <v>349</v>
      </c>
      <c r="AV120" s="428">
        <f t="shared" si="564"/>
        <v>0</v>
      </c>
      <c r="AW120" s="428">
        <f t="shared" si="564"/>
        <v>0</v>
      </c>
      <c r="AX120" s="428">
        <f t="shared" si="564"/>
        <v>0</v>
      </c>
      <c r="AY120" s="428">
        <f t="shared" si="564"/>
        <v>0</v>
      </c>
      <c r="AZ120" s="428">
        <f t="shared" si="564"/>
        <v>0</v>
      </c>
      <c r="BA120" s="428">
        <f t="shared" si="564"/>
        <v>0</v>
      </c>
      <c r="BB120" s="428">
        <f t="shared" si="564"/>
        <v>0</v>
      </c>
      <c r="BC120" s="428">
        <f t="shared" si="564"/>
        <v>0</v>
      </c>
      <c r="BD120" s="428">
        <f t="shared" si="564"/>
        <v>0</v>
      </c>
      <c r="BE120" s="428">
        <f t="shared" si="564"/>
        <v>0</v>
      </c>
      <c r="BF120" s="429">
        <f>+SUBTOTAL(9,AT120:BE120)</f>
        <v>349</v>
      </c>
      <c r="BG120" s="424"/>
      <c r="BH120" s="427">
        <f>SUM(BH114:BH119)</f>
        <v>0</v>
      </c>
      <c r="BI120" s="428">
        <f t="shared" ref="BI120:BS120" si="565">SUM(BI114:BI119)</f>
        <v>31.733333333333334</v>
      </c>
      <c r="BJ120" s="428">
        <f t="shared" si="565"/>
        <v>0</v>
      </c>
      <c r="BK120" s="428">
        <f t="shared" si="565"/>
        <v>0</v>
      </c>
      <c r="BL120" s="428">
        <f t="shared" si="565"/>
        <v>0</v>
      </c>
      <c r="BM120" s="428">
        <f t="shared" si="565"/>
        <v>0</v>
      </c>
      <c r="BN120" s="428">
        <f t="shared" si="565"/>
        <v>0</v>
      </c>
      <c r="BO120" s="428">
        <f t="shared" si="565"/>
        <v>0</v>
      </c>
      <c r="BP120" s="428">
        <f t="shared" si="565"/>
        <v>0</v>
      </c>
      <c r="BQ120" s="428">
        <f t="shared" si="565"/>
        <v>0</v>
      </c>
      <c r="BR120" s="428">
        <f t="shared" si="565"/>
        <v>0</v>
      </c>
      <c r="BS120" s="428">
        <f t="shared" si="565"/>
        <v>0</v>
      </c>
      <c r="BT120" s="429">
        <f>+SUBTOTAL(9,BH120:BS120)</f>
        <v>31.733333333333334</v>
      </c>
      <c r="BU120" s="388"/>
      <c r="BV120" s="427">
        <f>SUM(BV114:BV119)</f>
        <v>0</v>
      </c>
      <c r="BW120" s="428">
        <f t="shared" ref="BW120:CG120" si="566">SUM(BW114:BW119)</f>
        <v>920.26666666666665</v>
      </c>
      <c r="BX120" s="428">
        <f t="shared" si="566"/>
        <v>0</v>
      </c>
      <c r="BY120" s="428">
        <f t="shared" si="566"/>
        <v>0</v>
      </c>
      <c r="BZ120" s="428">
        <f t="shared" si="566"/>
        <v>0</v>
      </c>
      <c r="CA120" s="428">
        <f t="shared" si="566"/>
        <v>0</v>
      </c>
      <c r="CB120" s="428">
        <f t="shared" si="566"/>
        <v>0</v>
      </c>
      <c r="CC120" s="428">
        <f t="shared" si="566"/>
        <v>0</v>
      </c>
      <c r="CD120" s="428">
        <f t="shared" si="566"/>
        <v>0</v>
      </c>
      <c r="CE120" s="428">
        <f t="shared" si="566"/>
        <v>0</v>
      </c>
      <c r="CF120" s="428">
        <f t="shared" si="566"/>
        <v>0</v>
      </c>
      <c r="CG120" s="428">
        <f t="shared" si="566"/>
        <v>0</v>
      </c>
      <c r="CH120" s="429">
        <f>+SUBTOTAL(9,BV120:CG120)</f>
        <v>920.26666666666665</v>
      </c>
      <c r="CI120" s="388"/>
      <c r="CJ120" s="427">
        <f>SUM(CJ114:CJ119)</f>
        <v>0</v>
      </c>
      <c r="CK120" s="428">
        <f t="shared" ref="CK120:CU120" si="567">SUM(CK114:CK119)</f>
        <v>95</v>
      </c>
      <c r="CL120" s="428">
        <f t="shared" si="567"/>
        <v>0</v>
      </c>
      <c r="CM120" s="428">
        <f t="shared" si="567"/>
        <v>0</v>
      </c>
      <c r="CN120" s="428">
        <f t="shared" si="567"/>
        <v>0</v>
      </c>
      <c r="CO120" s="428">
        <f t="shared" si="567"/>
        <v>0</v>
      </c>
      <c r="CP120" s="428">
        <f t="shared" si="567"/>
        <v>0</v>
      </c>
      <c r="CQ120" s="428">
        <f t="shared" si="567"/>
        <v>0</v>
      </c>
      <c r="CR120" s="428">
        <f t="shared" si="567"/>
        <v>0</v>
      </c>
      <c r="CS120" s="428">
        <f t="shared" si="567"/>
        <v>0</v>
      </c>
      <c r="CT120" s="428">
        <f t="shared" si="567"/>
        <v>0</v>
      </c>
      <c r="CU120" s="428">
        <f t="shared" si="567"/>
        <v>0</v>
      </c>
      <c r="CV120" s="429">
        <f>+SUBTOTAL(9,CJ120:CU120)</f>
        <v>95</v>
      </c>
      <c r="CW120" s="424"/>
      <c r="CX120" s="427">
        <f>SUM(CX114:CX119)</f>
        <v>0</v>
      </c>
      <c r="CY120" s="428">
        <f t="shared" ref="CY120:DI120" si="568">SUM(CY114:CY119)</f>
        <v>127</v>
      </c>
      <c r="CZ120" s="428">
        <f t="shared" si="568"/>
        <v>0</v>
      </c>
      <c r="DA120" s="428">
        <f t="shared" si="568"/>
        <v>0</v>
      </c>
      <c r="DB120" s="428">
        <f t="shared" si="568"/>
        <v>0</v>
      </c>
      <c r="DC120" s="428">
        <f t="shared" si="568"/>
        <v>0</v>
      </c>
      <c r="DD120" s="428">
        <f t="shared" si="568"/>
        <v>0</v>
      </c>
      <c r="DE120" s="428">
        <f t="shared" si="568"/>
        <v>0</v>
      </c>
      <c r="DF120" s="428">
        <f t="shared" si="568"/>
        <v>0</v>
      </c>
      <c r="DG120" s="428">
        <f t="shared" si="568"/>
        <v>0</v>
      </c>
      <c r="DH120" s="428">
        <f t="shared" si="568"/>
        <v>0</v>
      </c>
      <c r="DI120" s="428">
        <f t="shared" si="568"/>
        <v>0</v>
      </c>
      <c r="DJ120" s="429">
        <f>+SUBTOTAL(9,CX120:DI120)</f>
        <v>127</v>
      </c>
      <c r="DK120" s="388"/>
      <c r="DL120" s="427">
        <f>SUM(DL114:DL119)</f>
        <v>0</v>
      </c>
      <c r="DM120" s="428">
        <f t="shared" ref="DM120:DW120" si="569">SUM(DM114:DM119)</f>
        <v>64</v>
      </c>
      <c r="DN120" s="428">
        <f t="shared" si="569"/>
        <v>0</v>
      </c>
      <c r="DO120" s="428">
        <f t="shared" si="569"/>
        <v>0</v>
      </c>
      <c r="DP120" s="428">
        <f t="shared" si="569"/>
        <v>0</v>
      </c>
      <c r="DQ120" s="428">
        <f t="shared" si="569"/>
        <v>0</v>
      </c>
      <c r="DR120" s="428">
        <f t="shared" si="569"/>
        <v>0</v>
      </c>
      <c r="DS120" s="428">
        <f t="shared" si="569"/>
        <v>0</v>
      </c>
      <c r="DT120" s="428">
        <f t="shared" si="569"/>
        <v>0</v>
      </c>
      <c r="DU120" s="428">
        <f t="shared" si="569"/>
        <v>0</v>
      </c>
      <c r="DV120" s="428">
        <f t="shared" si="569"/>
        <v>0</v>
      </c>
      <c r="DW120" s="428">
        <f t="shared" si="569"/>
        <v>0</v>
      </c>
      <c r="DX120" s="429">
        <f>+SUBTOTAL(9,DL120:DW120)</f>
        <v>64</v>
      </c>
      <c r="DY120" s="388"/>
      <c r="DZ120" s="427">
        <f>SUM(DZ114:DZ119)</f>
        <v>0</v>
      </c>
      <c r="EA120" s="428">
        <f t="shared" ref="EA120:EK120" si="570">SUM(EA114:EA119)</f>
        <v>476</v>
      </c>
      <c r="EB120" s="428">
        <f t="shared" si="570"/>
        <v>0</v>
      </c>
      <c r="EC120" s="428">
        <f t="shared" si="570"/>
        <v>0</v>
      </c>
      <c r="ED120" s="428">
        <f t="shared" si="570"/>
        <v>0</v>
      </c>
      <c r="EE120" s="428">
        <f t="shared" si="570"/>
        <v>0</v>
      </c>
      <c r="EF120" s="428">
        <f t="shared" si="570"/>
        <v>0</v>
      </c>
      <c r="EG120" s="428">
        <f t="shared" si="570"/>
        <v>0</v>
      </c>
      <c r="EH120" s="428">
        <f t="shared" si="570"/>
        <v>0</v>
      </c>
      <c r="EI120" s="428">
        <f t="shared" si="570"/>
        <v>0</v>
      </c>
      <c r="EJ120" s="428">
        <f t="shared" si="570"/>
        <v>0</v>
      </c>
      <c r="EK120" s="428">
        <f t="shared" si="570"/>
        <v>0</v>
      </c>
      <c r="EL120" s="429">
        <f>+SUBTOTAL(9,DZ120:EK120)</f>
        <v>476</v>
      </c>
      <c r="EM120" s="388"/>
      <c r="EN120" s="427">
        <f>SUM(EN114:EN119)</f>
        <v>0</v>
      </c>
      <c r="EO120" s="428">
        <f t="shared" ref="EO120:EY120" si="571">SUM(EO114:EO119)</f>
        <v>476</v>
      </c>
      <c r="EP120" s="428">
        <f t="shared" si="571"/>
        <v>0</v>
      </c>
      <c r="EQ120" s="428">
        <f t="shared" si="571"/>
        <v>0</v>
      </c>
      <c r="ER120" s="428">
        <f t="shared" si="571"/>
        <v>0</v>
      </c>
      <c r="ES120" s="428">
        <f t="shared" si="571"/>
        <v>0</v>
      </c>
      <c r="ET120" s="428">
        <f t="shared" si="571"/>
        <v>0</v>
      </c>
      <c r="EU120" s="428">
        <f t="shared" si="571"/>
        <v>0</v>
      </c>
      <c r="EV120" s="428">
        <f t="shared" si="571"/>
        <v>0</v>
      </c>
      <c r="EW120" s="428">
        <f t="shared" si="571"/>
        <v>0</v>
      </c>
      <c r="EX120" s="428">
        <f t="shared" si="571"/>
        <v>0</v>
      </c>
      <c r="EY120" s="428">
        <f t="shared" si="571"/>
        <v>0</v>
      </c>
      <c r="EZ120" s="429">
        <f>+SUBTOTAL(9,EN120:EY120)</f>
        <v>476</v>
      </c>
      <c r="FA120" s="388"/>
      <c r="FB120" s="427">
        <f>SUM(FB114:FB119)</f>
        <v>0</v>
      </c>
      <c r="FC120" s="428">
        <f t="shared" ref="FC120:FM120" si="572">SUM(FC114:FC119)</f>
        <v>571</v>
      </c>
      <c r="FD120" s="428">
        <f t="shared" si="572"/>
        <v>0</v>
      </c>
      <c r="FE120" s="428">
        <f t="shared" si="572"/>
        <v>0</v>
      </c>
      <c r="FF120" s="428">
        <f t="shared" si="572"/>
        <v>0</v>
      </c>
      <c r="FG120" s="428">
        <f t="shared" si="572"/>
        <v>0</v>
      </c>
      <c r="FH120" s="428">
        <f t="shared" si="572"/>
        <v>0</v>
      </c>
      <c r="FI120" s="428">
        <f t="shared" si="572"/>
        <v>0</v>
      </c>
      <c r="FJ120" s="428">
        <f t="shared" si="572"/>
        <v>0</v>
      </c>
      <c r="FK120" s="428">
        <f t="shared" si="572"/>
        <v>0</v>
      </c>
      <c r="FL120" s="428">
        <f t="shared" si="572"/>
        <v>0</v>
      </c>
      <c r="FM120" s="428">
        <f t="shared" si="572"/>
        <v>0</v>
      </c>
      <c r="FN120" s="429">
        <f>+SUBTOTAL(9,FB120:FM120)</f>
        <v>571</v>
      </c>
      <c r="FO120" s="388"/>
      <c r="FP120" s="427">
        <f>SUM(FP114:FP119)</f>
        <v>0</v>
      </c>
      <c r="FQ120" s="428">
        <f t="shared" ref="FQ120:GA120" si="573">SUM(FQ114:FQ119)</f>
        <v>476</v>
      </c>
      <c r="FR120" s="428">
        <f t="shared" si="573"/>
        <v>0</v>
      </c>
      <c r="FS120" s="428">
        <f t="shared" si="573"/>
        <v>0</v>
      </c>
      <c r="FT120" s="428">
        <f t="shared" si="573"/>
        <v>0</v>
      </c>
      <c r="FU120" s="428">
        <f t="shared" si="573"/>
        <v>0</v>
      </c>
      <c r="FV120" s="428">
        <f t="shared" si="573"/>
        <v>0</v>
      </c>
      <c r="FW120" s="428">
        <f t="shared" si="573"/>
        <v>0</v>
      </c>
      <c r="FX120" s="428">
        <f t="shared" si="573"/>
        <v>0</v>
      </c>
      <c r="FY120" s="428">
        <f t="shared" si="573"/>
        <v>0</v>
      </c>
      <c r="FZ120" s="428">
        <f t="shared" si="573"/>
        <v>0</v>
      </c>
      <c r="GA120" s="428">
        <f t="shared" si="573"/>
        <v>0</v>
      </c>
      <c r="GB120" s="429">
        <f>+SUBTOTAL(9,FP120:GA120)</f>
        <v>476</v>
      </c>
      <c r="GC120" s="388"/>
      <c r="GD120" s="427">
        <f>SUM(GD114:GD119)</f>
        <v>0</v>
      </c>
      <c r="GE120" s="428">
        <f t="shared" ref="GE120:GO120" si="574">SUM(GE114:GE119)</f>
        <v>32</v>
      </c>
      <c r="GF120" s="428">
        <f t="shared" si="574"/>
        <v>0</v>
      </c>
      <c r="GG120" s="428">
        <f t="shared" si="574"/>
        <v>0</v>
      </c>
      <c r="GH120" s="428">
        <f t="shared" si="574"/>
        <v>0</v>
      </c>
      <c r="GI120" s="428">
        <f t="shared" si="574"/>
        <v>0</v>
      </c>
      <c r="GJ120" s="428">
        <f t="shared" si="574"/>
        <v>0</v>
      </c>
      <c r="GK120" s="428">
        <f t="shared" si="574"/>
        <v>0</v>
      </c>
      <c r="GL120" s="428">
        <f t="shared" si="574"/>
        <v>0</v>
      </c>
      <c r="GM120" s="428">
        <f t="shared" si="574"/>
        <v>0</v>
      </c>
      <c r="GN120" s="428">
        <f t="shared" si="574"/>
        <v>0</v>
      </c>
      <c r="GO120" s="428">
        <f t="shared" si="574"/>
        <v>0</v>
      </c>
      <c r="GP120" s="429">
        <f>+SUBTOTAL(9,GD120:GO120)</f>
        <v>32</v>
      </c>
      <c r="GQ120" s="388"/>
      <c r="GR120" s="427">
        <f>SUM(GR114:GR119)</f>
        <v>0</v>
      </c>
      <c r="GS120" s="428">
        <f t="shared" ref="GS120:HC120" si="575">SUM(GS114:GS119)</f>
        <v>855.07</v>
      </c>
      <c r="GT120" s="428">
        <f t="shared" si="575"/>
        <v>0</v>
      </c>
      <c r="GU120" s="428">
        <f t="shared" si="575"/>
        <v>0</v>
      </c>
      <c r="GV120" s="428">
        <f t="shared" si="575"/>
        <v>0</v>
      </c>
      <c r="GW120" s="428">
        <f t="shared" si="575"/>
        <v>0</v>
      </c>
      <c r="GX120" s="428">
        <f t="shared" si="575"/>
        <v>0</v>
      </c>
      <c r="GY120" s="428">
        <f t="shared" si="575"/>
        <v>0</v>
      </c>
      <c r="GZ120" s="428">
        <f t="shared" si="575"/>
        <v>0</v>
      </c>
      <c r="HA120" s="428">
        <f t="shared" si="575"/>
        <v>0</v>
      </c>
      <c r="HB120" s="428">
        <f t="shared" si="575"/>
        <v>0</v>
      </c>
      <c r="HC120" s="428">
        <f t="shared" si="575"/>
        <v>0</v>
      </c>
      <c r="HD120" s="429">
        <f>+SUBTOTAL(9,GR120:HC120)</f>
        <v>855.07</v>
      </c>
      <c r="HE120" s="388"/>
      <c r="HF120" s="427">
        <f>SUM(HF114:HF119)</f>
        <v>431.9</v>
      </c>
      <c r="HG120" s="428">
        <f t="shared" ref="HG120:HQ120" si="576">SUM(HG114:HG119)</f>
        <v>858</v>
      </c>
      <c r="HH120" s="428">
        <f t="shared" si="576"/>
        <v>0</v>
      </c>
      <c r="HI120" s="428">
        <f t="shared" si="576"/>
        <v>0</v>
      </c>
      <c r="HJ120" s="428">
        <f t="shared" si="576"/>
        <v>0</v>
      </c>
      <c r="HK120" s="428">
        <f t="shared" si="576"/>
        <v>0</v>
      </c>
      <c r="HL120" s="428">
        <f t="shared" si="576"/>
        <v>0</v>
      </c>
      <c r="HM120" s="428">
        <f t="shared" si="576"/>
        <v>0</v>
      </c>
      <c r="HN120" s="428">
        <f t="shared" si="576"/>
        <v>0</v>
      </c>
      <c r="HO120" s="428">
        <f t="shared" si="576"/>
        <v>0</v>
      </c>
      <c r="HP120" s="428">
        <f t="shared" si="576"/>
        <v>0</v>
      </c>
      <c r="HQ120" s="428">
        <f t="shared" si="576"/>
        <v>0</v>
      </c>
      <c r="HR120" s="429">
        <f>+SUBTOTAL(9,HF120:HQ120)</f>
        <v>1289.9000000000001</v>
      </c>
      <c r="HS120" s="388"/>
      <c r="HT120" s="427">
        <f>SUM(HT114:HT119)</f>
        <v>0</v>
      </c>
      <c r="HU120" s="428">
        <f t="shared" ref="HU120:IE120" si="577">SUM(HU114:HU119)</f>
        <v>32</v>
      </c>
      <c r="HV120" s="428">
        <f t="shared" si="577"/>
        <v>0</v>
      </c>
      <c r="HW120" s="428">
        <f t="shared" si="577"/>
        <v>0</v>
      </c>
      <c r="HX120" s="428">
        <f t="shared" si="577"/>
        <v>0</v>
      </c>
      <c r="HY120" s="428">
        <f t="shared" si="577"/>
        <v>0</v>
      </c>
      <c r="HZ120" s="428">
        <f t="shared" si="577"/>
        <v>0</v>
      </c>
      <c r="IA120" s="428">
        <f t="shared" si="577"/>
        <v>0</v>
      </c>
      <c r="IB120" s="428">
        <f t="shared" si="577"/>
        <v>0</v>
      </c>
      <c r="IC120" s="428">
        <f t="shared" si="577"/>
        <v>0</v>
      </c>
      <c r="ID120" s="428">
        <f t="shared" si="577"/>
        <v>0</v>
      </c>
      <c r="IE120" s="428">
        <f t="shared" si="577"/>
        <v>0</v>
      </c>
      <c r="IF120" s="429">
        <f>+SUBTOTAL(9,HT120:IE120)</f>
        <v>32</v>
      </c>
      <c r="IG120" s="388"/>
      <c r="IH120" s="427">
        <f>SUM(IH114:IH119)</f>
        <v>0</v>
      </c>
      <c r="II120" s="428">
        <f t="shared" ref="II120:IS120" si="578">SUM(II114:II119)</f>
        <v>190</v>
      </c>
      <c r="IJ120" s="428">
        <f t="shared" si="578"/>
        <v>0</v>
      </c>
      <c r="IK120" s="428">
        <f t="shared" si="578"/>
        <v>0</v>
      </c>
      <c r="IL120" s="428">
        <f t="shared" si="578"/>
        <v>0</v>
      </c>
      <c r="IM120" s="428">
        <f t="shared" si="578"/>
        <v>0</v>
      </c>
      <c r="IN120" s="428">
        <f t="shared" si="578"/>
        <v>0</v>
      </c>
      <c r="IO120" s="428">
        <f t="shared" si="578"/>
        <v>0</v>
      </c>
      <c r="IP120" s="428">
        <f t="shared" si="578"/>
        <v>0</v>
      </c>
      <c r="IQ120" s="428">
        <f t="shared" si="578"/>
        <v>0</v>
      </c>
      <c r="IR120" s="428">
        <f t="shared" si="578"/>
        <v>0</v>
      </c>
      <c r="IS120" s="428">
        <f t="shared" si="578"/>
        <v>0</v>
      </c>
      <c r="IT120" s="429">
        <f>+SUBTOTAL(9,IH120:IS120)</f>
        <v>190</v>
      </c>
      <c r="IU120" s="388"/>
      <c r="IV120" s="427">
        <f>SUM(IV114:IV119)</f>
        <v>0</v>
      </c>
      <c r="IW120" s="428">
        <f t="shared" ref="IW120:JG120" si="579">SUM(IW114:IW119)</f>
        <v>64</v>
      </c>
      <c r="IX120" s="428">
        <f t="shared" si="579"/>
        <v>0</v>
      </c>
      <c r="IY120" s="428">
        <f t="shared" si="579"/>
        <v>0</v>
      </c>
      <c r="IZ120" s="428">
        <f t="shared" si="579"/>
        <v>0</v>
      </c>
      <c r="JA120" s="428">
        <f t="shared" si="579"/>
        <v>0</v>
      </c>
      <c r="JB120" s="428">
        <f t="shared" si="579"/>
        <v>0</v>
      </c>
      <c r="JC120" s="428">
        <f t="shared" si="579"/>
        <v>0</v>
      </c>
      <c r="JD120" s="428">
        <f t="shared" si="579"/>
        <v>0</v>
      </c>
      <c r="JE120" s="428">
        <f t="shared" si="579"/>
        <v>0</v>
      </c>
      <c r="JF120" s="428">
        <f t="shared" si="579"/>
        <v>0</v>
      </c>
      <c r="JG120" s="428">
        <f t="shared" si="579"/>
        <v>0</v>
      </c>
      <c r="JH120" s="429">
        <f>+SUBTOTAL(9,IV120:JG120)</f>
        <v>64</v>
      </c>
      <c r="JI120" s="388"/>
      <c r="JJ120" s="427">
        <f>SUM(JJ114:JJ119)</f>
        <v>0</v>
      </c>
      <c r="JK120" s="428">
        <f t="shared" ref="JK120:JU120" si="580">SUM(JK114:JK119)</f>
        <v>222</v>
      </c>
      <c r="JL120" s="428">
        <f t="shared" si="580"/>
        <v>0</v>
      </c>
      <c r="JM120" s="428">
        <f t="shared" si="580"/>
        <v>0</v>
      </c>
      <c r="JN120" s="428">
        <f t="shared" si="580"/>
        <v>0</v>
      </c>
      <c r="JO120" s="428">
        <f t="shared" si="580"/>
        <v>0</v>
      </c>
      <c r="JP120" s="428">
        <f t="shared" si="580"/>
        <v>0</v>
      </c>
      <c r="JQ120" s="428">
        <f t="shared" si="580"/>
        <v>0</v>
      </c>
      <c r="JR120" s="428">
        <f t="shared" si="580"/>
        <v>0</v>
      </c>
      <c r="JS120" s="428">
        <f t="shared" si="580"/>
        <v>0</v>
      </c>
      <c r="JT120" s="428">
        <f t="shared" si="580"/>
        <v>0</v>
      </c>
      <c r="JU120" s="428">
        <f t="shared" si="580"/>
        <v>0</v>
      </c>
      <c r="JV120" s="429">
        <f>+SUBTOTAL(9,JJ120:JU120)</f>
        <v>222</v>
      </c>
      <c r="JW120" s="388"/>
      <c r="JX120" s="427">
        <f>SUM(JX114:JX119)</f>
        <v>3684.24</v>
      </c>
      <c r="JY120" s="428">
        <f t="shared" ref="JY120:KI120" si="581">SUM(JY114:JY119)</f>
        <v>674.5</v>
      </c>
      <c r="JZ120" s="428">
        <f t="shared" si="581"/>
        <v>0</v>
      </c>
      <c r="KA120" s="428">
        <f t="shared" si="581"/>
        <v>0</v>
      </c>
      <c r="KB120" s="428">
        <f t="shared" si="581"/>
        <v>0</v>
      </c>
      <c r="KC120" s="428">
        <f t="shared" si="581"/>
        <v>0</v>
      </c>
      <c r="KD120" s="428">
        <f t="shared" si="581"/>
        <v>0</v>
      </c>
      <c r="KE120" s="428">
        <f t="shared" si="581"/>
        <v>0</v>
      </c>
      <c r="KF120" s="428">
        <f t="shared" si="581"/>
        <v>0</v>
      </c>
      <c r="KG120" s="428">
        <f t="shared" si="581"/>
        <v>0</v>
      </c>
      <c r="KH120" s="428">
        <f t="shared" si="581"/>
        <v>0</v>
      </c>
      <c r="KI120" s="428">
        <f t="shared" si="581"/>
        <v>0</v>
      </c>
      <c r="KJ120" s="429">
        <f>+SUBTOTAL(9,JX120:KI120)</f>
        <v>4358.74</v>
      </c>
      <c r="KK120" s="388"/>
      <c r="KL120" s="427">
        <f>SUM(KL114:KL119)</f>
        <v>20195.899999999998</v>
      </c>
      <c r="KM120" s="428">
        <f t="shared" ref="KM120:KW120" si="582">SUM(KM114:KM119)</f>
        <v>-1649856.09</v>
      </c>
      <c r="KN120" s="428">
        <f t="shared" si="582"/>
        <v>0</v>
      </c>
      <c r="KO120" s="428">
        <f t="shared" si="582"/>
        <v>0</v>
      </c>
      <c r="KP120" s="428">
        <f t="shared" si="582"/>
        <v>0</v>
      </c>
      <c r="KQ120" s="428">
        <f t="shared" si="582"/>
        <v>0</v>
      </c>
      <c r="KR120" s="428">
        <f t="shared" si="582"/>
        <v>0</v>
      </c>
      <c r="KS120" s="428">
        <f t="shared" si="582"/>
        <v>0</v>
      </c>
      <c r="KT120" s="428">
        <f t="shared" si="582"/>
        <v>0</v>
      </c>
      <c r="KU120" s="428">
        <f t="shared" si="582"/>
        <v>0</v>
      </c>
      <c r="KV120" s="428">
        <f t="shared" si="582"/>
        <v>0</v>
      </c>
      <c r="KW120" s="428">
        <f t="shared" si="582"/>
        <v>0</v>
      </c>
      <c r="KX120" s="429">
        <f>+SUBTOTAL(9,KL120:KW120)</f>
        <v>-1629660.1900000002</v>
      </c>
      <c r="KY120" s="388"/>
      <c r="KZ120" s="427">
        <f>SUM(KZ114:KZ119)</f>
        <v>0</v>
      </c>
      <c r="LA120" s="428">
        <f t="shared" ref="LA120:LK120" si="583">SUM(LA114:LA119)</f>
        <v>127</v>
      </c>
      <c r="LB120" s="428">
        <f t="shared" si="583"/>
        <v>0</v>
      </c>
      <c r="LC120" s="428">
        <f t="shared" si="583"/>
        <v>0</v>
      </c>
      <c r="LD120" s="428">
        <f t="shared" si="583"/>
        <v>0</v>
      </c>
      <c r="LE120" s="428">
        <f t="shared" si="583"/>
        <v>0</v>
      </c>
      <c r="LF120" s="428">
        <f t="shared" si="583"/>
        <v>0</v>
      </c>
      <c r="LG120" s="428">
        <f t="shared" si="583"/>
        <v>0</v>
      </c>
      <c r="LH120" s="428">
        <f t="shared" si="583"/>
        <v>0</v>
      </c>
      <c r="LI120" s="428">
        <f t="shared" si="583"/>
        <v>0</v>
      </c>
      <c r="LJ120" s="428">
        <f t="shared" si="583"/>
        <v>0</v>
      </c>
      <c r="LK120" s="428">
        <f t="shared" si="583"/>
        <v>0</v>
      </c>
      <c r="LL120" s="429">
        <f>+SUBTOTAL(9,KZ120:LK120)</f>
        <v>127</v>
      </c>
      <c r="LM120" s="388"/>
      <c r="LN120" s="427">
        <f>SUM(LN114:LN119)</f>
        <v>0</v>
      </c>
      <c r="LO120" s="428">
        <f t="shared" ref="LO120:LY120" si="584">SUM(LO114:LO119)</f>
        <v>32</v>
      </c>
      <c r="LP120" s="428">
        <f t="shared" si="584"/>
        <v>0</v>
      </c>
      <c r="LQ120" s="428">
        <f t="shared" si="584"/>
        <v>0</v>
      </c>
      <c r="LR120" s="428">
        <f t="shared" si="584"/>
        <v>0</v>
      </c>
      <c r="LS120" s="428">
        <f t="shared" si="584"/>
        <v>0</v>
      </c>
      <c r="LT120" s="428">
        <f t="shared" si="584"/>
        <v>0</v>
      </c>
      <c r="LU120" s="428">
        <f t="shared" si="584"/>
        <v>0</v>
      </c>
      <c r="LV120" s="428">
        <f t="shared" si="584"/>
        <v>0</v>
      </c>
      <c r="LW120" s="428">
        <f t="shared" si="584"/>
        <v>0</v>
      </c>
      <c r="LX120" s="428">
        <f t="shared" si="584"/>
        <v>0</v>
      </c>
      <c r="LY120" s="428">
        <f t="shared" si="584"/>
        <v>0</v>
      </c>
      <c r="LZ120" s="429">
        <f>+SUBTOTAL(9,LN120:LY120)</f>
        <v>32</v>
      </c>
      <c r="MA120" s="388"/>
      <c r="MB120" s="427">
        <f>SUM(MB114:MB119)</f>
        <v>0</v>
      </c>
      <c r="MC120" s="428">
        <f t="shared" ref="MC120:MM120" si="585">SUM(MC114:MC119)</f>
        <v>64</v>
      </c>
      <c r="MD120" s="428">
        <f t="shared" si="585"/>
        <v>0</v>
      </c>
      <c r="ME120" s="428">
        <f t="shared" si="585"/>
        <v>0</v>
      </c>
      <c r="MF120" s="428">
        <f t="shared" si="585"/>
        <v>0</v>
      </c>
      <c r="MG120" s="428">
        <f t="shared" si="585"/>
        <v>0</v>
      </c>
      <c r="MH120" s="428">
        <f t="shared" si="585"/>
        <v>0</v>
      </c>
      <c r="MI120" s="428">
        <f t="shared" si="585"/>
        <v>0</v>
      </c>
      <c r="MJ120" s="428">
        <f t="shared" si="585"/>
        <v>0</v>
      </c>
      <c r="MK120" s="428">
        <f t="shared" si="585"/>
        <v>0</v>
      </c>
      <c r="ML120" s="428">
        <f t="shared" si="585"/>
        <v>0</v>
      </c>
      <c r="MM120" s="428">
        <f t="shared" si="585"/>
        <v>0</v>
      </c>
      <c r="MN120" s="429">
        <f>+SUBTOTAL(9,MB120:MM120)</f>
        <v>64</v>
      </c>
      <c r="MO120" s="388"/>
      <c r="MP120" s="427">
        <f>SUM(MP114:MP119)</f>
        <v>0</v>
      </c>
      <c r="MQ120" s="428">
        <f t="shared" ref="MQ120:NA120" si="586">SUM(MQ114:MQ119)</f>
        <v>253</v>
      </c>
      <c r="MR120" s="428">
        <f t="shared" si="586"/>
        <v>0</v>
      </c>
      <c r="MS120" s="428">
        <f t="shared" si="586"/>
        <v>0</v>
      </c>
      <c r="MT120" s="428">
        <f t="shared" si="586"/>
        <v>0</v>
      </c>
      <c r="MU120" s="428">
        <f t="shared" si="586"/>
        <v>0</v>
      </c>
      <c r="MV120" s="428">
        <f t="shared" si="586"/>
        <v>0</v>
      </c>
      <c r="MW120" s="428">
        <f t="shared" si="586"/>
        <v>0</v>
      </c>
      <c r="MX120" s="428">
        <f t="shared" si="586"/>
        <v>0</v>
      </c>
      <c r="MY120" s="428">
        <f t="shared" si="586"/>
        <v>0</v>
      </c>
      <c r="MZ120" s="428">
        <f t="shared" si="586"/>
        <v>0</v>
      </c>
      <c r="NA120" s="428">
        <f t="shared" si="586"/>
        <v>0</v>
      </c>
      <c r="NB120" s="429">
        <f>+SUBTOTAL(9,MP120:NA120)</f>
        <v>253</v>
      </c>
      <c r="NC120" s="388"/>
      <c r="ND120" s="427">
        <f>SUM(ND114:ND119)</f>
        <v>-0.47</v>
      </c>
      <c r="NE120" s="428">
        <f t="shared" ref="NE120:NO120" si="587">SUM(NE114:NE119)</f>
        <v>412</v>
      </c>
      <c r="NF120" s="428">
        <f t="shared" si="587"/>
        <v>0</v>
      </c>
      <c r="NG120" s="428">
        <f t="shared" si="587"/>
        <v>0</v>
      </c>
      <c r="NH120" s="428">
        <f t="shared" si="587"/>
        <v>0</v>
      </c>
      <c r="NI120" s="428">
        <f t="shared" si="587"/>
        <v>0</v>
      </c>
      <c r="NJ120" s="428">
        <f t="shared" si="587"/>
        <v>0</v>
      </c>
      <c r="NK120" s="428">
        <f t="shared" si="587"/>
        <v>0</v>
      </c>
      <c r="NL120" s="428">
        <f t="shared" si="587"/>
        <v>0</v>
      </c>
      <c r="NM120" s="428">
        <f t="shared" si="587"/>
        <v>0</v>
      </c>
      <c r="NN120" s="428">
        <f t="shared" si="587"/>
        <v>0</v>
      </c>
      <c r="NO120" s="428">
        <f t="shared" si="587"/>
        <v>0</v>
      </c>
      <c r="NP120" s="429">
        <f>+SUBTOTAL(9,ND120:NO120)</f>
        <v>411.53</v>
      </c>
      <c r="NQ120" s="388"/>
      <c r="NR120" s="427">
        <f>SUM(NR114:NR119)</f>
        <v>0</v>
      </c>
      <c r="NS120" s="428">
        <f t="shared" ref="NS120:OC120" si="588">SUM(NS114:NS119)</f>
        <v>127</v>
      </c>
      <c r="NT120" s="428">
        <f t="shared" si="588"/>
        <v>0</v>
      </c>
      <c r="NU120" s="428">
        <f t="shared" si="588"/>
        <v>0</v>
      </c>
      <c r="NV120" s="428">
        <f t="shared" si="588"/>
        <v>0</v>
      </c>
      <c r="NW120" s="428">
        <f t="shared" si="588"/>
        <v>0</v>
      </c>
      <c r="NX120" s="428">
        <f t="shared" si="588"/>
        <v>0</v>
      </c>
      <c r="NY120" s="428">
        <f t="shared" si="588"/>
        <v>0</v>
      </c>
      <c r="NZ120" s="428">
        <f t="shared" si="588"/>
        <v>0</v>
      </c>
      <c r="OA120" s="428">
        <f t="shared" si="588"/>
        <v>0</v>
      </c>
      <c r="OB120" s="428">
        <f t="shared" si="588"/>
        <v>0</v>
      </c>
      <c r="OC120" s="428">
        <f t="shared" si="588"/>
        <v>0</v>
      </c>
      <c r="OD120" s="429">
        <f>+SUBTOTAL(9,NR120:OC120)</f>
        <v>127</v>
      </c>
      <c r="OE120" s="388"/>
      <c r="OF120" s="427">
        <f>SUM(OF114:OF119)</f>
        <v>0</v>
      </c>
      <c r="OG120" s="428">
        <f t="shared" ref="OG120:OQ120" si="589">SUM(OG114:OG119)</f>
        <v>32</v>
      </c>
      <c r="OH120" s="428">
        <f t="shared" si="589"/>
        <v>0</v>
      </c>
      <c r="OI120" s="428">
        <f t="shared" si="589"/>
        <v>0</v>
      </c>
      <c r="OJ120" s="428">
        <f t="shared" si="589"/>
        <v>0</v>
      </c>
      <c r="OK120" s="428">
        <f t="shared" si="589"/>
        <v>0</v>
      </c>
      <c r="OL120" s="428">
        <f t="shared" si="589"/>
        <v>0</v>
      </c>
      <c r="OM120" s="428">
        <f t="shared" si="589"/>
        <v>0</v>
      </c>
      <c r="ON120" s="428">
        <f t="shared" si="589"/>
        <v>0</v>
      </c>
      <c r="OO120" s="428">
        <f t="shared" si="589"/>
        <v>0</v>
      </c>
      <c r="OP120" s="428">
        <f t="shared" si="589"/>
        <v>0</v>
      </c>
      <c r="OQ120" s="428">
        <f t="shared" si="589"/>
        <v>0</v>
      </c>
      <c r="OR120" s="429">
        <f>+SUBTOTAL(9,OF120:OQ120)</f>
        <v>32</v>
      </c>
      <c r="OS120" s="388"/>
      <c r="OT120" s="427">
        <f>SUM(OT114:OT119)</f>
        <v>0</v>
      </c>
      <c r="OU120" s="428">
        <f t="shared" ref="OU120:PE120" si="590">SUM(OU114:OU119)</f>
        <v>254</v>
      </c>
      <c r="OV120" s="428">
        <f t="shared" si="590"/>
        <v>0</v>
      </c>
      <c r="OW120" s="428">
        <f t="shared" si="590"/>
        <v>0</v>
      </c>
      <c r="OX120" s="428">
        <f t="shared" si="590"/>
        <v>0</v>
      </c>
      <c r="OY120" s="428">
        <f t="shared" si="590"/>
        <v>0</v>
      </c>
      <c r="OZ120" s="428">
        <f t="shared" si="590"/>
        <v>0</v>
      </c>
      <c r="PA120" s="428">
        <f t="shared" si="590"/>
        <v>0</v>
      </c>
      <c r="PB120" s="428">
        <f t="shared" si="590"/>
        <v>0</v>
      </c>
      <c r="PC120" s="428">
        <f t="shared" si="590"/>
        <v>0</v>
      </c>
      <c r="PD120" s="428">
        <f t="shared" si="590"/>
        <v>0</v>
      </c>
      <c r="PE120" s="428">
        <f t="shared" si="590"/>
        <v>0</v>
      </c>
      <c r="PF120" s="429">
        <f>+SUBTOTAL(9,OT120:PE120)</f>
        <v>254</v>
      </c>
      <c r="PG120" s="388"/>
      <c r="PH120" s="427">
        <f>SUM(PH114:PH119)</f>
        <v>0</v>
      </c>
      <c r="PI120" s="428">
        <f t="shared" ref="PI120:PS120" si="591">SUM(PI114:PI119)</f>
        <v>32</v>
      </c>
      <c r="PJ120" s="428">
        <f t="shared" si="591"/>
        <v>0</v>
      </c>
      <c r="PK120" s="428">
        <f t="shared" si="591"/>
        <v>0</v>
      </c>
      <c r="PL120" s="428">
        <f t="shared" si="591"/>
        <v>0</v>
      </c>
      <c r="PM120" s="428">
        <f t="shared" si="591"/>
        <v>0</v>
      </c>
      <c r="PN120" s="428">
        <f t="shared" si="591"/>
        <v>0</v>
      </c>
      <c r="PO120" s="428">
        <f t="shared" si="591"/>
        <v>0</v>
      </c>
      <c r="PP120" s="428">
        <f t="shared" si="591"/>
        <v>0</v>
      </c>
      <c r="PQ120" s="428">
        <f t="shared" si="591"/>
        <v>0</v>
      </c>
      <c r="PR120" s="428">
        <f t="shared" si="591"/>
        <v>0</v>
      </c>
      <c r="PS120" s="428">
        <f t="shared" si="591"/>
        <v>0</v>
      </c>
      <c r="PT120" s="429">
        <f>+SUBTOTAL(9,PH120:PS120)</f>
        <v>32</v>
      </c>
      <c r="PU120" s="388"/>
      <c r="PV120" s="427">
        <f>SUM(PV114:PV119)</f>
        <v>0</v>
      </c>
      <c r="PW120" s="428">
        <f t="shared" ref="PW120:QG120" si="592">SUM(PW114:PW119)</f>
        <v>64</v>
      </c>
      <c r="PX120" s="428">
        <f t="shared" si="592"/>
        <v>0</v>
      </c>
      <c r="PY120" s="428">
        <f t="shared" si="592"/>
        <v>0</v>
      </c>
      <c r="PZ120" s="428">
        <f t="shared" si="592"/>
        <v>0</v>
      </c>
      <c r="QA120" s="428">
        <f t="shared" si="592"/>
        <v>0</v>
      </c>
      <c r="QB120" s="428">
        <f t="shared" si="592"/>
        <v>0</v>
      </c>
      <c r="QC120" s="428">
        <f t="shared" si="592"/>
        <v>0</v>
      </c>
      <c r="QD120" s="428">
        <f t="shared" si="592"/>
        <v>0</v>
      </c>
      <c r="QE120" s="428">
        <f t="shared" si="592"/>
        <v>0</v>
      </c>
      <c r="QF120" s="428">
        <f t="shared" si="592"/>
        <v>0</v>
      </c>
      <c r="QG120" s="428">
        <f t="shared" si="592"/>
        <v>0</v>
      </c>
      <c r="QH120" s="429">
        <f>+SUBTOTAL(9,PV120:QG120)</f>
        <v>64</v>
      </c>
      <c r="QI120" s="388"/>
      <c r="QJ120" s="427">
        <f>SUM(QJ114:QJ119)</f>
        <v>0</v>
      </c>
      <c r="QK120" s="428">
        <f t="shared" ref="QK120:QU120" si="593">SUM(QK114:QK119)</f>
        <v>32</v>
      </c>
      <c r="QL120" s="428">
        <f t="shared" si="593"/>
        <v>0</v>
      </c>
      <c r="QM120" s="428">
        <f t="shared" si="593"/>
        <v>0</v>
      </c>
      <c r="QN120" s="428">
        <f t="shared" si="593"/>
        <v>0</v>
      </c>
      <c r="QO120" s="428">
        <f t="shared" si="593"/>
        <v>0</v>
      </c>
      <c r="QP120" s="428">
        <f t="shared" si="593"/>
        <v>0</v>
      </c>
      <c r="QQ120" s="428">
        <f t="shared" si="593"/>
        <v>0</v>
      </c>
      <c r="QR120" s="428">
        <f t="shared" si="593"/>
        <v>0</v>
      </c>
      <c r="QS120" s="428">
        <f t="shared" si="593"/>
        <v>0</v>
      </c>
      <c r="QT120" s="428">
        <f t="shared" si="593"/>
        <v>0</v>
      </c>
      <c r="QU120" s="428">
        <f t="shared" si="593"/>
        <v>0</v>
      </c>
      <c r="QV120" s="429">
        <f>+SUBTOTAL(9,QJ120:QU120)</f>
        <v>32</v>
      </c>
      <c r="QW120" s="388"/>
      <c r="QX120" s="429">
        <f t="shared" ref="QX120:QY120" si="594">SUM(QX114:QX119)</f>
        <v>24311.569999999996</v>
      </c>
      <c r="QY120" s="429">
        <f t="shared" si="594"/>
        <v>-1641341.52</v>
      </c>
      <c r="QZ120" s="429">
        <f t="shared" ref="QZ120:RJ120" si="595">SUM(QZ114:QZ119)</f>
        <v>0</v>
      </c>
      <c r="RA120" s="429">
        <f t="shared" si="595"/>
        <v>0</v>
      </c>
      <c r="RB120" s="429">
        <f t="shared" si="595"/>
        <v>0</v>
      </c>
      <c r="RC120" s="429">
        <f t="shared" si="595"/>
        <v>0</v>
      </c>
      <c r="RD120" s="429">
        <f t="shared" si="595"/>
        <v>0</v>
      </c>
      <c r="RE120" s="429">
        <f t="shared" si="595"/>
        <v>0</v>
      </c>
      <c r="RF120" s="429">
        <f t="shared" si="595"/>
        <v>0</v>
      </c>
      <c r="RG120" s="429">
        <f t="shared" si="595"/>
        <v>0</v>
      </c>
      <c r="RH120" s="429">
        <f t="shared" si="595"/>
        <v>0</v>
      </c>
      <c r="RI120" s="429">
        <f t="shared" si="595"/>
        <v>0</v>
      </c>
      <c r="RJ120" s="429">
        <f t="shared" si="595"/>
        <v>-1617029.9500000002</v>
      </c>
    </row>
    <row r="121" spans="1:478" x14ac:dyDescent="0.25">
      <c r="B121" s="394"/>
      <c r="C121" s="413"/>
      <c r="D121" s="414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415"/>
      <c r="Q121" s="416"/>
      <c r="R121" s="414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415"/>
      <c r="AE121" s="416"/>
      <c r="AF121" s="414"/>
      <c r="AG121" s="389"/>
      <c r="AH121" s="389"/>
      <c r="AI121" s="389"/>
      <c r="AJ121" s="389"/>
      <c r="AK121" s="389"/>
      <c r="AL121" s="389"/>
      <c r="AM121" s="389"/>
      <c r="AN121" s="389"/>
      <c r="AO121" s="389"/>
      <c r="AP121" s="389"/>
      <c r="AQ121" s="389"/>
      <c r="AR121" s="415"/>
      <c r="AT121" s="414"/>
      <c r="AU121" s="389"/>
      <c r="AV121" s="389"/>
      <c r="AW121" s="389"/>
      <c r="AX121" s="389"/>
      <c r="AY121" s="389"/>
      <c r="AZ121" s="389"/>
      <c r="BA121" s="389"/>
      <c r="BB121" s="389"/>
      <c r="BC121" s="389"/>
      <c r="BD121" s="389"/>
      <c r="BE121" s="389"/>
      <c r="BF121" s="415"/>
      <c r="BH121" s="414"/>
      <c r="BI121" s="389"/>
      <c r="BJ121" s="389"/>
      <c r="BK121" s="389"/>
      <c r="BL121" s="389"/>
      <c r="BM121" s="389"/>
      <c r="BN121" s="389"/>
      <c r="BO121" s="389"/>
      <c r="BP121" s="389"/>
      <c r="BQ121" s="389"/>
      <c r="BR121" s="389"/>
      <c r="BS121" s="389"/>
      <c r="BT121" s="415"/>
      <c r="BV121" s="414"/>
      <c r="BW121" s="389"/>
      <c r="BX121" s="389"/>
      <c r="BY121" s="389"/>
      <c r="BZ121" s="389"/>
      <c r="CA121" s="389"/>
      <c r="CB121" s="389"/>
      <c r="CC121" s="389"/>
      <c r="CD121" s="389"/>
      <c r="CE121" s="389"/>
      <c r="CF121" s="389"/>
      <c r="CG121" s="389"/>
      <c r="CH121" s="415"/>
      <c r="CI121" s="416"/>
      <c r="CJ121" s="414"/>
      <c r="CK121" s="389"/>
      <c r="CL121" s="389"/>
      <c r="CM121" s="389"/>
      <c r="CN121" s="389"/>
      <c r="CO121" s="389"/>
      <c r="CP121" s="389"/>
      <c r="CQ121" s="389"/>
      <c r="CR121" s="389"/>
      <c r="CS121" s="389"/>
      <c r="CT121" s="389"/>
      <c r="CU121" s="389"/>
      <c r="CV121" s="415"/>
      <c r="CX121" s="414"/>
      <c r="CY121" s="389"/>
      <c r="CZ121" s="389"/>
      <c r="DA121" s="389"/>
      <c r="DB121" s="389"/>
      <c r="DC121" s="389"/>
      <c r="DD121" s="389"/>
      <c r="DE121" s="389"/>
      <c r="DF121" s="389"/>
      <c r="DG121" s="389"/>
      <c r="DH121" s="389"/>
      <c r="DI121" s="389"/>
      <c r="DJ121" s="415"/>
      <c r="DK121" s="416"/>
      <c r="DL121" s="414"/>
      <c r="DM121" s="389"/>
      <c r="DN121" s="389"/>
      <c r="DO121" s="389"/>
      <c r="DP121" s="389"/>
      <c r="DQ121" s="389"/>
      <c r="DR121" s="389"/>
      <c r="DS121" s="389"/>
      <c r="DT121" s="389"/>
      <c r="DU121" s="389"/>
      <c r="DV121" s="389"/>
      <c r="DW121" s="389"/>
      <c r="DX121" s="415"/>
      <c r="DY121" s="416"/>
      <c r="DZ121" s="414"/>
      <c r="EA121" s="389"/>
      <c r="EB121" s="389"/>
      <c r="EC121" s="389"/>
      <c r="ED121" s="389"/>
      <c r="EE121" s="389"/>
      <c r="EF121" s="389"/>
      <c r="EG121" s="389"/>
      <c r="EH121" s="389"/>
      <c r="EI121" s="389"/>
      <c r="EJ121" s="389"/>
      <c r="EK121" s="389"/>
      <c r="EL121" s="415"/>
      <c r="EM121" s="416"/>
      <c r="EN121" s="414"/>
      <c r="EO121" s="389"/>
      <c r="EP121" s="389"/>
      <c r="EQ121" s="389"/>
      <c r="ER121" s="389"/>
      <c r="ES121" s="389"/>
      <c r="ET121" s="389"/>
      <c r="EU121" s="389"/>
      <c r="EV121" s="389"/>
      <c r="EW121" s="389"/>
      <c r="EX121" s="389"/>
      <c r="EY121" s="389"/>
      <c r="EZ121" s="415"/>
      <c r="FA121" s="416"/>
      <c r="FB121" s="414"/>
      <c r="FC121" s="389"/>
      <c r="FD121" s="389"/>
      <c r="FE121" s="389"/>
      <c r="FF121" s="389"/>
      <c r="FG121" s="389"/>
      <c r="FH121" s="389"/>
      <c r="FI121" s="389"/>
      <c r="FJ121" s="389"/>
      <c r="FK121" s="389"/>
      <c r="FL121" s="389"/>
      <c r="FM121" s="389"/>
      <c r="FN121" s="415"/>
      <c r="FO121" s="416"/>
      <c r="FP121" s="414"/>
      <c r="FQ121" s="389"/>
      <c r="FR121" s="389"/>
      <c r="FS121" s="389"/>
      <c r="FT121" s="389"/>
      <c r="FU121" s="389"/>
      <c r="FV121" s="389"/>
      <c r="FW121" s="389"/>
      <c r="FX121" s="389"/>
      <c r="FY121" s="389"/>
      <c r="FZ121" s="389"/>
      <c r="GA121" s="389"/>
      <c r="GB121" s="415"/>
      <c r="GC121" s="416"/>
      <c r="GD121" s="414"/>
      <c r="GE121" s="389"/>
      <c r="GF121" s="389"/>
      <c r="GG121" s="389"/>
      <c r="GH121" s="389"/>
      <c r="GI121" s="389"/>
      <c r="GJ121" s="389"/>
      <c r="GK121" s="389"/>
      <c r="GL121" s="389"/>
      <c r="GM121" s="389"/>
      <c r="GN121" s="389"/>
      <c r="GO121" s="389"/>
      <c r="GP121" s="415"/>
      <c r="GQ121" s="416"/>
      <c r="GR121" s="414"/>
      <c r="GS121" s="389"/>
      <c r="GT121" s="389"/>
      <c r="GU121" s="389"/>
      <c r="GV121" s="389"/>
      <c r="GW121" s="389"/>
      <c r="GX121" s="389"/>
      <c r="GY121" s="389"/>
      <c r="GZ121" s="389"/>
      <c r="HA121" s="389"/>
      <c r="HB121" s="389"/>
      <c r="HC121" s="389"/>
      <c r="HD121" s="415"/>
      <c r="HE121" s="416"/>
      <c r="HF121" s="414"/>
      <c r="HG121" s="389"/>
      <c r="HH121" s="389"/>
      <c r="HI121" s="389"/>
      <c r="HJ121" s="389"/>
      <c r="HK121" s="389"/>
      <c r="HL121" s="389"/>
      <c r="HM121" s="389"/>
      <c r="HN121" s="389"/>
      <c r="HO121" s="389"/>
      <c r="HP121" s="389"/>
      <c r="HQ121" s="389"/>
      <c r="HR121" s="415"/>
      <c r="HS121" s="416"/>
      <c r="HT121" s="414"/>
      <c r="HU121" s="389"/>
      <c r="HV121" s="389"/>
      <c r="HW121" s="389"/>
      <c r="HX121" s="389"/>
      <c r="HY121" s="389"/>
      <c r="HZ121" s="389"/>
      <c r="IA121" s="389"/>
      <c r="IB121" s="389"/>
      <c r="IC121" s="389"/>
      <c r="ID121" s="389"/>
      <c r="IE121" s="389"/>
      <c r="IF121" s="415"/>
      <c r="IG121" s="416"/>
      <c r="IH121" s="414"/>
      <c r="II121" s="389"/>
      <c r="IJ121" s="389"/>
      <c r="IK121" s="389"/>
      <c r="IL121" s="389"/>
      <c r="IM121" s="389"/>
      <c r="IN121" s="389"/>
      <c r="IO121" s="389"/>
      <c r="IP121" s="389"/>
      <c r="IQ121" s="389"/>
      <c r="IR121" s="389"/>
      <c r="IS121" s="389"/>
      <c r="IT121" s="415"/>
      <c r="IU121" s="416"/>
      <c r="IV121" s="414"/>
      <c r="IW121" s="389"/>
      <c r="IX121" s="389"/>
      <c r="IY121" s="389"/>
      <c r="IZ121" s="389"/>
      <c r="JA121" s="389"/>
      <c r="JB121" s="389"/>
      <c r="JC121" s="389"/>
      <c r="JD121" s="389"/>
      <c r="JE121" s="389"/>
      <c r="JF121" s="389"/>
      <c r="JG121" s="389"/>
      <c r="JH121" s="415"/>
      <c r="JI121" s="416"/>
      <c r="JJ121" s="414"/>
      <c r="JK121" s="389"/>
      <c r="JL121" s="389"/>
      <c r="JM121" s="389"/>
      <c r="JN121" s="389"/>
      <c r="JO121" s="389"/>
      <c r="JP121" s="389"/>
      <c r="JQ121" s="389"/>
      <c r="JR121" s="389"/>
      <c r="JS121" s="389"/>
      <c r="JT121" s="389"/>
      <c r="JU121" s="389"/>
      <c r="JV121" s="415"/>
      <c r="JW121" s="416"/>
      <c r="JX121" s="414"/>
      <c r="JY121" s="389"/>
      <c r="JZ121" s="389"/>
      <c r="KA121" s="389"/>
      <c r="KB121" s="389"/>
      <c r="KC121" s="389"/>
      <c r="KD121" s="389"/>
      <c r="KE121" s="389"/>
      <c r="KF121" s="389"/>
      <c r="KG121" s="389"/>
      <c r="KH121" s="389"/>
      <c r="KI121" s="389"/>
      <c r="KJ121" s="415"/>
      <c r="KK121" s="416"/>
      <c r="KL121" s="414"/>
      <c r="KM121" s="389"/>
      <c r="KN121" s="389"/>
      <c r="KO121" s="389"/>
      <c r="KP121" s="389"/>
      <c r="KQ121" s="389"/>
      <c r="KR121" s="389"/>
      <c r="KS121" s="389"/>
      <c r="KT121" s="389"/>
      <c r="KU121" s="389"/>
      <c r="KV121" s="389"/>
      <c r="KW121" s="389"/>
      <c r="KX121" s="415"/>
      <c r="KY121" s="416"/>
      <c r="KZ121" s="414"/>
      <c r="LA121" s="389"/>
      <c r="LB121" s="389"/>
      <c r="LC121" s="389"/>
      <c r="LD121" s="389"/>
      <c r="LE121" s="389"/>
      <c r="LF121" s="389"/>
      <c r="LG121" s="389"/>
      <c r="LH121" s="389"/>
      <c r="LI121" s="389"/>
      <c r="LJ121" s="389"/>
      <c r="LK121" s="389"/>
      <c r="LL121" s="415"/>
      <c r="LM121" s="416"/>
      <c r="LN121" s="414"/>
      <c r="LO121" s="389"/>
      <c r="LP121" s="389"/>
      <c r="LQ121" s="389"/>
      <c r="LR121" s="389"/>
      <c r="LS121" s="389"/>
      <c r="LT121" s="389"/>
      <c r="LU121" s="389"/>
      <c r="LV121" s="389"/>
      <c r="LW121" s="389"/>
      <c r="LX121" s="389"/>
      <c r="LY121" s="389"/>
      <c r="LZ121" s="415"/>
      <c r="MA121" s="416"/>
      <c r="MB121" s="414"/>
      <c r="MC121" s="389"/>
      <c r="MD121" s="389"/>
      <c r="ME121" s="389"/>
      <c r="MF121" s="389"/>
      <c r="MG121" s="389"/>
      <c r="MH121" s="389"/>
      <c r="MI121" s="389"/>
      <c r="MJ121" s="389"/>
      <c r="MK121" s="389"/>
      <c r="ML121" s="389"/>
      <c r="MM121" s="389"/>
      <c r="MN121" s="415"/>
      <c r="MO121" s="416"/>
      <c r="MP121" s="414"/>
      <c r="MQ121" s="389"/>
      <c r="MR121" s="389"/>
      <c r="MS121" s="389"/>
      <c r="MT121" s="389"/>
      <c r="MU121" s="389"/>
      <c r="MV121" s="389"/>
      <c r="MW121" s="389"/>
      <c r="MX121" s="389"/>
      <c r="MY121" s="389"/>
      <c r="MZ121" s="389"/>
      <c r="NA121" s="389"/>
      <c r="NB121" s="415"/>
      <c r="NC121" s="416"/>
      <c r="ND121" s="414"/>
      <c r="NE121" s="389"/>
      <c r="NF121" s="389"/>
      <c r="NG121" s="389"/>
      <c r="NH121" s="389"/>
      <c r="NI121" s="389"/>
      <c r="NJ121" s="389"/>
      <c r="NK121" s="389"/>
      <c r="NL121" s="389"/>
      <c r="NM121" s="389"/>
      <c r="NN121" s="389"/>
      <c r="NO121" s="389"/>
      <c r="NP121" s="415"/>
      <c r="NQ121" s="416"/>
      <c r="NR121" s="414"/>
      <c r="NS121" s="389"/>
      <c r="NT121" s="389"/>
      <c r="NU121" s="389"/>
      <c r="NV121" s="389"/>
      <c r="NW121" s="389"/>
      <c r="NX121" s="389"/>
      <c r="NY121" s="389"/>
      <c r="NZ121" s="389"/>
      <c r="OA121" s="389"/>
      <c r="OB121" s="389"/>
      <c r="OC121" s="389"/>
      <c r="OD121" s="415"/>
      <c r="OE121" s="416"/>
      <c r="OF121" s="414"/>
      <c r="OG121" s="389"/>
      <c r="OH121" s="389"/>
      <c r="OI121" s="389"/>
      <c r="OJ121" s="389"/>
      <c r="OK121" s="389"/>
      <c r="OL121" s="389"/>
      <c r="OM121" s="389"/>
      <c r="ON121" s="389"/>
      <c r="OO121" s="389"/>
      <c r="OP121" s="389"/>
      <c r="OQ121" s="389"/>
      <c r="OR121" s="415"/>
      <c r="OS121" s="416"/>
      <c r="OT121" s="414"/>
      <c r="OU121" s="389"/>
      <c r="OV121" s="389"/>
      <c r="OW121" s="389"/>
      <c r="OX121" s="389"/>
      <c r="OY121" s="389"/>
      <c r="OZ121" s="389"/>
      <c r="PA121" s="389"/>
      <c r="PB121" s="389"/>
      <c r="PC121" s="389"/>
      <c r="PD121" s="389"/>
      <c r="PE121" s="389"/>
      <c r="PF121" s="415"/>
      <c r="PG121" s="416"/>
      <c r="PH121" s="414"/>
      <c r="PI121" s="389"/>
      <c r="PJ121" s="389"/>
      <c r="PK121" s="389"/>
      <c r="PL121" s="389"/>
      <c r="PM121" s="389"/>
      <c r="PN121" s="389"/>
      <c r="PO121" s="389"/>
      <c r="PP121" s="389"/>
      <c r="PQ121" s="389"/>
      <c r="PR121" s="389"/>
      <c r="PS121" s="389"/>
      <c r="PT121" s="415"/>
      <c r="PU121" s="416"/>
      <c r="PV121" s="414"/>
      <c r="PW121" s="389"/>
      <c r="PX121" s="389"/>
      <c r="PY121" s="389"/>
      <c r="PZ121" s="389"/>
      <c r="QA121" s="389"/>
      <c r="QB121" s="389"/>
      <c r="QC121" s="389"/>
      <c r="QD121" s="389"/>
      <c r="QE121" s="389"/>
      <c r="QF121" s="389"/>
      <c r="QG121" s="389"/>
      <c r="QH121" s="415"/>
      <c r="QI121" s="416"/>
      <c r="QJ121" s="414"/>
      <c r="QK121" s="389"/>
      <c r="QL121" s="389"/>
      <c r="QM121" s="389"/>
      <c r="QN121" s="389"/>
      <c r="QO121" s="389"/>
      <c r="QP121" s="389"/>
      <c r="QQ121" s="389"/>
      <c r="QR121" s="389"/>
      <c r="QS121" s="389"/>
      <c r="QT121" s="389"/>
      <c r="QU121" s="389"/>
      <c r="QV121" s="415"/>
      <c r="QW121" s="416"/>
      <c r="QX121" s="415"/>
      <c r="QY121" s="415"/>
      <c r="QZ121" s="415"/>
      <c r="RA121" s="415"/>
      <c r="RB121" s="415"/>
      <c r="RC121" s="415"/>
      <c r="RD121" s="415"/>
      <c r="RE121" s="415"/>
      <c r="RF121" s="415"/>
      <c r="RG121" s="415"/>
      <c r="RH121" s="415"/>
      <c r="RI121" s="415"/>
      <c r="RJ121" s="415"/>
    </row>
    <row r="122" spans="1:478" x14ac:dyDescent="0.25">
      <c r="A122" s="304" t="s">
        <v>966</v>
      </c>
      <c r="B122" s="430" t="s">
        <v>900</v>
      </c>
      <c r="D122" s="375">
        <v>0</v>
      </c>
      <c r="E122" s="376">
        <v>0</v>
      </c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415">
        <f>+SUBTOTAL(9,D122:O122)</f>
        <v>0</v>
      </c>
      <c r="Q122" s="416"/>
      <c r="R122" s="375">
        <v>0</v>
      </c>
      <c r="S122" s="376">
        <v>0</v>
      </c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415">
        <f>+SUBTOTAL(9,R122:AC122)</f>
        <v>0</v>
      </c>
      <c r="AF122" s="375">
        <v>0</v>
      </c>
      <c r="AG122" s="376">
        <v>0</v>
      </c>
      <c r="AH122" s="389"/>
      <c r="AI122" s="389"/>
      <c r="AJ122" s="389"/>
      <c r="AK122" s="389"/>
      <c r="AL122" s="389"/>
      <c r="AM122" s="389"/>
      <c r="AN122" s="389"/>
      <c r="AO122" s="389"/>
      <c r="AP122" s="389"/>
      <c r="AQ122" s="389"/>
      <c r="AR122" s="415">
        <f>+SUBTOTAL(9,AF122:AQ122)</f>
        <v>0</v>
      </c>
      <c r="AT122" s="375">
        <v>0</v>
      </c>
      <c r="AU122" s="376">
        <v>0</v>
      </c>
      <c r="AV122" s="376"/>
      <c r="AW122" s="376"/>
      <c r="AX122" s="376"/>
      <c r="AY122" s="376"/>
      <c r="AZ122" s="376"/>
      <c r="BA122" s="376"/>
      <c r="BB122" s="376"/>
      <c r="BC122" s="376"/>
      <c r="BD122" s="376"/>
      <c r="BE122" s="376"/>
      <c r="BF122" s="415">
        <f>+SUBTOTAL(9,AT122:BE122)</f>
        <v>0</v>
      </c>
      <c r="BH122" s="375">
        <v>0</v>
      </c>
      <c r="BI122" s="376">
        <v>0</v>
      </c>
      <c r="BJ122" s="376"/>
      <c r="BK122" s="376"/>
      <c r="BL122" s="391"/>
      <c r="BM122" s="391"/>
      <c r="BN122" s="391"/>
      <c r="BO122" s="376"/>
      <c r="BP122" s="365"/>
      <c r="BQ122" s="365"/>
      <c r="BR122" s="365"/>
      <c r="BS122" s="365"/>
      <c r="BT122" s="415">
        <f>+SUBTOTAL(9,BH122:BS122)</f>
        <v>0</v>
      </c>
      <c r="BV122" s="375">
        <v>0</v>
      </c>
      <c r="BW122" s="376">
        <v>0</v>
      </c>
      <c r="BX122" s="365"/>
      <c r="BY122" s="365"/>
      <c r="BZ122" s="365"/>
      <c r="CA122" s="365"/>
      <c r="CB122" s="365"/>
      <c r="CC122" s="365"/>
      <c r="CD122" s="365"/>
      <c r="CE122" s="365"/>
      <c r="CF122" s="365"/>
      <c r="CG122" s="365"/>
      <c r="CH122" s="415">
        <f>+SUBTOTAL(9,BV122:CG122)</f>
        <v>0</v>
      </c>
      <c r="CI122" s="416"/>
      <c r="CJ122" s="375">
        <v>0</v>
      </c>
      <c r="CK122" s="376">
        <v>0</v>
      </c>
      <c r="CL122" s="365"/>
      <c r="CM122" s="365"/>
      <c r="CN122" s="365"/>
      <c r="CO122" s="365"/>
      <c r="CP122" s="365"/>
      <c r="CQ122" s="365"/>
      <c r="CR122" s="365"/>
      <c r="CS122" s="365"/>
      <c r="CT122" s="365"/>
      <c r="CU122" s="365"/>
      <c r="CV122" s="415">
        <f>+SUBTOTAL(9,CJ122:CU122)</f>
        <v>0</v>
      </c>
      <c r="CX122" s="375">
        <v>0</v>
      </c>
      <c r="CY122" s="376">
        <v>0</v>
      </c>
      <c r="CZ122" s="365"/>
      <c r="DA122" s="365"/>
      <c r="DB122" s="365"/>
      <c r="DC122" s="365"/>
      <c r="DD122" s="365"/>
      <c r="DE122" s="365"/>
      <c r="DF122" s="365"/>
      <c r="DG122" s="365"/>
      <c r="DH122" s="365"/>
      <c r="DI122" s="365"/>
      <c r="DJ122" s="415">
        <f>+SUBTOTAL(9,CX122:DI122)</f>
        <v>0</v>
      </c>
      <c r="DK122" s="416"/>
      <c r="DL122" s="375">
        <v>0</v>
      </c>
      <c r="DM122" s="376">
        <v>0</v>
      </c>
      <c r="DN122" s="365"/>
      <c r="DO122" s="365"/>
      <c r="DP122" s="365"/>
      <c r="DQ122" s="365"/>
      <c r="DR122" s="365"/>
      <c r="DS122" s="365"/>
      <c r="DT122" s="365"/>
      <c r="DU122" s="365"/>
      <c r="DV122" s="365"/>
      <c r="DW122" s="365"/>
      <c r="DX122" s="415">
        <f>+SUBTOTAL(9,DL122:DW122)</f>
        <v>0</v>
      </c>
      <c r="DY122" s="416"/>
      <c r="DZ122" s="375">
        <v>0</v>
      </c>
      <c r="EA122" s="376">
        <v>0</v>
      </c>
      <c r="EB122" s="365"/>
      <c r="EC122" s="365"/>
      <c r="ED122" s="365"/>
      <c r="EE122" s="365"/>
      <c r="EF122" s="365"/>
      <c r="EG122" s="365"/>
      <c r="EH122" s="365"/>
      <c r="EI122" s="365"/>
      <c r="EJ122" s="365"/>
      <c r="EK122" s="365"/>
      <c r="EL122" s="415">
        <f>+SUBTOTAL(9,DZ122:EK122)</f>
        <v>0</v>
      </c>
      <c r="EM122" s="416"/>
      <c r="EN122" s="375">
        <v>0</v>
      </c>
      <c r="EO122" s="376">
        <v>0</v>
      </c>
      <c r="EP122" s="365"/>
      <c r="EQ122" s="365"/>
      <c r="ER122" s="365"/>
      <c r="ES122" s="365"/>
      <c r="ET122" s="365"/>
      <c r="EU122" s="365"/>
      <c r="EV122" s="365"/>
      <c r="EW122" s="365"/>
      <c r="EX122" s="365"/>
      <c r="EY122" s="365"/>
      <c r="EZ122" s="415">
        <f>+SUBTOTAL(9,EN122:EY122)</f>
        <v>0</v>
      </c>
      <c r="FA122" s="416"/>
      <c r="FB122" s="375">
        <v>0</v>
      </c>
      <c r="FC122" s="376">
        <v>0</v>
      </c>
      <c r="FD122" s="365"/>
      <c r="FE122" s="365"/>
      <c r="FF122" s="365"/>
      <c r="FG122" s="365"/>
      <c r="FH122" s="365"/>
      <c r="FI122" s="365"/>
      <c r="FJ122" s="365"/>
      <c r="FK122" s="365"/>
      <c r="FL122" s="365"/>
      <c r="FM122" s="365"/>
      <c r="FN122" s="415">
        <f>+SUBTOTAL(9,FB122:FM122)</f>
        <v>0</v>
      </c>
      <c r="FO122" s="416"/>
      <c r="FP122" s="375">
        <v>0</v>
      </c>
      <c r="FQ122" s="376">
        <v>0</v>
      </c>
      <c r="FR122" s="365"/>
      <c r="FS122" s="365"/>
      <c r="FT122" s="365"/>
      <c r="FU122" s="365"/>
      <c r="FV122" s="365"/>
      <c r="FW122" s="365"/>
      <c r="FX122" s="365"/>
      <c r="FY122" s="365"/>
      <c r="FZ122" s="365"/>
      <c r="GA122" s="365"/>
      <c r="GB122" s="415">
        <f>+SUBTOTAL(9,FP122:GA122)</f>
        <v>0</v>
      </c>
      <c r="GC122" s="416"/>
      <c r="GD122" s="375">
        <v>0</v>
      </c>
      <c r="GE122" s="376">
        <v>0</v>
      </c>
      <c r="GF122" s="365"/>
      <c r="GG122" s="365"/>
      <c r="GH122" s="365"/>
      <c r="GI122" s="365"/>
      <c r="GJ122" s="365"/>
      <c r="GK122" s="365"/>
      <c r="GL122" s="365"/>
      <c r="GM122" s="365"/>
      <c r="GN122" s="365"/>
      <c r="GO122" s="365"/>
      <c r="GP122" s="415">
        <f>+SUBTOTAL(9,GD122:GO122)</f>
        <v>0</v>
      </c>
      <c r="GQ122" s="416"/>
      <c r="GR122" s="375">
        <v>0</v>
      </c>
      <c r="GS122" s="376">
        <v>0</v>
      </c>
      <c r="GT122" s="365"/>
      <c r="GU122" s="365"/>
      <c r="GV122" s="365"/>
      <c r="GW122" s="365"/>
      <c r="GX122" s="365"/>
      <c r="GY122" s="365"/>
      <c r="GZ122" s="365"/>
      <c r="HA122" s="365"/>
      <c r="HB122" s="365"/>
      <c r="HC122" s="365"/>
      <c r="HD122" s="415">
        <f>+SUBTOTAL(9,GR122:HC122)</f>
        <v>0</v>
      </c>
      <c r="HE122" s="416"/>
      <c r="HF122" s="375">
        <v>0</v>
      </c>
      <c r="HG122" s="376">
        <v>0</v>
      </c>
      <c r="HH122" s="365"/>
      <c r="HI122" s="365"/>
      <c r="HJ122" s="365"/>
      <c r="HK122" s="365"/>
      <c r="HL122" s="365"/>
      <c r="HM122" s="365"/>
      <c r="HN122" s="365"/>
      <c r="HO122" s="365"/>
      <c r="HP122" s="365"/>
      <c r="HQ122" s="365"/>
      <c r="HR122" s="415">
        <f>+SUBTOTAL(9,HF122:HQ122)</f>
        <v>0</v>
      </c>
      <c r="HS122" s="416"/>
      <c r="HT122" s="375">
        <v>0</v>
      </c>
      <c r="HU122" s="376">
        <v>0</v>
      </c>
      <c r="HV122" s="365"/>
      <c r="HW122" s="365"/>
      <c r="HX122" s="365"/>
      <c r="HY122" s="365"/>
      <c r="HZ122" s="365"/>
      <c r="IA122" s="365"/>
      <c r="IB122" s="365"/>
      <c r="IC122" s="365"/>
      <c r="ID122" s="365"/>
      <c r="IE122" s="365"/>
      <c r="IF122" s="415">
        <f>+SUBTOTAL(9,HT122:IE122)</f>
        <v>0</v>
      </c>
      <c r="IG122" s="416"/>
      <c r="IH122" s="375">
        <v>0</v>
      </c>
      <c r="II122" s="376">
        <v>0</v>
      </c>
      <c r="IJ122" s="365"/>
      <c r="IK122" s="365"/>
      <c r="IL122" s="365"/>
      <c r="IM122" s="365"/>
      <c r="IN122" s="365"/>
      <c r="IO122" s="365"/>
      <c r="IP122" s="365"/>
      <c r="IQ122" s="365"/>
      <c r="IR122" s="365"/>
      <c r="IS122" s="365"/>
      <c r="IT122" s="415">
        <f>+SUBTOTAL(9,IH122:IS122)</f>
        <v>0</v>
      </c>
      <c r="IU122" s="416"/>
      <c r="IV122" s="375">
        <v>0</v>
      </c>
      <c r="IW122" s="376">
        <v>0</v>
      </c>
      <c r="IX122" s="365"/>
      <c r="IY122" s="365"/>
      <c r="IZ122" s="365"/>
      <c r="JA122" s="365"/>
      <c r="JB122" s="365"/>
      <c r="JC122" s="365"/>
      <c r="JD122" s="365"/>
      <c r="JE122" s="365"/>
      <c r="JF122" s="365"/>
      <c r="JG122" s="365"/>
      <c r="JH122" s="415">
        <f>+SUBTOTAL(9,IV122:JG122)</f>
        <v>0</v>
      </c>
      <c r="JI122" s="416"/>
      <c r="JJ122" s="375">
        <v>0</v>
      </c>
      <c r="JK122" s="376">
        <v>0</v>
      </c>
      <c r="JL122" s="365"/>
      <c r="JM122" s="365"/>
      <c r="JN122" s="365"/>
      <c r="JO122" s="365"/>
      <c r="JP122" s="365"/>
      <c r="JQ122" s="365"/>
      <c r="JR122" s="365"/>
      <c r="JS122" s="365"/>
      <c r="JT122" s="365"/>
      <c r="JU122" s="365"/>
      <c r="JV122" s="415">
        <f>+SUBTOTAL(9,JJ122:JU122)</f>
        <v>0</v>
      </c>
      <c r="JW122" s="416"/>
      <c r="JX122" s="375">
        <v>0</v>
      </c>
      <c r="JY122" s="376">
        <v>0</v>
      </c>
      <c r="JZ122" s="365"/>
      <c r="KA122" s="365"/>
      <c r="KB122" s="365"/>
      <c r="KC122" s="365"/>
      <c r="KD122" s="365"/>
      <c r="KE122" s="365"/>
      <c r="KF122" s="365"/>
      <c r="KG122" s="365"/>
      <c r="KH122" s="365"/>
      <c r="KI122" s="365"/>
      <c r="KJ122" s="415">
        <f>+SUBTOTAL(9,JX122:KI122)</f>
        <v>0</v>
      </c>
      <c r="KK122" s="416"/>
      <c r="KL122" s="375">
        <v>0</v>
      </c>
      <c r="KM122" s="376">
        <v>0</v>
      </c>
      <c r="KN122" s="365"/>
      <c r="KO122" s="365"/>
      <c r="KP122" s="365"/>
      <c r="KQ122" s="365"/>
      <c r="KR122" s="365"/>
      <c r="KS122" s="365"/>
      <c r="KT122" s="365"/>
      <c r="KU122" s="365"/>
      <c r="KV122" s="365"/>
      <c r="KW122" s="365"/>
      <c r="KX122" s="415">
        <f>+SUBTOTAL(9,KL122:KW122)</f>
        <v>0</v>
      </c>
      <c r="KY122" s="416"/>
      <c r="KZ122" s="375">
        <v>0</v>
      </c>
      <c r="LA122" s="376">
        <v>0</v>
      </c>
      <c r="LB122" s="365"/>
      <c r="LC122" s="365"/>
      <c r="LD122" s="365"/>
      <c r="LE122" s="365"/>
      <c r="LF122" s="365"/>
      <c r="LG122" s="365"/>
      <c r="LH122" s="365"/>
      <c r="LI122" s="365"/>
      <c r="LJ122" s="365"/>
      <c r="LK122" s="365"/>
      <c r="LL122" s="415">
        <f>+SUBTOTAL(9,KZ122:LK122)</f>
        <v>0</v>
      </c>
      <c r="LM122" s="416"/>
      <c r="LN122" s="375">
        <v>0</v>
      </c>
      <c r="LO122" s="376">
        <v>0</v>
      </c>
      <c r="LP122" s="365"/>
      <c r="LQ122" s="365"/>
      <c r="LR122" s="365"/>
      <c r="LS122" s="365"/>
      <c r="LT122" s="365"/>
      <c r="LU122" s="365"/>
      <c r="LV122" s="365"/>
      <c r="LW122" s="365"/>
      <c r="LX122" s="365"/>
      <c r="LY122" s="365"/>
      <c r="LZ122" s="415">
        <f>+SUBTOTAL(9,LN122:LY122)</f>
        <v>0</v>
      </c>
      <c r="MA122" s="416"/>
      <c r="MB122" s="375">
        <v>0</v>
      </c>
      <c r="MC122" s="376">
        <v>0</v>
      </c>
      <c r="MD122" s="365"/>
      <c r="ME122" s="365"/>
      <c r="MF122" s="365"/>
      <c r="MG122" s="365"/>
      <c r="MH122" s="365"/>
      <c r="MI122" s="365"/>
      <c r="MJ122" s="365"/>
      <c r="MK122" s="365"/>
      <c r="ML122" s="365"/>
      <c r="MM122" s="365"/>
      <c r="MN122" s="415">
        <f>+SUBTOTAL(9,MB122:MM122)</f>
        <v>0</v>
      </c>
      <c r="MO122" s="416"/>
      <c r="MP122" s="375">
        <v>0</v>
      </c>
      <c r="MQ122" s="376">
        <v>0</v>
      </c>
      <c r="MR122" s="365"/>
      <c r="MS122" s="365"/>
      <c r="MT122" s="365"/>
      <c r="MU122" s="365"/>
      <c r="MV122" s="365"/>
      <c r="MW122" s="365"/>
      <c r="MX122" s="365"/>
      <c r="MY122" s="365"/>
      <c r="MZ122" s="365"/>
      <c r="NA122" s="365"/>
      <c r="NB122" s="415">
        <f>+SUBTOTAL(9,MP122:NA122)</f>
        <v>0</v>
      </c>
      <c r="NC122" s="416"/>
      <c r="ND122" s="375">
        <v>0</v>
      </c>
      <c r="NE122" s="376">
        <v>0</v>
      </c>
      <c r="NF122" s="365"/>
      <c r="NG122" s="365"/>
      <c r="NH122" s="365"/>
      <c r="NI122" s="365"/>
      <c r="NJ122" s="365"/>
      <c r="NK122" s="365"/>
      <c r="NL122" s="365"/>
      <c r="NM122" s="365"/>
      <c r="NN122" s="365"/>
      <c r="NO122" s="365"/>
      <c r="NP122" s="415">
        <f>+SUBTOTAL(9,ND122:NO122)</f>
        <v>0</v>
      </c>
      <c r="NQ122" s="416"/>
      <c r="NR122" s="375">
        <v>0</v>
      </c>
      <c r="NS122" s="376">
        <v>0</v>
      </c>
      <c r="NT122" s="365"/>
      <c r="NU122" s="365"/>
      <c r="NV122" s="365"/>
      <c r="NW122" s="365"/>
      <c r="NX122" s="365"/>
      <c r="NY122" s="365"/>
      <c r="NZ122" s="365"/>
      <c r="OA122" s="365"/>
      <c r="OB122" s="365"/>
      <c r="OC122" s="365"/>
      <c r="OD122" s="415">
        <f>+SUBTOTAL(9,NR122:OC122)</f>
        <v>0</v>
      </c>
      <c r="OE122" s="416"/>
      <c r="OF122" s="375">
        <v>0</v>
      </c>
      <c r="OG122" s="376">
        <v>0</v>
      </c>
      <c r="OH122" s="365"/>
      <c r="OI122" s="365"/>
      <c r="OJ122" s="365"/>
      <c r="OK122" s="365"/>
      <c r="OL122" s="365"/>
      <c r="OM122" s="365"/>
      <c r="ON122" s="365"/>
      <c r="OO122" s="365"/>
      <c r="OP122" s="365"/>
      <c r="OQ122" s="365"/>
      <c r="OR122" s="415">
        <f>+SUBTOTAL(9,OF122:OQ122)</f>
        <v>0</v>
      </c>
      <c r="OS122" s="416"/>
      <c r="OT122" s="375">
        <v>0</v>
      </c>
      <c r="OU122" s="376">
        <v>0</v>
      </c>
      <c r="OV122" s="365"/>
      <c r="OW122" s="365"/>
      <c r="OX122" s="365"/>
      <c r="OY122" s="365"/>
      <c r="OZ122" s="365"/>
      <c r="PA122" s="365"/>
      <c r="PB122" s="365"/>
      <c r="PC122" s="365"/>
      <c r="PD122" s="365"/>
      <c r="PE122" s="365"/>
      <c r="PF122" s="415">
        <f>+SUBTOTAL(9,OT122:PE122)</f>
        <v>0</v>
      </c>
      <c r="PG122" s="416"/>
      <c r="PH122" s="375">
        <v>0</v>
      </c>
      <c r="PI122" s="376">
        <v>0</v>
      </c>
      <c r="PJ122" s="365"/>
      <c r="PK122" s="365"/>
      <c r="PL122" s="365"/>
      <c r="PM122" s="365"/>
      <c r="PN122" s="365"/>
      <c r="PO122" s="365"/>
      <c r="PP122" s="365"/>
      <c r="PQ122" s="365"/>
      <c r="PR122" s="365"/>
      <c r="PS122" s="365"/>
      <c r="PT122" s="415">
        <f>+SUBTOTAL(9,PH122:PS122)</f>
        <v>0</v>
      </c>
      <c r="PU122" s="416"/>
      <c r="PV122" s="375">
        <v>0</v>
      </c>
      <c r="PW122" s="376">
        <v>0</v>
      </c>
      <c r="PX122" s="365"/>
      <c r="PY122" s="365"/>
      <c r="PZ122" s="365"/>
      <c r="QA122" s="365"/>
      <c r="QB122" s="365"/>
      <c r="QC122" s="365"/>
      <c r="QD122" s="365"/>
      <c r="QE122" s="365"/>
      <c r="QF122" s="365"/>
      <c r="QG122" s="365"/>
      <c r="QH122" s="415">
        <f>+SUBTOTAL(9,PV122:QG122)</f>
        <v>0</v>
      </c>
      <c r="QI122" s="416"/>
      <c r="QJ122" s="375">
        <v>0</v>
      </c>
      <c r="QK122" s="376">
        <v>0</v>
      </c>
      <c r="QL122" s="365"/>
      <c r="QM122" s="365"/>
      <c r="QN122" s="365"/>
      <c r="QO122" s="365"/>
      <c r="QP122" s="365"/>
      <c r="QQ122" s="365"/>
      <c r="QR122" s="365"/>
      <c r="QS122" s="365"/>
      <c r="QT122" s="365"/>
      <c r="QU122" s="365"/>
      <c r="QV122" s="415">
        <f>+SUBTOTAL(9,QJ122:QU122)</f>
        <v>0</v>
      </c>
      <c r="QW122" s="416"/>
      <c r="QX122" s="368">
        <f ca="1">SUMIF($D$13:$QU$13,QX$10,$D122:$PS122)</f>
        <v>0</v>
      </c>
      <c r="QY122" s="368">
        <f>SUMIF($D$13:$QU$13,QY$10,$D122:$QU122)</f>
        <v>0</v>
      </c>
      <c r="QZ122" s="368">
        <f>SUMIF($D$13:$QU$13,QZ$10,$D122:$QU122)</f>
        <v>0</v>
      </c>
      <c r="RA122" s="368">
        <f t="shared" ref="RA122:RI122" si="596">SUMIF($D$13:$QU$13,RA$10,$D122:$QU122)</f>
        <v>0</v>
      </c>
      <c r="RB122" s="368">
        <f t="shared" si="596"/>
        <v>0</v>
      </c>
      <c r="RC122" s="368">
        <f t="shared" si="596"/>
        <v>0</v>
      </c>
      <c r="RD122" s="368">
        <f t="shared" si="596"/>
        <v>0</v>
      </c>
      <c r="RE122" s="368">
        <f t="shared" si="596"/>
        <v>0</v>
      </c>
      <c r="RF122" s="368">
        <f t="shared" si="596"/>
        <v>0</v>
      </c>
      <c r="RG122" s="368">
        <f t="shared" si="596"/>
        <v>0</v>
      </c>
      <c r="RH122" s="368">
        <f t="shared" si="596"/>
        <v>0</v>
      </c>
      <c r="RI122" s="368">
        <f t="shared" si="596"/>
        <v>0</v>
      </c>
      <c r="RJ122" s="368">
        <f t="shared" ref="RJ122" ca="1" si="597">SUM(QX122:RI122)</f>
        <v>0</v>
      </c>
    </row>
    <row r="123" spans="1:478" x14ac:dyDescent="0.25">
      <c r="B123" s="430"/>
      <c r="D123" s="364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  <c r="P123" s="368"/>
      <c r="Q123" s="372"/>
      <c r="R123" s="364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8"/>
      <c r="AF123" s="364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8"/>
      <c r="AT123" s="364"/>
      <c r="AU123" s="365"/>
      <c r="AV123" s="365"/>
      <c r="AW123" s="365"/>
      <c r="AX123" s="365"/>
      <c r="AY123" s="365"/>
      <c r="AZ123" s="365"/>
      <c r="BA123" s="365"/>
      <c r="BB123" s="365"/>
      <c r="BC123" s="365"/>
      <c r="BD123" s="365"/>
      <c r="BE123" s="365"/>
      <c r="BF123" s="368"/>
      <c r="BH123" s="364"/>
      <c r="BI123" s="365"/>
      <c r="BJ123" s="365"/>
      <c r="BK123" s="365"/>
      <c r="BL123" s="365"/>
      <c r="BM123" s="365"/>
      <c r="BN123" s="365"/>
      <c r="BO123" s="365"/>
      <c r="BP123" s="365"/>
      <c r="BQ123" s="365"/>
      <c r="BR123" s="365"/>
      <c r="BS123" s="365"/>
      <c r="BT123" s="368"/>
      <c r="BV123" s="364"/>
      <c r="BW123" s="365"/>
      <c r="BX123" s="365"/>
      <c r="BY123" s="365"/>
      <c r="BZ123" s="365"/>
      <c r="CA123" s="365"/>
      <c r="CB123" s="365"/>
      <c r="CC123" s="365"/>
      <c r="CD123" s="365"/>
      <c r="CE123" s="365"/>
      <c r="CF123" s="365"/>
      <c r="CG123" s="365"/>
      <c r="CH123" s="368"/>
      <c r="CI123" s="372"/>
      <c r="CJ123" s="364"/>
      <c r="CK123" s="365"/>
      <c r="CL123" s="365"/>
      <c r="CM123" s="365"/>
      <c r="CN123" s="365"/>
      <c r="CO123" s="365"/>
      <c r="CP123" s="365"/>
      <c r="CQ123" s="365"/>
      <c r="CR123" s="365"/>
      <c r="CS123" s="365"/>
      <c r="CT123" s="365"/>
      <c r="CU123" s="365"/>
      <c r="CV123" s="368"/>
      <c r="CX123" s="364"/>
      <c r="CY123" s="365"/>
      <c r="CZ123" s="365"/>
      <c r="DA123" s="365"/>
      <c r="DB123" s="365"/>
      <c r="DC123" s="365"/>
      <c r="DD123" s="365"/>
      <c r="DE123" s="365"/>
      <c r="DF123" s="365"/>
      <c r="DG123" s="365"/>
      <c r="DH123" s="365"/>
      <c r="DI123" s="365"/>
      <c r="DJ123" s="368"/>
      <c r="DK123" s="372"/>
      <c r="DL123" s="364"/>
      <c r="DM123" s="365"/>
      <c r="DN123" s="365"/>
      <c r="DO123" s="365"/>
      <c r="DP123" s="365"/>
      <c r="DQ123" s="365"/>
      <c r="DR123" s="365"/>
      <c r="DS123" s="365"/>
      <c r="DT123" s="365"/>
      <c r="DU123" s="365"/>
      <c r="DV123" s="365"/>
      <c r="DW123" s="365"/>
      <c r="DX123" s="368"/>
      <c r="DY123" s="372"/>
      <c r="DZ123" s="364"/>
      <c r="EA123" s="365"/>
      <c r="EB123" s="365"/>
      <c r="EC123" s="365"/>
      <c r="ED123" s="365"/>
      <c r="EE123" s="365"/>
      <c r="EF123" s="365"/>
      <c r="EG123" s="365"/>
      <c r="EH123" s="365"/>
      <c r="EI123" s="365"/>
      <c r="EJ123" s="365"/>
      <c r="EK123" s="365"/>
      <c r="EL123" s="368"/>
      <c r="EM123" s="372"/>
      <c r="EN123" s="364"/>
      <c r="EO123" s="365"/>
      <c r="EP123" s="365"/>
      <c r="EQ123" s="365"/>
      <c r="ER123" s="365"/>
      <c r="ES123" s="365"/>
      <c r="ET123" s="365"/>
      <c r="EU123" s="365"/>
      <c r="EV123" s="365"/>
      <c r="EW123" s="365"/>
      <c r="EX123" s="365"/>
      <c r="EY123" s="365"/>
      <c r="EZ123" s="368"/>
      <c r="FA123" s="372"/>
      <c r="FB123" s="364"/>
      <c r="FC123" s="365"/>
      <c r="FD123" s="365"/>
      <c r="FE123" s="365"/>
      <c r="FF123" s="365"/>
      <c r="FG123" s="365"/>
      <c r="FH123" s="365"/>
      <c r="FI123" s="365"/>
      <c r="FJ123" s="365"/>
      <c r="FK123" s="365"/>
      <c r="FL123" s="365"/>
      <c r="FM123" s="365"/>
      <c r="FN123" s="368"/>
      <c r="FO123" s="372"/>
      <c r="FP123" s="364"/>
      <c r="FQ123" s="365"/>
      <c r="FR123" s="365"/>
      <c r="FS123" s="365"/>
      <c r="FT123" s="365"/>
      <c r="FU123" s="365"/>
      <c r="FV123" s="365"/>
      <c r="FW123" s="365"/>
      <c r="FX123" s="365"/>
      <c r="FY123" s="365"/>
      <c r="FZ123" s="365"/>
      <c r="GA123" s="365"/>
      <c r="GB123" s="368"/>
      <c r="GC123" s="372"/>
      <c r="GD123" s="364"/>
      <c r="GE123" s="365"/>
      <c r="GF123" s="365"/>
      <c r="GG123" s="365"/>
      <c r="GH123" s="365"/>
      <c r="GI123" s="365"/>
      <c r="GJ123" s="365"/>
      <c r="GK123" s="365"/>
      <c r="GL123" s="365"/>
      <c r="GM123" s="365"/>
      <c r="GN123" s="365"/>
      <c r="GO123" s="365"/>
      <c r="GP123" s="368"/>
      <c r="GQ123" s="372"/>
      <c r="GR123" s="364"/>
      <c r="GS123" s="365"/>
      <c r="GT123" s="365"/>
      <c r="GU123" s="365"/>
      <c r="GV123" s="365"/>
      <c r="GW123" s="365"/>
      <c r="GX123" s="365"/>
      <c r="GY123" s="365"/>
      <c r="GZ123" s="365"/>
      <c r="HA123" s="365"/>
      <c r="HB123" s="365"/>
      <c r="HC123" s="365"/>
      <c r="HD123" s="368"/>
      <c r="HE123" s="372"/>
      <c r="HF123" s="364"/>
      <c r="HG123" s="365"/>
      <c r="HH123" s="365"/>
      <c r="HI123" s="365"/>
      <c r="HJ123" s="365"/>
      <c r="HK123" s="365"/>
      <c r="HL123" s="365"/>
      <c r="HM123" s="365"/>
      <c r="HN123" s="365"/>
      <c r="HO123" s="365"/>
      <c r="HP123" s="365"/>
      <c r="HQ123" s="365"/>
      <c r="HR123" s="368"/>
      <c r="HS123" s="372"/>
      <c r="HT123" s="364"/>
      <c r="HU123" s="365"/>
      <c r="HV123" s="365"/>
      <c r="HW123" s="365"/>
      <c r="HX123" s="365"/>
      <c r="HY123" s="365"/>
      <c r="HZ123" s="365"/>
      <c r="IA123" s="365"/>
      <c r="IB123" s="365"/>
      <c r="IC123" s="365"/>
      <c r="ID123" s="365"/>
      <c r="IE123" s="365"/>
      <c r="IF123" s="368"/>
      <c r="IG123" s="372"/>
      <c r="IH123" s="364"/>
      <c r="II123" s="365"/>
      <c r="IJ123" s="365"/>
      <c r="IK123" s="365"/>
      <c r="IL123" s="365"/>
      <c r="IM123" s="365"/>
      <c r="IN123" s="365"/>
      <c r="IO123" s="365"/>
      <c r="IP123" s="365"/>
      <c r="IQ123" s="365"/>
      <c r="IR123" s="365"/>
      <c r="IS123" s="365"/>
      <c r="IT123" s="368"/>
      <c r="IU123" s="372"/>
      <c r="IV123" s="364"/>
      <c r="IW123" s="365"/>
      <c r="IX123" s="365"/>
      <c r="IY123" s="365"/>
      <c r="IZ123" s="365"/>
      <c r="JA123" s="365"/>
      <c r="JB123" s="365"/>
      <c r="JC123" s="365"/>
      <c r="JD123" s="365"/>
      <c r="JE123" s="365"/>
      <c r="JF123" s="365"/>
      <c r="JG123" s="365"/>
      <c r="JH123" s="368"/>
      <c r="JI123" s="372"/>
      <c r="JJ123" s="364"/>
      <c r="JK123" s="365"/>
      <c r="JL123" s="365"/>
      <c r="JM123" s="365"/>
      <c r="JN123" s="365"/>
      <c r="JO123" s="365"/>
      <c r="JP123" s="365"/>
      <c r="JQ123" s="365"/>
      <c r="JR123" s="365"/>
      <c r="JS123" s="365"/>
      <c r="JT123" s="365"/>
      <c r="JU123" s="365"/>
      <c r="JV123" s="368"/>
      <c r="JW123" s="372"/>
      <c r="JX123" s="364"/>
      <c r="JY123" s="365"/>
      <c r="JZ123" s="365"/>
      <c r="KA123" s="365"/>
      <c r="KB123" s="365"/>
      <c r="KC123" s="365"/>
      <c r="KD123" s="365"/>
      <c r="KE123" s="365"/>
      <c r="KF123" s="365"/>
      <c r="KG123" s="365"/>
      <c r="KH123" s="365"/>
      <c r="KI123" s="365"/>
      <c r="KJ123" s="368"/>
      <c r="KK123" s="372"/>
      <c r="KL123" s="364"/>
      <c r="KM123" s="365"/>
      <c r="KN123" s="365"/>
      <c r="KO123" s="365"/>
      <c r="KP123" s="365"/>
      <c r="KQ123" s="365"/>
      <c r="KR123" s="365"/>
      <c r="KS123" s="365"/>
      <c r="KT123" s="365"/>
      <c r="KU123" s="365"/>
      <c r="KV123" s="365"/>
      <c r="KW123" s="365"/>
      <c r="KX123" s="368"/>
      <c r="KY123" s="372"/>
      <c r="KZ123" s="364"/>
      <c r="LA123" s="365"/>
      <c r="LB123" s="365"/>
      <c r="LC123" s="365"/>
      <c r="LD123" s="365"/>
      <c r="LE123" s="365"/>
      <c r="LF123" s="365"/>
      <c r="LG123" s="365"/>
      <c r="LH123" s="365"/>
      <c r="LI123" s="365"/>
      <c r="LJ123" s="365"/>
      <c r="LK123" s="365"/>
      <c r="LL123" s="368"/>
      <c r="LM123" s="372"/>
      <c r="LN123" s="364"/>
      <c r="LO123" s="365"/>
      <c r="LP123" s="365"/>
      <c r="LQ123" s="365"/>
      <c r="LR123" s="365"/>
      <c r="LS123" s="365"/>
      <c r="LT123" s="365"/>
      <c r="LU123" s="365"/>
      <c r="LV123" s="365"/>
      <c r="LW123" s="365"/>
      <c r="LX123" s="365"/>
      <c r="LY123" s="365"/>
      <c r="LZ123" s="368"/>
      <c r="MA123" s="372"/>
      <c r="MB123" s="364"/>
      <c r="MC123" s="365"/>
      <c r="MD123" s="365"/>
      <c r="ME123" s="365"/>
      <c r="MF123" s="365"/>
      <c r="MG123" s="365"/>
      <c r="MH123" s="365"/>
      <c r="MI123" s="365"/>
      <c r="MJ123" s="365"/>
      <c r="MK123" s="365"/>
      <c r="ML123" s="365"/>
      <c r="MM123" s="365"/>
      <c r="MN123" s="368"/>
      <c r="MO123" s="372"/>
      <c r="MP123" s="364"/>
      <c r="MQ123" s="365"/>
      <c r="MR123" s="365"/>
      <c r="MS123" s="365"/>
      <c r="MT123" s="365"/>
      <c r="MU123" s="365"/>
      <c r="MV123" s="365"/>
      <c r="MW123" s="365"/>
      <c r="MX123" s="365"/>
      <c r="MY123" s="365"/>
      <c r="MZ123" s="365"/>
      <c r="NA123" s="365"/>
      <c r="NB123" s="368"/>
      <c r="NC123" s="372"/>
      <c r="ND123" s="364"/>
      <c r="NE123" s="365"/>
      <c r="NF123" s="365"/>
      <c r="NG123" s="365"/>
      <c r="NH123" s="365"/>
      <c r="NI123" s="365"/>
      <c r="NJ123" s="365"/>
      <c r="NK123" s="365"/>
      <c r="NL123" s="365"/>
      <c r="NM123" s="365"/>
      <c r="NN123" s="365"/>
      <c r="NO123" s="365"/>
      <c r="NP123" s="368"/>
      <c r="NQ123" s="372"/>
      <c r="NR123" s="364"/>
      <c r="NS123" s="365"/>
      <c r="NT123" s="365"/>
      <c r="NU123" s="365"/>
      <c r="NV123" s="365"/>
      <c r="NW123" s="365"/>
      <c r="NX123" s="365"/>
      <c r="NY123" s="365"/>
      <c r="NZ123" s="365"/>
      <c r="OA123" s="365"/>
      <c r="OB123" s="365"/>
      <c r="OC123" s="365"/>
      <c r="OD123" s="368"/>
      <c r="OE123" s="372"/>
      <c r="OF123" s="364"/>
      <c r="OG123" s="365"/>
      <c r="OH123" s="365"/>
      <c r="OI123" s="365"/>
      <c r="OJ123" s="365"/>
      <c r="OK123" s="365"/>
      <c r="OL123" s="365"/>
      <c r="OM123" s="365"/>
      <c r="ON123" s="365"/>
      <c r="OO123" s="365"/>
      <c r="OP123" s="365"/>
      <c r="OQ123" s="365"/>
      <c r="OR123" s="368"/>
      <c r="OS123" s="372"/>
      <c r="OT123" s="364"/>
      <c r="OU123" s="365"/>
      <c r="OV123" s="365"/>
      <c r="OW123" s="365"/>
      <c r="OX123" s="365"/>
      <c r="OY123" s="365"/>
      <c r="OZ123" s="365"/>
      <c r="PA123" s="365"/>
      <c r="PB123" s="365"/>
      <c r="PC123" s="365"/>
      <c r="PD123" s="365"/>
      <c r="PE123" s="365"/>
      <c r="PF123" s="368"/>
      <c r="PG123" s="372"/>
      <c r="PH123" s="364"/>
      <c r="PI123" s="365"/>
      <c r="PJ123" s="365"/>
      <c r="PK123" s="365"/>
      <c r="PL123" s="365"/>
      <c r="PM123" s="365"/>
      <c r="PN123" s="365"/>
      <c r="PO123" s="365"/>
      <c r="PP123" s="365"/>
      <c r="PQ123" s="365"/>
      <c r="PR123" s="365"/>
      <c r="PS123" s="365"/>
      <c r="PT123" s="368"/>
      <c r="PU123" s="372"/>
      <c r="PV123" s="364"/>
      <c r="PW123" s="365"/>
      <c r="PX123" s="365"/>
      <c r="PY123" s="365"/>
      <c r="PZ123" s="365"/>
      <c r="QA123" s="365"/>
      <c r="QB123" s="365"/>
      <c r="QC123" s="365"/>
      <c r="QD123" s="365"/>
      <c r="QE123" s="365"/>
      <c r="QF123" s="365"/>
      <c r="QG123" s="365"/>
      <c r="QH123" s="368"/>
      <c r="QI123" s="372"/>
      <c r="QJ123" s="364"/>
      <c r="QK123" s="365"/>
      <c r="QL123" s="365"/>
      <c r="QM123" s="365"/>
      <c r="QN123" s="365"/>
      <c r="QO123" s="365"/>
      <c r="QP123" s="365"/>
      <c r="QQ123" s="365"/>
      <c r="QR123" s="365"/>
      <c r="QS123" s="365"/>
      <c r="QT123" s="365"/>
      <c r="QU123" s="365"/>
      <c r="QV123" s="368"/>
      <c r="QW123" s="372"/>
      <c r="QX123" s="368"/>
      <c r="QY123" s="368"/>
      <c r="QZ123" s="368"/>
      <c r="RA123" s="368"/>
      <c r="RB123" s="368"/>
      <c r="RC123" s="368"/>
      <c r="RD123" s="368"/>
      <c r="RE123" s="368"/>
      <c r="RF123" s="368"/>
      <c r="RG123" s="368"/>
      <c r="RH123" s="368"/>
      <c r="RI123" s="368"/>
      <c r="RJ123" s="368"/>
    </row>
    <row r="124" spans="1:478" s="382" customFormat="1" x14ac:dyDescent="0.3">
      <c r="A124" s="377"/>
      <c r="B124" s="378" t="s">
        <v>901</v>
      </c>
      <c r="C124" s="377"/>
      <c r="D124" s="431">
        <f t="shared" ref="D124:AD124" si="598">+D108+D111-D120+D122</f>
        <v>418899.2444999998</v>
      </c>
      <c r="E124" s="432">
        <f t="shared" si="598"/>
        <v>216268.96249999991</v>
      </c>
      <c r="F124" s="432">
        <f t="shared" si="598"/>
        <v>0</v>
      </c>
      <c r="G124" s="432">
        <f t="shared" si="598"/>
        <v>0</v>
      </c>
      <c r="H124" s="432">
        <f t="shared" si="598"/>
        <v>0</v>
      </c>
      <c r="I124" s="432">
        <f t="shared" si="598"/>
        <v>0</v>
      </c>
      <c r="J124" s="432">
        <f t="shared" si="598"/>
        <v>0</v>
      </c>
      <c r="K124" s="432">
        <f t="shared" si="598"/>
        <v>0</v>
      </c>
      <c r="L124" s="432">
        <f t="shared" si="598"/>
        <v>0</v>
      </c>
      <c r="M124" s="432">
        <f t="shared" si="598"/>
        <v>0</v>
      </c>
      <c r="N124" s="432">
        <f t="shared" si="598"/>
        <v>0</v>
      </c>
      <c r="O124" s="432">
        <f t="shared" si="598"/>
        <v>0</v>
      </c>
      <c r="P124" s="433">
        <f t="shared" si="598"/>
        <v>816393.43699999992</v>
      </c>
      <c r="Q124" s="424"/>
      <c r="R124" s="431">
        <f t="shared" ref="R124:AC124" si="599">+R108+R111-R120+R122</f>
        <v>68465.699999999953</v>
      </c>
      <c r="S124" s="432">
        <f t="shared" si="599"/>
        <v>89107.199999999953</v>
      </c>
      <c r="T124" s="432">
        <f t="shared" si="599"/>
        <v>0</v>
      </c>
      <c r="U124" s="432">
        <f t="shared" si="599"/>
        <v>0</v>
      </c>
      <c r="V124" s="432">
        <f t="shared" si="599"/>
        <v>0</v>
      </c>
      <c r="W124" s="432">
        <f t="shared" si="599"/>
        <v>0</v>
      </c>
      <c r="X124" s="432">
        <f t="shared" si="599"/>
        <v>0</v>
      </c>
      <c r="Y124" s="432">
        <f t="shared" si="599"/>
        <v>0</v>
      </c>
      <c r="Z124" s="432">
        <f t="shared" si="599"/>
        <v>0</v>
      </c>
      <c r="AA124" s="432">
        <f t="shared" si="599"/>
        <v>0</v>
      </c>
      <c r="AB124" s="432">
        <f t="shared" si="599"/>
        <v>0</v>
      </c>
      <c r="AC124" s="432">
        <f t="shared" si="599"/>
        <v>0</v>
      </c>
      <c r="AD124" s="433">
        <f t="shared" si="598"/>
        <v>157572.89999999991</v>
      </c>
      <c r="AE124" s="372"/>
      <c r="AF124" s="431">
        <f t="shared" ref="AF124:AQ124" si="600">+AF108+AF111-AF120+AF122</f>
        <v>163233.09000000008</v>
      </c>
      <c r="AG124" s="432">
        <f t="shared" si="600"/>
        <v>204917.75820000027</v>
      </c>
      <c r="AH124" s="432">
        <f t="shared" si="600"/>
        <v>0</v>
      </c>
      <c r="AI124" s="432">
        <f t="shared" si="600"/>
        <v>0</v>
      </c>
      <c r="AJ124" s="432">
        <f t="shared" si="600"/>
        <v>0</v>
      </c>
      <c r="AK124" s="432">
        <f t="shared" si="600"/>
        <v>0</v>
      </c>
      <c r="AL124" s="432">
        <f t="shared" si="600"/>
        <v>0</v>
      </c>
      <c r="AM124" s="432">
        <f t="shared" si="600"/>
        <v>0</v>
      </c>
      <c r="AN124" s="432">
        <f t="shared" si="600"/>
        <v>0</v>
      </c>
      <c r="AO124" s="432">
        <f t="shared" si="600"/>
        <v>0</v>
      </c>
      <c r="AP124" s="432">
        <f t="shared" si="600"/>
        <v>0</v>
      </c>
      <c r="AQ124" s="432">
        <f t="shared" si="600"/>
        <v>0</v>
      </c>
      <c r="AR124" s="433">
        <f>+AR108+AR111-AR120+AR122</f>
        <v>368150.84820000012</v>
      </c>
      <c r="AS124" s="372"/>
      <c r="AT124" s="431">
        <f t="shared" ref="AT124:BE124" si="601">+AT108+AT111-AT120+AT122</f>
        <v>367831.10160000017</v>
      </c>
      <c r="AU124" s="432">
        <f t="shared" si="601"/>
        <v>391593.41999999993</v>
      </c>
      <c r="AV124" s="432">
        <f t="shared" si="601"/>
        <v>0</v>
      </c>
      <c r="AW124" s="432">
        <f t="shared" si="601"/>
        <v>0</v>
      </c>
      <c r="AX124" s="432">
        <f t="shared" si="601"/>
        <v>0</v>
      </c>
      <c r="AY124" s="432">
        <f t="shared" si="601"/>
        <v>0</v>
      </c>
      <c r="AZ124" s="432">
        <f t="shared" si="601"/>
        <v>0</v>
      </c>
      <c r="BA124" s="432">
        <f t="shared" si="601"/>
        <v>0</v>
      </c>
      <c r="BB124" s="432">
        <f t="shared" si="601"/>
        <v>0</v>
      </c>
      <c r="BC124" s="432">
        <f t="shared" si="601"/>
        <v>0</v>
      </c>
      <c r="BD124" s="432">
        <f t="shared" si="601"/>
        <v>0</v>
      </c>
      <c r="BE124" s="432">
        <f t="shared" si="601"/>
        <v>0</v>
      </c>
      <c r="BF124" s="433">
        <f>+BF108+BF111-BF120+BF122</f>
        <v>759424.52159999963</v>
      </c>
      <c r="BG124" s="372"/>
      <c r="BH124" s="431">
        <f t="shared" ref="BH124:BS124" si="602">+BH108+BH111-BH120+BH122</f>
        <v>37398.229490322556</v>
      </c>
      <c r="BI124" s="432">
        <f t="shared" si="602"/>
        <v>36311.820780000075</v>
      </c>
      <c r="BJ124" s="432">
        <f t="shared" si="602"/>
        <v>0</v>
      </c>
      <c r="BK124" s="432">
        <f t="shared" si="602"/>
        <v>0</v>
      </c>
      <c r="BL124" s="432">
        <f t="shared" si="602"/>
        <v>0</v>
      </c>
      <c r="BM124" s="432">
        <f t="shared" si="602"/>
        <v>0</v>
      </c>
      <c r="BN124" s="432">
        <f t="shared" si="602"/>
        <v>0</v>
      </c>
      <c r="BO124" s="432">
        <f t="shared" si="602"/>
        <v>0</v>
      </c>
      <c r="BP124" s="432">
        <f t="shared" si="602"/>
        <v>0</v>
      </c>
      <c r="BQ124" s="432">
        <f t="shared" si="602"/>
        <v>0</v>
      </c>
      <c r="BR124" s="432">
        <f t="shared" si="602"/>
        <v>0</v>
      </c>
      <c r="BS124" s="432">
        <f t="shared" si="602"/>
        <v>0</v>
      </c>
      <c r="BT124" s="433">
        <f>+BT108+BT111-BT120+BT122</f>
        <v>73710.050270322652</v>
      </c>
      <c r="BU124" s="388"/>
      <c r="BV124" s="431">
        <f t="shared" ref="BV124:CG124" si="603">+BV108+BV111-BV120+BV122</f>
        <v>767445.16470967652</v>
      </c>
      <c r="BW124" s="432">
        <f t="shared" si="603"/>
        <v>683699.36261999875</v>
      </c>
      <c r="BX124" s="432">
        <f t="shared" si="603"/>
        <v>0</v>
      </c>
      <c r="BY124" s="432">
        <f t="shared" si="603"/>
        <v>0</v>
      </c>
      <c r="BZ124" s="432">
        <f t="shared" si="603"/>
        <v>0</v>
      </c>
      <c r="CA124" s="432">
        <f t="shared" si="603"/>
        <v>0</v>
      </c>
      <c r="CB124" s="432">
        <f t="shared" si="603"/>
        <v>0</v>
      </c>
      <c r="CC124" s="432">
        <f t="shared" si="603"/>
        <v>0</v>
      </c>
      <c r="CD124" s="432">
        <f t="shared" si="603"/>
        <v>0</v>
      </c>
      <c r="CE124" s="432">
        <f t="shared" si="603"/>
        <v>0</v>
      </c>
      <c r="CF124" s="432">
        <f t="shared" si="603"/>
        <v>0</v>
      </c>
      <c r="CG124" s="432">
        <f t="shared" si="603"/>
        <v>0</v>
      </c>
      <c r="CH124" s="433">
        <f>+CH108+CH111-CH120+CH122</f>
        <v>1451144.5273296768</v>
      </c>
      <c r="CI124" s="424"/>
      <c r="CJ124" s="431">
        <f t="shared" ref="CJ124:CU124" si="604">+CJ108+CJ111-CJ120+CJ122</f>
        <v>165155.9831999999</v>
      </c>
      <c r="CK124" s="432">
        <f t="shared" si="604"/>
        <v>58122.900000000023</v>
      </c>
      <c r="CL124" s="432">
        <f t="shared" si="604"/>
        <v>0</v>
      </c>
      <c r="CM124" s="432">
        <f t="shared" si="604"/>
        <v>0</v>
      </c>
      <c r="CN124" s="432">
        <f t="shared" si="604"/>
        <v>0</v>
      </c>
      <c r="CO124" s="432">
        <f t="shared" si="604"/>
        <v>0</v>
      </c>
      <c r="CP124" s="432">
        <f t="shared" si="604"/>
        <v>0</v>
      </c>
      <c r="CQ124" s="432">
        <f t="shared" si="604"/>
        <v>0</v>
      </c>
      <c r="CR124" s="432">
        <f t="shared" si="604"/>
        <v>0</v>
      </c>
      <c r="CS124" s="432">
        <f t="shared" si="604"/>
        <v>0</v>
      </c>
      <c r="CT124" s="432">
        <f t="shared" si="604"/>
        <v>0</v>
      </c>
      <c r="CU124" s="432">
        <f t="shared" si="604"/>
        <v>0</v>
      </c>
      <c r="CV124" s="433">
        <f>+CV108+CV111-CV120+CV122</f>
        <v>223278.88319999981</v>
      </c>
      <c r="CW124" s="372"/>
      <c r="CX124" s="431">
        <f t="shared" ref="CX124:DI124" si="605">+CX108+CX111-CX120+CX122</f>
        <v>55176.479999999981</v>
      </c>
      <c r="CY124" s="432">
        <f t="shared" si="605"/>
        <v>72096.525000000023</v>
      </c>
      <c r="CZ124" s="432">
        <f t="shared" si="605"/>
        <v>0</v>
      </c>
      <c r="DA124" s="432">
        <f t="shared" si="605"/>
        <v>0</v>
      </c>
      <c r="DB124" s="432">
        <f t="shared" si="605"/>
        <v>0</v>
      </c>
      <c r="DC124" s="432">
        <f t="shared" si="605"/>
        <v>0</v>
      </c>
      <c r="DD124" s="432">
        <f t="shared" si="605"/>
        <v>0</v>
      </c>
      <c r="DE124" s="432">
        <f t="shared" si="605"/>
        <v>0</v>
      </c>
      <c r="DF124" s="432">
        <f t="shared" si="605"/>
        <v>0</v>
      </c>
      <c r="DG124" s="432">
        <f t="shared" si="605"/>
        <v>0</v>
      </c>
      <c r="DH124" s="432">
        <f t="shared" si="605"/>
        <v>0</v>
      </c>
      <c r="DI124" s="432">
        <f t="shared" si="605"/>
        <v>0</v>
      </c>
      <c r="DJ124" s="433">
        <f>+DJ108+DJ111-DJ120+DJ122</f>
        <v>127273.005</v>
      </c>
      <c r="DK124" s="424"/>
      <c r="DL124" s="431">
        <f t="shared" ref="DL124:DW124" si="606">+DL108+DL111-DL120+DL122</f>
        <v>137660.13</v>
      </c>
      <c r="DM124" s="432">
        <f t="shared" si="606"/>
        <v>146014.10999999999</v>
      </c>
      <c r="DN124" s="432">
        <f t="shared" si="606"/>
        <v>0</v>
      </c>
      <c r="DO124" s="432">
        <f t="shared" si="606"/>
        <v>0</v>
      </c>
      <c r="DP124" s="432">
        <f t="shared" si="606"/>
        <v>0</v>
      </c>
      <c r="DQ124" s="432">
        <f t="shared" si="606"/>
        <v>0</v>
      </c>
      <c r="DR124" s="432">
        <f t="shared" si="606"/>
        <v>0</v>
      </c>
      <c r="DS124" s="432">
        <f t="shared" si="606"/>
        <v>0</v>
      </c>
      <c r="DT124" s="432">
        <f t="shared" si="606"/>
        <v>0</v>
      </c>
      <c r="DU124" s="432">
        <f t="shared" si="606"/>
        <v>0</v>
      </c>
      <c r="DV124" s="432">
        <f t="shared" si="606"/>
        <v>0</v>
      </c>
      <c r="DW124" s="432">
        <f t="shared" si="606"/>
        <v>0</v>
      </c>
      <c r="DX124" s="433">
        <f>+DX108+DX111-DX120+DX122</f>
        <v>283674.23999999999</v>
      </c>
      <c r="DY124" s="424"/>
      <c r="DZ124" s="431">
        <f t="shared" ref="DZ124:EK124" si="607">+DZ108+DZ111-DZ120+DZ122</f>
        <v>482028.12719999999</v>
      </c>
      <c r="EA124" s="432">
        <f t="shared" si="607"/>
        <v>510265.31760000018</v>
      </c>
      <c r="EB124" s="432">
        <f t="shared" si="607"/>
        <v>0</v>
      </c>
      <c r="EC124" s="432">
        <f t="shared" si="607"/>
        <v>0</v>
      </c>
      <c r="ED124" s="432">
        <f t="shared" si="607"/>
        <v>0</v>
      </c>
      <c r="EE124" s="432">
        <f t="shared" si="607"/>
        <v>0</v>
      </c>
      <c r="EF124" s="432">
        <f t="shared" si="607"/>
        <v>0</v>
      </c>
      <c r="EG124" s="432">
        <f t="shared" si="607"/>
        <v>0</v>
      </c>
      <c r="EH124" s="432">
        <f t="shared" si="607"/>
        <v>0</v>
      </c>
      <c r="EI124" s="432">
        <f t="shared" si="607"/>
        <v>0</v>
      </c>
      <c r="EJ124" s="432">
        <f t="shared" si="607"/>
        <v>0</v>
      </c>
      <c r="EK124" s="432">
        <f t="shared" si="607"/>
        <v>0</v>
      </c>
      <c r="EL124" s="433">
        <f>+EL108+EL111-EL120+EL122</f>
        <v>992293.44480000064</v>
      </c>
      <c r="EM124" s="424"/>
      <c r="EN124" s="431">
        <f t="shared" ref="EN124:EY124" si="608">+EN108+EN111-EN120+EN122</f>
        <v>869482.61459999997</v>
      </c>
      <c r="EO124" s="432">
        <f t="shared" si="608"/>
        <v>930595.29999999981</v>
      </c>
      <c r="EP124" s="432">
        <f t="shared" si="608"/>
        <v>0</v>
      </c>
      <c r="EQ124" s="432">
        <f t="shared" si="608"/>
        <v>0</v>
      </c>
      <c r="ER124" s="432">
        <f t="shared" si="608"/>
        <v>0</v>
      </c>
      <c r="ES124" s="432">
        <f t="shared" si="608"/>
        <v>0</v>
      </c>
      <c r="ET124" s="432">
        <f t="shared" si="608"/>
        <v>0</v>
      </c>
      <c r="EU124" s="432">
        <f t="shared" si="608"/>
        <v>0</v>
      </c>
      <c r="EV124" s="432">
        <f t="shared" si="608"/>
        <v>0</v>
      </c>
      <c r="EW124" s="432">
        <f t="shared" si="608"/>
        <v>0</v>
      </c>
      <c r="EX124" s="432">
        <f t="shared" si="608"/>
        <v>0</v>
      </c>
      <c r="EY124" s="432">
        <f t="shared" si="608"/>
        <v>0</v>
      </c>
      <c r="EZ124" s="433">
        <f>+EZ108+EZ111-EZ120+EZ122</f>
        <v>1800077.9145999979</v>
      </c>
      <c r="FA124" s="424"/>
      <c r="FB124" s="431">
        <f t="shared" ref="FB124:FM124" si="609">+FB108+FB111-FB120+FB122</f>
        <v>438657.28739999956</v>
      </c>
      <c r="FC124" s="432">
        <f t="shared" si="609"/>
        <v>535651.74000000022</v>
      </c>
      <c r="FD124" s="432">
        <f t="shared" si="609"/>
        <v>0</v>
      </c>
      <c r="FE124" s="432">
        <f t="shared" si="609"/>
        <v>0</v>
      </c>
      <c r="FF124" s="432">
        <f t="shared" si="609"/>
        <v>0</v>
      </c>
      <c r="FG124" s="432">
        <f t="shared" si="609"/>
        <v>0</v>
      </c>
      <c r="FH124" s="432">
        <f t="shared" si="609"/>
        <v>0</v>
      </c>
      <c r="FI124" s="432">
        <f t="shared" si="609"/>
        <v>0</v>
      </c>
      <c r="FJ124" s="432">
        <f t="shared" si="609"/>
        <v>0</v>
      </c>
      <c r="FK124" s="432">
        <f t="shared" si="609"/>
        <v>0</v>
      </c>
      <c r="FL124" s="432">
        <f t="shared" si="609"/>
        <v>0</v>
      </c>
      <c r="FM124" s="432">
        <f t="shared" si="609"/>
        <v>0</v>
      </c>
      <c r="FN124" s="433">
        <f>+FN108+FN111-FN120+FN122</f>
        <v>974309.02740000002</v>
      </c>
      <c r="FO124" s="424"/>
      <c r="FP124" s="431">
        <f t="shared" ref="FP124:GA124" si="610">+FP108+FP111-FP120+FP122</f>
        <v>527347.86880000005</v>
      </c>
      <c r="FQ124" s="432">
        <f t="shared" si="610"/>
        <v>407303.36640000017</v>
      </c>
      <c r="FR124" s="432">
        <f t="shared" si="610"/>
        <v>0</v>
      </c>
      <c r="FS124" s="432">
        <f t="shared" si="610"/>
        <v>0</v>
      </c>
      <c r="FT124" s="432">
        <f t="shared" si="610"/>
        <v>0</v>
      </c>
      <c r="FU124" s="432">
        <f t="shared" si="610"/>
        <v>0</v>
      </c>
      <c r="FV124" s="432">
        <f t="shared" si="610"/>
        <v>0</v>
      </c>
      <c r="FW124" s="432">
        <f t="shared" si="610"/>
        <v>0</v>
      </c>
      <c r="FX124" s="432">
        <f t="shared" si="610"/>
        <v>0</v>
      </c>
      <c r="FY124" s="432">
        <f t="shared" si="610"/>
        <v>0</v>
      </c>
      <c r="FZ124" s="432">
        <f t="shared" si="610"/>
        <v>0</v>
      </c>
      <c r="GA124" s="432">
        <f t="shared" si="610"/>
        <v>0</v>
      </c>
      <c r="GB124" s="433">
        <f>+GB108+GB111-GB120+GB122</f>
        <v>934651.23519999906</v>
      </c>
      <c r="GC124" s="424"/>
      <c r="GD124" s="431">
        <f t="shared" ref="GD124:GO124" si="611">+GD108+GD111-GD120+GD122</f>
        <v>75853.890000000014</v>
      </c>
      <c r="GE124" s="432">
        <f t="shared" si="611"/>
        <v>110253.15000000002</v>
      </c>
      <c r="GF124" s="432">
        <f t="shared" si="611"/>
        <v>0</v>
      </c>
      <c r="GG124" s="432">
        <f t="shared" si="611"/>
        <v>0</v>
      </c>
      <c r="GH124" s="432">
        <f t="shared" si="611"/>
        <v>0</v>
      </c>
      <c r="GI124" s="432">
        <f t="shared" si="611"/>
        <v>0</v>
      </c>
      <c r="GJ124" s="432">
        <f t="shared" si="611"/>
        <v>0</v>
      </c>
      <c r="GK124" s="432">
        <f t="shared" si="611"/>
        <v>0</v>
      </c>
      <c r="GL124" s="432">
        <f t="shared" si="611"/>
        <v>0</v>
      </c>
      <c r="GM124" s="432">
        <f t="shared" si="611"/>
        <v>0</v>
      </c>
      <c r="GN124" s="432">
        <f t="shared" si="611"/>
        <v>0</v>
      </c>
      <c r="GO124" s="432">
        <f t="shared" si="611"/>
        <v>0</v>
      </c>
      <c r="GP124" s="433">
        <f>+GP108+GP111-GP120+GP122</f>
        <v>186107.04000000004</v>
      </c>
      <c r="GQ124" s="424"/>
      <c r="GR124" s="431">
        <f t="shared" ref="GR124:HC124" si="612">+GR108+GR111-GR120+GR122</f>
        <v>947138.37480000034</v>
      </c>
      <c r="GS124" s="432">
        <f t="shared" si="612"/>
        <v>920546.98020000139</v>
      </c>
      <c r="GT124" s="432">
        <f t="shared" si="612"/>
        <v>0</v>
      </c>
      <c r="GU124" s="432">
        <f t="shared" si="612"/>
        <v>0</v>
      </c>
      <c r="GV124" s="432">
        <f t="shared" si="612"/>
        <v>0</v>
      </c>
      <c r="GW124" s="432">
        <f t="shared" si="612"/>
        <v>0</v>
      </c>
      <c r="GX124" s="432">
        <f t="shared" si="612"/>
        <v>0</v>
      </c>
      <c r="GY124" s="432">
        <f t="shared" si="612"/>
        <v>0</v>
      </c>
      <c r="GZ124" s="432">
        <f t="shared" si="612"/>
        <v>0</v>
      </c>
      <c r="HA124" s="432">
        <f t="shared" si="612"/>
        <v>0</v>
      </c>
      <c r="HB124" s="432">
        <f t="shared" si="612"/>
        <v>0</v>
      </c>
      <c r="HC124" s="432">
        <f t="shared" si="612"/>
        <v>0</v>
      </c>
      <c r="HD124" s="433">
        <f>+HD108+HD111-HD120+HD122</f>
        <v>1867685.3549999988</v>
      </c>
      <c r="HE124" s="424"/>
      <c r="HF124" s="431">
        <f t="shared" ref="HF124:HQ124" si="613">+HF108+HF111-HF120+HF122</f>
        <v>578078.75879999984</v>
      </c>
      <c r="HG124" s="432">
        <f t="shared" si="613"/>
        <v>526981.31099999975</v>
      </c>
      <c r="HH124" s="432">
        <f t="shared" si="613"/>
        <v>-140.10088272383354</v>
      </c>
      <c r="HI124" s="432">
        <f t="shared" si="613"/>
        <v>0</v>
      </c>
      <c r="HJ124" s="432">
        <f t="shared" si="613"/>
        <v>0</v>
      </c>
      <c r="HK124" s="432">
        <f t="shared" si="613"/>
        <v>0</v>
      </c>
      <c r="HL124" s="432">
        <f t="shared" si="613"/>
        <v>0</v>
      </c>
      <c r="HM124" s="432">
        <f t="shared" si="613"/>
        <v>0</v>
      </c>
      <c r="HN124" s="432">
        <f t="shared" si="613"/>
        <v>0</v>
      </c>
      <c r="HO124" s="432">
        <f t="shared" si="613"/>
        <v>0</v>
      </c>
      <c r="HP124" s="432">
        <f t="shared" si="613"/>
        <v>0</v>
      </c>
      <c r="HQ124" s="432">
        <f t="shared" si="613"/>
        <v>0</v>
      </c>
      <c r="HR124" s="433">
        <f>+HR108+HR111-HR120+HR122</f>
        <v>1104919.9689172762</v>
      </c>
      <c r="HS124" s="424"/>
      <c r="HT124" s="431">
        <f t="shared" ref="HT124:IE124" si="614">+HT108+HT111-HT120+HT122</f>
        <v>62927.060400000017</v>
      </c>
      <c r="HU124" s="432">
        <f t="shared" si="614"/>
        <v>77276.750400000019</v>
      </c>
      <c r="HV124" s="432">
        <f t="shared" si="614"/>
        <v>0</v>
      </c>
      <c r="HW124" s="432">
        <f t="shared" si="614"/>
        <v>0</v>
      </c>
      <c r="HX124" s="432">
        <f t="shared" si="614"/>
        <v>0</v>
      </c>
      <c r="HY124" s="432">
        <f t="shared" si="614"/>
        <v>0</v>
      </c>
      <c r="HZ124" s="432">
        <f t="shared" si="614"/>
        <v>0</v>
      </c>
      <c r="IA124" s="432">
        <f t="shared" si="614"/>
        <v>0</v>
      </c>
      <c r="IB124" s="432">
        <f t="shared" si="614"/>
        <v>0</v>
      </c>
      <c r="IC124" s="432">
        <f t="shared" si="614"/>
        <v>0</v>
      </c>
      <c r="ID124" s="432">
        <f t="shared" si="614"/>
        <v>0</v>
      </c>
      <c r="IE124" s="432">
        <f t="shared" si="614"/>
        <v>0</v>
      </c>
      <c r="IF124" s="433">
        <f>+IF108+IF111-IF120+IF122</f>
        <v>140203.81080000009</v>
      </c>
      <c r="IG124" s="424"/>
      <c r="IH124" s="431">
        <f t="shared" ref="IH124:IS124" si="615">+IH108+IH111-IH120+IH122</f>
        <v>135708.35399999993</v>
      </c>
      <c r="II124" s="432">
        <f t="shared" si="615"/>
        <v>248071.60440000007</v>
      </c>
      <c r="IJ124" s="432">
        <f t="shared" si="615"/>
        <v>0</v>
      </c>
      <c r="IK124" s="432">
        <f t="shared" si="615"/>
        <v>0</v>
      </c>
      <c r="IL124" s="432">
        <f t="shared" si="615"/>
        <v>0</v>
      </c>
      <c r="IM124" s="432">
        <f t="shared" si="615"/>
        <v>0</v>
      </c>
      <c r="IN124" s="432">
        <f t="shared" si="615"/>
        <v>0</v>
      </c>
      <c r="IO124" s="432">
        <f t="shared" si="615"/>
        <v>0</v>
      </c>
      <c r="IP124" s="432">
        <f t="shared" si="615"/>
        <v>0</v>
      </c>
      <c r="IQ124" s="432">
        <f t="shared" si="615"/>
        <v>0</v>
      </c>
      <c r="IR124" s="432">
        <f t="shared" si="615"/>
        <v>0</v>
      </c>
      <c r="IS124" s="432">
        <f t="shared" si="615"/>
        <v>0</v>
      </c>
      <c r="IT124" s="433">
        <f>+IT108+IT111-IT120+IT122</f>
        <v>383779.95839999989</v>
      </c>
      <c r="IU124" s="424"/>
      <c r="IV124" s="431">
        <f t="shared" ref="IV124:JG124" si="616">+IV108+IV111-IV120+IV122</f>
        <v>33351.209999999992</v>
      </c>
      <c r="IW124" s="432">
        <f t="shared" si="616"/>
        <v>34750.799999999988</v>
      </c>
      <c r="IX124" s="432">
        <f t="shared" si="616"/>
        <v>0</v>
      </c>
      <c r="IY124" s="432">
        <f t="shared" si="616"/>
        <v>0</v>
      </c>
      <c r="IZ124" s="432">
        <f t="shared" si="616"/>
        <v>0</v>
      </c>
      <c r="JA124" s="432">
        <f t="shared" si="616"/>
        <v>0</v>
      </c>
      <c r="JB124" s="432">
        <f t="shared" si="616"/>
        <v>0</v>
      </c>
      <c r="JC124" s="432">
        <f t="shared" si="616"/>
        <v>0</v>
      </c>
      <c r="JD124" s="432">
        <f t="shared" si="616"/>
        <v>0</v>
      </c>
      <c r="JE124" s="432">
        <f t="shared" si="616"/>
        <v>0</v>
      </c>
      <c r="JF124" s="432">
        <f t="shared" si="616"/>
        <v>0</v>
      </c>
      <c r="JG124" s="432">
        <f t="shared" si="616"/>
        <v>0</v>
      </c>
      <c r="JH124" s="433">
        <f>+JH108+JH111-JH120+JH122</f>
        <v>68102.010000000009</v>
      </c>
      <c r="JI124" s="424"/>
      <c r="JJ124" s="431">
        <f t="shared" ref="JJ124:JU124" si="617">+JJ108+JJ111-JJ120+JJ122</f>
        <v>300179.71619999991</v>
      </c>
      <c r="JK124" s="432">
        <f t="shared" si="617"/>
        <v>312402.14999999991</v>
      </c>
      <c r="JL124" s="432">
        <f t="shared" si="617"/>
        <v>0</v>
      </c>
      <c r="JM124" s="432">
        <f t="shared" si="617"/>
        <v>0</v>
      </c>
      <c r="JN124" s="432">
        <f t="shared" si="617"/>
        <v>0</v>
      </c>
      <c r="JO124" s="432">
        <f t="shared" si="617"/>
        <v>0</v>
      </c>
      <c r="JP124" s="432">
        <f t="shared" si="617"/>
        <v>0</v>
      </c>
      <c r="JQ124" s="432">
        <f t="shared" si="617"/>
        <v>0</v>
      </c>
      <c r="JR124" s="432">
        <f t="shared" si="617"/>
        <v>0</v>
      </c>
      <c r="JS124" s="432">
        <f t="shared" si="617"/>
        <v>0</v>
      </c>
      <c r="JT124" s="432">
        <f t="shared" si="617"/>
        <v>0</v>
      </c>
      <c r="JU124" s="432">
        <f t="shared" si="617"/>
        <v>0</v>
      </c>
      <c r="JV124" s="433">
        <f>+JV108+JV111-JV120+JV122</f>
        <v>612581.86620000005</v>
      </c>
      <c r="JW124" s="424"/>
      <c r="JX124" s="431">
        <f t="shared" ref="JX124:KI124" si="618">+JX108+JX111-JX120+JX122</f>
        <v>612911.67660000012</v>
      </c>
      <c r="JY124" s="432">
        <f t="shared" si="618"/>
        <v>903756.41999999993</v>
      </c>
      <c r="JZ124" s="432">
        <f t="shared" si="618"/>
        <v>0</v>
      </c>
      <c r="KA124" s="432">
        <f t="shared" si="618"/>
        <v>0</v>
      </c>
      <c r="KB124" s="432">
        <f t="shared" si="618"/>
        <v>0</v>
      </c>
      <c r="KC124" s="432">
        <f t="shared" si="618"/>
        <v>0</v>
      </c>
      <c r="KD124" s="432">
        <f t="shared" si="618"/>
        <v>0</v>
      </c>
      <c r="KE124" s="432">
        <f t="shared" si="618"/>
        <v>0</v>
      </c>
      <c r="KF124" s="432">
        <f t="shared" si="618"/>
        <v>0</v>
      </c>
      <c r="KG124" s="432">
        <f t="shared" si="618"/>
        <v>0</v>
      </c>
      <c r="KH124" s="432">
        <f t="shared" si="618"/>
        <v>0</v>
      </c>
      <c r="KI124" s="432">
        <f t="shared" si="618"/>
        <v>0</v>
      </c>
      <c r="KJ124" s="433">
        <f>+KJ108+KJ111-KJ120+KJ122</f>
        <v>1516668.0966</v>
      </c>
      <c r="KK124" s="424"/>
      <c r="KL124" s="431">
        <f t="shared" ref="KL124:KW124" si="619">+KL108+KL111-KL120+KL122</f>
        <v>404085.0610000001</v>
      </c>
      <c r="KM124" s="432">
        <f t="shared" si="619"/>
        <v>2003448.8099999998</v>
      </c>
      <c r="KN124" s="432">
        <f t="shared" si="619"/>
        <v>0</v>
      </c>
      <c r="KO124" s="432">
        <f t="shared" si="619"/>
        <v>0</v>
      </c>
      <c r="KP124" s="432">
        <f t="shared" si="619"/>
        <v>0</v>
      </c>
      <c r="KQ124" s="432">
        <f t="shared" si="619"/>
        <v>0</v>
      </c>
      <c r="KR124" s="432">
        <f t="shared" si="619"/>
        <v>0</v>
      </c>
      <c r="KS124" s="432">
        <f t="shared" si="619"/>
        <v>0</v>
      </c>
      <c r="KT124" s="432">
        <f t="shared" si="619"/>
        <v>0</v>
      </c>
      <c r="KU124" s="432">
        <f t="shared" si="619"/>
        <v>0</v>
      </c>
      <c r="KV124" s="432">
        <f t="shared" si="619"/>
        <v>0</v>
      </c>
      <c r="KW124" s="432">
        <f t="shared" si="619"/>
        <v>0</v>
      </c>
      <c r="KX124" s="433">
        <f>+KX108+KX111-KX120+KX122</f>
        <v>2407533.8710000003</v>
      </c>
      <c r="KY124" s="424"/>
      <c r="KZ124" s="431">
        <f t="shared" ref="KZ124:LK124" si="620">+KZ108+KZ111-KZ120+KZ122</f>
        <v>83856.329999999958</v>
      </c>
      <c r="LA124" s="432">
        <f t="shared" si="620"/>
        <v>88025.489999999991</v>
      </c>
      <c r="LB124" s="432">
        <f t="shared" si="620"/>
        <v>0</v>
      </c>
      <c r="LC124" s="432">
        <f t="shared" si="620"/>
        <v>0</v>
      </c>
      <c r="LD124" s="432">
        <f t="shared" si="620"/>
        <v>0</v>
      </c>
      <c r="LE124" s="432">
        <f t="shared" si="620"/>
        <v>0</v>
      </c>
      <c r="LF124" s="432">
        <f t="shared" si="620"/>
        <v>0</v>
      </c>
      <c r="LG124" s="432">
        <f t="shared" si="620"/>
        <v>0</v>
      </c>
      <c r="LH124" s="432">
        <f t="shared" si="620"/>
        <v>0</v>
      </c>
      <c r="LI124" s="432">
        <f t="shared" si="620"/>
        <v>0</v>
      </c>
      <c r="LJ124" s="432">
        <f t="shared" si="620"/>
        <v>0</v>
      </c>
      <c r="LK124" s="432">
        <f t="shared" si="620"/>
        <v>0</v>
      </c>
      <c r="LL124" s="433">
        <f>+LL108+LL111-LL120+LL122</f>
        <v>171881.81999999983</v>
      </c>
      <c r="LM124" s="424"/>
      <c r="LN124" s="431">
        <f t="shared" ref="LN124:LY124" si="621">+LN108+LN111-LN120+LN122</f>
        <v>39139.102799999993</v>
      </c>
      <c r="LO124" s="432">
        <f t="shared" si="621"/>
        <v>39370.679999999993</v>
      </c>
      <c r="LP124" s="432">
        <f t="shared" si="621"/>
        <v>0</v>
      </c>
      <c r="LQ124" s="432">
        <f t="shared" si="621"/>
        <v>0</v>
      </c>
      <c r="LR124" s="432">
        <f t="shared" si="621"/>
        <v>0</v>
      </c>
      <c r="LS124" s="432">
        <f t="shared" si="621"/>
        <v>0</v>
      </c>
      <c r="LT124" s="432">
        <f t="shared" si="621"/>
        <v>0</v>
      </c>
      <c r="LU124" s="432">
        <f t="shared" si="621"/>
        <v>0</v>
      </c>
      <c r="LV124" s="432">
        <f t="shared" si="621"/>
        <v>0</v>
      </c>
      <c r="LW124" s="432">
        <f t="shared" si="621"/>
        <v>0</v>
      </c>
      <c r="LX124" s="432">
        <f t="shared" si="621"/>
        <v>0</v>
      </c>
      <c r="LY124" s="432">
        <f t="shared" si="621"/>
        <v>0</v>
      </c>
      <c r="LZ124" s="433">
        <f>+LZ108+LZ111-LZ120+LZ122</f>
        <v>78509.782799999986</v>
      </c>
      <c r="MA124" s="424"/>
      <c r="MB124" s="431">
        <f t="shared" ref="MB124:MM124" si="622">+MB108+MB111-MB120+MB122</f>
        <v>120393.33479999995</v>
      </c>
      <c r="MC124" s="432">
        <f t="shared" si="622"/>
        <v>127943.81999999995</v>
      </c>
      <c r="MD124" s="432">
        <f t="shared" si="622"/>
        <v>0</v>
      </c>
      <c r="ME124" s="432">
        <f t="shared" si="622"/>
        <v>0</v>
      </c>
      <c r="MF124" s="432">
        <f t="shared" si="622"/>
        <v>0</v>
      </c>
      <c r="MG124" s="432">
        <f t="shared" si="622"/>
        <v>0</v>
      </c>
      <c r="MH124" s="432">
        <f t="shared" si="622"/>
        <v>0</v>
      </c>
      <c r="MI124" s="432">
        <f t="shared" si="622"/>
        <v>0</v>
      </c>
      <c r="MJ124" s="432">
        <f t="shared" si="622"/>
        <v>0</v>
      </c>
      <c r="MK124" s="432">
        <f t="shared" si="622"/>
        <v>0</v>
      </c>
      <c r="ML124" s="432">
        <f t="shared" si="622"/>
        <v>0</v>
      </c>
      <c r="MM124" s="432">
        <f t="shared" si="622"/>
        <v>0</v>
      </c>
      <c r="MN124" s="433">
        <f>+MN108+MN111-MN120+MN122</f>
        <v>248337.1547999999</v>
      </c>
      <c r="MO124" s="424"/>
      <c r="MP124" s="431">
        <f t="shared" ref="MP124:NA124" si="623">+MP108+MP111-MP120+MP122</f>
        <v>312424.67519999994</v>
      </c>
      <c r="MQ124" s="432">
        <f t="shared" si="623"/>
        <v>356997.7799999998</v>
      </c>
      <c r="MR124" s="432">
        <f t="shared" si="623"/>
        <v>0</v>
      </c>
      <c r="MS124" s="432">
        <f t="shared" si="623"/>
        <v>0</v>
      </c>
      <c r="MT124" s="432">
        <f t="shared" si="623"/>
        <v>0</v>
      </c>
      <c r="MU124" s="432">
        <f t="shared" si="623"/>
        <v>0</v>
      </c>
      <c r="MV124" s="432">
        <f t="shared" si="623"/>
        <v>0</v>
      </c>
      <c r="MW124" s="432">
        <f t="shared" si="623"/>
        <v>0</v>
      </c>
      <c r="MX124" s="432">
        <f t="shared" si="623"/>
        <v>0</v>
      </c>
      <c r="MY124" s="432">
        <f t="shared" si="623"/>
        <v>0</v>
      </c>
      <c r="MZ124" s="432">
        <f t="shared" si="623"/>
        <v>0</v>
      </c>
      <c r="NA124" s="432">
        <f t="shared" si="623"/>
        <v>0</v>
      </c>
      <c r="NB124" s="433">
        <f>+NB108+NB111-NB120+NB122</f>
        <v>669422.45519999973</v>
      </c>
      <c r="NC124" s="424"/>
      <c r="ND124" s="431">
        <f t="shared" ref="ND124:NO124" si="624">+ND108+ND111-ND120+ND122</f>
        <v>508899.55859999987</v>
      </c>
      <c r="NE124" s="432">
        <f t="shared" si="624"/>
        <v>548578.53000000026</v>
      </c>
      <c r="NF124" s="432">
        <f t="shared" si="624"/>
        <v>0</v>
      </c>
      <c r="NG124" s="432">
        <f t="shared" si="624"/>
        <v>0</v>
      </c>
      <c r="NH124" s="432">
        <f t="shared" si="624"/>
        <v>0</v>
      </c>
      <c r="NI124" s="432">
        <f t="shared" si="624"/>
        <v>0</v>
      </c>
      <c r="NJ124" s="432">
        <f t="shared" si="624"/>
        <v>0</v>
      </c>
      <c r="NK124" s="432">
        <f t="shared" si="624"/>
        <v>0</v>
      </c>
      <c r="NL124" s="432">
        <f t="shared" si="624"/>
        <v>0</v>
      </c>
      <c r="NM124" s="432">
        <f t="shared" si="624"/>
        <v>0</v>
      </c>
      <c r="NN124" s="432">
        <f t="shared" si="624"/>
        <v>0</v>
      </c>
      <c r="NO124" s="432">
        <f t="shared" si="624"/>
        <v>0</v>
      </c>
      <c r="NP124" s="433">
        <f>+NP108+NP111-NP120+NP122</f>
        <v>1057478.0885999997</v>
      </c>
      <c r="NQ124" s="424"/>
      <c r="NR124" s="431">
        <f t="shared" ref="NR124:OC124" si="625">+NR108+NR111-NR120+NR122</f>
        <v>105192.88919999998</v>
      </c>
      <c r="NS124" s="432">
        <f t="shared" si="625"/>
        <v>110223.17999999993</v>
      </c>
      <c r="NT124" s="432">
        <f t="shared" si="625"/>
        <v>0</v>
      </c>
      <c r="NU124" s="432">
        <f t="shared" si="625"/>
        <v>0</v>
      </c>
      <c r="NV124" s="432">
        <f t="shared" si="625"/>
        <v>0</v>
      </c>
      <c r="NW124" s="432">
        <f t="shared" si="625"/>
        <v>0</v>
      </c>
      <c r="NX124" s="432">
        <f t="shared" si="625"/>
        <v>0</v>
      </c>
      <c r="NY124" s="432">
        <f t="shared" si="625"/>
        <v>0</v>
      </c>
      <c r="NZ124" s="432">
        <f t="shared" si="625"/>
        <v>0</v>
      </c>
      <c r="OA124" s="432">
        <f t="shared" si="625"/>
        <v>0</v>
      </c>
      <c r="OB124" s="432">
        <f t="shared" si="625"/>
        <v>0</v>
      </c>
      <c r="OC124" s="432">
        <f t="shared" si="625"/>
        <v>0</v>
      </c>
      <c r="OD124" s="433">
        <f>+OD108+OD111-OD120+OD122</f>
        <v>215416.06919999979</v>
      </c>
      <c r="OE124" s="424"/>
      <c r="OF124" s="431">
        <f t="shared" ref="OF124:OQ124" si="626">+OF108+OF111-OF120+OF122</f>
        <v>82805.261399999959</v>
      </c>
      <c r="OG124" s="432">
        <f t="shared" si="626"/>
        <v>90587.429999999935</v>
      </c>
      <c r="OH124" s="432">
        <f t="shared" si="626"/>
        <v>0</v>
      </c>
      <c r="OI124" s="432">
        <f t="shared" si="626"/>
        <v>0</v>
      </c>
      <c r="OJ124" s="432">
        <f t="shared" si="626"/>
        <v>0</v>
      </c>
      <c r="OK124" s="432">
        <f t="shared" si="626"/>
        <v>0</v>
      </c>
      <c r="OL124" s="432">
        <f t="shared" si="626"/>
        <v>0</v>
      </c>
      <c r="OM124" s="432">
        <f t="shared" si="626"/>
        <v>0</v>
      </c>
      <c r="ON124" s="432">
        <f t="shared" si="626"/>
        <v>0</v>
      </c>
      <c r="OO124" s="432">
        <f t="shared" si="626"/>
        <v>0</v>
      </c>
      <c r="OP124" s="432">
        <f t="shared" si="626"/>
        <v>0</v>
      </c>
      <c r="OQ124" s="432">
        <f t="shared" si="626"/>
        <v>0</v>
      </c>
      <c r="OR124" s="433">
        <f>+OR108+OR111-OR120+OR122</f>
        <v>173392.69139999989</v>
      </c>
      <c r="OS124" s="424"/>
      <c r="OT124" s="431">
        <f t="shared" ref="OT124:PE124" si="627">+OT108+OT111-OT120+OT122</f>
        <v>402433.09739999985</v>
      </c>
      <c r="OU124" s="432">
        <f t="shared" si="627"/>
        <v>440393.95259999996</v>
      </c>
      <c r="OV124" s="432">
        <f t="shared" si="627"/>
        <v>0</v>
      </c>
      <c r="OW124" s="432">
        <f t="shared" si="627"/>
        <v>0</v>
      </c>
      <c r="OX124" s="432">
        <f t="shared" si="627"/>
        <v>0</v>
      </c>
      <c r="OY124" s="432">
        <f t="shared" si="627"/>
        <v>0</v>
      </c>
      <c r="OZ124" s="432">
        <f t="shared" si="627"/>
        <v>0</v>
      </c>
      <c r="PA124" s="432">
        <f t="shared" si="627"/>
        <v>0</v>
      </c>
      <c r="PB124" s="432">
        <f t="shared" si="627"/>
        <v>0</v>
      </c>
      <c r="PC124" s="432">
        <f t="shared" si="627"/>
        <v>0</v>
      </c>
      <c r="PD124" s="432">
        <f t="shared" si="627"/>
        <v>0</v>
      </c>
      <c r="PE124" s="432">
        <f t="shared" si="627"/>
        <v>0</v>
      </c>
      <c r="PF124" s="433">
        <f>+PF108+PF111-PF120+PF122</f>
        <v>842827.04999999981</v>
      </c>
      <c r="PG124" s="424"/>
      <c r="PH124" s="431">
        <f t="shared" ref="PH124:PS124" si="628">+PH108+PH111-PH120+PH122</f>
        <v>164444.43959999993</v>
      </c>
      <c r="PI124" s="432">
        <f t="shared" si="628"/>
        <v>156622.22999999998</v>
      </c>
      <c r="PJ124" s="432">
        <f t="shared" si="628"/>
        <v>0</v>
      </c>
      <c r="PK124" s="432">
        <f t="shared" si="628"/>
        <v>0</v>
      </c>
      <c r="PL124" s="432">
        <f t="shared" si="628"/>
        <v>0</v>
      </c>
      <c r="PM124" s="432">
        <f t="shared" si="628"/>
        <v>0</v>
      </c>
      <c r="PN124" s="432">
        <f t="shared" si="628"/>
        <v>0</v>
      </c>
      <c r="PO124" s="432">
        <f t="shared" si="628"/>
        <v>0</v>
      </c>
      <c r="PP124" s="432">
        <f t="shared" si="628"/>
        <v>0</v>
      </c>
      <c r="PQ124" s="432">
        <f t="shared" si="628"/>
        <v>0</v>
      </c>
      <c r="PR124" s="432">
        <f t="shared" si="628"/>
        <v>0</v>
      </c>
      <c r="PS124" s="432">
        <f t="shared" si="628"/>
        <v>0</v>
      </c>
      <c r="PT124" s="433">
        <f>+PT108+PT111-PT120+PT122</f>
        <v>321066.66959999991</v>
      </c>
      <c r="PU124" s="424"/>
      <c r="PV124" s="431">
        <f t="shared" ref="PV124:QG124" si="629">+PV108+PV111-PV120+PV122</f>
        <v>0</v>
      </c>
      <c r="PW124" s="432">
        <f t="shared" si="629"/>
        <v>23212.75680000001</v>
      </c>
      <c r="PX124" s="432">
        <f t="shared" si="629"/>
        <v>0</v>
      </c>
      <c r="PY124" s="432">
        <f t="shared" si="629"/>
        <v>0</v>
      </c>
      <c r="PZ124" s="432">
        <f t="shared" si="629"/>
        <v>0</v>
      </c>
      <c r="QA124" s="432">
        <f t="shared" si="629"/>
        <v>0</v>
      </c>
      <c r="QB124" s="432">
        <f t="shared" si="629"/>
        <v>0</v>
      </c>
      <c r="QC124" s="432">
        <f t="shared" si="629"/>
        <v>0</v>
      </c>
      <c r="QD124" s="432">
        <f t="shared" si="629"/>
        <v>0</v>
      </c>
      <c r="QE124" s="432">
        <f t="shared" si="629"/>
        <v>0</v>
      </c>
      <c r="QF124" s="432">
        <f t="shared" si="629"/>
        <v>0</v>
      </c>
      <c r="QG124" s="432">
        <f t="shared" si="629"/>
        <v>0</v>
      </c>
      <c r="QH124" s="433">
        <f>+QH108+QH111-QH120+QH122</f>
        <v>23212.75680000001</v>
      </c>
      <c r="QI124" s="424"/>
      <c r="QJ124" s="431">
        <f t="shared" ref="QJ124:QU124" si="630">+QJ108+QJ111-QJ120+QJ122</f>
        <v>0</v>
      </c>
      <c r="QK124" s="432">
        <f t="shared" si="630"/>
        <v>15635.208599999991</v>
      </c>
      <c r="QL124" s="432">
        <f t="shared" si="630"/>
        <v>0</v>
      </c>
      <c r="QM124" s="432">
        <f t="shared" si="630"/>
        <v>0</v>
      </c>
      <c r="QN124" s="432">
        <f t="shared" si="630"/>
        <v>0</v>
      </c>
      <c r="QO124" s="432">
        <f t="shared" si="630"/>
        <v>0</v>
      </c>
      <c r="QP124" s="432">
        <f t="shared" si="630"/>
        <v>0</v>
      </c>
      <c r="QQ124" s="432">
        <f t="shared" si="630"/>
        <v>0</v>
      </c>
      <c r="QR124" s="432">
        <f t="shared" si="630"/>
        <v>0</v>
      </c>
      <c r="QS124" s="432">
        <f t="shared" si="630"/>
        <v>0</v>
      </c>
      <c r="QT124" s="432">
        <f t="shared" si="630"/>
        <v>0</v>
      </c>
      <c r="QU124" s="432">
        <f t="shared" si="630"/>
        <v>0</v>
      </c>
      <c r="QV124" s="433">
        <f>+QV108+QV111-QV120+QV122</f>
        <v>15635.208599999991</v>
      </c>
      <c r="QW124" s="424"/>
      <c r="QX124" s="433">
        <f t="shared" ref="QX124:RJ124" ca="1" si="631">+QX108+QX111-QX120+QX122</f>
        <v>9468746.6100000143</v>
      </c>
      <c r="QY124" s="433">
        <f t="shared" si="631"/>
        <v>11416964.720001008</v>
      </c>
      <c r="QZ124" s="433">
        <f t="shared" si="631"/>
        <v>-140.10088272383354</v>
      </c>
      <c r="RA124" s="433">
        <f t="shared" si="631"/>
        <v>0</v>
      </c>
      <c r="RB124" s="433">
        <f t="shared" si="631"/>
        <v>0</v>
      </c>
      <c r="RC124" s="433">
        <f t="shared" si="631"/>
        <v>0</v>
      </c>
      <c r="RD124" s="433">
        <f t="shared" si="631"/>
        <v>0</v>
      </c>
      <c r="RE124" s="433">
        <f t="shared" si="631"/>
        <v>0</v>
      </c>
      <c r="RF124" s="433">
        <f t="shared" si="631"/>
        <v>0</v>
      </c>
      <c r="RG124" s="433">
        <f t="shared" si="631"/>
        <v>0</v>
      </c>
      <c r="RH124" s="433">
        <f t="shared" si="631"/>
        <v>0</v>
      </c>
      <c r="RI124" s="433">
        <f t="shared" si="631"/>
        <v>0</v>
      </c>
      <c r="RJ124" s="433">
        <f t="shared" ca="1" si="631"/>
        <v>20885571.229118284</v>
      </c>
    </row>
    <row r="125" spans="1:478" x14ac:dyDescent="0.3">
      <c r="B125" s="378"/>
      <c r="D125" s="364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  <c r="P125" s="368"/>
      <c r="Q125" s="372"/>
      <c r="R125" s="364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8"/>
      <c r="AF125" s="364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8"/>
      <c r="AT125" s="364"/>
      <c r="AU125" s="365"/>
      <c r="AV125" s="365"/>
      <c r="AW125" s="365"/>
      <c r="AX125" s="365"/>
      <c r="AY125" s="365"/>
      <c r="AZ125" s="365"/>
      <c r="BA125" s="365"/>
      <c r="BB125" s="365"/>
      <c r="BC125" s="365"/>
      <c r="BD125" s="365"/>
      <c r="BE125" s="365"/>
      <c r="BF125" s="368"/>
      <c r="BH125" s="364"/>
      <c r="BI125" s="365"/>
      <c r="BJ125" s="365"/>
      <c r="BK125" s="365"/>
      <c r="BL125" s="365"/>
      <c r="BM125" s="365"/>
      <c r="BN125" s="365"/>
      <c r="BO125" s="365"/>
      <c r="BP125" s="365"/>
      <c r="BQ125" s="365"/>
      <c r="BR125" s="365"/>
      <c r="BS125" s="365"/>
      <c r="BT125" s="368"/>
      <c r="BV125" s="364"/>
      <c r="BW125" s="365"/>
      <c r="BX125" s="365"/>
      <c r="BY125" s="365"/>
      <c r="BZ125" s="365"/>
      <c r="CA125" s="365"/>
      <c r="CB125" s="365"/>
      <c r="CC125" s="365"/>
      <c r="CD125" s="365"/>
      <c r="CE125" s="365"/>
      <c r="CF125" s="365"/>
      <c r="CG125" s="365"/>
      <c r="CH125" s="368"/>
      <c r="CI125" s="372"/>
      <c r="CJ125" s="364"/>
      <c r="CK125" s="365"/>
      <c r="CL125" s="365"/>
      <c r="CM125" s="365"/>
      <c r="CN125" s="365"/>
      <c r="CO125" s="365"/>
      <c r="CP125" s="365"/>
      <c r="CQ125" s="365"/>
      <c r="CR125" s="365"/>
      <c r="CS125" s="365"/>
      <c r="CT125" s="365"/>
      <c r="CU125" s="365"/>
      <c r="CV125" s="368"/>
      <c r="CX125" s="364"/>
      <c r="CY125" s="365"/>
      <c r="CZ125" s="365"/>
      <c r="DA125" s="365"/>
      <c r="DB125" s="365"/>
      <c r="DC125" s="365"/>
      <c r="DD125" s="365"/>
      <c r="DE125" s="365"/>
      <c r="DF125" s="365"/>
      <c r="DG125" s="365"/>
      <c r="DH125" s="365"/>
      <c r="DI125" s="365"/>
      <c r="DJ125" s="368"/>
      <c r="DK125" s="372"/>
      <c r="DL125" s="364"/>
      <c r="DM125" s="365"/>
      <c r="DN125" s="365"/>
      <c r="DO125" s="365"/>
      <c r="DP125" s="365"/>
      <c r="DQ125" s="365"/>
      <c r="DR125" s="365"/>
      <c r="DS125" s="365"/>
      <c r="DT125" s="365"/>
      <c r="DU125" s="365"/>
      <c r="DV125" s="365"/>
      <c r="DW125" s="365"/>
      <c r="DX125" s="368"/>
      <c r="DY125" s="372"/>
      <c r="DZ125" s="364"/>
      <c r="EA125" s="365"/>
      <c r="EB125" s="365"/>
      <c r="EC125" s="365"/>
      <c r="ED125" s="365"/>
      <c r="EE125" s="365"/>
      <c r="EF125" s="365"/>
      <c r="EG125" s="365"/>
      <c r="EH125" s="365"/>
      <c r="EI125" s="365"/>
      <c r="EJ125" s="365"/>
      <c r="EK125" s="365"/>
      <c r="EL125" s="368"/>
      <c r="EM125" s="372"/>
      <c r="EN125" s="364"/>
      <c r="EO125" s="365"/>
      <c r="EP125" s="365"/>
      <c r="EQ125" s="365"/>
      <c r="ER125" s="365"/>
      <c r="ES125" s="365"/>
      <c r="ET125" s="365"/>
      <c r="EU125" s="365"/>
      <c r="EV125" s="365"/>
      <c r="EW125" s="365"/>
      <c r="EX125" s="365"/>
      <c r="EY125" s="365"/>
      <c r="EZ125" s="368"/>
      <c r="FA125" s="372"/>
      <c r="FB125" s="364"/>
      <c r="FC125" s="365"/>
      <c r="FD125" s="365"/>
      <c r="FE125" s="365"/>
      <c r="FF125" s="365"/>
      <c r="FG125" s="365"/>
      <c r="FH125" s="365"/>
      <c r="FI125" s="365"/>
      <c r="FJ125" s="365"/>
      <c r="FK125" s="365"/>
      <c r="FL125" s="365"/>
      <c r="FM125" s="365"/>
      <c r="FN125" s="368"/>
      <c r="FO125" s="372"/>
      <c r="FP125" s="364"/>
      <c r="FQ125" s="365"/>
      <c r="FR125" s="365"/>
      <c r="FS125" s="365"/>
      <c r="FT125" s="365"/>
      <c r="FU125" s="365"/>
      <c r="FV125" s="365"/>
      <c r="FW125" s="365"/>
      <c r="FX125" s="365"/>
      <c r="FY125" s="365"/>
      <c r="FZ125" s="365"/>
      <c r="GA125" s="365"/>
      <c r="GB125" s="368"/>
      <c r="GC125" s="372"/>
      <c r="GD125" s="364"/>
      <c r="GE125" s="365"/>
      <c r="GF125" s="365"/>
      <c r="GG125" s="365"/>
      <c r="GH125" s="365"/>
      <c r="GI125" s="365"/>
      <c r="GJ125" s="365"/>
      <c r="GK125" s="365"/>
      <c r="GL125" s="365"/>
      <c r="GM125" s="365"/>
      <c r="GN125" s="365"/>
      <c r="GO125" s="365"/>
      <c r="GP125" s="368"/>
      <c r="GQ125" s="372"/>
      <c r="GR125" s="364"/>
      <c r="GS125" s="365"/>
      <c r="GT125" s="365"/>
      <c r="GU125" s="365"/>
      <c r="GV125" s="365"/>
      <c r="GW125" s="365"/>
      <c r="GX125" s="365"/>
      <c r="GY125" s="365"/>
      <c r="GZ125" s="365"/>
      <c r="HA125" s="365"/>
      <c r="HB125" s="365"/>
      <c r="HC125" s="365"/>
      <c r="HD125" s="368"/>
      <c r="HE125" s="372"/>
      <c r="HF125" s="364"/>
      <c r="HG125" s="365"/>
      <c r="HH125" s="365"/>
      <c r="HI125" s="365"/>
      <c r="HJ125" s="365"/>
      <c r="HK125" s="365"/>
      <c r="HL125" s="365"/>
      <c r="HM125" s="365"/>
      <c r="HN125" s="365"/>
      <c r="HO125" s="365"/>
      <c r="HP125" s="365"/>
      <c r="HQ125" s="365"/>
      <c r="HR125" s="368"/>
      <c r="HS125" s="372"/>
      <c r="HT125" s="364"/>
      <c r="HU125" s="365"/>
      <c r="HV125" s="365"/>
      <c r="HW125" s="365"/>
      <c r="HX125" s="365"/>
      <c r="HY125" s="365"/>
      <c r="HZ125" s="365"/>
      <c r="IA125" s="365"/>
      <c r="IB125" s="365"/>
      <c r="IC125" s="365"/>
      <c r="ID125" s="365"/>
      <c r="IE125" s="365"/>
      <c r="IF125" s="368"/>
      <c r="IG125" s="372"/>
      <c r="IH125" s="364"/>
      <c r="II125" s="365"/>
      <c r="IJ125" s="365"/>
      <c r="IK125" s="365"/>
      <c r="IL125" s="365"/>
      <c r="IM125" s="365"/>
      <c r="IN125" s="365"/>
      <c r="IO125" s="365"/>
      <c r="IP125" s="365"/>
      <c r="IQ125" s="365"/>
      <c r="IR125" s="365"/>
      <c r="IS125" s="365"/>
      <c r="IT125" s="368"/>
      <c r="IU125" s="372"/>
      <c r="IV125" s="364"/>
      <c r="IW125" s="365"/>
      <c r="IX125" s="365"/>
      <c r="IY125" s="365"/>
      <c r="IZ125" s="365"/>
      <c r="JA125" s="365"/>
      <c r="JB125" s="365"/>
      <c r="JC125" s="365"/>
      <c r="JD125" s="365"/>
      <c r="JE125" s="365"/>
      <c r="JF125" s="365"/>
      <c r="JG125" s="365"/>
      <c r="JH125" s="368"/>
      <c r="JI125" s="372"/>
      <c r="JJ125" s="364"/>
      <c r="JK125" s="365"/>
      <c r="JL125" s="365"/>
      <c r="JM125" s="365"/>
      <c r="JN125" s="365"/>
      <c r="JO125" s="365"/>
      <c r="JP125" s="365"/>
      <c r="JQ125" s="365"/>
      <c r="JR125" s="365"/>
      <c r="JS125" s="365"/>
      <c r="JT125" s="365"/>
      <c r="JU125" s="365"/>
      <c r="JV125" s="368"/>
      <c r="JW125" s="372"/>
      <c r="JX125" s="364"/>
      <c r="JY125" s="365"/>
      <c r="JZ125" s="365"/>
      <c r="KA125" s="365"/>
      <c r="KB125" s="365"/>
      <c r="KC125" s="365"/>
      <c r="KD125" s="365"/>
      <c r="KE125" s="365"/>
      <c r="KF125" s="365"/>
      <c r="KG125" s="365"/>
      <c r="KH125" s="365"/>
      <c r="KI125" s="365"/>
      <c r="KJ125" s="368"/>
      <c r="KK125" s="372"/>
      <c r="KL125" s="364"/>
      <c r="KM125" s="365"/>
      <c r="KN125" s="365"/>
      <c r="KO125" s="365"/>
      <c r="KP125" s="365"/>
      <c r="KQ125" s="365"/>
      <c r="KR125" s="365"/>
      <c r="KS125" s="365"/>
      <c r="KT125" s="365"/>
      <c r="KU125" s="365"/>
      <c r="KV125" s="365"/>
      <c r="KW125" s="365"/>
      <c r="KX125" s="368"/>
      <c r="KY125" s="372"/>
      <c r="KZ125" s="364"/>
      <c r="LA125" s="365"/>
      <c r="LB125" s="365"/>
      <c r="LC125" s="365"/>
      <c r="LD125" s="365"/>
      <c r="LE125" s="365"/>
      <c r="LF125" s="365"/>
      <c r="LG125" s="365"/>
      <c r="LH125" s="365"/>
      <c r="LI125" s="365"/>
      <c r="LJ125" s="365"/>
      <c r="LK125" s="365"/>
      <c r="LL125" s="368"/>
      <c r="LM125" s="372"/>
      <c r="LN125" s="364"/>
      <c r="LO125" s="365"/>
      <c r="LP125" s="365"/>
      <c r="LQ125" s="365"/>
      <c r="LR125" s="365"/>
      <c r="LS125" s="365"/>
      <c r="LT125" s="365"/>
      <c r="LU125" s="365"/>
      <c r="LV125" s="365"/>
      <c r="LW125" s="365"/>
      <c r="LX125" s="365"/>
      <c r="LY125" s="365"/>
      <c r="LZ125" s="368"/>
      <c r="MA125" s="372"/>
      <c r="MB125" s="364"/>
      <c r="MC125" s="365"/>
      <c r="MD125" s="365"/>
      <c r="ME125" s="365"/>
      <c r="MF125" s="365"/>
      <c r="MG125" s="365"/>
      <c r="MH125" s="365"/>
      <c r="MI125" s="365"/>
      <c r="MJ125" s="365"/>
      <c r="MK125" s="365"/>
      <c r="ML125" s="365"/>
      <c r="MM125" s="365"/>
      <c r="MN125" s="368"/>
      <c r="MO125" s="372"/>
      <c r="MP125" s="364"/>
      <c r="MQ125" s="365"/>
      <c r="MR125" s="365"/>
      <c r="MS125" s="365"/>
      <c r="MT125" s="365"/>
      <c r="MU125" s="365"/>
      <c r="MV125" s="365"/>
      <c r="MW125" s="365"/>
      <c r="MX125" s="365"/>
      <c r="MY125" s="365"/>
      <c r="MZ125" s="365"/>
      <c r="NA125" s="365"/>
      <c r="NB125" s="368"/>
      <c r="NC125" s="372"/>
      <c r="ND125" s="364"/>
      <c r="NE125" s="365"/>
      <c r="NF125" s="365"/>
      <c r="NG125" s="365"/>
      <c r="NH125" s="365"/>
      <c r="NI125" s="365"/>
      <c r="NJ125" s="365"/>
      <c r="NK125" s="365"/>
      <c r="NL125" s="365"/>
      <c r="NM125" s="365"/>
      <c r="NN125" s="365"/>
      <c r="NO125" s="365"/>
      <c r="NP125" s="368"/>
      <c r="NQ125" s="372"/>
      <c r="NR125" s="364"/>
      <c r="NS125" s="365"/>
      <c r="NT125" s="365"/>
      <c r="NU125" s="365"/>
      <c r="NV125" s="365"/>
      <c r="NW125" s="365"/>
      <c r="NX125" s="365"/>
      <c r="NY125" s="365"/>
      <c r="NZ125" s="365"/>
      <c r="OA125" s="365"/>
      <c r="OB125" s="365"/>
      <c r="OC125" s="365"/>
      <c r="OD125" s="368"/>
      <c r="OE125" s="372"/>
      <c r="OF125" s="364"/>
      <c r="OG125" s="365"/>
      <c r="OH125" s="365"/>
      <c r="OI125" s="365"/>
      <c r="OJ125" s="365"/>
      <c r="OK125" s="365"/>
      <c r="OL125" s="365"/>
      <c r="OM125" s="365"/>
      <c r="ON125" s="365"/>
      <c r="OO125" s="365"/>
      <c r="OP125" s="365"/>
      <c r="OQ125" s="365"/>
      <c r="OR125" s="368"/>
      <c r="OS125" s="372"/>
      <c r="OT125" s="364"/>
      <c r="OU125" s="365"/>
      <c r="OV125" s="365"/>
      <c r="OW125" s="365"/>
      <c r="OX125" s="365"/>
      <c r="OY125" s="365"/>
      <c r="OZ125" s="365"/>
      <c r="PA125" s="365"/>
      <c r="PB125" s="365"/>
      <c r="PC125" s="365"/>
      <c r="PD125" s="365"/>
      <c r="PE125" s="365"/>
      <c r="PF125" s="368"/>
      <c r="PG125" s="372"/>
      <c r="PH125" s="364"/>
      <c r="PI125" s="365"/>
      <c r="PJ125" s="365"/>
      <c r="PK125" s="365"/>
      <c r="PL125" s="365"/>
      <c r="PM125" s="365"/>
      <c r="PN125" s="365"/>
      <c r="PO125" s="365"/>
      <c r="PP125" s="365"/>
      <c r="PQ125" s="365"/>
      <c r="PR125" s="365"/>
      <c r="PS125" s="365"/>
      <c r="PT125" s="368"/>
      <c r="PU125" s="372"/>
      <c r="PV125" s="364"/>
      <c r="PW125" s="365"/>
      <c r="PX125" s="365"/>
      <c r="PY125" s="365"/>
      <c r="PZ125" s="365"/>
      <c r="QA125" s="365"/>
      <c r="QB125" s="365"/>
      <c r="QC125" s="365"/>
      <c r="QD125" s="365"/>
      <c r="QE125" s="365"/>
      <c r="QF125" s="365"/>
      <c r="QG125" s="365"/>
      <c r="QH125" s="368"/>
      <c r="QI125" s="372"/>
      <c r="QJ125" s="364"/>
      <c r="QK125" s="365"/>
      <c r="QL125" s="365"/>
      <c r="QM125" s="365"/>
      <c r="QN125" s="365"/>
      <c r="QO125" s="365"/>
      <c r="QP125" s="365"/>
      <c r="QQ125" s="365"/>
      <c r="QR125" s="365"/>
      <c r="QS125" s="365"/>
      <c r="QT125" s="365"/>
      <c r="QU125" s="365"/>
      <c r="QV125" s="368"/>
      <c r="QW125" s="372"/>
      <c r="QX125" s="368"/>
      <c r="QY125" s="368"/>
      <c r="QZ125" s="368"/>
      <c r="RA125" s="368"/>
      <c r="RB125" s="368"/>
      <c r="RC125" s="368"/>
      <c r="RD125" s="368"/>
      <c r="RE125" s="368"/>
      <c r="RF125" s="368"/>
      <c r="RG125" s="368"/>
      <c r="RH125" s="368"/>
      <c r="RI125" s="368"/>
      <c r="RJ125" s="368"/>
    </row>
    <row r="126" spans="1:478" x14ac:dyDescent="0.3">
      <c r="B126" s="434" t="s">
        <v>902</v>
      </c>
      <c r="C126" s="578" t="s">
        <v>968</v>
      </c>
      <c r="D126" s="579">
        <f>-D298</f>
        <v>-2383284</v>
      </c>
      <c r="E126" s="580">
        <f t="shared" ref="E126:O126" si="632">-E298</f>
        <v>-2873225.4103000001</v>
      </c>
      <c r="F126" s="580">
        <f t="shared" si="632"/>
        <v>0</v>
      </c>
      <c r="G126" s="580">
        <f t="shared" si="632"/>
        <v>0</v>
      </c>
      <c r="H126" s="580">
        <f t="shared" si="632"/>
        <v>0</v>
      </c>
      <c r="I126" s="580">
        <f t="shared" si="632"/>
        <v>0</v>
      </c>
      <c r="J126" s="580">
        <f t="shared" si="632"/>
        <v>0</v>
      </c>
      <c r="K126" s="580">
        <f t="shared" si="632"/>
        <v>0</v>
      </c>
      <c r="L126" s="580">
        <f t="shared" si="632"/>
        <v>0</v>
      </c>
      <c r="M126" s="580">
        <f t="shared" si="632"/>
        <v>0</v>
      </c>
      <c r="N126" s="580">
        <f t="shared" si="632"/>
        <v>0</v>
      </c>
      <c r="O126" s="580">
        <f t="shared" si="632"/>
        <v>0</v>
      </c>
      <c r="P126" s="415">
        <f>+SUBTOTAL(9,D126:O126)</f>
        <v>-5256509.4102999996</v>
      </c>
      <c r="Q126" s="416"/>
      <c r="R126" s="586">
        <v>0</v>
      </c>
      <c r="S126" s="587">
        <v>0</v>
      </c>
      <c r="T126" s="587">
        <v>0</v>
      </c>
      <c r="U126" s="587">
        <v>0</v>
      </c>
      <c r="V126" s="587">
        <v>0</v>
      </c>
      <c r="W126" s="587">
        <v>0</v>
      </c>
      <c r="X126" s="587">
        <v>0</v>
      </c>
      <c r="Y126" s="587">
        <v>0</v>
      </c>
      <c r="Z126" s="587">
        <v>0</v>
      </c>
      <c r="AA126" s="587">
        <v>0</v>
      </c>
      <c r="AB126" s="587">
        <v>0</v>
      </c>
      <c r="AC126" s="587">
        <v>0</v>
      </c>
      <c r="AD126" s="415">
        <f>+SUBTOTAL(9,R126:AC126)</f>
        <v>0</v>
      </c>
      <c r="AF126" s="586">
        <v>0</v>
      </c>
      <c r="AG126" s="587">
        <v>0</v>
      </c>
      <c r="AH126" s="587">
        <v>0</v>
      </c>
      <c r="AI126" s="587">
        <v>0</v>
      </c>
      <c r="AJ126" s="587">
        <v>0</v>
      </c>
      <c r="AK126" s="587">
        <v>0</v>
      </c>
      <c r="AL126" s="587">
        <v>0</v>
      </c>
      <c r="AM126" s="587">
        <v>0</v>
      </c>
      <c r="AN126" s="587">
        <v>0</v>
      </c>
      <c r="AO126" s="587">
        <v>0</v>
      </c>
      <c r="AP126" s="587">
        <v>0</v>
      </c>
      <c r="AQ126" s="587">
        <v>0</v>
      </c>
      <c r="AR126" s="415">
        <f>+SUBTOTAL(9,AF126:AQ126)</f>
        <v>0</v>
      </c>
      <c r="AT126" s="586">
        <v>0</v>
      </c>
      <c r="AU126" s="587">
        <v>0</v>
      </c>
      <c r="AV126" s="587">
        <v>0</v>
      </c>
      <c r="AW126" s="587">
        <v>0</v>
      </c>
      <c r="AX126" s="587">
        <v>0</v>
      </c>
      <c r="AY126" s="587">
        <v>0</v>
      </c>
      <c r="AZ126" s="587">
        <v>0</v>
      </c>
      <c r="BA126" s="587">
        <v>0</v>
      </c>
      <c r="BB126" s="587">
        <v>0</v>
      </c>
      <c r="BC126" s="587">
        <v>0</v>
      </c>
      <c r="BD126" s="587">
        <v>0</v>
      </c>
      <c r="BE126" s="587">
        <v>0</v>
      </c>
      <c r="BF126" s="415">
        <f>+SUBTOTAL(9,AT126:BE126)</f>
        <v>0</v>
      </c>
      <c r="BH126" s="586">
        <v>0</v>
      </c>
      <c r="BI126" s="587">
        <v>0</v>
      </c>
      <c r="BJ126" s="587">
        <v>0</v>
      </c>
      <c r="BK126" s="587">
        <v>0</v>
      </c>
      <c r="BL126" s="587">
        <v>0</v>
      </c>
      <c r="BM126" s="587">
        <v>0</v>
      </c>
      <c r="BN126" s="587">
        <v>0</v>
      </c>
      <c r="BO126" s="587">
        <v>0</v>
      </c>
      <c r="BP126" s="587">
        <v>0</v>
      </c>
      <c r="BQ126" s="587">
        <v>0</v>
      </c>
      <c r="BR126" s="587">
        <v>0</v>
      </c>
      <c r="BS126" s="588">
        <v>0</v>
      </c>
      <c r="BT126" s="415">
        <f>+SUBTOTAL(9,BH126:BS126)</f>
        <v>0</v>
      </c>
      <c r="BV126" s="586">
        <v>0</v>
      </c>
      <c r="BW126" s="587">
        <v>0</v>
      </c>
      <c r="BX126" s="587">
        <v>0</v>
      </c>
      <c r="BY126" s="587">
        <v>0</v>
      </c>
      <c r="BZ126" s="587">
        <v>0</v>
      </c>
      <c r="CA126" s="587">
        <v>0</v>
      </c>
      <c r="CB126" s="587">
        <v>0</v>
      </c>
      <c r="CC126" s="587">
        <v>0</v>
      </c>
      <c r="CD126" s="587">
        <v>0</v>
      </c>
      <c r="CE126" s="587">
        <v>0</v>
      </c>
      <c r="CF126" s="587">
        <v>0</v>
      </c>
      <c r="CG126" s="588">
        <v>0</v>
      </c>
      <c r="CH126" s="415">
        <f>+SUBTOTAL(9,BV126:CG126)</f>
        <v>0</v>
      </c>
      <c r="CI126" s="416"/>
      <c r="CJ126" s="586">
        <v>0</v>
      </c>
      <c r="CK126" s="587">
        <v>0</v>
      </c>
      <c r="CL126" s="587">
        <v>0</v>
      </c>
      <c r="CM126" s="587">
        <v>0</v>
      </c>
      <c r="CN126" s="587">
        <v>0</v>
      </c>
      <c r="CO126" s="587">
        <v>0</v>
      </c>
      <c r="CP126" s="587">
        <v>0</v>
      </c>
      <c r="CQ126" s="587">
        <v>0</v>
      </c>
      <c r="CR126" s="587">
        <v>0</v>
      </c>
      <c r="CS126" s="587">
        <v>0</v>
      </c>
      <c r="CT126" s="587">
        <v>0</v>
      </c>
      <c r="CU126" s="588">
        <v>0</v>
      </c>
      <c r="CV126" s="415">
        <f>+SUBTOTAL(9,CJ126:CU126)</f>
        <v>0</v>
      </c>
      <c r="CX126" s="586">
        <v>0</v>
      </c>
      <c r="CY126" s="587">
        <v>0</v>
      </c>
      <c r="CZ126" s="587">
        <v>0</v>
      </c>
      <c r="DA126" s="587">
        <v>0</v>
      </c>
      <c r="DB126" s="587">
        <v>0</v>
      </c>
      <c r="DC126" s="587">
        <v>0</v>
      </c>
      <c r="DD126" s="587">
        <v>0</v>
      </c>
      <c r="DE126" s="587">
        <v>0</v>
      </c>
      <c r="DF126" s="587">
        <v>0</v>
      </c>
      <c r="DG126" s="587">
        <v>0</v>
      </c>
      <c r="DH126" s="587">
        <v>0</v>
      </c>
      <c r="DI126" s="588">
        <v>0</v>
      </c>
      <c r="DJ126" s="415">
        <f>+SUBTOTAL(9,CX126:DI126)</f>
        <v>0</v>
      </c>
      <c r="DK126" s="416"/>
      <c r="DL126" s="586">
        <v>0</v>
      </c>
      <c r="DM126" s="587">
        <v>0</v>
      </c>
      <c r="DN126" s="587">
        <v>0</v>
      </c>
      <c r="DO126" s="587">
        <v>0</v>
      </c>
      <c r="DP126" s="587">
        <v>0</v>
      </c>
      <c r="DQ126" s="587">
        <v>0</v>
      </c>
      <c r="DR126" s="587">
        <v>0</v>
      </c>
      <c r="DS126" s="587">
        <v>0</v>
      </c>
      <c r="DT126" s="587">
        <v>0</v>
      </c>
      <c r="DU126" s="587">
        <v>0</v>
      </c>
      <c r="DV126" s="587">
        <v>0</v>
      </c>
      <c r="DW126" s="588">
        <v>0</v>
      </c>
      <c r="DX126" s="415">
        <f>+SUBTOTAL(9,DL126:DW126)</f>
        <v>0</v>
      </c>
      <c r="DY126" s="416"/>
      <c r="DZ126" s="586">
        <v>0</v>
      </c>
      <c r="EA126" s="587">
        <v>0</v>
      </c>
      <c r="EB126" s="587">
        <v>0</v>
      </c>
      <c r="EC126" s="587">
        <v>0</v>
      </c>
      <c r="ED126" s="587">
        <v>0</v>
      </c>
      <c r="EE126" s="587">
        <v>0</v>
      </c>
      <c r="EF126" s="587">
        <v>0</v>
      </c>
      <c r="EG126" s="587">
        <v>0</v>
      </c>
      <c r="EH126" s="587">
        <v>0</v>
      </c>
      <c r="EI126" s="587">
        <v>0</v>
      </c>
      <c r="EJ126" s="587">
        <v>0</v>
      </c>
      <c r="EK126" s="588">
        <v>0</v>
      </c>
      <c r="EL126" s="415">
        <f>+SUBTOTAL(9,DZ126:EK126)</f>
        <v>0</v>
      </c>
      <c r="EM126" s="416"/>
      <c r="EN126" s="586">
        <v>0</v>
      </c>
      <c r="EO126" s="587">
        <v>0</v>
      </c>
      <c r="EP126" s="587">
        <v>0</v>
      </c>
      <c r="EQ126" s="587">
        <v>0</v>
      </c>
      <c r="ER126" s="587">
        <v>0</v>
      </c>
      <c r="ES126" s="587">
        <v>0</v>
      </c>
      <c r="ET126" s="587">
        <v>0</v>
      </c>
      <c r="EU126" s="587">
        <v>0</v>
      </c>
      <c r="EV126" s="587">
        <v>0</v>
      </c>
      <c r="EW126" s="587">
        <v>0</v>
      </c>
      <c r="EX126" s="587">
        <v>0</v>
      </c>
      <c r="EY126" s="588">
        <v>0</v>
      </c>
      <c r="EZ126" s="415">
        <f>+SUBTOTAL(9,EN126:EY126)</f>
        <v>0</v>
      </c>
      <c r="FA126" s="416"/>
      <c r="FB126" s="586">
        <v>0</v>
      </c>
      <c r="FC126" s="587">
        <v>0</v>
      </c>
      <c r="FD126" s="587">
        <v>0</v>
      </c>
      <c r="FE126" s="587">
        <v>0</v>
      </c>
      <c r="FF126" s="587">
        <v>0</v>
      </c>
      <c r="FG126" s="587">
        <v>0</v>
      </c>
      <c r="FH126" s="587">
        <v>0</v>
      </c>
      <c r="FI126" s="587">
        <v>0</v>
      </c>
      <c r="FJ126" s="587">
        <v>0</v>
      </c>
      <c r="FK126" s="587">
        <v>0</v>
      </c>
      <c r="FL126" s="587">
        <v>0</v>
      </c>
      <c r="FM126" s="588">
        <v>0</v>
      </c>
      <c r="FN126" s="415">
        <f>+SUBTOTAL(9,FB126:FM126)</f>
        <v>0</v>
      </c>
      <c r="FO126" s="416"/>
      <c r="FP126" s="586">
        <v>0</v>
      </c>
      <c r="FQ126" s="587">
        <v>0</v>
      </c>
      <c r="FR126" s="587">
        <v>0</v>
      </c>
      <c r="FS126" s="587">
        <v>0</v>
      </c>
      <c r="FT126" s="587">
        <v>0</v>
      </c>
      <c r="FU126" s="587">
        <v>0</v>
      </c>
      <c r="FV126" s="587">
        <v>0</v>
      </c>
      <c r="FW126" s="587">
        <v>0</v>
      </c>
      <c r="FX126" s="587">
        <v>0</v>
      </c>
      <c r="FY126" s="587">
        <v>0</v>
      </c>
      <c r="FZ126" s="587">
        <v>0</v>
      </c>
      <c r="GA126" s="588">
        <v>0</v>
      </c>
      <c r="GB126" s="415">
        <f>+SUBTOTAL(9,FP126:GA126)</f>
        <v>0</v>
      </c>
      <c r="GC126" s="416"/>
      <c r="GD126" s="586">
        <v>0</v>
      </c>
      <c r="GE126" s="587">
        <v>0</v>
      </c>
      <c r="GF126" s="587">
        <v>0</v>
      </c>
      <c r="GG126" s="587">
        <v>0</v>
      </c>
      <c r="GH126" s="587">
        <v>0</v>
      </c>
      <c r="GI126" s="587">
        <v>0</v>
      </c>
      <c r="GJ126" s="587">
        <v>0</v>
      </c>
      <c r="GK126" s="587">
        <v>0</v>
      </c>
      <c r="GL126" s="587">
        <v>0</v>
      </c>
      <c r="GM126" s="587">
        <v>0</v>
      </c>
      <c r="GN126" s="587">
        <v>0</v>
      </c>
      <c r="GO126" s="588">
        <v>0</v>
      </c>
      <c r="GP126" s="415">
        <f>+SUBTOTAL(9,GD126:GO126)</f>
        <v>0</v>
      </c>
      <c r="GQ126" s="416"/>
      <c r="GR126" s="586">
        <v>0</v>
      </c>
      <c r="GS126" s="587">
        <v>0</v>
      </c>
      <c r="GT126" s="587">
        <v>0</v>
      </c>
      <c r="GU126" s="587">
        <v>0</v>
      </c>
      <c r="GV126" s="587">
        <v>0</v>
      </c>
      <c r="GW126" s="587">
        <v>0</v>
      </c>
      <c r="GX126" s="587">
        <v>0</v>
      </c>
      <c r="GY126" s="587">
        <v>0</v>
      </c>
      <c r="GZ126" s="587">
        <v>0</v>
      </c>
      <c r="HA126" s="587">
        <v>0</v>
      </c>
      <c r="HB126" s="587">
        <v>0</v>
      </c>
      <c r="HC126" s="588">
        <v>0</v>
      </c>
      <c r="HD126" s="415">
        <f>+SUBTOTAL(9,GR126:HC126)</f>
        <v>0</v>
      </c>
      <c r="HE126" s="416"/>
      <c r="HF126" s="586">
        <v>0</v>
      </c>
      <c r="HG126" s="587">
        <v>0</v>
      </c>
      <c r="HH126" s="587">
        <v>0</v>
      </c>
      <c r="HI126" s="587">
        <v>0</v>
      </c>
      <c r="HJ126" s="587">
        <v>0</v>
      </c>
      <c r="HK126" s="587">
        <v>0</v>
      </c>
      <c r="HL126" s="587">
        <v>0</v>
      </c>
      <c r="HM126" s="587">
        <v>0</v>
      </c>
      <c r="HN126" s="587">
        <v>0</v>
      </c>
      <c r="HO126" s="587">
        <v>0</v>
      </c>
      <c r="HP126" s="587">
        <v>0</v>
      </c>
      <c r="HQ126" s="588">
        <v>0</v>
      </c>
      <c r="HR126" s="415">
        <f>+SUBTOTAL(9,HF126:HQ126)</f>
        <v>0</v>
      </c>
      <c r="HS126" s="416"/>
      <c r="HT126" s="586">
        <v>0</v>
      </c>
      <c r="HU126" s="587">
        <v>0</v>
      </c>
      <c r="HV126" s="587">
        <v>0</v>
      </c>
      <c r="HW126" s="587">
        <v>0</v>
      </c>
      <c r="HX126" s="587">
        <v>0</v>
      </c>
      <c r="HY126" s="587">
        <v>0</v>
      </c>
      <c r="HZ126" s="587">
        <v>0</v>
      </c>
      <c r="IA126" s="587">
        <v>0</v>
      </c>
      <c r="IB126" s="587">
        <v>0</v>
      </c>
      <c r="IC126" s="587">
        <v>0</v>
      </c>
      <c r="ID126" s="587">
        <v>0</v>
      </c>
      <c r="IE126" s="588">
        <v>0</v>
      </c>
      <c r="IF126" s="415">
        <f>+SUBTOTAL(9,HT126:IE126)</f>
        <v>0</v>
      </c>
      <c r="IG126" s="416"/>
      <c r="IH126" s="586">
        <v>0</v>
      </c>
      <c r="II126" s="587">
        <v>0</v>
      </c>
      <c r="IJ126" s="587">
        <v>0</v>
      </c>
      <c r="IK126" s="587">
        <v>0</v>
      </c>
      <c r="IL126" s="587">
        <v>0</v>
      </c>
      <c r="IM126" s="587">
        <v>0</v>
      </c>
      <c r="IN126" s="587">
        <v>0</v>
      </c>
      <c r="IO126" s="587">
        <v>0</v>
      </c>
      <c r="IP126" s="587">
        <v>0</v>
      </c>
      <c r="IQ126" s="587">
        <v>0</v>
      </c>
      <c r="IR126" s="587">
        <v>0</v>
      </c>
      <c r="IS126" s="588">
        <v>0</v>
      </c>
      <c r="IT126" s="415">
        <f>+SUBTOTAL(9,IH126:IS126)</f>
        <v>0</v>
      </c>
      <c r="IU126" s="416"/>
      <c r="IV126" s="586">
        <v>0</v>
      </c>
      <c r="IW126" s="587">
        <v>0</v>
      </c>
      <c r="IX126" s="587">
        <v>0</v>
      </c>
      <c r="IY126" s="587">
        <v>0</v>
      </c>
      <c r="IZ126" s="587">
        <v>0</v>
      </c>
      <c r="JA126" s="587">
        <v>0</v>
      </c>
      <c r="JB126" s="587">
        <v>0</v>
      </c>
      <c r="JC126" s="587">
        <v>0</v>
      </c>
      <c r="JD126" s="587">
        <v>0</v>
      </c>
      <c r="JE126" s="587">
        <v>0</v>
      </c>
      <c r="JF126" s="587">
        <v>0</v>
      </c>
      <c r="JG126" s="588">
        <v>0</v>
      </c>
      <c r="JH126" s="415">
        <f>+SUBTOTAL(9,IV126:JG126)</f>
        <v>0</v>
      </c>
      <c r="JI126" s="416"/>
      <c r="JJ126" s="586">
        <v>0</v>
      </c>
      <c r="JK126" s="587">
        <v>0</v>
      </c>
      <c r="JL126" s="587">
        <v>0</v>
      </c>
      <c r="JM126" s="587">
        <v>0</v>
      </c>
      <c r="JN126" s="587">
        <v>0</v>
      </c>
      <c r="JO126" s="587">
        <v>0</v>
      </c>
      <c r="JP126" s="587">
        <v>0</v>
      </c>
      <c r="JQ126" s="587">
        <v>0</v>
      </c>
      <c r="JR126" s="587">
        <v>0</v>
      </c>
      <c r="JS126" s="587">
        <v>0</v>
      </c>
      <c r="JT126" s="587">
        <v>0</v>
      </c>
      <c r="JU126" s="588">
        <v>0</v>
      </c>
      <c r="JV126" s="415">
        <f>+SUBTOTAL(9,JJ126:JU126)</f>
        <v>0</v>
      </c>
      <c r="JW126" s="416"/>
      <c r="JX126" s="586">
        <v>0</v>
      </c>
      <c r="JY126" s="587">
        <v>0</v>
      </c>
      <c r="JZ126" s="587">
        <v>0</v>
      </c>
      <c r="KA126" s="587">
        <v>0</v>
      </c>
      <c r="KB126" s="587">
        <v>0</v>
      </c>
      <c r="KC126" s="587">
        <v>0</v>
      </c>
      <c r="KD126" s="587">
        <v>0</v>
      </c>
      <c r="KE126" s="587">
        <v>0</v>
      </c>
      <c r="KF126" s="587">
        <v>0</v>
      </c>
      <c r="KG126" s="587">
        <v>0</v>
      </c>
      <c r="KH126" s="587">
        <v>0</v>
      </c>
      <c r="KI126" s="588">
        <v>0</v>
      </c>
      <c r="KJ126" s="415">
        <f>+SUBTOTAL(9,JX126:KI126)</f>
        <v>0</v>
      </c>
      <c r="KK126" s="416"/>
      <c r="KL126" s="586">
        <v>0</v>
      </c>
      <c r="KM126" s="587">
        <v>0</v>
      </c>
      <c r="KN126" s="587">
        <v>0</v>
      </c>
      <c r="KO126" s="587">
        <v>0</v>
      </c>
      <c r="KP126" s="587">
        <v>0</v>
      </c>
      <c r="KQ126" s="587">
        <v>0</v>
      </c>
      <c r="KR126" s="587">
        <v>0</v>
      </c>
      <c r="KS126" s="587">
        <v>0</v>
      </c>
      <c r="KT126" s="587">
        <v>0</v>
      </c>
      <c r="KU126" s="587">
        <v>0</v>
      </c>
      <c r="KV126" s="587">
        <v>0</v>
      </c>
      <c r="KW126" s="588">
        <v>0</v>
      </c>
      <c r="KX126" s="415">
        <f>+SUBTOTAL(9,KL126:KW126)</f>
        <v>0</v>
      </c>
      <c r="KY126" s="416"/>
      <c r="KZ126" s="586">
        <v>0</v>
      </c>
      <c r="LA126" s="587">
        <v>0</v>
      </c>
      <c r="LB126" s="587">
        <v>0</v>
      </c>
      <c r="LC126" s="587">
        <v>0</v>
      </c>
      <c r="LD126" s="587">
        <v>0</v>
      </c>
      <c r="LE126" s="587">
        <v>0</v>
      </c>
      <c r="LF126" s="587">
        <v>0</v>
      </c>
      <c r="LG126" s="587">
        <v>0</v>
      </c>
      <c r="LH126" s="587">
        <v>0</v>
      </c>
      <c r="LI126" s="587">
        <v>0</v>
      </c>
      <c r="LJ126" s="587">
        <v>0</v>
      </c>
      <c r="LK126" s="588">
        <v>0</v>
      </c>
      <c r="LL126" s="415">
        <f>+SUBTOTAL(9,KZ126:LK126)</f>
        <v>0</v>
      </c>
      <c r="LM126" s="416"/>
      <c r="LN126" s="586">
        <v>0</v>
      </c>
      <c r="LO126" s="587">
        <v>0</v>
      </c>
      <c r="LP126" s="587">
        <v>0</v>
      </c>
      <c r="LQ126" s="587">
        <v>0</v>
      </c>
      <c r="LR126" s="587">
        <v>0</v>
      </c>
      <c r="LS126" s="587">
        <v>0</v>
      </c>
      <c r="LT126" s="587">
        <v>0</v>
      </c>
      <c r="LU126" s="587">
        <v>0</v>
      </c>
      <c r="LV126" s="587">
        <v>0</v>
      </c>
      <c r="LW126" s="587">
        <v>0</v>
      </c>
      <c r="LX126" s="587">
        <v>0</v>
      </c>
      <c r="LY126" s="588">
        <v>0</v>
      </c>
      <c r="LZ126" s="415">
        <f>+SUBTOTAL(9,LN126:LY126)</f>
        <v>0</v>
      </c>
      <c r="MA126" s="416"/>
      <c r="MB126" s="586">
        <v>0</v>
      </c>
      <c r="MC126" s="587">
        <v>0</v>
      </c>
      <c r="MD126" s="587">
        <v>0</v>
      </c>
      <c r="ME126" s="587">
        <v>0</v>
      </c>
      <c r="MF126" s="587">
        <v>0</v>
      </c>
      <c r="MG126" s="587">
        <v>0</v>
      </c>
      <c r="MH126" s="587">
        <v>0</v>
      </c>
      <c r="MI126" s="587">
        <v>0</v>
      </c>
      <c r="MJ126" s="587">
        <v>0</v>
      </c>
      <c r="MK126" s="587">
        <v>0</v>
      </c>
      <c r="ML126" s="587">
        <v>0</v>
      </c>
      <c r="MM126" s="588">
        <v>0</v>
      </c>
      <c r="MN126" s="415">
        <f>+SUBTOTAL(9,MB126:MM126)</f>
        <v>0</v>
      </c>
      <c r="MO126" s="416"/>
      <c r="MP126" s="586">
        <v>0</v>
      </c>
      <c r="MQ126" s="587">
        <v>0</v>
      </c>
      <c r="MR126" s="587">
        <v>0</v>
      </c>
      <c r="MS126" s="587">
        <v>0</v>
      </c>
      <c r="MT126" s="587">
        <v>0</v>
      </c>
      <c r="MU126" s="587">
        <v>0</v>
      </c>
      <c r="MV126" s="587">
        <v>0</v>
      </c>
      <c r="MW126" s="587">
        <v>0</v>
      </c>
      <c r="MX126" s="587">
        <v>0</v>
      </c>
      <c r="MY126" s="587">
        <v>0</v>
      </c>
      <c r="MZ126" s="587">
        <v>0</v>
      </c>
      <c r="NA126" s="588">
        <v>0</v>
      </c>
      <c r="NB126" s="415">
        <f>+SUBTOTAL(9,MP126:NA126)</f>
        <v>0</v>
      </c>
      <c r="NC126" s="416"/>
      <c r="ND126" s="586">
        <v>0</v>
      </c>
      <c r="NE126" s="587">
        <v>0</v>
      </c>
      <c r="NF126" s="587">
        <v>0</v>
      </c>
      <c r="NG126" s="587">
        <v>0</v>
      </c>
      <c r="NH126" s="587">
        <v>0</v>
      </c>
      <c r="NI126" s="587">
        <v>0</v>
      </c>
      <c r="NJ126" s="587">
        <v>0</v>
      </c>
      <c r="NK126" s="587">
        <v>0</v>
      </c>
      <c r="NL126" s="587">
        <v>0</v>
      </c>
      <c r="NM126" s="587">
        <v>0</v>
      </c>
      <c r="NN126" s="587">
        <v>0</v>
      </c>
      <c r="NO126" s="588">
        <v>0</v>
      </c>
      <c r="NP126" s="415">
        <f>+SUBTOTAL(9,ND126:NO126)</f>
        <v>0</v>
      </c>
      <c r="NQ126" s="416"/>
      <c r="NR126" s="586">
        <v>0</v>
      </c>
      <c r="NS126" s="587">
        <v>0</v>
      </c>
      <c r="NT126" s="587">
        <v>0</v>
      </c>
      <c r="NU126" s="587">
        <v>0</v>
      </c>
      <c r="NV126" s="587">
        <v>0</v>
      </c>
      <c r="NW126" s="587">
        <v>0</v>
      </c>
      <c r="NX126" s="587">
        <v>0</v>
      </c>
      <c r="NY126" s="587">
        <v>0</v>
      </c>
      <c r="NZ126" s="587">
        <v>0</v>
      </c>
      <c r="OA126" s="587">
        <v>0</v>
      </c>
      <c r="OB126" s="587">
        <v>0</v>
      </c>
      <c r="OC126" s="588">
        <v>0</v>
      </c>
      <c r="OD126" s="415">
        <f>+SUBTOTAL(9,NR126:OC126)</f>
        <v>0</v>
      </c>
      <c r="OE126" s="416"/>
      <c r="OF126" s="586">
        <v>0</v>
      </c>
      <c r="OG126" s="587">
        <v>0</v>
      </c>
      <c r="OH126" s="587">
        <v>0</v>
      </c>
      <c r="OI126" s="587">
        <v>0</v>
      </c>
      <c r="OJ126" s="587">
        <v>0</v>
      </c>
      <c r="OK126" s="587">
        <v>0</v>
      </c>
      <c r="OL126" s="587">
        <v>0</v>
      </c>
      <c r="OM126" s="587">
        <v>0</v>
      </c>
      <c r="ON126" s="587">
        <v>0</v>
      </c>
      <c r="OO126" s="587">
        <v>0</v>
      </c>
      <c r="OP126" s="587">
        <v>0</v>
      </c>
      <c r="OQ126" s="588">
        <v>0</v>
      </c>
      <c r="OR126" s="415">
        <f>+SUBTOTAL(9,OF126:OQ126)</f>
        <v>0</v>
      </c>
      <c r="OS126" s="416"/>
      <c r="OT126" s="586">
        <v>0</v>
      </c>
      <c r="OU126" s="587">
        <v>0</v>
      </c>
      <c r="OV126" s="587">
        <v>0</v>
      </c>
      <c r="OW126" s="587">
        <v>0</v>
      </c>
      <c r="OX126" s="587">
        <v>0</v>
      </c>
      <c r="OY126" s="587">
        <v>0</v>
      </c>
      <c r="OZ126" s="587">
        <v>0</v>
      </c>
      <c r="PA126" s="587">
        <v>0</v>
      </c>
      <c r="PB126" s="587">
        <v>0</v>
      </c>
      <c r="PC126" s="587">
        <v>0</v>
      </c>
      <c r="PD126" s="587">
        <v>0</v>
      </c>
      <c r="PE126" s="588">
        <v>0</v>
      </c>
      <c r="PF126" s="415">
        <f>+SUBTOTAL(9,OT126:PE126)</f>
        <v>0</v>
      </c>
      <c r="PG126" s="416"/>
      <c r="PH126" s="586">
        <v>0</v>
      </c>
      <c r="PI126" s="587">
        <v>0</v>
      </c>
      <c r="PJ126" s="587">
        <v>0</v>
      </c>
      <c r="PK126" s="587">
        <v>0</v>
      </c>
      <c r="PL126" s="587">
        <v>0</v>
      </c>
      <c r="PM126" s="587">
        <v>0</v>
      </c>
      <c r="PN126" s="587">
        <v>0</v>
      </c>
      <c r="PO126" s="587">
        <v>0</v>
      </c>
      <c r="PP126" s="587">
        <v>0</v>
      </c>
      <c r="PQ126" s="587">
        <v>0</v>
      </c>
      <c r="PR126" s="587">
        <v>0</v>
      </c>
      <c r="PS126" s="588">
        <v>0</v>
      </c>
      <c r="PT126" s="415">
        <f>+SUBTOTAL(9,PH126:PS126)</f>
        <v>0</v>
      </c>
      <c r="PU126" s="416"/>
      <c r="PV126" s="586">
        <v>0</v>
      </c>
      <c r="PW126" s="587">
        <v>0</v>
      </c>
      <c r="PX126" s="587">
        <v>0</v>
      </c>
      <c r="PY126" s="587">
        <v>0</v>
      </c>
      <c r="PZ126" s="587">
        <v>0</v>
      </c>
      <c r="QA126" s="587">
        <v>0</v>
      </c>
      <c r="QB126" s="587">
        <v>0</v>
      </c>
      <c r="QC126" s="587">
        <v>0</v>
      </c>
      <c r="QD126" s="587">
        <v>0</v>
      </c>
      <c r="QE126" s="587">
        <v>0</v>
      </c>
      <c r="QF126" s="587">
        <v>0</v>
      </c>
      <c r="QG126" s="588">
        <v>0</v>
      </c>
      <c r="QH126" s="415">
        <f>+SUBTOTAL(9,PV126:QG126)</f>
        <v>0</v>
      </c>
      <c r="QI126" s="416"/>
      <c r="QJ126" s="586">
        <v>0</v>
      </c>
      <c r="QK126" s="587">
        <v>0</v>
      </c>
      <c r="QL126" s="587">
        <v>0</v>
      </c>
      <c r="QM126" s="587">
        <v>0</v>
      </c>
      <c r="QN126" s="587">
        <v>0</v>
      </c>
      <c r="QO126" s="587">
        <v>0</v>
      </c>
      <c r="QP126" s="587">
        <v>0</v>
      </c>
      <c r="QQ126" s="587">
        <v>0</v>
      </c>
      <c r="QR126" s="587">
        <v>0</v>
      </c>
      <c r="QS126" s="587">
        <v>0</v>
      </c>
      <c r="QT126" s="587">
        <v>0</v>
      </c>
      <c r="QU126" s="588">
        <v>0</v>
      </c>
      <c r="QV126" s="415">
        <f>+SUBTOTAL(9,QJ126:QU126)</f>
        <v>0</v>
      </c>
      <c r="QW126" s="416"/>
      <c r="QX126" s="368">
        <f t="shared" ref="QX126:RI126" si="633">SUMIF($D$13:$QU$13,QX$10,$D126:$QU126)</f>
        <v>-2383284</v>
      </c>
      <c r="QY126" s="368">
        <f t="shared" si="633"/>
        <v>-2873225.4103000001</v>
      </c>
      <c r="QZ126" s="368">
        <f t="shared" si="633"/>
        <v>0</v>
      </c>
      <c r="RA126" s="368">
        <f t="shared" si="633"/>
        <v>0</v>
      </c>
      <c r="RB126" s="368">
        <f t="shared" si="633"/>
        <v>0</v>
      </c>
      <c r="RC126" s="368">
        <f t="shared" si="633"/>
        <v>0</v>
      </c>
      <c r="RD126" s="368">
        <f t="shared" si="633"/>
        <v>0</v>
      </c>
      <c r="RE126" s="368">
        <f t="shared" si="633"/>
        <v>0</v>
      </c>
      <c r="RF126" s="368">
        <f t="shared" si="633"/>
        <v>0</v>
      </c>
      <c r="RG126" s="368">
        <f t="shared" si="633"/>
        <v>0</v>
      </c>
      <c r="RH126" s="368">
        <f t="shared" si="633"/>
        <v>0</v>
      </c>
      <c r="RI126" s="368">
        <f t="shared" si="633"/>
        <v>0</v>
      </c>
      <c r="RJ126" s="368">
        <f t="shared" ref="RJ126" si="634">SUM(QX126:RI126)</f>
        <v>-5256509.4102999996</v>
      </c>
    </row>
    <row r="127" spans="1:478" x14ac:dyDescent="0.25">
      <c r="B127" s="255"/>
      <c r="D127" s="364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8"/>
      <c r="Q127" s="372"/>
      <c r="R127" s="364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8"/>
      <c r="AF127" s="364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8"/>
      <c r="AT127" s="364"/>
      <c r="AU127" s="365"/>
      <c r="AV127" s="365"/>
      <c r="AW127" s="365"/>
      <c r="AX127" s="365"/>
      <c r="AY127" s="365"/>
      <c r="AZ127" s="365"/>
      <c r="BA127" s="365"/>
      <c r="BB127" s="365"/>
      <c r="BC127" s="365"/>
      <c r="BD127" s="365"/>
      <c r="BE127" s="365"/>
      <c r="BF127" s="368"/>
      <c r="BH127" s="364"/>
      <c r="BI127" s="365"/>
      <c r="BJ127" s="365"/>
      <c r="BK127" s="365"/>
      <c r="BL127" s="365"/>
      <c r="BM127" s="365"/>
      <c r="BN127" s="365"/>
      <c r="BO127" s="365"/>
      <c r="BP127" s="365"/>
      <c r="BQ127" s="365"/>
      <c r="BR127" s="365"/>
      <c r="BS127" s="365"/>
      <c r="BT127" s="368"/>
      <c r="BV127" s="364"/>
      <c r="BW127" s="365"/>
      <c r="BX127" s="365"/>
      <c r="BY127" s="365"/>
      <c r="BZ127" s="365"/>
      <c r="CA127" s="365"/>
      <c r="CB127" s="365"/>
      <c r="CC127" s="365"/>
      <c r="CD127" s="365"/>
      <c r="CE127" s="365"/>
      <c r="CF127" s="365"/>
      <c r="CG127" s="365"/>
      <c r="CH127" s="368"/>
      <c r="CI127" s="372"/>
      <c r="CJ127" s="364"/>
      <c r="CK127" s="365"/>
      <c r="CL127" s="365"/>
      <c r="CM127" s="365"/>
      <c r="CN127" s="365"/>
      <c r="CO127" s="365"/>
      <c r="CP127" s="365"/>
      <c r="CQ127" s="365"/>
      <c r="CR127" s="365"/>
      <c r="CS127" s="365"/>
      <c r="CT127" s="365"/>
      <c r="CU127" s="365"/>
      <c r="CV127" s="368"/>
      <c r="CX127" s="364"/>
      <c r="CY127" s="365"/>
      <c r="CZ127" s="365"/>
      <c r="DA127" s="365"/>
      <c r="DB127" s="365"/>
      <c r="DC127" s="365"/>
      <c r="DD127" s="365"/>
      <c r="DE127" s="365"/>
      <c r="DF127" s="365"/>
      <c r="DG127" s="365"/>
      <c r="DH127" s="365"/>
      <c r="DI127" s="365"/>
      <c r="DJ127" s="368"/>
      <c r="DK127" s="372"/>
      <c r="DL127" s="364"/>
      <c r="DM127" s="365"/>
      <c r="DN127" s="365"/>
      <c r="DO127" s="365"/>
      <c r="DP127" s="365"/>
      <c r="DQ127" s="365"/>
      <c r="DR127" s="365"/>
      <c r="DS127" s="365"/>
      <c r="DT127" s="365"/>
      <c r="DU127" s="365"/>
      <c r="DV127" s="365"/>
      <c r="DW127" s="365"/>
      <c r="DX127" s="368"/>
      <c r="DY127" s="372"/>
      <c r="DZ127" s="364"/>
      <c r="EA127" s="365"/>
      <c r="EB127" s="365"/>
      <c r="EC127" s="365"/>
      <c r="ED127" s="365"/>
      <c r="EE127" s="365"/>
      <c r="EF127" s="365"/>
      <c r="EG127" s="365"/>
      <c r="EH127" s="365"/>
      <c r="EI127" s="365"/>
      <c r="EJ127" s="365"/>
      <c r="EK127" s="365"/>
      <c r="EL127" s="368"/>
      <c r="EM127" s="372"/>
      <c r="EN127" s="364"/>
      <c r="EO127" s="365"/>
      <c r="EP127" s="365"/>
      <c r="EQ127" s="365"/>
      <c r="ER127" s="365"/>
      <c r="ES127" s="365"/>
      <c r="ET127" s="365"/>
      <c r="EU127" s="365"/>
      <c r="EV127" s="365"/>
      <c r="EW127" s="365"/>
      <c r="EX127" s="365"/>
      <c r="EY127" s="365"/>
      <c r="EZ127" s="368"/>
      <c r="FA127" s="372"/>
      <c r="FB127" s="364"/>
      <c r="FC127" s="365"/>
      <c r="FD127" s="365"/>
      <c r="FE127" s="365"/>
      <c r="FF127" s="365"/>
      <c r="FG127" s="365"/>
      <c r="FH127" s="365"/>
      <c r="FI127" s="365"/>
      <c r="FJ127" s="365"/>
      <c r="FK127" s="365"/>
      <c r="FL127" s="365"/>
      <c r="FM127" s="365"/>
      <c r="FN127" s="368"/>
      <c r="FO127" s="372"/>
      <c r="FP127" s="364"/>
      <c r="FQ127" s="365"/>
      <c r="FR127" s="365"/>
      <c r="FS127" s="365"/>
      <c r="FT127" s="365"/>
      <c r="FU127" s="365"/>
      <c r="FV127" s="365"/>
      <c r="FW127" s="365"/>
      <c r="FX127" s="365"/>
      <c r="FY127" s="365"/>
      <c r="FZ127" s="365"/>
      <c r="GA127" s="365"/>
      <c r="GB127" s="368"/>
      <c r="GC127" s="372"/>
      <c r="GD127" s="364"/>
      <c r="GE127" s="365"/>
      <c r="GF127" s="365"/>
      <c r="GG127" s="365"/>
      <c r="GH127" s="365"/>
      <c r="GI127" s="365"/>
      <c r="GJ127" s="365"/>
      <c r="GK127" s="365"/>
      <c r="GL127" s="365"/>
      <c r="GM127" s="365"/>
      <c r="GN127" s="365"/>
      <c r="GO127" s="365"/>
      <c r="GP127" s="368"/>
      <c r="GQ127" s="372"/>
      <c r="GR127" s="364"/>
      <c r="GS127" s="365"/>
      <c r="GT127" s="365"/>
      <c r="GU127" s="365"/>
      <c r="GV127" s="365"/>
      <c r="GW127" s="365"/>
      <c r="GX127" s="365"/>
      <c r="GY127" s="365"/>
      <c r="GZ127" s="365"/>
      <c r="HA127" s="365"/>
      <c r="HB127" s="365"/>
      <c r="HC127" s="365"/>
      <c r="HD127" s="368"/>
      <c r="HE127" s="372"/>
      <c r="HF127" s="364"/>
      <c r="HG127" s="365"/>
      <c r="HH127" s="365"/>
      <c r="HI127" s="365"/>
      <c r="HJ127" s="365"/>
      <c r="HK127" s="365"/>
      <c r="HL127" s="365"/>
      <c r="HM127" s="365"/>
      <c r="HN127" s="365"/>
      <c r="HO127" s="365"/>
      <c r="HP127" s="365"/>
      <c r="HQ127" s="365"/>
      <c r="HR127" s="368"/>
      <c r="HS127" s="372"/>
      <c r="HT127" s="364"/>
      <c r="HU127" s="365"/>
      <c r="HV127" s="365"/>
      <c r="HW127" s="365"/>
      <c r="HX127" s="365"/>
      <c r="HY127" s="365"/>
      <c r="HZ127" s="365"/>
      <c r="IA127" s="365"/>
      <c r="IB127" s="365"/>
      <c r="IC127" s="365"/>
      <c r="ID127" s="365"/>
      <c r="IE127" s="365"/>
      <c r="IF127" s="368"/>
      <c r="IG127" s="372"/>
      <c r="IH127" s="364"/>
      <c r="II127" s="365"/>
      <c r="IJ127" s="365"/>
      <c r="IK127" s="365"/>
      <c r="IL127" s="365"/>
      <c r="IM127" s="365"/>
      <c r="IN127" s="365"/>
      <c r="IO127" s="365"/>
      <c r="IP127" s="365"/>
      <c r="IQ127" s="365"/>
      <c r="IR127" s="365"/>
      <c r="IS127" s="365"/>
      <c r="IT127" s="368"/>
      <c r="IU127" s="372"/>
      <c r="IV127" s="364"/>
      <c r="IW127" s="365"/>
      <c r="IX127" s="365"/>
      <c r="IY127" s="365"/>
      <c r="IZ127" s="365"/>
      <c r="JA127" s="365"/>
      <c r="JB127" s="365"/>
      <c r="JC127" s="365"/>
      <c r="JD127" s="365"/>
      <c r="JE127" s="365"/>
      <c r="JF127" s="365"/>
      <c r="JG127" s="365"/>
      <c r="JH127" s="368"/>
      <c r="JI127" s="372"/>
      <c r="JJ127" s="364"/>
      <c r="JK127" s="365"/>
      <c r="JL127" s="365"/>
      <c r="JM127" s="365"/>
      <c r="JN127" s="365"/>
      <c r="JO127" s="365"/>
      <c r="JP127" s="365"/>
      <c r="JQ127" s="365"/>
      <c r="JR127" s="365"/>
      <c r="JS127" s="365"/>
      <c r="JT127" s="365"/>
      <c r="JU127" s="365"/>
      <c r="JV127" s="368"/>
      <c r="JW127" s="372"/>
      <c r="JX127" s="364"/>
      <c r="JY127" s="365"/>
      <c r="JZ127" s="365"/>
      <c r="KA127" s="365"/>
      <c r="KB127" s="365"/>
      <c r="KC127" s="365"/>
      <c r="KD127" s="365"/>
      <c r="KE127" s="365"/>
      <c r="KF127" s="365"/>
      <c r="KG127" s="365"/>
      <c r="KH127" s="365"/>
      <c r="KI127" s="365"/>
      <c r="KJ127" s="368"/>
      <c r="KK127" s="372"/>
      <c r="KL127" s="364"/>
      <c r="KM127" s="365"/>
      <c r="KN127" s="365"/>
      <c r="KO127" s="365"/>
      <c r="KP127" s="365"/>
      <c r="KQ127" s="365"/>
      <c r="KR127" s="365"/>
      <c r="KS127" s="365"/>
      <c r="KT127" s="365"/>
      <c r="KU127" s="365"/>
      <c r="KV127" s="365"/>
      <c r="KW127" s="365"/>
      <c r="KX127" s="368"/>
      <c r="KY127" s="372"/>
      <c r="KZ127" s="364"/>
      <c r="LA127" s="365"/>
      <c r="LB127" s="365"/>
      <c r="LC127" s="365"/>
      <c r="LD127" s="365"/>
      <c r="LE127" s="365"/>
      <c r="LF127" s="365"/>
      <c r="LG127" s="365"/>
      <c r="LH127" s="365"/>
      <c r="LI127" s="365"/>
      <c r="LJ127" s="365"/>
      <c r="LK127" s="365"/>
      <c r="LL127" s="368"/>
      <c r="LM127" s="372"/>
      <c r="LN127" s="364"/>
      <c r="LO127" s="365"/>
      <c r="LP127" s="365"/>
      <c r="LQ127" s="365"/>
      <c r="LR127" s="365"/>
      <c r="LS127" s="365"/>
      <c r="LT127" s="365"/>
      <c r="LU127" s="365"/>
      <c r="LV127" s="365"/>
      <c r="LW127" s="365"/>
      <c r="LX127" s="365"/>
      <c r="LY127" s="365"/>
      <c r="LZ127" s="368"/>
      <c r="MA127" s="372"/>
      <c r="MB127" s="364"/>
      <c r="MC127" s="365"/>
      <c r="MD127" s="365"/>
      <c r="ME127" s="365"/>
      <c r="MF127" s="365"/>
      <c r="MG127" s="365"/>
      <c r="MH127" s="365"/>
      <c r="MI127" s="365"/>
      <c r="MJ127" s="365"/>
      <c r="MK127" s="365"/>
      <c r="ML127" s="365"/>
      <c r="MM127" s="365"/>
      <c r="MN127" s="368"/>
      <c r="MO127" s="372"/>
      <c r="MP127" s="364"/>
      <c r="MQ127" s="365"/>
      <c r="MR127" s="365"/>
      <c r="MS127" s="365"/>
      <c r="MT127" s="365"/>
      <c r="MU127" s="365"/>
      <c r="MV127" s="365"/>
      <c r="MW127" s="365"/>
      <c r="MX127" s="365"/>
      <c r="MY127" s="365"/>
      <c r="MZ127" s="365"/>
      <c r="NA127" s="365"/>
      <c r="NB127" s="368"/>
      <c r="NC127" s="372"/>
      <c r="ND127" s="364"/>
      <c r="NE127" s="365"/>
      <c r="NF127" s="365"/>
      <c r="NG127" s="365"/>
      <c r="NH127" s="365"/>
      <c r="NI127" s="365"/>
      <c r="NJ127" s="365"/>
      <c r="NK127" s="365"/>
      <c r="NL127" s="365"/>
      <c r="NM127" s="365"/>
      <c r="NN127" s="365"/>
      <c r="NO127" s="365"/>
      <c r="NP127" s="368"/>
      <c r="NQ127" s="372"/>
      <c r="NR127" s="364"/>
      <c r="NS127" s="365"/>
      <c r="NT127" s="365"/>
      <c r="NU127" s="365"/>
      <c r="NV127" s="365"/>
      <c r="NW127" s="365"/>
      <c r="NX127" s="365"/>
      <c r="NY127" s="365"/>
      <c r="NZ127" s="365"/>
      <c r="OA127" s="365"/>
      <c r="OB127" s="365"/>
      <c r="OC127" s="365"/>
      <c r="OD127" s="368"/>
      <c r="OE127" s="372"/>
      <c r="OF127" s="364"/>
      <c r="OG127" s="365"/>
      <c r="OH127" s="365"/>
      <c r="OI127" s="365"/>
      <c r="OJ127" s="365"/>
      <c r="OK127" s="365"/>
      <c r="OL127" s="365"/>
      <c r="OM127" s="365"/>
      <c r="ON127" s="365"/>
      <c r="OO127" s="365"/>
      <c r="OP127" s="365"/>
      <c r="OQ127" s="365"/>
      <c r="OR127" s="368"/>
      <c r="OS127" s="372"/>
      <c r="OT127" s="364"/>
      <c r="OU127" s="365"/>
      <c r="OV127" s="365"/>
      <c r="OW127" s="365"/>
      <c r="OX127" s="365"/>
      <c r="OY127" s="365"/>
      <c r="OZ127" s="365"/>
      <c r="PA127" s="365"/>
      <c r="PB127" s="365"/>
      <c r="PC127" s="365"/>
      <c r="PD127" s="365"/>
      <c r="PE127" s="365"/>
      <c r="PF127" s="368"/>
      <c r="PG127" s="372"/>
      <c r="PH127" s="364"/>
      <c r="PI127" s="365"/>
      <c r="PJ127" s="365"/>
      <c r="PK127" s="365"/>
      <c r="PL127" s="365"/>
      <c r="PM127" s="365"/>
      <c r="PN127" s="365"/>
      <c r="PO127" s="365"/>
      <c r="PP127" s="365"/>
      <c r="PQ127" s="365"/>
      <c r="PR127" s="365"/>
      <c r="PS127" s="365"/>
      <c r="PT127" s="368"/>
      <c r="PU127" s="372"/>
      <c r="PV127" s="364"/>
      <c r="PW127" s="365"/>
      <c r="PX127" s="365"/>
      <c r="PY127" s="365"/>
      <c r="PZ127" s="365"/>
      <c r="QA127" s="365"/>
      <c r="QB127" s="365"/>
      <c r="QC127" s="365"/>
      <c r="QD127" s="365"/>
      <c r="QE127" s="365"/>
      <c r="QF127" s="365"/>
      <c r="QG127" s="365"/>
      <c r="QH127" s="368"/>
      <c r="QI127" s="372"/>
      <c r="QJ127" s="364"/>
      <c r="QK127" s="365"/>
      <c r="QL127" s="365"/>
      <c r="QM127" s="365"/>
      <c r="QN127" s="365"/>
      <c r="QO127" s="365"/>
      <c r="QP127" s="365"/>
      <c r="QQ127" s="365"/>
      <c r="QR127" s="365"/>
      <c r="QS127" s="365"/>
      <c r="QT127" s="365"/>
      <c r="QU127" s="365"/>
      <c r="QV127" s="368"/>
      <c r="QW127" s="372"/>
      <c r="QX127" s="368"/>
      <c r="QY127" s="368"/>
      <c r="QZ127" s="368"/>
      <c r="RA127" s="368"/>
      <c r="RB127" s="368"/>
      <c r="RC127" s="368"/>
      <c r="RD127" s="368"/>
      <c r="RE127" s="368"/>
      <c r="RF127" s="368"/>
      <c r="RG127" s="368"/>
      <c r="RH127" s="368"/>
      <c r="RI127" s="368"/>
      <c r="RJ127" s="368"/>
    </row>
    <row r="128" spans="1:478" s="382" customFormat="1" ht="13.5" thickBot="1" x14ac:dyDescent="0.35">
      <c r="A128" s="377"/>
      <c r="B128" s="378" t="s">
        <v>903</v>
      </c>
      <c r="C128" s="377"/>
      <c r="D128" s="435">
        <f>SUM(D124:D127)</f>
        <v>-1964384.7555000002</v>
      </c>
      <c r="E128" s="436">
        <f t="shared" ref="E128:P128" si="635">SUM(E124:E127)</f>
        <v>-2656956.4478000002</v>
      </c>
      <c r="F128" s="436">
        <f t="shared" si="635"/>
        <v>0</v>
      </c>
      <c r="G128" s="436">
        <f t="shared" si="635"/>
        <v>0</v>
      </c>
      <c r="H128" s="436">
        <f t="shared" si="635"/>
        <v>0</v>
      </c>
      <c r="I128" s="436">
        <f t="shared" si="635"/>
        <v>0</v>
      </c>
      <c r="J128" s="436">
        <f t="shared" si="635"/>
        <v>0</v>
      </c>
      <c r="K128" s="436">
        <f t="shared" si="635"/>
        <v>0</v>
      </c>
      <c r="L128" s="436">
        <f t="shared" si="635"/>
        <v>0</v>
      </c>
      <c r="M128" s="436">
        <f t="shared" si="635"/>
        <v>0</v>
      </c>
      <c r="N128" s="436">
        <f t="shared" si="635"/>
        <v>0</v>
      </c>
      <c r="O128" s="436">
        <f t="shared" si="635"/>
        <v>0</v>
      </c>
      <c r="P128" s="437">
        <f t="shared" si="635"/>
        <v>-4440115.9732999997</v>
      </c>
      <c r="Q128" s="424"/>
      <c r="R128" s="435">
        <f>SUM(R124:R127)</f>
        <v>68465.699999999953</v>
      </c>
      <c r="S128" s="436">
        <f t="shared" ref="S128:AD128" si="636">SUM(S124:S127)</f>
        <v>89107.199999999953</v>
      </c>
      <c r="T128" s="436">
        <f t="shared" si="636"/>
        <v>0</v>
      </c>
      <c r="U128" s="436">
        <f t="shared" si="636"/>
        <v>0</v>
      </c>
      <c r="V128" s="436">
        <f t="shared" si="636"/>
        <v>0</v>
      </c>
      <c r="W128" s="436">
        <f t="shared" si="636"/>
        <v>0</v>
      </c>
      <c r="X128" s="436">
        <f t="shared" si="636"/>
        <v>0</v>
      </c>
      <c r="Y128" s="436">
        <f t="shared" si="636"/>
        <v>0</v>
      </c>
      <c r="Z128" s="436">
        <f t="shared" si="636"/>
        <v>0</v>
      </c>
      <c r="AA128" s="436">
        <f t="shared" si="636"/>
        <v>0</v>
      </c>
      <c r="AB128" s="436">
        <f t="shared" si="636"/>
        <v>0</v>
      </c>
      <c r="AC128" s="436">
        <f t="shared" si="636"/>
        <v>0</v>
      </c>
      <c r="AD128" s="437">
        <f t="shared" si="636"/>
        <v>157572.89999999991</v>
      </c>
      <c r="AE128" s="372"/>
      <c r="AF128" s="435">
        <f>SUM(AF124:AF127)</f>
        <v>163233.09000000008</v>
      </c>
      <c r="AG128" s="436">
        <f t="shared" ref="AG128:AR128" si="637">SUM(AG124:AG127)</f>
        <v>204917.75820000027</v>
      </c>
      <c r="AH128" s="436">
        <f t="shared" si="637"/>
        <v>0</v>
      </c>
      <c r="AI128" s="436">
        <f t="shared" si="637"/>
        <v>0</v>
      </c>
      <c r="AJ128" s="436">
        <f t="shared" si="637"/>
        <v>0</v>
      </c>
      <c r="AK128" s="436">
        <f t="shared" si="637"/>
        <v>0</v>
      </c>
      <c r="AL128" s="436">
        <f t="shared" si="637"/>
        <v>0</v>
      </c>
      <c r="AM128" s="436">
        <f t="shared" si="637"/>
        <v>0</v>
      </c>
      <c r="AN128" s="436">
        <f t="shared" si="637"/>
        <v>0</v>
      </c>
      <c r="AO128" s="436">
        <f t="shared" si="637"/>
        <v>0</v>
      </c>
      <c r="AP128" s="436">
        <f t="shared" si="637"/>
        <v>0</v>
      </c>
      <c r="AQ128" s="436">
        <f t="shared" si="637"/>
        <v>0</v>
      </c>
      <c r="AR128" s="437">
        <f t="shared" si="637"/>
        <v>368150.84820000012</v>
      </c>
      <c r="AS128" s="372"/>
      <c r="AT128" s="435">
        <f>SUM(AT124:AT127)</f>
        <v>367831.10160000017</v>
      </c>
      <c r="AU128" s="436">
        <f t="shared" ref="AU128:BF128" si="638">SUM(AU124:AU127)</f>
        <v>391593.41999999993</v>
      </c>
      <c r="AV128" s="436">
        <f t="shared" si="638"/>
        <v>0</v>
      </c>
      <c r="AW128" s="436">
        <f t="shared" si="638"/>
        <v>0</v>
      </c>
      <c r="AX128" s="436">
        <f t="shared" si="638"/>
        <v>0</v>
      </c>
      <c r="AY128" s="436">
        <f t="shared" si="638"/>
        <v>0</v>
      </c>
      <c r="AZ128" s="436">
        <f t="shared" si="638"/>
        <v>0</v>
      </c>
      <c r="BA128" s="436">
        <f t="shared" si="638"/>
        <v>0</v>
      </c>
      <c r="BB128" s="436">
        <f t="shared" si="638"/>
        <v>0</v>
      </c>
      <c r="BC128" s="436">
        <f t="shared" si="638"/>
        <v>0</v>
      </c>
      <c r="BD128" s="436">
        <f t="shared" si="638"/>
        <v>0</v>
      </c>
      <c r="BE128" s="436">
        <f t="shared" si="638"/>
        <v>0</v>
      </c>
      <c r="BF128" s="437">
        <f t="shared" si="638"/>
        <v>759424.52159999963</v>
      </c>
      <c r="BG128" s="372"/>
      <c r="BH128" s="435">
        <f>SUM(BH124:BH127)</f>
        <v>37398.229490322556</v>
      </c>
      <c r="BI128" s="436">
        <f t="shared" ref="BI128:BT128" si="639">SUM(BI124:BI127)</f>
        <v>36311.820780000075</v>
      </c>
      <c r="BJ128" s="436">
        <f t="shared" si="639"/>
        <v>0</v>
      </c>
      <c r="BK128" s="436">
        <f t="shared" si="639"/>
        <v>0</v>
      </c>
      <c r="BL128" s="436">
        <f t="shared" si="639"/>
        <v>0</v>
      </c>
      <c r="BM128" s="436">
        <f t="shared" si="639"/>
        <v>0</v>
      </c>
      <c r="BN128" s="436">
        <f t="shared" si="639"/>
        <v>0</v>
      </c>
      <c r="BO128" s="436">
        <f t="shared" si="639"/>
        <v>0</v>
      </c>
      <c r="BP128" s="436">
        <f t="shared" si="639"/>
        <v>0</v>
      </c>
      <c r="BQ128" s="436">
        <f t="shared" si="639"/>
        <v>0</v>
      </c>
      <c r="BR128" s="436">
        <f t="shared" si="639"/>
        <v>0</v>
      </c>
      <c r="BS128" s="436">
        <f t="shared" si="639"/>
        <v>0</v>
      </c>
      <c r="BT128" s="437">
        <f t="shared" si="639"/>
        <v>73710.050270322652</v>
      </c>
      <c r="BU128" s="388"/>
      <c r="BV128" s="435">
        <f>SUM(BV124:BV127)</f>
        <v>767445.16470967652</v>
      </c>
      <c r="BW128" s="436">
        <f t="shared" ref="BW128:CH128" si="640">SUM(BW124:BW127)</f>
        <v>683699.36261999875</v>
      </c>
      <c r="BX128" s="436">
        <f t="shared" si="640"/>
        <v>0</v>
      </c>
      <c r="BY128" s="436">
        <f t="shared" si="640"/>
        <v>0</v>
      </c>
      <c r="BZ128" s="436">
        <f t="shared" si="640"/>
        <v>0</v>
      </c>
      <c r="CA128" s="436">
        <f t="shared" si="640"/>
        <v>0</v>
      </c>
      <c r="CB128" s="436">
        <f t="shared" si="640"/>
        <v>0</v>
      </c>
      <c r="CC128" s="436">
        <f t="shared" si="640"/>
        <v>0</v>
      </c>
      <c r="CD128" s="436">
        <f t="shared" si="640"/>
        <v>0</v>
      </c>
      <c r="CE128" s="436">
        <f t="shared" si="640"/>
        <v>0</v>
      </c>
      <c r="CF128" s="436">
        <f t="shared" si="640"/>
        <v>0</v>
      </c>
      <c r="CG128" s="436">
        <f t="shared" si="640"/>
        <v>0</v>
      </c>
      <c r="CH128" s="437">
        <f t="shared" si="640"/>
        <v>1451144.5273296768</v>
      </c>
      <c r="CI128" s="424"/>
      <c r="CJ128" s="435">
        <f>SUM(CJ124:CJ127)</f>
        <v>165155.9831999999</v>
      </c>
      <c r="CK128" s="436">
        <f t="shared" ref="CK128:CV128" si="641">SUM(CK124:CK127)</f>
        <v>58122.900000000023</v>
      </c>
      <c r="CL128" s="436">
        <f t="shared" si="641"/>
        <v>0</v>
      </c>
      <c r="CM128" s="436">
        <f t="shared" si="641"/>
        <v>0</v>
      </c>
      <c r="CN128" s="436">
        <f t="shared" si="641"/>
        <v>0</v>
      </c>
      <c r="CO128" s="436">
        <f t="shared" si="641"/>
        <v>0</v>
      </c>
      <c r="CP128" s="436">
        <f t="shared" si="641"/>
        <v>0</v>
      </c>
      <c r="CQ128" s="436">
        <f t="shared" si="641"/>
        <v>0</v>
      </c>
      <c r="CR128" s="436">
        <f t="shared" si="641"/>
        <v>0</v>
      </c>
      <c r="CS128" s="436">
        <f t="shared" si="641"/>
        <v>0</v>
      </c>
      <c r="CT128" s="436">
        <f t="shared" si="641"/>
        <v>0</v>
      </c>
      <c r="CU128" s="436">
        <f t="shared" si="641"/>
        <v>0</v>
      </c>
      <c r="CV128" s="437">
        <f t="shared" si="641"/>
        <v>223278.88319999981</v>
      </c>
      <c r="CW128" s="372"/>
      <c r="CX128" s="435">
        <f>SUM(CX124:CX127)</f>
        <v>55176.479999999981</v>
      </c>
      <c r="CY128" s="436">
        <f t="shared" ref="CY128:DJ128" si="642">SUM(CY124:CY127)</f>
        <v>72096.525000000023</v>
      </c>
      <c r="CZ128" s="436">
        <f t="shared" si="642"/>
        <v>0</v>
      </c>
      <c r="DA128" s="436">
        <f t="shared" si="642"/>
        <v>0</v>
      </c>
      <c r="DB128" s="436">
        <f t="shared" si="642"/>
        <v>0</v>
      </c>
      <c r="DC128" s="436">
        <f t="shared" si="642"/>
        <v>0</v>
      </c>
      <c r="DD128" s="436">
        <f t="shared" si="642"/>
        <v>0</v>
      </c>
      <c r="DE128" s="436">
        <f t="shared" si="642"/>
        <v>0</v>
      </c>
      <c r="DF128" s="436">
        <f t="shared" si="642"/>
        <v>0</v>
      </c>
      <c r="DG128" s="436">
        <f t="shared" si="642"/>
        <v>0</v>
      </c>
      <c r="DH128" s="436">
        <f t="shared" si="642"/>
        <v>0</v>
      </c>
      <c r="DI128" s="436">
        <f t="shared" si="642"/>
        <v>0</v>
      </c>
      <c r="DJ128" s="437">
        <f t="shared" si="642"/>
        <v>127273.005</v>
      </c>
      <c r="DK128" s="424"/>
      <c r="DL128" s="435">
        <f>SUM(DL124:DL127)</f>
        <v>137660.13</v>
      </c>
      <c r="DM128" s="436">
        <f t="shared" ref="DM128:DX128" si="643">SUM(DM124:DM127)</f>
        <v>146014.10999999999</v>
      </c>
      <c r="DN128" s="436">
        <f t="shared" si="643"/>
        <v>0</v>
      </c>
      <c r="DO128" s="436">
        <f t="shared" si="643"/>
        <v>0</v>
      </c>
      <c r="DP128" s="436">
        <f t="shared" si="643"/>
        <v>0</v>
      </c>
      <c r="DQ128" s="436">
        <f t="shared" si="643"/>
        <v>0</v>
      </c>
      <c r="DR128" s="436">
        <f t="shared" si="643"/>
        <v>0</v>
      </c>
      <c r="DS128" s="436">
        <f t="shared" si="643"/>
        <v>0</v>
      </c>
      <c r="DT128" s="436">
        <f t="shared" si="643"/>
        <v>0</v>
      </c>
      <c r="DU128" s="436">
        <f t="shared" si="643"/>
        <v>0</v>
      </c>
      <c r="DV128" s="436">
        <f t="shared" si="643"/>
        <v>0</v>
      </c>
      <c r="DW128" s="436">
        <f t="shared" si="643"/>
        <v>0</v>
      </c>
      <c r="DX128" s="437">
        <f t="shared" si="643"/>
        <v>283674.23999999999</v>
      </c>
      <c r="DY128" s="424"/>
      <c r="DZ128" s="435">
        <f>SUM(DZ124:DZ127)</f>
        <v>482028.12719999999</v>
      </c>
      <c r="EA128" s="436">
        <f t="shared" ref="EA128:EL128" si="644">SUM(EA124:EA127)</f>
        <v>510265.31760000018</v>
      </c>
      <c r="EB128" s="436">
        <f t="shared" si="644"/>
        <v>0</v>
      </c>
      <c r="EC128" s="436">
        <f t="shared" si="644"/>
        <v>0</v>
      </c>
      <c r="ED128" s="436">
        <f t="shared" si="644"/>
        <v>0</v>
      </c>
      <c r="EE128" s="436">
        <f t="shared" si="644"/>
        <v>0</v>
      </c>
      <c r="EF128" s="436">
        <f t="shared" si="644"/>
        <v>0</v>
      </c>
      <c r="EG128" s="436">
        <f t="shared" si="644"/>
        <v>0</v>
      </c>
      <c r="EH128" s="436">
        <f t="shared" si="644"/>
        <v>0</v>
      </c>
      <c r="EI128" s="436">
        <f t="shared" si="644"/>
        <v>0</v>
      </c>
      <c r="EJ128" s="436">
        <f t="shared" si="644"/>
        <v>0</v>
      </c>
      <c r="EK128" s="436">
        <f t="shared" si="644"/>
        <v>0</v>
      </c>
      <c r="EL128" s="437">
        <f t="shared" si="644"/>
        <v>992293.44480000064</v>
      </c>
      <c r="EM128" s="424"/>
      <c r="EN128" s="435">
        <f>SUM(EN124:EN127)</f>
        <v>869482.61459999997</v>
      </c>
      <c r="EO128" s="436">
        <f t="shared" ref="EO128:EZ128" si="645">SUM(EO124:EO127)</f>
        <v>930595.29999999981</v>
      </c>
      <c r="EP128" s="436">
        <f t="shared" si="645"/>
        <v>0</v>
      </c>
      <c r="EQ128" s="436">
        <f t="shared" si="645"/>
        <v>0</v>
      </c>
      <c r="ER128" s="436">
        <f t="shared" si="645"/>
        <v>0</v>
      </c>
      <c r="ES128" s="436">
        <f t="shared" si="645"/>
        <v>0</v>
      </c>
      <c r="ET128" s="436">
        <f t="shared" si="645"/>
        <v>0</v>
      </c>
      <c r="EU128" s="436">
        <f t="shared" si="645"/>
        <v>0</v>
      </c>
      <c r="EV128" s="436">
        <f t="shared" si="645"/>
        <v>0</v>
      </c>
      <c r="EW128" s="436">
        <f t="shared" si="645"/>
        <v>0</v>
      </c>
      <c r="EX128" s="436">
        <f t="shared" si="645"/>
        <v>0</v>
      </c>
      <c r="EY128" s="436">
        <f t="shared" si="645"/>
        <v>0</v>
      </c>
      <c r="EZ128" s="437">
        <f t="shared" si="645"/>
        <v>1800077.9145999979</v>
      </c>
      <c r="FA128" s="424"/>
      <c r="FB128" s="435">
        <f>SUM(FB124:FB127)</f>
        <v>438657.28739999956</v>
      </c>
      <c r="FC128" s="436">
        <f t="shared" ref="FC128:FN128" si="646">SUM(FC124:FC127)</f>
        <v>535651.74000000022</v>
      </c>
      <c r="FD128" s="436">
        <f t="shared" si="646"/>
        <v>0</v>
      </c>
      <c r="FE128" s="436">
        <f t="shared" si="646"/>
        <v>0</v>
      </c>
      <c r="FF128" s="436">
        <f t="shared" si="646"/>
        <v>0</v>
      </c>
      <c r="FG128" s="436">
        <f t="shared" si="646"/>
        <v>0</v>
      </c>
      <c r="FH128" s="436">
        <f t="shared" si="646"/>
        <v>0</v>
      </c>
      <c r="FI128" s="436">
        <f t="shared" si="646"/>
        <v>0</v>
      </c>
      <c r="FJ128" s="436">
        <f t="shared" si="646"/>
        <v>0</v>
      </c>
      <c r="FK128" s="436">
        <f t="shared" si="646"/>
        <v>0</v>
      </c>
      <c r="FL128" s="436">
        <f t="shared" si="646"/>
        <v>0</v>
      </c>
      <c r="FM128" s="436">
        <f t="shared" si="646"/>
        <v>0</v>
      </c>
      <c r="FN128" s="437">
        <f t="shared" si="646"/>
        <v>974309.02740000002</v>
      </c>
      <c r="FO128" s="424"/>
      <c r="FP128" s="435">
        <f>SUM(FP124:FP127)</f>
        <v>527347.86880000005</v>
      </c>
      <c r="FQ128" s="436">
        <f t="shared" ref="FQ128:GB128" si="647">SUM(FQ124:FQ127)</f>
        <v>407303.36640000017</v>
      </c>
      <c r="FR128" s="436">
        <f t="shared" si="647"/>
        <v>0</v>
      </c>
      <c r="FS128" s="436">
        <f t="shared" si="647"/>
        <v>0</v>
      </c>
      <c r="FT128" s="436">
        <f t="shared" si="647"/>
        <v>0</v>
      </c>
      <c r="FU128" s="436">
        <f t="shared" si="647"/>
        <v>0</v>
      </c>
      <c r="FV128" s="436">
        <f t="shared" si="647"/>
        <v>0</v>
      </c>
      <c r="FW128" s="436">
        <f t="shared" si="647"/>
        <v>0</v>
      </c>
      <c r="FX128" s="436">
        <f t="shared" si="647"/>
        <v>0</v>
      </c>
      <c r="FY128" s="436">
        <f t="shared" si="647"/>
        <v>0</v>
      </c>
      <c r="FZ128" s="436">
        <f t="shared" si="647"/>
        <v>0</v>
      </c>
      <c r="GA128" s="436">
        <f t="shared" si="647"/>
        <v>0</v>
      </c>
      <c r="GB128" s="437">
        <f t="shared" si="647"/>
        <v>934651.23519999906</v>
      </c>
      <c r="GC128" s="424"/>
      <c r="GD128" s="435">
        <f>SUM(GD124:GD127)</f>
        <v>75853.890000000014</v>
      </c>
      <c r="GE128" s="436">
        <f t="shared" ref="GE128:GP128" si="648">SUM(GE124:GE127)</f>
        <v>110253.15000000002</v>
      </c>
      <c r="GF128" s="436">
        <f t="shared" si="648"/>
        <v>0</v>
      </c>
      <c r="GG128" s="436">
        <f t="shared" si="648"/>
        <v>0</v>
      </c>
      <c r="GH128" s="436">
        <f t="shared" si="648"/>
        <v>0</v>
      </c>
      <c r="GI128" s="436">
        <f t="shared" si="648"/>
        <v>0</v>
      </c>
      <c r="GJ128" s="436">
        <f t="shared" si="648"/>
        <v>0</v>
      </c>
      <c r="GK128" s="436">
        <f t="shared" si="648"/>
        <v>0</v>
      </c>
      <c r="GL128" s="436">
        <f t="shared" si="648"/>
        <v>0</v>
      </c>
      <c r="GM128" s="436">
        <f t="shared" si="648"/>
        <v>0</v>
      </c>
      <c r="GN128" s="436">
        <f t="shared" si="648"/>
        <v>0</v>
      </c>
      <c r="GO128" s="436">
        <f t="shared" si="648"/>
        <v>0</v>
      </c>
      <c r="GP128" s="437">
        <f t="shared" si="648"/>
        <v>186107.04000000004</v>
      </c>
      <c r="GQ128" s="424"/>
      <c r="GR128" s="435">
        <f>SUM(GR124:GR127)</f>
        <v>947138.37480000034</v>
      </c>
      <c r="GS128" s="436">
        <f t="shared" ref="GS128:HD128" si="649">SUM(GS124:GS127)</f>
        <v>920546.98020000139</v>
      </c>
      <c r="GT128" s="436">
        <f t="shared" si="649"/>
        <v>0</v>
      </c>
      <c r="GU128" s="436">
        <f t="shared" si="649"/>
        <v>0</v>
      </c>
      <c r="GV128" s="436">
        <f t="shared" si="649"/>
        <v>0</v>
      </c>
      <c r="GW128" s="436">
        <f t="shared" si="649"/>
        <v>0</v>
      </c>
      <c r="GX128" s="436">
        <f t="shared" si="649"/>
        <v>0</v>
      </c>
      <c r="GY128" s="436">
        <f t="shared" si="649"/>
        <v>0</v>
      </c>
      <c r="GZ128" s="436">
        <f t="shared" si="649"/>
        <v>0</v>
      </c>
      <c r="HA128" s="436">
        <f t="shared" si="649"/>
        <v>0</v>
      </c>
      <c r="HB128" s="436">
        <f t="shared" si="649"/>
        <v>0</v>
      </c>
      <c r="HC128" s="436">
        <f t="shared" si="649"/>
        <v>0</v>
      </c>
      <c r="HD128" s="437">
        <f t="shared" si="649"/>
        <v>1867685.3549999988</v>
      </c>
      <c r="HE128" s="424"/>
      <c r="HF128" s="435">
        <f>SUM(HF124:HF127)</f>
        <v>578078.75879999984</v>
      </c>
      <c r="HG128" s="436">
        <f t="shared" ref="HG128:HR128" si="650">SUM(HG124:HG127)</f>
        <v>526981.31099999975</v>
      </c>
      <c r="HH128" s="436">
        <f t="shared" si="650"/>
        <v>-140.10088272383354</v>
      </c>
      <c r="HI128" s="436">
        <f t="shared" si="650"/>
        <v>0</v>
      </c>
      <c r="HJ128" s="436">
        <f t="shared" si="650"/>
        <v>0</v>
      </c>
      <c r="HK128" s="436">
        <f t="shared" si="650"/>
        <v>0</v>
      </c>
      <c r="HL128" s="436">
        <f t="shared" si="650"/>
        <v>0</v>
      </c>
      <c r="HM128" s="436">
        <f t="shared" si="650"/>
        <v>0</v>
      </c>
      <c r="HN128" s="436">
        <f t="shared" si="650"/>
        <v>0</v>
      </c>
      <c r="HO128" s="436">
        <f t="shared" si="650"/>
        <v>0</v>
      </c>
      <c r="HP128" s="436">
        <f t="shared" si="650"/>
        <v>0</v>
      </c>
      <c r="HQ128" s="436">
        <f t="shared" si="650"/>
        <v>0</v>
      </c>
      <c r="HR128" s="437">
        <f t="shared" si="650"/>
        <v>1104919.9689172762</v>
      </c>
      <c r="HS128" s="424"/>
      <c r="HT128" s="435">
        <f>SUM(HT124:HT127)</f>
        <v>62927.060400000017</v>
      </c>
      <c r="HU128" s="436">
        <f t="shared" ref="HU128:IF128" si="651">SUM(HU124:HU127)</f>
        <v>77276.750400000019</v>
      </c>
      <c r="HV128" s="436">
        <f t="shared" si="651"/>
        <v>0</v>
      </c>
      <c r="HW128" s="436">
        <f t="shared" si="651"/>
        <v>0</v>
      </c>
      <c r="HX128" s="436">
        <f t="shared" si="651"/>
        <v>0</v>
      </c>
      <c r="HY128" s="436">
        <f t="shared" si="651"/>
        <v>0</v>
      </c>
      <c r="HZ128" s="436">
        <f t="shared" si="651"/>
        <v>0</v>
      </c>
      <c r="IA128" s="436">
        <f t="shared" si="651"/>
        <v>0</v>
      </c>
      <c r="IB128" s="436">
        <f t="shared" si="651"/>
        <v>0</v>
      </c>
      <c r="IC128" s="436">
        <f t="shared" si="651"/>
        <v>0</v>
      </c>
      <c r="ID128" s="436">
        <f t="shared" si="651"/>
        <v>0</v>
      </c>
      <c r="IE128" s="436">
        <f t="shared" si="651"/>
        <v>0</v>
      </c>
      <c r="IF128" s="437">
        <f t="shared" si="651"/>
        <v>140203.81080000009</v>
      </c>
      <c r="IG128" s="424"/>
      <c r="IH128" s="435">
        <f>SUM(IH124:IH127)</f>
        <v>135708.35399999993</v>
      </c>
      <c r="II128" s="436">
        <f t="shared" ref="II128:IT128" si="652">SUM(II124:II127)</f>
        <v>248071.60440000007</v>
      </c>
      <c r="IJ128" s="436">
        <f t="shared" si="652"/>
        <v>0</v>
      </c>
      <c r="IK128" s="436">
        <f t="shared" si="652"/>
        <v>0</v>
      </c>
      <c r="IL128" s="436">
        <f t="shared" si="652"/>
        <v>0</v>
      </c>
      <c r="IM128" s="436">
        <f t="shared" si="652"/>
        <v>0</v>
      </c>
      <c r="IN128" s="436">
        <f t="shared" si="652"/>
        <v>0</v>
      </c>
      <c r="IO128" s="436">
        <f t="shared" si="652"/>
        <v>0</v>
      </c>
      <c r="IP128" s="436">
        <f t="shared" si="652"/>
        <v>0</v>
      </c>
      <c r="IQ128" s="436">
        <f t="shared" si="652"/>
        <v>0</v>
      </c>
      <c r="IR128" s="436">
        <f t="shared" si="652"/>
        <v>0</v>
      </c>
      <c r="IS128" s="436">
        <f t="shared" si="652"/>
        <v>0</v>
      </c>
      <c r="IT128" s="437">
        <f t="shared" si="652"/>
        <v>383779.95839999989</v>
      </c>
      <c r="IU128" s="424"/>
      <c r="IV128" s="435">
        <f>SUM(IV124:IV127)</f>
        <v>33351.209999999992</v>
      </c>
      <c r="IW128" s="436">
        <f t="shared" ref="IW128:JH128" si="653">SUM(IW124:IW127)</f>
        <v>34750.799999999988</v>
      </c>
      <c r="IX128" s="436">
        <f t="shared" si="653"/>
        <v>0</v>
      </c>
      <c r="IY128" s="436">
        <f t="shared" si="653"/>
        <v>0</v>
      </c>
      <c r="IZ128" s="436">
        <f t="shared" si="653"/>
        <v>0</v>
      </c>
      <c r="JA128" s="436">
        <f t="shared" si="653"/>
        <v>0</v>
      </c>
      <c r="JB128" s="436">
        <f t="shared" si="653"/>
        <v>0</v>
      </c>
      <c r="JC128" s="436">
        <f t="shared" si="653"/>
        <v>0</v>
      </c>
      <c r="JD128" s="436">
        <f t="shared" si="653"/>
        <v>0</v>
      </c>
      <c r="JE128" s="436">
        <f t="shared" si="653"/>
        <v>0</v>
      </c>
      <c r="JF128" s="436">
        <f t="shared" si="653"/>
        <v>0</v>
      </c>
      <c r="JG128" s="436">
        <f t="shared" si="653"/>
        <v>0</v>
      </c>
      <c r="JH128" s="437">
        <f t="shared" si="653"/>
        <v>68102.010000000009</v>
      </c>
      <c r="JI128" s="424"/>
      <c r="JJ128" s="435">
        <f>SUM(JJ124:JJ127)</f>
        <v>300179.71619999991</v>
      </c>
      <c r="JK128" s="436">
        <f t="shared" ref="JK128:JV128" si="654">SUM(JK124:JK127)</f>
        <v>312402.14999999991</v>
      </c>
      <c r="JL128" s="436">
        <f t="shared" si="654"/>
        <v>0</v>
      </c>
      <c r="JM128" s="436">
        <f t="shared" si="654"/>
        <v>0</v>
      </c>
      <c r="JN128" s="436">
        <f t="shared" si="654"/>
        <v>0</v>
      </c>
      <c r="JO128" s="436">
        <f t="shared" si="654"/>
        <v>0</v>
      </c>
      <c r="JP128" s="436">
        <f t="shared" si="654"/>
        <v>0</v>
      </c>
      <c r="JQ128" s="436">
        <f t="shared" si="654"/>
        <v>0</v>
      </c>
      <c r="JR128" s="436">
        <f t="shared" si="654"/>
        <v>0</v>
      </c>
      <c r="JS128" s="436">
        <f t="shared" si="654"/>
        <v>0</v>
      </c>
      <c r="JT128" s="436">
        <f t="shared" si="654"/>
        <v>0</v>
      </c>
      <c r="JU128" s="436">
        <f t="shared" si="654"/>
        <v>0</v>
      </c>
      <c r="JV128" s="437">
        <f t="shared" si="654"/>
        <v>612581.86620000005</v>
      </c>
      <c r="JW128" s="424"/>
      <c r="JX128" s="435">
        <f>SUM(JX124:JX127)</f>
        <v>612911.67660000012</v>
      </c>
      <c r="JY128" s="436">
        <f t="shared" ref="JY128:KJ128" si="655">SUM(JY124:JY127)</f>
        <v>903756.41999999993</v>
      </c>
      <c r="JZ128" s="436">
        <f t="shared" si="655"/>
        <v>0</v>
      </c>
      <c r="KA128" s="436">
        <f t="shared" si="655"/>
        <v>0</v>
      </c>
      <c r="KB128" s="436">
        <f t="shared" si="655"/>
        <v>0</v>
      </c>
      <c r="KC128" s="436">
        <f t="shared" si="655"/>
        <v>0</v>
      </c>
      <c r="KD128" s="436">
        <f t="shared" si="655"/>
        <v>0</v>
      </c>
      <c r="KE128" s="436">
        <f t="shared" si="655"/>
        <v>0</v>
      </c>
      <c r="KF128" s="436">
        <f t="shared" si="655"/>
        <v>0</v>
      </c>
      <c r="KG128" s="436">
        <f t="shared" si="655"/>
        <v>0</v>
      </c>
      <c r="KH128" s="436">
        <f t="shared" si="655"/>
        <v>0</v>
      </c>
      <c r="KI128" s="436">
        <f t="shared" si="655"/>
        <v>0</v>
      </c>
      <c r="KJ128" s="437">
        <f t="shared" si="655"/>
        <v>1516668.0966</v>
      </c>
      <c r="KK128" s="424"/>
      <c r="KL128" s="435">
        <f>SUM(KL124:KL127)</f>
        <v>404085.0610000001</v>
      </c>
      <c r="KM128" s="436">
        <f t="shared" ref="KM128:KX128" si="656">SUM(KM124:KM127)</f>
        <v>2003448.8099999998</v>
      </c>
      <c r="KN128" s="436">
        <f t="shared" si="656"/>
        <v>0</v>
      </c>
      <c r="KO128" s="436">
        <f t="shared" si="656"/>
        <v>0</v>
      </c>
      <c r="KP128" s="436">
        <f t="shared" si="656"/>
        <v>0</v>
      </c>
      <c r="KQ128" s="436">
        <f t="shared" si="656"/>
        <v>0</v>
      </c>
      <c r="KR128" s="436">
        <f t="shared" si="656"/>
        <v>0</v>
      </c>
      <c r="KS128" s="436">
        <f t="shared" si="656"/>
        <v>0</v>
      </c>
      <c r="KT128" s="436">
        <f t="shared" si="656"/>
        <v>0</v>
      </c>
      <c r="KU128" s="436">
        <f t="shared" si="656"/>
        <v>0</v>
      </c>
      <c r="KV128" s="436">
        <f t="shared" si="656"/>
        <v>0</v>
      </c>
      <c r="KW128" s="436">
        <f t="shared" si="656"/>
        <v>0</v>
      </c>
      <c r="KX128" s="437">
        <f t="shared" si="656"/>
        <v>2407533.8710000003</v>
      </c>
      <c r="KY128" s="424"/>
      <c r="KZ128" s="435">
        <f>SUM(KZ124:KZ127)</f>
        <v>83856.329999999958</v>
      </c>
      <c r="LA128" s="436">
        <f t="shared" ref="LA128:LL128" si="657">SUM(LA124:LA127)</f>
        <v>88025.489999999991</v>
      </c>
      <c r="LB128" s="436">
        <f t="shared" si="657"/>
        <v>0</v>
      </c>
      <c r="LC128" s="436">
        <f t="shared" si="657"/>
        <v>0</v>
      </c>
      <c r="LD128" s="436">
        <f t="shared" si="657"/>
        <v>0</v>
      </c>
      <c r="LE128" s="436">
        <f t="shared" si="657"/>
        <v>0</v>
      </c>
      <c r="LF128" s="436">
        <f t="shared" si="657"/>
        <v>0</v>
      </c>
      <c r="LG128" s="436">
        <f t="shared" si="657"/>
        <v>0</v>
      </c>
      <c r="LH128" s="436">
        <f t="shared" si="657"/>
        <v>0</v>
      </c>
      <c r="LI128" s="436">
        <f t="shared" si="657"/>
        <v>0</v>
      </c>
      <c r="LJ128" s="436">
        <f t="shared" si="657"/>
        <v>0</v>
      </c>
      <c r="LK128" s="436">
        <f t="shared" si="657"/>
        <v>0</v>
      </c>
      <c r="LL128" s="437">
        <f t="shared" si="657"/>
        <v>171881.81999999983</v>
      </c>
      <c r="LM128" s="424"/>
      <c r="LN128" s="435">
        <f>SUM(LN124:LN127)</f>
        <v>39139.102799999993</v>
      </c>
      <c r="LO128" s="436">
        <f t="shared" ref="LO128:LZ128" si="658">SUM(LO124:LO127)</f>
        <v>39370.679999999993</v>
      </c>
      <c r="LP128" s="436">
        <f t="shared" si="658"/>
        <v>0</v>
      </c>
      <c r="LQ128" s="436">
        <f t="shared" si="658"/>
        <v>0</v>
      </c>
      <c r="LR128" s="436">
        <f t="shared" si="658"/>
        <v>0</v>
      </c>
      <c r="LS128" s="436">
        <f t="shared" si="658"/>
        <v>0</v>
      </c>
      <c r="LT128" s="436">
        <f t="shared" si="658"/>
        <v>0</v>
      </c>
      <c r="LU128" s="436">
        <f t="shared" si="658"/>
        <v>0</v>
      </c>
      <c r="LV128" s="436">
        <f t="shared" si="658"/>
        <v>0</v>
      </c>
      <c r="LW128" s="436">
        <f t="shared" si="658"/>
        <v>0</v>
      </c>
      <c r="LX128" s="436">
        <f t="shared" si="658"/>
        <v>0</v>
      </c>
      <c r="LY128" s="436">
        <f t="shared" si="658"/>
        <v>0</v>
      </c>
      <c r="LZ128" s="437">
        <f t="shared" si="658"/>
        <v>78509.782799999986</v>
      </c>
      <c r="MA128" s="424"/>
      <c r="MB128" s="435">
        <f>SUM(MB124:MB127)</f>
        <v>120393.33479999995</v>
      </c>
      <c r="MC128" s="436">
        <f t="shared" ref="MC128:MN128" si="659">SUM(MC124:MC127)</f>
        <v>127943.81999999995</v>
      </c>
      <c r="MD128" s="436">
        <f t="shared" si="659"/>
        <v>0</v>
      </c>
      <c r="ME128" s="436">
        <f t="shared" si="659"/>
        <v>0</v>
      </c>
      <c r="MF128" s="436">
        <f t="shared" si="659"/>
        <v>0</v>
      </c>
      <c r="MG128" s="436">
        <f t="shared" si="659"/>
        <v>0</v>
      </c>
      <c r="MH128" s="436">
        <f t="shared" si="659"/>
        <v>0</v>
      </c>
      <c r="MI128" s="436">
        <f t="shared" si="659"/>
        <v>0</v>
      </c>
      <c r="MJ128" s="436">
        <f t="shared" si="659"/>
        <v>0</v>
      </c>
      <c r="MK128" s="436">
        <f t="shared" si="659"/>
        <v>0</v>
      </c>
      <c r="ML128" s="436">
        <f t="shared" si="659"/>
        <v>0</v>
      </c>
      <c r="MM128" s="436">
        <f t="shared" si="659"/>
        <v>0</v>
      </c>
      <c r="MN128" s="437">
        <f t="shared" si="659"/>
        <v>248337.1547999999</v>
      </c>
      <c r="MO128" s="424"/>
      <c r="MP128" s="435">
        <f>SUM(MP124:MP127)</f>
        <v>312424.67519999994</v>
      </c>
      <c r="MQ128" s="436">
        <f t="shared" ref="MQ128:NB128" si="660">SUM(MQ124:MQ127)</f>
        <v>356997.7799999998</v>
      </c>
      <c r="MR128" s="436">
        <f t="shared" si="660"/>
        <v>0</v>
      </c>
      <c r="MS128" s="436">
        <f t="shared" si="660"/>
        <v>0</v>
      </c>
      <c r="MT128" s="436">
        <f t="shared" si="660"/>
        <v>0</v>
      </c>
      <c r="MU128" s="436">
        <f t="shared" si="660"/>
        <v>0</v>
      </c>
      <c r="MV128" s="436">
        <f t="shared" si="660"/>
        <v>0</v>
      </c>
      <c r="MW128" s="436">
        <f t="shared" si="660"/>
        <v>0</v>
      </c>
      <c r="MX128" s="436">
        <f t="shared" si="660"/>
        <v>0</v>
      </c>
      <c r="MY128" s="436">
        <f t="shared" si="660"/>
        <v>0</v>
      </c>
      <c r="MZ128" s="436">
        <f t="shared" si="660"/>
        <v>0</v>
      </c>
      <c r="NA128" s="436">
        <f t="shared" si="660"/>
        <v>0</v>
      </c>
      <c r="NB128" s="437">
        <f t="shared" si="660"/>
        <v>669422.45519999973</v>
      </c>
      <c r="NC128" s="424"/>
      <c r="ND128" s="435">
        <f>SUM(ND124:ND127)</f>
        <v>508899.55859999987</v>
      </c>
      <c r="NE128" s="436">
        <f t="shared" ref="NE128:NP128" si="661">SUM(NE124:NE127)</f>
        <v>548578.53000000026</v>
      </c>
      <c r="NF128" s="436">
        <f t="shared" si="661"/>
        <v>0</v>
      </c>
      <c r="NG128" s="436">
        <f t="shared" si="661"/>
        <v>0</v>
      </c>
      <c r="NH128" s="436">
        <f t="shared" si="661"/>
        <v>0</v>
      </c>
      <c r="NI128" s="436">
        <f t="shared" si="661"/>
        <v>0</v>
      </c>
      <c r="NJ128" s="436">
        <f t="shared" si="661"/>
        <v>0</v>
      </c>
      <c r="NK128" s="436">
        <f t="shared" si="661"/>
        <v>0</v>
      </c>
      <c r="NL128" s="436">
        <f t="shared" si="661"/>
        <v>0</v>
      </c>
      <c r="NM128" s="436">
        <f t="shared" si="661"/>
        <v>0</v>
      </c>
      <c r="NN128" s="436">
        <f t="shared" si="661"/>
        <v>0</v>
      </c>
      <c r="NO128" s="436">
        <f t="shared" si="661"/>
        <v>0</v>
      </c>
      <c r="NP128" s="437">
        <f t="shared" si="661"/>
        <v>1057478.0885999997</v>
      </c>
      <c r="NQ128" s="424"/>
      <c r="NR128" s="435">
        <f>SUM(NR124:NR127)</f>
        <v>105192.88919999998</v>
      </c>
      <c r="NS128" s="436">
        <f t="shared" ref="NS128:OD128" si="662">SUM(NS124:NS127)</f>
        <v>110223.17999999993</v>
      </c>
      <c r="NT128" s="436">
        <f t="shared" si="662"/>
        <v>0</v>
      </c>
      <c r="NU128" s="436">
        <f t="shared" si="662"/>
        <v>0</v>
      </c>
      <c r="NV128" s="436">
        <f t="shared" si="662"/>
        <v>0</v>
      </c>
      <c r="NW128" s="436">
        <f t="shared" si="662"/>
        <v>0</v>
      </c>
      <c r="NX128" s="436">
        <f t="shared" si="662"/>
        <v>0</v>
      </c>
      <c r="NY128" s="436">
        <f t="shared" si="662"/>
        <v>0</v>
      </c>
      <c r="NZ128" s="436">
        <f t="shared" si="662"/>
        <v>0</v>
      </c>
      <c r="OA128" s="436">
        <f t="shared" si="662"/>
        <v>0</v>
      </c>
      <c r="OB128" s="436">
        <f t="shared" si="662"/>
        <v>0</v>
      </c>
      <c r="OC128" s="436">
        <f t="shared" si="662"/>
        <v>0</v>
      </c>
      <c r="OD128" s="437">
        <f t="shared" si="662"/>
        <v>215416.06919999979</v>
      </c>
      <c r="OE128" s="424"/>
      <c r="OF128" s="435">
        <f>SUM(OF124:OF127)</f>
        <v>82805.261399999959</v>
      </c>
      <c r="OG128" s="436">
        <f t="shared" ref="OG128:OR128" si="663">SUM(OG124:OG127)</f>
        <v>90587.429999999935</v>
      </c>
      <c r="OH128" s="436">
        <f t="shared" si="663"/>
        <v>0</v>
      </c>
      <c r="OI128" s="436">
        <f t="shared" si="663"/>
        <v>0</v>
      </c>
      <c r="OJ128" s="436">
        <f t="shared" si="663"/>
        <v>0</v>
      </c>
      <c r="OK128" s="436">
        <f t="shared" si="663"/>
        <v>0</v>
      </c>
      <c r="OL128" s="436">
        <f t="shared" si="663"/>
        <v>0</v>
      </c>
      <c r="OM128" s="436">
        <f t="shared" si="663"/>
        <v>0</v>
      </c>
      <c r="ON128" s="436">
        <f t="shared" si="663"/>
        <v>0</v>
      </c>
      <c r="OO128" s="436">
        <f t="shared" si="663"/>
        <v>0</v>
      </c>
      <c r="OP128" s="436">
        <f t="shared" si="663"/>
        <v>0</v>
      </c>
      <c r="OQ128" s="436">
        <f t="shared" si="663"/>
        <v>0</v>
      </c>
      <c r="OR128" s="437">
        <f t="shared" si="663"/>
        <v>173392.69139999989</v>
      </c>
      <c r="OS128" s="424"/>
      <c r="OT128" s="435">
        <f>SUM(OT124:OT127)</f>
        <v>402433.09739999985</v>
      </c>
      <c r="OU128" s="436">
        <f t="shared" ref="OU128:PF128" si="664">SUM(OU124:OU127)</f>
        <v>440393.95259999996</v>
      </c>
      <c r="OV128" s="436">
        <f t="shared" si="664"/>
        <v>0</v>
      </c>
      <c r="OW128" s="436">
        <f t="shared" si="664"/>
        <v>0</v>
      </c>
      <c r="OX128" s="436">
        <f t="shared" si="664"/>
        <v>0</v>
      </c>
      <c r="OY128" s="436">
        <f t="shared" si="664"/>
        <v>0</v>
      </c>
      <c r="OZ128" s="436">
        <f t="shared" si="664"/>
        <v>0</v>
      </c>
      <c r="PA128" s="436">
        <f t="shared" si="664"/>
        <v>0</v>
      </c>
      <c r="PB128" s="436">
        <f t="shared" si="664"/>
        <v>0</v>
      </c>
      <c r="PC128" s="436">
        <f t="shared" si="664"/>
        <v>0</v>
      </c>
      <c r="PD128" s="436">
        <f t="shared" si="664"/>
        <v>0</v>
      </c>
      <c r="PE128" s="436">
        <f t="shared" si="664"/>
        <v>0</v>
      </c>
      <c r="PF128" s="437">
        <f t="shared" si="664"/>
        <v>842827.04999999981</v>
      </c>
      <c r="PG128" s="424"/>
      <c r="PH128" s="435">
        <f>SUM(PH124:PH127)</f>
        <v>164444.43959999993</v>
      </c>
      <c r="PI128" s="436">
        <f t="shared" ref="PI128:PT128" si="665">SUM(PI124:PI127)</f>
        <v>156622.22999999998</v>
      </c>
      <c r="PJ128" s="436">
        <f t="shared" si="665"/>
        <v>0</v>
      </c>
      <c r="PK128" s="436">
        <f t="shared" si="665"/>
        <v>0</v>
      </c>
      <c r="PL128" s="436">
        <f t="shared" si="665"/>
        <v>0</v>
      </c>
      <c r="PM128" s="436">
        <f t="shared" si="665"/>
        <v>0</v>
      </c>
      <c r="PN128" s="436">
        <f t="shared" si="665"/>
        <v>0</v>
      </c>
      <c r="PO128" s="436">
        <f t="shared" si="665"/>
        <v>0</v>
      </c>
      <c r="PP128" s="436">
        <f t="shared" si="665"/>
        <v>0</v>
      </c>
      <c r="PQ128" s="436">
        <f t="shared" si="665"/>
        <v>0</v>
      </c>
      <c r="PR128" s="436">
        <f t="shared" si="665"/>
        <v>0</v>
      </c>
      <c r="PS128" s="436">
        <f t="shared" si="665"/>
        <v>0</v>
      </c>
      <c r="PT128" s="437">
        <f t="shared" si="665"/>
        <v>321066.66959999991</v>
      </c>
      <c r="PU128" s="424"/>
      <c r="PV128" s="435">
        <f>SUM(PV124:PV127)</f>
        <v>0</v>
      </c>
      <c r="PW128" s="436">
        <f t="shared" ref="PW128:QH128" si="666">SUM(PW124:PW127)</f>
        <v>23212.75680000001</v>
      </c>
      <c r="PX128" s="436">
        <f t="shared" si="666"/>
        <v>0</v>
      </c>
      <c r="PY128" s="436">
        <f t="shared" si="666"/>
        <v>0</v>
      </c>
      <c r="PZ128" s="436">
        <f t="shared" si="666"/>
        <v>0</v>
      </c>
      <c r="QA128" s="436">
        <f t="shared" si="666"/>
        <v>0</v>
      </c>
      <c r="QB128" s="436">
        <f t="shared" si="666"/>
        <v>0</v>
      </c>
      <c r="QC128" s="436">
        <f t="shared" si="666"/>
        <v>0</v>
      </c>
      <c r="QD128" s="436">
        <f t="shared" si="666"/>
        <v>0</v>
      </c>
      <c r="QE128" s="436">
        <f t="shared" si="666"/>
        <v>0</v>
      </c>
      <c r="QF128" s="436">
        <f t="shared" si="666"/>
        <v>0</v>
      </c>
      <c r="QG128" s="436">
        <f t="shared" si="666"/>
        <v>0</v>
      </c>
      <c r="QH128" s="437">
        <f t="shared" si="666"/>
        <v>23212.75680000001</v>
      </c>
      <c r="QI128" s="424"/>
      <c r="QJ128" s="435">
        <f>SUM(QJ124:QJ127)</f>
        <v>0</v>
      </c>
      <c r="QK128" s="436">
        <f t="shared" ref="QK128:QV128" si="667">SUM(QK124:QK127)</f>
        <v>15635.208599999991</v>
      </c>
      <c r="QL128" s="436">
        <f t="shared" si="667"/>
        <v>0</v>
      </c>
      <c r="QM128" s="436">
        <f t="shared" si="667"/>
        <v>0</v>
      </c>
      <c r="QN128" s="436">
        <f t="shared" si="667"/>
        <v>0</v>
      </c>
      <c r="QO128" s="436">
        <f t="shared" si="667"/>
        <v>0</v>
      </c>
      <c r="QP128" s="436">
        <f t="shared" si="667"/>
        <v>0</v>
      </c>
      <c r="QQ128" s="436">
        <f t="shared" si="667"/>
        <v>0</v>
      </c>
      <c r="QR128" s="436">
        <f t="shared" si="667"/>
        <v>0</v>
      </c>
      <c r="QS128" s="436">
        <f t="shared" si="667"/>
        <v>0</v>
      </c>
      <c r="QT128" s="436">
        <f t="shared" si="667"/>
        <v>0</v>
      </c>
      <c r="QU128" s="436">
        <f t="shared" si="667"/>
        <v>0</v>
      </c>
      <c r="QV128" s="437">
        <f t="shared" si="667"/>
        <v>15635.208599999991</v>
      </c>
      <c r="QW128" s="424"/>
      <c r="QX128" s="437">
        <f t="shared" ref="QX128:RJ128" ca="1" si="668">SUM(QX124:QX127)</f>
        <v>7085462.6100000143</v>
      </c>
      <c r="QY128" s="437">
        <f t="shared" si="668"/>
        <v>8543739.3097010087</v>
      </c>
      <c r="QZ128" s="437">
        <f t="shared" si="668"/>
        <v>-140.10088272383354</v>
      </c>
      <c r="RA128" s="437">
        <f t="shared" si="668"/>
        <v>0</v>
      </c>
      <c r="RB128" s="437">
        <f t="shared" si="668"/>
        <v>0</v>
      </c>
      <c r="RC128" s="437">
        <f t="shared" si="668"/>
        <v>0</v>
      </c>
      <c r="RD128" s="437">
        <f t="shared" si="668"/>
        <v>0</v>
      </c>
      <c r="RE128" s="437">
        <f t="shared" si="668"/>
        <v>0</v>
      </c>
      <c r="RF128" s="437">
        <f t="shared" si="668"/>
        <v>0</v>
      </c>
      <c r="RG128" s="437">
        <f t="shared" si="668"/>
        <v>0</v>
      </c>
      <c r="RH128" s="437">
        <f t="shared" si="668"/>
        <v>0</v>
      </c>
      <c r="RI128" s="437">
        <f t="shared" si="668"/>
        <v>0</v>
      </c>
      <c r="RJ128" s="437">
        <f t="shared" ca="1" si="668"/>
        <v>15629061.818818284</v>
      </c>
    </row>
    <row r="129" spans="1:479" ht="13.5" thickTop="1" x14ac:dyDescent="0.25">
      <c r="B129" s="255"/>
      <c r="D129" s="364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8"/>
      <c r="Q129" s="372"/>
      <c r="R129" s="364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8"/>
      <c r="AF129" s="364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8"/>
      <c r="AT129" s="364"/>
      <c r="AU129" s="365"/>
      <c r="AV129" s="365"/>
      <c r="AW129" s="365"/>
      <c r="AX129" s="365"/>
      <c r="AY129" s="365"/>
      <c r="AZ129" s="365"/>
      <c r="BA129" s="365"/>
      <c r="BB129" s="365"/>
      <c r="BC129" s="365"/>
      <c r="BD129" s="365"/>
      <c r="BE129" s="365"/>
      <c r="BF129" s="368"/>
      <c r="BH129" s="364"/>
      <c r="BI129" s="365"/>
      <c r="BJ129" s="365"/>
      <c r="BK129" s="365"/>
      <c r="BL129" s="365"/>
      <c r="BM129" s="365"/>
      <c r="BN129" s="365"/>
      <c r="BO129" s="365"/>
      <c r="BP129" s="365"/>
      <c r="BQ129" s="365"/>
      <c r="BR129" s="365"/>
      <c r="BS129" s="365"/>
      <c r="BT129" s="368"/>
      <c r="BV129" s="364"/>
      <c r="BW129" s="365"/>
      <c r="BX129" s="365"/>
      <c r="BY129" s="365"/>
      <c r="BZ129" s="365"/>
      <c r="CA129" s="365"/>
      <c r="CB129" s="365"/>
      <c r="CC129" s="365"/>
      <c r="CD129" s="365"/>
      <c r="CE129" s="365"/>
      <c r="CF129" s="365"/>
      <c r="CG129" s="365"/>
      <c r="CH129" s="368"/>
      <c r="CI129" s="372"/>
      <c r="CJ129" s="364"/>
      <c r="CK129" s="365"/>
      <c r="CL129" s="365"/>
      <c r="CM129" s="365"/>
      <c r="CN129" s="365"/>
      <c r="CO129" s="365"/>
      <c r="CP129" s="365"/>
      <c r="CQ129" s="365"/>
      <c r="CR129" s="365"/>
      <c r="CS129" s="365"/>
      <c r="CT129" s="365"/>
      <c r="CU129" s="365"/>
      <c r="CV129" s="368"/>
      <c r="CX129" s="364"/>
      <c r="CY129" s="365"/>
      <c r="CZ129" s="365"/>
      <c r="DA129" s="365"/>
      <c r="DB129" s="365"/>
      <c r="DC129" s="365"/>
      <c r="DD129" s="365"/>
      <c r="DE129" s="365"/>
      <c r="DF129" s="365"/>
      <c r="DG129" s="365"/>
      <c r="DH129" s="365"/>
      <c r="DI129" s="365"/>
      <c r="DJ129" s="368"/>
      <c r="DK129" s="372"/>
      <c r="DL129" s="364"/>
      <c r="DM129" s="365"/>
      <c r="DN129" s="365"/>
      <c r="DO129" s="365"/>
      <c r="DP129" s="365"/>
      <c r="DQ129" s="365"/>
      <c r="DR129" s="365"/>
      <c r="DS129" s="365"/>
      <c r="DT129" s="365"/>
      <c r="DU129" s="365"/>
      <c r="DV129" s="365"/>
      <c r="DW129" s="365"/>
      <c r="DX129" s="368"/>
      <c r="DY129" s="372"/>
      <c r="DZ129" s="364"/>
      <c r="EA129" s="365"/>
      <c r="EB129" s="365"/>
      <c r="EC129" s="365"/>
      <c r="ED129" s="365"/>
      <c r="EE129" s="365"/>
      <c r="EF129" s="365"/>
      <c r="EG129" s="365"/>
      <c r="EH129" s="365"/>
      <c r="EI129" s="365"/>
      <c r="EJ129" s="365"/>
      <c r="EK129" s="365"/>
      <c r="EL129" s="368"/>
      <c r="EM129" s="372"/>
      <c r="EN129" s="364"/>
      <c r="EO129" s="365"/>
      <c r="EP129" s="365"/>
      <c r="EQ129" s="365"/>
      <c r="ER129" s="365"/>
      <c r="ES129" s="365"/>
      <c r="ET129" s="365"/>
      <c r="EU129" s="365"/>
      <c r="EV129" s="365"/>
      <c r="EW129" s="365"/>
      <c r="EX129" s="365"/>
      <c r="EY129" s="365"/>
      <c r="EZ129" s="368"/>
      <c r="FA129" s="372"/>
      <c r="FB129" s="364"/>
      <c r="FC129" s="365"/>
      <c r="FD129" s="365"/>
      <c r="FE129" s="365"/>
      <c r="FF129" s="365"/>
      <c r="FG129" s="365"/>
      <c r="FH129" s="365"/>
      <c r="FI129" s="365"/>
      <c r="FJ129" s="365"/>
      <c r="FK129" s="365"/>
      <c r="FL129" s="365"/>
      <c r="FM129" s="365"/>
      <c r="FN129" s="368"/>
      <c r="FO129" s="372"/>
      <c r="FP129" s="364"/>
      <c r="FQ129" s="365"/>
      <c r="FR129" s="365"/>
      <c r="FS129" s="365"/>
      <c r="FT129" s="365"/>
      <c r="FU129" s="365"/>
      <c r="FV129" s="365"/>
      <c r="FW129" s="365"/>
      <c r="FX129" s="365"/>
      <c r="FY129" s="365"/>
      <c r="FZ129" s="365"/>
      <c r="GA129" s="365"/>
      <c r="GB129" s="368"/>
      <c r="GC129" s="372"/>
      <c r="GD129" s="364"/>
      <c r="GE129" s="365"/>
      <c r="GF129" s="365"/>
      <c r="GG129" s="365"/>
      <c r="GH129" s="365"/>
      <c r="GI129" s="365"/>
      <c r="GJ129" s="365"/>
      <c r="GK129" s="365"/>
      <c r="GL129" s="365"/>
      <c r="GM129" s="365"/>
      <c r="GN129" s="365"/>
      <c r="GO129" s="365"/>
      <c r="GP129" s="368"/>
      <c r="GQ129" s="372"/>
      <c r="GR129" s="364"/>
      <c r="GS129" s="365"/>
      <c r="GT129" s="365"/>
      <c r="GU129" s="365"/>
      <c r="GV129" s="365"/>
      <c r="GW129" s="365"/>
      <c r="GX129" s="365"/>
      <c r="GY129" s="365"/>
      <c r="GZ129" s="365"/>
      <c r="HA129" s="365"/>
      <c r="HB129" s="365"/>
      <c r="HC129" s="365"/>
      <c r="HD129" s="368"/>
      <c r="HE129" s="372"/>
      <c r="HF129" s="364"/>
      <c r="HG129" s="365"/>
      <c r="HH129" s="365"/>
      <c r="HI129" s="365"/>
      <c r="HJ129" s="365"/>
      <c r="HK129" s="365"/>
      <c r="HL129" s="365"/>
      <c r="HM129" s="365"/>
      <c r="HN129" s="365"/>
      <c r="HO129" s="365"/>
      <c r="HP129" s="365"/>
      <c r="HQ129" s="365"/>
      <c r="HR129" s="368"/>
      <c r="HS129" s="372"/>
      <c r="HT129" s="364"/>
      <c r="HU129" s="365"/>
      <c r="HV129" s="365"/>
      <c r="HW129" s="365"/>
      <c r="HX129" s="365"/>
      <c r="HY129" s="365"/>
      <c r="HZ129" s="365"/>
      <c r="IA129" s="365"/>
      <c r="IB129" s="365"/>
      <c r="IC129" s="365"/>
      <c r="ID129" s="365"/>
      <c r="IE129" s="365"/>
      <c r="IF129" s="368"/>
      <c r="IG129" s="372"/>
      <c r="IH129" s="364"/>
      <c r="II129" s="365"/>
      <c r="IJ129" s="365"/>
      <c r="IK129" s="365"/>
      <c r="IL129" s="365"/>
      <c r="IM129" s="365"/>
      <c r="IN129" s="365"/>
      <c r="IO129" s="365"/>
      <c r="IP129" s="365"/>
      <c r="IQ129" s="365"/>
      <c r="IR129" s="365"/>
      <c r="IS129" s="365"/>
      <c r="IT129" s="368"/>
      <c r="IU129" s="372"/>
      <c r="IV129" s="364"/>
      <c r="IW129" s="365"/>
      <c r="IX129" s="365"/>
      <c r="IY129" s="365"/>
      <c r="IZ129" s="365"/>
      <c r="JA129" s="365"/>
      <c r="JB129" s="365"/>
      <c r="JC129" s="365"/>
      <c r="JD129" s="365"/>
      <c r="JE129" s="365"/>
      <c r="JF129" s="365"/>
      <c r="JG129" s="365"/>
      <c r="JH129" s="368"/>
      <c r="JI129" s="372"/>
      <c r="JJ129" s="364"/>
      <c r="JK129" s="365"/>
      <c r="JL129" s="365"/>
      <c r="JM129" s="365"/>
      <c r="JN129" s="365"/>
      <c r="JO129" s="365"/>
      <c r="JP129" s="365"/>
      <c r="JQ129" s="365"/>
      <c r="JR129" s="365"/>
      <c r="JS129" s="365"/>
      <c r="JT129" s="365"/>
      <c r="JU129" s="365"/>
      <c r="JV129" s="368"/>
      <c r="JW129" s="372"/>
      <c r="JX129" s="364"/>
      <c r="JY129" s="365"/>
      <c r="JZ129" s="365"/>
      <c r="KA129" s="365"/>
      <c r="KB129" s="365"/>
      <c r="KC129" s="365"/>
      <c r="KD129" s="365"/>
      <c r="KE129" s="365"/>
      <c r="KF129" s="365"/>
      <c r="KG129" s="365"/>
      <c r="KH129" s="365"/>
      <c r="KI129" s="365"/>
      <c r="KJ129" s="368"/>
      <c r="KK129" s="372"/>
      <c r="KL129" s="364"/>
      <c r="KM129" s="365"/>
      <c r="KN129" s="365"/>
      <c r="KO129" s="365"/>
      <c r="KP129" s="365"/>
      <c r="KQ129" s="365"/>
      <c r="KR129" s="365"/>
      <c r="KS129" s="365"/>
      <c r="KT129" s="365"/>
      <c r="KU129" s="365"/>
      <c r="KV129" s="365"/>
      <c r="KW129" s="365"/>
      <c r="KX129" s="368"/>
      <c r="KY129" s="372"/>
      <c r="KZ129" s="364"/>
      <c r="LA129" s="365"/>
      <c r="LB129" s="365"/>
      <c r="LC129" s="365"/>
      <c r="LD129" s="365"/>
      <c r="LE129" s="365"/>
      <c r="LF129" s="365"/>
      <c r="LG129" s="365"/>
      <c r="LH129" s="365"/>
      <c r="LI129" s="365"/>
      <c r="LJ129" s="365"/>
      <c r="LK129" s="365"/>
      <c r="LL129" s="368"/>
      <c r="LM129" s="372"/>
      <c r="LN129" s="364"/>
      <c r="LO129" s="365"/>
      <c r="LP129" s="365"/>
      <c r="LQ129" s="365"/>
      <c r="LR129" s="365"/>
      <c r="LS129" s="365"/>
      <c r="LT129" s="365"/>
      <c r="LU129" s="365"/>
      <c r="LV129" s="365"/>
      <c r="LW129" s="365"/>
      <c r="LX129" s="365"/>
      <c r="LY129" s="365"/>
      <c r="LZ129" s="368"/>
      <c r="MA129" s="372"/>
      <c r="MB129" s="364"/>
      <c r="MC129" s="365"/>
      <c r="MD129" s="365"/>
      <c r="ME129" s="365"/>
      <c r="MF129" s="365"/>
      <c r="MG129" s="365"/>
      <c r="MH129" s="365"/>
      <c r="MI129" s="365"/>
      <c r="MJ129" s="365"/>
      <c r="MK129" s="365"/>
      <c r="ML129" s="365"/>
      <c r="MM129" s="365"/>
      <c r="MN129" s="368"/>
      <c r="MO129" s="372"/>
      <c r="MP129" s="364"/>
      <c r="MQ129" s="365"/>
      <c r="MR129" s="365"/>
      <c r="MS129" s="365"/>
      <c r="MT129" s="365"/>
      <c r="MU129" s="365"/>
      <c r="MV129" s="365"/>
      <c r="MW129" s="365"/>
      <c r="MX129" s="365"/>
      <c r="MY129" s="365"/>
      <c r="MZ129" s="365"/>
      <c r="NA129" s="365"/>
      <c r="NB129" s="368"/>
      <c r="NC129" s="372"/>
      <c r="ND129" s="364"/>
      <c r="NE129" s="365"/>
      <c r="NF129" s="365"/>
      <c r="NG129" s="365"/>
      <c r="NH129" s="365"/>
      <c r="NI129" s="365"/>
      <c r="NJ129" s="365"/>
      <c r="NK129" s="365"/>
      <c r="NL129" s="365"/>
      <c r="NM129" s="365"/>
      <c r="NN129" s="365"/>
      <c r="NO129" s="365"/>
      <c r="NP129" s="368"/>
      <c r="NQ129" s="372"/>
      <c r="NR129" s="364"/>
      <c r="NS129" s="365"/>
      <c r="NT129" s="365"/>
      <c r="NU129" s="365"/>
      <c r="NV129" s="365"/>
      <c r="NW129" s="365"/>
      <c r="NX129" s="365"/>
      <c r="NY129" s="365"/>
      <c r="NZ129" s="365"/>
      <c r="OA129" s="365"/>
      <c r="OB129" s="365"/>
      <c r="OC129" s="365"/>
      <c r="OD129" s="368"/>
      <c r="OE129" s="372"/>
      <c r="OF129" s="364"/>
      <c r="OG129" s="365"/>
      <c r="OH129" s="365"/>
      <c r="OI129" s="365"/>
      <c r="OJ129" s="365"/>
      <c r="OK129" s="365"/>
      <c r="OL129" s="365"/>
      <c r="OM129" s="365"/>
      <c r="ON129" s="365"/>
      <c r="OO129" s="365"/>
      <c r="OP129" s="365"/>
      <c r="OQ129" s="365"/>
      <c r="OR129" s="368"/>
      <c r="OS129" s="372"/>
      <c r="OT129" s="364"/>
      <c r="OU129" s="365"/>
      <c r="OV129" s="365"/>
      <c r="OW129" s="365"/>
      <c r="OX129" s="365"/>
      <c r="OY129" s="365"/>
      <c r="OZ129" s="365"/>
      <c r="PA129" s="365"/>
      <c r="PB129" s="365"/>
      <c r="PC129" s="365"/>
      <c r="PD129" s="365"/>
      <c r="PE129" s="365"/>
      <c r="PF129" s="368"/>
      <c r="PG129" s="372"/>
      <c r="PH129" s="364"/>
      <c r="PI129" s="365"/>
      <c r="PJ129" s="365"/>
      <c r="PK129" s="365"/>
      <c r="PL129" s="365"/>
      <c r="PM129" s="365"/>
      <c r="PN129" s="365"/>
      <c r="PO129" s="365"/>
      <c r="PP129" s="365"/>
      <c r="PQ129" s="365"/>
      <c r="PR129" s="365"/>
      <c r="PS129" s="365"/>
      <c r="PT129" s="368"/>
      <c r="PU129" s="372"/>
      <c r="PV129" s="364"/>
      <c r="PW129" s="365"/>
      <c r="PX129" s="365"/>
      <c r="PY129" s="365"/>
      <c r="PZ129" s="365"/>
      <c r="QA129" s="365"/>
      <c r="QB129" s="365"/>
      <c r="QC129" s="365"/>
      <c r="QD129" s="365"/>
      <c r="QE129" s="365"/>
      <c r="QF129" s="365"/>
      <c r="QG129" s="365"/>
      <c r="QH129" s="368"/>
      <c r="QI129" s="372"/>
      <c r="QJ129" s="364"/>
      <c r="QK129" s="365"/>
      <c r="QL129" s="365"/>
      <c r="QM129" s="365"/>
      <c r="QN129" s="365"/>
      <c r="QO129" s="365"/>
      <c r="QP129" s="365"/>
      <c r="QQ129" s="365"/>
      <c r="QR129" s="365"/>
      <c r="QS129" s="365"/>
      <c r="QT129" s="365"/>
      <c r="QU129" s="365"/>
      <c r="QV129" s="368"/>
      <c r="QW129" s="372"/>
      <c r="QX129" s="368"/>
      <c r="QY129" s="368"/>
      <c r="QZ129" s="368"/>
      <c r="RA129" s="368"/>
      <c r="RB129" s="368"/>
      <c r="RC129" s="368"/>
      <c r="RD129" s="368"/>
      <c r="RE129" s="368"/>
      <c r="RF129" s="368"/>
      <c r="RG129" s="368"/>
      <c r="RH129" s="368"/>
      <c r="RI129" s="368"/>
      <c r="RJ129" s="368"/>
    </row>
    <row r="130" spans="1:479" x14ac:dyDescent="0.25">
      <c r="A130" s="304" t="s">
        <v>966</v>
      </c>
      <c r="B130" s="255" t="s">
        <v>904</v>
      </c>
      <c r="D130" s="375">
        <v>0</v>
      </c>
      <c r="E130" s="376">
        <v>0</v>
      </c>
      <c r="F130" s="389"/>
      <c r="G130" s="389"/>
      <c r="H130" s="389"/>
      <c r="I130" s="389"/>
      <c r="J130" s="389"/>
      <c r="K130" s="389"/>
      <c r="L130" s="389"/>
      <c r="M130" s="389"/>
      <c r="N130" s="389"/>
      <c r="O130" s="389"/>
      <c r="P130" s="415">
        <f>+SUBTOTAL(9,D130:O130)</f>
        <v>0</v>
      </c>
      <c r="Q130" s="416"/>
      <c r="R130" s="375">
        <v>0</v>
      </c>
      <c r="S130" s="376">
        <v>0</v>
      </c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415">
        <f>+SUBTOTAL(9,R130:AC130)</f>
        <v>0</v>
      </c>
      <c r="AF130" s="375">
        <v>0</v>
      </c>
      <c r="AG130" s="376">
        <v>0</v>
      </c>
      <c r="AH130" s="389"/>
      <c r="AI130" s="389"/>
      <c r="AJ130" s="389"/>
      <c r="AK130" s="389"/>
      <c r="AL130" s="389"/>
      <c r="AM130" s="389"/>
      <c r="AN130" s="389"/>
      <c r="AO130" s="389"/>
      <c r="AP130" s="389"/>
      <c r="AQ130" s="389"/>
      <c r="AR130" s="415">
        <f>+SUBTOTAL(9,AF130:AQ130)</f>
        <v>0</v>
      </c>
      <c r="AT130" s="375">
        <v>0</v>
      </c>
      <c r="AU130" s="376">
        <v>0</v>
      </c>
      <c r="AV130" s="376"/>
      <c r="AW130" s="376"/>
      <c r="AX130" s="376"/>
      <c r="AY130" s="376"/>
      <c r="AZ130" s="376"/>
      <c r="BA130" s="376"/>
      <c r="BB130" s="376"/>
      <c r="BC130" s="376"/>
      <c r="BD130" s="376"/>
      <c r="BE130" s="376"/>
      <c r="BF130" s="415">
        <f>+SUBTOTAL(9,AT130:BE130)</f>
        <v>0</v>
      </c>
      <c r="BH130" s="375">
        <v>0</v>
      </c>
      <c r="BI130" s="376">
        <v>0</v>
      </c>
      <c r="BJ130" s="376"/>
      <c r="BK130" s="376"/>
      <c r="BL130" s="391"/>
      <c r="BM130" s="391"/>
      <c r="BN130" s="391"/>
      <c r="BO130" s="376"/>
      <c r="BP130" s="365"/>
      <c r="BQ130" s="365"/>
      <c r="BR130" s="365"/>
      <c r="BS130" s="365"/>
      <c r="BT130" s="415">
        <f>+SUBTOTAL(9,BH130:BS130)</f>
        <v>0</v>
      </c>
      <c r="BV130" s="375">
        <v>0</v>
      </c>
      <c r="BW130" s="376">
        <v>0</v>
      </c>
      <c r="BX130" s="376">
        <v>0</v>
      </c>
      <c r="BY130" s="376">
        <v>0</v>
      </c>
      <c r="BZ130" s="376">
        <v>0</v>
      </c>
      <c r="CA130" s="376">
        <v>0</v>
      </c>
      <c r="CB130" s="376">
        <v>0</v>
      </c>
      <c r="CC130" s="376">
        <v>0</v>
      </c>
      <c r="CD130" s="376">
        <v>0</v>
      </c>
      <c r="CE130" s="376">
        <v>0</v>
      </c>
      <c r="CF130" s="376">
        <v>0</v>
      </c>
      <c r="CG130" s="376">
        <v>0</v>
      </c>
      <c r="CH130" s="375">
        <v>0</v>
      </c>
      <c r="CI130" s="416"/>
      <c r="CJ130" s="375">
        <v>0</v>
      </c>
      <c r="CK130" s="376">
        <v>0</v>
      </c>
      <c r="CL130" s="376">
        <v>0</v>
      </c>
      <c r="CM130" s="376">
        <v>0</v>
      </c>
      <c r="CN130" s="376">
        <v>0</v>
      </c>
      <c r="CO130" s="376">
        <v>0</v>
      </c>
      <c r="CP130" s="376">
        <v>0</v>
      </c>
      <c r="CQ130" s="376">
        <v>0</v>
      </c>
      <c r="CR130" s="376">
        <v>0</v>
      </c>
      <c r="CS130" s="376">
        <v>0</v>
      </c>
      <c r="CT130" s="376">
        <v>0</v>
      </c>
      <c r="CU130" s="376">
        <v>0</v>
      </c>
      <c r="CV130" s="375">
        <v>0</v>
      </c>
      <c r="CX130" s="375">
        <v>0</v>
      </c>
      <c r="CY130" s="376">
        <v>0</v>
      </c>
      <c r="CZ130" s="376">
        <v>0</v>
      </c>
      <c r="DA130" s="376">
        <v>0</v>
      </c>
      <c r="DB130" s="376">
        <v>0</v>
      </c>
      <c r="DC130" s="376">
        <v>0</v>
      </c>
      <c r="DD130" s="376">
        <v>0</v>
      </c>
      <c r="DE130" s="376">
        <v>0</v>
      </c>
      <c r="DF130" s="376">
        <v>0</v>
      </c>
      <c r="DG130" s="376">
        <v>0</v>
      </c>
      <c r="DH130" s="376">
        <v>0</v>
      </c>
      <c r="DI130" s="376">
        <v>0</v>
      </c>
      <c r="DJ130" s="375">
        <v>0</v>
      </c>
      <c r="DK130" s="375"/>
      <c r="DL130" s="375">
        <v>0</v>
      </c>
      <c r="DM130" s="376">
        <v>0</v>
      </c>
      <c r="DN130" s="376">
        <v>0</v>
      </c>
      <c r="DO130" s="376">
        <v>0</v>
      </c>
      <c r="DP130" s="376">
        <v>0</v>
      </c>
      <c r="DQ130" s="376">
        <v>0</v>
      </c>
      <c r="DR130" s="376">
        <v>0</v>
      </c>
      <c r="DS130" s="376">
        <v>0</v>
      </c>
      <c r="DT130" s="376">
        <v>0</v>
      </c>
      <c r="DU130" s="376">
        <v>0</v>
      </c>
      <c r="DV130" s="376">
        <v>0</v>
      </c>
      <c r="DW130" s="376">
        <v>0</v>
      </c>
      <c r="DX130" s="375">
        <v>0</v>
      </c>
      <c r="DY130" s="375"/>
      <c r="DZ130" s="375">
        <v>0</v>
      </c>
      <c r="EA130" s="376">
        <v>0</v>
      </c>
      <c r="EB130" s="376">
        <v>0</v>
      </c>
      <c r="EC130" s="376">
        <v>0</v>
      </c>
      <c r="ED130" s="376">
        <v>0</v>
      </c>
      <c r="EE130" s="376">
        <v>0</v>
      </c>
      <c r="EF130" s="376">
        <v>0</v>
      </c>
      <c r="EG130" s="376">
        <v>0</v>
      </c>
      <c r="EH130" s="376">
        <v>0</v>
      </c>
      <c r="EI130" s="376">
        <v>0</v>
      </c>
      <c r="EJ130" s="376">
        <v>0</v>
      </c>
      <c r="EK130" s="376">
        <v>0</v>
      </c>
      <c r="EL130" s="376">
        <v>0</v>
      </c>
      <c r="EM130" s="375"/>
      <c r="EN130" s="375">
        <v>0</v>
      </c>
      <c r="EO130" s="376">
        <v>0</v>
      </c>
      <c r="EP130" s="376">
        <v>0</v>
      </c>
      <c r="EQ130" s="376">
        <v>0</v>
      </c>
      <c r="ER130" s="376">
        <v>0</v>
      </c>
      <c r="ES130" s="376">
        <v>0</v>
      </c>
      <c r="ET130" s="376">
        <v>0</v>
      </c>
      <c r="EU130" s="376">
        <v>0</v>
      </c>
      <c r="EV130" s="376">
        <v>0</v>
      </c>
      <c r="EW130" s="376">
        <v>0</v>
      </c>
      <c r="EX130" s="376">
        <v>0</v>
      </c>
      <c r="EY130" s="376">
        <v>0</v>
      </c>
      <c r="EZ130" s="375">
        <v>0</v>
      </c>
      <c r="FA130" s="375"/>
      <c r="FB130" s="375">
        <v>0</v>
      </c>
      <c r="FC130" s="376">
        <v>0</v>
      </c>
      <c r="FD130" s="376">
        <v>0</v>
      </c>
      <c r="FE130" s="376">
        <v>0</v>
      </c>
      <c r="FF130" s="376">
        <v>0</v>
      </c>
      <c r="FG130" s="376">
        <v>0</v>
      </c>
      <c r="FH130" s="376">
        <v>0</v>
      </c>
      <c r="FI130" s="376">
        <v>0</v>
      </c>
      <c r="FJ130" s="376">
        <v>0</v>
      </c>
      <c r="FK130" s="376">
        <v>0</v>
      </c>
      <c r="FL130" s="376">
        <v>0</v>
      </c>
      <c r="FM130" s="376">
        <v>0</v>
      </c>
      <c r="FN130" s="375">
        <v>0</v>
      </c>
      <c r="FO130" s="375"/>
      <c r="FP130" s="375">
        <v>0</v>
      </c>
      <c r="FQ130" s="376">
        <v>0</v>
      </c>
      <c r="FR130" s="376">
        <v>0</v>
      </c>
      <c r="FS130" s="376">
        <v>0</v>
      </c>
      <c r="FT130" s="376">
        <v>0</v>
      </c>
      <c r="FU130" s="376">
        <v>0</v>
      </c>
      <c r="FV130" s="376">
        <v>0</v>
      </c>
      <c r="FW130" s="376">
        <v>0</v>
      </c>
      <c r="FX130" s="376">
        <v>0</v>
      </c>
      <c r="FY130" s="376">
        <v>0</v>
      </c>
      <c r="FZ130" s="376">
        <v>0</v>
      </c>
      <c r="GA130" s="376">
        <v>0</v>
      </c>
      <c r="GB130" s="375">
        <v>0</v>
      </c>
      <c r="GC130" s="375"/>
      <c r="GD130" s="375">
        <v>0</v>
      </c>
      <c r="GE130" s="376">
        <v>0</v>
      </c>
      <c r="GF130" s="376">
        <v>0</v>
      </c>
      <c r="GG130" s="376">
        <v>0</v>
      </c>
      <c r="GH130" s="376">
        <v>0</v>
      </c>
      <c r="GI130" s="376">
        <v>0</v>
      </c>
      <c r="GJ130" s="376">
        <v>0</v>
      </c>
      <c r="GK130" s="376">
        <v>0</v>
      </c>
      <c r="GL130" s="376">
        <v>0</v>
      </c>
      <c r="GM130" s="376">
        <v>0</v>
      </c>
      <c r="GN130" s="376">
        <v>0</v>
      </c>
      <c r="GO130" s="376">
        <v>0</v>
      </c>
      <c r="GP130" s="375">
        <v>0</v>
      </c>
      <c r="GQ130" s="375"/>
      <c r="GR130" s="375">
        <v>0</v>
      </c>
      <c r="GS130" s="376">
        <v>0</v>
      </c>
      <c r="GT130" s="376">
        <v>0</v>
      </c>
      <c r="GU130" s="376">
        <v>0</v>
      </c>
      <c r="GV130" s="376">
        <v>0</v>
      </c>
      <c r="GW130" s="376">
        <v>0</v>
      </c>
      <c r="GX130" s="376">
        <v>0</v>
      </c>
      <c r="GY130" s="376">
        <v>0</v>
      </c>
      <c r="GZ130" s="376">
        <v>0</v>
      </c>
      <c r="HA130" s="376">
        <v>0</v>
      </c>
      <c r="HB130" s="376">
        <v>0</v>
      </c>
      <c r="HC130" s="376">
        <v>0</v>
      </c>
      <c r="HD130" s="375">
        <v>0</v>
      </c>
      <c r="HE130" s="375"/>
      <c r="HF130" s="375">
        <v>0</v>
      </c>
      <c r="HG130" s="376">
        <v>0</v>
      </c>
      <c r="HH130" s="376">
        <v>0</v>
      </c>
      <c r="HI130" s="376">
        <v>0</v>
      </c>
      <c r="HJ130" s="376">
        <v>0</v>
      </c>
      <c r="HK130" s="376">
        <v>0</v>
      </c>
      <c r="HL130" s="376">
        <v>0</v>
      </c>
      <c r="HM130" s="376">
        <v>0</v>
      </c>
      <c r="HN130" s="376">
        <v>0</v>
      </c>
      <c r="HO130" s="376">
        <v>0</v>
      </c>
      <c r="HP130" s="376">
        <v>0</v>
      </c>
      <c r="HQ130" s="376">
        <v>0</v>
      </c>
      <c r="HR130" s="375">
        <v>0</v>
      </c>
      <c r="HS130" s="375"/>
      <c r="HT130" s="375">
        <v>0</v>
      </c>
      <c r="HU130" s="376">
        <v>0</v>
      </c>
      <c r="HV130" s="376">
        <v>0</v>
      </c>
      <c r="HW130" s="376">
        <v>0</v>
      </c>
      <c r="HX130" s="376">
        <v>0</v>
      </c>
      <c r="HY130" s="376">
        <v>0</v>
      </c>
      <c r="HZ130" s="376">
        <v>0</v>
      </c>
      <c r="IA130" s="376">
        <v>0</v>
      </c>
      <c r="IB130" s="376">
        <v>0</v>
      </c>
      <c r="IC130" s="376">
        <v>0</v>
      </c>
      <c r="ID130" s="376">
        <v>0</v>
      </c>
      <c r="IE130" s="376">
        <v>0</v>
      </c>
      <c r="IF130" s="375">
        <v>0</v>
      </c>
      <c r="IG130" s="375"/>
      <c r="IH130" s="375">
        <v>0</v>
      </c>
      <c r="II130" s="376">
        <v>0</v>
      </c>
      <c r="IJ130" s="376">
        <v>0</v>
      </c>
      <c r="IK130" s="376">
        <v>0</v>
      </c>
      <c r="IL130" s="376">
        <v>0</v>
      </c>
      <c r="IM130" s="376">
        <v>0</v>
      </c>
      <c r="IN130" s="376">
        <v>0</v>
      </c>
      <c r="IO130" s="376">
        <v>0</v>
      </c>
      <c r="IP130" s="376">
        <v>0</v>
      </c>
      <c r="IQ130" s="376">
        <v>0</v>
      </c>
      <c r="IR130" s="376">
        <v>0</v>
      </c>
      <c r="IS130" s="376">
        <v>0</v>
      </c>
      <c r="IT130" s="375">
        <v>0</v>
      </c>
      <c r="IU130" s="375"/>
      <c r="IV130" s="375">
        <v>0</v>
      </c>
      <c r="IW130" s="376">
        <v>0</v>
      </c>
      <c r="IX130" s="376">
        <v>0</v>
      </c>
      <c r="IY130" s="376">
        <v>0</v>
      </c>
      <c r="IZ130" s="376">
        <v>0</v>
      </c>
      <c r="JA130" s="376">
        <v>0</v>
      </c>
      <c r="JB130" s="376">
        <v>0</v>
      </c>
      <c r="JC130" s="376">
        <v>0</v>
      </c>
      <c r="JD130" s="376">
        <v>0</v>
      </c>
      <c r="JE130" s="376">
        <v>0</v>
      </c>
      <c r="JF130" s="376">
        <v>0</v>
      </c>
      <c r="JG130" s="376">
        <v>0</v>
      </c>
      <c r="JH130" s="375">
        <v>0</v>
      </c>
      <c r="JI130" s="375"/>
      <c r="JJ130" s="375">
        <v>0</v>
      </c>
      <c r="JK130" s="376">
        <v>0</v>
      </c>
      <c r="JL130" s="376">
        <v>0</v>
      </c>
      <c r="JM130" s="376">
        <v>0</v>
      </c>
      <c r="JN130" s="376">
        <v>0</v>
      </c>
      <c r="JO130" s="376">
        <v>0</v>
      </c>
      <c r="JP130" s="376">
        <v>0</v>
      </c>
      <c r="JQ130" s="376">
        <v>0</v>
      </c>
      <c r="JR130" s="376">
        <v>0</v>
      </c>
      <c r="JS130" s="376">
        <v>0</v>
      </c>
      <c r="JT130" s="376">
        <v>0</v>
      </c>
      <c r="JU130" s="376">
        <v>0</v>
      </c>
      <c r="JV130" s="375">
        <v>0</v>
      </c>
      <c r="JW130" s="375"/>
      <c r="JX130" s="375">
        <v>0</v>
      </c>
      <c r="JY130" s="376">
        <v>0</v>
      </c>
      <c r="JZ130" s="376">
        <v>0</v>
      </c>
      <c r="KA130" s="376">
        <v>0</v>
      </c>
      <c r="KB130" s="376">
        <v>0</v>
      </c>
      <c r="KC130" s="376">
        <v>0</v>
      </c>
      <c r="KD130" s="376">
        <v>0</v>
      </c>
      <c r="KE130" s="376">
        <v>0</v>
      </c>
      <c r="KF130" s="376">
        <v>0</v>
      </c>
      <c r="KG130" s="376">
        <v>0</v>
      </c>
      <c r="KH130" s="376">
        <v>0</v>
      </c>
      <c r="KI130" s="376">
        <v>0</v>
      </c>
      <c r="KJ130" s="375">
        <v>0</v>
      </c>
      <c r="KK130" s="375"/>
      <c r="KL130" s="375">
        <v>0</v>
      </c>
      <c r="KM130" s="376">
        <v>0</v>
      </c>
      <c r="KN130" s="376">
        <v>0</v>
      </c>
      <c r="KO130" s="376">
        <v>0</v>
      </c>
      <c r="KP130" s="376">
        <v>0</v>
      </c>
      <c r="KQ130" s="376">
        <v>0</v>
      </c>
      <c r="KR130" s="376">
        <v>0</v>
      </c>
      <c r="KS130" s="376">
        <v>0</v>
      </c>
      <c r="KT130" s="376">
        <v>0</v>
      </c>
      <c r="KU130" s="376">
        <v>0</v>
      </c>
      <c r="KV130" s="376">
        <v>0</v>
      </c>
      <c r="KW130" s="376">
        <v>0</v>
      </c>
      <c r="KX130" s="375">
        <v>0</v>
      </c>
      <c r="KY130" s="375"/>
      <c r="KZ130" s="375">
        <v>0</v>
      </c>
      <c r="LA130" s="376">
        <v>0</v>
      </c>
      <c r="LB130" s="376">
        <v>0</v>
      </c>
      <c r="LC130" s="376">
        <v>0</v>
      </c>
      <c r="LD130" s="376">
        <v>0</v>
      </c>
      <c r="LE130" s="376">
        <v>0</v>
      </c>
      <c r="LF130" s="376">
        <v>0</v>
      </c>
      <c r="LG130" s="376">
        <v>0</v>
      </c>
      <c r="LH130" s="376">
        <v>0</v>
      </c>
      <c r="LI130" s="376">
        <v>0</v>
      </c>
      <c r="LJ130" s="376">
        <v>0</v>
      </c>
      <c r="LK130" s="376">
        <v>0</v>
      </c>
      <c r="LL130" s="375">
        <v>0</v>
      </c>
      <c r="LM130" s="375"/>
      <c r="LN130" s="375">
        <v>0</v>
      </c>
      <c r="LO130" s="376">
        <v>0</v>
      </c>
      <c r="LP130" s="376">
        <v>0</v>
      </c>
      <c r="LQ130" s="376">
        <v>0</v>
      </c>
      <c r="LR130" s="376">
        <v>0</v>
      </c>
      <c r="LS130" s="376">
        <v>0</v>
      </c>
      <c r="LT130" s="376">
        <v>0</v>
      </c>
      <c r="LU130" s="376">
        <v>0</v>
      </c>
      <c r="LV130" s="376">
        <v>0</v>
      </c>
      <c r="LW130" s="376">
        <v>0</v>
      </c>
      <c r="LX130" s="376">
        <v>0</v>
      </c>
      <c r="LY130" s="376">
        <v>0</v>
      </c>
      <c r="LZ130" s="375">
        <v>0</v>
      </c>
      <c r="MA130" s="375"/>
      <c r="MB130" s="375">
        <v>0</v>
      </c>
      <c r="MC130" s="376">
        <v>0</v>
      </c>
      <c r="MD130" s="376">
        <v>0</v>
      </c>
      <c r="ME130" s="376">
        <v>0</v>
      </c>
      <c r="MF130" s="376">
        <v>0</v>
      </c>
      <c r="MG130" s="376">
        <v>0</v>
      </c>
      <c r="MH130" s="376">
        <v>0</v>
      </c>
      <c r="MI130" s="376">
        <v>0</v>
      </c>
      <c r="MJ130" s="376">
        <v>0</v>
      </c>
      <c r="MK130" s="376">
        <v>0</v>
      </c>
      <c r="ML130" s="376">
        <v>0</v>
      </c>
      <c r="MM130" s="376">
        <v>0</v>
      </c>
      <c r="MN130" s="375">
        <v>0</v>
      </c>
      <c r="MO130" s="375"/>
      <c r="MP130" s="375">
        <v>0</v>
      </c>
      <c r="MQ130" s="376">
        <v>0</v>
      </c>
      <c r="MR130" s="376">
        <v>0</v>
      </c>
      <c r="MS130" s="376">
        <v>0</v>
      </c>
      <c r="MT130" s="376">
        <v>0</v>
      </c>
      <c r="MU130" s="376">
        <v>0</v>
      </c>
      <c r="MV130" s="376">
        <v>0</v>
      </c>
      <c r="MW130" s="376">
        <v>0</v>
      </c>
      <c r="MX130" s="376">
        <v>0</v>
      </c>
      <c r="MY130" s="376">
        <v>0</v>
      </c>
      <c r="MZ130" s="376">
        <v>0</v>
      </c>
      <c r="NA130" s="376">
        <v>0</v>
      </c>
      <c r="NB130" s="375">
        <v>0</v>
      </c>
      <c r="NC130" s="375"/>
      <c r="ND130" s="375">
        <v>0</v>
      </c>
      <c r="NE130" s="376">
        <v>0</v>
      </c>
      <c r="NF130" s="376">
        <v>0</v>
      </c>
      <c r="NG130" s="376">
        <v>0</v>
      </c>
      <c r="NH130" s="376">
        <v>0</v>
      </c>
      <c r="NI130" s="376">
        <v>0</v>
      </c>
      <c r="NJ130" s="376">
        <v>0</v>
      </c>
      <c r="NK130" s="376">
        <v>0</v>
      </c>
      <c r="NL130" s="376">
        <v>0</v>
      </c>
      <c r="NM130" s="376">
        <v>0</v>
      </c>
      <c r="NN130" s="376">
        <v>0</v>
      </c>
      <c r="NO130" s="376">
        <v>0</v>
      </c>
      <c r="NP130" s="375">
        <v>0</v>
      </c>
      <c r="NQ130" s="375"/>
      <c r="NR130" s="375">
        <v>0</v>
      </c>
      <c r="NS130" s="376">
        <v>0</v>
      </c>
      <c r="NT130" s="376">
        <v>0</v>
      </c>
      <c r="NU130" s="376">
        <v>0</v>
      </c>
      <c r="NV130" s="376">
        <v>0</v>
      </c>
      <c r="NW130" s="376">
        <v>0</v>
      </c>
      <c r="NX130" s="376">
        <v>0</v>
      </c>
      <c r="NY130" s="376">
        <v>0</v>
      </c>
      <c r="NZ130" s="376">
        <v>0</v>
      </c>
      <c r="OA130" s="376">
        <v>0</v>
      </c>
      <c r="OB130" s="376">
        <v>0</v>
      </c>
      <c r="OC130" s="376">
        <v>0</v>
      </c>
      <c r="OD130" s="375">
        <v>0</v>
      </c>
      <c r="OE130" s="375"/>
      <c r="OF130" s="375">
        <v>0</v>
      </c>
      <c r="OG130" s="376">
        <v>0</v>
      </c>
      <c r="OH130" s="376">
        <v>0</v>
      </c>
      <c r="OI130" s="376">
        <v>0</v>
      </c>
      <c r="OJ130" s="376">
        <v>0</v>
      </c>
      <c r="OK130" s="376">
        <v>0</v>
      </c>
      <c r="OL130" s="376">
        <v>0</v>
      </c>
      <c r="OM130" s="376">
        <v>0</v>
      </c>
      <c r="ON130" s="376">
        <v>0</v>
      </c>
      <c r="OO130" s="376">
        <v>0</v>
      </c>
      <c r="OP130" s="376">
        <v>0</v>
      </c>
      <c r="OQ130" s="376">
        <v>0</v>
      </c>
      <c r="OR130" s="375">
        <v>0</v>
      </c>
      <c r="OS130" s="375"/>
      <c r="OT130" s="375">
        <v>0</v>
      </c>
      <c r="OU130" s="376">
        <v>0</v>
      </c>
      <c r="OV130" s="376">
        <v>0</v>
      </c>
      <c r="OW130" s="376">
        <v>0</v>
      </c>
      <c r="OX130" s="376">
        <v>0</v>
      </c>
      <c r="OY130" s="376">
        <v>0</v>
      </c>
      <c r="OZ130" s="376">
        <v>0</v>
      </c>
      <c r="PA130" s="376">
        <v>0</v>
      </c>
      <c r="PB130" s="376">
        <v>0</v>
      </c>
      <c r="PC130" s="376">
        <v>0</v>
      </c>
      <c r="PD130" s="376">
        <v>0</v>
      </c>
      <c r="PE130" s="376">
        <v>0</v>
      </c>
      <c r="PF130" s="375">
        <v>0</v>
      </c>
      <c r="PG130" s="375"/>
      <c r="PH130" s="375">
        <v>0</v>
      </c>
      <c r="PI130" s="376">
        <v>0</v>
      </c>
      <c r="PJ130" s="365"/>
      <c r="PK130" s="365"/>
      <c r="PL130" s="365"/>
      <c r="PM130" s="365"/>
      <c r="PN130" s="365"/>
      <c r="PO130" s="365"/>
      <c r="PP130" s="365"/>
      <c r="PQ130" s="365"/>
      <c r="PR130" s="365"/>
      <c r="PS130" s="365"/>
      <c r="PT130" s="415">
        <f>+SUBTOTAL(9,PH130:PS130)</f>
        <v>0</v>
      </c>
      <c r="PU130" s="372"/>
      <c r="PV130" s="375">
        <v>0</v>
      </c>
      <c r="PW130" s="376">
        <v>0</v>
      </c>
      <c r="PX130" s="365"/>
      <c r="PY130" s="365"/>
      <c r="PZ130" s="365"/>
      <c r="QA130" s="365"/>
      <c r="QB130" s="365"/>
      <c r="QC130" s="365"/>
      <c r="QD130" s="365"/>
      <c r="QE130" s="365"/>
      <c r="QF130" s="365"/>
      <c r="QG130" s="365"/>
      <c r="QH130" s="415">
        <f>+SUBTOTAL(9,PV130:QG130)</f>
        <v>0</v>
      </c>
      <c r="QI130" s="372"/>
      <c r="QJ130" s="375">
        <v>0</v>
      </c>
      <c r="QK130" s="376">
        <v>0</v>
      </c>
      <c r="QL130" s="365"/>
      <c r="QM130" s="365"/>
      <c r="QN130" s="365"/>
      <c r="QO130" s="365"/>
      <c r="QP130" s="365"/>
      <c r="QQ130" s="365"/>
      <c r="QR130" s="365"/>
      <c r="QS130" s="365"/>
      <c r="QT130" s="365"/>
      <c r="QU130" s="365"/>
      <c r="QV130" s="415">
        <f>+SUBTOTAL(9,QJ130:QU130)</f>
        <v>0</v>
      </c>
      <c r="QW130" s="416"/>
      <c r="QX130" s="368">
        <f t="shared" ref="QX130:RI131" si="669">SUMIF($D$13:$QU$13,QX$10,$D130:$QU130)</f>
        <v>0</v>
      </c>
      <c r="QY130" s="368">
        <f t="shared" si="669"/>
        <v>0</v>
      </c>
      <c r="QZ130" s="368">
        <f t="shared" si="669"/>
        <v>0</v>
      </c>
      <c r="RA130" s="368">
        <f t="shared" si="669"/>
        <v>0</v>
      </c>
      <c r="RB130" s="368">
        <f t="shared" si="669"/>
        <v>0</v>
      </c>
      <c r="RC130" s="368">
        <f t="shared" si="669"/>
        <v>0</v>
      </c>
      <c r="RD130" s="368">
        <f t="shared" si="669"/>
        <v>0</v>
      </c>
      <c r="RE130" s="368">
        <f t="shared" si="669"/>
        <v>0</v>
      </c>
      <c r="RF130" s="368">
        <f t="shared" si="669"/>
        <v>0</v>
      </c>
      <c r="RG130" s="368">
        <f t="shared" si="669"/>
        <v>0</v>
      </c>
      <c r="RH130" s="368">
        <f t="shared" si="669"/>
        <v>0</v>
      </c>
      <c r="RI130" s="368">
        <f t="shared" si="669"/>
        <v>0</v>
      </c>
      <c r="RJ130" s="368">
        <f t="shared" ref="RJ130:RJ131" si="670">SUM(QX130:RI130)</f>
        <v>0</v>
      </c>
    </row>
    <row r="131" spans="1:479" x14ac:dyDescent="0.25">
      <c r="A131" s="304" t="s">
        <v>966</v>
      </c>
      <c r="B131" s="255" t="s">
        <v>905</v>
      </c>
      <c r="D131" s="375">
        <v>0</v>
      </c>
      <c r="E131" s="376">
        <v>0</v>
      </c>
      <c r="F131" s="389"/>
      <c r="G131" s="389"/>
      <c r="H131" s="389"/>
      <c r="I131" s="389"/>
      <c r="J131" s="389"/>
      <c r="K131" s="389"/>
      <c r="L131" s="389"/>
      <c r="M131" s="389"/>
      <c r="N131" s="389"/>
      <c r="O131" s="389"/>
      <c r="P131" s="415">
        <f>+SUBTOTAL(9,D131:O131)</f>
        <v>0</v>
      </c>
      <c r="Q131" s="416"/>
      <c r="R131" s="375">
        <v>0</v>
      </c>
      <c r="S131" s="376">
        <v>0</v>
      </c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415">
        <f>+SUBTOTAL(9,R131:AC131)</f>
        <v>0</v>
      </c>
      <c r="AF131" s="375">
        <v>0</v>
      </c>
      <c r="AG131" s="376">
        <v>0</v>
      </c>
      <c r="AH131" s="389"/>
      <c r="AI131" s="389"/>
      <c r="AJ131" s="389"/>
      <c r="AK131" s="389"/>
      <c r="AL131" s="389"/>
      <c r="AM131" s="389"/>
      <c r="AN131" s="389"/>
      <c r="AO131" s="389"/>
      <c r="AP131" s="389"/>
      <c r="AQ131" s="389"/>
      <c r="AR131" s="415">
        <f>+SUBTOTAL(9,AF131:AQ131)</f>
        <v>0</v>
      </c>
      <c r="AT131" s="375">
        <v>0</v>
      </c>
      <c r="AU131" s="376">
        <v>0</v>
      </c>
      <c r="AV131" s="376"/>
      <c r="AW131" s="376"/>
      <c r="AX131" s="376"/>
      <c r="AY131" s="376"/>
      <c r="AZ131" s="376"/>
      <c r="BA131" s="376"/>
      <c r="BB131" s="376"/>
      <c r="BC131" s="376"/>
      <c r="BD131" s="376"/>
      <c r="BE131" s="376"/>
      <c r="BF131" s="415">
        <f>+SUBTOTAL(9,AT131:BE131)</f>
        <v>0</v>
      </c>
      <c r="BH131" s="375">
        <v>0</v>
      </c>
      <c r="BI131" s="376">
        <v>0</v>
      </c>
      <c r="BJ131" s="376"/>
      <c r="BK131" s="376"/>
      <c r="BL131" s="391"/>
      <c r="BM131" s="391"/>
      <c r="BN131" s="391"/>
      <c r="BO131" s="376"/>
      <c r="BP131" s="365"/>
      <c r="BQ131" s="365"/>
      <c r="BR131" s="365"/>
      <c r="BS131" s="365"/>
      <c r="BT131" s="415">
        <f>+SUBTOTAL(9,BH131:BS131)</f>
        <v>0</v>
      </c>
      <c r="BV131" s="375">
        <v>0</v>
      </c>
      <c r="BW131" s="376">
        <v>0</v>
      </c>
      <c r="BX131" s="376">
        <v>0</v>
      </c>
      <c r="BY131" s="376">
        <v>0</v>
      </c>
      <c r="BZ131" s="376">
        <v>0</v>
      </c>
      <c r="CA131" s="376">
        <v>0</v>
      </c>
      <c r="CB131" s="376">
        <v>0</v>
      </c>
      <c r="CC131" s="376">
        <v>0</v>
      </c>
      <c r="CD131" s="376">
        <v>0</v>
      </c>
      <c r="CE131" s="376">
        <v>0</v>
      </c>
      <c r="CF131" s="376">
        <v>0</v>
      </c>
      <c r="CG131" s="376">
        <v>0</v>
      </c>
      <c r="CH131" s="375">
        <v>0</v>
      </c>
      <c r="CI131" s="416"/>
      <c r="CJ131" s="375">
        <v>0</v>
      </c>
      <c r="CK131" s="376">
        <v>0</v>
      </c>
      <c r="CL131" s="376">
        <v>0</v>
      </c>
      <c r="CM131" s="376">
        <v>0</v>
      </c>
      <c r="CN131" s="376">
        <v>0</v>
      </c>
      <c r="CO131" s="376">
        <v>0</v>
      </c>
      <c r="CP131" s="376">
        <v>0</v>
      </c>
      <c r="CQ131" s="376">
        <v>0</v>
      </c>
      <c r="CR131" s="376">
        <v>0</v>
      </c>
      <c r="CS131" s="376">
        <v>0</v>
      </c>
      <c r="CT131" s="376">
        <v>0</v>
      </c>
      <c r="CU131" s="376">
        <v>0</v>
      </c>
      <c r="CV131" s="375">
        <v>0</v>
      </c>
      <c r="CX131" s="375">
        <v>0</v>
      </c>
      <c r="CY131" s="376">
        <v>0</v>
      </c>
      <c r="CZ131" s="376">
        <v>0</v>
      </c>
      <c r="DA131" s="376">
        <v>0</v>
      </c>
      <c r="DB131" s="376">
        <v>0</v>
      </c>
      <c r="DC131" s="376">
        <v>0</v>
      </c>
      <c r="DD131" s="376">
        <v>0</v>
      </c>
      <c r="DE131" s="376">
        <v>0</v>
      </c>
      <c r="DF131" s="376">
        <v>0</v>
      </c>
      <c r="DG131" s="376">
        <v>0</v>
      </c>
      <c r="DH131" s="376">
        <v>0</v>
      </c>
      <c r="DI131" s="376">
        <v>0</v>
      </c>
      <c r="DJ131" s="375">
        <v>0</v>
      </c>
      <c r="DK131" s="375"/>
      <c r="DL131" s="375">
        <v>0</v>
      </c>
      <c r="DM131" s="376">
        <v>0</v>
      </c>
      <c r="DN131" s="376">
        <v>0</v>
      </c>
      <c r="DO131" s="376">
        <v>0</v>
      </c>
      <c r="DP131" s="376">
        <v>0</v>
      </c>
      <c r="DQ131" s="376">
        <v>0</v>
      </c>
      <c r="DR131" s="376">
        <v>0</v>
      </c>
      <c r="DS131" s="376">
        <v>0</v>
      </c>
      <c r="DT131" s="376">
        <v>0</v>
      </c>
      <c r="DU131" s="376">
        <v>0</v>
      </c>
      <c r="DV131" s="376">
        <v>0</v>
      </c>
      <c r="DW131" s="376">
        <v>0</v>
      </c>
      <c r="DX131" s="375">
        <v>0</v>
      </c>
      <c r="DY131" s="375"/>
      <c r="DZ131" s="375">
        <v>0</v>
      </c>
      <c r="EA131" s="376">
        <v>0</v>
      </c>
      <c r="EB131" s="376">
        <v>0</v>
      </c>
      <c r="EC131" s="376">
        <v>0</v>
      </c>
      <c r="ED131" s="376">
        <v>0</v>
      </c>
      <c r="EE131" s="376">
        <v>0</v>
      </c>
      <c r="EF131" s="376">
        <v>0</v>
      </c>
      <c r="EG131" s="376">
        <v>0</v>
      </c>
      <c r="EH131" s="376">
        <v>0</v>
      </c>
      <c r="EI131" s="376">
        <v>0</v>
      </c>
      <c r="EJ131" s="376">
        <v>0</v>
      </c>
      <c r="EK131" s="376">
        <v>0</v>
      </c>
      <c r="EL131" s="376">
        <v>0</v>
      </c>
      <c r="EM131" s="375"/>
      <c r="EN131" s="375">
        <v>0</v>
      </c>
      <c r="EO131" s="376">
        <v>0</v>
      </c>
      <c r="EP131" s="376">
        <v>0</v>
      </c>
      <c r="EQ131" s="376">
        <v>0</v>
      </c>
      <c r="ER131" s="376">
        <v>0</v>
      </c>
      <c r="ES131" s="376">
        <v>0</v>
      </c>
      <c r="ET131" s="376">
        <v>0</v>
      </c>
      <c r="EU131" s="376">
        <v>0</v>
      </c>
      <c r="EV131" s="376">
        <v>0</v>
      </c>
      <c r="EW131" s="376">
        <v>0</v>
      </c>
      <c r="EX131" s="376">
        <v>0</v>
      </c>
      <c r="EY131" s="376">
        <v>0</v>
      </c>
      <c r="EZ131" s="375">
        <v>0</v>
      </c>
      <c r="FA131" s="375"/>
      <c r="FB131" s="375">
        <v>0</v>
      </c>
      <c r="FC131" s="376">
        <v>0</v>
      </c>
      <c r="FD131" s="376">
        <v>0</v>
      </c>
      <c r="FE131" s="376">
        <v>0</v>
      </c>
      <c r="FF131" s="376">
        <v>0</v>
      </c>
      <c r="FG131" s="376">
        <v>0</v>
      </c>
      <c r="FH131" s="376">
        <v>0</v>
      </c>
      <c r="FI131" s="376">
        <v>0</v>
      </c>
      <c r="FJ131" s="376">
        <v>0</v>
      </c>
      <c r="FK131" s="376">
        <v>0</v>
      </c>
      <c r="FL131" s="376">
        <v>0</v>
      </c>
      <c r="FM131" s="376">
        <v>0</v>
      </c>
      <c r="FN131" s="375">
        <v>0</v>
      </c>
      <c r="FO131" s="375"/>
      <c r="FP131" s="375">
        <v>0</v>
      </c>
      <c r="FQ131" s="376">
        <v>0</v>
      </c>
      <c r="FR131" s="376">
        <v>0</v>
      </c>
      <c r="FS131" s="376">
        <v>0</v>
      </c>
      <c r="FT131" s="376">
        <v>0</v>
      </c>
      <c r="FU131" s="376">
        <v>0</v>
      </c>
      <c r="FV131" s="376">
        <v>0</v>
      </c>
      <c r="FW131" s="376">
        <v>0</v>
      </c>
      <c r="FX131" s="376">
        <v>0</v>
      </c>
      <c r="FY131" s="376">
        <v>0</v>
      </c>
      <c r="FZ131" s="376">
        <v>0</v>
      </c>
      <c r="GA131" s="376">
        <v>0</v>
      </c>
      <c r="GB131" s="375">
        <v>0</v>
      </c>
      <c r="GC131" s="375"/>
      <c r="GD131" s="375">
        <v>0</v>
      </c>
      <c r="GE131" s="376">
        <v>0</v>
      </c>
      <c r="GF131" s="376">
        <v>0</v>
      </c>
      <c r="GG131" s="376">
        <v>0</v>
      </c>
      <c r="GH131" s="376">
        <v>0</v>
      </c>
      <c r="GI131" s="376">
        <v>0</v>
      </c>
      <c r="GJ131" s="376">
        <v>0</v>
      </c>
      <c r="GK131" s="376">
        <v>0</v>
      </c>
      <c r="GL131" s="376">
        <v>0</v>
      </c>
      <c r="GM131" s="376">
        <v>0</v>
      </c>
      <c r="GN131" s="376">
        <v>0</v>
      </c>
      <c r="GO131" s="376">
        <v>0</v>
      </c>
      <c r="GP131" s="375">
        <v>0</v>
      </c>
      <c r="GQ131" s="375"/>
      <c r="GR131" s="375">
        <v>0</v>
      </c>
      <c r="GS131" s="376">
        <v>0</v>
      </c>
      <c r="GT131" s="376">
        <v>0</v>
      </c>
      <c r="GU131" s="376">
        <v>0</v>
      </c>
      <c r="GV131" s="376">
        <v>0</v>
      </c>
      <c r="GW131" s="376">
        <v>0</v>
      </c>
      <c r="GX131" s="376">
        <v>0</v>
      </c>
      <c r="GY131" s="376">
        <v>0</v>
      </c>
      <c r="GZ131" s="376">
        <v>0</v>
      </c>
      <c r="HA131" s="376">
        <v>0</v>
      </c>
      <c r="HB131" s="376">
        <v>0</v>
      </c>
      <c r="HC131" s="376">
        <v>0</v>
      </c>
      <c r="HD131" s="375">
        <v>0</v>
      </c>
      <c r="HE131" s="375"/>
      <c r="HF131" s="375">
        <v>0</v>
      </c>
      <c r="HG131" s="376">
        <v>0</v>
      </c>
      <c r="HH131" s="376">
        <v>0</v>
      </c>
      <c r="HI131" s="376">
        <v>0</v>
      </c>
      <c r="HJ131" s="376">
        <v>0</v>
      </c>
      <c r="HK131" s="376">
        <v>0</v>
      </c>
      <c r="HL131" s="376">
        <v>0</v>
      </c>
      <c r="HM131" s="376">
        <v>0</v>
      </c>
      <c r="HN131" s="376">
        <v>0</v>
      </c>
      <c r="HO131" s="376">
        <v>0</v>
      </c>
      <c r="HP131" s="376">
        <v>0</v>
      </c>
      <c r="HQ131" s="376">
        <v>0</v>
      </c>
      <c r="HR131" s="375">
        <v>0</v>
      </c>
      <c r="HS131" s="375"/>
      <c r="HT131" s="375">
        <v>0</v>
      </c>
      <c r="HU131" s="376">
        <v>0</v>
      </c>
      <c r="HV131" s="376">
        <v>0</v>
      </c>
      <c r="HW131" s="376">
        <v>0</v>
      </c>
      <c r="HX131" s="376">
        <v>0</v>
      </c>
      <c r="HY131" s="376">
        <v>0</v>
      </c>
      <c r="HZ131" s="376">
        <v>0</v>
      </c>
      <c r="IA131" s="376">
        <v>0</v>
      </c>
      <c r="IB131" s="376">
        <v>0</v>
      </c>
      <c r="IC131" s="376">
        <v>0</v>
      </c>
      <c r="ID131" s="376">
        <v>0</v>
      </c>
      <c r="IE131" s="376">
        <v>0</v>
      </c>
      <c r="IF131" s="375">
        <v>0</v>
      </c>
      <c r="IG131" s="375"/>
      <c r="IH131" s="375">
        <v>0</v>
      </c>
      <c r="II131" s="376">
        <v>0</v>
      </c>
      <c r="IJ131" s="376">
        <v>0</v>
      </c>
      <c r="IK131" s="376">
        <v>0</v>
      </c>
      <c r="IL131" s="376">
        <v>0</v>
      </c>
      <c r="IM131" s="376">
        <v>0</v>
      </c>
      <c r="IN131" s="376">
        <v>0</v>
      </c>
      <c r="IO131" s="376">
        <v>0</v>
      </c>
      <c r="IP131" s="376">
        <v>0</v>
      </c>
      <c r="IQ131" s="376">
        <v>0</v>
      </c>
      <c r="IR131" s="376">
        <v>0</v>
      </c>
      <c r="IS131" s="376">
        <v>0</v>
      </c>
      <c r="IT131" s="375">
        <v>0</v>
      </c>
      <c r="IU131" s="375"/>
      <c r="IV131" s="375">
        <v>0</v>
      </c>
      <c r="IW131" s="376">
        <v>0</v>
      </c>
      <c r="IX131" s="376">
        <v>0</v>
      </c>
      <c r="IY131" s="376">
        <v>0</v>
      </c>
      <c r="IZ131" s="376">
        <v>0</v>
      </c>
      <c r="JA131" s="376">
        <v>0</v>
      </c>
      <c r="JB131" s="376">
        <v>0</v>
      </c>
      <c r="JC131" s="376">
        <v>0</v>
      </c>
      <c r="JD131" s="376">
        <v>0</v>
      </c>
      <c r="JE131" s="376">
        <v>0</v>
      </c>
      <c r="JF131" s="376">
        <v>0</v>
      </c>
      <c r="JG131" s="376">
        <v>0</v>
      </c>
      <c r="JH131" s="375">
        <v>0</v>
      </c>
      <c r="JI131" s="375"/>
      <c r="JJ131" s="375">
        <v>0</v>
      </c>
      <c r="JK131" s="376">
        <v>0</v>
      </c>
      <c r="JL131" s="376">
        <v>0</v>
      </c>
      <c r="JM131" s="376">
        <v>0</v>
      </c>
      <c r="JN131" s="376">
        <v>0</v>
      </c>
      <c r="JO131" s="376">
        <v>0</v>
      </c>
      <c r="JP131" s="376">
        <v>0</v>
      </c>
      <c r="JQ131" s="376">
        <v>0</v>
      </c>
      <c r="JR131" s="376">
        <v>0</v>
      </c>
      <c r="JS131" s="376">
        <v>0</v>
      </c>
      <c r="JT131" s="376">
        <v>0</v>
      </c>
      <c r="JU131" s="376">
        <v>0</v>
      </c>
      <c r="JV131" s="375">
        <v>0</v>
      </c>
      <c r="JW131" s="375"/>
      <c r="JX131" s="375">
        <v>0</v>
      </c>
      <c r="JY131" s="376">
        <v>0</v>
      </c>
      <c r="JZ131" s="376">
        <v>0</v>
      </c>
      <c r="KA131" s="376">
        <v>0</v>
      </c>
      <c r="KB131" s="376">
        <v>0</v>
      </c>
      <c r="KC131" s="376">
        <v>0</v>
      </c>
      <c r="KD131" s="376">
        <v>0</v>
      </c>
      <c r="KE131" s="376">
        <v>0</v>
      </c>
      <c r="KF131" s="376">
        <v>0</v>
      </c>
      <c r="KG131" s="376">
        <v>0</v>
      </c>
      <c r="KH131" s="376">
        <v>0</v>
      </c>
      <c r="KI131" s="376">
        <v>0</v>
      </c>
      <c r="KJ131" s="375">
        <v>0</v>
      </c>
      <c r="KK131" s="375"/>
      <c r="KL131" s="375">
        <v>0</v>
      </c>
      <c r="KM131" s="376">
        <v>0</v>
      </c>
      <c r="KN131" s="376">
        <v>0</v>
      </c>
      <c r="KO131" s="376">
        <v>0</v>
      </c>
      <c r="KP131" s="376">
        <v>0</v>
      </c>
      <c r="KQ131" s="376">
        <v>0</v>
      </c>
      <c r="KR131" s="376">
        <v>0</v>
      </c>
      <c r="KS131" s="376">
        <v>0</v>
      </c>
      <c r="KT131" s="376">
        <v>0</v>
      </c>
      <c r="KU131" s="376">
        <v>0</v>
      </c>
      <c r="KV131" s="376">
        <v>0</v>
      </c>
      <c r="KW131" s="376">
        <v>0</v>
      </c>
      <c r="KX131" s="375">
        <v>0</v>
      </c>
      <c r="KY131" s="375"/>
      <c r="KZ131" s="375">
        <v>0</v>
      </c>
      <c r="LA131" s="376">
        <v>0</v>
      </c>
      <c r="LB131" s="376">
        <v>0</v>
      </c>
      <c r="LC131" s="376">
        <v>0</v>
      </c>
      <c r="LD131" s="376">
        <v>0</v>
      </c>
      <c r="LE131" s="376">
        <v>0</v>
      </c>
      <c r="LF131" s="376">
        <v>0</v>
      </c>
      <c r="LG131" s="376">
        <v>0</v>
      </c>
      <c r="LH131" s="376">
        <v>0</v>
      </c>
      <c r="LI131" s="376">
        <v>0</v>
      </c>
      <c r="LJ131" s="376">
        <v>0</v>
      </c>
      <c r="LK131" s="376">
        <v>0</v>
      </c>
      <c r="LL131" s="375">
        <v>0</v>
      </c>
      <c r="LM131" s="375"/>
      <c r="LN131" s="375">
        <v>0</v>
      </c>
      <c r="LO131" s="376">
        <v>0</v>
      </c>
      <c r="LP131" s="376">
        <v>0</v>
      </c>
      <c r="LQ131" s="376">
        <v>0</v>
      </c>
      <c r="LR131" s="376">
        <v>0</v>
      </c>
      <c r="LS131" s="376">
        <v>0</v>
      </c>
      <c r="LT131" s="376">
        <v>0</v>
      </c>
      <c r="LU131" s="376">
        <v>0</v>
      </c>
      <c r="LV131" s="376">
        <v>0</v>
      </c>
      <c r="LW131" s="376">
        <v>0</v>
      </c>
      <c r="LX131" s="376">
        <v>0</v>
      </c>
      <c r="LY131" s="376">
        <v>0</v>
      </c>
      <c r="LZ131" s="375">
        <v>0</v>
      </c>
      <c r="MA131" s="375"/>
      <c r="MB131" s="375">
        <v>0</v>
      </c>
      <c r="MC131" s="376">
        <v>0</v>
      </c>
      <c r="MD131" s="376">
        <v>0</v>
      </c>
      <c r="ME131" s="376">
        <v>0</v>
      </c>
      <c r="MF131" s="376">
        <v>0</v>
      </c>
      <c r="MG131" s="376">
        <v>0</v>
      </c>
      <c r="MH131" s="376">
        <v>0</v>
      </c>
      <c r="MI131" s="376">
        <v>0</v>
      </c>
      <c r="MJ131" s="376">
        <v>0</v>
      </c>
      <c r="MK131" s="376">
        <v>0</v>
      </c>
      <c r="ML131" s="376">
        <v>0</v>
      </c>
      <c r="MM131" s="376">
        <v>0</v>
      </c>
      <c r="MN131" s="375">
        <v>0</v>
      </c>
      <c r="MO131" s="375"/>
      <c r="MP131" s="375">
        <v>0</v>
      </c>
      <c r="MQ131" s="376">
        <v>0</v>
      </c>
      <c r="MR131" s="376">
        <v>0</v>
      </c>
      <c r="MS131" s="376">
        <v>0</v>
      </c>
      <c r="MT131" s="376">
        <v>0</v>
      </c>
      <c r="MU131" s="376">
        <v>0</v>
      </c>
      <c r="MV131" s="376">
        <v>0</v>
      </c>
      <c r="MW131" s="376">
        <v>0</v>
      </c>
      <c r="MX131" s="376">
        <v>0</v>
      </c>
      <c r="MY131" s="376">
        <v>0</v>
      </c>
      <c r="MZ131" s="376">
        <v>0</v>
      </c>
      <c r="NA131" s="376">
        <v>0</v>
      </c>
      <c r="NB131" s="375">
        <v>0</v>
      </c>
      <c r="NC131" s="375"/>
      <c r="ND131" s="375">
        <v>0</v>
      </c>
      <c r="NE131" s="376">
        <v>0</v>
      </c>
      <c r="NF131" s="376">
        <v>0</v>
      </c>
      <c r="NG131" s="376">
        <v>0</v>
      </c>
      <c r="NH131" s="376">
        <v>0</v>
      </c>
      <c r="NI131" s="376">
        <v>0</v>
      </c>
      <c r="NJ131" s="376">
        <v>0</v>
      </c>
      <c r="NK131" s="376">
        <v>0</v>
      </c>
      <c r="NL131" s="376">
        <v>0</v>
      </c>
      <c r="NM131" s="376">
        <v>0</v>
      </c>
      <c r="NN131" s="376">
        <v>0</v>
      </c>
      <c r="NO131" s="376">
        <v>0</v>
      </c>
      <c r="NP131" s="375">
        <v>0</v>
      </c>
      <c r="NQ131" s="375"/>
      <c r="NR131" s="375">
        <v>0</v>
      </c>
      <c r="NS131" s="376">
        <v>0</v>
      </c>
      <c r="NT131" s="376">
        <v>0</v>
      </c>
      <c r="NU131" s="376">
        <v>0</v>
      </c>
      <c r="NV131" s="376">
        <v>0</v>
      </c>
      <c r="NW131" s="376">
        <v>0</v>
      </c>
      <c r="NX131" s="376">
        <v>0</v>
      </c>
      <c r="NY131" s="376">
        <v>0</v>
      </c>
      <c r="NZ131" s="376">
        <v>0</v>
      </c>
      <c r="OA131" s="376">
        <v>0</v>
      </c>
      <c r="OB131" s="376">
        <v>0</v>
      </c>
      <c r="OC131" s="376">
        <v>0</v>
      </c>
      <c r="OD131" s="375">
        <v>0</v>
      </c>
      <c r="OE131" s="375"/>
      <c r="OF131" s="375">
        <v>0</v>
      </c>
      <c r="OG131" s="376">
        <v>0</v>
      </c>
      <c r="OH131" s="376">
        <v>0</v>
      </c>
      <c r="OI131" s="376">
        <v>0</v>
      </c>
      <c r="OJ131" s="376">
        <v>0</v>
      </c>
      <c r="OK131" s="376">
        <v>0</v>
      </c>
      <c r="OL131" s="376">
        <v>0</v>
      </c>
      <c r="OM131" s="376">
        <v>0</v>
      </c>
      <c r="ON131" s="376">
        <v>0</v>
      </c>
      <c r="OO131" s="376">
        <v>0</v>
      </c>
      <c r="OP131" s="376">
        <v>0</v>
      </c>
      <c r="OQ131" s="376">
        <v>0</v>
      </c>
      <c r="OR131" s="375">
        <v>0</v>
      </c>
      <c r="OS131" s="375"/>
      <c r="OT131" s="375">
        <v>0</v>
      </c>
      <c r="OU131" s="376">
        <v>0</v>
      </c>
      <c r="OV131" s="376">
        <v>0</v>
      </c>
      <c r="OW131" s="376">
        <v>0</v>
      </c>
      <c r="OX131" s="376">
        <v>0</v>
      </c>
      <c r="OY131" s="376">
        <v>0</v>
      </c>
      <c r="OZ131" s="376">
        <v>0</v>
      </c>
      <c r="PA131" s="376">
        <v>0</v>
      </c>
      <c r="PB131" s="376">
        <v>0</v>
      </c>
      <c r="PC131" s="376">
        <v>0</v>
      </c>
      <c r="PD131" s="376">
        <v>0</v>
      </c>
      <c r="PE131" s="376">
        <v>0</v>
      </c>
      <c r="PF131" s="375">
        <v>0</v>
      </c>
      <c r="PG131" s="375"/>
      <c r="PH131" s="375">
        <v>0</v>
      </c>
      <c r="PI131" s="376">
        <v>0</v>
      </c>
      <c r="PJ131" s="365"/>
      <c r="PK131" s="365"/>
      <c r="PL131" s="365"/>
      <c r="PM131" s="365"/>
      <c r="PN131" s="365"/>
      <c r="PO131" s="365"/>
      <c r="PP131" s="365"/>
      <c r="PQ131" s="365"/>
      <c r="PR131" s="365"/>
      <c r="PS131" s="365"/>
      <c r="PT131" s="415">
        <f>+SUBTOTAL(9,PH131:PS131)</f>
        <v>0</v>
      </c>
      <c r="PU131" s="372"/>
      <c r="PV131" s="375">
        <v>0</v>
      </c>
      <c r="PW131" s="376">
        <v>0</v>
      </c>
      <c r="PX131" s="365"/>
      <c r="PY131" s="365"/>
      <c r="PZ131" s="365"/>
      <c r="QA131" s="365"/>
      <c r="QB131" s="365"/>
      <c r="QC131" s="365"/>
      <c r="QD131" s="365"/>
      <c r="QE131" s="365"/>
      <c r="QF131" s="365"/>
      <c r="QG131" s="365"/>
      <c r="QH131" s="415">
        <f>+SUBTOTAL(9,PV131:QG131)</f>
        <v>0</v>
      </c>
      <c r="QI131" s="372"/>
      <c r="QJ131" s="375">
        <v>0</v>
      </c>
      <c r="QK131" s="376">
        <v>0</v>
      </c>
      <c r="QL131" s="365"/>
      <c r="QM131" s="365"/>
      <c r="QN131" s="365"/>
      <c r="QO131" s="365"/>
      <c r="QP131" s="365"/>
      <c r="QQ131" s="365"/>
      <c r="QR131" s="365"/>
      <c r="QS131" s="365"/>
      <c r="QT131" s="365"/>
      <c r="QU131" s="365"/>
      <c r="QV131" s="415">
        <f>+SUBTOTAL(9,QJ131:QU131)</f>
        <v>0</v>
      </c>
      <c r="QW131" s="416"/>
      <c r="QX131" s="368">
        <f t="shared" si="669"/>
        <v>0</v>
      </c>
      <c r="QY131" s="368">
        <f t="shared" si="669"/>
        <v>0</v>
      </c>
      <c r="QZ131" s="368">
        <f t="shared" si="669"/>
        <v>0</v>
      </c>
      <c r="RA131" s="368">
        <f t="shared" si="669"/>
        <v>0</v>
      </c>
      <c r="RB131" s="368">
        <f t="shared" si="669"/>
        <v>0</v>
      </c>
      <c r="RC131" s="368">
        <f t="shared" si="669"/>
        <v>0</v>
      </c>
      <c r="RD131" s="368">
        <f t="shared" si="669"/>
        <v>0</v>
      </c>
      <c r="RE131" s="368">
        <f t="shared" si="669"/>
        <v>0</v>
      </c>
      <c r="RF131" s="368">
        <f t="shared" si="669"/>
        <v>0</v>
      </c>
      <c r="RG131" s="368">
        <f t="shared" si="669"/>
        <v>0</v>
      </c>
      <c r="RH131" s="368">
        <f t="shared" si="669"/>
        <v>0</v>
      </c>
      <c r="RI131" s="368">
        <f t="shared" si="669"/>
        <v>0</v>
      </c>
      <c r="RJ131" s="368">
        <f t="shared" si="670"/>
        <v>0</v>
      </c>
    </row>
    <row r="132" spans="1:479" x14ac:dyDescent="0.25">
      <c r="B132" s="255"/>
      <c r="D132" s="364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  <c r="P132" s="368"/>
      <c r="Q132" s="372"/>
      <c r="R132" s="364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8"/>
      <c r="AF132" s="364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8"/>
      <c r="AT132" s="364"/>
      <c r="AU132" s="365"/>
      <c r="AV132" s="365"/>
      <c r="AW132" s="365"/>
      <c r="AX132" s="365"/>
      <c r="AY132" s="365"/>
      <c r="AZ132" s="365"/>
      <c r="BA132" s="365"/>
      <c r="BB132" s="365"/>
      <c r="BC132" s="365"/>
      <c r="BD132" s="365"/>
      <c r="BE132" s="365"/>
      <c r="BF132" s="368"/>
      <c r="BH132" s="364"/>
      <c r="BI132" s="365"/>
      <c r="BJ132" s="365"/>
      <c r="BK132" s="365"/>
      <c r="BL132" s="365"/>
      <c r="BM132" s="365"/>
      <c r="BN132" s="365"/>
      <c r="BO132" s="365"/>
      <c r="BP132" s="365"/>
      <c r="BQ132" s="365"/>
      <c r="BR132" s="365"/>
      <c r="BS132" s="365"/>
      <c r="BT132" s="368"/>
      <c r="BV132" s="364"/>
      <c r="BW132" s="365"/>
      <c r="BX132" s="365"/>
      <c r="BY132" s="365"/>
      <c r="BZ132" s="365"/>
      <c r="CA132" s="365"/>
      <c r="CB132" s="365"/>
      <c r="CC132" s="365"/>
      <c r="CD132" s="365"/>
      <c r="CE132" s="365"/>
      <c r="CF132" s="365"/>
      <c r="CG132" s="365"/>
      <c r="CH132" s="368"/>
      <c r="CI132" s="372"/>
      <c r="CJ132" s="364"/>
      <c r="CK132" s="365"/>
      <c r="CL132" s="365"/>
      <c r="CM132" s="365"/>
      <c r="CN132" s="365"/>
      <c r="CO132" s="365"/>
      <c r="CP132" s="365"/>
      <c r="CQ132" s="365"/>
      <c r="CR132" s="365"/>
      <c r="CS132" s="365"/>
      <c r="CT132" s="365"/>
      <c r="CU132" s="365"/>
      <c r="CV132" s="368"/>
      <c r="CX132" s="364"/>
      <c r="CY132" s="365"/>
      <c r="CZ132" s="365"/>
      <c r="DA132" s="365"/>
      <c r="DB132" s="365"/>
      <c r="DC132" s="365"/>
      <c r="DD132" s="365"/>
      <c r="DE132" s="365"/>
      <c r="DF132" s="365"/>
      <c r="DG132" s="365"/>
      <c r="DH132" s="365"/>
      <c r="DI132" s="365"/>
      <c r="DJ132" s="368"/>
      <c r="DK132" s="372"/>
      <c r="DL132" s="364"/>
      <c r="DM132" s="365"/>
      <c r="DN132" s="365"/>
      <c r="DO132" s="365"/>
      <c r="DP132" s="365"/>
      <c r="DQ132" s="365"/>
      <c r="DR132" s="365"/>
      <c r="DS132" s="365"/>
      <c r="DT132" s="365"/>
      <c r="DU132" s="365"/>
      <c r="DV132" s="365"/>
      <c r="DW132" s="365"/>
      <c r="DX132" s="368"/>
      <c r="DY132" s="372"/>
      <c r="DZ132" s="364"/>
      <c r="EA132" s="365"/>
      <c r="EB132" s="365"/>
      <c r="EC132" s="365"/>
      <c r="ED132" s="365"/>
      <c r="EE132" s="365"/>
      <c r="EF132" s="365"/>
      <c r="EG132" s="365"/>
      <c r="EH132" s="365"/>
      <c r="EI132" s="365"/>
      <c r="EJ132" s="365"/>
      <c r="EK132" s="365"/>
      <c r="EL132" s="368"/>
      <c r="EM132" s="372"/>
      <c r="EN132" s="364"/>
      <c r="EO132" s="365"/>
      <c r="EP132" s="365"/>
      <c r="EQ132" s="365"/>
      <c r="ER132" s="365"/>
      <c r="ES132" s="365"/>
      <c r="ET132" s="365"/>
      <c r="EU132" s="365"/>
      <c r="EV132" s="365"/>
      <c r="EW132" s="365"/>
      <c r="EX132" s="365"/>
      <c r="EY132" s="365"/>
      <c r="EZ132" s="368"/>
      <c r="FA132" s="372"/>
      <c r="FB132" s="364"/>
      <c r="FC132" s="365"/>
      <c r="FD132" s="365"/>
      <c r="FE132" s="365"/>
      <c r="FF132" s="365"/>
      <c r="FG132" s="365"/>
      <c r="FH132" s="365"/>
      <c r="FI132" s="365"/>
      <c r="FJ132" s="365"/>
      <c r="FK132" s="365"/>
      <c r="FL132" s="365"/>
      <c r="FM132" s="365"/>
      <c r="FN132" s="368"/>
      <c r="FO132" s="372"/>
      <c r="FP132" s="364"/>
      <c r="FQ132" s="365"/>
      <c r="FR132" s="365"/>
      <c r="FS132" s="365"/>
      <c r="FT132" s="365"/>
      <c r="FU132" s="365"/>
      <c r="FV132" s="365"/>
      <c r="FW132" s="365"/>
      <c r="FX132" s="365"/>
      <c r="FY132" s="365"/>
      <c r="FZ132" s="365"/>
      <c r="GA132" s="365"/>
      <c r="GB132" s="368"/>
      <c r="GC132" s="372"/>
      <c r="GD132" s="364"/>
      <c r="GE132" s="365"/>
      <c r="GF132" s="365"/>
      <c r="GG132" s="365"/>
      <c r="GH132" s="365"/>
      <c r="GI132" s="365"/>
      <c r="GJ132" s="365"/>
      <c r="GK132" s="365"/>
      <c r="GL132" s="365"/>
      <c r="GM132" s="365"/>
      <c r="GN132" s="365"/>
      <c r="GO132" s="365"/>
      <c r="GP132" s="368"/>
      <c r="GQ132" s="372"/>
      <c r="GR132" s="364"/>
      <c r="GS132" s="365"/>
      <c r="GT132" s="365"/>
      <c r="GU132" s="365"/>
      <c r="GV132" s="365"/>
      <c r="GW132" s="365"/>
      <c r="GX132" s="365"/>
      <c r="GY132" s="365"/>
      <c r="GZ132" s="365"/>
      <c r="HA132" s="365"/>
      <c r="HB132" s="365"/>
      <c r="HC132" s="365"/>
      <c r="HD132" s="368"/>
      <c r="HE132" s="372"/>
      <c r="HF132" s="364"/>
      <c r="HG132" s="365"/>
      <c r="HH132" s="365"/>
      <c r="HI132" s="365"/>
      <c r="HJ132" s="365"/>
      <c r="HK132" s="365"/>
      <c r="HL132" s="365"/>
      <c r="HM132" s="365"/>
      <c r="HN132" s="365"/>
      <c r="HO132" s="365"/>
      <c r="HP132" s="365"/>
      <c r="HQ132" s="365"/>
      <c r="HR132" s="368"/>
      <c r="HS132" s="372"/>
      <c r="HT132" s="364"/>
      <c r="HU132" s="365"/>
      <c r="HV132" s="365"/>
      <c r="HW132" s="365"/>
      <c r="HX132" s="365"/>
      <c r="HY132" s="365"/>
      <c r="HZ132" s="365"/>
      <c r="IA132" s="365"/>
      <c r="IB132" s="365"/>
      <c r="IC132" s="365"/>
      <c r="ID132" s="365"/>
      <c r="IE132" s="365"/>
      <c r="IF132" s="368"/>
      <c r="IG132" s="372"/>
      <c r="IH132" s="364"/>
      <c r="II132" s="365"/>
      <c r="IJ132" s="365"/>
      <c r="IK132" s="365"/>
      <c r="IL132" s="365"/>
      <c r="IM132" s="365"/>
      <c r="IN132" s="365"/>
      <c r="IO132" s="365"/>
      <c r="IP132" s="365"/>
      <c r="IQ132" s="365"/>
      <c r="IR132" s="365"/>
      <c r="IS132" s="365"/>
      <c r="IT132" s="368"/>
      <c r="IU132" s="372"/>
      <c r="IV132" s="364"/>
      <c r="IW132" s="365"/>
      <c r="IX132" s="365"/>
      <c r="IY132" s="365"/>
      <c r="IZ132" s="365"/>
      <c r="JA132" s="365"/>
      <c r="JB132" s="365"/>
      <c r="JC132" s="365"/>
      <c r="JD132" s="365"/>
      <c r="JE132" s="365"/>
      <c r="JF132" s="365"/>
      <c r="JG132" s="365"/>
      <c r="JH132" s="368"/>
      <c r="JI132" s="372"/>
      <c r="JJ132" s="364"/>
      <c r="JK132" s="365"/>
      <c r="JL132" s="365"/>
      <c r="JM132" s="365"/>
      <c r="JN132" s="365"/>
      <c r="JO132" s="365"/>
      <c r="JP132" s="365"/>
      <c r="JQ132" s="365"/>
      <c r="JR132" s="365"/>
      <c r="JS132" s="365"/>
      <c r="JT132" s="365"/>
      <c r="JU132" s="365"/>
      <c r="JV132" s="368"/>
      <c r="JW132" s="372"/>
      <c r="JX132" s="364"/>
      <c r="JY132" s="365"/>
      <c r="JZ132" s="365"/>
      <c r="KA132" s="365"/>
      <c r="KB132" s="365"/>
      <c r="KC132" s="365"/>
      <c r="KD132" s="365"/>
      <c r="KE132" s="365"/>
      <c r="KF132" s="365"/>
      <c r="KG132" s="365"/>
      <c r="KH132" s="365"/>
      <c r="KI132" s="365"/>
      <c r="KJ132" s="368"/>
      <c r="KK132" s="372"/>
      <c r="KL132" s="364"/>
      <c r="KM132" s="365"/>
      <c r="KN132" s="365"/>
      <c r="KO132" s="365"/>
      <c r="KP132" s="365"/>
      <c r="KQ132" s="365"/>
      <c r="KR132" s="365"/>
      <c r="KS132" s="365"/>
      <c r="KT132" s="365"/>
      <c r="KU132" s="365"/>
      <c r="KV132" s="365"/>
      <c r="KW132" s="365"/>
      <c r="KX132" s="368"/>
      <c r="KY132" s="372"/>
      <c r="KZ132" s="364"/>
      <c r="LA132" s="365"/>
      <c r="LB132" s="365"/>
      <c r="LC132" s="365"/>
      <c r="LD132" s="365"/>
      <c r="LE132" s="365"/>
      <c r="LF132" s="365"/>
      <c r="LG132" s="365"/>
      <c r="LH132" s="365"/>
      <c r="LI132" s="365"/>
      <c r="LJ132" s="365"/>
      <c r="LK132" s="365"/>
      <c r="LL132" s="368"/>
      <c r="LM132" s="372"/>
      <c r="LN132" s="364"/>
      <c r="LO132" s="365"/>
      <c r="LP132" s="365"/>
      <c r="LQ132" s="365"/>
      <c r="LR132" s="365"/>
      <c r="LS132" s="365"/>
      <c r="LT132" s="365"/>
      <c r="LU132" s="365"/>
      <c r="LV132" s="365"/>
      <c r="LW132" s="365"/>
      <c r="LX132" s="365"/>
      <c r="LY132" s="365"/>
      <c r="LZ132" s="368"/>
      <c r="MA132" s="372"/>
      <c r="MB132" s="364"/>
      <c r="MC132" s="365"/>
      <c r="MD132" s="365"/>
      <c r="ME132" s="365"/>
      <c r="MF132" s="365"/>
      <c r="MG132" s="365"/>
      <c r="MH132" s="365"/>
      <c r="MI132" s="365"/>
      <c r="MJ132" s="365"/>
      <c r="MK132" s="365"/>
      <c r="ML132" s="365"/>
      <c r="MM132" s="365"/>
      <c r="MN132" s="368"/>
      <c r="MO132" s="372"/>
      <c r="MP132" s="364"/>
      <c r="MQ132" s="365"/>
      <c r="MR132" s="365"/>
      <c r="MS132" s="365"/>
      <c r="MT132" s="365"/>
      <c r="MU132" s="365"/>
      <c r="MV132" s="365"/>
      <c r="MW132" s="365"/>
      <c r="MX132" s="365"/>
      <c r="MY132" s="365"/>
      <c r="MZ132" s="365"/>
      <c r="NA132" s="365"/>
      <c r="NB132" s="368"/>
      <c r="NC132" s="372"/>
      <c r="ND132" s="364"/>
      <c r="NE132" s="365"/>
      <c r="NF132" s="365"/>
      <c r="NG132" s="365"/>
      <c r="NH132" s="365"/>
      <c r="NI132" s="365"/>
      <c r="NJ132" s="365"/>
      <c r="NK132" s="365"/>
      <c r="NL132" s="365"/>
      <c r="NM132" s="365"/>
      <c r="NN132" s="365"/>
      <c r="NO132" s="365"/>
      <c r="NP132" s="368"/>
      <c r="NQ132" s="372"/>
      <c r="NR132" s="364"/>
      <c r="NS132" s="365"/>
      <c r="NT132" s="365"/>
      <c r="NU132" s="365"/>
      <c r="NV132" s="365"/>
      <c r="NW132" s="365"/>
      <c r="NX132" s="365"/>
      <c r="NY132" s="365"/>
      <c r="NZ132" s="365"/>
      <c r="OA132" s="365"/>
      <c r="OB132" s="365"/>
      <c r="OC132" s="365"/>
      <c r="OD132" s="368"/>
      <c r="OE132" s="372"/>
      <c r="OF132" s="364"/>
      <c r="OG132" s="365"/>
      <c r="OH132" s="365"/>
      <c r="OI132" s="365"/>
      <c r="OJ132" s="365"/>
      <c r="OK132" s="365"/>
      <c r="OL132" s="365"/>
      <c r="OM132" s="365"/>
      <c r="ON132" s="365"/>
      <c r="OO132" s="365"/>
      <c r="OP132" s="365"/>
      <c r="OQ132" s="365"/>
      <c r="OR132" s="368"/>
      <c r="OS132" s="372"/>
      <c r="OT132" s="364"/>
      <c r="OU132" s="365"/>
      <c r="OV132" s="365"/>
      <c r="OW132" s="365"/>
      <c r="OX132" s="365"/>
      <c r="OY132" s="365"/>
      <c r="OZ132" s="365"/>
      <c r="PA132" s="365"/>
      <c r="PB132" s="365"/>
      <c r="PC132" s="365"/>
      <c r="PD132" s="365"/>
      <c r="PE132" s="365"/>
      <c r="PF132" s="368"/>
      <c r="PG132" s="372"/>
      <c r="PH132" s="364"/>
      <c r="PI132" s="365"/>
      <c r="PJ132" s="365"/>
      <c r="PK132" s="365"/>
      <c r="PL132" s="365"/>
      <c r="PM132" s="365"/>
      <c r="PN132" s="365"/>
      <c r="PO132" s="365"/>
      <c r="PP132" s="365"/>
      <c r="PQ132" s="365"/>
      <c r="PR132" s="365"/>
      <c r="PS132" s="365"/>
      <c r="PT132" s="368"/>
      <c r="PU132" s="372"/>
      <c r="PV132" s="364"/>
      <c r="PW132" s="365"/>
      <c r="PX132" s="365"/>
      <c r="PY132" s="365"/>
      <c r="PZ132" s="365"/>
      <c r="QA132" s="365"/>
      <c r="QB132" s="365"/>
      <c r="QC132" s="365"/>
      <c r="QD132" s="365"/>
      <c r="QE132" s="365"/>
      <c r="QF132" s="365"/>
      <c r="QG132" s="365"/>
      <c r="QH132" s="368"/>
      <c r="QI132" s="372"/>
      <c r="QJ132" s="364"/>
      <c r="QK132" s="365"/>
      <c r="QL132" s="365"/>
      <c r="QM132" s="365"/>
      <c r="QN132" s="365"/>
      <c r="QO132" s="365"/>
      <c r="QP132" s="365"/>
      <c r="QQ132" s="365"/>
      <c r="QR132" s="365"/>
      <c r="QS132" s="365"/>
      <c r="QT132" s="365"/>
      <c r="QU132" s="365"/>
      <c r="QV132" s="368"/>
      <c r="QW132" s="372"/>
      <c r="QX132" s="368"/>
      <c r="QY132" s="368"/>
      <c r="QZ132" s="368"/>
      <c r="RA132" s="368"/>
      <c r="RB132" s="368"/>
      <c r="RC132" s="368"/>
      <c r="RD132" s="368"/>
      <c r="RE132" s="368"/>
      <c r="RF132" s="368"/>
      <c r="RG132" s="368"/>
      <c r="RH132" s="368"/>
      <c r="RI132" s="368"/>
      <c r="RJ132" s="368"/>
    </row>
    <row r="133" spans="1:479" ht="13.5" thickBot="1" x14ac:dyDescent="0.3">
      <c r="B133" s="255"/>
      <c r="D133" s="435">
        <f>SUM(D128:D132)</f>
        <v>-1964384.7555000002</v>
      </c>
      <c r="E133" s="436">
        <f t="shared" ref="E133:P133" si="671">SUM(E128:E132)</f>
        <v>-2656956.4478000002</v>
      </c>
      <c r="F133" s="436">
        <f t="shared" si="671"/>
        <v>0</v>
      </c>
      <c r="G133" s="436">
        <f t="shared" si="671"/>
        <v>0</v>
      </c>
      <c r="H133" s="436">
        <f t="shared" si="671"/>
        <v>0</v>
      </c>
      <c r="I133" s="436">
        <f t="shared" si="671"/>
        <v>0</v>
      </c>
      <c r="J133" s="436">
        <f t="shared" si="671"/>
        <v>0</v>
      </c>
      <c r="K133" s="436">
        <f t="shared" si="671"/>
        <v>0</v>
      </c>
      <c r="L133" s="436">
        <f t="shared" si="671"/>
        <v>0</v>
      </c>
      <c r="M133" s="436">
        <f t="shared" si="671"/>
        <v>0</v>
      </c>
      <c r="N133" s="436">
        <f t="shared" si="671"/>
        <v>0</v>
      </c>
      <c r="O133" s="436">
        <f t="shared" si="671"/>
        <v>0</v>
      </c>
      <c r="P133" s="437">
        <f t="shared" si="671"/>
        <v>-4440115.9732999997</v>
      </c>
      <c r="Q133" s="424"/>
      <c r="R133" s="435">
        <f>SUM(R128:R132)</f>
        <v>68465.699999999953</v>
      </c>
      <c r="S133" s="436">
        <f t="shared" ref="S133:AD133" si="672">SUM(S128:S132)</f>
        <v>89107.199999999953</v>
      </c>
      <c r="T133" s="436">
        <f t="shared" si="672"/>
        <v>0</v>
      </c>
      <c r="U133" s="436">
        <f t="shared" si="672"/>
        <v>0</v>
      </c>
      <c r="V133" s="436">
        <f t="shared" si="672"/>
        <v>0</v>
      </c>
      <c r="W133" s="436">
        <f t="shared" si="672"/>
        <v>0</v>
      </c>
      <c r="X133" s="436">
        <f t="shared" si="672"/>
        <v>0</v>
      </c>
      <c r="Y133" s="436">
        <f t="shared" si="672"/>
        <v>0</v>
      </c>
      <c r="Z133" s="436">
        <f t="shared" si="672"/>
        <v>0</v>
      </c>
      <c r="AA133" s="436">
        <f t="shared" si="672"/>
        <v>0</v>
      </c>
      <c r="AB133" s="436">
        <f t="shared" si="672"/>
        <v>0</v>
      </c>
      <c r="AC133" s="436">
        <f t="shared" si="672"/>
        <v>0</v>
      </c>
      <c r="AD133" s="437">
        <f t="shared" si="672"/>
        <v>157572.89999999991</v>
      </c>
      <c r="AF133" s="435">
        <f>SUM(AF128:AF132)</f>
        <v>163233.09000000008</v>
      </c>
      <c r="AG133" s="436">
        <f t="shared" ref="AG133:AR133" si="673">SUM(AG128:AG132)</f>
        <v>204917.75820000027</v>
      </c>
      <c r="AH133" s="436">
        <f t="shared" si="673"/>
        <v>0</v>
      </c>
      <c r="AI133" s="436">
        <f t="shared" si="673"/>
        <v>0</v>
      </c>
      <c r="AJ133" s="436">
        <f t="shared" si="673"/>
        <v>0</v>
      </c>
      <c r="AK133" s="436">
        <f t="shared" si="673"/>
        <v>0</v>
      </c>
      <c r="AL133" s="436">
        <f t="shared" si="673"/>
        <v>0</v>
      </c>
      <c r="AM133" s="436">
        <f t="shared" si="673"/>
        <v>0</v>
      </c>
      <c r="AN133" s="436">
        <f t="shared" si="673"/>
        <v>0</v>
      </c>
      <c r="AO133" s="436">
        <f t="shared" si="673"/>
        <v>0</v>
      </c>
      <c r="AP133" s="436">
        <f t="shared" si="673"/>
        <v>0</v>
      </c>
      <c r="AQ133" s="436">
        <f t="shared" si="673"/>
        <v>0</v>
      </c>
      <c r="AR133" s="437">
        <f t="shared" si="673"/>
        <v>368150.84820000012</v>
      </c>
      <c r="AT133" s="435">
        <f>SUM(AT128:AT132)</f>
        <v>367831.10160000017</v>
      </c>
      <c r="AU133" s="436">
        <f t="shared" ref="AU133:BF133" si="674">SUM(AU128:AU132)</f>
        <v>391593.41999999993</v>
      </c>
      <c r="AV133" s="436">
        <f t="shared" si="674"/>
        <v>0</v>
      </c>
      <c r="AW133" s="436">
        <f t="shared" si="674"/>
        <v>0</v>
      </c>
      <c r="AX133" s="436">
        <f t="shared" si="674"/>
        <v>0</v>
      </c>
      <c r="AY133" s="436">
        <f t="shared" si="674"/>
        <v>0</v>
      </c>
      <c r="AZ133" s="436">
        <f t="shared" si="674"/>
        <v>0</v>
      </c>
      <c r="BA133" s="436">
        <f t="shared" si="674"/>
        <v>0</v>
      </c>
      <c r="BB133" s="436">
        <f t="shared" si="674"/>
        <v>0</v>
      </c>
      <c r="BC133" s="436">
        <f t="shared" si="674"/>
        <v>0</v>
      </c>
      <c r="BD133" s="436">
        <f t="shared" si="674"/>
        <v>0</v>
      </c>
      <c r="BE133" s="436">
        <f t="shared" si="674"/>
        <v>0</v>
      </c>
      <c r="BF133" s="437">
        <f t="shared" si="674"/>
        <v>759424.52159999963</v>
      </c>
      <c r="BH133" s="435">
        <f>SUM(BH128:BH132)</f>
        <v>37398.229490322556</v>
      </c>
      <c r="BI133" s="436">
        <f t="shared" ref="BI133:BT133" si="675">SUM(BI128:BI132)</f>
        <v>36311.820780000075</v>
      </c>
      <c r="BJ133" s="436">
        <f t="shared" si="675"/>
        <v>0</v>
      </c>
      <c r="BK133" s="436">
        <f t="shared" si="675"/>
        <v>0</v>
      </c>
      <c r="BL133" s="436">
        <f t="shared" si="675"/>
        <v>0</v>
      </c>
      <c r="BM133" s="436">
        <f t="shared" si="675"/>
        <v>0</v>
      </c>
      <c r="BN133" s="436">
        <f t="shared" si="675"/>
        <v>0</v>
      </c>
      <c r="BO133" s="436">
        <f t="shared" si="675"/>
        <v>0</v>
      </c>
      <c r="BP133" s="436">
        <f t="shared" si="675"/>
        <v>0</v>
      </c>
      <c r="BQ133" s="436">
        <f t="shared" si="675"/>
        <v>0</v>
      </c>
      <c r="BR133" s="436">
        <f t="shared" si="675"/>
        <v>0</v>
      </c>
      <c r="BS133" s="436">
        <f t="shared" si="675"/>
        <v>0</v>
      </c>
      <c r="BT133" s="437">
        <f t="shared" si="675"/>
        <v>73710.050270322652</v>
      </c>
      <c r="BV133" s="435">
        <f>SUM(BV128:BV132)</f>
        <v>767445.16470967652</v>
      </c>
      <c r="BW133" s="436">
        <f t="shared" ref="BW133:CH133" si="676">SUM(BW128:BW132)</f>
        <v>683699.36261999875</v>
      </c>
      <c r="BX133" s="436">
        <f t="shared" si="676"/>
        <v>0</v>
      </c>
      <c r="BY133" s="436">
        <f t="shared" si="676"/>
        <v>0</v>
      </c>
      <c r="BZ133" s="436">
        <f t="shared" si="676"/>
        <v>0</v>
      </c>
      <c r="CA133" s="436">
        <f t="shared" si="676"/>
        <v>0</v>
      </c>
      <c r="CB133" s="436">
        <f t="shared" si="676"/>
        <v>0</v>
      </c>
      <c r="CC133" s="436">
        <f t="shared" si="676"/>
        <v>0</v>
      </c>
      <c r="CD133" s="436">
        <f t="shared" si="676"/>
        <v>0</v>
      </c>
      <c r="CE133" s="436">
        <f t="shared" si="676"/>
        <v>0</v>
      </c>
      <c r="CF133" s="436">
        <f t="shared" si="676"/>
        <v>0</v>
      </c>
      <c r="CG133" s="436">
        <f t="shared" si="676"/>
        <v>0</v>
      </c>
      <c r="CH133" s="437">
        <f t="shared" si="676"/>
        <v>1451144.5273296768</v>
      </c>
      <c r="CI133" s="424"/>
      <c r="CJ133" s="435">
        <f>SUM(CJ128:CJ132)</f>
        <v>165155.9831999999</v>
      </c>
      <c r="CK133" s="436">
        <f t="shared" ref="CK133:CV133" si="677">SUM(CK128:CK132)</f>
        <v>58122.900000000023</v>
      </c>
      <c r="CL133" s="436">
        <f t="shared" si="677"/>
        <v>0</v>
      </c>
      <c r="CM133" s="436">
        <f t="shared" si="677"/>
        <v>0</v>
      </c>
      <c r="CN133" s="436">
        <f t="shared" si="677"/>
        <v>0</v>
      </c>
      <c r="CO133" s="436">
        <f t="shared" si="677"/>
        <v>0</v>
      </c>
      <c r="CP133" s="436">
        <f t="shared" si="677"/>
        <v>0</v>
      </c>
      <c r="CQ133" s="436">
        <f t="shared" si="677"/>
        <v>0</v>
      </c>
      <c r="CR133" s="436">
        <f t="shared" si="677"/>
        <v>0</v>
      </c>
      <c r="CS133" s="436">
        <f t="shared" si="677"/>
        <v>0</v>
      </c>
      <c r="CT133" s="436">
        <f t="shared" si="677"/>
        <v>0</v>
      </c>
      <c r="CU133" s="436">
        <f t="shared" si="677"/>
        <v>0</v>
      </c>
      <c r="CV133" s="437">
        <f t="shared" si="677"/>
        <v>223278.88319999981</v>
      </c>
      <c r="CX133" s="435">
        <f>SUM(CX128:CX132)</f>
        <v>55176.479999999981</v>
      </c>
      <c r="CY133" s="436">
        <f t="shared" ref="CY133:DJ133" si="678">SUM(CY128:CY132)</f>
        <v>72096.525000000023</v>
      </c>
      <c r="CZ133" s="436">
        <f t="shared" si="678"/>
        <v>0</v>
      </c>
      <c r="DA133" s="436">
        <f t="shared" si="678"/>
        <v>0</v>
      </c>
      <c r="DB133" s="436">
        <f t="shared" si="678"/>
        <v>0</v>
      </c>
      <c r="DC133" s="436">
        <f t="shared" si="678"/>
        <v>0</v>
      </c>
      <c r="DD133" s="436">
        <f t="shared" si="678"/>
        <v>0</v>
      </c>
      <c r="DE133" s="436">
        <f t="shared" si="678"/>
        <v>0</v>
      </c>
      <c r="DF133" s="436">
        <f t="shared" si="678"/>
        <v>0</v>
      </c>
      <c r="DG133" s="436">
        <f t="shared" si="678"/>
        <v>0</v>
      </c>
      <c r="DH133" s="436">
        <f t="shared" si="678"/>
        <v>0</v>
      </c>
      <c r="DI133" s="436">
        <f t="shared" si="678"/>
        <v>0</v>
      </c>
      <c r="DJ133" s="437">
        <f t="shared" si="678"/>
        <v>127273.005</v>
      </c>
      <c r="DK133" s="424"/>
      <c r="DL133" s="435">
        <f>SUM(DL128:DL132)</f>
        <v>137660.13</v>
      </c>
      <c r="DM133" s="436">
        <f t="shared" ref="DM133:DX133" si="679">SUM(DM128:DM132)</f>
        <v>146014.10999999999</v>
      </c>
      <c r="DN133" s="436">
        <f t="shared" si="679"/>
        <v>0</v>
      </c>
      <c r="DO133" s="436">
        <f t="shared" si="679"/>
        <v>0</v>
      </c>
      <c r="DP133" s="436">
        <f t="shared" si="679"/>
        <v>0</v>
      </c>
      <c r="DQ133" s="436">
        <f t="shared" si="679"/>
        <v>0</v>
      </c>
      <c r="DR133" s="436">
        <f t="shared" si="679"/>
        <v>0</v>
      </c>
      <c r="DS133" s="436">
        <f t="shared" si="679"/>
        <v>0</v>
      </c>
      <c r="DT133" s="436">
        <f t="shared" si="679"/>
        <v>0</v>
      </c>
      <c r="DU133" s="436">
        <f t="shared" si="679"/>
        <v>0</v>
      </c>
      <c r="DV133" s="436">
        <f t="shared" si="679"/>
        <v>0</v>
      </c>
      <c r="DW133" s="436">
        <f t="shared" si="679"/>
        <v>0</v>
      </c>
      <c r="DX133" s="437">
        <f t="shared" si="679"/>
        <v>283674.23999999999</v>
      </c>
      <c r="DY133" s="424"/>
      <c r="DZ133" s="435">
        <f>SUM(DZ128:DZ132)</f>
        <v>482028.12719999999</v>
      </c>
      <c r="EA133" s="436">
        <f t="shared" ref="EA133:EL133" si="680">SUM(EA128:EA132)</f>
        <v>510265.31760000018</v>
      </c>
      <c r="EB133" s="436">
        <f t="shared" si="680"/>
        <v>0</v>
      </c>
      <c r="EC133" s="436">
        <f t="shared" si="680"/>
        <v>0</v>
      </c>
      <c r="ED133" s="436">
        <f t="shared" si="680"/>
        <v>0</v>
      </c>
      <c r="EE133" s="436">
        <f t="shared" si="680"/>
        <v>0</v>
      </c>
      <c r="EF133" s="436">
        <f t="shared" si="680"/>
        <v>0</v>
      </c>
      <c r="EG133" s="436">
        <f t="shared" si="680"/>
        <v>0</v>
      </c>
      <c r="EH133" s="436">
        <f t="shared" si="680"/>
        <v>0</v>
      </c>
      <c r="EI133" s="436">
        <f t="shared" si="680"/>
        <v>0</v>
      </c>
      <c r="EJ133" s="436">
        <f t="shared" si="680"/>
        <v>0</v>
      </c>
      <c r="EK133" s="436">
        <f t="shared" si="680"/>
        <v>0</v>
      </c>
      <c r="EL133" s="437">
        <f t="shared" si="680"/>
        <v>992293.44480000064</v>
      </c>
      <c r="EM133" s="424"/>
      <c r="EN133" s="435">
        <f>SUM(EN128:EN132)</f>
        <v>869482.61459999997</v>
      </c>
      <c r="EO133" s="436">
        <f t="shared" ref="EO133:EZ133" si="681">SUM(EO128:EO132)</f>
        <v>930595.29999999981</v>
      </c>
      <c r="EP133" s="436">
        <f t="shared" si="681"/>
        <v>0</v>
      </c>
      <c r="EQ133" s="436">
        <f t="shared" si="681"/>
        <v>0</v>
      </c>
      <c r="ER133" s="436">
        <f t="shared" si="681"/>
        <v>0</v>
      </c>
      <c r="ES133" s="436">
        <f t="shared" si="681"/>
        <v>0</v>
      </c>
      <c r="ET133" s="436">
        <f t="shared" si="681"/>
        <v>0</v>
      </c>
      <c r="EU133" s="436">
        <f t="shared" si="681"/>
        <v>0</v>
      </c>
      <c r="EV133" s="436">
        <f t="shared" si="681"/>
        <v>0</v>
      </c>
      <c r="EW133" s="436">
        <f t="shared" si="681"/>
        <v>0</v>
      </c>
      <c r="EX133" s="436">
        <f t="shared" si="681"/>
        <v>0</v>
      </c>
      <c r="EY133" s="436">
        <f t="shared" si="681"/>
        <v>0</v>
      </c>
      <c r="EZ133" s="437">
        <f t="shared" si="681"/>
        <v>1800077.9145999979</v>
      </c>
      <c r="FA133" s="424"/>
      <c r="FB133" s="435">
        <f>SUM(FB128:FB132)</f>
        <v>438657.28739999956</v>
      </c>
      <c r="FC133" s="436">
        <f t="shared" ref="FC133:FN133" si="682">SUM(FC128:FC132)</f>
        <v>535651.74000000022</v>
      </c>
      <c r="FD133" s="436">
        <f t="shared" si="682"/>
        <v>0</v>
      </c>
      <c r="FE133" s="436">
        <f t="shared" si="682"/>
        <v>0</v>
      </c>
      <c r="FF133" s="436">
        <f t="shared" si="682"/>
        <v>0</v>
      </c>
      <c r="FG133" s="436">
        <f t="shared" si="682"/>
        <v>0</v>
      </c>
      <c r="FH133" s="436">
        <f t="shared" si="682"/>
        <v>0</v>
      </c>
      <c r="FI133" s="436">
        <f t="shared" si="682"/>
        <v>0</v>
      </c>
      <c r="FJ133" s="436">
        <f t="shared" si="682"/>
        <v>0</v>
      </c>
      <c r="FK133" s="436">
        <f t="shared" si="682"/>
        <v>0</v>
      </c>
      <c r="FL133" s="436">
        <f t="shared" si="682"/>
        <v>0</v>
      </c>
      <c r="FM133" s="436">
        <f t="shared" si="682"/>
        <v>0</v>
      </c>
      <c r="FN133" s="437">
        <f t="shared" si="682"/>
        <v>974309.02740000002</v>
      </c>
      <c r="FO133" s="424"/>
      <c r="FP133" s="435">
        <f>SUM(FP128:FP132)</f>
        <v>527347.86880000005</v>
      </c>
      <c r="FQ133" s="436">
        <f t="shared" ref="FQ133:GB133" si="683">SUM(FQ128:FQ132)</f>
        <v>407303.36640000017</v>
      </c>
      <c r="FR133" s="436">
        <f t="shared" si="683"/>
        <v>0</v>
      </c>
      <c r="FS133" s="436">
        <f t="shared" si="683"/>
        <v>0</v>
      </c>
      <c r="FT133" s="436">
        <f t="shared" si="683"/>
        <v>0</v>
      </c>
      <c r="FU133" s="436">
        <f t="shared" si="683"/>
        <v>0</v>
      </c>
      <c r="FV133" s="436">
        <f t="shared" si="683"/>
        <v>0</v>
      </c>
      <c r="FW133" s="436">
        <f t="shared" si="683"/>
        <v>0</v>
      </c>
      <c r="FX133" s="436">
        <f t="shared" si="683"/>
        <v>0</v>
      </c>
      <c r="FY133" s="436">
        <f t="shared" si="683"/>
        <v>0</v>
      </c>
      <c r="FZ133" s="436">
        <f t="shared" si="683"/>
        <v>0</v>
      </c>
      <c r="GA133" s="436">
        <f t="shared" si="683"/>
        <v>0</v>
      </c>
      <c r="GB133" s="437">
        <f t="shared" si="683"/>
        <v>934651.23519999906</v>
      </c>
      <c r="GC133" s="424"/>
      <c r="GD133" s="435">
        <f>SUM(GD128:GD132)</f>
        <v>75853.890000000014</v>
      </c>
      <c r="GE133" s="436">
        <f t="shared" ref="GE133:GP133" si="684">SUM(GE128:GE132)</f>
        <v>110253.15000000002</v>
      </c>
      <c r="GF133" s="436">
        <f t="shared" si="684"/>
        <v>0</v>
      </c>
      <c r="GG133" s="436">
        <f t="shared" si="684"/>
        <v>0</v>
      </c>
      <c r="GH133" s="436">
        <f t="shared" si="684"/>
        <v>0</v>
      </c>
      <c r="GI133" s="436">
        <f t="shared" si="684"/>
        <v>0</v>
      </c>
      <c r="GJ133" s="436">
        <f t="shared" si="684"/>
        <v>0</v>
      </c>
      <c r="GK133" s="436">
        <f t="shared" si="684"/>
        <v>0</v>
      </c>
      <c r="GL133" s="436">
        <f t="shared" si="684"/>
        <v>0</v>
      </c>
      <c r="GM133" s="436">
        <f t="shared" si="684"/>
        <v>0</v>
      </c>
      <c r="GN133" s="436">
        <f t="shared" si="684"/>
        <v>0</v>
      </c>
      <c r="GO133" s="436">
        <f t="shared" si="684"/>
        <v>0</v>
      </c>
      <c r="GP133" s="437">
        <f t="shared" si="684"/>
        <v>186107.04000000004</v>
      </c>
      <c r="GQ133" s="424"/>
      <c r="GR133" s="435">
        <f>SUM(GR128:GR132)</f>
        <v>947138.37480000034</v>
      </c>
      <c r="GS133" s="436">
        <f t="shared" ref="GS133:HD133" si="685">SUM(GS128:GS132)</f>
        <v>920546.98020000139</v>
      </c>
      <c r="GT133" s="436">
        <f t="shared" si="685"/>
        <v>0</v>
      </c>
      <c r="GU133" s="436">
        <f t="shared" si="685"/>
        <v>0</v>
      </c>
      <c r="GV133" s="436">
        <f t="shared" si="685"/>
        <v>0</v>
      </c>
      <c r="GW133" s="436">
        <f t="shared" si="685"/>
        <v>0</v>
      </c>
      <c r="GX133" s="436">
        <f t="shared" si="685"/>
        <v>0</v>
      </c>
      <c r="GY133" s="436">
        <f t="shared" si="685"/>
        <v>0</v>
      </c>
      <c r="GZ133" s="436">
        <f t="shared" si="685"/>
        <v>0</v>
      </c>
      <c r="HA133" s="436">
        <f t="shared" si="685"/>
        <v>0</v>
      </c>
      <c r="HB133" s="436">
        <f t="shared" si="685"/>
        <v>0</v>
      </c>
      <c r="HC133" s="436">
        <f t="shared" si="685"/>
        <v>0</v>
      </c>
      <c r="HD133" s="437">
        <f t="shared" si="685"/>
        <v>1867685.3549999988</v>
      </c>
      <c r="HE133" s="424"/>
      <c r="HF133" s="435">
        <f>SUM(HF128:HF132)</f>
        <v>578078.75879999984</v>
      </c>
      <c r="HG133" s="436">
        <f t="shared" ref="HG133:HR133" si="686">SUM(HG128:HG132)</f>
        <v>526981.31099999975</v>
      </c>
      <c r="HH133" s="436">
        <f t="shared" si="686"/>
        <v>-140.10088272383354</v>
      </c>
      <c r="HI133" s="436">
        <f t="shared" si="686"/>
        <v>0</v>
      </c>
      <c r="HJ133" s="436">
        <f t="shared" si="686"/>
        <v>0</v>
      </c>
      <c r="HK133" s="436">
        <f t="shared" si="686"/>
        <v>0</v>
      </c>
      <c r="HL133" s="436">
        <f t="shared" si="686"/>
        <v>0</v>
      </c>
      <c r="HM133" s="436">
        <f t="shared" si="686"/>
        <v>0</v>
      </c>
      <c r="HN133" s="436">
        <f t="shared" si="686"/>
        <v>0</v>
      </c>
      <c r="HO133" s="436">
        <f t="shared" si="686"/>
        <v>0</v>
      </c>
      <c r="HP133" s="436">
        <f t="shared" si="686"/>
        <v>0</v>
      </c>
      <c r="HQ133" s="436">
        <f t="shared" si="686"/>
        <v>0</v>
      </c>
      <c r="HR133" s="437">
        <f t="shared" si="686"/>
        <v>1104919.9689172762</v>
      </c>
      <c r="HS133" s="424"/>
      <c r="HT133" s="435">
        <f>SUM(HT128:HT132)</f>
        <v>62927.060400000017</v>
      </c>
      <c r="HU133" s="436">
        <f t="shared" ref="HU133:IF133" si="687">SUM(HU128:HU132)</f>
        <v>77276.750400000019</v>
      </c>
      <c r="HV133" s="436">
        <f t="shared" si="687"/>
        <v>0</v>
      </c>
      <c r="HW133" s="436">
        <f t="shared" si="687"/>
        <v>0</v>
      </c>
      <c r="HX133" s="436">
        <f t="shared" si="687"/>
        <v>0</v>
      </c>
      <c r="HY133" s="436">
        <f t="shared" si="687"/>
        <v>0</v>
      </c>
      <c r="HZ133" s="436">
        <f t="shared" si="687"/>
        <v>0</v>
      </c>
      <c r="IA133" s="436">
        <f t="shared" si="687"/>
        <v>0</v>
      </c>
      <c r="IB133" s="436">
        <f t="shared" si="687"/>
        <v>0</v>
      </c>
      <c r="IC133" s="436">
        <f t="shared" si="687"/>
        <v>0</v>
      </c>
      <c r="ID133" s="436">
        <f t="shared" si="687"/>
        <v>0</v>
      </c>
      <c r="IE133" s="436">
        <f t="shared" si="687"/>
        <v>0</v>
      </c>
      <c r="IF133" s="437">
        <f t="shared" si="687"/>
        <v>140203.81080000009</v>
      </c>
      <c r="IG133" s="424"/>
      <c r="IH133" s="435">
        <f>SUM(IH128:IH132)</f>
        <v>135708.35399999993</v>
      </c>
      <c r="II133" s="436">
        <f t="shared" ref="II133:IT133" si="688">SUM(II128:II132)</f>
        <v>248071.60440000007</v>
      </c>
      <c r="IJ133" s="436">
        <f t="shared" si="688"/>
        <v>0</v>
      </c>
      <c r="IK133" s="436">
        <f t="shared" si="688"/>
        <v>0</v>
      </c>
      <c r="IL133" s="436">
        <f t="shared" si="688"/>
        <v>0</v>
      </c>
      <c r="IM133" s="436">
        <f t="shared" si="688"/>
        <v>0</v>
      </c>
      <c r="IN133" s="436">
        <f t="shared" si="688"/>
        <v>0</v>
      </c>
      <c r="IO133" s="436">
        <f t="shared" si="688"/>
        <v>0</v>
      </c>
      <c r="IP133" s="436">
        <f t="shared" si="688"/>
        <v>0</v>
      </c>
      <c r="IQ133" s="436">
        <f t="shared" si="688"/>
        <v>0</v>
      </c>
      <c r="IR133" s="436">
        <f t="shared" si="688"/>
        <v>0</v>
      </c>
      <c r="IS133" s="436">
        <f t="shared" si="688"/>
        <v>0</v>
      </c>
      <c r="IT133" s="437">
        <f t="shared" si="688"/>
        <v>383779.95839999989</v>
      </c>
      <c r="IU133" s="424"/>
      <c r="IV133" s="435">
        <f>SUM(IV128:IV132)</f>
        <v>33351.209999999992</v>
      </c>
      <c r="IW133" s="436">
        <f t="shared" ref="IW133:JH133" si="689">SUM(IW128:IW132)</f>
        <v>34750.799999999988</v>
      </c>
      <c r="IX133" s="436">
        <f t="shared" si="689"/>
        <v>0</v>
      </c>
      <c r="IY133" s="436">
        <f t="shared" si="689"/>
        <v>0</v>
      </c>
      <c r="IZ133" s="436">
        <f t="shared" si="689"/>
        <v>0</v>
      </c>
      <c r="JA133" s="436">
        <f t="shared" si="689"/>
        <v>0</v>
      </c>
      <c r="JB133" s="436">
        <f t="shared" si="689"/>
        <v>0</v>
      </c>
      <c r="JC133" s="436">
        <f t="shared" si="689"/>
        <v>0</v>
      </c>
      <c r="JD133" s="436">
        <f t="shared" si="689"/>
        <v>0</v>
      </c>
      <c r="JE133" s="436">
        <f t="shared" si="689"/>
        <v>0</v>
      </c>
      <c r="JF133" s="436">
        <f t="shared" si="689"/>
        <v>0</v>
      </c>
      <c r="JG133" s="436">
        <f t="shared" si="689"/>
        <v>0</v>
      </c>
      <c r="JH133" s="437">
        <f t="shared" si="689"/>
        <v>68102.010000000009</v>
      </c>
      <c r="JI133" s="424"/>
      <c r="JJ133" s="435">
        <f>SUM(JJ128:JJ132)</f>
        <v>300179.71619999991</v>
      </c>
      <c r="JK133" s="436">
        <f t="shared" ref="JK133:JV133" si="690">SUM(JK128:JK132)</f>
        <v>312402.14999999991</v>
      </c>
      <c r="JL133" s="436">
        <f t="shared" si="690"/>
        <v>0</v>
      </c>
      <c r="JM133" s="436">
        <f t="shared" si="690"/>
        <v>0</v>
      </c>
      <c r="JN133" s="436">
        <f t="shared" si="690"/>
        <v>0</v>
      </c>
      <c r="JO133" s="436">
        <f t="shared" si="690"/>
        <v>0</v>
      </c>
      <c r="JP133" s="436">
        <f t="shared" si="690"/>
        <v>0</v>
      </c>
      <c r="JQ133" s="436">
        <f t="shared" si="690"/>
        <v>0</v>
      </c>
      <c r="JR133" s="436">
        <f t="shared" si="690"/>
        <v>0</v>
      </c>
      <c r="JS133" s="436">
        <f t="shared" si="690"/>
        <v>0</v>
      </c>
      <c r="JT133" s="436">
        <f t="shared" si="690"/>
        <v>0</v>
      </c>
      <c r="JU133" s="436">
        <f t="shared" si="690"/>
        <v>0</v>
      </c>
      <c r="JV133" s="437">
        <f t="shared" si="690"/>
        <v>612581.86620000005</v>
      </c>
      <c r="JW133" s="424"/>
      <c r="JX133" s="435">
        <f>SUM(JX128:JX132)</f>
        <v>612911.67660000012</v>
      </c>
      <c r="JY133" s="436">
        <f t="shared" ref="JY133:KJ133" si="691">SUM(JY128:JY132)</f>
        <v>903756.41999999993</v>
      </c>
      <c r="JZ133" s="436">
        <f t="shared" si="691"/>
        <v>0</v>
      </c>
      <c r="KA133" s="436">
        <f t="shared" si="691"/>
        <v>0</v>
      </c>
      <c r="KB133" s="436">
        <f t="shared" si="691"/>
        <v>0</v>
      </c>
      <c r="KC133" s="436">
        <f t="shared" si="691"/>
        <v>0</v>
      </c>
      <c r="KD133" s="436">
        <f t="shared" si="691"/>
        <v>0</v>
      </c>
      <c r="KE133" s="436">
        <f t="shared" si="691"/>
        <v>0</v>
      </c>
      <c r="KF133" s="436">
        <f t="shared" si="691"/>
        <v>0</v>
      </c>
      <c r="KG133" s="436">
        <f t="shared" si="691"/>
        <v>0</v>
      </c>
      <c r="KH133" s="436">
        <f t="shared" si="691"/>
        <v>0</v>
      </c>
      <c r="KI133" s="436">
        <f t="shared" si="691"/>
        <v>0</v>
      </c>
      <c r="KJ133" s="437">
        <f t="shared" si="691"/>
        <v>1516668.0966</v>
      </c>
      <c r="KK133" s="424"/>
      <c r="KL133" s="435">
        <f>SUM(KL128:KL132)</f>
        <v>404085.0610000001</v>
      </c>
      <c r="KM133" s="436">
        <f t="shared" ref="KM133:KX133" si="692">SUM(KM128:KM132)</f>
        <v>2003448.8099999998</v>
      </c>
      <c r="KN133" s="436">
        <f t="shared" si="692"/>
        <v>0</v>
      </c>
      <c r="KO133" s="436">
        <f t="shared" si="692"/>
        <v>0</v>
      </c>
      <c r="KP133" s="436">
        <f t="shared" si="692"/>
        <v>0</v>
      </c>
      <c r="KQ133" s="436">
        <f t="shared" si="692"/>
        <v>0</v>
      </c>
      <c r="KR133" s="436">
        <f t="shared" si="692"/>
        <v>0</v>
      </c>
      <c r="KS133" s="436">
        <f t="shared" si="692"/>
        <v>0</v>
      </c>
      <c r="KT133" s="436">
        <f t="shared" si="692"/>
        <v>0</v>
      </c>
      <c r="KU133" s="436">
        <f t="shared" si="692"/>
        <v>0</v>
      </c>
      <c r="KV133" s="436">
        <f t="shared" si="692"/>
        <v>0</v>
      </c>
      <c r="KW133" s="436">
        <f t="shared" si="692"/>
        <v>0</v>
      </c>
      <c r="KX133" s="437">
        <f t="shared" si="692"/>
        <v>2407533.8710000003</v>
      </c>
      <c r="KY133" s="424"/>
      <c r="KZ133" s="435">
        <f>SUM(KZ128:KZ132)</f>
        <v>83856.329999999958</v>
      </c>
      <c r="LA133" s="436">
        <f t="shared" ref="LA133:LL133" si="693">SUM(LA128:LA132)</f>
        <v>88025.489999999991</v>
      </c>
      <c r="LB133" s="436">
        <f t="shared" si="693"/>
        <v>0</v>
      </c>
      <c r="LC133" s="436">
        <f t="shared" si="693"/>
        <v>0</v>
      </c>
      <c r="LD133" s="436">
        <f t="shared" si="693"/>
        <v>0</v>
      </c>
      <c r="LE133" s="436">
        <f t="shared" si="693"/>
        <v>0</v>
      </c>
      <c r="LF133" s="436">
        <f t="shared" si="693"/>
        <v>0</v>
      </c>
      <c r="LG133" s="436">
        <f t="shared" si="693"/>
        <v>0</v>
      </c>
      <c r="LH133" s="436">
        <f t="shared" si="693"/>
        <v>0</v>
      </c>
      <c r="LI133" s="436">
        <f t="shared" si="693"/>
        <v>0</v>
      </c>
      <c r="LJ133" s="436">
        <f t="shared" si="693"/>
        <v>0</v>
      </c>
      <c r="LK133" s="436">
        <f t="shared" si="693"/>
        <v>0</v>
      </c>
      <c r="LL133" s="437">
        <f t="shared" si="693"/>
        <v>171881.81999999983</v>
      </c>
      <c r="LM133" s="424"/>
      <c r="LN133" s="435">
        <f>SUM(LN128:LN132)</f>
        <v>39139.102799999993</v>
      </c>
      <c r="LO133" s="436">
        <f t="shared" ref="LO133:LZ133" si="694">SUM(LO128:LO132)</f>
        <v>39370.679999999993</v>
      </c>
      <c r="LP133" s="436">
        <f t="shared" si="694"/>
        <v>0</v>
      </c>
      <c r="LQ133" s="436">
        <f t="shared" si="694"/>
        <v>0</v>
      </c>
      <c r="LR133" s="436">
        <f t="shared" si="694"/>
        <v>0</v>
      </c>
      <c r="LS133" s="436">
        <f t="shared" si="694"/>
        <v>0</v>
      </c>
      <c r="LT133" s="436">
        <f t="shared" si="694"/>
        <v>0</v>
      </c>
      <c r="LU133" s="436">
        <f t="shared" si="694"/>
        <v>0</v>
      </c>
      <c r="LV133" s="436">
        <f t="shared" si="694"/>
        <v>0</v>
      </c>
      <c r="LW133" s="436">
        <f t="shared" si="694"/>
        <v>0</v>
      </c>
      <c r="LX133" s="436">
        <f t="shared" si="694"/>
        <v>0</v>
      </c>
      <c r="LY133" s="436">
        <f t="shared" si="694"/>
        <v>0</v>
      </c>
      <c r="LZ133" s="437">
        <f t="shared" si="694"/>
        <v>78509.782799999986</v>
      </c>
      <c r="MA133" s="424"/>
      <c r="MB133" s="435">
        <f>SUM(MB128:MB132)</f>
        <v>120393.33479999995</v>
      </c>
      <c r="MC133" s="436">
        <f t="shared" ref="MC133:MN133" si="695">SUM(MC128:MC132)</f>
        <v>127943.81999999995</v>
      </c>
      <c r="MD133" s="436">
        <f t="shared" si="695"/>
        <v>0</v>
      </c>
      <c r="ME133" s="436">
        <f t="shared" si="695"/>
        <v>0</v>
      </c>
      <c r="MF133" s="436">
        <f t="shared" si="695"/>
        <v>0</v>
      </c>
      <c r="MG133" s="436">
        <f t="shared" si="695"/>
        <v>0</v>
      </c>
      <c r="MH133" s="436">
        <f t="shared" si="695"/>
        <v>0</v>
      </c>
      <c r="MI133" s="436">
        <f t="shared" si="695"/>
        <v>0</v>
      </c>
      <c r="MJ133" s="436">
        <f t="shared" si="695"/>
        <v>0</v>
      </c>
      <c r="MK133" s="436">
        <f t="shared" si="695"/>
        <v>0</v>
      </c>
      <c r="ML133" s="436">
        <f t="shared" si="695"/>
        <v>0</v>
      </c>
      <c r="MM133" s="436">
        <f t="shared" si="695"/>
        <v>0</v>
      </c>
      <c r="MN133" s="437">
        <f t="shared" si="695"/>
        <v>248337.1547999999</v>
      </c>
      <c r="MO133" s="424"/>
      <c r="MP133" s="435">
        <f>SUM(MP128:MP132)</f>
        <v>312424.67519999994</v>
      </c>
      <c r="MQ133" s="436">
        <f t="shared" ref="MQ133:NB133" si="696">SUM(MQ128:MQ132)</f>
        <v>356997.7799999998</v>
      </c>
      <c r="MR133" s="436">
        <f t="shared" si="696"/>
        <v>0</v>
      </c>
      <c r="MS133" s="436">
        <f t="shared" si="696"/>
        <v>0</v>
      </c>
      <c r="MT133" s="436">
        <f t="shared" si="696"/>
        <v>0</v>
      </c>
      <c r="MU133" s="436">
        <f t="shared" si="696"/>
        <v>0</v>
      </c>
      <c r="MV133" s="436">
        <f t="shared" si="696"/>
        <v>0</v>
      </c>
      <c r="MW133" s="436">
        <f t="shared" si="696"/>
        <v>0</v>
      </c>
      <c r="MX133" s="436">
        <f t="shared" si="696"/>
        <v>0</v>
      </c>
      <c r="MY133" s="436">
        <f t="shared" si="696"/>
        <v>0</v>
      </c>
      <c r="MZ133" s="436">
        <f t="shared" si="696"/>
        <v>0</v>
      </c>
      <c r="NA133" s="436">
        <f t="shared" si="696"/>
        <v>0</v>
      </c>
      <c r="NB133" s="437">
        <f t="shared" si="696"/>
        <v>669422.45519999973</v>
      </c>
      <c r="NC133" s="424"/>
      <c r="ND133" s="435">
        <f>SUM(ND128:ND132)</f>
        <v>508899.55859999987</v>
      </c>
      <c r="NE133" s="436">
        <f t="shared" ref="NE133:NP133" si="697">SUM(NE128:NE132)</f>
        <v>548578.53000000026</v>
      </c>
      <c r="NF133" s="436">
        <f t="shared" si="697"/>
        <v>0</v>
      </c>
      <c r="NG133" s="436">
        <f t="shared" si="697"/>
        <v>0</v>
      </c>
      <c r="NH133" s="436">
        <f t="shared" si="697"/>
        <v>0</v>
      </c>
      <c r="NI133" s="436">
        <f t="shared" si="697"/>
        <v>0</v>
      </c>
      <c r="NJ133" s="436">
        <f t="shared" si="697"/>
        <v>0</v>
      </c>
      <c r="NK133" s="436">
        <f t="shared" si="697"/>
        <v>0</v>
      </c>
      <c r="NL133" s="436">
        <f t="shared" si="697"/>
        <v>0</v>
      </c>
      <c r="NM133" s="436">
        <f t="shared" si="697"/>
        <v>0</v>
      </c>
      <c r="NN133" s="436">
        <f t="shared" si="697"/>
        <v>0</v>
      </c>
      <c r="NO133" s="436">
        <f t="shared" si="697"/>
        <v>0</v>
      </c>
      <c r="NP133" s="437">
        <f t="shared" si="697"/>
        <v>1057478.0885999997</v>
      </c>
      <c r="NQ133" s="424"/>
      <c r="NR133" s="435">
        <f>SUM(NR128:NR132)</f>
        <v>105192.88919999998</v>
      </c>
      <c r="NS133" s="436">
        <f t="shared" ref="NS133:OD133" si="698">SUM(NS128:NS132)</f>
        <v>110223.17999999993</v>
      </c>
      <c r="NT133" s="436">
        <f t="shared" si="698"/>
        <v>0</v>
      </c>
      <c r="NU133" s="436">
        <f t="shared" si="698"/>
        <v>0</v>
      </c>
      <c r="NV133" s="436">
        <f t="shared" si="698"/>
        <v>0</v>
      </c>
      <c r="NW133" s="436">
        <f t="shared" si="698"/>
        <v>0</v>
      </c>
      <c r="NX133" s="436">
        <f t="shared" si="698"/>
        <v>0</v>
      </c>
      <c r="NY133" s="436">
        <f t="shared" si="698"/>
        <v>0</v>
      </c>
      <c r="NZ133" s="436">
        <f t="shared" si="698"/>
        <v>0</v>
      </c>
      <c r="OA133" s="436">
        <f t="shared" si="698"/>
        <v>0</v>
      </c>
      <c r="OB133" s="436">
        <f t="shared" si="698"/>
        <v>0</v>
      </c>
      <c r="OC133" s="436">
        <f t="shared" si="698"/>
        <v>0</v>
      </c>
      <c r="OD133" s="437">
        <f t="shared" si="698"/>
        <v>215416.06919999979</v>
      </c>
      <c r="OE133" s="424"/>
      <c r="OF133" s="435">
        <f>SUM(OF128:OF132)</f>
        <v>82805.261399999959</v>
      </c>
      <c r="OG133" s="436">
        <f t="shared" ref="OG133:OR133" si="699">SUM(OG128:OG132)</f>
        <v>90587.429999999935</v>
      </c>
      <c r="OH133" s="436">
        <f t="shared" si="699"/>
        <v>0</v>
      </c>
      <c r="OI133" s="436">
        <f t="shared" si="699"/>
        <v>0</v>
      </c>
      <c r="OJ133" s="436">
        <f t="shared" si="699"/>
        <v>0</v>
      </c>
      <c r="OK133" s="436">
        <f t="shared" si="699"/>
        <v>0</v>
      </c>
      <c r="OL133" s="436">
        <f t="shared" si="699"/>
        <v>0</v>
      </c>
      <c r="OM133" s="436">
        <f t="shared" si="699"/>
        <v>0</v>
      </c>
      <c r="ON133" s="436">
        <f t="shared" si="699"/>
        <v>0</v>
      </c>
      <c r="OO133" s="436">
        <f t="shared" si="699"/>
        <v>0</v>
      </c>
      <c r="OP133" s="436">
        <f t="shared" si="699"/>
        <v>0</v>
      </c>
      <c r="OQ133" s="436">
        <f t="shared" si="699"/>
        <v>0</v>
      </c>
      <c r="OR133" s="437">
        <f t="shared" si="699"/>
        <v>173392.69139999989</v>
      </c>
      <c r="OS133" s="424"/>
      <c r="OT133" s="435">
        <f>SUM(OT128:OT132)</f>
        <v>402433.09739999985</v>
      </c>
      <c r="OU133" s="436">
        <f t="shared" ref="OU133:PF133" si="700">SUM(OU128:OU132)</f>
        <v>440393.95259999996</v>
      </c>
      <c r="OV133" s="436">
        <f t="shared" si="700"/>
        <v>0</v>
      </c>
      <c r="OW133" s="436">
        <f t="shared" si="700"/>
        <v>0</v>
      </c>
      <c r="OX133" s="436">
        <f t="shared" si="700"/>
        <v>0</v>
      </c>
      <c r="OY133" s="436">
        <f t="shared" si="700"/>
        <v>0</v>
      </c>
      <c r="OZ133" s="436">
        <f t="shared" si="700"/>
        <v>0</v>
      </c>
      <c r="PA133" s="436">
        <f t="shared" si="700"/>
        <v>0</v>
      </c>
      <c r="PB133" s="436">
        <f t="shared" si="700"/>
        <v>0</v>
      </c>
      <c r="PC133" s="436">
        <f t="shared" si="700"/>
        <v>0</v>
      </c>
      <c r="PD133" s="436">
        <f t="shared" si="700"/>
        <v>0</v>
      </c>
      <c r="PE133" s="436">
        <f t="shared" si="700"/>
        <v>0</v>
      </c>
      <c r="PF133" s="437">
        <f t="shared" si="700"/>
        <v>842827.04999999981</v>
      </c>
      <c r="PG133" s="424"/>
      <c r="PH133" s="435">
        <f>SUM(PH128:PH132)</f>
        <v>164444.43959999993</v>
      </c>
      <c r="PI133" s="436">
        <f t="shared" ref="PI133:PT133" si="701">SUM(PI128:PI132)</f>
        <v>156622.22999999998</v>
      </c>
      <c r="PJ133" s="436">
        <f t="shared" si="701"/>
        <v>0</v>
      </c>
      <c r="PK133" s="436">
        <f t="shared" si="701"/>
        <v>0</v>
      </c>
      <c r="PL133" s="436">
        <f t="shared" si="701"/>
        <v>0</v>
      </c>
      <c r="PM133" s="436">
        <f t="shared" si="701"/>
        <v>0</v>
      </c>
      <c r="PN133" s="436">
        <f t="shared" si="701"/>
        <v>0</v>
      </c>
      <c r="PO133" s="436">
        <f t="shared" si="701"/>
        <v>0</v>
      </c>
      <c r="PP133" s="436">
        <f t="shared" si="701"/>
        <v>0</v>
      </c>
      <c r="PQ133" s="436">
        <f t="shared" si="701"/>
        <v>0</v>
      </c>
      <c r="PR133" s="436">
        <f t="shared" si="701"/>
        <v>0</v>
      </c>
      <c r="PS133" s="436">
        <f t="shared" si="701"/>
        <v>0</v>
      </c>
      <c r="PT133" s="437">
        <f t="shared" si="701"/>
        <v>321066.66959999991</v>
      </c>
      <c r="PU133" s="424"/>
      <c r="PV133" s="435">
        <f>SUM(PV128:PV132)</f>
        <v>0</v>
      </c>
      <c r="PW133" s="436">
        <f t="shared" ref="PW133:QH133" si="702">SUM(PW128:PW132)</f>
        <v>23212.75680000001</v>
      </c>
      <c r="PX133" s="436">
        <f t="shared" si="702"/>
        <v>0</v>
      </c>
      <c r="PY133" s="436">
        <f t="shared" si="702"/>
        <v>0</v>
      </c>
      <c r="PZ133" s="436">
        <f t="shared" si="702"/>
        <v>0</v>
      </c>
      <c r="QA133" s="436">
        <f t="shared" si="702"/>
        <v>0</v>
      </c>
      <c r="QB133" s="436">
        <f t="shared" si="702"/>
        <v>0</v>
      </c>
      <c r="QC133" s="436">
        <f t="shared" si="702"/>
        <v>0</v>
      </c>
      <c r="QD133" s="436">
        <f t="shared" si="702"/>
        <v>0</v>
      </c>
      <c r="QE133" s="436">
        <f t="shared" si="702"/>
        <v>0</v>
      </c>
      <c r="QF133" s="436">
        <f t="shared" si="702"/>
        <v>0</v>
      </c>
      <c r="QG133" s="436">
        <f t="shared" si="702"/>
        <v>0</v>
      </c>
      <c r="QH133" s="437">
        <f t="shared" si="702"/>
        <v>23212.75680000001</v>
      </c>
      <c r="QI133" s="424"/>
      <c r="QJ133" s="435">
        <f>SUM(QJ128:QJ132)</f>
        <v>0</v>
      </c>
      <c r="QK133" s="436">
        <f t="shared" ref="QK133:QV133" si="703">SUM(QK128:QK132)</f>
        <v>15635.208599999991</v>
      </c>
      <c r="QL133" s="436">
        <f t="shared" si="703"/>
        <v>0</v>
      </c>
      <c r="QM133" s="436">
        <f t="shared" si="703"/>
        <v>0</v>
      </c>
      <c r="QN133" s="436">
        <f t="shared" si="703"/>
        <v>0</v>
      </c>
      <c r="QO133" s="436">
        <f t="shared" si="703"/>
        <v>0</v>
      </c>
      <c r="QP133" s="436">
        <f t="shared" si="703"/>
        <v>0</v>
      </c>
      <c r="QQ133" s="436">
        <f t="shared" si="703"/>
        <v>0</v>
      </c>
      <c r="QR133" s="436">
        <f t="shared" si="703"/>
        <v>0</v>
      </c>
      <c r="QS133" s="436">
        <f t="shared" si="703"/>
        <v>0</v>
      </c>
      <c r="QT133" s="436">
        <f t="shared" si="703"/>
        <v>0</v>
      </c>
      <c r="QU133" s="436">
        <f t="shared" si="703"/>
        <v>0</v>
      </c>
      <c r="QV133" s="437">
        <f t="shared" si="703"/>
        <v>15635.208599999991</v>
      </c>
      <c r="QW133" s="424"/>
      <c r="QX133" s="437">
        <f t="shared" ref="QX133:RJ133" ca="1" si="704">SUM(QX128:QX132)</f>
        <v>7085462.6100000143</v>
      </c>
      <c r="QY133" s="437">
        <f t="shared" si="704"/>
        <v>8543739.3097010087</v>
      </c>
      <c r="QZ133" s="437">
        <f t="shared" si="704"/>
        <v>-140.10088272383354</v>
      </c>
      <c r="RA133" s="437">
        <f t="shared" si="704"/>
        <v>0</v>
      </c>
      <c r="RB133" s="437">
        <f t="shared" si="704"/>
        <v>0</v>
      </c>
      <c r="RC133" s="437">
        <f t="shared" si="704"/>
        <v>0</v>
      </c>
      <c r="RD133" s="437">
        <f t="shared" si="704"/>
        <v>0</v>
      </c>
      <c r="RE133" s="437">
        <f t="shared" si="704"/>
        <v>0</v>
      </c>
      <c r="RF133" s="437">
        <f t="shared" si="704"/>
        <v>0</v>
      </c>
      <c r="RG133" s="437">
        <f t="shared" si="704"/>
        <v>0</v>
      </c>
      <c r="RH133" s="437">
        <f t="shared" si="704"/>
        <v>0</v>
      </c>
      <c r="RI133" s="437">
        <f t="shared" si="704"/>
        <v>0</v>
      </c>
      <c r="RJ133" s="437">
        <f t="shared" ca="1" si="704"/>
        <v>15629061.818818284</v>
      </c>
    </row>
    <row r="134" spans="1:479" ht="13.5" thickTop="1" x14ac:dyDescent="0.25">
      <c r="A134" s="438"/>
      <c r="B134" s="439"/>
      <c r="D134" s="364"/>
      <c r="E134" s="440"/>
      <c r="F134" s="440"/>
      <c r="G134" s="440"/>
      <c r="H134" s="440"/>
      <c r="I134" s="440"/>
      <c r="J134" s="440"/>
      <c r="K134" s="440"/>
      <c r="L134" s="440"/>
      <c r="M134" s="440"/>
      <c r="N134" s="440"/>
      <c r="O134" s="440"/>
      <c r="P134" s="441"/>
      <c r="Q134" s="372"/>
      <c r="R134" s="364"/>
      <c r="S134" s="440"/>
      <c r="T134" s="440"/>
      <c r="U134" s="440"/>
      <c r="V134" s="440"/>
      <c r="W134" s="440"/>
      <c r="X134" s="440"/>
      <c r="Y134" s="440"/>
      <c r="Z134" s="440"/>
      <c r="AA134" s="440"/>
      <c r="AB134" s="440"/>
      <c r="AC134" s="440"/>
      <c r="AD134" s="441"/>
      <c r="AF134" s="364"/>
      <c r="AG134" s="440"/>
      <c r="AH134" s="440"/>
      <c r="AI134" s="440"/>
      <c r="AJ134" s="440"/>
      <c r="AK134" s="440"/>
      <c r="AL134" s="440"/>
      <c r="AM134" s="440"/>
      <c r="AN134" s="440"/>
      <c r="AO134" s="440"/>
      <c r="AP134" s="440"/>
      <c r="AQ134" s="440"/>
      <c r="AR134" s="441"/>
      <c r="AT134" s="364"/>
      <c r="AU134" s="440"/>
      <c r="AV134" s="440"/>
      <c r="AW134" s="440"/>
      <c r="AX134" s="440"/>
      <c r="AY134" s="440"/>
      <c r="AZ134" s="440"/>
      <c r="BA134" s="440"/>
      <c r="BB134" s="440"/>
      <c r="BC134" s="440"/>
      <c r="BD134" s="440"/>
      <c r="BE134" s="440"/>
      <c r="BF134" s="441"/>
      <c r="BH134" s="364"/>
      <c r="BI134" s="440"/>
      <c r="BJ134" s="440"/>
      <c r="BK134" s="440"/>
      <c r="BL134" s="440"/>
      <c r="BM134" s="440"/>
      <c r="BN134" s="440"/>
      <c r="BO134" s="440"/>
      <c r="BP134" s="440"/>
      <c r="BQ134" s="440"/>
      <c r="BR134" s="440"/>
      <c r="BS134" s="440"/>
      <c r="BT134" s="441"/>
      <c r="BV134" s="364"/>
      <c r="BW134" s="440"/>
      <c r="BX134" s="440"/>
      <c r="BY134" s="440"/>
      <c r="BZ134" s="440"/>
      <c r="CA134" s="440"/>
      <c r="CB134" s="440"/>
      <c r="CC134" s="440"/>
      <c r="CD134" s="440"/>
      <c r="CE134" s="440"/>
      <c r="CF134" s="440"/>
      <c r="CG134" s="440"/>
      <c r="CH134" s="441"/>
      <c r="CI134" s="372"/>
      <c r="CJ134" s="364"/>
      <c r="CK134" s="440"/>
      <c r="CL134" s="440"/>
      <c r="CM134" s="440"/>
      <c r="CN134" s="440"/>
      <c r="CO134" s="440"/>
      <c r="CP134" s="440"/>
      <c r="CQ134" s="440"/>
      <c r="CR134" s="440"/>
      <c r="CS134" s="440"/>
      <c r="CT134" s="440"/>
      <c r="CU134" s="440"/>
      <c r="CV134" s="441"/>
      <c r="CX134" s="364"/>
      <c r="CY134" s="440"/>
      <c r="CZ134" s="440"/>
      <c r="DA134" s="440"/>
      <c r="DB134" s="440"/>
      <c r="DC134" s="440"/>
      <c r="DD134" s="440"/>
      <c r="DE134" s="440"/>
      <c r="DF134" s="440"/>
      <c r="DG134" s="440"/>
      <c r="DH134" s="440"/>
      <c r="DI134" s="440"/>
      <c r="DJ134" s="441"/>
      <c r="DK134" s="372"/>
      <c r="DL134" s="364"/>
      <c r="DM134" s="440"/>
      <c r="DN134" s="440"/>
      <c r="DO134" s="440"/>
      <c r="DP134" s="440"/>
      <c r="DQ134" s="440"/>
      <c r="DR134" s="440"/>
      <c r="DS134" s="440"/>
      <c r="DT134" s="440"/>
      <c r="DU134" s="440"/>
      <c r="DV134" s="440"/>
      <c r="DW134" s="440"/>
      <c r="DX134" s="441"/>
      <c r="DY134" s="372"/>
      <c r="DZ134" s="364"/>
      <c r="EA134" s="440"/>
      <c r="EB134" s="440"/>
      <c r="EC134" s="440"/>
      <c r="ED134" s="440"/>
      <c r="EE134" s="440"/>
      <c r="EF134" s="440"/>
      <c r="EG134" s="440"/>
      <c r="EH134" s="440"/>
      <c r="EI134" s="440"/>
      <c r="EJ134" s="440"/>
      <c r="EK134" s="440"/>
      <c r="EL134" s="441"/>
      <c r="EM134" s="372"/>
      <c r="EN134" s="364"/>
      <c r="EO134" s="440"/>
      <c r="EP134" s="440"/>
      <c r="EQ134" s="440"/>
      <c r="ER134" s="440"/>
      <c r="ES134" s="440"/>
      <c r="ET134" s="440"/>
      <c r="EU134" s="440"/>
      <c r="EV134" s="440"/>
      <c r="EW134" s="440"/>
      <c r="EX134" s="440"/>
      <c r="EY134" s="440"/>
      <c r="EZ134" s="441"/>
      <c r="FA134" s="372"/>
      <c r="FB134" s="364"/>
      <c r="FC134" s="440"/>
      <c r="FD134" s="440"/>
      <c r="FE134" s="440"/>
      <c r="FF134" s="440"/>
      <c r="FG134" s="440"/>
      <c r="FH134" s="440"/>
      <c r="FI134" s="440"/>
      <c r="FJ134" s="440"/>
      <c r="FK134" s="440"/>
      <c r="FL134" s="440"/>
      <c r="FM134" s="440"/>
      <c r="FN134" s="441"/>
      <c r="FO134" s="372"/>
      <c r="FP134" s="364"/>
      <c r="FQ134" s="440"/>
      <c r="FR134" s="440"/>
      <c r="FS134" s="440"/>
      <c r="FT134" s="440"/>
      <c r="FU134" s="440"/>
      <c r="FV134" s="440"/>
      <c r="FW134" s="440"/>
      <c r="FX134" s="440"/>
      <c r="FY134" s="440"/>
      <c r="FZ134" s="440"/>
      <c r="GA134" s="440"/>
      <c r="GB134" s="441"/>
      <c r="GC134" s="372"/>
      <c r="GD134" s="364"/>
      <c r="GE134" s="440"/>
      <c r="GF134" s="440"/>
      <c r="GG134" s="440"/>
      <c r="GH134" s="440"/>
      <c r="GI134" s="440"/>
      <c r="GJ134" s="440"/>
      <c r="GK134" s="440"/>
      <c r="GL134" s="440"/>
      <c r="GM134" s="440"/>
      <c r="GN134" s="440"/>
      <c r="GO134" s="440"/>
      <c r="GP134" s="441"/>
      <c r="GQ134" s="372"/>
      <c r="GR134" s="364"/>
      <c r="GS134" s="440"/>
      <c r="GT134" s="440"/>
      <c r="GU134" s="440"/>
      <c r="GV134" s="440"/>
      <c r="GW134" s="440"/>
      <c r="GX134" s="440"/>
      <c r="GY134" s="440"/>
      <c r="GZ134" s="440"/>
      <c r="HA134" s="440"/>
      <c r="HB134" s="440"/>
      <c r="HC134" s="440"/>
      <c r="HD134" s="441"/>
      <c r="HE134" s="372"/>
      <c r="HF134" s="364"/>
      <c r="HG134" s="440"/>
      <c r="HH134" s="440"/>
      <c r="HI134" s="440"/>
      <c r="HJ134" s="440"/>
      <c r="HK134" s="440"/>
      <c r="HL134" s="440"/>
      <c r="HM134" s="440"/>
      <c r="HN134" s="440"/>
      <c r="HO134" s="440"/>
      <c r="HP134" s="440"/>
      <c r="HQ134" s="440"/>
      <c r="HR134" s="441"/>
      <c r="HS134" s="372"/>
      <c r="HT134" s="364"/>
      <c r="HU134" s="440"/>
      <c r="HV134" s="440"/>
      <c r="HW134" s="440"/>
      <c r="HX134" s="440"/>
      <c r="HY134" s="440"/>
      <c r="HZ134" s="440"/>
      <c r="IA134" s="440"/>
      <c r="IB134" s="440"/>
      <c r="IC134" s="440"/>
      <c r="ID134" s="440"/>
      <c r="IE134" s="440"/>
      <c r="IF134" s="441"/>
      <c r="IG134" s="372"/>
      <c r="IH134" s="364"/>
      <c r="II134" s="440"/>
      <c r="IJ134" s="440"/>
      <c r="IK134" s="440"/>
      <c r="IL134" s="440"/>
      <c r="IM134" s="440"/>
      <c r="IN134" s="440"/>
      <c r="IO134" s="440"/>
      <c r="IP134" s="440"/>
      <c r="IQ134" s="440"/>
      <c r="IR134" s="440"/>
      <c r="IS134" s="440"/>
      <c r="IT134" s="441"/>
      <c r="IU134" s="372"/>
      <c r="IV134" s="364"/>
      <c r="IW134" s="440"/>
      <c r="IX134" s="440"/>
      <c r="IY134" s="440"/>
      <c r="IZ134" s="440"/>
      <c r="JA134" s="440"/>
      <c r="JB134" s="440"/>
      <c r="JC134" s="440"/>
      <c r="JD134" s="440"/>
      <c r="JE134" s="440"/>
      <c r="JF134" s="440"/>
      <c r="JG134" s="440"/>
      <c r="JH134" s="441"/>
      <c r="JI134" s="372"/>
      <c r="JJ134" s="364"/>
      <c r="JK134" s="440"/>
      <c r="JL134" s="440"/>
      <c r="JM134" s="440"/>
      <c r="JN134" s="440"/>
      <c r="JO134" s="440"/>
      <c r="JP134" s="440"/>
      <c r="JQ134" s="440"/>
      <c r="JR134" s="440"/>
      <c r="JS134" s="440"/>
      <c r="JT134" s="440"/>
      <c r="JU134" s="440"/>
      <c r="JV134" s="441"/>
      <c r="JW134" s="372"/>
      <c r="JX134" s="364"/>
      <c r="JY134" s="440"/>
      <c r="JZ134" s="440"/>
      <c r="KA134" s="440"/>
      <c r="KB134" s="440"/>
      <c r="KC134" s="440"/>
      <c r="KD134" s="440"/>
      <c r="KE134" s="440"/>
      <c r="KF134" s="440"/>
      <c r="KG134" s="440"/>
      <c r="KH134" s="440"/>
      <c r="KI134" s="440"/>
      <c r="KJ134" s="441"/>
      <c r="KK134" s="372"/>
      <c r="KL134" s="364"/>
      <c r="KM134" s="440"/>
      <c r="KN134" s="440"/>
      <c r="KO134" s="440"/>
      <c r="KP134" s="440"/>
      <c r="KQ134" s="440"/>
      <c r="KR134" s="440"/>
      <c r="KS134" s="440"/>
      <c r="KT134" s="440"/>
      <c r="KU134" s="440"/>
      <c r="KV134" s="440"/>
      <c r="KW134" s="440"/>
      <c r="KX134" s="441"/>
      <c r="KY134" s="372"/>
      <c r="KZ134" s="364"/>
      <c r="LA134" s="440"/>
      <c r="LB134" s="440"/>
      <c r="LC134" s="440"/>
      <c r="LD134" s="440"/>
      <c r="LE134" s="440"/>
      <c r="LF134" s="440"/>
      <c r="LG134" s="440"/>
      <c r="LH134" s="440"/>
      <c r="LI134" s="440"/>
      <c r="LJ134" s="440"/>
      <c r="LK134" s="440"/>
      <c r="LL134" s="441"/>
      <c r="LM134" s="372"/>
      <c r="LN134" s="364"/>
      <c r="LO134" s="440"/>
      <c r="LP134" s="440"/>
      <c r="LQ134" s="440"/>
      <c r="LR134" s="440"/>
      <c r="LS134" s="440"/>
      <c r="LT134" s="440"/>
      <c r="LU134" s="440"/>
      <c r="LV134" s="440"/>
      <c r="LW134" s="440"/>
      <c r="LX134" s="440"/>
      <c r="LY134" s="440"/>
      <c r="LZ134" s="441"/>
      <c r="MA134" s="372"/>
      <c r="MB134" s="364"/>
      <c r="MC134" s="440"/>
      <c r="MD134" s="440"/>
      <c r="ME134" s="440"/>
      <c r="MF134" s="440"/>
      <c r="MG134" s="440"/>
      <c r="MH134" s="440"/>
      <c r="MI134" s="440"/>
      <c r="MJ134" s="440"/>
      <c r="MK134" s="440"/>
      <c r="ML134" s="440"/>
      <c r="MM134" s="440"/>
      <c r="MN134" s="441"/>
      <c r="MO134" s="372"/>
      <c r="MP134" s="364"/>
      <c r="MQ134" s="440"/>
      <c r="MR134" s="440"/>
      <c r="MS134" s="440"/>
      <c r="MT134" s="440"/>
      <c r="MU134" s="440"/>
      <c r="MV134" s="440"/>
      <c r="MW134" s="440"/>
      <c r="MX134" s="440"/>
      <c r="MY134" s="440"/>
      <c r="MZ134" s="440"/>
      <c r="NA134" s="440"/>
      <c r="NB134" s="441"/>
      <c r="NC134" s="372"/>
      <c r="ND134" s="364"/>
      <c r="NE134" s="440"/>
      <c r="NF134" s="440"/>
      <c r="NG134" s="440"/>
      <c r="NH134" s="440"/>
      <c r="NI134" s="440"/>
      <c r="NJ134" s="440"/>
      <c r="NK134" s="440"/>
      <c r="NL134" s="440"/>
      <c r="NM134" s="440"/>
      <c r="NN134" s="440"/>
      <c r="NO134" s="440"/>
      <c r="NP134" s="441"/>
      <c r="NQ134" s="372"/>
      <c r="NR134" s="364"/>
      <c r="NS134" s="440"/>
      <c r="NT134" s="440"/>
      <c r="NU134" s="440"/>
      <c r="NV134" s="440"/>
      <c r="NW134" s="440"/>
      <c r="NX134" s="440"/>
      <c r="NY134" s="440"/>
      <c r="NZ134" s="440"/>
      <c r="OA134" s="440"/>
      <c r="OB134" s="440"/>
      <c r="OC134" s="440"/>
      <c r="OD134" s="441"/>
      <c r="OE134" s="372"/>
      <c r="OF134" s="364"/>
      <c r="OG134" s="440"/>
      <c r="OH134" s="440"/>
      <c r="OI134" s="440"/>
      <c r="OJ134" s="440"/>
      <c r="OK134" s="440"/>
      <c r="OL134" s="440"/>
      <c r="OM134" s="440"/>
      <c r="ON134" s="440"/>
      <c r="OO134" s="440"/>
      <c r="OP134" s="440"/>
      <c r="OQ134" s="440"/>
      <c r="OR134" s="441"/>
      <c r="OS134" s="372"/>
      <c r="OT134" s="364"/>
      <c r="OU134" s="440"/>
      <c r="OV134" s="440"/>
      <c r="OW134" s="440"/>
      <c r="OX134" s="440"/>
      <c r="OY134" s="440"/>
      <c r="OZ134" s="440"/>
      <c r="PA134" s="440"/>
      <c r="PB134" s="440"/>
      <c r="PC134" s="440"/>
      <c r="PD134" s="440"/>
      <c r="PE134" s="440"/>
      <c r="PF134" s="441"/>
      <c r="PG134" s="372"/>
      <c r="PH134" s="364"/>
      <c r="PI134" s="440"/>
      <c r="PJ134" s="440"/>
      <c r="PK134" s="440"/>
      <c r="PL134" s="440"/>
      <c r="PM134" s="440"/>
      <c r="PN134" s="440"/>
      <c r="PO134" s="440"/>
      <c r="PP134" s="440"/>
      <c r="PQ134" s="440"/>
      <c r="PR134" s="440"/>
      <c r="PS134" s="440"/>
      <c r="PT134" s="441"/>
      <c r="PU134" s="372"/>
      <c r="PV134" s="364"/>
      <c r="PW134" s="440"/>
      <c r="PX134" s="440"/>
      <c r="PY134" s="440"/>
      <c r="PZ134" s="440"/>
      <c r="QA134" s="440"/>
      <c r="QB134" s="440"/>
      <c r="QC134" s="440"/>
      <c r="QD134" s="440"/>
      <c r="QE134" s="440"/>
      <c r="QF134" s="440"/>
      <c r="QG134" s="440"/>
      <c r="QH134" s="441"/>
      <c r="QI134" s="372"/>
      <c r="QJ134" s="364"/>
      <c r="QK134" s="440"/>
      <c r="QL134" s="440"/>
      <c r="QM134" s="440"/>
      <c r="QN134" s="440"/>
      <c r="QO134" s="440"/>
      <c r="QP134" s="440"/>
      <c r="QQ134" s="440"/>
      <c r="QR134" s="440"/>
      <c r="QS134" s="440"/>
      <c r="QT134" s="440"/>
      <c r="QU134" s="440"/>
      <c r="QV134" s="441"/>
      <c r="QW134" s="372"/>
      <c r="QX134" s="441"/>
      <c r="QY134" s="441"/>
      <c r="QZ134" s="441"/>
      <c r="RA134" s="441"/>
      <c r="RB134" s="441"/>
      <c r="RC134" s="441"/>
      <c r="RD134" s="441"/>
      <c r="RE134" s="441"/>
      <c r="RF134" s="441"/>
      <c r="RG134" s="441"/>
      <c r="RH134" s="441"/>
      <c r="RI134" s="441"/>
      <c r="RJ134" s="441"/>
    </row>
    <row r="135" spans="1:479" x14ac:dyDescent="0.25">
      <c r="C135" s="442"/>
      <c r="D135" s="443"/>
      <c r="E135" s="444"/>
      <c r="F135" s="444"/>
      <c r="G135" s="444"/>
      <c r="H135" s="444"/>
      <c r="I135" s="444"/>
      <c r="J135" s="444"/>
      <c r="K135" s="444"/>
      <c r="L135" s="444"/>
      <c r="M135" s="444"/>
      <c r="N135" s="444"/>
      <c r="O135" s="444"/>
      <c r="P135" s="445"/>
      <c r="Q135" s="416"/>
      <c r="R135" s="443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5"/>
      <c r="AE135" s="416"/>
      <c r="AF135" s="443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5"/>
      <c r="AT135" s="443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5"/>
      <c r="BH135" s="443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5"/>
      <c r="BV135" s="443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5"/>
      <c r="CI135" s="416"/>
      <c r="CJ135" s="443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5"/>
      <c r="CX135" s="443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5"/>
      <c r="DK135" s="416"/>
      <c r="DL135" s="443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5"/>
      <c r="DY135" s="416"/>
      <c r="DZ135" s="443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5"/>
      <c r="EM135" s="416"/>
      <c r="EN135" s="443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5"/>
      <c r="FA135" s="416"/>
      <c r="FB135" s="443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5"/>
      <c r="FO135" s="416"/>
      <c r="FP135" s="443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5"/>
      <c r="GC135" s="416"/>
      <c r="GD135" s="443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5"/>
      <c r="GQ135" s="416"/>
      <c r="GR135" s="443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5"/>
      <c r="HE135" s="416"/>
      <c r="HF135" s="443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5"/>
      <c r="HS135" s="416"/>
      <c r="HT135" s="443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5"/>
      <c r="IG135" s="416"/>
      <c r="IH135" s="443"/>
      <c r="II135" s="444"/>
      <c r="IJ135" s="444"/>
      <c r="IK135" s="444"/>
      <c r="IL135" s="444"/>
      <c r="IM135" s="444"/>
      <c r="IN135" s="444"/>
      <c r="IO135" s="444"/>
      <c r="IP135" s="444"/>
      <c r="IQ135" s="444"/>
      <c r="IR135" s="444"/>
      <c r="IS135" s="444"/>
      <c r="IT135" s="445"/>
      <c r="IU135" s="416"/>
      <c r="IV135" s="443"/>
      <c r="IW135" s="444"/>
      <c r="IX135" s="444"/>
      <c r="IY135" s="444"/>
      <c r="IZ135" s="444"/>
      <c r="JA135" s="444"/>
      <c r="JB135" s="444"/>
      <c r="JC135" s="444"/>
      <c r="JD135" s="444"/>
      <c r="JE135" s="444"/>
      <c r="JF135" s="444"/>
      <c r="JG135" s="444"/>
      <c r="JH135" s="445"/>
      <c r="JI135" s="416"/>
      <c r="JJ135" s="443"/>
      <c r="JK135" s="444"/>
      <c r="JL135" s="444"/>
      <c r="JM135" s="444"/>
      <c r="JN135" s="444"/>
      <c r="JO135" s="444"/>
      <c r="JP135" s="444"/>
      <c r="JQ135" s="444"/>
      <c r="JR135" s="444"/>
      <c r="JS135" s="444"/>
      <c r="JT135" s="444"/>
      <c r="JU135" s="444"/>
      <c r="JV135" s="445"/>
      <c r="JW135" s="416"/>
      <c r="JX135" s="443"/>
      <c r="JY135" s="444"/>
      <c r="JZ135" s="444"/>
      <c r="KA135" s="444"/>
      <c r="KB135" s="444"/>
      <c r="KC135" s="444"/>
      <c r="KD135" s="444"/>
      <c r="KE135" s="444"/>
      <c r="KF135" s="444"/>
      <c r="KG135" s="444"/>
      <c r="KH135" s="444"/>
      <c r="KI135" s="444"/>
      <c r="KJ135" s="445"/>
      <c r="KK135" s="416"/>
      <c r="KL135" s="443"/>
      <c r="KM135" s="444"/>
      <c r="KN135" s="444"/>
      <c r="KO135" s="444"/>
      <c r="KP135" s="444"/>
      <c r="KQ135" s="444"/>
      <c r="KR135" s="444"/>
      <c r="KS135" s="444"/>
      <c r="KT135" s="444"/>
      <c r="KU135" s="444"/>
      <c r="KV135" s="444"/>
      <c r="KW135" s="444"/>
      <c r="KX135" s="445"/>
      <c r="KY135" s="416"/>
      <c r="KZ135" s="443"/>
      <c r="LA135" s="444"/>
      <c r="LB135" s="444"/>
      <c r="LC135" s="444"/>
      <c r="LD135" s="444"/>
      <c r="LE135" s="444"/>
      <c r="LF135" s="444"/>
      <c r="LG135" s="444"/>
      <c r="LH135" s="444"/>
      <c r="LI135" s="444"/>
      <c r="LJ135" s="444"/>
      <c r="LK135" s="444"/>
      <c r="LL135" s="445"/>
      <c r="LM135" s="416"/>
      <c r="LN135" s="443"/>
      <c r="LO135" s="444"/>
      <c r="LP135" s="444"/>
      <c r="LQ135" s="444"/>
      <c r="LR135" s="444"/>
      <c r="LS135" s="444"/>
      <c r="LT135" s="444"/>
      <c r="LU135" s="444"/>
      <c r="LV135" s="444"/>
      <c r="LW135" s="444"/>
      <c r="LX135" s="444"/>
      <c r="LY135" s="444"/>
      <c r="LZ135" s="445"/>
      <c r="MA135" s="416"/>
      <c r="MB135" s="443"/>
      <c r="MC135" s="444"/>
      <c r="MD135" s="444"/>
      <c r="ME135" s="444"/>
      <c r="MF135" s="444"/>
      <c r="MG135" s="444"/>
      <c r="MH135" s="444"/>
      <c r="MI135" s="444"/>
      <c r="MJ135" s="444"/>
      <c r="MK135" s="444"/>
      <c r="ML135" s="444"/>
      <c r="MM135" s="444"/>
      <c r="MN135" s="445"/>
      <c r="MO135" s="416"/>
      <c r="MP135" s="443"/>
      <c r="MQ135" s="444"/>
      <c r="MR135" s="444"/>
      <c r="MS135" s="444"/>
      <c r="MT135" s="444"/>
      <c r="MU135" s="444"/>
      <c r="MV135" s="444"/>
      <c r="MW135" s="444"/>
      <c r="MX135" s="444"/>
      <c r="MY135" s="444"/>
      <c r="MZ135" s="444"/>
      <c r="NA135" s="444"/>
      <c r="NB135" s="445"/>
      <c r="NC135" s="416"/>
      <c r="ND135" s="443"/>
      <c r="NE135" s="444"/>
      <c r="NF135" s="444"/>
      <c r="NG135" s="444"/>
      <c r="NH135" s="444"/>
      <c r="NI135" s="444"/>
      <c r="NJ135" s="444"/>
      <c r="NK135" s="444"/>
      <c r="NL135" s="444"/>
      <c r="NM135" s="444"/>
      <c r="NN135" s="444"/>
      <c r="NO135" s="444"/>
      <c r="NP135" s="445"/>
      <c r="NQ135" s="416"/>
      <c r="NR135" s="443"/>
      <c r="NS135" s="444"/>
      <c r="NT135" s="444"/>
      <c r="NU135" s="444"/>
      <c r="NV135" s="444"/>
      <c r="NW135" s="444"/>
      <c r="NX135" s="444"/>
      <c r="NY135" s="444"/>
      <c r="NZ135" s="444"/>
      <c r="OA135" s="444"/>
      <c r="OB135" s="444"/>
      <c r="OC135" s="444"/>
      <c r="OD135" s="445"/>
      <c r="OE135" s="416"/>
      <c r="OF135" s="443"/>
      <c r="OG135" s="444"/>
      <c r="OH135" s="444"/>
      <c r="OI135" s="444"/>
      <c r="OJ135" s="444"/>
      <c r="OK135" s="444"/>
      <c r="OL135" s="444"/>
      <c r="OM135" s="444"/>
      <c r="ON135" s="444"/>
      <c r="OO135" s="444"/>
      <c r="OP135" s="444"/>
      <c r="OQ135" s="444"/>
      <c r="OR135" s="445"/>
      <c r="OS135" s="416"/>
      <c r="OT135" s="443"/>
      <c r="OU135" s="444"/>
      <c r="OV135" s="444"/>
      <c r="OW135" s="444"/>
      <c r="OX135" s="444"/>
      <c r="OY135" s="444"/>
      <c r="OZ135" s="444"/>
      <c r="PA135" s="444"/>
      <c r="PB135" s="444"/>
      <c r="PC135" s="444"/>
      <c r="PD135" s="444"/>
      <c r="PE135" s="444"/>
      <c r="PF135" s="445"/>
      <c r="PG135" s="416"/>
      <c r="PH135" s="443"/>
      <c r="PI135" s="444"/>
      <c r="PJ135" s="444"/>
      <c r="PK135" s="444"/>
      <c r="PL135" s="444"/>
      <c r="PM135" s="444"/>
      <c r="PN135" s="444"/>
      <c r="PO135" s="444"/>
      <c r="PP135" s="444"/>
      <c r="PQ135" s="444"/>
      <c r="PR135" s="444"/>
      <c r="PS135" s="444"/>
      <c r="PT135" s="445"/>
      <c r="PU135" s="416"/>
      <c r="PV135" s="443"/>
      <c r="PW135" s="444"/>
      <c r="PX135" s="444"/>
      <c r="PY135" s="444"/>
      <c r="PZ135" s="444"/>
      <c r="QA135" s="444"/>
      <c r="QB135" s="444"/>
      <c r="QC135" s="444"/>
      <c r="QD135" s="444"/>
      <c r="QE135" s="444"/>
      <c r="QF135" s="444"/>
      <c r="QG135" s="444"/>
      <c r="QH135" s="445"/>
      <c r="QI135" s="416"/>
      <c r="QJ135" s="443"/>
      <c r="QK135" s="444"/>
      <c r="QL135" s="444"/>
      <c r="QM135" s="444"/>
      <c r="QN135" s="444"/>
      <c r="QO135" s="444"/>
      <c r="QP135" s="444"/>
      <c r="QQ135" s="444"/>
      <c r="QR135" s="444"/>
      <c r="QS135" s="444"/>
      <c r="QT135" s="444"/>
      <c r="QU135" s="444"/>
      <c r="QV135" s="445"/>
      <c r="QW135" s="416"/>
      <c r="QX135" s="445"/>
      <c r="QY135" s="445"/>
      <c r="QZ135" s="445"/>
      <c r="RA135" s="445"/>
      <c r="RB135" s="445"/>
      <c r="RC135" s="445"/>
      <c r="RD135" s="445"/>
      <c r="RE135" s="445"/>
      <c r="RF135" s="445"/>
      <c r="RG135" s="445"/>
      <c r="RH135" s="445"/>
      <c r="RI135" s="445"/>
      <c r="RJ135" s="445"/>
    </row>
    <row r="136" spans="1:479" x14ac:dyDescent="0.3">
      <c r="B136" s="254" t="s">
        <v>906</v>
      </c>
      <c r="D136" s="414">
        <f>+D128+D96</f>
        <v>-1964384.7555000002</v>
      </c>
      <c r="E136" s="389">
        <f t="shared" ref="E136:P136" si="705">+E128+E96</f>
        <v>-2656956.4478000002</v>
      </c>
      <c r="F136" s="389">
        <f t="shared" si="705"/>
        <v>0</v>
      </c>
      <c r="G136" s="389">
        <f t="shared" si="705"/>
        <v>0</v>
      </c>
      <c r="H136" s="389">
        <f t="shared" si="705"/>
        <v>0</v>
      </c>
      <c r="I136" s="389">
        <f t="shared" si="705"/>
        <v>0</v>
      </c>
      <c r="J136" s="389">
        <f t="shared" si="705"/>
        <v>0</v>
      </c>
      <c r="K136" s="389">
        <f t="shared" si="705"/>
        <v>0</v>
      </c>
      <c r="L136" s="389">
        <f t="shared" si="705"/>
        <v>0</v>
      </c>
      <c r="M136" s="389">
        <f t="shared" si="705"/>
        <v>0</v>
      </c>
      <c r="N136" s="389">
        <f t="shared" si="705"/>
        <v>0</v>
      </c>
      <c r="O136" s="389">
        <f t="shared" si="705"/>
        <v>0</v>
      </c>
      <c r="P136" s="415">
        <f t="shared" si="705"/>
        <v>-4440115.9732999997</v>
      </c>
      <c r="Q136" s="416"/>
      <c r="R136" s="414">
        <f>+R128+R96</f>
        <v>68465.699999999953</v>
      </c>
      <c r="S136" s="389">
        <f t="shared" ref="S136:AD136" si="706">+S128+S96</f>
        <v>89107.199999999953</v>
      </c>
      <c r="T136" s="389">
        <f t="shared" si="706"/>
        <v>0</v>
      </c>
      <c r="U136" s="389">
        <f t="shared" si="706"/>
        <v>0</v>
      </c>
      <c r="V136" s="389">
        <f t="shared" si="706"/>
        <v>0</v>
      </c>
      <c r="W136" s="389">
        <f t="shared" si="706"/>
        <v>0</v>
      </c>
      <c r="X136" s="389">
        <f t="shared" si="706"/>
        <v>0</v>
      </c>
      <c r="Y136" s="389">
        <f t="shared" si="706"/>
        <v>0</v>
      </c>
      <c r="Z136" s="389">
        <f t="shared" si="706"/>
        <v>0</v>
      </c>
      <c r="AA136" s="389">
        <f t="shared" si="706"/>
        <v>0</v>
      </c>
      <c r="AB136" s="389">
        <f t="shared" si="706"/>
        <v>0</v>
      </c>
      <c r="AC136" s="389">
        <f t="shared" si="706"/>
        <v>0</v>
      </c>
      <c r="AD136" s="415">
        <f t="shared" si="706"/>
        <v>157572.89999999991</v>
      </c>
      <c r="AF136" s="414">
        <f>+AF128+AF96</f>
        <v>163233.09000000008</v>
      </c>
      <c r="AG136" s="389">
        <f t="shared" ref="AG136:AR136" si="707">+AG128+AG96</f>
        <v>204917.75820000027</v>
      </c>
      <c r="AH136" s="389">
        <f t="shared" si="707"/>
        <v>0</v>
      </c>
      <c r="AI136" s="389">
        <f t="shared" si="707"/>
        <v>0</v>
      </c>
      <c r="AJ136" s="389">
        <f t="shared" si="707"/>
        <v>0</v>
      </c>
      <c r="AK136" s="389">
        <f t="shared" si="707"/>
        <v>0</v>
      </c>
      <c r="AL136" s="389">
        <f t="shared" si="707"/>
        <v>0</v>
      </c>
      <c r="AM136" s="389">
        <f t="shared" si="707"/>
        <v>0</v>
      </c>
      <c r="AN136" s="389">
        <f t="shared" si="707"/>
        <v>0</v>
      </c>
      <c r="AO136" s="389">
        <f t="shared" si="707"/>
        <v>0</v>
      </c>
      <c r="AP136" s="389">
        <f t="shared" si="707"/>
        <v>0</v>
      </c>
      <c r="AQ136" s="389">
        <f t="shared" si="707"/>
        <v>0</v>
      </c>
      <c r="AR136" s="415">
        <f t="shared" si="707"/>
        <v>368150.84820000012</v>
      </c>
      <c r="AT136" s="414">
        <f>+AT128+AT96</f>
        <v>367831.10160000017</v>
      </c>
      <c r="AU136" s="389">
        <f t="shared" ref="AU136:BF136" si="708">+AU128+AU96</f>
        <v>391593.41999999993</v>
      </c>
      <c r="AV136" s="389">
        <f t="shared" si="708"/>
        <v>0</v>
      </c>
      <c r="AW136" s="389">
        <f t="shared" si="708"/>
        <v>0</v>
      </c>
      <c r="AX136" s="389">
        <f t="shared" si="708"/>
        <v>0</v>
      </c>
      <c r="AY136" s="389">
        <f t="shared" si="708"/>
        <v>0</v>
      </c>
      <c r="AZ136" s="389">
        <f t="shared" si="708"/>
        <v>0</v>
      </c>
      <c r="BA136" s="389">
        <f t="shared" si="708"/>
        <v>0</v>
      </c>
      <c r="BB136" s="389">
        <f t="shared" si="708"/>
        <v>0</v>
      </c>
      <c r="BC136" s="389">
        <f t="shared" si="708"/>
        <v>0</v>
      </c>
      <c r="BD136" s="389">
        <f t="shared" si="708"/>
        <v>0</v>
      </c>
      <c r="BE136" s="389">
        <f t="shared" si="708"/>
        <v>0</v>
      </c>
      <c r="BF136" s="415">
        <f t="shared" si="708"/>
        <v>759424.52159999963</v>
      </c>
      <c r="BH136" s="414">
        <f>+BH128+BH96</f>
        <v>37398.229490322556</v>
      </c>
      <c r="BI136" s="389">
        <f t="shared" ref="BI136:BT136" si="709">+BI128+BI96</f>
        <v>36311.820780000075</v>
      </c>
      <c r="BJ136" s="389">
        <f t="shared" si="709"/>
        <v>0</v>
      </c>
      <c r="BK136" s="389">
        <f t="shared" si="709"/>
        <v>0</v>
      </c>
      <c r="BL136" s="389">
        <f t="shared" si="709"/>
        <v>0</v>
      </c>
      <c r="BM136" s="389">
        <f t="shared" si="709"/>
        <v>0</v>
      </c>
      <c r="BN136" s="389">
        <f t="shared" si="709"/>
        <v>0</v>
      </c>
      <c r="BO136" s="389">
        <f t="shared" si="709"/>
        <v>0</v>
      </c>
      <c r="BP136" s="389">
        <f t="shared" si="709"/>
        <v>0</v>
      </c>
      <c r="BQ136" s="389">
        <f t="shared" si="709"/>
        <v>0</v>
      </c>
      <c r="BR136" s="389">
        <f t="shared" si="709"/>
        <v>0</v>
      </c>
      <c r="BS136" s="389">
        <f t="shared" si="709"/>
        <v>0</v>
      </c>
      <c r="BT136" s="415">
        <f t="shared" si="709"/>
        <v>73710.050270322652</v>
      </c>
      <c r="BV136" s="414">
        <f>+BV128+BV96</f>
        <v>767445.16470967652</v>
      </c>
      <c r="BW136" s="389">
        <f t="shared" ref="BW136:CH136" si="710">+BW128+BW96</f>
        <v>683699.36261999875</v>
      </c>
      <c r="BX136" s="389">
        <f t="shared" si="710"/>
        <v>0</v>
      </c>
      <c r="BY136" s="389">
        <f t="shared" si="710"/>
        <v>0</v>
      </c>
      <c r="BZ136" s="389">
        <f t="shared" si="710"/>
        <v>0</v>
      </c>
      <c r="CA136" s="389">
        <f t="shared" si="710"/>
        <v>0</v>
      </c>
      <c r="CB136" s="389">
        <f t="shared" si="710"/>
        <v>0</v>
      </c>
      <c r="CC136" s="389">
        <f t="shared" si="710"/>
        <v>0</v>
      </c>
      <c r="CD136" s="389">
        <f t="shared" si="710"/>
        <v>0</v>
      </c>
      <c r="CE136" s="389">
        <f t="shared" si="710"/>
        <v>0</v>
      </c>
      <c r="CF136" s="389">
        <f t="shared" si="710"/>
        <v>0</v>
      </c>
      <c r="CG136" s="389">
        <f t="shared" si="710"/>
        <v>0</v>
      </c>
      <c r="CH136" s="415">
        <f t="shared" si="710"/>
        <v>1451144.5273296768</v>
      </c>
      <c r="CI136" s="416"/>
      <c r="CJ136" s="414">
        <f>+CJ128+CJ96</f>
        <v>165155.9831999999</v>
      </c>
      <c r="CK136" s="389">
        <f t="shared" ref="CK136:CV136" si="711">+CK128+CK96</f>
        <v>58122.900000000023</v>
      </c>
      <c r="CL136" s="389">
        <f t="shared" si="711"/>
        <v>0</v>
      </c>
      <c r="CM136" s="389">
        <f t="shared" si="711"/>
        <v>0</v>
      </c>
      <c r="CN136" s="389">
        <f t="shared" si="711"/>
        <v>0</v>
      </c>
      <c r="CO136" s="389">
        <f t="shared" si="711"/>
        <v>0</v>
      </c>
      <c r="CP136" s="389">
        <f t="shared" si="711"/>
        <v>0</v>
      </c>
      <c r="CQ136" s="389">
        <f t="shared" si="711"/>
        <v>0</v>
      </c>
      <c r="CR136" s="389">
        <f t="shared" si="711"/>
        <v>0</v>
      </c>
      <c r="CS136" s="389">
        <f t="shared" si="711"/>
        <v>0</v>
      </c>
      <c r="CT136" s="389">
        <f t="shared" si="711"/>
        <v>0</v>
      </c>
      <c r="CU136" s="389">
        <f t="shared" si="711"/>
        <v>0</v>
      </c>
      <c r="CV136" s="415">
        <f t="shared" si="711"/>
        <v>223278.88319999981</v>
      </c>
      <c r="CX136" s="414">
        <f>+CX128+CX96</f>
        <v>55176.479999999981</v>
      </c>
      <c r="CY136" s="389">
        <f t="shared" ref="CY136:DJ136" si="712">+CY128+CY96</f>
        <v>72096.525000000023</v>
      </c>
      <c r="CZ136" s="389">
        <f t="shared" si="712"/>
        <v>0</v>
      </c>
      <c r="DA136" s="389">
        <f t="shared" si="712"/>
        <v>0</v>
      </c>
      <c r="DB136" s="389">
        <f t="shared" si="712"/>
        <v>0</v>
      </c>
      <c r="DC136" s="389">
        <f t="shared" si="712"/>
        <v>0</v>
      </c>
      <c r="DD136" s="389">
        <f t="shared" si="712"/>
        <v>0</v>
      </c>
      <c r="DE136" s="389">
        <f t="shared" si="712"/>
        <v>0</v>
      </c>
      <c r="DF136" s="389">
        <f t="shared" si="712"/>
        <v>0</v>
      </c>
      <c r="DG136" s="389">
        <f t="shared" si="712"/>
        <v>0</v>
      </c>
      <c r="DH136" s="389">
        <f t="shared" si="712"/>
        <v>0</v>
      </c>
      <c r="DI136" s="389">
        <f t="shared" si="712"/>
        <v>0</v>
      </c>
      <c r="DJ136" s="415">
        <f t="shared" si="712"/>
        <v>127273.005</v>
      </c>
      <c r="DK136" s="416"/>
      <c r="DL136" s="414">
        <f>+DL128+DL96</f>
        <v>137660.13</v>
      </c>
      <c r="DM136" s="389">
        <f t="shared" ref="DM136:DX136" si="713">+DM128+DM96</f>
        <v>146014.10999999999</v>
      </c>
      <c r="DN136" s="389">
        <f t="shared" si="713"/>
        <v>0</v>
      </c>
      <c r="DO136" s="389">
        <f t="shared" si="713"/>
        <v>0</v>
      </c>
      <c r="DP136" s="389">
        <f t="shared" si="713"/>
        <v>0</v>
      </c>
      <c r="DQ136" s="389">
        <f t="shared" si="713"/>
        <v>0</v>
      </c>
      <c r="DR136" s="389">
        <f t="shared" si="713"/>
        <v>0</v>
      </c>
      <c r="DS136" s="389">
        <f t="shared" si="713"/>
        <v>0</v>
      </c>
      <c r="DT136" s="389">
        <f t="shared" si="713"/>
        <v>0</v>
      </c>
      <c r="DU136" s="389">
        <f t="shared" si="713"/>
        <v>0</v>
      </c>
      <c r="DV136" s="389">
        <f t="shared" si="713"/>
        <v>0</v>
      </c>
      <c r="DW136" s="389">
        <f t="shared" si="713"/>
        <v>0</v>
      </c>
      <c r="DX136" s="415">
        <f t="shared" si="713"/>
        <v>283674.23999999999</v>
      </c>
      <c r="DY136" s="416"/>
      <c r="DZ136" s="414">
        <f>+DZ128+DZ96</f>
        <v>482028.12719999999</v>
      </c>
      <c r="EA136" s="389">
        <f t="shared" ref="EA136:EL136" si="714">+EA128+EA96</f>
        <v>510265.31760000018</v>
      </c>
      <c r="EB136" s="389">
        <f t="shared" si="714"/>
        <v>0</v>
      </c>
      <c r="EC136" s="389">
        <f t="shared" si="714"/>
        <v>0</v>
      </c>
      <c r="ED136" s="389">
        <f t="shared" si="714"/>
        <v>0</v>
      </c>
      <c r="EE136" s="389">
        <f t="shared" si="714"/>
        <v>0</v>
      </c>
      <c r="EF136" s="389">
        <f t="shared" si="714"/>
        <v>0</v>
      </c>
      <c r="EG136" s="389">
        <f t="shared" si="714"/>
        <v>0</v>
      </c>
      <c r="EH136" s="389">
        <f t="shared" si="714"/>
        <v>0</v>
      </c>
      <c r="EI136" s="389">
        <f t="shared" si="714"/>
        <v>0</v>
      </c>
      <c r="EJ136" s="389">
        <f t="shared" si="714"/>
        <v>0</v>
      </c>
      <c r="EK136" s="389">
        <f t="shared" si="714"/>
        <v>0</v>
      </c>
      <c r="EL136" s="415">
        <f t="shared" si="714"/>
        <v>992293.44480000064</v>
      </c>
      <c r="EM136" s="416"/>
      <c r="EN136" s="414">
        <f>+EN128+EN96</f>
        <v>869482.61459999997</v>
      </c>
      <c r="EO136" s="389">
        <f t="shared" ref="EO136:EZ136" si="715">+EO128+EO96</f>
        <v>930595.29999999981</v>
      </c>
      <c r="EP136" s="389">
        <f t="shared" si="715"/>
        <v>0</v>
      </c>
      <c r="EQ136" s="389">
        <f t="shared" si="715"/>
        <v>0</v>
      </c>
      <c r="ER136" s="389">
        <f t="shared" si="715"/>
        <v>0</v>
      </c>
      <c r="ES136" s="389">
        <f t="shared" si="715"/>
        <v>0</v>
      </c>
      <c r="ET136" s="389">
        <f t="shared" si="715"/>
        <v>0</v>
      </c>
      <c r="EU136" s="389">
        <f t="shared" si="715"/>
        <v>0</v>
      </c>
      <c r="EV136" s="389">
        <f t="shared" si="715"/>
        <v>0</v>
      </c>
      <c r="EW136" s="389">
        <f t="shared" si="715"/>
        <v>0</v>
      </c>
      <c r="EX136" s="389">
        <f t="shared" si="715"/>
        <v>0</v>
      </c>
      <c r="EY136" s="389">
        <f t="shared" si="715"/>
        <v>0</v>
      </c>
      <c r="EZ136" s="415">
        <f t="shared" si="715"/>
        <v>1800077.9145999979</v>
      </c>
      <c r="FA136" s="416"/>
      <c r="FB136" s="414">
        <f>+FB128+FB96</f>
        <v>438657.28739999956</v>
      </c>
      <c r="FC136" s="389">
        <f t="shared" ref="FC136:FN136" si="716">+FC128+FC96</f>
        <v>535651.74000000022</v>
      </c>
      <c r="FD136" s="389">
        <f t="shared" si="716"/>
        <v>0</v>
      </c>
      <c r="FE136" s="389">
        <f t="shared" si="716"/>
        <v>0</v>
      </c>
      <c r="FF136" s="389">
        <f t="shared" si="716"/>
        <v>0</v>
      </c>
      <c r="FG136" s="389">
        <f t="shared" si="716"/>
        <v>0</v>
      </c>
      <c r="FH136" s="389">
        <f t="shared" si="716"/>
        <v>0</v>
      </c>
      <c r="FI136" s="389">
        <f t="shared" si="716"/>
        <v>0</v>
      </c>
      <c r="FJ136" s="389">
        <f t="shared" si="716"/>
        <v>0</v>
      </c>
      <c r="FK136" s="389">
        <f t="shared" si="716"/>
        <v>0</v>
      </c>
      <c r="FL136" s="389">
        <f t="shared" si="716"/>
        <v>0</v>
      </c>
      <c r="FM136" s="389">
        <f t="shared" si="716"/>
        <v>0</v>
      </c>
      <c r="FN136" s="415">
        <f t="shared" si="716"/>
        <v>974309.02740000002</v>
      </c>
      <c r="FO136" s="416"/>
      <c r="FP136" s="414">
        <f>+FP128+FP96</f>
        <v>527347.86880000005</v>
      </c>
      <c r="FQ136" s="389">
        <f t="shared" ref="FQ136:GB136" si="717">+FQ128+FQ96</f>
        <v>407303.36640000017</v>
      </c>
      <c r="FR136" s="389">
        <f t="shared" si="717"/>
        <v>0</v>
      </c>
      <c r="FS136" s="389">
        <f t="shared" si="717"/>
        <v>0</v>
      </c>
      <c r="FT136" s="389">
        <f t="shared" si="717"/>
        <v>0</v>
      </c>
      <c r="FU136" s="389">
        <f t="shared" si="717"/>
        <v>0</v>
      </c>
      <c r="FV136" s="389">
        <f t="shared" si="717"/>
        <v>0</v>
      </c>
      <c r="FW136" s="389">
        <f t="shared" si="717"/>
        <v>0</v>
      </c>
      <c r="FX136" s="389">
        <f t="shared" si="717"/>
        <v>0</v>
      </c>
      <c r="FY136" s="389">
        <f t="shared" si="717"/>
        <v>0</v>
      </c>
      <c r="FZ136" s="389">
        <f t="shared" si="717"/>
        <v>0</v>
      </c>
      <c r="GA136" s="389">
        <f t="shared" si="717"/>
        <v>0</v>
      </c>
      <c r="GB136" s="415">
        <f t="shared" si="717"/>
        <v>934651.23519999906</v>
      </c>
      <c r="GC136" s="416"/>
      <c r="GD136" s="414">
        <f>+GD128+GD96</f>
        <v>75853.890000000014</v>
      </c>
      <c r="GE136" s="389">
        <f t="shared" ref="GE136:GP136" si="718">+GE128+GE96</f>
        <v>110253.15000000002</v>
      </c>
      <c r="GF136" s="389">
        <f t="shared" si="718"/>
        <v>0</v>
      </c>
      <c r="GG136" s="389">
        <f t="shared" si="718"/>
        <v>0</v>
      </c>
      <c r="GH136" s="389">
        <f t="shared" si="718"/>
        <v>0</v>
      </c>
      <c r="GI136" s="389">
        <f t="shared" si="718"/>
        <v>0</v>
      </c>
      <c r="GJ136" s="389">
        <f t="shared" si="718"/>
        <v>0</v>
      </c>
      <c r="GK136" s="389">
        <f t="shared" si="718"/>
        <v>0</v>
      </c>
      <c r="GL136" s="389">
        <f t="shared" si="718"/>
        <v>0</v>
      </c>
      <c r="GM136" s="389">
        <f t="shared" si="718"/>
        <v>0</v>
      </c>
      <c r="GN136" s="389">
        <f t="shared" si="718"/>
        <v>0</v>
      </c>
      <c r="GO136" s="389">
        <f t="shared" si="718"/>
        <v>0</v>
      </c>
      <c r="GP136" s="415">
        <f t="shared" si="718"/>
        <v>186107.04000000004</v>
      </c>
      <c r="GQ136" s="416"/>
      <c r="GR136" s="414">
        <f>+GR128+GR96</f>
        <v>947138.37480000034</v>
      </c>
      <c r="GS136" s="389">
        <f t="shared" ref="GS136:HD136" si="719">+GS128+GS96</f>
        <v>920546.98020000139</v>
      </c>
      <c r="GT136" s="389">
        <f t="shared" si="719"/>
        <v>0</v>
      </c>
      <c r="GU136" s="389">
        <f t="shared" si="719"/>
        <v>0</v>
      </c>
      <c r="GV136" s="389">
        <f t="shared" si="719"/>
        <v>0</v>
      </c>
      <c r="GW136" s="389">
        <f t="shared" si="719"/>
        <v>0</v>
      </c>
      <c r="GX136" s="389">
        <f t="shared" si="719"/>
        <v>0</v>
      </c>
      <c r="GY136" s="389">
        <f t="shared" si="719"/>
        <v>0</v>
      </c>
      <c r="GZ136" s="389">
        <f t="shared" si="719"/>
        <v>0</v>
      </c>
      <c r="HA136" s="389">
        <f t="shared" si="719"/>
        <v>0</v>
      </c>
      <c r="HB136" s="389">
        <f t="shared" si="719"/>
        <v>0</v>
      </c>
      <c r="HC136" s="389">
        <f t="shared" si="719"/>
        <v>0</v>
      </c>
      <c r="HD136" s="415">
        <f t="shared" si="719"/>
        <v>1867685.3549999988</v>
      </c>
      <c r="HE136" s="416"/>
      <c r="HF136" s="414">
        <f>+HF128+HF96</f>
        <v>578078.75879999984</v>
      </c>
      <c r="HG136" s="389">
        <f t="shared" ref="HG136:HR136" si="720">+HG128+HG96</f>
        <v>526981.31099999975</v>
      </c>
      <c r="HH136" s="389">
        <f t="shared" si="720"/>
        <v>-140.10088272383354</v>
      </c>
      <c r="HI136" s="389">
        <f t="shared" si="720"/>
        <v>0</v>
      </c>
      <c r="HJ136" s="389">
        <f t="shared" si="720"/>
        <v>0</v>
      </c>
      <c r="HK136" s="389">
        <f t="shared" si="720"/>
        <v>0</v>
      </c>
      <c r="HL136" s="389">
        <f t="shared" si="720"/>
        <v>0</v>
      </c>
      <c r="HM136" s="389">
        <f t="shared" si="720"/>
        <v>0</v>
      </c>
      <c r="HN136" s="389">
        <f t="shared" si="720"/>
        <v>0</v>
      </c>
      <c r="HO136" s="389">
        <f t="shared" si="720"/>
        <v>0</v>
      </c>
      <c r="HP136" s="389">
        <f t="shared" si="720"/>
        <v>0</v>
      </c>
      <c r="HQ136" s="389">
        <f t="shared" si="720"/>
        <v>0</v>
      </c>
      <c r="HR136" s="415">
        <f t="shared" si="720"/>
        <v>1104919.9689172762</v>
      </c>
      <c r="HS136" s="416"/>
      <c r="HT136" s="414">
        <f>+HT128+HT96</f>
        <v>62927.060400000017</v>
      </c>
      <c r="HU136" s="389">
        <f t="shared" ref="HU136:IF136" si="721">+HU128+HU96</f>
        <v>77276.750400000019</v>
      </c>
      <c r="HV136" s="389">
        <f t="shared" si="721"/>
        <v>0</v>
      </c>
      <c r="HW136" s="389">
        <f t="shared" si="721"/>
        <v>0</v>
      </c>
      <c r="HX136" s="389">
        <f t="shared" si="721"/>
        <v>0</v>
      </c>
      <c r="HY136" s="389">
        <f t="shared" si="721"/>
        <v>0</v>
      </c>
      <c r="HZ136" s="389">
        <f t="shared" si="721"/>
        <v>0</v>
      </c>
      <c r="IA136" s="389">
        <f t="shared" si="721"/>
        <v>0</v>
      </c>
      <c r="IB136" s="389">
        <f t="shared" si="721"/>
        <v>0</v>
      </c>
      <c r="IC136" s="389">
        <f t="shared" si="721"/>
        <v>0</v>
      </c>
      <c r="ID136" s="389">
        <f t="shared" si="721"/>
        <v>0</v>
      </c>
      <c r="IE136" s="389">
        <f t="shared" si="721"/>
        <v>0</v>
      </c>
      <c r="IF136" s="415">
        <f t="shared" si="721"/>
        <v>140203.81080000009</v>
      </c>
      <c r="IG136" s="416"/>
      <c r="IH136" s="414">
        <f>+IH128+IH96</f>
        <v>135708.35399999993</v>
      </c>
      <c r="II136" s="389">
        <f t="shared" ref="II136:IT136" si="722">+II128+II96</f>
        <v>248071.60440000007</v>
      </c>
      <c r="IJ136" s="389">
        <f t="shared" si="722"/>
        <v>0</v>
      </c>
      <c r="IK136" s="389">
        <f t="shared" si="722"/>
        <v>0</v>
      </c>
      <c r="IL136" s="389">
        <f t="shared" si="722"/>
        <v>0</v>
      </c>
      <c r="IM136" s="389">
        <f t="shared" si="722"/>
        <v>0</v>
      </c>
      <c r="IN136" s="389">
        <f t="shared" si="722"/>
        <v>0</v>
      </c>
      <c r="IO136" s="389">
        <f t="shared" si="722"/>
        <v>0</v>
      </c>
      <c r="IP136" s="389">
        <f t="shared" si="722"/>
        <v>0</v>
      </c>
      <c r="IQ136" s="389">
        <f t="shared" si="722"/>
        <v>0</v>
      </c>
      <c r="IR136" s="389">
        <f t="shared" si="722"/>
        <v>0</v>
      </c>
      <c r="IS136" s="389">
        <f t="shared" si="722"/>
        <v>0</v>
      </c>
      <c r="IT136" s="415">
        <f t="shared" si="722"/>
        <v>383779.95839999989</v>
      </c>
      <c r="IU136" s="416"/>
      <c r="IV136" s="414">
        <f>+IV128+IV96</f>
        <v>33351.209999999992</v>
      </c>
      <c r="IW136" s="389">
        <f t="shared" ref="IW136:JH136" si="723">+IW128+IW96</f>
        <v>34750.799999999988</v>
      </c>
      <c r="IX136" s="389">
        <f t="shared" si="723"/>
        <v>0</v>
      </c>
      <c r="IY136" s="389">
        <f t="shared" si="723"/>
        <v>0</v>
      </c>
      <c r="IZ136" s="389">
        <f t="shared" si="723"/>
        <v>0</v>
      </c>
      <c r="JA136" s="389">
        <f t="shared" si="723"/>
        <v>0</v>
      </c>
      <c r="JB136" s="389">
        <f t="shared" si="723"/>
        <v>0</v>
      </c>
      <c r="JC136" s="389">
        <f t="shared" si="723"/>
        <v>0</v>
      </c>
      <c r="JD136" s="389">
        <f t="shared" si="723"/>
        <v>0</v>
      </c>
      <c r="JE136" s="389">
        <f t="shared" si="723"/>
        <v>0</v>
      </c>
      <c r="JF136" s="389">
        <f t="shared" si="723"/>
        <v>0</v>
      </c>
      <c r="JG136" s="389">
        <f t="shared" si="723"/>
        <v>0</v>
      </c>
      <c r="JH136" s="415">
        <f t="shared" si="723"/>
        <v>68102.010000000009</v>
      </c>
      <c r="JI136" s="416"/>
      <c r="JJ136" s="414">
        <f>+JJ128+JJ96</f>
        <v>300179.71619999991</v>
      </c>
      <c r="JK136" s="389">
        <f t="shared" ref="JK136:JV136" si="724">+JK128+JK96</f>
        <v>312402.14999999991</v>
      </c>
      <c r="JL136" s="389">
        <f t="shared" si="724"/>
        <v>0</v>
      </c>
      <c r="JM136" s="389">
        <f t="shared" si="724"/>
        <v>0</v>
      </c>
      <c r="JN136" s="389">
        <f t="shared" si="724"/>
        <v>0</v>
      </c>
      <c r="JO136" s="389">
        <f t="shared" si="724"/>
        <v>0</v>
      </c>
      <c r="JP136" s="389">
        <f t="shared" si="724"/>
        <v>0</v>
      </c>
      <c r="JQ136" s="389">
        <f t="shared" si="724"/>
        <v>0</v>
      </c>
      <c r="JR136" s="389">
        <f t="shared" si="724"/>
        <v>0</v>
      </c>
      <c r="JS136" s="389">
        <f t="shared" si="724"/>
        <v>0</v>
      </c>
      <c r="JT136" s="389">
        <f t="shared" si="724"/>
        <v>0</v>
      </c>
      <c r="JU136" s="389">
        <f t="shared" si="724"/>
        <v>0</v>
      </c>
      <c r="JV136" s="415">
        <f t="shared" si="724"/>
        <v>612581.86620000005</v>
      </c>
      <c r="JW136" s="416"/>
      <c r="JX136" s="414">
        <f>+JX128+JX96</f>
        <v>612911.67660000012</v>
      </c>
      <c r="JY136" s="389">
        <f t="shared" ref="JY136:KJ136" si="725">+JY128+JY96</f>
        <v>903756.41999999993</v>
      </c>
      <c r="JZ136" s="389">
        <f t="shared" si="725"/>
        <v>0</v>
      </c>
      <c r="KA136" s="389">
        <f t="shared" si="725"/>
        <v>0</v>
      </c>
      <c r="KB136" s="389">
        <f t="shared" si="725"/>
        <v>0</v>
      </c>
      <c r="KC136" s="389">
        <f t="shared" si="725"/>
        <v>0</v>
      </c>
      <c r="KD136" s="389">
        <f t="shared" si="725"/>
        <v>0</v>
      </c>
      <c r="KE136" s="389">
        <f t="shared" si="725"/>
        <v>0</v>
      </c>
      <c r="KF136" s="389">
        <f t="shared" si="725"/>
        <v>0</v>
      </c>
      <c r="KG136" s="389">
        <f t="shared" si="725"/>
        <v>0</v>
      </c>
      <c r="KH136" s="389">
        <f t="shared" si="725"/>
        <v>0</v>
      </c>
      <c r="KI136" s="389">
        <f t="shared" si="725"/>
        <v>0</v>
      </c>
      <c r="KJ136" s="415">
        <f t="shared" si="725"/>
        <v>1516668.0966</v>
      </c>
      <c r="KK136" s="416"/>
      <c r="KL136" s="414">
        <f>+KL128+KL96</f>
        <v>404085.0610000001</v>
      </c>
      <c r="KM136" s="389">
        <f t="shared" ref="KM136:KX136" si="726">+KM128+KM96</f>
        <v>2003448.8099999998</v>
      </c>
      <c r="KN136" s="389">
        <f t="shared" si="726"/>
        <v>0</v>
      </c>
      <c r="KO136" s="389">
        <f t="shared" si="726"/>
        <v>0</v>
      </c>
      <c r="KP136" s="389">
        <f t="shared" si="726"/>
        <v>0</v>
      </c>
      <c r="KQ136" s="389">
        <f t="shared" si="726"/>
        <v>0</v>
      </c>
      <c r="KR136" s="389">
        <f t="shared" si="726"/>
        <v>0</v>
      </c>
      <c r="KS136" s="389">
        <f t="shared" si="726"/>
        <v>0</v>
      </c>
      <c r="KT136" s="389">
        <f t="shared" si="726"/>
        <v>0</v>
      </c>
      <c r="KU136" s="389">
        <f t="shared" si="726"/>
        <v>0</v>
      </c>
      <c r="KV136" s="389">
        <f t="shared" si="726"/>
        <v>0</v>
      </c>
      <c r="KW136" s="389">
        <f t="shared" si="726"/>
        <v>0</v>
      </c>
      <c r="KX136" s="415">
        <f t="shared" si="726"/>
        <v>2407533.8710000003</v>
      </c>
      <c r="KY136" s="416"/>
      <c r="KZ136" s="414">
        <f>+KZ128+KZ96</f>
        <v>83856.329999999958</v>
      </c>
      <c r="LA136" s="389">
        <f t="shared" ref="LA136:LL136" si="727">+LA128+LA96</f>
        <v>88025.489999999991</v>
      </c>
      <c r="LB136" s="389">
        <f t="shared" si="727"/>
        <v>0</v>
      </c>
      <c r="LC136" s="389">
        <f t="shared" si="727"/>
        <v>0</v>
      </c>
      <c r="LD136" s="389">
        <f t="shared" si="727"/>
        <v>0</v>
      </c>
      <c r="LE136" s="389">
        <f t="shared" si="727"/>
        <v>0</v>
      </c>
      <c r="LF136" s="389">
        <f t="shared" si="727"/>
        <v>0</v>
      </c>
      <c r="LG136" s="389">
        <f t="shared" si="727"/>
        <v>0</v>
      </c>
      <c r="LH136" s="389">
        <f t="shared" si="727"/>
        <v>0</v>
      </c>
      <c r="LI136" s="389">
        <f t="shared" si="727"/>
        <v>0</v>
      </c>
      <c r="LJ136" s="389">
        <f t="shared" si="727"/>
        <v>0</v>
      </c>
      <c r="LK136" s="389">
        <f t="shared" si="727"/>
        <v>0</v>
      </c>
      <c r="LL136" s="415">
        <f t="shared" si="727"/>
        <v>171881.81999999983</v>
      </c>
      <c r="LM136" s="416"/>
      <c r="LN136" s="414">
        <f>+LN128+LN96</f>
        <v>39139.102799999993</v>
      </c>
      <c r="LO136" s="389">
        <f t="shared" ref="LO136:LZ136" si="728">+LO128+LO96</f>
        <v>39370.679999999993</v>
      </c>
      <c r="LP136" s="389">
        <f t="shared" si="728"/>
        <v>0</v>
      </c>
      <c r="LQ136" s="389">
        <f t="shared" si="728"/>
        <v>0</v>
      </c>
      <c r="LR136" s="389">
        <f t="shared" si="728"/>
        <v>0</v>
      </c>
      <c r="LS136" s="389">
        <f t="shared" si="728"/>
        <v>0</v>
      </c>
      <c r="LT136" s="389">
        <f t="shared" si="728"/>
        <v>0</v>
      </c>
      <c r="LU136" s="389">
        <f t="shared" si="728"/>
        <v>0</v>
      </c>
      <c r="LV136" s="389">
        <f t="shared" si="728"/>
        <v>0</v>
      </c>
      <c r="LW136" s="389">
        <f t="shared" si="728"/>
        <v>0</v>
      </c>
      <c r="LX136" s="389">
        <f t="shared" si="728"/>
        <v>0</v>
      </c>
      <c r="LY136" s="389">
        <f t="shared" si="728"/>
        <v>0</v>
      </c>
      <c r="LZ136" s="415">
        <f t="shared" si="728"/>
        <v>78509.782799999986</v>
      </c>
      <c r="MA136" s="416"/>
      <c r="MB136" s="414">
        <f>+MB128+MB96</f>
        <v>120393.33479999995</v>
      </c>
      <c r="MC136" s="389">
        <f t="shared" ref="MC136:MN136" si="729">+MC128+MC96</f>
        <v>127943.81999999995</v>
      </c>
      <c r="MD136" s="389">
        <f t="shared" si="729"/>
        <v>0</v>
      </c>
      <c r="ME136" s="389">
        <f t="shared" si="729"/>
        <v>0</v>
      </c>
      <c r="MF136" s="389">
        <f t="shared" si="729"/>
        <v>0</v>
      </c>
      <c r="MG136" s="389">
        <f t="shared" si="729"/>
        <v>0</v>
      </c>
      <c r="MH136" s="389">
        <f t="shared" si="729"/>
        <v>0</v>
      </c>
      <c r="MI136" s="389">
        <f t="shared" si="729"/>
        <v>0</v>
      </c>
      <c r="MJ136" s="389">
        <f t="shared" si="729"/>
        <v>0</v>
      </c>
      <c r="MK136" s="389">
        <f t="shared" si="729"/>
        <v>0</v>
      </c>
      <c r="ML136" s="389">
        <f t="shared" si="729"/>
        <v>0</v>
      </c>
      <c r="MM136" s="389">
        <f t="shared" si="729"/>
        <v>0</v>
      </c>
      <c r="MN136" s="415">
        <f t="shared" si="729"/>
        <v>248337.1547999999</v>
      </c>
      <c r="MO136" s="416"/>
      <c r="MP136" s="414">
        <f>+MP128+MP96</f>
        <v>312424.67519999994</v>
      </c>
      <c r="MQ136" s="389">
        <f t="shared" ref="MQ136:NB136" si="730">+MQ128+MQ96</f>
        <v>356997.7799999998</v>
      </c>
      <c r="MR136" s="389">
        <f t="shared" si="730"/>
        <v>0</v>
      </c>
      <c r="MS136" s="389">
        <f t="shared" si="730"/>
        <v>0</v>
      </c>
      <c r="MT136" s="389">
        <f t="shared" si="730"/>
        <v>0</v>
      </c>
      <c r="MU136" s="389">
        <f t="shared" si="730"/>
        <v>0</v>
      </c>
      <c r="MV136" s="389">
        <f t="shared" si="730"/>
        <v>0</v>
      </c>
      <c r="MW136" s="389">
        <f t="shared" si="730"/>
        <v>0</v>
      </c>
      <c r="MX136" s="389">
        <f t="shared" si="730"/>
        <v>0</v>
      </c>
      <c r="MY136" s="389">
        <f t="shared" si="730"/>
        <v>0</v>
      </c>
      <c r="MZ136" s="389">
        <f t="shared" si="730"/>
        <v>0</v>
      </c>
      <c r="NA136" s="389">
        <f t="shared" si="730"/>
        <v>0</v>
      </c>
      <c r="NB136" s="415">
        <f t="shared" si="730"/>
        <v>669422.45519999973</v>
      </c>
      <c r="NC136" s="416"/>
      <c r="ND136" s="414">
        <f>+ND128+ND96</f>
        <v>508899.55859999987</v>
      </c>
      <c r="NE136" s="389">
        <f t="shared" ref="NE136:NP136" si="731">+NE128+NE96</f>
        <v>548578.53000000026</v>
      </c>
      <c r="NF136" s="389">
        <f t="shared" si="731"/>
        <v>0</v>
      </c>
      <c r="NG136" s="389">
        <f t="shared" si="731"/>
        <v>0</v>
      </c>
      <c r="NH136" s="389">
        <f t="shared" si="731"/>
        <v>0</v>
      </c>
      <c r="NI136" s="389">
        <f t="shared" si="731"/>
        <v>0</v>
      </c>
      <c r="NJ136" s="389">
        <f t="shared" si="731"/>
        <v>0</v>
      </c>
      <c r="NK136" s="389">
        <f t="shared" si="731"/>
        <v>0</v>
      </c>
      <c r="NL136" s="389">
        <f t="shared" si="731"/>
        <v>0</v>
      </c>
      <c r="NM136" s="389">
        <f t="shared" si="731"/>
        <v>0</v>
      </c>
      <c r="NN136" s="389">
        <f t="shared" si="731"/>
        <v>0</v>
      </c>
      <c r="NO136" s="389">
        <f t="shared" si="731"/>
        <v>0</v>
      </c>
      <c r="NP136" s="415">
        <f t="shared" si="731"/>
        <v>1057478.0885999997</v>
      </c>
      <c r="NQ136" s="416"/>
      <c r="NR136" s="414">
        <f>+NR128+NR96</f>
        <v>105192.88919999998</v>
      </c>
      <c r="NS136" s="389">
        <f t="shared" ref="NS136:OD136" si="732">+NS128+NS96</f>
        <v>110223.17999999993</v>
      </c>
      <c r="NT136" s="389">
        <f t="shared" si="732"/>
        <v>0</v>
      </c>
      <c r="NU136" s="389">
        <f t="shared" si="732"/>
        <v>0</v>
      </c>
      <c r="NV136" s="389">
        <f t="shared" si="732"/>
        <v>0</v>
      </c>
      <c r="NW136" s="389">
        <f t="shared" si="732"/>
        <v>0</v>
      </c>
      <c r="NX136" s="389">
        <f t="shared" si="732"/>
        <v>0</v>
      </c>
      <c r="NY136" s="389">
        <f t="shared" si="732"/>
        <v>0</v>
      </c>
      <c r="NZ136" s="389">
        <f t="shared" si="732"/>
        <v>0</v>
      </c>
      <c r="OA136" s="389">
        <f t="shared" si="732"/>
        <v>0</v>
      </c>
      <c r="OB136" s="389">
        <f t="shared" si="732"/>
        <v>0</v>
      </c>
      <c r="OC136" s="389">
        <f t="shared" si="732"/>
        <v>0</v>
      </c>
      <c r="OD136" s="415">
        <f t="shared" si="732"/>
        <v>215416.06919999979</v>
      </c>
      <c r="OE136" s="416"/>
      <c r="OF136" s="414">
        <f>+OF128+OF96</f>
        <v>82805.261399999959</v>
      </c>
      <c r="OG136" s="389">
        <f t="shared" ref="OG136:OR136" si="733">+OG128+OG96</f>
        <v>90587.429999999935</v>
      </c>
      <c r="OH136" s="389">
        <f t="shared" si="733"/>
        <v>0</v>
      </c>
      <c r="OI136" s="389">
        <f t="shared" si="733"/>
        <v>0</v>
      </c>
      <c r="OJ136" s="389">
        <f t="shared" si="733"/>
        <v>0</v>
      </c>
      <c r="OK136" s="389">
        <f t="shared" si="733"/>
        <v>0</v>
      </c>
      <c r="OL136" s="389">
        <f t="shared" si="733"/>
        <v>0</v>
      </c>
      <c r="OM136" s="389">
        <f t="shared" si="733"/>
        <v>0</v>
      </c>
      <c r="ON136" s="389">
        <f t="shared" si="733"/>
        <v>0</v>
      </c>
      <c r="OO136" s="389">
        <f t="shared" si="733"/>
        <v>0</v>
      </c>
      <c r="OP136" s="389">
        <f t="shared" si="733"/>
        <v>0</v>
      </c>
      <c r="OQ136" s="389">
        <f t="shared" si="733"/>
        <v>0</v>
      </c>
      <c r="OR136" s="415">
        <f t="shared" si="733"/>
        <v>173392.69139999989</v>
      </c>
      <c r="OS136" s="416"/>
      <c r="OT136" s="414">
        <f>+OT128+OT96</f>
        <v>402433.09739999985</v>
      </c>
      <c r="OU136" s="389">
        <f t="shared" ref="OU136:PF136" si="734">+OU128+OU96</f>
        <v>440393.95259999996</v>
      </c>
      <c r="OV136" s="389">
        <f t="shared" si="734"/>
        <v>0</v>
      </c>
      <c r="OW136" s="389">
        <f t="shared" si="734"/>
        <v>0</v>
      </c>
      <c r="OX136" s="389">
        <f t="shared" si="734"/>
        <v>0</v>
      </c>
      <c r="OY136" s="389">
        <f t="shared" si="734"/>
        <v>0</v>
      </c>
      <c r="OZ136" s="389">
        <f t="shared" si="734"/>
        <v>0</v>
      </c>
      <c r="PA136" s="389">
        <f t="shared" si="734"/>
        <v>0</v>
      </c>
      <c r="PB136" s="389">
        <f t="shared" si="734"/>
        <v>0</v>
      </c>
      <c r="PC136" s="389">
        <f t="shared" si="734"/>
        <v>0</v>
      </c>
      <c r="PD136" s="389">
        <f t="shared" si="734"/>
        <v>0</v>
      </c>
      <c r="PE136" s="389">
        <f t="shared" si="734"/>
        <v>0</v>
      </c>
      <c r="PF136" s="415">
        <f t="shared" si="734"/>
        <v>842827.04999999981</v>
      </c>
      <c r="PG136" s="416"/>
      <c r="PH136" s="414">
        <f>+PH128+PH96</f>
        <v>164444.43959999993</v>
      </c>
      <c r="PI136" s="389">
        <f t="shared" ref="PI136:PT136" si="735">+PI128+PI96</f>
        <v>156622.22999999998</v>
      </c>
      <c r="PJ136" s="389">
        <f t="shared" si="735"/>
        <v>0</v>
      </c>
      <c r="PK136" s="389">
        <f t="shared" si="735"/>
        <v>0</v>
      </c>
      <c r="PL136" s="389">
        <f t="shared" si="735"/>
        <v>0</v>
      </c>
      <c r="PM136" s="389">
        <f t="shared" si="735"/>
        <v>0</v>
      </c>
      <c r="PN136" s="389">
        <f t="shared" si="735"/>
        <v>0</v>
      </c>
      <c r="PO136" s="389">
        <f t="shared" si="735"/>
        <v>0</v>
      </c>
      <c r="PP136" s="389">
        <f t="shared" si="735"/>
        <v>0</v>
      </c>
      <c r="PQ136" s="389">
        <f t="shared" si="735"/>
        <v>0</v>
      </c>
      <c r="PR136" s="389">
        <f t="shared" si="735"/>
        <v>0</v>
      </c>
      <c r="PS136" s="389">
        <f t="shared" si="735"/>
        <v>0</v>
      </c>
      <c r="PT136" s="415">
        <f t="shared" si="735"/>
        <v>321066.66959999991</v>
      </c>
      <c r="PU136" s="416"/>
      <c r="PV136" s="414">
        <f>+PV128+PV96</f>
        <v>0</v>
      </c>
      <c r="PW136" s="389">
        <f t="shared" ref="PW136:QH136" si="736">+PW128+PW96</f>
        <v>23212.75680000001</v>
      </c>
      <c r="PX136" s="389">
        <f t="shared" si="736"/>
        <v>0</v>
      </c>
      <c r="PY136" s="389">
        <f t="shared" si="736"/>
        <v>0</v>
      </c>
      <c r="PZ136" s="389">
        <f t="shared" si="736"/>
        <v>0</v>
      </c>
      <c r="QA136" s="389">
        <f t="shared" si="736"/>
        <v>0</v>
      </c>
      <c r="QB136" s="389">
        <f t="shared" si="736"/>
        <v>0</v>
      </c>
      <c r="QC136" s="389">
        <f t="shared" si="736"/>
        <v>0</v>
      </c>
      <c r="QD136" s="389">
        <f t="shared" si="736"/>
        <v>0</v>
      </c>
      <c r="QE136" s="389">
        <f t="shared" si="736"/>
        <v>0</v>
      </c>
      <c r="QF136" s="389">
        <f t="shared" si="736"/>
        <v>0</v>
      </c>
      <c r="QG136" s="389">
        <f t="shared" si="736"/>
        <v>0</v>
      </c>
      <c r="QH136" s="415">
        <f t="shared" si="736"/>
        <v>23212.75680000001</v>
      </c>
      <c r="QI136" s="416"/>
      <c r="QJ136" s="414">
        <f>+QJ128+QJ96</f>
        <v>0</v>
      </c>
      <c r="QK136" s="389">
        <f t="shared" ref="QK136:QV136" si="737">+QK128+QK96</f>
        <v>15635.208599999991</v>
      </c>
      <c r="QL136" s="389">
        <f t="shared" si="737"/>
        <v>0</v>
      </c>
      <c r="QM136" s="389">
        <f t="shared" si="737"/>
        <v>0</v>
      </c>
      <c r="QN136" s="389">
        <f t="shared" si="737"/>
        <v>0</v>
      </c>
      <c r="QO136" s="389">
        <f t="shared" si="737"/>
        <v>0</v>
      </c>
      <c r="QP136" s="389">
        <f t="shared" si="737"/>
        <v>0</v>
      </c>
      <c r="QQ136" s="389">
        <f t="shared" si="737"/>
        <v>0</v>
      </c>
      <c r="QR136" s="389">
        <f t="shared" si="737"/>
        <v>0</v>
      </c>
      <c r="QS136" s="389">
        <f t="shared" si="737"/>
        <v>0</v>
      </c>
      <c r="QT136" s="389">
        <f t="shared" si="737"/>
        <v>0</v>
      </c>
      <c r="QU136" s="389">
        <f t="shared" si="737"/>
        <v>0</v>
      </c>
      <c r="QV136" s="415">
        <f t="shared" si="737"/>
        <v>15635.208599999991</v>
      </c>
      <c r="QW136" s="416"/>
      <c r="QX136" s="415">
        <f t="shared" ref="QX136:RJ136" ca="1" si="738">+QX128+QX96</f>
        <v>7085462.6100000143</v>
      </c>
      <c r="QY136" s="415">
        <f t="shared" si="738"/>
        <v>8543739.3097010087</v>
      </c>
      <c r="QZ136" s="415">
        <f t="shared" si="738"/>
        <v>-140.10088272383354</v>
      </c>
      <c r="RA136" s="415">
        <f t="shared" si="738"/>
        <v>0</v>
      </c>
      <c r="RB136" s="415">
        <f t="shared" si="738"/>
        <v>0</v>
      </c>
      <c r="RC136" s="415">
        <f t="shared" si="738"/>
        <v>0</v>
      </c>
      <c r="RD136" s="415">
        <f t="shared" si="738"/>
        <v>0</v>
      </c>
      <c r="RE136" s="415">
        <f t="shared" si="738"/>
        <v>0</v>
      </c>
      <c r="RF136" s="415">
        <f t="shared" si="738"/>
        <v>0</v>
      </c>
      <c r="RG136" s="415">
        <f t="shared" si="738"/>
        <v>0</v>
      </c>
      <c r="RH136" s="415">
        <f t="shared" si="738"/>
        <v>0</v>
      </c>
      <c r="RI136" s="415">
        <f t="shared" si="738"/>
        <v>0</v>
      </c>
      <c r="RJ136" s="415">
        <f t="shared" ca="1" si="738"/>
        <v>15629061.818818284</v>
      </c>
    </row>
    <row r="137" spans="1:479" x14ac:dyDescent="0.3">
      <c r="B137" s="254" t="s">
        <v>907</v>
      </c>
      <c r="D137" s="364">
        <f t="shared" ref="D137:O137" si="739">+D124+SUM(D95:D96)+SUM(D114:D115)-D111</f>
        <v>106256.47449999978</v>
      </c>
      <c r="E137" s="365">
        <f t="shared" si="739"/>
        <v>269908.96249999991</v>
      </c>
      <c r="F137" s="365">
        <f t="shared" si="739"/>
        <v>0</v>
      </c>
      <c r="G137" s="365">
        <f t="shared" si="739"/>
        <v>0</v>
      </c>
      <c r="H137" s="365">
        <f t="shared" si="739"/>
        <v>0</v>
      </c>
      <c r="I137" s="365">
        <f t="shared" si="739"/>
        <v>0</v>
      </c>
      <c r="J137" s="365">
        <f t="shared" si="739"/>
        <v>0</v>
      </c>
      <c r="K137" s="365">
        <f t="shared" si="739"/>
        <v>0</v>
      </c>
      <c r="L137" s="365">
        <f t="shared" si="739"/>
        <v>0</v>
      </c>
      <c r="M137" s="365">
        <f t="shared" si="739"/>
        <v>0</v>
      </c>
      <c r="N137" s="365">
        <f t="shared" si="739"/>
        <v>0</v>
      </c>
      <c r="O137" s="365">
        <f t="shared" si="739"/>
        <v>0</v>
      </c>
      <c r="P137" s="368">
        <f>+P124+SUM(P95:P96)+SUM(P114:P115)-P111</f>
        <v>557390.6669999999</v>
      </c>
      <c r="Q137" s="372"/>
      <c r="R137" s="364">
        <f t="shared" ref="R137:AC137" si="740">+R124+SUM(R95:R96)+SUM(R114:R115)-R111</f>
        <v>70925.699999999953</v>
      </c>
      <c r="S137" s="365">
        <f t="shared" si="740"/>
        <v>149523.19999999995</v>
      </c>
      <c r="T137" s="365">
        <f t="shared" si="740"/>
        <v>0</v>
      </c>
      <c r="U137" s="365">
        <f t="shared" si="740"/>
        <v>0</v>
      </c>
      <c r="V137" s="365">
        <f t="shared" si="740"/>
        <v>0</v>
      </c>
      <c r="W137" s="365">
        <f t="shared" si="740"/>
        <v>0</v>
      </c>
      <c r="X137" s="365">
        <f t="shared" si="740"/>
        <v>0</v>
      </c>
      <c r="Y137" s="365">
        <f t="shared" si="740"/>
        <v>0</v>
      </c>
      <c r="Z137" s="365">
        <f t="shared" si="740"/>
        <v>0</v>
      </c>
      <c r="AA137" s="365">
        <f t="shared" si="740"/>
        <v>0</v>
      </c>
      <c r="AB137" s="365">
        <f t="shared" si="740"/>
        <v>0</v>
      </c>
      <c r="AC137" s="365">
        <f t="shared" si="740"/>
        <v>0</v>
      </c>
      <c r="AD137" s="368">
        <f>+AD124+SUM(AD95:AD96)+SUM(AD114:AD115)-AD111</f>
        <v>220448.89999999991</v>
      </c>
      <c r="AF137" s="364">
        <f t="shared" ref="AF137:AQ137" si="741">+AF124+SUM(AF95:AF96)+SUM(AF114:AF115)-AF111</f>
        <v>163725.09000000008</v>
      </c>
      <c r="AG137" s="365">
        <f t="shared" si="741"/>
        <v>217000.75820000027</v>
      </c>
      <c r="AH137" s="365">
        <f t="shared" si="741"/>
        <v>0</v>
      </c>
      <c r="AI137" s="365">
        <f t="shared" si="741"/>
        <v>0</v>
      </c>
      <c r="AJ137" s="365">
        <f t="shared" si="741"/>
        <v>0</v>
      </c>
      <c r="AK137" s="365">
        <f t="shared" si="741"/>
        <v>0</v>
      </c>
      <c r="AL137" s="365">
        <f t="shared" si="741"/>
        <v>0</v>
      </c>
      <c r="AM137" s="365">
        <f t="shared" si="741"/>
        <v>0</v>
      </c>
      <c r="AN137" s="365">
        <f t="shared" si="741"/>
        <v>0</v>
      </c>
      <c r="AO137" s="365">
        <f t="shared" si="741"/>
        <v>0</v>
      </c>
      <c r="AP137" s="365">
        <f t="shared" si="741"/>
        <v>0</v>
      </c>
      <c r="AQ137" s="365">
        <f t="shared" si="741"/>
        <v>0</v>
      </c>
      <c r="AR137" s="368">
        <f>+AR124+SUM(AR95:AR96)+SUM(AR114:AR115)-AR111</f>
        <v>380725.84820000012</v>
      </c>
      <c r="AT137" s="364">
        <f t="shared" ref="AT137:BE137" si="742">+AT124+SUM(AT95:AT96)+SUM(AT114:AT115)-AT111</f>
        <v>390622.22160000016</v>
      </c>
      <c r="AU137" s="365">
        <f t="shared" si="742"/>
        <v>524504.41999999993</v>
      </c>
      <c r="AV137" s="365">
        <f t="shared" si="742"/>
        <v>0</v>
      </c>
      <c r="AW137" s="365">
        <f t="shared" si="742"/>
        <v>0</v>
      </c>
      <c r="AX137" s="365">
        <f t="shared" si="742"/>
        <v>0</v>
      </c>
      <c r="AY137" s="365">
        <f t="shared" si="742"/>
        <v>0</v>
      </c>
      <c r="AZ137" s="365">
        <f t="shared" si="742"/>
        <v>0</v>
      </c>
      <c r="BA137" s="365">
        <f t="shared" si="742"/>
        <v>0</v>
      </c>
      <c r="BB137" s="365">
        <f t="shared" si="742"/>
        <v>0</v>
      </c>
      <c r="BC137" s="365">
        <f t="shared" si="742"/>
        <v>0</v>
      </c>
      <c r="BD137" s="365">
        <f t="shared" si="742"/>
        <v>0</v>
      </c>
      <c r="BE137" s="365">
        <f t="shared" si="742"/>
        <v>0</v>
      </c>
      <c r="BF137" s="368">
        <f>+BF124+SUM(BF95:BF96)+SUM(BF114:BF115)-BF111</f>
        <v>915126.64159999962</v>
      </c>
      <c r="BH137" s="364">
        <f t="shared" ref="BH137:BS137" si="743">+BH124+SUM(BH95:BH96)+SUM(BH114:BH115)-BH111</f>
        <v>55783.650458064491</v>
      </c>
      <c r="BI137" s="365">
        <f t="shared" si="743"/>
        <v>48394.65411333341</v>
      </c>
      <c r="BJ137" s="365">
        <f t="shared" si="743"/>
        <v>0</v>
      </c>
      <c r="BK137" s="365">
        <f t="shared" si="743"/>
        <v>0</v>
      </c>
      <c r="BL137" s="365">
        <f t="shared" si="743"/>
        <v>0</v>
      </c>
      <c r="BM137" s="365">
        <f t="shared" si="743"/>
        <v>0</v>
      </c>
      <c r="BN137" s="365">
        <f t="shared" si="743"/>
        <v>0</v>
      </c>
      <c r="BO137" s="365">
        <f t="shared" si="743"/>
        <v>0</v>
      </c>
      <c r="BP137" s="365">
        <f t="shared" si="743"/>
        <v>0</v>
      </c>
      <c r="BQ137" s="365">
        <f t="shared" si="743"/>
        <v>0</v>
      </c>
      <c r="BR137" s="365">
        <f t="shared" si="743"/>
        <v>0</v>
      </c>
      <c r="BS137" s="365">
        <f t="shared" si="743"/>
        <v>0</v>
      </c>
      <c r="BT137" s="368">
        <f>+BT124+SUM(BT95:BT96)+SUM(BT114:BT115)-BT111</f>
        <v>104178.30457139792</v>
      </c>
      <c r="BV137" s="364">
        <f t="shared" ref="BV137:CG137" si="744">+BV124+SUM(BV95:BV96)+SUM(BV114:BV115)-BV111</f>
        <v>1319007.7937419345</v>
      </c>
      <c r="BW137" s="365">
        <f t="shared" si="744"/>
        <v>1034101.5292866654</v>
      </c>
      <c r="BX137" s="365">
        <f t="shared" si="744"/>
        <v>0</v>
      </c>
      <c r="BY137" s="365">
        <f t="shared" si="744"/>
        <v>0</v>
      </c>
      <c r="BZ137" s="365">
        <f t="shared" si="744"/>
        <v>0</v>
      </c>
      <c r="CA137" s="365">
        <f t="shared" si="744"/>
        <v>0</v>
      </c>
      <c r="CB137" s="365">
        <f t="shared" si="744"/>
        <v>0</v>
      </c>
      <c r="CC137" s="365">
        <f t="shared" si="744"/>
        <v>0</v>
      </c>
      <c r="CD137" s="365">
        <f t="shared" si="744"/>
        <v>0</v>
      </c>
      <c r="CE137" s="365">
        <f t="shared" si="744"/>
        <v>0</v>
      </c>
      <c r="CF137" s="365">
        <f t="shared" si="744"/>
        <v>0</v>
      </c>
      <c r="CG137" s="365">
        <f t="shared" si="744"/>
        <v>0</v>
      </c>
      <c r="CH137" s="368">
        <f>+CH124+SUM(CH95:CH96)+SUM(CH114:CH115)-CH111</f>
        <v>2353109.3230286017</v>
      </c>
      <c r="CI137" s="372"/>
      <c r="CJ137" s="364">
        <f t="shared" ref="CJ137:CU137" si="745">+CJ124+SUM(CJ95:CJ96)+SUM(CJ114:CJ115)-CJ111</f>
        <v>775870.22319999989</v>
      </c>
      <c r="CK137" s="365">
        <f t="shared" si="745"/>
        <v>94371.900000000023</v>
      </c>
      <c r="CL137" s="365">
        <f t="shared" si="745"/>
        <v>0</v>
      </c>
      <c r="CM137" s="365">
        <f t="shared" si="745"/>
        <v>0</v>
      </c>
      <c r="CN137" s="365">
        <f t="shared" si="745"/>
        <v>0</v>
      </c>
      <c r="CO137" s="365">
        <f t="shared" si="745"/>
        <v>0</v>
      </c>
      <c r="CP137" s="365">
        <f t="shared" si="745"/>
        <v>0</v>
      </c>
      <c r="CQ137" s="365">
        <f t="shared" si="745"/>
        <v>0</v>
      </c>
      <c r="CR137" s="365">
        <f t="shared" si="745"/>
        <v>0</v>
      </c>
      <c r="CS137" s="365">
        <f t="shared" si="745"/>
        <v>0</v>
      </c>
      <c r="CT137" s="365">
        <f t="shared" si="745"/>
        <v>0</v>
      </c>
      <c r="CU137" s="365">
        <f t="shared" si="745"/>
        <v>0</v>
      </c>
      <c r="CV137" s="368">
        <f>+CV124+SUM(CV95:CV96)+SUM(CV114:CV115)-CV111</f>
        <v>870242.1231999998</v>
      </c>
      <c r="CX137" s="364">
        <f t="shared" ref="CX137:DI137" si="746">+CX124+SUM(CX95:CX96)+SUM(CX114:CX115)-CX111</f>
        <v>56652.479999999981</v>
      </c>
      <c r="CY137" s="365">
        <f t="shared" si="746"/>
        <v>120428.52500000002</v>
      </c>
      <c r="CZ137" s="365">
        <f t="shared" si="746"/>
        <v>0</v>
      </c>
      <c r="DA137" s="365">
        <f t="shared" si="746"/>
        <v>0</v>
      </c>
      <c r="DB137" s="365">
        <f t="shared" si="746"/>
        <v>0</v>
      </c>
      <c r="DC137" s="365">
        <f t="shared" si="746"/>
        <v>0</v>
      </c>
      <c r="DD137" s="365">
        <f t="shared" si="746"/>
        <v>0</v>
      </c>
      <c r="DE137" s="365">
        <f t="shared" si="746"/>
        <v>0</v>
      </c>
      <c r="DF137" s="365">
        <f t="shared" si="746"/>
        <v>0</v>
      </c>
      <c r="DG137" s="365">
        <f t="shared" si="746"/>
        <v>0</v>
      </c>
      <c r="DH137" s="365">
        <f t="shared" si="746"/>
        <v>0</v>
      </c>
      <c r="DI137" s="365">
        <f t="shared" si="746"/>
        <v>0</v>
      </c>
      <c r="DJ137" s="368">
        <f t="shared" ref="DJ137" si="747">+DJ124+SUM(DJ95:DJ96)+SUM(DJ114:DJ115)-DJ111</f>
        <v>177081.005</v>
      </c>
      <c r="DK137" s="372"/>
      <c r="DL137" s="364">
        <f t="shared" ref="DL137:DX137" si="748">+DL124+SUM(DL95:DL96)+SUM(DL114:DL115)-DL111</f>
        <v>138644.13</v>
      </c>
      <c r="DM137" s="365">
        <f t="shared" si="748"/>
        <v>170180.11</v>
      </c>
      <c r="DN137" s="365">
        <f t="shared" si="748"/>
        <v>0</v>
      </c>
      <c r="DO137" s="365">
        <f t="shared" si="748"/>
        <v>0</v>
      </c>
      <c r="DP137" s="365">
        <f t="shared" si="748"/>
        <v>0</v>
      </c>
      <c r="DQ137" s="365">
        <f t="shared" si="748"/>
        <v>0</v>
      </c>
      <c r="DR137" s="365">
        <f t="shared" si="748"/>
        <v>0</v>
      </c>
      <c r="DS137" s="365">
        <f t="shared" si="748"/>
        <v>0</v>
      </c>
      <c r="DT137" s="365">
        <f t="shared" si="748"/>
        <v>0</v>
      </c>
      <c r="DU137" s="365">
        <f t="shared" si="748"/>
        <v>0</v>
      </c>
      <c r="DV137" s="365">
        <f t="shared" si="748"/>
        <v>0</v>
      </c>
      <c r="DW137" s="365">
        <f t="shared" si="748"/>
        <v>0</v>
      </c>
      <c r="DX137" s="368">
        <f t="shared" si="748"/>
        <v>308824.24</v>
      </c>
      <c r="DY137" s="372"/>
      <c r="DZ137" s="364">
        <f t="shared" ref="DZ137:EL137" si="749">+DZ124+SUM(DZ95:DZ96)+SUM(DZ114:DZ115)-DZ111</f>
        <v>534357.71719999996</v>
      </c>
      <c r="EA137" s="365">
        <f t="shared" si="749"/>
        <v>691509.31760000018</v>
      </c>
      <c r="EB137" s="365">
        <f t="shared" si="749"/>
        <v>0</v>
      </c>
      <c r="EC137" s="365">
        <f t="shared" si="749"/>
        <v>0</v>
      </c>
      <c r="ED137" s="365">
        <f t="shared" si="749"/>
        <v>0</v>
      </c>
      <c r="EE137" s="365">
        <f t="shared" si="749"/>
        <v>0</v>
      </c>
      <c r="EF137" s="365">
        <f t="shared" si="749"/>
        <v>0</v>
      </c>
      <c r="EG137" s="365">
        <f t="shared" si="749"/>
        <v>0</v>
      </c>
      <c r="EH137" s="365">
        <f t="shared" si="749"/>
        <v>0</v>
      </c>
      <c r="EI137" s="365">
        <f t="shared" si="749"/>
        <v>0</v>
      </c>
      <c r="EJ137" s="365">
        <f t="shared" si="749"/>
        <v>0</v>
      </c>
      <c r="EK137" s="365">
        <f t="shared" si="749"/>
        <v>0</v>
      </c>
      <c r="EL137" s="368">
        <f t="shared" si="749"/>
        <v>1225867.0348000007</v>
      </c>
      <c r="EM137" s="372"/>
      <c r="EN137" s="364">
        <f t="shared" ref="EN137:EZ137" si="750">+EN124+SUM(EN95:EN96)+SUM(EN114:EN115)-EN111</f>
        <v>1184899.4945999999</v>
      </c>
      <c r="EO137" s="365">
        <f t="shared" si="750"/>
        <v>1111839.2999999998</v>
      </c>
      <c r="EP137" s="365">
        <f t="shared" si="750"/>
        <v>0</v>
      </c>
      <c r="EQ137" s="365">
        <f t="shared" si="750"/>
        <v>0</v>
      </c>
      <c r="ER137" s="365">
        <f t="shared" si="750"/>
        <v>0</v>
      </c>
      <c r="ES137" s="365">
        <f t="shared" si="750"/>
        <v>0</v>
      </c>
      <c r="ET137" s="365">
        <f t="shared" si="750"/>
        <v>0</v>
      </c>
      <c r="EU137" s="365">
        <f t="shared" si="750"/>
        <v>0</v>
      </c>
      <c r="EV137" s="365">
        <f t="shared" si="750"/>
        <v>0</v>
      </c>
      <c r="EW137" s="365">
        <f t="shared" si="750"/>
        <v>0</v>
      </c>
      <c r="EX137" s="365">
        <f t="shared" si="750"/>
        <v>0</v>
      </c>
      <c r="EY137" s="365">
        <f t="shared" si="750"/>
        <v>0</v>
      </c>
      <c r="EZ137" s="368">
        <f t="shared" si="750"/>
        <v>2296738.7945999978</v>
      </c>
      <c r="FA137" s="372"/>
      <c r="FB137" s="364">
        <f t="shared" ref="FB137:FN137" si="751">+FB124+SUM(FB95:FB96)+SUM(FB114:FB115)-FB111</f>
        <v>495036.95739999955</v>
      </c>
      <c r="FC137" s="365">
        <f t="shared" si="751"/>
        <v>753143.74000000022</v>
      </c>
      <c r="FD137" s="365">
        <f t="shared" si="751"/>
        <v>0</v>
      </c>
      <c r="FE137" s="365">
        <f t="shared" si="751"/>
        <v>0</v>
      </c>
      <c r="FF137" s="365">
        <f t="shared" si="751"/>
        <v>0</v>
      </c>
      <c r="FG137" s="365">
        <f t="shared" si="751"/>
        <v>0</v>
      </c>
      <c r="FH137" s="365">
        <f t="shared" si="751"/>
        <v>0</v>
      </c>
      <c r="FI137" s="365">
        <f t="shared" si="751"/>
        <v>0</v>
      </c>
      <c r="FJ137" s="365">
        <f t="shared" si="751"/>
        <v>0</v>
      </c>
      <c r="FK137" s="365">
        <f t="shared" si="751"/>
        <v>0</v>
      </c>
      <c r="FL137" s="365">
        <f t="shared" si="751"/>
        <v>0</v>
      </c>
      <c r="FM137" s="365">
        <f t="shared" si="751"/>
        <v>0</v>
      </c>
      <c r="FN137" s="368">
        <f t="shared" si="751"/>
        <v>1248180.6973999999</v>
      </c>
      <c r="FO137" s="372"/>
      <c r="FP137" s="364">
        <f t="shared" ref="FP137:GB137" si="752">+FP124+SUM(FP95:FP96)+SUM(FP114:FP115)-FP111</f>
        <v>780799.70880000014</v>
      </c>
      <c r="FQ137" s="365">
        <f t="shared" si="752"/>
        <v>588533.84640000015</v>
      </c>
      <c r="FR137" s="365">
        <f t="shared" si="752"/>
        <v>0</v>
      </c>
      <c r="FS137" s="365">
        <f t="shared" si="752"/>
        <v>0</v>
      </c>
      <c r="FT137" s="365">
        <f t="shared" si="752"/>
        <v>0</v>
      </c>
      <c r="FU137" s="365">
        <f t="shared" si="752"/>
        <v>0</v>
      </c>
      <c r="FV137" s="365">
        <f t="shared" si="752"/>
        <v>0</v>
      </c>
      <c r="FW137" s="365">
        <f t="shared" si="752"/>
        <v>0</v>
      </c>
      <c r="FX137" s="365">
        <f t="shared" si="752"/>
        <v>0</v>
      </c>
      <c r="FY137" s="365">
        <f t="shared" si="752"/>
        <v>0</v>
      </c>
      <c r="FZ137" s="365">
        <f t="shared" si="752"/>
        <v>0</v>
      </c>
      <c r="GA137" s="365">
        <f t="shared" si="752"/>
        <v>0</v>
      </c>
      <c r="GB137" s="368">
        <f t="shared" si="752"/>
        <v>1369333.5551999991</v>
      </c>
      <c r="GC137" s="372"/>
      <c r="GD137" s="364">
        <f t="shared" ref="GD137:GP137" si="753">+GD124+SUM(GD95:GD96)+SUM(GD114:GD115)-GD111</f>
        <v>76345.890000000014</v>
      </c>
      <c r="GE137" s="365">
        <f t="shared" si="753"/>
        <v>122336.15000000002</v>
      </c>
      <c r="GF137" s="365">
        <f t="shared" si="753"/>
        <v>0</v>
      </c>
      <c r="GG137" s="365">
        <f t="shared" si="753"/>
        <v>0</v>
      </c>
      <c r="GH137" s="365">
        <f t="shared" si="753"/>
        <v>0</v>
      </c>
      <c r="GI137" s="365">
        <f t="shared" si="753"/>
        <v>0</v>
      </c>
      <c r="GJ137" s="365">
        <f t="shared" si="753"/>
        <v>0</v>
      </c>
      <c r="GK137" s="365">
        <f t="shared" si="753"/>
        <v>0</v>
      </c>
      <c r="GL137" s="365">
        <f t="shared" si="753"/>
        <v>0</v>
      </c>
      <c r="GM137" s="365">
        <f t="shared" si="753"/>
        <v>0</v>
      </c>
      <c r="GN137" s="365">
        <f t="shared" si="753"/>
        <v>0</v>
      </c>
      <c r="GO137" s="365">
        <f t="shared" si="753"/>
        <v>0</v>
      </c>
      <c r="GP137" s="368">
        <f t="shared" si="753"/>
        <v>198682.04000000004</v>
      </c>
      <c r="GQ137" s="372"/>
      <c r="GR137" s="364">
        <f t="shared" ref="GR137:HD137" si="754">+GR124+SUM(GR95:GR96)+SUM(GR114:GR115)-GR111</f>
        <v>1387431.9348000004</v>
      </c>
      <c r="GS137" s="365">
        <f t="shared" si="754"/>
        <v>1246784.9802000015</v>
      </c>
      <c r="GT137" s="365">
        <f t="shared" si="754"/>
        <v>0</v>
      </c>
      <c r="GU137" s="365">
        <f t="shared" si="754"/>
        <v>0</v>
      </c>
      <c r="GV137" s="365">
        <f t="shared" si="754"/>
        <v>0</v>
      </c>
      <c r="GW137" s="365">
        <f t="shared" si="754"/>
        <v>0</v>
      </c>
      <c r="GX137" s="365">
        <f t="shared" si="754"/>
        <v>0</v>
      </c>
      <c r="GY137" s="365">
        <f t="shared" si="754"/>
        <v>0</v>
      </c>
      <c r="GZ137" s="365">
        <f t="shared" si="754"/>
        <v>0</v>
      </c>
      <c r="HA137" s="365">
        <f t="shared" si="754"/>
        <v>0</v>
      </c>
      <c r="HB137" s="365">
        <f t="shared" si="754"/>
        <v>0</v>
      </c>
      <c r="HC137" s="365">
        <f t="shared" si="754"/>
        <v>0</v>
      </c>
      <c r="HD137" s="368">
        <f t="shared" si="754"/>
        <v>2634216.9149999986</v>
      </c>
      <c r="HE137" s="372"/>
      <c r="HF137" s="364">
        <f t="shared" ref="HF137:HR137" si="755">+HF124+SUM(HF95:HF96)+SUM(HF114:HF115)-HF111</f>
        <v>1016427.1887999999</v>
      </c>
      <c r="HG137" s="365">
        <f t="shared" si="755"/>
        <v>853220.31099999975</v>
      </c>
      <c r="HH137" s="365">
        <f t="shared" si="755"/>
        <v>-140.10088272383354</v>
      </c>
      <c r="HI137" s="365">
        <f t="shared" si="755"/>
        <v>0</v>
      </c>
      <c r="HJ137" s="365">
        <f t="shared" si="755"/>
        <v>0</v>
      </c>
      <c r="HK137" s="365">
        <f t="shared" si="755"/>
        <v>0</v>
      </c>
      <c r="HL137" s="365">
        <f t="shared" si="755"/>
        <v>0</v>
      </c>
      <c r="HM137" s="365">
        <f t="shared" si="755"/>
        <v>0</v>
      </c>
      <c r="HN137" s="365">
        <f t="shared" si="755"/>
        <v>0</v>
      </c>
      <c r="HO137" s="365">
        <f t="shared" si="755"/>
        <v>0</v>
      </c>
      <c r="HP137" s="365">
        <f t="shared" si="755"/>
        <v>0</v>
      </c>
      <c r="HQ137" s="365">
        <f t="shared" si="755"/>
        <v>0</v>
      </c>
      <c r="HR137" s="368">
        <f t="shared" si="755"/>
        <v>1869507.3989172764</v>
      </c>
      <c r="HS137" s="372"/>
      <c r="HT137" s="364">
        <f t="shared" ref="HT137:IF137" si="756">+HT124+SUM(HT95:HT96)+SUM(HT114:HT115)-HT111</f>
        <v>64004.840400000016</v>
      </c>
      <c r="HU137" s="365">
        <f t="shared" si="756"/>
        <v>78354.530400000018</v>
      </c>
      <c r="HV137" s="365">
        <f t="shared" si="756"/>
        <v>0</v>
      </c>
      <c r="HW137" s="365">
        <f t="shared" si="756"/>
        <v>0</v>
      </c>
      <c r="HX137" s="365">
        <f t="shared" si="756"/>
        <v>0</v>
      </c>
      <c r="HY137" s="365">
        <f t="shared" si="756"/>
        <v>0</v>
      </c>
      <c r="HZ137" s="365">
        <f t="shared" si="756"/>
        <v>0</v>
      </c>
      <c r="IA137" s="365">
        <f t="shared" si="756"/>
        <v>0</v>
      </c>
      <c r="IB137" s="365">
        <f t="shared" si="756"/>
        <v>0</v>
      </c>
      <c r="IC137" s="365">
        <f t="shared" si="756"/>
        <v>0</v>
      </c>
      <c r="ID137" s="365">
        <f t="shared" si="756"/>
        <v>0</v>
      </c>
      <c r="IE137" s="365">
        <f t="shared" si="756"/>
        <v>0</v>
      </c>
      <c r="IF137" s="368">
        <f t="shared" si="756"/>
        <v>142359.37080000009</v>
      </c>
      <c r="IG137" s="372"/>
      <c r="IH137" s="364">
        <f t="shared" ref="IH137:IT137" si="757">+IH124+SUM(IH95:IH96)+SUM(IH114:IH115)-IH111</f>
        <v>138342.08399999994</v>
      </c>
      <c r="II137" s="365">
        <f t="shared" si="757"/>
        <v>320568.60440000007</v>
      </c>
      <c r="IJ137" s="365">
        <f t="shared" si="757"/>
        <v>0</v>
      </c>
      <c r="IK137" s="365">
        <f t="shared" si="757"/>
        <v>0</v>
      </c>
      <c r="IL137" s="365">
        <f t="shared" si="757"/>
        <v>0</v>
      </c>
      <c r="IM137" s="365">
        <f t="shared" si="757"/>
        <v>0</v>
      </c>
      <c r="IN137" s="365">
        <f t="shared" si="757"/>
        <v>0</v>
      </c>
      <c r="IO137" s="365">
        <f t="shared" si="757"/>
        <v>0</v>
      </c>
      <c r="IP137" s="365">
        <f t="shared" si="757"/>
        <v>0</v>
      </c>
      <c r="IQ137" s="365">
        <f t="shared" si="757"/>
        <v>0</v>
      </c>
      <c r="IR137" s="365">
        <f t="shared" si="757"/>
        <v>0</v>
      </c>
      <c r="IS137" s="365">
        <f t="shared" si="757"/>
        <v>0</v>
      </c>
      <c r="IT137" s="368">
        <f t="shared" si="757"/>
        <v>458910.68839999987</v>
      </c>
      <c r="IU137" s="372"/>
      <c r="IV137" s="364">
        <f t="shared" ref="IV137:JH137" si="758">+IV124+SUM(IV95:IV96)+SUM(IV114:IV115)-IV111</f>
        <v>34335.209999999992</v>
      </c>
      <c r="IW137" s="365">
        <f t="shared" si="758"/>
        <v>58916.799999999988</v>
      </c>
      <c r="IX137" s="365">
        <f t="shared" si="758"/>
        <v>0</v>
      </c>
      <c r="IY137" s="365">
        <f t="shared" si="758"/>
        <v>0</v>
      </c>
      <c r="IZ137" s="365">
        <f t="shared" si="758"/>
        <v>0</v>
      </c>
      <c r="JA137" s="365">
        <f t="shared" si="758"/>
        <v>0</v>
      </c>
      <c r="JB137" s="365">
        <f t="shared" si="758"/>
        <v>0</v>
      </c>
      <c r="JC137" s="365">
        <f t="shared" si="758"/>
        <v>0</v>
      </c>
      <c r="JD137" s="365">
        <f t="shared" si="758"/>
        <v>0</v>
      </c>
      <c r="JE137" s="365">
        <f t="shared" si="758"/>
        <v>0</v>
      </c>
      <c r="JF137" s="365">
        <f t="shared" si="758"/>
        <v>0</v>
      </c>
      <c r="JG137" s="365">
        <f t="shared" si="758"/>
        <v>0</v>
      </c>
      <c r="JH137" s="368">
        <f t="shared" si="758"/>
        <v>93252.010000000009</v>
      </c>
      <c r="JI137" s="372"/>
      <c r="JJ137" s="364">
        <f t="shared" ref="JJ137:JV137" si="759">+JJ124+SUM(JJ95:JJ96)+SUM(JJ114:JJ115)-JJ111</f>
        <v>304288.59619999991</v>
      </c>
      <c r="JK137" s="365">
        <f t="shared" si="759"/>
        <v>396983.14999999991</v>
      </c>
      <c r="JL137" s="365">
        <f t="shared" si="759"/>
        <v>0</v>
      </c>
      <c r="JM137" s="365">
        <f t="shared" si="759"/>
        <v>0</v>
      </c>
      <c r="JN137" s="365">
        <f t="shared" si="759"/>
        <v>0</v>
      </c>
      <c r="JO137" s="365">
        <f t="shared" si="759"/>
        <v>0</v>
      </c>
      <c r="JP137" s="365">
        <f t="shared" si="759"/>
        <v>0</v>
      </c>
      <c r="JQ137" s="365">
        <f t="shared" si="759"/>
        <v>0</v>
      </c>
      <c r="JR137" s="365">
        <f t="shared" si="759"/>
        <v>0</v>
      </c>
      <c r="JS137" s="365">
        <f t="shared" si="759"/>
        <v>0</v>
      </c>
      <c r="JT137" s="365">
        <f t="shared" si="759"/>
        <v>0</v>
      </c>
      <c r="JU137" s="365">
        <f t="shared" si="759"/>
        <v>0</v>
      </c>
      <c r="JV137" s="368">
        <f t="shared" si="759"/>
        <v>701271.74620000005</v>
      </c>
      <c r="JW137" s="372"/>
      <c r="JX137" s="364">
        <f t="shared" ref="JX137:KJ137" si="760">+JX124+SUM(JX95:JX96)+SUM(JX114:JX115)-JX111</f>
        <v>896367.30660000013</v>
      </c>
      <c r="JY137" s="365">
        <f t="shared" si="760"/>
        <v>1072917.42</v>
      </c>
      <c r="JZ137" s="365">
        <f t="shared" si="760"/>
        <v>0</v>
      </c>
      <c r="KA137" s="365">
        <f t="shared" si="760"/>
        <v>0</v>
      </c>
      <c r="KB137" s="365">
        <f t="shared" si="760"/>
        <v>0</v>
      </c>
      <c r="KC137" s="365">
        <f t="shared" si="760"/>
        <v>0</v>
      </c>
      <c r="KD137" s="365">
        <f t="shared" si="760"/>
        <v>0</v>
      </c>
      <c r="KE137" s="365">
        <f t="shared" si="760"/>
        <v>0</v>
      </c>
      <c r="KF137" s="365">
        <f t="shared" si="760"/>
        <v>0</v>
      </c>
      <c r="KG137" s="365">
        <f t="shared" si="760"/>
        <v>0</v>
      </c>
      <c r="KH137" s="365">
        <f t="shared" si="760"/>
        <v>0</v>
      </c>
      <c r="KI137" s="365">
        <f t="shared" si="760"/>
        <v>0</v>
      </c>
      <c r="KJ137" s="368">
        <f t="shared" si="760"/>
        <v>1969284.7266000002</v>
      </c>
      <c r="KK137" s="372"/>
      <c r="KL137" s="364">
        <f t="shared" ref="KL137:KX137" si="761">+KL124+SUM(KL95:KL96)+SUM(KL114:KL115)-KL111</f>
        <v>404577.0610000001</v>
      </c>
      <c r="KM137" s="365">
        <f t="shared" si="761"/>
        <v>2015531.8099999998</v>
      </c>
      <c r="KN137" s="365">
        <f t="shared" si="761"/>
        <v>0</v>
      </c>
      <c r="KO137" s="365">
        <f t="shared" si="761"/>
        <v>0</v>
      </c>
      <c r="KP137" s="365">
        <f t="shared" si="761"/>
        <v>0</v>
      </c>
      <c r="KQ137" s="365">
        <f t="shared" si="761"/>
        <v>0</v>
      </c>
      <c r="KR137" s="365">
        <f t="shared" si="761"/>
        <v>0</v>
      </c>
      <c r="KS137" s="365">
        <f t="shared" si="761"/>
        <v>0</v>
      </c>
      <c r="KT137" s="365">
        <f t="shared" si="761"/>
        <v>0</v>
      </c>
      <c r="KU137" s="365">
        <f t="shared" si="761"/>
        <v>0</v>
      </c>
      <c r="KV137" s="365">
        <f t="shared" si="761"/>
        <v>0</v>
      </c>
      <c r="KW137" s="365">
        <f t="shared" si="761"/>
        <v>0</v>
      </c>
      <c r="KX137" s="368">
        <f t="shared" si="761"/>
        <v>2420108.8710000003</v>
      </c>
      <c r="KY137" s="372"/>
      <c r="KZ137" s="364">
        <f t="shared" ref="KZ137:LL137" si="762">+KZ124+SUM(KZ95:KZ96)+SUM(KZ114:KZ115)-KZ111</f>
        <v>85823.329999999958</v>
      </c>
      <c r="LA137" s="365">
        <f t="shared" si="762"/>
        <v>136358.49</v>
      </c>
      <c r="LB137" s="365">
        <f t="shared" si="762"/>
        <v>0</v>
      </c>
      <c r="LC137" s="365">
        <f t="shared" si="762"/>
        <v>0</v>
      </c>
      <c r="LD137" s="365">
        <f t="shared" si="762"/>
        <v>0</v>
      </c>
      <c r="LE137" s="365">
        <f t="shared" si="762"/>
        <v>0</v>
      </c>
      <c r="LF137" s="365">
        <f t="shared" si="762"/>
        <v>0</v>
      </c>
      <c r="LG137" s="365">
        <f t="shared" si="762"/>
        <v>0</v>
      </c>
      <c r="LH137" s="365">
        <f t="shared" si="762"/>
        <v>0</v>
      </c>
      <c r="LI137" s="365">
        <f t="shared" si="762"/>
        <v>0</v>
      </c>
      <c r="LJ137" s="365">
        <f t="shared" si="762"/>
        <v>0</v>
      </c>
      <c r="LK137" s="365">
        <f t="shared" si="762"/>
        <v>0</v>
      </c>
      <c r="LL137" s="368">
        <f t="shared" si="762"/>
        <v>222181.81999999983</v>
      </c>
      <c r="LM137" s="372"/>
      <c r="LN137" s="364">
        <f t="shared" ref="LN137:LZ137" si="763">+LN124+SUM(LN95:LN96)+SUM(LN114:LN115)-LN111</f>
        <v>40263.062799999992</v>
      </c>
      <c r="LO137" s="365">
        <f t="shared" si="763"/>
        <v>51453.679999999993</v>
      </c>
      <c r="LP137" s="365">
        <f t="shared" si="763"/>
        <v>0</v>
      </c>
      <c r="LQ137" s="365">
        <f t="shared" si="763"/>
        <v>0</v>
      </c>
      <c r="LR137" s="365">
        <f t="shared" si="763"/>
        <v>0</v>
      </c>
      <c r="LS137" s="365">
        <f t="shared" si="763"/>
        <v>0</v>
      </c>
      <c r="LT137" s="365">
        <f t="shared" si="763"/>
        <v>0</v>
      </c>
      <c r="LU137" s="365">
        <f t="shared" si="763"/>
        <v>0</v>
      </c>
      <c r="LV137" s="365">
        <f t="shared" si="763"/>
        <v>0</v>
      </c>
      <c r="LW137" s="365">
        <f t="shared" si="763"/>
        <v>0</v>
      </c>
      <c r="LX137" s="365">
        <f t="shared" si="763"/>
        <v>0</v>
      </c>
      <c r="LY137" s="365">
        <f t="shared" si="763"/>
        <v>0</v>
      </c>
      <c r="LZ137" s="368">
        <f t="shared" si="763"/>
        <v>91716.742799999978</v>
      </c>
      <c r="MA137" s="372"/>
      <c r="MB137" s="364">
        <f t="shared" ref="MB137:MN137" si="764">+MB124+SUM(MB95:MB96)+SUM(MB114:MB115)-MB111</f>
        <v>124384.69479999995</v>
      </c>
      <c r="MC137" s="365">
        <f t="shared" si="764"/>
        <v>152109.81999999995</v>
      </c>
      <c r="MD137" s="365">
        <f t="shared" si="764"/>
        <v>0</v>
      </c>
      <c r="ME137" s="365">
        <f t="shared" si="764"/>
        <v>0</v>
      </c>
      <c r="MF137" s="365">
        <f t="shared" si="764"/>
        <v>0</v>
      </c>
      <c r="MG137" s="365">
        <f t="shared" si="764"/>
        <v>0</v>
      </c>
      <c r="MH137" s="365">
        <f t="shared" si="764"/>
        <v>0</v>
      </c>
      <c r="MI137" s="365">
        <f t="shared" si="764"/>
        <v>0</v>
      </c>
      <c r="MJ137" s="365">
        <f t="shared" si="764"/>
        <v>0</v>
      </c>
      <c r="MK137" s="365">
        <f t="shared" si="764"/>
        <v>0</v>
      </c>
      <c r="ML137" s="365">
        <f t="shared" si="764"/>
        <v>0</v>
      </c>
      <c r="MM137" s="365">
        <f t="shared" si="764"/>
        <v>0</v>
      </c>
      <c r="MN137" s="368">
        <f t="shared" si="764"/>
        <v>276494.51479999989</v>
      </c>
      <c r="MO137" s="372"/>
      <c r="MP137" s="364">
        <f t="shared" ref="MP137:NB137" si="765">+MP124+SUM(MP95:MP96)+SUM(MP114:MP115)-MP111</f>
        <v>321881.39519999991</v>
      </c>
      <c r="MQ137" s="365">
        <f t="shared" si="765"/>
        <v>453663.7799999998</v>
      </c>
      <c r="MR137" s="365">
        <f t="shared" si="765"/>
        <v>0</v>
      </c>
      <c r="MS137" s="365">
        <f t="shared" si="765"/>
        <v>0</v>
      </c>
      <c r="MT137" s="365">
        <f t="shared" si="765"/>
        <v>0</v>
      </c>
      <c r="MU137" s="365">
        <f t="shared" si="765"/>
        <v>0</v>
      </c>
      <c r="MV137" s="365">
        <f t="shared" si="765"/>
        <v>0</v>
      </c>
      <c r="MW137" s="365">
        <f t="shared" si="765"/>
        <v>0</v>
      </c>
      <c r="MX137" s="365">
        <f t="shared" si="765"/>
        <v>0</v>
      </c>
      <c r="MY137" s="365">
        <f t="shared" si="765"/>
        <v>0</v>
      </c>
      <c r="MZ137" s="365">
        <f t="shared" si="765"/>
        <v>0</v>
      </c>
      <c r="NA137" s="365">
        <f t="shared" si="765"/>
        <v>0</v>
      </c>
      <c r="NB137" s="368">
        <f t="shared" si="765"/>
        <v>775545.17519999971</v>
      </c>
      <c r="NC137" s="372"/>
      <c r="ND137" s="364">
        <f t="shared" ref="ND137:NP137" si="766">+ND124+SUM(ND95:ND96)+SUM(ND114:ND115)-ND111</f>
        <v>515294.55859999987</v>
      </c>
      <c r="NE137" s="365">
        <f t="shared" si="766"/>
        <v>705656.53000000026</v>
      </c>
      <c r="NF137" s="365">
        <f t="shared" si="766"/>
        <v>0</v>
      </c>
      <c r="NG137" s="365">
        <f t="shared" si="766"/>
        <v>0</v>
      </c>
      <c r="NH137" s="365">
        <f t="shared" si="766"/>
        <v>0</v>
      </c>
      <c r="NI137" s="365">
        <f t="shared" si="766"/>
        <v>0</v>
      </c>
      <c r="NJ137" s="365">
        <f t="shared" si="766"/>
        <v>0</v>
      </c>
      <c r="NK137" s="365">
        <f t="shared" si="766"/>
        <v>0</v>
      </c>
      <c r="NL137" s="365">
        <f t="shared" si="766"/>
        <v>0</v>
      </c>
      <c r="NM137" s="365">
        <f t="shared" si="766"/>
        <v>0</v>
      </c>
      <c r="NN137" s="365">
        <f t="shared" si="766"/>
        <v>0</v>
      </c>
      <c r="NO137" s="365">
        <f t="shared" si="766"/>
        <v>0</v>
      </c>
      <c r="NP137" s="368">
        <f t="shared" si="766"/>
        <v>1220951.0885999997</v>
      </c>
      <c r="NQ137" s="372"/>
      <c r="NR137" s="364">
        <f t="shared" ref="NR137:OD137" si="767">+NR124+SUM(NR95:NR96)+SUM(NR114:NR115)-NR111</f>
        <v>108756.32919999998</v>
      </c>
      <c r="NS137" s="365">
        <f t="shared" si="767"/>
        <v>158555.17999999993</v>
      </c>
      <c r="NT137" s="365">
        <f t="shared" si="767"/>
        <v>0</v>
      </c>
      <c r="NU137" s="365">
        <f t="shared" si="767"/>
        <v>0</v>
      </c>
      <c r="NV137" s="365">
        <f t="shared" si="767"/>
        <v>0</v>
      </c>
      <c r="NW137" s="365">
        <f t="shared" si="767"/>
        <v>0</v>
      </c>
      <c r="NX137" s="365">
        <f t="shared" si="767"/>
        <v>0</v>
      </c>
      <c r="NY137" s="365">
        <f t="shared" si="767"/>
        <v>0</v>
      </c>
      <c r="NZ137" s="365">
        <f t="shared" si="767"/>
        <v>0</v>
      </c>
      <c r="OA137" s="365">
        <f t="shared" si="767"/>
        <v>0</v>
      </c>
      <c r="OB137" s="365">
        <f t="shared" si="767"/>
        <v>0</v>
      </c>
      <c r="OC137" s="365">
        <f t="shared" si="767"/>
        <v>0</v>
      </c>
      <c r="OD137" s="368">
        <f t="shared" si="767"/>
        <v>267311.5091999998</v>
      </c>
      <c r="OE137" s="372"/>
      <c r="OF137" s="364">
        <f t="shared" ref="OF137:OR137" si="768">+OF124+SUM(OF95:OF96)+SUM(OF114:OF115)-OF111</f>
        <v>83297.261399999959</v>
      </c>
      <c r="OG137" s="365">
        <f t="shared" si="768"/>
        <v>102670.42999999993</v>
      </c>
      <c r="OH137" s="365">
        <f t="shared" si="768"/>
        <v>0</v>
      </c>
      <c r="OI137" s="365">
        <f t="shared" si="768"/>
        <v>0</v>
      </c>
      <c r="OJ137" s="365">
        <f t="shared" si="768"/>
        <v>0</v>
      </c>
      <c r="OK137" s="365">
        <f t="shared" si="768"/>
        <v>0</v>
      </c>
      <c r="OL137" s="365">
        <f t="shared" si="768"/>
        <v>0</v>
      </c>
      <c r="OM137" s="365">
        <f t="shared" si="768"/>
        <v>0</v>
      </c>
      <c r="ON137" s="365">
        <f t="shared" si="768"/>
        <v>0</v>
      </c>
      <c r="OO137" s="365">
        <f t="shared" si="768"/>
        <v>0</v>
      </c>
      <c r="OP137" s="365">
        <f t="shared" si="768"/>
        <v>0</v>
      </c>
      <c r="OQ137" s="365">
        <f t="shared" si="768"/>
        <v>0</v>
      </c>
      <c r="OR137" s="368">
        <f t="shared" si="768"/>
        <v>185967.69139999989</v>
      </c>
      <c r="OS137" s="372"/>
      <c r="OT137" s="364">
        <f t="shared" ref="OT137:PF137" si="769">+OT124+SUM(OT95:OT96)+SUM(OT114:OT115)-OT111</f>
        <v>417737.42739999987</v>
      </c>
      <c r="OU137" s="365">
        <f t="shared" si="769"/>
        <v>537058.95259999996</v>
      </c>
      <c r="OV137" s="365">
        <f t="shared" si="769"/>
        <v>0</v>
      </c>
      <c r="OW137" s="365">
        <f t="shared" si="769"/>
        <v>0</v>
      </c>
      <c r="OX137" s="365">
        <f t="shared" si="769"/>
        <v>0</v>
      </c>
      <c r="OY137" s="365">
        <f t="shared" si="769"/>
        <v>0</v>
      </c>
      <c r="OZ137" s="365">
        <f t="shared" si="769"/>
        <v>0</v>
      </c>
      <c r="PA137" s="365">
        <f t="shared" si="769"/>
        <v>0</v>
      </c>
      <c r="PB137" s="365">
        <f t="shared" si="769"/>
        <v>0</v>
      </c>
      <c r="PC137" s="365">
        <f t="shared" si="769"/>
        <v>0</v>
      </c>
      <c r="PD137" s="365">
        <f t="shared" si="769"/>
        <v>0</v>
      </c>
      <c r="PE137" s="365">
        <f t="shared" si="769"/>
        <v>0</v>
      </c>
      <c r="PF137" s="368">
        <f t="shared" si="769"/>
        <v>954796.37999999977</v>
      </c>
      <c r="PG137" s="372"/>
      <c r="PH137" s="364">
        <f t="shared" ref="PH137:PT137" si="770">+PH124+SUM(PH95:PH96)+SUM(PH114:PH115)-PH111</f>
        <v>164936.43959999993</v>
      </c>
      <c r="PI137" s="365">
        <f t="shared" si="770"/>
        <v>168705.22999999998</v>
      </c>
      <c r="PJ137" s="365">
        <f t="shared" si="770"/>
        <v>0</v>
      </c>
      <c r="PK137" s="365">
        <f t="shared" si="770"/>
        <v>0</v>
      </c>
      <c r="PL137" s="365">
        <f t="shared" si="770"/>
        <v>0</v>
      </c>
      <c r="PM137" s="365">
        <f t="shared" si="770"/>
        <v>0</v>
      </c>
      <c r="PN137" s="365">
        <f t="shared" si="770"/>
        <v>0</v>
      </c>
      <c r="PO137" s="365">
        <f t="shared" si="770"/>
        <v>0</v>
      </c>
      <c r="PP137" s="365">
        <f t="shared" si="770"/>
        <v>0</v>
      </c>
      <c r="PQ137" s="365">
        <f t="shared" si="770"/>
        <v>0</v>
      </c>
      <c r="PR137" s="365">
        <f t="shared" si="770"/>
        <v>0</v>
      </c>
      <c r="PS137" s="365">
        <f t="shared" si="770"/>
        <v>0</v>
      </c>
      <c r="PT137" s="368">
        <f t="shared" si="770"/>
        <v>333641.66959999991</v>
      </c>
      <c r="PU137" s="372"/>
      <c r="PV137" s="364">
        <f t="shared" ref="PV137:QH137" si="771">+PV124+SUM(PV95:PV96)+SUM(PV114:PV115)-PV111</f>
        <v>0</v>
      </c>
      <c r="PW137" s="365">
        <f t="shared" si="771"/>
        <v>47378.75680000001</v>
      </c>
      <c r="PX137" s="365">
        <f t="shared" si="771"/>
        <v>0</v>
      </c>
      <c r="PY137" s="365">
        <f t="shared" si="771"/>
        <v>0</v>
      </c>
      <c r="PZ137" s="365">
        <f t="shared" si="771"/>
        <v>0</v>
      </c>
      <c r="QA137" s="365">
        <f t="shared" si="771"/>
        <v>0</v>
      </c>
      <c r="QB137" s="365">
        <f t="shared" si="771"/>
        <v>0</v>
      </c>
      <c r="QC137" s="365">
        <f t="shared" si="771"/>
        <v>0</v>
      </c>
      <c r="QD137" s="365">
        <f t="shared" si="771"/>
        <v>0</v>
      </c>
      <c r="QE137" s="365">
        <f t="shared" si="771"/>
        <v>0</v>
      </c>
      <c r="QF137" s="365">
        <f t="shared" si="771"/>
        <v>0</v>
      </c>
      <c r="QG137" s="365">
        <f t="shared" si="771"/>
        <v>0</v>
      </c>
      <c r="QH137" s="368">
        <f t="shared" si="771"/>
        <v>47378.75680000001</v>
      </c>
      <c r="QI137" s="372"/>
      <c r="QJ137" s="364">
        <f t="shared" ref="QJ137:QV137" si="772">+QJ124+SUM(QJ95:QJ96)+SUM(QJ114:QJ115)-QJ111</f>
        <v>0</v>
      </c>
      <c r="QK137" s="365">
        <f t="shared" si="772"/>
        <v>27718.208599999991</v>
      </c>
      <c r="QL137" s="365">
        <f t="shared" si="772"/>
        <v>0</v>
      </c>
      <c r="QM137" s="365">
        <f t="shared" si="772"/>
        <v>0</v>
      </c>
      <c r="QN137" s="365">
        <f t="shared" si="772"/>
        <v>0</v>
      </c>
      <c r="QO137" s="365">
        <f t="shared" si="772"/>
        <v>0</v>
      </c>
      <c r="QP137" s="365">
        <f t="shared" si="772"/>
        <v>0</v>
      </c>
      <c r="QQ137" s="365">
        <f t="shared" si="772"/>
        <v>0</v>
      </c>
      <c r="QR137" s="365">
        <f t="shared" si="772"/>
        <v>0</v>
      </c>
      <c r="QS137" s="365">
        <f t="shared" si="772"/>
        <v>0</v>
      </c>
      <c r="QT137" s="365">
        <f t="shared" si="772"/>
        <v>0</v>
      </c>
      <c r="QU137" s="365">
        <f t="shared" si="772"/>
        <v>0</v>
      </c>
      <c r="QV137" s="368">
        <f t="shared" si="772"/>
        <v>27718.208599999991</v>
      </c>
      <c r="QW137" s="372"/>
      <c r="QX137" s="368">
        <f t="shared" ref="QX137:RJ137" ca="1" si="773">+QX124+SUM(QX95:QX96)+SUM(QX114:QX115)-QX111</f>
        <v>12257219.050000014</v>
      </c>
      <c r="QY137" s="368">
        <f t="shared" si="773"/>
        <v>14480320.980001008</v>
      </c>
      <c r="QZ137" s="368">
        <f t="shared" si="773"/>
        <v>-140.10088272383354</v>
      </c>
      <c r="RA137" s="368">
        <f t="shared" si="773"/>
        <v>0</v>
      </c>
      <c r="RB137" s="368">
        <f t="shared" si="773"/>
        <v>0</v>
      </c>
      <c r="RC137" s="368">
        <f t="shared" si="773"/>
        <v>0</v>
      </c>
      <c r="RD137" s="368">
        <f t="shared" si="773"/>
        <v>0</v>
      </c>
      <c r="RE137" s="368">
        <f t="shared" si="773"/>
        <v>0</v>
      </c>
      <c r="RF137" s="368">
        <f t="shared" si="773"/>
        <v>0</v>
      </c>
      <c r="RG137" s="368">
        <f t="shared" si="773"/>
        <v>0</v>
      </c>
      <c r="RH137" s="368">
        <f t="shared" si="773"/>
        <v>0</v>
      </c>
      <c r="RI137" s="368">
        <f t="shared" si="773"/>
        <v>0</v>
      </c>
      <c r="RJ137" s="368">
        <f t="shared" ca="1" si="773"/>
        <v>26737399.929118283</v>
      </c>
    </row>
    <row r="138" spans="1:479" x14ac:dyDescent="0.3">
      <c r="B138" s="254" t="s">
        <v>908</v>
      </c>
      <c r="D138" s="364">
        <f>+D126/D124</f>
        <v>-5.6893967494372051</v>
      </c>
      <c r="E138" s="365">
        <f t="shared" ref="E138:P138" si="774">+E126/E124</f>
        <v>-13.285426522078966</v>
      </c>
      <c r="F138" s="365" t="e">
        <f t="shared" si="774"/>
        <v>#DIV/0!</v>
      </c>
      <c r="G138" s="365" t="e">
        <f t="shared" si="774"/>
        <v>#DIV/0!</v>
      </c>
      <c r="H138" s="365" t="e">
        <f t="shared" si="774"/>
        <v>#DIV/0!</v>
      </c>
      <c r="I138" s="365" t="e">
        <f t="shared" si="774"/>
        <v>#DIV/0!</v>
      </c>
      <c r="J138" s="365" t="e">
        <f t="shared" si="774"/>
        <v>#DIV/0!</v>
      </c>
      <c r="K138" s="365" t="e">
        <f t="shared" si="774"/>
        <v>#DIV/0!</v>
      </c>
      <c r="L138" s="365" t="e">
        <f t="shared" si="774"/>
        <v>#DIV/0!</v>
      </c>
      <c r="M138" s="365" t="e">
        <f t="shared" si="774"/>
        <v>#DIV/0!</v>
      </c>
      <c r="N138" s="365" t="e">
        <f t="shared" si="774"/>
        <v>#DIV/0!</v>
      </c>
      <c r="O138" s="365" t="e">
        <f t="shared" si="774"/>
        <v>#DIV/0!</v>
      </c>
      <c r="P138" s="368">
        <f t="shared" si="774"/>
        <v>-6.4386963099753585</v>
      </c>
      <c r="Q138" s="372"/>
      <c r="R138" s="364">
        <f>+R126/R124</f>
        <v>0</v>
      </c>
      <c r="S138" s="365">
        <f t="shared" ref="S138:AD138" si="775">+S126/S124</f>
        <v>0</v>
      </c>
      <c r="T138" s="365" t="e">
        <f t="shared" si="775"/>
        <v>#DIV/0!</v>
      </c>
      <c r="U138" s="365" t="e">
        <f t="shared" si="775"/>
        <v>#DIV/0!</v>
      </c>
      <c r="V138" s="365" t="e">
        <f t="shared" si="775"/>
        <v>#DIV/0!</v>
      </c>
      <c r="W138" s="365" t="e">
        <f t="shared" si="775"/>
        <v>#DIV/0!</v>
      </c>
      <c r="X138" s="365" t="e">
        <f t="shared" si="775"/>
        <v>#DIV/0!</v>
      </c>
      <c r="Y138" s="365" t="e">
        <f t="shared" si="775"/>
        <v>#DIV/0!</v>
      </c>
      <c r="Z138" s="365" t="e">
        <f t="shared" si="775"/>
        <v>#DIV/0!</v>
      </c>
      <c r="AA138" s="365" t="e">
        <f t="shared" si="775"/>
        <v>#DIV/0!</v>
      </c>
      <c r="AB138" s="365" t="e">
        <f t="shared" si="775"/>
        <v>#DIV/0!</v>
      </c>
      <c r="AC138" s="365" t="e">
        <f t="shared" si="775"/>
        <v>#DIV/0!</v>
      </c>
      <c r="AD138" s="368">
        <f t="shared" si="775"/>
        <v>0</v>
      </c>
      <c r="AF138" s="364">
        <f>+AF126/AF124</f>
        <v>0</v>
      </c>
      <c r="AG138" s="365">
        <f t="shared" ref="AG138:AR138" si="776">+AG126/AG124</f>
        <v>0</v>
      </c>
      <c r="AH138" s="365" t="e">
        <f t="shared" si="776"/>
        <v>#DIV/0!</v>
      </c>
      <c r="AI138" s="365" t="e">
        <f t="shared" si="776"/>
        <v>#DIV/0!</v>
      </c>
      <c r="AJ138" s="365" t="e">
        <f t="shared" si="776"/>
        <v>#DIV/0!</v>
      </c>
      <c r="AK138" s="365" t="e">
        <f t="shared" si="776"/>
        <v>#DIV/0!</v>
      </c>
      <c r="AL138" s="365" t="e">
        <f t="shared" si="776"/>
        <v>#DIV/0!</v>
      </c>
      <c r="AM138" s="365" t="e">
        <f t="shared" si="776"/>
        <v>#DIV/0!</v>
      </c>
      <c r="AN138" s="365" t="e">
        <f t="shared" si="776"/>
        <v>#DIV/0!</v>
      </c>
      <c r="AO138" s="365" t="e">
        <f t="shared" si="776"/>
        <v>#DIV/0!</v>
      </c>
      <c r="AP138" s="365" t="e">
        <f t="shared" si="776"/>
        <v>#DIV/0!</v>
      </c>
      <c r="AQ138" s="365" t="e">
        <f t="shared" si="776"/>
        <v>#DIV/0!</v>
      </c>
      <c r="AR138" s="368">
        <f t="shared" si="776"/>
        <v>0</v>
      </c>
      <c r="AT138" s="364">
        <f>+AT126/AT124</f>
        <v>0</v>
      </c>
      <c r="AU138" s="365">
        <f t="shared" ref="AU138:BF138" si="777">+AU126/AU124</f>
        <v>0</v>
      </c>
      <c r="AV138" s="365" t="e">
        <f t="shared" si="777"/>
        <v>#DIV/0!</v>
      </c>
      <c r="AW138" s="365" t="e">
        <f t="shared" si="777"/>
        <v>#DIV/0!</v>
      </c>
      <c r="AX138" s="365" t="e">
        <f t="shared" si="777"/>
        <v>#DIV/0!</v>
      </c>
      <c r="AY138" s="365" t="e">
        <f t="shared" si="777"/>
        <v>#DIV/0!</v>
      </c>
      <c r="AZ138" s="365" t="e">
        <f t="shared" si="777"/>
        <v>#DIV/0!</v>
      </c>
      <c r="BA138" s="365" t="e">
        <f t="shared" si="777"/>
        <v>#DIV/0!</v>
      </c>
      <c r="BB138" s="365" t="e">
        <f t="shared" si="777"/>
        <v>#DIV/0!</v>
      </c>
      <c r="BC138" s="365" t="e">
        <f t="shared" si="777"/>
        <v>#DIV/0!</v>
      </c>
      <c r="BD138" s="365" t="e">
        <f t="shared" si="777"/>
        <v>#DIV/0!</v>
      </c>
      <c r="BE138" s="365" t="e">
        <f t="shared" si="777"/>
        <v>#DIV/0!</v>
      </c>
      <c r="BF138" s="368">
        <f t="shared" si="777"/>
        <v>0</v>
      </c>
      <c r="BH138" s="364">
        <f>+BH126/BH124</f>
        <v>0</v>
      </c>
      <c r="BI138" s="365">
        <f t="shared" ref="BI138:BT138" si="778">+BI126/BI124</f>
        <v>0</v>
      </c>
      <c r="BJ138" s="365" t="e">
        <f t="shared" si="778"/>
        <v>#DIV/0!</v>
      </c>
      <c r="BK138" s="365" t="e">
        <f t="shared" si="778"/>
        <v>#DIV/0!</v>
      </c>
      <c r="BL138" s="365" t="e">
        <f t="shared" si="778"/>
        <v>#DIV/0!</v>
      </c>
      <c r="BM138" s="365" t="e">
        <f t="shared" si="778"/>
        <v>#DIV/0!</v>
      </c>
      <c r="BN138" s="365" t="e">
        <f t="shared" si="778"/>
        <v>#DIV/0!</v>
      </c>
      <c r="BO138" s="365" t="e">
        <f t="shared" si="778"/>
        <v>#DIV/0!</v>
      </c>
      <c r="BP138" s="365" t="e">
        <f t="shared" si="778"/>
        <v>#DIV/0!</v>
      </c>
      <c r="BQ138" s="365" t="e">
        <f t="shared" si="778"/>
        <v>#DIV/0!</v>
      </c>
      <c r="BR138" s="365" t="e">
        <f t="shared" si="778"/>
        <v>#DIV/0!</v>
      </c>
      <c r="BS138" s="365" t="e">
        <f t="shared" si="778"/>
        <v>#DIV/0!</v>
      </c>
      <c r="BT138" s="368">
        <f t="shared" si="778"/>
        <v>0</v>
      </c>
      <c r="BV138" s="364">
        <f>+BV126/BV124</f>
        <v>0</v>
      </c>
      <c r="BW138" s="365">
        <f t="shared" ref="BW138:CH138" si="779">+BW126/BW124</f>
        <v>0</v>
      </c>
      <c r="BX138" s="365" t="e">
        <f t="shared" si="779"/>
        <v>#DIV/0!</v>
      </c>
      <c r="BY138" s="365" t="e">
        <f t="shared" si="779"/>
        <v>#DIV/0!</v>
      </c>
      <c r="BZ138" s="365" t="e">
        <f t="shared" si="779"/>
        <v>#DIV/0!</v>
      </c>
      <c r="CA138" s="365" t="e">
        <f t="shared" si="779"/>
        <v>#DIV/0!</v>
      </c>
      <c r="CB138" s="365" t="e">
        <f t="shared" si="779"/>
        <v>#DIV/0!</v>
      </c>
      <c r="CC138" s="365" t="e">
        <f t="shared" si="779"/>
        <v>#DIV/0!</v>
      </c>
      <c r="CD138" s="365" t="e">
        <f t="shared" si="779"/>
        <v>#DIV/0!</v>
      </c>
      <c r="CE138" s="365" t="e">
        <f t="shared" si="779"/>
        <v>#DIV/0!</v>
      </c>
      <c r="CF138" s="365" t="e">
        <f t="shared" si="779"/>
        <v>#DIV/0!</v>
      </c>
      <c r="CG138" s="365" t="e">
        <f t="shared" si="779"/>
        <v>#DIV/0!</v>
      </c>
      <c r="CH138" s="368">
        <f t="shared" si="779"/>
        <v>0</v>
      </c>
      <c r="CI138" s="372"/>
      <c r="CJ138" s="364">
        <f>+CJ126/CJ124</f>
        <v>0</v>
      </c>
      <c r="CK138" s="365">
        <f t="shared" ref="CK138:CV138" si="780">+CK126/CK124</f>
        <v>0</v>
      </c>
      <c r="CL138" s="365" t="e">
        <f t="shared" si="780"/>
        <v>#DIV/0!</v>
      </c>
      <c r="CM138" s="365" t="e">
        <f t="shared" si="780"/>
        <v>#DIV/0!</v>
      </c>
      <c r="CN138" s="365" t="e">
        <f t="shared" si="780"/>
        <v>#DIV/0!</v>
      </c>
      <c r="CO138" s="365" t="e">
        <f t="shared" si="780"/>
        <v>#DIV/0!</v>
      </c>
      <c r="CP138" s="365" t="e">
        <f t="shared" si="780"/>
        <v>#DIV/0!</v>
      </c>
      <c r="CQ138" s="365" t="e">
        <f t="shared" si="780"/>
        <v>#DIV/0!</v>
      </c>
      <c r="CR138" s="365" t="e">
        <f t="shared" si="780"/>
        <v>#DIV/0!</v>
      </c>
      <c r="CS138" s="365" t="e">
        <f t="shared" si="780"/>
        <v>#DIV/0!</v>
      </c>
      <c r="CT138" s="365" t="e">
        <f t="shared" si="780"/>
        <v>#DIV/0!</v>
      </c>
      <c r="CU138" s="365" t="e">
        <f t="shared" si="780"/>
        <v>#DIV/0!</v>
      </c>
      <c r="CV138" s="368">
        <f t="shared" si="780"/>
        <v>0</v>
      </c>
      <c r="CX138" s="364">
        <f>+CX126/CX124</f>
        <v>0</v>
      </c>
      <c r="CY138" s="365">
        <f t="shared" ref="CY138:DJ138" si="781">+CY126/CY124</f>
        <v>0</v>
      </c>
      <c r="CZ138" s="365" t="e">
        <f t="shared" si="781"/>
        <v>#DIV/0!</v>
      </c>
      <c r="DA138" s="365" t="e">
        <f t="shared" si="781"/>
        <v>#DIV/0!</v>
      </c>
      <c r="DB138" s="365" t="e">
        <f t="shared" si="781"/>
        <v>#DIV/0!</v>
      </c>
      <c r="DC138" s="365" t="e">
        <f t="shared" si="781"/>
        <v>#DIV/0!</v>
      </c>
      <c r="DD138" s="365" t="e">
        <f t="shared" si="781"/>
        <v>#DIV/0!</v>
      </c>
      <c r="DE138" s="365" t="e">
        <f t="shared" si="781"/>
        <v>#DIV/0!</v>
      </c>
      <c r="DF138" s="365" t="e">
        <f t="shared" si="781"/>
        <v>#DIV/0!</v>
      </c>
      <c r="DG138" s="365" t="e">
        <f t="shared" si="781"/>
        <v>#DIV/0!</v>
      </c>
      <c r="DH138" s="365" t="e">
        <f t="shared" si="781"/>
        <v>#DIV/0!</v>
      </c>
      <c r="DI138" s="365" t="e">
        <f t="shared" si="781"/>
        <v>#DIV/0!</v>
      </c>
      <c r="DJ138" s="368">
        <f t="shared" si="781"/>
        <v>0</v>
      </c>
      <c r="DK138" s="372"/>
      <c r="DL138" s="364">
        <f>+DL126/DL124</f>
        <v>0</v>
      </c>
      <c r="DM138" s="365">
        <f t="shared" ref="DM138:DX138" si="782">+DM126/DM124</f>
        <v>0</v>
      </c>
      <c r="DN138" s="365" t="e">
        <f t="shared" si="782"/>
        <v>#DIV/0!</v>
      </c>
      <c r="DO138" s="365" t="e">
        <f t="shared" si="782"/>
        <v>#DIV/0!</v>
      </c>
      <c r="DP138" s="365" t="e">
        <f t="shared" si="782"/>
        <v>#DIV/0!</v>
      </c>
      <c r="DQ138" s="365" t="e">
        <f t="shared" si="782"/>
        <v>#DIV/0!</v>
      </c>
      <c r="DR138" s="365" t="e">
        <f t="shared" si="782"/>
        <v>#DIV/0!</v>
      </c>
      <c r="DS138" s="365" t="e">
        <f t="shared" si="782"/>
        <v>#DIV/0!</v>
      </c>
      <c r="DT138" s="365" t="e">
        <f t="shared" si="782"/>
        <v>#DIV/0!</v>
      </c>
      <c r="DU138" s="365" t="e">
        <f t="shared" si="782"/>
        <v>#DIV/0!</v>
      </c>
      <c r="DV138" s="365" t="e">
        <f t="shared" si="782"/>
        <v>#DIV/0!</v>
      </c>
      <c r="DW138" s="365" t="e">
        <f t="shared" si="782"/>
        <v>#DIV/0!</v>
      </c>
      <c r="DX138" s="368">
        <f t="shared" si="782"/>
        <v>0</v>
      </c>
      <c r="DY138" s="372"/>
      <c r="DZ138" s="364">
        <f>+DZ126/DZ124</f>
        <v>0</v>
      </c>
      <c r="EA138" s="365">
        <f t="shared" ref="EA138:EL138" si="783">+EA126/EA124</f>
        <v>0</v>
      </c>
      <c r="EB138" s="365" t="e">
        <f t="shared" si="783"/>
        <v>#DIV/0!</v>
      </c>
      <c r="EC138" s="365" t="e">
        <f t="shared" si="783"/>
        <v>#DIV/0!</v>
      </c>
      <c r="ED138" s="365" t="e">
        <f t="shared" si="783"/>
        <v>#DIV/0!</v>
      </c>
      <c r="EE138" s="365" t="e">
        <f t="shared" si="783"/>
        <v>#DIV/0!</v>
      </c>
      <c r="EF138" s="365" t="e">
        <f t="shared" si="783"/>
        <v>#DIV/0!</v>
      </c>
      <c r="EG138" s="365" t="e">
        <f t="shared" si="783"/>
        <v>#DIV/0!</v>
      </c>
      <c r="EH138" s="365" t="e">
        <f t="shared" si="783"/>
        <v>#DIV/0!</v>
      </c>
      <c r="EI138" s="365" t="e">
        <f t="shared" si="783"/>
        <v>#DIV/0!</v>
      </c>
      <c r="EJ138" s="365" t="e">
        <f t="shared" si="783"/>
        <v>#DIV/0!</v>
      </c>
      <c r="EK138" s="365" t="e">
        <f t="shared" si="783"/>
        <v>#DIV/0!</v>
      </c>
      <c r="EL138" s="368">
        <f t="shared" si="783"/>
        <v>0</v>
      </c>
      <c r="EM138" s="372"/>
      <c r="EN138" s="364">
        <f>+EN126/EN124</f>
        <v>0</v>
      </c>
      <c r="EO138" s="365">
        <f t="shared" ref="EO138:EZ138" si="784">+EO126/EO124</f>
        <v>0</v>
      </c>
      <c r="EP138" s="365" t="e">
        <f t="shared" si="784"/>
        <v>#DIV/0!</v>
      </c>
      <c r="EQ138" s="365" t="e">
        <f t="shared" si="784"/>
        <v>#DIV/0!</v>
      </c>
      <c r="ER138" s="365" t="e">
        <f t="shared" si="784"/>
        <v>#DIV/0!</v>
      </c>
      <c r="ES138" s="365" t="e">
        <f t="shared" si="784"/>
        <v>#DIV/0!</v>
      </c>
      <c r="ET138" s="365" t="e">
        <f t="shared" si="784"/>
        <v>#DIV/0!</v>
      </c>
      <c r="EU138" s="365" t="e">
        <f t="shared" si="784"/>
        <v>#DIV/0!</v>
      </c>
      <c r="EV138" s="365" t="e">
        <f t="shared" si="784"/>
        <v>#DIV/0!</v>
      </c>
      <c r="EW138" s="365" t="e">
        <f t="shared" si="784"/>
        <v>#DIV/0!</v>
      </c>
      <c r="EX138" s="365" t="e">
        <f t="shared" si="784"/>
        <v>#DIV/0!</v>
      </c>
      <c r="EY138" s="365" t="e">
        <f t="shared" si="784"/>
        <v>#DIV/0!</v>
      </c>
      <c r="EZ138" s="368">
        <f t="shared" si="784"/>
        <v>0</v>
      </c>
      <c r="FA138" s="372"/>
      <c r="FB138" s="364">
        <f>+FB126/FB124</f>
        <v>0</v>
      </c>
      <c r="FC138" s="365">
        <f t="shared" ref="FC138:FN138" si="785">+FC126/FC124</f>
        <v>0</v>
      </c>
      <c r="FD138" s="365" t="e">
        <f t="shared" si="785"/>
        <v>#DIV/0!</v>
      </c>
      <c r="FE138" s="365" t="e">
        <f t="shared" si="785"/>
        <v>#DIV/0!</v>
      </c>
      <c r="FF138" s="365" t="e">
        <f t="shared" si="785"/>
        <v>#DIV/0!</v>
      </c>
      <c r="FG138" s="365" t="e">
        <f t="shared" si="785"/>
        <v>#DIV/0!</v>
      </c>
      <c r="FH138" s="365" t="e">
        <f t="shared" si="785"/>
        <v>#DIV/0!</v>
      </c>
      <c r="FI138" s="365" t="e">
        <f t="shared" si="785"/>
        <v>#DIV/0!</v>
      </c>
      <c r="FJ138" s="365" t="e">
        <f t="shared" si="785"/>
        <v>#DIV/0!</v>
      </c>
      <c r="FK138" s="365" t="e">
        <f t="shared" si="785"/>
        <v>#DIV/0!</v>
      </c>
      <c r="FL138" s="365" t="e">
        <f t="shared" si="785"/>
        <v>#DIV/0!</v>
      </c>
      <c r="FM138" s="365" t="e">
        <f t="shared" si="785"/>
        <v>#DIV/0!</v>
      </c>
      <c r="FN138" s="368">
        <f t="shared" si="785"/>
        <v>0</v>
      </c>
      <c r="FO138" s="372"/>
      <c r="FP138" s="364">
        <f>+FP126/FP124</f>
        <v>0</v>
      </c>
      <c r="FQ138" s="365">
        <f t="shared" ref="FQ138:GB138" si="786">+FQ126/FQ124</f>
        <v>0</v>
      </c>
      <c r="FR138" s="365" t="e">
        <f t="shared" si="786"/>
        <v>#DIV/0!</v>
      </c>
      <c r="FS138" s="365" t="e">
        <f t="shared" si="786"/>
        <v>#DIV/0!</v>
      </c>
      <c r="FT138" s="365" t="e">
        <f t="shared" si="786"/>
        <v>#DIV/0!</v>
      </c>
      <c r="FU138" s="365" t="e">
        <f t="shared" si="786"/>
        <v>#DIV/0!</v>
      </c>
      <c r="FV138" s="365" t="e">
        <f t="shared" si="786"/>
        <v>#DIV/0!</v>
      </c>
      <c r="FW138" s="365" t="e">
        <f t="shared" si="786"/>
        <v>#DIV/0!</v>
      </c>
      <c r="FX138" s="365" t="e">
        <f t="shared" si="786"/>
        <v>#DIV/0!</v>
      </c>
      <c r="FY138" s="365" t="e">
        <f t="shared" si="786"/>
        <v>#DIV/0!</v>
      </c>
      <c r="FZ138" s="365" t="e">
        <f t="shared" si="786"/>
        <v>#DIV/0!</v>
      </c>
      <c r="GA138" s="365" t="e">
        <f t="shared" si="786"/>
        <v>#DIV/0!</v>
      </c>
      <c r="GB138" s="368">
        <f t="shared" si="786"/>
        <v>0</v>
      </c>
      <c r="GC138" s="372"/>
      <c r="GD138" s="364">
        <f>+GD126/GD124</f>
        <v>0</v>
      </c>
      <c r="GE138" s="365">
        <f t="shared" ref="GE138:GP138" si="787">+GE126/GE124</f>
        <v>0</v>
      </c>
      <c r="GF138" s="365" t="e">
        <f t="shared" si="787"/>
        <v>#DIV/0!</v>
      </c>
      <c r="GG138" s="365" t="e">
        <f t="shared" si="787"/>
        <v>#DIV/0!</v>
      </c>
      <c r="GH138" s="365" t="e">
        <f t="shared" si="787"/>
        <v>#DIV/0!</v>
      </c>
      <c r="GI138" s="365" t="e">
        <f t="shared" si="787"/>
        <v>#DIV/0!</v>
      </c>
      <c r="GJ138" s="365" t="e">
        <f t="shared" si="787"/>
        <v>#DIV/0!</v>
      </c>
      <c r="GK138" s="365" t="e">
        <f t="shared" si="787"/>
        <v>#DIV/0!</v>
      </c>
      <c r="GL138" s="365" t="e">
        <f t="shared" si="787"/>
        <v>#DIV/0!</v>
      </c>
      <c r="GM138" s="365" t="e">
        <f t="shared" si="787"/>
        <v>#DIV/0!</v>
      </c>
      <c r="GN138" s="365" t="e">
        <f t="shared" si="787"/>
        <v>#DIV/0!</v>
      </c>
      <c r="GO138" s="365" t="e">
        <f t="shared" si="787"/>
        <v>#DIV/0!</v>
      </c>
      <c r="GP138" s="368">
        <f t="shared" si="787"/>
        <v>0</v>
      </c>
      <c r="GQ138" s="372"/>
      <c r="GR138" s="364">
        <f>+GR126/GR124</f>
        <v>0</v>
      </c>
      <c r="GS138" s="365">
        <f t="shared" ref="GS138:HD138" si="788">+GS126/GS124</f>
        <v>0</v>
      </c>
      <c r="GT138" s="365" t="e">
        <f t="shared" si="788"/>
        <v>#DIV/0!</v>
      </c>
      <c r="GU138" s="365" t="e">
        <f t="shared" si="788"/>
        <v>#DIV/0!</v>
      </c>
      <c r="GV138" s="365" t="e">
        <f t="shared" si="788"/>
        <v>#DIV/0!</v>
      </c>
      <c r="GW138" s="365" t="e">
        <f t="shared" si="788"/>
        <v>#DIV/0!</v>
      </c>
      <c r="GX138" s="365" t="e">
        <f t="shared" si="788"/>
        <v>#DIV/0!</v>
      </c>
      <c r="GY138" s="365" t="e">
        <f t="shared" si="788"/>
        <v>#DIV/0!</v>
      </c>
      <c r="GZ138" s="365" t="e">
        <f t="shared" si="788"/>
        <v>#DIV/0!</v>
      </c>
      <c r="HA138" s="365" t="e">
        <f t="shared" si="788"/>
        <v>#DIV/0!</v>
      </c>
      <c r="HB138" s="365" t="e">
        <f t="shared" si="788"/>
        <v>#DIV/0!</v>
      </c>
      <c r="HC138" s="365" t="e">
        <f t="shared" si="788"/>
        <v>#DIV/0!</v>
      </c>
      <c r="HD138" s="368">
        <f t="shared" si="788"/>
        <v>0</v>
      </c>
      <c r="HE138" s="372"/>
      <c r="HF138" s="364">
        <f>+HF126/HF124</f>
        <v>0</v>
      </c>
      <c r="HG138" s="365">
        <f t="shared" ref="HG138:HR138" si="789">+HG126/HG124</f>
        <v>0</v>
      </c>
      <c r="HH138" s="365">
        <f t="shared" si="789"/>
        <v>0</v>
      </c>
      <c r="HI138" s="365" t="e">
        <f t="shared" si="789"/>
        <v>#DIV/0!</v>
      </c>
      <c r="HJ138" s="365" t="e">
        <f t="shared" si="789"/>
        <v>#DIV/0!</v>
      </c>
      <c r="HK138" s="365" t="e">
        <f t="shared" si="789"/>
        <v>#DIV/0!</v>
      </c>
      <c r="HL138" s="365" t="e">
        <f t="shared" si="789"/>
        <v>#DIV/0!</v>
      </c>
      <c r="HM138" s="365" t="e">
        <f t="shared" si="789"/>
        <v>#DIV/0!</v>
      </c>
      <c r="HN138" s="365" t="e">
        <f t="shared" si="789"/>
        <v>#DIV/0!</v>
      </c>
      <c r="HO138" s="365" t="e">
        <f t="shared" si="789"/>
        <v>#DIV/0!</v>
      </c>
      <c r="HP138" s="365" t="e">
        <f t="shared" si="789"/>
        <v>#DIV/0!</v>
      </c>
      <c r="HQ138" s="365" t="e">
        <f t="shared" si="789"/>
        <v>#DIV/0!</v>
      </c>
      <c r="HR138" s="368">
        <f t="shared" si="789"/>
        <v>0</v>
      </c>
      <c r="HS138" s="372"/>
      <c r="HT138" s="364">
        <f>+HT126/HT124</f>
        <v>0</v>
      </c>
      <c r="HU138" s="365">
        <f t="shared" ref="HU138:IF138" si="790">+HU126/HU124</f>
        <v>0</v>
      </c>
      <c r="HV138" s="365" t="e">
        <f t="shared" si="790"/>
        <v>#DIV/0!</v>
      </c>
      <c r="HW138" s="365" t="e">
        <f t="shared" si="790"/>
        <v>#DIV/0!</v>
      </c>
      <c r="HX138" s="365" t="e">
        <f t="shared" si="790"/>
        <v>#DIV/0!</v>
      </c>
      <c r="HY138" s="365" t="e">
        <f t="shared" si="790"/>
        <v>#DIV/0!</v>
      </c>
      <c r="HZ138" s="365" t="e">
        <f t="shared" si="790"/>
        <v>#DIV/0!</v>
      </c>
      <c r="IA138" s="365" t="e">
        <f t="shared" si="790"/>
        <v>#DIV/0!</v>
      </c>
      <c r="IB138" s="365" t="e">
        <f t="shared" si="790"/>
        <v>#DIV/0!</v>
      </c>
      <c r="IC138" s="365" t="e">
        <f t="shared" si="790"/>
        <v>#DIV/0!</v>
      </c>
      <c r="ID138" s="365" t="e">
        <f t="shared" si="790"/>
        <v>#DIV/0!</v>
      </c>
      <c r="IE138" s="365" t="e">
        <f t="shared" si="790"/>
        <v>#DIV/0!</v>
      </c>
      <c r="IF138" s="368">
        <f t="shared" si="790"/>
        <v>0</v>
      </c>
      <c r="IG138" s="372"/>
      <c r="IH138" s="364">
        <f>+IH126/IH124</f>
        <v>0</v>
      </c>
      <c r="II138" s="365">
        <f t="shared" ref="II138:IT138" si="791">+II126/II124</f>
        <v>0</v>
      </c>
      <c r="IJ138" s="365" t="e">
        <f t="shared" si="791"/>
        <v>#DIV/0!</v>
      </c>
      <c r="IK138" s="365" t="e">
        <f t="shared" si="791"/>
        <v>#DIV/0!</v>
      </c>
      <c r="IL138" s="365" t="e">
        <f t="shared" si="791"/>
        <v>#DIV/0!</v>
      </c>
      <c r="IM138" s="365" t="e">
        <f t="shared" si="791"/>
        <v>#DIV/0!</v>
      </c>
      <c r="IN138" s="365" t="e">
        <f t="shared" si="791"/>
        <v>#DIV/0!</v>
      </c>
      <c r="IO138" s="365" t="e">
        <f t="shared" si="791"/>
        <v>#DIV/0!</v>
      </c>
      <c r="IP138" s="365" t="e">
        <f t="shared" si="791"/>
        <v>#DIV/0!</v>
      </c>
      <c r="IQ138" s="365" t="e">
        <f t="shared" si="791"/>
        <v>#DIV/0!</v>
      </c>
      <c r="IR138" s="365" t="e">
        <f t="shared" si="791"/>
        <v>#DIV/0!</v>
      </c>
      <c r="IS138" s="365" t="e">
        <f t="shared" si="791"/>
        <v>#DIV/0!</v>
      </c>
      <c r="IT138" s="368">
        <f t="shared" si="791"/>
        <v>0</v>
      </c>
      <c r="IU138" s="372"/>
      <c r="IV138" s="364">
        <f>+IV126/IV124</f>
        <v>0</v>
      </c>
      <c r="IW138" s="365">
        <f t="shared" ref="IW138:JH138" si="792">+IW126/IW124</f>
        <v>0</v>
      </c>
      <c r="IX138" s="365" t="e">
        <f t="shared" si="792"/>
        <v>#DIV/0!</v>
      </c>
      <c r="IY138" s="365" t="e">
        <f t="shared" si="792"/>
        <v>#DIV/0!</v>
      </c>
      <c r="IZ138" s="365" t="e">
        <f t="shared" si="792"/>
        <v>#DIV/0!</v>
      </c>
      <c r="JA138" s="365" t="e">
        <f t="shared" si="792"/>
        <v>#DIV/0!</v>
      </c>
      <c r="JB138" s="365" t="e">
        <f t="shared" si="792"/>
        <v>#DIV/0!</v>
      </c>
      <c r="JC138" s="365" t="e">
        <f t="shared" si="792"/>
        <v>#DIV/0!</v>
      </c>
      <c r="JD138" s="365" t="e">
        <f t="shared" si="792"/>
        <v>#DIV/0!</v>
      </c>
      <c r="JE138" s="365" t="e">
        <f t="shared" si="792"/>
        <v>#DIV/0!</v>
      </c>
      <c r="JF138" s="365" t="e">
        <f t="shared" si="792"/>
        <v>#DIV/0!</v>
      </c>
      <c r="JG138" s="365" t="e">
        <f t="shared" si="792"/>
        <v>#DIV/0!</v>
      </c>
      <c r="JH138" s="368">
        <f t="shared" si="792"/>
        <v>0</v>
      </c>
      <c r="JI138" s="372"/>
      <c r="JJ138" s="364">
        <f>+JJ126/JJ124</f>
        <v>0</v>
      </c>
      <c r="JK138" s="365">
        <f t="shared" ref="JK138:JV138" si="793">+JK126/JK124</f>
        <v>0</v>
      </c>
      <c r="JL138" s="365" t="e">
        <f t="shared" si="793"/>
        <v>#DIV/0!</v>
      </c>
      <c r="JM138" s="365" t="e">
        <f t="shared" si="793"/>
        <v>#DIV/0!</v>
      </c>
      <c r="JN138" s="365" t="e">
        <f t="shared" si="793"/>
        <v>#DIV/0!</v>
      </c>
      <c r="JO138" s="365" t="e">
        <f t="shared" si="793"/>
        <v>#DIV/0!</v>
      </c>
      <c r="JP138" s="365" t="e">
        <f t="shared" si="793"/>
        <v>#DIV/0!</v>
      </c>
      <c r="JQ138" s="365" t="e">
        <f t="shared" si="793"/>
        <v>#DIV/0!</v>
      </c>
      <c r="JR138" s="365" t="e">
        <f t="shared" si="793"/>
        <v>#DIV/0!</v>
      </c>
      <c r="JS138" s="365" t="e">
        <f t="shared" si="793"/>
        <v>#DIV/0!</v>
      </c>
      <c r="JT138" s="365" t="e">
        <f t="shared" si="793"/>
        <v>#DIV/0!</v>
      </c>
      <c r="JU138" s="365" t="e">
        <f t="shared" si="793"/>
        <v>#DIV/0!</v>
      </c>
      <c r="JV138" s="368">
        <f t="shared" si="793"/>
        <v>0</v>
      </c>
      <c r="JW138" s="372"/>
      <c r="JX138" s="364">
        <f>+JX126/JX124</f>
        <v>0</v>
      </c>
      <c r="JY138" s="365">
        <f t="shared" ref="JY138:KJ138" si="794">+JY126/JY124</f>
        <v>0</v>
      </c>
      <c r="JZ138" s="365" t="e">
        <f t="shared" si="794"/>
        <v>#DIV/0!</v>
      </c>
      <c r="KA138" s="365" t="e">
        <f t="shared" si="794"/>
        <v>#DIV/0!</v>
      </c>
      <c r="KB138" s="365" t="e">
        <f t="shared" si="794"/>
        <v>#DIV/0!</v>
      </c>
      <c r="KC138" s="365" t="e">
        <f t="shared" si="794"/>
        <v>#DIV/0!</v>
      </c>
      <c r="KD138" s="365" t="e">
        <f t="shared" si="794"/>
        <v>#DIV/0!</v>
      </c>
      <c r="KE138" s="365" t="e">
        <f t="shared" si="794"/>
        <v>#DIV/0!</v>
      </c>
      <c r="KF138" s="365" t="e">
        <f t="shared" si="794"/>
        <v>#DIV/0!</v>
      </c>
      <c r="KG138" s="365" t="e">
        <f t="shared" si="794"/>
        <v>#DIV/0!</v>
      </c>
      <c r="KH138" s="365" t="e">
        <f t="shared" si="794"/>
        <v>#DIV/0!</v>
      </c>
      <c r="KI138" s="365" t="e">
        <f t="shared" si="794"/>
        <v>#DIV/0!</v>
      </c>
      <c r="KJ138" s="368">
        <f t="shared" si="794"/>
        <v>0</v>
      </c>
      <c r="KK138" s="372"/>
      <c r="KL138" s="364">
        <f>+KL126/KL124</f>
        <v>0</v>
      </c>
      <c r="KM138" s="365">
        <f t="shared" ref="KM138:KX138" si="795">+KM126/KM124</f>
        <v>0</v>
      </c>
      <c r="KN138" s="365" t="e">
        <f t="shared" si="795"/>
        <v>#DIV/0!</v>
      </c>
      <c r="KO138" s="365" t="e">
        <f t="shared" si="795"/>
        <v>#DIV/0!</v>
      </c>
      <c r="KP138" s="365" t="e">
        <f t="shared" si="795"/>
        <v>#DIV/0!</v>
      </c>
      <c r="KQ138" s="365" t="e">
        <f t="shared" si="795"/>
        <v>#DIV/0!</v>
      </c>
      <c r="KR138" s="365" t="e">
        <f t="shared" si="795"/>
        <v>#DIV/0!</v>
      </c>
      <c r="KS138" s="365" t="e">
        <f t="shared" si="795"/>
        <v>#DIV/0!</v>
      </c>
      <c r="KT138" s="365" t="e">
        <f t="shared" si="795"/>
        <v>#DIV/0!</v>
      </c>
      <c r="KU138" s="365" t="e">
        <f t="shared" si="795"/>
        <v>#DIV/0!</v>
      </c>
      <c r="KV138" s="365" t="e">
        <f t="shared" si="795"/>
        <v>#DIV/0!</v>
      </c>
      <c r="KW138" s="365" t="e">
        <f t="shared" si="795"/>
        <v>#DIV/0!</v>
      </c>
      <c r="KX138" s="368">
        <f t="shared" si="795"/>
        <v>0</v>
      </c>
      <c r="KY138" s="372"/>
      <c r="KZ138" s="364">
        <f>+KZ126/KZ124</f>
        <v>0</v>
      </c>
      <c r="LA138" s="365">
        <f t="shared" ref="LA138:LL138" si="796">+LA126/LA124</f>
        <v>0</v>
      </c>
      <c r="LB138" s="365" t="e">
        <f t="shared" si="796"/>
        <v>#DIV/0!</v>
      </c>
      <c r="LC138" s="365" t="e">
        <f t="shared" si="796"/>
        <v>#DIV/0!</v>
      </c>
      <c r="LD138" s="365" t="e">
        <f t="shared" si="796"/>
        <v>#DIV/0!</v>
      </c>
      <c r="LE138" s="365" t="e">
        <f t="shared" si="796"/>
        <v>#DIV/0!</v>
      </c>
      <c r="LF138" s="365" t="e">
        <f t="shared" si="796"/>
        <v>#DIV/0!</v>
      </c>
      <c r="LG138" s="365" t="e">
        <f t="shared" si="796"/>
        <v>#DIV/0!</v>
      </c>
      <c r="LH138" s="365" t="e">
        <f t="shared" si="796"/>
        <v>#DIV/0!</v>
      </c>
      <c r="LI138" s="365" t="e">
        <f t="shared" si="796"/>
        <v>#DIV/0!</v>
      </c>
      <c r="LJ138" s="365" t="e">
        <f t="shared" si="796"/>
        <v>#DIV/0!</v>
      </c>
      <c r="LK138" s="365" t="e">
        <f t="shared" si="796"/>
        <v>#DIV/0!</v>
      </c>
      <c r="LL138" s="368">
        <f t="shared" si="796"/>
        <v>0</v>
      </c>
      <c r="LM138" s="372"/>
      <c r="LN138" s="364">
        <f>+LN126/LN124</f>
        <v>0</v>
      </c>
      <c r="LO138" s="365">
        <f t="shared" ref="LO138:LZ138" si="797">+LO126/LO124</f>
        <v>0</v>
      </c>
      <c r="LP138" s="365" t="e">
        <f t="shared" si="797"/>
        <v>#DIV/0!</v>
      </c>
      <c r="LQ138" s="365" t="e">
        <f t="shared" si="797"/>
        <v>#DIV/0!</v>
      </c>
      <c r="LR138" s="365" t="e">
        <f t="shared" si="797"/>
        <v>#DIV/0!</v>
      </c>
      <c r="LS138" s="365" t="e">
        <f t="shared" si="797"/>
        <v>#DIV/0!</v>
      </c>
      <c r="LT138" s="365" t="e">
        <f t="shared" si="797"/>
        <v>#DIV/0!</v>
      </c>
      <c r="LU138" s="365" t="e">
        <f t="shared" si="797"/>
        <v>#DIV/0!</v>
      </c>
      <c r="LV138" s="365" t="e">
        <f t="shared" si="797"/>
        <v>#DIV/0!</v>
      </c>
      <c r="LW138" s="365" t="e">
        <f t="shared" si="797"/>
        <v>#DIV/0!</v>
      </c>
      <c r="LX138" s="365" t="e">
        <f t="shared" si="797"/>
        <v>#DIV/0!</v>
      </c>
      <c r="LY138" s="365" t="e">
        <f t="shared" si="797"/>
        <v>#DIV/0!</v>
      </c>
      <c r="LZ138" s="368">
        <f t="shared" si="797"/>
        <v>0</v>
      </c>
      <c r="MA138" s="372"/>
      <c r="MB138" s="364">
        <f>+MB126/MB124</f>
        <v>0</v>
      </c>
      <c r="MC138" s="365">
        <f t="shared" ref="MC138:MN138" si="798">+MC126/MC124</f>
        <v>0</v>
      </c>
      <c r="MD138" s="365" t="e">
        <f t="shared" si="798"/>
        <v>#DIV/0!</v>
      </c>
      <c r="ME138" s="365" t="e">
        <f t="shared" si="798"/>
        <v>#DIV/0!</v>
      </c>
      <c r="MF138" s="365" t="e">
        <f t="shared" si="798"/>
        <v>#DIV/0!</v>
      </c>
      <c r="MG138" s="365" t="e">
        <f t="shared" si="798"/>
        <v>#DIV/0!</v>
      </c>
      <c r="MH138" s="365" t="e">
        <f t="shared" si="798"/>
        <v>#DIV/0!</v>
      </c>
      <c r="MI138" s="365" t="e">
        <f t="shared" si="798"/>
        <v>#DIV/0!</v>
      </c>
      <c r="MJ138" s="365" t="e">
        <f t="shared" si="798"/>
        <v>#DIV/0!</v>
      </c>
      <c r="MK138" s="365" t="e">
        <f t="shared" si="798"/>
        <v>#DIV/0!</v>
      </c>
      <c r="ML138" s="365" t="e">
        <f t="shared" si="798"/>
        <v>#DIV/0!</v>
      </c>
      <c r="MM138" s="365" t="e">
        <f t="shared" si="798"/>
        <v>#DIV/0!</v>
      </c>
      <c r="MN138" s="368">
        <f t="shared" si="798"/>
        <v>0</v>
      </c>
      <c r="MO138" s="372"/>
      <c r="MP138" s="364">
        <f>+MP126/MP124</f>
        <v>0</v>
      </c>
      <c r="MQ138" s="365">
        <f t="shared" ref="MQ138:NB138" si="799">+MQ126/MQ124</f>
        <v>0</v>
      </c>
      <c r="MR138" s="365" t="e">
        <f t="shared" si="799"/>
        <v>#DIV/0!</v>
      </c>
      <c r="MS138" s="365" t="e">
        <f t="shared" si="799"/>
        <v>#DIV/0!</v>
      </c>
      <c r="MT138" s="365" t="e">
        <f t="shared" si="799"/>
        <v>#DIV/0!</v>
      </c>
      <c r="MU138" s="365" t="e">
        <f t="shared" si="799"/>
        <v>#DIV/0!</v>
      </c>
      <c r="MV138" s="365" t="e">
        <f t="shared" si="799"/>
        <v>#DIV/0!</v>
      </c>
      <c r="MW138" s="365" t="e">
        <f t="shared" si="799"/>
        <v>#DIV/0!</v>
      </c>
      <c r="MX138" s="365" t="e">
        <f t="shared" si="799"/>
        <v>#DIV/0!</v>
      </c>
      <c r="MY138" s="365" t="e">
        <f t="shared" si="799"/>
        <v>#DIV/0!</v>
      </c>
      <c r="MZ138" s="365" t="e">
        <f t="shared" si="799"/>
        <v>#DIV/0!</v>
      </c>
      <c r="NA138" s="365" t="e">
        <f t="shared" si="799"/>
        <v>#DIV/0!</v>
      </c>
      <c r="NB138" s="368">
        <f t="shared" si="799"/>
        <v>0</v>
      </c>
      <c r="NC138" s="372"/>
      <c r="ND138" s="364">
        <f>+ND126/ND124</f>
        <v>0</v>
      </c>
      <c r="NE138" s="365">
        <f t="shared" ref="NE138:NP138" si="800">+NE126/NE124</f>
        <v>0</v>
      </c>
      <c r="NF138" s="365" t="e">
        <f t="shared" si="800"/>
        <v>#DIV/0!</v>
      </c>
      <c r="NG138" s="365" t="e">
        <f t="shared" si="800"/>
        <v>#DIV/0!</v>
      </c>
      <c r="NH138" s="365" t="e">
        <f t="shared" si="800"/>
        <v>#DIV/0!</v>
      </c>
      <c r="NI138" s="365" t="e">
        <f t="shared" si="800"/>
        <v>#DIV/0!</v>
      </c>
      <c r="NJ138" s="365" t="e">
        <f t="shared" si="800"/>
        <v>#DIV/0!</v>
      </c>
      <c r="NK138" s="365" t="e">
        <f t="shared" si="800"/>
        <v>#DIV/0!</v>
      </c>
      <c r="NL138" s="365" t="e">
        <f t="shared" si="800"/>
        <v>#DIV/0!</v>
      </c>
      <c r="NM138" s="365" t="e">
        <f t="shared" si="800"/>
        <v>#DIV/0!</v>
      </c>
      <c r="NN138" s="365" t="e">
        <f t="shared" si="800"/>
        <v>#DIV/0!</v>
      </c>
      <c r="NO138" s="365" t="e">
        <f t="shared" si="800"/>
        <v>#DIV/0!</v>
      </c>
      <c r="NP138" s="368">
        <f t="shared" si="800"/>
        <v>0</v>
      </c>
      <c r="NQ138" s="372"/>
      <c r="NR138" s="364">
        <f>+NR126/NR124</f>
        <v>0</v>
      </c>
      <c r="NS138" s="365">
        <f t="shared" ref="NS138:OD138" si="801">+NS126/NS124</f>
        <v>0</v>
      </c>
      <c r="NT138" s="365" t="e">
        <f t="shared" si="801"/>
        <v>#DIV/0!</v>
      </c>
      <c r="NU138" s="365" t="e">
        <f t="shared" si="801"/>
        <v>#DIV/0!</v>
      </c>
      <c r="NV138" s="365" t="e">
        <f t="shared" si="801"/>
        <v>#DIV/0!</v>
      </c>
      <c r="NW138" s="365" t="e">
        <f t="shared" si="801"/>
        <v>#DIV/0!</v>
      </c>
      <c r="NX138" s="365" t="e">
        <f t="shared" si="801"/>
        <v>#DIV/0!</v>
      </c>
      <c r="NY138" s="365" t="e">
        <f t="shared" si="801"/>
        <v>#DIV/0!</v>
      </c>
      <c r="NZ138" s="365" t="e">
        <f t="shared" si="801"/>
        <v>#DIV/0!</v>
      </c>
      <c r="OA138" s="365" t="e">
        <f t="shared" si="801"/>
        <v>#DIV/0!</v>
      </c>
      <c r="OB138" s="365" t="e">
        <f t="shared" si="801"/>
        <v>#DIV/0!</v>
      </c>
      <c r="OC138" s="365" t="e">
        <f t="shared" si="801"/>
        <v>#DIV/0!</v>
      </c>
      <c r="OD138" s="368">
        <f t="shared" si="801"/>
        <v>0</v>
      </c>
      <c r="OE138" s="372"/>
      <c r="OF138" s="364">
        <f>+OF126/OF124</f>
        <v>0</v>
      </c>
      <c r="OG138" s="365">
        <f t="shared" ref="OG138:OR138" si="802">+OG126/OG124</f>
        <v>0</v>
      </c>
      <c r="OH138" s="365" t="e">
        <f t="shared" si="802"/>
        <v>#DIV/0!</v>
      </c>
      <c r="OI138" s="365" t="e">
        <f t="shared" si="802"/>
        <v>#DIV/0!</v>
      </c>
      <c r="OJ138" s="365" t="e">
        <f t="shared" si="802"/>
        <v>#DIV/0!</v>
      </c>
      <c r="OK138" s="365" t="e">
        <f t="shared" si="802"/>
        <v>#DIV/0!</v>
      </c>
      <c r="OL138" s="365" t="e">
        <f t="shared" si="802"/>
        <v>#DIV/0!</v>
      </c>
      <c r="OM138" s="365" t="e">
        <f t="shared" si="802"/>
        <v>#DIV/0!</v>
      </c>
      <c r="ON138" s="365" t="e">
        <f t="shared" si="802"/>
        <v>#DIV/0!</v>
      </c>
      <c r="OO138" s="365" t="e">
        <f t="shared" si="802"/>
        <v>#DIV/0!</v>
      </c>
      <c r="OP138" s="365" t="e">
        <f t="shared" si="802"/>
        <v>#DIV/0!</v>
      </c>
      <c r="OQ138" s="365" t="e">
        <f t="shared" si="802"/>
        <v>#DIV/0!</v>
      </c>
      <c r="OR138" s="368">
        <f t="shared" si="802"/>
        <v>0</v>
      </c>
      <c r="OS138" s="372"/>
      <c r="OT138" s="364">
        <f>+OT126/OT124</f>
        <v>0</v>
      </c>
      <c r="OU138" s="365">
        <f t="shared" ref="OU138:PF138" si="803">+OU126/OU124</f>
        <v>0</v>
      </c>
      <c r="OV138" s="365" t="e">
        <f t="shared" si="803"/>
        <v>#DIV/0!</v>
      </c>
      <c r="OW138" s="365" t="e">
        <f t="shared" si="803"/>
        <v>#DIV/0!</v>
      </c>
      <c r="OX138" s="365" t="e">
        <f t="shared" si="803"/>
        <v>#DIV/0!</v>
      </c>
      <c r="OY138" s="365" t="e">
        <f t="shared" si="803"/>
        <v>#DIV/0!</v>
      </c>
      <c r="OZ138" s="365" t="e">
        <f t="shared" si="803"/>
        <v>#DIV/0!</v>
      </c>
      <c r="PA138" s="365" t="e">
        <f t="shared" si="803"/>
        <v>#DIV/0!</v>
      </c>
      <c r="PB138" s="365" t="e">
        <f t="shared" si="803"/>
        <v>#DIV/0!</v>
      </c>
      <c r="PC138" s="365" t="e">
        <f t="shared" si="803"/>
        <v>#DIV/0!</v>
      </c>
      <c r="PD138" s="365" t="e">
        <f t="shared" si="803"/>
        <v>#DIV/0!</v>
      </c>
      <c r="PE138" s="365" t="e">
        <f t="shared" si="803"/>
        <v>#DIV/0!</v>
      </c>
      <c r="PF138" s="368">
        <f t="shared" si="803"/>
        <v>0</v>
      </c>
      <c r="PG138" s="372"/>
      <c r="PH138" s="364">
        <f>+PH126/PH124</f>
        <v>0</v>
      </c>
      <c r="PI138" s="365">
        <f t="shared" ref="PI138:PT138" si="804">+PI126/PI124</f>
        <v>0</v>
      </c>
      <c r="PJ138" s="365" t="e">
        <f t="shared" si="804"/>
        <v>#DIV/0!</v>
      </c>
      <c r="PK138" s="365" t="e">
        <f t="shared" si="804"/>
        <v>#DIV/0!</v>
      </c>
      <c r="PL138" s="365" t="e">
        <f t="shared" si="804"/>
        <v>#DIV/0!</v>
      </c>
      <c r="PM138" s="365" t="e">
        <f t="shared" si="804"/>
        <v>#DIV/0!</v>
      </c>
      <c r="PN138" s="365" t="e">
        <f t="shared" si="804"/>
        <v>#DIV/0!</v>
      </c>
      <c r="PO138" s="365" t="e">
        <f t="shared" si="804"/>
        <v>#DIV/0!</v>
      </c>
      <c r="PP138" s="365" t="e">
        <f t="shared" si="804"/>
        <v>#DIV/0!</v>
      </c>
      <c r="PQ138" s="365" t="e">
        <f t="shared" si="804"/>
        <v>#DIV/0!</v>
      </c>
      <c r="PR138" s="365" t="e">
        <f t="shared" si="804"/>
        <v>#DIV/0!</v>
      </c>
      <c r="PS138" s="365" t="e">
        <f t="shared" si="804"/>
        <v>#DIV/0!</v>
      </c>
      <c r="PT138" s="368">
        <f t="shared" si="804"/>
        <v>0</v>
      </c>
      <c r="PU138" s="372"/>
      <c r="PV138" s="364" t="e">
        <f>+PV126/PV124</f>
        <v>#DIV/0!</v>
      </c>
      <c r="PW138" s="365">
        <f t="shared" ref="PW138:QH138" si="805">+PW126/PW124</f>
        <v>0</v>
      </c>
      <c r="PX138" s="365" t="e">
        <f t="shared" si="805"/>
        <v>#DIV/0!</v>
      </c>
      <c r="PY138" s="365" t="e">
        <f t="shared" si="805"/>
        <v>#DIV/0!</v>
      </c>
      <c r="PZ138" s="365" t="e">
        <f t="shared" si="805"/>
        <v>#DIV/0!</v>
      </c>
      <c r="QA138" s="365" t="e">
        <f t="shared" si="805"/>
        <v>#DIV/0!</v>
      </c>
      <c r="QB138" s="365" t="e">
        <f t="shared" si="805"/>
        <v>#DIV/0!</v>
      </c>
      <c r="QC138" s="365" t="e">
        <f t="shared" si="805"/>
        <v>#DIV/0!</v>
      </c>
      <c r="QD138" s="365" t="e">
        <f t="shared" si="805"/>
        <v>#DIV/0!</v>
      </c>
      <c r="QE138" s="365" t="e">
        <f t="shared" si="805"/>
        <v>#DIV/0!</v>
      </c>
      <c r="QF138" s="365" t="e">
        <f t="shared" si="805"/>
        <v>#DIV/0!</v>
      </c>
      <c r="QG138" s="365" t="e">
        <f t="shared" si="805"/>
        <v>#DIV/0!</v>
      </c>
      <c r="QH138" s="368">
        <f t="shared" si="805"/>
        <v>0</v>
      </c>
      <c r="QI138" s="372"/>
      <c r="QJ138" s="364" t="e">
        <f>+QJ126/QJ124</f>
        <v>#DIV/0!</v>
      </c>
      <c r="QK138" s="365">
        <f t="shared" ref="QK138:QV138" si="806">+QK126/QK124</f>
        <v>0</v>
      </c>
      <c r="QL138" s="365" t="e">
        <f t="shared" si="806"/>
        <v>#DIV/0!</v>
      </c>
      <c r="QM138" s="365" t="e">
        <f t="shared" si="806"/>
        <v>#DIV/0!</v>
      </c>
      <c r="QN138" s="365" t="e">
        <f t="shared" si="806"/>
        <v>#DIV/0!</v>
      </c>
      <c r="QO138" s="365" t="e">
        <f t="shared" si="806"/>
        <v>#DIV/0!</v>
      </c>
      <c r="QP138" s="365" t="e">
        <f t="shared" si="806"/>
        <v>#DIV/0!</v>
      </c>
      <c r="QQ138" s="365" t="e">
        <f t="shared" si="806"/>
        <v>#DIV/0!</v>
      </c>
      <c r="QR138" s="365" t="e">
        <f t="shared" si="806"/>
        <v>#DIV/0!</v>
      </c>
      <c r="QS138" s="365" t="e">
        <f t="shared" si="806"/>
        <v>#DIV/0!</v>
      </c>
      <c r="QT138" s="365" t="e">
        <f t="shared" si="806"/>
        <v>#DIV/0!</v>
      </c>
      <c r="QU138" s="365" t="e">
        <f t="shared" si="806"/>
        <v>#DIV/0!</v>
      </c>
      <c r="QV138" s="368">
        <f t="shared" si="806"/>
        <v>0</v>
      </c>
      <c r="QW138" s="372"/>
      <c r="QX138" s="368">
        <f t="shared" ref="QX138:RJ138" ca="1" si="807">+QX126/QX124</f>
        <v>-0.25170005050964145</v>
      </c>
      <c r="QY138" s="368">
        <f t="shared" si="807"/>
        <v>-0.25166280887830811</v>
      </c>
      <c r="QZ138" s="368">
        <f t="shared" si="807"/>
        <v>0</v>
      </c>
      <c r="RA138" s="368" t="e">
        <f t="shared" si="807"/>
        <v>#DIV/0!</v>
      </c>
      <c r="RB138" s="368" t="e">
        <f t="shared" si="807"/>
        <v>#DIV/0!</v>
      </c>
      <c r="RC138" s="368" t="e">
        <f t="shared" si="807"/>
        <v>#DIV/0!</v>
      </c>
      <c r="RD138" s="368" t="e">
        <f t="shared" si="807"/>
        <v>#DIV/0!</v>
      </c>
      <c r="RE138" s="368" t="e">
        <f t="shared" si="807"/>
        <v>#DIV/0!</v>
      </c>
      <c r="RF138" s="368" t="e">
        <f t="shared" si="807"/>
        <v>#DIV/0!</v>
      </c>
      <c r="RG138" s="368" t="e">
        <f t="shared" si="807"/>
        <v>#DIV/0!</v>
      </c>
      <c r="RH138" s="368" t="e">
        <f t="shared" si="807"/>
        <v>#DIV/0!</v>
      </c>
      <c r="RI138" s="368" t="e">
        <f t="shared" si="807"/>
        <v>#DIV/0!</v>
      </c>
      <c r="RJ138" s="368">
        <f t="shared" ca="1" si="807"/>
        <v>-0.25168138101827303</v>
      </c>
    </row>
    <row r="139" spans="1:479" ht="13.5" thickBot="1" x14ac:dyDescent="0.3">
      <c r="D139" s="44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8"/>
      <c r="Q139" s="372"/>
      <c r="R139" s="446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8"/>
      <c r="AF139" s="446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8"/>
      <c r="AT139" s="446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  <c r="BF139" s="448"/>
      <c r="BH139" s="446"/>
      <c r="BI139" s="447"/>
      <c r="BJ139" s="447"/>
      <c r="BK139" s="447"/>
      <c r="BL139" s="447"/>
      <c r="BM139" s="447"/>
      <c r="BN139" s="447"/>
      <c r="BO139" s="447"/>
      <c r="BP139" s="447"/>
      <c r="BQ139" s="447"/>
      <c r="BR139" s="447"/>
      <c r="BS139" s="447"/>
      <c r="BT139" s="448"/>
      <c r="BV139" s="446"/>
      <c r="BW139" s="447"/>
      <c r="BX139" s="447"/>
      <c r="BY139" s="447"/>
      <c r="BZ139" s="447"/>
      <c r="CA139" s="447"/>
      <c r="CB139" s="447"/>
      <c r="CC139" s="447"/>
      <c r="CD139" s="447"/>
      <c r="CE139" s="447"/>
      <c r="CF139" s="447"/>
      <c r="CG139" s="447"/>
      <c r="CH139" s="448"/>
      <c r="CI139" s="372"/>
      <c r="CJ139" s="446"/>
      <c r="CK139" s="447"/>
      <c r="CL139" s="447"/>
      <c r="CM139" s="447"/>
      <c r="CN139" s="447"/>
      <c r="CO139" s="447"/>
      <c r="CP139" s="447"/>
      <c r="CQ139" s="447"/>
      <c r="CR139" s="447"/>
      <c r="CS139" s="447"/>
      <c r="CT139" s="447"/>
      <c r="CU139" s="447"/>
      <c r="CV139" s="448"/>
      <c r="CX139" s="446"/>
      <c r="CY139" s="447"/>
      <c r="CZ139" s="447"/>
      <c r="DA139" s="447"/>
      <c r="DB139" s="447"/>
      <c r="DC139" s="447"/>
      <c r="DD139" s="447"/>
      <c r="DE139" s="447"/>
      <c r="DF139" s="447"/>
      <c r="DG139" s="447"/>
      <c r="DH139" s="447"/>
      <c r="DI139" s="447"/>
      <c r="DJ139" s="448"/>
      <c r="DK139" s="372"/>
      <c r="DL139" s="446"/>
      <c r="DM139" s="447"/>
      <c r="DN139" s="447"/>
      <c r="DO139" s="447"/>
      <c r="DP139" s="447"/>
      <c r="DQ139" s="447"/>
      <c r="DR139" s="447"/>
      <c r="DS139" s="447"/>
      <c r="DT139" s="447"/>
      <c r="DU139" s="447"/>
      <c r="DV139" s="447"/>
      <c r="DW139" s="447"/>
      <c r="DX139" s="448"/>
      <c r="DY139" s="372"/>
      <c r="DZ139" s="446"/>
      <c r="EA139" s="447"/>
      <c r="EB139" s="447"/>
      <c r="EC139" s="447"/>
      <c r="ED139" s="447"/>
      <c r="EE139" s="447"/>
      <c r="EF139" s="447"/>
      <c r="EG139" s="447"/>
      <c r="EH139" s="447"/>
      <c r="EI139" s="447"/>
      <c r="EJ139" s="447"/>
      <c r="EK139" s="447"/>
      <c r="EL139" s="448"/>
      <c r="EM139" s="372"/>
      <c r="EN139" s="446"/>
      <c r="EO139" s="447"/>
      <c r="EP139" s="447"/>
      <c r="EQ139" s="447"/>
      <c r="ER139" s="447"/>
      <c r="ES139" s="447"/>
      <c r="ET139" s="447"/>
      <c r="EU139" s="447"/>
      <c r="EV139" s="447"/>
      <c r="EW139" s="447"/>
      <c r="EX139" s="447"/>
      <c r="EY139" s="447"/>
      <c r="EZ139" s="448"/>
      <c r="FA139" s="372"/>
      <c r="FB139" s="446"/>
      <c r="FC139" s="447"/>
      <c r="FD139" s="447"/>
      <c r="FE139" s="447"/>
      <c r="FF139" s="447"/>
      <c r="FG139" s="447"/>
      <c r="FH139" s="447"/>
      <c r="FI139" s="447"/>
      <c r="FJ139" s="447"/>
      <c r="FK139" s="447"/>
      <c r="FL139" s="447"/>
      <c r="FM139" s="447"/>
      <c r="FN139" s="448"/>
      <c r="FO139" s="372"/>
      <c r="FP139" s="446"/>
      <c r="FQ139" s="447"/>
      <c r="FR139" s="447"/>
      <c r="FS139" s="447"/>
      <c r="FT139" s="447"/>
      <c r="FU139" s="447"/>
      <c r="FV139" s="447"/>
      <c r="FW139" s="447"/>
      <c r="FX139" s="447"/>
      <c r="FY139" s="447"/>
      <c r="FZ139" s="447"/>
      <c r="GA139" s="447"/>
      <c r="GB139" s="448"/>
      <c r="GC139" s="372"/>
      <c r="GD139" s="446"/>
      <c r="GE139" s="447"/>
      <c r="GF139" s="447"/>
      <c r="GG139" s="447"/>
      <c r="GH139" s="447"/>
      <c r="GI139" s="447"/>
      <c r="GJ139" s="447"/>
      <c r="GK139" s="447"/>
      <c r="GL139" s="447"/>
      <c r="GM139" s="447"/>
      <c r="GN139" s="447"/>
      <c r="GO139" s="447"/>
      <c r="GP139" s="448"/>
      <c r="GQ139" s="372"/>
      <c r="GR139" s="446"/>
      <c r="GS139" s="447"/>
      <c r="GT139" s="447"/>
      <c r="GU139" s="447"/>
      <c r="GV139" s="447"/>
      <c r="GW139" s="447"/>
      <c r="GX139" s="447"/>
      <c r="GY139" s="447"/>
      <c r="GZ139" s="447"/>
      <c r="HA139" s="447"/>
      <c r="HB139" s="447"/>
      <c r="HC139" s="447"/>
      <c r="HD139" s="448"/>
      <c r="HE139" s="372"/>
      <c r="HF139" s="446"/>
      <c r="HG139" s="447"/>
      <c r="HH139" s="447"/>
      <c r="HI139" s="447"/>
      <c r="HJ139" s="447"/>
      <c r="HK139" s="447"/>
      <c r="HL139" s="447"/>
      <c r="HM139" s="447"/>
      <c r="HN139" s="447"/>
      <c r="HO139" s="447"/>
      <c r="HP139" s="447"/>
      <c r="HQ139" s="447"/>
      <c r="HR139" s="448"/>
      <c r="HS139" s="372"/>
      <c r="HT139" s="446"/>
      <c r="HU139" s="447"/>
      <c r="HV139" s="447"/>
      <c r="HW139" s="447"/>
      <c r="HX139" s="447"/>
      <c r="HY139" s="447"/>
      <c r="HZ139" s="447"/>
      <c r="IA139" s="447"/>
      <c r="IB139" s="447"/>
      <c r="IC139" s="447"/>
      <c r="ID139" s="447"/>
      <c r="IE139" s="447"/>
      <c r="IF139" s="448"/>
      <c r="IG139" s="372"/>
      <c r="IH139" s="446"/>
      <c r="II139" s="447"/>
      <c r="IJ139" s="447"/>
      <c r="IK139" s="447"/>
      <c r="IL139" s="447"/>
      <c r="IM139" s="447"/>
      <c r="IN139" s="447"/>
      <c r="IO139" s="447"/>
      <c r="IP139" s="447"/>
      <c r="IQ139" s="447"/>
      <c r="IR139" s="447"/>
      <c r="IS139" s="447"/>
      <c r="IT139" s="448"/>
      <c r="IU139" s="372"/>
      <c r="IV139" s="446"/>
      <c r="IW139" s="447"/>
      <c r="IX139" s="447"/>
      <c r="IY139" s="447"/>
      <c r="IZ139" s="447"/>
      <c r="JA139" s="447"/>
      <c r="JB139" s="447"/>
      <c r="JC139" s="447"/>
      <c r="JD139" s="447"/>
      <c r="JE139" s="447"/>
      <c r="JF139" s="447"/>
      <c r="JG139" s="447"/>
      <c r="JH139" s="448"/>
      <c r="JI139" s="372"/>
      <c r="JJ139" s="446"/>
      <c r="JK139" s="447"/>
      <c r="JL139" s="447"/>
      <c r="JM139" s="447"/>
      <c r="JN139" s="447"/>
      <c r="JO139" s="447"/>
      <c r="JP139" s="447"/>
      <c r="JQ139" s="447"/>
      <c r="JR139" s="447"/>
      <c r="JS139" s="447"/>
      <c r="JT139" s="447"/>
      <c r="JU139" s="447"/>
      <c r="JV139" s="448"/>
      <c r="JW139" s="372"/>
      <c r="JX139" s="446"/>
      <c r="JY139" s="447"/>
      <c r="JZ139" s="447"/>
      <c r="KA139" s="447"/>
      <c r="KB139" s="447"/>
      <c r="KC139" s="447"/>
      <c r="KD139" s="447"/>
      <c r="KE139" s="447"/>
      <c r="KF139" s="447"/>
      <c r="KG139" s="447"/>
      <c r="KH139" s="447"/>
      <c r="KI139" s="447"/>
      <c r="KJ139" s="448"/>
      <c r="KK139" s="372"/>
      <c r="KL139" s="446"/>
      <c r="KM139" s="447"/>
      <c r="KN139" s="447"/>
      <c r="KO139" s="447"/>
      <c r="KP139" s="447"/>
      <c r="KQ139" s="447"/>
      <c r="KR139" s="447"/>
      <c r="KS139" s="447"/>
      <c r="KT139" s="447"/>
      <c r="KU139" s="447"/>
      <c r="KV139" s="447"/>
      <c r="KW139" s="447"/>
      <c r="KX139" s="448"/>
      <c r="KY139" s="372"/>
      <c r="KZ139" s="446"/>
      <c r="LA139" s="447"/>
      <c r="LB139" s="447"/>
      <c r="LC139" s="447"/>
      <c r="LD139" s="447"/>
      <c r="LE139" s="447"/>
      <c r="LF139" s="447"/>
      <c r="LG139" s="447"/>
      <c r="LH139" s="447"/>
      <c r="LI139" s="447"/>
      <c r="LJ139" s="447"/>
      <c r="LK139" s="447"/>
      <c r="LL139" s="448"/>
      <c r="LM139" s="372"/>
      <c r="LN139" s="446"/>
      <c r="LO139" s="447"/>
      <c r="LP139" s="447"/>
      <c r="LQ139" s="447"/>
      <c r="LR139" s="447"/>
      <c r="LS139" s="447"/>
      <c r="LT139" s="447"/>
      <c r="LU139" s="447"/>
      <c r="LV139" s="447"/>
      <c r="LW139" s="447"/>
      <c r="LX139" s="447"/>
      <c r="LY139" s="447"/>
      <c r="LZ139" s="448"/>
      <c r="MA139" s="372"/>
      <c r="MB139" s="446"/>
      <c r="MC139" s="447"/>
      <c r="MD139" s="447"/>
      <c r="ME139" s="447"/>
      <c r="MF139" s="447"/>
      <c r="MG139" s="447"/>
      <c r="MH139" s="447"/>
      <c r="MI139" s="447"/>
      <c r="MJ139" s="447"/>
      <c r="MK139" s="447"/>
      <c r="ML139" s="447"/>
      <c r="MM139" s="447"/>
      <c r="MN139" s="448"/>
      <c r="MO139" s="372"/>
      <c r="MP139" s="446"/>
      <c r="MQ139" s="447"/>
      <c r="MR139" s="447"/>
      <c r="MS139" s="447"/>
      <c r="MT139" s="447"/>
      <c r="MU139" s="447"/>
      <c r="MV139" s="447"/>
      <c r="MW139" s="447"/>
      <c r="MX139" s="447"/>
      <c r="MY139" s="447"/>
      <c r="MZ139" s="447"/>
      <c r="NA139" s="447"/>
      <c r="NB139" s="448"/>
      <c r="NC139" s="372"/>
      <c r="ND139" s="446"/>
      <c r="NE139" s="447"/>
      <c r="NF139" s="447"/>
      <c r="NG139" s="447"/>
      <c r="NH139" s="447"/>
      <c r="NI139" s="447"/>
      <c r="NJ139" s="447"/>
      <c r="NK139" s="447"/>
      <c r="NL139" s="447"/>
      <c r="NM139" s="447"/>
      <c r="NN139" s="447"/>
      <c r="NO139" s="447"/>
      <c r="NP139" s="448"/>
      <c r="NQ139" s="372"/>
      <c r="NR139" s="446"/>
      <c r="NS139" s="447"/>
      <c r="NT139" s="447"/>
      <c r="NU139" s="447"/>
      <c r="NV139" s="447"/>
      <c r="NW139" s="447"/>
      <c r="NX139" s="447"/>
      <c r="NY139" s="447"/>
      <c r="NZ139" s="447"/>
      <c r="OA139" s="447"/>
      <c r="OB139" s="447"/>
      <c r="OC139" s="447"/>
      <c r="OD139" s="448"/>
      <c r="OE139" s="372"/>
      <c r="OF139" s="446"/>
      <c r="OG139" s="447"/>
      <c r="OH139" s="447"/>
      <c r="OI139" s="447"/>
      <c r="OJ139" s="447"/>
      <c r="OK139" s="447"/>
      <c r="OL139" s="447"/>
      <c r="OM139" s="447"/>
      <c r="ON139" s="447"/>
      <c r="OO139" s="447"/>
      <c r="OP139" s="447"/>
      <c r="OQ139" s="447"/>
      <c r="OR139" s="448"/>
      <c r="OS139" s="372"/>
      <c r="OT139" s="446"/>
      <c r="OU139" s="447"/>
      <c r="OV139" s="447"/>
      <c r="OW139" s="447"/>
      <c r="OX139" s="447"/>
      <c r="OY139" s="447"/>
      <c r="OZ139" s="447"/>
      <c r="PA139" s="447"/>
      <c r="PB139" s="447"/>
      <c r="PC139" s="447"/>
      <c r="PD139" s="447"/>
      <c r="PE139" s="447"/>
      <c r="PF139" s="448"/>
      <c r="PG139" s="372"/>
      <c r="PH139" s="446"/>
      <c r="PI139" s="447"/>
      <c r="PJ139" s="447"/>
      <c r="PK139" s="447"/>
      <c r="PL139" s="447"/>
      <c r="PM139" s="447"/>
      <c r="PN139" s="447"/>
      <c r="PO139" s="447"/>
      <c r="PP139" s="447"/>
      <c r="PQ139" s="447"/>
      <c r="PR139" s="447"/>
      <c r="PS139" s="447"/>
      <c r="PT139" s="448"/>
      <c r="PU139" s="372"/>
      <c r="PV139" s="446"/>
      <c r="PW139" s="447"/>
      <c r="PX139" s="447"/>
      <c r="PY139" s="447"/>
      <c r="PZ139" s="447"/>
      <c r="QA139" s="447"/>
      <c r="QB139" s="447"/>
      <c r="QC139" s="447"/>
      <c r="QD139" s="447"/>
      <c r="QE139" s="447"/>
      <c r="QF139" s="447"/>
      <c r="QG139" s="447"/>
      <c r="QH139" s="448"/>
      <c r="QI139" s="372"/>
      <c r="QJ139" s="446"/>
      <c r="QK139" s="447"/>
      <c r="QL139" s="447"/>
      <c r="QM139" s="447"/>
      <c r="QN139" s="447"/>
      <c r="QO139" s="447"/>
      <c r="QP139" s="447"/>
      <c r="QQ139" s="447"/>
      <c r="QR139" s="447"/>
      <c r="QS139" s="447"/>
      <c r="QT139" s="447"/>
      <c r="QU139" s="447"/>
      <c r="QV139" s="448"/>
      <c r="QW139" s="372"/>
      <c r="QX139" s="448"/>
      <c r="QY139" s="448"/>
      <c r="QZ139" s="448"/>
      <c r="RA139" s="448"/>
      <c r="RB139" s="448"/>
      <c r="RC139" s="448"/>
      <c r="RD139" s="448"/>
      <c r="RE139" s="448"/>
      <c r="RF139" s="448"/>
      <c r="RG139" s="448"/>
      <c r="RH139" s="448"/>
      <c r="RI139" s="448"/>
      <c r="RJ139" s="448"/>
    </row>
    <row r="140" spans="1:479" x14ac:dyDescent="0.25">
      <c r="P140" s="449"/>
      <c r="Q140" s="371"/>
      <c r="AD140" s="449"/>
      <c r="AE140" s="371"/>
      <c r="AR140" s="449"/>
      <c r="BF140" s="449"/>
      <c r="BT140" s="449"/>
      <c r="CH140" s="449"/>
      <c r="CI140" s="371"/>
      <c r="CV140" s="449"/>
      <c r="DJ140" s="449"/>
      <c r="DK140" s="371"/>
      <c r="DX140" s="449"/>
      <c r="DY140" s="371"/>
      <c r="EL140" s="449"/>
      <c r="EM140" s="371"/>
      <c r="EZ140" s="449"/>
      <c r="FA140" s="371"/>
      <c r="FN140" s="449"/>
      <c r="FO140" s="371"/>
      <c r="GB140" s="449"/>
      <c r="GC140" s="371"/>
      <c r="GP140" s="449"/>
      <c r="GQ140" s="371"/>
      <c r="HD140" s="449"/>
      <c r="HE140" s="371"/>
      <c r="HR140" s="449"/>
      <c r="HS140" s="371"/>
      <c r="IF140" s="449"/>
      <c r="IG140" s="371"/>
      <c r="IT140" s="449"/>
      <c r="IU140" s="371"/>
      <c r="JH140" s="449"/>
      <c r="JI140" s="371"/>
      <c r="JV140" s="449"/>
      <c r="JW140" s="371"/>
      <c r="KJ140" s="449"/>
      <c r="KK140" s="371"/>
      <c r="KX140" s="449"/>
      <c r="KY140" s="371"/>
      <c r="LL140" s="449"/>
      <c r="LM140" s="371"/>
      <c r="LZ140" s="449"/>
      <c r="MA140" s="371"/>
      <c r="MN140" s="449"/>
      <c r="MO140" s="371"/>
      <c r="NB140" s="449"/>
      <c r="NC140" s="371"/>
      <c r="NP140" s="449"/>
      <c r="NQ140" s="371"/>
      <c r="OD140" s="449"/>
      <c r="OE140" s="371"/>
      <c r="OR140" s="449"/>
      <c r="OS140" s="371"/>
      <c r="PF140" s="449"/>
      <c r="PG140" s="371"/>
      <c r="PT140" s="449"/>
      <c r="PU140" s="371"/>
      <c r="PV140" s="373"/>
      <c r="PW140" s="373"/>
      <c r="PX140" s="373"/>
      <c r="PY140" s="373"/>
      <c r="PZ140" s="373"/>
      <c r="QA140" s="373"/>
      <c r="QB140" s="373"/>
      <c r="QC140" s="373"/>
      <c r="QD140" s="373"/>
      <c r="QE140" s="373"/>
      <c r="QF140" s="373"/>
      <c r="QG140" s="373"/>
      <c r="QH140" s="449"/>
      <c r="QI140" s="371"/>
      <c r="QJ140" s="373"/>
      <c r="QK140" s="373"/>
      <c r="QL140" s="373"/>
      <c r="QM140" s="373"/>
      <c r="QN140" s="373"/>
      <c r="QO140" s="373"/>
      <c r="QP140" s="373"/>
      <c r="QQ140" s="373"/>
      <c r="QR140" s="373"/>
      <c r="QS140" s="373"/>
      <c r="QT140" s="373"/>
      <c r="QU140" s="373"/>
      <c r="QV140" s="449"/>
      <c r="QW140" s="371"/>
      <c r="QX140" s="449"/>
      <c r="QY140" s="449"/>
      <c r="QZ140" s="449"/>
      <c r="RA140" s="449"/>
      <c r="RB140" s="449"/>
      <c r="RC140" s="449"/>
      <c r="RD140" s="449"/>
      <c r="RE140" s="449"/>
      <c r="RF140" s="449"/>
      <c r="RG140" s="449"/>
      <c r="RH140" s="449"/>
      <c r="RI140" s="449"/>
      <c r="RJ140" s="449"/>
    </row>
    <row r="141" spans="1:479" s="392" customFormat="1" x14ac:dyDescent="0.25">
      <c r="A141" s="304"/>
      <c r="B141" s="313"/>
      <c r="C141" s="304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449"/>
      <c r="Q141" s="371"/>
      <c r="R141" s="373"/>
      <c r="S141" s="373"/>
      <c r="T141" s="373"/>
      <c r="U141" s="373"/>
      <c r="V141" s="373"/>
      <c r="W141" s="373"/>
      <c r="X141" s="373"/>
      <c r="Y141" s="373"/>
      <c r="Z141" s="373"/>
      <c r="AA141" s="373"/>
      <c r="AB141" s="373"/>
      <c r="AC141" s="373"/>
      <c r="AD141" s="449"/>
      <c r="AE141" s="371"/>
      <c r="AF141" s="373"/>
      <c r="AG141" s="373"/>
      <c r="AH141" s="373"/>
      <c r="AI141" s="373"/>
      <c r="AJ141" s="373"/>
      <c r="AK141" s="373"/>
      <c r="AL141" s="373"/>
      <c r="AM141" s="373"/>
      <c r="AN141" s="373"/>
      <c r="AO141" s="373"/>
      <c r="AP141" s="373"/>
      <c r="AQ141" s="373"/>
      <c r="AR141" s="449"/>
      <c r="AS141" s="372"/>
      <c r="AT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449"/>
      <c r="BG141" s="372"/>
      <c r="BH141" s="373"/>
      <c r="BI141" s="373"/>
      <c r="BJ141" s="373"/>
      <c r="BK141" s="373"/>
      <c r="BL141" s="373"/>
      <c r="BM141" s="373"/>
      <c r="BN141" s="373"/>
      <c r="BO141" s="373"/>
      <c r="BP141" s="373"/>
      <c r="BQ141" s="373"/>
      <c r="BR141" s="373"/>
      <c r="BS141" s="373"/>
      <c r="BT141" s="449"/>
      <c r="BU141" s="388"/>
      <c r="BV141" s="373"/>
      <c r="BW141" s="373"/>
      <c r="BX141" s="373"/>
      <c r="BY141" s="373"/>
      <c r="BZ141" s="373"/>
      <c r="CA141" s="373"/>
      <c r="CB141" s="373"/>
      <c r="CC141" s="373"/>
      <c r="CD141" s="373"/>
      <c r="CE141" s="373"/>
      <c r="CF141" s="373"/>
      <c r="CG141" s="373"/>
      <c r="CH141" s="449"/>
      <c r="CI141" s="371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449"/>
      <c r="CW141" s="372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J141" s="449"/>
      <c r="DK141" s="371"/>
      <c r="DL141" s="373"/>
      <c r="DM141" s="373"/>
      <c r="DN141" s="373"/>
      <c r="DO141" s="373"/>
      <c r="DP141" s="373"/>
      <c r="DQ141" s="373"/>
      <c r="DR141" s="373"/>
      <c r="DS141" s="373"/>
      <c r="DT141" s="373"/>
      <c r="DU141" s="373"/>
      <c r="DV141" s="373"/>
      <c r="DW141" s="373"/>
      <c r="DX141" s="449"/>
      <c r="DY141" s="371"/>
      <c r="DZ141" s="373"/>
      <c r="EA141" s="373"/>
      <c r="EB141" s="373"/>
      <c r="EC141" s="373"/>
      <c r="ED141" s="373"/>
      <c r="EE141" s="373"/>
      <c r="EF141" s="373"/>
      <c r="EG141" s="373"/>
      <c r="EH141" s="373"/>
      <c r="EI141" s="373"/>
      <c r="EJ141" s="373"/>
      <c r="EK141" s="373"/>
      <c r="EL141" s="449"/>
      <c r="EM141" s="371"/>
      <c r="EN141" s="373"/>
      <c r="EO141" s="373"/>
      <c r="EP141" s="373"/>
      <c r="EQ141" s="373"/>
      <c r="ER141" s="373"/>
      <c r="ES141" s="373"/>
      <c r="ET141" s="373"/>
      <c r="EU141" s="373"/>
      <c r="EV141" s="373"/>
      <c r="EW141" s="373"/>
      <c r="EX141" s="373"/>
      <c r="EY141" s="373"/>
      <c r="EZ141" s="449"/>
      <c r="FA141" s="371"/>
      <c r="FB141" s="373"/>
      <c r="FC141" s="373"/>
      <c r="FD141" s="373"/>
      <c r="FE141" s="373"/>
      <c r="FF141" s="373"/>
      <c r="FG141" s="373"/>
      <c r="FH141" s="373"/>
      <c r="FI141" s="373"/>
      <c r="FJ141" s="373"/>
      <c r="FK141" s="373"/>
      <c r="FL141" s="373"/>
      <c r="FM141" s="373"/>
      <c r="FN141" s="449"/>
      <c r="FO141" s="371"/>
      <c r="FP141" s="373"/>
      <c r="FQ141" s="373"/>
      <c r="FR141" s="373"/>
      <c r="FS141" s="373"/>
      <c r="FT141" s="373"/>
      <c r="FU141" s="373"/>
      <c r="FV141" s="373"/>
      <c r="FW141" s="373"/>
      <c r="FX141" s="373"/>
      <c r="FY141" s="373"/>
      <c r="FZ141" s="373"/>
      <c r="GA141" s="373"/>
      <c r="GB141" s="449"/>
      <c r="GC141" s="371"/>
      <c r="GD141" s="373"/>
      <c r="GE141" s="373"/>
      <c r="GF141" s="373"/>
      <c r="GG141" s="373"/>
      <c r="GH141" s="373"/>
      <c r="GI141" s="373"/>
      <c r="GJ141" s="373"/>
      <c r="GK141" s="373"/>
      <c r="GL141" s="373"/>
      <c r="GM141" s="373"/>
      <c r="GN141" s="373"/>
      <c r="GO141" s="373"/>
      <c r="GP141" s="449"/>
      <c r="GQ141" s="371"/>
      <c r="GR141" s="373"/>
      <c r="GS141" s="373"/>
      <c r="GT141" s="373"/>
      <c r="GU141" s="373"/>
      <c r="GV141" s="373"/>
      <c r="GW141" s="373"/>
      <c r="GX141" s="373"/>
      <c r="GY141" s="373"/>
      <c r="GZ141" s="373"/>
      <c r="HA141" s="373"/>
      <c r="HB141" s="373"/>
      <c r="HC141" s="373"/>
      <c r="HD141" s="449"/>
      <c r="HE141" s="371"/>
      <c r="HF141" s="373"/>
      <c r="HG141" s="373"/>
      <c r="HH141" s="373"/>
      <c r="HI141" s="373"/>
      <c r="HJ141" s="373"/>
      <c r="HK141" s="373"/>
      <c r="HL141" s="373"/>
      <c r="HM141" s="373"/>
      <c r="HN141" s="373"/>
      <c r="HO141" s="373"/>
      <c r="HP141" s="373"/>
      <c r="HQ141" s="373"/>
      <c r="HR141" s="449"/>
      <c r="HS141" s="371"/>
      <c r="HT141" s="373"/>
      <c r="HU141" s="373"/>
      <c r="HV141" s="373"/>
      <c r="HW141" s="373"/>
      <c r="HX141" s="373"/>
      <c r="HY141" s="373"/>
      <c r="HZ141" s="373"/>
      <c r="IA141" s="373"/>
      <c r="IB141" s="373"/>
      <c r="IC141" s="373"/>
      <c r="ID141" s="373"/>
      <c r="IE141" s="373"/>
      <c r="IF141" s="449"/>
      <c r="IG141" s="371"/>
      <c r="IH141" s="373"/>
      <c r="II141" s="373"/>
      <c r="IJ141" s="373"/>
      <c r="IK141" s="373"/>
      <c r="IL141" s="373"/>
      <c r="IM141" s="373"/>
      <c r="IN141" s="373"/>
      <c r="IO141" s="373"/>
      <c r="IP141" s="373"/>
      <c r="IQ141" s="373"/>
      <c r="IR141" s="373"/>
      <c r="IS141" s="373"/>
      <c r="IT141" s="449"/>
      <c r="IU141" s="371"/>
      <c r="IV141" s="373"/>
      <c r="IW141" s="373"/>
      <c r="IX141" s="373"/>
      <c r="IY141" s="373"/>
      <c r="IZ141" s="373"/>
      <c r="JA141" s="373"/>
      <c r="JB141" s="373"/>
      <c r="JC141" s="373"/>
      <c r="JD141" s="373"/>
      <c r="JE141" s="373"/>
      <c r="JF141" s="373"/>
      <c r="JG141" s="373"/>
      <c r="JH141" s="449"/>
      <c r="JI141" s="371"/>
      <c r="JJ141" s="373"/>
      <c r="JK141" s="373"/>
      <c r="JL141" s="373"/>
      <c r="JM141" s="373"/>
      <c r="JN141" s="373"/>
      <c r="JO141" s="373"/>
      <c r="JP141" s="373"/>
      <c r="JQ141" s="373"/>
      <c r="JR141" s="373"/>
      <c r="JS141" s="373"/>
      <c r="JT141" s="373"/>
      <c r="JU141" s="373"/>
      <c r="JV141" s="449"/>
      <c r="JW141" s="371"/>
      <c r="JX141" s="373"/>
      <c r="JY141" s="373"/>
      <c r="JZ141" s="373"/>
      <c r="KA141" s="373"/>
      <c r="KB141" s="373"/>
      <c r="KC141" s="373"/>
      <c r="KD141" s="373"/>
      <c r="KE141" s="373"/>
      <c r="KF141" s="373"/>
      <c r="KG141" s="373"/>
      <c r="KH141" s="373"/>
      <c r="KI141" s="373"/>
      <c r="KJ141" s="449"/>
      <c r="KK141" s="371"/>
      <c r="KL141" s="373"/>
      <c r="KM141" s="373"/>
      <c r="KN141" s="373"/>
      <c r="KO141" s="373"/>
      <c r="KP141" s="373"/>
      <c r="KQ141" s="373"/>
      <c r="KR141" s="373"/>
      <c r="KS141" s="373"/>
      <c r="KT141" s="373"/>
      <c r="KU141" s="373"/>
      <c r="KV141" s="373"/>
      <c r="KW141" s="373"/>
      <c r="KX141" s="449"/>
      <c r="KY141" s="371"/>
      <c r="KZ141" s="373"/>
      <c r="LA141" s="373"/>
      <c r="LB141" s="373"/>
      <c r="LC141" s="373"/>
      <c r="LD141" s="373"/>
      <c r="LE141" s="373"/>
      <c r="LF141" s="373"/>
      <c r="LG141" s="373"/>
      <c r="LH141" s="373"/>
      <c r="LI141" s="373"/>
      <c r="LJ141" s="373"/>
      <c r="LK141" s="373"/>
      <c r="LL141" s="449"/>
      <c r="LM141" s="371"/>
      <c r="LN141" s="373"/>
      <c r="LO141" s="373"/>
      <c r="LP141" s="373"/>
      <c r="LQ141" s="373"/>
      <c r="LR141" s="373"/>
      <c r="LS141" s="373"/>
      <c r="LT141" s="373"/>
      <c r="LU141" s="373"/>
      <c r="LV141" s="373"/>
      <c r="LW141" s="373"/>
      <c r="LX141" s="373"/>
      <c r="LY141" s="373"/>
      <c r="LZ141" s="449"/>
      <c r="MA141" s="371"/>
      <c r="MB141" s="373"/>
      <c r="MC141" s="373"/>
      <c r="MD141" s="373"/>
      <c r="ME141" s="373"/>
      <c r="MF141" s="373"/>
      <c r="MG141" s="373"/>
      <c r="MH141" s="373"/>
      <c r="MI141" s="373"/>
      <c r="MJ141" s="373"/>
      <c r="MK141" s="373"/>
      <c r="ML141" s="373"/>
      <c r="MM141" s="373"/>
      <c r="MN141" s="449"/>
      <c r="MO141" s="371"/>
      <c r="MP141" s="373"/>
      <c r="MQ141" s="373"/>
      <c r="MR141" s="373"/>
      <c r="MS141" s="373"/>
      <c r="MT141" s="373"/>
      <c r="MU141" s="373"/>
      <c r="MV141" s="373"/>
      <c r="MW141" s="373"/>
      <c r="MX141" s="373"/>
      <c r="MY141" s="373"/>
      <c r="MZ141" s="373"/>
      <c r="NA141" s="373"/>
      <c r="NB141" s="449"/>
      <c r="NC141" s="371"/>
      <c r="ND141" s="373"/>
      <c r="NE141" s="373"/>
      <c r="NF141" s="373"/>
      <c r="NG141" s="373"/>
      <c r="NH141" s="373"/>
      <c r="NI141" s="373"/>
      <c r="NJ141" s="373"/>
      <c r="NK141" s="373"/>
      <c r="NL141" s="373"/>
      <c r="NM141" s="373"/>
      <c r="NN141" s="373"/>
      <c r="NO141" s="373"/>
      <c r="NP141" s="449"/>
      <c r="NQ141" s="371"/>
      <c r="NR141" s="373"/>
      <c r="NS141" s="373"/>
      <c r="NT141" s="373"/>
      <c r="NU141" s="373"/>
      <c r="NV141" s="373"/>
      <c r="NW141" s="373"/>
      <c r="NX141" s="373"/>
      <c r="NY141" s="373"/>
      <c r="NZ141" s="373"/>
      <c r="OA141" s="373"/>
      <c r="OB141" s="373"/>
      <c r="OC141" s="373"/>
      <c r="OD141" s="449"/>
      <c r="OE141" s="371"/>
      <c r="OF141" s="373"/>
      <c r="OG141" s="373"/>
      <c r="OH141" s="373"/>
      <c r="OI141" s="373"/>
      <c r="OJ141" s="373"/>
      <c r="OK141" s="373"/>
      <c r="OL141" s="373"/>
      <c r="OM141" s="373"/>
      <c r="ON141" s="373"/>
      <c r="OO141" s="373"/>
      <c r="OP141" s="373"/>
      <c r="OQ141" s="373"/>
      <c r="OR141" s="449"/>
      <c r="OS141" s="371"/>
      <c r="OT141" s="373"/>
      <c r="OU141" s="373"/>
      <c r="OV141" s="373"/>
      <c r="OW141" s="373"/>
      <c r="OX141" s="373"/>
      <c r="OY141" s="373"/>
      <c r="OZ141" s="373"/>
      <c r="PA141" s="373"/>
      <c r="PB141" s="373"/>
      <c r="PC141" s="373"/>
      <c r="PD141" s="373"/>
      <c r="PE141" s="373"/>
      <c r="PF141" s="449"/>
      <c r="PG141" s="371"/>
      <c r="PH141" s="373"/>
      <c r="PI141" s="373"/>
      <c r="PJ141" s="373"/>
      <c r="PK141" s="373"/>
      <c r="PL141" s="373"/>
      <c r="PM141" s="373"/>
      <c r="PN141" s="373"/>
      <c r="PO141" s="373"/>
      <c r="PP141" s="373"/>
      <c r="PQ141" s="373"/>
      <c r="PR141" s="373"/>
      <c r="PS141" s="373"/>
      <c r="PT141" s="449"/>
      <c r="PU141" s="371"/>
      <c r="PV141" s="373"/>
      <c r="PW141" s="373"/>
      <c r="PX141" s="373"/>
      <c r="PY141" s="373"/>
      <c r="PZ141" s="373"/>
      <c r="QA141" s="373"/>
      <c r="QB141" s="373"/>
      <c r="QC141" s="373"/>
      <c r="QD141" s="373"/>
      <c r="QE141" s="373"/>
      <c r="QF141" s="373"/>
      <c r="QG141" s="373"/>
      <c r="QH141" s="449"/>
      <c r="QI141" s="371"/>
      <c r="QJ141" s="373"/>
      <c r="QK141" s="373"/>
      <c r="QL141" s="373"/>
      <c r="QM141" s="373"/>
      <c r="QN141" s="373"/>
      <c r="QO141" s="373"/>
      <c r="QP141" s="373"/>
      <c r="QQ141" s="373"/>
      <c r="QR141" s="373"/>
      <c r="QS141" s="373"/>
      <c r="QT141" s="373"/>
      <c r="QU141" s="373"/>
      <c r="QV141" s="449"/>
      <c r="QW141" s="371"/>
      <c r="QX141" s="449"/>
      <c r="QY141" s="449"/>
      <c r="QZ141" s="449"/>
      <c r="RA141" s="449"/>
      <c r="RB141" s="449"/>
      <c r="RC141" s="449"/>
      <c r="RD141" s="449"/>
      <c r="RE141" s="449"/>
      <c r="RF141" s="449"/>
      <c r="RG141" s="449"/>
      <c r="RH141" s="449"/>
      <c r="RI141" s="449"/>
      <c r="RJ141" s="449"/>
    </row>
    <row r="142" spans="1:479" s="392" customFormat="1" x14ac:dyDescent="0.25">
      <c r="A142" s="304"/>
      <c r="B142" s="313"/>
      <c r="C142" s="304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449"/>
      <c r="Q142" s="371"/>
      <c r="R142" s="373"/>
      <c r="S142" s="373"/>
      <c r="T142" s="373"/>
      <c r="U142" s="373"/>
      <c r="V142" s="373"/>
      <c r="W142" s="373"/>
      <c r="X142" s="373"/>
      <c r="Y142" s="373"/>
      <c r="Z142" s="373"/>
      <c r="AA142" s="373"/>
      <c r="AB142" s="373"/>
      <c r="AC142" s="373"/>
      <c r="AD142" s="449"/>
      <c r="AE142" s="371"/>
      <c r="AF142" s="373"/>
      <c r="AG142" s="373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449"/>
      <c r="AS142" s="372"/>
      <c r="AT142" s="373"/>
      <c r="AU142" s="373"/>
      <c r="AV142" s="373"/>
      <c r="AW142" s="373"/>
      <c r="AX142" s="373"/>
      <c r="AY142" s="373"/>
      <c r="AZ142" s="373"/>
      <c r="BA142" s="373"/>
      <c r="BB142" s="373"/>
      <c r="BC142" s="373"/>
      <c r="BD142" s="373"/>
      <c r="BE142" s="373"/>
      <c r="BF142" s="449"/>
      <c r="BG142" s="372"/>
      <c r="BH142" s="373"/>
      <c r="BI142" s="373"/>
      <c r="BJ142" s="373"/>
      <c r="BK142" s="373"/>
      <c r="BL142" s="373"/>
      <c r="BM142" s="373"/>
      <c r="BN142" s="373"/>
      <c r="BO142" s="373"/>
      <c r="BP142" s="373"/>
      <c r="BQ142" s="373"/>
      <c r="BR142" s="373"/>
      <c r="BS142" s="373"/>
      <c r="BT142" s="449"/>
      <c r="BU142" s="388"/>
      <c r="BV142" s="373"/>
      <c r="BW142" s="373"/>
      <c r="BX142" s="373"/>
      <c r="BY142" s="373"/>
      <c r="BZ142" s="373"/>
      <c r="CA142" s="373"/>
      <c r="CB142" s="373"/>
      <c r="CC142" s="373"/>
      <c r="CD142" s="373"/>
      <c r="CE142" s="373"/>
      <c r="CF142" s="373"/>
      <c r="CG142" s="373"/>
      <c r="CH142" s="449"/>
      <c r="CI142" s="371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449"/>
      <c r="CW142" s="372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J142" s="449"/>
      <c r="DK142" s="371"/>
      <c r="DL142" s="373"/>
      <c r="DM142" s="373"/>
      <c r="DN142" s="373"/>
      <c r="DO142" s="373"/>
      <c r="DP142" s="373"/>
      <c r="DQ142" s="373"/>
      <c r="DR142" s="373"/>
      <c r="DS142" s="373"/>
      <c r="DT142" s="373"/>
      <c r="DU142" s="373"/>
      <c r="DV142" s="373"/>
      <c r="DW142" s="373"/>
      <c r="DX142" s="449"/>
      <c r="DY142" s="371"/>
      <c r="DZ142" s="373"/>
      <c r="EA142" s="373"/>
      <c r="EB142" s="373"/>
      <c r="EC142" s="373"/>
      <c r="ED142" s="373"/>
      <c r="EE142" s="373"/>
      <c r="EF142" s="373"/>
      <c r="EG142" s="373"/>
      <c r="EH142" s="373"/>
      <c r="EI142" s="373"/>
      <c r="EJ142" s="373"/>
      <c r="EK142" s="373"/>
      <c r="EL142" s="449"/>
      <c r="EM142" s="371"/>
      <c r="EN142" s="373"/>
      <c r="EO142" s="373"/>
      <c r="EP142" s="373"/>
      <c r="EQ142" s="373"/>
      <c r="ER142" s="373"/>
      <c r="ES142" s="373"/>
      <c r="ET142" s="373"/>
      <c r="EU142" s="373"/>
      <c r="EV142" s="373"/>
      <c r="EW142" s="373"/>
      <c r="EX142" s="373"/>
      <c r="EY142" s="373"/>
      <c r="EZ142" s="449"/>
      <c r="FA142" s="371"/>
      <c r="FB142" s="373"/>
      <c r="FC142" s="373"/>
      <c r="FD142" s="373"/>
      <c r="FE142" s="373"/>
      <c r="FF142" s="373"/>
      <c r="FG142" s="373"/>
      <c r="FH142" s="373"/>
      <c r="FI142" s="373"/>
      <c r="FJ142" s="373"/>
      <c r="FK142" s="373"/>
      <c r="FL142" s="373"/>
      <c r="FM142" s="373"/>
      <c r="FN142" s="449"/>
      <c r="FO142" s="371"/>
      <c r="FP142" s="373"/>
      <c r="FQ142" s="373"/>
      <c r="FR142" s="373"/>
      <c r="FS142" s="373"/>
      <c r="FT142" s="373"/>
      <c r="FU142" s="373"/>
      <c r="FV142" s="373"/>
      <c r="FW142" s="373"/>
      <c r="FX142" s="373"/>
      <c r="FY142" s="373"/>
      <c r="FZ142" s="373"/>
      <c r="GA142" s="373"/>
      <c r="GB142" s="449"/>
      <c r="GC142" s="371"/>
      <c r="GD142" s="373"/>
      <c r="GE142" s="373"/>
      <c r="GF142" s="373"/>
      <c r="GG142" s="373"/>
      <c r="GH142" s="373"/>
      <c r="GI142" s="373"/>
      <c r="GJ142" s="373"/>
      <c r="GK142" s="373"/>
      <c r="GL142" s="373"/>
      <c r="GM142" s="373"/>
      <c r="GN142" s="373"/>
      <c r="GO142" s="373"/>
      <c r="GP142" s="449"/>
      <c r="GQ142" s="371"/>
      <c r="GR142" s="373"/>
      <c r="GS142" s="373"/>
      <c r="GT142" s="373"/>
      <c r="GU142" s="373"/>
      <c r="GV142" s="373"/>
      <c r="GW142" s="373"/>
      <c r="GX142" s="373"/>
      <c r="GY142" s="373"/>
      <c r="GZ142" s="373"/>
      <c r="HA142" s="373"/>
      <c r="HB142" s="373"/>
      <c r="HC142" s="373"/>
      <c r="HD142" s="449"/>
      <c r="HE142" s="371"/>
      <c r="HF142" s="373"/>
      <c r="HG142" s="373"/>
      <c r="HH142" s="373"/>
      <c r="HI142" s="373"/>
      <c r="HJ142" s="373"/>
      <c r="HK142" s="373"/>
      <c r="HL142" s="373"/>
      <c r="HM142" s="373"/>
      <c r="HN142" s="373"/>
      <c r="HO142" s="373"/>
      <c r="HP142" s="373"/>
      <c r="HQ142" s="373"/>
      <c r="HR142" s="449"/>
      <c r="HS142" s="371"/>
      <c r="HT142" s="373"/>
      <c r="HU142" s="373"/>
      <c r="HV142" s="373"/>
      <c r="HW142" s="373"/>
      <c r="HX142" s="373"/>
      <c r="HY142" s="373"/>
      <c r="HZ142" s="373"/>
      <c r="IA142" s="373"/>
      <c r="IB142" s="373"/>
      <c r="IC142" s="373"/>
      <c r="ID142" s="373"/>
      <c r="IE142" s="373"/>
      <c r="IF142" s="449"/>
      <c r="IG142" s="371"/>
      <c r="IH142" s="373"/>
      <c r="II142" s="373"/>
      <c r="IJ142" s="373"/>
      <c r="IK142" s="373"/>
      <c r="IL142" s="373"/>
      <c r="IM142" s="373"/>
      <c r="IN142" s="373"/>
      <c r="IO142" s="373"/>
      <c r="IP142" s="373"/>
      <c r="IQ142" s="373"/>
      <c r="IR142" s="373"/>
      <c r="IS142" s="373"/>
      <c r="IT142" s="449"/>
      <c r="IU142" s="371"/>
      <c r="IV142" s="373"/>
      <c r="IW142" s="373"/>
      <c r="IX142" s="373"/>
      <c r="IY142" s="373"/>
      <c r="IZ142" s="373"/>
      <c r="JA142" s="373"/>
      <c r="JB142" s="373"/>
      <c r="JC142" s="373"/>
      <c r="JD142" s="373"/>
      <c r="JE142" s="373"/>
      <c r="JF142" s="373"/>
      <c r="JG142" s="373"/>
      <c r="JH142" s="449"/>
      <c r="JI142" s="371"/>
      <c r="JJ142" s="373"/>
      <c r="JK142" s="373"/>
      <c r="JL142" s="373"/>
      <c r="JM142" s="373"/>
      <c r="JN142" s="373"/>
      <c r="JO142" s="373"/>
      <c r="JP142" s="373"/>
      <c r="JQ142" s="373"/>
      <c r="JR142" s="373"/>
      <c r="JS142" s="373"/>
      <c r="JT142" s="373"/>
      <c r="JU142" s="373"/>
      <c r="JV142" s="449"/>
      <c r="JW142" s="371"/>
      <c r="JX142" s="373"/>
      <c r="JY142" s="373"/>
      <c r="JZ142" s="373"/>
      <c r="KA142" s="373"/>
      <c r="KB142" s="373"/>
      <c r="KC142" s="373"/>
      <c r="KD142" s="373"/>
      <c r="KE142" s="373"/>
      <c r="KF142" s="373"/>
      <c r="KG142" s="373"/>
      <c r="KH142" s="373"/>
      <c r="KI142" s="373"/>
      <c r="KJ142" s="449"/>
      <c r="KK142" s="371"/>
      <c r="KL142" s="373"/>
      <c r="KM142" s="373"/>
      <c r="KN142" s="373"/>
      <c r="KO142" s="373"/>
      <c r="KP142" s="373"/>
      <c r="KQ142" s="373"/>
      <c r="KR142" s="373"/>
      <c r="KS142" s="373"/>
      <c r="KT142" s="373"/>
      <c r="KU142" s="373"/>
      <c r="KV142" s="373"/>
      <c r="KW142" s="373"/>
      <c r="KX142" s="449"/>
      <c r="KY142" s="371"/>
      <c r="KZ142" s="373"/>
      <c r="LA142" s="373"/>
      <c r="LB142" s="373"/>
      <c r="LC142" s="373"/>
      <c r="LD142" s="373"/>
      <c r="LE142" s="373"/>
      <c r="LF142" s="373"/>
      <c r="LG142" s="373"/>
      <c r="LH142" s="373"/>
      <c r="LI142" s="373"/>
      <c r="LJ142" s="373"/>
      <c r="LK142" s="373"/>
      <c r="LL142" s="449"/>
      <c r="LM142" s="371"/>
      <c r="LN142" s="373"/>
      <c r="LO142" s="373"/>
      <c r="LP142" s="373"/>
      <c r="LQ142" s="373"/>
      <c r="LR142" s="373"/>
      <c r="LS142" s="373"/>
      <c r="LT142" s="373"/>
      <c r="LU142" s="373"/>
      <c r="LV142" s="373"/>
      <c r="LW142" s="373"/>
      <c r="LX142" s="373"/>
      <c r="LY142" s="373"/>
      <c r="LZ142" s="449"/>
      <c r="MA142" s="371"/>
      <c r="MB142" s="373"/>
      <c r="MC142" s="373"/>
      <c r="MD142" s="373"/>
      <c r="ME142" s="373"/>
      <c r="MF142" s="373"/>
      <c r="MG142" s="373"/>
      <c r="MH142" s="373"/>
      <c r="MI142" s="373"/>
      <c r="MJ142" s="373"/>
      <c r="MK142" s="373"/>
      <c r="ML142" s="373"/>
      <c r="MM142" s="373"/>
      <c r="MN142" s="449"/>
      <c r="MO142" s="371"/>
      <c r="MP142" s="373"/>
      <c r="MQ142" s="373"/>
      <c r="MR142" s="373"/>
      <c r="MS142" s="373"/>
      <c r="MT142" s="373"/>
      <c r="MU142" s="373"/>
      <c r="MV142" s="373"/>
      <c r="MW142" s="373"/>
      <c r="MX142" s="373"/>
      <c r="MY142" s="373"/>
      <c r="MZ142" s="373"/>
      <c r="NA142" s="373"/>
      <c r="NB142" s="449"/>
      <c r="NC142" s="371"/>
      <c r="ND142" s="373"/>
      <c r="NE142" s="373"/>
      <c r="NF142" s="373"/>
      <c r="NG142" s="373"/>
      <c r="NH142" s="373"/>
      <c r="NI142" s="373"/>
      <c r="NJ142" s="373"/>
      <c r="NK142" s="373"/>
      <c r="NL142" s="373"/>
      <c r="NM142" s="373"/>
      <c r="NN142" s="373"/>
      <c r="NO142" s="373"/>
      <c r="NP142" s="449"/>
      <c r="NQ142" s="371"/>
      <c r="NR142" s="373"/>
      <c r="NS142" s="373"/>
      <c r="NT142" s="373"/>
      <c r="NU142" s="373"/>
      <c r="NV142" s="373"/>
      <c r="NW142" s="373"/>
      <c r="NX142" s="373"/>
      <c r="NY142" s="373"/>
      <c r="NZ142" s="373"/>
      <c r="OA142" s="373"/>
      <c r="OB142" s="373"/>
      <c r="OC142" s="373"/>
      <c r="OD142" s="449"/>
      <c r="OE142" s="371"/>
      <c r="OF142" s="373"/>
      <c r="OG142" s="373"/>
      <c r="OH142" s="373"/>
      <c r="OI142" s="373"/>
      <c r="OJ142" s="373"/>
      <c r="OK142" s="373"/>
      <c r="OL142" s="373"/>
      <c r="OM142" s="373"/>
      <c r="ON142" s="373"/>
      <c r="OO142" s="373"/>
      <c r="OP142" s="373"/>
      <c r="OQ142" s="373"/>
      <c r="OR142" s="449"/>
      <c r="OS142" s="371"/>
      <c r="OT142" s="373"/>
      <c r="OU142" s="373"/>
      <c r="OV142" s="373"/>
      <c r="OW142" s="373"/>
      <c r="OX142" s="373"/>
      <c r="OY142" s="373"/>
      <c r="OZ142" s="373"/>
      <c r="PA142" s="373"/>
      <c r="PB142" s="373"/>
      <c r="PC142" s="373"/>
      <c r="PD142" s="373"/>
      <c r="PE142" s="373"/>
      <c r="PF142" s="449"/>
      <c r="PG142" s="371"/>
      <c r="PH142" s="373"/>
      <c r="PI142" s="373"/>
      <c r="PJ142" s="373"/>
      <c r="PK142" s="373"/>
      <c r="PL142" s="373"/>
      <c r="PM142" s="373"/>
      <c r="PN142" s="373"/>
      <c r="PO142" s="373"/>
      <c r="PP142" s="373"/>
      <c r="PQ142" s="373"/>
      <c r="PR142" s="373"/>
      <c r="PS142" s="373"/>
      <c r="PT142" s="449"/>
      <c r="PU142" s="371"/>
      <c r="PV142" s="373"/>
      <c r="PW142" s="373"/>
      <c r="PX142" s="373"/>
      <c r="PY142" s="373"/>
      <c r="PZ142" s="373"/>
      <c r="QA142" s="373"/>
      <c r="QB142" s="373"/>
      <c r="QC142" s="373"/>
      <c r="QD142" s="373"/>
      <c r="QE142" s="373"/>
      <c r="QF142" s="373"/>
      <c r="QG142" s="373"/>
      <c r="QH142" s="449"/>
      <c r="QI142" s="371"/>
      <c r="QJ142" s="373"/>
      <c r="QK142" s="373"/>
      <c r="QL142" s="373"/>
      <c r="QM142" s="373"/>
      <c r="QN142" s="373"/>
      <c r="QO142" s="373"/>
      <c r="QP142" s="373"/>
      <c r="QQ142" s="373"/>
      <c r="QR142" s="373"/>
      <c r="QS142" s="373"/>
      <c r="QT142" s="373"/>
      <c r="QU142" s="373"/>
      <c r="QV142" s="449"/>
      <c r="QW142" s="371"/>
      <c r="QX142" s="449"/>
      <c r="QY142" s="449"/>
      <c r="QZ142" s="449"/>
      <c r="RA142" s="449"/>
      <c r="RB142" s="449"/>
      <c r="RC142" s="449"/>
      <c r="RD142" s="449"/>
      <c r="RE142" s="449"/>
      <c r="RF142" s="449"/>
      <c r="RG142" s="449"/>
      <c r="RH142" s="449"/>
      <c r="RI142" s="449"/>
      <c r="RJ142" s="449"/>
    </row>
    <row r="143" spans="1:479" s="392" customFormat="1" ht="12.5" x14ac:dyDescent="0.25">
      <c r="A143" s="589"/>
      <c r="B143" s="589"/>
      <c r="C143" s="589"/>
      <c r="D143" s="590"/>
      <c r="E143" s="590"/>
      <c r="F143" s="590"/>
      <c r="G143" s="590"/>
      <c r="H143" s="590"/>
      <c r="I143" s="590"/>
      <c r="J143" s="590"/>
      <c r="K143" s="590"/>
      <c r="L143" s="590"/>
      <c r="M143" s="590"/>
      <c r="N143" s="590"/>
      <c r="O143" s="590"/>
      <c r="P143" s="591"/>
      <c r="Q143" s="371"/>
      <c r="R143" s="590"/>
      <c r="S143" s="590"/>
      <c r="T143" s="590"/>
      <c r="U143" s="590"/>
      <c r="V143" s="590"/>
      <c r="W143" s="590"/>
      <c r="X143" s="590"/>
      <c r="Y143" s="590"/>
      <c r="Z143" s="590"/>
      <c r="AA143" s="590"/>
      <c r="AB143" s="590"/>
      <c r="AC143" s="590"/>
      <c r="AD143" s="591"/>
      <c r="AE143" s="371"/>
      <c r="AF143" s="590"/>
      <c r="AG143" s="590"/>
      <c r="AH143" s="590"/>
      <c r="AI143" s="590"/>
      <c r="AJ143" s="590"/>
      <c r="AK143" s="590"/>
      <c r="AL143" s="590"/>
      <c r="AM143" s="590"/>
      <c r="AN143" s="590"/>
      <c r="AO143" s="590"/>
      <c r="AP143" s="590"/>
      <c r="AQ143" s="590"/>
      <c r="AR143" s="591"/>
      <c r="AS143" s="372"/>
      <c r="AT143" s="590"/>
      <c r="AU143" s="590"/>
      <c r="AV143" s="590"/>
      <c r="AW143" s="590"/>
      <c r="AX143" s="590"/>
      <c r="AY143" s="590"/>
      <c r="AZ143" s="590"/>
      <c r="BA143" s="590"/>
      <c r="BB143" s="590"/>
      <c r="BC143" s="590"/>
      <c r="BD143" s="590"/>
      <c r="BE143" s="590"/>
      <c r="BF143" s="591"/>
      <c r="BG143" s="372"/>
      <c r="BH143" s="590"/>
      <c r="BI143" s="590"/>
      <c r="BJ143" s="590"/>
      <c r="BK143" s="590"/>
      <c r="BL143" s="590"/>
      <c r="BM143" s="590"/>
      <c r="BN143" s="590"/>
      <c r="BO143" s="590"/>
      <c r="BP143" s="590"/>
      <c r="BQ143" s="590"/>
      <c r="BR143" s="590"/>
      <c r="BS143" s="590"/>
      <c r="BT143" s="591"/>
      <c r="BU143" s="372"/>
      <c r="BV143" s="590"/>
      <c r="BW143" s="590"/>
      <c r="BX143" s="590"/>
      <c r="BY143" s="590"/>
      <c r="BZ143" s="590"/>
      <c r="CA143" s="590"/>
      <c r="CB143" s="590"/>
      <c r="CC143" s="590"/>
      <c r="CD143" s="590"/>
      <c r="CE143" s="590"/>
      <c r="CF143" s="590"/>
      <c r="CG143" s="590"/>
      <c r="CH143" s="591"/>
      <c r="CI143" s="372"/>
      <c r="CJ143" s="590"/>
      <c r="CK143" s="590"/>
      <c r="CL143" s="590"/>
      <c r="CM143" s="590"/>
      <c r="CN143" s="590"/>
      <c r="CO143" s="590"/>
      <c r="CP143" s="590"/>
      <c r="CQ143" s="590"/>
      <c r="CR143" s="590"/>
      <c r="CS143" s="590"/>
      <c r="CT143" s="590"/>
      <c r="CU143" s="590"/>
      <c r="CV143" s="591"/>
      <c r="CW143" s="372"/>
      <c r="CX143" s="590"/>
      <c r="CY143" s="590"/>
      <c r="CZ143" s="590"/>
      <c r="DA143" s="590"/>
      <c r="DB143" s="590"/>
      <c r="DC143" s="590"/>
      <c r="DD143" s="590"/>
      <c r="DE143" s="590"/>
      <c r="DF143" s="590"/>
      <c r="DG143" s="590"/>
      <c r="DH143" s="590"/>
      <c r="DI143" s="590"/>
      <c r="DJ143" s="591"/>
      <c r="DK143" s="372"/>
      <c r="DL143" s="590"/>
      <c r="DM143" s="590"/>
      <c r="DN143" s="590"/>
      <c r="DO143" s="590"/>
      <c r="DP143" s="590"/>
      <c r="DQ143" s="590"/>
      <c r="DR143" s="590"/>
      <c r="DS143" s="590"/>
      <c r="DT143" s="590"/>
      <c r="DU143" s="590"/>
      <c r="DV143" s="590"/>
      <c r="DW143" s="590"/>
      <c r="DX143" s="591"/>
      <c r="DY143" s="372"/>
      <c r="DZ143" s="590"/>
      <c r="EA143" s="590"/>
      <c r="EB143" s="590"/>
      <c r="EC143" s="590"/>
      <c r="ED143" s="590"/>
      <c r="EE143" s="590"/>
      <c r="EF143" s="590"/>
      <c r="EG143" s="590"/>
      <c r="EH143" s="590"/>
      <c r="EI143" s="590"/>
      <c r="EJ143" s="590"/>
      <c r="EK143" s="590"/>
      <c r="EL143" s="591"/>
      <c r="EM143" s="372"/>
      <c r="EN143" s="590"/>
      <c r="EO143" s="590"/>
      <c r="EP143" s="590"/>
      <c r="EQ143" s="590"/>
      <c r="ER143" s="590"/>
      <c r="ES143" s="590"/>
      <c r="ET143" s="590"/>
      <c r="EU143" s="590"/>
      <c r="EV143" s="590"/>
      <c r="EW143" s="590"/>
      <c r="EX143" s="590"/>
      <c r="EY143" s="590"/>
      <c r="EZ143" s="591"/>
      <c r="FA143" s="372"/>
      <c r="FB143" s="590"/>
      <c r="FC143" s="590"/>
      <c r="FD143" s="590"/>
      <c r="FE143" s="590"/>
      <c r="FF143" s="590"/>
      <c r="FG143" s="590"/>
      <c r="FH143" s="590"/>
      <c r="FI143" s="590"/>
      <c r="FJ143" s="590"/>
      <c r="FK143" s="590"/>
      <c r="FL143" s="590"/>
      <c r="FM143" s="590"/>
      <c r="FN143" s="591"/>
      <c r="FO143" s="372"/>
      <c r="FP143" s="590"/>
      <c r="FQ143" s="590"/>
      <c r="FR143" s="590"/>
      <c r="FS143" s="590"/>
      <c r="FT143" s="590"/>
      <c r="FU143" s="590"/>
      <c r="FV143" s="590"/>
      <c r="FW143" s="590"/>
      <c r="FX143" s="590"/>
      <c r="FY143" s="590"/>
      <c r="FZ143" s="590"/>
      <c r="GA143" s="590"/>
      <c r="GB143" s="591"/>
      <c r="GC143" s="372"/>
      <c r="GD143" s="590"/>
      <c r="GE143" s="590"/>
      <c r="GF143" s="590"/>
      <c r="GG143" s="590"/>
      <c r="GH143" s="590"/>
      <c r="GI143" s="590"/>
      <c r="GJ143" s="590"/>
      <c r="GK143" s="590"/>
      <c r="GL143" s="590"/>
      <c r="GM143" s="590"/>
      <c r="GN143" s="590"/>
      <c r="GO143" s="590"/>
      <c r="GP143" s="591"/>
      <c r="GQ143" s="372"/>
      <c r="GR143" s="590"/>
      <c r="GS143" s="590"/>
      <c r="GT143" s="590"/>
      <c r="GU143" s="590"/>
      <c r="GV143" s="590"/>
      <c r="GW143" s="590"/>
      <c r="GX143" s="590"/>
      <c r="GY143" s="590"/>
      <c r="GZ143" s="590"/>
      <c r="HA143" s="590"/>
      <c r="HB143" s="590"/>
      <c r="HC143" s="590"/>
      <c r="HD143" s="591"/>
      <c r="HE143" s="372"/>
      <c r="HF143" s="590"/>
      <c r="HG143" s="590"/>
      <c r="HH143" s="590"/>
      <c r="HI143" s="590"/>
      <c r="HJ143" s="590"/>
      <c r="HK143" s="590"/>
      <c r="HL143" s="590"/>
      <c r="HM143" s="590"/>
      <c r="HN143" s="590"/>
      <c r="HO143" s="590"/>
      <c r="HP143" s="590"/>
      <c r="HQ143" s="590"/>
      <c r="HR143" s="591"/>
      <c r="HS143" s="372"/>
      <c r="HT143" s="590"/>
      <c r="HU143" s="590"/>
      <c r="HV143" s="590"/>
      <c r="HW143" s="590"/>
      <c r="HX143" s="590"/>
      <c r="HY143" s="590"/>
      <c r="HZ143" s="590"/>
      <c r="IA143" s="590"/>
      <c r="IB143" s="590"/>
      <c r="IC143" s="590"/>
      <c r="ID143" s="590"/>
      <c r="IE143" s="590"/>
      <c r="IF143" s="591"/>
      <c r="IG143" s="372"/>
      <c r="IH143" s="590"/>
      <c r="II143" s="590"/>
      <c r="IJ143" s="590"/>
      <c r="IK143" s="590"/>
      <c r="IL143" s="590"/>
      <c r="IM143" s="590"/>
      <c r="IN143" s="590"/>
      <c r="IO143" s="590"/>
      <c r="IP143" s="590"/>
      <c r="IQ143" s="590"/>
      <c r="IR143" s="590"/>
      <c r="IS143" s="590"/>
      <c r="IT143" s="591"/>
      <c r="IU143" s="372"/>
      <c r="IV143" s="590"/>
      <c r="IW143" s="590"/>
      <c r="IX143" s="590"/>
      <c r="IY143" s="590"/>
      <c r="IZ143" s="590"/>
      <c r="JA143" s="590"/>
      <c r="JB143" s="590"/>
      <c r="JC143" s="590"/>
      <c r="JD143" s="590"/>
      <c r="JE143" s="590"/>
      <c r="JF143" s="590"/>
      <c r="JG143" s="590"/>
      <c r="JH143" s="591"/>
      <c r="JI143" s="372"/>
      <c r="JJ143" s="590"/>
      <c r="JK143" s="590"/>
      <c r="JL143" s="590"/>
      <c r="JM143" s="590"/>
      <c r="JN143" s="590"/>
      <c r="JO143" s="590"/>
      <c r="JP143" s="590"/>
      <c r="JQ143" s="590"/>
      <c r="JR143" s="590"/>
      <c r="JS143" s="590"/>
      <c r="JT143" s="590"/>
      <c r="JU143" s="590"/>
      <c r="JV143" s="591"/>
      <c r="JW143" s="372"/>
      <c r="JX143" s="590"/>
      <c r="JY143" s="590"/>
      <c r="JZ143" s="590"/>
      <c r="KA143" s="590"/>
      <c r="KB143" s="590"/>
      <c r="KC143" s="590"/>
      <c r="KD143" s="590"/>
      <c r="KE143" s="590"/>
      <c r="KF143" s="590"/>
      <c r="KG143" s="590"/>
      <c r="KH143" s="590"/>
      <c r="KI143" s="590"/>
      <c r="KJ143" s="591"/>
      <c r="KK143" s="372"/>
      <c r="KL143" s="590"/>
      <c r="KM143" s="590"/>
      <c r="KN143" s="590"/>
      <c r="KO143" s="590"/>
      <c r="KP143" s="590"/>
      <c r="KQ143" s="590"/>
      <c r="KR143" s="590"/>
      <c r="KS143" s="590"/>
      <c r="KT143" s="590"/>
      <c r="KU143" s="590"/>
      <c r="KV143" s="590"/>
      <c r="KW143" s="590"/>
      <c r="KX143" s="591"/>
      <c r="KY143" s="372"/>
      <c r="KZ143" s="590"/>
      <c r="LA143" s="590"/>
      <c r="LB143" s="590"/>
      <c r="LC143" s="590"/>
      <c r="LD143" s="590"/>
      <c r="LE143" s="590"/>
      <c r="LF143" s="590"/>
      <c r="LG143" s="590"/>
      <c r="LH143" s="590"/>
      <c r="LI143" s="590"/>
      <c r="LJ143" s="590"/>
      <c r="LK143" s="590"/>
      <c r="LL143" s="591"/>
      <c r="LM143" s="372"/>
      <c r="LN143" s="590"/>
      <c r="LO143" s="590"/>
      <c r="LP143" s="590"/>
      <c r="LQ143" s="590"/>
      <c r="LR143" s="590"/>
      <c r="LS143" s="590"/>
      <c r="LT143" s="590"/>
      <c r="LU143" s="590"/>
      <c r="LV143" s="590"/>
      <c r="LW143" s="590"/>
      <c r="LX143" s="590"/>
      <c r="LY143" s="590"/>
      <c r="LZ143" s="591"/>
      <c r="MA143" s="372"/>
      <c r="MB143" s="590"/>
      <c r="MC143" s="590"/>
      <c r="MD143" s="590"/>
      <c r="ME143" s="590"/>
      <c r="MF143" s="590"/>
      <c r="MG143" s="590"/>
      <c r="MH143" s="590"/>
      <c r="MI143" s="590"/>
      <c r="MJ143" s="590"/>
      <c r="MK143" s="590"/>
      <c r="ML143" s="590"/>
      <c r="MM143" s="590"/>
      <c r="MN143" s="591"/>
      <c r="MO143" s="372"/>
      <c r="MP143" s="590"/>
      <c r="MQ143" s="590"/>
      <c r="MR143" s="590"/>
      <c r="MS143" s="590"/>
      <c r="MT143" s="590"/>
      <c r="MU143" s="590"/>
      <c r="MV143" s="590"/>
      <c r="MW143" s="590"/>
      <c r="MX143" s="590"/>
      <c r="MY143" s="590"/>
      <c r="MZ143" s="590"/>
      <c r="NA143" s="590"/>
      <c r="NB143" s="591"/>
      <c r="NC143" s="372"/>
      <c r="ND143" s="590"/>
      <c r="NE143" s="590"/>
      <c r="NF143" s="590"/>
      <c r="NG143" s="590"/>
      <c r="NH143" s="590"/>
      <c r="NI143" s="590"/>
      <c r="NJ143" s="590"/>
      <c r="NK143" s="590"/>
      <c r="NL143" s="590"/>
      <c r="NM143" s="590"/>
      <c r="NN143" s="590"/>
      <c r="NO143" s="590"/>
      <c r="NP143" s="591"/>
      <c r="NQ143" s="372"/>
      <c r="NR143" s="590"/>
      <c r="NS143" s="590"/>
      <c r="NT143" s="590"/>
      <c r="NU143" s="590"/>
      <c r="NV143" s="590"/>
      <c r="NW143" s="590"/>
      <c r="NX143" s="590"/>
      <c r="NY143" s="590"/>
      <c r="NZ143" s="590"/>
      <c r="OA143" s="590"/>
      <c r="OB143" s="590"/>
      <c r="OC143" s="590"/>
      <c r="OD143" s="591"/>
      <c r="OE143" s="372"/>
      <c r="OF143" s="590"/>
      <c r="OG143" s="590"/>
      <c r="OH143" s="590"/>
      <c r="OI143" s="590"/>
      <c r="OJ143" s="590"/>
      <c r="OK143" s="590"/>
      <c r="OL143" s="590"/>
      <c r="OM143" s="590"/>
      <c r="ON143" s="590"/>
      <c r="OO143" s="590"/>
      <c r="OP143" s="590"/>
      <c r="OQ143" s="590"/>
      <c r="OR143" s="591"/>
      <c r="OS143" s="372"/>
      <c r="OT143" s="590"/>
      <c r="OU143" s="590"/>
      <c r="OV143" s="590"/>
      <c r="OW143" s="590"/>
      <c r="OX143" s="590"/>
      <c r="OY143" s="590"/>
      <c r="OZ143" s="590"/>
      <c r="PA143" s="590"/>
      <c r="PB143" s="590"/>
      <c r="PC143" s="590"/>
      <c r="PD143" s="590"/>
      <c r="PE143" s="590"/>
      <c r="PF143" s="591"/>
      <c r="PG143" s="372"/>
      <c r="PH143" s="590"/>
      <c r="PI143" s="590"/>
      <c r="PJ143" s="590"/>
      <c r="PK143" s="590"/>
      <c r="PL143" s="590"/>
      <c r="PM143" s="590"/>
      <c r="PN143" s="590"/>
      <c r="PO143" s="590"/>
      <c r="PP143" s="590"/>
      <c r="PQ143" s="590"/>
      <c r="PR143" s="590"/>
      <c r="PS143" s="590"/>
      <c r="PT143" s="591"/>
      <c r="PU143" s="372"/>
      <c r="PV143" s="590"/>
      <c r="PW143" s="590"/>
      <c r="PX143" s="590"/>
      <c r="PY143" s="590"/>
      <c r="PZ143" s="590"/>
      <c r="QA143" s="590"/>
      <c r="QB143" s="590"/>
      <c r="QC143" s="590"/>
      <c r="QD143" s="590"/>
      <c r="QE143" s="590"/>
      <c r="QF143" s="590"/>
      <c r="QG143" s="590"/>
      <c r="QH143" s="591"/>
      <c r="QI143" s="372"/>
      <c r="QJ143" s="590"/>
      <c r="QK143" s="590"/>
      <c r="QL143" s="590"/>
      <c r="QM143" s="590"/>
      <c r="QN143" s="590"/>
      <c r="QO143" s="590"/>
      <c r="QP143" s="590"/>
      <c r="QQ143" s="590"/>
      <c r="QR143" s="590"/>
      <c r="QS143" s="590"/>
      <c r="QT143" s="590"/>
      <c r="QU143" s="590"/>
      <c r="QV143" s="591"/>
      <c r="QW143" s="372"/>
      <c r="QX143" s="590"/>
      <c r="QY143" s="590"/>
      <c r="QZ143" s="590"/>
      <c r="RA143" s="590"/>
      <c r="RB143" s="590"/>
      <c r="RC143" s="590"/>
      <c r="RD143" s="590"/>
      <c r="RE143" s="590"/>
      <c r="RF143" s="590"/>
      <c r="RG143" s="590"/>
      <c r="RH143" s="590"/>
      <c r="RI143" s="590"/>
      <c r="RJ143" s="591"/>
      <c r="RK143" s="592"/>
    </row>
    <row r="144" spans="1:479" s="392" customFormat="1" ht="12.5" x14ac:dyDescent="0.25">
      <c r="A144" s="589"/>
      <c r="B144" s="589"/>
      <c r="C144" s="589"/>
      <c r="D144" s="590"/>
      <c r="E144" s="590"/>
      <c r="F144" s="590"/>
      <c r="G144" s="590"/>
      <c r="H144" s="590"/>
      <c r="I144" s="590"/>
      <c r="J144" s="590"/>
      <c r="K144" s="590"/>
      <c r="L144" s="590"/>
      <c r="M144" s="590"/>
      <c r="N144" s="590"/>
      <c r="O144" s="590"/>
      <c r="P144" s="591"/>
      <c r="Q144" s="371"/>
      <c r="R144" s="590"/>
      <c r="S144" s="590"/>
      <c r="T144" s="590"/>
      <c r="U144" s="590"/>
      <c r="V144" s="590"/>
      <c r="W144" s="590"/>
      <c r="X144" s="590"/>
      <c r="Y144" s="590"/>
      <c r="Z144" s="590"/>
      <c r="AA144" s="590"/>
      <c r="AB144" s="590"/>
      <c r="AC144" s="590"/>
      <c r="AD144" s="591"/>
      <c r="AE144" s="371"/>
      <c r="AF144" s="590"/>
      <c r="AG144" s="590"/>
      <c r="AH144" s="590"/>
      <c r="AI144" s="590"/>
      <c r="AJ144" s="590"/>
      <c r="AK144" s="590"/>
      <c r="AL144" s="590"/>
      <c r="AM144" s="590"/>
      <c r="AN144" s="590"/>
      <c r="AO144" s="590"/>
      <c r="AP144" s="590"/>
      <c r="AQ144" s="590"/>
      <c r="AR144" s="591"/>
      <c r="AS144" s="372"/>
      <c r="AT144" s="590"/>
      <c r="AU144" s="590"/>
      <c r="AV144" s="590"/>
      <c r="AW144" s="590"/>
      <c r="AX144" s="590"/>
      <c r="AY144" s="590"/>
      <c r="AZ144" s="590"/>
      <c r="BA144" s="590"/>
      <c r="BB144" s="590"/>
      <c r="BC144" s="590"/>
      <c r="BD144" s="590"/>
      <c r="BE144" s="590"/>
      <c r="BF144" s="591"/>
      <c r="BG144" s="372"/>
      <c r="BH144" s="590"/>
      <c r="BI144" s="590"/>
      <c r="BJ144" s="590"/>
      <c r="BK144" s="590"/>
      <c r="BL144" s="590"/>
      <c r="BM144" s="590"/>
      <c r="BN144" s="590"/>
      <c r="BO144" s="590"/>
      <c r="BP144" s="590"/>
      <c r="BQ144" s="590"/>
      <c r="BR144" s="590"/>
      <c r="BS144" s="590"/>
      <c r="BT144" s="591"/>
      <c r="BU144" s="372"/>
      <c r="BV144" s="590"/>
      <c r="BW144" s="590"/>
      <c r="BX144" s="590"/>
      <c r="BY144" s="590"/>
      <c r="BZ144" s="590"/>
      <c r="CA144" s="590"/>
      <c r="CB144" s="590"/>
      <c r="CC144" s="590"/>
      <c r="CD144" s="590"/>
      <c r="CE144" s="590"/>
      <c r="CF144" s="590"/>
      <c r="CG144" s="590"/>
      <c r="CH144" s="591"/>
      <c r="CI144" s="372"/>
      <c r="CJ144" s="590"/>
      <c r="CK144" s="590"/>
      <c r="CL144" s="590"/>
      <c r="CM144" s="590"/>
      <c r="CN144" s="590"/>
      <c r="CO144" s="590"/>
      <c r="CP144" s="590"/>
      <c r="CQ144" s="590"/>
      <c r="CR144" s="590"/>
      <c r="CS144" s="590"/>
      <c r="CT144" s="590"/>
      <c r="CU144" s="590"/>
      <c r="CV144" s="591"/>
      <c r="CW144" s="372"/>
      <c r="CX144" s="590"/>
      <c r="CY144" s="590"/>
      <c r="CZ144" s="590"/>
      <c r="DA144" s="590"/>
      <c r="DB144" s="590"/>
      <c r="DC144" s="590"/>
      <c r="DD144" s="590"/>
      <c r="DE144" s="590"/>
      <c r="DF144" s="590"/>
      <c r="DG144" s="590"/>
      <c r="DH144" s="590"/>
      <c r="DI144" s="590"/>
      <c r="DJ144" s="591"/>
      <c r="DK144" s="372"/>
      <c r="DL144" s="590"/>
      <c r="DM144" s="590"/>
      <c r="DN144" s="590"/>
      <c r="DO144" s="590"/>
      <c r="DP144" s="590"/>
      <c r="DQ144" s="590"/>
      <c r="DR144" s="590"/>
      <c r="DS144" s="590"/>
      <c r="DT144" s="590"/>
      <c r="DU144" s="590"/>
      <c r="DV144" s="590"/>
      <c r="DW144" s="590"/>
      <c r="DX144" s="591"/>
      <c r="DY144" s="372"/>
      <c r="DZ144" s="590"/>
      <c r="EA144" s="590"/>
      <c r="EB144" s="590"/>
      <c r="EC144" s="590"/>
      <c r="ED144" s="590"/>
      <c r="EE144" s="590"/>
      <c r="EF144" s="590"/>
      <c r="EG144" s="590"/>
      <c r="EH144" s="590"/>
      <c r="EI144" s="590"/>
      <c r="EJ144" s="590"/>
      <c r="EK144" s="590"/>
      <c r="EL144" s="591"/>
      <c r="EM144" s="372"/>
      <c r="EN144" s="590"/>
      <c r="EO144" s="590"/>
      <c r="EP144" s="590"/>
      <c r="EQ144" s="590"/>
      <c r="ER144" s="590"/>
      <c r="ES144" s="590"/>
      <c r="ET144" s="590"/>
      <c r="EU144" s="590"/>
      <c r="EV144" s="590"/>
      <c r="EW144" s="590"/>
      <c r="EX144" s="590"/>
      <c r="EY144" s="590"/>
      <c r="EZ144" s="591"/>
      <c r="FA144" s="372"/>
      <c r="FB144" s="590"/>
      <c r="FC144" s="590"/>
      <c r="FD144" s="590"/>
      <c r="FE144" s="590"/>
      <c r="FF144" s="590"/>
      <c r="FG144" s="590"/>
      <c r="FH144" s="590"/>
      <c r="FI144" s="590"/>
      <c r="FJ144" s="590"/>
      <c r="FK144" s="590"/>
      <c r="FL144" s="590"/>
      <c r="FM144" s="590"/>
      <c r="FN144" s="591"/>
      <c r="FO144" s="372"/>
      <c r="FP144" s="590"/>
      <c r="FQ144" s="590"/>
      <c r="FR144" s="590"/>
      <c r="FS144" s="590"/>
      <c r="FT144" s="590"/>
      <c r="FU144" s="590"/>
      <c r="FV144" s="590"/>
      <c r="FW144" s="590"/>
      <c r="FX144" s="590"/>
      <c r="FY144" s="590"/>
      <c r="FZ144" s="590"/>
      <c r="GA144" s="590"/>
      <c r="GB144" s="591"/>
      <c r="GC144" s="372"/>
      <c r="GD144" s="590"/>
      <c r="GE144" s="590"/>
      <c r="GF144" s="590"/>
      <c r="GG144" s="590"/>
      <c r="GH144" s="590"/>
      <c r="GI144" s="590"/>
      <c r="GJ144" s="590"/>
      <c r="GK144" s="590"/>
      <c r="GL144" s="590"/>
      <c r="GM144" s="590"/>
      <c r="GN144" s="590"/>
      <c r="GO144" s="590"/>
      <c r="GP144" s="591"/>
      <c r="GQ144" s="372"/>
      <c r="GR144" s="590"/>
      <c r="GS144" s="590"/>
      <c r="GT144" s="590"/>
      <c r="GU144" s="590"/>
      <c r="GV144" s="590"/>
      <c r="GW144" s="590"/>
      <c r="GX144" s="590"/>
      <c r="GY144" s="590"/>
      <c r="GZ144" s="590"/>
      <c r="HA144" s="590"/>
      <c r="HB144" s="590"/>
      <c r="HC144" s="590"/>
      <c r="HD144" s="591"/>
      <c r="HE144" s="372"/>
      <c r="HF144" s="590"/>
      <c r="HG144" s="590"/>
      <c r="HH144" s="590"/>
      <c r="HI144" s="590"/>
      <c r="HJ144" s="590"/>
      <c r="HK144" s="590"/>
      <c r="HL144" s="590"/>
      <c r="HM144" s="590"/>
      <c r="HN144" s="590"/>
      <c r="HO144" s="590"/>
      <c r="HP144" s="590"/>
      <c r="HQ144" s="590"/>
      <c r="HR144" s="591"/>
      <c r="HS144" s="372"/>
      <c r="HT144" s="590"/>
      <c r="HU144" s="590"/>
      <c r="HV144" s="590"/>
      <c r="HW144" s="590"/>
      <c r="HX144" s="590"/>
      <c r="HY144" s="590"/>
      <c r="HZ144" s="590"/>
      <c r="IA144" s="590"/>
      <c r="IB144" s="590"/>
      <c r="IC144" s="590"/>
      <c r="ID144" s="590"/>
      <c r="IE144" s="590"/>
      <c r="IF144" s="591"/>
      <c r="IG144" s="372"/>
      <c r="IH144" s="590"/>
      <c r="II144" s="590"/>
      <c r="IJ144" s="590"/>
      <c r="IK144" s="590"/>
      <c r="IL144" s="590"/>
      <c r="IM144" s="590"/>
      <c r="IN144" s="590"/>
      <c r="IO144" s="590"/>
      <c r="IP144" s="590"/>
      <c r="IQ144" s="590"/>
      <c r="IR144" s="590"/>
      <c r="IS144" s="590"/>
      <c r="IT144" s="591"/>
      <c r="IU144" s="372"/>
      <c r="IV144" s="590"/>
      <c r="IW144" s="590"/>
      <c r="IX144" s="590"/>
      <c r="IY144" s="590"/>
      <c r="IZ144" s="590"/>
      <c r="JA144" s="590"/>
      <c r="JB144" s="590"/>
      <c r="JC144" s="590"/>
      <c r="JD144" s="590"/>
      <c r="JE144" s="590"/>
      <c r="JF144" s="590"/>
      <c r="JG144" s="590"/>
      <c r="JH144" s="591"/>
      <c r="JI144" s="372"/>
      <c r="JJ144" s="590"/>
      <c r="JK144" s="590"/>
      <c r="JL144" s="590"/>
      <c r="JM144" s="590"/>
      <c r="JN144" s="590"/>
      <c r="JO144" s="590"/>
      <c r="JP144" s="590"/>
      <c r="JQ144" s="590"/>
      <c r="JR144" s="590"/>
      <c r="JS144" s="590"/>
      <c r="JT144" s="590"/>
      <c r="JU144" s="590"/>
      <c r="JV144" s="591"/>
      <c r="JW144" s="372"/>
      <c r="JX144" s="590"/>
      <c r="JY144" s="590"/>
      <c r="JZ144" s="590"/>
      <c r="KA144" s="590"/>
      <c r="KB144" s="590"/>
      <c r="KC144" s="590"/>
      <c r="KD144" s="590"/>
      <c r="KE144" s="590"/>
      <c r="KF144" s="590"/>
      <c r="KG144" s="590"/>
      <c r="KH144" s="590"/>
      <c r="KI144" s="590"/>
      <c r="KJ144" s="591"/>
      <c r="KK144" s="372"/>
      <c r="KL144" s="590"/>
      <c r="KM144" s="590"/>
      <c r="KN144" s="590"/>
      <c r="KO144" s="590"/>
      <c r="KP144" s="590"/>
      <c r="KQ144" s="590"/>
      <c r="KR144" s="590"/>
      <c r="KS144" s="590"/>
      <c r="KT144" s="590"/>
      <c r="KU144" s="590"/>
      <c r="KV144" s="590"/>
      <c r="KW144" s="590"/>
      <c r="KX144" s="591"/>
      <c r="KY144" s="372"/>
      <c r="KZ144" s="590"/>
      <c r="LA144" s="590"/>
      <c r="LB144" s="590"/>
      <c r="LC144" s="590"/>
      <c r="LD144" s="590"/>
      <c r="LE144" s="590"/>
      <c r="LF144" s="590"/>
      <c r="LG144" s="590"/>
      <c r="LH144" s="590"/>
      <c r="LI144" s="590"/>
      <c r="LJ144" s="590"/>
      <c r="LK144" s="590"/>
      <c r="LL144" s="591"/>
      <c r="LM144" s="372"/>
      <c r="LN144" s="590"/>
      <c r="LO144" s="590"/>
      <c r="LP144" s="590"/>
      <c r="LQ144" s="590"/>
      <c r="LR144" s="590"/>
      <c r="LS144" s="590"/>
      <c r="LT144" s="590"/>
      <c r="LU144" s="590"/>
      <c r="LV144" s="590"/>
      <c r="LW144" s="590"/>
      <c r="LX144" s="590"/>
      <c r="LY144" s="590"/>
      <c r="LZ144" s="591"/>
      <c r="MA144" s="372"/>
      <c r="MB144" s="590"/>
      <c r="MC144" s="590"/>
      <c r="MD144" s="590"/>
      <c r="ME144" s="590"/>
      <c r="MF144" s="590"/>
      <c r="MG144" s="590"/>
      <c r="MH144" s="590"/>
      <c r="MI144" s="590"/>
      <c r="MJ144" s="590"/>
      <c r="MK144" s="590"/>
      <c r="ML144" s="590"/>
      <c r="MM144" s="590"/>
      <c r="MN144" s="591"/>
      <c r="MO144" s="372"/>
      <c r="MP144" s="590"/>
      <c r="MQ144" s="590"/>
      <c r="MR144" s="590"/>
      <c r="MS144" s="590"/>
      <c r="MT144" s="590"/>
      <c r="MU144" s="590"/>
      <c r="MV144" s="590"/>
      <c r="MW144" s="590"/>
      <c r="MX144" s="590"/>
      <c r="MY144" s="590"/>
      <c r="MZ144" s="590"/>
      <c r="NA144" s="590"/>
      <c r="NB144" s="591"/>
      <c r="NC144" s="372"/>
      <c r="ND144" s="590"/>
      <c r="NE144" s="590"/>
      <c r="NF144" s="590"/>
      <c r="NG144" s="590"/>
      <c r="NH144" s="590"/>
      <c r="NI144" s="590"/>
      <c r="NJ144" s="590"/>
      <c r="NK144" s="590"/>
      <c r="NL144" s="590"/>
      <c r="NM144" s="590"/>
      <c r="NN144" s="590"/>
      <c r="NO144" s="590"/>
      <c r="NP144" s="591"/>
      <c r="NQ144" s="372"/>
      <c r="NR144" s="590"/>
      <c r="NS144" s="590"/>
      <c r="NT144" s="590"/>
      <c r="NU144" s="590"/>
      <c r="NV144" s="590"/>
      <c r="NW144" s="590"/>
      <c r="NX144" s="590"/>
      <c r="NY144" s="590"/>
      <c r="NZ144" s="590"/>
      <c r="OA144" s="590"/>
      <c r="OB144" s="590"/>
      <c r="OC144" s="590"/>
      <c r="OD144" s="591"/>
      <c r="OE144" s="372"/>
      <c r="OF144" s="590"/>
      <c r="OG144" s="590"/>
      <c r="OH144" s="590"/>
      <c r="OI144" s="590"/>
      <c r="OJ144" s="590"/>
      <c r="OK144" s="590"/>
      <c r="OL144" s="590"/>
      <c r="OM144" s="590"/>
      <c r="ON144" s="590"/>
      <c r="OO144" s="590"/>
      <c r="OP144" s="590"/>
      <c r="OQ144" s="590"/>
      <c r="OR144" s="591"/>
      <c r="OS144" s="372"/>
      <c r="OT144" s="590"/>
      <c r="OU144" s="590"/>
      <c r="OV144" s="590"/>
      <c r="OW144" s="590"/>
      <c r="OX144" s="590"/>
      <c r="OY144" s="590"/>
      <c r="OZ144" s="590"/>
      <c r="PA144" s="590"/>
      <c r="PB144" s="590"/>
      <c r="PC144" s="590"/>
      <c r="PD144" s="590"/>
      <c r="PE144" s="590"/>
      <c r="PF144" s="591"/>
      <c r="PG144" s="372"/>
      <c r="PH144" s="590"/>
      <c r="PI144" s="590"/>
      <c r="PJ144" s="590"/>
      <c r="PK144" s="590"/>
      <c r="PL144" s="590"/>
      <c r="PM144" s="590"/>
      <c r="PN144" s="590"/>
      <c r="PO144" s="590"/>
      <c r="PP144" s="590"/>
      <c r="PQ144" s="590"/>
      <c r="PR144" s="590"/>
      <c r="PS144" s="590"/>
      <c r="PT144" s="591"/>
      <c r="PU144" s="372"/>
      <c r="PV144" s="590"/>
      <c r="PW144" s="590"/>
      <c r="PX144" s="590"/>
      <c r="PY144" s="590"/>
      <c r="PZ144" s="590"/>
      <c r="QA144" s="590"/>
      <c r="QB144" s="590"/>
      <c r="QC144" s="590"/>
      <c r="QD144" s="590"/>
      <c r="QE144" s="590"/>
      <c r="QF144" s="590"/>
      <c r="QG144" s="590"/>
      <c r="QH144" s="591"/>
      <c r="QI144" s="372"/>
      <c r="QJ144" s="590"/>
      <c r="QK144" s="590"/>
      <c r="QL144" s="590"/>
      <c r="QM144" s="590"/>
      <c r="QN144" s="590"/>
      <c r="QO144" s="590"/>
      <c r="QP144" s="590"/>
      <c r="QQ144" s="590"/>
      <c r="QR144" s="590"/>
      <c r="QS144" s="590"/>
      <c r="QT144" s="590"/>
      <c r="QU144" s="590"/>
      <c r="QV144" s="591"/>
      <c r="QW144" s="372"/>
      <c r="QX144" s="590"/>
      <c r="QY144" s="590"/>
      <c r="QZ144" s="590"/>
      <c r="RA144" s="590"/>
      <c r="RB144" s="590"/>
      <c r="RC144" s="590"/>
      <c r="RD144" s="590"/>
      <c r="RE144" s="590"/>
      <c r="RF144" s="590"/>
      <c r="RG144" s="590"/>
      <c r="RH144" s="590"/>
      <c r="RI144" s="590"/>
      <c r="RJ144" s="591"/>
      <c r="RK144" s="592"/>
    </row>
    <row r="145" spans="1:479" s="392" customFormat="1" ht="18" x14ac:dyDescent="0.25">
      <c r="A145" s="589"/>
      <c r="B145" s="593" t="s">
        <v>969</v>
      </c>
      <c r="C145" s="589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1"/>
      <c r="Q145" s="371"/>
      <c r="R145" s="590"/>
      <c r="S145" s="590"/>
      <c r="T145" s="590"/>
      <c r="U145" s="590"/>
      <c r="V145" s="590"/>
      <c r="W145" s="590"/>
      <c r="X145" s="590"/>
      <c r="Y145" s="590"/>
      <c r="Z145" s="590"/>
      <c r="AA145" s="590"/>
      <c r="AB145" s="590"/>
      <c r="AC145" s="590"/>
      <c r="AD145" s="591"/>
      <c r="AE145" s="371"/>
      <c r="AF145" s="590"/>
      <c r="AG145" s="590"/>
      <c r="AH145" s="590"/>
      <c r="AI145" s="590"/>
      <c r="AJ145" s="590"/>
      <c r="AK145" s="590"/>
      <c r="AL145" s="590"/>
      <c r="AM145" s="590"/>
      <c r="AN145" s="590"/>
      <c r="AO145" s="590"/>
      <c r="AP145" s="590"/>
      <c r="AQ145" s="590"/>
      <c r="AR145" s="591"/>
      <c r="AS145" s="372"/>
      <c r="AT145" s="590"/>
      <c r="AU145" s="590"/>
      <c r="AV145" s="590"/>
      <c r="AW145" s="590"/>
      <c r="AX145" s="590"/>
      <c r="AY145" s="590"/>
      <c r="AZ145" s="590"/>
      <c r="BA145" s="590"/>
      <c r="BB145" s="590"/>
      <c r="BC145" s="590"/>
      <c r="BD145" s="590"/>
      <c r="BE145" s="590"/>
      <c r="BF145" s="591"/>
      <c r="BG145" s="372"/>
      <c r="BH145" s="590"/>
      <c r="BI145" s="590"/>
      <c r="BJ145" s="590"/>
      <c r="BK145" s="590"/>
      <c r="BL145" s="590"/>
      <c r="BM145" s="590"/>
      <c r="BN145" s="590"/>
      <c r="BO145" s="590"/>
      <c r="BP145" s="590"/>
      <c r="BQ145" s="590"/>
      <c r="BR145" s="590"/>
      <c r="BS145" s="590"/>
      <c r="BT145" s="591"/>
      <c r="BU145" s="372"/>
      <c r="BV145" s="590"/>
      <c r="BW145" s="590"/>
      <c r="BX145" s="590"/>
      <c r="BY145" s="590"/>
      <c r="BZ145" s="590"/>
      <c r="CA145" s="590"/>
      <c r="CB145" s="590"/>
      <c r="CC145" s="590"/>
      <c r="CD145" s="590"/>
      <c r="CE145" s="590"/>
      <c r="CF145" s="590"/>
      <c r="CG145" s="590"/>
      <c r="CH145" s="591"/>
      <c r="CI145" s="372"/>
      <c r="CJ145" s="590"/>
      <c r="CK145" s="590"/>
      <c r="CL145" s="590"/>
      <c r="CM145" s="590"/>
      <c r="CN145" s="590"/>
      <c r="CO145" s="590"/>
      <c r="CP145" s="590"/>
      <c r="CQ145" s="590"/>
      <c r="CR145" s="590"/>
      <c r="CS145" s="590"/>
      <c r="CT145" s="590"/>
      <c r="CU145" s="590"/>
      <c r="CV145" s="591"/>
      <c r="CW145" s="372"/>
      <c r="CX145" s="590"/>
      <c r="CY145" s="590"/>
      <c r="CZ145" s="590"/>
      <c r="DA145" s="590"/>
      <c r="DB145" s="590"/>
      <c r="DC145" s="590"/>
      <c r="DD145" s="590"/>
      <c r="DE145" s="590"/>
      <c r="DF145" s="590"/>
      <c r="DG145" s="590"/>
      <c r="DH145" s="590"/>
      <c r="DI145" s="590"/>
      <c r="DJ145" s="591"/>
      <c r="DK145" s="372"/>
      <c r="DL145" s="590"/>
      <c r="DM145" s="590"/>
      <c r="DN145" s="590"/>
      <c r="DO145" s="590"/>
      <c r="DP145" s="590"/>
      <c r="DQ145" s="590"/>
      <c r="DR145" s="590"/>
      <c r="DS145" s="590"/>
      <c r="DT145" s="590"/>
      <c r="DU145" s="590"/>
      <c r="DV145" s="590"/>
      <c r="DW145" s="590"/>
      <c r="DX145" s="591"/>
      <c r="DY145" s="372"/>
      <c r="DZ145" s="590"/>
      <c r="EA145" s="590"/>
      <c r="EB145" s="590"/>
      <c r="EC145" s="590"/>
      <c r="ED145" s="590"/>
      <c r="EE145" s="590"/>
      <c r="EF145" s="590"/>
      <c r="EG145" s="590"/>
      <c r="EH145" s="590"/>
      <c r="EI145" s="590"/>
      <c r="EJ145" s="590"/>
      <c r="EK145" s="590"/>
      <c r="EL145" s="591"/>
      <c r="EM145" s="372"/>
      <c r="EN145" s="590"/>
      <c r="EO145" s="590"/>
      <c r="EP145" s="590"/>
      <c r="EQ145" s="590"/>
      <c r="ER145" s="590"/>
      <c r="ES145" s="590"/>
      <c r="ET145" s="590"/>
      <c r="EU145" s="590"/>
      <c r="EV145" s="590"/>
      <c r="EW145" s="590"/>
      <c r="EX145" s="590"/>
      <c r="EY145" s="590"/>
      <c r="EZ145" s="591"/>
      <c r="FA145" s="372"/>
      <c r="FB145" s="590"/>
      <c r="FC145" s="590"/>
      <c r="FD145" s="590"/>
      <c r="FE145" s="590"/>
      <c r="FF145" s="590"/>
      <c r="FG145" s="590"/>
      <c r="FH145" s="590"/>
      <c r="FI145" s="590"/>
      <c r="FJ145" s="590"/>
      <c r="FK145" s="590"/>
      <c r="FL145" s="590"/>
      <c r="FM145" s="590"/>
      <c r="FN145" s="591"/>
      <c r="FO145" s="372"/>
      <c r="FP145" s="590"/>
      <c r="FQ145" s="590"/>
      <c r="FR145" s="590"/>
      <c r="FS145" s="590"/>
      <c r="FT145" s="590"/>
      <c r="FU145" s="590"/>
      <c r="FV145" s="590"/>
      <c r="FW145" s="590"/>
      <c r="FX145" s="590"/>
      <c r="FY145" s="590"/>
      <c r="FZ145" s="590"/>
      <c r="GA145" s="590"/>
      <c r="GB145" s="591"/>
      <c r="GC145" s="372"/>
      <c r="GD145" s="590"/>
      <c r="GE145" s="590"/>
      <c r="GF145" s="590"/>
      <c r="GG145" s="590"/>
      <c r="GH145" s="590"/>
      <c r="GI145" s="590"/>
      <c r="GJ145" s="590"/>
      <c r="GK145" s="590"/>
      <c r="GL145" s="590"/>
      <c r="GM145" s="590"/>
      <c r="GN145" s="590"/>
      <c r="GO145" s="590"/>
      <c r="GP145" s="591"/>
      <c r="GQ145" s="372"/>
      <c r="GR145" s="590"/>
      <c r="GS145" s="590"/>
      <c r="GT145" s="590"/>
      <c r="GU145" s="590"/>
      <c r="GV145" s="590"/>
      <c r="GW145" s="590"/>
      <c r="GX145" s="590"/>
      <c r="GY145" s="590"/>
      <c r="GZ145" s="590"/>
      <c r="HA145" s="590"/>
      <c r="HB145" s="590"/>
      <c r="HC145" s="590"/>
      <c r="HD145" s="591"/>
      <c r="HE145" s="372"/>
      <c r="HF145" s="590"/>
      <c r="HG145" s="590"/>
      <c r="HH145" s="590"/>
      <c r="HI145" s="590"/>
      <c r="HJ145" s="590"/>
      <c r="HK145" s="590"/>
      <c r="HL145" s="590"/>
      <c r="HM145" s="590"/>
      <c r="HN145" s="590"/>
      <c r="HO145" s="590"/>
      <c r="HP145" s="590"/>
      <c r="HQ145" s="590"/>
      <c r="HR145" s="591"/>
      <c r="HS145" s="372"/>
      <c r="HT145" s="590"/>
      <c r="HU145" s="590"/>
      <c r="HV145" s="590"/>
      <c r="HW145" s="590"/>
      <c r="HX145" s="590"/>
      <c r="HY145" s="590"/>
      <c r="HZ145" s="590"/>
      <c r="IA145" s="590"/>
      <c r="IB145" s="590"/>
      <c r="IC145" s="590"/>
      <c r="ID145" s="590"/>
      <c r="IE145" s="590"/>
      <c r="IF145" s="591"/>
      <c r="IG145" s="372"/>
      <c r="IH145" s="590"/>
      <c r="II145" s="590"/>
      <c r="IJ145" s="590"/>
      <c r="IK145" s="590"/>
      <c r="IL145" s="590"/>
      <c r="IM145" s="590"/>
      <c r="IN145" s="590"/>
      <c r="IO145" s="590"/>
      <c r="IP145" s="590"/>
      <c r="IQ145" s="590"/>
      <c r="IR145" s="590"/>
      <c r="IS145" s="590"/>
      <c r="IT145" s="591"/>
      <c r="IU145" s="372"/>
      <c r="IV145" s="590"/>
      <c r="IW145" s="590"/>
      <c r="IX145" s="590"/>
      <c r="IY145" s="590"/>
      <c r="IZ145" s="590"/>
      <c r="JA145" s="590"/>
      <c r="JB145" s="590"/>
      <c r="JC145" s="590"/>
      <c r="JD145" s="590"/>
      <c r="JE145" s="590"/>
      <c r="JF145" s="590"/>
      <c r="JG145" s="590"/>
      <c r="JH145" s="591"/>
      <c r="JI145" s="372"/>
      <c r="JJ145" s="590"/>
      <c r="JK145" s="590"/>
      <c r="JL145" s="590"/>
      <c r="JM145" s="590"/>
      <c r="JN145" s="590"/>
      <c r="JO145" s="590"/>
      <c r="JP145" s="590"/>
      <c r="JQ145" s="590"/>
      <c r="JR145" s="590"/>
      <c r="JS145" s="590"/>
      <c r="JT145" s="590"/>
      <c r="JU145" s="590"/>
      <c r="JV145" s="591"/>
      <c r="JW145" s="372"/>
      <c r="JX145" s="590"/>
      <c r="JY145" s="590"/>
      <c r="JZ145" s="590"/>
      <c r="KA145" s="590"/>
      <c r="KB145" s="590"/>
      <c r="KC145" s="590"/>
      <c r="KD145" s="590"/>
      <c r="KE145" s="590"/>
      <c r="KF145" s="590"/>
      <c r="KG145" s="590"/>
      <c r="KH145" s="590"/>
      <c r="KI145" s="590"/>
      <c r="KJ145" s="591"/>
      <c r="KK145" s="372"/>
      <c r="KL145" s="590"/>
      <c r="KM145" s="590"/>
      <c r="KN145" s="590"/>
      <c r="KO145" s="590"/>
      <c r="KP145" s="590"/>
      <c r="KQ145" s="590"/>
      <c r="KR145" s="590"/>
      <c r="KS145" s="590"/>
      <c r="KT145" s="590"/>
      <c r="KU145" s="590"/>
      <c r="KV145" s="590"/>
      <c r="KW145" s="590"/>
      <c r="KX145" s="591"/>
      <c r="KY145" s="372"/>
      <c r="KZ145" s="590"/>
      <c r="LA145" s="590"/>
      <c r="LB145" s="590"/>
      <c r="LC145" s="590"/>
      <c r="LD145" s="590"/>
      <c r="LE145" s="590"/>
      <c r="LF145" s="590"/>
      <c r="LG145" s="590"/>
      <c r="LH145" s="590"/>
      <c r="LI145" s="590"/>
      <c r="LJ145" s="590"/>
      <c r="LK145" s="590"/>
      <c r="LL145" s="591"/>
      <c r="LM145" s="372"/>
      <c r="LN145" s="590"/>
      <c r="LO145" s="590"/>
      <c r="LP145" s="590"/>
      <c r="LQ145" s="590"/>
      <c r="LR145" s="590"/>
      <c r="LS145" s="590"/>
      <c r="LT145" s="590"/>
      <c r="LU145" s="590"/>
      <c r="LV145" s="590"/>
      <c r="LW145" s="590"/>
      <c r="LX145" s="590"/>
      <c r="LY145" s="590"/>
      <c r="LZ145" s="591"/>
      <c r="MA145" s="372"/>
      <c r="MB145" s="590"/>
      <c r="MC145" s="590"/>
      <c r="MD145" s="590"/>
      <c r="ME145" s="590"/>
      <c r="MF145" s="590"/>
      <c r="MG145" s="590"/>
      <c r="MH145" s="590"/>
      <c r="MI145" s="590"/>
      <c r="MJ145" s="590"/>
      <c r="MK145" s="590"/>
      <c r="ML145" s="590"/>
      <c r="MM145" s="590"/>
      <c r="MN145" s="591"/>
      <c r="MO145" s="372"/>
      <c r="MP145" s="590"/>
      <c r="MQ145" s="590"/>
      <c r="MR145" s="590"/>
      <c r="MS145" s="590"/>
      <c r="MT145" s="590"/>
      <c r="MU145" s="590"/>
      <c r="MV145" s="590"/>
      <c r="MW145" s="590"/>
      <c r="MX145" s="590"/>
      <c r="MY145" s="590"/>
      <c r="MZ145" s="590"/>
      <c r="NA145" s="590"/>
      <c r="NB145" s="591"/>
      <c r="NC145" s="372"/>
      <c r="ND145" s="590"/>
      <c r="NE145" s="590"/>
      <c r="NF145" s="590"/>
      <c r="NG145" s="590"/>
      <c r="NH145" s="590"/>
      <c r="NI145" s="590"/>
      <c r="NJ145" s="590"/>
      <c r="NK145" s="590"/>
      <c r="NL145" s="590"/>
      <c r="NM145" s="590"/>
      <c r="NN145" s="590"/>
      <c r="NO145" s="590"/>
      <c r="NP145" s="591"/>
      <c r="NQ145" s="372"/>
      <c r="NR145" s="590"/>
      <c r="NS145" s="590"/>
      <c r="NT145" s="590"/>
      <c r="NU145" s="590"/>
      <c r="NV145" s="590"/>
      <c r="NW145" s="590"/>
      <c r="NX145" s="590"/>
      <c r="NY145" s="590"/>
      <c r="NZ145" s="590"/>
      <c r="OA145" s="590"/>
      <c r="OB145" s="590"/>
      <c r="OC145" s="590"/>
      <c r="OD145" s="591"/>
      <c r="OE145" s="372"/>
      <c r="OF145" s="590"/>
      <c r="OG145" s="590"/>
      <c r="OH145" s="590"/>
      <c r="OI145" s="590"/>
      <c r="OJ145" s="590"/>
      <c r="OK145" s="590"/>
      <c r="OL145" s="590"/>
      <c r="OM145" s="590"/>
      <c r="ON145" s="590"/>
      <c r="OO145" s="590"/>
      <c r="OP145" s="590"/>
      <c r="OQ145" s="590"/>
      <c r="OR145" s="591"/>
      <c r="OS145" s="372"/>
      <c r="OT145" s="590"/>
      <c r="OU145" s="590"/>
      <c r="OV145" s="590"/>
      <c r="OW145" s="590"/>
      <c r="OX145" s="590"/>
      <c r="OY145" s="590"/>
      <c r="OZ145" s="590"/>
      <c r="PA145" s="590"/>
      <c r="PB145" s="590"/>
      <c r="PC145" s="590"/>
      <c r="PD145" s="590"/>
      <c r="PE145" s="590"/>
      <c r="PF145" s="591"/>
      <c r="PG145" s="372"/>
      <c r="PH145" s="590"/>
      <c r="PI145" s="590"/>
      <c r="PJ145" s="590"/>
      <c r="PK145" s="590"/>
      <c r="PL145" s="590"/>
      <c r="PM145" s="590"/>
      <c r="PN145" s="590"/>
      <c r="PO145" s="590"/>
      <c r="PP145" s="590"/>
      <c r="PQ145" s="590"/>
      <c r="PR145" s="590"/>
      <c r="PS145" s="590"/>
      <c r="PT145" s="591"/>
      <c r="PU145" s="372"/>
      <c r="PV145" s="590"/>
      <c r="PW145" s="590"/>
      <c r="PX145" s="590"/>
      <c r="PY145" s="590"/>
      <c r="PZ145" s="590"/>
      <c r="QA145" s="590"/>
      <c r="QB145" s="590"/>
      <c r="QC145" s="590"/>
      <c r="QD145" s="590"/>
      <c r="QE145" s="590"/>
      <c r="QF145" s="590"/>
      <c r="QG145" s="590"/>
      <c r="QH145" s="591"/>
      <c r="QI145" s="372"/>
      <c r="QJ145" s="590"/>
      <c r="QK145" s="590"/>
      <c r="QL145" s="590"/>
      <c r="QM145" s="590"/>
      <c r="QN145" s="590"/>
      <c r="QO145" s="590"/>
      <c r="QP145" s="590"/>
      <c r="QQ145" s="590"/>
      <c r="QR145" s="590"/>
      <c r="QS145" s="590"/>
      <c r="QT145" s="590"/>
      <c r="QU145" s="590"/>
      <c r="QV145" s="591"/>
      <c r="QW145" s="372"/>
      <c r="QX145" s="594">
        <f>QX10</f>
        <v>45688</v>
      </c>
      <c r="QY145" s="594">
        <f t="shared" ref="QY145:RI145" si="808">QY10</f>
        <v>45716</v>
      </c>
      <c r="QZ145" s="594">
        <f t="shared" si="808"/>
        <v>45747</v>
      </c>
      <c r="RA145" s="594">
        <f t="shared" si="808"/>
        <v>45777</v>
      </c>
      <c r="RB145" s="594">
        <f t="shared" si="808"/>
        <v>45808</v>
      </c>
      <c r="RC145" s="594">
        <f t="shared" si="808"/>
        <v>45838</v>
      </c>
      <c r="RD145" s="594">
        <f t="shared" si="808"/>
        <v>45869</v>
      </c>
      <c r="RE145" s="594">
        <f t="shared" si="808"/>
        <v>45900</v>
      </c>
      <c r="RF145" s="594">
        <f t="shared" si="808"/>
        <v>45930</v>
      </c>
      <c r="RG145" s="594">
        <f t="shared" si="808"/>
        <v>45961</v>
      </c>
      <c r="RH145" s="594">
        <f t="shared" si="808"/>
        <v>45991</v>
      </c>
      <c r="RI145" s="594">
        <f t="shared" si="808"/>
        <v>46022</v>
      </c>
      <c r="RJ145" s="591"/>
      <c r="RK145" s="592"/>
    </row>
    <row r="146" spans="1:479" s="392" customFormat="1" x14ac:dyDescent="0.25">
      <c r="A146" s="589"/>
      <c r="B146" s="595" t="s">
        <v>970</v>
      </c>
      <c r="C146" s="589"/>
      <c r="D146" s="596">
        <v>86.21</v>
      </c>
      <c r="E146" s="596">
        <v>87.236000000000004</v>
      </c>
      <c r="F146" s="596">
        <v>1</v>
      </c>
      <c r="G146" s="596">
        <v>1</v>
      </c>
      <c r="H146" s="596">
        <v>1</v>
      </c>
      <c r="I146" s="596">
        <v>1</v>
      </c>
      <c r="J146" s="596">
        <v>1</v>
      </c>
      <c r="K146" s="596">
        <v>1</v>
      </c>
      <c r="L146" s="596">
        <v>1</v>
      </c>
      <c r="M146" s="596">
        <v>1</v>
      </c>
      <c r="N146" s="596">
        <v>1</v>
      </c>
      <c r="O146" s="596">
        <v>1</v>
      </c>
      <c r="P146" s="597"/>
      <c r="Q146" s="598"/>
      <c r="R146" s="596">
        <v>86.21</v>
      </c>
      <c r="S146" s="596">
        <v>87.236000000000004</v>
      </c>
      <c r="T146" s="596">
        <v>1</v>
      </c>
      <c r="U146" s="596">
        <v>1</v>
      </c>
      <c r="V146" s="596">
        <v>1</v>
      </c>
      <c r="W146" s="596">
        <v>1</v>
      </c>
      <c r="X146" s="596">
        <v>1</v>
      </c>
      <c r="Y146" s="596">
        <v>1</v>
      </c>
      <c r="Z146" s="596">
        <v>1</v>
      </c>
      <c r="AA146" s="596">
        <v>1</v>
      </c>
      <c r="AB146" s="596">
        <v>1</v>
      </c>
      <c r="AC146" s="596">
        <v>1</v>
      </c>
      <c r="AD146" s="597"/>
      <c r="AE146" s="598"/>
      <c r="AF146" s="596">
        <v>86.21</v>
      </c>
      <c r="AG146" s="596">
        <v>87.236000000000004</v>
      </c>
      <c r="AH146" s="596">
        <v>1</v>
      </c>
      <c r="AI146" s="596">
        <v>1</v>
      </c>
      <c r="AJ146" s="596">
        <v>1</v>
      </c>
      <c r="AK146" s="596">
        <v>1</v>
      </c>
      <c r="AL146" s="596">
        <v>1</v>
      </c>
      <c r="AM146" s="596">
        <v>1</v>
      </c>
      <c r="AN146" s="596">
        <v>1</v>
      </c>
      <c r="AO146" s="596">
        <v>1</v>
      </c>
      <c r="AP146" s="596">
        <v>1</v>
      </c>
      <c r="AQ146" s="596">
        <v>1</v>
      </c>
      <c r="AR146" s="597"/>
      <c r="AS146" s="599"/>
      <c r="AT146" s="596">
        <v>86.21</v>
      </c>
      <c r="AU146" s="596">
        <v>87.236000000000004</v>
      </c>
      <c r="AV146" s="596">
        <v>1</v>
      </c>
      <c r="AW146" s="596">
        <v>1</v>
      </c>
      <c r="AX146" s="596">
        <v>1</v>
      </c>
      <c r="AY146" s="596">
        <v>1</v>
      </c>
      <c r="AZ146" s="596">
        <v>1</v>
      </c>
      <c r="BA146" s="596">
        <v>1</v>
      </c>
      <c r="BB146" s="596">
        <v>1</v>
      </c>
      <c r="BC146" s="596">
        <v>1</v>
      </c>
      <c r="BD146" s="596">
        <v>1</v>
      </c>
      <c r="BE146" s="596">
        <v>1</v>
      </c>
      <c r="BF146" s="597"/>
      <c r="BG146" s="599"/>
      <c r="BH146" s="596">
        <v>86.21</v>
      </c>
      <c r="BI146" s="596">
        <v>87.236000000000004</v>
      </c>
      <c r="BJ146" s="596">
        <v>1</v>
      </c>
      <c r="BK146" s="596">
        <v>1</v>
      </c>
      <c r="BL146" s="596">
        <v>1</v>
      </c>
      <c r="BM146" s="596">
        <v>1</v>
      </c>
      <c r="BN146" s="596">
        <v>1</v>
      </c>
      <c r="BO146" s="596">
        <v>1</v>
      </c>
      <c r="BP146" s="596">
        <v>1</v>
      </c>
      <c r="BQ146" s="596">
        <v>1</v>
      </c>
      <c r="BR146" s="596">
        <v>1</v>
      </c>
      <c r="BS146" s="596">
        <v>1</v>
      </c>
      <c r="BT146" s="597"/>
      <c r="BU146" s="599"/>
      <c r="BV146" s="596">
        <v>86.21</v>
      </c>
      <c r="BW146" s="596">
        <v>87.236000000000004</v>
      </c>
      <c r="BX146" s="596">
        <v>1</v>
      </c>
      <c r="BY146" s="596">
        <v>1</v>
      </c>
      <c r="BZ146" s="596">
        <v>1</v>
      </c>
      <c r="CA146" s="596">
        <v>1</v>
      </c>
      <c r="CB146" s="596">
        <v>1</v>
      </c>
      <c r="CC146" s="596">
        <v>1</v>
      </c>
      <c r="CD146" s="596">
        <v>1</v>
      </c>
      <c r="CE146" s="596">
        <v>1</v>
      </c>
      <c r="CF146" s="596">
        <v>1</v>
      </c>
      <c r="CG146" s="596">
        <v>1</v>
      </c>
      <c r="CH146" s="597"/>
      <c r="CI146" s="599"/>
      <c r="CJ146" s="596">
        <v>86.21</v>
      </c>
      <c r="CK146" s="596">
        <v>87.236000000000004</v>
      </c>
      <c r="CL146" s="596">
        <v>1</v>
      </c>
      <c r="CM146" s="596">
        <v>1</v>
      </c>
      <c r="CN146" s="596">
        <v>1</v>
      </c>
      <c r="CO146" s="596">
        <v>1</v>
      </c>
      <c r="CP146" s="596">
        <v>1</v>
      </c>
      <c r="CQ146" s="596">
        <v>1</v>
      </c>
      <c r="CR146" s="596">
        <v>1</v>
      </c>
      <c r="CS146" s="596">
        <v>1</v>
      </c>
      <c r="CT146" s="596">
        <v>1</v>
      </c>
      <c r="CU146" s="596">
        <v>1</v>
      </c>
      <c r="CV146" s="597"/>
      <c r="CW146" s="599"/>
      <c r="CX146" s="596">
        <v>86.21</v>
      </c>
      <c r="CY146" s="596">
        <v>87.236000000000004</v>
      </c>
      <c r="CZ146" s="596">
        <v>1</v>
      </c>
      <c r="DA146" s="596">
        <v>1</v>
      </c>
      <c r="DB146" s="596">
        <v>1</v>
      </c>
      <c r="DC146" s="596">
        <v>1</v>
      </c>
      <c r="DD146" s="596">
        <v>1</v>
      </c>
      <c r="DE146" s="596">
        <v>1</v>
      </c>
      <c r="DF146" s="596">
        <v>1</v>
      </c>
      <c r="DG146" s="596">
        <v>1</v>
      </c>
      <c r="DH146" s="596">
        <v>1</v>
      </c>
      <c r="DI146" s="596">
        <v>1</v>
      </c>
      <c r="DJ146" s="597"/>
      <c r="DK146" s="599"/>
      <c r="DL146" s="596">
        <v>86.21</v>
      </c>
      <c r="DM146" s="596">
        <v>87.236000000000004</v>
      </c>
      <c r="DN146" s="596">
        <v>1</v>
      </c>
      <c r="DO146" s="596">
        <v>1</v>
      </c>
      <c r="DP146" s="596">
        <v>1</v>
      </c>
      <c r="DQ146" s="596">
        <v>1</v>
      </c>
      <c r="DR146" s="596">
        <v>1</v>
      </c>
      <c r="DS146" s="596">
        <v>1</v>
      </c>
      <c r="DT146" s="596">
        <v>1</v>
      </c>
      <c r="DU146" s="596">
        <v>1</v>
      </c>
      <c r="DV146" s="596">
        <v>1</v>
      </c>
      <c r="DW146" s="596">
        <v>1</v>
      </c>
      <c r="DX146" s="597"/>
      <c r="DY146" s="599"/>
      <c r="DZ146" s="596">
        <v>86.21</v>
      </c>
      <c r="EA146" s="596">
        <v>87.236000000000004</v>
      </c>
      <c r="EB146" s="596">
        <v>1</v>
      </c>
      <c r="EC146" s="596">
        <v>1</v>
      </c>
      <c r="ED146" s="596">
        <v>1</v>
      </c>
      <c r="EE146" s="596">
        <v>1</v>
      </c>
      <c r="EF146" s="596">
        <v>1</v>
      </c>
      <c r="EG146" s="596">
        <v>1</v>
      </c>
      <c r="EH146" s="596">
        <v>1</v>
      </c>
      <c r="EI146" s="596">
        <v>1</v>
      </c>
      <c r="EJ146" s="596">
        <v>1</v>
      </c>
      <c r="EK146" s="596">
        <v>1</v>
      </c>
      <c r="EL146" s="597"/>
      <c r="EM146" s="599"/>
      <c r="EN146" s="596">
        <v>86.21</v>
      </c>
      <c r="EO146" s="596">
        <v>87.236000000000004</v>
      </c>
      <c r="EP146" s="596">
        <v>1</v>
      </c>
      <c r="EQ146" s="596">
        <v>1</v>
      </c>
      <c r="ER146" s="596">
        <v>1</v>
      </c>
      <c r="ES146" s="596">
        <v>1</v>
      </c>
      <c r="ET146" s="596">
        <v>1</v>
      </c>
      <c r="EU146" s="596">
        <v>1</v>
      </c>
      <c r="EV146" s="596">
        <v>1</v>
      </c>
      <c r="EW146" s="596">
        <v>1</v>
      </c>
      <c r="EX146" s="596">
        <v>1</v>
      </c>
      <c r="EY146" s="596">
        <v>1</v>
      </c>
      <c r="EZ146" s="597"/>
      <c r="FA146" s="599"/>
      <c r="FB146" s="596">
        <v>86.21</v>
      </c>
      <c r="FC146" s="596">
        <v>87.236000000000004</v>
      </c>
      <c r="FD146" s="596">
        <v>1</v>
      </c>
      <c r="FE146" s="596">
        <v>1</v>
      </c>
      <c r="FF146" s="596">
        <v>1</v>
      </c>
      <c r="FG146" s="596">
        <v>1</v>
      </c>
      <c r="FH146" s="596">
        <v>1</v>
      </c>
      <c r="FI146" s="596">
        <v>1</v>
      </c>
      <c r="FJ146" s="596">
        <v>1</v>
      </c>
      <c r="FK146" s="596">
        <v>1</v>
      </c>
      <c r="FL146" s="596">
        <v>1</v>
      </c>
      <c r="FM146" s="596">
        <v>1</v>
      </c>
      <c r="FN146" s="597"/>
      <c r="FO146" s="599"/>
      <c r="FP146" s="596">
        <v>86.21</v>
      </c>
      <c r="FQ146" s="596">
        <v>87.236000000000004</v>
      </c>
      <c r="FR146" s="596">
        <v>1</v>
      </c>
      <c r="FS146" s="596">
        <v>1</v>
      </c>
      <c r="FT146" s="596">
        <v>1</v>
      </c>
      <c r="FU146" s="596">
        <v>1</v>
      </c>
      <c r="FV146" s="596">
        <v>1</v>
      </c>
      <c r="FW146" s="596">
        <v>1</v>
      </c>
      <c r="FX146" s="596">
        <v>1</v>
      </c>
      <c r="FY146" s="596">
        <v>1</v>
      </c>
      <c r="FZ146" s="596">
        <v>1</v>
      </c>
      <c r="GA146" s="596">
        <v>1</v>
      </c>
      <c r="GB146" s="597"/>
      <c r="GC146" s="599"/>
      <c r="GD146" s="596">
        <v>86.21</v>
      </c>
      <c r="GE146" s="596">
        <v>87.236000000000004</v>
      </c>
      <c r="GF146" s="596">
        <v>1</v>
      </c>
      <c r="GG146" s="596">
        <v>1</v>
      </c>
      <c r="GH146" s="596">
        <v>1</v>
      </c>
      <c r="GI146" s="596">
        <v>1</v>
      </c>
      <c r="GJ146" s="596">
        <v>1</v>
      </c>
      <c r="GK146" s="596">
        <v>1</v>
      </c>
      <c r="GL146" s="596">
        <v>1</v>
      </c>
      <c r="GM146" s="596">
        <v>1</v>
      </c>
      <c r="GN146" s="596">
        <v>1</v>
      </c>
      <c r="GO146" s="596">
        <v>1</v>
      </c>
      <c r="GP146" s="597"/>
      <c r="GQ146" s="599"/>
      <c r="GR146" s="596">
        <v>86.21</v>
      </c>
      <c r="GS146" s="596">
        <v>87.236000000000004</v>
      </c>
      <c r="GT146" s="596">
        <v>1</v>
      </c>
      <c r="GU146" s="596">
        <v>1</v>
      </c>
      <c r="GV146" s="596">
        <v>1</v>
      </c>
      <c r="GW146" s="596">
        <v>1</v>
      </c>
      <c r="GX146" s="596">
        <v>1</v>
      </c>
      <c r="GY146" s="596">
        <v>1</v>
      </c>
      <c r="GZ146" s="596">
        <v>1</v>
      </c>
      <c r="HA146" s="596">
        <v>1</v>
      </c>
      <c r="HB146" s="596">
        <v>1</v>
      </c>
      <c r="HC146" s="596">
        <v>1</v>
      </c>
      <c r="HD146" s="597"/>
      <c r="HE146" s="599"/>
      <c r="HF146" s="596">
        <v>86.21</v>
      </c>
      <c r="HG146" s="596">
        <v>87.236000000000004</v>
      </c>
      <c r="HH146" s="596">
        <v>1</v>
      </c>
      <c r="HI146" s="596">
        <v>1</v>
      </c>
      <c r="HJ146" s="596">
        <v>1</v>
      </c>
      <c r="HK146" s="596">
        <v>1</v>
      </c>
      <c r="HL146" s="596">
        <v>1</v>
      </c>
      <c r="HM146" s="596">
        <v>1</v>
      </c>
      <c r="HN146" s="596">
        <v>1</v>
      </c>
      <c r="HO146" s="596">
        <v>1</v>
      </c>
      <c r="HP146" s="596">
        <v>1</v>
      </c>
      <c r="HQ146" s="596">
        <v>1</v>
      </c>
      <c r="HR146" s="597"/>
      <c r="HS146" s="599"/>
      <c r="HT146" s="596">
        <v>86.21</v>
      </c>
      <c r="HU146" s="596">
        <v>87.236000000000004</v>
      </c>
      <c r="HV146" s="596">
        <v>1</v>
      </c>
      <c r="HW146" s="596">
        <v>1</v>
      </c>
      <c r="HX146" s="596">
        <v>1</v>
      </c>
      <c r="HY146" s="596">
        <v>1</v>
      </c>
      <c r="HZ146" s="596">
        <v>1</v>
      </c>
      <c r="IA146" s="596">
        <v>1</v>
      </c>
      <c r="IB146" s="596">
        <v>1</v>
      </c>
      <c r="IC146" s="596">
        <v>1</v>
      </c>
      <c r="ID146" s="596">
        <v>1</v>
      </c>
      <c r="IE146" s="596">
        <v>1</v>
      </c>
      <c r="IF146" s="597"/>
      <c r="IG146" s="599"/>
      <c r="IH146" s="596">
        <v>86.21</v>
      </c>
      <c r="II146" s="596">
        <v>87.236000000000004</v>
      </c>
      <c r="IJ146" s="596">
        <v>1</v>
      </c>
      <c r="IK146" s="596">
        <v>1</v>
      </c>
      <c r="IL146" s="596">
        <v>1</v>
      </c>
      <c r="IM146" s="596">
        <v>1</v>
      </c>
      <c r="IN146" s="596">
        <v>1</v>
      </c>
      <c r="IO146" s="596">
        <v>1</v>
      </c>
      <c r="IP146" s="596">
        <v>1</v>
      </c>
      <c r="IQ146" s="596">
        <v>1</v>
      </c>
      <c r="IR146" s="596">
        <v>1</v>
      </c>
      <c r="IS146" s="596">
        <v>1</v>
      </c>
      <c r="IT146" s="597"/>
      <c r="IU146" s="599"/>
      <c r="IV146" s="596">
        <v>86.21</v>
      </c>
      <c r="IW146" s="596">
        <v>87.236000000000004</v>
      </c>
      <c r="IX146" s="596">
        <v>1</v>
      </c>
      <c r="IY146" s="596">
        <v>1</v>
      </c>
      <c r="IZ146" s="596">
        <v>1</v>
      </c>
      <c r="JA146" s="596">
        <v>1</v>
      </c>
      <c r="JB146" s="596">
        <v>1</v>
      </c>
      <c r="JC146" s="596">
        <v>1</v>
      </c>
      <c r="JD146" s="596">
        <v>1</v>
      </c>
      <c r="JE146" s="596">
        <v>1</v>
      </c>
      <c r="JF146" s="596">
        <v>1</v>
      </c>
      <c r="JG146" s="596">
        <v>1</v>
      </c>
      <c r="JH146" s="597"/>
      <c r="JI146" s="599"/>
      <c r="JJ146" s="596">
        <v>86.21</v>
      </c>
      <c r="JK146" s="596">
        <v>87.236000000000004</v>
      </c>
      <c r="JL146" s="596">
        <v>1</v>
      </c>
      <c r="JM146" s="596">
        <v>1</v>
      </c>
      <c r="JN146" s="596">
        <v>1</v>
      </c>
      <c r="JO146" s="596">
        <v>1</v>
      </c>
      <c r="JP146" s="596">
        <v>1</v>
      </c>
      <c r="JQ146" s="596">
        <v>1</v>
      </c>
      <c r="JR146" s="596">
        <v>1</v>
      </c>
      <c r="JS146" s="596">
        <v>1</v>
      </c>
      <c r="JT146" s="596">
        <v>1</v>
      </c>
      <c r="JU146" s="596">
        <v>1</v>
      </c>
      <c r="JV146" s="597"/>
      <c r="JW146" s="599"/>
      <c r="JX146" s="596">
        <v>86.21</v>
      </c>
      <c r="JY146" s="596">
        <v>87.236000000000004</v>
      </c>
      <c r="JZ146" s="596">
        <v>1</v>
      </c>
      <c r="KA146" s="596">
        <v>1</v>
      </c>
      <c r="KB146" s="596">
        <v>1</v>
      </c>
      <c r="KC146" s="596">
        <v>1</v>
      </c>
      <c r="KD146" s="596">
        <v>1</v>
      </c>
      <c r="KE146" s="596">
        <v>1</v>
      </c>
      <c r="KF146" s="596">
        <v>1</v>
      </c>
      <c r="KG146" s="596">
        <v>1</v>
      </c>
      <c r="KH146" s="596">
        <v>1</v>
      </c>
      <c r="KI146" s="596">
        <v>1</v>
      </c>
      <c r="KJ146" s="597"/>
      <c r="KK146" s="599"/>
      <c r="KL146" s="596">
        <v>86.21</v>
      </c>
      <c r="KM146" s="596">
        <v>87.236000000000004</v>
      </c>
      <c r="KN146" s="596">
        <v>1</v>
      </c>
      <c r="KO146" s="596">
        <v>1</v>
      </c>
      <c r="KP146" s="596">
        <v>1</v>
      </c>
      <c r="KQ146" s="596">
        <v>1</v>
      </c>
      <c r="KR146" s="596">
        <v>1</v>
      </c>
      <c r="KS146" s="596">
        <v>1</v>
      </c>
      <c r="KT146" s="596">
        <v>1</v>
      </c>
      <c r="KU146" s="596">
        <v>1</v>
      </c>
      <c r="KV146" s="596">
        <v>1</v>
      </c>
      <c r="KW146" s="596">
        <v>1</v>
      </c>
      <c r="KX146" s="597"/>
      <c r="KY146" s="599"/>
      <c r="KZ146" s="596">
        <v>86.21</v>
      </c>
      <c r="LA146" s="596">
        <v>87.236000000000004</v>
      </c>
      <c r="LB146" s="596">
        <v>1</v>
      </c>
      <c r="LC146" s="596">
        <v>1</v>
      </c>
      <c r="LD146" s="596">
        <v>1</v>
      </c>
      <c r="LE146" s="596">
        <v>1</v>
      </c>
      <c r="LF146" s="596">
        <v>1</v>
      </c>
      <c r="LG146" s="596">
        <v>1</v>
      </c>
      <c r="LH146" s="596">
        <v>1</v>
      </c>
      <c r="LI146" s="596">
        <v>1</v>
      </c>
      <c r="LJ146" s="596">
        <v>1</v>
      </c>
      <c r="LK146" s="596">
        <v>1</v>
      </c>
      <c r="LL146" s="597"/>
      <c r="LM146" s="599"/>
      <c r="LN146" s="596">
        <v>86.21</v>
      </c>
      <c r="LO146" s="596">
        <v>87.236000000000004</v>
      </c>
      <c r="LP146" s="596">
        <v>1</v>
      </c>
      <c r="LQ146" s="596">
        <v>1</v>
      </c>
      <c r="LR146" s="596">
        <v>1</v>
      </c>
      <c r="LS146" s="596">
        <v>1</v>
      </c>
      <c r="LT146" s="596">
        <v>1</v>
      </c>
      <c r="LU146" s="596">
        <v>1</v>
      </c>
      <c r="LV146" s="596">
        <v>1</v>
      </c>
      <c r="LW146" s="596">
        <v>1</v>
      </c>
      <c r="LX146" s="596">
        <v>1</v>
      </c>
      <c r="LY146" s="596">
        <v>1</v>
      </c>
      <c r="LZ146" s="597"/>
      <c r="MA146" s="599"/>
      <c r="MB146" s="596">
        <v>86.21</v>
      </c>
      <c r="MC146" s="596">
        <v>87.236000000000004</v>
      </c>
      <c r="MD146" s="596">
        <v>1</v>
      </c>
      <c r="ME146" s="596">
        <v>1</v>
      </c>
      <c r="MF146" s="596">
        <v>1</v>
      </c>
      <c r="MG146" s="596">
        <v>1</v>
      </c>
      <c r="MH146" s="596">
        <v>1</v>
      </c>
      <c r="MI146" s="596">
        <v>1</v>
      </c>
      <c r="MJ146" s="596">
        <v>1</v>
      </c>
      <c r="MK146" s="596">
        <v>1</v>
      </c>
      <c r="ML146" s="596">
        <v>1</v>
      </c>
      <c r="MM146" s="596">
        <v>1</v>
      </c>
      <c r="MN146" s="597"/>
      <c r="MO146" s="599"/>
      <c r="MP146" s="596">
        <v>86.21</v>
      </c>
      <c r="MQ146" s="596">
        <v>87.236000000000004</v>
      </c>
      <c r="MR146" s="596">
        <v>1</v>
      </c>
      <c r="MS146" s="596">
        <v>1</v>
      </c>
      <c r="MT146" s="596">
        <v>1</v>
      </c>
      <c r="MU146" s="596">
        <v>1</v>
      </c>
      <c r="MV146" s="596">
        <v>1</v>
      </c>
      <c r="MW146" s="596">
        <v>1</v>
      </c>
      <c r="MX146" s="596">
        <v>1</v>
      </c>
      <c r="MY146" s="596">
        <v>1</v>
      </c>
      <c r="MZ146" s="596">
        <v>1</v>
      </c>
      <c r="NA146" s="596">
        <v>1</v>
      </c>
      <c r="NB146" s="597"/>
      <c r="NC146" s="599"/>
      <c r="ND146" s="596">
        <v>86.21</v>
      </c>
      <c r="NE146" s="596">
        <v>87.236000000000004</v>
      </c>
      <c r="NF146" s="596">
        <v>1</v>
      </c>
      <c r="NG146" s="596">
        <v>1</v>
      </c>
      <c r="NH146" s="596">
        <v>1</v>
      </c>
      <c r="NI146" s="596">
        <v>1</v>
      </c>
      <c r="NJ146" s="596">
        <v>1</v>
      </c>
      <c r="NK146" s="596">
        <v>1</v>
      </c>
      <c r="NL146" s="596">
        <v>1</v>
      </c>
      <c r="NM146" s="596">
        <v>1</v>
      </c>
      <c r="NN146" s="596">
        <v>1</v>
      </c>
      <c r="NO146" s="596">
        <v>1</v>
      </c>
      <c r="NP146" s="597"/>
      <c r="NQ146" s="599"/>
      <c r="NR146" s="596">
        <v>86.21</v>
      </c>
      <c r="NS146" s="596">
        <v>87.236000000000004</v>
      </c>
      <c r="NT146" s="596">
        <v>1</v>
      </c>
      <c r="NU146" s="596">
        <v>1</v>
      </c>
      <c r="NV146" s="596">
        <v>1</v>
      </c>
      <c r="NW146" s="596">
        <v>1</v>
      </c>
      <c r="NX146" s="596">
        <v>1</v>
      </c>
      <c r="NY146" s="596">
        <v>1</v>
      </c>
      <c r="NZ146" s="596">
        <v>1</v>
      </c>
      <c r="OA146" s="596">
        <v>1</v>
      </c>
      <c r="OB146" s="596">
        <v>1</v>
      </c>
      <c r="OC146" s="596">
        <v>1</v>
      </c>
      <c r="OD146" s="597"/>
      <c r="OE146" s="599"/>
      <c r="OF146" s="596">
        <v>86.21</v>
      </c>
      <c r="OG146" s="596">
        <v>87.236000000000004</v>
      </c>
      <c r="OH146" s="596">
        <v>1</v>
      </c>
      <c r="OI146" s="596">
        <v>1</v>
      </c>
      <c r="OJ146" s="596">
        <v>1</v>
      </c>
      <c r="OK146" s="596">
        <v>1</v>
      </c>
      <c r="OL146" s="596">
        <v>1</v>
      </c>
      <c r="OM146" s="596">
        <v>1</v>
      </c>
      <c r="ON146" s="596">
        <v>1</v>
      </c>
      <c r="OO146" s="596">
        <v>1</v>
      </c>
      <c r="OP146" s="596">
        <v>1</v>
      </c>
      <c r="OQ146" s="596">
        <v>1</v>
      </c>
      <c r="OR146" s="597"/>
      <c r="OS146" s="599"/>
      <c r="OT146" s="596">
        <v>86.21</v>
      </c>
      <c r="OU146" s="596">
        <v>87.236000000000004</v>
      </c>
      <c r="OV146" s="596">
        <v>1</v>
      </c>
      <c r="OW146" s="596">
        <v>1</v>
      </c>
      <c r="OX146" s="596">
        <v>1</v>
      </c>
      <c r="OY146" s="596">
        <v>1</v>
      </c>
      <c r="OZ146" s="596">
        <v>1</v>
      </c>
      <c r="PA146" s="596">
        <v>1</v>
      </c>
      <c r="PB146" s="596">
        <v>1</v>
      </c>
      <c r="PC146" s="596">
        <v>1</v>
      </c>
      <c r="PD146" s="596">
        <v>1</v>
      </c>
      <c r="PE146" s="596">
        <v>1</v>
      </c>
      <c r="PF146" s="597"/>
      <c r="PG146" s="599"/>
      <c r="PH146" s="596">
        <v>86.21</v>
      </c>
      <c r="PI146" s="596">
        <v>87.236000000000004</v>
      </c>
      <c r="PJ146" s="596">
        <v>1</v>
      </c>
      <c r="PK146" s="596">
        <v>1</v>
      </c>
      <c r="PL146" s="596">
        <v>1</v>
      </c>
      <c r="PM146" s="596">
        <v>1</v>
      </c>
      <c r="PN146" s="596">
        <v>1</v>
      </c>
      <c r="PO146" s="596">
        <v>1</v>
      </c>
      <c r="PP146" s="596">
        <v>1</v>
      </c>
      <c r="PQ146" s="596">
        <v>1</v>
      </c>
      <c r="PR146" s="596">
        <v>1</v>
      </c>
      <c r="PS146" s="596">
        <v>1</v>
      </c>
      <c r="PT146" s="597"/>
      <c r="PU146" s="599"/>
      <c r="PV146" s="596">
        <v>86.21</v>
      </c>
      <c r="PW146" s="596">
        <v>87.236000000000004</v>
      </c>
      <c r="PX146" s="596">
        <v>1</v>
      </c>
      <c r="PY146" s="596">
        <v>1</v>
      </c>
      <c r="PZ146" s="596">
        <v>1</v>
      </c>
      <c r="QA146" s="596">
        <v>1</v>
      </c>
      <c r="QB146" s="596">
        <v>1</v>
      </c>
      <c r="QC146" s="596">
        <v>1</v>
      </c>
      <c r="QD146" s="596">
        <v>1</v>
      </c>
      <c r="QE146" s="596">
        <v>1</v>
      </c>
      <c r="QF146" s="596">
        <v>1</v>
      </c>
      <c r="QG146" s="596">
        <v>1</v>
      </c>
      <c r="QH146" s="597"/>
      <c r="QI146" s="599"/>
      <c r="QJ146" s="596">
        <v>86.21</v>
      </c>
      <c r="QK146" s="596">
        <v>87.236000000000004</v>
      </c>
      <c r="QL146" s="596">
        <v>1</v>
      </c>
      <c r="QM146" s="596">
        <v>1</v>
      </c>
      <c r="QN146" s="596">
        <v>1</v>
      </c>
      <c r="QO146" s="596">
        <v>1</v>
      </c>
      <c r="QP146" s="596">
        <v>1</v>
      </c>
      <c r="QQ146" s="596">
        <v>1</v>
      </c>
      <c r="QR146" s="596">
        <v>1</v>
      </c>
      <c r="QS146" s="596">
        <v>1</v>
      </c>
      <c r="QT146" s="596">
        <v>1</v>
      </c>
      <c r="QU146" s="596">
        <v>1</v>
      </c>
      <c r="QV146" s="597"/>
      <c r="QW146" s="372"/>
      <c r="QX146" s="596">
        <v>86.21</v>
      </c>
      <c r="QY146" s="596">
        <v>87.236000000000004</v>
      </c>
      <c r="QZ146" s="596">
        <v>1</v>
      </c>
      <c r="RA146" s="596">
        <v>1</v>
      </c>
      <c r="RB146" s="596">
        <v>1</v>
      </c>
      <c r="RC146" s="596">
        <v>1</v>
      </c>
      <c r="RD146" s="596">
        <v>1</v>
      </c>
      <c r="RE146" s="596">
        <v>1</v>
      </c>
      <c r="RF146" s="596">
        <v>1</v>
      </c>
      <c r="RG146" s="596">
        <v>1</v>
      </c>
      <c r="RH146" s="596">
        <v>1</v>
      </c>
      <c r="RI146" s="596">
        <v>1</v>
      </c>
      <c r="RJ146" s="591"/>
      <c r="RK146" s="592"/>
    </row>
    <row r="147" spans="1:479" s="392" customFormat="1" ht="13.5" thickBot="1" x14ac:dyDescent="0.3">
      <c r="A147" s="589"/>
      <c r="B147" s="595"/>
      <c r="C147" s="589"/>
      <c r="D147" s="600"/>
      <c r="E147" s="600"/>
      <c r="F147" s="600"/>
      <c r="G147" s="600"/>
      <c r="H147" s="600"/>
      <c r="I147" s="600"/>
      <c r="J147" s="600"/>
      <c r="K147" s="600"/>
      <c r="L147" s="600"/>
      <c r="M147" s="600"/>
      <c r="N147" s="600"/>
      <c r="O147" s="600"/>
      <c r="P147" s="591"/>
      <c r="Q147" s="371"/>
      <c r="R147" s="600"/>
      <c r="S147" s="600"/>
      <c r="T147" s="600"/>
      <c r="U147" s="600"/>
      <c r="V147" s="600"/>
      <c r="W147" s="600"/>
      <c r="X147" s="600"/>
      <c r="Y147" s="600"/>
      <c r="Z147" s="600"/>
      <c r="AA147" s="600"/>
      <c r="AB147" s="600"/>
      <c r="AC147" s="600"/>
      <c r="AD147" s="591"/>
      <c r="AE147" s="371"/>
      <c r="AF147" s="600"/>
      <c r="AG147" s="600"/>
      <c r="AH147" s="600"/>
      <c r="AI147" s="600"/>
      <c r="AJ147" s="600"/>
      <c r="AK147" s="600"/>
      <c r="AL147" s="600"/>
      <c r="AM147" s="600"/>
      <c r="AN147" s="600"/>
      <c r="AO147" s="600"/>
      <c r="AP147" s="600"/>
      <c r="AQ147" s="600"/>
      <c r="AR147" s="591"/>
      <c r="AS147" s="371"/>
      <c r="AT147" s="600"/>
      <c r="AU147" s="600"/>
      <c r="AV147" s="600"/>
      <c r="AW147" s="600"/>
      <c r="AX147" s="600"/>
      <c r="AY147" s="600"/>
      <c r="AZ147" s="600"/>
      <c r="BA147" s="600"/>
      <c r="BB147" s="600"/>
      <c r="BC147" s="600"/>
      <c r="BD147" s="600"/>
      <c r="BE147" s="600"/>
      <c r="BF147" s="591"/>
      <c r="BG147" s="371"/>
      <c r="BH147" s="600"/>
      <c r="BI147" s="600"/>
      <c r="BJ147" s="600"/>
      <c r="BK147" s="600"/>
      <c r="BL147" s="600"/>
      <c r="BM147" s="600"/>
      <c r="BN147" s="600"/>
      <c r="BO147" s="600"/>
      <c r="BP147" s="600"/>
      <c r="BQ147" s="600"/>
      <c r="BR147" s="600"/>
      <c r="BS147" s="600"/>
      <c r="BT147" s="591"/>
      <c r="BU147" s="371"/>
      <c r="BV147" s="600"/>
      <c r="BW147" s="600"/>
      <c r="BX147" s="600"/>
      <c r="BY147" s="600"/>
      <c r="BZ147" s="600"/>
      <c r="CA147" s="600"/>
      <c r="CB147" s="600"/>
      <c r="CC147" s="600"/>
      <c r="CD147" s="600"/>
      <c r="CE147" s="600"/>
      <c r="CF147" s="600"/>
      <c r="CG147" s="600"/>
      <c r="CH147" s="591"/>
      <c r="CI147" s="371"/>
      <c r="CJ147" s="600"/>
      <c r="CK147" s="600"/>
      <c r="CL147" s="600"/>
      <c r="CM147" s="600"/>
      <c r="CN147" s="600"/>
      <c r="CO147" s="600"/>
      <c r="CP147" s="600"/>
      <c r="CQ147" s="600"/>
      <c r="CR147" s="600"/>
      <c r="CS147" s="600"/>
      <c r="CT147" s="600"/>
      <c r="CU147" s="600"/>
      <c r="CV147" s="591"/>
      <c r="CW147" s="371"/>
      <c r="CX147" s="600"/>
      <c r="CY147" s="600"/>
      <c r="CZ147" s="600"/>
      <c r="DA147" s="600"/>
      <c r="DB147" s="600"/>
      <c r="DC147" s="600"/>
      <c r="DD147" s="600"/>
      <c r="DE147" s="600"/>
      <c r="DF147" s="600"/>
      <c r="DG147" s="600"/>
      <c r="DH147" s="600"/>
      <c r="DI147" s="600"/>
      <c r="DJ147" s="591"/>
      <c r="DK147" s="371"/>
      <c r="DL147" s="600"/>
      <c r="DM147" s="600"/>
      <c r="DN147" s="600"/>
      <c r="DO147" s="600"/>
      <c r="DP147" s="600"/>
      <c r="DQ147" s="600"/>
      <c r="DR147" s="600"/>
      <c r="DS147" s="600"/>
      <c r="DT147" s="600"/>
      <c r="DU147" s="600"/>
      <c r="DV147" s="600"/>
      <c r="DW147" s="600"/>
      <c r="DX147" s="591"/>
      <c r="DY147" s="371"/>
      <c r="DZ147" s="600"/>
      <c r="EA147" s="600"/>
      <c r="EB147" s="600"/>
      <c r="EC147" s="600"/>
      <c r="ED147" s="600"/>
      <c r="EE147" s="600"/>
      <c r="EF147" s="600"/>
      <c r="EG147" s="600"/>
      <c r="EH147" s="600"/>
      <c r="EI147" s="600"/>
      <c r="EJ147" s="600"/>
      <c r="EK147" s="600"/>
      <c r="EL147" s="591"/>
      <c r="EM147" s="371"/>
      <c r="EN147" s="600"/>
      <c r="EO147" s="600"/>
      <c r="EP147" s="600"/>
      <c r="EQ147" s="600"/>
      <c r="ER147" s="600"/>
      <c r="ES147" s="600"/>
      <c r="ET147" s="600"/>
      <c r="EU147" s="600"/>
      <c r="EV147" s="600"/>
      <c r="EW147" s="600"/>
      <c r="EX147" s="600"/>
      <c r="EY147" s="600"/>
      <c r="EZ147" s="591"/>
      <c r="FA147" s="371"/>
      <c r="FB147" s="600"/>
      <c r="FC147" s="600"/>
      <c r="FD147" s="600"/>
      <c r="FE147" s="600"/>
      <c r="FF147" s="600"/>
      <c r="FG147" s="600"/>
      <c r="FH147" s="600"/>
      <c r="FI147" s="600"/>
      <c r="FJ147" s="600"/>
      <c r="FK147" s="600"/>
      <c r="FL147" s="600"/>
      <c r="FM147" s="600"/>
      <c r="FN147" s="591"/>
      <c r="FO147" s="371"/>
      <c r="FP147" s="600"/>
      <c r="FQ147" s="600"/>
      <c r="FR147" s="600"/>
      <c r="FS147" s="600"/>
      <c r="FT147" s="600"/>
      <c r="FU147" s="600"/>
      <c r="FV147" s="600"/>
      <c r="FW147" s="600"/>
      <c r="FX147" s="600"/>
      <c r="FY147" s="600"/>
      <c r="FZ147" s="600"/>
      <c r="GA147" s="600"/>
      <c r="GB147" s="591"/>
      <c r="GC147" s="371"/>
      <c r="GD147" s="600"/>
      <c r="GE147" s="600"/>
      <c r="GF147" s="600"/>
      <c r="GG147" s="600"/>
      <c r="GH147" s="600"/>
      <c r="GI147" s="600"/>
      <c r="GJ147" s="600"/>
      <c r="GK147" s="600"/>
      <c r="GL147" s="600"/>
      <c r="GM147" s="600"/>
      <c r="GN147" s="600"/>
      <c r="GO147" s="600"/>
      <c r="GP147" s="591"/>
      <c r="GQ147" s="371"/>
      <c r="GR147" s="600"/>
      <c r="GS147" s="600"/>
      <c r="GT147" s="600"/>
      <c r="GU147" s="600"/>
      <c r="GV147" s="600"/>
      <c r="GW147" s="600"/>
      <c r="GX147" s="600"/>
      <c r="GY147" s="600"/>
      <c r="GZ147" s="600"/>
      <c r="HA147" s="600"/>
      <c r="HB147" s="600"/>
      <c r="HC147" s="600"/>
      <c r="HD147" s="591"/>
      <c r="HE147" s="371"/>
      <c r="HF147" s="600"/>
      <c r="HG147" s="600"/>
      <c r="HH147" s="600"/>
      <c r="HI147" s="600"/>
      <c r="HJ147" s="600"/>
      <c r="HK147" s="600"/>
      <c r="HL147" s="600"/>
      <c r="HM147" s="600"/>
      <c r="HN147" s="600"/>
      <c r="HO147" s="600"/>
      <c r="HP147" s="600"/>
      <c r="HQ147" s="600"/>
      <c r="HR147" s="591"/>
      <c r="HS147" s="371"/>
      <c r="HT147" s="600"/>
      <c r="HU147" s="600"/>
      <c r="HV147" s="600"/>
      <c r="HW147" s="600"/>
      <c r="HX147" s="600"/>
      <c r="HY147" s="600"/>
      <c r="HZ147" s="600"/>
      <c r="IA147" s="600"/>
      <c r="IB147" s="600"/>
      <c r="IC147" s="600"/>
      <c r="ID147" s="600"/>
      <c r="IE147" s="600"/>
      <c r="IF147" s="591"/>
      <c r="IG147" s="371"/>
      <c r="IH147" s="600"/>
      <c r="II147" s="600"/>
      <c r="IJ147" s="600"/>
      <c r="IK147" s="600"/>
      <c r="IL147" s="600"/>
      <c r="IM147" s="600"/>
      <c r="IN147" s="600"/>
      <c r="IO147" s="600"/>
      <c r="IP147" s="600"/>
      <c r="IQ147" s="600"/>
      <c r="IR147" s="600"/>
      <c r="IS147" s="600"/>
      <c r="IT147" s="591"/>
      <c r="IU147" s="371"/>
      <c r="IV147" s="600"/>
      <c r="IW147" s="600"/>
      <c r="IX147" s="600"/>
      <c r="IY147" s="600"/>
      <c r="IZ147" s="600"/>
      <c r="JA147" s="600"/>
      <c r="JB147" s="600"/>
      <c r="JC147" s="600"/>
      <c r="JD147" s="600"/>
      <c r="JE147" s="600"/>
      <c r="JF147" s="600"/>
      <c r="JG147" s="600"/>
      <c r="JH147" s="591"/>
      <c r="JI147" s="371"/>
      <c r="JJ147" s="600"/>
      <c r="JK147" s="600"/>
      <c r="JL147" s="600"/>
      <c r="JM147" s="600"/>
      <c r="JN147" s="600"/>
      <c r="JO147" s="600"/>
      <c r="JP147" s="600"/>
      <c r="JQ147" s="600"/>
      <c r="JR147" s="600"/>
      <c r="JS147" s="600"/>
      <c r="JT147" s="600"/>
      <c r="JU147" s="600"/>
      <c r="JV147" s="591"/>
      <c r="JW147" s="371"/>
      <c r="JX147" s="600"/>
      <c r="JY147" s="600"/>
      <c r="JZ147" s="600"/>
      <c r="KA147" s="600"/>
      <c r="KB147" s="600"/>
      <c r="KC147" s="600"/>
      <c r="KD147" s="600"/>
      <c r="KE147" s="600"/>
      <c r="KF147" s="600"/>
      <c r="KG147" s="600"/>
      <c r="KH147" s="600"/>
      <c r="KI147" s="600"/>
      <c r="KJ147" s="591"/>
      <c r="KK147" s="371"/>
      <c r="KL147" s="600"/>
      <c r="KM147" s="600"/>
      <c r="KN147" s="600"/>
      <c r="KO147" s="600"/>
      <c r="KP147" s="600"/>
      <c r="KQ147" s="600"/>
      <c r="KR147" s="600"/>
      <c r="KS147" s="600"/>
      <c r="KT147" s="600"/>
      <c r="KU147" s="600"/>
      <c r="KV147" s="600"/>
      <c r="KW147" s="600"/>
      <c r="KX147" s="591"/>
      <c r="KY147" s="371"/>
      <c r="KZ147" s="600"/>
      <c r="LA147" s="600"/>
      <c r="LB147" s="600"/>
      <c r="LC147" s="600"/>
      <c r="LD147" s="600"/>
      <c r="LE147" s="600"/>
      <c r="LF147" s="600"/>
      <c r="LG147" s="600"/>
      <c r="LH147" s="600"/>
      <c r="LI147" s="600"/>
      <c r="LJ147" s="600"/>
      <c r="LK147" s="600"/>
      <c r="LL147" s="591"/>
      <c r="LM147" s="371"/>
      <c r="LN147" s="600"/>
      <c r="LO147" s="600"/>
      <c r="LP147" s="600"/>
      <c r="LQ147" s="600"/>
      <c r="LR147" s="600"/>
      <c r="LS147" s="600"/>
      <c r="LT147" s="600"/>
      <c r="LU147" s="600"/>
      <c r="LV147" s="600"/>
      <c r="LW147" s="600"/>
      <c r="LX147" s="600"/>
      <c r="LY147" s="600"/>
      <c r="LZ147" s="591"/>
      <c r="MA147" s="371"/>
      <c r="MB147" s="600"/>
      <c r="MC147" s="600"/>
      <c r="MD147" s="600"/>
      <c r="ME147" s="600"/>
      <c r="MF147" s="600"/>
      <c r="MG147" s="600"/>
      <c r="MH147" s="600"/>
      <c r="MI147" s="600"/>
      <c r="MJ147" s="600"/>
      <c r="MK147" s="600"/>
      <c r="ML147" s="600"/>
      <c r="MM147" s="600"/>
      <c r="MN147" s="591"/>
      <c r="MO147" s="371"/>
      <c r="MP147" s="600"/>
      <c r="MQ147" s="600"/>
      <c r="MR147" s="600"/>
      <c r="MS147" s="600"/>
      <c r="MT147" s="600"/>
      <c r="MU147" s="600"/>
      <c r="MV147" s="600"/>
      <c r="MW147" s="600"/>
      <c r="MX147" s="600"/>
      <c r="MY147" s="600"/>
      <c r="MZ147" s="600"/>
      <c r="NA147" s="600"/>
      <c r="NB147" s="591"/>
      <c r="NC147" s="371"/>
      <c r="ND147" s="600"/>
      <c r="NE147" s="600"/>
      <c r="NF147" s="600"/>
      <c r="NG147" s="600"/>
      <c r="NH147" s="600"/>
      <c r="NI147" s="600"/>
      <c r="NJ147" s="600"/>
      <c r="NK147" s="600"/>
      <c r="NL147" s="600"/>
      <c r="NM147" s="600"/>
      <c r="NN147" s="600"/>
      <c r="NO147" s="600"/>
      <c r="NP147" s="591"/>
      <c r="NQ147" s="371"/>
      <c r="NR147" s="600"/>
      <c r="NS147" s="600"/>
      <c r="NT147" s="600"/>
      <c r="NU147" s="600"/>
      <c r="NV147" s="600"/>
      <c r="NW147" s="600"/>
      <c r="NX147" s="600"/>
      <c r="NY147" s="600"/>
      <c r="NZ147" s="600"/>
      <c r="OA147" s="600"/>
      <c r="OB147" s="600"/>
      <c r="OC147" s="600"/>
      <c r="OD147" s="591"/>
      <c r="OE147" s="371"/>
      <c r="OF147" s="600"/>
      <c r="OG147" s="600"/>
      <c r="OH147" s="600"/>
      <c r="OI147" s="600"/>
      <c r="OJ147" s="600"/>
      <c r="OK147" s="600"/>
      <c r="OL147" s="600"/>
      <c r="OM147" s="600"/>
      <c r="ON147" s="600"/>
      <c r="OO147" s="600"/>
      <c r="OP147" s="600"/>
      <c r="OQ147" s="600"/>
      <c r="OR147" s="591"/>
      <c r="OS147" s="371"/>
      <c r="OT147" s="600"/>
      <c r="OU147" s="600"/>
      <c r="OV147" s="600"/>
      <c r="OW147" s="600"/>
      <c r="OX147" s="600"/>
      <c r="OY147" s="600"/>
      <c r="OZ147" s="600"/>
      <c r="PA147" s="600"/>
      <c r="PB147" s="600"/>
      <c r="PC147" s="600"/>
      <c r="PD147" s="600"/>
      <c r="PE147" s="600"/>
      <c r="PF147" s="591"/>
      <c r="PG147" s="371"/>
      <c r="PH147" s="600"/>
      <c r="PI147" s="600"/>
      <c r="PJ147" s="600"/>
      <c r="PK147" s="600"/>
      <c r="PL147" s="600"/>
      <c r="PM147" s="600"/>
      <c r="PN147" s="600"/>
      <c r="PO147" s="600"/>
      <c r="PP147" s="600"/>
      <c r="PQ147" s="600"/>
      <c r="PR147" s="600"/>
      <c r="PS147" s="600"/>
      <c r="PT147" s="591"/>
      <c r="PU147" s="371"/>
      <c r="PV147" s="600"/>
      <c r="PW147" s="600"/>
      <c r="PX147" s="600"/>
      <c r="PY147" s="600"/>
      <c r="PZ147" s="600"/>
      <c r="QA147" s="600"/>
      <c r="QB147" s="600"/>
      <c r="QC147" s="600"/>
      <c r="QD147" s="600"/>
      <c r="QE147" s="600"/>
      <c r="QF147" s="600"/>
      <c r="QG147" s="600"/>
      <c r="QH147" s="591"/>
      <c r="QI147" s="371"/>
      <c r="QJ147" s="600"/>
      <c r="QK147" s="600"/>
      <c r="QL147" s="600"/>
      <c r="QM147" s="600"/>
      <c r="QN147" s="600"/>
      <c r="QO147" s="600"/>
      <c r="QP147" s="600"/>
      <c r="QQ147" s="600"/>
      <c r="QR147" s="600"/>
      <c r="QS147" s="600"/>
      <c r="QT147" s="600"/>
      <c r="QU147" s="600"/>
      <c r="QV147" s="591"/>
      <c r="QW147" s="371"/>
      <c r="QX147" s="600"/>
      <c r="QY147" s="600"/>
      <c r="QZ147" s="600"/>
      <c r="RA147" s="600"/>
      <c r="RB147" s="600"/>
      <c r="RC147" s="600"/>
      <c r="RD147" s="600"/>
      <c r="RE147" s="600"/>
      <c r="RF147" s="600"/>
      <c r="RG147" s="600"/>
      <c r="RH147" s="600"/>
      <c r="RI147" s="600"/>
      <c r="RJ147" s="591"/>
      <c r="RK147" s="601"/>
    </row>
    <row r="148" spans="1:479" s="313" customFormat="1" ht="12.5" x14ac:dyDescent="0.25">
      <c r="A148" s="602"/>
      <c r="B148" s="338" t="s">
        <v>170</v>
      </c>
      <c r="C148" s="325"/>
      <c r="D148" s="339" t="s">
        <v>171</v>
      </c>
      <c r="E148" s="340" t="s">
        <v>171</v>
      </c>
      <c r="F148" s="340" t="s">
        <v>171</v>
      </c>
      <c r="G148" s="340" t="s">
        <v>171</v>
      </c>
      <c r="H148" s="340" t="s">
        <v>171</v>
      </c>
      <c r="I148" s="340" t="s">
        <v>171</v>
      </c>
      <c r="J148" s="340" t="s">
        <v>171</v>
      </c>
      <c r="K148" s="340" t="s">
        <v>171</v>
      </c>
      <c r="L148" s="340" t="s">
        <v>171</v>
      </c>
      <c r="M148" s="340" t="s">
        <v>171</v>
      </c>
      <c r="N148" s="340" t="s">
        <v>171</v>
      </c>
      <c r="O148" s="340" t="s">
        <v>171</v>
      </c>
      <c r="P148" s="341" t="s">
        <v>171</v>
      </c>
      <c r="Q148" s="371"/>
      <c r="R148" s="339" t="s">
        <v>171</v>
      </c>
      <c r="S148" s="340" t="s">
        <v>171</v>
      </c>
      <c r="T148" s="340" t="s">
        <v>171</v>
      </c>
      <c r="U148" s="340" t="s">
        <v>171</v>
      </c>
      <c r="V148" s="340" t="s">
        <v>171</v>
      </c>
      <c r="W148" s="340" t="s">
        <v>171</v>
      </c>
      <c r="X148" s="340" t="s">
        <v>171</v>
      </c>
      <c r="Y148" s="340" t="s">
        <v>171</v>
      </c>
      <c r="Z148" s="340" t="s">
        <v>171</v>
      </c>
      <c r="AA148" s="340" t="s">
        <v>171</v>
      </c>
      <c r="AB148" s="340" t="s">
        <v>171</v>
      </c>
      <c r="AC148" s="340" t="s">
        <v>171</v>
      </c>
      <c r="AD148" s="341" t="s">
        <v>171</v>
      </c>
      <c r="AE148" s="371"/>
      <c r="AF148" s="339" t="s">
        <v>171</v>
      </c>
      <c r="AG148" s="340" t="s">
        <v>171</v>
      </c>
      <c r="AH148" s="340" t="s">
        <v>171</v>
      </c>
      <c r="AI148" s="340" t="s">
        <v>171</v>
      </c>
      <c r="AJ148" s="340" t="s">
        <v>171</v>
      </c>
      <c r="AK148" s="340" t="s">
        <v>171</v>
      </c>
      <c r="AL148" s="340" t="s">
        <v>171</v>
      </c>
      <c r="AM148" s="340" t="s">
        <v>171</v>
      </c>
      <c r="AN148" s="340" t="s">
        <v>171</v>
      </c>
      <c r="AO148" s="340" t="s">
        <v>171</v>
      </c>
      <c r="AP148" s="340" t="s">
        <v>171</v>
      </c>
      <c r="AQ148" s="340" t="s">
        <v>171</v>
      </c>
      <c r="AR148" s="341" t="s">
        <v>171</v>
      </c>
      <c r="AS148" s="342"/>
      <c r="AT148" s="339" t="s">
        <v>171</v>
      </c>
      <c r="AU148" s="340" t="s">
        <v>171</v>
      </c>
      <c r="AV148" s="340" t="s">
        <v>171</v>
      </c>
      <c r="AW148" s="340" t="s">
        <v>171</v>
      </c>
      <c r="AX148" s="340" t="s">
        <v>171</v>
      </c>
      <c r="AY148" s="340" t="s">
        <v>171</v>
      </c>
      <c r="AZ148" s="340" t="s">
        <v>171</v>
      </c>
      <c r="BA148" s="340" t="s">
        <v>171</v>
      </c>
      <c r="BB148" s="340" t="s">
        <v>171</v>
      </c>
      <c r="BC148" s="340" t="s">
        <v>171</v>
      </c>
      <c r="BD148" s="340" t="s">
        <v>171</v>
      </c>
      <c r="BE148" s="340" t="s">
        <v>171</v>
      </c>
      <c r="BF148" s="341" t="s">
        <v>171</v>
      </c>
      <c r="BG148" s="342"/>
      <c r="BH148" s="339" t="s">
        <v>171</v>
      </c>
      <c r="BI148" s="340" t="s">
        <v>171</v>
      </c>
      <c r="BJ148" s="340" t="s">
        <v>171</v>
      </c>
      <c r="BK148" s="340" t="s">
        <v>171</v>
      </c>
      <c r="BL148" s="340" t="s">
        <v>171</v>
      </c>
      <c r="BM148" s="340" t="s">
        <v>171</v>
      </c>
      <c r="BN148" s="340" t="s">
        <v>171</v>
      </c>
      <c r="BO148" s="340" t="s">
        <v>171</v>
      </c>
      <c r="BP148" s="340" t="s">
        <v>171</v>
      </c>
      <c r="BQ148" s="340" t="s">
        <v>171</v>
      </c>
      <c r="BR148" s="340" t="s">
        <v>171</v>
      </c>
      <c r="BS148" s="340" t="s">
        <v>171</v>
      </c>
      <c r="BT148" s="341" t="s">
        <v>171</v>
      </c>
      <c r="BU148" s="342"/>
      <c r="BV148" s="339" t="s">
        <v>171</v>
      </c>
      <c r="BW148" s="340" t="s">
        <v>171</v>
      </c>
      <c r="BX148" s="340" t="s">
        <v>171</v>
      </c>
      <c r="BY148" s="340" t="s">
        <v>171</v>
      </c>
      <c r="BZ148" s="340" t="s">
        <v>171</v>
      </c>
      <c r="CA148" s="340" t="s">
        <v>171</v>
      </c>
      <c r="CB148" s="340" t="s">
        <v>171</v>
      </c>
      <c r="CC148" s="340" t="s">
        <v>171</v>
      </c>
      <c r="CD148" s="340" t="s">
        <v>171</v>
      </c>
      <c r="CE148" s="340" t="s">
        <v>171</v>
      </c>
      <c r="CF148" s="340" t="s">
        <v>171</v>
      </c>
      <c r="CG148" s="340" t="s">
        <v>171</v>
      </c>
      <c r="CH148" s="341" t="s">
        <v>171</v>
      </c>
      <c r="CI148" s="342"/>
      <c r="CJ148" s="339" t="s">
        <v>171</v>
      </c>
      <c r="CK148" s="340" t="s">
        <v>171</v>
      </c>
      <c r="CL148" s="340" t="s">
        <v>171</v>
      </c>
      <c r="CM148" s="340" t="s">
        <v>171</v>
      </c>
      <c r="CN148" s="340" t="s">
        <v>171</v>
      </c>
      <c r="CO148" s="340" t="s">
        <v>171</v>
      </c>
      <c r="CP148" s="340" t="s">
        <v>171</v>
      </c>
      <c r="CQ148" s="340" t="s">
        <v>171</v>
      </c>
      <c r="CR148" s="340" t="s">
        <v>171</v>
      </c>
      <c r="CS148" s="340" t="s">
        <v>171</v>
      </c>
      <c r="CT148" s="340" t="s">
        <v>171</v>
      </c>
      <c r="CU148" s="340" t="s">
        <v>171</v>
      </c>
      <c r="CV148" s="341" t="s">
        <v>171</v>
      </c>
      <c r="CW148" s="342"/>
      <c r="CX148" s="339" t="s">
        <v>171</v>
      </c>
      <c r="CY148" s="340" t="s">
        <v>171</v>
      </c>
      <c r="CZ148" s="340" t="s">
        <v>171</v>
      </c>
      <c r="DA148" s="340" t="s">
        <v>171</v>
      </c>
      <c r="DB148" s="340" t="s">
        <v>171</v>
      </c>
      <c r="DC148" s="340" t="s">
        <v>171</v>
      </c>
      <c r="DD148" s="340" t="s">
        <v>171</v>
      </c>
      <c r="DE148" s="340" t="s">
        <v>171</v>
      </c>
      <c r="DF148" s="340" t="s">
        <v>171</v>
      </c>
      <c r="DG148" s="340" t="s">
        <v>171</v>
      </c>
      <c r="DH148" s="340" t="s">
        <v>171</v>
      </c>
      <c r="DI148" s="340" t="s">
        <v>171</v>
      </c>
      <c r="DJ148" s="341" t="s">
        <v>171</v>
      </c>
      <c r="DK148" s="342"/>
      <c r="DL148" s="339" t="s">
        <v>171</v>
      </c>
      <c r="DM148" s="340" t="s">
        <v>171</v>
      </c>
      <c r="DN148" s="340" t="s">
        <v>171</v>
      </c>
      <c r="DO148" s="340" t="s">
        <v>171</v>
      </c>
      <c r="DP148" s="340" t="s">
        <v>171</v>
      </c>
      <c r="DQ148" s="340" t="s">
        <v>171</v>
      </c>
      <c r="DR148" s="340" t="s">
        <v>171</v>
      </c>
      <c r="DS148" s="340" t="s">
        <v>171</v>
      </c>
      <c r="DT148" s="340" t="s">
        <v>171</v>
      </c>
      <c r="DU148" s="340" t="s">
        <v>171</v>
      </c>
      <c r="DV148" s="340" t="s">
        <v>171</v>
      </c>
      <c r="DW148" s="340" t="s">
        <v>171</v>
      </c>
      <c r="DX148" s="341" t="s">
        <v>171</v>
      </c>
      <c r="DY148" s="342"/>
      <c r="DZ148" s="339" t="s">
        <v>171</v>
      </c>
      <c r="EA148" s="340" t="s">
        <v>171</v>
      </c>
      <c r="EB148" s="340" t="s">
        <v>171</v>
      </c>
      <c r="EC148" s="340" t="s">
        <v>171</v>
      </c>
      <c r="ED148" s="340" t="s">
        <v>171</v>
      </c>
      <c r="EE148" s="340" t="s">
        <v>171</v>
      </c>
      <c r="EF148" s="340" t="s">
        <v>171</v>
      </c>
      <c r="EG148" s="340" t="s">
        <v>171</v>
      </c>
      <c r="EH148" s="340" t="s">
        <v>171</v>
      </c>
      <c r="EI148" s="340" t="s">
        <v>171</v>
      </c>
      <c r="EJ148" s="340" t="s">
        <v>171</v>
      </c>
      <c r="EK148" s="340" t="s">
        <v>171</v>
      </c>
      <c r="EL148" s="341" t="s">
        <v>171</v>
      </c>
      <c r="EM148" s="342"/>
      <c r="EN148" s="339" t="s">
        <v>171</v>
      </c>
      <c r="EO148" s="340" t="s">
        <v>171</v>
      </c>
      <c r="EP148" s="340" t="s">
        <v>171</v>
      </c>
      <c r="EQ148" s="340" t="s">
        <v>171</v>
      </c>
      <c r="ER148" s="340" t="s">
        <v>171</v>
      </c>
      <c r="ES148" s="340" t="s">
        <v>171</v>
      </c>
      <c r="ET148" s="340" t="s">
        <v>171</v>
      </c>
      <c r="EU148" s="340" t="s">
        <v>171</v>
      </c>
      <c r="EV148" s="340" t="s">
        <v>171</v>
      </c>
      <c r="EW148" s="340" t="s">
        <v>171</v>
      </c>
      <c r="EX148" s="340" t="s">
        <v>171</v>
      </c>
      <c r="EY148" s="340" t="s">
        <v>171</v>
      </c>
      <c r="EZ148" s="341" t="s">
        <v>171</v>
      </c>
      <c r="FA148" s="342"/>
      <c r="FB148" s="339" t="s">
        <v>171</v>
      </c>
      <c r="FC148" s="340" t="s">
        <v>171</v>
      </c>
      <c r="FD148" s="340" t="s">
        <v>171</v>
      </c>
      <c r="FE148" s="340" t="s">
        <v>171</v>
      </c>
      <c r="FF148" s="340" t="s">
        <v>171</v>
      </c>
      <c r="FG148" s="340" t="s">
        <v>171</v>
      </c>
      <c r="FH148" s="340" t="s">
        <v>171</v>
      </c>
      <c r="FI148" s="340" t="s">
        <v>171</v>
      </c>
      <c r="FJ148" s="340" t="s">
        <v>171</v>
      </c>
      <c r="FK148" s="340" t="s">
        <v>171</v>
      </c>
      <c r="FL148" s="340" t="s">
        <v>171</v>
      </c>
      <c r="FM148" s="340" t="s">
        <v>171</v>
      </c>
      <c r="FN148" s="341" t="s">
        <v>171</v>
      </c>
      <c r="FO148" s="342"/>
      <c r="FP148" s="339" t="s">
        <v>171</v>
      </c>
      <c r="FQ148" s="340" t="s">
        <v>171</v>
      </c>
      <c r="FR148" s="340" t="s">
        <v>171</v>
      </c>
      <c r="FS148" s="340" t="s">
        <v>171</v>
      </c>
      <c r="FT148" s="340" t="s">
        <v>171</v>
      </c>
      <c r="FU148" s="340" t="s">
        <v>171</v>
      </c>
      <c r="FV148" s="340" t="s">
        <v>171</v>
      </c>
      <c r="FW148" s="340" t="s">
        <v>171</v>
      </c>
      <c r="FX148" s="340" t="s">
        <v>171</v>
      </c>
      <c r="FY148" s="340" t="s">
        <v>171</v>
      </c>
      <c r="FZ148" s="340" t="s">
        <v>171</v>
      </c>
      <c r="GA148" s="340" t="s">
        <v>171</v>
      </c>
      <c r="GB148" s="341" t="s">
        <v>171</v>
      </c>
      <c r="GC148" s="342"/>
      <c r="GD148" s="339" t="s">
        <v>171</v>
      </c>
      <c r="GE148" s="340" t="s">
        <v>171</v>
      </c>
      <c r="GF148" s="340" t="s">
        <v>171</v>
      </c>
      <c r="GG148" s="340" t="s">
        <v>171</v>
      </c>
      <c r="GH148" s="340" t="s">
        <v>171</v>
      </c>
      <c r="GI148" s="340" t="s">
        <v>171</v>
      </c>
      <c r="GJ148" s="340" t="s">
        <v>171</v>
      </c>
      <c r="GK148" s="340" t="s">
        <v>171</v>
      </c>
      <c r="GL148" s="340" t="s">
        <v>171</v>
      </c>
      <c r="GM148" s="340" t="s">
        <v>171</v>
      </c>
      <c r="GN148" s="340" t="s">
        <v>171</v>
      </c>
      <c r="GO148" s="340" t="s">
        <v>171</v>
      </c>
      <c r="GP148" s="341" t="s">
        <v>171</v>
      </c>
      <c r="GQ148" s="342"/>
      <c r="GR148" s="339" t="s">
        <v>171</v>
      </c>
      <c r="GS148" s="340" t="s">
        <v>171</v>
      </c>
      <c r="GT148" s="340" t="s">
        <v>171</v>
      </c>
      <c r="GU148" s="340" t="s">
        <v>171</v>
      </c>
      <c r="GV148" s="340" t="s">
        <v>171</v>
      </c>
      <c r="GW148" s="340" t="s">
        <v>171</v>
      </c>
      <c r="GX148" s="340" t="s">
        <v>171</v>
      </c>
      <c r="GY148" s="340" t="s">
        <v>171</v>
      </c>
      <c r="GZ148" s="340" t="s">
        <v>171</v>
      </c>
      <c r="HA148" s="340" t="s">
        <v>171</v>
      </c>
      <c r="HB148" s="340" t="s">
        <v>171</v>
      </c>
      <c r="HC148" s="340" t="s">
        <v>171</v>
      </c>
      <c r="HD148" s="341" t="s">
        <v>171</v>
      </c>
      <c r="HE148" s="342"/>
      <c r="HF148" s="339" t="s">
        <v>171</v>
      </c>
      <c r="HG148" s="340" t="s">
        <v>171</v>
      </c>
      <c r="HH148" s="340" t="s">
        <v>171</v>
      </c>
      <c r="HI148" s="340" t="s">
        <v>171</v>
      </c>
      <c r="HJ148" s="340" t="s">
        <v>171</v>
      </c>
      <c r="HK148" s="340" t="s">
        <v>171</v>
      </c>
      <c r="HL148" s="340" t="s">
        <v>171</v>
      </c>
      <c r="HM148" s="340" t="s">
        <v>171</v>
      </c>
      <c r="HN148" s="340" t="s">
        <v>171</v>
      </c>
      <c r="HO148" s="340" t="s">
        <v>171</v>
      </c>
      <c r="HP148" s="340" t="s">
        <v>171</v>
      </c>
      <c r="HQ148" s="340" t="s">
        <v>171</v>
      </c>
      <c r="HR148" s="341" t="s">
        <v>171</v>
      </c>
      <c r="HS148" s="342"/>
      <c r="HT148" s="339" t="s">
        <v>171</v>
      </c>
      <c r="HU148" s="340" t="s">
        <v>171</v>
      </c>
      <c r="HV148" s="340" t="s">
        <v>171</v>
      </c>
      <c r="HW148" s="340" t="s">
        <v>171</v>
      </c>
      <c r="HX148" s="340" t="s">
        <v>171</v>
      </c>
      <c r="HY148" s="340" t="s">
        <v>171</v>
      </c>
      <c r="HZ148" s="340" t="s">
        <v>171</v>
      </c>
      <c r="IA148" s="340" t="s">
        <v>171</v>
      </c>
      <c r="IB148" s="340" t="s">
        <v>171</v>
      </c>
      <c r="IC148" s="340" t="s">
        <v>171</v>
      </c>
      <c r="ID148" s="340" t="s">
        <v>171</v>
      </c>
      <c r="IE148" s="340" t="s">
        <v>171</v>
      </c>
      <c r="IF148" s="341" t="s">
        <v>171</v>
      </c>
      <c r="IG148" s="342"/>
      <c r="IH148" s="339" t="s">
        <v>171</v>
      </c>
      <c r="II148" s="340" t="s">
        <v>171</v>
      </c>
      <c r="IJ148" s="340" t="s">
        <v>171</v>
      </c>
      <c r="IK148" s="340" t="s">
        <v>171</v>
      </c>
      <c r="IL148" s="340" t="s">
        <v>171</v>
      </c>
      <c r="IM148" s="340" t="s">
        <v>171</v>
      </c>
      <c r="IN148" s="340" t="s">
        <v>171</v>
      </c>
      <c r="IO148" s="340" t="s">
        <v>171</v>
      </c>
      <c r="IP148" s="340" t="s">
        <v>171</v>
      </c>
      <c r="IQ148" s="340" t="s">
        <v>171</v>
      </c>
      <c r="IR148" s="340" t="s">
        <v>171</v>
      </c>
      <c r="IS148" s="340" t="s">
        <v>171</v>
      </c>
      <c r="IT148" s="341" t="s">
        <v>171</v>
      </c>
      <c r="IU148" s="342"/>
      <c r="IV148" s="339" t="s">
        <v>171</v>
      </c>
      <c r="IW148" s="340" t="s">
        <v>171</v>
      </c>
      <c r="IX148" s="340" t="s">
        <v>171</v>
      </c>
      <c r="IY148" s="340" t="s">
        <v>171</v>
      </c>
      <c r="IZ148" s="340" t="s">
        <v>171</v>
      </c>
      <c r="JA148" s="340" t="s">
        <v>171</v>
      </c>
      <c r="JB148" s="340" t="s">
        <v>171</v>
      </c>
      <c r="JC148" s="340" t="s">
        <v>171</v>
      </c>
      <c r="JD148" s="340" t="s">
        <v>171</v>
      </c>
      <c r="JE148" s="340" t="s">
        <v>171</v>
      </c>
      <c r="JF148" s="340" t="s">
        <v>171</v>
      </c>
      <c r="JG148" s="340" t="s">
        <v>171</v>
      </c>
      <c r="JH148" s="341" t="s">
        <v>171</v>
      </c>
      <c r="JI148" s="342"/>
      <c r="JJ148" s="339" t="s">
        <v>171</v>
      </c>
      <c r="JK148" s="340" t="s">
        <v>171</v>
      </c>
      <c r="JL148" s="340" t="s">
        <v>171</v>
      </c>
      <c r="JM148" s="340" t="s">
        <v>171</v>
      </c>
      <c r="JN148" s="340" t="s">
        <v>171</v>
      </c>
      <c r="JO148" s="340" t="s">
        <v>171</v>
      </c>
      <c r="JP148" s="340" t="s">
        <v>171</v>
      </c>
      <c r="JQ148" s="340" t="s">
        <v>171</v>
      </c>
      <c r="JR148" s="340" t="s">
        <v>171</v>
      </c>
      <c r="JS148" s="340" t="s">
        <v>171</v>
      </c>
      <c r="JT148" s="340" t="s">
        <v>171</v>
      </c>
      <c r="JU148" s="340" t="s">
        <v>171</v>
      </c>
      <c r="JV148" s="341" t="s">
        <v>171</v>
      </c>
      <c r="JW148" s="342"/>
      <c r="JX148" s="339" t="s">
        <v>171</v>
      </c>
      <c r="JY148" s="340" t="s">
        <v>171</v>
      </c>
      <c r="JZ148" s="340" t="s">
        <v>171</v>
      </c>
      <c r="KA148" s="340" t="s">
        <v>171</v>
      </c>
      <c r="KB148" s="340" t="s">
        <v>171</v>
      </c>
      <c r="KC148" s="340" t="s">
        <v>171</v>
      </c>
      <c r="KD148" s="340" t="s">
        <v>171</v>
      </c>
      <c r="KE148" s="340" t="s">
        <v>171</v>
      </c>
      <c r="KF148" s="340" t="s">
        <v>171</v>
      </c>
      <c r="KG148" s="340" t="s">
        <v>171</v>
      </c>
      <c r="KH148" s="340" t="s">
        <v>171</v>
      </c>
      <c r="KI148" s="340" t="s">
        <v>171</v>
      </c>
      <c r="KJ148" s="341" t="s">
        <v>171</v>
      </c>
      <c r="KK148" s="342"/>
      <c r="KL148" s="339" t="s">
        <v>171</v>
      </c>
      <c r="KM148" s="340" t="s">
        <v>171</v>
      </c>
      <c r="KN148" s="340" t="s">
        <v>171</v>
      </c>
      <c r="KO148" s="340" t="s">
        <v>171</v>
      </c>
      <c r="KP148" s="340" t="s">
        <v>171</v>
      </c>
      <c r="KQ148" s="340" t="s">
        <v>171</v>
      </c>
      <c r="KR148" s="340" t="s">
        <v>171</v>
      </c>
      <c r="KS148" s="340" t="s">
        <v>171</v>
      </c>
      <c r="KT148" s="340" t="s">
        <v>171</v>
      </c>
      <c r="KU148" s="340" t="s">
        <v>171</v>
      </c>
      <c r="KV148" s="340" t="s">
        <v>171</v>
      </c>
      <c r="KW148" s="340" t="s">
        <v>171</v>
      </c>
      <c r="KX148" s="341" t="s">
        <v>171</v>
      </c>
      <c r="KY148" s="342"/>
      <c r="KZ148" s="339" t="s">
        <v>171</v>
      </c>
      <c r="LA148" s="340" t="s">
        <v>171</v>
      </c>
      <c r="LB148" s="340" t="s">
        <v>171</v>
      </c>
      <c r="LC148" s="340" t="s">
        <v>171</v>
      </c>
      <c r="LD148" s="340" t="s">
        <v>171</v>
      </c>
      <c r="LE148" s="340" t="s">
        <v>171</v>
      </c>
      <c r="LF148" s="340" t="s">
        <v>171</v>
      </c>
      <c r="LG148" s="340" t="s">
        <v>171</v>
      </c>
      <c r="LH148" s="340" t="s">
        <v>171</v>
      </c>
      <c r="LI148" s="340" t="s">
        <v>171</v>
      </c>
      <c r="LJ148" s="340" t="s">
        <v>171</v>
      </c>
      <c r="LK148" s="340" t="s">
        <v>171</v>
      </c>
      <c r="LL148" s="341" t="s">
        <v>171</v>
      </c>
      <c r="LM148" s="342"/>
      <c r="LN148" s="339" t="s">
        <v>171</v>
      </c>
      <c r="LO148" s="340" t="s">
        <v>171</v>
      </c>
      <c r="LP148" s="340" t="s">
        <v>171</v>
      </c>
      <c r="LQ148" s="340" t="s">
        <v>171</v>
      </c>
      <c r="LR148" s="340" t="s">
        <v>171</v>
      </c>
      <c r="LS148" s="340" t="s">
        <v>171</v>
      </c>
      <c r="LT148" s="340" t="s">
        <v>171</v>
      </c>
      <c r="LU148" s="340" t="s">
        <v>171</v>
      </c>
      <c r="LV148" s="340" t="s">
        <v>171</v>
      </c>
      <c r="LW148" s="340" t="s">
        <v>171</v>
      </c>
      <c r="LX148" s="340" t="s">
        <v>171</v>
      </c>
      <c r="LY148" s="340" t="s">
        <v>171</v>
      </c>
      <c r="LZ148" s="341" t="s">
        <v>171</v>
      </c>
      <c r="MA148" s="342"/>
      <c r="MB148" s="339" t="s">
        <v>171</v>
      </c>
      <c r="MC148" s="340" t="s">
        <v>171</v>
      </c>
      <c r="MD148" s="340" t="s">
        <v>171</v>
      </c>
      <c r="ME148" s="340" t="s">
        <v>171</v>
      </c>
      <c r="MF148" s="340" t="s">
        <v>171</v>
      </c>
      <c r="MG148" s="340" t="s">
        <v>171</v>
      </c>
      <c r="MH148" s="340" t="s">
        <v>171</v>
      </c>
      <c r="MI148" s="340" t="s">
        <v>171</v>
      </c>
      <c r="MJ148" s="340" t="s">
        <v>171</v>
      </c>
      <c r="MK148" s="340" t="s">
        <v>171</v>
      </c>
      <c r="ML148" s="340" t="s">
        <v>171</v>
      </c>
      <c r="MM148" s="340" t="s">
        <v>171</v>
      </c>
      <c r="MN148" s="341" t="s">
        <v>171</v>
      </c>
      <c r="MO148" s="342"/>
      <c r="MP148" s="339" t="s">
        <v>171</v>
      </c>
      <c r="MQ148" s="340" t="s">
        <v>171</v>
      </c>
      <c r="MR148" s="340" t="s">
        <v>171</v>
      </c>
      <c r="MS148" s="340" t="s">
        <v>171</v>
      </c>
      <c r="MT148" s="340" t="s">
        <v>171</v>
      </c>
      <c r="MU148" s="340" t="s">
        <v>171</v>
      </c>
      <c r="MV148" s="340" t="s">
        <v>171</v>
      </c>
      <c r="MW148" s="340" t="s">
        <v>171</v>
      </c>
      <c r="MX148" s="340" t="s">
        <v>171</v>
      </c>
      <c r="MY148" s="340" t="s">
        <v>171</v>
      </c>
      <c r="MZ148" s="340" t="s">
        <v>171</v>
      </c>
      <c r="NA148" s="340" t="s">
        <v>171</v>
      </c>
      <c r="NB148" s="341" t="s">
        <v>171</v>
      </c>
      <c r="NC148" s="342"/>
      <c r="ND148" s="339" t="s">
        <v>171</v>
      </c>
      <c r="NE148" s="340" t="s">
        <v>171</v>
      </c>
      <c r="NF148" s="340" t="s">
        <v>171</v>
      </c>
      <c r="NG148" s="340" t="s">
        <v>171</v>
      </c>
      <c r="NH148" s="340" t="s">
        <v>171</v>
      </c>
      <c r="NI148" s="340" t="s">
        <v>171</v>
      </c>
      <c r="NJ148" s="340" t="s">
        <v>171</v>
      </c>
      <c r="NK148" s="340" t="s">
        <v>171</v>
      </c>
      <c r="NL148" s="340" t="s">
        <v>171</v>
      </c>
      <c r="NM148" s="340" t="s">
        <v>171</v>
      </c>
      <c r="NN148" s="340" t="s">
        <v>171</v>
      </c>
      <c r="NO148" s="340" t="s">
        <v>171</v>
      </c>
      <c r="NP148" s="341" t="s">
        <v>171</v>
      </c>
      <c r="NQ148" s="342"/>
      <c r="NR148" s="339" t="s">
        <v>171</v>
      </c>
      <c r="NS148" s="340" t="s">
        <v>171</v>
      </c>
      <c r="NT148" s="340" t="s">
        <v>171</v>
      </c>
      <c r="NU148" s="340" t="s">
        <v>171</v>
      </c>
      <c r="NV148" s="340" t="s">
        <v>171</v>
      </c>
      <c r="NW148" s="340" t="s">
        <v>171</v>
      </c>
      <c r="NX148" s="340" t="s">
        <v>171</v>
      </c>
      <c r="NY148" s="340" t="s">
        <v>171</v>
      </c>
      <c r="NZ148" s="340" t="s">
        <v>171</v>
      </c>
      <c r="OA148" s="340" t="s">
        <v>171</v>
      </c>
      <c r="OB148" s="340" t="s">
        <v>171</v>
      </c>
      <c r="OC148" s="340" t="s">
        <v>171</v>
      </c>
      <c r="OD148" s="341" t="s">
        <v>171</v>
      </c>
      <c r="OE148" s="342"/>
      <c r="OF148" s="339" t="s">
        <v>171</v>
      </c>
      <c r="OG148" s="340" t="s">
        <v>171</v>
      </c>
      <c r="OH148" s="340" t="s">
        <v>171</v>
      </c>
      <c r="OI148" s="340" t="s">
        <v>171</v>
      </c>
      <c r="OJ148" s="340" t="s">
        <v>171</v>
      </c>
      <c r="OK148" s="340" t="s">
        <v>171</v>
      </c>
      <c r="OL148" s="340" t="s">
        <v>171</v>
      </c>
      <c r="OM148" s="340" t="s">
        <v>171</v>
      </c>
      <c r="ON148" s="340" t="s">
        <v>171</v>
      </c>
      <c r="OO148" s="340" t="s">
        <v>171</v>
      </c>
      <c r="OP148" s="340" t="s">
        <v>171</v>
      </c>
      <c r="OQ148" s="340" t="s">
        <v>171</v>
      </c>
      <c r="OR148" s="341" t="s">
        <v>171</v>
      </c>
      <c r="OS148" s="342"/>
      <c r="OT148" s="339" t="s">
        <v>171</v>
      </c>
      <c r="OU148" s="340" t="s">
        <v>171</v>
      </c>
      <c r="OV148" s="340" t="s">
        <v>171</v>
      </c>
      <c r="OW148" s="340" t="s">
        <v>171</v>
      </c>
      <c r="OX148" s="340" t="s">
        <v>171</v>
      </c>
      <c r="OY148" s="340" t="s">
        <v>171</v>
      </c>
      <c r="OZ148" s="340" t="s">
        <v>171</v>
      </c>
      <c r="PA148" s="340" t="s">
        <v>171</v>
      </c>
      <c r="PB148" s="340" t="s">
        <v>171</v>
      </c>
      <c r="PC148" s="340" t="s">
        <v>171</v>
      </c>
      <c r="PD148" s="340" t="s">
        <v>171</v>
      </c>
      <c r="PE148" s="340" t="s">
        <v>171</v>
      </c>
      <c r="PF148" s="341" t="s">
        <v>171</v>
      </c>
      <c r="PG148" s="342"/>
      <c r="PH148" s="339" t="s">
        <v>171</v>
      </c>
      <c r="PI148" s="340" t="s">
        <v>171</v>
      </c>
      <c r="PJ148" s="340" t="s">
        <v>171</v>
      </c>
      <c r="PK148" s="340" t="s">
        <v>171</v>
      </c>
      <c r="PL148" s="340" t="s">
        <v>171</v>
      </c>
      <c r="PM148" s="340" t="s">
        <v>171</v>
      </c>
      <c r="PN148" s="340" t="s">
        <v>171</v>
      </c>
      <c r="PO148" s="340" t="s">
        <v>171</v>
      </c>
      <c r="PP148" s="340" t="s">
        <v>171</v>
      </c>
      <c r="PQ148" s="340" t="s">
        <v>171</v>
      </c>
      <c r="PR148" s="340" t="s">
        <v>171</v>
      </c>
      <c r="PS148" s="340" t="s">
        <v>171</v>
      </c>
      <c r="PT148" s="341" t="s">
        <v>171</v>
      </c>
      <c r="PU148" s="342"/>
      <c r="PV148" s="339" t="s">
        <v>171</v>
      </c>
      <c r="PW148" s="340" t="s">
        <v>171</v>
      </c>
      <c r="PX148" s="340" t="s">
        <v>171</v>
      </c>
      <c r="PY148" s="340" t="s">
        <v>171</v>
      </c>
      <c r="PZ148" s="340" t="s">
        <v>171</v>
      </c>
      <c r="QA148" s="340" t="s">
        <v>171</v>
      </c>
      <c r="QB148" s="340" t="s">
        <v>171</v>
      </c>
      <c r="QC148" s="340" t="s">
        <v>171</v>
      </c>
      <c r="QD148" s="340" t="s">
        <v>171</v>
      </c>
      <c r="QE148" s="340" t="s">
        <v>171</v>
      </c>
      <c r="QF148" s="340" t="s">
        <v>171</v>
      </c>
      <c r="QG148" s="340" t="s">
        <v>171</v>
      </c>
      <c r="QH148" s="341" t="s">
        <v>171</v>
      </c>
      <c r="QI148" s="342"/>
      <c r="QJ148" s="339" t="s">
        <v>171</v>
      </c>
      <c r="QK148" s="340" t="s">
        <v>171</v>
      </c>
      <c r="QL148" s="340" t="s">
        <v>171</v>
      </c>
      <c r="QM148" s="340" t="s">
        <v>171</v>
      </c>
      <c r="QN148" s="340" t="s">
        <v>171</v>
      </c>
      <c r="QO148" s="340" t="s">
        <v>171</v>
      </c>
      <c r="QP148" s="340" t="s">
        <v>171</v>
      </c>
      <c r="QQ148" s="340" t="s">
        <v>171</v>
      </c>
      <c r="QR148" s="340" t="s">
        <v>171</v>
      </c>
      <c r="QS148" s="340" t="s">
        <v>171</v>
      </c>
      <c r="QT148" s="340" t="s">
        <v>171</v>
      </c>
      <c r="QU148" s="340" t="s">
        <v>171</v>
      </c>
      <c r="QV148" s="341" t="s">
        <v>171</v>
      </c>
      <c r="QW148" s="342"/>
      <c r="QX148" s="343" t="s">
        <v>171</v>
      </c>
      <c r="QY148" s="343" t="str">
        <f>QX148</f>
        <v>USD</v>
      </c>
      <c r="QZ148" s="343" t="str">
        <f t="shared" ref="QZ148:RJ149" si="809">QY148</f>
        <v>USD</v>
      </c>
      <c r="RA148" s="343" t="str">
        <f t="shared" si="809"/>
        <v>USD</v>
      </c>
      <c r="RB148" s="343" t="str">
        <f t="shared" si="809"/>
        <v>USD</v>
      </c>
      <c r="RC148" s="343" t="str">
        <f t="shared" si="809"/>
        <v>USD</v>
      </c>
      <c r="RD148" s="343" t="str">
        <f t="shared" si="809"/>
        <v>USD</v>
      </c>
      <c r="RE148" s="343" t="str">
        <f t="shared" si="809"/>
        <v>USD</v>
      </c>
      <c r="RF148" s="343" t="str">
        <f t="shared" si="809"/>
        <v>USD</v>
      </c>
      <c r="RG148" s="343" t="str">
        <f t="shared" si="809"/>
        <v>USD</v>
      </c>
      <c r="RH148" s="343" t="str">
        <f t="shared" si="809"/>
        <v>USD</v>
      </c>
      <c r="RI148" s="343" t="str">
        <f t="shared" si="809"/>
        <v>USD</v>
      </c>
      <c r="RJ148" s="344" t="str">
        <f t="shared" si="809"/>
        <v>USD</v>
      </c>
    </row>
    <row r="149" spans="1:479" s="313" customFormat="1" ht="15.75" customHeight="1" thickBot="1" x14ac:dyDescent="0.35">
      <c r="A149" s="603"/>
      <c r="B149" s="346" t="s">
        <v>853</v>
      </c>
      <c r="C149" s="345"/>
      <c r="D149" s="347">
        <v>45688</v>
      </c>
      <c r="E149" s="348">
        <v>45716</v>
      </c>
      <c r="F149" s="348">
        <v>45747</v>
      </c>
      <c r="G149" s="348">
        <v>45777</v>
      </c>
      <c r="H149" s="348">
        <v>45808</v>
      </c>
      <c r="I149" s="348">
        <v>45838</v>
      </c>
      <c r="J149" s="348">
        <v>45869</v>
      </c>
      <c r="K149" s="348">
        <v>45900</v>
      </c>
      <c r="L149" s="348">
        <v>45930</v>
      </c>
      <c r="M149" s="348">
        <v>45961</v>
      </c>
      <c r="N149" s="348">
        <v>45991</v>
      </c>
      <c r="O149" s="348">
        <v>46022</v>
      </c>
      <c r="P149" s="349" t="s">
        <v>950</v>
      </c>
      <c r="Q149" s="350"/>
      <c r="R149" s="347">
        <v>45688</v>
      </c>
      <c r="S149" s="348">
        <v>45716</v>
      </c>
      <c r="T149" s="348">
        <v>45747</v>
      </c>
      <c r="U149" s="348">
        <v>45777</v>
      </c>
      <c r="V149" s="348">
        <v>45808</v>
      </c>
      <c r="W149" s="348">
        <v>45838</v>
      </c>
      <c r="X149" s="348">
        <v>45869</v>
      </c>
      <c r="Y149" s="348">
        <v>45900</v>
      </c>
      <c r="Z149" s="348">
        <v>45930</v>
      </c>
      <c r="AA149" s="348">
        <v>45961</v>
      </c>
      <c r="AB149" s="348">
        <v>45991</v>
      </c>
      <c r="AC149" s="348">
        <v>46022</v>
      </c>
      <c r="AD149" s="351" t="str">
        <f>+P149</f>
        <v>Actual-2025</v>
      </c>
      <c r="AE149" s="342"/>
      <c r="AF149" s="347">
        <v>45688</v>
      </c>
      <c r="AG149" s="348">
        <v>45716</v>
      </c>
      <c r="AH149" s="348">
        <v>45747</v>
      </c>
      <c r="AI149" s="348">
        <v>45777</v>
      </c>
      <c r="AJ149" s="348">
        <v>45808</v>
      </c>
      <c r="AK149" s="348">
        <v>45838</v>
      </c>
      <c r="AL149" s="348">
        <v>45869</v>
      </c>
      <c r="AM149" s="348">
        <v>45900</v>
      </c>
      <c r="AN149" s="348">
        <v>45930</v>
      </c>
      <c r="AO149" s="348">
        <v>45961</v>
      </c>
      <c r="AP149" s="348">
        <v>45991</v>
      </c>
      <c r="AQ149" s="348">
        <v>46022</v>
      </c>
      <c r="AR149" s="351" t="str">
        <f>+AD149</f>
        <v>Actual-2025</v>
      </c>
      <c r="AS149" s="352"/>
      <c r="AT149" s="347">
        <v>45688</v>
      </c>
      <c r="AU149" s="348">
        <v>45716</v>
      </c>
      <c r="AV149" s="348">
        <v>45747</v>
      </c>
      <c r="AW149" s="348">
        <v>45777</v>
      </c>
      <c r="AX149" s="348">
        <v>45808</v>
      </c>
      <c r="AY149" s="348">
        <v>45838</v>
      </c>
      <c r="AZ149" s="348">
        <v>45869</v>
      </c>
      <c r="BA149" s="348">
        <v>45900</v>
      </c>
      <c r="BB149" s="348">
        <v>45930</v>
      </c>
      <c r="BC149" s="348">
        <v>45961</v>
      </c>
      <c r="BD149" s="348">
        <v>45991</v>
      </c>
      <c r="BE149" s="348">
        <v>46022</v>
      </c>
      <c r="BF149" s="351" t="str">
        <f>+AR149</f>
        <v>Actual-2025</v>
      </c>
      <c r="BG149" s="352"/>
      <c r="BH149" s="347">
        <v>45688</v>
      </c>
      <c r="BI149" s="348">
        <v>45716</v>
      </c>
      <c r="BJ149" s="348">
        <v>45747</v>
      </c>
      <c r="BK149" s="348">
        <v>45777</v>
      </c>
      <c r="BL149" s="348">
        <v>45808</v>
      </c>
      <c r="BM149" s="348">
        <v>45838</v>
      </c>
      <c r="BN149" s="348">
        <v>45869</v>
      </c>
      <c r="BO149" s="348">
        <v>45900</v>
      </c>
      <c r="BP149" s="348">
        <v>45930</v>
      </c>
      <c r="BQ149" s="348">
        <v>45961</v>
      </c>
      <c r="BR149" s="348">
        <v>45991</v>
      </c>
      <c r="BS149" s="348">
        <v>46022</v>
      </c>
      <c r="BT149" s="351" t="str">
        <f>+BF149</f>
        <v>Actual-2025</v>
      </c>
      <c r="BU149" s="352"/>
      <c r="BV149" s="347">
        <v>45688</v>
      </c>
      <c r="BW149" s="348">
        <v>45716</v>
      </c>
      <c r="BX149" s="348">
        <v>45747</v>
      </c>
      <c r="BY149" s="348">
        <v>45777</v>
      </c>
      <c r="BZ149" s="348">
        <v>45808</v>
      </c>
      <c r="CA149" s="348">
        <v>45838</v>
      </c>
      <c r="CB149" s="348">
        <v>45869</v>
      </c>
      <c r="CC149" s="348">
        <v>45900</v>
      </c>
      <c r="CD149" s="348">
        <v>45930</v>
      </c>
      <c r="CE149" s="348">
        <v>45961</v>
      </c>
      <c r="CF149" s="348">
        <v>45991</v>
      </c>
      <c r="CG149" s="348">
        <v>46022</v>
      </c>
      <c r="CH149" s="351" t="str">
        <f>+BT149</f>
        <v>Actual-2025</v>
      </c>
      <c r="CI149" s="352"/>
      <c r="CJ149" s="347">
        <v>45688</v>
      </c>
      <c r="CK149" s="348">
        <v>45716</v>
      </c>
      <c r="CL149" s="348">
        <v>45747</v>
      </c>
      <c r="CM149" s="348">
        <v>45777</v>
      </c>
      <c r="CN149" s="348">
        <v>45808</v>
      </c>
      <c r="CO149" s="348">
        <v>45838</v>
      </c>
      <c r="CP149" s="348">
        <v>45869</v>
      </c>
      <c r="CQ149" s="348">
        <v>45900</v>
      </c>
      <c r="CR149" s="348">
        <v>45930</v>
      </c>
      <c r="CS149" s="348">
        <v>45961</v>
      </c>
      <c r="CT149" s="348">
        <v>45991</v>
      </c>
      <c r="CU149" s="348">
        <v>46022</v>
      </c>
      <c r="CV149" s="351" t="str">
        <f>+CH149</f>
        <v>Actual-2025</v>
      </c>
      <c r="CW149" s="352"/>
      <c r="CX149" s="347">
        <v>45688</v>
      </c>
      <c r="CY149" s="348">
        <v>45716</v>
      </c>
      <c r="CZ149" s="348">
        <v>45747</v>
      </c>
      <c r="DA149" s="348">
        <v>45777</v>
      </c>
      <c r="DB149" s="348">
        <v>45808</v>
      </c>
      <c r="DC149" s="348">
        <v>45838</v>
      </c>
      <c r="DD149" s="348">
        <v>45869</v>
      </c>
      <c r="DE149" s="348">
        <v>45900</v>
      </c>
      <c r="DF149" s="348">
        <v>45930</v>
      </c>
      <c r="DG149" s="348">
        <v>45961</v>
      </c>
      <c r="DH149" s="348">
        <v>45991</v>
      </c>
      <c r="DI149" s="348">
        <v>46022</v>
      </c>
      <c r="DJ149" s="351" t="str">
        <f>CV149</f>
        <v>Actual-2025</v>
      </c>
      <c r="DK149" s="352"/>
      <c r="DL149" s="347">
        <v>45688</v>
      </c>
      <c r="DM149" s="348">
        <v>45716</v>
      </c>
      <c r="DN149" s="348">
        <v>45747</v>
      </c>
      <c r="DO149" s="348">
        <v>45777</v>
      </c>
      <c r="DP149" s="348">
        <v>45808</v>
      </c>
      <c r="DQ149" s="348">
        <v>45838</v>
      </c>
      <c r="DR149" s="348">
        <v>45869</v>
      </c>
      <c r="DS149" s="348">
        <v>45900</v>
      </c>
      <c r="DT149" s="348">
        <v>45930</v>
      </c>
      <c r="DU149" s="348">
        <v>45961</v>
      </c>
      <c r="DV149" s="348">
        <v>45991</v>
      </c>
      <c r="DW149" s="348">
        <v>46022</v>
      </c>
      <c r="DX149" s="351" t="str">
        <f>DJ149</f>
        <v>Actual-2025</v>
      </c>
      <c r="DY149" s="352"/>
      <c r="DZ149" s="347">
        <v>45688</v>
      </c>
      <c r="EA149" s="348">
        <v>45716</v>
      </c>
      <c r="EB149" s="348">
        <v>45747</v>
      </c>
      <c r="EC149" s="348">
        <v>45777</v>
      </c>
      <c r="ED149" s="348">
        <v>45808</v>
      </c>
      <c r="EE149" s="348">
        <v>45838</v>
      </c>
      <c r="EF149" s="348">
        <v>45869</v>
      </c>
      <c r="EG149" s="348">
        <v>45900</v>
      </c>
      <c r="EH149" s="348">
        <v>45930</v>
      </c>
      <c r="EI149" s="348">
        <v>45961</v>
      </c>
      <c r="EJ149" s="348">
        <v>45991</v>
      </c>
      <c r="EK149" s="348">
        <v>46022</v>
      </c>
      <c r="EL149" s="351" t="str">
        <f>+DX149</f>
        <v>Actual-2025</v>
      </c>
      <c r="EM149" s="352"/>
      <c r="EN149" s="347">
        <v>45688</v>
      </c>
      <c r="EO149" s="348">
        <v>45716</v>
      </c>
      <c r="EP149" s="348">
        <v>45747</v>
      </c>
      <c r="EQ149" s="348">
        <v>45777</v>
      </c>
      <c r="ER149" s="348">
        <v>45808</v>
      </c>
      <c r="ES149" s="348">
        <v>45838</v>
      </c>
      <c r="ET149" s="348">
        <v>45869</v>
      </c>
      <c r="EU149" s="348">
        <v>45900</v>
      </c>
      <c r="EV149" s="348">
        <v>45930</v>
      </c>
      <c r="EW149" s="348">
        <v>45961</v>
      </c>
      <c r="EX149" s="348">
        <v>45991</v>
      </c>
      <c r="EY149" s="348">
        <v>46022</v>
      </c>
      <c r="EZ149" s="351" t="str">
        <f>+EL149</f>
        <v>Actual-2025</v>
      </c>
      <c r="FA149" s="352"/>
      <c r="FB149" s="347">
        <v>45688</v>
      </c>
      <c r="FC149" s="348">
        <v>45716</v>
      </c>
      <c r="FD149" s="348">
        <v>45747</v>
      </c>
      <c r="FE149" s="348">
        <v>45777</v>
      </c>
      <c r="FF149" s="348">
        <v>45808</v>
      </c>
      <c r="FG149" s="348">
        <v>45838</v>
      </c>
      <c r="FH149" s="348">
        <v>45869</v>
      </c>
      <c r="FI149" s="348">
        <v>45900</v>
      </c>
      <c r="FJ149" s="348">
        <v>45930</v>
      </c>
      <c r="FK149" s="348">
        <v>45961</v>
      </c>
      <c r="FL149" s="348">
        <v>45991</v>
      </c>
      <c r="FM149" s="348">
        <v>46022</v>
      </c>
      <c r="FN149" s="351" t="str">
        <f>+EZ149</f>
        <v>Actual-2025</v>
      </c>
      <c r="FO149" s="352"/>
      <c r="FP149" s="347">
        <v>45688</v>
      </c>
      <c r="FQ149" s="348">
        <v>45716</v>
      </c>
      <c r="FR149" s="348">
        <v>45747</v>
      </c>
      <c r="FS149" s="348">
        <v>45777</v>
      </c>
      <c r="FT149" s="348">
        <v>45808</v>
      </c>
      <c r="FU149" s="348">
        <v>45838</v>
      </c>
      <c r="FV149" s="348">
        <v>45869</v>
      </c>
      <c r="FW149" s="348">
        <v>45900</v>
      </c>
      <c r="FX149" s="348">
        <v>45930</v>
      </c>
      <c r="FY149" s="348">
        <v>45961</v>
      </c>
      <c r="FZ149" s="348">
        <v>45991</v>
      </c>
      <c r="GA149" s="348">
        <v>46022</v>
      </c>
      <c r="GB149" s="351" t="str">
        <f>+FN149</f>
        <v>Actual-2025</v>
      </c>
      <c r="GC149" s="352"/>
      <c r="GD149" s="347">
        <v>45688</v>
      </c>
      <c r="GE149" s="348">
        <v>45716</v>
      </c>
      <c r="GF149" s="348">
        <v>45747</v>
      </c>
      <c r="GG149" s="348">
        <v>45777</v>
      </c>
      <c r="GH149" s="348">
        <v>45808</v>
      </c>
      <c r="GI149" s="348">
        <v>45838</v>
      </c>
      <c r="GJ149" s="348">
        <v>45869</v>
      </c>
      <c r="GK149" s="348">
        <v>45900</v>
      </c>
      <c r="GL149" s="348">
        <v>45930</v>
      </c>
      <c r="GM149" s="348">
        <v>45961</v>
      </c>
      <c r="GN149" s="348">
        <v>45991</v>
      </c>
      <c r="GO149" s="348">
        <v>46022</v>
      </c>
      <c r="GP149" s="351" t="str">
        <f>+GB149</f>
        <v>Actual-2025</v>
      </c>
      <c r="GQ149" s="352"/>
      <c r="GR149" s="347">
        <v>45688</v>
      </c>
      <c r="GS149" s="348">
        <v>45716</v>
      </c>
      <c r="GT149" s="348">
        <v>45747</v>
      </c>
      <c r="GU149" s="348">
        <v>45777</v>
      </c>
      <c r="GV149" s="348">
        <v>45808</v>
      </c>
      <c r="GW149" s="348">
        <v>45838</v>
      </c>
      <c r="GX149" s="348">
        <v>45869</v>
      </c>
      <c r="GY149" s="348">
        <v>45900</v>
      </c>
      <c r="GZ149" s="348">
        <v>45930</v>
      </c>
      <c r="HA149" s="348">
        <v>45961</v>
      </c>
      <c r="HB149" s="348">
        <v>45991</v>
      </c>
      <c r="HC149" s="348">
        <v>46022</v>
      </c>
      <c r="HD149" s="351" t="str">
        <f>+GP149</f>
        <v>Actual-2025</v>
      </c>
      <c r="HE149" s="352"/>
      <c r="HF149" s="347">
        <v>45688</v>
      </c>
      <c r="HG149" s="348">
        <v>45716</v>
      </c>
      <c r="HH149" s="348">
        <v>45747</v>
      </c>
      <c r="HI149" s="348">
        <v>45777</v>
      </c>
      <c r="HJ149" s="348">
        <v>45808</v>
      </c>
      <c r="HK149" s="348">
        <v>45838</v>
      </c>
      <c r="HL149" s="348">
        <v>45869</v>
      </c>
      <c r="HM149" s="348">
        <v>45900</v>
      </c>
      <c r="HN149" s="348">
        <v>45930</v>
      </c>
      <c r="HO149" s="348">
        <v>45961</v>
      </c>
      <c r="HP149" s="348">
        <v>45991</v>
      </c>
      <c r="HQ149" s="348">
        <v>46022</v>
      </c>
      <c r="HR149" s="351" t="str">
        <f>+HD149</f>
        <v>Actual-2025</v>
      </c>
      <c r="HS149" s="352"/>
      <c r="HT149" s="347">
        <v>45688</v>
      </c>
      <c r="HU149" s="348">
        <v>45716</v>
      </c>
      <c r="HV149" s="348">
        <v>45747</v>
      </c>
      <c r="HW149" s="348">
        <v>45777</v>
      </c>
      <c r="HX149" s="348">
        <v>45808</v>
      </c>
      <c r="HY149" s="348">
        <v>45838</v>
      </c>
      <c r="HZ149" s="348">
        <v>45869</v>
      </c>
      <c r="IA149" s="348">
        <v>45900</v>
      </c>
      <c r="IB149" s="348">
        <v>45930</v>
      </c>
      <c r="IC149" s="348">
        <v>45961</v>
      </c>
      <c r="ID149" s="348">
        <v>45991</v>
      </c>
      <c r="IE149" s="348">
        <v>46022</v>
      </c>
      <c r="IF149" s="351" t="str">
        <f>+HR149</f>
        <v>Actual-2025</v>
      </c>
      <c r="IG149" s="352"/>
      <c r="IH149" s="347">
        <v>45688</v>
      </c>
      <c r="II149" s="348">
        <v>45716</v>
      </c>
      <c r="IJ149" s="348">
        <v>45747</v>
      </c>
      <c r="IK149" s="348">
        <v>45777</v>
      </c>
      <c r="IL149" s="348">
        <v>45808</v>
      </c>
      <c r="IM149" s="348">
        <v>45838</v>
      </c>
      <c r="IN149" s="348">
        <v>45869</v>
      </c>
      <c r="IO149" s="348">
        <v>45900</v>
      </c>
      <c r="IP149" s="348">
        <v>45930</v>
      </c>
      <c r="IQ149" s="348">
        <v>45961</v>
      </c>
      <c r="IR149" s="348">
        <v>45991</v>
      </c>
      <c r="IS149" s="348">
        <v>46022</v>
      </c>
      <c r="IT149" s="351" t="str">
        <f>+IF149</f>
        <v>Actual-2025</v>
      </c>
      <c r="IU149" s="352"/>
      <c r="IV149" s="347">
        <v>45688</v>
      </c>
      <c r="IW149" s="348">
        <v>45716</v>
      </c>
      <c r="IX149" s="348">
        <v>45747</v>
      </c>
      <c r="IY149" s="348">
        <v>45777</v>
      </c>
      <c r="IZ149" s="348">
        <v>45808</v>
      </c>
      <c r="JA149" s="348">
        <v>45838</v>
      </c>
      <c r="JB149" s="348">
        <v>45869</v>
      </c>
      <c r="JC149" s="348">
        <v>45900</v>
      </c>
      <c r="JD149" s="348">
        <v>45930</v>
      </c>
      <c r="JE149" s="348">
        <v>45961</v>
      </c>
      <c r="JF149" s="348">
        <v>45991</v>
      </c>
      <c r="JG149" s="348">
        <v>46022</v>
      </c>
      <c r="JH149" s="351" t="str">
        <f>+IT149</f>
        <v>Actual-2025</v>
      </c>
      <c r="JI149" s="352"/>
      <c r="JJ149" s="347">
        <v>45688</v>
      </c>
      <c r="JK149" s="348">
        <v>45716</v>
      </c>
      <c r="JL149" s="348">
        <v>45747</v>
      </c>
      <c r="JM149" s="348">
        <v>45777</v>
      </c>
      <c r="JN149" s="348">
        <v>45808</v>
      </c>
      <c r="JO149" s="348">
        <v>45838</v>
      </c>
      <c r="JP149" s="348">
        <v>45869</v>
      </c>
      <c r="JQ149" s="348">
        <v>45900</v>
      </c>
      <c r="JR149" s="348">
        <v>45930</v>
      </c>
      <c r="JS149" s="348">
        <v>45961</v>
      </c>
      <c r="JT149" s="348">
        <v>45991</v>
      </c>
      <c r="JU149" s="348">
        <v>46022</v>
      </c>
      <c r="JV149" s="351" t="str">
        <f>+JH149</f>
        <v>Actual-2025</v>
      </c>
      <c r="JW149" s="352"/>
      <c r="JX149" s="347">
        <v>45688</v>
      </c>
      <c r="JY149" s="348">
        <v>45716</v>
      </c>
      <c r="JZ149" s="348">
        <v>45747</v>
      </c>
      <c r="KA149" s="348">
        <v>45777</v>
      </c>
      <c r="KB149" s="348">
        <v>45808</v>
      </c>
      <c r="KC149" s="348">
        <v>45838</v>
      </c>
      <c r="KD149" s="348">
        <v>45869</v>
      </c>
      <c r="KE149" s="348">
        <v>45900</v>
      </c>
      <c r="KF149" s="348">
        <v>45930</v>
      </c>
      <c r="KG149" s="348">
        <v>45961</v>
      </c>
      <c r="KH149" s="348">
        <v>45991</v>
      </c>
      <c r="KI149" s="348">
        <v>46022</v>
      </c>
      <c r="KJ149" s="351" t="str">
        <f>+JV149</f>
        <v>Actual-2025</v>
      </c>
      <c r="KK149" s="352"/>
      <c r="KL149" s="347">
        <v>45688</v>
      </c>
      <c r="KM149" s="348">
        <v>45716</v>
      </c>
      <c r="KN149" s="348">
        <v>45747</v>
      </c>
      <c r="KO149" s="348">
        <v>45777</v>
      </c>
      <c r="KP149" s="348">
        <v>45808</v>
      </c>
      <c r="KQ149" s="348">
        <v>45838</v>
      </c>
      <c r="KR149" s="348">
        <v>45869</v>
      </c>
      <c r="KS149" s="348">
        <v>45900</v>
      </c>
      <c r="KT149" s="348">
        <v>45930</v>
      </c>
      <c r="KU149" s="348">
        <v>45961</v>
      </c>
      <c r="KV149" s="348">
        <v>45991</v>
      </c>
      <c r="KW149" s="348">
        <v>46022</v>
      </c>
      <c r="KX149" s="351" t="str">
        <f>+KJ149</f>
        <v>Actual-2025</v>
      </c>
      <c r="KY149" s="352"/>
      <c r="KZ149" s="347">
        <v>45688</v>
      </c>
      <c r="LA149" s="348">
        <v>45716</v>
      </c>
      <c r="LB149" s="348">
        <v>45747</v>
      </c>
      <c r="LC149" s="348">
        <v>45777</v>
      </c>
      <c r="LD149" s="348">
        <v>45808</v>
      </c>
      <c r="LE149" s="348">
        <v>45838</v>
      </c>
      <c r="LF149" s="348">
        <v>45869</v>
      </c>
      <c r="LG149" s="348">
        <v>45900</v>
      </c>
      <c r="LH149" s="348">
        <v>45930</v>
      </c>
      <c r="LI149" s="348">
        <v>45961</v>
      </c>
      <c r="LJ149" s="348">
        <v>45991</v>
      </c>
      <c r="LK149" s="348">
        <v>46022</v>
      </c>
      <c r="LL149" s="351" t="str">
        <f>+KX149</f>
        <v>Actual-2025</v>
      </c>
      <c r="LM149" s="352"/>
      <c r="LN149" s="347">
        <v>45688</v>
      </c>
      <c r="LO149" s="348">
        <v>45716</v>
      </c>
      <c r="LP149" s="348">
        <v>45747</v>
      </c>
      <c r="LQ149" s="348">
        <v>45777</v>
      </c>
      <c r="LR149" s="348">
        <v>45808</v>
      </c>
      <c r="LS149" s="348">
        <v>45838</v>
      </c>
      <c r="LT149" s="348">
        <v>45869</v>
      </c>
      <c r="LU149" s="348">
        <v>45900</v>
      </c>
      <c r="LV149" s="348">
        <v>45930</v>
      </c>
      <c r="LW149" s="348">
        <v>45961</v>
      </c>
      <c r="LX149" s="348">
        <v>45991</v>
      </c>
      <c r="LY149" s="348">
        <v>46022</v>
      </c>
      <c r="LZ149" s="351" t="str">
        <f>+LL149</f>
        <v>Actual-2025</v>
      </c>
      <c r="MA149" s="352"/>
      <c r="MB149" s="347">
        <v>45688</v>
      </c>
      <c r="MC149" s="348">
        <v>45716</v>
      </c>
      <c r="MD149" s="348">
        <v>45747</v>
      </c>
      <c r="ME149" s="348">
        <v>45777</v>
      </c>
      <c r="MF149" s="348">
        <v>45808</v>
      </c>
      <c r="MG149" s="348">
        <v>45838</v>
      </c>
      <c r="MH149" s="348">
        <v>45869</v>
      </c>
      <c r="MI149" s="348">
        <v>45900</v>
      </c>
      <c r="MJ149" s="348">
        <v>45930</v>
      </c>
      <c r="MK149" s="348">
        <v>45961</v>
      </c>
      <c r="ML149" s="348">
        <v>45991</v>
      </c>
      <c r="MM149" s="348">
        <v>46022</v>
      </c>
      <c r="MN149" s="351" t="str">
        <f>+LZ149</f>
        <v>Actual-2025</v>
      </c>
      <c r="MO149" s="352"/>
      <c r="MP149" s="347">
        <v>45688</v>
      </c>
      <c r="MQ149" s="348">
        <v>45716</v>
      </c>
      <c r="MR149" s="348">
        <v>45747</v>
      </c>
      <c r="MS149" s="348">
        <v>45777</v>
      </c>
      <c r="MT149" s="348">
        <v>45808</v>
      </c>
      <c r="MU149" s="348">
        <v>45838</v>
      </c>
      <c r="MV149" s="348">
        <v>45869</v>
      </c>
      <c r="MW149" s="348">
        <v>45900</v>
      </c>
      <c r="MX149" s="348">
        <v>45930</v>
      </c>
      <c r="MY149" s="348">
        <v>45961</v>
      </c>
      <c r="MZ149" s="348">
        <v>45991</v>
      </c>
      <c r="NA149" s="348">
        <v>46022</v>
      </c>
      <c r="NB149" s="351" t="str">
        <f>+MN149</f>
        <v>Actual-2025</v>
      </c>
      <c r="NC149" s="352"/>
      <c r="ND149" s="347">
        <v>45688</v>
      </c>
      <c r="NE149" s="348">
        <v>45716</v>
      </c>
      <c r="NF149" s="348">
        <v>45747</v>
      </c>
      <c r="NG149" s="348">
        <v>45777</v>
      </c>
      <c r="NH149" s="348">
        <v>45808</v>
      </c>
      <c r="NI149" s="348">
        <v>45838</v>
      </c>
      <c r="NJ149" s="348">
        <v>45869</v>
      </c>
      <c r="NK149" s="348">
        <v>45900</v>
      </c>
      <c r="NL149" s="348">
        <v>45930</v>
      </c>
      <c r="NM149" s="348">
        <v>45961</v>
      </c>
      <c r="NN149" s="348">
        <v>45991</v>
      </c>
      <c r="NO149" s="348">
        <v>46022</v>
      </c>
      <c r="NP149" s="351" t="str">
        <f>+NB149</f>
        <v>Actual-2025</v>
      </c>
      <c r="NQ149" s="352"/>
      <c r="NR149" s="347">
        <v>45688</v>
      </c>
      <c r="NS149" s="348">
        <v>45716</v>
      </c>
      <c r="NT149" s="348">
        <v>45747</v>
      </c>
      <c r="NU149" s="348">
        <v>45777</v>
      </c>
      <c r="NV149" s="348">
        <v>45808</v>
      </c>
      <c r="NW149" s="348">
        <v>45838</v>
      </c>
      <c r="NX149" s="348">
        <v>45869</v>
      </c>
      <c r="NY149" s="348">
        <v>45900</v>
      </c>
      <c r="NZ149" s="348">
        <v>45930</v>
      </c>
      <c r="OA149" s="348">
        <v>45961</v>
      </c>
      <c r="OB149" s="348">
        <v>45991</v>
      </c>
      <c r="OC149" s="348">
        <v>46022</v>
      </c>
      <c r="OD149" s="351" t="str">
        <f>+NP149</f>
        <v>Actual-2025</v>
      </c>
      <c r="OE149" s="352"/>
      <c r="OF149" s="347">
        <v>45688</v>
      </c>
      <c r="OG149" s="348">
        <v>45716</v>
      </c>
      <c r="OH149" s="348">
        <v>45747</v>
      </c>
      <c r="OI149" s="348">
        <v>45777</v>
      </c>
      <c r="OJ149" s="348">
        <v>45808</v>
      </c>
      <c r="OK149" s="348">
        <v>45838</v>
      </c>
      <c r="OL149" s="348">
        <v>45869</v>
      </c>
      <c r="OM149" s="348">
        <v>45900</v>
      </c>
      <c r="ON149" s="348">
        <v>45930</v>
      </c>
      <c r="OO149" s="348">
        <v>45961</v>
      </c>
      <c r="OP149" s="348">
        <v>45991</v>
      </c>
      <c r="OQ149" s="348">
        <v>46022</v>
      </c>
      <c r="OR149" s="351" t="str">
        <f>+OD149</f>
        <v>Actual-2025</v>
      </c>
      <c r="OS149" s="352"/>
      <c r="OT149" s="347">
        <v>45688</v>
      </c>
      <c r="OU149" s="348">
        <v>45716</v>
      </c>
      <c r="OV149" s="348">
        <v>45747</v>
      </c>
      <c r="OW149" s="348">
        <v>45777</v>
      </c>
      <c r="OX149" s="348">
        <v>45808</v>
      </c>
      <c r="OY149" s="348">
        <v>45838</v>
      </c>
      <c r="OZ149" s="348">
        <v>45869</v>
      </c>
      <c r="PA149" s="348">
        <v>45900</v>
      </c>
      <c r="PB149" s="348">
        <v>45930</v>
      </c>
      <c r="PC149" s="348">
        <v>45961</v>
      </c>
      <c r="PD149" s="348">
        <v>45991</v>
      </c>
      <c r="PE149" s="348">
        <v>46022</v>
      </c>
      <c r="PF149" s="351" t="str">
        <f>+OR149</f>
        <v>Actual-2025</v>
      </c>
      <c r="PG149" s="352"/>
      <c r="PH149" s="347">
        <v>45688</v>
      </c>
      <c r="PI149" s="348">
        <v>45716</v>
      </c>
      <c r="PJ149" s="348">
        <v>45747</v>
      </c>
      <c r="PK149" s="348">
        <v>45777</v>
      </c>
      <c r="PL149" s="348">
        <v>45808</v>
      </c>
      <c r="PM149" s="348">
        <v>45838</v>
      </c>
      <c r="PN149" s="348">
        <v>45869</v>
      </c>
      <c r="PO149" s="348">
        <v>45900</v>
      </c>
      <c r="PP149" s="348">
        <v>45930</v>
      </c>
      <c r="PQ149" s="348">
        <v>45961</v>
      </c>
      <c r="PR149" s="348">
        <v>45991</v>
      </c>
      <c r="PS149" s="348">
        <v>46022</v>
      </c>
      <c r="PT149" s="351" t="str">
        <f>+PF149</f>
        <v>Actual-2025</v>
      </c>
      <c r="PU149" s="352"/>
      <c r="PV149" s="347">
        <v>45688</v>
      </c>
      <c r="PW149" s="348">
        <v>45716</v>
      </c>
      <c r="PX149" s="348">
        <v>45747</v>
      </c>
      <c r="PY149" s="348">
        <v>45777</v>
      </c>
      <c r="PZ149" s="348">
        <v>45808</v>
      </c>
      <c r="QA149" s="348">
        <v>45838</v>
      </c>
      <c r="QB149" s="348">
        <v>45869</v>
      </c>
      <c r="QC149" s="348">
        <v>45900</v>
      </c>
      <c r="QD149" s="348">
        <v>45930</v>
      </c>
      <c r="QE149" s="348">
        <v>45961</v>
      </c>
      <c r="QF149" s="348">
        <v>45991</v>
      </c>
      <c r="QG149" s="348">
        <v>46022</v>
      </c>
      <c r="QH149" s="351" t="str">
        <f>+PT149</f>
        <v>Actual-2025</v>
      </c>
      <c r="QI149" s="352"/>
      <c r="QJ149" s="347">
        <v>45688</v>
      </c>
      <c r="QK149" s="348">
        <v>45716</v>
      </c>
      <c r="QL149" s="348">
        <v>45747</v>
      </c>
      <c r="QM149" s="348">
        <v>45777</v>
      </c>
      <c r="QN149" s="348">
        <v>45808</v>
      </c>
      <c r="QO149" s="348">
        <v>45838</v>
      </c>
      <c r="QP149" s="348">
        <v>45869</v>
      </c>
      <c r="QQ149" s="348">
        <v>45900</v>
      </c>
      <c r="QR149" s="348">
        <v>45930</v>
      </c>
      <c r="QS149" s="348">
        <v>45961</v>
      </c>
      <c r="QT149" s="348">
        <v>45991</v>
      </c>
      <c r="QU149" s="348">
        <v>46022</v>
      </c>
      <c r="QV149" s="351" t="str">
        <f>+QH149</f>
        <v>Actual-2025</v>
      </c>
      <c r="QW149" s="352"/>
      <c r="QX149" s="353" t="s">
        <v>15</v>
      </c>
      <c r="QY149" s="353" t="str">
        <f>QX149</f>
        <v>Total</v>
      </c>
      <c r="QZ149" s="353" t="str">
        <f t="shared" si="809"/>
        <v>Total</v>
      </c>
      <c r="RA149" s="353" t="str">
        <f t="shared" si="809"/>
        <v>Total</v>
      </c>
      <c r="RB149" s="353" t="str">
        <f t="shared" si="809"/>
        <v>Total</v>
      </c>
      <c r="RC149" s="353" t="str">
        <f t="shared" si="809"/>
        <v>Total</v>
      </c>
      <c r="RD149" s="353" t="str">
        <f t="shared" si="809"/>
        <v>Total</v>
      </c>
      <c r="RE149" s="353" t="str">
        <f t="shared" si="809"/>
        <v>Total</v>
      </c>
      <c r="RF149" s="353" t="str">
        <f t="shared" si="809"/>
        <v>Total</v>
      </c>
      <c r="RG149" s="353" t="str">
        <f t="shared" si="809"/>
        <v>Total</v>
      </c>
      <c r="RH149" s="353" t="str">
        <f t="shared" si="809"/>
        <v>Total</v>
      </c>
      <c r="RI149" s="353" t="str">
        <f t="shared" si="809"/>
        <v>Total</v>
      </c>
      <c r="RJ149" s="354" t="str">
        <f>RI149</f>
        <v>Total</v>
      </c>
    </row>
    <row r="150" spans="1:479" s="605" customFormat="1" ht="38.5" customHeight="1" x14ac:dyDescent="0.25">
      <c r="A150" s="604"/>
      <c r="B150" s="552" t="s">
        <v>855</v>
      </c>
      <c r="C150" s="551"/>
      <c r="D150" s="553" t="s">
        <v>951</v>
      </c>
      <c r="E150" s="554" t="s">
        <v>951</v>
      </c>
      <c r="F150" s="554" t="s">
        <v>951</v>
      </c>
      <c r="G150" s="554" t="s">
        <v>951</v>
      </c>
      <c r="H150" s="554" t="s">
        <v>951</v>
      </c>
      <c r="I150" s="554" t="s">
        <v>951</v>
      </c>
      <c r="J150" s="554" t="s">
        <v>951</v>
      </c>
      <c r="K150" s="554" t="s">
        <v>951</v>
      </c>
      <c r="L150" s="554" t="s">
        <v>951</v>
      </c>
      <c r="M150" s="554" t="s">
        <v>951</v>
      </c>
      <c r="N150" s="554" t="s">
        <v>951</v>
      </c>
      <c r="O150" s="554" t="s">
        <v>951</v>
      </c>
      <c r="P150" s="555" t="s">
        <v>951</v>
      </c>
      <c r="Q150" s="556"/>
      <c r="R150" s="553" t="s">
        <v>952</v>
      </c>
      <c r="S150" s="554" t="s">
        <v>952</v>
      </c>
      <c r="T150" s="554" t="s">
        <v>952</v>
      </c>
      <c r="U150" s="554" t="s">
        <v>952</v>
      </c>
      <c r="V150" s="554" t="s">
        <v>952</v>
      </c>
      <c r="W150" s="554" t="s">
        <v>952</v>
      </c>
      <c r="X150" s="554" t="s">
        <v>952</v>
      </c>
      <c r="Y150" s="554" t="s">
        <v>952</v>
      </c>
      <c r="Z150" s="554" t="s">
        <v>952</v>
      </c>
      <c r="AA150" s="554" t="s">
        <v>952</v>
      </c>
      <c r="AB150" s="554" t="s">
        <v>952</v>
      </c>
      <c r="AC150" s="554" t="s">
        <v>952</v>
      </c>
      <c r="AD150" s="555" t="s">
        <v>952</v>
      </c>
      <c r="AE150" s="557"/>
      <c r="AF150" s="553" t="s">
        <v>861</v>
      </c>
      <c r="AG150" s="554" t="s">
        <v>861</v>
      </c>
      <c r="AH150" s="554" t="s">
        <v>861</v>
      </c>
      <c r="AI150" s="554" t="s">
        <v>861</v>
      </c>
      <c r="AJ150" s="554" t="s">
        <v>861</v>
      </c>
      <c r="AK150" s="554" t="s">
        <v>861</v>
      </c>
      <c r="AL150" s="554" t="s">
        <v>861</v>
      </c>
      <c r="AM150" s="554" t="s">
        <v>861</v>
      </c>
      <c r="AN150" s="554" t="s">
        <v>861</v>
      </c>
      <c r="AO150" s="554" t="s">
        <v>861</v>
      </c>
      <c r="AP150" s="554" t="s">
        <v>861</v>
      </c>
      <c r="AQ150" s="554" t="s">
        <v>861</v>
      </c>
      <c r="AR150" s="555" t="s">
        <v>861</v>
      </c>
      <c r="AS150" s="558"/>
      <c r="AT150" s="553" t="s">
        <v>862</v>
      </c>
      <c r="AU150" s="554" t="s">
        <v>862</v>
      </c>
      <c r="AV150" s="554" t="s">
        <v>862</v>
      </c>
      <c r="AW150" s="554" t="s">
        <v>862</v>
      </c>
      <c r="AX150" s="554" t="s">
        <v>862</v>
      </c>
      <c r="AY150" s="554" t="s">
        <v>862</v>
      </c>
      <c r="AZ150" s="554" t="s">
        <v>862</v>
      </c>
      <c r="BA150" s="554" t="s">
        <v>862</v>
      </c>
      <c r="BB150" s="554" t="s">
        <v>862</v>
      </c>
      <c r="BC150" s="554" t="s">
        <v>862</v>
      </c>
      <c r="BD150" s="554" t="s">
        <v>862</v>
      </c>
      <c r="BE150" s="554" t="s">
        <v>862</v>
      </c>
      <c r="BF150" s="555" t="s">
        <v>862</v>
      </c>
      <c r="BG150" s="559"/>
      <c r="BH150" s="553" t="s">
        <v>877</v>
      </c>
      <c r="BI150" s="554" t="s">
        <v>877</v>
      </c>
      <c r="BJ150" s="554" t="s">
        <v>877</v>
      </c>
      <c r="BK150" s="554" t="s">
        <v>877</v>
      </c>
      <c r="BL150" s="554" t="s">
        <v>877</v>
      </c>
      <c r="BM150" s="554" t="s">
        <v>877</v>
      </c>
      <c r="BN150" s="554" t="s">
        <v>877</v>
      </c>
      <c r="BO150" s="554" t="s">
        <v>877</v>
      </c>
      <c r="BP150" s="554" t="s">
        <v>877</v>
      </c>
      <c r="BQ150" s="554" t="s">
        <v>877</v>
      </c>
      <c r="BR150" s="554" t="s">
        <v>877</v>
      </c>
      <c r="BS150" s="554" t="s">
        <v>877</v>
      </c>
      <c r="BT150" s="555" t="s">
        <v>877</v>
      </c>
      <c r="BU150" s="559"/>
      <c r="BV150" s="553" t="s">
        <v>856</v>
      </c>
      <c r="BW150" s="554" t="s">
        <v>856</v>
      </c>
      <c r="BX150" s="554" t="s">
        <v>856</v>
      </c>
      <c r="BY150" s="554" t="s">
        <v>856</v>
      </c>
      <c r="BZ150" s="554" t="s">
        <v>856</v>
      </c>
      <c r="CA150" s="554" t="s">
        <v>856</v>
      </c>
      <c r="CB150" s="554" t="s">
        <v>856</v>
      </c>
      <c r="CC150" s="554" t="s">
        <v>856</v>
      </c>
      <c r="CD150" s="554" t="s">
        <v>856</v>
      </c>
      <c r="CE150" s="554" t="s">
        <v>856</v>
      </c>
      <c r="CF150" s="554" t="s">
        <v>856</v>
      </c>
      <c r="CG150" s="554" t="s">
        <v>856</v>
      </c>
      <c r="CH150" s="555" t="s">
        <v>856</v>
      </c>
      <c r="CI150" s="559"/>
      <c r="CJ150" s="560" t="s">
        <v>857</v>
      </c>
      <c r="CK150" s="561" t="s">
        <v>857</v>
      </c>
      <c r="CL150" s="561" t="s">
        <v>857</v>
      </c>
      <c r="CM150" s="561" t="s">
        <v>857</v>
      </c>
      <c r="CN150" s="561" t="s">
        <v>857</v>
      </c>
      <c r="CO150" s="561" t="s">
        <v>857</v>
      </c>
      <c r="CP150" s="561" t="s">
        <v>857</v>
      </c>
      <c r="CQ150" s="561" t="s">
        <v>857</v>
      </c>
      <c r="CR150" s="561" t="s">
        <v>857</v>
      </c>
      <c r="CS150" s="561" t="s">
        <v>857</v>
      </c>
      <c r="CT150" s="561" t="s">
        <v>857</v>
      </c>
      <c r="CU150" s="561" t="s">
        <v>857</v>
      </c>
      <c r="CV150" s="555" t="s">
        <v>857</v>
      </c>
      <c r="CW150" s="562"/>
      <c r="CX150" s="553" t="s">
        <v>858</v>
      </c>
      <c r="CY150" s="554" t="s">
        <v>858</v>
      </c>
      <c r="CZ150" s="554" t="s">
        <v>858</v>
      </c>
      <c r="DA150" s="554" t="s">
        <v>858</v>
      </c>
      <c r="DB150" s="554" t="s">
        <v>858</v>
      </c>
      <c r="DC150" s="554" t="s">
        <v>858</v>
      </c>
      <c r="DD150" s="554" t="s">
        <v>858</v>
      </c>
      <c r="DE150" s="554" t="s">
        <v>858</v>
      </c>
      <c r="DF150" s="554" t="s">
        <v>858</v>
      </c>
      <c r="DG150" s="554" t="s">
        <v>858</v>
      </c>
      <c r="DH150" s="554" t="s">
        <v>858</v>
      </c>
      <c r="DI150" s="563" t="s">
        <v>858</v>
      </c>
      <c r="DJ150" s="555" t="s">
        <v>858</v>
      </c>
      <c r="DK150" s="562"/>
      <c r="DL150" s="553" t="s">
        <v>859</v>
      </c>
      <c r="DM150" s="554" t="s">
        <v>859</v>
      </c>
      <c r="DN150" s="554" t="s">
        <v>859</v>
      </c>
      <c r="DO150" s="554" t="s">
        <v>859</v>
      </c>
      <c r="DP150" s="554" t="s">
        <v>859</v>
      </c>
      <c r="DQ150" s="554" t="s">
        <v>859</v>
      </c>
      <c r="DR150" s="554" t="s">
        <v>859</v>
      </c>
      <c r="DS150" s="554" t="s">
        <v>859</v>
      </c>
      <c r="DT150" s="554" t="s">
        <v>859</v>
      </c>
      <c r="DU150" s="554" t="s">
        <v>859</v>
      </c>
      <c r="DV150" s="554" t="s">
        <v>859</v>
      </c>
      <c r="DW150" s="554" t="s">
        <v>859</v>
      </c>
      <c r="DX150" s="555" t="s">
        <v>859</v>
      </c>
      <c r="DY150" s="562"/>
      <c r="DZ150" s="553" t="s">
        <v>953</v>
      </c>
      <c r="EA150" s="554" t="s">
        <v>953</v>
      </c>
      <c r="EB150" s="554" t="s">
        <v>953</v>
      </c>
      <c r="EC150" s="554" t="s">
        <v>953</v>
      </c>
      <c r="ED150" s="554" t="s">
        <v>953</v>
      </c>
      <c r="EE150" s="554" t="s">
        <v>953</v>
      </c>
      <c r="EF150" s="554" t="s">
        <v>953</v>
      </c>
      <c r="EG150" s="554" t="s">
        <v>953</v>
      </c>
      <c r="EH150" s="554" t="s">
        <v>953</v>
      </c>
      <c r="EI150" s="554" t="s">
        <v>953</v>
      </c>
      <c r="EJ150" s="554" t="s">
        <v>953</v>
      </c>
      <c r="EK150" s="563" t="s">
        <v>953</v>
      </c>
      <c r="EL150" s="555" t="s">
        <v>953</v>
      </c>
      <c r="EM150" s="562"/>
      <c r="EN150" s="553" t="s">
        <v>860</v>
      </c>
      <c r="EO150" s="554" t="s">
        <v>860</v>
      </c>
      <c r="EP150" s="554" t="s">
        <v>860</v>
      </c>
      <c r="EQ150" s="554" t="s">
        <v>860</v>
      </c>
      <c r="ER150" s="554" t="s">
        <v>860</v>
      </c>
      <c r="ES150" s="554" t="s">
        <v>860</v>
      </c>
      <c r="ET150" s="554" t="s">
        <v>860</v>
      </c>
      <c r="EU150" s="554" t="s">
        <v>860</v>
      </c>
      <c r="EV150" s="554" t="s">
        <v>860</v>
      </c>
      <c r="EW150" s="554" t="s">
        <v>860</v>
      </c>
      <c r="EX150" s="554" t="s">
        <v>860</v>
      </c>
      <c r="EY150" s="563" t="s">
        <v>860</v>
      </c>
      <c r="EZ150" s="555" t="s">
        <v>860</v>
      </c>
      <c r="FA150" s="562"/>
      <c r="FB150" s="553" t="s">
        <v>954</v>
      </c>
      <c r="FC150" s="554" t="s">
        <v>954</v>
      </c>
      <c r="FD150" s="554" t="s">
        <v>954</v>
      </c>
      <c r="FE150" s="554" t="s">
        <v>954</v>
      </c>
      <c r="FF150" s="554" t="s">
        <v>954</v>
      </c>
      <c r="FG150" s="554" t="s">
        <v>954</v>
      </c>
      <c r="FH150" s="554" t="s">
        <v>954</v>
      </c>
      <c r="FI150" s="554" t="s">
        <v>954</v>
      </c>
      <c r="FJ150" s="554" t="s">
        <v>954</v>
      </c>
      <c r="FK150" s="554" t="s">
        <v>954</v>
      </c>
      <c r="FL150" s="554" t="s">
        <v>954</v>
      </c>
      <c r="FM150" s="563" t="s">
        <v>954</v>
      </c>
      <c r="FN150" s="564" t="s">
        <v>954</v>
      </c>
      <c r="FO150" s="562"/>
      <c r="FP150" s="553" t="s">
        <v>955</v>
      </c>
      <c r="FQ150" s="554" t="s">
        <v>955</v>
      </c>
      <c r="FR150" s="554" t="s">
        <v>955</v>
      </c>
      <c r="FS150" s="554" t="s">
        <v>955</v>
      </c>
      <c r="FT150" s="554" t="s">
        <v>955</v>
      </c>
      <c r="FU150" s="554" t="s">
        <v>955</v>
      </c>
      <c r="FV150" s="554" t="s">
        <v>955</v>
      </c>
      <c r="FW150" s="554" t="s">
        <v>955</v>
      </c>
      <c r="FX150" s="554" t="s">
        <v>955</v>
      </c>
      <c r="FY150" s="554" t="s">
        <v>955</v>
      </c>
      <c r="FZ150" s="554" t="s">
        <v>955</v>
      </c>
      <c r="GA150" s="554" t="s">
        <v>955</v>
      </c>
      <c r="GB150" s="555" t="s">
        <v>955</v>
      </c>
      <c r="GC150" s="562"/>
      <c r="GD150" s="553" t="s">
        <v>956</v>
      </c>
      <c r="GE150" s="554" t="s">
        <v>956</v>
      </c>
      <c r="GF150" s="554" t="s">
        <v>956</v>
      </c>
      <c r="GG150" s="554" t="s">
        <v>956</v>
      </c>
      <c r="GH150" s="554" t="s">
        <v>956</v>
      </c>
      <c r="GI150" s="554" t="s">
        <v>956</v>
      </c>
      <c r="GJ150" s="554" t="s">
        <v>956</v>
      </c>
      <c r="GK150" s="554" t="s">
        <v>956</v>
      </c>
      <c r="GL150" s="554" t="s">
        <v>956</v>
      </c>
      <c r="GM150" s="554" t="s">
        <v>956</v>
      </c>
      <c r="GN150" s="554" t="s">
        <v>956</v>
      </c>
      <c r="GO150" s="554" t="s">
        <v>956</v>
      </c>
      <c r="GP150" s="555" t="s">
        <v>956</v>
      </c>
      <c r="GQ150" s="562"/>
      <c r="GR150" s="553" t="s">
        <v>863</v>
      </c>
      <c r="GS150" s="554" t="s">
        <v>863</v>
      </c>
      <c r="GT150" s="554" t="s">
        <v>863</v>
      </c>
      <c r="GU150" s="554" t="s">
        <v>863</v>
      </c>
      <c r="GV150" s="554" t="s">
        <v>863</v>
      </c>
      <c r="GW150" s="554" t="s">
        <v>863</v>
      </c>
      <c r="GX150" s="554" t="s">
        <v>863</v>
      </c>
      <c r="GY150" s="554" t="s">
        <v>863</v>
      </c>
      <c r="GZ150" s="554" t="s">
        <v>863</v>
      </c>
      <c r="HA150" s="554" t="s">
        <v>863</v>
      </c>
      <c r="HB150" s="554" t="s">
        <v>863</v>
      </c>
      <c r="HC150" s="554" t="s">
        <v>863</v>
      </c>
      <c r="HD150" s="555" t="s">
        <v>863</v>
      </c>
      <c r="HE150" s="562"/>
      <c r="HF150" s="553" t="s">
        <v>864</v>
      </c>
      <c r="HG150" s="554" t="s">
        <v>864</v>
      </c>
      <c r="HH150" s="554" t="s">
        <v>864</v>
      </c>
      <c r="HI150" s="554" t="s">
        <v>864</v>
      </c>
      <c r="HJ150" s="554" t="s">
        <v>864</v>
      </c>
      <c r="HK150" s="554" t="s">
        <v>864</v>
      </c>
      <c r="HL150" s="554" t="s">
        <v>864</v>
      </c>
      <c r="HM150" s="554" t="s">
        <v>864</v>
      </c>
      <c r="HN150" s="554" t="s">
        <v>864</v>
      </c>
      <c r="HO150" s="554" t="s">
        <v>864</v>
      </c>
      <c r="HP150" s="554" t="s">
        <v>864</v>
      </c>
      <c r="HQ150" s="554" t="s">
        <v>864</v>
      </c>
      <c r="HR150" s="555" t="s">
        <v>864</v>
      </c>
      <c r="HS150" s="562"/>
      <c r="HT150" s="553" t="s">
        <v>865</v>
      </c>
      <c r="HU150" s="554" t="s">
        <v>865</v>
      </c>
      <c r="HV150" s="554" t="s">
        <v>865</v>
      </c>
      <c r="HW150" s="554" t="s">
        <v>865</v>
      </c>
      <c r="HX150" s="554" t="s">
        <v>865</v>
      </c>
      <c r="HY150" s="554" t="s">
        <v>865</v>
      </c>
      <c r="HZ150" s="554" t="s">
        <v>865</v>
      </c>
      <c r="IA150" s="554" t="s">
        <v>865</v>
      </c>
      <c r="IB150" s="554" t="s">
        <v>865</v>
      </c>
      <c r="IC150" s="554" t="s">
        <v>865</v>
      </c>
      <c r="ID150" s="554" t="s">
        <v>865</v>
      </c>
      <c r="IE150" s="554" t="s">
        <v>865</v>
      </c>
      <c r="IF150" s="555" t="s">
        <v>865</v>
      </c>
      <c r="IG150" s="562"/>
      <c r="IH150" s="553" t="s">
        <v>866</v>
      </c>
      <c r="II150" s="554" t="s">
        <v>866</v>
      </c>
      <c r="IJ150" s="554" t="s">
        <v>866</v>
      </c>
      <c r="IK150" s="554" t="s">
        <v>866</v>
      </c>
      <c r="IL150" s="554" t="s">
        <v>866</v>
      </c>
      <c r="IM150" s="554" t="s">
        <v>866</v>
      </c>
      <c r="IN150" s="554" t="s">
        <v>866</v>
      </c>
      <c r="IO150" s="554" t="s">
        <v>866</v>
      </c>
      <c r="IP150" s="554" t="s">
        <v>866</v>
      </c>
      <c r="IQ150" s="554" t="s">
        <v>866</v>
      </c>
      <c r="IR150" s="554" t="s">
        <v>866</v>
      </c>
      <c r="IS150" s="554" t="s">
        <v>866</v>
      </c>
      <c r="IT150" s="555" t="s">
        <v>866</v>
      </c>
      <c r="IU150" s="562"/>
      <c r="IV150" s="553" t="s">
        <v>867</v>
      </c>
      <c r="IW150" s="554" t="s">
        <v>867</v>
      </c>
      <c r="IX150" s="554" t="s">
        <v>867</v>
      </c>
      <c r="IY150" s="554" t="s">
        <v>867</v>
      </c>
      <c r="IZ150" s="554" t="s">
        <v>867</v>
      </c>
      <c r="JA150" s="554" t="s">
        <v>867</v>
      </c>
      <c r="JB150" s="554" t="s">
        <v>867</v>
      </c>
      <c r="JC150" s="554" t="s">
        <v>867</v>
      </c>
      <c r="JD150" s="554" t="s">
        <v>867</v>
      </c>
      <c r="JE150" s="554" t="s">
        <v>867</v>
      </c>
      <c r="JF150" s="554" t="s">
        <v>867</v>
      </c>
      <c r="JG150" s="554" t="s">
        <v>867</v>
      </c>
      <c r="JH150" s="555" t="s">
        <v>867</v>
      </c>
      <c r="JI150" s="562"/>
      <c r="JJ150" s="553" t="s">
        <v>868</v>
      </c>
      <c r="JK150" s="554" t="s">
        <v>868</v>
      </c>
      <c r="JL150" s="554" t="s">
        <v>868</v>
      </c>
      <c r="JM150" s="554" t="s">
        <v>868</v>
      </c>
      <c r="JN150" s="554" t="s">
        <v>868</v>
      </c>
      <c r="JO150" s="554" t="s">
        <v>868</v>
      </c>
      <c r="JP150" s="554" t="s">
        <v>868</v>
      </c>
      <c r="JQ150" s="554" t="s">
        <v>868</v>
      </c>
      <c r="JR150" s="554" t="s">
        <v>868</v>
      </c>
      <c r="JS150" s="554" t="s">
        <v>868</v>
      </c>
      <c r="JT150" s="554" t="s">
        <v>868</v>
      </c>
      <c r="JU150" s="554" t="s">
        <v>868</v>
      </c>
      <c r="JV150" s="555" t="s">
        <v>868</v>
      </c>
      <c r="JW150" s="562"/>
      <c r="JX150" s="553" t="s">
        <v>957</v>
      </c>
      <c r="JY150" s="554" t="s">
        <v>957</v>
      </c>
      <c r="JZ150" s="554" t="s">
        <v>957</v>
      </c>
      <c r="KA150" s="554" t="s">
        <v>957</v>
      </c>
      <c r="KB150" s="554" t="s">
        <v>957</v>
      </c>
      <c r="KC150" s="554" t="s">
        <v>957</v>
      </c>
      <c r="KD150" s="554" t="s">
        <v>957</v>
      </c>
      <c r="KE150" s="554" t="s">
        <v>957</v>
      </c>
      <c r="KF150" s="554" t="s">
        <v>957</v>
      </c>
      <c r="KG150" s="554" t="s">
        <v>957</v>
      </c>
      <c r="KH150" s="554" t="s">
        <v>957</v>
      </c>
      <c r="KI150" s="554" t="s">
        <v>957</v>
      </c>
      <c r="KJ150" s="555" t="s">
        <v>957</v>
      </c>
      <c r="KK150" s="562"/>
      <c r="KL150" s="553" t="s">
        <v>869</v>
      </c>
      <c r="KM150" s="554" t="s">
        <v>869</v>
      </c>
      <c r="KN150" s="554" t="s">
        <v>869</v>
      </c>
      <c r="KO150" s="554" t="s">
        <v>869</v>
      </c>
      <c r="KP150" s="554" t="s">
        <v>869</v>
      </c>
      <c r="KQ150" s="554" t="s">
        <v>869</v>
      </c>
      <c r="KR150" s="554" t="s">
        <v>869</v>
      </c>
      <c r="KS150" s="554" t="s">
        <v>869</v>
      </c>
      <c r="KT150" s="554" t="s">
        <v>869</v>
      </c>
      <c r="KU150" s="554" t="s">
        <v>869</v>
      </c>
      <c r="KV150" s="554" t="s">
        <v>869</v>
      </c>
      <c r="KW150" s="554" t="s">
        <v>869</v>
      </c>
      <c r="KX150" s="555" t="s">
        <v>869</v>
      </c>
      <c r="KY150" s="562"/>
      <c r="KZ150" s="553" t="s">
        <v>870</v>
      </c>
      <c r="LA150" s="554" t="s">
        <v>870</v>
      </c>
      <c r="LB150" s="554" t="s">
        <v>870</v>
      </c>
      <c r="LC150" s="554" t="s">
        <v>870</v>
      </c>
      <c r="LD150" s="554" t="s">
        <v>870</v>
      </c>
      <c r="LE150" s="554" t="s">
        <v>870</v>
      </c>
      <c r="LF150" s="554" t="s">
        <v>870</v>
      </c>
      <c r="LG150" s="554" t="s">
        <v>870</v>
      </c>
      <c r="LH150" s="554" t="s">
        <v>870</v>
      </c>
      <c r="LI150" s="554" t="s">
        <v>870</v>
      </c>
      <c r="LJ150" s="554" t="s">
        <v>870</v>
      </c>
      <c r="LK150" s="554" t="s">
        <v>870</v>
      </c>
      <c r="LL150" s="555" t="s">
        <v>870</v>
      </c>
      <c r="LM150" s="562"/>
      <c r="LN150" s="553" t="s">
        <v>871</v>
      </c>
      <c r="LO150" s="554" t="s">
        <v>871</v>
      </c>
      <c r="LP150" s="554" t="s">
        <v>871</v>
      </c>
      <c r="LQ150" s="554" t="s">
        <v>871</v>
      </c>
      <c r="LR150" s="554" t="s">
        <v>871</v>
      </c>
      <c r="LS150" s="554" t="s">
        <v>871</v>
      </c>
      <c r="LT150" s="554" t="s">
        <v>871</v>
      </c>
      <c r="LU150" s="554" t="s">
        <v>871</v>
      </c>
      <c r="LV150" s="554" t="s">
        <v>871</v>
      </c>
      <c r="LW150" s="554" t="s">
        <v>871</v>
      </c>
      <c r="LX150" s="554" t="s">
        <v>871</v>
      </c>
      <c r="LY150" s="554" t="s">
        <v>871</v>
      </c>
      <c r="LZ150" s="555" t="s">
        <v>871</v>
      </c>
      <c r="MA150" s="562"/>
      <c r="MB150" s="553" t="s">
        <v>872</v>
      </c>
      <c r="MC150" s="554" t="s">
        <v>872</v>
      </c>
      <c r="MD150" s="554" t="s">
        <v>872</v>
      </c>
      <c r="ME150" s="554" t="s">
        <v>872</v>
      </c>
      <c r="MF150" s="554" t="s">
        <v>872</v>
      </c>
      <c r="MG150" s="554" t="s">
        <v>872</v>
      </c>
      <c r="MH150" s="554" t="s">
        <v>872</v>
      </c>
      <c r="MI150" s="554" t="s">
        <v>872</v>
      </c>
      <c r="MJ150" s="554" t="s">
        <v>872</v>
      </c>
      <c r="MK150" s="554" t="s">
        <v>872</v>
      </c>
      <c r="ML150" s="554" t="s">
        <v>872</v>
      </c>
      <c r="MM150" s="554" t="s">
        <v>872</v>
      </c>
      <c r="MN150" s="555" t="s">
        <v>872</v>
      </c>
      <c r="MO150" s="562"/>
      <c r="MP150" s="553" t="s">
        <v>873</v>
      </c>
      <c r="MQ150" s="554" t="s">
        <v>873</v>
      </c>
      <c r="MR150" s="554" t="s">
        <v>873</v>
      </c>
      <c r="MS150" s="554" t="s">
        <v>873</v>
      </c>
      <c r="MT150" s="554" t="s">
        <v>873</v>
      </c>
      <c r="MU150" s="554" t="s">
        <v>873</v>
      </c>
      <c r="MV150" s="554" t="s">
        <v>873</v>
      </c>
      <c r="MW150" s="554" t="s">
        <v>873</v>
      </c>
      <c r="MX150" s="554" t="s">
        <v>873</v>
      </c>
      <c r="MY150" s="554" t="s">
        <v>873</v>
      </c>
      <c r="MZ150" s="554" t="s">
        <v>873</v>
      </c>
      <c r="NA150" s="554" t="s">
        <v>873</v>
      </c>
      <c r="NB150" s="555" t="s">
        <v>873</v>
      </c>
      <c r="NC150" s="562"/>
      <c r="ND150" s="553" t="s">
        <v>874</v>
      </c>
      <c r="NE150" s="554" t="s">
        <v>874</v>
      </c>
      <c r="NF150" s="554" t="s">
        <v>874</v>
      </c>
      <c r="NG150" s="554" t="s">
        <v>874</v>
      </c>
      <c r="NH150" s="554" t="s">
        <v>874</v>
      </c>
      <c r="NI150" s="554" t="s">
        <v>874</v>
      </c>
      <c r="NJ150" s="554" t="s">
        <v>874</v>
      </c>
      <c r="NK150" s="554" t="s">
        <v>874</v>
      </c>
      <c r="NL150" s="554" t="s">
        <v>874</v>
      </c>
      <c r="NM150" s="554" t="s">
        <v>874</v>
      </c>
      <c r="NN150" s="554" t="s">
        <v>874</v>
      </c>
      <c r="NO150" s="554" t="s">
        <v>874</v>
      </c>
      <c r="NP150" s="555" t="s">
        <v>874</v>
      </c>
      <c r="NQ150" s="562"/>
      <c r="NR150" s="553" t="s">
        <v>875</v>
      </c>
      <c r="NS150" s="554" t="s">
        <v>875</v>
      </c>
      <c r="NT150" s="554" t="s">
        <v>875</v>
      </c>
      <c r="NU150" s="554" t="s">
        <v>875</v>
      </c>
      <c r="NV150" s="554" t="s">
        <v>875</v>
      </c>
      <c r="NW150" s="554" t="s">
        <v>875</v>
      </c>
      <c r="NX150" s="554" t="s">
        <v>875</v>
      </c>
      <c r="NY150" s="554" t="s">
        <v>875</v>
      </c>
      <c r="NZ150" s="554" t="s">
        <v>875</v>
      </c>
      <c r="OA150" s="554" t="s">
        <v>875</v>
      </c>
      <c r="OB150" s="554" t="s">
        <v>875</v>
      </c>
      <c r="OC150" s="554" t="s">
        <v>875</v>
      </c>
      <c r="OD150" s="555" t="s">
        <v>875</v>
      </c>
      <c r="OE150" s="562"/>
      <c r="OF150" s="553" t="s">
        <v>958</v>
      </c>
      <c r="OG150" s="554" t="s">
        <v>958</v>
      </c>
      <c r="OH150" s="554" t="s">
        <v>958</v>
      </c>
      <c r="OI150" s="554" t="s">
        <v>958</v>
      </c>
      <c r="OJ150" s="554" t="s">
        <v>958</v>
      </c>
      <c r="OK150" s="554" t="s">
        <v>958</v>
      </c>
      <c r="OL150" s="554" t="s">
        <v>958</v>
      </c>
      <c r="OM150" s="554" t="s">
        <v>958</v>
      </c>
      <c r="ON150" s="554" t="s">
        <v>958</v>
      </c>
      <c r="OO150" s="554" t="s">
        <v>958</v>
      </c>
      <c r="OP150" s="554" t="s">
        <v>958</v>
      </c>
      <c r="OQ150" s="554" t="s">
        <v>958</v>
      </c>
      <c r="OR150" s="555" t="s">
        <v>958</v>
      </c>
      <c r="OS150" s="562"/>
      <c r="OT150" s="553" t="s">
        <v>959</v>
      </c>
      <c r="OU150" s="554" t="s">
        <v>959</v>
      </c>
      <c r="OV150" s="554" t="s">
        <v>959</v>
      </c>
      <c r="OW150" s="554" t="s">
        <v>959</v>
      </c>
      <c r="OX150" s="554" t="s">
        <v>959</v>
      </c>
      <c r="OY150" s="554" t="s">
        <v>959</v>
      </c>
      <c r="OZ150" s="554" t="s">
        <v>959</v>
      </c>
      <c r="PA150" s="554" t="s">
        <v>959</v>
      </c>
      <c r="PB150" s="554" t="s">
        <v>959</v>
      </c>
      <c r="PC150" s="554" t="s">
        <v>959</v>
      </c>
      <c r="PD150" s="554" t="s">
        <v>959</v>
      </c>
      <c r="PE150" s="554" t="s">
        <v>959</v>
      </c>
      <c r="PF150" s="555" t="s">
        <v>959</v>
      </c>
      <c r="PG150" s="562"/>
      <c r="PH150" s="553" t="s">
        <v>960</v>
      </c>
      <c r="PI150" s="554" t="s">
        <v>960</v>
      </c>
      <c r="PJ150" s="554" t="s">
        <v>960</v>
      </c>
      <c r="PK150" s="554" t="s">
        <v>960</v>
      </c>
      <c r="PL150" s="554" t="s">
        <v>960</v>
      </c>
      <c r="PM150" s="554" t="s">
        <v>960</v>
      </c>
      <c r="PN150" s="554" t="s">
        <v>960</v>
      </c>
      <c r="PO150" s="554" t="s">
        <v>960</v>
      </c>
      <c r="PP150" s="554" t="s">
        <v>960</v>
      </c>
      <c r="PQ150" s="554" t="s">
        <v>960</v>
      </c>
      <c r="PR150" s="554" t="s">
        <v>960</v>
      </c>
      <c r="PS150" s="554" t="s">
        <v>960</v>
      </c>
      <c r="PT150" s="555" t="s">
        <v>960</v>
      </c>
      <c r="PU150" s="562"/>
      <c r="PV150" s="553" t="s">
        <v>961</v>
      </c>
      <c r="PW150" s="554" t="s">
        <v>961</v>
      </c>
      <c r="PX150" s="554" t="s">
        <v>961</v>
      </c>
      <c r="PY150" s="554" t="s">
        <v>961</v>
      </c>
      <c r="PZ150" s="554" t="s">
        <v>961</v>
      </c>
      <c r="QA150" s="554" t="s">
        <v>961</v>
      </c>
      <c r="QB150" s="554" t="s">
        <v>961</v>
      </c>
      <c r="QC150" s="554" t="s">
        <v>961</v>
      </c>
      <c r="QD150" s="554" t="s">
        <v>961</v>
      </c>
      <c r="QE150" s="554" t="s">
        <v>961</v>
      </c>
      <c r="QF150" s="554" t="s">
        <v>961</v>
      </c>
      <c r="QG150" s="554" t="s">
        <v>961</v>
      </c>
      <c r="QH150" s="555" t="s">
        <v>961</v>
      </c>
      <c r="QI150" s="562"/>
      <c r="QJ150" s="553" t="s">
        <v>962</v>
      </c>
      <c r="QK150" s="554" t="s">
        <v>962</v>
      </c>
      <c r="QL150" s="554" t="s">
        <v>962</v>
      </c>
      <c r="QM150" s="554" t="s">
        <v>962</v>
      </c>
      <c r="QN150" s="554" t="s">
        <v>962</v>
      </c>
      <c r="QO150" s="554" t="s">
        <v>962</v>
      </c>
      <c r="QP150" s="554" t="s">
        <v>962</v>
      </c>
      <c r="QQ150" s="554" t="s">
        <v>962</v>
      </c>
      <c r="QR150" s="554" t="s">
        <v>962</v>
      </c>
      <c r="QS150" s="554" t="s">
        <v>962</v>
      </c>
      <c r="QT150" s="554" t="s">
        <v>962</v>
      </c>
      <c r="QU150" s="554" t="s">
        <v>962</v>
      </c>
      <c r="QV150" s="555" t="s">
        <v>962</v>
      </c>
      <c r="QW150" s="562"/>
      <c r="QX150" s="565" t="str">
        <f>+QX14</f>
        <v>31 Divisions</v>
      </c>
      <c r="QY150" s="565" t="str">
        <f t="shared" ref="QY150:RJ151" si="810">+QY14</f>
        <v>33 Divisions</v>
      </c>
      <c r="QZ150" s="565">
        <f t="shared" si="810"/>
        <v>0</v>
      </c>
      <c r="RA150" s="565">
        <f t="shared" si="810"/>
        <v>0</v>
      </c>
      <c r="RB150" s="565">
        <f t="shared" si="810"/>
        <v>0</v>
      </c>
      <c r="RC150" s="565">
        <f t="shared" si="810"/>
        <v>0</v>
      </c>
      <c r="RD150" s="565">
        <f t="shared" si="810"/>
        <v>0</v>
      </c>
      <c r="RE150" s="565">
        <f t="shared" si="810"/>
        <v>0</v>
      </c>
      <c r="RF150" s="565">
        <f t="shared" si="810"/>
        <v>0</v>
      </c>
      <c r="RG150" s="565">
        <f t="shared" si="810"/>
        <v>0</v>
      </c>
      <c r="RH150" s="565">
        <f t="shared" si="810"/>
        <v>0</v>
      </c>
      <c r="RI150" s="565">
        <f t="shared" si="810"/>
        <v>0</v>
      </c>
      <c r="RJ150" s="565" t="str">
        <f t="shared" si="810"/>
        <v>33 Divisions</v>
      </c>
    </row>
    <row r="151" spans="1:479" s="567" customFormat="1" x14ac:dyDescent="0.3">
      <c r="A151" s="606"/>
      <c r="B151" s="566" t="s">
        <v>965</v>
      </c>
      <c r="D151" s="568">
        <v>12</v>
      </c>
      <c r="E151" s="569">
        <v>12</v>
      </c>
      <c r="F151" s="569">
        <v>12</v>
      </c>
      <c r="G151" s="569">
        <v>12</v>
      </c>
      <c r="H151" s="569">
        <v>12</v>
      </c>
      <c r="I151" s="569">
        <v>12</v>
      </c>
      <c r="J151" s="569">
        <v>12</v>
      </c>
      <c r="K151" s="569">
        <v>12</v>
      </c>
      <c r="L151" s="569">
        <v>12</v>
      </c>
      <c r="M151" s="569">
        <v>12</v>
      </c>
      <c r="N151" s="569">
        <v>12</v>
      </c>
      <c r="O151" s="569">
        <v>12</v>
      </c>
      <c r="P151" s="570">
        <f>O151</f>
        <v>12</v>
      </c>
      <c r="Q151" s="571"/>
      <c r="R151" s="566">
        <v>5</v>
      </c>
      <c r="S151" s="566">
        <v>5</v>
      </c>
      <c r="T151" s="566">
        <v>5</v>
      </c>
      <c r="U151" s="566">
        <v>5</v>
      </c>
      <c r="V151" s="566">
        <v>5</v>
      </c>
      <c r="W151" s="566">
        <v>5</v>
      </c>
      <c r="X151" s="566">
        <v>5</v>
      </c>
      <c r="Y151" s="566">
        <v>5</v>
      </c>
      <c r="Z151" s="566">
        <v>5</v>
      </c>
      <c r="AA151" s="566">
        <v>5</v>
      </c>
      <c r="AB151" s="566">
        <v>5</v>
      </c>
      <c r="AC151" s="566">
        <v>5</v>
      </c>
      <c r="AD151" s="570">
        <f>AC151</f>
        <v>5</v>
      </c>
      <c r="AE151" s="572"/>
      <c r="AF151" s="568">
        <v>1</v>
      </c>
      <c r="AG151" s="569">
        <v>1</v>
      </c>
      <c r="AH151" s="569">
        <v>1</v>
      </c>
      <c r="AI151" s="569">
        <v>1</v>
      </c>
      <c r="AJ151" s="569">
        <v>1</v>
      </c>
      <c r="AK151" s="569">
        <v>1</v>
      </c>
      <c r="AL151" s="569">
        <v>1</v>
      </c>
      <c r="AM151" s="569">
        <v>1</v>
      </c>
      <c r="AN151" s="569">
        <v>1</v>
      </c>
      <c r="AO151" s="569">
        <v>1</v>
      </c>
      <c r="AP151" s="569">
        <v>1</v>
      </c>
      <c r="AQ151" s="573">
        <v>1</v>
      </c>
      <c r="AR151" s="570">
        <f>AQ151</f>
        <v>1</v>
      </c>
      <c r="AS151" s="574"/>
      <c r="AT151" s="568">
        <v>11</v>
      </c>
      <c r="AU151" s="569">
        <v>11</v>
      </c>
      <c r="AV151" s="569">
        <v>11</v>
      </c>
      <c r="AW151" s="569">
        <v>11</v>
      </c>
      <c r="AX151" s="569">
        <v>11</v>
      </c>
      <c r="AY151" s="569">
        <v>11</v>
      </c>
      <c r="AZ151" s="569">
        <v>11</v>
      </c>
      <c r="BA151" s="569">
        <v>11</v>
      </c>
      <c r="BB151" s="569">
        <v>11</v>
      </c>
      <c r="BC151" s="569">
        <v>11</v>
      </c>
      <c r="BD151" s="569">
        <v>11</v>
      </c>
      <c r="BE151" s="569">
        <v>11</v>
      </c>
      <c r="BF151" s="570">
        <f>BE151</f>
        <v>11</v>
      </c>
      <c r="BG151" s="575"/>
      <c r="BH151" s="568">
        <v>0</v>
      </c>
      <c r="BI151" s="569">
        <v>0</v>
      </c>
      <c r="BJ151" s="569">
        <v>0</v>
      </c>
      <c r="BK151" s="569">
        <v>0</v>
      </c>
      <c r="BL151" s="569">
        <v>0</v>
      </c>
      <c r="BM151" s="569">
        <v>0</v>
      </c>
      <c r="BN151" s="569">
        <v>0</v>
      </c>
      <c r="BO151" s="569">
        <v>0</v>
      </c>
      <c r="BP151" s="569">
        <v>0</v>
      </c>
      <c r="BQ151" s="569">
        <v>0</v>
      </c>
      <c r="BR151" s="569">
        <v>0</v>
      </c>
      <c r="BS151" s="573">
        <v>0</v>
      </c>
      <c r="BT151" s="570">
        <f>BS151</f>
        <v>0</v>
      </c>
      <c r="BU151" s="575"/>
      <c r="BV151" s="568">
        <v>29</v>
      </c>
      <c r="BW151" s="569">
        <v>29</v>
      </c>
      <c r="BX151" s="569">
        <v>29</v>
      </c>
      <c r="BY151" s="569">
        <v>29</v>
      </c>
      <c r="BZ151" s="569">
        <v>29</v>
      </c>
      <c r="CA151" s="569">
        <v>29</v>
      </c>
      <c r="CB151" s="569">
        <v>29</v>
      </c>
      <c r="CC151" s="569">
        <v>29</v>
      </c>
      <c r="CD151" s="569">
        <v>29</v>
      </c>
      <c r="CE151" s="569">
        <v>29</v>
      </c>
      <c r="CF151" s="569">
        <v>29</v>
      </c>
      <c r="CG151" s="573">
        <v>29</v>
      </c>
      <c r="CH151" s="570">
        <f>CG151</f>
        <v>29</v>
      </c>
      <c r="CI151" s="575"/>
      <c r="CJ151" s="568">
        <v>3</v>
      </c>
      <c r="CK151" s="569">
        <v>3</v>
      </c>
      <c r="CL151" s="569">
        <v>3</v>
      </c>
      <c r="CM151" s="569">
        <v>3</v>
      </c>
      <c r="CN151" s="569">
        <v>3</v>
      </c>
      <c r="CO151" s="569">
        <v>3</v>
      </c>
      <c r="CP151" s="569">
        <v>3</v>
      </c>
      <c r="CQ151" s="569">
        <v>3</v>
      </c>
      <c r="CR151" s="569">
        <v>3</v>
      </c>
      <c r="CS151" s="569">
        <v>3</v>
      </c>
      <c r="CT151" s="569">
        <v>3</v>
      </c>
      <c r="CU151" s="573">
        <v>3</v>
      </c>
      <c r="CV151" s="567">
        <f>CU151</f>
        <v>3</v>
      </c>
      <c r="CW151" s="575"/>
      <c r="CX151" s="568">
        <v>3</v>
      </c>
      <c r="CY151" s="569">
        <v>3</v>
      </c>
      <c r="CZ151" s="569">
        <v>3</v>
      </c>
      <c r="DA151" s="569">
        <v>3</v>
      </c>
      <c r="DB151" s="569">
        <v>3</v>
      </c>
      <c r="DC151" s="569">
        <v>3</v>
      </c>
      <c r="DD151" s="569">
        <v>3</v>
      </c>
      <c r="DE151" s="569">
        <v>3</v>
      </c>
      <c r="DF151" s="569">
        <v>3</v>
      </c>
      <c r="DG151" s="569">
        <v>3</v>
      </c>
      <c r="DH151" s="569">
        <v>3</v>
      </c>
      <c r="DI151" s="569">
        <v>3</v>
      </c>
      <c r="DJ151" s="570">
        <f>DI151</f>
        <v>3</v>
      </c>
      <c r="DK151" s="575"/>
      <c r="DL151" s="568">
        <v>2</v>
      </c>
      <c r="DM151" s="569">
        <v>2</v>
      </c>
      <c r="DN151" s="569">
        <v>2</v>
      </c>
      <c r="DO151" s="569">
        <v>2</v>
      </c>
      <c r="DP151" s="569">
        <v>2</v>
      </c>
      <c r="DQ151" s="569">
        <v>2</v>
      </c>
      <c r="DR151" s="569">
        <v>2</v>
      </c>
      <c r="DS151" s="569">
        <v>2</v>
      </c>
      <c r="DT151" s="569">
        <v>2</v>
      </c>
      <c r="DU151" s="569">
        <v>2</v>
      </c>
      <c r="DV151" s="569">
        <v>2</v>
      </c>
      <c r="DW151" s="569">
        <v>2</v>
      </c>
      <c r="DX151" s="570">
        <f>DW151</f>
        <v>2</v>
      </c>
      <c r="DY151" s="575"/>
      <c r="DZ151" s="568">
        <v>15</v>
      </c>
      <c r="EA151" s="569">
        <v>15</v>
      </c>
      <c r="EB151" s="569">
        <v>15</v>
      </c>
      <c r="EC151" s="569">
        <v>15</v>
      </c>
      <c r="ED151" s="569">
        <v>15</v>
      </c>
      <c r="EE151" s="569">
        <v>15</v>
      </c>
      <c r="EF151" s="569">
        <v>15</v>
      </c>
      <c r="EG151" s="569">
        <v>15</v>
      </c>
      <c r="EH151" s="569">
        <v>15</v>
      </c>
      <c r="EI151" s="569">
        <v>15</v>
      </c>
      <c r="EJ151" s="569">
        <v>15</v>
      </c>
      <c r="EK151" s="569">
        <v>15</v>
      </c>
      <c r="EL151" s="570">
        <f>EK151</f>
        <v>15</v>
      </c>
      <c r="EM151" s="575"/>
      <c r="EN151" s="568">
        <v>15</v>
      </c>
      <c r="EO151" s="569">
        <v>15</v>
      </c>
      <c r="EP151" s="569">
        <v>15</v>
      </c>
      <c r="EQ151" s="569">
        <v>15</v>
      </c>
      <c r="ER151" s="569">
        <v>15</v>
      </c>
      <c r="ES151" s="569">
        <v>15</v>
      </c>
      <c r="ET151" s="569">
        <v>15</v>
      </c>
      <c r="EU151" s="569">
        <v>15</v>
      </c>
      <c r="EV151" s="569">
        <v>15</v>
      </c>
      <c r="EW151" s="569">
        <v>15</v>
      </c>
      <c r="EX151" s="569">
        <v>15</v>
      </c>
      <c r="EY151" s="569">
        <v>15</v>
      </c>
      <c r="EZ151" s="570">
        <f>EY151</f>
        <v>15</v>
      </c>
      <c r="FA151" s="575"/>
      <c r="FB151" s="568">
        <v>19</v>
      </c>
      <c r="FC151" s="569">
        <v>19</v>
      </c>
      <c r="FD151" s="569">
        <v>19</v>
      </c>
      <c r="FE151" s="569">
        <v>19</v>
      </c>
      <c r="FF151" s="569">
        <v>19</v>
      </c>
      <c r="FG151" s="569">
        <v>19</v>
      </c>
      <c r="FH151" s="569">
        <v>19</v>
      </c>
      <c r="FI151" s="569">
        <v>19</v>
      </c>
      <c r="FJ151" s="569">
        <v>19</v>
      </c>
      <c r="FK151" s="569">
        <v>19</v>
      </c>
      <c r="FL151" s="569">
        <v>19</v>
      </c>
      <c r="FM151" s="569">
        <v>19</v>
      </c>
      <c r="FN151" s="570">
        <f>FM151</f>
        <v>19</v>
      </c>
      <c r="FO151" s="575"/>
      <c r="FP151" s="568">
        <v>0</v>
      </c>
      <c r="FQ151" s="569">
        <v>0</v>
      </c>
      <c r="FR151" s="569">
        <v>0</v>
      </c>
      <c r="FS151" s="569">
        <v>0</v>
      </c>
      <c r="FT151" s="569">
        <v>0</v>
      </c>
      <c r="FU151" s="569">
        <v>0</v>
      </c>
      <c r="FV151" s="569">
        <v>0</v>
      </c>
      <c r="FW151" s="569">
        <v>0</v>
      </c>
      <c r="FX151" s="569">
        <v>0</v>
      </c>
      <c r="FY151" s="569">
        <v>0</v>
      </c>
      <c r="FZ151" s="569">
        <v>0</v>
      </c>
      <c r="GA151" s="569">
        <v>0</v>
      </c>
      <c r="GB151" s="570">
        <f>GA151</f>
        <v>0</v>
      </c>
      <c r="GC151" s="575"/>
      <c r="GD151" s="568">
        <v>0</v>
      </c>
      <c r="GE151" s="569">
        <v>0</v>
      </c>
      <c r="GF151" s="569">
        <v>0</v>
      </c>
      <c r="GG151" s="569">
        <v>0</v>
      </c>
      <c r="GH151" s="569">
        <v>0</v>
      </c>
      <c r="GI151" s="569">
        <v>0</v>
      </c>
      <c r="GJ151" s="569">
        <v>0</v>
      </c>
      <c r="GK151" s="569">
        <v>0</v>
      </c>
      <c r="GL151" s="569">
        <v>0</v>
      </c>
      <c r="GM151" s="569">
        <v>0</v>
      </c>
      <c r="GN151" s="569">
        <v>0</v>
      </c>
      <c r="GO151" s="569">
        <v>0</v>
      </c>
      <c r="GP151" s="570">
        <f>GO151</f>
        <v>0</v>
      </c>
      <c r="GQ151" s="575"/>
      <c r="GR151" s="568">
        <v>28</v>
      </c>
      <c r="GS151" s="569">
        <v>28</v>
      </c>
      <c r="GT151" s="569">
        <v>28</v>
      </c>
      <c r="GU151" s="569">
        <v>28</v>
      </c>
      <c r="GV151" s="569">
        <v>28</v>
      </c>
      <c r="GW151" s="569">
        <v>28</v>
      </c>
      <c r="GX151" s="569">
        <v>28</v>
      </c>
      <c r="GY151" s="569">
        <v>28</v>
      </c>
      <c r="GZ151" s="569">
        <v>28</v>
      </c>
      <c r="HA151" s="569">
        <v>28</v>
      </c>
      <c r="HB151" s="569">
        <v>28</v>
      </c>
      <c r="HC151" s="569">
        <v>28</v>
      </c>
      <c r="HD151" s="570">
        <f>HC151</f>
        <v>28</v>
      </c>
      <c r="HE151" s="575"/>
      <c r="HF151" s="568">
        <v>28</v>
      </c>
      <c r="HG151" s="569">
        <v>28</v>
      </c>
      <c r="HH151" s="569">
        <v>28</v>
      </c>
      <c r="HI151" s="569">
        <v>28</v>
      </c>
      <c r="HJ151" s="569">
        <v>28</v>
      </c>
      <c r="HK151" s="569">
        <v>28</v>
      </c>
      <c r="HL151" s="569">
        <v>28</v>
      </c>
      <c r="HM151" s="569">
        <v>28</v>
      </c>
      <c r="HN151" s="569">
        <v>28</v>
      </c>
      <c r="HO151" s="569">
        <v>28</v>
      </c>
      <c r="HP151" s="569">
        <v>28</v>
      </c>
      <c r="HQ151" s="569">
        <v>28</v>
      </c>
      <c r="HR151" s="570">
        <f>HQ151</f>
        <v>28</v>
      </c>
      <c r="HS151" s="575"/>
      <c r="HT151" s="568">
        <v>1</v>
      </c>
      <c r="HU151" s="569">
        <v>1</v>
      </c>
      <c r="HV151" s="569">
        <v>1</v>
      </c>
      <c r="HW151" s="569">
        <v>1</v>
      </c>
      <c r="HX151" s="569">
        <v>1</v>
      </c>
      <c r="HY151" s="569">
        <v>1</v>
      </c>
      <c r="HZ151" s="569">
        <v>1</v>
      </c>
      <c r="IA151" s="569">
        <v>1</v>
      </c>
      <c r="IB151" s="569">
        <v>1</v>
      </c>
      <c r="IC151" s="569">
        <v>1</v>
      </c>
      <c r="ID151" s="569">
        <v>1</v>
      </c>
      <c r="IE151" s="569">
        <v>1</v>
      </c>
      <c r="IF151" s="570">
        <f>IE151</f>
        <v>1</v>
      </c>
      <c r="IG151" s="575"/>
      <c r="IH151" s="568">
        <v>2</v>
      </c>
      <c r="II151" s="569">
        <v>2</v>
      </c>
      <c r="IJ151" s="569">
        <v>2</v>
      </c>
      <c r="IK151" s="569">
        <v>2</v>
      </c>
      <c r="IL151" s="569">
        <v>2</v>
      </c>
      <c r="IM151" s="569">
        <v>2</v>
      </c>
      <c r="IN151" s="569">
        <v>2</v>
      </c>
      <c r="IO151" s="569">
        <v>2</v>
      </c>
      <c r="IP151" s="569">
        <v>2</v>
      </c>
      <c r="IQ151" s="569">
        <v>2</v>
      </c>
      <c r="IR151" s="569">
        <v>2</v>
      </c>
      <c r="IS151" s="569">
        <v>2</v>
      </c>
      <c r="IT151" s="570">
        <f>IS151</f>
        <v>2</v>
      </c>
      <c r="IU151" s="575"/>
      <c r="IV151" s="568">
        <v>1</v>
      </c>
      <c r="IW151" s="569">
        <v>1</v>
      </c>
      <c r="IX151" s="569">
        <v>1</v>
      </c>
      <c r="IY151" s="569">
        <v>1</v>
      </c>
      <c r="IZ151" s="569">
        <v>1</v>
      </c>
      <c r="JA151" s="569">
        <v>1</v>
      </c>
      <c r="JB151" s="569">
        <v>1</v>
      </c>
      <c r="JC151" s="569">
        <v>1</v>
      </c>
      <c r="JD151" s="569">
        <v>1</v>
      </c>
      <c r="JE151" s="569">
        <v>1</v>
      </c>
      <c r="JF151" s="569">
        <v>1</v>
      </c>
      <c r="JG151" s="569">
        <v>1</v>
      </c>
      <c r="JH151" s="570">
        <f>JG151</f>
        <v>1</v>
      </c>
      <c r="JI151" s="575"/>
      <c r="JJ151" s="568">
        <v>7</v>
      </c>
      <c r="JK151" s="569">
        <v>7</v>
      </c>
      <c r="JL151" s="569">
        <v>7</v>
      </c>
      <c r="JM151" s="569">
        <v>7</v>
      </c>
      <c r="JN151" s="569">
        <v>7</v>
      </c>
      <c r="JO151" s="569">
        <v>7</v>
      </c>
      <c r="JP151" s="569">
        <v>7</v>
      </c>
      <c r="JQ151" s="569">
        <v>7</v>
      </c>
      <c r="JR151" s="569">
        <v>7</v>
      </c>
      <c r="JS151" s="569">
        <v>7</v>
      </c>
      <c r="JT151" s="569">
        <v>7</v>
      </c>
      <c r="JU151" s="569">
        <v>7</v>
      </c>
      <c r="JV151" s="570">
        <f>JU151</f>
        <v>7</v>
      </c>
      <c r="JW151" s="575"/>
      <c r="JX151" s="568">
        <v>28</v>
      </c>
      <c r="JY151" s="569">
        <v>28</v>
      </c>
      <c r="JZ151" s="569">
        <v>28</v>
      </c>
      <c r="KA151" s="569">
        <v>28</v>
      </c>
      <c r="KB151" s="569">
        <v>28</v>
      </c>
      <c r="KC151" s="569">
        <v>28</v>
      </c>
      <c r="KD151" s="569">
        <v>28</v>
      </c>
      <c r="KE151" s="569">
        <v>28</v>
      </c>
      <c r="KF151" s="569">
        <v>28</v>
      </c>
      <c r="KG151" s="569">
        <v>28</v>
      </c>
      <c r="KH151" s="569">
        <v>28</v>
      </c>
      <c r="KI151" s="569">
        <v>28</v>
      </c>
      <c r="KJ151" s="570">
        <f>KI151</f>
        <v>28</v>
      </c>
      <c r="KK151" s="575"/>
      <c r="KL151" s="568">
        <v>1</v>
      </c>
      <c r="KM151" s="569">
        <v>1</v>
      </c>
      <c r="KN151" s="569">
        <v>1</v>
      </c>
      <c r="KO151" s="569">
        <v>1</v>
      </c>
      <c r="KP151" s="569">
        <v>1</v>
      </c>
      <c r="KQ151" s="569">
        <v>1</v>
      </c>
      <c r="KR151" s="569">
        <v>1</v>
      </c>
      <c r="KS151" s="569">
        <v>1</v>
      </c>
      <c r="KT151" s="569">
        <v>1</v>
      </c>
      <c r="KU151" s="569">
        <v>1</v>
      </c>
      <c r="KV151" s="569">
        <v>1</v>
      </c>
      <c r="KW151" s="569">
        <v>1</v>
      </c>
      <c r="KX151" s="570">
        <f>KW151</f>
        <v>1</v>
      </c>
      <c r="KY151" s="575"/>
      <c r="KZ151" s="568">
        <v>4</v>
      </c>
      <c r="LA151" s="569">
        <v>4</v>
      </c>
      <c r="LB151" s="569">
        <v>4</v>
      </c>
      <c r="LC151" s="569">
        <v>4</v>
      </c>
      <c r="LD151" s="569">
        <v>4</v>
      </c>
      <c r="LE151" s="569">
        <v>4</v>
      </c>
      <c r="LF151" s="569">
        <v>4</v>
      </c>
      <c r="LG151" s="569">
        <v>4</v>
      </c>
      <c r="LH151" s="569">
        <v>4</v>
      </c>
      <c r="LI151" s="569">
        <v>4</v>
      </c>
      <c r="LJ151" s="569">
        <v>4</v>
      </c>
      <c r="LK151" s="569">
        <v>4</v>
      </c>
      <c r="LL151" s="570">
        <f>LK151</f>
        <v>4</v>
      </c>
      <c r="LM151" s="575"/>
      <c r="LN151" s="568">
        <v>1</v>
      </c>
      <c r="LO151" s="569">
        <v>1</v>
      </c>
      <c r="LP151" s="569">
        <v>1</v>
      </c>
      <c r="LQ151" s="569">
        <v>1</v>
      </c>
      <c r="LR151" s="569">
        <v>1</v>
      </c>
      <c r="LS151" s="569">
        <v>1</v>
      </c>
      <c r="LT151" s="569">
        <v>1</v>
      </c>
      <c r="LU151" s="569">
        <v>1</v>
      </c>
      <c r="LV151" s="569">
        <v>1</v>
      </c>
      <c r="LW151" s="569">
        <v>1</v>
      </c>
      <c r="LX151" s="569">
        <v>1</v>
      </c>
      <c r="LY151" s="569">
        <v>1</v>
      </c>
      <c r="LZ151" s="570">
        <f>LY151</f>
        <v>1</v>
      </c>
      <c r="MA151" s="575"/>
      <c r="MB151" s="568">
        <v>1</v>
      </c>
      <c r="MC151" s="569">
        <v>1</v>
      </c>
      <c r="MD151" s="569">
        <v>1</v>
      </c>
      <c r="ME151" s="569">
        <v>1</v>
      </c>
      <c r="MF151" s="569">
        <v>1</v>
      </c>
      <c r="MG151" s="569">
        <v>1</v>
      </c>
      <c r="MH151" s="569">
        <v>1</v>
      </c>
      <c r="MI151" s="569">
        <v>1</v>
      </c>
      <c r="MJ151" s="569">
        <v>1</v>
      </c>
      <c r="MK151" s="569">
        <v>1</v>
      </c>
      <c r="ML151" s="569">
        <v>1</v>
      </c>
      <c r="MM151" s="569">
        <v>1</v>
      </c>
      <c r="MN151" s="570">
        <f>MM151</f>
        <v>1</v>
      </c>
      <c r="MO151" s="575"/>
      <c r="MP151" s="568">
        <v>7</v>
      </c>
      <c r="MQ151" s="569">
        <v>7</v>
      </c>
      <c r="MR151" s="569">
        <v>7</v>
      </c>
      <c r="MS151" s="569">
        <v>7</v>
      </c>
      <c r="MT151" s="569">
        <v>7</v>
      </c>
      <c r="MU151" s="569">
        <v>7</v>
      </c>
      <c r="MV151" s="569">
        <v>7</v>
      </c>
      <c r="MW151" s="569">
        <v>7</v>
      </c>
      <c r="MX151" s="569">
        <v>7</v>
      </c>
      <c r="MY151" s="569">
        <v>7</v>
      </c>
      <c r="MZ151" s="569">
        <v>7</v>
      </c>
      <c r="NA151" s="569">
        <v>7</v>
      </c>
      <c r="NB151" s="570">
        <f>NA151</f>
        <v>7</v>
      </c>
      <c r="NC151" s="575"/>
      <c r="ND151" s="568">
        <v>11</v>
      </c>
      <c r="NE151" s="569">
        <v>11</v>
      </c>
      <c r="NF151" s="569">
        <v>11</v>
      </c>
      <c r="NG151" s="569">
        <v>11</v>
      </c>
      <c r="NH151" s="569">
        <v>11</v>
      </c>
      <c r="NI151" s="569">
        <v>11</v>
      </c>
      <c r="NJ151" s="569">
        <v>11</v>
      </c>
      <c r="NK151" s="569">
        <v>11</v>
      </c>
      <c r="NL151" s="569">
        <v>11</v>
      </c>
      <c r="NM151" s="569">
        <v>11</v>
      </c>
      <c r="NN151" s="569">
        <v>11</v>
      </c>
      <c r="NO151" s="569">
        <v>11</v>
      </c>
      <c r="NP151" s="570">
        <f>NO151</f>
        <v>11</v>
      </c>
      <c r="NQ151" s="575"/>
      <c r="NR151" s="568">
        <v>5</v>
      </c>
      <c r="NS151" s="569">
        <v>5</v>
      </c>
      <c r="NT151" s="569">
        <v>5</v>
      </c>
      <c r="NU151" s="569">
        <v>5</v>
      </c>
      <c r="NV151" s="569">
        <v>5</v>
      </c>
      <c r="NW151" s="569">
        <v>5</v>
      </c>
      <c r="NX151" s="569">
        <v>5</v>
      </c>
      <c r="NY151" s="569">
        <v>5</v>
      </c>
      <c r="NZ151" s="569">
        <v>5</v>
      </c>
      <c r="OA151" s="569">
        <v>5</v>
      </c>
      <c r="OB151" s="569">
        <v>5</v>
      </c>
      <c r="OC151" s="569">
        <v>5</v>
      </c>
      <c r="OD151" s="570">
        <f>OC151</f>
        <v>5</v>
      </c>
      <c r="OE151" s="575"/>
      <c r="OF151" s="568">
        <v>0</v>
      </c>
      <c r="OG151" s="569">
        <v>0</v>
      </c>
      <c r="OH151" s="569">
        <v>0</v>
      </c>
      <c r="OI151" s="569">
        <v>0</v>
      </c>
      <c r="OJ151" s="569">
        <v>0</v>
      </c>
      <c r="OK151" s="569">
        <v>0</v>
      </c>
      <c r="OL151" s="569">
        <v>0</v>
      </c>
      <c r="OM151" s="569">
        <v>0</v>
      </c>
      <c r="ON151" s="569">
        <v>0</v>
      </c>
      <c r="OO151" s="569">
        <v>0</v>
      </c>
      <c r="OP151" s="569">
        <v>0</v>
      </c>
      <c r="OQ151" s="569">
        <v>0</v>
      </c>
      <c r="OR151" s="570">
        <f>OQ151</f>
        <v>0</v>
      </c>
      <c r="OS151" s="575"/>
      <c r="OT151" s="568">
        <v>4</v>
      </c>
      <c r="OU151" s="569">
        <v>4</v>
      </c>
      <c r="OV151" s="569">
        <v>4</v>
      </c>
      <c r="OW151" s="569">
        <v>4</v>
      </c>
      <c r="OX151" s="569">
        <v>4</v>
      </c>
      <c r="OY151" s="569">
        <v>4</v>
      </c>
      <c r="OZ151" s="569">
        <v>4</v>
      </c>
      <c r="PA151" s="569">
        <v>4</v>
      </c>
      <c r="PB151" s="569">
        <v>4</v>
      </c>
      <c r="PC151" s="569">
        <v>4</v>
      </c>
      <c r="PD151" s="569">
        <v>4</v>
      </c>
      <c r="PE151" s="569">
        <v>4</v>
      </c>
      <c r="PF151" s="570">
        <f>PE151</f>
        <v>4</v>
      </c>
      <c r="PG151" s="575"/>
      <c r="PH151" s="568">
        <v>5</v>
      </c>
      <c r="PI151" s="569">
        <v>5</v>
      </c>
      <c r="PJ151" s="569">
        <v>5</v>
      </c>
      <c r="PK151" s="569">
        <v>5</v>
      </c>
      <c r="PL151" s="569">
        <v>5</v>
      </c>
      <c r="PM151" s="569">
        <v>5</v>
      </c>
      <c r="PN151" s="569">
        <v>5</v>
      </c>
      <c r="PO151" s="569">
        <v>5</v>
      </c>
      <c r="PP151" s="569">
        <v>5</v>
      </c>
      <c r="PQ151" s="569">
        <v>5</v>
      </c>
      <c r="PR151" s="569">
        <v>5</v>
      </c>
      <c r="PS151" s="569">
        <v>5</v>
      </c>
      <c r="PT151" s="570">
        <f>PS151</f>
        <v>5</v>
      </c>
      <c r="PU151" s="575"/>
      <c r="PV151" s="568">
        <v>0</v>
      </c>
      <c r="PW151" s="569">
        <v>0</v>
      </c>
      <c r="PX151" s="569">
        <v>0</v>
      </c>
      <c r="PY151" s="569">
        <v>0</v>
      </c>
      <c r="PZ151" s="569">
        <v>0</v>
      </c>
      <c r="QA151" s="569">
        <v>0</v>
      </c>
      <c r="QB151" s="569">
        <v>0</v>
      </c>
      <c r="QC151" s="569">
        <v>0</v>
      </c>
      <c r="QD151" s="569">
        <v>0</v>
      </c>
      <c r="QE151" s="569">
        <v>0</v>
      </c>
      <c r="QF151" s="569">
        <v>0</v>
      </c>
      <c r="QG151" s="569">
        <v>0</v>
      </c>
      <c r="QH151" s="570">
        <f>QG151</f>
        <v>0</v>
      </c>
      <c r="QI151" s="575"/>
      <c r="QJ151" s="568">
        <v>0</v>
      </c>
      <c r="QK151" s="569">
        <v>0</v>
      </c>
      <c r="QL151" s="569">
        <v>0</v>
      </c>
      <c r="QM151" s="569">
        <v>0</v>
      </c>
      <c r="QN151" s="569">
        <v>0</v>
      </c>
      <c r="QO151" s="569">
        <v>0</v>
      </c>
      <c r="QP151" s="569">
        <v>0</v>
      </c>
      <c r="QQ151" s="569">
        <v>0</v>
      </c>
      <c r="QR151" s="569">
        <v>0</v>
      </c>
      <c r="QS151" s="569">
        <v>0</v>
      </c>
      <c r="QT151" s="569">
        <v>0</v>
      </c>
      <c r="QU151" s="569">
        <v>0</v>
      </c>
      <c r="QV151" s="570">
        <f>QU151</f>
        <v>0</v>
      </c>
      <c r="QW151" s="575"/>
      <c r="QX151" s="570">
        <f>+QX15</f>
        <v>255</v>
      </c>
      <c r="QY151" s="570">
        <f t="shared" si="810"/>
        <v>262</v>
      </c>
      <c r="QZ151" s="570">
        <f t="shared" si="810"/>
        <v>0</v>
      </c>
      <c r="RA151" s="570">
        <f t="shared" si="810"/>
        <v>0</v>
      </c>
      <c r="RB151" s="570">
        <f t="shared" si="810"/>
        <v>0</v>
      </c>
      <c r="RC151" s="570">
        <f t="shared" si="810"/>
        <v>0</v>
      </c>
      <c r="RD151" s="570">
        <f t="shared" si="810"/>
        <v>0</v>
      </c>
      <c r="RE151" s="570">
        <f t="shared" si="810"/>
        <v>0</v>
      </c>
      <c r="RF151" s="570">
        <f t="shared" si="810"/>
        <v>0</v>
      </c>
      <c r="RG151" s="570">
        <f t="shared" si="810"/>
        <v>0</v>
      </c>
      <c r="RH151" s="570">
        <f t="shared" si="810"/>
        <v>0</v>
      </c>
      <c r="RI151" s="570">
        <f t="shared" si="810"/>
        <v>0</v>
      </c>
      <c r="RJ151" s="570"/>
    </row>
    <row r="152" spans="1:479" x14ac:dyDescent="0.3">
      <c r="A152" s="589"/>
      <c r="B152" s="363" t="s">
        <v>878</v>
      </c>
      <c r="D152" s="364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6"/>
      <c r="Q152" s="367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8"/>
      <c r="AE152" s="369"/>
      <c r="AF152" s="364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8"/>
      <c r="AS152" s="370"/>
      <c r="AT152" s="364"/>
      <c r="AU152" s="365"/>
      <c r="AV152" s="365"/>
      <c r="AW152" s="365"/>
      <c r="AX152" s="365"/>
      <c r="AY152" s="365"/>
      <c r="AZ152" s="365"/>
      <c r="BA152" s="365"/>
      <c r="BB152" s="365"/>
      <c r="BC152" s="365"/>
      <c r="BD152" s="365"/>
      <c r="BE152" s="365"/>
      <c r="BF152" s="368"/>
      <c r="BG152" s="371"/>
      <c r="BH152" s="364"/>
      <c r="BI152" s="365"/>
      <c r="BJ152" s="365"/>
      <c r="BK152" s="365"/>
      <c r="BL152" s="365"/>
      <c r="BM152" s="365"/>
      <c r="BN152" s="365"/>
      <c r="BO152" s="365"/>
      <c r="BP152" s="365"/>
      <c r="BQ152" s="365"/>
      <c r="BR152" s="365"/>
      <c r="BS152" s="576"/>
      <c r="BT152" s="368"/>
      <c r="BU152" s="371"/>
      <c r="BV152" s="364"/>
      <c r="BW152" s="365"/>
      <c r="BX152" s="365"/>
      <c r="BY152" s="365"/>
      <c r="BZ152" s="365"/>
      <c r="CA152" s="365"/>
      <c r="CB152" s="365"/>
      <c r="CC152" s="365"/>
      <c r="CD152" s="365"/>
      <c r="CE152" s="365"/>
      <c r="CF152" s="365"/>
      <c r="CG152" s="365"/>
      <c r="CH152" s="368"/>
      <c r="CI152" s="371"/>
      <c r="CJ152" s="364"/>
      <c r="CK152" s="365"/>
      <c r="CL152" s="365"/>
      <c r="CM152" s="365"/>
      <c r="CN152" s="365"/>
      <c r="CO152" s="365"/>
      <c r="CP152" s="365"/>
      <c r="CQ152" s="365"/>
      <c r="CR152" s="365"/>
      <c r="CS152" s="365"/>
      <c r="CT152" s="365"/>
      <c r="CU152" s="365"/>
      <c r="CV152" s="368"/>
      <c r="CX152" s="364"/>
      <c r="CY152" s="365"/>
      <c r="CZ152" s="365"/>
      <c r="DA152" s="365"/>
      <c r="DB152" s="365"/>
      <c r="DC152" s="365"/>
      <c r="DD152" s="365"/>
      <c r="DE152" s="365"/>
      <c r="DF152" s="365"/>
      <c r="DG152" s="365"/>
      <c r="DH152" s="365"/>
      <c r="DI152" s="365"/>
      <c r="DJ152" s="368"/>
      <c r="DK152" s="372"/>
      <c r="DL152" s="364"/>
      <c r="DM152" s="365"/>
      <c r="DN152" s="365"/>
      <c r="DO152" s="365"/>
      <c r="DP152" s="365"/>
      <c r="DQ152" s="365"/>
      <c r="DR152" s="365"/>
      <c r="DS152" s="365"/>
      <c r="DT152" s="365"/>
      <c r="DU152" s="365"/>
      <c r="DV152" s="365"/>
      <c r="DW152" s="365"/>
      <c r="DX152" s="368"/>
      <c r="DY152" s="372"/>
      <c r="DZ152" s="364"/>
      <c r="EA152" s="365"/>
      <c r="EB152" s="365"/>
      <c r="EC152" s="365"/>
      <c r="ED152" s="365"/>
      <c r="EE152" s="365"/>
      <c r="EF152" s="365"/>
      <c r="EG152" s="365"/>
      <c r="EH152" s="365"/>
      <c r="EI152" s="365"/>
      <c r="EJ152" s="365"/>
      <c r="EK152" s="365"/>
      <c r="EL152" s="368"/>
      <c r="EM152" s="372"/>
      <c r="EN152" s="364"/>
      <c r="EO152" s="365"/>
      <c r="EP152" s="365"/>
      <c r="EQ152" s="365"/>
      <c r="ER152" s="365"/>
      <c r="ES152" s="365"/>
      <c r="ET152" s="365"/>
      <c r="EU152" s="365"/>
      <c r="EV152" s="365"/>
      <c r="EW152" s="365"/>
      <c r="EX152" s="365"/>
      <c r="EY152" s="365"/>
      <c r="EZ152" s="368"/>
      <c r="FA152" s="372"/>
      <c r="FB152" s="364"/>
      <c r="FC152" s="365"/>
      <c r="FD152" s="365"/>
      <c r="FE152" s="365"/>
      <c r="FF152" s="365"/>
      <c r="FG152" s="365"/>
      <c r="FH152" s="365"/>
      <c r="FI152" s="365"/>
      <c r="FJ152" s="365"/>
      <c r="FK152" s="365"/>
      <c r="FL152" s="365"/>
      <c r="FM152" s="365"/>
      <c r="FN152" s="368"/>
      <c r="FO152" s="372"/>
      <c r="FP152" s="364"/>
      <c r="FQ152" s="365"/>
      <c r="FR152" s="365"/>
      <c r="FS152" s="365"/>
      <c r="FT152" s="365"/>
      <c r="FU152" s="365"/>
      <c r="FV152" s="365"/>
      <c r="FW152" s="365"/>
      <c r="FX152" s="365"/>
      <c r="FY152" s="365"/>
      <c r="FZ152" s="365"/>
      <c r="GA152" s="365"/>
      <c r="GB152" s="368"/>
      <c r="GC152" s="372"/>
      <c r="GD152" s="364"/>
      <c r="GE152" s="365"/>
      <c r="GF152" s="365"/>
      <c r="GG152" s="365"/>
      <c r="GH152" s="365"/>
      <c r="GI152" s="365"/>
      <c r="GJ152" s="365"/>
      <c r="GK152" s="365"/>
      <c r="GL152" s="365"/>
      <c r="GM152" s="365"/>
      <c r="GN152" s="365"/>
      <c r="GO152" s="365"/>
      <c r="GP152" s="368"/>
      <c r="GQ152" s="372"/>
      <c r="GR152" s="364"/>
      <c r="GS152" s="365"/>
      <c r="GT152" s="365"/>
      <c r="GU152" s="365"/>
      <c r="GV152" s="365"/>
      <c r="GW152" s="365"/>
      <c r="GX152" s="365"/>
      <c r="GY152" s="365"/>
      <c r="GZ152" s="365"/>
      <c r="HA152" s="365"/>
      <c r="HB152" s="365"/>
      <c r="HC152" s="365"/>
      <c r="HD152" s="368"/>
      <c r="HE152" s="372"/>
      <c r="HF152" s="364"/>
      <c r="HG152" s="365"/>
      <c r="HH152" s="365"/>
      <c r="HI152" s="365"/>
      <c r="HJ152" s="365"/>
      <c r="HK152" s="365"/>
      <c r="HL152" s="365"/>
      <c r="HM152" s="365"/>
      <c r="HN152" s="365"/>
      <c r="HO152" s="365"/>
      <c r="HP152" s="365"/>
      <c r="HQ152" s="365"/>
      <c r="HR152" s="368"/>
      <c r="HS152" s="372"/>
      <c r="HT152" s="364"/>
      <c r="HU152" s="365"/>
      <c r="HV152" s="365"/>
      <c r="HW152" s="365"/>
      <c r="HX152" s="365"/>
      <c r="HY152" s="365"/>
      <c r="HZ152" s="365"/>
      <c r="IA152" s="365"/>
      <c r="IB152" s="365"/>
      <c r="IC152" s="365"/>
      <c r="ID152" s="365"/>
      <c r="IE152" s="365"/>
      <c r="IF152" s="368"/>
      <c r="IG152" s="372"/>
      <c r="IH152" s="364"/>
      <c r="II152" s="365"/>
      <c r="IJ152" s="365"/>
      <c r="IK152" s="365"/>
      <c r="IL152" s="365"/>
      <c r="IM152" s="365"/>
      <c r="IN152" s="365"/>
      <c r="IO152" s="365"/>
      <c r="IP152" s="365"/>
      <c r="IQ152" s="365"/>
      <c r="IR152" s="365"/>
      <c r="IS152" s="365"/>
      <c r="IT152" s="368"/>
      <c r="IU152" s="372"/>
      <c r="IV152" s="364"/>
      <c r="IW152" s="365"/>
      <c r="IX152" s="365"/>
      <c r="IY152" s="365"/>
      <c r="IZ152" s="365"/>
      <c r="JA152" s="365"/>
      <c r="JB152" s="365"/>
      <c r="JC152" s="365"/>
      <c r="JD152" s="365"/>
      <c r="JE152" s="365"/>
      <c r="JF152" s="365"/>
      <c r="JG152" s="365"/>
      <c r="JH152" s="368"/>
      <c r="JI152" s="372"/>
      <c r="JJ152" s="364"/>
      <c r="JK152" s="365"/>
      <c r="JL152" s="365"/>
      <c r="JM152" s="365"/>
      <c r="JN152" s="365"/>
      <c r="JO152" s="365"/>
      <c r="JP152" s="365"/>
      <c r="JQ152" s="365"/>
      <c r="JR152" s="365"/>
      <c r="JS152" s="365"/>
      <c r="JT152" s="365"/>
      <c r="JU152" s="365"/>
      <c r="JV152" s="368"/>
      <c r="JW152" s="372"/>
      <c r="JX152" s="364"/>
      <c r="JY152" s="365"/>
      <c r="JZ152" s="365"/>
      <c r="KA152" s="365"/>
      <c r="KB152" s="365"/>
      <c r="KC152" s="365"/>
      <c r="KD152" s="365"/>
      <c r="KE152" s="365"/>
      <c r="KF152" s="365"/>
      <c r="KG152" s="365"/>
      <c r="KH152" s="365"/>
      <c r="KI152" s="365"/>
      <c r="KJ152" s="368"/>
      <c r="KK152" s="372"/>
      <c r="KL152" s="364"/>
      <c r="KM152" s="365"/>
      <c r="KN152" s="365"/>
      <c r="KO152" s="365"/>
      <c r="KP152" s="365"/>
      <c r="KQ152" s="365"/>
      <c r="KR152" s="365"/>
      <c r="KS152" s="365"/>
      <c r="KT152" s="365"/>
      <c r="KU152" s="365"/>
      <c r="KV152" s="365"/>
      <c r="KW152" s="365"/>
      <c r="KX152" s="368"/>
      <c r="KY152" s="372"/>
      <c r="KZ152" s="364"/>
      <c r="LA152" s="365"/>
      <c r="LB152" s="365"/>
      <c r="LC152" s="365"/>
      <c r="LD152" s="365"/>
      <c r="LE152" s="365"/>
      <c r="LF152" s="365"/>
      <c r="LG152" s="365"/>
      <c r="LH152" s="365"/>
      <c r="LI152" s="365"/>
      <c r="LJ152" s="365"/>
      <c r="LK152" s="365"/>
      <c r="LL152" s="368"/>
      <c r="LM152" s="372"/>
      <c r="LN152" s="364"/>
      <c r="LO152" s="365"/>
      <c r="LP152" s="365"/>
      <c r="LQ152" s="365"/>
      <c r="LR152" s="365"/>
      <c r="LS152" s="365"/>
      <c r="LT152" s="365"/>
      <c r="LU152" s="365"/>
      <c r="LV152" s="365"/>
      <c r="LW152" s="365"/>
      <c r="LX152" s="365"/>
      <c r="LY152" s="365"/>
      <c r="LZ152" s="368"/>
      <c r="MA152" s="372"/>
      <c r="MB152" s="364"/>
      <c r="MC152" s="365"/>
      <c r="MD152" s="365"/>
      <c r="ME152" s="365"/>
      <c r="MF152" s="365"/>
      <c r="MG152" s="365"/>
      <c r="MH152" s="365"/>
      <c r="MI152" s="365"/>
      <c r="MJ152" s="365"/>
      <c r="MK152" s="365"/>
      <c r="ML152" s="365"/>
      <c r="MM152" s="365"/>
      <c r="MN152" s="368"/>
      <c r="MO152" s="372"/>
      <c r="MP152" s="364"/>
      <c r="MQ152" s="365"/>
      <c r="MR152" s="365"/>
      <c r="MS152" s="365"/>
      <c r="MT152" s="365"/>
      <c r="MU152" s="365"/>
      <c r="MV152" s="365"/>
      <c r="MW152" s="365"/>
      <c r="MX152" s="365"/>
      <c r="MY152" s="365"/>
      <c r="MZ152" s="365"/>
      <c r="NA152" s="365"/>
      <c r="NB152" s="368"/>
      <c r="NC152" s="372"/>
      <c r="ND152" s="364"/>
      <c r="NE152" s="365"/>
      <c r="NF152" s="365"/>
      <c r="NG152" s="365"/>
      <c r="NH152" s="365"/>
      <c r="NI152" s="365"/>
      <c r="NJ152" s="365"/>
      <c r="NK152" s="365"/>
      <c r="NL152" s="365"/>
      <c r="NM152" s="365"/>
      <c r="NN152" s="365"/>
      <c r="NO152" s="365"/>
      <c r="NP152" s="368"/>
      <c r="NQ152" s="372"/>
      <c r="NR152" s="364"/>
      <c r="NS152" s="365"/>
      <c r="NT152" s="365"/>
      <c r="NU152" s="365"/>
      <c r="NV152" s="365"/>
      <c r="NW152" s="365"/>
      <c r="NX152" s="365"/>
      <c r="NY152" s="365"/>
      <c r="NZ152" s="365"/>
      <c r="OA152" s="365"/>
      <c r="OB152" s="365"/>
      <c r="OC152" s="365"/>
      <c r="OD152" s="368"/>
      <c r="OE152" s="372"/>
      <c r="OF152" s="364"/>
      <c r="OG152" s="365"/>
      <c r="OH152" s="365"/>
      <c r="OI152" s="365"/>
      <c r="OJ152" s="365"/>
      <c r="OK152" s="365"/>
      <c r="OL152" s="365"/>
      <c r="OM152" s="365"/>
      <c r="ON152" s="365"/>
      <c r="OO152" s="365"/>
      <c r="OP152" s="365"/>
      <c r="OQ152" s="365"/>
      <c r="OR152" s="368"/>
      <c r="OS152" s="372"/>
      <c r="OT152" s="364"/>
      <c r="OU152" s="365"/>
      <c r="OV152" s="365"/>
      <c r="OW152" s="365"/>
      <c r="OX152" s="365"/>
      <c r="OY152" s="365"/>
      <c r="OZ152" s="365"/>
      <c r="PA152" s="365"/>
      <c r="PB152" s="365"/>
      <c r="PC152" s="365"/>
      <c r="PD152" s="365"/>
      <c r="PE152" s="365"/>
      <c r="PF152" s="368"/>
      <c r="PG152" s="372"/>
      <c r="PH152" s="364"/>
      <c r="PI152" s="365"/>
      <c r="PJ152" s="365"/>
      <c r="PK152" s="365"/>
      <c r="PL152" s="365"/>
      <c r="PM152" s="365"/>
      <c r="PN152" s="365"/>
      <c r="PO152" s="365"/>
      <c r="PP152" s="365"/>
      <c r="PQ152" s="365"/>
      <c r="PR152" s="365"/>
      <c r="PS152" s="365"/>
      <c r="PT152" s="368"/>
      <c r="PU152" s="372"/>
      <c r="PV152" s="364"/>
      <c r="PW152" s="365"/>
      <c r="PX152" s="365"/>
      <c r="PY152" s="365"/>
      <c r="PZ152" s="365"/>
      <c r="QA152" s="365"/>
      <c r="QB152" s="365"/>
      <c r="QC152" s="365"/>
      <c r="QD152" s="365"/>
      <c r="QE152" s="365"/>
      <c r="QF152" s="365"/>
      <c r="QG152" s="365"/>
      <c r="QH152" s="368"/>
      <c r="QI152" s="372"/>
      <c r="QJ152" s="364"/>
      <c r="QK152" s="365"/>
      <c r="QL152" s="365"/>
      <c r="QM152" s="365"/>
      <c r="QN152" s="365"/>
      <c r="QO152" s="365"/>
      <c r="QP152" s="365"/>
      <c r="QQ152" s="365"/>
      <c r="QR152" s="365"/>
      <c r="QS152" s="365"/>
      <c r="QT152" s="365"/>
      <c r="QU152" s="365"/>
      <c r="QV152" s="368"/>
      <c r="QW152" s="372"/>
      <c r="QX152" s="368"/>
      <c r="QY152" s="368"/>
      <c r="QZ152" s="368"/>
      <c r="RA152" s="368"/>
      <c r="RB152" s="368"/>
      <c r="RC152" s="368"/>
      <c r="RD152" s="368"/>
      <c r="RE152" s="368"/>
      <c r="RF152" s="368"/>
      <c r="RG152" s="368"/>
      <c r="RH152" s="368"/>
      <c r="RI152" s="368"/>
      <c r="RJ152" s="368"/>
    </row>
    <row r="153" spans="1:479" ht="12.5" x14ac:dyDescent="0.25">
      <c r="A153" s="589" t="s">
        <v>971</v>
      </c>
      <c r="B153" s="313" t="s">
        <v>879</v>
      </c>
      <c r="D153" s="607">
        <f t="shared" ref="D153:O154" si="811">ROUND(D17/D$146,2)</f>
        <v>0</v>
      </c>
      <c r="E153" s="608">
        <f t="shared" si="811"/>
        <v>0</v>
      </c>
      <c r="F153" s="608">
        <f t="shared" si="811"/>
        <v>0</v>
      </c>
      <c r="G153" s="609">
        <f t="shared" si="811"/>
        <v>0</v>
      </c>
      <c r="H153" s="609">
        <f t="shared" si="811"/>
        <v>0</v>
      </c>
      <c r="I153" s="609">
        <f t="shared" si="811"/>
        <v>0</v>
      </c>
      <c r="J153" s="609">
        <f t="shared" si="811"/>
        <v>0</v>
      </c>
      <c r="K153" s="609">
        <f t="shared" si="811"/>
        <v>0</v>
      </c>
      <c r="L153" s="609">
        <f t="shared" si="811"/>
        <v>0</v>
      </c>
      <c r="M153" s="609">
        <f t="shared" si="811"/>
        <v>0</v>
      </c>
      <c r="N153" s="609">
        <f t="shared" si="811"/>
        <v>0</v>
      </c>
      <c r="O153" s="609">
        <f t="shared" si="811"/>
        <v>0</v>
      </c>
      <c r="P153" s="610">
        <f>+SUBTOTAL(9,D153:O153)</f>
        <v>0</v>
      </c>
      <c r="Q153" s="611"/>
      <c r="R153" s="607">
        <f t="shared" ref="R153:AC154" si="812">ROUND(R17/R$146,2)</f>
        <v>0</v>
      </c>
      <c r="S153" s="608">
        <f t="shared" si="812"/>
        <v>0</v>
      </c>
      <c r="T153" s="608">
        <f t="shared" si="812"/>
        <v>0</v>
      </c>
      <c r="U153" s="609">
        <f t="shared" si="812"/>
        <v>0</v>
      </c>
      <c r="V153" s="609">
        <f t="shared" si="812"/>
        <v>0</v>
      </c>
      <c r="W153" s="609">
        <f t="shared" si="812"/>
        <v>0</v>
      </c>
      <c r="X153" s="609">
        <f t="shared" si="812"/>
        <v>0</v>
      </c>
      <c r="Y153" s="609">
        <f t="shared" si="812"/>
        <v>0</v>
      </c>
      <c r="Z153" s="609">
        <f t="shared" si="812"/>
        <v>0</v>
      </c>
      <c r="AA153" s="609">
        <f t="shared" si="812"/>
        <v>0</v>
      </c>
      <c r="AB153" s="609">
        <f t="shared" si="812"/>
        <v>0</v>
      </c>
      <c r="AC153" s="609">
        <f t="shared" si="812"/>
        <v>0</v>
      </c>
      <c r="AD153" s="610">
        <f>+SUBTOTAL(9,R153:AC153)</f>
        <v>0</v>
      </c>
      <c r="AE153" s="611"/>
      <c r="AF153" s="607">
        <f t="shared" ref="AF153:AQ154" si="813">ROUND(AF17/AF$146,2)</f>
        <v>0</v>
      </c>
      <c r="AG153" s="608">
        <f t="shared" si="813"/>
        <v>0</v>
      </c>
      <c r="AH153" s="608">
        <f t="shared" si="813"/>
        <v>0</v>
      </c>
      <c r="AI153" s="609">
        <f t="shared" si="813"/>
        <v>0</v>
      </c>
      <c r="AJ153" s="609">
        <f t="shared" si="813"/>
        <v>0</v>
      </c>
      <c r="AK153" s="609">
        <f t="shared" si="813"/>
        <v>0</v>
      </c>
      <c r="AL153" s="609">
        <f t="shared" si="813"/>
        <v>0</v>
      </c>
      <c r="AM153" s="609">
        <f t="shared" si="813"/>
        <v>0</v>
      </c>
      <c r="AN153" s="609">
        <f t="shared" si="813"/>
        <v>0</v>
      </c>
      <c r="AO153" s="609">
        <f t="shared" si="813"/>
        <v>0</v>
      </c>
      <c r="AP153" s="609">
        <f t="shared" si="813"/>
        <v>0</v>
      </c>
      <c r="AQ153" s="609">
        <f t="shared" si="813"/>
        <v>0</v>
      </c>
      <c r="AR153" s="610">
        <f>+SUBTOTAL(9,AF153:AQ153)</f>
        <v>0</v>
      </c>
      <c r="AS153" s="611"/>
      <c r="AT153" s="607">
        <f t="shared" ref="AT153:BE154" si="814">ROUND(AT17/AT$146,2)</f>
        <v>0</v>
      </c>
      <c r="AU153" s="608">
        <f t="shared" si="814"/>
        <v>0</v>
      </c>
      <c r="AV153" s="608">
        <f t="shared" si="814"/>
        <v>0</v>
      </c>
      <c r="AW153" s="609">
        <f t="shared" si="814"/>
        <v>0</v>
      </c>
      <c r="AX153" s="609">
        <f t="shared" si="814"/>
        <v>0</v>
      </c>
      <c r="AY153" s="609">
        <f t="shared" si="814"/>
        <v>0</v>
      </c>
      <c r="AZ153" s="609">
        <f t="shared" si="814"/>
        <v>0</v>
      </c>
      <c r="BA153" s="609">
        <f t="shared" si="814"/>
        <v>0</v>
      </c>
      <c r="BB153" s="609">
        <f t="shared" si="814"/>
        <v>0</v>
      </c>
      <c r="BC153" s="609">
        <f t="shared" si="814"/>
        <v>0</v>
      </c>
      <c r="BD153" s="609">
        <f t="shared" si="814"/>
        <v>0</v>
      </c>
      <c r="BE153" s="609">
        <f t="shared" si="814"/>
        <v>0</v>
      </c>
      <c r="BF153" s="610">
        <f>+SUBTOTAL(9,AT153:BE153)</f>
        <v>0</v>
      </c>
      <c r="BG153" s="611"/>
      <c r="BH153" s="607">
        <f t="shared" ref="BH153:BS154" si="815">ROUND(BH17/BH$146,2)</f>
        <v>0</v>
      </c>
      <c r="BI153" s="608">
        <f t="shared" si="815"/>
        <v>0</v>
      </c>
      <c r="BJ153" s="608">
        <f t="shared" si="815"/>
        <v>0</v>
      </c>
      <c r="BK153" s="609">
        <f t="shared" si="815"/>
        <v>0</v>
      </c>
      <c r="BL153" s="609">
        <f t="shared" si="815"/>
        <v>0</v>
      </c>
      <c r="BM153" s="609">
        <f t="shared" si="815"/>
        <v>0</v>
      </c>
      <c r="BN153" s="609">
        <f t="shared" si="815"/>
        <v>0</v>
      </c>
      <c r="BO153" s="609">
        <f t="shared" si="815"/>
        <v>0</v>
      </c>
      <c r="BP153" s="609">
        <f t="shared" si="815"/>
        <v>0</v>
      </c>
      <c r="BQ153" s="609">
        <f t="shared" si="815"/>
        <v>0</v>
      </c>
      <c r="BR153" s="609">
        <f t="shared" si="815"/>
        <v>0</v>
      </c>
      <c r="BS153" s="609">
        <f t="shared" si="815"/>
        <v>0</v>
      </c>
      <c r="BT153" s="610">
        <f>+SUBTOTAL(9,BH153:BS153)</f>
        <v>0</v>
      </c>
      <c r="BU153" s="612"/>
      <c r="BV153" s="607">
        <f t="shared" ref="BV153:CG154" si="816">ROUND(BV17/BV$146,2)</f>
        <v>0</v>
      </c>
      <c r="BW153" s="608">
        <f t="shared" si="816"/>
        <v>0</v>
      </c>
      <c r="BX153" s="608">
        <f t="shared" si="816"/>
        <v>0</v>
      </c>
      <c r="BY153" s="609">
        <f t="shared" si="816"/>
        <v>0</v>
      </c>
      <c r="BZ153" s="609">
        <f t="shared" si="816"/>
        <v>0</v>
      </c>
      <c r="CA153" s="609">
        <f t="shared" si="816"/>
        <v>0</v>
      </c>
      <c r="CB153" s="609">
        <f t="shared" si="816"/>
        <v>0</v>
      </c>
      <c r="CC153" s="609">
        <f t="shared" si="816"/>
        <v>0</v>
      </c>
      <c r="CD153" s="609">
        <f t="shared" si="816"/>
        <v>0</v>
      </c>
      <c r="CE153" s="609">
        <f t="shared" si="816"/>
        <v>0</v>
      </c>
      <c r="CF153" s="609">
        <f t="shared" si="816"/>
        <v>0</v>
      </c>
      <c r="CG153" s="609">
        <f t="shared" si="816"/>
        <v>0</v>
      </c>
      <c r="CH153" s="610">
        <f>+SUBTOTAL(9,BV153:CG153)</f>
        <v>0</v>
      </c>
      <c r="CI153" s="611"/>
      <c r="CJ153" s="607">
        <f t="shared" ref="CJ153:CU154" si="817">ROUND(CJ17/CJ$146,2)</f>
        <v>0</v>
      </c>
      <c r="CK153" s="608">
        <f t="shared" si="817"/>
        <v>0</v>
      </c>
      <c r="CL153" s="608">
        <f t="shared" si="817"/>
        <v>0</v>
      </c>
      <c r="CM153" s="609">
        <f t="shared" si="817"/>
        <v>0</v>
      </c>
      <c r="CN153" s="609">
        <f t="shared" si="817"/>
        <v>0</v>
      </c>
      <c r="CO153" s="609">
        <f t="shared" si="817"/>
        <v>0</v>
      </c>
      <c r="CP153" s="609">
        <f t="shared" si="817"/>
        <v>0</v>
      </c>
      <c r="CQ153" s="609">
        <f t="shared" si="817"/>
        <v>0</v>
      </c>
      <c r="CR153" s="609">
        <f t="shared" si="817"/>
        <v>0</v>
      </c>
      <c r="CS153" s="609">
        <f t="shared" si="817"/>
        <v>0</v>
      </c>
      <c r="CT153" s="609">
        <f t="shared" si="817"/>
        <v>0</v>
      </c>
      <c r="CU153" s="609">
        <f t="shared" si="817"/>
        <v>0</v>
      </c>
      <c r="CV153" s="610">
        <f>+SUBTOTAL(9,CJ153:CU153)</f>
        <v>0</v>
      </c>
      <c r="CW153" s="611"/>
      <c r="CX153" s="607">
        <f t="shared" ref="CX153:DI154" si="818">ROUND(CX17/CX$146,2)</f>
        <v>0</v>
      </c>
      <c r="CY153" s="608">
        <f t="shared" si="818"/>
        <v>0</v>
      </c>
      <c r="CZ153" s="608">
        <f t="shared" si="818"/>
        <v>0</v>
      </c>
      <c r="DA153" s="609">
        <f t="shared" si="818"/>
        <v>0</v>
      </c>
      <c r="DB153" s="609">
        <f t="shared" si="818"/>
        <v>0</v>
      </c>
      <c r="DC153" s="609">
        <f t="shared" si="818"/>
        <v>0</v>
      </c>
      <c r="DD153" s="609">
        <f t="shared" si="818"/>
        <v>0</v>
      </c>
      <c r="DE153" s="609">
        <f t="shared" si="818"/>
        <v>0</v>
      </c>
      <c r="DF153" s="609">
        <f t="shared" si="818"/>
        <v>0</v>
      </c>
      <c r="DG153" s="609">
        <f t="shared" si="818"/>
        <v>0</v>
      </c>
      <c r="DH153" s="609">
        <f t="shared" si="818"/>
        <v>0</v>
      </c>
      <c r="DI153" s="609">
        <f t="shared" si="818"/>
        <v>0</v>
      </c>
      <c r="DJ153" s="610">
        <f>+SUBTOTAL(9,CX153:DI153)</f>
        <v>0</v>
      </c>
      <c r="DK153" s="611"/>
      <c r="DL153" s="607">
        <f t="shared" ref="DL153:DW154" si="819">ROUND(DL17/DL$146,2)</f>
        <v>0</v>
      </c>
      <c r="DM153" s="608">
        <f t="shared" si="819"/>
        <v>0</v>
      </c>
      <c r="DN153" s="608">
        <f t="shared" si="819"/>
        <v>0</v>
      </c>
      <c r="DO153" s="609">
        <f t="shared" si="819"/>
        <v>0</v>
      </c>
      <c r="DP153" s="609">
        <f t="shared" si="819"/>
        <v>0</v>
      </c>
      <c r="DQ153" s="609">
        <f t="shared" si="819"/>
        <v>0</v>
      </c>
      <c r="DR153" s="609">
        <f t="shared" si="819"/>
        <v>0</v>
      </c>
      <c r="DS153" s="609">
        <f t="shared" si="819"/>
        <v>0</v>
      </c>
      <c r="DT153" s="609">
        <f t="shared" si="819"/>
        <v>0</v>
      </c>
      <c r="DU153" s="609">
        <f t="shared" si="819"/>
        <v>0</v>
      </c>
      <c r="DV153" s="609">
        <f t="shared" si="819"/>
        <v>0</v>
      </c>
      <c r="DW153" s="609">
        <f t="shared" si="819"/>
        <v>0</v>
      </c>
      <c r="DX153" s="610">
        <f>+SUBTOTAL(9,DL153:DW153)</f>
        <v>0</v>
      </c>
      <c r="DY153" s="611"/>
      <c r="DZ153" s="607">
        <f t="shared" ref="DZ153:EK154" si="820">ROUND(DZ17/DZ$146,2)</f>
        <v>0</v>
      </c>
      <c r="EA153" s="608">
        <f t="shared" si="820"/>
        <v>0</v>
      </c>
      <c r="EB153" s="608">
        <f t="shared" si="820"/>
        <v>0</v>
      </c>
      <c r="EC153" s="609">
        <f t="shared" si="820"/>
        <v>0</v>
      </c>
      <c r="ED153" s="609">
        <f t="shared" si="820"/>
        <v>0</v>
      </c>
      <c r="EE153" s="609">
        <f t="shared" si="820"/>
        <v>0</v>
      </c>
      <c r="EF153" s="609">
        <f t="shared" si="820"/>
        <v>0</v>
      </c>
      <c r="EG153" s="609">
        <f t="shared" si="820"/>
        <v>0</v>
      </c>
      <c r="EH153" s="609">
        <f t="shared" si="820"/>
        <v>0</v>
      </c>
      <c r="EI153" s="609">
        <f t="shared" si="820"/>
        <v>0</v>
      </c>
      <c r="EJ153" s="609">
        <f t="shared" si="820"/>
        <v>0</v>
      </c>
      <c r="EK153" s="609">
        <f t="shared" si="820"/>
        <v>0</v>
      </c>
      <c r="EL153" s="610">
        <f>+SUBTOTAL(9,DZ153:EK153)</f>
        <v>0</v>
      </c>
      <c r="EM153" s="611"/>
      <c r="EN153" s="607">
        <f t="shared" ref="EN153:EY154" si="821">ROUND(EN17/EN$146,2)</f>
        <v>405.16</v>
      </c>
      <c r="EO153" s="608">
        <f t="shared" si="821"/>
        <v>461.76</v>
      </c>
      <c r="EP153" s="608">
        <f t="shared" si="821"/>
        <v>0</v>
      </c>
      <c r="EQ153" s="609">
        <f t="shared" si="821"/>
        <v>0</v>
      </c>
      <c r="ER153" s="609">
        <f t="shared" si="821"/>
        <v>0</v>
      </c>
      <c r="ES153" s="609">
        <f t="shared" si="821"/>
        <v>0</v>
      </c>
      <c r="ET153" s="609">
        <f t="shared" si="821"/>
        <v>0</v>
      </c>
      <c r="EU153" s="609">
        <f t="shared" si="821"/>
        <v>0</v>
      </c>
      <c r="EV153" s="609">
        <f t="shared" si="821"/>
        <v>0</v>
      </c>
      <c r="EW153" s="609">
        <f t="shared" si="821"/>
        <v>0</v>
      </c>
      <c r="EX153" s="609">
        <f t="shared" si="821"/>
        <v>0</v>
      </c>
      <c r="EY153" s="609">
        <f t="shared" si="821"/>
        <v>0</v>
      </c>
      <c r="EZ153" s="610">
        <f>+SUBTOTAL(9,EN153:EY153)</f>
        <v>866.92000000000007</v>
      </c>
      <c r="FA153" s="611"/>
      <c r="FB153" s="607">
        <f t="shared" ref="FB153:FM154" si="822">ROUND(FB17/FB$146,2)</f>
        <v>0</v>
      </c>
      <c r="FC153" s="608">
        <f t="shared" si="822"/>
        <v>0</v>
      </c>
      <c r="FD153" s="608">
        <f t="shared" si="822"/>
        <v>0</v>
      </c>
      <c r="FE153" s="609">
        <f t="shared" si="822"/>
        <v>0</v>
      </c>
      <c r="FF153" s="609">
        <f t="shared" si="822"/>
        <v>0</v>
      </c>
      <c r="FG153" s="609">
        <f t="shared" si="822"/>
        <v>0</v>
      </c>
      <c r="FH153" s="609">
        <f t="shared" si="822"/>
        <v>0</v>
      </c>
      <c r="FI153" s="609">
        <f t="shared" si="822"/>
        <v>0</v>
      </c>
      <c r="FJ153" s="609">
        <f t="shared" si="822"/>
        <v>0</v>
      </c>
      <c r="FK153" s="609">
        <f t="shared" si="822"/>
        <v>0</v>
      </c>
      <c r="FL153" s="609">
        <f t="shared" si="822"/>
        <v>0</v>
      </c>
      <c r="FM153" s="609">
        <f t="shared" si="822"/>
        <v>0</v>
      </c>
      <c r="FN153" s="610">
        <f>+SUBTOTAL(9,FB153:FM153)</f>
        <v>0</v>
      </c>
      <c r="FO153" s="611"/>
      <c r="FP153" s="607">
        <f t="shared" ref="FP153:GA154" si="823">ROUND(FP17/FP$146,2)</f>
        <v>1048.5999999999999</v>
      </c>
      <c r="FQ153" s="608">
        <f t="shared" si="823"/>
        <v>0</v>
      </c>
      <c r="FR153" s="608">
        <f t="shared" si="823"/>
        <v>0</v>
      </c>
      <c r="FS153" s="609">
        <f t="shared" si="823"/>
        <v>0</v>
      </c>
      <c r="FT153" s="609">
        <f t="shared" si="823"/>
        <v>0</v>
      </c>
      <c r="FU153" s="609">
        <f t="shared" si="823"/>
        <v>0</v>
      </c>
      <c r="FV153" s="609">
        <f t="shared" si="823"/>
        <v>0</v>
      </c>
      <c r="FW153" s="609">
        <f t="shared" si="823"/>
        <v>0</v>
      </c>
      <c r="FX153" s="609">
        <f t="shared" si="823"/>
        <v>0</v>
      </c>
      <c r="FY153" s="609">
        <f t="shared" si="823"/>
        <v>0</v>
      </c>
      <c r="FZ153" s="609">
        <f t="shared" si="823"/>
        <v>0</v>
      </c>
      <c r="GA153" s="609">
        <f t="shared" si="823"/>
        <v>0</v>
      </c>
      <c r="GB153" s="610">
        <f>+SUBTOTAL(9,FP153:GA153)</f>
        <v>1048.5999999999999</v>
      </c>
      <c r="GC153" s="611"/>
      <c r="GD153" s="607">
        <f t="shared" ref="GD153:GO154" si="824">ROUND(GD17/GD$146,2)</f>
        <v>0</v>
      </c>
      <c r="GE153" s="608">
        <f t="shared" si="824"/>
        <v>0</v>
      </c>
      <c r="GF153" s="608">
        <f t="shared" si="824"/>
        <v>0</v>
      </c>
      <c r="GG153" s="609">
        <f t="shared" si="824"/>
        <v>0</v>
      </c>
      <c r="GH153" s="609">
        <f t="shared" si="824"/>
        <v>0</v>
      </c>
      <c r="GI153" s="609">
        <f t="shared" si="824"/>
        <v>0</v>
      </c>
      <c r="GJ153" s="609">
        <f t="shared" si="824"/>
        <v>0</v>
      </c>
      <c r="GK153" s="609">
        <f t="shared" si="824"/>
        <v>0</v>
      </c>
      <c r="GL153" s="609">
        <f t="shared" si="824"/>
        <v>0</v>
      </c>
      <c r="GM153" s="609">
        <f t="shared" si="824"/>
        <v>0</v>
      </c>
      <c r="GN153" s="609">
        <f t="shared" si="824"/>
        <v>0</v>
      </c>
      <c r="GO153" s="609">
        <f t="shared" si="824"/>
        <v>0</v>
      </c>
      <c r="GP153" s="610">
        <f>+SUBTOTAL(9,GD153:GO153)</f>
        <v>0</v>
      </c>
      <c r="GQ153" s="611"/>
      <c r="GR153" s="607">
        <f t="shared" ref="GR153:HC154" si="825">ROUND(GR17/GR$146,2)</f>
        <v>0</v>
      </c>
      <c r="GS153" s="608">
        <f t="shared" si="825"/>
        <v>0</v>
      </c>
      <c r="GT153" s="608">
        <f t="shared" si="825"/>
        <v>0</v>
      </c>
      <c r="GU153" s="609">
        <f t="shared" si="825"/>
        <v>0</v>
      </c>
      <c r="GV153" s="609">
        <f t="shared" si="825"/>
        <v>0</v>
      </c>
      <c r="GW153" s="609">
        <f t="shared" si="825"/>
        <v>0</v>
      </c>
      <c r="GX153" s="609">
        <f t="shared" si="825"/>
        <v>0</v>
      </c>
      <c r="GY153" s="609">
        <f t="shared" si="825"/>
        <v>0</v>
      </c>
      <c r="GZ153" s="609">
        <f t="shared" si="825"/>
        <v>0</v>
      </c>
      <c r="HA153" s="609">
        <f t="shared" si="825"/>
        <v>0</v>
      </c>
      <c r="HB153" s="609">
        <f t="shared" si="825"/>
        <v>0</v>
      </c>
      <c r="HC153" s="609">
        <f t="shared" si="825"/>
        <v>0</v>
      </c>
      <c r="HD153" s="610">
        <f>+SUBTOTAL(9,GR153:HC153)</f>
        <v>0</v>
      </c>
      <c r="HE153" s="611"/>
      <c r="HF153" s="607">
        <f t="shared" ref="HF153:HQ154" si="826">ROUND(HF17/HF$146,2)</f>
        <v>0</v>
      </c>
      <c r="HG153" s="608">
        <f t="shared" si="826"/>
        <v>0</v>
      </c>
      <c r="HH153" s="608">
        <f t="shared" si="826"/>
        <v>0</v>
      </c>
      <c r="HI153" s="609">
        <f t="shared" si="826"/>
        <v>0</v>
      </c>
      <c r="HJ153" s="609">
        <f t="shared" si="826"/>
        <v>0</v>
      </c>
      <c r="HK153" s="609">
        <f t="shared" si="826"/>
        <v>0</v>
      </c>
      <c r="HL153" s="609">
        <f t="shared" si="826"/>
        <v>0</v>
      </c>
      <c r="HM153" s="609">
        <f t="shared" si="826"/>
        <v>0</v>
      </c>
      <c r="HN153" s="609">
        <f t="shared" si="826"/>
        <v>0</v>
      </c>
      <c r="HO153" s="609">
        <f t="shared" si="826"/>
        <v>0</v>
      </c>
      <c r="HP153" s="609">
        <f t="shared" si="826"/>
        <v>0</v>
      </c>
      <c r="HQ153" s="609">
        <f t="shared" si="826"/>
        <v>0</v>
      </c>
      <c r="HR153" s="610">
        <f>+SUBTOTAL(9,HF153:HQ153)</f>
        <v>0</v>
      </c>
      <c r="HS153" s="611"/>
      <c r="HT153" s="607">
        <f t="shared" ref="HT153:IE154" si="827">ROUND(HT17/HT$146,2)</f>
        <v>0</v>
      </c>
      <c r="HU153" s="608">
        <f t="shared" si="827"/>
        <v>0</v>
      </c>
      <c r="HV153" s="608">
        <f t="shared" si="827"/>
        <v>0</v>
      </c>
      <c r="HW153" s="609">
        <f t="shared" si="827"/>
        <v>0</v>
      </c>
      <c r="HX153" s="609">
        <f t="shared" si="827"/>
        <v>0</v>
      </c>
      <c r="HY153" s="609">
        <f t="shared" si="827"/>
        <v>0</v>
      </c>
      <c r="HZ153" s="609">
        <f t="shared" si="827"/>
        <v>0</v>
      </c>
      <c r="IA153" s="609">
        <f t="shared" si="827"/>
        <v>0</v>
      </c>
      <c r="IB153" s="609">
        <f t="shared" si="827"/>
        <v>0</v>
      </c>
      <c r="IC153" s="609">
        <f t="shared" si="827"/>
        <v>0</v>
      </c>
      <c r="ID153" s="609">
        <f t="shared" si="827"/>
        <v>0</v>
      </c>
      <c r="IE153" s="609">
        <f t="shared" si="827"/>
        <v>0</v>
      </c>
      <c r="IF153" s="610">
        <f>+SUBTOTAL(9,HT153:IE153)</f>
        <v>0</v>
      </c>
      <c r="IG153" s="611"/>
      <c r="IH153" s="607">
        <f t="shared" ref="IH153:IS154" si="828">ROUND(IH17/IH$146,2)</f>
        <v>0</v>
      </c>
      <c r="II153" s="608">
        <f t="shared" si="828"/>
        <v>0</v>
      </c>
      <c r="IJ153" s="608">
        <f t="shared" si="828"/>
        <v>0</v>
      </c>
      <c r="IK153" s="609">
        <f t="shared" si="828"/>
        <v>0</v>
      </c>
      <c r="IL153" s="609">
        <f t="shared" si="828"/>
        <v>0</v>
      </c>
      <c r="IM153" s="609">
        <f t="shared" si="828"/>
        <v>0</v>
      </c>
      <c r="IN153" s="609">
        <f t="shared" si="828"/>
        <v>0</v>
      </c>
      <c r="IO153" s="609">
        <f t="shared" si="828"/>
        <v>0</v>
      </c>
      <c r="IP153" s="609">
        <f t="shared" si="828"/>
        <v>0</v>
      </c>
      <c r="IQ153" s="609">
        <f t="shared" si="828"/>
        <v>0</v>
      </c>
      <c r="IR153" s="609">
        <f t="shared" si="828"/>
        <v>0</v>
      </c>
      <c r="IS153" s="609">
        <f t="shared" si="828"/>
        <v>0</v>
      </c>
      <c r="IT153" s="610">
        <f>+SUBTOTAL(9,IH153:IS153)</f>
        <v>0</v>
      </c>
      <c r="IU153" s="611"/>
      <c r="IV153" s="607">
        <f t="shared" ref="IV153:JG154" si="829">ROUND(IV17/IV$146,2)</f>
        <v>0</v>
      </c>
      <c r="IW153" s="608">
        <f t="shared" si="829"/>
        <v>0</v>
      </c>
      <c r="IX153" s="608">
        <f t="shared" si="829"/>
        <v>0</v>
      </c>
      <c r="IY153" s="609">
        <f t="shared" si="829"/>
        <v>0</v>
      </c>
      <c r="IZ153" s="609">
        <f t="shared" si="829"/>
        <v>0</v>
      </c>
      <c r="JA153" s="609">
        <f t="shared" si="829"/>
        <v>0</v>
      </c>
      <c r="JB153" s="609">
        <f t="shared" si="829"/>
        <v>0</v>
      </c>
      <c r="JC153" s="609">
        <f t="shared" si="829"/>
        <v>0</v>
      </c>
      <c r="JD153" s="609">
        <f t="shared" si="829"/>
        <v>0</v>
      </c>
      <c r="JE153" s="609">
        <f t="shared" si="829"/>
        <v>0</v>
      </c>
      <c r="JF153" s="609">
        <f t="shared" si="829"/>
        <v>0</v>
      </c>
      <c r="JG153" s="609">
        <f t="shared" si="829"/>
        <v>0</v>
      </c>
      <c r="JH153" s="610">
        <f>+SUBTOTAL(9,IV153:JG153)</f>
        <v>0</v>
      </c>
      <c r="JI153" s="611"/>
      <c r="JJ153" s="607">
        <f t="shared" ref="JJ153:JU154" si="830">ROUND(JJ17/JJ$146,2)</f>
        <v>0</v>
      </c>
      <c r="JK153" s="608">
        <f t="shared" si="830"/>
        <v>0</v>
      </c>
      <c r="JL153" s="608">
        <f t="shared" si="830"/>
        <v>0</v>
      </c>
      <c r="JM153" s="609">
        <f t="shared" si="830"/>
        <v>0</v>
      </c>
      <c r="JN153" s="609">
        <f t="shared" si="830"/>
        <v>0</v>
      </c>
      <c r="JO153" s="609">
        <f t="shared" si="830"/>
        <v>0</v>
      </c>
      <c r="JP153" s="609">
        <f t="shared" si="830"/>
        <v>0</v>
      </c>
      <c r="JQ153" s="609">
        <f t="shared" si="830"/>
        <v>0</v>
      </c>
      <c r="JR153" s="609">
        <f t="shared" si="830"/>
        <v>0</v>
      </c>
      <c r="JS153" s="609">
        <f t="shared" si="830"/>
        <v>0</v>
      </c>
      <c r="JT153" s="609">
        <f t="shared" si="830"/>
        <v>0</v>
      </c>
      <c r="JU153" s="609">
        <f t="shared" si="830"/>
        <v>0</v>
      </c>
      <c r="JV153" s="610">
        <f>+SUBTOTAL(9,JJ153:JU153)</f>
        <v>0</v>
      </c>
      <c r="JW153" s="611"/>
      <c r="JX153" s="607">
        <f t="shared" ref="JX153:KI154" si="831">ROUND(JX17/JX$146,2)</f>
        <v>0</v>
      </c>
      <c r="JY153" s="608">
        <f t="shared" si="831"/>
        <v>0</v>
      </c>
      <c r="JZ153" s="608">
        <f t="shared" si="831"/>
        <v>0</v>
      </c>
      <c r="KA153" s="609">
        <f t="shared" si="831"/>
        <v>0</v>
      </c>
      <c r="KB153" s="609">
        <f t="shared" si="831"/>
        <v>0</v>
      </c>
      <c r="KC153" s="609">
        <f t="shared" si="831"/>
        <v>0</v>
      </c>
      <c r="KD153" s="609">
        <f t="shared" si="831"/>
        <v>0</v>
      </c>
      <c r="KE153" s="609">
        <f t="shared" si="831"/>
        <v>0</v>
      </c>
      <c r="KF153" s="609">
        <f t="shared" si="831"/>
        <v>0</v>
      </c>
      <c r="KG153" s="609">
        <f t="shared" si="831"/>
        <v>0</v>
      </c>
      <c r="KH153" s="609">
        <f t="shared" si="831"/>
        <v>0</v>
      </c>
      <c r="KI153" s="609">
        <f t="shared" si="831"/>
        <v>0</v>
      </c>
      <c r="KJ153" s="610">
        <f>+SUBTOTAL(9,JX153:KI153)</f>
        <v>0</v>
      </c>
      <c r="KK153" s="611"/>
      <c r="KL153" s="607">
        <f t="shared" ref="KL153:KW154" si="832">ROUND(KL17/KL$146,2)</f>
        <v>0</v>
      </c>
      <c r="KM153" s="608">
        <f t="shared" si="832"/>
        <v>0</v>
      </c>
      <c r="KN153" s="608">
        <f t="shared" si="832"/>
        <v>0</v>
      </c>
      <c r="KO153" s="609">
        <f t="shared" si="832"/>
        <v>0</v>
      </c>
      <c r="KP153" s="609">
        <f t="shared" si="832"/>
        <v>0</v>
      </c>
      <c r="KQ153" s="609">
        <f t="shared" si="832"/>
        <v>0</v>
      </c>
      <c r="KR153" s="609">
        <f t="shared" si="832"/>
        <v>0</v>
      </c>
      <c r="KS153" s="609">
        <f t="shared" si="832"/>
        <v>0</v>
      </c>
      <c r="KT153" s="609">
        <f t="shared" si="832"/>
        <v>0</v>
      </c>
      <c r="KU153" s="609">
        <f t="shared" si="832"/>
        <v>0</v>
      </c>
      <c r="KV153" s="609">
        <f t="shared" si="832"/>
        <v>0</v>
      </c>
      <c r="KW153" s="609">
        <f t="shared" si="832"/>
        <v>0</v>
      </c>
      <c r="KX153" s="610">
        <f>+SUBTOTAL(9,KL153:KW153)</f>
        <v>0</v>
      </c>
      <c r="KY153" s="611"/>
      <c r="KZ153" s="607">
        <f t="shared" ref="KZ153:LK154" si="833">ROUND(KZ17/KZ$146,2)</f>
        <v>0</v>
      </c>
      <c r="LA153" s="608">
        <f t="shared" si="833"/>
        <v>0</v>
      </c>
      <c r="LB153" s="608">
        <f t="shared" si="833"/>
        <v>0</v>
      </c>
      <c r="LC153" s="609">
        <f t="shared" si="833"/>
        <v>0</v>
      </c>
      <c r="LD153" s="609">
        <f t="shared" si="833"/>
        <v>0</v>
      </c>
      <c r="LE153" s="609">
        <f t="shared" si="833"/>
        <v>0</v>
      </c>
      <c r="LF153" s="609">
        <f t="shared" si="833"/>
        <v>0</v>
      </c>
      <c r="LG153" s="609">
        <f t="shared" si="833"/>
        <v>0</v>
      </c>
      <c r="LH153" s="609">
        <f t="shared" si="833"/>
        <v>0</v>
      </c>
      <c r="LI153" s="609">
        <f t="shared" si="833"/>
        <v>0</v>
      </c>
      <c r="LJ153" s="609">
        <f t="shared" si="833"/>
        <v>0</v>
      </c>
      <c r="LK153" s="609">
        <f t="shared" si="833"/>
        <v>0</v>
      </c>
      <c r="LL153" s="610">
        <f>+SUBTOTAL(9,KZ153:LK153)</f>
        <v>0</v>
      </c>
      <c r="LM153" s="611"/>
      <c r="LN153" s="607">
        <f t="shared" ref="LN153:LY154" si="834">ROUND(LN17/LN$146,2)</f>
        <v>0</v>
      </c>
      <c r="LO153" s="608">
        <f t="shared" si="834"/>
        <v>0</v>
      </c>
      <c r="LP153" s="608">
        <f t="shared" si="834"/>
        <v>0</v>
      </c>
      <c r="LQ153" s="609">
        <f t="shared" si="834"/>
        <v>0</v>
      </c>
      <c r="LR153" s="609">
        <f t="shared" si="834"/>
        <v>0</v>
      </c>
      <c r="LS153" s="609">
        <f t="shared" si="834"/>
        <v>0</v>
      </c>
      <c r="LT153" s="609">
        <f t="shared" si="834"/>
        <v>0</v>
      </c>
      <c r="LU153" s="609">
        <f t="shared" si="834"/>
        <v>0</v>
      </c>
      <c r="LV153" s="609">
        <f t="shared" si="834"/>
        <v>0</v>
      </c>
      <c r="LW153" s="609">
        <f t="shared" si="834"/>
        <v>0</v>
      </c>
      <c r="LX153" s="609">
        <f t="shared" si="834"/>
        <v>0</v>
      </c>
      <c r="LY153" s="609">
        <f t="shared" si="834"/>
        <v>0</v>
      </c>
      <c r="LZ153" s="610">
        <f>+SUBTOTAL(9,LN153:LY153)</f>
        <v>0</v>
      </c>
      <c r="MA153" s="611"/>
      <c r="MB153" s="607">
        <f t="shared" ref="MB153:MM154" si="835">ROUND(MB17/MB$146,2)</f>
        <v>0</v>
      </c>
      <c r="MC153" s="608">
        <f t="shared" si="835"/>
        <v>0</v>
      </c>
      <c r="MD153" s="608">
        <f t="shared" si="835"/>
        <v>0</v>
      </c>
      <c r="ME153" s="609">
        <f t="shared" si="835"/>
        <v>0</v>
      </c>
      <c r="MF153" s="609">
        <f t="shared" si="835"/>
        <v>0</v>
      </c>
      <c r="MG153" s="609">
        <f t="shared" si="835"/>
        <v>0</v>
      </c>
      <c r="MH153" s="609">
        <f t="shared" si="835"/>
        <v>0</v>
      </c>
      <c r="MI153" s="609">
        <f t="shared" si="835"/>
        <v>0</v>
      </c>
      <c r="MJ153" s="609">
        <f t="shared" si="835"/>
        <v>0</v>
      </c>
      <c r="MK153" s="609">
        <f t="shared" si="835"/>
        <v>0</v>
      </c>
      <c r="ML153" s="609">
        <f t="shared" si="835"/>
        <v>0</v>
      </c>
      <c r="MM153" s="609">
        <f t="shared" si="835"/>
        <v>0</v>
      </c>
      <c r="MN153" s="610">
        <f>+SUBTOTAL(9,MB153:MM153)</f>
        <v>0</v>
      </c>
      <c r="MO153" s="611"/>
      <c r="MP153" s="607">
        <f t="shared" ref="MP153:NA154" si="836">ROUND(MP17/MP$146,2)</f>
        <v>0</v>
      </c>
      <c r="MQ153" s="608">
        <f t="shared" si="836"/>
        <v>0</v>
      </c>
      <c r="MR153" s="608">
        <f t="shared" si="836"/>
        <v>0</v>
      </c>
      <c r="MS153" s="609">
        <f t="shared" si="836"/>
        <v>0</v>
      </c>
      <c r="MT153" s="609">
        <f t="shared" si="836"/>
        <v>0</v>
      </c>
      <c r="MU153" s="609">
        <f t="shared" si="836"/>
        <v>0</v>
      </c>
      <c r="MV153" s="609">
        <f t="shared" si="836"/>
        <v>0</v>
      </c>
      <c r="MW153" s="609">
        <f t="shared" si="836"/>
        <v>0</v>
      </c>
      <c r="MX153" s="609">
        <f t="shared" si="836"/>
        <v>0</v>
      </c>
      <c r="MY153" s="609">
        <f t="shared" si="836"/>
        <v>0</v>
      </c>
      <c r="MZ153" s="609">
        <f t="shared" si="836"/>
        <v>0</v>
      </c>
      <c r="NA153" s="609">
        <f t="shared" si="836"/>
        <v>0</v>
      </c>
      <c r="NB153" s="610">
        <f>+SUBTOTAL(9,MP153:NA153)</f>
        <v>0</v>
      </c>
      <c r="NC153" s="611"/>
      <c r="ND153" s="607">
        <f t="shared" ref="ND153:NO154" si="837">ROUND(ND17/ND$146,2)</f>
        <v>0</v>
      </c>
      <c r="NE153" s="608">
        <f t="shared" si="837"/>
        <v>0</v>
      </c>
      <c r="NF153" s="608">
        <f t="shared" si="837"/>
        <v>0</v>
      </c>
      <c r="NG153" s="609">
        <f t="shared" si="837"/>
        <v>0</v>
      </c>
      <c r="NH153" s="609">
        <f t="shared" si="837"/>
        <v>0</v>
      </c>
      <c r="NI153" s="609">
        <f t="shared" si="837"/>
        <v>0</v>
      </c>
      <c r="NJ153" s="609">
        <f t="shared" si="837"/>
        <v>0</v>
      </c>
      <c r="NK153" s="609">
        <f t="shared" si="837"/>
        <v>0</v>
      </c>
      <c r="NL153" s="609">
        <f t="shared" si="837"/>
        <v>0</v>
      </c>
      <c r="NM153" s="609">
        <f t="shared" si="837"/>
        <v>0</v>
      </c>
      <c r="NN153" s="609">
        <f t="shared" si="837"/>
        <v>0</v>
      </c>
      <c r="NO153" s="609">
        <f t="shared" si="837"/>
        <v>0</v>
      </c>
      <c r="NP153" s="610">
        <f>+SUBTOTAL(9,ND153:NO153)</f>
        <v>0</v>
      </c>
      <c r="NQ153" s="611"/>
      <c r="NR153" s="607">
        <f t="shared" ref="NR153:OC154" si="838">ROUND(NR17/NR$146,2)</f>
        <v>0</v>
      </c>
      <c r="NS153" s="608">
        <f t="shared" si="838"/>
        <v>0</v>
      </c>
      <c r="NT153" s="608">
        <f t="shared" si="838"/>
        <v>0</v>
      </c>
      <c r="NU153" s="609">
        <f t="shared" si="838"/>
        <v>0</v>
      </c>
      <c r="NV153" s="609">
        <f t="shared" si="838"/>
        <v>0</v>
      </c>
      <c r="NW153" s="609">
        <f t="shared" si="838"/>
        <v>0</v>
      </c>
      <c r="NX153" s="609">
        <f t="shared" si="838"/>
        <v>0</v>
      </c>
      <c r="NY153" s="609">
        <f t="shared" si="838"/>
        <v>0</v>
      </c>
      <c r="NZ153" s="609">
        <f t="shared" si="838"/>
        <v>0</v>
      </c>
      <c r="OA153" s="609">
        <f t="shared" si="838"/>
        <v>0</v>
      </c>
      <c r="OB153" s="609">
        <f t="shared" si="838"/>
        <v>0</v>
      </c>
      <c r="OC153" s="609">
        <f t="shared" si="838"/>
        <v>0</v>
      </c>
      <c r="OD153" s="610">
        <f>+SUBTOTAL(9,NR153:OC153)</f>
        <v>0</v>
      </c>
      <c r="OE153" s="611"/>
      <c r="OF153" s="607">
        <f t="shared" ref="OF153:OQ154" si="839">ROUND(OF17/OF$146,2)</f>
        <v>0</v>
      </c>
      <c r="OG153" s="608">
        <f t="shared" si="839"/>
        <v>0</v>
      </c>
      <c r="OH153" s="608">
        <f t="shared" si="839"/>
        <v>0</v>
      </c>
      <c r="OI153" s="609">
        <f t="shared" si="839"/>
        <v>0</v>
      </c>
      <c r="OJ153" s="609">
        <f t="shared" si="839"/>
        <v>0</v>
      </c>
      <c r="OK153" s="609">
        <f t="shared" si="839"/>
        <v>0</v>
      </c>
      <c r="OL153" s="609">
        <f t="shared" si="839"/>
        <v>0</v>
      </c>
      <c r="OM153" s="609">
        <f t="shared" si="839"/>
        <v>0</v>
      </c>
      <c r="ON153" s="609">
        <f t="shared" si="839"/>
        <v>0</v>
      </c>
      <c r="OO153" s="609">
        <f t="shared" si="839"/>
        <v>0</v>
      </c>
      <c r="OP153" s="609">
        <f t="shared" si="839"/>
        <v>0</v>
      </c>
      <c r="OQ153" s="609">
        <f t="shared" si="839"/>
        <v>0</v>
      </c>
      <c r="OR153" s="610">
        <f>+SUBTOTAL(9,OF153:OQ153)</f>
        <v>0</v>
      </c>
      <c r="OS153" s="611"/>
      <c r="OT153" s="607">
        <f t="shared" ref="OT153:PE154" si="840">ROUND(OT17/OT$146,2)</f>
        <v>0</v>
      </c>
      <c r="OU153" s="608">
        <f t="shared" si="840"/>
        <v>0</v>
      </c>
      <c r="OV153" s="608">
        <f t="shared" si="840"/>
        <v>0</v>
      </c>
      <c r="OW153" s="609">
        <f t="shared" si="840"/>
        <v>0</v>
      </c>
      <c r="OX153" s="609">
        <f t="shared" si="840"/>
        <v>0</v>
      </c>
      <c r="OY153" s="609">
        <f t="shared" si="840"/>
        <v>0</v>
      </c>
      <c r="OZ153" s="609">
        <f t="shared" si="840"/>
        <v>0</v>
      </c>
      <c r="PA153" s="609">
        <f t="shared" si="840"/>
        <v>0</v>
      </c>
      <c r="PB153" s="609">
        <f t="shared" si="840"/>
        <v>0</v>
      </c>
      <c r="PC153" s="609">
        <f t="shared" si="840"/>
        <v>0</v>
      </c>
      <c r="PD153" s="609">
        <f t="shared" si="840"/>
        <v>0</v>
      </c>
      <c r="PE153" s="609">
        <f t="shared" si="840"/>
        <v>0</v>
      </c>
      <c r="PF153" s="610">
        <f>+SUBTOTAL(9,OT153:PE153)</f>
        <v>0</v>
      </c>
      <c r="PG153" s="611"/>
      <c r="PH153" s="607">
        <f t="shared" ref="PH153:PS154" si="841">ROUND(PH17/PH$146,2)</f>
        <v>0</v>
      </c>
      <c r="PI153" s="608">
        <f t="shared" si="841"/>
        <v>0</v>
      </c>
      <c r="PJ153" s="608">
        <f t="shared" si="841"/>
        <v>0</v>
      </c>
      <c r="PK153" s="609">
        <f t="shared" si="841"/>
        <v>0</v>
      </c>
      <c r="PL153" s="609">
        <f t="shared" si="841"/>
        <v>0</v>
      </c>
      <c r="PM153" s="609">
        <f t="shared" si="841"/>
        <v>0</v>
      </c>
      <c r="PN153" s="609">
        <f t="shared" si="841"/>
        <v>0</v>
      </c>
      <c r="PO153" s="609">
        <f t="shared" si="841"/>
        <v>0</v>
      </c>
      <c r="PP153" s="609">
        <f t="shared" si="841"/>
        <v>0</v>
      </c>
      <c r="PQ153" s="609">
        <f t="shared" si="841"/>
        <v>0</v>
      </c>
      <c r="PR153" s="609">
        <f t="shared" si="841"/>
        <v>0</v>
      </c>
      <c r="PS153" s="609">
        <f t="shared" si="841"/>
        <v>0</v>
      </c>
      <c r="PT153" s="610">
        <f>+SUBTOTAL(9,PH153:PS153)</f>
        <v>0</v>
      </c>
      <c r="PU153" s="611"/>
      <c r="PV153" s="607">
        <f t="shared" ref="PV153:QG154" si="842">ROUND(PV17/PV$146,2)</f>
        <v>0</v>
      </c>
      <c r="PW153" s="608">
        <f t="shared" si="842"/>
        <v>0</v>
      </c>
      <c r="PX153" s="608">
        <f t="shared" si="842"/>
        <v>0</v>
      </c>
      <c r="PY153" s="609">
        <f t="shared" si="842"/>
        <v>0</v>
      </c>
      <c r="PZ153" s="609">
        <f t="shared" si="842"/>
        <v>0</v>
      </c>
      <c r="QA153" s="609">
        <f t="shared" si="842"/>
        <v>0</v>
      </c>
      <c r="QB153" s="609">
        <f t="shared" si="842"/>
        <v>0</v>
      </c>
      <c r="QC153" s="609">
        <f t="shared" si="842"/>
        <v>0</v>
      </c>
      <c r="QD153" s="609">
        <f t="shared" si="842"/>
        <v>0</v>
      </c>
      <c r="QE153" s="609">
        <f t="shared" si="842"/>
        <v>0</v>
      </c>
      <c r="QF153" s="609">
        <f t="shared" si="842"/>
        <v>0</v>
      </c>
      <c r="QG153" s="609">
        <f t="shared" si="842"/>
        <v>0</v>
      </c>
      <c r="QH153" s="610">
        <f>+SUBTOTAL(9,PV153:QG153)</f>
        <v>0</v>
      </c>
      <c r="QI153" s="611"/>
      <c r="QJ153" s="607">
        <f t="shared" ref="QJ153:QU154" si="843">ROUND(QJ17/QJ$146,2)</f>
        <v>0</v>
      </c>
      <c r="QK153" s="608">
        <f t="shared" si="843"/>
        <v>0</v>
      </c>
      <c r="QL153" s="608">
        <f t="shared" si="843"/>
        <v>0</v>
      </c>
      <c r="QM153" s="609">
        <f t="shared" si="843"/>
        <v>0</v>
      </c>
      <c r="QN153" s="609">
        <f t="shared" si="843"/>
        <v>0</v>
      </c>
      <c r="QO153" s="609">
        <f t="shared" si="843"/>
        <v>0</v>
      </c>
      <c r="QP153" s="609">
        <f t="shared" si="843"/>
        <v>0</v>
      </c>
      <c r="QQ153" s="609">
        <f t="shared" si="843"/>
        <v>0</v>
      </c>
      <c r="QR153" s="609">
        <f t="shared" si="843"/>
        <v>0</v>
      </c>
      <c r="QS153" s="609">
        <f t="shared" si="843"/>
        <v>0</v>
      </c>
      <c r="QT153" s="609">
        <f t="shared" si="843"/>
        <v>0</v>
      </c>
      <c r="QU153" s="609">
        <f t="shared" si="843"/>
        <v>0</v>
      </c>
      <c r="QV153" s="610">
        <f>+SUBTOTAL(9,QJ153:QU153)</f>
        <v>0</v>
      </c>
      <c r="QW153" s="611"/>
      <c r="QX153" s="610">
        <f>SUMIF($D$13:$PS$13,QX$10,$D153:$PS153)</f>
        <v>1453.76</v>
      </c>
      <c r="QY153" s="610">
        <f t="shared" ref="QY153:RI154" si="844">SUMIF($D$13:$QU$13,QY$10,$D153:$QU153)</f>
        <v>461.76</v>
      </c>
      <c r="QZ153" s="610">
        <f t="shared" si="844"/>
        <v>0</v>
      </c>
      <c r="RA153" s="610">
        <f t="shared" si="844"/>
        <v>0</v>
      </c>
      <c r="RB153" s="610">
        <f t="shared" si="844"/>
        <v>0</v>
      </c>
      <c r="RC153" s="610">
        <f t="shared" si="844"/>
        <v>0</v>
      </c>
      <c r="RD153" s="610">
        <f t="shared" si="844"/>
        <v>0</v>
      </c>
      <c r="RE153" s="610">
        <f t="shared" si="844"/>
        <v>0</v>
      </c>
      <c r="RF153" s="610">
        <f t="shared" si="844"/>
        <v>0</v>
      </c>
      <c r="RG153" s="610">
        <f t="shared" si="844"/>
        <v>0</v>
      </c>
      <c r="RH153" s="610">
        <f t="shared" si="844"/>
        <v>0</v>
      </c>
      <c r="RI153" s="610">
        <f t="shared" si="844"/>
        <v>0</v>
      </c>
      <c r="RJ153" s="610">
        <f>SUM(QX153:RI153)</f>
        <v>1915.52</v>
      </c>
    </row>
    <row r="154" spans="1:479" ht="12.5" x14ac:dyDescent="0.25">
      <c r="A154" s="589" t="s">
        <v>971</v>
      </c>
      <c r="B154" s="313" t="s">
        <v>880</v>
      </c>
      <c r="D154" s="607">
        <f t="shared" si="811"/>
        <v>0</v>
      </c>
      <c r="E154" s="608">
        <f t="shared" si="811"/>
        <v>0</v>
      </c>
      <c r="F154" s="609">
        <f t="shared" si="811"/>
        <v>0</v>
      </c>
      <c r="G154" s="609">
        <f t="shared" si="811"/>
        <v>0</v>
      </c>
      <c r="H154" s="609">
        <f t="shared" si="811"/>
        <v>0</v>
      </c>
      <c r="I154" s="609">
        <f t="shared" si="811"/>
        <v>0</v>
      </c>
      <c r="J154" s="609">
        <f t="shared" si="811"/>
        <v>0</v>
      </c>
      <c r="K154" s="609">
        <f t="shared" si="811"/>
        <v>0</v>
      </c>
      <c r="L154" s="609">
        <f t="shared" si="811"/>
        <v>0</v>
      </c>
      <c r="M154" s="609">
        <f t="shared" si="811"/>
        <v>0</v>
      </c>
      <c r="N154" s="609">
        <f t="shared" si="811"/>
        <v>0</v>
      </c>
      <c r="O154" s="609">
        <f t="shared" si="811"/>
        <v>0</v>
      </c>
      <c r="P154" s="610">
        <f>+SUBTOTAL(9,D154:O154)</f>
        <v>0</v>
      </c>
      <c r="Q154" s="611"/>
      <c r="R154" s="607">
        <f t="shared" si="812"/>
        <v>0</v>
      </c>
      <c r="S154" s="608">
        <f t="shared" si="812"/>
        <v>0</v>
      </c>
      <c r="T154" s="609">
        <f t="shared" si="812"/>
        <v>0</v>
      </c>
      <c r="U154" s="609">
        <f t="shared" si="812"/>
        <v>0</v>
      </c>
      <c r="V154" s="609">
        <f t="shared" si="812"/>
        <v>0</v>
      </c>
      <c r="W154" s="609">
        <f t="shared" si="812"/>
        <v>0</v>
      </c>
      <c r="X154" s="609">
        <f t="shared" si="812"/>
        <v>0</v>
      </c>
      <c r="Y154" s="609">
        <f t="shared" si="812"/>
        <v>0</v>
      </c>
      <c r="Z154" s="609">
        <f t="shared" si="812"/>
        <v>0</v>
      </c>
      <c r="AA154" s="609">
        <f t="shared" si="812"/>
        <v>0</v>
      </c>
      <c r="AB154" s="609">
        <f t="shared" si="812"/>
        <v>0</v>
      </c>
      <c r="AC154" s="609">
        <f t="shared" si="812"/>
        <v>0</v>
      </c>
      <c r="AD154" s="610">
        <f>+SUBTOTAL(9,R154:AC154)</f>
        <v>0</v>
      </c>
      <c r="AE154" s="611"/>
      <c r="AF154" s="607">
        <f t="shared" si="813"/>
        <v>0</v>
      </c>
      <c r="AG154" s="608">
        <f t="shared" si="813"/>
        <v>0</v>
      </c>
      <c r="AH154" s="609">
        <f t="shared" si="813"/>
        <v>0</v>
      </c>
      <c r="AI154" s="609">
        <f t="shared" si="813"/>
        <v>0</v>
      </c>
      <c r="AJ154" s="609">
        <f t="shared" si="813"/>
        <v>0</v>
      </c>
      <c r="AK154" s="609">
        <f t="shared" si="813"/>
        <v>0</v>
      </c>
      <c r="AL154" s="609">
        <f t="shared" si="813"/>
        <v>0</v>
      </c>
      <c r="AM154" s="609">
        <f t="shared" si="813"/>
        <v>0</v>
      </c>
      <c r="AN154" s="609">
        <f t="shared" si="813"/>
        <v>0</v>
      </c>
      <c r="AO154" s="609">
        <f t="shared" si="813"/>
        <v>0</v>
      </c>
      <c r="AP154" s="609">
        <f t="shared" si="813"/>
        <v>0</v>
      </c>
      <c r="AQ154" s="609">
        <f t="shared" si="813"/>
        <v>0</v>
      </c>
      <c r="AR154" s="610">
        <f>+SUBTOTAL(9,AF154:AQ154)</f>
        <v>0</v>
      </c>
      <c r="AS154" s="611"/>
      <c r="AT154" s="607">
        <f t="shared" si="814"/>
        <v>0</v>
      </c>
      <c r="AU154" s="608">
        <f t="shared" si="814"/>
        <v>0</v>
      </c>
      <c r="AV154" s="609">
        <f t="shared" si="814"/>
        <v>0</v>
      </c>
      <c r="AW154" s="609">
        <f t="shared" si="814"/>
        <v>0</v>
      </c>
      <c r="AX154" s="609">
        <f t="shared" si="814"/>
        <v>0</v>
      </c>
      <c r="AY154" s="609">
        <f t="shared" si="814"/>
        <v>0</v>
      </c>
      <c r="AZ154" s="609">
        <f t="shared" si="814"/>
        <v>0</v>
      </c>
      <c r="BA154" s="609">
        <f t="shared" si="814"/>
        <v>0</v>
      </c>
      <c r="BB154" s="609">
        <f t="shared" si="814"/>
        <v>0</v>
      </c>
      <c r="BC154" s="609">
        <f t="shared" si="814"/>
        <v>0</v>
      </c>
      <c r="BD154" s="609">
        <f t="shared" si="814"/>
        <v>0</v>
      </c>
      <c r="BE154" s="609">
        <f t="shared" si="814"/>
        <v>0</v>
      </c>
      <c r="BF154" s="610">
        <f>+SUBTOTAL(9,AT154:BE154)</f>
        <v>0</v>
      </c>
      <c r="BG154" s="611"/>
      <c r="BH154" s="607">
        <f t="shared" si="815"/>
        <v>0</v>
      </c>
      <c r="BI154" s="608">
        <f t="shared" si="815"/>
        <v>0</v>
      </c>
      <c r="BJ154" s="609">
        <f t="shared" si="815"/>
        <v>0</v>
      </c>
      <c r="BK154" s="609">
        <f t="shared" si="815"/>
        <v>0</v>
      </c>
      <c r="BL154" s="609">
        <f t="shared" si="815"/>
        <v>0</v>
      </c>
      <c r="BM154" s="609">
        <f t="shared" si="815"/>
        <v>0</v>
      </c>
      <c r="BN154" s="609">
        <f t="shared" si="815"/>
        <v>0</v>
      </c>
      <c r="BO154" s="609">
        <f t="shared" si="815"/>
        <v>0</v>
      </c>
      <c r="BP154" s="609">
        <f t="shared" si="815"/>
        <v>0</v>
      </c>
      <c r="BQ154" s="609">
        <f t="shared" si="815"/>
        <v>0</v>
      </c>
      <c r="BR154" s="609">
        <f t="shared" si="815"/>
        <v>0</v>
      </c>
      <c r="BS154" s="609">
        <f t="shared" si="815"/>
        <v>0</v>
      </c>
      <c r="BT154" s="610">
        <f>+SUBTOTAL(9,BH154:BS154)</f>
        <v>0</v>
      </c>
      <c r="BU154" s="611"/>
      <c r="BV154" s="607">
        <f t="shared" si="816"/>
        <v>0</v>
      </c>
      <c r="BW154" s="608">
        <f t="shared" si="816"/>
        <v>0</v>
      </c>
      <c r="BX154" s="609">
        <f t="shared" si="816"/>
        <v>0</v>
      </c>
      <c r="BY154" s="609">
        <f t="shared" si="816"/>
        <v>0</v>
      </c>
      <c r="BZ154" s="609">
        <f t="shared" si="816"/>
        <v>0</v>
      </c>
      <c r="CA154" s="609">
        <f t="shared" si="816"/>
        <v>0</v>
      </c>
      <c r="CB154" s="609">
        <f t="shared" si="816"/>
        <v>0</v>
      </c>
      <c r="CC154" s="609">
        <f t="shared" si="816"/>
        <v>0</v>
      </c>
      <c r="CD154" s="609">
        <f t="shared" si="816"/>
        <v>0</v>
      </c>
      <c r="CE154" s="609">
        <f t="shared" si="816"/>
        <v>0</v>
      </c>
      <c r="CF154" s="609">
        <f t="shared" si="816"/>
        <v>0</v>
      </c>
      <c r="CG154" s="609">
        <f t="shared" si="816"/>
        <v>0</v>
      </c>
      <c r="CH154" s="610">
        <f>+SUBTOTAL(9,BV154:CG154)</f>
        <v>0</v>
      </c>
      <c r="CI154" s="611"/>
      <c r="CJ154" s="607">
        <f t="shared" si="817"/>
        <v>0</v>
      </c>
      <c r="CK154" s="608">
        <f t="shared" si="817"/>
        <v>0</v>
      </c>
      <c r="CL154" s="609">
        <f t="shared" si="817"/>
        <v>0</v>
      </c>
      <c r="CM154" s="609">
        <f t="shared" si="817"/>
        <v>0</v>
      </c>
      <c r="CN154" s="609">
        <f t="shared" si="817"/>
        <v>0</v>
      </c>
      <c r="CO154" s="609">
        <f t="shared" si="817"/>
        <v>0</v>
      </c>
      <c r="CP154" s="609">
        <f t="shared" si="817"/>
        <v>0</v>
      </c>
      <c r="CQ154" s="609">
        <f t="shared" si="817"/>
        <v>0</v>
      </c>
      <c r="CR154" s="609">
        <f t="shared" si="817"/>
        <v>0</v>
      </c>
      <c r="CS154" s="609">
        <f t="shared" si="817"/>
        <v>0</v>
      </c>
      <c r="CT154" s="609">
        <f t="shared" si="817"/>
        <v>0</v>
      </c>
      <c r="CU154" s="609">
        <f t="shared" si="817"/>
        <v>0</v>
      </c>
      <c r="CV154" s="610">
        <f>+SUBTOTAL(9,CJ154:CU154)</f>
        <v>0</v>
      </c>
      <c r="CW154" s="611"/>
      <c r="CX154" s="607">
        <f t="shared" si="818"/>
        <v>0</v>
      </c>
      <c r="CY154" s="608">
        <f t="shared" si="818"/>
        <v>0</v>
      </c>
      <c r="CZ154" s="609">
        <f t="shared" si="818"/>
        <v>0</v>
      </c>
      <c r="DA154" s="609">
        <f t="shared" si="818"/>
        <v>0</v>
      </c>
      <c r="DB154" s="609">
        <f t="shared" si="818"/>
        <v>0</v>
      </c>
      <c r="DC154" s="609">
        <f t="shared" si="818"/>
        <v>0</v>
      </c>
      <c r="DD154" s="609">
        <f t="shared" si="818"/>
        <v>0</v>
      </c>
      <c r="DE154" s="609">
        <f t="shared" si="818"/>
        <v>0</v>
      </c>
      <c r="DF154" s="609">
        <f t="shared" si="818"/>
        <v>0</v>
      </c>
      <c r="DG154" s="609">
        <f t="shared" si="818"/>
        <v>0</v>
      </c>
      <c r="DH154" s="609">
        <f t="shared" si="818"/>
        <v>0</v>
      </c>
      <c r="DI154" s="609">
        <f t="shared" si="818"/>
        <v>0</v>
      </c>
      <c r="DJ154" s="610">
        <f>+SUBTOTAL(9,CX154:DI154)</f>
        <v>0</v>
      </c>
      <c r="DK154" s="611"/>
      <c r="DL154" s="607">
        <f t="shared" si="819"/>
        <v>0</v>
      </c>
      <c r="DM154" s="608">
        <f t="shared" si="819"/>
        <v>0</v>
      </c>
      <c r="DN154" s="609">
        <f t="shared" si="819"/>
        <v>0</v>
      </c>
      <c r="DO154" s="609">
        <f t="shared" si="819"/>
        <v>0</v>
      </c>
      <c r="DP154" s="609">
        <f t="shared" si="819"/>
        <v>0</v>
      </c>
      <c r="DQ154" s="609">
        <f t="shared" si="819"/>
        <v>0</v>
      </c>
      <c r="DR154" s="609">
        <f t="shared" si="819"/>
        <v>0</v>
      </c>
      <c r="DS154" s="609">
        <f t="shared" si="819"/>
        <v>0</v>
      </c>
      <c r="DT154" s="609">
        <f t="shared" si="819"/>
        <v>0</v>
      </c>
      <c r="DU154" s="609">
        <f t="shared" si="819"/>
        <v>0</v>
      </c>
      <c r="DV154" s="609">
        <f t="shared" si="819"/>
        <v>0</v>
      </c>
      <c r="DW154" s="609">
        <f t="shared" si="819"/>
        <v>0</v>
      </c>
      <c r="DX154" s="610">
        <f>+SUBTOTAL(9,DL154:DW154)</f>
        <v>0</v>
      </c>
      <c r="DY154" s="611"/>
      <c r="DZ154" s="607">
        <f t="shared" si="820"/>
        <v>0</v>
      </c>
      <c r="EA154" s="608">
        <f t="shared" si="820"/>
        <v>0</v>
      </c>
      <c r="EB154" s="609">
        <f t="shared" si="820"/>
        <v>0</v>
      </c>
      <c r="EC154" s="609">
        <f t="shared" si="820"/>
        <v>0</v>
      </c>
      <c r="ED154" s="609">
        <f t="shared" si="820"/>
        <v>0</v>
      </c>
      <c r="EE154" s="609">
        <f t="shared" si="820"/>
        <v>0</v>
      </c>
      <c r="EF154" s="609">
        <f t="shared" si="820"/>
        <v>0</v>
      </c>
      <c r="EG154" s="609">
        <f t="shared" si="820"/>
        <v>0</v>
      </c>
      <c r="EH154" s="609">
        <f t="shared" si="820"/>
        <v>0</v>
      </c>
      <c r="EI154" s="609">
        <f t="shared" si="820"/>
        <v>0</v>
      </c>
      <c r="EJ154" s="609">
        <f t="shared" si="820"/>
        <v>0</v>
      </c>
      <c r="EK154" s="609">
        <f t="shared" si="820"/>
        <v>0</v>
      </c>
      <c r="EL154" s="610">
        <f>+SUBTOTAL(9,DZ154:EK154)</f>
        <v>0</v>
      </c>
      <c r="EM154" s="611"/>
      <c r="EN154" s="607">
        <f t="shared" si="821"/>
        <v>0</v>
      </c>
      <c r="EO154" s="608">
        <f t="shared" si="821"/>
        <v>0</v>
      </c>
      <c r="EP154" s="609">
        <f t="shared" si="821"/>
        <v>0</v>
      </c>
      <c r="EQ154" s="609">
        <f t="shared" si="821"/>
        <v>0</v>
      </c>
      <c r="ER154" s="609">
        <f t="shared" si="821"/>
        <v>0</v>
      </c>
      <c r="ES154" s="609">
        <f t="shared" si="821"/>
        <v>0</v>
      </c>
      <c r="ET154" s="609">
        <f t="shared" si="821"/>
        <v>0</v>
      </c>
      <c r="EU154" s="609">
        <f t="shared" si="821"/>
        <v>0</v>
      </c>
      <c r="EV154" s="609">
        <f t="shared" si="821"/>
        <v>0</v>
      </c>
      <c r="EW154" s="609">
        <f t="shared" si="821"/>
        <v>0</v>
      </c>
      <c r="EX154" s="609">
        <f t="shared" si="821"/>
        <v>0</v>
      </c>
      <c r="EY154" s="609">
        <f t="shared" si="821"/>
        <v>0</v>
      </c>
      <c r="EZ154" s="610">
        <f>+SUBTOTAL(9,EN154:EY154)</f>
        <v>0</v>
      </c>
      <c r="FA154" s="611"/>
      <c r="FB154" s="607">
        <f t="shared" si="822"/>
        <v>0</v>
      </c>
      <c r="FC154" s="608">
        <f t="shared" si="822"/>
        <v>0</v>
      </c>
      <c r="FD154" s="609">
        <f t="shared" si="822"/>
        <v>0</v>
      </c>
      <c r="FE154" s="609">
        <f t="shared" si="822"/>
        <v>0</v>
      </c>
      <c r="FF154" s="609">
        <f t="shared" si="822"/>
        <v>0</v>
      </c>
      <c r="FG154" s="609">
        <f t="shared" si="822"/>
        <v>0</v>
      </c>
      <c r="FH154" s="609">
        <f t="shared" si="822"/>
        <v>0</v>
      </c>
      <c r="FI154" s="609">
        <f t="shared" si="822"/>
        <v>0</v>
      </c>
      <c r="FJ154" s="609">
        <f t="shared" si="822"/>
        <v>0</v>
      </c>
      <c r="FK154" s="609">
        <f t="shared" si="822"/>
        <v>0</v>
      </c>
      <c r="FL154" s="609">
        <f t="shared" si="822"/>
        <v>0</v>
      </c>
      <c r="FM154" s="609">
        <f t="shared" si="822"/>
        <v>0</v>
      </c>
      <c r="FN154" s="610">
        <f>+SUBTOTAL(9,FB154:FM154)</f>
        <v>0</v>
      </c>
      <c r="FO154" s="611"/>
      <c r="FP154" s="607">
        <f t="shared" si="823"/>
        <v>0</v>
      </c>
      <c r="FQ154" s="608">
        <f t="shared" si="823"/>
        <v>0</v>
      </c>
      <c r="FR154" s="609">
        <f t="shared" si="823"/>
        <v>0</v>
      </c>
      <c r="FS154" s="609">
        <f t="shared" si="823"/>
        <v>0</v>
      </c>
      <c r="FT154" s="609">
        <f t="shared" si="823"/>
        <v>0</v>
      </c>
      <c r="FU154" s="609">
        <f t="shared" si="823"/>
        <v>0</v>
      </c>
      <c r="FV154" s="609">
        <f t="shared" si="823"/>
        <v>0</v>
      </c>
      <c r="FW154" s="609">
        <f t="shared" si="823"/>
        <v>0</v>
      </c>
      <c r="FX154" s="609">
        <f t="shared" si="823"/>
        <v>0</v>
      </c>
      <c r="FY154" s="609">
        <f t="shared" si="823"/>
        <v>0</v>
      </c>
      <c r="FZ154" s="609">
        <f t="shared" si="823"/>
        <v>0</v>
      </c>
      <c r="GA154" s="609">
        <f t="shared" si="823"/>
        <v>0</v>
      </c>
      <c r="GB154" s="610">
        <f>+SUBTOTAL(9,FP154:GA154)</f>
        <v>0</v>
      </c>
      <c r="GC154" s="611"/>
      <c r="GD154" s="607">
        <f t="shared" si="824"/>
        <v>0</v>
      </c>
      <c r="GE154" s="608">
        <f t="shared" si="824"/>
        <v>0</v>
      </c>
      <c r="GF154" s="609">
        <f t="shared" si="824"/>
        <v>0</v>
      </c>
      <c r="GG154" s="609">
        <f t="shared" si="824"/>
        <v>0</v>
      </c>
      <c r="GH154" s="609">
        <f t="shared" si="824"/>
        <v>0</v>
      </c>
      <c r="GI154" s="609">
        <f t="shared" si="824"/>
        <v>0</v>
      </c>
      <c r="GJ154" s="609">
        <f t="shared" si="824"/>
        <v>0</v>
      </c>
      <c r="GK154" s="609">
        <f t="shared" si="824"/>
        <v>0</v>
      </c>
      <c r="GL154" s="609">
        <f t="shared" si="824"/>
        <v>0</v>
      </c>
      <c r="GM154" s="609">
        <f t="shared" si="824"/>
        <v>0</v>
      </c>
      <c r="GN154" s="609">
        <f t="shared" si="824"/>
        <v>0</v>
      </c>
      <c r="GO154" s="609">
        <f t="shared" si="824"/>
        <v>0</v>
      </c>
      <c r="GP154" s="610">
        <f>+SUBTOTAL(9,GD154:GO154)</f>
        <v>0</v>
      </c>
      <c r="GQ154" s="611"/>
      <c r="GR154" s="607">
        <f t="shared" si="825"/>
        <v>0</v>
      </c>
      <c r="GS154" s="608">
        <f t="shared" si="825"/>
        <v>0</v>
      </c>
      <c r="GT154" s="609">
        <f t="shared" si="825"/>
        <v>0</v>
      </c>
      <c r="GU154" s="609">
        <f t="shared" si="825"/>
        <v>0</v>
      </c>
      <c r="GV154" s="609">
        <f t="shared" si="825"/>
        <v>0</v>
      </c>
      <c r="GW154" s="609">
        <f t="shared" si="825"/>
        <v>0</v>
      </c>
      <c r="GX154" s="609">
        <f t="shared" si="825"/>
        <v>0</v>
      </c>
      <c r="GY154" s="609">
        <f t="shared" si="825"/>
        <v>0</v>
      </c>
      <c r="GZ154" s="609">
        <f t="shared" si="825"/>
        <v>0</v>
      </c>
      <c r="HA154" s="609">
        <f t="shared" si="825"/>
        <v>0</v>
      </c>
      <c r="HB154" s="609">
        <f t="shared" si="825"/>
        <v>0</v>
      </c>
      <c r="HC154" s="609">
        <f t="shared" si="825"/>
        <v>0</v>
      </c>
      <c r="HD154" s="610">
        <f>+SUBTOTAL(9,GR154:HC154)</f>
        <v>0</v>
      </c>
      <c r="HE154" s="611"/>
      <c r="HF154" s="607">
        <f t="shared" si="826"/>
        <v>0</v>
      </c>
      <c r="HG154" s="608">
        <f t="shared" si="826"/>
        <v>0</v>
      </c>
      <c r="HH154" s="609">
        <f t="shared" si="826"/>
        <v>0</v>
      </c>
      <c r="HI154" s="609">
        <f t="shared" si="826"/>
        <v>0</v>
      </c>
      <c r="HJ154" s="609">
        <f t="shared" si="826"/>
        <v>0</v>
      </c>
      <c r="HK154" s="609">
        <f t="shared" si="826"/>
        <v>0</v>
      </c>
      <c r="HL154" s="609">
        <f t="shared" si="826"/>
        <v>0</v>
      </c>
      <c r="HM154" s="609">
        <f t="shared" si="826"/>
        <v>0</v>
      </c>
      <c r="HN154" s="609">
        <f t="shared" si="826"/>
        <v>0</v>
      </c>
      <c r="HO154" s="609">
        <f t="shared" si="826"/>
        <v>0</v>
      </c>
      <c r="HP154" s="609">
        <f t="shared" si="826"/>
        <v>0</v>
      </c>
      <c r="HQ154" s="609">
        <f t="shared" si="826"/>
        <v>0</v>
      </c>
      <c r="HR154" s="610">
        <f>+SUBTOTAL(9,HF154:HQ154)</f>
        <v>0</v>
      </c>
      <c r="HS154" s="611"/>
      <c r="HT154" s="607">
        <f t="shared" si="827"/>
        <v>0</v>
      </c>
      <c r="HU154" s="608">
        <f t="shared" si="827"/>
        <v>0</v>
      </c>
      <c r="HV154" s="609">
        <f t="shared" si="827"/>
        <v>0</v>
      </c>
      <c r="HW154" s="609">
        <f t="shared" si="827"/>
        <v>0</v>
      </c>
      <c r="HX154" s="609">
        <f t="shared" si="827"/>
        <v>0</v>
      </c>
      <c r="HY154" s="609">
        <f t="shared" si="827"/>
        <v>0</v>
      </c>
      <c r="HZ154" s="609">
        <f t="shared" si="827"/>
        <v>0</v>
      </c>
      <c r="IA154" s="609">
        <f t="shared" si="827"/>
        <v>0</v>
      </c>
      <c r="IB154" s="609">
        <f t="shared" si="827"/>
        <v>0</v>
      </c>
      <c r="IC154" s="609">
        <f t="shared" si="827"/>
        <v>0</v>
      </c>
      <c r="ID154" s="609">
        <f t="shared" si="827"/>
        <v>0</v>
      </c>
      <c r="IE154" s="609">
        <f t="shared" si="827"/>
        <v>0</v>
      </c>
      <c r="IF154" s="610">
        <f>+SUBTOTAL(9,HT154:IE154)</f>
        <v>0</v>
      </c>
      <c r="IG154" s="611"/>
      <c r="IH154" s="607">
        <f t="shared" si="828"/>
        <v>0</v>
      </c>
      <c r="II154" s="608">
        <f t="shared" si="828"/>
        <v>0</v>
      </c>
      <c r="IJ154" s="609">
        <f t="shared" si="828"/>
        <v>0</v>
      </c>
      <c r="IK154" s="609">
        <f t="shared" si="828"/>
        <v>0</v>
      </c>
      <c r="IL154" s="609">
        <f t="shared" si="828"/>
        <v>0</v>
      </c>
      <c r="IM154" s="609">
        <f t="shared" si="828"/>
        <v>0</v>
      </c>
      <c r="IN154" s="609">
        <f t="shared" si="828"/>
        <v>0</v>
      </c>
      <c r="IO154" s="609">
        <f t="shared" si="828"/>
        <v>0</v>
      </c>
      <c r="IP154" s="609">
        <f t="shared" si="828"/>
        <v>0</v>
      </c>
      <c r="IQ154" s="609">
        <f t="shared" si="828"/>
        <v>0</v>
      </c>
      <c r="IR154" s="609">
        <f t="shared" si="828"/>
        <v>0</v>
      </c>
      <c r="IS154" s="609">
        <f t="shared" si="828"/>
        <v>0</v>
      </c>
      <c r="IT154" s="610">
        <f>+SUBTOTAL(9,IH154:IS154)</f>
        <v>0</v>
      </c>
      <c r="IU154" s="611"/>
      <c r="IV154" s="607">
        <f t="shared" si="829"/>
        <v>0</v>
      </c>
      <c r="IW154" s="608">
        <f t="shared" si="829"/>
        <v>0</v>
      </c>
      <c r="IX154" s="609">
        <f t="shared" si="829"/>
        <v>0</v>
      </c>
      <c r="IY154" s="609">
        <f t="shared" si="829"/>
        <v>0</v>
      </c>
      <c r="IZ154" s="609">
        <f t="shared" si="829"/>
        <v>0</v>
      </c>
      <c r="JA154" s="609">
        <f t="shared" si="829"/>
        <v>0</v>
      </c>
      <c r="JB154" s="609">
        <f t="shared" si="829"/>
        <v>0</v>
      </c>
      <c r="JC154" s="609">
        <f t="shared" si="829"/>
        <v>0</v>
      </c>
      <c r="JD154" s="609">
        <f t="shared" si="829"/>
        <v>0</v>
      </c>
      <c r="JE154" s="609">
        <f t="shared" si="829"/>
        <v>0</v>
      </c>
      <c r="JF154" s="609">
        <f t="shared" si="829"/>
        <v>0</v>
      </c>
      <c r="JG154" s="609">
        <f t="shared" si="829"/>
        <v>0</v>
      </c>
      <c r="JH154" s="610">
        <f>+SUBTOTAL(9,IV154:JG154)</f>
        <v>0</v>
      </c>
      <c r="JI154" s="611"/>
      <c r="JJ154" s="607">
        <f t="shared" si="830"/>
        <v>0</v>
      </c>
      <c r="JK154" s="608">
        <f t="shared" si="830"/>
        <v>0</v>
      </c>
      <c r="JL154" s="609">
        <f t="shared" si="830"/>
        <v>0</v>
      </c>
      <c r="JM154" s="609">
        <f t="shared" si="830"/>
        <v>0</v>
      </c>
      <c r="JN154" s="609">
        <f t="shared" si="830"/>
        <v>0</v>
      </c>
      <c r="JO154" s="609">
        <f t="shared" si="830"/>
        <v>0</v>
      </c>
      <c r="JP154" s="609">
        <f t="shared" si="830"/>
        <v>0</v>
      </c>
      <c r="JQ154" s="609">
        <f t="shared" si="830"/>
        <v>0</v>
      </c>
      <c r="JR154" s="609">
        <f t="shared" si="830"/>
        <v>0</v>
      </c>
      <c r="JS154" s="609">
        <f t="shared" si="830"/>
        <v>0</v>
      </c>
      <c r="JT154" s="609">
        <f t="shared" si="830"/>
        <v>0</v>
      </c>
      <c r="JU154" s="609">
        <f t="shared" si="830"/>
        <v>0</v>
      </c>
      <c r="JV154" s="610">
        <f>+SUBTOTAL(9,JJ154:JU154)</f>
        <v>0</v>
      </c>
      <c r="JW154" s="611"/>
      <c r="JX154" s="607">
        <f t="shared" si="831"/>
        <v>0</v>
      </c>
      <c r="JY154" s="608">
        <f t="shared" si="831"/>
        <v>0</v>
      </c>
      <c r="JZ154" s="609">
        <f t="shared" si="831"/>
        <v>0</v>
      </c>
      <c r="KA154" s="609">
        <f t="shared" si="831"/>
        <v>0</v>
      </c>
      <c r="KB154" s="609">
        <f t="shared" si="831"/>
        <v>0</v>
      </c>
      <c r="KC154" s="609">
        <f t="shared" si="831"/>
        <v>0</v>
      </c>
      <c r="KD154" s="609">
        <f t="shared" si="831"/>
        <v>0</v>
      </c>
      <c r="KE154" s="609">
        <f t="shared" si="831"/>
        <v>0</v>
      </c>
      <c r="KF154" s="609">
        <f t="shared" si="831"/>
        <v>0</v>
      </c>
      <c r="KG154" s="609">
        <f t="shared" si="831"/>
        <v>0</v>
      </c>
      <c r="KH154" s="609">
        <f t="shared" si="831"/>
        <v>0</v>
      </c>
      <c r="KI154" s="609">
        <f t="shared" si="831"/>
        <v>0</v>
      </c>
      <c r="KJ154" s="610">
        <f>+SUBTOTAL(9,JX154:KI154)</f>
        <v>0</v>
      </c>
      <c r="KK154" s="611"/>
      <c r="KL154" s="607">
        <f t="shared" si="832"/>
        <v>0</v>
      </c>
      <c r="KM154" s="608">
        <f t="shared" si="832"/>
        <v>0</v>
      </c>
      <c r="KN154" s="609">
        <f t="shared" si="832"/>
        <v>0</v>
      </c>
      <c r="KO154" s="609">
        <f t="shared" si="832"/>
        <v>0</v>
      </c>
      <c r="KP154" s="609">
        <f t="shared" si="832"/>
        <v>0</v>
      </c>
      <c r="KQ154" s="609">
        <f t="shared" si="832"/>
        <v>0</v>
      </c>
      <c r="KR154" s="609">
        <f t="shared" si="832"/>
        <v>0</v>
      </c>
      <c r="KS154" s="609">
        <f t="shared" si="832"/>
        <v>0</v>
      </c>
      <c r="KT154" s="609">
        <f t="shared" si="832"/>
        <v>0</v>
      </c>
      <c r="KU154" s="609">
        <f t="shared" si="832"/>
        <v>0</v>
      </c>
      <c r="KV154" s="609">
        <f t="shared" si="832"/>
        <v>0</v>
      </c>
      <c r="KW154" s="609">
        <f t="shared" si="832"/>
        <v>0</v>
      </c>
      <c r="KX154" s="610">
        <f>+SUBTOTAL(9,KL154:KW154)</f>
        <v>0</v>
      </c>
      <c r="KY154" s="611"/>
      <c r="KZ154" s="607">
        <f t="shared" si="833"/>
        <v>0</v>
      </c>
      <c r="LA154" s="608">
        <f t="shared" si="833"/>
        <v>0</v>
      </c>
      <c r="LB154" s="609">
        <f t="shared" si="833"/>
        <v>0</v>
      </c>
      <c r="LC154" s="609">
        <f t="shared" si="833"/>
        <v>0</v>
      </c>
      <c r="LD154" s="609">
        <f t="shared" si="833"/>
        <v>0</v>
      </c>
      <c r="LE154" s="609">
        <f t="shared" si="833"/>
        <v>0</v>
      </c>
      <c r="LF154" s="609">
        <f t="shared" si="833"/>
        <v>0</v>
      </c>
      <c r="LG154" s="609">
        <f t="shared" si="833"/>
        <v>0</v>
      </c>
      <c r="LH154" s="609">
        <f t="shared" si="833"/>
        <v>0</v>
      </c>
      <c r="LI154" s="609">
        <f t="shared" si="833"/>
        <v>0</v>
      </c>
      <c r="LJ154" s="609">
        <f t="shared" si="833"/>
        <v>0</v>
      </c>
      <c r="LK154" s="609">
        <f t="shared" si="833"/>
        <v>0</v>
      </c>
      <c r="LL154" s="610">
        <f>+SUBTOTAL(9,KZ154:LK154)</f>
        <v>0</v>
      </c>
      <c r="LM154" s="611"/>
      <c r="LN154" s="607">
        <f t="shared" si="834"/>
        <v>0</v>
      </c>
      <c r="LO154" s="608">
        <f t="shared" si="834"/>
        <v>0</v>
      </c>
      <c r="LP154" s="609">
        <f t="shared" si="834"/>
        <v>0</v>
      </c>
      <c r="LQ154" s="609">
        <f t="shared" si="834"/>
        <v>0</v>
      </c>
      <c r="LR154" s="609">
        <f t="shared" si="834"/>
        <v>0</v>
      </c>
      <c r="LS154" s="609">
        <f t="shared" si="834"/>
        <v>0</v>
      </c>
      <c r="LT154" s="609">
        <f t="shared" si="834"/>
        <v>0</v>
      </c>
      <c r="LU154" s="609">
        <f t="shared" si="834"/>
        <v>0</v>
      </c>
      <c r="LV154" s="609">
        <f t="shared" si="834"/>
        <v>0</v>
      </c>
      <c r="LW154" s="609">
        <f t="shared" si="834"/>
        <v>0</v>
      </c>
      <c r="LX154" s="609">
        <f t="shared" si="834"/>
        <v>0</v>
      </c>
      <c r="LY154" s="609">
        <f t="shared" si="834"/>
        <v>0</v>
      </c>
      <c r="LZ154" s="610">
        <f>+SUBTOTAL(9,LN154:LY154)</f>
        <v>0</v>
      </c>
      <c r="MA154" s="611"/>
      <c r="MB154" s="607">
        <f t="shared" si="835"/>
        <v>0</v>
      </c>
      <c r="MC154" s="608">
        <f t="shared" si="835"/>
        <v>0</v>
      </c>
      <c r="MD154" s="609">
        <f t="shared" si="835"/>
        <v>0</v>
      </c>
      <c r="ME154" s="609">
        <f t="shared" si="835"/>
        <v>0</v>
      </c>
      <c r="MF154" s="609">
        <f t="shared" si="835"/>
        <v>0</v>
      </c>
      <c r="MG154" s="609">
        <f t="shared" si="835"/>
        <v>0</v>
      </c>
      <c r="MH154" s="609">
        <f t="shared" si="835"/>
        <v>0</v>
      </c>
      <c r="MI154" s="609">
        <f t="shared" si="835"/>
        <v>0</v>
      </c>
      <c r="MJ154" s="609">
        <f t="shared" si="835"/>
        <v>0</v>
      </c>
      <c r="MK154" s="609">
        <f t="shared" si="835"/>
        <v>0</v>
      </c>
      <c r="ML154" s="609">
        <f t="shared" si="835"/>
        <v>0</v>
      </c>
      <c r="MM154" s="609">
        <f t="shared" si="835"/>
        <v>0</v>
      </c>
      <c r="MN154" s="610">
        <f>+SUBTOTAL(9,MB154:MM154)</f>
        <v>0</v>
      </c>
      <c r="MO154" s="611"/>
      <c r="MP154" s="607">
        <f t="shared" si="836"/>
        <v>0</v>
      </c>
      <c r="MQ154" s="608">
        <f t="shared" si="836"/>
        <v>0</v>
      </c>
      <c r="MR154" s="609">
        <f t="shared" si="836"/>
        <v>0</v>
      </c>
      <c r="MS154" s="609">
        <f t="shared" si="836"/>
        <v>0</v>
      </c>
      <c r="MT154" s="609">
        <f t="shared" si="836"/>
        <v>0</v>
      </c>
      <c r="MU154" s="609">
        <f t="shared" si="836"/>
        <v>0</v>
      </c>
      <c r="MV154" s="609">
        <f t="shared" si="836"/>
        <v>0</v>
      </c>
      <c r="MW154" s="609">
        <f t="shared" si="836"/>
        <v>0</v>
      </c>
      <c r="MX154" s="609">
        <f t="shared" si="836"/>
        <v>0</v>
      </c>
      <c r="MY154" s="609">
        <f t="shared" si="836"/>
        <v>0</v>
      </c>
      <c r="MZ154" s="609">
        <f t="shared" si="836"/>
        <v>0</v>
      </c>
      <c r="NA154" s="609">
        <f t="shared" si="836"/>
        <v>0</v>
      </c>
      <c r="NB154" s="610">
        <f>+SUBTOTAL(9,MP154:NA154)</f>
        <v>0</v>
      </c>
      <c r="NC154" s="611"/>
      <c r="ND154" s="607">
        <f t="shared" si="837"/>
        <v>0</v>
      </c>
      <c r="NE154" s="608">
        <f t="shared" si="837"/>
        <v>0</v>
      </c>
      <c r="NF154" s="609">
        <f t="shared" si="837"/>
        <v>0</v>
      </c>
      <c r="NG154" s="609">
        <f t="shared" si="837"/>
        <v>0</v>
      </c>
      <c r="NH154" s="609">
        <f t="shared" si="837"/>
        <v>0</v>
      </c>
      <c r="NI154" s="609">
        <f t="shared" si="837"/>
        <v>0</v>
      </c>
      <c r="NJ154" s="609">
        <f t="shared" si="837"/>
        <v>0</v>
      </c>
      <c r="NK154" s="609">
        <f t="shared" si="837"/>
        <v>0</v>
      </c>
      <c r="NL154" s="609">
        <f t="shared" si="837"/>
        <v>0</v>
      </c>
      <c r="NM154" s="609">
        <f t="shared" si="837"/>
        <v>0</v>
      </c>
      <c r="NN154" s="609">
        <f t="shared" si="837"/>
        <v>0</v>
      </c>
      <c r="NO154" s="609">
        <f t="shared" si="837"/>
        <v>0</v>
      </c>
      <c r="NP154" s="610">
        <f>+SUBTOTAL(9,ND154:NO154)</f>
        <v>0</v>
      </c>
      <c r="NQ154" s="611"/>
      <c r="NR154" s="607">
        <f t="shared" si="838"/>
        <v>0</v>
      </c>
      <c r="NS154" s="608">
        <f t="shared" si="838"/>
        <v>0</v>
      </c>
      <c r="NT154" s="609">
        <f t="shared" si="838"/>
        <v>0</v>
      </c>
      <c r="NU154" s="609">
        <f t="shared" si="838"/>
        <v>0</v>
      </c>
      <c r="NV154" s="609">
        <f t="shared" si="838"/>
        <v>0</v>
      </c>
      <c r="NW154" s="609">
        <f t="shared" si="838"/>
        <v>0</v>
      </c>
      <c r="NX154" s="609">
        <f t="shared" si="838"/>
        <v>0</v>
      </c>
      <c r="NY154" s="609">
        <f t="shared" si="838"/>
        <v>0</v>
      </c>
      <c r="NZ154" s="609">
        <f t="shared" si="838"/>
        <v>0</v>
      </c>
      <c r="OA154" s="609">
        <f t="shared" si="838"/>
        <v>0</v>
      </c>
      <c r="OB154" s="609">
        <f t="shared" si="838"/>
        <v>0</v>
      </c>
      <c r="OC154" s="609">
        <f t="shared" si="838"/>
        <v>0</v>
      </c>
      <c r="OD154" s="610">
        <f>+SUBTOTAL(9,NR154:OC154)</f>
        <v>0</v>
      </c>
      <c r="OE154" s="611"/>
      <c r="OF154" s="607">
        <f t="shared" si="839"/>
        <v>0</v>
      </c>
      <c r="OG154" s="608">
        <f t="shared" si="839"/>
        <v>0</v>
      </c>
      <c r="OH154" s="609">
        <f t="shared" si="839"/>
        <v>0</v>
      </c>
      <c r="OI154" s="609">
        <f t="shared" si="839"/>
        <v>0</v>
      </c>
      <c r="OJ154" s="609">
        <f t="shared" si="839"/>
        <v>0</v>
      </c>
      <c r="OK154" s="609">
        <f t="shared" si="839"/>
        <v>0</v>
      </c>
      <c r="OL154" s="609">
        <f t="shared" si="839"/>
        <v>0</v>
      </c>
      <c r="OM154" s="609">
        <f t="shared" si="839"/>
        <v>0</v>
      </c>
      <c r="ON154" s="609">
        <f t="shared" si="839"/>
        <v>0</v>
      </c>
      <c r="OO154" s="609">
        <f t="shared" si="839"/>
        <v>0</v>
      </c>
      <c r="OP154" s="609">
        <f t="shared" si="839"/>
        <v>0</v>
      </c>
      <c r="OQ154" s="609">
        <f t="shared" si="839"/>
        <v>0</v>
      </c>
      <c r="OR154" s="610">
        <f>+SUBTOTAL(9,OF154:OQ154)</f>
        <v>0</v>
      </c>
      <c r="OS154" s="611"/>
      <c r="OT154" s="607">
        <f t="shared" si="840"/>
        <v>0</v>
      </c>
      <c r="OU154" s="608">
        <f t="shared" si="840"/>
        <v>0</v>
      </c>
      <c r="OV154" s="609">
        <f t="shared" si="840"/>
        <v>0</v>
      </c>
      <c r="OW154" s="609">
        <f t="shared" si="840"/>
        <v>0</v>
      </c>
      <c r="OX154" s="609">
        <f t="shared" si="840"/>
        <v>0</v>
      </c>
      <c r="OY154" s="609">
        <f t="shared" si="840"/>
        <v>0</v>
      </c>
      <c r="OZ154" s="609">
        <f t="shared" si="840"/>
        <v>0</v>
      </c>
      <c r="PA154" s="609">
        <f t="shared" si="840"/>
        <v>0</v>
      </c>
      <c r="PB154" s="609">
        <f t="shared" si="840"/>
        <v>0</v>
      </c>
      <c r="PC154" s="609">
        <f t="shared" si="840"/>
        <v>0</v>
      </c>
      <c r="PD154" s="609">
        <f t="shared" si="840"/>
        <v>0</v>
      </c>
      <c r="PE154" s="609">
        <f t="shared" si="840"/>
        <v>0</v>
      </c>
      <c r="PF154" s="610">
        <f>+SUBTOTAL(9,OT154:PE154)</f>
        <v>0</v>
      </c>
      <c r="PG154" s="611"/>
      <c r="PH154" s="607">
        <f t="shared" si="841"/>
        <v>0</v>
      </c>
      <c r="PI154" s="608">
        <f t="shared" si="841"/>
        <v>0</v>
      </c>
      <c r="PJ154" s="609">
        <f t="shared" si="841"/>
        <v>0</v>
      </c>
      <c r="PK154" s="609">
        <f t="shared" si="841"/>
        <v>0</v>
      </c>
      <c r="PL154" s="609">
        <f t="shared" si="841"/>
        <v>0</v>
      </c>
      <c r="PM154" s="609">
        <f t="shared" si="841"/>
        <v>0</v>
      </c>
      <c r="PN154" s="609">
        <f t="shared" si="841"/>
        <v>0</v>
      </c>
      <c r="PO154" s="609">
        <f t="shared" si="841"/>
        <v>0</v>
      </c>
      <c r="PP154" s="609">
        <f t="shared" si="841"/>
        <v>0</v>
      </c>
      <c r="PQ154" s="609">
        <f t="shared" si="841"/>
        <v>0</v>
      </c>
      <c r="PR154" s="609">
        <f t="shared" si="841"/>
        <v>0</v>
      </c>
      <c r="PS154" s="609">
        <f t="shared" si="841"/>
        <v>0</v>
      </c>
      <c r="PT154" s="610">
        <f>+SUBTOTAL(9,PH154:PS154)</f>
        <v>0</v>
      </c>
      <c r="PU154" s="611"/>
      <c r="PV154" s="607">
        <f t="shared" si="842"/>
        <v>0</v>
      </c>
      <c r="PW154" s="608">
        <f t="shared" si="842"/>
        <v>0</v>
      </c>
      <c r="PX154" s="609">
        <f t="shared" si="842"/>
        <v>0</v>
      </c>
      <c r="PY154" s="609">
        <f t="shared" si="842"/>
        <v>0</v>
      </c>
      <c r="PZ154" s="609">
        <f t="shared" si="842"/>
        <v>0</v>
      </c>
      <c r="QA154" s="609">
        <f t="shared" si="842"/>
        <v>0</v>
      </c>
      <c r="QB154" s="609">
        <f t="shared" si="842"/>
        <v>0</v>
      </c>
      <c r="QC154" s="609">
        <f t="shared" si="842"/>
        <v>0</v>
      </c>
      <c r="QD154" s="609">
        <f t="shared" si="842"/>
        <v>0</v>
      </c>
      <c r="QE154" s="609">
        <f t="shared" si="842"/>
        <v>0</v>
      </c>
      <c r="QF154" s="609">
        <f t="shared" si="842"/>
        <v>0</v>
      </c>
      <c r="QG154" s="609">
        <f t="shared" si="842"/>
        <v>0</v>
      </c>
      <c r="QH154" s="610">
        <f>+SUBTOTAL(9,PV154:QG154)</f>
        <v>0</v>
      </c>
      <c r="QI154" s="611"/>
      <c r="QJ154" s="607">
        <f t="shared" si="843"/>
        <v>0</v>
      </c>
      <c r="QK154" s="608">
        <f t="shared" si="843"/>
        <v>0</v>
      </c>
      <c r="QL154" s="609">
        <f t="shared" si="843"/>
        <v>0</v>
      </c>
      <c r="QM154" s="609">
        <f t="shared" si="843"/>
        <v>0</v>
      </c>
      <c r="QN154" s="609">
        <f t="shared" si="843"/>
        <v>0</v>
      </c>
      <c r="QO154" s="609">
        <f t="shared" si="843"/>
        <v>0</v>
      </c>
      <c r="QP154" s="609">
        <f t="shared" si="843"/>
        <v>0</v>
      </c>
      <c r="QQ154" s="609">
        <f t="shared" si="843"/>
        <v>0</v>
      </c>
      <c r="QR154" s="609">
        <f t="shared" si="843"/>
        <v>0</v>
      </c>
      <c r="QS154" s="609">
        <f t="shared" si="843"/>
        <v>0</v>
      </c>
      <c r="QT154" s="609">
        <f t="shared" si="843"/>
        <v>0</v>
      </c>
      <c r="QU154" s="609">
        <f t="shared" si="843"/>
        <v>0</v>
      </c>
      <c r="QV154" s="610">
        <f>+SUBTOTAL(9,QJ154:QU154)</f>
        <v>0</v>
      </c>
      <c r="QW154" s="611"/>
      <c r="QX154" s="610">
        <f t="shared" ref="QX154" si="845">SUMIF($D$13:$PS$13,QX$10,$D154:$PS154)</f>
        <v>0</v>
      </c>
      <c r="QY154" s="610">
        <f t="shared" si="844"/>
        <v>0</v>
      </c>
      <c r="QZ154" s="610">
        <f t="shared" si="844"/>
        <v>0</v>
      </c>
      <c r="RA154" s="610">
        <f t="shared" si="844"/>
        <v>0</v>
      </c>
      <c r="RB154" s="610">
        <f t="shared" si="844"/>
        <v>0</v>
      </c>
      <c r="RC154" s="610">
        <f t="shared" si="844"/>
        <v>0</v>
      </c>
      <c r="RD154" s="610">
        <f t="shared" si="844"/>
        <v>0</v>
      </c>
      <c r="RE154" s="610">
        <f t="shared" si="844"/>
        <v>0</v>
      </c>
      <c r="RF154" s="610">
        <f t="shared" si="844"/>
        <v>0</v>
      </c>
      <c r="RG154" s="610">
        <f t="shared" si="844"/>
        <v>0</v>
      </c>
      <c r="RH154" s="610">
        <f t="shared" si="844"/>
        <v>0</v>
      </c>
      <c r="RI154" s="610">
        <f t="shared" si="844"/>
        <v>0</v>
      </c>
      <c r="RJ154" s="610">
        <f>SUM(QX154:RI154)</f>
        <v>0</v>
      </c>
    </row>
    <row r="155" spans="1:479" ht="12.5" x14ac:dyDescent="0.25">
      <c r="A155" s="589"/>
      <c r="D155" s="613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10"/>
      <c r="Q155" s="611"/>
      <c r="R155" s="613"/>
      <c r="S155" s="609"/>
      <c r="T155" s="609"/>
      <c r="U155" s="609"/>
      <c r="V155" s="609"/>
      <c r="W155" s="609"/>
      <c r="X155" s="609"/>
      <c r="Y155" s="609"/>
      <c r="Z155" s="609"/>
      <c r="AA155" s="609"/>
      <c r="AB155" s="609"/>
      <c r="AC155" s="609"/>
      <c r="AD155" s="610"/>
      <c r="AE155" s="611"/>
      <c r="AF155" s="613"/>
      <c r="AG155" s="609"/>
      <c r="AH155" s="609"/>
      <c r="AI155" s="609"/>
      <c r="AJ155" s="609"/>
      <c r="AK155" s="609"/>
      <c r="AL155" s="609"/>
      <c r="AM155" s="609"/>
      <c r="AN155" s="609"/>
      <c r="AO155" s="609"/>
      <c r="AP155" s="609"/>
      <c r="AQ155" s="609"/>
      <c r="AR155" s="610"/>
      <c r="AS155" s="611"/>
      <c r="AT155" s="613"/>
      <c r="AU155" s="609"/>
      <c r="AV155" s="609"/>
      <c r="AW155" s="609"/>
      <c r="AX155" s="609"/>
      <c r="AY155" s="609"/>
      <c r="AZ155" s="609"/>
      <c r="BA155" s="609"/>
      <c r="BB155" s="609"/>
      <c r="BC155" s="609"/>
      <c r="BD155" s="609"/>
      <c r="BE155" s="609"/>
      <c r="BF155" s="610"/>
      <c r="BG155" s="611"/>
      <c r="BH155" s="613"/>
      <c r="BI155" s="609"/>
      <c r="BJ155" s="609"/>
      <c r="BK155" s="609"/>
      <c r="BL155" s="609"/>
      <c r="BM155" s="609"/>
      <c r="BN155" s="609"/>
      <c r="BO155" s="609"/>
      <c r="BP155" s="609"/>
      <c r="BQ155" s="609"/>
      <c r="BR155" s="609"/>
      <c r="BS155" s="609"/>
      <c r="BT155" s="610"/>
      <c r="BU155" s="611"/>
      <c r="BV155" s="613"/>
      <c r="BW155" s="609"/>
      <c r="BX155" s="609"/>
      <c r="BY155" s="609"/>
      <c r="BZ155" s="609"/>
      <c r="CA155" s="609"/>
      <c r="CB155" s="609"/>
      <c r="CC155" s="609"/>
      <c r="CD155" s="609"/>
      <c r="CE155" s="609"/>
      <c r="CF155" s="609"/>
      <c r="CG155" s="609"/>
      <c r="CH155" s="610"/>
      <c r="CI155" s="611"/>
      <c r="CJ155" s="613"/>
      <c r="CK155" s="609"/>
      <c r="CL155" s="609"/>
      <c r="CM155" s="609"/>
      <c r="CN155" s="609"/>
      <c r="CO155" s="609"/>
      <c r="CP155" s="609"/>
      <c r="CQ155" s="609"/>
      <c r="CR155" s="609"/>
      <c r="CS155" s="609"/>
      <c r="CT155" s="609"/>
      <c r="CU155" s="609"/>
      <c r="CV155" s="610"/>
      <c r="CW155" s="611"/>
      <c r="CX155" s="613"/>
      <c r="CY155" s="609"/>
      <c r="CZ155" s="609"/>
      <c r="DA155" s="609"/>
      <c r="DB155" s="609"/>
      <c r="DC155" s="609"/>
      <c r="DD155" s="609"/>
      <c r="DE155" s="609"/>
      <c r="DF155" s="609"/>
      <c r="DG155" s="609"/>
      <c r="DH155" s="609"/>
      <c r="DI155" s="609"/>
      <c r="DJ155" s="610"/>
      <c r="DK155" s="611"/>
      <c r="DL155" s="613"/>
      <c r="DM155" s="609"/>
      <c r="DN155" s="609"/>
      <c r="DO155" s="609"/>
      <c r="DP155" s="609"/>
      <c r="DQ155" s="609"/>
      <c r="DR155" s="609"/>
      <c r="DS155" s="609"/>
      <c r="DT155" s="609"/>
      <c r="DU155" s="609"/>
      <c r="DV155" s="609"/>
      <c r="DW155" s="609"/>
      <c r="DX155" s="610"/>
      <c r="DY155" s="611"/>
      <c r="DZ155" s="613"/>
      <c r="EA155" s="609"/>
      <c r="EB155" s="609"/>
      <c r="EC155" s="609"/>
      <c r="ED155" s="609"/>
      <c r="EE155" s="609"/>
      <c r="EF155" s="609"/>
      <c r="EG155" s="609"/>
      <c r="EH155" s="609"/>
      <c r="EI155" s="609"/>
      <c r="EJ155" s="609"/>
      <c r="EK155" s="609"/>
      <c r="EL155" s="610"/>
      <c r="EM155" s="611"/>
      <c r="EN155" s="613"/>
      <c r="EO155" s="609"/>
      <c r="EP155" s="609"/>
      <c r="EQ155" s="609"/>
      <c r="ER155" s="609"/>
      <c r="ES155" s="609"/>
      <c r="ET155" s="609"/>
      <c r="EU155" s="609"/>
      <c r="EV155" s="609"/>
      <c r="EW155" s="609"/>
      <c r="EX155" s="609"/>
      <c r="EY155" s="609"/>
      <c r="EZ155" s="610"/>
      <c r="FA155" s="611"/>
      <c r="FB155" s="613"/>
      <c r="FC155" s="609"/>
      <c r="FD155" s="609"/>
      <c r="FE155" s="609"/>
      <c r="FF155" s="609"/>
      <c r="FG155" s="609"/>
      <c r="FH155" s="609"/>
      <c r="FI155" s="609"/>
      <c r="FJ155" s="609"/>
      <c r="FK155" s="609"/>
      <c r="FL155" s="609"/>
      <c r="FM155" s="609"/>
      <c r="FN155" s="610"/>
      <c r="FO155" s="611"/>
      <c r="FP155" s="613"/>
      <c r="FQ155" s="609"/>
      <c r="FR155" s="609"/>
      <c r="FS155" s="609"/>
      <c r="FT155" s="609"/>
      <c r="FU155" s="609"/>
      <c r="FV155" s="609"/>
      <c r="FW155" s="609"/>
      <c r="FX155" s="609"/>
      <c r="FY155" s="609"/>
      <c r="FZ155" s="609"/>
      <c r="GA155" s="609"/>
      <c r="GB155" s="610"/>
      <c r="GC155" s="611"/>
      <c r="GD155" s="613"/>
      <c r="GE155" s="609"/>
      <c r="GF155" s="609"/>
      <c r="GG155" s="609"/>
      <c r="GH155" s="609"/>
      <c r="GI155" s="609"/>
      <c r="GJ155" s="609"/>
      <c r="GK155" s="609"/>
      <c r="GL155" s="609"/>
      <c r="GM155" s="609"/>
      <c r="GN155" s="609"/>
      <c r="GO155" s="609"/>
      <c r="GP155" s="610"/>
      <c r="GQ155" s="611"/>
      <c r="GR155" s="613"/>
      <c r="GS155" s="609"/>
      <c r="GT155" s="609"/>
      <c r="GU155" s="609"/>
      <c r="GV155" s="609"/>
      <c r="GW155" s="609"/>
      <c r="GX155" s="609"/>
      <c r="GY155" s="609"/>
      <c r="GZ155" s="609"/>
      <c r="HA155" s="609"/>
      <c r="HB155" s="609"/>
      <c r="HC155" s="609"/>
      <c r="HD155" s="610"/>
      <c r="HE155" s="611"/>
      <c r="HF155" s="613"/>
      <c r="HG155" s="609"/>
      <c r="HH155" s="609"/>
      <c r="HI155" s="609"/>
      <c r="HJ155" s="609"/>
      <c r="HK155" s="609"/>
      <c r="HL155" s="609"/>
      <c r="HM155" s="609"/>
      <c r="HN155" s="609"/>
      <c r="HO155" s="609"/>
      <c r="HP155" s="609"/>
      <c r="HQ155" s="609"/>
      <c r="HR155" s="610"/>
      <c r="HS155" s="611"/>
      <c r="HT155" s="613"/>
      <c r="HU155" s="609"/>
      <c r="HV155" s="609"/>
      <c r="HW155" s="609"/>
      <c r="HX155" s="609"/>
      <c r="HY155" s="609"/>
      <c r="HZ155" s="609"/>
      <c r="IA155" s="609"/>
      <c r="IB155" s="609"/>
      <c r="IC155" s="609"/>
      <c r="ID155" s="609"/>
      <c r="IE155" s="609"/>
      <c r="IF155" s="610"/>
      <c r="IG155" s="611"/>
      <c r="IH155" s="613"/>
      <c r="II155" s="609"/>
      <c r="IJ155" s="609"/>
      <c r="IK155" s="609"/>
      <c r="IL155" s="609"/>
      <c r="IM155" s="609"/>
      <c r="IN155" s="609"/>
      <c r="IO155" s="609"/>
      <c r="IP155" s="609"/>
      <c r="IQ155" s="609"/>
      <c r="IR155" s="609"/>
      <c r="IS155" s="609"/>
      <c r="IT155" s="610"/>
      <c r="IU155" s="611"/>
      <c r="IV155" s="613"/>
      <c r="IW155" s="609"/>
      <c r="IX155" s="609"/>
      <c r="IY155" s="609"/>
      <c r="IZ155" s="609"/>
      <c r="JA155" s="609"/>
      <c r="JB155" s="609"/>
      <c r="JC155" s="609"/>
      <c r="JD155" s="609"/>
      <c r="JE155" s="609"/>
      <c r="JF155" s="609"/>
      <c r="JG155" s="609"/>
      <c r="JH155" s="610"/>
      <c r="JI155" s="611"/>
      <c r="JJ155" s="613"/>
      <c r="JK155" s="609"/>
      <c r="JL155" s="609"/>
      <c r="JM155" s="609"/>
      <c r="JN155" s="609"/>
      <c r="JO155" s="609"/>
      <c r="JP155" s="609"/>
      <c r="JQ155" s="609"/>
      <c r="JR155" s="609"/>
      <c r="JS155" s="609"/>
      <c r="JT155" s="609"/>
      <c r="JU155" s="609"/>
      <c r="JV155" s="610"/>
      <c r="JW155" s="611"/>
      <c r="JX155" s="613"/>
      <c r="JY155" s="609"/>
      <c r="JZ155" s="609"/>
      <c r="KA155" s="609"/>
      <c r="KB155" s="609"/>
      <c r="KC155" s="609"/>
      <c r="KD155" s="609"/>
      <c r="KE155" s="609"/>
      <c r="KF155" s="609"/>
      <c r="KG155" s="609"/>
      <c r="KH155" s="609"/>
      <c r="KI155" s="609"/>
      <c r="KJ155" s="610"/>
      <c r="KK155" s="611"/>
      <c r="KL155" s="613"/>
      <c r="KM155" s="609"/>
      <c r="KN155" s="609"/>
      <c r="KO155" s="609"/>
      <c r="KP155" s="609"/>
      <c r="KQ155" s="609"/>
      <c r="KR155" s="609"/>
      <c r="KS155" s="609"/>
      <c r="KT155" s="609"/>
      <c r="KU155" s="609"/>
      <c r="KV155" s="609"/>
      <c r="KW155" s="609"/>
      <c r="KX155" s="610"/>
      <c r="KY155" s="611"/>
      <c r="KZ155" s="613"/>
      <c r="LA155" s="609"/>
      <c r="LB155" s="609"/>
      <c r="LC155" s="609"/>
      <c r="LD155" s="609"/>
      <c r="LE155" s="609"/>
      <c r="LF155" s="609"/>
      <c r="LG155" s="609"/>
      <c r="LH155" s="609"/>
      <c r="LI155" s="609"/>
      <c r="LJ155" s="609"/>
      <c r="LK155" s="609"/>
      <c r="LL155" s="610"/>
      <c r="LM155" s="611"/>
      <c r="LN155" s="613"/>
      <c r="LO155" s="609"/>
      <c r="LP155" s="609"/>
      <c r="LQ155" s="609"/>
      <c r="LR155" s="609"/>
      <c r="LS155" s="609"/>
      <c r="LT155" s="609"/>
      <c r="LU155" s="609"/>
      <c r="LV155" s="609"/>
      <c r="LW155" s="609"/>
      <c r="LX155" s="609"/>
      <c r="LY155" s="609"/>
      <c r="LZ155" s="610"/>
      <c r="MA155" s="611"/>
      <c r="MB155" s="613"/>
      <c r="MC155" s="609"/>
      <c r="MD155" s="609"/>
      <c r="ME155" s="609"/>
      <c r="MF155" s="609"/>
      <c r="MG155" s="609"/>
      <c r="MH155" s="609"/>
      <c r="MI155" s="609"/>
      <c r="MJ155" s="609"/>
      <c r="MK155" s="609"/>
      <c r="ML155" s="609"/>
      <c r="MM155" s="609"/>
      <c r="MN155" s="610"/>
      <c r="MO155" s="611"/>
      <c r="MP155" s="613"/>
      <c r="MQ155" s="609"/>
      <c r="MR155" s="609"/>
      <c r="MS155" s="609"/>
      <c r="MT155" s="609"/>
      <c r="MU155" s="609"/>
      <c r="MV155" s="609"/>
      <c r="MW155" s="609"/>
      <c r="MX155" s="609"/>
      <c r="MY155" s="609"/>
      <c r="MZ155" s="609"/>
      <c r="NA155" s="609"/>
      <c r="NB155" s="610"/>
      <c r="NC155" s="611"/>
      <c r="ND155" s="613"/>
      <c r="NE155" s="609"/>
      <c r="NF155" s="609"/>
      <c r="NG155" s="609"/>
      <c r="NH155" s="609"/>
      <c r="NI155" s="609"/>
      <c r="NJ155" s="609"/>
      <c r="NK155" s="609"/>
      <c r="NL155" s="609"/>
      <c r="NM155" s="609"/>
      <c r="NN155" s="609"/>
      <c r="NO155" s="609"/>
      <c r="NP155" s="610"/>
      <c r="NQ155" s="611"/>
      <c r="NR155" s="613"/>
      <c r="NS155" s="609"/>
      <c r="NT155" s="609"/>
      <c r="NU155" s="609"/>
      <c r="NV155" s="609"/>
      <c r="NW155" s="609"/>
      <c r="NX155" s="609"/>
      <c r="NY155" s="609"/>
      <c r="NZ155" s="609"/>
      <c r="OA155" s="609"/>
      <c r="OB155" s="609"/>
      <c r="OC155" s="609"/>
      <c r="OD155" s="610"/>
      <c r="OE155" s="611"/>
      <c r="OF155" s="613"/>
      <c r="OG155" s="609"/>
      <c r="OH155" s="609"/>
      <c r="OI155" s="609"/>
      <c r="OJ155" s="609"/>
      <c r="OK155" s="609"/>
      <c r="OL155" s="609"/>
      <c r="OM155" s="609"/>
      <c r="ON155" s="609"/>
      <c r="OO155" s="609"/>
      <c r="OP155" s="609"/>
      <c r="OQ155" s="609"/>
      <c r="OR155" s="610"/>
      <c r="OS155" s="611"/>
      <c r="OT155" s="613"/>
      <c r="OU155" s="609"/>
      <c r="OV155" s="609"/>
      <c r="OW155" s="609"/>
      <c r="OX155" s="609"/>
      <c r="OY155" s="609"/>
      <c r="OZ155" s="609"/>
      <c r="PA155" s="609"/>
      <c r="PB155" s="609"/>
      <c r="PC155" s="609"/>
      <c r="PD155" s="609"/>
      <c r="PE155" s="609"/>
      <c r="PF155" s="610"/>
      <c r="PG155" s="611"/>
      <c r="PH155" s="613"/>
      <c r="PI155" s="609"/>
      <c r="PJ155" s="609"/>
      <c r="PK155" s="609"/>
      <c r="PL155" s="609"/>
      <c r="PM155" s="609"/>
      <c r="PN155" s="609"/>
      <c r="PO155" s="609"/>
      <c r="PP155" s="609"/>
      <c r="PQ155" s="609"/>
      <c r="PR155" s="609"/>
      <c r="PS155" s="609"/>
      <c r="PT155" s="610"/>
      <c r="PU155" s="611"/>
      <c r="PV155" s="613"/>
      <c r="PW155" s="609"/>
      <c r="PX155" s="609"/>
      <c r="PY155" s="609"/>
      <c r="PZ155" s="609"/>
      <c r="QA155" s="609"/>
      <c r="QB155" s="609"/>
      <c r="QC155" s="609"/>
      <c r="QD155" s="609"/>
      <c r="QE155" s="609"/>
      <c r="QF155" s="609"/>
      <c r="QG155" s="609"/>
      <c r="QH155" s="610"/>
      <c r="QI155" s="611"/>
      <c r="QJ155" s="613"/>
      <c r="QK155" s="609"/>
      <c r="QL155" s="609"/>
      <c r="QM155" s="609"/>
      <c r="QN155" s="609"/>
      <c r="QO155" s="609"/>
      <c r="QP155" s="609"/>
      <c r="QQ155" s="609"/>
      <c r="QR155" s="609"/>
      <c r="QS155" s="609"/>
      <c r="QT155" s="609"/>
      <c r="QU155" s="609"/>
      <c r="QV155" s="610"/>
      <c r="QW155" s="611"/>
      <c r="QX155" s="610"/>
      <c r="QY155" s="610"/>
      <c r="QZ155" s="610"/>
      <c r="RA155" s="610"/>
      <c r="RB155" s="610"/>
      <c r="RC155" s="610"/>
      <c r="RD155" s="610"/>
      <c r="RE155" s="610"/>
      <c r="RF155" s="610"/>
      <c r="RG155" s="610"/>
      <c r="RH155" s="610"/>
      <c r="RI155" s="610"/>
      <c r="RJ155" s="610"/>
    </row>
    <row r="156" spans="1:479" s="382" customFormat="1" x14ac:dyDescent="0.3">
      <c r="A156" s="614"/>
      <c r="B156" s="378" t="s">
        <v>881</v>
      </c>
      <c r="C156" s="377"/>
      <c r="D156" s="615">
        <f>SUM(D153:D155)</f>
        <v>0</v>
      </c>
      <c r="E156" s="616">
        <f t="shared" ref="E156:O156" si="846">SUM(E153:E155)</f>
        <v>0</v>
      </c>
      <c r="F156" s="616">
        <f t="shared" si="846"/>
        <v>0</v>
      </c>
      <c r="G156" s="616">
        <f t="shared" si="846"/>
        <v>0</v>
      </c>
      <c r="H156" s="616">
        <f t="shared" si="846"/>
        <v>0</v>
      </c>
      <c r="I156" s="616">
        <f t="shared" si="846"/>
        <v>0</v>
      </c>
      <c r="J156" s="616">
        <f t="shared" si="846"/>
        <v>0</v>
      </c>
      <c r="K156" s="616">
        <f t="shared" si="846"/>
        <v>0</v>
      </c>
      <c r="L156" s="616">
        <f t="shared" si="846"/>
        <v>0</v>
      </c>
      <c r="M156" s="616">
        <f t="shared" si="846"/>
        <v>0</v>
      </c>
      <c r="N156" s="616">
        <f t="shared" si="846"/>
        <v>0</v>
      </c>
      <c r="O156" s="616">
        <f t="shared" si="846"/>
        <v>0</v>
      </c>
      <c r="P156" s="617">
        <f>+SUBTOTAL(9,D156:O156)</f>
        <v>0</v>
      </c>
      <c r="Q156" s="611"/>
      <c r="R156" s="615">
        <f>SUM(R153:R155)</f>
        <v>0</v>
      </c>
      <c r="S156" s="616">
        <f t="shared" ref="S156:AC156" si="847">SUM(S153:S155)</f>
        <v>0</v>
      </c>
      <c r="T156" s="616">
        <f t="shared" si="847"/>
        <v>0</v>
      </c>
      <c r="U156" s="616">
        <f t="shared" si="847"/>
        <v>0</v>
      </c>
      <c r="V156" s="616">
        <f t="shared" si="847"/>
        <v>0</v>
      </c>
      <c r="W156" s="616">
        <f t="shared" si="847"/>
        <v>0</v>
      </c>
      <c r="X156" s="616">
        <f t="shared" si="847"/>
        <v>0</v>
      </c>
      <c r="Y156" s="616">
        <f t="shared" si="847"/>
        <v>0</v>
      </c>
      <c r="Z156" s="616">
        <f t="shared" si="847"/>
        <v>0</v>
      </c>
      <c r="AA156" s="616">
        <f t="shared" si="847"/>
        <v>0</v>
      </c>
      <c r="AB156" s="616">
        <f t="shared" si="847"/>
        <v>0</v>
      </c>
      <c r="AC156" s="616">
        <f t="shared" si="847"/>
        <v>0</v>
      </c>
      <c r="AD156" s="617">
        <f>+SUBTOTAL(9,R156:AC156)</f>
        <v>0</v>
      </c>
      <c r="AE156" s="611"/>
      <c r="AF156" s="615">
        <f>SUM(AF153:AF155)</f>
        <v>0</v>
      </c>
      <c r="AG156" s="616">
        <f t="shared" ref="AG156:AQ156" si="848">SUM(AG153:AG155)</f>
        <v>0</v>
      </c>
      <c r="AH156" s="616">
        <f t="shared" si="848"/>
        <v>0</v>
      </c>
      <c r="AI156" s="616">
        <f t="shared" si="848"/>
        <v>0</v>
      </c>
      <c r="AJ156" s="616">
        <f t="shared" si="848"/>
        <v>0</v>
      </c>
      <c r="AK156" s="616">
        <f t="shared" si="848"/>
        <v>0</v>
      </c>
      <c r="AL156" s="616">
        <f t="shared" si="848"/>
        <v>0</v>
      </c>
      <c r="AM156" s="616">
        <f t="shared" si="848"/>
        <v>0</v>
      </c>
      <c r="AN156" s="616">
        <f t="shared" si="848"/>
        <v>0</v>
      </c>
      <c r="AO156" s="616">
        <f t="shared" si="848"/>
        <v>0</v>
      </c>
      <c r="AP156" s="616">
        <f t="shared" si="848"/>
        <v>0</v>
      </c>
      <c r="AQ156" s="616">
        <f t="shared" si="848"/>
        <v>0</v>
      </c>
      <c r="AR156" s="617">
        <f>+SUBTOTAL(9,AF156:AQ156)</f>
        <v>0</v>
      </c>
      <c r="AS156" s="611"/>
      <c r="AT156" s="615">
        <f>SUM(AT153:AT155)</f>
        <v>0</v>
      </c>
      <c r="AU156" s="616">
        <f t="shared" ref="AU156:BE156" si="849">SUM(AU153:AU155)</f>
        <v>0</v>
      </c>
      <c r="AV156" s="616">
        <f t="shared" si="849"/>
        <v>0</v>
      </c>
      <c r="AW156" s="616">
        <f t="shared" si="849"/>
        <v>0</v>
      </c>
      <c r="AX156" s="616">
        <f t="shared" si="849"/>
        <v>0</v>
      </c>
      <c r="AY156" s="616">
        <f t="shared" si="849"/>
        <v>0</v>
      </c>
      <c r="AZ156" s="616">
        <f t="shared" si="849"/>
        <v>0</v>
      </c>
      <c r="BA156" s="616">
        <f t="shared" si="849"/>
        <v>0</v>
      </c>
      <c r="BB156" s="616">
        <f t="shared" si="849"/>
        <v>0</v>
      </c>
      <c r="BC156" s="616">
        <f t="shared" si="849"/>
        <v>0</v>
      </c>
      <c r="BD156" s="616">
        <f t="shared" si="849"/>
        <v>0</v>
      </c>
      <c r="BE156" s="616">
        <f t="shared" si="849"/>
        <v>0</v>
      </c>
      <c r="BF156" s="617">
        <f>+SUBTOTAL(9,AT156:BE156)</f>
        <v>0</v>
      </c>
      <c r="BG156" s="611"/>
      <c r="BH156" s="615">
        <f>SUM(BH153:BH155)</f>
        <v>0</v>
      </c>
      <c r="BI156" s="616">
        <f t="shared" ref="BI156:BS156" si="850">SUM(BI153:BI155)</f>
        <v>0</v>
      </c>
      <c r="BJ156" s="616">
        <f t="shared" si="850"/>
        <v>0</v>
      </c>
      <c r="BK156" s="616">
        <f t="shared" si="850"/>
        <v>0</v>
      </c>
      <c r="BL156" s="616">
        <f t="shared" si="850"/>
        <v>0</v>
      </c>
      <c r="BM156" s="616">
        <f t="shared" si="850"/>
        <v>0</v>
      </c>
      <c r="BN156" s="616">
        <f t="shared" si="850"/>
        <v>0</v>
      </c>
      <c r="BO156" s="616">
        <f t="shared" si="850"/>
        <v>0</v>
      </c>
      <c r="BP156" s="616">
        <f t="shared" si="850"/>
        <v>0</v>
      </c>
      <c r="BQ156" s="616">
        <f t="shared" si="850"/>
        <v>0</v>
      </c>
      <c r="BR156" s="616">
        <f t="shared" si="850"/>
        <v>0</v>
      </c>
      <c r="BS156" s="616">
        <f t="shared" si="850"/>
        <v>0</v>
      </c>
      <c r="BT156" s="617">
        <f>+SUBTOTAL(9,BH156:BS156)</f>
        <v>0</v>
      </c>
      <c r="BU156" s="611"/>
      <c r="BV156" s="615">
        <f>SUM(BV153:BV155)</f>
        <v>0</v>
      </c>
      <c r="BW156" s="616">
        <f t="shared" ref="BW156:CG156" si="851">SUM(BW153:BW155)</f>
        <v>0</v>
      </c>
      <c r="BX156" s="616">
        <f t="shared" si="851"/>
        <v>0</v>
      </c>
      <c r="BY156" s="616">
        <f t="shared" si="851"/>
        <v>0</v>
      </c>
      <c r="BZ156" s="616">
        <f t="shared" si="851"/>
        <v>0</v>
      </c>
      <c r="CA156" s="616">
        <f t="shared" si="851"/>
        <v>0</v>
      </c>
      <c r="CB156" s="616">
        <f t="shared" si="851"/>
        <v>0</v>
      </c>
      <c r="CC156" s="616">
        <f t="shared" si="851"/>
        <v>0</v>
      </c>
      <c r="CD156" s="616">
        <f t="shared" si="851"/>
        <v>0</v>
      </c>
      <c r="CE156" s="616">
        <f t="shared" si="851"/>
        <v>0</v>
      </c>
      <c r="CF156" s="616">
        <f t="shared" si="851"/>
        <v>0</v>
      </c>
      <c r="CG156" s="616">
        <f t="shared" si="851"/>
        <v>0</v>
      </c>
      <c r="CH156" s="617">
        <f>+SUBTOTAL(9,BV156:CG156)</f>
        <v>0</v>
      </c>
      <c r="CI156" s="611"/>
      <c r="CJ156" s="615">
        <f>SUM(CJ153:CJ155)</f>
        <v>0</v>
      </c>
      <c r="CK156" s="616">
        <f t="shared" ref="CK156:CU156" si="852">SUM(CK153:CK155)</f>
        <v>0</v>
      </c>
      <c r="CL156" s="616">
        <f t="shared" si="852"/>
        <v>0</v>
      </c>
      <c r="CM156" s="616">
        <f t="shared" si="852"/>
        <v>0</v>
      </c>
      <c r="CN156" s="616">
        <f t="shared" si="852"/>
        <v>0</v>
      </c>
      <c r="CO156" s="616">
        <f t="shared" si="852"/>
        <v>0</v>
      </c>
      <c r="CP156" s="616">
        <f t="shared" si="852"/>
        <v>0</v>
      </c>
      <c r="CQ156" s="616">
        <f t="shared" si="852"/>
        <v>0</v>
      </c>
      <c r="CR156" s="616">
        <f t="shared" si="852"/>
        <v>0</v>
      </c>
      <c r="CS156" s="616">
        <f t="shared" si="852"/>
        <v>0</v>
      </c>
      <c r="CT156" s="616">
        <f t="shared" si="852"/>
        <v>0</v>
      </c>
      <c r="CU156" s="616">
        <f t="shared" si="852"/>
        <v>0</v>
      </c>
      <c r="CV156" s="617">
        <f>+SUBTOTAL(9,CJ156:CU156)</f>
        <v>0</v>
      </c>
      <c r="CW156" s="611"/>
      <c r="CX156" s="615">
        <f>SUM(CX153:CX155)</f>
        <v>0</v>
      </c>
      <c r="CY156" s="616">
        <f t="shared" ref="CY156:DI156" si="853">SUM(CY153:CY155)</f>
        <v>0</v>
      </c>
      <c r="CZ156" s="616">
        <f t="shared" si="853"/>
        <v>0</v>
      </c>
      <c r="DA156" s="616">
        <f t="shared" si="853"/>
        <v>0</v>
      </c>
      <c r="DB156" s="616">
        <f t="shared" si="853"/>
        <v>0</v>
      </c>
      <c r="DC156" s="616">
        <f t="shared" si="853"/>
        <v>0</v>
      </c>
      <c r="DD156" s="616">
        <f t="shared" si="853"/>
        <v>0</v>
      </c>
      <c r="DE156" s="616">
        <f t="shared" si="853"/>
        <v>0</v>
      </c>
      <c r="DF156" s="616">
        <f t="shared" si="853"/>
        <v>0</v>
      </c>
      <c r="DG156" s="616">
        <f t="shared" si="853"/>
        <v>0</v>
      </c>
      <c r="DH156" s="616">
        <f t="shared" si="853"/>
        <v>0</v>
      </c>
      <c r="DI156" s="616">
        <f t="shared" si="853"/>
        <v>0</v>
      </c>
      <c r="DJ156" s="617">
        <f>+SUBTOTAL(9,CX156:DI156)</f>
        <v>0</v>
      </c>
      <c r="DK156" s="611"/>
      <c r="DL156" s="615">
        <f>SUM(DL153:DL155)</f>
        <v>0</v>
      </c>
      <c r="DM156" s="616">
        <f t="shared" ref="DM156:DW156" si="854">SUM(DM153:DM155)</f>
        <v>0</v>
      </c>
      <c r="DN156" s="616">
        <f t="shared" si="854"/>
        <v>0</v>
      </c>
      <c r="DO156" s="616">
        <f t="shared" si="854"/>
        <v>0</v>
      </c>
      <c r="DP156" s="616">
        <f t="shared" si="854"/>
        <v>0</v>
      </c>
      <c r="DQ156" s="616">
        <f t="shared" si="854"/>
        <v>0</v>
      </c>
      <c r="DR156" s="616">
        <f t="shared" si="854"/>
        <v>0</v>
      </c>
      <c r="DS156" s="616">
        <f t="shared" si="854"/>
        <v>0</v>
      </c>
      <c r="DT156" s="616">
        <f t="shared" si="854"/>
        <v>0</v>
      </c>
      <c r="DU156" s="616">
        <f t="shared" si="854"/>
        <v>0</v>
      </c>
      <c r="DV156" s="616">
        <f t="shared" si="854"/>
        <v>0</v>
      </c>
      <c r="DW156" s="616">
        <f t="shared" si="854"/>
        <v>0</v>
      </c>
      <c r="DX156" s="617">
        <f>+SUBTOTAL(9,DL156:DW156)</f>
        <v>0</v>
      </c>
      <c r="DY156" s="611"/>
      <c r="DZ156" s="615">
        <f>SUM(DZ153:DZ155)</f>
        <v>0</v>
      </c>
      <c r="EA156" s="616">
        <f t="shared" ref="EA156:EK156" si="855">SUM(EA153:EA155)</f>
        <v>0</v>
      </c>
      <c r="EB156" s="616">
        <f t="shared" si="855"/>
        <v>0</v>
      </c>
      <c r="EC156" s="616">
        <f t="shared" si="855"/>
        <v>0</v>
      </c>
      <c r="ED156" s="616">
        <f t="shared" si="855"/>
        <v>0</v>
      </c>
      <c r="EE156" s="616">
        <f t="shared" si="855"/>
        <v>0</v>
      </c>
      <c r="EF156" s="616">
        <f t="shared" si="855"/>
        <v>0</v>
      </c>
      <c r="EG156" s="616">
        <f t="shared" si="855"/>
        <v>0</v>
      </c>
      <c r="EH156" s="616">
        <f t="shared" si="855"/>
        <v>0</v>
      </c>
      <c r="EI156" s="616">
        <f t="shared" si="855"/>
        <v>0</v>
      </c>
      <c r="EJ156" s="616">
        <f t="shared" si="855"/>
        <v>0</v>
      </c>
      <c r="EK156" s="616">
        <f t="shared" si="855"/>
        <v>0</v>
      </c>
      <c r="EL156" s="617">
        <f>+SUBTOTAL(9,DZ156:EK156)</f>
        <v>0</v>
      </c>
      <c r="EM156" s="611"/>
      <c r="EN156" s="615">
        <f>SUM(EN153:EN155)</f>
        <v>405.16</v>
      </c>
      <c r="EO156" s="616">
        <f t="shared" ref="EO156:EY156" si="856">SUM(EO153:EO155)</f>
        <v>461.76</v>
      </c>
      <c r="EP156" s="616">
        <f t="shared" si="856"/>
        <v>0</v>
      </c>
      <c r="EQ156" s="616">
        <f t="shared" si="856"/>
        <v>0</v>
      </c>
      <c r="ER156" s="616">
        <f t="shared" si="856"/>
        <v>0</v>
      </c>
      <c r="ES156" s="616">
        <f t="shared" si="856"/>
        <v>0</v>
      </c>
      <c r="ET156" s="616">
        <f t="shared" si="856"/>
        <v>0</v>
      </c>
      <c r="EU156" s="616">
        <f t="shared" si="856"/>
        <v>0</v>
      </c>
      <c r="EV156" s="616">
        <f t="shared" si="856"/>
        <v>0</v>
      </c>
      <c r="EW156" s="616">
        <f t="shared" si="856"/>
        <v>0</v>
      </c>
      <c r="EX156" s="616">
        <f t="shared" si="856"/>
        <v>0</v>
      </c>
      <c r="EY156" s="616">
        <f t="shared" si="856"/>
        <v>0</v>
      </c>
      <c r="EZ156" s="617">
        <f>+SUBTOTAL(9,EN156:EY156)</f>
        <v>866.92000000000007</v>
      </c>
      <c r="FA156" s="611"/>
      <c r="FB156" s="615">
        <f>SUM(FB153:FB155)</f>
        <v>0</v>
      </c>
      <c r="FC156" s="616">
        <f t="shared" ref="FC156:FM156" si="857">SUM(FC153:FC155)</f>
        <v>0</v>
      </c>
      <c r="FD156" s="616">
        <f t="shared" si="857"/>
        <v>0</v>
      </c>
      <c r="FE156" s="616">
        <f t="shared" si="857"/>
        <v>0</v>
      </c>
      <c r="FF156" s="616">
        <f t="shared" si="857"/>
        <v>0</v>
      </c>
      <c r="FG156" s="616">
        <f t="shared" si="857"/>
        <v>0</v>
      </c>
      <c r="FH156" s="616">
        <f t="shared" si="857"/>
        <v>0</v>
      </c>
      <c r="FI156" s="616">
        <f t="shared" si="857"/>
        <v>0</v>
      </c>
      <c r="FJ156" s="616">
        <f t="shared" si="857"/>
        <v>0</v>
      </c>
      <c r="FK156" s="616">
        <f t="shared" si="857"/>
        <v>0</v>
      </c>
      <c r="FL156" s="616">
        <f t="shared" si="857"/>
        <v>0</v>
      </c>
      <c r="FM156" s="616">
        <f t="shared" si="857"/>
        <v>0</v>
      </c>
      <c r="FN156" s="617">
        <f>+SUBTOTAL(9,FB156:FM156)</f>
        <v>0</v>
      </c>
      <c r="FO156" s="611"/>
      <c r="FP156" s="615">
        <f>SUM(FP153:FP155)</f>
        <v>1048.5999999999999</v>
      </c>
      <c r="FQ156" s="616">
        <f t="shared" ref="FQ156:GA156" si="858">SUM(FQ153:FQ155)</f>
        <v>0</v>
      </c>
      <c r="FR156" s="616">
        <f t="shared" si="858"/>
        <v>0</v>
      </c>
      <c r="FS156" s="616">
        <f t="shared" si="858"/>
        <v>0</v>
      </c>
      <c r="FT156" s="616">
        <f t="shared" si="858"/>
        <v>0</v>
      </c>
      <c r="FU156" s="616">
        <f t="shared" si="858"/>
        <v>0</v>
      </c>
      <c r="FV156" s="616">
        <f t="shared" si="858"/>
        <v>0</v>
      </c>
      <c r="FW156" s="616">
        <f t="shared" si="858"/>
        <v>0</v>
      </c>
      <c r="FX156" s="616">
        <f t="shared" si="858"/>
        <v>0</v>
      </c>
      <c r="FY156" s="616">
        <f t="shared" si="858"/>
        <v>0</v>
      </c>
      <c r="FZ156" s="616">
        <f t="shared" si="858"/>
        <v>0</v>
      </c>
      <c r="GA156" s="616">
        <f t="shared" si="858"/>
        <v>0</v>
      </c>
      <c r="GB156" s="617">
        <f>+SUBTOTAL(9,FP156:GA156)</f>
        <v>1048.5999999999999</v>
      </c>
      <c r="GC156" s="611"/>
      <c r="GD156" s="615">
        <f>SUM(GD153:GD155)</f>
        <v>0</v>
      </c>
      <c r="GE156" s="616">
        <f t="shared" ref="GE156:GO156" si="859">SUM(GE153:GE155)</f>
        <v>0</v>
      </c>
      <c r="GF156" s="616">
        <f t="shared" si="859"/>
        <v>0</v>
      </c>
      <c r="GG156" s="616">
        <f t="shared" si="859"/>
        <v>0</v>
      </c>
      <c r="GH156" s="616">
        <f t="shared" si="859"/>
        <v>0</v>
      </c>
      <c r="GI156" s="616">
        <f t="shared" si="859"/>
        <v>0</v>
      </c>
      <c r="GJ156" s="616">
        <f t="shared" si="859"/>
        <v>0</v>
      </c>
      <c r="GK156" s="616">
        <f t="shared" si="859"/>
        <v>0</v>
      </c>
      <c r="GL156" s="616">
        <f t="shared" si="859"/>
        <v>0</v>
      </c>
      <c r="GM156" s="616">
        <f t="shared" si="859"/>
        <v>0</v>
      </c>
      <c r="GN156" s="616">
        <f t="shared" si="859"/>
        <v>0</v>
      </c>
      <c r="GO156" s="616">
        <f t="shared" si="859"/>
        <v>0</v>
      </c>
      <c r="GP156" s="617">
        <f>+SUBTOTAL(9,GD156:GO156)</f>
        <v>0</v>
      </c>
      <c r="GQ156" s="611"/>
      <c r="GR156" s="615">
        <f>SUM(GR153:GR155)</f>
        <v>0</v>
      </c>
      <c r="GS156" s="616">
        <f t="shared" ref="GS156:HC156" si="860">SUM(GS153:GS155)</f>
        <v>0</v>
      </c>
      <c r="GT156" s="616">
        <f t="shared" si="860"/>
        <v>0</v>
      </c>
      <c r="GU156" s="616">
        <f t="shared" si="860"/>
        <v>0</v>
      </c>
      <c r="GV156" s="616">
        <f t="shared" si="860"/>
        <v>0</v>
      </c>
      <c r="GW156" s="616">
        <f t="shared" si="860"/>
        <v>0</v>
      </c>
      <c r="GX156" s="616">
        <f t="shared" si="860"/>
        <v>0</v>
      </c>
      <c r="GY156" s="616">
        <f t="shared" si="860"/>
        <v>0</v>
      </c>
      <c r="GZ156" s="616">
        <f t="shared" si="860"/>
        <v>0</v>
      </c>
      <c r="HA156" s="616">
        <f t="shared" si="860"/>
        <v>0</v>
      </c>
      <c r="HB156" s="616">
        <f t="shared" si="860"/>
        <v>0</v>
      </c>
      <c r="HC156" s="616">
        <f t="shared" si="860"/>
        <v>0</v>
      </c>
      <c r="HD156" s="617">
        <f>+SUBTOTAL(9,GR156:HC156)</f>
        <v>0</v>
      </c>
      <c r="HE156" s="611"/>
      <c r="HF156" s="615">
        <f>SUM(HF153:HF155)</f>
        <v>0</v>
      </c>
      <c r="HG156" s="616">
        <f t="shared" ref="HG156:HQ156" si="861">SUM(HG153:HG155)</f>
        <v>0</v>
      </c>
      <c r="HH156" s="616">
        <f t="shared" si="861"/>
        <v>0</v>
      </c>
      <c r="HI156" s="616">
        <f t="shared" si="861"/>
        <v>0</v>
      </c>
      <c r="HJ156" s="616">
        <f t="shared" si="861"/>
        <v>0</v>
      </c>
      <c r="HK156" s="616">
        <f t="shared" si="861"/>
        <v>0</v>
      </c>
      <c r="HL156" s="616">
        <f t="shared" si="861"/>
        <v>0</v>
      </c>
      <c r="HM156" s="616">
        <f t="shared" si="861"/>
        <v>0</v>
      </c>
      <c r="HN156" s="616">
        <f t="shared" si="861"/>
        <v>0</v>
      </c>
      <c r="HO156" s="616">
        <f t="shared" si="861"/>
        <v>0</v>
      </c>
      <c r="HP156" s="616">
        <f t="shared" si="861"/>
        <v>0</v>
      </c>
      <c r="HQ156" s="616">
        <f t="shared" si="861"/>
        <v>0</v>
      </c>
      <c r="HR156" s="617">
        <f>+SUBTOTAL(9,HF156:HQ156)</f>
        <v>0</v>
      </c>
      <c r="HS156" s="611"/>
      <c r="HT156" s="615">
        <f>SUM(HT153:HT155)</f>
        <v>0</v>
      </c>
      <c r="HU156" s="616">
        <f t="shared" ref="HU156:IE156" si="862">SUM(HU153:HU155)</f>
        <v>0</v>
      </c>
      <c r="HV156" s="616">
        <f t="shared" si="862"/>
        <v>0</v>
      </c>
      <c r="HW156" s="616">
        <f t="shared" si="862"/>
        <v>0</v>
      </c>
      <c r="HX156" s="616">
        <f t="shared" si="862"/>
        <v>0</v>
      </c>
      <c r="HY156" s="616">
        <f t="shared" si="862"/>
        <v>0</v>
      </c>
      <c r="HZ156" s="616">
        <f t="shared" si="862"/>
        <v>0</v>
      </c>
      <c r="IA156" s="616">
        <f t="shared" si="862"/>
        <v>0</v>
      </c>
      <c r="IB156" s="616">
        <f t="shared" si="862"/>
        <v>0</v>
      </c>
      <c r="IC156" s="616">
        <f t="shared" si="862"/>
        <v>0</v>
      </c>
      <c r="ID156" s="616">
        <f t="shared" si="862"/>
        <v>0</v>
      </c>
      <c r="IE156" s="616">
        <f t="shared" si="862"/>
        <v>0</v>
      </c>
      <c r="IF156" s="617">
        <f>+SUBTOTAL(9,HT156:IE156)</f>
        <v>0</v>
      </c>
      <c r="IG156" s="611"/>
      <c r="IH156" s="615">
        <f>SUM(IH153:IH155)</f>
        <v>0</v>
      </c>
      <c r="II156" s="616">
        <f t="shared" ref="II156:IS156" si="863">SUM(II153:II155)</f>
        <v>0</v>
      </c>
      <c r="IJ156" s="616">
        <f t="shared" si="863"/>
        <v>0</v>
      </c>
      <c r="IK156" s="616">
        <f t="shared" si="863"/>
        <v>0</v>
      </c>
      <c r="IL156" s="616">
        <f t="shared" si="863"/>
        <v>0</v>
      </c>
      <c r="IM156" s="616">
        <f t="shared" si="863"/>
        <v>0</v>
      </c>
      <c r="IN156" s="616">
        <f t="shared" si="863"/>
        <v>0</v>
      </c>
      <c r="IO156" s="616">
        <f t="shared" si="863"/>
        <v>0</v>
      </c>
      <c r="IP156" s="616">
        <f t="shared" si="863"/>
        <v>0</v>
      </c>
      <c r="IQ156" s="616">
        <f t="shared" si="863"/>
        <v>0</v>
      </c>
      <c r="IR156" s="616">
        <f t="shared" si="863"/>
        <v>0</v>
      </c>
      <c r="IS156" s="616">
        <f t="shared" si="863"/>
        <v>0</v>
      </c>
      <c r="IT156" s="617">
        <f>+SUBTOTAL(9,IH156:IS156)</f>
        <v>0</v>
      </c>
      <c r="IU156" s="611"/>
      <c r="IV156" s="615">
        <f>SUM(IV153:IV155)</f>
        <v>0</v>
      </c>
      <c r="IW156" s="616">
        <f t="shared" ref="IW156:JG156" si="864">SUM(IW153:IW155)</f>
        <v>0</v>
      </c>
      <c r="IX156" s="616">
        <f t="shared" si="864"/>
        <v>0</v>
      </c>
      <c r="IY156" s="616">
        <f t="shared" si="864"/>
        <v>0</v>
      </c>
      <c r="IZ156" s="616">
        <f t="shared" si="864"/>
        <v>0</v>
      </c>
      <c r="JA156" s="616">
        <f t="shared" si="864"/>
        <v>0</v>
      </c>
      <c r="JB156" s="616">
        <f t="shared" si="864"/>
        <v>0</v>
      </c>
      <c r="JC156" s="616">
        <f t="shared" si="864"/>
        <v>0</v>
      </c>
      <c r="JD156" s="616">
        <f t="shared" si="864"/>
        <v>0</v>
      </c>
      <c r="JE156" s="616">
        <f t="shared" si="864"/>
        <v>0</v>
      </c>
      <c r="JF156" s="616">
        <f t="shared" si="864"/>
        <v>0</v>
      </c>
      <c r="JG156" s="616">
        <f t="shared" si="864"/>
        <v>0</v>
      </c>
      <c r="JH156" s="617">
        <f>+SUBTOTAL(9,IV156:JG156)</f>
        <v>0</v>
      </c>
      <c r="JI156" s="611"/>
      <c r="JJ156" s="615">
        <f>SUM(JJ153:JJ155)</f>
        <v>0</v>
      </c>
      <c r="JK156" s="616">
        <f t="shared" ref="JK156:JU156" si="865">SUM(JK153:JK155)</f>
        <v>0</v>
      </c>
      <c r="JL156" s="616">
        <f t="shared" si="865"/>
        <v>0</v>
      </c>
      <c r="JM156" s="616">
        <f t="shared" si="865"/>
        <v>0</v>
      </c>
      <c r="JN156" s="616">
        <f t="shared" si="865"/>
        <v>0</v>
      </c>
      <c r="JO156" s="616">
        <f t="shared" si="865"/>
        <v>0</v>
      </c>
      <c r="JP156" s="616">
        <f t="shared" si="865"/>
        <v>0</v>
      </c>
      <c r="JQ156" s="616">
        <f t="shared" si="865"/>
        <v>0</v>
      </c>
      <c r="JR156" s="616">
        <f t="shared" si="865"/>
        <v>0</v>
      </c>
      <c r="JS156" s="616">
        <f t="shared" si="865"/>
        <v>0</v>
      </c>
      <c r="JT156" s="616">
        <f t="shared" si="865"/>
        <v>0</v>
      </c>
      <c r="JU156" s="616">
        <f t="shared" si="865"/>
        <v>0</v>
      </c>
      <c r="JV156" s="617">
        <f>+SUBTOTAL(9,JJ156:JU156)</f>
        <v>0</v>
      </c>
      <c r="JW156" s="611"/>
      <c r="JX156" s="615">
        <f>SUM(JX153:JX155)</f>
        <v>0</v>
      </c>
      <c r="JY156" s="616">
        <f t="shared" ref="JY156:KI156" si="866">SUM(JY153:JY155)</f>
        <v>0</v>
      </c>
      <c r="JZ156" s="616">
        <f t="shared" si="866"/>
        <v>0</v>
      </c>
      <c r="KA156" s="616">
        <f t="shared" si="866"/>
        <v>0</v>
      </c>
      <c r="KB156" s="616">
        <f t="shared" si="866"/>
        <v>0</v>
      </c>
      <c r="KC156" s="616">
        <f t="shared" si="866"/>
        <v>0</v>
      </c>
      <c r="KD156" s="616">
        <f t="shared" si="866"/>
        <v>0</v>
      </c>
      <c r="KE156" s="616">
        <f t="shared" si="866"/>
        <v>0</v>
      </c>
      <c r="KF156" s="616">
        <f t="shared" si="866"/>
        <v>0</v>
      </c>
      <c r="KG156" s="616">
        <f t="shared" si="866"/>
        <v>0</v>
      </c>
      <c r="KH156" s="616">
        <f t="shared" si="866"/>
        <v>0</v>
      </c>
      <c r="KI156" s="616">
        <f t="shared" si="866"/>
        <v>0</v>
      </c>
      <c r="KJ156" s="617">
        <f>+SUBTOTAL(9,JX156:KI156)</f>
        <v>0</v>
      </c>
      <c r="KK156" s="611"/>
      <c r="KL156" s="615">
        <f>SUM(KL153:KL155)</f>
        <v>0</v>
      </c>
      <c r="KM156" s="616">
        <f t="shared" ref="KM156:KW156" si="867">SUM(KM153:KM155)</f>
        <v>0</v>
      </c>
      <c r="KN156" s="616">
        <f t="shared" si="867"/>
        <v>0</v>
      </c>
      <c r="KO156" s="616">
        <f t="shared" si="867"/>
        <v>0</v>
      </c>
      <c r="KP156" s="616">
        <f t="shared" si="867"/>
        <v>0</v>
      </c>
      <c r="KQ156" s="616">
        <f t="shared" si="867"/>
        <v>0</v>
      </c>
      <c r="KR156" s="616">
        <f t="shared" si="867"/>
        <v>0</v>
      </c>
      <c r="KS156" s="616">
        <f t="shared" si="867"/>
        <v>0</v>
      </c>
      <c r="KT156" s="616">
        <f t="shared" si="867"/>
        <v>0</v>
      </c>
      <c r="KU156" s="616">
        <f t="shared" si="867"/>
        <v>0</v>
      </c>
      <c r="KV156" s="616">
        <f t="shared" si="867"/>
        <v>0</v>
      </c>
      <c r="KW156" s="616">
        <f t="shared" si="867"/>
        <v>0</v>
      </c>
      <c r="KX156" s="617">
        <f>+SUBTOTAL(9,KL156:KW156)</f>
        <v>0</v>
      </c>
      <c r="KY156" s="611"/>
      <c r="KZ156" s="615">
        <f>SUM(KZ153:KZ155)</f>
        <v>0</v>
      </c>
      <c r="LA156" s="616">
        <f t="shared" ref="LA156:LK156" si="868">SUM(LA153:LA155)</f>
        <v>0</v>
      </c>
      <c r="LB156" s="616">
        <f t="shared" si="868"/>
        <v>0</v>
      </c>
      <c r="LC156" s="616">
        <f t="shared" si="868"/>
        <v>0</v>
      </c>
      <c r="LD156" s="616">
        <f t="shared" si="868"/>
        <v>0</v>
      </c>
      <c r="LE156" s="616">
        <f t="shared" si="868"/>
        <v>0</v>
      </c>
      <c r="LF156" s="616">
        <f t="shared" si="868"/>
        <v>0</v>
      </c>
      <c r="LG156" s="616">
        <f t="shared" si="868"/>
        <v>0</v>
      </c>
      <c r="LH156" s="616">
        <f t="shared" si="868"/>
        <v>0</v>
      </c>
      <c r="LI156" s="616">
        <f t="shared" si="868"/>
        <v>0</v>
      </c>
      <c r="LJ156" s="616">
        <f t="shared" si="868"/>
        <v>0</v>
      </c>
      <c r="LK156" s="616">
        <f t="shared" si="868"/>
        <v>0</v>
      </c>
      <c r="LL156" s="617">
        <f>+SUBTOTAL(9,KZ156:LK156)</f>
        <v>0</v>
      </c>
      <c r="LM156" s="611"/>
      <c r="LN156" s="615">
        <f>SUM(LN153:LN155)</f>
        <v>0</v>
      </c>
      <c r="LO156" s="616">
        <f t="shared" ref="LO156:LY156" si="869">SUM(LO153:LO155)</f>
        <v>0</v>
      </c>
      <c r="LP156" s="616">
        <f t="shared" si="869"/>
        <v>0</v>
      </c>
      <c r="LQ156" s="616">
        <f t="shared" si="869"/>
        <v>0</v>
      </c>
      <c r="LR156" s="616">
        <f t="shared" si="869"/>
        <v>0</v>
      </c>
      <c r="LS156" s="616">
        <f t="shared" si="869"/>
        <v>0</v>
      </c>
      <c r="LT156" s="616">
        <f t="shared" si="869"/>
        <v>0</v>
      </c>
      <c r="LU156" s="616">
        <f t="shared" si="869"/>
        <v>0</v>
      </c>
      <c r="LV156" s="616">
        <f t="shared" si="869"/>
        <v>0</v>
      </c>
      <c r="LW156" s="616">
        <f t="shared" si="869"/>
        <v>0</v>
      </c>
      <c r="LX156" s="616">
        <f t="shared" si="869"/>
        <v>0</v>
      </c>
      <c r="LY156" s="616">
        <f t="shared" si="869"/>
        <v>0</v>
      </c>
      <c r="LZ156" s="617">
        <f>+SUBTOTAL(9,LN156:LY156)</f>
        <v>0</v>
      </c>
      <c r="MA156" s="611"/>
      <c r="MB156" s="615">
        <f>SUM(MB153:MB155)</f>
        <v>0</v>
      </c>
      <c r="MC156" s="616">
        <f t="shared" ref="MC156:MM156" si="870">SUM(MC153:MC155)</f>
        <v>0</v>
      </c>
      <c r="MD156" s="616">
        <f t="shared" si="870"/>
        <v>0</v>
      </c>
      <c r="ME156" s="616">
        <f t="shared" si="870"/>
        <v>0</v>
      </c>
      <c r="MF156" s="616">
        <f t="shared" si="870"/>
        <v>0</v>
      </c>
      <c r="MG156" s="616">
        <f t="shared" si="870"/>
        <v>0</v>
      </c>
      <c r="MH156" s="616">
        <f t="shared" si="870"/>
        <v>0</v>
      </c>
      <c r="MI156" s="616">
        <f t="shared" si="870"/>
        <v>0</v>
      </c>
      <c r="MJ156" s="616">
        <f t="shared" si="870"/>
        <v>0</v>
      </c>
      <c r="MK156" s="616">
        <f t="shared" si="870"/>
        <v>0</v>
      </c>
      <c r="ML156" s="616">
        <f t="shared" si="870"/>
        <v>0</v>
      </c>
      <c r="MM156" s="616">
        <f t="shared" si="870"/>
        <v>0</v>
      </c>
      <c r="MN156" s="617">
        <f>+SUBTOTAL(9,MB156:MM156)</f>
        <v>0</v>
      </c>
      <c r="MO156" s="611"/>
      <c r="MP156" s="615">
        <f>SUM(MP153:MP155)</f>
        <v>0</v>
      </c>
      <c r="MQ156" s="616">
        <f t="shared" ref="MQ156:NA156" si="871">SUM(MQ153:MQ155)</f>
        <v>0</v>
      </c>
      <c r="MR156" s="616">
        <f t="shared" si="871"/>
        <v>0</v>
      </c>
      <c r="MS156" s="616">
        <f t="shared" si="871"/>
        <v>0</v>
      </c>
      <c r="MT156" s="616">
        <f t="shared" si="871"/>
        <v>0</v>
      </c>
      <c r="MU156" s="616">
        <f t="shared" si="871"/>
        <v>0</v>
      </c>
      <c r="MV156" s="616">
        <f t="shared" si="871"/>
        <v>0</v>
      </c>
      <c r="MW156" s="616">
        <f t="shared" si="871"/>
        <v>0</v>
      </c>
      <c r="MX156" s="616">
        <f t="shared" si="871"/>
        <v>0</v>
      </c>
      <c r="MY156" s="616">
        <f t="shared" si="871"/>
        <v>0</v>
      </c>
      <c r="MZ156" s="616">
        <f t="shared" si="871"/>
        <v>0</v>
      </c>
      <c r="NA156" s="616">
        <f t="shared" si="871"/>
        <v>0</v>
      </c>
      <c r="NB156" s="617">
        <f>+SUBTOTAL(9,MP156:NA156)</f>
        <v>0</v>
      </c>
      <c r="NC156" s="611"/>
      <c r="ND156" s="615">
        <f>SUM(ND153:ND155)</f>
        <v>0</v>
      </c>
      <c r="NE156" s="616">
        <f t="shared" ref="NE156:NO156" si="872">SUM(NE153:NE155)</f>
        <v>0</v>
      </c>
      <c r="NF156" s="616">
        <f t="shared" si="872"/>
        <v>0</v>
      </c>
      <c r="NG156" s="616">
        <f t="shared" si="872"/>
        <v>0</v>
      </c>
      <c r="NH156" s="616">
        <f t="shared" si="872"/>
        <v>0</v>
      </c>
      <c r="NI156" s="616">
        <f t="shared" si="872"/>
        <v>0</v>
      </c>
      <c r="NJ156" s="616">
        <f t="shared" si="872"/>
        <v>0</v>
      </c>
      <c r="NK156" s="616">
        <f t="shared" si="872"/>
        <v>0</v>
      </c>
      <c r="NL156" s="616">
        <f t="shared" si="872"/>
        <v>0</v>
      </c>
      <c r="NM156" s="616">
        <f t="shared" si="872"/>
        <v>0</v>
      </c>
      <c r="NN156" s="616">
        <f t="shared" si="872"/>
        <v>0</v>
      </c>
      <c r="NO156" s="616">
        <f t="shared" si="872"/>
        <v>0</v>
      </c>
      <c r="NP156" s="617">
        <f>+SUBTOTAL(9,ND156:NO156)</f>
        <v>0</v>
      </c>
      <c r="NQ156" s="611"/>
      <c r="NR156" s="615">
        <f>SUM(NR153:NR155)</f>
        <v>0</v>
      </c>
      <c r="NS156" s="616">
        <f t="shared" ref="NS156:OC156" si="873">SUM(NS153:NS155)</f>
        <v>0</v>
      </c>
      <c r="NT156" s="616">
        <f t="shared" si="873"/>
        <v>0</v>
      </c>
      <c r="NU156" s="616">
        <f t="shared" si="873"/>
        <v>0</v>
      </c>
      <c r="NV156" s="616">
        <f t="shared" si="873"/>
        <v>0</v>
      </c>
      <c r="NW156" s="616">
        <f t="shared" si="873"/>
        <v>0</v>
      </c>
      <c r="NX156" s="616">
        <f t="shared" si="873"/>
        <v>0</v>
      </c>
      <c r="NY156" s="616">
        <f t="shared" si="873"/>
        <v>0</v>
      </c>
      <c r="NZ156" s="616">
        <f t="shared" si="873"/>
        <v>0</v>
      </c>
      <c r="OA156" s="616">
        <f t="shared" si="873"/>
        <v>0</v>
      </c>
      <c r="OB156" s="616">
        <f t="shared" si="873"/>
        <v>0</v>
      </c>
      <c r="OC156" s="616">
        <f t="shared" si="873"/>
        <v>0</v>
      </c>
      <c r="OD156" s="617">
        <f>+SUBTOTAL(9,NR156:OC156)</f>
        <v>0</v>
      </c>
      <c r="OE156" s="611"/>
      <c r="OF156" s="615">
        <f>SUM(OF153:OF155)</f>
        <v>0</v>
      </c>
      <c r="OG156" s="616">
        <f t="shared" ref="OG156:OQ156" si="874">SUM(OG153:OG155)</f>
        <v>0</v>
      </c>
      <c r="OH156" s="616">
        <f t="shared" si="874"/>
        <v>0</v>
      </c>
      <c r="OI156" s="616">
        <f t="shared" si="874"/>
        <v>0</v>
      </c>
      <c r="OJ156" s="616">
        <f t="shared" si="874"/>
        <v>0</v>
      </c>
      <c r="OK156" s="616">
        <f t="shared" si="874"/>
        <v>0</v>
      </c>
      <c r="OL156" s="616">
        <f t="shared" si="874"/>
        <v>0</v>
      </c>
      <c r="OM156" s="616">
        <f t="shared" si="874"/>
        <v>0</v>
      </c>
      <c r="ON156" s="616">
        <f t="shared" si="874"/>
        <v>0</v>
      </c>
      <c r="OO156" s="616">
        <f t="shared" si="874"/>
        <v>0</v>
      </c>
      <c r="OP156" s="616">
        <f t="shared" si="874"/>
        <v>0</v>
      </c>
      <c r="OQ156" s="616">
        <f t="shared" si="874"/>
        <v>0</v>
      </c>
      <c r="OR156" s="617">
        <f>+SUBTOTAL(9,OF156:OQ156)</f>
        <v>0</v>
      </c>
      <c r="OS156" s="611"/>
      <c r="OT156" s="615">
        <f>SUM(OT153:OT155)</f>
        <v>0</v>
      </c>
      <c r="OU156" s="616">
        <f t="shared" ref="OU156:PE156" si="875">SUM(OU153:OU155)</f>
        <v>0</v>
      </c>
      <c r="OV156" s="616">
        <f t="shared" si="875"/>
        <v>0</v>
      </c>
      <c r="OW156" s="616">
        <f t="shared" si="875"/>
        <v>0</v>
      </c>
      <c r="OX156" s="616">
        <f t="shared" si="875"/>
        <v>0</v>
      </c>
      <c r="OY156" s="616">
        <f t="shared" si="875"/>
        <v>0</v>
      </c>
      <c r="OZ156" s="616">
        <f t="shared" si="875"/>
        <v>0</v>
      </c>
      <c r="PA156" s="616">
        <f t="shared" si="875"/>
        <v>0</v>
      </c>
      <c r="PB156" s="616">
        <f t="shared" si="875"/>
        <v>0</v>
      </c>
      <c r="PC156" s="616">
        <f t="shared" si="875"/>
        <v>0</v>
      </c>
      <c r="PD156" s="616">
        <f t="shared" si="875"/>
        <v>0</v>
      </c>
      <c r="PE156" s="616">
        <f t="shared" si="875"/>
        <v>0</v>
      </c>
      <c r="PF156" s="617">
        <f>+SUBTOTAL(9,OT156:PE156)</f>
        <v>0</v>
      </c>
      <c r="PG156" s="611"/>
      <c r="PH156" s="615">
        <f>SUM(PH153:PH155)</f>
        <v>0</v>
      </c>
      <c r="PI156" s="616">
        <f t="shared" ref="PI156:PS156" si="876">SUM(PI153:PI155)</f>
        <v>0</v>
      </c>
      <c r="PJ156" s="616">
        <f t="shared" si="876"/>
        <v>0</v>
      </c>
      <c r="PK156" s="616">
        <f t="shared" si="876"/>
        <v>0</v>
      </c>
      <c r="PL156" s="616">
        <f t="shared" si="876"/>
        <v>0</v>
      </c>
      <c r="PM156" s="616">
        <f t="shared" si="876"/>
        <v>0</v>
      </c>
      <c r="PN156" s="616">
        <f t="shared" si="876"/>
        <v>0</v>
      </c>
      <c r="PO156" s="616">
        <f t="shared" si="876"/>
        <v>0</v>
      </c>
      <c r="PP156" s="616">
        <f t="shared" si="876"/>
        <v>0</v>
      </c>
      <c r="PQ156" s="616">
        <f t="shared" si="876"/>
        <v>0</v>
      </c>
      <c r="PR156" s="616">
        <f t="shared" si="876"/>
        <v>0</v>
      </c>
      <c r="PS156" s="616">
        <f t="shared" si="876"/>
        <v>0</v>
      </c>
      <c r="PT156" s="617">
        <f>+SUBTOTAL(9,PH156:PS156)</f>
        <v>0</v>
      </c>
      <c r="PU156" s="611"/>
      <c r="PV156" s="615">
        <f>SUM(PV153:PV155)</f>
        <v>0</v>
      </c>
      <c r="PW156" s="616">
        <f t="shared" ref="PW156:QG156" si="877">SUM(PW153:PW155)</f>
        <v>0</v>
      </c>
      <c r="PX156" s="616">
        <f t="shared" si="877"/>
        <v>0</v>
      </c>
      <c r="PY156" s="616">
        <f t="shared" si="877"/>
        <v>0</v>
      </c>
      <c r="PZ156" s="616">
        <f t="shared" si="877"/>
        <v>0</v>
      </c>
      <c r="QA156" s="616">
        <f t="shared" si="877"/>
        <v>0</v>
      </c>
      <c r="QB156" s="616">
        <f t="shared" si="877"/>
        <v>0</v>
      </c>
      <c r="QC156" s="616">
        <f t="shared" si="877"/>
        <v>0</v>
      </c>
      <c r="QD156" s="616">
        <f t="shared" si="877"/>
        <v>0</v>
      </c>
      <c r="QE156" s="616">
        <f t="shared" si="877"/>
        <v>0</v>
      </c>
      <c r="QF156" s="616">
        <f t="shared" si="877"/>
        <v>0</v>
      </c>
      <c r="QG156" s="616">
        <f t="shared" si="877"/>
        <v>0</v>
      </c>
      <c r="QH156" s="617">
        <f>+SUBTOTAL(9,PV156:QG156)</f>
        <v>0</v>
      </c>
      <c r="QI156" s="611"/>
      <c r="QJ156" s="615">
        <f>SUM(QJ153:QJ155)</f>
        <v>0</v>
      </c>
      <c r="QK156" s="616">
        <f t="shared" ref="QK156:QU156" si="878">SUM(QK153:QK155)</f>
        <v>0</v>
      </c>
      <c r="QL156" s="616">
        <f t="shared" si="878"/>
        <v>0</v>
      </c>
      <c r="QM156" s="616">
        <f t="shared" si="878"/>
        <v>0</v>
      </c>
      <c r="QN156" s="616">
        <f t="shared" si="878"/>
        <v>0</v>
      </c>
      <c r="QO156" s="616">
        <f t="shared" si="878"/>
        <v>0</v>
      </c>
      <c r="QP156" s="616">
        <f t="shared" si="878"/>
        <v>0</v>
      </c>
      <c r="QQ156" s="616">
        <f t="shared" si="878"/>
        <v>0</v>
      </c>
      <c r="QR156" s="616">
        <f t="shared" si="878"/>
        <v>0</v>
      </c>
      <c r="QS156" s="616">
        <f t="shared" si="878"/>
        <v>0</v>
      </c>
      <c r="QT156" s="616">
        <f t="shared" si="878"/>
        <v>0</v>
      </c>
      <c r="QU156" s="616">
        <f t="shared" si="878"/>
        <v>0</v>
      </c>
      <c r="QV156" s="617">
        <f>+SUBTOTAL(9,QJ156:QU156)</f>
        <v>0</v>
      </c>
      <c r="QW156" s="611"/>
      <c r="QX156" s="617">
        <f t="shared" ref="QX156:QY156" si="879">SUM(QX153:QX155)</f>
        <v>1453.76</v>
      </c>
      <c r="QY156" s="617">
        <f t="shared" si="879"/>
        <v>461.76</v>
      </c>
      <c r="QZ156" s="617">
        <f t="shared" ref="QZ156:RJ156" si="880">SUM(QZ153:QZ155)</f>
        <v>0</v>
      </c>
      <c r="RA156" s="617">
        <f t="shared" si="880"/>
        <v>0</v>
      </c>
      <c r="RB156" s="617">
        <f t="shared" si="880"/>
        <v>0</v>
      </c>
      <c r="RC156" s="617">
        <f t="shared" si="880"/>
        <v>0</v>
      </c>
      <c r="RD156" s="617">
        <f t="shared" si="880"/>
        <v>0</v>
      </c>
      <c r="RE156" s="617">
        <f t="shared" si="880"/>
        <v>0</v>
      </c>
      <c r="RF156" s="617">
        <f t="shared" si="880"/>
        <v>0</v>
      </c>
      <c r="RG156" s="617">
        <f t="shared" si="880"/>
        <v>0</v>
      </c>
      <c r="RH156" s="617">
        <f t="shared" si="880"/>
        <v>0</v>
      </c>
      <c r="RI156" s="617">
        <f t="shared" si="880"/>
        <v>0</v>
      </c>
      <c r="RJ156" s="617">
        <f t="shared" si="880"/>
        <v>1915.52</v>
      </c>
    </row>
    <row r="157" spans="1:479" ht="12.5" x14ac:dyDescent="0.25">
      <c r="A157" s="589"/>
      <c r="D157" s="613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10"/>
      <c r="Q157" s="611"/>
      <c r="R157" s="613"/>
      <c r="S157" s="609"/>
      <c r="T157" s="609"/>
      <c r="U157" s="609"/>
      <c r="V157" s="609"/>
      <c r="W157" s="609"/>
      <c r="X157" s="609"/>
      <c r="Y157" s="609"/>
      <c r="Z157" s="609"/>
      <c r="AA157" s="609"/>
      <c r="AB157" s="609"/>
      <c r="AC157" s="609"/>
      <c r="AD157" s="610"/>
      <c r="AE157" s="611"/>
      <c r="AF157" s="613"/>
      <c r="AG157" s="609"/>
      <c r="AH157" s="609"/>
      <c r="AI157" s="609"/>
      <c r="AJ157" s="609"/>
      <c r="AK157" s="609"/>
      <c r="AL157" s="609"/>
      <c r="AM157" s="609"/>
      <c r="AN157" s="609"/>
      <c r="AO157" s="609"/>
      <c r="AP157" s="609"/>
      <c r="AQ157" s="609"/>
      <c r="AR157" s="610"/>
      <c r="AS157" s="611"/>
      <c r="AT157" s="613"/>
      <c r="AU157" s="609"/>
      <c r="AV157" s="609"/>
      <c r="AW157" s="609"/>
      <c r="AX157" s="609"/>
      <c r="AY157" s="609"/>
      <c r="AZ157" s="609"/>
      <c r="BA157" s="609"/>
      <c r="BB157" s="609"/>
      <c r="BC157" s="609"/>
      <c r="BD157" s="609"/>
      <c r="BE157" s="609"/>
      <c r="BF157" s="610"/>
      <c r="BG157" s="611"/>
      <c r="BH157" s="613"/>
      <c r="BI157" s="609"/>
      <c r="BJ157" s="609"/>
      <c r="BK157" s="609"/>
      <c r="BL157" s="609"/>
      <c r="BM157" s="609"/>
      <c r="BN157" s="609"/>
      <c r="BO157" s="609"/>
      <c r="BP157" s="609"/>
      <c r="BQ157" s="609"/>
      <c r="BR157" s="609"/>
      <c r="BS157" s="609"/>
      <c r="BT157" s="610"/>
      <c r="BU157" s="611"/>
      <c r="BV157" s="613"/>
      <c r="BW157" s="609"/>
      <c r="BX157" s="609"/>
      <c r="BY157" s="609"/>
      <c r="BZ157" s="609"/>
      <c r="CA157" s="609"/>
      <c r="CB157" s="609"/>
      <c r="CC157" s="609"/>
      <c r="CD157" s="609"/>
      <c r="CE157" s="609"/>
      <c r="CF157" s="609"/>
      <c r="CG157" s="609"/>
      <c r="CH157" s="610"/>
      <c r="CI157" s="611"/>
      <c r="CJ157" s="613"/>
      <c r="CK157" s="609"/>
      <c r="CL157" s="609"/>
      <c r="CM157" s="609"/>
      <c r="CN157" s="609"/>
      <c r="CO157" s="609"/>
      <c r="CP157" s="609"/>
      <c r="CQ157" s="609"/>
      <c r="CR157" s="609"/>
      <c r="CS157" s="609"/>
      <c r="CT157" s="609"/>
      <c r="CU157" s="609"/>
      <c r="CV157" s="610"/>
      <c r="CW157" s="611"/>
      <c r="CX157" s="613"/>
      <c r="CY157" s="609"/>
      <c r="CZ157" s="609"/>
      <c r="DA157" s="609"/>
      <c r="DB157" s="609"/>
      <c r="DC157" s="609"/>
      <c r="DD157" s="609"/>
      <c r="DE157" s="609"/>
      <c r="DF157" s="609"/>
      <c r="DG157" s="609"/>
      <c r="DH157" s="609"/>
      <c r="DI157" s="609"/>
      <c r="DJ157" s="610"/>
      <c r="DK157" s="611"/>
      <c r="DL157" s="613"/>
      <c r="DM157" s="609"/>
      <c r="DN157" s="609"/>
      <c r="DO157" s="609"/>
      <c r="DP157" s="609"/>
      <c r="DQ157" s="609"/>
      <c r="DR157" s="609"/>
      <c r="DS157" s="609"/>
      <c r="DT157" s="609"/>
      <c r="DU157" s="609"/>
      <c r="DV157" s="609"/>
      <c r="DW157" s="609"/>
      <c r="DX157" s="610"/>
      <c r="DY157" s="611"/>
      <c r="DZ157" s="613"/>
      <c r="EA157" s="609"/>
      <c r="EB157" s="609"/>
      <c r="EC157" s="609"/>
      <c r="ED157" s="609"/>
      <c r="EE157" s="609"/>
      <c r="EF157" s="609"/>
      <c r="EG157" s="609"/>
      <c r="EH157" s="609"/>
      <c r="EI157" s="609"/>
      <c r="EJ157" s="609"/>
      <c r="EK157" s="609"/>
      <c r="EL157" s="610"/>
      <c r="EM157" s="611"/>
      <c r="EN157" s="613"/>
      <c r="EO157" s="609"/>
      <c r="EP157" s="609"/>
      <c r="EQ157" s="609"/>
      <c r="ER157" s="609"/>
      <c r="ES157" s="609"/>
      <c r="ET157" s="609"/>
      <c r="EU157" s="609"/>
      <c r="EV157" s="609"/>
      <c r="EW157" s="609"/>
      <c r="EX157" s="609"/>
      <c r="EY157" s="609"/>
      <c r="EZ157" s="610"/>
      <c r="FA157" s="611"/>
      <c r="FB157" s="613"/>
      <c r="FC157" s="609"/>
      <c r="FD157" s="609"/>
      <c r="FE157" s="609"/>
      <c r="FF157" s="609"/>
      <c r="FG157" s="609"/>
      <c r="FH157" s="609"/>
      <c r="FI157" s="609"/>
      <c r="FJ157" s="609"/>
      <c r="FK157" s="609"/>
      <c r="FL157" s="609"/>
      <c r="FM157" s="609"/>
      <c r="FN157" s="610"/>
      <c r="FO157" s="611"/>
      <c r="FP157" s="613"/>
      <c r="FQ157" s="609"/>
      <c r="FR157" s="609"/>
      <c r="FS157" s="609"/>
      <c r="FT157" s="609"/>
      <c r="FU157" s="609"/>
      <c r="FV157" s="609"/>
      <c r="FW157" s="609"/>
      <c r="FX157" s="609"/>
      <c r="FY157" s="609"/>
      <c r="FZ157" s="609"/>
      <c r="GA157" s="609"/>
      <c r="GB157" s="610"/>
      <c r="GC157" s="611"/>
      <c r="GD157" s="613"/>
      <c r="GE157" s="609"/>
      <c r="GF157" s="609"/>
      <c r="GG157" s="609"/>
      <c r="GH157" s="609"/>
      <c r="GI157" s="609"/>
      <c r="GJ157" s="609"/>
      <c r="GK157" s="609"/>
      <c r="GL157" s="609"/>
      <c r="GM157" s="609"/>
      <c r="GN157" s="609"/>
      <c r="GO157" s="609"/>
      <c r="GP157" s="610"/>
      <c r="GQ157" s="611"/>
      <c r="GR157" s="613"/>
      <c r="GS157" s="609"/>
      <c r="GT157" s="609"/>
      <c r="GU157" s="609"/>
      <c r="GV157" s="609"/>
      <c r="GW157" s="609"/>
      <c r="GX157" s="609"/>
      <c r="GY157" s="609"/>
      <c r="GZ157" s="609"/>
      <c r="HA157" s="609"/>
      <c r="HB157" s="609"/>
      <c r="HC157" s="609"/>
      <c r="HD157" s="610"/>
      <c r="HE157" s="611"/>
      <c r="HF157" s="613"/>
      <c r="HG157" s="609"/>
      <c r="HH157" s="609"/>
      <c r="HI157" s="609"/>
      <c r="HJ157" s="609"/>
      <c r="HK157" s="609"/>
      <c r="HL157" s="609"/>
      <c r="HM157" s="609"/>
      <c r="HN157" s="609"/>
      <c r="HO157" s="609"/>
      <c r="HP157" s="609"/>
      <c r="HQ157" s="609"/>
      <c r="HR157" s="610"/>
      <c r="HS157" s="611"/>
      <c r="HT157" s="613"/>
      <c r="HU157" s="609"/>
      <c r="HV157" s="609"/>
      <c r="HW157" s="609"/>
      <c r="HX157" s="609"/>
      <c r="HY157" s="609"/>
      <c r="HZ157" s="609"/>
      <c r="IA157" s="609"/>
      <c r="IB157" s="609"/>
      <c r="IC157" s="609"/>
      <c r="ID157" s="609"/>
      <c r="IE157" s="609"/>
      <c r="IF157" s="610"/>
      <c r="IG157" s="611"/>
      <c r="IH157" s="613"/>
      <c r="II157" s="609"/>
      <c r="IJ157" s="609"/>
      <c r="IK157" s="609"/>
      <c r="IL157" s="609"/>
      <c r="IM157" s="609"/>
      <c r="IN157" s="609"/>
      <c r="IO157" s="609"/>
      <c r="IP157" s="609"/>
      <c r="IQ157" s="609"/>
      <c r="IR157" s="609"/>
      <c r="IS157" s="609"/>
      <c r="IT157" s="610"/>
      <c r="IU157" s="611"/>
      <c r="IV157" s="613"/>
      <c r="IW157" s="609"/>
      <c r="IX157" s="609"/>
      <c r="IY157" s="609"/>
      <c r="IZ157" s="609"/>
      <c r="JA157" s="609"/>
      <c r="JB157" s="609"/>
      <c r="JC157" s="609"/>
      <c r="JD157" s="609"/>
      <c r="JE157" s="609"/>
      <c r="JF157" s="609"/>
      <c r="JG157" s="609"/>
      <c r="JH157" s="610"/>
      <c r="JI157" s="611"/>
      <c r="JJ157" s="613"/>
      <c r="JK157" s="609"/>
      <c r="JL157" s="609"/>
      <c r="JM157" s="609"/>
      <c r="JN157" s="609"/>
      <c r="JO157" s="609"/>
      <c r="JP157" s="609"/>
      <c r="JQ157" s="609"/>
      <c r="JR157" s="609"/>
      <c r="JS157" s="609"/>
      <c r="JT157" s="609"/>
      <c r="JU157" s="609"/>
      <c r="JV157" s="610"/>
      <c r="JW157" s="611"/>
      <c r="JX157" s="613"/>
      <c r="JY157" s="609"/>
      <c r="JZ157" s="609"/>
      <c r="KA157" s="609"/>
      <c r="KB157" s="609"/>
      <c r="KC157" s="609"/>
      <c r="KD157" s="609"/>
      <c r="KE157" s="609"/>
      <c r="KF157" s="609"/>
      <c r="KG157" s="609"/>
      <c r="KH157" s="609"/>
      <c r="KI157" s="609"/>
      <c r="KJ157" s="610"/>
      <c r="KK157" s="611"/>
      <c r="KL157" s="613"/>
      <c r="KM157" s="609"/>
      <c r="KN157" s="609"/>
      <c r="KO157" s="609"/>
      <c r="KP157" s="609"/>
      <c r="KQ157" s="609"/>
      <c r="KR157" s="609"/>
      <c r="KS157" s="609"/>
      <c r="KT157" s="609"/>
      <c r="KU157" s="609"/>
      <c r="KV157" s="609"/>
      <c r="KW157" s="609"/>
      <c r="KX157" s="610"/>
      <c r="KY157" s="611"/>
      <c r="KZ157" s="613"/>
      <c r="LA157" s="609"/>
      <c r="LB157" s="609"/>
      <c r="LC157" s="609"/>
      <c r="LD157" s="609"/>
      <c r="LE157" s="609"/>
      <c r="LF157" s="609"/>
      <c r="LG157" s="609"/>
      <c r="LH157" s="609"/>
      <c r="LI157" s="609"/>
      <c r="LJ157" s="609"/>
      <c r="LK157" s="609"/>
      <c r="LL157" s="610"/>
      <c r="LM157" s="611"/>
      <c r="LN157" s="613"/>
      <c r="LO157" s="609"/>
      <c r="LP157" s="609"/>
      <c r="LQ157" s="609"/>
      <c r="LR157" s="609"/>
      <c r="LS157" s="609"/>
      <c r="LT157" s="609"/>
      <c r="LU157" s="609"/>
      <c r="LV157" s="609"/>
      <c r="LW157" s="609"/>
      <c r="LX157" s="609"/>
      <c r="LY157" s="609"/>
      <c r="LZ157" s="610"/>
      <c r="MA157" s="611"/>
      <c r="MB157" s="613"/>
      <c r="MC157" s="609"/>
      <c r="MD157" s="609"/>
      <c r="ME157" s="609"/>
      <c r="MF157" s="609"/>
      <c r="MG157" s="609"/>
      <c r="MH157" s="609"/>
      <c r="MI157" s="609"/>
      <c r="MJ157" s="609"/>
      <c r="MK157" s="609"/>
      <c r="ML157" s="609"/>
      <c r="MM157" s="609"/>
      <c r="MN157" s="610"/>
      <c r="MO157" s="611"/>
      <c r="MP157" s="613"/>
      <c r="MQ157" s="609"/>
      <c r="MR157" s="609"/>
      <c r="MS157" s="609"/>
      <c r="MT157" s="609"/>
      <c r="MU157" s="609"/>
      <c r="MV157" s="609"/>
      <c r="MW157" s="609"/>
      <c r="MX157" s="609"/>
      <c r="MY157" s="609"/>
      <c r="MZ157" s="609"/>
      <c r="NA157" s="609"/>
      <c r="NB157" s="610"/>
      <c r="NC157" s="611"/>
      <c r="ND157" s="613"/>
      <c r="NE157" s="609"/>
      <c r="NF157" s="609"/>
      <c r="NG157" s="609"/>
      <c r="NH157" s="609"/>
      <c r="NI157" s="609"/>
      <c r="NJ157" s="609"/>
      <c r="NK157" s="609"/>
      <c r="NL157" s="609"/>
      <c r="NM157" s="609"/>
      <c r="NN157" s="609"/>
      <c r="NO157" s="609"/>
      <c r="NP157" s="610"/>
      <c r="NQ157" s="611"/>
      <c r="NR157" s="613"/>
      <c r="NS157" s="609"/>
      <c r="NT157" s="609"/>
      <c r="NU157" s="609"/>
      <c r="NV157" s="609"/>
      <c r="NW157" s="609"/>
      <c r="NX157" s="609"/>
      <c r="NY157" s="609"/>
      <c r="NZ157" s="609"/>
      <c r="OA157" s="609"/>
      <c r="OB157" s="609"/>
      <c r="OC157" s="609"/>
      <c r="OD157" s="610"/>
      <c r="OE157" s="611"/>
      <c r="OF157" s="613"/>
      <c r="OG157" s="609"/>
      <c r="OH157" s="609"/>
      <c r="OI157" s="609"/>
      <c r="OJ157" s="609"/>
      <c r="OK157" s="609"/>
      <c r="OL157" s="609"/>
      <c r="OM157" s="609"/>
      <c r="ON157" s="609"/>
      <c r="OO157" s="609"/>
      <c r="OP157" s="609"/>
      <c r="OQ157" s="609"/>
      <c r="OR157" s="610"/>
      <c r="OS157" s="611"/>
      <c r="OT157" s="613"/>
      <c r="OU157" s="609"/>
      <c r="OV157" s="609"/>
      <c r="OW157" s="609"/>
      <c r="OX157" s="609"/>
      <c r="OY157" s="609"/>
      <c r="OZ157" s="609"/>
      <c r="PA157" s="609"/>
      <c r="PB157" s="609"/>
      <c r="PC157" s="609"/>
      <c r="PD157" s="609"/>
      <c r="PE157" s="609"/>
      <c r="PF157" s="610"/>
      <c r="PG157" s="611"/>
      <c r="PH157" s="613"/>
      <c r="PI157" s="609"/>
      <c r="PJ157" s="609"/>
      <c r="PK157" s="609"/>
      <c r="PL157" s="609"/>
      <c r="PM157" s="609"/>
      <c r="PN157" s="609"/>
      <c r="PO157" s="609"/>
      <c r="PP157" s="609"/>
      <c r="PQ157" s="609"/>
      <c r="PR157" s="609"/>
      <c r="PS157" s="609"/>
      <c r="PT157" s="610"/>
      <c r="PU157" s="611"/>
      <c r="PV157" s="613"/>
      <c r="PW157" s="609"/>
      <c r="PX157" s="609"/>
      <c r="PY157" s="609"/>
      <c r="PZ157" s="609"/>
      <c r="QA157" s="609"/>
      <c r="QB157" s="609"/>
      <c r="QC157" s="609"/>
      <c r="QD157" s="609"/>
      <c r="QE157" s="609"/>
      <c r="QF157" s="609"/>
      <c r="QG157" s="609"/>
      <c r="QH157" s="610"/>
      <c r="QI157" s="611"/>
      <c r="QJ157" s="613"/>
      <c r="QK157" s="609"/>
      <c r="QL157" s="609"/>
      <c r="QM157" s="609"/>
      <c r="QN157" s="609"/>
      <c r="QO157" s="609"/>
      <c r="QP157" s="609"/>
      <c r="QQ157" s="609"/>
      <c r="QR157" s="609"/>
      <c r="QS157" s="609"/>
      <c r="QT157" s="609"/>
      <c r="QU157" s="609"/>
      <c r="QV157" s="610"/>
      <c r="QW157" s="611"/>
      <c r="QX157" s="610"/>
      <c r="QY157" s="610"/>
      <c r="QZ157" s="610"/>
      <c r="RA157" s="610"/>
      <c r="RB157" s="610"/>
      <c r="RC157" s="610"/>
      <c r="RD157" s="610"/>
      <c r="RE157" s="610"/>
      <c r="RF157" s="610"/>
      <c r="RG157" s="610"/>
      <c r="RH157" s="610"/>
      <c r="RI157" s="610"/>
      <c r="RJ157" s="610"/>
    </row>
    <row r="158" spans="1:479" x14ac:dyDescent="0.3">
      <c r="A158" s="589"/>
      <c r="B158" s="383" t="s">
        <v>882</v>
      </c>
      <c r="C158" s="384"/>
      <c r="D158" s="618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20"/>
      <c r="Q158" s="621"/>
      <c r="R158" s="618"/>
      <c r="S158" s="619"/>
      <c r="T158" s="619"/>
      <c r="U158" s="619"/>
      <c r="V158" s="619"/>
      <c r="W158" s="619"/>
      <c r="X158" s="619"/>
      <c r="Y158" s="619"/>
      <c r="Z158" s="619"/>
      <c r="AA158" s="619"/>
      <c r="AB158" s="619"/>
      <c r="AC158" s="619"/>
      <c r="AD158" s="620"/>
      <c r="AE158" s="621"/>
      <c r="AF158" s="618"/>
      <c r="AG158" s="619"/>
      <c r="AH158" s="619"/>
      <c r="AI158" s="619"/>
      <c r="AJ158" s="619"/>
      <c r="AK158" s="619"/>
      <c r="AL158" s="619"/>
      <c r="AM158" s="619"/>
      <c r="AN158" s="619"/>
      <c r="AO158" s="619"/>
      <c r="AP158" s="619"/>
      <c r="AQ158" s="619"/>
      <c r="AR158" s="620"/>
      <c r="AS158" s="621"/>
      <c r="AT158" s="618"/>
      <c r="AU158" s="619"/>
      <c r="AV158" s="619"/>
      <c r="AW158" s="619"/>
      <c r="AX158" s="619"/>
      <c r="AY158" s="619"/>
      <c r="AZ158" s="619"/>
      <c r="BA158" s="619"/>
      <c r="BB158" s="619"/>
      <c r="BC158" s="619"/>
      <c r="BD158" s="619"/>
      <c r="BE158" s="619"/>
      <c r="BF158" s="620"/>
      <c r="BG158" s="621"/>
      <c r="BH158" s="618"/>
      <c r="BI158" s="619"/>
      <c r="BJ158" s="619"/>
      <c r="BK158" s="619"/>
      <c r="BL158" s="619"/>
      <c r="BM158" s="619"/>
      <c r="BN158" s="619"/>
      <c r="BO158" s="619"/>
      <c r="BP158" s="619"/>
      <c r="BQ158" s="619"/>
      <c r="BR158" s="619"/>
      <c r="BS158" s="619"/>
      <c r="BT158" s="620"/>
      <c r="BU158" s="621"/>
      <c r="BV158" s="618"/>
      <c r="BW158" s="619"/>
      <c r="BX158" s="619"/>
      <c r="BY158" s="619"/>
      <c r="BZ158" s="619"/>
      <c r="CA158" s="619"/>
      <c r="CB158" s="619"/>
      <c r="CC158" s="619"/>
      <c r="CD158" s="619"/>
      <c r="CE158" s="619"/>
      <c r="CF158" s="619"/>
      <c r="CG158" s="619"/>
      <c r="CH158" s="620"/>
      <c r="CI158" s="621"/>
      <c r="CJ158" s="618"/>
      <c r="CK158" s="619"/>
      <c r="CL158" s="619"/>
      <c r="CM158" s="619"/>
      <c r="CN158" s="619"/>
      <c r="CO158" s="619"/>
      <c r="CP158" s="619"/>
      <c r="CQ158" s="619"/>
      <c r="CR158" s="619"/>
      <c r="CS158" s="619"/>
      <c r="CT158" s="619"/>
      <c r="CU158" s="619"/>
      <c r="CV158" s="620"/>
      <c r="CW158" s="621"/>
      <c r="CX158" s="618"/>
      <c r="CY158" s="619"/>
      <c r="CZ158" s="619"/>
      <c r="DA158" s="619"/>
      <c r="DB158" s="619"/>
      <c r="DC158" s="619"/>
      <c r="DD158" s="619"/>
      <c r="DE158" s="619"/>
      <c r="DF158" s="619"/>
      <c r="DG158" s="619"/>
      <c r="DH158" s="619"/>
      <c r="DI158" s="619"/>
      <c r="DJ158" s="620"/>
      <c r="DK158" s="621"/>
      <c r="DL158" s="618"/>
      <c r="DM158" s="619"/>
      <c r="DN158" s="619"/>
      <c r="DO158" s="619"/>
      <c r="DP158" s="619"/>
      <c r="DQ158" s="619"/>
      <c r="DR158" s="619"/>
      <c r="DS158" s="619"/>
      <c r="DT158" s="619"/>
      <c r="DU158" s="619"/>
      <c r="DV158" s="619"/>
      <c r="DW158" s="619"/>
      <c r="DX158" s="620"/>
      <c r="DY158" s="621"/>
      <c r="DZ158" s="618"/>
      <c r="EA158" s="619"/>
      <c r="EB158" s="619"/>
      <c r="EC158" s="619"/>
      <c r="ED158" s="619"/>
      <c r="EE158" s="619"/>
      <c r="EF158" s="619"/>
      <c r="EG158" s="619"/>
      <c r="EH158" s="619"/>
      <c r="EI158" s="619"/>
      <c r="EJ158" s="619"/>
      <c r="EK158" s="619"/>
      <c r="EL158" s="620"/>
      <c r="EM158" s="621"/>
      <c r="EN158" s="618"/>
      <c r="EO158" s="619"/>
      <c r="EP158" s="619"/>
      <c r="EQ158" s="619"/>
      <c r="ER158" s="619"/>
      <c r="ES158" s="619"/>
      <c r="ET158" s="619"/>
      <c r="EU158" s="619"/>
      <c r="EV158" s="619"/>
      <c r="EW158" s="619"/>
      <c r="EX158" s="619"/>
      <c r="EY158" s="619"/>
      <c r="EZ158" s="620"/>
      <c r="FA158" s="621"/>
      <c r="FB158" s="618"/>
      <c r="FC158" s="619"/>
      <c r="FD158" s="619"/>
      <c r="FE158" s="619"/>
      <c r="FF158" s="619"/>
      <c r="FG158" s="619"/>
      <c r="FH158" s="619"/>
      <c r="FI158" s="619"/>
      <c r="FJ158" s="619"/>
      <c r="FK158" s="619"/>
      <c r="FL158" s="619"/>
      <c r="FM158" s="619"/>
      <c r="FN158" s="620"/>
      <c r="FO158" s="621"/>
      <c r="FP158" s="618"/>
      <c r="FQ158" s="619"/>
      <c r="FR158" s="619"/>
      <c r="FS158" s="619"/>
      <c r="FT158" s="619"/>
      <c r="FU158" s="619"/>
      <c r="FV158" s="619"/>
      <c r="FW158" s="619"/>
      <c r="FX158" s="619"/>
      <c r="FY158" s="619"/>
      <c r="FZ158" s="619"/>
      <c r="GA158" s="619"/>
      <c r="GB158" s="620"/>
      <c r="GC158" s="621"/>
      <c r="GD158" s="618"/>
      <c r="GE158" s="619"/>
      <c r="GF158" s="619"/>
      <c r="GG158" s="619"/>
      <c r="GH158" s="619"/>
      <c r="GI158" s="619"/>
      <c r="GJ158" s="619"/>
      <c r="GK158" s="619"/>
      <c r="GL158" s="619"/>
      <c r="GM158" s="619"/>
      <c r="GN158" s="619"/>
      <c r="GO158" s="619"/>
      <c r="GP158" s="620"/>
      <c r="GQ158" s="621"/>
      <c r="GR158" s="618"/>
      <c r="GS158" s="619"/>
      <c r="GT158" s="619"/>
      <c r="GU158" s="619"/>
      <c r="GV158" s="619"/>
      <c r="GW158" s="619"/>
      <c r="GX158" s="619"/>
      <c r="GY158" s="619"/>
      <c r="GZ158" s="619"/>
      <c r="HA158" s="619"/>
      <c r="HB158" s="619"/>
      <c r="HC158" s="619"/>
      <c r="HD158" s="620"/>
      <c r="HE158" s="621"/>
      <c r="HF158" s="618"/>
      <c r="HG158" s="619"/>
      <c r="HH158" s="619"/>
      <c r="HI158" s="619"/>
      <c r="HJ158" s="619"/>
      <c r="HK158" s="619"/>
      <c r="HL158" s="619"/>
      <c r="HM158" s="619"/>
      <c r="HN158" s="619"/>
      <c r="HO158" s="619"/>
      <c r="HP158" s="619"/>
      <c r="HQ158" s="619"/>
      <c r="HR158" s="620"/>
      <c r="HS158" s="621"/>
      <c r="HT158" s="618"/>
      <c r="HU158" s="619"/>
      <c r="HV158" s="619"/>
      <c r="HW158" s="619"/>
      <c r="HX158" s="619"/>
      <c r="HY158" s="619"/>
      <c r="HZ158" s="619"/>
      <c r="IA158" s="619"/>
      <c r="IB158" s="619"/>
      <c r="IC158" s="619"/>
      <c r="ID158" s="619"/>
      <c r="IE158" s="619"/>
      <c r="IF158" s="620"/>
      <c r="IG158" s="621"/>
      <c r="IH158" s="618"/>
      <c r="II158" s="619"/>
      <c r="IJ158" s="619"/>
      <c r="IK158" s="619"/>
      <c r="IL158" s="619"/>
      <c r="IM158" s="619"/>
      <c r="IN158" s="619"/>
      <c r="IO158" s="619"/>
      <c r="IP158" s="619"/>
      <c r="IQ158" s="619"/>
      <c r="IR158" s="619"/>
      <c r="IS158" s="619"/>
      <c r="IT158" s="620"/>
      <c r="IU158" s="621"/>
      <c r="IV158" s="618"/>
      <c r="IW158" s="619"/>
      <c r="IX158" s="619"/>
      <c r="IY158" s="619"/>
      <c r="IZ158" s="619"/>
      <c r="JA158" s="619"/>
      <c r="JB158" s="619"/>
      <c r="JC158" s="619"/>
      <c r="JD158" s="619"/>
      <c r="JE158" s="619"/>
      <c r="JF158" s="619"/>
      <c r="JG158" s="619"/>
      <c r="JH158" s="620"/>
      <c r="JI158" s="621"/>
      <c r="JJ158" s="618"/>
      <c r="JK158" s="619"/>
      <c r="JL158" s="619"/>
      <c r="JM158" s="619"/>
      <c r="JN158" s="619"/>
      <c r="JO158" s="619"/>
      <c r="JP158" s="619"/>
      <c r="JQ158" s="619"/>
      <c r="JR158" s="619"/>
      <c r="JS158" s="619"/>
      <c r="JT158" s="619"/>
      <c r="JU158" s="619"/>
      <c r="JV158" s="620"/>
      <c r="JW158" s="621"/>
      <c r="JX158" s="618"/>
      <c r="JY158" s="619"/>
      <c r="JZ158" s="619"/>
      <c r="KA158" s="619"/>
      <c r="KB158" s="619"/>
      <c r="KC158" s="619"/>
      <c r="KD158" s="619"/>
      <c r="KE158" s="619"/>
      <c r="KF158" s="619"/>
      <c r="KG158" s="619"/>
      <c r="KH158" s="619"/>
      <c r="KI158" s="619"/>
      <c r="KJ158" s="620"/>
      <c r="KK158" s="621"/>
      <c r="KL158" s="618"/>
      <c r="KM158" s="619"/>
      <c r="KN158" s="619"/>
      <c r="KO158" s="619"/>
      <c r="KP158" s="619"/>
      <c r="KQ158" s="619"/>
      <c r="KR158" s="619"/>
      <c r="KS158" s="619"/>
      <c r="KT158" s="619"/>
      <c r="KU158" s="619"/>
      <c r="KV158" s="619"/>
      <c r="KW158" s="619"/>
      <c r="KX158" s="620"/>
      <c r="KY158" s="621"/>
      <c r="KZ158" s="618"/>
      <c r="LA158" s="619"/>
      <c r="LB158" s="619"/>
      <c r="LC158" s="619"/>
      <c r="LD158" s="619"/>
      <c r="LE158" s="619"/>
      <c r="LF158" s="619"/>
      <c r="LG158" s="619"/>
      <c r="LH158" s="619"/>
      <c r="LI158" s="619"/>
      <c r="LJ158" s="619"/>
      <c r="LK158" s="619"/>
      <c r="LL158" s="620"/>
      <c r="LM158" s="621"/>
      <c r="LN158" s="618"/>
      <c r="LO158" s="619"/>
      <c r="LP158" s="619"/>
      <c r="LQ158" s="619"/>
      <c r="LR158" s="619"/>
      <c r="LS158" s="619"/>
      <c r="LT158" s="619"/>
      <c r="LU158" s="619"/>
      <c r="LV158" s="619"/>
      <c r="LW158" s="619"/>
      <c r="LX158" s="619"/>
      <c r="LY158" s="619"/>
      <c r="LZ158" s="620"/>
      <c r="MA158" s="621"/>
      <c r="MB158" s="618"/>
      <c r="MC158" s="619"/>
      <c r="MD158" s="619"/>
      <c r="ME158" s="619"/>
      <c r="MF158" s="619"/>
      <c r="MG158" s="619"/>
      <c r="MH158" s="619"/>
      <c r="MI158" s="619"/>
      <c r="MJ158" s="619"/>
      <c r="MK158" s="619"/>
      <c r="ML158" s="619"/>
      <c r="MM158" s="619"/>
      <c r="MN158" s="620"/>
      <c r="MO158" s="621"/>
      <c r="MP158" s="618"/>
      <c r="MQ158" s="619"/>
      <c r="MR158" s="619"/>
      <c r="MS158" s="619"/>
      <c r="MT158" s="619"/>
      <c r="MU158" s="619"/>
      <c r="MV158" s="619"/>
      <c r="MW158" s="619"/>
      <c r="MX158" s="619"/>
      <c r="MY158" s="619"/>
      <c r="MZ158" s="619"/>
      <c r="NA158" s="619"/>
      <c r="NB158" s="620"/>
      <c r="NC158" s="621"/>
      <c r="ND158" s="618"/>
      <c r="NE158" s="619"/>
      <c r="NF158" s="619"/>
      <c r="NG158" s="619"/>
      <c r="NH158" s="619"/>
      <c r="NI158" s="619"/>
      <c r="NJ158" s="619"/>
      <c r="NK158" s="619"/>
      <c r="NL158" s="619"/>
      <c r="NM158" s="619"/>
      <c r="NN158" s="619"/>
      <c r="NO158" s="619"/>
      <c r="NP158" s="620"/>
      <c r="NQ158" s="621"/>
      <c r="NR158" s="618"/>
      <c r="NS158" s="619"/>
      <c r="NT158" s="619"/>
      <c r="NU158" s="619"/>
      <c r="NV158" s="619"/>
      <c r="NW158" s="619"/>
      <c r="NX158" s="619"/>
      <c r="NY158" s="619"/>
      <c r="NZ158" s="619"/>
      <c r="OA158" s="619"/>
      <c r="OB158" s="619"/>
      <c r="OC158" s="619"/>
      <c r="OD158" s="620"/>
      <c r="OE158" s="621"/>
      <c r="OF158" s="618"/>
      <c r="OG158" s="619"/>
      <c r="OH158" s="619"/>
      <c r="OI158" s="619"/>
      <c r="OJ158" s="619"/>
      <c r="OK158" s="619"/>
      <c r="OL158" s="619"/>
      <c r="OM158" s="619"/>
      <c r="ON158" s="619"/>
      <c r="OO158" s="619"/>
      <c r="OP158" s="619"/>
      <c r="OQ158" s="619"/>
      <c r="OR158" s="620"/>
      <c r="OS158" s="621"/>
      <c r="OT158" s="618"/>
      <c r="OU158" s="619"/>
      <c r="OV158" s="619"/>
      <c r="OW158" s="619"/>
      <c r="OX158" s="619"/>
      <c r="OY158" s="619"/>
      <c r="OZ158" s="619"/>
      <c r="PA158" s="619"/>
      <c r="PB158" s="619"/>
      <c r="PC158" s="619"/>
      <c r="PD158" s="619"/>
      <c r="PE158" s="619"/>
      <c r="PF158" s="620"/>
      <c r="PG158" s="621"/>
      <c r="PH158" s="618"/>
      <c r="PI158" s="619"/>
      <c r="PJ158" s="619"/>
      <c r="PK158" s="619"/>
      <c r="PL158" s="619"/>
      <c r="PM158" s="619"/>
      <c r="PN158" s="619"/>
      <c r="PO158" s="619"/>
      <c r="PP158" s="619"/>
      <c r="PQ158" s="619"/>
      <c r="PR158" s="619"/>
      <c r="PS158" s="619"/>
      <c r="PT158" s="620"/>
      <c r="PU158" s="621"/>
      <c r="PV158" s="618"/>
      <c r="PW158" s="619"/>
      <c r="PX158" s="619"/>
      <c r="PY158" s="619"/>
      <c r="PZ158" s="619"/>
      <c r="QA158" s="619"/>
      <c r="QB158" s="619"/>
      <c r="QC158" s="619"/>
      <c r="QD158" s="619"/>
      <c r="QE158" s="619"/>
      <c r="QF158" s="619"/>
      <c r="QG158" s="619"/>
      <c r="QH158" s="620"/>
      <c r="QI158" s="621"/>
      <c r="QJ158" s="618"/>
      <c r="QK158" s="619"/>
      <c r="QL158" s="619"/>
      <c r="QM158" s="619"/>
      <c r="QN158" s="619"/>
      <c r="QO158" s="619"/>
      <c r="QP158" s="619"/>
      <c r="QQ158" s="619"/>
      <c r="QR158" s="619"/>
      <c r="QS158" s="619"/>
      <c r="QT158" s="619"/>
      <c r="QU158" s="619"/>
      <c r="QV158" s="620"/>
      <c r="QW158" s="621"/>
      <c r="QX158" s="620"/>
      <c r="QY158" s="620"/>
      <c r="QZ158" s="620"/>
      <c r="RA158" s="620"/>
      <c r="RB158" s="620"/>
      <c r="RC158" s="620"/>
      <c r="RD158" s="620"/>
      <c r="RE158" s="620"/>
      <c r="RF158" s="620"/>
      <c r="RG158" s="620"/>
      <c r="RH158" s="620"/>
      <c r="RI158" s="620"/>
      <c r="RJ158" s="620"/>
    </row>
    <row r="159" spans="1:479" ht="12.5" x14ac:dyDescent="0.25">
      <c r="A159" s="589" t="s">
        <v>971</v>
      </c>
      <c r="B159" s="259" t="s">
        <v>2</v>
      </c>
      <c r="C159" s="313"/>
      <c r="D159" s="607">
        <f t="shared" ref="D159:O165" si="881">ROUND(D23/D$146,2)</f>
        <v>0</v>
      </c>
      <c r="E159" s="608">
        <f t="shared" si="881"/>
        <v>0</v>
      </c>
      <c r="F159" s="608">
        <f t="shared" si="881"/>
        <v>0</v>
      </c>
      <c r="G159" s="608">
        <f t="shared" si="881"/>
        <v>0</v>
      </c>
      <c r="H159" s="608">
        <f t="shared" si="881"/>
        <v>0</v>
      </c>
      <c r="I159" s="608">
        <f t="shared" si="881"/>
        <v>0</v>
      </c>
      <c r="J159" s="608">
        <f t="shared" si="881"/>
        <v>0</v>
      </c>
      <c r="K159" s="608">
        <f t="shared" si="881"/>
        <v>0</v>
      </c>
      <c r="L159" s="608">
        <f t="shared" si="881"/>
        <v>0</v>
      </c>
      <c r="M159" s="608">
        <f t="shared" si="881"/>
        <v>0</v>
      </c>
      <c r="N159" s="608">
        <f t="shared" si="881"/>
        <v>0</v>
      </c>
      <c r="O159" s="608">
        <f t="shared" si="881"/>
        <v>0</v>
      </c>
      <c r="P159" s="610">
        <f t="shared" ref="P159:P167" si="882">+SUBTOTAL(9,D159:O159)</f>
        <v>0</v>
      </c>
      <c r="Q159" s="611"/>
      <c r="R159" s="607">
        <f t="shared" ref="R159:AC165" si="883">ROUND(R23/R$146,2)</f>
        <v>0</v>
      </c>
      <c r="S159" s="608">
        <f t="shared" si="883"/>
        <v>0</v>
      </c>
      <c r="T159" s="608">
        <f t="shared" si="883"/>
        <v>0</v>
      </c>
      <c r="U159" s="608">
        <f t="shared" si="883"/>
        <v>0</v>
      </c>
      <c r="V159" s="608">
        <f t="shared" si="883"/>
        <v>0</v>
      </c>
      <c r="W159" s="608">
        <f t="shared" si="883"/>
        <v>0</v>
      </c>
      <c r="X159" s="608">
        <f t="shared" si="883"/>
        <v>0</v>
      </c>
      <c r="Y159" s="608">
        <f t="shared" si="883"/>
        <v>0</v>
      </c>
      <c r="Z159" s="608">
        <f t="shared" si="883"/>
        <v>0</v>
      </c>
      <c r="AA159" s="608">
        <f t="shared" si="883"/>
        <v>0</v>
      </c>
      <c r="AB159" s="608">
        <f t="shared" si="883"/>
        <v>0</v>
      </c>
      <c r="AC159" s="608">
        <f t="shared" si="883"/>
        <v>0</v>
      </c>
      <c r="AD159" s="610">
        <f t="shared" ref="AD159:AD167" si="884">+SUBTOTAL(9,R159:AC159)</f>
        <v>0</v>
      </c>
      <c r="AE159" s="611"/>
      <c r="AF159" s="607">
        <f t="shared" ref="AF159:AQ165" si="885">ROUND(AF23/AF$146,2)</f>
        <v>0</v>
      </c>
      <c r="AG159" s="608">
        <f t="shared" si="885"/>
        <v>0</v>
      </c>
      <c r="AH159" s="608">
        <f t="shared" si="885"/>
        <v>0</v>
      </c>
      <c r="AI159" s="608">
        <f t="shared" si="885"/>
        <v>0</v>
      </c>
      <c r="AJ159" s="608">
        <f t="shared" si="885"/>
        <v>0</v>
      </c>
      <c r="AK159" s="608">
        <f t="shared" si="885"/>
        <v>0</v>
      </c>
      <c r="AL159" s="608">
        <f t="shared" si="885"/>
        <v>0</v>
      </c>
      <c r="AM159" s="608">
        <f t="shared" si="885"/>
        <v>0</v>
      </c>
      <c r="AN159" s="608">
        <f t="shared" si="885"/>
        <v>0</v>
      </c>
      <c r="AO159" s="608">
        <f t="shared" si="885"/>
        <v>0</v>
      </c>
      <c r="AP159" s="608">
        <f t="shared" si="885"/>
        <v>0</v>
      </c>
      <c r="AQ159" s="608">
        <f t="shared" si="885"/>
        <v>0</v>
      </c>
      <c r="AR159" s="610">
        <f t="shared" ref="AR159:AR167" si="886">+SUBTOTAL(9,AF159:AQ159)</f>
        <v>0</v>
      </c>
      <c r="AS159" s="611"/>
      <c r="AT159" s="607">
        <f t="shared" ref="AT159:BE165" si="887">ROUND(AT23/AT$146,2)</f>
        <v>0</v>
      </c>
      <c r="AU159" s="608">
        <f t="shared" si="887"/>
        <v>0</v>
      </c>
      <c r="AV159" s="608">
        <f t="shared" si="887"/>
        <v>0</v>
      </c>
      <c r="AW159" s="608">
        <f t="shared" si="887"/>
        <v>0</v>
      </c>
      <c r="AX159" s="608">
        <f t="shared" si="887"/>
        <v>0</v>
      </c>
      <c r="AY159" s="608">
        <f t="shared" si="887"/>
        <v>0</v>
      </c>
      <c r="AZ159" s="608">
        <f t="shared" si="887"/>
        <v>0</v>
      </c>
      <c r="BA159" s="608">
        <f t="shared" si="887"/>
        <v>0</v>
      </c>
      <c r="BB159" s="608">
        <f t="shared" si="887"/>
        <v>0</v>
      </c>
      <c r="BC159" s="608">
        <f t="shared" si="887"/>
        <v>0</v>
      </c>
      <c r="BD159" s="608">
        <f t="shared" si="887"/>
        <v>0</v>
      </c>
      <c r="BE159" s="608">
        <f t="shared" si="887"/>
        <v>0</v>
      </c>
      <c r="BF159" s="610">
        <f t="shared" ref="BF159:BF167" si="888">+SUBTOTAL(9,AT159:BE159)</f>
        <v>0</v>
      </c>
      <c r="BG159" s="611"/>
      <c r="BH159" s="607">
        <f t="shared" ref="BH159:BS165" si="889">ROUND(BH23/BH$146,2)</f>
        <v>0</v>
      </c>
      <c r="BI159" s="608">
        <f t="shared" si="889"/>
        <v>0</v>
      </c>
      <c r="BJ159" s="608">
        <f t="shared" si="889"/>
        <v>0</v>
      </c>
      <c r="BK159" s="608">
        <f t="shared" si="889"/>
        <v>0</v>
      </c>
      <c r="BL159" s="608">
        <f t="shared" si="889"/>
        <v>0</v>
      </c>
      <c r="BM159" s="608">
        <f t="shared" si="889"/>
        <v>0</v>
      </c>
      <c r="BN159" s="608">
        <f t="shared" si="889"/>
        <v>0</v>
      </c>
      <c r="BO159" s="608">
        <f t="shared" si="889"/>
        <v>0</v>
      </c>
      <c r="BP159" s="608">
        <f t="shared" si="889"/>
        <v>0</v>
      </c>
      <c r="BQ159" s="608">
        <f t="shared" si="889"/>
        <v>0</v>
      </c>
      <c r="BR159" s="608">
        <f t="shared" si="889"/>
        <v>0</v>
      </c>
      <c r="BS159" s="608">
        <f t="shared" si="889"/>
        <v>0</v>
      </c>
      <c r="BT159" s="610">
        <f t="shared" ref="BT159:BT167" si="890">+SUBTOTAL(9,BH159:BS159)</f>
        <v>0</v>
      </c>
      <c r="BU159" s="611"/>
      <c r="BV159" s="607">
        <f t="shared" ref="BV159:CG165" si="891">ROUND(BV23/BV$146,2)</f>
        <v>0</v>
      </c>
      <c r="BW159" s="608">
        <f t="shared" si="891"/>
        <v>0</v>
      </c>
      <c r="BX159" s="608">
        <f t="shared" si="891"/>
        <v>0</v>
      </c>
      <c r="BY159" s="608">
        <f t="shared" si="891"/>
        <v>0</v>
      </c>
      <c r="BZ159" s="608">
        <f t="shared" si="891"/>
        <v>0</v>
      </c>
      <c r="CA159" s="608">
        <f t="shared" si="891"/>
        <v>0</v>
      </c>
      <c r="CB159" s="608">
        <f t="shared" si="891"/>
        <v>0</v>
      </c>
      <c r="CC159" s="608">
        <f t="shared" si="891"/>
        <v>0</v>
      </c>
      <c r="CD159" s="608">
        <f t="shared" si="891"/>
        <v>0</v>
      </c>
      <c r="CE159" s="608">
        <f t="shared" si="891"/>
        <v>0</v>
      </c>
      <c r="CF159" s="608">
        <f t="shared" si="891"/>
        <v>0</v>
      </c>
      <c r="CG159" s="608">
        <f t="shared" si="891"/>
        <v>0</v>
      </c>
      <c r="CH159" s="610">
        <f t="shared" ref="CH159:CH167" si="892">+SUBTOTAL(9,BV159:CG159)</f>
        <v>0</v>
      </c>
      <c r="CI159" s="611"/>
      <c r="CJ159" s="607">
        <f t="shared" ref="CJ159:CU165" si="893">ROUND(CJ23/CJ$146,2)</f>
        <v>0</v>
      </c>
      <c r="CK159" s="608">
        <f t="shared" si="893"/>
        <v>0</v>
      </c>
      <c r="CL159" s="608">
        <f t="shared" si="893"/>
        <v>0</v>
      </c>
      <c r="CM159" s="608">
        <f t="shared" si="893"/>
        <v>0</v>
      </c>
      <c r="CN159" s="608">
        <f t="shared" si="893"/>
        <v>0</v>
      </c>
      <c r="CO159" s="608">
        <f t="shared" si="893"/>
        <v>0</v>
      </c>
      <c r="CP159" s="608">
        <f t="shared" si="893"/>
        <v>0</v>
      </c>
      <c r="CQ159" s="608">
        <f t="shared" si="893"/>
        <v>0</v>
      </c>
      <c r="CR159" s="608">
        <f t="shared" si="893"/>
        <v>0</v>
      </c>
      <c r="CS159" s="608">
        <f t="shared" si="893"/>
        <v>0</v>
      </c>
      <c r="CT159" s="608">
        <f t="shared" si="893"/>
        <v>0</v>
      </c>
      <c r="CU159" s="608">
        <f t="shared" si="893"/>
        <v>0</v>
      </c>
      <c r="CV159" s="610">
        <f t="shared" ref="CV159:CV167" si="894">+SUBTOTAL(9,CJ159:CU159)</f>
        <v>0</v>
      </c>
      <c r="CW159" s="611"/>
      <c r="CX159" s="607">
        <f t="shared" ref="CX159:DI165" si="895">ROUND(CX23/CX$146,2)</f>
        <v>0</v>
      </c>
      <c r="CY159" s="608">
        <f t="shared" si="895"/>
        <v>0</v>
      </c>
      <c r="CZ159" s="608">
        <f t="shared" si="895"/>
        <v>0</v>
      </c>
      <c r="DA159" s="608">
        <f t="shared" si="895"/>
        <v>0</v>
      </c>
      <c r="DB159" s="608">
        <f t="shared" si="895"/>
        <v>0</v>
      </c>
      <c r="DC159" s="608">
        <f t="shared" si="895"/>
        <v>0</v>
      </c>
      <c r="DD159" s="608">
        <f t="shared" si="895"/>
        <v>0</v>
      </c>
      <c r="DE159" s="608">
        <f t="shared" si="895"/>
        <v>0</v>
      </c>
      <c r="DF159" s="608">
        <f t="shared" si="895"/>
        <v>0</v>
      </c>
      <c r="DG159" s="608">
        <f t="shared" si="895"/>
        <v>0</v>
      </c>
      <c r="DH159" s="608">
        <f t="shared" si="895"/>
        <v>0</v>
      </c>
      <c r="DI159" s="608">
        <f t="shared" si="895"/>
        <v>0</v>
      </c>
      <c r="DJ159" s="610">
        <f t="shared" ref="DJ159:DJ160" si="896">+SUBTOTAL(9,CX159:DI159)</f>
        <v>0</v>
      </c>
      <c r="DK159" s="611"/>
      <c r="DL159" s="607">
        <f t="shared" ref="DL159:DW165" si="897">ROUND(DL23/DL$146,2)</f>
        <v>0</v>
      </c>
      <c r="DM159" s="608">
        <f t="shared" si="897"/>
        <v>0</v>
      </c>
      <c r="DN159" s="608">
        <f t="shared" si="897"/>
        <v>0</v>
      </c>
      <c r="DO159" s="608">
        <f t="shared" si="897"/>
        <v>0</v>
      </c>
      <c r="DP159" s="608">
        <f t="shared" si="897"/>
        <v>0</v>
      </c>
      <c r="DQ159" s="608">
        <f t="shared" si="897"/>
        <v>0</v>
      </c>
      <c r="DR159" s="608">
        <f t="shared" si="897"/>
        <v>0</v>
      </c>
      <c r="DS159" s="608">
        <f t="shared" si="897"/>
        <v>0</v>
      </c>
      <c r="DT159" s="608">
        <f t="shared" si="897"/>
        <v>0</v>
      </c>
      <c r="DU159" s="608">
        <f t="shared" si="897"/>
        <v>0</v>
      </c>
      <c r="DV159" s="608">
        <f t="shared" si="897"/>
        <v>0</v>
      </c>
      <c r="DW159" s="608">
        <f t="shared" si="897"/>
        <v>0</v>
      </c>
      <c r="DX159" s="610">
        <f t="shared" ref="DX159:DX162" si="898">+SUBTOTAL(9,DL159:DW159)</f>
        <v>0</v>
      </c>
      <c r="DY159" s="611"/>
      <c r="DZ159" s="607">
        <f t="shared" ref="DZ159:EK165" si="899">ROUND(DZ23/DZ$146,2)</f>
        <v>0</v>
      </c>
      <c r="EA159" s="608">
        <f t="shared" si="899"/>
        <v>0</v>
      </c>
      <c r="EB159" s="608">
        <f t="shared" si="899"/>
        <v>0</v>
      </c>
      <c r="EC159" s="608">
        <f t="shared" si="899"/>
        <v>0</v>
      </c>
      <c r="ED159" s="608">
        <f t="shared" si="899"/>
        <v>0</v>
      </c>
      <c r="EE159" s="608">
        <f t="shared" si="899"/>
        <v>0</v>
      </c>
      <c r="EF159" s="608">
        <f t="shared" si="899"/>
        <v>0</v>
      </c>
      <c r="EG159" s="608">
        <f t="shared" si="899"/>
        <v>0</v>
      </c>
      <c r="EH159" s="608">
        <f t="shared" si="899"/>
        <v>0</v>
      </c>
      <c r="EI159" s="608">
        <f t="shared" si="899"/>
        <v>0</v>
      </c>
      <c r="EJ159" s="608">
        <f t="shared" si="899"/>
        <v>0</v>
      </c>
      <c r="EK159" s="608">
        <f t="shared" si="899"/>
        <v>0</v>
      </c>
      <c r="EL159" s="610">
        <f t="shared" ref="EL159:EL161" si="900">+SUBTOTAL(9,DZ159:EK159)</f>
        <v>0</v>
      </c>
      <c r="EM159" s="611"/>
      <c r="EN159" s="607">
        <f t="shared" ref="EN159:EY165" si="901">ROUND(EN23/EN$146,2)</f>
        <v>0</v>
      </c>
      <c r="EO159" s="608">
        <f t="shared" si="901"/>
        <v>0</v>
      </c>
      <c r="EP159" s="608">
        <f t="shared" si="901"/>
        <v>0</v>
      </c>
      <c r="EQ159" s="608">
        <f t="shared" si="901"/>
        <v>0</v>
      </c>
      <c r="ER159" s="608">
        <f t="shared" si="901"/>
        <v>0</v>
      </c>
      <c r="ES159" s="608">
        <f t="shared" si="901"/>
        <v>0</v>
      </c>
      <c r="ET159" s="608">
        <f t="shared" si="901"/>
        <v>0</v>
      </c>
      <c r="EU159" s="608">
        <f t="shared" si="901"/>
        <v>0</v>
      </c>
      <c r="EV159" s="608">
        <f t="shared" si="901"/>
        <v>0</v>
      </c>
      <c r="EW159" s="608">
        <f t="shared" si="901"/>
        <v>0</v>
      </c>
      <c r="EX159" s="608">
        <f t="shared" si="901"/>
        <v>0</v>
      </c>
      <c r="EY159" s="608">
        <f t="shared" si="901"/>
        <v>0</v>
      </c>
      <c r="EZ159" s="610">
        <f t="shared" ref="EZ159:EZ162" si="902">+SUBTOTAL(9,EN159:EY159)</f>
        <v>0</v>
      </c>
      <c r="FA159" s="611"/>
      <c r="FB159" s="607">
        <f t="shared" ref="FB159:FM165" si="903">ROUND(FB23/FB$146,2)</f>
        <v>0</v>
      </c>
      <c r="FC159" s="608">
        <f t="shared" si="903"/>
        <v>0</v>
      </c>
      <c r="FD159" s="608">
        <f t="shared" si="903"/>
        <v>0</v>
      </c>
      <c r="FE159" s="608">
        <f t="shared" si="903"/>
        <v>0</v>
      </c>
      <c r="FF159" s="608">
        <f t="shared" si="903"/>
        <v>0</v>
      </c>
      <c r="FG159" s="608">
        <f t="shared" si="903"/>
        <v>0</v>
      </c>
      <c r="FH159" s="608">
        <f t="shared" si="903"/>
        <v>0</v>
      </c>
      <c r="FI159" s="608">
        <f t="shared" si="903"/>
        <v>0</v>
      </c>
      <c r="FJ159" s="608">
        <f t="shared" si="903"/>
        <v>0</v>
      </c>
      <c r="FK159" s="608">
        <f t="shared" si="903"/>
        <v>0</v>
      </c>
      <c r="FL159" s="608">
        <f t="shared" si="903"/>
        <v>0</v>
      </c>
      <c r="FM159" s="608">
        <f t="shared" si="903"/>
        <v>0</v>
      </c>
      <c r="FN159" s="610">
        <f t="shared" ref="FN159" si="904">+SUBTOTAL(9,FB159:FM159)</f>
        <v>0</v>
      </c>
      <c r="FO159" s="611"/>
      <c r="FP159" s="607">
        <f t="shared" ref="FP159:GA165" si="905">ROUND(FP23/FP$146,2)</f>
        <v>0</v>
      </c>
      <c r="FQ159" s="608">
        <f t="shared" si="905"/>
        <v>0</v>
      </c>
      <c r="FR159" s="608">
        <f t="shared" si="905"/>
        <v>0</v>
      </c>
      <c r="FS159" s="608">
        <f t="shared" si="905"/>
        <v>0</v>
      </c>
      <c r="FT159" s="608">
        <f t="shared" si="905"/>
        <v>0</v>
      </c>
      <c r="FU159" s="608">
        <f t="shared" si="905"/>
        <v>0</v>
      </c>
      <c r="FV159" s="608">
        <f t="shared" si="905"/>
        <v>0</v>
      </c>
      <c r="FW159" s="608">
        <f t="shared" si="905"/>
        <v>0</v>
      </c>
      <c r="FX159" s="608">
        <f t="shared" si="905"/>
        <v>0</v>
      </c>
      <c r="FY159" s="608">
        <f t="shared" si="905"/>
        <v>0</v>
      </c>
      <c r="FZ159" s="608">
        <f t="shared" si="905"/>
        <v>0</v>
      </c>
      <c r="GA159" s="608">
        <f t="shared" si="905"/>
        <v>0</v>
      </c>
      <c r="GB159" s="610">
        <f>+SUBTOTAL(9,FP159:GA159)</f>
        <v>0</v>
      </c>
      <c r="GC159" s="611"/>
      <c r="GD159" s="607">
        <f t="shared" ref="GD159:GO165" si="906">ROUND(GD23/GD$146,2)</f>
        <v>0</v>
      </c>
      <c r="GE159" s="608">
        <f t="shared" si="906"/>
        <v>0</v>
      </c>
      <c r="GF159" s="608">
        <f t="shared" si="906"/>
        <v>0</v>
      </c>
      <c r="GG159" s="608">
        <f t="shared" si="906"/>
        <v>0</v>
      </c>
      <c r="GH159" s="608">
        <f t="shared" si="906"/>
        <v>0</v>
      </c>
      <c r="GI159" s="608">
        <f t="shared" si="906"/>
        <v>0</v>
      </c>
      <c r="GJ159" s="608">
        <f t="shared" si="906"/>
        <v>0</v>
      </c>
      <c r="GK159" s="608">
        <f t="shared" si="906"/>
        <v>0</v>
      </c>
      <c r="GL159" s="608">
        <f t="shared" si="906"/>
        <v>0</v>
      </c>
      <c r="GM159" s="608">
        <f t="shared" si="906"/>
        <v>0</v>
      </c>
      <c r="GN159" s="608">
        <f t="shared" si="906"/>
        <v>0</v>
      </c>
      <c r="GO159" s="608">
        <f t="shared" si="906"/>
        <v>0</v>
      </c>
      <c r="GP159" s="610">
        <f t="shared" ref="GP159:GP162" si="907">+SUBTOTAL(9,GD159:GO159)</f>
        <v>0</v>
      </c>
      <c r="GQ159" s="611"/>
      <c r="GR159" s="607">
        <f t="shared" ref="GR159:HC165" si="908">ROUND(GR23/GR$146,2)</f>
        <v>0</v>
      </c>
      <c r="GS159" s="608">
        <f t="shared" si="908"/>
        <v>0</v>
      </c>
      <c r="GT159" s="608">
        <f t="shared" si="908"/>
        <v>0</v>
      </c>
      <c r="GU159" s="608">
        <f t="shared" si="908"/>
        <v>0</v>
      </c>
      <c r="GV159" s="608">
        <f t="shared" si="908"/>
        <v>0</v>
      </c>
      <c r="GW159" s="608">
        <f t="shared" si="908"/>
        <v>0</v>
      </c>
      <c r="GX159" s="608">
        <f t="shared" si="908"/>
        <v>0</v>
      </c>
      <c r="GY159" s="608">
        <f t="shared" si="908"/>
        <v>0</v>
      </c>
      <c r="GZ159" s="608">
        <f t="shared" si="908"/>
        <v>0</v>
      </c>
      <c r="HA159" s="608">
        <f t="shared" si="908"/>
        <v>0</v>
      </c>
      <c r="HB159" s="608">
        <f t="shared" si="908"/>
        <v>0</v>
      </c>
      <c r="HC159" s="608">
        <f t="shared" si="908"/>
        <v>0</v>
      </c>
      <c r="HD159" s="610">
        <f t="shared" ref="HD159:HD163" si="909">+SUBTOTAL(9,GR159:HC159)</f>
        <v>0</v>
      </c>
      <c r="HE159" s="611"/>
      <c r="HF159" s="607">
        <f t="shared" ref="HF159:HQ165" si="910">ROUND(HF23/HF$146,2)</f>
        <v>0</v>
      </c>
      <c r="HG159" s="608">
        <f t="shared" si="910"/>
        <v>0</v>
      </c>
      <c r="HH159" s="608">
        <f t="shared" si="910"/>
        <v>0</v>
      </c>
      <c r="HI159" s="608">
        <f t="shared" si="910"/>
        <v>0</v>
      </c>
      <c r="HJ159" s="608">
        <f t="shared" si="910"/>
        <v>0</v>
      </c>
      <c r="HK159" s="608">
        <f t="shared" si="910"/>
        <v>0</v>
      </c>
      <c r="HL159" s="608">
        <f t="shared" si="910"/>
        <v>0</v>
      </c>
      <c r="HM159" s="608">
        <f t="shared" si="910"/>
        <v>0</v>
      </c>
      <c r="HN159" s="608">
        <f t="shared" si="910"/>
        <v>0</v>
      </c>
      <c r="HO159" s="608">
        <f t="shared" si="910"/>
        <v>0</v>
      </c>
      <c r="HP159" s="608">
        <f t="shared" si="910"/>
        <v>0</v>
      </c>
      <c r="HQ159" s="608">
        <f t="shared" si="910"/>
        <v>0</v>
      </c>
      <c r="HR159" s="610">
        <f t="shared" ref="HR159:HR162" si="911">+SUBTOTAL(9,HF159:HQ159)</f>
        <v>0</v>
      </c>
      <c r="HS159" s="611"/>
      <c r="HT159" s="607">
        <f t="shared" ref="HT159:IE165" si="912">ROUND(HT23/HT$146,2)</f>
        <v>0</v>
      </c>
      <c r="HU159" s="608">
        <f t="shared" si="912"/>
        <v>0</v>
      </c>
      <c r="HV159" s="608">
        <f t="shared" si="912"/>
        <v>0</v>
      </c>
      <c r="HW159" s="608">
        <f t="shared" si="912"/>
        <v>0</v>
      </c>
      <c r="HX159" s="608">
        <f t="shared" si="912"/>
        <v>0</v>
      </c>
      <c r="HY159" s="608">
        <f t="shared" si="912"/>
        <v>0</v>
      </c>
      <c r="HZ159" s="608">
        <f t="shared" si="912"/>
        <v>0</v>
      </c>
      <c r="IA159" s="608">
        <f t="shared" si="912"/>
        <v>0</v>
      </c>
      <c r="IB159" s="608">
        <f t="shared" si="912"/>
        <v>0</v>
      </c>
      <c r="IC159" s="608">
        <f t="shared" si="912"/>
        <v>0</v>
      </c>
      <c r="ID159" s="608">
        <f t="shared" si="912"/>
        <v>0</v>
      </c>
      <c r="IE159" s="608">
        <f t="shared" si="912"/>
        <v>0</v>
      </c>
      <c r="IF159" s="610">
        <f t="shared" ref="IF159:IF162" si="913">+SUBTOTAL(9,HT159:IE159)</f>
        <v>0</v>
      </c>
      <c r="IG159" s="611"/>
      <c r="IH159" s="607">
        <f t="shared" ref="IH159:IS165" si="914">ROUND(IH23/IH$146,2)</f>
        <v>0</v>
      </c>
      <c r="II159" s="608">
        <f t="shared" si="914"/>
        <v>0</v>
      </c>
      <c r="IJ159" s="608">
        <f t="shared" si="914"/>
        <v>0</v>
      </c>
      <c r="IK159" s="608">
        <f t="shared" si="914"/>
        <v>0</v>
      </c>
      <c r="IL159" s="608">
        <f t="shared" si="914"/>
        <v>0</v>
      </c>
      <c r="IM159" s="608">
        <f t="shared" si="914"/>
        <v>0</v>
      </c>
      <c r="IN159" s="608">
        <f t="shared" si="914"/>
        <v>0</v>
      </c>
      <c r="IO159" s="608">
        <f t="shared" si="914"/>
        <v>0</v>
      </c>
      <c r="IP159" s="608">
        <f t="shared" si="914"/>
        <v>0</v>
      </c>
      <c r="IQ159" s="608">
        <f t="shared" si="914"/>
        <v>0</v>
      </c>
      <c r="IR159" s="608">
        <f t="shared" si="914"/>
        <v>0</v>
      </c>
      <c r="IS159" s="608">
        <f t="shared" si="914"/>
        <v>0</v>
      </c>
      <c r="IT159" s="610">
        <f t="shared" ref="IT159:IT162" si="915">+SUBTOTAL(9,IH159:IS159)</f>
        <v>0</v>
      </c>
      <c r="IU159" s="611"/>
      <c r="IV159" s="607">
        <f t="shared" ref="IV159:JG165" si="916">ROUND(IV23/IV$146,2)</f>
        <v>0</v>
      </c>
      <c r="IW159" s="608">
        <f t="shared" si="916"/>
        <v>0</v>
      </c>
      <c r="IX159" s="608">
        <f t="shared" si="916"/>
        <v>0</v>
      </c>
      <c r="IY159" s="608">
        <f t="shared" si="916"/>
        <v>0</v>
      </c>
      <c r="IZ159" s="608">
        <f t="shared" si="916"/>
        <v>0</v>
      </c>
      <c r="JA159" s="608">
        <f t="shared" si="916"/>
        <v>0</v>
      </c>
      <c r="JB159" s="608">
        <f t="shared" si="916"/>
        <v>0</v>
      </c>
      <c r="JC159" s="608">
        <f t="shared" si="916"/>
        <v>0</v>
      </c>
      <c r="JD159" s="608">
        <f t="shared" si="916"/>
        <v>0</v>
      </c>
      <c r="JE159" s="608">
        <f t="shared" si="916"/>
        <v>0</v>
      </c>
      <c r="JF159" s="608">
        <f t="shared" si="916"/>
        <v>0</v>
      </c>
      <c r="JG159" s="608">
        <f t="shared" si="916"/>
        <v>0</v>
      </c>
      <c r="JH159" s="610">
        <f t="shared" ref="JH159:JH167" si="917">+SUBTOTAL(9,IV159:JG159)</f>
        <v>0</v>
      </c>
      <c r="JI159" s="611"/>
      <c r="JJ159" s="607">
        <f t="shared" ref="JJ159:JU165" si="918">ROUND(JJ23/JJ$146,2)</f>
        <v>0</v>
      </c>
      <c r="JK159" s="608">
        <f t="shared" si="918"/>
        <v>0</v>
      </c>
      <c r="JL159" s="608">
        <f t="shared" si="918"/>
        <v>0</v>
      </c>
      <c r="JM159" s="608">
        <f t="shared" si="918"/>
        <v>0</v>
      </c>
      <c r="JN159" s="608">
        <f t="shared" si="918"/>
        <v>0</v>
      </c>
      <c r="JO159" s="608">
        <f t="shared" si="918"/>
        <v>0</v>
      </c>
      <c r="JP159" s="608">
        <f t="shared" si="918"/>
        <v>0</v>
      </c>
      <c r="JQ159" s="608">
        <f t="shared" si="918"/>
        <v>0</v>
      </c>
      <c r="JR159" s="608">
        <f t="shared" si="918"/>
        <v>0</v>
      </c>
      <c r="JS159" s="608">
        <f t="shared" si="918"/>
        <v>0</v>
      </c>
      <c r="JT159" s="608">
        <f t="shared" si="918"/>
        <v>0</v>
      </c>
      <c r="JU159" s="608">
        <f t="shared" si="918"/>
        <v>0</v>
      </c>
      <c r="JV159" s="610">
        <f t="shared" ref="JV159:JV161" si="919">+SUBTOTAL(9,JJ159:JU159)</f>
        <v>0</v>
      </c>
      <c r="JW159" s="611"/>
      <c r="JX159" s="607">
        <f t="shared" ref="JX159:KI165" si="920">ROUND(JX23/JX$146,2)</f>
        <v>0</v>
      </c>
      <c r="JY159" s="608">
        <f t="shared" si="920"/>
        <v>0</v>
      </c>
      <c r="JZ159" s="608">
        <f t="shared" si="920"/>
        <v>0</v>
      </c>
      <c r="KA159" s="608">
        <f t="shared" si="920"/>
        <v>0</v>
      </c>
      <c r="KB159" s="608">
        <f t="shared" si="920"/>
        <v>0</v>
      </c>
      <c r="KC159" s="608">
        <f t="shared" si="920"/>
        <v>0</v>
      </c>
      <c r="KD159" s="608">
        <f t="shared" si="920"/>
        <v>0</v>
      </c>
      <c r="KE159" s="608">
        <f t="shared" si="920"/>
        <v>0</v>
      </c>
      <c r="KF159" s="608">
        <f t="shared" si="920"/>
        <v>0</v>
      </c>
      <c r="KG159" s="608">
        <f t="shared" si="920"/>
        <v>0</v>
      </c>
      <c r="KH159" s="608">
        <f t="shared" si="920"/>
        <v>0</v>
      </c>
      <c r="KI159" s="608">
        <f t="shared" si="920"/>
        <v>0</v>
      </c>
      <c r="KJ159" s="610">
        <f t="shared" ref="KJ159:KJ167" si="921">+SUBTOTAL(9,JX159:KI159)</f>
        <v>0</v>
      </c>
      <c r="KK159" s="611"/>
      <c r="KL159" s="607">
        <f t="shared" ref="KL159:KW165" si="922">ROUND(KL23/KL$146,2)</f>
        <v>0</v>
      </c>
      <c r="KM159" s="608">
        <f t="shared" si="922"/>
        <v>0</v>
      </c>
      <c r="KN159" s="608">
        <f t="shared" si="922"/>
        <v>0</v>
      </c>
      <c r="KO159" s="608">
        <f t="shared" si="922"/>
        <v>0</v>
      </c>
      <c r="KP159" s="608">
        <f t="shared" si="922"/>
        <v>0</v>
      </c>
      <c r="KQ159" s="608">
        <f t="shared" si="922"/>
        <v>0</v>
      </c>
      <c r="KR159" s="608">
        <f t="shared" si="922"/>
        <v>0</v>
      </c>
      <c r="KS159" s="608">
        <f t="shared" si="922"/>
        <v>0</v>
      </c>
      <c r="KT159" s="608">
        <f t="shared" si="922"/>
        <v>0</v>
      </c>
      <c r="KU159" s="608">
        <f t="shared" si="922"/>
        <v>0</v>
      </c>
      <c r="KV159" s="608">
        <f t="shared" si="922"/>
        <v>0</v>
      </c>
      <c r="KW159" s="608">
        <f t="shared" si="922"/>
        <v>0</v>
      </c>
      <c r="KX159" s="610">
        <f t="shared" ref="KX159:KX167" si="923">+SUBTOTAL(9,KL159:KW159)</f>
        <v>0</v>
      </c>
      <c r="KY159" s="611"/>
      <c r="KZ159" s="607">
        <f t="shared" ref="KZ159:LK165" si="924">ROUND(KZ23/KZ$146,2)</f>
        <v>0</v>
      </c>
      <c r="LA159" s="608">
        <f t="shared" si="924"/>
        <v>0</v>
      </c>
      <c r="LB159" s="608">
        <f t="shared" si="924"/>
        <v>0</v>
      </c>
      <c r="LC159" s="608">
        <f t="shared" si="924"/>
        <v>0</v>
      </c>
      <c r="LD159" s="608">
        <f t="shared" si="924"/>
        <v>0</v>
      </c>
      <c r="LE159" s="608">
        <f t="shared" si="924"/>
        <v>0</v>
      </c>
      <c r="LF159" s="608">
        <f t="shared" si="924"/>
        <v>0</v>
      </c>
      <c r="LG159" s="608">
        <f t="shared" si="924"/>
        <v>0</v>
      </c>
      <c r="LH159" s="608">
        <f t="shared" si="924"/>
        <v>0</v>
      </c>
      <c r="LI159" s="608">
        <f t="shared" si="924"/>
        <v>0</v>
      </c>
      <c r="LJ159" s="608">
        <f t="shared" si="924"/>
        <v>0</v>
      </c>
      <c r="LK159" s="608">
        <f t="shared" si="924"/>
        <v>0</v>
      </c>
      <c r="LL159" s="610">
        <f t="shared" ref="LL159:LL167" si="925">+SUBTOTAL(9,KZ159:LK159)</f>
        <v>0</v>
      </c>
      <c r="LM159" s="611"/>
      <c r="LN159" s="607">
        <f t="shared" ref="LN159:LY165" si="926">ROUND(LN23/LN$146,2)</f>
        <v>0</v>
      </c>
      <c r="LO159" s="608">
        <f t="shared" si="926"/>
        <v>0</v>
      </c>
      <c r="LP159" s="608">
        <f t="shared" si="926"/>
        <v>0</v>
      </c>
      <c r="LQ159" s="608">
        <f t="shared" si="926"/>
        <v>0</v>
      </c>
      <c r="LR159" s="608">
        <f t="shared" si="926"/>
        <v>0</v>
      </c>
      <c r="LS159" s="608">
        <f t="shared" si="926"/>
        <v>0</v>
      </c>
      <c r="LT159" s="608">
        <f t="shared" si="926"/>
        <v>0</v>
      </c>
      <c r="LU159" s="608">
        <f t="shared" si="926"/>
        <v>0</v>
      </c>
      <c r="LV159" s="608">
        <f t="shared" si="926"/>
        <v>0</v>
      </c>
      <c r="LW159" s="608">
        <f t="shared" si="926"/>
        <v>0</v>
      </c>
      <c r="LX159" s="608">
        <f t="shared" si="926"/>
        <v>0</v>
      </c>
      <c r="LY159" s="608">
        <f t="shared" si="926"/>
        <v>0</v>
      </c>
      <c r="LZ159" s="610">
        <f t="shared" ref="LZ159:LZ167" si="927">+SUBTOTAL(9,LN159:LY159)</f>
        <v>0</v>
      </c>
      <c r="MA159" s="611"/>
      <c r="MB159" s="607">
        <f t="shared" ref="MB159:MM165" si="928">ROUND(MB23/MB$146,2)</f>
        <v>0</v>
      </c>
      <c r="MC159" s="608">
        <f t="shared" si="928"/>
        <v>0</v>
      </c>
      <c r="MD159" s="608">
        <f t="shared" si="928"/>
        <v>0</v>
      </c>
      <c r="ME159" s="608">
        <f t="shared" si="928"/>
        <v>0</v>
      </c>
      <c r="MF159" s="608">
        <f t="shared" si="928"/>
        <v>0</v>
      </c>
      <c r="MG159" s="608">
        <f t="shared" si="928"/>
        <v>0</v>
      </c>
      <c r="MH159" s="608">
        <f t="shared" si="928"/>
        <v>0</v>
      </c>
      <c r="MI159" s="608">
        <f t="shared" si="928"/>
        <v>0</v>
      </c>
      <c r="MJ159" s="608">
        <f t="shared" si="928"/>
        <v>0</v>
      </c>
      <c r="MK159" s="608">
        <f t="shared" si="928"/>
        <v>0</v>
      </c>
      <c r="ML159" s="608">
        <f t="shared" si="928"/>
        <v>0</v>
      </c>
      <c r="MM159" s="608">
        <f t="shared" si="928"/>
        <v>0</v>
      </c>
      <c r="MN159" s="610">
        <f t="shared" ref="MN159:MN167" si="929">+SUBTOTAL(9,MB159:MM159)</f>
        <v>0</v>
      </c>
      <c r="MO159" s="611"/>
      <c r="MP159" s="607">
        <f t="shared" ref="MP159:NA165" si="930">ROUND(MP23/MP$146,2)</f>
        <v>0</v>
      </c>
      <c r="MQ159" s="608">
        <f t="shared" si="930"/>
        <v>0</v>
      </c>
      <c r="MR159" s="608">
        <f t="shared" si="930"/>
        <v>0</v>
      </c>
      <c r="MS159" s="608">
        <f t="shared" si="930"/>
        <v>0</v>
      </c>
      <c r="MT159" s="608">
        <f t="shared" si="930"/>
        <v>0</v>
      </c>
      <c r="MU159" s="608">
        <f t="shared" si="930"/>
        <v>0</v>
      </c>
      <c r="MV159" s="608">
        <f t="shared" si="930"/>
        <v>0</v>
      </c>
      <c r="MW159" s="608">
        <f t="shared" si="930"/>
        <v>0</v>
      </c>
      <c r="MX159" s="608">
        <f t="shared" si="930"/>
        <v>0</v>
      </c>
      <c r="MY159" s="608">
        <f t="shared" si="930"/>
        <v>0</v>
      </c>
      <c r="MZ159" s="608">
        <f t="shared" si="930"/>
        <v>0</v>
      </c>
      <c r="NA159" s="608">
        <f t="shared" si="930"/>
        <v>0</v>
      </c>
      <c r="NB159" s="610">
        <f t="shared" ref="NB159:NB167" si="931">+SUBTOTAL(9,MP159:NA159)</f>
        <v>0</v>
      </c>
      <c r="NC159" s="611"/>
      <c r="ND159" s="607">
        <f t="shared" ref="ND159:NO165" si="932">ROUND(ND23/ND$146,2)</f>
        <v>0</v>
      </c>
      <c r="NE159" s="608">
        <f t="shared" si="932"/>
        <v>0</v>
      </c>
      <c r="NF159" s="608">
        <f t="shared" si="932"/>
        <v>0</v>
      </c>
      <c r="NG159" s="608">
        <f t="shared" si="932"/>
        <v>0</v>
      </c>
      <c r="NH159" s="608">
        <f t="shared" si="932"/>
        <v>0</v>
      </c>
      <c r="NI159" s="608">
        <f t="shared" si="932"/>
        <v>0</v>
      </c>
      <c r="NJ159" s="608">
        <f t="shared" si="932"/>
        <v>0</v>
      </c>
      <c r="NK159" s="608">
        <f t="shared" si="932"/>
        <v>0</v>
      </c>
      <c r="NL159" s="608">
        <f t="shared" si="932"/>
        <v>0</v>
      </c>
      <c r="NM159" s="608">
        <f t="shared" si="932"/>
        <v>0</v>
      </c>
      <c r="NN159" s="608">
        <f t="shared" si="932"/>
        <v>0</v>
      </c>
      <c r="NO159" s="608">
        <f t="shared" si="932"/>
        <v>0</v>
      </c>
      <c r="NP159" s="610">
        <f t="shared" ref="NP159:NP167" si="933">+SUBTOTAL(9,ND159:NO159)</f>
        <v>0</v>
      </c>
      <c r="NQ159" s="611"/>
      <c r="NR159" s="607">
        <f t="shared" ref="NR159:OC165" si="934">ROUND(NR23/NR$146,2)</f>
        <v>0</v>
      </c>
      <c r="NS159" s="608">
        <f t="shared" si="934"/>
        <v>0</v>
      </c>
      <c r="NT159" s="608">
        <f t="shared" si="934"/>
        <v>0</v>
      </c>
      <c r="NU159" s="608">
        <f t="shared" si="934"/>
        <v>0</v>
      </c>
      <c r="NV159" s="608">
        <f t="shared" si="934"/>
        <v>0</v>
      </c>
      <c r="NW159" s="608">
        <f t="shared" si="934"/>
        <v>0</v>
      </c>
      <c r="NX159" s="608">
        <f t="shared" si="934"/>
        <v>0</v>
      </c>
      <c r="NY159" s="608">
        <f t="shared" si="934"/>
        <v>0</v>
      </c>
      <c r="NZ159" s="608">
        <f t="shared" si="934"/>
        <v>0</v>
      </c>
      <c r="OA159" s="608">
        <f t="shared" si="934"/>
        <v>0</v>
      </c>
      <c r="OB159" s="608">
        <f t="shared" si="934"/>
        <v>0</v>
      </c>
      <c r="OC159" s="608">
        <f t="shared" si="934"/>
        <v>0</v>
      </c>
      <c r="OD159" s="610">
        <f t="shared" ref="OD159:OD167" si="935">+SUBTOTAL(9,NR159:OC159)</f>
        <v>0</v>
      </c>
      <c r="OE159" s="611"/>
      <c r="OF159" s="607">
        <f t="shared" ref="OF159:OQ165" si="936">ROUND(OF23/OF$146,2)</f>
        <v>0</v>
      </c>
      <c r="OG159" s="608">
        <f t="shared" si="936"/>
        <v>0</v>
      </c>
      <c r="OH159" s="608">
        <f t="shared" si="936"/>
        <v>0</v>
      </c>
      <c r="OI159" s="608">
        <f t="shared" si="936"/>
        <v>0</v>
      </c>
      <c r="OJ159" s="608">
        <f t="shared" si="936"/>
        <v>0</v>
      </c>
      <c r="OK159" s="608">
        <f t="shared" si="936"/>
        <v>0</v>
      </c>
      <c r="OL159" s="608">
        <f t="shared" si="936"/>
        <v>0</v>
      </c>
      <c r="OM159" s="608">
        <f t="shared" si="936"/>
        <v>0</v>
      </c>
      <c r="ON159" s="608">
        <f t="shared" si="936"/>
        <v>0</v>
      </c>
      <c r="OO159" s="608">
        <f t="shared" si="936"/>
        <v>0</v>
      </c>
      <c r="OP159" s="608">
        <f t="shared" si="936"/>
        <v>0</v>
      </c>
      <c r="OQ159" s="608">
        <f t="shared" si="936"/>
        <v>0</v>
      </c>
      <c r="OR159" s="610">
        <f t="shared" ref="OR159:OR167" si="937">+SUBTOTAL(9,OF159:OQ159)</f>
        <v>0</v>
      </c>
      <c r="OS159" s="611"/>
      <c r="OT159" s="607">
        <f t="shared" ref="OT159:PE165" si="938">ROUND(OT23/OT$146,2)</f>
        <v>0</v>
      </c>
      <c r="OU159" s="608">
        <f t="shared" si="938"/>
        <v>0</v>
      </c>
      <c r="OV159" s="608">
        <f t="shared" si="938"/>
        <v>0</v>
      </c>
      <c r="OW159" s="608">
        <f t="shared" si="938"/>
        <v>0</v>
      </c>
      <c r="OX159" s="608">
        <f t="shared" si="938"/>
        <v>0</v>
      </c>
      <c r="OY159" s="608">
        <f t="shared" si="938"/>
        <v>0</v>
      </c>
      <c r="OZ159" s="608">
        <f t="shared" si="938"/>
        <v>0</v>
      </c>
      <c r="PA159" s="608">
        <f t="shared" si="938"/>
        <v>0</v>
      </c>
      <c r="PB159" s="608">
        <f t="shared" si="938"/>
        <v>0</v>
      </c>
      <c r="PC159" s="608">
        <f t="shared" si="938"/>
        <v>0</v>
      </c>
      <c r="PD159" s="608">
        <f t="shared" si="938"/>
        <v>0</v>
      </c>
      <c r="PE159" s="608">
        <f t="shared" si="938"/>
        <v>0</v>
      </c>
      <c r="PF159" s="610">
        <f t="shared" ref="PF159:PF167" si="939">+SUBTOTAL(9,OT159:PE159)</f>
        <v>0</v>
      </c>
      <c r="PG159" s="611"/>
      <c r="PH159" s="607">
        <f t="shared" ref="PH159:PS165" si="940">ROUND(PH23/PH$146,2)</f>
        <v>0</v>
      </c>
      <c r="PI159" s="608">
        <f t="shared" si="940"/>
        <v>0</v>
      </c>
      <c r="PJ159" s="608">
        <f t="shared" si="940"/>
        <v>0</v>
      </c>
      <c r="PK159" s="608">
        <f t="shared" si="940"/>
        <v>0</v>
      </c>
      <c r="PL159" s="608">
        <f t="shared" si="940"/>
        <v>0</v>
      </c>
      <c r="PM159" s="608">
        <f t="shared" si="940"/>
        <v>0</v>
      </c>
      <c r="PN159" s="608">
        <f t="shared" si="940"/>
        <v>0</v>
      </c>
      <c r="PO159" s="608">
        <f t="shared" si="940"/>
        <v>0</v>
      </c>
      <c r="PP159" s="608">
        <f t="shared" si="940"/>
        <v>0</v>
      </c>
      <c r="PQ159" s="608">
        <f t="shared" si="940"/>
        <v>0</v>
      </c>
      <c r="PR159" s="608">
        <f t="shared" si="940"/>
        <v>0</v>
      </c>
      <c r="PS159" s="608">
        <f t="shared" si="940"/>
        <v>0</v>
      </c>
      <c r="PT159" s="610">
        <f t="shared" ref="PT159:PT167" si="941">+SUBTOTAL(9,PH159:PS159)</f>
        <v>0</v>
      </c>
      <c r="PU159" s="611"/>
      <c r="PV159" s="607">
        <f t="shared" ref="PV159:QG165" si="942">ROUND(PV23/PV$146,2)</f>
        <v>0</v>
      </c>
      <c r="PW159" s="608">
        <f t="shared" si="942"/>
        <v>0</v>
      </c>
      <c r="PX159" s="608">
        <f t="shared" si="942"/>
        <v>0</v>
      </c>
      <c r="PY159" s="608">
        <f t="shared" si="942"/>
        <v>0</v>
      </c>
      <c r="PZ159" s="608">
        <f t="shared" si="942"/>
        <v>0</v>
      </c>
      <c r="QA159" s="608">
        <f t="shared" si="942"/>
        <v>0</v>
      </c>
      <c r="QB159" s="608">
        <f t="shared" si="942"/>
        <v>0</v>
      </c>
      <c r="QC159" s="608">
        <f t="shared" si="942"/>
        <v>0</v>
      </c>
      <c r="QD159" s="608">
        <f t="shared" si="942"/>
        <v>0</v>
      </c>
      <c r="QE159" s="608">
        <f t="shared" si="942"/>
        <v>0</v>
      </c>
      <c r="QF159" s="608">
        <f t="shared" si="942"/>
        <v>0</v>
      </c>
      <c r="QG159" s="608">
        <f t="shared" si="942"/>
        <v>0</v>
      </c>
      <c r="QH159" s="610">
        <f t="shared" ref="QH159:QH167" si="943">+SUBTOTAL(9,PV159:QG159)</f>
        <v>0</v>
      </c>
      <c r="QI159" s="611"/>
      <c r="QJ159" s="607">
        <f t="shared" ref="QJ159:QU165" si="944">ROUND(QJ23/QJ$146,2)</f>
        <v>0</v>
      </c>
      <c r="QK159" s="608">
        <f t="shared" si="944"/>
        <v>0</v>
      </c>
      <c r="QL159" s="608">
        <f t="shared" si="944"/>
        <v>0</v>
      </c>
      <c r="QM159" s="608">
        <f t="shared" si="944"/>
        <v>0</v>
      </c>
      <c r="QN159" s="608">
        <f t="shared" si="944"/>
        <v>0</v>
      </c>
      <c r="QO159" s="608">
        <f t="shared" si="944"/>
        <v>0</v>
      </c>
      <c r="QP159" s="608">
        <f t="shared" si="944"/>
        <v>0</v>
      </c>
      <c r="QQ159" s="608">
        <f t="shared" si="944"/>
        <v>0</v>
      </c>
      <c r="QR159" s="608">
        <f t="shared" si="944"/>
        <v>0</v>
      </c>
      <c r="QS159" s="608">
        <f t="shared" si="944"/>
        <v>0</v>
      </c>
      <c r="QT159" s="608">
        <f t="shared" si="944"/>
        <v>0</v>
      </c>
      <c r="QU159" s="608">
        <f t="shared" si="944"/>
        <v>0</v>
      </c>
      <c r="QV159" s="610">
        <f t="shared" ref="QV159:QV167" si="945">+SUBTOTAL(9,QJ159:QU159)</f>
        <v>0</v>
      </c>
      <c r="QW159" s="611"/>
      <c r="QX159" s="610">
        <f t="shared" ref="QX159:QX165" si="946">SUMIF($D$13:$PS$13,QX$10,$D159:$PS159)</f>
        <v>0</v>
      </c>
      <c r="QY159" s="610">
        <f t="shared" ref="QY159:RI165" si="947">SUMIF($D$13:$QU$13,QY$10,$D159:$QU159)</f>
        <v>0</v>
      </c>
      <c r="QZ159" s="610">
        <f t="shared" si="947"/>
        <v>0</v>
      </c>
      <c r="RA159" s="610">
        <f t="shared" si="947"/>
        <v>0</v>
      </c>
      <c r="RB159" s="610">
        <f t="shared" si="947"/>
        <v>0</v>
      </c>
      <c r="RC159" s="610">
        <f t="shared" si="947"/>
        <v>0</v>
      </c>
      <c r="RD159" s="610">
        <f t="shared" si="947"/>
        <v>0</v>
      </c>
      <c r="RE159" s="610">
        <f t="shared" si="947"/>
        <v>0</v>
      </c>
      <c r="RF159" s="610">
        <f t="shared" si="947"/>
        <v>0</v>
      </c>
      <c r="RG159" s="610">
        <f t="shared" si="947"/>
        <v>0</v>
      </c>
      <c r="RH159" s="610">
        <f t="shared" si="947"/>
        <v>0</v>
      </c>
      <c r="RI159" s="610">
        <f t="shared" si="947"/>
        <v>0</v>
      </c>
      <c r="RJ159" s="610">
        <f t="shared" ref="RJ159:RJ165" si="948">SUM(QX159:RI159)</f>
        <v>0</v>
      </c>
    </row>
    <row r="160" spans="1:479" ht="12.5" x14ac:dyDescent="0.25">
      <c r="A160" s="589" t="s">
        <v>971</v>
      </c>
      <c r="B160" s="255" t="s">
        <v>3</v>
      </c>
      <c r="D160" s="607">
        <f t="shared" si="881"/>
        <v>0</v>
      </c>
      <c r="E160" s="622">
        <f t="shared" si="881"/>
        <v>0</v>
      </c>
      <c r="F160" s="622">
        <f t="shared" si="881"/>
        <v>0</v>
      </c>
      <c r="G160" s="622">
        <f t="shared" si="881"/>
        <v>0</v>
      </c>
      <c r="H160" s="622">
        <f t="shared" si="881"/>
        <v>0</v>
      </c>
      <c r="I160" s="622">
        <f t="shared" si="881"/>
        <v>0</v>
      </c>
      <c r="J160" s="622">
        <f t="shared" si="881"/>
        <v>0</v>
      </c>
      <c r="K160" s="622">
        <f t="shared" si="881"/>
        <v>0</v>
      </c>
      <c r="L160" s="622">
        <f t="shared" si="881"/>
        <v>0</v>
      </c>
      <c r="M160" s="622">
        <f t="shared" si="881"/>
        <v>0</v>
      </c>
      <c r="N160" s="622">
        <f t="shared" si="881"/>
        <v>0</v>
      </c>
      <c r="O160" s="622">
        <f t="shared" si="881"/>
        <v>0</v>
      </c>
      <c r="P160" s="610">
        <f t="shared" si="882"/>
        <v>0</v>
      </c>
      <c r="Q160" s="611"/>
      <c r="R160" s="607">
        <f t="shared" si="883"/>
        <v>0</v>
      </c>
      <c r="S160" s="622">
        <f t="shared" si="883"/>
        <v>0</v>
      </c>
      <c r="T160" s="622">
        <f t="shared" si="883"/>
        <v>0</v>
      </c>
      <c r="U160" s="622">
        <f t="shared" si="883"/>
        <v>0</v>
      </c>
      <c r="V160" s="622">
        <f t="shared" si="883"/>
        <v>0</v>
      </c>
      <c r="W160" s="622">
        <f t="shared" si="883"/>
        <v>0</v>
      </c>
      <c r="X160" s="622">
        <f t="shared" si="883"/>
        <v>0</v>
      </c>
      <c r="Y160" s="622">
        <f t="shared" si="883"/>
        <v>0</v>
      </c>
      <c r="Z160" s="622">
        <f t="shared" si="883"/>
        <v>0</v>
      </c>
      <c r="AA160" s="622">
        <f t="shared" si="883"/>
        <v>0</v>
      </c>
      <c r="AB160" s="622">
        <f t="shared" si="883"/>
        <v>0</v>
      </c>
      <c r="AC160" s="622">
        <f t="shared" si="883"/>
        <v>0</v>
      </c>
      <c r="AD160" s="610">
        <f t="shared" si="884"/>
        <v>0</v>
      </c>
      <c r="AE160" s="611"/>
      <c r="AF160" s="607">
        <f t="shared" si="885"/>
        <v>0</v>
      </c>
      <c r="AG160" s="622">
        <f t="shared" si="885"/>
        <v>0</v>
      </c>
      <c r="AH160" s="622">
        <f t="shared" si="885"/>
        <v>0</v>
      </c>
      <c r="AI160" s="622">
        <f t="shared" si="885"/>
        <v>0</v>
      </c>
      <c r="AJ160" s="622">
        <f t="shared" si="885"/>
        <v>0</v>
      </c>
      <c r="AK160" s="622">
        <f t="shared" si="885"/>
        <v>0</v>
      </c>
      <c r="AL160" s="622">
        <f t="shared" si="885"/>
        <v>0</v>
      </c>
      <c r="AM160" s="622">
        <f t="shared" si="885"/>
        <v>0</v>
      </c>
      <c r="AN160" s="622">
        <f t="shared" si="885"/>
        <v>0</v>
      </c>
      <c r="AO160" s="622">
        <f t="shared" si="885"/>
        <v>0</v>
      </c>
      <c r="AP160" s="622">
        <f t="shared" si="885"/>
        <v>0</v>
      </c>
      <c r="AQ160" s="622">
        <f t="shared" si="885"/>
        <v>0</v>
      </c>
      <c r="AR160" s="610">
        <f t="shared" si="886"/>
        <v>0</v>
      </c>
      <c r="AS160" s="611"/>
      <c r="AT160" s="607">
        <f t="shared" si="887"/>
        <v>0</v>
      </c>
      <c r="AU160" s="622">
        <f t="shared" si="887"/>
        <v>0</v>
      </c>
      <c r="AV160" s="622">
        <f t="shared" si="887"/>
        <v>0</v>
      </c>
      <c r="AW160" s="622">
        <f t="shared" si="887"/>
        <v>0</v>
      </c>
      <c r="AX160" s="622">
        <f t="shared" si="887"/>
        <v>0</v>
      </c>
      <c r="AY160" s="622">
        <f t="shared" si="887"/>
        <v>0</v>
      </c>
      <c r="AZ160" s="622">
        <f t="shared" si="887"/>
        <v>0</v>
      </c>
      <c r="BA160" s="622">
        <f t="shared" si="887"/>
        <v>0</v>
      </c>
      <c r="BB160" s="622">
        <f t="shared" si="887"/>
        <v>0</v>
      </c>
      <c r="BC160" s="622">
        <f t="shared" si="887"/>
        <v>0</v>
      </c>
      <c r="BD160" s="622">
        <f t="shared" si="887"/>
        <v>0</v>
      </c>
      <c r="BE160" s="622">
        <f t="shared" si="887"/>
        <v>0</v>
      </c>
      <c r="BF160" s="610">
        <f t="shared" si="888"/>
        <v>0</v>
      </c>
      <c r="BG160" s="611"/>
      <c r="BH160" s="607">
        <f t="shared" si="889"/>
        <v>0</v>
      </c>
      <c r="BI160" s="622">
        <f t="shared" si="889"/>
        <v>0</v>
      </c>
      <c r="BJ160" s="622">
        <f t="shared" si="889"/>
        <v>0</v>
      </c>
      <c r="BK160" s="622">
        <f t="shared" si="889"/>
        <v>0</v>
      </c>
      <c r="BL160" s="622">
        <f t="shared" si="889"/>
        <v>0</v>
      </c>
      <c r="BM160" s="622">
        <f t="shared" si="889"/>
        <v>0</v>
      </c>
      <c r="BN160" s="622">
        <f t="shared" si="889"/>
        <v>0</v>
      </c>
      <c r="BO160" s="622">
        <f t="shared" si="889"/>
        <v>0</v>
      </c>
      <c r="BP160" s="622">
        <f t="shared" si="889"/>
        <v>0</v>
      </c>
      <c r="BQ160" s="622">
        <f t="shared" si="889"/>
        <v>0</v>
      </c>
      <c r="BR160" s="622">
        <f t="shared" si="889"/>
        <v>0</v>
      </c>
      <c r="BS160" s="622">
        <f t="shared" si="889"/>
        <v>0</v>
      </c>
      <c r="BT160" s="610">
        <f t="shared" si="890"/>
        <v>0</v>
      </c>
      <c r="BU160" s="611"/>
      <c r="BV160" s="607">
        <f t="shared" si="891"/>
        <v>0</v>
      </c>
      <c r="BW160" s="622">
        <f t="shared" si="891"/>
        <v>0</v>
      </c>
      <c r="BX160" s="622">
        <f t="shared" si="891"/>
        <v>0</v>
      </c>
      <c r="BY160" s="622">
        <f t="shared" si="891"/>
        <v>0</v>
      </c>
      <c r="BZ160" s="622">
        <f t="shared" si="891"/>
        <v>0</v>
      </c>
      <c r="CA160" s="622">
        <f t="shared" si="891"/>
        <v>0</v>
      </c>
      <c r="CB160" s="622">
        <f t="shared" si="891"/>
        <v>0</v>
      </c>
      <c r="CC160" s="622">
        <f t="shared" si="891"/>
        <v>0</v>
      </c>
      <c r="CD160" s="622">
        <f t="shared" si="891"/>
        <v>0</v>
      </c>
      <c r="CE160" s="622">
        <f t="shared" si="891"/>
        <v>0</v>
      </c>
      <c r="CF160" s="622">
        <f t="shared" si="891"/>
        <v>0</v>
      </c>
      <c r="CG160" s="622">
        <f t="shared" si="891"/>
        <v>0</v>
      </c>
      <c r="CH160" s="610">
        <f t="shared" si="892"/>
        <v>0</v>
      </c>
      <c r="CI160" s="611"/>
      <c r="CJ160" s="607">
        <f t="shared" si="893"/>
        <v>0</v>
      </c>
      <c r="CK160" s="622">
        <f t="shared" si="893"/>
        <v>0</v>
      </c>
      <c r="CL160" s="622">
        <f t="shared" si="893"/>
        <v>0</v>
      </c>
      <c r="CM160" s="622">
        <f t="shared" si="893"/>
        <v>0</v>
      </c>
      <c r="CN160" s="622">
        <f t="shared" si="893"/>
        <v>0</v>
      </c>
      <c r="CO160" s="622">
        <f t="shared" si="893"/>
        <v>0</v>
      </c>
      <c r="CP160" s="622">
        <f t="shared" si="893"/>
        <v>0</v>
      </c>
      <c r="CQ160" s="622">
        <f t="shared" si="893"/>
        <v>0</v>
      </c>
      <c r="CR160" s="622">
        <f t="shared" si="893"/>
        <v>0</v>
      </c>
      <c r="CS160" s="622">
        <f t="shared" si="893"/>
        <v>0</v>
      </c>
      <c r="CT160" s="622">
        <f t="shared" si="893"/>
        <v>0</v>
      </c>
      <c r="CU160" s="622">
        <f t="shared" si="893"/>
        <v>0</v>
      </c>
      <c r="CV160" s="610">
        <f t="shared" si="894"/>
        <v>0</v>
      </c>
      <c r="CW160" s="611"/>
      <c r="CX160" s="607">
        <f t="shared" si="895"/>
        <v>0</v>
      </c>
      <c r="CY160" s="622">
        <f t="shared" si="895"/>
        <v>0</v>
      </c>
      <c r="CZ160" s="622">
        <f t="shared" si="895"/>
        <v>0</v>
      </c>
      <c r="DA160" s="622">
        <f t="shared" si="895"/>
        <v>0</v>
      </c>
      <c r="DB160" s="622">
        <f t="shared" si="895"/>
        <v>0</v>
      </c>
      <c r="DC160" s="622">
        <f t="shared" si="895"/>
        <v>0</v>
      </c>
      <c r="DD160" s="622">
        <f t="shared" si="895"/>
        <v>0</v>
      </c>
      <c r="DE160" s="622">
        <f t="shared" si="895"/>
        <v>0</v>
      </c>
      <c r="DF160" s="622">
        <f t="shared" si="895"/>
        <v>0</v>
      </c>
      <c r="DG160" s="622">
        <f t="shared" si="895"/>
        <v>0</v>
      </c>
      <c r="DH160" s="622">
        <f t="shared" si="895"/>
        <v>0</v>
      </c>
      <c r="DI160" s="622">
        <f t="shared" si="895"/>
        <v>0</v>
      </c>
      <c r="DJ160" s="610">
        <f t="shared" si="896"/>
        <v>0</v>
      </c>
      <c r="DK160" s="611"/>
      <c r="DL160" s="607">
        <f t="shared" si="897"/>
        <v>0</v>
      </c>
      <c r="DM160" s="622">
        <f t="shared" si="897"/>
        <v>0</v>
      </c>
      <c r="DN160" s="622">
        <f t="shared" si="897"/>
        <v>0</v>
      </c>
      <c r="DO160" s="622">
        <f t="shared" si="897"/>
        <v>0</v>
      </c>
      <c r="DP160" s="622">
        <f t="shared" si="897"/>
        <v>0</v>
      </c>
      <c r="DQ160" s="622">
        <f t="shared" si="897"/>
        <v>0</v>
      </c>
      <c r="DR160" s="622">
        <f t="shared" si="897"/>
        <v>0</v>
      </c>
      <c r="DS160" s="622">
        <f t="shared" si="897"/>
        <v>0</v>
      </c>
      <c r="DT160" s="622">
        <f t="shared" si="897"/>
        <v>0</v>
      </c>
      <c r="DU160" s="622">
        <f t="shared" si="897"/>
        <v>0</v>
      </c>
      <c r="DV160" s="622">
        <f t="shared" si="897"/>
        <v>0</v>
      </c>
      <c r="DW160" s="622">
        <f t="shared" si="897"/>
        <v>0</v>
      </c>
      <c r="DX160" s="610">
        <f t="shared" si="898"/>
        <v>0</v>
      </c>
      <c r="DY160" s="611"/>
      <c r="DZ160" s="607">
        <f t="shared" si="899"/>
        <v>0</v>
      </c>
      <c r="EA160" s="622">
        <f t="shared" si="899"/>
        <v>0</v>
      </c>
      <c r="EB160" s="622">
        <f t="shared" si="899"/>
        <v>0</v>
      </c>
      <c r="EC160" s="622">
        <f t="shared" si="899"/>
        <v>0</v>
      </c>
      <c r="ED160" s="622">
        <f t="shared" si="899"/>
        <v>0</v>
      </c>
      <c r="EE160" s="622">
        <f t="shared" si="899"/>
        <v>0</v>
      </c>
      <c r="EF160" s="622">
        <f t="shared" si="899"/>
        <v>0</v>
      </c>
      <c r="EG160" s="622">
        <f t="shared" si="899"/>
        <v>0</v>
      </c>
      <c r="EH160" s="622">
        <f t="shared" si="899"/>
        <v>0</v>
      </c>
      <c r="EI160" s="622">
        <f t="shared" si="899"/>
        <v>0</v>
      </c>
      <c r="EJ160" s="622">
        <f t="shared" si="899"/>
        <v>0</v>
      </c>
      <c r="EK160" s="622">
        <f t="shared" si="899"/>
        <v>0</v>
      </c>
      <c r="EL160" s="610">
        <f t="shared" si="900"/>
        <v>0</v>
      </c>
      <c r="EM160" s="611"/>
      <c r="EN160" s="607">
        <f t="shared" si="901"/>
        <v>0</v>
      </c>
      <c r="EO160" s="622">
        <f t="shared" si="901"/>
        <v>0</v>
      </c>
      <c r="EP160" s="622">
        <f t="shared" si="901"/>
        <v>0</v>
      </c>
      <c r="EQ160" s="622">
        <f t="shared" si="901"/>
        <v>0</v>
      </c>
      <c r="ER160" s="622">
        <f t="shared" si="901"/>
        <v>0</v>
      </c>
      <c r="ES160" s="622">
        <f t="shared" si="901"/>
        <v>0</v>
      </c>
      <c r="ET160" s="622">
        <f t="shared" si="901"/>
        <v>0</v>
      </c>
      <c r="EU160" s="622">
        <f t="shared" si="901"/>
        <v>0</v>
      </c>
      <c r="EV160" s="622">
        <f t="shared" si="901"/>
        <v>0</v>
      </c>
      <c r="EW160" s="622">
        <f t="shared" si="901"/>
        <v>0</v>
      </c>
      <c r="EX160" s="622">
        <f t="shared" si="901"/>
        <v>0</v>
      </c>
      <c r="EY160" s="622">
        <f t="shared" si="901"/>
        <v>0</v>
      </c>
      <c r="EZ160" s="610">
        <f t="shared" si="902"/>
        <v>0</v>
      </c>
      <c r="FA160" s="611"/>
      <c r="FB160" s="607">
        <f t="shared" si="903"/>
        <v>0</v>
      </c>
      <c r="FC160" s="622">
        <f t="shared" si="903"/>
        <v>0</v>
      </c>
      <c r="FD160" s="622">
        <f t="shared" si="903"/>
        <v>0</v>
      </c>
      <c r="FE160" s="622">
        <f t="shared" si="903"/>
        <v>0</v>
      </c>
      <c r="FF160" s="622">
        <f t="shared" si="903"/>
        <v>0</v>
      </c>
      <c r="FG160" s="622">
        <f t="shared" si="903"/>
        <v>0</v>
      </c>
      <c r="FH160" s="622">
        <f t="shared" si="903"/>
        <v>0</v>
      </c>
      <c r="FI160" s="622">
        <f t="shared" si="903"/>
        <v>0</v>
      </c>
      <c r="FJ160" s="622">
        <f t="shared" si="903"/>
        <v>0</v>
      </c>
      <c r="FK160" s="622">
        <f t="shared" si="903"/>
        <v>0</v>
      </c>
      <c r="FL160" s="622">
        <f t="shared" si="903"/>
        <v>0</v>
      </c>
      <c r="FM160" s="622">
        <f t="shared" si="903"/>
        <v>0</v>
      </c>
      <c r="FN160" s="610">
        <f>+SUBTOTAL(9,FB160:FM160)</f>
        <v>0</v>
      </c>
      <c r="FO160" s="611"/>
      <c r="FP160" s="607">
        <f t="shared" si="905"/>
        <v>0</v>
      </c>
      <c r="FQ160" s="622">
        <f t="shared" si="905"/>
        <v>0</v>
      </c>
      <c r="FR160" s="622">
        <f t="shared" si="905"/>
        <v>0</v>
      </c>
      <c r="FS160" s="622">
        <f t="shared" si="905"/>
        <v>0</v>
      </c>
      <c r="FT160" s="622">
        <f t="shared" si="905"/>
        <v>0</v>
      </c>
      <c r="FU160" s="622">
        <f t="shared" si="905"/>
        <v>0</v>
      </c>
      <c r="FV160" s="622">
        <f t="shared" si="905"/>
        <v>0</v>
      </c>
      <c r="FW160" s="622">
        <f t="shared" si="905"/>
        <v>0</v>
      </c>
      <c r="FX160" s="622">
        <f t="shared" si="905"/>
        <v>0</v>
      </c>
      <c r="FY160" s="622">
        <f t="shared" si="905"/>
        <v>0</v>
      </c>
      <c r="FZ160" s="622">
        <f t="shared" si="905"/>
        <v>0</v>
      </c>
      <c r="GA160" s="622">
        <f t="shared" si="905"/>
        <v>0</v>
      </c>
      <c r="GB160" s="610">
        <f t="shared" ref="GB160:GB167" si="949">+SUBTOTAL(9,FP160:GA160)</f>
        <v>0</v>
      </c>
      <c r="GC160" s="611"/>
      <c r="GD160" s="607">
        <f t="shared" si="906"/>
        <v>0</v>
      </c>
      <c r="GE160" s="622">
        <f t="shared" si="906"/>
        <v>0</v>
      </c>
      <c r="GF160" s="622">
        <f t="shared" si="906"/>
        <v>0</v>
      </c>
      <c r="GG160" s="622">
        <f t="shared" si="906"/>
        <v>0</v>
      </c>
      <c r="GH160" s="622">
        <f t="shared" si="906"/>
        <v>0</v>
      </c>
      <c r="GI160" s="622">
        <f t="shared" si="906"/>
        <v>0</v>
      </c>
      <c r="GJ160" s="622">
        <f t="shared" si="906"/>
        <v>0</v>
      </c>
      <c r="GK160" s="622">
        <f t="shared" si="906"/>
        <v>0</v>
      </c>
      <c r="GL160" s="622">
        <f t="shared" si="906"/>
        <v>0</v>
      </c>
      <c r="GM160" s="622">
        <f t="shared" si="906"/>
        <v>0</v>
      </c>
      <c r="GN160" s="622">
        <f t="shared" si="906"/>
        <v>0</v>
      </c>
      <c r="GO160" s="622">
        <f t="shared" si="906"/>
        <v>0</v>
      </c>
      <c r="GP160" s="610">
        <f t="shared" si="907"/>
        <v>0</v>
      </c>
      <c r="GQ160" s="611"/>
      <c r="GR160" s="607">
        <f t="shared" si="908"/>
        <v>0</v>
      </c>
      <c r="GS160" s="622">
        <f t="shared" si="908"/>
        <v>0</v>
      </c>
      <c r="GT160" s="622">
        <f t="shared" si="908"/>
        <v>0</v>
      </c>
      <c r="GU160" s="622">
        <f t="shared" si="908"/>
        <v>0</v>
      </c>
      <c r="GV160" s="622">
        <f t="shared" si="908"/>
        <v>0</v>
      </c>
      <c r="GW160" s="622">
        <f t="shared" si="908"/>
        <v>0</v>
      </c>
      <c r="GX160" s="622">
        <f t="shared" si="908"/>
        <v>0</v>
      </c>
      <c r="GY160" s="622">
        <f t="shared" si="908"/>
        <v>0</v>
      </c>
      <c r="GZ160" s="622">
        <f t="shared" si="908"/>
        <v>0</v>
      </c>
      <c r="HA160" s="622">
        <f t="shared" si="908"/>
        <v>0</v>
      </c>
      <c r="HB160" s="622">
        <f t="shared" si="908"/>
        <v>0</v>
      </c>
      <c r="HC160" s="622">
        <f t="shared" si="908"/>
        <v>0</v>
      </c>
      <c r="HD160" s="610">
        <f t="shared" si="909"/>
        <v>0</v>
      </c>
      <c r="HE160" s="611"/>
      <c r="HF160" s="607">
        <f t="shared" si="910"/>
        <v>0</v>
      </c>
      <c r="HG160" s="622">
        <f t="shared" si="910"/>
        <v>0</v>
      </c>
      <c r="HH160" s="622">
        <f t="shared" si="910"/>
        <v>0</v>
      </c>
      <c r="HI160" s="622">
        <f t="shared" si="910"/>
        <v>0</v>
      </c>
      <c r="HJ160" s="622">
        <f t="shared" si="910"/>
        <v>0</v>
      </c>
      <c r="HK160" s="622">
        <f t="shared" si="910"/>
        <v>0</v>
      </c>
      <c r="HL160" s="622">
        <f t="shared" si="910"/>
        <v>0</v>
      </c>
      <c r="HM160" s="622">
        <f t="shared" si="910"/>
        <v>0</v>
      </c>
      <c r="HN160" s="622">
        <f t="shared" si="910"/>
        <v>0</v>
      </c>
      <c r="HO160" s="622">
        <f t="shared" si="910"/>
        <v>0</v>
      </c>
      <c r="HP160" s="622">
        <f t="shared" si="910"/>
        <v>0</v>
      </c>
      <c r="HQ160" s="622">
        <f t="shared" si="910"/>
        <v>0</v>
      </c>
      <c r="HR160" s="610">
        <f t="shared" si="911"/>
        <v>0</v>
      </c>
      <c r="HS160" s="611"/>
      <c r="HT160" s="607">
        <f t="shared" si="912"/>
        <v>0</v>
      </c>
      <c r="HU160" s="622">
        <f t="shared" si="912"/>
        <v>0</v>
      </c>
      <c r="HV160" s="622">
        <f t="shared" si="912"/>
        <v>0</v>
      </c>
      <c r="HW160" s="622">
        <f t="shared" si="912"/>
        <v>0</v>
      </c>
      <c r="HX160" s="622">
        <f t="shared" si="912"/>
        <v>0</v>
      </c>
      <c r="HY160" s="622">
        <f t="shared" si="912"/>
        <v>0</v>
      </c>
      <c r="HZ160" s="622">
        <f t="shared" si="912"/>
        <v>0</v>
      </c>
      <c r="IA160" s="622">
        <f t="shared" si="912"/>
        <v>0</v>
      </c>
      <c r="IB160" s="622">
        <f t="shared" si="912"/>
        <v>0</v>
      </c>
      <c r="IC160" s="622">
        <f t="shared" si="912"/>
        <v>0</v>
      </c>
      <c r="ID160" s="622">
        <f t="shared" si="912"/>
        <v>0</v>
      </c>
      <c r="IE160" s="622">
        <f t="shared" si="912"/>
        <v>0</v>
      </c>
      <c r="IF160" s="610">
        <f t="shared" si="913"/>
        <v>0</v>
      </c>
      <c r="IG160" s="611"/>
      <c r="IH160" s="607">
        <f t="shared" si="914"/>
        <v>0</v>
      </c>
      <c r="II160" s="622">
        <f t="shared" si="914"/>
        <v>0</v>
      </c>
      <c r="IJ160" s="622">
        <f t="shared" si="914"/>
        <v>0</v>
      </c>
      <c r="IK160" s="622">
        <f t="shared" si="914"/>
        <v>0</v>
      </c>
      <c r="IL160" s="622">
        <f t="shared" si="914"/>
        <v>0</v>
      </c>
      <c r="IM160" s="622">
        <f t="shared" si="914"/>
        <v>0</v>
      </c>
      <c r="IN160" s="622">
        <f t="shared" si="914"/>
        <v>0</v>
      </c>
      <c r="IO160" s="622">
        <f t="shared" si="914"/>
        <v>0</v>
      </c>
      <c r="IP160" s="622">
        <f t="shared" si="914"/>
        <v>0</v>
      </c>
      <c r="IQ160" s="622">
        <f t="shared" si="914"/>
        <v>0</v>
      </c>
      <c r="IR160" s="622">
        <f t="shared" si="914"/>
        <v>0</v>
      </c>
      <c r="IS160" s="622">
        <f t="shared" si="914"/>
        <v>0</v>
      </c>
      <c r="IT160" s="610">
        <f t="shared" si="915"/>
        <v>0</v>
      </c>
      <c r="IU160" s="611"/>
      <c r="IV160" s="607">
        <f t="shared" si="916"/>
        <v>0</v>
      </c>
      <c r="IW160" s="622">
        <f t="shared" si="916"/>
        <v>0</v>
      </c>
      <c r="IX160" s="622">
        <f t="shared" si="916"/>
        <v>0</v>
      </c>
      <c r="IY160" s="622">
        <f t="shared" si="916"/>
        <v>0</v>
      </c>
      <c r="IZ160" s="622">
        <f t="shared" si="916"/>
        <v>0</v>
      </c>
      <c r="JA160" s="622">
        <f t="shared" si="916"/>
        <v>0</v>
      </c>
      <c r="JB160" s="622">
        <f t="shared" si="916"/>
        <v>0</v>
      </c>
      <c r="JC160" s="622">
        <f t="shared" si="916"/>
        <v>0</v>
      </c>
      <c r="JD160" s="622">
        <f t="shared" si="916"/>
        <v>0</v>
      </c>
      <c r="JE160" s="622">
        <f t="shared" si="916"/>
        <v>0</v>
      </c>
      <c r="JF160" s="622">
        <f t="shared" si="916"/>
        <v>0</v>
      </c>
      <c r="JG160" s="622">
        <f t="shared" si="916"/>
        <v>0</v>
      </c>
      <c r="JH160" s="610">
        <f t="shared" si="917"/>
        <v>0</v>
      </c>
      <c r="JI160" s="611"/>
      <c r="JJ160" s="607">
        <f t="shared" si="918"/>
        <v>0</v>
      </c>
      <c r="JK160" s="622">
        <f t="shared" si="918"/>
        <v>0</v>
      </c>
      <c r="JL160" s="622">
        <f t="shared" si="918"/>
        <v>0</v>
      </c>
      <c r="JM160" s="622">
        <f t="shared" si="918"/>
        <v>0</v>
      </c>
      <c r="JN160" s="622">
        <f t="shared" si="918"/>
        <v>0</v>
      </c>
      <c r="JO160" s="622">
        <f t="shared" si="918"/>
        <v>0</v>
      </c>
      <c r="JP160" s="622">
        <f t="shared" si="918"/>
        <v>0</v>
      </c>
      <c r="JQ160" s="622">
        <f t="shared" si="918"/>
        <v>0</v>
      </c>
      <c r="JR160" s="622">
        <f t="shared" si="918"/>
        <v>0</v>
      </c>
      <c r="JS160" s="622">
        <f t="shared" si="918"/>
        <v>0</v>
      </c>
      <c r="JT160" s="622">
        <f t="shared" si="918"/>
        <v>0</v>
      </c>
      <c r="JU160" s="622">
        <f t="shared" si="918"/>
        <v>0</v>
      </c>
      <c r="JV160" s="610">
        <f t="shared" si="919"/>
        <v>0</v>
      </c>
      <c r="JW160" s="611"/>
      <c r="JX160" s="607">
        <f t="shared" si="920"/>
        <v>0</v>
      </c>
      <c r="JY160" s="622">
        <f t="shared" si="920"/>
        <v>0</v>
      </c>
      <c r="JZ160" s="622">
        <f t="shared" si="920"/>
        <v>0</v>
      </c>
      <c r="KA160" s="622">
        <f t="shared" si="920"/>
        <v>0</v>
      </c>
      <c r="KB160" s="622">
        <f t="shared" si="920"/>
        <v>0</v>
      </c>
      <c r="KC160" s="622">
        <f t="shared" si="920"/>
        <v>0</v>
      </c>
      <c r="KD160" s="622">
        <f t="shared" si="920"/>
        <v>0</v>
      </c>
      <c r="KE160" s="622">
        <f t="shared" si="920"/>
        <v>0</v>
      </c>
      <c r="KF160" s="622">
        <f t="shared" si="920"/>
        <v>0</v>
      </c>
      <c r="KG160" s="622">
        <f t="shared" si="920"/>
        <v>0</v>
      </c>
      <c r="KH160" s="622">
        <f t="shared" si="920"/>
        <v>0</v>
      </c>
      <c r="KI160" s="622">
        <f t="shared" si="920"/>
        <v>0</v>
      </c>
      <c r="KJ160" s="610">
        <f t="shared" si="921"/>
        <v>0</v>
      </c>
      <c r="KK160" s="611"/>
      <c r="KL160" s="607">
        <f t="shared" si="922"/>
        <v>0</v>
      </c>
      <c r="KM160" s="622">
        <f t="shared" si="922"/>
        <v>0</v>
      </c>
      <c r="KN160" s="622">
        <f t="shared" si="922"/>
        <v>0</v>
      </c>
      <c r="KO160" s="622">
        <f t="shared" si="922"/>
        <v>0</v>
      </c>
      <c r="KP160" s="622">
        <f t="shared" si="922"/>
        <v>0</v>
      </c>
      <c r="KQ160" s="622">
        <f t="shared" si="922"/>
        <v>0</v>
      </c>
      <c r="KR160" s="622">
        <f t="shared" si="922"/>
        <v>0</v>
      </c>
      <c r="KS160" s="622">
        <f t="shared" si="922"/>
        <v>0</v>
      </c>
      <c r="KT160" s="622">
        <f t="shared" si="922"/>
        <v>0</v>
      </c>
      <c r="KU160" s="622">
        <f t="shared" si="922"/>
        <v>0</v>
      </c>
      <c r="KV160" s="622">
        <f t="shared" si="922"/>
        <v>0</v>
      </c>
      <c r="KW160" s="622">
        <f t="shared" si="922"/>
        <v>0</v>
      </c>
      <c r="KX160" s="610">
        <f t="shared" si="923"/>
        <v>0</v>
      </c>
      <c r="KY160" s="611"/>
      <c r="KZ160" s="607">
        <f t="shared" si="924"/>
        <v>0</v>
      </c>
      <c r="LA160" s="622">
        <f t="shared" si="924"/>
        <v>0</v>
      </c>
      <c r="LB160" s="622">
        <f t="shared" si="924"/>
        <v>0</v>
      </c>
      <c r="LC160" s="622">
        <f t="shared" si="924"/>
        <v>0</v>
      </c>
      <c r="LD160" s="622">
        <f t="shared" si="924"/>
        <v>0</v>
      </c>
      <c r="LE160" s="622">
        <f t="shared" si="924"/>
        <v>0</v>
      </c>
      <c r="LF160" s="622">
        <f t="shared" si="924"/>
        <v>0</v>
      </c>
      <c r="LG160" s="622">
        <f t="shared" si="924"/>
        <v>0</v>
      </c>
      <c r="LH160" s="622">
        <f t="shared" si="924"/>
        <v>0</v>
      </c>
      <c r="LI160" s="622">
        <f t="shared" si="924"/>
        <v>0</v>
      </c>
      <c r="LJ160" s="622">
        <f t="shared" si="924"/>
        <v>0</v>
      </c>
      <c r="LK160" s="622">
        <f t="shared" si="924"/>
        <v>0</v>
      </c>
      <c r="LL160" s="610">
        <f t="shared" si="925"/>
        <v>0</v>
      </c>
      <c r="LM160" s="611"/>
      <c r="LN160" s="607">
        <f t="shared" si="926"/>
        <v>0</v>
      </c>
      <c r="LO160" s="622">
        <f t="shared" si="926"/>
        <v>0</v>
      </c>
      <c r="LP160" s="622">
        <f t="shared" si="926"/>
        <v>0</v>
      </c>
      <c r="LQ160" s="622">
        <f t="shared" si="926"/>
        <v>0</v>
      </c>
      <c r="LR160" s="622">
        <f t="shared" si="926"/>
        <v>0</v>
      </c>
      <c r="LS160" s="622">
        <f t="shared" si="926"/>
        <v>0</v>
      </c>
      <c r="LT160" s="622">
        <f t="shared" si="926"/>
        <v>0</v>
      </c>
      <c r="LU160" s="622">
        <f t="shared" si="926"/>
        <v>0</v>
      </c>
      <c r="LV160" s="622">
        <f t="shared" si="926"/>
        <v>0</v>
      </c>
      <c r="LW160" s="622">
        <f t="shared" si="926"/>
        <v>0</v>
      </c>
      <c r="LX160" s="622">
        <f t="shared" si="926"/>
        <v>0</v>
      </c>
      <c r="LY160" s="622">
        <f t="shared" si="926"/>
        <v>0</v>
      </c>
      <c r="LZ160" s="610">
        <f t="shared" si="927"/>
        <v>0</v>
      </c>
      <c r="MA160" s="611"/>
      <c r="MB160" s="607">
        <f t="shared" si="928"/>
        <v>0</v>
      </c>
      <c r="MC160" s="622">
        <f t="shared" si="928"/>
        <v>0</v>
      </c>
      <c r="MD160" s="622">
        <f t="shared" si="928"/>
        <v>0</v>
      </c>
      <c r="ME160" s="622">
        <f t="shared" si="928"/>
        <v>0</v>
      </c>
      <c r="MF160" s="622">
        <f t="shared" si="928"/>
        <v>0</v>
      </c>
      <c r="MG160" s="622">
        <f t="shared" si="928"/>
        <v>0</v>
      </c>
      <c r="MH160" s="622">
        <f t="shared" si="928"/>
        <v>0</v>
      </c>
      <c r="MI160" s="622">
        <f t="shared" si="928"/>
        <v>0</v>
      </c>
      <c r="MJ160" s="622">
        <f t="shared" si="928"/>
        <v>0</v>
      </c>
      <c r="MK160" s="622">
        <f t="shared" si="928"/>
        <v>0</v>
      </c>
      <c r="ML160" s="622">
        <f t="shared" si="928"/>
        <v>0</v>
      </c>
      <c r="MM160" s="622">
        <f t="shared" si="928"/>
        <v>0</v>
      </c>
      <c r="MN160" s="610">
        <f t="shared" si="929"/>
        <v>0</v>
      </c>
      <c r="MO160" s="611"/>
      <c r="MP160" s="607">
        <f t="shared" si="930"/>
        <v>0</v>
      </c>
      <c r="MQ160" s="622">
        <f t="shared" si="930"/>
        <v>0</v>
      </c>
      <c r="MR160" s="622">
        <f t="shared" si="930"/>
        <v>0</v>
      </c>
      <c r="MS160" s="622">
        <f t="shared" si="930"/>
        <v>0</v>
      </c>
      <c r="MT160" s="622">
        <f t="shared" si="930"/>
        <v>0</v>
      </c>
      <c r="MU160" s="622">
        <f t="shared" si="930"/>
        <v>0</v>
      </c>
      <c r="MV160" s="622">
        <f t="shared" si="930"/>
        <v>0</v>
      </c>
      <c r="MW160" s="622">
        <f t="shared" si="930"/>
        <v>0</v>
      </c>
      <c r="MX160" s="622">
        <f t="shared" si="930"/>
        <v>0</v>
      </c>
      <c r="MY160" s="622">
        <f t="shared" si="930"/>
        <v>0</v>
      </c>
      <c r="MZ160" s="622">
        <f t="shared" si="930"/>
        <v>0</v>
      </c>
      <c r="NA160" s="622">
        <f t="shared" si="930"/>
        <v>0</v>
      </c>
      <c r="NB160" s="610">
        <f t="shared" si="931"/>
        <v>0</v>
      </c>
      <c r="NC160" s="611"/>
      <c r="ND160" s="607">
        <f t="shared" si="932"/>
        <v>0</v>
      </c>
      <c r="NE160" s="622">
        <f t="shared" si="932"/>
        <v>0</v>
      </c>
      <c r="NF160" s="622">
        <f t="shared" si="932"/>
        <v>0</v>
      </c>
      <c r="NG160" s="622">
        <f t="shared" si="932"/>
        <v>0</v>
      </c>
      <c r="NH160" s="622">
        <f t="shared" si="932"/>
        <v>0</v>
      </c>
      <c r="NI160" s="622">
        <f t="shared" si="932"/>
        <v>0</v>
      </c>
      <c r="NJ160" s="622">
        <f t="shared" si="932"/>
        <v>0</v>
      </c>
      <c r="NK160" s="622">
        <f t="shared" si="932"/>
        <v>0</v>
      </c>
      <c r="NL160" s="622">
        <f t="shared" si="932"/>
        <v>0</v>
      </c>
      <c r="NM160" s="622">
        <f t="shared" si="932"/>
        <v>0</v>
      </c>
      <c r="NN160" s="622">
        <f t="shared" si="932"/>
        <v>0</v>
      </c>
      <c r="NO160" s="622">
        <f t="shared" si="932"/>
        <v>0</v>
      </c>
      <c r="NP160" s="610">
        <f t="shared" si="933"/>
        <v>0</v>
      </c>
      <c r="NQ160" s="611"/>
      <c r="NR160" s="607">
        <f t="shared" si="934"/>
        <v>0</v>
      </c>
      <c r="NS160" s="622">
        <f t="shared" si="934"/>
        <v>0</v>
      </c>
      <c r="NT160" s="622">
        <f t="shared" si="934"/>
        <v>0</v>
      </c>
      <c r="NU160" s="622">
        <f t="shared" si="934"/>
        <v>0</v>
      </c>
      <c r="NV160" s="622">
        <f t="shared" si="934"/>
        <v>0</v>
      </c>
      <c r="NW160" s="622">
        <f t="shared" si="934"/>
        <v>0</v>
      </c>
      <c r="NX160" s="622">
        <f t="shared" si="934"/>
        <v>0</v>
      </c>
      <c r="NY160" s="622">
        <f t="shared" si="934"/>
        <v>0</v>
      </c>
      <c r="NZ160" s="622">
        <f t="shared" si="934"/>
        <v>0</v>
      </c>
      <c r="OA160" s="622">
        <f t="shared" si="934"/>
        <v>0</v>
      </c>
      <c r="OB160" s="622">
        <f t="shared" si="934"/>
        <v>0</v>
      </c>
      <c r="OC160" s="622">
        <f t="shared" si="934"/>
        <v>0</v>
      </c>
      <c r="OD160" s="610">
        <f t="shared" si="935"/>
        <v>0</v>
      </c>
      <c r="OE160" s="611"/>
      <c r="OF160" s="607">
        <f t="shared" si="936"/>
        <v>0</v>
      </c>
      <c r="OG160" s="622">
        <f t="shared" si="936"/>
        <v>0</v>
      </c>
      <c r="OH160" s="622">
        <f t="shared" si="936"/>
        <v>0</v>
      </c>
      <c r="OI160" s="622">
        <f t="shared" si="936"/>
        <v>0</v>
      </c>
      <c r="OJ160" s="622">
        <f t="shared" si="936"/>
        <v>0</v>
      </c>
      <c r="OK160" s="622">
        <f t="shared" si="936"/>
        <v>0</v>
      </c>
      <c r="OL160" s="622">
        <f t="shared" si="936"/>
        <v>0</v>
      </c>
      <c r="OM160" s="622">
        <f t="shared" si="936"/>
        <v>0</v>
      </c>
      <c r="ON160" s="622">
        <f t="shared" si="936"/>
        <v>0</v>
      </c>
      <c r="OO160" s="622">
        <f t="shared" si="936"/>
        <v>0</v>
      </c>
      <c r="OP160" s="622">
        <f t="shared" si="936"/>
        <v>0</v>
      </c>
      <c r="OQ160" s="622">
        <f t="shared" si="936"/>
        <v>0</v>
      </c>
      <c r="OR160" s="610">
        <f t="shared" si="937"/>
        <v>0</v>
      </c>
      <c r="OS160" s="611"/>
      <c r="OT160" s="607">
        <f t="shared" si="938"/>
        <v>0</v>
      </c>
      <c r="OU160" s="622">
        <f t="shared" si="938"/>
        <v>0</v>
      </c>
      <c r="OV160" s="622">
        <f t="shared" si="938"/>
        <v>0</v>
      </c>
      <c r="OW160" s="622">
        <f t="shared" si="938"/>
        <v>0</v>
      </c>
      <c r="OX160" s="622">
        <f t="shared" si="938"/>
        <v>0</v>
      </c>
      <c r="OY160" s="622">
        <f t="shared" si="938"/>
        <v>0</v>
      </c>
      <c r="OZ160" s="622">
        <f t="shared" si="938"/>
        <v>0</v>
      </c>
      <c r="PA160" s="622">
        <f t="shared" si="938"/>
        <v>0</v>
      </c>
      <c r="PB160" s="622">
        <f t="shared" si="938"/>
        <v>0</v>
      </c>
      <c r="PC160" s="622">
        <f t="shared" si="938"/>
        <v>0</v>
      </c>
      <c r="PD160" s="622">
        <f t="shared" si="938"/>
        <v>0</v>
      </c>
      <c r="PE160" s="622">
        <f t="shared" si="938"/>
        <v>0</v>
      </c>
      <c r="PF160" s="610">
        <f t="shared" si="939"/>
        <v>0</v>
      </c>
      <c r="PG160" s="611"/>
      <c r="PH160" s="607">
        <f t="shared" si="940"/>
        <v>0</v>
      </c>
      <c r="PI160" s="622">
        <f t="shared" si="940"/>
        <v>0</v>
      </c>
      <c r="PJ160" s="622">
        <f t="shared" si="940"/>
        <v>0</v>
      </c>
      <c r="PK160" s="622">
        <f t="shared" si="940"/>
        <v>0</v>
      </c>
      <c r="PL160" s="622">
        <f t="shared" si="940"/>
        <v>0</v>
      </c>
      <c r="PM160" s="622">
        <f t="shared" si="940"/>
        <v>0</v>
      </c>
      <c r="PN160" s="622">
        <f t="shared" si="940"/>
        <v>0</v>
      </c>
      <c r="PO160" s="622">
        <f t="shared" si="940"/>
        <v>0</v>
      </c>
      <c r="PP160" s="622">
        <f t="shared" si="940"/>
        <v>0</v>
      </c>
      <c r="PQ160" s="622">
        <f t="shared" si="940"/>
        <v>0</v>
      </c>
      <c r="PR160" s="622">
        <f t="shared" si="940"/>
        <v>0</v>
      </c>
      <c r="PS160" s="622">
        <f t="shared" si="940"/>
        <v>0</v>
      </c>
      <c r="PT160" s="610">
        <f t="shared" si="941"/>
        <v>0</v>
      </c>
      <c r="PU160" s="611"/>
      <c r="PV160" s="607">
        <f t="shared" si="942"/>
        <v>0</v>
      </c>
      <c r="PW160" s="622">
        <f t="shared" si="942"/>
        <v>0</v>
      </c>
      <c r="PX160" s="622">
        <f t="shared" si="942"/>
        <v>0</v>
      </c>
      <c r="PY160" s="622">
        <f t="shared" si="942"/>
        <v>0</v>
      </c>
      <c r="PZ160" s="622">
        <f t="shared" si="942"/>
        <v>0</v>
      </c>
      <c r="QA160" s="622">
        <f t="shared" si="942"/>
        <v>0</v>
      </c>
      <c r="QB160" s="622">
        <f t="shared" si="942"/>
        <v>0</v>
      </c>
      <c r="QC160" s="622">
        <f t="shared" si="942"/>
        <v>0</v>
      </c>
      <c r="QD160" s="622">
        <f t="shared" si="942"/>
        <v>0</v>
      </c>
      <c r="QE160" s="622">
        <f t="shared" si="942"/>
        <v>0</v>
      </c>
      <c r="QF160" s="622">
        <f t="shared" si="942"/>
        <v>0</v>
      </c>
      <c r="QG160" s="622">
        <f t="shared" si="942"/>
        <v>0</v>
      </c>
      <c r="QH160" s="610">
        <f t="shared" si="943"/>
        <v>0</v>
      </c>
      <c r="QI160" s="611"/>
      <c r="QJ160" s="607">
        <f t="shared" si="944"/>
        <v>0</v>
      </c>
      <c r="QK160" s="622">
        <f t="shared" si="944"/>
        <v>0</v>
      </c>
      <c r="QL160" s="622">
        <f t="shared" si="944"/>
        <v>0</v>
      </c>
      <c r="QM160" s="622">
        <f t="shared" si="944"/>
        <v>0</v>
      </c>
      <c r="QN160" s="622">
        <f t="shared" si="944"/>
        <v>0</v>
      </c>
      <c r="QO160" s="622">
        <f t="shared" si="944"/>
        <v>0</v>
      </c>
      <c r="QP160" s="622">
        <f t="shared" si="944"/>
        <v>0</v>
      </c>
      <c r="QQ160" s="622">
        <f t="shared" si="944"/>
        <v>0</v>
      </c>
      <c r="QR160" s="622">
        <f t="shared" si="944"/>
        <v>0</v>
      </c>
      <c r="QS160" s="622">
        <f t="shared" si="944"/>
        <v>0</v>
      </c>
      <c r="QT160" s="622">
        <f t="shared" si="944"/>
        <v>0</v>
      </c>
      <c r="QU160" s="622">
        <f t="shared" si="944"/>
        <v>0</v>
      </c>
      <c r="QV160" s="610">
        <f t="shared" si="945"/>
        <v>0</v>
      </c>
      <c r="QW160" s="611"/>
      <c r="QX160" s="610">
        <f t="shared" si="946"/>
        <v>0</v>
      </c>
      <c r="QY160" s="610">
        <f t="shared" si="947"/>
        <v>0</v>
      </c>
      <c r="QZ160" s="610">
        <f t="shared" si="947"/>
        <v>0</v>
      </c>
      <c r="RA160" s="610">
        <f t="shared" si="947"/>
        <v>0</v>
      </c>
      <c r="RB160" s="610">
        <f t="shared" si="947"/>
        <v>0</v>
      </c>
      <c r="RC160" s="610">
        <f t="shared" si="947"/>
        <v>0</v>
      </c>
      <c r="RD160" s="610">
        <f t="shared" si="947"/>
        <v>0</v>
      </c>
      <c r="RE160" s="610">
        <f t="shared" si="947"/>
        <v>0</v>
      </c>
      <c r="RF160" s="610">
        <f t="shared" si="947"/>
        <v>0</v>
      </c>
      <c r="RG160" s="610">
        <f t="shared" si="947"/>
        <v>0</v>
      </c>
      <c r="RH160" s="610">
        <f t="shared" si="947"/>
        <v>0</v>
      </c>
      <c r="RI160" s="610">
        <f t="shared" si="947"/>
        <v>0</v>
      </c>
      <c r="RJ160" s="610">
        <f t="shared" si="948"/>
        <v>0</v>
      </c>
    </row>
    <row r="161" spans="1:478" s="392" customFormat="1" ht="12.5" x14ac:dyDescent="0.25">
      <c r="A161" s="589" t="s">
        <v>971</v>
      </c>
      <c r="B161" s="390" t="s">
        <v>883</v>
      </c>
      <c r="C161" s="313"/>
      <c r="D161" s="607">
        <f t="shared" si="881"/>
        <v>0</v>
      </c>
      <c r="E161" s="623">
        <f t="shared" si="881"/>
        <v>0</v>
      </c>
      <c r="F161" s="623">
        <f t="shared" si="881"/>
        <v>0</v>
      </c>
      <c r="G161" s="623">
        <f t="shared" si="881"/>
        <v>0</v>
      </c>
      <c r="H161" s="623">
        <f t="shared" si="881"/>
        <v>0</v>
      </c>
      <c r="I161" s="623">
        <f t="shared" si="881"/>
        <v>0</v>
      </c>
      <c r="J161" s="623">
        <f t="shared" si="881"/>
        <v>0</v>
      </c>
      <c r="K161" s="623">
        <f t="shared" si="881"/>
        <v>0</v>
      </c>
      <c r="L161" s="623">
        <f t="shared" si="881"/>
        <v>0</v>
      </c>
      <c r="M161" s="623">
        <f t="shared" si="881"/>
        <v>0</v>
      </c>
      <c r="N161" s="623">
        <f t="shared" si="881"/>
        <v>0</v>
      </c>
      <c r="O161" s="623">
        <f t="shared" si="881"/>
        <v>0</v>
      </c>
      <c r="P161" s="610">
        <f t="shared" si="882"/>
        <v>0</v>
      </c>
      <c r="Q161" s="611"/>
      <c r="R161" s="607">
        <f t="shared" si="883"/>
        <v>0</v>
      </c>
      <c r="S161" s="623">
        <f t="shared" si="883"/>
        <v>0</v>
      </c>
      <c r="T161" s="623">
        <f t="shared" si="883"/>
        <v>0</v>
      </c>
      <c r="U161" s="623">
        <f t="shared" si="883"/>
        <v>0</v>
      </c>
      <c r="V161" s="623">
        <f t="shared" si="883"/>
        <v>0</v>
      </c>
      <c r="W161" s="623">
        <f t="shared" si="883"/>
        <v>0</v>
      </c>
      <c r="X161" s="623">
        <f t="shared" si="883"/>
        <v>0</v>
      </c>
      <c r="Y161" s="623">
        <f t="shared" si="883"/>
        <v>0</v>
      </c>
      <c r="Z161" s="623">
        <f t="shared" si="883"/>
        <v>0</v>
      </c>
      <c r="AA161" s="623">
        <f t="shared" si="883"/>
        <v>0</v>
      </c>
      <c r="AB161" s="623">
        <f t="shared" si="883"/>
        <v>0</v>
      </c>
      <c r="AC161" s="623">
        <f t="shared" si="883"/>
        <v>0</v>
      </c>
      <c r="AD161" s="610">
        <f t="shared" si="884"/>
        <v>0</v>
      </c>
      <c r="AE161" s="611"/>
      <c r="AF161" s="607">
        <f t="shared" si="885"/>
        <v>0</v>
      </c>
      <c r="AG161" s="623">
        <f t="shared" si="885"/>
        <v>0</v>
      </c>
      <c r="AH161" s="623">
        <f t="shared" si="885"/>
        <v>0</v>
      </c>
      <c r="AI161" s="623">
        <f t="shared" si="885"/>
        <v>0</v>
      </c>
      <c r="AJ161" s="623">
        <f t="shared" si="885"/>
        <v>0</v>
      </c>
      <c r="AK161" s="623">
        <f t="shared" si="885"/>
        <v>0</v>
      </c>
      <c r="AL161" s="623">
        <f t="shared" si="885"/>
        <v>0</v>
      </c>
      <c r="AM161" s="623">
        <f t="shared" si="885"/>
        <v>0</v>
      </c>
      <c r="AN161" s="623">
        <f t="shared" si="885"/>
        <v>0</v>
      </c>
      <c r="AO161" s="623">
        <f t="shared" si="885"/>
        <v>0</v>
      </c>
      <c r="AP161" s="623">
        <f t="shared" si="885"/>
        <v>0</v>
      </c>
      <c r="AQ161" s="623">
        <f t="shared" si="885"/>
        <v>0</v>
      </c>
      <c r="AR161" s="610">
        <f t="shared" si="886"/>
        <v>0</v>
      </c>
      <c r="AS161" s="611"/>
      <c r="AT161" s="607">
        <f t="shared" si="887"/>
        <v>0</v>
      </c>
      <c r="AU161" s="623">
        <f t="shared" si="887"/>
        <v>0</v>
      </c>
      <c r="AV161" s="623">
        <f t="shared" si="887"/>
        <v>0</v>
      </c>
      <c r="AW161" s="623">
        <f t="shared" si="887"/>
        <v>0</v>
      </c>
      <c r="AX161" s="623">
        <f t="shared" si="887"/>
        <v>0</v>
      </c>
      <c r="AY161" s="623">
        <f t="shared" si="887"/>
        <v>0</v>
      </c>
      <c r="AZ161" s="623">
        <f t="shared" si="887"/>
        <v>0</v>
      </c>
      <c r="BA161" s="623">
        <f t="shared" si="887"/>
        <v>0</v>
      </c>
      <c r="BB161" s="623">
        <f t="shared" si="887"/>
        <v>0</v>
      </c>
      <c r="BC161" s="623">
        <f t="shared" si="887"/>
        <v>0</v>
      </c>
      <c r="BD161" s="623">
        <f t="shared" si="887"/>
        <v>0</v>
      </c>
      <c r="BE161" s="623">
        <f t="shared" si="887"/>
        <v>0</v>
      </c>
      <c r="BF161" s="610">
        <f t="shared" si="888"/>
        <v>0</v>
      </c>
      <c r="BG161" s="611"/>
      <c r="BH161" s="607">
        <f t="shared" si="889"/>
        <v>0</v>
      </c>
      <c r="BI161" s="623">
        <f t="shared" si="889"/>
        <v>0</v>
      </c>
      <c r="BJ161" s="623">
        <f t="shared" si="889"/>
        <v>0</v>
      </c>
      <c r="BK161" s="623">
        <f t="shared" si="889"/>
        <v>0</v>
      </c>
      <c r="BL161" s="623">
        <f t="shared" si="889"/>
        <v>0</v>
      </c>
      <c r="BM161" s="623">
        <f t="shared" si="889"/>
        <v>0</v>
      </c>
      <c r="BN161" s="623">
        <f t="shared" si="889"/>
        <v>0</v>
      </c>
      <c r="BO161" s="623">
        <f t="shared" si="889"/>
        <v>0</v>
      </c>
      <c r="BP161" s="623">
        <f t="shared" si="889"/>
        <v>0</v>
      </c>
      <c r="BQ161" s="623">
        <f t="shared" si="889"/>
        <v>0</v>
      </c>
      <c r="BR161" s="623">
        <f t="shared" si="889"/>
        <v>0</v>
      </c>
      <c r="BS161" s="623">
        <f t="shared" si="889"/>
        <v>0</v>
      </c>
      <c r="BT161" s="610">
        <f t="shared" si="890"/>
        <v>0</v>
      </c>
      <c r="BU161" s="611"/>
      <c r="BV161" s="607">
        <f t="shared" si="891"/>
        <v>0</v>
      </c>
      <c r="BW161" s="623">
        <f t="shared" si="891"/>
        <v>0</v>
      </c>
      <c r="BX161" s="623">
        <f t="shared" si="891"/>
        <v>0</v>
      </c>
      <c r="BY161" s="623">
        <f t="shared" si="891"/>
        <v>0</v>
      </c>
      <c r="BZ161" s="623">
        <f t="shared" si="891"/>
        <v>0</v>
      </c>
      <c r="CA161" s="623">
        <f t="shared" si="891"/>
        <v>0</v>
      </c>
      <c r="CB161" s="623">
        <f t="shared" si="891"/>
        <v>0</v>
      </c>
      <c r="CC161" s="623">
        <f t="shared" si="891"/>
        <v>0</v>
      </c>
      <c r="CD161" s="623">
        <f t="shared" si="891"/>
        <v>0</v>
      </c>
      <c r="CE161" s="623">
        <f t="shared" si="891"/>
        <v>0</v>
      </c>
      <c r="CF161" s="623">
        <f t="shared" si="891"/>
        <v>0</v>
      </c>
      <c r="CG161" s="623">
        <f t="shared" si="891"/>
        <v>0</v>
      </c>
      <c r="CH161" s="610">
        <f t="shared" si="892"/>
        <v>0</v>
      </c>
      <c r="CI161" s="611"/>
      <c r="CJ161" s="607">
        <f t="shared" si="893"/>
        <v>0</v>
      </c>
      <c r="CK161" s="623">
        <f t="shared" si="893"/>
        <v>0</v>
      </c>
      <c r="CL161" s="623">
        <f t="shared" si="893"/>
        <v>0</v>
      </c>
      <c r="CM161" s="623">
        <f t="shared" si="893"/>
        <v>0</v>
      </c>
      <c r="CN161" s="623">
        <f t="shared" si="893"/>
        <v>0</v>
      </c>
      <c r="CO161" s="623">
        <f t="shared" si="893"/>
        <v>0</v>
      </c>
      <c r="CP161" s="623">
        <f t="shared" si="893"/>
        <v>0</v>
      </c>
      <c r="CQ161" s="623">
        <f t="shared" si="893"/>
        <v>0</v>
      </c>
      <c r="CR161" s="623">
        <f t="shared" si="893"/>
        <v>0</v>
      </c>
      <c r="CS161" s="623">
        <f t="shared" si="893"/>
        <v>0</v>
      </c>
      <c r="CT161" s="623">
        <f t="shared" si="893"/>
        <v>0</v>
      </c>
      <c r="CU161" s="623">
        <f t="shared" si="893"/>
        <v>0</v>
      </c>
      <c r="CV161" s="610">
        <f t="shared" si="894"/>
        <v>0</v>
      </c>
      <c r="CW161" s="611"/>
      <c r="CX161" s="607">
        <f t="shared" si="895"/>
        <v>0</v>
      </c>
      <c r="CY161" s="623">
        <f t="shared" si="895"/>
        <v>0</v>
      </c>
      <c r="CZ161" s="623">
        <f t="shared" si="895"/>
        <v>0</v>
      </c>
      <c r="DA161" s="623">
        <f t="shared" si="895"/>
        <v>0</v>
      </c>
      <c r="DB161" s="623">
        <f t="shared" si="895"/>
        <v>0</v>
      </c>
      <c r="DC161" s="623">
        <f t="shared" si="895"/>
        <v>0</v>
      </c>
      <c r="DD161" s="623">
        <f t="shared" si="895"/>
        <v>0</v>
      </c>
      <c r="DE161" s="623">
        <f t="shared" si="895"/>
        <v>0</v>
      </c>
      <c r="DF161" s="623">
        <f t="shared" si="895"/>
        <v>0</v>
      </c>
      <c r="DG161" s="623">
        <f t="shared" si="895"/>
        <v>0</v>
      </c>
      <c r="DH161" s="623">
        <f t="shared" si="895"/>
        <v>0</v>
      </c>
      <c r="DI161" s="623">
        <f t="shared" si="895"/>
        <v>0</v>
      </c>
      <c r="DJ161" s="610">
        <f>+SUBTOTAL(9,CX161:DI161)</f>
        <v>0</v>
      </c>
      <c r="DK161" s="611"/>
      <c r="DL161" s="607">
        <f t="shared" si="897"/>
        <v>0</v>
      </c>
      <c r="DM161" s="623">
        <f t="shared" si="897"/>
        <v>0</v>
      </c>
      <c r="DN161" s="623">
        <f t="shared" si="897"/>
        <v>0</v>
      </c>
      <c r="DO161" s="623">
        <f t="shared" si="897"/>
        <v>0</v>
      </c>
      <c r="DP161" s="623">
        <f t="shared" si="897"/>
        <v>0</v>
      </c>
      <c r="DQ161" s="623">
        <f t="shared" si="897"/>
        <v>0</v>
      </c>
      <c r="DR161" s="623">
        <f t="shared" si="897"/>
        <v>0</v>
      </c>
      <c r="DS161" s="623">
        <f t="shared" si="897"/>
        <v>0</v>
      </c>
      <c r="DT161" s="623">
        <f t="shared" si="897"/>
        <v>0</v>
      </c>
      <c r="DU161" s="623">
        <f t="shared" si="897"/>
        <v>0</v>
      </c>
      <c r="DV161" s="623">
        <f t="shared" si="897"/>
        <v>0</v>
      </c>
      <c r="DW161" s="623">
        <f t="shared" si="897"/>
        <v>0</v>
      </c>
      <c r="DX161" s="610">
        <f t="shared" si="898"/>
        <v>0</v>
      </c>
      <c r="DY161" s="611"/>
      <c r="DZ161" s="607">
        <f t="shared" si="899"/>
        <v>0</v>
      </c>
      <c r="EA161" s="623">
        <f t="shared" si="899"/>
        <v>0</v>
      </c>
      <c r="EB161" s="623">
        <f t="shared" si="899"/>
        <v>0</v>
      </c>
      <c r="EC161" s="623">
        <f t="shared" si="899"/>
        <v>0</v>
      </c>
      <c r="ED161" s="623">
        <f t="shared" si="899"/>
        <v>0</v>
      </c>
      <c r="EE161" s="623">
        <f t="shared" si="899"/>
        <v>0</v>
      </c>
      <c r="EF161" s="623">
        <f t="shared" si="899"/>
        <v>0</v>
      </c>
      <c r="EG161" s="623">
        <f t="shared" si="899"/>
        <v>0</v>
      </c>
      <c r="EH161" s="623">
        <f t="shared" si="899"/>
        <v>0</v>
      </c>
      <c r="EI161" s="623">
        <f t="shared" si="899"/>
        <v>0</v>
      </c>
      <c r="EJ161" s="623">
        <f t="shared" si="899"/>
        <v>0</v>
      </c>
      <c r="EK161" s="623">
        <f t="shared" si="899"/>
        <v>0</v>
      </c>
      <c r="EL161" s="610">
        <f t="shared" si="900"/>
        <v>0</v>
      </c>
      <c r="EM161" s="611"/>
      <c r="EN161" s="607">
        <f t="shared" si="901"/>
        <v>0</v>
      </c>
      <c r="EO161" s="623">
        <f t="shared" si="901"/>
        <v>0</v>
      </c>
      <c r="EP161" s="623">
        <f t="shared" si="901"/>
        <v>0</v>
      </c>
      <c r="EQ161" s="623">
        <f t="shared" si="901"/>
        <v>0</v>
      </c>
      <c r="ER161" s="623">
        <f t="shared" si="901"/>
        <v>0</v>
      </c>
      <c r="ES161" s="623">
        <f t="shared" si="901"/>
        <v>0</v>
      </c>
      <c r="ET161" s="623">
        <f t="shared" si="901"/>
        <v>0</v>
      </c>
      <c r="EU161" s="623">
        <f t="shared" si="901"/>
        <v>0</v>
      </c>
      <c r="EV161" s="623">
        <f t="shared" si="901"/>
        <v>0</v>
      </c>
      <c r="EW161" s="623">
        <f t="shared" si="901"/>
        <v>0</v>
      </c>
      <c r="EX161" s="623">
        <f t="shared" si="901"/>
        <v>0</v>
      </c>
      <c r="EY161" s="623">
        <f t="shared" si="901"/>
        <v>0</v>
      </c>
      <c r="EZ161" s="610">
        <f t="shared" si="902"/>
        <v>0</v>
      </c>
      <c r="FA161" s="611"/>
      <c r="FB161" s="607">
        <f t="shared" si="903"/>
        <v>0</v>
      </c>
      <c r="FC161" s="623">
        <f t="shared" si="903"/>
        <v>0</v>
      </c>
      <c r="FD161" s="623">
        <f t="shared" si="903"/>
        <v>0</v>
      </c>
      <c r="FE161" s="623">
        <f t="shared" si="903"/>
        <v>0</v>
      </c>
      <c r="FF161" s="623">
        <f t="shared" si="903"/>
        <v>0</v>
      </c>
      <c r="FG161" s="623">
        <f t="shared" si="903"/>
        <v>0</v>
      </c>
      <c r="FH161" s="623">
        <f t="shared" si="903"/>
        <v>0</v>
      </c>
      <c r="FI161" s="623">
        <f t="shared" si="903"/>
        <v>0</v>
      </c>
      <c r="FJ161" s="623">
        <f t="shared" si="903"/>
        <v>0</v>
      </c>
      <c r="FK161" s="623">
        <f t="shared" si="903"/>
        <v>0</v>
      </c>
      <c r="FL161" s="623">
        <f t="shared" si="903"/>
        <v>0</v>
      </c>
      <c r="FM161" s="623">
        <f t="shared" si="903"/>
        <v>0</v>
      </c>
      <c r="FN161" s="610">
        <f t="shared" ref="FN161:FN167" si="950">+SUBTOTAL(9,FB161:FM161)</f>
        <v>0</v>
      </c>
      <c r="FO161" s="611"/>
      <c r="FP161" s="607">
        <f t="shared" si="905"/>
        <v>0</v>
      </c>
      <c r="FQ161" s="623">
        <f t="shared" si="905"/>
        <v>0</v>
      </c>
      <c r="FR161" s="623">
        <f t="shared" si="905"/>
        <v>0</v>
      </c>
      <c r="FS161" s="623">
        <f t="shared" si="905"/>
        <v>0</v>
      </c>
      <c r="FT161" s="623">
        <f t="shared" si="905"/>
        <v>0</v>
      </c>
      <c r="FU161" s="623">
        <f t="shared" si="905"/>
        <v>0</v>
      </c>
      <c r="FV161" s="623">
        <f t="shared" si="905"/>
        <v>0</v>
      </c>
      <c r="FW161" s="623">
        <f t="shared" si="905"/>
        <v>0</v>
      </c>
      <c r="FX161" s="623">
        <f t="shared" si="905"/>
        <v>0</v>
      </c>
      <c r="FY161" s="623">
        <f t="shared" si="905"/>
        <v>0</v>
      </c>
      <c r="FZ161" s="623">
        <f t="shared" si="905"/>
        <v>0</v>
      </c>
      <c r="GA161" s="623">
        <f t="shared" si="905"/>
        <v>0</v>
      </c>
      <c r="GB161" s="610">
        <f t="shared" si="949"/>
        <v>0</v>
      </c>
      <c r="GC161" s="611"/>
      <c r="GD161" s="607">
        <f t="shared" si="906"/>
        <v>0</v>
      </c>
      <c r="GE161" s="623">
        <f t="shared" si="906"/>
        <v>0</v>
      </c>
      <c r="GF161" s="623">
        <f t="shared" si="906"/>
        <v>0</v>
      </c>
      <c r="GG161" s="623">
        <f t="shared" si="906"/>
        <v>0</v>
      </c>
      <c r="GH161" s="623">
        <f t="shared" si="906"/>
        <v>0</v>
      </c>
      <c r="GI161" s="623">
        <f t="shared" si="906"/>
        <v>0</v>
      </c>
      <c r="GJ161" s="623">
        <f t="shared" si="906"/>
        <v>0</v>
      </c>
      <c r="GK161" s="623">
        <f t="shared" si="906"/>
        <v>0</v>
      </c>
      <c r="GL161" s="623">
        <f t="shared" si="906"/>
        <v>0</v>
      </c>
      <c r="GM161" s="623">
        <f t="shared" si="906"/>
        <v>0</v>
      </c>
      <c r="GN161" s="623">
        <f t="shared" si="906"/>
        <v>0</v>
      </c>
      <c r="GO161" s="623">
        <f t="shared" si="906"/>
        <v>0</v>
      </c>
      <c r="GP161" s="610">
        <f t="shared" si="907"/>
        <v>0</v>
      </c>
      <c r="GQ161" s="611"/>
      <c r="GR161" s="607">
        <f t="shared" si="908"/>
        <v>0</v>
      </c>
      <c r="GS161" s="623">
        <f t="shared" si="908"/>
        <v>0</v>
      </c>
      <c r="GT161" s="623">
        <f t="shared" si="908"/>
        <v>0</v>
      </c>
      <c r="GU161" s="623">
        <f t="shared" si="908"/>
        <v>0</v>
      </c>
      <c r="GV161" s="623">
        <f t="shared" si="908"/>
        <v>0</v>
      </c>
      <c r="GW161" s="623">
        <f t="shared" si="908"/>
        <v>0</v>
      </c>
      <c r="GX161" s="623">
        <f t="shared" si="908"/>
        <v>0</v>
      </c>
      <c r="GY161" s="623">
        <f t="shared" si="908"/>
        <v>0</v>
      </c>
      <c r="GZ161" s="623">
        <f t="shared" si="908"/>
        <v>0</v>
      </c>
      <c r="HA161" s="623">
        <f t="shared" si="908"/>
        <v>0</v>
      </c>
      <c r="HB161" s="623">
        <f t="shared" si="908"/>
        <v>0</v>
      </c>
      <c r="HC161" s="623">
        <f t="shared" si="908"/>
        <v>0</v>
      </c>
      <c r="HD161" s="610">
        <f t="shared" si="909"/>
        <v>0</v>
      </c>
      <c r="HE161" s="611"/>
      <c r="HF161" s="607">
        <f t="shared" si="910"/>
        <v>0</v>
      </c>
      <c r="HG161" s="623">
        <f t="shared" si="910"/>
        <v>0</v>
      </c>
      <c r="HH161" s="623">
        <f t="shared" si="910"/>
        <v>0</v>
      </c>
      <c r="HI161" s="623">
        <f t="shared" si="910"/>
        <v>0</v>
      </c>
      <c r="HJ161" s="623">
        <f t="shared" si="910"/>
        <v>0</v>
      </c>
      <c r="HK161" s="623">
        <f t="shared" si="910"/>
        <v>0</v>
      </c>
      <c r="HL161" s="623">
        <f t="shared" si="910"/>
        <v>0</v>
      </c>
      <c r="HM161" s="623">
        <f t="shared" si="910"/>
        <v>0</v>
      </c>
      <c r="HN161" s="623">
        <f t="shared" si="910"/>
        <v>0</v>
      </c>
      <c r="HO161" s="623">
        <f t="shared" si="910"/>
        <v>0</v>
      </c>
      <c r="HP161" s="623">
        <f t="shared" si="910"/>
        <v>0</v>
      </c>
      <c r="HQ161" s="623">
        <f t="shared" si="910"/>
        <v>0</v>
      </c>
      <c r="HR161" s="610">
        <f t="shared" si="911"/>
        <v>0</v>
      </c>
      <c r="HS161" s="611"/>
      <c r="HT161" s="607">
        <f t="shared" si="912"/>
        <v>0</v>
      </c>
      <c r="HU161" s="623">
        <f t="shared" si="912"/>
        <v>0</v>
      </c>
      <c r="HV161" s="623">
        <f t="shared" si="912"/>
        <v>0</v>
      </c>
      <c r="HW161" s="623">
        <f t="shared" si="912"/>
        <v>0</v>
      </c>
      <c r="HX161" s="623">
        <f t="shared" si="912"/>
        <v>0</v>
      </c>
      <c r="HY161" s="623">
        <f t="shared" si="912"/>
        <v>0</v>
      </c>
      <c r="HZ161" s="623">
        <f t="shared" si="912"/>
        <v>0</v>
      </c>
      <c r="IA161" s="623">
        <f t="shared" si="912"/>
        <v>0</v>
      </c>
      <c r="IB161" s="623">
        <f t="shared" si="912"/>
        <v>0</v>
      </c>
      <c r="IC161" s="623">
        <f t="shared" si="912"/>
        <v>0</v>
      </c>
      <c r="ID161" s="623">
        <f t="shared" si="912"/>
        <v>0</v>
      </c>
      <c r="IE161" s="623">
        <f t="shared" si="912"/>
        <v>0</v>
      </c>
      <c r="IF161" s="610">
        <f t="shared" si="913"/>
        <v>0</v>
      </c>
      <c r="IG161" s="611"/>
      <c r="IH161" s="607">
        <f t="shared" si="914"/>
        <v>0</v>
      </c>
      <c r="II161" s="623">
        <f t="shared" si="914"/>
        <v>0</v>
      </c>
      <c r="IJ161" s="623">
        <f t="shared" si="914"/>
        <v>0</v>
      </c>
      <c r="IK161" s="623">
        <f t="shared" si="914"/>
        <v>0</v>
      </c>
      <c r="IL161" s="623">
        <f t="shared" si="914"/>
        <v>0</v>
      </c>
      <c r="IM161" s="623">
        <f t="shared" si="914"/>
        <v>0</v>
      </c>
      <c r="IN161" s="623">
        <f t="shared" si="914"/>
        <v>0</v>
      </c>
      <c r="IO161" s="623">
        <f t="shared" si="914"/>
        <v>0</v>
      </c>
      <c r="IP161" s="623">
        <f t="shared" si="914"/>
        <v>0</v>
      </c>
      <c r="IQ161" s="623">
        <f t="shared" si="914"/>
        <v>0</v>
      </c>
      <c r="IR161" s="623">
        <f t="shared" si="914"/>
        <v>0</v>
      </c>
      <c r="IS161" s="623">
        <f t="shared" si="914"/>
        <v>0</v>
      </c>
      <c r="IT161" s="610">
        <f t="shared" si="915"/>
        <v>0</v>
      </c>
      <c r="IU161" s="611"/>
      <c r="IV161" s="607">
        <f t="shared" si="916"/>
        <v>0</v>
      </c>
      <c r="IW161" s="623">
        <f t="shared" si="916"/>
        <v>0</v>
      </c>
      <c r="IX161" s="623">
        <f t="shared" si="916"/>
        <v>0</v>
      </c>
      <c r="IY161" s="623">
        <f t="shared" si="916"/>
        <v>0</v>
      </c>
      <c r="IZ161" s="623">
        <f t="shared" si="916"/>
        <v>0</v>
      </c>
      <c r="JA161" s="623">
        <f t="shared" si="916"/>
        <v>0</v>
      </c>
      <c r="JB161" s="623">
        <f t="shared" si="916"/>
        <v>0</v>
      </c>
      <c r="JC161" s="623">
        <f t="shared" si="916"/>
        <v>0</v>
      </c>
      <c r="JD161" s="623">
        <f t="shared" si="916"/>
        <v>0</v>
      </c>
      <c r="JE161" s="623">
        <f t="shared" si="916"/>
        <v>0</v>
      </c>
      <c r="JF161" s="623">
        <f t="shared" si="916"/>
        <v>0</v>
      </c>
      <c r="JG161" s="623">
        <f t="shared" si="916"/>
        <v>0</v>
      </c>
      <c r="JH161" s="610">
        <f t="shared" si="917"/>
        <v>0</v>
      </c>
      <c r="JI161" s="611"/>
      <c r="JJ161" s="607">
        <f t="shared" si="918"/>
        <v>0</v>
      </c>
      <c r="JK161" s="623">
        <f t="shared" si="918"/>
        <v>0</v>
      </c>
      <c r="JL161" s="623">
        <f t="shared" si="918"/>
        <v>0</v>
      </c>
      <c r="JM161" s="623">
        <f t="shared" si="918"/>
        <v>0</v>
      </c>
      <c r="JN161" s="623">
        <f t="shared" si="918"/>
        <v>0</v>
      </c>
      <c r="JO161" s="623">
        <f t="shared" si="918"/>
        <v>0</v>
      </c>
      <c r="JP161" s="623">
        <f t="shared" si="918"/>
        <v>0</v>
      </c>
      <c r="JQ161" s="623">
        <f t="shared" si="918"/>
        <v>0</v>
      </c>
      <c r="JR161" s="623">
        <f t="shared" si="918"/>
        <v>0</v>
      </c>
      <c r="JS161" s="623">
        <f t="shared" si="918"/>
        <v>0</v>
      </c>
      <c r="JT161" s="623">
        <f t="shared" si="918"/>
        <v>0</v>
      </c>
      <c r="JU161" s="623">
        <f t="shared" si="918"/>
        <v>0</v>
      </c>
      <c r="JV161" s="610">
        <f t="shared" si="919"/>
        <v>0</v>
      </c>
      <c r="JW161" s="611"/>
      <c r="JX161" s="607">
        <f t="shared" si="920"/>
        <v>0</v>
      </c>
      <c r="JY161" s="623">
        <f t="shared" si="920"/>
        <v>0</v>
      </c>
      <c r="JZ161" s="623">
        <f t="shared" si="920"/>
        <v>0</v>
      </c>
      <c r="KA161" s="623">
        <f t="shared" si="920"/>
        <v>0</v>
      </c>
      <c r="KB161" s="623">
        <f t="shared" si="920"/>
        <v>0</v>
      </c>
      <c r="KC161" s="623">
        <f t="shared" si="920"/>
        <v>0</v>
      </c>
      <c r="KD161" s="623">
        <f t="shared" si="920"/>
        <v>0</v>
      </c>
      <c r="KE161" s="623">
        <f t="shared" si="920"/>
        <v>0</v>
      </c>
      <c r="KF161" s="623">
        <f t="shared" si="920"/>
        <v>0</v>
      </c>
      <c r="KG161" s="623">
        <f t="shared" si="920"/>
        <v>0</v>
      </c>
      <c r="KH161" s="623">
        <f t="shared" si="920"/>
        <v>0</v>
      </c>
      <c r="KI161" s="623">
        <f t="shared" si="920"/>
        <v>0</v>
      </c>
      <c r="KJ161" s="610">
        <f t="shared" si="921"/>
        <v>0</v>
      </c>
      <c r="KK161" s="611"/>
      <c r="KL161" s="607">
        <f t="shared" si="922"/>
        <v>0</v>
      </c>
      <c r="KM161" s="623">
        <f t="shared" si="922"/>
        <v>0</v>
      </c>
      <c r="KN161" s="623">
        <f t="shared" si="922"/>
        <v>0</v>
      </c>
      <c r="KO161" s="623">
        <f t="shared" si="922"/>
        <v>0</v>
      </c>
      <c r="KP161" s="623">
        <f t="shared" si="922"/>
        <v>0</v>
      </c>
      <c r="KQ161" s="623">
        <f t="shared" si="922"/>
        <v>0</v>
      </c>
      <c r="KR161" s="623">
        <f t="shared" si="922"/>
        <v>0</v>
      </c>
      <c r="KS161" s="623">
        <f t="shared" si="922"/>
        <v>0</v>
      </c>
      <c r="KT161" s="623">
        <f t="shared" si="922"/>
        <v>0</v>
      </c>
      <c r="KU161" s="623">
        <f t="shared" si="922"/>
        <v>0</v>
      </c>
      <c r="KV161" s="623">
        <f t="shared" si="922"/>
        <v>0</v>
      </c>
      <c r="KW161" s="623">
        <f t="shared" si="922"/>
        <v>0</v>
      </c>
      <c r="KX161" s="610">
        <f t="shared" si="923"/>
        <v>0</v>
      </c>
      <c r="KY161" s="611"/>
      <c r="KZ161" s="607">
        <f t="shared" si="924"/>
        <v>0</v>
      </c>
      <c r="LA161" s="623">
        <f t="shared" si="924"/>
        <v>0</v>
      </c>
      <c r="LB161" s="623">
        <f t="shared" si="924"/>
        <v>0</v>
      </c>
      <c r="LC161" s="623">
        <f t="shared" si="924"/>
        <v>0</v>
      </c>
      <c r="LD161" s="623">
        <f t="shared" si="924"/>
        <v>0</v>
      </c>
      <c r="LE161" s="623">
        <f t="shared" si="924"/>
        <v>0</v>
      </c>
      <c r="LF161" s="623">
        <f t="shared" si="924"/>
        <v>0</v>
      </c>
      <c r="LG161" s="623">
        <f t="shared" si="924"/>
        <v>0</v>
      </c>
      <c r="LH161" s="623">
        <f t="shared" si="924"/>
        <v>0</v>
      </c>
      <c r="LI161" s="623">
        <f t="shared" si="924"/>
        <v>0</v>
      </c>
      <c r="LJ161" s="623">
        <f t="shared" si="924"/>
        <v>0</v>
      </c>
      <c r="LK161" s="623">
        <f t="shared" si="924"/>
        <v>0</v>
      </c>
      <c r="LL161" s="610">
        <f t="shared" si="925"/>
        <v>0</v>
      </c>
      <c r="LM161" s="611"/>
      <c r="LN161" s="607">
        <f t="shared" si="926"/>
        <v>0</v>
      </c>
      <c r="LO161" s="623">
        <f t="shared" si="926"/>
        <v>0</v>
      </c>
      <c r="LP161" s="623">
        <f t="shared" si="926"/>
        <v>0</v>
      </c>
      <c r="LQ161" s="623">
        <f t="shared" si="926"/>
        <v>0</v>
      </c>
      <c r="LR161" s="623">
        <f t="shared" si="926"/>
        <v>0</v>
      </c>
      <c r="LS161" s="623">
        <f t="shared" si="926"/>
        <v>0</v>
      </c>
      <c r="LT161" s="623">
        <f t="shared" si="926"/>
        <v>0</v>
      </c>
      <c r="LU161" s="623">
        <f t="shared" si="926"/>
        <v>0</v>
      </c>
      <c r="LV161" s="623">
        <f t="shared" si="926"/>
        <v>0</v>
      </c>
      <c r="LW161" s="623">
        <f t="shared" si="926"/>
        <v>0</v>
      </c>
      <c r="LX161" s="623">
        <f t="shared" si="926"/>
        <v>0</v>
      </c>
      <c r="LY161" s="623">
        <f t="shared" si="926"/>
        <v>0</v>
      </c>
      <c r="LZ161" s="610">
        <f t="shared" si="927"/>
        <v>0</v>
      </c>
      <c r="MA161" s="611"/>
      <c r="MB161" s="607">
        <f t="shared" si="928"/>
        <v>0</v>
      </c>
      <c r="MC161" s="623">
        <f t="shared" si="928"/>
        <v>0</v>
      </c>
      <c r="MD161" s="623">
        <f t="shared" si="928"/>
        <v>0</v>
      </c>
      <c r="ME161" s="623">
        <f t="shared" si="928"/>
        <v>0</v>
      </c>
      <c r="MF161" s="623">
        <f t="shared" si="928"/>
        <v>0</v>
      </c>
      <c r="MG161" s="623">
        <f t="shared" si="928"/>
        <v>0</v>
      </c>
      <c r="MH161" s="623">
        <f t="shared" si="928"/>
        <v>0</v>
      </c>
      <c r="MI161" s="623">
        <f t="shared" si="928"/>
        <v>0</v>
      </c>
      <c r="MJ161" s="623">
        <f t="shared" si="928"/>
        <v>0</v>
      </c>
      <c r="MK161" s="623">
        <f t="shared" si="928"/>
        <v>0</v>
      </c>
      <c r="ML161" s="623">
        <f t="shared" si="928"/>
        <v>0</v>
      </c>
      <c r="MM161" s="623">
        <f t="shared" si="928"/>
        <v>0</v>
      </c>
      <c r="MN161" s="610">
        <f t="shared" si="929"/>
        <v>0</v>
      </c>
      <c r="MO161" s="611"/>
      <c r="MP161" s="607">
        <f t="shared" si="930"/>
        <v>0</v>
      </c>
      <c r="MQ161" s="623">
        <f t="shared" si="930"/>
        <v>0</v>
      </c>
      <c r="MR161" s="623">
        <f t="shared" si="930"/>
        <v>0</v>
      </c>
      <c r="MS161" s="623">
        <f t="shared" si="930"/>
        <v>0</v>
      </c>
      <c r="MT161" s="623">
        <f t="shared" si="930"/>
        <v>0</v>
      </c>
      <c r="MU161" s="623">
        <f t="shared" si="930"/>
        <v>0</v>
      </c>
      <c r="MV161" s="623">
        <f t="shared" si="930"/>
        <v>0</v>
      </c>
      <c r="MW161" s="623">
        <f t="shared" si="930"/>
        <v>0</v>
      </c>
      <c r="MX161" s="623">
        <f t="shared" si="930"/>
        <v>0</v>
      </c>
      <c r="MY161" s="623">
        <f t="shared" si="930"/>
        <v>0</v>
      </c>
      <c r="MZ161" s="623">
        <f t="shared" si="930"/>
        <v>0</v>
      </c>
      <c r="NA161" s="623">
        <f t="shared" si="930"/>
        <v>0</v>
      </c>
      <c r="NB161" s="610">
        <f t="shared" si="931"/>
        <v>0</v>
      </c>
      <c r="NC161" s="611"/>
      <c r="ND161" s="607">
        <f t="shared" si="932"/>
        <v>0</v>
      </c>
      <c r="NE161" s="623">
        <f t="shared" si="932"/>
        <v>0</v>
      </c>
      <c r="NF161" s="623">
        <f t="shared" si="932"/>
        <v>0</v>
      </c>
      <c r="NG161" s="623">
        <f t="shared" si="932"/>
        <v>0</v>
      </c>
      <c r="NH161" s="623">
        <f t="shared" si="932"/>
        <v>0</v>
      </c>
      <c r="NI161" s="623">
        <f t="shared" si="932"/>
        <v>0</v>
      </c>
      <c r="NJ161" s="623">
        <f t="shared" si="932"/>
        <v>0</v>
      </c>
      <c r="NK161" s="623">
        <f t="shared" si="932"/>
        <v>0</v>
      </c>
      <c r="NL161" s="623">
        <f t="shared" si="932"/>
        <v>0</v>
      </c>
      <c r="NM161" s="623">
        <f t="shared" si="932"/>
        <v>0</v>
      </c>
      <c r="NN161" s="623">
        <f t="shared" si="932"/>
        <v>0</v>
      </c>
      <c r="NO161" s="623">
        <f t="shared" si="932"/>
        <v>0</v>
      </c>
      <c r="NP161" s="610">
        <f t="shared" si="933"/>
        <v>0</v>
      </c>
      <c r="NQ161" s="611"/>
      <c r="NR161" s="607">
        <f t="shared" si="934"/>
        <v>0</v>
      </c>
      <c r="NS161" s="623">
        <f t="shared" si="934"/>
        <v>0</v>
      </c>
      <c r="NT161" s="623">
        <f t="shared" si="934"/>
        <v>0</v>
      </c>
      <c r="NU161" s="623">
        <f t="shared" si="934"/>
        <v>0</v>
      </c>
      <c r="NV161" s="623">
        <f t="shared" si="934"/>
        <v>0</v>
      </c>
      <c r="NW161" s="623">
        <f t="shared" si="934"/>
        <v>0</v>
      </c>
      <c r="NX161" s="623">
        <f t="shared" si="934"/>
        <v>0</v>
      </c>
      <c r="NY161" s="623">
        <f t="shared" si="934"/>
        <v>0</v>
      </c>
      <c r="NZ161" s="623">
        <f t="shared" si="934"/>
        <v>0</v>
      </c>
      <c r="OA161" s="623">
        <f t="shared" si="934"/>
        <v>0</v>
      </c>
      <c r="OB161" s="623">
        <f t="shared" si="934"/>
        <v>0</v>
      </c>
      <c r="OC161" s="623">
        <f t="shared" si="934"/>
        <v>0</v>
      </c>
      <c r="OD161" s="610">
        <f t="shared" si="935"/>
        <v>0</v>
      </c>
      <c r="OE161" s="611"/>
      <c r="OF161" s="607">
        <f t="shared" si="936"/>
        <v>0</v>
      </c>
      <c r="OG161" s="623">
        <f t="shared" si="936"/>
        <v>0</v>
      </c>
      <c r="OH161" s="623">
        <f t="shared" si="936"/>
        <v>0</v>
      </c>
      <c r="OI161" s="623">
        <f t="shared" si="936"/>
        <v>0</v>
      </c>
      <c r="OJ161" s="623">
        <f t="shared" si="936"/>
        <v>0</v>
      </c>
      <c r="OK161" s="623">
        <f t="shared" si="936"/>
        <v>0</v>
      </c>
      <c r="OL161" s="623">
        <f t="shared" si="936"/>
        <v>0</v>
      </c>
      <c r="OM161" s="623">
        <f t="shared" si="936"/>
        <v>0</v>
      </c>
      <c r="ON161" s="623">
        <f t="shared" si="936"/>
        <v>0</v>
      </c>
      <c r="OO161" s="623">
        <f t="shared" si="936"/>
        <v>0</v>
      </c>
      <c r="OP161" s="623">
        <f t="shared" si="936"/>
        <v>0</v>
      </c>
      <c r="OQ161" s="623">
        <f t="shared" si="936"/>
        <v>0</v>
      </c>
      <c r="OR161" s="610">
        <f t="shared" si="937"/>
        <v>0</v>
      </c>
      <c r="OS161" s="611"/>
      <c r="OT161" s="607">
        <f t="shared" si="938"/>
        <v>0</v>
      </c>
      <c r="OU161" s="623">
        <f t="shared" si="938"/>
        <v>0</v>
      </c>
      <c r="OV161" s="623">
        <f t="shared" si="938"/>
        <v>0</v>
      </c>
      <c r="OW161" s="623">
        <f t="shared" si="938"/>
        <v>0</v>
      </c>
      <c r="OX161" s="623">
        <f t="shared" si="938"/>
        <v>0</v>
      </c>
      <c r="OY161" s="623">
        <f t="shared" si="938"/>
        <v>0</v>
      </c>
      <c r="OZ161" s="623">
        <f t="shared" si="938"/>
        <v>0</v>
      </c>
      <c r="PA161" s="623">
        <f t="shared" si="938"/>
        <v>0</v>
      </c>
      <c r="PB161" s="623">
        <f t="shared" si="938"/>
        <v>0</v>
      </c>
      <c r="PC161" s="623">
        <f t="shared" si="938"/>
        <v>0</v>
      </c>
      <c r="PD161" s="623">
        <f t="shared" si="938"/>
        <v>0</v>
      </c>
      <c r="PE161" s="623">
        <f t="shared" si="938"/>
        <v>0</v>
      </c>
      <c r="PF161" s="610">
        <f t="shared" si="939"/>
        <v>0</v>
      </c>
      <c r="PG161" s="611"/>
      <c r="PH161" s="607">
        <f t="shared" si="940"/>
        <v>0</v>
      </c>
      <c r="PI161" s="623">
        <f t="shared" si="940"/>
        <v>0</v>
      </c>
      <c r="PJ161" s="623">
        <f t="shared" si="940"/>
        <v>0</v>
      </c>
      <c r="PK161" s="623">
        <f t="shared" si="940"/>
        <v>0</v>
      </c>
      <c r="PL161" s="623">
        <f t="shared" si="940"/>
        <v>0</v>
      </c>
      <c r="PM161" s="623">
        <f t="shared" si="940"/>
        <v>0</v>
      </c>
      <c r="PN161" s="623">
        <f t="shared" si="940"/>
        <v>0</v>
      </c>
      <c r="PO161" s="623">
        <f t="shared" si="940"/>
        <v>0</v>
      </c>
      <c r="PP161" s="623">
        <f t="shared" si="940"/>
        <v>0</v>
      </c>
      <c r="PQ161" s="623">
        <f t="shared" si="940"/>
        <v>0</v>
      </c>
      <c r="PR161" s="623">
        <f t="shared" si="940"/>
        <v>0</v>
      </c>
      <c r="PS161" s="623">
        <f t="shared" si="940"/>
        <v>0</v>
      </c>
      <c r="PT161" s="610">
        <f t="shared" si="941"/>
        <v>0</v>
      </c>
      <c r="PU161" s="611"/>
      <c r="PV161" s="607">
        <f t="shared" si="942"/>
        <v>0</v>
      </c>
      <c r="PW161" s="623">
        <f t="shared" si="942"/>
        <v>0</v>
      </c>
      <c r="PX161" s="623">
        <f t="shared" si="942"/>
        <v>0</v>
      </c>
      <c r="PY161" s="623">
        <f t="shared" si="942"/>
        <v>0</v>
      </c>
      <c r="PZ161" s="623">
        <f t="shared" si="942"/>
        <v>0</v>
      </c>
      <c r="QA161" s="623">
        <f t="shared" si="942"/>
        <v>0</v>
      </c>
      <c r="QB161" s="623">
        <f t="shared" si="942"/>
        <v>0</v>
      </c>
      <c r="QC161" s="623">
        <f t="shared" si="942"/>
        <v>0</v>
      </c>
      <c r="QD161" s="623">
        <f t="shared" si="942"/>
        <v>0</v>
      </c>
      <c r="QE161" s="623">
        <f t="shared" si="942"/>
        <v>0</v>
      </c>
      <c r="QF161" s="623">
        <f t="shared" si="942"/>
        <v>0</v>
      </c>
      <c r="QG161" s="623">
        <f t="shared" si="942"/>
        <v>0</v>
      </c>
      <c r="QH161" s="610">
        <f t="shared" si="943"/>
        <v>0</v>
      </c>
      <c r="QI161" s="611"/>
      <c r="QJ161" s="607">
        <f t="shared" si="944"/>
        <v>0</v>
      </c>
      <c r="QK161" s="623">
        <f t="shared" si="944"/>
        <v>0</v>
      </c>
      <c r="QL161" s="623">
        <f t="shared" si="944"/>
        <v>0</v>
      </c>
      <c r="QM161" s="623">
        <f t="shared" si="944"/>
        <v>0</v>
      </c>
      <c r="QN161" s="623">
        <f t="shared" si="944"/>
        <v>0</v>
      </c>
      <c r="QO161" s="623">
        <f t="shared" si="944"/>
        <v>0</v>
      </c>
      <c r="QP161" s="623">
        <f t="shared" si="944"/>
        <v>0</v>
      </c>
      <c r="QQ161" s="623">
        <f t="shared" si="944"/>
        <v>0</v>
      </c>
      <c r="QR161" s="623">
        <f t="shared" si="944"/>
        <v>0</v>
      </c>
      <c r="QS161" s="623">
        <f t="shared" si="944"/>
        <v>0</v>
      </c>
      <c r="QT161" s="623">
        <f t="shared" si="944"/>
        <v>0</v>
      </c>
      <c r="QU161" s="623">
        <f t="shared" si="944"/>
        <v>0</v>
      </c>
      <c r="QV161" s="610">
        <f t="shared" si="945"/>
        <v>0</v>
      </c>
      <c r="QW161" s="611"/>
      <c r="QX161" s="610">
        <f t="shared" si="946"/>
        <v>0</v>
      </c>
      <c r="QY161" s="610">
        <f t="shared" si="947"/>
        <v>0</v>
      </c>
      <c r="QZ161" s="610">
        <f t="shared" si="947"/>
        <v>0</v>
      </c>
      <c r="RA161" s="610">
        <f t="shared" si="947"/>
        <v>0</v>
      </c>
      <c r="RB161" s="610">
        <f t="shared" si="947"/>
        <v>0</v>
      </c>
      <c r="RC161" s="610">
        <f t="shared" si="947"/>
        <v>0</v>
      </c>
      <c r="RD161" s="610">
        <f t="shared" si="947"/>
        <v>0</v>
      </c>
      <c r="RE161" s="610">
        <f t="shared" si="947"/>
        <v>0</v>
      </c>
      <c r="RF161" s="610">
        <f t="shared" si="947"/>
        <v>0</v>
      </c>
      <c r="RG161" s="610">
        <f t="shared" si="947"/>
        <v>0</v>
      </c>
      <c r="RH161" s="610">
        <f t="shared" si="947"/>
        <v>0</v>
      </c>
      <c r="RI161" s="610">
        <f t="shared" si="947"/>
        <v>0</v>
      </c>
      <c r="RJ161" s="610">
        <f t="shared" si="948"/>
        <v>0</v>
      </c>
    </row>
    <row r="162" spans="1:478" ht="12.5" x14ac:dyDescent="0.25">
      <c r="A162" s="589" t="s">
        <v>971</v>
      </c>
      <c r="B162" s="260" t="s">
        <v>14</v>
      </c>
      <c r="C162" s="313"/>
      <c r="D162" s="607">
        <f t="shared" si="881"/>
        <v>0</v>
      </c>
      <c r="E162" s="608">
        <f t="shared" si="881"/>
        <v>0</v>
      </c>
      <c r="F162" s="608">
        <f t="shared" si="881"/>
        <v>0</v>
      </c>
      <c r="G162" s="608">
        <f t="shared" si="881"/>
        <v>0</v>
      </c>
      <c r="H162" s="608">
        <f t="shared" si="881"/>
        <v>0</v>
      </c>
      <c r="I162" s="608">
        <f t="shared" si="881"/>
        <v>0</v>
      </c>
      <c r="J162" s="608">
        <f t="shared" si="881"/>
        <v>0</v>
      </c>
      <c r="K162" s="608">
        <f t="shared" si="881"/>
        <v>0</v>
      </c>
      <c r="L162" s="608">
        <f t="shared" si="881"/>
        <v>0</v>
      </c>
      <c r="M162" s="608">
        <f t="shared" si="881"/>
        <v>0</v>
      </c>
      <c r="N162" s="608">
        <f t="shared" si="881"/>
        <v>0</v>
      </c>
      <c r="O162" s="608">
        <f t="shared" si="881"/>
        <v>0</v>
      </c>
      <c r="P162" s="610">
        <f t="shared" si="882"/>
        <v>0</v>
      </c>
      <c r="Q162" s="611"/>
      <c r="R162" s="607">
        <f t="shared" si="883"/>
        <v>0</v>
      </c>
      <c r="S162" s="608">
        <f t="shared" si="883"/>
        <v>0</v>
      </c>
      <c r="T162" s="608">
        <f t="shared" si="883"/>
        <v>0</v>
      </c>
      <c r="U162" s="608">
        <f t="shared" si="883"/>
        <v>0</v>
      </c>
      <c r="V162" s="608">
        <f t="shared" si="883"/>
        <v>0</v>
      </c>
      <c r="W162" s="608">
        <f t="shared" si="883"/>
        <v>0</v>
      </c>
      <c r="X162" s="608">
        <f t="shared" si="883"/>
        <v>0</v>
      </c>
      <c r="Y162" s="608">
        <f t="shared" si="883"/>
        <v>0</v>
      </c>
      <c r="Z162" s="608">
        <f t="shared" si="883"/>
        <v>0</v>
      </c>
      <c r="AA162" s="608">
        <f t="shared" si="883"/>
        <v>0</v>
      </c>
      <c r="AB162" s="608">
        <f t="shared" si="883"/>
        <v>0</v>
      </c>
      <c r="AC162" s="608">
        <f t="shared" si="883"/>
        <v>0</v>
      </c>
      <c r="AD162" s="610">
        <f t="shared" si="884"/>
        <v>0</v>
      </c>
      <c r="AE162" s="611"/>
      <c r="AF162" s="607">
        <f t="shared" si="885"/>
        <v>0</v>
      </c>
      <c r="AG162" s="608">
        <f t="shared" si="885"/>
        <v>0</v>
      </c>
      <c r="AH162" s="608">
        <f t="shared" si="885"/>
        <v>0</v>
      </c>
      <c r="AI162" s="608">
        <f t="shared" si="885"/>
        <v>0</v>
      </c>
      <c r="AJ162" s="608">
        <f t="shared" si="885"/>
        <v>0</v>
      </c>
      <c r="AK162" s="608">
        <f t="shared" si="885"/>
        <v>0</v>
      </c>
      <c r="AL162" s="608">
        <f t="shared" si="885"/>
        <v>0</v>
      </c>
      <c r="AM162" s="608">
        <f t="shared" si="885"/>
        <v>0</v>
      </c>
      <c r="AN162" s="608">
        <f t="shared" si="885"/>
        <v>0</v>
      </c>
      <c r="AO162" s="608">
        <f t="shared" si="885"/>
        <v>0</v>
      </c>
      <c r="AP162" s="608">
        <f t="shared" si="885"/>
        <v>0</v>
      </c>
      <c r="AQ162" s="608">
        <f t="shared" si="885"/>
        <v>0</v>
      </c>
      <c r="AR162" s="610">
        <f t="shared" si="886"/>
        <v>0</v>
      </c>
      <c r="AS162" s="611"/>
      <c r="AT162" s="607">
        <f t="shared" si="887"/>
        <v>0</v>
      </c>
      <c r="AU162" s="608">
        <f t="shared" si="887"/>
        <v>0</v>
      </c>
      <c r="AV162" s="608">
        <f t="shared" si="887"/>
        <v>0</v>
      </c>
      <c r="AW162" s="608">
        <f t="shared" si="887"/>
        <v>0</v>
      </c>
      <c r="AX162" s="608">
        <f t="shared" si="887"/>
        <v>0</v>
      </c>
      <c r="AY162" s="608">
        <f t="shared" si="887"/>
        <v>0</v>
      </c>
      <c r="AZ162" s="608">
        <f t="shared" si="887"/>
        <v>0</v>
      </c>
      <c r="BA162" s="608">
        <f t="shared" si="887"/>
        <v>0</v>
      </c>
      <c r="BB162" s="608">
        <f t="shared" si="887"/>
        <v>0</v>
      </c>
      <c r="BC162" s="608">
        <f t="shared" si="887"/>
        <v>0</v>
      </c>
      <c r="BD162" s="608">
        <f t="shared" si="887"/>
        <v>0</v>
      </c>
      <c r="BE162" s="608">
        <f t="shared" si="887"/>
        <v>0</v>
      </c>
      <c r="BF162" s="610">
        <f t="shared" si="888"/>
        <v>0</v>
      </c>
      <c r="BG162" s="611"/>
      <c r="BH162" s="607">
        <f t="shared" si="889"/>
        <v>0</v>
      </c>
      <c r="BI162" s="608">
        <f t="shared" si="889"/>
        <v>0</v>
      </c>
      <c r="BJ162" s="608">
        <f t="shared" si="889"/>
        <v>0</v>
      </c>
      <c r="BK162" s="608">
        <f t="shared" si="889"/>
        <v>0</v>
      </c>
      <c r="BL162" s="608">
        <f t="shared" si="889"/>
        <v>0</v>
      </c>
      <c r="BM162" s="608">
        <f t="shared" si="889"/>
        <v>0</v>
      </c>
      <c r="BN162" s="608">
        <f t="shared" si="889"/>
        <v>0</v>
      </c>
      <c r="BO162" s="608">
        <f t="shared" si="889"/>
        <v>0</v>
      </c>
      <c r="BP162" s="608">
        <f t="shared" si="889"/>
        <v>0</v>
      </c>
      <c r="BQ162" s="608">
        <f t="shared" si="889"/>
        <v>0</v>
      </c>
      <c r="BR162" s="608">
        <f t="shared" si="889"/>
        <v>0</v>
      </c>
      <c r="BS162" s="608">
        <f t="shared" si="889"/>
        <v>0</v>
      </c>
      <c r="BT162" s="610">
        <f t="shared" si="890"/>
        <v>0</v>
      </c>
      <c r="BU162" s="611"/>
      <c r="BV162" s="607">
        <f t="shared" si="891"/>
        <v>0</v>
      </c>
      <c r="BW162" s="608">
        <f t="shared" si="891"/>
        <v>0</v>
      </c>
      <c r="BX162" s="608">
        <f t="shared" si="891"/>
        <v>0</v>
      </c>
      <c r="BY162" s="608">
        <f t="shared" si="891"/>
        <v>0</v>
      </c>
      <c r="BZ162" s="608">
        <f t="shared" si="891"/>
        <v>0</v>
      </c>
      <c r="CA162" s="608">
        <f t="shared" si="891"/>
        <v>0</v>
      </c>
      <c r="CB162" s="608">
        <f t="shared" si="891"/>
        <v>0</v>
      </c>
      <c r="CC162" s="608">
        <f t="shared" si="891"/>
        <v>0</v>
      </c>
      <c r="CD162" s="608">
        <f t="shared" si="891"/>
        <v>0</v>
      </c>
      <c r="CE162" s="608">
        <f t="shared" si="891"/>
        <v>0</v>
      </c>
      <c r="CF162" s="608">
        <f t="shared" si="891"/>
        <v>0</v>
      </c>
      <c r="CG162" s="608">
        <f t="shared" si="891"/>
        <v>0</v>
      </c>
      <c r="CH162" s="610">
        <f t="shared" si="892"/>
        <v>0</v>
      </c>
      <c r="CI162" s="611"/>
      <c r="CJ162" s="607">
        <f t="shared" si="893"/>
        <v>0</v>
      </c>
      <c r="CK162" s="608">
        <f t="shared" si="893"/>
        <v>0</v>
      </c>
      <c r="CL162" s="608">
        <f t="shared" si="893"/>
        <v>0</v>
      </c>
      <c r="CM162" s="608">
        <f t="shared" si="893"/>
        <v>0</v>
      </c>
      <c r="CN162" s="608">
        <f t="shared" si="893"/>
        <v>0</v>
      </c>
      <c r="CO162" s="608">
        <f t="shared" si="893"/>
        <v>0</v>
      </c>
      <c r="CP162" s="608">
        <f t="shared" si="893"/>
        <v>0</v>
      </c>
      <c r="CQ162" s="608">
        <f t="shared" si="893"/>
        <v>0</v>
      </c>
      <c r="CR162" s="608">
        <f t="shared" si="893"/>
        <v>0</v>
      </c>
      <c r="CS162" s="608">
        <f t="shared" si="893"/>
        <v>0</v>
      </c>
      <c r="CT162" s="608">
        <f t="shared" si="893"/>
        <v>0</v>
      </c>
      <c r="CU162" s="608">
        <f t="shared" si="893"/>
        <v>0</v>
      </c>
      <c r="CV162" s="610">
        <f t="shared" si="894"/>
        <v>0</v>
      </c>
      <c r="CW162" s="611"/>
      <c r="CX162" s="607">
        <f t="shared" si="895"/>
        <v>0</v>
      </c>
      <c r="CY162" s="608">
        <f t="shared" si="895"/>
        <v>0</v>
      </c>
      <c r="CZ162" s="608">
        <f t="shared" si="895"/>
        <v>0</v>
      </c>
      <c r="DA162" s="608">
        <f t="shared" si="895"/>
        <v>0</v>
      </c>
      <c r="DB162" s="608">
        <f t="shared" si="895"/>
        <v>0</v>
      </c>
      <c r="DC162" s="608">
        <f t="shared" si="895"/>
        <v>0</v>
      </c>
      <c r="DD162" s="608">
        <f t="shared" si="895"/>
        <v>0</v>
      </c>
      <c r="DE162" s="608">
        <f t="shared" si="895"/>
        <v>0</v>
      </c>
      <c r="DF162" s="608">
        <f t="shared" si="895"/>
        <v>0</v>
      </c>
      <c r="DG162" s="608">
        <f t="shared" si="895"/>
        <v>0</v>
      </c>
      <c r="DH162" s="608">
        <f t="shared" si="895"/>
        <v>0</v>
      </c>
      <c r="DI162" s="608">
        <f t="shared" si="895"/>
        <v>0</v>
      </c>
      <c r="DJ162" s="610">
        <f t="shared" ref="DJ162:DJ167" si="951">+SUBTOTAL(9,CX162:DI162)</f>
        <v>0</v>
      </c>
      <c r="DK162" s="611"/>
      <c r="DL162" s="607">
        <f t="shared" si="897"/>
        <v>0</v>
      </c>
      <c r="DM162" s="608">
        <f t="shared" si="897"/>
        <v>0</v>
      </c>
      <c r="DN162" s="608">
        <f t="shared" si="897"/>
        <v>0</v>
      </c>
      <c r="DO162" s="608">
        <f t="shared" si="897"/>
        <v>0</v>
      </c>
      <c r="DP162" s="608">
        <f t="shared" si="897"/>
        <v>0</v>
      </c>
      <c r="DQ162" s="608">
        <f t="shared" si="897"/>
        <v>0</v>
      </c>
      <c r="DR162" s="608">
        <f t="shared" si="897"/>
        <v>0</v>
      </c>
      <c r="DS162" s="608">
        <f t="shared" si="897"/>
        <v>0</v>
      </c>
      <c r="DT162" s="608">
        <f t="shared" si="897"/>
        <v>0</v>
      </c>
      <c r="DU162" s="608">
        <f t="shared" si="897"/>
        <v>0</v>
      </c>
      <c r="DV162" s="608">
        <f t="shared" si="897"/>
        <v>0</v>
      </c>
      <c r="DW162" s="608">
        <f t="shared" si="897"/>
        <v>0</v>
      </c>
      <c r="DX162" s="610">
        <f t="shared" si="898"/>
        <v>0</v>
      </c>
      <c r="DY162" s="611"/>
      <c r="DZ162" s="607">
        <f t="shared" si="899"/>
        <v>0</v>
      </c>
      <c r="EA162" s="608">
        <f t="shared" si="899"/>
        <v>0</v>
      </c>
      <c r="EB162" s="608">
        <f t="shared" si="899"/>
        <v>0</v>
      </c>
      <c r="EC162" s="608">
        <f t="shared" si="899"/>
        <v>0</v>
      </c>
      <c r="ED162" s="608">
        <f t="shared" si="899"/>
        <v>0</v>
      </c>
      <c r="EE162" s="608">
        <f t="shared" si="899"/>
        <v>0</v>
      </c>
      <c r="EF162" s="608">
        <f t="shared" si="899"/>
        <v>0</v>
      </c>
      <c r="EG162" s="608">
        <f t="shared" si="899"/>
        <v>0</v>
      </c>
      <c r="EH162" s="608">
        <f t="shared" si="899"/>
        <v>0</v>
      </c>
      <c r="EI162" s="608">
        <f t="shared" si="899"/>
        <v>0</v>
      </c>
      <c r="EJ162" s="608">
        <f t="shared" si="899"/>
        <v>0</v>
      </c>
      <c r="EK162" s="608">
        <f t="shared" si="899"/>
        <v>0</v>
      </c>
      <c r="EL162" s="610">
        <f>+SUBTOTAL(9,DZ162:EK162)</f>
        <v>0</v>
      </c>
      <c r="EM162" s="611"/>
      <c r="EN162" s="607">
        <f t="shared" si="901"/>
        <v>0</v>
      </c>
      <c r="EO162" s="608">
        <f t="shared" si="901"/>
        <v>0</v>
      </c>
      <c r="EP162" s="608">
        <f t="shared" si="901"/>
        <v>0</v>
      </c>
      <c r="EQ162" s="608">
        <f t="shared" si="901"/>
        <v>0</v>
      </c>
      <c r="ER162" s="608">
        <f t="shared" si="901"/>
        <v>0</v>
      </c>
      <c r="ES162" s="608">
        <f t="shared" si="901"/>
        <v>0</v>
      </c>
      <c r="ET162" s="608">
        <f t="shared" si="901"/>
        <v>0</v>
      </c>
      <c r="EU162" s="608">
        <f t="shared" si="901"/>
        <v>0</v>
      </c>
      <c r="EV162" s="608">
        <f t="shared" si="901"/>
        <v>0</v>
      </c>
      <c r="EW162" s="608">
        <f t="shared" si="901"/>
        <v>0</v>
      </c>
      <c r="EX162" s="608">
        <f t="shared" si="901"/>
        <v>0</v>
      </c>
      <c r="EY162" s="608">
        <f t="shared" si="901"/>
        <v>0</v>
      </c>
      <c r="EZ162" s="610">
        <f t="shared" si="902"/>
        <v>0</v>
      </c>
      <c r="FA162" s="611"/>
      <c r="FB162" s="607">
        <f t="shared" si="903"/>
        <v>0</v>
      </c>
      <c r="FC162" s="608">
        <f t="shared" si="903"/>
        <v>0</v>
      </c>
      <c r="FD162" s="608">
        <f t="shared" si="903"/>
        <v>0</v>
      </c>
      <c r="FE162" s="608">
        <f t="shared" si="903"/>
        <v>0</v>
      </c>
      <c r="FF162" s="608">
        <f t="shared" si="903"/>
        <v>0</v>
      </c>
      <c r="FG162" s="608">
        <f t="shared" si="903"/>
        <v>0</v>
      </c>
      <c r="FH162" s="608">
        <f t="shared" si="903"/>
        <v>0</v>
      </c>
      <c r="FI162" s="608">
        <f t="shared" si="903"/>
        <v>0</v>
      </c>
      <c r="FJ162" s="608">
        <f t="shared" si="903"/>
        <v>0</v>
      </c>
      <c r="FK162" s="608">
        <f t="shared" si="903"/>
        <v>0</v>
      </c>
      <c r="FL162" s="608">
        <f t="shared" si="903"/>
        <v>0</v>
      </c>
      <c r="FM162" s="608">
        <f t="shared" si="903"/>
        <v>0</v>
      </c>
      <c r="FN162" s="610">
        <f t="shared" si="950"/>
        <v>0</v>
      </c>
      <c r="FO162" s="611"/>
      <c r="FP162" s="607">
        <f t="shared" si="905"/>
        <v>0</v>
      </c>
      <c r="FQ162" s="608">
        <f t="shared" si="905"/>
        <v>0</v>
      </c>
      <c r="FR162" s="608">
        <f t="shared" si="905"/>
        <v>0</v>
      </c>
      <c r="FS162" s="608">
        <f t="shared" si="905"/>
        <v>0</v>
      </c>
      <c r="FT162" s="608">
        <f t="shared" si="905"/>
        <v>0</v>
      </c>
      <c r="FU162" s="608">
        <f t="shared" si="905"/>
        <v>0</v>
      </c>
      <c r="FV162" s="608">
        <f t="shared" si="905"/>
        <v>0</v>
      </c>
      <c r="FW162" s="608">
        <f t="shared" si="905"/>
        <v>0</v>
      </c>
      <c r="FX162" s="608">
        <f t="shared" si="905"/>
        <v>0</v>
      </c>
      <c r="FY162" s="608">
        <f t="shared" si="905"/>
        <v>0</v>
      </c>
      <c r="FZ162" s="608">
        <f t="shared" si="905"/>
        <v>0</v>
      </c>
      <c r="GA162" s="608">
        <f t="shared" si="905"/>
        <v>0</v>
      </c>
      <c r="GB162" s="610">
        <f t="shared" si="949"/>
        <v>0</v>
      </c>
      <c r="GC162" s="611"/>
      <c r="GD162" s="607">
        <f t="shared" si="906"/>
        <v>0</v>
      </c>
      <c r="GE162" s="608">
        <f t="shared" si="906"/>
        <v>0</v>
      </c>
      <c r="GF162" s="608">
        <f t="shared" si="906"/>
        <v>0</v>
      </c>
      <c r="GG162" s="608">
        <f t="shared" si="906"/>
        <v>0</v>
      </c>
      <c r="GH162" s="608">
        <f t="shared" si="906"/>
        <v>0</v>
      </c>
      <c r="GI162" s="608">
        <f t="shared" si="906"/>
        <v>0</v>
      </c>
      <c r="GJ162" s="608">
        <f t="shared" si="906"/>
        <v>0</v>
      </c>
      <c r="GK162" s="608">
        <f t="shared" si="906"/>
        <v>0</v>
      </c>
      <c r="GL162" s="608">
        <f t="shared" si="906"/>
        <v>0</v>
      </c>
      <c r="GM162" s="608">
        <f t="shared" si="906"/>
        <v>0</v>
      </c>
      <c r="GN162" s="608">
        <f t="shared" si="906"/>
        <v>0</v>
      </c>
      <c r="GO162" s="608">
        <f t="shared" si="906"/>
        <v>0</v>
      </c>
      <c r="GP162" s="610">
        <f t="shared" si="907"/>
        <v>0</v>
      </c>
      <c r="GQ162" s="611"/>
      <c r="GR162" s="607">
        <f t="shared" si="908"/>
        <v>0</v>
      </c>
      <c r="GS162" s="608">
        <f t="shared" si="908"/>
        <v>0</v>
      </c>
      <c r="GT162" s="608">
        <f t="shared" si="908"/>
        <v>0</v>
      </c>
      <c r="GU162" s="608">
        <f t="shared" si="908"/>
        <v>0</v>
      </c>
      <c r="GV162" s="608">
        <f t="shared" si="908"/>
        <v>0</v>
      </c>
      <c r="GW162" s="608">
        <f t="shared" si="908"/>
        <v>0</v>
      </c>
      <c r="GX162" s="608">
        <f t="shared" si="908"/>
        <v>0</v>
      </c>
      <c r="GY162" s="608">
        <f t="shared" si="908"/>
        <v>0</v>
      </c>
      <c r="GZ162" s="608">
        <f t="shared" si="908"/>
        <v>0</v>
      </c>
      <c r="HA162" s="608">
        <f t="shared" si="908"/>
        <v>0</v>
      </c>
      <c r="HB162" s="608">
        <f t="shared" si="908"/>
        <v>0</v>
      </c>
      <c r="HC162" s="608">
        <f t="shared" si="908"/>
        <v>0</v>
      </c>
      <c r="HD162" s="610">
        <f t="shared" si="909"/>
        <v>0</v>
      </c>
      <c r="HE162" s="611"/>
      <c r="HF162" s="607">
        <f t="shared" si="910"/>
        <v>0</v>
      </c>
      <c r="HG162" s="608">
        <f t="shared" si="910"/>
        <v>0</v>
      </c>
      <c r="HH162" s="608">
        <f t="shared" si="910"/>
        <v>0</v>
      </c>
      <c r="HI162" s="608">
        <f t="shared" si="910"/>
        <v>0</v>
      </c>
      <c r="HJ162" s="608">
        <f t="shared" si="910"/>
        <v>0</v>
      </c>
      <c r="HK162" s="608">
        <f t="shared" si="910"/>
        <v>0</v>
      </c>
      <c r="HL162" s="608">
        <f t="shared" si="910"/>
        <v>0</v>
      </c>
      <c r="HM162" s="608">
        <f t="shared" si="910"/>
        <v>0</v>
      </c>
      <c r="HN162" s="608">
        <f t="shared" si="910"/>
        <v>0</v>
      </c>
      <c r="HO162" s="608">
        <f t="shared" si="910"/>
        <v>0</v>
      </c>
      <c r="HP162" s="608">
        <f t="shared" si="910"/>
        <v>0</v>
      </c>
      <c r="HQ162" s="608">
        <f t="shared" si="910"/>
        <v>0</v>
      </c>
      <c r="HR162" s="610">
        <f t="shared" si="911"/>
        <v>0</v>
      </c>
      <c r="HS162" s="611"/>
      <c r="HT162" s="607">
        <f t="shared" si="912"/>
        <v>0</v>
      </c>
      <c r="HU162" s="608">
        <f t="shared" si="912"/>
        <v>0</v>
      </c>
      <c r="HV162" s="608">
        <f t="shared" si="912"/>
        <v>0</v>
      </c>
      <c r="HW162" s="608">
        <f t="shared" si="912"/>
        <v>0</v>
      </c>
      <c r="HX162" s="608">
        <f t="shared" si="912"/>
        <v>0</v>
      </c>
      <c r="HY162" s="608">
        <f t="shared" si="912"/>
        <v>0</v>
      </c>
      <c r="HZ162" s="608">
        <f t="shared" si="912"/>
        <v>0</v>
      </c>
      <c r="IA162" s="608">
        <f t="shared" si="912"/>
        <v>0</v>
      </c>
      <c r="IB162" s="608">
        <f t="shared" si="912"/>
        <v>0</v>
      </c>
      <c r="IC162" s="608">
        <f t="shared" si="912"/>
        <v>0</v>
      </c>
      <c r="ID162" s="608">
        <f t="shared" si="912"/>
        <v>0</v>
      </c>
      <c r="IE162" s="608">
        <f t="shared" si="912"/>
        <v>0</v>
      </c>
      <c r="IF162" s="610">
        <f t="shared" si="913"/>
        <v>0</v>
      </c>
      <c r="IG162" s="611"/>
      <c r="IH162" s="607">
        <f t="shared" si="914"/>
        <v>0</v>
      </c>
      <c r="II162" s="608">
        <f t="shared" si="914"/>
        <v>0</v>
      </c>
      <c r="IJ162" s="608">
        <f t="shared" si="914"/>
        <v>0</v>
      </c>
      <c r="IK162" s="608">
        <f t="shared" si="914"/>
        <v>0</v>
      </c>
      <c r="IL162" s="608">
        <f t="shared" si="914"/>
        <v>0</v>
      </c>
      <c r="IM162" s="608">
        <f t="shared" si="914"/>
        <v>0</v>
      </c>
      <c r="IN162" s="608">
        <f t="shared" si="914"/>
        <v>0</v>
      </c>
      <c r="IO162" s="608">
        <f t="shared" si="914"/>
        <v>0</v>
      </c>
      <c r="IP162" s="608">
        <f t="shared" si="914"/>
        <v>0</v>
      </c>
      <c r="IQ162" s="608">
        <f t="shared" si="914"/>
        <v>0</v>
      </c>
      <c r="IR162" s="608">
        <f t="shared" si="914"/>
        <v>0</v>
      </c>
      <c r="IS162" s="608">
        <f t="shared" si="914"/>
        <v>0</v>
      </c>
      <c r="IT162" s="610">
        <f t="shared" si="915"/>
        <v>0</v>
      </c>
      <c r="IU162" s="611"/>
      <c r="IV162" s="607">
        <f t="shared" si="916"/>
        <v>0</v>
      </c>
      <c r="IW162" s="608">
        <f t="shared" si="916"/>
        <v>0</v>
      </c>
      <c r="IX162" s="608">
        <f t="shared" si="916"/>
        <v>0</v>
      </c>
      <c r="IY162" s="608">
        <f t="shared" si="916"/>
        <v>0</v>
      </c>
      <c r="IZ162" s="608">
        <f t="shared" si="916"/>
        <v>0</v>
      </c>
      <c r="JA162" s="608">
        <f t="shared" si="916"/>
        <v>0</v>
      </c>
      <c r="JB162" s="608">
        <f t="shared" si="916"/>
        <v>0</v>
      </c>
      <c r="JC162" s="608">
        <f t="shared" si="916"/>
        <v>0</v>
      </c>
      <c r="JD162" s="608">
        <f t="shared" si="916"/>
        <v>0</v>
      </c>
      <c r="JE162" s="608">
        <f t="shared" si="916"/>
        <v>0</v>
      </c>
      <c r="JF162" s="608">
        <f t="shared" si="916"/>
        <v>0</v>
      </c>
      <c r="JG162" s="608">
        <f t="shared" si="916"/>
        <v>0</v>
      </c>
      <c r="JH162" s="610">
        <f t="shared" si="917"/>
        <v>0</v>
      </c>
      <c r="JI162" s="611"/>
      <c r="JJ162" s="607">
        <f t="shared" si="918"/>
        <v>0</v>
      </c>
      <c r="JK162" s="608">
        <f t="shared" si="918"/>
        <v>0</v>
      </c>
      <c r="JL162" s="608">
        <f t="shared" si="918"/>
        <v>0</v>
      </c>
      <c r="JM162" s="608">
        <f t="shared" si="918"/>
        <v>0</v>
      </c>
      <c r="JN162" s="608">
        <f t="shared" si="918"/>
        <v>0</v>
      </c>
      <c r="JO162" s="608">
        <f t="shared" si="918"/>
        <v>0</v>
      </c>
      <c r="JP162" s="608">
        <f t="shared" si="918"/>
        <v>0</v>
      </c>
      <c r="JQ162" s="608">
        <f t="shared" si="918"/>
        <v>0</v>
      </c>
      <c r="JR162" s="608">
        <f t="shared" si="918"/>
        <v>0</v>
      </c>
      <c r="JS162" s="608">
        <f t="shared" si="918"/>
        <v>0</v>
      </c>
      <c r="JT162" s="608">
        <f t="shared" si="918"/>
        <v>0</v>
      </c>
      <c r="JU162" s="608">
        <f t="shared" si="918"/>
        <v>0</v>
      </c>
      <c r="JV162" s="610">
        <f>+SUBTOTAL(9,JJ162:JU162)</f>
        <v>0</v>
      </c>
      <c r="JW162" s="611"/>
      <c r="JX162" s="607">
        <f t="shared" si="920"/>
        <v>0</v>
      </c>
      <c r="JY162" s="608">
        <f t="shared" si="920"/>
        <v>0</v>
      </c>
      <c r="JZ162" s="608">
        <f t="shared" si="920"/>
        <v>0</v>
      </c>
      <c r="KA162" s="608">
        <f t="shared" si="920"/>
        <v>0</v>
      </c>
      <c r="KB162" s="608">
        <f t="shared" si="920"/>
        <v>0</v>
      </c>
      <c r="KC162" s="608">
        <f t="shared" si="920"/>
        <v>0</v>
      </c>
      <c r="KD162" s="608">
        <f t="shared" si="920"/>
        <v>0</v>
      </c>
      <c r="KE162" s="608">
        <f t="shared" si="920"/>
        <v>0</v>
      </c>
      <c r="KF162" s="608">
        <f t="shared" si="920"/>
        <v>0</v>
      </c>
      <c r="KG162" s="608">
        <f t="shared" si="920"/>
        <v>0</v>
      </c>
      <c r="KH162" s="608">
        <f t="shared" si="920"/>
        <v>0</v>
      </c>
      <c r="KI162" s="608">
        <f t="shared" si="920"/>
        <v>0</v>
      </c>
      <c r="KJ162" s="610">
        <f t="shared" si="921"/>
        <v>0</v>
      </c>
      <c r="KK162" s="611"/>
      <c r="KL162" s="607">
        <f t="shared" si="922"/>
        <v>0</v>
      </c>
      <c r="KM162" s="608">
        <f t="shared" si="922"/>
        <v>0</v>
      </c>
      <c r="KN162" s="608">
        <f t="shared" si="922"/>
        <v>0</v>
      </c>
      <c r="KO162" s="608">
        <f t="shared" si="922"/>
        <v>0</v>
      </c>
      <c r="KP162" s="608">
        <f t="shared" si="922"/>
        <v>0</v>
      </c>
      <c r="KQ162" s="608">
        <f t="shared" si="922"/>
        <v>0</v>
      </c>
      <c r="KR162" s="608">
        <f t="shared" si="922"/>
        <v>0</v>
      </c>
      <c r="KS162" s="608">
        <f t="shared" si="922"/>
        <v>0</v>
      </c>
      <c r="KT162" s="608">
        <f t="shared" si="922"/>
        <v>0</v>
      </c>
      <c r="KU162" s="608">
        <f t="shared" si="922"/>
        <v>0</v>
      </c>
      <c r="KV162" s="608">
        <f t="shared" si="922"/>
        <v>0</v>
      </c>
      <c r="KW162" s="608">
        <f t="shared" si="922"/>
        <v>0</v>
      </c>
      <c r="KX162" s="610">
        <f t="shared" si="923"/>
        <v>0</v>
      </c>
      <c r="KY162" s="611"/>
      <c r="KZ162" s="607">
        <f t="shared" si="924"/>
        <v>0</v>
      </c>
      <c r="LA162" s="608">
        <f t="shared" si="924"/>
        <v>0</v>
      </c>
      <c r="LB162" s="608">
        <f t="shared" si="924"/>
        <v>0</v>
      </c>
      <c r="LC162" s="608">
        <f t="shared" si="924"/>
        <v>0</v>
      </c>
      <c r="LD162" s="608">
        <f t="shared" si="924"/>
        <v>0</v>
      </c>
      <c r="LE162" s="608">
        <f t="shared" si="924"/>
        <v>0</v>
      </c>
      <c r="LF162" s="608">
        <f t="shared" si="924"/>
        <v>0</v>
      </c>
      <c r="LG162" s="608">
        <f t="shared" si="924"/>
        <v>0</v>
      </c>
      <c r="LH162" s="608">
        <f t="shared" si="924"/>
        <v>0</v>
      </c>
      <c r="LI162" s="608">
        <f t="shared" si="924"/>
        <v>0</v>
      </c>
      <c r="LJ162" s="608">
        <f t="shared" si="924"/>
        <v>0</v>
      </c>
      <c r="LK162" s="608">
        <f t="shared" si="924"/>
        <v>0</v>
      </c>
      <c r="LL162" s="610">
        <f t="shared" si="925"/>
        <v>0</v>
      </c>
      <c r="LM162" s="611"/>
      <c r="LN162" s="607">
        <f t="shared" si="926"/>
        <v>0</v>
      </c>
      <c r="LO162" s="608">
        <f t="shared" si="926"/>
        <v>0</v>
      </c>
      <c r="LP162" s="608">
        <f t="shared" si="926"/>
        <v>0</v>
      </c>
      <c r="LQ162" s="608">
        <f t="shared" si="926"/>
        <v>0</v>
      </c>
      <c r="LR162" s="608">
        <f t="shared" si="926"/>
        <v>0</v>
      </c>
      <c r="LS162" s="608">
        <f t="shared" si="926"/>
        <v>0</v>
      </c>
      <c r="LT162" s="608">
        <f t="shared" si="926"/>
        <v>0</v>
      </c>
      <c r="LU162" s="608">
        <f t="shared" si="926"/>
        <v>0</v>
      </c>
      <c r="LV162" s="608">
        <f t="shared" si="926"/>
        <v>0</v>
      </c>
      <c r="LW162" s="608">
        <f t="shared" si="926"/>
        <v>0</v>
      </c>
      <c r="LX162" s="608">
        <f t="shared" si="926"/>
        <v>0</v>
      </c>
      <c r="LY162" s="608">
        <f t="shared" si="926"/>
        <v>0</v>
      </c>
      <c r="LZ162" s="610">
        <f t="shared" si="927"/>
        <v>0</v>
      </c>
      <c r="MA162" s="611"/>
      <c r="MB162" s="607">
        <f t="shared" si="928"/>
        <v>0</v>
      </c>
      <c r="MC162" s="608">
        <f t="shared" si="928"/>
        <v>0</v>
      </c>
      <c r="MD162" s="608">
        <f t="shared" si="928"/>
        <v>0</v>
      </c>
      <c r="ME162" s="608">
        <f t="shared" si="928"/>
        <v>0</v>
      </c>
      <c r="MF162" s="608">
        <f t="shared" si="928"/>
        <v>0</v>
      </c>
      <c r="MG162" s="608">
        <f t="shared" si="928"/>
        <v>0</v>
      </c>
      <c r="MH162" s="608">
        <f t="shared" si="928"/>
        <v>0</v>
      </c>
      <c r="MI162" s="608">
        <f t="shared" si="928"/>
        <v>0</v>
      </c>
      <c r="MJ162" s="608">
        <f t="shared" si="928"/>
        <v>0</v>
      </c>
      <c r="MK162" s="608">
        <f t="shared" si="928"/>
        <v>0</v>
      </c>
      <c r="ML162" s="608">
        <f t="shared" si="928"/>
        <v>0</v>
      </c>
      <c r="MM162" s="608">
        <f t="shared" si="928"/>
        <v>0</v>
      </c>
      <c r="MN162" s="610">
        <f t="shared" si="929"/>
        <v>0</v>
      </c>
      <c r="MO162" s="611"/>
      <c r="MP162" s="607">
        <f t="shared" si="930"/>
        <v>0</v>
      </c>
      <c r="MQ162" s="608">
        <f t="shared" si="930"/>
        <v>0</v>
      </c>
      <c r="MR162" s="608">
        <f t="shared" si="930"/>
        <v>0</v>
      </c>
      <c r="MS162" s="608">
        <f t="shared" si="930"/>
        <v>0</v>
      </c>
      <c r="MT162" s="608">
        <f t="shared" si="930"/>
        <v>0</v>
      </c>
      <c r="MU162" s="608">
        <f t="shared" si="930"/>
        <v>0</v>
      </c>
      <c r="MV162" s="608">
        <f t="shared" si="930"/>
        <v>0</v>
      </c>
      <c r="MW162" s="608">
        <f t="shared" si="930"/>
        <v>0</v>
      </c>
      <c r="MX162" s="608">
        <f t="shared" si="930"/>
        <v>0</v>
      </c>
      <c r="MY162" s="608">
        <f t="shared" si="930"/>
        <v>0</v>
      </c>
      <c r="MZ162" s="608">
        <f t="shared" si="930"/>
        <v>0</v>
      </c>
      <c r="NA162" s="608">
        <f t="shared" si="930"/>
        <v>0</v>
      </c>
      <c r="NB162" s="610">
        <f t="shared" si="931"/>
        <v>0</v>
      </c>
      <c r="NC162" s="611"/>
      <c r="ND162" s="607">
        <f t="shared" si="932"/>
        <v>0</v>
      </c>
      <c r="NE162" s="608">
        <f t="shared" si="932"/>
        <v>0</v>
      </c>
      <c r="NF162" s="608">
        <f t="shared" si="932"/>
        <v>0</v>
      </c>
      <c r="NG162" s="608">
        <f t="shared" si="932"/>
        <v>0</v>
      </c>
      <c r="NH162" s="608">
        <f t="shared" si="932"/>
        <v>0</v>
      </c>
      <c r="NI162" s="608">
        <f t="shared" si="932"/>
        <v>0</v>
      </c>
      <c r="NJ162" s="608">
        <f t="shared" si="932"/>
        <v>0</v>
      </c>
      <c r="NK162" s="608">
        <f t="shared" si="932"/>
        <v>0</v>
      </c>
      <c r="NL162" s="608">
        <f t="shared" si="932"/>
        <v>0</v>
      </c>
      <c r="NM162" s="608">
        <f t="shared" si="932"/>
        <v>0</v>
      </c>
      <c r="NN162" s="608">
        <f t="shared" si="932"/>
        <v>0</v>
      </c>
      <c r="NO162" s="608">
        <f t="shared" si="932"/>
        <v>0</v>
      </c>
      <c r="NP162" s="610">
        <f t="shared" si="933"/>
        <v>0</v>
      </c>
      <c r="NQ162" s="611"/>
      <c r="NR162" s="607">
        <f t="shared" si="934"/>
        <v>0</v>
      </c>
      <c r="NS162" s="608">
        <f t="shared" si="934"/>
        <v>0</v>
      </c>
      <c r="NT162" s="608">
        <f t="shared" si="934"/>
        <v>0</v>
      </c>
      <c r="NU162" s="608">
        <f t="shared" si="934"/>
        <v>0</v>
      </c>
      <c r="NV162" s="608">
        <f t="shared" si="934"/>
        <v>0</v>
      </c>
      <c r="NW162" s="608">
        <f t="shared" si="934"/>
        <v>0</v>
      </c>
      <c r="NX162" s="608">
        <f t="shared" si="934"/>
        <v>0</v>
      </c>
      <c r="NY162" s="608">
        <f t="shared" si="934"/>
        <v>0</v>
      </c>
      <c r="NZ162" s="608">
        <f t="shared" si="934"/>
        <v>0</v>
      </c>
      <c r="OA162" s="608">
        <f t="shared" si="934"/>
        <v>0</v>
      </c>
      <c r="OB162" s="608">
        <f t="shared" si="934"/>
        <v>0</v>
      </c>
      <c r="OC162" s="608">
        <f t="shared" si="934"/>
        <v>0</v>
      </c>
      <c r="OD162" s="610">
        <f t="shared" si="935"/>
        <v>0</v>
      </c>
      <c r="OE162" s="611"/>
      <c r="OF162" s="607">
        <f t="shared" si="936"/>
        <v>0</v>
      </c>
      <c r="OG162" s="608">
        <f t="shared" si="936"/>
        <v>0</v>
      </c>
      <c r="OH162" s="608">
        <f t="shared" si="936"/>
        <v>0</v>
      </c>
      <c r="OI162" s="608">
        <f t="shared" si="936"/>
        <v>0</v>
      </c>
      <c r="OJ162" s="608">
        <f t="shared" si="936"/>
        <v>0</v>
      </c>
      <c r="OK162" s="608">
        <f t="shared" si="936"/>
        <v>0</v>
      </c>
      <c r="OL162" s="608">
        <f t="shared" si="936"/>
        <v>0</v>
      </c>
      <c r="OM162" s="608">
        <f t="shared" si="936"/>
        <v>0</v>
      </c>
      <c r="ON162" s="608">
        <f t="shared" si="936"/>
        <v>0</v>
      </c>
      <c r="OO162" s="608">
        <f t="shared" si="936"/>
        <v>0</v>
      </c>
      <c r="OP162" s="608">
        <f t="shared" si="936"/>
        <v>0</v>
      </c>
      <c r="OQ162" s="608">
        <f t="shared" si="936"/>
        <v>0</v>
      </c>
      <c r="OR162" s="610">
        <f t="shared" si="937"/>
        <v>0</v>
      </c>
      <c r="OS162" s="611"/>
      <c r="OT162" s="607">
        <f t="shared" si="938"/>
        <v>0</v>
      </c>
      <c r="OU162" s="608">
        <f t="shared" si="938"/>
        <v>0</v>
      </c>
      <c r="OV162" s="608">
        <f t="shared" si="938"/>
        <v>0</v>
      </c>
      <c r="OW162" s="608">
        <f t="shared" si="938"/>
        <v>0</v>
      </c>
      <c r="OX162" s="608">
        <f t="shared" si="938"/>
        <v>0</v>
      </c>
      <c r="OY162" s="608">
        <f t="shared" si="938"/>
        <v>0</v>
      </c>
      <c r="OZ162" s="608">
        <f t="shared" si="938"/>
        <v>0</v>
      </c>
      <c r="PA162" s="608">
        <f t="shared" si="938"/>
        <v>0</v>
      </c>
      <c r="PB162" s="608">
        <f t="shared" si="938"/>
        <v>0</v>
      </c>
      <c r="PC162" s="608">
        <f t="shared" si="938"/>
        <v>0</v>
      </c>
      <c r="PD162" s="608">
        <f t="shared" si="938"/>
        <v>0</v>
      </c>
      <c r="PE162" s="608">
        <f t="shared" si="938"/>
        <v>0</v>
      </c>
      <c r="PF162" s="610">
        <f t="shared" si="939"/>
        <v>0</v>
      </c>
      <c r="PG162" s="611"/>
      <c r="PH162" s="607">
        <f t="shared" si="940"/>
        <v>0</v>
      </c>
      <c r="PI162" s="608">
        <f t="shared" si="940"/>
        <v>0</v>
      </c>
      <c r="PJ162" s="608">
        <f t="shared" si="940"/>
        <v>0</v>
      </c>
      <c r="PK162" s="608">
        <f t="shared" si="940"/>
        <v>0</v>
      </c>
      <c r="PL162" s="608">
        <f t="shared" si="940"/>
        <v>0</v>
      </c>
      <c r="PM162" s="608">
        <f t="shared" si="940"/>
        <v>0</v>
      </c>
      <c r="PN162" s="608">
        <f t="shared" si="940"/>
        <v>0</v>
      </c>
      <c r="PO162" s="608">
        <f t="shared" si="940"/>
        <v>0</v>
      </c>
      <c r="PP162" s="608">
        <f t="shared" si="940"/>
        <v>0</v>
      </c>
      <c r="PQ162" s="608">
        <f t="shared" si="940"/>
        <v>0</v>
      </c>
      <c r="PR162" s="608">
        <f t="shared" si="940"/>
        <v>0</v>
      </c>
      <c r="PS162" s="608">
        <f t="shared" si="940"/>
        <v>0</v>
      </c>
      <c r="PT162" s="610">
        <f t="shared" si="941"/>
        <v>0</v>
      </c>
      <c r="PU162" s="611"/>
      <c r="PV162" s="607">
        <f t="shared" si="942"/>
        <v>0</v>
      </c>
      <c r="PW162" s="608">
        <f t="shared" si="942"/>
        <v>0</v>
      </c>
      <c r="PX162" s="608">
        <f t="shared" si="942"/>
        <v>0</v>
      </c>
      <c r="PY162" s="608">
        <f t="shared" si="942"/>
        <v>0</v>
      </c>
      <c r="PZ162" s="608">
        <f t="shared" si="942"/>
        <v>0</v>
      </c>
      <c r="QA162" s="608">
        <f t="shared" si="942"/>
        <v>0</v>
      </c>
      <c r="QB162" s="608">
        <f t="shared" si="942"/>
        <v>0</v>
      </c>
      <c r="QC162" s="608">
        <f t="shared" si="942"/>
        <v>0</v>
      </c>
      <c r="QD162" s="608">
        <f t="shared" si="942"/>
        <v>0</v>
      </c>
      <c r="QE162" s="608">
        <f t="shared" si="942"/>
        <v>0</v>
      </c>
      <c r="QF162" s="608">
        <f t="shared" si="942"/>
        <v>0</v>
      </c>
      <c r="QG162" s="608">
        <f t="shared" si="942"/>
        <v>0</v>
      </c>
      <c r="QH162" s="610">
        <f t="shared" si="943"/>
        <v>0</v>
      </c>
      <c r="QI162" s="611"/>
      <c r="QJ162" s="607">
        <f t="shared" si="944"/>
        <v>0</v>
      </c>
      <c r="QK162" s="608">
        <f t="shared" si="944"/>
        <v>0</v>
      </c>
      <c r="QL162" s="608">
        <f t="shared" si="944"/>
        <v>0</v>
      </c>
      <c r="QM162" s="608">
        <f t="shared" si="944"/>
        <v>0</v>
      </c>
      <c r="QN162" s="608">
        <f t="shared" si="944"/>
        <v>0</v>
      </c>
      <c r="QO162" s="608">
        <f t="shared" si="944"/>
        <v>0</v>
      </c>
      <c r="QP162" s="608">
        <f t="shared" si="944"/>
        <v>0</v>
      </c>
      <c r="QQ162" s="608">
        <f t="shared" si="944"/>
        <v>0</v>
      </c>
      <c r="QR162" s="608">
        <f t="shared" si="944"/>
        <v>0</v>
      </c>
      <c r="QS162" s="608">
        <f t="shared" si="944"/>
        <v>0</v>
      </c>
      <c r="QT162" s="608">
        <f t="shared" si="944"/>
        <v>0</v>
      </c>
      <c r="QU162" s="608">
        <f t="shared" si="944"/>
        <v>0</v>
      </c>
      <c r="QV162" s="610">
        <f t="shared" si="945"/>
        <v>0</v>
      </c>
      <c r="QW162" s="611"/>
      <c r="QX162" s="610">
        <f t="shared" si="946"/>
        <v>0</v>
      </c>
      <c r="QY162" s="610">
        <f t="shared" si="947"/>
        <v>0</v>
      </c>
      <c r="QZ162" s="610">
        <f t="shared" si="947"/>
        <v>0</v>
      </c>
      <c r="RA162" s="610">
        <f t="shared" si="947"/>
        <v>0</v>
      </c>
      <c r="RB162" s="610">
        <f t="shared" si="947"/>
        <v>0</v>
      </c>
      <c r="RC162" s="610">
        <f t="shared" si="947"/>
        <v>0</v>
      </c>
      <c r="RD162" s="610">
        <f t="shared" si="947"/>
        <v>0</v>
      </c>
      <c r="RE162" s="610">
        <f t="shared" si="947"/>
        <v>0</v>
      </c>
      <c r="RF162" s="610">
        <f t="shared" si="947"/>
        <v>0</v>
      </c>
      <c r="RG162" s="610">
        <f t="shared" si="947"/>
        <v>0</v>
      </c>
      <c r="RH162" s="610">
        <f t="shared" si="947"/>
        <v>0</v>
      </c>
      <c r="RI162" s="610">
        <f t="shared" si="947"/>
        <v>0</v>
      </c>
      <c r="RJ162" s="610">
        <f t="shared" si="948"/>
        <v>0</v>
      </c>
    </row>
    <row r="163" spans="1:478" ht="12.5" x14ac:dyDescent="0.25">
      <c r="A163" s="589" t="s">
        <v>971</v>
      </c>
      <c r="B163" s="393" t="s">
        <v>884</v>
      </c>
      <c r="C163" s="313"/>
      <c r="D163" s="607">
        <f t="shared" si="881"/>
        <v>0</v>
      </c>
      <c r="E163" s="608">
        <f t="shared" si="881"/>
        <v>0</v>
      </c>
      <c r="F163" s="608">
        <f t="shared" si="881"/>
        <v>0</v>
      </c>
      <c r="G163" s="608">
        <f t="shared" si="881"/>
        <v>0</v>
      </c>
      <c r="H163" s="608">
        <f t="shared" si="881"/>
        <v>0</v>
      </c>
      <c r="I163" s="608">
        <f t="shared" si="881"/>
        <v>0</v>
      </c>
      <c r="J163" s="608">
        <f t="shared" si="881"/>
        <v>0</v>
      </c>
      <c r="K163" s="608">
        <f t="shared" si="881"/>
        <v>0</v>
      </c>
      <c r="L163" s="608">
        <f t="shared" si="881"/>
        <v>0</v>
      </c>
      <c r="M163" s="608">
        <f t="shared" si="881"/>
        <v>0</v>
      </c>
      <c r="N163" s="608">
        <f t="shared" si="881"/>
        <v>0</v>
      </c>
      <c r="O163" s="608">
        <f t="shared" si="881"/>
        <v>0</v>
      </c>
      <c r="P163" s="610">
        <f t="shared" si="882"/>
        <v>0</v>
      </c>
      <c r="Q163" s="611"/>
      <c r="R163" s="607">
        <f t="shared" si="883"/>
        <v>0</v>
      </c>
      <c r="S163" s="608">
        <f t="shared" si="883"/>
        <v>0</v>
      </c>
      <c r="T163" s="608">
        <f t="shared" si="883"/>
        <v>0</v>
      </c>
      <c r="U163" s="608">
        <f t="shared" si="883"/>
        <v>0</v>
      </c>
      <c r="V163" s="608">
        <f t="shared" si="883"/>
        <v>0</v>
      </c>
      <c r="W163" s="608">
        <f t="shared" si="883"/>
        <v>0</v>
      </c>
      <c r="X163" s="608">
        <f t="shared" si="883"/>
        <v>0</v>
      </c>
      <c r="Y163" s="608">
        <f t="shared" si="883"/>
        <v>0</v>
      </c>
      <c r="Z163" s="608">
        <f t="shared" si="883"/>
        <v>0</v>
      </c>
      <c r="AA163" s="608">
        <f t="shared" si="883"/>
        <v>0</v>
      </c>
      <c r="AB163" s="608">
        <f t="shared" si="883"/>
        <v>0</v>
      </c>
      <c r="AC163" s="608">
        <f t="shared" si="883"/>
        <v>0</v>
      </c>
      <c r="AD163" s="610">
        <f t="shared" si="884"/>
        <v>0</v>
      </c>
      <c r="AE163" s="611"/>
      <c r="AF163" s="607">
        <f t="shared" si="885"/>
        <v>0</v>
      </c>
      <c r="AG163" s="608">
        <f t="shared" si="885"/>
        <v>0</v>
      </c>
      <c r="AH163" s="608">
        <f t="shared" si="885"/>
        <v>0</v>
      </c>
      <c r="AI163" s="608">
        <f t="shared" si="885"/>
        <v>0</v>
      </c>
      <c r="AJ163" s="608">
        <f t="shared" si="885"/>
        <v>0</v>
      </c>
      <c r="AK163" s="608">
        <f t="shared" si="885"/>
        <v>0</v>
      </c>
      <c r="AL163" s="608">
        <f t="shared" si="885"/>
        <v>0</v>
      </c>
      <c r="AM163" s="608">
        <f t="shared" si="885"/>
        <v>0</v>
      </c>
      <c r="AN163" s="608">
        <f t="shared" si="885"/>
        <v>0</v>
      </c>
      <c r="AO163" s="608">
        <f t="shared" si="885"/>
        <v>0</v>
      </c>
      <c r="AP163" s="608">
        <f t="shared" si="885"/>
        <v>0</v>
      </c>
      <c r="AQ163" s="608">
        <f t="shared" si="885"/>
        <v>0</v>
      </c>
      <c r="AR163" s="610">
        <f t="shared" si="886"/>
        <v>0</v>
      </c>
      <c r="AS163" s="611"/>
      <c r="AT163" s="607">
        <f t="shared" si="887"/>
        <v>0</v>
      </c>
      <c r="AU163" s="608">
        <f t="shared" si="887"/>
        <v>0</v>
      </c>
      <c r="AV163" s="608">
        <f t="shared" si="887"/>
        <v>0</v>
      </c>
      <c r="AW163" s="608">
        <f t="shared" si="887"/>
        <v>0</v>
      </c>
      <c r="AX163" s="608">
        <f t="shared" si="887"/>
        <v>0</v>
      </c>
      <c r="AY163" s="608">
        <f t="shared" si="887"/>
        <v>0</v>
      </c>
      <c r="AZ163" s="608">
        <f t="shared" si="887"/>
        <v>0</v>
      </c>
      <c r="BA163" s="608">
        <f t="shared" si="887"/>
        <v>0</v>
      </c>
      <c r="BB163" s="608">
        <f t="shared" si="887"/>
        <v>0</v>
      </c>
      <c r="BC163" s="608">
        <f t="shared" si="887"/>
        <v>0</v>
      </c>
      <c r="BD163" s="608">
        <f t="shared" si="887"/>
        <v>0</v>
      </c>
      <c r="BE163" s="608">
        <f t="shared" si="887"/>
        <v>0</v>
      </c>
      <c r="BF163" s="610">
        <f t="shared" si="888"/>
        <v>0</v>
      </c>
      <c r="BG163" s="611"/>
      <c r="BH163" s="607">
        <f t="shared" si="889"/>
        <v>0</v>
      </c>
      <c r="BI163" s="608">
        <f t="shared" si="889"/>
        <v>0</v>
      </c>
      <c r="BJ163" s="608">
        <f t="shared" si="889"/>
        <v>0</v>
      </c>
      <c r="BK163" s="608">
        <f t="shared" si="889"/>
        <v>0</v>
      </c>
      <c r="BL163" s="608">
        <f t="shared" si="889"/>
        <v>0</v>
      </c>
      <c r="BM163" s="608">
        <f t="shared" si="889"/>
        <v>0</v>
      </c>
      <c r="BN163" s="608">
        <f t="shared" si="889"/>
        <v>0</v>
      </c>
      <c r="BO163" s="608">
        <f t="shared" si="889"/>
        <v>0</v>
      </c>
      <c r="BP163" s="608">
        <f t="shared" si="889"/>
        <v>0</v>
      </c>
      <c r="BQ163" s="608">
        <f t="shared" si="889"/>
        <v>0</v>
      </c>
      <c r="BR163" s="608">
        <f t="shared" si="889"/>
        <v>0</v>
      </c>
      <c r="BS163" s="608">
        <f t="shared" si="889"/>
        <v>0</v>
      </c>
      <c r="BT163" s="610">
        <f t="shared" si="890"/>
        <v>0</v>
      </c>
      <c r="BU163" s="611"/>
      <c r="BV163" s="607">
        <f t="shared" si="891"/>
        <v>0</v>
      </c>
      <c r="BW163" s="608">
        <f t="shared" si="891"/>
        <v>0</v>
      </c>
      <c r="BX163" s="608">
        <f t="shared" si="891"/>
        <v>0</v>
      </c>
      <c r="BY163" s="608">
        <f t="shared" si="891"/>
        <v>0</v>
      </c>
      <c r="BZ163" s="608">
        <f t="shared" si="891"/>
        <v>0</v>
      </c>
      <c r="CA163" s="608">
        <f t="shared" si="891"/>
        <v>0</v>
      </c>
      <c r="CB163" s="608">
        <f t="shared" si="891"/>
        <v>0</v>
      </c>
      <c r="CC163" s="608">
        <f t="shared" si="891"/>
        <v>0</v>
      </c>
      <c r="CD163" s="608">
        <f t="shared" si="891"/>
        <v>0</v>
      </c>
      <c r="CE163" s="608">
        <f t="shared" si="891"/>
        <v>0</v>
      </c>
      <c r="CF163" s="608">
        <f t="shared" si="891"/>
        <v>0</v>
      </c>
      <c r="CG163" s="608">
        <f t="shared" si="891"/>
        <v>0</v>
      </c>
      <c r="CH163" s="610">
        <f t="shared" si="892"/>
        <v>0</v>
      </c>
      <c r="CI163" s="611"/>
      <c r="CJ163" s="607">
        <f t="shared" si="893"/>
        <v>0</v>
      </c>
      <c r="CK163" s="608">
        <f t="shared" si="893"/>
        <v>0</v>
      </c>
      <c r="CL163" s="608">
        <f t="shared" si="893"/>
        <v>0</v>
      </c>
      <c r="CM163" s="608">
        <f t="shared" si="893"/>
        <v>0</v>
      </c>
      <c r="CN163" s="608">
        <f t="shared" si="893"/>
        <v>0</v>
      </c>
      <c r="CO163" s="608">
        <f t="shared" si="893"/>
        <v>0</v>
      </c>
      <c r="CP163" s="608">
        <f t="shared" si="893"/>
        <v>0</v>
      </c>
      <c r="CQ163" s="608">
        <f t="shared" si="893"/>
        <v>0</v>
      </c>
      <c r="CR163" s="608">
        <f t="shared" si="893"/>
        <v>0</v>
      </c>
      <c r="CS163" s="608">
        <f t="shared" si="893"/>
        <v>0</v>
      </c>
      <c r="CT163" s="608">
        <f t="shared" si="893"/>
        <v>0</v>
      </c>
      <c r="CU163" s="608">
        <f t="shared" si="893"/>
        <v>0</v>
      </c>
      <c r="CV163" s="610">
        <f t="shared" si="894"/>
        <v>0</v>
      </c>
      <c r="CW163" s="611"/>
      <c r="CX163" s="607">
        <f t="shared" si="895"/>
        <v>0</v>
      </c>
      <c r="CY163" s="608">
        <f t="shared" si="895"/>
        <v>0</v>
      </c>
      <c r="CZ163" s="608">
        <f t="shared" si="895"/>
        <v>0</v>
      </c>
      <c r="DA163" s="608">
        <f t="shared" si="895"/>
        <v>0</v>
      </c>
      <c r="DB163" s="608">
        <f t="shared" si="895"/>
        <v>0</v>
      </c>
      <c r="DC163" s="608">
        <f t="shared" si="895"/>
        <v>0</v>
      </c>
      <c r="DD163" s="608">
        <f t="shared" si="895"/>
        <v>0</v>
      </c>
      <c r="DE163" s="608">
        <f t="shared" si="895"/>
        <v>0</v>
      </c>
      <c r="DF163" s="608">
        <f t="shared" si="895"/>
        <v>0</v>
      </c>
      <c r="DG163" s="608">
        <f t="shared" si="895"/>
        <v>0</v>
      </c>
      <c r="DH163" s="608">
        <f t="shared" si="895"/>
        <v>0</v>
      </c>
      <c r="DI163" s="608">
        <f t="shared" si="895"/>
        <v>0</v>
      </c>
      <c r="DJ163" s="610">
        <f t="shared" si="951"/>
        <v>0</v>
      </c>
      <c r="DK163" s="611"/>
      <c r="DL163" s="607">
        <f t="shared" si="897"/>
        <v>0</v>
      </c>
      <c r="DM163" s="608">
        <f t="shared" si="897"/>
        <v>0</v>
      </c>
      <c r="DN163" s="608">
        <f t="shared" si="897"/>
        <v>0</v>
      </c>
      <c r="DO163" s="608">
        <f t="shared" si="897"/>
        <v>0</v>
      </c>
      <c r="DP163" s="608">
        <f t="shared" si="897"/>
        <v>0</v>
      </c>
      <c r="DQ163" s="608">
        <f t="shared" si="897"/>
        <v>0</v>
      </c>
      <c r="DR163" s="608">
        <f t="shared" si="897"/>
        <v>0</v>
      </c>
      <c r="DS163" s="608">
        <f t="shared" si="897"/>
        <v>0</v>
      </c>
      <c r="DT163" s="608">
        <f t="shared" si="897"/>
        <v>0</v>
      </c>
      <c r="DU163" s="608">
        <f t="shared" si="897"/>
        <v>0</v>
      </c>
      <c r="DV163" s="608">
        <f t="shared" si="897"/>
        <v>0</v>
      </c>
      <c r="DW163" s="608">
        <f t="shared" si="897"/>
        <v>0</v>
      </c>
      <c r="DX163" s="610">
        <f>+SUBTOTAL(9,DL163:DW163)</f>
        <v>0</v>
      </c>
      <c r="DY163" s="611"/>
      <c r="DZ163" s="607">
        <f t="shared" si="899"/>
        <v>0</v>
      </c>
      <c r="EA163" s="608">
        <f t="shared" si="899"/>
        <v>0</v>
      </c>
      <c r="EB163" s="608">
        <f t="shared" si="899"/>
        <v>0</v>
      </c>
      <c r="EC163" s="608">
        <f t="shared" si="899"/>
        <v>0</v>
      </c>
      <c r="ED163" s="608">
        <f t="shared" si="899"/>
        <v>0</v>
      </c>
      <c r="EE163" s="608">
        <f t="shared" si="899"/>
        <v>0</v>
      </c>
      <c r="EF163" s="608">
        <f t="shared" si="899"/>
        <v>0</v>
      </c>
      <c r="EG163" s="608">
        <f t="shared" si="899"/>
        <v>0</v>
      </c>
      <c r="EH163" s="608">
        <f t="shared" si="899"/>
        <v>0</v>
      </c>
      <c r="EI163" s="608">
        <f t="shared" si="899"/>
        <v>0</v>
      </c>
      <c r="EJ163" s="608">
        <f t="shared" si="899"/>
        <v>0</v>
      </c>
      <c r="EK163" s="608">
        <f t="shared" si="899"/>
        <v>0</v>
      </c>
      <c r="EL163" s="610">
        <f t="shared" ref="EL163:EL167" si="952">+SUBTOTAL(9,DZ163:EK163)</f>
        <v>0</v>
      </c>
      <c r="EM163" s="611"/>
      <c r="EN163" s="607">
        <f t="shared" si="901"/>
        <v>0</v>
      </c>
      <c r="EO163" s="608">
        <f t="shared" si="901"/>
        <v>0</v>
      </c>
      <c r="EP163" s="608">
        <f t="shared" si="901"/>
        <v>0</v>
      </c>
      <c r="EQ163" s="608">
        <f t="shared" si="901"/>
        <v>0</v>
      </c>
      <c r="ER163" s="608">
        <f t="shared" si="901"/>
        <v>0</v>
      </c>
      <c r="ES163" s="608">
        <f t="shared" si="901"/>
        <v>0</v>
      </c>
      <c r="ET163" s="608">
        <f t="shared" si="901"/>
        <v>0</v>
      </c>
      <c r="EU163" s="608">
        <f t="shared" si="901"/>
        <v>0</v>
      </c>
      <c r="EV163" s="608">
        <f t="shared" si="901"/>
        <v>0</v>
      </c>
      <c r="EW163" s="608">
        <f t="shared" si="901"/>
        <v>0</v>
      </c>
      <c r="EX163" s="608">
        <f t="shared" si="901"/>
        <v>0</v>
      </c>
      <c r="EY163" s="608">
        <f t="shared" si="901"/>
        <v>0</v>
      </c>
      <c r="EZ163" s="610">
        <f>+SUBTOTAL(9,EN163:EY163)</f>
        <v>0</v>
      </c>
      <c r="FA163" s="611"/>
      <c r="FB163" s="607">
        <f t="shared" si="903"/>
        <v>0</v>
      </c>
      <c r="FC163" s="608">
        <f t="shared" si="903"/>
        <v>0</v>
      </c>
      <c r="FD163" s="608">
        <f t="shared" si="903"/>
        <v>0</v>
      </c>
      <c r="FE163" s="608">
        <f t="shared" si="903"/>
        <v>0</v>
      </c>
      <c r="FF163" s="608">
        <f t="shared" si="903"/>
        <v>0</v>
      </c>
      <c r="FG163" s="608">
        <f t="shared" si="903"/>
        <v>0</v>
      </c>
      <c r="FH163" s="608">
        <f t="shared" si="903"/>
        <v>0</v>
      </c>
      <c r="FI163" s="608">
        <f t="shared" si="903"/>
        <v>0</v>
      </c>
      <c r="FJ163" s="608">
        <f t="shared" si="903"/>
        <v>0</v>
      </c>
      <c r="FK163" s="608">
        <f t="shared" si="903"/>
        <v>0</v>
      </c>
      <c r="FL163" s="608">
        <f t="shared" si="903"/>
        <v>0</v>
      </c>
      <c r="FM163" s="608">
        <f t="shared" si="903"/>
        <v>0</v>
      </c>
      <c r="FN163" s="610">
        <f t="shared" si="950"/>
        <v>0</v>
      </c>
      <c r="FO163" s="611"/>
      <c r="FP163" s="607">
        <f t="shared" si="905"/>
        <v>0</v>
      </c>
      <c r="FQ163" s="608">
        <f t="shared" si="905"/>
        <v>0</v>
      </c>
      <c r="FR163" s="608">
        <f t="shared" si="905"/>
        <v>0</v>
      </c>
      <c r="FS163" s="608">
        <f t="shared" si="905"/>
        <v>0</v>
      </c>
      <c r="FT163" s="608">
        <f t="shared" si="905"/>
        <v>0</v>
      </c>
      <c r="FU163" s="608">
        <f t="shared" si="905"/>
        <v>0</v>
      </c>
      <c r="FV163" s="608">
        <f t="shared" si="905"/>
        <v>0</v>
      </c>
      <c r="FW163" s="608">
        <f t="shared" si="905"/>
        <v>0</v>
      </c>
      <c r="FX163" s="608">
        <f t="shared" si="905"/>
        <v>0</v>
      </c>
      <c r="FY163" s="608">
        <f t="shared" si="905"/>
        <v>0</v>
      </c>
      <c r="FZ163" s="608">
        <f t="shared" si="905"/>
        <v>0</v>
      </c>
      <c r="GA163" s="608">
        <f t="shared" si="905"/>
        <v>0</v>
      </c>
      <c r="GB163" s="610">
        <f t="shared" si="949"/>
        <v>0</v>
      </c>
      <c r="GC163" s="611"/>
      <c r="GD163" s="607">
        <f t="shared" si="906"/>
        <v>0</v>
      </c>
      <c r="GE163" s="608">
        <f t="shared" si="906"/>
        <v>0</v>
      </c>
      <c r="GF163" s="608">
        <f t="shared" si="906"/>
        <v>0</v>
      </c>
      <c r="GG163" s="608">
        <f t="shared" si="906"/>
        <v>0</v>
      </c>
      <c r="GH163" s="608">
        <f t="shared" si="906"/>
        <v>0</v>
      </c>
      <c r="GI163" s="608">
        <f t="shared" si="906"/>
        <v>0</v>
      </c>
      <c r="GJ163" s="608">
        <f t="shared" si="906"/>
        <v>0</v>
      </c>
      <c r="GK163" s="608">
        <f t="shared" si="906"/>
        <v>0</v>
      </c>
      <c r="GL163" s="608">
        <f t="shared" si="906"/>
        <v>0</v>
      </c>
      <c r="GM163" s="608">
        <f t="shared" si="906"/>
        <v>0</v>
      </c>
      <c r="GN163" s="608">
        <f t="shared" si="906"/>
        <v>0</v>
      </c>
      <c r="GO163" s="608">
        <f t="shared" si="906"/>
        <v>0</v>
      </c>
      <c r="GP163" s="610">
        <f>+SUBTOTAL(9,GD163:GO163)</f>
        <v>0</v>
      </c>
      <c r="GQ163" s="611"/>
      <c r="GR163" s="607">
        <f t="shared" si="908"/>
        <v>0</v>
      </c>
      <c r="GS163" s="608">
        <f t="shared" si="908"/>
        <v>0</v>
      </c>
      <c r="GT163" s="608">
        <f t="shared" si="908"/>
        <v>0</v>
      </c>
      <c r="GU163" s="608">
        <f t="shared" si="908"/>
        <v>0</v>
      </c>
      <c r="GV163" s="608">
        <f t="shared" si="908"/>
        <v>0</v>
      </c>
      <c r="GW163" s="608">
        <f t="shared" si="908"/>
        <v>0</v>
      </c>
      <c r="GX163" s="608">
        <f t="shared" si="908"/>
        <v>0</v>
      </c>
      <c r="GY163" s="608">
        <f t="shared" si="908"/>
        <v>0</v>
      </c>
      <c r="GZ163" s="608">
        <f t="shared" si="908"/>
        <v>0</v>
      </c>
      <c r="HA163" s="608">
        <f t="shared" si="908"/>
        <v>0</v>
      </c>
      <c r="HB163" s="608">
        <f t="shared" si="908"/>
        <v>0</v>
      </c>
      <c r="HC163" s="608">
        <f t="shared" si="908"/>
        <v>0</v>
      </c>
      <c r="HD163" s="610">
        <f t="shared" si="909"/>
        <v>0</v>
      </c>
      <c r="HE163" s="611"/>
      <c r="HF163" s="607">
        <f t="shared" si="910"/>
        <v>0</v>
      </c>
      <c r="HG163" s="608">
        <f t="shared" si="910"/>
        <v>0</v>
      </c>
      <c r="HH163" s="608">
        <f t="shared" si="910"/>
        <v>0</v>
      </c>
      <c r="HI163" s="608">
        <f t="shared" si="910"/>
        <v>0</v>
      </c>
      <c r="HJ163" s="608">
        <f t="shared" si="910"/>
        <v>0</v>
      </c>
      <c r="HK163" s="608">
        <f t="shared" si="910"/>
        <v>0</v>
      </c>
      <c r="HL163" s="608">
        <f t="shared" si="910"/>
        <v>0</v>
      </c>
      <c r="HM163" s="608">
        <f t="shared" si="910"/>
        <v>0</v>
      </c>
      <c r="HN163" s="608">
        <f t="shared" si="910"/>
        <v>0</v>
      </c>
      <c r="HO163" s="608">
        <f t="shared" si="910"/>
        <v>0</v>
      </c>
      <c r="HP163" s="608">
        <f t="shared" si="910"/>
        <v>0</v>
      </c>
      <c r="HQ163" s="608">
        <f t="shared" si="910"/>
        <v>0</v>
      </c>
      <c r="HR163" s="610">
        <f>+SUBTOTAL(9,HF163:HQ163)</f>
        <v>0</v>
      </c>
      <c r="HS163" s="611"/>
      <c r="HT163" s="607">
        <f t="shared" si="912"/>
        <v>0</v>
      </c>
      <c r="HU163" s="608">
        <f t="shared" si="912"/>
        <v>0</v>
      </c>
      <c r="HV163" s="608">
        <f t="shared" si="912"/>
        <v>0</v>
      </c>
      <c r="HW163" s="608">
        <f t="shared" si="912"/>
        <v>0</v>
      </c>
      <c r="HX163" s="608">
        <f t="shared" si="912"/>
        <v>0</v>
      </c>
      <c r="HY163" s="608">
        <f t="shared" si="912"/>
        <v>0</v>
      </c>
      <c r="HZ163" s="608">
        <f t="shared" si="912"/>
        <v>0</v>
      </c>
      <c r="IA163" s="608">
        <f t="shared" si="912"/>
        <v>0</v>
      </c>
      <c r="IB163" s="608">
        <f t="shared" si="912"/>
        <v>0</v>
      </c>
      <c r="IC163" s="608">
        <f t="shared" si="912"/>
        <v>0</v>
      </c>
      <c r="ID163" s="608">
        <f t="shared" si="912"/>
        <v>0</v>
      </c>
      <c r="IE163" s="608">
        <f t="shared" si="912"/>
        <v>0</v>
      </c>
      <c r="IF163" s="610">
        <f>+SUBTOTAL(9,HT163:IE163)</f>
        <v>0</v>
      </c>
      <c r="IG163" s="611"/>
      <c r="IH163" s="607">
        <f t="shared" si="914"/>
        <v>0</v>
      </c>
      <c r="II163" s="608">
        <f t="shared" si="914"/>
        <v>0</v>
      </c>
      <c r="IJ163" s="608">
        <f t="shared" si="914"/>
        <v>0</v>
      </c>
      <c r="IK163" s="608">
        <f t="shared" si="914"/>
        <v>0</v>
      </c>
      <c r="IL163" s="608">
        <f t="shared" si="914"/>
        <v>0</v>
      </c>
      <c r="IM163" s="608">
        <f t="shared" si="914"/>
        <v>0</v>
      </c>
      <c r="IN163" s="608">
        <f t="shared" si="914"/>
        <v>0</v>
      </c>
      <c r="IO163" s="608">
        <f t="shared" si="914"/>
        <v>0</v>
      </c>
      <c r="IP163" s="608">
        <f t="shared" si="914"/>
        <v>0</v>
      </c>
      <c r="IQ163" s="608">
        <f t="shared" si="914"/>
        <v>0</v>
      </c>
      <c r="IR163" s="608">
        <f t="shared" si="914"/>
        <v>0</v>
      </c>
      <c r="IS163" s="608">
        <f t="shared" si="914"/>
        <v>0</v>
      </c>
      <c r="IT163" s="610">
        <f>+SUBTOTAL(9,IH163:IS163)</f>
        <v>0</v>
      </c>
      <c r="IU163" s="611"/>
      <c r="IV163" s="607">
        <f t="shared" si="916"/>
        <v>0</v>
      </c>
      <c r="IW163" s="608">
        <f t="shared" si="916"/>
        <v>0</v>
      </c>
      <c r="IX163" s="608">
        <f t="shared" si="916"/>
        <v>0</v>
      </c>
      <c r="IY163" s="608">
        <f t="shared" si="916"/>
        <v>0</v>
      </c>
      <c r="IZ163" s="608">
        <f t="shared" si="916"/>
        <v>0</v>
      </c>
      <c r="JA163" s="608">
        <f t="shared" si="916"/>
        <v>0</v>
      </c>
      <c r="JB163" s="608">
        <f t="shared" si="916"/>
        <v>0</v>
      </c>
      <c r="JC163" s="608">
        <f t="shared" si="916"/>
        <v>0</v>
      </c>
      <c r="JD163" s="608">
        <f t="shared" si="916"/>
        <v>0</v>
      </c>
      <c r="JE163" s="608">
        <f t="shared" si="916"/>
        <v>0</v>
      </c>
      <c r="JF163" s="608">
        <f t="shared" si="916"/>
        <v>0</v>
      </c>
      <c r="JG163" s="608">
        <f t="shared" si="916"/>
        <v>0</v>
      </c>
      <c r="JH163" s="610">
        <f t="shared" si="917"/>
        <v>0</v>
      </c>
      <c r="JI163" s="611"/>
      <c r="JJ163" s="607">
        <f t="shared" si="918"/>
        <v>0</v>
      </c>
      <c r="JK163" s="608">
        <f t="shared" si="918"/>
        <v>0</v>
      </c>
      <c r="JL163" s="608">
        <f t="shared" si="918"/>
        <v>0</v>
      </c>
      <c r="JM163" s="608">
        <f t="shared" si="918"/>
        <v>0</v>
      </c>
      <c r="JN163" s="608">
        <f t="shared" si="918"/>
        <v>0</v>
      </c>
      <c r="JO163" s="608">
        <f t="shared" si="918"/>
        <v>0</v>
      </c>
      <c r="JP163" s="608">
        <f t="shared" si="918"/>
        <v>0</v>
      </c>
      <c r="JQ163" s="608">
        <f t="shared" si="918"/>
        <v>0</v>
      </c>
      <c r="JR163" s="608">
        <f t="shared" si="918"/>
        <v>0</v>
      </c>
      <c r="JS163" s="608">
        <f t="shared" si="918"/>
        <v>0</v>
      </c>
      <c r="JT163" s="608">
        <f t="shared" si="918"/>
        <v>0</v>
      </c>
      <c r="JU163" s="608">
        <f t="shared" si="918"/>
        <v>0</v>
      </c>
      <c r="JV163" s="610">
        <f t="shared" ref="JV163:JV167" si="953">+SUBTOTAL(9,JJ163:JU163)</f>
        <v>0</v>
      </c>
      <c r="JW163" s="611"/>
      <c r="JX163" s="607">
        <f t="shared" si="920"/>
        <v>0</v>
      </c>
      <c r="JY163" s="608">
        <f t="shared" si="920"/>
        <v>0</v>
      </c>
      <c r="JZ163" s="608">
        <f t="shared" si="920"/>
        <v>0</v>
      </c>
      <c r="KA163" s="608">
        <f t="shared" si="920"/>
        <v>0</v>
      </c>
      <c r="KB163" s="608">
        <f t="shared" si="920"/>
        <v>0</v>
      </c>
      <c r="KC163" s="608">
        <f t="shared" si="920"/>
        <v>0</v>
      </c>
      <c r="KD163" s="608">
        <f t="shared" si="920"/>
        <v>0</v>
      </c>
      <c r="KE163" s="608">
        <f t="shared" si="920"/>
        <v>0</v>
      </c>
      <c r="KF163" s="608">
        <f t="shared" si="920"/>
        <v>0</v>
      </c>
      <c r="KG163" s="608">
        <f t="shared" si="920"/>
        <v>0</v>
      </c>
      <c r="KH163" s="608">
        <f t="shared" si="920"/>
        <v>0</v>
      </c>
      <c r="KI163" s="608">
        <f t="shared" si="920"/>
        <v>0</v>
      </c>
      <c r="KJ163" s="610">
        <f t="shared" si="921"/>
        <v>0</v>
      </c>
      <c r="KK163" s="611"/>
      <c r="KL163" s="607">
        <f t="shared" si="922"/>
        <v>0</v>
      </c>
      <c r="KM163" s="608">
        <f t="shared" si="922"/>
        <v>0</v>
      </c>
      <c r="KN163" s="608">
        <f t="shared" si="922"/>
        <v>0</v>
      </c>
      <c r="KO163" s="608">
        <f t="shared" si="922"/>
        <v>0</v>
      </c>
      <c r="KP163" s="608">
        <f t="shared" si="922"/>
        <v>0</v>
      </c>
      <c r="KQ163" s="608">
        <f t="shared" si="922"/>
        <v>0</v>
      </c>
      <c r="KR163" s="608">
        <f t="shared" si="922"/>
        <v>0</v>
      </c>
      <c r="KS163" s="608">
        <f t="shared" si="922"/>
        <v>0</v>
      </c>
      <c r="KT163" s="608">
        <f t="shared" si="922"/>
        <v>0</v>
      </c>
      <c r="KU163" s="608">
        <f t="shared" si="922"/>
        <v>0</v>
      </c>
      <c r="KV163" s="608">
        <f t="shared" si="922"/>
        <v>0</v>
      </c>
      <c r="KW163" s="608">
        <f t="shared" si="922"/>
        <v>0</v>
      </c>
      <c r="KX163" s="610">
        <f t="shared" si="923"/>
        <v>0</v>
      </c>
      <c r="KY163" s="611"/>
      <c r="KZ163" s="607">
        <f t="shared" si="924"/>
        <v>0</v>
      </c>
      <c r="LA163" s="608">
        <f t="shared" si="924"/>
        <v>0</v>
      </c>
      <c r="LB163" s="608">
        <f t="shared" si="924"/>
        <v>0</v>
      </c>
      <c r="LC163" s="608">
        <f t="shared" si="924"/>
        <v>0</v>
      </c>
      <c r="LD163" s="608">
        <f t="shared" si="924"/>
        <v>0</v>
      </c>
      <c r="LE163" s="608">
        <f t="shared" si="924"/>
        <v>0</v>
      </c>
      <c r="LF163" s="608">
        <f t="shared" si="924"/>
        <v>0</v>
      </c>
      <c r="LG163" s="608">
        <f t="shared" si="924"/>
        <v>0</v>
      </c>
      <c r="LH163" s="608">
        <f t="shared" si="924"/>
        <v>0</v>
      </c>
      <c r="LI163" s="608">
        <f t="shared" si="924"/>
        <v>0</v>
      </c>
      <c r="LJ163" s="608">
        <f t="shared" si="924"/>
        <v>0</v>
      </c>
      <c r="LK163" s="608">
        <f t="shared" si="924"/>
        <v>0</v>
      </c>
      <c r="LL163" s="610">
        <f t="shared" si="925"/>
        <v>0</v>
      </c>
      <c r="LM163" s="611"/>
      <c r="LN163" s="607">
        <f t="shared" si="926"/>
        <v>0</v>
      </c>
      <c r="LO163" s="608">
        <f t="shared" si="926"/>
        <v>0</v>
      </c>
      <c r="LP163" s="608">
        <f t="shared" si="926"/>
        <v>0</v>
      </c>
      <c r="LQ163" s="608">
        <f t="shared" si="926"/>
        <v>0</v>
      </c>
      <c r="LR163" s="608">
        <f t="shared" si="926"/>
        <v>0</v>
      </c>
      <c r="LS163" s="608">
        <f t="shared" si="926"/>
        <v>0</v>
      </c>
      <c r="LT163" s="608">
        <f t="shared" si="926"/>
        <v>0</v>
      </c>
      <c r="LU163" s="608">
        <f t="shared" si="926"/>
        <v>0</v>
      </c>
      <c r="LV163" s="608">
        <f t="shared" si="926"/>
        <v>0</v>
      </c>
      <c r="LW163" s="608">
        <f t="shared" si="926"/>
        <v>0</v>
      </c>
      <c r="LX163" s="608">
        <f t="shared" si="926"/>
        <v>0</v>
      </c>
      <c r="LY163" s="608">
        <f t="shared" si="926"/>
        <v>0</v>
      </c>
      <c r="LZ163" s="610">
        <f t="shared" si="927"/>
        <v>0</v>
      </c>
      <c r="MA163" s="611"/>
      <c r="MB163" s="607">
        <f t="shared" si="928"/>
        <v>0</v>
      </c>
      <c r="MC163" s="608">
        <f t="shared" si="928"/>
        <v>0</v>
      </c>
      <c r="MD163" s="608">
        <f t="shared" si="928"/>
        <v>0</v>
      </c>
      <c r="ME163" s="608">
        <f t="shared" si="928"/>
        <v>0</v>
      </c>
      <c r="MF163" s="608">
        <f t="shared" si="928"/>
        <v>0</v>
      </c>
      <c r="MG163" s="608">
        <f t="shared" si="928"/>
        <v>0</v>
      </c>
      <c r="MH163" s="608">
        <f t="shared" si="928"/>
        <v>0</v>
      </c>
      <c r="MI163" s="608">
        <f t="shared" si="928"/>
        <v>0</v>
      </c>
      <c r="MJ163" s="608">
        <f t="shared" si="928"/>
        <v>0</v>
      </c>
      <c r="MK163" s="608">
        <f t="shared" si="928"/>
        <v>0</v>
      </c>
      <c r="ML163" s="608">
        <f t="shared" si="928"/>
        <v>0</v>
      </c>
      <c r="MM163" s="608">
        <f t="shared" si="928"/>
        <v>0</v>
      </c>
      <c r="MN163" s="610">
        <f t="shared" si="929"/>
        <v>0</v>
      </c>
      <c r="MO163" s="611"/>
      <c r="MP163" s="607">
        <f t="shared" si="930"/>
        <v>0</v>
      </c>
      <c r="MQ163" s="608">
        <f t="shared" si="930"/>
        <v>0</v>
      </c>
      <c r="MR163" s="608">
        <f t="shared" si="930"/>
        <v>0</v>
      </c>
      <c r="MS163" s="608">
        <f t="shared" si="930"/>
        <v>0</v>
      </c>
      <c r="MT163" s="608">
        <f t="shared" si="930"/>
        <v>0</v>
      </c>
      <c r="MU163" s="608">
        <f t="shared" si="930"/>
        <v>0</v>
      </c>
      <c r="MV163" s="608">
        <f t="shared" si="930"/>
        <v>0</v>
      </c>
      <c r="MW163" s="608">
        <f t="shared" si="930"/>
        <v>0</v>
      </c>
      <c r="MX163" s="608">
        <f t="shared" si="930"/>
        <v>0</v>
      </c>
      <c r="MY163" s="608">
        <f t="shared" si="930"/>
        <v>0</v>
      </c>
      <c r="MZ163" s="608">
        <f t="shared" si="930"/>
        <v>0</v>
      </c>
      <c r="NA163" s="608">
        <f t="shared" si="930"/>
        <v>0</v>
      </c>
      <c r="NB163" s="610">
        <f t="shared" si="931"/>
        <v>0</v>
      </c>
      <c r="NC163" s="611"/>
      <c r="ND163" s="607">
        <f t="shared" si="932"/>
        <v>0</v>
      </c>
      <c r="NE163" s="608">
        <f t="shared" si="932"/>
        <v>0</v>
      </c>
      <c r="NF163" s="608">
        <f t="shared" si="932"/>
        <v>0</v>
      </c>
      <c r="NG163" s="608">
        <f t="shared" si="932"/>
        <v>0</v>
      </c>
      <c r="NH163" s="608">
        <f t="shared" si="932"/>
        <v>0</v>
      </c>
      <c r="NI163" s="608">
        <f t="shared" si="932"/>
        <v>0</v>
      </c>
      <c r="NJ163" s="608">
        <f t="shared" si="932"/>
        <v>0</v>
      </c>
      <c r="NK163" s="608">
        <f t="shared" si="932"/>
        <v>0</v>
      </c>
      <c r="NL163" s="608">
        <f t="shared" si="932"/>
        <v>0</v>
      </c>
      <c r="NM163" s="608">
        <f t="shared" si="932"/>
        <v>0</v>
      </c>
      <c r="NN163" s="608">
        <f t="shared" si="932"/>
        <v>0</v>
      </c>
      <c r="NO163" s="608">
        <f t="shared" si="932"/>
        <v>0</v>
      </c>
      <c r="NP163" s="610">
        <f t="shared" si="933"/>
        <v>0</v>
      </c>
      <c r="NQ163" s="611"/>
      <c r="NR163" s="607">
        <f t="shared" si="934"/>
        <v>0</v>
      </c>
      <c r="NS163" s="608">
        <f t="shared" si="934"/>
        <v>0</v>
      </c>
      <c r="NT163" s="608">
        <f t="shared" si="934"/>
        <v>0</v>
      </c>
      <c r="NU163" s="608">
        <f t="shared" si="934"/>
        <v>0</v>
      </c>
      <c r="NV163" s="608">
        <f t="shared" si="934"/>
        <v>0</v>
      </c>
      <c r="NW163" s="608">
        <f t="shared" si="934"/>
        <v>0</v>
      </c>
      <c r="NX163" s="608">
        <f t="shared" si="934"/>
        <v>0</v>
      </c>
      <c r="NY163" s="608">
        <f t="shared" si="934"/>
        <v>0</v>
      </c>
      <c r="NZ163" s="608">
        <f t="shared" si="934"/>
        <v>0</v>
      </c>
      <c r="OA163" s="608">
        <f t="shared" si="934"/>
        <v>0</v>
      </c>
      <c r="OB163" s="608">
        <f t="shared" si="934"/>
        <v>0</v>
      </c>
      <c r="OC163" s="608">
        <f t="shared" si="934"/>
        <v>0</v>
      </c>
      <c r="OD163" s="610">
        <f t="shared" si="935"/>
        <v>0</v>
      </c>
      <c r="OE163" s="611"/>
      <c r="OF163" s="607">
        <f t="shared" si="936"/>
        <v>0</v>
      </c>
      <c r="OG163" s="608">
        <f t="shared" si="936"/>
        <v>0</v>
      </c>
      <c r="OH163" s="608">
        <f t="shared" si="936"/>
        <v>0</v>
      </c>
      <c r="OI163" s="608">
        <f t="shared" si="936"/>
        <v>0</v>
      </c>
      <c r="OJ163" s="608">
        <f t="shared" si="936"/>
        <v>0</v>
      </c>
      <c r="OK163" s="608">
        <f t="shared" si="936"/>
        <v>0</v>
      </c>
      <c r="OL163" s="608">
        <f t="shared" si="936"/>
        <v>0</v>
      </c>
      <c r="OM163" s="608">
        <f t="shared" si="936"/>
        <v>0</v>
      </c>
      <c r="ON163" s="608">
        <f t="shared" si="936"/>
        <v>0</v>
      </c>
      <c r="OO163" s="608">
        <f t="shared" si="936"/>
        <v>0</v>
      </c>
      <c r="OP163" s="608">
        <f t="shared" si="936"/>
        <v>0</v>
      </c>
      <c r="OQ163" s="608">
        <f t="shared" si="936"/>
        <v>0</v>
      </c>
      <c r="OR163" s="610">
        <f t="shared" si="937"/>
        <v>0</v>
      </c>
      <c r="OS163" s="611"/>
      <c r="OT163" s="607">
        <f t="shared" si="938"/>
        <v>0</v>
      </c>
      <c r="OU163" s="608">
        <f t="shared" si="938"/>
        <v>0</v>
      </c>
      <c r="OV163" s="608">
        <f t="shared" si="938"/>
        <v>0</v>
      </c>
      <c r="OW163" s="608">
        <f t="shared" si="938"/>
        <v>0</v>
      </c>
      <c r="OX163" s="608">
        <f t="shared" si="938"/>
        <v>0</v>
      </c>
      <c r="OY163" s="608">
        <f t="shared" si="938"/>
        <v>0</v>
      </c>
      <c r="OZ163" s="608">
        <f t="shared" si="938"/>
        <v>0</v>
      </c>
      <c r="PA163" s="608">
        <f t="shared" si="938"/>
        <v>0</v>
      </c>
      <c r="PB163" s="608">
        <f t="shared" si="938"/>
        <v>0</v>
      </c>
      <c r="PC163" s="608">
        <f t="shared" si="938"/>
        <v>0</v>
      </c>
      <c r="PD163" s="608">
        <f t="shared" si="938"/>
        <v>0</v>
      </c>
      <c r="PE163" s="608">
        <f t="shared" si="938"/>
        <v>0</v>
      </c>
      <c r="PF163" s="610">
        <f t="shared" si="939"/>
        <v>0</v>
      </c>
      <c r="PG163" s="611"/>
      <c r="PH163" s="607">
        <f t="shared" si="940"/>
        <v>0</v>
      </c>
      <c r="PI163" s="608">
        <f t="shared" si="940"/>
        <v>0</v>
      </c>
      <c r="PJ163" s="608">
        <f t="shared" si="940"/>
        <v>0</v>
      </c>
      <c r="PK163" s="608">
        <f t="shared" si="940"/>
        <v>0</v>
      </c>
      <c r="PL163" s="608">
        <f t="shared" si="940"/>
        <v>0</v>
      </c>
      <c r="PM163" s="608">
        <f t="shared" si="940"/>
        <v>0</v>
      </c>
      <c r="PN163" s="608">
        <f t="shared" si="940"/>
        <v>0</v>
      </c>
      <c r="PO163" s="608">
        <f t="shared" si="940"/>
        <v>0</v>
      </c>
      <c r="PP163" s="608">
        <f t="shared" si="940"/>
        <v>0</v>
      </c>
      <c r="PQ163" s="608">
        <f t="shared" si="940"/>
        <v>0</v>
      </c>
      <c r="PR163" s="608">
        <f t="shared" si="940"/>
        <v>0</v>
      </c>
      <c r="PS163" s="608">
        <f t="shared" si="940"/>
        <v>0</v>
      </c>
      <c r="PT163" s="610">
        <f t="shared" si="941"/>
        <v>0</v>
      </c>
      <c r="PU163" s="611"/>
      <c r="PV163" s="607">
        <f t="shared" si="942"/>
        <v>0</v>
      </c>
      <c r="PW163" s="608">
        <f t="shared" si="942"/>
        <v>0</v>
      </c>
      <c r="PX163" s="608">
        <f t="shared" si="942"/>
        <v>0</v>
      </c>
      <c r="PY163" s="608">
        <f t="shared" si="942"/>
        <v>0</v>
      </c>
      <c r="PZ163" s="608">
        <f t="shared" si="942"/>
        <v>0</v>
      </c>
      <c r="QA163" s="608">
        <f t="shared" si="942"/>
        <v>0</v>
      </c>
      <c r="QB163" s="608">
        <f t="shared" si="942"/>
        <v>0</v>
      </c>
      <c r="QC163" s="608">
        <f t="shared" si="942"/>
        <v>0</v>
      </c>
      <c r="QD163" s="608">
        <f t="shared" si="942"/>
        <v>0</v>
      </c>
      <c r="QE163" s="608">
        <f t="shared" si="942"/>
        <v>0</v>
      </c>
      <c r="QF163" s="608">
        <f t="shared" si="942"/>
        <v>0</v>
      </c>
      <c r="QG163" s="608">
        <f t="shared" si="942"/>
        <v>0</v>
      </c>
      <c r="QH163" s="610">
        <f t="shared" si="943"/>
        <v>0</v>
      </c>
      <c r="QI163" s="611"/>
      <c r="QJ163" s="607">
        <f t="shared" si="944"/>
        <v>0</v>
      </c>
      <c r="QK163" s="608">
        <f t="shared" si="944"/>
        <v>0</v>
      </c>
      <c r="QL163" s="608">
        <f t="shared" si="944"/>
        <v>0</v>
      </c>
      <c r="QM163" s="608">
        <f t="shared" si="944"/>
        <v>0</v>
      </c>
      <c r="QN163" s="608">
        <f t="shared" si="944"/>
        <v>0</v>
      </c>
      <c r="QO163" s="608">
        <f t="shared" si="944"/>
        <v>0</v>
      </c>
      <c r="QP163" s="608">
        <f t="shared" si="944"/>
        <v>0</v>
      </c>
      <c r="QQ163" s="608">
        <f t="shared" si="944"/>
        <v>0</v>
      </c>
      <c r="QR163" s="608">
        <f t="shared" si="944"/>
        <v>0</v>
      </c>
      <c r="QS163" s="608">
        <f t="shared" si="944"/>
        <v>0</v>
      </c>
      <c r="QT163" s="608">
        <f t="shared" si="944"/>
        <v>0</v>
      </c>
      <c r="QU163" s="608">
        <f t="shared" si="944"/>
        <v>0</v>
      </c>
      <c r="QV163" s="610">
        <f t="shared" si="945"/>
        <v>0</v>
      </c>
      <c r="QW163" s="611"/>
      <c r="QX163" s="610">
        <f t="shared" si="946"/>
        <v>0</v>
      </c>
      <c r="QY163" s="610">
        <f t="shared" si="947"/>
        <v>0</v>
      </c>
      <c r="QZ163" s="610">
        <f t="shared" si="947"/>
        <v>0</v>
      </c>
      <c r="RA163" s="610">
        <f t="shared" si="947"/>
        <v>0</v>
      </c>
      <c r="RB163" s="610">
        <f t="shared" si="947"/>
        <v>0</v>
      </c>
      <c r="RC163" s="610">
        <f t="shared" si="947"/>
        <v>0</v>
      </c>
      <c r="RD163" s="610">
        <f t="shared" si="947"/>
        <v>0</v>
      </c>
      <c r="RE163" s="610">
        <f t="shared" si="947"/>
        <v>0</v>
      </c>
      <c r="RF163" s="610">
        <f t="shared" si="947"/>
        <v>0</v>
      </c>
      <c r="RG163" s="610">
        <f t="shared" si="947"/>
        <v>0</v>
      </c>
      <c r="RH163" s="610">
        <f t="shared" si="947"/>
        <v>0</v>
      </c>
      <c r="RI163" s="610">
        <f t="shared" si="947"/>
        <v>0</v>
      </c>
      <c r="RJ163" s="610">
        <f t="shared" si="948"/>
        <v>0</v>
      </c>
    </row>
    <row r="164" spans="1:478" ht="12.5" x14ac:dyDescent="0.25">
      <c r="A164" s="589" t="s">
        <v>971</v>
      </c>
      <c r="B164" s="393" t="s">
        <v>885</v>
      </c>
      <c r="C164" s="313"/>
      <c r="D164" s="607">
        <f t="shared" si="881"/>
        <v>0</v>
      </c>
      <c r="E164" s="608">
        <f t="shared" si="881"/>
        <v>0</v>
      </c>
      <c r="F164" s="608">
        <f t="shared" si="881"/>
        <v>0</v>
      </c>
      <c r="G164" s="608">
        <f t="shared" si="881"/>
        <v>0</v>
      </c>
      <c r="H164" s="608">
        <f t="shared" si="881"/>
        <v>0</v>
      </c>
      <c r="I164" s="608">
        <f t="shared" si="881"/>
        <v>0</v>
      </c>
      <c r="J164" s="608">
        <f t="shared" si="881"/>
        <v>0</v>
      </c>
      <c r="K164" s="608">
        <f t="shared" si="881"/>
        <v>0</v>
      </c>
      <c r="L164" s="608">
        <f t="shared" si="881"/>
        <v>0</v>
      </c>
      <c r="M164" s="608">
        <f t="shared" si="881"/>
        <v>0</v>
      </c>
      <c r="N164" s="608">
        <f t="shared" si="881"/>
        <v>0</v>
      </c>
      <c r="O164" s="608">
        <f t="shared" si="881"/>
        <v>0</v>
      </c>
      <c r="P164" s="610">
        <f t="shared" si="882"/>
        <v>0</v>
      </c>
      <c r="Q164" s="611"/>
      <c r="R164" s="607">
        <f t="shared" si="883"/>
        <v>0</v>
      </c>
      <c r="S164" s="608">
        <f t="shared" si="883"/>
        <v>0</v>
      </c>
      <c r="T164" s="608">
        <f t="shared" si="883"/>
        <v>0</v>
      </c>
      <c r="U164" s="608">
        <f t="shared" si="883"/>
        <v>0</v>
      </c>
      <c r="V164" s="608">
        <f t="shared" si="883"/>
        <v>0</v>
      </c>
      <c r="W164" s="608">
        <f t="shared" si="883"/>
        <v>0</v>
      </c>
      <c r="X164" s="608">
        <f t="shared" si="883"/>
        <v>0</v>
      </c>
      <c r="Y164" s="608">
        <f t="shared" si="883"/>
        <v>0</v>
      </c>
      <c r="Z164" s="608">
        <f t="shared" si="883"/>
        <v>0</v>
      </c>
      <c r="AA164" s="608">
        <f t="shared" si="883"/>
        <v>0</v>
      </c>
      <c r="AB164" s="608">
        <f t="shared" si="883"/>
        <v>0</v>
      </c>
      <c r="AC164" s="608">
        <f t="shared" si="883"/>
        <v>0</v>
      </c>
      <c r="AD164" s="610">
        <f t="shared" si="884"/>
        <v>0</v>
      </c>
      <c r="AE164" s="611"/>
      <c r="AF164" s="607">
        <f t="shared" si="885"/>
        <v>0</v>
      </c>
      <c r="AG164" s="608">
        <f t="shared" si="885"/>
        <v>0</v>
      </c>
      <c r="AH164" s="608">
        <f t="shared" si="885"/>
        <v>0</v>
      </c>
      <c r="AI164" s="608">
        <f t="shared" si="885"/>
        <v>0</v>
      </c>
      <c r="AJ164" s="608">
        <f t="shared" si="885"/>
        <v>0</v>
      </c>
      <c r="AK164" s="608">
        <f t="shared" si="885"/>
        <v>0</v>
      </c>
      <c r="AL164" s="608">
        <f t="shared" si="885"/>
        <v>0</v>
      </c>
      <c r="AM164" s="608">
        <f t="shared" si="885"/>
        <v>0</v>
      </c>
      <c r="AN164" s="608">
        <f t="shared" si="885"/>
        <v>0</v>
      </c>
      <c r="AO164" s="608">
        <f t="shared" si="885"/>
        <v>0</v>
      </c>
      <c r="AP164" s="608">
        <f t="shared" si="885"/>
        <v>0</v>
      </c>
      <c r="AQ164" s="608">
        <f t="shared" si="885"/>
        <v>0</v>
      </c>
      <c r="AR164" s="610">
        <f t="shared" si="886"/>
        <v>0</v>
      </c>
      <c r="AS164" s="611"/>
      <c r="AT164" s="607">
        <f t="shared" si="887"/>
        <v>0</v>
      </c>
      <c r="AU164" s="608">
        <f t="shared" si="887"/>
        <v>0</v>
      </c>
      <c r="AV164" s="608">
        <f t="shared" si="887"/>
        <v>0</v>
      </c>
      <c r="AW164" s="608">
        <f t="shared" si="887"/>
        <v>0</v>
      </c>
      <c r="AX164" s="608">
        <f t="shared" si="887"/>
        <v>0</v>
      </c>
      <c r="AY164" s="608">
        <f t="shared" si="887"/>
        <v>0</v>
      </c>
      <c r="AZ164" s="608">
        <f t="shared" si="887"/>
        <v>0</v>
      </c>
      <c r="BA164" s="608">
        <f t="shared" si="887"/>
        <v>0</v>
      </c>
      <c r="BB164" s="608">
        <f t="shared" si="887"/>
        <v>0</v>
      </c>
      <c r="BC164" s="608">
        <f t="shared" si="887"/>
        <v>0</v>
      </c>
      <c r="BD164" s="608">
        <f t="shared" si="887"/>
        <v>0</v>
      </c>
      <c r="BE164" s="608">
        <f t="shared" si="887"/>
        <v>0</v>
      </c>
      <c r="BF164" s="610">
        <f t="shared" si="888"/>
        <v>0</v>
      </c>
      <c r="BG164" s="611"/>
      <c r="BH164" s="607">
        <f t="shared" si="889"/>
        <v>0</v>
      </c>
      <c r="BI164" s="608">
        <f t="shared" si="889"/>
        <v>0</v>
      </c>
      <c r="BJ164" s="608">
        <f t="shared" si="889"/>
        <v>0</v>
      </c>
      <c r="BK164" s="608">
        <f t="shared" si="889"/>
        <v>0</v>
      </c>
      <c r="BL164" s="608">
        <f t="shared" si="889"/>
        <v>0</v>
      </c>
      <c r="BM164" s="608">
        <f t="shared" si="889"/>
        <v>0</v>
      </c>
      <c r="BN164" s="608">
        <f t="shared" si="889"/>
        <v>0</v>
      </c>
      <c r="BO164" s="608">
        <f t="shared" si="889"/>
        <v>0</v>
      </c>
      <c r="BP164" s="608">
        <f t="shared" si="889"/>
        <v>0</v>
      </c>
      <c r="BQ164" s="608">
        <f t="shared" si="889"/>
        <v>0</v>
      </c>
      <c r="BR164" s="608">
        <f t="shared" si="889"/>
        <v>0</v>
      </c>
      <c r="BS164" s="608">
        <f t="shared" si="889"/>
        <v>0</v>
      </c>
      <c r="BT164" s="610">
        <f t="shared" si="890"/>
        <v>0</v>
      </c>
      <c r="BU164" s="611"/>
      <c r="BV164" s="607">
        <f t="shared" si="891"/>
        <v>0</v>
      </c>
      <c r="BW164" s="608">
        <f t="shared" si="891"/>
        <v>0</v>
      </c>
      <c r="BX164" s="608">
        <f t="shared" si="891"/>
        <v>0</v>
      </c>
      <c r="BY164" s="608">
        <f t="shared" si="891"/>
        <v>0</v>
      </c>
      <c r="BZ164" s="608">
        <f t="shared" si="891"/>
        <v>0</v>
      </c>
      <c r="CA164" s="608">
        <f t="shared" si="891"/>
        <v>0</v>
      </c>
      <c r="CB164" s="608">
        <f t="shared" si="891"/>
        <v>0</v>
      </c>
      <c r="CC164" s="608">
        <f t="shared" si="891"/>
        <v>0</v>
      </c>
      <c r="CD164" s="608">
        <f t="shared" si="891"/>
        <v>0</v>
      </c>
      <c r="CE164" s="608">
        <f t="shared" si="891"/>
        <v>0</v>
      </c>
      <c r="CF164" s="608">
        <f t="shared" si="891"/>
        <v>0</v>
      </c>
      <c r="CG164" s="608">
        <f t="shared" si="891"/>
        <v>0</v>
      </c>
      <c r="CH164" s="610">
        <f t="shared" si="892"/>
        <v>0</v>
      </c>
      <c r="CI164" s="611"/>
      <c r="CJ164" s="607">
        <f t="shared" si="893"/>
        <v>0</v>
      </c>
      <c r="CK164" s="608">
        <f t="shared" si="893"/>
        <v>0</v>
      </c>
      <c r="CL164" s="608">
        <f t="shared" si="893"/>
        <v>0</v>
      </c>
      <c r="CM164" s="608">
        <f t="shared" si="893"/>
        <v>0</v>
      </c>
      <c r="CN164" s="608">
        <f t="shared" si="893"/>
        <v>0</v>
      </c>
      <c r="CO164" s="608">
        <f t="shared" si="893"/>
        <v>0</v>
      </c>
      <c r="CP164" s="608">
        <f t="shared" si="893"/>
        <v>0</v>
      </c>
      <c r="CQ164" s="608">
        <f t="shared" si="893"/>
        <v>0</v>
      </c>
      <c r="CR164" s="608">
        <f t="shared" si="893"/>
        <v>0</v>
      </c>
      <c r="CS164" s="608">
        <f t="shared" si="893"/>
        <v>0</v>
      </c>
      <c r="CT164" s="608">
        <f t="shared" si="893"/>
        <v>0</v>
      </c>
      <c r="CU164" s="608">
        <f t="shared" si="893"/>
        <v>0</v>
      </c>
      <c r="CV164" s="610">
        <f t="shared" si="894"/>
        <v>0</v>
      </c>
      <c r="CW164" s="611"/>
      <c r="CX164" s="607">
        <f t="shared" si="895"/>
        <v>0</v>
      </c>
      <c r="CY164" s="608">
        <f t="shared" si="895"/>
        <v>0</v>
      </c>
      <c r="CZ164" s="608">
        <f t="shared" si="895"/>
        <v>0</v>
      </c>
      <c r="DA164" s="608">
        <f t="shared" si="895"/>
        <v>0</v>
      </c>
      <c r="DB164" s="608">
        <f t="shared" si="895"/>
        <v>0</v>
      </c>
      <c r="DC164" s="608">
        <f t="shared" si="895"/>
        <v>0</v>
      </c>
      <c r="DD164" s="608">
        <f t="shared" si="895"/>
        <v>0</v>
      </c>
      <c r="DE164" s="608">
        <f t="shared" si="895"/>
        <v>0</v>
      </c>
      <c r="DF164" s="608">
        <f t="shared" si="895"/>
        <v>0</v>
      </c>
      <c r="DG164" s="608">
        <f t="shared" si="895"/>
        <v>0</v>
      </c>
      <c r="DH164" s="608">
        <f t="shared" si="895"/>
        <v>0</v>
      </c>
      <c r="DI164" s="608">
        <f t="shared" si="895"/>
        <v>0</v>
      </c>
      <c r="DJ164" s="610">
        <f t="shared" si="951"/>
        <v>0</v>
      </c>
      <c r="DK164" s="611"/>
      <c r="DL164" s="607">
        <f t="shared" si="897"/>
        <v>0</v>
      </c>
      <c r="DM164" s="608">
        <f t="shared" si="897"/>
        <v>0</v>
      </c>
      <c r="DN164" s="608">
        <f t="shared" si="897"/>
        <v>0</v>
      </c>
      <c r="DO164" s="608">
        <f t="shared" si="897"/>
        <v>0</v>
      </c>
      <c r="DP164" s="608">
        <f t="shared" si="897"/>
        <v>0</v>
      </c>
      <c r="DQ164" s="608">
        <f t="shared" si="897"/>
        <v>0</v>
      </c>
      <c r="DR164" s="608">
        <f t="shared" si="897"/>
        <v>0</v>
      </c>
      <c r="DS164" s="608">
        <f t="shared" si="897"/>
        <v>0</v>
      </c>
      <c r="DT164" s="608">
        <f t="shared" si="897"/>
        <v>0</v>
      </c>
      <c r="DU164" s="608">
        <f t="shared" si="897"/>
        <v>0</v>
      </c>
      <c r="DV164" s="608">
        <f t="shared" si="897"/>
        <v>0</v>
      </c>
      <c r="DW164" s="608">
        <f t="shared" si="897"/>
        <v>0</v>
      </c>
      <c r="DX164" s="610">
        <f t="shared" ref="DX164:DX167" si="954">+SUBTOTAL(9,DL164:DW164)</f>
        <v>0</v>
      </c>
      <c r="DY164" s="611"/>
      <c r="DZ164" s="607">
        <f t="shared" si="899"/>
        <v>0</v>
      </c>
      <c r="EA164" s="608">
        <f t="shared" si="899"/>
        <v>0</v>
      </c>
      <c r="EB164" s="608">
        <f t="shared" si="899"/>
        <v>0</v>
      </c>
      <c r="EC164" s="608">
        <f t="shared" si="899"/>
        <v>0</v>
      </c>
      <c r="ED164" s="608">
        <f t="shared" si="899"/>
        <v>0</v>
      </c>
      <c r="EE164" s="608">
        <f t="shared" si="899"/>
        <v>0</v>
      </c>
      <c r="EF164" s="608">
        <f t="shared" si="899"/>
        <v>0</v>
      </c>
      <c r="EG164" s="608">
        <f t="shared" si="899"/>
        <v>0</v>
      </c>
      <c r="EH164" s="608">
        <f t="shared" si="899"/>
        <v>0</v>
      </c>
      <c r="EI164" s="608">
        <f t="shared" si="899"/>
        <v>0</v>
      </c>
      <c r="EJ164" s="608">
        <f t="shared" si="899"/>
        <v>0</v>
      </c>
      <c r="EK164" s="608">
        <f t="shared" si="899"/>
        <v>0</v>
      </c>
      <c r="EL164" s="610">
        <f t="shared" si="952"/>
        <v>0</v>
      </c>
      <c r="EM164" s="611"/>
      <c r="EN164" s="607">
        <f t="shared" si="901"/>
        <v>0</v>
      </c>
      <c r="EO164" s="608">
        <f t="shared" si="901"/>
        <v>0</v>
      </c>
      <c r="EP164" s="608">
        <f t="shared" si="901"/>
        <v>0</v>
      </c>
      <c r="EQ164" s="608">
        <f t="shared" si="901"/>
        <v>0</v>
      </c>
      <c r="ER164" s="608">
        <f t="shared" si="901"/>
        <v>0</v>
      </c>
      <c r="ES164" s="608">
        <f t="shared" si="901"/>
        <v>0</v>
      </c>
      <c r="ET164" s="608">
        <f t="shared" si="901"/>
        <v>0</v>
      </c>
      <c r="EU164" s="608">
        <f t="shared" si="901"/>
        <v>0</v>
      </c>
      <c r="EV164" s="608">
        <f t="shared" si="901"/>
        <v>0</v>
      </c>
      <c r="EW164" s="608">
        <f t="shared" si="901"/>
        <v>0</v>
      </c>
      <c r="EX164" s="608">
        <f t="shared" si="901"/>
        <v>0</v>
      </c>
      <c r="EY164" s="608">
        <f t="shared" si="901"/>
        <v>0</v>
      </c>
      <c r="EZ164" s="610">
        <f t="shared" ref="EZ164:EZ167" si="955">+SUBTOTAL(9,EN164:EY164)</f>
        <v>0</v>
      </c>
      <c r="FA164" s="611"/>
      <c r="FB164" s="607">
        <f t="shared" si="903"/>
        <v>0</v>
      </c>
      <c r="FC164" s="608">
        <f t="shared" si="903"/>
        <v>0</v>
      </c>
      <c r="FD164" s="608">
        <f t="shared" si="903"/>
        <v>0</v>
      </c>
      <c r="FE164" s="608">
        <f t="shared" si="903"/>
        <v>0</v>
      </c>
      <c r="FF164" s="608">
        <f t="shared" si="903"/>
        <v>0</v>
      </c>
      <c r="FG164" s="608">
        <f t="shared" si="903"/>
        <v>0</v>
      </c>
      <c r="FH164" s="608">
        <f t="shared" si="903"/>
        <v>0</v>
      </c>
      <c r="FI164" s="608">
        <f t="shared" si="903"/>
        <v>0</v>
      </c>
      <c r="FJ164" s="608">
        <f t="shared" si="903"/>
        <v>0</v>
      </c>
      <c r="FK164" s="608">
        <f t="shared" si="903"/>
        <v>0</v>
      </c>
      <c r="FL164" s="608">
        <f t="shared" si="903"/>
        <v>0</v>
      </c>
      <c r="FM164" s="608">
        <f t="shared" si="903"/>
        <v>0</v>
      </c>
      <c r="FN164" s="610">
        <f t="shared" si="950"/>
        <v>0</v>
      </c>
      <c r="FO164" s="611"/>
      <c r="FP164" s="607">
        <f t="shared" si="905"/>
        <v>0</v>
      </c>
      <c r="FQ164" s="608">
        <f t="shared" si="905"/>
        <v>0</v>
      </c>
      <c r="FR164" s="608">
        <f t="shared" si="905"/>
        <v>0</v>
      </c>
      <c r="FS164" s="608">
        <f t="shared" si="905"/>
        <v>0</v>
      </c>
      <c r="FT164" s="608">
        <f t="shared" si="905"/>
        <v>0</v>
      </c>
      <c r="FU164" s="608">
        <f t="shared" si="905"/>
        <v>0</v>
      </c>
      <c r="FV164" s="608">
        <f t="shared" si="905"/>
        <v>0</v>
      </c>
      <c r="FW164" s="608">
        <f t="shared" si="905"/>
        <v>0</v>
      </c>
      <c r="FX164" s="608">
        <f t="shared" si="905"/>
        <v>0</v>
      </c>
      <c r="FY164" s="608">
        <f t="shared" si="905"/>
        <v>0</v>
      </c>
      <c r="FZ164" s="608">
        <f t="shared" si="905"/>
        <v>0</v>
      </c>
      <c r="GA164" s="608">
        <f t="shared" si="905"/>
        <v>0</v>
      </c>
      <c r="GB164" s="610">
        <f t="shared" si="949"/>
        <v>0</v>
      </c>
      <c r="GC164" s="611"/>
      <c r="GD164" s="607">
        <f t="shared" si="906"/>
        <v>0</v>
      </c>
      <c r="GE164" s="608">
        <f t="shared" si="906"/>
        <v>0</v>
      </c>
      <c r="GF164" s="608">
        <f t="shared" si="906"/>
        <v>0</v>
      </c>
      <c r="GG164" s="608">
        <f t="shared" si="906"/>
        <v>0</v>
      </c>
      <c r="GH164" s="608">
        <f t="shared" si="906"/>
        <v>0</v>
      </c>
      <c r="GI164" s="608">
        <f t="shared" si="906"/>
        <v>0</v>
      </c>
      <c r="GJ164" s="608">
        <f t="shared" si="906"/>
        <v>0</v>
      </c>
      <c r="GK164" s="608">
        <f t="shared" si="906"/>
        <v>0</v>
      </c>
      <c r="GL164" s="608">
        <f t="shared" si="906"/>
        <v>0</v>
      </c>
      <c r="GM164" s="608">
        <f t="shared" si="906"/>
        <v>0</v>
      </c>
      <c r="GN164" s="608">
        <f t="shared" si="906"/>
        <v>0</v>
      </c>
      <c r="GO164" s="608">
        <f t="shared" si="906"/>
        <v>0</v>
      </c>
      <c r="GP164" s="610">
        <f t="shared" ref="GP164:GP167" si="956">+SUBTOTAL(9,GD164:GO164)</f>
        <v>0</v>
      </c>
      <c r="GQ164" s="611"/>
      <c r="GR164" s="607">
        <f t="shared" si="908"/>
        <v>0</v>
      </c>
      <c r="GS164" s="608">
        <f t="shared" si="908"/>
        <v>0</v>
      </c>
      <c r="GT164" s="608">
        <f t="shared" si="908"/>
        <v>0</v>
      </c>
      <c r="GU164" s="608">
        <f t="shared" si="908"/>
        <v>0</v>
      </c>
      <c r="GV164" s="608">
        <f t="shared" si="908"/>
        <v>0</v>
      </c>
      <c r="GW164" s="608">
        <f t="shared" si="908"/>
        <v>0</v>
      </c>
      <c r="GX164" s="608">
        <f t="shared" si="908"/>
        <v>0</v>
      </c>
      <c r="GY164" s="608">
        <f t="shared" si="908"/>
        <v>0</v>
      </c>
      <c r="GZ164" s="608">
        <f t="shared" si="908"/>
        <v>0</v>
      </c>
      <c r="HA164" s="608">
        <f t="shared" si="908"/>
        <v>0</v>
      </c>
      <c r="HB164" s="608">
        <f t="shared" si="908"/>
        <v>0</v>
      </c>
      <c r="HC164" s="608">
        <f t="shared" si="908"/>
        <v>0</v>
      </c>
      <c r="HD164" s="610">
        <f>+SUBTOTAL(9,GR164:HC164)</f>
        <v>0</v>
      </c>
      <c r="HE164" s="611"/>
      <c r="HF164" s="607">
        <f t="shared" si="910"/>
        <v>0</v>
      </c>
      <c r="HG164" s="608">
        <f t="shared" si="910"/>
        <v>0</v>
      </c>
      <c r="HH164" s="608">
        <f t="shared" si="910"/>
        <v>0</v>
      </c>
      <c r="HI164" s="608">
        <f t="shared" si="910"/>
        <v>0</v>
      </c>
      <c r="HJ164" s="608">
        <f t="shared" si="910"/>
        <v>0</v>
      </c>
      <c r="HK164" s="608">
        <f t="shared" si="910"/>
        <v>0</v>
      </c>
      <c r="HL164" s="608">
        <f t="shared" si="910"/>
        <v>0</v>
      </c>
      <c r="HM164" s="608">
        <f t="shared" si="910"/>
        <v>0</v>
      </c>
      <c r="HN164" s="608">
        <f t="shared" si="910"/>
        <v>0</v>
      </c>
      <c r="HO164" s="608">
        <f t="shared" si="910"/>
        <v>0</v>
      </c>
      <c r="HP164" s="608">
        <f t="shared" si="910"/>
        <v>0</v>
      </c>
      <c r="HQ164" s="608">
        <f t="shared" si="910"/>
        <v>0</v>
      </c>
      <c r="HR164" s="610">
        <f t="shared" ref="HR164:HR167" si="957">+SUBTOTAL(9,HF164:HQ164)</f>
        <v>0</v>
      </c>
      <c r="HS164" s="611"/>
      <c r="HT164" s="607">
        <f t="shared" si="912"/>
        <v>0</v>
      </c>
      <c r="HU164" s="608">
        <f t="shared" si="912"/>
        <v>0</v>
      </c>
      <c r="HV164" s="608">
        <f t="shared" si="912"/>
        <v>0</v>
      </c>
      <c r="HW164" s="608">
        <f t="shared" si="912"/>
        <v>0</v>
      </c>
      <c r="HX164" s="608">
        <f t="shared" si="912"/>
        <v>0</v>
      </c>
      <c r="HY164" s="608">
        <f t="shared" si="912"/>
        <v>0</v>
      </c>
      <c r="HZ164" s="608">
        <f t="shared" si="912"/>
        <v>0</v>
      </c>
      <c r="IA164" s="608">
        <f t="shared" si="912"/>
        <v>0</v>
      </c>
      <c r="IB164" s="608">
        <f t="shared" si="912"/>
        <v>0</v>
      </c>
      <c r="IC164" s="608">
        <f t="shared" si="912"/>
        <v>0</v>
      </c>
      <c r="ID164" s="608">
        <f t="shared" si="912"/>
        <v>0</v>
      </c>
      <c r="IE164" s="608">
        <f t="shared" si="912"/>
        <v>0</v>
      </c>
      <c r="IF164" s="610">
        <f t="shared" ref="IF164:IF167" si="958">+SUBTOTAL(9,HT164:IE164)</f>
        <v>0</v>
      </c>
      <c r="IG164" s="611"/>
      <c r="IH164" s="607">
        <f t="shared" si="914"/>
        <v>0</v>
      </c>
      <c r="II164" s="608">
        <f t="shared" si="914"/>
        <v>0</v>
      </c>
      <c r="IJ164" s="608">
        <f t="shared" si="914"/>
        <v>0</v>
      </c>
      <c r="IK164" s="608">
        <f t="shared" si="914"/>
        <v>0</v>
      </c>
      <c r="IL164" s="608">
        <f t="shared" si="914"/>
        <v>0</v>
      </c>
      <c r="IM164" s="608">
        <f t="shared" si="914"/>
        <v>0</v>
      </c>
      <c r="IN164" s="608">
        <f t="shared" si="914"/>
        <v>0</v>
      </c>
      <c r="IO164" s="608">
        <f t="shared" si="914"/>
        <v>0</v>
      </c>
      <c r="IP164" s="608">
        <f t="shared" si="914"/>
        <v>0</v>
      </c>
      <c r="IQ164" s="608">
        <f t="shared" si="914"/>
        <v>0</v>
      </c>
      <c r="IR164" s="608">
        <f t="shared" si="914"/>
        <v>0</v>
      </c>
      <c r="IS164" s="608">
        <f t="shared" si="914"/>
        <v>0</v>
      </c>
      <c r="IT164" s="610">
        <f t="shared" ref="IT164:IT167" si="959">+SUBTOTAL(9,IH164:IS164)</f>
        <v>0</v>
      </c>
      <c r="IU164" s="611"/>
      <c r="IV164" s="607">
        <f t="shared" si="916"/>
        <v>0</v>
      </c>
      <c r="IW164" s="608">
        <f t="shared" si="916"/>
        <v>0</v>
      </c>
      <c r="IX164" s="608">
        <f t="shared" si="916"/>
        <v>0</v>
      </c>
      <c r="IY164" s="608">
        <f t="shared" si="916"/>
        <v>0</v>
      </c>
      <c r="IZ164" s="608">
        <f t="shared" si="916"/>
        <v>0</v>
      </c>
      <c r="JA164" s="608">
        <f t="shared" si="916"/>
        <v>0</v>
      </c>
      <c r="JB164" s="608">
        <f t="shared" si="916"/>
        <v>0</v>
      </c>
      <c r="JC164" s="608">
        <f t="shared" si="916"/>
        <v>0</v>
      </c>
      <c r="JD164" s="608">
        <f t="shared" si="916"/>
        <v>0</v>
      </c>
      <c r="JE164" s="608">
        <f t="shared" si="916"/>
        <v>0</v>
      </c>
      <c r="JF164" s="608">
        <f t="shared" si="916"/>
        <v>0</v>
      </c>
      <c r="JG164" s="608">
        <f t="shared" si="916"/>
        <v>0</v>
      </c>
      <c r="JH164" s="610">
        <f t="shared" si="917"/>
        <v>0</v>
      </c>
      <c r="JI164" s="611"/>
      <c r="JJ164" s="607">
        <f t="shared" si="918"/>
        <v>0</v>
      </c>
      <c r="JK164" s="608">
        <f t="shared" si="918"/>
        <v>0</v>
      </c>
      <c r="JL164" s="608">
        <f t="shared" si="918"/>
        <v>0</v>
      </c>
      <c r="JM164" s="608">
        <f t="shared" si="918"/>
        <v>0</v>
      </c>
      <c r="JN164" s="608">
        <f t="shared" si="918"/>
        <v>0</v>
      </c>
      <c r="JO164" s="608">
        <f t="shared" si="918"/>
        <v>0</v>
      </c>
      <c r="JP164" s="608">
        <f t="shared" si="918"/>
        <v>0</v>
      </c>
      <c r="JQ164" s="608">
        <f t="shared" si="918"/>
        <v>0</v>
      </c>
      <c r="JR164" s="608">
        <f t="shared" si="918"/>
        <v>0</v>
      </c>
      <c r="JS164" s="608">
        <f t="shared" si="918"/>
        <v>0</v>
      </c>
      <c r="JT164" s="608">
        <f t="shared" si="918"/>
        <v>0</v>
      </c>
      <c r="JU164" s="608">
        <f t="shared" si="918"/>
        <v>0</v>
      </c>
      <c r="JV164" s="610">
        <f t="shared" si="953"/>
        <v>0</v>
      </c>
      <c r="JW164" s="611"/>
      <c r="JX164" s="607">
        <f t="shared" si="920"/>
        <v>0</v>
      </c>
      <c r="JY164" s="608">
        <f t="shared" si="920"/>
        <v>0</v>
      </c>
      <c r="JZ164" s="608">
        <f t="shared" si="920"/>
        <v>0</v>
      </c>
      <c r="KA164" s="608">
        <f t="shared" si="920"/>
        <v>0</v>
      </c>
      <c r="KB164" s="608">
        <f t="shared" si="920"/>
        <v>0</v>
      </c>
      <c r="KC164" s="608">
        <f t="shared" si="920"/>
        <v>0</v>
      </c>
      <c r="KD164" s="608">
        <f t="shared" si="920"/>
        <v>0</v>
      </c>
      <c r="KE164" s="608">
        <f t="shared" si="920"/>
        <v>0</v>
      </c>
      <c r="KF164" s="608">
        <f t="shared" si="920"/>
        <v>0</v>
      </c>
      <c r="KG164" s="608">
        <f t="shared" si="920"/>
        <v>0</v>
      </c>
      <c r="KH164" s="608">
        <f t="shared" si="920"/>
        <v>0</v>
      </c>
      <c r="KI164" s="608">
        <f t="shared" si="920"/>
        <v>0</v>
      </c>
      <c r="KJ164" s="610">
        <f t="shared" si="921"/>
        <v>0</v>
      </c>
      <c r="KK164" s="611"/>
      <c r="KL164" s="607">
        <f t="shared" si="922"/>
        <v>0</v>
      </c>
      <c r="KM164" s="608">
        <f t="shared" si="922"/>
        <v>0</v>
      </c>
      <c r="KN164" s="608">
        <f t="shared" si="922"/>
        <v>0</v>
      </c>
      <c r="KO164" s="608">
        <f t="shared" si="922"/>
        <v>0</v>
      </c>
      <c r="KP164" s="608">
        <f t="shared" si="922"/>
        <v>0</v>
      </c>
      <c r="KQ164" s="608">
        <f t="shared" si="922"/>
        <v>0</v>
      </c>
      <c r="KR164" s="608">
        <f t="shared" si="922"/>
        <v>0</v>
      </c>
      <c r="KS164" s="608">
        <f t="shared" si="922"/>
        <v>0</v>
      </c>
      <c r="KT164" s="608">
        <f t="shared" si="922"/>
        <v>0</v>
      </c>
      <c r="KU164" s="608">
        <f t="shared" si="922"/>
        <v>0</v>
      </c>
      <c r="KV164" s="608">
        <f t="shared" si="922"/>
        <v>0</v>
      </c>
      <c r="KW164" s="608">
        <f t="shared" si="922"/>
        <v>0</v>
      </c>
      <c r="KX164" s="610">
        <f t="shared" si="923"/>
        <v>0</v>
      </c>
      <c r="KY164" s="611"/>
      <c r="KZ164" s="607">
        <f t="shared" si="924"/>
        <v>0</v>
      </c>
      <c r="LA164" s="608">
        <f t="shared" si="924"/>
        <v>0</v>
      </c>
      <c r="LB164" s="608">
        <f t="shared" si="924"/>
        <v>0</v>
      </c>
      <c r="LC164" s="608">
        <f t="shared" si="924"/>
        <v>0</v>
      </c>
      <c r="LD164" s="608">
        <f t="shared" si="924"/>
        <v>0</v>
      </c>
      <c r="LE164" s="608">
        <f t="shared" si="924"/>
        <v>0</v>
      </c>
      <c r="LF164" s="608">
        <f t="shared" si="924"/>
        <v>0</v>
      </c>
      <c r="LG164" s="608">
        <f t="shared" si="924"/>
        <v>0</v>
      </c>
      <c r="LH164" s="608">
        <f t="shared" si="924"/>
        <v>0</v>
      </c>
      <c r="LI164" s="608">
        <f t="shared" si="924"/>
        <v>0</v>
      </c>
      <c r="LJ164" s="608">
        <f t="shared" si="924"/>
        <v>0</v>
      </c>
      <c r="LK164" s="608">
        <f t="shared" si="924"/>
        <v>0</v>
      </c>
      <c r="LL164" s="610">
        <f t="shared" si="925"/>
        <v>0</v>
      </c>
      <c r="LM164" s="611"/>
      <c r="LN164" s="607">
        <f t="shared" si="926"/>
        <v>0</v>
      </c>
      <c r="LO164" s="608">
        <f t="shared" si="926"/>
        <v>0</v>
      </c>
      <c r="LP164" s="608">
        <f t="shared" si="926"/>
        <v>0</v>
      </c>
      <c r="LQ164" s="608">
        <f t="shared" si="926"/>
        <v>0</v>
      </c>
      <c r="LR164" s="608">
        <f t="shared" si="926"/>
        <v>0</v>
      </c>
      <c r="LS164" s="608">
        <f t="shared" si="926"/>
        <v>0</v>
      </c>
      <c r="LT164" s="608">
        <f t="shared" si="926"/>
        <v>0</v>
      </c>
      <c r="LU164" s="608">
        <f t="shared" si="926"/>
        <v>0</v>
      </c>
      <c r="LV164" s="608">
        <f t="shared" si="926"/>
        <v>0</v>
      </c>
      <c r="LW164" s="608">
        <f t="shared" si="926"/>
        <v>0</v>
      </c>
      <c r="LX164" s="608">
        <f t="shared" si="926"/>
        <v>0</v>
      </c>
      <c r="LY164" s="608">
        <f t="shared" si="926"/>
        <v>0</v>
      </c>
      <c r="LZ164" s="610">
        <f t="shared" si="927"/>
        <v>0</v>
      </c>
      <c r="MA164" s="611"/>
      <c r="MB164" s="607">
        <f t="shared" si="928"/>
        <v>0</v>
      </c>
      <c r="MC164" s="608">
        <f t="shared" si="928"/>
        <v>0</v>
      </c>
      <c r="MD164" s="608">
        <f t="shared" si="928"/>
        <v>0</v>
      </c>
      <c r="ME164" s="608">
        <f t="shared" si="928"/>
        <v>0</v>
      </c>
      <c r="MF164" s="608">
        <f t="shared" si="928"/>
        <v>0</v>
      </c>
      <c r="MG164" s="608">
        <f t="shared" si="928"/>
        <v>0</v>
      </c>
      <c r="MH164" s="608">
        <f t="shared" si="928"/>
        <v>0</v>
      </c>
      <c r="MI164" s="608">
        <f t="shared" si="928"/>
        <v>0</v>
      </c>
      <c r="MJ164" s="608">
        <f t="shared" si="928"/>
        <v>0</v>
      </c>
      <c r="MK164" s="608">
        <f t="shared" si="928"/>
        <v>0</v>
      </c>
      <c r="ML164" s="608">
        <f t="shared" si="928"/>
        <v>0</v>
      </c>
      <c r="MM164" s="608">
        <f t="shared" si="928"/>
        <v>0</v>
      </c>
      <c r="MN164" s="610">
        <f t="shared" si="929"/>
        <v>0</v>
      </c>
      <c r="MO164" s="611"/>
      <c r="MP164" s="607">
        <f t="shared" si="930"/>
        <v>0</v>
      </c>
      <c r="MQ164" s="608">
        <f t="shared" si="930"/>
        <v>0</v>
      </c>
      <c r="MR164" s="608">
        <f t="shared" si="930"/>
        <v>0</v>
      </c>
      <c r="MS164" s="608">
        <f t="shared" si="930"/>
        <v>0</v>
      </c>
      <c r="MT164" s="608">
        <f t="shared" si="930"/>
        <v>0</v>
      </c>
      <c r="MU164" s="608">
        <f t="shared" si="930"/>
        <v>0</v>
      </c>
      <c r="MV164" s="608">
        <f t="shared" si="930"/>
        <v>0</v>
      </c>
      <c r="MW164" s="608">
        <f t="shared" si="930"/>
        <v>0</v>
      </c>
      <c r="MX164" s="608">
        <f t="shared" si="930"/>
        <v>0</v>
      </c>
      <c r="MY164" s="608">
        <f t="shared" si="930"/>
        <v>0</v>
      </c>
      <c r="MZ164" s="608">
        <f t="shared" si="930"/>
        <v>0</v>
      </c>
      <c r="NA164" s="608">
        <f t="shared" si="930"/>
        <v>0</v>
      </c>
      <c r="NB164" s="610">
        <f t="shared" si="931"/>
        <v>0</v>
      </c>
      <c r="NC164" s="611"/>
      <c r="ND164" s="607">
        <f t="shared" si="932"/>
        <v>0</v>
      </c>
      <c r="NE164" s="608">
        <f t="shared" si="932"/>
        <v>0</v>
      </c>
      <c r="NF164" s="608">
        <f t="shared" si="932"/>
        <v>0</v>
      </c>
      <c r="NG164" s="608">
        <f t="shared" si="932"/>
        <v>0</v>
      </c>
      <c r="NH164" s="608">
        <f t="shared" si="932"/>
        <v>0</v>
      </c>
      <c r="NI164" s="608">
        <f t="shared" si="932"/>
        <v>0</v>
      </c>
      <c r="NJ164" s="608">
        <f t="shared" si="932"/>
        <v>0</v>
      </c>
      <c r="NK164" s="608">
        <f t="shared" si="932"/>
        <v>0</v>
      </c>
      <c r="NL164" s="608">
        <f t="shared" si="932"/>
        <v>0</v>
      </c>
      <c r="NM164" s="608">
        <f t="shared" si="932"/>
        <v>0</v>
      </c>
      <c r="NN164" s="608">
        <f t="shared" si="932"/>
        <v>0</v>
      </c>
      <c r="NO164" s="608">
        <f t="shared" si="932"/>
        <v>0</v>
      </c>
      <c r="NP164" s="610">
        <f t="shared" si="933"/>
        <v>0</v>
      </c>
      <c r="NQ164" s="611"/>
      <c r="NR164" s="607">
        <f t="shared" si="934"/>
        <v>0</v>
      </c>
      <c r="NS164" s="608">
        <f t="shared" si="934"/>
        <v>0</v>
      </c>
      <c r="NT164" s="608">
        <f t="shared" si="934"/>
        <v>0</v>
      </c>
      <c r="NU164" s="608">
        <f t="shared" si="934"/>
        <v>0</v>
      </c>
      <c r="NV164" s="608">
        <f t="shared" si="934"/>
        <v>0</v>
      </c>
      <c r="NW164" s="608">
        <f t="shared" si="934"/>
        <v>0</v>
      </c>
      <c r="NX164" s="608">
        <f t="shared" si="934"/>
        <v>0</v>
      </c>
      <c r="NY164" s="608">
        <f t="shared" si="934"/>
        <v>0</v>
      </c>
      <c r="NZ164" s="608">
        <f t="shared" si="934"/>
        <v>0</v>
      </c>
      <c r="OA164" s="608">
        <f t="shared" si="934"/>
        <v>0</v>
      </c>
      <c r="OB164" s="608">
        <f t="shared" si="934"/>
        <v>0</v>
      </c>
      <c r="OC164" s="608">
        <f t="shared" si="934"/>
        <v>0</v>
      </c>
      <c r="OD164" s="610">
        <f t="shared" si="935"/>
        <v>0</v>
      </c>
      <c r="OE164" s="611"/>
      <c r="OF164" s="607">
        <f t="shared" si="936"/>
        <v>0</v>
      </c>
      <c r="OG164" s="608">
        <f t="shared" si="936"/>
        <v>0</v>
      </c>
      <c r="OH164" s="608">
        <f t="shared" si="936"/>
        <v>0</v>
      </c>
      <c r="OI164" s="608">
        <f t="shared" si="936"/>
        <v>0</v>
      </c>
      <c r="OJ164" s="608">
        <f t="shared" si="936"/>
        <v>0</v>
      </c>
      <c r="OK164" s="608">
        <f t="shared" si="936"/>
        <v>0</v>
      </c>
      <c r="OL164" s="608">
        <f t="shared" si="936"/>
        <v>0</v>
      </c>
      <c r="OM164" s="608">
        <f t="shared" si="936"/>
        <v>0</v>
      </c>
      <c r="ON164" s="608">
        <f t="shared" si="936"/>
        <v>0</v>
      </c>
      <c r="OO164" s="608">
        <f t="shared" si="936"/>
        <v>0</v>
      </c>
      <c r="OP164" s="608">
        <f t="shared" si="936"/>
        <v>0</v>
      </c>
      <c r="OQ164" s="608">
        <f t="shared" si="936"/>
        <v>0</v>
      </c>
      <c r="OR164" s="610">
        <f t="shared" si="937"/>
        <v>0</v>
      </c>
      <c r="OS164" s="611"/>
      <c r="OT164" s="607">
        <f t="shared" si="938"/>
        <v>0</v>
      </c>
      <c r="OU164" s="608">
        <f t="shared" si="938"/>
        <v>0</v>
      </c>
      <c r="OV164" s="608">
        <f t="shared" si="938"/>
        <v>0</v>
      </c>
      <c r="OW164" s="608">
        <f t="shared" si="938"/>
        <v>0</v>
      </c>
      <c r="OX164" s="608">
        <f t="shared" si="938"/>
        <v>0</v>
      </c>
      <c r="OY164" s="608">
        <f t="shared" si="938"/>
        <v>0</v>
      </c>
      <c r="OZ164" s="608">
        <f t="shared" si="938"/>
        <v>0</v>
      </c>
      <c r="PA164" s="608">
        <f t="shared" si="938"/>
        <v>0</v>
      </c>
      <c r="PB164" s="608">
        <f t="shared" si="938"/>
        <v>0</v>
      </c>
      <c r="PC164" s="608">
        <f t="shared" si="938"/>
        <v>0</v>
      </c>
      <c r="PD164" s="608">
        <f t="shared" si="938"/>
        <v>0</v>
      </c>
      <c r="PE164" s="608">
        <f t="shared" si="938"/>
        <v>0</v>
      </c>
      <c r="PF164" s="610">
        <f t="shared" si="939"/>
        <v>0</v>
      </c>
      <c r="PG164" s="611"/>
      <c r="PH164" s="607">
        <f t="shared" si="940"/>
        <v>0</v>
      </c>
      <c r="PI164" s="608">
        <f t="shared" si="940"/>
        <v>0</v>
      </c>
      <c r="PJ164" s="608">
        <f t="shared" si="940"/>
        <v>0</v>
      </c>
      <c r="PK164" s="608">
        <f t="shared" si="940"/>
        <v>0</v>
      </c>
      <c r="PL164" s="608">
        <f t="shared" si="940"/>
        <v>0</v>
      </c>
      <c r="PM164" s="608">
        <f t="shared" si="940"/>
        <v>0</v>
      </c>
      <c r="PN164" s="608">
        <f t="shared" si="940"/>
        <v>0</v>
      </c>
      <c r="PO164" s="608">
        <f t="shared" si="940"/>
        <v>0</v>
      </c>
      <c r="PP164" s="608">
        <f t="shared" si="940"/>
        <v>0</v>
      </c>
      <c r="PQ164" s="608">
        <f t="shared" si="940"/>
        <v>0</v>
      </c>
      <c r="PR164" s="608">
        <f t="shared" si="940"/>
        <v>0</v>
      </c>
      <c r="PS164" s="608">
        <f t="shared" si="940"/>
        <v>0</v>
      </c>
      <c r="PT164" s="610">
        <f t="shared" si="941"/>
        <v>0</v>
      </c>
      <c r="PU164" s="611"/>
      <c r="PV164" s="607">
        <f t="shared" si="942"/>
        <v>0</v>
      </c>
      <c r="PW164" s="608">
        <f t="shared" si="942"/>
        <v>0</v>
      </c>
      <c r="PX164" s="608">
        <f t="shared" si="942"/>
        <v>0</v>
      </c>
      <c r="PY164" s="608">
        <f t="shared" si="942"/>
        <v>0</v>
      </c>
      <c r="PZ164" s="608">
        <f t="shared" si="942"/>
        <v>0</v>
      </c>
      <c r="QA164" s="608">
        <f t="shared" si="942"/>
        <v>0</v>
      </c>
      <c r="QB164" s="608">
        <f t="shared" si="942"/>
        <v>0</v>
      </c>
      <c r="QC164" s="608">
        <f t="shared" si="942"/>
        <v>0</v>
      </c>
      <c r="QD164" s="608">
        <f t="shared" si="942"/>
        <v>0</v>
      </c>
      <c r="QE164" s="608">
        <f t="shared" si="942"/>
        <v>0</v>
      </c>
      <c r="QF164" s="608">
        <f t="shared" si="942"/>
        <v>0</v>
      </c>
      <c r="QG164" s="608">
        <f t="shared" si="942"/>
        <v>0</v>
      </c>
      <c r="QH164" s="610">
        <f t="shared" si="943"/>
        <v>0</v>
      </c>
      <c r="QI164" s="611"/>
      <c r="QJ164" s="607">
        <f t="shared" si="944"/>
        <v>0</v>
      </c>
      <c r="QK164" s="608">
        <f t="shared" si="944"/>
        <v>0</v>
      </c>
      <c r="QL164" s="608">
        <f t="shared" si="944"/>
        <v>0</v>
      </c>
      <c r="QM164" s="608">
        <f t="shared" si="944"/>
        <v>0</v>
      </c>
      <c r="QN164" s="608">
        <f t="shared" si="944"/>
        <v>0</v>
      </c>
      <c r="QO164" s="608">
        <f t="shared" si="944"/>
        <v>0</v>
      </c>
      <c r="QP164" s="608">
        <f t="shared" si="944"/>
        <v>0</v>
      </c>
      <c r="QQ164" s="608">
        <f t="shared" si="944"/>
        <v>0</v>
      </c>
      <c r="QR164" s="608">
        <f t="shared" si="944"/>
        <v>0</v>
      </c>
      <c r="QS164" s="608">
        <f t="shared" si="944"/>
        <v>0</v>
      </c>
      <c r="QT164" s="608">
        <f t="shared" si="944"/>
        <v>0</v>
      </c>
      <c r="QU164" s="608">
        <f t="shared" si="944"/>
        <v>0</v>
      </c>
      <c r="QV164" s="610">
        <f t="shared" si="945"/>
        <v>0</v>
      </c>
      <c r="QW164" s="611"/>
      <c r="QX164" s="610">
        <f t="shared" si="946"/>
        <v>0</v>
      </c>
      <c r="QY164" s="610">
        <f t="shared" si="947"/>
        <v>0</v>
      </c>
      <c r="QZ164" s="610">
        <f t="shared" si="947"/>
        <v>0</v>
      </c>
      <c r="RA164" s="610">
        <f t="shared" si="947"/>
        <v>0</v>
      </c>
      <c r="RB164" s="610">
        <f t="shared" si="947"/>
        <v>0</v>
      </c>
      <c r="RC164" s="610">
        <f t="shared" si="947"/>
        <v>0</v>
      </c>
      <c r="RD164" s="610">
        <f t="shared" si="947"/>
        <v>0</v>
      </c>
      <c r="RE164" s="610">
        <f t="shared" si="947"/>
        <v>0</v>
      </c>
      <c r="RF164" s="610">
        <f t="shared" si="947"/>
        <v>0</v>
      </c>
      <c r="RG164" s="610">
        <f t="shared" si="947"/>
        <v>0</v>
      </c>
      <c r="RH164" s="610">
        <f t="shared" si="947"/>
        <v>0</v>
      </c>
      <c r="RI164" s="610">
        <f t="shared" si="947"/>
        <v>0</v>
      </c>
      <c r="RJ164" s="610">
        <f t="shared" si="948"/>
        <v>0</v>
      </c>
    </row>
    <row r="165" spans="1:478" ht="12.5" x14ac:dyDescent="0.25">
      <c r="A165" s="589" t="s">
        <v>971</v>
      </c>
      <c r="B165" s="255" t="s">
        <v>886</v>
      </c>
      <c r="D165" s="607">
        <f t="shared" si="881"/>
        <v>0</v>
      </c>
      <c r="E165" s="622">
        <f t="shared" si="881"/>
        <v>0</v>
      </c>
      <c r="F165" s="622">
        <f t="shared" si="881"/>
        <v>0</v>
      </c>
      <c r="G165" s="622">
        <f t="shared" si="881"/>
        <v>0</v>
      </c>
      <c r="H165" s="622">
        <f t="shared" si="881"/>
        <v>0</v>
      </c>
      <c r="I165" s="622">
        <f t="shared" si="881"/>
        <v>0</v>
      </c>
      <c r="J165" s="622">
        <f t="shared" si="881"/>
        <v>0</v>
      </c>
      <c r="K165" s="622">
        <f t="shared" si="881"/>
        <v>0</v>
      </c>
      <c r="L165" s="622">
        <f t="shared" si="881"/>
        <v>0</v>
      </c>
      <c r="M165" s="622">
        <f t="shared" si="881"/>
        <v>0</v>
      </c>
      <c r="N165" s="622">
        <f t="shared" si="881"/>
        <v>0</v>
      </c>
      <c r="O165" s="622">
        <f t="shared" si="881"/>
        <v>0</v>
      </c>
      <c r="P165" s="610">
        <f t="shared" si="882"/>
        <v>0</v>
      </c>
      <c r="Q165" s="611"/>
      <c r="R165" s="607">
        <f t="shared" si="883"/>
        <v>0</v>
      </c>
      <c r="S165" s="622">
        <f t="shared" si="883"/>
        <v>0</v>
      </c>
      <c r="T165" s="622">
        <f t="shared" si="883"/>
        <v>0</v>
      </c>
      <c r="U165" s="622">
        <f t="shared" si="883"/>
        <v>0</v>
      </c>
      <c r="V165" s="622">
        <f t="shared" si="883"/>
        <v>0</v>
      </c>
      <c r="W165" s="622">
        <f t="shared" si="883"/>
        <v>0</v>
      </c>
      <c r="X165" s="622">
        <f t="shared" si="883"/>
        <v>0</v>
      </c>
      <c r="Y165" s="622">
        <f t="shared" si="883"/>
        <v>0</v>
      </c>
      <c r="Z165" s="622">
        <f t="shared" si="883"/>
        <v>0</v>
      </c>
      <c r="AA165" s="622">
        <f t="shared" si="883"/>
        <v>0</v>
      </c>
      <c r="AB165" s="622">
        <f t="shared" si="883"/>
        <v>0</v>
      </c>
      <c r="AC165" s="622">
        <f t="shared" si="883"/>
        <v>0</v>
      </c>
      <c r="AD165" s="610">
        <f t="shared" si="884"/>
        <v>0</v>
      </c>
      <c r="AE165" s="611"/>
      <c r="AF165" s="607">
        <f t="shared" si="885"/>
        <v>0</v>
      </c>
      <c r="AG165" s="622">
        <f t="shared" si="885"/>
        <v>0</v>
      </c>
      <c r="AH165" s="622">
        <f t="shared" si="885"/>
        <v>0</v>
      </c>
      <c r="AI165" s="622">
        <f t="shared" si="885"/>
        <v>0</v>
      </c>
      <c r="AJ165" s="622">
        <f t="shared" si="885"/>
        <v>0</v>
      </c>
      <c r="AK165" s="622">
        <f t="shared" si="885"/>
        <v>0</v>
      </c>
      <c r="AL165" s="622">
        <f t="shared" si="885"/>
        <v>0</v>
      </c>
      <c r="AM165" s="622">
        <f t="shared" si="885"/>
        <v>0</v>
      </c>
      <c r="AN165" s="622">
        <f t="shared" si="885"/>
        <v>0</v>
      </c>
      <c r="AO165" s="622">
        <f t="shared" si="885"/>
        <v>0</v>
      </c>
      <c r="AP165" s="622">
        <f t="shared" si="885"/>
        <v>0</v>
      </c>
      <c r="AQ165" s="622">
        <f t="shared" si="885"/>
        <v>0</v>
      </c>
      <c r="AR165" s="610">
        <f t="shared" si="886"/>
        <v>0</v>
      </c>
      <c r="AS165" s="611"/>
      <c r="AT165" s="607">
        <f t="shared" si="887"/>
        <v>0</v>
      </c>
      <c r="AU165" s="622">
        <f t="shared" si="887"/>
        <v>0</v>
      </c>
      <c r="AV165" s="622">
        <f t="shared" si="887"/>
        <v>0</v>
      </c>
      <c r="AW165" s="622">
        <f t="shared" si="887"/>
        <v>0</v>
      </c>
      <c r="AX165" s="622">
        <f t="shared" si="887"/>
        <v>0</v>
      </c>
      <c r="AY165" s="622">
        <f t="shared" si="887"/>
        <v>0</v>
      </c>
      <c r="AZ165" s="622">
        <f t="shared" si="887"/>
        <v>0</v>
      </c>
      <c r="BA165" s="622">
        <f t="shared" si="887"/>
        <v>0</v>
      </c>
      <c r="BB165" s="622">
        <f t="shared" si="887"/>
        <v>0</v>
      </c>
      <c r="BC165" s="622">
        <f t="shared" si="887"/>
        <v>0</v>
      </c>
      <c r="BD165" s="622">
        <f t="shared" si="887"/>
        <v>0</v>
      </c>
      <c r="BE165" s="622">
        <f t="shared" si="887"/>
        <v>0</v>
      </c>
      <c r="BF165" s="610">
        <f t="shared" si="888"/>
        <v>0</v>
      </c>
      <c r="BG165" s="611"/>
      <c r="BH165" s="607">
        <f t="shared" si="889"/>
        <v>0</v>
      </c>
      <c r="BI165" s="622">
        <f t="shared" si="889"/>
        <v>0</v>
      </c>
      <c r="BJ165" s="622">
        <f t="shared" si="889"/>
        <v>0</v>
      </c>
      <c r="BK165" s="622">
        <f t="shared" si="889"/>
        <v>0</v>
      </c>
      <c r="BL165" s="622">
        <f t="shared" si="889"/>
        <v>0</v>
      </c>
      <c r="BM165" s="622">
        <f t="shared" si="889"/>
        <v>0</v>
      </c>
      <c r="BN165" s="622">
        <f t="shared" si="889"/>
        <v>0</v>
      </c>
      <c r="BO165" s="622">
        <f t="shared" si="889"/>
        <v>0</v>
      </c>
      <c r="BP165" s="622">
        <f t="shared" si="889"/>
        <v>0</v>
      </c>
      <c r="BQ165" s="622">
        <f t="shared" si="889"/>
        <v>0</v>
      </c>
      <c r="BR165" s="622">
        <f t="shared" si="889"/>
        <v>0</v>
      </c>
      <c r="BS165" s="622">
        <f t="shared" si="889"/>
        <v>0</v>
      </c>
      <c r="BT165" s="610">
        <f t="shared" si="890"/>
        <v>0</v>
      </c>
      <c r="BU165" s="611"/>
      <c r="BV165" s="607">
        <f t="shared" si="891"/>
        <v>0</v>
      </c>
      <c r="BW165" s="622">
        <f t="shared" si="891"/>
        <v>0</v>
      </c>
      <c r="BX165" s="622">
        <f t="shared" si="891"/>
        <v>0</v>
      </c>
      <c r="BY165" s="622">
        <f t="shared" si="891"/>
        <v>0</v>
      </c>
      <c r="BZ165" s="622">
        <f t="shared" si="891"/>
        <v>0</v>
      </c>
      <c r="CA165" s="622">
        <f t="shared" si="891"/>
        <v>0</v>
      </c>
      <c r="CB165" s="622">
        <f t="shared" si="891"/>
        <v>0</v>
      </c>
      <c r="CC165" s="622">
        <f t="shared" si="891"/>
        <v>0</v>
      </c>
      <c r="CD165" s="622">
        <f t="shared" si="891"/>
        <v>0</v>
      </c>
      <c r="CE165" s="622">
        <f t="shared" si="891"/>
        <v>0</v>
      </c>
      <c r="CF165" s="622">
        <f t="shared" si="891"/>
        <v>0</v>
      </c>
      <c r="CG165" s="622">
        <f t="shared" si="891"/>
        <v>0</v>
      </c>
      <c r="CH165" s="610">
        <f t="shared" si="892"/>
        <v>0</v>
      </c>
      <c r="CI165" s="611"/>
      <c r="CJ165" s="607">
        <f t="shared" si="893"/>
        <v>0</v>
      </c>
      <c r="CK165" s="622">
        <f t="shared" si="893"/>
        <v>0</v>
      </c>
      <c r="CL165" s="622">
        <f t="shared" si="893"/>
        <v>0</v>
      </c>
      <c r="CM165" s="622">
        <f t="shared" si="893"/>
        <v>0</v>
      </c>
      <c r="CN165" s="622">
        <f t="shared" si="893"/>
        <v>0</v>
      </c>
      <c r="CO165" s="622">
        <f t="shared" si="893"/>
        <v>0</v>
      </c>
      <c r="CP165" s="622">
        <f t="shared" si="893"/>
        <v>0</v>
      </c>
      <c r="CQ165" s="622">
        <f t="shared" si="893"/>
        <v>0</v>
      </c>
      <c r="CR165" s="622">
        <f t="shared" si="893"/>
        <v>0</v>
      </c>
      <c r="CS165" s="622">
        <f t="shared" si="893"/>
        <v>0</v>
      </c>
      <c r="CT165" s="622">
        <f t="shared" si="893"/>
        <v>0</v>
      </c>
      <c r="CU165" s="622">
        <f t="shared" si="893"/>
        <v>0</v>
      </c>
      <c r="CV165" s="610">
        <f t="shared" si="894"/>
        <v>0</v>
      </c>
      <c r="CW165" s="611"/>
      <c r="CX165" s="607">
        <f t="shared" si="895"/>
        <v>0</v>
      </c>
      <c r="CY165" s="622">
        <f t="shared" si="895"/>
        <v>0</v>
      </c>
      <c r="CZ165" s="622">
        <f t="shared" si="895"/>
        <v>0</v>
      </c>
      <c r="DA165" s="622">
        <f t="shared" si="895"/>
        <v>0</v>
      </c>
      <c r="DB165" s="622">
        <f t="shared" si="895"/>
        <v>0</v>
      </c>
      <c r="DC165" s="622">
        <f t="shared" si="895"/>
        <v>0</v>
      </c>
      <c r="DD165" s="622">
        <f t="shared" si="895"/>
        <v>0</v>
      </c>
      <c r="DE165" s="622">
        <f t="shared" si="895"/>
        <v>0</v>
      </c>
      <c r="DF165" s="622">
        <f t="shared" si="895"/>
        <v>0</v>
      </c>
      <c r="DG165" s="622">
        <f t="shared" si="895"/>
        <v>0</v>
      </c>
      <c r="DH165" s="622">
        <f t="shared" si="895"/>
        <v>0</v>
      </c>
      <c r="DI165" s="622">
        <f t="shared" si="895"/>
        <v>0</v>
      </c>
      <c r="DJ165" s="610">
        <f t="shared" si="951"/>
        <v>0</v>
      </c>
      <c r="DK165" s="611"/>
      <c r="DL165" s="607">
        <f t="shared" si="897"/>
        <v>0</v>
      </c>
      <c r="DM165" s="622">
        <f t="shared" si="897"/>
        <v>0</v>
      </c>
      <c r="DN165" s="622">
        <f t="shared" si="897"/>
        <v>0</v>
      </c>
      <c r="DO165" s="622">
        <f t="shared" si="897"/>
        <v>0</v>
      </c>
      <c r="DP165" s="622">
        <f t="shared" si="897"/>
        <v>0</v>
      </c>
      <c r="DQ165" s="622">
        <f t="shared" si="897"/>
        <v>0</v>
      </c>
      <c r="DR165" s="622">
        <f t="shared" si="897"/>
        <v>0</v>
      </c>
      <c r="DS165" s="622">
        <f t="shared" si="897"/>
        <v>0</v>
      </c>
      <c r="DT165" s="622">
        <f t="shared" si="897"/>
        <v>0</v>
      </c>
      <c r="DU165" s="622">
        <f t="shared" si="897"/>
        <v>0</v>
      </c>
      <c r="DV165" s="622">
        <f t="shared" si="897"/>
        <v>0</v>
      </c>
      <c r="DW165" s="622">
        <f t="shared" si="897"/>
        <v>0</v>
      </c>
      <c r="DX165" s="610">
        <f t="shared" si="954"/>
        <v>0</v>
      </c>
      <c r="DY165" s="611"/>
      <c r="DZ165" s="607">
        <f t="shared" si="899"/>
        <v>0</v>
      </c>
      <c r="EA165" s="622">
        <f t="shared" si="899"/>
        <v>0</v>
      </c>
      <c r="EB165" s="622">
        <f t="shared" si="899"/>
        <v>0</v>
      </c>
      <c r="EC165" s="622">
        <f t="shared" si="899"/>
        <v>0</v>
      </c>
      <c r="ED165" s="622">
        <f t="shared" si="899"/>
        <v>0</v>
      </c>
      <c r="EE165" s="622">
        <f t="shared" si="899"/>
        <v>0</v>
      </c>
      <c r="EF165" s="622">
        <f t="shared" si="899"/>
        <v>0</v>
      </c>
      <c r="EG165" s="622">
        <f t="shared" si="899"/>
        <v>0</v>
      </c>
      <c r="EH165" s="622">
        <f t="shared" si="899"/>
        <v>0</v>
      </c>
      <c r="EI165" s="622">
        <f t="shared" si="899"/>
        <v>0</v>
      </c>
      <c r="EJ165" s="622">
        <f t="shared" si="899"/>
        <v>0</v>
      </c>
      <c r="EK165" s="622">
        <f t="shared" si="899"/>
        <v>0</v>
      </c>
      <c r="EL165" s="610">
        <f t="shared" si="952"/>
        <v>0</v>
      </c>
      <c r="EM165" s="611"/>
      <c r="EN165" s="607">
        <f t="shared" si="901"/>
        <v>0</v>
      </c>
      <c r="EO165" s="622">
        <f t="shared" si="901"/>
        <v>0</v>
      </c>
      <c r="EP165" s="622">
        <f t="shared" si="901"/>
        <v>0</v>
      </c>
      <c r="EQ165" s="622">
        <f t="shared" si="901"/>
        <v>0</v>
      </c>
      <c r="ER165" s="622">
        <f t="shared" si="901"/>
        <v>0</v>
      </c>
      <c r="ES165" s="622">
        <f t="shared" si="901"/>
        <v>0</v>
      </c>
      <c r="ET165" s="622">
        <f t="shared" si="901"/>
        <v>0</v>
      </c>
      <c r="EU165" s="622">
        <f t="shared" si="901"/>
        <v>0</v>
      </c>
      <c r="EV165" s="622">
        <f t="shared" si="901"/>
        <v>0</v>
      </c>
      <c r="EW165" s="622">
        <f t="shared" si="901"/>
        <v>0</v>
      </c>
      <c r="EX165" s="622">
        <f t="shared" si="901"/>
        <v>0</v>
      </c>
      <c r="EY165" s="622">
        <f t="shared" si="901"/>
        <v>0</v>
      </c>
      <c r="EZ165" s="610">
        <f t="shared" si="955"/>
        <v>0</v>
      </c>
      <c r="FA165" s="611"/>
      <c r="FB165" s="607">
        <f t="shared" si="903"/>
        <v>0</v>
      </c>
      <c r="FC165" s="622">
        <f t="shared" si="903"/>
        <v>0</v>
      </c>
      <c r="FD165" s="622">
        <f t="shared" si="903"/>
        <v>0</v>
      </c>
      <c r="FE165" s="622">
        <f t="shared" si="903"/>
        <v>0</v>
      </c>
      <c r="FF165" s="622">
        <f t="shared" si="903"/>
        <v>0</v>
      </c>
      <c r="FG165" s="622">
        <f t="shared" si="903"/>
        <v>0</v>
      </c>
      <c r="FH165" s="622">
        <f t="shared" si="903"/>
        <v>0</v>
      </c>
      <c r="FI165" s="622">
        <f t="shared" si="903"/>
        <v>0</v>
      </c>
      <c r="FJ165" s="622">
        <f t="shared" si="903"/>
        <v>0</v>
      </c>
      <c r="FK165" s="622">
        <f t="shared" si="903"/>
        <v>0</v>
      </c>
      <c r="FL165" s="622">
        <f t="shared" si="903"/>
        <v>0</v>
      </c>
      <c r="FM165" s="622">
        <f t="shared" si="903"/>
        <v>0</v>
      </c>
      <c r="FN165" s="610">
        <f t="shared" si="950"/>
        <v>0</v>
      </c>
      <c r="FO165" s="611"/>
      <c r="FP165" s="607">
        <f t="shared" si="905"/>
        <v>0</v>
      </c>
      <c r="FQ165" s="622">
        <f t="shared" si="905"/>
        <v>0</v>
      </c>
      <c r="FR165" s="622">
        <f t="shared" si="905"/>
        <v>0</v>
      </c>
      <c r="FS165" s="622">
        <f t="shared" si="905"/>
        <v>0</v>
      </c>
      <c r="FT165" s="622">
        <f t="shared" si="905"/>
        <v>0</v>
      </c>
      <c r="FU165" s="622">
        <f t="shared" si="905"/>
        <v>0</v>
      </c>
      <c r="FV165" s="622">
        <f t="shared" si="905"/>
        <v>0</v>
      </c>
      <c r="FW165" s="622">
        <f t="shared" si="905"/>
        <v>0</v>
      </c>
      <c r="FX165" s="622">
        <f t="shared" si="905"/>
        <v>0</v>
      </c>
      <c r="FY165" s="622">
        <f t="shared" si="905"/>
        <v>0</v>
      </c>
      <c r="FZ165" s="622">
        <f t="shared" si="905"/>
        <v>0</v>
      </c>
      <c r="GA165" s="622">
        <f t="shared" si="905"/>
        <v>0</v>
      </c>
      <c r="GB165" s="610">
        <f t="shared" si="949"/>
        <v>0</v>
      </c>
      <c r="GC165" s="611"/>
      <c r="GD165" s="607">
        <f t="shared" si="906"/>
        <v>0</v>
      </c>
      <c r="GE165" s="622">
        <f t="shared" si="906"/>
        <v>0</v>
      </c>
      <c r="GF165" s="622">
        <f t="shared" si="906"/>
        <v>0</v>
      </c>
      <c r="GG165" s="622">
        <f t="shared" si="906"/>
        <v>0</v>
      </c>
      <c r="GH165" s="622">
        <f t="shared" si="906"/>
        <v>0</v>
      </c>
      <c r="GI165" s="622">
        <f t="shared" si="906"/>
        <v>0</v>
      </c>
      <c r="GJ165" s="622">
        <f t="shared" si="906"/>
        <v>0</v>
      </c>
      <c r="GK165" s="622">
        <f t="shared" si="906"/>
        <v>0</v>
      </c>
      <c r="GL165" s="622">
        <f t="shared" si="906"/>
        <v>0</v>
      </c>
      <c r="GM165" s="622">
        <f t="shared" si="906"/>
        <v>0</v>
      </c>
      <c r="GN165" s="622">
        <f t="shared" si="906"/>
        <v>0</v>
      </c>
      <c r="GO165" s="622">
        <f t="shared" si="906"/>
        <v>0</v>
      </c>
      <c r="GP165" s="610">
        <f t="shared" si="956"/>
        <v>0</v>
      </c>
      <c r="GQ165" s="611"/>
      <c r="GR165" s="607">
        <f t="shared" si="908"/>
        <v>0</v>
      </c>
      <c r="GS165" s="622">
        <f t="shared" si="908"/>
        <v>0</v>
      </c>
      <c r="GT165" s="622">
        <f t="shared" si="908"/>
        <v>0</v>
      </c>
      <c r="GU165" s="622">
        <f t="shared" si="908"/>
        <v>0</v>
      </c>
      <c r="GV165" s="622">
        <f t="shared" si="908"/>
        <v>0</v>
      </c>
      <c r="GW165" s="622">
        <f t="shared" si="908"/>
        <v>0</v>
      </c>
      <c r="GX165" s="622">
        <f t="shared" si="908"/>
        <v>0</v>
      </c>
      <c r="GY165" s="622">
        <f t="shared" si="908"/>
        <v>0</v>
      </c>
      <c r="GZ165" s="622">
        <f t="shared" si="908"/>
        <v>0</v>
      </c>
      <c r="HA165" s="622">
        <f t="shared" si="908"/>
        <v>0</v>
      </c>
      <c r="HB165" s="622">
        <f t="shared" si="908"/>
        <v>0</v>
      </c>
      <c r="HC165" s="622">
        <f t="shared" si="908"/>
        <v>0</v>
      </c>
      <c r="HD165" s="610">
        <f t="shared" ref="HD165:HD167" si="960">+SUBTOTAL(9,GR165:HC165)</f>
        <v>0</v>
      </c>
      <c r="HE165" s="611"/>
      <c r="HF165" s="607">
        <f t="shared" si="910"/>
        <v>0</v>
      </c>
      <c r="HG165" s="622">
        <f t="shared" si="910"/>
        <v>0</v>
      </c>
      <c r="HH165" s="622">
        <f t="shared" si="910"/>
        <v>0</v>
      </c>
      <c r="HI165" s="622">
        <f t="shared" si="910"/>
        <v>0</v>
      </c>
      <c r="HJ165" s="622">
        <f t="shared" si="910"/>
        <v>0</v>
      </c>
      <c r="HK165" s="622">
        <f t="shared" si="910"/>
        <v>0</v>
      </c>
      <c r="HL165" s="622">
        <f t="shared" si="910"/>
        <v>0</v>
      </c>
      <c r="HM165" s="622">
        <f t="shared" si="910"/>
        <v>0</v>
      </c>
      <c r="HN165" s="622">
        <f t="shared" si="910"/>
        <v>0</v>
      </c>
      <c r="HO165" s="622">
        <f t="shared" si="910"/>
        <v>0</v>
      </c>
      <c r="HP165" s="622">
        <f t="shared" si="910"/>
        <v>0</v>
      </c>
      <c r="HQ165" s="622">
        <f t="shared" si="910"/>
        <v>0</v>
      </c>
      <c r="HR165" s="610">
        <f t="shared" si="957"/>
        <v>0</v>
      </c>
      <c r="HS165" s="611"/>
      <c r="HT165" s="607">
        <f t="shared" si="912"/>
        <v>0</v>
      </c>
      <c r="HU165" s="622">
        <f t="shared" si="912"/>
        <v>0</v>
      </c>
      <c r="HV165" s="622">
        <f t="shared" si="912"/>
        <v>0</v>
      </c>
      <c r="HW165" s="622">
        <f t="shared" si="912"/>
        <v>0</v>
      </c>
      <c r="HX165" s="622">
        <f t="shared" si="912"/>
        <v>0</v>
      </c>
      <c r="HY165" s="622">
        <f t="shared" si="912"/>
        <v>0</v>
      </c>
      <c r="HZ165" s="622">
        <f t="shared" si="912"/>
        <v>0</v>
      </c>
      <c r="IA165" s="622">
        <f t="shared" si="912"/>
        <v>0</v>
      </c>
      <c r="IB165" s="622">
        <f t="shared" si="912"/>
        <v>0</v>
      </c>
      <c r="IC165" s="622">
        <f t="shared" si="912"/>
        <v>0</v>
      </c>
      <c r="ID165" s="622">
        <f t="shared" si="912"/>
        <v>0</v>
      </c>
      <c r="IE165" s="622">
        <f t="shared" si="912"/>
        <v>0</v>
      </c>
      <c r="IF165" s="610">
        <f t="shared" si="958"/>
        <v>0</v>
      </c>
      <c r="IG165" s="611"/>
      <c r="IH165" s="607">
        <f t="shared" si="914"/>
        <v>0</v>
      </c>
      <c r="II165" s="622">
        <f t="shared" si="914"/>
        <v>0</v>
      </c>
      <c r="IJ165" s="622">
        <f t="shared" si="914"/>
        <v>0</v>
      </c>
      <c r="IK165" s="622">
        <f t="shared" si="914"/>
        <v>0</v>
      </c>
      <c r="IL165" s="622">
        <f t="shared" si="914"/>
        <v>0</v>
      </c>
      <c r="IM165" s="622">
        <f t="shared" si="914"/>
        <v>0</v>
      </c>
      <c r="IN165" s="622">
        <f t="shared" si="914"/>
        <v>0</v>
      </c>
      <c r="IO165" s="622">
        <f t="shared" si="914"/>
        <v>0</v>
      </c>
      <c r="IP165" s="622">
        <f t="shared" si="914"/>
        <v>0</v>
      </c>
      <c r="IQ165" s="622">
        <f t="shared" si="914"/>
        <v>0</v>
      </c>
      <c r="IR165" s="622">
        <f t="shared" si="914"/>
        <v>0</v>
      </c>
      <c r="IS165" s="622">
        <f t="shared" si="914"/>
        <v>0</v>
      </c>
      <c r="IT165" s="610">
        <f t="shared" si="959"/>
        <v>0</v>
      </c>
      <c r="IU165" s="611"/>
      <c r="IV165" s="607">
        <f t="shared" si="916"/>
        <v>0</v>
      </c>
      <c r="IW165" s="622">
        <f t="shared" si="916"/>
        <v>0</v>
      </c>
      <c r="IX165" s="622">
        <f t="shared" si="916"/>
        <v>0</v>
      </c>
      <c r="IY165" s="622">
        <f t="shared" si="916"/>
        <v>0</v>
      </c>
      <c r="IZ165" s="622">
        <f t="shared" si="916"/>
        <v>0</v>
      </c>
      <c r="JA165" s="622">
        <f t="shared" si="916"/>
        <v>0</v>
      </c>
      <c r="JB165" s="622">
        <f t="shared" si="916"/>
        <v>0</v>
      </c>
      <c r="JC165" s="622">
        <f t="shared" si="916"/>
        <v>0</v>
      </c>
      <c r="JD165" s="622">
        <f t="shared" si="916"/>
        <v>0</v>
      </c>
      <c r="JE165" s="622">
        <f t="shared" si="916"/>
        <v>0</v>
      </c>
      <c r="JF165" s="622">
        <f t="shared" si="916"/>
        <v>0</v>
      </c>
      <c r="JG165" s="622">
        <f t="shared" si="916"/>
        <v>0</v>
      </c>
      <c r="JH165" s="610">
        <f t="shared" si="917"/>
        <v>0</v>
      </c>
      <c r="JI165" s="611"/>
      <c r="JJ165" s="607">
        <f t="shared" si="918"/>
        <v>0</v>
      </c>
      <c r="JK165" s="622">
        <f t="shared" si="918"/>
        <v>0</v>
      </c>
      <c r="JL165" s="622">
        <f t="shared" si="918"/>
        <v>0</v>
      </c>
      <c r="JM165" s="622">
        <f t="shared" si="918"/>
        <v>0</v>
      </c>
      <c r="JN165" s="622">
        <f t="shared" si="918"/>
        <v>0</v>
      </c>
      <c r="JO165" s="622">
        <f t="shared" si="918"/>
        <v>0</v>
      </c>
      <c r="JP165" s="622">
        <f t="shared" si="918"/>
        <v>0</v>
      </c>
      <c r="JQ165" s="622">
        <f t="shared" si="918"/>
        <v>0</v>
      </c>
      <c r="JR165" s="622">
        <f t="shared" si="918"/>
        <v>0</v>
      </c>
      <c r="JS165" s="622">
        <f t="shared" si="918"/>
        <v>0</v>
      </c>
      <c r="JT165" s="622">
        <f t="shared" si="918"/>
        <v>0</v>
      </c>
      <c r="JU165" s="622">
        <f t="shared" si="918"/>
        <v>0</v>
      </c>
      <c r="JV165" s="610">
        <f t="shared" si="953"/>
        <v>0</v>
      </c>
      <c r="JW165" s="611"/>
      <c r="JX165" s="607">
        <f t="shared" si="920"/>
        <v>0</v>
      </c>
      <c r="JY165" s="622">
        <f t="shared" si="920"/>
        <v>0</v>
      </c>
      <c r="JZ165" s="622">
        <f t="shared" si="920"/>
        <v>0</v>
      </c>
      <c r="KA165" s="622">
        <f t="shared" si="920"/>
        <v>0</v>
      </c>
      <c r="KB165" s="622">
        <f t="shared" si="920"/>
        <v>0</v>
      </c>
      <c r="KC165" s="622">
        <f t="shared" si="920"/>
        <v>0</v>
      </c>
      <c r="KD165" s="622">
        <f t="shared" si="920"/>
        <v>0</v>
      </c>
      <c r="KE165" s="622">
        <f t="shared" si="920"/>
        <v>0</v>
      </c>
      <c r="KF165" s="622">
        <f t="shared" si="920"/>
        <v>0</v>
      </c>
      <c r="KG165" s="622">
        <f t="shared" si="920"/>
        <v>0</v>
      </c>
      <c r="KH165" s="622">
        <f t="shared" si="920"/>
        <v>0</v>
      </c>
      <c r="KI165" s="622">
        <f t="shared" si="920"/>
        <v>0</v>
      </c>
      <c r="KJ165" s="610">
        <f t="shared" si="921"/>
        <v>0</v>
      </c>
      <c r="KK165" s="611"/>
      <c r="KL165" s="607">
        <f t="shared" si="922"/>
        <v>0</v>
      </c>
      <c r="KM165" s="622">
        <f t="shared" si="922"/>
        <v>0</v>
      </c>
      <c r="KN165" s="622">
        <f t="shared" si="922"/>
        <v>0</v>
      </c>
      <c r="KO165" s="622">
        <f t="shared" si="922"/>
        <v>0</v>
      </c>
      <c r="KP165" s="622">
        <f t="shared" si="922"/>
        <v>0</v>
      </c>
      <c r="KQ165" s="622">
        <f t="shared" si="922"/>
        <v>0</v>
      </c>
      <c r="KR165" s="622">
        <f t="shared" si="922"/>
        <v>0</v>
      </c>
      <c r="KS165" s="622">
        <f t="shared" si="922"/>
        <v>0</v>
      </c>
      <c r="KT165" s="622">
        <f t="shared" si="922"/>
        <v>0</v>
      </c>
      <c r="KU165" s="622">
        <f t="shared" si="922"/>
        <v>0</v>
      </c>
      <c r="KV165" s="622">
        <f t="shared" si="922"/>
        <v>0</v>
      </c>
      <c r="KW165" s="622">
        <f t="shared" si="922"/>
        <v>0</v>
      </c>
      <c r="KX165" s="610">
        <f t="shared" si="923"/>
        <v>0</v>
      </c>
      <c r="KY165" s="611"/>
      <c r="KZ165" s="607">
        <f t="shared" si="924"/>
        <v>0</v>
      </c>
      <c r="LA165" s="622">
        <f t="shared" si="924"/>
        <v>0</v>
      </c>
      <c r="LB165" s="622">
        <f t="shared" si="924"/>
        <v>0</v>
      </c>
      <c r="LC165" s="622">
        <f t="shared" si="924"/>
        <v>0</v>
      </c>
      <c r="LD165" s="622">
        <f t="shared" si="924"/>
        <v>0</v>
      </c>
      <c r="LE165" s="622">
        <f t="shared" si="924"/>
        <v>0</v>
      </c>
      <c r="LF165" s="622">
        <f t="shared" si="924"/>
        <v>0</v>
      </c>
      <c r="LG165" s="622">
        <f t="shared" si="924"/>
        <v>0</v>
      </c>
      <c r="LH165" s="622">
        <f t="shared" si="924"/>
        <v>0</v>
      </c>
      <c r="LI165" s="622">
        <f t="shared" si="924"/>
        <v>0</v>
      </c>
      <c r="LJ165" s="622">
        <f t="shared" si="924"/>
        <v>0</v>
      </c>
      <c r="LK165" s="622">
        <f t="shared" si="924"/>
        <v>0</v>
      </c>
      <c r="LL165" s="610">
        <f t="shared" si="925"/>
        <v>0</v>
      </c>
      <c r="LM165" s="611"/>
      <c r="LN165" s="607">
        <f t="shared" si="926"/>
        <v>0</v>
      </c>
      <c r="LO165" s="622">
        <f t="shared" si="926"/>
        <v>0</v>
      </c>
      <c r="LP165" s="622">
        <f t="shared" si="926"/>
        <v>0</v>
      </c>
      <c r="LQ165" s="622">
        <f t="shared" si="926"/>
        <v>0</v>
      </c>
      <c r="LR165" s="622">
        <f t="shared" si="926"/>
        <v>0</v>
      </c>
      <c r="LS165" s="622">
        <f t="shared" si="926"/>
        <v>0</v>
      </c>
      <c r="LT165" s="622">
        <f t="shared" si="926"/>
        <v>0</v>
      </c>
      <c r="LU165" s="622">
        <f t="shared" si="926"/>
        <v>0</v>
      </c>
      <c r="LV165" s="622">
        <f t="shared" si="926"/>
        <v>0</v>
      </c>
      <c r="LW165" s="622">
        <f t="shared" si="926"/>
        <v>0</v>
      </c>
      <c r="LX165" s="622">
        <f t="shared" si="926"/>
        <v>0</v>
      </c>
      <c r="LY165" s="622">
        <f t="shared" si="926"/>
        <v>0</v>
      </c>
      <c r="LZ165" s="610">
        <f t="shared" si="927"/>
        <v>0</v>
      </c>
      <c r="MA165" s="611"/>
      <c r="MB165" s="607">
        <f t="shared" si="928"/>
        <v>0</v>
      </c>
      <c r="MC165" s="622">
        <f t="shared" si="928"/>
        <v>0</v>
      </c>
      <c r="MD165" s="622">
        <f t="shared" si="928"/>
        <v>0</v>
      </c>
      <c r="ME165" s="622">
        <f t="shared" si="928"/>
        <v>0</v>
      </c>
      <c r="MF165" s="622">
        <f t="shared" si="928"/>
        <v>0</v>
      </c>
      <c r="MG165" s="622">
        <f t="shared" si="928"/>
        <v>0</v>
      </c>
      <c r="MH165" s="622">
        <f t="shared" si="928"/>
        <v>0</v>
      </c>
      <c r="MI165" s="622">
        <f t="shared" si="928"/>
        <v>0</v>
      </c>
      <c r="MJ165" s="622">
        <f t="shared" si="928"/>
        <v>0</v>
      </c>
      <c r="MK165" s="622">
        <f t="shared" si="928"/>
        <v>0</v>
      </c>
      <c r="ML165" s="622">
        <f t="shared" si="928"/>
        <v>0</v>
      </c>
      <c r="MM165" s="622">
        <f t="shared" si="928"/>
        <v>0</v>
      </c>
      <c r="MN165" s="610">
        <f t="shared" si="929"/>
        <v>0</v>
      </c>
      <c r="MO165" s="611"/>
      <c r="MP165" s="607">
        <f t="shared" si="930"/>
        <v>0</v>
      </c>
      <c r="MQ165" s="622">
        <f t="shared" si="930"/>
        <v>0</v>
      </c>
      <c r="MR165" s="622">
        <f t="shared" si="930"/>
        <v>0</v>
      </c>
      <c r="MS165" s="622">
        <f t="shared" si="930"/>
        <v>0</v>
      </c>
      <c r="MT165" s="622">
        <f t="shared" si="930"/>
        <v>0</v>
      </c>
      <c r="MU165" s="622">
        <f t="shared" si="930"/>
        <v>0</v>
      </c>
      <c r="MV165" s="622">
        <f t="shared" si="930"/>
        <v>0</v>
      </c>
      <c r="MW165" s="622">
        <f t="shared" si="930"/>
        <v>0</v>
      </c>
      <c r="MX165" s="622">
        <f t="shared" si="930"/>
        <v>0</v>
      </c>
      <c r="MY165" s="622">
        <f t="shared" si="930"/>
        <v>0</v>
      </c>
      <c r="MZ165" s="622">
        <f t="shared" si="930"/>
        <v>0</v>
      </c>
      <c r="NA165" s="622">
        <f t="shared" si="930"/>
        <v>0</v>
      </c>
      <c r="NB165" s="610">
        <f t="shared" si="931"/>
        <v>0</v>
      </c>
      <c r="NC165" s="611"/>
      <c r="ND165" s="607">
        <f t="shared" si="932"/>
        <v>0</v>
      </c>
      <c r="NE165" s="622">
        <f t="shared" si="932"/>
        <v>0</v>
      </c>
      <c r="NF165" s="622">
        <f t="shared" si="932"/>
        <v>0</v>
      </c>
      <c r="NG165" s="622">
        <f t="shared" si="932"/>
        <v>0</v>
      </c>
      <c r="NH165" s="622">
        <f t="shared" si="932"/>
        <v>0</v>
      </c>
      <c r="NI165" s="622">
        <f t="shared" si="932"/>
        <v>0</v>
      </c>
      <c r="NJ165" s="622">
        <f t="shared" si="932"/>
        <v>0</v>
      </c>
      <c r="NK165" s="622">
        <f t="shared" si="932"/>
        <v>0</v>
      </c>
      <c r="NL165" s="622">
        <f t="shared" si="932"/>
        <v>0</v>
      </c>
      <c r="NM165" s="622">
        <f t="shared" si="932"/>
        <v>0</v>
      </c>
      <c r="NN165" s="622">
        <f t="shared" si="932"/>
        <v>0</v>
      </c>
      <c r="NO165" s="622">
        <f t="shared" si="932"/>
        <v>0</v>
      </c>
      <c r="NP165" s="610">
        <f t="shared" si="933"/>
        <v>0</v>
      </c>
      <c r="NQ165" s="611"/>
      <c r="NR165" s="607">
        <f t="shared" si="934"/>
        <v>0</v>
      </c>
      <c r="NS165" s="622">
        <f t="shared" si="934"/>
        <v>0</v>
      </c>
      <c r="NT165" s="622">
        <f t="shared" si="934"/>
        <v>0</v>
      </c>
      <c r="NU165" s="622">
        <f t="shared" si="934"/>
        <v>0</v>
      </c>
      <c r="NV165" s="622">
        <f t="shared" si="934"/>
        <v>0</v>
      </c>
      <c r="NW165" s="622">
        <f t="shared" si="934"/>
        <v>0</v>
      </c>
      <c r="NX165" s="622">
        <f t="shared" si="934"/>
        <v>0</v>
      </c>
      <c r="NY165" s="622">
        <f t="shared" si="934"/>
        <v>0</v>
      </c>
      <c r="NZ165" s="622">
        <f t="shared" si="934"/>
        <v>0</v>
      </c>
      <c r="OA165" s="622">
        <f t="shared" si="934"/>
        <v>0</v>
      </c>
      <c r="OB165" s="622">
        <f t="shared" si="934"/>
        <v>0</v>
      </c>
      <c r="OC165" s="622">
        <f t="shared" si="934"/>
        <v>0</v>
      </c>
      <c r="OD165" s="610">
        <f t="shared" si="935"/>
        <v>0</v>
      </c>
      <c r="OE165" s="611"/>
      <c r="OF165" s="607">
        <f t="shared" si="936"/>
        <v>0</v>
      </c>
      <c r="OG165" s="622">
        <f t="shared" si="936"/>
        <v>0</v>
      </c>
      <c r="OH165" s="622">
        <f t="shared" si="936"/>
        <v>0</v>
      </c>
      <c r="OI165" s="622">
        <f t="shared" si="936"/>
        <v>0</v>
      </c>
      <c r="OJ165" s="622">
        <f t="shared" si="936"/>
        <v>0</v>
      </c>
      <c r="OK165" s="622">
        <f t="shared" si="936"/>
        <v>0</v>
      </c>
      <c r="OL165" s="622">
        <f t="shared" si="936"/>
        <v>0</v>
      </c>
      <c r="OM165" s="622">
        <f t="shared" si="936"/>
        <v>0</v>
      </c>
      <c r="ON165" s="622">
        <f t="shared" si="936"/>
        <v>0</v>
      </c>
      <c r="OO165" s="622">
        <f t="shared" si="936"/>
        <v>0</v>
      </c>
      <c r="OP165" s="622">
        <f t="shared" si="936"/>
        <v>0</v>
      </c>
      <c r="OQ165" s="622">
        <f t="shared" si="936"/>
        <v>0</v>
      </c>
      <c r="OR165" s="610">
        <f t="shared" si="937"/>
        <v>0</v>
      </c>
      <c r="OS165" s="611"/>
      <c r="OT165" s="607">
        <f t="shared" si="938"/>
        <v>0</v>
      </c>
      <c r="OU165" s="622">
        <f t="shared" si="938"/>
        <v>0</v>
      </c>
      <c r="OV165" s="622">
        <f t="shared" si="938"/>
        <v>0</v>
      </c>
      <c r="OW165" s="622">
        <f t="shared" si="938"/>
        <v>0</v>
      </c>
      <c r="OX165" s="622">
        <f t="shared" si="938"/>
        <v>0</v>
      </c>
      <c r="OY165" s="622">
        <f t="shared" si="938"/>
        <v>0</v>
      </c>
      <c r="OZ165" s="622">
        <f t="shared" si="938"/>
        <v>0</v>
      </c>
      <c r="PA165" s="622">
        <f t="shared" si="938"/>
        <v>0</v>
      </c>
      <c r="PB165" s="622">
        <f t="shared" si="938"/>
        <v>0</v>
      </c>
      <c r="PC165" s="622">
        <f t="shared" si="938"/>
        <v>0</v>
      </c>
      <c r="PD165" s="622">
        <f t="shared" si="938"/>
        <v>0</v>
      </c>
      <c r="PE165" s="622">
        <f t="shared" si="938"/>
        <v>0</v>
      </c>
      <c r="PF165" s="610">
        <f t="shared" si="939"/>
        <v>0</v>
      </c>
      <c r="PG165" s="611"/>
      <c r="PH165" s="607">
        <f t="shared" si="940"/>
        <v>0</v>
      </c>
      <c r="PI165" s="622">
        <f t="shared" si="940"/>
        <v>0</v>
      </c>
      <c r="PJ165" s="622">
        <f t="shared" si="940"/>
        <v>0</v>
      </c>
      <c r="PK165" s="622">
        <f t="shared" si="940"/>
        <v>0</v>
      </c>
      <c r="PL165" s="622">
        <f t="shared" si="940"/>
        <v>0</v>
      </c>
      <c r="PM165" s="622">
        <f t="shared" si="940"/>
        <v>0</v>
      </c>
      <c r="PN165" s="622">
        <f t="shared" si="940"/>
        <v>0</v>
      </c>
      <c r="PO165" s="622">
        <f t="shared" si="940"/>
        <v>0</v>
      </c>
      <c r="PP165" s="622">
        <f t="shared" si="940"/>
        <v>0</v>
      </c>
      <c r="PQ165" s="622">
        <f t="shared" si="940"/>
        <v>0</v>
      </c>
      <c r="PR165" s="622">
        <f t="shared" si="940"/>
        <v>0</v>
      </c>
      <c r="PS165" s="622">
        <f t="shared" si="940"/>
        <v>0</v>
      </c>
      <c r="PT165" s="610">
        <f t="shared" si="941"/>
        <v>0</v>
      </c>
      <c r="PU165" s="611"/>
      <c r="PV165" s="607">
        <f t="shared" si="942"/>
        <v>0</v>
      </c>
      <c r="PW165" s="622">
        <f t="shared" si="942"/>
        <v>0</v>
      </c>
      <c r="PX165" s="622">
        <f t="shared" si="942"/>
        <v>0</v>
      </c>
      <c r="PY165" s="622">
        <f t="shared" si="942"/>
        <v>0</v>
      </c>
      <c r="PZ165" s="622">
        <f t="shared" si="942"/>
        <v>0</v>
      </c>
      <c r="QA165" s="622">
        <f t="shared" si="942"/>
        <v>0</v>
      </c>
      <c r="QB165" s="622">
        <f t="shared" si="942"/>
        <v>0</v>
      </c>
      <c r="QC165" s="622">
        <f t="shared" si="942"/>
        <v>0</v>
      </c>
      <c r="QD165" s="622">
        <f t="shared" si="942"/>
        <v>0</v>
      </c>
      <c r="QE165" s="622">
        <f t="shared" si="942"/>
        <v>0</v>
      </c>
      <c r="QF165" s="622">
        <f t="shared" si="942"/>
        <v>0</v>
      </c>
      <c r="QG165" s="622">
        <f t="shared" si="942"/>
        <v>0</v>
      </c>
      <c r="QH165" s="610">
        <f t="shared" si="943"/>
        <v>0</v>
      </c>
      <c r="QI165" s="611"/>
      <c r="QJ165" s="607">
        <f t="shared" si="944"/>
        <v>0</v>
      </c>
      <c r="QK165" s="622">
        <f t="shared" si="944"/>
        <v>0</v>
      </c>
      <c r="QL165" s="622">
        <f t="shared" si="944"/>
        <v>0</v>
      </c>
      <c r="QM165" s="622">
        <f t="shared" si="944"/>
        <v>0</v>
      </c>
      <c r="QN165" s="622">
        <f t="shared" si="944"/>
        <v>0</v>
      </c>
      <c r="QO165" s="622">
        <f t="shared" si="944"/>
        <v>0</v>
      </c>
      <c r="QP165" s="622">
        <f t="shared" si="944"/>
        <v>0</v>
      </c>
      <c r="QQ165" s="622">
        <f t="shared" si="944"/>
        <v>0</v>
      </c>
      <c r="QR165" s="622">
        <f t="shared" si="944"/>
        <v>0</v>
      </c>
      <c r="QS165" s="622">
        <f t="shared" si="944"/>
        <v>0</v>
      </c>
      <c r="QT165" s="622">
        <f t="shared" si="944"/>
        <v>0</v>
      </c>
      <c r="QU165" s="622">
        <f t="shared" si="944"/>
        <v>0</v>
      </c>
      <c r="QV165" s="610">
        <f t="shared" si="945"/>
        <v>0</v>
      </c>
      <c r="QW165" s="611"/>
      <c r="QX165" s="610">
        <f t="shared" si="946"/>
        <v>0</v>
      </c>
      <c r="QY165" s="610">
        <f t="shared" si="947"/>
        <v>0</v>
      </c>
      <c r="QZ165" s="610">
        <f t="shared" si="947"/>
        <v>0</v>
      </c>
      <c r="RA165" s="610">
        <f t="shared" si="947"/>
        <v>0</v>
      </c>
      <c r="RB165" s="610">
        <f t="shared" si="947"/>
        <v>0</v>
      </c>
      <c r="RC165" s="610">
        <f t="shared" si="947"/>
        <v>0</v>
      </c>
      <c r="RD165" s="610">
        <f t="shared" si="947"/>
        <v>0</v>
      </c>
      <c r="RE165" s="610">
        <f t="shared" si="947"/>
        <v>0</v>
      </c>
      <c r="RF165" s="610">
        <f t="shared" si="947"/>
        <v>0</v>
      </c>
      <c r="RG165" s="610">
        <f t="shared" si="947"/>
        <v>0</v>
      </c>
      <c r="RH165" s="610">
        <f t="shared" si="947"/>
        <v>0</v>
      </c>
      <c r="RI165" s="610">
        <f t="shared" si="947"/>
        <v>0</v>
      </c>
      <c r="RJ165" s="610">
        <f t="shared" si="948"/>
        <v>0</v>
      </c>
    </row>
    <row r="166" spans="1:478" ht="12.5" x14ac:dyDescent="0.25">
      <c r="A166" s="589"/>
      <c r="B166" s="394"/>
      <c r="C166" s="313"/>
      <c r="D166" s="624"/>
      <c r="E166" s="625"/>
      <c r="F166" s="625"/>
      <c r="G166" s="625"/>
      <c r="H166" s="625"/>
      <c r="I166" s="625"/>
      <c r="J166" s="625"/>
      <c r="K166" s="625"/>
      <c r="L166" s="625"/>
      <c r="M166" s="625"/>
      <c r="N166" s="625"/>
      <c r="O166" s="625"/>
      <c r="P166" s="610">
        <f t="shared" si="882"/>
        <v>0</v>
      </c>
      <c r="Q166" s="611"/>
      <c r="R166" s="624"/>
      <c r="S166" s="625"/>
      <c r="T166" s="625"/>
      <c r="U166" s="625"/>
      <c r="V166" s="625"/>
      <c r="W166" s="625"/>
      <c r="X166" s="625"/>
      <c r="Y166" s="625"/>
      <c r="Z166" s="625"/>
      <c r="AA166" s="625"/>
      <c r="AB166" s="625"/>
      <c r="AC166" s="625"/>
      <c r="AD166" s="610">
        <f t="shared" si="884"/>
        <v>0</v>
      </c>
      <c r="AE166" s="611"/>
      <c r="AF166" s="624"/>
      <c r="AG166" s="625"/>
      <c r="AH166" s="625"/>
      <c r="AI166" s="625"/>
      <c r="AJ166" s="625"/>
      <c r="AK166" s="625"/>
      <c r="AL166" s="625"/>
      <c r="AM166" s="625"/>
      <c r="AN166" s="625"/>
      <c r="AO166" s="625"/>
      <c r="AP166" s="625"/>
      <c r="AQ166" s="625"/>
      <c r="AR166" s="610">
        <f t="shared" si="886"/>
        <v>0</v>
      </c>
      <c r="AS166" s="611"/>
      <c r="AT166" s="624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10">
        <f t="shared" si="888"/>
        <v>0</v>
      </c>
      <c r="BG166" s="611"/>
      <c r="BH166" s="624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10">
        <f t="shared" si="890"/>
        <v>0</v>
      </c>
      <c r="BU166" s="611"/>
      <c r="BV166" s="624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10">
        <f t="shared" si="892"/>
        <v>0</v>
      </c>
      <c r="CI166" s="611"/>
      <c r="CJ166" s="624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10">
        <f t="shared" si="894"/>
        <v>0</v>
      </c>
      <c r="CW166" s="611"/>
      <c r="CX166" s="624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10">
        <f t="shared" si="951"/>
        <v>0</v>
      </c>
      <c r="DK166" s="611"/>
      <c r="DL166" s="624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10">
        <f t="shared" si="954"/>
        <v>0</v>
      </c>
      <c r="DY166" s="611"/>
      <c r="DZ166" s="624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10">
        <f t="shared" si="952"/>
        <v>0</v>
      </c>
      <c r="EM166" s="611"/>
      <c r="EN166" s="624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10">
        <f t="shared" si="955"/>
        <v>0</v>
      </c>
      <c r="FA166" s="611"/>
      <c r="FB166" s="624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10">
        <f t="shared" si="950"/>
        <v>0</v>
      </c>
      <c r="FO166" s="611"/>
      <c r="FP166" s="624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10">
        <f t="shared" si="949"/>
        <v>0</v>
      </c>
      <c r="GC166" s="611"/>
      <c r="GD166" s="624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10">
        <f t="shared" si="956"/>
        <v>0</v>
      </c>
      <c r="GQ166" s="611"/>
      <c r="GR166" s="624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10">
        <f t="shared" si="960"/>
        <v>0</v>
      </c>
      <c r="HE166" s="611"/>
      <c r="HF166" s="624"/>
      <c r="HG166" s="625"/>
      <c r="HH166" s="625"/>
      <c r="HI166" s="625"/>
      <c r="HJ166" s="625"/>
      <c r="HK166" s="625"/>
      <c r="HL166" s="625"/>
      <c r="HM166" s="625"/>
      <c r="HN166" s="625"/>
      <c r="HO166" s="625"/>
      <c r="HP166" s="625"/>
      <c r="HQ166" s="625"/>
      <c r="HR166" s="610">
        <f t="shared" si="957"/>
        <v>0</v>
      </c>
      <c r="HS166" s="611"/>
      <c r="HT166" s="624"/>
      <c r="HU166" s="625"/>
      <c r="HV166" s="625"/>
      <c r="HW166" s="625"/>
      <c r="HX166" s="625"/>
      <c r="HY166" s="625"/>
      <c r="HZ166" s="625"/>
      <c r="IA166" s="625"/>
      <c r="IB166" s="625"/>
      <c r="IC166" s="625"/>
      <c r="ID166" s="625"/>
      <c r="IE166" s="625"/>
      <c r="IF166" s="610">
        <f t="shared" si="958"/>
        <v>0</v>
      </c>
      <c r="IG166" s="611"/>
      <c r="IH166" s="624"/>
      <c r="II166" s="625"/>
      <c r="IJ166" s="625"/>
      <c r="IK166" s="625"/>
      <c r="IL166" s="625"/>
      <c r="IM166" s="625"/>
      <c r="IN166" s="625"/>
      <c r="IO166" s="625"/>
      <c r="IP166" s="625"/>
      <c r="IQ166" s="625"/>
      <c r="IR166" s="625"/>
      <c r="IS166" s="625"/>
      <c r="IT166" s="610">
        <f t="shared" si="959"/>
        <v>0</v>
      </c>
      <c r="IU166" s="611"/>
      <c r="IV166" s="624"/>
      <c r="IW166" s="625"/>
      <c r="IX166" s="625"/>
      <c r="IY166" s="625"/>
      <c r="IZ166" s="625"/>
      <c r="JA166" s="625"/>
      <c r="JB166" s="625"/>
      <c r="JC166" s="625"/>
      <c r="JD166" s="625"/>
      <c r="JE166" s="625"/>
      <c r="JF166" s="625"/>
      <c r="JG166" s="625"/>
      <c r="JH166" s="610">
        <f t="shared" si="917"/>
        <v>0</v>
      </c>
      <c r="JI166" s="611"/>
      <c r="JJ166" s="624"/>
      <c r="JK166" s="625"/>
      <c r="JL166" s="625"/>
      <c r="JM166" s="625"/>
      <c r="JN166" s="625"/>
      <c r="JO166" s="625"/>
      <c r="JP166" s="625"/>
      <c r="JQ166" s="625"/>
      <c r="JR166" s="625"/>
      <c r="JS166" s="625"/>
      <c r="JT166" s="625"/>
      <c r="JU166" s="625"/>
      <c r="JV166" s="610">
        <f t="shared" si="953"/>
        <v>0</v>
      </c>
      <c r="JW166" s="611"/>
      <c r="JX166" s="624"/>
      <c r="JY166" s="625"/>
      <c r="JZ166" s="625"/>
      <c r="KA166" s="625"/>
      <c r="KB166" s="625"/>
      <c r="KC166" s="625"/>
      <c r="KD166" s="625"/>
      <c r="KE166" s="625"/>
      <c r="KF166" s="625"/>
      <c r="KG166" s="625"/>
      <c r="KH166" s="625"/>
      <c r="KI166" s="625"/>
      <c r="KJ166" s="610">
        <f t="shared" si="921"/>
        <v>0</v>
      </c>
      <c r="KK166" s="611"/>
      <c r="KL166" s="624"/>
      <c r="KM166" s="625"/>
      <c r="KN166" s="625"/>
      <c r="KO166" s="625"/>
      <c r="KP166" s="625"/>
      <c r="KQ166" s="625"/>
      <c r="KR166" s="625"/>
      <c r="KS166" s="625"/>
      <c r="KT166" s="625"/>
      <c r="KU166" s="625"/>
      <c r="KV166" s="625"/>
      <c r="KW166" s="625"/>
      <c r="KX166" s="610">
        <f t="shared" si="923"/>
        <v>0</v>
      </c>
      <c r="KY166" s="611"/>
      <c r="KZ166" s="624"/>
      <c r="LA166" s="625"/>
      <c r="LB166" s="625"/>
      <c r="LC166" s="625"/>
      <c r="LD166" s="625"/>
      <c r="LE166" s="625"/>
      <c r="LF166" s="625"/>
      <c r="LG166" s="625"/>
      <c r="LH166" s="625"/>
      <c r="LI166" s="625"/>
      <c r="LJ166" s="625"/>
      <c r="LK166" s="625"/>
      <c r="LL166" s="610">
        <f t="shared" si="925"/>
        <v>0</v>
      </c>
      <c r="LM166" s="611"/>
      <c r="LN166" s="624"/>
      <c r="LO166" s="625"/>
      <c r="LP166" s="625"/>
      <c r="LQ166" s="625"/>
      <c r="LR166" s="625"/>
      <c r="LS166" s="625"/>
      <c r="LT166" s="625"/>
      <c r="LU166" s="625"/>
      <c r="LV166" s="625"/>
      <c r="LW166" s="625"/>
      <c r="LX166" s="625"/>
      <c r="LY166" s="625"/>
      <c r="LZ166" s="610">
        <f t="shared" si="927"/>
        <v>0</v>
      </c>
      <c r="MA166" s="611"/>
      <c r="MB166" s="624"/>
      <c r="MC166" s="625"/>
      <c r="MD166" s="625"/>
      <c r="ME166" s="625"/>
      <c r="MF166" s="625"/>
      <c r="MG166" s="625"/>
      <c r="MH166" s="625"/>
      <c r="MI166" s="625"/>
      <c r="MJ166" s="625"/>
      <c r="MK166" s="625"/>
      <c r="ML166" s="625"/>
      <c r="MM166" s="625"/>
      <c r="MN166" s="610">
        <f t="shared" si="929"/>
        <v>0</v>
      </c>
      <c r="MO166" s="611"/>
      <c r="MP166" s="624"/>
      <c r="MQ166" s="625"/>
      <c r="MR166" s="625"/>
      <c r="MS166" s="625"/>
      <c r="MT166" s="625"/>
      <c r="MU166" s="625"/>
      <c r="MV166" s="625"/>
      <c r="MW166" s="625"/>
      <c r="MX166" s="625"/>
      <c r="MY166" s="625"/>
      <c r="MZ166" s="625"/>
      <c r="NA166" s="625"/>
      <c r="NB166" s="610">
        <f t="shared" si="931"/>
        <v>0</v>
      </c>
      <c r="NC166" s="611"/>
      <c r="ND166" s="624"/>
      <c r="NE166" s="625"/>
      <c r="NF166" s="625"/>
      <c r="NG166" s="625"/>
      <c r="NH166" s="625"/>
      <c r="NI166" s="625"/>
      <c r="NJ166" s="625"/>
      <c r="NK166" s="625"/>
      <c r="NL166" s="625"/>
      <c r="NM166" s="625"/>
      <c r="NN166" s="625"/>
      <c r="NO166" s="625"/>
      <c r="NP166" s="610">
        <f t="shared" si="933"/>
        <v>0</v>
      </c>
      <c r="NQ166" s="611"/>
      <c r="NR166" s="624"/>
      <c r="NS166" s="625"/>
      <c r="NT166" s="625"/>
      <c r="NU166" s="625"/>
      <c r="NV166" s="625"/>
      <c r="NW166" s="625"/>
      <c r="NX166" s="625"/>
      <c r="NY166" s="625"/>
      <c r="NZ166" s="625"/>
      <c r="OA166" s="625"/>
      <c r="OB166" s="625"/>
      <c r="OC166" s="625"/>
      <c r="OD166" s="610">
        <f t="shared" si="935"/>
        <v>0</v>
      </c>
      <c r="OE166" s="611"/>
      <c r="OF166" s="624"/>
      <c r="OG166" s="625"/>
      <c r="OH166" s="625"/>
      <c r="OI166" s="625"/>
      <c r="OJ166" s="625"/>
      <c r="OK166" s="625"/>
      <c r="OL166" s="625"/>
      <c r="OM166" s="625"/>
      <c r="ON166" s="625"/>
      <c r="OO166" s="625"/>
      <c r="OP166" s="625"/>
      <c r="OQ166" s="625"/>
      <c r="OR166" s="610">
        <f t="shared" si="937"/>
        <v>0</v>
      </c>
      <c r="OS166" s="611"/>
      <c r="OT166" s="624"/>
      <c r="OU166" s="625"/>
      <c r="OV166" s="625"/>
      <c r="OW166" s="625"/>
      <c r="OX166" s="625"/>
      <c r="OY166" s="625"/>
      <c r="OZ166" s="625"/>
      <c r="PA166" s="625"/>
      <c r="PB166" s="625"/>
      <c r="PC166" s="625"/>
      <c r="PD166" s="625"/>
      <c r="PE166" s="625"/>
      <c r="PF166" s="610">
        <f t="shared" si="939"/>
        <v>0</v>
      </c>
      <c r="PG166" s="611"/>
      <c r="PH166" s="624"/>
      <c r="PI166" s="625"/>
      <c r="PJ166" s="625"/>
      <c r="PK166" s="625"/>
      <c r="PL166" s="625"/>
      <c r="PM166" s="625"/>
      <c r="PN166" s="625"/>
      <c r="PO166" s="625"/>
      <c r="PP166" s="625"/>
      <c r="PQ166" s="625"/>
      <c r="PR166" s="625"/>
      <c r="PS166" s="625"/>
      <c r="PT166" s="610">
        <f t="shared" si="941"/>
        <v>0</v>
      </c>
      <c r="PU166" s="611"/>
      <c r="PV166" s="624"/>
      <c r="PW166" s="625"/>
      <c r="PX166" s="625"/>
      <c r="PY166" s="625"/>
      <c r="PZ166" s="625"/>
      <c r="QA166" s="625"/>
      <c r="QB166" s="625"/>
      <c r="QC166" s="625"/>
      <c r="QD166" s="625"/>
      <c r="QE166" s="625"/>
      <c r="QF166" s="625"/>
      <c r="QG166" s="625"/>
      <c r="QH166" s="610">
        <f t="shared" si="943"/>
        <v>0</v>
      </c>
      <c r="QI166" s="611"/>
      <c r="QJ166" s="624"/>
      <c r="QK166" s="625"/>
      <c r="QL166" s="625"/>
      <c r="QM166" s="625"/>
      <c r="QN166" s="625"/>
      <c r="QO166" s="625"/>
      <c r="QP166" s="625"/>
      <c r="QQ166" s="625"/>
      <c r="QR166" s="625"/>
      <c r="QS166" s="625"/>
      <c r="QT166" s="625"/>
      <c r="QU166" s="625"/>
      <c r="QV166" s="610">
        <f t="shared" si="945"/>
        <v>0</v>
      </c>
      <c r="QW166" s="611"/>
      <c r="QX166" s="610"/>
      <c r="QY166" s="610"/>
      <c r="QZ166" s="610"/>
      <c r="RA166" s="610"/>
      <c r="RB166" s="610"/>
      <c r="RC166" s="610"/>
      <c r="RD166" s="610"/>
      <c r="RE166" s="610"/>
      <c r="RF166" s="610"/>
      <c r="RG166" s="610"/>
      <c r="RH166" s="610"/>
      <c r="RI166" s="610"/>
      <c r="RJ166" s="610"/>
    </row>
    <row r="167" spans="1:478" s="402" customFormat="1" x14ac:dyDescent="0.3">
      <c r="A167" s="614"/>
      <c r="B167" s="398" t="s">
        <v>887</v>
      </c>
      <c r="C167" s="399"/>
      <c r="D167" s="626">
        <f>SUM(D159:D166)</f>
        <v>0</v>
      </c>
      <c r="E167" s="627">
        <f t="shared" ref="E167:O167" si="961">SUM(E159:E166)</f>
        <v>0</v>
      </c>
      <c r="F167" s="627">
        <f t="shared" si="961"/>
        <v>0</v>
      </c>
      <c r="G167" s="627">
        <f t="shared" si="961"/>
        <v>0</v>
      </c>
      <c r="H167" s="627">
        <f t="shared" si="961"/>
        <v>0</v>
      </c>
      <c r="I167" s="627">
        <f t="shared" si="961"/>
        <v>0</v>
      </c>
      <c r="J167" s="627">
        <f t="shared" si="961"/>
        <v>0</v>
      </c>
      <c r="K167" s="627">
        <f t="shared" si="961"/>
        <v>0</v>
      </c>
      <c r="L167" s="627">
        <f t="shared" si="961"/>
        <v>0</v>
      </c>
      <c r="M167" s="627">
        <f t="shared" si="961"/>
        <v>0</v>
      </c>
      <c r="N167" s="627">
        <f t="shared" si="961"/>
        <v>0</v>
      </c>
      <c r="O167" s="627">
        <f t="shared" si="961"/>
        <v>0</v>
      </c>
      <c r="P167" s="617">
        <f t="shared" si="882"/>
        <v>0</v>
      </c>
      <c r="Q167" s="611"/>
      <c r="R167" s="626">
        <f>SUM(R159:R166)</f>
        <v>0</v>
      </c>
      <c r="S167" s="627">
        <f t="shared" ref="S167:AC167" si="962">SUM(S159:S166)</f>
        <v>0</v>
      </c>
      <c r="T167" s="627">
        <f t="shared" si="962"/>
        <v>0</v>
      </c>
      <c r="U167" s="627">
        <f t="shared" si="962"/>
        <v>0</v>
      </c>
      <c r="V167" s="627">
        <f t="shared" si="962"/>
        <v>0</v>
      </c>
      <c r="W167" s="627">
        <f t="shared" si="962"/>
        <v>0</v>
      </c>
      <c r="X167" s="627">
        <f t="shared" si="962"/>
        <v>0</v>
      </c>
      <c r="Y167" s="627">
        <f t="shared" si="962"/>
        <v>0</v>
      </c>
      <c r="Z167" s="627">
        <f t="shared" si="962"/>
        <v>0</v>
      </c>
      <c r="AA167" s="627">
        <f t="shared" si="962"/>
        <v>0</v>
      </c>
      <c r="AB167" s="627">
        <f t="shared" si="962"/>
        <v>0</v>
      </c>
      <c r="AC167" s="627">
        <f t="shared" si="962"/>
        <v>0</v>
      </c>
      <c r="AD167" s="617">
        <f t="shared" si="884"/>
        <v>0</v>
      </c>
      <c r="AE167" s="611"/>
      <c r="AF167" s="626">
        <f>SUM(AF159:AF166)</f>
        <v>0</v>
      </c>
      <c r="AG167" s="627">
        <f t="shared" ref="AG167:AQ167" si="963">SUM(AG159:AG166)</f>
        <v>0</v>
      </c>
      <c r="AH167" s="627">
        <f t="shared" si="963"/>
        <v>0</v>
      </c>
      <c r="AI167" s="627">
        <f t="shared" si="963"/>
        <v>0</v>
      </c>
      <c r="AJ167" s="627">
        <f t="shared" si="963"/>
        <v>0</v>
      </c>
      <c r="AK167" s="627">
        <f t="shared" si="963"/>
        <v>0</v>
      </c>
      <c r="AL167" s="627">
        <f t="shared" si="963"/>
        <v>0</v>
      </c>
      <c r="AM167" s="627">
        <f t="shared" si="963"/>
        <v>0</v>
      </c>
      <c r="AN167" s="627">
        <f t="shared" si="963"/>
        <v>0</v>
      </c>
      <c r="AO167" s="627">
        <f t="shared" si="963"/>
        <v>0</v>
      </c>
      <c r="AP167" s="627">
        <f t="shared" si="963"/>
        <v>0</v>
      </c>
      <c r="AQ167" s="627">
        <f t="shared" si="963"/>
        <v>0</v>
      </c>
      <c r="AR167" s="617">
        <f t="shared" si="886"/>
        <v>0</v>
      </c>
      <c r="AS167" s="611"/>
      <c r="AT167" s="626">
        <f>SUM(AT159:AT166)</f>
        <v>0</v>
      </c>
      <c r="AU167" s="627">
        <f t="shared" ref="AU167:BE167" si="964">SUM(AU159:AU166)</f>
        <v>0</v>
      </c>
      <c r="AV167" s="627">
        <f t="shared" si="964"/>
        <v>0</v>
      </c>
      <c r="AW167" s="627">
        <f t="shared" si="964"/>
        <v>0</v>
      </c>
      <c r="AX167" s="627">
        <f t="shared" si="964"/>
        <v>0</v>
      </c>
      <c r="AY167" s="627">
        <f t="shared" si="964"/>
        <v>0</v>
      </c>
      <c r="AZ167" s="627">
        <f t="shared" si="964"/>
        <v>0</v>
      </c>
      <c r="BA167" s="627">
        <f t="shared" si="964"/>
        <v>0</v>
      </c>
      <c r="BB167" s="627">
        <f t="shared" si="964"/>
        <v>0</v>
      </c>
      <c r="BC167" s="627">
        <f t="shared" si="964"/>
        <v>0</v>
      </c>
      <c r="BD167" s="627">
        <f t="shared" si="964"/>
        <v>0</v>
      </c>
      <c r="BE167" s="627">
        <f t="shared" si="964"/>
        <v>0</v>
      </c>
      <c r="BF167" s="617">
        <f t="shared" si="888"/>
        <v>0</v>
      </c>
      <c r="BG167" s="611"/>
      <c r="BH167" s="626">
        <f>SUM(BH159:BH166)</f>
        <v>0</v>
      </c>
      <c r="BI167" s="627">
        <f t="shared" ref="BI167:BS167" si="965">SUM(BI159:BI166)</f>
        <v>0</v>
      </c>
      <c r="BJ167" s="627">
        <f t="shared" si="965"/>
        <v>0</v>
      </c>
      <c r="BK167" s="627">
        <f t="shared" si="965"/>
        <v>0</v>
      </c>
      <c r="BL167" s="627">
        <f t="shared" si="965"/>
        <v>0</v>
      </c>
      <c r="BM167" s="627">
        <f t="shared" si="965"/>
        <v>0</v>
      </c>
      <c r="BN167" s="627">
        <f t="shared" si="965"/>
        <v>0</v>
      </c>
      <c r="BO167" s="627">
        <f t="shared" si="965"/>
        <v>0</v>
      </c>
      <c r="BP167" s="627">
        <f t="shared" si="965"/>
        <v>0</v>
      </c>
      <c r="BQ167" s="627">
        <f t="shared" si="965"/>
        <v>0</v>
      </c>
      <c r="BR167" s="627">
        <f t="shared" si="965"/>
        <v>0</v>
      </c>
      <c r="BS167" s="627">
        <f t="shared" si="965"/>
        <v>0</v>
      </c>
      <c r="BT167" s="617">
        <f t="shared" si="890"/>
        <v>0</v>
      </c>
      <c r="BU167" s="611"/>
      <c r="BV167" s="626">
        <f>SUM(BV159:BV166)</f>
        <v>0</v>
      </c>
      <c r="BW167" s="627">
        <f t="shared" ref="BW167:CG167" si="966">SUM(BW159:BW166)</f>
        <v>0</v>
      </c>
      <c r="BX167" s="627">
        <f t="shared" si="966"/>
        <v>0</v>
      </c>
      <c r="BY167" s="627">
        <f t="shared" si="966"/>
        <v>0</v>
      </c>
      <c r="BZ167" s="627">
        <f t="shared" si="966"/>
        <v>0</v>
      </c>
      <c r="CA167" s="627">
        <f t="shared" si="966"/>
        <v>0</v>
      </c>
      <c r="CB167" s="627">
        <f t="shared" si="966"/>
        <v>0</v>
      </c>
      <c r="CC167" s="627">
        <f t="shared" si="966"/>
        <v>0</v>
      </c>
      <c r="CD167" s="627">
        <f t="shared" si="966"/>
        <v>0</v>
      </c>
      <c r="CE167" s="627">
        <f t="shared" si="966"/>
        <v>0</v>
      </c>
      <c r="CF167" s="627">
        <f t="shared" si="966"/>
        <v>0</v>
      </c>
      <c r="CG167" s="627">
        <f t="shared" si="966"/>
        <v>0</v>
      </c>
      <c r="CH167" s="617">
        <f t="shared" si="892"/>
        <v>0</v>
      </c>
      <c r="CI167" s="611"/>
      <c r="CJ167" s="626">
        <f>SUM(CJ159:CJ166)</f>
        <v>0</v>
      </c>
      <c r="CK167" s="627">
        <f t="shared" ref="CK167:CU167" si="967">SUM(CK159:CK166)</f>
        <v>0</v>
      </c>
      <c r="CL167" s="627">
        <f t="shared" si="967"/>
        <v>0</v>
      </c>
      <c r="CM167" s="627">
        <f t="shared" si="967"/>
        <v>0</v>
      </c>
      <c r="CN167" s="627">
        <f t="shared" si="967"/>
        <v>0</v>
      </c>
      <c r="CO167" s="627">
        <f t="shared" si="967"/>
        <v>0</v>
      </c>
      <c r="CP167" s="627">
        <f t="shared" si="967"/>
        <v>0</v>
      </c>
      <c r="CQ167" s="627">
        <f t="shared" si="967"/>
        <v>0</v>
      </c>
      <c r="CR167" s="627">
        <f t="shared" si="967"/>
        <v>0</v>
      </c>
      <c r="CS167" s="627">
        <f t="shared" si="967"/>
        <v>0</v>
      </c>
      <c r="CT167" s="627">
        <f t="shared" si="967"/>
        <v>0</v>
      </c>
      <c r="CU167" s="627">
        <f t="shared" si="967"/>
        <v>0</v>
      </c>
      <c r="CV167" s="617">
        <f t="shared" si="894"/>
        <v>0</v>
      </c>
      <c r="CW167" s="611"/>
      <c r="CX167" s="626">
        <f>SUM(CX159:CX166)</f>
        <v>0</v>
      </c>
      <c r="CY167" s="627">
        <f t="shared" ref="CY167:DI167" si="968">SUM(CY159:CY166)</f>
        <v>0</v>
      </c>
      <c r="CZ167" s="627">
        <f t="shared" si="968"/>
        <v>0</v>
      </c>
      <c r="DA167" s="627">
        <f t="shared" si="968"/>
        <v>0</v>
      </c>
      <c r="DB167" s="627">
        <f t="shared" si="968"/>
        <v>0</v>
      </c>
      <c r="DC167" s="627">
        <f t="shared" si="968"/>
        <v>0</v>
      </c>
      <c r="DD167" s="627">
        <f t="shared" si="968"/>
        <v>0</v>
      </c>
      <c r="DE167" s="627">
        <f t="shared" si="968"/>
        <v>0</v>
      </c>
      <c r="DF167" s="627">
        <f t="shared" si="968"/>
        <v>0</v>
      </c>
      <c r="DG167" s="627">
        <f t="shared" si="968"/>
        <v>0</v>
      </c>
      <c r="DH167" s="627">
        <f t="shared" si="968"/>
        <v>0</v>
      </c>
      <c r="DI167" s="627">
        <f t="shared" si="968"/>
        <v>0</v>
      </c>
      <c r="DJ167" s="617">
        <f t="shared" si="951"/>
        <v>0</v>
      </c>
      <c r="DK167" s="611"/>
      <c r="DL167" s="626">
        <f>SUM(DL159:DL166)</f>
        <v>0</v>
      </c>
      <c r="DM167" s="627">
        <f t="shared" ref="DM167:DW167" si="969">SUM(DM159:DM166)</f>
        <v>0</v>
      </c>
      <c r="DN167" s="627">
        <f t="shared" si="969"/>
        <v>0</v>
      </c>
      <c r="DO167" s="627">
        <f t="shared" si="969"/>
        <v>0</v>
      </c>
      <c r="DP167" s="627">
        <f t="shared" si="969"/>
        <v>0</v>
      </c>
      <c r="DQ167" s="627">
        <f t="shared" si="969"/>
        <v>0</v>
      </c>
      <c r="DR167" s="627">
        <f t="shared" si="969"/>
        <v>0</v>
      </c>
      <c r="DS167" s="627">
        <f t="shared" si="969"/>
        <v>0</v>
      </c>
      <c r="DT167" s="627">
        <f t="shared" si="969"/>
        <v>0</v>
      </c>
      <c r="DU167" s="627">
        <f t="shared" si="969"/>
        <v>0</v>
      </c>
      <c r="DV167" s="627">
        <f t="shared" si="969"/>
        <v>0</v>
      </c>
      <c r="DW167" s="627">
        <f t="shared" si="969"/>
        <v>0</v>
      </c>
      <c r="DX167" s="617">
        <f t="shared" si="954"/>
        <v>0</v>
      </c>
      <c r="DY167" s="611"/>
      <c r="DZ167" s="626">
        <f>SUM(DZ159:DZ166)</f>
        <v>0</v>
      </c>
      <c r="EA167" s="627">
        <f t="shared" ref="EA167:EK167" si="970">SUM(EA159:EA166)</f>
        <v>0</v>
      </c>
      <c r="EB167" s="627">
        <f t="shared" si="970"/>
        <v>0</v>
      </c>
      <c r="EC167" s="627">
        <f t="shared" si="970"/>
        <v>0</v>
      </c>
      <c r="ED167" s="627">
        <f t="shared" si="970"/>
        <v>0</v>
      </c>
      <c r="EE167" s="627">
        <f t="shared" si="970"/>
        <v>0</v>
      </c>
      <c r="EF167" s="627">
        <f t="shared" si="970"/>
        <v>0</v>
      </c>
      <c r="EG167" s="627">
        <f t="shared" si="970"/>
        <v>0</v>
      </c>
      <c r="EH167" s="627">
        <f t="shared" si="970"/>
        <v>0</v>
      </c>
      <c r="EI167" s="627">
        <f t="shared" si="970"/>
        <v>0</v>
      </c>
      <c r="EJ167" s="627">
        <f t="shared" si="970"/>
        <v>0</v>
      </c>
      <c r="EK167" s="627">
        <f t="shared" si="970"/>
        <v>0</v>
      </c>
      <c r="EL167" s="617">
        <f t="shared" si="952"/>
        <v>0</v>
      </c>
      <c r="EM167" s="611"/>
      <c r="EN167" s="626">
        <f>SUM(EN159:EN166)</f>
        <v>0</v>
      </c>
      <c r="EO167" s="627">
        <f t="shared" ref="EO167:EY167" si="971">SUM(EO159:EO166)</f>
        <v>0</v>
      </c>
      <c r="EP167" s="627">
        <f t="shared" si="971"/>
        <v>0</v>
      </c>
      <c r="EQ167" s="627">
        <f t="shared" si="971"/>
        <v>0</v>
      </c>
      <c r="ER167" s="627">
        <f t="shared" si="971"/>
        <v>0</v>
      </c>
      <c r="ES167" s="627">
        <f t="shared" si="971"/>
        <v>0</v>
      </c>
      <c r="ET167" s="627">
        <f t="shared" si="971"/>
        <v>0</v>
      </c>
      <c r="EU167" s="627">
        <f t="shared" si="971"/>
        <v>0</v>
      </c>
      <c r="EV167" s="627">
        <f t="shared" si="971"/>
        <v>0</v>
      </c>
      <c r="EW167" s="627">
        <f t="shared" si="971"/>
        <v>0</v>
      </c>
      <c r="EX167" s="627">
        <f t="shared" si="971"/>
        <v>0</v>
      </c>
      <c r="EY167" s="627">
        <f t="shared" si="971"/>
        <v>0</v>
      </c>
      <c r="EZ167" s="617">
        <f t="shared" si="955"/>
        <v>0</v>
      </c>
      <c r="FA167" s="611"/>
      <c r="FB167" s="626">
        <f>SUM(FB159:FB166)</f>
        <v>0</v>
      </c>
      <c r="FC167" s="627">
        <f t="shared" ref="FC167:FM167" si="972">SUM(FC159:FC166)</f>
        <v>0</v>
      </c>
      <c r="FD167" s="627">
        <f t="shared" si="972"/>
        <v>0</v>
      </c>
      <c r="FE167" s="627">
        <f t="shared" si="972"/>
        <v>0</v>
      </c>
      <c r="FF167" s="627">
        <f t="shared" si="972"/>
        <v>0</v>
      </c>
      <c r="FG167" s="627">
        <f t="shared" si="972"/>
        <v>0</v>
      </c>
      <c r="FH167" s="627">
        <f t="shared" si="972"/>
        <v>0</v>
      </c>
      <c r="FI167" s="627">
        <f t="shared" si="972"/>
        <v>0</v>
      </c>
      <c r="FJ167" s="627">
        <f t="shared" si="972"/>
        <v>0</v>
      </c>
      <c r="FK167" s="627">
        <f t="shared" si="972"/>
        <v>0</v>
      </c>
      <c r="FL167" s="627">
        <f t="shared" si="972"/>
        <v>0</v>
      </c>
      <c r="FM167" s="627">
        <f t="shared" si="972"/>
        <v>0</v>
      </c>
      <c r="FN167" s="617">
        <f t="shared" si="950"/>
        <v>0</v>
      </c>
      <c r="FO167" s="611"/>
      <c r="FP167" s="626">
        <f>SUM(FP159:FP166)</f>
        <v>0</v>
      </c>
      <c r="FQ167" s="627">
        <f t="shared" ref="FQ167:GA167" si="973">SUM(FQ159:FQ166)</f>
        <v>0</v>
      </c>
      <c r="FR167" s="627">
        <f t="shared" si="973"/>
        <v>0</v>
      </c>
      <c r="FS167" s="627">
        <f t="shared" si="973"/>
        <v>0</v>
      </c>
      <c r="FT167" s="627">
        <f t="shared" si="973"/>
        <v>0</v>
      </c>
      <c r="FU167" s="627">
        <f t="shared" si="973"/>
        <v>0</v>
      </c>
      <c r="FV167" s="627">
        <f t="shared" si="973"/>
        <v>0</v>
      </c>
      <c r="FW167" s="627">
        <f t="shared" si="973"/>
        <v>0</v>
      </c>
      <c r="FX167" s="627">
        <f t="shared" si="973"/>
        <v>0</v>
      </c>
      <c r="FY167" s="627">
        <f t="shared" si="973"/>
        <v>0</v>
      </c>
      <c r="FZ167" s="627">
        <f t="shared" si="973"/>
        <v>0</v>
      </c>
      <c r="GA167" s="627">
        <f t="shared" si="973"/>
        <v>0</v>
      </c>
      <c r="GB167" s="617">
        <f t="shared" si="949"/>
        <v>0</v>
      </c>
      <c r="GC167" s="611"/>
      <c r="GD167" s="626">
        <f>SUM(GD159:GD166)</f>
        <v>0</v>
      </c>
      <c r="GE167" s="627">
        <f t="shared" ref="GE167:GO167" si="974">SUM(GE159:GE166)</f>
        <v>0</v>
      </c>
      <c r="GF167" s="627">
        <f t="shared" si="974"/>
        <v>0</v>
      </c>
      <c r="GG167" s="627">
        <f t="shared" si="974"/>
        <v>0</v>
      </c>
      <c r="GH167" s="627">
        <f t="shared" si="974"/>
        <v>0</v>
      </c>
      <c r="GI167" s="627">
        <f t="shared" si="974"/>
        <v>0</v>
      </c>
      <c r="GJ167" s="627">
        <f t="shared" si="974"/>
        <v>0</v>
      </c>
      <c r="GK167" s="627">
        <f t="shared" si="974"/>
        <v>0</v>
      </c>
      <c r="GL167" s="627">
        <f t="shared" si="974"/>
        <v>0</v>
      </c>
      <c r="GM167" s="627">
        <f t="shared" si="974"/>
        <v>0</v>
      </c>
      <c r="GN167" s="627">
        <f t="shared" si="974"/>
        <v>0</v>
      </c>
      <c r="GO167" s="627">
        <f t="shared" si="974"/>
        <v>0</v>
      </c>
      <c r="GP167" s="617">
        <f t="shared" si="956"/>
        <v>0</v>
      </c>
      <c r="GQ167" s="611"/>
      <c r="GR167" s="626">
        <f>SUM(GR159:GR166)</f>
        <v>0</v>
      </c>
      <c r="GS167" s="627">
        <f t="shared" ref="GS167:HC167" si="975">SUM(GS159:GS166)</f>
        <v>0</v>
      </c>
      <c r="GT167" s="627">
        <f t="shared" si="975"/>
        <v>0</v>
      </c>
      <c r="GU167" s="627">
        <f t="shared" si="975"/>
        <v>0</v>
      </c>
      <c r="GV167" s="627">
        <f t="shared" si="975"/>
        <v>0</v>
      </c>
      <c r="GW167" s="627">
        <f t="shared" si="975"/>
        <v>0</v>
      </c>
      <c r="GX167" s="627">
        <f t="shared" si="975"/>
        <v>0</v>
      </c>
      <c r="GY167" s="627">
        <f t="shared" si="975"/>
        <v>0</v>
      </c>
      <c r="GZ167" s="627">
        <f t="shared" si="975"/>
        <v>0</v>
      </c>
      <c r="HA167" s="627">
        <f t="shared" si="975"/>
        <v>0</v>
      </c>
      <c r="HB167" s="627">
        <f t="shared" si="975"/>
        <v>0</v>
      </c>
      <c r="HC167" s="627">
        <f t="shared" si="975"/>
        <v>0</v>
      </c>
      <c r="HD167" s="617">
        <f t="shared" si="960"/>
        <v>0</v>
      </c>
      <c r="HE167" s="611"/>
      <c r="HF167" s="626">
        <f>SUM(HF159:HF166)</f>
        <v>0</v>
      </c>
      <c r="HG167" s="627">
        <f t="shared" ref="HG167:HQ167" si="976">SUM(HG159:HG166)</f>
        <v>0</v>
      </c>
      <c r="HH167" s="627">
        <f t="shared" si="976"/>
        <v>0</v>
      </c>
      <c r="HI167" s="627">
        <f t="shared" si="976"/>
        <v>0</v>
      </c>
      <c r="HJ167" s="627">
        <f t="shared" si="976"/>
        <v>0</v>
      </c>
      <c r="HK167" s="627">
        <f t="shared" si="976"/>
        <v>0</v>
      </c>
      <c r="HL167" s="627">
        <f t="shared" si="976"/>
        <v>0</v>
      </c>
      <c r="HM167" s="627">
        <f t="shared" si="976"/>
        <v>0</v>
      </c>
      <c r="HN167" s="627">
        <f t="shared" si="976"/>
        <v>0</v>
      </c>
      <c r="HO167" s="627">
        <f t="shared" si="976"/>
        <v>0</v>
      </c>
      <c r="HP167" s="627">
        <f t="shared" si="976"/>
        <v>0</v>
      </c>
      <c r="HQ167" s="627">
        <f t="shared" si="976"/>
        <v>0</v>
      </c>
      <c r="HR167" s="617">
        <f t="shared" si="957"/>
        <v>0</v>
      </c>
      <c r="HS167" s="611"/>
      <c r="HT167" s="626">
        <f>SUM(HT159:HT166)</f>
        <v>0</v>
      </c>
      <c r="HU167" s="627">
        <f t="shared" ref="HU167:IE167" si="977">SUM(HU159:HU166)</f>
        <v>0</v>
      </c>
      <c r="HV167" s="627">
        <f t="shared" si="977"/>
        <v>0</v>
      </c>
      <c r="HW167" s="627">
        <f t="shared" si="977"/>
        <v>0</v>
      </c>
      <c r="HX167" s="627">
        <f t="shared" si="977"/>
        <v>0</v>
      </c>
      <c r="HY167" s="627">
        <f t="shared" si="977"/>
        <v>0</v>
      </c>
      <c r="HZ167" s="627">
        <f t="shared" si="977"/>
        <v>0</v>
      </c>
      <c r="IA167" s="627">
        <f t="shared" si="977"/>
        <v>0</v>
      </c>
      <c r="IB167" s="627">
        <f t="shared" si="977"/>
        <v>0</v>
      </c>
      <c r="IC167" s="627">
        <f t="shared" si="977"/>
        <v>0</v>
      </c>
      <c r="ID167" s="627">
        <f t="shared" si="977"/>
        <v>0</v>
      </c>
      <c r="IE167" s="627">
        <f t="shared" si="977"/>
        <v>0</v>
      </c>
      <c r="IF167" s="617">
        <f t="shared" si="958"/>
        <v>0</v>
      </c>
      <c r="IG167" s="611"/>
      <c r="IH167" s="626">
        <f>SUM(IH159:IH166)</f>
        <v>0</v>
      </c>
      <c r="II167" s="627">
        <f t="shared" ref="II167:IS167" si="978">SUM(II159:II166)</f>
        <v>0</v>
      </c>
      <c r="IJ167" s="627">
        <f t="shared" si="978"/>
        <v>0</v>
      </c>
      <c r="IK167" s="627">
        <f t="shared" si="978"/>
        <v>0</v>
      </c>
      <c r="IL167" s="627">
        <f t="shared" si="978"/>
        <v>0</v>
      </c>
      <c r="IM167" s="627">
        <f t="shared" si="978"/>
        <v>0</v>
      </c>
      <c r="IN167" s="627">
        <f t="shared" si="978"/>
        <v>0</v>
      </c>
      <c r="IO167" s="627">
        <f t="shared" si="978"/>
        <v>0</v>
      </c>
      <c r="IP167" s="627">
        <f t="shared" si="978"/>
        <v>0</v>
      </c>
      <c r="IQ167" s="627">
        <f t="shared" si="978"/>
        <v>0</v>
      </c>
      <c r="IR167" s="627">
        <f t="shared" si="978"/>
        <v>0</v>
      </c>
      <c r="IS167" s="627">
        <f t="shared" si="978"/>
        <v>0</v>
      </c>
      <c r="IT167" s="617">
        <f t="shared" si="959"/>
        <v>0</v>
      </c>
      <c r="IU167" s="611"/>
      <c r="IV167" s="626">
        <f>SUM(IV159:IV166)</f>
        <v>0</v>
      </c>
      <c r="IW167" s="627">
        <f t="shared" ref="IW167:JG167" si="979">SUM(IW159:IW166)</f>
        <v>0</v>
      </c>
      <c r="IX167" s="627">
        <f t="shared" si="979"/>
        <v>0</v>
      </c>
      <c r="IY167" s="627">
        <f t="shared" si="979"/>
        <v>0</v>
      </c>
      <c r="IZ167" s="627">
        <f t="shared" si="979"/>
        <v>0</v>
      </c>
      <c r="JA167" s="627">
        <f t="shared" si="979"/>
        <v>0</v>
      </c>
      <c r="JB167" s="627">
        <f t="shared" si="979"/>
        <v>0</v>
      </c>
      <c r="JC167" s="627">
        <f t="shared" si="979"/>
        <v>0</v>
      </c>
      <c r="JD167" s="627">
        <f t="shared" si="979"/>
        <v>0</v>
      </c>
      <c r="JE167" s="627">
        <f t="shared" si="979"/>
        <v>0</v>
      </c>
      <c r="JF167" s="627">
        <f t="shared" si="979"/>
        <v>0</v>
      </c>
      <c r="JG167" s="627">
        <f t="shared" si="979"/>
        <v>0</v>
      </c>
      <c r="JH167" s="617">
        <f t="shared" si="917"/>
        <v>0</v>
      </c>
      <c r="JI167" s="611"/>
      <c r="JJ167" s="626">
        <f>SUM(JJ159:JJ166)</f>
        <v>0</v>
      </c>
      <c r="JK167" s="627">
        <f t="shared" ref="JK167:JU167" si="980">SUM(JK159:JK166)</f>
        <v>0</v>
      </c>
      <c r="JL167" s="627">
        <f t="shared" si="980"/>
        <v>0</v>
      </c>
      <c r="JM167" s="627">
        <f t="shared" si="980"/>
        <v>0</v>
      </c>
      <c r="JN167" s="627">
        <f t="shared" si="980"/>
        <v>0</v>
      </c>
      <c r="JO167" s="627">
        <f t="shared" si="980"/>
        <v>0</v>
      </c>
      <c r="JP167" s="627">
        <f t="shared" si="980"/>
        <v>0</v>
      </c>
      <c r="JQ167" s="627">
        <f t="shared" si="980"/>
        <v>0</v>
      </c>
      <c r="JR167" s="627">
        <f t="shared" si="980"/>
        <v>0</v>
      </c>
      <c r="JS167" s="627">
        <f t="shared" si="980"/>
        <v>0</v>
      </c>
      <c r="JT167" s="627">
        <f t="shared" si="980"/>
        <v>0</v>
      </c>
      <c r="JU167" s="627">
        <f t="shared" si="980"/>
        <v>0</v>
      </c>
      <c r="JV167" s="617">
        <f t="shared" si="953"/>
        <v>0</v>
      </c>
      <c r="JW167" s="611"/>
      <c r="JX167" s="626">
        <f>SUM(JX159:JX166)</f>
        <v>0</v>
      </c>
      <c r="JY167" s="627">
        <f t="shared" ref="JY167:KI167" si="981">SUM(JY159:JY166)</f>
        <v>0</v>
      </c>
      <c r="JZ167" s="627">
        <f t="shared" si="981"/>
        <v>0</v>
      </c>
      <c r="KA167" s="627">
        <f t="shared" si="981"/>
        <v>0</v>
      </c>
      <c r="KB167" s="627">
        <f t="shared" si="981"/>
        <v>0</v>
      </c>
      <c r="KC167" s="627">
        <f t="shared" si="981"/>
        <v>0</v>
      </c>
      <c r="KD167" s="627">
        <f t="shared" si="981"/>
        <v>0</v>
      </c>
      <c r="KE167" s="627">
        <f t="shared" si="981"/>
        <v>0</v>
      </c>
      <c r="KF167" s="627">
        <f t="shared" si="981"/>
        <v>0</v>
      </c>
      <c r="KG167" s="627">
        <f t="shared" si="981"/>
        <v>0</v>
      </c>
      <c r="KH167" s="627">
        <f t="shared" si="981"/>
        <v>0</v>
      </c>
      <c r="KI167" s="627">
        <f t="shared" si="981"/>
        <v>0</v>
      </c>
      <c r="KJ167" s="617">
        <f t="shared" si="921"/>
        <v>0</v>
      </c>
      <c r="KK167" s="611"/>
      <c r="KL167" s="626">
        <f>SUM(KL159:KL166)</f>
        <v>0</v>
      </c>
      <c r="KM167" s="627">
        <f t="shared" ref="KM167:KW167" si="982">SUM(KM159:KM166)</f>
        <v>0</v>
      </c>
      <c r="KN167" s="627">
        <f t="shared" si="982"/>
        <v>0</v>
      </c>
      <c r="KO167" s="627">
        <f t="shared" si="982"/>
        <v>0</v>
      </c>
      <c r="KP167" s="627">
        <f t="shared" si="982"/>
        <v>0</v>
      </c>
      <c r="KQ167" s="627">
        <f t="shared" si="982"/>
        <v>0</v>
      </c>
      <c r="KR167" s="627">
        <f t="shared" si="982"/>
        <v>0</v>
      </c>
      <c r="KS167" s="627">
        <f t="shared" si="982"/>
        <v>0</v>
      </c>
      <c r="KT167" s="627">
        <f t="shared" si="982"/>
        <v>0</v>
      </c>
      <c r="KU167" s="627">
        <f t="shared" si="982"/>
        <v>0</v>
      </c>
      <c r="KV167" s="627">
        <f t="shared" si="982"/>
        <v>0</v>
      </c>
      <c r="KW167" s="627">
        <f t="shared" si="982"/>
        <v>0</v>
      </c>
      <c r="KX167" s="617">
        <f t="shared" si="923"/>
        <v>0</v>
      </c>
      <c r="KY167" s="611"/>
      <c r="KZ167" s="626">
        <f>SUM(KZ159:KZ166)</f>
        <v>0</v>
      </c>
      <c r="LA167" s="627">
        <f t="shared" ref="LA167:LK167" si="983">SUM(LA159:LA166)</f>
        <v>0</v>
      </c>
      <c r="LB167" s="627">
        <f t="shared" si="983"/>
        <v>0</v>
      </c>
      <c r="LC167" s="627">
        <f t="shared" si="983"/>
        <v>0</v>
      </c>
      <c r="LD167" s="627">
        <f t="shared" si="983"/>
        <v>0</v>
      </c>
      <c r="LE167" s="627">
        <f t="shared" si="983"/>
        <v>0</v>
      </c>
      <c r="LF167" s="627">
        <f t="shared" si="983"/>
        <v>0</v>
      </c>
      <c r="LG167" s="627">
        <f t="shared" si="983"/>
        <v>0</v>
      </c>
      <c r="LH167" s="627">
        <f t="shared" si="983"/>
        <v>0</v>
      </c>
      <c r="LI167" s="627">
        <f t="shared" si="983"/>
        <v>0</v>
      </c>
      <c r="LJ167" s="627">
        <f t="shared" si="983"/>
        <v>0</v>
      </c>
      <c r="LK167" s="627">
        <f t="shared" si="983"/>
        <v>0</v>
      </c>
      <c r="LL167" s="617">
        <f t="shared" si="925"/>
        <v>0</v>
      </c>
      <c r="LM167" s="611"/>
      <c r="LN167" s="626">
        <f>SUM(LN159:LN166)</f>
        <v>0</v>
      </c>
      <c r="LO167" s="627">
        <f t="shared" ref="LO167:LY167" si="984">SUM(LO159:LO166)</f>
        <v>0</v>
      </c>
      <c r="LP167" s="627">
        <f t="shared" si="984"/>
        <v>0</v>
      </c>
      <c r="LQ167" s="627">
        <f t="shared" si="984"/>
        <v>0</v>
      </c>
      <c r="LR167" s="627">
        <f t="shared" si="984"/>
        <v>0</v>
      </c>
      <c r="LS167" s="627">
        <f t="shared" si="984"/>
        <v>0</v>
      </c>
      <c r="LT167" s="627">
        <f t="shared" si="984"/>
        <v>0</v>
      </c>
      <c r="LU167" s="627">
        <f t="shared" si="984"/>
        <v>0</v>
      </c>
      <c r="LV167" s="627">
        <f t="shared" si="984"/>
        <v>0</v>
      </c>
      <c r="LW167" s="627">
        <f t="shared" si="984"/>
        <v>0</v>
      </c>
      <c r="LX167" s="627">
        <f t="shared" si="984"/>
        <v>0</v>
      </c>
      <c r="LY167" s="627">
        <f t="shared" si="984"/>
        <v>0</v>
      </c>
      <c r="LZ167" s="617">
        <f t="shared" si="927"/>
        <v>0</v>
      </c>
      <c r="MA167" s="611"/>
      <c r="MB167" s="626">
        <f>SUM(MB159:MB166)</f>
        <v>0</v>
      </c>
      <c r="MC167" s="627">
        <f t="shared" ref="MC167:MM167" si="985">SUM(MC159:MC166)</f>
        <v>0</v>
      </c>
      <c r="MD167" s="627">
        <f t="shared" si="985"/>
        <v>0</v>
      </c>
      <c r="ME167" s="627">
        <f t="shared" si="985"/>
        <v>0</v>
      </c>
      <c r="MF167" s="627">
        <f t="shared" si="985"/>
        <v>0</v>
      </c>
      <c r="MG167" s="627">
        <f t="shared" si="985"/>
        <v>0</v>
      </c>
      <c r="MH167" s="627">
        <f t="shared" si="985"/>
        <v>0</v>
      </c>
      <c r="MI167" s="627">
        <f t="shared" si="985"/>
        <v>0</v>
      </c>
      <c r="MJ167" s="627">
        <f t="shared" si="985"/>
        <v>0</v>
      </c>
      <c r="MK167" s="627">
        <f t="shared" si="985"/>
        <v>0</v>
      </c>
      <c r="ML167" s="627">
        <f t="shared" si="985"/>
        <v>0</v>
      </c>
      <c r="MM167" s="627">
        <f t="shared" si="985"/>
        <v>0</v>
      </c>
      <c r="MN167" s="617">
        <f t="shared" si="929"/>
        <v>0</v>
      </c>
      <c r="MO167" s="611"/>
      <c r="MP167" s="626">
        <f>SUM(MP159:MP166)</f>
        <v>0</v>
      </c>
      <c r="MQ167" s="627">
        <f t="shared" ref="MQ167:NA167" si="986">SUM(MQ159:MQ166)</f>
        <v>0</v>
      </c>
      <c r="MR167" s="627">
        <f t="shared" si="986"/>
        <v>0</v>
      </c>
      <c r="MS167" s="627">
        <f t="shared" si="986"/>
        <v>0</v>
      </c>
      <c r="MT167" s="627">
        <f t="shared" si="986"/>
        <v>0</v>
      </c>
      <c r="MU167" s="627">
        <f t="shared" si="986"/>
        <v>0</v>
      </c>
      <c r="MV167" s="627">
        <f t="shared" si="986"/>
        <v>0</v>
      </c>
      <c r="MW167" s="627">
        <f t="shared" si="986"/>
        <v>0</v>
      </c>
      <c r="MX167" s="627">
        <f t="shared" si="986"/>
        <v>0</v>
      </c>
      <c r="MY167" s="627">
        <f t="shared" si="986"/>
        <v>0</v>
      </c>
      <c r="MZ167" s="627">
        <f t="shared" si="986"/>
        <v>0</v>
      </c>
      <c r="NA167" s="627">
        <f t="shared" si="986"/>
        <v>0</v>
      </c>
      <c r="NB167" s="617">
        <f t="shared" si="931"/>
        <v>0</v>
      </c>
      <c r="NC167" s="611"/>
      <c r="ND167" s="626">
        <f>SUM(ND159:ND166)</f>
        <v>0</v>
      </c>
      <c r="NE167" s="627">
        <f t="shared" ref="NE167:NO167" si="987">SUM(NE159:NE166)</f>
        <v>0</v>
      </c>
      <c r="NF167" s="627">
        <f t="shared" si="987"/>
        <v>0</v>
      </c>
      <c r="NG167" s="627">
        <f t="shared" si="987"/>
        <v>0</v>
      </c>
      <c r="NH167" s="627">
        <f t="shared" si="987"/>
        <v>0</v>
      </c>
      <c r="NI167" s="627">
        <f t="shared" si="987"/>
        <v>0</v>
      </c>
      <c r="NJ167" s="627">
        <f t="shared" si="987"/>
        <v>0</v>
      </c>
      <c r="NK167" s="627">
        <f t="shared" si="987"/>
        <v>0</v>
      </c>
      <c r="NL167" s="627">
        <f t="shared" si="987"/>
        <v>0</v>
      </c>
      <c r="NM167" s="627">
        <f t="shared" si="987"/>
        <v>0</v>
      </c>
      <c r="NN167" s="627">
        <f t="shared" si="987"/>
        <v>0</v>
      </c>
      <c r="NO167" s="627">
        <f t="shared" si="987"/>
        <v>0</v>
      </c>
      <c r="NP167" s="617">
        <f t="shared" si="933"/>
        <v>0</v>
      </c>
      <c r="NQ167" s="611"/>
      <c r="NR167" s="626">
        <f>SUM(NR159:NR166)</f>
        <v>0</v>
      </c>
      <c r="NS167" s="627">
        <f t="shared" ref="NS167:OC167" si="988">SUM(NS159:NS166)</f>
        <v>0</v>
      </c>
      <c r="NT167" s="627">
        <f t="shared" si="988"/>
        <v>0</v>
      </c>
      <c r="NU167" s="627">
        <f t="shared" si="988"/>
        <v>0</v>
      </c>
      <c r="NV167" s="627">
        <f t="shared" si="988"/>
        <v>0</v>
      </c>
      <c r="NW167" s="627">
        <f t="shared" si="988"/>
        <v>0</v>
      </c>
      <c r="NX167" s="627">
        <f t="shared" si="988"/>
        <v>0</v>
      </c>
      <c r="NY167" s="627">
        <f t="shared" si="988"/>
        <v>0</v>
      </c>
      <c r="NZ167" s="627">
        <f t="shared" si="988"/>
        <v>0</v>
      </c>
      <c r="OA167" s="627">
        <f t="shared" si="988"/>
        <v>0</v>
      </c>
      <c r="OB167" s="627">
        <f t="shared" si="988"/>
        <v>0</v>
      </c>
      <c r="OC167" s="627">
        <f t="shared" si="988"/>
        <v>0</v>
      </c>
      <c r="OD167" s="617">
        <f t="shared" si="935"/>
        <v>0</v>
      </c>
      <c r="OE167" s="611"/>
      <c r="OF167" s="626">
        <f>SUM(OF159:OF166)</f>
        <v>0</v>
      </c>
      <c r="OG167" s="627">
        <f t="shared" ref="OG167:OQ167" si="989">SUM(OG159:OG166)</f>
        <v>0</v>
      </c>
      <c r="OH167" s="627">
        <f t="shared" si="989"/>
        <v>0</v>
      </c>
      <c r="OI167" s="627">
        <f t="shared" si="989"/>
        <v>0</v>
      </c>
      <c r="OJ167" s="627">
        <f t="shared" si="989"/>
        <v>0</v>
      </c>
      <c r="OK167" s="627">
        <f t="shared" si="989"/>
        <v>0</v>
      </c>
      <c r="OL167" s="627">
        <f t="shared" si="989"/>
        <v>0</v>
      </c>
      <c r="OM167" s="627">
        <f t="shared" si="989"/>
        <v>0</v>
      </c>
      <c r="ON167" s="627">
        <f t="shared" si="989"/>
        <v>0</v>
      </c>
      <c r="OO167" s="627">
        <f t="shared" si="989"/>
        <v>0</v>
      </c>
      <c r="OP167" s="627">
        <f t="shared" si="989"/>
        <v>0</v>
      </c>
      <c r="OQ167" s="627">
        <f t="shared" si="989"/>
        <v>0</v>
      </c>
      <c r="OR167" s="617">
        <f t="shared" si="937"/>
        <v>0</v>
      </c>
      <c r="OS167" s="611"/>
      <c r="OT167" s="626">
        <f>SUM(OT159:OT166)</f>
        <v>0</v>
      </c>
      <c r="OU167" s="627">
        <f t="shared" ref="OU167:PE167" si="990">SUM(OU159:OU166)</f>
        <v>0</v>
      </c>
      <c r="OV167" s="627">
        <f t="shared" si="990"/>
        <v>0</v>
      </c>
      <c r="OW167" s="627">
        <f t="shared" si="990"/>
        <v>0</v>
      </c>
      <c r="OX167" s="627">
        <f t="shared" si="990"/>
        <v>0</v>
      </c>
      <c r="OY167" s="627">
        <f t="shared" si="990"/>
        <v>0</v>
      </c>
      <c r="OZ167" s="627">
        <f t="shared" si="990"/>
        <v>0</v>
      </c>
      <c r="PA167" s="627">
        <f t="shared" si="990"/>
        <v>0</v>
      </c>
      <c r="PB167" s="627">
        <f t="shared" si="990"/>
        <v>0</v>
      </c>
      <c r="PC167" s="627">
        <f t="shared" si="990"/>
        <v>0</v>
      </c>
      <c r="PD167" s="627">
        <f t="shared" si="990"/>
        <v>0</v>
      </c>
      <c r="PE167" s="627">
        <f t="shared" si="990"/>
        <v>0</v>
      </c>
      <c r="PF167" s="617">
        <f t="shared" si="939"/>
        <v>0</v>
      </c>
      <c r="PG167" s="611"/>
      <c r="PH167" s="626">
        <f>SUM(PH159:PH166)</f>
        <v>0</v>
      </c>
      <c r="PI167" s="627">
        <f t="shared" ref="PI167:PS167" si="991">SUM(PI159:PI166)</f>
        <v>0</v>
      </c>
      <c r="PJ167" s="627">
        <f t="shared" si="991"/>
        <v>0</v>
      </c>
      <c r="PK167" s="627">
        <f t="shared" si="991"/>
        <v>0</v>
      </c>
      <c r="PL167" s="627">
        <f t="shared" si="991"/>
        <v>0</v>
      </c>
      <c r="PM167" s="627">
        <f t="shared" si="991"/>
        <v>0</v>
      </c>
      <c r="PN167" s="627">
        <f t="shared" si="991"/>
        <v>0</v>
      </c>
      <c r="PO167" s="627">
        <f t="shared" si="991"/>
        <v>0</v>
      </c>
      <c r="PP167" s="627">
        <f t="shared" si="991"/>
        <v>0</v>
      </c>
      <c r="PQ167" s="627">
        <f t="shared" si="991"/>
        <v>0</v>
      </c>
      <c r="PR167" s="627">
        <f t="shared" si="991"/>
        <v>0</v>
      </c>
      <c r="PS167" s="627">
        <f t="shared" si="991"/>
        <v>0</v>
      </c>
      <c r="PT167" s="617">
        <f t="shared" si="941"/>
        <v>0</v>
      </c>
      <c r="PU167" s="611"/>
      <c r="PV167" s="626">
        <f>SUM(PV159:PV166)</f>
        <v>0</v>
      </c>
      <c r="PW167" s="627">
        <f t="shared" ref="PW167:QG167" si="992">SUM(PW159:PW166)</f>
        <v>0</v>
      </c>
      <c r="PX167" s="627">
        <f t="shared" si="992"/>
        <v>0</v>
      </c>
      <c r="PY167" s="627">
        <f t="shared" si="992"/>
        <v>0</v>
      </c>
      <c r="PZ167" s="627">
        <f t="shared" si="992"/>
        <v>0</v>
      </c>
      <c r="QA167" s="627">
        <f t="shared" si="992"/>
        <v>0</v>
      </c>
      <c r="QB167" s="627">
        <f t="shared" si="992"/>
        <v>0</v>
      </c>
      <c r="QC167" s="627">
        <f t="shared" si="992"/>
        <v>0</v>
      </c>
      <c r="QD167" s="627">
        <f t="shared" si="992"/>
        <v>0</v>
      </c>
      <c r="QE167" s="627">
        <f t="shared" si="992"/>
        <v>0</v>
      </c>
      <c r="QF167" s="627">
        <f t="shared" si="992"/>
        <v>0</v>
      </c>
      <c r="QG167" s="627">
        <f t="shared" si="992"/>
        <v>0</v>
      </c>
      <c r="QH167" s="617">
        <f t="shared" si="943"/>
        <v>0</v>
      </c>
      <c r="QI167" s="611"/>
      <c r="QJ167" s="626">
        <f>SUM(QJ159:QJ166)</f>
        <v>0</v>
      </c>
      <c r="QK167" s="627">
        <f t="shared" ref="QK167:QU167" si="993">SUM(QK159:QK166)</f>
        <v>0</v>
      </c>
      <c r="QL167" s="627">
        <f t="shared" si="993"/>
        <v>0</v>
      </c>
      <c r="QM167" s="627">
        <f t="shared" si="993"/>
        <v>0</v>
      </c>
      <c r="QN167" s="627">
        <f t="shared" si="993"/>
        <v>0</v>
      </c>
      <c r="QO167" s="627">
        <f t="shared" si="993"/>
        <v>0</v>
      </c>
      <c r="QP167" s="627">
        <f t="shared" si="993"/>
        <v>0</v>
      </c>
      <c r="QQ167" s="627">
        <f t="shared" si="993"/>
        <v>0</v>
      </c>
      <c r="QR167" s="627">
        <f t="shared" si="993"/>
        <v>0</v>
      </c>
      <c r="QS167" s="627">
        <f t="shared" si="993"/>
        <v>0</v>
      </c>
      <c r="QT167" s="627">
        <f t="shared" si="993"/>
        <v>0</v>
      </c>
      <c r="QU167" s="627">
        <f t="shared" si="993"/>
        <v>0</v>
      </c>
      <c r="QV167" s="617">
        <f t="shared" si="945"/>
        <v>0</v>
      </c>
      <c r="QW167" s="611"/>
      <c r="QX167" s="617">
        <f t="shared" ref="QX167:RJ167" si="994">SUM(QX159:QX166)</f>
        <v>0</v>
      </c>
      <c r="QY167" s="617">
        <f t="shared" si="994"/>
        <v>0</v>
      </c>
      <c r="QZ167" s="617">
        <f t="shared" si="994"/>
        <v>0</v>
      </c>
      <c r="RA167" s="617">
        <f t="shared" si="994"/>
        <v>0</v>
      </c>
      <c r="RB167" s="617">
        <f t="shared" si="994"/>
        <v>0</v>
      </c>
      <c r="RC167" s="617">
        <f t="shared" si="994"/>
        <v>0</v>
      </c>
      <c r="RD167" s="617">
        <f t="shared" si="994"/>
        <v>0</v>
      </c>
      <c r="RE167" s="617">
        <f t="shared" si="994"/>
        <v>0</v>
      </c>
      <c r="RF167" s="617">
        <f t="shared" si="994"/>
        <v>0</v>
      </c>
      <c r="RG167" s="617">
        <f t="shared" si="994"/>
        <v>0</v>
      </c>
      <c r="RH167" s="617">
        <f t="shared" si="994"/>
        <v>0</v>
      </c>
      <c r="RI167" s="617">
        <f t="shared" si="994"/>
        <v>0</v>
      </c>
      <c r="RJ167" s="617">
        <f t="shared" si="994"/>
        <v>0</v>
      </c>
    </row>
    <row r="168" spans="1:478" s="392" customFormat="1" ht="12.5" x14ac:dyDescent="0.25">
      <c r="A168" s="589"/>
      <c r="B168" s="394"/>
      <c r="C168" s="313"/>
      <c r="D168" s="628"/>
      <c r="E168" s="623"/>
      <c r="F168" s="623"/>
      <c r="G168" s="623"/>
      <c r="H168" s="623"/>
      <c r="I168" s="623"/>
      <c r="J168" s="623"/>
      <c r="K168" s="623"/>
      <c r="L168" s="623"/>
      <c r="M168" s="623"/>
      <c r="N168" s="623"/>
      <c r="O168" s="623"/>
      <c r="P168" s="629"/>
      <c r="Q168" s="630"/>
      <c r="R168" s="628"/>
      <c r="S168" s="623"/>
      <c r="T168" s="623"/>
      <c r="U168" s="623"/>
      <c r="V168" s="623"/>
      <c r="W168" s="623"/>
      <c r="X168" s="623"/>
      <c r="Y168" s="623"/>
      <c r="Z168" s="623"/>
      <c r="AA168" s="623"/>
      <c r="AB168" s="623"/>
      <c r="AC168" s="623"/>
      <c r="AD168" s="629"/>
      <c r="AE168" s="630"/>
      <c r="AF168" s="628"/>
      <c r="AG168" s="623"/>
      <c r="AH168" s="623"/>
      <c r="AI168" s="623"/>
      <c r="AJ168" s="623"/>
      <c r="AK168" s="623"/>
      <c r="AL168" s="623"/>
      <c r="AM168" s="623"/>
      <c r="AN168" s="623"/>
      <c r="AO168" s="623"/>
      <c r="AP168" s="623"/>
      <c r="AQ168" s="623"/>
      <c r="AR168" s="629"/>
      <c r="AS168" s="630"/>
      <c r="AT168" s="628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9"/>
      <c r="BG168" s="630"/>
      <c r="BH168" s="628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9"/>
      <c r="BU168" s="630"/>
      <c r="BV168" s="628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9"/>
      <c r="CI168" s="630"/>
      <c r="CJ168" s="628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9"/>
      <c r="CW168" s="630"/>
      <c r="CX168" s="628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9"/>
      <c r="DK168" s="630"/>
      <c r="DL168" s="628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9"/>
      <c r="DY168" s="630"/>
      <c r="DZ168" s="628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9"/>
      <c r="EM168" s="630"/>
      <c r="EN168" s="628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9"/>
      <c r="FA168" s="630"/>
      <c r="FB168" s="628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9"/>
      <c r="FO168" s="630"/>
      <c r="FP168" s="628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9"/>
      <c r="GC168" s="630"/>
      <c r="GD168" s="628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9"/>
      <c r="GQ168" s="630"/>
      <c r="GR168" s="628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9"/>
      <c r="HE168" s="630"/>
      <c r="HF168" s="628"/>
      <c r="HG168" s="623"/>
      <c r="HH168" s="623"/>
      <c r="HI168" s="623"/>
      <c r="HJ168" s="623"/>
      <c r="HK168" s="623"/>
      <c r="HL168" s="623"/>
      <c r="HM168" s="623"/>
      <c r="HN168" s="623"/>
      <c r="HO168" s="623"/>
      <c r="HP168" s="623"/>
      <c r="HQ168" s="623"/>
      <c r="HR168" s="629"/>
      <c r="HS168" s="630"/>
      <c r="HT168" s="628"/>
      <c r="HU168" s="623"/>
      <c r="HV168" s="623"/>
      <c r="HW168" s="623"/>
      <c r="HX168" s="623"/>
      <c r="HY168" s="623"/>
      <c r="HZ168" s="623"/>
      <c r="IA168" s="623"/>
      <c r="IB168" s="623"/>
      <c r="IC168" s="623"/>
      <c r="ID168" s="623"/>
      <c r="IE168" s="623"/>
      <c r="IF168" s="629"/>
      <c r="IG168" s="630"/>
      <c r="IH168" s="628"/>
      <c r="II168" s="623"/>
      <c r="IJ168" s="623"/>
      <c r="IK168" s="623"/>
      <c r="IL168" s="623"/>
      <c r="IM168" s="623"/>
      <c r="IN168" s="623"/>
      <c r="IO168" s="623"/>
      <c r="IP168" s="623"/>
      <c r="IQ168" s="623"/>
      <c r="IR168" s="623"/>
      <c r="IS168" s="623"/>
      <c r="IT168" s="629"/>
      <c r="IU168" s="630"/>
      <c r="IV168" s="628"/>
      <c r="IW168" s="623"/>
      <c r="IX168" s="623"/>
      <c r="IY168" s="623"/>
      <c r="IZ168" s="623"/>
      <c r="JA168" s="623"/>
      <c r="JB168" s="623"/>
      <c r="JC168" s="623"/>
      <c r="JD168" s="623"/>
      <c r="JE168" s="623"/>
      <c r="JF168" s="623"/>
      <c r="JG168" s="623"/>
      <c r="JH168" s="629"/>
      <c r="JI168" s="630"/>
      <c r="JJ168" s="628"/>
      <c r="JK168" s="623"/>
      <c r="JL168" s="623"/>
      <c r="JM168" s="623"/>
      <c r="JN168" s="623"/>
      <c r="JO168" s="623"/>
      <c r="JP168" s="623"/>
      <c r="JQ168" s="623"/>
      <c r="JR168" s="623"/>
      <c r="JS168" s="623"/>
      <c r="JT168" s="623"/>
      <c r="JU168" s="623"/>
      <c r="JV168" s="629"/>
      <c r="JW168" s="630"/>
      <c r="JX168" s="628"/>
      <c r="JY168" s="623"/>
      <c r="JZ168" s="623"/>
      <c r="KA168" s="623"/>
      <c r="KB168" s="623"/>
      <c r="KC168" s="623"/>
      <c r="KD168" s="623"/>
      <c r="KE168" s="623"/>
      <c r="KF168" s="623"/>
      <c r="KG168" s="623"/>
      <c r="KH168" s="623"/>
      <c r="KI168" s="623"/>
      <c r="KJ168" s="629"/>
      <c r="KK168" s="630"/>
      <c r="KL168" s="628"/>
      <c r="KM168" s="623"/>
      <c r="KN168" s="623"/>
      <c r="KO168" s="623"/>
      <c r="KP168" s="623"/>
      <c r="KQ168" s="623"/>
      <c r="KR168" s="623"/>
      <c r="KS168" s="623"/>
      <c r="KT168" s="623"/>
      <c r="KU168" s="623"/>
      <c r="KV168" s="623"/>
      <c r="KW168" s="623"/>
      <c r="KX168" s="629"/>
      <c r="KY168" s="630"/>
      <c r="KZ168" s="628"/>
      <c r="LA168" s="623"/>
      <c r="LB168" s="623"/>
      <c r="LC168" s="623"/>
      <c r="LD168" s="623"/>
      <c r="LE168" s="623"/>
      <c r="LF168" s="623"/>
      <c r="LG168" s="623"/>
      <c r="LH168" s="623"/>
      <c r="LI168" s="623"/>
      <c r="LJ168" s="623"/>
      <c r="LK168" s="623"/>
      <c r="LL168" s="629"/>
      <c r="LM168" s="630"/>
      <c r="LN168" s="628"/>
      <c r="LO168" s="623"/>
      <c r="LP168" s="623"/>
      <c r="LQ168" s="623"/>
      <c r="LR168" s="623"/>
      <c r="LS168" s="623"/>
      <c r="LT168" s="623"/>
      <c r="LU168" s="623"/>
      <c r="LV168" s="623"/>
      <c r="LW168" s="623"/>
      <c r="LX168" s="623"/>
      <c r="LY168" s="623"/>
      <c r="LZ168" s="629"/>
      <c r="MA168" s="630"/>
      <c r="MB168" s="628"/>
      <c r="MC168" s="623"/>
      <c r="MD168" s="623"/>
      <c r="ME168" s="623"/>
      <c r="MF168" s="623"/>
      <c r="MG168" s="623"/>
      <c r="MH168" s="623"/>
      <c r="MI168" s="623"/>
      <c r="MJ168" s="623"/>
      <c r="MK168" s="623"/>
      <c r="ML168" s="623"/>
      <c r="MM168" s="623"/>
      <c r="MN168" s="629"/>
      <c r="MO168" s="630"/>
      <c r="MP168" s="628"/>
      <c r="MQ168" s="623"/>
      <c r="MR168" s="623"/>
      <c r="MS168" s="623"/>
      <c r="MT168" s="623"/>
      <c r="MU168" s="623"/>
      <c r="MV168" s="623"/>
      <c r="MW168" s="623"/>
      <c r="MX168" s="623"/>
      <c r="MY168" s="623"/>
      <c r="MZ168" s="623"/>
      <c r="NA168" s="623"/>
      <c r="NB168" s="629"/>
      <c r="NC168" s="630"/>
      <c r="ND168" s="628"/>
      <c r="NE168" s="623"/>
      <c r="NF168" s="623"/>
      <c r="NG168" s="623"/>
      <c r="NH168" s="623"/>
      <c r="NI168" s="623"/>
      <c r="NJ168" s="623"/>
      <c r="NK168" s="623"/>
      <c r="NL168" s="623"/>
      <c r="NM168" s="623"/>
      <c r="NN168" s="623"/>
      <c r="NO168" s="623"/>
      <c r="NP168" s="629"/>
      <c r="NQ168" s="630"/>
      <c r="NR168" s="628"/>
      <c r="NS168" s="623"/>
      <c r="NT168" s="623"/>
      <c r="NU168" s="623"/>
      <c r="NV168" s="623"/>
      <c r="NW168" s="623"/>
      <c r="NX168" s="623"/>
      <c r="NY168" s="623"/>
      <c r="NZ168" s="623"/>
      <c r="OA168" s="623"/>
      <c r="OB168" s="623"/>
      <c r="OC168" s="623"/>
      <c r="OD168" s="629"/>
      <c r="OE168" s="630"/>
      <c r="OF168" s="628"/>
      <c r="OG168" s="623"/>
      <c r="OH168" s="623"/>
      <c r="OI168" s="623"/>
      <c r="OJ168" s="623"/>
      <c r="OK168" s="623"/>
      <c r="OL168" s="623"/>
      <c r="OM168" s="623"/>
      <c r="ON168" s="623"/>
      <c r="OO168" s="623"/>
      <c r="OP168" s="623"/>
      <c r="OQ168" s="623"/>
      <c r="OR168" s="629"/>
      <c r="OS168" s="630"/>
      <c r="OT168" s="628"/>
      <c r="OU168" s="623"/>
      <c r="OV168" s="623"/>
      <c r="OW168" s="623"/>
      <c r="OX168" s="623"/>
      <c r="OY168" s="623"/>
      <c r="OZ168" s="623"/>
      <c r="PA168" s="623"/>
      <c r="PB168" s="623"/>
      <c r="PC168" s="623"/>
      <c r="PD168" s="623"/>
      <c r="PE168" s="623"/>
      <c r="PF168" s="629"/>
      <c r="PG168" s="630"/>
      <c r="PH168" s="628"/>
      <c r="PI168" s="623"/>
      <c r="PJ168" s="623"/>
      <c r="PK168" s="623"/>
      <c r="PL168" s="623"/>
      <c r="PM168" s="623"/>
      <c r="PN168" s="623"/>
      <c r="PO168" s="623"/>
      <c r="PP168" s="623"/>
      <c r="PQ168" s="623"/>
      <c r="PR168" s="623"/>
      <c r="PS168" s="623"/>
      <c r="PT168" s="629"/>
      <c r="PU168" s="630"/>
      <c r="PV168" s="628"/>
      <c r="PW168" s="623"/>
      <c r="PX168" s="623"/>
      <c r="PY168" s="623"/>
      <c r="PZ168" s="623"/>
      <c r="QA168" s="623"/>
      <c r="QB168" s="623"/>
      <c r="QC168" s="623"/>
      <c r="QD168" s="623"/>
      <c r="QE168" s="623"/>
      <c r="QF168" s="623"/>
      <c r="QG168" s="623"/>
      <c r="QH168" s="629"/>
      <c r="QI168" s="630"/>
      <c r="QJ168" s="628"/>
      <c r="QK168" s="623"/>
      <c r="QL168" s="623"/>
      <c r="QM168" s="623"/>
      <c r="QN168" s="623"/>
      <c r="QO168" s="623"/>
      <c r="QP168" s="623"/>
      <c r="QQ168" s="623"/>
      <c r="QR168" s="623"/>
      <c r="QS168" s="623"/>
      <c r="QT168" s="623"/>
      <c r="QU168" s="623"/>
      <c r="QV168" s="629"/>
      <c r="QW168" s="630"/>
      <c r="QX168" s="629"/>
      <c r="QY168" s="629"/>
      <c r="QZ168" s="629"/>
      <c r="RA168" s="629"/>
      <c r="RB168" s="629"/>
      <c r="RC168" s="629"/>
      <c r="RD168" s="629"/>
      <c r="RE168" s="629"/>
      <c r="RF168" s="629"/>
      <c r="RG168" s="629"/>
      <c r="RH168" s="629"/>
      <c r="RI168" s="629"/>
      <c r="RJ168" s="629"/>
    </row>
    <row r="169" spans="1:478" s="392" customFormat="1" x14ac:dyDescent="0.3">
      <c r="A169" s="589"/>
      <c r="B169" s="363" t="s">
        <v>888</v>
      </c>
      <c r="C169" s="313"/>
      <c r="D169" s="628"/>
      <c r="E169" s="623"/>
      <c r="F169" s="623"/>
      <c r="G169" s="623"/>
      <c r="H169" s="623"/>
      <c r="I169" s="623"/>
      <c r="J169" s="623"/>
      <c r="K169" s="623"/>
      <c r="L169" s="623"/>
      <c r="M169" s="623"/>
      <c r="N169" s="623"/>
      <c r="O169" s="623"/>
      <c r="P169" s="629"/>
      <c r="Q169" s="630"/>
      <c r="R169" s="628"/>
      <c r="S169" s="623"/>
      <c r="T169" s="623"/>
      <c r="U169" s="623"/>
      <c r="V169" s="623"/>
      <c r="W169" s="623"/>
      <c r="X169" s="623"/>
      <c r="Y169" s="623"/>
      <c r="Z169" s="623"/>
      <c r="AA169" s="623"/>
      <c r="AB169" s="623"/>
      <c r="AC169" s="623"/>
      <c r="AD169" s="629"/>
      <c r="AE169" s="630"/>
      <c r="AF169" s="628"/>
      <c r="AG169" s="623"/>
      <c r="AH169" s="623"/>
      <c r="AI169" s="623"/>
      <c r="AJ169" s="623"/>
      <c r="AK169" s="623"/>
      <c r="AL169" s="623"/>
      <c r="AM169" s="623"/>
      <c r="AN169" s="623"/>
      <c r="AO169" s="623"/>
      <c r="AP169" s="623"/>
      <c r="AQ169" s="623"/>
      <c r="AR169" s="629"/>
      <c r="AS169" s="630"/>
      <c r="AT169" s="628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9"/>
      <c r="BG169" s="630"/>
      <c r="BH169" s="628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9"/>
      <c r="BU169" s="630"/>
      <c r="BV169" s="628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9"/>
      <c r="CI169" s="630"/>
      <c r="CJ169" s="628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9"/>
      <c r="CW169" s="630"/>
      <c r="CX169" s="628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9"/>
      <c r="DK169" s="630"/>
      <c r="DL169" s="628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9"/>
      <c r="DY169" s="630"/>
      <c r="DZ169" s="628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9"/>
      <c r="EM169" s="630"/>
      <c r="EN169" s="628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9"/>
      <c r="FA169" s="630"/>
      <c r="FB169" s="628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9"/>
      <c r="FO169" s="630"/>
      <c r="FP169" s="628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9"/>
      <c r="GC169" s="630"/>
      <c r="GD169" s="628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9"/>
      <c r="GQ169" s="630"/>
      <c r="GR169" s="628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9"/>
      <c r="HE169" s="630"/>
      <c r="HF169" s="628"/>
      <c r="HG169" s="623"/>
      <c r="HH169" s="623"/>
      <c r="HI169" s="623"/>
      <c r="HJ169" s="623"/>
      <c r="HK169" s="623"/>
      <c r="HL169" s="623"/>
      <c r="HM169" s="623"/>
      <c r="HN169" s="623"/>
      <c r="HO169" s="623"/>
      <c r="HP169" s="623"/>
      <c r="HQ169" s="623"/>
      <c r="HR169" s="629"/>
      <c r="HS169" s="630"/>
      <c r="HT169" s="628"/>
      <c r="HU169" s="623"/>
      <c r="HV169" s="623"/>
      <c r="HW169" s="623"/>
      <c r="HX169" s="623"/>
      <c r="HY169" s="623"/>
      <c r="HZ169" s="623"/>
      <c r="IA169" s="623"/>
      <c r="IB169" s="623"/>
      <c r="IC169" s="623"/>
      <c r="ID169" s="623"/>
      <c r="IE169" s="623"/>
      <c r="IF169" s="629"/>
      <c r="IG169" s="630"/>
      <c r="IH169" s="628"/>
      <c r="II169" s="623"/>
      <c r="IJ169" s="623"/>
      <c r="IK169" s="623"/>
      <c r="IL169" s="623"/>
      <c r="IM169" s="623"/>
      <c r="IN169" s="623"/>
      <c r="IO169" s="623"/>
      <c r="IP169" s="623"/>
      <c r="IQ169" s="623"/>
      <c r="IR169" s="623"/>
      <c r="IS169" s="623"/>
      <c r="IT169" s="629"/>
      <c r="IU169" s="630"/>
      <c r="IV169" s="628"/>
      <c r="IW169" s="623"/>
      <c r="IX169" s="623"/>
      <c r="IY169" s="623"/>
      <c r="IZ169" s="623"/>
      <c r="JA169" s="623"/>
      <c r="JB169" s="623"/>
      <c r="JC169" s="623"/>
      <c r="JD169" s="623"/>
      <c r="JE169" s="623"/>
      <c r="JF169" s="623"/>
      <c r="JG169" s="623"/>
      <c r="JH169" s="629"/>
      <c r="JI169" s="630"/>
      <c r="JJ169" s="628"/>
      <c r="JK169" s="623"/>
      <c r="JL169" s="623"/>
      <c r="JM169" s="623"/>
      <c r="JN169" s="623"/>
      <c r="JO169" s="623"/>
      <c r="JP169" s="623"/>
      <c r="JQ169" s="623"/>
      <c r="JR169" s="623"/>
      <c r="JS169" s="623"/>
      <c r="JT169" s="623"/>
      <c r="JU169" s="623"/>
      <c r="JV169" s="629"/>
      <c r="JW169" s="630"/>
      <c r="JX169" s="628"/>
      <c r="JY169" s="623"/>
      <c r="JZ169" s="623"/>
      <c r="KA169" s="623"/>
      <c r="KB169" s="623"/>
      <c r="KC169" s="623"/>
      <c r="KD169" s="623"/>
      <c r="KE169" s="623"/>
      <c r="KF169" s="623"/>
      <c r="KG169" s="623"/>
      <c r="KH169" s="623"/>
      <c r="KI169" s="623"/>
      <c r="KJ169" s="629"/>
      <c r="KK169" s="630"/>
      <c r="KL169" s="628"/>
      <c r="KM169" s="623"/>
      <c r="KN169" s="623"/>
      <c r="KO169" s="623"/>
      <c r="KP169" s="623"/>
      <c r="KQ169" s="623"/>
      <c r="KR169" s="623"/>
      <c r="KS169" s="623"/>
      <c r="KT169" s="623"/>
      <c r="KU169" s="623"/>
      <c r="KV169" s="623"/>
      <c r="KW169" s="623"/>
      <c r="KX169" s="629"/>
      <c r="KY169" s="630"/>
      <c r="KZ169" s="628"/>
      <c r="LA169" s="623"/>
      <c r="LB169" s="623"/>
      <c r="LC169" s="623"/>
      <c r="LD169" s="623"/>
      <c r="LE169" s="623"/>
      <c r="LF169" s="623"/>
      <c r="LG169" s="623"/>
      <c r="LH169" s="623"/>
      <c r="LI169" s="623"/>
      <c r="LJ169" s="623"/>
      <c r="LK169" s="623"/>
      <c r="LL169" s="629"/>
      <c r="LM169" s="630"/>
      <c r="LN169" s="628"/>
      <c r="LO169" s="623"/>
      <c r="LP169" s="623"/>
      <c r="LQ169" s="623"/>
      <c r="LR169" s="623"/>
      <c r="LS169" s="623"/>
      <c r="LT169" s="623"/>
      <c r="LU169" s="623"/>
      <c r="LV169" s="623"/>
      <c r="LW169" s="623"/>
      <c r="LX169" s="623"/>
      <c r="LY169" s="623"/>
      <c r="LZ169" s="629"/>
      <c r="MA169" s="630"/>
      <c r="MB169" s="628"/>
      <c r="MC169" s="623"/>
      <c r="MD169" s="623"/>
      <c r="ME169" s="623"/>
      <c r="MF169" s="623"/>
      <c r="MG169" s="623"/>
      <c r="MH169" s="623"/>
      <c r="MI169" s="623"/>
      <c r="MJ169" s="623"/>
      <c r="MK169" s="623"/>
      <c r="ML169" s="623"/>
      <c r="MM169" s="623"/>
      <c r="MN169" s="629"/>
      <c r="MO169" s="630"/>
      <c r="MP169" s="628"/>
      <c r="MQ169" s="623"/>
      <c r="MR169" s="623"/>
      <c r="MS169" s="623"/>
      <c r="MT169" s="623"/>
      <c r="MU169" s="623"/>
      <c r="MV169" s="623"/>
      <c r="MW169" s="623"/>
      <c r="MX169" s="623"/>
      <c r="MY169" s="623"/>
      <c r="MZ169" s="623"/>
      <c r="NA169" s="623"/>
      <c r="NB169" s="629"/>
      <c r="NC169" s="630"/>
      <c r="ND169" s="628"/>
      <c r="NE169" s="623"/>
      <c r="NF169" s="623"/>
      <c r="NG169" s="623"/>
      <c r="NH169" s="623"/>
      <c r="NI169" s="623"/>
      <c r="NJ169" s="623"/>
      <c r="NK169" s="623"/>
      <c r="NL169" s="623"/>
      <c r="NM169" s="623"/>
      <c r="NN169" s="623"/>
      <c r="NO169" s="623"/>
      <c r="NP169" s="629"/>
      <c r="NQ169" s="630"/>
      <c r="NR169" s="628"/>
      <c r="NS169" s="623"/>
      <c r="NT169" s="623"/>
      <c r="NU169" s="623"/>
      <c r="NV169" s="623"/>
      <c r="NW169" s="623"/>
      <c r="NX169" s="623"/>
      <c r="NY169" s="623"/>
      <c r="NZ169" s="623"/>
      <c r="OA169" s="623"/>
      <c r="OB169" s="623"/>
      <c r="OC169" s="623"/>
      <c r="OD169" s="629"/>
      <c r="OE169" s="630"/>
      <c r="OF169" s="628"/>
      <c r="OG169" s="623"/>
      <c r="OH169" s="623"/>
      <c r="OI169" s="623"/>
      <c r="OJ169" s="623"/>
      <c r="OK169" s="623"/>
      <c r="OL169" s="623"/>
      <c r="OM169" s="623"/>
      <c r="ON169" s="623"/>
      <c r="OO169" s="623"/>
      <c r="OP169" s="623"/>
      <c r="OQ169" s="623"/>
      <c r="OR169" s="629"/>
      <c r="OS169" s="630"/>
      <c r="OT169" s="628"/>
      <c r="OU169" s="623"/>
      <c r="OV169" s="623"/>
      <c r="OW169" s="623"/>
      <c r="OX169" s="623"/>
      <c r="OY169" s="623"/>
      <c r="OZ169" s="623"/>
      <c r="PA169" s="623"/>
      <c r="PB169" s="623"/>
      <c r="PC169" s="623"/>
      <c r="PD169" s="623"/>
      <c r="PE169" s="623"/>
      <c r="PF169" s="629"/>
      <c r="PG169" s="630"/>
      <c r="PH169" s="628"/>
      <c r="PI169" s="623"/>
      <c r="PJ169" s="623"/>
      <c r="PK169" s="623"/>
      <c r="PL169" s="623"/>
      <c r="PM169" s="623"/>
      <c r="PN169" s="623"/>
      <c r="PO169" s="623"/>
      <c r="PP169" s="623"/>
      <c r="PQ169" s="623"/>
      <c r="PR169" s="623"/>
      <c r="PS169" s="623"/>
      <c r="PT169" s="629"/>
      <c r="PU169" s="630"/>
      <c r="PV169" s="628"/>
      <c r="PW169" s="623"/>
      <c r="PX169" s="623"/>
      <c r="PY169" s="623"/>
      <c r="PZ169" s="623"/>
      <c r="QA169" s="623"/>
      <c r="QB169" s="623"/>
      <c r="QC169" s="623"/>
      <c r="QD169" s="623"/>
      <c r="QE169" s="623"/>
      <c r="QF169" s="623"/>
      <c r="QG169" s="623"/>
      <c r="QH169" s="629"/>
      <c r="QI169" s="630"/>
      <c r="QJ169" s="628"/>
      <c r="QK169" s="623"/>
      <c r="QL169" s="623"/>
      <c r="QM169" s="623"/>
      <c r="QN169" s="623"/>
      <c r="QO169" s="623"/>
      <c r="QP169" s="623"/>
      <c r="QQ169" s="623"/>
      <c r="QR169" s="623"/>
      <c r="QS169" s="623"/>
      <c r="QT169" s="623"/>
      <c r="QU169" s="623"/>
      <c r="QV169" s="629"/>
      <c r="QW169" s="630"/>
      <c r="QX169" s="629"/>
      <c r="QY169" s="629"/>
      <c r="QZ169" s="629"/>
      <c r="RA169" s="629"/>
      <c r="RB169" s="629"/>
      <c r="RC169" s="629"/>
      <c r="RD169" s="629"/>
      <c r="RE169" s="629"/>
      <c r="RF169" s="629"/>
      <c r="RG169" s="629"/>
      <c r="RH169" s="629"/>
      <c r="RI169" s="629"/>
      <c r="RJ169" s="629"/>
    </row>
    <row r="170" spans="1:478" s="392" customFormat="1" ht="12.5" x14ac:dyDescent="0.25">
      <c r="A170" s="589" t="s">
        <v>971</v>
      </c>
      <c r="B170" s="255" t="s">
        <v>889</v>
      </c>
      <c r="C170" s="313"/>
      <c r="D170" s="607">
        <f t="shared" ref="D170:O171" si="995">ROUND(D34/D$146,2)</f>
        <v>0</v>
      </c>
      <c r="E170" s="623">
        <f t="shared" si="995"/>
        <v>0</v>
      </c>
      <c r="F170" s="623">
        <f t="shared" si="995"/>
        <v>0</v>
      </c>
      <c r="G170" s="623">
        <f t="shared" si="995"/>
        <v>0</v>
      </c>
      <c r="H170" s="623">
        <f t="shared" si="995"/>
        <v>0</v>
      </c>
      <c r="I170" s="623">
        <f t="shared" si="995"/>
        <v>0</v>
      </c>
      <c r="J170" s="623">
        <f t="shared" si="995"/>
        <v>0</v>
      </c>
      <c r="K170" s="623">
        <f t="shared" si="995"/>
        <v>0</v>
      </c>
      <c r="L170" s="623">
        <f t="shared" si="995"/>
        <v>0</v>
      </c>
      <c r="M170" s="623">
        <f t="shared" si="995"/>
        <v>0</v>
      </c>
      <c r="N170" s="623">
        <f t="shared" si="995"/>
        <v>0</v>
      </c>
      <c r="O170" s="623">
        <f t="shared" si="995"/>
        <v>0</v>
      </c>
      <c r="P170" s="610">
        <f>+SUBTOTAL(9,D170:O170)</f>
        <v>0</v>
      </c>
      <c r="Q170" s="611"/>
      <c r="R170" s="607">
        <f t="shared" ref="R170:AC171" si="996">ROUND(R34/R$146,2)</f>
        <v>0</v>
      </c>
      <c r="S170" s="623">
        <f t="shared" si="996"/>
        <v>0</v>
      </c>
      <c r="T170" s="623">
        <f t="shared" si="996"/>
        <v>0</v>
      </c>
      <c r="U170" s="623">
        <f t="shared" si="996"/>
        <v>0</v>
      </c>
      <c r="V170" s="623">
        <f t="shared" si="996"/>
        <v>0</v>
      </c>
      <c r="W170" s="623">
        <f t="shared" si="996"/>
        <v>0</v>
      </c>
      <c r="X170" s="623">
        <f t="shared" si="996"/>
        <v>0</v>
      </c>
      <c r="Y170" s="623">
        <f t="shared" si="996"/>
        <v>0</v>
      </c>
      <c r="Z170" s="623">
        <f t="shared" si="996"/>
        <v>0</v>
      </c>
      <c r="AA170" s="623">
        <f t="shared" si="996"/>
        <v>0</v>
      </c>
      <c r="AB170" s="623">
        <f t="shared" si="996"/>
        <v>0</v>
      </c>
      <c r="AC170" s="623">
        <f t="shared" si="996"/>
        <v>0</v>
      </c>
      <c r="AD170" s="610">
        <f>+SUBTOTAL(9,R170:AC170)</f>
        <v>0</v>
      </c>
      <c r="AE170" s="611"/>
      <c r="AF170" s="607">
        <f t="shared" ref="AF170:AQ171" si="997">ROUND(AF34/AF$146,2)</f>
        <v>0</v>
      </c>
      <c r="AG170" s="623">
        <f t="shared" si="997"/>
        <v>0</v>
      </c>
      <c r="AH170" s="623">
        <f t="shared" si="997"/>
        <v>0</v>
      </c>
      <c r="AI170" s="623">
        <f t="shared" si="997"/>
        <v>0</v>
      </c>
      <c r="AJ170" s="623">
        <f t="shared" si="997"/>
        <v>0</v>
      </c>
      <c r="AK170" s="623">
        <f t="shared" si="997"/>
        <v>0</v>
      </c>
      <c r="AL170" s="623">
        <f t="shared" si="997"/>
        <v>0</v>
      </c>
      <c r="AM170" s="623">
        <f t="shared" si="997"/>
        <v>0</v>
      </c>
      <c r="AN170" s="623">
        <f t="shared" si="997"/>
        <v>0</v>
      </c>
      <c r="AO170" s="623">
        <f t="shared" si="997"/>
        <v>0</v>
      </c>
      <c r="AP170" s="623">
        <f t="shared" si="997"/>
        <v>0</v>
      </c>
      <c r="AQ170" s="623">
        <f t="shared" si="997"/>
        <v>0</v>
      </c>
      <c r="AR170" s="610">
        <f>+SUBTOTAL(9,AF170:AQ170)</f>
        <v>0</v>
      </c>
      <c r="AS170" s="611"/>
      <c r="AT170" s="607">
        <f t="shared" ref="AT170:BE171" si="998">ROUND(AT34/AT$146,2)</f>
        <v>0</v>
      </c>
      <c r="AU170" s="623">
        <f t="shared" si="998"/>
        <v>0</v>
      </c>
      <c r="AV170" s="623">
        <f t="shared" si="998"/>
        <v>0</v>
      </c>
      <c r="AW170" s="623">
        <f t="shared" si="998"/>
        <v>0</v>
      </c>
      <c r="AX170" s="623">
        <f t="shared" si="998"/>
        <v>0</v>
      </c>
      <c r="AY170" s="623">
        <f t="shared" si="998"/>
        <v>0</v>
      </c>
      <c r="AZ170" s="623">
        <f t="shared" si="998"/>
        <v>0</v>
      </c>
      <c r="BA170" s="623">
        <f t="shared" si="998"/>
        <v>0</v>
      </c>
      <c r="BB170" s="623">
        <f t="shared" si="998"/>
        <v>0</v>
      </c>
      <c r="BC170" s="623">
        <f t="shared" si="998"/>
        <v>0</v>
      </c>
      <c r="BD170" s="623">
        <f t="shared" si="998"/>
        <v>0</v>
      </c>
      <c r="BE170" s="623">
        <f t="shared" si="998"/>
        <v>0</v>
      </c>
      <c r="BF170" s="610">
        <f>+SUBTOTAL(9,AT170:BE170)</f>
        <v>0</v>
      </c>
      <c r="BG170" s="611"/>
      <c r="BH170" s="607">
        <f t="shared" ref="BH170:BS171" si="999">ROUND(BH34/BH$146,2)</f>
        <v>0</v>
      </c>
      <c r="BI170" s="623">
        <f t="shared" si="999"/>
        <v>0</v>
      </c>
      <c r="BJ170" s="623">
        <f t="shared" si="999"/>
        <v>0</v>
      </c>
      <c r="BK170" s="623">
        <f t="shared" si="999"/>
        <v>0</v>
      </c>
      <c r="BL170" s="623">
        <f t="shared" si="999"/>
        <v>0</v>
      </c>
      <c r="BM170" s="623">
        <f t="shared" si="999"/>
        <v>0</v>
      </c>
      <c r="BN170" s="623">
        <f t="shared" si="999"/>
        <v>0</v>
      </c>
      <c r="BO170" s="623">
        <f t="shared" si="999"/>
        <v>0</v>
      </c>
      <c r="BP170" s="623">
        <f t="shared" si="999"/>
        <v>0</v>
      </c>
      <c r="BQ170" s="623">
        <f t="shared" si="999"/>
        <v>0</v>
      </c>
      <c r="BR170" s="623">
        <f t="shared" si="999"/>
        <v>0</v>
      </c>
      <c r="BS170" s="623">
        <f t="shared" si="999"/>
        <v>0</v>
      </c>
      <c r="BT170" s="610">
        <f>+SUBTOTAL(9,BH170:BS170)</f>
        <v>0</v>
      </c>
      <c r="BU170" s="611"/>
      <c r="BV170" s="607">
        <f t="shared" ref="BV170:CG171" si="1000">ROUND(BV34/BV$146,2)</f>
        <v>0</v>
      </c>
      <c r="BW170" s="623">
        <f t="shared" si="1000"/>
        <v>0</v>
      </c>
      <c r="BX170" s="623">
        <f t="shared" si="1000"/>
        <v>0</v>
      </c>
      <c r="BY170" s="623">
        <f t="shared" si="1000"/>
        <v>0</v>
      </c>
      <c r="BZ170" s="623">
        <f t="shared" si="1000"/>
        <v>0</v>
      </c>
      <c r="CA170" s="623">
        <f t="shared" si="1000"/>
        <v>0</v>
      </c>
      <c r="CB170" s="623">
        <f t="shared" si="1000"/>
        <v>0</v>
      </c>
      <c r="CC170" s="623">
        <f t="shared" si="1000"/>
        <v>0</v>
      </c>
      <c r="CD170" s="623">
        <f t="shared" si="1000"/>
        <v>0</v>
      </c>
      <c r="CE170" s="623">
        <f t="shared" si="1000"/>
        <v>0</v>
      </c>
      <c r="CF170" s="623">
        <f t="shared" si="1000"/>
        <v>0</v>
      </c>
      <c r="CG170" s="623">
        <f t="shared" si="1000"/>
        <v>0</v>
      </c>
      <c r="CH170" s="610">
        <f>+SUBTOTAL(9,BV170:CG170)</f>
        <v>0</v>
      </c>
      <c r="CI170" s="611"/>
      <c r="CJ170" s="607">
        <f t="shared" ref="CJ170:CU171" si="1001">ROUND(CJ34/CJ$146,2)</f>
        <v>0</v>
      </c>
      <c r="CK170" s="623">
        <f t="shared" si="1001"/>
        <v>0</v>
      </c>
      <c r="CL170" s="623">
        <f t="shared" si="1001"/>
        <v>0</v>
      </c>
      <c r="CM170" s="623">
        <f t="shared" si="1001"/>
        <v>0</v>
      </c>
      <c r="CN170" s="623">
        <f t="shared" si="1001"/>
        <v>0</v>
      </c>
      <c r="CO170" s="623">
        <f t="shared" si="1001"/>
        <v>0</v>
      </c>
      <c r="CP170" s="623">
        <f t="shared" si="1001"/>
        <v>0</v>
      </c>
      <c r="CQ170" s="623">
        <f t="shared" si="1001"/>
        <v>0</v>
      </c>
      <c r="CR170" s="623">
        <f t="shared" si="1001"/>
        <v>0</v>
      </c>
      <c r="CS170" s="623">
        <f t="shared" si="1001"/>
        <v>0</v>
      </c>
      <c r="CT170" s="623">
        <f t="shared" si="1001"/>
        <v>0</v>
      </c>
      <c r="CU170" s="623">
        <f t="shared" si="1001"/>
        <v>0</v>
      </c>
      <c r="CV170" s="610">
        <f>+SUBTOTAL(9,CJ170:CU170)</f>
        <v>0</v>
      </c>
      <c r="CW170" s="611"/>
      <c r="CX170" s="607">
        <f t="shared" ref="CX170:DI171" si="1002">ROUND(CX34/CX$146,2)</f>
        <v>0</v>
      </c>
      <c r="CY170" s="623">
        <f t="shared" si="1002"/>
        <v>0</v>
      </c>
      <c r="CZ170" s="623">
        <f t="shared" si="1002"/>
        <v>0</v>
      </c>
      <c r="DA170" s="623">
        <f t="shared" si="1002"/>
        <v>0</v>
      </c>
      <c r="DB170" s="623">
        <f t="shared" si="1002"/>
        <v>0</v>
      </c>
      <c r="DC170" s="623">
        <f t="shared" si="1002"/>
        <v>0</v>
      </c>
      <c r="DD170" s="623">
        <f t="shared" si="1002"/>
        <v>0</v>
      </c>
      <c r="DE170" s="623">
        <f t="shared" si="1002"/>
        <v>0</v>
      </c>
      <c r="DF170" s="623">
        <f t="shared" si="1002"/>
        <v>0</v>
      </c>
      <c r="DG170" s="623">
        <f t="shared" si="1002"/>
        <v>0</v>
      </c>
      <c r="DH170" s="623">
        <f t="shared" si="1002"/>
        <v>0</v>
      </c>
      <c r="DI170" s="623">
        <f t="shared" si="1002"/>
        <v>0</v>
      </c>
      <c r="DJ170" s="610">
        <f>+SUBTOTAL(9,CX170:DI170)</f>
        <v>0</v>
      </c>
      <c r="DK170" s="611"/>
      <c r="DL170" s="607">
        <f t="shared" ref="DL170:DW171" si="1003">ROUND(DL34/DL$146,2)</f>
        <v>0</v>
      </c>
      <c r="DM170" s="623">
        <f t="shared" si="1003"/>
        <v>0</v>
      </c>
      <c r="DN170" s="623">
        <f t="shared" si="1003"/>
        <v>0</v>
      </c>
      <c r="DO170" s="623">
        <f t="shared" si="1003"/>
        <v>0</v>
      </c>
      <c r="DP170" s="623">
        <f t="shared" si="1003"/>
        <v>0</v>
      </c>
      <c r="DQ170" s="623">
        <f t="shared" si="1003"/>
        <v>0</v>
      </c>
      <c r="DR170" s="623">
        <f t="shared" si="1003"/>
        <v>0</v>
      </c>
      <c r="DS170" s="623">
        <f t="shared" si="1003"/>
        <v>0</v>
      </c>
      <c r="DT170" s="623">
        <f t="shared" si="1003"/>
        <v>0</v>
      </c>
      <c r="DU170" s="623">
        <f t="shared" si="1003"/>
        <v>0</v>
      </c>
      <c r="DV170" s="623">
        <f t="shared" si="1003"/>
        <v>0</v>
      </c>
      <c r="DW170" s="623">
        <f t="shared" si="1003"/>
        <v>0</v>
      </c>
      <c r="DX170" s="610">
        <f>+SUBTOTAL(9,DL170:DW170)</f>
        <v>0</v>
      </c>
      <c r="DY170" s="611"/>
      <c r="DZ170" s="607">
        <f t="shared" ref="DZ170:EK171" si="1004">ROUND(DZ34/DZ$146,2)</f>
        <v>0</v>
      </c>
      <c r="EA170" s="623">
        <f t="shared" si="1004"/>
        <v>0</v>
      </c>
      <c r="EB170" s="623">
        <f t="shared" si="1004"/>
        <v>0</v>
      </c>
      <c r="EC170" s="623">
        <f t="shared" si="1004"/>
        <v>0</v>
      </c>
      <c r="ED170" s="623">
        <f t="shared" si="1004"/>
        <v>0</v>
      </c>
      <c r="EE170" s="623">
        <f t="shared" si="1004"/>
        <v>0</v>
      </c>
      <c r="EF170" s="623">
        <f t="shared" si="1004"/>
        <v>0</v>
      </c>
      <c r="EG170" s="623">
        <f t="shared" si="1004"/>
        <v>0</v>
      </c>
      <c r="EH170" s="623">
        <f t="shared" si="1004"/>
        <v>0</v>
      </c>
      <c r="EI170" s="623">
        <f t="shared" si="1004"/>
        <v>0</v>
      </c>
      <c r="EJ170" s="623">
        <f t="shared" si="1004"/>
        <v>0</v>
      </c>
      <c r="EK170" s="623">
        <f t="shared" si="1004"/>
        <v>0</v>
      </c>
      <c r="EL170" s="610">
        <f>+SUBTOTAL(9,DZ170:EK170)</f>
        <v>0</v>
      </c>
      <c r="EM170" s="611"/>
      <c r="EN170" s="607">
        <f t="shared" ref="EN170:EY171" si="1005">ROUND(EN34/EN$146,2)</f>
        <v>0</v>
      </c>
      <c r="EO170" s="623">
        <f t="shared" si="1005"/>
        <v>0</v>
      </c>
      <c r="EP170" s="623">
        <f t="shared" si="1005"/>
        <v>0</v>
      </c>
      <c r="EQ170" s="623">
        <f t="shared" si="1005"/>
        <v>0</v>
      </c>
      <c r="ER170" s="623">
        <f t="shared" si="1005"/>
        <v>0</v>
      </c>
      <c r="ES170" s="623">
        <f t="shared" si="1005"/>
        <v>0</v>
      </c>
      <c r="ET170" s="623">
        <f t="shared" si="1005"/>
        <v>0</v>
      </c>
      <c r="EU170" s="623">
        <f t="shared" si="1005"/>
        <v>0</v>
      </c>
      <c r="EV170" s="623">
        <f t="shared" si="1005"/>
        <v>0</v>
      </c>
      <c r="EW170" s="623">
        <f t="shared" si="1005"/>
        <v>0</v>
      </c>
      <c r="EX170" s="623">
        <f t="shared" si="1005"/>
        <v>0</v>
      </c>
      <c r="EY170" s="623">
        <f t="shared" si="1005"/>
        <v>0</v>
      </c>
      <c r="EZ170" s="610">
        <f>+SUBTOTAL(9,EN170:EY170)</f>
        <v>0</v>
      </c>
      <c r="FA170" s="611"/>
      <c r="FB170" s="607">
        <f t="shared" ref="FB170:FM171" si="1006">ROUND(FB34/FB$146,2)</f>
        <v>0</v>
      </c>
      <c r="FC170" s="623">
        <f t="shared" si="1006"/>
        <v>0</v>
      </c>
      <c r="FD170" s="623">
        <f t="shared" si="1006"/>
        <v>0</v>
      </c>
      <c r="FE170" s="623">
        <f t="shared" si="1006"/>
        <v>0</v>
      </c>
      <c r="FF170" s="623">
        <f t="shared" si="1006"/>
        <v>0</v>
      </c>
      <c r="FG170" s="623">
        <f t="shared" si="1006"/>
        <v>0</v>
      </c>
      <c r="FH170" s="623">
        <f t="shared" si="1006"/>
        <v>0</v>
      </c>
      <c r="FI170" s="623">
        <f t="shared" si="1006"/>
        <v>0</v>
      </c>
      <c r="FJ170" s="623">
        <f t="shared" si="1006"/>
        <v>0</v>
      </c>
      <c r="FK170" s="623">
        <f t="shared" si="1006"/>
        <v>0</v>
      </c>
      <c r="FL170" s="623">
        <f t="shared" si="1006"/>
        <v>0</v>
      </c>
      <c r="FM170" s="623">
        <f t="shared" si="1006"/>
        <v>0</v>
      </c>
      <c r="FN170" s="610">
        <f>+SUBTOTAL(9,FB170:FM170)</f>
        <v>0</v>
      </c>
      <c r="FO170" s="611"/>
      <c r="FP170" s="607">
        <f t="shared" ref="FP170:GA171" si="1007">ROUND(FP34/FP$146,2)</f>
        <v>0</v>
      </c>
      <c r="FQ170" s="623">
        <f t="shared" si="1007"/>
        <v>0</v>
      </c>
      <c r="FR170" s="623">
        <f t="shared" si="1007"/>
        <v>0</v>
      </c>
      <c r="FS170" s="623">
        <f t="shared" si="1007"/>
        <v>0</v>
      </c>
      <c r="FT170" s="623">
        <f t="shared" si="1007"/>
        <v>0</v>
      </c>
      <c r="FU170" s="623">
        <f t="shared" si="1007"/>
        <v>0</v>
      </c>
      <c r="FV170" s="623">
        <f t="shared" si="1007"/>
        <v>0</v>
      </c>
      <c r="FW170" s="623">
        <f t="shared" si="1007"/>
        <v>0</v>
      </c>
      <c r="FX170" s="623">
        <f t="shared" si="1007"/>
        <v>0</v>
      </c>
      <c r="FY170" s="623">
        <f t="shared" si="1007"/>
        <v>0</v>
      </c>
      <c r="FZ170" s="623">
        <f t="shared" si="1007"/>
        <v>0</v>
      </c>
      <c r="GA170" s="623">
        <f t="shared" si="1007"/>
        <v>0</v>
      </c>
      <c r="GB170" s="610">
        <f>+SUBTOTAL(9,FP170:GA170)</f>
        <v>0</v>
      </c>
      <c r="GC170" s="611"/>
      <c r="GD170" s="607">
        <f t="shared" ref="GD170:GO171" si="1008">ROUND(GD34/GD$146,2)</f>
        <v>0</v>
      </c>
      <c r="GE170" s="623">
        <f t="shared" si="1008"/>
        <v>0</v>
      </c>
      <c r="GF170" s="623">
        <f t="shared" si="1008"/>
        <v>0</v>
      </c>
      <c r="GG170" s="623">
        <f t="shared" si="1008"/>
        <v>0</v>
      </c>
      <c r="GH170" s="623">
        <f t="shared" si="1008"/>
        <v>0</v>
      </c>
      <c r="GI170" s="623">
        <f t="shared" si="1008"/>
        <v>0</v>
      </c>
      <c r="GJ170" s="623">
        <f t="shared" si="1008"/>
        <v>0</v>
      </c>
      <c r="GK170" s="623">
        <f t="shared" si="1008"/>
        <v>0</v>
      </c>
      <c r="GL170" s="623">
        <f t="shared" si="1008"/>
        <v>0</v>
      </c>
      <c r="GM170" s="623">
        <f t="shared" si="1008"/>
        <v>0</v>
      </c>
      <c r="GN170" s="623">
        <f t="shared" si="1008"/>
        <v>0</v>
      </c>
      <c r="GO170" s="623">
        <f t="shared" si="1008"/>
        <v>0</v>
      </c>
      <c r="GP170" s="610">
        <f>+SUBTOTAL(9,GD170:GO170)</f>
        <v>0</v>
      </c>
      <c r="GQ170" s="611"/>
      <c r="GR170" s="607">
        <f t="shared" ref="GR170:HC171" si="1009">ROUND(GR34/GR$146,2)</f>
        <v>0</v>
      </c>
      <c r="GS170" s="623">
        <f t="shared" si="1009"/>
        <v>0</v>
      </c>
      <c r="GT170" s="623">
        <f t="shared" si="1009"/>
        <v>0</v>
      </c>
      <c r="GU170" s="623">
        <f t="shared" si="1009"/>
        <v>0</v>
      </c>
      <c r="GV170" s="623">
        <f t="shared" si="1009"/>
        <v>0</v>
      </c>
      <c r="GW170" s="623">
        <f t="shared" si="1009"/>
        <v>0</v>
      </c>
      <c r="GX170" s="623">
        <f t="shared" si="1009"/>
        <v>0</v>
      </c>
      <c r="GY170" s="623">
        <f t="shared" si="1009"/>
        <v>0</v>
      </c>
      <c r="GZ170" s="623">
        <f t="shared" si="1009"/>
        <v>0</v>
      </c>
      <c r="HA170" s="623">
        <f t="shared" si="1009"/>
        <v>0</v>
      </c>
      <c r="HB170" s="623">
        <f t="shared" si="1009"/>
        <v>0</v>
      </c>
      <c r="HC170" s="623">
        <f t="shared" si="1009"/>
        <v>0</v>
      </c>
      <c r="HD170" s="610">
        <f>+SUBTOTAL(9,GR170:HC170)</f>
        <v>0</v>
      </c>
      <c r="HE170" s="611"/>
      <c r="HF170" s="607">
        <f t="shared" ref="HF170:HQ171" si="1010">ROUND(HF34/HF$146,2)</f>
        <v>0</v>
      </c>
      <c r="HG170" s="623">
        <f t="shared" si="1010"/>
        <v>0</v>
      </c>
      <c r="HH170" s="623">
        <f t="shared" si="1010"/>
        <v>0</v>
      </c>
      <c r="HI170" s="623">
        <f t="shared" si="1010"/>
        <v>0</v>
      </c>
      <c r="HJ170" s="623">
        <f t="shared" si="1010"/>
        <v>0</v>
      </c>
      <c r="HK170" s="623">
        <f t="shared" si="1010"/>
        <v>0</v>
      </c>
      <c r="HL170" s="623">
        <f t="shared" si="1010"/>
        <v>0</v>
      </c>
      <c r="HM170" s="623">
        <f t="shared" si="1010"/>
        <v>0</v>
      </c>
      <c r="HN170" s="623">
        <f t="shared" si="1010"/>
        <v>0</v>
      </c>
      <c r="HO170" s="623">
        <f t="shared" si="1010"/>
        <v>0</v>
      </c>
      <c r="HP170" s="623">
        <f t="shared" si="1010"/>
        <v>0</v>
      </c>
      <c r="HQ170" s="623">
        <f t="shared" si="1010"/>
        <v>0</v>
      </c>
      <c r="HR170" s="610">
        <f>+SUBTOTAL(9,HF170:HQ170)</f>
        <v>0</v>
      </c>
      <c r="HS170" s="611"/>
      <c r="HT170" s="607">
        <f t="shared" ref="HT170:IE171" si="1011">ROUND(HT34/HT$146,2)</f>
        <v>0</v>
      </c>
      <c r="HU170" s="623">
        <f t="shared" si="1011"/>
        <v>0</v>
      </c>
      <c r="HV170" s="623">
        <f t="shared" si="1011"/>
        <v>0</v>
      </c>
      <c r="HW170" s="623">
        <f t="shared" si="1011"/>
        <v>0</v>
      </c>
      <c r="HX170" s="623">
        <f t="shared" si="1011"/>
        <v>0</v>
      </c>
      <c r="HY170" s="623">
        <f t="shared" si="1011"/>
        <v>0</v>
      </c>
      <c r="HZ170" s="623">
        <f t="shared" si="1011"/>
        <v>0</v>
      </c>
      <c r="IA170" s="623">
        <f t="shared" si="1011"/>
        <v>0</v>
      </c>
      <c r="IB170" s="623">
        <f t="shared" si="1011"/>
        <v>0</v>
      </c>
      <c r="IC170" s="623">
        <f t="shared" si="1011"/>
        <v>0</v>
      </c>
      <c r="ID170" s="623">
        <f t="shared" si="1011"/>
        <v>0</v>
      </c>
      <c r="IE170" s="623">
        <f t="shared" si="1011"/>
        <v>0</v>
      </c>
      <c r="IF170" s="610">
        <f>+SUBTOTAL(9,HT170:IE170)</f>
        <v>0</v>
      </c>
      <c r="IG170" s="611"/>
      <c r="IH170" s="607">
        <f t="shared" ref="IH170:IS171" si="1012">ROUND(IH34/IH$146,2)</f>
        <v>0</v>
      </c>
      <c r="II170" s="623">
        <f t="shared" si="1012"/>
        <v>0</v>
      </c>
      <c r="IJ170" s="623">
        <f t="shared" si="1012"/>
        <v>0</v>
      </c>
      <c r="IK170" s="623">
        <f t="shared" si="1012"/>
        <v>0</v>
      </c>
      <c r="IL170" s="623">
        <f t="shared" si="1012"/>
        <v>0</v>
      </c>
      <c r="IM170" s="623">
        <f t="shared" si="1012"/>
        <v>0</v>
      </c>
      <c r="IN170" s="623">
        <f t="shared" si="1012"/>
        <v>0</v>
      </c>
      <c r="IO170" s="623">
        <f t="shared" si="1012"/>
        <v>0</v>
      </c>
      <c r="IP170" s="623">
        <f t="shared" si="1012"/>
        <v>0</v>
      </c>
      <c r="IQ170" s="623">
        <f t="shared" si="1012"/>
        <v>0</v>
      </c>
      <c r="IR170" s="623">
        <f t="shared" si="1012"/>
        <v>0</v>
      </c>
      <c r="IS170" s="623">
        <f t="shared" si="1012"/>
        <v>0</v>
      </c>
      <c r="IT170" s="610">
        <f>+SUBTOTAL(9,IH170:IS170)</f>
        <v>0</v>
      </c>
      <c r="IU170" s="611"/>
      <c r="IV170" s="607">
        <f t="shared" ref="IV170:JG171" si="1013">ROUND(IV34/IV$146,2)</f>
        <v>0</v>
      </c>
      <c r="IW170" s="623">
        <f t="shared" si="1013"/>
        <v>0</v>
      </c>
      <c r="IX170" s="623">
        <f t="shared" si="1013"/>
        <v>0</v>
      </c>
      <c r="IY170" s="623">
        <f t="shared" si="1013"/>
        <v>0</v>
      </c>
      <c r="IZ170" s="623">
        <f t="shared" si="1013"/>
        <v>0</v>
      </c>
      <c r="JA170" s="623">
        <f t="shared" si="1013"/>
        <v>0</v>
      </c>
      <c r="JB170" s="623">
        <f t="shared" si="1013"/>
        <v>0</v>
      </c>
      <c r="JC170" s="623">
        <f t="shared" si="1013"/>
        <v>0</v>
      </c>
      <c r="JD170" s="623">
        <f t="shared" si="1013"/>
        <v>0</v>
      </c>
      <c r="JE170" s="623">
        <f t="shared" si="1013"/>
        <v>0</v>
      </c>
      <c r="JF170" s="623">
        <f t="shared" si="1013"/>
        <v>0</v>
      </c>
      <c r="JG170" s="623">
        <f t="shared" si="1013"/>
        <v>0</v>
      </c>
      <c r="JH170" s="610">
        <f>+SUBTOTAL(9,IV170:JG170)</f>
        <v>0</v>
      </c>
      <c r="JI170" s="611"/>
      <c r="JJ170" s="607">
        <f t="shared" ref="JJ170:JU171" si="1014">ROUND(JJ34/JJ$146,2)</f>
        <v>0</v>
      </c>
      <c r="JK170" s="623">
        <f t="shared" si="1014"/>
        <v>0</v>
      </c>
      <c r="JL170" s="623">
        <f t="shared" si="1014"/>
        <v>0</v>
      </c>
      <c r="JM170" s="623">
        <f t="shared" si="1014"/>
        <v>0</v>
      </c>
      <c r="JN170" s="623">
        <f t="shared" si="1014"/>
        <v>0</v>
      </c>
      <c r="JO170" s="623">
        <f t="shared" si="1014"/>
        <v>0</v>
      </c>
      <c r="JP170" s="623">
        <f t="shared" si="1014"/>
        <v>0</v>
      </c>
      <c r="JQ170" s="623">
        <f t="shared" si="1014"/>
        <v>0</v>
      </c>
      <c r="JR170" s="623">
        <f t="shared" si="1014"/>
        <v>0</v>
      </c>
      <c r="JS170" s="623">
        <f t="shared" si="1014"/>
        <v>0</v>
      </c>
      <c r="JT170" s="623">
        <f t="shared" si="1014"/>
        <v>0</v>
      </c>
      <c r="JU170" s="623">
        <f t="shared" si="1014"/>
        <v>0</v>
      </c>
      <c r="JV170" s="610">
        <f>+SUBTOTAL(9,JJ170:JU170)</f>
        <v>0</v>
      </c>
      <c r="JW170" s="611"/>
      <c r="JX170" s="607">
        <f t="shared" ref="JX170:KI171" si="1015">ROUND(JX34/JX$146,2)</f>
        <v>0</v>
      </c>
      <c r="JY170" s="623">
        <f t="shared" si="1015"/>
        <v>0</v>
      </c>
      <c r="JZ170" s="623">
        <f t="shared" si="1015"/>
        <v>0</v>
      </c>
      <c r="KA170" s="623">
        <f t="shared" si="1015"/>
        <v>0</v>
      </c>
      <c r="KB170" s="623">
        <f t="shared" si="1015"/>
        <v>0</v>
      </c>
      <c r="KC170" s="623">
        <f t="shared" si="1015"/>
        <v>0</v>
      </c>
      <c r="KD170" s="623">
        <f t="shared" si="1015"/>
        <v>0</v>
      </c>
      <c r="KE170" s="623">
        <f t="shared" si="1015"/>
        <v>0</v>
      </c>
      <c r="KF170" s="623">
        <f t="shared" si="1015"/>
        <v>0</v>
      </c>
      <c r="KG170" s="623">
        <f t="shared" si="1015"/>
        <v>0</v>
      </c>
      <c r="KH170" s="623">
        <f t="shared" si="1015"/>
        <v>0</v>
      </c>
      <c r="KI170" s="623">
        <f t="shared" si="1015"/>
        <v>0</v>
      </c>
      <c r="KJ170" s="610">
        <f>+SUBTOTAL(9,JX170:KI170)</f>
        <v>0</v>
      </c>
      <c r="KK170" s="611"/>
      <c r="KL170" s="607">
        <f t="shared" ref="KL170:KW171" si="1016">ROUND(KL34/KL$146,2)</f>
        <v>0</v>
      </c>
      <c r="KM170" s="623">
        <f t="shared" si="1016"/>
        <v>0</v>
      </c>
      <c r="KN170" s="623">
        <f t="shared" si="1016"/>
        <v>0</v>
      </c>
      <c r="KO170" s="623">
        <f t="shared" si="1016"/>
        <v>0</v>
      </c>
      <c r="KP170" s="623">
        <f t="shared" si="1016"/>
        <v>0</v>
      </c>
      <c r="KQ170" s="623">
        <f t="shared" si="1016"/>
        <v>0</v>
      </c>
      <c r="KR170" s="623">
        <f t="shared" si="1016"/>
        <v>0</v>
      </c>
      <c r="KS170" s="623">
        <f t="shared" si="1016"/>
        <v>0</v>
      </c>
      <c r="KT170" s="623">
        <f t="shared" si="1016"/>
        <v>0</v>
      </c>
      <c r="KU170" s="623">
        <f t="shared" si="1016"/>
        <v>0</v>
      </c>
      <c r="KV170" s="623">
        <f t="shared" si="1016"/>
        <v>0</v>
      </c>
      <c r="KW170" s="623">
        <f t="shared" si="1016"/>
        <v>0</v>
      </c>
      <c r="KX170" s="610">
        <f>+SUBTOTAL(9,KL170:KW170)</f>
        <v>0</v>
      </c>
      <c r="KY170" s="611"/>
      <c r="KZ170" s="607">
        <f t="shared" ref="KZ170:LK171" si="1017">ROUND(KZ34/KZ$146,2)</f>
        <v>0</v>
      </c>
      <c r="LA170" s="623">
        <f t="shared" si="1017"/>
        <v>0</v>
      </c>
      <c r="LB170" s="623">
        <f t="shared" si="1017"/>
        <v>0</v>
      </c>
      <c r="LC170" s="623">
        <f t="shared" si="1017"/>
        <v>0</v>
      </c>
      <c r="LD170" s="623">
        <f t="shared" si="1017"/>
        <v>0</v>
      </c>
      <c r="LE170" s="623">
        <f t="shared" si="1017"/>
        <v>0</v>
      </c>
      <c r="LF170" s="623">
        <f t="shared" si="1017"/>
        <v>0</v>
      </c>
      <c r="LG170" s="623">
        <f t="shared" si="1017"/>
        <v>0</v>
      </c>
      <c r="LH170" s="623">
        <f t="shared" si="1017"/>
        <v>0</v>
      </c>
      <c r="LI170" s="623">
        <f t="shared" si="1017"/>
        <v>0</v>
      </c>
      <c r="LJ170" s="623">
        <f t="shared" si="1017"/>
        <v>0</v>
      </c>
      <c r="LK170" s="623">
        <f t="shared" si="1017"/>
        <v>0</v>
      </c>
      <c r="LL170" s="610">
        <f>+SUBTOTAL(9,KZ170:LK170)</f>
        <v>0</v>
      </c>
      <c r="LM170" s="611"/>
      <c r="LN170" s="607">
        <f t="shared" ref="LN170:LY171" si="1018">ROUND(LN34/LN$146,2)</f>
        <v>0</v>
      </c>
      <c r="LO170" s="623">
        <f t="shared" si="1018"/>
        <v>0</v>
      </c>
      <c r="LP170" s="623">
        <f t="shared" si="1018"/>
        <v>0</v>
      </c>
      <c r="LQ170" s="623">
        <f t="shared" si="1018"/>
        <v>0</v>
      </c>
      <c r="LR170" s="623">
        <f t="shared" si="1018"/>
        <v>0</v>
      </c>
      <c r="LS170" s="623">
        <f t="shared" si="1018"/>
        <v>0</v>
      </c>
      <c r="LT170" s="623">
        <f t="shared" si="1018"/>
        <v>0</v>
      </c>
      <c r="LU170" s="623">
        <f t="shared" si="1018"/>
        <v>0</v>
      </c>
      <c r="LV170" s="623">
        <f t="shared" si="1018"/>
        <v>0</v>
      </c>
      <c r="LW170" s="623">
        <f t="shared" si="1018"/>
        <v>0</v>
      </c>
      <c r="LX170" s="623">
        <f t="shared" si="1018"/>
        <v>0</v>
      </c>
      <c r="LY170" s="623">
        <f t="shared" si="1018"/>
        <v>0</v>
      </c>
      <c r="LZ170" s="610">
        <f>+SUBTOTAL(9,LN170:LY170)</f>
        <v>0</v>
      </c>
      <c r="MA170" s="611"/>
      <c r="MB170" s="607">
        <f t="shared" ref="MB170:MM171" si="1019">ROUND(MB34/MB$146,2)</f>
        <v>0</v>
      </c>
      <c r="MC170" s="623">
        <f t="shared" si="1019"/>
        <v>0</v>
      </c>
      <c r="MD170" s="623">
        <f t="shared" si="1019"/>
        <v>0</v>
      </c>
      <c r="ME170" s="623">
        <f t="shared" si="1019"/>
        <v>0</v>
      </c>
      <c r="MF170" s="623">
        <f t="shared" si="1019"/>
        <v>0</v>
      </c>
      <c r="MG170" s="623">
        <f t="shared" si="1019"/>
        <v>0</v>
      </c>
      <c r="MH170" s="623">
        <f t="shared" si="1019"/>
        <v>0</v>
      </c>
      <c r="MI170" s="623">
        <f t="shared" si="1019"/>
        <v>0</v>
      </c>
      <c r="MJ170" s="623">
        <f t="shared" si="1019"/>
        <v>0</v>
      </c>
      <c r="MK170" s="623">
        <f t="shared" si="1019"/>
        <v>0</v>
      </c>
      <c r="ML170" s="623">
        <f t="shared" si="1019"/>
        <v>0</v>
      </c>
      <c r="MM170" s="623">
        <f t="shared" si="1019"/>
        <v>0</v>
      </c>
      <c r="MN170" s="610">
        <f>+SUBTOTAL(9,MB170:MM170)</f>
        <v>0</v>
      </c>
      <c r="MO170" s="611"/>
      <c r="MP170" s="607">
        <f t="shared" ref="MP170:NA171" si="1020">ROUND(MP34/MP$146,2)</f>
        <v>0</v>
      </c>
      <c r="MQ170" s="623">
        <f t="shared" si="1020"/>
        <v>0</v>
      </c>
      <c r="MR170" s="623">
        <f t="shared" si="1020"/>
        <v>0</v>
      </c>
      <c r="MS170" s="623">
        <f t="shared" si="1020"/>
        <v>0</v>
      </c>
      <c r="MT170" s="623">
        <f t="shared" si="1020"/>
        <v>0</v>
      </c>
      <c r="MU170" s="623">
        <f t="shared" si="1020"/>
        <v>0</v>
      </c>
      <c r="MV170" s="623">
        <f t="shared" si="1020"/>
        <v>0</v>
      </c>
      <c r="MW170" s="623">
        <f t="shared" si="1020"/>
        <v>0</v>
      </c>
      <c r="MX170" s="623">
        <f t="shared" si="1020"/>
        <v>0</v>
      </c>
      <c r="MY170" s="623">
        <f t="shared" si="1020"/>
        <v>0</v>
      </c>
      <c r="MZ170" s="623">
        <f t="shared" si="1020"/>
        <v>0</v>
      </c>
      <c r="NA170" s="623">
        <f t="shared" si="1020"/>
        <v>0</v>
      </c>
      <c r="NB170" s="610">
        <f>+SUBTOTAL(9,MP170:NA170)</f>
        <v>0</v>
      </c>
      <c r="NC170" s="611"/>
      <c r="ND170" s="607">
        <f t="shared" ref="ND170:NO171" si="1021">ROUND(ND34/ND$146,2)</f>
        <v>0</v>
      </c>
      <c r="NE170" s="623">
        <f t="shared" si="1021"/>
        <v>0</v>
      </c>
      <c r="NF170" s="623">
        <f t="shared" si="1021"/>
        <v>0</v>
      </c>
      <c r="NG170" s="623">
        <f t="shared" si="1021"/>
        <v>0</v>
      </c>
      <c r="NH170" s="623">
        <f t="shared" si="1021"/>
        <v>0</v>
      </c>
      <c r="NI170" s="623">
        <f t="shared" si="1021"/>
        <v>0</v>
      </c>
      <c r="NJ170" s="623">
        <f t="shared" si="1021"/>
        <v>0</v>
      </c>
      <c r="NK170" s="623">
        <f t="shared" si="1021"/>
        <v>0</v>
      </c>
      <c r="NL170" s="623">
        <f t="shared" si="1021"/>
        <v>0</v>
      </c>
      <c r="NM170" s="623">
        <f t="shared" si="1021"/>
        <v>0</v>
      </c>
      <c r="NN170" s="623">
        <f t="shared" si="1021"/>
        <v>0</v>
      </c>
      <c r="NO170" s="623">
        <f t="shared" si="1021"/>
        <v>0</v>
      </c>
      <c r="NP170" s="610">
        <f>+SUBTOTAL(9,ND170:NO170)</f>
        <v>0</v>
      </c>
      <c r="NQ170" s="611"/>
      <c r="NR170" s="607">
        <f t="shared" ref="NR170:OC171" si="1022">ROUND(NR34/NR$146,2)</f>
        <v>0</v>
      </c>
      <c r="NS170" s="623">
        <f t="shared" si="1022"/>
        <v>0</v>
      </c>
      <c r="NT170" s="623">
        <f t="shared" si="1022"/>
        <v>0</v>
      </c>
      <c r="NU170" s="623">
        <f t="shared" si="1022"/>
        <v>0</v>
      </c>
      <c r="NV170" s="623">
        <f t="shared" si="1022"/>
        <v>0</v>
      </c>
      <c r="NW170" s="623">
        <f t="shared" si="1022"/>
        <v>0</v>
      </c>
      <c r="NX170" s="623">
        <f t="shared" si="1022"/>
        <v>0</v>
      </c>
      <c r="NY170" s="623">
        <f t="shared" si="1022"/>
        <v>0</v>
      </c>
      <c r="NZ170" s="623">
        <f t="shared" si="1022"/>
        <v>0</v>
      </c>
      <c r="OA170" s="623">
        <f t="shared" si="1022"/>
        <v>0</v>
      </c>
      <c r="OB170" s="623">
        <f t="shared" si="1022"/>
        <v>0</v>
      </c>
      <c r="OC170" s="623">
        <f t="shared" si="1022"/>
        <v>0</v>
      </c>
      <c r="OD170" s="610">
        <f>+SUBTOTAL(9,NR170:OC170)</f>
        <v>0</v>
      </c>
      <c r="OE170" s="611"/>
      <c r="OF170" s="607">
        <f t="shared" ref="OF170:OQ171" si="1023">ROUND(OF34/OF$146,2)</f>
        <v>0</v>
      </c>
      <c r="OG170" s="623">
        <f t="shared" si="1023"/>
        <v>0</v>
      </c>
      <c r="OH170" s="623">
        <f t="shared" si="1023"/>
        <v>0</v>
      </c>
      <c r="OI170" s="623">
        <f t="shared" si="1023"/>
        <v>0</v>
      </c>
      <c r="OJ170" s="623">
        <f t="shared" si="1023"/>
        <v>0</v>
      </c>
      <c r="OK170" s="623">
        <f t="shared" si="1023"/>
        <v>0</v>
      </c>
      <c r="OL170" s="623">
        <f t="shared" si="1023"/>
        <v>0</v>
      </c>
      <c r="OM170" s="623">
        <f t="shared" si="1023"/>
        <v>0</v>
      </c>
      <c r="ON170" s="623">
        <f t="shared" si="1023"/>
        <v>0</v>
      </c>
      <c r="OO170" s="623">
        <f t="shared" si="1023"/>
        <v>0</v>
      </c>
      <c r="OP170" s="623">
        <f t="shared" si="1023"/>
        <v>0</v>
      </c>
      <c r="OQ170" s="623">
        <f t="shared" si="1023"/>
        <v>0</v>
      </c>
      <c r="OR170" s="610">
        <f>+SUBTOTAL(9,OF170:OQ170)</f>
        <v>0</v>
      </c>
      <c r="OS170" s="611"/>
      <c r="OT170" s="607">
        <f t="shared" ref="OT170:PE171" si="1024">ROUND(OT34/OT$146,2)</f>
        <v>0</v>
      </c>
      <c r="OU170" s="623">
        <f t="shared" si="1024"/>
        <v>0</v>
      </c>
      <c r="OV170" s="623">
        <f t="shared" si="1024"/>
        <v>0</v>
      </c>
      <c r="OW170" s="623">
        <f t="shared" si="1024"/>
        <v>0</v>
      </c>
      <c r="OX170" s="623">
        <f t="shared" si="1024"/>
        <v>0</v>
      </c>
      <c r="OY170" s="623">
        <f t="shared" si="1024"/>
        <v>0</v>
      </c>
      <c r="OZ170" s="623">
        <f t="shared" si="1024"/>
        <v>0</v>
      </c>
      <c r="PA170" s="623">
        <f t="shared" si="1024"/>
        <v>0</v>
      </c>
      <c r="PB170" s="623">
        <f t="shared" si="1024"/>
        <v>0</v>
      </c>
      <c r="PC170" s="623">
        <f t="shared" si="1024"/>
        <v>0</v>
      </c>
      <c r="PD170" s="623">
        <f t="shared" si="1024"/>
        <v>0</v>
      </c>
      <c r="PE170" s="623">
        <f t="shared" si="1024"/>
        <v>0</v>
      </c>
      <c r="PF170" s="610">
        <f>+SUBTOTAL(9,OT170:PE170)</f>
        <v>0</v>
      </c>
      <c r="PG170" s="611"/>
      <c r="PH170" s="607">
        <f t="shared" ref="PH170:PS171" si="1025">ROUND(PH34/PH$146,2)</f>
        <v>0</v>
      </c>
      <c r="PI170" s="623">
        <f t="shared" si="1025"/>
        <v>0</v>
      </c>
      <c r="PJ170" s="623">
        <f t="shared" si="1025"/>
        <v>0</v>
      </c>
      <c r="PK170" s="623">
        <f t="shared" si="1025"/>
        <v>0</v>
      </c>
      <c r="PL170" s="623">
        <f t="shared" si="1025"/>
        <v>0</v>
      </c>
      <c r="PM170" s="623">
        <f t="shared" si="1025"/>
        <v>0</v>
      </c>
      <c r="PN170" s="623">
        <f t="shared" si="1025"/>
        <v>0</v>
      </c>
      <c r="PO170" s="623">
        <f t="shared" si="1025"/>
        <v>0</v>
      </c>
      <c r="PP170" s="623">
        <f t="shared" si="1025"/>
        <v>0</v>
      </c>
      <c r="PQ170" s="623">
        <f t="shared" si="1025"/>
        <v>0</v>
      </c>
      <c r="PR170" s="623">
        <f t="shared" si="1025"/>
        <v>0</v>
      </c>
      <c r="PS170" s="623">
        <f t="shared" si="1025"/>
        <v>0</v>
      </c>
      <c r="PT170" s="610">
        <f>+SUBTOTAL(9,PH170:PS170)</f>
        <v>0</v>
      </c>
      <c r="PU170" s="611"/>
      <c r="PV170" s="607">
        <f t="shared" ref="PV170:QG171" si="1026">ROUND(PV34/PV$146,2)</f>
        <v>0</v>
      </c>
      <c r="PW170" s="623">
        <f t="shared" si="1026"/>
        <v>0</v>
      </c>
      <c r="PX170" s="623">
        <f t="shared" si="1026"/>
        <v>0</v>
      </c>
      <c r="PY170" s="623">
        <f t="shared" si="1026"/>
        <v>0</v>
      </c>
      <c r="PZ170" s="623">
        <f t="shared" si="1026"/>
        <v>0</v>
      </c>
      <c r="QA170" s="623">
        <f t="shared" si="1026"/>
        <v>0</v>
      </c>
      <c r="QB170" s="623">
        <f t="shared" si="1026"/>
        <v>0</v>
      </c>
      <c r="QC170" s="623">
        <f t="shared" si="1026"/>
        <v>0</v>
      </c>
      <c r="QD170" s="623">
        <f t="shared" si="1026"/>
        <v>0</v>
      </c>
      <c r="QE170" s="623">
        <f t="shared" si="1026"/>
        <v>0</v>
      </c>
      <c r="QF170" s="623">
        <f t="shared" si="1026"/>
        <v>0</v>
      </c>
      <c r="QG170" s="623">
        <f t="shared" si="1026"/>
        <v>0</v>
      </c>
      <c r="QH170" s="610">
        <f>+SUBTOTAL(9,PV170:QG170)</f>
        <v>0</v>
      </c>
      <c r="QI170" s="611"/>
      <c r="QJ170" s="607">
        <f t="shared" ref="QJ170:QU171" si="1027">ROUND(QJ34/QJ$146,2)</f>
        <v>0</v>
      </c>
      <c r="QK170" s="623">
        <f t="shared" si="1027"/>
        <v>0</v>
      </c>
      <c r="QL170" s="623">
        <f t="shared" si="1027"/>
        <v>0</v>
      </c>
      <c r="QM170" s="623">
        <f t="shared" si="1027"/>
        <v>0</v>
      </c>
      <c r="QN170" s="623">
        <f t="shared" si="1027"/>
        <v>0</v>
      </c>
      <c r="QO170" s="623">
        <f t="shared" si="1027"/>
        <v>0</v>
      </c>
      <c r="QP170" s="623">
        <f t="shared" si="1027"/>
        <v>0</v>
      </c>
      <c r="QQ170" s="623">
        <f t="shared" si="1027"/>
        <v>0</v>
      </c>
      <c r="QR170" s="623">
        <f t="shared" si="1027"/>
        <v>0</v>
      </c>
      <c r="QS170" s="623">
        <f t="shared" si="1027"/>
        <v>0</v>
      </c>
      <c r="QT170" s="623">
        <f t="shared" si="1027"/>
        <v>0</v>
      </c>
      <c r="QU170" s="623">
        <f t="shared" si="1027"/>
        <v>0</v>
      </c>
      <c r="QV170" s="610">
        <f>+SUBTOTAL(9,QJ170:QU170)</f>
        <v>0</v>
      </c>
      <c r="QW170" s="611"/>
      <c r="QX170" s="610">
        <f t="shared" ref="QX170:QX171" si="1028">SUMIF($D$13:$PS$13,QX$10,$D170:$PS170)</f>
        <v>0</v>
      </c>
      <c r="QY170" s="610">
        <f t="shared" ref="QY170:RI171" si="1029">SUMIF($D$13:$QU$13,QY$10,$D170:$QU170)</f>
        <v>0</v>
      </c>
      <c r="QZ170" s="610">
        <f t="shared" si="1029"/>
        <v>0</v>
      </c>
      <c r="RA170" s="610">
        <f t="shared" si="1029"/>
        <v>0</v>
      </c>
      <c r="RB170" s="610">
        <f t="shared" si="1029"/>
        <v>0</v>
      </c>
      <c r="RC170" s="610">
        <f t="shared" si="1029"/>
        <v>0</v>
      </c>
      <c r="RD170" s="610">
        <f t="shared" si="1029"/>
        <v>0</v>
      </c>
      <c r="RE170" s="610">
        <f t="shared" si="1029"/>
        <v>0</v>
      </c>
      <c r="RF170" s="610">
        <f t="shared" si="1029"/>
        <v>0</v>
      </c>
      <c r="RG170" s="610">
        <f t="shared" si="1029"/>
        <v>0</v>
      </c>
      <c r="RH170" s="610">
        <f t="shared" si="1029"/>
        <v>0</v>
      </c>
      <c r="RI170" s="610">
        <f t="shared" si="1029"/>
        <v>0</v>
      </c>
      <c r="RJ170" s="610">
        <f t="shared" ref="RJ170:RJ171" si="1030">SUM(QX170:RI170)</f>
        <v>0</v>
      </c>
    </row>
    <row r="171" spans="1:478" s="392" customFormat="1" ht="12.5" x14ac:dyDescent="0.25">
      <c r="A171" s="589" t="s">
        <v>971</v>
      </c>
      <c r="B171" s="255" t="s">
        <v>890</v>
      </c>
      <c r="C171" s="313"/>
      <c r="D171" s="607">
        <f t="shared" si="995"/>
        <v>0</v>
      </c>
      <c r="E171" s="623">
        <f t="shared" si="995"/>
        <v>0</v>
      </c>
      <c r="F171" s="623">
        <f t="shared" si="995"/>
        <v>0</v>
      </c>
      <c r="G171" s="623">
        <f t="shared" si="995"/>
        <v>0</v>
      </c>
      <c r="H171" s="623">
        <f t="shared" si="995"/>
        <v>0</v>
      </c>
      <c r="I171" s="623">
        <f t="shared" si="995"/>
        <v>0</v>
      </c>
      <c r="J171" s="623">
        <f t="shared" si="995"/>
        <v>0</v>
      </c>
      <c r="K171" s="623">
        <f t="shared" si="995"/>
        <v>0</v>
      </c>
      <c r="L171" s="623">
        <f t="shared" si="995"/>
        <v>0</v>
      </c>
      <c r="M171" s="623">
        <f t="shared" si="995"/>
        <v>0</v>
      </c>
      <c r="N171" s="623">
        <f t="shared" si="995"/>
        <v>0</v>
      </c>
      <c r="O171" s="623">
        <f t="shared" si="995"/>
        <v>0</v>
      </c>
      <c r="P171" s="610">
        <f>+SUBTOTAL(9,D171:O171)</f>
        <v>0</v>
      </c>
      <c r="Q171" s="611"/>
      <c r="R171" s="607">
        <f t="shared" si="996"/>
        <v>0</v>
      </c>
      <c r="S171" s="623">
        <f t="shared" si="996"/>
        <v>0</v>
      </c>
      <c r="T171" s="623">
        <f t="shared" si="996"/>
        <v>0</v>
      </c>
      <c r="U171" s="623">
        <f t="shared" si="996"/>
        <v>0</v>
      </c>
      <c r="V171" s="623">
        <f t="shared" si="996"/>
        <v>0</v>
      </c>
      <c r="W171" s="623">
        <f t="shared" si="996"/>
        <v>0</v>
      </c>
      <c r="X171" s="623">
        <f t="shared" si="996"/>
        <v>0</v>
      </c>
      <c r="Y171" s="623">
        <f t="shared" si="996"/>
        <v>0</v>
      </c>
      <c r="Z171" s="623">
        <f t="shared" si="996"/>
        <v>0</v>
      </c>
      <c r="AA171" s="623">
        <f t="shared" si="996"/>
        <v>0</v>
      </c>
      <c r="AB171" s="623">
        <f t="shared" si="996"/>
        <v>0</v>
      </c>
      <c r="AC171" s="623">
        <f t="shared" si="996"/>
        <v>0</v>
      </c>
      <c r="AD171" s="610">
        <f>+SUBTOTAL(9,R171:AC171)</f>
        <v>0</v>
      </c>
      <c r="AE171" s="611"/>
      <c r="AF171" s="607">
        <f t="shared" si="997"/>
        <v>0</v>
      </c>
      <c r="AG171" s="623">
        <f t="shared" si="997"/>
        <v>0</v>
      </c>
      <c r="AH171" s="623">
        <f t="shared" si="997"/>
        <v>0</v>
      </c>
      <c r="AI171" s="623">
        <f t="shared" si="997"/>
        <v>0</v>
      </c>
      <c r="AJ171" s="623">
        <f t="shared" si="997"/>
        <v>0</v>
      </c>
      <c r="AK171" s="623">
        <f t="shared" si="997"/>
        <v>0</v>
      </c>
      <c r="AL171" s="623">
        <f t="shared" si="997"/>
        <v>0</v>
      </c>
      <c r="AM171" s="623">
        <f t="shared" si="997"/>
        <v>0</v>
      </c>
      <c r="AN171" s="623">
        <f t="shared" si="997"/>
        <v>0</v>
      </c>
      <c r="AO171" s="623">
        <f t="shared" si="997"/>
        <v>0</v>
      </c>
      <c r="AP171" s="623">
        <f t="shared" si="997"/>
        <v>0</v>
      </c>
      <c r="AQ171" s="623">
        <f t="shared" si="997"/>
        <v>0</v>
      </c>
      <c r="AR171" s="610">
        <f>+SUBTOTAL(9,AF171:AQ171)</f>
        <v>0</v>
      </c>
      <c r="AS171" s="611"/>
      <c r="AT171" s="607">
        <f t="shared" si="998"/>
        <v>0</v>
      </c>
      <c r="AU171" s="623">
        <f t="shared" si="998"/>
        <v>0</v>
      </c>
      <c r="AV171" s="623">
        <f t="shared" si="998"/>
        <v>0</v>
      </c>
      <c r="AW171" s="623">
        <f t="shared" si="998"/>
        <v>0</v>
      </c>
      <c r="AX171" s="623">
        <f t="shared" si="998"/>
        <v>0</v>
      </c>
      <c r="AY171" s="623">
        <f t="shared" si="998"/>
        <v>0</v>
      </c>
      <c r="AZ171" s="623">
        <f t="shared" si="998"/>
        <v>0</v>
      </c>
      <c r="BA171" s="623">
        <f t="shared" si="998"/>
        <v>0</v>
      </c>
      <c r="BB171" s="623">
        <f t="shared" si="998"/>
        <v>0</v>
      </c>
      <c r="BC171" s="623">
        <f t="shared" si="998"/>
        <v>0</v>
      </c>
      <c r="BD171" s="623">
        <f t="shared" si="998"/>
        <v>0</v>
      </c>
      <c r="BE171" s="623">
        <f t="shared" si="998"/>
        <v>0</v>
      </c>
      <c r="BF171" s="610">
        <f>+SUBTOTAL(9,AT171:BE171)</f>
        <v>0</v>
      </c>
      <c r="BG171" s="611"/>
      <c r="BH171" s="607">
        <f t="shared" si="999"/>
        <v>0</v>
      </c>
      <c r="BI171" s="623">
        <f t="shared" si="999"/>
        <v>0</v>
      </c>
      <c r="BJ171" s="623">
        <f t="shared" si="999"/>
        <v>0</v>
      </c>
      <c r="BK171" s="623">
        <f t="shared" si="999"/>
        <v>0</v>
      </c>
      <c r="BL171" s="623">
        <f t="shared" si="999"/>
        <v>0</v>
      </c>
      <c r="BM171" s="623">
        <f t="shared" si="999"/>
        <v>0</v>
      </c>
      <c r="BN171" s="623">
        <f t="shared" si="999"/>
        <v>0</v>
      </c>
      <c r="BO171" s="623">
        <f t="shared" si="999"/>
        <v>0</v>
      </c>
      <c r="BP171" s="623">
        <f t="shared" si="999"/>
        <v>0</v>
      </c>
      <c r="BQ171" s="623">
        <f t="shared" si="999"/>
        <v>0</v>
      </c>
      <c r="BR171" s="623">
        <f t="shared" si="999"/>
        <v>0</v>
      </c>
      <c r="BS171" s="623">
        <f t="shared" si="999"/>
        <v>0</v>
      </c>
      <c r="BT171" s="610">
        <f>+SUBTOTAL(9,BH171:BS171)</f>
        <v>0</v>
      </c>
      <c r="BU171" s="611"/>
      <c r="BV171" s="607">
        <f t="shared" si="1000"/>
        <v>0</v>
      </c>
      <c r="BW171" s="623">
        <f t="shared" si="1000"/>
        <v>0</v>
      </c>
      <c r="BX171" s="623">
        <f t="shared" si="1000"/>
        <v>0</v>
      </c>
      <c r="BY171" s="623">
        <f t="shared" si="1000"/>
        <v>0</v>
      </c>
      <c r="BZ171" s="623">
        <f t="shared" si="1000"/>
        <v>0</v>
      </c>
      <c r="CA171" s="623">
        <f t="shared" si="1000"/>
        <v>0</v>
      </c>
      <c r="CB171" s="623">
        <f t="shared" si="1000"/>
        <v>0</v>
      </c>
      <c r="CC171" s="623">
        <f t="shared" si="1000"/>
        <v>0</v>
      </c>
      <c r="CD171" s="623">
        <f t="shared" si="1000"/>
        <v>0</v>
      </c>
      <c r="CE171" s="623">
        <f t="shared" si="1000"/>
        <v>0</v>
      </c>
      <c r="CF171" s="623">
        <f t="shared" si="1000"/>
        <v>0</v>
      </c>
      <c r="CG171" s="623">
        <f t="shared" si="1000"/>
        <v>0</v>
      </c>
      <c r="CH171" s="610">
        <f>+SUBTOTAL(9,BV171:CG171)</f>
        <v>0</v>
      </c>
      <c r="CI171" s="611"/>
      <c r="CJ171" s="607">
        <f t="shared" si="1001"/>
        <v>0</v>
      </c>
      <c r="CK171" s="623">
        <f t="shared" si="1001"/>
        <v>0</v>
      </c>
      <c r="CL171" s="623">
        <f t="shared" si="1001"/>
        <v>0</v>
      </c>
      <c r="CM171" s="623">
        <f t="shared" si="1001"/>
        <v>0</v>
      </c>
      <c r="CN171" s="623">
        <f t="shared" si="1001"/>
        <v>0</v>
      </c>
      <c r="CO171" s="623">
        <f t="shared" si="1001"/>
        <v>0</v>
      </c>
      <c r="CP171" s="623">
        <f t="shared" si="1001"/>
        <v>0</v>
      </c>
      <c r="CQ171" s="623">
        <f t="shared" si="1001"/>
        <v>0</v>
      </c>
      <c r="CR171" s="623">
        <f t="shared" si="1001"/>
        <v>0</v>
      </c>
      <c r="CS171" s="623">
        <f t="shared" si="1001"/>
        <v>0</v>
      </c>
      <c r="CT171" s="623">
        <f t="shared" si="1001"/>
        <v>0</v>
      </c>
      <c r="CU171" s="623">
        <f t="shared" si="1001"/>
        <v>0</v>
      </c>
      <c r="CV171" s="610">
        <f>+SUBTOTAL(9,CJ171:CU171)</f>
        <v>0</v>
      </c>
      <c r="CW171" s="611"/>
      <c r="CX171" s="607">
        <f t="shared" si="1002"/>
        <v>0</v>
      </c>
      <c r="CY171" s="623">
        <f t="shared" si="1002"/>
        <v>0</v>
      </c>
      <c r="CZ171" s="623">
        <f t="shared" si="1002"/>
        <v>0</v>
      </c>
      <c r="DA171" s="623">
        <f t="shared" si="1002"/>
        <v>0</v>
      </c>
      <c r="DB171" s="623">
        <f t="shared" si="1002"/>
        <v>0</v>
      </c>
      <c r="DC171" s="623">
        <f t="shared" si="1002"/>
        <v>0</v>
      </c>
      <c r="DD171" s="623">
        <f t="shared" si="1002"/>
        <v>0</v>
      </c>
      <c r="DE171" s="623">
        <f t="shared" si="1002"/>
        <v>0</v>
      </c>
      <c r="DF171" s="623">
        <f t="shared" si="1002"/>
        <v>0</v>
      </c>
      <c r="DG171" s="623">
        <f t="shared" si="1002"/>
        <v>0</v>
      </c>
      <c r="DH171" s="623">
        <f t="shared" si="1002"/>
        <v>0</v>
      </c>
      <c r="DI171" s="623">
        <f t="shared" si="1002"/>
        <v>0</v>
      </c>
      <c r="DJ171" s="610">
        <f>+SUBTOTAL(9,CX171:DI171)</f>
        <v>0</v>
      </c>
      <c r="DK171" s="611"/>
      <c r="DL171" s="607">
        <f t="shared" si="1003"/>
        <v>0</v>
      </c>
      <c r="DM171" s="623">
        <f t="shared" si="1003"/>
        <v>0</v>
      </c>
      <c r="DN171" s="623">
        <f t="shared" si="1003"/>
        <v>0</v>
      </c>
      <c r="DO171" s="623">
        <f t="shared" si="1003"/>
        <v>0</v>
      </c>
      <c r="DP171" s="623">
        <f t="shared" si="1003"/>
        <v>0</v>
      </c>
      <c r="DQ171" s="623">
        <f t="shared" si="1003"/>
        <v>0</v>
      </c>
      <c r="DR171" s="623">
        <f t="shared" si="1003"/>
        <v>0</v>
      </c>
      <c r="DS171" s="623">
        <f t="shared" si="1003"/>
        <v>0</v>
      </c>
      <c r="DT171" s="623">
        <f t="shared" si="1003"/>
        <v>0</v>
      </c>
      <c r="DU171" s="623">
        <f t="shared" si="1003"/>
        <v>0</v>
      </c>
      <c r="DV171" s="623">
        <f t="shared" si="1003"/>
        <v>0</v>
      </c>
      <c r="DW171" s="623">
        <f t="shared" si="1003"/>
        <v>0</v>
      </c>
      <c r="DX171" s="610">
        <f>+SUBTOTAL(9,DL171:DW171)</f>
        <v>0</v>
      </c>
      <c r="DY171" s="611"/>
      <c r="DZ171" s="607">
        <f t="shared" si="1004"/>
        <v>0</v>
      </c>
      <c r="EA171" s="623">
        <f t="shared" si="1004"/>
        <v>0</v>
      </c>
      <c r="EB171" s="623">
        <f t="shared" si="1004"/>
        <v>0</v>
      </c>
      <c r="EC171" s="623">
        <f t="shared" si="1004"/>
        <v>0</v>
      </c>
      <c r="ED171" s="623">
        <f t="shared" si="1004"/>
        <v>0</v>
      </c>
      <c r="EE171" s="623">
        <f t="shared" si="1004"/>
        <v>0</v>
      </c>
      <c r="EF171" s="623">
        <f t="shared" si="1004"/>
        <v>0</v>
      </c>
      <c r="EG171" s="623">
        <f t="shared" si="1004"/>
        <v>0</v>
      </c>
      <c r="EH171" s="623">
        <f t="shared" si="1004"/>
        <v>0</v>
      </c>
      <c r="EI171" s="623">
        <f t="shared" si="1004"/>
        <v>0</v>
      </c>
      <c r="EJ171" s="623">
        <f t="shared" si="1004"/>
        <v>0</v>
      </c>
      <c r="EK171" s="623">
        <f t="shared" si="1004"/>
        <v>0</v>
      </c>
      <c r="EL171" s="610">
        <f>+SUBTOTAL(9,DZ171:EK171)</f>
        <v>0</v>
      </c>
      <c r="EM171" s="611"/>
      <c r="EN171" s="607">
        <f t="shared" si="1005"/>
        <v>0</v>
      </c>
      <c r="EO171" s="623">
        <f t="shared" si="1005"/>
        <v>0</v>
      </c>
      <c r="EP171" s="623">
        <f t="shared" si="1005"/>
        <v>0</v>
      </c>
      <c r="EQ171" s="623">
        <f t="shared" si="1005"/>
        <v>0</v>
      </c>
      <c r="ER171" s="623">
        <f t="shared" si="1005"/>
        <v>0</v>
      </c>
      <c r="ES171" s="623">
        <f t="shared" si="1005"/>
        <v>0</v>
      </c>
      <c r="ET171" s="623">
        <f t="shared" si="1005"/>
        <v>0</v>
      </c>
      <c r="EU171" s="623">
        <f t="shared" si="1005"/>
        <v>0</v>
      </c>
      <c r="EV171" s="623">
        <f t="shared" si="1005"/>
        <v>0</v>
      </c>
      <c r="EW171" s="623">
        <f t="shared" si="1005"/>
        <v>0</v>
      </c>
      <c r="EX171" s="623">
        <f t="shared" si="1005"/>
        <v>0</v>
      </c>
      <c r="EY171" s="623">
        <f t="shared" si="1005"/>
        <v>0</v>
      </c>
      <c r="EZ171" s="610">
        <f>+SUBTOTAL(9,EN171:EY171)</f>
        <v>0</v>
      </c>
      <c r="FA171" s="611"/>
      <c r="FB171" s="607">
        <f t="shared" si="1006"/>
        <v>0</v>
      </c>
      <c r="FC171" s="623">
        <f t="shared" si="1006"/>
        <v>0</v>
      </c>
      <c r="FD171" s="623">
        <f t="shared" si="1006"/>
        <v>0</v>
      </c>
      <c r="FE171" s="623">
        <f t="shared" si="1006"/>
        <v>0</v>
      </c>
      <c r="FF171" s="623">
        <f t="shared" si="1006"/>
        <v>0</v>
      </c>
      <c r="FG171" s="623">
        <f t="shared" si="1006"/>
        <v>0</v>
      </c>
      <c r="FH171" s="623">
        <f t="shared" si="1006"/>
        <v>0</v>
      </c>
      <c r="FI171" s="623">
        <f t="shared" si="1006"/>
        <v>0</v>
      </c>
      <c r="FJ171" s="623">
        <f t="shared" si="1006"/>
        <v>0</v>
      </c>
      <c r="FK171" s="623">
        <f t="shared" si="1006"/>
        <v>0</v>
      </c>
      <c r="FL171" s="623">
        <f t="shared" si="1006"/>
        <v>0</v>
      </c>
      <c r="FM171" s="623">
        <f t="shared" si="1006"/>
        <v>0</v>
      </c>
      <c r="FN171" s="610">
        <f>+SUBTOTAL(9,FB171:FM171)</f>
        <v>0</v>
      </c>
      <c r="FO171" s="611"/>
      <c r="FP171" s="607">
        <f t="shared" si="1007"/>
        <v>0</v>
      </c>
      <c r="FQ171" s="623">
        <f t="shared" si="1007"/>
        <v>0</v>
      </c>
      <c r="FR171" s="623">
        <f t="shared" si="1007"/>
        <v>0</v>
      </c>
      <c r="FS171" s="623">
        <f t="shared" si="1007"/>
        <v>0</v>
      </c>
      <c r="FT171" s="623">
        <f t="shared" si="1007"/>
        <v>0</v>
      </c>
      <c r="FU171" s="623">
        <f t="shared" si="1007"/>
        <v>0</v>
      </c>
      <c r="FV171" s="623">
        <f t="shared" si="1007"/>
        <v>0</v>
      </c>
      <c r="FW171" s="623">
        <f t="shared" si="1007"/>
        <v>0</v>
      </c>
      <c r="FX171" s="623">
        <f t="shared" si="1007"/>
        <v>0</v>
      </c>
      <c r="FY171" s="623">
        <f t="shared" si="1007"/>
        <v>0</v>
      </c>
      <c r="FZ171" s="623">
        <f t="shared" si="1007"/>
        <v>0</v>
      </c>
      <c r="GA171" s="623">
        <f t="shared" si="1007"/>
        <v>0</v>
      </c>
      <c r="GB171" s="610">
        <f>+SUBTOTAL(9,FP171:GA171)</f>
        <v>0</v>
      </c>
      <c r="GC171" s="611"/>
      <c r="GD171" s="607">
        <f t="shared" si="1008"/>
        <v>0</v>
      </c>
      <c r="GE171" s="623">
        <f t="shared" si="1008"/>
        <v>0</v>
      </c>
      <c r="GF171" s="623">
        <f t="shared" si="1008"/>
        <v>0</v>
      </c>
      <c r="GG171" s="623">
        <f t="shared" si="1008"/>
        <v>0</v>
      </c>
      <c r="GH171" s="623">
        <f t="shared" si="1008"/>
        <v>0</v>
      </c>
      <c r="GI171" s="623">
        <f t="shared" si="1008"/>
        <v>0</v>
      </c>
      <c r="GJ171" s="623">
        <f t="shared" si="1008"/>
        <v>0</v>
      </c>
      <c r="GK171" s="623">
        <f t="shared" si="1008"/>
        <v>0</v>
      </c>
      <c r="GL171" s="623">
        <f t="shared" si="1008"/>
        <v>0</v>
      </c>
      <c r="GM171" s="623">
        <f t="shared" si="1008"/>
        <v>0</v>
      </c>
      <c r="GN171" s="623">
        <f t="shared" si="1008"/>
        <v>0</v>
      </c>
      <c r="GO171" s="623">
        <f t="shared" si="1008"/>
        <v>0</v>
      </c>
      <c r="GP171" s="610">
        <f>+SUBTOTAL(9,GD171:GO171)</f>
        <v>0</v>
      </c>
      <c r="GQ171" s="611"/>
      <c r="GR171" s="607">
        <f t="shared" si="1009"/>
        <v>0</v>
      </c>
      <c r="GS171" s="623">
        <f t="shared" si="1009"/>
        <v>0</v>
      </c>
      <c r="GT171" s="623">
        <f t="shared" si="1009"/>
        <v>0</v>
      </c>
      <c r="GU171" s="623">
        <f t="shared" si="1009"/>
        <v>0</v>
      </c>
      <c r="GV171" s="623">
        <f t="shared" si="1009"/>
        <v>0</v>
      </c>
      <c r="GW171" s="623">
        <f t="shared" si="1009"/>
        <v>0</v>
      </c>
      <c r="GX171" s="623">
        <f t="shared" si="1009"/>
        <v>0</v>
      </c>
      <c r="GY171" s="623">
        <f t="shared" si="1009"/>
        <v>0</v>
      </c>
      <c r="GZ171" s="623">
        <f t="shared" si="1009"/>
        <v>0</v>
      </c>
      <c r="HA171" s="623">
        <f t="shared" si="1009"/>
        <v>0</v>
      </c>
      <c r="HB171" s="623">
        <f t="shared" si="1009"/>
        <v>0</v>
      </c>
      <c r="HC171" s="623">
        <f t="shared" si="1009"/>
        <v>0</v>
      </c>
      <c r="HD171" s="610">
        <f>+SUBTOTAL(9,GR171:HC171)</f>
        <v>0</v>
      </c>
      <c r="HE171" s="611"/>
      <c r="HF171" s="607">
        <f t="shared" si="1010"/>
        <v>0</v>
      </c>
      <c r="HG171" s="623">
        <f t="shared" si="1010"/>
        <v>0</v>
      </c>
      <c r="HH171" s="623">
        <f t="shared" si="1010"/>
        <v>0</v>
      </c>
      <c r="HI171" s="623">
        <f t="shared" si="1010"/>
        <v>0</v>
      </c>
      <c r="HJ171" s="623">
        <f t="shared" si="1010"/>
        <v>0</v>
      </c>
      <c r="HK171" s="623">
        <f t="shared" si="1010"/>
        <v>0</v>
      </c>
      <c r="HL171" s="623">
        <f t="shared" si="1010"/>
        <v>0</v>
      </c>
      <c r="HM171" s="623">
        <f t="shared" si="1010"/>
        <v>0</v>
      </c>
      <c r="HN171" s="623">
        <f t="shared" si="1010"/>
        <v>0</v>
      </c>
      <c r="HO171" s="623">
        <f t="shared" si="1010"/>
        <v>0</v>
      </c>
      <c r="HP171" s="623">
        <f t="shared" si="1010"/>
        <v>0</v>
      </c>
      <c r="HQ171" s="623">
        <f t="shared" si="1010"/>
        <v>0</v>
      </c>
      <c r="HR171" s="610">
        <f>+SUBTOTAL(9,HF171:HQ171)</f>
        <v>0</v>
      </c>
      <c r="HS171" s="611"/>
      <c r="HT171" s="607">
        <f t="shared" si="1011"/>
        <v>0</v>
      </c>
      <c r="HU171" s="623">
        <f t="shared" si="1011"/>
        <v>0</v>
      </c>
      <c r="HV171" s="623">
        <f t="shared" si="1011"/>
        <v>0</v>
      </c>
      <c r="HW171" s="623">
        <f t="shared" si="1011"/>
        <v>0</v>
      </c>
      <c r="HX171" s="623">
        <f t="shared" si="1011"/>
        <v>0</v>
      </c>
      <c r="HY171" s="623">
        <f t="shared" si="1011"/>
        <v>0</v>
      </c>
      <c r="HZ171" s="623">
        <f t="shared" si="1011"/>
        <v>0</v>
      </c>
      <c r="IA171" s="623">
        <f t="shared" si="1011"/>
        <v>0</v>
      </c>
      <c r="IB171" s="623">
        <f t="shared" si="1011"/>
        <v>0</v>
      </c>
      <c r="IC171" s="623">
        <f t="shared" si="1011"/>
        <v>0</v>
      </c>
      <c r="ID171" s="623">
        <f t="shared" si="1011"/>
        <v>0</v>
      </c>
      <c r="IE171" s="623">
        <f t="shared" si="1011"/>
        <v>0</v>
      </c>
      <c r="IF171" s="610">
        <f>+SUBTOTAL(9,HT171:IE171)</f>
        <v>0</v>
      </c>
      <c r="IG171" s="611"/>
      <c r="IH171" s="607">
        <f t="shared" si="1012"/>
        <v>0</v>
      </c>
      <c r="II171" s="623">
        <f t="shared" si="1012"/>
        <v>0</v>
      </c>
      <c r="IJ171" s="623">
        <f t="shared" si="1012"/>
        <v>0</v>
      </c>
      <c r="IK171" s="623">
        <f t="shared" si="1012"/>
        <v>0</v>
      </c>
      <c r="IL171" s="623">
        <f t="shared" si="1012"/>
        <v>0</v>
      </c>
      <c r="IM171" s="623">
        <f t="shared" si="1012"/>
        <v>0</v>
      </c>
      <c r="IN171" s="623">
        <f t="shared" si="1012"/>
        <v>0</v>
      </c>
      <c r="IO171" s="623">
        <f t="shared" si="1012"/>
        <v>0</v>
      </c>
      <c r="IP171" s="623">
        <f t="shared" si="1012"/>
        <v>0</v>
      </c>
      <c r="IQ171" s="623">
        <f t="shared" si="1012"/>
        <v>0</v>
      </c>
      <c r="IR171" s="623">
        <f t="shared" si="1012"/>
        <v>0</v>
      </c>
      <c r="IS171" s="623">
        <f t="shared" si="1012"/>
        <v>0</v>
      </c>
      <c r="IT171" s="610">
        <f>+SUBTOTAL(9,IH171:IS171)</f>
        <v>0</v>
      </c>
      <c r="IU171" s="611"/>
      <c r="IV171" s="607">
        <f t="shared" si="1013"/>
        <v>0</v>
      </c>
      <c r="IW171" s="623">
        <f t="shared" si="1013"/>
        <v>0</v>
      </c>
      <c r="IX171" s="623">
        <f t="shared" si="1013"/>
        <v>0</v>
      </c>
      <c r="IY171" s="623">
        <f t="shared" si="1013"/>
        <v>0</v>
      </c>
      <c r="IZ171" s="623">
        <f t="shared" si="1013"/>
        <v>0</v>
      </c>
      <c r="JA171" s="623">
        <f t="shared" si="1013"/>
        <v>0</v>
      </c>
      <c r="JB171" s="623">
        <f t="shared" si="1013"/>
        <v>0</v>
      </c>
      <c r="JC171" s="623">
        <f t="shared" si="1013"/>
        <v>0</v>
      </c>
      <c r="JD171" s="623">
        <f t="shared" si="1013"/>
        <v>0</v>
      </c>
      <c r="JE171" s="623">
        <f t="shared" si="1013"/>
        <v>0</v>
      </c>
      <c r="JF171" s="623">
        <f t="shared" si="1013"/>
        <v>0</v>
      </c>
      <c r="JG171" s="623">
        <f t="shared" si="1013"/>
        <v>0</v>
      </c>
      <c r="JH171" s="610">
        <f>+SUBTOTAL(9,IV171:JG171)</f>
        <v>0</v>
      </c>
      <c r="JI171" s="611"/>
      <c r="JJ171" s="607">
        <f t="shared" si="1014"/>
        <v>0</v>
      </c>
      <c r="JK171" s="623">
        <f t="shared" si="1014"/>
        <v>0</v>
      </c>
      <c r="JL171" s="623">
        <f t="shared" si="1014"/>
        <v>0</v>
      </c>
      <c r="JM171" s="623">
        <f t="shared" si="1014"/>
        <v>0</v>
      </c>
      <c r="JN171" s="623">
        <f t="shared" si="1014"/>
        <v>0</v>
      </c>
      <c r="JO171" s="623">
        <f t="shared" si="1014"/>
        <v>0</v>
      </c>
      <c r="JP171" s="623">
        <f t="shared" si="1014"/>
        <v>0</v>
      </c>
      <c r="JQ171" s="623">
        <f t="shared" si="1014"/>
        <v>0</v>
      </c>
      <c r="JR171" s="623">
        <f t="shared" si="1014"/>
        <v>0</v>
      </c>
      <c r="JS171" s="623">
        <f t="shared" si="1014"/>
        <v>0</v>
      </c>
      <c r="JT171" s="623">
        <f t="shared" si="1014"/>
        <v>0</v>
      </c>
      <c r="JU171" s="623">
        <f t="shared" si="1014"/>
        <v>0</v>
      </c>
      <c r="JV171" s="610">
        <f>+SUBTOTAL(9,JJ171:JU171)</f>
        <v>0</v>
      </c>
      <c r="JW171" s="611"/>
      <c r="JX171" s="607">
        <f t="shared" si="1015"/>
        <v>0</v>
      </c>
      <c r="JY171" s="623">
        <f t="shared" si="1015"/>
        <v>0</v>
      </c>
      <c r="JZ171" s="623">
        <f t="shared" si="1015"/>
        <v>0</v>
      </c>
      <c r="KA171" s="623">
        <f t="shared" si="1015"/>
        <v>0</v>
      </c>
      <c r="KB171" s="623">
        <f t="shared" si="1015"/>
        <v>0</v>
      </c>
      <c r="KC171" s="623">
        <f t="shared" si="1015"/>
        <v>0</v>
      </c>
      <c r="KD171" s="623">
        <f t="shared" si="1015"/>
        <v>0</v>
      </c>
      <c r="KE171" s="623">
        <f t="shared" si="1015"/>
        <v>0</v>
      </c>
      <c r="KF171" s="623">
        <f t="shared" si="1015"/>
        <v>0</v>
      </c>
      <c r="KG171" s="623">
        <f t="shared" si="1015"/>
        <v>0</v>
      </c>
      <c r="KH171" s="623">
        <f t="shared" si="1015"/>
        <v>0</v>
      </c>
      <c r="KI171" s="623">
        <f t="shared" si="1015"/>
        <v>0</v>
      </c>
      <c r="KJ171" s="610">
        <f>+SUBTOTAL(9,JX171:KI171)</f>
        <v>0</v>
      </c>
      <c r="KK171" s="611"/>
      <c r="KL171" s="607">
        <f t="shared" si="1016"/>
        <v>0</v>
      </c>
      <c r="KM171" s="623">
        <f t="shared" si="1016"/>
        <v>0</v>
      </c>
      <c r="KN171" s="623">
        <f t="shared" si="1016"/>
        <v>0</v>
      </c>
      <c r="KO171" s="623">
        <f t="shared" si="1016"/>
        <v>0</v>
      </c>
      <c r="KP171" s="623">
        <f t="shared" si="1016"/>
        <v>0</v>
      </c>
      <c r="KQ171" s="623">
        <f t="shared" si="1016"/>
        <v>0</v>
      </c>
      <c r="KR171" s="623">
        <f t="shared" si="1016"/>
        <v>0</v>
      </c>
      <c r="KS171" s="623">
        <f t="shared" si="1016"/>
        <v>0</v>
      </c>
      <c r="KT171" s="623">
        <f t="shared" si="1016"/>
        <v>0</v>
      </c>
      <c r="KU171" s="623">
        <f t="shared" si="1016"/>
        <v>0</v>
      </c>
      <c r="KV171" s="623">
        <f t="shared" si="1016"/>
        <v>0</v>
      </c>
      <c r="KW171" s="623">
        <f t="shared" si="1016"/>
        <v>0</v>
      </c>
      <c r="KX171" s="610">
        <f>+SUBTOTAL(9,KL171:KW171)</f>
        <v>0</v>
      </c>
      <c r="KY171" s="611"/>
      <c r="KZ171" s="607">
        <f t="shared" si="1017"/>
        <v>0</v>
      </c>
      <c r="LA171" s="623">
        <f t="shared" si="1017"/>
        <v>0</v>
      </c>
      <c r="LB171" s="623">
        <f t="shared" si="1017"/>
        <v>0</v>
      </c>
      <c r="LC171" s="623">
        <f t="shared" si="1017"/>
        <v>0</v>
      </c>
      <c r="LD171" s="623">
        <f t="shared" si="1017"/>
        <v>0</v>
      </c>
      <c r="LE171" s="623">
        <f t="shared" si="1017"/>
        <v>0</v>
      </c>
      <c r="LF171" s="623">
        <f t="shared" si="1017"/>
        <v>0</v>
      </c>
      <c r="LG171" s="623">
        <f t="shared" si="1017"/>
        <v>0</v>
      </c>
      <c r="LH171" s="623">
        <f t="shared" si="1017"/>
        <v>0</v>
      </c>
      <c r="LI171" s="623">
        <f t="shared" si="1017"/>
        <v>0</v>
      </c>
      <c r="LJ171" s="623">
        <f t="shared" si="1017"/>
        <v>0</v>
      </c>
      <c r="LK171" s="623">
        <f t="shared" si="1017"/>
        <v>0</v>
      </c>
      <c r="LL171" s="610">
        <f>+SUBTOTAL(9,KZ171:LK171)</f>
        <v>0</v>
      </c>
      <c r="LM171" s="611"/>
      <c r="LN171" s="607">
        <f t="shared" si="1018"/>
        <v>0</v>
      </c>
      <c r="LO171" s="623">
        <f t="shared" si="1018"/>
        <v>0</v>
      </c>
      <c r="LP171" s="623">
        <f t="shared" si="1018"/>
        <v>0</v>
      </c>
      <c r="LQ171" s="623">
        <f t="shared" si="1018"/>
        <v>0</v>
      </c>
      <c r="LR171" s="623">
        <f t="shared" si="1018"/>
        <v>0</v>
      </c>
      <c r="LS171" s="623">
        <f t="shared" si="1018"/>
        <v>0</v>
      </c>
      <c r="LT171" s="623">
        <f t="shared" si="1018"/>
        <v>0</v>
      </c>
      <c r="LU171" s="623">
        <f t="shared" si="1018"/>
        <v>0</v>
      </c>
      <c r="LV171" s="623">
        <f t="shared" si="1018"/>
        <v>0</v>
      </c>
      <c r="LW171" s="623">
        <f t="shared" si="1018"/>
        <v>0</v>
      </c>
      <c r="LX171" s="623">
        <f t="shared" si="1018"/>
        <v>0</v>
      </c>
      <c r="LY171" s="623">
        <f t="shared" si="1018"/>
        <v>0</v>
      </c>
      <c r="LZ171" s="610">
        <f>+SUBTOTAL(9,LN171:LY171)</f>
        <v>0</v>
      </c>
      <c r="MA171" s="611"/>
      <c r="MB171" s="607">
        <f t="shared" si="1019"/>
        <v>0</v>
      </c>
      <c r="MC171" s="623">
        <f t="shared" si="1019"/>
        <v>0</v>
      </c>
      <c r="MD171" s="623">
        <f t="shared" si="1019"/>
        <v>0</v>
      </c>
      <c r="ME171" s="623">
        <f t="shared" si="1019"/>
        <v>0</v>
      </c>
      <c r="MF171" s="623">
        <f t="shared" si="1019"/>
        <v>0</v>
      </c>
      <c r="MG171" s="623">
        <f t="shared" si="1019"/>
        <v>0</v>
      </c>
      <c r="MH171" s="623">
        <f t="shared" si="1019"/>
        <v>0</v>
      </c>
      <c r="MI171" s="623">
        <f t="shared" si="1019"/>
        <v>0</v>
      </c>
      <c r="MJ171" s="623">
        <f t="shared" si="1019"/>
        <v>0</v>
      </c>
      <c r="MK171" s="623">
        <f t="shared" si="1019"/>
        <v>0</v>
      </c>
      <c r="ML171" s="623">
        <f t="shared" si="1019"/>
        <v>0</v>
      </c>
      <c r="MM171" s="623">
        <f t="shared" si="1019"/>
        <v>0</v>
      </c>
      <c r="MN171" s="610">
        <f>+SUBTOTAL(9,MB171:MM171)</f>
        <v>0</v>
      </c>
      <c r="MO171" s="611"/>
      <c r="MP171" s="607">
        <f t="shared" si="1020"/>
        <v>0</v>
      </c>
      <c r="MQ171" s="623">
        <f t="shared" si="1020"/>
        <v>0</v>
      </c>
      <c r="MR171" s="623">
        <f t="shared" si="1020"/>
        <v>0</v>
      </c>
      <c r="MS171" s="623">
        <f t="shared" si="1020"/>
        <v>0</v>
      </c>
      <c r="MT171" s="623">
        <f t="shared" si="1020"/>
        <v>0</v>
      </c>
      <c r="MU171" s="623">
        <f t="shared" si="1020"/>
        <v>0</v>
      </c>
      <c r="MV171" s="623">
        <f t="shared" si="1020"/>
        <v>0</v>
      </c>
      <c r="MW171" s="623">
        <f t="shared" si="1020"/>
        <v>0</v>
      </c>
      <c r="MX171" s="623">
        <f t="shared" si="1020"/>
        <v>0</v>
      </c>
      <c r="MY171" s="623">
        <f t="shared" si="1020"/>
        <v>0</v>
      </c>
      <c r="MZ171" s="623">
        <f t="shared" si="1020"/>
        <v>0</v>
      </c>
      <c r="NA171" s="623">
        <f t="shared" si="1020"/>
        <v>0</v>
      </c>
      <c r="NB171" s="610">
        <f>+SUBTOTAL(9,MP171:NA171)</f>
        <v>0</v>
      </c>
      <c r="NC171" s="611"/>
      <c r="ND171" s="607">
        <f t="shared" si="1021"/>
        <v>0</v>
      </c>
      <c r="NE171" s="623">
        <f t="shared" si="1021"/>
        <v>0</v>
      </c>
      <c r="NF171" s="623">
        <f t="shared" si="1021"/>
        <v>0</v>
      </c>
      <c r="NG171" s="623">
        <f t="shared" si="1021"/>
        <v>0</v>
      </c>
      <c r="NH171" s="623">
        <f t="shared" si="1021"/>
        <v>0</v>
      </c>
      <c r="NI171" s="623">
        <f t="shared" si="1021"/>
        <v>0</v>
      </c>
      <c r="NJ171" s="623">
        <f t="shared" si="1021"/>
        <v>0</v>
      </c>
      <c r="NK171" s="623">
        <f t="shared" si="1021"/>
        <v>0</v>
      </c>
      <c r="NL171" s="623">
        <f t="shared" si="1021"/>
        <v>0</v>
      </c>
      <c r="NM171" s="623">
        <f t="shared" si="1021"/>
        <v>0</v>
      </c>
      <c r="NN171" s="623">
        <f t="shared" si="1021"/>
        <v>0</v>
      </c>
      <c r="NO171" s="623">
        <f t="shared" si="1021"/>
        <v>0</v>
      </c>
      <c r="NP171" s="610">
        <f>+SUBTOTAL(9,ND171:NO171)</f>
        <v>0</v>
      </c>
      <c r="NQ171" s="611"/>
      <c r="NR171" s="607">
        <f t="shared" si="1022"/>
        <v>0</v>
      </c>
      <c r="NS171" s="623">
        <f t="shared" si="1022"/>
        <v>0</v>
      </c>
      <c r="NT171" s="623">
        <f t="shared" si="1022"/>
        <v>0</v>
      </c>
      <c r="NU171" s="623">
        <f t="shared" si="1022"/>
        <v>0</v>
      </c>
      <c r="NV171" s="623">
        <f t="shared" si="1022"/>
        <v>0</v>
      </c>
      <c r="NW171" s="623">
        <f t="shared" si="1022"/>
        <v>0</v>
      </c>
      <c r="NX171" s="623">
        <f t="shared" si="1022"/>
        <v>0</v>
      </c>
      <c r="NY171" s="623">
        <f t="shared" si="1022"/>
        <v>0</v>
      </c>
      <c r="NZ171" s="623">
        <f t="shared" si="1022"/>
        <v>0</v>
      </c>
      <c r="OA171" s="623">
        <f t="shared" si="1022"/>
        <v>0</v>
      </c>
      <c r="OB171" s="623">
        <f t="shared" si="1022"/>
        <v>0</v>
      </c>
      <c r="OC171" s="623">
        <f t="shared" si="1022"/>
        <v>0</v>
      </c>
      <c r="OD171" s="610">
        <f>+SUBTOTAL(9,NR171:OC171)</f>
        <v>0</v>
      </c>
      <c r="OE171" s="611"/>
      <c r="OF171" s="607">
        <f t="shared" si="1023"/>
        <v>0</v>
      </c>
      <c r="OG171" s="623">
        <f t="shared" si="1023"/>
        <v>0</v>
      </c>
      <c r="OH171" s="623">
        <f t="shared" si="1023"/>
        <v>0</v>
      </c>
      <c r="OI171" s="623">
        <f t="shared" si="1023"/>
        <v>0</v>
      </c>
      <c r="OJ171" s="623">
        <f t="shared" si="1023"/>
        <v>0</v>
      </c>
      <c r="OK171" s="623">
        <f t="shared" si="1023"/>
        <v>0</v>
      </c>
      <c r="OL171" s="623">
        <f t="shared" si="1023"/>
        <v>0</v>
      </c>
      <c r="OM171" s="623">
        <f t="shared" si="1023"/>
        <v>0</v>
      </c>
      <c r="ON171" s="623">
        <f t="shared" si="1023"/>
        <v>0</v>
      </c>
      <c r="OO171" s="623">
        <f t="shared" si="1023"/>
        <v>0</v>
      </c>
      <c r="OP171" s="623">
        <f t="shared" si="1023"/>
        <v>0</v>
      </c>
      <c r="OQ171" s="623">
        <f t="shared" si="1023"/>
        <v>0</v>
      </c>
      <c r="OR171" s="610">
        <f>+SUBTOTAL(9,OF171:OQ171)</f>
        <v>0</v>
      </c>
      <c r="OS171" s="611"/>
      <c r="OT171" s="607">
        <f t="shared" si="1024"/>
        <v>0</v>
      </c>
      <c r="OU171" s="623">
        <f t="shared" si="1024"/>
        <v>0</v>
      </c>
      <c r="OV171" s="623">
        <f t="shared" si="1024"/>
        <v>0</v>
      </c>
      <c r="OW171" s="623">
        <f t="shared" si="1024"/>
        <v>0</v>
      </c>
      <c r="OX171" s="623">
        <f t="shared" si="1024"/>
        <v>0</v>
      </c>
      <c r="OY171" s="623">
        <f t="shared" si="1024"/>
        <v>0</v>
      </c>
      <c r="OZ171" s="623">
        <f t="shared" si="1024"/>
        <v>0</v>
      </c>
      <c r="PA171" s="623">
        <f t="shared" si="1024"/>
        <v>0</v>
      </c>
      <c r="PB171" s="623">
        <f t="shared" si="1024"/>
        <v>0</v>
      </c>
      <c r="PC171" s="623">
        <f t="shared" si="1024"/>
        <v>0</v>
      </c>
      <c r="PD171" s="623">
        <f t="shared" si="1024"/>
        <v>0</v>
      </c>
      <c r="PE171" s="623">
        <f t="shared" si="1024"/>
        <v>0</v>
      </c>
      <c r="PF171" s="610">
        <f>+SUBTOTAL(9,OT171:PE171)</f>
        <v>0</v>
      </c>
      <c r="PG171" s="611"/>
      <c r="PH171" s="607">
        <f t="shared" si="1025"/>
        <v>0</v>
      </c>
      <c r="PI171" s="623">
        <f t="shared" si="1025"/>
        <v>0</v>
      </c>
      <c r="PJ171" s="623">
        <f t="shared" si="1025"/>
        <v>0</v>
      </c>
      <c r="PK171" s="623">
        <f t="shared" si="1025"/>
        <v>0</v>
      </c>
      <c r="PL171" s="623">
        <f t="shared" si="1025"/>
        <v>0</v>
      </c>
      <c r="PM171" s="623">
        <f t="shared" si="1025"/>
        <v>0</v>
      </c>
      <c r="PN171" s="623">
        <f t="shared" si="1025"/>
        <v>0</v>
      </c>
      <c r="PO171" s="623">
        <f t="shared" si="1025"/>
        <v>0</v>
      </c>
      <c r="PP171" s="623">
        <f t="shared" si="1025"/>
        <v>0</v>
      </c>
      <c r="PQ171" s="623">
        <f t="shared" si="1025"/>
        <v>0</v>
      </c>
      <c r="PR171" s="623">
        <f t="shared" si="1025"/>
        <v>0</v>
      </c>
      <c r="PS171" s="623">
        <f t="shared" si="1025"/>
        <v>0</v>
      </c>
      <c r="PT171" s="610">
        <f>+SUBTOTAL(9,PH171:PS171)</f>
        <v>0</v>
      </c>
      <c r="PU171" s="611"/>
      <c r="PV171" s="607">
        <f t="shared" si="1026"/>
        <v>0</v>
      </c>
      <c r="PW171" s="623">
        <f t="shared" si="1026"/>
        <v>0</v>
      </c>
      <c r="PX171" s="623">
        <f t="shared" si="1026"/>
        <v>0</v>
      </c>
      <c r="PY171" s="623">
        <f t="shared" si="1026"/>
        <v>0</v>
      </c>
      <c r="PZ171" s="623">
        <f t="shared" si="1026"/>
        <v>0</v>
      </c>
      <c r="QA171" s="623">
        <f t="shared" si="1026"/>
        <v>0</v>
      </c>
      <c r="QB171" s="623">
        <f t="shared" si="1026"/>
        <v>0</v>
      </c>
      <c r="QC171" s="623">
        <f t="shared" si="1026"/>
        <v>0</v>
      </c>
      <c r="QD171" s="623">
        <f t="shared" si="1026"/>
        <v>0</v>
      </c>
      <c r="QE171" s="623">
        <f t="shared" si="1026"/>
        <v>0</v>
      </c>
      <c r="QF171" s="623">
        <f t="shared" si="1026"/>
        <v>0</v>
      </c>
      <c r="QG171" s="623">
        <f t="shared" si="1026"/>
        <v>0</v>
      </c>
      <c r="QH171" s="610">
        <f>+SUBTOTAL(9,PV171:QG171)</f>
        <v>0</v>
      </c>
      <c r="QI171" s="611"/>
      <c r="QJ171" s="607">
        <f t="shared" si="1027"/>
        <v>0</v>
      </c>
      <c r="QK171" s="623">
        <f t="shared" si="1027"/>
        <v>0</v>
      </c>
      <c r="QL171" s="623">
        <f t="shared" si="1027"/>
        <v>0</v>
      </c>
      <c r="QM171" s="623">
        <f t="shared" si="1027"/>
        <v>0</v>
      </c>
      <c r="QN171" s="623">
        <f t="shared" si="1027"/>
        <v>0</v>
      </c>
      <c r="QO171" s="623">
        <f t="shared" si="1027"/>
        <v>0</v>
      </c>
      <c r="QP171" s="623">
        <f t="shared" si="1027"/>
        <v>0</v>
      </c>
      <c r="QQ171" s="623">
        <f t="shared" si="1027"/>
        <v>0</v>
      </c>
      <c r="QR171" s="623">
        <f t="shared" si="1027"/>
        <v>0</v>
      </c>
      <c r="QS171" s="623">
        <f t="shared" si="1027"/>
        <v>0</v>
      </c>
      <c r="QT171" s="623">
        <f t="shared" si="1027"/>
        <v>0</v>
      </c>
      <c r="QU171" s="623">
        <f t="shared" si="1027"/>
        <v>0</v>
      </c>
      <c r="QV171" s="610">
        <f>+SUBTOTAL(9,QJ171:QU171)</f>
        <v>0</v>
      </c>
      <c r="QW171" s="611"/>
      <c r="QX171" s="610">
        <f t="shared" si="1028"/>
        <v>0</v>
      </c>
      <c r="QY171" s="610">
        <f t="shared" si="1029"/>
        <v>0</v>
      </c>
      <c r="QZ171" s="610">
        <f t="shared" si="1029"/>
        <v>0</v>
      </c>
      <c r="RA171" s="610">
        <f t="shared" si="1029"/>
        <v>0</v>
      </c>
      <c r="RB171" s="610">
        <f t="shared" si="1029"/>
        <v>0</v>
      </c>
      <c r="RC171" s="610">
        <f t="shared" si="1029"/>
        <v>0</v>
      </c>
      <c r="RD171" s="610">
        <f t="shared" si="1029"/>
        <v>0</v>
      </c>
      <c r="RE171" s="610">
        <f t="shared" si="1029"/>
        <v>0</v>
      </c>
      <c r="RF171" s="610">
        <f t="shared" si="1029"/>
        <v>0</v>
      </c>
      <c r="RG171" s="610">
        <f t="shared" si="1029"/>
        <v>0</v>
      </c>
      <c r="RH171" s="610">
        <f t="shared" si="1029"/>
        <v>0</v>
      </c>
      <c r="RI171" s="610">
        <f t="shared" si="1029"/>
        <v>0</v>
      </c>
      <c r="RJ171" s="610">
        <f t="shared" si="1030"/>
        <v>0</v>
      </c>
    </row>
    <row r="172" spans="1:478" s="392" customFormat="1" ht="12.5" x14ac:dyDescent="0.25">
      <c r="A172" s="589"/>
      <c r="B172" s="394"/>
      <c r="C172" s="313"/>
      <c r="D172" s="628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3"/>
      <c r="P172" s="610"/>
      <c r="Q172" s="611"/>
      <c r="R172" s="628"/>
      <c r="S172" s="623"/>
      <c r="T172" s="623"/>
      <c r="U172" s="623"/>
      <c r="V172" s="623"/>
      <c r="W172" s="623"/>
      <c r="X172" s="623"/>
      <c r="Y172" s="623"/>
      <c r="Z172" s="623"/>
      <c r="AA172" s="623"/>
      <c r="AB172" s="623"/>
      <c r="AC172" s="623"/>
      <c r="AD172" s="610"/>
      <c r="AE172" s="611"/>
      <c r="AF172" s="628"/>
      <c r="AG172" s="623"/>
      <c r="AH172" s="623"/>
      <c r="AI172" s="623"/>
      <c r="AJ172" s="623"/>
      <c r="AK172" s="623"/>
      <c r="AL172" s="623"/>
      <c r="AM172" s="623"/>
      <c r="AN172" s="623"/>
      <c r="AO172" s="623"/>
      <c r="AP172" s="623"/>
      <c r="AQ172" s="623"/>
      <c r="AR172" s="610"/>
      <c r="AS172" s="611"/>
      <c r="AT172" s="628"/>
      <c r="AU172" s="623"/>
      <c r="AV172" s="623"/>
      <c r="AW172" s="623"/>
      <c r="AX172" s="623"/>
      <c r="AY172" s="623"/>
      <c r="AZ172" s="623"/>
      <c r="BA172" s="623"/>
      <c r="BB172" s="623"/>
      <c r="BC172" s="623"/>
      <c r="BD172" s="623"/>
      <c r="BE172" s="623"/>
      <c r="BF172" s="610"/>
      <c r="BG172" s="611"/>
      <c r="BH172" s="628"/>
      <c r="BI172" s="623"/>
      <c r="BJ172" s="623"/>
      <c r="BK172" s="623"/>
      <c r="BL172" s="623"/>
      <c r="BM172" s="623"/>
      <c r="BN172" s="623"/>
      <c r="BO172" s="623"/>
      <c r="BP172" s="623"/>
      <c r="BQ172" s="623"/>
      <c r="BR172" s="623"/>
      <c r="BS172" s="623"/>
      <c r="BT172" s="610"/>
      <c r="BU172" s="611"/>
      <c r="BV172" s="628"/>
      <c r="BW172" s="623"/>
      <c r="BX172" s="623"/>
      <c r="BY172" s="623"/>
      <c r="BZ172" s="623"/>
      <c r="CA172" s="623"/>
      <c r="CB172" s="623"/>
      <c r="CC172" s="623"/>
      <c r="CD172" s="623"/>
      <c r="CE172" s="623"/>
      <c r="CF172" s="623"/>
      <c r="CG172" s="623"/>
      <c r="CH172" s="610"/>
      <c r="CI172" s="611"/>
      <c r="CJ172" s="628"/>
      <c r="CK172" s="623"/>
      <c r="CL172" s="623"/>
      <c r="CM172" s="623"/>
      <c r="CN172" s="623"/>
      <c r="CO172" s="623"/>
      <c r="CP172" s="623"/>
      <c r="CQ172" s="623"/>
      <c r="CR172" s="623"/>
      <c r="CS172" s="623"/>
      <c r="CT172" s="623"/>
      <c r="CU172" s="623"/>
      <c r="CV172" s="610"/>
      <c r="CW172" s="611"/>
      <c r="CX172" s="628"/>
      <c r="CY172" s="623"/>
      <c r="CZ172" s="623"/>
      <c r="DA172" s="623"/>
      <c r="DB172" s="623"/>
      <c r="DC172" s="623"/>
      <c r="DD172" s="623"/>
      <c r="DE172" s="623"/>
      <c r="DF172" s="623"/>
      <c r="DG172" s="623"/>
      <c r="DH172" s="623"/>
      <c r="DI172" s="623"/>
      <c r="DJ172" s="610"/>
      <c r="DK172" s="611"/>
      <c r="DL172" s="628"/>
      <c r="DM172" s="623"/>
      <c r="DN172" s="623"/>
      <c r="DO172" s="623"/>
      <c r="DP172" s="623"/>
      <c r="DQ172" s="623"/>
      <c r="DR172" s="623"/>
      <c r="DS172" s="623"/>
      <c r="DT172" s="623"/>
      <c r="DU172" s="623"/>
      <c r="DV172" s="623"/>
      <c r="DW172" s="623"/>
      <c r="DX172" s="610"/>
      <c r="DY172" s="611"/>
      <c r="DZ172" s="628"/>
      <c r="EA172" s="623"/>
      <c r="EB172" s="623"/>
      <c r="EC172" s="623"/>
      <c r="ED172" s="623"/>
      <c r="EE172" s="623"/>
      <c r="EF172" s="623"/>
      <c r="EG172" s="623"/>
      <c r="EH172" s="623"/>
      <c r="EI172" s="623"/>
      <c r="EJ172" s="623"/>
      <c r="EK172" s="623"/>
      <c r="EL172" s="610"/>
      <c r="EM172" s="611"/>
      <c r="EN172" s="628"/>
      <c r="EO172" s="623"/>
      <c r="EP172" s="623"/>
      <c r="EQ172" s="623"/>
      <c r="ER172" s="623"/>
      <c r="ES172" s="623"/>
      <c r="ET172" s="623"/>
      <c r="EU172" s="623"/>
      <c r="EV172" s="623"/>
      <c r="EW172" s="623"/>
      <c r="EX172" s="623"/>
      <c r="EY172" s="623"/>
      <c r="EZ172" s="610"/>
      <c r="FA172" s="611"/>
      <c r="FB172" s="628"/>
      <c r="FC172" s="623"/>
      <c r="FD172" s="623"/>
      <c r="FE172" s="623"/>
      <c r="FF172" s="623"/>
      <c r="FG172" s="623"/>
      <c r="FH172" s="623"/>
      <c r="FI172" s="623"/>
      <c r="FJ172" s="623"/>
      <c r="FK172" s="623"/>
      <c r="FL172" s="623"/>
      <c r="FM172" s="623"/>
      <c r="FN172" s="610"/>
      <c r="FO172" s="611"/>
      <c r="FP172" s="628"/>
      <c r="FQ172" s="623"/>
      <c r="FR172" s="623"/>
      <c r="FS172" s="623"/>
      <c r="FT172" s="623"/>
      <c r="FU172" s="623"/>
      <c r="FV172" s="623"/>
      <c r="FW172" s="623"/>
      <c r="FX172" s="623"/>
      <c r="FY172" s="623"/>
      <c r="FZ172" s="623"/>
      <c r="GA172" s="623"/>
      <c r="GB172" s="610"/>
      <c r="GC172" s="611"/>
      <c r="GD172" s="628"/>
      <c r="GE172" s="623"/>
      <c r="GF172" s="623"/>
      <c r="GG172" s="623"/>
      <c r="GH172" s="623"/>
      <c r="GI172" s="623"/>
      <c r="GJ172" s="623"/>
      <c r="GK172" s="623"/>
      <c r="GL172" s="623"/>
      <c r="GM172" s="623"/>
      <c r="GN172" s="623"/>
      <c r="GO172" s="623"/>
      <c r="GP172" s="610"/>
      <c r="GQ172" s="611"/>
      <c r="GR172" s="628"/>
      <c r="GS172" s="623"/>
      <c r="GT172" s="623"/>
      <c r="GU172" s="623"/>
      <c r="GV172" s="623"/>
      <c r="GW172" s="623"/>
      <c r="GX172" s="623"/>
      <c r="GY172" s="623"/>
      <c r="GZ172" s="623"/>
      <c r="HA172" s="623"/>
      <c r="HB172" s="623"/>
      <c r="HC172" s="623"/>
      <c r="HD172" s="610"/>
      <c r="HE172" s="611"/>
      <c r="HF172" s="628"/>
      <c r="HG172" s="623"/>
      <c r="HH172" s="623"/>
      <c r="HI172" s="623"/>
      <c r="HJ172" s="623"/>
      <c r="HK172" s="623"/>
      <c r="HL172" s="623"/>
      <c r="HM172" s="623"/>
      <c r="HN172" s="623"/>
      <c r="HO172" s="623"/>
      <c r="HP172" s="623"/>
      <c r="HQ172" s="623"/>
      <c r="HR172" s="610"/>
      <c r="HS172" s="611"/>
      <c r="HT172" s="628"/>
      <c r="HU172" s="623"/>
      <c r="HV172" s="623"/>
      <c r="HW172" s="623"/>
      <c r="HX172" s="623"/>
      <c r="HY172" s="623"/>
      <c r="HZ172" s="623"/>
      <c r="IA172" s="623"/>
      <c r="IB172" s="623"/>
      <c r="IC172" s="623"/>
      <c r="ID172" s="623"/>
      <c r="IE172" s="623"/>
      <c r="IF172" s="610"/>
      <c r="IG172" s="611"/>
      <c r="IH172" s="628"/>
      <c r="II172" s="623"/>
      <c r="IJ172" s="623"/>
      <c r="IK172" s="623"/>
      <c r="IL172" s="623"/>
      <c r="IM172" s="623"/>
      <c r="IN172" s="623"/>
      <c r="IO172" s="623"/>
      <c r="IP172" s="623"/>
      <c r="IQ172" s="623"/>
      <c r="IR172" s="623"/>
      <c r="IS172" s="623"/>
      <c r="IT172" s="610"/>
      <c r="IU172" s="611"/>
      <c r="IV172" s="628"/>
      <c r="IW172" s="623"/>
      <c r="IX172" s="623"/>
      <c r="IY172" s="623"/>
      <c r="IZ172" s="623"/>
      <c r="JA172" s="623"/>
      <c r="JB172" s="623"/>
      <c r="JC172" s="623"/>
      <c r="JD172" s="623"/>
      <c r="JE172" s="623"/>
      <c r="JF172" s="623"/>
      <c r="JG172" s="623"/>
      <c r="JH172" s="610"/>
      <c r="JI172" s="611"/>
      <c r="JJ172" s="628"/>
      <c r="JK172" s="623"/>
      <c r="JL172" s="623"/>
      <c r="JM172" s="623"/>
      <c r="JN172" s="623"/>
      <c r="JO172" s="623"/>
      <c r="JP172" s="623"/>
      <c r="JQ172" s="623"/>
      <c r="JR172" s="623"/>
      <c r="JS172" s="623"/>
      <c r="JT172" s="623"/>
      <c r="JU172" s="623"/>
      <c r="JV172" s="610"/>
      <c r="JW172" s="611"/>
      <c r="JX172" s="628"/>
      <c r="JY172" s="623"/>
      <c r="JZ172" s="623"/>
      <c r="KA172" s="623"/>
      <c r="KB172" s="623"/>
      <c r="KC172" s="623"/>
      <c r="KD172" s="623"/>
      <c r="KE172" s="623"/>
      <c r="KF172" s="623"/>
      <c r="KG172" s="623"/>
      <c r="KH172" s="623"/>
      <c r="KI172" s="623"/>
      <c r="KJ172" s="610"/>
      <c r="KK172" s="611"/>
      <c r="KL172" s="628"/>
      <c r="KM172" s="623"/>
      <c r="KN172" s="623"/>
      <c r="KO172" s="623"/>
      <c r="KP172" s="623"/>
      <c r="KQ172" s="623"/>
      <c r="KR172" s="623"/>
      <c r="KS172" s="623"/>
      <c r="KT172" s="623"/>
      <c r="KU172" s="623"/>
      <c r="KV172" s="623"/>
      <c r="KW172" s="623"/>
      <c r="KX172" s="610"/>
      <c r="KY172" s="611"/>
      <c r="KZ172" s="628"/>
      <c r="LA172" s="623"/>
      <c r="LB172" s="623"/>
      <c r="LC172" s="623"/>
      <c r="LD172" s="623"/>
      <c r="LE172" s="623"/>
      <c r="LF172" s="623"/>
      <c r="LG172" s="623"/>
      <c r="LH172" s="623"/>
      <c r="LI172" s="623"/>
      <c r="LJ172" s="623"/>
      <c r="LK172" s="623"/>
      <c r="LL172" s="610"/>
      <c r="LM172" s="611"/>
      <c r="LN172" s="628"/>
      <c r="LO172" s="623"/>
      <c r="LP172" s="623"/>
      <c r="LQ172" s="623"/>
      <c r="LR172" s="623"/>
      <c r="LS172" s="623"/>
      <c r="LT172" s="623"/>
      <c r="LU172" s="623"/>
      <c r="LV172" s="623"/>
      <c r="LW172" s="623"/>
      <c r="LX172" s="623"/>
      <c r="LY172" s="623"/>
      <c r="LZ172" s="610"/>
      <c r="MA172" s="611"/>
      <c r="MB172" s="628"/>
      <c r="MC172" s="623"/>
      <c r="MD172" s="623"/>
      <c r="ME172" s="623"/>
      <c r="MF172" s="623"/>
      <c r="MG172" s="623"/>
      <c r="MH172" s="623"/>
      <c r="MI172" s="623"/>
      <c r="MJ172" s="623"/>
      <c r="MK172" s="623"/>
      <c r="ML172" s="623"/>
      <c r="MM172" s="623"/>
      <c r="MN172" s="610"/>
      <c r="MO172" s="611"/>
      <c r="MP172" s="628"/>
      <c r="MQ172" s="623"/>
      <c r="MR172" s="623"/>
      <c r="MS172" s="623"/>
      <c r="MT172" s="623"/>
      <c r="MU172" s="623"/>
      <c r="MV172" s="623"/>
      <c r="MW172" s="623"/>
      <c r="MX172" s="623"/>
      <c r="MY172" s="623"/>
      <c r="MZ172" s="623"/>
      <c r="NA172" s="623"/>
      <c r="NB172" s="610"/>
      <c r="NC172" s="611"/>
      <c r="ND172" s="628"/>
      <c r="NE172" s="623"/>
      <c r="NF172" s="623"/>
      <c r="NG172" s="623"/>
      <c r="NH172" s="623"/>
      <c r="NI172" s="623"/>
      <c r="NJ172" s="623"/>
      <c r="NK172" s="623"/>
      <c r="NL172" s="623"/>
      <c r="NM172" s="623"/>
      <c r="NN172" s="623"/>
      <c r="NO172" s="623"/>
      <c r="NP172" s="610"/>
      <c r="NQ172" s="611"/>
      <c r="NR172" s="628"/>
      <c r="NS172" s="623"/>
      <c r="NT172" s="623"/>
      <c r="NU172" s="623"/>
      <c r="NV172" s="623"/>
      <c r="NW172" s="623"/>
      <c r="NX172" s="623"/>
      <c r="NY172" s="623"/>
      <c r="NZ172" s="623"/>
      <c r="OA172" s="623"/>
      <c r="OB172" s="623"/>
      <c r="OC172" s="623"/>
      <c r="OD172" s="610"/>
      <c r="OE172" s="611"/>
      <c r="OF172" s="628"/>
      <c r="OG172" s="623"/>
      <c r="OH172" s="623"/>
      <c r="OI172" s="623"/>
      <c r="OJ172" s="623"/>
      <c r="OK172" s="623"/>
      <c r="OL172" s="623"/>
      <c r="OM172" s="623"/>
      <c r="ON172" s="623"/>
      <c r="OO172" s="623"/>
      <c r="OP172" s="623"/>
      <c r="OQ172" s="623"/>
      <c r="OR172" s="610"/>
      <c r="OS172" s="611"/>
      <c r="OT172" s="628"/>
      <c r="OU172" s="623"/>
      <c r="OV172" s="623"/>
      <c r="OW172" s="623"/>
      <c r="OX172" s="623"/>
      <c r="OY172" s="623"/>
      <c r="OZ172" s="623"/>
      <c r="PA172" s="623"/>
      <c r="PB172" s="623"/>
      <c r="PC172" s="623"/>
      <c r="PD172" s="623"/>
      <c r="PE172" s="623"/>
      <c r="PF172" s="610"/>
      <c r="PG172" s="611"/>
      <c r="PH172" s="628"/>
      <c r="PI172" s="623"/>
      <c r="PJ172" s="623"/>
      <c r="PK172" s="623"/>
      <c r="PL172" s="623"/>
      <c r="PM172" s="623"/>
      <c r="PN172" s="623"/>
      <c r="PO172" s="623"/>
      <c r="PP172" s="623"/>
      <c r="PQ172" s="623"/>
      <c r="PR172" s="623"/>
      <c r="PS172" s="623"/>
      <c r="PT172" s="610"/>
      <c r="PU172" s="611"/>
      <c r="PV172" s="628"/>
      <c r="PW172" s="623"/>
      <c r="PX172" s="623"/>
      <c r="PY172" s="623"/>
      <c r="PZ172" s="623"/>
      <c r="QA172" s="623"/>
      <c r="QB172" s="623"/>
      <c r="QC172" s="623"/>
      <c r="QD172" s="623"/>
      <c r="QE172" s="623"/>
      <c r="QF172" s="623"/>
      <c r="QG172" s="623"/>
      <c r="QH172" s="610"/>
      <c r="QI172" s="611"/>
      <c r="QJ172" s="628"/>
      <c r="QK172" s="623"/>
      <c r="QL172" s="623"/>
      <c r="QM172" s="623"/>
      <c r="QN172" s="623"/>
      <c r="QO172" s="623"/>
      <c r="QP172" s="623"/>
      <c r="QQ172" s="623"/>
      <c r="QR172" s="623"/>
      <c r="QS172" s="623"/>
      <c r="QT172" s="623"/>
      <c r="QU172" s="623"/>
      <c r="QV172" s="610"/>
      <c r="QW172" s="611"/>
      <c r="QX172" s="610"/>
      <c r="QY172" s="610"/>
      <c r="QZ172" s="610"/>
      <c r="RA172" s="610"/>
      <c r="RB172" s="610"/>
      <c r="RC172" s="610"/>
      <c r="RD172" s="610"/>
      <c r="RE172" s="610"/>
      <c r="RF172" s="610"/>
      <c r="RG172" s="610"/>
      <c r="RH172" s="610"/>
      <c r="RI172" s="610"/>
      <c r="RJ172" s="610"/>
    </row>
    <row r="173" spans="1:478" s="402" customFormat="1" x14ac:dyDescent="0.3">
      <c r="A173" s="614"/>
      <c r="B173" s="398" t="s">
        <v>891</v>
      </c>
      <c r="C173" s="397"/>
      <c r="D173" s="626">
        <f>SUM(D170:D172)</f>
        <v>0</v>
      </c>
      <c r="E173" s="627">
        <f t="shared" ref="E173:O173" si="1031">SUM(E170:E172)</f>
        <v>0</v>
      </c>
      <c r="F173" s="627">
        <f t="shared" si="1031"/>
        <v>0</v>
      </c>
      <c r="G173" s="627">
        <f t="shared" si="1031"/>
        <v>0</v>
      </c>
      <c r="H173" s="627">
        <f t="shared" si="1031"/>
        <v>0</v>
      </c>
      <c r="I173" s="627">
        <f t="shared" si="1031"/>
        <v>0</v>
      </c>
      <c r="J173" s="627">
        <f t="shared" si="1031"/>
        <v>0</v>
      </c>
      <c r="K173" s="627">
        <f t="shared" si="1031"/>
        <v>0</v>
      </c>
      <c r="L173" s="627">
        <f t="shared" si="1031"/>
        <v>0</v>
      </c>
      <c r="M173" s="627">
        <f t="shared" si="1031"/>
        <v>0</v>
      </c>
      <c r="N173" s="627">
        <f t="shared" si="1031"/>
        <v>0</v>
      </c>
      <c r="O173" s="627">
        <f t="shared" si="1031"/>
        <v>0</v>
      </c>
      <c r="P173" s="617">
        <f>+SUBTOTAL(9,D173:O173)</f>
        <v>0</v>
      </c>
      <c r="Q173" s="611"/>
      <c r="R173" s="626">
        <f>SUM(R170:R172)</f>
        <v>0</v>
      </c>
      <c r="S173" s="627">
        <f t="shared" ref="S173:AC173" si="1032">SUM(S170:S172)</f>
        <v>0</v>
      </c>
      <c r="T173" s="627">
        <f t="shared" si="1032"/>
        <v>0</v>
      </c>
      <c r="U173" s="627">
        <f t="shared" si="1032"/>
        <v>0</v>
      </c>
      <c r="V173" s="627">
        <f t="shared" si="1032"/>
        <v>0</v>
      </c>
      <c r="W173" s="627">
        <f t="shared" si="1032"/>
        <v>0</v>
      </c>
      <c r="X173" s="627">
        <f t="shared" si="1032"/>
        <v>0</v>
      </c>
      <c r="Y173" s="627">
        <f t="shared" si="1032"/>
        <v>0</v>
      </c>
      <c r="Z173" s="627">
        <f t="shared" si="1032"/>
        <v>0</v>
      </c>
      <c r="AA173" s="627">
        <f t="shared" si="1032"/>
        <v>0</v>
      </c>
      <c r="AB173" s="627">
        <f t="shared" si="1032"/>
        <v>0</v>
      </c>
      <c r="AC173" s="627">
        <f t="shared" si="1032"/>
        <v>0</v>
      </c>
      <c r="AD173" s="617">
        <f>+SUBTOTAL(9,R173:AC173)</f>
        <v>0</v>
      </c>
      <c r="AE173" s="611"/>
      <c r="AF173" s="626">
        <f>SUM(AF170:AF172)</f>
        <v>0</v>
      </c>
      <c r="AG173" s="627">
        <f t="shared" ref="AG173:AQ173" si="1033">SUM(AG170:AG172)</f>
        <v>0</v>
      </c>
      <c r="AH173" s="627">
        <f t="shared" si="1033"/>
        <v>0</v>
      </c>
      <c r="AI173" s="627">
        <f t="shared" si="1033"/>
        <v>0</v>
      </c>
      <c r="AJ173" s="627">
        <f t="shared" si="1033"/>
        <v>0</v>
      </c>
      <c r="AK173" s="627">
        <f t="shared" si="1033"/>
        <v>0</v>
      </c>
      <c r="AL173" s="627">
        <f t="shared" si="1033"/>
        <v>0</v>
      </c>
      <c r="AM173" s="627">
        <f t="shared" si="1033"/>
        <v>0</v>
      </c>
      <c r="AN173" s="627">
        <f t="shared" si="1033"/>
        <v>0</v>
      </c>
      <c r="AO173" s="627">
        <f t="shared" si="1033"/>
        <v>0</v>
      </c>
      <c r="AP173" s="627">
        <f t="shared" si="1033"/>
        <v>0</v>
      </c>
      <c r="AQ173" s="627">
        <f t="shared" si="1033"/>
        <v>0</v>
      </c>
      <c r="AR173" s="617">
        <f>+SUBTOTAL(9,AF173:AQ173)</f>
        <v>0</v>
      </c>
      <c r="AS173" s="611"/>
      <c r="AT173" s="626">
        <f>SUM(AT170:AT172)</f>
        <v>0</v>
      </c>
      <c r="AU173" s="627">
        <f t="shared" ref="AU173:BE173" si="1034">SUM(AU170:AU172)</f>
        <v>0</v>
      </c>
      <c r="AV173" s="627">
        <f t="shared" si="1034"/>
        <v>0</v>
      </c>
      <c r="AW173" s="627">
        <f t="shared" si="1034"/>
        <v>0</v>
      </c>
      <c r="AX173" s="627">
        <f t="shared" si="1034"/>
        <v>0</v>
      </c>
      <c r="AY173" s="627">
        <f t="shared" si="1034"/>
        <v>0</v>
      </c>
      <c r="AZ173" s="627">
        <f t="shared" si="1034"/>
        <v>0</v>
      </c>
      <c r="BA173" s="627">
        <f t="shared" si="1034"/>
        <v>0</v>
      </c>
      <c r="BB173" s="627">
        <f t="shared" si="1034"/>
        <v>0</v>
      </c>
      <c r="BC173" s="627">
        <f t="shared" si="1034"/>
        <v>0</v>
      </c>
      <c r="BD173" s="627">
        <f t="shared" si="1034"/>
        <v>0</v>
      </c>
      <c r="BE173" s="627">
        <f t="shared" si="1034"/>
        <v>0</v>
      </c>
      <c r="BF173" s="617">
        <f>+SUBTOTAL(9,AT173:BE173)</f>
        <v>0</v>
      </c>
      <c r="BG173" s="611"/>
      <c r="BH173" s="626">
        <f>SUM(BH170:BH172)</f>
        <v>0</v>
      </c>
      <c r="BI173" s="627">
        <f t="shared" ref="BI173:BS173" si="1035">SUM(BI170:BI172)</f>
        <v>0</v>
      </c>
      <c r="BJ173" s="627">
        <f t="shared" si="1035"/>
        <v>0</v>
      </c>
      <c r="BK173" s="627">
        <f t="shared" si="1035"/>
        <v>0</v>
      </c>
      <c r="BL173" s="627">
        <f t="shared" si="1035"/>
        <v>0</v>
      </c>
      <c r="BM173" s="627">
        <f t="shared" si="1035"/>
        <v>0</v>
      </c>
      <c r="BN173" s="627">
        <f t="shared" si="1035"/>
        <v>0</v>
      </c>
      <c r="BO173" s="627">
        <f t="shared" si="1035"/>
        <v>0</v>
      </c>
      <c r="BP173" s="627">
        <f t="shared" si="1035"/>
        <v>0</v>
      </c>
      <c r="BQ173" s="627">
        <f t="shared" si="1035"/>
        <v>0</v>
      </c>
      <c r="BR173" s="627">
        <f t="shared" si="1035"/>
        <v>0</v>
      </c>
      <c r="BS173" s="627">
        <f t="shared" si="1035"/>
        <v>0</v>
      </c>
      <c r="BT173" s="617">
        <f>+SUBTOTAL(9,BH173:BS173)</f>
        <v>0</v>
      </c>
      <c r="BU173" s="611"/>
      <c r="BV173" s="626">
        <f>SUM(BV170:BV172)</f>
        <v>0</v>
      </c>
      <c r="BW173" s="627">
        <f t="shared" ref="BW173:CG173" si="1036">SUM(BW170:BW172)</f>
        <v>0</v>
      </c>
      <c r="BX173" s="627">
        <f t="shared" si="1036"/>
        <v>0</v>
      </c>
      <c r="BY173" s="627">
        <f t="shared" si="1036"/>
        <v>0</v>
      </c>
      <c r="BZ173" s="627">
        <f t="shared" si="1036"/>
        <v>0</v>
      </c>
      <c r="CA173" s="627">
        <f t="shared" si="1036"/>
        <v>0</v>
      </c>
      <c r="CB173" s="627">
        <f t="shared" si="1036"/>
        <v>0</v>
      </c>
      <c r="CC173" s="627">
        <f t="shared" si="1036"/>
        <v>0</v>
      </c>
      <c r="CD173" s="627">
        <f t="shared" si="1036"/>
        <v>0</v>
      </c>
      <c r="CE173" s="627">
        <f t="shared" si="1036"/>
        <v>0</v>
      </c>
      <c r="CF173" s="627">
        <f t="shared" si="1036"/>
        <v>0</v>
      </c>
      <c r="CG173" s="627">
        <f t="shared" si="1036"/>
        <v>0</v>
      </c>
      <c r="CH173" s="617">
        <f>+SUBTOTAL(9,BV173:CG173)</f>
        <v>0</v>
      </c>
      <c r="CI173" s="611"/>
      <c r="CJ173" s="626">
        <f>SUM(CJ170:CJ172)</f>
        <v>0</v>
      </c>
      <c r="CK173" s="627">
        <f t="shared" ref="CK173:CU173" si="1037">SUM(CK170:CK172)</f>
        <v>0</v>
      </c>
      <c r="CL173" s="627">
        <f t="shared" si="1037"/>
        <v>0</v>
      </c>
      <c r="CM173" s="627">
        <f t="shared" si="1037"/>
        <v>0</v>
      </c>
      <c r="CN173" s="627">
        <f t="shared" si="1037"/>
        <v>0</v>
      </c>
      <c r="CO173" s="627">
        <f t="shared" si="1037"/>
        <v>0</v>
      </c>
      <c r="CP173" s="627">
        <f t="shared" si="1037"/>
        <v>0</v>
      </c>
      <c r="CQ173" s="627">
        <f t="shared" si="1037"/>
        <v>0</v>
      </c>
      <c r="CR173" s="627">
        <f t="shared" si="1037"/>
        <v>0</v>
      </c>
      <c r="CS173" s="627">
        <f t="shared" si="1037"/>
        <v>0</v>
      </c>
      <c r="CT173" s="627">
        <f t="shared" si="1037"/>
        <v>0</v>
      </c>
      <c r="CU173" s="627">
        <f t="shared" si="1037"/>
        <v>0</v>
      </c>
      <c r="CV173" s="617">
        <f>+SUBTOTAL(9,CJ173:CU173)</f>
        <v>0</v>
      </c>
      <c r="CW173" s="611"/>
      <c r="CX173" s="626">
        <f>SUM(CX170:CX172)</f>
        <v>0</v>
      </c>
      <c r="CY173" s="627">
        <f t="shared" ref="CY173:DI173" si="1038">SUM(CY170:CY172)</f>
        <v>0</v>
      </c>
      <c r="CZ173" s="627">
        <f t="shared" si="1038"/>
        <v>0</v>
      </c>
      <c r="DA173" s="627">
        <f t="shared" si="1038"/>
        <v>0</v>
      </c>
      <c r="DB173" s="627">
        <f t="shared" si="1038"/>
        <v>0</v>
      </c>
      <c r="DC173" s="627">
        <f t="shared" si="1038"/>
        <v>0</v>
      </c>
      <c r="DD173" s="627">
        <f t="shared" si="1038"/>
        <v>0</v>
      </c>
      <c r="DE173" s="627">
        <f t="shared" si="1038"/>
        <v>0</v>
      </c>
      <c r="DF173" s="627">
        <f t="shared" si="1038"/>
        <v>0</v>
      </c>
      <c r="DG173" s="627">
        <f t="shared" si="1038"/>
        <v>0</v>
      </c>
      <c r="DH173" s="627">
        <f t="shared" si="1038"/>
        <v>0</v>
      </c>
      <c r="DI173" s="627">
        <f t="shared" si="1038"/>
        <v>0</v>
      </c>
      <c r="DJ173" s="617">
        <f>+SUBTOTAL(9,CX173:DI173)</f>
        <v>0</v>
      </c>
      <c r="DK173" s="611"/>
      <c r="DL173" s="626">
        <f>SUM(DL170:DL172)</f>
        <v>0</v>
      </c>
      <c r="DM173" s="627">
        <f t="shared" ref="DM173:DW173" si="1039">SUM(DM170:DM172)</f>
        <v>0</v>
      </c>
      <c r="DN173" s="627">
        <f t="shared" si="1039"/>
        <v>0</v>
      </c>
      <c r="DO173" s="627">
        <f t="shared" si="1039"/>
        <v>0</v>
      </c>
      <c r="DP173" s="627">
        <f t="shared" si="1039"/>
        <v>0</v>
      </c>
      <c r="DQ173" s="627">
        <f t="shared" si="1039"/>
        <v>0</v>
      </c>
      <c r="DR173" s="627">
        <f t="shared" si="1039"/>
        <v>0</v>
      </c>
      <c r="DS173" s="627">
        <f t="shared" si="1039"/>
        <v>0</v>
      </c>
      <c r="DT173" s="627">
        <f t="shared" si="1039"/>
        <v>0</v>
      </c>
      <c r="DU173" s="627">
        <f t="shared" si="1039"/>
        <v>0</v>
      </c>
      <c r="DV173" s="627">
        <f t="shared" si="1039"/>
        <v>0</v>
      </c>
      <c r="DW173" s="627">
        <f t="shared" si="1039"/>
        <v>0</v>
      </c>
      <c r="DX173" s="617">
        <f>+SUBTOTAL(9,DL173:DW173)</f>
        <v>0</v>
      </c>
      <c r="DY173" s="611"/>
      <c r="DZ173" s="626">
        <f>SUM(DZ170:DZ172)</f>
        <v>0</v>
      </c>
      <c r="EA173" s="627">
        <f t="shared" ref="EA173:EK173" si="1040">SUM(EA170:EA172)</f>
        <v>0</v>
      </c>
      <c r="EB173" s="627">
        <f t="shared" si="1040"/>
        <v>0</v>
      </c>
      <c r="EC173" s="627">
        <f t="shared" si="1040"/>
        <v>0</v>
      </c>
      <c r="ED173" s="627">
        <f t="shared" si="1040"/>
        <v>0</v>
      </c>
      <c r="EE173" s="627">
        <f t="shared" si="1040"/>
        <v>0</v>
      </c>
      <c r="EF173" s="627">
        <f t="shared" si="1040"/>
        <v>0</v>
      </c>
      <c r="EG173" s="627">
        <f t="shared" si="1040"/>
        <v>0</v>
      </c>
      <c r="EH173" s="627">
        <f t="shared" si="1040"/>
        <v>0</v>
      </c>
      <c r="EI173" s="627">
        <f t="shared" si="1040"/>
        <v>0</v>
      </c>
      <c r="EJ173" s="627">
        <f t="shared" si="1040"/>
        <v>0</v>
      </c>
      <c r="EK173" s="627">
        <f t="shared" si="1040"/>
        <v>0</v>
      </c>
      <c r="EL173" s="617">
        <f>+SUBTOTAL(9,DZ173:EK173)</f>
        <v>0</v>
      </c>
      <c r="EM173" s="611"/>
      <c r="EN173" s="626">
        <f>SUM(EN170:EN172)</f>
        <v>0</v>
      </c>
      <c r="EO173" s="627">
        <f t="shared" ref="EO173:EY173" si="1041">SUM(EO170:EO172)</f>
        <v>0</v>
      </c>
      <c r="EP173" s="627">
        <f t="shared" si="1041"/>
        <v>0</v>
      </c>
      <c r="EQ173" s="627">
        <f t="shared" si="1041"/>
        <v>0</v>
      </c>
      <c r="ER173" s="627">
        <f t="shared" si="1041"/>
        <v>0</v>
      </c>
      <c r="ES173" s="627">
        <f t="shared" si="1041"/>
        <v>0</v>
      </c>
      <c r="ET173" s="627">
        <f t="shared" si="1041"/>
        <v>0</v>
      </c>
      <c r="EU173" s="627">
        <f t="shared" si="1041"/>
        <v>0</v>
      </c>
      <c r="EV173" s="627">
        <f t="shared" si="1041"/>
        <v>0</v>
      </c>
      <c r="EW173" s="627">
        <f t="shared" si="1041"/>
        <v>0</v>
      </c>
      <c r="EX173" s="627">
        <f t="shared" si="1041"/>
        <v>0</v>
      </c>
      <c r="EY173" s="627">
        <f t="shared" si="1041"/>
        <v>0</v>
      </c>
      <c r="EZ173" s="617">
        <f>+SUBTOTAL(9,EN173:EY173)</f>
        <v>0</v>
      </c>
      <c r="FA173" s="611"/>
      <c r="FB173" s="626">
        <f>SUM(FB170:FB172)</f>
        <v>0</v>
      </c>
      <c r="FC173" s="627">
        <f t="shared" ref="FC173:FM173" si="1042">SUM(FC170:FC172)</f>
        <v>0</v>
      </c>
      <c r="FD173" s="627">
        <f t="shared" si="1042"/>
        <v>0</v>
      </c>
      <c r="FE173" s="627">
        <f t="shared" si="1042"/>
        <v>0</v>
      </c>
      <c r="FF173" s="627">
        <f t="shared" si="1042"/>
        <v>0</v>
      </c>
      <c r="FG173" s="627">
        <f t="shared" si="1042"/>
        <v>0</v>
      </c>
      <c r="FH173" s="627">
        <f t="shared" si="1042"/>
        <v>0</v>
      </c>
      <c r="FI173" s="627">
        <f t="shared" si="1042"/>
        <v>0</v>
      </c>
      <c r="FJ173" s="627">
        <f t="shared" si="1042"/>
        <v>0</v>
      </c>
      <c r="FK173" s="627">
        <f t="shared" si="1042"/>
        <v>0</v>
      </c>
      <c r="FL173" s="627">
        <f t="shared" si="1042"/>
        <v>0</v>
      </c>
      <c r="FM173" s="627">
        <f t="shared" si="1042"/>
        <v>0</v>
      </c>
      <c r="FN173" s="617">
        <f>+SUBTOTAL(9,FB173:FM173)</f>
        <v>0</v>
      </c>
      <c r="FO173" s="611"/>
      <c r="FP173" s="626">
        <f>SUM(FP170:FP172)</f>
        <v>0</v>
      </c>
      <c r="FQ173" s="627">
        <f t="shared" ref="FQ173:GA173" si="1043">SUM(FQ170:FQ172)</f>
        <v>0</v>
      </c>
      <c r="FR173" s="627">
        <f t="shared" si="1043"/>
        <v>0</v>
      </c>
      <c r="FS173" s="627">
        <f t="shared" si="1043"/>
        <v>0</v>
      </c>
      <c r="FT173" s="627">
        <f t="shared" si="1043"/>
        <v>0</v>
      </c>
      <c r="FU173" s="627">
        <f t="shared" si="1043"/>
        <v>0</v>
      </c>
      <c r="FV173" s="627">
        <f t="shared" si="1043"/>
        <v>0</v>
      </c>
      <c r="FW173" s="627">
        <f t="shared" si="1043"/>
        <v>0</v>
      </c>
      <c r="FX173" s="627">
        <f t="shared" si="1043"/>
        <v>0</v>
      </c>
      <c r="FY173" s="627">
        <f t="shared" si="1043"/>
        <v>0</v>
      </c>
      <c r="FZ173" s="627">
        <f t="shared" si="1043"/>
        <v>0</v>
      </c>
      <c r="GA173" s="627">
        <f t="shared" si="1043"/>
        <v>0</v>
      </c>
      <c r="GB173" s="617">
        <f>+SUBTOTAL(9,FP173:GA173)</f>
        <v>0</v>
      </c>
      <c r="GC173" s="611"/>
      <c r="GD173" s="626">
        <f>SUM(GD170:GD172)</f>
        <v>0</v>
      </c>
      <c r="GE173" s="627">
        <f t="shared" ref="GE173:GO173" si="1044">SUM(GE170:GE172)</f>
        <v>0</v>
      </c>
      <c r="GF173" s="627">
        <f t="shared" si="1044"/>
        <v>0</v>
      </c>
      <c r="GG173" s="627">
        <f t="shared" si="1044"/>
        <v>0</v>
      </c>
      <c r="GH173" s="627">
        <f t="shared" si="1044"/>
        <v>0</v>
      </c>
      <c r="GI173" s="627">
        <f t="shared" si="1044"/>
        <v>0</v>
      </c>
      <c r="GJ173" s="627">
        <f t="shared" si="1044"/>
        <v>0</v>
      </c>
      <c r="GK173" s="627">
        <f t="shared" si="1044"/>
        <v>0</v>
      </c>
      <c r="GL173" s="627">
        <f t="shared" si="1044"/>
        <v>0</v>
      </c>
      <c r="GM173" s="627">
        <f t="shared" si="1044"/>
        <v>0</v>
      </c>
      <c r="GN173" s="627">
        <f t="shared" si="1044"/>
        <v>0</v>
      </c>
      <c r="GO173" s="627">
        <f t="shared" si="1044"/>
        <v>0</v>
      </c>
      <c r="GP173" s="617">
        <f>+SUBTOTAL(9,GD173:GO173)</f>
        <v>0</v>
      </c>
      <c r="GQ173" s="611"/>
      <c r="GR173" s="626">
        <f>SUM(GR170:GR172)</f>
        <v>0</v>
      </c>
      <c r="GS173" s="627">
        <f t="shared" ref="GS173:HC173" si="1045">SUM(GS170:GS172)</f>
        <v>0</v>
      </c>
      <c r="GT173" s="627">
        <f t="shared" si="1045"/>
        <v>0</v>
      </c>
      <c r="GU173" s="627">
        <f t="shared" si="1045"/>
        <v>0</v>
      </c>
      <c r="GV173" s="627">
        <f t="shared" si="1045"/>
        <v>0</v>
      </c>
      <c r="GW173" s="627">
        <f t="shared" si="1045"/>
        <v>0</v>
      </c>
      <c r="GX173" s="627">
        <f t="shared" si="1045"/>
        <v>0</v>
      </c>
      <c r="GY173" s="627">
        <f t="shared" si="1045"/>
        <v>0</v>
      </c>
      <c r="GZ173" s="627">
        <f t="shared" si="1045"/>
        <v>0</v>
      </c>
      <c r="HA173" s="627">
        <f t="shared" si="1045"/>
        <v>0</v>
      </c>
      <c r="HB173" s="627">
        <f t="shared" si="1045"/>
        <v>0</v>
      </c>
      <c r="HC173" s="627">
        <f t="shared" si="1045"/>
        <v>0</v>
      </c>
      <c r="HD173" s="617">
        <f>+SUBTOTAL(9,GR173:HC173)</f>
        <v>0</v>
      </c>
      <c r="HE173" s="611"/>
      <c r="HF173" s="626">
        <f>SUM(HF170:HF172)</f>
        <v>0</v>
      </c>
      <c r="HG173" s="627">
        <f t="shared" ref="HG173:HQ173" si="1046">SUM(HG170:HG172)</f>
        <v>0</v>
      </c>
      <c r="HH173" s="627">
        <f t="shared" si="1046"/>
        <v>0</v>
      </c>
      <c r="HI173" s="627">
        <f t="shared" si="1046"/>
        <v>0</v>
      </c>
      <c r="HJ173" s="627">
        <f t="shared" si="1046"/>
        <v>0</v>
      </c>
      <c r="HK173" s="627">
        <f t="shared" si="1046"/>
        <v>0</v>
      </c>
      <c r="HL173" s="627">
        <f t="shared" si="1046"/>
        <v>0</v>
      </c>
      <c r="HM173" s="627">
        <f t="shared" si="1046"/>
        <v>0</v>
      </c>
      <c r="HN173" s="627">
        <f t="shared" si="1046"/>
        <v>0</v>
      </c>
      <c r="HO173" s="627">
        <f t="shared" si="1046"/>
        <v>0</v>
      </c>
      <c r="HP173" s="627">
        <f t="shared" si="1046"/>
        <v>0</v>
      </c>
      <c r="HQ173" s="627">
        <f t="shared" si="1046"/>
        <v>0</v>
      </c>
      <c r="HR173" s="617">
        <f>+SUBTOTAL(9,HF173:HQ173)</f>
        <v>0</v>
      </c>
      <c r="HS173" s="611"/>
      <c r="HT173" s="626">
        <f>SUM(HT170:HT172)</f>
        <v>0</v>
      </c>
      <c r="HU173" s="627">
        <f t="shared" ref="HU173:IE173" si="1047">SUM(HU170:HU172)</f>
        <v>0</v>
      </c>
      <c r="HV173" s="627">
        <f t="shared" si="1047"/>
        <v>0</v>
      </c>
      <c r="HW173" s="627">
        <f t="shared" si="1047"/>
        <v>0</v>
      </c>
      <c r="HX173" s="627">
        <f t="shared" si="1047"/>
        <v>0</v>
      </c>
      <c r="HY173" s="627">
        <f t="shared" si="1047"/>
        <v>0</v>
      </c>
      <c r="HZ173" s="627">
        <f t="shared" si="1047"/>
        <v>0</v>
      </c>
      <c r="IA173" s="627">
        <f t="shared" si="1047"/>
        <v>0</v>
      </c>
      <c r="IB173" s="627">
        <f t="shared" si="1047"/>
        <v>0</v>
      </c>
      <c r="IC173" s="627">
        <f t="shared" si="1047"/>
        <v>0</v>
      </c>
      <c r="ID173" s="627">
        <f t="shared" si="1047"/>
        <v>0</v>
      </c>
      <c r="IE173" s="627">
        <f t="shared" si="1047"/>
        <v>0</v>
      </c>
      <c r="IF173" s="617">
        <f>+SUBTOTAL(9,HT173:IE173)</f>
        <v>0</v>
      </c>
      <c r="IG173" s="611"/>
      <c r="IH173" s="626">
        <f>SUM(IH170:IH172)</f>
        <v>0</v>
      </c>
      <c r="II173" s="627">
        <f t="shared" ref="II173:IS173" si="1048">SUM(II170:II172)</f>
        <v>0</v>
      </c>
      <c r="IJ173" s="627">
        <f t="shared" si="1048"/>
        <v>0</v>
      </c>
      <c r="IK173" s="627">
        <f t="shared" si="1048"/>
        <v>0</v>
      </c>
      <c r="IL173" s="627">
        <f t="shared" si="1048"/>
        <v>0</v>
      </c>
      <c r="IM173" s="627">
        <f t="shared" si="1048"/>
        <v>0</v>
      </c>
      <c r="IN173" s="627">
        <f t="shared" si="1048"/>
        <v>0</v>
      </c>
      <c r="IO173" s="627">
        <f t="shared" si="1048"/>
        <v>0</v>
      </c>
      <c r="IP173" s="627">
        <f t="shared" si="1048"/>
        <v>0</v>
      </c>
      <c r="IQ173" s="627">
        <f t="shared" si="1048"/>
        <v>0</v>
      </c>
      <c r="IR173" s="627">
        <f t="shared" si="1048"/>
        <v>0</v>
      </c>
      <c r="IS173" s="627">
        <f t="shared" si="1048"/>
        <v>0</v>
      </c>
      <c r="IT173" s="617">
        <f>+SUBTOTAL(9,IH173:IS173)</f>
        <v>0</v>
      </c>
      <c r="IU173" s="611"/>
      <c r="IV173" s="626">
        <f>SUM(IV170:IV172)</f>
        <v>0</v>
      </c>
      <c r="IW173" s="627">
        <f t="shared" ref="IW173:JG173" si="1049">SUM(IW170:IW172)</f>
        <v>0</v>
      </c>
      <c r="IX173" s="627">
        <f t="shared" si="1049"/>
        <v>0</v>
      </c>
      <c r="IY173" s="627">
        <f t="shared" si="1049"/>
        <v>0</v>
      </c>
      <c r="IZ173" s="627">
        <f t="shared" si="1049"/>
        <v>0</v>
      </c>
      <c r="JA173" s="627">
        <f t="shared" si="1049"/>
        <v>0</v>
      </c>
      <c r="JB173" s="627">
        <f t="shared" si="1049"/>
        <v>0</v>
      </c>
      <c r="JC173" s="627">
        <f t="shared" si="1049"/>
        <v>0</v>
      </c>
      <c r="JD173" s="627">
        <f t="shared" si="1049"/>
        <v>0</v>
      </c>
      <c r="JE173" s="627">
        <f t="shared" si="1049"/>
        <v>0</v>
      </c>
      <c r="JF173" s="627">
        <f t="shared" si="1049"/>
        <v>0</v>
      </c>
      <c r="JG173" s="627">
        <f t="shared" si="1049"/>
        <v>0</v>
      </c>
      <c r="JH173" s="617">
        <f>+SUBTOTAL(9,IV173:JG173)</f>
        <v>0</v>
      </c>
      <c r="JI173" s="611"/>
      <c r="JJ173" s="626">
        <f>SUM(JJ170:JJ172)</f>
        <v>0</v>
      </c>
      <c r="JK173" s="627">
        <f t="shared" ref="JK173:JU173" si="1050">SUM(JK170:JK172)</f>
        <v>0</v>
      </c>
      <c r="JL173" s="627">
        <f t="shared" si="1050"/>
        <v>0</v>
      </c>
      <c r="JM173" s="627">
        <f t="shared" si="1050"/>
        <v>0</v>
      </c>
      <c r="JN173" s="627">
        <f t="shared" si="1050"/>
        <v>0</v>
      </c>
      <c r="JO173" s="627">
        <f t="shared" si="1050"/>
        <v>0</v>
      </c>
      <c r="JP173" s="627">
        <f t="shared" si="1050"/>
        <v>0</v>
      </c>
      <c r="JQ173" s="627">
        <f t="shared" si="1050"/>
        <v>0</v>
      </c>
      <c r="JR173" s="627">
        <f t="shared" si="1050"/>
        <v>0</v>
      </c>
      <c r="JS173" s="627">
        <f t="shared" si="1050"/>
        <v>0</v>
      </c>
      <c r="JT173" s="627">
        <f t="shared" si="1050"/>
        <v>0</v>
      </c>
      <c r="JU173" s="627">
        <f t="shared" si="1050"/>
        <v>0</v>
      </c>
      <c r="JV173" s="617">
        <f>+SUBTOTAL(9,JJ173:JU173)</f>
        <v>0</v>
      </c>
      <c r="JW173" s="611"/>
      <c r="JX173" s="626">
        <f>SUM(JX170:JX172)</f>
        <v>0</v>
      </c>
      <c r="JY173" s="627">
        <f t="shared" ref="JY173:KI173" si="1051">SUM(JY170:JY172)</f>
        <v>0</v>
      </c>
      <c r="JZ173" s="627">
        <f t="shared" si="1051"/>
        <v>0</v>
      </c>
      <c r="KA173" s="627">
        <f t="shared" si="1051"/>
        <v>0</v>
      </c>
      <c r="KB173" s="627">
        <f t="shared" si="1051"/>
        <v>0</v>
      </c>
      <c r="KC173" s="627">
        <f t="shared" si="1051"/>
        <v>0</v>
      </c>
      <c r="KD173" s="627">
        <f t="shared" si="1051"/>
        <v>0</v>
      </c>
      <c r="KE173" s="627">
        <f t="shared" si="1051"/>
        <v>0</v>
      </c>
      <c r="KF173" s="627">
        <f t="shared" si="1051"/>
        <v>0</v>
      </c>
      <c r="KG173" s="627">
        <f t="shared" si="1051"/>
        <v>0</v>
      </c>
      <c r="KH173" s="627">
        <f t="shared" si="1051"/>
        <v>0</v>
      </c>
      <c r="KI173" s="627">
        <f t="shared" si="1051"/>
        <v>0</v>
      </c>
      <c r="KJ173" s="617">
        <f>+SUBTOTAL(9,JX173:KI173)</f>
        <v>0</v>
      </c>
      <c r="KK173" s="611"/>
      <c r="KL173" s="626">
        <f>SUM(KL170:KL172)</f>
        <v>0</v>
      </c>
      <c r="KM173" s="627">
        <f t="shared" ref="KM173:KW173" si="1052">SUM(KM170:KM172)</f>
        <v>0</v>
      </c>
      <c r="KN173" s="627">
        <f t="shared" si="1052"/>
        <v>0</v>
      </c>
      <c r="KO173" s="627">
        <f t="shared" si="1052"/>
        <v>0</v>
      </c>
      <c r="KP173" s="627">
        <f t="shared" si="1052"/>
        <v>0</v>
      </c>
      <c r="KQ173" s="627">
        <f t="shared" si="1052"/>
        <v>0</v>
      </c>
      <c r="KR173" s="627">
        <f t="shared" si="1052"/>
        <v>0</v>
      </c>
      <c r="KS173" s="627">
        <f t="shared" si="1052"/>
        <v>0</v>
      </c>
      <c r="KT173" s="627">
        <f t="shared" si="1052"/>
        <v>0</v>
      </c>
      <c r="KU173" s="627">
        <f t="shared" si="1052"/>
        <v>0</v>
      </c>
      <c r="KV173" s="627">
        <f t="shared" si="1052"/>
        <v>0</v>
      </c>
      <c r="KW173" s="627">
        <f t="shared" si="1052"/>
        <v>0</v>
      </c>
      <c r="KX173" s="617">
        <f>+SUBTOTAL(9,KL173:KW173)</f>
        <v>0</v>
      </c>
      <c r="KY173" s="611"/>
      <c r="KZ173" s="626">
        <f>SUM(KZ170:KZ172)</f>
        <v>0</v>
      </c>
      <c r="LA173" s="627">
        <f t="shared" ref="LA173:LK173" si="1053">SUM(LA170:LA172)</f>
        <v>0</v>
      </c>
      <c r="LB173" s="627">
        <f t="shared" si="1053"/>
        <v>0</v>
      </c>
      <c r="LC173" s="627">
        <f t="shared" si="1053"/>
        <v>0</v>
      </c>
      <c r="LD173" s="627">
        <f t="shared" si="1053"/>
        <v>0</v>
      </c>
      <c r="LE173" s="627">
        <f t="shared" si="1053"/>
        <v>0</v>
      </c>
      <c r="LF173" s="627">
        <f t="shared" si="1053"/>
        <v>0</v>
      </c>
      <c r="LG173" s="627">
        <f t="shared" si="1053"/>
        <v>0</v>
      </c>
      <c r="LH173" s="627">
        <f t="shared" si="1053"/>
        <v>0</v>
      </c>
      <c r="LI173" s="627">
        <f t="shared" si="1053"/>
        <v>0</v>
      </c>
      <c r="LJ173" s="627">
        <f t="shared" si="1053"/>
        <v>0</v>
      </c>
      <c r="LK173" s="627">
        <f t="shared" si="1053"/>
        <v>0</v>
      </c>
      <c r="LL173" s="617">
        <f>+SUBTOTAL(9,KZ173:LK173)</f>
        <v>0</v>
      </c>
      <c r="LM173" s="611"/>
      <c r="LN173" s="626">
        <f>SUM(LN170:LN172)</f>
        <v>0</v>
      </c>
      <c r="LO173" s="627">
        <f t="shared" ref="LO173:LY173" si="1054">SUM(LO170:LO172)</f>
        <v>0</v>
      </c>
      <c r="LP173" s="627">
        <f t="shared" si="1054"/>
        <v>0</v>
      </c>
      <c r="LQ173" s="627">
        <f t="shared" si="1054"/>
        <v>0</v>
      </c>
      <c r="LR173" s="627">
        <f t="shared" si="1054"/>
        <v>0</v>
      </c>
      <c r="LS173" s="627">
        <f t="shared" si="1054"/>
        <v>0</v>
      </c>
      <c r="LT173" s="627">
        <f t="shared" si="1054"/>
        <v>0</v>
      </c>
      <c r="LU173" s="627">
        <f t="shared" si="1054"/>
        <v>0</v>
      </c>
      <c r="LV173" s="627">
        <f t="shared" si="1054"/>
        <v>0</v>
      </c>
      <c r="LW173" s="627">
        <f t="shared" si="1054"/>
        <v>0</v>
      </c>
      <c r="LX173" s="627">
        <f t="shared" si="1054"/>
        <v>0</v>
      </c>
      <c r="LY173" s="627">
        <f t="shared" si="1054"/>
        <v>0</v>
      </c>
      <c r="LZ173" s="617">
        <f>+SUBTOTAL(9,LN173:LY173)</f>
        <v>0</v>
      </c>
      <c r="MA173" s="611"/>
      <c r="MB173" s="626">
        <f>SUM(MB170:MB172)</f>
        <v>0</v>
      </c>
      <c r="MC173" s="627">
        <f t="shared" ref="MC173:MM173" si="1055">SUM(MC170:MC172)</f>
        <v>0</v>
      </c>
      <c r="MD173" s="627">
        <f t="shared" si="1055"/>
        <v>0</v>
      </c>
      <c r="ME173" s="627">
        <f t="shared" si="1055"/>
        <v>0</v>
      </c>
      <c r="MF173" s="627">
        <f t="shared" si="1055"/>
        <v>0</v>
      </c>
      <c r="MG173" s="627">
        <f t="shared" si="1055"/>
        <v>0</v>
      </c>
      <c r="MH173" s="627">
        <f t="shared" si="1055"/>
        <v>0</v>
      </c>
      <c r="MI173" s="627">
        <f t="shared" si="1055"/>
        <v>0</v>
      </c>
      <c r="MJ173" s="627">
        <f t="shared" si="1055"/>
        <v>0</v>
      </c>
      <c r="MK173" s="627">
        <f t="shared" si="1055"/>
        <v>0</v>
      </c>
      <c r="ML173" s="627">
        <f t="shared" si="1055"/>
        <v>0</v>
      </c>
      <c r="MM173" s="627">
        <f t="shared" si="1055"/>
        <v>0</v>
      </c>
      <c r="MN173" s="617">
        <f>+SUBTOTAL(9,MB173:MM173)</f>
        <v>0</v>
      </c>
      <c r="MO173" s="611"/>
      <c r="MP173" s="626">
        <f>SUM(MP170:MP172)</f>
        <v>0</v>
      </c>
      <c r="MQ173" s="627">
        <f t="shared" ref="MQ173:NA173" si="1056">SUM(MQ170:MQ172)</f>
        <v>0</v>
      </c>
      <c r="MR173" s="627">
        <f t="shared" si="1056"/>
        <v>0</v>
      </c>
      <c r="MS173" s="627">
        <f t="shared" si="1056"/>
        <v>0</v>
      </c>
      <c r="MT173" s="627">
        <f t="shared" si="1056"/>
        <v>0</v>
      </c>
      <c r="MU173" s="627">
        <f t="shared" si="1056"/>
        <v>0</v>
      </c>
      <c r="MV173" s="627">
        <f t="shared" si="1056"/>
        <v>0</v>
      </c>
      <c r="MW173" s="627">
        <f t="shared" si="1056"/>
        <v>0</v>
      </c>
      <c r="MX173" s="627">
        <f t="shared" si="1056"/>
        <v>0</v>
      </c>
      <c r="MY173" s="627">
        <f t="shared" si="1056"/>
        <v>0</v>
      </c>
      <c r="MZ173" s="627">
        <f t="shared" si="1056"/>
        <v>0</v>
      </c>
      <c r="NA173" s="627">
        <f t="shared" si="1056"/>
        <v>0</v>
      </c>
      <c r="NB173" s="617">
        <f>+SUBTOTAL(9,MP173:NA173)</f>
        <v>0</v>
      </c>
      <c r="NC173" s="611"/>
      <c r="ND173" s="626">
        <f>SUM(ND170:ND172)</f>
        <v>0</v>
      </c>
      <c r="NE173" s="627">
        <f t="shared" ref="NE173:NO173" si="1057">SUM(NE170:NE172)</f>
        <v>0</v>
      </c>
      <c r="NF173" s="627">
        <f t="shared" si="1057"/>
        <v>0</v>
      </c>
      <c r="NG173" s="627">
        <f t="shared" si="1057"/>
        <v>0</v>
      </c>
      <c r="NH173" s="627">
        <f t="shared" si="1057"/>
        <v>0</v>
      </c>
      <c r="NI173" s="627">
        <f t="shared" si="1057"/>
        <v>0</v>
      </c>
      <c r="NJ173" s="627">
        <f t="shared" si="1057"/>
        <v>0</v>
      </c>
      <c r="NK173" s="627">
        <f t="shared" si="1057"/>
        <v>0</v>
      </c>
      <c r="NL173" s="627">
        <f t="shared" si="1057"/>
        <v>0</v>
      </c>
      <c r="NM173" s="627">
        <f t="shared" si="1057"/>
        <v>0</v>
      </c>
      <c r="NN173" s="627">
        <f t="shared" si="1057"/>
        <v>0</v>
      </c>
      <c r="NO173" s="627">
        <f t="shared" si="1057"/>
        <v>0</v>
      </c>
      <c r="NP173" s="617">
        <f>+SUBTOTAL(9,ND173:NO173)</f>
        <v>0</v>
      </c>
      <c r="NQ173" s="611"/>
      <c r="NR173" s="626">
        <f>SUM(NR170:NR172)</f>
        <v>0</v>
      </c>
      <c r="NS173" s="627">
        <f t="shared" ref="NS173:OC173" si="1058">SUM(NS170:NS172)</f>
        <v>0</v>
      </c>
      <c r="NT173" s="627">
        <f t="shared" si="1058"/>
        <v>0</v>
      </c>
      <c r="NU173" s="627">
        <f t="shared" si="1058"/>
        <v>0</v>
      </c>
      <c r="NV173" s="627">
        <f t="shared" si="1058"/>
        <v>0</v>
      </c>
      <c r="NW173" s="627">
        <f t="shared" si="1058"/>
        <v>0</v>
      </c>
      <c r="NX173" s="627">
        <f t="shared" si="1058"/>
        <v>0</v>
      </c>
      <c r="NY173" s="627">
        <f t="shared" si="1058"/>
        <v>0</v>
      </c>
      <c r="NZ173" s="627">
        <f t="shared" si="1058"/>
        <v>0</v>
      </c>
      <c r="OA173" s="627">
        <f t="shared" si="1058"/>
        <v>0</v>
      </c>
      <c r="OB173" s="627">
        <f t="shared" si="1058"/>
        <v>0</v>
      </c>
      <c r="OC173" s="627">
        <f t="shared" si="1058"/>
        <v>0</v>
      </c>
      <c r="OD173" s="617">
        <f>+SUBTOTAL(9,NR173:OC173)</f>
        <v>0</v>
      </c>
      <c r="OE173" s="611"/>
      <c r="OF173" s="626">
        <f>SUM(OF170:OF172)</f>
        <v>0</v>
      </c>
      <c r="OG173" s="627">
        <f t="shared" ref="OG173:OQ173" si="1059">SUM(OG170:OG172)</f>
        <v>0</v>
      </c>
      <c r="OH173" s="627">
        <f t="shared" si="1059"/>
        <v>0</v>
      </c>
      <c r="OI173" s="627">
        <f t="shared" si="1059"/>
        <v>0</v>
      </c>
      <c r="OJ173" s="627">
        <f t="shared" si="1059"/>
        <v>0</v>
      </c>
      <c r="OK173" s="627">
        <f t="shared" si="1059"/>
        <v>0</v>
      </c>
      <c r="OL173" s="627">
        <f t="shared" si="1059"/>
        <v>0</v>
      </c>
      <c r="OM173" s="627">
        <f t="shared" si="1059"/>
        <v>0</v>
      </c>
      <c r="ON173" s="627">
        <f t="shared" si="1059"/>
        <v>0</v>
      </c>
      <c r="OO173" s="627">
        <f t="shared" si="1059"/>
        <v>0</v>
      </c>
      <c r="OP173" s="627">
        <f t="shared" si="1059"/>
        <v>0</v>
      </c>
      <c r="OQ173" s="627">
        <f t="shared" si="1059"/>
        <v>0</v>
      </c>
      <c r="OR173" s="617">
        <f>+SUBTOTAL(9,OF173:OQ173)</f>
        <v>0</v>
      </c>
      <c r="OS173" s="611"/>
      <c r="OT173" s="626">
        <f>SUM(OT170:OT172)</f>
        <v>0</v>
      </c>
      <c r="OU173" s="627">
        <f t="shared" ref="OU173:PE173" si="1060">SUM(OU170:OU172)</f>
        <v>0</v>
      </c>
      <c r="OV173" s="627">
        <f t="shared" si="1060"/>
        <v>0</v>
      </c>
      <c r="OW173" s="627">
        <f t="shared" si="1060"/>
        <v>0</v>
      </c>
      <c r="OX173" s="627">
        <f t="shared" si="1060"/>
        <v>0</v>
      </c>
      <c r="OY173" s="627">
        <f t="shared" si="1060"/>
        <v>0</v>
      </c>
      <c r="OZ173" s="627">
        <f t="shared" si="1060"/>
        <v>0</v>
      </c>
      <c r="PA173" s="627">
        <f t="shared" si="1060"/>
        <v>0</v>
      </c>
      <c r="PB173" s="627">
        <f t="shared" si="1060"/>
        <v>0</v>
      </c>
      <c r="PC173" s="627">
        <f t="shared" si="1060"/>
        <v>0</v>
      </c>
      <c r="PD173" s="627">
        <f t="shared" si="1060"/>
        <v>0</v>
      </c>
      <c r="PE173" s="627">
        <f t="shared" si="1060"/>
        <v>0</v>
      </c>
      <c r="PF173" s="617">
        <f>+SUBTOTAL(9,OT173:PE173)</f>
        <v>0</v>
      </c>
      <c r="PG173" s="611"/>
      <c r="PH173" s="626">
        <f>SUM(PH170:PH172)</f>
        <v>0</v>
      </c>
      <c r="PI173" s="627">
        <f t="shared" ref="PI173:PS173" si="1061">SUM(PI170:PI172)</f>
        <v>0</v>
      </c>
      <c r="PJ173" s="627">
        <f t="shared" si="1061"/>
        <v>0</v>
      </c>
      <c r="PK173" s="627">
        <f t="shared" si="1061"/>
        <v>0</v>
      </c>
      <c r="PL173" s="627">
        <f t="shared" si="1061"/>
        <v>0</v>
      </c>
      <c r="PM173" s="627">
        <f t="shared" si="1061"/>
        <v>0</v>
      </c>
      <c r="PN173" s="627">
        <f t="shared" si="1061"/>
        <v>0</v>
      </c>
      <c r="PO173" s="627">
        <f t="shared" si="1061"/>
        <v>0</v>
      </c>
      <c r="PP173" s="627">
        <f t="shared" si="1061"/>
        <v>0</v>
      </c>
      <c r="PQ173" s="627">
        <f t="shared" si="1061"/>
        <v>0</v>
      </c>
      <c r="PR173" s="627">
        <f t="shared" si="1061"/>
        <v>0</v>
      </c>
      <c r="PS173" s="627">
        <f t="shared" si="1061"/>
        <v>0</v>
      </c>
      <c r="PT173" s="617">
        <f>+SUBTOTAL(9,PH173:PS173)</f>
        <v>0</v>
      </c>
      <c r="PU173" s="611"/>
      <c r="PV173" s="626">
        <f>SUM(PV170:PV172)</f>
        <v>0</v>
      </c>
      <c r="PW173" s="627">
        <f t="shared" ref="PW173:QG173" si="1062">SUM(PW170:PW172)</f>
        <v>0</v>
      </c>
      <c r="PX173" s="627">
        <f t="shared" si="1062"/>
        <v>0</v>
      </c>
      <c r="PY173" s="627">
        <f t="shared" si="1062"/>
        <v>0</v>
      </c>
      <c r="PZ173" s="627">
        <f t="shared" si="1062"/>
        <v>0</v>
      </c>
      <c r="QA173" s="627">
        <f t="shared" si="1062"/>
        <v>0</v>
      </c>
      <c r="QB173" s="627">
        <f t="shared" si="1062"/>
        <v>0</v>
      </c>
      <c r="QC173" s="627">
        <f t="shared" si="1062"/>
        <v>0</v>
      </c>
      <c r="QD173" s="627">
        <f t="shared" si="1062"/>
        <v>0</v>
      </c>
      <c r="QE173" s="627">
        <f t="shared" si="1062"/>
        <v>0</v>
      </c>
      <c r="QF173" s="627">
        <f t="shared" si="1062"/>
        <v>0</v>
      </c>
      <c r="QG173" s="627">
        <f t="shared" si="1062"/>
        <v>0</v>
      </c>
      <c r="QH173" s="617">
        <f>+SUBTOTAL(9,PV173:QG173)</f>
        <v>0</v>
      </c>
      <c r="QI173" s="611"/>
      <c r="QJ173" s="626">
        <f>SUM(QJ170:QJ172)</f>
        <v>0</v>
      </c>
      <c r="QK173" s="627">
        <f t="shared" ref="QK173:QU173" si="1063">SUM(QK170:QK172)</f>
        <v>0</v>
      </c>
      <c r="QL173" s="627">
        <f t="shared" si="1063"/>
        <v>0</v>
      </c>
      <c r="QM173" s="627">
        <f t="shared" si="1063"/>
        <v>0</v>
      </c>
      <c r="QN173" s="627">
        <f t="shared" si="1063"/>
        <v>0</v>
      </c>
      <c r="QO173" s="627">
        <f t="shared" si="1063"/>
        <v>0</v>
      </c>
      <c r="QP173" s="627">
        <f t="shared" si="1063"/>
        <v>0</v>
      </c>
      <c r="QQ173" s="627">
        <f t="shared" si="1063"/>
        <v>0</v>
      </c>
      <c r="QR173" s="627">
        <f t="shared" si="1063"/>
        <v>0</v>
      </c>
      <c r="QS173" s="627">
        <f t="shared" si="1063"/>
        <v>0</v>
      </c>
      <c r="QT173" s="627">
        <f t="shared" si="1063"/>
        <v>0</v>
      </c>
      <c r="QU173" s="627">
        <f t="shared" si="1063"/>
        <v>0</v>
      </c>
      <c r="QV173" s="617">
        <f>+SUBTOTAL(9,QJ173:QU173)</f>
        <v>0</v>
      </c>
      <c r="QW173" s="611"/>
      <c r="QX173" s="617">
        <f t="shared" ref="QX173:QY173" si="1064">SUM(QX170:QX172)</f>
        <v>0</v>
      </c>
      <c r="QY173" s="617">
        <f t="shared" si="1064"/>
        <v>0</v>
      </c>
      <c r="QZ173" s="617">
        <f t="shared" ref="QZ173:RJ173" si="1065">SUM(QZ170:QZ172)</f>
        <v>0</v>
      </c>
      <c r="RA173" s="617">
        <f t="shared" si="1065"/>
        <v>0</v>
      </c>
      <c r="RB173" s="617">
        <f t="shared" si="1065"/>
        <v>0</v>
      </c>
      <c r="RC173" s="617">
        <f t="shared" si="1065"/>
        <v>0</v>
      </c>
      <c r="RD173" s="617">
        <f t="shared" si="1065"/>
        <v>0</v>
      </c>
      <c r="RE173" s="617">
        <f t="shared" si="1065"/>
        <v>0</v>
      </c>
      <c r="RF173" s="617">
        <f t="shared" si="1065"/>
        <v>0</v>
      </c>
      <c r="RG173" s="617">
        <f t="shared" si="1065"/>
        <v>0</v>
      </c>
      <c r="RH173" s="617">
        <f t="shared" si="1065"/>
        <v>0</v>
      </c>
      <c r="RI173" s="617">
        <f t="shared" si="1065"/>
        <v>0</v>
      </c>
      <c r="RJ173" s="617">
        <f t="shared" si="1065"/>
        <v>0</v>
      </c>
    </row>
    <row r="174" spans="1:478" s="392" customFormat="1" ht="12.5" x14ac:dyDescent="0.25">
      <c r="A174" s="589"/>
      <c r="B174" s="394"/>
      <c r="C174" s="313"/>
      <c r="D174" s="628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3"/>
      <c r="P174" s="629"/>
      <c r="Q174" s="630"/>
      <c r="R174" s="628"/>
      <c r="S174" s="623"/>
      <c r="T174" s="623"/>
      <c r="U174" s="623"/>
      <c r="V174" s="623"/>
      <c r="W174" s="623"/>
      <c r="X174" s="623"/>
      <c r="Y174" s="623"/>
      <c r="Z174" s="623"/>
      <c r="AA174" s="623"/>
      <c r="AB174" s="623"/>
      <c r="AC174" s="623"/>
      <c r="AD174" s="629"/>
      <c r="AE174" s="630"/>
      <c r="AF174" s="628"/>
      <c r="AG174" s="623"/>
      <c r="AH174" s="623"/>
      <c r="AI174" s="623"/>
      <c r="AJ174" s="623"/>
      <c r="AK174" s="623"/>
      <c r="AL174" s="623"/>
      <c r="AM174" s="623"/>
      <c r="AN174" s="623"/>
      <c r="AO174" s="623"/>
      <c r="AP174" s="623"/>
      <c r="AQ174" s="623"/>
      <c r="AR174" s="629"/>
      <c r="AS174" s="630"/>
      <c r="AT174" s="628"/>
      <c r="AU174" s="623"/>
      <c r="AV174" s="623"/>
      <c r="AW174" s="623"/>
      <c r="AX174" s="623"/>
      <c r="AY174" s="623"/>
      <c r="AZ174" s="623"/>
      <c r="BA174" s="623"/>
      <c r="BB174" s="623"/>
      <c r="BC174" s="623"/>
      <c r="BD174" s="623"/>
      <c r="BE174" s="623"/>
      <c r="BF174" s="629"/>
      <c r="BG174" s="630"/>
      <c r="BH174" s="628"/>
      <c r="BI174" s="623"/>
      <c r="BJ174" s="623"/>
      <c r="BK174" s="623"/>
      <c r="BL174" s="623"/>
      <c r="BM174" s="623"/>
      <c r="BN174" s="623"/>
      <c r="BO174" s="623"/>
      <c r="BP174" s="623"/>
      <c r="BQ174" s="623"/>
      <c r="BR174" s="623"/>
      <c r="BS174" s="623"/>
      <c r="BT174" s="629"/>
      <c r="BU174" s="630"/>
      <c r="BV174" s="628"/>
      <c r="BW174" s="623"/>
      <c r="BX174" s="623"/>
      <c r="BY174" s="623"/>
      <c r="BZ174" s="623"/>
      <c r="CA174" s="623"/>
      <c r="CB174" s="623"/>
      <c r="CC174" s="623"/>
      <c r="CD174" s="623"/>
      <c r="CE174" s="623"/>
      <c r="CF174" s="623"/>
      <c r="CG174" s="623"/>
      <c r="CH174" s="629"/>
      <c r="CI174" s="630"/>
      <c r="CJ174" s="628"/>
      <c r="CK174" s="623"/>
      <c r="CL174" s="623"/>
      <c r="CM174" s="623"/>
      <c r="CN174" s="623"/>
      <c r="CO174" s="623"/>
      <c r="CP174" s="623"/>
      <c r="CQ174" s="623"/>
      <c r="CR174" s="623"/>
      <c r="CS174" s="623"/>
      <c r="CT174" s="623"/>
      <c r="CU174" s="623"/>
      <c r="CV174" s="629"/>
      <c r="CW174" s="630"/>
      <c r="CX174" s="628"/>
      <c r="CY174" s="623"/>
      <c r="CZ174" s="623"/>
      <c r="DA174" s="623"/>
      <c r="DB174" s="623"/>
      <c r="DC174" s="623"/>
      <c r="DD174" s="623"/>
      <c r="DE174" s="623"/>
      <c r="DF174" s="623"/>
      <c r="DG174" s="623"/>
      <c r="DH174" s="623"/>
      <c r="DI174" s="623"/>
      <c r="DJ174" s="629"/>
      <c r="DK174" s="630"/>
      <c r="DL174" s="628"/>
      <c r="DM174" s="623"/>
      <c r="DN174" s="623"/>
      <c r="DO174" s="623"/>
      <c r="DP174" s="623"/>
      <c r="DQ174" s="623"/>
      <c r="DR174" s="623"/>
      <c r="DS174" s="623"/>
      <c r="DT174" s="623"/>
      <c r="DU174" s="623"/>
      <c r="DV174" s="623"/>
      <c r="DW174" s="623"/>
      <c r="DX174" s="629"/>
      <c r="DY174" s="630"/>
      <c r="DZ174" s="628"/>
      <c r="EA174" s="623"/>
      <c r="EB174" s="623"/>
      <c r="EC174" s="623"/>
      <c r="ED174" s="623"/>
      <c r="EE174" s="623"/>
      <c r="EF174" s="623"/>
      <c r="EG174" s="623"/>
      <c r="EH174" s="623"/>
      <c r="EI174" s="623"/>
      <c r="EJ174" s="623"/>
      <c r="EK174" s="623"/>
      <c r="EL174" s="629"/>
      <c r="EM174" s="630"/>
      <c r="EN174" s="628"/>
      <c r="EO174" s="623"/>
      <c r="EP174" s="623"/>
      <c r="EQ174" s="623"/>
      <c r="ER174" s="623"/>
      <c r="ES174" s="623"/>
      <c r="ET174" s="623"/>
      <c r="EU174" s="623"/>
      <c r="EV174" s="623"/>
      <c r="EW174" s="623"/>
      <c r="EX174" s="623"/>
      <c r="EY174" s="623"/>
      <c r="EZ174" s="629"/>
      <c r="FA174" s="630"/>
      <c r="FB174" s="628"/>
      <c r="FC174" s="623"/>
      <c r="FD174" s="623"/>
      <c r="FE174" s="623"/>
      <c r="FF174" s="623"/>
      <c r="FG174" s="623"/>
      <c r="FH174" s="623"/>
      <c r="FI174" s="623"/>
      <c r="FJ174" s="623"/>
      <c r="FK174" s="623"/>
      <c r="FL174" s="623"/>
      <c r="FM174" s="623"/>
      <c r="FN174" s="629"/>
      <c r="FO174" s="630"/>
      <c r="FP174" s="628"/>
      <c r="FQ174" s="623"/>
      <c r="FR174" s="623"/>
      <c r="FS174" s="623"/>
      <c r="FT174" s="623"/>
      <c r="FU174" s="623"/>
      <c r="FV174" s="623"/>
      <c r="FW174" s="623"/>
      <c r="FX174" s="623"/>
      <c r="FY174" s="623"/>
      <c r="FZ174" s="623"/>
      <c r="GA174" s="623"/>
      <c r="GB174" s="629"/>
      <c r="GC174" s="630"/>
      <c r="GD174" s="628"/>
      <c r="GE174" s="623"/>
      <c r="GF174" s="623"/>
      <c r="GG174" s="623"/>
      <c r="GH174" s="623"/>
      <c r="GI174" s="623"/>
      <c r="GJ174" s="623"/>
      <c r="GK174" s="623"/>
      <c r="GL174" s="623"/>
      <c r="GM174" s="623"/>
      <c r="GN174" s="623"/>
      <c r="GO174" s="623"/>
      <c r="GP174" s="629"/>
      <c r="GQ174" s="630"/>
      <c r="GR174" s="628"/>
      <c r="GS174" s="623"/>
      <c r="GT174" s="623"/>
      <c r="GU174" s="623"/>
      <c r="GV174" s="623"/>
      <c r="GW174" s="623"/>
      <c r="GX174" s="623"/>
      <c r="GY174" s="623"/>
      <c r="GZ174" s="623"/>
      <c r="HA174" s="623"/>
      <c r="HB174" s="623"/>
      <c r="HC174" s="623"/>
      <c r="HD174" s="629"/>
      <c r="HE174" s="630"/>
      <c r="HF174" s="628"/>
      <c r="HG174" s="623"/>
      <c r="HH174" s="623"/>
      <c r="HI174" s="623"/>
      <c r="HJ174" s="623"/>
      <c r="HK174" s="623"/>
      <c r="HL174" s="623"/>
      <c r="HM174" s="623"/>
      <c r="HN174" s="623"/>
      <c r="HO174" s="623"/>
      <c r="HP174" s="623"/>
      <c r="HQ174" s="623"/>
      <c r="HR174" s="629"/>
      <c r="HS174" s="630"/>
      <c r="HT174" s="628"/>
      <c r="HU174" s="623"/>
      <c r="HV174" s="623"/>
      <c r="HW174" s="623"/>
      <c r="HX174" s="623"/>
      <c r="HY174" s="623"/>
      <c r="HZ174" s="623"/>
      <c r="IA174" s="623"/>
      <c r="IB174" s="623"/>
      <c r="IC174" s="623"/>
      <c r="ID174" s="623"/>
      <c r="IE174" s="623"/>
      <c r="IF174" s="629"/>
      <c r="IG174" s="630"/>
      <c r="IH174" s="628"/>
      <c r="II174" s="623"/>
      <c r="IJ174" s="623"/>
      <c r="IK174" s="623"/>
      <c r="IL174" s="623"/>
      <c r="IM174" s="623"/>
      <c r="IN174" s="623"/>
      <c r="IO174" s="623"/>
      <c r="IP174" s="623"/>
      <c r="IQ174" s="623"/>
      <c r="IR174" s="623"/>
      <c r="IS174" s="623"/>
      <c r="IT174" s="629"/>
      <c r="IU174" s="630"/>
      <c r="IV174" s="628"/>
      <c r="IW174" s="623"/>
      <c r="IX174" s="623"/>
      <c r="IY174" s="623"/>
      <c r="IZ174" s="623"/>
      <c r="JA174" s="623"/>
      <c r="JB174" s="623"/>
      <c r="JC174" s="623"/>
      <c r="JD174" s="623"/>
      <c r="JE174" s="623"/>
      <c r="JF174" s="623"/>
      <c r="JG174" s="623"/>
      <c r="JH174" s="629"/>
      <c r="JI174" s="630"/>
      <c r="JJ174" s="628"/>
      <c r="JK174" s="623"/>
      <c r="JL174" s="623"/>
      <c r="JM174" s="623"/>
      <c r="JN174" s="623"/>
      <c r="JO174" s="623"/>
      <c r="JP174" s="623"/>
      <c r="JQ174" s="623"/>
      <c r="JR174" s="623"/>
      <c r="JS174" s="623"/>
      <c r="JT174" s="623"/>
      <c r="JU174" s="623"/>
      <c r="JV174" s="629"/>
      <c r="JW174" s="630"/>
      <c r="JX174" s="628"/>
      <c r="JY174" s="623"/>
      <c r="JZ174" s="623"/>
      <c r="KA174" s="623"/>
      <c r="KB174" s="623"/>
      <c r="KC174" s="623"/>
      <c r="KD174" s="623"/>
      <c r="KE174" s="623"/>
      <c r="KF174" s="623"/>
      <c r="KG174" s="623"/>
      <c r="KH174" s="623"/>
      <c r="KI174" s="623"/>
      <c r="KJ174" s="629"/>
      <c r="KK174" s="630"/>
      <c r="KL174" s="628"/>
      <c r="KM174" s="623"/>
      <c r="KN174" s="623"/>
      <c r="KO174" s="623"/>
      <c r="KP174" s="623"/>
      <c r="KQ174" s="623"/>
      <c r="KR174" s="623"/>
      <c r="KS174" s="623"/>
      <c r="KT174" s="623"/>
      <c r="KU174" s="623"/>
      <c r="KV174" s="623"/>
      <c r="KW174" s="623"/>
      <c r="KX174" s="629"/>
      <c r="KY174" s="630"/>
      <c r="KZ174" s="628"/>
      <c r="LA174" s="623"/>
      <c r="LB174" s="623"/>
      <c r="LC174" s="623"/>
      <c r="LD174" s="623"/>
      <c r="LE174" s="623"/>
      <c r="LF174" s="623"/>
      <c r="LG174" s="623"/>
      <c r="LH174" s="623"/>
      <c r="LI174" s="623"/>
      <c r="LJ174" s="623"/>
      <c r="LK174" s="623"/>
      <c r="LL174" s="629"/>
      <c r="LM174" s="630"/>
      <c r="LN174" s="628"/>
      <c r="LO174" s="623"/>
      <c r="LP174" s="623"/>
      <c r="LQ174" s="623"/>
      <c r="LR174" s="623"/>
      <c r="LS174" s="623"/>
      <c r="LT174" s="623"/>
      <c r="LU174" s="623"/>
      <c r="LV174" s="623"/>
      <c r="LW174" s="623"/>
      <c r="LX174" s="623"/>
      <c r="LY174" s="623"/>
      <c r="LZ174" s="629"/>
      <c r="MA174" s="630"/>
      <c r="MB174" s="628"/>
      <c r="MC174" s="623"/>
      <c r="MD174" s="623"/>
      <c r="ME174" s="623"/>
      <c r="MF174" s="623"/>
      <c r="MG174" s="623"/>
      <c r="MH174" s="623"/>
      <c r="MI174" s="623"/>
      <c r="MJ174" s="623"/>
      <c r="MK174" s="623"/>
      <c r="ML174" s="623"/>
      <c r="MM174" s="623"/>
      <c r="MN174" s="629"/>
      <c r="MO174" s="630"/>
      <c r="MP174" s="628"/>
      <c r="MQ174" s="623"/>
      <c r="MR174" s="623"/>
      <c r="MS174" s="623"/>
      <c r="MT174" s="623"/>
      <c r="MU174" s="623"/>
      <c r="MV174" s="623"/>
      <c r="MW174" s="623"/>
      <c r="MX174" s="623"/>
      <c r="MY174" s="623"/>
      <c r="MZ174" s="623"/>
      <c r="NA174" s="623"/>
      <c r="NB174" s="629"/>
      <c r="NC174" s="630"/>
      <c r="ND174" s="628"/>
      <c r="NE174" s="623"/>
      <c r="NF174" s="623"/>
      <c r="NG174" s="623"/>
      <c r="NH174" s="623"/>
      <c r="NI174" s="623"/>
      <c r="NJ174" s="623"/>
      <c r="NK174" s="623"/>
      <c r="NL174" s="623"/>
      <c r="NM174" s="623"/>
      <c r="NN174" s="623"/>
      <c r="NO174" s="623"/>
      <c r="NP174" s="629"/>
      <c r="NQ174" s="630"/>
      <c r="NR174" s="628"/>
      <c r="NS174" s="623"/>
      <c r="NT174" s="623"/>
      <c r="NU174" s="623"/>
      <c r="NV174" s="623"/>
      <c r="NW174" s="623"/>
      <c r="NX174" s="623"/>
      <c r="NY174" s="623"/>
      <c r="NZ174" s="623"/>
      <c r="OA174" s="623"/>
      <c r="OB174" s="623"/>
      <c r="OC174" s="623"/>
      <c r="OD174" s="629"/>
      <c r="OE174" s="630"/>
      <c r="OF174" s="628"/>
      <c r="OG174" s="623"/>
      <c r="OH174" s="623"/>
      <c r="OI174" s="623"/>
      <c r="OJ174" s="623"/>
      <c r="OK174" s="623"/>
      <c r="OL174" s="623"/>
      <c r="OM174" s="623"/>
      <c r="ON174" s="623"/>
      <c r="OO174" s="623"/>
      <c r="OP174" s="623"/>
      <c r="OQ174" s="623"/>
      <c r="OR174" s="629"/>
      <c r="OS174" s="630"/>
      <c r="OT174" s="628"/>
      <c r="OU174" s="623"/>
      <c r="OV174" s="623"/>
      <c r="OW174" s="623"/>
      <c r="OX174" s="623"/>
      <c r="OY174" s="623"/>
      <c r="OZ174" s="623"/>
      <c r="PA174" s="623"/>
      <c r="PB174" s="623"/>
      <c r="PC174" s="623"/>
      <c r="PD174" s="623"/>
      <c r="PE174" s="623"/>
      <c r="PF174" s="629"/>
      <c r="PG174" s="630"/>
      <c r="PH174" s="628"/>
      <c r="PI174" s="623"/>
      <c r="PJ174" s="623"/>
      <c r="PK174" s="623"/>
      <c r="PL174" s="623"/>
      <c r="PM174" s="623"/>
      <c r="PN174" s="623"/>
      <c r="PO174" s="623"/>
      <c r="PP174" s="623"/>
      <c r="PQ174" s="623"/>
      <c r="PR174" s="623"/>
      <c r="PS174" s="623"/>
      <c r="PT174" s="629"/>
      <c r="PU174" s="630"/>
      <c r="PV174" s="628"/>
      <c r="PW174" s="623"/>
      <c r="PX174" s="623"/>
      <c r="PY174" s="623"/>
      <c r="PZ174" s="623"/>
      <c r="QA174" s="623"/>
      <c r="QB174" s="623"/>
      <c r="QC174" s="623"/>
      <c r="QD174" s="623"/>
      <c r="QE174" s="623"/>
      <c r="QF174" s="623"/>
      <c r="QG174" s="623"/>
      <c r="QH174" s="629"/>
      <c r="QI174" s="630"/>
      <c r="QJ174" s="628"/>
      <c r="QK174" s="623"/>
      <c r="QL174" s="623"/>
      <c r="QM174" s="623"/>
      <c r="QN174" s="623"/>
      <c r="QO174" s="623"/>
      <c r="QP174" s="623"/>
      <c r="QQ174" s="623"/>
      <c r="QR174" s="623"/>
      <c r="QS174" s="623"/>
      <c r="QT174" s="623"/>
      <c r="QU174" s="623"/>
      <c r="QV174" s="629"/>
      <c r="QW174" s="630"/>
      <c r="QX174" s="629"/>
      <c r="QY174" s="629"/>
      <c r="QZ174" s="629"/>
      <c r="RA174" s="629"/>
      <c r="RB174" s="629"/>
      <c r="RC174" s="629"/>
      <c r="RD174" s="629"/>
      <c r="RE174" s="629"/>
      <c r="RF174" s="629"/>
      <c r="RG174" s="629"/>
      <c r="RH174" s="629"/>
      <c r="RI174" s="629"/>
      <c r="RJ174" s="629"/>
    </row>
    <row r="175" spans="1:478" s="392" customFormat="1" x14ac:dyDescent="0.3">
      <c r="A175" s="589"/>
      <c r="B175" s="406" t="s">
        <v>892</v>
      </c>
      <c r="C175" s="313"/>
      <c r="D175" s="628"/>
      <c r="E175" s="623"/>
      <c r="F175" s="623"/>
      <c r="G175" s="623"/>
      <c r="H175" s="623"/>
      <c r="I175" s="623"/>
      <c r="J175" s="623"/>
      <c r="K175" s="623"/>
      <c r="L175" s="623"/>
      <c r="M175" s="623"/>
      <c r="N175" s="623"/>
      <c r="O175" s="623"/>
      <c r="P175" s="629"/>
      <c r="Q175" s="630"/>
      <c r="R175" s="628"/>
      <c r="S175" s="623"/>
      <c r="T175" s="623"/>
      <c r="U175" s="623"/>
      <c r="V175" s="623"/>
      <c r="W175" s="623"/>
      <c r="X175" s="623"/>
      <c r="Y175" s="623"/>
      <c r="Z175" s="623"/>
      <c r="AA175" s="623"/>
      <c r="AB175" s="623"/>
      <c r="AC175" s="623"/>
      <c r="AD175" s="629"/>
      <c r="AE175" s="630"/>
      <c r="AF175" s="628"/>
      <c r="AG175" s="623"/>
      <c r="AH175" s="623"/>
      <c r="AI175" s="623"/>
      <c r="AJ175" s="623"/>
      <c r="AK175" s="623"/>
      <c r="AL175" s="623"/>
      <c r="AM175" s="623"/>
      <c r="AN175" s="623"/>
      <c r="AO175" s="623"/>
      <c r="AP175" s="623"/>
      <c r="AQ175" s="623"/>
      <c r="AR175" s="629"/>
      <c r="AS175" s="630"/>
      <c r="AT175" s="628"/>
      <c r="AU175" s="623"/>
      <c r="AV175" s="623"/>
      <c r="AW175" s="623"/>
      <c r="AX175" s="623"/>
      <c r="AY175" s="623"/>
      <c r="AZ175" s="623"/>
      <c r="BA175" s="623"/>
      <c r="BB175" s="623"/>
      <c r="BC175" s="623"/>
      <c r="BD175" s="623"/>
      <c r="BE175" s="623"/>
      <c r="BF175" s="629"/>
      <c r="BG175" s="630"/>
      <c r="BH175" s="628"/>
      <c r="BI175" s="623"/>
      <c r="BJ175" s="623"/>
      <c r="BK175" s="623"/>
      <c r="BL175" s="623"/>
      <c r="BM175" s="623"/>
      <c r="BN175" s="623"/>
      <c r="BO175" s="623"/>
      <c r="BP175" s="623"/>
      <c r="BQ175" s="623"/>
      <c r="BR175" s="623"/>
      <c r="BS175" s="623"/>
      <c r="BT175" s="629"/>
      <c r="BU175" s="630"/>
      <c r="BV175" s="628"/>
      <c r="BW175" s="623"/>
      <c r="BX175" s="623"/>
      <c r="BY175" s="623"/>
      <c r="BZ175" s="623"/>
      <c r="CA175" s="623"/>
      <c r="CB175" s="623"/>
      <c r="CC175" s="623"/>
      <c r="CD175" s="623"/>
      <c r="CE175" s="623"/>
      <c r="CF175" s="623"/>
      <c r="CG175" s="623"/>
      <c r="CH175" s="629"/>
      <c r="CI175" s="630"/>
      <c r="CJ175" s="628"/>
      <c r="CK175" s="623"/>
      <c r="CL175" s="623"/>
      <c r="CM175" s="623"/>
      <c r="CN175" s="623"/>
      <c r="CO175" s="623"/>
      <c r="CP175" s="623"/>
      <c r="CQ175" s="623"/>
      <c r="CR175" s="623"/>
      <c r="CS175" s="623"/>
      <c r="CT175" s="623"/>
      <c r="CU175" s="623"/>
      <c r="CV175" s="629"/>
      <c r="CW175" s="630"/>
      <c r="CX175" s="628"/>
      <c r="CY175" s="623"/>
      <c r="CZ175" s="623"/>
      <c r="DA175" s="623"/>
      <c r="DB175" s="623"/>
      <c r="DC175" s="623"/>
      <c r="DD175" s="623"/>
      <c r="DE175" s="623"/>
      <c r="DF175" s="623"/>
      <c r="DG175" s="623"/>
      <c r="DH175" s="623"/>
      <c r="DI175" s="623"/>
      <c r="DJ175" s="629"/>
      <c r="DK175" s="630"/>
      <c r="DL175" s="628"/>
      <c r="DM175" s="623"/>
      <c r="DN175" s="623"/>
      <c r="DO175" s="623"/>
      <c r="DP175" s="623"/>
      <c r="DQ175" s="623"/>
      <c r="DR175" s="623"/>
      <c r="DS175" s="623"/>
      <c r="DT175" s="623"/>
      <c r="DU175" s="623"/>
      <c r="DV175" s="623"/>
      <c r="DW175" s="623"/>
      <c r="DX175" s="629"/>
      <c r="DY175" s="630"/>
      <c r="DZ175" s="628"/>
      <c r="EA175" s="623"/>
      <c r="EB175" s="623"/>
      <c r="EC175" s="623"/>
      <c r="ED175" s="623"/>
      <c r="EE175" s="623"/>
      <c r="EF175" s="623"/>
      <c r="EG175" s="623"/>
      <c r="EH175" s="623"/>
      <c r="EI175" s="623"/>
      <c r="EJ175" s="623"/>
      <c r="EK175" s="623"/>
      <c r="EL175" s="629"/>
      <c r="EM175" s="630"/>
      <c r="EN175" s="628"/>
      <c r="EO175" s="623"/>
      <c r="EP175" s="623"/>
      <c r="EQ175" s="623"/>
      <c r="ER175" s="623"/>
      <c r="ES175" s="623"/>
      <c r="ET175" s="623"/>
      <c r="EU175" s="623"/>
      <c r="EV175" s="623"/>
      <c r="EW175" s="623"/>
      <c r="EX175" s="623"/>
      <c r="EY175" s="623"/>
      <c r="EZ175" s="629"/>
      <c r="FA175" s="630"/>
      <c r="FB175" s="628"/>
      <c r="FC175" s="623"/>
      <c r="FD175" s="623"/>
      <c r="FE175" s="623"/>
      <c r="FF175" s="623"/>
      <c r="FG175" s="623"/>
      <c r="FH175" s="623"/>
      <c r="FI175" s="623"/>
      <c r="FJ175" s="623"/>
      <c r="FK175" s="623"/>
      <c r="FL175" s="623"/>
      <c r="FM175" s="623"/>
      <c r="FN175" s="629"/>
      <c r="FO175" s="630"/>
      <c r="FP175" s="628"/>
      <c r="FQ175" s="623"/>
      <c r="FR175" s="623"/>
      <c r="FS175" s="623"/>
      <c r="FT175" s="623"/>
      <c r="FU175" s="623"/>
      <c r="FV175" s="623"/>
      <c r="FW175" s="623"/>
      <c r="FX175" s="623"/>
      <c r="FY175" s="623"/>
      <c r="FZ175" s="623"/>
      <c r="GA175" s="623"/>
      <c r="GB175" s="629"/>
      <c r="GC175" s="630"/>
      <c r="GD175" s="628"/>
      <c r="GE175" s="623"/>
      <c r="GF175" s="623"/>
      <c r="GG175" s="623"/>
      <c r="GH175" s="623"/>
      <c r="GI175" s="623"/>
      <c r="GJ175" s="623"/>
      <c r="GK175" s="623"/>
      <c r="GL175" s="623"/>
      <c r="GM175" s="623"/>
      <c r="GN175" s="623"/>
      <c r="GO175" s="623"/>
      <c r="GP175" s="629"/>
      <c r="GQ175" s="630"/>
      <c r="GR175" s="628"/>
      <c r="GS175" s="623"/>
      <c r="GT175" s="623"/>
      <c r="GU175" s="623"/>
      <c r="GV175" s="623"/>
      <c r="GW175" s="623"/>
      <c r="GX175" s="623"/>
      <c r="GY175" s="623"/>
      <c r="GZ175" s="623"/>
      <c r="HA175" s="623"/>
      <c r="HB175" s="623"/>
      <c r="HC175" s="623"/>
      <c r="HD175" s="629"/>
      <c r="HE175" s="630"/>
      <c r="HF175" s="628"/>
      <c r="HG175" s="623"/>
      <c r="HH175" s="623"/>
      <c r="HI175" s="623"/>
      <c r="HJ175" s="623"/>
      <c r="HK175" s="623"/>
      <c r="HL175" s="623"/>
      <c r="HM175" s="623"/>
      <c r="HN175" s="623"/>
      <c r="HO175" s="623"/>
      <c r="HP175" s="623"/>
      <c r="HQ175" s="623"/>
      <c r="HR175" s="629"/>
      <c r="HS175" s="630"/>
      <c r="HT175" s="628"/>
      <c r="HU175" s="623"/>
      <c r="HV175" s="623"/>
      <c r="HW175" s="623"/>
      <c r="HX175" s="623"/>
      <c r="HY175" s="623"/>
      <c r="HZ175" s="623"/>
      <c r="IA175" s="623"/>
      <c r="IB175" s="623"/>
      <c r="IC175" s="623"/>
      <c r="ID175" s="623"/>
      <c r="IE175" s="623"/>
      <c r="IF175" s="629"/>
      <c r="IG175" s="630"/>
      <c r="IH175" s="628"/>
      <c r="II175" s="623"/>
      <c r="IJ175" s="623"/>
      <c r="IK175" s="623"/>
      <c r="IL175" s="623"/>
      <c r="IM175" s="623"/>
      <c r="IN175" s="623"/>
      <c r="IO175" s="623"/>
      <c r="IP175" s="623"/>
      <c r="IQ175" s="623"/>
      <c r="IR175" s="623"/>
      <c r="IS175" s="623"/>
      <c r="IT175" s="629"/>
      <c r="IU175" s="630"/>
      <c r="IV175" s="628"/>
      <c r="IW175" s="623"/>
      <c r="IX175" s="623"/>
      <c r="IY175" s="623"/>
      <c r="IZ175" s="623"/>
      <c r="JA175" s="623"/>
      <c r="JB175" s="623"/>
      <c r="JC175" s="623"/>
      <c r="JD175" s="623"/>
      <c r="JE175" s="623"/>
      <c r="JF175" s="623"/>
      <c r="JG175" s="623"/>
      <c r="JH175" s="629"/>
      <c r="JI175" s="630"/>
      <c r="JJ175" s="628"/>
      <c r="JK175" s="623"/>
      <c r="JL175" s="623"/>
      <c r="JM175" s="623"/>
      <c r="JN175" s="623"/>
      <c r="JO175" s="623"/>
      <c r="JP175" s="623"/>
      <c r="JQ175" s="623"/>
      <c r="JR175" s="623"/>
      <c r="JS175" s="623"/>
      <c r="JT175" s="623"/>
      <c r="JU175" s="623"/>
      <c r="JV175" s="629"/>
      <c r="JW175" s="630"/>
      <c r="JX175" s="628"/>
      <c r="JY175" s="623"/>
      <c r="JZ175" s="623"/>
      <c r="KA175" s="623"/>
      <c r="KB175" s="623"/>
      <c r="KC175" s="623"/>
      <c r="KD175" s="623"/>
      <c r="KE175" s="623"/>
      <c r="KF175" s="623"/>
      <c r="KG175" s="623"/>
      <c r="KH175" s="623"/>
      <c r="KI175" s="623"/>
      <c r="KJ175" s="629"/>
      <c r="KK175" s="630"/>
      <c r="KL175" s="628"/>
      <c r="KM175" s="623"/>
      <c r="KN175" s="623"/>
      <c r="KO175" s="623"/>
      <c r="KP175" s="623"/>
      <c r="KQ175" s="623"/>
      <c r="KR175" s="623"/>
      <c r="KS175" s="623"/>
      <c r="KT175" s="623"/>
      <c r="KU175" s="623"/>
      <c r="KV175" s="623"/>
      <c r="KW175" s="623"/>
      <c r="KX175" s="629"/>
      <c r="KY175" s="630"/>
      <c r="KZ175" s="628"/>
      <c r="LA175" s="623"/>
      <c r="LB175" s="623"/>
      <c r="LC175" s="623"/>
      <c r="LD175" s="623"/>
      <c r="LE175" s="623"/>
      <c r="LF175" s="623"/>
      <c r="LG175" s="623"/>
      <c r="LH175" s="623"/>
      <c r="LI175" s="623"/>
      <c r="LJ175" s="623"/>
      <c r="LK175" s="623"/>
      <c r="LL175" s="629"/>
      <c r="LM175" s="630"/>
      <c r="LN175" s="628"/>
      <c r="LO175" s="623"/>
      <c r="LP175" s="623"/>
      <c r="LQ175" s="623"/>
      <c r="LR175" s="623"/>
      <c r="LS175" s="623"/>
      <c r="LT175" s="623"/>
      <c r="LU175" s="623"/>
      <c r="LV175" s="623"/>
      <c r="LW175" s="623"/>
      <c r="LX175" s="623"/>
      <c r="LY175" s="623"/>
      <c r="LZ175" s="629"/>
      <c r="MA175" s="630"/>
      <c r="MB175" s="628"/>
      <c r="MC175" s="623"/>
      <c r="MD175" s="623"/>
      <c r="ME175" s="623"/>
      <c r="MF175" s="623"/>
      <c r="MG175" s="623"/>
      <c r="MH175" s="623"/>
      <c r="MI175" s="623"/>
      <c r="MJ175" s="623"/>
      <c r="MK175" s="623"/>
      <c r="ML175" s="623"/>
      <c r="MM175" s="623"/>
      <c r="MN175" s="629"/>
      <c r="MO175" s="630"/>
      <c r="MP175" s="628"/>
      <c r="MQ175" s="623"/>
      <c r="MR175" s="623"/>
      <c r="MS175" s="623"/>
      <c r="MT175" s="623"/>
      <c r="MU175" s="623"/>
      <c r="MV175" s="623"/>
      <c r="MW175" s="623"/>
      <c r="MX175" s="623"/>
      <c r="MY175" s="623"/>
      <c r="MZ175" s="623"/>
      <c r="NA175" s="623"/>
      <c r="NB175" s="629"/>
      <c r="NC175" s="630"/>
      <c r="ND175" s="628"/>
      <c r="NE175" s="623"/>
      <c r="NF175" s="623"/>
      <c r="NG175" s="623"/>
      <c r="NH175" s="623"/>
      <c r="NI175" s="623"/>
      <c r="NJ175" s="623"/>
      <c r="NK175" s="623"/>
      <c r="NL175" s="623"/>
      <c r="NM175" s="623"/>
      <c r="NN175" s="623"/>
      <c r="NO175" s="623"/>
      <c r="NP175" s="629"/>
      <c r="NQ175" s="630"/>
      <c r="NR175" s="628"/>
      <c r="NS175" s="623"/>
      <c r="NT175" s="623"/>
      <c r="NU175" s="623"/>
      <c r="NV175" s="623"/>
      <c r="NW175" s="623"/>
      <c r="NX175" s="623"/>
      <c r="NY175" s="623"/>
      <c r="NZ175" s="623"/>
      <c r="OA175" s="623"/>
      <c r="OB175" s="623"/>
      <c r="OC175" s="623"/>
      <c r="OD175" s="629"/>
      <c r="OE175" s="630"/>
      <c r="OF175" s="628"/>
      <c r="OG175" s="623"/>
      <c r="OH175" s="623"/>
      <c r="OI175" s="623"/>
      <c r="OJ175" s="623"/>
      <c r="OK175" s="623"/>
      <c r="OL175" s="623"/>
      <c r="OM175" s="623"/>
      <c r="ON175" s="623"/>
      <c r="OO175" s="623"/>
      <c r="OP175" s="623"/>
      <c r="OQ175" s="623"/>
      <c r="OR175" s="629"/>
      <c r="OS175" s="630"/>
      <c r="OT175" s="628"/>
      <c r="OU175" s="623"/>
      <c r="OV175" s="623"/>
      <c r="OW175" s="623"/>
      <c r="OX175" s="623"/>
      <c r="OY175" s="623"/>
      <c r="OZ175" s="623"/>
      <c r="PA175" s="623"/>
      <c r="PB175" s="623"/>
      <c r="PC175" s="623"/>
      <c r="PD175" s="623"/>
      <c r="PE175" s="623"/>
      <c r="PF175" s="629"/>
      <c r="PG175" s="630"/>
      <c r="PH175" s="628"/>
      <c r="PI175" s="623"/>
      <c r="PJ175" s="623"/>
      <c r="PK175" s="623"/>
      <c r="PL175" s="623"/>
      <c r="PM175" s="623"/>
      <c r="PN175" s="623"/>
      <c r="PO175" s="623"/>
      <c r="PP175" s="623"/>
      <c r="PQ175" s="623"/>
      <c r="PR175" s="623"/>
      <c r="PS175" s="623"/>
      <c r="PT175" s="629"/>
      <c r="PU175" s="630"/>
      <c r="PV175" s="628"/>
      <c r="PW175" s="623"/>
      <c r="PX175" s="623"/>
      <c r="PY175" s="623"/>
      <c r="PZ175" s="623"/>
      <c r="QA175" s="623"/>
      <c r="QB175" s="623"/>
      <c r="QC175" s="623"/>
      <c r="QD175" s="623"/>
      <c r="QE175" s="623"/>
      <c r="QF175" s="623"/>
      <c r="QG175" s="623"/>
      <c r="QH175" s="629"/>
      <c r="QI175" s="630"/>
      <c r="QJ175" s="628"/>
      <c r="QK175" s="623"/>
      <c r="QL175" s="623"/>
      <c r="QM175" s="623"/>
      <c r="QN175" s="623"/>
      <c r="QO175" s="623"/>
      <c r="QP175" s="623"/>
      <c r="QQ175" s="623"/>
      <c r="QR175" s="623"/>
      <c r="QS175" s="623"/>
      <c r="QT175" s="623"/>
      <c r="QU175" s="623"/>
      <c r="QV175" s="629"/>
      <c r="QW175" s="630"/>
      <c r="QX175" s="629"/>
      <c r="QY175" s="629"/>
      <c r="QZ175" s="629"/>
      <c r="RA175" s="629"/>
      <c r="RB175" s="629"/>
      <c r="RC175" s="629"/>
      <c r="RD175" s="629"/>
      <c r="RE175" s="629"/>
      <c r="RF175" s="629"/>
      <c r="RG175" s="629"/>
      <c r="RH175" s="629"/>
      <c r="RI175" s="629"/>
      <c r="RJ175" s="629"/>
    </row>
    <row r="176" spans="1:478" x14ac:dyDescent="0.3">
      <c r="A176" s="589"/>
      <c r="B176" s="383" t="s">
        <v>90</v>
      </c>
      <c r="C176" s="407"/>
      <c r="D176" s="631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20"/>
      <c r="Q176" s="621"/>
      <c r="R176" s="631"/>
      <c r="S176" s="632"/>
      <c r="T176" s="632"/>
      <c r="U176" s="632"/>
      <c r="V176" s="632"/>
      <c r="W176" s="632"/>
      <c r="X176" s="632"/>
      <c r="Y176" s="632"/>
      <c r="Z176" s="632"/>
      <c r="AA176" s="632"/>
      <c r="AB176" s="632"/>
      <c r="AC176" s="632"/>
      <c r="AD176" s="620"/>
      <c r="AE176" s="621"/>
      <c r="AF176" s="631"/>
      <c r="AG176" s="632"/>
      <c r="AH176" s="632"/>
      <c r="AI176" s="632"/>
      <c r="AJ176" s="632"/>
      <c r="AK176" s="632"/>
      <c r="AL176" s="632"/>
      <c r="AM176" s="632"/>
      <c r="AN176" s="632"/>
      <c r="AO176" s="632"/>
      <c r="AP176" s="632"/>
      <c r="AQ176" s="632"/>
      <c r="AR176" s="620"/>
      <c r="AS176" s="621"/>
      <c r="AT176" s="631"/>
      <c r="AU176" s="632"/>
      <c r="AV176" s="632"/>
      <c r="AW176" s="632"/>
      <c r="AX176" s="632"/>
      <c r="AY176" s="632"/>
      <c r="AZ176" s="632"/>
      <c r="BA176" s="632"/>
      <c r="BB176" s="632"/>
      <c r="BC176" s="632"/>
      <c r="BD176" s="632"/>
      <c r="BE176" s="632"/>
      <c r="BF176" s="620"/>
      <c r="BG176" s="621"/>
      <c r="BH176" s="631"/>
      <c r="BI176" s="632"/>
      <c r="BJ176" s="632"/>
      <c r="BK176" s="632"/>
      <c r="BL176" s="632"/>
      <c r="BM176" s="632"/>
      <c r="BN176" s="632"/>
      <c r="BO176" s="632"/>
      <c r="BP176" s="632"/>
      <c r="BQ176" s="632"/>
      <c r="BR176" s="632"/>
      <c r="BS176" s="632"/>
      <c r="BT176" s="620"/>
      <c r="BU176" s="621"/>
      <c r="BV176" s="631"/>
      <c r="BW176" s="632"/>
      <c r="BX176" s="632"/>
      <c r="BY176" s="632"/>
      <c r="BZ176" s="632"/>
      <c r="CA176" s="632"/>
      <c r="CB176" s="632"/>
      <c r="CC176" s="632"/>
      <c r="CD176" s="632"/>
      <c r="CE176" s="632"/>
      <c r="CF176" s="632"/>
      <c r="CG176" s="632"/>
      <c r="CH176" s="620"/>
      <c r="CI176" s="621"/>
      <c r="CJ176" s="631"/>
      <c r="CK176" s="632"/>
      <c r="CL176" s="632"/>
      <c r="CM176" s="632"/>
      <c r="CN176" s="632"/>
      <c r="CO176" s="632"/>
      <c r="CP176" s="632"/>
      <c r="CQ176" s="632"/>
      <c r="CR176" s="632"/>
      <c r="CS176" s="632"/>
      <c r="CT176" s="632"/>
      <c r="CU176" s="632"/>
      <c r="CV176" s="620"/>
      <c r="CW176" s="621"/>
      <c r="CX176" s="631"/>
      <c r="CY176" s="632"/>
      <c r="CZ176" s="632"/>
      <c r="DA176" s="632"/>
      <c r="DB176" s="632"/>
      <c r="DC176" s="632"/>
      <c r="DD176" s="632"/>
      <c r="DE176" s="632"/>
      <c r="DF176" s="632"/>
      <c r="DG176" s="632"/>
      <c r="DH176" s="632"/>
      <c r="DI176" s="632"/>
      <c r="DJ176" s="620"/>
      <c r="DK176" s="621"/>
      <c r="DL176" s="631"/>
      <c r="DM176" s="632"/>
      <c r="DN176" s="632"/>
      <c r="DO176" s="632"/>
      <c r="DP176" s="632"/>
      <c r="DQ176" s="632"/>
      <c r="DR176" s="632"/>
      <c r="DS176" s="632"/>
      <c r="DT176" s="632"/>
      <c r="DU176" s="632"/>
      <c r="DV176" s="632"/>
      <c r="DW176" s="632"/>
      <c r="DX176" s="620"/>
      <c r="DY176" s="621"/>
      <c r="DZ176" s="631"/>
      <c r="EA176" s="632"/>
      <c r="EB176" s="632"/>
      <c r="EC176" s="632"/>
      <c r="ED176" s="632"/>
      <c r="EE176" s="632"/>
      <c r="EF176" s="632"/>
      <c r="EG176" s="632"/>
      <c r="EH176" s="632"/>
      <c r="EI176" s="632"/>
      <c r="EJ176" s="632"/>
      <c r="EK176" s="632"/>
      <c r="EL176" s="620"/>
      <c r="EM176" s="621"/>
      <c r="EN176" s="631"/>
      <c r="EO176" s="632"/>
      <c r="EP176" s="632"/>
      <c r="EQ176" s="632"/>
      <c r="ER176" s="632"/>
      <c r="ES176" s="632"/>
      <c r="ET176" s="632"/>
      <c r="EU176" s="632"/>
      <c r="EV176" s="632"/>
      <c r="EW176" s="632"/>
      <c r="EX176" s="632"/>
      <c r="EY176" s="632"/>
      <c r="EZ176" s="620"/>
      <c r="FA176" s="621"/>
      <c r="FB176" s="631"/>
      <c r="FC176" s="632"/>
      <c r="FD176" s="632"/>
      <c r="FE176" s="632"/>
      <c r="FF176" s="632"/>
      <c r="FG176" s="632"/>
      <c r="FH176" s="632"/>
      <c r="FI176" s="632"/>
      <c r="FJ176" s="632"/>
      <c r="FK176" s="632"/>
      <c r="FL176" s="632"/>
      <c r="FM176" s="632"/>
      <c r="FN176" s="620"/>
      <c r="FO176" s="621"/>
      <c r="FP176" s="631"/>
      <c r="FQ176" s="632"/>
      <c r="FR176" s="632"/>
      <c r="FS176" s="632"/>
      <c r="FT176" s="632"/>
      <c r="FU176" s="632"/>
      <c r="FV176" s="632"/>
      <c r="FW176" s="632"/>
      <c r="FX176" s="632"/>
      <c r="FY176" s="632"/>
      <c r="FZ176" s="632"/>
      <c r="GA176" s="632"/>
      <c r="GB176" s="620"/>
      <c r="GC176" s="621"/>
      <c r="GD176" s="631"/>
      <c r="GE176" s="632"/>
      <c r="GF176" s="632"/>
      <c r="GG176" s="632"/>
      <c r="GH176" s="632"/>
      <c r="GI176" s="632"/>
      <c r="GJ176" s="632"/>
      <c r="GK176" s="632"/>
      <c r="GL176" s="632"/>
      <c r="GM176" s="632"/>
      <c r="GN176" s="632"/>
      <c r="GO176" s="632"/>
      <c r="GP176" s="620"/>
      <c r="GQ176" s="621"/>
      <c r="GR176" s="631"/>
      <c r="GS176" s="632"/>
      <c r="GT176" s="632"/>
      <c r="GU176" s="632"/>
      <c r="GV176" s="632"/>
      <c r="GW176" s="632"/>
      <c r="GX176" s="632"/>
      <c r="GY176" s="632"/>
      <c r="GZ176" s="632"/>
      <c r="HA176" s="632"/>
      <c r="HB176" s="632"/>
      <c r="HC176" s="632"/>
      <c r="HD176" s="620"/>
      <c r="HE176" s="621"/>
      <c r="HF176" s="631"/>
      <c r="HG176" s="632"/>
      <c r="HH176" s="632"/>
      <c r="HI176" s="632"/>
      <c r="HJ176" s="632"/>
      <c r="HK176" s="632"/>
      <c r="HL176" s="632"/>
      <c r="HM176" s="632"/>
      <c r="HN176" s="632"/>
      <c r="HO176" s="632"/>
      <c r="HP176" s="632"/>
      <c r="HQ176" s="632"/>
      <c r="HR176" s="620"/>
      <c r="HS176" s="621"/>
      <c r="HT176" s="631"/>
      <c r="HU176" s="632"/>
      <c r="HV176" s="632"/>
      <c r="HW176" s="632"/>
      <c r="HX176" s="632"/>
      <c r="HY176" s="632"/>
      <c r="HZ176" s="632"/>
      <c r="IA176" s="632"/>
      <c r="IB176" s="632"/>
      <c r="IC176" s="632"/>
      <c r="ID176" s="632"/>
      <c r="IE176" s="632"/>
      <c r="IF176" s="620"/>
      <c r="IG176" s="621"/>
      <c r="IH176" s="631"/>
      <c r="II176" s="632"/>
      <c r="IJ176" s="632"/>
      <c r="IK176" s="632"/>
      <c r="IL176" s="632"/>
      <c r="IM176" s="632"/>
      <c r="IN176" s="632"/>
      <c r="IO176" s="632"/>
      <c r="IP176" s="632"/>
      <c r="IQ176" s="632"/>
      <c r="IR176" s="632"/>
      <c r="IS176" s="632"/>
      <c r="IT176" s="620"/>
      <c r="IU176" s="621"/>
      <c r="IV176" s="631"/>
      <c r="IW176" s="632"/>
      <c r="IX176" s="632"/>
      <c r="IY176" s="632"/>
      <c r="IZ176" s="632"/>
      <c r="JA176" s="632"/>
      <c r="JB176" s="632"/>
      <c r="JC176" s="632"/>
      <c r="JD176" s="632"/>
      <c r="JE176" s="632"/>
      <c r="JF176" s="632"/>
      <c r="JG176" s="632"/>
      <c r="JH176" s="620"/>
      <c r="JI176" s="621"/>
      <c r="JJ176" s="631"/>
      <c r="JK176" s="632"/>
      <c r="JL176" s="632"/>
      <c r="JM176" s="632"/>
      <c r="JN176" s="632"/>
      <c r="JO176" s="632"/>
      <c r="JP176" s="632"/>
      <c r="JQ176" s="632"/>
      <c r="JR176" s="632"/>
      <c r="JS176" s="632"/>
      <c r="JT176" s="632"/>
      <c r="JU176" s="632"/>
      <c r="JV176" s="620"/>
      <c r="JW176" s="621"/>
      <c r="JX176" s="631"/>
      <c r="JY176" s="632"/>
      <c r="JZ176" s="632"/>
      <c r="KA176" s="632"/>
      <c r="KB176" s="632"/>
      <c r="KC176" s="632"/>
      <c r="KD176" s="632"/>
      <c r="KE176" s="632"/>
      <c r="KF176" s="632"/>
      <c r="KG176" s="632"/>
      <c r="KH176" s="632"/>
      <c r="KI176" s="632"/>
      <c r="KJ176" s="620"/>
      <c r="KK176" s="621"/>
      <c r="KL176" s="631"/>
      <c r="KM176" s="632"/>
      <c r="KN176" s="632"/>
      <c r="KO176" s="632"/>
      <c r="KP176" s="632"/>
      <c r="KQ176" s="632"/>
      <c r="KR176" s="632"/>
      <c r="KS176" s="632"/>
      <c r="KT176" s="632"/>
      <c r="KU176" s="632"/>
      <c r="KV176" s="632"/>
      <c r="KW176" s="632"/>
      <c r="KX176" s="620"/>
      <c r="KY176" s="621"/>
      <c r="KZ176" s="631"/>
      <c r="LA176" s="632"/>
      <c r="LB176" s="632"/>
      <c r="LC176" s="632"/>
      <c r="LD176" s="632"/>
      <c r="LE176" s="632"/>
      <c r="LF176" s="632"/>
      <c r="LG176" s="632"/>
      <c r="LH176" s="632"/>
      <c r="LI176" s="632"/>
      <c r="LJ176" s="632"/>
      <c r="LK176" s="632"/>
      <c r="LL176" s="620"/>
      <c r="LM176" s="621"/>
      <c r="LN176" s="631"/>
      <c r="LO176" s="632"/>
      <c r="LP176" s="632"/>
      <c r="LQ176" s="632"/>
      <c r="LR176" s="632"/>
      <c r="LS176" s="632"/>
      <c r="LT176" s="632"/>
      <c r="LU176" s="632"/>
      <c r="LV176" s="632"/>
      <c r="LW176" s="632"/>
      <c r="LX176" s="632"/>
      <c r="LY176" s="632"/>
      <c r="LZ176" s="620"/>
      <c r="MA176" s="621"/>
      <c r="MB176" s="631"/>
      <c r="MC176" s="632"/>
      <c r="MD176" s="632"/>
      <c r="ME176" s="632"/>
      <c r="MF176" s="632"/>
      <c r="MG176" s="632"/>
      <c r="MH176" s="632"/>
      <c r="MI176" s="632"/>
      <c r="MJ176" s="632"/>
      <c r="MK176" s="632"/>
      <c r="ML176" s="632"/>
      <c r="MM176" s="632"/>
      <c r="MN176" s="620"/>
      <c r="MO176" s="621"/>
      <c r="MP176" s="631"/>
      <c r="MQ176" s="632"/>
      <c r="MR176" s="632"/>
      <c r="MS176" s="632"/>
      <c r="MT176" s="632"/>
      <c r="MU176" s="632"/>
      <c r="MV176" s="632"/>
      <c r="MW176" s="632"/>
      <c r="MX176" s="632"/>
      <c r="MY176" s="632"/>
      <c r="MZ176" s="632"/>
      <c r="NA176" s="632"/>
      <c r="NB176" s="620"/>
      <c r="NC176" s="621"/>
      <c r="ND176" s="631"/>
      <c r="NE176" s="632"/>
      <c r="NF176" s="632"/>
      <c r="NG176" s="632"/>
      <c r="NH176" s="632"/>
      <c r="NI176" s="632"/>
      <c r="NJ176" s="632"/>
      <c r="NK176" s="632"/>
      <c r="NL176" s="632"/>
      <c r="NM176" s="632"/>
      <c r="NN176" s="632"/>
      <c r="NO176" s="632"/>
      <c r="NP176" s="620"/>
      <c r="NQ176" s="621"/>
      <c r="NR176" s="631"/>
      <c r="NS176" s="632"/>
      <c r="NT176" s="632"/>
      <c r="NU176" s="632"/>
      <c r="NV176" s="632"/>
      <c r="NW176" s="632"/>
      <c r="NX176" s="632"/>
      <c r="NY176" s="632"/>
      <c r="NZ176" s="632"/>
      <c r="OA176" s="632"/>
      <c r="OB176" s="632"/>
      <c r="OC176" s="632"/>
      <c r="OD176" s="620"/>
      <c r="OE176" s="621"/>
      <c r="OF176" s="631"/>
      <c r="OG176" s="632"/>
      <c r="OH176" s="632"/>
      <c r="OI176" s="632"/>
      <c r="OJ176" s="632"/>
      <c r="OK176" s="632"/>
      <c r="OL176" s="632"/>
      <c r="OM176" s="632"/>
      <c r="ON176" s="632"/>
      <c r="OO176" s="632"/>
      <c r="OP176" s="632"/>
      <c r="OQ176" s="632"/>
      <c r="OR176" s="620"/>
      <c r="OS176" s="621"/>
      <c r="OT176" s="631"/>
      <c r="OU176" s="632"/>
      <c r="OV176" s="632"/>
      <c r="OW176" s="632"/>
      <c r="OX176" s="632"/>
      <c r="OY176" s="632"/>
      <c r="OZ176" s="632"/>
      <c r="PA176" s="632"/>
      <c r="PB176" s="632"/>
      <c r="PC176" s="632"/>
      <c r="PD176" s="632"/>
      <c r="PE176" s="632"/>
      <c r="PF176" s="620"/>
      <c r="PG176" s="621"/>
      <c r="PH176" s="631"/>
      <c r="PI176" s="632"/>
      <c r="PJ176" s="632"/>
      <c r="PK176" s="632"/>
      <c r="PL176" s="632"/>
      <c r="PM176" s="632"/>
      <c r="PN176" s="632"/>
      <c r="PO176" s="632"/>
      <c r="PP176" s="632"/>
      <c r="PQ176" s="632"/>
      <c r="PR176" s="632"/>
      <c r="PS176" s="632"/>
      <c r="PT176" s="620"/>
      <c r="PU176" s="621"/>
      <c r="PV176" s="631"/>
      <c r="PW176" s="632"/>
      <c r="PX176" s="632"/>
      <c r="PY176" s="632"/>
      <c r="PZ176" s="632"/>
      <c r="QA176" s="632"/>
      <c r="QB176" s="632"/>
      <c r="QC176" s="632"/>
      <c r="QD176" s="632"/>
      <c r="QE176" s="632"/>
      <c r="QF176" s="632"/>
      <c r="QG176" s="632"/>
      <c r="QH176" s="620"/>
      <c r="QI176" s="621"/>
      <c r="QJ176" s="631"/>
      <c r="QK176" s="632"/>
      <c r="QL176" s="632"/>
      <c r="QM176" s="632"/>
      <c r="QN176" s="632"/>
      <c r="QO176" s="632"/>
      <c r="QP176" s="632"/>
      <c r="QQ176" s="632"/>
      <c r="QR176" s="632"/>
      <c r="QS176" s="632"/>
      <c r="QT176" s="632"/>
      <c r="QU176" s="632"/>
      <c r="QV176" s="620"/>
      <c r="QW176" s="621"/>
      <c r="QX176" s="620"/>
      <c r="QY176" s="620"/>
      <c r="QZ176" s="620"/>
      <c r="RA176" s="620"/>
      <c r="RB176" s="620"/>
      <c r="RC176" s="620"/>
      <c r="RD176" s="620"/>
      <c r="RE176" s="620"/>
      <c r="RF176" s="620"/>
      <c r="RG176" s="620"/>
      <c r="RH176" s="620"/>
      <c r="RI176" s="620"/>
      <c r="RJ176" s="620"/>
    </row>
    <row r="177" spans="1:478" s="412" customFormat="1" x14ac:dyDescent="0.25">
      <c r="A177" s="589" t="s">
        <v>971</v>
      </c>
      <c r="B177" s="255" t="s">
        <v>91</v>
      </c>
      <c r="C177" s="313"/>
      <c r="D177" s="607">
        <f t="shared" ref="D177:O187" si="1066">ROUND(D41/D$146,2)</f>
        <v>11554.17</v>
      </c>
      <c r="E177" s="633">
        <f t="shared" si="1066"/>
        <v>12705.67</v>
      </c>
      <c r="F177" s="633">
        <f t="shared" si="1066"/>
        <v>0</v>
      </c>
      <c r="G177" s="633">
        <f t="shared" si="1066"/>
        <v>0</v>
      </c>
      <c r="H177" s="633">
        <f t="shared" si="1066"/>
        <v>0</v>
      </c>
      <c r="I177" s="633">
        <f t="shared" si="1066"/>
        <v>0</v>
      </c>
      <c r="J177" s="633">
        <f t="shared" si="1066"/>
        <v>0</v>
      </c>
      <c r="K177" s="633">
        <f t="shared" si="1066"/>
        <v>0</v>
      </c>
      <c r="L177" s="633">
        <f t="shared" si="1066"/>
        <v>0</v>
      </c>
      <c r="M177" s="633">
        <f t="shared" si="1066"/>
        <v>0</v>
      </c>
      <c r="N177" s="633">
        <f t="shared" si="1066"/>
        <v>0</v>
      </c>
      <c r="O177" s="633">
        <f t="shared" si="1066"/>
        <v>0</v>
      </c>
      <c r="P177" s="610">
        <f t="shared" ref="P177:P187" si="1067">+SUBTOTAL(9,D177:O177)</f>
        <v>24259.84</v>
      </c>
      <c r="Q177" s="611"/>
      <c r="R177" s="607">
        <f t="shared" ref="R177:AC187" si="1068">ROUND(R41/R$146,2)</f>
        <v>3351.12</v>
      </c>
      <c r="S177" s="633">
        <f t="shared" si="1068"/>
        <v>3574.69</v>
      </c>
      <c r="T177" s="633">
        <f t="shared" si="1068"/>
        <v>0</v>
      </c>
      <c r="U177" s="633">
        <f t="shared" si="1068"/>
        <v>0</v>
      </c>
      <c r="V177" s="633">
        <f t="shared" si="1068"/>
        <v>0</v>
      </c>
      <c r="W177" s="633">
        <f t="shared" si="1068"/>
        <v>0</v>
      </c>
      <c r="X177" s="633">
        <f t="shared" si="1068"/>
        <v>0</v>
      </c>
      <c r="Y177" s="633">
        <f t="shared" si="1068"/>
        <v>0</v>
      </c>
      <c r="Z177" s="633">
        <f t="shared" si="1068"/>
        <v>0</v>
      </c>
      <c r="AA177" s="633">
        <f t="shared" si="1068"/>
        <v>0</v>
      </c>
      <c r="AB177" s="633">
        <f t="shared" si="1068"/>
        <v>0</v>
      </c>
      <c r="AC177" s="633">
        <f t="shared" si="1068"/>
        <v>0</v>
      </c>
      <c r="AD177" s="610">
        <f t="shared" ref="AD177:AD187" si="1069">+SUBTOTAL(9,R177:AC177)</f>
        <v>6925.8099999999995</v>
      </c>
      <c r="AE177" s="611"/>
      <c r="AF177" s="607">
        <f t="shared" ref="AF177:AQ187" si="1070">ROUND(AF41/AF$146,2)</f>
        <v>6313.72</v>
      </c>
      <c r="AG177" s="633">
        <f t="shared" si="1070"/>
        <v>6696.27</v>
      </c>
      <c r="AH177" s="633">
        <f t="shared" si="1070"/>
        <v>0</v>
      </c>
      <c r="AI177" s="633">
        <f t="shared" si="1070"/>
        <v>0</v>
      </c>
      <c r="AJ177" s="633">
        <f t="shared" si="1070"/>
        <v>0</v>
      </c>
      <c r="AK177" s="633">
        <f t="shared" si="1070"/>
        <v>0</v>
      </c>
      <c r="AL177" s="633">
        <f t="shared" si="1070"/>
        <v>0</v>
      </c>
      <c r="AM177" s="633">
        <f t="shared" si="1070"/>
        <v>0</v>
      </c>
      <c r="AN177" s="633">
        <f t="shared" si="1070"/>
        <v>0</v>
      </c>
      <c r="AO177" s="633">
        <f t="shared" si="1070"/>
        <v>0</v>
      </c>
      <c r="AP177" s="633">
        <f t="shared" si="1070"/>
        <v>0</v>
      </c>
      <c r="AQ177" s="633">
        <f t="shared" si="1070"/>
        <v>0</v>
      </c>
      <c r="AR177" s="634">
        <f t="shared" ref="AR177:AR187" si="1071">+SUBTOTAL(9,AF177:AQ177)</f>
        <v>13009.990000000002</v>
      </c>
      <c r="AS177" s="611"/>
      <c r="AT177" s="607">
        <f t="shared" ref="AT177:BE187" si="1072">ROUND(AT41/AT$146,2)</f>
        <v>16347.8</v>
      </c>
      <c r="AU177" s="633">
        <f t="shared" si="1072"/>
        <v>17506.919999999998</v>
      </c>
      <c r="AV177" s="633">
        <f t="shared" si="1072"/>
        <v>0</v>
      </c>
      <c r="AW177" s="633">
        <f t="shared" si="1072"/>
        <v>0</v>
      </c>
      <c r="AX177" s="633">
        <f t="shared" si="1072"/>
        <v>0</v>
      </c>
      <c r="AY177" s="633">
        <f t="shared" si="1072"/>
        <v>0</v>
      </c>
      <c r="AZ177" s="633">
        <f t="shared" si="1072"/>
        <v>0</v>
      </c>
      <c r="BA177" s="633">
        <f t="shared" si="1072"/>
        <v>0</v>
      </c>
      <c r="BB177" s="633">
        <f t="shared" si="1072"/>
        <v>0</v>
      </c>
      <c r="BC177" s="633">
        <f t="shared" si="1072"/>
        <v>0</v>
      </c>
      <c r="BD177" s="633">
        <f t="shared" si="1072"/>
        <v>0</v>
      </c>
      <c r="BE177" s="633">
        <f t="shared" si="1072"/>
        <v>0</v>
      </c>
      <c r="BF177" s="634">
        <f t="shared" ref="BF177:BF187" si="1073">+SUBTOTAL(9,AT177:BE177)</f>
        <v>33854.720000000001</v>
      </c>
      <c r="BG177" s="611"/>
      <c r="BH177" s="607">
        <f t="shared" ref="BH177:BS187" si="1074">ROUND(BH41/BH$146,2)</f>
        <v>1643.79</v>
      </c>
      <c r="BI177" s="633">
        <f t="shared" si="1074"/>
        <v>1755.28</v>
      </c>
      <c r="BJ177" s="633">
        <f t="shared" si="1074"/>
        <v>0</v>
      </c>
      <c r="BK177" s="633">
        <f t="shared" si="1074"/>
        <v>0</v>
      </c>
      <c r="BL177" s="633">
        <f t="shared" si="1074"/>
        <v>0</v>
      </c>
      <c r="BM177" s="633">
        <f t="shared" si="1074"/>
        <v>0</v>
      </c>
      <c r="BN177" s="633">
        <f t="shared" si="1074"/>
        <v>0</v>
      </c>
      <c r="BO177" s="633">
        <f t="shared" si="1074"/>
        <v>0</v>
      </c>
      <c r="BP177" s="633">
        <f t="shared" si="1074"/>
        <v>0</v>
      </c>
      <c r="BQ177" s="633">
        <f t="shared" si="1074"/>
        <v>0</v>
      </c>
      <c r="BR177" s="633">
        <f t="shared" si="1074"/>
        <v>0</v>
      </c>
      <c r="BS177" s="633">
        <f t="shared" si="1074"/>
        <v>0</v>
      </c>
      <c r="BT177" s="634">
        <f t="shared" ref="BT177:BT187" si="1075">+SUBTOTAL(9,BH177:BS177)</f>
        <v>3399.0699999999997</v>
      </c>
      <c r="BU177" s="621"/>
      <c r="BV177" s="607">
        <f t="shared" ref="BV177:CG187" si="1076">ROUND(BV41/BV$146,2)</f>
        <v>29043.29</v>
      </c>
      <c r="BW177" s="633">
        <f t="shared" si="1076"/>
        <v>29960.69</v>
      </c>
      <c r="BX177" s="633">
        <f t="shared" si="1076"/>
        <v>0</v>
      </c>
      <c r="BY177" s="633">
        <f t="shared" si="1076"/>
        <v>0</v>
      </c>
      <c r="BZ177" s="633">
        <f t="shared" si="1076"/>
        <v>0</v>
      </c>
      <c r="CA177" s="633">
        <f t="shared" si="1076"/>
        <v>0</v>
      </c>
      <c r="CB177" s="633">
        <f t="shared" si="1076"/>
        <v>0</v>
      </c>
      <c r="CC177" s="633">
        <f t="shared" si="1076"/>
        <v>0</v>
      </c>
      <c r="CD177" s="633">
        <f t="shared" si="1076"/>
        <v>0</v>
      </c>
      <c r="CE177" s="633">
        <f t="shared" si="1076"/>
        <v>0</v>
      </c>
      <c r="CF177" s="633">
        <f t="shared" si="1076"/>
        <v>0</v>
      </c>
      <c r="CG177" s="633">
        <f t="shared" si="1076"/>
        <v>0</v>
      </c>
      <c r="CH177" s="634">
        <f t="shared" ref="CH177:CH187" si="1077">+SUBTOTAL(9,BV177:CG177)</f>
        <v>59003.979999999996</v>
      </c>
      <c r="CI177" s="611"/>
      <c r="CJ177" s="607">
        <f t="shared" ref="CJ177:CU187" si="1078">ROUND(CJ41/CJ$146,2)</f>
        <v>2239.9699999999998</v>
      </c>
      <c r="CK177" s="633">
        <f t="shared" si="1078"/>
        <v>2368.3200000000002</v>
      </c>
      <c r="CL177" s="633">
        <f t="shared" si="1078"/>
        <v>0</v>
      </c>
      <c r="CM177" s="633">
        <f t="shared" si="1078"/>
        <v>0</v>
      </c>
      <c r="CN177" s="633">
        <f t="shared" si="1078"/>
        <v>0</v>
      </c>
      <c r="CO177" s="633">
        <f t="shared" si="1078"/>
        <v>0</v>
      </c>
      <c r="CP177" s="633">
        <f t="shared" si="1078"/>
        <v>0</v>
      </c>
      <c r="CQ177" s="633">
        <f t="shared" si="1078"/>
        <v>0</v>
      </c>
      <c r="CR177" s="633">
        <f t="shared" si="1078"/>
        <v>0</v>
      </c>
      <c r="CS177" s="633">
        <f t="shared" si="1078"/>
        <v>0</v>
      </c>
      <c r="CT177" s="633">
        <f t="shared" si="1078"/>
        <v>0</v>
      </c>
      <c r="CU177" s="633">
        <f t="shared" si="1078"/>
        <v>0</v>
      </c>
      <c r="CV177" s="634">
        <f t="shared" ref="CV177:CV187" si="1079">+SUBTOTAL(9,CJ177:CU177)</f>
        <v>4608.29</v>
      </c>
      <c r="CW177" s="611"/>
      <c r="CX177" s="607">
        <f t="shared" ref="CX177:DI187" si="1080">ROUND(CX41/CX$146,2)</f>
        <v>2256.14</v>
      </c>
      <c r="CY177" s="633">
        <f t="shared" si="1080"/>
        <v>2804.64</v>
      </c>
      <c r="CZ177" s="633">
        <f t="shared" si="1080"/>
        <v>0</v>
      </c>
      <c r="DA177" s="633">
        <f t="shared" si="1080"/>
        <v>0</v>
      </c>
      <c r="DB177" s="633">
        <f t="shared" si="1080"/>
        <v>0</v>
      </c>
      <c r="DC177" s="633">
        <f t="shared" si="1080"/>
        <v>0</v>
      </c>
      <c r="DD177" s="633">
        <f t="shared" si="1080"/>
        <v>0</v>
      </c>
      <c r="DE177" s="633">
        <f t="shared" si="1080"/>
        <v>0</v>
      </c>
      <c r="DF177" s="633">
        <f t="shared" si="1080"/>
        <v>0</v>
      </c>
      <c r="DG177" s="633">
        <f t="shared" si="1080"/>
        <v>0</v>
      </c>
      <c r="DH177" s="633">
        <f t="shared" si="1080"/>
        <v>0</v>
      </c>
      <c r="DI177" s="633">
        <f t="shared" si="1080"/>
        <v>0</v>
      </c>
      <c r="DJ177" s="634">
        <f t="shared" ref="DJ177:DJ187" si="1081">+SUBTOTAL(9,CX177:DI177)</f>
        <v>5060.78</v>
      </c>
      <c r="DK177" s="611"/>
      <c r="DL177" s="607">
        <f t="shared" ref="DL177:DW187" si="1082">ROUND(DL41/DL$146,2)</f>
        <v>7056.17</v>
      </c>
      <c r="DM177" s="633">
        <f t="shared" si="1082"/>
        <v>7490.98</v>
      </c>
      <c r="DN177" s="633">
        <f t="shared" si="1082"/>
        <v>0</v>
      </c>
      <c r="DO177" s="633">
        <f t="shared" si="1082"/>
        <v>0</v>
      </c>
      <c r="DP177" s="633">
        <f t="shared" si="1082"/>
        <v>0</v>
      </c>
      <c r="DQ177" s="633">
        <f t="shared" si="1082"/>
        <v>0</v>
      </c>
      <c r="DR177" s="633">
        <f t="shared" si="1082"/>
        <v>0</v>
      </c>
      <c r="DS177" s="633">
        <f t="shared" si="1082"/>
        <v>0</v>
      </c>
      <c r="DT177" s="633">
        <f t="shared" si="1082"/>
        <v>0</v>
      </c>
      <c r="DU177" s="633">
        <f t="shared" si="1082"/>
        <v>0</v>
      </c>
      <c r="DV177" s="633">
        <f t="shared" si="1082"/>
        <v>0</v>
      </c>
      <c r="DW177" s="633">
        <f t="shared" si="1082"/>
        <v>0</v>
      </c>
      <c r="DX177" s="634">
        <f t="shared" ref="DX177:DX187" si="1083">+SUBTOTAL(9,DL177:DW177)</f>
        <v>14547.15</v>
      </c>
      <c r="DY177" s="611"/>
      <c r="DZ177" s="607">
        <f t="shared" ref="DZ177:EK187" si="1084">ROUND(DZ41/DZ$146,2)</f>
        <v>22715.86</v>
      </c>
      <c r="EA177" s="633">
        <f t="shared" si="1084"/>
        <v>24190.880000000001</v>
      </c>
      <c r="EB177" s="633">
        <f t="shared" si="1084"/>
        <v>0</v>
      </c>
      <c r="EC177" s="633">
        <f t="shared" si="1084"/>
        <v>0</v>
      </c>
      <c r="ED177" s="633">
        <f t="shared" si="1084"/>
        <v>0</v>
      </c>
      <c r="EE177" s="633">
        <f t="shared" si="1084"/>
        <v>0</v>
      </c>
      <c r="EF177" s="633">
        <f t="shared" si="1084"/>
        <v>0</v>
      </c>
      <c r="EG177" s="633">
        <f t="shared" si="1084"/>
        <v>0</v>
      </c>
      <c r="EH177" s="633">
        <f t="shared" si="1084"/>
        <v>0</v>
      </c>
      <c r="EI177" s="633">
        <f t="shared" si="1084"/>
        <v>0</v>
      </c>
      <c r="EJ177" s="633">
        <f t="shared" si="1084"/>
        <v>0</v>
      </c>
      <c r="EK177" s="633">
        <f t="shared" si="1084"/>
        <v>0</v>
      </c>
      <c r="EL177" s="634">
        <f t="shared" ref="EL177:EL187" si="1085">+SUBTOTAL(9,DZ177:EK177)</f>
        <v>46906.740000000005</v>
      </c>
      <c r="EM177" s="611"/>
      <c r="EN177" s="607">
        <f t="shared" ref="EN177:EY187" si="1086">ROUND(EN41/EN$146,2)</f>
        <v>39208.36</v>
      </c>
      <c r="EO177" s="633">
        <f t="shared" si="1086"/>
        <v>42352.58</v>
      </c>
      <c r="EP177" s="633">
        <f t="shared" si="1086"/>
        <v>0</v>
      </c>
      <c r="EQ177" s="633">
        <f t="shared" si="1086"/>
        <v>0</v>
      </c>
      <c r="ER177" s="633">
        <f t="shared" si="1086"/>
        <v>0</v>
      </c>
      <c r="ES177" s="633">
        <f t="shared" si="1086"/>
        <v>0</v>
      </c>
      <c r="ET177" s="633">
        <f t="shared" si="1086"/>
        <v>0</v>
      </c>
      <c r="EU177" s="633">
        <f t="shared" si="1086"/>
        <v>0</v>
      </c>
      <c r="EV177" s="633">
        <f t="shared" si="1086"/>
        <v>0</v>
      </c>
      <c r="EW177" s="633">
        <f t="shared" si="1086"/>
        <v>0</v>
      </c>
      <c r="EX177" s="633">
        <f t="shared" si="1086"/>
        <v>0</v>
      </c>
      <c r="EY177" s="633">
        <f t="shared" si="1086"/>
        <v>0</v>
      </c>
      <c r="EZ177" s="634">
        <f t="shared" ref="EZ177:EZ187" si="1087">+SUBTOTAL(9,EN177:EY177)</f>
        <v>81560.94</v>
      </c>
      <c r="FA177" s="611"/>
      <c r="FB177" s="607">
        <f t="shared" ref="FB177:FM187" si="1088">ROUND(FB41/FB$146,2)</f>
        <v>19588.12</v>
      </c>
      <c r="FC177" s="633">
        <f t="shared" si="1088"/>
        <v>21243.06</v>
      </c>
      <c r="FD177" s="633">
        <f t="shared" si="1088"/>
        <v>0</v>
      </c>
      <c r="FE177" s="633">
        <f t="shared" si="1088"/>
        <v>0</v>
      </c>
      <c r="FF177" s="633">
        <f t="shared" si="1088"/>
        <v>0</v>
      </c>
      <c r="FG177" s="633">
        <f t="shared" si="1088"/>
        <v>0</v>
      </c>
      <c r="FH177" s="633">
        <f t="shared" si="1088"/>
        <v>0</v>
      </c>
      <c r="FI177" s="633">
        <f t="shared" si="1088"/>
        <v>0</v>
      </c>
      <c r="FJ177" s="633">
        <f t="shared" si="1088"/>
        <v>0</v>
      </c>
      <c r="FK177" s="633">
        <f t="shared" si="1088"/>
        <v>0</v>
      </c>
      <c r="FL177" s="633">
        <f t="shared" si="1088"/>
        <v>0</v>
      </c>
      <c r="FM177" s="633">
        <f t="shared" si="1088"/>
        <v>0</v>
      </c>
      <c r="FN177" s="634">
        <f t="shared" ref="FN177:FN187" si="1089">+SUBTOTAL(9,FB177:FM177)</f>
        <v>40831.18</v>
      </c>
      <c r="FO177" s="611"/>
      <c r="FP177" s="607">
        <f t="shared" ref="FP177:GA187" si="1090">ROUND(FP41/FP$146,2)</f>
        <v>17844.41</v>
      </c>
      <c r="FQ177" s="633">
        <f t="shared" si="1090"/>
        <v>19178.810000000001</v>
      </c>
      <c r="FR177" s="633">
        <f t="shared" si="1090"/>
        <v>0</v>
      </c>
      <c r="FS177" s="633">
        <f t="shared" si="1090"/>
        <v>0</v>
      </c>
      <c r="FT177" s="633">
        <f t="shared" si="1090"/>
        <v>0</v>
      </c>
      <c r="FU177" s="633">
        <f t="shared" si="1090"/>
        <v>0</v>
      </c>
      <c r="FV177" s="633">
        <f t="shared" si="1090"/>
        <v>0</v>
      </c>
      <c r="FW177" s="633">
        <f t="shared" si="1090"/>
        <v>0</v>
      </c>
      <c r="FX177" s="633">
        <f t="shared" si="1090"/>
        <v>0</v>
      </c>
      <c r="FY177" s="633">
        <f t="shared" si="1090"/>
        <v>0</v>
      </c>
      <c r="FZ177" s="633">
        <f t="shared" si="1090"/>
        <v>0</v>
      </c>
      <c r="GA177" s="633">
        <f t="shared" si="1090"/>
        <v>0</v>
      </c>
      <c r="GB177" s="634">
        <f t="shared" ref="GB177:GB187" si="1091">+SUBTOTAL(9,FP177:GA177)</f>
        <v>37023.22</v>
      </c>
      <c r="GC177" s="611"/>
      <c r="GD177" s="607">
        <f t="shared" ref="GD177:GO187" si="1092">ROUND(GD41/GD$146,2)</f>
        <v>4645.25</v>
      </c>
      <c r="GE177" s="633">
        <f t="shared" si="1092"/>
        <v>4884.42</v>
      </c>
      <c r="GF177" s="633">
        <f t="shared" si="1092"/>
        <v>0</v>
      </c>
      <c r="GG177" s="633">
        <f t="shared" si="1092"/>
        <v>0</v>
      </c>
      <c r="GH177" s="633">
        <f t="shared" si="1092"/>
        <v>0</v>
      </c>
      <c r="GI177" s="633">
        <f t="shared" si="1092"/>
        <v>0</v>
      </c>
      <c r="GJ177" s="633">
        <f t="shared" si="1092"/>
        <v>0</v>
      </c>
      <c r="GK177" s="633">
        <f t="shared" si="1092"/>
        <v>0</v>
      </c>
      <c r="GL177" s="633">
        <f t="shared" si="1092"/>
        <v>0</v>
      </c>
      <c r="GM177" s="633">
        <f t="shared" si="1092"/>
        <v>0</v>
      </c>
      <c r="GN177" s="633">
        <f t="shared" si="1092"/>
        <v>0</v>
      </c>
      <c r="GO177" s="633">
        <f t="shared" si="1092"/>
        <v>0</v>
      </c>
      <c r="GP177" s="634">
        <f t="shared" ref="GP177:GP187" si="1093">+SUBTOTAL(9,GD177:GO177)</f>
        <v>9529.67</v>
      </c>
      <c r="GQ177" s="611"/>
      <c r="GR177" s="607">
        <f t="shared" ref="GR177:HC187" si="1094">ROUND(GR41/GR$146,2)</f>
        <v>36370.33</v>
      </c>
      <c r="GS177" s="633">
        <f t="shared" si="1094"/>
        <v>38754.559999999998</v>
      </c>
      <c r="GT177" s="633">
        <f t="shared" si="1094"/>
        <v>0</v>
      </c>
      <c r="GU177" s="633">
        <f t="shared" si="1094"/>
        <v>0</v>
      </c>
      <c r="GV177" s="633">
        <f t="shared" si="1094"/>
        <v>0</v>
      </c>
      <c r="GW177" s="633">
        <f t="shared" si="1094"/>
        <v>0</v>
      </c>
      <c r="GX177" s="633">
        <f t="shared" si="1094"/>
        <v>0</v>
      </c>
      <c r="GY177" s="633">
        <f t="shared" si="1094"/>
        <v>0</v>
      </c>
      <c r="GZ177" s="633">
        <f t="shared" si="1094"/>
        <v>0</v>
      </c>
      <c r="HA177" s="633">
        <f t="shared" si="1094"/>
        <v>0</v>
      </c>
      <c r="HB177" s="633">
        <f t="shared" si="1094"/>
        <v>0</v>
      </c>
      <c r="HC177" s="633">
        <f t="shared" si="1094"/>
        <v>0</v>
      </c>
      <c r="HD177" s="634">
        <f t="shared" ref="HD177:HD187" si="1095">+SUBTOTAL(9,GR177:HC177)</f>
        <v>75124.89</v>
      </c>
      <c r="HE177" s="611"/>
      <c r="HF177" s="607">
        <f t="shared" ref="HF177:HQ187" si="1096">ROUND(HF41/HF$146,2)</f>
        <v>20535.240000000002</v>
      </c>
      <c r="HG177" s="633">
        <f t="shared" si="1096"/>
        <v>21720.47</v>
      </c>
      <c r="HH177" s="633">
        <f t="shared" si="1096"/>
        <v>0</v>
      </c>
      <c r="HI177" s="633">
        <f t="shared" si="1096"/>
        <v>0</v>
      </c>
      <c r="HJ177" s="633">
        <f t="shared" si="1096"/>
        <v>0</v>
      </c>
      <c r="HK177" s="633">
        <f t="shared" si="1096"/>
        <v>0</v>
      </c>
      <c r="HL177" s="633">
        <f t="shared" si="1096"/>
        <v>0</v>
      </c>
      <c r="HM177" s="633">
        <f t="shared" si="1096"/>
        <v>0</v>
      </c>
      <c r="HN177" s="633">
        <f t="shared" si="1096"/>
        <v>0</v>
      </c>
      <c r="HO177" s="633">
        <f t="shared" si="1096"/>
        <v>0</v>
      </c>
      <c r="HP177" s="633">
        <f t="shared" si="1096"/>
        <v>0</v>
      </c>
      <c r="HQ177" s="633">
        <f t="shared" si="1096"/>
        <v>0</v>
      </c>
      <c r="HR177" s="634">
        <f t="shared" ref="HR177:HR187" si="1097">+SUBTOTAL(9,HF177:HQ177)</f>
        <v>42255.710000000006</v>
      </c>
      <c r="HS177" s="611"/>
      <c r="HT177" s="607">
        <f t="shared" ref="HT177:IE187" si="1098">ROUND(HT41/HT$146,2)</f>
        <v>3422.24</v>
      </c>
      <c r="HU177" s="633">
        <f t="shared" si="1098"/>
        <v>3654.35</v>
      </c>
      <c r="HV177" s="633">
        <f t="shared" si="1098"/>
        <v>0</v>
      </c>
      <c r="HW177" s="633">
        <f t="shared" si="1098"/>
        <v>0</v>
      </c>
      <c r="HX177" s="633">
        <f t="shared" si="1098"/>
        <v>0</v>
      </c>
      <c r="HY177" s="633">
        <f t="shared" si="1098"/>
        <v>0</v>
      </c>
      <c r="HZ177" s="633">
        <f t="shared" si="1098"/>
        <v>0</v>
      </c>
      <c r="IA177" s="633">
        <f t="shared" si="1098"/>
        <v>0</v>
      </c>
      <c r="IB177" s="633">
        <f t="shared" si="1098"/>
        <v>0</v>
      </c>
      <c r="IC177" s="633">
        <f t="shared" si="1098"/>
        <v>0</v>
      </c>
      <c r="ID177" s="633">
        <f t="shared" si="1098"/>
        <v>0</v>
      </c>
      <c r="IE177" s="633">
        <f t="shared" si="1098"/>
        <v>0</v>
      </c>
      <c r="IF177" s="634">
        <f t="shared" ref="IF177:IF187" si="1099">+SUBTOTAL(9,HT177:IE177)</f>
        <v>7076.59</v>
      </c>
      <c r="IG177" s="611"/>
      <c r="IH177" s="607">
        <f t="shared" ref="IH177:IS187" si="1100">ROUND(IH41/IH$146,2)</f>
        <v>6549.82</v>
      </c>
      <c r="II177" s="633">
        <f t="shared" si="1100"/>
        <v>12043.42</v>
      </c>
      <c r="IJ177" s="633">
        <f t="shared" si="1100"/>
        <v>0</v>
      </c>
      <c r="IK177" s="633">
        <f t="shared" si="1100"/>
        <v>0</v>
      </c>
      <c r="IL177" s="633">
        <f t="shared" si="1100"/>
        <v>0</v>
      </c>
      <c r="IM177" s="633">
        <f t="shared" si="1100"/>
        <v>0</v>
      </c>
      <c r="IN177" s="633">
        <f t="shared" si="1100"/>
        <v>0</v>
      </c>
      <c r="IO177" s="633">
        <f t="shared" si="1100"/>
        <v>0</v>
      </c>
      <c r="IP177" s="633">
        <f t="shared" si="1100"/>
        <v>0</v>
      </c>
      <c r="IQ177" s="633">
        <f t="shared" si="1100"/>
        <v>0</v>
      </c>
      <c r="IR177" s="633">
        <f t="shared" si="1100"/>
        <v>0</v>
      </c>
      <c r="IS177" s="633">
        <f t="shared" si="1100"/>
        <v>0</v>
      </c>
      <c r="IT177" s="634">
        <f t="shared" ref="IT177:IT187" si="1101">+SUBTOTAL(9,IH177:IS177)</f>
        <v>18593.239999999998</v>
      </c>
      <c r="IU177" s="611"/>
      <c r="IV177" s="607">
        <f t="shared" ref="IV177:JG187" si="1102">ROUND(IV41/IV$146,2)</f>
        <v>1316.03</v>
      </c>
      <c r="IW177" s="633">
        <f t="shared" si="1102"/>
        <v>1386.01</v>
      </c>
      <c r="IX177" s="633">
        <f t="shared" si="1102"/>
        <v>0</v>
      </c>
      <c r="IY177" s="633">
        <f t="shared" si="1102"/>
        <v>0</v>
      </c>
      <c r="IZ177" s="633">
        <f t="shared" si="1102"/>
        <v>0</v>
      </c>
      <c r="JA177" s="633">
        <f t="shared" si="1102"/>
        <v>0</v>
      </c>
      <c r="JB177" s="633">
        <f t="shared" si="1102"/>
        <v>0</v>
      </c>
      <c r="JC177" s="633">
        <f t="shared" si="1102"/>
        <v>0</v>
      </c>
      <c r="JD177" s="633">
        <f t="shared" si="1102"/>
        <v>0</v>
      </c>
      <c r="JE177" s="633">
        <f t="shared" si="1102"/>
        <v>0</v>
      </c>
      <c r="JF177" s="633">
        <f t="shared" si="1102"/>
        <v>0</v>
      </c>
      <c r="JG177" s="633">
        <f t="shared" si="1102"/>
        <v>0</v>
      </c>
      <c r="JH177" s="634">
        <f t="shared" ref="JH177:JH187" si="1103">+SUBTOTAL(9,IV177:JG177)</f>
        <v>2702.04</v>
      </c>
      <c r="JI177" s="611"/>
      <c r="JJ177" s="607">
        <f t="shared" ref="JJ177:JU187" si="1104">ROUND(JJ41/JJ$146,2)</f>
        <v>14282.4</v>
      </c>
      <c r="JK177" s="633">
        <f t="shared" si="1104"/>
        <v>14964.12</v>
      </c>
      <c r="JL177" s="633">
        <f t="shared" si="1104"/>
        <v>0</v>
      </c>
      <c r="JM177" s="633">
        <f t="shared" si="1104"/>
        <v>0</v>
      </c>
      <c r="JN177" s="633">
        <f t="shared" si="1104"/>
        <v>0</v>
      </c>
      <c r="JO177" s="633">
        <f t="shared" si="1104"/>
        <v>0</v>
      </c>
      <c r="JP177" s="633">
        <f t="shared" si="1104"/>
        <v>0</v>
      </c>
      <c r="JQ177" s="633">
        <f t="shared" si="1104"/>
        <v>0</v>
      </c>
      <c r="JR177" s="633">
        <f t="shared" si="1104"/>
        <v>0</v>
      </c>
      <c r="JS177" s="633">
        <f t="shared" si="1104"/>
        <v>0</v>
      </c>
      <c r="JT177" s="633">
        <f t="shared" si="1104"/>
        <v>0</v>
      </c>
      <c r="JU177" s="633">
        <f t="shared" si="1104"/>
        <v>0</v>
      </c>
      <c r="JV177" s="634">
        <f t="shared" ref="JV177:JV187" si="1105">+SUBTOTAL(9,JJ177:JU177)</f>
        <v>29246.52</v>
      </c>
      <c r="JW177" s="611"/>
      <c r="JX177" s="607">
        <f t="shared" ref="JX177:KI187" si="1106">ROUND(JX41/JX$146,2)</f>
        <v>27074.720000000001</v>
      </c>
      <c r="JY177" s="633">
        <f t="shared" si="1106"/>
        <v>28447.4</v>
      </c>
      <c r="JZ177" s="633">
        <f t="shared" si="1106"/>
        <v>0</v>
      </c>
      <c r="KA177" s="633">
        <f t="shared" si="1106"/>
        <v>0</v>
      </c>
      <c r="KB177" s="633">
        <f t="shared" si="1106"/>
        <v>0</v>
      </c>
      <c r="KC177" s="633">
        <f t="shared" si="1106"/>
        <v>0</v>
      </c>
      <c r="KD177" s="633">
        <f t="shared" si="1106"/>
        <v>0</v>
      </c>
      <c r="KE177" s="633">
        <f t="shared" si="1106"/>
        <v>0</v>
      </c>
      <c r="KF177" s="633">
        <f t="shared" si="1106"/>
        <v>0</v>
      </c>
      <c r="KG177" s="633">
        <f t="shared" si="1106"/>
        <v>0</v>
      </c>
      <c r="KH177" s="633">
        <f t="shared" si="1106"/>
        <v>0</v>
      </c>
      <c r="KI177" s="633">
        <f t="shared" si="1106"/>
        <v>0</v>
      </c>
      <c r="KJ177" s="634">
        <f t="shared" ref="KJ177:KJ187" si="1107">+SUBTOTAL(9,JX177:KI177)</f>
        <v>55522.12</v>
      </c>
      <c r="KK177" s="611"/>
      <c r="KL177" s="607">
        <f t="shared" ref="KL177:KW187" si="1108">ROUND(KL41/KL$146,2)</f>
        <v>7330.55</v>
      </c>
      <c r="KM177" s="633">
        <f t="shared" si="1108"/>
        <v>7519.45</v>
      </c>
      <c r="KN177" s="633">
        <f t="shared" si="1108"/>
        <v>0</v>
      </c>
      <c r="KO177" s="633">
        <f t="shared" si="1108"/>
        <v>0</v>
      </c>
      <c r="KP177" s="633">
        <f t="shared" si="1108"/>
        <v>0</v>
      </c>
      <c r="KQ177" s="633">
        <f t="shared" si="1108"/>
        <v>0</v>
      </c>
      <c r="KR177" s="633">
        <f t="shared" si="1108"/>
        <v>0</v>
      </c>
      <c r="KS177" s="633">
        <f t="shared" si="1108"/>
        <v>0</v>
      </c>
      <c r="KT177" s="633">
        <f t="shared" si="1108"/>
        <v>0</v>
      </c>
      <c r="KU177" s="633">
        <f t="shared" si="1108"/>
        <v>0</v>
      </c>
      <c r="KV177" s="633">
        <f t="shared" si="1108"/>
        <v>0</v>
      </c>
      <c r="KW177" s="633">
        <f t="shared" si="1108"/>
        <v>0</v>
      </c>
      <c r="KX177" s="634">
        <f t="shared" ref="KX177:KX187" si="1109">+SUBTOTAL(9,KL177:KW177)</f>
        <v>14850</v>
      </c>
      <c r="KY177" s="611"/>
      <c r="KZ177" s="607">
        <f t="shared" ref="KZ177:LK187" si="1110">ROUND(KZ41/KZ$146,2)</f>
        <v>3505.1</v>
      </c>
      <c r="LA177" s="633">
        <f t="shared" si="1110"/>
        <v>3699.95</v>
      </c>
      <c r="LB177" s="633">
        <f t="shared" si="1110"/>
        <v>0</v>
      </c>
      <c r="LC177" s="633">
        <f t="shared" si="1110"/>
        <v>0</v>
      </c>
      <c r="LD177" s="633">
        <f t="shared" si="1110"/>
        <v>0</v>
      </c>
      <c r="LE177" s="633">
        <f t="shared" si="1110"/>
        <v>0</v>
      </c>
      <c r="LF177" s="633">
        <f t="shared" si="1110"/>
        <v>0</v>
      </c>
      <c r="LG177" s="633">
        <f t="shared" si="1110"/>
        <v>0</v>
      </c>
      <c r="LH177" s="633">
        <f t="shared" si="1110"/>
        <v>0</v>
      </c>
      <c r="LI177" s="633">
        <f t="shared" si="1110"/>
        <v>0</v>
      </c>
      <c r="LJ177" s="633">
        <f t="shared" si="1110"/>
        <v>0</v>
      </c>
      <c r="LK177" s="633">
        <f t="shared" si="1110"/>
        <v>0</v>
      </c>
      <c r="LL177" s="634">
        <f t="shared" ref="LL177:LL187" si="1111">+SUBTOTAL(9,KZ177:LK177)</f>
        <v>7205.0499999999993</v>
      </c>
      <c r="LM177" s="611"/>
      <c r="LN177" s="607">
        <f t="shared" ref="LN177:LY187" si="1112">ROUND(LN41/LN$146,2)</f>
        <v>1625.39</v>
      </c>
      <c r="LO177" s="633">
        <f t="shared" si="1112"/>
        <v>1735.64</v>
      </c>
      <c r="LP177" s="633">
        <f t="shared" si="1112"/>
        <v>0</v>
      </c>
      <c r="LQ177" s="633">
        <f t="shared" si="1112"/>
        <v>0</v>
      </c>
      <c r="LR177" s="633">
        <f t="shared" si="1112"/>
        <v>0</v>
      </c>
      <c r="LS177" s="633">
        <f t="shared" si="1112"/>
        <v>0</v>
      </c>
      <c r="LT177" s="633">
        <f t="shared" si="1112"/>
        <v>0</v>
      </c>
      <c r="LU177" s="633">
        <f t="shared" si="1112"/>
        <v>0</v>
      </c>
      <c r="LV177" s="633">
        <f t="shared" si="1112"/>
        <v>0</v>
      </c>
      <c r="LW177" s="633">
        <f t="shared" si="1112"/>
        <v>0</v>
      </c>
      <c r="LX177" s="633">
        <f t="shared" si="1112"/>
        <v>0</v>
      </c>
      <c r="LY177" s="633">
        <f t="shared" si="1112"/>
        <v>0</v>
      </c>
      <c r="LZ177" s="634">
        <f t="shared" ref="LZ177:LZ187" si="1113">+SUBTOTAL(9,LN177:LY177)</f>
        <v>3361.03</v>
      </c>
      <c r="MA177" s="611"/>
      <c r="MB177" s="607">
        <f t="shared" ref="MB177:MM187" si="1114">ROUND(MB41/MB$146,2)</f>
        <v>6195.08</v>
      </c>
      <c r="MC177" s="633">
        <f t="shared" si="1114"/>
        <v>6581.46</v>
      </c>
      <c r="MD177" s="633">
        <f t="shared" si="1114"/>
        <v>0</v>
      </c>
      <c r="ME177" s="633">
        <f t="shared" si="1114"/>
        <v>0</v>
      </c>
      <c r="MF177" s="633">
        <f t="shared" si="1114"/>
        <v>0</v>
      </c>
      <c r="MG177" s="633">
        <f t="shared" si="1114"/>
        <v>0</v>
      </c>
      <c r="MH177" s="633">
        <f t="shared" si="1114"/>
        <v>0</v>
      </c>
      <c r="MI177" s="633">
        <f t="shared" si="1114"/>
        <v>0</v>
      </c>
      <c r="MJ177" s="633">
        <f t="shared" si="1114"/>
        <v>0</v>
      </c>
      <c r="MK177" s="633">
        <f t="shared" si="1114"/>
        <v>0</v>
      </c>
      <c r="ML177" s="633">
        <f t="shared" si="1114"/>
        <v>0</v>
      </c>
      <c r="MM177" s="633">
        <f t="shared" si="1114"/>
        <v>0</v>
      </c>
      <c r="MN177" s="634">
        <f t="shared" ref="MN177:MN187" si="1115">+SUBTOTAL(9,MB177:MM177)</f>
        <v>12776.54</v>
      </c>
      <c r="MO177" s="611"/>
      <c r="MP177" s="607">
        <f t="shared" ref="MP177:NA187" si="1116">ROUND(MP41/MP$146,2)</f>
        <v>15528.55</v>
      </c>
      <c r="MQ177" s="633">
        <f t="shared" si="1116"/>
        <v>17549</v>
      </c>
      <c r="MR177" s="633">
        <f t="shared" si="1116"/>
        <v>0</v>
      </c>
      <c r="MS177" s="633">
        <f t="shared" si="1116"/>
        <v>0</v>
      </c>
      <c r="MT177" s="633">
        <f t="shared" si="1116"/>
        <v>0</v>
      </c>
      <c r="MU177" s="633">
        <f t="shared" si="1116"/>
        <v>0</v>
      </c>
      <c r="MV177" s="633">
        <f t="shared" si="1116"/>
        <v>0</v>
      </c>
      <c r="MW177" s="633">
        <f t="shared" si="1116"/>
        <v>0</v>
      </c>
      <c r="MX177" s="633">
        <f t="shared" si="1116"/>
        <v>0</v>
      </c>
      <c r="MY177" s="633">
        <f t="shared" si="1116"/>
        <v>0</v>
      </c>
      <c r="MZ177" s="633">
        <f t="shared" si="1116"/>
        <v>0</v>
      </c>
      <c r="NA177" s="633">
        <f t="shared" si="1116"/>
        <v>0</v>
      </c>
      <c r="NB177" s="634">
        <f t="shared" ref="NB177:NB187" si="1117">+SUBTOTAL(9,MP177:NA177)</f>
        <v>33077.550000000003</v>
      </c>
      <c r="NC177" s="611"/>
      <c r="ND177" s="607">
        <f t="shared" ref="ND177:NO187" si="1118">ROUND(ND41/ND$146,2)</f>
        <v>24979.43</v>
      </c>
      <c r="NE177" s="633">
        <f t="shared" si="1118"/>
        <v>26893.360000000001</v>
      </c>
      <c r="NF177" s="633">
        <f t="shared" si="1118"/>
        <v>0</v>
      </c>
      <c r="NG177" s="633">
        <f t="shared" si="1118"/>
        <v>0</v>
      </c>
      <c r="NH177" s="633">
        <f t="shared" si="1118"/>
        <v>0</v>
      </c>
      <c r="NI177" s="633">
        <f t="shared" si="1118"/>
        <v>0</v>
      </c>
      <c r="NJ177" s="633">
        <f t="shared" si="1118"/>
        <v>0</v>
      </c>
      <c r="NK177" s="633">
        <f t="shared" si="1118"/>
        <v>0</v>
      </c>
      <c r="NL177" s="633">
        <f t="shared" si="1118"/>
        <v>0</v>
      </c>
      <c r="NM177" s="633">
        <f t="shared" si="1118"/>
        <v>0</v>
      </c>
      <c r="NN177" s="633">
        <f t="shared" si="1118"/>
        <v>0</v>
      </c>
      <c r="NO177" s="633">
        <f t="shared" si="1118"/>
        <v>0</v>
      </c>
      <c r="NP177" s="634">
        <f t="shared" ref="NP177:NP187" si="1119">+SUBTOTAL(9,ND177:NO177)</f>
        <v>51872.79</v>
      </c>
      <c r="NQ177" s="611"/>
      <c r="NR177" s="607">
        <f t="shared" ref="NR177:OC187" si="1120">ROUND(NR41/NR$146,2)</f>
        <v>4581.7700000000004</v>
      </c>
      <c r="NS177" s="633">
        <f t="shared" si="1120"/>
        <v>4800.33</v>
      </c>
      <c r="NT177" s="633">
        <f t="shared" si="1120"/>
        <v>0</v>
      </c>
      <c r="NU177" s="633">
        <f t="shared" si="1120"/>
        <v>0</v>
      </c>
      <c r="NV177" s="633">
        <f t="shared" si="1120"/>
        <v>0</v>
      </c>
      <c r="NW177" s="633">
        <f t="shared" si="1120"/>
        <v>0</v>
      </c>
      <c r="NX177" s="633">
        <f t="shared" si="1120"/>
        <v>0</v>
      </c>
      <c r="NY177" s="633">
        <f t="shared" si="1120"/>
        <v>0</v>
      </c>
      <c r="NZ177" s="633">
        <f t="shared" si="1120"/>
        <v>0</v>
      </c>
      <c r="OA177" s="633">
        <f t="shared" si="1120"/>
        <v>0</v>
      </c>
      <c r="OB177" s="633">
        <f t="shared" si="1120"/>
        <v>0</v>
      </c>
      <c r="OC177" s="633">
        <f t="shared" si="1120"/>
        <v>0</v>
      </c>
      <c r="OD177" s="634">
        <f t="shared" ref="OD177:OD187" si="1121">+SUBTOTAL(9,NR177:OC177)</f>
        <v>9382.1</v>
      </c>
      <c r="OE177" s="611"/>
      <c r="OF177" s="607">
        <f t="shared" ref="OF177:OQ187" si="1122">ROUND(OF41/OF$146,2)</f>
        <v>826.95</v>
      </c>
      <c r="OG177" s="633">
        <f t="shared" si="1122"/>
        <v>974.37</v>
      </c>
      <c r="OH177" s="633">
        <f t="shared" si="1122"/>
        <v>0</v>
      </c>
      <c r="OI177" s="633">
        <f t="shared" si="1122"/>
        <v>0</v>
      </c>
      <c r="OJ177" s="633">
        <f t="shared" si="1122"/>
        <v>0</v>
      </c>
      <c r="OK177" s="633">
        <f t="shared" si="1122"/>
        <v>0</v>
      </c>
      <c r="OL177" s="633">
        <f t="shared" si="1122"/>
        <v>0</v>
      </c>
      <c r="OM177" s="633">
        <f t="shared" si="1122"/>
        <v>0</v>
      </c>
      <c r="ON177" s="633">
        <f t="shared" si="1122"/>
        <v>0</v>
      </c>
      <c r="OO177" s="633">
        <f t="shared" si="1122"/>
        <v>0</v>
      </c>
      <c r="OP177" s="633">
        <f t="shared" si="1122"/>
        <v>0</v>
      </c>
      <c r="OQ177" s="633">
        <f t="shared" si="1122"/>
        <v>0</v>
      </c>
      <c r="OR177" s="634">
        <f t="shared" ref="OR177:OR187" si="1123">+SUBTOTAL(9,OF177:OQ177)</f>
        <v>1801.3200000000002</v>
      </c>
      <c r="OS177" s="611"/>
      <c r="OT177" s="607">
        <f t="shared" ref="OT177:PE187" si="1124">ROUND(OT41/OT$146,2)</f>
        <v>15959.87</v>
      </c>
      <c r="OU177" s="633">
        <f t="shared" si="1124"/>
        <v>17046.25</v>
      </c>
      <c r="OV177" s="633">
        <f t="shared" si="1124"/>
        <v>0</v>
      </c>
      <c r="OW177" s="633">
        <f t="shared" si="1124"/>
        <v>0</v>
      </c>
      <c r="OX177" s="633">
        <f t="shared" si="1124"/>
        <v>0</v>
      </c>
      <c r="OY177" s="633">
        <f t="shared" si="1124"/>
        <v>0</v>
      </c>
      <c r="OZ177" s="633">
        <f t="shared" si="1124"/>
        <v>0</v>
      </c>
      <c r="PA177" s="633">
        <f t="shared" si="1124"/>
        <v>0</v>
      </c>
      <c r="PB177" s="633">
        <f t="shared" si="1124"/>
        <v>0</v>
      </c>
      <c r="PC177" s="633">
        <f t="shared" si="1124"/>
        <v>0</v>
      </c>
      <c r="PD177" s="633">
        <f t="shared" si="1124"/>
        <v>0</v>
      </c>
      <c r="PE177" s="633">
        <f t="shared" si="1124"/>
        <v>0</v>
      </c>
      <c r="PF177" s="634">
        <f t="shared" ref="PF177:PF187" si="1125">+SUBTOTAL(9,OT177:PE177)</f>
        <v>33006.120000000003</v>
      </c>
      <c r="PG177" s="611"/>
      <c r="PH177" s="607">
        <f t="shared" ref="PH177:PS187" si="1126">ROUND(PH41/PH$146,2)</f>
        <v>7841.87</v>
      </c>
      <c r="PI177" s="633">
        <f t="shared" si="1126"/>
        <v>8150.39</v>
      </c>
      <c r="PJ177" s="633">
        <f t="shared" si="1126"/>
        <v>0</v>
      </c>
      <c r="PK177" s="633">
        <f t="shared" si="1126"/>
        <v>0</v>
      </c>
      <c r="PL177" s="633">
        <f t="shared" si="1126"/>
        <v>0</v>
      </c>
      <c r="PM177" s="633">
        <f t="shared" si="1126"/>
        <v>0</v>
      </c>
      <c r="PN177" s="633">
        <f t="shared" si="1126"/>
        <v>0</v>
      </c>
      <c r="PO177" s="633">
        <f t="shared" si="1126"/>
        <v>0</v>
      </c>
      <c r="PP177" s="633">
        <f t="shared" si="1126"/>
        <v>0</v>
      </c>
      <c r="PQ177" s="633">
        <f t="shared" si="1126"/>
        <v>0</v>
      </c>
      <c r="PR177" s="633">
        <f t="shared" si="1126"/>
        <v>0</v>
      </c>
      <c r="PS177" s="633">
        <f t="shared" si="1126"/>
        <v>0</v>
      </c>
      <c r="PT177" s="634">
        <f t="shared" ref="PT177:PT187" si="1127">+SUBTOTAL(9,PH177:PS177)</f>
        <v>15992.26</v>
      </c>
      <c r="PU177" s="611"/>
      <c r="PV177" s="607">
        <f t="shared" ref="PV177:QG187" si="1128">ROUND(PV41/PV$146,2)</f>
        <v>0</v>
      </c>
      <c r="PW177" s="633">
        <f t="shared" si="1128"/>
        <v>526.08000000000004</v>
      </c>
      <c r="PX177" s="633">
        <f t="shared" si="1128"/>
        <v>0</v>
      </c>
      <c r="PY177" s="633">
        <f t="shared" si="1128"/>
        <v>0</v>
      </c>
      <c r="PZ177" s="633">
        <f t="shared" si="1128"/>
        <v>0</v>
      </c>
      <c r="QA177" s="633">
        <f t="shared" si="1128"/>
        <v>0</v>
      </c>
      <c r="QB177" s="633">
        <f t="shared" si="1128"/>
        <v>0</v>
      </c>
      <c r="QC177" s="633">
        <f t="shared" si="1128"/>
        <v>0</v>
      </c>
      <c r="QD177" s="633">
        <f t="shared" si="1128"/>
        <v>0</v>
      </c>
      <c r="QE177" s="633">
        <f t="shared" si="1128"/>
        <v>0</v>
      </c>
      <c r="QF177" s="633">
        <f t="shared" si="1128"/>
        <v>0</v>
      </c>
      <c r="QG177" s="633">
        <f t="shared" si="1128"/>
        <v>0</v>
      </c>
      <c r="QH177" s="634">
        <f t="shared" ref="QH177:QH187" si="1129">+SUBTOTAL(9,PV177:QG177)</f>
        <v>526.08000000000004</v>
      </c>
      <c r="QI177" s="611"/>
      <c r="QJ177" s="607">
        <f t="shared" ref="QJ177:QU187" si="1130">ROUND(QJ41/QJ$146,2)</f>
        <v>0</v>
      </c>
      <c r="QK177" s="633">
        <f t="shared" si="1130"/>
        <v>505.62</v>
      </c>
      <c r="QL177" s="633">
        <f t="shared" si="1130"/>
        <v>0</v>
      </c>
      <c r="QM177" s="633">
        <f t="shared" si="1130"/>
        <v>0</v>
      </c>
      <c r="QN177" s="633">
        <f t="shared" si="1130"/>
        <v>0</v>
      </c>
      <c r="QO177" s="633">
        <f t="shared" si="1130"/>
        <v>0</v>
      </c>
      <c r="QP177" s="633">
        <f t="shared" si="1130"/>
        <v>0</v>
      </c>
      <c r="QQ177" s="633">
        <f t="shared" si="1130"/>
        <v>0</v>
      </c>
      <c r="QR177" s="633">
        <f t="shared" si="1130"/>
        <v>0</v>
      </c>
      <c r="QS177" s="633">
        <f t="shared" si="1130"/>
        <v>0</v>
      </c>
      <c r="QT177" s="633">
        <f t="shared" si="1130"/>
        <v>0</v>
      </c>
      <c r="QU177" s="633">
        <f t="shared" si="1130"/>
        <v>0</v>
      </c>
      <c r="QV177" s="634">
        <f t="shared" ref="QV177:QV187" si="1131">+SUBTOTAL(9,QJ177:QU177)</f>
        <v>505.62</v>
      </c>
      <c r="QW177" s="611"/>
      <c r="QX177" s="634">
        <f t="shared" ref="QX177:QX187" si="1132">SUMIF($D$13:$PS$13,QX$10,$D177:$PS177)</f>
        <v>381733.50999999995</v>
      </c>
      <c r="QY177" s="634">
        <f t="shared" ref="QY177:RI187" si="1133">SUMIF($D$13:$QU$13,QY$10,$D177:$QU177)</f>
        <v>413665.44000000012</v>
      </c>
      <c r="QZ177" s="634">
        <f t="shared" si="1133"/>
        <v>0</v>
      </c>
      <c r="RA177" s="634">
        <f t="shared" si="1133"/>
        <v>0</v>
      </c>
      <c r="RB177" s="634">
        <f t="shared" si="1133"/>
        <v>0</v>
      </c>
      <c r="RC177" s="634">
        <f t="shared" si="1133"/>
        <v>0</v>
      </c>
      <c r="RD177" s="634">
        <f t="shared" si="1133"/>
        <v>0</v>
      </c>
      <c r="RE177" s="634">
        <f t="shared" si="1133"/>
        <v>0</v>
      </c>
      <c r="RF177" s="634">
        <f t="shared" si="1133"/>
        <v>0</v>
      </c>
      <c r="RG177" s="634">
        <f t="shared" si="1133"/>
        <v>0</v>
      </c>
      <c r="RH177" s="634">
        <f t="shared" si="1133"/>
        <v>0</v>
      </c>
      <c r="RI177" s="634">
        <f t="shared" si="1133"/>
        <v>0</v>
      </c>
      <c r="RJ177" s="634">
        <f t="shared" ref="RJ177:RJ187" si="1134">SUM(QX177:RI177)</f>
        <v>795398.95000000007</v>
      </c>
    </row>
    <row r="178" spans="1:478" s="412" customFormat="1" x14ac:dyDescent="0.25">
      <c r="A178" s="589" t="s">
        <v>971</v>
      </c>
      <c r="B178" s="255" t="s">
        <v>92</v>
      </c>
      <c r="C178" s="384"/>
      <c r="D178" s="607">
        <f t="shared" si="1066"/>
        <v>910.72</v>
      </c>
      <c r="E178" s="608">
        <f t="shared" si="1066"/>
        <v>947.21</v>
      </c>
      <c r="F178" s="608">
        <f t="shared" si="1066"/>
        <v>0</v>
      </c>
      <c r="G178" s="608">
        <f t="shared" si="1066"/>
        <v>0</v>
      </c>
      <c r="H178" s="608">
        <f t="shared" si="1066"/>
        <v>0</v>
      </c>
      <c r="I178" s="608">
        <f t="shared" si="1066"/>
        <v>0</v>
      </c>
      <c r="J178" s="608">
        <f t="shared" si="1066"/>
        <v>0</v>
      </c>
      <c r="K178" s="608">
        <f t="shared" si="1066"/>
        <v>0</v>
      </c>
      <c r="L178" s="608">
        <f t="shared" si="1066"/>
        <v>0</v>
      </c>
      <c r="M178" s="608">
        <f t="shared" si="1066"/>
        <v>0</v>
      </c>
      <c r="N178" s="608">
        <f t="shared" si="1066"/>
        <v>0</v>
      </c>
      <c r="O178" s="608">
        <f t="shared" si="1066"/>
        <v>0</v>
      </c>
      <c r="P178" s="610">
        <f t="shared" si="1067"/>
        <v>1857.93</v>
      </c>
      <c r="Q178" s="611"/>
      <c r="R178" s="607">
        <f t="shared" si="1068"/>
        <v>258.14999999999998</v>
      </c>
      <c r="S178" s="608">
        <f t="shared" si="1068"/>
        <v>264.75</v>
      </c>
      <c r="T178" s="608">
        <f t="shared" si="1068"/>
        <v>0</v>
      </c>
      <c r="U178" s="608">
        <f t="shared" si="1068"/>
        <v>0</v>
      </c>
      <c r="V178" s="608">
        <f t="shared" si="1068"/>
        <v>0</v>
      </c>
      <c r="W178" s="608">
        <f t="shared" si="1068"/>
        <v>0</v>
      </c>
      <c r="X178" s="608">
        <f t="shared" si="1068"/>
        <v>0</v>
      </c>
      <c r="Y178" s="608">
        <f t="shared" si="1068"/>
        <v>0</v>
      </c>
      <c r="Z178" s="608">
        <f t="shared" si="1068"/>
        <v>0</v>
      </c>
      <c r="AA178" s="608">
        <f t="shared" si="1068"/>
        <v>0</v>
      </c>
      <c r="AB178" s="608">
        <f t="shared" si="1068"/>
        <v>0</v>
      </c>
      <c r="AC178" s="608">
        <f t="shared" si="1068"/>
        <v>0</v>
      </c>
      <c r="AD178" s="610">
        <f t="shared" si="1069"/>
        <v>522.9</v>
      </c>
      <c r="AE178" s="611"/>
      <c r="AF178" s="607">
        <f t="shared" si="1070"/>
        <v>483.74</v>
      </c>
      <c r="AG178" s="608">
        <f t="shared" si="1070"/>
        <v>494.8</v>
      </c>
      <c r="AH178" s="608">
        <f t="shared" si="1070"/>
        <v>0</v>
      </c>
      <c r="AI178" s="608">
        <f t="shared" si="1070"/>
        <v>0</v>
      </c>
      <c r="AJ178" s="608">
        <f t="shared" si="1070"/>
        <v>0</v>
      </c>
      <c r="AK178" s="608">
        <f t="shared" si="1070"/>
        <v>0</v>
      </c>
      <c r="AL178" s="608">
        <f t="shared" si="1070"/>
        <v>0</v>
      </c>
      <c r="AM178" s="608">
        <f t="shared" si="1070"/>
        <v>0</v>
      </c>
      <c r="AN178" s="608">
        <f t="shared" si="1070"/>
        <v>0</v>
      </c>
      <c r="AO178" s="608">
        <f t="shared" si="1070"/>
        <v>0</v>
      </c>
      <c r="AP178" s="608">
        <f t="shared" si="1070"/>
        <v>0</v>
      </c>
      <c r="AQ178" s="608">
        <f t="shared" si="1070"/>
        <v>0</v>
      </c>
      <c r="AR178" s="634">
        <f t="shared" si="1071"/>
        <v>978.54</v>
      </c>
      <c r="AS178" s="611"/>
      <c r="AT178" s="607">
        <f t="shared" si="1072"/>
        <v>1252.5</v>
      </c>
      <c r="AU178" s="608">
        <f t="shared" si="1072"/>
        <v>1287.32</v>
      </c>
      <c r="AV178" s="608">
        <f t="shared" si="1072"/>
        <v>0</v>
      </c>
      <c r="AW178" s="608">
        <f t="shared" si="1072"/>
        <v>0</v>
      </c>
      <c r="AX178" s="608">
        <f t="shared" si="1072"/>
        <v>0</v>
      </c>
      <c r="AY178" s="608">
        <f t="shared" si="1072"/>
        <v>0</v>
      </c>
      <c r="AZ178" s="608">
        <f t="shared" si="1072"/>
        <v>0</v>
      </c>
      <c r="BA178" s="608">
        <f t="shared" si="1072"/>
        <v>0</v>
      </c>
      <c r="BB178" s="608">
        <f t="shared" si="1072"/>
        <v>0</v>
      </c>
      <c r="BC178" s="608">
        <f t="shared" si="1072"/>
        <v>0</v>
      </c>
      <c r="BD178" s="608">
        <f t="shared" si="1072"/>
        <v>0</v>
      </c>
      <c r="BE178" s="608">
        <f t="shared" si="1072"/>
        <v>0</v>
      </c>
      <c r="BF178" s="634">
        <f t="shared" si="1073"/>
        <v>2539.8199999999997</v>
      </c>
      <c r="BG178" s="611"/>
      <c r="BH178" s="607">
        <f t="shared" si="1074"/>
        <v>125.94</v>
      </c>
      <c r="BI178" s="608">
        <f t="shared" si="1074"/>
        <v>129.26</v>
      </c>
      <c r="BJ178" s="608">
        <f t="shared" si="1074"/>
        <v>0</v>
      </c>
      <c r="BK178" s="608">
        <f t="shared" si="1074"/>
        <v>0</v>
      </c>
      <c r="BL178" s="608">
        <f t="shared" si="1074"/>
        <v>0</v>
      </c>
      <c r="BM178" s="608">
        <f t="shared" si="1074"/>
        <v>0</v>
      </c>
      <c r="BN178" s="608">
        <f t="shared" si="1074"/>
        <v>0</v>
      </c>
      <c r="BO178" s="608">
        <f t="shared" si="1074"/>
        <v>0</v>
      </c>
      <c r="BP178" s="608">
        <f t="shared" si="1074"/>
        <v>0</v>
      </c>
      <c r="BQ178" s="608">
        <f t="shared" si="1074"/>
        <v>0</v>
      </c>
      <c r="BR178" s="608">
        <f t="shared" si="1074"/>
        <v>0</v>
      </c>
      <c r="BS178" s="608">
        <f t="shared" si="1074"/>
        <v>0</v>
      </c>
      <c r="BT178" s="634">
        <f t="shared" si="1075"/>
        <v>255.2</v>
      </c>
      <c r="BU178" s="621"/>
      <c r="BV178" s="607">
        <f t="shared" si="1076"/>
        <v>2233.66</v>
      </c>
      <c r="BW178" s="608">
        <f t="shared" si="1076"/>
        <v>2253.5500000000002</v>
      </c>
      <c r="BX178" s="608">
        <f t="shared" si="1076"/>
        <v>0</v>
      </c>
      <c r="BY178" s="608">
        <f t="shared" si="1076"/>
        <v>0</v>
      </c>
      <c r="BZ178" s="608">
        <f t="shared" si="1076"/>
        <v>0</v>
      </c>
      <c r="CA178" s="608">
        <f t="shared" si="1076"/>
        <v>0</v>
      </c>
      <c r="CB178" s="608">
        <f t="shared" si="1076"/>
        <v>0</v>
      </c>
      <c r="CC178" s="608">
        <f t="shared" si="1076"/>
        <v>0</v>
      </c>
      <c r="CD178" s="608">
        <f t="shared" si="1076"/>
        <v>0</v>
      </c>
      <c r="CE178" s="608">
        <f t="shared" si="1076"/>
        <v>0</v>
      </c>
      <c r="CF178" s="608">
        <f t="shared" si="1076"/>
        <v>0</v>
      </c>
      <c r="CG178" s="608">
        <f t="shared" si="1076"/>
        <v>0</v>
      </c>
      <c r="CH178" s="634">
        <f t="shared" si="1077"/>
        <v>4487.21</v>
      </c>
      <c r="CI178" s="611"/>
      <c r="CJ178" s="607">
        <f t="shared" si="1078"/>
        <v>171.64</v>
      </c>
      <c r="CK178" s="608">
        <f t="shared" si="1078"/>
        <v>175.29</v>
      </c>
      <c r="CL178" s="608">
        <f t="shared" si="1078"/>
        <v>0</v>
      </c>
      <c r="CM178" s="608">
        <f t="shared" si="1078"/>
        <v>0</v>
      </c>
      <c r="CN178" s="608">
        <f t="shared" si="1078"/>
        <v>0</v>
      </c>
      <c r="CO178" s="608">
        <f t="shared" si="1078"/>
        <v>0</v>
      </c>
      <c r="CP178" s="608">
        <f t="shared" si="1078"/>
        <v>0</v>
      </c>
      <c r="CQ178" s="608">
        <f t="shared" si="1078"/>
        <v>0</v>
      </c>
      <c r="CR178" s="608">
        <f t="shared" si="1078"/>
        <v>0</v>
      </c>
      <c r="CS178" s="608">
        <f t="shared" si="1078"/>
        <v>0</v>
      </c>
      <c r="CT178" s="608">
        <f t="shared" si="1078"/>
        <v>0</v>
      </c>
      <c r="CU178" s="608">
        <f t="shared" si="1078"/>
        <v>0</v>
      </c>
      <c r="CV178" s="634">
        <f t="shared" si="1079"/>
        <v>346.92999999999995</v>
      </c>
      <c r="CW178" s="611"/>
      <c r="CX178" s="607">
        <f t="shared" si="1080"/>
        <v>172.87</v>
      </c>
      <c r="CY178" s="608">
        <f t="shared" si="1080"/>
        <v>191.92</v>
      </c>
      <c r="CZ178" s="608">
        <f t="shared" si="1080"/>
        <v>0</v>
      </c>
      <c r="DA178" s="608">
        <f t="shared" si="1080"/>
        <v>0</v>
      </c>
      <c r="DB178" s="608">
        <f t="shared" si="1080"/>
        <v>0</v>
      </c>
      <c r="DC178" s="608">
        <f t="shared" si="1080"/>
        <v>0</v>
      </c>
      <c r="DD178" s="608">
        <f t="shared" si="1080"/>
        <v>0</v>
      </c>
      <c r="DE178" s="608">
        <f t="shared" si="1080"/>
        <v>0</v>
      </c>
      <c r="DF178" s="608">
        <f t="shared" si="1080"/>
        <v>0</v>
      </c>
      <c r="DG178" s="608">
        <f t="shared" si="1080"/>
        <v>0</v>
      </c>
      <c r="DH178" s="608">
        <f t="shared" si="1080"/>
        <v>0</v>
      </c>
      <c r="DI178" s="608">
        <f t="shared" si="1080"/>
        <v>0</v>
      </c>
      <c r="DJ178" s="634">
        <f t="shared" si="1081"/>
        <v>364.78999999999996</v>
      </c>
      <c r="DK178" s="611"/>
      <c r="DL178" s="607">
        <f t="shared" si="1082"/>
        <v>540.61</v>
      </c>
      <c r="DM178" s="608">
        <f t="shared" si="1082"/>
        <v>553.23</v>
      </c>
      <c r="DN178" s="608">
        <f t="shared" si="1082"/>
        <v>0</v>
      </c>
      <c r="DO178" s="608">
        <f t="shared" si="1082"/>
        <v>0</v>
      </c>
      <c r="DP178" s="608">
        <f t="shared" si="1082"/>
        <v>0</v>
      </c>
      <c r="DQ178" s="608">
        <f t="shared" si="1082"/>
        <v>0</v>
      </c>
      <c r="DR178" s="608">
        <f t="shared" si="1082"/>
        <v>0</v>
      </c>
      <c r="DS178" s="608">
        <f t="shared" si="1082"/>
        <v>0</v>
      </c>
      <c r="DT178" s="608">
        <f t="shared" si="1082"/>
        <v>0</v>
      </c>
      <c r="DU178" s="608">
        <f t="shared" si="1082"/>
        <v>0</v>
      </c>
      <c r="DV178" s="608">
        <f t="shared" si="1082"/>
        <v>0</v>
      </c>
      <c r="DW178" s="608">
        <f t="shared" si="1082"/>
        <v>0</v>
      </c>
      <c r="DX178" s="634">
        <f t="shared" si="1083"/>
        <v>1093.8400000000001</v>
      </c>
      <c r="DY178" s="611"/>
      <c r="DZ178" s="607">
        <f t="shared" si="1084"/>
        <v>1740.4</v>
      </c>
      <c r="EA178" s="608">
        <f t="shared" si="1084"/>
        <v>1783.82</v>
      </c>
      <c r="EB178" s="608">
        <f t="shared" si="1084"/>
        <v>0</v>
      </c>
      <c r="EC178" s="608">
        <f t="shared" si="1084"/>
        <v>0</v>
      </c>
      <c r="ED178" s="608">
        <f t="shared" si="1084"/>
        <v>0</v>
      </c>
      <c r="EE178" s="608">
        <f t="shared" si="1084"/>
        <v>0</v>
      </c>
      <c r="EF178" s="608">
        <f t="shared" si="1084"/>
        <v>0</v>
      </c>
      <c r="EG178" s="608">
        <f t="shared" si="1084"/>
        <v>0</v>
      </c>
      <c r="EH178" s="608">
        <f t="shared" si="1084"/>
        <v>0</v>
      </c>
      <c r="EI178" s="608">
        <f t="shared" si="1084"/>
        <v>0</v>
      </c>
      <c r="EJ178" s="608">
        <f t="shared" si="1084"/>
        <v>0</v>
      </c>
      <c r="EK178" s="608">
        <f t="shared" si="1084"/>
        <v>0</v>
      </c>
      <c r="EL178" s="634">
        <f t="shared" si="1085"/>
        <v>3524.2200000000003</v>
      </c>
      <c r="EM178" s="611"/>
      <c r="EN178" s="607">
        <f t="shared" si="1086"/>
        <v>3055.21</v>
      </c>
      <c r="EO178" s="608">
        <f t="shared" si="1086"/>
        <v>3152.13</v>
      </c>
      <c r="EP178" s="608">
        <f t="shared" si="1086"/>
        <v>0</v>
      </c>
      <c r="EQ178" s="608">
        <f t="shared" si="1086"/>
        <v>0</v>
      </c>
      <c r="ER178" s="608">
        <f t="shared" si="1086"/>
        <v>0</v>
      </c>
      <c r="ES178" s="608">
        <f t="shared" si="1086"/>
        <v>0</v>
      </c>
      <c r="ET178" s="608">
        <f t="shared" si="1086"/>
        <v>0</v>
      </c>
      <c r="EU178" s="608">
        <f t="shared" si="1086"/>
        <v>0</v>
      </c>
      <c r="EV178" s="608">
        <f t="shared" si="1086"/>
        <v>0</v>
      </c>
      <c r="EW178" s="608">
        <f t="shared" si="1086"/>
        <v>0</v>
      </c>
      <c r="EX178" s="608">
        <f t="shared" si="1086"/>
        <v>0</v>
      </c>
      <c r="EY178" s="608">
        <f t="shared" si="1086"/>
        <v>0</v>
      </c>
      <c r="EZ178" s="634">
        <f t="shared" si="1087"/>
        <v>6207.34</v>
      </c>
      <c r="FA178" s="611"/>
      <c r="FB178" s="607">
        <f t="shared" si="1088"/>
        <v>1534.65</v>
      </c>
      <c r="FC178" s="608">
        <f t="shared" si="1088"/>
        <v>1587.33</v>
      </c>
      <c r="FD178" s="608">
        <f t="shared" si="1088"/>
        <v>0</v>
      </c>
      <c r="FE178" s="608">
        <f t="shared" si="1088"/>
        <v>0</v>
      </c>
      <c r="FF178" s="608">
        <f t="shared" si="1088"/>
        <v>0</v>
      </c>
      <c r="FG178" s="608">
        <f t="shared" si="1088"/>
        <v>0</v>
      </c>
      <c r="FH178" s="608">
        <f t="shared" si="1088"/>
        <v>0</v>
      </c>
      <c r="FI178" s="608">
        <f t="shared" si="1088"/>
        <v>0</v>
      </c>
      <c r="FJ178" s="608">
        <f t="shared" si="1088"/>
        <v>0</v>
      </c>
      <c r="FK178" s="608">
        <f t="shared" si="1088"/>
        <v>0</v>
      </c>
      <c r="FL178" s="608">
        <f t="shared" si="1088"/>
        <v>0</v>
      </c>
      <c r="FM178" s="608">
        <f t="shared" si="1088"/>
        <v>0</v>
      </c>
      <c r="FN178" s="634">
        <f t="shared" si="1089"/>
        <v>3121.98</v>
      </c>
      <c r="FO178" s="611"/>
      <c r="FP178" s="607">
        <f t="shared" si="1090"/>
        <v>653.74</v>
      </c>
      <c r="FQ178" s="608">
        <f t="shared" si="1090"/>
        <v>703.22</v>
      </c>
      <c r="FR178" s="608">
        <f t="shared" si="1090"/>
        <v>0</v>
      </c>
      <c r="FS178" s="608">
        <f t="shared" si="1090"/>
        <v>0</v>
      </c>
      <c r="FT178" s="608">
        <f t="shared" si="1090"/>
        <v>0</v>
      </c>
      <c r="FU178" s="608">
        <f t="shared" si="1090"/>
        <v>0</v>
      </c>
      <c r="FV178" s="608">
        <f t="shared" si="1090"/>
        <v>0</v>
      </c>
      <c r="FW178" s="608">
        <f t="shared" si="1090"/>
        <v>0</v>
      </c>
      <c r="FX178" s="608">
        <f t="shared" si="1090"/>
        <v>0</v>
      </c>
      <c r="FY178" s="608">
        <f t="shared" si="1090"/>
        <v>0</v>
      </c>
      <c r="FZ178" s="608">
        <f t="shared" si="1090"/>
        <v>0</v>
      </c>
      <c r="GA178" s="608">
        <f t="shared" si="1090"/>
        <v>0</v>
      </c>
      <c r="GB178" s="634">
        <f t="shared" si="1091"/>
        <v>1356.96</v>
      </c>
      <c r="GC178" s="611"/>
      <c r="GD178" s="607">
        <f t="shared" si="1092"/>
        <v>170.33</v>
      </c>
      <c r="GE178" s="608">
        <f t="shared" si="1092"/>
        <v>179.1</v>
      </c>
      <c r="GF178" s="608">
        <f t="shared" si="1092"/>
        <v>0</v>
      </c>
      <c r="GG178" s="608">
        <f t="shared" si="1092"/>
        <v>0</v>
      </c>
      <c r="GH178" s="608">
        <f t="shared" si="1092"/>
        <v>0</v>
      </c>
      <c r="GI178" s="608">
        <f t="shared" si="1092"/>
        <v>0</v>
      </c>
      <c r="GJ178" s="608">
        <f t="shared" si="1092"/>
        <v>0</v>
      </c>
      <c r="GK178" s="608">
        <f t="shared" si="1092"/>
        <v>0</v>
      </c>
      <c r="GL178" s="608">
        <f t="shared" si="1092"/>
        <v>0</v>
      </c>
      <c r="GM178" s="608">
        <f t="shared" si="1092"/>
        <v>0</v>
      </c>
      <c r="GN178" s="608">
        <f t="shared" si="1092"/>
        <v>0</v>
      </c>
      <c r="GO178" s="608">
        <f t="shared" si="1092"/>
        <v>0</v>
      </c>
      <c r="GP178" s="634">
        <f t="shared" si="1093"/>
        <v>349.43</v>
      </c>
      <c r="GQ178" s="611"/>
      <c r="GR178" s="607">
        <f t="shared" si="1094"/>
        <v>2780.99</v>
      </c>
      <c r="GS178" s="608">
        <f t="shared" si="1094"/>
        <v>2851.38</v>
      </c>
      <c r="GT178" s="608">
        <f t="shared" si="1094"/>
        <v>0</v>
      </c>
      <c r="GU178" s="608">
        <f t="shared" si="1094"/>
        <v>0</v>
      </c>
      <c r="GV178" s="608">
        <f t="shared" si="1094"/>
        <v>0</v>
      </c>
      <c r="GW178" s="608">
        <f t="shared" si="1094"/>
        <v>0</v>
      </c>
      <c r="GX178" s="608">
        <f t="shared" si="1094"/>
        <v>0</v>
      </c>
      <c r="GY178" s="608">
        <f t="shared" si="1094"/>
        <v>0</v>
      </c>
      <c r="GZ178" s="608">
        <f t="shared" si="1094"/>
        <v>0</v>
      </c>
      <c r="HA178" s="608">
        <f t="shared" si="1094"/>
        <v>0</v>
      </c>
      <c r="HB178" s="608">
        <f t="shared" si="1094"/>
        <v>0</v>
      </c>
      <c r="HC178" s="608">
        <f t="shared" si="1094"/>
        <v>0</v>
      </c>
      <c r="HD178" s="634">
        <f t="shared" si="1095"/>
        <v>5632.37</v>
      </c>
      <c r="HE178" s="611"/>
      <c r="HF178" s="607">
        <f t="shared" si="1096"/>
        <v>1596.5</v>
      </c>
      <c r="HG178" s="608">
        <f t="shared" si="1096"/>
        <v>1630.03</v>
      </c>
      <c r="HH178" s="608">
        <f t="shared" si="1096"/>
        <v>0</v>
      </c>
      <c r="HI178" s="608">
        <f t="shared" si="1096"/>
        <v>0</v>
      </c>
      <c r="HJ178" s="608">
        <f t="shared" si="1096"/>
        <v>0</v>
      </c>
      <c r="HK178" s="608">
        <f t="shared" si="1096"/>
        <v>0</v>
      </c>
      <c r="HL178" s="608">
        <f t="shared" si="1096"/>
        <v>0</v>
      </c>
      <c r="HM178" s="608">
        <f t="shared" si="1096"/>
        <v>0</v>
      </c>
      <c r="HN178" s="608">
        <f t="shared" si="1096"/>
        <v>0</v>
      </c>
      <c r="HO178" s="608">
        <f t="shared" si="1096"/>
        <v>0</v>
      </c>
      <c r="HP178" s="608">
        <f t="shared" si="1096"/>
        <v>0</v>
      </c>
      <c r="HQ178" s="608">
        <f t="shared" si="1096"/>
        <v>0</v>
      </c>
      <c r="HR178" s="634">
        <f t="shared" si="1097"/>
        <v>3226.5299999999997</v>
      </c>
      <c r="HS178" s="611"/>
      <c r="HT178" s="607">
        <f t="shared" si="1098"/>
        <v>262.20999999999998</v>
      </c>
      <c r="HU178" s="608">
        <f t="shared" si="1098"/>
        <v>269.11</v>
      </c>
      <c r="HV178" s="608">
        <f t="shared" si="1098"/>
        <v>0</v>
      </c>
      <c r="HW178" s="608">
        <f t="shared" si="1098"/>
        <v>0</v>
      </c>
      <c r="HX178" s="608">
        <f t="shared" si="1098"/>
        <v>0</v>
      </c>
      <c r="HY178" s="608">
        <f t="shared" si="1098"/>
        <v>0</v>
      </c>
      <c r="HZ178" s="608">
        <f t="shared" si="1098"/>
        <v>0</v>
      </c>
      <c r="IA178" s="608">
        <f t="shared" si="1098"/>
        <v>0</v>
      </c>
      <c r="IB178" s="608">
        <f t="shared" si="1098"/>
        <v>0</v>
      </c>
      <c r="IC178" s="608">
        <f t="shared" si="1098"/>
        <v>0</v>
      </c>
      <c r="ID178" s="608">
        <f t="shared" si="1098"/>
        <v>0</v>
      </c>
      <c r="IE178" s="608">
        <f t="shared" si="1098"/>
        <v>0</v>
      </c>
      <c r="IF178" s="634">
        <f t="shared" si="1099"/>
        <v>531.31999999999994</v>
      </c>
      <c r="IG178" s="611"/>
      <c r="IH178" s="607">
        <f t="shared" si="1100"/>
        <v>434.51</v>
      </c>
      <c r="II178" s="608">
        <f t="shared" si="1100"/>
        <v>633.66</v>
      </c>
      <c r="IJ178" s="608">
        <f t="shared" si="1100"/>
        <v>0</v>
      </c>
      <c r="IK178" s="608">
        <f t="shared" si="1100"/>
        <v>0</v>
      </c>
      <c r="IL178" s="608">
        <f t="shared" si="1100"/>
        <v>0</v>
      </c>
      <c r="IM178" s="608">
        <f t="shared" si="1100"/>
        <v>0</v>
      </c>
      <c r="IN178" s="608">
        <f t="shared" si="1100"/>
        <v>0</v>
      </c>
      <c r="IO178" s="608">
        <f t="shared" si="1100"/>
        <v>0</v>
      </c>
      <c r="IP178" s="608">
        <f t="shared" si="1100"/>
        <v>0</v>
      </c>
      <c r="IQ178" s="608">
        <f t="shared" si="1100"/>
        <v>0</v>
      </c>
      <c r="IR178" s="608">
        <f t="shared" si="1100"/>
        <v>0</v>
      </c>
      <c r="IS178" s="608">
        <f t="shared" si="1100"/>
        <v>0</v>
      </c>
      <c r="IT178" s="634">
        <f t="shared" si="1101"/>
        <v>1068.17</v>
      </c>
      <c r="IU178" s="611"/>
      <c r="IV178" s="607">
        <f t="shared" si="1102"/>
        <v>81.59</v>
      </c>
      <c r="IW178" s="608">
        <f t="shared" si="1102"/>
        <v>83.76</v>
      </c>
      <c r="IX178" s="608">
        <f t="shared" si="1102"/>
        <v>0</v>
      </c>
      <c r="IY178" s="608">
        <f t="shared" si="1102"/>
        <v>0</v>
      </c>
      <c r="IZ178" s="608">
        <f t="shared" si="1102"/>
        <v>0</v>
      </c>
      <c r="JA178" s="608">
        <f t="shared" si="1102"/>
        <v>0</v>
      </c>
      <c r="JB178" s="608">
        <f t="shared" si="1102"/>
        <v>0</v>
      </c>
      <c r="JC178" s="608">
        <f t="shared" si="1102"/>
        <v>0</v>
      </c>
      <c r="JD178" s="608">
        <f t="shared" si="1102"/>
        <v>0</v>
      </c>
      <c r="JE178" s="608">
        <f t="shared" si="1102"/>
        <v>0</v>
      </c>
      <c r="JF178" s="608">
        <f t="shared" si="1102"/>
        <v>0</v>
      </c>
      <c r="JG178" s="608">
        <f t="shared" si="1102"/>
        <v>0</v>
      </c>
      <c r="JH178" s="634">
        <f t="shared" si="1103"/>
        <v>165.35000000000002</v>
      </c>
      <c r="JI178" s="611"/>
      <c r="JJ178" s="607">
        <f t="shared" si="1104"/>
        <v>1094.27</v>
      </c>
      <c r="JK178" s="608">
        <f t="shared" si="1104"/>
        <v>1112.55</v>
      </c>
      <c r="JL178" s="608">
        <f t="shared" si="1104"/>
        <v>0</v>
      </c>
      <c r="JM178" s="608">
        <f t="shared" si="1104"/>
        <v>0</v>
      </c>
      <c r="JN178" s="608">
        <f t="shared" si="1104"/>
        <v>0</v>
      </c>
      <c r="JO178" s="608">
        <f t="shared" si="1104"/>
        <v>0</v>
      </c>
      <c r="JP178" s="608">
        <f t="shared" si="1104"/>
        <v>0</v>
      </c>
      <c r="JQ178" s="608">
        <f t="shared" si="1104"/>
        <v>0</v>
      </c>
      <c r="JR178" s="608">
        <f t="shared" si="1104"/>
        <v>0</v>
      </c>
      <c r="JS178" s="608">
        <f t="shared" si="1104"/>
        <v>0</v>
      </c>
      <c r="JT178" s="608">
        <f t="shared" si="1104"/>
        <v>0</v>
      </c>
      <c r="JU178" s="608">
        <f t="shared" si="1104"/>
        <v>0</v>
      </c>
      <c r="JV178" s="634">
        <f t="shared" si="1105"/>
        <v>2206.8199999999997</v>
      </c>
      <c r="JW178" s="611"/>
      <c r="JX178" s="607">
        <f t="shared" si="1106"/>
        <v>2823.88</v>
      </c>
      <c r="JY178" s="608">
        <f t="shared" si="1106"/>
        <v>19120.8</v>
      </c>
      <c r="JZ178" s="608">
        <f t="shared" si="1106"/>
        <v>0</v>
      </c>
      <c r="KA178" s="608">
        <f t="shared" si="1106"/>
        <v>0</v>
      </c>
      <c r="KB178" s="608">
        <f t="shared" si="1106"/>
        <v>0</v>
      </c>
      <c r="KC178" s="608">
        <f t="shared" si="1106"/>
        <v>0</v>
      </c>
      <c r="KD178" s="608">
        <f t="shared" si="1106"/>
        <v>0</v>
      </c>
      <c r="KE178" s="608">
        <f t="shared" si="1106"/>
        <v>0</v>
      </c>
      <c r="KF178" s="608">
        <f t="shared" si="1106"/>
        <v>0</v>
      </c>
      <c r="KG178" s="608">
        <f t="shared" si="1106"/>
        <v>0</v>
      </c>
      <c r="KH178" s="608">
        <f t="shared" si="1106"/>
        <v>0</v>
      </c>
      <c r="KI178" s="608">
        <f t="shared" si="1106"/>
        <v>0</v>
      </c>
      <c r="KJ178" s="634">
        <f t="shared" si="1107"/>
        <v>21944.68</v>
      </c>
      <c r="KK178" s="611"/>
      <c r="KL178" s="607">
        <f t="shared" si="1108"/>
        <v>86.89</v>
      </c>
      <c r="KM178" s="608">
        <f t="shared" si="1108"/>
        <v>95.96</v>
      </c>
      <c r="KN178" s="608">
        <f t="shared" si="1108"/>
        <v>0</v>
      </c>
      <c r="KO178" s="608">
        <f t="shared" si="1108"/>
        <v>0</v>
      </c>
      <c r="KP178" s="608">
        <f t="shared" si="1108"/>
        <v>0</v>
      </c>
      <c r="KQ178" s="608">
        <f t="shared" si="1108"/>
        <v>0</v>
      </c>
      <c r="KR178" s="608">
        <f t="shared" si="1108"/>
        <v>0</v>
      </c>
      <c r="KS178" s="608">
        <f t="shared" si="1108"/>
        <v>0</v>
      </c>
      <c r="KT178" s="608">
        <f t="shared" si="1108"/>
        <v>0</v>
      </c>
      <c r="KU178" s="608">
        <f t="shared" si="1108"/>
        <v>0</v>
      </c>
      <c r="KV178" s="608">
        <f t="shared" si="1108"/>
        <v>0</v>
      </c>
      <c r="KW178" s="608">
        <f t="shared" si="1108"/>
        <v>0</v>
      </c>
      <c r="KX178" s="634">
        <f t="shared" si="1109"/>
        <v>182.85</v>
      </c>
      <c r="KY178" s="611"/>
      <c r="KZ178" s="607">
        <f t="shared" si="1110"/>
        <v>377.45</v>
      </c>
      <c r="LA178" s="608">
        <f t="shared" si="1110"/>
        <v>381.68</v>
      </c>
      <c r="LB178" s="608">
        <f t="shared" si="1110"/>
        <v>0</v>
      </c>
      <c r="LC178" s="608">
        <f t="shared" si="1110"/>
        <v>0</v>
      </c>
      <c r="LD178" s="608">
        <f t="shared" si="1110"/>
        <v>0</v>
      </c>
      <c r="LE178" s="608">
        <f t="shared" si="1110"/>
        <v>0</v>
      </c>
      <c r="LF178" s="608">
        <f t="shared" si="1110"/>
        <v>0</v>
      </c>
      <c r="LG178" s="608">
        <f t="shared" si="1110"/>
        <v>0</v>
      </c>
      <c r="LH178" s="608">
        <f t="shared" si="1110"/>
        <v>0</v>
      </c>
      <c r="LI178" s="608">
        <f t="shared" si="1110"/>
        <v>0</v>
      </c>
      <c r="LJ178" s="608">
        <f t="shared" si="1110"/>
        <v>0</v>
      </c>
      <c r="LK178" s="608">
        <f t="shared" si="1110"/>
        <v>0</v>
      </c>
      <c r="LL178" s="634">
        <f t="shared" si="1111"/>
        <v>759.13</v>
      </c>
      <c r="LM178" s="611"/>
      <c r="LN178" s="607">
        <f t="shared" si="1112"/>
        <v>124.52</v>
      </c>
      <c r="LO178" s="608">
        <f t="shared" si="1112"/>
        <v>127.8</v>
      </c>
      <c r="LP178" s="608">
        <f t="shared" si="1112"/>
        <v>0</v>
      </c>
      <c r="LQ178" s="608">
        <f t="shared" si="1112"/>
        <v>0</v>
      </c>
      <c r="LR178" s="608">
        <f t="shared" si="1112"/>
        <v>0</v>
      </c>
      <c r="LS178" s="608">
        <f t="shared" si="1112"/>
        <v>0</v>
      </c>
      <c r="LT178" s="608">
        <f t="shared" si="1112"/>
        <v>0</v>
      </c>
      <c r="LU178" s="608">
        <f t="shared" si="1112"/>
        <v>0</v>
      </c>
      <c r="LV178" s="608">
        <f t="shared" si="1112"/>
        <v>0</v>
      </c>
      <c r="LW178" s="608">
        <f t="shared" si="1112"/>
        <v>0</v>
      </c>
      <c r="LX178" s="608">
        <f t="shared" si="1112"/>
        <v>0</v>
      </c>
      <c r="LY178" s="608">
        <f t="shared" si="1112"/>
        <v>0</v>
      </c>
      <c r="LZ178" s="634">
        <f t="shared" si="1113"/>
        <v>252.32</v>
      </c>
      <c r="MA178" s="611"/>
      <c r="MB178" s="607">
        <f t="shared" si="1114"/>
        <v>444.51</v>
      </c>
      <c r="MC178" s="608">
        <f t="shared" si="1114"/>
        <v>456.13</v>
      </c>
      <c r="MD178" s="608">
        <f t="shared" si="1114"/>
        <v>0</v>
      </c>
      <c r="ME178" s="608">
        <f t="shared" si="1114"/>
        <v>0</v>
      </c>
      <c r="MF178" s="608">
        <f t="shared" si="1114"/>
        <v>0</v>
      </c>
      <c r="MG178" s="608">
        <f t="shared" si="1114"/>
        <v>0</v>
      </c>
      <c r="MH178" s="608">
        <f t="shared" si="1114"/>
        <v>0</v>
      </c>
      <c r="MI178" s="608">
        <f t="shared" si="1114"/>
        <v>0</v>
      </c>
      <c r="MJ178" s="608">
        <f t="shared" si="1114"/>
        <v>0</v>
      </c>
      <c r="MK178" s="608">
        <f t="shared" si="1114"/>
        <v>0</v>
      </c>
      <c r="ML178" s="608">
        <f t="shared" si="1114"/>
        <v>0</v>
      </c>
      <c r="MM178" s="608">
        <f t="shared" si="1114"/>
        <v>0</v>
      </c>
      <c r="MN178" s="634">
        <f t="shared" si="1115"/>
        <v>900.64</v>
      </c>
      <c r="MO178" s="611"/>
      <c r="MP178" s="607">
        <f t="shared" si="1116"/>
        <v>1198.53</v>
      </c>
      <c r="MQ178" s="608">
        <f t="shared" si="1116"/>
        <v>1265.22</v>
      </c>
      <c r="MR178" s="608">
        <f t="shared" si="1116"/>
        <v>0</v>
      </c>
      <c r="MS178" s="608">
        <f t="shared" si="1116"/>
        <v>0</v>
      </c>
      <c r="MT178" s="608">
        <f t="shared" si="1116"/>
        <v>0</v>
      </c>
      <c r="MU178" s="608">
        <f t="shared" si="1116"/>
        <v>0</v>
      </c>
      <c r="MV178" s="608">
        <f t="shared" si="1116"/>
        <v>0</v>
      </c>
      <c r="MW178" s="608">
        <f t="shared" si="1116"/>
        <v>0</v>
      </c>
      <c r="MX178" s="608">
        <f t="shared" si="1116"/>
        <v>0</v>
      </c>
      <c r="MY178" s="608">
        <f t="shared" si="1116"/>
        <v>0</v>
      </c>
      <c r="MZ178" s="608">
        <f t="shared" si="1116"/>
        <v>0</v>
      </c>
      <c r="NA178" s="608">
        <f t="shared" si="1116"/>
        <v>0</v>
      </c>
      <c r="NB178" s="634">
        <f t="shared" si="1117"/>
        <v>2463.75</v>
      </c>
      <c r="NC178" s="611"/>
      <c r="ND178" s="607">
        <f t="shared" si="1118"/>
        <v>1765.18</v>
      </c>
      <c r="NE178" s="608">
        <f t="shared" si="1118"/>
        <v>1825.37</v>
      </c>
      <c r="NF178" s="608">
        <f t="shared" si="1118"/>
        <v>0</v>
      </c>
      <c r="NG178" s="608">
        <f t="shared" si="1118"/>
        <v>0</v>
      </c>
      <c r="NH178" s="608">
        <f t="shared" si="1118"/>
        <v>0</v>
      </c>
      <c r="NI178" s="608">
        <f t="shared" si="1118"/>
        <v>0</v>
      </c>
      <c r="NJ178" s="608">
        <f t="shared" si="1118"/>
        <v>0</v>
      </c>
      <c r="NK178" s="608">
        <f t="shared" si="1118"/>
        <v>0</v>
      </c>
      <c r="NL178" s="608">
        <f t="shared" si="1118"/>
        <v>0</v>
      </c>
      <c r="NM178" s="608">
        <f t="shared" si="1118"/>
        <v>0</v>
      </c>
      <c r="NN178" s="608">
        <f t="shared" si="1118"/>
        <v>0</v>
      </c>
      <c r="NO178" s="608">
        <f t="shared" si="1118"/>
        <v>0</v>
      </c>
      <c r="NP178" s="634">
        <f t="shared" si="1119"/>
        <v>3590.55</v>
      </c>
      <c r="NQ178" s="611"/>
      <c r="NR178" s="607">
        <f t="shared" si="1120"/>
        <v>626.76</v>
      </c>
      <c r="NS178" s="608">
        <f t="shared" si="1120"/>
        <v>629.38</v>
      </c>
      <c r="NT178" s="608">
        <f t="shared" si="1120"/>
        <v>0</v>
      </c>
      <c r="NU178" s="608">
        <f t="shared" si="1120"/>
        <v>0</v>
      </c>
      <c r="NV178" s="608">
        <f t="shared" si="1120"/>
        <v>0</v>
      </c>
      <c r="NW178" s="608">
        <f t="shared" si="1120"/>
        <v>0</v>
      </c>
      <c r="NX178" s="608">
        <f t="shared" si="1120"/>
        <v>0</v>
      </c>
      <c r="NY178" s="608">
        <f t="shared" si="1120"/>
        <v>0</v>
      </c>
      <c r="NZ178" s="608">
        <f t="shared" si="1120"/>
        <v>0</v>
      </c>
      <c r="OA178" s="608">
        <f t="shared" si="1120"/>
        <v>0</v>
      </c>
      <c r="OB178" s="608">
        <f t="shared" si="1120"/>
        <v>0</v>
      </c>
      <c r="OC178" s="608">
        <f t="shared" si="1120"/>
        <v>0</v>
      </c>
      <c r="OD178" s="634">
        <f t="shared" si="1121"/>
        <v>1256.1399999999999</v>
      </c>
      <c r="OE178" s="611"/>
      <c r="OF178" s="607">
        <f t="shared" si="1122"/>
        <v>30.32</v>
      </c>
      <c r="OG178" s="608">
        <f t="shared" si="1122"/>
        <v>35.729999999999997</v>
      </c>
      <c r="OH178" s="608">
        <f t="shared" si="1122"/>
        <v>0</v>
      </c>
      <c r="OI178" s="608">
        <f t="shared" si="1122"/>
        <v>0</v>
      </c>
      <c r="OJ178" s="608">
        <f t="shared" si="1122"/>
        <v>0</v>
      </c>
      <c r="OK178" s="608">
        <f t="shared" si="1122"/>
        <v>0</v>
      </c>
      <c r="OL178" s="608">
        <f t="shared" si="1122"/>
        <v>0</v>
      </c>
      <c r="OM178" s="608">
        <f t="shared" si="1122"/>
        <v>0</v>
      </c>
      <c r="ON178" s="608">
        <f t="shared" si="1122"/>
        <v>0</v>
      </c>
      <c r="OO178" s="608">
        <f t="shared" si="1122"/>
        <v>0</v>
      </c>
      <c r="OP178" s="608">
        <f t="shared" si="1122"/>
        <v>0</v>
      </c>
      <c r="OQ178" s="608">
        <f t="shared" si="1122"/>
        <v>0</v>
      </c>
      <c r="OR178" s="634">
        <f t="shared" si="1123"/>
        <v>66.05</v>
      </c>
      <c r="OS178" s="611"/>
      <c r="OT178" s="607">
        <f t="shared" si="1124"/>
        <v>827.02</v>
      </c>
      <c r="OU178" s="608">
        <f t="shared" si="1124"/>
        <v>864</v>
      </c>
      <c r="OV178" s="608">
        <f t="shared" si="1124"/>
        <v>0</v>
      </c>
      <c r="OW178" s="608">
        <f t="shared" si="1124"/>
        <v>0</v>
      </c>
      <c r="OX178" s="608">
        <f t="shared" si="1124"/>
        <v>0</v>
      </c>
      <c r="OY178" s="608">
        <f t="shared" si="1124"/>
        <v>0</v>
      </c>
      <c r="OZ178" s="608">
        <f t="shared" si="1124"/>
        <v>0</v>
      </c>
      <c r="PA178" s="608">
        <f t="shared" si="1124"/>
        <v>0</v>
      </c>
      <c r="PB178" s="608">
        <f t="shared" si="1124"/>
        <v>0</v>
      </c>
      <c r="PC178" s="608">
        <f t="shared" si="1124"/>
        <v>0</v>
      </c>
      <c r="PD178" s="608">
        <f t="shared" si="1124"/>
        <v>0</v>
      </c>
      <c r="PE178" s="608">
        <f t="shared" si="1124"/>
        <v>0</v>
      </c>
      <c r="PF178" s="634">
        <f t="shared" si="1125"/>
        <v>1691.02</v>
      </c>
      <c r="PG178" s="611"/>
      <c r="PH178" s="607">
        <f t="shared" si="1126"/>
        <v>996.58</v>
      </c>
      <c r="PI178" s="608">
        <f t="shared" si="1126"/>
        <v>999.55</v>
      </c>
      <c r="PJ178" s="608">
        <f t="shared" si="1126"/>
        <v>0</v>
      </c>
      <c r="PK178" s="608">
        <f t="shared" si="1126"/>
        <v>0</v>
      </c>
      <c r="PL178" s="608">
        <f t="shared" si="1126"/>
        <v>0</v>
      </c>
      <c r="PM178" s="608">
        <f t="shared" si="1126"/>
        <v>0</v>
      </c>
      <c r="PN178" s="608">
        <f t="shared" si="1126"/>
        <v>0</v>
      </c>
      <c r="PO178" s="608">
        <f t="shared" si="1126"/>
        <v>0</v>
      </c>
      <c r="PP178" s="608">
        <f t="shared" si="1126"/>
        <v>0</v>
      </c>
      <c r="PQ178" s="608">
        <f t="shared" si="1126"/>
        <v>0</v>
      </c>
      <c r="PR178" s="608">
        <f t="shared" si="1126"/>
        <v>0</v>
      </c>
      <c r="PS178" s="608">
        <f t="shared" si="1126"/>
        <v>0</v>
      </c>
      <c r="PT178" s="634">
        <f t="shared" si="1127"/>
        <v>1996.13</v>
      </c>
      <c r="PU178" s="611"/>
      <c r="PV178" s="607">
        <f t="shared" si="1128"/>
        <v>0</v>
      </c>
      <c r="PW178" s="608">
        <f t="shared" si="1128"/>
        <v>19.29</v>
      </c>
      <c r="PX178" s="608">
        <f t="shared" si="1128"/>
        <v>0</v>
      </c>
      <c r="PY178" s="608">
        <f t="shared" si="1128"/>
        <v>0</v>
      </c>
      <c r="PZ178" s="608">
        <f t="shared" si="1128"/>
        <v>0</v>
      </c>
      <c r="QA178" s="608">
        <f t="shared" si="1128"/>
        <v>0</v>
      </c>
      <c r="QB178" s="608">
        <f t="shared" si="1128"/>
        <v>0</v>
      </c>
      <c r="QC178" s="608">
        <f t="shared" si="1128"/>
        <v>0</v>
      </c>
      <c r="QD178" s="608">
        <f t="shared" si="1128"/>
        <v>0</v>
      </c>
      <c r="QE178" s="608">
        <f t="shared" si="1128"/>
        <v>0</v>
      </c>
      <c r="QF178" s="608">
        <f t="shared" si="1128"/>
        <v>0</v>
      </c>
      <c r="QG178" s="608">
        <f t="shared" si="1128"/>
        <v>0</v>
      </c>
      <c r="QH178" s="634">
        <f t="shared" si="1129"/>
        <v>19.29</v>
      </c>
      <c r="QI178" s="611"/>
      <c r="QJ178" s="607">
        <f t="shared" si="1130"/>
        <v>0</v>
      </c>
      <c r="QK178" s="608">
        <f t="shared" si="1130"/>
        <v>18.54</v>
      </c>
      <c r="QL178" s="608">
        <f t="shared" si="1130"/>
        <v>0</v>
      </c>
      <c r="QM178" s="608">
        <f t="shared" si="1130"/>
        <v>0</v>
      </c>
      <c r="QN178" s="608">
        <f t="shared" si="1130"/>
        <v>0</v>
      </c>
      <c r="QO178" s="608">
        <f t="shared" si="1130"/>
        <v>0</v>
      </c>
      <c r="QP178" s="608">
        <f t="shared" si="1130"/>
        <v>0</v>
      </c>
      <c r="QQ178" s="608">
        <f t="shared" si="1130"/>
        <v>0</v>
      </c>
      <c r="QR178" s="608">
        <f t="shared" si="1130"/>
        <v>0</v>
      </c>
      <c r="QS178" s="608">
        <f t="shared" si="1130"/>
        <v>0</v>
      </c>
      <c r="QT178" s="608">
        <f t="shared" si="1130"/>
        <v>0</v>
      </c>
      <c r="QU178" s="608">
        <f t="shared" si="1130"/>
        <v>0</v>
      </c>
      <c r="QV178" s="634">
        <f t="shared" si="1131"/>
        <v>18.54</v>
      </c>
      <c r="QW178" s="611"/>
      <c r="QX178" s="634">
        <f t="shared" si="1132"/>
        <v>28855.869999999995</v>
      </c>
      <c r="QY178" s="634">
        <f>SUMIF($D$13:$QU$13,QY$10,$D178:$QU178)</f>
        <v>46122.87</v>
      </c>
      <c r="QZ178" s="634">
        <f t="shared" si="1133"/>
        <v>0</v>
      </c>
      <c r="RA178" s="634">
        <f t="shared" si="1133"/>
        <v>0</v>
      </c>
      <c r="RB178" s="634">
        <f t="shared" si="1133"/>
        <v>0</v>
      </c>
      <c r="RC178" s="634">
        <f t="shared" si="1133"/>
        <v>0</v>
      </c>
      <c r="RD178" s="634">
        <f t="shared" si="1133"/>
        <v>0</v>
      </c>
      <c r="RE178" s="634">
        <f t="shared" si="1133"/>
        <v>0</v>
      </c>
      <c r="RF178" s="634">
        <f t="shared" si="1133"/>
        <v>0</v>
      </c>
      <c r="RG178" s="634">
        <f t="shared" si="1133"/>
        <v>0</v>
      </c>
      <c r="RH178" s="634">
        <f t="shared" si="1133"/>
        <v>0</v>
      </c>
      <c r="RI178" s="634">
        <f t="shared" si="1133"/>
        <v>0</v>
      </c>
      <c r="RJ178" s="634">
        <f t="shared" si="1134"/>
        <v>74978.739999999991</v>
      </c>
    </row>
    <row r="179" spans="1:478" s="392" customFormat="1" x14ac:dyDescent="0.25">
      <c r="A179" s="589" t="s">
        <v>971</v>
      </c>
      <c r="B179" s="255" t="s">
        <v>93</v>
      </c>
      <c r="C179" s="313"/>
      <c r="D179" s="607">
        <f t="shared" si="1066"/>
        <v>0</v>
      </c>
      <c r="E179" s="608">
        <f t="shared" si="1066"/>
        <v>0</v>
      </c>
      <c r="F179" s="608">
        <f t="shared" si="1066"/>
        <v>0</v>
      </c>
      <c r="G179" s="608">
        <f t="shared" si="1066"/>
        <v>0</v>
      </c>
      <c r="H179" s="608">
        <f t="shared" si="1066"/>
        <v>0</v>
      </c>
      <c r="I179" s="608">
        <f t="shared" si="1066"/>
        <v>0</v>
      </c>
      <c r="J179" s="608">
        <f t="shared" si="1066"/>
        <v>0</v>
      </c>
      <c r="K179" s="608">
        <f t="shared" si="1066"/>
        <v>0</v>
      </c>
      <c r="L179" s="608">
        <f t="shared" si="1066"/>
        <v>0</v>
      </c>
      <c r="M179" s="608">
        <f t="shared" si="1066"/>
        <v>0</v>
      </c>
      <c r="N179" s="608">
        <f t="shared" si="1066"/>
        <v>0</v>
      </c>
      <c r="O179" s="608">
        <f t="shared" si="1066"/>
        <v>0</v>
      </c>
      <c r="P179" s="610">
        <f t="shared" si="1067"/>
        <v>0</v>
      </c>
      <c r="Q179" s="611"/>
      <c r="R179" s="607">
        <f t="shared" si="1068"/>
        <v>0</v>
      </c>
      <c r="S179" s="608">
        <f t="shared" si="1068"/>
        <v>0</v>
      </c>
      <c r="T179" s="608">
        <f t="shared" si="1068"/>
        <v>0</v>
      </c>
      <c r="U179" s="608">
        <f t="shared" si="1068"/>
        <v>0</v>
      </c>
      <c r="V179" s="608">
        <f t="shared" si="1068"/>
        <v>0</v>
      </c>
      <c r="W179" s="608">
        <f t="shared" si="1068"/>
        <v>0</v>
      </c>
      <c r="X179" s="608">
        <f t="shared" si="1068"/>
        <v>0</v>
      </c>
      <c r="Y179" s="608">
        <f t="shared" si="1068"/>
        <v>0</v>
      </c>
      <c r="Z179" s="608">
        <f t="shared" si="1068"/>
        <v>0</v>
      </c>
      <c r="AA179" s="608">
        <f t="shared" si="1068"/>
        <v>0</v>
      </c>
      <c r="AB179" s="608">
        <f t="shared" si="1068"/>
        <v>0</v>
      </c>
      <c r="AC179" s="608">
        <f t="shared" si="1068"/>
        <v>0</v>
      </c>
      <c r="AD179" s="610">
        <f t="shared" si="1069"/>
        <v>0</v>
      </c>
      <c r="AE179" s="611"/>
      <c r="AF179" s="607">
        <f t="shared" si="1070"/>
        <v>0</v>
      </c>
      <c r="AG179" s="608">
        <f t="shared" si="1070"/>
        <v>0</v>
      </c>
      <c r="AH179" s="608">
        <f t="shared" si="1070"/>
        <v>0</v>
      </c>
      <c r="AI179" s="608">
        <f t="shared" si="1070"/>
        <v>0</v>
      </c>
      <c r="AJ179" s="608">
        <f t="shared" si="1070"/>
        <v>0</v>
      </c>
      <c r="AK179" s="608">
        <f t="shared" si="1070"/>
        <v>0</v>
      </c>
      <c r="AL179" s="608">
        <f t="shared" si="1070"/>
        <v>0</v>
      </c>
      <c r="AM179" s="608">
        <f t="shared" si="1070"/>
        <v>0</v>
      </c>
      <c r="AN179" s="608">
        <f t="shared" si="1070"/>
        <v>0</v>
      </c>
      <c r="AO179" s="608">
        <f t="shared" si="1070"/>
        <v>0</v>
      </c>
      <c r="AP179" s="608">
        <f t="shared" si="1070"/>
        <v>0</v>
      </c>
      <c r="AQ179" s="608">
        <f t="shared" si="1070"/>
        <v>0</v>
      </c>
      <c r="AR179" s="610">
        <f t="shared" si="1071"/>
        <v>0</v>
      </c>
      <c r="AS179" s="611"/>
      <c r="AT179" s="607">
        <f t="shared" si="1072"/>
        <v>0</v>
      </c>
      <c r="AU179" s="608">
        <f t="shared" si="1072"/>
        <v>0</v>
      </c>
      <c r="AV179" s="608">
        <f t="shared" si="1072"/>
        <v>0</v>
      </c>
      <c r="AW179" s="608">
        <f t="shared" si="1072"/>
        <v>0</v>
      </c>
      <c r="AX179" s="608">
        <f t="shared" si="1072"/>
        <v>0</v>
      </c>
      <c r="AY179" s="608">
        <f t="shared" si="1072"/>
        <v>0</v>
      </c>
      <c r="AZ179" s="608">
        <f t="shared" si="1072"/>
        <v>0</v>
      </c>
      <c r="BA179" s="608">
        <f t="shared" si="1072"/>
        <v>0</v>
      </c>
      <c r="BB179" s="608">
        <f t="shared" si="1072"/>
        <v>0</v>
      </c>
      <c r="BC179" s="608">
        <f t="shared" si="1072"/>
        <v>0</v>
      </c>
      <c r="BD179" s="608">
        <f t="shared" si="1072"/>
        <v>0</v>
      </c>
      <c r="BE179" s="608">
        <f t="shared" si="1072"/>
        <v>0</v>
      </c>
      <c r="BF179" s="610">
        <f t="shared" si="1073"/>
        <v>0</v>
      </c>
      <c r="BG179" s="611"/>
      <c r="BH179" s="607">
        <f t="shared" si="1074"/>
        <v>0</v>
      </c>
      <c r="BI179" s="608">
        <f t="shared" si="1074"/>
        <v>0</v>
      </c>
      <c r="BJ179" s="608">
        <f t="shared" si="1074"/>
        <v>0</v>
      </c>
      <c r="BK179" s="608">
        <f t="shared" si="1074"/>
        <v>0</v>
      </c>
      <c r="BL179" s="608">
        <f t="shared" si="1074"/>
        <v>0</v>
      </c>
      <c r="BM179" s="608">
        <f t="shared" si="1074"/>
        <v>0</v>
      </c>
      <c r="BN179" s="608">
        <f t="shared" si="1074"/>
        <v>0</v>
      </c>
      <c r="BO179" s="608">
        <f t="shared" si="1074"/>
        <v>0</v>
      </c>
      <c r="BP179" s="608">
        <f t="shared" si="1074"/>
        <v>0</v>
      </c>
      <c r="BQ179" s="608">
        <f t="shared" si="1074"/>
        <v>0</v>
      </c>
      <c r="BR179" s="608">
        <f t="shared" si="1074"/>
        <v>0</v>
      </c>
      <c r="BS179" s="608">
        <f t="shared" si="1074"/>
        <v>0</v>
      </c>
      <c r="BT179" s="610">
        <f t="shared" si="1075"/>
        <v>0</v>
      </c>
      <c r="BU179" s="621"/>
      <c r="BV179" s="607">
        <f t="shared" si="1076"/>
        <v>0</v>
      </c>
      <c r="BW179" s="608">
        <f t="shared" si="1076"/>
        <v>0</v>
      </c>
      <c r="BX179" s="608">
        <f t="shared" si="1076"/>
        <v>0</v>
      </c>
      <c r="BY179" s="608">
        <f t="shared" si="1076"/>
        <v>0</v>
      </c>
      <c r="BZ179" s="608">
        <f t="shared" si="1076"/>
        <v>0</v>
      </c>
      <c r="CA179" s="608">
        <f t="shared" si="1076"/>
        <v>0</v>
      </c>
      <c r="CB179" s="608">
        <f t="shared" si="1076"/>
        <v>0</v>
      </c>
      <c r="CC179" s="608">
        <f t="shared" si="1076"/>
        <v>0</v>
      </c>
      <c r="CD179" s="608">
        <f t="shared" si="1076"/>
        <v>0</v>
      </c>
      <c r="CE179" s="608">
        <f t="shared" si="1076"/>
        <v>0</v>
      </c>
      <c r="CF179" s="608">
        <f t="shared" si="1076"/>
        <v>0</v>
      </c>
      <c r="CG179" s="608">
        <f t="shared" si="1076"/>
        <v>0</v>
      </c>
      <c r="CH179" s="610">
        <f t="shared" si="1077"/>
        <v>0</v>
      </c>
      <c r="CI179" s="611"/>
      <c r="CJ179" s="607">
        <f t="shared" si="1078"/>
        <v>0</v>
      </c>
      <c r="CK179" s="608">
        <f t="shared" si="1078"/>
        <v>0</v>
      </c>
      <c r="CL179" s="608">
        <f t="shared" si="1078"/>
        <v>0</v>
      </c>
      <c r="CM179" s="608">
        <f t="shared" si="1078"/>
        <v>0</v>
      </c>
      <c r="CN179" s="608">
        <f t="shared" si="1078"/>
        <v>0</v>
      </c>
      <c r="CO179" s="608">
        <f t="shared" si="1078"/>
        <v>0</v>
      </c>
      <c r="CP179" s="608">
        <f t="shared" si="1078"/>
        <v>0</v>
      </c>
      <c r="CQ179" s="608">
        <f t="shared" si="1078"/>
        <v>0</v>
      </c>
      <c r="CR179" s="608">
        <f t="shared" si="1078"/>
        <v>0</v>
      </c>
      <c r="CS179" s="608">
        <f t="shared" si="1078"/>
        <v>0</v>
      </c>
      <c r="CT179" s="608">
        <f t="shared" si="1078"/>
        <v>0</v>
      </c>
      <c r="CU179" s="608">
        <f t="shared" si="1078"/>
        <v>0</v>
      </c>
      <c r="CV179" s="610">
        <f t="shared" si="1079"/>
        <v>0</v>
      </c>
      <c r="CW179" s="611"/>
      <c r="CX179" s="607">
        <f t="shared" si="1080"/>
        <v>0</v>
      </c>
      <c r="CY179" s="608">
        <f t="shared" si="1080"/>
        <v>0</v>
      </c>
      <c r="CZ179" s="608">
        <f t="shared" si="1080"/>
        <v>0</v>
      </c>
      <c r="DA179" s="608">
        <f t="shared" si="1080"/>
        <v>0</v>
      </c>
      <c r="DB179" s="608">
        <f t="shared" si="1080"/>
        <v>0</v>
      </c>
      <c r="DC179" s="608">
        <f t="shared" si="1080"/>
        <v>0</v>
      </c>
      <c r="DD179" s="608">
        <f t="shared" si="1080"/>
        <v>0</v>
      </c>
      <c r="DE179" s="608">
        <f t="shared" si="1080"/>
        <v>0</v>
      </c>
      <c r="DF179" s="608">
        <f t="shared" si="1080"/>
        <v>0</v>
      </c>
      <c r="DG179" s="608">
        <f t="shared" si="1080"/>
        <v>0</v>
      </c>
      <c r="DH179" s="608">
        <f t="shared" si="1080"/>
        <v>0</v>
      </c>
      <c r="DI179" s="608">
        <f t="shared" si="1080"/>
        <v>0</v>
      </c>
      <c r="DJ179" s="610">
        <f t="shared" si="1081"/>
        <v>0</v>
      </c>
      <c r="DK179" s="611"/>
      <c r="DL179" s="607">
        <f t="shared" si="1082"/>
        <v>0</v>
      </c>
      <c r="DM179" s="608">
        <f t="shared" si="1082"/>
        <v>0</v>
      </c>
      <c r="DN179" s="608">
        <f t="shared" si="1082"/>
        <v>0</v>
      </c>
      <c r="DO179" s="608">
        <f t="shared" si="1082"/>
        <v>0</v>
      </c>
      <c r="DP179" s="608">
        <f t="shared" si="1082"/>
        <v>0</v>
      </c>
      <c r="DQ179" s="608">
        <f t="shared" si="1082"/>
        <v>0</v>
      </c>
      <c r="DR179" s="608">
        <f t="shared" si="1082"/>
        <v>0</v>
      </c>
      <c r="DS179" s="608">
        <f t="shared" si="1082"/>
        <v>0</v>
      </c>
      <c r="DT179" s="608">
        <f t="shared" si="1082"/>
        <v>0</v>
      </c>
      <c r="DU179" s="608">
        <f t="shared" si="1082"/>
        <v>0</v>
      </c>
      <c r="DV179" s="608">
        <f t="shared" si="1082"/>
        <v>0</v>
      </c>
      <c r="DW179" s="608">
        <f t="shared" si="1082"/>
        <v>0</v>
      </c>
      <c r="DX179" s="610">
        <f t="shared" si="1083"/>
        <v>0</v>
      </c>
      <c r="DY179" s="611"/>
      <c r="DZ179" s="607">
        <f t="shared" si="1084"/>
        <v>0</v>
      </c>
      <c r="EA179" s="608">
        <f t="shared" si="1084"/>
        <v>0</v>
      </c>
      <c r="EB179" s="608">
        <f t="shared" si="1084"/>
        <v>0</v>
      </c>
      <c r="EC179" s="608">
        <f t="shared" si="1084"/>
        <v>0</v>
      </c>
      <c r="ED179" s="608">
        <f t="shared" si="1084"/>
        <v>0</v>
      </c>
      <c r="EE179" s="608">
        <f t="shared" si="1084"/>
        <v>0</v>
      </c>
      <c r="EF179" s="608">
        <f t="shared" si="1084"/>
        <v>0</v>
      </c>
      <c r="EG179" s="608">
        <f t="shared" si="1084"/>
        <v>0</v>
      </c>
      <c r="EH179" s="608">
        <f t="shared" si="1084"/>
        <v>0</v>
      </c>
      <c r="EI179" s="608">
        <f t="shared" si="1084"/>
        <v>0</v>
      </c>
      <c r="EJ179" s="608">
        <f t="shared" si="1084"/>
        <v>0</v>
      </c>
      <c r="EK179" s="608">
        <f t="shared" si="1084"/>
        <v>0</v>
      </c>
      <c r="EL179" s="610">
        <f t="shared" si="1085"/>
        <v>0</v>
      </c>
      <c r="EM179" s="611"/>
      <c r="EN179" s="607">
        <f t="shared" si="1086"/>
        <v>0</v>
      </c>
      <c r="EO179" s="608">
        <f t="shared" si="1086"/>
        <v>0</v>
      </c>
      <c r="EP179" s="608">
        <f t="shared" si="1086"/>
        <v>0</v>
      </c>
      <c r="EQ179" s="608">
        <f t="shared" si="1086"/>
        <v>0</v>
      </c>
      <c r="ER179" s="608">
        <f t="shared" si="1086"/>
        <v>0</v>
      </c>
      <c r="ES179" s="608">
        <f t="shared" si="1086"/>
        <v>0</v>
      </c>
      <c r="ET179" s="608">
        <f t="shared" si="1086"/>
        <v>0</v>
      </c>
      <c r="EU179" s="608">
        <f t="shared" si="1086"/>
        <v>0</v>
      </c>
      <c r="EV179" s="608">
        <f t="shared" si="1086"/>
        <v>0</v>
      </c>
      <c r="EW179" s="608">
        <f t="shared" si="1086"/>
        <v>0</v>
      </c>
      <c r="EX179" s="608">
        <f t="shared" si="1086"/>
        <v>0</v>
      </c>
      <c r="EY179" s="608">
        <f t="shared" si="1086"/>
        <v>0</v>
      </c>
      <c r="EZ179" s="610">
        <f t="shared" si="1087"/>
        <v>0</v>
      </c>
      <c r="FA179" s="611"/>
      <c r="FB179" s="607">
        <f t="shared" si="1088"/>
        <v>0</v>
      </c>
      <c r="FC179" s="608">
        <f t="shared" si="1088"/>
        <v>0</v>
      </c>
      <c r="FD179" s="608">
        <f t="shared" si="1088"/>
        <v>0</v>
      </c>
      <c r="FE179" s="608">
        <f t="shared" si="1088"/>
        <v>0</v>
      </c>
      <c r="FF179" s="608">
        <f t="shared" si="1088"/>
        <v>0</v>
      </c>
      <c r="FG179" s="608">
        <f t="shared" si="1088"/>
        <v>0</v>
      </c>
      <c r="FH179" s="608">
        <f t="shared" si="1088"/>
        <v>0</v>
      </c>
      <c r="FI179" s="608">
        <f t="shared" si="1088"/>
        <v>0</v>
      </c>
      <c r="FJ179" s="608">
        <f t="shared" si="1088"/>
        <v>0</v>
      </c>
      <c r="FK179" s="608">
        <f t="shared" si="1088"/>
        <v>0</v>
      </c>
      <c r="FL179" s="608">
        <f t="shared" si="1088"/>
        <v>0</v>
      </c>
      <c r="FM179" s="608">
        <f t="shared" si="1088"/>
        <v>0</v>
      </c>
      <c r="FN179" s="610">
        <f t="shared" si="1089"/>
        <v>0</v>
      </c>
      <c r="FO179" s="611"/>
      <c r="FP179" s="607">
        <f t="shared" si="1090"/>
        <v>0</v>
      </c>
      <c r="FQ179" s="608">
        <f t="shared" si="1090"/>
        <v>0</v>
      </c>
      <c r="FR179" s="608">
        <f t="shared" si="1090"/>
        <v>0</v>
      </c>
      <c r="FS179" s="608">
        <f t="shared" si="1090"/>
        <v>0</v>
      </c>
      <c r="FT179" s="608">
        <f t="shared" si="1090"/>
        <v>0</v>
      </c>
      <c r="FU179" s="608">
        <f t="shared" si="1090"/>
        <v>0</v>
      </c>
      <c r="FV179" s="608">
        <f t="shared" si="1090"/>
        <v>0</v>
      </c>
      <c r="FW179" s="608">
        <f t="shared" si="1090"/>
        <v>0</v>
      </c>
      <c r="FX179" s="608">
        <f t="shared" si="1090"/>
        <v>0</v>
      </c>
      <c r="FY179" s="608">
        <f t="shared" si="1090"/>
        <v>0</v>
      </c>
      <c r="FZ179" s="608">
        <f t="shared" si="1090"/>
        <v>0</v>
      </c>
      <c r="GA179" s="608">
        <f t="shared" si="1090"/>
        <v>0</v>
      </c>
      <c r="GB179" s="610">
        <f t="shared" si="1091"/>
        <v>0</v>
      </c>
      <c r="GC179" s="611"/>
      <c r="GD179" s="607">
        <f t="shared" si="1092"/>
        <v>-608.36</v>
      </c>
      <c r="GE179" s="608">
        <f t="shared" si="1092"/>
        <v>0</v>
      </c>
      <c r="GF179" s="608">
        <f t="shared" si="1092"/>
        <v>0</v>
      </c>
      <c r="GG179" s="608">
        <f t="shared" si="1092"/>
        <v>0</v>
      </c>
      <c r="GH179" s="608">
        <f t="shared" si="1092"/>
        <v>0</v>
      </c>
      <c r="GI179" s="608">
        <f t="shared" si="1092"/>
        <v>0</v>
      </c>
      <c r="GJ179" s="608">
        <f t="shared" si="1092"/>
        <v>0</v>
      </c>
      <c r="GK179" s="608">
        <f t="shared" si="1092"/>
        <v>0</v>
      </c>
      <c r="GL179" s="608">
        <f t="shared" si="1092"/>
        <v>0</v>
      </c>
      <c r="GM179" s="608">
        <f t="shared" si="1092"/>
        <v>0</v>
      </c>
      <c r="GN179" s="608">
        <f t="shared" si="1092"/>
        <v>0</v>
      </c>
      <c r="GO179" s="608">
        <f t="shared" si="1092"/>
        <v>0</v>
      </c>
      <c r="GP179" s="610">
        <f t="shared" si="1093"/>
        <v>-608.36</v>
      </c>
      <c r="GQ179" s="611"/>
      <c r="GR179" s="607">
        <f t="shared" si="1094"/>
        <v>3344.15</v>
      </c>
      <c r="GS179" s="608">
        <f t="shared" si="1094"/>
        <v>4522.04</v>
      </c>
      <c r="GT179" s="608">
        <f t="shared" si="1094"/>
        <v>0</v>
      </c>
      <c r="GU179" s="608">
        <f t="shared" si="1094"/>
        <v>0</v>
      </c>
      <c r="GV179" s="608">
        <f t="shared" si="1094"/>
        <v>0</v>
      </c>
      <c r="GW179" s="608">
        <f t="shared" si="1094"/>
        <v>0</v>
      </c>
      <c r="GX179" s="608">
        <f t="shared" si="1094"/>
        <v>0</v>
      </c>
      <c r="GY179" s="608">
        <f t="shared" si="1094"/>
        <v>0</v>
      </c>
      <c r="GZ179" s="608">
        <f t="shared" si="1094"/>
        <v>0</v>
      </c>
      <c r="HA179" s="608">
        <f t="shared" si="1094"/>
        <v>0</v>
      </c>
      <c r="HB179" s="608">
        <f t="shared" si="1094"/>
        <v>0</v>
      </c>
      <c r="HC179" s="608">
        <f t="shared" si="1094"/>
        <v>0</v>
      </c>
      <c r="HD179" s="610">
        <f t="shared" si="1095"/>
        <v>7866.1900000000005</v>
      </c>
      <c r="HE179" s="611"/>
      <c r="HF179" s="607">
        <f t="shared" si="1096"/>
        <v>0</v>
      </c>
      <c r="HG179" s="608">
        <f t="shared" si="1096"/>
        <v>0</v>
      </c>
      <c r="HH179" s="608">
        <f t="shared" si="1096"/>
        <v>0</v>
      </c>
      <c r="HI179" s="608">
        <f t="shared" si="1096"/>
        <v>0</v>
      </c>
      <c r="HJ179" s="608">
        <f t="shared" si="1096"/>
        <v>0</v>
      </c>
      <c r="HK179" s="608">
        <f t="shared" si="1096"/>
        <v>0</v>
      </c>
      <c r="HL179" s="608">
        <f t="shared" si="1096"/>
        <v>0</v>
      </c>
      <c r="HM179" s="608">
        <f t="shared" si="1096"/>
        <v>0</v>
      </c>
      <c r="HN179" s="608">
        <f t="shared" si="1096"/>
        <v>0</v>
      </c>
      <c r="HO179" s="608">
        <f t="shared" si="1096"/>
        <v>0</v>
      </c>
      <c r="HP179" s="608">
        <f t="shared" si="1096"/>
        <v>0</v>
      </c>
      <c r="HQ179" s="608">
        <f t="shared" si="1096"/>
        <v>0</v>
      </c>
      <c r="HR179" s="610">
        <f t="shared" si="1097"/>
        <v>0</v>
      </c>
      <c r="HS179" s="611"/>
      <c r="HT179" s="607">
        <f t="shared" si="1098"/>
        <v>0</v>
      </c>
      <c r="HU179" s="608">
        <f t="shared" si="1098"/>
        <v>0</v>
      </c>
      <c r="HV179" s="608">
        <f t="shared" si="1098"/>
        <v>0</v>
      </c>
      <c r="HW179" s="608">
        <f t="shared" si="1098"/>
        <v>0</v>
      </c>
      <c r="HX179" s="608">
        <f t="shared" si="1098"/>
        <v>0</v>
      </c>
      <c r="HY179" s="608">
        <f t="shared" si="1098"/>
        <v>0</v>
      </c>
      <c r="HZ179" s="608">
        <f t="shared" si="1098"/>
        <v>0</v>
      </c>
      <c r="IA179" s="608">
        <f t="shared" si="1098"/>
        <v>0</v>
      </c>
      <c r="IB179" s="608">
        <f t="shared" si="1098"/>
        <v>0</v>
      </c>
      <c r="IC179" s="608">
        <f t="shared" si="1098"/>
        <v>0</v>
      </c>
      <c r="ID179" s="608">
        <f t="shared" si="1098"/>
        <v>0</v>
      </c>
      <c r="IE179" s="608">
        <f t="shared" si="1098"/>
        <v>0</v>
      </c>
      <c r="IF179" s="610">
        <f t="shared" si="1099"/>
        <v>0</v>
      </c>
      <c r="IG179" s="611"/>
      <c r="IH179" s="607">
        <f t="shared" si="1100"/>
        <v>0</v>
      </c>
      <c r="II179" s="608">
        <f t="shared" si="1100"/>
        <v>0</v>
      </c>
      <c r="IJ179" s="608">
        <f t="shared" si="1100"/>
        <v>0</v>
      </c>
      <c r="IK179" s="608">
        <f t="shared" si="1100"/>
        <v>0</v>
      </c>
      <c r="IL179" s="608">
        <f t="shared" si="1100"/>
        <v>0</v>
      </c>
      <c r="IM179" s="608">
        <f t="shared" si="1100"/>
        <v>0</v>
      </c>
      <c r="IN179" s="608">
        <f t="shared" si="1100"/>
        <v>0</v>
      </c>
      <c r="IO179" s="608">
        <f t="shared" si="1100"/>
        <v>0</v>
      </c>
      <c r="IP179" s="608">
        <f t="shared" si="1100"/>
        <v>0</v>
      </c>
      <c r="IQ179" s="608">
        <f t="shared" si="1100"/>
        <v>0</v>
      </c>
      <c r="IR179" s="608">
        <f t="shared" si="1100"/>
        <v>0</v>
      </c>
      <c r="IS179" s="608">
        <f t="shared" si="1100"/>
        <v>0</v>
      </c>
      <c r="IT179" s="610">
        <f t="shared" si="1101"/>
        <v>0</v>
      </c>
      <c r="IU179" s="611"/>
      <c r="IV179" s="607">
        <f t="shared" si="1102"/>
        <v>0</v>
      </c>
      <c r="IW179" s="608">
        <f t="shared" si="1102"/>
        <v>0</v>
      </c>
      <c r="IX179" s="608">
        <f t="shared" si="1102"/>
        <v>0</v>
      </c>
      <c r="IY179" s="608">
        <f t="shared" si="1102"/>
        <v>0</v>
      </c>
      <c r="IZ179" s="608">
        <f t="shared" si="1102"/>
        <v>0</v>
      </c>
      <c r="JA179" s="608">
        <f t="shared" si="1102"/>
        <v>0</v>
      </c>
      <c r="JB179" s="608">
        <f t="shared" si="1102"/>
        <v>0</v>
      </c>
      <c r="JC179" s="608">
        <f t="shared" si="1102"/>
        <v>0</v>
      </c>
      <c r="JD179" s="608">
        <f t="shared" si="1102"/>
        <v>0</v>
      </c>
      <c r="JE179" s="608">
        <f t="shared" si="1102"/>
        <v>0</v>
      </c>
      <c r="JF179" s="608">
        <f t="shared" si="1102"/>
        <v>0</v>
      </c>
      <c r="JG179" s="608">
        <f t="shared" si="1102"/>
        <v>0</v>
      </c>
      <c r="JH179" s="610">
        <f t="shared" si="1103"/>
        <v>0</v>
      </c>
      <c r="JI179" s="611"/>
      <c r="JJ179" s="607">
        <f t="shared" si="1104"/>
        <v>655.35</v>
      </c>
      <c r="JK179" s="608">
        <f t="shared" si="1104"/>
        <v>341.71</v>
      </c>
      <c r="JL179" s="608">
        <f t="shared" si="1104"/>
        <v>0</v>
      </c>
      <c r="JM179" s="608">
        <f t="shared" si="1104"/>
        <v>0</v>
      </c>
      <c r="JN179" s="608">
        <f t="shared" si="1104"/>
        <v>0</v>
      </c>
      <c r="JO179" s="608">
        <f t="shared" si="1104"/>
        <v>0</v>
      </c>
      <c r="JP179" s="608">
        <f t="shared" si="1104"/>
        <v>0</v>
      </c>
      <c r="JQ179" s="608">
        <f t="shared" si="1104"/>
        <v>0</v>
      </c>
      <c r="JR179" s="608">
        <f t="shared" si="1104"/>
        <v>0</v>
      </c>
      <c r="JS179" s="608">
        <f t="shared" si="1104"/>
        <v>0</v>
      </c>
      <c r="JT179" s="608">
        <f t="shared" si="1104"/>
        <v>0</v>
      </c>
      <c r="JU179" s="608">
        <f t="shared" si="1104"/>
        <v>0</v>
      </c>
      <c r="JV179" s="610">
        <f t="shared" si="1105"/>
        <v>997.06</v>
      </c>
      <c r="JW179" s="611"/>
      <c r="JX179" s="607">
        <f t="shared" si="1106"/>
        <v>0</v>
      </c>
      <c r="JY179" s="608">
        <f t="shared" si="1106"/>
        <v>0</v>
      </c>
      <c r="JZ179" s="608">
        <f t="shared" si="1106"/>
        <v>0</v>
      </c>
      <c r="KA179" s="608">
        <f t="shared" si="1106"/>
        <v>0</v>
      </c>
      <c r="KB179" s="608">
        <f t="shared" si="1106"/>
        <v>0</v>
      </c>
      <c r="KC179" s="608">
        <f t="shared" si="1106"/>
        <v>0</v>
      </c>
      <c r="KD179" s="608">
        <f t="shared" si="1106"/>
        <v>0</v>
      </c>
      <c r="KE179" s="608">
        <f t="shared" si="1106"/>
        <v>0</v>
      </c>
      <c r="KF179" s="608">
        <f t="shared" si="1106"/>
        <v>0</v>
      </c>
      <c r="KG179" s="608">
        <f t="shared" si="1106"/>
        <v>0</v>
      </c>
      <c r="KH179" s="608">
        <f t="shared" si="1106"/>
        <v>0</v>
      </c>
      <c r="KI179" s="608">
        <f t="shared" si="1106"/>
        <v>0</v>
      </c>
      <c r="KJ179" s="610">
        <f t="shared" si="1107"/>
        <v>0</v>
      </c>
      <c r="KK179" s="611"/>
      <c r="KL179" s="607">
        <f t="shared" si="1108"/>
        <v>0</v>
      </c>
      <c r="KM179" s="608">
        <f t="shared" si="1108"/>
        <v>0</v>
      </c>
      <c r="KN179" s="608">
        <f t="shared" si="1108"/>
        <v>0</v>
      </c>
      <c r="KO179" s="608">
        <f t="shared" si="1108"/>
        <v>0</v>
      </c>
      <c r="KP179" s="608">
        <f t="shared" si="1108"/>
        <v>0</v>
      </c>
      <c r="KQ179" s="608">
        <f t="shared" si="1108"/>
        <v>0</v>
      </c>
      <c r="KR179" s="608">
        <f t="shared" si="1108"/>
        <v>0</v>
      </c>
      <c r="KS179" s="608">
        <f t="shared" si="1108"/>
        <v>0</v>
      </c>
      <c r="KT179" s="608">
        <f t="shared" si="1108"/>
        <v>0</v>
      </c>
      <c r="KU179" s="608">
        <f t="shared" si="1108"/>
        <v>0</v>
      </c>
      <c r="KV179" s="608">
        <f t="shared" si="1108"/>
        <v>0</v>
      </c>
      <c r="KW179" s="608">
        <f t="shared" si="1108"/>
        <v>0</v>
      </c>
      <c r="KX179" s="610">
        <f t="shared" si="1109"/>
        <v>0</v>
      </c>
      <c r="KY179" s="611"/>
      <c r="KZ179" s="607">
        <f t="shared" si="1110"/>
        <v>0</v>
      </c>
      <c r="LA179" s="608">
        <f t="shared" si="1110"/>
        <v>0</v>
      </c>
      <c r="LB179" s="608">
        <f t="shared" si="1110"/>
        <v>0</v>
      </c>
      <c r="LC179" s="608">
        <f t="shared" si="1110"/>
        <v>0</v>
      </c>
      <c r="LD179" s="608">
        <f t="shared" si="1110"/>
        <v>0</v>
      </c>
      <c r="LE179" s="608">
        <f t="shared" si="1110"/>
        <v>0</v>
      </c>
      <c r="LF179" s="608">
        <f t="shared" si="1110"/>
        <v>0</v>
      </c>
      <c r="LG179" s="608">
        <f t="shared" si="1110"/>
        <v>0</v>
      </c>
      <c r="LH179" s="608">
        <f t="shared" si="1110"/>
        <v>0</v>
      </c>
      <c r="LI179" s="608">
        <f t="shared" si="1110"/>
        <v>0</v>
      </c>
      <c r="LJ179" s="608">
        <f t="shared" si="1110"/>
        <v>0</v>
      </c>
      <c r="LK179" s="608">
        <f t="shared" si="1110"/>
        <v>0</v>
      </c>
      <c r="LL179" s="610">
        <f t="shared" si="1111"/>
        <v>0</v>
      </c>
      <c r="LM179" s="611"/>
      <c r="LN179" s="607">
        <f t="shared" si="1112"/>
        <v>0</v>
      </c>
      <c r="LO179" s="608">
        <f t="shared" si="1112"/>
        <v>0</v>
      </c>
      <c r="LP179" s="608">
        <f t="shared" si="1112"/>
        <v>0</v>
      </c>
      <c r="LQ179" s="608">
        <f t="shared" si="1112"/>
        <v>0</v>
      </c>
      <c r="LR179" s="608">
        <f t="shared" si="1112"/>
        <v>0</v>
      </c>
      <c r="LS179" s="608">
        <f t="shared" si="1112"/>
        <v>0</v>
      </c>
      <c r="LT179" s="608">
        <f t="shared" si="1112"/>
        <v>0</v>
      </c>
      <c r="LU179" s="608">
        <f t="shared" si="1112"/>
        <v>0</v>
      </c>
      <c r="LV179" s="608">
        <f t="shared" si="1112"/>
        <v>0</v>
      </c>
      <c r="LW179" s="608">
        <f t="shared" si="1112"/>
        <v>0</v>
      </c>
      <c r="LX179" s="608">
        <f t="shared" si="1112"/>
        <v>0</v>
      </c>
      <c r="LY179" s="608">
        <f t="shared" si="1112"/>
        <v>0</v>
      </c>
      <c r="LZ179" s="610">
        <f t="shared" si="1113"/>
        <v>0</v>
      </c>
      <c r="MA179" s="611"/>
      <c r="MB179" s="607">
        <f t="shared" si="1114"/>
        <v>0</v>
      </c>
      <c r="MC179" s="608">
        <f t="shared" si="1114"/>
        <v>0</v>
      </c>
      <c r="MD179" s="608">
        <f t="shared" si="1114"/>
        <v>0</v>
      </c>
      <c r="ME179" s="608">
        <f t="shared" si="1114"/>
        <v>0</v>
      </c>
      <c r="MF179" s="608">
        <f t="shared" si="1114"/>
        <v>0</v>
      </c>
      <c r="MG179" s="608">
        <f t="shared" si="1114"/>
        <v>0</v>
      </c>
      <c r="MH179" s="608">
        <f t="shared" si="1114"/>
        <v>0</v>
      </c>
      <c r="MI179" s="608">
        <f t="shared" si="1114"/>
        <v>0</v>
      </c>
      <c r="MJ179" s="608">
        <f t="shared" si="1114"/>
        <v>0</v>
      </c>
      <c r="MK179" s="608">
        <f t="shared" si="1114"/>
        <v>0</v>
      </c>
      <c r="ML179" s="608">
        <f t="shared" si="1114"/>
        <v>0</v>
      </c>
      <c r="MM179" s="608">
        <f t="shared" si="1114"/>
        <v>0</v>
      </c>
      <c r="MN179" s="610">
        <f t="shared" si="1115"/>
        <v>0</v>
      </c>
      <c r="MO179" s="611"/>
      <c r="MP179" s="607">
        <f t="shared" si="1116"/>
        <v>0</v>
      </c>
      <c r="MQ179" s="608">
        <f t="shared" si="1116"/>
        <v>0</v>
      </c>
      <c r="MR179" s="608">
        <f t="shared" si="1116"/>
        <v>0</v>
      </c>
      <c r="MS179" s="608">
        <f t="shared" si="1116"/>
        <v>0</v>
      </c>
      <c r="MT179" s="608">
        <f t="shared" si="1116"/>
        <v>0</v>
      </c>
      <c r="MU179" s="608">
        <f t="shared" si="1116"/>
        <v>0</v>
      </c>
      <c r="MV179" s="608">
        <f t="shared" si="1116"/>
        <v>0</v>
      </c>
      <c r="MW179" s="608">
        <f t="shared" si="1116"/>
        <v>0</v>
      </c>
      <c r="MX179" s="608">
        <f t="shared" si="1116"/>
        <v>0</v>
      </c>
      <c r="MY179" s="608">
        <f t="shared" si="1116"/>
        <v>0</v>
      </c>
      <c r="MZ179" s="608">
        <f t="shared" si="1116"/>
        <v>0</v>
      </c>
      <c r="NA179" s="608">
        <f t="shared" si="1116"/>
        <v>0</v>
      </c>
      <c r="NB179" s="610">
        <f t="shared" si="1117"/>
        <v>0</v>
      </c>
      <c r="NC179" s="611"/>
      <c r="ND179" s="607">
        <f t="shared" si="1118"/>
        <v>0</v>
      </c>
      <c r="NE179" s="608">
        <f t="shared" si="1118"/>
        <v>0</v>
      </c>
      <c r="NF179" s="608">
        <f t="shared" si="1118"/>
        <v>0</v>
      </c>
      <c r="NG179" s="608">
        <f t="shared" si="1118"/>
        <v>0</v>
      </c>
      <c r="NH179" s="608">
        <f t="shared" si="1118"/>
        <v>0</v>
      </c>
      <c r="NI179" s="608">
        <f t="shared" si="1118"/>
        <v>0</v>
      </c>
      <c r="NJ179" s="608">
        <f t="shared" si="1118"/>
        <v>0</v>
      </c>
      <c r="NK179" s="608">
        <f t="shared" si="1118"/>
        <v>0</v>
      </c>
      <c r="NL179" s="608">
        <f t="shared" si="1118"/>
        <v>0</v>
      </c>
      <c r="NM179" s="608">
        <f t="shared" si="1118"/>
        <v>0</v>
      </c>
      <c r="NN179" s="608">
        <f t="shared" si="1118"/>
        <v>0</v>
      </c>
      <c r="NO179" s="608">
        <f t="shared" si="1118"/>
        <v>0</v>
      </c>
      <c r="NP179" s="610">
        <f t="shared" si="1119"/>
        <v>0</v>
      </c>
      <c r="NQ179" s="611"/>
      <c r="NR179" s="607">
        <f t="shared" si="1120"/>
        <v>0</v>
      </c>
      <c r="NS179" s="608">
        <f t="shared" si="1120"/>
        <v>0</v>
      </c>
      <c r="NT179" s="608">
        <f t="shared" si="1120"/>
        <v>0</v>
      </c>
      <c r="NU179" s="608">
        <f t="shared" si="1120"/>
        <v>0</v>
      </c>
      <c r="NV179" s="608">
        <f t="shared" si="1120"/>
        <v>0</v>
      </c>
      <c r="NW179" s="608">
        <f t="shared" si="1120"/>
        <v>0</v>
      </c>
      <c r="NX179" s="608">
        <f t="shared" si="1120"/>
        <v>0</v>
      </c>
      <c r="NY179" s="608">
        <f t="shared" si="1120"/>
        <v>0</v>
      </c>
      <c r="NZ179" s="608">
        <f t="shared" si="1120"/>
        <v>0</v>
      </c>
      <c r="OA179" s="608">
        <f t="shared" si="1120"/>
        <v>0</v>
      </c>
      <c r="OB179" s="608">
        <f t="shared" si="1120"/>
        <v>0</v>
      </c>
      <c r="OC179" s="608">
        <f t="shared" si="1120"/>
        <v>0</v>
      </c>
      <c r="OD179" s="610">
        <f t="shared" si="1121"/>
        <v>0</v>
      </c>
      <c r="OE179" s="611"/>
      <c r="OF179" s="607">
        <f t="shared" si="1122"/>
        <v>4094.65</v>
      </c>
      <c r="OG179" s="608">
        <f t="shared" si="1122"/>
        <v>4367.46</v>
      </c>
      <c r="OH179" s="608">
        <f t="shared" si="1122"/>
        <v>0</v>
      </c>
      <c r="OI179" s="608">
        <f t="shared" si="1122"/>
        <v>0</v>
      </c>
      <c r="OJ179" s="608">
        <f t="shared" si="1122"/>
        <v>0</v>
      </c>
      <c r="OK179" s="608">
        <f t="shared" si="1122"/>
        <v>0</v>
      </c>
      <c r="OL179" s="608">
        <f t="shared" si="1122"/>
        <v>0</v>
      </c>
      <c r="OM179" s="608">
        <f t="shared" si="1122"/>
        <v>0</v>
      </c>
      <c r="ON179" s="608">
        <f t="shared" si="1122"/>
        <v>0</v>
      </c>
      <c r="OO179" s="608">
        <f t="shared" si="1122"/>
        <v>0</v>
      </c>
      <c r="OP179" s="608">
        <f t="shared" si="1122"/>
        <v>0</v>
      </c>
      <c r="OQ179" s="608">
        <f t="shared" si="1122"/>
        <v>0</v>
      </c>
      <c r="OR179" s="610">
        <f t="shared" si="1123"/>
        <v>8462.11</v>
      </c>
      <c r="OS179" s="611"/>
      <c r="OT179" s="607">
        <f t="shared" si="1124"/>
        <v>5441.06</v>
      </c>
      <c r="OU179" s="608">
        <f t="shared" si="1124"/>
        <v>5377.07</v>
      </c>
      <c r="OV179" s="608">
        <f t="shared" si="1124"/>
        <v>0</v>
      </c>
      <c r="OW179" s="608">
        <f t="shared" si="1124"/>
        <v>0</v>
      </c>
      <c r="OX179" s="608">
        <f t="shared" si="1124"/>
        <v>0</v>
      </c>
      <c r="OY179" s="608">
        <f t="shared" si="1124"/>
        <v>0</v>
      </c>
      <c r="OZ179" s="608">
        <f t="shared" si="1124"/>
        <v>0</v>
      </c>
      <c r="PA179" s="608">
        <f t="shared" si="1124"/>
        <v>0</v>
      </c>
      <c r="PB179" s="608">
        <f t="shared" si="1124"/>
        <v>0</v>
      </c>
      <c r="PC179" s="608">
        <f t="shared" si="1124"/>
        <v>0</v>
      </c>
      <c r="PD179" s="608">
        <f t="shared" si="1124"/>
        <v>0</v>
      </c>
      <c r="PE179" s="608">
        <f t="shared" si="1124"/>
        <v>0</v>
      </c>
      <c r="PF179" s="610">
        <f t="shared" si="1125"/>
        <v>10818.130000000001</v>
      </c>
      <c r="PG179" s="611"/>
      <c r="PH179" s="607">
        <f t="shared" si="1126"/>
        <v>0</v>
      </c>
      <c r="PI179" s="608">
        <f t="shared" si="1126"/>
        <v>0</v>
      </c>
      <c r="PJ179" s="608">
        <f t="shared" si="1126"/>
        <v>0</v>
      </c>
      <c r="PK179" s="608">
        <f t="shared" si="1126"/>
        <v>0</v>
      </c>
      <c r="PL179" s="608">
        <f t="shared" si="1126"/>
        <v>0</v>
      </c>
      <c r="PM179" s="608">
        <f t="shared" si="1126"/>
        <v>0</v>
      </c>
      <c r="PN179" s="608">
        <f t="shared" si="1126"/>
        <v>0</v>
      </c>
      <c r="PO179" s="608">
        <f t="shared" si="1126"/>
        <v>0</v>
      </c>
      <c r="PP179" s="608">
        <f t="shared" si="1126"/>
        <v>0</v>
      </c>
      <c r="PQ179" s="608">
        <f t="shared" si="1126"/>
        <v>0</v>
      </c>
      <c r="PR179" s="608">
        <f t="shared" si="1126"/>
        <v>0</v>
      </c>
      <c r="PS179" s="608">
        <f t="shared" si="1126"/>
        <v>0</v>
      </c>
      <c r="PT179" s="610">
        <f t="shared" si="1127"/>
        <v>0</v>
      </c>
      <c r="PU179" s="611"/>
      <c r="PV179" s="607">
        <f t="shared" si="1128"/>
        <v>0</v>
      </c>
      <c r="PW179" s="608">
        <f t="shared" si="1128"/>
        <v>0</v>
      </c>
      <c r="PX179" s="608">
        <f t="shared" si="1128"/>
        <v>0</v>
      </c>
      <c r="PY179" s="608">
        <f t="shared" si="1128"/>
        <v>0</v>
      </c>
      <c r="PZ179" s="608">
        <f t="shared" si="1128"/>
        <v>0</v>
      </c>
      <c r="QA179" s="608">
        <f t="shared" si="1128"/>
        <v>0</v>
      </c>
      <c r="QB179" s="608">
        <f t="shared" si="1128"/>
        <v>0</v>
      </c>
      <c r="QC179" s="608">
        <f t="shared" si="1128"/>
        <v>0</v>
      </c>
      <c r="QD179" s="608">
        <f t="shared" si="1128"/>
        <v>0</v>
      </c>
      <c r="QE179" s="608">
        <f t="shared" si="1128"/>
        <v>0</v>
      </c>
      <c r="QF179" s="608">
        <f t="shared" si="1128"/>
        <v>0</v>
      </c>
      <c r="QG179" s="608">
        <f t="shared" si="1128"/>
        <v>0</v>
      </c>
      <c r="QH179" s="610">
        <f t="shared" si="1129"/>
        <v>0</v>
      </c>
      <c r="QI179" s="611"/>
      <c r="QJ179" s="607">
        <f t="shared" si="1130"/>
        <v>0</v>
      </c>
      <c r="QK179" s="608">
        <f t="shared" si="1130"/>
        <v>0</v>
      </c>
      <c r="QL179" s="608">
        <f t="shared" si="1130"/>
        <v>0</v>
      </c>
      <c r="QM179" s="608">
        <f t="shared" si="1130"/>
        <v>0</v>
      </c>
      <c r="QN179" s="608">
        <f t="shared" si="1130"/>
        <v>0</v>
      </c>
      <c r="QO179" s="608">
        <f t="shared" si="1130"/>
        <v>0</v>
      </c>
      <c r="QP179" s="608">
        <f t="shared" si="1130"/>
        <v>0</v>
      </c>
      <c r="QQ179" s="608">
        <f t="shared" si="1130"/>
        <v>0</v>
      </c>
      <c r="QR179" s="608">
        <f t="shared" si="1130"/>
        <v>0</v>
      </c>
      <c r="QS179" s="608">
        <f t="shared" si="1130"/>
        <v>0</v>
      </c>
      <c r="QT179" s="608">
        <f t="shared" si="1130"/>
        <v>0</v>
      </c>
      <c r="QU179" s="608">
        <f t="shared" si="1130"/>
        <v>0</v>
      </c>
      <c r="QV179" s="610">
        <f t="shared" si="1131"/>
        <v>0</v>
      </c>
      <c r="QW179" s="611"/>
      <c r="QX179" s="610">
        <f t="shared" si="1132"/>
        <v>12926.85</v>
      </c>
      <c r="QY179" s="610">
        <f t="shared" si="1133"/>
        <v>14608.279999999999</v>
      </c>
      <c r="QZ179" s="610">
        <f t="shared" si="1133"/>
        <v>0</v>
      </c>
      <c r="RA179" s="610">
        <f t="shared" si="1133"/>
        <v>0</v>
      </c>
      <c r="RB179" s="610">
        <f t="shared" si="1133"/>
        <v>0</v>
      </c>
      <c r="RC179" s="610">
        <f t="shared" si="1133"/>
        <v>0</v>
      </c>
      <c r="RD179" s="610">
        <f t="shared" si="1133"/>
        <v>0</v>
      </c>
      <c r="RE179" s="610">
        <f t="shared" si="1133"/>
        <v>0</v>
      </c>
      <c r="RF179" s="610">
        <f t="shared" si="1133"/>
        <v>0</v>
      </c>
      <c r="RG179" s="610">
        <f t="shared" si="1133"/>
        <v>0</v>
      </c>
      <c r="RH179" s="610">
        <f t="shared" si="1133"/>
        <v>0</v>
      </c>
      <c r="RI179" s="610">
        <f t="shared" si="1133"/>
        <v>0</v>
      </c>
      <c r="RJ179" s="610">
        <f t="shared" si="1134"/>
        <v>27535.129999999997</v>
      </c>
    </row>
    <row r="180" spans="1:478" s="412" customFormat="1" x14ac:dyDescent="0.25">
      <c r="A180" s="589" t="s">
        <v>971</v>
      </c>
      <c r="B180" s="255" t="s">
        <v>94</v>
      </c>
      <c r="C180" s="313"/>
      <c r="D180" s="607">
        <f t="shared" si="1066"/>
        <v>738.31</v>
      </c>
      <c r="E180" s="608">
        <f t="shared" si="1066"/>
        <v>816.11</v>
      </c>
      <c r="F180" s="608">
        <f t="shared" si="1066"/>
        <v>0</v>
      </c>
      <c r="G180" s="608">
        <f t="shared" si="1066"/>
        <v>0</v>
      </c>
      <c r="H180" s="608">
        <f t="shared" si="1066"/>
        <v>0</v>
      </c>
      <c r="I180" s="608">
        <f t="shared" si="1066"/>
        <v>0</v>
      </c>
      <c r="J180" s="608">
        <f t="shared" si="1066"/>
        <v>0</v>
      </c>
      <c r="K180" s="608">
        <f t="shared" si="1066"/>
        <v>0</v>
      </c>
      <c r="L180" s="608">
        <f t="shared" si="1066"/>
        <v>0</v>
      </c>
      <c r="M180" s="608">
        <f t="shared" si="1066"/>
        <v>0</v>
      </c>
      <c r="N180" s="608">
        <f t="shared" si="1066"/>
        <v>0</v>
      </c>
      <c r="O180" s="608">
        <f t="shared" si="1066"/>
        <v>0</v>
      </c>
      <c r="P180" s="610">
        <f t="shared" si="1067"/>
        <v>1554.42</v>
      </c>
      <c r="Q180" s="611"/>
      <c r="R180" s="607">
        <f t="shared" si="1068"/>
        <v>200.96</v>
      </c>
      <c r="S180" s="608">
        <f t="shared" si="1068"/>
        <v>215.51</v>
      </c>
      <c r="T180" s="608">
        <f t="shared" si="1068"/>
        <v>0</v>
      </c>
      <c r="U180" s="608">
        <f t="shared" si="1068"/>
        <v>0</v>
      </c>
      <c r="V180" s="608">
        <f t="shared" si="1068"/>
        <v>0</v>
      </c>
      <c r="W180" s="608">
        <f t="shared" si="1068"/>
        <v>0</v>
      </c>
      <c r="X180" s="608">
        <f t="shared" si="1068"/>
        <v>0</v>
      </c>
      <c r="Y180" s="608">
        <f t="shared" si="1068"/>
        <v>0</v>
      </c>
      <c r="Z180" s="608">
        <f t="shared" si="1068"/>
        <v>0</v>
      </c>
      <c r="AA180" s="608">
        <f t="shared" si="1068"/>
        <v>0</v>
      </c>
      <c r="AB180" s="608">
        <f t="shared" si="1068"/>
        <v>0</v>
      </c>
      <c r="AC180" s="608">
        <f t="shared" si="1068"/>
        <v>0</v>
      </c>
      <c r="AD180" s="610">
        <f t="shared" si="1069"/>
        <v>416.47</v>
      </c>
      <c r="AE180" s="611"/>
      <c r="AF180" s="607">
        <f t="shared" si="1070"/>
        <v>434.26</v>
      </c>
      <c r="AG180" s="608">
        <f t="shared" si="1070"/>
        <v>463.4</v>
      </c>
      <c r="AH180" s="608">
        <f t="shared" si="1070"/>
        <v>0</v>
      </c>
      <c r="AI180" s="608">
        <f t="shared" si="1070"/>
        <v>0</v>
      </c>
      <c r="AJ180" s="608">
        <f t="shared" si="1070"/>
        <v>0</v>
      </c>
      <c r="AK180" s="608">
        <f t="shared" si="1070"/>
        <v>0</v>
      </c>
      <c r="AL180" s="608">
        <f t="shared" si="1070"/>
        <v>0</v>
      </c>
      <c r="AM180" s="608">
        <f t="shared" si="1070"/>
        <v>0</v>
      </c>
      <c r="AN180" s="608">
        <f t="shared" si="1070"/>
        <v>0</v>
      </c>
      <c r="AO180" s="608">
        <f t="shared" si="1070"/>
        <v>0</v>
      </c>
      <c r="AP180" s="608">
        <f t="shared" si="1070"/>
        <v>0</v>
      </c>
      <c r="AQ180" s="608">
        <f t="shared" si="1070"/>
        <v>0</v>
      </c>
      <c r="AR180" s="634">
        <f t="shared" si="1071"/>
        <v>897.66</v>
      </c>
      <c r="AS180" s="611"/>
      <c r="AT180" s="607">
        <f t="shared" si="1072"/>
        <v>1017.43</v>
      </c>
      <c r="AU180" s="608">
        <f t="shared" si="1072"/>
        <v>1085.27</v>
      </c>
      <c r="AV180" s="608">
        <f t="shared" si="1072"/>
        <v>0</v>
      </c>
      <c r="AW180" s="608">
        <f t="shared" si="1072"/>
        <v>0</v>
      </c>
      <c r="AX180" s="608">
        <f t="shared" si="1072"/>
        <v>0</v>
      </c>
      <c r="AY180" s="608">
        <f t="shared" si="1072"/>
        <v>0</v>
      </c>
      <c r="AZ180" s="608">
        <f t="shared" si="1072"/>
        <v>0</v>
      </c>
      <c r="BA180" s="608">
        <f t="shared" si="1072"/>
        <v>0</v>
      </c>
      <c r="BB180" s="608">
        <f t="shared" si="1072"/>
        <v>0</v>
      </c>
      <c r="BC180" s="608">
        <f t="shared" si="1072"/>
        <v>0</v>
      </c>
      <c r="BD180" s="608">
        <f t="shared" si="1072"/>
        <v>0</v>
      </c>
      <c r="BE180" s="608">
        <f t="shared" si="1072"/>
        <v>0</v>
      </c>
      <c r="BF180" s="634">
        <f t="shared" si="1073"/>
        <v>2102.6999999999998</v>
      </c>
      <c r="BG180" s="611"/>
      <c r="BH180" s="607">
        <f t="shared" si="1074"/>
        <v>94.83</v>
      </c>
      <c r="BI180" s="608">
        <f t="shared" si="1074"/>
        <v>102.02</v>
      </c>
      <c r="BJ180" s="608">
        <f t="shared" si="1074"/>
        <v>0</v>
      </c>
      <c r="BK180" s="608">
        <f t="shared" si="1074"/>
        <v>0</v>
      </c>
      <c r="BL180" s="608">
        <f t="shared" si="1074"/>
        <v>0</v>
      </c>
      <c r="BM180" s="608">
        <f t="shared" si="1074"/>
        <v>0</v>
      </c>
      <c r="BN180" s="608">
        <f t="shared" si="1074"/>
        <v>0</v>
      </c>
      <c r="BO180" s="608">
        <f t="shared" si="1074"/>
        <v>0</v>
      </c>
      <c r="BP180" s="608">
        <f t="shared" si="1074"/>
        <v>0</v>
      </c>
      <c r="BQ180" s="608">
        <f t="shared" si="1074"/>
        <v>0</v>
      </c>
      <c r="BR180" s="608">
        <f t="shared" si="1074"/>
        <v>0</v>
      </c>
      <c r="BS180" s="608">
        <f t="shared" si="1074"/>
        <v>0</v>
      </c>
      <c r="BT180" s="634">
        <f t="shared" si="1075"/>
        <v>196.85</v>
      </c>
      <c r="BU180" s="621"/>
      <c r="BV180" s="607">
        <f t="shared" si="1076"/>
        <v>1814.75</v>
      </c>
      <c r="BW180" s="608">
        <f t="shared" si="1076"/>
        <v>1874.8</v>
      </c>
      <c r="BX180" s="608">
        <f t="shared" si="1076"/>
        <v>0</v>
      </c>
      <c r="BY180" s="608">
        <f t="shared" si="1076"/>
        <v>0</v>
      </c>
      <c r="BZ180" s="608">
        <f t="shared" si="1076"/>
        <v>0</v>
      </c>
      <c r="CA180" s="608">
        <f t="shared" si="1076"/>
        <v>0</v>
      </c>
      <c r="CB180" s="608">
        <f t="shared" si="1076"/>
        <v>0</v>
      </c>
      <c r="CC180" s="608">
        <f t="shared" si="1076"/>
        <v>0</v>
      </c>
      <c r="CD180" s="608">
        <f t="shared" si="1076"/>
        <v>0</v>
      </c>
      <c r="CE180" s="608">
        <f t="shared" si="1076"/>
        <v>0</v>
      </c>
      <c r="CF180" s="608">
        <f t="shared" si="1076"/>
        <v>0</v>
      </c>
      <c r="CG180" s="608">
        <f t="shared" si="1076"/>
        <v>0</v>
      </c>
      <c r="CH180" s="634">
        <f t="shared" si="1077"/>
        <v>3689.55</v>
      </c>
      <c r="CI180" s="611"/>
      <c r="CJ180" s="607">
        <f t="shared" si="1078"/>
        <v>130.79</v>
      </c>
      <c r="CK180" s="608">
        <f t="shared" si="1078"/>
        <v>138.69999999999999</v>
      </c>
      <c r="CL180" s="608">
        <f t="shared" si="1078"/>
        <v>0</v>
      </c>
      <c r="CM180" s="608">
        <f t="shared" si="1078"/>
        <v>0</v>
      </c>
      <c r="CN180" s="608">
        <f t="shared" si="1078"/>
        <v>0</v>
      </c>
      <c r="CO180" s="608">
        <f t="shared" si="1078"/>
        <v>0</v>
      </c>
      <c r="CP180" s="608">
        <f t="shared" si="1078"/>
        <v>0</v>
      </c>
      <c r="CQ180" s="608">
        <f t="shared" si="1078"/>
        <v>0</v>
      </c>
      <c r="CR180" s="608">
        <f t="shared" si="1078"/>
        <v>0</v>
      </c>
      <c r="CS180" s="608">
        <f t="shared" si="1078"/>
        <v>0</v>
      </c>
      <c r="CT180" s="608">
        <f t="shared" si="1078"/>
        <v>0</v>
      </c>
      <c r="CU180" s="608">
        <f t="shared" si="1078"/>
        <v>0</v>
      </c>
      <c r="CV180" s="634">
        <f t="shared" si="1079"/>
        <v>269.49</v>
      </c>
      <c r="CW180" s="611"/>
      <c r="CX180" s="607">
        <f t="shared" si="1080"/>
        <v>131.66</v>
      </c>
      <c r="CY180" s="608">
        <f t="shared" si="1080"/>
        <v>166.86</v>
      </c>
      <c r="CZ180" s="608">
        <f t="shared" si="1080"/>
        <v>0</v>
      </c>
      <c r="DA180" s="608">
        <f t="shared" si="1080"/>
        <v>0</v>
      </c>
      <c r="DB180" s="608">
        <f t="shared" si="1080"/>
        <v>0</v>
      </c>
      <c r="DC180" s="608">
        <f t="shared" si="1080"/>
        <v>0</v>
      </c>
      <c r="DD180" s="608">
        <f t="shared" si="1080"/>
        <v>0</v>
      </c>
      <c r="DE180" s="608">
        <f t="shared" si="1080"/>
        <v>0</v>
      </c>
      <c r="DF180" s="608">
        <f t="shared" si="1080"/>
        <v>0</v>
      </c>
      <c r="DG180" s="608">
        <f t="shared" si="1080"/>
        <v>0</v>
      </c>
      <c r="DH180" s="608">
        <f t="shared" si="1080"/>
        <v>0</v>
      </c>
      <c r="DI180" s="608">
        <f t="shared" si="1080"/>
        <v>0</v>
      </c>
      <c r="DJ180" s="634">
        <f t="shared" si="1081"/>
        <v>298.52</v>
      </c>
      <c r="DK180" s="611"/>
      <c r="DL180" s="607">
        <f t="shared" si="1082"/>
        <v>474.57</v>
      </c>
      <c r="DM180" s="608">
        <f t="shared" si="1082"/>
        <v>506.81</v>
      </c>
      <c r="DN180" s="608">
        <f t="shared" si="1082"/>
        <v>0</v>
      </c>
      <c r="DO180" s="608">
        <f t="shared" si="1082"/>
        <v>0</v>
      </c>
      <c r="DP180" s="608">
        <f t="shared" si="1082"/>
        <v>0</v>
      </c>
      <c r="DQ180" s="608">
        <f t="shared" si="1082"/>
        <v>0</v>
      </c>
      <c r="DR180" s="608">
        <f t="shared" si="1082"/>
        <v>0</v>
      </c>
      <c r="DS180" s="608">
        <f t="shared" si="1082"/>
        <v>0</v>
      </c>
      <c r="DT180" s="608">
        <f t="shared" si="1082"/>
        <v>0</v>
      </c>
      <c r="DU180" s="608">
        <f t="shared" si="1082"/>
        <v>0</v>
      </c>
      <c r="DV180" s="608">
        <f t="shared" si="1082"/>
        <v>0</v>
      </c>
      <c r="DW180" s="608">
        <f t="shared" si="1082"/>
        <v>0</v>
      </c>
      <c r="DX180" s="634">
        <f t="shared" si="1083"/>
        <v>981.38</v>
      </c>
      <c r="DY180" s="611"/>
      <c r="DZ180" s="607">
        <f t="shared" si="1084"/>
        <v>1512.88</v>
      </c>
      <c r="EA180" s="608">
        <f t="shared" si="1084"/>
        <v>1625.05</v>
      </c>
      <c r="EB180" s="608">
        <f t="shared" si="1084"/>
        <v>0</v>
      </c>
      <c r="EC180" s="608">
        <f t="shared" si="1084"/>
        <v>0</v>
      </c>
      <c r="ED180" s="608">
        <f t="shared" si="1084"/>
        <v>0</v>
      </c>
      <c r="EE180" s="608">
        <f t="shared" si="1084"/>
        <v>0</v>
      </c>
      <c r="EF180" s="608">
        <f t="shared" si="1084"/>
        <v>0</v>
      </c>
      <c r="EG180" s="608">
        <f t="shared" si="1084"/>
        <v>0</v>
      </c>
      <c r="EH180" s="608">
        <f t="shared" si="1084"/>
        <v>0</v>
      </c>
      <c r="EI180" s="608">
        <f t="shared" si="1084"/>
        <v>0</v>
      </c>
      <c r="EJ180" s="608">
        <f t="shared" si="1084"/>
        <v>0</v>
      </c>
      <c r="EK180" s="608">
        <f t="shared" si="1084"/>
        <v>0</v>
      </c>
      <c r="EL180" s="634">
        <f t="shared" si="1085"/>
        <v>3137.9300000000003</v>
      </c>
      <c r="EM180" s="611"/>
      <c r="EN180" s="607">
        <f t="shared" si="1086"/>
        <v>2634.98</v>
      </c>
      <c r="EO180" s="608">
        <f t="shared" si="1086"/>
        <v>2857.81</v>
      </c>
      <c r="EP180" s="608">
        <f t="shared" si="1086"/>
        <v>0</v>
      </c>
      <c r="EQ180" s="608">
        <f t="shared" si="1086"/>
        <v>0</v>
      </c>
      <c r="ER180" s="608">
        <f t="shared" si="1086"/>
        <v>0</v>
      </c>
      <c r="ES180" s="608">
        <f t="shared" si="1086"/>
        <v>0</v>
      </c>
      <c r="ET180" s="608">
        <f t="shared" si="1086"/>
        <v>0</v>
      </c>
      <c r="EU180" s="608">
        <f t="shared" si="1086"/>
        <v>0</v>
      </c>
      <c r="EV180" s="608">
        <f t="shared" si="1086"/>
        <v>0</v>
      </c>
      <c r="EW180" s="608">
        <f t="shared" si="1086"/>
        <v>0</v>
      </c>
      <c r="EX180" s="608">
        <f t="shared" si="1086"/>
        <v>0</v>
      </c>
      <c r="EY180" s="608">
        <f t="shared" si="1086"/>
        <v>0</v>
      </c>
      <c r="EZ180" s="634">
        <f t="shared" si="1087"/>
        <v>5492.79</v>
      </c>
      <c r="FA180" s="611"/>
      <c r="FB180" s="607">
        <f t="shared" si="1088"/>
        <v>1250.8</v>
      </c>
      <c r="FC180" s="608">
        <f t="shared" si="1088"/>
        <v>1365.26</v>
      </c>
      <c r="FD180" s="608">
        <f t="shared" si="1088"/>
        <v>0</v>
      </c>
      <c r="FE180" s="608">
        <f t="shared" si="1088"/>
        <v>0</v>
      </c>
      <c r="FF180" s="608">
        <f t="shared" si="1088"/>
        <v>0</v>
      </c>
      <c r="FG180" s="608">
        <f t="shared" si="1088"/>
        <v>0</v>
      </c>
      <c r="FH180" s="608">
        <f t="shared" si="1088"/>
        <v>0</v>
      </c>
      <c r="FI180" s="608">
        <f t="shared" si="1088"/>
        <v>0</v>
      </c>
      <c r="FJ180" s="608">
        <f t="shared" si="1088"/>
        <v>0</v>
      </c>
      <c r="FK180" s="608">
        <f t="shared" si="1088"/>
        <v>0</v>
      </c>
      <c r="FL180" s="608">
        <f t="shared" si="1088"/>
        <v>0</v>
      </c>
      <c r="FM180" s="608">
        <f t="shared" si="1088"/>
        <v>0</v>
      </c>
      <c r="FN180" s="634">
        <f t="shared" si="1089"/>
        <v>2616.06</v>
      </c>
      <c r="FO180" s="611"/>
      <c r="FP180" s="607">
        <f t="shared" si="1090"/>
        <v>1247.53</v>
      </c>
      <c r="FQ180" s="608">
        <f t="shared" si="1090"/>
        <v>1340.33</v>
      </c>
      <c r="FR180" s="608">
        <f t="shared" si="1090"/>
        <v>0</v>
      </c>
      <c r="FS180" s="608">
        <f t="shared" si="1090"/>
        <v>0</v>
      </c>
      <c r="FT180" s="608">
        <f t="shared" si="1090"/>
        <v>0</v>
      </c>
      <c r="FU180" s="608">
        <f t="shared" si="1090"/>
        <v>0</v>
      </c>
      <c r="FV180" s="608">
        <f t="shared" si="1090"/>
        <v>0</v>
      </c>
      <c r="FW180" s="608">
        <f t="shared" si="1090"/>
        <v>0</v>
      </c>
      <c r="FX180" s="608">
        <f t="shared" si="1090"/>
        <v>0</v>
      </c>
      <c r="FY180" s="608">
        <f t="shared" si="1090"/>
        <v>0</v>
      </c>
      <c r="FZ180" s="608">
        <f t="shared" si="1090"/>
        <v>0</v>
      </c>
      <c r="GA180" s="608">
        <f t="shared" si="1090"/>
        <v>0</v>
      </c>
      <c r="GB180" s="634">
        <f t="shared" si="1091"/>
        <v>2587.8599999999997</v>
      </c>
      <c r="GC180" s="611"/>
      <c r="GD180" s="607">
        <f t="shared" si="1092"/>
        <v>349.29</v>
      </c>
      <c r="GE180" s="608">
        <f t="shared" si="1092"/>
        <v>367.25</v>
      </c>
      <c r="GF180" s="608">
        <f t="shared" si="1092"/>
        <v>0</v>
      </c>
      <c r="GG180" s="608">
        <f t="shared" si="1092"/>
        <v>0</v>
      </c>
      <c r="GH180" s="608">
        <f t="shared" si="1092"/>
        <v>0</v>
      </c>
      <c r="GI180" s="608">
        <f t="shared" si="1092"/>
        <v>0</v>
      </c>
      <c r="GJ180" s="608">
        <f t="shared" si="1092"/>
        <v>0</v>
      </c>
      <c r="GK180" s="608">
        <f t="shared" si="1092"/>
        <v>0</v>
      </c>
      <c r="GL180" s="608">
        <f t="shared" si="1092"/>
        <v>0</v>
      </c>
      <c r="GM180" s="608">
        <f t="shared" si="1092"/>
        <v>0</v>
      </c>
      <c r="GN180" s="608">
        <f t="shared" si="1092"/>
        <v>0</v>
      </c>
      <c r="GO180" s="608">
        <f t="shared" si="1092"/>
        <v>0</v>
      </c>
      <c r="GP180" s="634">
        <f t="shared" si="1093"/>
        <v>716.54</v>
      </c>
      <c r="GQ180" s="611"/>
      <c r="GR180" s="607">
        <f t="shared" si="1094"/>
        <v>2369.94</v>
      </c>
      <c r="GS180" s="608">
        <f t="shared" si="1094"/>
        <v>2535.94</v>
      </c>
      <c r="GT180" s="608">
        <f t="shared" si="1094"/>
        <v>0</v>
      </c>
      <c r="GU180" s="608">
        <f t="shared" si="1094"/>
        <v>0</v>
      </c>
      <c r="GV180" s="608">
        <f t="shared" si="1094"/>
        <v>0</v>
      </c>
      <c r="GW180" s="608">
        <f t="shared" si="1094"/>
        <v>0</v>
      </c>
      <c r="GX180" s="608">
        <f t="shared" si="1094"/>
        <v>0</v>
      </c>
      <c r="GY180" s="608">
        <f t="shared" si="1094"/>
        <v>0</v>
      </c>
      <c r="GZ180" s="608">
        <f t="shared" si="1094"/>
        <v>0</v>
      </c>
      <c r="HA180" s="608">
        <f t="shared" si="1094"/>
        <v>0</v>
      </c>
      <c r="HB180" s="608">
        <f t="shared" si="1094"/>
        <v>0</v>
      </c>
      <c r="HC180" s="608">
        <f t="shared" si="1094"/>
        <v>0</v>
      </c>
      <c r="HD180" s="634">
        <f t="shared" si="1095"/>
        <v>4905.88</v>
      </c>
      <c r="HE180" s="611"/>
      <c r="HF180" s="607">
        <f t="shared" si="1096"/>
        <v>1272.76</v>
      </c>
      <c r="HG180" s="608">
        <f t="shared" si="1096"/>
        <v>1354.02</v>
      </c>
      <c r="HH180" s="608">
        <f t="shared" si="1096"/>
        <v>0</v>
      </c>
      <c r="HI180" s="608">
        <f t="shared" si="1096"/>
        <v>0</v>
      </c>
      <c r="HJ180" s="608">
        <f t="shared" si="1096"/>
        <v>0</v>
      </c>
      <c r="HK180" s="608">
        <f t="shared" si="1096"/>
        <v>0</v>
      </c>
      <c r="HL180" s="608">
        <f t="shared" si="1096"/>
        <v>0</v>
      </c>
      <c r="HM180" s="608">
        <f t="shared" si="1096"/>
        <v>0</v>
      </c>
      <c r="HN180" s="608">
        <f t="shared" si="1096"/>
        <v>0</v>
      </c>
      <c r="HO180" s="608">
        <f t="shared" si="1096"/>
        <v>0</v>
      </c>
      <c r="HP180" s="608">
        <f t="shared" si="1096"/>
        <v>0</v>
      </c>
      <c r="HQ180" s="608">
        <f t="shared" si="1096"/>
        <v>0</v>
      </c>
      <c r="HR180" s="634">
        <f t="shared" si="1097"/>
        <v>2626.7799999999997</v>
      </c>
      <c r="HS180" s="611"/>
      <c r="HT180" s="607">
        <f t="shared" si="1098"/>
        <v>235.76</v>
      </c>
      <c r="HU180" s="608">
        <f t="shared" si="1098"/>
        <v>253.48</v>
      </c>
      <c r="HV180" s="608">
        <f t="shared" si="1098"/>
        <v>0</v>
      </c>
      <c r="HW180" s="608">
        <f t="shared" si="1098"/>
        <v>0</v>
      </c>
      <c r="HX180" s="608">
        <f t="shared" si="1098"/>
        <v>0</v>
      </c>
      <c r="HY180" s="608">
        <f t="shared" si="1098"/>
        <v>0</v>
      </c>
      <c r="HZ180" s="608">
        <f t="shared" si="1098"/>
        <v>0</v>
      </c>
      <c r="IA180" s="608">
        <f t="shared" si="1098"/>
        <v>0</v>
      </c>
      <c r="IB180" s="608">
        <f t="shared" si="1098"/>
        <v>0</v>
      </c>
      <c r="IC180" s="608">
        <f t="shared" si="1098"/>
        <v>0</v>
      </c>
      <c r="ID180" s="608">
        <f t="shared" si="1098"/>
        <v>0</v>
      </c>
      <c r="IE180" s="608">
        <f t="shared" si="1098"/>
        <v>0</v>
      </c>
      <c r="IF180" s="634">
        <f t="shared" si="1099"/>
        <v>489.24</v>
      </c>
      <c r="IG180" s="611"/>
      <c r="IH180" s="607">
        <f t="shared" si="1100"/>
        <v>431.96</v>
      </c>
      <c r="II180" s="608">
        <f t="shared" si="1100"/>
        <v>833.57</v>
      </c>
      <c r="IJ180" s="608">
        <f t="shared" si="1100"/>
        <v>0</v>
      </c>
      <c r="IK180" s="608">
        <f t="shared" si="1100"/>
        <v>0</v>
      </c>
      <c r="IL180" s="608">
        <f t="shared" si="1100"/>
        <v>0</v>
      </c>
      <c r="IM180" s="608">
        <f t="shared" si="1100"/>
        <v>0</v>
      </c>
      <c r="IN180" s="608">
        <f t="shared" si="1100"/>
        <v>0</v>
      </c>
      <c r="IO180" s="608">
        <f t="shared" si="1100"/>
        <v>0</v>
      </c>
      <c r="IP180" s="608">
        <f t="shared" si="1100"/>
        <v>0</v>
      </c>
      <c r="IQ180" s="608">
        <f t="shared" si="1100"/>
        <v>0</v>
      </c>
      <c r="IR180" s="608">
        <f t="shared" si="1100"/>
        <v>0</v>
      </c>
      <c r="IS180" s="608">
        <f t="shared" si="1100"/>
        <v>0</v>
      </c>
      <c r="IT180" s="634">
        <f t="shared" si="1101"/>
        <v>1265.53</v>
      </c>
      <c r="IU180" s="611"/>
      <c r="IV180" s="607">
        <f t="shared" si="1102"/>
        <v>79.599999999999994</v>
      </c>
      <c r="IW180" s="608">
        <f t="shared" si="1102"/>
        <v>83.97</v>
      </c>
      <c r="IX180" s="608">
        <f t="shared" si="1102"/>
        <v>0</v>
      </c>
      <c r="IY180" s="608">
        <f t="shared" si="1102"/>
        <v>0</v>
      </c>
      <c r="IZ180" s="608">
        <f t="shared" si="1102"/>
        <v>0</v>
      </c>
      <c r="JA180" s="608">
        <f t="shared" si="1102"/>
        <v>0</v>
      </c>
      <c r="JB180" s="608">
        <f t="shared" si="1102"/>
        <v>0</v>
      </c>
      <c r="JC180" s="608">
        <f t="shared" si="1102"/>
        <v>0</v>
      </c>
      <c r="JD180" s="608">
        <f t="shared" si="1102"/>
        <v>0</v>
      </c>
      <c r="JE180" s="608">
        <f t="shared" si="1102"/>
        <v>0</v>
      </c>
      <c r="JF180" s="608">
        <f t="shared" si="1102"/>
        <v>0</v>
      </c>
      <c r="JG180" s="608">
        <f t="shared" si="1102"/>
        <v>0</v>
      </c>
      <c r="JH180" s="634">
        <f t="shared" si="1103"/>
        <v>163.57</v>
      </c>
      <c r="JI180" s="611"/>
      <c r="JJ180" s="607">
        <f t="shared" si="1104"/>
        <v>945.66</v>
      </c>
      <c r="JK180" s="608">
        <f t="shared" si="1104"/>
        <v>994.57</v>
      </c>
      <c r="JL180" s="608">
        <f t="shared" si="1104"/>
        <v>0</v>
      </c>
      <c r="JM180" s="608">
        <f t="shared" si="1104"/>
        <v>0</v>
      </c>
      <c r="JN180" s="608">
        <f t="shared" si="1104"/>
        <v>0</v>
      </c>
      <c r="JO180" s="608">
        <f t="shared" si="1104"/>
        <v>0</v>
      </c>
      <c r="JP180" s="608">
        <f t="shared" si="1104"/>
        <v>0</v>
      </c>
      <c r="JQ180" s="608">
        <f t="shared" si="1104"/>
        <v>0</v>
      </c>
      <c r="JR180" s="608">
        <f t="shared" si="1104"/>
        <v>0</v>
      </c>
      <c r="JS180" s="608">
        <f t="shared" si="1104"/>
        <v>0</v>
      </c>
      <c r="JT180" s="608">
        <f t="shared" si="1104"/>
        <v>0</v>
      </c>
      <c r="JU180" s="608">
        <f t="shared" si="1104"/>
        <v>0</v>
      </c>
      <c r="JV180" s="634">
        <f t="shared" si="1105"/>
        <v>1940.23</v>
      </c>
      <c r="JW180" s="611"/>
      <c r="JX180" s="607">
        <f t="shared" si="1106"/>
        <v>1703.54</v>
      </c>
      <c r="JY180" s="608">
        <f t="shared" si="1106"/>
        <v>1802.15</v>
      </c>
      <c r="JZ180" s="608">
        <f t="shared" si="1106"/>
        <v>0</v>
      </c>
      <c r="KA180" s="608">
        <f t="shared" si="1106"/>
        <v>0</v>
      </c>
      <c r="KB180" s="608">
        <f t="shared" si="1106"/>
        <v>0</v>
      </c>
      <c r="KC180" s="608">
        <f t="shared" si="1106"/>
        <v>0</v>
      </c>
      <c r="KD180" s="608">
        <f t="shared" si="1106"/>
        <v>0</v>
      </c>
      <c r="KE180" s="608">
        <f t="shared" si="1106"/>
        <v>0</v>
      </c>
      <c r="KF180" s="608">
        <f t="shared" si="1106"/>
        <v>0</v>
      </c>
      <c r="KG180" s="608">
        <f t="shared" si="1106"/>
        <v>0</v>
      </c>
      <c r="KH180" s="608">
        <f t="shared" si="1106"/>
        <v>0</v>
      </c>
      <c r="KI180" s="608">
        <f t="shared" si="1106"/>
        <v>0</v>
      </c>
      <c r="KJ180" s="634">
        <f t="shared" si="1107"/>
        <v>3505.69</v>
      </c>
      <c r="KK180" s="611"/>
      <c r="KL180" s="607">
        <f t="shared" si="1108"/>
        <v>522.85</v>
      </c>
      <c r="KM180" s="608">
        <f t="shared" si="1108"/>
        <v>537.34</v>
      </c>
      <c r="KN180" s="608">
        <f t="shared" si="1108"/>
        <v>0</v>
      </c>
      <c r="KO180" s="608">
        <f t="shared" si="1108"/>
        <v>0</v>
      </c>
      <c r="KP180" s="608">
        <f t="shared" si="1108"/>
        <v>0</v>
      </c>
      <c r="KQ180" s="608">
        <f t="shared" si="1108"/>
        <v>0</v>
      </c>
      <c r="KR180" s="608">
        <f t="shared" si="1108"/>
        <v>0</v>
      </c>
      <c r="KS180" s="608">
        <f t="shared" si="1108"/>
        <v>0</v>
      </c>
      <c r="KT180" s="608">
        <f t="shared" si="1108"/>
        <v>0</v>
      </c>
      <c r="KU180" s="608">
        <f t="shared" si="1108"/>
        <v>0</v>
      </c>
      <c r="KV180" s="608">
        <f t="shared" si="1108"/>
        <v>0</v>
      </c>
      <c r="KW180" s="608">
        <f t="shared" si="1108"/>
        <v>0</v>
      </c>
      <c r="KX180" s="634">
        <f t="shared" si="1109"/>
        <v>1060.19</v>
      </c>
      <c r="KY180" s="611"/>
      <c r="KZ180" s="607">
        <f t="shared" si="1110"/>
        <v>195.02</v>
      </c>
      <c r="LA180" s="608">
        <f t="shared" si="1110"/>
        <v>205.62</v>
      </c>
      <c r="LB180" s="608">
        <f t="shared" si="1110"/>
        <v>0</v>
      </c>
      <c r="LC180" s="608">
        <f t="shared" si="1110"/>
        <v>0</v>
      </c>
      <c r="LD180" s="608">
        <f t="shared" si="1110"/>
        <v>0</v>
      </c>
      <c r="LE180" s="608">
        <f t="shared" si="1110"/>
        <v>0</v>
      </c>
      <c r="LF180" s="608">
        <f t="shared" si="1110"/>
        <v>0</v>
      </c>
      <c r="LG180" s="608">
        <f t="shared" si="1110"/>
        <v>0</v>
      </c>
      <c r="LH180" s="608">
        <f t="shared" si="1110"/>
        <v>0</v>
      </c>
      <c r="LI180" s="608">
        <f t="shared" si="1110"/>
        <v>0</v>
      </c>
      <c r="LJ180" s="608">
        <f t="shared" si="1110"/>
        <v>0</v>
      </c>
      <c r="LK180" s="608">
        <f t="shared" si="1110"/>
        <v>0</v>
      </c>
      <c r="LL180" s="634">
        <f t="shared" si="1111"/>
        <v>400.64</v>
      </c>
      <c r="LM180" s="611"/>
      <c r="LN180" s="607">
        <f t="shared" si="1112"/>
        <v>93.81</v>
      </c>
      <c r="LO180" s="608">
        <f t="shared" si="1112"/>
        <v>100.88</v>
      </c>
      <c r="LP180" s="608">
        <f t="shared" si="1112"/>
        <v>0</v>
      </c>
      <c r="LQ180" s="608">
        <f t="shared" si="1112"/>
        <v>0</v>
      </c>
      <c r="LR180" s="608">
        <f t="shared" si="1112"/>
        <v>0</v>
      </c>
      <c r="LS180" s="608">
        <f t="shared" si="1112"/>
        <v>0</v>
      </c>
      <c r="LT180" s="608">
        <f t="shared" si="1112"/>
        <v>0</v>
      </c>
      <c r="LU180" s="608">
        <f t="shared" si="1112"/>
        <v>0</v>
      </c>
      <c r="LV180" s="608">
        <f t="shared" si="1112"/>
        <v>0</v>
      </c>
      <c r="LW180" s="608">
        <f t="shared" si="1112"/>
        <v>0</v>
      </c>
      <c r="LX180" s="608">
        <f t="shared" si="1112"/>
        <v>0</v>
      </c>
      <c r="LY180" s="608">
        <f t="shared" si="1112"/>
        <v>0</v>
      </c>
      <c r="LZ180" s="634">
        <f t="shared" si="1113"/>
        <v>194.69</v>
      </c>
      <c r="MA180" s="611"/>
      <c r="MB180" s="607">
        <f t="shared" si="1114"/>
        <v>422.37</v>
      </c>
      <c r="MC180" s="608">
        <f t="shared" si="1114"/>
        <v>451.08</v>
      </c>
      <c r="MD180" s="608">
        <f t="shared" si="1114"/>
        <v>0</v>
      </c>
      <c r="ME180" s="608">
        <f t="shared" si="1114"/>
        <v>0</v>
      </c>
      <c r="MF180" s="608">
        <f t="shared" si="1114"/>
        <v>0</v>
      </c>
      <c r="MG180" s="608">
        <f t="shared" si="1114"/>
        <v>0</v>
      </c>
      <c r="MH180" s="608">
        <f t="shared" si="1114"/>
        <v>0</v>
      </c>
      <c r="MI180" s="608">
        <f t="shared" si="1114"/>
        <v>0</v>
      </c>
      <c r="MJ180" s="608">
        <f t="shared" si="1114"/>
        <v>0</v>
      </c>
      <c r="MK180" s="608">
        <f t="shared" si="1114"/>
        <v>0</v>
      </c>
      <c r="ML180" s="608">
        <f t="shared" si="1114"/>
        <v>0</v>
      </c>
      <c r="MM180" s="608">
        <f t="shared" si="1114"/>
        <v>0</v>
      </c>
      <c r="MN180" s="634">
        <f t="shared" si="1115"/>
        <v>873.45</v>
      </c>
      <c r="MO180" s="611"/>
      <c r="MP180" s="607">
        <f t="shared" si="1116"/>
        <v>1027.4100000000001</v>
      </c>
      <c r="MQ180" s="608">
        <f t="shared" si="1116"/>
        <v>1164.0999999999999</v>
      </c>
      <c r="MR180" s="608">
        <f t="shared" si="1116"/>
        <v>0</v>
      </c>
      <c r="MS180" s="608">
        <f t="shared" si="1116"/>
        <v>0</v>
      </c>
      <c r="MT180" s="608">
        <f t="shared" si="1116"/>
        <v>0</v>
      </c>
      <c r="MU180" s="608">
        <f t="shared" si="1116"/>
        <v>0</v>
      </c>
      <c r="MV180" s="608">
        <f t="shared" si="1116"/>
        <v>0</v>
      </c>
      <c r="MW180" s="608">
        <f t="shared" si="1116"/>
        <v>0</v>
      </c>
      <c r="MX180" s="608">
        <f t="shared" si="1116"/>
        <v>0</v>
      </c>
      <c r="MY180" s="608">
        <f t="shared" si="1116"/>
        <v>0</v>
      </c>
      <c r="MZ180" s="608">
        <f t="shared" si="1116"/>
        <v>0</v>
      </c>
      <c r="NA180" s="608">
        <f t="shared" si="1116"/>
        <v>0</v>
      </c>
      <c r="NB180" s="634">
        <f t="shared" si="1117"/>
        <v>2191.5100000000002</v>
      </c>
      <c r="NC180" s="611"/>
      <c r="ND180" s="607">
        <f t="shared" si="1118"/>
        <v>1671.28</v>
      </c>
      <c r="NE180" s="608">
        <f t="shared" si="1118"/>
        <v>1800.15</v>
      </c>
      <c r="NF180" s="608">
        <f t="shared" si="1118"/>
        <v>0</v>
      </c>
      <c r="NG180" s="608">
        <f t="shared" si="1118"/>
        <v>0</v>
      </c>
      <c r="NH180" s="608">
        <f t="shared" si="1118"/>
        <v>0</v>
      </c>
      <c r="NI180" s="608">
        <f t="shared" si="1118"/>
        <v>0</v>
      </c>
      <c r="NJ180" s="608">
        <f t="shared" si="1118"/>
        <v>0</v>
      </c>
      <c r="NK180" s="608">
        <f t="shared" si="1118"/>
        <v>0</v>
      </c>
      <c r="NL180" s="608">
        <f t="shared" si="1118"/>
        <v>0</v>
      </c>
      <c r="NM180" s="608">
        <f t="shared" si="1118"/>
        <v>0</v>
      </c>
      <c r="NN180" s="608">
        <f t="shared" si="1118"/>
        <v>0</v>
      </c>
      <c r="NO180" s="608">
        <f t="shared" si="1118"/>
        <v>0</v>
      </c>
      <c r="NP180" s="634">
        <f t="shared" si="1119"/>
        <v>3471.4300000000003</v>
      </c>
      <c r="NQ180" s="611"/>
      <c r="NR180" s="607">
        <f t="shared" si="1120"/>
        <v>235.91</v>
      </c>
      <c r="NS180" s="608">
        <f t="shared" si="1120"/>
        <v>244.45</v>
      </c>
      <c r="NT180" s="608">
        <f t="shared" si="1120"/>
        <v>0</v>
      </c>
      <c r="NU180" s="608">
        <f t="shared" si="1120"/>
        <v>0</v>
      </c>
      <c r="NV180" s="608">
        <f t="shared" si="1120"/>
        <v>0</v>
      </c>
      <c r="NW180" s="608">
        <f t="shared" si="1120"/>
        <v>0</v>
      </c>
      <c r="NX180" s="608">
        <f t="shared" si="1120"/>
        <v>0</v>
      </c>
      <c r="NY180" s="608">
        <f t="shared" si="1120"/>
        <v>0</v>
      </c>
      <c r="NZ180" s="608">
        <f t="shared" si="1120"/>
        <v>0</v>
      </c>
      <c r="OA180" s="608">
        <f t="shared" si="1120"/>
        <v>0</v>
      </c>
      <c r="OB180" s="608">
        <f t="shared" si="1120"/>
        <v>0</v>
      </c>
      <c r="OC180" s="608">
        <f t="shared" si="1120"/>
        <v>0</v>
      </c>
      <c r="OD180" s="634">
        <f t="shared" si="1121"/>
        <v>480.36</v>
      </c>
      <c r="OE180" s="611"/>
      <c r="OF180" s="607">
        <f t="shared" si="1122"/>
        <v>52.55</v>
      </c>
      <c r="OG180" s="608">
        <f t="shared" si="1122"/>
        <v>61.76</v>
      </c>
      <c r="OH180" s="608">
        <f t="shared" si="1122"/>
        <v>0</v>
      </c>
      <c r="OI180" s="608">
        <f t="shared" si="1122"/>
        <v>0</v>
      </c>
      <c r="OJ180" s="608">
        <f t="shared" si="1122"/>
        <v>0</v>
      </c>
      <c r="OK180" s="608">
        <f t="shared" si="1122"/>
        <v>0</v>
      </c>
      <c r="OL180" s="608">
        <f t="shared" si="1122"/>
        <v>0</v>
      </c>
      <c r="OM180" s="608">
        <f t="shared" si="1122"/>
        <v>0</v>
      </c>
      <c r="ON180" s="608">
        <f t="shared" si="1122"/>
        <v>0</v>
      </c>
      <c r="OO180" s="608">
        <f t="shared" si="1122"/>
        <v>0</v>
      </c>
      <c r="OP180" s="608">
        <f t="shared" si="1122"/>
        <v>0</v>
      </c>
      <c r="OQ180" s="608">
        <f t="shared" si="1122"/>
        <v>0</v>
      </c>
      <c r="OR180" s="634">
        <f t="shared" si="1123"/>
        <v>114.31</v>
      </c>
      <c r="OS180" s="611"/>
      <c r="OT180" s="607">
        <f t="shared" si="1124"/>
        <v>1121.24</v>
      </c>
      <c r="OU180" s="608">
        <f t="shared" si="1124"/>
        <v>1200.19</v>
      </c>
      <c r="OV180" s="608">
        <f t="shared" si="1124"/>
        <v>0</v>
      </c>
      <c r="OW180" s="608">
        <f t="shared" si="1124"/>
        <v>0</v>
      </c>
      <c r="OX180" s="608">
        <f t="shared" si="1124"/>
        <v>0</v>
      </c>
      <c r="OY180" s="608">
        <f t="shared" si="1124"/>
        <v>0</v>
      </c>
      <c r="OZ180" s="608">
        <f t="shared" si="1124"/>
        <v>0</v>
      </c>
      <c r="PA180" s="608">
        <f t="shared" si="1124"/>
        <v>0</v>
      </c>
      <c r="PB180" s="608">
        <f t="shared" si="1124"/>
        <v>0</v>
      </c>
      <c r="PC180" s="608">
        <f t="shared" si="1124"/>
        <v>0</v>
      </c>
      <c r="PD180" s="608">
        <f t="shared" si="1124"/>
        <v>0</v>
      </c>
      <c r="PE180" s="608">
        <f t="shared" si="1124"/>
        <v>0</v>
      </c>
      <c r="PF180" s="634">
        <f t="shared" si="1125"/>
        <v>2321.4300000000003</v>
      </c>
      <c r="PG180" s="611"/>
      <c r="PH180" s="607">
        <f t="shared" si="1126"/>
        <v>476.02</v>
      </c>
      <c r="PI180" s="608">
        <f t="shared" si="1126"/>
        <v>500.51</v>
      </c>
      <c r="PJ180" s="608">
        <f t="shared" si="1126"/>
        <v>0</v>
      </c>
      <c r="PK180" s="608">
        <f t="shared" si="1126"/>
        <v>0</v>
      </c>
      <c r="PL180" s="608">
        <f t="shared" si="1126"/>
        <v>0</v>
      </c>
      <c r="PM180" s="608">
        <f t="shared" si="1126"/>
        <v>0</v>
      </c>
      <c r="PN180" s="608">
        <f t="shared" si="1126"/>
        <v>0</v>
      </c>
      <c r="PO180" s="608">
        <f t="shared" si="1126"/>
        <v>0</v>
      </c>
      <c r="PP180" s="608">
        <f t="shared" si="1126"/>
        <v>0</v>
      </c>
      <c r="PQ180" s="608">
        <f t="shared" si="1126"/>
        <v>0</v>
      </c>
      <c r="PR180" s="608">
        <f t="shared" si="1126"/>
        <v>0</v>
      </c>
      <c r="PS180" s="608">
        <f t="shared" si="1126"/>
        <v>0</v>
      </c>
      <c r="PT180" s="634">
        <f t="shared" si="1127"/>
        <v>976.53</v>
      </c>
      <c r="PU180" s="611"/>
      <c r="PV180" s="607">
        <f t="shared" si="1128"/>
        <v>0</v>
      </c>
      <c r="PW180" s="608">
        <f t="shared" si="1128"/>
        <v>34.07</v>
      </c>
      <c r="PX180" s="608">
        <f t="shared" si="1128"/>
        <v>0</v>
      </c>
      <c r="PY180" s="608">
        <f t="shared" si="1128"/>
        <v>0</v>
      </c>
      <c r="PZ180" s="608">
        <f t="shared" si="1128"/>
        <v>0</v>
      </c>
      <c r="QA180" s="608">
        <f t="shared" si="1128"/>
        <v>0</v>
      </c>
      <c r="QB180" s="608">
        <f t="shared" si="1128"/>
        <v>0</v>
      </c>
      <c r="QC180" s="608">
        <f t="shared" si="1128"/>
        <v>0</v>
      </c>
      <c r="QD180" s="608">
        <f t="shared" si="1128"/>
        <v>0</v>
      </c>
      <c r="QE180" s="608">
        <f t="shared" si="1128"/>
        <v>0</v>
      </c>
      <c r="QF180" s="608">
        <f t="shared" si="1128"/>
        <v>0</v>
      </c>
      <c r="QG180" s="608">
        <f t="shared" si="1128"/>
        <v>0</v>
      </c>
      <c r="QH180" s="634">
        <f t="shared" si="1129"/>
        <v>34.07</v>
      </c>
      <c r="QI180" s="611"/>
      <c r="QJ180" s="607">
        <f t="shared" si="1130"/>
        <v>0</v>
      </c>
      <c r="QK180" s="608">
        <f t="shared" si="1130"/>
        <v>32.46</v>
      </c>
      <c r="QL180" s="608">
        <f t="shared" si="1130"/>
        <v>0</v>
      </c>
      <c r="QM180" s="608">
        <f t="shared" si="1130"/>
        <v>0</v>
      </c>
      <c r="QN180" s="608">
        <f t="shared" si="1130"/>
        <v>0</v>
      </c>
      <c r="QO180" s="608">
        <f t="shared" si="1130"/>
        <v>0</v>
      </c>
      <c r="QP180" s="608">
        <f t="shared" si="1130"/>
        <v>0</v>
      </c>
      <c r="QQ180" s="608">
        <f t="shared" si="1130"/>
        <v>0</v>
      </c>
      <c r="QR180" s="608">
        <f t="shared" si="1130"/>
        <v>0</v>
      </c>
      <c r="QS180" s="608">
        <f t="shared" si="1130"/>
        <v>0</v>
      </c>
      <c r="QT180" s="608">
        <f t="shared" si="1130"/>
        <v>0</v>
      </c>
      <c r="QU180" s="608">
        <f t="shared" si="1130"/>
        <v>0</v>
      </c>
      <c r="QV180" s="634">
        <f t="shared" si="1131"/>
        <v>32.46</v>
      </c>
      <c r="QW180" s="611"/>
      <c r="QX180" s="634">
        <f t="shared" si="1132"/>
        <v>24890.720000000001</v>
      </c>
      <c r="QY180" s="634">
        <f t="shared" si="1133"/>
        <v>27115.489999999998</v>
      </c>
      <c r="QZ180" s="634">
        <f t="shared" si="1133"/>
        <v>0</v>
      </c>
      <c r="RA180" s="634">
        <f t="shared" si="1133"/>
        <v>0</v>
      </c>
      <c r="RB180" s="634">
        <f t="shared" si="1133"/>
        <v>0</v>
      </c>
      <c r="RC180" s="634">
        <f t="shared" si="1133"/>
        <v>0</v>
      </c>
      <c r="RD180" s="634">
        <f t="shared" si="1133"/>
        <v>0</v>
      </c>
      <c r="RE180" s="634">
        <f t="shared" si="1133"/>
        <v>0</v>
      </c>
      <c r="RF180" s="634">
        <f t="shared" si="1133"/>
        <v>0</v>
      </c>
      <c r="RG180" s="634">
        <f t="shared" si="1133"/>
        <v>0</v>
      </c>
      <c r="RH180" s="634">
        <f t="shared" si="1133"/>
        <v>0</v>
      </c>
      <c r="RI180" s="634">
        <f t="shared" si="1133"/>
        <v>0</v>
      </c>
      <c r="RJ180" s="634">
        <f t="shared" si="1134"/>
        <v>52006.21</v>
      </c>
    </row>
    <row r="181" spans="1:478" s="412" customFormat="1" x14ac:dyDescent="0.25">
      <c r="A181" s="589" t="s">
        <v>971</v>
      </c>
      <c r="B181" s="255" t="s">
        <v>95</v>
      </c>
      <c r="C181" s="313"/>
      <c r="D181" s="607">
        <f t="shared" si="1066"/>
        <v>412.55</v>
      </c>
      <c r="E181" s="608">
        <f t="shared" si="1066"/>
        <v>365.4</v>
      </c>
      <c r="F181" s="608">
        <f t="shared" si="1066"/>
        <v>0</v>
      </c>
      <c r="G181" s="608">
        <f t="shared" si="1066"/>
        <v>0</v>
      </c>
      <c r="H181" s="608">
        <f t="shared" si="1066"/>
        <v>0</v>
      </c>
      <c r="I181" s="608">
        <f t="shared" si="1066"/>
        <v>0</v>
      </c>
      <c r="J181" s="608">
        <f t="shared" si="1066"/>
        <v>0</v>
      </c>
      <c r="K181" s="608">
        <f t="shared" si="1066"/>
        <v>0</v>
      </c>
      <c r="L181" s="608">
        <f t="shared" si="1066"/>
        <v>0</v>
      </c>
      <c r="M181" s="608">
        <f t="shared" si="1066"/>
        <v>0</v>
      </c>
      <c r="N181" s="608">
        <f t="shared" si="1066"/>
        <v>0</v>
      </c>
      <c r="O181" s="608">
        <f t="shared" si="1066"/>
        <v>0</v>
      </c>
      <c r="P181" s="610">
        <f t="shared" si="1067"/>
        <v>777.95</v>
      </c>
      <c r="Q181" s="611"/>
      <c r="R181" s="607">
        <f t="shared" si="1068"/>
        <v>182.55</v>
      </c>
      <c r="S181" s="608">
        <f t="shared" si="1068"/>
        <v>152.24</v>
      </c>
      <c r="T181" s="608">
        <f t="shared" si="1068"/>
        <v>0</v>
      </c>
      <c r="U181" s="608">
        <f t="shared" si="1068"/>
        <v>0</v>
      </c>
      <c r="V181" s="608">
        <f t="shared" si="1068"/>
        <v>0</v>
      </c>
      <c r="W181" s="608">
        <f t="shared" si="1068"/>
        <v>0</v>
      </c>
      <c r="X181" s="608">
        <f t="shared" si="1068"/>
        <v>0</v>
      </c>
      <c r="Y181" s="608">
        <f t="shared" si="1068"/>
        <v>0</v>
      </c>
      <c r="Z181" s="608">
        <f t="shared" si="1068"/>
        <v>0</v>
      </c>
      <c r="AA181" s="608">
        <f t="shared" si="1068"/>
        <v>0</v>
      </c>
      <c r="AB181" s="608">
        <f t="shared" si="1068"/>
        <v>0</v>
      </c>
      <c r="AC181" s="608">
        <f t="shared" si="1068"/>
        <v>0</v>
      </c>
      <c r="AD181" s="610">
        <f t="shared" si="1069"/>
        <v>334.79</v>
      </c>
      <c r="AE181" s="611"/>
      <c r="AF181" s="607">
        <f t="shared" si="1070"/>
        <v>36.520000000000003</v>
      </c>
      <c r="AG181" s="608">
        <f t="shared" si="1070"/>
        <v>30.45</v>
      </c>
      <c r="AH181" s="608">
        <f t="shared" si="1070"/>
        <v>0</v>
      </c>
      <c r="AI181" s="608">
        <f t="shared" si="1070"/>
        <v>0</v>
      </c>
      <c r="AJ181" s="608">
        <f t="shared" si="1070"/>
        <v>0</v>
      </c>
      <c r="AK181" s="608">
        <f t="shared" si="1070"/>
        <v>0</v>
      </c>
      <c r="AL181" s="608">
        <f t="shared" si="1070"/>
        <v>0</v>
      </c>
      <c r="AM181" s="608">
        <f t="shared" si="1070"/>
        <v>0</v>
      </c>
      <c r="AN181" s="608">
        <f t="shared" si="1070"/>
        <v>0</v>
      </c>
      <c r="AO181" s="608">
        <f t="shared" si="1070"/>
        <v>0</v>
      </c>
      <c r="AP181" s="608">
        <f t="shared" si="1070"/>
        <v>0</v>
      </c>
      <c r="AQ181" s="608">
        <f t="shared" si="1070"/>
        <v>0</v>
      </c>
      <c r="AR181" s="634">
        <f t="shared" si="1071"/>
        <v>66.97</v>
      </c>
      <c r="AS181" s="611"/>
      <c r="AT181" s="607">
        <f t="shared" si="1072"/>
        <v>1445.56</v>
      </c>
      <c r="AU181" s="608">
        <f t="shared" si="1072"/>
        <v>1481.27</v>
      </c>
      <c r="AV181" s="608">
        <f t="shared" si="1072"/>
        <v>0</v>
      </c>
      <c r="AW181" s="608">
        <f t="shared" si="1072"/>
        <v>0</v>
      </c>
      <c r="AX181" s="608">
        <f t="shared" si="1072"/>
        <v>0</v>
      </c>
      <c r="AY181" s="608">
        <f t="shared" si="1072"/>
        <v>0</v>
      </c>
      <c r="AZ181" s="608">
        <f t="shared" si="1072"/>
        <v>0</v>
      </c>
      <c r="BA181" s="608">
        <f t="shared" si="1072"/>
        <v>0</v>
      </c>
      <c r="BB181" s="608">
        <f t="shared" si="1072"/>
        <v>0</v>
      </c>
      <c r="BC181" s="608">
        <f t="shared" si="1072"/>
        <v>0</v>
      </c>
      <c r="BD181" s="608">
        <f t="shared" si="1072"/>
        <v>0</v>
      </c>
      <c r="BE181" s="608">
        <f t="shared" si="1072"/>
        <v>0</v>
      </c>
      <c r="BF181" s="634">
        <f t="shared" si="1073"/>
        <v>2926.83</v>
      </c>
      <c r="BG181" s="611"/>
      <c r="BH181" s="607">
        <f t="shared" si="1074"/>
        <v>43.99</v>
      </c>
      <c r="BI181" s="608">
        <f t="shared" si="1074"/>
        <v>26.63</v>
      </c>
      <c r="BJ181" s="608">
        <f t="shared" si="1074"/>
        <v>0</v>
      </c>
      <c r="BK181" s="608">
        <f t="shared" si="1074"/>
        <v>0</v>
      </c>
      <c r="BL181" s="608">
        <f t="shared" si="1074"/>
        <v>0</v>
      </c>
      <c r="BM181" s="608">
        <f t="shared" si="1074"/>
        <v>0</v>
      </c>
      <c r="BN181" s="608">
        <f t="shared" si="1074"/>
        <v>0</v>
      </c>
      <c r="BO181" s="608">
        <f t="shared" si="1074"/>
        <v>0</v>
      </c>
      <c r="BP181" s="608">
        <f t="shared" si="1074"/>
        <v>0</v>
      </c>
      <c r="BQ181" s="608">
        <f t="shared" si="1074"/>
        <v>0</v>
      </c>
      <c r="BR181" s="608">
        <f t="shared" si="1074"/>
        <v>0</v>
      </c>
      <c r="BS181" s="608">
        <f t="shared" si="1074"/>
        <v>0</v>
      </c>
      <c r="BT181" s="634">
        <f t="shared" si="1075"/>
        <v>70.62</v>
      </c>
      <c r="BU181" s="621"/>
      <c r="BV181" s="607">
        <f t="shared" si="1076"/>
        <v>1319.61</v>
      </c>
      <c r="BW181" s="608">
        <f t="shared" si="1076"/>
        <v>772.23</v>
      </c>
      <c r="BX181" s="608">
        <f t="shared" si="1076"/>
        <v>0</v>
      </c>
      <c r="BY181" s="608">
        <f t="shared" si="1076"/>
        <v>0</v>
      </c>
      <c r="BZ181" s="608">
        <f t="shared" si="1076"/>
        <v>0</v>
      </c>
      <c r="CA181" s="608">
        <f t="shared" si="1076"/>
        <v>0</v>
      </c>
      <c r="CB181" s="608">
        <f t="shared" si="1076"/>
        <v>0</v>
      </c>
      <c r="CC181" s="608">
        <f t="shared" si="1076"/>
        <v>0</v>
      </c>
      <c r="CD181" s="608">
        <f t="shared" si="1076"/>
        <v>0</v>
      </c>
      <c r="CE181" s="608">
        <f t="shared" si="1076"/>
        <v>0</v>
      </c>
      <c r="CF181" s="608">
        <f t="shared" si="1076"/>
        <v>0</v>
      </c>
      <c r="CG181" s="608">
        <f t="shared" si="1076"/>
        <v>0</v>
      </c>
      <c r="CH181" s="634">
        <f t="shared" si="1077"/>
        <v>2091.84</v>
      </c>
      <c r="CI181" s="611"/>
      <c r="CJ181" s="607">
        <f t="shared" si="1078"/>
        <v>109.52</v>
      </c>
      <c r="CK181" s="608">
        <f t="shared" si="1078"/>
        <v>91.35</v>
      </c>
      <c r="CL181" s="608">
        <f t="shared" si="1078"/>
        <v>0</v>
      </c>
      <c r="CM181" s="608">
        <f t="shared" si="1078"/>
        <v>0</v>
      </c>
      <c r="CN181" s="608">
        <f t="shared" si="1078"/>
        <v>0</v>
      </c>
      <c r="CO181" s="608">
        <f t="shared" si="1078"/>
        <v>0</v>
      </c>
      <c r="CP181" s="608">
        <f t="shared" si="1078"/>
        <v>0</v>
      </c>
      <c r="CQ181" s="608">
        <f t="shared" si="1078"/>
        <v>0</v>
      </c>
      <c r="CR181" s="608">
        <f t="shared" si="1078"/>
        <v>0</v>
      </c>
      <c r="CS181" s="608">
        <f t="shared" si="1078"/>
        <v>0</v>
      </c>
      <c r="CT181" s="608">
        <f t="shared" si="1078"/>
        <v>0</v>
      </c>
      <c r="CU181" s="608">
        <f t="shared" si="1078"/>
        <v>0</v>
      </c>
      <c r="CV181" s="634">
        <f t="shared" si="1079"/>
        <v>200.87</v>
      </c>
      <c r="CW181" s="611"/>
      <c r="CX181" s="607">
        <f t="shared" si="1080"/>
        <v>109.52</v>
      </c>
      <c r="CY181" s="608">
        <f t="shared" si="1080"/>
        <v>121.81</v>
      </c>
      <c r="CZ181" s="608">
        <f t="shared" si="1080"/>
        <v>0</v>
      </c>
      <c r="DA181" s="608">
        <f t="shared" si="1080"/>
        <v>0</v>
      </c>
      <c r="DB181" s="608">
        <f t="shared" si="1080"/>
        <v>0</v>
      </c>
      <c r="DC181" s="608">
        <f t="shared" si="1080"/>
        <v>0</v>
      </c>
      <c r="DD181" s="608">
        <f t="shared" si="1080"/>
        <v>0</v>
      </c>
      <c r="DE181" s="608">
        <f t="shared" si="1080"/>
        <v>0</v>
      </c>
      <c r="DF181" s="608">
        <f t="shared" si="1080"/>
        <v>0</v>
      </c>
      <c r="DG181" s="608">
        <f t="shared" si="1080"/>
        <v>0</v>
      </c>
      <c r="DH181" s="608">
        <f t="shared" si="1080"/>
        <v>0</v>
      </c>
      <c r="DI181" s="608">
        <f t="shared" si="1080"/>
        <v>0</v>
      </c>
      <c r="DJ181" s="634">
        <f t="shared" si="1081"/>
        <v>231.32999999999998</v>
      </c>
      <c r="DK181" s="611"/>
      <c r="DL181" s="607">
        <f t="shared" si="1082"/>
        <v>73.03</v>
      </c>
      <c r="DM181" s="608">
        <f t="shared" si="1082"/>
        <v>60.89</v>
      </c>
      <c r="DN181" s="608">
        <f t="shared" si="1082"/>
        <v>0</v>
      </c>
      <c r="DO181" s="608">
        <f t="shared" si="1082"/>
        <v>0</v>
      </c>
      <c r="DP181" s="608">
        <f t="shared" si="1082"/>
        <v>0</v>
      </c>
      <c r="DQ181" s="608">
        <f t="shared" si="1082"/>
        <v>0</v>
      </c>
      <c r="DR181" s="608">
        <f t="shared" si="1082"/>
        <v>0</v>
      </c>
      <c r="DS181" s="608">
        <f t="shared" si="1082"/>
        <v>0</v>
      </c>
      <c r="DT181" s="608">
        <f t="shared" si="1082"/>
        <v>0</v>
      </c>
      <c r="DU181" s="608">
        <f t="shared" si="1082"/>
        <v>0</v>
      </c>
      <c r="DV181" s="608">
        <f t="shared" si="1082"/>
        <v>0</v>
      </c>
      <c r="DW181" s="608">
        <f t="shared" si="1082"/>
        <v>0</v>
      </c>
      <c r="DX181" s="634">
        <f t="shared" si="1083"/>
        <v>133.92000000000002</v>
      </c>
      <c r="DY181" s="611"/>
      <c r="DZ181" s="607">
        <f t="shared" si="1084"/>
        <v>547.64</v>
      </c>
      <c r="EA181" s="608">
        <f t="shared" si="1084"/>
        <v>456.74</v>
      </c>
      <c r="EB181" s="608">
        <f t="shared" si="1084"/>
        <v>0</v>
      </c>
      <c r="EC181" s="608">
        <f t="shared" si="1084"/>
        <v>0</v>
      </c>
      <c r="ED181" s="608">
        <f t="shared" si="1084"/>
        <v>0</v>
      </c>
      <c r="EE181" s="608">
        <f t="shared" si="1084"/>
        <v>0</v>
      </c>
      <c r="EF181" s="608">
        <f t="shared" si="1084"/>
        <v>0</v>
      </c>
      <c r="EG181" s="608">
        <f t="shared" si="1084"/>
        <v>0</v>
      </c>
      <c r="EH181" s="608">
        <f t="shared" si="1084"/>
        <v>0</v>
      </c>
      <c r="EI181" s="608">
        <f t="shared" si="1084"/>
        <v>0</v>
      </c>
      <c r="EJ181" s="608">
        <f t="shared" si="1084"/>
        <v>0</v>
      </c>
      <c r="EK181" s="608">
        <f t="shared" si="1084"/>
        <v>0</v>
      </c>
      <c r="EL181" s="634">
        <f t="shared" si="1085"/>
        <v>1004.38</v>
      </c>
      <c r="EM181" s="611"/>
      <c r="EN181" s="607">
        <f t="shared" si="1086"/>
        <v>547.64</v>
      </c>
      <c r="EO181" s="608">
        <f t="shared" si="1086"/>
        <v>456.74</v>
      </c>
      <c r="EP181" s="608">
        <f t="shared" si="1086"/>
        <v>0</v>
      </c>
      <c r="EQ181" s="608">
        <f t="shared" si="1086"/>
        <v>0</v>
      </c>
      <c r="ER181" s="608">
        <f t="shared" si="1086"/>
        <v>0</v>
      </c>
      <c r="ES181" s="608">
        <f t="shared" si="1086"/>
        <v>0</v>
      </c>
      <c r="ET181" s="608">
        <f t="shared" si="1086"/>
        <v>0</v>
      </c>
      <c r="EU181" s="608">
        <f t="shared" si="1086"/>
        <v>0</v>
      </c>
      <c r="EV181" s="608">
        <f t="shared" si="1086"/>
        <v>0</v>
      </c>
      <c r="EW181" s="608">
        <f t="shared" si="1086"/>
        <v>0</v>
      </c>
      <c r="EX181" s="608">
        <f t="shared" si="1086"/>
        <v>0</v>
      </c>
      <c r="EY181" s="608">
        <f t="shared" si="1086"/>
        <v>0</v>
      </c>
      <c r="EZ181" s="634">
        <f t="shared" si="1087"/>
        <v>1004.38</v>
      </c>
      <c r="FA181" s="611"/>
      <c r="FB181" s="607">
        <f t="shared" si="1088"/>
        <v>657.16</v>
      </c>
      <c r="FC181" s="608">
        <f t="shared" si="1088"/>
        <v>548.09</v>
      </c>
      <c r="FD181" s="608">
        <f t="shared" si="1088"/>
        <v>0</v>
      </c>
      <c r="FE181" s="608">
        <f t="shared" si="1088"/>
        <v>0</v>
      </c>
      <c r="FF181" s="608">
        <f t="shared" si="1088"/>
        <v>0</v>
      </c>
      <c r="FG181" s="608">
        <f t="shared" si="1088"/>
        <v>0</v>
      </c>
      <c r="FH181" s="608">
        <f t="shared" si="1088"/>
        <v>0</v>
      </c>
      <c r="FI181" s="608">
        <f t="shared" si="1088"/>
        <v>0</v>
      </c>
      <c r="FJ181" s="608">
        <f t="shared" si="1088"/>
        <v>0</v>
      </c>
      <c r="FK181" s="608">
        <f t="shared" si="1088"/>
        <v>0</v>
      </c>
      <c r="FL181" s="608">
        <f t="shared" si="1088"/>
        <v>0</v>
      </c>
      <c r="FM181" s="608">
        <f t="shared" si="1088"/>
        <v>0</v>
      </c>
      <c r="FN181" s="634">
        <f t="shared" si="1089"/>
        <v>1205.25</v>
      </c>
      <c r="FO181" s="611"/>
      <c r="FP181" s="607">
        <f t="shared" si="1090"/>
        <v>620.65</v>
      </c>
      <c r="FQ181" s="608">
        <f t="shared" si="1090"/>
        <v>456.74</v>
      </c>
      <c r="FR181" s="608">
        <f t="shared" si="1090"/>
        <v>0</v>
      </c>
      <c r="FS181" s="608">
        <f t="shared" si="1090"/>
        <v>0</v>
      </c>
      <c r="FT181" s="608">
        <f t="shared" si="1090"/>
        <v>0</v>
      </c>
      <c r="FU181" s="608">
        <f t="shared" si="1090"/>
        <v>0</v>
      </c>
      <c r="FV181" s="608">
        <f t="shared" si="1090"/>
        <v>0</v>
      </c>
      <c r="FW181" s="608">
        <f t="shared" si="1090"/>
        <v>0</v>
      </c>
      <c r="FX181" s="608">
        <f t="shared" si="1090"/>
        <v>0</v>
      </c>
      <c r="FY181" s="608">
        <f t="shared" si="1090"/>
        <v>0</v>
      </c>
      <c r="FZ181" s="608">
        <f t="shared" si="1090"/>
        <v>0</v>
      </c>
      <c r="GA181" s="608">
        <f t="shared" si="1090"/>
        <v>0</v>
      </c>
      <c r="GB181" s="634">
        <f t="shared" si="1091"/>
        <v>1077.3899999999999</v>
      </c>
      <c r="GC181" s="611"/>
      <c r="GD181" s="607">
        <f t="shared" si="1092"/>
        <v>36.520000000000003</v>
      </c>
      <c r="GE181" s="608">
        <f t="shared" si="1092"/>
        <v>30.45</v>
      </c>
      <c r="GF181" s="608">
        <f t="shared" si="1092"/>
        <v>0</v>
      </c>
      <c r="GG181" s="608">
        <f t="shared" si="1092"/>
        <v>0</v>
      </c>
      <c r="GH181" s="608">
        <f t="shared" si="1092"/>
        <v>0</v>
      </c>
      <c r="GI181" s="608">
        <f t="shared" si="1092"/>
        <v>0</v>
      </c>
      <c r="GJ181" s="608">
        <f t="shared" si="1092"/>
        <v>0</v>
      </c>
      <c r="GK181" s="608">
        <f t="shared" si="1092"/>
        <v>0</v>
      </c>
      <c r="GL181" s="608">
        <f t="shared" si="1092"/>
        <v>0</v>
      </c>
      <c r="GM181" s="608">
        <f t="shared" si="1092"/>
        <v>0</v>
      </c>
      <c r="GN181" s="608">
        <f t="shared" si="1092"/>
        <v>0</v>
      </c>
      <c r="GO181" s="608">
        <f t="shared" si="1092"/>
        <v>0</v>
      </c>
      <c r="GP181" s="634">
        <f t="shared" si="1093"/>
        <v>66.97</v>
      </c>
      <c r="GQ181" s="611"/>
      <c r="GR181" s="607">
        <f t="shared" si="1094"/>
        <v>985.74</v>
      </c>
      <c r="GS181" s="608">
        <f t="shared" si="1094"/>
        <v>822.1</v>
      </c>
      <c r="GT181" s="608">
        <f t="shared" si="1094"/>
        <v>0</v>
      </c>
      <c r="GU181" s="608">
        <f t="shared" si="1094"/>
        <v>0</v>
      </c>
      <c r="GV181" s="608">
        <f t="shared" si="1094"/>
        <v>0</v>
      </c>
      <c r="GW181" s="608">
        <f t="shared" si="1094"/>
        <v>0</v>
      </c>
      <c r="GX181" s="608">
        <f t="shared" si="1094"/>
        <v>0</v>
      </c>
      <c r="GY181" s="608">
        <f t="shared" si="1094"/>
        <v>0</v>
      </c>
      <c r="GZ181" s="608">
        <f t="shared" si="1094"/>
        <v>0</v>
      </c>
      <c r="HA181" s="608">
        <f t="shared" si="1094"/>
        <v>0</v>
      </c>
      <c r="HB181" s="608">
        <f t="shared" si="1094"/>
        <v>0</v>
      </c>
      <c r="HC181" s="608">
        <f t="shared" si="1094"/>
        <v>0</v>
      </c>
      <c r="HD181" s="634">
        <f t="shared" si="1095"/>
        <v>1807.8400000000001</v>
      </c>
      <c r="HE181" s="611"/>
      <c r="HF181" s="607">
        <f t="shared" si="1096"/>
        <v>985.76</v>
      </c>
      <c r="HG181" s="608">
        <f t="shared" si="1096"/>
        <v>822.14</v>
      </c>
      <c r="HH181" s="608">
        <f t="shared" si="1096"/>
        <v>0</v>
      </c>
      <c r="HI181" s="608">
        <f t="shared" si="1096"/>
        <v>0</v>
      </c>
      <c r="HJ181" s="608">
        <f t="shared" si="1096"/>
        <v>0</v>
      </c>
      <c r="HK181" s="608">
        <f t="shared" si="1096"/>
        <v>0</v>
      </c>
      <c r="HL181" s="608">
        <f t="shared" si="1096"/>
        <v>0</v>
      </c>
      <c r="HM181" s="608">
        <f t="shared" si="1096"/>
        <v>0</v>
      </c>
      <c r="HN181" s="608">
        <f t="shared" si="1096"/>
        <v>0</v>
      </c>
      <c r="HO181" s="608">
        <f t="shared" si="1096"/>
        <v>0</v>
      </c>
      <c r="HP181" s="608">
        <f t="shared" si="1096"/>
        <v>0</v>
      </c>
      <c r="HQ181" s="608">
        <f t="shared" si="1096"/>
        <v>0</v>
      </c>
      <c r="HR181" s="634">
        <f t="shared" si="1097"/>
        <v>1807.9</v>
      </c>
      <c r="HS181" s="611"/>
      <c r="HT181" s="607">
        <f t="shared" si="1098"/>
        <v>36.520000000000003</v>
      </c>
      <c r="HU181" s="608">
        <f t="shared" si="1098"/>
        <v>30.45</v>
      </c>
      <c r="HV181" s="608">
        <f t="shared" si="1098"/>
        <v>0</v>
      </c>
      <c r="HW181" s="608">
        <f t="shared" si="1098"/>
        <v>0</v>
      </c>
      <c r="HX181" s="608">
        <f t="shared" si="1098"/>
        <v>0</v>
      </c>
      <c r="HY181" s="608">
        <f t="shared" si="1098"/>
        <v>0</v>
      </c>
      <c r="HZ181" s="608">
        <f t="shared" si="1098"/>
        <v>0</v>
      </c>
      <c r="IA181" s="608">
        <f t="shared" si="1098"/>
        <v>0</v>
      </c>
      <c r="IB181" s="608">
        <f t="shared" si="1098"/>
        <v>0</v>
      </c>
      <c r="IC181" s="608">
        <f t="shared" si="1098"/>
        <v>0</v>
      </c>
      <c r="ID181" s="608">
        <f t="shared" si="1098"/>
        <v>0</v>
      </c>
      <c r="IE181" s="608">
        <f t="shared" si="1098"/>
        <v>0</v>
      </c>
      <c r="IF181" s="634">
        <f t="shared" si="1099"/>
        <v>66.97</v>
      </c>
      <c r="IG181" s="611"/>
      <c r="IH181" s="607">
        <f t="shared" si="1100"/>
        <v>146.04</v>
      </c>
      <c r="II181" s="608">
        <f t="shared" si="1100"/>
        <v>182.7</v>
      </c>
      <c r="IJ181" s="608">
        <f t="shared" si="1100"/>
        <v>0</v>
      </c>
      <c r="IK181" s="608">
        <f t="shared" si="1100"/>
        <v>0</v>
      </c>
      <c r="IL181" s="608">
        <f t="shared" si="1100"/>
        <v>0</v>
      </c>
      <c r="IM181" s="608">
        <f t="shared" si="1100"/>
        <v>0</v>
      </c>
      <c r="IN181" s="608">
        <f t="shared" si="1100"/>
        <v>0</v>
      </c>
      <c r="IO181" s="608">
        <f t="shared" si="1100"/>
        <v>0</v>
      </c>
      <c r="IP181" s="608">
        <f t="shared" si="1100"/>
        <v>0</v>
      </c>
      <c r="IQ181" s="608">
        <f t="shared" si="1100"/>
        <v>0</v>
      </c>
      <c r="IR181" s="608">
        <f t="shared" si="1100"/>
        <v>0</v>
      </c>
      <c r="IS181" s="608">
        <f t="shared" si="1100"/>
        <v>0</v>
      </c>
      <c r="IT181" s="634">
        <f t="shared" si="1101"/>
        <v>328.74</v>
      </c>
      <c r="IU181" s="611"/>
      <c r="IV181" s="607">
        <f t="shared" si="1102"/>
        <v>73.03</v>
      </c>
      <c r="IW181" s="608">
        <f t="shared" si="1102"/>
        <v>60.89</v>
      </c>
      <c r="IX181" s="608">
        <f t="shared" si="1102"/>
        <v>0</v>
      </c>
      <c r="IY181" s="608">
        <f t="shared" si="1102"/>
        <v>0</v>
      </c>
      <c r="IZ181" s="608">
        <f t="shared" si="1102"/>
        <v>0</v>
      </c>
      <c r="JA181" s="608">
        <f t="shared" si="1102"/>
        <v>0</v>
      </c>
      <c r="JB181" s="608">
        <f t="shared" si="1102"/>
        <v>0</v>
      </c>
      <c r="JC181" s="608">
        <f t="shared" si="1102"/>
        <v>0</v>
      </c>
      <c r="JD181" s="608">
        <f t="shared" si="1102"/>
        <v>0</v>
      </c>
      <c r="JE181" s="608">
        <f t="shared" si="1102"/>
        <v>0</v>
      </c>
      <c r="JF181" s="608">
        <f t="shared" si="1102"/>
        <v>0</v>
      </c>
      <c r="JG181" s="608">
        <f t="shared" si="1102"/>
        <v>0</v>
      </c>
      <c r="JH181" s="634">
        <f t="shared" si="1103"/>
        <v>133.92000000000002</v>
      </c>
      <c r="JI181" s="611"/>
      <c r="JJ181" s="607">
        <f t="shared" si="1104"/>
        <v>255.56</v>
      </c>
      <c r="JK181" s="608">
        <f t="shared" si="1104"/>
        <v>213.16</v>
      </c>
      <c r="JL181" s="608">
        <f t="shared" si="1104"/>
        <v>0</v>
      </c>
      <c r="JM181" s="608">
        <f t="shared" si="1104"/>
        <v>0</v>
      </c>
      <c r="JN181" s="608">
        <f t="shared" si="1104"/>
        <v>0</v>
      </c>
      <c r="JO181" s="608">
        <f t="shared" si="1104"/>
        <v>0</v>
      </c>
      <c r="JP181" s="608">
        <f t="shared" si="1104"/>
        <v>0</v>
      </c>
      <c r="JQ181" s="608">
        <f t="shared" si="1104"/>
        <v>0</v>
      </c>
      <c r="JR181" s="608">
        <f t="shared" si="1104"/>
        <v>0</v>
      </c>
      <c r="JS181" s="608">
        <f t="shared" si="1104"/>
        <v>0</v>
      </c>
      <c r="JT181" s="608">
        <f t="shared" si="1104"/>
        <v>0</v>
      </c>
      <c r="JU181" s="608">
        <f t="shared" si="1104"/>
        <v>0</v>
      </c>
      <c r="JV181" s="634">
        <f t="shared" si="1105"/>
        <v>468.72</v>
      </c>
      <c r="JW181" s="611"/>
      <c r="JX181" s="607">
        <f t="shared" si="1106"/>
        <v>438.1</v>
      </c>
      <c r="JY181" s="608">
        <f t="shared" si="1106"/>
        <v>426.29</v>
      </c>
      <c r="JZ181" s="608">
        <f t="shared" si="1106"/>
        <v>0</v>
      </c>
      <c r="KA181" s="608">
        <f t="shared" si="1106"/>
        <v>0</v>
      </c>
      <c r="KB181" s="608">
        <f t="shared" si="1106"/>
        <v>0</v>
      </c>
      <c r="KC181" s="608">
        <f t="shared" si="1106"/>
        <v>0</v>
      </c>
      <c r="KD181" s="608">
        <f t="shared" si="1106"/>
        <v>0</v>
      </c>
      <c r="KE181" s="608">
        <f t="shared" si="1106"/>
        <v>0</v>
      </c>
      <c r="KF181" s="608">
        <f t="shared" si="1106"/>
        <v>0</v>
      </c>
      <c r="KG181" s="608">
        <f t="shared" si="1106"/>
        <v>0</v>
      </c>
      <c r="KH181" s="608">
        <f t="shared" si="1106"/>
        <v>0</v>
      </c>
      <c r="KI181" s="608">
        <f t="shared" si="1106"/>
        <v>0</v>
      </c>
      <c r="KJ181" s="634">
        <f t="shared" si="1107"/>
        <v>864.3900000000001</v>
      </c>
      <c r="KK181" s="611"/>
      <c r="KL181" s="607">
        <f t="shared" si="1108"/>
        <v>36.520000000000003</v>
      </c>
      <c r="KM181" s="608">
        <f t="shared" si="1108"/>
        <v>30.45</v>
      </c>
      <c r="KN181" s="608">
        <f t="shared" si="1108"/>
        <v>0</v>
      </c>
      <c r="KO181" s="608">
        <f t="shared" si="1108"/>
        <v>0</v>
      </c>
      <c r="KP181" s="608">
        <f t="shared" si="1108"/>
        <v>0</v>
      </c>
      <c r="KQ181" s="608">
        <f t="shared" si="1108"/>
        <v>0</v>
      </c>
      <c r="KR181" s="608">
        <f t="shared" si="1108"/>
        <v>0</v>
      </c>
      <c r="KS181" s="608">
        <f t="shared" si="1108"/>
        <v>0</v>
      </c>
      <c r="KT181" s="608">
        <f t="shared" si="1108"/>
        <v>0</v>
      </c>
      <c r="KU181" s="608">
        <f t="shared" si="1108"/>
        <v>0</v>
      </c>
      <c r="KV181" s="608">
        <f t="shared" si="1108"/>
        <v>0</v>
      </c>
      <c r="KW181" s="608">
        <f t="shared" si="1108"/>
        <v>0</v>
      </c>
      <c r="KX181" s="634">
        <f t="shared" si="1109"/>
        <v>66.97</v>
      </c>
      <c r="KY181" s="611"/>
      <c r="KZ181" s="607">
        <f t="shared" si="1110"/>
        <v>146.04</v>
      </c>
      <c r="LA181" s="608">
        <f t="shared" si="1110"/>
        <v>121.8</v>
      </c>
      <c r="LB181" s="608">
        <f t="shared" si="1110"/>
        <v>0</v>
      </c>
      <c r="LC181" s="608">
        <f t="shared" si="1110"/>
        <v>0</v>
      </c>
      <c r="LD181" s="608">
        <f t="shared" si="1110"/>
        <v>0</v>
      </c>
      <c r="LE181" s="608">
        <f t="shared" si="1110"/>
        <v>0</v>
      </c>
      <c r="LF181" s="608">
        <f t="shared" si="1110"/>
        <v>0</v>
      </c>
      <c r="LG181" s="608">
        <f t="shared" si="1110"/>
        <v>0</v>
      </c>
      <c r="LH181" s="608">
        <f t="shared" si="1110"/>
        <v>0</v>
      </c>
      <c r="LI181" s="608">
        <f t="shared" si="1110"/>
        <v>0</v>
      </c>
      <c r="LJ181" s="608">
        <f t="shared" si="1110"/>
        <v>0</v>
      </c>
      <c r="LK181" s="608">
        <f t="shared" si="1110"/>
        <v>0</v>
      </c>
      <c r="LL181" s="634">
        <f t="shared" si="1111"/>
        <v>267.83999999999997</v>
      </c>
      <c r="LM181" s="611"/>
      <c r="LN181" s="607">
        <f t="shared" si="1112"/>
        <v>36.520000000000003</v>
      </c>
      <c r="LO181" s="608">
        <f t="shared" si="1112"/>
        <v>30.45</v>
      </c>
      <c r="LP181" s="608">
        <f t="shared" si="1112"/>
        <v>0</v>
      </c>
      <c r="LQ181" s="608">
        <f t="shared" si="1112"/>
        <v>0</v>
      </c>
      <c r="LR181" s="608">
        <f t="shared" si="1112"/>
        <v>0</v>
      </c>
      <c r="LS181" s="608">
        <f t="shared" si="1112"/>
        <v>0</v>
      </c>
      <c r="LT181" s="608">
        <f t="shared" si="1112"/>
        <v>0</v>
      </c>
      <c r="LU181" s="608">
        <f t="shared" si="1112"/>
        <v>0</v>
      </c>
      <c r="LV181" s="608">
        <f t="shared" si="1112"/>
        <v>0</v>
      </c>
      <c r="LW181" s="608">
        <f t="shared" si="1112"/>
        <v>0</v>
      </c>
      <c r="LX181" s="608">
        <f t="shared" si="1112"/>
        <v>0</v>
      </c>
      <c r="LY181" s="608">
        <f t="shared" si="1112"/>
        <v>0</v>
      </c>
      <c r="LZ181" s="634">
        <f t="shared" si="1113"/>
        <v>66.97</v>
      </c>
      <c r="MA181" s="611"/>
      <c r="MB181" s="607">
        <f t="shared" si="1114"/>
        <v>73.03</v>
      </c>
      <c r="MC181" s="608">
        <f t="shared" si="1114"/>
        <v>60.89</v>
      </c>
      <c r="MD181" s="608">
        <f t="shared" si="1114"/>
        <v>0</v>
      </c>
      <c r="ME181" s="608">
        <f t="shared" si="1114"/>
        <v>0</v>
      </c>
      <c r="MF181" s="608">
        <f t="shared" si="1114"/>
        <v>0</v>
      </c>
      <c r="MG181" s="608">
        <f t="shared" si="1114"/>
        <v>0</v>
      </c>
      <c r="MH181" s="608">
        <f t="shared" si="1114"/>
        <v>0</v>
      </c>
      <c r="MI181" s="608">
        <f t="shared" si="1114"/>
        <v>0</v>
      </c>
      <c r="MJ181" s="608">
        <f t="shared" si="1114"/>
        <v>0</v>
      </c>
      <c r="MK181" s="608">
        <f t="shared" si="1114"/>
        <v>0</v>
      </c>
      <c r="ML181" s="608">
        <f t="shared" si="1114"/>
        <v>0</v>
      </c>
      <c r="MM181" s="608">
        <f t="shared" si="1114"/>
        <v>0</v>
      </c>
      <c r="MN181" s="634">
        <f t="shared" si="1115"/>
        <v>133.92000000000002</v>
      </c>
      <c r="MO181" s="611"/>
      <c r="MP181" s="607">
        <f t="shared" si="1116"/>
        <v>255.54</v>
      </c>
      <c r="MQ181" s="608">
        <f t="shared" si="1116"/>
        <v>243.62</v>
      </c>
      <c r="MR181" s="608">
        <f t="shared" si="1116"/>
        <v>0</v>
      </c>
      <c r="MS181" s="608">
        <f t="shared" si="1116"/>
        <v>0</v>
      </c>
      <c r="MT181" s="608">
        <f t="shared" si="1116"/>
        <v>0</v>
      </c>
      <c r="MU181" s="608">
        <f t="shared" si="1116"/>
        <v>0</v>
      </c>
      <c r="MV181" s="608">
        <f t="shared" si="1116"/>
        <v>0</v>
      </c>
      <c r="MW181" s="608">
        <f t="shared" si="1116"/>
        <v>0</v>
      </c>
      <c r="MX181" s="608">
        <f t="shared" si="1116"/>
        <v>0</v>
      </c>
      <c r="MY181" s="608">
        <f t="shared" si="1116"/>
        <v>0</v>
      </c>
      <c r="MZ181" s="608">
        <f t="shared" si="1116"/>
        <v>0</v>
      </c>
      <c r="NA181" s="608">
        <f t="shared" si="1116"/>
        <v>0</v>
      </c>
      <c r="NB181" s="634">
        <f t="shared" si="1117"/>
        <v>499.15999999999997</v>
      </c>
      <c r="NC181" s="611"/>
      <c r="ND181" s="607">
        <f t="shared" si="1118"/>
        <v>474.61</v>
      </c>
      <c r="NE181" s="608">
        <f t="shared" si="1118"/>
        <v>453.18</v>
      </c>
      <c r="NF181" s="608">
        <f t="shared" si="1118"/>
        <v>0</v>
      </c>
      <c r="NG181" s="608">
        <f t="shared" si="1118"/>
        <v>0</v>
      </c>
      <c r="NH181" s="608">
        <f t="shared" si="1118"/>
        <v>0</v>
      </c>
      <c r="NI181" s="608">
        <f t="shared" si="1118"/>
        <v>0</v>
      </c>
      <c r="NJ181" s="608">
        <f t="shared" si="1118"/>
        <v>0</v>
      </c>
      <c r="NK181" s="608">
        <f t="shared" si="1118"/>
        <v>0</v>
      </c>
      <c r="NL181" s="608">
        <f t="shared" si="1118"/>
        <v>0</v>
      </c>
      <c r="NM181" s="608">
        <f t="shared" si="1118"/>
        <v>0</v>
      </c>
      <c r="NN181" s="608">
        <f t="shared" si="1118"/>
        <v>0</v>
      </c>
      <c r="NO181" s="608">
        <f t="shared" si="1118"/>
        <v>0</v>
      </c>
      <c r="NP181" s="634">
        <f t="shared" si="1119"/>
        <v>927.79</v>
      </c>
      <c r="NQ181" s="611"/>
      <c r="NR181" s="607">
        <f t="shared" si="1120"/>
        <v>146.04</v>
      </c>
      <c r="NS181" s="608">
        <f t="shared" si="1120"/>
        <v>121.81</v>
      </c>
      <c r="NT181" s="608">
        <f t="shared" si="1120"/>
        <v>0</v>
      </c>
      <c r="NU181" s="608">
        <f t="shared" si="1120"/>
        <v>0</v>
      </c>
      <c r="NV181" s="608">
        <f t="shared" si="1120"/>
        <v>0</v>
      </c>
      <c r="NW181" s="608">
        <f t="shared" si="1120"/>
        <v>0</v>
      </c>
      <c r="NX181" s="608">
        <f t="shared" si="1120"/>
        <v>0</v>
      </c>
      <c r="NY181" s="608">
        <f t="shared" si="1120"/>
        <v>0</v>
      </c>
      <c r="NZ181" s="608">
        <f t="shared" si="1120"/>
        <v>0</v>
      </c>
      <c r="OA181" s="608">
        <f t="shared" si="1120"/>
        <v>0</v>
      </c>
      <c r="OB181" s="608">
        <f t="shared" si="1120"/>
        <v>0</v>
      </c>
      <c r="OC181" s="608">
        <f t="shared" si="1120"/>
        <v>0</v>
      </c>
      <c r="OD181" s="634">
        <f t="shared" si="1121"/>
        <v>267.85000000000002</v>
      </c>
      <c r="OE181" s="611"/>
      <c r="OF181" s="607">
        <f t="shared" si="1122"/>
        <v>36.520000000000003</v>
      </c>
      <c r="OG181" s="608">
        <f t="shared" si="1122"/>
        <v>30.45</v>
      </c>
      <c r="OH181" s="608">
        <f t="shared" si="1122"/>
        <v>0</v>
      </c>
      <c r="OI181" s="608">
        <f t="shared" si="1122"/>
        <v>0</v>
      </c>
      <c r="OJ181" s="608">
        <f t="shared" si="1122"/>
        <v>0</v>
      </c>
      <c r="OK181" s="608">
        <f t="shared" si="1122"/>
        <v>0</v>
      </c>
      <c r="OL181" s="608">
        <f t="shared" si="1122"/>
        <v>0</v>
      </c>
      <c r="OM181" s="608">
        <f t="shared" si="1122"/>
        <v>0</v>
      </c>
      <c r="ON181" s="608">
        <f t="shared" si="1122"/>
        <v>0</v>
      </c>
      <c r="OO181" s="608">
        <f t="shared" si="1122"/>
        <v>0</v>
      </c>
      <c r="OP181" s="608">
        <f t="shared" si="1122"/>
        <v>0</v>
      </c>
      <c r="OQ181" s="608">
        <f t="shared" si="1122"/>
        <v>0</v>
      </c>
      <c r="OR181" s="634">
        <f t="shared" si="1123"/>
        <v>66.97</v>
      </c>
      <c r="OS181" s="611"/>
      <c r="OT181" s="607">
        <f t="shared" si="1124"/>
        <v>292.08</v>
      </c>
      <c r="OU181" s="608">
        <f t="shared" si="1124"/>
        <v>243.59</v>
      </c>
      <c r="OV181" s="608">
        <f t="shared" si="1124"/>
        <v>0</v>
      </c>
      <c r="OW181" s="608">
        <f t="shared" si="1124"/>
        <v>0</v>
      </c>
      <c r="OX181" s="608">
        <f t="shared" si="1124"/>
        <v>0</v>
      </c>
      <c r="OY181" s="608">
        <f t="shared" si="1124"/>
        <v>0</v>
      </c>
      <c r="OZ181" s="608">
        <f t="shared" si="1124"/>
        <v>0</v>
      </c>
      <c r="PA181" s="608">
        <f t="shared" si="1124"/>
        <v>0</v>
      </c>
      <c r="PB181" s="608">
        <f t="shared" si="1124"/>
        <v>0</v>
      </c>
      <c r="PC181" s="608">
        <f t="shared" si="1124"/>
        <v>0</v>
      </c>
      <c r="PD181" s="608">
        <f t="shared" si="1124"/>
        <v>0</v>
      </c>
      <c r="PE181" s="608">
        <f t="shared" si="1124"/>
        <v>0</v>
      </c>
      <c r="PF181" s="634">
        <f t="shared" si="1125"/>
        <v>535.66999999999996</v>
      </c>
      <c r="PG181" s="611"/>
      <c r="PH181" s="607">
        <f t="shared" si="1126"/>
        <v>36.520000000000003</v>
      </c>
      <c r="PI181" s="608">
        <f t="shared" si="1126"/>
        <v>30.45</v>
      </c>
      <c r="PJ181" s="608">
        <f t="shared" si="1126"/>
        <v>0</v>
      </c>
      <c r="PK181" s="608">
        <f t="shared" si="1126"/>
        <v>0</v>
      </c>
      <c r="PL181" s="608">
        <f t="shared" si="1126"/>
        <v>0</v>
      </c>
      <c r="PM181" s="608">
        <f t="shared" si="1126"/>
        <v>0</v>
      </c>
      <c r="PN181" s="608">
        <f t="shared" si="1126"/>
        <v>0</v>
      </c>
      <c r="PO181" s="608">
        <f t="shared" si="1126"/>
        <v>0</v>
      </c>
      <c r="PP181" s="608">
        <f t="shared" si="1126"/>
        <v>0</v>
      </c>
      <c r="PQ181" s="608">
        <f t="shared" si="1126"/>
        <v>0</v>
      </c>
      <c r="PR181" s="608">
        <f t="shared" si="1126"/>
        <v>0</v>
      </c>
      <c r="PS181" s="608">
        <f t="shared" si="1126"/>
        <v>0</v>
      </c>
      <c r="PT181" s="634">
        <f t="shared" si="1127"/>
        <v>66.97</v>
      </c>
      <c r="PU181" s="611"/>
      <c r="PV181" s="607">
        <f t="shared" si="1128"/>
        <v>0</v>
      </c>
      <c r="PW181" s="608">
        <f t="shared" si="1128"/>
        <v>60.89</v>
      </c>
      <c r="PX181" s="608">
        <f t="shared" si="1128"/>
        <v>0</v>
      </c>
      <c r="PY181" s="608">
        <f t="shared" si="1128"/>
        <v>0</v>
      </c>
      <c r="PZ181" s="608">
        <f t="shared" si="1128"/>
        <v>0</v>
      </c>
      <c r="QA181" s="608">
        <f t="shared" si="1128"/>
        <v>0</v>
      </c>
      <c r="QB181" s="608">
        <f t="shared" si="1128"/>
        <v>0</v>
      </c>
      <c r="QC181" s="608">
        <f t="shared" si="1128"/>
        <v>0</v>
      </c>
      <c r="QD181" s="608">
        <f t="shared" si="1128"/>
        <v>0</v>
      </c>
      <c r="QE181" s="608">
        <f t="shared" si="1128"/>
        <v>0</v>
      </c>
      <c r="QF181" s="608">
        <f t="shared" si="1128"/>
        <v>0</v>
      </c>
      <c r="QG181" s="608">
        <f t="shared" si="1128"/>
        <v>0</v>
      </c>
      <c r="QH181" s="634">
        <f t="shared" si="1129"/>
        <v>60.89</v>
      </c>
      <c r="QI181" s="611"/>
      <c r="QJ181" s="607">
        <f t="shared" si="1130"/>
        <v>0</v>
      </c>
      <c r="QK181" s="608">
        <f t="shared" si="1130"/>
        <v>30.45</v>
      </c>
      <c r="QL181" s="608">
        <f t="shared" si="1130"/>
        <v>0</v>
      </c>
      <c r="QM181" s="608">
        <f t="shared" si="1130"/>
        <v>0</v>
      </c>
      <c r="QN181" s="608">
        <f t="shared" si="1130"/>
        <v>0</v>
      </c>
      <c r="QO181" s="608">
        <f t="shared" si="1130"/>
        <v>0</v>
      </c>
      <c r="QP181" s="608">
        <f t="shared" si="1130"/>
        <v>0</v>
      </c>
      <c r="QQ181" s="608">
        <f t="shared" si="1130"/>
        <v>0</v>
      </c>
      <c r="QR181" s="608">
        <f t="shared" si="1130"/>
        <v>0</v>
      </c>
      <c r="QS181" s="608">
        <f t="shared" si="1130"/>
        <v>0</v>
      </c>
      <c r="QT181" s="608">
        <f t="shared" si="1130"/>
        <v>0</v>
      </c>
      <c r="QU181" s="608">
        <f t="shared" si="1130"/>
        <v>0</v>
      </c>
      <c r="QV181" s="634">
        <f t="shared" si="1131"/>
        <v>30.45</v>
      </c>
      <c r="QW181" s="611"/>
      <c r="QX181" s="634">
        <f t="shared" si="1132"/>
        <v>10596.630000000006</v>
      </c>
      <c r="QY181" s="634">
        <f t="shared" si="1133"/>
        <v>9066.7900000000009</v>
      </c>
      <c r="QZ181" s="634">
        <f t="shared" si="1133"/>
        <v>0</v>
      </c>
      <c r="RA181" s="634">
        <f t="shared" si="1133"/>
        <v>0</v>
      </c>
      <c r="RB181" s="634">
        <f t="shared" si="1133"/>
        <v>0</v>
      </c>
      <c r="RC181" s="634">
        <f t="shared" si="1133"/>
        <v>0</v>
      </c>
      <c r="RD181" s="634">
        <f t="shared" si="1133"/>
        <v>0</v>
      </c>
      <c r="RE181" s="634">
        <f t="shared" si="1133"/>
        <v>0</v>
      </c>
      <c r="RF181" s="634">
        <f t="shared" si="1133"/>
        <v>0</v>
      </c>
      <c r="RG181" s="634">
        <f t="shared" si="1133"/>
        <v>0</v>
      </c>
      <c r="RH181" s="634">
        <f t="shared" si="1133"/>
        <v>0</v>
      </c>
      <c r="RI181" s="634">
        <f t="shared" si="1133"/>
        <v>0</v>
      </c>
      <c r="RJ181" s="634">
        <f t="shared" si="1134"/>
        <v>19663.420000000006</v>
      </c>
    </row>
    <row r="182" spans="1:478" x14ac:dyDescent="0.25">
      <c r="A182" s="589" t="s">
        <v>971</v>
      </c>
      <c r="B182" s="255" t="s">
        <v>96</v>
      </c>
      <c r="C182" s="313"/>
      <c r="D182" s="607">
        <f t="shared" si="1066"/>
        <v>0</v>
      </c>
      <c r="E182" s="608">
        <f t="shared" si="1066"/>
        <v>0</v>
      </c>
      <c r="F182" s="608">
        <f t="shared" si="1066"/>
        <v>0</v>
      </c>
      <c r="G182" s="608">
        <f t="shared" si="1066"/>
        <v>0</v>
      </c>
      <c r="H182" s="608">
        <f t="shared" si="1066"/>
        <v>0</v>
      </c>
      <c r="I182" s="608">
        <f t="shared" si="1066"/>
        <v>0</v>
      </c>
      <c r="J182" s="608">
        <f t="shared" si="1066"/>
        <v>0</v>
      </c>
      <c r="K182" s="608">
        <f t="shared" si="1066"/>
        <v>0</v>
      </c>
      <c r="L182" s="608">
        <f t="shared" si="1066"/>
        <v>0</v>
      </c>
      <c r="M182" s="608">
        <f t="shared" si="1066"/>
        <v>0</v>
      </c>
      <c r="N182" s="608">
        <f t="shared" si="1066"/>
        <v>0</v>
      </c>
      <c r="O182" s="608">
        <f t="shared" si="1066"/>
        <v>0</v>
      </c>
      <c r="P182" s="610">
        <f t="shared" si="1067"/>
        <v>0</v>
      </c>
      <c r="Q182" s="611"/>
      <c r="R182" s="607">
        <f t="shared" si="1068"/>
        <v>0</v>
      </c>
      <c r="S182" s="608">
        <f t="shared" si="1068"/>
        <v>0</v>
      </c>
      <c r="T182" s="608">
        <f t="shared" si="1068"/>
        <v>0</v>
      </c>
      <c r="U182" s="608">
        <f t="shared" si="1068"/>
        <v>0</v>
      </c>
      <c r="V182" s="608">
        <f t="shared" si="1068"/>
        <v>0</v>
      </c>
      <c r="W182" s="608">
        <f t="shared" si="1068"/>
        <v>0</v>
      </c>
      <c r="X182" s="608">
        <f t="shared" si="1068"/>
        <v>0</v>
      </c>
      <c r="Y182" s="608">
        <f t="shared" si="1068"/>
        <v>0</v>
      </c>
      <c r="Z182" s="608">
        <f t="shared" si="1068"/>
        <v>0</v>
      </c>
      <c r="AA182" s="608">
        <f t="shared" si="1068"/>
        <v>0</v>
      </c>
      <c r="AB182" s="608">
        <f t="shared" si="1068"/>
        <v>0</v>
      </c>
      <c r="AC182" s="608">
        <f t="shared" si="1068"/>
        <v>0</v>
      </c>
      <c r="AD182" s="610">
        <f t="shared" si="1069"/>
        <v>0</v>
      </c>
      <c r="AE182" s="611"/>
      <c r="AF182" s="607">
        <f t="shared" si="1070"/>
        <v>0</v>
      </c>
      <c r="AG182" s="608">
        <f t="shared" si="1070"/>
        <v>0</v>
      </c>
      <c r="AH182" s="608">
        <f t="shared" si="1070"/>
        <v>0</v>
      </c>
      <c r="AI182" s="608">
        <f t="shared" si="1070"/>
        <v>0</v>
      </c>
      <c r="AJ182" s="608">
        <f t="shared" si="1070"/>
        <v>0</v>
      </c>
      <c r="AK182" s="608">
        <f t="shared" si="1070"/>
        <v>0</v>
      </c>
      <c r="AL182" s="608">
        <f t="shared" si="1070"/>
        <v>0</v>
      </c>
      <c r="AM182" s="608">
        <f t="shared" si="1070"/>
        <v>0</v>
      </c>
      <c r="AN182" s="608">
        <f t="shared" si="1070"/>
        <v>0</v>
      </c>
      <c r="AO182" s="608">
        <f t="shared" si="1070"/>
        <v>0</v>
      </c>
      <c r="AP182" s="608">
        <f t="shared" si="1070"/>
        <v>0</v>
      </c>
      <c r="AQ182" s="608">
        <f t="shared" si="1070"/>
        <v>0</v>
      </c>
      <c r="AR182" s="610">
        <f t="shared" si="1071"/>
        <v>0</v>
      </c>
      <c r="AS182" s="611"/>
      <c r="AT182" s="607">
        <f t="shared" si="1072"/>
        <v>0</v>
      </c>
      <c r="AU182" s="608">
        <f t="shared" si="1072"/>
        <v>0</v>
      </c>
      <c r="AV182" s="608">
        <f t="shared" si="1072"/>
        <v>0</v>
      </c>
      <c r="AW182" s="608">
        <f t="shared" si="1072"/>
        <v>0</v>
      </c>
      <c r="AX182" s="608">
        <f t="shared" si="1072"/>
        <v>0</v>
      </c>
      <c r="AY182" s="608">
        <f t="shared" si="1072"/>
        <v>0</v>
      </c>
      <c r="AZ182" s="608">
        <f t="shared" si="1072"/>
        <v>0</v>
      </c>
      <c r="BA182" s="608">
        <f t="shared" si="1072"/>
        <v>0</v>
      </c>
      <c r="BB182" s="608">
        <f t="shared" si="1072"/>
        <v>0</v>
      </c>
      <c r="BC182" s="608">
        <f t="shared" si="1072"/>
        <v>0</v>
      </c>
      <c r="BD182" s="608">
        <f t="shared" si="1072"/>
        <v>0</v>
      </c>
      <c r="BE182" s="608">
        <f t="shared" si="1072"/>
        <v>0</v>
      </c>
      <c r="BF182" s="610">
        <f t="shared" si="1073"/>
        <v>0</v>
      </c>
      <c r="BG182" s="611"/>
      <c r="BH182" s="607">
        <f t="shared" si="1074"/>
        <v>0</v>
      </c>
      <c r="BI182" s="608">
        <f t="shared" si="1074"/>
        <v>0</v>
      </c>
      <c r="BJ182" s="608">
        <f t="shared" si="1074"/>
        <v>0</v>
      </c>
      <c r="BK182" s="608">
        <f t="shared" si="1074"/>
        <v>0</v>
      </c>
      <c r="BL182" s="608">
        <f t="shared" si="1074"/>
        <v>0</v>
      </c>
      <c r="BM182" s="608">
        <f t="shared" si="1074"/>
        <v>0</v>
      </c>
      <c r="BN182" s="608">
        <f t="shared" si="1074"/>
        <v>0</v>
      </c>
      <c r="BO182" s="608">
        <f t="shared" si="1074"/>
        <v>0</v>
      </c>
      <c r="BP182" s="608">
        <f t="shared" si="1074"/>
        <v>0</v>
      </c>
      <c r="BQ182" s="608">
        <f t="shared" si="1074"/>
        <v>0</v>
      </c>
      <c r="BR182" s="608">
        <f t="shared" si="1074"/>
        <v>0</v>
      </c>
      <c r="BS182" s="608">
        <f t="shared" si="1074"/>
        <v>0</v>
      </c>
      <c r="BT182" s="610">
        <f t="shared" si="1075"/>
        <v>0</v>
      </c>
      <c r="BU182" s="621"/>
      <c r="BV182" s="607">
        <f t="shared" si="1076"/>
        <v>0</v>
      </c>
      <c r="BW182" s="608">
        <f t="shared" si="1076"/>
        <v>0</v>
      </c>
      <c r="BX182" s="608">
        <f t="shared" si="1076"/>
        <v>0</v>
      </c>
      <c r="BY182" s="608">
        <f t="shared" si="1076"/>
        <v>0</v>
      </c>
      <c r="BZ182" s="608">
        <f t="shared" si="1076"/>
        <v>0</v>
      </c>
      <c r="CA182" s="608">
        <f t="shared" si="1076"/>
        <v>0</v>
      </c>
      <c r="CB182" s="608">
        <f t="shared" si="1076"/>
        <v>0</v>
      </c>
      <c r="CC182" s="608">
        <f t="shared" si="1076"/>
        <v>0</v>
      </c>
      <c r="CD182" s="608">
        <f t="shared" si="1076"/>
        <v>0</v>
      </c>
      <c r="CE182" s="608">
        <f t="shared" si="1076"/>
        <v>0</v>
      </c>
      <c r="CF182" s="608">
        <f t="shared" si="1076"/>
        <v>0</v>
      </c>
      <c r="CG182" s="608">
        <f t="shared" si="1076"/>
        <v>0</v>
      </c>
      <c r="CH182" s="610">
        <f t="shared" si="1077"/>
        <v>0</v>
      </c>
      <c r="CI182" s="611"/>
      <c r="CJ182" s="607">
        <f t="shared" si="1078"/>
        <v>0</v>
      </c>
      <c r="CK182" s="608">
        <f t="shared" si="1078"/>
        <v>0</v>
      </c>
      <c r="CL182" s="608">
        <f t="shared" si="1078"/>
        <v>0</v>
      </c>
      <c r="CM182" s="608">
        <f t="shared" si="1078"/>
        <v>0</v>
      </c>
      <c r="CN182" s="608">
        <f t="shared" si="1078"/>
        <v>0</v>
      </c>
      <c r="CO182" s="608">
        <f t="shared" si="1078"/>
        <v>0</v>
      </c>
      <c r="CP182" s="608">
        <f t="shared" si="1078"/>
        <v>0</v>
      </c>
      <c r="CQ182" s="608">
        <f t="shared" si="1078"/>
        <v>0</v>
      </c>
      <c r="CR182" s="608">
        <f t="shared" si="1078"/>
        <v>0</v>
      </c>
      <c r="CS182" s="608">
        <f t="shared" si="1078"/>
        <v>0</v>
      </c>
      <c r="CT182" s="608">
        <f t="shared" si="1078"/>
        <v>0</v>
      </c>
      <c r="CU182" s="608">
        <f t="shared" si="1078"/>
        <v>0</v>
      </c>
      <c r="CV182" s="610">
        <f t="shared" si="1079"/>
        <v>0</v>
      </c>
      <c r="CW182" s="611"/>
      <c r="CX182" s="607">
        <f t="shared" si="1080"/>
        <v>0</v>
      </c>
      <c r="CY182" s="608">
        <f t="shared" si="1080"/>
        <v>0</v>
      </c>
      <c r="CZ182" s="608">
        <f t="shared" si="1080"/>
        <v>0</v>
      </c>
      <c r="DA182" s="608">
        <f t="shared" si="1080"/>
        <v>0</v>
      </c>
      <c r="DB182" s="608">
        <f t="shared" si="1080"/>
        <v>0</v>
      </c>
      <c r="DC182" s="608">
        <f t="shared" si="1080"/>
        <v>0</v>
      </c>
      <c r="DD182" s="608">
        <f t="shared" si="1080"/>
        <v>0</v>
      </c>
      <c r="DE182" s="608">
        <f t="shared" si="1080"/>
        <v>0</v>
      </c>
      <c r="DF182" s="608">
        <f t="shared" si="1080"/>
        <v>0</v>
      </c>
      <c r="DG182" s="608">
        <f t="shared" si="1080"/>
        <v>0</v>
      </c>
      <c r="DH182" s="608">
        <f t="shared" si="1080"/>
        <v>0</v>
      </c>
      <c r="DI182" s="608">
        <f t="shared" si="1080"/>
        <v>0</v>
      </c>
      <c r="DJ182" s="610">
        <f t="shared" si="1081"/>
        <v>0</v>
      </c>
      <c r="DK182" s="611"/>
      <c r="DL182" s="607">
        <f t="shared" si="1082"/>
        <v>0</v>
      </c>
      <c r="DM182" s="608">
        <f t="shared" si="1082"/>
        <v>0</v>
      </c>
      <c r="DN182" s="608">
        <f t="shared" si="1082"/>
        <v>0</v>
      </c>
      <c r="DO182" s="608">
        <f t="shared" si="1082"/>
        <v>0</v>
      </c>
      <c r="DP182" s="608">
        <f t="shared" si="1082"/>
        <v>0</v>
      </c>
      <c r="DQ182" s="608">
        <f t="shared" si="1082"/>
        <v>0</v>
      </c>
      <c r="DR182" s="608">
        <f t="shared" si="1082"/>
        <v>0</v>
      </c>
      <c r="DS182" s="608">
        <f t="shared" si="1082"/>
        <v>0</v>
      </c>
      <c r="DT182" s="608">
        <f t="shared" si="1082"/>
        <v>0</v>
      </c>
      <c r="DU182" s="608">
        <f t="shared" si="1082"/>
        <v>0</v>
      </c>
      <c r="DV182" s="608">
        <f t="shared" si="1082"/>
        <v>0</v>
      </c>
      <c r="DW182" s="608">
        <f t="shared" si="1082"/>
        <v>0</v>
      </c>
      <c r="DX182" s="610">
        <f t="shared" si="1083"/>
        <v>0</v>
      </c>
      <c r="DY182" s="611"/>
      <c r="DZ182" s="607">
        <f t="shared" si="1084"/>
        <v>0</v>
      </c>
      <c r="EA182" s="608">
        <f t="shared" si="1084"/>
        <v>0</v>
      </c>
      <c r="EB182" s="608">
        <f t="shared" si="1084"/>
        <v>0</v>
      </c>
      <c r="EC182" s="608">
        <f t="shared" si="1084"/>
        <v>0</v>
      </c>
      <c r="ED182" s="608">
        <f t="shared" si="1084"/>
        <v>0</v>
      </c>
      <c r="EE182" s="608">
        <f t="shared" si="1084"/>
        <v>0</v>
      </c>
      <c r="EF182" s="608">
        <f t="shared" si="1084"/>
        <v>0</v>
      </c>
      <c r="EG182" s="608">
        <f t="shared" si="1084"/>
        <v>0</v>
      </c>
      <c r="EH182" s="608">
        <f t="shared" si="1084"/>
        <v>0</v>
      </c>
      <c r="EI182" s="608">
        <f t="shared" si="1084"/>
        <v>0</v>
      </c>
      <c r="EJ182" s="608">
        <f t="shared" si="1084"/>
        <v>0</v>
      </c>
      <c r="EK182" s="608">
        <f t="shared" si="1084"/>
        <v>0</v>
      </c>
      <c r="EL182" s="610">
        <f t="shared" si="1085"/>
        <v>0</v>
      </c>
      <c r="EM182" s="611"/>
      <c r="EN182" s="607">
        <f t="shared" si="1086"/>
        <v>0</v>
      </c>
      <c r="EO182" s="608">
        <f t="shared" si="1086"/>
        <v>0</v>
      </c>
      <c r="EP182" s="608">
        <f t="shared" si="1086"/>
        <v>0</v>
      </c>
      <c r="EQ182" s="608">
        <f t="shared" si="1086"/>
        <v>0</v>
      </c>
      <c r="ER182" s="608">
        <f t="shared" si="1086"/>
        <v>0</v>
      </c>
      <c r="ES182" s="608">
        <f t="shared" si="1086"/>
        <v>0</v>
      </c>
      <c r="ET182" s="608">
        <f t="shared" si="1086"/>
        <v>0</v>
      </c>
      <c r="EU182" s="608">
        <f t="shared" si="1086"/>
        <v>0</v>
      </c>
      <c r="EV182" s="608">
        <f t="shared" si="1086"/>
        <v>0</v>
      </c>
      <c r="EW182" s="608">
        <f t="shared" si="1086"/>
        <v>0</v>
      </c>
      <c r="EX182" s="608">
        <f t="shared" si="1086"/>
        <v>0</v>
      </c>
      <c r="EY182" s="608">
        <f t="shared" si="1086"/>
        <v>0</v>
      </c>
      <c r="EZ182" s="610">
        <f t="shared" si="1087"/>
        <v>0</v>
      </c>
      <c r="FA182" s="611"/>
      <c r="FB182" s="607">
        <f t="shared" si="1088"/>
        <v>0</v>
      </c>
      <c r="FC182" s="608">
        <f t="shared" si="1088"/>
        <v>0</v>
      </c>
      <c r="FD182" s="608">
        <f t="shared" si="1088"/>
        <v>0</v>
      </c>
      <c r="FE182" s="608">
        <f t="shared" si="1088"/>
        <v>0</v>
      </c>
      <c r="FF182" s="608">
        <f t="shared" si="1088"/>
        <v>0</v>
      </c>
      <c r="FG182" s="608">
        <f t="shared" si="1088"/>
        <v>0</v>
      </c>
      <c r="FH182" s="608">
        <f t="shared" si="1088"/>
        <v>0</v>
      </c>
      <c r="FI182" s="608">
        <f t="shared" si="1088"/>
        <v>0</v>
      </c>
      <c r="FJ182" s="608">
        <f t="shared" si="1088"/>
        <v>0</v>
      </c>
      <c r="FK182" s="608">
        <f t="shared" si="1088"/>
        <v>0</v>
      </c>
      <c r="FL182" s="608">
        <f t="shared" si="1088"/>
        <v>0</v>
      </c>
      <c r="FM182" s="608">
        <f t="shared" si="1088"/>
        <v>0</v>
      </c>
      <c r="FN182" s="610">
        <f t="shared" si="1089"/>
        <v>0</v>
      </c>
      <c r="FO182" s="611"/>
      <c r="FP182" s="607">
        <f t="shared" si="1090"/>
        <v>0</v>
      </c>
      <c r="FQ182" s="608">
        <f t="shared" si="1090"/>
        <v>0</v>
      </c>
      <c r="FR182" s="608">
        <f t="shared" si="1090"/>
        <v>0</v>
      </c>
      <c r="FS182" s="608">
        <f t="shared" si="1090"/>
        <v>0</v>
      </c>
      <c r="FT182" s="608">
        <f t="shared" si="1090"/>
        <v>0</v>
      </c>
      <c r="FU182" s="608">
        <f t="shared" si="1090"/>
        <v>0</v>
      </c>
      <c r="FV182" s="608">
        <f t="shared" si="1090"/>
        <v>0</v>
      </c>
      <c r="FW182" s="608">
        <f t="shared" si="1090"/>
        <v>0</v>
      </c>
      <c r="FX182" s="608">
        <f t="shared" si="1090"/>
        <v>0</v>
      </c>
      <c r="FY182" s="608">
        <f t="shared" si="1090"/>
        <v>0</v>
      </c>
      <c r="FZ182" s="608">
        <f t="shared" si="1090"/>
        <v>0</v>
      </c>
      <c r="GA182" s="608">
        <f t="shared" si="1090"/>
        <v>0</v>
      </c>
      <c r="GB182" s="610">
        <f t="shared" si="1091"/>
        <v>0</v>
      </c>
      <c r="GC182" s="611"/>
      <c r="GD182" s="607">
        <f t="shared" si="1092"/>
        <v>0</v>
      </c>
      <c r="GE182" s="608">
        <f t="shared" si="1092"/>
        <v>0</v>
      </c>
      <c r="GF182" s="608">
        <f t="shared" si="1092"/>
        <v>0</v>
      </c>
      <c r="GG182" s="608">
        <f t="shared" si="1092"/>
        <v>0</v>
      </c>
      <c r="GH182" s="608">
        <f t="shared" si="1092"/>
        <v>0</v>
      </c>
      <c r="GI182" s="608">
        <f t="shared" si="1092"/>
        <v>0</v>
      </c>
      <c r="GJ182" s="608">
        <f t="shared" si="1092"/>
        <v>0</v>
      </c>
      <c r="GK182" s="608">
        <f t="shared" si="1092"/>
        <v>0</v>
      </c>
      <c r="GL182" s="608">
        <f t="shared" si="1092"/>
        <v>0</v>
      </c>
      <c r="GM182" s="608">
        <f t="shared" si="1092"/>
        <v>0</v>
      </c>
      <c r="GN182" s="608">
        <f t="shared" si="1092"/>
        <v>0</v>
      </c>
      <c r="GO182" s="608">
        <f t="shared" si="1092"/>
        <v>0</v>
      </c>
      <c r="GP182" s="610">
        <f t="shared" si="1093"/>
        <v>0</v>
      </c>
      <c r="GQ182" s="611"/>
      <c r="GR182" s="607">
        <f t="shared" si="1094"/>
        <v>0</v>
      </c>
      <c r="GS182" s="608">
        <f t="shared" si="1094"/>
        <v>0</v>
      </c>
      <c r="GT182" s="608">
        <f t="shared" si="1094"/>
        <v>0</v>
      </c>
      <c r="GU182" s="608">
        <f t="shared" si="1094"/>
        <v>0</v>
      </c>
      <c r="GV182" s="608">
        <f t="shared" si="1094"/>
        <v>0</v>
      </c>
      <c r="GW182" s="608">
        <f t="shared" si="1094"/>
        <v>0</v>
      </c>
      <c r="GX182" s="608">
        <f t="shared" si="1094"/>
        <v>0</v>
      </c>
      <c r="GY182" s="608">
        <f t="shared" si="1094"/>
        <v>0</v>
      </c>
      <c r="GZ182" s="608">
        <f t="shared" si="1094"/>
        <v>0</v>
      </c>
      <c r="HA182" s="608">
        <f t="shared" si="1094"/>
        <v>0</v>
      </c>
      <c r="HB182" s="608">
        <f t="shared" si="1094"/>
        <v>0</v>
      </c>
      <c r="HC182" s="608">
        <f t="shared" si="1094"/>
        <v>0</v>
      </c>
      <c r="HD182" s="610">
        <f t="shared" si="1095"/>
        <v>0</v>
      </c>
      <c r="HE182" s="611"/>
      <c r="HF182" s="607">
        <f t="shared" si="1096"/>
        <v>0</v>
      </c>
      <c r="HG182" s="608">
        <f t="shared" si="1096"/>
        <v>0</v>
      </c>
      <c r="HH182" s="608">
        <f t="shared" si="1096"/>
        <v>0</v>
      </c>
      <c r="HI182" s="608">
        <f t="shared" si="1096"/>
        <v>0</v>
      </c>
      <c r="HJ182" s="608">
        <f t="shared" si="1096"/>
        <v>0</v>
      </c>
      <c r="HK182" s="608">
        <f t="shared" si="1096"/>
        <v>0</v>
      </c>
      <c r="HL182" s="608">
        <f t="shared" si="1096"/>
        <v>0</v>
      </c>
      <c r="HM182" s="608">
        <f t="shared" si="1096"/>
        <v>0</v>
      </c>
      <c r="HN182" s="608">
        <f t="shared" si="1096"/>
        <v>0</v>
      </c>
      <c r="HO182" s="608">
        <f t="shared" si="1096"/>
        <v>0</v>
      </c>
      <c r="HP182" s="608">
        <f t="shared" si="1096"/>
        <v>0</v>
      </c>
      <c r="HQ182" s="608">
        <f t="shared" si="1096"/>
        <v>0</v>
      </c>
      <c r="HR182" s="610">
        <f t="shared" si="1097"/>
        <v>0</v>
      </c>
      <c r="HS182" s="611"/>
      <c r="HT182" s="607">
        <f t="shared" si="1098"/>
        <v>0</v>
      </c>
      <c r="HU182" s="608">
        <f t="shared" si="1098"/>
        <v>0</v>
      </c>
      <c r="HV182" s="608">
        <f t="shared" si="1098"/>
        <v>0</v>
      </c>
      <c r="HW182" s="608">
        <f t="shared" si="1098"/>
        <v>0</v>
      </c>
      <c r="HX182" s="608">
        <f t="shared" si="1098"/>
        <v>0</v>
      </c>
      <c r="HY182" s="608">
        <f t="shared" si="1098"/>
        <v>0</v>
      </c>
      <c r="HZ182" s="608">
        <f t="shared" si="1098"/>
        <v>0</v>
      </c>
      <c r="IA182" s="608">
        <f t="shared" si="1098"/>
        <v>0</v>
      </c>
      <c r="IB182" s="608">
        <f t="shared" si="1098"/>
        <v>0</v>
      </c>
      <c r="IC182" s="608">
        <f t="shared" si="1098"/>
        <v>0</v>
      </c>
      <c r="ID182" s="608">
        <f t="shared" si="1098"/>
        <v>0</v>
      </c>
      <c r="IE182" s="608">
        <f t="shared" si="1098"/>
        <v>0</v>
      </c>
      <c r="IF182" s="610">
        <f t="shared" si="1099"/>
        <v>0</v>
      </c>
      <c r="IG182" s="611"/>
      <c r="IH182" s="607">
        <f t="shared" si="1100"/>
        <v>0</v>
      </c>
      <c r="II182" s="608">
        <f t="shared" si="1100"/>
        <v>0</v>
      </c>
      <c r="IJ182" s="608">
        <f t="shared" si="1100"/>
        <v>0</v>
      </c>
      <c r="IK182" s="608">
        <f t="shared" si="1100"/>
        <v>0</v>
      </c>
      <c r="IL182" s="608">
        <f t="shared" si="1100"/>
        <v>0</v>
      </c>
      <c r="IM182" s="608">
        <f t="shared" si="1100"/>
        <v>0</v>
      </c>
      <c r="IN182" s="608">
        <f t="shared" si="1100"/>
        <v>0</v>
      </c>
      <c r="IO182" s="608">
        <f t="shared" si="1100"/>
        <v>0</v>
      </c>
      <c r="IP182" s="608">
        <f t="shared" si="1100"/>
        <v>0</v>
      </c>
      <c r="IQ182" s="608">
        <f t="shared" si="1100"/>
        <v>0</v>
      </c>
      <c r="IR182" s="608">
        <f t="shared" si="1100"/>
        <v>0</v>
      </c>
      <c r="IS182" s="608">
        <f t="shared" si="1100"/>
        <v>0</v>
      </c>
      <c r="IT182" s="610">
        <f t="shared" si="1101"/>
        <v>0</v>
      </c>
      <c r="IU182" s="611"/>
      <c r="IV182" s="607">
        <f t="shared" si="1102"/>
        <v>0</v>
      </c>
      <c r="IW182" s="608">
        <f t="shared" si="1102"/>
        <v>0</v>
      </c>
      <c r="IX182" s="608">
        <f t="shared" si="1102"/>
        <v>0</v>
      </c>
      <c r="IY182" s="608">
        <f t="shared" si="1102"/>
        <v>0</v>
      </c>
      <c r="IZ182" s="608">
        <f t="shared" si="1102"/>
        <v>0</v>
      </c>
      <c r="JA182" s="608">
        <f t="shared" si="1102"/>
        <v>0</v>
      </c>
      <c r="JB182" s="608">
        <f t="shared" si="1102"/>
        <v>0</v>
      </c>
      <c r="JC182" s="608">
        <f t="shared" si="1102"/>
        <v>0</v>
      </c>
      <c r="JD182" s="608">
        <f t="shared" si="1102"/>
        <v>0</v>
      </c>
      <c r="JE182" s="608">
        <f t="shared" si="1102"/>
        <v>0</v>
      </c>
      <c r="JF182" s="608">
        <f t="shared" si="1102"/>
        <v>0</v>
      </c>
      <c r="JG182" s="608">
        <f t="shared" si="1102"/>
        <v>0</v>
      </c>
      <c r="JH182" s="610">
        <f t="shared" si="1103"/>
        <v>0</v>
      </c>
      <c r="JI182" s="611"/>
      <c r="JJ182" s="607">
        <f t="shared" si="1104"/>
        <v>0</v>
      </c>
      <c r="JK182" s="608">
        <f t="shared" si="1104"/>
        <v>0</v>
      </c>
      <c r="JL182" s="608">
        <f t="shared" si="1104"/>
        <v>0</v>
      </c>
      <c r="JM182" s="608">
        <f t="shared" si="1104"/>
        <v>0</v>
      </c>
      <c r="JN182" s="608">
        <f t="shared" si="1104"/>
        <v>0</v>
      </c>
      <c r="JO182" s="608">
        <f t="shared" si="1104"/>
        <v>0</v>
      </c>
      <c r="JP182" s="608">
        <f t="shared" si="1104"/>
        <v>0</v>
      </c>
      <c r="JQ182" s="608">
        <f t="shared" si="1104"/>
        <v>0</v>
      </c>
      <c r="JR182" s="608">
        <f t="shared" si="1104"/>
        <v>0</v>
      </c>
      <c r="JS182" s="608">
        <f t="shared" si="1104"/>
        <v>0</v>
      </c>
      <c r="JT182" s="608">
        <f t="shared" si="1104"/>
        <v>0</v>
      </c>
      <c r="JU182" s="608">
        <f t="shared" si="1104"/>
        <v>0</v>
      </c>
      <c r="JV182" s="610">
        <f t="shared" si="1105"/>
        <v>0</v>
      </c>
      <c r="JW182" s="611"/>
      <c r="JX182" s="607">
        <f t="shared" si="1106"/>
        <v>0</v>
      </c>
      <c r="JY182" s="608">
        <f t="shared" si="1106"/>
        <v>0</v>
      </c>
      <c r="JZ182" s="608">
        <f t="shared" si="1106"/>
        <v>0</v>
      </c>
      <c r="KA182" s="608">
        <f t="shared" si="1106"/>
        <v>0</v>
      </c>
      <c r="KB182" s="608">
        <f t="shared" si="1106"/>
        <v>0</v>
      </c>
      <c r="KC182" s="608">
        <f t="shared" si="1106"/>
        <v>0</v>
      </c>
      <c r="KD182" s="608">
        <f t="shared" si="1106"/>
        <v>0</v>
      </c>
      <c r="KE182" s="608">
        <f t="shared" si="1106"/>
        <v>0</v>
      </c>
      <c r="KF182" s="608">
        <f t="shared" si="1106"/>
        <v>0</v>
      </c>
      <c r="KG182" s="608">
        <f t="shared" si="1106"/>
        <v>0</v>
      </c>
      <c r="KH182" s="608">
        <f t="shared" si="1106"/>
        <v>0</v>
      </c>
      <c r="KI182" s="608">
        <f t="shared" si="1106"/>
        <v>0</v>
      </c>
      <c r="KJ182" s="610">
        <f t="shared" si="1107"/>
        <v>0</v>
      </c>
      <c r="KK182" s="611"/>
      <c r="KL182" s="607">
        <f t="shared" si="1108"/>
        <v>0</v>
      </c>
      <c r="KM182" s="608">
        <f t="shared" si="1108"/>
        <v>0</v>
      </c>
      <c r="KN182" s="608">
        <f t="shared" si="1108"/>
        <v>0</v>
      </c>
      <c r="KO182" s="608">
        <f t="shared" si="1108"/>
        <v>0</v>
      </c>
      <c r="KP182" s="608">
        <f t="shared" si="1108"/>
        <v>0</v>
      </c>
      <c r="KQ182" s="608">
        <f t="shared" si="1108"/>
        <v>0</v>
      </c>
      <c r="KR182" s="608">
        <f t="shared" si="1108"/>
        <v>0</v>
      </c>
      <c r="KS182" s="608">
        <f t="shared" si="1108"/>
        <v>0</v>
      </c>
      <c r="KT182" s="608">
        <f t="shared" si="1108"/>
        <v>0</v>
      </c>
      <c r="KU182" s="608">
        <f t="shared" si="1108"/>
        <v>0</v>
      </c>
      <c r="KV182" s="608">
        <f t="shared" si="1108"/>
        <v>0</v>
      </c>
      <c r="KW182" s="608">
        <f t="shared" si="1108"/>
        <v>0</v>
      </c>
      <c r="KX182" s="610">
        <f t="shared" si="1109"/>
        <v>0</v>
      </c>
      <c r="KY182" s="611"/>
      <c r="KZ182" s="607">
        <f t="shared" si="1110"/>
        <v>0</v>
      </c>
      <c r="LA182" s="608">
        <f t="shared" si="1110"/>
        <v>0</v>
      </c>
      <c r="LB182" s="608">
        <f t="shared" si="1110"/>
        <v>0</v>
      </c>
      <c r="LC182" s="608">
        <f t="shared" si="1110"/>
        <v>0</v>
      </c>
      <c r="LD182" s="608">
        <f t="shared" si="1110"/>
        <v>0</v>
      </c>
      <c r="LE182" s="608">
        <f t="shared" si="1110"/>
        <v>0</v>
      </c>
      <c r="LF182" s="608">
        <f t="shared" si="1110"/>
        <v>0</v>
      </c>
      <c r="LG182" s="608">
        <f t="shared" si="1110"/>
        <v>0</v>
      </c>
      <c r="LH182" s="608">
        <f t="shared" si="1110"/>
        <v>0</v>
      </c>
      <c r="LI182" s="608">
        <f t="shared" si="1110"/>
        <v>0</v>
      </c>
      <c r="LJ182" s="608">
        <f t="shared" si="1110"/>
        <v>0</v>
      </c>
      <c r="LK182" s="608">
        <f t="shared" si="1110"/>
        <v>0</v>
      </c>
      <c r="LL182" s="610">
        <f t="shared" si="1111"/>
        <v>0</v>
      </c>
      <c r="LM182" s="611"/>
      <c r="LN182" s="607">
        <f t="shared" si="1112"/>
        <v>0</v>
      </c>
      <c r="LO182" s="608">
        <f t="shared" si="1112"/>
        <v>0</v>
      </c>
      <c r="LP182" s="608">
        <f t="shared" si="1112"/>
        <v>0</v>
      </c>
      <c r="LQ182" s="608">
        <f t="shared" si="1112"/>
        <v>0</v>
      </c>
      <c r="LR182" s="608">
        <f t="shared" si="1112"/>
        <v>0</v>
      </c>
      <c r="LS182" s="608">
        <f t="shared" si="1112"/>
        <v>0</v>
      </c>
      <c r="LT182" s="608">
        <f t="shared" si="1112"/>
        <v>0</v>
      </c>
      <c r="LU182" s="608">
        <f t="shared" si="1112"/>
        <v>0</v>
      </c>
      <c r="LV182" s="608">
        <f t="shared" si="1112"/>
        <v>0</v>
      </c>
      <c r="LW182" s="608">
        <f t="shared" si="1112"/>
        <v>0</v>
      </c>
      <c r="LX182" s="608">
        <f t="shared" si="1112"/>
        <v>0</v>
      </c>
      <c r="LY182" s="608">
        <f t="shared" si="1112"/>
        <v>0</v>
      </c>
      <c r="LZ182" s="610">
        <f t="shared" si="1113"/>
        <v>0</v>
      </c>
      <c r="MA182" s="611"/>
      <c r="MB182" s="607">
        <f t="shared" si="1114"/>
        <v>0</v>
      </c>
      <c r="MC182" s="608">
        <f t="shared" si="1114"/>
        <v>0</v>
      </c>
      <c r="MD182" s="608">
        <f t="shared" si="1114"/>
        <v>0</v>
      </c>
      <c r="ME182" s="608">
        <f t="shared" si="1114"/>
        <v>0</v>
      </c>
      <c r="MF182" s="608">
        <f t="shared" si="1114"/>
        <v>0</v>
      </c>
      <c r="MG182" s="608">
        <f t="shared" si="1114"/>
        <v>0</v>
      </c>
      <c r="MH182" s="608">
        <f t="shared" si="1114"/>
        <v>0</v>
      </c>
      <c r="MI182" s="608">
        <f t="shared" si="1114"/>
        <v>0</v>
      </c>
      <c r="MJ182" s="608">
        <f t="shared" si="1114"/>
        <v>0</v>
      </c>
      <c r="MK182" s="608">
        <f t="shared" si="1114"/>
        <v>0</v>
      </c>
      <c r="ML182" s="608">
        <f t="shared" si="1114"/>
        <v>0</v>
      </c>
      <c r="MM182" s="608">
        <f t="shared" si="1114"/>
        <v>0</v>
      </c>
      <c r="MN182" s="610">
        <f t="shared" si="1115"/>
        <v>0</v>
      </c>
      <c r="MO182" s="611"/>
      <c r="MP182" s="607">
        <f t="shared" si="1116"/>
        <v>0</v>
      </c>
      <c r="MQ182" s="608">
        <f t="shared" si="1116"/>
        <v>0</v>
      </c>
      <c r="MR182" s="608">
        <f t="shared" si="1116"/>
        <v>0</v>
      </c>
      <c r="MS182" s="608">
        <f t="shared" si="1116"/>
        <v>0</v>
      </c>
      <c r="MT182" s="608">
        <f t="shared" si="1116"/>
        <v>0</v>
      </c>
      <c r="MU182" s="608">
        <f t="shared" si="1116"/>
        <v>0</v>
      </c>
      <c r="MV182" s="608">
        <f t="shared" si="1116"/>
        <v>0</v>
      </c>
      <c r="MW182" s="608">
        <f t="shared" si="1116"/>
        <v>0</v>
      </c>
      <c r="MX182" s="608">
        <f t="shared" si="1116"/>
        <v>0</v>
      </c>
      <c r="MY182" s="608">
        <f t="shared" si="1116"/>
        <v>0</v>
      </c>
      <c r="MZ182" s="608">
        <f t="shared" si="1116"/>
        <v>0</v>
      </c>
      <c r="NA182" s="608">
        <f t="shared" si="1116"/>
        <v>0</v>
      </c>
      <c r="NB182" s="610">
        <f t="shared" si="1117"/>
        <v>0</v>
      </c>
      <c r="NC182" s="611"/>
      <c r="ND182" s="607">
        <f t="shared" si="1118"/>
        <v>0</v>
      </c>
      <c r="NE182" s="608">
        <f t="shared" si="1118"/>
        <v>0</v>
      </c>
      <c r="NF182" s="608">
        <f t="shared" si="1118"/>
        <v>0</v>
      </c>
      <c r="NG182" s="608">
        <f t="shared" si="1118"/>
        <v>0</v>
      </c>
      <c r="NH182" s="608">
        <f t="shared" si="1118"/>
        <v>0</v>
      </c>
      <c r="NI182" s="608">
        <f t="shared" si="1118"/>
        <v>0</v>
      </c>
      <c r="NJ182" s="608">
        <f t="shared" si="1118"/>
        <v>0</v>
      </c>
      <c r="NK182" s="608">
        <f t="shared" si="1118"/>
        <v>0</v>
      </c>
      <c r="NL182" s="608">
        <f t="shared" si="1118"/>
        <v>0</v>
      </c>
      <c r="NM182" s="608">
        <f t="shared" si="1118"/>
        <v>0</v>
      </c>
      <c r="NN182" s="608">
        <f t="shared" si="1118"/>
        <v>0</v>
      </c>
      <c r="NO182" s="608">
        <f t="shared" si="1118"/>
        <v>0</v>
      </c>
      <c r="NP182" s="610">
        <f t="shared" si="1119"/>
        <v>0</v>
      </c>
      <c r="NQ182" s="611"/>
      <c r="NR182" s="607">
        <f t="shared" si="1120"/>
        <v>0</v>
      </c>
      <c r="NS182" s="608">
        <f t="shared" si="1120"/>
        <v>0</v>
      </c>
      <c r="NT182" s="608">
        <f t="shared" si="1120"/>
        <v>0</v>
      </c>
      <c r="NU182" s="608">
        <f t="shared" si="1120"/>
        <v>0</v>
      </c>
      <c r="NV182" s="608">
        <f t="shared" si="1120"/>
        <v>0</v>
      </c>
      <c r="NW182" s="608">
        <f t="shared" si="1120"/>
        <v>0</v>
      </c>
      <c r="NX182" s="608">
        <f t="shared" si="1120"/>
        <v>0</v>
      </c>
      <c r="NY182" s="608">
        <f t="shared" si="1120"/>
        <v>0</v>
      </c>
      <c r="NZ182" s="608">
        <f t="shared" si="1120"/>
        <v>0</v>
      </c>
      <c r="OA182" s="608">
        <f t="shared" si="1120"/>
        <v>0</v>
      </c>
      <c r="OB182" s="608">
        <f t="shared" si="1120"/>
        <v>0</v>
      </c>
      <c r="OC182" s="608">
        <f t="shared" si="1120"/>
        <v>0</v>
      </c>
      <c r="OD182" s="610">
        <f t="shared" si="1121"/>
        <v>0</v>
      </c>
      <c r="OE182" s="611"/>
      <c r="OF182" s="607">
        <f t="shared" si="1122"/>
        <v>0</v>
      </c>
      <c r="OG182" s="608">
        <f t="shared" si="1122"/>
        <v>0</v>
      </c>
      <c r="OH182" s="608">
        <f t="shared" si="1122"/>
        <v>0</v>
      </c>
      <c r="OI182" s="608">
        <f t="shared" si="1122"/>
        <v>0</v>
      </c>
      <c r="OJ182" s="608">
        <f t="shared" si="1122"/>
        <v>0</v>
      </c>
      <c r="OK182" s="608">
        <f t="shared" si="1122"/>
        <v>0</v>
      </c>
      <c r="OL182" s="608">
        <f t="shared" si="1122"/>
        <v>0</v>
      </c>
      <c r="OM182" s="608">
        <f t="shared" si="1122"/>
        <v>0</v>
      </c>
      <c r="ON182" s="608">
        <f t="shared" si="1122"/>
        <v>0</v>
      </c>
      <c r="OO182" s="608">
        <f t="shared" si="1122"/>
        <v>0</v>
      </c>
      <c r="OP182" s="608">
        <f t="shared" si="1122"/>
        <v>0</v>
      </c>
      <c r="OQ182" s="608">
        <f t="shared" si="1122"/>
        <v>0</v>
      </c>
      <c r="OR182" s="610">
        <f t="shared" si="1123"/>
        <v>0</v>
      </c>
      <c r="OS182" s="611"/>
      <c r="OT182" s="607">
        <f t="shared" si="1124"/>
        <v>0</v>
      </c>
      <c r="OU182" s="608">
        <f t="shared" si="1124"/>
        <v>0</v>
      </c>
      <c r="OV182" s="608">
        <f t="shared" si="1124"/>
        <v>0</v>
      </c>
      <c r="OW182" s="608">
        <f t="shared" si="1124"/>
        <v>0</v>
      </c>
      <c r="OX182" s="608">
        <f t="shared" si="1124"/>
        <v>0</v>
      </c>
      <c r="OY182" s="608">
        <f t="shared" si="1124"/>
        <v>0</v>
      </c>
      <c r="OZ182" s="608">
        <f t="shared" si="1124"/>
        <v>0</v>
      </c>
      <c r="PA182" s="608">
        <f t="shared" si="1124"/>
        <v>0</v>
      </c>
      <c r="PB182" s="608">
        <f t="shared" si="1124"/>
        <v>0</v>
      </c>
      <c r="PC182" s="608">
        <f t="shared" si="1124"/>
        <v>0</v>
      </c>
      <c r="PD182" s="608">
        <f t="shared" si="1124"/>
        <v>0</v>
      </c>
      <c r="PE182" s="608">
        <f t="shared" si="1124"/>
        <v>0</v>
      </c>
      <c r="PF182" s="610">
        <f t="shared" si="1125"/>
        <v>0</v>
      </c>
      <c r="PG182" s="611"/>
      <c r="PH182" s="607">
        <f t="shared" si="1126"/>
        <v>0</v>
      </c>
      <c r="PI182" s="608">
        <f t="shared" si="1126"/>
        <v>0</v>
      </c>
      <c r="PJ182" s="608">
        <f t="shared" si="1126"/>
        <v>0</v>
      </c>
      <c r="PK182" s="608">
        <f t="shared" si="1126"/>
        <v>0</v>
      </c>
      <c r="PL182" s="608">
        <f t="shared" si="1126"/>
        <v>0</v>
      </c>
      <c r="PM182" s="608">
        <f t="shared" si="1126"/>
        <v>0</v>
      </c>
      <c r="PN182" s="608">
        <f t="shared" si="1126"/>
        <v>0</v>
      </c>
      <c r="PO182" s="608">
        <f t="shared" si="1126"/>
        <v>0</v>
      </c>
      <c r="PP182" s="608">
        <f t="shared" si="1126"/>
        <v>0</v>
      </c>
      <c r="PQ182" s="608">
        <f t="shared" si="1126"/>
        <v>0</v>
      </c>
      <c r="PR182" s="608">
        <f t="shared" si="1126"/>
        <v>0</v>
      </c>
      <c r="PS182" s="608">
        <f t="shared" si="1126"/>
        <v>0</v>
      </c>
      <c r="PT182" s="610">
        <f t="shared" si="1127"/>
        <v>0</v>
      </c>
      <c r="PU182" s="611"/>
      <c r="PV182" s="607">
        <f t="shared" si="1128"/>
        <v>0</v>
      </c>
      <c r="PW182" s="608">
        <f t="shared" si="1128"/>
        <v>0</v>
      </c>
      <c r="PX182" s="608">
        <f t="shared" si="1128"/>
        <v>0</v>
      </c>
      <c r="PY182" s="608">
        <f t="shared" si="1128"/>
        <v>0</v>
      </c>
      <c r="PZ182" s="608">
        <f t="shared" si="1128"/>
        <v>0</v>
      </c>
      <c r="QA182" s="608">
        <f t="shared" si="1128"/>
        <v>0</v>
      </c>
      <c r="QB182" s="608">
        <f t="shared" si="1128"/>
        <v>0</v>
      </c>
      <c r="QC182" s="608">
        <f t="shared" si="1128"/>
        <v>0</v>
      </c>
      <c r="QD182" s="608">
        <f t="shared" si="1128"/>
        <v>0</v>
      </c>
      <c r="QE182" s="608">
        <f t="shared" si="1128"/>
        <v>0</v>
      </c>
      <c r="QF182" s="608">
        <f t="shared" si="1128"/>
        <v>0</v>
      </c>
      <c r="QG182" s="608">
        <f t="shared" si="1128"/>
        <v>0</v>
      </c>
      <c r="QH182" s="610">
        <f t="shared" si="1129"/>
        <v>0</v>
      </c>
      <c r="QI182" s="611"/>
      <c r="QJ182" s="607">
        <f t="shared" si="1130"/>
        <v>0</v>
      </c>
      <c r="QK182" s="608">
        <f t="shared" si="1130"/>
        <v>0</v>
      </c>
      <c r="QL182" s="608">
        <f t="shared" si="1130"/>
        <v>0</v>
      </c>
      <c r="QM182" s="608">
        <f t="shared" si="1130"/>
        <v>0</v>
      </c>
      <c r="QN182" s="608">
        <f t="shared" si="1130"/>
        <v>0</v>
      </c>
      <c r="QO182" s="608">
        <f t="shared" si="1130"/>
        <v>0</v>
      </c>
      <c r="QP182" s="608">
        <f t="shared" si="1130"/>
        <v>0</v>
      </c>
      <c r="QQ182" s="608">
        <f t="shared" si="1130"/>
        <v>0</v>
      </c>
      <c r="QR182" s="608">
        <f t="shared" si="1130"/>
        <v>0</v>
      </c>
      <c r="QS182" s="608">
        <f t="shared" si="1130"/>
        <v>0</v>
      </c>
      <c r="QT182" s="608">
        <f t="shared" si="1130"/>
        <v>0</v>
      </c>
      <c r="QU182" s="608">
        <f t="shared" si="1130"/>
        <v>0</v>
      </c>
      <c r="QV182" s="610">
        <f t="shared" si="1131"/>
        <v>0</v>
      </c>
      <c r="QW182" s="611"/>
      <c r="QX182" s="610">
        <f t="shared" si="1132"/>
        <v>0</v>
      </c>
      <c r="QY182" s="610">
        <f t="shared" si="1133"/>
        <v>0</v>
      </c>
      <c r="QZ182" s="610">
        <f t="shared" si="1133"/>
        <v>0</v>
      </c>
      <c r="RA182" s="610">
        <f t="shared" si="1133"/>
        <v>0</v>
      </c>
      <c r="RB182" s="610">
        <f t="shared" si="1133"/>
        <v>0</v>
      </c>
      <c r="RC182" s="610">
        <f t="shared" si="1133"/>
        <v>0</v>
      </c>
      <c r="RD182" s="610">
        <f t="shared" si="1133"/>
        <v>0</v>
      </c>
      <c r="RE182" s="610">
        <f t="shared" si="1133"/>
        <v>0</v>
      </c>
      <c r="RF182" s="610">
        <f t="shared" si="1133"/>
        <v>0</v>
      </c>
      <c r="RG182" s="610">
        <f t="shared" si="1133"/>
        <v>0</v>
      </c>
      <c r="RH182" s="610">
        <f t="shared" si="1133"/>
        <v>0</v>
      </c>
      <c r="RI182" s="610">
        <f t="shared" si="1133"/>
        <v>0</v>
      </c>
      <c r="RJ182" s="610">
        <f t="shared" si="1134"/>
        <v>0</v>
      </c>
    </row>
    <row r="183" spans="1:478" x14ac:dyDescent="0.25">
      <c r="A183" s="589" t="s">
        <v>971</v>
      </c>
      <c r="B183" s="255" t="s">
        <v>97</v>
      </c>
      <c r="C183" s="313"/>
      <c r="D183" s="607">
        <f t="shared" si="1066"/>
        <v>-5</v>
      </c>
      <c r="E183" s="608">
        <f t="shared" si="1066"/>
        <v>0</v>
      </c>
      <c r="F183" s="608">
        <f t="shared" si="1066"/>
        <v>0</v>
      </c>
      <c r="G183" s="608">
        <f t="shared" si="1066"/>
        <v>0</v>
      </c>
      <c r="H183" s="608">
        <f t="shared" si="1066"/>
        <v>0</v>
      </c>
      <c r="I183" s="608">
        <f t="shared" si="1066"/>
        <v>0</v>
      </c>
      <c r="J183" s="608">
        <f t="shared" si="1066"/>
        <v>0</v>
      </c>
      <c r="K183" s="608">
        <f t="shared" si="1066"/>
        <v>0</v>
      </c>
      <c r="L183" s="608">
        <f t="shared" si="1066"/>
        <v>0</v>
      </c>
      <c r="M183" s="608">
        <f t="shared" si="1066"/>
        <v>0</v>
      </c>
      <c r="N183" s="608">
        <f t="shared" si="1066"/>
        <v>0</v>
      </c>
      <c r="O183" s="608">
        <f t="shared" si="1066"/>
        <v>0</v>
      </c>
      <c r="P183" s="610">
        <f t="shared" si="1067"/>
        <v>-5</v>
      </c>
      <c r="Q183" s="611"/>
      <c r="R183" s="607">
        <f t="shared" si="1068"/>
        <v>-2.27</v>
      </c>
      <c r="S183" s="608">
        <f t="shared" si="1068"/>
        <v>0</v>
      </c>
      <c r="T183" s="608">
        <f t="shared" si="1068"/>
        <v>0</v>
      </c>
      <c r="U183" s="608">
        <f t="shared" si="1068"/>
        <v>0</v>
      </c>
      <c r="V183" s="608">
        <f t="shared" si="1068"/>
        <v>0</v>
      </c>
      <c r="W183" s="608">
        <f t="shared" si="1068"/>
        <v>0</v>
      </c>
      <c r="X183" s="608">
        <f t="shared" si="1068"/>
        <v>0</v>
      </c>
      <c r="Y183" s="608">
        <f t="shared" si="1068"/>
        <v>0</v>
      </c>
      <c r="Z183" s="608">
        <f t="shared" si="1068"/>
        <v>0</v>
      </c>
      <c r="AA183" s="608">
        <f t="shared" si="1068"/>
        <v>0</v>
      </c>
      <c r="AB183" s="608">
        <f t="shared" si="1068"/>
        <v>0</v>
      </c>
      <c r="AC183" s="608">
        <f t="shared" si="1068"/>
        <v>0</v>
      </c>
      <c r="AD183" s="610">
        <f t="shared" si="1069"/>
        <v>-2.27</v>
      </c>
      <c r="AE183" s="611"/>
      <c r="AF183" s="607">
        <f t="shared" si="1070"/>
        <v>-0.45</v>
      </c>
      <c r="AG183" s="608">
        <f t="shared" si="1070"/>
        <v>0</v>
      </c>
      <c r="AH183" s="608">
        <f t="shared" si="1070"/>
        <v>0</v>
      </c>
      <c r="AI183" s="608">
        <f t="shared" si="1070"/>
        <v>0</v>
      </c>
      <c r="AJ183" s="608">
        <f t="shared" si="1070"/>
        <v>0</v>
      </c>
      <c r="AK183" s="608">
        <f t="shared" si="1070"/>
        <v>0</v>
      </c>
      <c r="AL183" s="608">
        <f t="shared" si="1070"/>
        <v>0</v>
      </c>
      <c r="AM183" s="608">
        <f t="shared" si="1070"/>
        <v>0</v>
      </c>
      <c r="AN183" s="608">
        <f t="shared" si="1070"/>
        <v>0</v>
      </c>
      <c r="AO183" s="608">
        <f t="shared" si="1070"/>
        <v>0</v>
      </c>
      <c r="AP183" s="608">
        <f t="shared" si="1070"/>
        <v>0</v>
      </c>
      <c r="AQ183" s="608">
        <f t="shared" si="1070"/>
        <v>0</v>
      </c>
      <c r="AR183" s="610">
        <f t="shared" si="1071"/>
        <v>-0.45</v>
      </c>
      <c r="AS183" s="611"/>
      <c r="AT183" s="607">
        <f t="shared" si="1072"/>
        <v>-5.01</v>
      </c>
      <c r="AU183" s="608">
        <f t="shared" si="1072"/>
        <v>0</v>
      </c>
      <c r="AV183" s="608">
        <f t="shared" si="1072"/>
        <v>0</v>
      </c>
      <c r="AW183" s="608">
        <f t="shared" si="1072"/>
        <v>0</v>
      </c>
      <c r="AX183" s="608">
        <f t="shared" si="1072"/>
        <v>0</v>
      </c>
      <c r="AY183" s="608">
        <f t="shared" si="1072"/>
        <v>0</v>
      </c>
      <c r="AZ183" s="608">
        <f t="shared" si="1072"/>
        <v>0</v>
      </c>
      <c r="BA183" s="608">
        <f t="shared" si="1072"/>
        <v>0</v>
      </c>
      <c r="BB183" s="608">
        <f t="shared" si="1072"/>
        <v>0</v>
      </c>
      <c r="BC183" s="608">
        <f t="shared" si="1072"/>
        <v>0</v>
      </c>
      <c r="BD183" s="608">
        <f t="shared" si="1072"/>
        <v>0</v>
      </c>
      <c r="BE183" s="608">
        <f t="shared" si="1072"/>
        <v>0</v>
      </c>
      <c r="BF183" s="610">
        <f t="shared" si="1073"/>
        <v>-5.01</v>
      </c>
      <c r="BG183" s="611"/>
      <c r="BH183" s="607">
        <f t="shared" si="1074"/>
        <v>-0.46</v>
      </c>
      <c r="BI183" s="608">
        <f t="shared" si="1074"/>
        <v>0</v>
      </c>
      <c r="BJ183" s="608">
        <f t="shared" si="1074"/>
        <v>0</v>
      </c>
      <c r="BK183" s="608">
        <f t="shared" si="1074"/>
        <v>0</v>
      </c>
      <c r="BL183" s="608">
        <f t="shared" si="1074"/>
        <v>0</v>
      </c>
      <c r="BM183" s="608">
        <f t="shared" si="1074"/>
        <v>0</v>
      </c>
      <c r="BN183" s="608">
        <f t="shared" si="1074"/>
        <v>0</v>
      </c>
      <c r="BO183" s="608">
        <f t="shared" si="1074"/>
        <v>0</v>
      </c>
      <c r="BP183" s="608">
        <f t="shared" si="1074"/>
        <v>0</v>
      </c>
      <c r="BQ183" s="608">
        <f t="shared" si="1074"/>
        <v>0</v>
      </c>
      <c r="BR183" s="608">
        <f t="shared" si="1074"/>
        <v>0</v>
      </c>
      <c r="BS183" s="608">
        <f t="shared" si="1074"/>
        <v>0</v>
      </c>
      <c r="BT183" s="610">
        <f t="shared" si="1075"/>
        <v>-0.46</v>
      </c>
      <c r="BU183" s="621"/>
      <c r="BV183" s="607">
        <f t="shared" si="1076"/>
        <v>-13.66</v>
      </c>
      <c r="BW183" s="608">
        <f t="shared" si="1076"/>
        <v>0</v>
      </c>
      <c r="BX183" s="608">
        <f t="shared" si="1076"/>
        <v>0</v>
      </c>
      <c r="BY183" s="608">
        <f t="shared" si="1076"/>
        <v>0</v>
      </c>
      <c r="BZ183" s="608">
        <f t="shared" si="1076"/>
        <v>0</v>
      </c>
      <c r="CA183" s="608">
        <f t="shared" si="1076"/>
        <v>0</v>
      </c>
      <c r="CB183" s="608">
        <f t="shared" si="1076"/>
        <v>0</v>
      </c>
      <c r="CC183" s="608">
        <f t="shared" si="1076"/>
        <v>0</v>
      </c>
      <c r="CD183" s="608">
        <f t="shared" si="1076"/>
        <v>0</v>
      </c>
      <c r="CE183" s="608">
        <f t="shared" si="1076"/>
        <v>0</v>
      </c>
      <c r="CF183" s="608">
        <f t="shared" si="1076"/>
        <v>0</v>
      </c>
      <c r="CG183" s="608">
        <f t="shared" si="1076"/>
        <v>0</v>
      </c>
      <c r="CH183" s="610">
        <f t="shared" si="1077"/>
        <v>-13.66</v>
      </c>
      <c r="CI183" s="611"/>
      <c r="CJ183" s="607">
        <f t="shared" si="1078"/>
        <v>-1.37</v>
      </c>
      <c r="CK183" s="608">
        <f t="shared" si="1078"/>
        <v>0</v>
      </c>
      <c r="CL183" s="608">
        <f t="shared" si="1078"/>
        <v>0</v>
      </c>
      <c r="CM183" s="608">
        <f t="shared" si="1078"/>
        <v>0</v>
      </c>
      <c r="CN183" s="608">
        <f t="shared" si="1078"/>
        <v>0</v>
      </c>
      <c r="CO183" s="608">
        <f t="shared" si="1078"/>
        <v>0</v>
      </c>
      <c r="CP183" s="608">
        <f t="shared" si="1078"/>
        <v>0</v>
      </c>
      <c r="CQ183" s="608">
        <f t="shared" si="1078"/>
        <v>0</v>
      </c>
      <c r="CR183" s="608">
        <f t="shared" si="1078"/>
        <v>0</v>
      </c>
      <c r="CS183" s="608">
        <f t="shared" si="1078"/>
        <v>0</v>
      </c>
      <c r="CT183" s="608">
        <f t="shared" si="1078"/>
        <v>0</v>
      </c>
      <c r="CU183" s="608">
        <f t="shared" si="1078"/>
        <v>0</v>
      </c>
      <c r="CV183" s="610">
        <f t="shared" si="1079"/>
        <v>-1.37</v>
      </c>
      <c r="CW183" s="611"/>
      <c r="CX183" s="607">
        <f t="shared" si="1080"/>
        <v>-1.37</v>
      </c>
      <c r="CY183" s="608">
        <f t="shared" si="1080"/>
        <v>0</v>
      </c>
      <c r="CZ183" s="608">
        <f t="shared" si="1080"/>
        <v>0</v>
      </c>
      <c r="DA183" s="608">
        <f t="shared" si="1080"/>
        <v>0</v>
      </c>
      <c r="DB183" s="608">
        <f t="shared" si="1080"/>
        <v>0</v>
      </c>
      <c r="DC183" s="608">
        <f t="shared" si="1080"/>
        <v>0</v>
      </c>
      <c r="DD183" s="608">
        <f t="shared" si="1080"/>
        <v>0</v>
      </c>
      <c r="DE183" s="608">
        <f t="shared" si="1080"/>
        <v>0</v>
      </c>
      <c r="DF183" s="608">
        <f t="shared" si="1080"/>
        <v>0</v>
      </c>
      <c r="DG183" s="608">
        <f t="shared" si="1080"/>
        <v>0</v>
      </c>
      <c r="DH183" s="608">
        <f t="shared" si="1080"/>
        <v>0</v>
      </c>
      <c r="DI183" s="608">
        <f t="shared" si="1080"/>
        <v>0</v>
      </c>
      <c r="DJ183" s="610">
        <f t="shared" si="1081"/>
        <v>-1.37</v>
      </c>
      <c r="DK183" s="611"/>
      <c r="DL183" s="607">
        <f t="shared" si="1082"/>
        <v>-0.9</v>
      </c>
      <c r="DM183" s="608">
        <f t="shared" si="1082"/>
        <v>0</v>
      </c>
      <c r="DN183" s="608">
        <f t="shared" si="1082"/>
        <v>0</v>
      </c>
      <c r="DO183" s="608">
        <f t="shared" si="1082"/>
        <v>0</v>
      </c>
      <c r="DP183" s="608">
        <f t="shared" si="1082"/>
        <v>0</v>
      </c>
      <c r="DQ183" s="608">
        <f t="shared" si="1082"/>
        <v>0</v>
      </c>
      <c r="DR183" s="608">
        <f t="shared" si="1082"/>
        <v>0</v>
      </c>
      <c r="DS183" s="608">
        <f t="shared" si="1082"/>
        <v>0</v>
      </c>
      <c r="DT183" s="608">
        <f t="shared" si="1082"/>
        <v>0</v>
      </c>
      <c r="DU183" s="608">
        <f t="shared" si="1082"/>
        <v>0</v>
      </c>
      <c r="DV183" s="608">
        <f t="shared" si="1082"/>
        <v>0</v>
      </c>
      <c r="DW183" s="608">
        <f t="shared" si="1082"/>
        <v>0</v>
      </c>
      <c r="DX183" s="610">
        <f t="shared" si="1083"/>
        <v>-0.9</v>
      </c>
      <c r="DY183" s="611"/>
      <c r="DZ183" s="607">
        <f t="shared" si="1084"/>
        <v>-6.82</v>
      </c>
      <c r="EA183" s="608">
        <f t="shared" si="1084"/>
        <v>0</v>
      </c>
      <c r="EB183" s="608">
        <f t="shared" si="1084"/>
        <v>0</v>
      </c>
      <c r="EC183" s="608">
        <f t="shared" si="1084"/>
        <v>0</v>
      </c>
      <c r="ED183" s="608">
        <f t="shared" si="1084"/>
        <v>0</v>
      </c>
      <c r="EE183" s="608">
        <f t="shared" si="1084"/>
        <v>0</v>
      </c>
      <c r="EF183" s="608">
        <f t="shared" si="1084"/>
        <v>0</v>
      </c>
      <c r="EG183" s="608">
        <f t="shared" si="1084"/>
        <v>0</v>
      </c>
      <c r="EH183" s="608">
        <f t="shared" si="1084"/>
        <v>0</v>
      </c>
      <c r="EI183" s="608">
        <f t="shared" si="1084"/>
        <v>0</v>
      </c>
      <c r="EJ183" s="608">
        <f t="shared" si="1084"/>
        <v>0</v>
      </c>
      <c r="EK183" s="608">
        <f t="shared" si="1084"/>
        <v>0</v>
      </c>
      <c r="EL183" s="610">
        <f t="shared" si="1085"/>
        <v>-6.82</v>
      </c>
      <c r="EM183" s="611"/>
      <c r="EN183" s="607">
        <f t="shared" si="1086"/>
        <v>24.79</v>
      </c>
      <c r="EO183" s="608">
        <f t="shared" si="1086"/>
        <v>49.29</v>
      </c>
      <c r="EP183" s="608">
        <f t="shared" si="1086"/>
        <v>0</v>
      </c>
      <c r="EQ183" s="608">
        <f t="shared" si="1086"/>
        <v>0</v>
      </c>
      <c r="ER183" s="608">
        <f t="shared" si="1086"/>
        <v>0</v>
      </c>
      <c r="ES183" s="608">
        <f t="shared" si="1086"/>
        <v>0</v>
      </c>
      <c r="ET183" s="608">
        <f t="shared" si="1086"/>
        <v>0</v>
      </c>
      <c r="EU183" s="608">
        <f t="shared" si="1086"/>
        <v>0</v>
      </c>
      <c r="EV183" s="608">
        <f t="shared" si="1086"/>
        <v>0</v>
      </c>
      <c r="EW183" s="608">
        <f t="shared" si="1086"/>
        <v>0</v>
      </c>
      <c r="EX183" s="608">
        <f t="shared" si="1086"/>
        <v>0</v>
      </c>
      <c r="EY183" s="608">
        <f t="shared" si="1086"/>
        <v>0</v>
      </c>
      <c r="EZ183" s="610">
        <f t="shared" si="1087"/>
        <v>74.08</v>
      </c>
      <c r="FA183" s="611"/>
      <c r="FB183" s="607">
        <f t="shared" si="1088"/>
        <v>-8.19</v>
      </c>
      <c r="FC183" s="608">
        <f t="shared" si="1088"/>
        <v>0</v>
      </c>
      <c r="FD183" s="608">
        <f t="shared" si="1088"/>
        <v>0</v>
      </c>
      <c r="FE183" s="608">
        <f t="shared" si="1088"/>
        <v>0</v>
      </c>
      <c r="FF183" s="608">
        <f t="shared" si="1088"/>
        <v>0</v>
      </c>
      <c r="FG183" s="608">
        <f t="shared" si="1088"/>
        <v>0</v>
      </c>
      <c r="FH183" s="608">
        <f t="shared" si="1088"/>
        <v>0</v>
      </c>
      <c r="FI183" s="608">
        <f t="shared" si="1088"/>
        <v>0</v>
      </c>
      <c r="FJ183" s="608">
        <f t="shared" si="1088"/>
        <v>0</v>
      </c>
      <c r="FK183" s="608">
        <f t="shared" si="1088"/>
        <v>0</v>
      </c>
      <c r="FL183" s="608">
        <f t="shared" si="1088"/>
        <v>0</v>
      </c>
      <c r="FM183" s="608">
        <f t="shared" si="1088"/>
        <v>0</v>
      </c>
      <c r="FN183" s="610">
        <f t="shared" si="1089"/>
        <v>-8.19</v>
      </c>
      <c r="FO183" s="611"/>
      <c r="FP183" s="607">
        <f t="shared" si="1090"/>
        <v>-7.74</v>
      </c>
      <c r="FQ183" s="608">
        <f t="shared" si="1090"/>
        <v>0</v>
      </c>
      <c r="FR183" s="608">
        <f t="shared" si="1090"/>
        <v>0</v>
      </c>
      <c r="FS183" s="608">
        <f t="shared" si="1090"/>
        <v>0</v>
      </c>
      <c r="FT183" s="608">
        <f t="shared" si="1090"/>
        <v>0</v>
      </c>
      <c r="FU183" s="608">
        <f t="shared" si="1090"/>
        <v>0</v>
      </c>
      <c r="FV183" s="608">
        <f t="shared" si="1090"/>
        <v>0</v>
      </c>
      <c r="FW183" s="608">
        <f t="shared" si="1090"/>
        <v>0</v>
      </c>
      <c r="FX183" s="608">
        <f t="shared" si="1090"/>
        <v>0</v>
      </c>
      <c r="FY183" s="608">
        <f t="shared" si="1090"/>
        <v>0</v>
      </c>
      <c r="FZ183" s="608">
        <f t="shared" si="1090"/>
        <v>0</v>
      </c>
      <c r="GA183" s="608">
        <f t="shared" si="1090"/>
        <v>0</v>
      </c>
      <c r="GB183" s="610">
        <f t="shared" si="1091"/>
        <v>-7.74</v>
      </c>
      <c r="GC183" s="611"/>
      <c r="GD183" s="607">
        <f t="shared" si="1092"/>
        <v>-0.45</v>
      </c>
      <c r="GE183" s="608">
        <f t="shared" si="1092"/>
        <v>0</v>
      </c>
      <c r="GF183" s="608">
        <f t="shared" si="1092"/>
        <v>0</v>
      </c>
      <c r="GG183" s="608">
        <f t="shared" si="1092"/>
        <v>0</v>
      </c>
      <c r="GH183" s="608">
        <f t="shared" si="1092"/>
        <v>0</v>
      </c>
      <c r="GI183" s="608">
        <f t="shared" si="1092"/>
        <v>0</v>
      </c>
      <c r="GJ183" s="608">
        <f t="shared" si="1092"/>
        <v>0</v>
      </c>
      <c r="GK183" s="608">
        <f t="shared" si="1092"/>
        <v>0</v>
      </c>
      <c r="GL183" s="608">
        <f t="shared" si="1092"/>
        <v>0</v>
      </c>
      <c r="GM183" s="608">
        <f t="shared" si="1092"/>
        <v>0</v>
      </c>
      <c r="GN183" s="608">
        <f t="shared" si="1092"/>
        <v>0</v>
      </c>
      <c r="GO183" s="608">
        <f t="shared" si="1092"/>
        <v>0</v>
      </c>
      <c r="GP183" s="610">
        <f t="shared" si="1093"/>
        <v>-0.45</v>
      </c>
      <c r="GQ183" s="611"/>
      <c r="GR183" s="607">
        <f t="shared" si="1094"/>
        <v>-1.84</v>
      </c>
      <c r="GS183" s="608">
        <f t="shared" si="1094"/>
        <v>0</v>
      </c>
      <c r="GT183" s="608">
        <f t="shared" si="1094"/>
        <v>0</v>
      </c>
      <c r="GU183" s="608">
        <f t="shared" si="1094"/>
        <v>0</v>
      </c>
      <c r="GV183" s="608">
        <f t="shared" si="1094"/>
        <v>0</v>
      </c>
      <c r="GW183" s="608">
        <f t="shared" si="1094"/>
        <v>0</v>
      </c>
      <c r="GX183" s="608">
        <f t="shared" si="1094"/>
        <v>0</v>
      </c>
      <c r="GY183" s="608">
        <f t="shared" si="1094"/>
        <v>0</v>
      </c>
      <c r="GZ183" s="608">
        <f t="shared" si="1094"/>
        <v>0</v>
      </c>
      <c r="HA183" s="608">
        <f t="shared" si="1094"/>
        <v>0</v>
      </c>
      <c r="HB183" s="608">
        <f t="shared" si="1094"/>
        <v>0</v>
      </c>
      <c r="HC183" s="608">
        <f t="shared" si="1094"/>
        <v>0</v>
      </c>
      <c r="HD183" s="610">
        <f t="shared" si="1095"/>
        <v>-1.84</v>
      </c>
      <c r="HE183" s="611"/>
      <c r="HF183" s="607">
        <f t="shared" si="1096"/>
        <v>-12.28</v>
      </c>
      <c r="HG183" s="608">
        <f t="shared" si="1096"/>
        <v>0</v>
      </c>
      <c r="HH183" s="608">
        <f t="shared" si="1096"/>
        <v>0</v>
      </c>
      <c r="HI183" s="608">
        <f t="shared" si="1096"/>
        <v>0</v>
      </c>
      <c r="HJ183" s="608">
        <f t="shared" si="1096"/>
        <v>0</v>
      </c>
      <c r="HK183" s="608">
        <f t="shared" si="1096"/>
        <v>0</v>
      </c>
      <c r="HL183" s="608">
        <f t="shared" si="1096"/>
        <v>0</v>
      </c>
      <c r="HM183" s="608">
        <f t="shared" si="1096"/>
        <v>0</v>
      </c>
      <c r="HN183" s="608">
        <f t="shared" si="1096"/>
        <v>0</v>
      </c>
      <c r="HO183" s="608">
        <f t="shared" si="1096"/>
        <v>0</v>
      </c>
      <c r="HP183" s="608">
        <f t="shared" si="1096"/>
        <v>0</v>
      </c>
      <c r="HQ183" s="608">
        <f t="shared" si="1096"/>
        <v>0</v>
      </c>
      <c r="HR183" s="610">
        <f t="shared" si="1097"/>
        <v>-12.28</v>
      </c>
      <c r="HS183" s="611"/>
      <c r="HT183" s="607">
        <f t="shared" si="1098"/>
        <v>-0.45</v>
      </c>
      <c r="HU183" s="608">
        <f t="shared" si="1098"/>
        <v>0</v>
      </c>
      <c r="HV183" s="608">
        <f t="shared" si="1098"/>
        <v>0</v>
      </c>
      <c r="HW183" s="608">
        <f t="shared" si="1098"/>
        <v>0</v>
      </c>
      <c r="HX183" s="608">
        <f t="shared" si="1098"/>
        <v>0</v>
      </c>
      <c r="HY183" s="608">
        <f t="shared" si="1098"/>
        <v>0</v>
      </c>
      <c r="HZ183" s="608">
        <f t="shared" si="1098"/>
        <v>0</v>
      </c>
      <c r="IA183" s="608">
        <f t="shared" si="1098"/>
        <v>0</v>
      </c>
      <c r="IB183" s="608">
        <f t="shared" si="1098"/>
        <v>0</v>
      </c>
      <c r="IC183" s="608">
        <f t="shared" si="1098"/>
        <v>0</v>
      </c>
      <c r="ID183" s="608">
        <f t="shared" si="1098"/>
        <v>0</v>
      </c>
      <c r="IE183" s="608">
        <f t="shared" si="1098"/>
        <v>0</v>
      </c>
      <c r="IF183" s="610">
        <f t="shared" si="1099"/>
        <v>-0.45</v>
      </c>
      <c r="IG183" s="611"/>
      <c r="IH183" s="607">
        <f t="shared" si="1100"/>
        <v>-1.82</v>
      </c>
      <c r="II183" s="608">
        <f t="shared" si="1100"/>
        <v>90.85</v>
      </c>
      <c r="IJ183" s="608">
        <f t="shared" si="1100"/>
        <v>0</v>
      </c>
      <c r="IK183" s="608">
        <f t="shared" si="1100"/>
        <v>0</v>
      </c>
      <c r="IL183" s="608">
        <f t="shared" si="1100"/>
        <v>0</v>
      </c>
      <c r="IM183" s="608">
        <f t="shared" si="1100"/>
        <v>0</v>
      </c>
      <c r="IN183" s="608">
        <f t="shared" si="1100"/>
        <v>0</v>
      </c>
      <c r="IO183" s="608">
        <f t="shared" si="1100"/>
        <v>0</v>
      </c>
      <c r="IP183" s="608">
        <f t="shared" si="1100"/>
        <v>0</v>
      </c>
      <c r="IQ183" s="608">
        <f t="shared" si="1100"/>
        <v>0</v>
      </c>
      <c r="IR183" s="608">
        <f t="shared" si="1100"/>
        <v>0</v>
      </c>
      <c r="IS183" s="608">
        <f t="shared" si="1100"/>
        <v>0</v>
      </c>
      <c r="IT183" s="610">
        <f t="shared" si="1101"/>
        <v>89.03</v>
      </c>
      <c r="IU183" s="611"/>
      <c r="IV183" s="607">
        <f t="shared" si="1102"/>
        <v>9.5299999999999994</v>
      </c>
      <c r="IW183" s="608">
        <f t="shared" si="1102"/>
        <v>0</v>
      </c>
      <c r="IX183" s="608">
        <f t="shared" si="1102"/>
        <v>0</v>
      </c>
      <c r="IY183" s="608">
        <f t="shared" si="1102"/>
        <v>0</v>
      </c>
      <c r="IZ183" s="608">
        <f t="shared" si="1102"/>
        <v>0</v>
      </c>
      <c r="JA183" s="608">
        <f t="shared" si="1102"/>
        <v>0</v>
      </c>
      <c r="JB183" s="608">
        <f t="shared" si="1102"/>
        <v>0</v>
      </c>
      <c r="JC183" s="608">
        <f t="shared" si="1102"/>
        <v>0</v>
      </c>
      <c r="JD183" s="608">
        <f t="shared" si="1102"/>
        <v>0</v>
      </c>
      <c r="JE183" s="608">
        <f t="shared" si="1102"/>
        <v>0</v>
      </c>
      <c r="JF183" s="608">
        <f t="shared" si="1102"/>
        <v>0</v>
      </c>
      <c r="JG183" s="608">
        <f t="shared" si="1102"/>
        <v>0</v>
      </c>
      <c r="JH183" s="610">
        <f t="shared" si="1103"/>
        <v>9.5299999999999994</v>
      </c>
      <c r="JI183" s="611"/>
      <c r="JJ183" s="607">
        <f t="shared" si="1104"/>
        <v>-3.19</v>
      </c>
      <c r="JK183" s="608">
        <f t="shared" si="1104"/>
        <v>0</v>
      </c>
      <c r="JL183" s="608">
        <f t="shared" si="1104"/>
        <v>0</v>
      </c>
      <c r="JM183" s="608">
        <f t="shared" si="1104"/>
        <v>0</v>
      </c>
      <c r="JN183" s="608">
        <f t="shared" si="1104"/>
        <v>0</v>
      </c>
      <c r="JO183" s="608">
        <f t="shared" si="1104"/>
        <v>0</v>
      </c>
      <c r="JP183" s="608">
        <f t="shared" si="1104"/>
        <v>0</v>
      </c>
      <c r="JQ183" s="608">
        <f t="shared" si="1104"/>
        <v>0</v>
      </c>
      <c r="JR183" s="608">
        <f t="shared" si="1104"/>
        <v>0</v>
      </c>
      <c r="JS183" s="608">
        <f t="shared" si="1104"/>
        <v>0</v>
      </c>
      <c r="JT183" s="608">
        <f t="shared" si="1104"/>
        <v>0</v>
      </c>
      <c r="JU183" s="608">
        <f t="shared" si="1104"/>
        <v>0</v>
      </c>
      <c r="JV183" s="610">
        <f t="shared" si="1105"/>
        <v>-3.19</v>
      </c>
      <c r="JW183" s="611"/>
      <c r="JX183" s="607">
        <f t="shared" si="1106"/>
        <v>-5.46</v>
      </c>
      <c r="JY183" s="608">
        <f t="shared" si="1106"/>
        <v>10.32</v>
      </c>
      <c r="JZ183" s="608">
        <f t="shared" si="1106"/>
        <v>0</v>
      </c>
      <c r="KA183" s="608">
        <f t="shared" si="1106"/>
        <v>0</v>
      </c>
      <c r="KB183" s="608">
        <f t="shared" si="1106"/>
        <v>0</v>
      </c>
      <c r="KC183" s="608">
        <f t="shared" si="1106"/>
        <v>0</v>
      </c>
      <c r="KD183" s="608">
        <f t="shared" si="1106"/>
        <v>0</v>
      </c>
      <c r="KE183" s="608">
        <f t="shared" si="1106"/>
        <v>0</v>
      </c>
      <c r="KF183" s="608">
        <f t="shared" si="1106"/>
        <v>0</v>
      </c>
      <c r="KG183" s="608">
        <f t="shared" si="1106"/>
        <v>0</v>
      </c>
      <c r="KH183" s="608">
        <f t="shared" si="1106"/>
        <v>0</v>
      </c>
      <c r="KI183" s="608">
        <f t="shared" si="1106"/>
        <v>0</v>
      </c>
      <c r="KJ183" s="610">
        <f t="shared" si="1107"/>
        <v>4.8600000000000003</v>
      </c>
      <c r="KK183" s="611"/>
      <c r="KL183" s="607">
        <f t="shared" si="1108"/>
        <v>348.58</v>
      </c>
      <c r="KM183" s="608">
        <f t="shared" si="1108"/>
        <v>0</v>
      </c>
      <c r="KN183" s="608">
        <f t="shared" si="1108"/>
        <v>0</v>
      </c>
      <c r="KO183" s="608">
        <f t="shared" si="1108"/>
        <v>0</v>
      </c>
      <c r="KP183" s="608">
        <f t="shared" si="1108"/>
        <v>0</v>
      </c>
      <c r="KQ183" s="608">
        <f t="shared" si="1108"/>
        <v>0</v>
      </c>
      <c r="KR183" s="608">
        <f t="shared" si="1108"/>
        <v>0</v>
      </c>
      <c r="KS183" s="608">
        <f t="shared" si="1108"/>
        <v>0</v>
      </c>
      <c r="KT183" s="608">
        <f t="shared" si="1108"/>
        <v>0</v>
      </c>
      <c r="KU183" s="608">
        <f t="shared" si="1108"/>
        <v>0</v>
      </c>
      <c r="KV183" s="608">
        <f t="shared" si="1108"/>
        <v>0</v>
      </c>
      <c r="KW183" s="608">
        <f t="shared" si="1108"/>
        <v>0</v>
      </c>
      <c r="KX183" s="610">
        <f t="shared" si="1109"/>
        <v>348.58</v>
      </c>
      <c r="KY183" s="611"/>
      <c r="KZ183" s="607">
        <f t="shared" si="1110"/>
        <v>8.6300000000000008</v>
      </c>
      <c r="LA183" s="608">
        <f t="shared" si="1110"/>
        <v>0</v>
      </c>
      <c r="LB183" s="608">
        <f t="shared" si="1110"/>
        <v>0</v>
      </c>
      <c r="LC183" s="608">
        <f t="shared" si="1110"/>
        <v>0</v>
      </c>
      <c r="LD183" s="608">
        <f t="shared" si="1110"/>
        <v>0</v>
      </c>
      <c r="LE183" s="608">
        <f t="shared" si="1110"/>
        <v>0</v>
      </c>
      <c r="LF183" s="608">
        <f t="shared" si="1110"/>
        <v>0</v>
      </c>
      <c r="LG183" s="608">
        <f t="shared" si="1110"/>
        <v>0</v>
      </c>
      <c r="LH183" s="608">
        <f t="shared" si="1110"/>
        <v>0</v>
      </c>
      <c r="LI183" s="608">
        <f t="shared" si="1110"/>
        <v>0</v>
      </c>
      <c r="LJ183" s="608">
        <f t="shared" si="1110"/>
        <v>0</v>
      </c>
      <c r="LK183" s="608">
        <f t="shared" si="1110"/>
        <v>0</v>
      </c>
      <c r="LL183" s="610">
        <f t="shared" si="1111"/>
        <v>8.6300000000000008</v>
      </c>
      <c r="LM183" s="611"/>
      <c r="LN183" s="607">
        <f t="shared" si="1112"/>
        <v>-0.45</v>
      </c>
      <c r="LO183" s="608">
        <f t="shared" si="1112"/>
        <v>0</v>
      </c>
      <c r="LP183" s="608">
        <f t="shared" si="1112"/>
        <v>0</v>
      </c>
      <c r="LQ183" s="608">
        <f t="shared" si="1112"/>
        <v>0</v>
      </c>
      <c r="LR183" s="608">
        <f t="shared" si="1112"/>
        <v>0</v>
      </c>
      <c r="LS183" s="608">
        <f t="shared" si="1112"/>
        <v>0</v>
      </c>
      <c r="LT183" s="608">
        <f t="shared" si="1112"/>
        <v>0</v>
      </c>
      <c r="LU183" s="608">
        <f t="shared" si="1112"/>
        <v>0</v>
      </c>
      <c r="LV183" s="608">
        <f t="shared" si="1112"/>
        <v>0</v>
      </c>
      <c r="LW183" s="608">
        <f t="shared" si="1112"/>
        <v>0</v>
      </c>
      <c r="LX183" s="608">
        <f t="shared" si="1112"/>
        <v>0</v>
      </c>
      <c r="LY183" s="608">
        <f t="shared" si="1112"/>
        <v>0</v>
      </c>
      <c r="LZ183" s="610">
        <f t="shared" si="1113"/>
        <v>-0.45</v>
      </c>
      <c r="MA183" s="611"/>
      <c r="MB183" s="607">
        <f t="shared" si="1114"/>
        <v>-0.9</v>
      </c>
      <c r="MC183" s="608">
        <f t="shared" si="1114"/>
        <v>0</v>
      </c>
      <c r="MD183" s="608">
        <f t="shared" si="1114"/>
        <v>0</v>
      </c>
      <c r="ME183" s="608">
        <f t="shared" si="1114"/>
        <v>0</v>
      </c>
      <c r="MF183" s="608">
        <f t="shared" si="1114"/>
        <v>0</v>
      </c>
      <c r="MG183" s="608">
        <f t="shared" si="1114"/>
        <v>0</v>
      </c>
      <c r="MH183" s="608">
        <f t="shared" si="1114"/>
        <v>0</v>
      </c>
      <c r="MI183" s="608">
        <f t="shared" si="1114"/>
        <v>0</v>
      </c>
      <c r="MJ183" s="608">
        <f t="shared" si="1114"/>
        <v>0</v>
      </c>
      <c r="MK183" s="608">
        <f t="shared" si="1114"/>
        <v>0</v>
      </c>
      <c r="ML183" s="608">
        <f t="shared" si="1114"/>
        <v>0</v>
      </c>
      <c r="MM183" s="608">
        <f t="shared" si="1114"/>
        <v>0</v>
      </c>
      <c r="MN183" s="610">
        <f t="shared" si="1115"/>
        <v>-0.9</v>
      </c>
      <c r="MO183" s="611"/>
      <c r="MP183" s="607">
        <f t="shared" si="1116"/>
        <v>-3.18</v>
      </c>
      <c r="MQ183" s="608">
        <f t="shared" si="1116"/>
        <v>10.32</v>
      </c>
      <c r="MR183" s="608">
        <f t="shared" si="1116"/>
        <v>0</v>
      </c>
      <c r="MS183" s="608">
        <f t="shared" si="1116"/>
        <v>0</v>
      </c>
      <c r="MT183" s="608">
        <f t="shared" si="1116"/>
        <v>0</v>
      </c>
      <c r="MU183" s="608">
        <f t="shared" si="1116"/>
        <v>0</v>
      </c>
      <c r="MV183" s="608">
        <f t="shared" si="1116"/>
        <v>0</v>
      </c>
      <c r="MW183" s="608">
        <f t="shared" si="1116"/>
        <v>0</v>
      </c>
      <c r="MX183" s="608">
        <f t="shared" si="1116"/>
        <v>0</v>
      </c>
      <c r="MY183" s="608">
        <f t="shared" si="1116"/>
        <v>0</v>
      </c>
      <c r="MZ183" s="608">
        <f t="shared" si="1116"/>
        <v>0</v>
      </c>
      <c r="NA183" s="608">
        <f t="shared" si="1116"/>
        <v>0</v>
      </c>
      <c r="NB183" s="610">
        <f t="shared" si="1117"/>
        <v>7.1400000000000006</v>
      </c>
      <c r="NC183" s="611"/>
      <c r="ND183" s="607">
        <f t="shared" si="1118"/>
        <v>14.96</v>
      </c>
      <c r="NE183" s="608">
        <f t="shared" si="1118"/>
        <v>74.510000000000005</v>
      </c>
      <c r="NF183" s="608">
        <f t="shared" si="1118"/>
        <v>0</v>
      </c>
      <c r="NG183" s="608">
        <f t="shared" si="1118"/>
        <v>0</v>
      </c>
      <c r="NH183" s="608">
        <f t="shared" si="1118"/>
        <v>0</v>
      </c>
      <c r="NI183" s="608">
        <f t="shared" si="1118"/>
        <v>0</v>
      </c>
      <c r="NJ183" s="608">
        <f t="shared" si="1118"/>
        <v>0</v>
      </c>
      <c r="NK183" s="608">
        <f t="shared" si="1118"/>
        <v>0</v>
      </c>
      <c r="NL183" s="608">
        <f t="shared" si="1118"/>
        <v>0</v>
      </c>
      <c r="NM183" s="608">
        <f t="shared" si="1118"/>
        <v>0</v>
      </c>
      <c r="NN183" s="608">
        <f t="shared" si="1118"/>
        <v>0</v>
      </c>
      <c r="NO183" s="608">
        <f t="shared" si="1118"/>
        <v>0</v>
      </c>
      <c r="NP183" s="610">
        <f t="shared" si="1119"/>
        <v>89.47</v>
      </c>
      <c r="NQ183" s="611"/>
      <c r="NR183" s="607">
        <f t="shared" si="1120"/>
        <v>-1.82</v>
      </c>
      <c r="NS183" s="608">
        <f t="shared" si="1120"/>
        <v>10.32</v>
      </c>
      <c r="NT183" s="608">
        <f t="shared" si="1120"/>
        <v>0</v>
      </c>
      <c r="NU183" s="608">
        <f t="shared" si="1120"/>
        <v>0</v>
      </c>
      <c r="NV183" s="608">
        <f t="shared" si="1120"/>
        <v>0</v>
      </c>
      <c r="NW183" s="608">
        <f t="shared" si="1120"/>
        <v>0</v>
      </c>
      <c r="NX183" s="608">
        <f t="shared" si="1120"/>
        <v>0</v>
      </c>
      <c r="NY183" s="608">
        <f t="shared" si="1120"/>
        <v>0</v>
      </c>
      <c r="NZ183" s="608">
        <f t="shared" si="1120"/>
        <v>0</v>
      </c>
      <c r="OA183" s="608">
        <f t="shared" si="1120"/>
        <v>0</v>
      </c>
      <c r="OB183" s="608">
        <f t="shared" si="1120"/>
        <v>0</v>
      </c>
      <c r="OC183" s="608">
        <f t="shared" si="1120"/>
        <v>0</v>
      </c>
      <c r="OD183" s="610">
        <f t="shared" si="1121"/>
        <v>8.5</v>
      </c>
      <c r="OE183" s="611"/>
      <c r="OF183" s="607">
        <f t="shared" si="1122"/>
        <v>-0.45</v>
      </c>
      <c r="OG183" s="608">
        <f t="shared" si="1122"/>
        <v>0</v>
      </c>
      <c r="OH183" s="608">
        <f t="shared" si="1122"/>
        <v>0</v>
      </c>
      <c r="OI183" s="608">
        <f t="shared" si="1122"/>
        <v>0</v>
      </c>
      <c r="OJ183" s="608">
        <f t="shared" si="1122"/>
        <v>0</v>
      </c>
      <c r="OK183" s="608">
        <f t="shared" si="1122"/>
        <v>0</v>
      </c>
      <c r="OL183" s="608">
        <f t="shared" si="1122"/>
        <v>0</v>
      </c>
      <c r="OM183" s="608">
        <f t="shared" si="1122"/>
        <v>0</v>
      </c>
      <c r="ON183" s="608">
        <f t="shared" si="1122"/>
        <v>0</v>
      </c>
      <c r="OO183" s="608">
        <f t="shared" si="1122"/>
        <v>0</v>
      </c>
      <c r="OP183" s="608">
        <f t="shared" si="1122"/>
        <v>0</v>
      </c>
      <c r="OQ183" s="608">
        <f t="shared" si="1122"/>
        <v>0</v>
      </c>
      <c r="OR183" s="610">
        <f t="shared" si="1123"/>
        <v>-0.45</v>
      </c>
      <c r="OS183" s="611"/>
      <c r="OT183" s="607">
        <f t="shared" si="1124"/>
        <v>-3.64</v>
      </c>
      <c r="OU183" s="608">
        <f t="shared" si="1124"/>
        <v>0</v>
      </c>
      <c r="OV183" s="608">
        <f t="shared" si="1124"/>
        <v>0</v>
      </c>
      <c r="OW183" s="608">
        <f t="shared" si="1124"/>
        <v>0</v>
      </c>
      <c r="OX183" s="608">
        <f t="shared" si="1124"/>
        <v>0</v>
      </c>
      <c r="OY183" s="608">
        <f t="shared" si="1124"/>
        <v>0</v>
      </c>
      <c r="OZ183" s="608">
        <f t="shared" si="1124"/>
        <v>0</v>
      </c>
      <c r="PA183" s="608">
        <f t="shared" si="1124"/>
        <v>0</v>
      </c>
      <c r="PB183" s="608">
        <f t="shared" si="1124"/>
        <v>0</v>
      </c>
      <c r="PC183" s="608">
        <f t="shared" si="1124"/>
        <v>0</v>
      </c>
      <c r="PD183" s="608">
        <f t="shared" si="1124"/>
        <v>0</v>
      </c>
      <c r="PE183" s="608">
        <f t="shared" si="1124"/>
        <v>0</v>
      </c>
      <c r="PF183" s="610">
        <f t="shared" si="1125"/>
        <v>-3.64</v>
      </c>
      <c r="PG183" s="611"/>
      <c r="PH183" s="607">
        <f t="shared" si="1126"/>
        <v>-0.45</v>
      </c>
      <c r="PI183" s="608">
        <f t="shared" si="1126"/>
        <v>0</v>
      </c>
      <c r="PJ183" s="608">
        <f t="shared" si="1126"/>
        <v>0</v>
      </c>
      <c r="PK183" s="608">
        <f t="shared" si="1126"/>
        <v>0</v>
      </c>
      <c r="PL183" s="608">
        <f t="shared" si="1126"/>
        <v>0</v>
      </c>
      <c r="PM183" s="608">
        <f t="shared" si="1126"/>
        <v>0</v>
      </c>
      <c r="PN183" s="608">
        <f t="shared" si="1126"/>
        <v>0</v>
      </c>
      <c r="PO183" s="608">
        <f t="shared" si="1126"/>
        <v>0</v>
      </c>
      <c r="PP183" s="608">
        <f t="shared" si="1126"/>
        <v>0</v>
      </c>
      <c r="PQ183" s="608">
        <f t="shared" si="1126"/>
        <v>0</v>
      </c>
      <c r="PR183" s="608">
        <f t="shared" si="1126"/>
        <v>0</v>
      </c>
      <c r="PS183" s="608">
        <f t="shared" si="1126"/>
        <v>0</v>
      </c>
      <c r="PT183" s="610">
        <f t="shared" si="1127"/>
        <v>-0.45</v>
      </c>
      <c r="PU183" s="611"/>
      <c r="PV183" s="607">
        <f t="shared" si="1128"/>
        <v>0</v>
      </c>
      <c r="PW183" s="608">
        <f t="shared" si="1128"/>
        <v>20.63</v>
      </c>
      <c r="PX183" s="608">
        <f t="shared" si="1128"/>
        <v>0</v>
      </c>
      <c r="PY183" s="608">
        <f t="shared" si="1128"/>
        <v>0</v>
      </c>
      <c r="PZ183" s="608">
        <f t="shared" si="1128"/>
        <v>0</v>
      </c>
      <c r="QA183" s="608">
        <f t="shared" si="1128"/>
        <v>0</v>
      </c>
      <c r="QB183" s="608">
        <f t="shared" si="1128"/>
        <v>0</v>
      </c>
      <c r="QC183" s="608">
        <f t="shared" si="1128"/>
        <v>0</v>
      </c>
      <c r="QD183" s="608">
        <f t="shared" si="1128"/>
        <v>0</v>
      </c>
      <c r="QE183" s="608">
        <f t="shared" si="1128"/>
        <v>0</v>
      </c>
      <c r="QF183" s="608">
        <f t="shared" si="1128"/>
        <v>0</v>
      </c>
      <c r="QG183" s="608">
        <f t="shared" si="1128"/>
        <v>0</v>
      </c>
      <c r="QH183" s="610">
        <f t="shared" si="1129"/>
        <v>20.63</v>
      </c>
      <c r="QI183" s="611"/>
      <c r="QJ183" s="607">
        <f t="shared" si="1130"/>
        <v>0</v>
      </c>
      <c r="QK183" s="608">
        <f t="shared" si="1130"/>
        <v>0</v>
      </c>
      <c r="QL183" s="608">
        <f t="shared" si="1130"/>
        <v>0</v>
      </c>
      <c r="QM183" s="608">
        <f t="shared" si="1130"/>
        <v>0</v>
      </c>
      <c r="QN183" s="608">
        <f t="shared" si="1130"/>
        <v>0</v>
      </c>
      <c r="QO183" s="608">
        <f t="shared" si="1130"/>
        <v>0</v>
      </c>
      <c r="QP183" s="608">
        <f t="shared" si="1130"/>
        <v>0</v>
      </c>
      <c r="QQ183" s="608">
        <f t="shared" si="1130"/>
        <v>0</v>
      </c>
      <c r="QR183" s="608">
        <f t="shared" si="1130"/>
        <v>0</v>
      </c>
      <c r="QS183" s="608">
        <f t="shared" si="1130"/>
        <v>0</v>
      </c>
      <c r="QT183" s="608">
        <f t="shared" si="1130"/>
        <v>0</v>
      </c>
      <c r="QU183" s="608">
        <f t="shared" si="1130"/>
        <v>0</v>
      </c>
      <c r="QV183" s="610">
        <f t="shared" si="1131"/>
        <v>0</v>
      </c>
      <c r="QW183" s="611"/>
      <c r="QX183" s="610">
        <f t="shared" si="1132"/>
        <v>316.87</v>
      </c>
      <c r="QY183" s="610">
        <f t="shared" si="1133"/>
        <v>266.23999999999995</v>
      </c>
      <c r="QZ183" s="610">
        <f t="shared" si="1133"/>
        <v>0</v>
      </c>
      <c r="RA183" s="610">
        <f t="shared" si="1133"/>
        <v>0</v>
      </c>
      <c r="RB183" s="610">
        <f t="shared" si="1133"/>
        <v>0</v>
      </c>
      <c r="RC183" s="610">
        <f t="shared" si="1133"/>
        <v>0</v>
      </c>
      <c r="RD183" s="610">
        <f t="shared" si="1133"/>
        <v>0</v>
      </c>
      <c r="RE183" s="610">
        <f t="shared" si="1133"/>
        <v>0</v>
      </c>
      <c r="RF183" s="610">
        <f t="shared" si="1133"/>
        <v>0</v>
      </c>
      <c r="RG183" s="610">
        <f t="shared" si="1133"/>
        <v>0</v>
      </c>
      <c r="RH183" s="610">
        <f t="shared" si="1133"/>
        <v>0</v>
      </c>
      <c r="RI183" s="610">
        <f t="shared" si="1133"/>
        <v>0</v>
      </c>
      <c r="RJ183" s="610">
        <f t="shared" si="1134"/>
        <v>583.1099999999999</v>
      </c>
    </row>
    <row r="184" spans="1:478" s="412" customFormat="1" x14ac:dyDescent="0.25">
      <c r="A184" s="589" t="s">
        <v>971</v>
      </c>
      <c r="B184" s="255" t="s">
        <v>98</v>
      </c>
      <c r="C184" s="313"/>
      <c r="D184" s="607">
        <f t="shared" si="1066"/>
        <v>413.37</v>
      </c>
      <c r="E184" s="608">
        <f t="shared" si="1066"/>
        <v>31.16</v>
      </c>
      <c r="F184" s="608">
        <f t="shared" si="1066"/>
        <v>0</v>
      </c>
      <c r="G184" s="608">
        <f t="shared" si="1066"/>
        <v>0</v>
      </c>
      <c r="H184" s="608">
        <f t="shared" si="1066"/>
        <v>0</v>
      </c>
      <c r="I184" s="608">
        <f t="shared" si="1066"/>
        <v>0</v>
      </c>
      <c r="J184" s="608">
        <f t="shared" si="1066"/>
        <v>0</v>
      </c>
      <c r="K184" s="608">
        <f t="shared" si="1066"/>
        <v>0</v>
      </c>
      <c r="L184" s="608">
        <f t="shared" si="1066"/>
        <v>0</v>
      </c>
      <c r="M184" s="608">
        <f t="shared" si="1066"/>
        <v>0</v>
      </c>
      <c r="N184" s="608">
        <f t="shared" si="1066"/>
        <v>0</v>
      </c>
      <c r="O184" s="608">
        <f t="shared" si="1066"/>
        <v>0</v>
      </c>
      <c r="P184" s="610">
        <f t="shared" si="1067"/>
        <v>444.53000000000003</v>
      </c>
      <c r="Q184" s="611"/>
      <c r="R184" s="607">
        <f t="shared" si="1068"/>
        <v>187.89</v>
      </c>
      <c r="S184" s="608">
        <f t="shared" si="1068"/>
        <v>0.32</v>
      </c>
      <c r="T184" s="608">
        <f t="shared" si="1068"/>
        <v>0</v>
      </c>
      <c r="U184" s="608">
        <f t="shared" si="1068"/>
        <v>0</v>
      </c>
      <c r="V184" s="608">
        <f t="shared" si="1068"/>
        <v>0</v>
      </c>
      <c r="W184" s="608">
        <f t="shared" si="1068"/>
        <v>0</v>
      </c>
      <c r="X184" s="608">
        <f t="shared" si="1068"/>
        <v>0</v>
      </c>
      <c r="Y184" s="608">
        <f t="shared" si="1068"/>
        <v>0</v>
      </c>
      <c r="Z184" s="608">
        <f t="shared" si="1068"/>
        <v>0</v>
      </c>
      <c r="AA184" s="608">
        <f t="shared" si="1068"/>
        <v>0</v>
      </c>
      <c r="AB184" s="608">
        <f t="shared" si="1068"/>
        <v>0</v>
      </c>
      <c r="AC184" s="608">
        <f t="shared" si="1068"/>
        <v>0</v>
      </c>
      <c r="AD184" s="610">
        <f t="shared" si="1069"/>
        <v>188.20999999999998</v>
      </c>
      <c r="AE184" s="611"/>
      <c r="AF184" s="607">
        <f t="shared" si="1070"/>
        <v>37.57</v>
      </c>
      <c r="AG184" s="608">
        <f t="shared" si="1070"/>
        <v>7.0000000000000007E-2</v>
      </c>
      <c r="AH184" s="608">
        <f t="shared" si="1070"/>
        <v>0</v>
      </c>
      <c r="AI184" s="608">
        <f t="shared" si="1070"/>
        <v>0</v>
      </c>
      <c r="AJ184" s="608">
        <f t="shared" si="1070"/>
        <v>0</v>
      </c>
      <c r="AK184" s="608">
        <f t="shared" si="1070"/>
        <v>0</v>
      </c>
      <c r="AL184" s="608">
        <f t="shared" si="1070"/>
        <v>0</v>
      </c>
      <c r="AM184" s="608">
        <f t="shared" si="1070"/>
        <v>0</v>
      </c>
      <c r="AN184" s="608">
        <f t="shared" si="1070"/>
        <v>0</v>
      </c>
      <c r="AO184" s="608">
        <f t="shared" si="1070"/>
        <v>0</v>
      </c>
      <c r="AP184" s="608">
        <f t="shared" si="1070"/>
        <v>0</v>
      </c>
      <c r="AQ184" s="608">
        <f t="shared" si="1070"/>
        <v>0</v>
      </c>
      <c r="AR184" s="634">
        <f t="shared" si="1071"/>
        <v>37.64</v>
      </c>
      <c r="AS184" s="611"/>
      <c r="AT184" s="607">
        <f t="shared" si="1072"/>
        <v>413.36</v>
      </c>
      <c r="AU184" s="608">
        <f t="shared" si="1072"/>
        <v>0.71</v>
      </c>
      <c r="AV184" s="608">
        <f t="shared" si="1072"/>
        <v>0</v>
      </c>
      <c r="AW184" s="608">
        <f t="shared" si="1072"/>
        <v>0</v>
      </c>
      <c r="AX184" s="608">
        <f t="shared" si="1072"/>
        <v>0</v>
      </c>
      <c r="AY184" s="608">
        <f t="shared" si="1072"/>
        <v>0</v>
      </c>
      <c r="AZ184" s="608">
        <f t="shared" si="1072"/>
        <v>0</v>
      </c>
      <c r="BA184" s="608">
        <f t="shared" si="1072"/>
        <v>0</v>
      </c>
      <c r="BB184" s="608">
        <f t="shared" si="1072"/>
        <v>0</v>
      </c>
      <c r="BC184" s="608">
        <f t="shared" si="1072"/>
        <v>0</v>
      </c>
      <c r="BD184" s="608">
        <f t="shared" si="1072"/>
        <v>0</v>
      </c>
      <c r="BE184" s="608">
        <f t="shared" si="1072"/>
        <v>0</v>
      </c>
      <c r="BF184" s="634">
        <f t="shared" si="1073"/>
        <v>414.07</v>
      </c>
      <c r="BG184" s="611"/>
      <c r="BH184" s="607">
        <f t="shared" si="1074"/>
        <v>37.58</v>
      </c>
      <c r="BI184" s="608">
        <f t="shared" si="1074"/>
        <v>-0.95</v>
      </c>
      <c r="BJ184" s="608">
        <f t="shared" si="1074"/>
        <v>0</v>
      </c>
      <c r="BK184" s="608">
        <f t="shared" si="1074"/>
        <v>0</v>
      </c>
      <c r="BL184" s="608">
        <f t="shared" si="1074"/>
        <v>0</v>
      </c>
      <c r="BM184" s="608">
        <f t="shared" si="1074"/>
        <v>0</v>
      </c>
      <c r="BN184" s="608">
        <f t="shared" si="1074"/>
        <v>0</v>
      </c>
      <c r="BO184" s="608">
        <f t="shared" si="1074"/>
        <v>0</v>
      </c>
      <c r="BP184" s="608">
        <f t="shared" si="1074"/>
        <v>0</v>
      </c>
      <c r="BQ184" s="608">
        <f t="shared" si="1074"/>
        <v>0</v>
      </c>
      <c r="BR184" s="608">
        <f t="shared" si="1074"/>
        <v>0</v>
      </c>
      <c r="BS184" s="608">
        <f t="shared" si="1074"/>
        <v>0</v>
      </c>
      <c r="BT184" s="634">
        <f t="shared" si="1075"/>
        <v>36.629999999999995</v>
      </c>
      <c r="BU184" s="621"/>
      <c r="BV184" s="607">
        <f t="shared" si="1076"/>
        <v>1127.3900000000001</v>
      </c>
      <c r="BW184" s="608">
        <f t="shared" si="1076"/>
        <v>-27.53</v>
      </c>
      <c r="BX184" s="608">
        <f t="shared" si="1076"/>
        <v>0</v>
      </c>
      <c r="BY184" s="608">
        <f t="shared" si="1076"/>
        <v>0</v>
      </c>
      <c r="BZ184" s="608">
        <f t="shared" si="1076"/>
        <v>0</v>
      </c>
      <c r="CA184" s="608">
        <f t="shared" si="1076"/>
        <v>0</v>
      </c>
      <c r="CB184" s="608">
        <f t="shared" si="1076"/>
        <v>0</v>
      </c>
      <c r="CC184" s="608">
        <f t="shared" si="1076"/>
        <v>0</v>
      </c>
      <c r="CD184" s="608">
        <f t="shared" si="1076"/>
        <v>0</v>
      </c>
      <c r="CE184" s="608">
        <f t="shared" si="1076"/>
        <v>0</v>
      </c>
      <c r="CF184" s="608">
        <f t="shared" si="1076"/>
        <v>0</v>
      </c>
      <c r="CG184" s="608">
        <f t="shared" si="1076"/>
        <v>0</v>
      </c>
      <c r="CH184" s="634">
        <f t="shared" si="1077"/>
        <v>1099.8600000000001</v>
      </c>
      <c r="CI184" s="611"/>
      <c r="CJ184" s="607">
        <f t="shared" si="1078"/>
        <v>112.74</v>
      </c>
      <c r="CK184" s="608">
        <f t="shared" si="1078"/>
        <v>0.19</v>
      </c>
      <c r="CL184" s="608">
        <f t="shared" si="1078"/>
        <v>0</v>
      </c>
      <c r="CM184" s="608">
        <f t="shared" si="1078"/>
        <v>0</v>
      </c>
      <c r="CN184" s="608">
        <f t="shared" si="1078"/>
        <v>0</v>
      </c>
      <c r="CO184" s="608">
        <f t="shared" si="1078"/>
        <v>0</v>
      </c>
      <c r="CP184" s="608">
        <f t="shared" si="1078"/>
        <v>0</v>
      </c>
      <c r="CQ184" s="608">
        <f t="shared" si="1078"/>
        <v>0</v>
      </c>
      <c r="CR184" s="608">
        <f t="shared" si="1078"/>
        <v>0</v>
      </c>
      <c r="CS184" s="608">
        <f t="shared" si="1078"/>
        <v>0</v>
      </c>
      <c r="CT184" s="608">
        <f t="shared" si="1078"/>
        <v>0</v>
      </c>
      <c r="CU184" s="608">
        <f t="shared" si="1078"/>
        <v>0</v>
      </c>
      <c r="CV184" s="634">
        <f t="shared" si="1079"/>
        <v>112.92999999999999</v>
      </c>
      <c r="CW184" s="611"/>
      <c r="CX184" s="607">
        <f t="shared" si="1080"/>
        <v>112.74</v>
      </c>
      <c r="CY184" s="608">
        <f t="shared" si="1080"/>
        <v>30.65</v>
      </c>
      <c r="CZ184" s="608">
        <f t="shared" si="1080"/>
        <v>0</v>
      </c>
      <c r="DA184" s="608">
        <f t="shared" si="1080"/>
        <v>0</v>
      </c>
      <c r="DB184" s="608">
        <f t="shared" si="1080"/>
        <v>0</v>
      </c>
      <c r="DC184" s="608">
        <f t="shared" si="1080"/>
        <v>0</v>
      </c>
      <c r="DD184" s="608">
        <f t="shared" si="1080"/>
        <v>0</v>
      </c>
      <c r="DE184" s="608">
        <f t="shared" si="1080"/>
        <v>0</v>
      </c>
      <c r="DF184" s="608">
        <f t="shared" si="1080"/>
        <v>0</v>
      </c>
      <c r="DG184" s="608">
        <f t="shared" si="1080"/>
        <v>0</v>
      </c>
      <c r="DH184" s="608">
        <f t="shared" si="1080"/>
        <v>0</v>
      </c>
      <c r="DI184" s="608">
        <f t="shared" si="1080"/>
        <v>0</v>
      </c>
      <c r="DJ184" s="634">
        <f t="shared" si="1081"/>
        <v>143.38999999999999</v>
      </c>
      <c r="DK184" s="611"/>
      <c r="DL184" s="607">
        <f t="shared" si="1082"/>
        <v>75.14</v>
      </c>
      <c r="DM184" s="608">
        <f t="shared" si="1082"/>
        <v>0.14000000000000001</v>
      </c>
      <c r="DN184" s="608">
        <f t="shared" si="1082"/>
        <v>0</v>
      </c>
      <c r="DO184" s="608">
        <f t="shared" si="1082"/>
        <v>0</v>
      </c>
      <c r="DP184" s="608">
        <f t="shared" si="1082"/>
        <v>0</v>
      </c>
      <c r="DQ184" s="608">
        <f t="shared" si="1082"/>
        <v>0</v>
      </c>
      <c r="DR184" s="608">
        <f t="shared" si="1082"/>
        <v>0</v>
      </c>
      <c r="DS184" s="608">
        <f t="shared" si="1082"/>
        <v>0</v>
      </c>
      <c r="DT184" s="608">
        <f t="shared" si="1082"/>
        <v>0</v>
      </c>
      <c r="DU184" s="608">
        <f t="shared" si="1082"/>
        <v>0</v>
      </c>
      <c r="DV184" s="608">
        <f t="shared" si="1082"/>
        <v>0</v>
      </c>
      <c r="DW184" s="608">
        <f t="shared" si="1082"/>
        <v>0</v>
      </c>
      <c r="DX184" s="634">
        <f t="shared" si="1083"/>
        <v>75.28</v>
      </c>
      <c r="DY184" s="611"/>
      <c r="DZ184" s="607">
        <f t="shared" si="1084"/>
        <v>563.67999999999995</v>
      </c>
      <c r="EA184" s="608">
        <f t="shared" si="1084"/>
        <v>0.96</v>
      </c>
      <c r="EB184" s="608">
        <f t="shared" si="1084"/>
        <v>0</v>
      </c>
      <c r="EC184" s="608">
        <f t="shared" si="1084"/>
        <v>0</v>
      </c>
      <c r="ED184" s="608">
        <f t="shared" si="1084"/>
        <v>0</v>
      </c>
      <c r="EE184" s="608">
        <f t="shared" si="1084"/>
        <v>0</v>
      </c>
      <c r="EF184" s="608">
        <f t="shared" si="1084"/>
        <v>0</v>
      </c>
      <c r="EG184" s="608">
        <f t="shared" si="1084"/>
        <v>0</v>
      </c>
      <c r="EH184" s="608">
        <f t="shared" si="1084"/>
        <v>0</v>
      </c>
      <c r="EI184" s="608">
        <f t="shared" si="1084"/>
        <v>0</v>
      </c>
      <c r="EJ184" s="608">
        <f t="shared" si="1084"/>
        <v>0</v>
      </c>
      <c r="EK184" s="608">
        <f t="shared" si="1084"/>
        <v>0</v>
      </c>
      <c r="EL184" s="634">
        <f t="shared" si="1085"/>
        <v>564.64</v>
      </c>
      <c r="EM184" s="611"/>
      <c r="EN184" s="607">
        <f t="shared" si="1086"/>
        <v>563.67999999999995</v>
      </c>
      <c r="EO184" s="608">
        <f t="shared" si="1086"/>
        <v>0.96</v>
      </c>
      <c r="EP184" s="608">
        <f t="shared" si="1086"/>
        <v>0</v>
      </c>
      <c r="EQ184" s="608">
        <f t="shared" si="1086"/>
        <v>0</v>
      </c>
      <c r="ER184" s="608">
        <f t="shared" si="1086"/>
        <v>0</v>
      </c>
      <c r="ES184" s="608">
        <f t="shared" si="1086"/>
        <v>0</v>
      </c>
      <c r="ET184" s="608">
        <f t="shared" si="1086"/>
        <v>0</v>
      </c>
      <c r="EU184" s="608">
        <f t="shared" si="1086"/>
        <v>0</v>
      </c>
      <c r="EV184" s="608">
        <f t="shared" si="1086"/>
        <v>0</v>
      </c>
      <c r="EW184" s="608">
        <f t="shared" si="1086"/>
        <v>0</v>
      </c>
      <c r="EX184" s="608">
        <f t="shared" si="1086"/>
        <v>0</v>
      </c>
      <c r="EY184" s="608">
        <f t="shared" si="1086"/>
        <v>0</v>
      </c>
      <c r="EZ184" s="634">
        <f t="shared" si="1087"/>
        <v>564.64</v>
      </c>
      <c r="FA184" s="611"/>
      <c r="FB184" s="607">
        <f t="shared" si="1088"/>
        <v>676.42</v>
      </c>
      <c r="FC184" s="608">
        <f t="shared" si="1088"/>
        <v>1.1499999999999999</v>
      </c>
      <c r="FD184" s="608">
        <f t="shared" si="1088"/>
        <v>0</v>
      </c>
      <c r="FE184" s="608">
        <f t="shared" si="1088"/>
        <v>0</v>
      </c>
      <c r="FF184" s="608">
        <f t="shared" si="1088"/>
        <v>0</v>
      </c>
      <c r="FG184" s="608">
        <f t="shared" si="1088"/>
        <v>0</v>
      </c>
      <c r="FH184" s="608">
        <f t="shared" si="1088"/>
        <v>0</v>
      </c>
      <c r="FI184" s="608">
        <f t="shared" si="1088"/>
        <v>0</v>
      </c>
      <c r="FJ184" s="608">
        <f t="shared" si="1088"/>
        <v>0</v>
      </c>
      <c r="FK184" s="608">
        <f t="shared" si="1088"/>
        <v>0</v>
      </c>
      <c r="FL184" s="608">
        <f t="shared" si="1088"/>
        <v>0</v>
      </c>
      <c r="FM184" s="608">
        <f t="shared" si="1088"/>
        <v>0</v>
      </c>
      <c r="FN184" s="634">
        <f t="shared" si="1089"/>
        <v>677.56999999999994</v>
      </c>
      <c r="FO184" s="611"/>
      <c r="FP184" s="607">
        <f t="shared" si="1090"/>
        <v>638.84</v>
      </c>
      <c r="FQ184" s="608">
        <f t="shared" si="1090"/>
        <v>-59.83</v>
      </c>
      <c r="FR184" s="608">
        <f t="shared" si="1090"/>
        <v>0</v>
      </c>
      <c r="FS184" s="608">
        <f t="shared" si="1090"/>
        <v>0</v>
      </c>
      <c r="FT184" s="608">
        <f t="shared" si="1090"/>
        <v>0</v>
      </c>
      <c r="FU184" s="608">
        <f t="shared" si="1090"/>
        <v>0</v>
      </c>
      <c r="FV184" s="608">
        <f t="shared" si="1090"/>
        <v>0</v>
      </c>
      <c r="FW184" s="608">
        <f t="shared" si="1090"/>
        <v>0</v>
      </c>
      <c r="FX184" s="608">
        <f t="shared" si="1090"/>
        <v>0</v>
      </c>
      <c r="FY184" s="608">
        <f t="shared" si="1090"/>
        <v>0</v>
      </c>
      <c r="FZ184" s="608">
        <f t="shared" si="1090"/>
        <v>0</v>
      </c>
      <c r="GA184" s="608">
        <f t="shared" si="1090"/>
        <v>0</v>
      </c>
      <c r="GB184" s="634">
        <f t="shared" si="1091"/>
        <v>579.01</v>
      </c>
      <c r="GC184" s="611"/>
      <c r="GD184" s="607">
        <f t="shared" si="1092"/>
        <v>37.57</v>
      </c>
      <c r="GE184" s="608">
        <f t="shared" si="1092"/>
        <v>1261.02</v>
      </c>
      <c r="GF184" s="608">
        <f t="shared" si="1092"/>
        <v>0</v>
      </c>
      <c r="GG184" s="608">
        <f t="shared" si="1092"/>
        <v>0</v>
      </c>
      <c r="GH184" s="608">
        <f t="shared" si="1092"/>
        <v>0</v>
      </c>
      <c r="GI184" s="608">
        <f t="shared" si="1092"/>
        <v>0</v>
      </c>
      <c r="GJ184" s="608">
        <f t="shared" si="1092"/>
        <v>0</v>
      </c>
      <c r="GK184" s="608">
        <f t="shared" si="1092"/>
        <v>0</v>
      </c>
      <c r="GL184" s="608">
        <f t="shared" si="1092"/>
        <v>0</v>
      </c>
      <c r="GM184" s="608">
        <f t="shared" si="1092"/>
        <v>0</v>
      </c>
      <c r="GN184" s="608">
        <f t="shared" si="1092"/>
        <v>0</v>
      </c>
      <c r="GO184" s="608">
        <f t="shared" si="1092"/>
        <v>0</v>
      </c>
      <c r="GP184" s="634">
        <f t="shared" si="1093"/>
        <v>1298.5899999999999</v>
      </c>
      <c r="GQ184" s="611"/>
      <c r="GR184" s="607">
        <f t="shared" si="1094"/>
        <v>1014.7</v>
      </c>
      <c r="GS184" s="608">
        <f t="shared" si="1094"/>
        <v>1.63</v>
      </c>
      <c r="GT184" s="608">
        <f t="shared" si="1094"/>
        <v>0</v>
      </c>
      <c r="GU184" s="608">
        <f t="shared" si="1094"/>
        <v>0</v>
      </c>
      <c r="GV184" s="608">
        <f t="shared" si="1094"/>
        <v>0</v>
      </c>
      <c r="GW184" s="608">
        <f t="shared" si="1094"/>
        <v>0</v>
      </c>
      <c r="GX184" s="608">
        <f t="shared" si="1094"/>
        <v>0</v>
      </c>
      <c r="GY184" s="608">
        <f t="shared" si="1094"/>
        <v>0</v>
      </c>
      <c r="GZ184" s="608">
        <f t="shared" si="1094"/>
        <v>0</v>
      </c>
      <c r="HA184" s="608">
        <f t="shared" si="1094"/>
        <v>0</v>
      </c>
      <c r="HB184" s="608">
        <f t="shared" si="1094"/>
        <v>0</v>
      </c>
      <c r="HC184" s="608">
        <f t="shared" si="1094"/>
        <v>0</v>
      </c>
      <c r="HD184" s="634">
        <f t="shared" si="1095"/>
        <v>1016.33</v>
      </c>
      <c r="HE184" s="611"/>
      <c r="HF184" s="607">
        <f t="shared" si="1096"/>
        <v>1014.63</v>
      </c>
      <c r="HG184" s="608">
        <f t="shared" si="1096"/>
        <v>1.72</v>
      </c>
      <c r="HH184" s="608">
        <f t="shared" si="1096"/>
        <v>0</v>
      </c>
      <c r="HI184" s="608">
        <f t="shared" si="1096"/>
        <v>0</v>
      </c>
      <c r="HJ184" s="608">
        <f t="shared" si="1096"/>
        <v>0</v>
      </c>
      <c r="HK184" s="608">
        <f t="shared" si="1096"/>
        <v>0</v>
      </c>
      <c r="HL184" s="608">
        <f t="shared" si="1096"/>
        <v>0</v>
      </c>
      <c r="HM184" s="608">
        <f t="shared" si="1096"/>
        <v>0</v>
      </c>
      <c r="HN184" s="608">
        <f t="shared" si="1096"/>
        <v>0</v>
      </c>
      <c r="HO184" s="608">
        <f t="shared" si="1096"/>
        <v>0</v>
      </c>
      <c r="HP184" s="608">
        <f t="shared" si="1096"/>
        <v>0</v>
      </c>
      <c r="HQ184" s="608">
        <f t="shared" si="1096"/>
        <v>0</v>
      </c>
      <c r="HR184" s="634">
        <f t="shared" si="1097"/>
        <v>1016.35</v>
      </c>
      <c r="HS184" s="611"/>
      <c r="HT184" s="607">
        <f t="shared" si="1098"/>
        <v>37.57</v>
      </c>
      <c r="HU184" s="608">
        <f t="shared" si="1098"/>
        <v>7.0000000000000007E-2</v>
      </c>
      <c r="HV184" s="608">
        <f t="shared" si="1098"/>
        <v>0</v>
      </c>
      <c r="HW184" s="608">
        <f t="shared" si="1098"/>
        <v>0</v>
      </c>
      <c r="HX184" s="608">
        <f t="shared" si="1098"/>
        <v>0</v>
      </c>
      <c r="HY184" s="608">
        <f t="shared" si="1098"/>
        <v>0</v>
      </c>
      <c r="HZ184" s="608">
        <f t="shared" si="1098"/>
        <v>0</v>
      </c>
      <c r="IA184" s="608">
        <f t="shared" si="1098"/>
        <v>0</v>
      </c>
      <c r="IB184" s="608">
        <f t="shared" si="1098"/>
        <v>0</v>
      </c>
      <c r="IC184" s="608">
        <f t="shared" si="1098"/>
        <v>0</v>
      </c>
      <c r="ID184" s="608">
        <f t="shared" si="1098"/>
        <v>0</v>
      </c>
      <c r="IE184" s="608">
        <f t="shared" si="1098"/>
        <v>0</v>
      </c>
      <c r="IF184" s="634">
        <f t="shared" si="1099"/>
        <v>37.64</v>
      </c>
      <c r="IG184" s="611"/>
      <c r="IH184" s="607">
        <f t="shared" si="1100"/>
        <v>150.32</v>
      </c>
      <c r="II184" s="608">
        <f t="shared" si="1100"/>
        <v>61.17</v>
      </c>
      <c r="IJ184" s="608">
        <f t="shared" si="1100"/>
        <v>0</v>
      </c>
      <c r="IK184" s="608">
        <f t="shared" si="1100"/>
        <v>0</v>
      </c>
      <c r="IL184" s="608">
        <f t="shared" si="1100"/>
        <v>0</v>
      </c>
      <c r="IM184" s="608">
        <f t="shared" si="1100"/>
        <v>0</v>
      </c>
      <c r="IN184" s="608">
        <f t="shared" si="1100"/>
        <v>0</v>
      </c>
      <c r="IO184" s="608">
        <f t="shared" si="1100"/>
        <v>0</v>
      </c>
      <c r="IP184" s="608">
        <f t="shared" si="1100"/>
        <v>0</v>
      </c>
      <c r="IQ184" s="608">
        <f t="shared" si="1100"/>
        <v>0</v>
      </c>
      <c r="IR184" s="608">
        <f t="shared" si="1100"/>
        <v>0</v>
      </c>
      <c r="IS184" s="608">
        <f t="shared" si="1100"/>
        <v>0</v>
      </c>
      <c r="IT184" s="634">
        <f t="shared" si="1101"/>
        <v>211.49</v>
      </c>
      <c r="IU184" s="611"/>
      <c r="IV184" s="607">
        <f t="shared" si="1102"/>
        <v>75.14</v>
      </c>
      <c r="IW184" s="608">
        <f t="shared" si="1102"/>
        <v>0.14000000000000001</v>
      </c>
      <c r="IX184" s="608">
        <f t="shared" si="1102"/>
        <v>0</v>
      </c>
      <c r="IY184" s="608">
        <f t="shared" si="1102"/>
        <v>0</v>
      </c>
      <c r="IZ184" s="608">
        <f t="shared" si="1102"/>
        <v>0</v>
      </c>
      <c r="JA184" s="608">
        <f t="shared" si="1102"/>
        <v>0</v>
      </c>
      <c r="JB184" s="608">
        <f t="shared" si="1102"/>
        <v>0</v>
      </c>
      <c r="JC184" s="608">
        <f t="shared" si="1102"/>
        <v>0</v>
      </c>
      <c r="JD184" s="608">
        <f t="shared" si="1102"/>
        <v>0</v>
      </c>
      <c r="JE184" s="608">
        <f t="shared" si="1102"/>
        <v>0</v>
      </c>
      <c r="JF184" s="608">
        <f t="shared" si="1102"/>
        <v>0</v>
      </c>
      <c r="JG184" s="608">
        <f t="shared" si="1102"/>
        <v>0</v>
      </c>
      <c r="JH184" s="634">
        <f t="shared" si="1103"/>
        <v>75.28</v>
      </c>
      <c r="JI184" s="611"/>
      <c r="JJ184" s="607">
        <f t="shared" si="1104"/>
        <v>263.06</v>
      </c>
      <c r="JK184" s="608">
        <f t="shared" si="1104"/>
        <v>0.45</v>
      </c>
      <c r="JL184" s="608">
        <f t="shared" si="1104"/>
        <v>0</v>
      </c>
      <c r="JM184" s="608">
        <f t="shared" si="1104"/>
        <v>0</v>
      </c>
      <c r="JN184" s="608">
        <f t="shared" si="1104"/>
        <v>0</v>
      </c>
      <c r="JO184" s="608">
        <f t="shared" si="1104"/>
        <v>0</v>
      </c>
      <c r="JP184" s="608">
        <f t="shared" si="1104"/>
        <v>0</v>
      </c>
      <c r="JQ184" s="608">
        <f t="shared" si="1104"/>
        <v>0</v>
      </c>
      <c r="JR184" s="608">
        <f t="shared" si="1104"/>
        <v>0</v>
      </c>
      <c r="JS184" s="608">
        <f t="shared" si="1104"/>
        <v>0</v>
      </c>
      <c r="JT184" s="608">
        <f t="shared" si="1104"/>
        <v>0</v>
      </c>
      <c r="JU184" s="608">
        <f t="shared" si="1104"/>
        <v>0</v>
      </c>
      <c r="JV184" s="634">
        <f t="shared" si="1105"/>
        <v>263.51</v>
      </c>
      <c r="JW184" s="611"/>
      <c r="JX184" s="607">
        <f t="shared" si="1106"/>
        <v>450.95</v>
      </c>
      <c r="JY184" s="608">
        <f t="shared" si="1106"/>
        <v>61.68</v>
      </c>
      <c r="JZ184" s="608">
        <f t="shared" si="1106"/>
        <v>0</v>
      </c>
      <c r="KA184" s="608">
        <f t="shared" si="1106"/>
        <v>0</v>
      </c>
      <c r="KB184" s="608">
        <f t="shared" si="1106"/>
        <v>0</v>
      </c>
      <c r="KC184" s="608">
        <f t="shared" si="1106"/>
        <v>0</v>
      </c>
      <c r="KD184" s="608">
        <f t="shared" si="1106"/>
        <v>0</v>
      </c>
      <c r="KE184" s="608">
        <f t="shared" si="1106"/>
        <v>0</v>
      </c>
      <c r="KF184" s="608">
        <f t="shared" si="1106"/>
        <v>0</v>
      </c>
      <c r="KG184" s="608">
        <f t="shared" si="1106"/>
        <v>0</v>
      </c>
      <c r="KH184" s="608">
        <f t="shared" si="1106"/>
        <v>0</v>
      </c>
      <c r="KI184" s="608">
        <f t="shared" si="1106"/>
        <v>0</v>
      </c>
      <c r="KJ184" s="634">
        <f t="shared" si="1107"/>
        <v>512.63</v>
      </c>
      <c r="KK184" s="611"/>
      <c r="KL184" s="607">
        <f t="shared" si="1108"/>
        <v>37.57</v>
      </c>
      <c r="KM184" s="608">
        <f t="shared" si="1108"/>
        <v>7.0000000000000007E-2</v>
      </c>
      <c r="KN184" s="608">
        <f t="shared" si="1108"/>
        <v>0</v>
      </c>
      <c r="KO184" s="608">
        <f t="shared" si="1108"/>
        <v>0</v>
      </c>
      <c r="KP184" s="608">
        <f t="shared" si="1108"/>
        <v>0</v>
      </c>
      <c r="KQ184" s="608">
        <f t="shared" si="1108"/>
        <v>0</v>
      </c>
      <c r="KR184" s="608">
        <f t="shared" si="1108"/>
        <v>0</v>
      </c>
      <c r="KS184" s="608">
        <f t="shared" si="1108"/>
        <v>0</v>
      </c>
      <c r="KT184" s="608">
        <f t="shared" si="1108"/>
        <v>0</v>
      </c>
      <c r="KU184" s="608">
        <f t="shared" si="1108"/>
        <v>0</v>
      </c>
      <c r="KV184" s="608">
        <f t="shared" si="1108"/>
        <v>0</v>
      </c>
      <c r="KW184" s="608">
        <f t="shared" si="1108"/>
        <v>0</v>
      </c>
      <c r="KX184" s="634">
        <f t="shared" si="1109"/>
        <v>37.64</v>
      </c>
      <c r="KY184" s="611"/>
      <c r="KZ184" s="607">
        <f t="shared" si="1110"/>
        <v>150.30000000000001</v>
      </c>
      <c r="LA184" s="608">
        <f t="shared" si="1110"/>
        <v>0.26</v>
      </c>
      <c r="LB184" s="608">
        <f t="shared" si="1110"/>
        <v>0</v>
      </c>
      <c r="LC184" s="608">
        <f t="shared" si="1110"/>
        <v>0</v>
      </c>
      <c r="LD184" s="608">
        <f t="shared" si="1110"/>
        <v>0</v>
      </c>
      <c r="LE184" s="608">
        <f t="shared" si="1110"/>
        <v>0</v>
      </c>
      <c r="LF184" s="608">
        <f t="shared" si="1110"/>
        <v>0</v>
      </c>
      <c r="LG184" s="608">
        <f t="shared" si="1110"/>
        <v>0</v>
      </c>
      <c r="LH184" s="608">
        <f t="shared" si="1110"/>
        <v>0</v>
      </c>
      <c r="LI184" s="608">
        <f t="shared" si="1110"/>
        <v>0</v>
      </c>
      <c r="LJ184" s="608">
        <f t="shared" si="1110"/>
        <v>0</v>
      </c>
      <c r="LK184" s="608">
        <f t="shared" si="1110"/>
        <v>0</v>
      </c>
      <c r="LL184" s="634">
        <f t="shared" si="1111"/>
        <v>150.56</v>
      </c>
      <c r="LM184" s="611"/>
      <c r="LN184" s="607">
        <f t="shared" si="1112"/>
        <v>37.57</v>
      </c>
      <c r="LO184" s="608">
        <f t="shared" si="1112"/>
        <v>7.0000000000000007E-2</v>
      </c>
      <c r="LP184" s="608">
        <f t="shared" si="1112"/>
        <v>0</v>
      </c>
      <c r="LQ184" s="608">
        <f t="shared" si="1112"/>
        <v>0</v>
      </c>
      <c r="LR184" s="608">
        <f t="shared" si="1112"/>
        <v>0</v>
      </c>
      <c r="LS184" s="608">
        <f t="shared" si="1112"/>
        <v>0</v>
      </c>
      <c r="LT184" s="608">
        <f t="shared" si="1112"/>
        <v>0</v>
      </c>
      <c r="LU184" s="608">
        <f t="shared" si="1112"/>
        <v>0</v>
      </c>
      <c r="LV184" s="608">
        <f t="shared" si="1112"/>
        <v>0</v>
      </c>
      <c r="LW184" s="608">
        <f t="shared" si="1112"/>
        <v>0</v>
      </c>
      <c r="LX184" s="608">
        <f t="shared" si="1112"/>
        <v>0</v>
      </c>
      <c r="LY184" s="608">
        <f t="shared" si="1112"/>
        <v>0</v>
      </c>
      <c r="LZ184" s="634">
        <f t="shared" si="1113"/>
        <v>37.64</v>
      </c>
      <c r="MA184" s="611"/>
      <c r="MB184" s="607">
        <f t="shared" si="1114"/>
        <v>75.14</v>
      </c>
      <c r="MC184" s="608">
        <f t="shared" si="1114"/>
        <v>0.14000000000000001</v>
      </c>
      <c r="MD184" s="608">
        <f t="shared" si="1114"/>
        <v>0</v>
      </c>
      <c r="ME184" s="608">
        <f t="shared" si="1114"/>
        <v>0</v>
      </c>
      <c r="MF184" s="608">
        <f t="shared" si="1114"/>
        <v>0</v>
      </c>
      <c r="MG184" s="608">
        <f t="shared" si="1114"/>
        <v>0</v>
      </c>
      <c r="MH184" s="608">
        <f t="shared" si="1114"/>
        <v>0</v>
      </c>
      <c r="MI184" s="608">
        <f t="shared" si="1114"/>
        <v>0</v>
      </c>
      <c r="MJ184" s="608">
        <f t="shared" si="1114"/>
        <v>0</v>
      </c>
      <c r="MK184" s="608">
        <f t="shared" si="1114"/>
        <v>0</v>
      </c>
      <c r="ML184" s="608">
        <f t="shared" si="1114"/>
        <v>0</v>
      </c>
      <c r="MM184" s="608">
        <f t="shared" si="1114"/>
        <v>0</v>
      </c>
      <c r="MN184" s="634">
        <f t="shared" si="1115"/>
        <v>75.28</v>
      </c>
      <c r="MO184" s="611"/>
      <c r="MP184" s="607">
        <f t="shared" si="1116"/>
        <v>263.04000000000002</v>
      </c>
      <c r="MQ184" s="608">
        <f t="shared" si="1116"/>
        <v>30.9</v>
      </c>
      <c r="MR184" s="608">
        <f t="shared" si="1116"/>
        <v>0</v>
      </c>
      <c r="MS184" s="608">
        <f t="shared" si="1116"/>
        <v>0</v>
      </c>
      <c r="MT184" s="608">
        <f t="shared" si="1116"/>
        <v>0</v>
      </c>
      <c r="MU184" s="608">
        <f t="shared" si="1116"/>
        <v>0</v>
      </c>
      <c r="MV184" s="608">
        <f t="shared" si="1116"/>
        <v>0</v>
      </c>
      <c r="MW184" s="608">
        <f t="shared" si="1116"/>
        <v>0</v>
      </c>
      <c r="MX184" s="608">
        <f t="shared" si="1116"/>
        <v>0</v>
      </c>
      <c r="MY184" s="608">
        <f t="shared" si="1116"/>
        <v>0</v>
      </c>
      <c r="MZ184" s="608">
        <f t="shared" si="1116"/>
        <v>0</v>
      </c>
      <c r="NA184" s="608">
        <f t="shared" si="1116"/>
        <v>0</v>
      </c>
      <c r="NB184" s="634">
        <f t="shared" si="1117"/>
        <v>293.94</v>
      </c>
      <c r="NC184" s="611"/>
      <c r="ND184" s="607">
        <f t="shared" si="1118"/>
        <v>488.53</v>
      </c>
      <c r="NE184" s="608">
        <f t="shared" si="1118"/>
        <v>0.83</v>
      </c>
      <c r="NF184" s="608">
        <f t="shared" si="1118"/>
        <v>0</v>
      </c>
      <c r="NG184" s="608">
        <f t="shared" si="1118"/>
        <v>0</v>
      </c>
      <c r="NH184" s="608">
        <f t="shared" si="1118"/>
        <v>0</v>
      </c>
      <c r="NI184" s="608">
        <f t="shared" si="1118"/>
        <v>0</v>
      </c>
      <c r="NJ184" s="608">
        <f t="shared" si="1118"/>
        <v>0</v>
      </c>
      <c r="NK184" s="608">
        <f t="shared" si="1118"/>
        <v>0</v>
      </c>
      <c r="NL184" s="608">
        <f t="shared" si="1118"/>
        <v>0</v>
      </c>
      <c r="NM184" s="608">
        <f t="shared" si="1118"/>
        <v>0</v>
      </c>
      <c r="NN184" s="608">
        <f t="shared" si="1118"/>
        <v>0</v>
      </c>
      <c r="NO184" s="608">
        <f t="shared" si="1118"/>
        <v>0</v>
      </c>
      <c r="NP184" s="634">
        <f t="shared" si="1119"/>
        <v>489.35999999999996</v>
      </c>
      <c r="NQ184" s="611"/>
      <c r="NR184" s="607">
        <f t="shared" si="1120"/>
        <v>150.32</v>
      </c>
      <c r="NS184" s="608">
        <f t="shared" si="1120"/>
        <v>0.25</v>
      </c>
      <c r="NT184" s="608">
        <f t="shared" si="1120"/>
        <v>0</v>
      </c>
      <c r="NU184" s="608">
        <f t="shared" si="1120"/>
        <v>0</v>
      </c>
      <c r="NV184" s="608">
        <f t="shared" si="1120"/>
        <v>0</v>
      </c>
      <c r="NW184" s="608">
        <f t="shared" si="1120"/>
        <v>0</v>
      </c>
      <c r="NX184" s="608">
        <f t="shared" si="1120"/>
        <v>0</v>
      </c>
      <c r="NY184" s="608">
        <f t="shared" si="1120"/>
        <v>0</v>
      </c>
      <c r="NZ184" s="608">
        <f t="shared" si="1120"/>
        <v>0</v>
      </c>
      <c r="OA184" s="608">
        <f t="shared" si="1120"/>
        <v>0</v>
      </c>
      <c r="OB184" s="608">
        <f t="shared" si="1120"/>
        <v>0</v>
      </c>
      <c r="OC184" s="608">
        <f t="shared" si="1120"/>
        <v>0</v>
      </c>
      <c r="OD184" s="634">
        <f t="shared" si="1121"/>
        <v>150.57</v>
      </c>
      <c r="OE184" s="611"/>
      <c r="OF184" s="607">
        <f t="shared" si="1122"/>
        <v>37.57</v>
      </c>
      <c r="OG184" s="608">
        <f t="shared" si="1122"/>
        <v>7.0000000000000007E-2</v>
      </c>
      <c r="OH184" s="608">
        <f t="shared" si="1122"/>
        <v>0</v>
      </c>
      <c r="OI184" s="608">
        <f t="shared" si="1122"/>
        <v>0</v>
      </c>
      <c r="OJ184" s="608">
        <f t="shared" si="1122"/>
        <v>0</v>
      </c>
      <c r="OK184" s="608">
        <f t="shared" si="1122"/>
        <v>0</v>
      </c>
      <c r="OL184" s="608">
        <f t="shared" si="1122"/>
        <v>0</v>
      </c>
      <c r="OM184" s="608">
        <f t="shared" si="1122"/>
        <v>0</v>
      </c>
      <c r="ON184" s="608">
        <f t="shared" si="1122"/>
        <v>0</v>
      </c>
      <c r="OO184" s="608">
        <f t="shared" si="1122"/>
        <v>0</v>
      </c>
      <c r="OP184" s="608">
        <f t="shared" si="1122"/>
        <v>0</v>
      </c>
      <c r="OQ184" s="608">
        <f t="shared" si="1122"/>
        <v>0</v>
      </c>
      <c r="OR184" s="634">
        <f t="shared" si="1123"/>
        <v>37.64</v>
      </c>
      <c r="OS184" s="611"/>
      <c r="OT184" s="607">
        <f t="shared" si="1124"/>
        <v>300.63</v>
      </c>
      <c r="OU184" s="608">
        <f t="shared" si="1124"/>
        <v>0.52</v>
      </c>
      <c r="OV184" s="608">
        <f t="shared" si="1124"/>
        <v>0</v>
      </c>
      <c r="OW184" s="608">
        <f t="shared" si="1124"/>
        <v>0</v>
      </c>
      <c r="OX184" s="608">
        <f t="shared" si="1124"/>
        <v>0</v>
      </c>
      <c r="OY184" s="608">
        <f t="shared" si="1124"/>
        <v>0</v>
      </c>
      <c r="OZ184" s="608">
        <f t="shared" si="1124"/>
        <v>0</v>
      </c>
      <c r="PA184" s="608">
        <f t="shared" si="1124"/>
        <v>0</v>
      </c>
      <c r="PB184" s="608">
        <f t="shared" si="1124"/>
        <v>0</v>
      </c>
      <c r="PC184" s="608">
        <f t="shared" si="1124"/>
        <v>0</v>
      </c>
      <c r="PD184" s="608">
        <f t="shared" si="1124"/>
        <v>0</v>
      </c>
      <c r="PE184" s="608">
        <f t="shared" si="1124"/>
        <v>0</v>
      </c>
      <c r="PF184" s="634">
        <f t="shared" si="1125"/>
        <v>301.14999999999998</v>
      </c>
      <c r="PG184" s="611"/>
      <c r="PH184" s="607">
        <f t="shared" si="1126"/>
        <v>37.57</v>
      </c>
      <c r="PI184" s="608">
        <f t="shared" si="1126"/>
        <v>7.0000000000000007E-2</v>
      </c>
      <c r="PJ184" s="608">
        <f t="shared" si="1126"/>
        <v>0</v>
      </c>
      <c r="PK184" s="608">
        <f t="shared" si="1126"/>
        <v>0</v>
      </c>
      <c r="PL184" s="608">
        <f t="shared" si="1126"/>
        <v>0</v>
      </c>
      <c r="PM184" s="608">
        <f t="shared" si="1126"/>
        <v>0</v>
      </c>
      <c r="PN184" s="608">
        <f t="shared" si="1126"/>
        <v>0</v>
      </c>
      <c r="PO184" s="608">
        <f t="shared" si="1126"/>
        <v>0</v>
      </c>
      <c r="PP184" s="608">
        <f t="shared" si="1126"/>
        <v>0</v>
      </c>
      <c r="PQ184" s="608">
        <f t="shared" si="1126"/>
        <v>0</v>
      </c>
      <c r="PR184" s="608">
        <f t="shared" si="1126"/>
        <v>0</v>
      </c>
      <c r="PS184" s="608">
        <f t="shared" si="1126"/>
        <v>0</v>
      </c>
      <c r="PT184" s="634">
        <f t="shared" si="1127"/>
        <v>37.64</v>
      </c>
      <c r="PU184" s="611"/>
      <c r="PV184" s="607">
        <f t="shared" si="1128"/>
        <v>0</v>
      </c>
      <c r="PW184" s="608">
        <f t="shared" si="1128"/>
        <v>60.92</v>
      </c>
      <c r="PX184" s="608">
        <f t="shared" si="1128"/>
        <v>0</v>
      </c>
      <c r="PY184" s="608">
        <f t="shared" si="1128"/>
        <v>0</v>
      </c>
      <c r="PZ184" s="608">
        <f t="shared" si="1128"/>
        <v>0</v>
      </c>
      <c r="QA184" s="608">
        <f t="shared" si="1128"/>
        <v>0</v>
      </c>
      <c r="QB184" s="608">
        <f t="shared" si="1128"/>
        <v>0</v>
      </c>
      <c r="QC184" s="608">
        <f t="shared" si="1128"/>
        <v>0</v>
      </c>
      <c r="QD184" s="608">
        <f t="shared" si="1128"/>
        <v>0</v>
      </c>
      <c r="QE184" s="608">
        <f t="shared" si="1128"/>
        <v>0</v>
      </c>
      <c r="QF184" s="608">
        <f t="shared" si="1128"/>
        <v>0</v>
      </c>
      <c r="QG184" s="608">
        <f t="shared" si="1128"/>
        <v>0</v>
      </c>
      <c r="QH184" s="634">
        <f t="shared" si="1129"/>
        <v>60.92</v>
      </c>
      <c r="QI184" s="611"/>
      <c r="QJ184" s="607">
        <f t="shared" si="1130"/>
        <v>0</v>
      </c>
      <c r="QK184" s="608">
        <f t="shared" si="1130"/>
        <v>30.46</v>
      </c>
      <c r="QL184" s="608">
        <f t="shared" si="1130"/>
        <v>0</v>
      </c>
      <c r="QM184" s="608">
        <f t="shared" si="1130"/>
        <v>0</v>
      </c>
      <c r="QN184" s="608">
        <f t="shared" si="1130"/>
        <v>0</v>
      </c>
      <c r="QO184" s="608">
        <f t="shared" si="1130"/>
        <v>0</v>
      </c>
      <c r="QP184" s="608">
        <f t="shared" si="1130"/>
        <v>0</v>
      </c>
      <c r="QQ184" s="608">
        <f t="shared" si="1130"/>
        <v>0</v>
      </c>
      <c r="QR184" s="608">
        <f t="shared" si="1130"/>
        <v>0</v>
      </c>
      <c r="QS184" s="608">
        <f t="shared" si="1130"/>
        <v>0</v>
      </c>
      <c r="QT184" s="608">
        <f t="shared" si="1130"/>
        <v>0</v>
      </c>
      <c r="QU184" s="608">
        <f t="shared" si="1130"/>
        <v>0</v>
      </c>
      <c r="QV184" s="634">
        <f t="shared" si="1131"/>
        <v>30.46</v>
      </c>
      <c r="QW184" s="611"/>
      <c r="QX184" s="634">
        <f t="shared" si="1132"/>
        <v>9582.5799999999963</v>
      </c>
      <c r="QY184" s="634">
        <f t="shared" si="1133"/>
        <v>1490.4400000000003</v>
      </c>
      <c r="QZ184" s="634">
        <f t="shared" si="1133"/>
        <v>0</v>
      </c>
      <c r="RA184" s="634">
        <f t="shared" si="1133"/>
        <v>0</v>
      </c>
      <c r="RB184" s="634">
        <f t="shared" si="1133"/>
        <v>0</v>
      </c>
      <c r="RC184" s="634">
        <f t="shared" si="1133"/>
        <v>0</v>
      </c>
      <c r="RD184" s="634">
        <f t="shared" si="1133"/>
        <v>0</v>
      </c>
      <c r="RE184" s="634">
        <f t="shared" si="1133"/>
        <v>0</v>
      </c>
      <c r="RF184" s="634">
        <f t="shared" si="1133"/>
        <v>0</v>
      </c>
      <c r="RG184" s="634">
        <f t="shared" si="1133"/>
        <v>0</v>
      </c>
      <c r="RH184" s="634">
        <f t="shared" si="1133"/>
        <v>0</v>
      </c>
      <c r="RI184" s="634">
        <f t="shared" si="1133"/>
        <v>0</v>
      </c>
      <c r="RJ184" s="634">
        <f t="shared" si="1134"/>
        <v>11073.019999999997</v>
      </c>
    </row>
    <row r="185" spans="1:478" s="412" customFormat="1" x14ac:dyDescent="0.25">
      <c r="A185" s="589" t="s">
        <v>971</v>
      </c>
      <c r="B185" s="255" t="s">
        <v>99</v>
      </c>
      <c r="C185" s="422"/>
      <c r="D185" s="607">
        <f t="shared" si="1066"/>
        <v>0</v>
      </c>
      <c r="E185" s="608">
        <f t="shared" si="1066"/>
        <v>0</v>
      </c>
      <c r="F185" s="608">
        <f t="shared" si="1066"/>
        <v>0</v>
      </c>
      <c r="G185" s="608">
        <f t="shared" si="1066"/>
        <v>0</v>
      </c>
      <c r="H185" s="608">
        <f t="shared" si="1066"/>
        <v>0</v>
      </c>
      <c r="I185" s="608">
        <f t="shared" si="1066"/>
        <v>0</v>
      </c>
      <c r="J185" s="608">
        <f t="shared" si="1066"/>
        <v>0</v>
      </c>
      <c r="K185" s="608">
        <f t="shared" si="1066"/>
        <v>0</v>
      </c>
      <c r="L185" s="608">
        <f t="shared" si="1066"/>
        <v>0</v>
      </c>
      <c r="M185" s="608">
        <f t="shared" si="1066"/>
        <v>0</v>
      </c>
      <c r="N185" s="608">
        <f t="shared" si="1066"/>
        <v>0</v>
      </c>
      <c r="O185" s="608">
        <f t="shared" si="1066"/>
        <v>0</v>
      </c>
      <c r="P185" s="610">
        <f t="shared" si="1067"/>
        <v>0</v>
      </c>
      <c r="Q185" s="611"/>
      <c r="R185" s="607">
        <f t="shared" si="1068"/>
        <v>0</v>
      </c>
      <c r="S185" s="608">
        <f t="shared" si="1068"/>
        <v>0</v>
      </c>
      <c r="T185" s="608">
        <f t="shared" si="1068"/>
        <v>0</v>
      </c>
      <c r="U185" s="608">
        <f t="shared" si="1068"/>
        <v>0</v>
      </c>
      <c r="V185" s="608">
        <f t="shared" si="1068"/>
        <v>0</v>
      </c>
      <c r="W185" s="608">
        <f t="shared" si="1068"/>
        <v>0</v>
      </c>
      <c r="X185" s="608">
        <f t="shared" si="1068"/>
        <v>0</v>
      </c>
      <c r="Y185" s="608">
        <f t="shared" si="1068"/>
        <v>0</v>
      </c>
      <c r="Z185" s="608">
        <f t="shared" si="1068"/>
        <v>0</v>
      </c>
      <c r="AA185" s="608">
        <f t="shared" si="1068"/>
        <v>0</v>
      </c>
      <c r="AB185" s="608">
        <f t="shared" si="1068"/>
        <v>0</v>
      </c>
      <c r="AC185" s="608">
        <f t="shared" si="1068"/>
        <v>0</v>
      </c>
      <c r="AD185" s="610">
        <f t="shared" si="1069"/>
        <v>0</v>
      </c>
      <c r="AE185" s="611"/>
      <c r="AF185" s="607">
        <f t="shared" si="1070"/>
        <v>0</v>
      </c>
      <c r="AG185" s="608">
        <f t="shared" si="1070"/>
        <v>0</v>
      </c>
      <c r="AH185" s="608">
        <f t="shared" si="1070"/>
        <v>0</v>
      </c>
      <c r="AI185" s="608">
        <f t="shared" si="1070"/>
        <v>0</v>
      </c>
      <c r="AJ185" s="608">
        <f t="shared" si="1070"/>
        <v>0</v>
      </c>
      <c r="AK185" s="608">
        <f t="shared" si="1070"/>
        <v>0</v>
      </c>
      <c r="AL185" s="608">
        <f t="shared" si="1070"/>
        <v>0</v>
      </c>
      <c r="AM185" s="608">
        <f t="shared" si="1070"/>
        <v>0</v>
      </c>
      <c r="AN185" s="608">
        <f t="shared" si="1070"/>
        <v>0</v>
      </c>
      <c r="AO185" s="608">
        <f t="shared" si="1070"/>
        <v>0</v>
      </c>
      <c r="AP185" s="608">
        <f t="shared" si="1070"/>
        <v>0</v>
      </c>
      <c r="AQ185" s="608">
        <f t="shared" si="1070"/>
        <v>0</v>
      </c>
      <c r="AR185" s="634">
        <f t="shared" si="1071"/>
        <v>0</v>
      </c>
      <c r="AS185" s="611"/>
      <c r="AT185" s="607">
        <f t="shared" si="1072"/>
        <v>0</v>
      </c>
      <c r="AU185" s="608">
        <f t="shared" si="1072"/>
        <v>0</v>
      </c>
      <c r="AV185" s="608">
        <f t="shared" si="1072"/>
        <v>0</v>
      </c>
      <c r="AW185" s="608">
        <f t="shared" si="1072"/>
        <v>0</v>
      </c>
      <c r="AX185" s="608">
        <f t="shared" si="1072"/>
        <v>0</v>
      </c>
      <c r="AY185" s="608">
        <f t="shared" si="1072"/>
        <v>0</v>
      </c>
      <c r="AZ185" s="608">
        <f t="shared" si="1072"/>
        <v>0</v>
      </c>
      <c r="BA185" s="608">
        <f t="shared" si="1072"/>
        <v>0</v>
      </c>
      <c r="BB185" s="608">
        <f t="shared" si="1072"/>
        <v>0</v>
      </c>
      <c r="BC185" s="608">
        <f t="shared" si="1072"/>
        <v>0</v>
      </c>
      <c r="BD185" s="608">
        <f t="shared" si="1072"/>
        <v>0</v>
      </c>
      <c r="BE185" s="608">
        <f t="shared" si="1072"/>
        <v>0</v>
      </c>
      <c r="BF185" s="634">
        <f t="shared" si="1073"/>
        <v>0</v>
      </c>
      <c r="BG185" s="611"/>
      <c r="BH185" s="607">
        <f t="shared" si="1074"/>
        <v>0</v>
      </c>
      <c r="BI185" s="608">
        <f t="shared" si="1074"/>
        <v>0</v>
      </c>
      <c r="BJ185" s="608">
        <f t="shared" si="1074"/>
        <v>0</v>
      </c>
      <c r="BK185" s="608">
        <f t="shared" si="1074"/>
        <v>0</v>
      </c>
      <c r="BL185" s="608">
        <f t="shared" si="1074"/>
        <v>0</v>
      </c>
      <c r="BM185" s="608">
        <f t="shared" si="1074"/>
        <v>0</v>
      </c>
      <c r="BN185" s="608">
        <f t="shared" si="1074"/>
        <v>0</v>
      </c>
      <c r="BO185" s="608">
        <f t="shared" si="1074"/>
        <v>0</v>
      </c>
      <c r="BP185" s="608">
        <f t="shared" si="1074"/>
        <v>0</v>
      </c>
      <c r="BQ185" s="608">
        <f t="shared" si="1074"/>
        <v>0</v>
      </c>
      <c r="BR185" s="608">
        <f t="shared" si="1074"/>
        <v>0</v>
      </c>
      <c r="BS185" s="608">
        <f t="shared" si="1074"/>
        <v>0</v>
      </c>
      <c r="BT185" s="634">
        <f t="shared" si="1075"/>
        <v>0</v>
      </c>
      <c r="BU185" s="621"/>
      <c r="BV185" s="607">
        <f t="shared" si="1076"/>
        <v>0</v>
      </c>
      <c r="BW185" s="608">
        <f t="shared" si="1076"/>
        <v>0</v>
      </c>
      <c r="BX185" s="608">
        <f t="shared" si="1076"/>
        <v>0</v>
      </c>
      <c r="BY185" s="608">
        <f t="shared" si="1076"/>
        <v>0</v>
      </c>
      <c r="BZ185" s="608">
        <f t="shared" si="1076"/>
        <v>0</v>
      </c>
      <c r="CA185" s="608">
        <f t="shared" si="1076"/>
        <v>0</v>
      </c>
      <c r="CB185" s="608">
        <f t="shared" si="1076"/>
        <v>0</v>
      </c>
      <c r="CC185" s="608">
        <f t="shared" si="1076"/>
        <v>0</v>
      </c>
      <c r="CD185" s="608">
        <f t="shared" si="1076"/>
        <v>0</v>
      </c>
      <c r="CE185" s="608">
        <f t="shared" si="1076"/>
        <v>0</v>
      </c>
      <c r="CF185" s="608">
        <f t="shared" si="1076"/>
        <v>0</v>
      </c>
      <c r="CG185" s="608">
        <f t="shared" si="1076"/>
        <v>0</v>
      </c>
      <c r="CH185" s="634">
        <f t="shared" si="1077"/>
        <v>0</v>
      </c>
      <c r="CI185" s="611"/>
      <c r="CJ185" s="607">
        <f t="shared" si="1078"/>
        <v>0</v>
      </c>
      <c r="CK185" s="608">
        <f t="shared" si="1078"/>
        <v>0</v>
      </c>
      <c r="CL185" s="608">
        <f t="shared" si="1078"/>
        <v>0</v>
      </c>
      <c r="CM185" s="608">
        <f t="shared" si="1078"/>
        <v>0</v>
      </c>
      <c r="CN185" s="608">
        <f t="shared" si="1078"/>
        <v>0</v>
      </c>
      <c r="CO185" s="608">
        <f t="shared" si="1078"/>
        <v>0</v>
      </c>
      <c r="CP185" s="608">
        <f t="shared" si="1078"/>
        <v>0</v>
      </c>
      <c r="CQ185" s="608">
        <f t="shared" si="1078"/>
        <v>0</v>
      </c>
      <c r="CR185" s="608">
        <f t="shared" si="1078"/>
        <v>0</v>
      </c>
      <c r="CS185" s="608">
        <f t="shared" si="1078"/>
        <v>0</v>
      </c>
      <c r="CT185" s="608">
        <f t="shared" si="1078"/>
        <v>0</v>
      </c>
      <c r="CU185" s="608">
        <f t="shared" si="1078"/>
        <v>0</v>
      </c>
      <c r="CV185" s="634">
        <f t="shared" si="1079"/>
        <v>0</v>
      </c>
      <c r="CW185" s="611"/>
      <c r="CX185" s="607">
        <f t="shared" si="1080"/>
        <v>0</v>
      </c>
      <c r="CY185" s="608">
        <f t="shared" si="1080"/>
        <v>0</v>
      </c>
      <c r="CZ185" s="608">
        <f t="shared" si="1080"/>
        <v>0</v>
      </c>
      <c r="DA185" s="608">
        <f t="shared" si="1080"/>
        <v>0</v>
      </c>
      <c r="DB185" s="608">
        <f t="shared" si="1080"/>
        <v>0</v>
      </c>
      <c r="DC185" s="608">
        <f t="shared" si="1080"/>
        <v>0</v>
      </c>
      <c r="DD185" s="608">
        <f t="shared" si="1080"/>
        <v>0</v>
      </c>
      <c r="DE185" s="608">
        <f t="shared" si="1080"/>
        <v>0</v>
      </c>
      <c r="DF185" s="608">
        <f t="shared" si="1080"/>
        <v>0</v>
      </c>
      <c r="DG185" s="608">
        <f t="shared" si="1080"/>
        <v>0</v>
      </c>
      <c r="DH185" s="608">
        <f t="shared" si="1080"/>
        <v>0</v>
      </c>
      <c r="DI185" s="608">
        <f t="shared" si="1080"/>
        <v>0</v>
      </c>
      <c r="DJ185" s="634">
        <f t="shared" si="1081"/>
        <v>0</v>
      </c>
      <c r="DK185" s="611"/>
      <c r="DL185" s="607">
        <f t="shared" si="1082"/>
        <v>0</v>
      </c>
      <c r="DM185" s="608">
        <f t="shared" si="1082"/>
        <v>0</v>
      </c>
      <c r="DN185" s="608">
        <f t="shared" si="1082"/>
        <v>0</v>
      </c>
      <c r="DO185" s="608">
        <f t="shared" si="1082"/>
        <v>0</v>
      </c>
      <c r="DP185" s="608">
        <f t="shared" si="1082"/>
        <v>0</v>
      </c>
      <c r="DQ185" s="608">
        <f t="shared" si="1082"/>
        <v>0</v>
      </c>
      <c r="DR185" s="608">
        <f t="shared" si="1082"/>
        <v>0</v>
      </c>
      <c r="DS185" s="608">
        <f t="shared" si="1082"/>
        <v>0</v>
      </c>
      <c r="DT185" s="608">
        <f t="shared" si="1082"/>
        <v>0</v>
      </c>
      <c r="DU185" s="608">
        <f t="shared" si="1082"/>
        <v>0</v>
      </c>
      <c r="DV185" s="608">
        <f t="shared" si="1082"/>
        <v>0</v>
      </c>
      <c r="DW185" s="608">
        <f t="shared" si="1082"/>
        <v>0</v>
      </c>
      <c r="DX185" s="634">
        <f t="shared" si="1083"/>
        <v>0</v>
      </c>
      <c r="DY185" s="611"/>
      <c r="DZ185" s="607">
        <f t="shared" si="1084"/>
        <v>0</v>
      </c>
      <c r="EA185" s="608">
        <f t="shared" si="1084"/>
        <v>0</v>
      </c>
      <c r="EB185" s="608">
        <f t="shared" si="1084"/>
        <v>0</v>
      </c>
      <c r="EC185" s="608">
        <f t="shared" si="1084"/>
        <v>0</v>
      </c>
      <c r="ED185" s="608">
        <f t="shared" si="1084"/>
        <v>0</v>
      </c>
      <c r="EE185" s="608">
        <f t="shared" si="1084"/>
        <v>0</v>
      </c>
      <c r="EF185" s="608">
        <f t="shared" si="1084"/>
        <v>0</v>
      </c>
      <c r="EG185" s="608">
        <f t="shared" si="1084"/>
        <v>0</v>
      </c>
      <c r="EH185" s="608">
        <f t="shared" si="1084"/>
        <v>0</v>
      </c>
      <c r="EI185" s="608">
        <f t="shared" si="1084"/>
        <v>0</v>
      </c>
      <c r="EJ185" s="608">
        <f t="shared" si="1084"/>
        <v>0</v>
      </c>
      <c r="EK185" s="608">
        <f t="shared" si="1084"/>
        <v>0</v>
      </c>
      <c r="EL185" s="634">
        <f t="shared" si="1085"/>
        <v>0</v>
      </c>
      <c r="EM185" s="611"/>
      <c r="EN185" s="607">
        <f t="shared" si="1086"/>
        <v>0</v>
      </c>
      <c r="EO185" s="608">
        <f t="shared" si="1086"/>
        <v>0</v>
      </c>
      <c r="EP185" s="608">
        <f t="shared" si="1086"/>
        <v>0</v>
      </c>
      <c r="EQ185" s="608">
        <f t="shared" si="1086"/>
        <v>0</v>
      </c>
      <c r="ER185" s="608">
        <f t="shared" si="1086"/>
        <v>0</v>
      </c>
      <c r="ES185" s="608">
        <f t="shared" si="1086"/>
        <v>0</v>
      </c>
      <c r="ET185" s="608">
        <f t="shared" si="1086"/>
        <v>0</v>
      </c>
      <c r="EU185" s="608">
        <f t="shared" si="1086"/>
        <v>0</v>
      </c>
      <c r="EV185" s="608">
        <f t="shared" si="1086"/>
        <v>0</v>
      </c>
      <c r="EW185" s="608">
        <f t="shared" si="1086"/>
        <v>0</v>
      </c>
      <c r="EX185" s="608">
        <f t="shared" si="1086"/>
        <v>0</v>
      </c>
      <c r="EY185" s="608">
        <f t="shared" si="1086"/>
        <v>0</v>
      </c>
      <c r="EZ185" s="634">
        <f t="shared" si="1087"/>
        <v>0</v>
      </c>
      <c r="FA185" s="611"/>
      <c r="FB185" s="607">
        <f t="shared" si="1088"/>
        <v>0</v>
      </c>
      <c r="FC185" s="608">
        <f t="shared" si="1088"/>
        <v>0</v>
      </c>
      <c r="FD185" s="608">
        <f t="shared" si="1088"/>
        <v>0</v>
      </c>
      <c r="FE185" s="608">
        <f t="shared" si="1088"/>
        <v>0</v>
      </c>
      <c r="FF185" s="608">
        <f t="shared" si="1088"/>
        <v>0</v>
      </c>
      <c r="FG185" s="608">
        <f t="shared" si="1088"/>
        <v>0</v>
      </c>
      <c r="FH185" s="608">
        <f t="shared" si="1088"/>
        <v>0</v>
      </c>
      <c r="FI185" s="608">
        <f t="shared" si="1088"/>
        <v>0</v>
      </c>
      <c r="FJ185" s="608">
        <f t="shared" si="1088"/>
        <v>0</v>
      </c>
      <c r="FK185" s="608">
        <f t="shared" si="1088"/>
        <v>0</v>
      </c>
      <c r="FL185" s="608">
        <f t="shared" si="1088"/>
        <v>0</v>
      </c>
      <c r="FM185" s="608">
        <f t="shared" si="1088"/>
        <v>0</v>
      </c>
      <c r="FN185" s="634">
        <f t="shared" si="1089"/>
        <v>0</v>
      </c>
      <c r="FO185" s="611"/>
      <c r="FP185" s="607">
        <f t="shared" si="1090"/>
        <v>0</v>
      </c>
      <c r="FQ185" s="608">
        <f t="shared" si="1090"/>
        <v>0</v>
      </c>
      <c r="FR185" s="608">
        <f t="shared" si="1090"/>
        <v>0</v>
      </c>
      <c r="FS185" s="608">
        <f t="shared" si="1090"/>
        <v>0</v>
      </c>
      <c r="FT185" s="608">
        <f t="shared" si="1090"/>
        <v>0</v>
      </c>
      <c r="FU185" s="608">
        <f t="shared" si="1090"/>
        <v>0</v>
      </c>
      <c r="FV185" s="608">
        <f t="shared" si="1090"/>
        <v>0</v>
      </c>
      <c r="FW185" s="608">
        <f t="shared" si="1090"/>
        <v>0</v>
      </c>
      <c r="FX185" s="608">
        <f t="shared" si="1090"/>
        <v>0</v>
      </c>
      <c r="FY185" s="608">
        <f t="shared" si="1090"/>
        <v>0</v>
      </c>
      <c r="FZ185" s="608">
        <f t="shared" si="1090"/>
        <v>0</v>
      </c>
      <c r="GA185" s="608">
        <f t="shared" si="1090"/>
        <v>0</v>
      </c>
      <c r="GB185" s="634">
        <f t="shared" si="1091"/>
        <v>0</v>
      </c>
      <c r="GC185" s="611"/>
      <c r="GD185" s="607">
        <f t="shared" si="1092"/>
        <v>0</v>
      </c>
      <c r="GE185" s="608">
        <f t="shared" si="1092"/>
        <v>0</v>
      </c>
      <c r="GF185" s="608">
        <f t="shared" si="1092"/>
        <v>0</v>
      </c>
      <c r="GG185" s="608">
        <f t="shared" si="1092"/>
        <v>0</v>
      </c>
      <c r="GH185" s="608">
        <f t="shared" si="1092"/>
        <v>0</v>
      </c>
      <c r="GI185" s="608">
        <f t="shared" si="1092"/>
        <v>0</v>
      </c>
      <c r="GJ185" s="608">
        <f t="shared" si="1092"/>
        <v>0</v>
      </c>
      <c r="GK185" s="608">
        <f t="shared" si="1092"/>
        <v>0</v>
      </c>
      <c r="GL185" s="608">
        <f t="shared" si="1092"/>
        <v>0</v>
      </c>
      <c r="GM185" s="608">
        <f t="shared" si="1092"/>
        <v>0</v>
      </c>
      <c r="GN185" s="608">
        <f t="shared" si="1092"/>
        <v>0</v>
      </c>
      <c r="GO185" s="608">
        <f t="shared" si="1092"/>
        <v>0</v>
      </c>
      <c r="GP185" s="634">
        <f t="shared" si="1093"/>
        <v>0</v>
      </c>
      <c r="GQ185" s="611"/>
      <c r="GR185" s="607">
        <f t="shared" si="1094"/>
        <v>1876.8</v>
      </c>
      <c r="GS185" s="608">
        <f t="shared" si="1094"/>
        <v>0</v>
      </c>
      <c r="GT185" s="608">
        <f t="shared" si="1094"/>
        <v>0</v>
      </c>
      <c r="GU185" s="608">
        <f t="shared" si="1094"/>
        <v>0</v>
      </c>
      <c r="GV185" s="608">
        <f t="shared" si="1094"/>
        <v>0</v>
      </c>
      <c r="GW185" s="608">
        <f t="shared" si="1094"/>
        <v>0</v>
      </c>
      <c r="GX185" s="608">
        <f t="shared" si="1094"/>
        <v>0</v>
      </c>
      <c r="GY185" s="608">
        <f t="shared" si="1094"/>
        <v>0</v>
      </c>
      <c r="GZ185" s="608">
        <f t="shared" si="1094"/>
        <v>0</v>
      </c>
      <c r="HA185" s="608">
        <f t="shared" si="1094"/>
        <v>0</v>
      </c>
      <c r="HB185" s="608">
        <f t="shared" si="1094"/>
        <v>0</v>
      </c>
      <c r="HC185" s="608">
        <f t="shared" si="1094"/>
        <v>0</v>
      </c>
      <c r="HD185" s="634">
        <f t="shared" si="1095"/>
        <v>1876.8</v>
      </c>
      <c r="HE185" s="611"/>
      <c r="HF185" s="607">
        <f t="shared" si="1096"/>
        <v>0</v>
      </c>
      <c r="HG185" s="608">
        <f t="shared" si="1096"/>
        <v>0</v>
      </c>
      <c r="HH185" s="608">
        <f t="shared" si="1096"/>
        <v>0</v>
      </c>
      <c r="HI185" s="608">
        <f t="shared" si="1096"/>
        <v>0</v>
      </c>
      <c r="HJ185" s="608">
        <f t="shared" si="1096"/>
        <v>0</v>
      </c>
      <c r="HK185" s="608">
        <f t="shared" si="1096"/>
        <v>0</v>
      </c>
      <c r="HL185" s="608">
        <f t="shared" si="1096"/>
        <v>0</v>
      </c>
      <c r="HM185" s="608">
        <f t="shared" si="1096"/>
        <v>0</v>
      </c>
      <c r="HN185" s="608">
        <f t="shared" si="1096"/>
        <v>0</v>
      </c>
      <c r="HO185" s="608">
        <f t="shared" si="1096"/>
        <v>0</v>
      </c>
      <c r="HP185" s="608">
        <f t="shared" si="1096"/>
        <v>0</v>
      </c>
      <c r="HQ185" s="608">
        <f t="shared" si="1096"/>
        <v>0</v>
      </c>
      <c r="HR185" s="634">
        <f t="shared" si="1097"/>
        <v>0</v>
      </c>
      <c r="HS185" s="611"/>
      <c r="HT185" s="607">
        <f t="shared" si="1098"/>
        <v>0</v>
      </c>
      <c r="HU185" s="608">
        <f t="shared" si="1098"/>
        <v>0</v>
      </c>
      <c r="HV185" s="608">
        <f t="shared" si="1098"/>
        <v>0</v>
      </c>
      <c r="HW185" s="608">
        <f t="shared" si="1098"/>
        <v>0</v>
      </c>
      <c r="HX185" s="608">
        <f t="shared" si="1098"/>
        <v>0</v>
      </c>
      <c r="HY185" s="608">
        <f t="shared" si="1098"/>
        <v>0</v>
      </c>
      <c r="HZ185" s="608">
        <f t="shared" si="1098"/>
        <v>0</v>
      </c>
      <c r="IA185" s="608">
        <f t="shared" si="1098"/>
        <v>0</v>
      </c>
      <c r="IB185" s="608">
        <f t="shared" si="1098"/>
        <v>0</v>
      </c>
      <c r="IC185" s="608">
        <f t="shared" si="1098"/>
        <v>0</v>
      </c>
      <c r="ID185" s="608">
        <f t="shared" si="1098"/>
        <v>0</v>
      </c>
      <c r="IE185" s="608">
        <f t="shared" si="1098"/>
        <v>0</v>
      </c>
      <c r="IF185" s="634">
        <f t="shared" si="1099"/>
        <v>0</v>
      </c>
      <c r="IG185" s="611"/>
      <c r="IH185" s="607">
        <f t="shared" si="1100"/>
        <v>0</v>
      </c>
      <c r="II185" s="608">
        <f t="shared" si="1100"/>
        <v>0</v>
      </c>
      <c r="IJ185" s="608">
        <f t="shared" si="1100"/>
        <v>0</v>
      </c>
      <c r="IK185" s="608">
        <f t="shared" si="1100"/>
        <v>0</v>
      </c>
      <c r="IL185" s="608">
        <f t="shared" si="1100"/>
        <v>0</v>
      </c>
      <c r="IM185" s="608">
        <f t="shared" si="1100"/>
        <v>0</v>
      </c>
      <c r="IN185" s="608">
        <f t="shared" si="1100"/>
        <v>0</v>
      </c>
      <c r="IO185" s="608">
        <f t="shared" si="1100"/>
        <v>0</v>
      </c>
      <c r="IP185" s="608">
        <f t="shared" si="1100"/>
        <v>0</v>
      </c>
      <c r="IQ185" s="608">
        <f t="shared" si="1100"/>
        <v>0</v>
      </c>
      <c r="IR185" s="608">
        <f t="shared" si="1100"/>
        <v>0</v>
      </c>
      <c r="IS185" s="608">
        <f t="shared" si="1100"/>
        <v>0</v>
      </c>
      <c r="IT185" s="634">
        <f t="shared" si="1101"/>
        <v>0</v>
      </c>
      <c r="IU185" s="611"/>
      <c r="IV185" s="607">
        <f t="shared" si="1102"/>
        <v>0</v>
      </c>
      <c r="IW185" s="608">
        <f t="shared" si="1102"/>
        <v>0</v>
      </c>
      <c r="IX185" s="608">
        <f t="shared" si="1102"/>
        <v>0</v>
      </c>
      <c r="IY185" s="608">
        <f t="shared" si="1102"/>
        <v>0</v>
      </c>
      <c r="IZ185" s="608">
        <f t="shared" si="1102"/>
        <v>0</v>
      </c>
      <c r="JA185" s="608">
        <f t="shared" si="1102"/>
        <v>0</v>
      </c>
      <c r="JB185" s="608">
        <f t="shared" si="1102"/>
        <v>0</v>
      </c>
      <c r="JC185" s="608">
        <f t="shared" si="1102"/>
        <v>0</v>
      </c>
      <c r="JD185" s="608">
        <f t="shared" si="1102"/>
        <v>0</v>
      </c>
      <c r="JE185" s="608">
        <f t="shared" si="1102"/>
        <v>0</v>
      </c>
      <c r="JF185" s="608">
        <f t="shared" si="1102"/>
        <v>0</v>
      </c>
      <c r="JG185" s="608">
        <f t="shared" si="1102"/>
        <v>0</v>
      </c>
      <c r="JH185" s="634">
        <f t="shared" si="1103"/>
        <v>0</v>
      </c>
      <c r="JI185" s="611"/>
      <c r="JJ185" s="607">
        <f t="shared" si="1104"/>
        <v>0</v>
      </c>
      <c r="JK185" s="608">
        <f t="shared" si="1104"/>
        <v>0</v>
      </c>
      <c r="JL185" s="608">
        <f t="shared" si="1104"/>
        <v>0</v>
      </c>
      <c r="JM185" s="608">
        <f t="shared" si="1104"/>
        <v>0</v>
      </c>
      <c r="JN185" s="608">
        <f t="shared" si="1104"/>
        <v>0</v>
      </c>
      <c r="JO185" s="608">
        <f t="shared" si="1104"/>
        <v>0</v>
      </c>
      <c r="JP185" s="608">
        <f t="shared" si="1104"/>
        <v>0</v>
      </c>
      <c r="JQ185" s="608">
        <f t="shared" si="1104"/>
        <v>0</v>
      </c>
      <c r="JR185" s="608">
        <f t="shared" si="1104"/>
        <v>0</v>
      </c>
      <c r="JS185" s="608">
        <f t="shared" si="1104"/>
        <v>0</v>
      </c>
      <c r="JT185" s="608">
        <f t="shared" si="1104"/>
        <v>0</v>
      </c>
      <c r="JU185" s="608">
        <f t="shared" si="1104"/>
        <v>0</v>
      </c>
      <c r="JV185" s="634">
        <f t="shared" si="1105"/>
        <v>0</v>
      </c>
      <c r="JW185" s="611"/>
      <c r="JX185" s="607">
        <f t="shared" si="1106"/>
        <v>0</v>
      </c>
      <c r="JY185" s="608">
        <f t="shared" si="1106"/>
        <v>0</v>
      </c>
      <c r="JZ185" s="608">
        <f t="shared" si="1106"/>
        <v>0</v>
      </c>
      <c r="KA185" s="608">
        <f t="shared" si="1106"/>
        <v>0</v>
      </c>
      <c r="KB185" s="608">
        <f t="shared" si="1106"/>
        <v>0</v>
      </c>
      <c r="KC185" s="608">
        <f t="shared" si="1106"/>
        <v>0</v>
      </c>
      <c r="KD185" s="608">
        <f t="shared" si="1106"/>
        <v>0</v>
      </c>
      <c r="KE185" s="608">
        <f t="shared" si="1106"/>
        <v>0</v>
      </c>
      <c r="KF185" s="608">
        <f t="shared" si="1106"/>
        <v>0</v>
      </c>
      <c r="KG185" s="608">
        <f t="shared" si="1106"/>
        <v>0</v>
      </c>
      <c r="KH185" s="608">
        <f t="shared" si="1106"/>
        <v>0</v>
      </c>
      <c r="KI185" s="608">
        <f t="shared" si="1106"/>
        <v>0</v>
      </c>
      <c r="KJ185" s="634">
        <f t="shared" si="1107"/>
        <v>0</v>
      </c>
      <c r="KK185" s="611"/>
      <c r="KL185" s="607">
        <f t="shared" si="1108"/>
        <v>0</v>
      </c>
      <c r="KM185" s="608">
        <f t="shared" si="1108"/>
        <v>0</v>
      </c>
      <c r="KN185" s="608">
        <f t="shared" si="1108"/>
        <v>0</v>
      </c>
      <c r="KO185" s="608">
        <f t="shared" si="1108"/>
        <v>0</v>
      </c>
      <c r="KP185" s="608">
        <f t="shared" si="1108"/>
        <v>0</v>
      </c>
      <c r="KQ185" s="608">
        <f t="shared" si="1108"/>
        <v>0</v>
      </c>
      <c r="KR185" s="608">
        <f t="shared" si="1108"/>
        <v>0</v>
      </c>
      <c r="KS185" s="608">
        <f t="shared" si="1108"/>
        <v>0</v>
      </c>
      <c r="KT185" s="608">
        <f t="shared" si="1108"/>
        <v>0</v>
      </c>
      <c r="KU185" s="608">
        <f t="shared" si="1108"/>
        <v>0</v>
      </c>
      <c r="KV185" s="608">
        <f t="shared" si="1108"/>
        <v>0</v>
      </c>
      <c r="KW185" s="608">
        <f t="shared" si="1108"/>
        <v>0</v>
      </c>
      <c r="KX185" s="634">
        <f t="shared" si="1109"/>
        <v>0</v>
      </c>
      <c r="KY185" s="611"/>
      <c r="KZ185" s="607">
        <f t="shared" si="1110"/>
        <v>0</v>
      </c>
      <c r="LA185" s="608">
        <f t="shared" si="1110"/>
        <v>0</v>
      </c>
      <c r="LB185" s="608">
        <f t="shared" si="1110"/>
        <v>0</v>
      </c>
      <c r="LC185" s="608">
        <f t="shared" si="1110"/>
        <v>0</v>
      </c>
      <c r="LD185" s="608">
        <f t="shared" si="1110"/>
        <v>0</v>
      </c>
      <c r="LE185" s="608">
        <f t="shared" si="1110"/>
        <v>0</v>
      </c>
      <c r="LF185" s="608">
        <f t="shared" si="1110"/>
        <v>0</v>
      </c>
      <c r="LG185" s="608">
        <f t="shared" si="1110"/>
        <v>0</v>
      </c>
      <c r="LH185" s="608">
        <f t="shared" si="1110"/>
        <v>0</v>
      </c>
      <c r="LI185" s="608">
        <f t="shared" si="1110"/>
        <v>0</v>
      </c>
      <c r="LJ185" s="608">
        <f t="shared" si="1110"/>
        <v>0</v>
      </c>
      <c r="LK185" s="608">
        <f t="shared" si="1110"/>
        <v>0</v>
      </c>
      <c r="LL185" s="634">
        <f t="shared" si="1111"/>
        <v>0</v>
      </c>
      <c r="LM185" s="611"/>
      <c r="LN185" s="607">
        <f t="shared" si="1112"/>
        <v>0</v>
      </c>
      <c r="LO185" s="608">
        <f t="shared" si="1112"/>
        <v>0</v>
      </c>
      <c r="LP185" s="608">
        <f t="shared" si="1112"/>
        <v>0</v>
      </c>
      <c r="LQ185" s="608">
        <f t="shared" si="1112"/>
        <v>0</v>
      </c>
      <c r="LR185" s="608">
        <f t="shared" si="1112"/>
        <v>0</v>
      </c>
      <c r="LS185" s="608">
        <f t="shared" si="1112"/>
        <v>0</v>
      </c>
      <c r="LT185" s="608">
        <f t="shared" si="1112"/>
        <v>0</v>
      </c>
      <c r="LU185" s="608">
        <f t="shared" si="1112"/>
        <v>0</v>
      </c>
      <c r="LV185" s="608">
        <f t="shared" si="1112"/>
        <v>0</v>
      </c>
      <c r="LW185" s="608">
        <f t="shared" si="1112"/>
        <v>0</v>
      </c>
      <c r="LX185" s="608">
        <f t="shared" si="1112"/>
        <v>0</v>
      </c>
      <c r="LY185" s="608">
        <f t="shared" si="1112"/>
        <v>0</v>
      </c>
      <c r="LZ185" s="634">
        <f t="shared" si="1113"/>
        <v>0</v>
      </c>
      <c r="MA185" s="611"/>
      <c r="MB185" s="607">
        <f t="shared" si="1114"/>
        <v>0</v>
      </c>
      <c r="MC185" s="608">
        <f t="shared" si="1114"/>
        <v>0</v>
      </c>
      <c r="MD185" s="608">
        <f t="shared" si="1114"/>
        <v>0</v>
      </c>
      <c r="ME185" s="608">
        <f t="shared" si="1114"/>
        <v>0</v>
      </c>
      <c r="MF185" s="608">
        <f t="shared" si="1114"/>
        <v>0</v>
      </c>
      <c r="MG185" s="608">
        <f t="shared" si="1114"/>
        <v>0</v>
      </c>
      <c r="MH185" s="608">
        <f t="shared" si="1114"/>
        <v>0</v>
      </c>
      <c r="MI185" s="608">
        <f t="shared" si="1114"/>
        <v>0</v>
      </c>
      <c r="MJ185" s="608">
        <f t="shared" si="1114"/>
        <v>0</v>
      </c>
      <c r="MK185" s="608">
        <f t="shared" si="1114"/>
        <v>0</v>
      </c>
      <c r="ML185" s="608">
        <f t="shared" si="1114"/>
        <v>0</v>
      </c>
      <c r="MM185" s="608">
        <f t="shared" si="1114"/>
        <v>0</v>
      </c>
      <c r="MN185" s="634">
        <f t="shared" si="1115"/>
        <v>0</v>
      </c>
      <c r="MO185" s="611"/>
      <c r="MP185" s="607">
        <f t="shared" si="1116"/>
        <v>0</v>
      </c>
      <c r="MQ185" s="608">
        <f t="shared" si="1116"/>
        <v>0</v>
      </c>
      <c r="MR185" s="608">
        <f t="shared" si="1116"/>
        <v>0</v>
      </c>
      <c r="MS185" s="608">
        <f t="shared" si="1116"/>
        <v>0</v>
      </c>
      <c r="MT185" s="608">
        <f t="shared" si="1116"/>
        <v>0</v>
      </c>
      <c r="MU185" s="608">
        <f t="shared" si="1116"/>
        <v>0</v>
      </c>
      <c r="MV185" s="608">
        <f t="shared" si="1116"/>
        <v>0</v>
      </c>
      <c r="MW185" s="608">
        <f t="shared" si="1116"/>
        <v>0</v>
      </c>
      <c r="MX185" s="608">
        <f t="shared" si="1116"/>
        <v>0</v>
      </c>
      <c r="MY185" s="608">
        <f t="shared" si="1116"/>
        <v>0</v>
      </c>
      <c r="MZ185" s="608">
        <f t="shared" si="1116"/>
        <v>0</v>
      </c>
      <c r="NA185" s="608">
        <f t="shared" si="1116"/>
        <v>0</v>
      </c>
      <c r="NB185" s="634">
        <f t="shared" si="1117"/>
        <v>0</v>
      </c>
      <c r="NC185" s="611"/>
      <c r="ND185" s="607">
        <f t="shared" si="1118"/>
        <v>0</v>
      </c>
      <c r="NE185" s="608">
        <f t="shared" si="1118"/>
        <v>0</v>
      </c>
      <c r="NF185" s="608">
        <f t="shared" si="1118"/>
        <v>0</v>
      </c>
      <c r="NG185" s="608">
        <f t="shared" si="1118"/>
        <v>0</v>
      </c>
      <c r="NH185" s="608">
        <f t="shared" si="1118"/>
        <v>0</v>
      </c>
      <c r="NI185" s="608">
        <f t="shared" si="1118"/>
        <v>0</v>
      </c>
      <c r="NJ185" s="608">
        <f t="shared" si="1118"/>
        <v>0</v>
      </c>
      <c r="NK185" s="608">
        <f t="shared" si="1118"/>
        <v>0</v>
      </c>
      <c r="NL185" s="608">
        <f t="shared" si="1118"/>
        <v>0</v>
      </c>
      <c r="NM185" s="608">
        <f t="shared" si="1118"/>
        <v>0</v>
      </c>
      <c r="NN185" s="608">
        <f t="shared" si="1118"/>
        <v>0</v>
      </c>
      <c r="NO185" s="608">
        <f t="shared" si="1118"/>
        <v>0</v>
      </c>
      <c r="NP185" s="634">
        <f t="shared" si="1119"/>
        <v>0</v>
      </c>
      <c r="NQ185" s="611"/>
      <c r="NR185" s="607">
        <f t="shared" si="1120"/>
        <v>0</v>
      </c>
      <c r="NS185" s="608">
        <f t="shared" si="1120"/>
        <v>0</v>
      </c>
      <c r="NT185" s="608">
        <f t="shared" si="1120"/>
        <v>0</v>
      </c>
      <c r="NU185" s="608">
        <f t="shared" si="1120"/>
        <v>0</v>
      </c>
      <c r="NV185" s="608">
        <f t="shared" si="1120"/>
        <v>0</v>
      </c>
      <c r="NW185" s="608">
        <f t="shared" si="1120"/>
        <v>0</v>
      </c>
      <c r="NX185" s="608">
        <f t="shared" si="1120"/>
        <v>0</v>
      </c>
      <c r="NY185" s="608">
        <f t="shared" si="1120"/>
        <v>0</v>
      </c>
      <c r="NZ185" s="608">
        <f t="shared" si="1120"/>
        <v>0</v>
      </c>
      <c r="OA185" s="608">
        <f t="shared" si="1120"/>
        <v>0</v>
      </c>
      <c r="OB185" s="608">
        <f t="shared" si="1120"/>
        <v>0</v>
      </c>
      <c r="OC185" s="608">
        <f t="shared" si="1120"/>
        <v>0</v>
      </c>
      <c r="OD185" s="634">
        <f t="shared" si="1121"/>
        <v>0</v>
      </c>
      <c r="OE185" s="611"/>
      <c r="OF185" s="607">
        <f t="shared" si="1122"/>
        <v>0</v>
      </c>
      <c r="OG185" s="608">
        <f t="shared" si="1122"/>
        <v>0</v>
      </c>
      <c r="OH185" s="608">
        <f t="shared" si="1122"/>
        <v>0</v>
      </c>
      <c r="OI185" s="608">
        <f t="shared" si="1122"/>
        <v>0</v>
      </c>
      <c r="OJ185" s="608">
        <f t="shared" si="1122"/>
        <v>0</v>
      </c>
      <c r="OK185" s="608">
        <f t="shared" si="1122"/>
        <v>0</v>
      </c>
      <c r="OL185" s="608">
        <f t="shared" si="1122"/>
        <v>0</v>
      </c>
      <c r="OM185" s="608">
        <f t="shared" si="1122"/>
        <v>0</v>
      </c>
      <c r="ON185" s="608">
        <f t="shared" si="1122"/>
        <v>0</v>
      </c>
      <c r="OO185" s="608">
        <f t="shared" si="1122"/>
        <v>0</v>
      </c>
      <c r="OP185" s="608">
        <f t="shared" si="1122"/>
        <v>0</v>
      </c>
      <c r="OQ185" s="608">
        <f t="shared" si="1122"/>
        <v>0</v>
      </c>
      <c r="OR185" s="634">
        <f t="shared" si="1123"/>
        <v>0</v>
      </c>
      <c r="OS185" s="611"/>
      <c r="OT185" s="607">
        <f t="shared" si="1124"/>
        <v>0</v>
      </c>
      <c r="OU185" s="608">
        <f t="shared" si="1124"/>
        <v>0</v>
      </c>
      <c r="OV185" s="608">
        <f t="shared" si="1124"/>
        <v>0</v>
      </c>
      <c r="OW185" s="608">
        <f t="shared" si="1124"/>
        <v>0</v>
      </c>
      <c r="OX185" s="608">
        <f t="shared" si="1124"/>
        <v>0</v>
      </c>
      <c r="OY185" s="608">
        <f t="shared" si="1124"/>
        <v>0</v>
      </c>
      <c r="OZ185" s="608">
        <f t="shared" si="1124"/>
        <v>0</v>
      </c>
      <c r="PA185" s="608">
        <f t="shared" si="1124"/>
        <v>0</v>
      </c>
      <c r="PB185" s="608">
        <f t="shared" si="1124"/>
        <v>0</v>
      </c>
      <c r="PC185" s="608">
        <f t="shared" si="1124"/>
        <v>0</v>
      </c>
      <c r="PD185" s="608">
        <f t="shared" si="1124"/>
        <v>0</v>
      </c>
      <c r="PE185" s="608">
        <f t="shared" si="1124"/>
        <v>0</v>
      </c>
      <c r="PF185" s="634">
        <f t="shared" si="1125"/>
        <v>0</v>
      </c>
      <c r="PG185" s="611"/>
      <c r="PH185" s="607">
        <f t="shared" si="1126"/>
        <v>0</v>
      </c>
      <c r="PI185" s="608">
        <f t="shared" si="1126"/>
        <v>0</v>
      </c>
      <c r="PJ185" s="608">
        <f t="shared" si="1126"/>
        <v>0</v>
      </c>
      <c r="PK185" s="608">
        <f t="shared" si="1126"/>
        <v>0</v>
      </c>
      <c r="PL185" s="608">
        <f t="shared" si="1126"/>
        <v>0</v>
      </c>
      <c r="PM185" s="608">
        <f t="shared" si="1126"/>
        <v>0</v>
      </c>
      <c r="PN185" s="608">
        <f t="shared" si="1126"/>
        <v>0</v>
      </c>
      <c r="PO185" s="608">
        <f t="shared" si="1126"/>
        <v>0</v>
      </c>
      <c r="PP185" s="608">
        <f t="shared" si="1126"/>
        <v>0</v>
      </c>
      <c r="PQ185" s="608">
        <f t="shared" si="1126"/>
        <v>0</v>
      </c>
      <c r="PR185" s="608">
        <f t="shared" si="1126"/>
        <v>0</v>
      </c>
      <c r="PS185" s="608">
        <f t="shared" si="1126"/>
        <v>0</v>
      </c>
      <c r="PT185" s="634">
        <f t="shared" si="1127"/>
        <v>0</v>
      </c>
      <c r="PU185" s="611"/>
      <c r="PV185" s="607">
        <f t="shared" si="1128"/>
        <v>0</v>
      </c>
      <c r="PW185" s="608">
        <f t="shared" si="1128"/>
        <v>0</v>
      </c>
      <c r="PX185" s="608">
        <f t="shared" si="1128"/>
        <v>0</v>
      </c>
      <c r="PY185" s="608">
        <f t="shared" si="1128"/>
        <v>0</v>
      </c>
      <c r="PZ185" s="608">
        <f t="shared" si="1128"/>
        <v>0</v>
      </c>
      <c r="QA185" s="608">
        <f t="shared" si="1128"/>
        <v>0</v>
      </c>
      <c r="QB185" s="608">
        <f t="shared" si="1128"/>
        <v>0</v>
      </c>
      <c r="QC185" s="608">
        <f t="shared" si="1128"/>
        <v>0</v>
      </c>
      <c r="QD185" s="608">
        <f t="shared" si="1128"/>
        <v>0</v>
      </c>
      <c r="QE185" s="608">
        <f t="shared" si="1128"/>
        <v>0</v>
      </c>
      <c r="QF185" s="608">
        <f t="shared" si="1128"/>
        <v>0</v>
      </c>
      <c r="QG185" s="608">
        <f t="shared" si="1128"/>
        <v>0</v>
      </c>
      <c r="QH185" s="634">
        <f t="shared" si="1129"/>
        <v>0</v>
      </c>
      <c r="QI185" s="611"/>
      <c r="QJ185" s="607">
        <f t="shared" si="1130"/>
        <v>0</v>
      </c>
      <c r="QK185" s="608">
        <f t="shared" si="1130"/>
        <v>0</v>
      </c>
      <c r="QL185" s="608">
        <f t="shared" si="1130"/>
        <v>0</v>
      </c>
      <c r="QM185" s="608">
        <f t="shared" si="1130"/>
        <v>0</v>
      </c>
      <c r="QN185" s="608">
        <f t="shared" si="1130"/>
        <v>0</v>
      </c>
      <c r="QO185" s="608">
        <f t="shared" si="1130"/>
        <v>0</v>
      </c>
      <c r="QP185" s="608">
        <f t="shared" si="1130"/>
        <v>0</v>
      </c>
      <c r="QQ185" s="608">
        <f t="shared" si="1130"/>
        <v>0</v>
      </c>
      <c r="QR185" s="608">
        <f t="shared" si="1130"/>
        <v>0</v>
      </c>
      <c r="QS185" s="608">
        <f t="shared" si="1130"/>
        <v>0</v>
      </c>
      <c r="QT185" s="608">
        <f t="shared" si="1130"/>
        <v>0</v>
      </c>
      <c r="QU185" s="608">
        <f t="shared" si="1130"/>
        <v>0</v>
      </c>
      <c r="QV185" s="634">
        <f t="shared" si="1131"/>
        <v>0</v>
      </c>
      <c r="QW185" s="611"/>
      <c r="QX185" s="634">
        <f t="shared" si="1132"/>
        <v>1876.8</v>
      </c>
      <c r="QY185" s="634">
        <f t="shared" si="1133"/>
        <v>0</v>
      </c>
      <c r="QZ185" s="634">
        <f t="shared" si="1133"/>
        <v>0</v>
      </c>
      <c r="RA185" s="634">
        <f t="shared" si="1133"/>
        <v>0</v>
      </c>
      <c r="RB185" s="634">
        <f t="shared" si="1133"/>
        <v>0</v>
      </c>
      <c r="RC185" s="634">
        <f t="shared" si="1133"/>
        <v>0</v>
      </c>
      <c r="RD185" s="634">
        <f t="shared" si="1133"/>
        <v>0</v>
      </c>
      <c r="RE185" s="634">
        <f t="shared" si="1133"/>
        <v>0</v>
      </c>
      <c r="RF185" s="634">
        <f t="shared" si="1133"/>
        <v>0</v>
      </c>
      <c r="RG185" s="634">
        <f t="shared" si="1133"/>
        <v>0</v>
      </c>
      <c r="RH185" s="634">
        <f t="shared" si="1133"/>
        <v>0</v>
      </c>
      <c r="RI185" s="634">
        <f t="shared" si="1133"/>
        <v>0</v>
      </c>
      <c r="RJ185" s="634">
        <f t="shared" si="1134"/>
        <v>1876.8</v>
      </c>
    </row>
    <row r="186" spans="1:478" x14ac:dyDescent="0.25">
      <c r="A186" s="589" t="s">
        <v>971</v>
      </c>
      <c r="B186" s="255" t="s">
        <v>100</v>
      </c>
      <c r="C186" s="422"/>
      <c r="D186" s="607">
        <f t="shared" si="1066"/>
        <v>0</v>
      </c>
      <c r="E186" s="608">
        <f t="shared" si="1066"/>
        <v>0</v>
      </c>
      <c r="F186" s="608">
        <f t="shared" si="1066"/>
        <v>0</v>
      </c>
      <c r="G186" s="608">
        <f t="shared" si="1066"/>
        <v>0</v>
      </c>
      <c r="H186" s="608">
        <f t="shared" si="1066"/>
        <v>0</v>
      </c>
      <c r="I186" s="608">
        <f t="shared" si="1066"/>
        <v>0</v>
      </c>
      <c r="J186" s="608">
        <f t="shared" si="1066"/>
        <v>0</v>
      </c>
      <c r="K186" s="608">
        <f t="shared" si="1066"/>
        <v>0</v>
      </c>
      <c r="L186" s="608">
        <f t="shared" si="1066"/>
        <v>0</v>
      </c>
      <c r="M186" s="608">
        <f t="shared" si="1066"/>
        <v>0</v>
      </c>
      <c r="N186" s="608">
        <f t="shared" si="1066"/>
        <v>0</v>
      </c>
      <c r="O186" s="608">
        <f t="shared" si="1066"/>
        <v>0</v>
      </c>
      <c r="P186" s="610">
        <f t="shared" si="1067"/>
        <v>0</v>
      </c>
      <c r="Q186" s="611"/>
      <c r="R186" s="607">
        <f t="shared" si="1068"/>
        <v>0</v>
      </c>
      <c r="S186" s="608">
        <f t="shared" si="1068"/>
        <v>0</v>
      </c>
      <c r="T186" s="608">
        <f t="shared" si="1068"/>
        <v>0</v>
      </c>
      <c r="U186" s="608">
        <f t="shared" si="1068"/>
        <v>0</v>
      </c>
      <c r="V186" s="608">
        <f t="shared" si="1068"/>
        <v>0</v>
      </c>
      <c r="W186" s="608">
        <f t="shared" si="1068"/>
        <v>0</v>
      </c>
      <c r="X186" s="608">
        <f t="shared" si="1068"/>
        <v>0</v>
      </c>
      <c r="Y186" s="608">
        <f t="shared" si="1068"/>
        <v>0</v>
      </c>
      <c r="Z186" s="608">
        <f t="shared" si="1068"/>
        <v>0</v>
      </c>
      <c r="AA186" s="608">
        <f t="shared" si="1068"/>
        <v>0</v>
      </c>
      <c r="AB186" s="608">
        <f t="shared" si="1068"/>
        <v>0</v>
      </c>
      <c r="AC186" s="608">
        <f t="shared" si="1068"/>
        <v>0</v>
      </c>
      <c r="AD186" s="610">
        <f t="shared" si="1069"/>
        <v>0</v>
      </c>
      <c r="AE186" s="611"/>
      <c r="AF186" s="607">
        <f t="shared" si="1070"/>
        <v>0</v>
      </c>
      <c r="AG186" s="608">
        <f t="shared" si="1070"/>
        <v>0</v>
      </c>
      <c r="AH186" s="608">
        <f t="shared" si="1070"/>
        <v>0</v>
      </c>
      <c r="AI186" s="608">
        <f t="shared" si="1070"/>
        <v>0</v>
      </c>
      <c r="AJ186" s="608">
        <f t="shared" si="1070"/>
        <v>0</v>
      </c>
      <c r="AK186" s="608">
        <f t="shared" si="1070"/>
        <v>0</v>
      </c>
      <c r="AL186" s="608">
        <f t="shared" si="1070"/>
        <v>0</v>
      </c>
      <c r="AM186" s="608">
        <f t="shared" si="1070"/>
        <v>0</v>
      </c>
      <c r="AN186" s="608">
        <f t="shared" si="1070"/>
        <v>0</v>
      </c>
      <c r="AO186" s="608">
        <f t="shared" si="1070"/>
        <v>0</v>
      </c>
      <c r="AP186" s="608">
        <f t="shared" si="1070"/>
        <v>0</v>
      </c>
      <c r="AQ186" s="608">
        <f t="shared" si="1070"/>
        <v>0</v>
      </c>
      <c r="AR186" s="610">
        <f t="shared" si="1071"/>
        <v>0</v>
      </c>
      <c r="AS186" s="611"/>
      <c r="AT186" s="607">
        <f t="shared" si="1072"/>
        <v>0</v>
      </c>
      <c r="AU186" s="608">
        <f t="shared" si="1072"/>
        <v>0</v>
      </c>
      <c r="AV186" s="608">
        <f t="shared" si="1072"/>
        <v>0</v>
      </c>
      <c r="AW186" s="608">
        <f t="shared" si="1072"/>
        <v>0</v>
      </c>
      <c r="AX186" s="608">
        <f t="shared" si="1072"/>
        <v>0</v>
      </c>
      <c r="AY186" s="608">
        <f t="shared" si="1072"/>
        <v>0</v>
      </c>
      <c r="AZ186" s="608">
        <f t="shared" si="1072"/>
        <v>0</v>
      </c>
      <c r="BA186" s="608">
        <f t="shared" si="1072"/>
        <v>0</v>
      </c>
      <c r="BB186" s="608">
        <f t="shared" si="1072"/>
        <v>0</v>
      </c>
      <c r="BC186" s="608">
        <f t="shared" si="1072"/>
        <v>0</v>
      </c>
      <c r="BD186" s="608">
        <f t="shared" si="1072"/>
        <v>0</v>
      </c>
      <c r="BE186" s="608">
        <f t="shared" si="1072"/>
        <v>0</v>
      </c>
      <c r="BF186" s="610">
        <f t="shared" si="1073"/>
        <v>0</v>
      </c>
      <c r="BG186" s="611"/>
      <c r="BH186" s="607">
        <f t="shared" si="1074"/>
        <v>0</v>
      </c>
      <c r="BI186" s="608">
        <f t="shared" si="1074"/>
        <v>0</v>
      </c>
      <c r="BJ186" s="608">
        <f t="shared" si="1074"/>
        <v>0</v>
      </c>
      <c r="BK186" s="608">
        <f t="shared" si="1074"/>
        <v>0</v>
      </c>
      <c r="BL186" s="608">
        <f t="shared" si="1074"/>
        <v>0</v>
      </c>
      <c r="BM186" s="608">
        <f t="shared" si="1074"/>
        <v>0</v>
      </c>
      <c r="BN186" s="608">
        <f t="shared" si="1074"/>
        <v>0</v>
      </c>
      <c r="BO186" s="608">
        <f t="shared" si="1074"/>
        <v>0</v>
      </c>
      <c r="BP186" s="608">
        <f t="shared" si="1074"/>
        <v>0</v>
      </c>
      <c r="BQ186" s="608">
        <f t="shared" si="1074"/>
        <v>0</v>
      </c>
      <c r="BR186" s="608">
        <f t="shared" si="1074"/>
        <v>0</v>
      </c>
      <c r="BS186" s="608">
        <f t="shared" si="1074"/>
        <v>0</v>
      </c>
      <c r="BT186" s="610">
        <f t="shared" si="1075"/>
        <v>0</v>
      </c>
      <c r="BU186" s="621"/>
      <c r="BV186" s="607">
        <f t="shared" si="1076"/>
        <v>0</v>
      </c>
      <c r="BW186" s="608">
        <f t="shared" si="1076"/>
        <v>0</v>
      </c>
      <c r="BX186" s="608">
        <f t="shared" si="1076"/>
        <v>0</v>
      </c>
      <c r="BY186" s="608">
        <f t="shared" si="1076"/>
        <v>0</v>
      </c>
      <c r="BZ186" s="608">
        <f t="shared" si="1076"/>
        <v>0</v>
      </c>
      <c r="CA186" s="608">
        <f t="shared" si="1076"/>
        <v>0</v>
      </c>
      <c r="CB186" s="608">
        <f t="shared" si="1076"/>
        <v>0</v>
      </c>
      <c r="CC186" s="608">
        <f t="shared" si="1076"/>
        <v>0</v>
      </c>
      <c r="CD186" s="608">
        <f t="shared" si="1076"/>
        <v>0</v>
      </c>
      <c r="CE186" s="608">
        <f t="shared" si="1076"/>
        <v>0</v>
      </c>
      <c r="CF186" s="608">
        <f t="shared" si="1076"/>
        <v>0</v>
      </c>
      <c r="CG186" s="608">
        <f t="shared" si="1076"/>
        <v>0</v>
      </c>
      <c r="CH186" s="610">
        <f t="shared" si="1077"/>
        <v>0</v>
      </c>
      <c r="CI186" s="611"/>
      <c r="CJ186" s="607">
        <f t="shared" si="1078"/>
        <v>0</v>
      </c>
      <c r="CK186" s="608">
        <f t="shared" si="1078"/>
        <v>0</v>
      </c>
      <c r="CL186" s="608">
        <f t="shared" si="1078"/>
        <v>0</v>
      </c>
      <c r="CM186" s="608">
        <f t="shared" si="1078"/>
        <v>0</v>
      </c>
      <c r="CN186" s="608">
        <f t="shared" si="1078"/>
        <v>0</v>
      </c>
      <c r="CO186" s="608">
        <f t="shared" si="1078"/>
        <v>0</v>
      </c>
      <c r="CP186" s="608">
        <f t="shared" si="1078"/>
        <v>0</v>
      </c>
      <c r="CQ186" s="608">
        <f t="shared" si="1078"/>
        <v>0</v>
      </c>
      <c r="CR186" s="608">
        <f t="shared" si="1078"/>
        <v>0</v>
      </c>
      <c r="CS186" s="608">
        <f t="shared" si="1078"/>
        <v>0</v>
      </c>
      <c r="CT186" s="608">
        <f t="shared" si="1078"/>
        <v>0</v>
      </c>
      <c r="CU186" s="608">
        <f t="shared" si="1078"/>
        <v>0</v>
      </c>
      <c r="CV186" s="610">
        <f t="shared" si="1079"/>
        <v>0</v>
      </c>
      <c r="CW186" s="611"/>
      <c r="CX186" s="607">
        <f t="shared" si="1080"/>
        <v>0</v>
      </c>
      <c r="CY186" s="608">
        <f t="shared" si="1080"/>
        <v>0</v>
      </c>
      <c r="CZ186" s="608">
        <f t="shared" si="1080"/>
        <v>0</v>
      </c>
      <c r="DA186" s="608">
        <f t="shared" si="1080"/>
        <v>0</v>
      </c>
      <c r="DB186" s="608">
        <f t="shared" si="1080"/>
        <v>0</v>
      </c>
      <c r="DC186" s="608">
        <f t="shared" si="1080"/>
        <v>0</v>
      </c>
      <c r="DD186" s="608">
        <f t="shared" si="1080"/>
        <v>0</v>
      </c>
      <c r="DE186" s="608">
        <f t="shared" si="1080"/>
        <v>0</v>
      </c>
      <c r="DF186" s="608">
        <f t="shared" si="1080"/>
        <v>0</v>
      </c>
      <c r="DG186" s="608">
        <f t="shared" si="1080"/>
        <v>0</v>
      </c>
      <c r="DH186" s="608">
        <f t="shared" si="1080"/>
        <v>0</v>
      </c>
      <c r="DI186" s="608">
        <f t="shared" si="1080"/>
        <v>0</v>
      </c>
      <c r="DJ186" s="610">
        <f t="shared" si="1081"/>
        <v>0</v>
      </c>
      <c r="DK186" s="611"/>
      <c r="DL186" s="607">
        <f t="shared" si="1082"/>
        <v>0</v>
      </c>
      <c r="DM186" s="608">
        <f t="shared" si="1082"/>
        <v>0</v>
      </c>
      <c r="DN186" s="608">
        <f t="shared" si="1082"/>
        <v>0</v>
      </c>
      <c r="DO186" s="608">
        <f t="shared" si="1082"/>
        <v>0</v>
      </c>
      <c r="DP186" s="608">
        <f t="shared" si="1082"/>
        <v>0</v>
      </c>
      <c r="DQ186" s="608">
        <f t="shared" si="1082"/>
        <v>0</v>
      </c>
      <c r="DR186" s="608">
        <f t="shared" si="1082"/>
        <v>0</v>
      </c>
      <c r="DS186" s="608">
        <f t="shared" si="1082"/>
        <v>0</v>
      </c>
      <c r="DT186" s="608">
        <f t="shared" si="1082"/>
        <v>0</v>
      </c>
      <c r="DU186" s="608">
        <f t="shared" si="1082"/>
        <v>0</v>
      </c>
      <c r="DV186" s="608">
        <f t="shared" si="1082"/>
        <v>0</v>
      </c>
      <c r="DW186" s="608">
        <f t="shared" si="1082"/>
        <v>0</v>
      </c>
      <c r="DX186" s="610">
        <f t="shared" si="1083"/>
        <v>0</v>
      </c>
      <c r="DY186" s="611"/>
      <c r="DZ186" s="607">
        <f t="shared" si="1084"/>
        <v>0</v>
      </c>
      <c r="EA186" s="608">
        <f t="shared" si="1084"/>
        <v>0</v>
      </c>
      <c r="EB186" s="608">
        <f t="shared" si="1084"/>
        <v>0</v>
      </c>
      <c r="EC186" s="608">
        <f t="shared" si="1084"/>
        <v>0</v>
      </c>
      <c r="ED186" s="608">
        <f t="shared" si="1084"/>
        <v>0</v>
      </c>
      <c r="EE186" s="608">
        <f t="shared" si="1084"/>
        <v>0</v>
      </c>
      <c r="EF186" s="608">
        <f t="shared" si="1084"/>
        <v>0</v>
      </c>
      <c r="EG186" s="608">
        <f t="shared" si="1084"/>
        <v>0</v>
      </c>
      <c r="EH186" s="608">
        <f t="shared" si="1084"/>
        <v>0</v>
      </c>
      <c r="EI186" s="608">
        <f t="shared" si="1084"/>
        <v>0</v>
      </c>
      <c r="EJ186" s="608">
        <f t="shared" si="1084"/>
        <v>0</v>
      </c>
      <c r="EK186" s="608">
        <f t="shared" si="1084"/>
        <v>0</v>
      </c>
      <c r="EL186" s="610">
        <f t="shared" si="1085"/>
        <v>0</v>
      </c>
      <c r="EM186" s="611"/>
      <c r="EN186" s="607">
        <f t="shared" si="1086"/>
        <v>0</v>
      </c>
      <c r="EO186" s="608">
        <f t="shared" si="1086"/>
        <v>0</v>
      </c>
      <c r="EP186" s="608">
        <f t="shared" si="1086"/>
        <v>0</v>
      </c>
      <c r="EQ186" s="608">
        <f t="shared" si="1086"/>
        <v>0</v>
      </c>
      <c r="ER186" s="608">
        <f t="shared" si="1086"/>
        <v>0</v>
      </c>
      <c r="ES186" s="608">
        <f t="shared" si="1086"/>
        <v>0</v>
      </c>
      <c r="ET186" s="608">
        <f t="shared" si="1086"/>
        <v>0</v>
      </c>
      <c r="EU186" s="608">
        <f t="shared" si="1086"/>
        <v>0</v>
      </c>
      <c r="EV186" s="608">
        <f t="shared" si="1086"/>
        <v>0</v>
      </c>
      <c r="EW186" s="608">
        <f t="shared" si="1086"/>
        <v>0</v>
      </c>
      <c r="EX186" s="608">
        <f t="shared" si="1086"/>
        <v>0</v>
      </c>
      <c r="EY186" s="608">
        <f t="shared" si="1086"/>
        <v>0</v>
      </c>
      <c r="EZ186" s="610">
        <f t="shared" si="1087"/>
        <v>0</v>
      </c>
      <c r="FA186" s="611"/>
      <c r="FB186" s="607">
        <f t="shared" si="1088"/>
        <v>0</v>
      </c>
      <c r="FC186" s="608">
        <f t="shared" si="1088"/>
        <v>0</v>
      </c>
      <c r="FD186" s="608">
        <f t="shared" si="1088"/>
        <v>0</v>
      </c>
      <c r="FE186" s="608">
        <f t="shared" si="1088"/>
        <v>0</v>
      </c>
      <c r="FF186" s="608">
        <f t="shared" si="1088"/>
        <v>0</v>
      </c>
      <c r="FG186" s="608">
        <f t="shared" si="1088"/>
        <v>0</v>
      </c>
      <c r="FH186" s="608">
        <f t="shared" si="1088"/>
        <v>0</v>
      </c>
      <c r="FI186" s="608">
        <f t="shared" si="1088"/>
        <v>0</v>
      </c>
      <c r="FJ186" s="608">
        <f t="shared" si="1088"/>
        <v>0</v>
      </c>
      <c r="FK186" s="608">
        <f t="shared" si="1088"/>
        <v>0</v>
      </c>
      <c r="FL186" s="608">
        <f t="shared" si="1088"/>
        <v>0</v>
      </c>
      <c r="FM186" s="608">
        <f t="shared" si="1088"/>
        <v>0</v>
      </c>
      <c r="FN186" s="610">
        <f t="shared" si="1089"/>
        <v>0</v>
      </c>
      <c r="FO186" s="611"/>
      <c r="FP186" s="607">
        <f t="shared" si="1090"/>
        <v>0</v>
      </c>
      <c r="FQ186" s="608">
        <f t="shared" si="1090"/>
        <v>0</v>
      </c>
      <c r="FR186" s="608">
        <f t="shared" si="1090"/>
        <v>0</v>
      </c>
      <c r="FS186" s="608">
        <f t="shared" si="1090"/>
        <v>0</v>
      </c>
      <c r="FT186" s="608">
        <f t="shared" si="1090"/>
        <v>0</v>
      </c>
      <c r="FU186" s="608">
        <f t="shared" si="1090"/>
        <v>0</v>
      </c>
      <c r="FV186" s="608">
        <f t="shared" si="1090"/>
        <v>0</v>
      </c>
      <c r="FW186" s="608">
        <f t="shared" si="1090"/>
        <v>0</v>
      </c>
      <c r="FX186" s="608">
        <f t="shared" si="1090"/>
        <v>0</v>
      </c>
      <c r="FY186" s="608">
        <f t="shared" si="1090"/>
        <v>0</v>
      </c>
      <c r="FZ186" s="608">
        <f t="shared" si="1090"/>
        <v>0</v>
      </c>
      <c r="GA186" s="608">
        <f t="shared" si="1090"/>
        <v>0</v>
      </c>
      <c r="GB186" s="610">
        <f t="shared" si="1091"/>
        <v>0</v>
      </c>
      <c r="GC186" s="611"/>
      <c r="GD186" s="607">
        <f t="shared" si="1092"/>
        <v>0</v>
      </c>
      <c r="GE186" s="608">
        <f t="shared" si="1092"/>
        <v>0</v>
      </c>
      <c r="GF186" s="608">
        <f t="shared" si="1092"/>
        <v>0</v>
      </c>
      <c r="GG186" s="608">
        <f t="shared" si="1092"/>
        <v>0</v>
      </c>
      <c r="GH186" s="608">
        <f t="shared" si="1092"/>
        <v>0</v>
      </c>
      <c r="GI186" s="608">
        <f t="shared" si="1092"/>
        <v>0</v>
      </c>
      <c r="GJ186" s="608">
        <f t="shared" si="1092"/>
        <v>0</v>
      </c>
      <c r="GK186" s="608">
        <f t="shared" si="1092"/>
        <v>0</v>
      </c>
      <c r="GL186" s="608">
        <f t="shared" si="1092"/>
        <v>0</v>
      </c>
      <c r="GM186" s="608">
        <f t="shared" si="1092"/>
        <v>0</v>
      </c>
      <c r="GN186" s="608">
        <f t="shared" si="1092"/>
        <v>0</v>
      </c>
      <c r="GO186" s="608">
        <f t="shared" si="1092"/>
        <v>0</v>
      </c>
      <c r="GP186" s="610">
        <f t="shared" si="1093"/>
        <v>0</v>
      </c>
      <c r="GQ186" s="611"/>
      <c r="GR186" s="607">
        <f t="shared" si="1094"/>
        <v>0</v>
      </c>
      <c r="GS186" s="608">
        <f t="shared" si="1094"/>
        <v>0</v>
      </c>
      <c r="GT186" s="608">
        <f t="shared" si="1094"/>
        <v>0</v>
      </c>
      <c r="GU186" s="608">
        <f t="shared" si="1094"/>
        <v>0</v>
      </c>
      <c r="GV186" s="608">
        <f t="shared" si="1094"/>
        <v>0</v>
      </c>
      <c r="GW186" s="608">
        <f t="shared" si="1094"/>
        <v>0</v>
      </c>
      <c r="GX186" s="608">
        <f t="shared" si="1094"/>
        <v>0</v>
      </c>
      <c r="GY186" s="608">
        <f t="shared" si="1094"/>
        <v>0</v>
      </c>
      <c r="GZ186" s="608">
        <f t="shared" si="1094"/>
        <v>0</v>
      </c>
      <c r="HA186" s="608">
        <f t="shared" si="1094"/>
        <v>0</v>
      </c>
      <c r="HB186" s="608">
        <f t="shared" si="1094"/>
        <v>0</v>
      </c>
      <c r="HC186" s="608">
        <f t="shared" si="1094"/>
        <v>0</v>
      </c>
      <c r="HD186" s="610">
        <f t="shared" si="1095"/>
        <v>0</v>
      </c>
      <c r="HE186" s="611"/>
      <c r="HF186" s="607">
        <f t="shared" si="1096"/>
        <v>0</v>
      </c>
      <c r="HG186" s="608">
        <f t="shared" si="1096"/>
        <v>0</v>
      </c>
      <c r="HH186" s="608">
        <f t="shared" si="1096"/>
        <v>0</v>
      </c>
      <c r="HI186" s="608">
        <f t="shared" si="1096"/>
        <v>0</v>
      </c>
      <c r="HJ186" s="608">
        <f t="shared" si="1096"/>
        <v>0</v>
      </c>
      <c r="HK186" s="608">
        <f t="shared" si="1096"/>
        <v>0</v>
      </c>
      <c r="HL186" s="608">
        <f t="shared" si="1096"/>
        <v>0</v>
      </c>
      <c r="HM186" s="608">
        <f t="shared" si="1096"/>
        <v>0</v>
      </c>
      <c r="HN186" s="608">
        <f t="shared" si="1096"/>
        <v>0</v>
      </c>
      <c r="HO186" s="608">
        <f t="shared" si="1096"/>
        <v>0</v>
      </c>
      <c r="HP186" s="608">
        <f t="shared" si="1096"/>
        <v>0</v>
      </c>
      <c r="HQ186" s="608">
        <f t="shared" si="1096"/>
        <v>0</v>
      </c>
      <c r="HR186" s="610">
        <f t="shared" si="1097"/>
        <v>0</v>
      </c>
      <c r="HS186" s="611"/>
      <c r="HT186" s="607">
        <f t="shared" si="1098"/>
        <v>0</v>
      </c>
      <c r="HU186" s="608">
        <f t="shared" si="1098"/>
        <v>0</v>
      </c>
      <c r="HV186" s="608">
        <f t="shared" si="1098"/>
        <v>0</v>
      </c>
      <c r="HW186" s="608">
        <f t="shared" si="1098"/>
        <v>0</v>
      </c>
      <c r="HX186" s="608">
        <f t="shared" si="1098"/>
        <v>0</v>
      </c>
      <c r="HY186" s="608">
        <f t="shared" si="1098"/>
        <v>0</v>
      </c>
      <c r="HZ186" s="608">
        <f t="shared" si="1098"/>
        <v>0</v>
      </c>
      <c r="IA186" s="608">
        <f t="shared" si="1098"/>
        <v>0</v>
      </c>
      <c r="IB186" s="608">
        <f t="shared" si="1098"/>
        <v>0</v>
      </c>
      <c r="IC186" s="608">
        <f t="shared" si="1098"/>
        <v>0</v>
      </c>
      <c r="ID186" s="608">
        <f t="shared" si="1098"/>
        <v>0</v>
      </c>
      <c r="IE186" s="608">
        <f t="shared" si="1098"/>
        <v>0</v>
      </c>
      <c r="IF186" s="610">
        <f t="shared" si="1099"/>
        <v>0</v>
      </c>
      <c r="IG186" s="611"/>
      <c r="IH186" s="607">
        <f t="shared" si="1100"/>
        <v>0</v>
      </c>
      <c r="II186" s="608">
        <f t="shared" si="1100"/>
        <v>0</v>
      </c>
      <c r="IJ186" s="608">
        <f t="shared" si="1100"/>
        <v>0</v>
      </c>
      <c r="IK186" s="608">
        <f t="shared" si="1100"/>
        <v>0</v>
      </c>
      <c r="IL186" s="608">
        <f t="shared" si="1100"/>
        <v>0</v>
      </c>
      <c r="IM186" s="608">
        <f t="shared" si="1100"/>
        <v>0</v>
      </c>
      <c r="IN186" s="608">
        <f t="shared" si="1100"/>
        <v>0</v>
      </c>
      <c r="IO186" s="608">
        <f t="shared" si="1100"/>
        <v>0</v>
      </c>
      <c r="IP186" s="608">
        <f t="shared" si="1100"/>
        <v>0</v>
      </c>
      <c r="IQ186" s="608">
        <f t="shared" si="1100"/>
        <v>0</v>
      </c>
      <c r="IR186" s="608">
        <f t="shared" si="1100"/>
        <v>0</v>
      </c>
      <c r="IS186" s="608">
        <f t="shared" si="1100"/>
        <v>0</v>
      </c>
      <c r="IT186" s="610">
        <f t="shared" si="1101"/>
        <v>0</v>
      </c>
      <c r="IU186" s="611"/>
      <c r="IV186" s="607">
        <f t="shared" si="1102"/>
        <v>0</v>
      </c>
      <c r="IW186" s="608">
        <f t="shared" si="1102"/>
        <v>0</v>
      </c>
      <c r="IX186" s="608">
        <f t="shared" si="1102"/>
        <v>0</v>
      </c>
      <c r="IY186" s="608">
        <f t="shared" si="1102"/>
        <v>0</v>
      </c>
      <c r="IZ186" s="608">
        <f t="shared" si="1102"/>
        <v>0</v>
      </c>
      <c r="JA186" s="608">
        <f t="shared" si="1102"/>
        <v>0</v>
      </c>
      <c r="JB186" s="608">
        <f t="shared" si="1102"/>
        <v>0</v>
      </c>
      <c r="JC186" s="608">
        <f t="shared" si="1102"/>
        <v>0</v>
      </c>
      <c r="JD186" s="608">
        <f t="shared" si="1102"/>
        <v>0</v>
      </c>
      <c r="JE186" s="608">
        <f t="shared" si="1102"/>
        <v>0</v>
      </c>
      <c r="JF186" s="608">
        <f t="shared" si="1102"/>
        <v>0</v>
      </c>
      <c r="JG186" s="608">
        <f t="shared" si="1102"/>
        <v>0</v>
      </c>
      <c r="JH186" s="610">
        <f t="shared" si="1103"/>
        <v>0</v>
      </c>
      <c r="JI186" s="611"/>
      <c r="JJ186" s="607">
        <f t="shared" si="1104"/>
        <v>0</v>
      </c>
      <c r="JK186" s="608">
        <f t="shared" si="1104"/>
        <v>0</v>
      </c>
      <c r="JL186" s="608">
        <f t="shared" si="1104"/>
        <v>0</v>
      </c>
      <c r="JM186" s="608">
        <f t="shared" si="1104"/>
        <v>0</v>
      </c>
      <c r="JN186" s="608">
        <f t="shared" si="1104"/>
        <v>0</v>
      </c>
      <c r="JO186" s="608">
        <f t="shared" si="1104"/>
        <v>0</v>
      </c>
      <c r="JP186" s="608">
        <f t="shared" si="1104"/>
        <v>0</v>
      </c>
      <c r="JQ186" s="608">
        <f t="shared" si="1104"/>
        <v>0</v>
      </c>
      <c r="JR186" s="608">
        <f t="shared" si="1104"/>
        <v>0</v>
      </c>
      <c r="JS186" s="608">
        <f t="shared" si="1104"/>
        <v>0</v>
      </c>
      <c r="JT186" s="608">
        <f t="shared" si="1104"/>
        <v>0</v>
      </c>
      <c r="JU186" s="608">
        <f t="shared" si="1104"/>
        <v>0</v>
      </c>
      <c r="JV186" s="610">
        <f t="shared" si="1105"/>
        <v>0</v>
      </c>
      <c r="JW186" s="611"/>
      <c r="JX186" s="607">
        <f t="shared" si="1106"/>
        <v>0</v>
      </c>
      <c r="JY186" s="608">
        <f t="shared" si="1106"/>
        <v>0</v>
      </c>
      <c r="JZ186" s="608">
        <f t="shared" si="1106"/>
        <v>0</v>
      </c>
      <c r="KA186" s="608">
        <f t="shared" si="1106"/>
        <v>0</v>
      </c>
      <c r="KB186" s="608">
        <f t="shared" si="1106"/>
        <v>0</v>
      </c>
      <c r="KC186" s="608">
        <f t="shared" si="1106"/>
        <v>0</v>
      </c>
      <c r="KD186" s="608">
        <f t="shared" si="1106"/>
        <v>0</v>
      </c>
      <c r="KE186" s="608">
        <f t="shared" si="1106"/>
        <v>0</v>
      </c>
      <c r="KF186" s="608">
        <f t="shared" si="1106"/>
        <v>0</v>
      </c>
      <c r="KG186" s="608">
        <f t="shared" si="1106"/>
        <v>0</v>
      </c>
      <c r="KH186" s="608">
        <f t="shared" si="1106"/>
        <v>0</v>
      </c>
      <c r="KI186" s="608">
        <f t="shared" si="1106"/>
        <v>0</v>
      </c>
      <c r="KJ186" s="610">
        <f t="shared" si="1107"/>
        <v>0</v>
      </c>
      <c r="KK186" s="611"/>
      <c r="KL186" s="607">
        <f t="shared" si="1108"/>
        <v>0</v>
      </c>
      <c r="KM186" s="608">
        <f t="shared" si="1108"/>
        <v>0</v>
      </c>
      <c r="KN186" s="608">
        <f t="shared" si="1108"/>
        <v>0</v>
      </c>
      <c r="KO186" s="608">
        <f t="shared" si="1108"/>
        <v>0</v>
      </c>
      <c r="KP186" s="608">
        <f t="shared" si="1108"/>
        <v>0</v>
      </c>
      <c r="KQ186" s="608">
        <f t="shared" si="1108"/>
        <v>0</v>
      </c>
      <c r="KR186" s="608">
        <f t="shared" si="1108"/>
        <v>0</v>
      </c>
      <c r="KS186" s="608">
        <f t="shared" si="1108"/>
        <v>0</v>
      </c>
      <c r="KT186" s="608">
        <f t="shared" si="1108"/>
        <v>0</v>
      </c>
      <c r="KU186" s="608">
        <f t="shared" si="1108"/>
        <v>0</v>
      </c>
      <c r="KV186" s="608">
        <f t="shared" si="1108"/>
        <v>0</v>
      </c>
      <c r="KW186" s="608">
        <f t="shared" si="1108"/>
        <v>0</v>
      </c>
      <c r="KX186" s="610">
        <f t="shared" si="1109"/>
        <v>0</v>
      </c>
      <c r="KY186" s="611"/>
      <c r="KZ186" s="607">
        <f t="shared" si="1110"/>
        <v>0</v>
      </c>
      <c r="LA186" s="608">
        <f t="shared" si="1110"/>
        <v>0</v>
      </c>
      <c r="LB186" s="608">
        <f t="shared" si="1110"/>
        <v>0</v>
      </c>
      <c r="LC186" s="608">
        <f t="shared" si="1110"/>
        <v>0</v>
      </c>
      <c r="LD186" s="608">
        <f t="shared" si="1110"/>
        <v>0</v>
      </c>
      <c r="LE186" s="608">
        <f t="shared" si="1110"/>
        <v>0</v>
      </c>
      <c r="LF186" s="608">
        <f t="shared" si="1110"/>
        <v>0</v>
      </c>
      <c r="LG186" s="608">
        <f t="shared" si="1110"/>
        <v>0</v>
      </c>
      <c r="LH186" s="608">
        <f t="shared" si="1110"/>
        <v>0</v>
      </c>
      <c r="LI186" s="608">
        <f t="shared" si="1110"/>
        <v>0</v>
      </c>
      <c r="LJ186" s="608">
        <f t="shared" si="1110"/>
        <v>0</v>
      </c>
      <c r="LK186" s="608">
        <f t="shared" si="1110"/>
        <v>0</v>
      </c>
      <c r="LL186" s="610">
        <f t="shared" si="1111"/>
        <v>0</v>
      </c>
      <c r="LM186" s="611"/>
      <c r="LN186" s="607">
        <f t="shared" si="1112"/>
        <v>0</v>
      </c>
      <c r="LO186" s="608">
        <f t="shared" si="1112"/>
        <v>0</v>
      </c>
      <c r="LP186" s="608">
        <f t="shared" si="1112"/>
        <v>0</v>
      </c>
      <c r="LQ186" s="608">
        <f t="shared" si="1112"/>
        <v>0</v>
      </c>
      <c r="LR186" s="608">
        <f t="shared" si="1112"/>
        <v>0</v>
      </c>
      <c r="LS186" s="608">
        <f t="shared" si="1112"/>
        <v>0</v>
      </c>
      <c r="LT186" s="608">
        <f t="shared" si="1112"/>
        <v>0</v>
      </c>
      <c r="LU186" s="608">
        <f t="shared" si="1112"/>
        <v>0</v>
      </c>
      <c r="LV186" s="608">
        <f t="shared" si="1112"/>
        <v>0</v>
      </c>
      <c r="LW186" s="608">
        <f t="shared" si="1112"/>
        <v>0</v>
      </c>
      <c r="LX186" s="608">
        <f t="shared" si="1112"/>
        <v>0</v>
      </c>
      <c r="LY186" s="608">
        <f t="shared" si="1112"/>
        <v>0</v>
      </c>
      <c r="LZ186" s="610">
        <f t="shared" si="1113"/>
        <v>0</v>
      </c>
      <c r="MA186" s="611"/>
      <c r="MB186" s="607">
        <f t="shared" si="1114"/>
        <v>0</v>
      </c>
      <c r="MC186" s="608">
        <f t="shared" si="1114"/>
        <v>0</v>
      </c>
      <c r="MD186" s="608">
        <f t="shared" si="1114"/>
        <v>0</v>
      </c>
      <c r="ME186" s="608">
        <f t="shared" si="1114"/>
        <v>0</v>
      </c>
      <c r="MF186" s="608">
        <f t="shared" si="1114"/>
        <v>0</v>
      </c>
      <c r="MG186" s="608">
        <f t="shared" si="1114"/>
        <v>0</v>
      </c>
      <c r="MH186" s="608">
        <f t="shared" si="1114"/>
        <v>0</v>
      </c>
      <c r="MI186" s="608">
        <f t="shared" si="1114"/>
        <v>0</v>
      </c>
      <c r="MJ186" s="608">
        <f t="shared" si="1114"/>
        <v>0</v>
      </c>
      <c r="MK186" s="608">
        <f t="shared" si="1114"/>
        <v>0</v>
      </c>
      <c r="ML186" s="608">
        <f t="shared" si="1114"/>
        <v>0</v>
      </c>
      <c r="MM186" s="608">
        <f t="shared" si="1114"/>
        <v>0</v>
      </c>
      <c r="MN186" s="610">
        <f t="shared" si="1115"/>
        <v>0</v>
      </c>
      <c r="MO186" s="611"/>
      <c r="MP186" s="607">
        <f t="shared" si="1116"/>
        <v>0</v>
      </c>
      <c r="MQ186" s="608">
        <f t="shared" si="1116"/>
        <v>0</v>
      </c>
      <c r="MR186" s="608">
        <f t="shared" si="1116"/>
        <v>0</v>
      </c>
      <c r="MS186" s="608">
        <f t="shared" si="1116"/>
        <v>0</v>
      </c>
      <c r="MT186" s="608">
        <f t="shared" si="1116"/>
        <v>0</v>
      </c>
      <c r="MU186" s="608">
        <f t="shared" si="1116"/>
        <v>0</v>
      </c>
      <c r="MV186" s="608">
        <f t="shared" si="1116"/>
        <v>0</v>
      </c>
      <c r="MW186" s="608">
        <f t="shared" si="1116"/>
        <v>0</v>
      </c>
      <c r="MX186" s="608">
        <f t="shared" si="1116"/>
        <v>0</v>
      </c>
      <c r="MY186" s="608">
        <f t="shared" si="1116"/>
        <v>0</v>
      </c>
      <c r="MZ186" s="608">
        <f t="shared" si="1116"/>
        <v>0</v>
      </c>
      <c r="NA186" s="608">
        <f t="shared" si="1116"/>
        <v>0</v>
      </c>
      <c r="NB186" s="610">
        <f t="shared" si="1117"/>
        <v>0</v>
      </c>
      <c r="NC186" s="611"/>
      <c r="ND186" s="607">
        <f t="shared" si="1118"/>
        <v>0</v>
      </c>
      <c r="NE186" s="608">
        <f t="shared" si="1118"/>
        <v>0</v>
      </c>
      <c r="NF186" s="608">
        <f t="shared" si="1118"/>
        <v>0</v>
      </c>
      <c r="NG186" s="608">
        <f t="shared" si="1118"/>
        <v>0</v>
      </c>
      <c r="NH186" s="608">
        <f t="shared" si="1118"/>
        <v>0</v>
      </c>
      <c r="NI186" s="608">
        <f t="shared" si="1118"/>
        <v>0</v>
      </c>
      <c r="NJ186" s="608">
        <f t="shared" si="1118"/>
        <v>0</v>
      </c>
      <c r="NK186" s="608">
        <f t="shared" si="1118"/>
        <v>0</v>
      </c>
      <c r="NL186" s="608">
        <f t="shared" si="1118"/>
        <v>0</v>
      </c>
      <c r="NM186" s="608">
        <f t="shared" si="1118"/>
        <v>0</v>
      </c>
      <c r="NN186" s="608">
        <f t="shared" si="1118"/>
        <v>0</v>
      </c>
      <c r="NO186" s="608">
        <f t="shared" si="1118"/>
        <v>0</v>
      </c>
      <c r="NP186" s="610">
        <f t="shared" si="1119"/>
        <v>0</v>
      </c>
      <c r="NQ186" s="611"/>
      <c r="NR186" s="607">
        <f t="shared" si="1120"/>
        <v>0</v>
      </c>
      <c r="NS186" s="608">
        <f t="shared" si="1120"/>
        <v>0</v>
      </c>
      <c r="NT186" s="608">
        <f t="shared" si="1120"/>
        <v>0</v>
      </c>
      <c r="NU186" s="608">
        <f t="shared" si="1120"/>
        <v>0</v>
      </c>
      <c r="NV186" s="608">
        <f t="shared" si="1120"/>
        <v>0</v>
      </c>
      <c r="NW186" s="608">
        <f t="shared" si="1120"/>
        <v>0</v>
      </c>
      <c r="NX186" s="608">
        <f t="shared" si="1120"/>
        <v>0</v>
      </c>
      <c r="NY186" s="608">
        <f t="shared" si="1120"/>
        <v>0</v>
      </c>
      <c r="NZ186" s="608">
        <f t="shared" si="1120"/>
        <v>0</v>
      </c>
      <c r="OA186" s="608">
        <f t="shared" si="1120"/>
        <v>0</v>
      </c>
      <c r="OB186" s="608">
        <f t="shared" si="1120"/>
        <v>0</v>
      </c>
      <c r="OC186" s="608">
        <f t="shared" si="1120"/>
        <v>0</v>
      </c>
      <c r="OD186" s="610">
        <f t="shared" si="1121"/>
        <v>0</v>
      </c>
      <c r="OE186" s="611"/>
      <c r="OF186" s="607">
        <f t="shared" si="1122"/>
        <v>0</v>
      </c>
      <c r="OG186" s="608">
        <f t="shared" si="1122"/>
        <v>0</v>
      </c>
      <c r="OH186" s="608">
        <f t="shared" si="1122"/>
        <v>0</v>
      </c>
      <c r="OI186" s="608">
        <f t="shared" si="1122"/>
        <v>0</v>
      </c>
      <c r="OJ186" s="608">
        <f t="shared" si="1122"/>
        <v>0</v>
      </c>
      <c r="OK186" s="608">
        <f t="shared" si="1122"/>
        <v>0</v>
      </c>
      <c r="OL186" s="608">
        <f t="shared" si="1122"/>
        <v>0</v>
      </c>
      <c r="OM186" s="608">
        <f t="shared" si="1122"/>
        <v>0</v>
      </c>
      <c r="ON186" s="608">
        <f t="shared" si="1122"/>
        <v>0</v>
      </c>
      <c r="OO186" s="608">
        <f t="shared" si="1122"/>
        <v>0</v>
      </c>
      <c r="OP186" s="608">
        <f t="shared" si="1122"/>
        <v>0</v>
      </c>
      <c r="OQ186" s="608">
        <f t="shared" si="1122"/>
        <v>0</v>
      </c>
      <c r="OR186" s="610">
        <f t="shared" si="1123"/>
        <v>0</v>
      </c>
      <c r="OS186" s="611"/>
      <c r="OT186" s="607">
        <f t="shared" si="1124"/>
        <v>0</v>
      </c>
      <c r="OU186" s="608">
        <f t="shared" si="1124"/>
        <v>0</v>
      </c>
      <c r="OV186" s="608">
        <f t="shared" si="1124"/>
        <v>0</v>
      </c>
      <c r="OW186" s="608">
        <f t="shared" si="1124"/>
        <v>0</v>
      </c>
      <c r="OX186" s="608">
        <f t="shared" si="1124"/>
        <v>0</v>
      </c>
      <c r="OY186" s="608">
        <f t="shared" si="1124"/>
        <v>0</v>
      </c>
      <c r="OZ186" s="608">
        <f t="shared" si="1124"/>
        <v>0</v>
      </c>
      <c r="PA186" s="608">
        <f t="shared" si="1124"/>
        <v>0</v>
      </c>
      <c r="PB186" s="608">
        <f t="shared" si="1124"/>
        <v>0</v>
      </c>
      <c r="PC186" s="608">
        <f t="shared" si="1124"/>
        <v>0</v>
      </c>
      <c r="PD186" s="608">
        <f t="shared" si="1124"/>
        <v>0</v>
      </c>
      <c r="PE186" s="608">
        <f t="shared" si="1124"/>
        <v>0</v>
      </c>
      <c r="PF186" s="610">
        <f t="shared" si="1125"/>
        <v>0</v>
      </c>
      <c r="PG186" s="611"/>
      <c r="PH186" s="607">
        <f t="shared" si="1126"/>
        <v>0</v>
      </c>
      <c r="PI186" s="608">
        <f t="shared" si="1126"/>
        <v>0</v>
      </c>
      <c r="PJ186" s="608">
        <f t="shared" si="1126"/>
        <v>0</v>
      </c>
      <c r="PK186" s="608">
        <f t="shared" si="1126"/>
        <v>0</v>
      </c>
      <c r="PL186" s="608">
        <f t="shared" si="1126"/>
        <v>0</v>
      </c>
      <c r="PM186" s="608">
        <f t="shared" si="1126"/>
        <v>0</v>
      </c>
      <c r="PN186" s="608">
        <f t="shared" si="1126"/>
        <v>0</v>
      </c>
      <c r="PO186" s="608">
        <f t="shared" si="1126"/>
        <v>0</v>
      </c>
      <c r="PP186" s="608">
        <f t="shared" si="1126"/>
        <v>0</v>
      </c>
      <c r="PQ186" s="608">
        <f t="shared" si="1126"/>
        <v>0</v>
      </c>
      <c r="PR186" s="608">
        <f t="shared" si="1126"/>
        <v>0</v>
      </c>
      <c r="PS186" s="608">
        <f t="shared" si="1126"/>
        <v>0</v>
      </c>
      <c r="PT186" s="610">
        <f t="shared" si="1127"/>
        <v>0</v>
      </c>
      <c r="PU186" s="611"/>
      <c r="PV186" s="607">
        <f t="shared" si="1128"/>
        <v>0</v>
      </c>
      <c r="PW186" s="608">
        <f t="shared" si="1128"/>
        <v>0</v>
      </c>
      <c r="PX186" s="608">
        <f t="shared" si="1128"/>
        <v>0</v>
      </c>
      <c r="PY186" s="608">
        <f t="shared" si="1128"/>
        <v>0</v>
      </c>
      <c r="PZ186" s="608">
        <f t="shared" si="1128"/>
        <v>0</v>
      </c>
      <c r="QA186" s="608">
        <f t="shared" si="1128"/>
        <v>0</v>
      </c>
      <c r="QB186" s="608">
        <f t="shared" si="1128"/>
        <v>0</v>
      </c>
      <c r="QC186" s="608">
        <f t="shared" si="1128"/>
        <v>0</v>
      </c>
      <c r="QD186" s="608">
        <f t="shared" si="1128"/>
        <v>0</v>
      </c>
      <c r="QE186" s="608">
        <f t="shared" si="1128"/>
        <v>0</v>
      </c>
      <c r="QF186" s="608">
        <f t="shared" si="1128"/>
        <v>0</v>
      </c>
      <c r="QG186" s="608">
        <f t="shared" si="1128"/>
        <v>0</v>
      </c>
      <c r="QH186" s="610">
        <f t="shared" si="1129"/>
        <v>0</v>
      </c>
      <c r="QI186" s="611"/>
      <c r="QJ186" s="607">
        <f t="shared" si="1130"/>
        <v>0</v>
      </c>
      <c r="QK186" s="608">
        <f t="shared" si="1130"/>
        <v>0</v>
      </c>
      <c r="QL186" s="608">
        <f t="shared" si="1130"/>
        <v>0</v>
      </c>
      <c r="QM186" s="608">
        <f t="shared" si="1130"/>
        <v>0</v>
      </c>
      <c r="QN186" s="608">
        <f t="shared" si="1130"/>
        <v>0</v>
      </c>
      <c r="QO186" s="608">
        <f t="shared" si="1130"/>
        <v>0</v>
      </c>
      <c r="QP186" s="608">
        <f t="shared" si="1130"/>
        <v>0</v>
      </c>
      <c r="QQ186" s="608">
        <f t="shared" si="1130"/>
        <v>0</v>
      </c>
      <c r="QR186" s="608">
        <f t="shared" si="1130"/>
        <v>0</v>
      </c>
      <c r="QS186" s="608">
        <f t="shared" si="1130"/>
        <v>0</v>
      </c>
      <c r="QT186" s="608">
        <f t="shared" si="1130"/>
        <v>0</v>
      </c>
      <c r="QU186" s="608">
        <f t="shared" si="1130"/>
        <v>0</v>
      </c>
      <c r="QV186" s="610">
        <f t="shared" si="1131"/>
        <v>0</v>
      </c>
      <c r="QW186" s="611"/>
      <c r="QX186" s="610">
        <f t="shared" si="1132"/>
        <v>0</v>
      </c>
      <c r="QY186" s="610">
        <f t="shared" si="1133"/>
        <v>0</v>
      </c>
      <c r="QZ186" s="610">
        <f t="shared" si="1133"/>
        <v>0</v>
      </c>
      <c r="RA186" s="610">
        <f t="shared" si="1133"/>
        <v>0</v>
      </c>
      <c r="RB186" s="610">
        <f t="shared" si="1133"/>
        <v>0</v>
      </c>
      <c r="RC186" s="610">
        <f t="shared" si="1133"/>
        <v>0</v>
      </c>
      <c r="RD186" s="610">
        <f t="shared" si="1133"/>
        <v>0</v>
      </c>
      <c r="RE186" s="610">
        <f t="shared" si="1133"/>
        <v>0</v>
      </c>
      <c r="RF186" s="610">
        <f t="shared" si="1133"/>
        <v>0</v>
      </c>
      <c r="RG186" s="610">
        <f t="shared" si="1133"/>
        <v>0</v>
      </c>
      <c r="RH186" s="610">
        <f t="shared" si="1133"/>
        <v>0</v>
      </c>
      <c r="RI186" s="610">
        <f t="shared" si="1133"/>
        <v>0</v>
      </c>
      <c r="RJ186" s="610">
        <f t="shared" si="1134"/>
        <v>0</v>
      </c>
    </row>
    <row r="187" spans="1:478" x14ac:dyDescent="0.25">
      <c r="A187" s="589" t="s">
        <v>971</v>
      </c>
      <c r="B187" s="255" t="s">
        <v>87</v>
      </c>
      <c r="C187" s="422"/>
      <c r="D187" s="607">
        <f t="shared" si="1066"/>
        <v>0</v>
      </c>
      <c r="E187" s="608">
        <f t="shared" si="1066"/>
        <v>0</v>
      </c>
      <c r="F187" s="608">
        <f t="shared" si="1066"/>
        <v>0</v>
      </c>
      <c r="G187" s="608">
        <f t="shared" si="1066"/>
        <v>0</v>
      </c>
      <c r="H187" s="608">
        <f t="shared" si="1066"/>
        <v>0</v>
      </c>
      <c r="I187" s="608">
        <f t="shared" si="1066"/>
        <v>0</v>
      </c>
      <c r="J187" s="608">
        <f t="shared" si="1066"/>
        <v>0</v>
      </c>
      <c r="K187" s="608">
        <f t="shared" si="1066"/>
        <v>0</v>
      </c>
      <c r="L187" s="608">
        <f t="shared" si="1066"/>
        <v>0</v>
      </c>
      <c r="M187" s="608">
        <f t="shared" si="1066"/>
        <v>0</v>
      </c>
      <c r="N187" s="608">
        <f t="shared" si="1066"/>
        <v>0</v>
      </c>
      <c r="O187" s="608">
        <f t="shared" si="1066"/>
        <v>0</v>
      </c>
      <c r="P187" s="610">
        <f t="shared" si="1067"/>
        <v>0</v>
      </c>
      <c r="Q187" s="611"/>
      <c r="R187" s="607">
        <f t="shared" si="1068"/>
        <v>0</v>
      </c>
      <c r="S187" s="608">
        <f t="shared" si="1068"/>
        <v>0</v>
      </c>
      <c r="T187" s="608">
        <f t="shared" si="1068"/>
        <v>0</v>
      </c>
      <c r="U187" s="608">
        <f t="shared" si="1068"/>
        <v>0</v>
      </c>
      <c r="V187" s="608">
        <f t="shared" si="1068"/>
        <v>0</v>
      </c>
      <c r="W187" s="608">
        <f t="shared" si="1068"/>
        <v>0</v>
      </c>
      <c r="X187" s="608">
        <f t="shared" si="1068"/>
        <v>0</v>
      </c>
      <c r="Y187" s="608">
        <f t="shared" si="1068"/>
        <v>0</v>
      </c>
      <c r="Z187" s="608">
        <f t="shared" si="1068"/>
        <v>0</v>
      </c>
      <c r="AA187" s="608">
        <f t="shared" si="1068"/>
        <v>0</v>
      </c>
      <c r="AB187" s="608">
        <f t="shared" si="1068"/>
        <v>0</v>
      </c>
      <c r="AC187" s="608">
        <f t="shared" si="1068"/>
        <v>0</v>
      </c>
      <c r="AD187" s="610">
        <f t="shared" si="1069"/>
        <v>0</v>
      </c>
      <c r="AE187" s="611"/>
      <c r="AF187" s="607">
        <f t="shared" si="1070"/>
        <v>0</v>
      </c>
      <c r="AG187" s="608">
        <f t="shared" si="1070"/>
        <v>0</v>
      </c>
      <c r="AH187" s="608">
        <f t="shared" si="1070"/>
        <v>0</v>
      </c>
      <c r="AI187" s="608">
        <f t="shared" si="1070"/>
        <v>0</v>
      </c>
      <c r="AJ187" s="608">
        <f t="shared" si="1070"/>
        <v>0</v>
      </c>
      <c r="AK187" s="608">
        <f t="shared" si="1070"/>
        <v>0</v>
      </c>
      <c r="AL187" s="608">
        <f t="shared" si="1070"/>
        <v>0</v>
      </c>
      <c r="AM187" s="608">
        <f t="shared" si="1070"/>
        <v>0</v>
      </c>
      <c r="AN187" s="608">
        <f t="shared" si="1070"/>
        <v>0</v>
      </c>
      <c r="AO187" s="608">
        <f t="shared" si="1070"/>
        <v>0</v>
      </c>
      <c r="AP187" s="608">
        <f t="shared" si="1070"/>
        <v>0</v>
      </c>
      <c r="AQ187" s="608">
        <f t="shared" si="1070"/>
        <v>0</v>
      </c>
      <c r="AR187" s="610">
        <f t="shared" si="1071"/>
        <v>0</v>
      </c>
      <c r="AS187" s="611"/>
      <c r="AT187" s="607">
        <f t="shared" si="1072"/>
        <v>0</v>
      </c>
      <c r="AU187" s="608">
        <f t="shared" si="1072"/>
        <v>0</v>
      </c>
      <c r="AV187" s="608">
        <f t="shared" si="1072"/>
        <v>0</v>
      </c>
      <c r="AW187" s="608">
        <f t="shared" si="1072"/>
        <v>0</v>
      </c>
      <c r="AX187" s="608">
        <f t="shared" si="1072"/>
        <v>0</v>
      </c>
      <c r="AY187" s="608">
        <f t="shared" si="1072"/>
        <v>0</v>
      </c>
      <c r="AZ187" s="608">
        <f t="shared" si="1072"/>
        <v>0</v>
      </c>
      <c r="BA187" s="608">
        <f t="shared" si="1072"/>
        <v>0</v>
      </c>
      <c r="BB187" s="608">
        <f t="shared" si="1072"/>
        <v>0</v>
      </c>
      <c r="BC187" s="608">
        <f t="shared" si="1072"/>
        <v>0</v>
      </c>
      <c r="BD187" s="608">
        <f t="shared" si="1072"/>
        <v>0</v>
      </c>
      <c r="BE187" s="608">
        <f t="shared" si="1072"/>
        <v>0</v>
      </c>
      <c r="BF187" s="610">
        <f t="shared" si="1073"/>
        <v>0</v>
      </c>
      <c r="BG187" s="611"/>
      <c r="BH187" s="607">
        <f t="shared" si="1074"/>
        <v>0</v>
      </c>
      <c r="BI187" s="608">
        <f t="shared" si="1074"/>
        <v>0</v>
      </c>
      <c r="BJ187" s="608">
        <f t="shared" si="1074"/>
        <v>0</v>
      </c>
      <c r="BK187" s="608">
        <f t="shared" si="1074"/>
        <v>0</v>
      </c>
      <c r="BL187" s="608">
        <f t="shared" si="1074"/>
        <v>0</v>
      </c>
      <c r="BM187" s="608">
        <f t="shared" si="1074"/>
        <v>0</v>
      </c>
      <c r="BN187" s="608">
        <f t="shared" si="1074"/>
        <v>0</v>
      </c>
      <c r="BO187" s="608">
        <f t="shared" si="1074"/>
        <v>0</v>
      </c>
      <c r="BP187" s="608">
        <f t="shared" si="1074"/>
        <v>0</v>
      </c>
      <c r="BQ187" s="608">
        <f t="shared" si="1074"/>
        <v>0</v>
      </c>
      <c r="BR187" s="608">
        <f t="shared" si="1074"/>
        <v>0</v>
      </c>
      <c r="BS187" s="608">
        <f t="shared" si="1074"/>
        <v>0</v>
      </c>
      <c r="BT187" s="610">
        <f t="shared" si="1075"/>
        <v>0</v>
      </c>
      <c r="BU187" s="621"/>
      <c r="BV187" s="607">
        <f t="shared" si="1076"/>
        <v>0</v>
      </c>
      <c r="BW187" s="608">
        <f t="shared" si="1076"/>
        <v>0</v>
      </c>
      <c r="BX187" s="608">
        <f t="shared" si="1076"/>
        <v>0</v>
      </c>
      <c r="BY187" s="608">
        <f t="shared" si="1076"/>
        <v>0</v>
      </c>
      <c r="BZ187" s="608">
        <f t="shared" si="1076"/>
        <v>0</v>
      </c>
      <c r="CA187" s="608">
        <f t="shared" si="1076"/>
        <v>0</v>
      </c>
      <c r="CB187" s="608">
        <f t="shared" si="1076"/>
        <v>0</v>
      </c>
      <c r="CC187" s="608">
        <f t="shared" si="1076"/>
        <v>0</v>
      </c>
      <c r="CD187" s="608">
        <f t="shared" si="1076"/>
        <v>0</v>
      </c>
      <c r="CE187" s="608">
        <f t="shared" si="1076"/>
        <v>0</v>
      </c>
      <c r="CF187" s="608">
        <f t="shared" si="1076"/>
        <v>0</v>
      </c>
      <c r="CG187" s="608">
        <f t="shared" si="1076"/>
        <v>0</v>
      </c>
      <c r="CH187" s="610">
        <f t="shared" si="1077"/>
        <v>0</v>
      </c>
      <c r="CI187" s="611"/>
      <c r="CJ187" s="607">
        <f t="shared" si="1078"/>
        <v>0</v>
      </c>
      <c r="CK187" s="608">
        <f t="shared" si="1078"/>
        <v>0</v>
      </c>
      <c r="CL187" s="608">
        <f t="shared" si="1078"/>
        <v>0</v>
      </c>
      <c r="CM187" s="608">
        <f t="shared" si="1078"/>
        <v>0</v>
      </c>
      <c r="CN187" s="608">
        <f t="shared" si="1078"/>
        <v>0</v>
      </c>
      <c r="CO187" s="608">
        <f t="shared" si="1078"/>
        <v>0</v>
      </c>
      <c r="CP187" s="608">
        <f t="shared" si="1078"/>
        <v>0</v>
      </c>
      <c r="CQ187" s="608">
        <f t="shared" si="1078"/>
        <v>0</v>
      </c>
      <c r="CR187" s="608">
        <f t="shared" si="1078"/>
        <v>0</v>
      </c>
      <c r="CS187" s="608">
        <f t="shared" si="1078"/>
        <v>0</v>
      </c>
      <c r="CT187" s="608">
        <f t="shared" si="1078"/>
        <v>0</v>
      </c>
      <c r="CU187" s="608">
        <f t="shared" si="1078"/>
        <v>0</v>
      </c>
      <c r="CV187" s="610">
        <f t="shared" si="1079"/>
        <v>0</v>
      </c>
      <c r="CW187" s="611"/>
      <c r="CX187" s="607">
        <f t="shared" si="1080"/>
        <v>0</v>
      </c>
      <c r="CY187" s="608">
        <f t="shared" si="1080"/>
        <v>0</v>
      </c>
      <c r="CZ187" s="608">
        <f t="shared" si="1080"/>
        <v>0</v>
      </c>
      <c r="DA187" s="608">
        <f t="shared" si="1080"/>
        <v>0</v>
      </c>
      <c r="DB187" s="608">
        <f t="shared" si="1080"/>
        <v>0</v>
      </c>
      <c r="DC187" s="608">
        <f t="shared" si="1080"/>
        <v>0</v>
      </c>
      <c r="DD187" s="608">
        <f t="shared" si="1080"/>
        <v>0</v>
      </c>
      <c r="DE187" s="608">
        <f t="shared" si="1080"/>
        <v>0</v>
      </c>
      <c r="DF187" s="608">
        <f t="shared" si="1080"/>
        <v>0</v>
      </c>
      <c r="DG187" s="608">
        <f t="shared" si="1080"/>
        <v>0</v>
      </c>
      <c r="DH187" s="608">
        <f t="shared" si="1080"/>
        <v>0</v>
      </c>
      <c r="DI187" s="608">
        <f t="shared" si="1080"/>
        <v>0</v>
      </c>
      <c r="DJ187" s="610">
        <f t="shared" si="1081"/>
        <v>0</v>
      </c>
      <c r="DK187" s="611"/>
      <c r="DL187" s="607">
        <f t="shared" si="1082"/>
        <v>0</v>
      </c>
      <c r="DM187" s="608">
        <f t="shared" si="1082"/>
        <v>0</v>
      </c>
      <c r="DN187" s="608">
        <f t="shared" si="1082"/>
        <v>0</v>
      </c>
      <c r="DO187" s="608">
        <f t="shared" si="1082"/>
        <v>0</v>
      </c>
      <c r="DP187" s="608">
        <f t="shared" si="1082"/>
        <v>0</v>
      </c>
      <c r="DQ187" s="608">
        <f t="shared" si="1082"/>
        <v>0</v>
      </c>
      <c r="DR187" s="608">
        <f t="shared" si="1082"/>
        <v>0</v>
      </c>
      <c r="DS187" s="608">
        <f t="shared" si="1082"/>
        <v>0</v>
      </c>
      <c r="DT187" s="608">
        <f t="shared" si="1082"/>
        <v>0</v>
      </c>
      <c r="DU187" s="608">
        <f t="shared" si="1082"/>
        <v>0</v>
      </c>
      <c r="DV187" s="608">
        <f t="shared" si="1082"/>
        <v>0</v>
      </c>
      <c r="DW187" s="608">
        <f t="shared" si="1082"/>
        <v>0</v>
      </c>
      <c r="DX187" s="610">
        <f t="shared" si="1083"/>
        <v>0</v>
      </c>
      <c r="DY187" s="611"/>
      <c r="DZ187" s="607">
        <f t="shared" si="1084"/>
        <v>0</v>
      </c>
      <c r="EA187" s="608">
        <f t="shared" si="1084"/>
        <v>0</v>
      </c>
      <c r="EB187" s="608">
        <f t="shared" si="1084"/>
        <v>0</v>
      </c>
      <c r="EC187" s="608">
        <f t="shared" si="1084"/>
        <v>0</v>
      </c>
      <c r="ED187" s="608">
        <f t="shared" si="1084"/>
        <v>0</v>
      </c>
      <c r="EE187" s="608">
        <f t="shared" si="1084"/>
        <v>0</v>
      </c>
      <c r="EF187" s="608">
        <f t="shared" si="1084"/>
        <v>0</v>
      </c>
      <c r="EG187" s="608">
        <f t="shared" si="1084"/>
        <v>0</v>
      </c>
      <c r="EH187" s="608">
        <f t="shared" si="1084"/>
        <v>0</v>
      </c>
      <c r="EI187" s="608">
        <f t="shared" si="1084"/>
        <v>0</v>
      </c>
      <c r="EJ187" s="608">
        <f t="shared" si="1084"/>
        <v>0</v>
      </c>
      <c r="EK187" s="608">
        <f t="shared" si="1084"/>
        <v>0</v>
      </c>
      <c r="EL187" s="610">
        <f t="shared" si="1085"/>
        <v>0</v>
      </c>
      <c r="EM187" s="611"/>
      <c r="EN187" s="607">
        <f t="shared" si="1086"/>
        <v>0</v>
      </c>
      <c r="EO187" s="608">
        <f t="shared" si="1086"/>
        <v>0</v>
      </c>
      <c r="EP187" s="608">
        <f t="shared" si="1086"/>
        <v>0</v>
      </c>
      <c r="EQ187" s="608">
        <f t="shared" si="1086"/>
        <v>0</v>
      </c>
      <c r="ER187" s="608">
        <f t="shared" si="1086"/>
        <v>0</v>
      </c>
      <c r="ES187" s="608">
        <f t="shared" si="1086"/>
        <v>0</v>
      </c>
      <c r="ET187" s="608">
        <f t="shared" si="1086"/>
        <v>0</v>
      </c>
      <c r="EU187" s="608">
        <f t="shared" si="1086"/>
        <v>0</v>
      </c>
      <c r="EV187" s="608">
        <f t="shared" si="1086"/>
        <v>0</v>
      </c>
      <c r="EW187" s="608">
        <f t="shared" si="1086"/>
        <v>0</v>
      </c>
      <c r="EX187" s="608">
        <f t="shared" si="1086"/>
        <v>0</v>
      </c>
      <c r="EY187" s="608">
        <f t="shared" si="1086"/>
        <v>0</v>
      </c>
      <c r="EZ187" s="610">
        <f t="shared" si="1087"/>
        <v>0</v>
      </c>
      <c r="FA187" s="611"/>
      <c r="FB187" s="607">
        <f t="shared" si="1088"/>
        <v>0</v>
      </c>
      <c r="FC187" s="608">
        <f t="shared" si="1088"/>
        <v>0</v>
      </c>
      <c r="FD187" s="608">
        <f t="shared" si="1088"/>
        <v>0</v>
      </c>
      <c r="FE187" s="608">
        <f t="shared" si="1088"/>
        <v>0</v>
      </c>
      <c r="FF187" s="608">
        <f t="shared" si="1088"/>
        <v>0</v>
      </c>
      <c r="FG187" s="608">
        <f t="shared" si="1088"/>
        <v>0</v>
      </c>
      <c r="FH187" s="608">
        <f t="shared" si="1088"/>
        <v>0</v>
      </c>
      <c r="FI187" s="608">
        <f t="shared" si="1088"/>
        <v>0</v>
      </c>
      <c r="FJ187" s="608">
        <f t="shared" si="1088"/>
        <v>0</v>
      </c>
      <c r="FK187" s="608">
        <f t="shared" si="1088"/>
        <v>0</v>
      </c>
      <c r="FL187" s="608">
        <f t="shared" si="1088"/>
        <v>0</v>
      </c>
      <c r="FM187" s="608">
        <f t="shared" si="1088"/>
        <v>0</v>
      </c>
      <c r="FN187" s="610">
        <f t="shared" si="1089"/>
        <v>0</v>
      </c>
      <c r="FO187" s="611"/>
      <c r="FP187" s="607">
        <f t="shared" si="1090"/>
        <v>0</v>
      </c>
      <c r="FQ187" s="608">
        <f t="shared" si="1090"/>
        <v>0</v>
      </c>
      <c r="FR187" s="608">
        <f t="shared" si="1090"/>
        <v>0</v>
      </c>
      <c r="FS187" s="608">
        <f t="shared" si="1090"/>
        <v>0</v>
      </c>
      <c r="FT187" s="608">
        <f t="shared" si="1090"/>
        <v>0</v>
      </c>
      <c r="FU187" s="608">
        <f t="shared" si="1090"/>
        <v>0</v>
      </c>
      <c r="FV187" s="608">
        <f t="shared" si="1090"/>
        <v>0</v>
      </c>
      <c r="FW187" s="608">
        <f t="shared" si="1090"/>
        <v>0</v>
      </c>
      <c r="FX187" s="608">
        <f t="shared" si="1090"/>
        <v>0</v>
      </c>
      <c r="FY187" s="608">
        <f t="shared" si="1090"/>
        <v>0</v>
      </c>
      <c r="FZ187" s="608">
        <f t="shared" si="1090"/>
        <v>0</v>
      </c>
      <c r="GA187" s="608">
        <f t="shared" si="1090"/>
        <v>0</v>
      </c>
      <c r="GB187" s="610">
        <f t="shared" si="1091"/>
        <v>0</v>
      </c>
      <c r="GC187" s="611"/>
      <c r="GD187" s="607">
        <f t="shared" si="1092"/>
        <v>0</v>
      </c>
      <c r="GE187" s="608">
        <f t="shared" si="1092"/>
        <v>0</v>
      </c>
      <c r="GF187" s="608">
        <f t="shared" si="1092"/>
        <v>0</v>
      </c>
      <c r="GG187" s="608">
        <f t="shared" si="1092"/>
        <v>0</v>
      </c>
      <c r="GH187" s="608">
        <f t="shared" si="1092"/>
        <v>0</v>
      </c>
      <c r="GI187" s="608">
        <f t="shared" si="1092"/>
        <v>0</v>
      </c>
      <c r="GJ187" s="608">
        <f t="shared" si="1092"/>
        <v>0</v>
      </c>
      <c r="GK187" s="608">
        <f t="shared" si="1092"/>
        <v>0</v>
      </c>
      <c r="GL187" s="608">
        <f t="shared" si="1092"/>
        <v>0</v>
      </c>
      <c r="GM187" s="608">
        <f t="shared" si="1092"/>
        <v>0</v>
      </c>
      <c r="GN187" s="608">
        <f t="shared" si="1092"/>
        <v>0</v>
      </c>
      <c r="GO187" s="608">
        <f t="shared" si="1092"/>
        <v>0</v>
      </c>
      <c r="GP187" s="610">
        <f t="shared" si="1093"/>
        <v>0</v>
      </c>
      <c r="GQ187" s="611"/>
      <c r="GR187" s="607">
        <f t="shared" si="1094"/>
        <v>0</v>
      </c>
      <c r="GS187" s="608">
        <f t="shared" si="1094"/>
        <v>0</v>
      </c>
      <c r="GT187" s="608">
        <f t="shared" si="1094"/>
        <v>0</v>
      </c>
      <c r="GU187" s="608">
        <f t="shared" si="1094"/>
        <v>0</v>
      </c>
      <c r="GV187" s="608">
        <f t="shared" si="1094"/>
        <v>0</v>
      </c>
      <c r="GW187" s="608">
        <f t="shared" si="1094"/>
        <v>0</v>
      </c>
      <c r="GX187" s="608">
        <f t="shared" si="1094"/>
        <v>0</v>
      </c>
      <c r="GY187" s="608">
        <f t="shared" si="1094"/>
        <v>0</v>
      </c>
      <c r="GZ187" s="608">
        <f t="shared" si="1094"/>
        <v>0</v>
      </c>
      <c r="HA187" s="608">
        <f t="shared" si="1094"/>
        <v>0</v>
      </c>
      <c r="HB187" s="608">
        <f t="shared" si="1094"/>
        <v>0</v>
      </c>
      <c r="HC187" s="608">
        <f t="shared" si="1094"/>
        <v>0</v>
      </c>
      <c r="HD187" s="610">
        <f t="shared" si="1095"/>
        <v>0</v>
      </c>
      <c r="HE187" s="611"/>
      <c r="HF187" s="607">
        <f t="shared" si="1096"/>
        <v>0</v>
      </c>
      <c r="HG187" s="608">
        <f t="shared" si="1096"/>
        <v>0</v>
      </c>
      <c r="HH187" s="608">
        <f t="shared" si="1096"/>
        <v>0</v>
      </c>
      <c r="HI187" s="608">
        <f t="shared" si="1096"/>
        <v>0</v>
      </c>
      <c r="HJ187" s="608">
        <f t="shared" si="1096"/>
        <v>0</v>
      </c>
      <c r="HK187" s="608">
        <f t="shared" si="1096"/>
        <v>0</v>
      </c>
      <c r="HL187" s="608">
        <f t="shared" si="1096"/>
        <v>0</v>
      </c>
      <c r="HM187" s="608">
        <f t="shared" si="1096"/>
        <v>0</v>
      </c>
      <c r="HN187" s="608">
        <f t="shared" si="1096"/>
        <v>0</v>
      </c>
      <c r="HO187" s="608">
        <f t="shared" si="1096"/>
        <v>0</v>
      </c>
      <c r="HP187" s="608">
        <f t="shared" si="1096"/>
        <v>0</v>
      </c>
      <c r="HQ187" s="608">
        <f t="shared" si="1096"/>
        <v>0</v>
      </c>
      <c r="HR187" s="610">
        <f t="shared" si="1097"/>
        <v>0</v>
      </c>
      <c r="HS187" s="611"/>
      <c r="HT187" s="607">
        <f t="shared" si="1098"/>
        <v>0</v>
      </c>
      <c r="HU187" s="608">
        <f t="shared" si="1098"/>
        <v>0</v>
      </c>
      <c r="HV187" s="608">
        <f t="shared" si="1098"/>
        <v>0</v>
      </c>
      <c r="HW187" s="608">
        <f t="shared" si="1098"/>
        <v>0</v>
      </c>
      <c r="HX187" s="608">
        <f t="shared" si="1098"/>
        <v>0</v>
      </c>
      <c r="HY187" s="608">
        <f t="shared" si="1098"/>
        <v>0</v>
      </c>
      <c r="HZ187" s="608">
        <f t="shared" si="1098"/>
        <v>0</v>
      </c>
      <c r="IA187" s="608">
        <f t="shared" si="1098"/>
        <v>0</v>
      </c>
      <c r="IB187" s="608">
        <f t="shared" si="1098"/>
        <v>0</v>
      </c>
      <c r="IC187" s="608">
        <f t="shared" si="1098"/>
        <v>0</v>
      </c>
      <c r="ID187" s="608">
        <f t="shared" si="1098"/>
        <v>0</v>
      </c>
      <c r="IE187" s="608">
        <f t="shared" si="1098"/>
        <v>0</v>
      </c>
      <c r="IF187" s="610">
        <f t="shared" si="1099"/>
        <v>0</v>
      </c>
      <c r="IG187" s="611"/>
      <c r="IH187" s="607">
        <f t="shared" si="1100"/>
        <v>0</v>
      </c>
      <c r="II187" s="608">
        <f t="shared" si="1100"/>
        <v>0</v>
      </c>
      <c r="IJ187" s="608">
        <f t="shared" si="1100"/>
        <v>0</v>
      </c>
      <c r="IK187" s="608">
        <f t="shared" si="1100"/>
        <v>0</v>
      </c>
      <c r="IL187" s="608">
        <f t="shared" si="1100"/>
        <v>0</v>
      </c>
      <c r="IM187" s="608">
        <f t="shared" si="1100"/>
        <v>0</v>
      </c>
      <c r="IN187" s="608">
        <f t="shared" si="1100"/>
        <v>0</v>
      </c>
      <c r="IO187" s="608">
        <f t="shared" si="1100"/>
        <v>0</v>
      </c>
      <c r="IP187" s="608">
        <f t="shared" si="1100"/>
        <v>0</v>
      </c>
      <c r="IQ187" s="608">
        <f t="shared" si="1100"/>
        <v>0</v>
      </c>
      <c r="IR187" s="608">
        <f t="shared" si="1100"/>
        <v>0</v>
      </c>
      <c r="IS187" s="608">
        <f t="shared" si="1100"/>
        <v>0</v>
      </c>
      <c r="IT187" s="610">
        <f t="shared" si="1101"/>
        <v>0</v>
      </c>
      <c r="IU187" s="611"/>
      <c r="IV187" s="607">
        <f t="shared" si="1102"/>
        <v>0</v>
      </c>
      <c r="IW187" s="608">
        <f t="shared" si="1102"/>
        <v>0</v>
      </c>
      <c r="IX187" s="608">
        <f t="shared" si="1102"/>
        <v>0</v>
      </c>
      <c r="IY187" s="608">
        <f t="shared" si="1102"/>
        <v>0</v>
      </c>
      <c r="IZ187" s="608">
        <f t="shared" si="1102"/>
        <v>0</v>
      </c>
      <c r="JA187" s="608">
        <f t="shared" si="1102"/>
        <v>0</v>
      </c>
      <c r="JB187" s="608">
        <f t="shared" si="1102"/>
        <v>0</v>
      </c>
      <c r="JC187" s="608">
        <f t="shared" si="1102"/>
        <v>0</v>
      </c>
      <c r="JD187" s="608">
        <f t="shared" si="1102"/>
        <v>0</v>
      </c>
      <c r="JE187" s="608">
        <f t="shared" si="1102"/>
        <v>0</v>
      </c>
      <c r="JF187" s="608">
        <f t="shared" si="1102"/>
        <v>0</v>
      </c>
      <c r="JG187" s="608">
        <f t="shared" si="1102"/>
        <v>0</v>
      </c>
      <c r="JH187" s="610">
        <f t="shared" si="1103"/>
        <v>0</v>
      </c>
      <c r="JI187" s="611"/>
      <c r="JJ187" s="607">
        <f t="shared" si="1104"/>
        <v>0</v>
      </c>
      <c r="JK187" s="608">
        <f t="shared" si="1104"/>
        <v>0</v>
      </c>
      <c r="JL187" s="608">
        <f t="shared" si="1104"/>
        <v>0</v>
      </c>
      <c r="JM187" s="608">
        <f t="shared" si="1104"/>
        <v>0</v>
      </c>
      <c r="JN187" s="608">
        <f t="shared" si="1104"/>
        <v>0</v>
      </c>
      <c r="JO187" s="608">
        <f t="shared" si="1104"/>
        <v>0</v>
      </c>
      <c r="JP187" s="608">
        <f t="shared" si="1104"/>
        <v>0</v>
      </c>
      <c r="JQ187" s="608">
        <f t="shared" si="1104"/>
        <v>0</v>
      </c>
      <c r="JR187" s="608">
        <f t="shared" si="1104"/>
        <v>0</v>
      </c>
      <c r="JS187" s="608">
        <f t="shared" si="1104"/>
        <v>0</v>
      </c>
      <c r="JT187" s="608">
        <f t="shared" si="1104"/>
        <v>0</v>
      </c>
      <c r="JU187" s="608">
        <f t="shared" si="1104"/>
        <v>0</v>
      </c>
      <c r="JV187" s="610">
        <f t="shared" si="1105"/>
        <v>0</v>
      </c>
      <c r="JW187" s="611"/>
      <c r="JX187" s="607">
        <f t="shared" si="1106"/>
        <v>0</v>
      </c>
      <c r="JY187" s="608">
        <f t="shared" si="1106"/>
        <v>0</v>
      </c>
      <c r="JZ187" s="608">
        <f t="shared" si="1106"/>
        <v>0</v>
      </c>
      <c r="KA187" s="608">
        <f t="shared" si="1106"/>
        <v>0</v>
      </c>
      <c r="KB187" s="608">
        <f t="shared" si="1106"/>
        <v>0</v>
      </c>
      <c r="KC187" s="608">
        <f t="shared" si="1106"/>
        <v>0</v>
      </c>
      <c r="KD187" s="608">
        <f t="shared" si="1106"/>
        <v>0</v>
      </c>
      <c r="KE187" s="608">
        <f t="shared" si="1106"/>
        <v>0</v>
      </c>
      <c r="KF187" s="608">
        <f t="shared" si="1106"/>
        <v>0</v>
      </c>
      <c r="KG187" s="608">
        <f t="shared" si="1106"/>
        <v>0</v>
      </c>
      <c r="KH187" s="608">
        <f t="shared" si="1106"/>
        <v>0</v>
      </c>
      <c r="KI187" s="608">
        <f t="shared" si="1106"/>
        <v>0</v>
      </c>
      <c r="KJ187" s="610">
        <f t="shared" si="1107"/>
        <v>0</v>
      </c>
      <c r="KK187" s="611"/>
      <c r="KL187" s="607">
        <f t="shared" si="1108"/>
        <v>0</v>
      </c>
      <c r="KM187" s="608">
        <f t="shared" si="1108"/>
        <v>0</v>
      </c>
      <c r="KN187" s="608">
        <f t="shared" si="1108"/>
        <v>0</v>
      </c>
      <c r="KO187" s="608">
        <f t="shared" si="1108"/>
        <v>0</v>
      </c>
      <c r="KP187" s="608">
        <f t="shared" si="1108"/>
        <v>0</v>
      </c>
      <c r="KQ187" s="608">
        <f t="shared" si="1108"/>
        <v>0</v>
      </c>
      <c r="KR187" s="608">
        <f t="shared" si="1108"/>
        <v>0</v>
      </c>
      <c r="KS187" s="608">
        <f t="shared" si="1108"/>
        <v>0</v>
      </c>
      <c r="KT187" s="608">
        <f t="shared" si="1108"/>
        <v>0</v>
      </c>
      <c r="KU187" s="608">
        <f t="shared" si="1108"/>
        <v>0</v>
      </c>
      <c r="KV187" s="608">
        <f t="shared" si="1108"/>
        <v>0</v>
      </c>
      <c r="KW187" s="608">
        <f t="shared" si="1108"/>
        <v>0</v>
      </c>
      <c r="KX187" s="610">
        <f t="shared" si="1109"/>
        <v>0</v>
      </c>
      <c r="KY187" s="611"/>
      <c r="KZ187" s="607">
        <f t="shared" si="1110"/>
        <v>0</v>
      </c>
      <c r="LA187" s="608">
        <f t="shared" si="1110"/>
        <v>0</v>
      </c>
      <c r="LB187" s="608">
        <f t="shared" si="1110"/>
        <v>0</v>
      </c>
      <c r="LC187" s="608">
        <f t="shared" si="1110"/>
        <v>0</v>
      </c>
      <c r="LD187" s="608">
        <f t="shared" si="1110"/>
        <v>0</v>
      </c>
      <c r="LE187" s="608">
        <f t="shared" si="1110"/>
        <v>0</v>
      </c>
      <c r="LF187" s="608">
        <f t="shared" si="1110"/>
        <v>0</v>
      </c>
      <c r="LG187" s="608">
        <f t="shared" si="1110"/>
        <v>0</v>
      </c>
      <c r="LH187" s="608">
        <f t="shared" si="1110"/>
        <v>0</v>
      </c>
      <c r="LI187" s="608">
        <f t="shared" si="1110"/>
        <v>0</v>
      </c>
      <c r="LJ187" s="608">
        <f t="shared" si="1110"/>
        <v>0</v>
      </c>
      <c r="LK187" s="608">
        <f t="shared" si="1110"/>
        <v>0</v>
      </c>
      <c r="LL187" s="610">
        <f t="shared" si="1111"/>
        <v>0</v>
      </c>
      <c r="LM187" s="611"/>
      <c r="LN187" s="607">
        <f t="shared" si="1112"/>
        <v>0</v>
      </c>
      <c r="LO187" s="608">
        <f t="shared" si="1112"/>
        <v>0</v>
      </c>
      <c r="LP187" s="608">
        <f t="shared" si="1112"/>
        <v>0</v>
      </c>
      <c r="LQ187" s="608">
        <f t="shared" si="1112"/>
        <v>0</v>
      </c>
      <c r="LR187" s="608">
        <f t="shared" si="1112"/>
        <v>0</v>
      </c>
      <c r="LS187" s="608">
        <f t="shared" si="1112"/>
        <v>0</v>
      </c>
      <c r="LT187" s="608">
        <f t="shared" si="1112"/>
        <v>0</v>
      </c>
      <c r="LU187" s="608">
        <f t="shared" si="1112"/>
        <v>0</v>
      </c>
      <c r="LV187" s="608">
        <f t="shared" si="1112"/>
        <v>0</v>
      </c>
      <c r="LW187" s="608">
        <f t="shared" si="1112"/>
        <v>0</v>
      </c>
      <c r="LX187" s="608">
        <f t="shared" si="1112"/>
        <v>0</v>
      </c>
      <c r="LY187" s="608">
        <f t="shared" si="1112"/>
        <v>0</v>
      </c>
      <c r="LZ187" s="610">
        <f t="shared" si="1113"/>
        <v>0</v>
      </c>
      <c r="MA187" s="611"/>
      <c r="MB187" s="607">
        <f t="shared" si="1114"/>
        <v>0</v>
      </c>
      <c r="MC187" s="608">
        <f t="shared" si="1114"/>
        <v>0</v>
      </c>
      <c r="MD187" s="608">
        <f t="shared" si="1114"/>
        <v>0</v>
      </c>
      <c r="ME187" s="608">
        <f t="shared" si="1114"/>
        <v>0</v>
      </c>
      <c r="MF187" s="608">
        <f t="shared" si="1114"/>
        <v>0</v>
      </c>
      <c r="MG187" s="608">
        <f t="shared" si="1114"/>
        <v>0</v>
      </c>
      <c r="MH187" s="608">
        <f t="shared" si="1114"/>
        <v>0</v>
      </c>
      <c r="MI187" s="608">
        <f t="shared" si="1114"/>
        <v>0</v>
      </c>
      <c r="MJ187" s="608">
        <f t="shared" si="1114"/>
        <v>0</v>
      </c>
      <c r="MK187" s="608">
        <f t="shared" si="1114"/>
        <v>0</v>
      </c>
      <c r="ML187" s="608">
        <f t="shared" si="1114"/>
        <v>0</v>
      </c>
      <c r="MM187" s="608">
        <f t="shared" si="1114"/>
        <v>0</v>
      </c>
      <c r="MN187" s="610">
        <f t="shared" si="1115"/>
        <v>0</v>
      </c>
      <c r="MO187" s="611"/>
      <c r="MP187" s="607">
        <f t="shared" si="1116"/>
        <v>0</v>
      </c>
      <c r="MQ187" s="608">
        <f t="shared" si="1116"/>
        <v>0</v>
      </c>
      <c r="MR187" s="608">
        <f t="shared" si="1116"/>
        <v>0</v>
      </c>
      <c r="MS187" s="608">
        <f t="shared" si="1116"/>
        <v>0</v>
      </c>
      <c r="MT187" s="608">
        <f t="shared" si="1116"/>
        <v>0</v>
      </c>
      <c r="MU187" s="608">
        <f t="shared" si="1116"/>
        <v>0</v>
      </c>
      <c r="MV187" s="608">
        <f t="shared" si="1116"/>
        <v>0</v>
      </c>
      <c r="MW187" s="608">
        <f t="shared" si="1116"/>
        <v>0</v>
      </c>
      <c r="MX187" s="608">
        <f t="shared" si="1116"/>
        <v>0</v>
      </c>
      <c r="MY187" s="608">
        <f t="shared" si="1116"/>
        <v>0</v>
      </c>
      <c r="MZ187" s="608">
        <f t="shared" si="1116"/>
        <v>0</v>
      </c>
      <c r="NA187" s="608">
        <f t="shared" si="1116"/>
        <v>0</v>
      </c>
      <c r="NB187" s="610">
        <f t="shared" si="1117"/>
        <v>0</v>
      </c>
      <c r="NC187" s="611"/>
      <c r="ND187" s="607">
        <f t="shared" si="1118"/>
        <v>0</v>
      </c>
      <c r="NE187" s="608">
        <f t="shared" si="1118"/>
        <v>0</v>
      </c>
      <c r="NF187" s="608">
        <f t="shared" si="1118"/>
        <v>0</v>
      </c>
      <c r="NG187" s="608">
        <f t="shared" si="1118"/>
        <v>0</v>
      </c>
      <c r="NH187" s="608">
        <f t="shared" si="1118"/>
        <v>0</v>
      </c>
      <c r="NI187" s="608">
        <f t="shared" si="1118"/>
        <v>0</v>
      </c>
      <c r="NJ187" s="608">
        <f t="shared" si="1118"/>
        <v>0</v>
      </c>
      <c r="NK187" s="608">
        <f t="shared" si="1118"/>
        <v>0</v>
      </c>
      <c r="NL187" s="608">
        <f t="shared" si="1118"/>
        <v>0</v>
      </c>
      <c r="NM187" s="608">
        <f t="shared" si="1118"/>
        <v>0</v>
      </c>
      <c r="NN187" s="608">
        <f t="shared" si="1118"/>
        <v>0</v>
      </c>
      <c r="NO187" s="608">
        <f t="shared" si="1118"/>
        <v>0</v>
      </c>
      <c r="NP187" s="610">
        <f t="shared" si="1119"/>
        <v>0</v>
      </c>
      <c r="NQ187" s="611"/>
      <c r="NR187" s="607">
        <f t="shared" si="1120"/>
        <v>0</v>
      </c>
      <c r="NS187" s="608">
        <f t="shared" si="1120"/>
        <v>0</v>
      </c>
      <c r="NT187" s="608">
        <f t="shared" si="1120"/>
        <v>0</v>
      </c>
      <c r="NU187" s="608">
        <f t="shared" si="1120"/>
        <v>0</v>
      </c>
      <c r="NV187" s="608">
        <f t="shared" si="1120"/>
        <v>0</v>
      </c>
      <c r="NW187" s="608">
        <f t="shared" si="1120"/>
        <v>0</v>
      </c>
      <c r="NX187" s="608">
        <f t="shared" si="1120"/>
        <v>0</v>
      </c>
      <c r="NY187" s="608">
        <f t="shared" si="1120"/>
        <v>0</v>
      </c>
      <c r="NZ187" s="608">
        <f t="shared" si="1120"/>
        <v>0</v>
      </c>
      <c r="OA187" s="608">
        <f t="shared" si="1120"/>
        <v>0</v>
      </c>
      <c r="OB187" s="608">
        <f t="shared" si="1120"/>
        <v>0</v>
      </c>
      <c r="OC187" s="608">
        <f t="shared" si="1120"/>
        <v>0</v>
      </c>
      <c r="OD187" s="610">
        <f t="shared" si="1121"/>
        <v>0</v>
      </c>
      <c r="OE187" s="611"/>
      <c r="OF187" s="607">
        <f t="shared" si="1122"/>
        <v>0</v>
      </c>
      <c r="OG187" s="608">
        <f t="shared" si="1122"/>
        <v>0</v>
      </c>
      <c r="OH187" s="608">
        <f t="shared" si="1122"/>
        <v>0</v>
      </c>
      <c r="OI187" s="608">
        <f t="shared" si="1122"/>
        <v>0</v>
      </c>
      <c r="OJ187" s="608">
        <f t="shared" si="1122"/>
        <v>0</v>
      </c>
      <c r="OK187" s="608">
        <f t="shared" si="1122"/>
        <v>0</v>
      </c>
      <c r="OL187" s="608">
        <f t="shared" si="1122"/>
        <v>0</v>
      </c>
      <c r="OM187" s="608">
        <f t="shared" si="1122"/>
        <v>0</v>
      </c>
      <c r="ON187" s="608">
        <f t="shared" si="1122"/>
        <v>0</v>
      </c>
      <c r="OO187" s="608">
        <f t="shared" si="1122"/>
        <v>0</v>
      </c>
      <c r="OP187" s="608">
        <f t="shared" si="1122"/>
        <v>0</v>
      </c>
      <c r="OQ187" s="608">
        <f t="shared" si="1122"/>
        <v>0</v>
      </c>
      <c r="OR187" s="610">
        <f t="shared" si="1123"/>
        <v>0</v>
      </c>
      <c r="OS187" s="611"/>
      <c r="OT187" s="607">
        <f t="shared" si="1124"/>
        <v>0</v>
      </c>
      <c r="OU187" s="608">
        <f t="shared" si="1124"/>
        <v>0</v>
      </c>
      <c r="OV187" s="608">
        <f t="shared" si="1124"/>
        <v>0</v>
      </c>
      <c r="OW187" s="608">
        <f t="shared" si="1124"/>
        <v>0</v>
      </c>
      <c r="OX187" s="608">
        <f t="shared" si="1124"/>
        <v>0</v>
      </c>
      <c r="OY187" s="608">
        <f t="shared" si="1124"/>
        <v>0</v>
      </c>
      <c r="OZ187" s="608">
        <f t="shared" si="1124"/>
        <v>0</v>
      </c>
      <c r="PA187" s="608">
        <f t="shared" si="1124"/>
        <v>0</v>
      </c>
      <c r="PB187" s="608">
        <f t="shared" si="1124"/>
        <v>0</v>
      </c>
      <c r="PC187" s="608">
        <f t="shared" si="1124"/>
        <v>0</v>
      </c>
      <c r="PD187" s="608">
        <f t="shared" si="1124"/>
        <v>0</v>
      </c>
      <c r="PE187" s="608">
        <f t="shared" si="1124"/>
        <v>0</v>
      </c>
      <c r="PF187" s="610">
        <f t="shared" si="1125"/>
        <v>0</v>
      </c>
      <c r="PG187" s="611"/>
      <c r="PH187" s="607">
        <f t="shared" si="1126"/>
        <v>0</v>
      </c>
      <c r="PI187" s="608">
        <f t="shared" si="1126"/>
        <v>0</v>
      </c>
      <c r="PJ187" s="608">
        <f t="shared" si="1126"/>
        <v>0</v>
      </c>
      <c r="PK187" s="608">
        <f t="shared" si="1126"/>
        <v>0</v>
      </c>
      <c r="PL187" s="608">
        <f t="shared" si="1126"/>
        <v>0</v>
      </c>
      <c r="PM187" s="608">
        <f t="shared" si="1126"/>
        <v>0</v>
      </c>
      <c r="PN187" s="608">
        <f t="shared" si="1126"/>
        <v>0</v>
      </c>
      <c r="PO187" s="608">
        <f t="shared" si="1126"/>
        <v>0</v>
      </c>
      <c r="PP187" s="608">
        <f t="shared" si="1126"/>
        <v>0</v>
      </c>
      <c r="PQ187" s="608">
        <f t="shared" si="1126"/>
        <v>0</v>
      </c>
      <c r="PR187" s="608">
        <f t="shared" si="1126"/>
        <v>0</v>
      </c>
      <c r="PS187" s="608">
        <f t="shared" si="1126"/>
        <v>0</v>
      </c>
      <c r="PT187" s="610">
        <f t="shared" si="1127"/>
        <v>0</v>
      </c>
      <c r="PU187" s="611"/>
      <c r="PV187" s="607">
        <f t="shared" si="1128"/>
        <v>0</v>
      </c>
      <c r="PW187" s="608">
        <f t="shared" si="1128"/>
        <v>0</v>
      </c>
      <c r="PX187" s="608">
        <f t="shared" si="1128"/>
        <v>0</v>
      </c>
      <c r="PY187" s="608">
        <f t="shared" si="1128"/>
        <v>0</v>
      </c>
      <c r="PZ187" s="608">
        <f t="shared" si="1128"/>
        <v>0</v>
      </c>
      <c r="QA187" s="608">
        <f t="shared" si="1128"/>
        <v>0</v>
      </c>
      <c r="QB187" s="608">
        <f t="shared" si="1128"/>
        <v>0</v>
      </c>
      <c r="QC187" s="608">
        <f t="shared" si="1128"/>
        <v>0</v>
      </c>
      <c r="QD187" s="608">
        <f t="shared" si="1128"/>
        <v>0</v>
      </c>
      <c r="QE187" s="608">
        <f t="shared" si="1128"/>
        <v>0</v>
      </c>
      <c r="QF187" s="608">
        <f t="shared" si="1128"/>
        <v>0</v>
      </c>
      <c r="QG187" s="608">
        <f t="shared" si="1128"/>
        <v>0</v>
      </c>
      <c r="QH187" s="610">
        <f t="shared" si="1129"/>
        <v>0</v>
      </c>
      <c r="QI187" s="611"/>
      <c r="QJ187" s="607">
        <f t="shared" si="1130"/>
        <v>0</v>
      </c>
      <c r="QK187" s="608">
        <f t="shared" si="1130"/>
        <v>0</v>
      </c>
      <c r="QL187" s="608">
        <f t="shared" si="1130"/>
        <v>0</v>
      </c>
      <c r="QM187" s="608">
        <f t="shared" si="1130"/>
        <v>0</v>
      </c>
      <c r="QN187" s="608">
        <f t="shared" si="1130"/>
        <v>0</v>
      </c>
      <c r="QO187" s="608">
        <f t="shared" si="1130"/>
        <v>0</v>
      </c>
      <c r="QP187" s="608">
        <f t="shared" si="1130"/>
        <v>0</v>
      </c>
      <c r="QQ187" s="608">
        <f t="shared" si="1130"/>
        <v>0</v>
      </c>
      <c r="QR187" s="608">
        <f t="shared" si="1130"/>
        <v>0</v>
      </c>
      <c r="QS187" s="608">
        <f t="shared" si="1130"/>
        <v>0</v>
      </c>
      <c r="QT187" s="608">
        <f t="shared" si="1130"/>
        <v>0</v>
      </c>
      <c r="QU187" s="608">
        <f t="shared" si="1130"/>
        <v>0</v>
      </c>
      <c r="QV187" s="610">
        <f t="shared" si="1131"/>
        <v>0</v>
      </c>
      <c r="QW187" s="611"/>
      <c r="QX187" s="610">
        <f t="shared" si="1132"/>
        <v>0</v>
      </c>
      <c r="QY187" s="610">
        <f t="shared" si="1133"/>
        <v>0</v>
      </c>
      <c r="QZ187" s="610">
        <f t="shared" si="1133"/>
        <v>0</v>
      </c>
      <c r="RA187" s="610">
        <f t="shared" si="1133"/>
        <v>0</v>
      </c>
      <c r="RB187" s="610">
        <f t="shared" si="1133"/>
        <v>0</v>
      </c>
      <c r="RC187" s="610">
        <f t="shared" si="1133"/>
        <v>0</v>
      </c>
      <c r="RD187" s="610">
        <f t="shared" si="1133"/>
        <v>0</v>
      </c>
      <c r="RE187" s="610">
        <f t="shared" si="1133"/>
        <v>0</v>
      </c>
      <c r="RF187" s="610">
        <f t="shared" si="1133"/>
        <v>0</v>
      </c>
      <c r="RG187" s="610">
        <f t="shared" si="1133"/>
        <v>0</v>
      </c>
      <c r="RH187" s="610">
        <f t="shared" si="1133"/>
        <v>0</v>
      </c>
      <c r="RI187" s="610">
        <f t="shared" si="1133"/>
        <v>0</v>
      </c>
      <c r="RJ187" s="610">
        <f t="shared" si="1134"/>
        <v>0</v>
      </c>
    </row>
    <row r="188" spans="1:478" x14ac:dyDescent="0.25">
      <c r="A188" s="589"/>
      <c r="B188" s="394"/>
      <c r="D188" s="628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3"/>
      <c r="P188" s="610"/>
      <c r="Q188" s="611"/>
      <c r="R188" s="628"/>
      <c r="S188" s="623"/>
      <c r="T188" s="623"/>
      <c r="U188" s="623"/>
      <c r="V188" s="623"/>
      <c r="W188" s="623"/>
      <c r="X188" s="623"/>
      <c r="Y188" s="623"/>
      <c r="Z188" s="623"/>
      <c r="AA188" s="623"/>
      <c r="AB188" s="623"/>
      <c r="AC188" s="623"/>
      <c r="AD188" s="610"/>
      <c r="AE188" s="611"/>
      <c r="AF188" s="628"/>
      <c r="AG188" s="623"/>
      <c r="AH188" s="623"/>
      <c r="AI188" s="623"/>
      <c r="AJ188" s="623"/>
      <c r="AK188" s="623"/>
      <c r="AL188" s="623"/>
      <c r="AM188" s="623"/>
      <c r="AN188" s="623"/>
      <c r="AO188" s="623"/>
      <c r="AP188" s="623"/>
      <c r="AQ188" s="623"/>
      <c r="AR188" s="610"/>
      <c r="AS188" s="611"/>
      <c r="AT188" s="628"/>
      <c r="AU188" s="623"/>
      <c r="AV188" s="623"/>
      <c r="AW188" s="623"/>
      <c r="AX188" s="623"/>
      <c r="AY188" s="623"/>
      <c r="AZ188" s="623"/>
      <c r="BA188" s="623"/>
      <c r="BB188" s="623"/>
      <c r="BC188" s="623"/>
      <c r="BD188" s="623"/>
      <c r="BE188" s="623"/>
      <c r="BF188" s="610"/>
      <c r="BG188" s="611"/>
      <c r="BH188" s="628"/>
      <c r="BI188" s="623"/>
      <c r="BJ188" s="623"/>
      <c r="BK188" s="623"/>
      <c r="BL188" s="623"/>
      <c r="BM188" s="623"/>
      <c r="BN188" s="623"/>
      <c r="BO188" s="623"/>
      <c r="BP188" s="623"/>
      <c r="BQ188" s="623"/>
      <c r="BR188" s="623"/>
      <c r="BS188" s="623"/>
      <c r="BT188" s="610"/>
      <c r="BU188" s="621"/>
      <c r="BV188" s="628"/>
      <c r="BW188" s="623"/>
      <c r="BX188" s="623"/>
      <c r="BY188" s="623"/>
      <c r="BZ188" s="623"/>
      <c r="CA188" s="623"/>
      <c r="CB188" s="623"/>
      <c r="CC188" s="623"/>
      <c r="CD188" s="623"/>
      <c r="CE188" s="623"/>
      <c r="CF188" s="623"/>
      <c r="CG188" s="623"/>
      <c r="CH188" s="610"/>
      <c r="CI188" s="611"/>
      <c r="CJ188" s="628"/>
      <c r="CK188" s="623"/>
      <c r="CL188" s="623"/>
      <c r="CM188" s="623"/>
      <c r="CN188" s="623"/>
      <c r="CO188" s="623"/>
      <c r="CP188" s="623"/>
      <c r="CQ188" s="623"/>
      <c r="CR188" s="623"/>
      <c r="CS188" s="623"/>
      <c r="CT188" s="623"/>
      <c r="CU188" s="623"/>
      <c r="CV188" s="610"/>
      <c r="CW188" s="611"/>
      <c r="CX188" s="628"/>
      <c r="CY188" s="623"/>
      <c r="CZ188" s="623"/>
      <c r="DA188" s="623"/>
      <c r="DB188" s="623"/>
      <c r="DC188" s="623"/>
      <c r="DD188" s="623"/>
      <c r="DE188" s="623"/>
      <c r="DF188" s="623"/>
      <c r="DG188" s="623"/>
      <c r="DH188" s="623"/>
      <c r="DI188" s="623"/>
      <c r="DJ188" s="610"/>
      <c r="DK188" s="611"/>
      <c r="DL188" s="628"/>
      <c r="DM188" s="623"/>
      <c r="DN188" s="623"/>
      <c r="DO188" s="623"/>
      <c r="DP188" s="623"/>
      <c r="DQ188" s="623"/>
      <c r="DR188" s="623"/>
      <c r="DS188" s="623"/>
      <c r="DT188" s="623"/>
      <c r="DU188" s="623"/>
      <c r="DV188" s="623"/>
      <c r="DW188" s="623"/>
      <c r="DX188" s="610"/>
      <c r="DY188" s="611"/>
      <c r="DZ188" s="628"/>
      <c r="EA188" s="623"/>
      <c r="EB188" s="623"/>
      <c r="EC188" s="623"/>
      <c r="ED188" s="623"/>
      <c r="EE188" s="623"/>
      <c r="EF188" s="623"/>
      <c r="EG188" s="623"/>
      <c r="EH188" s="623"/>
      <c r="EI188" s="623"/>
      <c r="EJ188" s="623"/>
      <c r="EK188" s="623"/>
      <c r="EL188" s="610"/>
      <c r="EM188" s="611"/>
      <c r="EN188" s="628"/>
      <c r="EO188" s="623"/>
      <c r="EP188" s="623"/>
      <c r="EQ188" s="623"/>
      <c r="ER188" s="623"/>
      <c r="ES188" s="623"/>
      <c r="ET188" s="623"/>
      <c r="EU188" s="623"/>
      <c r="EV188" s="623"/>
      <c r="EW188" s="623"/>
      <c r="EX188" s="623"/>
      <c r="EY188" s="623"/>
      <c r="EZ188" s="610"/>
      <c r="FA188" s="611"/>
      <c r="FB188" s="628"/>
      <c r="FC188" s="623"/>
      <c r="FD188" s="623"/>
      <c r="FE188" s="623"/>
      <c r="FF188" s="623"/>
      <c r="FG188" s="623"/>
      <c r="FH188" s="623"/>
      <c r="FI188" s="623"/>
      <c r="FJ188" s="623"/>
      <c r="FK188" s="623"/>
      <c r="FL188" s="623"/>
      <c r="FM188" s="623"/>
      <c r="FN188" s="610"/>
      <c r="FO188" s="611"/>
      <c r="FP188" s="628"/>
      <c r="FQ188" s="623"/>
      <c r="FR188" s="623"/>
      <c r="FS188" s="623"/>
      <c r="FT188" s="623"/>
      <c r="FU188" s="623"/>
      <c r="FV188" s="623"/>
      <c r="FW188" s="623"/>
      <c r="FX188" s="623"/>
      <c r="FY188" s="623"/>
      <c r="FZ188" s="623"/>
      <c r="GA188" s="623"/>
      <c r="GB188" s="610"/>
      <c r="GC188" s="611"/>
      <c r="GD188" s="628"/>
      <c r="GE188" s="623"/>
      <c r="GF188" s="623"/>
      <c r="GG188" s="623"/>
      <c r="GH188" s="623"/>
      <c r="GI188" s="623"/>
      <c r="GJ188" s="623"/>
      <c r="GK188" s="623"/>
      <c r="GL188" s="623"/>
      <c r="GM188" s="623"/>
      <c r="GN188" s="623"/>
      <c r="GO188" s="623"/>
      <c r="GP188" s="610"/>
      <c r="GQ188" s="611"/>
      <c r="GR188" s="628"/>
      <c r="GS188" s="623"/>
      <c r="GT188" s="623"/>
      <c r="GU188" s="623"/>
      <c r="GV188" s="623"/>
      <c r="GW188" s="623"/>
      <c r="GX188" s="623"/>
      <c r="GY188" s="623"/>
      <c r="GZ188" s="623"/>
      <c r="HA188" s="623"/>
      <c r="HB188" s="623"/>
      <c r="HC188" s="623"/>
      <c r="HD188" s="610"/>
      <c r="HE188" s="611"/>
      <c r="HF188" s="628"/>
      <c r="HG188" s="623"/>
      <c r="HH188" s="623"/>
      <c r="HI188" s="623"/>
      <c r="HJ188" s="623"/>
      <c r="HK188" s="623"/>
      <c r="HL188" s="623"/>
      <c r="HM188" s="623"/>
      <c r="HN188" s="623"/>
      <c r="HO188" s="623"/>
      <c r="HP188" s="623"/>
      <c r="HQ188" s="623"/>
      <c r="HR188" s="610"/>
      <c r="HS188" s="611"/>
      <c r="HT188" s="628"/>
      <c r="HU188" s="623"/>
      <c r="HV188" s="623"/>
      <c r="HW188" s="623"/>
      <c r="HX188" s="623"/>
      <c r="HY188" s="623"/>
      <c r="HZ188" s="623"/>
      <c r="IA188" s="623"/>
      <c r="IB188" s="623"/>
      <c r="IC188" s="623"/>
      <c r="ID188" s="623"/>
      <c r="IE188" s="623"/>
      <c r="IF188" s="610"/>
      <c r="IG188" s="611"/>
      <c r="IH188" s="628"/>
      <c r="II188" s="623"/>
      <c r="IJ188" s="623"/>
      <c r="IK188" s="623"/>
      <c r="IL188" s="623"/>
      <c r="IM188" s="623"/>
      <c r="IN188" s="623"/>
      <c r="IO188" s="623"/>
      <c r="IP188" s="623"/>
      <c r="IQ188" s="623"/>
      <c r="IR188" s="623"/>
      <c r="IS188" s="623"/>
      <c r="IT188" s="610"/>
      <c r="IU188" s="611"/>
      <c r="IV188" s="628"/>
      <c r="IW188" s="623"/>
      <c r="IX188" s="623"/>
      <c r="IY188" s="623"/>
      <c r="IZ188" s="623"/>
      <c r="JA188" s="623"/>
      <c r="JB188" s="623"/>
      <c r="JC188" s="623"/>
      <c r="JD188" s="623"/>
      <c r="JE188" s="623"/>
      <c r="JF188" s="623"/>
      <c r="JG188" s="623"/>
      <c r="JH188" s="610"/>
      <c r="JI188" s="611"/>
      <c r="JJ188" s="628"/>
      <c r="JK188" s="623"/>
      <c r="JL188" s="623"/>
      <c r="JM188" s="623"/>
      <c r="JN188" s="623"/>
      <c r="JO188" s="623"/>
      <c r="JP188" s="623"/>
      <c r="JQ188" s="623"/>
      <c r="JR188" s="623"/>
      <c r="JS188" s="623"/>
      <c r="JT188" s="623"/>
      <c r="JU188" s="623"/>
      <c r="JV188" s="610"/>
      <c r="JW188" s="611"/>
      <c r="JX188" s="628"/>
      <c r="JY188" s="623"/>
      <c r="JZ188" s="623"/>
      <c r="KA188" s="623"/>
      <c r="KB188" s="623"/>
      <c r="KC188" s="623"/>
      <c r="KD188" s="623"/>
      <c r="KE188" s="623"/>
      <c r="KF188" s="623"/>
      <c r="KG188" s="623"/>
      <c r="KH188" s="623"/>
      <c r="KI188" s="623"/>
      <c r="KJ188" s="610"/>
      <c r="KK188" s="611"/>
      <c r="KL188" s="628"/>
      <c r="KM188" s="623"/>
      <c r="KN188" s="623"/>
      <c r="KO188" s="623"/>
      <c r="KP188" s="623"/>
      <c r="KQ188" s="623"/>
      <c r="KR188" s="623"/>
      <c r="KS188" s="623"/>
      <c r="KT188" s="623"/>
      <c r="KU188" s="623"/>
      <c r="KV188" s="623"/>
      <c r="KW188" s="623"/>
      <c r="KX188" s="610"/>
      <c r="KY188" s="611"/>
      <c r="KZ188" s="628"/>
      <c r="LA188" s="623"/>
      <c r="LB188" s="623"/>
      <c r="LC188" s="623"/>
      <c r="LD188" s="623"/>
      <c r="LE188" s="623"/>
      <c r="LF188" s="623"/>
      <c r="LG188" s="623"/>
      <c r="LH188" s="623"/>
      <c r="LI188" s="623"/>
      <c r="LJ188" s="623"/>
      <c r="LK188" s="623"/>
      <c r="LL188" s="610"/>
      <c r="LM188" s="611"/>
      <c r="LN188" s="628"/>
      <c r="LO188" s="623"/>
      <c r="LP188" s="623"/>
      <c r="LQ188" s="623"/>
      <c r="LR188" s="623"/>
      <c r="LS188" s="623"/>
      <c r="LT188" s="623"/>
      <c r="LU188" s="623"/>
      <c r="LV188" s="623"/>
      <c r="LW188" s="623"/>
      <c r="LX188" s="623"/>
      <c r="LY188" s="623"/>
      <c r="LZ188" s="610"/>
      <c r="MA188" s="611"/>
      <c r="MB188" s="628"/>
      <c r="MC188" s="623"/>
      <c r="MD188" s="623"/>
      <c r="ME188" s="623"/>
      <c r="MF188" s="623"/>
      <c r="MG188" s="623"/>
      <c r="MH188" s="623"/>
      <c r="MI188" s="623"/>
      <c r="MJ188" s="623"/>
      <c r="MK188" s="623"/>
      <c r="ML188" s="623"/>
      <c r="MM188" s="623"/>
      <c r="MN188" s="610"/>
      <c r="MO188" s="611"/>
      <c r="MP188" s="628"/>
      <c r="MQ188" s="623"/>
      <c r="MR188" s="623"/>
      <c r="MS188" s="623"/>
      <c r="MT188" s="623"/>
      <c r="MU188" s="623"/>
      <c r="MV188" s="623"/>
      <c r="MW188" s="623"/>
      <c r="MX188" s="623"/>
      <c r="MY188" s="623"/>
      <c r="MZ188" s="623"/>
      <c r="NA188" s="623"/>
      <c r="NB188" s="610"/>
      <c r="NC188" s="611"/>
      <c r="ND188" s="628"/>
      <c r="NE188" s="623"/>
      <c r="NF188" s="623"/>
      <c r="NG188" s="623"/>
      <c r="NH188" s="623"/>
      <c r="NI188" s="623"/>
      <c r="NJ188" s="623"/>
      <c r="NK188" s="623"/>
      <c r="NL188" s="623"/>
      <c r="NM188" s="623"/>
      <c r="NN188" s="623"/>
      <c r="NO188" s="623"/>
      <c r="NP188" s="610"/>
      <c r="NQ188" s="611"/>
      <c r="NR188" s="628"/>
      <c r="NS188" s="623"/>
      <c r="NT188" s="623"/>
      <c r="NU188" s="623"/>
      <c r="NV188" s="623"/>
      <c r="NW188" s="623"/>
      <c r="NX188" s="623"/>
      <c r="NY188" s="623"/>
      <c r="NZ188" s="623"/>
      <c r="OA188" s="623"/>
      <c r="OB188" s="623"/>
      <c r="OC188" s="623"/>
      <c r="OD188" s="610"/>
      <c r="OE188" s="611"/>
      <c r="OF188" s="628"/>
      <c r="OG188" s="623"/>
      <c r="OH188" s="623"/>
      <c r="OI188" s="623"/>
      <c r="OJ188" s="623"/>
      <c r="OK188" s="623"/>
      <c r="OL188" s="623"/>
      <c r="OM188" s="623"/>
      <c r="ON188" s="623"/>
      <c r="OO188" s="623"/>
      <c r="OP188" s="623"/>
      <c r="OQ188" s="623"/>
      <c r="OR188" s="610"/>
      <c r="OS188" s="611"/>
      <c r="OT188" s="628"/>
      <c r="OU188" s="623"/>
      <c r="OV188" s="623"/>
      <c r="OW188" s="623"/>
      <c r="OX188" s="623"/>
      <c r="OY188" s="623"/>
      <c r="OZ188" s="623"/>
      <c r="PA188" s="623"/>
      <c r="PB188" s="623"/>
      <c r="PC188" s="623"/>
      <c r="PD188" s="623"/>
      <c r="PE188" s="623"/>
      <c r="PF188" s="610"/>
      <c r="PG188" s="611"/>
      <c r="PH188" s="628"/>
      <c r="PI188" s="623"/>
      <c r="PJ188" s="623"/>
      <c r="PK188" s="623"/>
      <c r="PL188" s="623"/>
      <c r="PM188" s="623"/>
      <c r="PN188" s="623"/>
      <c r="PO188" s="623"/>
      <c r="PP188" s="623"/>
      <c r="PQ188" s="623"/>
      <c r="PR188" s="623"/>
      <c r="PS188" s="623"/>
      <c r="PT188" s="610"/>
      <c r="PU188" s="611"/>
      <c r="PV188" s="628"/>
      <c r="PW188" s="623"/>
      <c r="PX188" s="623"/>
      <c r="PY188" s="623"/>
      <c r="PZ188" s="623"/>
      <c r="QA188" s="623"/>
      <c r="QB188" s="623"/>
      <c r="QC188" s="623"/>
      <c r="QD188" s="623"/>
      <c r="QE188" s="623"/>
      <c r="QF188" s="623"/>
      <c r="QG188" s="623"/>
      <c r="QH188" s="610"/>
      <c r="QI188" s="611"/>
      <c r="QJ188" s="628"/>
      <c r="QK188" s="623"/>
      <c r="QL188" s="623"/>
      <c r="QM188" s="623"/>
      <c r="QN188" s="623"/>
      <c r="QO188" s="623"/>
      <c r="QP188" s="623"/>
      <c r="QQ188" s="623"/>
      <c r="QR188" s="623"/>
      <c r="QS188" s="623"/>
      <c r="QT188" s="623"/>
      <c r="QU188" s="623"/>
      <c r="QV188" s="610"/>
      <c r="QW188" s="611"/>
      <c r="QX188" s="610"/>
      <c r="QY188" s="610"/>
      <c r="QZ188" s="610"/>
      <c r="RA188" s="610"/>
      <c r="RB188" s="610"/>
      <c r="RC188" s="610"/>
      <c r="RD188" s="610"/>
      <c r="RE188" s="610"/>
      <c r="RF188" s="610"/>
      <c r="RG188" s="610"/>
      <c r="RH188" s="610"/>
      <c r="RI188" s="610"/>
      <c r="RJ188" s="610"/>
    </row>
    <row r="189" spans="1:478" x14ac:dyDescent="0.3">
      <c r="A189" s="589"/>
      <c r="B189" s="378" t="s">
        <v>175</v>
      </c>
      <c r="C189" s="384"/>
      <c r="D189" s="626">
        <f>SUM(D177:D188)</f>
        <v>14024.119999999999</v>
      </c>
      <c r="E189" s="627">
        <f t="shared" ref="E189:O189" si="1135">SUM(E177:E188)</f>
        <v>14865.550000000001</v>
      </c>
      <c r="F189" s="627">
        <f t="shared" si="1135"/>
        <v>0</v>
      </c>
      <c r="G189" s="627">
        <f t="shared" si="1135"/>
        <v>0</v>
      </c>
      <c r="H189" s="627">
        <f t="shared" si="1135"/>
        <v>0</v>
      </c>
      <c r="I189" s="627">
        <f t="shared" si="1135"/>
        <v>0</v>
      </c>
      <c r="J189" s="627">
        <f t="shared" si="1135"/>
        <v>0</v>
      </c>
      <c r="K189" s="627">
        <f t="shared" si="1135"/>
        <v>0</v>
      </c>
      <c r="L189" s="627">
        <f t="shared" si="1135"/>
        <v>0</v>
      </c>
      <c r="M189" s="627">
        <f t="shared" si="1135"/>
        <v>0</v>
      </c>
      <c r="N189" s="627">
        <f t="shared" si="1135"/>
        <v>0</v>
      </c>
      <c r="O189" s="627">
        <f t="shared" si="1135"/>
        <v>0</v>
      </c>
      <c r="P189" s="617">
        <f>+SUBTOTAL(9,D189:O189)</f>
        <v>28889.67</v>
      </c>
      <c r="Q189" s="611"/>
      <c r="R189" s="626">
        <f>SUM(R177:R188)</f>
        <v>4178.4000000000005</v>
      </c>
      <c r="S189" s="627">
        <f t="shared" ref="S189:AC189" si="1136">SUM(S177:S188)</f>
        <v>4207.5099999999993</v>
      </c>
      <c r="T189" s="627">
        <f t="shared" si="1136"/>
        <v>0</v>
      </c>
      <c r="U189" s="627">
        <f t="shared" si="1136"/>
        <v>0</v>
      </c>
      <c r="V189" s="627">
        <f t="shared" si="1136"/>
        <v>0</v>
      </c>
      <c r="W189" s="627">
        <f t="shared" si="1136"/>
        <v>0</v>
      </c>
      <c r="X189" s="627">
        <f t="shared" si="1136"/>
        <v>0</v>
      </c>
      <c r="Y189" s="627">
        <f t="shared" si="1136"/>
        <v>0</v>
      </c>
      <c r="Z189" s="627">
        <f t="shared" si="1136"/>
        <v>0</v>
      </c>
      <c r="AA189" s="627">
        <f t="shared" si="1136"/>
        <v>0</v>
      </c>
      <c r="AB189" s="627">
        <f t="shared" si="1136"/>
        <v>0</v>
      </c>
      <c r="AC189" s="627">
        <f t="shared" si="1136"/>
        <v>0</v>
      </c>
      <c r="AD189" s="617">
        <f>+SUBTOTAL(9,R189:AC189)</f>
        <v>8385.91</v>
      </c>
      <c r="AE189" s="611"/>
      <c r="AF189" s="626">
        <f>SUM(AF177:AF188)</f>
        <v>7305.3600000000006</v>
      </c>
      <c r="AG189" s="627">
        <f t="shared" ref="AG189:AQ189" si="1137">SUM(AG177:AG188)</f>
        <v>7684.99</v>
      </c>
      <c r="AH189" s="627">
        <f t="shared" si="1137"/>
        <v>0</v>
      </c>
      <c r="AI189" s="627">
        <f t="shared" si="1137"/>
        <v>0</v>
      </c>
      <c r="AJ189" s="627">
        <f t="shared" si="1137"/>
        <v>0</v>
      </c>
      <c r="AK189" s="627">
        <f t="shared" si="1137"/>
        <v>0</v>
      </c>
      <c r="AL189" s="627">
        <f t="shared" si="1137"/>
        <v>0</v>
      </c>
      <c r="AM189" s="627">
        <f t="shared" si="1137"/>
        <v>0</v>
      </c>
      <c r="AN189" s="627">
        <f t="shared" si="1137"/>
        <v>0</v>
      </c>
      <c r="AO189" s="627">
        <f t="shared" si="1137"/>
        <v>0</v>
      </c>
      <c r="AP189" s="627">
        <f t="shared" si="1137"/>
        <v>0</v>
      </c>
      <c r="AQ189" s="627">
        <f t="shared" si="1137"/>
        <v>0</v>
      </c>
      <c r="AR189" s="617">
        <f>+SUBTOTAL(9,AF189:AQ189)</f>
        <v>14990.35</v>
      </c>
      <c r="AS189" s="611"/>
      <c r="AT189" s="626">
        <f>SUM(AT177:AT188)</f>
        <v>20471.640000000003</v>
      </c>
      <c r="AU189" s="627">
        <f t="shared" ref="AU189:BE189" si="1138">SUM(AU177:AU188)</f>
        <v>21361.489999999998</v>
      </c>
      <c r="AV189" s="627">
        <f t="shared" si="1138"/>
        <v>0</v>
      </c>
      <c r="AW189" s="627">
        <f t="shared" si="1138"/>
        <v>0</v>
      </c>
      <c r="AX189" s="627">
        <f t="shared" si="1138"/>
        <v>0</v>
      </c>
      <c r="AY189" s="627">
        <f t="shared" si="1138"/>
        <v>0</v>
      </c>
      <c r="AZ189" s="627">
        <f t="shared" si="1138"/>
        <v>0</v>
      </c>
      <c r="BA189" s="627">
        <f t="shared" si="1138"/>
        <v>0</v>
      </c>
      <c r="BB189" s="627">
        <f t="shared" si="1138"/>
        <v>0</v>
      </c>
      <c r="BC189" s="627">
        <f t="shared" si="1138"/>
        <v>0</v>
      </c>
      <c r="BD189" s="627">
        <f t="shared" si="1138"/>
        <v>0</v>
      </c>
      <c r="BE189" s="627">
        <f t="shared" si="1138"/>
        <v>0</v>
      </c>
      <c r="BF189" s="617">
        <f>+SUBTOTAL(9,AT189:BE189)</f>
        <v>41833.130000000005</v>
      </c>
      <c r="BG189" s="611"/>
      <c r="BH189" s="626">
        <f>SUM(BH177:BH188)</f>
        <v>1945.6699999999998</v>
      </c>
      <c r="BI189" s="627">
        <f t="shared" ref="BI189:BS189" si="1139">SUM(BI177:BI188)</f>
        <v>2012.24</v>
      </c>
      <c r="BJ189" s="627">
        <f t="shared" si="1139"/>
        <v>0</v>
      </c>
      <c r="BK189" s="627">
        <f t="shared" si="1139"/>
        <v>0</v>
      </c>
      <c r="BL189" s="627">
        <f t="shared" si="1139"/>
        <v>0</v>
      </c>
      <c r="BM189" s="627">
        <f t="shared" si="1139"/>
        <v>0</v>
      </c>
      <c r="BN189" s="627">
        <f t="shared" si="1139"/>
        <v>0</v>
      </c>
      <c r="BO189" s="627">
        <f t="shared" si="1139"/>
        <v>0</v>
      </c>
      <c r="BP189" s="627">
        <f t="shared" si="1139"/>
        <v>0</v>
      </c>
      <c r="BQ189" s="627">
        <f t="shared" si="1139"/>
        <v>0</v>
      </c>
      <c r="BR189" s="627">
        <f t="shared" si="1139"/>
        <v>0</v>
      </c>
      <c r="BS189" s="627">
        <f t="shared" si="1139"/>
        <v>0</v>
      </c>
      <c r="BT189" s="617">
        <f>+SUBTOTAL(9,BH189:BS189)</f>
        <v>3957.91</v>
      </c>
      <c r="BU189" s="621"/>
      <c r="BV189" s="626">
        <f>SUM(BV177:BV188)</f>
        <v>35525.039999999994</v>
      </c>
      <c r="BW189" s="627">
        <f t="shared" ref="BW189:CG189" si="1140">SUM(BW177:BW188)</f>
        <v>34833.740000000005</v>
      </c>
      <c r="BX189" s="627">
        <f t="shared" si="1140"/>
        <v>0</v>
      </c>
      <c r="BY189" s="627">
        <f t="shared" si="1140"/>
        <v>0</v>
      </c>
      <c r="BZ189" s="627">
        <f t="shared" si="1140"/>
        <v>0</v>
      </c>
      <c r="CA189" s="627">
        <f t="shared" si="1140"/>
        <v>0</v>
      </c>
      <c r="CB189" s="627">
        <f t="shared" si="1140"/>
        <v>0</v>
      </c>
      <c r="CC189" s="627">
        <f t="shared" si="1140"/>
        <v>0</v>
      </c>
      <c r="CD189" s="627">
        <f t="shared" si="1140"/>
        <v>0</v>
      </c>
      <c r="CE189" s="627">
        <f t="shared" si="1140"/>
        <v>0</v>
      </c>
      <c r="CF189" s="627">
        <f t="shared" si="1140"/>
        <v>0</v>
      </c>
      <c r="CG189" s="627">
        <f t="shared" si="1140"/>
        <v>0</v>
      </c>
      <c r="CH189" s="617">
        <f>+SUBTOTAL(9,BV189:CG189)</f>
        <v>70358.78</v>
      </c>
      <c r="CI189" s="611"/>
      <c r="CJ189" s="626">
        <f>SUM(CJ177:CJ188)</f>
        <v>2763.2899999999995</v>
      </c>
      <c r="CK189" s="627">
        <f t="shared" ref="CK189:CU189" si="1141">SUM(CK177:CK188)</f>
        <v>2773.85</v>
      </c>
      <c r="CL189" s="627">
        <f t="shared" si="1141"/>
        <v>0</v>
      </c>
      <c r="CM189" s="627">
        <f t="shared" si="1141"/>
        <v>0</v>
      </c>
      <c r="CN189" s="627">
        <f t="shared" si="1141"/>
        <v>0</v>
      </c>
      <c r="CO189" s="627">
        <f t="shared" si="1141"/>
        <v>0</v>
      </c>
      <c r="CP189" s="627">
        <f t="shared" si="1141"/>
        <v>0</v>
      </c>
      <c r="CQ189" s="627">
        <f t="shared" si="1141"/>
        <v>0</v>
      </c>
      <c r="CR189" s="627">
        <f t="shared" si="1141"/>
        <v>0</v>
      </c>
      <c r="CS189" s="627">
        <f t="shared" si="1141"/>
        <v>0</v>
      </c>
      <c r="CT189" s="627">
        <f t="shared" si="1141"/>
        <v>0</v>
      </c>
      <c r="CU189" s="627">
        <f t="shared" si="1141"/>
        <v>0</v>
      </c>
      <c r="CV189" s="617">
        <f>+SUBTOTAL(9,CJ189:CU189)</f>
        <v>5537.1399999999994</v>
      </c>
      <c r="CW189" s="611"/>
      <c r="CX189" s="626">
        <f>SUM(CX177:CX188)</f>
        <v>2781.5599999999995</v>
      </c>
      <c r="CY189" s="627">
        <f t="shared" ref="CY189:DI189" si="1142">SUM(CY177:CY188)</f>
        <v>3315.88</v>
      </c>
      <c r="CZ189" s="627">
        <f t="shared" si="1142"/>
        <v>0</v>
      </c>
      <c r="DA189" s="627">
        <f t="shared" si="1142"/>
        <v>0</v>
      </c>
      <c r="DB189" s="627">
        <f t="shared" si="1142"/>
        <v>0</v>
      </c>
      <c r="DC189" s="627">
        <f t="shared" si="1142"/>
        <v>0</v>
      </c>
      <c r="DD189" s="627">
        <f t="shared" si="1142"/>
        <v>0</v>
      </c>
      <c r="DE189" s="627">
        <f t="shared" si="1142"/>
        <v>0</v>
      </c>
      <c r="DF189" s="627">
        <f t="shared" si="1142"/>
        <v>0</v>
      </c>
      <c r="DG189" s="627">
        <f t="shared" si="1142"/>
        <v>0</v>
      </c>
      <c r="DH189" s="627">
        <f t="shared" si="1142"/>
        <v>0</v>
      </c>
      <c r="DI189" s="627">
        <f t="shared" si="1142"/>
        <v>0</v>
      </c>
      <c r="DJ189" s="617">
        <f>+SUBTOTAL(9,CX189:DI189)</f>
        <v>6097.44</v>
      </c>
      <c r="DK189" s="611"/>
      <c r="DL189" s="626">
        <f>SUM(DL177:DL188)</f>
        <v>8218.619999999999</v>
      </c>
      <c r="DM189" s="627">
        <f t="shared" ref="DM189:DW189" si="1143">SUM(DM177:DM188)</f>
        <v>8612.0499999999975</v>
      </c>
      <c r="DN189" s="627">
        <f t="shared" si="1143"/>
        <v>0</v>
      </c>
      <c r="DO189" s="627">
        <f t="shared" si="1143"/>
        <v>0</v>
      </c>
      <c r="DP189" s="627">
        <f t="shared" si="1143"/>
        <v>0</v>
      </c>
      <c r="DQ189" s="627">
        <f t="shared" si="1143"/>
        <v>0</v>
      </c>
      <c r="DR189" s="627">
        <f t="shared" si="1143"/>
        <v>0</v>
      </c>
      <c r="DS189" s="627">
        <f t="shared" si="1143"/>
        <v>0</v>
      </c>
      <c r="DT189" s="627">
        <f t="shared" si="1143"/>
        <v>0</v>
      </c>
      <c r="DU189" s="627">
        <f t="shared" si="1143"/>
        <v>0</v>
      </c>
      <c r="DV189" s="627">
        <f t="shared" si="1143"/>
        <v>0</v>
      </c>
      <c r="DW189" s="627">
        <f t="shared" si="1143"/>
        <v>0</v>
      </c>
      <c r="DX189" s="617">
        <f>+SUBTOTAL(9,DL189:DW189)</f>
        <v>16830.669999999998</v>
      </c>
      <c r="DY189" s="611"/>
      <c r="DZ189" s="626">
        <f>SUM(DZ177:DZ188)</f>
        <v>27073.640000000003</v>
      </c>
      <c r="EA189" s="627">
        <f t="shared" ref="EA189:EK189" si="1144">SUM(EA177:EA188)</f>
        <v>28057.45</v>
      </c>
      <c r="EB189" s="627">
        <f t="shared" si="1144"/>
        <v>0</v>
      </c>
      <c r="EC189" s="627">
        <f t="shared" si="1144"/>
        <v>0</v>
      </c>
      <c r="ED189" s="627">
        <f t="shared" si="1144"/>
        <v>0</v>
      </c>
      <c r="EE189" s="627">
        <f t="shared" si="1144"/>
        <v>0</v>
      </c>
      <c r="EF189" s="627">
        <f t="shared" si="1144"/>
        <v>0</v>
      </c>
      <c r="EG189" s="627">
        <f t="shared" si="1144"/>
        <v>0</v>
      </c>
      <c r="EH189" s="627">
        <f t="shared" si="1144"/>
        <v>0</v>
      </c>
      <c r="EI189" s="627">
        <f t="shared" si="1144"/>
        <v>0</v>
      </c>
      <c r="EJ189" s="627">
        <f t="shared" si="1144"/>
        <v>0</v>
      </c>
      <c r="EK189" s="627">
        <f t="shared" si="1144"/>
        <v>0</v>
      </c>
      <c r="EL189" s="617">
        <f>+SUBTOTAL(9,DZ189:EK189)</f>
        <v>55131.090000000004</v>
      </c>
      <c r="EM189" s="611"/>
      <c r="EN189" s="626">
        <f>SUM(EN177:EN188)</f>
        <v>46034.66</v>
      </c>
      <c r="EO189" s="627">
        <f t="shared" ref="EO189:EY189" si="1145">SUM(EO177:EO188)</f>
        <v>48869.509999999995</v>
      </c>
      <c r="EP189" s="627">
        <f t="shared" si="1145"/>
        <v>0</v>
      </c>
      <c r="EQ189" s="627">
        <f t="shared" si="1145"/>
        <v>0</v>
      </c>
      <c r="ER189" s="627">
        <f t="shared" si="1145"/>
        <v>0</v>
      </c>
      <c r="ES189" s="627">
        <f t="shared" si="1145"/>
        <v>0</v>
      </c>
      <c r="ET189" s="627">
        <f t="shared" si="1145"/>
        <v>0</v>
      </c>
      <c r="EU189" s="627">
        <f t="shared" si="1145"/>
        <v>0</v>
      </c>
      <c r="EV189" s="627">
        <f t="shared" si="1145"/>
        <v>0</v>
      </c>
      <c r="EW189" s="627">
        <f t="shared" si="1145"/>
        <v>0</v>
      </c>
      <c r="EX189" s="627">
        <f t="shared" si="1145"/>
        <v>0</v>
      </c>
      <c r="EY189" s="627">
        <f t="shared" si="1145"/>
        <v>0</v>
      </c>
      <c r="EZ189" s="617">
        <f>+SUBTOTAL(9,EN189:EY189)</f>
        <v>94904.17</v>
      </c>
      <c r="FA189" s="611"/>
      <c r="FB189" s="626">
        <f>SUM(FB177:FB188)</f>
        <v>23698.959999999999</v>
      </c>
      <c r="FC189" s="627">
        <f t="shared" ref="FC189:FM189" si="1146">SUM(FC177:FC188)</f>
        <v>24744.89</v>
      </c>
      <c r="FD189" s="627">
        <f t="shared" si="1146"/>
        <v>0</v>
      </c>
      <c r="FE189" s="627">
        <f t="shared" si="1146"/>
        <v>0</v>
      </c>
      <c r="FF189" s="627">
        <f t="shared" si="1146"/>
        <v>0</v>
      </c>
      <c r="FG189" s="627">
        <f t="shared" si="1146"/>
        <v>0</v>
      </c>
      <c r="FH189" s="627">
        <f t="shared" si="1146"/>
        <v>0</v>
      </c>
      <c r="FI189" s="627">
        <f t="shared" si="1146"/>
        <v>0</v>
      </c>
      <c r="FJ189" s="627">
        <f t="shared" si="1146"/>
        <v>0</v>
      </c>
      <c r="FK189" s="627">
        <f t="shared" si="1146"/>
        <v>0</v>
      </c>
      <c r="FL189" s="627">
        <f t="shared" si="1146"/>
        <v>0</v>
      </c>
      <c r="FM189" s="627">
        <f t="shared" si="1146"/>
        <v>0</v>
      </c>
      <c r="FN189" s="617">
        <f>+SUBTOTAL(9,FB189:FM189)</f>
        <v>48443.85</v>
      </c>
      <c r="FO189" s="611"/>
      <c r="FP189" s="626">
        <f>SUM(FP177:FP188)</f>
        <v>20997.43</v>
      </c>
      <c r="FQ189" s="627">
        <f t="shared" ref="FQ189:GA189" si="1147">SUM(FQ177:FQ188)</f>
        <v>21619.27</v>
      </c>
      <c r="FR189" s="627">
        <f t="shared" si="1147"/>
        <v>0</v>
      </c>
      <c r="FS189" s="627">
        <f t="shared" si="1147"/>
        <v>0</v>
      </c>
      <c r="FT189" s="627">
        <f t="shared" si="1147"/>
        <v>0</v>
      </c>
      <c r="FU189" s="627">
        <f t="shared" si="1147"/>
        <v>0</v>
      </c>
      <c r="FV189" s="627">
        <f t="shared" si="1147"/>
        <v>0</v>
      </c>
      <c r="FW189" s="627">
        <f t="shared" si="1147"/>
        <v>0</v>
      </c>
      <c r="FX189" s="627">
        <f t="shared" si="1147"/>
        <v>0</v>
      </c>
      <c r="FY189" s="627">
        <f t="shared" si="1147"/>
        <v>0</v>
      </c>
      <c r="FZ189" s="627">
        <f t="shared" si="1147"/>
        <v>0</v>
      </c>
      <c r="GA189" s="627">
        <f t="shared" si="1147"/>
        <v>0</v>
      </c>
      <c r="GB189" s="617">
        <f>+SUBTOTAL(9,FP189:GA189)</f>
        <v>42616.7</v>
      </c>
      <c r="GC189" s="611"/>
      <c r="GD189" s="626">
        <f>SUM(GD177:GD188)</f>
        <v>4630.1500000000005</v>
      </c>
      <c r="GE189" s="627">
        <f t="shared" ref="GE189:GO189" si="1148">SUM(GE177:GE188)</f>
        <v>6722.24</v>
      </c>
      <c r="GF189" s="627">
        <f t="shared" si="1148"/>
        <v>0</v>
      </c>
      <c r="GG189" s="627">
        <f t="shared" si="1148"/>
        <v>0</v>
      </c>
      <c r="GH189" s="627">
        <f t="shared" si="1148"/>
        <v>0</v>
      </c>
      <c r="GI189" s="627">
        <f t="shared" si="1148"/>
        <v>0</v>
      </c>
      <c r="GJ189" s="627">
        <f t="shared" si="1148"/>
        <v>0</v>
      </c>
      <c r="GK189" s="627">
        <f t="shared" si="1148"/>
        <v>0</v>
      </c>
      <c r="GL189" s="627">
        <f t="shared" si="1148"/>
        <v>0</v>
      </c>
      <c r="GM189" s="627">
        <f t="shared" si="1148"/>
        <v>0</v>
      </c>
      <c r="GN189" s="627">
        <f t="shared" si="1148"/>
        <v>0</v>
      </c>
      <c r="GO189" s="627">
        <f t="shared" si="1148"/>
        <v>0</v>
      </c>
      <c r="GP189" s="617">
        <f>+SUBTOTAL(9,GD189:GO189)</f>
        <v>11352.39</v>
      </c>
      <c r="GQ189" s="611"/>
      <c r="GR189" s="626">
        <f>SUM(GR177:GR188)</f>
        <v>48740.810000000005</v>
      </c>
      <c r="GS189" s="627">
        <f t="shared" ref="GS189:HC189" si="1149">SUM(GS177:GS188)</f>
        <v>49487.649999999994</v>
      </c>
      <c r="GT189" s="627">
        <f t="shared" si="1149"/>
        <v>0</v>
      </c>
      <c r="GU189" s="627">
        <f t="shared" si="1149"/>
        <v>0</v>
      </c>
      <c r="GV189" s="627">
        <f t="shared" si="1149"/>
        <v>0</v>
      </c>
      <c r="GW189" s="627">
        <f t="shared" si="1149"/>
        <v>0</v>
      </c>
      <c r="GX189" s="627">
        <f t="shared" si="1149"/>
        <v>0</v>
      </c>
      <c r="GY189" s="627">
        <f t="shared" si="1149"/>
        <v>0</v>
      </c>
      <c r="GZ189" s="627">
        <f t="shared" si="1149"/>
        <v>0</v>
      </c>
      <c r="HA189" s="627">
        <f t="shared" si="1149"/>
        <v>0</v>
      </c>
      <c r="HB189" s="627">
        <f t="shared" si="1149"/>
        <v>0</v>
      </c>
      <c r="HC189" s="627">
        <f t="shared" si="1149"/>
        <v>0</v>
      </c>
      <c r="HD189" s="617">
        <f>+SUBTOTAL(9,GR189:HC189)</f>
        <v>98228.459999999992</v>
      </c>
      <c r="HE189" s="611"/>
      <c r="HF189" s="626">
        <f>SUM(HF177:HF188)</f>
        <v>25392.61</v>
      </c>
      <c r="HG189" s="627">
        <f t="shared" ref="HG189:HQ189" si="1150">SUM(HG177:HG188)</f>
        <v>25528.38</v>
      </c>
      <c r="HH189" s="627">
        <f t="shared" si="1150"/>
        <v>0</v>
      </c>
      <c r="HI189" s="627">
        <f t="shared" si="1150"/>
        <v>0</v>
      </c>
      <c r="HJ189" s="627">
        <f t="shared" si="1150"/>
        <v>0</v>
      </c>
      <c r="HK189" s="627">
        <f t="shared" si="1150"/>
        <v>0</v>
      </c>
      <c r="HL189" s="627">
        <f t="shared" si="1150"/>
        <v>0</v>
      </c>
      <c r="HM189" s="627">
        <f t="shared" si="1150"/>
        <v>0</v>
      </c>
      <c r="HN189" s="627">
        <f t="shared" si="1150"/>
        <v>0</v>
      </c>
      <c r="HO189" s="627">
        <f t="shared" si="1150"/>
        <v>0</v>
      </c>
      <c r="HP189" s="627">
        <f t="shared" si="1150"/>
        <v>0</v>
      </c>
      <c r="HQ189" s="627">
        <f t="shared" si="1150"/>
        <v>0</v>
      </c>
      <c r="HR189" s="617">
        <f>+SUBTOTAL(9,HF189:HQ189)</f>
        <v>50920.990000000005</v>
      </c>
      <c r="HS189" s="611"/>
      <c r="HT189" s="626">
        <f>SUM(HT177:HT188)</f>
        <v>3993.8500000000004</v>
      </c>
      <c r="HU189" s="627">
        <f t="shared" ref="HU189:IE189" si="1151">SUM(HU177:HU188)</f>
        <v>4207.4599999999991</v>
      </c>
      <c r="HV189" s="627">
        <f t="shared" si="1151"/>
        <v>0</v>
      </c>
      <c r="HW189" s="627">
        <f t="shared" si="1151"/>
        <v>0</v>
      </c>
      <c r="HX189" s="627">
        <f t="shared" si="1151"/>
        <v>0</v>
      </c>
      <c r="HY189" s="627">
        <f t="shared" si="1151"/>
        <v>0</v>
      </c>
      <c r="HZ189" s="627">
        <f t="shared" si="1151"/>
        <v>0</v>
      </c>
      <c r="IA189" s="627">
        <f t="shared" si="1151"/>
        <v>0</v>
      </c>
      <c r="IB189" s="627">
        <f t="shared" si="1151"/>
        <v>0</v>
      </c>
      <c r="IC189" s="627">
        <f t="shared" si="1151"/>
        <v>0</v>
      </c>
      <c r="ID189" s="627">
        <f t="shared" si="1151"/>
        <v>0</v>
      </c>
      <c r="IE189" s="627">
        <f t="shared" si="1151"/>
        <v>0</v>
      </c>
      <c r="IF189" s="617">
        <f>+SUBTOTAL(9,HT189:IE189)</f>
        <v>8201.31</v>
      </c>
      <c r="IG189" s="611"/>
      <c r="IH189" s="626">
        <f>SUM(IH177:IH188)</f>
        <v>7710.83</v>
      </c>
      <c r="II189" s="627">
        <f t="shared" ref="II189:IS189" si="1152">SUM(II177:II188)</f>
        <v>13845.37</v>
      </c>
      <c r="IJ189" s="627">
        <f t="shared" si="1152"/>
        <v>0</v>
      </c>
      <c r="IK189" s="627">
        <f t="shared" si="1152"/>
        <v>0</v>
      </c>
      <c r="IL189" s="627">
        <f t="shared" si="1152"/>
        <v>0</v>
      </c>
      <c r="IM189" s="627">
        <f t="shared" si="1152"/>
        <v>0</v>
      </c>
      <c r="IN189" s="627">
        <f t="shared" si="1152"/>
        <v>0</v>
      </c>
      <c r="IO189" s="627">
        <f t="shared" si="1152"/>
        <v>0</v>
      </c>
      <c r="IP189" s="627">
        <f t="shared" si="1152"/>
        <v>0</v>
      </c>
      <c r="IQ189" s="627">
        <f t="shared" si="1152"/>
        <v>0</v>
      </c>
      <c r="IR189" s="627">
        <f t="shared" si="1152"/>
        <v>0</v>
      </c>
      <c r="IS189" s="627">
        <f t="shared" si="1152"/>
        <v>0</v>
      </c>
      <c r="IT189" s="617">
        <f>+SUBTOTAL(9,IH189:IS189)</f>
        <v>21556.2</v>
      </c>
      <c r="IU189" s="611"/>
      <c r="IV189" s="626">
        <f>SUM(IV177:IV188)</f>
        <v>1634.9199999999998</v>
      </c>
      <c r="IW189" s="627">
        <f t="shared" ref="IW189:JG189" si="1153">SUM(IW177:IW188)</f>
        <v>1614.7700000000002</v>
      </c>
      <c r="IX189" s="627">
        <f t="shared" si="1153"/>
        <v>0</v>
      </c>
      <c r="IY189" s="627">
        <f t="shared" si="1153"/>
        <v>0</v>
      </c>
      <c r="IZ189" s="627">
        <f t="shared" si="1153"/>
        <v>0</v>
      </c>
      <c r="JA189" s="627">
        <f t="shared" si="1153"/>
        <v>0</v>
      </c>
      <c r="JB189" s="627">
        <f t="shared" si="1153"/>
        <v>0</v>
      </c>
      <c r="JC189" s="627">
        <f t="shared" si="1153"/>
        <v>0</v>
      </c>
      <c r="JD189" s="627">
        <f t="shared" si="1153"/>
        <v>0</v>
      </c>
      <c r="JE189" s="627">
        <f t="shared" si="1153"/>
        <v>0</v>
      </c>
      <c r="JF189" s="627">
        <f t="shared" si="1153"/>
        <v>0</v>
      </c>
      <c r="JG189" s="627">
        <f t="shared" si="1153"/>
        <v>0</v>
      </c>
      <c r="JH189" s="617">
        <f>+SUBTOTAL(9,IV189:JG189)</f>
        <v>3249.69</v>
      </c>
      <c r="JI189" s="611"/>
      <c r="JJ189" s="626">
        <f>SUM(JJ177:JJ188)</f>
        <v>17493.110000000004</v>
      </c>
      <c r="JK189" s="627">
        <f t="shared" ref="JK189:JU189" si="1154">SUM(JK177:JK188)</f>
        <v>17626.560000000001</v>
      </c>
      <c r="JL189" s="627">
        <f t="shared" si="1154"/>
        <v>0</v>
      </c>
      <c r="JM189" s="627">
        <f t="shared" si="1154"/>
        <v>0</v>
      </c>
      <c r="JN189" s="627">
        <f t="shared" si="1154"/>
        <v>0</v>
      </c>
      <c r="JO189" s="627">
        <f t="shared" si="1154"/>
        <v>0</v>
      </c>
      <c r="JP189" s="627">
        <f t="shared" si="1154"/>
        <v>0</v>
      </c>
      <c r="JQ189" s="627">
        <f t="shared" si="1154"/>
        <v>0</v>
      </c>
      <c r="JR189" s="627">
        <f t="shared" si="1154"/>
        <v>0</v>
      </c>
      <c r="JS189" s="627">
        <f t="shared" si="1154"/>
        <v>0</v>
      </c>
      <c r="JT189" s="627">
        <f t="shared" si="1154"/>
        <v>0</v>
      </c>
      <c r="JU189" s="627">
        <f t="shared" si="1154"/>
        <v>0</v>
      </c>
      <c r="JV189" s="617">
        <f>+SUBTOTAL(9,JJ189:JU189)</f>
        <v>35119.670000000006</v>
      </c>
      <c r="JW189" s="611"/>
      <c r="JX189" s="626">
        <f>SUM(JX177:JX188)</f>
        <v>32485.730000000003</v>
      </c>
      <c r="JY189" s="627">
        <f t="shared" ref="JY189:KI189" si="1155">SUM(JY177:JY188)</f>
        <v>49868.639999999999</v>
      </c>
      <c r="JZ189" s="627">
        <f t="shared" si="1155"/>
        <v>0</v>
      </c>
      <c r="KA189" s="627">
        <f t="shared" si="1155"/>
        <v>0</v>
      </c>
      <c r="KB189" s="627">
        <f t="shared" si="1155"/>
        <v>0</v>
      </c>
      <c r="KC189" s="627">
        <f t="shared" si="1155"/>
        <v>0</v>
      </c>
      <c r="KD189" s="627">
        <f t="shared" si="1155"/>
        <v>0</v>
      </c>
      <c r="KE189" s="627">
        <f t="shared" si="1155"/>
        <v>0</v>
      </c>
      <c r="KF189" s="627">
        <f t="shared" si="1155"/>
        <v>0</v>
      </c>
      <c r="KG189" s="627">
        <f t="shared" si="1155"/>
        <v>0</v>
      </c>
      <c r="KH189" s="627">
        <f t="shared" si="1155"/>
        <v>0</v>
      </c>
      <c r="KI189" s="627">
        <f t="shared" si="1155"/>
        <v>0</v>
      </c>
      <c r="KJ189" s="617">
        <f>+SUBTOTAL(9,JX189:KI189)</f>
        <v>82354.37</v>
      </c>
      <c r="KK189" s="611"/>
      <c r="KL189" s="626">
        <f>SUM(KL177:KL188)</f>
        <v>8362.9600000000009</v>
      </c>
      <c r="KM189" s="627">
        <f t="shared" ref="KM189:KW189" si="1156">SUM(KM177:KM188)</f>
        <v>8183.2699999999995</v>
      </c>
      <c r="KN189" s="627">
        <f t="shared" si="1156"/>
        <v>0</v>
      </c>
      <c r="KO189" s="627">
        <f t="shared" si="1156"/>
        <v>0</v>
      </c>
      <c r="KP189" s="627">
        <f t="shared" si="1156"/>
        <v>0</v>
      </c>
      <c r="KQ189" s="627">
        <f t="shared" si="1156"/>
        <v>0</v>
      </c>
      <c r="KR189" s="627">
        <f t="shared" si="1156"/>
        <v>0</v>
      </c>
      <c r="KS189" s="627">
        <f t="shared" si="1156"/>
        <v>0</v>
      </c>
      <c r="KT189" s="627">
        <f t="shared" si="1156"/>
        <v>0</v>
      </c>
      <c r="KU189" s="627">
        <f t="shared" si="1156"/>
        <v>0</v>
      </c>
      <c r="KV189" s="627">
        <f t="shared" si="1156"/>
        <v>0</v>
      </c>
      <c r="KW189" s="627">
        <f t="shared" si="1156"/>
        <v>0</v>
      </c>
      <c r="KX189" s="617">
        <f>+SUBTOTAL(9,KL189:KW189)</f>
        <v>16546.23</v>
      </c>
      <c r="KY189" s="611"/>
      <c r="KZ189" s="626">
        <f>SUM(KZ177:KZ188)</f>
        <v>4382.54</v>
      </c>
      <c r="LA189" s="627">
        <f t="shared" ref="LA189:LK189" si="1157">SUM(LA177:LA188)</f>
        <v>4409.3100000000004</v>
      </c>
      <c r="LB189" s="627">
        <f t="shared" si="1157"/>
        <v>0</v>
      </c>
      <c r="LC189" s="627">
        <f t="shared" si="1157"/>
        <v>0</v>
      </c>
      <c r="LD189" s="627">
        <f t="shared" si="1157"/>
        <v>0</v>
      </c>
      <c r="LE189" s="627">
        <f t="shared" si="1157"/>
        <v>0</v>
      </c>
      <c r="LF189" s="627">
        <f t="shared" si="1157"/>
        <v>0</v>
      </c>
      <c r="LG189" s="627">
        <f t="shared" si="1157"/>
        <v>0</v>
      </c>
      <c r="LH189" s="627">
        <f t="shared" si="1157"/>
        <v>0</v>
      </c>
      <c r="LI189" s="627">
        <f t="shared" si="1157"/>
        <v>0</v>
      </c>
      <c r="LJ189" s="627">
        <f t="shared" si="1157"/>
        <v>0</v>
      </c>
      <c r="LK189" s="627">
        <f t="shared" si="1157"/>
        <v>0</v>
      </c>
      <c r="LL189" s="617">
        <f>+SUBTOTAL(9,KZ189:LK189)</f>
        <v>8791.85</v>
      </c>
      <c r="LM189" s="611"/>
      <c r="LN189" s="626">
        <f>SUM(LN177:LN188)</f>
        <v>1917.36</v>
      </c>
      <c r="LO189" s="627">
        <f t="shared" ref="LO189:LY189" si="1158">SUM(LO177:LO188)</f>
        <v>1994.8400000000001</v>
      </c>
      <c r="LP189" s="627">
        <f t="shared" si="1158"/>
        <v>0</v>
      </c>
      <c r="LQ189" s="627">
        <f t="shared" si="1158"/>
        <v>0</v>
      </c>
      <c r="LR189" s="627">
        <f t="shared" si="1158"/>
        <v>0</v>
      </c>
      <c r="LS189" s="627">
        <f t="shared" si="1158"/>
        <v>0</v>
      </c>
      <c r="LT189" s="627">
        <f t="shared" si="1158"/>
        <v>0</v>
      </c>
      <c r="LU189" s="627">
        <f t="shared" si="1158"/>
        <v>0</v>
      </c>
      <c r="LV189" s="627">
        <f t="shared" si="1158"/>
        <v>0</v>
      </c>
      <c r="LW189" s="627">
        <f t="shared" si="1158"/>
        <v>0</v>
      </c>
      <c r="LX189" s="627">
        <f t="shared" si="1158"/>
        <v>0</v>
      </c>
      <c r="LY189" s="627">
        <f t="shared" si="1158"/>
        <v>0</v>
      </c>
      <c r="LZ189" s="617">
        <f>+SUBTOTAL(9,LN189:LY189)</f>
        <v>3912.2</v>
      </c>
      <c r="MA189" s="611"/>
      <c r="MB189" s="626">
        <f>SUM(MB177:MB188)</f>
        <v>7209.2300000000005</v>
      </c>
      <c r="MC189" s="627">
        <f t="shared" ref="MC189:MM189" si="1159">SUM(MC177:MC188)</f>
        <v>7549.7000000000007</v>
      </c>
      <c r="MD189" s="627">
        <f t="shared" si="1159"/>
        <v>0</v>
      </c>
      <c r="ME189" s="627">
        <f t="shared" si="1159"/>
        <v>0</v>
      </c>
      <c r="MF189" s="627">
        <f t="shared" si="1159"/>
        <v>0</v>
      </c>
      <c r="MG189" s="627">
        <f t="shared" si="1159"/>
        <v>0</v>
      </c>
      <c r="MH189" s="627">
        <f t="shared" si="1159"/>
        <v>0</v>
      </c>
      <c r="MI189" s="627">
        <f t="shared" si="1159"/>
        <v>0</v>
      </c>
      <c r="MJ189" s="627">
        <f t="shared" si="1159"/>
        <v>0</v>
      </c>
      <c r="MK189" s="627">
        <f t="shared" si="1159"/>
        <v>0</v>
      </c>
      <c r="ML189" s="627">
        <f t="shared" si="1159"/>
        <v>0</v>
      </c>
      <c r="MM189" s="627">
        <f t="shared" si="1159"/>
        <v>0</v>
      </c>
      <c r="MN189" s="617">
        <f>+SUBTOTAL(9,MB189:MM189)</f>
        <v>14758.93</v>
      </c>
      <c r="MO189" s="611"/>
      <c r="MP189" s="626">
        <f>SUM(MP177:MP188)</f>
        <v>18269.89</v>
      </c>
      <c r="MQ189" s="627">
        <f t="shared" ref="MQ189:NA189" si="1160">SUM(MQ177:MQ188)</f>
        <v>20263.16</v>
      </c>
      <c r="MR189" s="627">
        <f t="shared" si="1160"/>
        <v>0</v>
      </c>
      <c r="MS189" s="627">
        <f t="shared" si="1160"/>
        <v>0</v>
      </c>
      <c r="MT189" s="627">
        <f t="shared" si="1160"/>
        <v>0</v>
      </c>
      <c r="MU189" s="627">
        <f t="shared" si="1160"/>
        <v>0</v>
      </c>
      <c r="MV189" s="627">
        <f t="shared" si="1160"/>
        <v>0</v>
      </c>
      <c r="MW189" s="627">
        <f t="shared" si="1160"/>
        <v>0</v>
      </c>
      <c r="MX189" s="627">
        <f t="shared" si="1160"/>
        <v>0</v>
      </c>
      <c r="MY189" s="627">
        <f t="shared" si="1160"/>
        <v>0</v>
      </c>
      <c r="MZ189" s="627">
        <f t="shared" si="1160"/>
        <v>0</v>
      </c>
      <c r="NA189" s="627">
        <f t="shared" si="1160"/>
        <v>0</v>
      </c>
      <c r="NB189" s="617">
        <f>+SUBTOTAL(9,MP189:NA189)</f>
        <v>38533.050000000003</v>
      </c>
      <c r="NC189" s="611"/>
      <c r="ND189" s="626">
        <f>SUM(ND177:ND188)</f>
        <v>29393.989999999998</v>
      </c>
      <c r="NE189" s="627">
        <f t="shared" ref="NE189:NO189" si="1161">SUM(NE177:NE188)</f>
        <v>31047.4</v>
      </c>
      <c r="NF189" s="627">
        <f t="shared" si="1161"/>
        <v>0</v>
      </c>
      <c r="NG189" s="627">
        <f t="shared" si="1161"/>
        <v>0</v>
      </c>
      <c r="NH189" s="627">
        <f t="shared" si="1161"/>
        <v>0</v>
      </c>
      <c r="NI189" s="627">
        <f t="shared" si="1161"/>
        <v>0</v>
      </c>
      <c r="NJ189" s="627">
        <f t="shared" si="1161"/>
        <v>0</v>
      </c>
      <c r="NK189" s="627">
        <f t="shared" si="1161"/>
        <v>0</v>
      </c>
      <c r="NL189" s="627">
        <f t="shared" si="1161"/>
        <v>0</v>
      </c>
      <c r="NM189" s="627">
        <f t="shared" si="1161"/>
        <v>0</v>
      </c>
      <c r="NN189" s="627">
        <f t="shared" si="1161"/>
        <v>0</v>
      </c>
      <c r="NO189" s="627">
        <f t="shared" si="1161"/>
        <v>0</v>
      </c>
      <c r="NP189" s="617">
        <f>+SUBTOTAL(9,ND189:NO189)</f>
        <v>60441.39</v>
      </c>
      <c r="NQ189" s="611"/>
      <c r="NR189" s="626">
        <f>SUM(NR177:NR188)</f>
        <v>5738.9800000000005</v>
      </c>
      <c r="NS189" s="627">
        <f t="shared" ref="NS189:OC189" si="1162">SUM(NS177:NS188)</f>
        <v>5806.54</v>
      </c>
      <c r="NT189" s="627">
        <f t="shared" si="1162"/>
        <v>0</v>
      </c>
      <c r="NU189" s="627">
        <f t="shared" si="1162"/>
        <v>0</v>
      </c>
      <c r="NV189" s="627">
        <f t="shared" si="1162"/>
        <v>0</v>
      </c>
      <c r="NW189" s="627">
        <f t="shared" si="1162"/>
        <v>0</v>
      </c>
      <c r="NX189" s="627">
        <f t="shared" si="1162"/>
        <v>0</v>
      </c>
      <c r="NY189" s="627">
        <f t="shared" si="1162"/>
        <v>0</v>
      </c>
      <c r="NZ189" s="627">
        <f t="shared" si="1162"/>
        <v>0</v>
      </c>
      <c r="OA189" s="627">
        <f t="shared" si="1162"/>
        <v>0</v>
      </c>
      <c r="OB189" s="627">
        <f t="shared" si="1162"/>
        <v>0</v>
      </c>
      <c r="OC189" s="627">
        <f t="shared" si="1162"/>
        <v>0</v>
      </c>
      <c r="OD189" s="617">
        <f>+SUBTOTAL(9,NR189:OC189)</f>
        <v>11545.52</v>
      </c>
      <c r="OE189" s="611"/>
      <c r="OF189" s="626">
        <f>SUM(OF177:OF188)</f>
        <v>5078.1100000000006</v>
      </c>
      <c r="OG189" s="627">
        <f t="shared" ref="OG189:OQ189" si="1163">SUM(OG177:OG188)</f>
        <v>5469.84</v>
      </c>
      <c r="OH189" s="627">
        <f t="shared" si="1163"/>
        <v>0</v>
      </c>
      <c r="OI189" s="627">
        <f t="shared" si="1163"/>
        <v>0</v>
      </c>
      <c r="OJ189" s="627">
        <f t="shared" si="1163"/>
        <v>0</v>
      </c>
      <c r="OK189" s="627">
        <f t="shared" si="1163"/>
        <v>0</v>
      </c>
      <c r="OL189" s="627">
        <f t="shared" si="1163"/>
        <v>0</v>
      </c>
      <c r="OM189" s="627">
        <f t="shared" si="1163"/>
        <v>0</v>
      </c>
      <c r="ON189" s="627">
        <f t="shared" si="1163"/>
        <v>0</v>
      </c>
      <c r="OO189" s="627">
        <f t="shared" si="1163"/>
        <v>0</v>
      </c>
      <c r="OP189" s="627">
        <f t="shared" si="1163"/>
        <v>0</v>
      </c>
      <c r="OQ189" s="627">
        <f t="shared" si="1163"/>
        <v>0</v>
      </c>
      <c r="OR189" s="617">
        <f>+SUBTOTAL(9,OF189:OQ189)</f>
        <v>10547.95</v>
      </c>
      <c r="OS189" s="611"/>
      <c r="OT189" s="626">
        <f>SUM(OT177:OT188)</f>
        <v>23938.260000000006</v>
      </c>
      <c r="OU189" s="627">
        <f t="shared" ref="OU189:PE189" si="1164">SUM(OU177:OU188)</f>
        <v>24731.62</v>
      </c>
      <c r="OV189" s="627">
        <f t="shared" si="1164"/>
        <v>0</v>
      </c>
      <c r="OW189" s="627">
        <f t="shared" si="1164"/>
        <v>0</v>
      </c>
      <c r="OX189" s="627">
        <f t="shared" si="1164"/>
        <v>0</v>
      </c>
      <c r="OY189" s="627">
        <f t="shared" si="1164"/>
        <v>0</v>
      </c>
      <c r="OZ189" s="627">
        <f t="shared" si="1164"/>
        <v>0</v>
      </c>
      <c r="PA189" s="627">
        <f t="shared" si="1164"/>
        <v>0</v>
      </c>
      <c r="PB189" s="627">
        <f t="shared" si="1164"/>
        <v>0</v>
      </c>
      <c r="PC189" s="627">
        <f t="shared" si="1164"/>
        <v>0</v>
      </c>
      <c r="PD189" s="627">
        <f t="shared" si="1164"/>
        <v>0</v>
      </c>
      <c r="PE189" s="627">
        <f t="shared" si="1164"/>
        <v>0</v>
      </c>
      <c r="PF189" s="617">
        <f>+SUBTOTAL(9,OT189:PE189)</f>
        <v>48669.880000000005</v>
      </c>
      <c r="PG189" s="611"/>
      <c r="PH189" s="626">
        <f>SUM(PH177:PH188)</f>
        <v>9388.11</v>
      </c>
      <c r="PI189" s="627">
        <f t="shared" ref="PI189:PS189" si="1165">SUM(PI177:PI188)</f>
        <v>9680.9700000000012</v>
      </c>
      <c r="PJ189" s="627">
        <f t="shared" si="1165"/>
        <v>0</v>
      </c>
      <c r="PK189" s="627">
        <f t="shared" si="1165"/>
        <v>0</v>
      </c>
      <c r="PL189" s="627">
        <f t="shared" si="1165"/>
        <v>0</v>
      </c>
      <c r="PM189" s="627">
        <f t="shared" si="1165"/>
        <v>0</v>
      </c>
      <c r="PN189" s="627">
        <f t="shared" si="1165"/>
        <v>0</v>
      </c>
      <c r="PO189" s="627">
        <f t="shared" si="1165"/>
        <v>0</v>
      </c>
      <c r="PP189" s="627">
        <f t="shared" si="1165"/>
        <v>0</v>
      </c>
      <c r="PQ189" s="627">
        <f t="shared" si="1165"/>
        <v>0</v>
      </c>
      <c r="PR189" s="627">
        <f t="shared" si="1165"/>
        <v>0</v>
      </c>
      <c r="PS189" s="627">
        <f t="shared" si="1165"/>
        <v>0</v>
      </c>
      <c r="PT189" s="617">
        <f>+SUBTOTAL(9,PH189:PS189)</f>
        <v>19069.080000000002</v>
      </c>
      <c r="PU189" s="611"/>
      <c r="PV189" s="626">
        <f>SUM(PV177:PV188)</f>
        <v>0</v>
      </c>
      <c r="PW189" s="627">
        <f t="shared" ref="PW189:QG189" si="1166">SUM(PW177:PW188)</f>
        <v>721.88</v>
      </c>
      <c r="PX189" s="627">
        <f t="shared" si="1166"/>
        <v>0</v>
      </c>
      <c r="PY189" s="627">
        <f t="shared" si="1166"/>
        <v>0</v>
      </c>
      <c r="PZ189" s="627">
        <f t="shared" si="1166"/>
        <v>0</v>
      </c>
      <c r="QA189" s="627">
        <f t="shared" si="1166"/>
        <v>0</v>
      </c>
      <c r="QB189" s="627">
        <f t="shared" si="1166"/>
        <v>0</v>
      </c>
      <c r="QC189" s="627">
        <f t="shared" si="1166"/>
        <v>0</v>
      </c>
      <c r="QD189" s="627">
        <f t="shared" si="1166"/>
        <v>0</v>
      </c>
      <c r="QE189" s="627">
        <f t="shared" si="1166"/>
        <v>0</v>
      </c>
      <c r="QF189" s="627">
        <f t="shared" si="1166"/>
        <v>0</v>
      </c>
      <c r="QG189" s="627">
        <f t="shared" si="1166"/>
        <v>0</v>
      </c>
      <c r="QH189" s="617">
        <f>+SUBTOTAL(9,PV189:QG189)</f>
        <v>721.88</v>
      </c>
      <c r="QI189" s="611"/>
      <c r="QJ189" s="626">
        <f>SUM(QJ177:QJ188)</f>
        <v>0</v>
      </c>
      <c r="QK189" s="627">
        <f t="shared" ref="QK189:QU189" si="1167">SUM(QK177:QK188)</f>
        <v>617.53000000000009</v>
      </c>
      <c r="QL189" s="627">
        <f t="shared" si="1167"/>
        <v>0</v>
      </c>
      <c r="QM189" s="627">
        <f t="shared" si="1167"/>
        <v>0</v>
      </c>
      <c r="QN189" s="627">
        <f t="shared" si="1167"/>
        <v>0</v>
      </c>
      <c r="QO189" s="627">
        <f t="shared" si="1167"/>
        <v>0</v>
      </c>
      <c r="QP189" s="627">
        <f t="shared" si="1167"/>
        <v>0</v>
      </c>
      <c r="QQ189" s="627">
        <f t="shared" si="1167"/>
        <v>0</v>
      </c>
      <c r="QR189" s="627">
        <f t="shared" si="1167"/>
        <v>0</v>
      </c>
      <c r="QS189" s="627">
        <f t="shared" si="1167"/>
        <v>0</v>
      </c>
      <c r="QT189" s="627">
        <f t="shared" si="1167"/>
        <v>0</v>
      </c>
      <c r="QU189" s="627">
        <f t="shared" si="1167"/>
        <v>0</v>
      </c>
      <c r="QV189" s="617">
        <f>+SUBTOTAL(9,QJ189:QU189)</f>
        <v>617.53000000000009</v>
      </c>
      <c r="QW189" s="611"/>
      <c r="QX189" s="617">
        <f t="shared" ref="QX189:QY189" si="1168">SUM(QX177:QX188)</f>
        <v>470779.82999999996</v>
      </c>
      <c r="QY189" s="617">
        <f t="shared" si="1168"/>
        <v>512335.55000000005</v>
      </c>
      <c r="QZ189" s="617">
        <f t="shared" ref="QZ189:RJ189" si="1169">SUM(QZ177:QZ188)</f>
        <v>0</v>
      </c>
      <c r="RA189" s="617">
        <f t="shared" si="1169"/>
        <v>0</v>
      </c>
      <c r="RB189" s="617">
        <f t="shared" si="1169"/>
        <v>0</v>
      </c>
      <c r="RC189" s="617">
        <f t="shared" si="1169"/>
        <v>0</v>
      </c>
      <c r="RD189" s="617">
        <f t="shared" si="1169"/>
        <v>0</v>
      </c>
      <c r="RE189" s="617">
        <f t="shared" si="1169"/>
        <v>0</v>
      </c>
      <c r="RF189" s="617">
        <f t="shared" si="1169"/>
        <v>0</v>
      </c>
      <c r="RG189" s="617">
        <f t="shared" si="1169"/>
        <v>0</v>
      </c>
      <c r="RH189" s="617">
        <f t="shared" si="1169"/>
        <v>0</v>
      </c>
      <c r="RI189" s="617">
        <f t="shared" si="1169"/>
        <v>0</v>
      </c>
      <c r="RJ189" s="617">
        <f t="shared" si="1169"/>
        <v>983115.38000000012</v>
      </c>
    </row>
    <row r="190" spans="1:478" x14ac:dyDescent="0.25">
      <c r="A190" s="589"/>
      <c r="B190" s="394"/>
      <c r="D190" s="635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36"/>
      <c r="Q190" s="637"/>
      <c r="R190" s="635"/>
      <c r="S190" s="622"/>
      <c r="T190" s="622"/>
      <c r="U190" s="622"/>
      <c r="V190" s="622"/>
      <c r="W190" s="622"/>
      <c r="X190" s="622"/>
      <c r="Y190" s="622"/>
      <c r="Z190" s="622"/>
      <c r="AA190" s="622"/>
      <c r="AB190" s="622"/>
      <c r="AC190" s="622"/>
      <c r="AD190" s="636"/>
      <c r="AE190" s="637"/>
      <c r="AF190" s="635"/>
      <c r="AG190" s="622"/>
      <c r="AH190" s="622"/>
      <c r="AI190" s="622"/>
      <c r="AJ190" s="622"/>
      <c r="AK190" s="622"/>
      <c r="AL190" s="622"/>
      <c r="AM190" s="622"/>
      <c r="AN190" s="622"/>
      <c r="AO190" s="622"/>
      <c r="AP190" s="622"/>
      <c r="AQ190" s="622"/>
      <c r="AR190" s="636"/>
      <c r="AS190" s="611"/>
      <c r="AT190" s="635"/>
      <c r="AU190" s="622"/>
      <c r="AV190" s="622"/>
      <c r="AW190" s="622"/>
      <c r="AX190" s="622"/>
      <c r="AY190" s="622"/>
      <c r="AZ190" s="622"/>
      <c r="BA190" s="622"/>
      <c r="BB190" s="622"/>
      <c r="BC190" s="622"/>
      <c r="BD190" s="622"/>
      <c r="BE190" s="622"/>
      <c r="BF190" s="636"/>
      <c r="BG190" s="611"/>
      <c r="BH190" s="635"/>
      <c r="BI190" s="622"/>
      <c r="BJ190" s="622"/>
      <c r="BK190" s="622"/>
      <c r="BL190" s="622"/>
      <c r="BM190" s="622"/>
      <c r="BN190" s="622"/>
      <c r="BO190" s="622"/>
      <c r="BP190" s="622"/>
      <c r="BQ190" s="622"/>
      <c r="BR190" s="622"/>
      <c r="BS190" s="622"/>
      <c r="BT190" s="636"/>
      <c r="BU190" s="621"/>
      <c r="BV190" s="635"/>
      <c r="BW190" s="622"/>
      <c r="BX190" s="622"/>
      <c r="BY190" s="622"/>
      <c r="BZ190" s="622"/>
      <c r="CA190" s="622"/>
      <c r="CB190" s="622"/>
      <c r="CC190" s="622"/>
      <c r="CD190" s="622"/>
      <c r="CE190" s="622"/>
      <c r="CF190" s="622"/>
      <c r="CG190" s="622"/>
      <c r="CH190" s="636"/>
      <c r="CI190" s="637"/>
      <c r="CJ190" s="635"/>
      <c r="CK190" s="622"/>
      <c r="CL190" s="622"/>
      <c r="CM190" s="622"/>
      <c r="CN190" s="622"/>
      <c r="CO190" s="622"/>
      <c r="CP190" s="622"/>
      <c r="CQ190" s="622"/>
      <c r="CR190" s="622"/>
      <c r="CS190" s="622"/>
      <c r="CT190" s="622"/>
      <c r="CU190" s="622"/>
      <c r="CV190" s="636"/>
      <c r="CW190" s="611"/>
      <c r="CX190" s="635"/>
      <c r="CY190" s="622"/>
      <c r="CZ190" s="622"/>
      <c r="DA190" s="622"/>
      <c r="DB190" s="622"/>
      <c r="DC190" s="622"/>
      <c r="DD190" s="622"/>
      <c r="DE190" s="622"/>
      <c r="DF190" s="622"/>
      <c r="DG190" s="622"/>
      <c r="DH190" s="622"/>
      <c r="DI190" s="622"/>
      <c r="DJ190" s="636"/>
      <c r="DK190" s="637"/>
      <c r="DL190" s="635"/>
      <c r="DM190" s="622"/>
      <c r="DN190" s="622"/>
      <c r="DO190" s="622"/>
      <c r="DP190" s="622"/>
      <c r="DQ190" s="622"/>
      <c r="DR190" s="622"/>
      <c r="DS190" s="622"/>
      <c r="DT190" s="622"/>
      <c r="DU190" s="622"/>
      <c r="DV190" s="622"/>
      <c r="DW190" s="622"/>
      <c r="DX190" s="636"/>
      <c r="DY190" s="637"/>
      <c r="DZ190" s="635"/>
      <c r="EA190" s="622"/>
      <c r="EB190" s="622"/>
      <c r="EC190" s="622"/>
      <c r="ED190" s="622"/>
      <c r="EE190" s="622"/>
      <c r="EF190" s="622"/>
      <c r="EG190" s="622"/>
      <c r="EH190" s="622"/>
      <c r="EI190" s="622"/>
      <c r="EJ190" s="622"/>
      <c r="EK190" s="622"/>
      <c r="EL190" s="636"/>
      <c r="EM190" s="637"/>
      <c r="EN190" s="635"/>
      <c r="EO190" s="622"/>
      <c r="EP190" s="622"/>
      <c r="EQ190" s="622"/>
      <c r="ER190" s="622"/>
      <c r="ES190" s="622"/>
      <c r="ET190" s="622"/>
      <c r="EU190" s="622"/>
      <c r="EV190" s="622"/>
      <c r="EW190" s="622"/>
      <c r="EX190" s="622"/>
      <c r="EY190" s="622"/>
      <c r="EZ190" s="636"/>
      <c r="FA190" s="637"/>
      <c r="FB190" s="635"/>
      <c r="FC190" s="622"/>
      <c r="FD190" s="622"/>
      <c r="FE190" s="622"/>
      <c r="FF190" s="622"/>
      <c r="FG190" s="622"/>
      <c r="FH190" s="622"/>
      <c r="FI190" s="622"/>
      <c r="FJ190" s="622"/>
      <c r="FK190" s="622"/>
      <c r="FL190" s="622"/>
      <c r="FM190" s="622"/>
      <c r="FN190" s="636"/>
      <c r="FO190" s="637"/>
      <c r="FP190" s="635"/>
      <c r="FQ190" s="622"/>
      <c r="FR190" s="622"/>
      <c r="FS190" s="622"/>
      <c r="FT190" s="622"/>
      <c r="FU190" s="622"/>
      <c r="FV190" s="622"/>
      <c r="FW190" s="622"/>
      <c r="FX190" s="622"/>
      <c r="FY190" s="622"/>
      <c r="FZ190" s="622"/>
      <c r="GA190" s="622"/>
      <c r="GB190" s="636"/>
      <c r="GC190" s="637"/>
      <c r="GD190" s="635"/>
      <c r="GE190" s="622"/>
      <c r="GF190" s="622"/>
      <c r="GG190" s="622"/>
      <c r="GH190" s="622"/>
      <c r="GI190" s="622"/>
      <c r="GJ190" s="622"/>
      <c r="GK190" s="622"/>
      <c r="GL190" s="622"/>
      <c r="GM190" s="622"/>
      <c r="GN190" s="622"/>
      <c r="GO190" s="622"/>
      <c r="GP190" s="636"/>
      <c r="GQ190" s="637"/>
      <c r="GR190" s="635"/>
      <c r="GS190" s="622"/>
      <c r="GT190" s="622"/>
      <c r="GU190" s="622"/>
      <c r="GV190" s="622"/>
      <c r="GW190" s="622"/>
      <c r="GX190" s="622"/>
      <c r="GY190" s="622"/>
      <c r="GZ190" s="622"/>
      <c r="HA190" s="622"/>
      <c r="HB190" s="622"/>
      <c r="HC190" s="622"/>
      <c r="HD190" s="636"/>
      <c r="HE190" s="637"/>
      <c r="HF190" s="635"/>
      <c r="HG190" s="622"/>
      <c r="HH190" s="622"/>
      <c r="HI190" s="622"/>
      <c r="HJ190" s="622"/>
      <c r="HK190" s="622"/>
      <c r="HL190" s="622"/>
      <c r="HM190" s="622"/>
      <c r="HN190" s="622"/>
      <c r="HO190" s="622"/>
      <c r="HP190" s="622"/>
      <c r="HQ190" s="622"/>
      <c r="HR190" s="636"/>
      <c r="HS190" s="637"/>
      <c r="HT190" s="635"/>
      <c r="HU190" s="622"/>
      <c r="HV190" s="622"/>
      <c r="HW190" s="622"/>
      <c r="HX190" s="622"/>
      <c r="HY190" s="622"/>
      <c r="HZ190" s="622"/>
      <c r="IA190" s="622"/>
      <c r="IB190" s="622"/>
      <c r="IC190" s="622"/>
      <c r="ID190" s="622"/>
      <c r="IE190" s="622"/>
      <c r="IF190" s="636"/>
      <c r="IG190" s="637"/>
      <c r="IH190" s="635"/>
      <c r="II190" s="622"/>
      <c r="IJ190" s="622"/>
      <c r="IK190" s="622"/>
      <c r="IL190" s="622"/>
      <c r="IM190" s="622"/>
      <c r="IN190" s="622"/>
      <c r="IO190" s="622"/>
      <c r="IP190" s="622"/>
      <c r="IQ190" s="622"/>
      <c r="IR190" s="622"/>
      <c r="IS190" s="622"/>
      <c r="IT190" s="636"/>
      <c r="IU190" s="637"/>
      <c r="IV190" s="635"/>
      <c r="IW190" s="622"/>
      <c r="IX190" s="622"/>
      <c r="IY190" s="622"/>
      <c r="IZ190" s="622"/>
      <c r="JA190" s="622"/>
      <c r="JB190" s="622"/>
      <c r="JC190" s="622"/>
      <c r="JD190" s="622"/>
      <c r="JE190" s="622"/>
      <c r="JF190" s="622"/>
      <c r="JG190" s="622"/>
      <c r="JH190" s="636"/>
      <c r="JI190" s="637"/>
      <c r="JJ190" s="635"/>
      <c r="JK190" s="622"/>
      <c r="JL190" s="622"/>
      <c r="JM190" s="622"/>
      <c r="JN190" s="622"/>
      <c r="JO190" s="622"/>
      <c r="JP190" s="622"/>
      <c r="JQ190" s="622"/>
      <c r="JR190" s="622"/>
      <c r="JS190" s="622"/>
      <c r="JT190" s="622"/>
      <c r="JU190" s="622"/>
      <c r="JV190" s="636"/>
      <c r="JW190" s="637"/>
      <c r="JX190" s="635"/>
      <c r="JY190" s="622"/>
      <c r="JZ190" s="622"/>
      <c r="KA190" s="622"/>
      <c r="KB190" s="622"/>
      <c r="KC190" s="622"/>
      <c r="KD190" s="622"/>
      <c r="KE190" s="622"/>
      <c r="KF190" s="622"/>
      <c r="KG190" s="622"/>
      <c r="KH190" s="622"/>
      <c r="KI190" s="622"/>
      <c r="KJ190" s="636"/>
      <c r="KK190" s="637"/>
      <c r="KL190" s="635"/>
      <c r="KM190" s="622"/>
      <c r="KN190" s="622"/>
      <c r="KO190" s="622"/>
      <c r="KP190" s="622"/>
      <c r="KQ190" s="622"/>
      <c r="KR190" s="622"/>
      <c r="KS190" s="622"/>
      <c r="KT190" s="622"/>
      <c r="KU190" s="622"/>
      <c r="KV190" s="622"/>
      <c r="KW190" s="622"/>
      <c r="KX190" s="636"/>
      <c r="KY190" s="637"/>
      <c r="KZ190" s="635"/>
      <c r="LA190" s="622"/>
      <c r="LB190" s="622"/>
      <c r="LC190" s="622"/>
      <c r="LD190" s="622"/>
      <c r="LE190" s="622"/>
      <c r="LF190" s="622"/>
      <c r="LG190" s="622"/>
      <c r="LH190" s="622"/>
      <c r="LI190" s="622"/>
      <c r="LJ190" s="622"/>
      <c r="LK190" s="622"/>
      <c r="LL190" s="636"/>
      <c r="LM190" s="637"/>
      <c r="LN190" s="635"/>
      <c r="LO190" s="622"/>
      <c r="LP190" s="622"/>
      <c r="LQ190" s="622"/>
      <c r="LR190" s="622"/>
      <c r="LS190" s="622"/>
      <c r="LT190" s="622"/>
      <c r="LU190" s="622"/>
      <c r="LV190" s="622"/>
      <c r="LW190" s="622"/>
      <c r="LX190" s="622"/>
      <c r="LY190" s="622"/>
      <c r="LZ190" s="636"/>
      <c r="MA190" s="637"/>
      <c r="MB190" s="635"/>
      <c r="MC190" s="622"/>
      <c r="MD190" s="622"/>
      <c r="ME190" s="622"/>
      <c r="MF190" s="622"/>
      <c r="MG190" s="622"/>
      <c r="MH190" s="622"/>
      <c r="MI190" s="622"/>
      <c r="MJ190" s="622"/>
      <c r="MK190" s="622"/>
      <c r="ML190" s="622"/>
      <c r="MM190" s="622"/>
      <c r="MN190" s="636"/>
      <c r="MO190" s="637"/>
      <c r="MP190" s="635"/>
      <c r="MQ190" s="622"/>
      <c r="MR190" s="622"/>
      <c r="MS190" s="622"/>
      <c r="MT190" s="622"/>
      <c r="MU190" s="622"/>
      <c r="MV190" s="622"/>
      <c r="MW190" s="622"/>
      <c r="MX190" s="622"/>
      <c r="MY190" s="622"/>
      <c r="MZ190" s="622"/>
      <c r="NA190" s="622"/>
      <c r="NB190" s="636"/>
      <c r="NC190" s="637"/>
      <c r="ND190" s="635"/>
      <c r="NE190" s="622"/>
      <c r="NF190" s="622"/>
      <c r="NG190" s="622"/>
      <c r="NH190" s="622"/>
      <c r="NI190" s="622"/>
      <c r="NJ190" s="622"/>
      <c r="NK190" s="622"/>
      <c r="NL190" s="622"/>
      <c r="NM190" s="622"/>
      <c r="NN190" s="622"/>
      <c r="NO190" s="622"/>
      <c r="NP190" s="636"/>
      <c r="NQ190" s="637"/>
      <c r="NR190" s="635"/>
      <c r="NS190" s="622"/>
      <c r="NT190" s="622"/>
      <c r="NU190" s="622"/>
      <c r="NV190" s="622"/>
      <c r="NW190" s="622"/>
      <c r="NX190" s="622"/>
      <c r="NY190" s="622"/>
      <c r="NZ190" s="622"/>
      <c r="OA190" s="622"/>
      <c r="OB190" s="622"/>
      <c r="OC190" s="622"/>
      <c r="OD190" s="636"/>
      <c r="OE190" s="637"/>
      <c r="OF190" s="635"/>
      <c r="OG190" s="622"/>
      <c r="OH190" s="622"/>
      <c r="OI190" s="622"/>
      <c r="OJ190" s="622"/>
      <c r="OK190" s="622"/>
      <c r="OL190" s="622"/>
      <c r="OM190" s="622"/>
      <c r="ON190" s="622"/>
      <c r="OO190" s="622"/>
      <c r="OP190" s="622"/>
      <c r="OQ190" s="622"/>
      <c r="OR190" s="636"/>
      <c r="OS190" s="637"/>
      <c r="OT190" s="635"/>
      <c r="OU190" s="622"/>
      <c r="OV190" s="622"/>
      <c r="OW190" s="622"/>
      <c r="OX190" s="622"/>
      <c r="OY190" s="622"/>
      <c r="OZ190" s="622"/>
      <c r="PA190" s="622"/>
      <c r="PB190" s="622"/>
      <c r="PC190" s="622"/>
      <c r="PD190" s="622"/>
      <c r="PE190" s="622"/>
      <c r="PF190" s="636"/>
      <c r="PG190" s="637"/>
      <c r="PH190" s="635"/>
      <c r="PI190" s="622"/>
      <c r="PJ190" s="622"/>
      <c r="PK190" s="622"/>
      <c r="PL190" s="622"/>
      <c r="PM190" s="622"/>
      <c r="PN190" s="622"/>
      <c r="PO190" s="622"/>
      <c r="PP190" s="622"/>
      <c r="PQ190" s="622"/>
      <c r="PR190" s="622"/>
      <c r="PS190" s="622"/>
      <c r="PT190" s="636"/>
      <c r="PU190" s="637"/>
      <c r="PV190" s="635"/>
      <c r="PW190" s="622"/>
      <c r="PX190" s="622"/>
      <c r="PY190" s="622"/>
      <c r="PZ190" s="622"/>
      <c r="QA190" s="622"/>
      <c r="QB190" s="622"/>
      <c r="QC190" s="622"/>
      <c r="QD190" s="622"/>
      <c r="QE190" s="622"/>
      <c r="QF190" s="622"/>
      <c r="QG190" s="622"/>
      <c r="QH190" s="636"/>
      <c r="QI190" s="637"/>
      <c r="QJ190" s="635"/>
      <c r="QK190" s="622"/>
      <c r="QL190" s="622"/>
      <c r="QM190" s="622"/>
      <c r="QN190" s="622"/>
      <c r="QO190" s="622"/>
      <c r="QP190" s="622"/>
      <c r="QQ190" s="622"/>
      <c r="QR190" s="622"/>
      <c r="QS190" s="622"/>
      <c r="QT190" s="622"/>
      <c r="QU190" s="622"/>
      <c r="QV190" s="636"/>
      <c r="QW190" s="637"/>
      <c r="QX190" s="636"/>
      <c r="QY190" s="636"/>
      <c r="QZ190" s="636"/>
      <c r="RA190" s="636"/>
      <c r="RB190" s="636"/>
      <c r="RC190" s="636"/>
      <c r="RD190" s="636"/>
      <c r="RE190" s="636"/>
      <c r="RF190" s="636"/>
      <c r="RG190" s="636"/>
      <c r="RH190" s="636"/>
      <c r="RI190" s="636"/>
      <c r="RJ190" s="636"/>
    </row>
    <row r="191" spans="1:478" x14ac:dyDescent="0.3">
      <c r="A191" s="589"/>
      <c r="B191" s="417" t="s">
        <v>101</v>
      </c>
      <c r="C191" s="384"/>
      <c r="D191" s="618"/>
      <c r="E191" s="619"/>
      <c r="F191" s="619"/>
      <c r="G191" s="619"/>
      <c r="H191" s="619"/>
      <c r="I191" s="619"/>
      <c r="J191" s="619"/>
      <c r="K191" s="619"/>
      <c r="L191" s="619"/>
      <c r="M191" s="619"/>
      <c r="N191" s="619"/>
      <c r="O191" s="619"/>
      <c r="P191" s="620"/>
      <c r="Q191" s="621"/>
      <c r="R191" s="618"/>
      <c r="S191" s="619"/>
      <c r="T191" s="619"/>
      <c r="U191" s="619"/>
      <c r="V191" s="619"/>
      <c r="W191" s="619"/>
      <c r="X191" s="619"/>
      <c r="Y191" s="619"/>
      <c r="Z191" s="619"/>
      <c r="AA191" s="619"/>
      <c r="AB191" s="619"/>
      <c r="AC191" s="619"/>
      <c r="AD191" s="620"/>
      <c r="AE191" s="621"/>
      <c r="AF191" s="618"/>
      <c r="AG191" s="619"/>
      <c r="AH191" s="619"/>
      <c r="AI191" s="619"/>
      <c r="AJ191" s="619"/>
      <c r="AK191" s="619"/>
      <c r="AL191" s="619"/>
      <c r="AM191" s="619"/>
      <c r="AN191" s="619"/>
      <c r="AO191" s="619"/>
      <c r="AP191" s="619"/>
      <c r="AQ191" s="619"/>
      <c r="AR191" s="620"/>
      <c r="AS191" s="611"/>
      <c r="AT191" s="618"/>
      <c r="AU191" s="619"/>
      <c r="AV191" s="619"/>
      <c r="AW191" s="619"/>
      <c r="AX191" s="619"/>
      <c r="AY191" s="619"/>
      <c r="AZ191" s="619"/>
      <c r="BA191" s="619"/>
      <c r="BB191" s="619"/>
      <c r="BC191" s="619"/>
      <c r="BD191" s="619"/>
      <c r="BE191" s="619"/>
      <c r="BF191" s="620"/>
      <c r="BG191" s="611"/>
      <c r="BH191" s="618"/>
      <c r="BI191" s="619"/>
      <c r="BJ191" s="619"/>
      <c r="BK191" s="619"/>
      <c r="BL191" s="619"/>
      <c r="BM191" s="619"/>
      <c r="BN191" s="619"/>
      <c r="BO191" s="619"/>
      <c r="BP191" s="619"/>
      <c r="BQ191" s="619"/>
      <c r="BR191" s="619"/>
      <c r="BS191" s="619"/>
      <c r="BT191" s="620"/>
      <c r="BU191" s="621"/>
      <c r="BV191" s="618"/>
      <c r="BW191" s="619"/>
      <c r="BX191" s="619"/>
      <c r="BY191" s="619"/>
      <c r="BZ191" s="619"/>
      <c r="CA191" s="619"/>
      <c r="CB191" s="619"/>
      <c r="CC191" s="619"/>
      <c r="CD191" s="619"/>
      <c r="CE191" s="619"/>
      <c r="CF191" s="619"/>
      <c r="CG191" s="619"/>
      <c r="CH191" s="620"/>
      <c r="CI191" s="621"/>
      <c r="CJ191" s="618"/>
      <c r="CK191" s="619"/>
      <c r="CL191" s="619"/>
      <c r="CM191" s="619"/>
      <c r="CN191" s="619"/>
      <c r="CO191" s="619"/>
      <c r="CP191" s="619"/>
      <c r="CQ191" s="619"/>
      <c r="CR191" s="619"/>
      <c r="CS191" s="619"/>
      <c r="CT191" s="619"/>
      <c r="CU191" s="619"/>
      <c r="CV191" s="620"/>
      <c r="CW191" s="611"/>
      <c r="CX191" s="618"/>
      <c r="CY191" s="619"/>
      <c r="CZ191" s="619"/>
      <c r="DA191" s="619"/>
      <c r="DB191" s="619"/>
      <c r="DC191" s="619"/>
      <c r="DD191" s="619"/>
      <c r="DE191" s="619"/>
      <c r="DF191" s="619"/>
      <c r="DG191" s="619"/>
      <c r="DH191" s="619"/>
      <c r="DI191" s="619"/>
      <c r="DJ191" s="620"/>
      <c r="DK191" s="621"/>
      <c r="DL191" s="618"/>
      <c r="DM191" s="619"/>
      <c r="DN191" s="619"/>
      <c r="DO191" s="619"/>
      <c r="DP191" s="619"/>
      <c r="DQ191" s="619"/>
      <c r="DR191" s="619"/>
      <c r="DS191" s="619"/>
      <c r="DT191" s="619"/>
      <c r="DU191" s="619"/>
      <c r="DV191" s="619"/>
      <c r="DW191" s="619"/>
      <c r="DX191" s="620"/>
      <c r="DY191" s="621"/>
      <c r="DZ191" s="618"/>
      <c r="EA191" s="619"/>
      <c r="EB191" s="619"/>
      <c r="EC191" s="619"/>
      <c r="ED191" s="619"/>
      <c r="EE191" s="619"/>
      <c r="EF191" s="619"/>
      <c r="EG191" s="619"/>
      <c r="EH191" s="619"/>
      <c r="EI191" s="619"/>
      <c r="EJ191" s="619"/>
      <c r="EK191" s="619"/>
      <c r="EL191" s="620"/>
      <c r="EM191" s="621"/>
      <c r="EN191" s="618"/>
      <c r="EO191" s="619"/>
      <c r="EP191" s="619"/>
      <c r="EQ191" s="619"/>
      <c r="ER191" s="619"/>
      <c r="ES191" s="619"/>
      <c r="ET191" s="619"/>
      <c r="EU191" s="619"/>
      <c r="EV191" s="619"/>
      <c r="EW191" s="619"/>
      <c r="EX191" s="619"/>
      <c r="EY191" s="619"/>
      <c r="EZ191" s="620"/>
      <c r="FA191" s="621"/>
      <c r="FB191" s="618"/>
      <c r="FC191" s="619"/>
      <c r="FD191" s="619"/>
      <c r="FE191" s="619"/>
      <c r="FF191" s="619"/>
      <c r="FG191" s="619"/>
      <c r="FH191" s="619"/>
      <c r="FI191" s="619"/>
      <c r="FJ191" s="619"/>
      <c r="FK191" s="619"/>
      <c r="FL191" s="619"/>
      <c r="FM191" s="619"/>
      <c r="FN191" s="620"/>
      <c r="FO191" s="621"/>
      <c r="FP191" s="618"/>
      <c r="FQ191" s="619"/>
      <c r="FR191" s="619"/>
      <c r="FS191" s="619"/>
      <c r="FT191" s="619"/>
      <c r="FU191" s="619"/>
      <c r="FV191" s="619"/>
      <c r="FW191" s="619"/>
      <c r="FX191" s="619"/>
      <c r="FY191" s="619"/>
      <c r="FZ191" s="619"/>
      <c r="GA191" s="619"/>
      <c r="GB191" s="620"/>
      <c r="GC191" s="621"/>
      <c r="GD191" s="618"/>
      <c r="GE191" s="619"/>
      <c r="GF191" s="619"/>
      <c r="GG191" s="619"/>
      <c r="GH191" s="619"/>
      <c r="GI191" s="619"/>
      <c r="GJ191" s="619"/>
      <c r="GK191" s="619"/>
      <c r="GL191" s="619"/>
      <c r="GM191" s="619"/>
      <c r="GN191" s="619"/>
      <c r="GO191" s="619"/>
      <c r="GP191" s="620"/>
      <c r="GQ191" s="621"/>
      <c r="GR191" s="618"/>
      <c r="GS191" s="619"/>
      <c r="GT191" s="619"/>
      <c r="GU191" s="619"/>
      <c r="GV191" s="619"/>
      <c r="GW191" s="619"/>
      <c r="GX191" s="619"/>
      <c r="GY191" s="619"/>
      <c r="GZ191" s="619"/>
      <c r="HA191" s="619"/>
      <c r="HB191" s="619"/>
      <c r="HC191" s="619"/>
      <c r="HD191" s="620"/>
      <c r="HE191" s="621"/>
      <c r="HF191" s="618"/>
      <c r="HG191" s="619"/>
      <c r="HH191" s="619"/>
      <c r="HI191" s="619"/>
      <c r="HJ191" s="619"/>
      <c r="HK191" s="619"/>
      <c r="HL191" s="619"/>
      <c r="HM191" s="619"/>
      <c r="HN191" s="619"/>
      <c r="HO191" s="619"/>
      <c r="HP191" s="619"/>
      <c r="HQ191" s="619"/>
      <c r="HR191" s="620"/>
      <c r="HS191" s="621"/>
      <c r="HT191" s="618"/>
      <c r="HU191" s="619"/>
      <c r="HV191" s="619"/>
      <c r="HW191" s="619"/>
      <c r="HX191" s="619"/>
      <c r="HY191" s="619"/>
      <c r="HZ191" s="619"/>
      <c r="IA191" s="619"/>
      <c r="IB191" s="619"/>
      <c r="IC191" s="619"/>
      <c r="ID191" s="619"/>
      <c r="IE191" s="619"/>
      <c r="IF191" s="620"/>
      <c r="IG191" s="621"/>
      <c r="IH191" s="618"/>
      <c r="II191" s="619"/>
      <c r="IJ191" s="619"/>
      <c r="IK191" s="619"/>
      <c r="IL191" s="619"/>
      <c r="IM191" s="619"/>
      <c r="IN191" s="619"/>
      <c r="IO191" s="619"/>
      <c r="IP191" s="619"/>
      <c r="IQ191" s="619"/>
      <c r="IR191" s="619"/>
      <c r="IS191" s="619"/>
      <c r="IT191" s="620"/>
      <c r="IU191" s="621"/>
      <c r="IV191" s="618"/>
      <c r="IW191" s="619"/>
      <c r="IX191" s="619"/>
      <c r="IY191" s="619"/>
      <c r="IZ191" s="619"/>
      <c r="JA191" s="619"/>
      <c r="JB191" s="619"/>
      <c r="JC191" s="619"/>
      <c r="JD191" s="619"/>
      <c r="JE191" s="619"/>
      <c r="JF191" s="619"/>
      <c r="JG191" s="619"/>
      <c r="JH191" s="620"/>
      <c r="JI191" s="621"/>
      <c r="JJ191" s="618"/>
      <c r="JK191" s="619"/>
      <c r="JL191" s="619"/>
      <c r="JM191" s="619"/>
      <c r="JN191" s="619"/>
      <c r="JO191" s="619"/>
      <c r="JP191" s="619"/>
      <c r="JQ191" s="619"/>
      <c r="JR191" s="619"/>
      <c r="JS191" s="619"/>
      <c r="JT191" s="619"/>
      <c r="JU191" s="619"/>
      <c r="JV191" s="620"/>
      <c r="JW191" s="621"/>
      <c r="JX191" s="618"/>
      <c r="JY191" s="619"/>
      <c r="JZ191" s="619"/>
      <c r="KA191" s="619"/>
      <c r="KB191" s="619"/>
      <c r="KC191" s="619"/>
      <c r="KD191" s="619"/>
      <c r="KE191" s="619"/>
      <c r="KF191" s="619"/>
      <c r="KG191" s="619"/>
      <c r="KH191" s="619"/>
      <c r="KI191" s="619"/>
      <c r="KJ191" s="620"/>
      <c r="KK191" s="621"/>
      <c r="KL191" s="618"/>
      <c r="KM191" s="619"/>
      <c r="KN191" s="619"/>
      <c r="KO191" s="619"/>
      <c r="KP191" s="619"/>
      <c r="KQ191" s="619"/>
      <c r="KR191" s="619"/>
      <c r="KS191" s="619"/>
      <c r="KT191" s="619"/>
      <c r="KU191" s="619"/>
      <c r="KV191" s="619"/>
      <c r="KW191" s="619"/>
      <c r="KX191" s="620"/>
      <c r="KY191" s="621"/>
      <c r="KZ191" s="618"/>
      <c r="LA191" s="619"/>
      <c r="LB191" s="619"/>
      <c r="LC191" s="619"/>
      <c r="LD191" s="619"/>
      <c r="LE191" s="619"/>
      <c r="LF191" s="619"/>
      <c r="LG191" s="619"/>
      <c r="LH191" s="619"/>
      <c r="LI191" s="619"/>
      <c r="LJ191" s="619"/>
      <c r="LK191" s="619"/>
      <c r="LL191" s="620"/>
      <c r="LM191" s="621"/>
      <c r="LN191" s="618"/>
      <c r="LO191" s="619"/>
      <c r="LP191" s="619"/>
      <c r="LQ191" s="619"/>
      <c r="LR191" s="619"/>
      <c r="LS191" s="619"/>
      <c r="LT191" s="619"/>
      <c r="LU191" s="619"/>
      <c r="LV191" s="619"/>
      <c r="LW191" s="619"/>
      <c r="LX191" s="619"/>
      <c r="LY191" s="619"/>
      <c r="LZ191" s="620"/>
      <c r="MA191" s="621"/>
      <c r="MB191" s="618"/>
      <c r="MC191" s="619"/>
      <c r="MD191" s="619"/>
      <c r="ME191" s="619"/>
      <c r="MF191" s="619"/>
      <c r="MG191" s="619"/>
      <c r="MH191" s="619"/>
      <c r="MI191" s="619"/>
      <c r="MJ191" s="619"/>
      <c r="MK191" s="619"/>
      <c r="ML191" s="619"/>
      <c r="MM191" s="619"/>
      <c r="MN191" s="620"/>
      <c r="MO191" s="621"/>
      <c r="MP191" s="618"/>
      <c r="MQ191" s="619"/>
      <c r="MR191" s="619"/>
      <c r="MS191" s="619"/>
      <c r="MT191" s="619"/>
      <c r="MU191" s="619"/>
      <c r="MV191" s="619"/>
      <c r="MW191" s="619"/>
      <c r="MX191" s="619"/>
      <c r="MY191" s="619"/>
      <c r="MZ191" s="619"/>
      <c r="NA191" s="619"/>
      <c r="NB191" s="620"/>
      <c r="NC191" s="621"/>
      <c r="ND191" s="618"/>
      <c r="NE191" s="619"/>
      <c r="NF191" s="619"/>
      <c r="NG191" s="619"/>
      <c r="NH191" s="619"/>
      <c r="NI191" s="619"/>
      <c r="NJ191" s="619"/>
      <c r="NK191" s="619"/>
      <c r="NL191" s="619"/>
      <c r="NM191" s="619"/>
      <c r="NN191" s="619"/>
      <c r="NO191" s="619"/>
      <c r="NP191" s="620"/>
      <c r="NQ191" s="621"/>
      <c r="NR191" s="618"/>
      <c r="NS191" s="619"/>
      <c r="NT191" s="619"/>
      <c r="NU191" s="619"/>
      <c r="NV191" s="619"/>
      <c r="NW191" s="619"/>
      <c r="NX191" s="619"/>
      <c r="NY191" s="619"/>
      <c r="NZ191" s="619"/>
      <c r="OA191" s="619"/>
      <c r="OB191" s="619"/>
      <c r="OC191" s="619"/>
      <c r="OD191" s="620"/>
      <c r="OE191" s="621"/>
      <c r="OF191" s="618"/>
      <c r="OG191" s="619"/>
      <c r="OH191" s="619"/>
      <c r="OI191" s="619"/>
      <c r="OJ191" s="619"/>
      <c r="OK191" s="619"/>
      <c r="OL191" s="619"/>
      <c r="OM191" s="619"/>
      <c r="ON191" s="619"/>
      <c r="OO191" s="619"/>
      <c r="OP191" s="619"/>
      <c r="OQ191" s="619"/>
      <c r="OR191" s="620"/>
      <c r="OS191" s="621"/>
      <c r="OT191" s="618"/>
      <c r="OU191" s="619"/>
      <c r="OV191" s="619"/>
      <c r="OW191" s="619"/>
      <c r="OX191" s="619"/>
      <c r="OY191" s="619"/>
      <c r="OZ191" s="619"/>
      <c r="PA191" s="619"/>
      <c r="PB191" s="619"/>
      <c r="PC191" s="619"/>
      <c r="PD191" s="619"/>
      <c r="PE191" s="619"/>
      <c r="PF191" s="620"/>
      <c r="PG191" s="621"/>
      <c r="PH191" s="618"/>
      <c r="PI191" s="619"/>
      <c r="PJ191" s="619"/>
      <c r="PK191" s="619"/>
      <c r="PL191" s="619"/>
      <c r="PM191" s="619"/>
      <c r="PN191" s="619"/>
      <c r="PO191" s="619"/>
      <c r="PP191" s="619"/>
      <c r="PQ191" s="619"/>
      <c r="PR191" s="619"/>
      <c r="PS191" s="619"/>
      <c r="PT191" s="620"/>
      <c r="PU191" s="621"/>
      <c r="PV191" s="618"/>
      <c r="PW191" s="619"/>
      <c r="PX191" s="619"/>
      <c r="PY191" s="619"/>
      <c r="PZ191" s="619"/>
      <c r="QA191" s="619"/>
      <c r="QB191" s="619"/>
      <c r="QC191" s="619"/>
      <c r="QD191" s="619"/>
      <c r="QE191" s="619"/>
      <c r="QF191" s="619"/>
      <c r="QG191" s="619"/>
      <c r="QH191" s="620"/>
      <c r="QI191" s="621"/>
      <c r="QJ191" s="618"/>
      <c r="QK191" s="619"/>
      <c r="QL191" s="619"/>
      <c r="QM191" s="619"/>
      <c r="QN191" s="619"/>
      <c r="QO191" s="619"/>
      <c r="QP191" s="619"/>
      <c r="QQ191" s="619"/>
      <c r="QR191" s="619"/>
      <c r="QS191" s="619"/>
      <c r="QT191" s="619"/>
      <c r="QU191" s="619"/>
      <c r="QV191" s="620"/>
      <c r="QW191" s="621"/>
      <c r="QX191" s="620"/>
      <c r="QY191" s="620"/>
      <c r="QZ191" s="620"/>
      <c r="RA191" s="620"/>
      <c r="RB191" s="620"/>
      <c r="RC191" s="620"/>
      <c r="RD191" s="620"/>
      <c r="RE191" s="620"/>
      <c r="RF191" s="620"/>
      <c r="RG191" s="620"/>
      <c r="RH191" s="620"/>
      <c r="RI191" s="620"/>
      <c r="RJ191" s="620"/>
    </row>
    <row r="192" spans="1:478" x14ac:dyDescent="0.25">
      <c r="A192" s="589" t="s">
        <v>971</v>
      </c>
      <c r="B192" s="255" t="s">
        <v>102</v>
      </c>
      <c r="C192" s="313"/>
      <c r="D192" s="607">
        <f t="shared" ref="D192:O199" si="1170">ROUND(D56/D$146,2)</f>
        <v>522.42999999999995</v>
      </c>
      <c r="E192" s="608">
        <f t="shared" si="1170"/>
        <v>548.12</v>
      </c>
      <c r="F192" s="608">
        <f t="shared" si="1170"/>
        <v>0</v>
      </c>
      <c r="G192" s="608">
        <f t="shared" si="1170"/>
        <v>0</v>
      </c>
      <c r="H192" s="608">
        <f t="shared" si="1170"/>
        <v>0</v>
      </c>
      <c r="I192" s="608">
        <f t="shared" si="1170"/>
        <v>0</v>
      </c>
      <c r="J192" s="608">
        <f t="shared" si="1170"/>
        <v>0</v>
      </c>
      <c r="K192" s="608">
        <f t="shared" si="1170"/>
        <v>0</v>
      </c>
      <c r="L192" s="608">
        <f t="shared" si="1170"/>
        <v>0</v>
      </c>
      <c r="M192" s="608">
        <f t="shared" si="1170"/>
        <v>0</v>
      </c>
      <c r="N192" s="608">
        <f t="shared" si="1170"/>
        <v>0</v>
      </c>
      <c r="O192" s="608">
        <f t="shared" si="1170"/>
        <v>0</v>
      </c>
      <c r="P192" s="610">
        <f t="shared" ref="P192:P199" si="1171">+SUBTOTAL(9,D192:O192)</f>
        <v>1070.55</v>
      </c>
      <c r="Q192" s="611"/>
      <c r="R192" s="607">
        <f t="shared" ref="R192:AC199" si="1172">ROUND(R56/R$146,2)</f>
        <v>237.47</v>
      </c>
      <c r="S192" s="608">
        <f t="shared" si="1172"/>
        <v>228.38</v>
      </c>
      <c r="T192" s="608">
        <f t="shared" si="1172"/>
        <v>0</v>
      </c>
      <c r="U192" s="608">
        <f t="shared" si="1172"/>
        <v>0</v>
      </c>
      <c r="V192" s="608">
        <f t="shared" si="1172"/>
        <v>0</v>
      </c>
      <c r="W192" s="608">
        <f t="shared" si="1172"/>
        <v>0</v>
      </c>
      <c r="X192" s="608">
        <f t="shared" si="1172"/>
        <v>0</v>
      </c>
      <c r="Y192" s="608">
        <f t="shared" si="1172"/>
        <v>0</v>
      </c>
      <c r="Z192" s="608">
        <f t="shared" si="1172"/>
        <v>0</v>
      </c>
      <c r="AA192" s="608">
        <f t="shared" si="1172"/>
        <v>0</v>
      </c>
      <c r="AB192" s="608">
        <f t="shared" si="1172"/>
        <v>0</v>
      </c>
      <c r="AC192" s="608">
        <f t="shared" si="1172"/>
        <v>0</v>
      </c>
      <c r="AD192" s="610">
        <f t="shared" ref="AD192:AD199" si="1173">+SUBTOTAL(9,R192:AC192)</f>
        <v>465.85</v>
      </c>
      <c r="AE192" s="611"/>
      <c r="AF192" s="607">
        <f t="shared" ref="AF192:AQ199" si="1174">ROUND(AF56/AF$146,2)</f>
        <v>47.49</v>
      </c>
      <c r="AG192" s="608">
        <f t="shared" si="1174"/>
        <v>45.68</v>
      </c>
      <c r="AH192" s="608">
        <f t="shared" si="1174"/>
        <v>0</v>
      </c>
      <c r="AI192" s="608">
        <f t="shared" si="1174"/>
        <v>0</v>
      </c>
      <c r="AJ192" s="608">
        <f t="shared" si="1174"/>
        <v>0</v>
      </c>
      <c r="AK192" s="608">
        <f t="shared" si="1174"/>
        <v>0</v>
      </c>
      <c r="AL192" s="608">
        <f t="shared" si="1174"/>
        <v>0</v>
      </c>
      <c r="AM192" s="608">
        <f t="shared" si="1174"/>
        <v>0</v>
      </c>
      <c r="AN192" s="608">
        <f t="shared" si="1174"/>
        <v>0</v>
      </c>
      <c r="AO192" s="608">
        <f t="shared" si="1174"/>
        <v>0</v>
      </c>
      <c r="AP192" s="608">
        <f t="shared" si="1174"/>
        <v>0</v>
      </c>
      <c r="AQ192" s="608">
        <f t="shared" si="1174"/>
        <v>0</v>
      </c>
      <c r="AR192" s="610">
        <f t="shared" ref="AR192:AR199" si="1175">+SUBTOTAL(9,AF192:AQ192)</f>
        <v>93.17</v>
      </c>
      <c r="AS192" s="611"/>
      <c r="AT192" s="607">
        <f t="shared" ref="AT192:BE199" si="1176">ROUND(AT56/AT$146,2)</f>
        <v>522.41999999999996</v>
      </c>
      <c r="AU192" s="608">
        <f t="shared" si="1176"/>
        <v>502.45</v>
      </c>
      <c r="AV192" s="608">
        <f t="shared" si="1176"/>
        <v>0</v>
      </c>
      <c r="AW192" s="608">
        <f t="shared" si="1176"/>
        <v>0</v>
      </c>
      <c r="AX192" s="608">
        <f t="shared" si="1176"/>
        <v>0</v>
      </c>
      <c r="AY192" s="608">
        <f t="shared" si="1176"/>
        <v>0</v>
      </c>
      <c r="AZ192" s="608">
        <f t="shared" si="1176"/>
        <v>0</v>
      </c>
      <c r="BA192" s="608">
        <f t="shared" si="1176"/>
        <v>0</v>
      </c>
      <c r="BB192" s="608">
        <f t="shared" si="1176"/>
        <v>0</v>
      </c>
      <c r="BC192" s="608">
        <f t="shared" si="1176"/>
        <v>0</v>
      </c>
      <c r="BD192" s="608">
        <f t="shared" si="1176"/>
        <v>0</v>
      </c>
      <c r="BE192" s="608">
        <f t="shared" si="1176"/>
        <v>0</v>
      </c>
      <c r="BF192" s="610">
        <f t="shared" ref="BF192:BF199" si="1177">+SUBTOTAL(9,AT192:BE192)</f>
        <v>1024.8699999999999</v>
      </c>
      <c r="BG192" s="611"/>
      <c r="BH192" s="607">
        <f t="shared" ref="BH192:BS199" si="1178">ROUND(BH56/BH$146,2)</f>
        <v>47.5</v>
      </c>
      <c r="BI192" s="608">
        <f t="shared" si="1178"/>
        <v>45.68</v>
      </c>
      <c r="BJ192" s="608">
        <f t="shared" si="1178"/>
        <v>0</v>
      </c>
      <c r="BK192" s="608">
        <f t="shared" si="1178"/>
        <v>0</v>
      </c>
      <c r="BL192" s="608">
        <f t="shared" si="1178"/>
        <v>0</v>
      </c>
      <c r="BM192" s="608">
        <f t="shared" si="1178"/>
        <v>0</v>
      </c>
      <c r="BN192" s="608">
        <f t="shared" si="1178"/>
        <v>0</v>
      </c>
      <c r="BO192" s="608">
        <f t="shared" si="1178"/>
        <v>0</v>
      </c>
      <c r="BP192" s="608">
        <f t="shared" si="1178"/>
        <v>0</v>
      </c>
      <c r="BQ192" s="608">
        <f t="shared" si="1178"/>
        <v>0</v>
      </c>
      <c r="BR192" s="608">
        <f t="shared" si="1178"/>
        <v>0</v>
      </c>
      <c r="BS192" s="608">
        <f t="shared" si="1178"/>
        <v>0</v>
      </c>
      <c r="BT192" s="610">
        <f t="shared" ref="BT192:BT199" si="1179">+SUBTOTAL(9,BH192:BS192)</f>
        <v>93.18</v>
      </c>
      <c r="BU192" s="621"/>
      <c r="BV192" s="607">
        <f t="shared" ref="BV192:CG199" si="1180">ROUND(BV56/BV$146,2)</f>
        <v>1424.99</v>
      </c>
      <c r="BW192" s="608">
        <f t="shared" si="1180"/>
        <v>1324.64</v>
      </c>
      <c r="BX192" s="608">
        <f t="shared" si="1180"/>
        <v>0</v>
      </c>
      <c r="BY192" s="608">
        <f t="shared" si="1180"/>
        <v>0</v>
      </c>
      <c r="BZ192" s="608">
        <f t="shared" si="1180"/>
        <v>0</v>
      </c>
      <c r="CA192" s="608">
        <f t="shared" si="1180"/>
        <v>0</v>
      </c>
      <c r="CB192" s="608">
        <f t="shared" si="1180"/>
        <v>0</v>
      </c>
      <c r="CC192" s="608">
        <f t="shared" si="1180"/>
        <v>0</v>
      </c>
      <c r="CD192" s="608">
        <f t="shared" si="1180"/>
        <v>0</v>
      </c>
      <c r="CE192" s="608">
        <f t="shared" si="1180"/>
        <v>0</v>
      </c>
      <c r="CF192" s="608">
        <f t="shared" si="1180"/>
        <v>0</v>
      </c>
      <c r="CG192" s="608">
        <f t="shared" si="1180"/>
        <v>0</v>
      </c>
      <c r="CH192" s="610">
        <f t="shared" ref="CH192:CH199" si="1181">+SUBTOTAL(9,BV192:CG192)</f>
        <v>2749.63</v>
      </c>
      <c r="CI192" s="611"/>
      <c r="CJ192" s="607">
        <f t="shared" ref="CJ192:CU199" si="1182">ROUND(CJ56/CJ$146,2)</f>
        <v>142.47999999999999</v>
      </c>
      <c r="CK192" s="608">
        <f t="shared" si="1182"/>
        <v>137.03</v>
      </c>
      <c r="CL192" s="608">
        <f t="shared" si="1182"/>
        <v>0</v>
      </c>
      <c r="CM192" s="608">
        <f t="shared" si="1182"/>
        <v>0</v>
      </c>
      <c r="CN192" s="608">
        <f t="shared" si="1182"/>
        <v>0</v>
      </c>
      <c r="CO192" s="608">
        <f t="shared" si="1182"/>
        <v>0</v>
      </c>
      <c r="CP192" s="608">
        <f t="shared" si="1182"/>
        <v>0</v>
      </c>
      <c r="CQ192" s="608">
        <f t="shared" si="1182"/>
        <v>0</v>
      </c>
      <c r="CR192" s="608">
        <f t="shared" si="1182"/>
        <v>0</v>
      </c>
      <c r="CS192" s="608">
        <f t="shared" si="1182"/>
        <v>0</v>
      </c>
      <c r="CT192" s="608">
        <f t="shared" si="1182"/>
        <v>0</v>
      </c>
      <c r="CU192" s="608">
        <f t="shared" si="1182"/>
        <v>0</v>
      </c>
      <c r="CV192" s="610">
        <f t="shared" ref="CV192:CV199" si="1183">+SUBTOTAL(9,CJ192:CU192)</f>
        <v>279.51</v>
      </c>
      <c r="CW192" s="611"/>
      <c r="CX192" s="607">
        <f t="shared" ref="CX192:DI199" si="1184">ROUND(CX56/CX$146,2)</f>
        <v>142.47999999999999</v>
      </c>
      <c r="CY192" s="608">
        <f t="shared" si="1184"/>
        <v>182.71</v>
      </c>
      <c r="CZ192" s="608">
        <f t="shared" si="1184"/>
        <v>0</v>
      </c>
      <c r="DA192" s="608">
        <f t="shared" si="1184"/>
        <v>0</v>
      </c>
      <c r="DB192" s="608">
        <f t="shared" si="1184"/>
        <v>0</v>
      </c>
      <c r="DC192" s="608">
        <f t="shared" si="1184"/>
        <v>0</v>
      </c>
      <c r="DD192" s="608">
        <f t="shared" si="1184"/>
        <v>0</v>
      </c>
      <c r="DE192" s="608">
        <f t="shared" si="1184"/>
        <v>0</v>
      </c>
      <c r="DF192" s="608">
        <f t="shared" si="1184"/>
        <v>0</v>
      </c>
      <c r="DG192" s="608">
        <f t="shared" si="1184"/>
        <v>0</v>
      </c>
      <c r="DH192" s="608">
        <f t="shared" si="1184"/>
        <v>0</v>
      </c>
      <c r="DI192" s="608">
        <f t="shared" si="1184"/>
        <v>0</v>
      </c>
      <c r="DJ192" s="610">
        <f t="shared" ref="DJ192:DJ199" si="1185">+SUBTOTAL(9,CX192:DI192)</f>
        <v>325.19</v>
      </c>
      <c r="DK192" s="611"/>
      <c r="DL192" s="607">
        <f t="shared" ref="DL192:DW199" si="1186">ROUND(DL56/DL$146,2)</f>
        <v>94.98</v>
      </c>
      <c r="DM192" s="608">
        <f t="shared" si="1186"/>
        <v>91.36</v>
      </c>
      <c r="DN192" s="608">
        <f t="shared" si="1186"/>
        <v>0</v>
      </c>
      <c r="DO192" s="608">
        <f t="shared" si="1186"/>
        <v>0</v>
      </c>
      <c r="DP192" s="608">
        <f t="shared" si="1186"/>
        <v>0</v>
      </c>
      <c r="DQ192" s="608">
        <f t="shared" si="1186"/>
        <v>0</v>
      </c>
      <c r="DR192" s="608">
        <f t="shared" si="1186"/>
        <v>0</v>
      </c>
      <c r="DS192" s="608">
        <f t="shared" si="1186"/>
        <v>0</v>
      </c>
      <c r="DT192" s="608">
        <f t="shared" si="1186"/>
        <v>0</v>
      </c>
      <c r="DU192" s="608">
        <f t="shared" si="1186"/>
        <v>0</v>
      </c>
      <c r="DV192" s="608">
        <f t="shared" si="1186"/>
        <v>0</v>
      </c>
      <c r="DW192" s="608">
        <f t="shared" si="1186"/>
        <v>0</v>
      </c>
      <c r="DX192" s="610">
        <f t="shared" ref="DX192:DX199" si="1187">+SUBTOTAL(9,DL192:DW192)</f>
        <v>186.34</v>
      </c>
      <c r="DY192" s="611"/>
      <c r="DZ192" s="607">
        <f t="shared" ref="DZ192:EK199" si="1188">ROUND(DZ56/DZ$146,2)</f>
        <v>712.41</v>
      </c>
      <c r="EA192" s="608">
        <f t="shared" si="1188"/>
        <v>685.15</v>
      </c>
      <c r="EB192" s="608">
        <f t="shared" si="1188"/>
        <v>0</v>
      </c>
      <c r="EC192" s="608">
        <f t="shared" si="1188"/>
        <v>0</v>
      </c>
      <c r="ED192" s="608">
        <f t="shared" si="1188"/>
        <v>0</v>
      </c>
      <c r="EE192" s="608">
        <f t="shared" si="1188"/>
        <v>0</v>
      </c>
      <c r="EF192" s="608">
        <f t="shared" si="1188"/>
        <v>0</v>
      </c>
      <c r="EG192" s="608">
        <f t="shared" si="1188"/>
        <v>0</v>
      </c>
      <c r="EH192" s="608">
        <f t="shared" si="1188"/>
        <v>0</v>
      </c>
      <c r="EI192" s="608">
        <f t="shared" si="1188"/>
        <v>0</v>
      </c>
      <c r="EJ192" s="608">
        <f t="shared" si="1188"/>
        <v>0</v>
      </c>
      <c r="EK192" s="608">
        <f t="shared" si="1188"/>
        <v>0</v>
      </c>
      <c r="EL192" s="610">
        <f t="shared" ref="EL192:EL199" si="1189">+SUBTOTAL(9,DZ192:EK192)</f>
        <v>1397.56</v>
      </c>
      <c r="EM192" s="611"/>
      <c r="EN192" s="607">
        <f t="shared" ref="EN192:EY199" si="1190">ROUND(EN56/EN$146,2)</f>
        <v>712.41</v>
      </c>
      <c r="EO192" s="608">
        <f t="shared" si="1190"/>
        <v>685.15</v>
      </c>
      <c r="EP192" s="608">
        <f t="shared" si="1190"/>
        <v>0</v>
      </c>
      <c r="EQ192" s="608">
        <f t="shared" si="1190"/>
        <v>0</v>
      </c>
      <c r="ER192" s="608">
        <f t="shared" si="1190"/>
        <v>0</v>
      </c>
      <c r="ES192" s="608">
        <f t="shared" si="1190"/>
        <v>0</v>
      </c>
      <c r="ET192" s="608">
        <f t="shared" si="1190"/>
        <v>0</v>
      </c>
      <c r="EU192" s="608">
        <f t="shared" si="1190"/>
        <v>0</v>
      </c>
      <c r="EV192" s="608">
        <f t="shared" si="1190"/>
        <v>0</v>
      </c>
      <c r="EW192" s="608">
        <f t="shared" si="1190"/>
        <v>0</v>
      </c>
      <c r="EX192" s="608">
        <f t="shared" si="1190"/>
        <v>0</v>
      </c>
      <c r="EY192" s="608">
        <f t="shared" si="1190"/>
        <v>0</v>
      </c>
      <c r="EZ192" s="610">
        <f t="shared" ref="EZ192:EZ199" si="1191">+SUBTOTAL(9,EN192:EY192)</f>
        <v>1397.56</v>
      </c>
      <c r="FA192" s="611"/>
      <c r="FB192" s="607">
        <f t="shared" ref="FB192:FM199" si="1192">ROUND(FB56/FB$146,2)</f>
        <v>854.9</v>
      </c>
      <c r="FC192" s="608">
        <f t="shared" si="1192"/>
        <v>822.18</v>
      </c>
      <c r="FD192" s="608">
        <f t="shared" si="1192"/>
        <v>0</v>
      </c>
      <c r="FE192" s="608">
        <f t="shared" si="1192"/>
        <v>0</v>
      </c>
      <c r="FF192" s="608">
        <f t="shared" si="1192"/>
        <v>0</v>
      </c>
      <c r="FG192" s="608">
        <f t="shared" si="1192"/>
        <v>0</v>
      </c>
      <c r="FH192" s="608">
        <f t="shared" si="1192"/>
        <v>0</v>
      </c>
      <c r="FI192" s="608">
        <f t="shared" si="1192"/>
        <v>0</v>
      </c>
      <c r="FJ192" s="608">
        <f t="shared" si="1192"/>
        <v>0</v>
      </c>
      <c r="FK192" s="608">
        <f t="shared" si="1192"/>
        <v>0</v>
      </c>
      <c r="FL192" s="608">
        <f t="shared" si="1192"/>
        <v>0</v>
      </c>
      <c r="FM192" s="608">
        <f t="shared" si="1192"/>
        <v>0</v>
      </c>
      <c r="FN192" s="610">
        <f t="shared" ref="FN192:FN199" si="1193">+SUBTOTAL(9,FB192:FM192)</f>
        <v>1677.08</v>
      </c>
      <c r="FO192" s="611"/>
      <c r="FP192" s="607">
        <f t="shared" ref="FP192:GA199" si="1194">ROUND(FP56/FP$146,2)</f>
        <v>807.4</v>
      </c>
      <c r="FQ192" s="608">
        <f t="shared" si="1194"/>
        <v>685.08</v>
      </c>
      <c r="FR192" s="608">
        <f t="shared" si="1194"/>
        <v>0</v>
      </c>
      <c r="FS192" s="608">
        <f t="shared" si="1194"/>
        <v>0</v>
      </c>
      <c r="FT192" s="608">
        <f t="shared" si="1194"/>
        <v>0</v>
      </c>
      <c r="FU192" s="608">
        <f t="shared" si="1194"/>
        <v>0</v>
      </c>
      <c r="FV192" s="608">
        <f t="shared" si="1194"/>
        <v>0</v>
      </c>
      <c r="FW192" s="608">
        <f t="shared" si="1194"/>
        <v>0</v>
      </c>
      <c r="FX192" s="608">
        <f t="shared" si="1194"/>
        <v>0</v>
      </c>
      <c r="FY192" s="608">
        <f t="shared" si="1194"/>
        <v>0</v>
      </c>
      <c r="FZ192" s="608">
        <f t="shared" si="1194"/>
        <v>0</v>
      </c>
      <c r="GA192" s="608">
        <f t="shared" si="1194"/>
        <v>0</v>
      </c>
      <c r="GB192" s="610">
        <f t="shared" ref="GB192:GB199" si="1195">+SUBTOTAL(9,FP192:GA192)</f>
        <v>1492.48</v>
      </c>
      <c r="GC192" s="611"/>
      <c r="GD192" s="607">
        <f t="shared" ref="GD192:GO199" si="1196">ROUND(GD56/GD$146,2)</f>
        <v>47.49</v>
      </c>
      <c r="GE192" s="608">
        <f t="shared" si="1196"/>
        <v>45.68</v>
      </c>
      <c r="GF192" s="608">
        <f t="shared" si="1196"/>
        <v>0</v>
      </c>
      <c r="GG192" s="608">
        <f t="shared" si="1196"/>
        <v>0</v>
      </c>
      <c r="GH192" s="608">
        <f t="shared" si="1196"/>
        <v>0</v>
      </c>
      <c r="GI192" s="608">
        <f t="shared" si="1196"/>
        <v>0</v>
      </c>
      <c r="GJ192" s="608">
        <f t="shared" si="1196"/>
        <v>0</v>
      </c>
      <c r="GK192" s="608">
        <f t="shared" si="1196"/>
        <v>0</v>
      </c>
      <c r="GL192" s="608">
        <f t="shared" si="1196"/>
        <v>0</v>
      </c>
      <c r="GM192" s="608">
        <f t="shared" si="1196"/>
        <v>0</v>
      </c>
      <c r="GN192" s="608">
        <f t="shared" si="1196"/>
        <v>0</v>
      </c>
      <c r="GO192" s="608">
        <f t="shared" si="1196"/>
        <v>0</v>
      </c>
      <c r="GP192" s="610">
        <f t="shared" ref="GP192:GP199" si="1197">+SUBTOTAL(9,GD192:GO192)</f>
        <v>93.17</v>
      </c>
      <c r="GQ192" s="611"/>
      <c r="GR192" s="607">
        <f t="shared" ref="GR192:HC199" si="1198">ROUND(GR56/GR$146,2)</f>
        <v>1282.3499999999999</v>
      </c>
      <c r="GS192" s="608">
        <f t="shared" si="1198"/>
        <v>1233.28</v>
      </c>
      <c r="GT192" s="608">
        <f t="shared" si="1198"/>
        <v>0</v>
      </c>
      <c r="GU192" s="608">
        <f t="shared" si="1198"/>
        <v>0</v>
      </c>
      <c r="GV192" s="608">
        <f t="shared" si="1198"/>
        <v>0</v>
      </c>
      <c r="GW192" s="608">
        <f t="shared" si="1198"/>
        <v>0</v>
      </c>
      <c r="GX192" s="608">
        <f t="shared" si="1198"/>
        <v>0</v>
      </c>
      <c r="GY192" s="608">
        <f t="shared" si="1198"/>
        <v>0</v>
      </c>
      <c r="GZ192" s="608">
        <f t="shared" si="1198"/>
        <v>0</v>
      </c>
      <c r="HA192" s="608">
        <f t="shared" si="1198"/>
        <v>0</v>
      </c>
      <c r="HB192" s="608">
        <f t="shared" si="1198"/>
        <v>0</v>
      </c>
      <c r="HC192" s="608">
        <f t="shared" si="1198"/>
        <v>0</v>
      </c>
      <c r="HD192" s="610">
        <f t="shared" ref="HD192:HD199" si="1199">+SUBTOTAL(9,GR192:HC192)</f>
        <v>2515.63</v>
      </c>
      <c r="HE192" s="611"/>
      <c r="HF192" s="607">
        <f t="shared" ref="HF192:HQ199" si="1200">ROUND(HF56/HF$146,2)</f>
        <v>1282.33</v>
      </c>
      <c r="HG192" s="608">
        <f t="shared" si="1200"/>
        <v>1233.29</v>
      </c>
      <c r="HH192" s="608">
        <f t="shared" si="1200"/>
        <v>0</v>
      </c>
      <c r="HI192" s="608">
        <f t="shared" si="1200"/>
        <v>0</v>
      </c>
      <c r="HJ192" s="608">
        <f t="shared" si="1200"/>
        <v>0</v>
      </c>
      <c r="HK192" s="608">
        <f t="shared" si="1200"/>
        <v>0</v>
      </c>
      <c r="HL192" s="608">
        <f t="shared" si="1200"/>
        <v>0</v>
      </c>
      <c r="HM192" s="608">
        <f t="shared" si="1200"/>
        <v>0</v>
      </c>
      <c r="HN192" s="608">
        <f t="shared" si="1200"/>
        <v>0</v>
      </c>
      <c r="HO192" s="608">
        <f t="shared" si="1200"/>
        <v>0</v>
      </c>
      <c r="HP192" s="608">
        <f t="shared" si="1200"/>
        <v>0</v>
      </c>
      <c r="HQ192" s="608">
        <f t="shared" si="1200"/>
        <v>0</v>
      </c>
      <c r="HR192" s="610">
        <f t="shared" ref="HR192:HR199" si="1201">+SUBTOTAL(9,HF192:HQ192)</f>
        <v>2515.62</v>
      </c>
      <c r="HS192" s="611"/>
      <c r="HT192" s="607">
        <f t="shared" ref="HT192:IE199" si="1202">ROUND(HT56/HT$146,2)</f>
        <v>0</v>
      </c>
      <c r="HU192" s="608">
        <f t="shared" si="1202"/>
        <v>0</v>
      </c>
      <c r="HV192" s="608">
        <f t="shared" si="1202"/>
        <v>0</v>
      </c>
      <c r="HW192" s="608">
        <f t="shared" si="1202"/>
        <v>0</v>
      </c>
      <c r="HX192" s="608">
        <f t="shared" si="1202"/>
        <v>0</v>
      </c>
      <c r="HY192" s="608">
        <f t="shared" si="1202"/>
        <v>0</v>
      </c>
      <c r="HZ192" s="608">
        <f t="shared" si="1202"/>
        <v>0</v>
      </c>
      <c r="IA192" s="608">
        <f t="shared" si="1202"/>
        <v>0</v>
      </c>
      <c r="IB192" s="608">
        <f t="shared" si="1202"/>
        <v>0</v>
      </c>
      <c r="IC192" s="608">
        <f t="shared" si="1202"/>
        <v>0</v>
      </c>
      <c r="ID192" s="608">
        <f t="shared" si="1202"/>
        <v>0</v>
      </c>
      <c r="IE192" s="608">
        <f t="shared" si="1202"/>
        <v>0</v>
      </c>
      <c r="IF192" s="610">
        <f t="shared" ref="IF192:IF199" si="1203">+SUBTOTAL(9,HT192:IE192)</f>
        <v>0</v>
      </c>
      <c r="IG192" s="611"/>
      <c r="IH192" s="607">
        <f t="shared" ref="IH192:IS199" si="1204">ROUND(IH56/IH$146,2)</f>
        <v>189.98</v>
      </c>
      <c r="II192" s="608">
        <f t="shared" si="1204"/>
        <v>274.06</v>
      </c>
      <c r="IJ192" s="608">
        <f t="shared" si="1204"/>
        <v>0</v>
      </c>
      <c r="IK192" s="608">
        <f t="shared" si="1204"/>
        <v>0</v>
      </c>
      <c r="IL192" s="608">
        <f t="shared" si="1204"/>
        <v>0</v>
      </c>
      <c r="IM192" s="608">
        <f t="shared" si="1204"/>
        <v>0</v>
      </c>
      <c r="IN192" s="608">
        <f t="shared" si="1204"/>
        <v>0</v>
      </c>
      <c r="IO192" s="608">
        <f t="shared" si="1204"/>
        <v>0</v>
      </c>
      <c r="IP192" s="608">
        <f t="shared" si="1204"/>
        <v>0</v>
      </c>
      <c r="IQ192" s="608">
        <f t="shared" si="1204"/>
        <v>0</v>
      </c>
      <c r="IR192" s="608">
        <f t="shared" si="1204"/>
        <v>0</v>
      </c>
      <c r="IS192" s="608">
        <f t="shared" si="1204"/>
        <v>0</v>
      </c>
      <c r="IT192" s="610">
        <f t="shared" ref="IT192:IT199" si="1205">+SUBTOTAL(9,IH192:IS192)</f>
        <v>464.03999999999996</v>
      </c>
      <c r="IU192" s="611"/>
      <c r="IV192" s="607">
        <f t="shared" ref="IV192:JG199" si="1206">ROUND(IV56/IV$146,2)</f>
        <v>94.98</v>
      </c>
      <c r="IW192" s="608">
        <f t="shared" si="1206"/>
        <v>91.36</v>
      </c>
      <c r="IX192" s="608">
        <f t="shared" si="1206"/>
        <v>0</v>
      </c>
      <c r="IY192" s="608">
        <f t="shared" si="1206"/>
        <v>0</v>
      </c>
      <c r="IZ192" s="608">
        <f t="shared" si="1206"/>
        <v>0</v>
      </c>
      <c r="JA192" s="608">
        <f t="shared" si="1206"/>
        <v>0</v>
      </c>
      <c r="JB192" s="608">
        <f t="shared" si="1206"/>
        <v>0</v>
      </c>
      <c r="JC192" s="608">
        <f t="shared" si="1206"/>
        <v>0</v>
      </c>
      <c r="JD192" s="608">
        <f t="shared" si="1206"/>
        <v>0</v>
      </c>
      <c r="JE192" s="608">
        <f t="shared" si="1206"/>
        <v>0</v>
      </c>
      <c r="JF192" s="608">
        <f t="shared" si="1206"/>
        <v>0</v>
      </c>
      <c r="JG192" s="608">
        <f t="shared" si="1206"/>
        <v>0</v>
      </c>
      <c r="JH192" s="610">
        <f t="shared" ref="JH192:JH199" si="1207">+SUBTOTAL(9,IV192:JG192)</f>
        <v>186.34</v>
      </c>
      <c r="JI192" s="611"/>
      <c r="JJ192" s="607">
        <f t="shared" ref="JJ192:JU199" si="1208">ROUND(JJ56/JJ$146,2)</f>
        <v>332.46</v>
      </c>
      <c r="JK192" s="608">
        <f t="shared" si="1208"/>
        <v>319.74</v>
      </c>
      <c r="JL192" s="608">
        <f t="shared" si="1208"/>
        <v>0</v>
      </c>
      <c r="JM192" s="608">
        <f t="shared" si="1208"/>
        <v>0</v>
      </c>
      <c r="JN192" s="608">
        <f t="shared" si="1208"/>
        <v>0</v>
      </c>
      <c r="JO192" s="608">
        <f t="shared" si="1208"/>
        <v>0</v>
      </c>
      <c r="JP192" s="608">
        <f t="shared" si="1208"/>
        <v>0</v>
      </c>
      <c r="JQ192" s="608">
        <f t="shared" si="1208"/>
        <v>0</v>
      </c>
      <c r="JR192" s="608">
        <f t="shared" si="1208"/>
        <v>0</v>
      </c>
      <c r="JS192" s="608">
        <f t="shared" si="1208"/>
        <v>0</v>
      </c>
      <c r="JT192" s="608">
        <f t="shared" si="1208"/>
        <v>0</v>
      </c>
      <c r="JU192" s="608">
        <f t="shared" si="1208"/>
        <v>0</v>
      </c>
      <c r="JV192" s="610">
        <f t="shared" ref="JV192:JV199" si="1209">+SUBTOTAL(9,JJ192:JU192)</f>
        <v>652.20000000000005</v>
      </c>
      <c r="JW192" s="611"/>
      <c r="JX192" s="607">
        <f t="shared" ref="JX192:KI199" si="1210">ROUND(JX56/JX$146,2)</f>
        <v>569.92999999999995</v>
      </c>
      <c r="JY192" s="608">
        <f t="shared" si="1210"/>
        <v>639.47</v>
      </c>
      <c r="JZ192" s="608">
        <f t="shared" si="1210"/>
        <v>0</v>
      </c>
      <c r="KA192" s="608">
        <f t="shared" si="1210"/>
        <v>0</v>
      </c>
      <c r="KB192" s="608">
        <f t="shared" si="1210"/>
        <v>0</v>
      </c>
      <c r="KC192" s="608">
        <f t="shared" si="1210"/>
        <v>0</v>
      </c>
      <c r="KD192" s="608">
        <f t="shared" si="1210"/>
        <v>0</v>
      </c>
      <c r="KE192" s="608">
        <f t="shared" si="1210"/>
        <v>0</v>
      </c>
      <c r="KF192" s="608">
        <f t="shared" si="1210"/>
        <v>0</v>
      </c>
      <c r="KG192" s="608">
        <f t="shared" si="1210"/>
        <v>0</v>
      </c>
      <c r="KH192" s="608">
        <f t="shared" si="1210"/>
        <v>0</v>
      </c>
      <c r="KI192" s="608">
        <f t="shared" si="1210"/>
        <v>0</v>
      </c>
      <c r="KJ192" s="610">
        <f t="shared" ref="KJ192:KJ199" si="1211">+SUBTOTAL(9,JX192:KI192)</f>
        <v>1209.4000000000001</v>
      </c>
      <c r="KK192" s="611"/>
      <c r="KL192" s="607">
        <f t="shared" ref="KL192:KW199" si="1212">ROUND(KL56/KL$146,2)</f>
        <v>8899.0400000000009</v>
      </c>
      <c r="KM192" s="608">
        <f t="shared" si="1212"/>
        <v>8793.1200000000008</v>
      </c>
      <c r="KN192" s="608">
        <f t="shared" si="1212"/>
        <v>0</v>
      </c>
      <c r="KO192" s="608">
        <f t="shared" si="1212"/>
        <v>0</v>
      </c>
      <c r="KP192" s="608">
        <f t="shared" si="1212"/>
        <v>0</v>
      </c>
      <c r="KQ192" s="608">
        <f t="shared" si="1212"/>
        <v>0</v>
      </c>
      <c r="KR192" s="608">
        <f t="shared" si="1212"/>
        <v>0</v>
      </c>
      <c r="KS192" s="608">
        <f t="shared" si="1212"/>
        <v>0</v>
      </c>
      <c r="KT192" s="608">
        <f t="shared" si="1212"/>
        <v>0</v>
      </c>
      <c r="KU192" s="608">
        <f t="shared" si="1212"/>
        <v>0</v>
      </c>
      <c r="KV192" s="608">
        <f t="shared" si="1212"/>
        <v>0</v>
      </c>
      <c r="KW192" s="608">
        <f t="shared" si="1212"/>
        <v>0</v>
      </c>
      <c r="KX192" s="610">
        <f t="shared" ref="KX192:KX199" si="1213">+SUBTOTAL(9,KL192:KW192)</f>
        <v>17692.160000000003</v>
      </c>
      <c r="KY192" s="611"/>
      <c r="KZ192" s="607">
        <f t="shared" ref="KZ192:LK199" si="1214">ROUND(KZ56/KZ$146,2)</f>
        <v>189.97</v>
      </c>
      <c r="LA192" s="608">
        <f t="shared" si="1214"/>
        <v>182.71</v>
      </c>
      <c r="LB192" s="608">
        <f t="shared" si="1214"/>
        <v>0</v>
      </c>
      <c r="LC192" s="608">
        <f t="shared" si="1214"/>
        <v>0</v>
      </c>
      <c r="LD192" s="608">
        <f t="shared" si="1214"/>
        <v>0</v>
      </c>
      <c r="LE192" s="608">
        <f t="shared" si="1214"/>
        <v>0</v>
      </c>
      <c r="LF192" s="608">
        <f t="shared" si="1214"/>
        <v>0</v>
      </c>
      <c r="LG192" s="608">
        <f t="shared" si="1214"/>
        <v>0</v>
      </c>
      <c r="LH192" s="608">
        <f t="shared" si="1214"/>
        <v>0</v>
      </c>
      <c r="LI192" s="608">
        <f t="shared" si="1214"/>
        <v>0</v>
      </c>
      <c r="LJ192" s="608">
        <f t="shared" si="1214"/>
        <v>0</v>
      </c>
      <c r="LK192" s="608">
        <f t="shared" si="1214"/>
        <v>0</v>
      </c>
      <c r="LL192" s="610">
        <f t="shared" ref="LL192:LL199" si="1215">+SUBTOTAL(9,KZ192:LK192)</f>
        <v>372.68</v>
      </c>
      <c r="LM192" s="611"/>
      <c r="LN192" s="607">
        <f t="shared" ref="LN192:LY199" si="1216">ROUND(LN56/LN$146,2)</f>
        <v>47.49</v>
      </c>
      <c r="LO192" s="608">
        <f t="shared" si="1216"/>
        <v>45.68</v>
      </c>
      <c r="LP192" s="608">
        <f t="shared" si="1216"/>
        <v>0</v>
      </c>
      <c r="LQ192" s="608">
        <f t="shared" si="1216"/>
        <v>0</v>
      </c>
      <c r="LR192" s="608">
        <f t="shared" si="1216"/>
        <v>0</v>
      </c>
      <c r="LS192" s="608">
        <f t="shared" si="1216"/>
        <v>0</v>
      </c>
      <c r="LT192" s="608">
        <f t="shared" si="1216"/>
        <v>0</v>
      </c>
      <c r="LU192" s="608">
        <f t="shared" si="1216"/>
        <v>0</v>
      </c>
      <c r="LV192" s="608">
        <f t="shared" si="1216"/>
        <v>0</v>
      </c>
      <c r="LW192" s="608">
        <f t="shared" si="1216"/>
        <v>0</v>
      </c>
      <c r="LX192" s="608">
        <f t="shared" si="1216"/>
        <v>0</v>
      </c>
      <c r="LY192" s="608">
        <f t="shared" si="1216"/>
        <v>0</v>
      </c>
      <c r="LZ192" s="610">
        <f t="shared" ref="LZ192:LZ199" si="1217">+SUBTOTAL(9,LN192:LY192)</f>
        <v>93.17</v>
      </c>
      <c r="MA192" s="611"/>
      <c r="MB192" s="607">
        <f t="shared" ref="MB192:MM199" si="1218">ROUND(MB56/MB$146,2)</f>
        <v>94.98</v>
      </c>
      <c r="MC192" s="608">
        <f t="shared" si="1218"/>
        <v>91.36</v>
      </c>
      <c r="MD192" s="608">
        <f t="shared" si="1218"/>
        <v>0</v>
      </c>
      <c r="ME192" s="608">
        <f t="shared" si="1218"/>
        <v>0</v>
      </c>
      <c r="MF192" s="608">
        <f t="shared" si="1218"/>
        <v>0</v>
      </c>
      <c r="MG192" s="608">
        <f t="shared" si="1218"/>
        <v>0</v>
      </c>
      <c r="MH192" s="608">
        <f t="shared" si="1218"/>
        <v>0</v>
      </c>
      <c r="MI192" s="608">
        <f t="shared" si="1218"/>
        <v>0</v>
      </c>
      <c r="MJ192" s="608">
        <f t="shared" si="1218"/>
        <v>0</v>
      </c>
      <c r="MK192" s="608">
        <f t="shared" si="1218"/>
        <v>0</v>
      </c>
      <c r="ML192" s="608">
        <f t="shared" si="1218"/>
        <v>0</v>
      </c>
      <c r="MM192" s="608">
        <f t="shared" si="1218"/>
        <v>0</v>
      </c>
      <c r="MN192" s="610">
        <f t="shared" ref="MN192:MN199" si="1219">+SUBTOTAL(9,MB192:MM192)</f>
        <v>186.34</v>
      </c>
      <c r="MO192" s="611"/>
      <c r="MP192" s="607">
        <f t="shared" ref="MP192:NA199" si="1220">ROUND(MP56/MP$146,2)</f>
        <v>332.46</v>
      </c>
      <c r="MQ192" s="608">
        <f t="shared" si="1220"/>
        <v>365.41</v>
      </c>
      <c r="MR192" s="608">
        <f t="shared" si="1220"/>
        <v>0</v>
      </c>
      <c r="MS192" s="608">
        <f t="shared" si="1220"/>
        <v>0</v>
      </c>
      <c r="MT192" s="608">
        <f t="shared" si="1220"/>
        <v>0</v>
      </c>
      <c r="MU192" s="608">
        <f t="shared" si="1220"/>
        <v>0</v>
      </c>
      <c r="MV192" s="608">
        <f t="shared" si="1220"/>
        <v>0</v>
      </c>
      <c r="MW192" s="608">
        <f t="shared" si="1220"/>
        <v>0</v>
      </c>
      <c r="MX192" s="608">
        <f t="shared" si="1220"/>
        <v>0</v>
      </c>
      <c r="MY192" s="608">
        <f t="shared" si="1220"/>
        <v>0</v>
      </c>
      <c r="MZ192" s="608">
        <f t="shared" si="1220"/>
        <v>0</v>
      </c>
      <c r="NA192" s="608">
        <f t="shared" si="1220"/>
        <v>0</v>
      </c>
      <c r="NB192" s="610">
        <f t="shared" ref="NB192:NB199" si="1221">+SUBTOTAL(9,MP192:NA192)</f>
        <v>697.87</v>
      </c>
      <c r="NC192" s="611"/>
      <c r="ND192" s="607">
        <f t="shared" ref="ND192:NO199" si="1222">ROUND(ND56/ND$146,2)</f>
        <v>617.41999999999996</v>
      </c>
      <c r="NE192" s="608">
        <f t="shared" si="1222"/>
        <v>593.79999999999995</v>
      </c>
      <c r="NF192" s="608">
        <f t="shared" si="1222"/>
        <v>0</v>
      </c>
      <c r="NG192" s="608">
        <f t="shared" si="1222"/>
        <v>0</v>
      </c>
      <c r="NH192" s="608">
        <f t="shared" si="1222"/>
        <v>0</v>
      </c>
      <c r="NI192" s="608">
        <f t="shared" si="1222"/>
        <v>0</v>
      </c>
      <c r="NJ192" s="608">
        <f t="shared" si="1222"/>
        <v>0</v>
      </c>
      <c r="NK192" s="608">
        <f t="shared" si="1222"/>
        <v>0</v>
      </c>
      <c r="NL192" s="608">
        <f t="shared" si="1222"/>
        <v>0</v>
      </c>
      <c r="NM192" s="608">
        <f t="shared" si="1222"/>
        <v>0</v>
      </c>
      <c r="NN192" s="608">
        <f t="shared" si="1222"/>
        <v>0</v>
      </c>
      <c r="NO192" s="608">
        <f t="shared" si="1222"/>
        <v>0</v>
      </c>
      <c r="NP192" s="610">
        <f t="shared" ref="NP192:NP199" si="1223">+SUBTOTAL(9,ND192:NO192)</f>
        <v>1211.2199999999998</v>
      </c>
      <c r="NQ192" s="611"/>
      <c r="NR192" s="607">
        <f t="shared" ref="NR192:OC199" si="1224">ROUND(NR56/NR$146,2)</f>
        <v>189.98</v>
      </c>
      <c r="NS192" s="608">
        <f t="shared" si="1224"/>
        <v>182.71</v>
      </c>
      <c r="NT192" s="608">
        <f t="shared" si="1224"/>
        <v>0</v>
      </c>
      <c r="NU192" s="608">
        <f t="shared" si="1224"/>
        <v>0</v>
      </c>
      <c r="NV192" s="608">
        <f t="shared" si="1224"/>
        <v>0</v>
      </c>
      <c r="NW192" s="608">
        <f t="shared" si="1224"/>
        <v>0</v>
      </c>
      <c r="NX192" s="608">
        <f t="shared" si="1224"/>
        <v>0</v>
      </c>
      <c r="NY192" s="608">
        <f t="shared" si="1224"/>
        <v>0</v>
      </c>
      <c r="NZ192" s="608">
        <f t="shared" si="1224"/>
        <v>0</v>
      </c>
      <c r="OA192" s="608">
        <f t="shared" si="1224"/>
        <v>0</v>
      </c>
      <c r="OB192" s="608">
        <f t="shared" si="1224"/>
        <v>0</v>
      </c>
      <c r="OC192" s="608">
        <f t="shared" si="1224"/>
        <v>0</v>
      </c>
      <c r="OD192" s="610">
        <f t="shared" ref="OD192:OD199" si="1225">+SUBTOTAL(9,NR192:OC192)</f>
        <v>372.69</v>
      </c>
      <c r="OE192" s="611"/>
      <c r="OF192" s="607">
        <f t="shared" ref="OF192:OQ199" si="1226">ROUND(OF56/OF$146,2)</f>
        <v>47.49</v>
      </c>
      <c r="OG192" s="608">
        <f t="shared" si="1226"/>
        <v>45.68</v>
      </c>
      <c r="OH192" s="608">
        <f t="shared" si="1226"/>
        <v>0</v>
      </c>
      <c r="OI192" s="608">
        <f t="shared" si="1226"/>
        <v>0</v>
      </c>
      <c r="OJ192" s="608">
        <f t="shared" si="1226"/>
        <v>0</v>
      </c>
      <c r="OK192" s="608">
        <f t="shared" si="1226"/>
        <v>0</v>
      </c>
      <c r="OL192" s="608">
        <f t="shared" si="1226"/>
        <v>0</v>
      </c>
      <c r="OM192" s="608">
        <f t="shared" si="1226"/>
        <v>0</v>
      </c>
      <c r="ON192" s="608">
        <f t="shared" si="1226"/>
        <v>0</v>
      </c>
      <c r="OO192" s="608">
        <f t="shared" si="1226"/>
        <v>0</v>
      </c>
      <c r="OP192" s="608">
        <f t="shared" si="1226"/>
        <v>0</v>
      </c>
      <c r="OQ192" s="608">
        <f t="shared" si="1226"/>
        <v>0</v>
      </c>
      <c r="OR192" s="610">
        <f t="shared" ref="OR192:OR199" si="1227">+SUBTOTAL(9,OF192:OQ192)</f>
        <v>93.17</v>
      </c>
      <c r="OS192" s="611"/>
      <c r="OT192" s="607">
        <f t="shared" ref="OT192:PE199" si="1228">ROUND(OT56/OT$146,2)</f>
        <v>379.94</v>
      </c>
      <c r="OU192" s="608">
        <f t="shared" si="1228"/>
        <v>365.41</v>
      </c>
      <c r="OV192" s="608">
        <f t="shared" si="1228"/>
        <v>0</v>
      </c>
      <c r="OW192" s="608">
        <f t="shared" si="1228"/>
        <v>0</v>
      </c>
      <c r="OX192" s="608">
        <f t="shared" si="1228"/>
        <v>0</v>
      </c>
      <c r="OY192" s="608">
        <f t="shared" si="1228"/>
        <v>0</v>
      </c>
      <c r="OZ192" s="608">
        <f t="shared" si="1228"/>
        <v>0</v>
      </c>
      <c r="PA192" s="608">
        <f t="shared" si="1228"/>
        <v>0</v>
      </c>
      <c r="PB192" s="608">
        <f t="shared" si="1228"/>
        <v>0</v>
      </c>
      <c r="PC192" s="608">
        <f t="shared" si="1228"/>
        <v>0</v>
      </c>
      <c r="PD192" s="608">
        <f t="shared" si="1228"/>
        <v>0</v>
      </c>
      <c r="PE192" s="608">
        <f t="shared" si="1228"/>
        <v>0</v>
      </c>
      <c r="PF192" s="610">
        <f t="shared" ref="PF192:PF199" si="1229">+SUBTOTAL(9,OT192:PE192)</f>
        <v>745.35</v>
      </c>
      <c r="PG192" s="611"/>
      <c r="PH192" s="607">
        <f t="shared" ref="PH192:PS199" si="1230">ROUND(PH56/PH$146,2)</f>
        <v>47.49</v>
      </c>
      <c r="PI192" s="608">
        <f t="shared" si="1230"/>
        <v>45.68</v>
      </c>
      <c r="PJ192" s="608">
        <f t="shared" si="1230"/>
        <v>0</v>
      </c>
      <c r="PK192" s="608">
        <f t="shared" si="1230"/>
        <v>0</v>
      </c>
      <c r="PL192" s="608">
        <f t="shared" si="1230"/>
        <v>0</v>
      </c>
      <c r="PM192" s="608">
        <f t="shared" si="1230"/>
        <v>0</v>
      </c>
      <c r="PN192" s="608">
        <f t="shared" si="1230"/>
        <v>0</v>
      </c>
      <c r="PO192" s="608">
        <f t="shared" si="1230"/>
        <v>0</v>
      </c>
      <c r="PP192" s="608">
        <f t="shared" si="1230"/>
        <v>0</v>
      </c>
      <c r="PQ192" s="608">
        <f t="shared" si="1230"/>
        <v>0</v>
      </c>
      <c r="PR192" s="608">
        <f t="shared" si="1230"/>
        <v>0</v>
      </c>
      <c r="PS192" s="608">
        <f t="shared" si="1230"/>
        <v>0</v>
      </c>
      <c r="PT192" s="610">
        <f t="shared" ref="PT192:PT199" si="1231">+SUBTOTAL(9,PH192:PS192)</f>
        <v>93.17</v>
      </c>
      <c r="PU192" s="611"/>
      <c r="PV192" s="607">
        <f t="shared" ref="PV192:QG199" si="1232">ROUND(PV56/PV$146,2)</f>
        <v>0</v>
      </c>
      <c r="PW192" s="608">
        <f t="shared" si="1232"/>
        <v>91.36</v>
      </c>
      <c r="PX192" s="608">
        <f t="shared" si="1232"/>
        <v>0</v>
      </c>
      <c r="PY192" s="608">
        <f t="shared" si="1232"/>
        <v>0</v>
      </c>
      <c r="PZ192" s="608">
        <f t="shared" si="1232"/>
        <v>0</v>
      </c>
      <c r="QA192" s="608">
        <f t="shared" si="1232"/>
        <v>0</v>
      </c>
      <c r="QB192" s="608">
        <f t="shared" si="1232"/>
        <v>0</v>
      </c>
      <c r="QC192" s="608">
        <f t="shared" si="1232"/>
        <v>0</v>
      </c>
      <c r="QD192" s="608">
        <f t="shared" si="1232"/>
        <v>0</v>
      </c>
      <c r="QE192" s="608">
        <f t="shared" si="1232"/>
        <v>0</v>
      </c>
      <c r="QF192" s="608">
        <f t="shared" si="1232"/>
        <v>0</v>
      </c>
      <c r="QG192" s="608">
        <f t="shared" si="1232"/>
        <v>0</v>
      </c>
      <c r="QH192" s="610">
        <f t="shared" ref="QH192:QH199" si="1233">+SUBTOTAL(9,PV192:QG192)</f>
        <v>91.36</v>
      </c>
      <c r="QI192" s="611"/>
      <c r="QJ192" s="607">
        <f t="shared" ref="QJ192:QU199" si="1234">ROUND(QJ56/QJ$146,2)</f>
        <v>0</v>
      </c>
      <c r="QK192" s="608">
        <f t="shared" si="1234"/>
        <v>45.68</v>
      </c>
      <c r="QL192" s="608">
        <f t="shared" si="1234"/>
        <v>0</v>
      </c>
      <c r="QM192" s="608">
        <f t="shared" si="1234"/>
        <v>0</v>
      </c>
      <c r="QN192" s="608">
        <f t="shared" si="1234"/>
        <v>0</v>
      </c>
      <c r="QO192" s="608">
        <f t="shared" si="1234"/>
        <v>0</v>
      </c>
      <c r="QP192" s="608">
        <f t="shared" si="1234"/>
        <v>0</v>
      </c>
      <c r="QQ192" s="608">
        <f t="shared" si="1234"/>
        <v>0</v>
      </c>
      <c r="QR192" s="608">
        <f t="shared" si="1234"/>
        <v>0</v>
      </c>
      <c r="QS192" s="608">
        <f t="shared" si="1234"/>
        <v>0</v>
      </c>
      <c r="QT192" s="608">
        <f t="shared" si="1234"/>
        <v>0</v>
      </c>
      <c r="QU192" s="608">
        <f t="shared" si="1234"/>
        <v>0</v>
      </c>
      <c r="QV192" s="610">
        <f t="shared" ref="QV192:QV199" si="1235">+SUBTOTAL(9,QJ192:QU192)</f>
        <v>45.68</v>
      </c>
      <c r="QW192" s="611"/>
      <c r="QX192" s="610">
        <f t="shared" ref="QX192:QX199" si="1236">SUMIF($D$13:$PS$13,QX$10,$D192:$PS192)</f>
        <v>20915.14</v>
      </c>
      <c r="QY192" s="610">
        <f t="shared" ref="QY192:RI199" si="1237">SUMIF($D$13:$QU$13,QY$10,$D192:$QU192)</f>
        <v>20669.09</v>
      </c>
      <c r="QZ192" s="610">
        <f t="shared" si="1237"/>
        <v>0</v>
      </c>
      <c r="RA192" s="610">
        <f t="shared" si="1237"/>
        <v>0</v>
      </c>
      <c r="RB192" s="610">
        <f t="shared" si="1237"/>
        <v>0</v>
      </c>
      <c r="RC192" s="610">
        <f t="shared" si="1237"/>
        <v>0</v>
      </c>
      <c r="RD192" s="610">
        <f t="shared" si="1237"/>
        <v>0</v>
      </c>
      <c r="RE192" s="610">
        <f t="shared" si="1237"/>
        <v>0</v>
      </c>
      <c r="RF192" s="610">
        <f t="shared" si="1237"/>
        <v>0</v>
      </c>
      <c r="RG192" s="610">
        <f t="shared" si="1237"/>
        <v>0</v>
      </c>
      <c r="RH192" s="610">
        <f t="shared" si="1237"/>
        <v>0</v>
      </c>
      <c r="RI192" s="610">
        <f t="shared" si="1237"/>
        <v>0</v>
      </c>
      <c r="RJ192" s="610">
        <f t="shared" ref="RJ192:RJ199" si="1238">SUM(QX192:RI192)</f>
        <v>41584.229999999996</v>
      </c>
    </row>
    <row r="193" spans="1:478" s="392" customFormat="1" x14ac:dyDescent="0.25">
      <c r="A193" s="589" t="s">
        <v>971</v>
      </c>
      <c r="B193" s="255" t="s">
        <v>104</v>
      </c>
      <c r="C193" s="313"/>
      <c r="D193" s="607">
        <f t="shared" si="1170"/>
        <v>0</v>
      </c>
      <c r="E193" s="608">
        <f t="shared" si="1170"/>
        <v>0</v>
      </c>
      <c r="F193" s="608">
        <f t="shared" si="1170"/>
        <v>0</v>
      </c>
      <c r="G193" s="608">
        <f t="shared" si="1170"/>
        <v>0</v>
      </c>
      <c r="H193" s="608">
        <f t="shared" si="1170"/>
        <v>0</v>
      </c>
      <c r="I193" s="608">
        <f t="shared" si="1170"/>
        <v>0</v>
      </c>
      <c r="J193" s="608">
        <f t="shared" si="1170"/>
        <v>0</v>
      </c>
      <c r="K193" s="608">
        <f t="shared" si="1170"/>
        <v>0</v>
      </c>
      <c r="L193" s="608">
        <f t="shared" si="1170"/>
        <v>0</v>
      </c>
      <c r="M193" s="608">
        <f t="shared" si="1170"/>
        <v>0</v>
      </c>
      <c r="N193" s="608">
        <f t="shared" si="1170"/>
        <v>0</v>
      </c>
      <c r="O193" s="608">
        <f t="shared" si="1170"/>
        <v>0</v>
      </c>
      <c r="P193" s="610">
        <f t="shared" si="1171"/>
        <v>0</v>
      </c>
      <c r="Q193" s="611"/>
      <c r="R193" s="607">
        <f t="shared" si="1172"/>
        <v>0</v>
      </c>
      <c r="S193" s="608">
        <f t="shared" si="1172"/>
        <v>0</v>
      </c>
      <c r="T193" s="608">
        <f t="shared" si="1172"/>
        <v>0</v>
      </c>
      <c r="U193" s="608">
        <f t="shared" si="1172"/>
        <v>0</v>
      </c>
      <c r="V193" s="608">
        <f t="shared" si="1172"/>
        <v>0</v>
      </c>
      <c r="W193" s="608">
        <f t="shared" si="1172"/>
        <v>0</v>
      </c>
      <c r="X193" s="608">
        <f t="shared" si="1172"/>
        <v>0</v>
      </c>
      <c r="Y193" s="608">
        <f t="shared" si="1172"/>
        <v>0</v>
      </c>
      <c r="Z193" s="608">
        <f t="shared" si="1172"/>
        <v>0</v>
      </c>
      <c r="AA193" s="608">
        <f t="shared" si="1172"/>
        <v>0</v>
      </c>
      <c r="AB193" s="608">
        <f t="shared" si="1172"/>
        <v>0</v>
      </c>
      <c r="AC193" s="608">
        <f t="shared" si="1172"/>
        <v>0</v>
      </c>
      <c r="AD193" s="610">
        <f t="shared" si="1173"/>
        <v>0</v>
      </c>
      <c r="AE193" s="611"/>
      <c r="AF193" s="607">
        <f t="shared" si="1174"/>
        <v>0</v>
      </c>
      <c r="AG193" s="608">
        <f t="shared" si="1174"/>
        <v>0</v>
      </c>
      <c r="AH193" s="608">
        <f t="shared" si="1174"/>
        <v>0</v>
      </c>
      <c r="AI193" s="608">
        <f t="shared" si="1174"/>
        <v>0</v>
      </c>
      <c r="AJ193" s="608">
        <f t="shared" si="1174"/>
        <v>0</v>
      </c>
      <c r="AK193" s="608">
        <f t="shared" si="1174"/>
        <v>0</v>
      </c>
      <c r="AL193" s="608">
        <f t="shared" si="1174"/>
        <v>0</v>
      </c>
      <c r="AM193" s="608">
        <f t="shared" si="1174"/>
        <v>0</v>
      </c>
      <c r="AN193" s="608">
        <f t="shared" si="1174"/>
        <v>0</v>
      </c>
      <c r="AO193" s="608">
        <f t="shared" si="1174"/>
        <v>0</v>
      </c>
      <c r="AP193" s="608">
        <f t="shared" si="1174"/>
        <v>0</v>
      </c>
      <c r="AQ193" s="608">
        <f t="shared" si="1174"/>
        <v>0</v>
      </c>
      <c r="AR193" s="610">
        <f t="shared" si="1175"/>
        <v>0</v>
      </c>
      <c r="AS193" s="611"/>
      <c r="AT193" s="607">
        <f t="shared" si="1176"/>
        <v>0</v>
      </c>
      <c r="AU193" s="608">
        <f t="shared" si="1176"/>
        <v>0</v>
      </c>
      <c r="AV193" s="608">
        <f t="shared" si="1176"/>
        <v>0</v>
      </c>
      <c r="AW193" s="608">
        <f t="shared" si="1176"/>
        <v>0</v>
      </c>
      <c r="AX193" s="608">
        <f t="shared" si="1176"/>
        <v>0</v>
      </c>
      <c r="AY193" s="608">
        <f t="shared" si="1176"/>
        <v>0</v>
      </c>
      <c r="AZ193" s="608">
        <f t="shared" si="1176"/>
        <v>0</v>
      </c>
      <c r="BA193" s="608">
        <f t="shared" si="1176"/>
        <v>0</v>
      </c>
      <c r="BB193" s="608">
        <f t="shared" si="1176"/>
        <v>0</v>
      </c>
      <c r="BC193" s="608">
        <f t="shared" si="1176"/>
        <v>0</v>
      </c>
      <c r="BD193" s="608">
        <f t="shared" si="1176"/>
        <v>0</v>
      </c>
      <c r="BE193" s="608">
        <f t="shared" si="1176"/>
        <v>0</v>
      </c>
      <c r="BF193" s="610">
        <f t="shared" si="1177"/>
        <v>0</v>
      </c>
      <c r="BG193" s="611"/>
      <c r="BH193" s="607">
        <f t="shared" si="1178"/>
        <v>0</v>
      </c>
      <c r="BI193" s="608">
        <f t="shared" si="1178"/>
        <v>0</v>
      </c>
      <c r="BJ193" s="608">
        <f t="shared" si="1178"/>
        <v>0</v>
      </c>
      <c r="BK193" s="608">
        <f t="shared" si="1178"/>
        <v>0</v>
      </c>
      <c r="BL193" s="608">
        <f t="shared" si="1178"/>
        <v>0</v>
      </c>
      <c r="BM193" s="608">
        <f t="shared" si="1178"/>
        <v>0</v>
      </c>
      <c r="BN193" s="608">
        <f t="shared" si="1178"/>
        <v>0</v>
      </c>
      <c r="BO193" s="608">
        <f t="shared" si="1178"/>
        <v>0</v>
      </c>
      <c r="BP193" s="608">
        <f t="shared" si="1178"/>
        <v>0</v>
      </c>
      <c r="BQ193" s="608">
        <f t="shared" si="1178"/>
        <v>0</v>
      </c>
      <c r="BR193" s="608">
        <f t="shared" si="1178"/>
        <v>0</v>
      </c>
      <c r="BS193" s="608">
        <f t="shared" si="1178"/>
        <v>0</v>
      </c>
      <c r="BT193" s="610">
        <f t="shared" si="1179"/>
        <v>0</v>
      </c>
      <c r="BU193" s="621"/>
      <c r="BV193" s="607">
        <f t="shared" si="1180"/>
        <v>0</v>
      </c>
      <c r="BW193" s="608">
        <f t="shared" si="1180"/>
        <v>0</v>
      </c>
      <c r="BX193" s="608">
        <f t="shared" si="1180"/>
        <v>0</v>
      </c>
      <c r="BY193" s="608">
        <f t="shared" si="1180"/>
        <v>0</v>
      </c>
      <c r="BZ193" s="608">
        <f t="shared" si="1180"/>
        <v>0</v>
      </c>
      <c r="CA193" s="608">
        <f t="shared" si="1180"/>
        <v>0</v>
      </c>
      <c r="CB193" s="608">
        <f t="shared" si="1180"/>
        <v>0</v>
      </c>
      <c r="CC193" s="608">
        <f t="shared" si="1180"/>
        <v>0</v>
      </c>
      <c r="CD193" s="608">
        <f t="shared" si="1180"/>
        <v>0</v>
      </c>
      <c r="CE193" s="608">
        <f t="shared" si="1180"/>
        <v>0</v>
      </c>
      <c r="CF193" s="608">
        <f t="shared" si="1180"/>
        <v>0</v>
      </c>
      <c r="CG193" s="608">
        <f t="shared" si="1180"/>
        <v>0</v>
      </c>
      <c r="CH193" s="610">
        <f t="shared" si="1181"/>
        <v>0</v>
      </c>
      <c r="CI193" s="611"/>
      <c r="CJ193" s="607">
        <f t="shared" si="1182"/>
        <v>0</v>
      </c>
      <c r="CK193" s="608">
        <f t="shared" si="1182"/>
        <v>0</v>
      </c>
      <c r="CL193" s="608">
        <f t="shared" si="1182"/>
        <v>0</v>
      </c>
      <c r="CM193" s="608">
        <f t="shared" si="1182"/>
        <v>0</v>
      </c>
      <c r="CN193" s="608">
        <f t="shared" si="1182"/>
        <v>0</v>
      </c>
      <c r="CO193" s="608">
        <f t="shared" si="1182"/>
        <v>0</v>
      </c>
      <c r="CP193" s="608">
        <f t="shared" si="1182"/>
        <v>0</v>
      </c>
      <c r="CQ193" s="608">
        <f t="shared" si="1182"/>
        <v>0</v>
      </c>
      <c r="CR193" s="608">
        <f t="shared" si="1182"/>
        <v>0</v>
      </c>
      <c r="CS193" s="608">
        <f t="shared" si="1182"/>
        <v>0</v>
      </c>
      <c r="CT193" s="608">
        <f t="shared" si="1182"/>
        <v>0</v>
      </c>
      <c r="CU193" s="608">
        <f t="shared" si="1182"/>
        <v>0</v>
      </c>
      <c r="CV193" s="610">
        <f t="shared" si="1183"/>
        <v>0</v>
      </c>
      <c r="CW193" s="611"/>
      <c r="CX193" s="607">
        <f t="shared" si="1184"/>
        <v>0</v>
      </c>
      <c r="CY193" s="608">
        <f t="shared" si="1184"/>
        <v>0</v>
      </c>
      <c r="CZ193" s="608">
        <f t="shared" si="1184"/>
        <v>0</v>
      </c>
      <c r="DA193" s="608">
        <f t="shared" si="1184"/>
        <v>0</v>
      </c>
      <c r="DB193" s="608">
        <f t="shared" si="1184"/>
        <v>0</v>
      </c>
      <c r="DC193" s="608">
        <f t="shared" si="1184"/>
        <v>0</v>
      </c>
      <c r="DD193" s="608">
        <f t="shared" si="1184"/>
        <v>0</v>
      </c>
      <c r="DE193" s="608">
        <f t="shared" si="1184"/>
        <v>0</v>
      </c>
      <c r="DF193" s="608">
        <f t="shared" si="1184"/>
        <v>0</v>
      </c>
      <c r="DG193" s="608">
        <f t="shared" si="1184"/>
        <v>0</v>
      </c>
      <c r="DH193" s="608">
        <f t="shared" si="1184"/>
        <v>0</v>
      </c>
      <c r="DI193" s="608">
        <f t="shared" si="1184"/>
        <v>0</v>
      </c>
      <c r="DJ193" s="610">
        <f t="shared" si="1185"/>
        <v>0</v>
      </c>
      <c r="DK193" s="611"/>
      <c r="DL193" s="607">
        <f t="shared" si="1186"/>
        <v>0</v>
      </c>
      <c r="DM193" s="608">
        <f t="shared" si="1186"/>
        <v>0</v>
      </c>
      <c r="DN193" s="608">
        <f t="shared" si="1186"/>
        <v>0</v>
      </c>
      <c r="DO193" s="608">
        <f t="shared" si="1186"/>
        <v>0</v>
      </c>
      <c r="DP193" s="608">
        <f t="shared" si="1186"/>
        <v>0</v>
      </c>
      <c r="DQ193" s="608">
        <f t="shared" si="1186"/>
        <v>0</v>
      </c>
      <c r="DR193" s="608">
        <f t="shared" si="1186"/>
        <v>0</v>
      </c>
      <c r="DS193" s="608">
        <f t="shared" si="1186"/>
        <v>0</v>
      </c>
      <c r="DT193" s="608">
        <f t="shared" si="1186"/>
        <v>0</v>
      </c>
      <c r="DU193" s="608">
        <f t="shared" si="1186"/>
        <v>0</v>
      </c>
      <c r="DV193" s="608">
        <f t="shared" si="1186"/>
        <v>0</v>
      </c>
      <c r="DW193" s="608">
        <f t="shared" si="1186"/>
        <v>0</v>
      </c>
      <c r="DX193" s="610">
        <f t="shared" si="1187"/>
        <v>0</v>
      </c>
      <c r="DY193" s="611"/>
      <c r="DZ193" s="607">
        <f t="shared" si="1188"/>
        <v>0</v>
      </c>
      <c r="EA193" s="608">
        <f t="shared" si="1188"/>
        <v>0</v>
      </c>
      <c r="EB193" s="608">
        <f t="shared" si="1188"/>
        <v>0</v>
      </c>
      <c r="EC193" s="608">
        <f t="shared" si="1188"/>
        <v>0</v>
      </c>
      <c r="ED193" s="608">
        <f t="shared" si="1188"/>
        <v>0</v>
      </c>
      <c r="EE193" s="608">
        <f t="shared" si="1188"/>
        <v>0</v>
      </c>
      <c r="EF193" s="608">
        <f t="shared" si="1188"/>
        <v>0</v>
      </c>
      <c r="EG193" s="608">
        <f t="shared" si="1188"/>
        <v>0</v>
      </c>
      <c r="EH193" s="608">
        <f t="shared" si="1188"/>
        <v>0</v>
      </c>
      <c r="EI193" s="608">
        <f t="shared" si="1188"/>
        <v>0</v>
      </c>
      <c r="EJ193" s="608">
        <f t="shared" si="1188"/>
        <v>0</v>
      </c>
      <c r="EK193" s="608">
        <f t="shared" si="1188"/>
        <v>0</v>
      </c>
      <c r="EL193" s="610">
        <f t="shared" si="1189"/>
        <v>0</v>
      </c>
      <c r="EM193" s="611"/>
      <c r="EN193" s="607">
        <f t="shared" si="1190"/>
        <v>0</v>
      </c>
      <c r="EO193" s="608">
        <f t="shared" si="1190"/>
        <v>0</v>
      </c>
      <c r="EP193" s="608">
        <f t="shared" si="1190"/>
        <v>0</v>
      </c>
      <c r="EQ193" s="608">
        <f t="shared" si="1190"/>
        <v>0</v>
      </c>
      <c r="ER193" s="608">
        <f t="shared" si="1190"/>
        <v>0</v>
      </c>
      <c r="ES193" s="608">
        <f t="shared" si="1190"/>
        <v>0</v>
      </c>
      <c r="ET193" s="608">
        <f t="shared" si="1190"/>
        <v>0</v>
      </c>
      <c r="EU193" s="608">
        <f t="shared" si="1190"/>
        <v>0</v>
      </c>
      <c r="EV193" s="608">
        <f t="shared" si="1190"/>
        <v>0</v>
      </c>
      <c r="EW193" s="608">
        <f t="shared" si="1190"/>
        <v>0</v>
      </c>
      <c r="EX193" s="608">
        <f t="shared" si="1190"/>
        <v>0</v>
      </c>
      <c r="EY193" s="608">
        <f t="shared" si="1190"/>
        <v>0</v>
      </c>
      <c r="EZ193" s="610">
        <f t="shared" si="1191"/>
        <v>0</v>
      </c>
      <c r="FA193" s="611"/>
      <c r="FB193" s="607">
        <f t="shared" si="1192"/>
        <v>0</v>
      </c>
      <c r="FC193" s="608">
        <f t="shared" si="1192"/>
        <v>0</v>
      </c>
      <c r="FD193" s="608">
        <f t="shared" si="1192"/>
        <v>0</v>
      </c>
      <c r="FE193" s="608">
        <f t="shared" si="1192"/>
        <v>0</v>
      </c>
      <c r="FF193" s="608">
        <f t="shared" si="1192"/>
        <v>0</v>
      </c>
      <c r="FG193" s="608">
        <f t="shared" si="1192"/>
        <v>0</v>
      </c>
      <c r="FH193" s="608">
        <f t="shared" si="1192"/>
        <v>0</v>
      </c>
      <c r="FI193" s="608">
        <f t="shared" si="1192"/>
        <v>0</v>
      </c>
      <c r="FJ193" s="608">
        <f t="shared" si="1192"/>
        <v>0</v>
      </c>
      <c r="FK193" s="608">
        <f t="shared" si="1192"/>
        <v>0</v>
      </c>
      <c r="FL193" s="608">
        <f t="shared" si="1192"/>
        <v>0</v>
      </c>
      <c r="FM193" s="608">
        <f t="shared" si="1192"/>
        <v>0</v>
      </c>
      <c r="FN193" s="610">
        <f t="shared" si="1193"/>
        <v>0</v>
      </c>
      <c r="FO193" s="611"/>
      <c r="FP193" s="607">
        <f t="shared" si="1194"/>
        <v>0</v>
      </c>
      <c r="FQ193" s="608">
        <f t="shared" si="1194"/>
        <v>0</v>
      </c>
      <c r="FR193" s="608">
        <f t="shared" si="1194"/>
        <v>0</v>
      </c>
      <c r="FS193" s="608">
        <f t="shared" si="1194"/>
        <v>0</v>
      </c>
      <c r="FT193" s="608">
        <f t="shared" si="1194"/>
        <v>0</v>
      </c>
      <c r="FU193" s="608">
        <f t="shared" si="1194"/>
        <v>0</v>
      </c>
      <c r="FV193" s="608">
        <f t="shared" si="1194"/>
        <v>0</v>
      </c>
      <c r="FW193" s="608">
        <f t="shared" si="1194"/>
        <v>0</v>
      </c>
      <c r="FX193" s="608">
        <f t="shared" si="1194"/>
        <v>0</v>
      </c>
      <c r="FY193" s="608">
        <f t="shared" si="1194"/>
        <v>0</v>
      </c>
      <c r="FZ193" s="608">
        <f t="shared" si="1194"/>
        <v>0</v>
      </c>
      <c r="GA193" s="608">
        <f t="shared" si="1194"/>
        <v>0</v>
      </c>
      <c r="GB193" s="610">
        <f t="shared" si="1195"/>
        <v>0</v>
      </c>
      <c r="GC193" s="611"/>
      <c r="GD193" s="607">
        <f t="shared" si="1196"/>
        <v>0</v>
      </c>
      <c r="GE193" s="608">
        <f t="shared" si="1196"/>
        <v>0</v>
      </c>
      <c r="GF193" s="608">
        <f t="shared" si="1196"/>
        <v>0</v>
      </c>
      <c r="GG193" s="608">
        <f t="shared" si="1196"/>
        <v>0</v>
      </c>
      <c r="GH193" s="608">
        <f t="shared" si="1196"/>
        <v>0</v>
      </c>
      <c r="GI193" s="608">
        <f t="shared" si="1196"/>
        <v>0</v>
      </c>
      <c r="GJ193" s="608">
        <f t="shared" si="1196"/>
        <v>0</v>
      </c>
      <c r="GK193" s="608">
        <f t="shared" si="1196"/>
        <v>0</v>
      </c>
      <c r="GL193" s="608">
        <f t="shared" si="1196"/>
        <v>0</v>
      </c>
      <c r="GM193" s="608">
        <f t="shared" si="1196"/>
        <v>0</v>
      </c>
      <c r="GN193" s="608">
        <f t="shared" si="1196"/>
        <v>0</v>
      </c>
      <c r="GO193" s="608">
        <f t="shared" si="1196"/>
        <v>0</v>
      </c>
      <c r="GP193" s="610">
        <f t="shared" si="1197"/>
        <v>0</v>
      </c>
      <c r="GQ193" s="611"/>
      <c r="GR193" s="607">
        <f t="shared" si="1198"/>
        <v>0</v>
      </c>
      <c r="GS193" s="608">
        <f t="shared" si="1198"/>
        <v>0</v>
      </c>
      <c r="GT193" s="608">
        <f t="shared" si="1198"/>
        <v>0</v>
      </c>
      <c r="GU193" s="608">
        <f t="shared" si="1198"/>
        <v>0</v>
      </c>
      <c r="GV193" s="608">
        <f t="shared" si="1198"/>
        <v>0</v>
      </c>
      <c r="GW193" s="608">
        <f t="shared" si="1198"/>
        <v>0</v>
      </c>
      <c r="GX193" s="608">
        <f t="shared" si="1198"/>
        <v>0</v>
      </c>
      <c r="GY193" s="608">
        <f t="shared" si="1198"/>
        <v>0</v>
      </c>
      <c r="GZ193" s="608">
        <f t="shared" si="1198"/>
        <v>0</v>
      </c>
      <c r="HA193" s="608">
        <f t="shared" si="1198"/>
        <v>0</v>
      </c>
      <c r="HB193" s="608">
        <f t="shared" si="1198"/>
        <v>0</v>
      </c>
      <c r="HC193" s="608">
        <f t="shared" si="1198"/>
        <v>0</v>
      </c>
      <c r="HD193" s="610">
        <f t="shared" si="1199"/>
        <v>0</v>
      </c>
      <c r="HE193" s="611"/>
      <c r="HF193" s="607">
        <f t="shared" si="1200"/>
        <v>0</v>
      </c>
      <c r="HG193" s="608">
        <f t="shared" si="1200"/>
        <v>0</v>
      </c>
      <c r="HH193" s="608">
        <f t="shared" si="1200"/>
        <v>0</v>
      </c>
      <c r="HI193" s="608">
        <f t="shared" si="1200"/>
        <v>0</v>
      </c>
      <c r="HJ193" s="608">
        <f t="shared" si="1200"/>
        <v>0</v>
      </c>
      <c r="HK193" s="608">
        <f t="shared" si="1200"/>
        <v>0</v>
      </c>
      <c r="HL193" s="608">
        <f t="shared" si="1200"/>
        <v>0</v>
      </c>
      <c r="HM193" s="608">
        <f t="shared" si="1200"/>
        <v>0</v>
      </c>
      <c r="HN193" s="608">
        <f t="shared" si="1200"/>
        <v>0</v>
      </c>
      <c r="HO193" s="608">
        <f t="shared" si="1200"/>
        <v>0</v>
      </c>
      <c r="HP193" s="608">
        <f t="shared" si="1200"/>
        <v>0</v>
      </c>
      <c r="HQ193" s="608">
        <f t="shared" si="1200"/>
        <v>0</v>
      </c>
      <c r="HR193" s="610">
        <f t="shared" si="1201"/>
        <v>0</v>
      </c>
      <c r="HS193" s="611"/>
      <c r="HT193" s="607">
        <f t="shared" si="1202"/>
        <v>0</v>
      </c>
      <c r="HU193" s="608">
        <f t="shared" si="1202"/>
        <v>0</v>
      </c>
      <c r="HV193" s="608">
        <f t="shared" si="1202"/>
        <v>0</v>
      </c>
      <c r="HW193" s="608">
        <f t="shared" si="1202"/>
        <v>0</v>
      </c>
      <c r="HX193" s="608">
        <f t="shared" si="1202"/>
        <v>0</v>
      </c>
      <c r="HY193" s="608">
        <f t="shared" si="1202"/>
        <v>0</v>
      </c>
      <c r="HZ193" s="608">
        <f t="shared" si="1202"/>
        <v>0</v>
      </c>
      <c r="IA193" s="608">
        <f t="shared" si="1202"/>
        <v>0</v>
      </c>
      <c r="IB193" s="608">
        <f t="shared" si="1202"/>
        <v>0</v>
      </c>
      <c r="IC193" s="608">
        <f t="shared" si="1202"/>
        <v>0</v>
      </c>
      <c r="ID193" s="608">
        <f t="shared" si="1202"/>
        <v>0</v>
      </c>
      <c r="IE193" s="608">
        <f t="shared" si="1202"/>
        <v>0</v>
      </c>
      <c r="IF193" s="610">
        <f t="shared" si="1203"/>
        <v>0</v>
      </c>
      <c r="IG193" s="611"/>
      <c r="IH193" s="607">
        <f t="shared" si="1204"/>
        <v>0</v>
      </c>
      <c r="II193" s="608">
        <f t="shared" si="1204"/>
        <v>0</v>
      </c>
      <c r="IJ193" s="608">
        <f t="shared" si="1204"/>
        <v>0</v>
      </c>
      <c r="IK193" s="608">
        <f t="shared" si="1204"/>
        <v>0</v>
      </c>
      <c r="IL193" s="608">
        <f t="shared" si="1204"/>
        <v>0</v>
      </c>
      <c r="IM193" s="608">
        <f t="shared" si="1204"/>
        <v>0</v>
      </c>
      <c r="IN193" s="608">
        <f t="shared" si="1204"/>
        <v>0</v>
      </c>
      <c r="IO193" s="608">
        <f t="shared" si="1204"/>
        <v>0</v>
      </c>
      <c r="IP193" s="608">
        <f t="shared" si="1204"/>
        <v>0</v>
      </c>
      <c r="IQ193" s="608">
        <f t="shared" si="1204"/>
        <v>0</v>
      </c>
      <c r="IR193" s="608">
        <f t="shared" si="1204"/>
        <v>0</v>
      </c>
      <c r="IS193" s="608">
        <f t="shared" si="1204"/>
        <v>0</v>
      </c>
      <c r="IT193" s="610">
        <f t="shared" si="1205"/>
        <v>0</v>
      </c>
      <c r="IU193" s="611"/>
      <c r="IV193" s="607">
        <f t="shared" si="1206"/>
        <v>0</v>
      </c>
      <c r="IW193" s="608">
        <f t="shared" si="1206"/>
        <v>0</v>
      </c>
      <c r="IX193" s="608">
        <f t="shared" si="1206"/>
        <v>0</v>
      </c>
      <c r="IY193" s="608">
        <f t="shared" si="1206"/>
        <v>0</v>
      </c>
      <c r="IZ193" s="608">
        <f t="shared" si="1206"/>
        <v>0</v>
      </c>
      <c r="JA193" s="608">
        <f t="shared" si="1206"/>
        <v>0</v>
      </c>
      <c r="JB193" s="608">
        <f t="shared" si="1206"/>
        <v>0</v>
      </c>
      <c r="JC193" s="608">
        <f t="shared" si="1206"/>
        <v>0</v>
      </c>
      <c r="JD193" s="608">
        <f t="shared" si="1206"/>
        <v>0</v>
      </c>
      <c r="JE193" s="608">
        <f t="shared" si="1206"/>
        <v>0</v>
      </c>
      <c r="JF193" s="608">
        <f t="shared" si="1206"/>
        <v>0</v>
      </c>
      <c r="JG193" s="608">
        <f t="shared" si="1206"/>
        <v>0</v>
      </c>
      <c r="JH193" s="610">
        <f t="shared" si="1207"/>
        <v>0</v>
      </c>
      <c r="JI193" s="611"/>
      <c r="JJ193" s="607">
        <f t="shared" si="1208"/>
        <v>0</v>
      </c>
      <c r="JK193" s="608">
        <f t="shared" si="1208"/>
        <v>0</v>
      </c>
      <c r="JL193" s="608">
        <f t="shared" si="1208"/>
        <v>0</v>
      </c>
      <c r="JM193" s="608">
        <f t="shared" si="1208"/>
        <v>0</v>
      </c>
      <c r="JN193" s="608">
        <f t="shared" si="1208"/>
        <v>0</v>
      </c>
      <c r="JO193" s="608">
        <f t="shared" si="1208"/>
        <v>0</v>
      </c>
      <c r="JP193" s="608">
        <f t="shared" si="1208"/>
        <v>0</v>
      </c>
      <c r="JQ193" s="608">
        <f t="shared" si="1208"/>
        <v>0</v>
      </c>
      <c r="JR193" s="608">
        <f t="shared" si="1208"/>
        <v>0</v>
      </c>
      <c r="JS193" s="608">
        <f t="shared" si="1208"/>
        <v>0</v>
      </c>
      <c r="JT193" s="608">
        <f t="shared" si="1208"/>
        <v>0</v>
      </c>
      <c r="JU193" s="608">
        <f t="shared" si="1208"/>
        <v>0</v>
      </c>
      <c r="JV193" s="610">
        <f t="shared" si="1209"/>
        <v>0</v>
      </c>
      <c r="JW193" s="611"/>
      <c r="JX193" s="607">
        <f t="shared" si="1210"/>
        <v>0</v>
      </c>
      <c r="JY193" s="608">
        <f t="shared" si="1210"/>
        <v>0</v>
      </c>
      <c r="JZ193" s="608">
        <f t="shared" si="1210"/>
        <v>0</v>
      </c>
      <c r="KA193" s="608">
        <f t="shared" si="1210"/>
        <v>0</v>
      </c>
      <c r="KB193" s="608">
        <f t="shared" si="1210"/>
        <v>0</v>
      </c>
      <c r="KC193" s="608">
        <f t="shared" si="1210"/>
        <v>0</v>
      </c>
      <c r="KD193" s="608">
        <f t="shared" si="1210"/>
        <v>0</v>
      </c>
      <c r="KE193" s="608">
        <f t="shared" si="1210"/>
        <v>0</v>
      </c>
      <c r="KF193" s="608">
        <f t="shared" si="1210"/>
        <v>0</v>
      </c>
      <c r="KG193" s="608">
        <f t="shared" si="1210"/>
        <v>0</v>
      </c>
      <c r="KH193" s="608">
        <f t="shared" si="1210"/>
        <v>0</v>
      </c>
      <c r="KI193" s="608">
        <f t="shared" si="1210"/>
        <v>0</v>
      </c>
      <c r="KJ193" s="610">
        <f t="shared" si="1211"/>
        <v>0</v>
      </c>
      <c r="KK193" s="611"/>
      <c r="KL193" s="607">
        <f t="shared" si="1212"/>
        <v>7361.88</v>
      </c>
      <c r="KM193" s="608">
        <f t="shared" si="1212"/>
        <v>7143.3</v>
      </c>
      <c r="KN193" s="608">
        <f t="shared" si="1212"/>
        <v>0</v>
      </c>
      <c r="KO193" s="608">
        <f t="shared" si="1212"/>
        <v>0</v>
      </c>
      <c r="KP193" s="608">
        <f t="shared" si="1212"/>
        <v>0</v>
      </c>
      <c r="KQ193" s="608">
        <f t="shared" si="1212"/>
        <v>0</v>
      </c>
      <c r="KR193" s="608">
        <f t="shared" si="1212"/>
        <v>0</v>
      </c>
      <c r="KS193" s="608">
        <f t="shared" si="1212"/>
        <v>0</v>
      </c>
      <c r="KT193" s="608">
        <f t="shared" si="1212"/>
        <v>0</v>
      </c>
      <c r="KU193" s="608">
        <f t="shared" si="1212"/>
        <v>0</v>
      </c>
      <c r="KV193" s="608">
        <f t="shared" si="1212"/>
        <v>0</v>
      </c>
      <c r="KW193" s="608">
        <f t="shared" si="1212"/>
        <v>0</v>
      </c>
      <c r="KX193" s="610">
        <f t="shared" si="1213"/>
        <v>14505.18</v>
      </c>
      <c r="KY193" s="611"/>
      <c r="KZ193" s="607">
        <f t="shared" si="1214"/>
        <v>0</v>
      </c>
      <c r="LA193" s="608">
        <f t="shared" si="1214"/>
        <v>0</v>
      </c>
      <c r="LB193" s="608">
        <f t="shared" si="1214"/>
        <v>0</v>
      </c>
      <c r="LC193" s="608">
        <f t="shared" si="1214"/>
        <v>0</v>
      </c>
      <c r="LD193" s="608">
        <f t="shared" si="1214"/>
        <v>0</v>
      </c>
      <c r="LE193" s="608">
        <f t="shared" si="1214"/>
        <v>0</v>
      </c>
      <c r="LF193" s="608">
        <f t="shared" si="1214"/>
        <v>0</v>
      </c>
      <c r="LG193" s="608">
        <f t="shared" si="1214"/>
        <v>0</v>
      </c>
      <c r="LH193" s="608">
        <f t="shared" si="1214"/>
        <v>0</v>
      </c>
      <c r="LI193" s="608">
        <f t="shared" si="1214"/>
        <v>0</v>
      </c>
      <c r="LJ193" s="608">
        <f t="shared" si="1214"/>
        <v>0</v>
      </c>
      <c r="LK193" s="608">
        <f t="shared" si="1214"/>
        <v>0</v>
      </c>
      <c r="LL193" s="610">
        <f t="shared" si="1215"/>
        <v>0</v>
      </c>
      <c r="LM193" s="611"/>
      <c r="LN193" s="607">
        <f t="shared" si="1216"/>
        <v>0</v>
      </c>
      <c r="LO193" s="608">
        <f t="shared" si="1216"/>
        <v>0</v>
      </c>
      <c r="LP193" s="608">
        <f t="shared" si="1216"/>
        <v>0</v>
      </c>
      <c r="LQ193" s="608">
        <f t="shared" si="1216"/>
        <v>0</v>
      </c>
      <c r="LR193" s="608">
        <f t="shared" si="1216"/>
        <v>0</v>
      </c>
      <c r="LS193" s="608">
        <f t="shared" si="1216"/>
        <v>0</v>
      </c>
      <c r="LT193" s="608">
        <f t="shared" si="1216"/>
        <v>0</v>
      </c>
      <c r="LU193" s="608">
        <f t="shared" si="1216"/>
        <v>0</v>
      </c>
      <c r="LV193" s="608">
        <f t="shared" si="1216"/>
        <v>0</v>
      </c>
      <c r="LW193" s="608">
        <f t="shared" si="1216"/>
        <v>0</v>
      </c>
      <c r="LX193" s="608">
        <f t="shared" si="1216"/>
        <v>0</v>
      </c>
      <c r="LY193" s="608">
        <f t="shared" si="1216"/>
        <v>0</v>
      </c>
      <c r="LZ193" s="610">
        <f t="shared" si="1217"/>
        <v>0</v>
      </c>
      <c r="MA193" s="611"/>
      <c r="MB193" s="607">
        <f t="shared" si="1218"/>
        <v>0</v>
      </c>
      <c r="MC193" s="608">
        <f t="shared" si="1218"/>
        <v>0</v>
      </c>
      <c r="MD193" s="608">
        <f t="shared" si="1218"/>
        <v>0</v>
      </c>
      <c r="ME193" s="608">
        <f t="shared" si="1218"/>
        <v>0</v>
      </c>
      <c r="MF193" s="608">
        <f t="shared" si="1218"/>
        <v>0</v>
      </c>
      <c r="MG193" s="608">
        <f t="shared" si="1218"/>
        <v>0</v>
      </c>
      <c r="MH193" s="608">
        <f t="shared" si="1218"/>
        <v>0</v>
      </c>
      <c r="MI193" s="608">
        <f t="shared" si="1218"/>
        <v>0</v>
      </c>
      <c r="MJ193" s="608">
        <f t="shared" si="1218"/>
        <v>0</v>
      </c>
      <c r="MK193" s="608">
        <f t="shared" si="1218"/>
        <v>0</v>
      </c>
      <c r="ML193" s="608">
        <f t="shared" si="1218"/>
        <v>0</v>
      </c>
      <c r="MM193" s="608">
        <f t="shared" si="1218"/>
        <v>0</v>
      </c>
      <c r="MN193" s="610">
        <f t="shared" si="1219"/>
        <v>0</v>
      </c>
      <c r="MO193" s="611"/>
      <c r="MP193" s="607">
        <f t="shared" si="1220"/>
        <v>0</v>
      </c>
      <c r="MQ193" s="608">
        <f t="shared" si="1220"/>
        <v>0</v>
      </c>
      <c r="MR193" s="608">
        <f t="shared" si="1220"/>
        <v>0</v>
      </c>
      <c r="MS193" s="608">
        <f t="shared" si="1220"/>
        <v>0</v>
      </c>
      <c r="MT193" s="608">
        <f t="shared" si="1220"/>
        <v>0</v>
      </c>
      <c r="MU193" s="608">
        <f t="shared" si="1220"/>
        <v>0</v>
      </c>
      <c r="MV193" s="608">
        <f t="shared" si="1220"/>
        <v>0</v>
      </c>
      <c r="MW193" s="608">
        <f t="shared" si="1220"/>
        <v>0</v>
      </c>
      <c r="MX193" s="608">
        <f t="shared" si="1220"/>
        <v>0</v>
      </c>
      <c r="MY193" s="608">
        <f t="shared" si="1220"/>
        <v>0</v>
      </c>
      <c r="MZ193" s="608">
        <f t="shared" si="1220"/>
        <v>0</v>
      </c>
      <c r="NA193" s="608">
        <f t="shared" si="1220"/>
        <v>0</v>
      </c>
      <c r="NB193" s="610">
        <f t="shared" si="1221"/>
        <v>0</v>
      </c>
      <c r="NC193" s="611"/>
      <c r="ND193" s="607">
        <f t="shared" si="1222"/>
        <v>0</v>
      </c>
      <c r="NE193" s="608">
        <f t="shared" si="1222"/>
        <v>0</v>
      </c>
      <c r="NF193" s="608">
        <f t="shared" si="1222"/>
        <v>0</v>
      </c>
      <c r="NG193" s="608">
        <f t="shared" si="1222"/>
        <v>0</v>
      </c>
      <c r="NH193" s="608">
        <f t="shared" si="1222"/>
        <v>0</v>
      </c>
      <c r="NI193" s="608">
        <f t="shared" si="1222"/>
        <v>0</v>
      </c>
      <c r="NJ193" s="608">
        <f t="shared" si="1222"/>
        <v>0</v>
      </c>
      <c r="NK193" s="608">
        <f t="shared" si="1222"/>
        <v>0</v>
      </c>
      <c r="NL193" s="608">
        <f t="shared" si="1222"/>
        <v>0</v>
      </c>
      <c r="NM193" s="608">
        <f t="shared" si="1222"/>
        <v>0</v>
      </c>
      <c r="NN193" s="608">
        <f t="shared" si="1222"/>
        <v>0</v>
      </c>
      <c r="NO193" s="608">
        <f t="shared" si="1222"/>
        <v>0</v>
      </c>
      <c r="NP193" s="610">
        <f t="shared" si="1223"/>
        <v>0</v>
      </c>
      <c r="NQ193" s="611"/>
      <c r="NR193" s="607">
        <f t="shared" si="1224"/>
        <v>0</v>
      </c>
      <c r="NS193" s="608">
        <f t="shared" si="1224"/>
        <v>0</v>
      </c>
      <c r="NT193" s="608">
        <f t="shared" si="1224"/>
        <v>0</v>
      </c>
      <c r="NU193" s="608">
        <f t="shared" si="1224"/>
        <v>0</v>
      </c>
      <c r="NV193" s="608">
        <f t="shared" si="1224"/>
        <v>0</v>
      </c>
      <c r="NW193" s="608">
        <f t="shared" si="1224"/>
        <v>0</v>
      </c>
      <c r="NX193" s="608">
        <f t="shared" si="1224"/>
        <v>0</v>
      </c>
      <c r="NY193" s="608">
        <f t="shared" si="1224"/>
        <v>0</v>
      </c>
      <c r="NZ193" s="608">
        <f t="shared" si="1224"/>
        <v>0</v>
      </c>
      <c r="OA193" s="608">
        <f t="shared" si="1224"/>
        <v>0</v>
      </c>
      <c r="OB193" s="608">
        <f t="shared" si="1224"/>
        <v>0</v>
      </c>
      <c r="OC193" s="608">
        <f t="shared" si="1224"/>
        <v>0</v>
      </c>
      <c r="OD193" s="610">
        <f t="shared" si="1225"/>
        <v>0</v>
      </c>
      <c r="OE193" s="611"/>
      <c r="OF193" s="607">
        <f t="shared" si="1226"/>
        <v>0</v>
      </c>
      <c r="OG193" s="608">
        <f t="shared" si="1226"/>
        <v>0</v>
      </c>
      <c r="OH193" s="608">
        <f t="shared" si="1226"/>
        <v>0</v>
      </c>
      <c r="OI193" s="608">
        <f t="shared" si="1226"/>
        <v>0</v>
      </c>
      <c r="OJ193" s="608">
        <f t="shared" si="1226"/>
        <v>0</v>
      </c>
      <c r="OK193" s="608">
        <f t="shared" si="1226"/>
        <v>0</v>
      </c>
      <c r="OL193" s="608">
        <f t="shared" si="1226"/>
        <v>0</v>
      </c>
      <c r="OM193" s="608">
        <f t="shared" si="1226"/>
        <v>0</v>
      </c>
      <c r="ON193" s="608">
        <f t="shared" si="1226"/>
        <v>0</v>
      </c>
      <c r="OO193" s="608">
        <f t="shared" si="1226"/>
        <v>0</v>
      </c>
      <c r="OP193" s="608">
        <f t="shared" si="1226"/>
        <v>0</v>
      </c>
      <c r="OQ193" s="608">
        <f t="shared" si="1226"/>
        <v>0</v>
      </c>
      <c r="OR193" s="610">
        <f t="shared" si="1227"/>
        <v>0</v>
      </c>
      <c r="OS193" s="611"/>
      <c r="OT193" s="607">
        <f t="shared" si="1228"/>
        <v>0</v>
      </c>
      <c r="OU193" s="608">
        <f t="shared" si="1228"/>
        <v>0</v>
      </c>
      <c r="OV193" s="608">
        <f t="shared" si="1228"/>
        <v>0</v>
      </c>
      <c r="OW193" s="608">
        <f t="shared" si="1228"/>
        <v>0</v>
      </c>
      <c r="OX193" s="608">
        <f t="shared" si="1228"/>
        <v>0</v>
      </c>
      <c r="OY193" s="608">
        <f t="shared" si="1228"/>
        <v>0</v>
      </c>
      <c r="OZ193" s="608">
        <f t="shared" si="1228"/>
        <v>0</v>
      </c>
      <c r="PA193" s="608">
        <f t="shared" si="1228"/>
        <v>0</v>
      </c>
      <c r="PB193" s="608">
        <f t="shared" si="1228"/>
        <v>0</v>
      </c>
      <c r="PC193" s="608">
        <f t="shared" si="1228"/>
        <v>0</v>
      </c>
      <c r="PD193" s="608">
        <f t="shared" si="1228"/>
        <v>0</v>
      </c>
      <c r="PE193" s="608">
        <f t="shared" si="1228"/>
        <v>0</v>
      </c>
      <c r="PF193" s="610">
        <f t="shared" si="1229"/>
        <v>0</v>
      </c>
      <c r="PG193" s="611"/>
      <c r="PH193" s="607">
        <f t="shared" si="1230"/>
        <v>0</v>
      </c>
      <c r="PI193" s="608">
        <f t="shared" si="1230"/>
        <v>0</v>
      </c>
      <c r="PJ193" s="608">
        <f t="shared" si="1230"/>
        <v>0</v>
      </c>
      <c r="PK193" s="608">
        <f t="shared" si="1230"/>
        <v>0</v>
      </c>
      <c r="PL193" s="608">
        <f t="shared" si="1230"/>
        <v>0</v>
      </c>
      <c r="PM193" s="608">
        <f t="shared" si="1230"/>
        <v>0</v>
      </c>
      <c r="PN193" s="608">
        <f t="shared" si="1230"/>
        <v>0</v>
      </c>
      <c r="PO193" s="608">
        <f t="shared" si="1230"/>
        <v>0</v>
      </c>
      <c r="PP193" s="608">
        <f t="shared" si="1230"/>
        <v>0</v>
      </c>
      <c r="PQ193" s="608">
        <f t="shared" si="1230"/>
        <v>0</v>
      </c>
      <c r="PR193" s="608">
        <f t="shared" si="1230"/>
        <v>0</v>
      </c>
      <c r="PS193" s="608">
        <f t="shared" si="1230"/>
        <v>0</v>
      </c>
      <c r="PT193" s="610">
        <f t="shared" si="1231"/>
        <v>0</v>
      </c>
      <c r="PU193" s="611"/>
      <c r="PV193" s="607">
        <f t="shared" si="1232"/>
        <v>0</v>
      </c>
      <c r="PW193" s="608">
        <f t="shared" si="1232"/>
        <v>0</v>
      </c>
      <c r="PX193" s="608">
        <f t="shared" si="1232"/>
        <v>0</v>
      </c>
      <c r="PY193" s="608">
        <f t="shared" si="1232"/>
        <v>0</v>
      </c>
      <c r="PZ193" s="608">
        <f t="shared" si="1232"/>
        <v>0</v>
      </c>
      <c r="QA193" s="608">
        <f t="shared" si="1232"/>
        <v>0</v>
      </c>
      <c r="QB193" s="608">
        <f t="shared" si="1232"/>
        <v>0</v>
      </c>
      <c r="QC193" s="608">
        <f t="shared" si="1232"/>
        <v>0</v>
      </c>
      <c r="QD193" s="608">
        <f t="shared" si="1232"/>
        <v>0</v>
      </c>
      <c r="QE193" s="608">
        <f t="shared" si="1232"/>
        <v>0</v>
      </c>
      <c r="QF193" s="608">
        <f t="shared" si="1232"/>
        <v>0</v>
      </c>
      <c r="QG193" s="608">
        <f t="shared" si="1232"/>
        <v>0</v>
      </c>
      <c r="QH193" s="610">
        <f t="shared" si="1233"/>
        <v>0</v>
      </c>
      <c r="QI193" s="611"/>
      <c r="QJ193" s="607">
        <f t="shared" si="1234"/>
        <v>0</v>
      </c>
      <c r="QK193" s="608">
        <f t="shared" si="1234"/>
        <v>0</v>
      </c>
      <c r="QL193" s="608">
        <f t="shared" si="1234"/>
        <v>0</v>
      </c>
      <c r="QM193" s="608">
        <f t="shared" si="1234"/>
        <v>0</v>
      </c>
      <c r="QN193" s="608">
        <f t="shared" si="1234"/>
        <v>0</v>
      </c>
      <c r="QO193" s="608">
        <f t="shared" si="1234"/>
        <v>0</v>
      </c>
      <c r="QP193" s="608">
        <f t="shared" si="1234"/>
        <v>0</v>
      </c>
      <c r="QQ193" s="608">
        <f t="shared" si="1234"/>
        <v>0</v>
      </c>
      <c r="QR193" s="608">
        <f t="shared" si="1234"/>
        <v>0</v>
      </c>
      <c r="QS193" s="608">
        <f t="shared" si="1234"/>
        <v>0</v>
      </c>
      <c r="QT193" s="608">
        <f t="shared" si="1234"/>
        <v>0</v>
      </c>
      <c r="QU193" s="608">
        <f t="shared" si="1234"/>
        <v>0</v>
      </c>
      <c r="QV193" s="610">
        <f t="shared" si="1235"/>
        <v>0</v>
      </c>
      <c r="QW193" s="611"/>
      <c r="QX193" s="610">
        <f t="shared" si="1236"/>
        <v>7361.88</v>
      </c>
      <c r="QY193" s="610">
        <f t="shared" si="1237"/>
        <v>7143.3</v>
      </c>
      <c r="QZ193" s="610">
        <f t="shared" si="1237"/>
        <v>0</v>
      </c>
      <c r="RA193" s="610">
        <f t="shared" si="1237"/>
        <v>0</v>
      </c>
      <c r="RB193" s="610">
        <f t="shared" si="1237"/>
        <v>0</v>
      </c>
      <c r="RC193" s="610">
        <f t="shared" si="1237"/>
        <v>0</v>
      </c>
      <c r="RD193" s="610">
        <f t="shared" si="1237"/>
        <v>0</v>
      </c>
      <c r="RE193" s="610">
        <f t="shared" si="1237"/>
        <v>0</v>
      </c>
      <c r="RF193" s="610">
        <f t="shared" si="1237"/>
        <v>0</v>
      </c>
      <c r="RG193" s="610">
        <f t="shared" si="1237"/>
        <v>0</v>
      </c>
      <c r="RH193" s="610">
        <f t="shared" si="1237"/>
        <v>0</v>
      </c>
      <c r="RI193" s="610">
        <f t="shared" si="1237"/>
        <v>0</v>
      </c>
      <c r="RJ193" s="610">
        <f t="shared" si="1238"/>
        <v>14505.18</v>
      </c>
    </row>
    <row r="194" spans="1:478" s="392" customFormat="1" x14ac:dyDescent="0.25">
      <c r="A194" s="589" t="s">
        <v>971</v>
      </c>
      <c r="B194" s="255" t="s">
        <v>105</v>
      </c>
      <c r="C194" s="313"/>
      <c r="D194" s="607">
        <f t="shared" si="1170"/>
        <v>171.38</v>
      </c>
      <c r="E194" s="608">
        <f t="shared" si="1170"/>
        <v>236.79</v>
      </c>
      <c r="F194" s="608">
        <f t="shared" si="1170"/>
        <v>0</v>
      </c>
      <c r="G194" s="608">
        <f t="shared" si="1170"/>
        <v>0</v>
      </c>
      <c r="H194" s="608">
        <f t="shared" si="1170"/>
        <v>0</v>
      </c>
      <c r="I194" s="608">
        <f t="shared" si="1170"/>
        <v>0</v>
      </c>
      <c r="J194" s="608">
        <f t="shared" si="1170"/>
        <v>0</v>
      </c>
      <c r="K194" s="608">
        <f t="shared" si="1170"/>
        <v>0</v>
      </c>
      <c r="L194" s="608">
        <f t="shared" si="1170"/>
        <v>0</v>
      </c>
      <c r="M194" s="608">
        <f t="shared" si="1170"/>
        <v>0</v>
      </c>
      <c r="N194" s="608">
        <f t="shared" si="1170"/>
        <v>0</v>
      </c>
      <c r="O194" s="608">
        <f t="shared" si="1170"/>
        <v>0</v>
      </c>
      <c r="P194" s="610">
        <f t="shared" si="1171"/>
        <v>408.16999999999996</v>
      </c>
      <c r="Q194" s="611"/>
      <c r="R194" s="607">
        <f t="shared" si="1172"/>
        <v>77.930000000000007</v>
      </c>
      <c r="S194" s="608">
        <f t="shared" si="1172"/>
        <v>87.73</v>
      </c>
      <c r="T194" s="608">
        <f t="shared" si="1172"/>
        <v>0</v>
      </c>
      <c r="U194" s="608">
        <f t="shared" si="1172"/>
        <v>0</v>
      </c>
      <c r="V194" s="608">
        <f t="shared" si="1172"/>
        <v>0</v>
      </c>
      <c r="W194" s="608">
        <f t="shared" si="1172"/>
        <v>0</v>
      </c>
      <c r="X194" s="608">
        <f t="shared" si="1172"/>
        <v>0</v>
      </c>
      <c r="Y194" s="608">
        <f t="shared" si="1172"/>
        <v>0</v>
      </c>
      <c r="Z194" s="608">
        <f t="shared" si="1172"/>
        <v>0</v>
      </c>
      <c r="AA194" s="608">
        <f t="shared" si="1172"/>
        <v>0</v>
      </c>
      <c r="AB194" s="608">
        <f t="shared" si="1172"/>
        <v>0</v>
      </c>
      <c r="AC194" s="608">
        <f t="shared" si="1172"/>
        <v>0</v>
      </c>
      <c r="AD194" s="610">
        <f t="shared" si="1173"/>
        <v>165.66000000000003</v>
      </c>
      <c r="AE194" s="611"/>
      <c r="AF194" s="607">
        <f t="shared" si="1174"/>
        <v>15.58</v>
      </c>
      <c r="AG194" s="608">
        <f t="shared" si="1174"/>
        <v>17.54</v>
      </c>
      <c r="AH194" s="608">
        <f t="shared" si="1174"/>
        <v>0</v>
      </c>
      <c r="AI194" s="608">
        <f t="shared" si="1174"/>
        <v>0</v>
      </c>
      <c r="AJ194" s="608">
        <f t="shared" si="1174"/>
        <v>0</v>
      </c>
      <c r="AK194" s="608">
        <f t="shared" si="1174"/>
        <v>0</v>
      </c>
      <c r="AL194" s="608">
        <f t="shared" si="1174"/>
        <v>0</v>
      </c>
      <c r="AM194" s="608">
        <f t="shared" si="1174"/>
        <v>0</v>
      </c>
      <c r="AN194" s="608">
        <f t="shared" si="1174"/>
        <v>0</v>
      </c>
      <c r="AO194" s="608">
        <f t="shared" si="1174"/>
        <v>0</v>
      </c>
      <c r="AP194" s="608">
        <f t="shared" si="1174"/>
        <v>0</v>
      </c>
      <c r="AQ194" s="608">
        <f t="shared" si="1174"/>
        <v>0</v>
      </c>
      <c r="AR194" s="610">
        <f t="shared" si="1175"/>
        <v>33.119999999999997</v>
      </c>
      <c r="AS194" s="611"/>
      <c r="AT194" s="607">
        <f t="shared" si="1176"/>
        <v>171.38</v>
      </c>
      <c r="AU194" s="608">
        <f t="shared" si="1176"/>
        <v>193.02</v>
      </c>
      <c r="AV194" s="608">
        <f t="shared" si="1176"/>
        <v>0</v>
      </c>
      <c r="AW194" s="608">
        <f t="shared" si="1176"/>
        <v>0</v>
      </c>
      <c r="AX194" s="608">
        <f t="shared" si="1176"/>
        <v>0</v>
      </c>
      <c r="AY194" s="608">
        <f t="shared" si="1176"/>
        <v>0</v>
      </c>
      <c r="AZ194" s="608">
        <f t="shared" si="1176"/>
        <v>0</v>
      </c>
      <c r="BA194" s="608">
        <f t="shared" si="1176"/>
        <v>0</v>
      </c>
      <c r="BB194" s="608">
        <f t="shared" si="1176"/>
        <v>0</v>
      </c>
      <c r="BC194" s="608">
        <f t="shared" si="1176"/>
        <v>0</v>
      </c>
      <c r="BD194" s="608">
        <f t="shared" si="1176"/>
        <v>0</v>
      </c>
      <c r="BE194" s="608">
        <f t="shared" si="1176"/>
        <v>0</v>
      </c>
      <c r="BF194" s="610">
        <f t="shared" si="1177"/>
        <v>364.4</v>
      </c>
      <c r="BG194" s="611"/>
      <c r="BH194" s="607">
        <f t="shared" si="1178"/>
        <v>15.58</v>
      </c>
      <c r="BI194" s="608">
        <f t="shared" si="1178"/>
        <v>16.670000000000002</v>
      </c>
      <c r="BJ194" s="608">
        <f t="shared" si="1178"/>
        <v>0</v>
      </c>
      <c r="BK194" s="608">
        <f t="shared" si="1178"/>
        <v>0</v>
      </c>
      <c r="BL194" s="608">
        <f t="shared" si="1178"/>
        <v>0</v>
      </c>
      <c r="BM194" s="608">
        <f t="shared" si="1178"/>
        <v>0</v>
      </c>
      <c r="BN194" s="608">
        <f t="shared" si="1178"/>
        <v>0</v>
      </c>
      <c r="BO194" s="608">
        <f t="shared" si="1178"/>
        <v>0</v>
      </c>
      <c r="BP194" s="608">
        <f t="shared" si="1178"/>
        <v>0</v>
      </c>
      <c r="BQ194" s="608">
        <f t="shared" si="1178"/>
        <v>0</v>
      </c>
      <c r="BR194" s="608">
        <f t="shared" si="1178"/>
        <v>0</v>
      </c>
      <c r="BS194" s="608">
        <f t="shared" si="1178"/>
        <v>0</v>
      </c>
      <c r="BT194" s="610">
        <f t="shared" si="1179"/>
        <v>32.25</v>
      </c>
      <c r="BU194" s="621"/>
      <c r="BV194" s="607">
        <f t="shared" si="1180"/>
        <v>467.47</v>
      </c>
      <c r="BW194" s="608">
        <f t="shared" si="1180"/>
        <v>483.52</v>
      </c>
      <c r="BX194" s="608">
        <f t="shared" si="1180"/>
        <v>0</v>
      </c>
      <c r="BY194" s="608">
        <f t="shared" si="1180"/>
        <v>0</v>
      </c>
      <c r="BZ194" s="608">
        <f t="shared" si="1180"/>
        <v>0</v>
      </c>
      <c r="CA194" s="608">
        <f t="shared" si="1180"/>
        <v>0</v>
      </c>
      <c r="CB194" s="608">
        <f t="shared" si="1180"/>
        <v>0</v>
      </c>
      <c r="CC194" s="608">
        <f t="shared" si="1180"/>
        <v>0</v>
      </c>
      <c r="CD194" s="608">
        <f t="shared" si="1180"/>
        <v>0</v>
      </c>
      <c r="CE194" s="608">
        <f t="shared" si="1180"/>
        <v>0</v>
      </c>
      <c r="CF194" s="608">
        <f t="shared" si="1180"/>
        <v>0</v>
      </c>
      <c r="CG194" s="608">
        <f t="shared" si="1180"/>
        <v>0</v>
      </c>
      <c r="CH194" s="610">
        <f t="shared" si="1181"/>
        <v>950.99</v>
      </c>
      <c r="CI194" s="611"/>
      <c r="CJ194" s="607">
        <f t="shared" si="1182"/>
        <v>46.73</v>
      </c>
      <c r="CK194" s="608">
        <f t="shared" si="1182"/>
        <v>52.65</v>
      </c>
      <c r="CL194" s="608">
        <f t="shared" si="1182"/>
        <v>0</v>
      </c>
      <c r="CM194" s="608">
        <f t="shared" si="1182"/>
        <v>0</v>
      </c>
      <c r="CN194" s="608">
        <f t="shared" si="1182"/>
        <v>0</v>
      </c>
      <c r="CO194" s="608">
        <f t="shared" si="1182"/>
        <v>0</v>
      </c>
      <c r="CP194" s="608">
        <f t="shared" si="1182"/>
        <v>0</v>
      </c>
      <c r="CQ194" s="608">
        <f t="shared" si="1182"/>
        <v>0</v>
      </c>
      <c r="CR194" s="608">
        <f t="shared" si="1182"/>
        <v>0</v>
      </c>
      <c r="CS194" s="608">
        <f t="shared" si="1182"/>
        <v>0</v>
      </c>
      <c r="CT194" s="608">
        <f t="shared" si="1182"/>
        <v>0</v>
      </c>
      <c r="CU194" s="608">
        <f t="shared" si="1182"/>
        <v>0</v>
      </c>
      <c r="CV194" s="610">
        <f t="shared" si="1183"/>
        <v>99.38</v>
      </c>
      <c r="CW194" s="611"/>
      <c r="CX194" s="607">
        <f t="shared" si="1184"/>
        <v>46.73</v>
      </c>
      <c r="CY194" s="608">
        <f t="shared" si="1184"/>
        <v>96.42</v>
      </c>
      <c r="CZ194" s="608">
        <f t="shared" si="1184"/>
        <v>0</v>
      </c>
      <c r="DA194" s="608">
        <f t="shared" si="1184"/>
        <v>0</v>
      </c>
      <c r="DB194" s="608">
        <f t="shared" si="1184"/>
        <v>0</v>
      </c>
      <c r="DC194" s="608">
        <f t="shared" si="1184"/>
        <v>0</v>
      </c>
      <c r="DD194" s="608">
        <f t="shared" si="1184"/>
        <v>0</v>
      </c>
      <c r="DE194" s="608">
        <f t="shared" si="1184"/>
        <v>0</v>
      </c>
      <c r="DF194" s="608">
        <f t="shared" si="1184"/>
        <v>0</v>
      </c>
      <c r="DG194" s="608">
        <f t="shared" si="1184"/>
        <v>0</v>
      </c>
      <c r="DH194" s="608">
        <f t="shared" si="1184"/>
        <v>0</v>
      </c>
      <c r="DI194" s="608">
        <f t="shared" si="1184"/>
        <v>0</v>
      </c>
      <c r="DJ194" s="610">
        <f t="shared" si="1185"/>
        <v>143.15</v>
      </c>
      <c r="DK194" s="611"/>
      <c r="DL194" s="607">
        <f t="shared" si="1186"/>
        <v>31.16</v>
      </c>
      <c r="DM194" s="608">
        <f t="shared" si="1186"/>
        <v>35.08</v>
      </c>
      <c r="DN194" s="608">
        <f t="shared" si="1186"/>
        <v>0</v>
      </c>
      <c r="DO194" s="608">
        <f t="shared" si="1186"/>
        <v>0</v>
      </c>
      <c r="DP194" s="608">
        <f t="shared" si="1186"/>
        <v>0</v>
      </c>
      <c r="DQ194" s="608">
        <f t="shared" si="1186"/>
        <v>0</v>
      </c>
      <c r="DR194" s="608">
        <f t="shared" si="1186"/>
        <v>0</v>
      </c>
      <c r="DS194" s="608">
        <f t="shared" si="1186"/>
        <v>0</v>
      </c>
      <c r="DT194" s="608">
        <f t="shared" si="1186"/>
        <v>0</v>
      </c>
      <c r="DU194" s="608">
        <f t="shared" si="1186"/>
        <v>0</v>
      </c>
      <c r="DV194" s="608">
        <f t="shared" si="1186"/>
        <v>0</v>
      </c>
      <c r="DW194" s="608">
        <f t="shared" si="1186"/>
        <v>0</v>
      </c>
      <c r="DX194" s="610">
        <f t="shared" si="1187"/>
        <v>66.239999999999995</v>
      </c>
      <c r="DY194" s="611"/>
      <c r="DZ194" s="607">
        <f t="shared" si="1188"/>
        <v>233.72</v>
      </c>
      <c r="EA194" s="608">
        <f t="shared" si="1188"/>
        <v>263.20999999999998</v>
      </c>
      <c r="EB194" s="608">
        <f t="shared" si="1188"/>
        <v>0</v>
      </c>
      <c r="EC194" s="608">
        <f t="shared" si="1188"/>
        <v>0</v>
      </c>
      <c r="ED194" s="608">
        <f t="shared" si="1188"/>
        <v>0</v>
      </c>
      <c r="EE194" s="608">
        <f t="shared" si="1188"/>
        <v>0</v>
      </c>
      <c r="EF194" s="608">
        <f t="shared" si="1188"/>
        <v>0</v>
      </c>
      <c r="EG194" s="608">
        <f t="shared" si="1188"/>
        <v>0</v>
      </c>
      <c r="EH194" s="608">
        <f t="shared" si="1188"/>
        <v>0</v>
      </c>
      <c r="EI194" s="608">
        <f t="shared" si="1188"/>
        <v>0</v>
      </c>
      <c r="EJ194" s="608">
        <f t="shared" si="1188"/>
        <v>0</v>
      </c>
      <c r="EK194" s="608">
        <f t="shared" si="1188"/>
        <v>0</v>
      </c>
      <c r="EL194" s="610">
        <f t="shared" si="1189"/>
        <v>496.92999999999995</v>
      </c>
      <c r="EM194" s="611"/>
      <c r="EN194" s="607">
        <f t="shared" si="1190"/>
        <v>384.51</v>
      </c>
      <c r="EO194" s="608">
        <f t="shared" si="1190"/>
        <v>286.13</v>
      </c>
      <c r="EP194" s="608">
        <f t="shared" si="1190"/>
        <v>0</v>
      </c>
      <c r="EQ194" s="608">
        <f t="shared" si="1190"/>
        <v>0</v>
      </c>
      <c r="ER194" s="608">
        <f t="shared" si="1190"/>
        <v>0</v>
      </c>
      <c r="ES194" s="608">
        <f t="shared" si="1190"/>
        <v>0</v>
      </c>
      <c r="ET194" s="608">
        <f t="shared" si="1190"/>
        <v>0</v>
      </c>
      <c r="EU194" s="608">
        <f t="shared" si="1190"/>
        <v>0</v>
      </c>
      <c r="EV194" s="608">
        <f t="shared" si="1190"/>
        <v>0</v>
      </c>
      <c r="EW194" s="608">
        <f t="shared" si="1190"/>
        <v>0</v>
      </c>
      <c r="EX194" s="608">
        <f t="shared" si="1190"/>
        <v>0</v>
      </c>
      <c r="EY194" s="608">
        <f t="shared" si="1190"/>
        <v>0</v>
      </c>
      <c r="EZ194" s="610">
        <f t="shared" si="1191"/>
        <v>670.64</v>
      </c>
      <c r="FA194" s="611"/>
      <c r="FB194" s="607">
        <f t="shared" si="1192"/>
        <v>280.58</v>
      </c>
      <c r="FC194" s="608">
        <f t="shared" si="1192"/>
        <v>315.73</v>
      </c>
      <c r="FD194" s="608">
        <f t="shared" si="1192"/>
        <v>0</v>
      </c>
      <c r="FE194" s="608">
        <f t="shared" si="1192"/>
        <v>0</v>
      </c>
      <c r="FF194" s="608">
        <f t="shared" si="1192"/>
        <v>0</v>
      </c>
      <c r="FG194" s="608">
        <f t="shared" si="1192"/>
        <v>0</v>
      </c>
      <c r="FH194" s="608">
        <f t="shared" si="1192"/>
        <v>0</v>
      </c>
      <c r="FI194" s="608">
        <f t="shared" si="1192"/>
        <v>0</v>
      </c>
      <c r="FJ194" s="608">
        <f t="shared" si="1192"/>
        <v>0</v>
      </c>
      <c r="FK194" s="608">
        <f t="shared" si="1192"/>
        <v>0</v>
      </c>
      <c r="FL194" s="608">
        <f t="shared" si="1192"/>
        <v>0</v>
      </c>
      <c r="FM194" s="608">
        <f t="shared" si="1192"/>
        <v>0</v>
      </c>
      <c r="FN194" s="610">
        <f t="shared" si="1193"/>
        <v>596.30999999999995</v>
      </c>
      <c r="FO194" s="611"/>
      <c r="FP194" s="607">
        <f t="shared" si="1194"/>
        <v>264.88</v>
      </c>
      <c r="FQ194" s="608">
        <f t="shared" si="1194"/>
        <v>210.75</v>
      </c>
      <c r="FR194" s="608">
        <f t="shared" si="1194"/>
        <v>0</v>
      </c>
      <c r="FS194" s="608">
        <f t="shared" si="1194"/>
        <v>0</v>
      </c>
      <c r="FT194" s="608">
        <f t="shared" si="1194"/>
        <v>0</v>
      </c>
      <c r="FU194" s="608">
        <f t="shared" si="1194"/>
        <v>0</v>
      </c>
      <c r="FV194" s="608">
        <f t="shared" si="1194"/>
        <v>0</v>
      </c>
      <c r="FW194" s="608">
        <f t="shared" si="1194"/>
        <v>0</v>
      </c>
      <c r="FX194" s="608">
        <f t="shared" si="1194"/>
        <v>0</v>
      </c>
      <c r="FY194" s="608">
        <f t="shared" si="1194"/>
        <v>0</v>
      </c>
      <c r="FZ194" s="608">
        <f t="shared" si="1194"/>
        <v>0</v>
      </c>
      <c r="GA194" s="608">
        <f t="shared" si="1194"/>
        <v>0</v>
      </c>
      <c r="GB194" s="610">
        <f t="shared" si="1195"/>
        <v>475.63</v>
      </c>
      <c r="GC194" s="611"/>
      <c r="GD194" s="607">
        <f t="shared" si="1196"/>
        <v>15.58</v>
      </c>
      <c r="GE194" s="608">
        <f t="shared" si="1196"/>
        <v>17.54</v>
      </c>
      <c r="GF194" s="608">
        <f t="shared" si="1196"/>
        <v>0</v>
      </c>
      <c r="GG194" s="608">
        <f t="shared" si="1196"/>
        <v>0</v>
      </c>
      <c r="GH194" s="608">
        <f t="shared" si="1196"/>
        <v>0</v>
      </c>
      <c r="GI194" s="608">
        <f t="shared" si="1196"/>
        <v>0</v>
      </c>
      <c r="GJ194" s="608">
        <f t="shared" si="1196"/>
        <v>0</v>
      </c>
      <c r="GK194" s="608">
        <f t="shared" si="1196"/>
        <v>0</v>
      </c>
      <c r="GL194" s="608">
        <f t="shared" si="1196"/>
        <v>0</v>
      </c>
      <c r="GM194" s="608">
        <f t="shared" si="1196"/>
        <v>0</v>
      </c>
      <c r="GN194" s="608">
        <f t="shared" si="1196"/>
        <v>0</v>
      </c>
      <c r="GO194" s="608">
        <f t="shared" si="1196"/>
        <v>0</v>
      </c>
      <c r="GP194" s="610">
        <f t="shared" si="1197"/>
        <v>33.119999999999997</v>
      </c>
      <c r="GQ194" s="611"/>
      <c r="GR194" s="607">
        <f t="shared" si="1198"/>
        <v>420.6</v>
      </c>
      <c r="GS194" s="608">
        <f t="shared" si="1198"/>
        <v>474.02</v>
      </c>
      <c r="GT194" s="608">
        <f t="shared" si="1198"/>
        <v>0</v>
      </c>
      <c r="GU194" s="608">
        <f t="shared" si="1198"/>
        <v>0</v>
      </c>
      <c r="GV194" s="608">
        <f t="shared" si="1198"/>
        <v>0</v>
      </c>
      <c r="GW194" s="608">
        <f t="shared" si="1198"/>
        <v>0</v>
      </c>
      <c r="GX194" s="608">
        <f t="shared" si="1198"/>
        <v>0</v>
      </c>
      <c r="GY194" s="608">
        <f t="shared" si="1198"/>
        <v>0</v>
      </c>
      <c r="GZ194" s="608">
        <f t="shared" si="1198"/>
        <v>0</v>
      </c>
      <c r="HA194" s="608">
        <f t="shared" si="1198"/>
        <v>0</v>
      </c>
      <c r="HB194" s="608">
        <f t="shared" si="1198"/>
        <v>0</v>
      </c>
      <c r="HC194" s="608">
        <f t="shared" si="1198"/>
        <v>0</v>
      </c>
      <c r="HD194" s="610">
        <f t="shared" si="1199"/>
        <v>894.62</v>
      </c>
      <c r="HE194" s="611"/>
      <c r="HF194" s="607">
        <f t="shared" si="1200"/>
        <v>420.71</v>
      </c>
      <c r="HG194" s="608">
        <f t="shared" si="1200"/>
        <v>473.8</v>
      </c>
      <c r="HH194" s="608">
        <f t="shared" si="1200"/>
        <v>0</v>
      </c>
      <c r="HI194" s="608">
        <f t="shared" si="1200"/>
        <v>0</v>
      </c>
      <c r="HJ194" s="608">
        <f t="shared" si="1200"/>
        <v>0</v>
      </c>
      <c r="HK194" s="608">
        <f t="shared" si="1200"/>
        <v>0</v>
      </c>
      <c r="HL194" s="608">
        <f t="shared" si="1200"/>
        <v>0</v>
      </c>
      <c r="HM194" s="608">
        <f t="shared" si="1200"/>
        <v>0</v>
      </c>
      <c r="HN194" s="608">
        <f t="shared" si="1200"/>
        <v>0</v>
      </c>
      <c r="HO194" s="608">
        <f t="shared" si="1200"/>
        <v>0</v>
      </c>
      <c r="HP194" s="608">
        <f t="shared" si="1200"/>
        <v>0</v>
      </c>
      <c r="HQ194" s="608">
        <f t="shared" si="1200"/>
        <v>0</v>
      </c>
      <c r="HR194" s="610">
        <f t="shared" si="1201"/>
        <v>894.51</v>
      </c>
      <c r="HS194" s="611"/>
      <c r="HT194" s="607">
        <f t="shared" si="1202"/>
        <v>0</v>
      </c>
      <c r="HU194" s="608">
        <f t="shared" si="1202"/>
        <v>0</v>
      </c>
      <c r="HV194" s="608">
        <f t="shared" si="1202"/>
        <v>0</v>
      </c>
      <c r="HW194" s="608">
        <f t="shared" si="1202"/>
        <v>0</v>
      </c>
      <c r="HX194" s="608">
        <f t="shared" si="1202"/>
        <v>0</v>
      </c>
      <c r="HY194" s="608">
        <f t="shared" si="1202"/>
        <v>0</v>
      </c>
      <c r="HZ194" s="608">
        <f t="shared" si="1202"/>
        <v>0</v>
      </c>
      <c r="IA194" s="608">
        <f t="shared" si="1202"/>
        <v>0</v>
      </c>
      <c r="IB194" s="608">
        <f t="shared" si="1202"/>
        <v>0</v>
      </c>
      <c r="IC194" s="608">
        <f t="shared" si="1202"/>
        <v>0</v>
      </c>
      <c r="ID194" s="608">
        <f t="shared" si="1202"/>
        <v>0</v>
      </c>
      <c r="IE194" s="608">
        <f t="shared" si="1202"/>
        <v>0</v>
      </c>
      <c r="IF194" s="610">
        <f t="shared" si="1203"/>
        <v>0</v>
      </c>
      <c r="IG194" s="611"/>
      <c r="IH194" s="607">
        <f t="shared" si="1204"/>
        <v>62.3</v>
      </c>
      <c r="II194" s="608">
        <f t="shared" si="1204"/>
        <v>157.76</v>
      </c>
      <c r="IJ194" s="608">
        <f t="shared" si="1204"/>
        <v>0</v>
      </c>
      <c r="IK194" s="608">
        <f t="shared" si="1204"/>
        <v>0</v>
      </c>
      <c r="IL194" s="608">
        <f t="shared" si="1204"/>
        <v>0</v>
      </c>
      <c r="IM194" s="608">
        <f t="shared" si="1204"/>
        <v>0</v>
      </c>
      <c r="IN194" s="608">
        <f t="shared" si="1204"/>
        <v>0</v>
      </c>
      <c r="IO194" s="608">
        <f t="shared" si="1204"/>
        <v>0</v>
      </c>
      <c r="IP194" s="608">
        <f t="shared" si="1204"/>
        <v>0</v>
      </c>
      <c r="IQ194" s="608">
        <f t="shared" si="1204"/>
        <v>0</v>
      </c>
      <c r="IR194" s="608">
        <f t="shared" si="1204"/>
        <v>0</v>
      </c>
      <c r="IS194" s="608">
        <f t="shared" si="1204"/>
        <v>0</v>
      </c>
      <c r="IT194" s="610">
        <f t="shared" si="1205"/>
        <v>220.06</v>
      </c>
      <c r="IU194" s="611"/>
      <c r="IV194" s="607">
        <f t="shared" si="1206"/>
        <v>31.16</v>
      </c>
      <c r="IW194" s="608">
        <f t="shared" si="1206"/>
        <v>35.08</v>
      </c>
      <c r="IX194" s="608">
        <f t="shared" si="1206"/>
        <v>0</v>
      </c>
      <c r="IY194" s="608">
        <f t="shared" si="1206"/>
        <v>0</v>
      </c>
      <c r="IZ194" s="608">
        <f t="shared" si="1206"/>
        <v>0</v>
      </c>
      <c r="JA194" s="608">
        <f t="shared" si="1206"/>
        <v>0</v>
      </c>
      <c r="JB194" s="608">
        <f t="shared" si="1206"/>
        <v>0</v>
      </c>
      <c r="JC194" s="608">
        <f t="shared" si="1206"/>
        <v>0</v>
      </c>
      <c r="JD194" s="608">
        <f t="shared" si="1206"/>
        <v>0</v>
      </c>
      <c r="JE194" s="608">
        <f t="shared" si="1206"/>
        <v>0</v>
      </c>
      <c r="JF194" s="608">
        <f t="shared" si="1206"/>
        <v>0</v>
      </c>
      <c r="JG194" s="608">
        <f t="shared" si="1206"/>
        <v>0</v>
      </c>
      <c r="JH194" s="610">
        <f t="shared" si="1207"/>
        <v>66.239999999999995</v>
      </c>
      <c r="JI194" s="611"/>
      <c r="JJ194" s="607">
        <f t="shared" si="1208"/>
        <v>109.04</v>
      </c>
      <c r="JK194" s="608">
        <f t="shared" si="1208"/>
        <v>122.85</v>
      </c>
      <c r="JL194" s="608">
        <f t="shared" si="1208"/>
        <v>0</v>
      </c>
      <c r="JM194" s="608">
        <f t="shared" si="1208"/>
        <v>0</v>
      </c>
      <c r="JN194" s="608">
        <f t="shared" si="1208"/>
        <v>0</v>
      </c>
      <c r="JO194" s="608">
        <f t="shared" si="1208"/>
        <v>0</v>
      </c>
      <c r="JP194" s="608">
        <f t="shared" si="1208"/>
        <v>0</v>
      </c>
      <c r="JQ194" s="608">
        <f t="shared" si="1208"/>
        <v>0</v>
      </c>
      <c r="JR194" s="608">
        <f t="shared" si="1208"/>
        <v>0</v>
      </c>
      <c r="JS194" s="608">
        <f t="shared" si="1208"/>
        <v>0</v>
      </c>
      <c r="JT194" s="608">
        <f t="shared" si="1208"/>
        <v>0</v>
      </c>
      <c r="JU194" s="608">
        <f t="shared" si="1208"/>
        <v>0</v>
      </c>
      <c r="JV194" s="610">
        <f t="shared" si="1209"/>
        <v>231.89</v>
      </c>
      <c r="JW194" s="611"/>
      <c r="JX194" s="607">
        <f t="shared" si="1210"/>
        <v>244.95</v>
      </c>
      <c r="JY194" s="608">
        <f t="shared" si="1210"/>
        <v>447.15</v>
      </c>
      <c r="JZ194" s="608">
        <f t="shared" si="1210"/>
        <v>0</v>
      </c>
      <c r="KA194" s="608">
        <f t="shared" si="1210"/>
        <v>0</v>
      </c>
      <c r="KB194" s="608">
        <f t="shared" si="1210"/>
        <v>0</v>
      </c>
      <c r="KC194" s="608">
        <f t="shared" si="1210"/>
        <v>0</v>
      </c>
      <c r="KD194" s="608">
        <f t="shared" si="1210"/>
        <v>0</v>
      </c>
      <c r="KE194" s="608">
        <f t="shared" si="1210"/>
        <v>0</v>
      </c>
      <c r="KF194" s="608">
        <f t="shared" si="1210"/>
        <v>0</v>
      </c>
      <c r="KG194" s="608">
        <f t="shared" si="1210"/>
        <v>0</v>
      </c>
      <c r="KH194" s="608">
        <f t="shared" si="1210"/>
        <v>0</v>
      </c>
      <c r="KI194" s="608">
        <f t="shared" si="1210"/>
        <v>0</v>
      </c>
      <c r="KJ194" s="610">
        <f t="shared" si="1211"/>
        <v>692.09999999999991</v>
      </c>
      <c r="KK194" s="611"/>
      <c r="KL194" s="607">
        <f t="shared" si="1212"/>
        <v>4098.63</v>
      </c>
      <c r="KM194" s="608">
        <f t="shared" si="1212"/>
        <v>2035.05</v>
      </c>
      <c r="KN194" s="608">
        <f t="shared" si="1212"/>
        <v>0</v>
      </c>
      <c r="KO194" s="608">
        <f t="shared" si="1212"/>
        <v>0</v>
      </c>
      <c r="KP194" s="608">
        <f t="shared" si="1212"/>
        <v>0</v>
      </c>
      <c r="KQ194" s="608">
        <f t="shared" si="1212"/>
        <v>0</v>
      </c>
      <c r="KR194" s="608">
        <f t="shared" si="1212"/>
        <v>0</v>
      </c>
      <c r="KS194" s="608">
        <f t="shared" si="1212"/>
        <v>0</v>
      </c>
      <c r="KT194" s="608">
        <f t="shared" si="1212"/>
        <v>0</v>
      </c>
      <c r="KU194" s="608">
        <f t="shared" si="1212"/>
        <v>0</v>
      </c>
      <c r="KV194" s="608">
        <f t="shared" si="1212"/>
        <v>0</v>
      </c>
      <c r="KW194" s="608">
        <f t="shared" si="1212"/>
        <v>0</v>
      </c>
      <c r="KX194" s="610">
        <f t="shared" si="1213"/>
        <v>6133.68</v>
      </c>
      <c r="KY194" s="611"/>
      <c r="KZ194" s="607">
        <f t="shared" si="1214"/>
        <v>62.31</v>
      </c>
      <c r="LA194" s="608">
        <f t="shared" si="1214"/>
        <v>70.17</v>
      </c>
      <c r="LB194" s="608">
        <f t="shared" si="1214"/>
        <v>0</v>
      </c>
      <c r="LC194" s="608">
        <f t="shared" si="1214"/>
        <v>0</v>
      </c>
      <c r="LD194" s="608">
        <f t="shared" si="1214"/>
        <v>0</v>
      </c>
      <c r="LE194" s="608">
        <f t="shared" si="1214"/>
        <v>0</v>
      </c>
      <c r="LF194" s="608">
        <f t="shared" si="1214"/>
        <v>0</v>
      </c>
      <c r="LG194" s="608">
        <f t="shared" si="1214"/>
        <v>0</v>
      </c>
      <c r="LH194" s="608">
        <f t="shared" si="1214"/>
        <v>0</v>
      </c>
      <c r="LI194" s="608">
        <f t="shared" si="1214"/>
        <v>0</v>
      </c>
      <c r="LJ194" s="608">
        <f t="shared" si="1214"/>
        <v>0</v>
      </c>
      <c r="LK194" s="608">
        <f t="shared" si="1214"/>
        <v>0</v>
      </c>
      <c r="LL194" s="610">
        <f t="shared" si="1215"/>
        <v>132.48000000000002</v>
      </c>
      <c r="LM194" s="611"/>
      <c r="LN194" s="607">
        <f t="shared" si="1216"/>
        <v>15.58</v>
      </c>
      <c r="LO194" s="608">
        <f t="shared" si="1216"/>
        <v>17.54</v>
      </c>
      <c r="LP194" s="608">
        <f t="shared" si="1216"/>
        <v>0</v>
      </c>
      <c r="LQ194" s="608">
        <f t="shared" si="1216"/>
        <v>0</v>
      </c>
      <c r="LR194" s="608">
        <f t="shared" si="1216"/>
        <v>0</v>
      </c>
      <c r="LS194" s="608">
        <f t="shared" si="1216"/>
        <v>0</v>
      </c>
      <c r="LT194" s="608">
        <f t="shared" si="1216"/>
        <v>0</v>
      </c>
      <c r="LU194" s="608">
        <f t="shared" si="1216"/>
        <v>0</v>
      </c>
      <c r="LV194" s="608">
        <f t="shared" si="1216"/>
        <v>0</v>
      </c>
      <c r="LW194" s="608">
        <f t="shared" si="1216"/>
        <v>0</v>
      </c>
      <c r="LX194" s="608">
        <f t="shared" si="1216"/>
        <v>0</v>
      </c>
      <c r="LY194" s="608">
        <f t="shared" si="1216"/>
        <v>0</v>
      </c>
      <c r="LZ194" s="610">
        <f t="shared" si="1217"/>
        <v>33.119999999999997</v>
      </c>
      <c r="MA194" s="611"/>
      <c r="MB194" s="607">
        <f t="shared" si="1218"/>
        <v>31.16</v>
      </c>
      <c r="MC194" s="608">
        <f t="shared" si="1218"/>
        <v>35.08</v>
      </c>
      <c r="MD194" s="608">
        <f t="shared" si="1218"/>
        <v>0</v>
      </c>
      <c r="ME194" s="608">
        <f t="shared" si="1218"/>
        <v>0</v>
      </c>
      <c r="MF194" s="608">
        <f t="shared" si="1218"/>
        <v>0</v>
      </c>
      <c r="MG194" s="608">
        <f t="shared" si="1218"/>
        <v>0</v>
      </c>
      <c r="MH194" s="608">
        <f t="shared" si="1218"/>
        <v>0</v>
      </c>
      <c r="MI194" s="608">
        <f t="shared" si="1218"/>
        <v>0</v>
      </c>
      <c r="MJ194" s="608">
        <f t="shared" si="1218"/>
        <v>0</v>
      </c>
      <c r="MK194" s="608">
        <f t="shared" si="1218"/>
        <v>0</v>
      </c>
      <c r="ML194" s="608">
        <f t="shared" si="1218"/>
        <v>0</v>
      </c>
      <c r="MM194" s="608">
        <f t="shared" si="1218"/>
        <v>0</v>
      </c>
      <c r="MN194" s="610">
        <f t="shared" si="1219"/>
        <v>66.239999999999995</v>
      </c>
      <c r="MO194" s="611"/>
      <c r="MP194" s="607">
        <f t="shared" si="1220"/>
        <v>109.05</v>
      </c>
      <c r="MQ194" s="608">
        <f t="shared" si="1220"/>
        <v>166.59</v>
      </c>
      <c r="MR194" s="608">
        <f t="shared" si="1220"/>
        <v>0</v>
      </c>
      <c r="MS194" s="608">
        <f t="shared" si="1220"/>
        <v>0</v>
      </c>
      <c r="MT194" s="608">
        <f t="shared" si="1220"/>
        <v>0</v>
      </c>
      <c r="MU194" s="608">
        <f t="shared" si="1220"/>
        <v>0</v>
      </c>
      <c r="MV194" s="608">
        <f t="shared" si="1220"/>
        <v>0</v>
      </c>
      <c r="MW194" s="608">
        <f t="shared" si="1220"/>
        <v>0</v>
      </c>
      <c r="MX194" s="608">
        <f t="shared" si="1220"/>
        <v>0</v>
      </c>
      <c r="MY194" s="608">
        <f t="shared" si="1220"/>
        <v>0</v>
      </c>
      <c r="MZ194" s="608">
        <f t="shared" si="1220"/>
        <v>0</v>
      </c>
      <c r="NA194" s="608">
        <f t="shared" si="1220"/>
        <v>0</v>
      </c>
      <c r="NB194" s="610">
        <f t="shared" si="1221"/>
        <v>275.64</v>
      </c>
      <c r="NC194" s="611"/>
      <c r="ND194" s="607">
        <f t="shared" si="1222"/>
        <v>202.53</v>
      </c>
      <c r="NE194" s="608">
        <f t="shared" si="1222"/>
        <v>228.12</v>
      </c>
      <c r="NF194" s="608">
        <f t="shared" si="1222"/>
        <v>0</v>
      </c>
      <c r="NG194" s="608">
        <f t="shared" si="1222"/>
        <v>0</v>
      </c>
      <c r="NH194" s="608">
        <f t="shared" si="1222"/>
        <v>0</v>
      </c>
      <c r="NI194" s="608">
        <f t="shared" si="1222"/>
        <v>0</v>
      </c>
      <c r="NJ194" s="608">
        <f t="shared" si="1222"/>
        <v>0</v>
      </c>
      <c r="NK194" s="608">
        <f t="shared" si="1222"/>
        <v>0</v>
      </c>
      <c r="NL194" s="608">
        <f t="shared" si="1222"/>
        <v>0</v>
      </c>
      <c r="NM194" s="608">
        <f t="shared" si="1222"/>
        <v>0</v>
      </c>
      <c r="NN194" s="608">
        <f t="shared" si="1222"/>
        <v>0</v>
      </c>
      <c r="NO194" s="608">
        <f t="shared" si="1222"/>
        <v>0</v>
      </c>
      <c r="NP194" s="610">
        <f t="shared" si="1223"/>
        <v>430.65</v>
      </c>
      <c r="NQ194" s="611"/>
      <c r="NR194" s="607">
        <f t="shared" si="1224"/>
        <v>62.3</v>
      </c>
      <c r="NS194" s="608">
        <f t="shared" si="1224"/>
        <v>70.2</v>
      </c>
      <c r="NT194" s="608">
        <f t="shared" si="1224"/>
        <v>0</v>
      </c>
      <c r="NU194" s="608">
        <f t="shared" si="1224"/>
        <v>0</v>
      </c>
      <c r="NV194" s="608">
        <f t="shared" si="1224"/>
        <v>0</v>
      </c>
      <c r="NW194" s="608">
        <f t="shared" si="1224"/>
        <v>0</v>
      </c>
      <c r="NX194" s="608">
        <f t="shared" si="1224"/>
        <v>0</v>
      </c>
      <c r="NY194" s="608">
        <f t="shared" si="1224"/>
        <v>0</v>
      </c>
      <c r="NZ194" s="608">
        <f t="shared" si="1224"/>
        <v>0</v>
      </c>
      <c r="OA194" s="608">
        <f t="shared" si="1224"/>
        <v>0</v>
      </c>
      <c r="OB194" s="608">
        <f t="shared" si="1224"/>
        <v>0</v>
      </c>
      <c r="OC194" s="608">
        <f t="shared" si="1224"/>
        <v>0</v>
      </c>
      <c r="OD194" s="610">
        <f t="shared" si="1225"/>
        <v>132.5</v>
      </c>
      <c r="OE194" s="611"/>
      <c r="OF194" s="607">
        <f t="shared" si="1226"/>
        <v>15.58</v>
      </c>
      <c r="OG194" s="608">
        <f t="shared" si="1226"/>
        <v>17.54</v>
      </c>
      <c r="OH194" s="608">
        <f t="shared" si="1226"/>
        <v>0</v>
      </c>
      <c r="OI194" s="608">
        <f t="shared" si="1226"/>
        <v>0</v>
      </c>
      <c r="OJ194" s="608">
        <f t="shared" si="1226"/>
        <v>0</v>
      </c>
      <c r="OK194" s="608">
        <f t="shared" si="1226"/>
        <v>0</v>
      </c>
      <c r="OL194" s="608">
        <f t="shared" si="1226"/>
        <v>0</v>
      </c>
      <c r="OM194" s="608">
        <f t="shared" si="1226"/>
        <v>0</v>
      </c>
      <c r="ON194" s="608">
        <f t="shared" si="1226"/>
        <v>0</v>
      </c>
      <c r="OO194" s="608">
        <f t="shared" si="1226"/>
        <v>0</v>
      </c>
      <c r="OP194" s="608">
        <f t="shared" si="1226"/>
        <v>0</v>
      </c>
      <c r="OQ194" s="608">
        <f t="shared" si="1226"/>
        <v>0</v>
      </c>
      <c r="OR194" s="610">
        <f t="shared" si="1227"/>
        <v>33.119999999999997</v>
      </c>
      <c r="OS194" s="611"/>
      <c r="OT194" s="607">
        <f t="shared" si="1228"/>
        <v>124.66</v>
      </c>
      <c r="OU194" s="608">
        <f t="shared" si="1228"/>
        <v>140.38</v>
      </c>
      <c r="OV194" s="608">
        <f t="shared" si="1228"/>
        <v>0</v>
      </c>
      <c r="OW194" s="608">
        <f t="shared" si="1228"/>
        <v>0</v>
      </c>
      <c r="OX194" s="608">
        <f t="shared" si="1228"/>
        <v>0</v>
      </c>
      <c r="OY194" s="608">
        <f t="shared" si="1228"/>
        <v>0</v>
      </c>
      <c r="OZ194" s="608">
        <f t="shared" si="1228"/>
        <v>0</v>
      </c>
      <c r="PA194" s="608">
        <f t="shared" si="1228"/>
        <v>0</v>
      </c>
      <c r="PB194" s="608">
        <f t="shared" si="1228"/>
        <v>0</v>
      </c>
      <c r="PC194" s="608">
        <f t="shared" si="1228"/>
        <v>0</v>
      </c>
      <c r="PD194" s="608">
        <f t="shared" si="1228"/>
        <v>0</v>
      </c>
      <c r="PE194" s="608">
        <f t="shared" si="1228"/>
        <v>0</v>
      </c>
      <c r="PF194" s="610">
        <f t="shared" si="1229"/>
        <v>265.03999999999996</v>
      </c>
      <c r="PG194" s="611"/>
      <c r="PH194" s="607">
        <f t="shared" si="1230"/>
        <v>15.58</v>
      </c>
      <c r="PI194" s="608">
        <f t="shared" si="1230"/>
        <v>17.54</v>
      </c>
      <c r="PJ194" s="608">
        <f t="shared" si="1230"/>
        <v>0</v>
      </c>
      <c r="PK194" s="608">
        <f t="shared" si="1230"/>
        <v>0</v>
      </c>
      <c r="PL194" s="608">
        <f t="shared" si="1230"/>
        <v>0</v>
      </c>
      <c r="PM194" s="608">
        <f t="shared" si="1230"/>
        <v>0</v>
      </c>
      <c r="PN194" s="608">
        <f t="shared" si="1230"/>
        <v>0</v>
      </c>
      <c r="PO194" s="608">
        <f t="shared" si="1230"/>
        <v>0</v>
      </c>
      <c r="PP194" s="608">
        <f t="shared" si="1230"/>
        <v>0</v>
      </c>
      <c r="PQ194" s="608">
        <f t="shared" si="1230"/>
        <v>0</v>
      </c>
      <c r="PR194" s="608">
        <f t="shared" si="1230"/>
        <v>0</v>
      </c>
      <c r="PS194" s="608">
        <f t="shared" si="1230"/>
        <v>0</v>
      </c>
      <c r="PT194" s="610">
        <f t="shared" si="1231"/>
        <v>33.119999999999997</v>
      </c>
      <c r="PU194" s="611"/>
      <c r="PV194" s="607">
        <f t="shared" si="1232"/>
        <v>0</v>
      </c>
      <c r="PW194" s="608">
        <f t="shared" si="1232"/>
        <v>87.53</v>
      </c>
      <c r="PX194" s="608">
        <f t="shared" si="1232"/>
        <v>0</v>
      </c>
      <c r="PY194" s="608">
        <f t="shared" si="1232"/>
        <v>0</v>
      </c>
      <c r="PZ194" s="608">
        <f t="shared" si="1232"/>
        <v>0</v>
      </c>
      <c r="QA194" s="608">
        <f t="shared" si="1232"/>
        <v>0</v>
      </c>
      <c r="QB194" s="608">
        <f t="shared" si="1232"/>
        <v>0</v>
      </c>
      <c r="QC194" s="608">
        <f t="shared" si="1232"/>
        <v>0</v>
      </c>
      <c r="QD194" s="608">
        <f t="shared" si="1232"/>
        <v>0</v>
      </c>
      <c r="QE194" s="608">
        <f t="shared" si="1232"/>
        <v>0</v>
      </c>
      <c r="QF194" s="608">
        <f t="shared" si="1232"/>
        <v>0</v>
      </c>
      <c r="QG194" s="608">
        <f t="shared" si="1232"/>
        <v>0</v>
      </c>
      <c r="QH194" s="610">
        <f t="shared" si="1233"/>
        <v>87.53</v>
      </c>
      <c r="QI194" s="611"/>
      <c r="QJ194" s="607">
        <f t="shared" si="1234"/>
        <v>0</v>
      </c>
      <c r="QK194" s="608">
        <f t="shared" si="1234"/>
        <v>43.77</v>
      </c>
      <c r="QL194" s="608">
        <f t="shared" si="1234"/>
        <v>0</v>
      </c>
      <c r="QM194" s="608">
        <f t="shared" si="1234"/>
        <v>0</v>
      </c>
      <c r="QN194" s="608">
        <f t="shared" si="1234"/>
        <v>0</v>
      </c>
      <c r="QO194" s="608">
        <f t="shared" si="1234"/>
        <v>0</v>
      </c>
      <c r="QP194" s="608">
        <f t="shared" si="1234"/>
        <v>0</v>
      </c>
      <c r="QQ194" s="608">
        <f t="shared" si="1234"/>
        <v>0</v>
      </c>
      <c r="QR194" s="608">
        <f t="shared" si="1234"/>
        <v>0</v>
      </c>
      <c r="QS194" s="608">
        <f t="shared" si="1234"/>
        <v>0</v>
      </c>
      <c r="QT194" s="608">
        <f t="shared" si="1234"/>
        <v>0</v>
      </c>
      <c r="QU194" s="608">
        <f t="shared" si="1234"/>
        <v>0</v>
      </c>
      <c r="QV194" s="610">
        <f t="shared" si="1235"/>
        <v>43.77</v>
      </c>
      <c r="QW194" s="611"/>
      <c r="QX194" s="610">
        <f t="shared" si="1236"/>
        <v>8249.35</v>
      </c>
      <c r="QY194" s="610">
        <f t="shared" si="1237"/>
        <v>6952.9500000000007</v>
      </c>
      <c r="QZ194" s="610">
        <f t="shared" si="1237"/>
        <v>0</v>
      </c>
      <c r="RA194" s="610">
        <f t="shared" si="1237"/>
        <v>0</v>
      </c>
      <c r="RB194" s="610">
        <f t="shared" si="1237"/>
        <v>0</v>
      </c>
      <c r="RC194" s="610">
        <f t="shared" si="1237"/>
        <v>0</v>
      </c>
      <c r="RD194" s="610">
        <f t="shared" si="1237"/>
        <v>0</v>
      </c>
      <c r="RE194" s="610">
        <f t="shared" si="1237"/>
        <v>0</v>
      </c>
      <c r="RF194" s="610">
        <f t="shared" si="1237"/>
        <v>0</v>
      </c>
      <c r="RG194" s="610">
        <f t="shared" si="1237"/>
        <v>0</v>
      </c>
      <c r="RH194" s="610">
        <f t="shared" si="1237"/>
        <v>0</v>
      </c>
      <c r="RI194" s="610">
        <f t="shared" si="1237"/>
        <v>0</v>
      </c>
      <c r="RJ194" s="610">
        <f t="shared" si="1238"/>
        <v>15202.300000000001</v>
      </c>
    </row>
    <row r="195" spans="1:478" s="392" customFormat="1" x14ac:dyDescent="0.25">
      <c r="A195" s="589" t="s">
        <v>971</v>
      </c>
      <c r="B195" s="393" t="s">
        <v>106</v>
      </c>
      <c r="C195" s="313"/>
      <c r="D195" s="607">
        <f t="shared" si="1170"/>
        <v>64.739999999999995</v>
      </c>
      <c r="E195" s="608">
        <f t="shared" si="1170"/>
        <v>63.47</v>
      </c>
      <c r="F195" s="608">
        <f t="shared" si="1170"/>
        <v>0</v>
      </c>
      <c r="G195" s="608">
        <f t="shared" si="1170"/>
        <v>0</v>
      </c>
      <c r="H195" s="608">
        <f t="shared" si="1170"/>
        <v>0</v>
      </c>
      <c r="I195" s="608">
        <f t="shared" si="1170"/>
        <v>0</v>
      </c>
      <c r="J195" s="608">
        <f t="shared" si="1170"/>
        <v>0</v>
      </c>
      <c r="K195" s="608">
        <f t="shared" si="1170"/>
        <v>0</v>
      </c>
      <c r="L195" s="608">
        <f t="shared" si="1170"/>
        <v>0</v>
      </c>
      <c r="M195" s="608">
        <f t="shared" si="1170"/>
        <v>0</v>
      </c>
      <c r="N195" s="608">
        <f t="shared" si="1170"/>
        <v>0</v>
      </c>
      <c r="O195" s="608">
        <f t="shared" si="1170"/>
        <v>0</v>
      </c>
      <c r="P195" s="610">
        <f t="shared" si="1171"/>
        <v>128.20999999999998</v>
      </c>
      <c r="Q195" s="611"/>
      <c r="R195" s="607">
        <f t="shared" si="1172"/>
        <v>29.44</v>
      </c>
      <c r="S195" s="608">
        <f t="shared" si="1172"/>
        <v>21.57</v>
      </c>
      <c r="T195" s="608">
        <f t="shared" si="1172"/>
        <v>0</v>
      </c>
      <c r="U195" s="608">
        <f t="shared" si="1172"/>
        <v>0</v>
      </c>
      <c r="V195" s="608">
        <f t="shared" si="1172"/>
        <v>0</v>
      </c>
      <c r="W195" s="608">
        <f t="shared" si="1172"/>
        <v>0</v>
      </c>
      <c r="X195" s="608">
        <f t="shared" si="1172"/>
        <v>0</v>
      </c>
      <c r="Y195" s="608">
        <f t="shared" si="1172"/>
        <v>0</v>
      </c>
      <c r="Z195" s="608">
        <f t="shared" si="1172"/>
        <v>0</v>
      </c>
      <c r="AA195" s="608">
        <f t="shared" si="1172"/>
        <v>0</v>
      </c>
      <c r="AB195" s="608">
        <f t="shared" si="1172"/>
        <v>0</v>
      </c>
      <c r="AC195" s="608">
        <f t="shared" si="1172"/>
        <v>0</v>
      </c>
      <c r="AD195" s="610">
        <f t="shared" si="1173"/>
        <v>51.010000000000005</v>
      </c>
      <c r="AE195" s="611"/>
      <c r="AF195" s="607">
        <f t="shared" si="1174"/>
        <v>5.88</v>
      </c>
      <c r="AG195" s="608">
        <f t="shared" si="1174"/>
        <v>4.33</v>
      </c>
      <c r="AH195" s="608">
        <f t="shared" si="1174"/>
        <v>0</v>
      </c>
      <c r="AI195" s="608">
        <f t="shared" si="1174"/>
        <v>0</v>
      </c>
      <c r="AJ195" s="608">
        <f t="shared" si="1174"/>
        <v>0</v>
      </c>
      <c r="AK195" s="608">
        <f t="shared" si="1174"/>
        <v>0</v>
      </c>
      <c r="AL195" s="608">
        <f t="shared" si="1174"/>
        <v>0</v>
      </c>
      <c r="AM195" s="608">
        <f t="shared" si="1174"/>
        <v>0</v>
      </c>
      <c r="AN195" s="608">
        <f t="shared" si="1174"/>
        <v>0</v>
      </c>
      <c r="AO195" s="608">
        <f t="shared" si="1174"/>
        <v>0</v>
      </c>
      <c r="AP195" s="608">
        <f t="shared" si="1174"/>
        <v>0</v>
      </c>
      <c r="AQ195" s="608">
        <f t="shared" si="1174"/>
        <v>0</v>
      </c>
      <c r="AR195" s="610">
        <f t="shared" si="1175"/>
        <v>10.210000000000001</v>
      </c>
      <c r="AS195" s="611"/>
      <c r="AT195" s="607">
        <f t="shared" si="1176"/>
        <v>64.75</v>
      </c>
      <c r="AU195" s="608">
        <f t="shared" si="1176"/>
        <v>47.47</v>
      </c>
      <c r="AV195" s="608">
        <f t="shared" si="1176"/>
        <v>0</v>
      </c>
      <c r="AW195" s="608">
        <f t="shared" si="1176"/>
        <v>0</v>
      </c>
      <c r="AX195" s="608">
        <f t="shared" si="1176"/>
        <v>0</v>
      </c>
      <c r="AY195" s="608">
        <f t="shared" si="1176"/>
        <v>0</v>
      </c>
      <c r="AZ195" s="608">
        <f t="shared" si="1176"/>
        <v>0</v>
      </c>
      <c r="BA195" s="608">
        <f t="shared" si="1176"/>
        <v>0</v>
      </c>
      <c r="BB195" s="608">
        <f t="shared" si="1176"/>
        <v>0</v>
      </c>
      <c r="BC195" s="608">
        <f t="shared" si="1176"/>
        <v>0</v>
      </c>
      <c r="BD195" s="608">
        <f t="shared" si="1176"/>
        <v>0</v>
      </c>
      <c r="BE195" s="608">
        <f t="shared" si="1176"/>
        <v>0</v>
      </c>
      <c r="BF195" s="610">
        <f t="shared" si="1177"/>
        <v>112.22</v>
      </c>
      <c r="BG195" s="611"/>
      <c r="BH195" s="607">
        <f t="shared" si="1178"/>
        <v>5.88</v>
      </c>
      <c r="BI195" s="608">
        <f t="shared" si="1178"/>
        <v>3.92</v>
      </c>
      <c r="BJ195" s="608">
        <f t="shared" si="1178"/>
        <v>0</v>
      </c>
      <c r="BK195" s="608">
        <f t="shared" si="1178"/>
        <v>0</v>
      </c>
      <c r="BL195" s="608">
        <f t="shared" si="1178"/>
        <v>0</v>
      </c>
      <c r="BM195" s="608">
        <f t="shared" si="1178"/>
        <v>0</v>
      </c>
      <c r="BN195" s="608">
        <f t="shared" si="1178"/>
        <v>0</v>
      </c>
      <c r="BO195" s="608">
        <f t="shared" si="1178"/>
        <v>0</v>
      </c>
      <c r="BP195" s="608">
        <f t="shared" si="1178"/>
        <v>0</v>
      </c>
      <c r="BQ195" s="608">
        <f t="shared" si="1178"/>
        <v>0</v>
      </c>
      <c r="BR195" s="608">
        <f t="shared" si="1178"/>
        <v>0</v>
      </c>
      <c r="BS195" s="608">
        <f t="shared" si="1178"/>
        <v>0</v>
      </c>
      <c r="BT195" s="610">
        <f t="shared" si="1179"/>
        <v>9.8000000000000007</v>
      </c>
      <c r="BU195" s="621"/>
      <c r="BV195" s="607">
        <f t="shared" si="1180"/>
        <v>176.49</v>
      </c>
      <c r="BW195" s="608">
        <f t="shared" si="1180"/>
        <v>113.8</v>
      </c>
      <c r="BX195" s="608">
        <f t="shared" si="1180"/>
        <v>0</v>
      </c>
      <c r="BY195" s="608">
        <f t="shared" si="1180"/>
        <v>0</v>
      </c>
      <c r="BZ195" s="608">
        <f t="shared" si="1180"/>
        <v>0</v>
      </c>
      <c r="CA195" s="608">
        <f t="shared" si="1180"/>
        <v>0</v>
      </c>
      <c r="CB195" s="608">
        <f t="shared" si="1180"/>
        <v>0</v>
      </c>
      <c r="CC195" s="608">
        <f t="shared" si="1180"/>
        <v>0</v>
      </c>
      <c r="CD195" s="608">
        <f t="shared" si="1180"/>
        <v>0</v>
      </c>
      <c r="CE195" s="608">
        <f t="shared" si="1180"/>
        <v>0</v>
      </c>
      <c r="CF195" s="608">
        <f t="shared" si="1180"/>
        <v>0</v>
      </c>
      <c r="CG195" s="608">
        <f t="shared" si="1180"/>
        <v>0</v>
      </c>
      <c r="CH195" s="610">
        <f t="shared" si="1181"/>
        <v>290.29000000000002</v>
      </c>
      <c r="CI195" s="611"/>
      <c r="CJ195" s="607">
        <f t="shared" si="1182"/>
        <v>17.670000000000002</v>
      </c>
      <c r="CK195" s="608">
        <f t="shared" si="1182"/>
        <v>12.94</v>
      </c>
      <c r="CL195" s="608">
        <f t="shared" si="1182"/>
        <v>0</v>
      </c>
      <c r="CM195" s="608">
        <f t="shared" si="1182"/>
        <v>0</v>
      </c>
      <c r="CN195" s="608">
        <f t="shared" si="1182"/>
        <v>0</v>
      </c>
      <c r="CO195" s="608">
        <f t="shared" si="1182"/>
        <v>0</v>
      </c>
      <c r="CP195" s="608">
        <f t="shared" si="1182"/>
        <v>0</v>
      </c>
      <c r="CQ195" s="608">
        <f t="shared" si="1182"/>
        <v>0</v>
      </c>
      <c r="CR195" s="608">
        <f t="shared" si="1182"/>
        <v>0</v>
      </c>
      <c r="CS195" s="608">
        <f t="shared" si="1182"/>
        <v>0</v>
      </c>
      <c r="CT195" s="608">
        <f t="shared" si="1182"/>
        <v>0</v>
      </c>
      <c r="CU195" s="608">
        <f t="shared" si="1182"/>
        <v>0</v>
      </c>
      <c r="CV195" s="610">
        <f t="shared" si="1183"/>
        <v>30.61</v>
      </c>
      <c r="CW195" s="611"/>
      <c r="CX195" s="607">
        <f t="shared" si="1184"/>
        <v>17.670000000000002</v>
      </c>
      <c r="CY195" s="608">
        <f t="shared" si="1184"/>
        <v>28.94</v>
      </c>
      <c r="CZ195" s="608">
        <f t="shared" si="1184"/>
        <v>0</v>
      </c>
      <c r="DA195" s="608">
        <f t="shared" si="1184"/>
        <v>0</v>
      </c>
      <c r="DB195" s="608">
        <f t="shared" si="1184"/>
        <v>0</v>
      </c>
      <c r="DC195" s="608">
        <f t="shared" si="1184"/>
        <v>0</v>
      </c>
      <c r="DD195" s="608">
        <f t="shared" si="1184"/>
        <v>0</v>
      </c>
      <c r="DE195" s="608">
        <f t="shared" si="1184"/>
        <v>0</v>
      </c>
      <c r="DF195" s="608">
        <f t="shared" si="1184"/>
        <v>0</v>
      </c>
      <c r="DG195" s="608">
        <f t="shared" si="1184"/>
        <v>0</v>
      </c>
      <c r="DH195" s="608">
        <f t="shared" si="1184"/>
        <v>0</v>
      </c>
      <c r="DI195" s="608">
        <f t="shared" si="1184"/>
        <v>0</v>
      </c>
      <c r="DJ195" s="610">
        <f t="shared" si="1185"/>
        <v>46.61</v>
      </c>
      <c r="DK195" s="611"/>
      <c r="DL195" s="607">
        <f t="shared" si="1186"/>
        <v>11.76</v>
      </c>
      <c r="DM195" s="608">
        <f t="shared" si="1186"/>
        <v>8.67</v>
      </c>
      <c r="DN195" s="608">
        <f t="shared" si="1186"/>
        <v>0</v>
      </c>
      <c r="DO195" s="608">
        <f t="shared" si="1186"/>
        <v>0</v>
      </c>
      <c r="DP195" s="608">
        <f t="shared" si="1186"/>
        <v>0</v>
      </c>
      <c r="DQ195" s="608">
        <f t="shared" si="1186"/>
        <v>0</v>
      </c>
      <c r="DR195" s="608">
        <f t="shared" si="1186"/>
        <v>0</v>
      </c>
      <c r="DS195" s="608">
        <f t="shared" si="1186"/>
        <v>0</v>
      </c>
      <c r="DT195" s="608">
        <f t="shared" si="1186"/>
        <v>0</v>
      </c>
      <c r="DU195" s="608">
        <f t="shared" si="1186"/>
        <v>0</v>
      </c>
      <c r="DV195" s="608">
        <f t="shared" si="1186"/>
        <v>0</v>
      </c>
      <c r="DW195" s="608">
        <f t="shared" si="1186"/>
        <v>0</v>
      </c>
      <c r="DX195" s="610">
        <f t="shared" si="1187"/>
        <v>20.43</v>
      </c>
      <c r="DY195" s="611"/>
      <c r="DZ195" s="607">
        <f t="shared" si="1188"/>
        <v>88.3</v>
      </c>
      <c r="EA195" s="608">
        <f t="shared" si="1188"/>
        <v>64.72</v>
      </c>
      <c r="EB195" s="608">
        <f t="shared" si="1188"/>
        <v>0</v>
      </c>
      <c r="EC195" s="608">
        <f t="shared" si="1188"/>
        <v>0</v>
      </c>
      <c r="ED195" s="608">
        <f t="shared" si="1188"/>
        <v>0</v>
      </c>
      <c r="EE195" s="608">
        <f t="shared" si="1188"/>
        <v>0</v>
      </c>
      <c r="EF195" s="608">
        <f t="shared" si="1188"/>
        <v>0</v>
      </c>
      <c r="EG195" s="608">
        <f t="shared" si="1188"/>
        <v>0</v>
      </c>
      <c r="EH195" s="608">
        <f t="shared" si="1188"/>
        <v>0</v>
      </c>
      <c r="EI195" s="608">
        <f t="shared" si="1188"/>
        <v>0</v>
      </c>
      <c r="EJ195" s="608">
        <f t="shared" si="1188"/>
        <v>0</v>
      </c>
      <c r="EK195" s="608">
        <f t="shared" si="1188"/>
        <v>0</v>
      </c>
      <c r="EL195" s="610">
        <f t="shared" si="1189"/>
        <v>153.01999999999998</v>
      </c>
      <c r="EM195" s="611"/>
      <c r="EN195" s="607">
        <f t="shared" si="1190"/>
        <v>88.3</v>
      </c>
      <c r="EO195" s="608">
        <f t="shared" si="1190"/>
        <v>64.72</v>
      </c>
      <c r="EP195" s="608">
        <f t="shared" si="1190"/>
        <v>0</v>
      </c>
      <c r="EQ195" s="608">
        <f t="shared" si="1190"/>
        <v>0</v>
      </c>
      <c r="ER195" s="608">
        <f t="shared" si="1190"/>
        <v>0</v>
      </c>
      <c r="ES195" s="608">
        <f t="shared" si="1190"/>
        <v>0</v>
      </c>
      <c r="ET195" s="608">
        <f t="shared" si="1190"/>
        <v>0</v>
      </c>
      <c r="EU195" s="608">
        <f t="shared" si="1190"/>
        <v>0</v>
      </c>
      <c r="EV195" s="608">
        <f t="shared" si="1190"/>
        <v>0</v>
      </c>
      <c r="EW195" s="608">
        <f t="shared" si="1190"/>
        <v>0</v>
      </c>
      <c r="EX195" s="608">
        <f t="shared" si="1190"/>
        <v>0</v>
      </c>
      <c r="EY195" s="608">
        <f t="shared" si="1190"/>
        <v>0</v>
      </c>
      <c r="EZ195" s="610">
        <f t="shared" si="1191"/>
        <v>153.01999999999998</v>
      </c>
      <c r="FA195" s="611"/>
      <c r="FB195" s="607">
        <f t="shared" si="1192"/>
        <v>105.95</v>
      </c>
      <c r="FC195" s="608">
        <f t="shared" si="1192"/>
        <v>77.66</v>
      </c>
      <c r="FD195" s="608">
        <f t="shared" si="1192"/>
        <v>0</v>
      </c>
      <c r="FE195" s="608">
        <f t="shared" si="1192"/>
        <v>0</v>
      </c>
      <c r="FF195" s="608">
        <f t="shared" si="1192"/>
        <v>0</v>
      </c>
      <c r="FG195" s="608">
        <f t="shared" si="1192"/>
        <v>0</v>
      </c>
      <c r="FH195" s="608">
        <f t="shared" si="1192"/>
        <v>0</v>
      </c>
      <c r="FI195" s="608">
        <f t="shared" si="1192"/>
        <v>0</v>
      </c>
      <c r="FJ195" s="608">
        <f t="shared" si="1192"/>
        <v>0</v>
      </c>
      <c r="FK195" s="608">
        <f t="shared" si="1192"/>
        <v>0</v>
      </c>
      <c r="FL195" s="608">
        <f t="shared" si="1192"/>
        <v>0</v>
      </c>
      <c r="FM195" s="608">
        <f t="shared" si="1192"/>
        <v>0</v>
      </c>
      <c r="FN195" s="610">
        <f t="shared" si="1193"/>
        <v>183.61</v>
      </c>
      <c r="FO195" s="611"/>
      <c r="FP195" s="607">
        <f t="shared" si="1194"/>
        <v>100.1</v>
      </c>
      <c r="FQ195" s="608">
        <f t="shared" si="1194"/>
        <v>41.3</v>
      </c>
      <c r="FR195" s="608">
        <f t="shared" si="1194"/>
        <v>0</v>
      </c>
      <c r="FS195" s="608">
        <f t="shared" si="1194"/>
        <v>0</v>
      </c>
      <c r="FT195" s="608">
        <f t="shared" si="1194"/>
        <v>0</v>
      </c>
      <c r="FU195" s="608">
        <f t="shared" si="1194"/>
        <v>0</v>
      </c>
      <c r="FV195" s="608">
        <f t="shared" si="1194"/>
        <v>0</v>
      </c>
      <c r="FW195" s="608">
        <f t="shared" si="1194"/>
        <v>0</v>
      </c>
      <c r="FX195" s="608">
        <f t="shared" si="1194"/>
        <v>0</v>
      </c>
      <c r="FY195" s="608">
        <f t="shared" si="1194"/>
        <v>0</v>
      </c>
      <c r="FZ195" s="608">
        <f t="shared" si="1194"/>
        <v>0</v>
      </c>
      <c r="GA195" s="608">
        <f t="shared" si="1194"/>
        <v>0</v>
      </c>
      <c r="GB195" s="610">
        <f t="shared" si="1195"/>
        <v>141.39999999999998</v>
      </c>
      <c r="GC195" s="611"/>
      <c r="GD195" s="607">
        <f t="shared" si="1196"/>
        <v>5.88</v>
      </c>
      <c r="GE195" s="608">
        <f t="shared" si="1196"/>
        <v>4.33</v>
      </c>
      <c r="GF195" s="608">
        <f t="shared" si="1196"/>
        <v>0</v>
      </c>
      <c r="GG195" s="608">
        <f t="shared" si="1196"/>
        <v>0</v>
      </c>
      <c r="GH195" s="608">
        <f t="shared" si="1196"/>
        <v>0</v>
      </c>
      <c r="GI195" s="608">
        <f t="shared" si="1196"/>
        <v>0</v>
      </c>
      <c r="GJ195" s="608">
        <f t="shared" si="1196"/>
        <v>0</v>
      </c>
      <c r="GK195" s="608">
        <f t="shared" si="1196"/>
        <v>0</v>
      </c>
      <c r="GL195" s="608">
        <f t="shared" si="1196"/>
        <v>0</v>
      </c>
      <c r="GM195" s="608">
        <f t="shared" si="1196"/>
        <v>0</v>
      </c>
      <c r="GN195" s="608">
        <f t="shared" si="1196"/>
        <v>0</v>
      </c>
      <c r="GO195" s="608">
        <f t="shared" si="1196"/>
        <v>0</v>
      </c>
      <c r="GP195" s="610">
        <f t="shared" si="1197"/>
        <v>10.210000000000001</v>
      </c>
      <c r="GQ195" s="611"/>
      <c r="GR195" s="607">
        <f t="shared" si="1198"/>
        <v>158.93</v>
      </c>
      <c r="GS195" s="608">
        <f t="shared" si="1198"/>
        <v>116.29</v>
      </c>
      <c r="GT195" s="608">
        <f t="shared" si="1198"/>
        <v>0</v>
      </c>
      <c r="GU195" s="608">
        <f t="shared" si="1198"/>
        <v>0</v>
      </c>
      <c r="GV195" s="608">
        <f t="shared" si="1198"/>
        <v>0</v>
      </c>
      <c r="GW195" s="608">
        <f t="shared" si="1198"/>
        <v>0</v>
      </c>
      <c r="GX195" s="608">
        <f t="shared" si="1198"/>
        <v>0</v>
      </c>
      <c r="GY195" s="608">
        <f t="shared" si="1198"/>
        <v>0</v>
      </c>
      <c r="GZ195" s="608">
        <f t="shared" si="1198"/>
        <v>0</v>
      </c>
      <c r="HA195" s="608">
        <f t="shared" si="1198"/>
        <v>0</v>
      </c>
      <c r="HB195" s="608">
        <f t="shared" si="1198"/>
        <v>0</v>
      </c>
      <c r="HC195" s="608">
        <f t="shared" si="1198"/>
        <v>0</v>
      </c>
      <c r="HD195" s="610">
        <f t="shared" si="1199"/>
        <v>275.22000000000003</v>
      </c>
      <c r="HE195" s="611"/>
      <c r="HF195" s="607">
        <f t="shared" si="1200"/>
        <v>158.93</v>
      </c>
      <c r="HG195" s="608">
        <f t="shared" si="1200"/>
        <v>116.51</v>
      </c>
      <c r="HH195" s="608">
        <f t="shared" si="1200"/>
        <v>0</v>
      </c>
      <c r="HI195" s="608">
        <f t="shared" si="1200"/>
        <v>0</v>
      </c>
      <c r="HJ195" s="608">
        <f t="shared" si="1200"/>
        <v>0</v>
      </c>
      <c r="HK195" s="608">
        <f t="shared" si="1200"/>
        <v>0</v>
      </c>
      <c r="HL195" s="608">
        <f t="shared" si="1200"/>
        <v>0</v>
      </c>
      <c r="HM195" s="608">
        <f t="shared" si="1200"/>
        <v>0</v>
      </c>
      <c r="HN195" s="608">
        <f t="shared" si="1200"/>
        <v>0</v>
      </c>
      <c r="HO195" s="608">
        <f t="shared" si="1200"/>
        <v>0</v>
      </c>
      <c r="HP195" s="608">
        <f t="shared" si="1200"/>
        <v>0</v>
      </c>
      <c r="HQ195" s="608">
        <f t="shared" si="1200"/>
        <v>0</v>
      </c>
      <c r="HR195" s="610">
        <f t="shared" si="1201"/>
        <v>275.44</v>
      </c>
      <c r="HS195" s="611"/>
      <c r="HT195" s="607">
        <f t="shared" si="1202"/>
        <v>0</v>
      </c>
      <c r="HU195" s="608">
        <f t="shared" si="1202"/>
        <v>0</v>
      </c>
      <c r="HV195" s="608">
        <f t="shared" si="1202"/>
        <v>0</v>
      </c>
      <c r="HW195" s="608">
        <f t="shared" si="1202"/>
        <v>0</v>
      </c>
      <c r="HX195" s="608">
        <f t="shared" si="1202"/>
        <v>0</v>
      </c>
      <c r="HY195" s="608">
        <f t="shared" si="1202"/>
        <v>0</v>
      </c>
      <c r="HZ195" s="608">
        <f t="shared" si="1202"/>
        <v>0</v>
      </c>
      <c r="IA195" s="608">
        <f t="shared" si="1202"/>
        <v>0</v>
      </c>
      <c r="IB195" s="608">
        <f t="shared" si="1202"/>
        <v>0</v>
      </c>
      <c r="IC195" s="608">
        <f t="shared" si="1202"/>
        <v>0</v>
      </c>
      <c r="ID195" s="608">
        <f t="shared" si="1202"/>
        <v>0</v>
      </c>
      <c r="IE195" s="608">
        <f t="shared" si="1202"/>
        <v>0</v>
      </c>
      <c r="IF195" s="610">
        <f t="shared" si="1203"/>
        <v>0</v>
      </c>
      <c r="IG195" s="611"/>
      <c r="IH195" s="607">
        <f t="shared" si="1204"/>
        <v>23.54</v>
      </c>
      <c r="II195" s="608">
        <f t="shared" si="1204"/>
        <v>49.28</v>
      </c>
      <c r="IJ195" s="608">
        <f t="shared" si="1204"/>
        <v>0</v>
      </c>
      <c r="IK195" s="608">
        <f t="shared" si="1204"/>
        <v>0</v>
      </c>
      <c r="IL195" s="608">
        <f t="shared" si="1204"/>
        <v>0</v>
      </c>
      <c r="IM195" s="608">
        <f t="shared" si="1204"/>
        <v>0</v>
      </c>
      <c r="IN195" s="608">
        <f t="shared" si="1204"/>
        <v>0</v>
      </c>
      <c r="IO195" s="608">
        <f t="shared" si="1204"/>
        <v>0</v>
      </c>
      <c r="IP195" s="608">
        <f t="shared" si="1204"/>
        <v>0</v>
      </c>
      <c r="IQ195" s="608">
        <f t="shared" si="1204"/>
        <v>0</v>
      </c>
      <c r="IR195" s="608">
        <f t="shared" si="1204"/>
        <v>0</v>
      </c>
      <c r="IS195" s="608">
        <f t="shared" si="1204"/>
        <v>0</v>
      </c>
      <c r="IT195" s="610">
        <f t="shared" si="1205"/>
        <v>72.819999999999993</v>
      </c>
      <c r="IU195" s="611"/>
      <c r="IV195" s="607">
        <f t="shared" si="1206"/>
        <v>11.76</v>
      </c>
      <c r="IW195" s="608">
        <f t="shared" si="1206"/>
        <v>8.67</v>
      </c>
      <c r="IX195" s="608">
        <f t="shared" si="1206"/>
        <v>0</v>
      </c>
      <c r="IY195" s="608">
        <f t="shared" si="1206"/>
        <v>0</v>
      </c>
      <c r="IZ195" s="608">
        <f t="shared" si="1206"/>
        <v>0</v>
      </c>
      <c r="JA195" s="608">
        <f t="shared" si="1206"/>
        <v>0</v>
      </c>
      <c r="JB195" s="608">
        <f t="shared" si="1206"/>
        <v>0</v>
      </c>
      <c r="JC195" s="608">
        <f t="shared" si="1206"/>
        <v>0</v>
      </c>
      <c r="JD195" s="608">
        <f t="shared" si="1206"/>
        <v>0</v>
      </c>
      <c r="JE195" s="608">
        <f t="shared" si="1206"/>
        <v>0</v>
      </c>
      <c r="JF195" s="608">
        <f t="shared" si="1206"/>
        <v>0</v>
      </c>
      <c r="JG195" s="608">
        <f t="shared" si="1206"/>
        <v>0</v>
      </c>
      <c r="JH195" s="610">
        <f t="shared" si="1207"/>
        <v>20.43</v>
      </c>
      <c r="JI195" s="611"/>
      <c r="JJ195" s="607">
        <f t="shared" si="1208"/>
        <v>41.2</v>
      </c>
      <c r="JK195" s="608">
        <f t="shared" si="1208"/>
        <v>30.21</v>
      </c>
      <c r="JL195" s="608">
        <f t="shared" si="1208"/>
        <v>0</v>
      </c>
      <c r="JM195" s="608">
        <f t="shared" si="1208"/>
        <v>0</v>
      </c>
      <c r="JN195" s="608">
        <f t="shared" si="1208"/>
        <v>0</v>
      </c>
      <c r="JO195" s="608">
        <f t="shared" si="1208"/>
        <v>0</v>
      </c>
      <c r="JP195" s="608">
        <f t="shared" si="1208"/>
        <v>0</v>
      </c>
      <c r="JQ195" s="608">
        <f t="shared" si="1208"/>
        <v>0</v>
      </c>
      <c r="JR195" s="608">
        <f t="shared" si="1208"/>
        <v>0</v>
      </c>
      <c r="JS195" s="608">
        <f t="shared" si="1208"/>
        <v>0</v>
      </c>
      <c r="JT195" s="608">
        <f t="shared" si="1208"/>
        <v>0</v>
      </c>
      <c r="JU195" s="608">
        <f t="shared" si="1208"/>
        <v>0</v>
      </c>
      <c r="JV195" s="610">
        <f t="shared" si="1209"/>
        <v>71.41</v>
      </c>
      <c r="JW195" s="611"/>
      <c r="JX195" s="607">
        <f t="shared" si="1210"/>
        <v>70.62</v>
      </c>
      <c r="JY195" s="608">
        <f t="shared" si="1210"/>
        <v>83.8</v>
      </c>
      <c r="JZ195" s="608">
        <f t="shared" si="1210"/>
        <v>0</v>
      </c>
      <c r="KA195" s="608">
        <f t="shared" si="1210"/>
        <v>0</v>
      </c>
      <c r="KB195" s="608">
        <f t="shared" si="1210"/>
        <v>0</v>
      </c>
      <c r="KC195" s="608">
        <f t="shared" si="1210"/>
        <v>0</v>
      </c>
      <c r="KD195" s="608">
        <f t="shared" si="1210"/>
        <v>0</v>
      </c>
      <c r="KE195" s="608">
        <f t="shared" si="1210"/>
        <v>0</v>
      </c>
      <c r="KF195" s="608">
        <f t="shared" si="1210"/>
        <v>0</v>
      </c>
      <c r="KG195" s="608">
        <f t="shared" si="1210"/>
        <v>0</v>
      </c>
      <c r="KH195" s="608">
        <f t="shared" si="1210"/>
        <v>0</v>
      </c>
      <c r="KI195" s="608">
        <f t="shared" si="1210"/>
        <v>0</v>
      </c>
      <c r="KJ195" s="610">
        <f t="shared" si="1211"/>
        <v>154.42000000000002</v>
      </c>
      <c r="KK195" s="611"/>
      <c r="KL195" s="607">
        <f t="shared" si="1212"/>
        <v>342.85</v>
      </c>
      <c r="KM195" s="608">
        <f t="shared" si="1212"/>
        <v>176.28</v>
      </c>
      <c r="KN195" s="608">
        <f t="shared" si="1212"/>
        <v>0</v>
      </c>
      <c r="KO195" s="608">
        <f t="shared" si="1212"/>
        <v>0</v>
      </c>
      <c r="KP195" s="608">
        <f t="shared" si="1212"/>
        <v>0</v>
      </c>
      <c r="KQ195" s="608">
        <f t="shared" si="1212"/>
        <v>0</v>
      </c>
      <c r="KR195" s="608">
        <f t="shared" si="1212"/>
        <v>0</v>
      </c>
      <c r="KS195" s="608">
        <f t="shared" si="1212"/>
        <v>0</v>
      </c>
      <c r="KT195" s="608">
        <f t="shared" si="1212"/>
        <v>0</v>
      </c>
      <c r="KU195" s="608">
        <f t="shared" si="1212"/>
        <v>0</v>
      </c>
      <c r="KV195" s="608">
        <f t="shared" si="1212"/>
        <v>0</v>
      </c>
      <c r="KW195" s="608">
        <f t="shared" si="1212"/>
        <v>0</v>
      </c>
      <c r="KX195" s="610">
        <f t="shared" si="1213"/>
        <v>519.13</v>
      </c>
      <c r="KY195" s="611"/>
      <c r="KZ195" s="607">
        <f t="shared" si="1214"/>
        <v>23.54</v>
      </c>
      <c r="LA195" s="608">
        <f t="shared" si="1214"/>
        <v>17.29</v>
      </c>
      <c r="LB195" s="608">
        <f t="shared" si="1214"/>
        <v>0</v>
      </c>
      <c r="LC195" s="608">
        <f t="shared" si="1214"/>
        <v>0</v>
      </c>
      <c r="LD195" s="608">
        <f t="shared" si="1214"/>
        <v>0</v>
      </c>
      <c r="LE195" s="608">
        <f t="shared" si="1214"/>
        <v>0</v>
      </c>
      <c r="LF195" s="608">
        <f t="shared" si="1214"/>
        <v>0</v>
      </c>
      <c r="LG195" s="608">
        <f t="shared" si="1214"/>
        <v>0</v>
      </c>
      <c r="LH195" s="608">
        <f t="shared" si="1214"/>
        <v>0</v>
      </c>
      <c r="LI195" s="608">
        <f t="shared" si="1214"/>
        <v>0</v>
      </c>
      <c r="LJ195" s="608">
        <f t="shared" si="1214"/>
        <v>0</v>
      </c>
      <c r="LK195" s="608">
        <f t="shared" si="1214"/>
        <v>0</v>
      </c>
      <c r="LL195" s="610">
        <f t="shared" si="1215"/>
        <v>40.83</v>
      </c>
      <c r="LM195" s="611"/>
      <c r="LN195" s="607">
        <f t="shared" si="1216"/>
        <v>5.88</v>
      </c>
      <c r="LO195" s="608">
        <f t="shared" si="1216"/>
        <v>4.33</v>
      </c>
      <c r="LP195" s="608">
        <f t="shared" si="1216"/>
        <v>0</v>
      </c>
      <c r="LQ195" s="608">
        <f t="shared" si="1216"/>
        <v>0</v>
      </c>
      <c r="LR195" s="608">
        <f t="shared" si="1216"/>
        <v>0</v>
      </c>
      <c r="LS195" s="608">
        <f t="shared" si="1216"/>
        <v>0</v>
      </c>
      <c r="LT195" s="608">
        <f t="shared" si="1216"/>
        <v>0</v>
      </c>
      <c r="LU195" s="608">
        <f t="shared" si="1216"/>
        <v>0</v>
      </c>
      <c r="LV195" s="608">
        <f t="shared" si="1216"/>
        <v>0</v>
      </c>
      <c r="LW195" s="608">
        <f t="shared" si="1216"/>
        <v>0</v>
      </c>
      <c r="LX195" s="608">
        <f t="shared" si="1216"/>
        <v>0</v>
      </c>
      <c r="LY195" s="608">
        <f t="shared" si="1216"/>
        <v>0</v>
      </c>
      <c r="LZ195" s="610">
        <f t="shared" si="1217"/>
        <v>10.210000000000001</v>
      </c>
      <c r="MA195" s="611"/>
      <c r="MB195" s="607">
        <f t="shared" si="1218"/>
        <v>11.76</v>
      </c>
      <c r="MC195" s="608">
        <f t="shared" si="1218"/>
        <v>8.67</v>
      </c>
      <c r="MD195" s="608">
        <f t="shared" si="1218"/>
        <v>0</v>
      </c>
      <c r="ME195" s="608">
        <f t="shared" si="1218"/>
        <v>0</v>
      </c>
      <c r="MF195" s="608">
        <f t="shared" si="1218"/>
        <v>0</v>
      </c>
      <c r="MG195" s="608">
        <f t="shared" si="1218"/>
        <v>0</v>
      </c>
      <c r="MH195" s="608">
        <f t="shared" si="1218"/>
        <v>0</v>
      </c>
      <c r="MI195" s="608">
        <f t="shared" si="1218"/>
        <v>0</v>
      </c>
      <c r="MJ195" s="608">
        <f t="shared" si="1218"/>
        <v>0</v>
      </c>
      <c r="MK195" s="608">
        <f t="shared" si="1218"/>
        <v>0</v>
      </c>
      <c r="ML195" s="608">
        <f t="shared" si="1218"/>
        <v>0</v>
      </c>
      <c r="MM195" s="608">
        <f t="shared" si="1218"/>
        <v>0</v>
      </c>
      <c r="MN195" s="610">
        <f t="shared" si="1219"/>
        <v>20.43</v>
      </c>
      <c r="MO195" s="611"/>
      <c r="MP195" s="607">
        <f t="shared" si="1220"/>
        <v>41.21</v>
      </c>
      <c r="MQ195" s="608">
        <f t="shared" si="1220"/>
        <v>46.19</v>
      </c>
      <c r="MR195" s="608">
        <f t="shared" si="1220"/>
        <v>0</v>
      </c>
      <c r="MS195" s="608">
        <f t="shared" si="1220"/>
        <v>0</v>
      </c>
      <c r="MT195" s="608">
        <f t="shared" si="1220"/>
        <v>0</v>
      </c>
      <c r="MU195" s="608">
        <f t="shared" si="1220"/>
        <v>0</v>
      </c>
      <c r="MV195" s="608">
        <f t="shared" si="1220"/>
        <v>0</v>
      </c>
      <c r="MW195" s="608">
        <f t="shared" si="1220"/>
        <v>0</v>
      </c>
      <c r="MX195" s="608">
        <f t="shared" si="1220"/>
        <v>0</v>
      </c>
      <c r="MY195" s="608">
        <f t="shared" si="1220"/>
        <v>0</v>
      </c>
      <c r="MZ195" s="608">
        <f t="shared" si="1220"/>
        <v>0</v>
      </c>
      <c r="NA195" s="608">
        <f t="shared" si="1220"/>
        <v>0</v>
      </c>
      <c r="NB195" s="610">
        <f t="shared" si="1221"/>
        <v>87.4</v>
      </c>
      <c r="NC195" s="611"/>
      <c r="ND195" s="607">
        <f t="shared" si="1222"/>
        <v>76.510000000000005</v>
      </c>
      <c r="NE195" s="608">
        <f t="shared" si="1222"/>
        <v>56.08</v>
      </c>
      <c r="NF195" s="608">
        <f t="shared" si="1222"/>
        <v>0</v>
      </c>
      <c r="NG195" s="608">
        <f t="shared" si="1222"/>
        <v>0</v>
      </c>
      <c r="NH195" s="608">
        <f t="shared" si="1222"/>
        <v>0</v>
      </c>
      <c r="NI195" s="608">
        <f t="shared" si="1222"/>
        <v>0</v>
      </c>
      <c r="NJ195" s="608">
        <f t="shared" si="1222"/>
        <v>0</v>
      </c>
      <c r="NK195" s="608">
        <f t="shared" si="1222"/>
        <v>0</v>
      </c>
      <c r="NL195" s="608">
        <f t="shared" si="1222"/>
        <v>0</v>
      </c>
      <c r="NM195" s="608">
        <f t="shared" si="1222"/>
        <v>0</v>
      </c>
      <c r="NN195" s="608">
        <f t="shared" si="1222"/>
        <v>0</v>
      </c>
      <c r="NO195" s="608">
        <f t="shared" si="1222"/>
        <v>0</v>
      </c>
      <c r="NP195" s="610">
        <f t="shared" si="1223"/>
        <v>132.59</v>
      </c>
      <c r="NQ195" s="611"/>
      <c r="NR195" s="607">
        <f t="shared" si="1224"/>
        <v>23.54</v>
      </c>
      <c r="NS195" s="608">
        <f t="shared" si="1224"/>
        <v>17.260000000000002</v>
      </c>
      <c r="NT195" s="608">
        <f t="shared" si="1224"/>
        <v>0</v>
      </c>
      <c r="NU195" s="608">
        <f t="shared" si="1224"/>
        <v>0</v>
      </c>
      <c r="NV195" s="608">
        <f t="shared" si="1224"/>
        <v>0</v>
      </c>
      <c r="NW195" s="608">
        <f t="shared" si="1224"/>
        <v>0</v>
      </c>
      <c r="NX195" s="608">
        <f t="shared" si="1224"/>
        <v>0</v>
      </c>
      <c r="NY195" s="608">
        <f t="shared" si="1224"/>
        <v>0</v>
      </c>
      <c r="NZ195" s="608">
        <f t="shared" si="1224"/>
        <v>0</v>
      </c>
      <c r="OA195" s="608">
        <f t="shared" si="1224"/>
        <v>0</v>
      </c>
      <c r="OB195" s="608">
        <f t="shared" si="1224"/>
        <v>0</v>
      </c>
      <c r="OC195" s="608">
        <f t="shared" si="1224"/>
        <v>0</v>
      </c>
      <c r="OD195" s="610">
        <f t="shared" si="1225"/>
        <v>40.799999999999997</v>
      </c>
      <c r="OE195" s="611"/>
      <c r="OF195" s="607">
        <f t="shared" si="1226"/>
        <v>5.88</v>
      </c>
      <c r="OG195" s="608">
        <f t="shared" si="1226"/>
        <v>4.33</v>
      </c>
      <c r="OH195" s="608">
        <f t="shared" si="1226"/>
        <v>0</v>
      </c>
      <c r="OI195" s="608">
        <f t="shared" si="1226"/>
        <v>0</v>
      </c>
      <c r="OJ195" s="608">
        <f t="shared" si="1226"/>
        <v>0</v>
      </c>
      <c r="OK195" s="608">
        <f t="shared" si="1226"/>
        <v>0</v>
      </c>
      <c r="OL195" s="608">
        <f t="shared" si="1226"/>
        <v>0</v>
      </c>
      <c r="OM195" s="608">
        <f t="shared" si="1226"/>
        <v>0</v>
      </c>
      <c r="ON195" s="608">
        <f t="shared" si="1226"/>
        <v>0</v>
      </c>
      <c r="OO195" s="608">
        <f t="shared" si="1226"/>
        <v>0</v>
      </c>
      <c r="OP195" s="608">
        <f t="shared" si="1226"/>
        <v>0</v>
      </c>
      <c r="OQ195" s="608">
        <f t="shared" si="1226"/>
        <v>0</v>
      </c>
      <c r="OR195" s="610">
        <f t="shared" si="1227"/>
        <v>10.210000000000001</v>
      </c>
      <c r="OS195" s="611"/>
      <c r="OT195" s="607">
        <f t="shared" si="1228"/>
        <v>47.11</v>
      </c>
      <c r="OU195" s="608">
        <f t="shared" si="1228"/>
        <v>34.520000000000003</v>
      </c>
      <c r="OV195" s="608">
        <f t="shared" si="1228"/>
        <v>0</v>
      </c>
      <c r="OW195" s="608">
        <f t="shared" si="1228"/>
        <v>0</v>
      </c>
      <c r="OX195" s="608">
        <f t="shared" si="1228"/>
        <v>0</v>
      </c>
      <c r="OY195" s="608">
        <f t="shared" si="1228"/>
        <v>0</v>
      </c>
      <c r="OZ195" s="608">
        <f t="shared" si="1228"/>
        <v>0</v>
      </c>
      <c r="PA195" s="608">
        <f t="shared" si="1228"/>
        <v>0</v>
      </c>
      <c r="PB195" s="608">
        <f t="shared" si="1228"/>
        <v>0</v>
      </c>
      <c r="PC195" s="608">
        <f t="shared" si="1228"/>
        <v>0</v>
      </c>
      <c r="PD195" s="608">
        <f t="shared" si="1228"/>
        <v>0</v>
      </c>
      <c r="PE195" s="608">
        <f t="shared" si="1228"/>
        <v>0</v>
      </c>
      <c r="PF195" s="610">
        <f t="shared" si="1229"/>
        <v>81.63</v>
      </c>
      <c r="PG195" s="611"/>
      <c r="PH195" s="607">
        <f t="shared" si="1230"/>
        <v>5.88</v>
      </c>
      <c r="PI195" s="608">
        <f t="shared" si="1230"/>
        <v>4.33</v>
      </c>
      <c r="PJ195" s="608">
        <f t="shared" si="1230"/>
        <v>0</v>
      </c>
      <c r="PK195" s="608">
        <f t="shared" si="1230"/>
        <v>0</v>
      </c>
      <c r="PL195" s="608">
        <f t="shared" si="1230"/>
        <v>0</v>
      </c>
      <c r="PM195" s="608">
        <f t="shared" si="1230"/>
        <v>0</v>
      </c>
      <c r="PN195" s="608">
        <f t="shared" si="1230"/>
        <v>0</v>
      </c>
      <c r="PO195" s="608">
        <f t="shared" si="1230"/>
        <v>0</v>
      </c>
      <c r="PP195" s="608">
        <f t="shared" si="1230"/>
        <v>0</v>
      </c>
      <c r="PQ195" s="608">
        <f t="shared" si="1230"/>
        <v>0</v>
      </c>
      <c r="PR195" s="608">
        <f t="shared" si="1230"/>
        <v>0</v>
      </c>
      <c r="PS195" s="608">
        <f t="shared" si="1230"/>
        <v>0</v>
      </c>
      <c r="PT195" s="610">
        <f t="shared" si="1231"/>
        <v>10.210000000000001</v>
      </c>
      <c r="PU195" s="611"/>
      <c r="PV195" s="607">
        <f t="shared" si="1232"/>
        <v>0</v>
      </c>
      <c r="PW195" s="608">
        <f t="shared" si="1232"/>
        <v>32.03</v>
      </c>
      <c r="PX195" s="608">
        <f t="shared" si="1232"/>
        <v>0</v>
      </c>
      <c r="PY195" s="608">
        <f t="shared" si="1232"/>
        <v>0</v>
      </c>
      <c r="PZ195" s="608">
        <f t="shared" si="1232"/>
        <v>0</v>
      </c>
      <c r="QA195" s="608">
        <f t="shared" si="1232"/>
        <v>0</v>
      </c>
      <c r="QB195" s="608">
        <f t="shared" si="1232"/>
        <v>0</v>
      </c>
      <c r="QC195" s="608">
        <f t="shared" si="1232"/>
        <v>0</v>
      </c>
      <c r="QD195" s="608">
        <f t="shared" si="1232"/>
        <v>0</v>
      </c>
      <c r="QE195" s="608">
        <f t="shared" si="1232"/>
        <v>0</v>
      </c>
      <c r="QF195" s="608">
        <f t="shared" si="1232"/>
        <v>0</v>
      </c>
      <c r="QG195" s="608">
        <f t="shared" si="1232"/>
        <v>0</v>
      </c>
      <c r="QH195" s="610">
        <f t="shared" si="1233"/>
        <v>32.03</v>
      </c>
      <c r="QI195" s="611"/>
      <c r="QJ195" s="607">
        <f t="shared" si="1234"/>
        <v>0</v>
      </c>
      <c r="QK195" s="608">
        <f t="shared" si="1234"/>
        <v>16.010000000000002</v>
      </c>
      <c r="QL195" s="608">
        <f t="shared" si="1234"/>
        <v>0</v>
      </c>
      <c r="QM195" s="608">
        <f t="shared" si="1234"/>
        <v>0</v>
      </c>
      <c r="QN195" s="608">
        <f t="shared" si="1234"/>
        <v>0</v>
      </c>
      <c r="QO195" s="608">
        <f t="shared" si="1234"/>
        <v>0</v>
      </c>
      <c r="QP195" s="608">
        <f t="shared" si="1234"/>
        <v>0</v>
      </c>
      <c r="QQ195" s="608">
        <f t="shared" si="1234"/>
        <v>0</v>
      </c>
      <c r="QR195" s="608">
        <f t="shared" si="1234"/>
        <v>0</v>
      </c>
      <c r="QS195" s="608">
        <f t="shared" si="1234"/>
        <v>0</v>
      </c>
      <c r="QT195" s="608">
        <f t="shared" si="1234"/>
        <v>0</v>
      </c>
      <c r="QU195" s="608">
        <f t="shared" si="1234"/>
        <v>0</v>
      </c>
      <c r="QV195" s="610">
        <f t="shared" si="1235"/>
        <v>16.010000000000002</v>
      </c>
      <c r="QW195" s="611"/>
      <c r="QX195" s="610">
        <f t="shared" si="1236"/>
        <v>1831.95</v>
      </c>
      <c r="QY195" s="610">
        <f t="shared" si="1237"/>
        <v>1379.9199999999996</v>
      </c>
      <c r="QZ195" s="610">
        <f t="shared" si="1237"/>
        <v>0</v>
      </c>
      <c r="RA195" s="610">
        <f t="shared" si="1237"/>
        <v>0</v>
      </c>
      <c r="RB195" s="610">
        <f t="shared" si="1237"/>
        <v>0</v>
      </c>
      <c r="RC195" s="610">
        <f t="shared" si="1237"/>
        <v>0</v>
      </c>
      <c r="RD195" s="610">
        <f t="shared" si="1237"/>
        <v>0</v>
      </c>
      <c r="RE195" s="610">
        <f t="shared" si="1237"/>
        <v>0</v>
      </c>
      <c r="RF195" s="610">
        <f t="shared" si="1237"/>
        <v>0</v>
      </c>
      <c r="RG195" s="610">
        <f t="shared" si="1237"/>
        <v>0</v>
      </c>
      <c r="RH195" s="610">
        <f t="shared" si="1237"/>
        <v>0</v>
      </c>
      <c r="RI195" s="610">
        <f t="shared" si="1237"/>
        <v>0</v>
      </c>
      <c r="RJ195" s="610">
        <f t="shared" si="1238"/>
        <v>3211.87</v>
      </c>
    </row>
    <row r="196" spans="1:478" s="392" customFormat="1" x14ac:dyDescent="0.25">
      <c r="A196" s="589" t="s">
        <v>971</v>
      </c>
      <c r="B196" s="255" t="s">
        <v>107</v>
      </c>
      <c r="C196" s="313"/>
      <c r="D196" s="607">
        <f t="shared" si="1170"/>
        <v>88.47</v>
      </c>
      <c r="E196" s="608">
        <f t="shared" si="1170"/>
        <v>122.64</v>
      </c>
      <c r="F196" s="608">
        <f t="shared" si="1170"/>
        <v>0</v>
      </c>
      <c r="G196" s="608">
        <f t="shared" si="1170"/>
        <v>0</v>
      </c>
      <c r="H196" s="608">
        <f t="shared" si="1170"/>
        <v>0</v>
      </c>
      <c r="I196" s="608">
        <f t="shared" si="1170"/>
        <v>0</v>
      </c>
      <c r="J196" s="608">
        <f t="shared" si="1170"/>
        <v>0</v>
      </c>
      <c r="K196" s="608">
        <f t="shared" si="1170"/>
        <v>0</v>
      </c>
      <c r="L196" s="608">
        <f t="shared" si="1170"/>
        <v>0</v>
      </c>
      <c r="M196" s="608">
        <f t="shared" si="1170"/>
        <v>0</v>
      </c>
      <c r="N196" s="608">
        <f t="shared" si="1170"/>
        <v>0</v>
      </c>
      <c r="O196" s="608">
        <f t="shared" si="1170"/>
        <v>0</v>
      </c>
      <c r="P196" s="610">
        <f t="shared" si="1171"/>
        <v>211.11</v>
      </c>
      <c r="Q196" s="611"/>
      <c r="R196" s="607">
        <f t="shared" si="1172"/>
        <v>40.22</v>
      </c>
      <c r="S196" s="608">
        <f t="shared" si="1172"/>
        <v>48.47</v>
      </c>
      <c r="T196" s="608">
        <f t="shared" si="1172"/>
        <v>0</v>
      </c>
      <c r="U196" s="608">
        <f t="shared" si="1172"/>
        <v>0</v>
      </c>
      <c r="V196" s="608">
        <f t="shared" si="1172"/>
        <v>0</v>
      </c>
      <c r="W196" s="608">
        <f t="shared" si="1172"/>
        <v>0</v>
      </c>
      <c r="X196" s="608">
        <f t="shared" si="1172"/>
        <v>0</v>
      </c>
      <c r="Y196" s="608">
        <f t="shared" si="1172"/>
        <v>0</v>
      </c>
      <c r="Z196" s="608">
        <f t="shared" si="1172"/>
        <v>0</v>
      </c>
      <c r="AA196" s="608">
        <f t="shared" si="1172"/>
        <v>0</v>
      </c>
      <c r="AB196" s="608">
        <f t="shared" si="1172"/>
        <v>0</v>
      </c>
      <c r="AC196" s="608">
        <f t="shared" si="1172"/>
        <v>0</v>
      </c>
      <c r="AD196" s="610">
        <f t="shared" si="1173"/>
        <v>88.69</v>
      </c>
      <c r="AE196" s="611"/>
      <c r="AF196" s="607">
        <f t="shared" si="1174"/>
        <v>8.0399999999999991</v>
      </c>
      <c r="AG196" s="608">
        <f t="shared" si="1174"/>
        <v>9.6999999999999993</v>
      </c>
      <c r="AH196" s="608">
        <f t="shared" si="1174"/>
        <v>0</v>
      </c>
      <c r="AI196" s="608">
        <f t="shared" si="1174"/>
        <v>0</v>
      </c>
      <c r="AJ196" s="608">
        <f t="shared" si="1174"/>
        <v>0</v>
      </c>
      <c r="AK196" s="608">
        <f t="shared" si="1174"/>
        <v>0</v>
      </c>
      <c r="AL196" s="608">
        <f t="shared" si="1174"/>
        <v>0</v>
      </c>
      <c r="AM196" s="608">
        <f t="shared" si="1174"/>
        <v>0</v>
      </c>
      <c r="AN196" s="608">
        <f t="shared" si="1174"/>
        <v>0</v>
      </c>
      <c r="AO196" s="608">
        <f t="shared" si="1174"/>
        <v>0</v>
      </c>
      <c r="AP196" s="608">
        <f t="shared" si="1174"/>
        <v>0</v>
      </c>
      <c r="AQ196" s="608">
        <f t="shared" si="1174"/>
        <v>0</v>
      </c>
      <c r="AR196" s="610">
        <f t="shared" si="1175"/>
        <v>17.739999999999998</v>
      </c>
      <c r="AS196" s="611"/>
      <c r="AT196" s="607">
        <f t="shared" si="1176"/>
        <v>88.46</v>
      </c>
      <c r="AU196" s="608">
        <f t="shared" si="1176"/>
        <v>106.63</v>
      </c>
      <c r="AV196" s="608">
        <f t="shared" si="1176"/>
        <v>0</v>
      </c>
      <c r="AW196" s="608">
        <f t="shared" si="1176"/>
        <v>0</v>
      </c>
      <c r="AX196" s="608">
        <f t="shared" si="1176"/>
        <v>0</v>
      </c>
      <c r="AY196" s="608">
        <f t="shared" si="1176"/>
        <v>0</v>
      </c>
      <c r="AZ196" s="608">
        <f t="shared" si="1176"/>
        <v>0</v>
      </c>
      <c r="BA196" s="608">
        <f t="shared" si="1176"/>
        <v>0</v>
      </c>
      <c r="BB196" s="608">
        <f t="shared" si="1176"/>
        <v>0</v>
      </c>
      <c r="BC196" s="608">
        <f t="shared" si="1176"/>
        <v>0</v>
      </c>
      <c r="BD196" s="608">
        <f t="shared" si="1176"/>
        <v>0</v>
      </c>
      <c r="BE196" s="608">
        <f t="shared" si="1176"/>
        <v>0</v>
      </c>
      <c r="BF196" s="610">
        <f t="shared" si="1177"/>
        <v>195.08999999999997</v>
      </c>
      <c r="BG196" s="611"/>
      <c r="BH196" s="607">
        <f t="shared" si="1178"/>
        <v>8.0500000000000007</v>
      </c>
      <c r="BI196" s="608">
        <f t="shared" si="1178"/>
        <v>9.48</v>
      </c>
      <c r="BJ196" s="608">
        <f t="shared" si="1178"/>
        <v>0</v>
      </c>
      <c r="BK196" s="608">
        <f t="shared" si="1178"/>
        <v>0</v>
      </c>
      <c r="BL196" s="608">
        <f t="shared" si="1178"/>
        <v>0</v>
      </c>
      <c r="BM196" s="608">
        <f t="shared" si="1178"/>
        <v>0</v>
      </c>
      <c r="BN196" s="608">
        <f t="shared" si="1178"/>
        <v>0</v>
      </c>
      <c r="BO196" s="608">
        <f t="shared" si="1178"/>
        <v>0</v>
      </c>
      <c r="BP196" s="608">
        <f t="shared" si="1178"/>
        <v>0</v>
      </c>
      <c r="BQ196" s="608">
        <f t="shared" si="1178"/>
        <v>0</v>
      </c>
      <c r="BR196" s="608">
        <f t="shared" si="1178"/>
        <v>0</v>
      </c>
      <c r="BS196" s="608">
        <f t="shared" si="1178"/>
        <v>0</v>
      </c>
      <c r="BT196" s="610">
        <f t="shared" si="1179"/>
        <v>17.53</v>
      </c>
      <c r="BU196" s="621"/>
      <c r="BV196" s="607">
        <f t="shared" si="1180"/>
        <v>241.37</v>
      </c>
      <c r="BW196" s="608">
        <f t="shared" si="1180"/>
        <v>274.98</v>
      </c>
      <c r="BX196" s="608">
        <f t="shared" si="1180"/>
        <v>0</v>
      </c>
      <c r="BY196" s="608">
        <f t="shared" si="1180"/>
        <v>0</v>
      </c>
      <c r="BZ196" s="608">
        <f t="shared" si="1180"/>
        <v>0</v>
      </c>
      <c r="CA196" s="608">
        <f t="shared" si="1180"/>
        <v>0</v>
      </c>
      <c r="CB196" s="608">
        <f t="shared" si="1180"/>
        <v>0</v>
      </c>
      <c r="CC196" s="608">
        <f t="shared" si="1180"/>
        <v>0</v>
      </c>
      <c r="CD196" s="608">
        <f t="shared" si="1180"/>
        <v>0</v>
      </c>
      <c r="CE196" s="608">
        <f t="shared" si="1180"/>
        <v>0</v>
      </c>
      <c r="CF196" s="608">
        <f t="shared" si="1180"/>
        <v>0</v>
      </c>
      <c r="CG196" s="608">
        <f t="shared" si="1180"/>
        <v>0</v>
      </c>
      <c r="CH196" s="610">
        <f t="shared" si="1181"/>
        <v>516.35</v>
      </c>
      <c r="CI196" s="611"/>
      <c r="CJ196" s="607">
        <f t="shared" si="1182"/>
        <v>24.13</v>
      </c>
      <c r="CK196" s="608">
        <f t="shared" si="1182"/>
        <v>29.08</v>
      </c>
      <c r="CL196" s="608">
        <f t="shared" si="1182"/>
        <v>0</v>
      </c>
      <c r="CM196" s="608">
        <f t="shared" si="1182"/>
        <v>0</v>
      </c>
      <c r="CN196" s="608">
        <f t="shared" si="1182"/>
        <v>0</v>
      </c>
      <c r="CO196" s="608">
        <f t="shared" si="1182"/>
        <v>0</v>
      </c>
      <c r="CP196" s="608">
        <f t="shared" si="1182"/>
        <v>0</v>
      </c>
      <c r="CQ196" s="608">
        <f t="shared" si="1182"/>
        <v>0</v>
      </c>
      <c r="CR196" s="608">
        <f t="shared" si="1182"/>
        <v>0</v>
      </c>
      <c r="CS196" s="608">
        <f t="shared" si="1182"/>
        <v>0</v>
      </c>
      <c r="CT196" s="608">
        <f t="shared" si="1182"/>
        <v>0</v>
      </c>
      <c r="CU196" s="608">
        <f t="shared" si="1182"/>
        <v>0</v>
      </c>
      <c r="CV196" s="610">
        <f t="shared" si="1183"/>
        <v>53.209999999999994</v>
      </c>
      <c r="CW196" s="611"/>
      <c r="CX196" s="607">
        <f t="shared" si="1184"/>
        <v>24.13</v>
      </c>
      <c r="CY196" s="608">
        <f t="shared" si="1184"/>
        <v>45.1</v>
      </c>
      <c r="CZ196" s="608">
        <f t="shared" si="1184"/>
        <v>0</v>
      </c>
      <c r="DA196" s="608">
        <f t="shared" si="1184"/>
        <v>0</v>
      </c>
      <c r="DB196" s="608">
        <f t="shared" si="1184"/>
        <v>0</v>
      </c>
      <c r="DC196" s="608">
        <f t="shared" si="1184"/>
        <v>0</v>
      </c>
      <c r="DD196" s="608">
        <f t="shared" si="1184"/>
        <v>0</v>
      </c>
      <c r="DE196" s="608">
        <f t="shared" si="1184"/>
        <v>0</v>
      </c>
      <c r="DF196" s="608">
        <f t="shared" si="1184"/>
        <v>0</v>
      </c>
      <c r="DG196" s="608">
        <f t="shared" si="1184"/>
        <v>0</v>
      </c>
      <c r="DH196" s="608">
        <f t="shared" si="1184"/>
        <v>0</v>
      </c>
      <c r="DI196" s="608">
        <f t="shared" si="1184"/>
        <v>0</v>
      </c>
      <c r="DJ196" s="610">
        <f t="shared" si="1185"/>
        <v>69.23</v>
      </c>
      <c r="DK196" s="611"/>
      <c r="DL196" s="607">
        <f t="shared" si="1186"/>
        <v>16.079999999999998</v>
      </c>
      <c r="DM196" s="608">
        <f t="shared" si="1186"/>
        <v>19.399999999999999</v>
      </c>
      <c r="DN196" s="608">
        <f t="shared" si="1186"/>
        <v>0</v>
      </c>
      <c r="DO196" s="608">
        <f t="shared" si="1186"/>
        <v>0</v>
      </c>
      <c r="DP196" s="608">
        <f t="shared" si="1186"/>
        <v>0</v>
      </c>
      <c r="DQ196" s="608">
        <f t="shared" si="1186"/>
        <v>0</v>
      </c>
      <c r="DR196" s="608">
        <f t="shared" si="1186"/>
        <v>0</v>
      </c>
      <c r="DS196" s="608">
        <f t="shared" si="1186"/>
        <v>0</v>
      </c>
      <c r="DT196" s="608">
        <f t="shared" si="1186"/>
        <v>0</v>
      </c>
      <c r="DU196" s="608">
        <f t="shared" si="1186"/>
        <v>0</v>
      </c>
      <c r="DV196" s="608">
        <f t="shared" si="1186"/>
        <v>0</v>
      </c>
      <c r="DW196" s="608">
        <f t="shared" si="1186"/>
        <v>0</v>
      </c>
      <c r="DX196" s="610">
        <f t="shared" si="1187"/>
        <v>35.479999999999997</v>
      </c>
      <c r="DY196" s="611"/>
      <c r="DZ196" s="607">
        <f t="shared" si="1188"/>
        <v>120.65</v>
      </c>
      <c r="EA196" s="608">
        <f t="shared" si="1188"/>
        <v>145.4</v>
      </c>
      <c r="EB196" s="608">
        <f t="shared" si="1188"/>
        <v>0</v>
      </c>
      <c r="EC196" s="608">
        <f t="shared" si="1188"/>
        <v>0</v>
      </c>
      <c r="ED196" s="608">
        <f t="shared" si="1188"/>
        <v>0</v>
      </c>
      <c r="EE196" s="608">
        <f t="shared" si="1188"/>
        <v>0</v>
      </c>
      <c r="EF196" s="608">
        <f t="shared" si="1188"/>
        <v>0</v>
      </c>
      <c r="EG196" s="608">
        <f t="shared" si="1188"/>
        <v>0</v>
      </c>
      <c r="EH196" s="608">
        <f t="shared" si="1188"/>
        <v>0</v>
      </c>
      <c r="EI196" s="608">
        <f t="shared" si="1188"/>
        <v>0</v>
      </c>
      <c r="EJ196" s="608">
        <f t="shared" si="1188"/>
        <v>0</v>
      </c>
      <c r="EK196" s="608">
        <f t="shared" si="1188"/>
        <v>0</v>
      </c>
      <c r="EL196" s="610">
        <f t="shared" si="1189"/>
        <v>266.05</v>
      </c>
      <c r="EM196" s="611"/>
      <c r="EN196" s="607">
        <f t="shared" si="1190"/>
        <v>120.65</v>
      </c>
      <c r="EO196" s="608">
        <f t="shared" si="1190"/>
        <v>145.4</v>
      </c>
      <c r="EP196" s="608">
        <f t="shared" si="1190"/>
        <v>0</v>
      </c>
      <c r="EQ196" s="608">
        <f t="shared" si="1190"/>
        <v>0</v>
      </c>
      <c r="ER196" s="608">
        <f t="shared" si="1190"/>
        <v>0</v>
      </c>
      <c r="ES196" s="608">
        <f t="shared" si="1190"/>
        <v>0</v>
      </c>
      <c r="ET196" s="608">
        <f t="shared" si="1190"/>
        <v>0</v>
      </c>
      <c r="EU196" s="608">
        <f t="shared" si="1190"/>
        <v>0</v>
      </c>
      <c r="EV196" s="608">
        <f t="shared" si="1190"/>
        <v>0</v>
      </c>
      <c r="EW196" s="608">
        <f t="shared" si="1190"/>
        <v>0</v>
      </c>
      <c r="EX196" s="608">
        <f t="shared" si="1190"/>
        <v>0</v>
      </c>
      <c r="EY196" s="608">
        <f t="shared" si="1190"/>
        <v>0</v>
      </c>
      <c r="EZ196" s="610">
        <f t="shared" si="1191"/>
        <v>266.05</v>
      </c>
      <c r="FA196" s="611"/>
      <c r="FB196" s="607">
        <f t="shared" si="1192"/>
        <v>144.76</v>
      </c>
      <c r="FC196" s="608">
        <f t="shared" si="1192"/>
        <v>174.48</v>
      </c>
      <c r="FD196" s="608">
        <f t="shared" si="1192"/>
        <v>0</v>
      </c>
      <c r="FE196" s="608">
        <f t="shared" si="1192"/>
        <v>0</v>
      </c>
      <c r="FF196" s="608">
        <f t="shared" si="1192"/>
        <v>0</v>
      </c>
      <c r="FG196" s="608">
        <f t="shared" si="1192"/>
        <v>0</v>
      </c>
      <c r="FH196" s="608">
        <f t="shared" si="1192"/>
        <v>0</v>
      </c>
      <c r="FI196" s="608">
        <f t="shared" si="1192"/>
        <v>0</v>
      </c>
      <c r="FJ196" s="608">
        <f t="shared" si="1192"/>
        <v>0</v>
      </c>
      <c r="FK196" s="608">
        <f t="shared" si="1192"/>
        <v>0</v>
      </c>
      <c r="FL196" s="608">
        <f t="shared" si="1192"/>
        <v>0</v>
      </c>
      <c r="FM196" s="608">
        <f t="shared" si="1192"/>
        <v>0</v>
      </c>
      <c r="FN196" s="610">
        <f t="shared" si="1193"/>
        <v>319.24</v>
      </c>
      <c r="FO196" s="611"/>
      <c r="FP196" s="607">
        <f t="shared" si="1194"/>
        <v>136.72</v>
      </c>
      <c r="FQ196" s="608">
        <f t="shared" si="1194"/>
        <v>132.77000000000001</v>
      </c>
      <c r="FR196" s="608">
        <f t="shared" si="1194"/>
        <v>0</v>
      </c>
      <c r="FS196" s="608">
        <f t="shared" si="1194"/>
        <v>0</v>
      </c>
      <c r="FT196" s="608">
        <f t="shared" si="1194"/>
        <v>0</v>
      </c>
      <c r="FU196" s="608">
        <f t="shared" si="1194"/>
        <v>0</v>
      </c>
      <c r="FV196" s="608">
        <f t="shared" si="1194"/>
        <v>0</v>
      </c>
      <c r="FW196" s="608">
        <f t="shared" si="1194"/>
        <v>0</v>
      </c>
      <c r="FX196" s="608">
        <f t="shared" si="1194"/>
        <v>0</v>
      </c>
      <c r="FY196" s="608">
        <f t="shared" si="1194"/>
        <v>0</v>
      </c>
      <c r="FZ196" s="608">
        <f t="shared" si="1194"/>
        <v>0</v>
      </c>
      <c r="GA196" s="608">
        <f t="shared" si="1194"/>
        <v>0</v>
      </c>
      <c r="GB196" s="610">
        <f t="shared" si="1195"/>
        <v>269.49</v>
      </c>
      <c r="GC196" s="611"/>
      <c r="GD196" s="607">
        <f t="shared" si="1196"/>
        <v>8.0399999999999991</v>
      </c>
      <c r="GE196" s="608">
        <f t="shared" si="1196"/>
        <v>9.6999999999999993</v>
      </c>
      <c r="GF196" s="608">
        <f t="shared" si="1196"/>
        <v>0</v>
      </c>
      <c r="GG196" s="608">
        <f t="shared" si="1196"/>
        <v>0</v>
      </c>
      <c r="GH196" s="608">
        <f t="shared" si="1196"/>
        <v>0</v>
      </c>
      <c r="GI196" s="608">
        <f t="shared" si="1196"/>
        <v>0</v>
      </c>
      <c r="GJ196" s="608">
        <f t="shared" si="1196"/>
        <v>0</v>
      </c>
      <c r="GK196" s="608">
        <f t="shared" si="1196"/>
        <v>0</v>
      </c>
      <c r="GL196" s="608">
        <f t="shared" si="1196"/>
        <v>0</v>
      </c>
      <c r="GM196" s="608">
        <f t="shared" si="1196"/>
        <v>0</v>
      </c>
      <c r="GN196" s="608">
        <f t="shared" si="1196"/>
        <v>0</v>
      </c>
      <c r="GO196" s="608">
        <f t="shared" si="1196"/>
        <v>0</v>
      </c>
      <c r="GP196" s="610">
        <f t="shared" si="1197"/>
        <v>17.739999999999998</v>
      </c>
      <c r="GQ196" s="611"/>
      <c r="GR196" s="607">
        <f t="shared" si="1198"/>
        <v>217.14</v>
      </c>
      <c r="GS196" s="608">
        <f t="shared" si="1198"/>
        <v>261.64</v>
      </c>
      <c r="GT196" s="608">
        <f t="shared" si="1198"/>
        <v>0</v>
      </c>
      <c r="GU196" s="608">
        <f t="shared" si="1198"/>
        <v>0</v>
      </c>
      <c r="GV196" s="608">
        <f t="shared" si="1198"/>
        <v>0</v>
      </c>
      <c r="GW196" s="608">
        <f t="shared" si="1198"/>
        <v>0</v>
      </c>
      <c r="GX196" s="608">
        <f t="shared" si="1198"/>
        <v>0</v>
      </c>
      <c r="GY196" s="608">
        <f t="shared" si="1198"/>
        <v>0</v>
      </c>
      <c r="GZ196" s="608">
        <f t="shared" si="1198"/>
        <v>0</v>
      </c>
      <c r="HA196" s="608">
        <f t="shared" si="1198"/>
        <v>0</v>
      </c>
      <c r="HB196" s="608">
        <f t="shared" si="1198"/>
        <v>0</v>
      </c>
      <c r="HC196" s="608">
        <f t="shared" si="1198"/>
        <v>0</v>
      </c>
      <c r="HD196" s="610">
        <f t="shared" si="1199"/>
        <v>478.78</v>
      </c>
      <c r="HE196" s="611"/>
      <c r="HF196" s="607">
        <f t="shared" si="1200"/>
        <v>217.13</v>
      </c>
      <c r="HG196" s="608">
        <f t="shared" si="1200"/>
        <v>261.7</v>
      </c>
      <c r="HH196" s="608">
        <f t="shared" si="1200"/>
        <v>0</v>
      </c>
      <c r="HI196" s="608">
        <f t="shared" si="1200"/>
        <v>0</v>
      </c>
      <c r="HJ196" s="608">
        <f t="shared" si="1200"/>
        <v>0</v>
      </c>
      <c r="HK196" s="608">
        <f t="shared" si="1200"/>
        <v>0</v>
      </c>
      <c r="HL196" s="608">
        <f t="shared" si="1200"/>
        <v>0</v>
      </c>
      <c r="HM196" s="608">
        <f t="shared" si="1200"/>
        <v>0</v>
      </c>
      <c r="HN196" s="608">
        <f t="shared" si="1200"/>
        <v>0</v>
      </c>
      <c r="HO196" s="608">
        <f t="shared" si="1200"/>
        <v>0</v>
      </c>
      <c r="HP196" s="608">
        <f t="shared" si="1200"/>
        <v>0</v>
      </c>
      <c r="HQ196" s="608">
        <f t="shared" si="1200"/>
        <v>0</v>
      </c>
      <c r="HR196" s="610">
        <f t="shared" si="1201"/>
        <v>478.83</v>
      </c>
      <c r="HS196" s="611"/>
      <c r="HT196" s="607">
        <f t="shared" si="1202"/>
        <v>0</v>
      </c>
      <c r="HU196" s="608">
        <f t="shared" si="1202"/>
        <v>0</v>
      </c>
      <c r="HV196" s="608">
        <f t="shared" si="1202"/>
        <v>0</v>
      </c>
      <c r="HW196" s="608">
        <f t="shared" si="1202"/>
        <v>0</v>
      </c>
      <c r="HX196" s="608">
        <f t="shared" si="1202"/>
        <v>0</v>
      </c>
      <c r="HY196" s="608">
        <f t="shared" si="1202"/>
        <v>0</v>
      </c>
      <c r="HZ196" s="608">
        <f t="shared" si="1202"/>
        <v>0</v>
      </c>
      <c r="IA196" s="608">
        <f t="shared" si="1202"/>
        <v>0</v>
      </c>
      <c r="IB196" s="608">
        <f t="shared" si="1202"/>
        <v>0</v>
      </c>
      <c r="IC196" s="608">
        <f t="shared" si="1202"/>
        <v>0</v>
      </c>
      <c r="ID196" s="608">
        <f t="shared" si="1202"/>
        <v>0</v>
      </c>
      <c r="IE196" s="608">
        <f t="shared" si="1202"/>
        <v>0</v>
      </c>
      <c r="IF196" s="610">
        <f t="shared" si="1203"/>
        <v>0</v>
      </c>
      <c r="IG196" s="611"/>
      <c r="IH196" s="607">
        <f t="shared" si="1204"/>
        <v>32.17</v>
      </c>
      <c r="II196" s="608">
        <f t="shared" si="1204"/>
        <v>70.8</v>
      </c>
      <c r="IJ196" s="608">
        <f t="shared" si="1204"/>
        <v>0</v>
      </c>
      <c r="IK196" s="608">
        <f t="shared" si="1204"/>
        <v>0</v>
      </c>
      <c r="IL196" s="608">
        <f t="shared" si="1204"/>
        <v>0</v>
      </c>
      <c r="IM196" s="608">
        <f t="shared" si="1204"/>
        <v>0</v>
      </c>
      <c r="IN196" s="608">
        <f t="shared" si="1204"/>
        <v>0</v>
      </c>
      <c r="IO196" s="608">
        <f t="shared" si="1204"/>
        <v>0</v>
      </c>
      <c r="IP196" s="608">
        <f t="shared" si="1204"/>
        <v>0</v>
      </c>
      <c r="IQ196" s="608">
        <f t="shared" si="1204"/>
        <v>0</v>
      </c>
      <c r="IR196" s="608">
        <f t="shared" si="1204"/>
        <v>0</v>
      </c>
      <c r="IS196" s="608">
        <f t="shared" si="1204"/>
        <v>0</v>
      </c>
      <c r="IT196" s="610">
        <f t="shared" si="1205"/>
        <v>102.97</v>
      </c>
      <c r="IU196" s="611"/>
      <c r="IV196" s="607">
        <f t="shared" si="1206"/>
        <v>16.079999999999998</v>
      </c>
      <c r="IW196" s="608">
        <f t="shared" si="1206"/>
        <v>19.399999999999999</v>
      </c>
      <c r="IX196" s="608">
        <f t="shared" si="1206"/>
        <v>0</v>
      </c>
      <c r="IY196" s="608">
        <f t="shared" si="1206"/>
        <v>0</v>
      </c>
      <c r="IZ196" s="608">
        <f t="shared" si="1206"/>
        <v>0</v>
      </c>
      <c r="JA196" s="608">
        <f t="shared" si="1206"/>
        <v>0</v>
      </c>
      <c r="JB196" s="608">
        <f t="shared" si="1206"/>
        <v>0</v>
      </c>
      <c r="JC196" s="608">
        <f t="shared" si="1206"/>
        <v>0</v>
      </c>
      <c r="JD196" s="608">
        <f t="shared" si="1206"/>
        <v>0</v>
      </c>
      <c r="JE196" s="608">
        <f t="shared" si="1206"/>
        <v>0</v>
      </c>
      <c r="JF196" s="608">
        <f t="shared" si="1206"/>
        <v>0</v>
      </c>
      <c r="JG196" s="608">
        <f t="shared" si="1206"/>
        <v>0</v>
      </c>
      <c r="JH196" s="610">
        <f t="shared" si="1207"/>
        <v>35.479999999999997</v>
      </c>
      <c r="JI196" s="611"/>
      <c r="JJ196" s="607">
        <f t="shared" si="1208"/>
        <v>56.29</v>
      </c>
      <c r="JK196" s="608">
        <f t="shared" si="1208"/>
        <v>67.86</v>
      </c>
      <c r="JL196" s="608">
        <f t="shared" si="1208"/>
        <v>0</v>
      </c>
      <c r="JM196" s="608">
        <f t="shared" si="1208"/>
        <v>0</v>
      </c>
      <c r="JN196" s="608">
        <f t="shared" si="1208"/>
        <v>0</v>
      </c>
      <c r="JO196" s="608">
        <f t="shared" si="1208"/>
        <v>0</v>
      </c>
      <c r="JP196" s="608">
        <f t="shared" si="1208"/>
        <v>0</v>
      </c>
      <c r="JQ196" s="608">
        <f t="shared" si="1208"/>
        <v>0</v>
      </c>
      <c r="JR196" s="608">
        <f t="shared" si="1208"/>
        <v>0</v>
      </c>
      <c r="JS196" s="608">
        <f t="shared" si="1208"/>
        <v>0</v>
      </c>
      <c r="JT196" s="608">
        <f t="shared" si="1208"/>
        <v>0</v>
      </c>
      <c r="JU196" s="608">
        <f t="shared" si="1208"/>
        <v>0</v>
      </c>
      <c r="JV196" s="610">
        <f t="shared" si="1209"/>
        <v>124.15</v>
      </c>
      <c r="JW196" s="611"/>
      <c r="JX196" s="607">
        <f t="shared" si="1210"/>
        <v>96.51</v>
      </c>
      <c r="JY196" s="608">
        <f t="shared" si="1210"/>
        <v>148.36000000000001</v>
      </c>
      <c r="JZ196" s="608">
        <f t="shared" si="1210"/>
        <v>0</v>
      </c>
      <c r="KA196" s="608">
        <f t="shared" si="1210"/>
        <v>0</v>
      </c>
      <c r="KB196" s="608">
        <f t="shared" si="1210"/>
        <v>0</v>
      </c>
      <c r="KC196" s="608">
        <f t="shared" si="1210"/>
        <v>0</v>
      </c>
      <c r="KD196" s="608">
        <f t="shared" si="1210"/>
        <v>0</v>
      </c>
      <c r="KE196" s="608">
        <f t="shared" si="1210"/>
        <v>0</v>
      </c>
      <c r="KF196" s="608">
        <f t="shared" si="1210"/>
        <v>0</v>
      </c>
      <c r="KG196" s="608">
        <f t="shared" si="1210"/>
        <v>0</v>
      </c>
      <c r="KH196" s="608">
        <f t="shared" si="1210"/>
        <v>0</v>
      </c>
      <c r="KI196" s="608">
        <f t="shared" si="1210"/>
        <v>0</v>
      </c>
      <c r="KJ196" s="610">
        <f t="shared" si="1211"/>
        <v>244.87</v>
      </c>
      <c r="KK196" s="611"/>
      <c r="KL196" s="607">
        <f t="shared" si="1212"/>
        <v>8.0399999999999991</v>
      </c>
      <c r="KM196" s="608">
        <f t="shared" si="1212"/>
        <v>9.6999999999999993</v>
      </c>
      <c r="KN196" s="608">
        <f t="shared" si="1212"/>
        <v>0</v>
      </c>
      <c r="KO196" s="608">
        <f t="shared" si="1212"/>
        <v>0</v>
      </c>
      <c r="KP196" s="608">
        <f t="shared" si="1212"/>
        <v>0</v>
      </c>
      <c r="KQ196" s="608">
        <f t="shared" si="1212"/>
        <v>0</v>
      </c>
      <c r="KR196" s="608">
        <f t="shared" si="1212"/>
        <v>0</v>
      </c>
      <c r="KS196" s="608">
        <f t="shared" si="1212"/>
        <v>0</v>
      </c>
      <c r="KT196" s="608">
        <f t="shared" si="1212"/>
        <v>0</v>
      </c>
      <c r="KU196" s="608">
        <f t="shared" si="1212"/>
        <v>0</v>
      </c>
      <c r="KV196" s="608">
        <f t="shared" si="1212"/>
        <v>0</v>
      </c>
      <c r="KW196" s="608">
        <f t="shared" si="1212"/>
        <v>0</v>
      </c>
      <c r="KX196" s="610">
        <f t="shared" si="1213"/>
        <v>17.739999999999998</v>
      </c>
      <c r="KY196" s="611"/>
      <c r="KZ196" s="607">
        <f t="shared" si="1214"/>
        <v>32.15</v>
      </c>
      <c r="LA196" s="608">
        <f t="shared" si="1214"/>
        <v>38.78</v>
      </c>
      <c r="LB196" s="608">
        <f t="shared" si="1214"/>
        <v>0</v>
      </c>
      <c r="LC196" s="608">
        <f t="shared" si="1214"/>
        <v>0</v>
      </c>
      <c r="LD196" s="608">
        <f t="shared" si="1214"/>
        <v>0</v>
      </c>
      <c r="LE196" s="608">
        <f t="shared" si="1214"/>
        <v>0</v>
      </c>
      <c r="LF196" s="608">
        <f t="shared" si="1214"/>
        <v>0</v>
      </c>
      <c r="LG196" s="608">
        <f t="shared" si="1214"/>
        <v>0</v>
      </c>
      <c r="LH196" s="608">
        <f t="shared" si="1214"/>
        <v>0</v>
      </c>
      <c r="LI196" s="608">
        <f t="shared" si="1214"/>
        <v>0</v>
      </c>
      <c r="LJ196" s="608">
        <f t="shared" si="1214"/>
        <v>0</v>
      </c>
      <c r="LK196" s="608">
        <f t="shared" si="1214"/>
        <v>0</v>
      </c>
      <c r="LL196" s="610">
        <f t="shared" si="1215"/>
        <v>70.930000000000007</v>
      </c>
      <c r="LM196" s="611"/>
      <c r="LN196" s="607">
        <f t="shared" si="1216"/>
        <v>8.0399999999999991</v>
      </c>
      <c r="LO196" s="608">
        <f t="shared" si="1216"/>
        <v>9.6999999999999993</v>
      </c>
      <c r="LP196" s="608">
        <f t="shared" si="1216"/>
        <v>0</v>
      </c>
      <c r="LQ196" s="608">
        <f t="shared" si="1216"/>
        <v>0</v>
      </c>
      <c r="LR196" s="608">
        <f t="shared" si="1216"/>
        <v>0</v>
      </c>
      <c r="LS196" s="608">
        <f t="shared" si="1216"/>
        <v>0</v>
      </c>
      <c r="LT196" s="608">
        <f t="shared" si="1216"/>
        <v>0</v>
      </c>
      <c r="LU196" s="608">
        <f t="shared" si="1216"/>
        <v>0</v>
      </c>
      <c r="LV196" s="608">
        <f t="shared" si="1216"/>
        <v>0</v>
      </c>
      <c r="LW196" s="608">
        <f t="shared" si="1216"/>
        <v>0</v>
      </c>
      <c r="LX196" s="608">
        <f t="shared" si="1216"/>
        <v>0</v>
      </c>
      <c r="LY196" s="608">
        <f t="shared" si="1216"/>
        <v>0</v>
      </c>
      <c r="LZ196" s="610">
        <f t="shared" si="1217"/>
        <v>17.739999999999998</v>
      </c>
      <c r="MA196" s="611"/>
      <c r="MB196" s="607">
        <f t="shared" si="1218"/>
        <v>16.079999999999998</v>
      </c>
      <c r="MC196" s="608">
        <f t="shared" si="1218"/>
        <v>19.399999999999999</v>
      </c>
      <c r="MD196" s="608">
        <f t="shared" si="1218"/>
        <v>0</v>
      </c>
      <c r="ME196" s="608">
        <f t="shared" si="1218"/>
        <v>0</v>
      </c>
      <c r="MF196" s="608">
        <f t="shared" si="1218"/>
        <v>0</v>
      </c>
      <c r="MG196" s="608">
        <f t="shared" si="1218"/>
        <v>0</v>
      </c>
      <c r="MH196" s="608">
        <f t="shared" si="1218"/>
        <v>0</v>
      </c>
      <c r="MI196" s="608">
        <f t="shared" si="1218"/>
        <v>0</v>
      </c>
      <c r="MJ196" s="608">
        <f t="shared" si="1218"/>
        <v>0</v>
      </c>
      <c r="MK196" s="608">
        <f t="shared" si="1218"/>
        <v>0</v>
      </c>
      <c r="ML196" s="608">
        <f t="shared" si="1218"/>
        <v>0</v>
      </c>
      <c r="MM196" s="608">
        <f t="shared" si="1218"/>
        <v>0</v>
      </c>
      <c r="MN196" s="610">
        <f t="shared" si="1219"/>
        <v>35.479999999999997</v>
      </c>
      <c r="MO196" s="611"/>
      <c r="MP196" s="607">
        <f t="shared" si="1220"/>
        <v>56.28</v>
      </c>
      <c r="MQ196" s="608">
        <f t="shared" si="1220"/>
        <v>83.86</v>
      </c>
      <c r="MR196" s="608">
        <f t="shared" si="1220"/>
        <v>0</v>
      </c>
      <c r="MS196" s="608">
        <f t="shared" si="1220"/>
        <v>0</v>
      </c>
      <c r="MT196" s="608">
        <f t="shared" si="1220"/>
        <v>0</v>
      </c>
      <c r="MU196" s="608">
        <f t="shared" si="1220"/>
        <v>0</v>
      </c>
      <c r="MV196" s="608">
        <f t="shared" si="1220"/>
        <v>0</v>
      </c>
      <c r="MW196" s="608">
        <f t="shared" si="1220"/>
        <v>0</v>
      </c>
      <c r="MX196" s="608">
        <f t="shared" si="1220"/>
        <v>0</v>
      </c>
      <c r="MY196" s="608">
        <f t="shared" si="1220"/>
        <v>0</v>
      </c>
      <c r="MZ196" s="608">
        <f t="shared" si="1220"/>
        <v>0</v>
      </c>
      <c r="NA196" s="608">
        <f t="shared" si="1220"/>
        <v>0</v>
      </c>
      <c r="NB196" s="610">
        <f t="shared" si="1221"/>
        <v>140.13999999999999</v>
      </c>
      <c r="NC196" s="611"/>
      <c r="ND196" s="607">
        <f t="shared" si="1222"/>
        <v>104.54</v>
      </c>
      <c r="NE196" s="608">
        <f t="shared" si="1222"/>
        <v>126.01</v>
      </c>
      <c r="NF196" s="608">
        <f t="shared" si="1222"/>
        <v>0</v>
      </c>
      <c r="NG196" s="608">
        <f t="shared" si="1222"/>
        <v>0</v>
      </c>
      <c r="NH196" s="608">
        <f t="shared" si="1222"/>
        <v>0</v>
      </c>
      <c r="NI196" s="608">
        <f t="shared" si="1222"/>
        <v>0</v>
      </c>
      <c r="NJ196" s="608">
        <f t="shared" si="1222"/>
        <v>0</v>
      </c>
      <c r="NK196" s="608">
        <f t="shared" si="1222"/>
        <v>0</v>
      </c>
      <c r="NL196" s="608">
        <f t="shared" si="1222"/>
        <v>0</v>
      </c>
      <c r="NM196" s="608">
        <f t="shared" si="1222"/>
        <v>0</v>
      </c>
      <c r="NN196" s="608">
        <f t="shared" si="1222"/>
        <v>0</v>
      </c>
      <c r="NO196" s="608">
        <f t="shared" si="1222"/>
        <v>0</v>
      </c>
      <c r="NP196" s="610">
        <f t="shared" si="1223"/>
        <v>230.55</v>
      </c>
      <c r="NQ196" s="611"/>
      <c r="NR196" s="607">
        <f t="shared" si="1224"/>
        <v>32.17</v>
      </c>
      <c r="NS196" s="608">
        <f t="shared" si="1224"/>
        <v>38.78</v>
      </c>
      <c r="NT196" s="608">
        <f t="shared" si="1224"/>
        <v>0</v>
      </c>
      <c r="NU196" s="608">
        <f t="shared" si="1224"/>
        <v>0</v>
      </c>
      <c r="NV196" s="608">
        <f t="shared" si="1224"/>
        <v>0</v>
      </c>
      <c r="NW196" s="608">
        <f t="shared" si="1224"/>
        <v>0</v>
      </c>
      <c r="NX196" s="608">
        <f t="shared" si="1224"/>
        <v>0</v>
      </c>
      <c r="NY196" s="608">
        <f t="shared" si="1224"/>
        <v>0</v>
      </c>
      <c r="NZ196" s="608">
        <f t="shared" si="1224"/>
        <v>0</v>
      </c>
      <c r="OA196" s="608">
        <f t="shared" si="1224"/>
        <v>0</v>
      </c>
      <c r="OB196" s="608">
        <f t="shared" si="1224"/>
        <v>0</v>
      </c>
      <c r="OC196" s="608">
        <f t="shared" si="1224"/>
        <v>0</v>
      </c>
      <c r="OD196" s="610">
        <f t="shared" si="1225"/>
        <v>70.95</v>
      </c>
      <c r="OE196" s="611"/>
      <c r="OF196" s="607">
        <f t="shared" si="1226"/>
        <v>8.0399999999999991</v>
      </c>
      <c r="OG196" s="608">
        <f t="shared" si="1226"/>
        <v>9.6999999999999993</v>
      </c>
      <c r="OH196" s="608">
        <f t="shared" si="1226"/>
        <v>0</v>
      </c>
      <c r="OI196" s="608">
        <f t="shared" si="1226"/>
        <v>0</v>
      </c>
      <c r="OJ196" s="608">
        <f t="shared" si="1226"/>
        <v>0</v>
      </c>
      <c r="OK196" s="608">
        <f t="shared" si="1226"/>
        <v>0</v>
      </c>
      <c r="OL196" s="608">
        <f t="shared" si="1226"/>
        <v>0</v>
      </c>
      <c r="OM196" s="608">
        <f t="shared" si="1226"/>
        <v>0</v>
      </c>
      <c r="ON196" s="608">
        <f t="shared" si="1226"/>
        <v>0</v>
      </c>
      <c r="OO196" s="608">
        <f t="shared" si="1226"/>
        <v>0</v>
      </c>
      <c r="OP196" s="608">
        <f t="shared" si="1226"/>
        <v>0</v>
      </c>
      <c r="OQ196" s="608">
        <f t="shared" si="1226"/>
        <v>0</v>
      </c>
      <c r="OR196" s="610">
        <f t="shared" si="1227"/>
        <v>17.739999999999998</v>
      </c>
      <c r="OS196" s="611"/>
      <c r="OT196" s="607">
        <f t="shared" si="1228"/>
        <v>64.34</v>
      </c>
      <c r="OU196" s="608">
        <f t="shared" si="1228"/>
        <v>77.55</v>
      </c>
      <c r="OV196" s="608">
        <f t="shared" si="1228"/>
        <v>0</v>
      </c>
      <c r="OW196" s="608">
        <f t="shared" si="1228"/>
        <v>0</v>
      </c>
      <c r="OX196" s="608">
        <f t="shared" si="1228"/>
        <v>0</v>
      </c>
      <c r="OY196" s="608">
        <f t="shared" si="1228"/>
        <v>0</v>
      </c>
      <c r="OZ196" s="608">
        <f t="shared" si="1228"/>
        <v>0</v>
      </c>
      <c r="PA196" s="608">
        <f t="shared" si="1228"/>
        <v>0</v>
      </c>
      <c r="PB196" s="608">
        <f t="shared" si="1228"/>
        <v>0</v>
      </c>
      <c r="PC196" s="608">
        <f t="shared" si="1228"/>
        <v>0</v>
      </c>
      <c r="PD196" s="608">
        <f t="shared" si="1228"/>
        <v>0</v>
      </c>
      <c r="PE196" s="608">
        <f t="shared" si="1228"/>
        <v>0</v>
      </c>
      <c r="PF196" s="610">
        <f t="shared" si="1229"/>
        <v>141.88999999999999</v>
      </c>
      <c r="PG196" s="611"/>
      <c r="PH196" s="607">
        <f t="shared" si="1230"/>
        <v>8.0399999999999991</v>
      </c>
      <c r="PI196" s="608">
        <f t="shared" si="1230"/>
        <v>9.6999999999999993</v>
      </c>
      <c r="PJ196" s="608">
        <f t="shared" si="1230"/>
        <v>0</v>
      </c>
      <c r="PK196" s="608">
        <f t="shared" si="1230"/>
        <v>0</v>
      </c>
      <c r="PL196" s="608">
        <f t="shared" si="1230"/>
        <v>0</v>
      </c>
      <c r="PM196" s="608">
        <f t="shared" si="1230"/>
        <v>0</v>
      </c>
      <c r="PN196" s="608">
        <f t="shared" si="1230"/>
        <v>0</v>
      </c>
      <c r="PO196" s="608">
        <f t="shared" si="1230"/>
        <v>0</v>
      </c>
      <c r="PP196" s="608">
        <f t="shared" si="1230"/>
        <v>0</v>
      </c>
      <c r="PQ196" s="608">
        <f t="shared" si="1230"/>
        <v>0</v>
      </c>
      <c r="PR196" s="608">
        <f t="shared" si="1230"/>
        <v>0</v>
      </c>
      <c r="PS196" s="608">
        <f t="shared" si="1230"/>
        <v>0</v>
      </c>
      <c r="PT196" s="610">
        <f t="shared" si="1231"/>
        <v>17.739999999999998</v>
      </c>
      <c r="PU196" s="611"/>
      <c r="PV196" s="607">
        <f t="shared" si="1232"/>
        <v>0</v>
      </c>
      <c r="PW196" s="608">
        <f t="shared" si="1232"/>
        <v>32.03</v>
      </c>
      <c r="PX196" s="608">
        <f t="shared" si="1232"/>
        <v>0</v>
      </c>
      <c r="PY196" s="608">
        <f t="shared" si="1232"/>
        <v>0</v>
      </c>
      <c r="PZ196" s="608">
        <f t="shared" si="1232"/>
        <v>0</v>
      </c>
      <c r="QA196" s="608">
        <f t="shared" si="1232"/>
        <v>0</v>
      </c>
      <c r="QB196" s="608">
        <f t="shared" si="1232"/>
        <v>0</v>
      </c>
      <c r="QC196" s="608">
        <f t="shared" si="1232"/>
        <v>0</v>
      </c>
      <c r="QD196" s="608">
        <f t="shared" si="1232"/>
        <v>0</v>
      </c>
      <c r="QE196" s="608">
        <f t="shared" si="1232"/>
        <v>0</v>
      </c>
      <c r="QF196" s="608">
        <f t="shared" si="1232"/>
        <v>0</v>
      </c>
      <c r="QG196" s="608">
        <f t="shared" si="1232"/>
        <v>0</v>
      </c>
      <c r="QH196" s="610">
        <f t="shared" si="1233"/>
        <v>32.03</v>
      </c>
      <c r="QI196" s="611"/>
      <c r="QJ196" s="607">
        <f t="shared" si="1234"/>
        <v>0</v>
      </c>
      <c r="QK196" s="608">
        <f t="shared" si="1234"/>
        <v>16.010000000000002</v>
      </c>
      <c r="QL196" s="608">
        <f t="shared" si="1234"/>
        <v>0</v>
      </c>
      <c r="QM196" s="608">
        <f t="shared" si="1234"/>
        <v>0</v>
      </c>
      <c r="QN196" s="608">
        <f t="shared" si="1234"/>
        <v>0</v>
      </c>
      <c r="QO196" s="608">
        <f t="shared" si="1234"/>
        <v>0</v>
      </c>
      <c r="QP196" s="608">
        <f t="shared" si="1234"/>
        <v>0</v>
      </c>
      <c r="QQ196" s="608">
        <f t="shared" si="1234"/>
        <v>0</v>
      </c>
      <c r="QR196" s="608">
        <f t="shared" si="1234"/>
        <v>0</v>
      </c>
      <c r="QS196" s="608">
        <f t="shared" si="1234"/>
        <v>0</v>
      </c>
      <c r="QT196" s="608">
        <f t="shared" si="1234"/>
        <v>0</v>
      </c>
      <c r="QU196" s="608">
        <f t="shared" si="1234"/>
        <v>0</v>
      </c>
      <c r="QV196" s="610">
        <f t="shared" si="1235"/>
        <v>16.010000000000002</v>
      </c>
      <c r="QW196" s="611"/>
      <c r="QX196" s="610">
        <f t="shared" si="1236"/>
        <v>2042.8099999999997</v>
      </c>
      <c r="QY196" s="610">
        <f t="shared" si="1237"/>
        <v>2574.2100000000005</v>
      </c>
      <c r="QZ196" s="610">
        <f t="shared" si="1237"/>
        <v>0</v>
      </c>
      <c r="RA196" s="610">
        <f t="shared" si="1237"/>
        <v>0</v>
      </c>
      <c r="RB196" s="610">
        <f t="shared" si="1237"/>
        <v>0</v>
      </c>
      <c r="RC196" s="610">
        <f t="shared" si="1237"/>
        <v>0</v>
      </c>
      <c r="RD196" s="610">
        <f t="shared" si="1237"/>
        <v>0</v>
      </c>
      <c r="RE196" s="610">
        <f t="shared" si="1237"/>
        <v>0</v>
      </c>
      <c r="RF196" s="610">
        <f t="shared" si="1237"/>
        <v>0</v>
      </c>
      <c r="RG196" s="610">
        <f t="shared" si="1237"/>
        <v>0</v>
      </c>
      <c r="RH196" s="610">
        <f t="shared" si="1237"/>
        <v>0</v>
      </c>
      <c r="RI196" s="610">
        <f t="shared" si="1237"/>
        <v>0</v>
      </c>
      <c r="RJ196" s="610">
        <f t="shared" si="1238"/>
        <v>4617.0200000000004</v>
      </c>
    </row>
    <row r="197" spans="1:478" x14ac:dyDescent="0.25">
      <c r="A197" s="589" t="s">
        <v>971</v>
      </c>
      <c r="B197" s="255" t="s">
        <v>108</v>
      </c>
      <c r="C197" s="313"/>
      <c r="D197" s="607">
        <f t="shared" si="1170"/>
        <v>-88.44</v>
      </c>
      <c r="E197" s="608">
        <f t="shared" si="1170"/>
        <v>2.14</v>
      </c>
      <c r="F197" s="608">
        <f t="shared" si="1170"/>
        <v>0</v>
      </c>
      <c r="G197" s="608">
        <f t="shared" si="1170"/>
        <v>0</v>
      </c>
      <c r="H197" s="608">
        <f t="shared" si="1170"/>
        <v>0</v>
      </c>
      <c r="I197" s="608">
        <f t="shared" si="1170"/>
        <v>0</v>
      </c>
      <c r="J197" s="608">
        <f t="shared" si="1170"/>
        <v>0</v>
      </c>
      <c r="K197" s="608">
        <f t="shared" si="1170"/>
        <v>0</v>
      </c>
      <c r="L197" s="608">
        <f t="shared" si="1170"/>
        <v>0</v>
      </c>
      <c r="M197" s="608">
        <f t="shared" si="1170"/>
        <v>0</v>
      </c>
      <c r="N197" s="608">
        <f t="shared" si="1170"/>
        <v>0</v>
      </c>
      <c r="O197" s="608">
        <f t="shared" si="1170"/>
        <v>0</v>
      </c>
      <c r="P197" s="610">
        <f t="shared" si="1171"/>
        <v>-86.3</v>
      </c>
      <c r="Q197" s="611"/>
      <c r="R197" s="607">
        <f t="shared" si="1172"/>
        <v>2.8</v>
      </c>
      <c r="S197" s="608">
        <f t="shared" si="1172"/>
        <v>0.89</v>
      </c>
      <c r="T197" s="608">
        <f t="shared" si="1172"/>
        <v>0</v>
      </c>
      <c r="U197" s="608">
        <f t="shared" si="1172"/>
        <v>0</v>
      </c>
      <c r="V197" s="608">
        <f t="shared" si="1172"/>
        <v>0</v>
      </c>
      <c r="W197" s="608">
        <f t="shared" si="1172"/>
        <v>0</v>
      </c>
      <c r="X197" s="608">
        <f t="shared" si="1172"/>
        <v>0</v>
      </c>
      <c r="Y197" s="608">
        <f t="shared" si="1172"/>
        <v>0</v>
      </c>
      <c r="Z197" s="608">
        <f t="shared" si="1172"/>
        <v>0</v>
      </c>
      <c r="AA197" s="608">
        <f t="shared" si="1172"/>
        <v>0</v>
      </c>
      <c r="AB197" s="608">
        <f t="shared" si="1172"/>
        <v>0</v>
      </c>
      <c r="AC197" s="608">
        <f t="shared" si="1172"/>
        <v>0</v>
      </c>
      <c r="AD197" s="610">
        <f t="shared" si="1173"/>
        <v>3.69</v>
      </c>
      <c r="AE197" s="611"/>
      <c r="AF197" s="607">
        <f t="shared" si="1174"/>
        <v>0.56000000000000005</v>
      </c>
      <c r="AG197" s="608">
        <f t="shared" si="1174"/>
        <v>0.18</v>
      </c>
      <c r="AH197" s="608">
        <f t="shared" si="1174"/>
        <v>0</v>
      </c>
      <c r="AI197" s="608">
        <f t="shared" si="1174"/>
        <v>0</v>
      </c>
      <c r="AJ197" s="608">
        <f t="shared" si="1174"/>
        <v>0</v>
      </c>
      <c r="AK197" s="608">
        <f t="shared" si="1174"/>
        <v>0</v>
      </c>
      <c r="AL197" s="608">
        <f t="shared" si="1174"/>
        <v>0</v>
      </c>
      <c r="AM197" s="608">
        <f t="shared" si="1174"/>
        <v>0</v>
      </c>
      <c r="AN197" s="608">
        <f t="shared" si="1174"/>
        <v>0</v>
      </c>
      <c r="AO197" s="608">
        <f t="shared" si="1174"/>
        <v>0</v>
      </c>
      <c r="AP197" s="608">
        <f t="shared" si="1174"/>
        <v>0</v>
      </c>
      <c r="AQ197" s="608">
        <f t="shared" si="1174"/>
        <v>0</v>
      </c>
      <c r="AR197" s="610">
        <f t="shared" si="1175"/>
        <v>0.74</v>
      </c>
      <c r="AS197" s="611"/>
      <c r="AT197" s="607">
        <f t="shared" si="1176"/>
        <v>6.14</v>
      </c>
      <c r="AU197" s="608">
        <f t="shared" si="1176"/>
        <v>1.97</v>
      </c>
      <c r="AV197" s="608">
        <f t="shared" si="1176"/>
        <v>0</v>
      </c>
      <c r="AW197" s="608">
        <f t="shared" si="1176"/>
        <v>0</v>
      </c>
      <c r="AX197" s="608">
        <f t="shared" si="1176"/>
        <v>0</v>
      </c>
      <c r="AY197" s="608">
        <f t="shared" si="1176"/>
        <v>0</v>
      </c>
      <c r="AZ197" s="608">
        <f t="shared" si="1176"/>
        <v>0</v>
      </c>
      <c r="BA197" s="608">
        <f t="shared" si="1176"/>
        <v>0</v>
      </c>
      <c r="BB197" s="608">
        <f t="shared" si="1176"/>
        <v>0</v>
      </c>
      <c r="BC197" s="608">
        <f t="shared" si="1176"/>
        <v>0</v>
      </c>
      <c r="BD197" s="608">
        <f t="shared" si="1176"/>
        <v>0</v>
      </c>
      <c r="BE197" s="608">
        <f t="shared" si="1176"/>
        <v>0</v>
      </c>
      <c r="BF197" s="610">
        <f t="shared" si="1177"/>
        <v>8.11</v>
      </c>
      <c r="BG197" s="611"/>
      <c r="BH197" s="607">
        <f t="shared" si="1178"/>
        <v>0.56000000000000005</v>
      </c>
      <c r="BI197" s="608">
        <f t="shared" si="1178"/>
        <v>0.18</v>
      </c>
      <c r="BJ197" s="608">
        <f t="shared" si="1178"/>
        <v>0</v>
      </c>
      <c r="BK197" s="608">
        <f t="shared" si="1178"/>
        <v>0</v>
      </c>
      <c r="BL197" s="608">
        <f t="shared" si="1178"/>
        <v>0</v>
      </c>
      <c r="BM197" s="608">
        <f t="shared" si="1178"/>
        <v>0</v>
      </c>
      <c r="BN197" s="608">
        <f t="shared" si="1178"/>
        <v>0</v>
      </c>
      <c r="BO197" s="608">
        <f t="shared" si="1178"/>
        <v>0</v>
      </c>
      <c r="BP197" s="608">
        <f t="shared" si="1178"/>
        <v>0</v>
      </c>
      <c r="BQ197" s="608">
        <f t="shared" si="1178"/>
        <v>0</v>
      </c>
      <c r="BR197" s="608">
        <f t="shared" si="1178"/>
        <v>0</v>
      </c>
      <c r="BS197" s="608">
        <f t="shared" si="1178"/>
        <v>0</v>
      </c>
      <c r="BT197" s="610">
        <f t="shared" si="1179"/>
        <v>0.74</v>
      </c>
      <c r="BU197" s="621"/>
      <c r="BV197" s="607">
        <f t="shared" si="1180"/>
        <v>16.829999999999998</v>
      </c>
      <c r="BW197" s="608">
        <f t="shared" si="1180"/>
        <v>5.2</v>
      </c>
      <c r="BX197" s="608">
        <f t="shared" si="1180"/>
        <v>0</v>
      </c>
      <c r="BY197" s="608">
        <f t="shared" si="1180"/>
        <v>0</v>
      </c>
      <c r="BZ197" s="608">
        <f t="shared" si="1180"/>
        <v>0</v>
      </c>
      <c r="CA197" s="608">
        <f t="shared" si="1180"/>
        <v>0</v>
      </c>
      <c r="CB197" s="608">
        <f t="shared" si="1180"/>
        <v>0</v>
      </c>
      <c r="CC197" s="608">
        <f t="shared" si="1180"/>
        <v>0</v>
      </c>
      <c r="CD197" s="608">
        <f t="shared" si="1180"/>
        <v>0</v>
      </c>
      <c r="CE197" s="608">
        <f t="shared" si="1180"/>
        <v>0</v>
      </c>
      <c r="CF197" s="608">
        <f t="shared" si="1180"/>
        <v>0</v>
      </c>
      <c r="CG197" s="608">
        <f t="shared" si="1180"/>
        <v>0</v>
      </c>
      <c r="CH197" s="610">
        <f t="shared" si="1181"/>
        <v>22.029999999999998</v>
      </c>
      <c r="CI197" s="611"/>
      <c r="CJ197" s="607">
        <f t="shared" si="1182"/>
        <v>1.67</v>
      </c>
      <c r="CK197" s="608">
        <f t="shared" si="1182"/>
        <v>0.54</v>
      </c>
      <c r="CL197" s="608">
        <f t="shared" si="1182"/>
        <v>0</v>
      </c>
      <c r="CM197" s="608">
        <f t="shared" si="1182"/>
        <v>0</v>
      </c>
      <c r="CN197" s="608">
        <f t="shared" si="1182"/>
        <v>0</v>
      </c>
      <c r="CO197" s="608">
        <f t="shared" si="1182"/>
        <v>0</v>
      </c>
      <c r="CP197" s="608">
        <f t="shared" si="1182"/>
        <v>0</v>
      </c>
      <c r="CQ197" s="608">
        <f t="shared" si="1182"/>
        <v>0</v>
      </c>
      <c r="CR197" s="608">
        <f t="shared" si="1182"/>
        <v>0</v>
      </c>
      <c r="CS197" s="608">
        <f t="shared" si="1182"/>
        <v>0</v>
      </c>
      <c r="CT197" s="608">
        <f t="shared" si="1182"/>
        <v>0</v>
      </c>
      <c r="CU197" s="608">
        <f t="shared" si="1182"/>
        <v>0</v>
      </c>
      <c r="CV197" s="610">
        <f t="shared" si="1183"/>
        <v>2.21</v>
      </c>
      <c r="CW197" s="611"/>
      <c r="CX197" s="607">
        <f t="shared" si="1184"/>
        <v>1.67</v>
      </c>
      <c r="CY197" s="608">
        <f t="shared" si="1184"/>
        <v>0.71</v>
      </c>
      <c r="CZ197" s="608">
        <f t="shared" si="1184"/>
        <v>0</v>
      </c>
      <c r="DA197" s="608">
        <f t="shared" si="1184"/>
        <v>0</v>
      </c>
      <c r="DB197" s="608">
        <f t="shared" si="1184"/>
        <v>0</v>
      </c>
      <c r="DC197" s="608">
        <f t="shared" si="1184"/>
        <v>0</v>
      </c>
      <c r="DD197" s="608">
        <f t="shared" si="1184"/>
        <v>0</v>
      </c>
      <c r="DE197" s="608">
        <f t="shared" si="1184"/>
        <v>0</v>
      </c>
      <c r="DF197" s="608">
        <f t="shared" si="1184"/>
        <v>0</v>
      </c>
      <c r="DG197" s="608">
        <f t="shared" si="1184"/>
        <v>0</v>
      </c>
      <c r="DH197" s="608">
        <f t="shared" si="1184"/>
        <v>0</v>
      </c>
      <c r="DI197" s="608">
        <f t="shared" si="1184"/>
        <v>0</v>
      </c>
      <c r="DJ197" s="610">
        <f t="shared" si="1185"/>
        <v>2.38</v>
      </c>
      <c r="DK197" s="611"/>
      <c r="DL197" s="607">
        <f t="shared" si="1186"/>
        <v>1.1100000000000001</v>
      </c>
      <c r="DM197" s="608">
        <f t="shared" si="1186"/>
        <v>0.37</v>
      </c>
      <c r="DN197" s="608">
        <f t="shared" si="1186"/>
        <v>0</v>
      </c>
      <c r="DO197" s="608">
        <f t="shared" si="1186"/>
        <v>0</v>
      </c>
      <c r="DP197" s="608">
        <f t="shared" si="1186"/>
        <v>0</v>
      </c>
      <c r="DQ197" s="608">
        <f t="shared" si="1186"/>
        <v>0</v>
      </c>
      <c r="DR197" s="608">
        <f t="shared" si="1186"/>
        <v>0</v>
      </c>
      <c r="DS197" s="608">
        <f t="shared" si="1186"/>
        <v>0</v>
      </c>
      <c r="DT197" s="608">
        <f t="shared" si="1186"/>
        <v>0</v>
      </c>
      <c r="DU197" s="608">
        <f t="shared" si="1186"/>
        <v>0</v>
      </c>
      <c r="DV197" s="608">
        <f t="shared" si="1186"/>
        <v>0</v>
      </c>
      <c r="DW197" s="608">
        <f t="shared" si="1186"/>
        <v>0</v>
      </c>
      <c r="DX197" s="610">
        <f t="shared" si="1187"/>
        <v>1.48</v>
      </c>
      <c r="DY197" s="611"/>
      <c r="DZ197" s="607">
        <f t="shared" si="1188"/>
        <v>8.39</v>
      </c>
      <c r="EA197" s="608">
        <f t="shared" si="1188"/>
        <v>2.68</v>
      </c>
      <c r="EB197" s="608">
        <f t="shared" si="1188"/>
        <v>0</v>
      </c>
      <c r="EC197" s="608">
        <f t="shared" si="1188"/>
        <v>0</v>
      </c>
      <c r="ED197" s="608">
        <f t="shared" si="1188"/>
        <v>0</v>
      </c>
      <c r="EE197" s="608">
        <f t="shared" si="1188"/>
        <v>0</v>
      </c>
      <c r="EF197" s="608">
        <f t="shared" si="1188"/>
        <v>0</v>
      </c>
      <c r="EG197" s="608">
        <f t="shared" si="1188"/>
        <v>0</v>
      </c>
      <c r="EH197" s="608">
        <f t="shared" si="1188"/>
        <v>0</v>
      </c>
      <c r="EI197" s="608">
        <f t="shared" si="1188"/>
        <v>0</v>
      </c>
      <c r="EJ197" s="608">
        <f t="shared" si="1188"/>
        <v>0</v>
      </c>
      <c r="EK197" s="608">
        <f t="shared" si="1188"/>
        <v>0</v>
      </c>
      <c r="EL197" s="610">
        <f t="shared" si="1189"/>
        <v>11.07</v>
      </c>
      <c r="EM197" s="611"/>
      <c r="EN197" s="607">
        <f t="shared" si="1190"/>
        <v>8.39</v>
      </c>
      <c r="EO197" s="608">
        <f t="shared" si="1190"/>
        <v>2.68</v>
      </c>
      <c r="EP197" s="608">
        <f t="shared" si="1190"/>
        <v>0</v>
      </c>
      <c r="EQ197" s="608">
        <f t="shared" si="1190"/>
        <v>0</v>
      </c>
      <c r="ER197" s="608">
        <f t="shared" si="1190"/>
        <v>0</v>
      </c>
      <c r="ES197" s="608">
        <f t="shared" si="1190"/>
        <v>0</v>
      </c>
      <c r="ET197" s="608">
        <f t="shared" si="1190"/>
        <v>0</v>
      </c>
      <c r="EU197" s="608">
        <f t="shared" si="1190"/>
        <v>0</v>
      </c>
      <c r="EV197" s="608">
        <f t="shared" si="1190"/>
        <v>0</v>
      </c>
      <c r="EW197" s="608">
        <f t="shared" si="1190"/>
        <v>0</v>
      </c>
      <c r="EX197" s="608">
        <f t="shared" si="1190"/>
        <v>0</v>
      </c>
      <c r="EY197" s="608">
        <f t="shared" si="1190"/>
        <v>0</v>
      </c>
      <c r="EZ197" s="610">
        <f t="shared" si="1191"/>
        <v>11.07</v>
      </c>
      <c r="FA197" s="611"/>
      <c r="FB197" s="607">
        <f t="shared" si="1192"/>
        <v>10.06</v>
      </c>
      <c r="FC197" s="608">
        <f t="shared" si="1192"/>
        <v>3.22</v>
      </c>
      <c r="FD197" s="608">
        <f t="shared" si="1192"/>
        <v>0</v>
      </c>
      <c r="FE197" s="608">
        <f t="shared" si="1192"/>
        <v>0</v>
      </c>
      <c r="FF197" s="608">
        <f t="shared" si="1192"/>
        <v>0</v>
      </c>
      <c r="FG197" s="608">
        <f t="shared" si="1192"/>
        <v>0</v>
      </c>
      <c r="FH197" s="608">
        <f t="shared" si="1192"/>
        <v>0</v>
      </c>
      <c r="FI197" s="608">
        <f t="shared" si="1192"/>
        <v>0</v>
      </c>
      <c r="FJ197" s="608">
        <f t="shared" si="1192"/>
        <v>0</v>
      </c>
      <c r="FK197" s="608">
        <f t="shared" si="1192"/>
        <v>0</v>
      </c>
      <c r="FL197" s="608">
        <f t="shared" si="1192"/>
        <v>0</v>
      </c>
      <c r="FM197" s="608">
        <f t="shared" si="1192"/>
        <v>0</v>
      </c>
      <c r="FN197" s="610">
        <f t="shared" si="1193"/>
        <v>13.280000000000001</v>
      </c>
      <c r="FO197" s="611"/>
      <c r="FP197" s="607">
        <f t="shared" si="1194"/>
        <v>9.5</v>
      </c>
      <c r="FQ197" s="608">
        <f t="shared" si="1194"/>
        <v>2.68</v>
      </c>
      <c r="FR197" s="608">
        <f t="shared" si="1194"/>
        <v>0</v>
      </c>
      <c r="FS197" s="608">
        <f t="shared" si="1194"/>
        <v>0</v>
      </c>
      <c r="FT197" s="608">
        <f t="shared" si="1194"/>
        <v>0</v>
      </c>
      <c r="FU197" s="608">
        <f t="shared" si="1194"/>
        <v>0</v>
      </c>
      <c r="FV197" s="608">
        <f t="shared" si="1194"/>
        <v>0</v>
      </c>
      <c r="FW197" s="608">
        <f t="shared" si="1194"/>
        <v>0</v>
      </c>
      <c r="FX197" s="608">
        <f t="shared" si="1194"/>
        <v>0</v>
      </c>
      <c r="FY197" s="608">
        <f t="shared" si="1194"/>
        <v>0</v>
      </c>
      <c r="FZ197" s="608">
        <f t="shared" si="1194"/>
        <v>0</v>
      </c>
      <c r="GA197" s="608">
        <f t="shared" si="1194"/>
        <v>0</v>
      </c>
      <c r="GB197" s="610">
        <f t="shared" si="1195"/>
        <v>12.18</v>
      </c>
      <c r="GC197" s="611"/>
      <c r="GD197" s="607">
        <f t="shared" si="1196"/>
        <v>0.56000000000000005</v>
      </c>
      <c r="GE197" s="608">
        <f t="shared" si="1196"/>
        <v>0.18</v>
      </c>
      <c r="GF197" s="608">
        <f t="shared" si="1196"/>
        <v>0</v>
      </c>
      <c r="GG197" s="608">
        <f t="shared" si="1196"/>
        <v>0</v>
      </c>
      <c r="GH197" s="608">
        <f t="shared" si="1196"/>
        <v>0</v>
      </c>
      <c r="GI197" s="608">
        <f t="shared" si="1196"/>
        <v>0</v>
      </c>
      <c r="GJ197" s="608">
        <f t="shared" si="1196"/>
        <v>0</v>
      </c>
      <c r="GK197" s="608">
        <f t="shared" si="1196"/>
        <v>0</v>
      </c>
      <c r="GL197" s="608">
        <f t="shared" si="1196"/>
        <v>0</v>
      </c>
      <c r="GM197" s="608">
        <f t="shared" si="1196"/>
        <v>0</v>
      </c>
      <c r="GN197" s="608">
        <f t="shared" si="1196"/>
        <v>0</v>
      </c>
      <c r="GO197" s="608">
        <f t="shared" si="1196"/>
        <v>0</v>
      </c>
      <c r="GP197" s="610">
        <f t="shared" si="1197"/>
        <v>0.74</v>
      </c>
      <c r="GQ197" s="611"/>
      <c r="GR197" s="607">
        <f t="shared" si="1198"/>
        <v>15.08</v>
      </c>
      <c r="GS197" s="608">
        <f t="shared" si="1198"/>
        <v>4.8</v>
      </c>
      <c r="GT197" s="608">
        <f t="shared" si="1198"/>
        <v>0</v>
      </c>
      <c r="GU197" s="608">
        <f t="shared" si="1198"/>
        <v>0</v>
      </c>
      <c r="GV197" s="608">
        <f t="shared" si="1198"/>
        <v>0</v>
      </c>
      <c r="GW197" s="608">
        <f t="shared" si="1198"/>
        <v>0</v>
      </c>
      <c r="GX197" s="608">
        <f t="shared" si="1198"/>
        <v>0</v>
      </c>
      <c r="GY197" s="608">
        <f t="shared" si="1198"/>
        <v>0</v>
      </c>
      <c r="GZ197" s="608">
        <f t="shared" si="1198"/>
        <v>0</v>
      </c>
      <c r="HA197" s="608">
        <f t="shared" si="1198"/>
        <v>0</v>
      </c>
      <c r="HB197" s="608">
        <f t="shared" si="1198"/>
        <v>0</v>
      </c>
      <c r="HC197" s="608">
        <f t="shared" si="1198"/>
        <v>0</v>
      </c>
      <c r="HD197" s="610">
        <f t="shared" si="1199"/>
        <v>19.88</v>
      </c>
      <c r="HE197" s="611"/>
      <c r="HF197" s="607">
        <f t="shared" si="1200"/>
        <v>15.08</v>
      </c>
      <c r="HG197" s="608">
        <f t="shared" si="1200"/>
        <v>4.84</v>
      </c>
      <c r="HH197" s="608">
        <f t="shared" si="1200"/>
        <v>0</v>
      </c>
      <c r="HI197" s="608">
        <f t="shared" si="1200"/>
        <v>0</v>
      </c>
      <c r="HJ197" s="608">
        <f t="shared" si="1200"/>
        <v>0</v>
      </c>
      <c r="HK197" s="608">
        <f t="shared" si="1200"/>
        <v>0</v>
      </c>
      <c r="HL197" s="608">
        <f t="shared" si="1200"/>
        <v>0</v>
      </c>
      <c r="HM197" s="608">
        <f t="shared" si="1200"/>
        <v>0</v>
      </c>
      <c r="HN197" s="608">
        <f t="shared" si="1200"/>
        <v>0</v>
      </c>
      <c r="HO197" s="608">
        <f t="shared" si="1200"/>
        <v>0</v>
      </c>
      <c r="HP197" s="608">
        <f t="shared" si="1200"/>
        <v>0</v>
      </c>
      <c r="HQ197" s="608">
        <f t="shared" si="1200"/>
        <v>0</v>
      </c>
      <c r="HR197" s="610">
        <f t="shared" si="1201"/>
        <v>19.920000000000002</v>
      </c>
      <c r="HS197" s="611"/>
      <c r="HT197" s="607">
        <f t="shared" si="1202"/>
        <v>0</v>
      </c>
      <c r="HU197" s="608">
        <f t="shared" si="1202"/>
        <v>0</v>
      </c>
      <c r="HV197" s="608">
        <f t="shared" si="1202"/>
        <v>0</v>
      </c>
      <c r="HW197" s="608">
        <f t="shared" si="1202"/>
        <v>0</v>
      </c>
      <c r="HX197" s="608">
        <f t="shared" si="1202"/>
        <v>0</v>
      </c>
      <c r="HY197" s="608">
        <f t="shared" si="1202"/>
        <v>0</v>
      </c>
      <c r="HZ197" s="608">
        <f t="shared" si="1202"/>
        <v>0</v>
      </c>
      <c r="IA197" s="608">
        <f t="shared" si="1202"/>
        <v>0</v>
      </c>
      <c r="IB197" s="608">
        <f t="shared" si="1202"/>
        <v>0</v>
      </c>
      <c r="IC197" s="608">
        <f t="shared" si="1202"/>
        <v>0</v>
      </c>
      <c r="ID197" s="608">
        <f t="shared" si="1202"/>
        <v>0</v>
      </c>
      <c r="IE197" s="608">
        <f t="shared" si="1202"/>
        <v>0</v>
      </c>
      <c r="IF197" s="610">
        <f t="shared" si="1203"/>
        <v>0</v>
      </c>
      <c r="IG197" s="611"/>
      <c r="IH197" s="607">
        <f t="shared" si="1204"/>
        <v>2.23</v>
      </c>
      <c r="II197" s="608">
        <f t="shared" si="1204"/>
        <v>1.08</v>
      </c>
      <c r="IJ197" s="608">
        <f t="shared" si="1204"/>
        <v>0</v>
      </c>
      <c r="IK197" s="608">
        <f t="shared" si="1204"/>
        <v>0</v>
      </c>
      <c r="IL197" s="608">
        <f t="shared" si="1204"/>
        <v>0</v>
      </c>
      <c r="IM197" s="608">
        <f t="shared" si="1204"/>
        <v>0</v>
      </c>
      <c r="IN197" s="608">
        <f t="shared" si="1204"/>
        <v>0</v>
      </c>
      <c r="IO197" s="608">
        <f t="shared" si="1204"/>
        <v>0</v>
      </c>
      <c r="IP197" s="608">
        <f t="shared" si="1204"/>
        <v>0</v>
      </c>
      <c r="IQ197" s="608">
        <f t="shared" si="1204"/>
        <v>0</v>
      </c>
      <c r="IR197" s="608">
        <f t="shared" si="1204"/>
        <v>0</v>
      </c>
      <c r="IS197" s="608">
        <f t="shared" si="1204"/>
        <v>0</v>
      </c>
      <c r="IT197" s="610">
        <f t="shared" si="1205"/>
        <v>3.31</v>
      </c>
      <c r="IU197" s="611"/>
      <c r="IV197" s="607">
        <f t="shared" si="1206"/>
        <v>1.1100000000000001</v>
      </c>
      <c r="IW197" s="608">
        <f t="shared" si="1206"/>
        <v>0.37</v>
      </c>
      <c r="IX197" s="608">
        <f t="shared" si="1206"/>
        <v>0</v>
      </c>
      <c r="IY197" s="608">
        <f t="shared" si="1206"/>
        <v>0</v>
      </c>
      <c r="IZ197" s="608">
        <f t="shared" si="1206"/>
        <v>0</v>
      </c>
      <c r="JA197" s="608">
        <f t="shared" si="1206"/>
        <v>0</v>
      </c>
      <c r="JB197" s="608">
        <f t="shared" si="1206"/>
        <v>0</v>
      </c>
      <c r="JC197" s="608">
        <f t="shared" si="1206"/>
        <v>0</v>
      </c>
      <c r="JD197" s="608">
        <f t="shared" si="1206"/>
        <v>0</v>
      </c>
      <c r="JE197" s="608">
        <f t="shared" si="1206"/>
        <v>0</v>
      </c>
      <c r="JF197" s="608">
        <f t="shared" si="1206"/>
        <v>0</v>
      </c>
      <c r="JG197" s="608">
        <f t="shared" si="1206"/>
        <v>0</v>
      </c>
      <c r="JH197" s="610">
        <f t="shared" si="1207"/>
        <v>1.48</v>
      </c>
      <c r="JI197" s="611"/>
      <c r="JJ197" s="607">
        <f t="shared" si="1208"/>
        <v>3.9</v>
      </c>
      <c r="JK197" s="608">
        <f t="shared" si="1208"/>
        <v>1.25</v>
      </c>
      <c r="JL197" s="608">
        <f t="shared" si="1208"/>
        <v>0</v>
      </c>
      <c r="JM197" s="608">
        <f t="shared" si="1208"/>
        <v>0</v>
      </c>
      <c r="JN197" s="608">
        <f t="shared" si="1208"/>
        <v>0</v>
      </c>
      <c r="JO197" s="608">
        <f t="shared" si="1208"/>
        <v>0</v>
      </c>
      <c r="JP197" s="608">
        <f t="shared" si="1208"/>
        <v>0</v>
      </c>
      <c r="JQ197" s="608">
        <f t="shared" si="1208"/>
        <v>0</v>
      </c>
      <c r="JR197" s="608">
        <f t="shared" si="1208"/>
        <v>0</v>
      </c>
      <c r="JS197" s="608">
        <f t="shared" si="1208"/>
        <v>0</v>
      </c>
      <c r="JT197" s="608">
        <f t="shared" si="1208"/>
        <v>0</v>
      </c>
      <c r="JU197" s="608">
        <f t="shared" si="1208"/>
        <v>0</v>
      </c>
      <c r="JV197" s="610">
        <f t="shared" si="1209"/>
        <v>5.15</v>
      </c>
      <c r="JW197" s="611"/>
      <c r="JX197" s="607">
        <f t="shared" si="1210"/>
        <v>6.7</v>
      </c>
      <c r="JY197" s="608">
        <f t="shared" si="1210"/>
        <v>2.5099999999999998</v>
      </c>
      <c r="JZ197" s="608">
        <f t="shared" si="1210"/>
        <v>0</v>
      </c>
      <c r="KA197" s="608">
        <f t="shared" si="1210"/>
        <v>0</v>
      </c>
      <c r="KB197" s="608">
        <f t="shared" si="1210"/>
        <v>0</v>
      </c>
      <c r="KC197" s="608">
        <f t="shared" si="1210"/>
        <v>0</v>
      </c>
      <c r="KD197" s="608">
        <f t="shared" si="1210"/>
        <v>0</v>
      </c>
      <c r="KE197" s="608">
        <f t="shared" si="1210"/>
        <v>0</v>
      </c>
      <c r="KF197" s="608">
        <f t="shared" si="1210"/>
        <v>0</v>
      </c>
      <c r="KG197" s="608">
        <f t="shared" si="1210"/>
        <v>0</v>
      </c>
      <c r="KH197" s="608">
        <f t="shared" si="1210"/>
        <v>0</v>
      </c>
      <c r="KI197" s="608">
        <f t="shared" si="1210"/>
        <v>0</v>
      </c>
      <c r="KJ197" s="610">
        <f t="shared" si="1211"/>
        <v>9.2100000000000009</v>
      </c>
      <c r="KK197" s="611"/>
      <c r="KL197" s="607">
        <f t="shared" si="1212"/>
        <v>0.56000000000000005</v>
      </c>
      <c r="KM197" s="608">
        <f t="shared" si="1212"/>
        <v>0.18</v>
      </c>
      <c r="KN197" s="608">
        <f t="shared" si="1212"/>
        <v>0</v>
      </c>
      <c r="KO197" s="608">
        <f t="shared" si="1212"/>
        <v>0</v>
      </c>
      <c r="KP197" s="608">
        <f t="shared" si="1212"/>
        <v>0</v>
      </c>
      <c r="KQ197" s="608">
        <f t="shared" si="1212"/>
        <v>0</v>
      </c>
      <c r="KR197" s="608">
        <f t="shared" si="1212"/>
        <v>0</v>
      </c>
      <c r="KS197" s="608">
        <f t="shared" si="1212"/>
        <v>0</v>
      </c>
      <c r="KT197" s="608">
        <f t="shared" si="1212"/>
        <v>0</v>
      </c>
      <c r="KU197" s="608">
        <f t="shared" si="1212"/>
        <v>0</v>
      </c>
      <c r="KV197" s="608">
        <f t="shared" si="1212"/>
        <v>0</v>
      </c>
      <c r="KW197" s="608">
        <f t="shared" si="1212"/>
        <v>0</v>
      </c>
      <c r="KX197" s="610">
        <f t="shared" si="1213"/>
        <v>0.74</v>
      </c>
      <c r="KY197" s="611"/>
      <c r="KZ197" s="607">
        <f t="shared" si="1214"/>
        <v>2.23</v>
      </c>
      <c r="LA197" s="608">
        <f t="shared" si="1214"/>
        <v>0.72</v>
      </c>
      <c r="LB197" s="608">
        <f t="shared" si="1214"/>
        <v>0</v>
      </c>
      <c r="LC197" s="608">
        <f t="shared" si="1214"/>
        <v>0</v>
      </c>
      <c r="LD197" s="608">
        <f t="shared" si="1214"/>
        <v>0</v>
      </c>
      <c r="LE197" s="608">
        <f t="shared" si="1214"/>
        <v>0</v>
      </c>
      <c r="LF197" s="608">
        <f t="shared" si="1214"/>
        <v>0</v>
      </c>
      <c r="LG197" s="608">
        <f t="shared" si="1214"/>
        <v>0</v>
      </c>
      <c r="LH197" s="608">
        <f t="shared" si="1214"/>
        <v>0</v>
      </c>
      <c r="LI197" s="608">
        <f t="shared" si="1214"/>
        <v>0</v>
      </c>
      <c r="LJ197" s="608">
        <f t="shared" si="1214"/>
        <v>0</v>
      </c>
      <c r="LK197" s="608">
        <f t="shared" si="1214"/>
        <v>0</v>
      </c>
      <c r="LL197" s="610">
        <f t="shared" si="1215"/>
        <v>2.95</v>
      </c>
      <c r="LM197" s="611"/>
      <c r="LN197" s="607">
        <f t="shared" si="1216"/>
        <v>0.56000000000000005</v>
      </c>
      <c r="LO197" s="608">
        <f t="shared" si="1216"/>
        <v>0.18</v>
      </c>
      <c r="LP197" s="608">
        <f t="shared" si="1216"/>
        <v>0</v>
      </c>
      <c r="LQ197" s="608">
        <f t="shared" si="1216"/>
        <v>0</v>
      </c>
      <c r="LR197" s="608">
        <f t="shared" si="1216"/>
        <v>0</v>
      </c>
      <c r="LS197" s="608">
        <f t="shared" si="1216"/>
        <v>0</v>
      </c>
      <c r="LT197" s="608">
        <f t="shared" si="1216"/>
        <v>0</v>
      </c>
      <c r="LU197" s="608">
        <f t="shared" si="1216"/>
        <v>0</v>
      </c>
      <c r="LV197" s="608">
        <f t="shared" si="1216"/>
        <v>0</v>
      </c>
      <c r="LW197" s="608">
        <f t="shared" si="1216"/>
        <v>0</v>
      </c>
      <c r="LX197" s="608">
        <f t="shared" si="1216"/>
        <v>0</v>
      </c>
      <c r="LY197" s="608">
        <f t="shared" si="1216"/>
        <v>0</v>
      </c>
      <c r="LZ197" s="610">
        <f t="shared" si="1217"/>
        <v>0.74</v>
      </c>
      <c r="MA197" s="611"/>
      <c r="MB197" s="607">
        <f t="shared" si="1218"/>
        <v>1.1100000000000001</v>
      </c>
      <c r="MC197" s="608">
        <f t="shared" si="1218"/>
        <v>0.37</v>
      </c>
      <c r="MD197" s="608">
        <f t="shared" si="1218"/>
        <v>0</v>
      </c>
      <c r="ME197" s="608">
        <f t="shared" si="1218"/>
        <v>0</v>
      </c>
      <c r="MF197" s="608">
        <f t="shared" si="1218"/>
        <v>0</v>
      </c>
      <c r="MG197" s="608">
        <f t="shared" si="1218"/>
        <v>0</v>
      </c>
      <c r="MH197" s="608">
        <f t="shared" si="1218"/>
        <v>0</v>
      </c>
      <c r="MI197" s="608">
        <f t="shared" si="1218"/>
        <v>0</v>
      </c>
      <c r="MJ197" s="608">
        <f t="shared" si="1218"/>
        <v>0</v>
      </c>
      <c r="MK197" s="608">
        <f t="shared" si="1218"/>
        <v>0</v>
      </c>
      <c r="ML197" s="608">
        <f t="shared" si="1218"/>
        <v>0</v>
      </c>
      <c r="MM197" s="608">
        <f t="shared" si="1218"/>
        <v>0</v>
      </c>
      <c r="MN197" s="610">
        <f t="shared" si="1219"/>
        <v>1.48</v>
      </c>
      <c r="MO197" s="611"/>
      <c r="MP197" s="607">
        <f t="shared" si="1220"/>
        <v>3.9</v>
      </c>
      <c r="MQ197" s="608">
        <f t="shared" si="1220"/>
        <v>1.42</v>
      </c>
      <c r="MR197" s="608">
        <f t="shared" si="1220"/>
        <v>0</v>
      </c>
      <c r="MS197" s="608">
        <f t="shared" si="1220"/>
        <v>0</v>
      </c>
      <c r="MT197" s="608">
        <f t="shared" si="1220"/>
        <v>0</v>
      </c>
      <c r="MU197" s="608">
        <f t="shared" si="1220"/>
        <v>0</v>
      </c>
      <c r="MV197" s="608">
        <f t="shared" si="1220"/>
        <v>0</v>
      </c>
      <c r="MW197" s="608">
        <f t="shared" si="1220"/>
        <v>0</v>
      </c>
      <c r="MX197" s="608">
        <f t="shared" si="1220"/>
        <v>0</v>
      </c>
      <c r="MY197" s="608">
        <f t="shared" si="1220"/>
        <v>0</v>
      </c>
      <c r="MZ197" s="608">
        <f t="shared" si="1220"/>
        <v>0</v>
      </c>
      <c r="NA197" s="608">
        <f t="shared" si="1220"/>
        <v>0</v>
      </c>
      <c r="NB197" s="610">
        <f t="shared" si="1221"/>
        <v>5.32</v>
      </c>
      <c r="NC197" s="611"/>
      <c r="ND197" s="607">
        <f t="shared" si="1222"/>
        <v>7.25</v>
      </c>
      <c r="NE197" s="608">
        <f t="shared" si="1222"/>
        <v>2.3199999999999998</v>
      </c>
      <c r="NF197" s="608">
        <f t="shared" si="1222"/>
        <v>0</v>
      </c>
      <c r="NG197" s="608">
        <f t="shared" si="1222"/>
        <v>0</v>
      </c>
      <c r="NH197" s="608">
        <f t="shared" si="1222"/>
        <v>0</v>
      </c>
      <c r="NI197" s="608">
        <f t="shared" si="1222"/>
        <v>0</v>
      </c>
      <c r="NJ197" s="608">
        <f t="shared" si="1222"/>
        <v>0</v>
      </c>
      <c r="NK197" s="608">
        <f t="shared" si="1222"/>
        <v>0</v>
      </c>
      <c r="NL197" s="608">
        <f t="shared" si="1222"/>
        <v>0</v>
      </c>
      <c r="NM197" s="608">
        <f t="shared" si="1222"/>
        <v>0</v>
      </c>
      <c r="NN197" s="608">
        <f t="shared" si="1222"/>
        <v>0</v>
      </c>
      <c r="NO197" s="608">
        <f t="shared" si="1222"/>
        <v>0</v>
      </c>
      <c r="NP197" s="610">
        <f t="shared" si="1223"/>
        <v>9.57</v>
      </c>
      <c r="NQ197" s="611"/>
      <c r="NR197" s="607">
        <f t="shared" si="1224"/>
        <v>2.23</v>
      </c>
      <c r="NS197" s="608">
        <f t="shared" si="1224"/>
        <v>0.71</v>
      </c>
      <c r="NT197" s="608">
        <f t="shared" si="1224"/>
        <v>0</v>
      </c>
      <c r="NU197" s="608">
        <f t="shared" si="1224"/>
        <v>0</v>
      </c>
      <c r="NV197" s="608">
        <f t="shared" si="1224"/>
        <v>0</v>
      </c>
      <c r="NW197" s="608">
        <f t="shared" si="1224"/>
        <v>0</v>
      </c>
      <c r="NX197" s="608">
        <f t="shared" si="1224"/>
        <v>0</v>
      </c>
      <c r="NY197" s="608">
        <f t="shared" si="1224"/>
        <v>0</v>
      </c>
      <c r="NZ197" s="608">
        <f t="shared" si="1224"/>
        <v>0</v>
      </c>
      <c r="OA197" s="608">
        <f t="shared" si="1224"/>
        <v>0</v>
      </c>
      <c r="OB197" s="608">
        <f t="shared" si="1224"/>
        <v>0</v>
      </c>
      <c r="OC197" s="608">
        <f t="shared" si="1224"/>
        <v>0</v>
      </c>
      <c r="OD197" s="610">
        <f t="shared" si="1225"/>
        <v>2.94</v>
      </c>
      <c r="OE197" s="611"/>
      <c r="OF197" s="607">
        <f t="shared" si="1226"/>
        <v>0.56000000000000005</v>
      </c>
      <c r="OG197" s="608">
        <f t="shared" si="1226"/>
        <v>0.18</v>
      </c>
      <c r="OH197" s="608">
        <f t="shared" si="1226"/>
        <v>0</v>
      </c>
      <c r="OI197" s="608">
        <f t="shared" si="1226"/>
        <v>0</v>
      </c>
      <c r="OJ197" s="608">
        <f t="shared" si="1226"/>
        <v>0</v>
      </c>
      <c r="OK197" s="608">
        <f t="shared" si="1226"/>
        <v>0</v>
      </c>
      <c r="OL197" s="608">
        <f t="shared" si="1226"/>
        <v>0</v>
      </c>
      <c r="OM197" s="608">
        <f t="shared" si="1226"/>
        <v>0</v>
      </c>
      <c r="ON197" s="608">
        <f t="shared" si="1226"/>
        <v>0</v>
      </c>
      <c r="OO197" s="608">
        <f t="shared" si="1226"/>
        <v>0</v>
      </c>
      <c r="OP197" s="608">
        <f t="shared" si="1226"/>
        <v>0</v>
      </c>
      <c r="OQ197" s="608">
        <f t="shared" si="1226"/>
        <v>0</v>
      </c>
      <c r="OR197" s="610">
        <f t="shared" si="1227"/>
        <v>0.74</v>
      </c>
      <c r="OS197" s="611"/>
      <c r="OT197" s="607">
        <f t="shared" si="1228"/>
        <v>4.47</v>
      </c>
      <c r="OU197" s="608">
        <f t="shared" si="1228"/>
        <v>1.43</v>
      </c>
      <c r="OV197" s="608">
        <f t="shared" si="1228"/>
        <v>0</v>
      </c>
      <c r="OW197" s="608">
        <f t="shared" si="1228"/>
        <v>0</v>
      </c>
      <c r="OX197" s="608">
        <f t="shared" si="1228"/>
        <v>0</v>
      </c>
      <c r="OY197" s="608">
        <f t="shared" si="1228"/>
        <v>0</v>
      </c>
      <c r="OZ197" s="608">
        <f t="shared" si="1228"/>
        <v>0</v>
      </c>
      <c r="PA197" s="608">
        <f t="shared" si="1228"/>
        <v>0</v>
      </c>
      <c r="PB197" s="608">
        <f t="shared" si="1228"/>
        <v>0</v>
      </c>
      <c r="PC197" s="608">
        <f t="shared" si="1228"/>
        <v>0</v>
      </c>
      <c r="PD197" s="608">
        <f t="shared" si="1228"/>
        <v>0</v>
      </c>
      <c r="PE197" s="608">
        <f t="shared" si="1228"/>
        <v>0</v>
      </c>
      <c r="PF197" s="610">
        <f t="shared" si="1229"/>
        <v>5.8999999999999995</v>
      </c>
      <c r="PG197" s="611"/>
      <c r="PH197" s="607">
        <f t="shared" si="1230"/>
        <v>0.56000000000000005</v>
      </c>
      <c r="PI197" s="608">
        <f t="shared" si="1230"/>
        <v>0.18</v>
      </c>
      <c r="PJ197" s="608">
        <f t="shared" si="1230"/>
        <v>0</v>
      </c>
      <c r="PK197" s="608">
        <f t="shared" si="1230"/>
        <v>0</v>
      </c>
      <c r="PL197" s="608">
        <f t="shared" si="1230"/>
        <v>0</v>
      </c>
      <c r="PM197" s="608">
        <f t="shared" si="1230"/>
        <v>0</v>
      </c>
      <c r="PN197" s="608">
        <f t="shared" si="1230"/>
        <v>0</v>
      </c>
      <c r="PO197" s="608">
        <f t="shared" si="1230"/>
        <v>0</v>
      </c>
      <c r="PP197" s="608">
        <f t="shared" si="1230"/>
        <v>0</v>
      </c>
      <c r="PQ197" s="608">
        <f t="shared" si="1230"/>
        <v>0</v>
      </c>
      <c r="PR197" s="608">
        <f t="shared" si="1230"/>
        <v>0</v>
      </c>
      <c r="PS197" s="608">
        <f t="shared" si="1230"/>
        <v>0</v>
      </c>
      <c r="PT197" s="610">
        <f t="shared" si="1231"/>
        <v>0.74</v>
      </c>
      <c r="PU197" s="611"/>
      <c r="PV197" s="607">
        <f t="shared" si="1232"/>
        <v>0</v>
      </c>
      <c r="PW197" s="608">
        <f t="shared" si="1232"/>
        <v>0.37</v>
      </c>
      <c r="PX197" s="608">
        <f t="shared" si="1232"/>
        <v>0</v>
      </c>
      <c r="PY197" s="608">
        <f t="shared" si="1232"/>
        <v>0</v>
      </c>
      <c r="PZ197" s="608">
        <f t="shared" si="1232"/>
        <v>0</v>
      </c>
      <c r="QA197" s="608">
        <f t="shared" si="1232"/>
        <v>0</v>
      </c>
      <c r="QB197" s="608">
        <f t="shared" si="1232"/>
        <v>0</v>
      </c>
      <c r="QC197" s="608">
        <f t="shared" si="1232"/>
        <v>0</v>
      </c>
      <c r="QD197" s="608">
        <f t="shared" si="1232"/>
        <v>0</v>
      </c>
      <c r="QE197" s="608">
        <f t="shared" si="1232"/>
        <v>0</v>
      </c>
      <c r="QF197" s="608">
        <f t="shared" si="1232"/>
        <v>0</v>
      </c>
      <c r="QG197" s="608">
        <f t="shared" si="1232"/>
        <v>0</v>
      </c>
      <c r="QH197" s="610">
        <f t="shared" si="1233"/>
        <v>0.37</v>
      </c>
      <c r="QI197" s="611"/>
      <c r="QJ197" s="607">
        <f t="shared" si="1234"/>
        <v>0</v>
      </c>
      <c r="QK197" s="608">
        <f t="shared" si="1234"/>
        <v>0.18</v>
      </c>
      <c r="QL197" s="608">
        <f t="shared" si="1234"/>
        <v>0</v>
      </c>
      <c r="QM197" s="608">
        <f t="shared" si="1234"/>
        <v>0</v>
      </c>
      <c r="QN197" s="608">
        <f t="shared" si="1234"/>
        <v>0</v>
      </c>
      <c r="QO197" s="608">
        <f t="shared" si="1234"/>
        <v>0</v>
      </c>
      <c r="QP197" s="608">
        <f t="shared" si="1234"/>
        <v>0</v>
      </c>
      <c r="QQ197" s="608">
        <f t="shared" si="1234"/>
        <v>0</v>
      </c>
      <c r="QR197" s="608">
        <f t="shared" si="1234"/>
        <v>0</v>
      </c>
      <c r="QS197" s="608">
        <f t="shared" si="1234"/>
        <v>0</v>
      </c>
      <c r="QT197" s="608">
        <f t="shared" si="1234"/>
        <v>0</v>
      </c>
      <c r="QU197" s="608">
        <f t="shared" si="1234"/>
        <v>0</v>
      </c>
      <c r="QV197" s="610">
        <f t="shared" si="1235"/>
        <v>0.18</v>
      </c>
      <c r="QW197" s="611"/>
      <c r="QX197" s="610">
        <f t="shared" si="1236"/>
        <v>47.330000000000005</v>
      </c>
      <c r="QY197" s="610">
        <f t="shared" si="1237"/>
        <v>46.709999999999994</v>
      </c>
      <c r="QZ197" s="610">
        <f t="shared" si="1237"/>
        <v>0</v>
      </c>
      <c r="RA197" s="610">
        <f t="shared" si="1237"/>
        <v>0</v>
      </c>
      <c r="RB197" s="610">
        <f t="shared" si="1237"/>
        <v>0</v>
      </c>
      <c r="RC197" s="610">
        <f t="shared" si="1237"/>
        <v>0</v>
      </c>
      <c r="RD197" s="610">
        <f t="shared" si="1237"/>
        <v>0</v>
      </c>
      <c r="RE197" s="610">
        <f t="shared" si="1237"/>
        <v>0</v>
      </c>
      <c r="RF197" s="610">
        <f t="shared" si="1237"/>
        <v>0</v>
      </c>
      <c r="RG197" s="610">
        <f t="shared" si="1237"/>
        <v>0</v>
      </c>
      <c r="RH197" s="610">
        <f t="shared" si="1237"/>
        <v>0</v>
      </c>
      <c r="RI197" s="610">
        <f t="shared" si="1237"/>
        <v>0</v>
      </c>
      <c r="RJ197" s="610">
        <f t="shared" si="1238"/>
        <v>94.039999999999992</v>
      </c>
    </row>
    <row r="198" spans="1:478" x14ac:dyDescent="0.25">
      <c r="A198" s="589" t="s">
        <v>971</v>
      </c>
      <c r="B198" s="255" t="s">
        <v>109</v>
      </c>
      <c r="C198" s="313"/>
      <c r="D198" s="607">
        <f t="shared" si="1170"/>
        <v>27.8</v>
      </c>
      <c r="E198" s="608">
        <f t="shared" si="1170"/>
        <v>28.13</v>
      </c>
      <c r="F198" s="608">
        <f t="shared" si="1170"/>
        <v>0</v>
      </c>
      <c r="G198" s="608">
        <f t="shared" si="1170"/>
        <v>0</v>
      </c>
      <c r="H198" s="608">
        <f t="shared" si="1170"/>
        <v>0</v>
      </c>
      <c r="I198" s="608">
        <f t="shared" si="1170"/>
        <v>0</v>
      </c>
      <c r="J198" s="608">
        <f t="shared" si="1170"/>
        <v>0</v>
      </c>
      <c r="K198" s="608">
        <f t="shared" si="1170"/>
        <v>0</v>
      </c>
      <c r="L198" s="608">
        <f t="shared" si="1170"/>
        <v>0</v>
      </c>
      <c r="M198" s="608">
        <f t="shared" si="1170"/>
        <v>0</v>
      </c>
      <c r="N198" s="608">
        <f t="shared" si="1170"/>
        <v>0</v>
      </c>
      <c r="O198" s="608">
        <f t="shared" si="1170"/>
        <v>0</v>
      </c>
      <c r="P198" s="610">
        <f t="shared" si="1171"/>
        <v>55.93</v>
      </c>
      <c r="Q198" s="611"/>
      <c r="R198" s="607">
        <f t="shared" si="1172"/>
        <v>12.64</v>
      </c>
      <c r="S198" s="608">
        <f t="shared" si="1172"/>
        <v>11.47</v>
      </c>
      <c r="T198" s="608">
        <f t="shared" si="1172"/>
        <v>0</v>
      </c>
      <c r="U198" s="608">
        <f t="shared" si="1172"/>
        <v>0</v>
      </c>
      <c r="V198" s="608">
        <f t="shared" si="1172"/>
        <v>0</v>
      </c>
      <c r="W198" s="608">
        <f t="shared" si="1172"/>
        <v>0</v>
      </c>
      <c r="X198" s="608">
        <f t="shared" si="1172"/>
        <v>0</v>
      </c>
      <c r="Y198" s="608">
        <f t="shared" si="1172"/>
        <v>0</v>
      </c>
      <c r="Z198" s="608">
        <f t="shared" si="1172"/>
        <v>0</v>
      </c>
      <c r="AA198" s="608">
        <f t="shared" si="1172"/>
        <v>0</v>
      </c>
      <c r="AB198" s="608">
        <f t="shared" si="1172"/>
        <v>0</v>
      </c>
      <c r="AC198" s="608">
        <f t="shared" si="1172"/>
        <v>0</v>
      </c>
      <c r="AD198" s="610">
        <f t="shared" si="1173"/>
        <v>24.11</v>
      </c>
      <c r="AE198" s="611"/>
      <c r="AF198" s="607">
        <f t="shared" si="1174"/>
        <v>2.76</v>
      </c>
      <c r="AG198" s="608">
        <f t="shared" si="1174"/>
        <v>2.52</v>
      </c>
      <c r="AH198" s="608">
        <f t="shared" si="1174"/>
        <v>0</v>
      </c>
      <c r="AI198" s="608">
        <f t="shared" si="1174"/>
        <v>0</v>
      </c>
      <c r="AJ198" s="608">
        <f t="shared" si="1174"/>
        <v>0</v>
      </c>
      <c r="AK198" s="608">
        <f t="shared" si="1174"/>
        <v>0</v>
      </c>
      <c r="AL198" s="608">
        <f t="shared" si="1174"/>
        <v>0</v>
      </c>
      <c r="AM198" s="608">
        <f t="shared" si="1174"/>
        <v>0</v>
      </c>
      <c r="AN198" s="608">
        <f t="shared" si="1174"/>
        <v>0</v>
      </c>
      <c r="AO198" s="608">
        <f t="shared" si="1174"/>
        <v>0</v>
      </c>
      <c r="AP198" s="608">
        <f t="shared" si="1174"/>
        <v>0</v>
      </c>
      <c r="AQ198" s="608">
        <f t="shared" si="1174"/>
        <v>0</v>
      </c>
      <c r="AR198" s="610">
        <f t="shared" si="1175"/>
        <v>5.2799999999999994</v>
      </c>
      <c r="AS198" s="611"/>
      <c r="AT198" s="607">
        <f t="shared" si="1176"/>
        <v>30.36</v>
      </c>
      <c r="AU198" s="608">
        <f t="shared" si="1176"/>
        <v>27.71</v>
      </c>
      <c r="AV198" s="608">
        <f t="shared" si="1176"/>
        <v>0</v>
      </c>
      <c r="AW198" s="608">
        <f t="shared" si="1176"/>
        <v>0</v>
      </c>
      <c r="AX198" s="608">
        <f t="shared" si="1176"/>
        <v>0</v>
      </c>
      <c r="AY198" s="608">
        <f t="shared" si="1176"/>
        <v>0</v>
      </c>
      <c r="AZ198" s="608">
        <f t="shared" si="1176"/>
        <v>0</v>
      </c>
      <c r="BA198" s="608">
        <f t="shared" si="1176"/>
        <v>0</v>
      </c>
      <c r="BB198" s="608">
        <f t="shared" si="1176"/>
        <v>0</v>
      </c>
      <c r="BC198" s="608">
        <f t="shared" si="1176"/>
        <v>0</v>
      </c>
      <c r="BD198" s="608">
        <f t="shared" si="1176"/>
        <v>0</v>
      </c>
      <c r="BE198" s="608">
        <f t="shared" si="1176"/>
        <v>0</v>
      </c>
      <c r="BF198" s="610">
        <f t="shared" si="1177"/>
        <v>58.07</v>
      </c>
      <c r="BG198" s="611"/>
      <c r="BH198" s="607">
        <f t="shared" si="1178"/>
        <v>2.76</v>
      </c>
      <c r="BI198" s="608">
        <f t="shared" si="1178"/>
        <v>2.5</v>
      </c>
      <c r="BJ198" s="608">
        <f t="shared" si="1178"/>
        <v>0</v>
      </c>
      <c r="BK198" s="608">
        <f t="shared" si="1178"/>
        <v>0</v>
      </c>
      <c r="BL198" s="608">
        <f t="shared" si="1178"/>
        <v>0</v>
      </c>
      <c r="BM198" s="608">
        <f t="shared" si="1178"/>
        <v>0</v>
      </c>
      <c r="BN198" s="608">
        <f t="shared" si="1178"/>
        <v>0</v>
      </c>
      <c r="BO198" s="608">
        <f t="shared" si="1178"/>
        <v>0</v>
      </c>
      <c r="BP198" s="608">
        <f t="shared" si="1178"/>
        <v>0</v>
      </c>
      <c r="BQ198" s="608">
        <f t="shared" si="1178"/>
        <v>0</v>
      </c>
      <c r="BR198" s="608">
        <f t="shared" si="1178"/>
        <v>0</v>
      </c>
      <c r="BS198" s="608">
        <f t="shared" si="1178"/>
        <v>0</v>
      </c>
      <c r="BT198" s="610">
        <f t="shared" si="1179"/>
        <v>5.26</v>
      </c>
      <c r="BU198" s="621"/>
      <c r="BV198" s="607">
        <f t="shared" si="1180"/>
        <v>82.73</v>
      </c>
      <c r="BW198" s="608">
        <f t="shared" si="1180"/>
        <v>72.47</v>
      </c>
      <c r="BX198" s="608">
        <f t="shared" si="1180"/>
        <v>0</v>
      </c>
      <c r="BY198" s="608">
        <f t="shared" si="1180"/>
        <v>0</v>
      </c>
      <c r="BZ198" s="608">
        <f t="shared" si="1180"/>
        <v>0</v>
      </c>
      <c r="CA198" s="608">
        <f t="shared" si="1180"/>
        <v>0</v>
      </c>
      <c r="CB198" s="608">
        <f t="shared" si="1180"/>
        <v>0</v>
      </c>
      <c r="CC198" s="608">
        <f t="shared" si="1180"/>
        <v>0</v>
      </c>
      <c r="CD198" s="608">
        <f t="shared" si="1180"/>
        <v>0</v>
      </c>
      <c r="CE198" s="608">
        <f t="shared" si="1180"/>
        <v>0</v>
      </c>
      <c r="CF198" s="608">
        <f t="shared" si="1180"/>
        <v>0</v>
      </c>
      <c r="CG198" s="608">
        <f t="shared" si="1180"/>
        <v>0</v>
      </c>
      <c r="CH198" s="610">
        <f t="shared" si="1181"/>
        <v>155.19999999999999</v>
      </c>
      <c r="CI198" s="611"/>
      <c r="CJ198" s="607">
        <f t="shared" si="1182"/>
        <v>8.2799999999999994</v>
      </c>
      <c r="CK198" s="608">
        <f t="shared" si="1182"/>
        <v>7.55</v>
      </c>
      <c r="CL198" s="608">
        <f t="shared" si="1182"/>
        <v>0</v>
      </c>
      <c r="CM198" s="608">
        <f t="shared" si="1182"/>
        <v>0</v>
      </c>
      <c r="CN198" s="608">
        <f t="shared" si="1182"/>
        <v>0</v>
      </c>
      <c r="CO198" s="608">
        <f t="shared" si="1182"/>
        <v>0</v>
      </c>
      <c r="CP198" s="608">
        <f t="shared" si="1182"/>
        <v>0</v>
      </c>
      <c r="CQ198" s="608">
        <f t="shared" si="1182"/>
        <v>0</v>
      </c>
      <c r="CR198" s="608">
        <f t="shared" si="1182"/>
        <v>0</v>
      </c>
      <c r="CS198" s="608">
        <f t="shared" si="1182"/>
        <v>0</v>
      </c>
      <c r="CT198" s="608">
        <f t="shared" si="1182"/>
        <v>0</v>
      </c>
      <c r="CU198" s="608">
        <f t="shared" si="1182"/>
        <v>0</v>
      </c>
      <c r="CV198" s="610">
        <f t="shared" si="1183"/>
        <v>15.829999999999998</v>
      </c>
      <c r="CW198" s="611"/>
      <c r="CX198" s="607">
        <f t="shared" si="1184"/>
        <v>8.2799999999999994</v>
      </c>
      <c r="CY198" s="608">
        <f t="shared" si="1184"/>
        <v>10.65</v>
      </c>
      <c r="CZ198" s="608">
        <f t="shared" si="1184"/>
        <v>0</v>
      </c>
      <c r="DA198" s="608">
        <f t="shared" si="1184"/>
        <v>0</v>
      </c>
      <c r="DB198" s="608">
        <f t="shared" si="1184"/>
        <v>0</v>
      </c>
      <c r="DC198" s="608">
        <f t="shared" si="1184"/>
        <v>0</v>
      </c>
      <c r="DD198" s="608">
        <f t="shared" si="1184"/>
        <v>0</v>
      </c>
      <c r="DE198" s="608">
        <f t="shared" si="1184"/>
        <v>0</v>
      </c>
      <c r="DF198" s="608">
        <f t="shared" si="1184"/>
        <v>0</v>
      </c>
      <c r="DG198" s="608">
        <f t="shared" si="1184"/>
        <v>0</v>
      </c>
      <c r="DH198" s="608">
        <f t="shared" si="1184"/>
        <v>0</v>
      </c>
      <c r="DI198" s="608">
        <f t="shared" si="1184"/>
        <v>0</v>
      </c>
      <c r="DJ198" s="610">
        <f t="shared" si="1185"/>
        <v>18.93</v>
      </c>
      <c r="DK198" s="611"/>
      <c r="DL198" s="607">
        <f t="shared" si="1186"/>
        <v>5.52</v>
      </c>
      <c r="DM198" s="608">
        <f t="shared" si="1186"/>
        <v>5.04</v>
      </c>
      <c r="DN198" s="608">
        <f t="shared" si="1186"/>
        <v>0</v>
      </c>
      <c r="DO198" s="608">
        <f t="shared" si="1186"/>
        <v>0</v>
      </c>
      <c r="DP198" s="608">
        <f t="shared" si="1186"/>
        <v>0</v>
      </c>
      <c r="DQ198" s="608">
        <f t="shared" si="1186"/>
        <v>0</v>
      </c>
      <c r="DR198" s="608">
        <f t="shared" si="1186"/>
        <v>0</v>
      </c>
      <c r="DS198" s="608">
        <f t="shared" si="1186"/>
        <v>0</v>
      </c>
      <c r="DT198" s="608">
        <f t="shared" si="1186"/>
        <v>0</v>
      </c>
      <c r="DU198" s="608">
        <f t="shared" si="1186"/>
        <v>0</v>
      </c>
      <c r="DV198" s="608">
        <f t="shared" si="1186"/>
        <v>0</v>
      </c>
      <c r="DW198" s="608">
        <f t="shared" si="1186"/>
        <v>0</v>
      </c>
      <c r="DX198" s="610">
        <f t="shared" si="1187"/>
        <v>10.559999999999999</v>
      </c>
      <c r="DY198" s="611"/>
      <c r="DZ198" s="607">
        <f t="shared" si="1188"/>
        <v>37.92</v>
      </c>
      <c r="EA198" s="608">
        <f t="shared" si="1188"/>
        <v>34.42</v>
      </c>
      <c r="EB198" s="608">
        <f t="shared" si="1188"/>
        <v>0</v>
      </c>
      <c r="EC198" s="608">
        <f t="shared" si="1188"/>
        <v>0</v>
      </c>
      <c r="ED198" s="608">
        <f t="shared" si="1188"/>
        <v>0</v>
      </c>
      <c r="EE198" s="608">
        <f t="shared" si="1188"/>
        <v>0</v>
      </c>
      <c r="EF198" s="608">
        <f t="shared" si="1188"/>
        <v>0</v>
      </c>
      <c r="EG198" s="608">
        <f t="shared" si="1188"/>
        <v>0</v>
      </c>
      <c r="EH198" s="608">
        <f t="shared" si="1188"/>
        <v>0</v>
      </c>
      <c r="EI198" s="608">
        <f t="shared" si="1188"/>
        <v>0</v>
      </c>
      <c r="EJ198" s="608">
        <f t="shared" si="1188"/>
        <v>0</v>
      </c>
      <c r="EK198" s="608">
        <f t="shared" si="1188"/>
        <v>0</v>
      </c>
      <c r="EL198" s="610">
        <f t="shared" si="1189"/>
        <v>72.34</v>
      </c>
      <c r="EM198" s="611"/>
      <c r="EN198" s="607">
        <f t="shared" si="1190"/>
        <v>37.92</v>
      </c>
      <c r="EO198" s="608">
        <f t="shared" si="1190"/>
        <v>34.42</v>
      </c>
      <c r="EP198" s="608">
        <f t="shared" si="1190"/>
        <v>0</v>
      </c>
      <c r="EQ198" s="608">
        <f t="shared" si="1190"/>
        <v>0</v>
      </c>
      <c r="ER198" s="608">
        <f t="shared" si="1190"/>
        <v>0</v>
      </c>
      <c r="ES198" s="608">
        <f t="shared" si="1190"/>
        <v>0</v>
      </c>
      <c r="ET198" s="608">
        <f t="shared" si="1190"/>
        <v>0</v>
      </c>
      <c r="EU198" s="608">
        <f t="shared" si="1190"/>
        <v>0</v>
      </c>
      <c r="EV198" s="608">
        <f t="shared" si="1190"/>
        <v>0</v>
      </c>
      <c r="EW198" s="608">
        <f t="shared" si="1190"/>
        <v>0</v>
      </c>
      <c r="EX198" s="608">
        <f t="shared" si="1190"/>
        <v>0</v>
      </c>
      <c r="EY198" s="608">
        <f t="shared" si="1190"/>
        <v>0</v>
      </c>
      <c r="EZ198" s="610">
        <f t="shared" si="1191"/>
        <v>72.34</v>
      </c>
      <c r="FA198" s="611"/>
      <c r="FB198" s="607">
        <f t="shared" si="1192"/>
        <v>45.51</v>
      </c>
      <c r="FC198" s="608">
        <f t="shared" si="1192"/>
        <v>41.31</v>
      </c>
      <c r="FD198" s="608">
        <f t="shared" si="1192"/>
        <v>0</v>
      </c>
      <c r="FE198" s="608">
        <f t="shared" si="1192"/>
        <v>0</v>
      </c>
      <c r="FF198" s="608">
        <f t="shared" si="1192"/>
        <v>0</v>
      </c>
      <c r="FG198" s="608">
        <f t="shared" si="1192"/>
        <v>0</v>
      </c>
      <c r="FH198" s="608">
        <f t="shared" si="1192"/>
        <v>0</v>
      </c>
      <c r="FI198" s="608">
        <f t="shared" si="1192"/>
        <v>0</v>
      </c>
      <c r="FJ198" s="608">
        <f t="shared" si="1192"/>
        <v>0</v>
      </c>
      <c r="FK198" s="608">
        <f t="shared" si="1192"/>
        <v>0</v>
      </c>
      <c r="FL198" s="608">
        <f t="shared" si="1192"/>
        <v>0</v>
      </c>
      <c r="FM198" s="608">
        <f t="shared" si="1192"/>
        <v>0</v>
      </c>
      <c r="FN198" s="610">
        <f t="shared" si="1193"/>
        <v>86.82</v>
      </c>
      <c r="FO198" s="611"/>
      <c r="FP198" s="607">
        <f t="shared" si="1194"/>
        <v>46.87</v>
      </c>
      <c r="FQ198" s="608">
        <f t="shared" si="1194"/>
        <v>36.64</v>
      </c>
      <c r="FR198" s="608">
        <f t="shared" si="1194"/>
        <v>0</v>
      </c>
      <c r="FS198" s="608">
        <f t="shared" si="1194"/>
        <v>0</v>
      </c>
      <c r="FT198" s="608">
        <f t="shared" si="1194"/>
        <v>0</v>
      </c>
      <c r="FU198" s="608">
        <f t="shared" si="1194"/>
        <v>0</v>
      </c>
      <c r="FV198" s="608">
        <f t="shared" si="1194"/>
        <v>0</v>
      </c>
      <c r="FW198" s="608">
        <f t="shared" si="1194"/>
        <v>0</v>
      </c>
      <c r="FX198" s="608">
        <f t="shared" si="1194"/>
        <v>0</v>
      </c>
      <c r="FY198" s="608">
        <f t="shared" si="1194"/>
        <v>0</v>
      </c>
      <c r="FZ198" s="608">
        <f t="shared" si="1194"/>
        <v>0</v>
      </c>
      <c r="GA198" s="608">
        <f t="shared" si="1194"/>
        <v>0</v>
      </c>
      <c r="GB198" s="610">
        <f t="shared" si="1195"/>
        <v>83.509999999999991</v>
      </c>
      <c r="GC198" s="611"/>
      <c r="GD198" s="607">
        <f t="shared" si="1196"/>
        <v>2.76</v>
      </c>
      <c r="GE198" s="608">
        <f t="shared" si="1196"/>
        <v>2.52</v>
      </c>
      <c r="GF198" s="608">
        <f t="shared" si="1196"/>
        <v>0</v>
      </c>
      <c r="GG198" s="608">
        <f t="shared" si="1196"/>
        <v>0</v>
      </c>
      <c r="GH198" s="608">
        <f t="shared" si="1196"/>
        <v>0</v>
      </c>
      <c r="GI198" s="608">
        <f t="shared" si="1196"/>
        <v>0</v>
      </c>
      <c r="GJ198" s="608">
        <f t="shared" si="1196"/>
        <v>0</v>
      </c>
      <c r="GK198" s="608">
        <f t="shared" si="1196"/>
        <v>0</v>
      </c>
      <c r="GL198" s="608">
        <f t="shared" si="1196"/>
        <v>0</v>
      </c>
      <c r="GM198" s="608">
        <f t="shared" si="1196"/>
        <v>0</v>
      </c>
      <c r="GN198" s="608">
        <f t="shared" si="1196"/>
        <v>0</v>
      </c>
      <c r="GO198" s="608">
        <f t="shared" si="1196"/>
        <v>0</v>
      </c>
      <c r="GP198" s="610">
        <f t="shared" si="1197"/>
        <v>5.2799999999999994</v>
      </c>
      <c r="GQ198" s="611"/>
      <c r="GR198" s="607">
        <f t="shared" si="1198"/>
        <v>74.489999999999995</v>
      </c>
      <c r="GS198" s="608">
        <f t="shared" si="1198"/>
        <v>67.91</v>
      </c>
      <c r="GT198" s="608">
        <f t="shared" si="1198"/>
        <v>0</v>
      </c>
      <c r="GU198" s="608">
        <f t="shared" si="1198"/>
        <v>0</v>
      </c>
      <c r="GV198" s="608">
        <f t="shared" si="1198"/>
        <v>0</v>
      </c>
      <c r="GW198" s="608">
        <f t="shared" si="1198"/>
        <v>0</v>
      </c>
      <c r="GX198" s="608">
        <f t="shared" si="1198"/>
        <v>0</v>
      </c>
      <c r="GY198" s="608">
        <f t="shared" si="1198"/>
        <v>0</v>
      </c>
      <c r="GZ198" s="608">
        <f t="shared" si="1198"/>
        <v>0</v>
      </c>
      <c r="HA198" s="608">
        <f t="shared" si="1198"/>
        <v>0</v>
      </c>
      <c r="HB198" s="608">
        <f t="shared" si="1198"/>
        <v>0</v>
      </c>
      <c r="HC198" s="608">
        <f t="shared" si="1198"/>
        <v>0</v>
      </c>
      <c r="HD198" s="610">
        <f t="shared" si="1199"/>
        <v>142.39999999999998</v>
      </c>
      <c r="HE198" s="611"/>
      <c r="HF198" s="607">
        <f t="shared" si="1200"/>
        <v>74.489999999999995</v>
      </c>
      <c r="HG198" s="608">
        <f t="shared" si="1200"/>
        <v>68.02</v>
      </c>
      <c r="HH198" s="608">
        <f t="shared" si="1200"/>
        <v>0</v>
      </c>
      <c r="HI198" s="608">
        <f t="shared" si="1200"/>
        <v>0</v>
      </c>
      <c r="HJ198" s="608">
        <f t="shared" si="1200"/>
        <v>0</v>
      </c>
      <c r="HK198" s="608">
        <f t="shared" si="1200"/>
        <v>0</v>
      </c>
      <c r="HL198" s="608">
        <f t="shared" si="1200"/>
        <v>0</v>
      </c>
      <c r="HM198" s="608">
        <f t="shared" si="1200"/>
        <v>0</v>
      </c>
      <c r="HN198" s="608">
        <f t="shared" si="1200"/>
        <v>0</v>
      </c>
      <c r="HO198" s="608">
        <f t="shared" si="1200"/>
        <v>0</v>
      </c>
      <c r="HP198" s="608">
        <f t="shared" si="1200"/>
        <v>0</v>
      </c>
      <c r="HQ198" s="608">
        <f t="shared" si="1200"/>
        <v>0</v>
      </c>
      <c r="HR198" s="610">
        <f t="shared" si="1201"/>
        <v>142.51</v>
      </c>
      <c r="HS198" s="611"/>
      <c r="HT198" s="607">
        <f t="shared" si="1202"/>
        <v>0</v>
      </c>
      <c r="HU198" s="608">
        <f t="shared" si="1202"/>
        <v>0</v>
      </c>
      <c r="HV198" s="608">
        <f t="shared" si="1202"/>
        <v>0</v>
      </c>
      <c r="HW198" s="608">
        <f t="shared" si="1202"/>
        <v>0</v>
      </c>
      <c r="HX198" s="608">
        <f t="shared" si="1202"/>
        <v>0</v>
      </c>
      <c r="HY198" s="608">
        <f t="shared" si="1202"/>
        <v>0</v>
      </c>
      <c r="HZ198" s="608">
        <f t="shared" si="1202"/>
        <v>0</v>
      </c>
      <c r="IA198" s="608">
        <f t="shared" si="1202"/>
        <v>0</v>
      </c>
      <c r="IB198" s="608">
        <f t="shared" si="1202"/>
        <v>0</v>
      </c>
      <c r="IC198" s="608">
        <f t="shared" si="1202"/>
        <v>0</v>
      </c>
      <c r="ID198" s="608">
        <f t="shared" si="1202"/>
        <v>0</v>
      </c>
      <c r="IE198" s="608">
        <f t="shared" si="1202"/>
        <v>0</v>
      </c>
      <c r="IF198" s="610">
        <f t="shared" si="1203"/>
        <v>0</v>
      </c>
      <c r="IG198" s="611"/>
      <c r="IH198" s="607">
        <f t="shared" si="1204"/>
        <v>11.04</v>
      </c>
      <c r="II198" s="608">
        <f t="shared" si="1204"/>
        <v>16.239999999999998</v>
      </c>
      <c r="IJ198" s="608">
        <f t="shared" si="1204"/>
        <v>0</v>
      </c>
      <c r="IK198" s="608">
        <f t="shared" si="1204"/>
        <v>0</v>
      </c>
      <c r="IL198" s="608">
        <f t="shared" si="1204"/>
        <v>0</v>
      </c>
      <c r="IM198" s="608">
        <f t="shared" si="1204"/>
        <v>0</v>
      </c>
      <c r="IN198" s="608">
        <f t="shared" si="1204"/>
        <v>0</v>
      </c>
      <c r="IO198" s="608">
        <f t="shared" si="1204"/>
        <v>0</v>
      </c>
      <c r="IP198" s="608">
        <f t="shared" si="1204"/>
        <v>0</v>
      </c>
      <c r="IQ198" s="608">
        <f t="shared" si="1204"/>
        <v>0</v>
      </c>
      <c r="IR198" s="608">
        <f t="shared" si="1204"/>
        <v>0</v>
      </c>
      <c r="IS198" s="608">
        <f t="shared" si="1204"/>
        <v>0</v>
      </c>
      <c r="IT198" s="610">
        <f t="shared" si="1205"/>
        <v>27.279999999999998</v>
      </c>
      <c r="IU198" s="611"/>
      <c r="IV198" s="607">
        <f t="shared" si="1206"/>
        <v>5.52</v>
      </c>
      <c r="IW198" s="608">
        <f t="shared" si="1206"/>
        <v>5.04</v>
      </c>
      <c r="IX198" s="608">
        <f t="shared" si="1206"/>
        <v>0</v>
      </c>
      <c r="IY198" s="608">
        <f t="shared" si="1206"/>
        <v>0</v>
      </c>
      <c r="IZ198" s="608">
        <f t="shared" si="1206"/>
        <v>0</v>
      </c>
      <c r="JA198" s="608">
        <f t="shared" si="1206"/>
        <v>0</v>
      </c>
      <c r="JB198" s="608">
        <f t="shared" si="1206"/>
        <v>0</v>
      </c>
      <c r="JC198" s="608">
        <f t="shared" si="1206"/>
        <v>0</v>
      </c>
      <c r="JD198" s="608">
        <f t="shared" si="1206"/>
        <v>0</v>
      </c>
      <c r="JE198" s="608">
        <f t="shared" si="1206"/>
        <v>0</v>
      </c>
      <c r="JF198" s="608">
        <f t="shared" si="1206"/>
        <v>0</v>
      </c>
      <c r="JG198" s="608">
        <f t="shared" si="1206"/>
        <v>0</v>
      </c>
      <c r="JH198" s="610">
        <f t="shared" si="1207"/>
        <v>10.559999999999999</v>
      </c>
      <c r="JI198" s="611"/>
      <c r="JJ198" s="607">
        <f t="shared" si="1208"/>
        <v>19.32</v>
      </c>
      <c r="JK198" s="608">
        <f t="shared" si="1208"/>
        <v>17.64</v>
      </c>
      <c r="JL198" s="608">
        <f t="shared" si="1208"/>
        <v>0</v>
      </c>
      <c r="JM198" s="608">
        <f t="shared" si="1208"/>
        <v>0</v>
      </c>
      <c r="JN198" s="608">
        <f t="shared" si="1208"/>
        <v>0</v>
      </c>
      <c r="JO198" s="608">
        <f t="shared" si="1208"/>
        <v>0</v>
      </c>
      <c r="JP198" s="608">
        <f t="shared" si="1208"/>
        <v>0</v>
      </c>
      <c r="JQ198" s="608">
        <f t="shared" si="1208"/>
        <v>0</v>
      </c>
      <c r="JR198" s="608">
        <f t="shared" si="1208"/>
        <v>0</v>
      </c>
      <c r="JS198" s="608">
        <f t="shared" si="1208"/>
        <v>0</v>
      </c>
      <c r="JT198" s="608">
        <f t="shared" si="1208"/>
        <v>0</v>
      </c>
      <c r="JU198" s="608">
        <f t="shared" si="1208"/>
        <v>0</v>
      </c>
      <c r="JV198" s="610">
        <f t="shared" si="1209"/>
        <v>36.96</v>
      </c>
      <c r="JW198" s="611"/>
      <c r="JX198" s="607">
        <f t="shared" si="1210"/>
        <v>30.33</v>
      </c>
      <c r="JY198" s="608">
        <f t="shared" si="1210"/>
        <v>33.270000000000003</v>
      </c>
      <c r="JZ198" s="608">
        <f t="shared" si="1210"/>
        <v>0</v>
      </c>
      <c r="KA198" s="608">
        <f t="shared" si="1210"/>
        <v>0</v>
      </c>
      <c r="KB198" s="608">
        <f t="shared" si="1210"/>
        <v>0</v>
      </c>
      <c r="KC198" s="608">
        <f t="shared" si="1210"/>
        <v>0</v>
      </c>
      <c r="KD198" s="608">
        <f t="shared" si="1210"/>
        <v>0</v>
      </c>
      <c r="KE198" s="608">
        <f t="shared" si="1210"/>
        <v>0</v>
      </c>
      <c r="KF198" s="608">
        <f t="shared" si="1210"/>
        <v>0</v>
      </c>
      <c r="KG198" s="608">
        <f t="shared" si="1210"/>
        <v>0</v>
      </c>
      <c r="KH198" s="608">
        <f t="shared" si="1210"/>
        <v>0</v>
      </c>
      <c r="KI198" s="608">
        <f t="shared" si="1210"/>
        <v>0</v>
      </c>
      <c r="KJ198" s="610">
        <f t="shared" si="1211"/>
        <v>63.6</v>
      </c>
      <c r="KK198" s="611"/>
      <c r="KL198" s="607">
        <f t="shared" si="1212"/>
        <v>2.76</v>
      </c>
      <c r="KM198" s="608">
        <f t="shared" si="1212"/>
        <v>2.52</v>
      </c>
      <c r="KN198" s="608">
        <f t="shared" si="1212"/>
        <v>0</v>
      </c>
      <c r="KO198" s="608">
        <f t="shared" si="1212"/>
        <v>0</v>
      </c>
      <c r="KP198" s="608">
        <f t="shared" si="1212"/>
        <v>0</v>
      </c>
      <c r="KQ198" s="608">
        <f t="shared" si="1212"/>
        <v>0</v>
      </c>
      <c r="KR198" s="608">
        <f t="shared" si="1212"/>
        <v>0</v>
      </c>
      <c r="KS198" s="608">
        <f t="shared" si="1212"/>
        <v>0</v>
      </c>
      <c r="KT198" s="608">
        <f t="shared" si="1212"/>
        <v>0</v>
      </c>
      <c r="KU198" s="608">
        <f t="shared" si="1212"/>
        <v>0</v>
      </c>
      <c r="KV198" s="608">
        <f t="shared" si="1212"/>
        <v>0</v>
      </c>
      <c r="KW198" s="608">
        <f t="shared" si="1212"/>
        <v>0</v>
      </c>
      <c r="KX198" s="610">
        <f t="shared" si="1213"/>
        <v>5.2799999999999994</v>
      </c>
      <c r="KY198" s="611"/>
      <c r="KZ198" s="607">
        <f t="shared" si="1214"/>
        <v>11.03</v>
      </c>
      <c r="LA198" s="608">
        <f t="shared" si="1214"/>
        <v>10.09</v>
      </c>
      <c r="LB198" s="608">
        <f t="shared" si="1214"/>
        <v>0</v>
      </c>
      <c r="LC198" s="608">
        <f t="shared" si="1214"/>
        <v>0</v>
      </c>
      <c r="LD198" s="608">
        <f t="shared" si="1214"/>
        <v>0</v>
      </c>
      <c r="LE198" s="608">
        <f t="shared" si="1214"/>
        <v>0</v>
      </c>
      <c r="LF198" s="608">
        <f t="shared" si="1214"/>
        <v>0</v>
      </c>
      <c r="LG198" s="608">
        <f t="shared" si="1214"/>
        <v>0</v>
      </c>
      <c r="LH198" s="608">
        <f t="shared" si="1214"/>
        <v>0</v>
      </c>
      <c r="LI198" s="608">
        <f t="shared" si="1214"/>
        <v>0</v>
      </c>
      <c r="LJ198" s="608">
        <f t="shared" si="1214"/>
        <v>0</v>
      </c>
      <c r="LK198" s="608">
        <f t="shared" si="1214"/>
        <v>0</v>
      </c>
      <c r="LL198" s="610">
        <f t="shared" si="1215"/>
        <v>21.119999999999997</v>
      </c>
      <c r="LM198" s="611"/>
      <c r="LN198" s="607">
        <f t="shared" si="1216"/>
        <v>2.5299999999999998</v>
      </c>
      <c r="LO198" s="608">
        <f t="shared" si="1216"/>
        <v>2.2999999999999998</v>
      </c>
      <c r="LP198" s="608">
        <f t="shared" si="1216"/>
        <v>0</v>
      </c>
      <c r="LQ198" s="608">
        <f t="shared" si="1216"/>
        <v>0</v>
      </c>
      <c r="LR198" s="608">
        <f t="shared" si="1216"/>
        <v>0</v>
      </c>
      <c r="LS198" s="608">
        <f t="shared" si="1216"/>
        <v>0</v>
      </c>
      <c r="LT198" s="608">
        <f t="shared" si="1216"/>
        <v>0</v>
      </c>
      <c r="LU198" s="608">
        <f t="shared" si="1216"/>
        <v>0</v>
      </c>
      <c r="LV198" s="608">
        <f t="shared" si="1216"/>
        <v>0</v>
      </c>
      <c r="LW198" s="608">
        <f t="shared" si="1216"/>
        <v>0</v>
      </c>
      <c r="LX198" s="608">
        <f t="shared" si="1216"/>
        <v>0</v>
      </c>
      <c r="LY198" s="608">
        <f t="shared" si="1216"/>
        <v>0</v>
      </c>
      <c r="LZ198" s="610">
        <f t="shared" si="1217"/>
        <v>4.83</v>
      </c>
      <c r="MA198" s="611"/>
      <c r="MB198" s="607">
        <f t="shared" si="1218"/>
        <v>5.52</v>
      </c>
      <c r="MC198" s="608">
        <f t="shared" si="1218"/>
        <v>5.04</v>
      </c>
      <c r="MD198" s="608">
        <f t="shared" si="1218"/>
        <v>0</v>
      </c>
      <c r="ME198" s="608">
        <f t="shared" si="1218"/>
        <v>0</v>
      </c>
      <c r="MF198" s="608">
        <f t="shared" si="1218"/>
        <v>0</v>
      </c>
      <c r="MG198" s="608">
        <f t="shared" si="1218"/>
        <v>0</v>
      </c>
      <c r="MH198" s="608">
        <f t="shared" si="1218"/>
        <v>0</v>
      </c>
      <c r="MI198" s="608">
        <f t="shared" si="1218"/>
        <v>0</v>
      </c>
      <c r="MJ198" s="608">
        <f t="shared" si="1218"/>
        <v>0</v>
      </c>
      <c r="MK198" s="608">
        <f t="shared" si="1218"/>
        <v>0</v>
      </c>
      <c r="ML198" s="608">
        <f t="shared" si="1218"/>
        <v>0</v>
      </c>
      <c r="MM198" s="608">
        <f t="shared" si="1218"/>
        <v>0</v>
      </c>
      <c r="MN198" s="610">
        <f t="shared" si="1219"/>
        <v>10.559999999999999</v>
      </c>
      <c r="MO198" s="611"/>
      <c r="MP198" s="607">
        <f t="shared" si="1220"/>
        <v>19.3</v>
      </c>
      <c r="MQ198" s="608">
        <f t="shared" si="1220"/>
        <v>20.74</v>
      </c>
      <c r="MR198" s="608">
        <f t="shared" si="1220"/>
        <v>0</v>
      </c>
      <c r="MS198" s="608">
        <f t="shared" si="1220"/>
        <v>0</v>
      </c>
      <c r="MT198" s="608">
        <f t="shared" si="1220"/>
        <v>0</v>
      </c>
      <c r="MU198" s="608">
        <f t="shared" si="1220"/>
        <v>0</v>
      </c>
      <c r="MV198" s="608">
        <f t="shared" si="1220"/>
        <v>0</v>
      </c>
      <c r="MW198" s="608">
        <f t="shared" si="1220"/>
        <v>0</v>
      </c>
      <c r="MX198" s="608">
        <f t="shared" si="1220"/>
        <v>0</v>
      </c>
      <c r="MY198" s="608">
        <f t="shared" si="1220"/>
        <v>0</v>
      </c>
      <c r="MZ198" s="608">
        <f t="shared" si="1220"/>
        <v>0</v>
      </c>
      <c r="NA198" s="608">
        <f t="shared" si="1220"/>
        <v>0</v>
      </c>
      <c r="NB198" s="610">
        <f t="shared" si="1221"/>
        <v>40.04</v>
      </c>
      <c r="NC198" s="611"/>
      <c r="ND198" s="607">
        <f t="shared" si="1222"/>
        <v>35.869999999999997</v>
      </c>
      <c r="NE198" s="608">
        <f t="shared" si="1222"/>
        <v>32.76</v>
      </c>
      <c r="NF198" s="608">
        <f t="shared" si="1222"/>
        <v>0</v>
      </c>
      <c r="NG198" s="608">
        <f t="shared" si="1222"/>
        <v>0</v>
      </c>
      <c r="NH198" s="608">
        <f t="shared" si="1222"/>
        <v>0</v>
      </c>
      <c r="NI198" s="608">
        <f t="shared" si="1222"/>
        <v>0</v>
      </c>
      <c r="NJ198" s="608">
        <f t="shared" si="1222"/>
        <v>0</v>
      </c>
      <c r="NK198" s="608">
        <f t="shared" si="1222"/>
        <v>0</v>
      </c>
      <c r="NL198" s="608">
        <f t="shared" si="1222"/>
        <v>0</v>
      </c>
      <c r="NM198" s="608">
        <f t="shared" si="1222"/>
        <v>0</v>
      </c>
      <c r="NN198" s="608">
        <f t="shared" si="1222"/>
        <v>0</v>
      </c>
      <c r="NO198" s="608">
        <f t="shared" si="1222"/>
        <v>0</v>
      </c>
      <c r="NP198" s="610">
        <f t="shared" si="1223"/>
        <v>68.63</v>
      </c>
      <c r="NQ198" s="611"/>
      <c r="NR198" s="607">
        <f t="shared" si="1224"/>
        <v>11.04</v>
      </c>
      <c r="NS198" s="608">
        <f t="shared" si="1224"/>
        <v>10.09</v>
      </c>
      <c r="NT198" s="608">
        <f t="shared" si="1224"/>
        <v>0</v>
      </c>
      <c r="NU198" s="608">
        <f t="shared" si="1224"/>
        <v>0</v>
      </c>
      <c r="NV198" s="608">
        <f t="shared" si="1224"/>
        <v>0</v>
      </c>
      <c r="NW198" s="608">
        <f t="shared" si="1224"/>
        <v>0</v>
      </c>
      <c r="NX198" s="608">
        <f t="shared" si="1224"/>
        <v>0</v>
      </c>
      <c r="NY198" s="608">
        <f t="shared" si="1224"/>
        <v>0</v>
      </c>
      <c r="NZ198" s="608">
        <f t="shared" si="1224"/>
        <v>0</v>
      </c>
      <c r="OA198" s="608">
        <f t="shared" si="1224"/>
        <v>0</v>
      </c>
      <c r="OB198" s="608">
        <f t="shared" si="1224"/>
        <v>0</v>
      </c>
      <c r="OC198" s="608">
        <f t="shared" si="1224"/>
        <v>0</v>
      </c>
      <c r="OD198" s="610">
        <f t="shared" si="1225"/>
        <v>21.13</v>
      </c>
      <c r="OE198" s="611"/>
      <c r="OF198" s="607">
        <f t="shared" si="1226"/>
        <v>2.76</v>
      </c>
      <c r="OG198" s="608">
        <f t="shared" si="1226"/>
        <v>2.52</v>
      </c>
      <c r="OH198" s="608">
        <f t="shared" si="1226"/>
        <v>0</v>
      </c>
      <c r="OI198" s="608">
        <f t="shared" si="1226"/>
        <v>0</v>
      </c>
      <c r="OJ198" s="608">
        <f t="shared" si="1226"/>
        <v>0</v>
      </c>
      <c r="OK198" s="608">
        <f t="shared" si="1226"/>
        <v>0</v>
      </c>
      <c r="OL198" s="608">
        <f t="shared" si="1226"/>
        <v>0</v>
      </c>
      <c r="OM198" s="608">
        <f t="shared" si="1226"/>
        <v>0</v>
      </c>
      <c r="ON198" s="608">
        <f t="shared" si="1226"/>
        <v>0</v>
      </c>
      <c r="OO198" s="608">
        <f t="shared" si="1226"/>
        <v>0</v>
      </c>
      <c r="OP198" s="608">
        <f t="shared" si="1226"/>
        <v>0</v>
      </c>
      <c r="OQ198" s="608">
        <f t="shared" si="1226"/>
        <v>0</v>
      </c>
      <c r="OR198" s="610">
        <f t="shared" si="1227"/>
        <v>5.2799999999999994</v>
      </c>
      <c r="OS198" s="611"/>
      <c r="OT198" s="607">
        <f t="shared" si="1228"/>
        <v>20.23</v>
      </c>
      <c r="OU198" s="608">
        <f t="shared" si="1228"/>
        <v>18.36</v>
      </c>
      <c r="OV198" s="608">
        <f t="shared" si="1228"/>
        <v>0</v>
      </c>
      <c r="OW198" s="608">
        <f t="shared" si="1228"/>
        <v>0</v>
      </c>
      <c r="OX198" s="608">
        <f t="shared" si="1228"/>
        <v>0</v>
      </c>
      <c r="OY198" s="608">
        <f t="shared" si="1228"/>
        <v>0</v>
      </c>
      <c r="OZ198" s="608">
        <f t="shared" si="1228"/>
        <v>0</v>
      </c>
      <c r="PA198" s="608">
        <f t="shared" si="1228"/>
        <v>0</v>
      </c>
      <c r="PB198" s="608">
        <f t="shared" si="1228"/>
        <v>0</v>
      </c>
      <c r="PC198" s="608">
        <f t="shared" si="1228"/>
        <v>0</v>
      </c>
      <c r="PD198" s="608">
        <f t="shared" si="1228"/>
        <v>0</v>
      </c>
      <c r="PE198" s="608">
        <f t="shared" si="1228"/>
        <v>0</v>
      </c>
      <c r="PF198" s="610">
        <f t="shared" si="1229"/>
        <v>38.590000000000003</v>
      </c>
      <c r="PG198" s="611"/>
      <c r="PH198" s="607">
        <f t="shared" si="1230"/>
        <v>2.5299999999999998</v>
      </c>
      <c r="PI198" s="608">
        <f t="shared" si="1230"/>
        <v>2.2999999999999998</v>
      </c>
      <c r="PJ198" s="608">
        <f t="shared" si="1230"/>
        <v>0</v>
      </c>
      <c r="PK198" s="608">
        <f t="shared" si="1230"/>
        <v>0</v>
      </c>
      <c r="PL198" s="608">
        <f t="shared" si="1230"/>
        <v>0</v>
      </c>
      <c r="PM198" s="608">
        <f t="shared" si="1230"/>
        <v>0</v>
      </c>
      <c r="PN198" s="608">
        <f t="shared" si="1230"/>
        <v>0</v>
      </c>
      <c r="PO198" s="608">
        <f t="shared" si="1230"/>
        <v>0</v>
      </c>
      <c r="PP198" s="608">
        <f t="shared" si="1230"/>
        <v>0</v>
      </c>
      <c r="PQ198" s="608">
        <f t="shared" si="1230"/>
        <v>0</v>
      </c>
      <c r="PR198" s="608">
        <f t="shared" si="1230"/>
        <v>0</v>
      </c>
      <c r="PS198" s="608">
        <f t="shared" si="1230"/>
        <v>0</v>
      </c>
      <c r="PT198" s="610">
        <f t="shared" si="1231"/>
        <v>4.83</v>
      </c>
      <c r="PU198" s="611"/>
      <c r="PV198" s="607">
        <f t="shared" si="1232"/>
        <v>0</v>
      </c>
      <c r="PW198" s="608">
        <f t="shared" si="1232"/>
        <v>6.17</v>
      </c>
      <c r="PX198" s="608">
        <f t="shared" si="1232"/>
        <v>0</v>
      </c>
      <c r="PY198" s="608">
        <f t="shared" si="1232"/>
        <v>0</v>
      </c>
      <c r="PZ198" s="608">
        <f t="shared" si="1232"/>
        <v>0</v>
      </c>
      <c r="QA198" s="608">
        <f t="shared" si="1232"/>
        <v>0</v>
      </c>
      <c r="QB198" s="608">
        <f t="shared" si="1232"/>
        <v>0</v>
      </c>
      <c r="QC198" s="608">
        <f t="shared" si="1232"/>
        <v>0</v>
      </c>
      <c r="QD198" s="608">
        <f t="shared" si="1232"/>
        <v>0</v>
      </c>
      <c r="QE198" s="608">
        <f t="shared" si="1232"/>
        <v>0</v>
      </c>
      <c r="QF198" s="608">
        <f t="shared" si="1232"/>
        <v>0</v>
      </c>
      <c r="QG198" s="608">
        <f t="shared" si="1232"/>
        <v>0</v>
      </c>
      <c r="QH198" s="610">
        <f t="shared" si="1233"/>
        <v>6.17</v>
      </c>
      <c r="QI198" s="611"/>
      <c r="QJ198" s="607">
        <f t="shared" si="1234"/>
        <v>0</v>
      </c>
      <c r="QK198" s="608">
        <f t="shared" si="1234"/>
        <v>3.08</v>
      </c>
      <c r="QL198" s="608">
        <f t="shared" si="1234"/>
        <v>0</v>
      </c>
      <c r="QM198" s="608">
        <f t="shared" si="1234"/>
        <v>0</v>
      </c>
      <c r="QN198" s="608">
        <f t="shared" si="1234"/>
        <v>0</v>
      </c>
      <c r="QO198" s="608">
        <f t="shared" si="1234"/>
        <v>0</v>
      </c>
      <c r="QP198" s="608">
        <f t="shared" si="1234"/>
        <v>0</v>
      </c>
      <c r="QQ198" s="608">
        <f t="shared" si="1234"/>
        <v>0</v>
      </c>
      <c r="QR198" s="608">
        <f t="shared" si="1234"/>
        <v>0</v>
      </c>
      <c r="QS198" s="608">
        <f t="shared" si="1234"/>
        <v>0</v>
      </c>
      <c r="QT198" s="608">
        <f t="shared" si="1234"/>
        <v>0</v>
      </c>
      <c r="QU198" s="608">
        <f t="shared" si="1234"/>
        <v>0</v>
      </c>
      <c r="QV198" s="610">
        <f t="shared" si="1235"/>
        <v>3.08</v>
      </c>
      <c r="QW198" s="611"/>
      <c r="QX198" s="610">
        <f t="shared" si="1236"/>
        <v>680.86999999999989</v>
      </c>
      <c r="QY198" s="610">
        <f t="shared" si="1237"/>
        <v>641.43999999999994</v>
      </c>
      <c r="QZ198" s="610">
        <f t="shared" si="1237"/>
        <v>0</v>
      </c>
      <c r="RA198" s="610">
        <f t="shared" si="1237"/>
        <v>0</v>
      </c>
      <c r="RB198" s="610">
        <f t="shared" si="1237"/>
        <v>0</v>
      </c>
      <c r="RC198" s="610">
        <f t="shared" si="1237"/>
        <v>0</v>
      </c>
      <c r="RD198" s="610">
        <f t="shared" si="1237"/>
        <v>0</v>
      </c>
      <c r="RE198" s="610">
        <f t="shared" si="1237"/>
        <v>0</v>
      </c>
      <c r="RF198" s="610">
        <f t="shared" si="1237"/>
        <v>0</v>
      </c>
      <c r="RG198" s="610">
        <f t="shared" si="1237"/>
        <v>0</v>
      </c>
      <c r="RH198" s="610">
        <f t="shared" si="1237"/>
        <v>0</v>
      </c>
      <c r="RI198" s="610">
        <f t="shared" si="1237"/>
        <v>0</v>
      </c>
      <c r="RJ198" s="610">
        <f t="shared" si="1238"/>
        <v>1322.31</v>
      </c>
    </row>
    <row r="199" spans="1:478" x14ac:dyDescent="0.25">
      <c r="A199" s="589" t="s">
        <v>971</v>
      </c>
      <c r="B199" s="255" t="s">
        <v>103</v>
      </c>
      <c r="C199" s="313"/>
      <c r="D199" s="607">
        <f t="shared" si="1170"/>
        <v>678.76</v>
      </c>
      <c r="E199" s="608">
        <f t="shared" si="1170"/>
        <v>2532.62</v>
      </c>
      <c r="F199" s="608">
        <f t="shared" si="1170"/>
        <v>0</v>
      </c>
      <c r="G199" s="608">
        <f t="shared" si="1170"/>
        <v>0</v>
      </c>
      <c r="H199" s="608">
        <f t="shared" si="1170"/>
        <v>0</v>
      </c>
      <c r="I199" s="608">
        <f t="shared" si="1170"/>
        <v>0</v>
      </c>
      <c r="J199" s="608">
        <f t="shared" si="1170"/>
        <v>0</v>
      </c>
      <c r="K199" s="608">
        <f t="shared" si="1170"/>
        <v>0</v>
      </c>
      <c r="L199" s="608">
        <f t="shared" si="1170"/>
        <v>0</v>
      </c>
      <c r="M199" s="608">
        <f t="shared" si="1170"/>
        <v>0</v>
      </c>
      <c r="N199" s="608">
        <f t="shared" si="1170"/>
        <v>0</v>
      </c>
      <c r="O199" s="608">
        <f t="shared" si="1170"/>
        <v>0</v>
      </c>
      <c r="P199" s="610">
        <f t="shared" si="1171"/>
        <v>3211.38</v>
      </c>
      <c r="Q199" s="611"/>
      <c r="R199" s="607">
        <f t="shared" si="1172"/>
        <v>308.52999999999997</v>
      </c>
      <c r="S199" s="608">
        <f t="shared" si="1172"/>
        <v>1149.8699999999999</v>
      </c>
      <c r="T199" s="608">
        <f t="shared" si="1172"/>
        <v>0</v>
      </c>
      <c r="U199" s="608">
        <f t="shared" si="1172"/>
        <v>0</v>
      </c>
      <c r="V199" s="608">
        <f t="shared" si="1172"/>
        <v>0</v>
      </c>
      <c r="W199" s="608">
        <f t="shared" si="1172"/>
        <v>0</v>
      </c>
      <c r="X199" s="608">
        <f t="shared" si="1172"/>
        <v>0</v>
      </c>
      <c r="Y199" s="608">
        <f t="shared" si="1172"/>
        <v>0</v>
      </c>
      <c r="Z199" s="608">
        <f t="shared" si="1172"/>
        <v>0</v>
      </c>
      <c r="AA199" s="608">
        <f t="shared" si="1172"/>
        <v>0</v>
      </c>
      <c r="AB199" s="608">
        <f t="shared" si="1172"/>
        <v>0</v>
      </c>
      <c r="AC199" s="608">
        <f t="shared" si="1172"/>
        <v>0</v>
      </c>
      <c r="AD199" s="610">
        <f t="shared" si="1173"/>
        <v>1458.3999999999999</v>
      </c>
      <c r="AE199" s="611"/>
      <c r="AF199" s="607">
        <f t="shared" si="1174"/>
        <v>61.71</v>
      </c>
      <c r="AG199" s="608">
        <f t="shared" si="1174"/>
        <v>2.9</v>
      </c>
      <c r="AH199" s="608">
        <f t="shared" si="1174"/>
        <v>0</v>
      </c>
      <c r="AI199" s="608">
        <f t="shared" si="1174"/>
        <v>0</v>
      </c>
      <c r="AJ199" s="608">
        <f t="shared" si="1174"/>
        <v>0</v>
      </c>
      <c r="AK199" s="608">
        <f t="shared" si="1174"/>
        <v>0</v>
      </c>
      <c r="AL199" s="608">
        <f t="shared" si="1174"/>
        <v>0</v>
      </c>
      <c r="AM199" s="608">
        <f t="shared" si="1174"/>
        <v>0</v>
      </c>
      <c r="AN199" s="608">
        <f t="shared" si="1174"/>
        <v>0</v>
      </c>
      <c r="AO199" s="608">
        <f t="shared" si="1174"/>
        <v>0</v>
      </c>
      <c r="AP199" s="608">
        <f t="shared" si="1174"/>
        <v>0</v>
      </c>
      <c r="AQ199" s="608">
        <f t="shared" si="1174"/>
        <v>0</v>
      </c>
      <c r="AR199" s="610">
        <f t="shared" si="1175"/>
        <v>64.61</v>
      </c>
      <c r="AS199" s="611"/>
      <c r="AT199" s="607">
        <f t="shared" si="1176"/>
        <v>678.76</v>
      </c>
      <c r="AU199" s="608">
        <f t="shared" si="1176"/>
        <v>31.87</v>
      </c>
      <c r="AV199" s="608">
        <f t="shared" si="1176"/>
        <v>0</v>
      </c>
      <c r="AW199" s="608">
        <f t="shared" si="1176"/>
        <v>0</v>
      </c>
      <c r="AX199" s="608">
        <f t="shared" si="1176"/>
        <v>0</v>
      </c>
      <c r="AY199" s="608">
        <f t="shared" si="1176"/>
        <v>0</v>
      </c>
      <c r="AZ199" s="608">
        <f t="shared" si="1176"/>
        <v>0</v>
      </c>
      <c r="BA199" s="608">
        <f t="shared" si="1176"/>
        <v>0</v>
      </c>
      <c r="BB199" s="608">
        <f t="shared" si="1176"/>
        <v>0</v>
      </c>
      <c r="BC199" s="608">
        <f t="shared" si="1176"/>
        <v>0</v>
      </c>
      <c r="BD199" s="608">
        <f t="shared" si="1176"/>
        <v>0</v>
      </c>
      <c r="BE199" s="608">
        <f t="shared" si="1176"/>
        <v>0</v>
      </c>
      <c r="BF199" s="610">
        <f t="shared" si="1177"/>
        <v>710.63</v>
      </c>
      <c r="BG199" s="611"/>
      <c r="BH199" s="607">
        <f t="shared" si="1178"/>
        <v>61.7</v>
      </c>
      <c r="BI199" s="608">
        <f t="shared" si="1178"/>
        <v>2.9</v>
      </c>
      <c r="BJ199" s="608">
        <f t="shared" si="1178"/>
        <v>0</v>
      </c>
      <c r="BK199" s="608">
        <f t="shared" si="1178"/>
        <v>0</v>
      </c>
      <c r="BL199" s="608">
        <f t="shared" si="1178"/>
        <v>0</v>
      </c>
      <c r="BM199" s="608">
        <f t="shared" si="1178"/>
        <v>0</v>
      </c>
      <c r="BN199" s="608">
        <f t="shared" si="1178"/>
        <v>0</v>
      </c>
      <c r="BO199" s="608">
        <f t="shared" si="1178"/>
        <v>0</v>
      </c>
      <c r="BP199" s="608">
        <f t="shared" si="1178"/>
        <v>0</v>
      </c>
      <c r="BQ199" s="608">
        <f t="shared" si="1178"/>
        <v>0</v>
      </c>
      <c r="BR199" s="608">
        <f t="shared" si="1178"/>
        <v>0</v>
      </c>
      <c r="BS199" s="608">
        <f t="shared" si="1178"/>
        <v>0</v>
      </c>
      <c r="BT199" s="610">
        <f t="shared" si="1179"/>
        <v>64.600000000000009</v>
      </c>
      <c r="BU199" s="621"/>
      <c r="BV199" s="607">
        <f t="shared" si="1180"/>
        <v>1851.08</v>
      </c>
      <c r="BW199" s="608">
        <f t="shared" si="1180"/>
        <v>84.01</v>
      </c>
      <c r="BX199" s="608">
        <f t="shared" si="1180"/>
        <v>0</v>
      </c>
      <c r="BY199" s="608">
        <f t="shared" si="1180"/>
        <v>0</v>
      </c>
      <c r="BZ199" s="608">
        <f t="shared" si="1180"/>
        <v>0</v>
      </c>
      <c r="CA199" s="608">
        <f t="shared" si="1180"/>
        <v>0</v>
      </c>
      <c r="CB199" s="608">
        <f t="shared" si="1180"/>
        <v>0</v>
      </c>
      <c r="CC199" s="608">
        <f t="shared" si="1180"/>
        <v>0</v>
      </c>
      <c r="CD199" s="608">
        <f t="shared" si="1180"/>
        <v>0</v>
      </c>
      <c r="CE199" s="608">
        <f t="shared" si="1180"/>
        <v>0</v>
      </c>
      <c r="CF199" s="608">
        <f t="shared" si="1180"/>
        <v>0</v>
      </c>
      <c r="CG199" s="608">
        <f t="shared" si="1180"/>
        <v>0</v>
      </c>
      <c r="CH199" s="610">
        <f t="shared" si="1181"/>
        <v>1935.09</v>
      </c>
      <c r="CI199" s="611"/>
      <c r="CJ199" s="607">
        <f t="shared" si="1182"/>
        <v>185.12</v>
      </c>
      <c r="CK199" s="608">
        <f t="shared" si="1182"/>
        <v>8.69</v>
      </c>
      <c r="CL199" s="608">
        <f t="shared" si="1182"/>
        <v>0</v>
      </c>
      <c r="CM199" s="608">
        <f t="shared" si="1182"/>
        <v>0</v>
      </c>
      <c r="CN199" s="608">
        <f t="shared" si="1182"/>
        <v>0</v>
      </c>
      <c r="CO199" s="608">
        <f t="shared" si="1182"/>
        <v>0</v>
      </c>
      <c r="CP199" s="608">
        <f t="shared" si="1182"/>
        <v>0</v>
      </c>
      <c r="CQ199" s="608">
        <f t="shared" si="1182"/>
        <v>0</v>
      </c>
      <c r="CR199" s="608">
        <f t="shared" si="1182"/>
        <v>0</v>
      </c>
      <c r="CS199" s="608">
        <f t="shared" si="1182"/>
        <v>0</v>
      </c>
      <c r="CT199" s="608">
        <f t="shared" si="1182"/>
        <v>0</v>
      </c>
      <c r="CU199" s="608">
        <f t="shared" si="1182"/>
        <v>0</v>
      </c>
      <c r="CV199" s="610">
        <f t="shared" si="1183"/>
        <v>193.81</v>
      </c>
      <c r="CW199" s="611"/>
      <c r="CX199" s="607">
        <f t="shared" si="1184"/>
        <v>185.12</v>
      </c>
      <c r="CY199" s="608">
        <f t="shared" si="1184"/>
        <v>11.59</v>
      </c>
      <c r="CZ199" s="608">
        <f t="shared" si="1184"/>
        <v>0</v>
      </c>
      <c r="DA199" s="608">
        <f t="shared" si="1184"/>
        <v>0</v>
      </c>
      <c r="DB199" s="608">
        <f t="shared" si="1184"/>
        <v>0</v>
      </c>
      <c r="DC199" s="608">
        <f t="shared" si="1184"/>
        <v>0</v>
      </c>
      <c r="DD199" s="608">
        <f t="shared" si="1184"/>
        <v>0</v>
      </c>
      <c r="DE199" s="608">
        <f t="shared" si="1184"/>
        <v>0</v>
      </c>
      <c r="DF199" s="608">
        <f t="shared" si="1184"/>
        <v>0</v>
      </c>
      <c r="DG199" s="608">
        <f t="shared" si="1184"/>
        <v>0</v>
      </c>
      <c r="DH199" s="608">
        <f t="shared" si="1184"/>
        <v>0</v>
      </c>
      <c r="DI199" s="608">
        <f t="shared" si="1184"/>
        <v>0</v>
      </c>
      <c r="DJ199" s="610">
        <f t="shared" si="1185"/>
        <v>196.71</v>
      </c>
      <c r="DK199" s="611"/>
      <c r="DL199" s="607">
        <f t="shared" si="1186"/>
        <v>123.42</v>
      </c>
      <c r="DM199" s="608">
        <f t="shared" si="1186"/>
        <v>5.8</v>
      </c>
      <c r="DN199" s="608">
        <f t="shared" si="1186"/>
        <v>0</v>
      </c>
      <c r="DO199" s="608">
        <f t="shared" si="1186"/>
        <v>0</v>
      </c>
      <c r="DP199" s="608">
        <f t="shared" si="1186"/>
        <v>0</v>
      </c>
      <c r="DQ199" s="608">
        <f t="shared" si="1186"/>
        <v>0</v>
      </c>
      <c r="DR199" s="608">
        <f t="shared" si="1186"/>
        <v>0</v>
      </c>
      <c r="DS199" s="608">
        <f t="shared" si="1186"/>
        <v>0</v>
      </c>
      <c r="DT199" s="608">
        <f t="shared" si="1186"/>
        <v>0</v>
      </c>
      <c r="DU199" s="608">
        <f t="shared" si="1186"/>
        <v>0</v>
      </c>
      <c r="DV199" s="608">
        <f t="shared" si="1186"/>
        <v>0</v>
      </c>
      <c r="DW199" s="608">
        <f t="shared" si="1186"/>
        <v>0</v>
      </c>
      <c r="DX199" s="610">
        <f t="shared" si="1187"/>
        <v>129.22</v>
      </c>
      <c r="DY199" s="611"/>
      <c r="DZ199" s="607">
        <f t="shared" si="1188"/>
        <v>925.58</v>
      </c>
      <c r="EA199" s="608">
        <f t="shared" si="1188"/>
        <v>43.45</v>
      </c>
      <c r="EB199" s="608">
        <f t="shared" si="1188"/>
        <v>0</v>
      </c>
      <c r="EC199" s="608">
        <f t="shared" si="1188"/>
        <v>0</v>
      </c>
      <c r="ED199" s="608">
        <f t="shared" si="1188"/>
        <v>0</v>
      </c>
      <c r="EE199" s="608">
        <f t="shared" si="1188"/>
        <v>0</v>
      </c>
      <c r="EF199" s="608">
        <f t="shared" si="1188"/>
        <v>0</v>
      </c>
      <c r="EG199" s="608">
        <f t="shared" si="1188"/>
        <v>0</v>
      </c>
      <c r="EH199" s="608">
        <f t="shared" si="1188"/>
        <v>0</v>
      </c>
      <c r="EI199" s="608">
        <f t="shared" si="1188"/>
        <v>0</v>
      </c>
      <c r="EJ199" s="608">
        <f t="shared" si="1188"/>
        <v>0</v>
      </c>
      <c r="EK199" s="608">
        <f t="shared" si="1188"/>
        <v>0</v>
      </c>
      <c r="EL199" s="610">
        <f t="shared" si="1189"/>
        <v>969.03000000000009</v>
      </c>
      <c r="EM199" s="611"/>
      <c r="EN199" s="607">
        <f t="shared" si="1190"/>
        <v>925.58</v>
      </c>
      <c r="EO199" s="608">
        <f t="shared" si="1190"/>
        <v>3449.63</v>
      </c>
      <c r="EP199" s="608">
        <f t="shared" si="1190"/>
        <v>0</v>
      </c>
      <c r="EQ199" s="608">
        <f t="shared" si="1190"/>
        <v>0</v>
      </c>
      <c r="ER199" s="608">
        <f t="shared" si="1190"/>
        <v>0</v>
      </c>
      <c r="ES199" s="608">
        <f t="shared" si="1190"/>
        <v>0</v>
      </c>
      <c r="ET199" s="608">
        <f t="shared" si="1190"/>
        <v>0</v>
      </c>
      <c r="EU199" s="608">
        <f t="shared" si="1190"/>
        <v>0</v>
      </c>
      <c r="EV199" s="608">
        <f t="shared" si="1190"/>
        <v>0</v>
      </c>
      <c r="EW199" s="608">
        <f t="shared" si="1190"/>
        <v>0</v>
      </c>
      <c r="EX199" s="608">
        <f t="shared" si="1190"/>
        <v>0</v>
      </c>
      <c r="EY199" s="608">
        <f t="shared" si="1190"/>
        <v>0</v>
      </c>
      <c r="EZ199" s="610">
        <f t="shared" si="1191"/>
        <v>4375.21</v>
      </c>
      <c r="FA199" s="611"/>
      <c r="FB199" s="607">
        <f t="shared" si="1192"/>
        <v>1110.69</v>
      </c>
      <c r="FC199" s="608">
        <f t="shared" si="1192"/>
        <v>4139.58</v>
      </c>
      <c r="FD199" s="608">
        <f t="shared" si="1192"/>
        <v>0</v>
      </c>
      <c r="FE199" s="608">
        <f t="shared" si="1192"/>
        <v>0</v>
      </c>
      <c r="FF199" s="608">
        <f t="shared" si="1192"/>
        <v>0</v>
      </c>
      <c r="FG199" s="608">
        <f t="shared" si="1192"/>
        <v>0</v>
      </c>
      <c r="FH199" s="608">
        <f t="shared" si="1192"/>
        <v>0</v>
      </c>
      <c r="FI199" s="608">
        <f t="shared" si="1192"/>
        <v>0</v>
      </c>
      <c r="FJ199" s="608">
        <f t="shared" si="1192"/>
        <v>0</v>
      </c>
      <c r="FK199" s="608">
        <f t="shared" si="1192"/>
        <v>0</v>
      </c>
      <c r="FL199" s="608">
        <f t="shared" si="1192"/>
        <v>0</v>
      </c>
      <c r="FM199" s="608">
        <f t="shared" si="1192"/>
        <v>0</v>
      </c>
      <c r="FN199" s="610">
        <f t="shared" si="1193"/>
        <v>5250.27</v>
      </c>
      <c r="FO199" s="611"/>
      <c r="FP199" s="607">
        <f t="shared" si="1194"/>
        <v>1048.99</v>
      </c>
      <c r="FQ199" s="608">
        <f t="shared" si="1194"/>
        <v>43.45</v>
      </c>
      <c r="FR199" s="608">
        <f t="shared" si="1194"/>
        <v>0</v>
      </c>
      <c r="FS199" s="608">
        <f t="shared" si="1194"/>
        <v>0</v>
      </c>
      <c r="FT199" s="608">
        <f t="shared" si="1194"/>
        <v>0</v>
      </c>
      <c r="FU199" s="608">
        <f t="shared" si="1194"/>
        <v>0</v>
      </c>
      <c r="FV199" s="608">
        <f t="shared" si="1194"/>
        <v>0</v>
      </c>
      <c r="FW199" s="608">
        <f t="shared" si="1194"/>
        <v>0</v>
      </c>
      <c r="FX199" s="608">
        <f t="shared" si="1194"/>
        <v>0</v>
      </c>
      <c r="FY199" s="608">
        <f t="shared" si="1194"/>
        <v>0</v>
      </c>
      <c r="FZ199" s="608">
        <f t="shared" si="1194"/>
        <v>0</v>
      </c>
      <c r="GA199" s="608">
        <f t="shared" si="1194"/>
        <v>0</v>
      </c>
      <c r="GB199" s="610">
        <f t="shared" si="1195"/>
        <v>1092.44</v>
      </c>
      <c r="GC199" s="611"/>
      <c r="GD199" s="607">
        <f t="shared" si="1196"/>
        <v>61.71</v>
      </c>
      <c r="GE199" s="608">
        <f t="shared" si="1196"/>
        <v>2.9</v>
      </c>
      <c r="GF199" s="608">
        <f t="shared" si="1196"/>
        <v>0</v>
      </c>
      <c r="GG199" s="608">
        <f t="shared" si="1196"/>
        <v>0</v>
      </c>
      <c r="GH199" s="608">
        <f t="shared" si="1196"/>
        <v>0</v>
      </c>
      <c r="GI199" s="608">
        <f t="shared" si="1196"/>
        <v>0</v>
      </c>
      <c r="GJ199" s="608">
        <f t="shared" si="1196"/>
        <v>0</v>
      </c>
      <c r="GK199" s="608">
        <f t="shared" si="1196"/>
        <v>0</v>
      </c>
      <c r="GL199" s="608">
        <f t="shared" si="1196"/>
        <v>0</v>
      </c>
      <c r="GM199" s="608">
        <f t="shared" si="1196"/>
        <v>0</v>
      </c>
      <c r="GN199" s="608">
        <f t="shared" si="1196"/>
        <v>0</v>
      </c>
      <c r="GO199" s="608">
        <f t="shared" si="1196"/>
        <v>0</v>
      </c>
      <c r="GP199" s="610">
        <f t="shared" si="1197"/>
        <v>64.61</v>
      </c>
      <c r="GQ199" s="611"/>
      <c r="GR199" s="607">
        <f t="shared" si="1198"/>
        <v>1666.04</v>
      </c>
      <c r="GS199" s="608">
        <f t="shared" si="1198"/>
        <v>78.180000000000007</v>
      </c>
      <c r="GT199" s="608">
        <f t="shared" si="1198"/>
        <v>0</v>
      </c>
      <c r="GU199" s="608">
        <f t="shared" si="1198"/>
        <v>0</v>
      </c>
      <c r="GV199" s="608">
        <f t="shared" si="1198"/>
        <v>0</v>
      </c>
      <c r="GW199" s="608">
        <f t="shared" si="1198"/>
        <v>0</v>
      </c>
      <c r="GX199" s="608">
        <f t="shared" si="1198"/>
        <v>0</v>
      </c>
      <c r="GY199" s="608">
        <f t="shared" si="1198"/>
        <v>0</v>
      </c>
      <c r="GZ199" s="608">
        <f t="shared" si="1198"/>
        <v>0</v>
      </c>
      <c r="HA199" s="608">
        <f t="shared" si="1198"/>
        <v>0</v>
      </c>
      <c r="HB199" s="608">
        <f t="shared" si="1198"/>
        <v>0</v>
      </c>
      <c r="HC199" s="608">
        <f t="shared" si="1198"/>
        <v>0</v>
      </c>
      <c r="HD199" s="610">
        <f t="shared" si="1199"/>
        <v>1744.22</v>
      </c>
      <c r="HE199" s="611"/>
      <c r="HF199" s="607">
        <f t="shared" si="1200"/>
        <v>1666.05</v>
      </c>
      <c r="HG199" s="608">
        <f t="shared" si="1200"/>
        <v>78.209999999999994</v>
      </c>
      <c r="HH199" s="608">
        <f t="shared" si="1200"/>
        <v>0</v>
      </c>
      <c r="HI199" s="608">
        <f t="shared" si="1200"/>
        <v>0</v>
      </c>
      <c r="HJ199" s="608">
        <f t="shared" si="1200"/>
        <v>0</v>
      </c>
      <c r="HK199" s="608">
        <f t="shared" si="1200"/>
        <v>0</v>
      </c>
      <c r="HL199" s="608">
        <f t="shared" si="1200"/>
        <v>0</v>
      </c>
      <c r="HM199" s="608">
        <f t="shared" si="1200"/>
        <v>0</v>
      </c>
      <c r="HN199" s="608">
        <f t="shared" si="1200"/>
        <v>0</v>
      </c>
      <c r="HO199" s="608">
        <f t="shared" si="1200"/>
        <v>0</v>
      </c>
      <c r="HP199" s="608">
        <f t="shared" si="1200"/>
        <v>0</v>
      </c>
      <c r="HQ199" s="608">
        <f t="shared" si="1200"/>
        <v>0</v>
      </c>
      <c r="HR199" s="610">
        <f t="shared" si="1201"/>
        <v>1744.26</v>
      </c>
      <c r="HS199" s="611"/>
      <c r="HT199" s="607">
        <f t="shared" si="1202"/>
        <v>0</v>
      </c>
      <c r="HU199" s="608">
        <f t="shared" si="1202"/>
        <v>0</v>
      </c>
      <c r="HV199" s="608">
        <f t="shared" si="1202"/>
        <v>0</v>
      </c>
      <c r="HW199" s="608">
        <f t="shared" si="1202"/>
        <v>0</v>
      </c>
      <c r="HX199" s="608">
        <f t="shared" si="1202"/>
        <v>0</v>
      </c>
      <c r="HY199" s="608">
        <f t="shared" si="1202"/>
        <v>0</v>
      </c>
      <c r="HZ199" s="608">
        <f t="shared" si="1202"/>
        <v>0</v>
      </c>
      <c r="IA199" s="608">
        <f t="shared" si="1202"/>
        <v>0</v>
      </c>
      <c r="IB199" s="608">
        <f t="shared" si="1202"/>
        <v>0</v>
      </c>
      <c r="IC199" s="608">
        <f t="shared" si="1202"/>
        <v>0</v>
      </c>
      <c r="ID199" s="608">
        <f t="shared" si="1202"/>
        <v>0</v>
      </c>
      <c r="IE199" s="608">
        <f t="shared" si="1202"/>
        <v>0</v>
      </c>
      <c r="IF199" s="610">
        <f t="shared" si="1203"/>
        <v>0</v>
      </c>
      <c r="IG199" s="611"/>
      <c r="IH199" s="607">
        <f t="shared" si="1204"/>
        <v>246.82</v>
      </c>
      <c r="II199" s="608">
        <f t="shared" si="1204"/>
        <v>17.38</v>
      </c>
      <c r="IJ199" s="608">
        <f t="shared" si="1204"/>
        <v>0</v>
      </c>
      <c r="IK199" s="608">
        <f t="shared" si="1204"/>
        <v>0</v>
      </c>
      <c r="IL199" s="608">
        <f t="shared" si="1204"/>
        <v>0</v>
      </c>
      <c r="IM199" s="608">
        <f t="shared" si="1204"/>
        <v>0</v>
      </c>
      <c r="IN199" s="608">
        <f t="shared" si="1204"/>
        <v>0</v>
      </c>
      <c r="IO199" s="608">
        <f t="shared" si="1204"/>
        <v>0</v>
      </c>
      <c r="IP199" s="608">
        <f t="shared" si="1204"/>
        <v>0</v>
      </c>
      <c r="IQ199" s="608">
        <f t="shared" si="1204"/>
        <v>0</v>
      </c>
      <c r="IR199" s="608">
        <f t="shared" si="1204"/>
        <v>0</v>
      </c>
      <c r="IS199" s="608">
        <f t="shared" si="1204"/>
        <v>0</v>
      </c>
      <c r="IT199" s="610">
        <f t="shared" si="1205"/>
        <v>264.2</v>
      </c>
      <c r="IU199" s="611"/>
      <c r="IV199" s="607">
        <f t="shared" si="1206"/>
        <v>123.42</v>
      </c>
      <c r="IW199" s="608">
        <f t="shared" si="1206"/>
        <v>5.8</v>
      </c>
      <c r="IX199" s="608">
        <f t="shared" si="1206"/>
        <v>0</v>
      </c>
      <c r="IY199" s="608">
        <f t="shared" si="1206"/>
        <v>0</v>
      </c>
      <c r="IZ199" s="608">
        <f t="shared" si="1206"/>
        <v>0</v>
      </c>
      <c r="JA199" s="608">
        <f t="shared" si="1206"/>
        <v>0</v>
      </c>
      <c r="JB199" s="608">
        <f t="shared" si="1206"/>
        <v>0</v>
      </c>
      <c r="JC199" s="608">
        <f t="shared" si="1206"/>
        <v>0</v>
      </c>
      <c r="JD199" s="608">
        <f t="shared" si="1206"/>
        <v>0</v>
      </c>
      <c r="JE199" s="608">
        <f t="shared" si="1206"/>
        <v>0</v>
      </c>
      <c r="JF199" s="608">
        <f t="shared" si="1206"/>
        <v>0</v>
      </c>
      <c r="JG199" s="608">
        <f t="shared" si="1206"/>
        <v>0</v>
      </c>
      <c r="JH199" s="610">
        <f t="shared" si="1207"/>
        <v>129.22</v>
      </c>
      <c r="JI199" s="611"/>
      <c r="JJ199" s="607">
        <f t="shared" si="1208"/>
        <v>431.93</v>
      </c>
      <c r="JK199" s="608">
        <f t="shared" si="1208"/>
        <v>20.28</v>
      </c>
      <c r="JL199" s="608">
        <f t="shared" si="1208"/>
        <v>0</v>
      </c>
      <c r="JM199" s="608">
        <f t="shared" si="1208"/>
        <v>0</v>
      </c>
      <c r="JN199" s="608">
        <f t="shared" si="1208"/>
        <v>0</v>
      </c>
      <c r="JO199" s="608">
        <f t="shared" si="1208"/>
        <v>0</v>
      </c>
      <c r="JP199" s="608">
        <f t="shared" si="1208"/>
        <v>0</v>
      </c>
      <c r="JQ199" s="608">
        <f t="shared" si="1208"/>
        <v>0</v>
      </c>
      <c r="JR199" s="608">
        <f t="shared" si="1208"/>
        <v>0</v>
      </c>
      <c r="JS199" s="608">
        <f t="shared" si="1208"/>
        <v>0</v>
      </c>
      <c r="JT199" s="608">
        <f t="shared" si="1208"/>
        <v>0</v>
      </c>
      <c r="JU199" s="608">
        <f t="shared" si="1208"/>
        <v>0</v>
      </c>
      <c r="JV199" s="610">
        <f t="shared" si="1209"/>
        <v>452.21000000000004</v>
      </c>
      <c r="JW199" s="611"/>
      <c r="JX199" s="607">
        <f t="shared" si="1210"/>
        <v>740.46</v>
      </c>
      <c r="JY199" s="608">
        <f t="shared" si="1210"/>
        <v>2765.51</v>
      </c>
      <c r="JZ199" s="608">
        <f t="shared" si="1210"/>
        <v>0</v>
      </c>
      <c r="KA199" s="608">
        <f t="shared" si="1210"/>
        <v>0</v>
      </c>
      <c r="KB199" s="608">
        <f t="shared" si="1210"/>
        <v>0</v>
      </c>
      <c r="KC199" s="608">
        <f t="shared" si="1210"/>
        <v>0</v>
      </c>
      <c r="KD199" s="608">
        <f t="shared" si="1210"/>
        <v>0</v>
      </c>
      <c r="KE199" s="608">
        <f t="shared" si="1210"/>
        <v>0</v>
      </c>
      <c r="KF199" s="608">
        <f t="shared" si="1210"/>
        <v>0</v>
      </c>
      <c r="KG199" s="608">
        <f t="shared" si="1210"/>
        <v>0</v>
      </c>
      <c r="KH199" s="608">
        <f t="shared" si="1210"/>
        <v>0</v>
      </c>
      <c r="KI199" s="608">
        <f t="shared" si="1210"/>
        <v>0</v>
      </c>
      <c r="KJ199" s="610">
        <f t="shared" si="1211"/>
        <v>3505.9700000000003</v>
      </c>
      <c r="KK199" s="611"/>
      <c r="KL199" s="607">
        <f t="shared" si="1212"/>
        <v>61.71</v>
      </c>
      <c r="KM199" s="608">
        <f t="shared" si="1212"/>
        <v>2.9</v>
      </c>
      <c r="KN199" s="608">
        <f t="shared" si="1212"/>
        <v>0</v>
      </c>
      <c r="KO199" s="608">
        <f t="shared" si="1212"/>
        <v>0</v>
      </c>
      <c r="KP199" s="608">
        <f t="shared" si="1212"/>
        <v>0</v>
      </c>
      <c r="KQ199" s="608">
        <f t="shared" si="1212"/>
        <v>0</v>
      </c>
      <c r="KR199" s="608">
        <f t="shared" si="1212"/>
        <v>0</v>
      </c>
      <c r="KS199" s="608">
        <f t="shared" si="1212"/>
        <v>0</v>
      </c>
      <c r="KT199" s="608">
        <f t="shared" si="1212"/>
        <v>0</v>
      </c>
      <c r="KU199" s="608">
        <f t="shared" si="1212"/>
        <v>0</v>
      </c>
      <c r="KV199" s="608">
        <f t="shared" si="1212"/>
        <v>0</v>
      </c>
      <c r="KW199" s="608">
        <f t="shared" si="1212"/>
        <v>0</v>
      </c>
      <c r="KX199" s="610">
        <f t="shared" si="1213"/>
        <v>64.61</v>
      </c>
      <c r="KY199" s="611"/>
      <c r="KZ199" s="607">
        <f t="shared" si="1214"/>
        <v>246.83</v>
      </c>
      <c r="LA199" s="608">
        <f t="shared" si="1214"/>
        <v>11.59</v>
      </c>
      <c r="LB199" s="608">
        <f t="shared" si="1214"/>
        <v>0</v>
      </c>
      <c r="LC199" s="608">
        <f t="shared" si="1214"/>
        <v>0</v>
      </c>
      <c r="LD199" s="608">
        <f t="shared" si="1214"/>
        <v>0</v>
      </c>
      <c r="LE199" s="608">
        <f t="shared" si="1214"/>
        <v>0</v>
      </c>
      <c r="LF199" s="608">
        <f t="shared" si="1214"/>
        <v>0</v>
      </c>
      <c r="LG199" s="608">
        <f t="shared" si="1214"/>
        <v>0</v>
      </c>
      <c r="LH199" s="608">
        <f t="shared" si="1214"/>
        <v>0</v>
      </c>
      <c r="LI199" s="608">
        <f t="shared" si="1214"/>
        <v>0</v>
      </c>
      <c r="LJ199" s="608">
        <f t="shared" si="1214"/>
        <v>0</v>
      </c>
      <c r="LK199" s="608">
        <f t="shared" si="1214"/>
        <v>0</v>
      </c>
      <c r="LL199" s="610">
        <f t="shared" si="1215"/>
        <v>258.42</v>
      </c>
      <c r="LM199" s="611"/>
      <c r="LN199" s="607">
        <f t="shared" si="1216"/>
        <v>61.71</v>
      </c>
      <c r="LO199" s="608">
        <f t="shared" si="1216"/>
        <v>229.99</v>
      </c>
      <c r="LP199" s="608">
        <f t="shared" si="1216"/>
        <v>0</v>
      </c>
      <c r="LQ199" s="608">
        <f t="shared" si="1216"/>
        <v>0</v>
      </c>
      <c r="LR199" s="608">
        <f t="shared" si="1216"/>
        <v>0</v>
      </c>
      <c r="LS199" s="608">
        <f t="shared" si="1216"/>
        <v>0</v>
      </c>
      <c r="LT199" s="608">
        <f t="shared" si="1216"/>
        <v>0</v>
      </c>
      <c r="LU199" s="608">
        <f t="shared" si="1216"/>
        <v>0</v>
      </c>
      <c r="LV199" s="608">
        <f t="shared" si="1216"/>
        <v>0</v>
      </c>
      <c r="LW199" s="608">
        <f t="shared" si="1216"/>
        <v>0</v>
      </c>
      <c r="LX199" s="608">
        <f t="shared" si="1216"/>
        <v>0</v>
      </c>
      <c r="LY199" s="608">
        <f t="shared" si="1216"/>
        <v>0</v>
      </c>
      <c r="LZ199" s="610">
        <f t="shared" si="1217"/>
        <v>291.7</v>
      </c>
      <c r="MA199" s="611"/>
      <c r="MB199" s="607">
        <f t="shared" si="1218"/>
        <v>123.42</v>
      </c>
      <c r="MC199" s="608">
        <f t="shared" si="1218"/>
        <v>5.8</v>
      </c>
      <c r="MD199" s="608">
        <f t="shared" si="1218"/>
        <v>0</v>
      </c>
      <c r="ME199" s="608">
        <f t="shared" si="1218"/>
        <v>0</v>
      </c>
      <c r="MF199" s="608">
        <f t="shared" si="1218"/>
        <v>0</v>
      </c>
      <c r="MG199" s="608">
        <f t="shared" si="1218"/>
        <v>0</v>
      </c>
      <c r="MH199" s="608">
        <f t="shared" si="1218"/>
        <v>0</v>
      </c>
      <c r="MI199" s="608">
        <f t="shared" si="1218"/>
        <v>0</v>
      </c>
      <c r="MJ199" s="608">
        <f t="shared" si="1218"/>
        <v>0</v>
      </c>
      <c r="MK199" s="608">
        <f t="shared" si="1218"/>
        <v>0</v>
      </c>
      <c r="ML199" s="608">
        <f t="shared" si="1218"/>
        <v>0</v>
      </c>
      <c r="MM199" s="608">
        <f t="shared" si="1218"/>
        <v>0</v>
      </c>
      <c r="MN199" s="610">
        <f t="shared" si="1219"/>
        <v>129.22</v>
      </c>
      <c r="MO199" s="611"/>
      <c r="MP199" s="607">
        <f t="shared" si="1220"/>
        <v>431.93</v>
      </c>
      <c r="MQ199" s="608">
        <f t="shared" si="1220"/>
        <v>23.17</v>
      </c>
      <c r="MR199" s="608">
        <f t="shared" si="1220"/>
        <v>0</v>
      </c>
      <c r="MS199" s="608">
        <f t="shared" si="1220"/>
        <v>0</v>
      </c>
      <c r="MT199" s="608">
        <f t="shared" si="1220"/>
        <v>0</v>
      </c>
      <c r="MU199" s="608">
        <f t="shared" si="1220"/>
        <v>0</v>
      </c>
      <c r="MV199" s="608">
        <f t="shared" si="1220"/>
        <v>0</v>
      </c>
      <c r="MW199" s="608">
        <f t="shared" si="1220"/>
        <v>0</v>
      </c>
      <c r="MX199" s="608">
        <f t="shared" si="1220"/>
        <v>0</v>
      </c>
      <c r="MY199" s="608">
        <f t="shared" si="1220"/>
        <v>0</v>
      </c>
      <c r="MZ199" s="608">
        <f t="shared" si="1220"/>
        <v>0</v>
      </c>
      <c r="NA199" s="608">
        <f t="shared" si="1220"/>
        <v>0</v>
      </c>
      <c r="NB199" s="610">
        <f t="shared" si="1221"/>
        <v>455.1</v>
      </c>
      <c r="NC199" s="611"/>
      <c r="ND199" s="607">
        <f t="shared" si="1222"/>
        <v>802.16</v>
      </c>
      <c r="NE199" s="608">
        <f t="shared" si="1222"/>
        <v>37.659999999999997</v>
      </c>
      <c r="NF199" s="608">
        <f t="shared" si="1222"/>
        <v>0</v>
      </c>
      <c r="NG199" s="608">
        <f t="shared" si="1222"/>
        <v>0</v>
      </c>
      <c r="NH199" s="608">
        <f t="shared" si="1222"/>
        <v>0</v>
      </c>
      <c r="NI199" s="608">
        <f t="shared" si="1222"/>
        <v>0</v>
      </c>
      <c r="NJ199" s="608">
        <f t="shared" si="1222"/>
        <v>0</v>
      </c>
      <c r="NK199" s="608">
        <f t="shared" si="1222"/>
        <v>0</v>
      </c>
      <c r="NL199" s="608">
        <f t="shared" si="1222"/>
        <v>0</v>
      </c>
      <c r="NM199" s="608">
        <f t="shared" si="1222"/>
        <v>0</v>
      </c>
      <c r="NN199" s="608">
        <f t="shared" si="1222"/>
        <v>0</v>
      </c>
      <c r="NO199" s="608">
        <f t="shared" si="1222"/>
        <v>0</v>
      </c>
      <c r="NP199" s="610">
        <f t="shared" si="1223"/>
        <v>839.81999999999994</v>
      </c>
      <c r="NQ199" s="611"/>
      <c r="NR199" s="607">
        <f t="shared" si="1224"/>
        <v>246.82</v>
      </c>
      <c r="NS199" s="608">
        <f t="shared" si="1224"/>
        <v>11.59</v>
      </c>
      <c r="NT199" s="608">
        <f t="shared" si="1224"/>
        <v>0</v>
      </c>
      <c r="NU199" s="608">
        <f t="shared" si="1224"/>
        <v>0</v>
      </c>
      <c r="NV199" s="608">
        <f t="shared" si="1224"/>
        <v>0</v>
      </c>
      <c r="NW199" s="608">
        <f t="shared" si="1224"/>
        <v>0</v>
      </c>
      <c r="NX199" s="608">
        <f t="shared" si="1224"/>
        <v>0</v>
      </c>
      <c r="NY199" s="608">
        <f t="shared" si="1224"/>
        <v>0</v>
      </c>
      <c r="NZ199" s="608">
        <f t="shared" si="1224"/>
        <v>0</v>
      </c>
      <c r="OA199" s="608">
        <f t="shared" si="1224"/>
        <v>0</v>
      </c>
      <c r="OB199" s="608">
        <f t="shared" si="1224"/>
        <v>0</v>
      </c>
      <c r="OC199" s="608">
        <f t="shared" si="1224"/>
        <v>0</v>
      </c>
      <c r="OD199" s="610">
        <f t="shared" si="1225"/>
        <v>258.40999999999997</v>
      </c>
      <c r="OE199" s="611"/>
      <c r="OF199" s="607">
        <f t="shared" si="1226"/>
        <v>61.71</v>
      </c>
      <c r="OG199" s="608">
        <f t="shared" si="1226"/>
        <v>2.9</v>
      </c>
      <c r="OH199" s="608">
        <f t="shared" si="1226"/>
        <v>0</v>
      </c>
      <c r="OI199" s="608">
        <f t="shared" si="1226"/>
        <v>0</v>
      </c>
      <c r="OJ199" s="608">
        <f t="shared" si="1226"/>
        <v>0</v>
      </c>
      <c r="OK199" s="608">
        <f t="shared" si="1226"/>
        <v>0</v>
      </c>
      <c r="OL199" s="608">
        <f t="shared" si="1226"/>
        <v>0</v>
      </c>
      <c r="OM199" s="608">
        <f t="shared" si="1226"/>
        <v>0</v>
      </c>
      <c r="ON199" s="608">
        <f t="shared" si="1226"/>
        <v>0</v>
      </c>
      <c r="OO199" s="608">
        <f t="shared" si="1226"/>
        <v>0</v>
      </c>
      <c r="OP199" s="608">
        <f t="shared" si="1226"/>
        <v>0</v>
      </c>
      <c r="OQ199" s="608">
        <f t="shared" si="1226"/>
        <v>0</v>
      </c>
      <c r="OR199" s="610">
        <f t="shared" si="1227"/>
        <v>64.61</v>
      </c>
      <c r="OS199" s="611"/>
      <c r="OT199" s="607">
        <f t="shared" si="1228"/>
        <v>493.64</v>
      </c>
      <c r="OU199" s="608">
        <f t="shared" si="1228"/>
        <v>23.17</v>
      </c>
      <c r="OV199" s="608">
        <f t="shared" si="1228"/>
        <v>0</v>
      </c>
      <c r="OW199" s="608">
        <f t="shared" si="1228"/>
        <v>0</v>
      </c>
      <c r="OX199" s="608">
        <f t="shared" si="1228"/>
        <v>0</v>
      </c>
      <c r="OY199" s="608">
        <f t="shared" si="1228"/>
        <v>0</v>
      </c>
      <c r="OZ199" s="608">
        <f t="shared" si="1228"/>
        <v>0</v>
      </c>
      <c r="PA199" s="608">
        <f t="shared" si="1228"/>
        <v>0</v>
      </c>
      <c r="PB199" s="608">
        <f t="shared" si="1228"/>
        <v>0</v>
      </c>
      <c r="PC199" s="608">
        <f t="shared" si="1228"/>
        <v>0</v>
      </c>
      <c r="PD199" s="608">
        <f t="shared" si="1228"/>
        <v>0</v>
      </c>
      <c r="PE199" s="608">
        <f t="shared" si="1228"/>
        <v>0</v>
      </c>
      <c r="PF199" s="610">
        <f t="shared" si="1229"/>
        <v>516.80999999999995</v>
      </c>
      <c r="PG199" s="611"/>
      <c r="PH199" s="607">
        <f t="shared" si="1230"/>
        <v>61.71</v>
      </c>
      <c r="PI199" s="608">
        <f t="shared" si="1230"/>
        <v>2.9</v>
      </c>
      <c r="PJ199" s="608">
        <f t="shared" si="1230"/>
        <v>0</v>
      </c>
      <c r="PK199" s="608">
        <f t="shared" si="1230"/>
        <v>0</v>
      </c>
      <c r="PL199" s="608">
        <f t="shared" si="1230"/>
        <v>0</v>
      </c>
      <c r="PM199" s="608">
        <f t="shared" si="1230"/>
        <v>0</v>
      </c>
      <c r="PN199" s="608">
        <f t="shared" si="1230"/>
        <v>0</v>
      </c>
      <c r="PO199" s="608">
        <f t="shared" si="1230"/>
        <v>0</v>
      </c>
      <c r="PP199" s="608">
        <f t="shared" si="1230"/>
        <v>0</v>
      </c>
      <c r="PQ199" s="608">
        <f t="shared" si="1230"/>
        <v>0</v>
      </c>
      <c r="PR199" s="608">
        <f t="shared" si="1230"/>
        <v>0</v>
      </c>
      <c r="PS199" s="608">
        <f t="shared" si="1230"/>
        <v>0</v>
      </c>
      <c r="PT199" s="610">
        <f t="shared" si="1231"/>
        <v>64.61</v>
      </c>
      <c r="PU199" s="611"/>
      <c r="PV199" s="607">
        <f t="shared" si="1232"/>
        <v>0</v>
      </c>
      <c r="PW199" s="608">
        <f t="shared" si="1232"/>
        <v>5.8</v>
      </c>
      <c r="PX199" s="608">
        <f t="shared" si="1232"/>
        <v>0</v>
      </c>
      <c r="PY199" s="608">
        <f t="shared" si="1232"/>
        <v>0</v>
      </c>
      <c r="PZ199" s="608">
        <f t="shared" si="1232"/>
        <v>0</v>
      </c>
      <c r="QA199" s="608">
        <f t="shared" si="1232"/>
        <v>0</v>
      </c>
      <c r="QB199" s="608">
        <f t="shared" si="1232"/>
        <v>0</v>
      </c>
      <c r="QC199" s="608">
        <f t="shared" si="1232"/>
        <v>0</v>
      </c>
      <c r="QD199" s="608">
        <f t="shared" si="1232"/>
        <v>0</v>
      </c>
      <c r="QE199" s="608">
        <f t="shared" si="1232"/>
        <v>0</v>
      </c>
      <c r="QF199" s="608">
        <f t="shared" si="1232"/>
        <v>0</v>
      </c>
      <c r="QG199" s="608">
        <f t="shared" si="1232"/>
        <v>0</v>
      </c>
      <c r="QH199" s="610">
        <f t="shared" si="1233"/>
        <v>5.8</v>
      </c>
      <c r="QI199" s="611"/>
      <c r="QJ199" s="607">
        <f t="shared" si="1234"/>
        <v>0</v>
      </c>
      <c r="QK199" s="608">
        <f t="shared" si="1234"/>
        <v>2.9</v>
      </c>
      <c r="QL199" s="608">
        <f t="shared" si="1234"/>
        <v>0</v>
      </c>
      <c r="QM199" s="608">
        <f t="shared" si="1234"/>
        <v>0</v>
      </c>
      <c r="QN199" s="608">
        <f t="shared" si="1234"/>
        <v>0</v>
      </c>
      <c r="QO199" s="608">
        <f t="shared" si="1234"/>
        <v>0</v>
      </c>
      <c r="QP199" s="608">
        <f t="shared" si="1234"/>
        <v>0</v>
      </c>
      <c r="QQ199" s="608">
        <f t="shared" si="1234"/>
        <v>0</v>
      </c>
      <c r="QR199" s="608">
        <f t="shared" si="1234"/>
        <v>0</v>
      </c>
      <c r="QS199" s="608">
        <f t="shared" si="1234"/>
        <v>0</v>
      </c>
      <c r="QT199" s="608">
        <f t="shared" si="1234"/>
        <v>0</v>
      </c>
      <c r="QU199" s="608">
        <f t="shared" si="1234"/>
        <v>0</v>
      </c>
      <c r="QV199" s="610">
        <f t="shared" si="1235"/>
        <v>2.9</v>
      </c>
      <c r="QW199" s="611"/>
      <c r="QX199" s="610">
        <f t="shared" si="1236"/>
        <v>15673.109999999993</v>
      </c>
      <c r="QY199" s="610">
        <f t="shared" si="1237"/>
        <v>14834.989999999996</v>
      </c>
      <c r="QZ199" s="610">
        <f t="shared" si="1237"/>
        <v>0</v>
      </c>
      <c r="RA199" s="610">
        <f t="shared" si="1237"/>
        <v>0</v>
      </c>
      <c r="RB199" s="610">
        <f t="shared" si="1237"/>
        <v>0</v>
      </c>
      <c r="RC199" s="610">
        <f t="shared" si="1237"/>
        <v>0</v>
      </c>
      <c r="RD199" s="610">
        <f t="shared" si="1237"/>
        <v>0</v>
      </c>
      <c r="RE199" s="610">
        <f t="shared" si="1237"/>
        <v>0</v>
      </c>
      <c r="RF199" s="610">
        <f t="shared" si="1237"/>
        <v>0</v>
      </c>
      <c r="RG199" s="610">
        <f t="shared" si="1237"/>
        <v>0</v>
      </c>
      <c r="RH199" s="610">
        <f t="shared" si="1237"/>
        <v>0</v>
      </c>
      <c r="RI199" s="610">
        <f t="shared" si="1237"/>
        <v>0</v>
      </c>
      <c r="RJ199" s="610">
        <f t="shared" si="1238"/>
        <v>30508.099999999991</v>
      </c>
    </row>
    <row r="200" spans="1:478" ht="12" customHeight="1" x14ac:dyDescent="0.25">
      <c r="A200" s="589"/>
      <c r="B200" s="394"/>
      <c r="C200" s="313"/>
      <c r="D200" s="607"/>
      <c r="E200" s="623"/>
      <c r="F200" s="623"/>
      <c r="G200" s="623"/>
      <c r="H200" s="623"/>
      <c r="I200" s="623"/>
      <c r="J200" s="623"/>
      <c r="K200" s="623"/>
      <c r="L200" s="623"/>
      <c r="M200" s="623"/>
      <c r="N200" s="623"/>
      <c r="O200" s="623"/>
      <c r="P200" s="610"/>
      <c r="Q200" s="611"/>
      <c r="R200" s="607"/>
      <c r="S200" s="623"/>
      <c r="T200" s="623"/>
      <c r="U200" s="623"/>
      <c r="V200" s="623"/>
      <c r="W200" s="623"/>
      <c r="X200" s="623"/>
      <c r="Y200" s="623"/>
      <c r="Z200" s="623"/>
      <c r="AA200" s="623"/>
      <c r="AB200" s="623"/>
      <c r="AC200" s="623"/>
      <c r="AD200" s="610"/>
      <c r="AE200" s="611"/>
      <c r="AF200" s="607"/>
      <c r="AG200" s="623"/>
      <c r="AH200" s="623"/>
      <c r="AI200" s="623"/>
      <c r="AJ200" s="623"/>
      <c r="AK200" s="623"/>
      <c r="AL200" s="623"/>
      <c r="AM200" s="623"/>
      <c r="AN200" s="623"/>
      <c r="AO200" s="623"/>
      <c r="AP200" s="623"/>
      <c r="AQ200" s="623"/>
      <c r="AR200" s="610"/>
      <c r="AS200" s="611"/>
      <c r="AT200" s="607"/>
      <c r="AU200" s="623"/>
      <c r="AV200" s="623"/>
      <c r="AW200" s="623"/>
      <c r="AX200" s="623"/>
      <c r="AY200" s="623"/>
      <c r="AZ200" s="623"/>
      <c r="BA200" s="623"/>
      <c r="BB200" s="623"/>
      <c r="BC200" s="623"/>
      <c r="BD200" s="623"/>
      <c r="BE200" s="623"/>
      <c r="BF200" s="610"/>
      <c r="BG200" s="611"/>
      <c r="BH200" s="607"/>
      <c r="BI200" s="623"/>
      <c r="BJ200" s="623"/>
      <c r="BK200" s="623"/>
      <c r="BL200" s="623"/>
      <c r="BM200" s="623"/>
      <c r="BN200" s="623"/>
      <c r="BO200" s="623"/>
      <c r="BP200" s="623"/>
      <c r="BQ200" s="623"/>
      <c r="BR200" s="623"/>
      <c r="BS200" s="623"/>
      <c r="BT200" s="610"/>
      <c r="BU200" s="621"/>
      <c r="BV200" s="607"/>
      <c r="BW200" s="623"/>
      <c r="BX200" s="623"/>
      <c r="BY200" s="623"/>
      <c r="BZ200" s="623"/>
      <c r="CA200" s="623"/>
      <c r="CB200" s="623"/>
      <c r="CC200" s="623"/>
      <c r="CD200" s="623"/>
      <c r="CE200" s="623"/>
      <c r="CF200" s="623"/>
      <c r="CG200" s="623"/>
      <c r="CH200" s="610"/>
      <c r="CI200" s="611"/>
      <c r="CJ200" s="607"/>
      <c r="CK200" s="623"/>
      <c r="CL200" s="623"/>
      <c r="CM200" s="623"/>
      <c r="CN200" s="623"/>
      <c r="CO200" s="623"/>
      <c r="CP200" s="623"/>
      <c r="CQ200" s="623"/>
      <c r="CR200" s="623"/>
      <c r="CS200" s="623"/>
      <c r="CT200" s="623"/>
      <c r="CU200" s="623"/>
      <c r="CV200" s="610"/>
      <c r="CW200" s="611"/>
      <c r="CX200" s="607"/>
      <c r="CY200" s="623"/>
      <c r="CZ200" s="623"/>
      <c r="DA200" s="623"/>
      <c r="DB200" s="623"/>
      <c r="DC200" s="623"/>
      <c r="DD200" s="623"/>
      <c r="DE200" s="623"/>
      <c r="DF200" s="623"/>
      <c r="DG200" s="623"/>
      <c r="DH200" s="623"/>
      <c r="DI200" s="623"/>
      <c r="DJ200" s="610"/>
      <c r="DK200" s="611"/>
      <c r="DL200" s="607"/>
      <c r="DM200" s="623"/>
      <c r="DN200" s="623"/>
      <c r="DO200" s="623"/>
      <c r="DP200" s="623"/>
      <c r="DQ200" s="623"/>
      <c r="DR200" s="623"/>
      <c r="DS200" s="623"/>
      <c r="DT200" s="623"/>
      <c r="DU200" s="623"/>
      <c r="DV200" s="623"/>
      <c r="DW200" s="623"/>
      <c r="DX200" s="610"/>
      <c r="DY200" s="611"/>
      <c r="DZ200" s="607"/>
      <c r="EA200" s="623"/>
      <c r="EB200" s="623"/>
      <c r="EC200" s="623"/>
      <c r="ED200" s="623"/>
      <c r="EE200" s="623"/>
      <c r="EF200" s="623"/>
      <c r="EG200" s="623"/>
      <c r="EH200" s="623"/>
      <c r="EI200" s="623"/>
      <c r="EJ200" s="623"/>
      <c r="EK200" s="623"/>
      <c r="EL200" s="610"/>
      <c r="EM200" s="611"/>
      <c r="EN200" s="607"/>
      <c r="EO200" s="623"/>
      <c r="EP200" s="623"/>
      <c r="EQ200" s="623"/>
      <c r="ER200" s="623"/>
      <c r="ES200" s="623"/>
      <c r="ET200" s="623"/>
      <c r="EU200" s="623"/>
      <c r="EV200" s="623"/>
      <c r="EW200" s="623"/>
      <c r="EX200" s="623"/>
      <c r="EY200" s="623"/>
      <c r="EZ200" s="610"/>
      <c r="FA200" s="611"/>
      <c r="FB200" s="607"/>
      <c r="FC200" s="623"/>
      <c r="FD200" s="623"/>
      <c r="FE200" s="623"/>
      <c r="FF200" s="623"/>
      <c r="FG200" s="623"/>
      <c r="FH200" s="623"/>
      <c r="FI200" s="623"/>
      <c r="FJ200" s="623"/>
      <c r="FK200" s="623"/>
      <c r="FL200" s="623"/>
      <c r="FM200" s="623"/>
      <c r="FN200" s="610"/>
      <c r="FO200" s="611"/>
      <c r="FP200" s="607"/>
      <c r="FQ200" s="623"/>
      <c r="FR200" s="623"/>
      <c r="FS200" s="623"/>
      <c r="FT200" s="623"/>
      <c r="FU200" s="623"/>
      <c r="FV200" s="623"/>
      <c r="FW200" s="623"/>
      <c r="FX200" s="623"/>
      <c r="FY200" s="623"/>
      <c r="FZ200" s="623"/>
      <c r="GA200" s="623"/>
      <c r="GB200" s="610"/>
      <c r="GC200" s="611"/>
      <c r="GD200" s="607"/>
      <c r="GE200" s="623"/>
      <c r="GF200" s="623"/>
      <c r="GG200" s="623"/>
      <c r="GH200" s="623"/>
      <c r="GI200" s="623"/>
      <c r="GJ200" s="623"/>
      <c r="GK200" s="623"/>
      <c r="GL200" s="623"/>
      <c r="GM200" s="623"/>
      <c r="GN200" s="623"/>
      <c r="GO200" s="623"/>
      <c r="GP200" s="610"/>
      <c r="GQ200" s="611"/>
      <c r="GR200" s="607"/>
      <c r="GS200" s="623"/>
      <c r="GT200" s="623"/>
      <c r="GU200" s="623"/>
      <c r="GV200" s="623"/>
      <c r="GW200" s="623"/>
      <c r="GX200" s="623"/>
      <c r="GY200" s="623"/>
      <c r="GZ200" s="623"/>
      <c r="HA200" s="623"/>
      <c r="HB200" s="623"/>
      <c r="HC200" s="623"/>
      <c r="HD200" s="610"/>
      <c r="HE200" s="611"/>
      <c r="HF200" s="607"/>
      <c r="HG200" s="623"/>
      <c r="HH200" s="623"/>
      <c r="HI200" s="623"/>
      <c r="HJ200" s="623"/>
      <c r="HK200" s="623"/>
      <c r="HL200" s="623"/>
      <c r="HM200" s="623"/>
      <c r="HN200" s="623"/>
      <c r="HO200" s="623"/>
      <c r="HP200" s="623"/>
      <c r="HQ200" s="623"/>
      <c r="HR200" s="610"/>
      <c r="HS200" s="611"/>
      <c r="HT200" s="607"/>
      <c r="HU200" s="623"/>
      <c r="HV200" s="623"/>
      <c r="HW200" s="623"/>
      <c r="HX200" s="623"/>
      <c r="HY200" s="623"/>
      <c r="HZ200" s="623"/>
      <c r="IA200" s="623"/>
      <c r="IB200" s="623"/>
      <c r="IC200" s="623"/>
      <c r="ID200" s="623"/>
      <c r="IE200" s="623"/>
      <c r="IF200" s="610"/>
      <c r="IG200" s="611"/>
      <c r="IH200" s="607"/>
      <c r="II200" s="623"/>
      <c r="IJ200" s="623"/>
      <c r="IK200" s="623"/>
      <c r="IL200" s="623"/>
      <c r="IM200" s="623"/>
      <c r="IN200" s="623"/>
      <c r="IO200" s="623"/>
      <c r="IP200" s="623"/>
      <c r="IQ200" s="623"/>
      <c r="IR200" s="623"/>
      <c r="IS200" s="623"/>
      <c r="IT200" s="610"/>
      <c r="IU200" s="611"/>
      <c r="IV200" s="607"/>
      <c r="IW200" s="623"/>
      <c r="IX200" s="623"/>
      <c r="IY200" s="623"/>
      <c r="IZ200" s="623"/>
      <c r="JA200" s="623"/>
      <c r="JB200" s="623"/>
      <c r="JC200" s="623"/>
      <c r="JD200" s="623"/>
      <c r="JE200" s="623"/>
      <c r="JF200" s="623"/>
      <c r="JG200" s="623"/>
      <c r="JH200" s="610"/>
      <c r="JI200" s="611"/>
      <c r="JJ200" s="607"/>
      <c r="JK200" s="623"/>
      <c r="JL200" s="623"/>
      <c r="JM200" s="623"/>
      <c r="JN200" s="623"/>
      <c r="JO200" s="623"/>
      <c r="JP200" s="623"/>
      <c r="JQ200" s="623"/>
      <c r="JR200" s="623"/>
      <c r="JS200" s="623"/>
      <c r="JT200" s="623"/>
      <c r="JU200" s="623"/>
      <c r="JV200" s="610"/>
      <c r="JW200" s="611"/>
      <c r="JX200" s="607"/>
      <c r="JY200" s="623"/>
      <c r="JZ200" s="623"/>
      <c r="KA200" s="623"/>
      <c r="KB200" s="623"/>
      <c r="KC200" s="623"/>
      <c r="KD200" s="623"/>
      <c r="KE200" s="623"/>
      <c r="KF200" s="623"/>
      <c r="KG200" s="623"/>
      <c r="KH200" s="623"/>
      <c r="KI200" s="623"/>
      <c r="KJ200" s="610"/>
      <c r="KK200" s="611"/>
      <c r="KL200" s="607"/>
      <c r="KM200" s="623"/>
      <c r="KN200" s="623"/>
      <c r="KO200" s="623"/>
      <c r="KP200" s="623"/>
      <c r="KQ200" s="623"/>
      <c r="KR200" s="623"/>
      <c r="KS200" s="623"/>
      <c r="KT200" s="623"/>
      <c r="KU200" s="623"/>
      <c r="KV200" s="623"/>
      <c r="KW200" s="623"/>
      <c r="KX200" s="610"/>
      <c r="KY200" s="611"/>
      <c r="KZ200" s="607"/>
      <c r="LA200" s="623"/>
      <c r="LB200" s="623"/>
      <c r="LC200" s="623"/>
      <c r="LD200" s="623"/>
      <c r="LE200" s="623"/>
      <c r="LF200" s="623"/>
      <c r="LG200" s="623"/>
      <c r="LH200" s="623"/>
      <c r="LI200" s="623"/>
      <c r="LJ200" s="623"/>
      <c r="LK200" s="623"/>
      <c r="LL200" s="610"/>
      <c r="LM200" s="611"/>
      <c r="LN200" s="607"/>
      <c r="LO200" s="623"/>
      <c r="LP200" s="623"/>
      <c r="LQ200" s="623"/>
      <c r="LR200" s="623"/>
      <c r="LS200" s="623"/>
      <c r="LT200" s="623"/>
      <c r="LU200" s="623"/>
      <c r="LV200" s="623"/>
      <c r="LW200" s="623"/>
      <c r="LX200" s="623"/>
      <c r="LY200" s="623"/>
      <c r="LZ200" s="610"/>
      <c r="MA200" s="611"/>
      <c r="MB200" s="607"/>
      <c r="MC200" s="623"/>
      <c r="MD200" s="623"/>
      <c r="ME200" s="623"/>
      <c r="MF200" s="623"/>
      <c r="MG200" s="623"/>
      <c r="MH200" s="623"/>
      <c r="MI200" s="623"/>
      <c r="MJ200" s="623"/>
      <c r="MK200" s="623"/>
      <c r="ML200" s="623"/>
      <c r="MM200" s="623"/>
      <c r="MN200" s="610"/>
      <c r="MO200" s="611"/>
      <c r="MP200" s="607"/>
      <c r="MQ200" s="623"/>
      <c r="MR200" s="623"/>
      <c r="MS200" s="623"/>
      <c r="MT200" s="623"/>
      <c r="MU200" s="623"/>
      <c r="MV200" s="623"/>
      <c r="MW200" s="623"/>
      <c r="MX200" s="623"/>
      <c r="MY200" s="623"/>
      <c r="MZ200" s="623"/>
      <c r="NA200" s="623"/>
      <c r="NB200" s="610"/>
      <c r="NC200" s="611"/>
      <c r="ND200" s="607"/>
      <c r="NE200" s="623"/>
      <c r="NF200" s="623"/>
      <c r="NG200" s="623"/>
      <c r="NH200" s="623"/>
      <c r="NI200" s="623"/>
      <c r="NJ200" s="623"/>
      <c r="NK200" s="623"/>
      <c r="NL200" s="623"/>
      <c r="NM200" s="623"/>
      <c r="NN200" s="623"/>
      <c r="NO200" s="623"/>
      <c r="NP200" s="610"/>
      <c r="NQ200" s="611"/>
      <c r="NR200" s="607"/>
      <c r="NS200" s="623"/>
      <c r="NT200" s="623"/>
      <c r="NU200" s="623"/>
      <c r="NV200" s="623"/>
      <c r="NW200" s="623"/>
      <c r="NX200" s="623"/>
      <c r="NY200" s="623"/>
      <c r="NZ200" s="623"/>
      <c r="OA200" s="623"/>
      <c r="OB200" s="623"/>
      <c r="OC200" s="623"/>
      <c r="OD200" s="610"/>
      <c r="OE200" s="611"/>
      <c r="OF200" s="607"/>
      <c r="OG200" s="623"/>
      <c r="OH200" s="623"/>
      <c r="OI200" s="623"/>
      <c r="OJ200" s="623"/>
      <c r="OK200" s="623"/>
      <c r="OL200" s="623"/>
      <c r="OM200" s="623"/>
      <c r="ON200" s="623"/>
      <c r="OO200" s="623"/>
      <c r="OP200" s="623"/>
      <c r="OQ200" s="623"/>
      <c r="OR200" s="610"/>
      <c r="OS200" s="611"/>
      <c r="OT200" s="607"/>
      <c r="OU200" s="623"/>
      <c r="OV200" s="623"/>
      <c r="OW200" s="623"/>
      <c r="OX200" s="623"/>
      <c r="OY200" s="623"/>
      <c r="OZ200" s="623"/>
      <c r="PA200" s="623"/>
      <c r="PB200" s="623"/>
      <c r="PC200" s="623"/>
      <c r="PD200" s="623"/>
      <c r="PE200" s="623"/>
      <c r="PF200" s="610"/>
      <c r="PG200" s="611"/>
      <c r="PH200" s="607"/>
      <c r="PI200" s="623"/>
      <c r="PJ200" s="623"/>
      <c r="PK200" s="623"/>
      <c r="PL200" s="623"/>
      <c r="PM200" s="623"/>
      <c r="PN200" s="623"/>
      <c r="PO200" s="623"/>
      <c r="PP200" s="623"/>
      <c r="PQ200" s="623"/>
      <c r="PR200" s="623"/>
      <c r="PS200" s="623"/>
      <c r="PT200" s="610"/>
      <c r="PU200" s="611"/>
      <c r="PV200" s="607"/>
      <c r="PW200" s="623"/>
      <c r="PX200" s="623"/>
      <c r="PY200" s="623"/>
      <c r="PZ200" s="623"/>
      <c r="QA200" s="623"/>
      <c r="QB200" s="623"/>
      <c r="QC200" s="623"/>
      <c r="QD200" s="623"/>
      <c r="QE200" s="623"/>
      <c r="QF200" s="623"/>
      <c r="QG200" s="623"/>
      <c r="QH200" s="610"/>
      <c r="QI200" s="611"/>
      <c r="QJ200" s="607"/>
      <c r="QK200" s="623"/>
      <c r="QL200" s="623"/>
      <c r="QM200" s="623"/>
      <c r="QN200" s="623"/>
      <c r="QO200" s="623"/>
      <c r="QP200" s="623"/>
      <c r="QQ200" s="623"/>
      <c r="QR200" s="623"/>
      <c r="QS200" s="623"/>
      <c r="QT200" s="623"/>
      <c r="QU200" s="623"/>
      <c r="QV200" s="610"/>
      <c r="QW200" s="611"/>
      <c r="QX200" s="610"/>
      <c r="QY200" s="610"/>
      <c r="QZ200" s="610"/>
      <c r="RA200" s="610"/>
      <c r="RB200" s="610"/>
      <c r="RC200" s="610"/>
      <c r="RD200" s="610"/>
      <c r="RE200" s="610"/>
      <c r="RF200" s="610"/>
      <c r="RG200" s="610"/>
      <c r="RH200" s="610"/>
      <c r="RI200" s="610"/>
      <c r="RJ200" s="610"/>
    </row>
    <row r="201" spans="1:478" s="392" customFormat="1" x14ac:dyDescent="0.3">
      <c r="A201" s="589"/>
      <c r="B201" s="398" t="s">
        <v>179</v>
      </c>
      <c r="C201" s="313"/>
      <c r="D201" s="626">
        <f>SUM(D192:D200)</f>
        <v>1465.1399999999999</v>
      </c>
      <c r="E201" s="627">
        <f t="shared" ref="E201:O201" si="1239">SUM(E192:E200)</f>
        <v>3533.91</v>
      </c>
      <c r="F201" s="627">
        <f t="shared" si="1239"/>
        <v>0</v>
      </c>
      <c r="G201" s="627">
        <f t="shared" si="1239"/>
        <v>0</v>
      </c>
      <c r="H201" s="627">
        <f t="shared" si="1239"/>
        <v>0</v>
      </c>
      <c r="I201" s="627">
        <f t="shared" si="1239"/>
        <v>0</v>
      </c>
      <c r="J201" s="627">
        <f t="shared" si="1239"/>
        <v>0</v>
      </c>
      <c r="K201" s="627">
        <f t="shared" si="1239"/>
        <v>0</v>
      </c>
      <c r="L201" s="627">
        <f t="shared" si="1239"/>
        <v>0</v>
      </c>
      <c r="M201" s="627">
        <f t="shared" si="1239"/>
        <v>0</v>
      </c>
      <c r="N201" s="627">
        <f t="shared" si="1239"/>
        <v>0</v>
      </c>
      <c r="O201" s="627">
        <f t="shared" si="1239"/>
        <v>0</v>
      </c>
      <c r="P201" s="617">
        <f>+SUBTOTAL(9,D201:O201)</f>
        <v>4999.0499999999993</v>
      </c>
      <c r="Q201" s="611"/>
      <c r="R201" s="626">
        <f>SUM(R192:R200)</f>
        <v>709.03</v>
      </c>
      <c r="S201" s="627">
        <f t="shared" ref="S201:AC201" si="1240">SUM(S192:S200)</f>
        <v>1548.3799999999999</v>
      </c>
      <c r="T201" s="627">
        <f t="shared" si="1240"/>
        <v>0</v>
      </c>
      <c r="U201" s="627">
        <f t="shared" si="1240"/>
        <v>0</v>
      </c>
      <c r="V201" s="627">
        <f t="shared" si="1240"/>
        <v>0</v>
      </c>
      <c r="W201" s="627">
        <f t="shared" si="1240"/>
        <v>0</v>
      </c>
      <c r="X201" s="627">
        <f t="shared" si="1240"/>
        <v>0</v>
      </c>
      <c r="Y201" s="627">
        <f t="shared" si="1240"/>
        <v>0</v>
      </c>
      <c r="Z201" s="627">
        <f t="shared" si="1240"/>
        <v>0</v>
      </c>
      <c r="AA201" s="627">
        <f t="shared" si="1240"/>
        <v>0</v>
      </c>
      <c r="AB201" s="627">
        <f t="shared" si="1240"/>
        <v>0</v>
      </c>
      <c r="AC201" s="627">
        <f t="shared" si="1240"/>
        <v>0</v>
      </c>
      <c r="AD201" s="617">
        <f>+SUBTOTAL(9,R201:AC201)</f>
        <v>2257.41</v>
      </c>
      <c r="AE201" s="611"/>
      <c r="AF201" s="626">
        <f>SUM(AF192:AF200)</f>
        <v>142.02000000000001</v>
      </c>
      <c r="AG201" s="627">
        <f t="shared" ref="AG201:AQ201" si="1241">SUM(AG192:AG200)</f>
        <v>82.850000000000009</v>
      </c>
      <c r="AH201" s="627">
        <f t="shared" si="1241"/>
        <v>0</v>
      </c>
      <c r="AI201" s="627">
        <f t="shared" si="1241"/>
        <v>0</v>
      </c>
      <c r="AJ201" s="627">
        <f t="shared" si="1241"/>
        <v>0</v>
      </c>
      <c r="AK201" s="627">
        <f t="shared" si="1241"/>
        <v>0</v>
      </c>
      <c r="AL201" s="627">
        <f t="shared" si="1241"/>
        <v>0</v>
      </c>
      <c r="AM201" s="627">
        <f t="shared" si="1241"/>
        <v>0</v>
      </c>
      <c r="AN201" s="627">
        <f t="shared" si="1241"/>
        <v>0</v>
      </c>
      <c r="AO201" s="627">
        <f t="shared" si="1241"/>
        <v>0</v>
      </c>
      <c r="AP201" s="627">
        <f t="shared" si="1241"/>
        <v>0</v>
      </c>
      <c r="AQ201" s="627">
        <f t="shared" si="1241"/>
        <v>0</v>
      </c>
      <c r="AR201" s="617">
        <f>+SUBTOTAL(9,AF201:AQ201)</f>
        <v>224.87</v>
      </c>
      <c r="AS201" s="611"/>
      <c r="AT201" s="626">
        <f>SUM(AT192:AT200)</f>
        <v>1562.27</v>
      </c>
      <c r="AU201" s="627">
        <f t="shared" ref="AU201:BE201" si="1242">SUM(AU192:AU200)</f>
        <v>911.12000000000012</v>
      </c>
      <c r="AV201" s="627">
        <f t="shared" si="1242"/>
        <v>0</v>
      </c>
      <c r="AW201" s="627">
        <f t="shared" si="1242"/>
        <v>0</v>
      </c>
      <c r="AX201" s="627">
        <f t="shared" si="1242"/>
        <v>0</v>
      </c>
      <c r="AY201" s="627">
        <f t="shared" si="1242"/>
        <v>0</v>
      </c>
      <c r="AZ201" s="627">
        <f t="shared" si="1242"/>
        <v>0</v>
      </c>
      <c r="BA201" s="627">
        <f t="shared" si="1242"/>
        <v>0</v>
      </c>
      <c r="BB201" s="627">
        <f t="shared" si="1242"/>
        <v>0</v>
      </c>
      <c r="BC201" s="627">
        <f t="shared" si="1242"/>
        <v>0</v>
      </c>
      <c r="BD201" s="627">
        <f t="shared" si="1242"/>
        <v>0</v>
      </c>
      <c r="BE201" s="627">
        <f t="shared" si="1242"/>
        <v>0</v>
      </c>
      <c r="BF201" s="617">
        <f>+SUBTOTAL(9,AT201:BE201)</f>
        <v>2473.3900000000003</v>
      </c>
      <c r="BG201" s="611"/>
      <c r="BH201" s="626">
        <f>SUM(BH192:BH200)</f>
        <v>142.03</v>
      </c>
      <c r="BI201" s="627">
        <f t="shared" ref="BI201:BS201" si="1243">SUM(BI192:BI200)</f>
        <v>81.330000000000013</v>
      </c>
      <c r="BJ201" s="627">
        <f t="shared" si="1243"/>
        <v>0</v>
      </c>
      <c r="BK201" s="627">
        <f t="shared" si="1243"/>
        <v>0</v>
      </c>
      <c r="BL201" s="627">
        <f t="shared" si="1243"/>
        <v>0</v>
      </c>
      <c r="BM201" s="627">
        <f t="shared" si="1243"/>
        <v>0</v>
      </c>
      <c r="BN201" s="627">
        <f t="shared" si="1243"/>
        <v>0</v>
      </c>
      <c r="BO201" s="627">
        <f t="shared" si="1243"/>
        <v>0</v>
      </c>
      <c r="BP201" s="627">
        <f t="shared" si="1243"/>
        <v>0</v>
      </c>
      <c r="BQ201" s="627">
        <f t="shared" si="1243"/>
        <v>0</v>
      </c>
      <c r="BR201" s="627">
        <f t="shared" si="1243"/>
        <v>0</v>
      </c>
      <c r="BS201" s="627">
        <f t="shared" si="1243"/>
        <v>0</v>
      </c>
      <c r="BT201" s="617">
        <f>+SUBTOTAL(9,BH201:BS201)</f>
        <v>223.36</v>
      </c>
      <c r="BU201" s="621"/>
      <c r="BV201" s="626">
        <f>SUM(BV192:BV200)</f>
        <v>4260.9599999999991</v>
      </c>
      <c r="BW201" s="627">
        <f t="shared" ref="BW201:CG201" si="1244">SUM(BW192:BW200)</f>
        <v>2358.62</v>
      </c>
      <c r="BX201" s="627">
        <f t="shared" si="1244"/>
        <v>0</v>
      </c>
      <c r="BY201" s="627">
        <f t="shared" si="1244"/>
        <v>0</v>
      </c>
      <c r="BZ201" s="627">
        <f t="shared" si="1244"/>
        <v>0</v>
      </c>
      <c r="CA201" s="627">
        <f t="shared" si="1244"/>
        <v>0</v>
      </c>
      <c r="CB201" s="627">
        <f t="shared" si="1244"/>
        <v>0</v>
      </c>
      <c r="CC201" s="627">
        <f t="shared" si="1244"/>
        <v>0</v>
      </c>
      <c r="CD201" s="627">
        <f t="shared" si="1244"/>
        <v>0</v>
      </c>
      <c r="CE201" s="627">
        <f t="shared" si="1244"/>
        <v>0</v>
      </c>
      <c r="CF201" s="627">
        <f t="shared" si="1244"/>
        <v>0</v>
      </c>
      <c r="CG201" s="627">
        <f t="shared" si="1244"/>
        <v>0</v>
      </c>
      <c r="CH201" s="617">
        <f>+SUBTOTAL(9,BV201:CG201)</f>
        <v>6619.579999999999</v>
      </c>
      <c r="CI201" s="611"/>
      <c r="CJ201" s="626">
        <f>SUM(CJ192:CJ200)</f>
        <v>426.08</v>
      </c>
      <c r="CK201" s="627">
        <f t="shared" ref="CK201:CU201" si="1245">SUM(CK192:CK200)</f>
        <v>248.48</v>
      </c>
      <c r="CL201" s="627">
        <f t="shared" si="1245"/>
        <v>0</v>
      </c>
      <c r="CM201" s="627">
        <f t="shared" si="1245"/>
        <v>0</v>
      </c>
      <c r="CN201" s="627">
        <f t="shared" si="1245"/>
        <v>0</v>
      </c>
      <c r="CO201" s="627">
        <f t="shared" si="1245"/>
        <v>0</v>
      </c>
      <c r="CP201" s="627">
        <f t="shared" si="1245"/>
        <v>0</v>
      </c>
      <c r="CQ201" s="627">
        <f t="shared" si="1245"/>
        <v>0</v>
      </c>
      <c r="CR201" s="627">
        <f t="shared" si="1245"/>
        <v>0</v>
      </c>
      <c r="CS201" s="627">
        <f t="shared" si="1245"/>
        <v>0</v>
      </c>
      <c r="CT201" s="627">
        <f t="shared" si="1245"/>
        <v>0</v>
      </c>
      <c r="CU201" s="627">
        <f t="shared" si="1245"/>
        <v>0</v>
      </c>
      <c r="CV201" s="617">
        <f>+SUBTOTAL(9,CJ201:CU201)</f>
        <v>674.56</v>
      </c>
      <c r="CW201" s="611"/>
      <c r="CX201" s="626">
        <f>SUM(CX192:CX200)</f>
        <v>426.08</v>
      </c>
      <c r="CY201" s="627">
        <f t="shared" ref="CY201:DI201" si="1246">SUM(CY192:CY200)</f>
        <v>376.11999999999995</v>
      </c>
      <c r="CZ201" s="627">
        <f t="shared" si="1246"/>
        <v>0</v>
      </c>
      <c r="DA201" s="627">
        <f t="shared" si="1246"/>
        <v>0</v>
      </c>
      <c r="DB201" s="627">
        <f t="shared" si="1246"/>
        <v>0</v>
      </c>
      <c r="DC201" s="627">
        <f t="shared" si="1246"/>
        <v>0</v>
      </c>
      <c r="DD201" s="627">
        <f t="shared" si="1246"/>
        <v>0</v>
      </c>
      <c r="DE201" s="627">
        <f t="shared" si="1246"/>
        <v>0</v>
      </c>
      <c r="DF201" s="627">
        <f t="shared" si="1246"/>
        <v>0</v>
      </c>
      <c r="DG201" s="627">
        <f t="shared" si="1246"/>
        <v>0</v>
      </c>
      <c r="DH201" s="627">
        <f t="shared" si="1246"/>
        <v>0</v>
      </c>
      <c r="DI201" s="627">
        <f t="shared" si="1246"/>
        <v>0</v>
      </c>
      <c r="DJ201" s="617">
        <f>+SUBTOTAL(9,CX201:DI201)</f>
        <v>802.19999999999993</v>
      </c>
      <c r="DK201" s="611"/>
      <c r="DL201" s="626">
        <f>SUM(DL192:DL200)</f>
        <v>284.03000000000003</v>
      </c>
      <c r="DM201" s="627">
        <f t="shared" ref="DM201:DW201" si="1247">SUM(DM192:DM200)</f>
        <v>165.72</v>
      </c>
      <c r="DN201" s="627">
        <f t="shared" si="1247"/>
        <v>0</v>
      </c>
      <c r="DO201" s="627">
        <f t="shared" si="1247"/>
        <v>0</v>
      </c>
      <c r="DP201" s="627">
        <f t="shared" si="1247"/>
        <v>0</v>
      </c>
      <c r="DQ201" s="627">
        <f t="shared" si="1247"/>
        <v>0</v>
      </c>
      <c r="DR201" s="627">
        <f t="shared" si="1247"/>
        <v>0</v>
      </c>
      <c r="DS201" s="627">
        <f t="shared" si="1247"/>
        <v>0</v>
      </c>
      <c r="DT201" s="627">
        <f t="shared" si="1247"/>
        <v>0</v>
      </c>
      <c r="DU201" s="627">
        <f t="shared" si="1247"/>
        <v>0</v>
      </c>
      <c r="DV201" s="627">
        <f t="shared" si="1247"/>
        <v>0</v>
      </c>
      <c r="DW201" s="627">
        <f t="shared" si="1247"/>
        <v>0</v>
      </c>
      <c r="DX201" s="617">
        <f>+SUBTOTAL(9,DL201:DW201)</f>
        <v>449.75</v>
      </c>
      <c r="DY201" s="611"/>
      <c r="DZ201" s="626">
        <f>SUM(DZ192:DZ200)</f>
        <v>2126.9700000000003</v>
      </c>
      <c r="EA201" s="627">
        <f t="shared" ref="EA201:EK201" si="1248">SUM(EA192:EA200)</f>
        <v>1239.0300000000002</v>
      </c>
      <c r="EB201" s="627">
        <f t="shared" si="1248"/>
        <v>0</v>
      </c>
      <c r="EC201" s="627">
        <f t="shared" si="1248"/>
        <v>0</v>
      </c>
      <c r="ED201" s="627">
        <f t="shared" si="1248"/>
        <v>0</v>
      </c>
      <c r="EE201" s="627">
        <f t="shared" si="1248"/>
        <v>0</v>
      </c>
      <c r="EF201" s="627">
        <f t="shared" si="1248"/>
        <v>0</v>
      </c>
      <c r="EG201" s="627">
        <f t="shared" si="1248"/>
        <v>0</v>
      </c>
      <c r="EH201" s="627">
        <f t="shared" si="1248"/>
        <v>0</v>
      </c>
      <c r="EI201" s="627">
        <f t="shared" si="1248"/>
        <v>0</v>
      </c>
      <c r="EJ201" s="627">
        <f t="shared" si="1248"/>
        <v>0</v>
      </c>
      <c r="EK201" s="627">
        <f t="shared" si="1248"/>
        <v>0</v>
      </c>
      <c r="EL201" s="617">
        <f>+SUBTOTAL(9,DZ201:EK201)</f>
        <v>3366.0000000000005</v>
      </c>
      <c r="EM201" s="611"/>
      <c r="EN201" s="626">
        <f>SUM(EN192:EN200)</f>
        <v>2277.7600000000002</v>
      </c>
      <c r="EO201" s="627">
        <f t="shared" ref="EO201:EY201" si="1249">SUM(EO192:EO200)</f>
        <v>4668.13</v>
      </c>
      <c r="EP201" s="627">
        <f t="shared" si="1249"/>
        <v>0</v>
      </c>
      <c r="EQ201" s="627">
        <f t="shared" si="1249"/>
        <v>0</v>
      </c>
      <c r="ER201" s="627">
        <f t="shared" si="1249"/>
        <v>0</v>
      </c>
      <c r="ES201" s="627">
        <f t="shared" si="1249"/>
        <v>0</v>
      </c>
      <c r="ET201" s="627">
        <f t="shared" si="1249"/>
        <v>0</v>
      </c>
      <c r="EU201" s="627">
        <f t="shared" si="1249"/>
        <v>0</v>
      </c>
      <c r="EV201" s="627">
        <f t="shared" si="1249"/>
        <v>0</v>
      </c>
      <c r="EW201" s="627">
        <f t="shared" si="1249"/>
        <v>0</v>
      </c>
      <c r="EX201" s="627">
        <f t="shared" si="1249"/>
        <v>0</v>
      </c>
      <c r="EY201" s="627">
        <f t="shared" si="1249"/>
        <v>0</v>
      </c>
      <c r="EZ201" s="617">
        <f>+SUBTOTAL(9,EN201:EY201)</f>
        <v>6945.89</v>
      </c>
      <c r="FA201" s="611"/>
      <c r="FB201" s="626">
        <f>SUM(FB192:FB200)</f>
        <v>2552.4499999999998</v>
      </c>
      <c r="FC201" s="627">
        <f t="shared" ref="FC201:FM201" si="1250">SUM(FC192:FC200)</f>
        <v>5574.16</v>
      </c>
      <c r="FD201" s="627">
        <f t="shared" si="1250"/>
        <v>0</v>
      </c>
      <c r="FE201" s="627">
        <f t="shared" si="1250"/>
        <v>0</v>
      </c>
      <c r="FF201" s="627">
        <f t="shared" si="1250"/>
        <v>0</v>
      </c>
      <c r="FG201" s="627">
        <f t="shared" si="1250"/>
        <v>0</v>
      </c>
      <c r="FH201" s="627">
        <f t="shared" si="1250"/>
        <v>0</v>
      </c>
      <c r="FI201" s="627">
        <f t="shared" si="1250"/>
        <v>0</v>
      </c>
      <c r="FJ201" s="627">
        <f t="shared" si="1250"/>
        <v>0</v>
      </c>
      <c r="FK201" s="627">
        <f t="shared" si="1250"/>
        <v>0</v>
      </c>
      <c r="FL201" s="627">
        <f t="shared" si="1250"/>
        <v>0</v>
      </c>
      <c r="FM201" s="627">
        <f t="shared" si="1250"/>
        <v>0</v>
      </c>
      <c r="FN201" s="617">
        <f>+SUBTOTAL(9,FB201:FM201)</f>
        <v>8126.61</v>
      </c>
      <c r="FO201" s="611"/>
      <c r="FP201" s="626">
        <f>SUM(FP192:FP200)</f>
        <v>2414.46</v>
      </c>
      <c r="FQ201" s="627">
        <f t="shared" ref="FQ201:GA201" si="1251">SUM(FQ192:FQ200)</f>
        <v>1152.6700000000003</v>
      </c>
      <c r="FR201" s="627">
        <f t="shared" si="1251"/>
        <v>0</v>
      </c>
      <c r="FS201" s="627">
        <f t="shared" si="1251"/>
        <v>0</v>
      </c>
      <c r="FT201" s="627">
        <f t="shared" si="1251"/>
        <v>0</v>
      </c>
      <c r="FU201" s="627">
        <f t="shared" si="1251"/>
        <v>0</v>
      </c>
      <c r="FV201" s="627">
        <f t="shared" si="1251"/>
        <v>0</v>
      </c>
      <c r="FW201" s="627">
        <f t="shared" si="1251"/>
        <v>0</v>
      </c>
      <c r="FX201" s="627">
        <f t="shared" si="1251"/>
        <v>0</v>
      </c>
      <c r="FY201" s="627">
        <f t="shared" si="1251"/>
        <v>0</v>
      </c>
      <c r="FZ201" s="627">
        <f t="shared" si="1251"/>
        <v>0</v>
      </c>
      <c r="GA201" s="627">
        <f t="shared" si="1251"/>
        <v>0</v>
      </c>
      <c r="GB201" s="617">
        <f>+SUBTOTAL(9,FP201:GA201)</f>
        <v>3567.13</v>
      </c>
      <c r="GC201" s="611"/>
      <c r="GD201" s="626">
        <f>SUM(GD192:GD200)</f>
        <v>142.02000000000001</v>
      </c>
      <c r="GE201" s="627">
        <f t="shared" ref="GE201:GO201" si="1252">SUM(GE192:GE200)</f>
        <v>82.850000000000009</v>
      </c>
      <c r="GF201" s="627">
        <f t="shared" si="1252"/>
        <v>0</v>
      </c>
      <c r="GG201" s="627">
        <f t="shared" si="1252"/>
        <v>0</v>
      </c>
      <c r="GH201" s="627">
        <f t="shared" si="1252"/>
        <v>0</v>
      </c>
      <c r="GI201" s="627">
        <f t="shared" si="1252"/>
        <v>0</v>
      </c>
      <c r="GJ201" s="627">
        <f t="shared" si="1252"/>
        <v>0</v>
      </c>
      <c r="GK201" s="627">
        <f t="shared" si="1252"/>
        <v>0</v>
      </c>
      <c r="GL201" s="627">
        <f t="shared" si="1252"/>
        <v>0</v>
      </c>
      <c r="GM201" s="627">
        <f t="shared" si="1252"/>
        <v>0</v>
      </c>
      <c r="GN201" s="627">
        <f t="shared" si="1252"/>
        <v>0</v>
      </c>
      <c r="GO201" s="627">
        <f t="shared" si="1252"/>
        <v>0</v>
      </c>
      <c r="GP201" s="617">
        <f>+SUBTOTAL(9,GD201:GO201)</f>
        <v>224.87</v>
      </c>
      <c r="GQ201" s="611"/>
      <c r="GR201" s="626">
        <f>SUM(GR192:GR200)</f>
        <v>3834.6299999999997</v>
      </c>
      <c r="GS201" s="627">
        <f t="shared" ref="GS201:HC201" si="1253">SUM(GS192:GS200)</f>
        <v>2236.12</v>
      </c>
      <c r="GT201" s="627">
        <f t="shared" si="1253"/>
        <v>0</v>
      </c>
      <c r="GU201" s="627">
        <f t="shared" si="1253"/>
        <v>0</v>
      </c>
      <c r="GV201" s="627">
        <f t="shared" si="1253"/>
        <v>0</v>
      </c>
      <c r="GW201" s="627">
        <f t="shared" si="1253"/>
        <v>0</v>
      </c>
      <c r="GX201" s="627">
        <f t="shared" si="1253"/>
        <v>0</v>
      </c>
      <c r="GY201" s="627">
        <f t="shared" si="1253"/>
        <v>0</v>
      </c>
      <c r="GZ201" s="627">
        <f t="shared" si="1253"/>
        <v>0</v>
      </c>
      <c r="HA201" s="627">
        <f t="shared" si="1253"/>
        <v>0</v>
      </c>
      <c r="HB201" s="627">
        <f t="shared" si="1253"/>
        <v>0</v>
      </c>
      <c r="HC201" s="627">
        <f t="shared" si="1253"/>
        <v>0</v>
      </c>
      <c r="HD201" s="617">
        <f>+SUBTOTAL(9,GR201:HC201)</f>
        <v>6070.75</v>
      </c>
      <c r="HE201" s="611"/>
      <c r="HF201" s="626">
        <f>SUM(HF192:HF200)</f>
        <v>3834.7199999999993</v>
      </c>
      <c r="HG201" s="627">
        <f t="shared" ref="HG201:HQ201" si="1254">SUM(HG192:HG200)</f>
        <v>2236.37</v>
      </c>
      <c r="HH201" s="627">
        <f t="shared" si="1254"/>
        <v>0</v>
      </c>
      <c r="HI201" s="627">
        <f t="shared" si="1254"/>
        <v>0</v>
      </c>
      <c r="HJ201" s="627">
        <f t="shared" si="1254"/>
        <v>0</v>
      </c>
      <c r="HK201" s="627">
        <f t="shared" si="1254"/>
        <v>0</v>
      </c>
      <c r="HL201" s="627">
        <f t="shared" si="1254"/>
        <v>0</v>
      </c>
      <c r="HM201" s="627">
        <f t="shared" si="1254"/>
        <v>0</v>
      </c>
      <c r="HN201" s="627">
        <f t="shared" si="1254"/>
        <v>0</v>
      </c>
      <c r="HO201" s="627">
        <f t="shared" si="1254"/>
        <v>0</v>
      </c>
      <c r="HP201" s="627">
        <f t="shared" si="1254"/>
        <v>0</v>
      </c>
      <c r="HQ201" s="627">
        <f t="shared" si="1254"/>
        <v>0</v>
      </c>
      <c r="HR201" s="617">
        <f>+SUBTOTAL(9,HF201:HQ201)</f>
        <v>6071.0899999999992</v>
      </c>
      <c r="HS201" s="611"/>
      <c r="HT201" s="626">
        <f>SUM(HT192:HT200)</f>
        <v>0</v>
      </c>
      <c r="HU201" s="627">
        <f t="shared" ref="HU201:IE201" si="1255">SUM(HU192:HU200)</f>
        <v>0</v>
      </c>
      <c r="HV201" s="627">
        <f t="shared" si="1255"/>
        <v>0</v>
      </c>
      <c r="HW201" s="627">
        <f t="shared" si="1255"/>
        <v>0</v>
      </c>
      <c r="HX201" s="627">
        <f t="shared" si="1255"/>
        <v>0</v>
      </c>
      <c r="HY201" s="627">
        <f t="shared" si="1255"/>
        <v>0</v>
      </c>
      <c r="HZ201" s="627">
        <f t="shared" si="1255"/>
        <v>0</v>
      </c>
      <c r="IA201" s="627">
        <f t="shared" si="1255"/>
        <v>0</v>
      </c>
      <c r="IB201" s="627">
        <f t="shared" si="1255"/>
        <v>0</v>
      </c>
      <c r="IC201" s="627">
        <f t="shared" si="1255"/>
        <v>0</v>
      </c>
      <c r="ID201" s="627">
        <f t="shared" si="1255"/>
        <v>0</v>
      </c>
      <c r="IE201" s="627">
        <f t="shared" si="1255"/>
        <v>0</v>
      </c>
      <c r="IF201" s="617">
        <f>+SUBTOTAL(9,HT201:IE201)</f>
        <v>0</v>
      </c>
      <c r="IG201" s="611"/>
      <c r="IH201" s="626">
        <f>SUM(IH192:IH200)</f>
        <v>568.08000000000004</v>
      </c>
      <c r="II201" s="627">
        <f t="shared" ref="II201:IS201" si="1256">SUM(II192:II200)</f>
        <v>586.6</v>
      </c>
      <c r="IJ201" s="627">
        <f t="shared" si="1256"/>
        <v>0</v>
      </c>
      <c r="IK201" s="627">
        <f t="shared" si="1256"/>
        <v>0</v>
      </c>
      <c r="IL201" s="627">
        <f t="shared" si="1256"/>
        <v>0</v>
      </c>
      <c r="IM201" s="627">
        <f t="shared" si="1256"/>
        <v>0</v>
      </c>
      <c r="IN201" s="627">
        <f t="shared" si="1256"/>
        <v>0</v>
      </c>
      <c r="IO201" s="627">
        <f t="shared" si="1256"/>
        <v>0</v>
      </c>
      <c r="IP201" s="627">
        <f t="shared" si="1256"/>
        <v>0</v>
      </c>
      <c r="IQ201" s="627">
        <f t="shared" si="1256"/>
        <v>0</v>
      </c>
      <c r="IR201" s="627">
        <f t="shared" si="1256"/>
        <v>0</v>
      </c>
      <c r="IS201" s="627">
        <f t="shared" si="1256"/>
        <v>0</v>
      </c>
      <c r="IT201" s="617">
        <f>+SUBTOTAL(9,IH201:IS201)</f>
        <v>1154.68</v>
      </c>
      <c r="IU201" s="611"/>
      <c r="IV201" s="626">
        <f>SUM(IV192:IV200)</f>
        <v>284.03000000000003</v>
      </c>
      <c r="IW201" s="627">
        <f t="shared" ref="IW201:JG201" si="1257">SUM(IW192:IW200)</f>
        <v>165.72</v>
      </c>
      <c r="IX201" s="627">
        <f t="shared" si="1257"/>
        <v>0</v>
      </c>
      <c r="IY201" s="627">
        <f t="shared" si="1257"/>
        <v>0</v>
      </c>
      <c r="IZ201" s="627">
        <f t="shared" si="1257"/>
        <v>0</v>
      </c>
      <c r="JA201" s="627">
        <f t="shared" si="1257"/>
        <v>0</v>
      </c>
      <c r="JB201" s="627">
        <f t="shared" si="1257"/>
        <v>0</v>
      </c>
      <c r="JC201" s="627">
        <f t="shared" si="1257"/>
        <v>0</v>
      </c>
      <c r="JD201" s="627">
        <f t="shared" si="1257"/>
        <v>0</v>
      </c>
      <c r="JE201" s="627">
        <f t="shared" si="1257"/>
        <v>0</v>
      </c>
      <c r="JF201" s="627">
        <f t="shared" si="1257"/>
        <v>0</v>
      </c>
      <c r="JG201" s="627">
        <f t="shared" si="1257"/>
        <v>0</v>
      </c>
      <c r="JH201" s="617">
        <f>+SUBTOTAL(9,IV201:JG201)</f>
        <v>449.75</v>
      </c>
      <c r="JI201" s="611"/>
      <c r="JJ201" s="626">
        <f>SUM(JJ192:JJ200)</f>
        <v>994.1400000000001</v>
      </c>
      <c r="JK201" s="627">
        <f t="shared" ref="JK201:JU201" si="1258">SUM(JK192:JK200)</f>
        <v>579.82999999999993</v>
      </c>
      <c r="JL201" s="627">
        <f t="shared" si="1258"/>
        <v>0</v>
      </c>
      <c r="JM201" s="627">
        <f t="shared" si="1258"/>
        <v>0</v>
      </c>
      <c r="JN201" s="627">
        <f t="shared" si="1258"/>
        <v>0</v>
      </c>
      <c r="JO201" s="627">
        <f t="shared" si="1258"/>
        <v>0</v>
      </c>
      <c r="JP201" s="627">
        <f t="shared" si="1258"/>
        <v>0</v>
      </c>
      <c r="JQ201" s="627">
        <f t="shared" si="1258"/>
        <v>0</v>
      </c>
      <c r="JR201" s="627">
        <f t="shared" si="1258"/>
        <v>0</v>
      </c>
      <c r="JS201" s="627">
        <f t="shared" si="1258"/>
        <v>0</v>
      </c>
      <c r="JT201" s="627">
        <f t="shared" si="1258"/>
        <v>0</v>
      </c>
      <c r="JU201" s="627">
        <f t="shared" si="1258"/>
        <v>0</v>
      </c>
      <c r="JV201" s="617">
        <f>+SUBTOTAL(9,JJ201:JU201)</f>
        <v>1573.97</v>
      </c>
      <c r="JW201" s="611"/>
      <c r="JX201" s="626">
        <f>SUM(JX192:JX200)</f>
        <v>1759.5</v>
      </c>
      <c r="JY201" s="627">
        <f t="shared" ref="JY201:KI201" si="1259">SUM(JY192:JY200)</f>
        <v>4120.07</v>
      </c>
      <c r="JZ201" s="627">
        <f t="shared" si="1259"/>
        <v>0</v>
      </c>
      <c r="KA201" s="627">
        <f t="shared" si="1259"/>
        <v>0</v>
      </c>
      <c r="KB201" s="627">
        <f t="shared" si="1259"/>
        <v>0</v>
      </c>
      <c r="KC201" s="627">
        <f t="shared" si="1259"/>
        <v>0</v>
      </c>
      <c r="KD201" s="627">
        <f t="shared" si="1259"/>
        <v>0</v>
      </c>
      <c r="KE201" s="627">
        <f t="shared" si="1259"/>
        <v>0</v>
      </c>
      <c r="KF201" s="627">
        <f t="shared" si="1259"/>
        <v>0</v>
      </c>
      <c r="KG201" s="627">
        <f t="shared" si="1259"/>
        <v>0</v>
      </c>
      <c r="KH201" s="627">
        <f t="shared" si="1259"/>
        <v>0</v>
      </c>
      <c r="KI201" s="627">
        <f t="shared" si="1259"/>
        <v>0</v>
      </c>
      <c r="KJ201" s="617">
        <f>+SUBTOTAL(9,JX201:KI201)</f>
        <v>5879.57</v>
      </c>
      <c r="KK201" s="611"/>
      <c r="KL201" s="626">
        <f>SUM(KL192:KL200)</f>
        <v>20775.47</v>
      </c>
      <c r="KM201" s="627">
        <f t="shared" ref="KM201:KW201" si="1260">SUM(KM192:KM200)</f>
        <v>18163.050000000003</v>
      </c>
      <c r="KN201" s="627">
        <f t="shared" si="1260"/>
        <v>0</v>
      </c>
      <c r="KO201" s="627">
        <f t="shared" si="1260"/>
        <v>0</v>
      </c>
      <c r="KP201" s="627">
        <f t="shared" si="1260"/>
        <v>0</v>
      </c>
      <c r="KQ201" s="627">
        <f t="shared" si="1260"/>
        <v>0</v>
      </c>
      <c r="KR201" s="627">
        <f t="shared" si="1260"/>
        <v>0</v>
      </c>
      <c r="KS201" s="627">
        <f t="shared" si="1260"/>
        <v>0</v>
      </c>
      <c r="KT201" s="627">
        <f t="shared" si="1260"/>
        <v>0</v>
      </c>
      <c r="KU201" s="627">
        <f t="shared" si="1260"/>
        <v>0</v>
      </c>
      <c r="KV201" s="627">
        <f t="shared" si="1260"/>
        <v>0</v>
      </c>
      <c r="KW201" s="627">
        <f t="shared" si="1260"/>
        <v>0</v>
      </c>
      <c r="KX201" s="617">
        <f>+SUBTOTAL(9,KL201:KW201)</f>
        <v>38938.520000000004</v>
      </c>
      <c r="KY201" s="611"/>
      <c r="KZ201" s="626">
        <f>SUM(KZ192:KZ200)</f>
        <v>568.05999999999995</v>
      </c>
      <c r="LA201" s="627">
        <f t="shared" ref="LA201:LK201" si="1261">SUM(LA192:LA200)</f>
        <v>331.35</v>
      </c>
      <c r="LB201" s="627">
        <f t="shared" si="1261"/>
        <v>0</v>
      </c>
      <c r="LC201" s="627">
        <f t="shared" si="1261"/>
        <v>0</v>
      </c>
      <c r="LD201" s="627">
        <f t="shared" si="1261"/>
        <v>0</v>
      </c>
      <c r="LE201" s="627">
        <f t="shared" si="1261"/>
        <v>0</v>
      </c>
      <c r="LF201" s="627">
        <f t="shared" si="1261"/>
        <v>0</v>
      </c>
      <c r="LG201" s="627">
        <f t="shared" si="1261"/>
        <v>0</v>
      </c>
      <c r="LH201" s="627">
        <f t="shared" si="1261"/>
        <v>0</v>
      </c>
      <c r="LI201" s="627">
        <f t="shared" si="1261"/>
        <v>0</v>
      </c>
      <c r="LJ201" s="627">
        <f t="shared" si="1261"/>
        <v>0</v>
      </c>
      <c r="LK201" s="627">
        <f t="shared" si="1261"/>
        <v>0</v>
      </c>
      <c r="LL201" s="617">
        <f>+SUBTOTAL(9,KZ201:LK201)</f>
        <v>899.41</v>
      </c>
      <c r="LM201" s="611"/>
      <c r="LN201" s="626">
        <f>SUM(LN192:LN200)</f>
        <v>141.79000000000002</v>
      </c>
      <c r="LO201" s="627">
        <f t="shared" ref="LO201:LY201" si="1262">SUM(LO192:LO200)</f>
        <v>309.72000000000003</v>
      </c>
      <c r="LP201" s="627">
        <f t="shared" si="1262"/>
        <v>0</v>
      </c>
      <c r="LQ201" s="627">
        <f t="shared" si="1262"/>
        <v>0</v>
      </c>
      <c r="LR201" s="627">
        <f t="shared" si="1262"/>
        <v>0</v>
      </c>
      <c r="LS201" s="627">
        <f t="shared" si="1262"/>
        <v>0</v>
      </c>
      <c r="LT201" s="627">
        <f t="shared" si="1262"/>
        <v>0</v>
      </c>
      <c r="LU201" s="627">
        <f t="shared" si="1262"/>
        <v>0</v>
      </c>
      <c r="LV201" s="627">
        <f t="shared" si="1262"/>
        <v>0</v>
      </c>
      <c r="LW201" s="627">
        <f t="shared" si="1262"/>
        <v>0</v>
      </c>
      <c r="LX201" s="627">
        <f t="shared" si="1262"/>
        <v>0</v>
      </c>
      <c r="LY201" s="627">
        <f t="shared" si="1262"/>
        <v>0</v>
      </c>
      <c r="LZ201" s="617">
        <f>+SUBTOTAL(9,LN201:LY201)</f>
        <v>451.51000000000005</v>
      </c>
      <c r="MA201" s="611"/>
      <c r="MB201" s="626">
        <f>SUM(MB192:MB200)</f>
        <v>284.03000000000003</v>
      </c>
      <c r="MC201" s="627">
        <f t="shared" ref="MC201:MM201" si="1263">SUM(MC192:MC200)</f>
        <v>165.72</v>
      </c>
      <c r="MD201" s="627">
        <f t="shared" si="1263"/>
        <v>0</v>
      </c>
      <c r="ME201" s="627">
        <f t="shared" si="1263"/>
        <v>0</v>
      </c>
      <c r="MF201" s="627">
        <f t="shared" si="1263"/>
        <v>0</v>
      </c>
      <c r="MG201" s="627">
        <f t="shared" si="1263"/>
        <v>0</v>
      </c>
      <c r="MH201" s="627">
        <f t="shared" si="1263"/>
        <v>0</v>
      </c>
      <c r="MI201" s="627">
        <f t="shared" si="1263"/>
        <v>0</v>
      </c>
      <c r="MJ201" s="627">
        <f t="shared" si="1263"/>
        <v>0</v>
      </c>
      <c r="MK201" s="627">
        <f t="shared" si="1263"/>
        <v>0</v>
      </c>
      <c r="ML201" s="627">
        <f t="shared" si="1263"/>
        <v>0</v>
      </c>
      <c r="MM201" s="627">
        <f t="shared" si="1263"/>
        <v>0</v>
      </c>
      <c r="MN201" s="617">
        <f>+SUBTOTAL(9,MB201:MM201)</f>
        <v>449.75</v>
      </c>
      <c r="MO201" s="611"/>
      <c r="MP201" s="626">
        <f>SUM(MP192:MP200)</f>
        <v>994.12999999999988</v>
      </c>
      <c r="MQ201" s="627">
        <f t="shared" ref="MQ201:NA201" si="1264">SUM(MQ192:MQ200)</f>
        <v>707.38</v>
      </c>
      <c r="MR201" s="627">
        <f t="shared" si="1264"/>
        <v>0</v>
      </c>
      <c r="MS201" s="627">
        <f t="shared" si="1264"/>
        <v>0</v>
      </c>
      <c r="MT201" s="627">
        <f t="shared" si="1264"/>
        <v>0</v>
      </c>
      <c r="MU201" s="627">
        <f t="shared" si="1264"/>
        <v>0</v>
      </c>
      <c r="MV201" s="627">
        <f t="shared" si="1264"/>
        <v>0</v>
      </c>
      <c r="MW201" s="627">
        <f t="shared" si="1264"/>
        <v>0</v>
      </c>
      <c r="MX201" s="627">
        <f t="shared" si="1264"/>
        <v>0</v>
      </c>
      <c r="MY201" s="627">
        <f t="shared" si="1264"/>
        <v>0</v>
      </c>
      <c r="MZ201" s="627">
        <f t="shared" si="1264"/>
        <v>0</v>
      </c>
      <c r="NA201" s="627">
        <f t="shared" si="1264"/>
        <v>0</v>
      </c>
      <c r="NB201" s="617">
        <f>+SUBTOTAL(9,MP201:NA201)</f>
        <v>1701.5099999999998</v>
      </c>
      <c r="NC201" s="611"/>
      <c r="ND201" s="626">
        <f>SUM(ND192:ND200)</f>
        <v>1846.2799999999997</v>
      </c>
      <c r="NE201" s="627">
        <f t="shared" ref="NE201:NO201" si="1265">SUM(NE192:NE200)</f>
        <v>1076.7500000000002</v>
      </c>
      <c r="NF201" s="627">
        <f t="shared" si="1265"/>
        <v>0</v>
      </c>
      <c r="NG201" s="627">
        <f t="shared" si="1265"/>
        <v>0</v>
      </c>
      <c r="NH201" s="627">
        <f t="shared" si="1265"/>
        <v>0</v>
      </c>
      <c r="NI201" s="627">
        <f t="shared" si="1265"/>
        <v>0</v>
      </c>
      <c r="NJ201" s="627">
        <f t="shared" si="1265"/>
        <v>0</v>
      </c>
      <c r="NK201" s="627">
        <f t="shared" si="1265"/>
        <v>0</v>
      </c>
      <c r="NL201" s="627">
        <f t="shared" si="1265"/>
        <v>0</v>
      </c>
      <c r="NM201" s="627">
        <f t="shared" si="1265"/>
        <v>0</v>
      </c>
      <c r="NN201" s="627">
        <f t="shared" si="1265"/>
        <v>0</v>
      </c>
      <c r="NO201" s="627">
        <f t="shared" si="1265"/>
        <v>0</v>
      </c>
      <c r="NP201" s="617">
        <f>+SUBTOTAL(9,ND201:NO201)</f>
        <v>2923.0299999999997</v>
      </c>
      <c r="NQ201" s="611"/>
      <c r="NR201" s="626">
        <f>SUM(NR192:NR200)</f>
        <v>568.08000000000004</v>
      </c>
      <c r="NS201" s="627">
        <f t="shared" ref="NS201:OC201" si="1266">SUM(NS192:NS200)</f>
        <v>331.34</v>
      </c>
      <c r="NT201" s="627">
        <f t="shared" si="1266"/>
        <v>0</v>
      </c>
      <c r="NU201" s="627">
        <f t="shared" si="1266"/>
        <v>0</v>
      </c>
      <c r="NV201" s="627">
        <f t="shared" si="1266"/>
        <v>0</v>
      </c>
      <c r="NW201" s="627">
        <f t="shared" si="1266"/>
        <v>0</v>
      </c>
      <c r="NX201" s="627">
        <f t="shared" si="1266"/>
        <v>0</v>
      </c>
      <c r="NY201" s="627">
        <f t="shared" si="1266"/>
        <v>0</v>
      </c>
      <c r="NZ201" s="627">
        <f t="shared" si="1266"/>
        <v>0</v>
      </c>
      <c r="OA201" s="627">
        <f t="shared" si="1266"/>
        <v>0</v>
      </c>
      <c r="OB201" s="627">
        <f t="shared" si="1266"/>
        <v>0</v>
      </c>
      <c r="OC201" s="627">
        <f t="shared" si="1266"/>
        <v>0</v>
      </c>
      <c r="OD201" s="617">
        <f>+SUBTOTAL(9,NR201:OC201)</f>
        <v>899.42000000000007</v>
      </c>
      <c r="OE201" s="611"/>
      <c r="OF201" s="626">
        <f>SUM(OF192:OF200)</f>
        <v>142.02000000000001</v>
      </c>
      <c r="OG201" s="627">
        <f t="shared" ref="OG201:OQ201" si="1267">SUM(OG192:OG200)</f>
        <v>82.850000000000009</v>
      </c>
      <c r="OH201" s="627">
        <f t="shared" si="1267"/>
        <v>0</v>
      </c>
      <c r="OI201" s="627">
        <f t="shared" si="1267"/>
        <v>0</v>
      </c>
      <c r="OJ201" s="627">
        <f t="shared" si="1267"/>
        <v>0</v>
      </c>
      <c r="OK201" s="627">
        <f t="shared" si="1267"/>
        <v>0</v>
      </c>
      <c r="OL201" s="627">
        <f t="shared" si="1267"/>
        <v>0</v>
      </c>
      <c r="OM201" s="627">
        <f t="shared" si="1267"/>
        <v>0</v>
      </c>
      <c r="ON201" s="627">
        <f t="shared" si="1267"/>
        <v>0</v>
      </c>
      <c r="OO201" s="627">
        <f t="shared" si="1267"/>
        <v>0</v>
      </c>
      <c r="OP201" s="627">
        <f t="shared" si="1267"/>
        <v>0</v>
      </c>
      <c r="OQ201" s="627">
        <f t="shared" si="1267"/>
        <v>0</v>
      </c>
      <c r="OR201" s="617">
        <f>+SUBTOTAL(9,OF201:OQ201)</f>
        <v>224.87</v>
      </c>
      <c r="OS201" s="611"/>
      <c r="OT201" s="626">
        <f>SUM(OT192:OT200)</f>
        <v>1134.3900000000001</v>
      </c>
      <c r="OU201" s="627">
        <f t="shared" ref="OU201:PE201" si="1268">SUM(OU192:OU200)</f>
        <v>660.81999999999994</v>
      </c>
      <c r="OV201" s="627">
        <f t="shared" si="1268"/>
        <v>0</v>
      </c>
      <c r="OW201" s="627">
        <f t="shared" si="1268"/>
        <v>0</v>
      </c>
      <c r="OX201" s="627">
        <f t="shared" si="1268"/>
        <v>0</v>
      </c>
      <c r="OY201" s="627">
        <f t="shared" si="1268"/>
        <v>0</v>
      </c>
      <c r="OZ201" s="627">
        <f t="shared" si="1268"/>
        <v>0</v>
      </c>
      <c r="PA201" s="627">
        <f t="shared" si="1268"/>
        <v>0</v>
      </c>
      <c r="PB201" s="627">
        <f t="shared" si="1268"/>
        <v>0</v>
      </c>
      <c r="PC201" s="627">
        <f t="shared" si="1268"/>
        <v>0</v>
      </c>
      <c r="PD201" s="627">
        <f t="shared" si="1268"/>
        <v>0</v>
      </c>
      <c r="PE201" s="627">
        <f t="shared" si="1268"/>
        <v>0</v>
      </c>
      <c r="PF201" s="617">
        <f>+SUBTOTAL(9,OT201:PE201)</f>
        <v>1795.21</v>
      </c>
      <c r="PG201" s="611"/>
      <c r="PH201" s="626">
        <f>SUM(PH192:PH200)</f>
        <v>141.79000000000002</v>
      </c>
      <c r="PI201" s="627">
        <f t="shared" ref="PI201:PS201" si="1269">SUM(PI192:PI200)</f>
        <v>82.63000000000001</v>
      </c>
      <c r="PJ201" s="627">
        <f t="shared" si="1269"/>
        <v>0</v>
      </c>
      <c r="PK201" s="627">
        <f t="shared" si="1269"/>
        <v>0</v>
      </c>
      <c r="PL201" s="627">
        <f t="shared" si="1269"/>
        <v>0</v>
      </c>
      <c r="PM201" s="627">
        <f t="shared" si="1269"/>
        <v>0</v>
      </c>
      <c r="PN201" s="627">
        <f t="shared" si="1269"/>
        <v>0</v>
      </c>
      <c r="PO201" s="627">
        <f t="shared" si="1269"/>
        <v>0</v>
      </c>
      <c r="PP201" s="627">
        <f t="shared" si="1269"/>
        <v>0</v>
      </c>
      <c r="PQ201" s="627">
        <f t="shared" si="1269"/>
        <v>0</v>
      </c>
      <c r="PR201" s="627">
        <f t="shared" si="1269"/>
        <v>0</v>
      </c>
      <c r="PS201" s="627">
        <f t="shared" si="1269"/>
        <v>0</v>
      </c>
      <c r="PT201" s="617">
        <f>+SUBTOTAL(9,PH201:PS201)</f>
        <v>224.42000000000002</v>
      </c>
      <c r="PU201" s="611"/>
      <c r="PV201" s="626">
        <f>SUM(PV192:PV200)</f>
        <v>0</v>
      </c>
      <c r="PW201" s="627">
        <f t="shared" ref="PW201:QG201" si="1270">SUM(PW192:PW200)</f>
        <v>255.29</v>
      </c>
      <c r="PX201" s="627">
        <f t="shared" si="1270"/>
        <v>0</v>
      </c>
      <c r="PY201" s="627">
        <f t="shared" si="1270"/>
        <v>0</v>
      </c>
      <c r="PZ201" s="627">
        <f t="shared" si="1270"/>
        <v>0</v>
      </c>
      <c r="QA201" s="627">
        <f t="shared" si="1270"/>
        <v>0</v>
      </c>
      <c r="QB201" s="627">
        <f t="shared" si="1270"/>
        <v>0</v>
      </c>
      <c r="QC201" s="627">
        <f t="shared" si="1270"/>
        <v>0</v>
      </c>
      <c r="QD201" s="627">
        <f t="shared" si="1270"/>
        <v>0</v>
      </c>
      <c r="QE201" s="627">
        <f t="shared" si="1270"/>
        <v>0</v>
      </c>
      <c r="QF201" s="627">
        <f t="shared" si="1270"/>
        <v>0</v>
      </c>
      <c r="QG201" s="627">
        <f t="shared" si="1270"/>
        <v>0</v>
      </c>
      <c r="QH201" s="617">
        <f>+SUBTOTAL(9,PV201:QG201)</f>
        <v>255.29</v>
      </c>
      <c r="QI201" s="611"/>
      <c r="QJ201" s="626">
        <f>SUM(QJ192:QJ200)</f>
        <v>0</v>
      </c>
      <c r="QK201" s="627">
        <f t="shared" ref="QK201:QU201" si="1271">SUM(QK192:QK200)</f>
        <v>127.63000000000002</v>
      </c>
      <c r="QL201" s="627">
        <f t="shared" si="1271"/>
        <v>0</v>
      </c>
      <c r="QM201" s="627">
        <f t="shared" si="1271"/>
        <v>0</v>
      </c>
      <c r="QN201" s="627">
        <f t="shared" si="1271"/>
        <v>0</v>
      </c>
      <c r="QO201" s="627">
        <f t="shared" si="1271"/>
        <v>0</v>
      </c>
      <c r="QP201" s="627">
        <f t="shared" si="1271"/>
        <v>0</v>
      </c>
      <c r="QQ201" s="627">
        <f t="shared" si="1271"/>
        <v>0</v>
      </c>
      <c r="QR201" s="627">
        <f t="shared" si="1271"/>
        <v>0</v>
      </c>
      <c r="QS201" s="627">
        <f t="shared" si="1271"/>
        <v>0</v>
      </c>
      <c r="QT201" s="627">
        <f t="shared" si="1271"/>
        <v>0</v>
      </c>
      <c r="QU201" s="627">
        <f t="shared" si="1271"/>
        <v>0</v>
      </c>
      <c r="QV201" s="617">
        <f>+SUBTOTAL(9,QJ201:QU201)</f>
        <v>127.63000000000002</v>
      </c>
      <c r="QW201" s="611"/>
      <c r="QX201" s="617">
        <f t="shared" ref="QX201:QY201" si="1272">SUM(QX192:QX200)</f>
        <v>56802.439999999995</v>
      </c>
      <c r="QY201" s="617">
        <f t="shared" si="1272"/>
        <v>54242.609999999993</v>
      </c>
      <c r="QZ201" s="617">
        <f t="shared" ref="QZ201:RJ201" si="1273">SUM(QZ192:QZ200)</f>
        <v>0</v>
      </c>
      <c r="RA201" s="617">
        <f t="shared" si="1273"/>
        <v>0</v>
      </c>
      <c r="RB201" s="617">
        <f t="shared" si="1273"/>
        <v>0</v>
      </c>
      <c r="RC201" s="617">
        <f t="shared" si="1273"/>
        <v>0</v>
      </c>
      <c r="RD201" s="617">
        <f t="shared" si="1273"/>
        <v>0</v>
      </c>
      <c r="RE201" s="617">
        <f t="shared" si="1273"/>
        <v>0</v>
      </c>
      <c r="RF201" s="617">
        <f t="shared" si="1273"/>
        <v>0</v>
      </c>
      <c r="RG201" s="617">
        <f t="shared" si="1273"/>
        <v>0</v>
      </c>
      <c r="RH201" s="617">
        <f t="shared" si="1273"/>
        <v>0</v>
      </c>
      <c r="RI201" s="617">
        <f t="shared" si="1273"/>
        <v>0</v>
      </c>
      <c r="RJ201" s="617">
        <f t="shared" si="1273"/>
        <v>111045.04999999997</v>
      </c>
    </row>
    <row r="202" spans="1:478" x14ac:dyDescent="0.25">
      <c r="A202" s="589"/>
      <c r="B202" s="394"/>
      <c r="C202" s="313"/>
      <c r="D202" s="607"/>
      <c r="E202" s="608"/>
      <c r="F202" s="623"/>
      <c r="G202" s="623"/>
      <c r="H202" s="623"/>
      <c r="I202" s="623"/>
      <c r="J202" s="623"/>
      <c r="K202" s="623"/>
      <c r="L202" s="623"/>
      <c r="M202" s="623"/>
      <c r="N202" s="623"/>
      <c r="O202" s="623"/>
      <c r="P202" s="629"/>
      <c r="Q202" s="630"/>
      <c r="R202" s="607"/>
      <c r="S202" s="608"/>
      <c r="T202" s="623"/>
      <c r="U202" s="623"/>
      <c r="V202" s="623"/>
      <c r="W202" s="623"/>
      <c r="X202" s="623"/>
      <c r="Y202" s="623"/>
      <c r="Z202" s="623"/>
      <c r="AA202" s="623"/>
      <c r="AB202" s="623"/>
      <c r="AC202" s="623"/>
      <c r="AD202" s="629"/>
      <c r="AE202" s="630"/>
      <c r="AF202" s="607"/>
      <c r="AG202" s="608"/>
      <c r="AH202" s="623"/>
      <c r="AI202" s="623"/>
      <c r="AJ202" s="623"/>
      <c r="AK202" s="623"/>
      <c r="AL202" s="623"/>
      <c r="AM202" s="623"/>
      <c r="AN202" s="623"/>
      <c r="AO202" s="623"/>
      <c r="AP202" s="623"/>
      <c r="AQ202" s="623"/>
      <c r="AR202" s="629"/>
      <c r="AS202" s="611"/>
      <c r="AT202" s="607"/>
      <c r="AU202" s="608"/>
      <c r="AV202" s="623"/>
      <c r="AW202" s="623"/>
      <c r="AX202" s="623"/>
      <c r="AY202" s="623"/>
      <c r="AZ202" s="623"/>
      <c r="BA202" s="623"/>
      <c r="BB202" s="623"/>
      <c r="BC202" s="623"/>
      <c r="BD202" s="623"/>
      <c r="BE202" s="623"/>
      <c r="BF202" s="629"/>
      <c r="BG202" s="611"/>
      <c r="BH202" s="607"/>
      <c r="BI202" s="608"/>
      <c r="BJ202" s="623"/>
      <c r="BK202" s="623"/>
      <c r="BL202" s="623"/>
      <c r="BM202" s="623"/>
      <c r="BN202" s="623"/>
      <c r="BO202" s="623"/>
      <c r="BP202" s="623"/>
      <c r="BQ202" s="623"/>
      <c r="BR202" s="623"/>
      <c r="BS202" s="623"/>
      <c r="BT202" s="629"/>
      <c r="BU202" s="621"/>
      <c r="BV202" s="607"/>
      <c r="BW202" s="608"/>
      <c r="BX202" s="623"/>
      <c r="BY202" s="623"/>
      <c r="BZ202" s="623"/>
      <c r="CA202" s="623"/>
      <c r="CB202" s="623"/>
      <c r="CC202" s="623"/>
      <c r="CD202" s="623"/>
      <c r="CE202" s="623"/>
      <c r="CF202" s="623"/>
      <c r="CG202" s="623"/>
      <c r="CH202" s="629"/>
      <c r="CI202" s="630"/>
      <c r="CJ202" s="607"/>
      <c r="CK202" s="608"/>
      <c r="CL202" s="623"/>
      <c r="CM202" s="623"/>
      <c r="CN202" s="623"/>
      <c r="CO202" s="623"/>
      <c r="CP202" s="623"/>
      <c r="CQ202" s="623"/>
      <c r="CR202" s="623"/>
      <c r="CS202" s="623"/>
      <c r="CT202" s="623"/>
      <c r="CU202" s="623"/>
      <c r="CV202" s="629"/>
      <c r="CW202" s="611"/>
      <c r="CX202" s="607"/>
      <c r="CY202" s="608"/>
      <c r="CZ202" s="623"/>
      <c r="DA202" s="623"/>
      <c r="DB202" s="623"/>
      <c r="DC202" s="623"/>
      <c r="DD202" s="623"/>
      <c r="DE202" s="623"/>
      <c r="DF202" s="623"/>
      <c r="DG202" s="623"/>
      <c r="DH202" s="623"/>
      <c r="DI202" s="623"/>
      <c r="DJ202" s="629"/>
      <c r="DK202" s="630"/>
      <c r="DL202" s="607"/>
      <c r="DM202" s="608"/>
      <c r="DN202" s="623"/>
      <c r="DO202" s="623"/>
      <c r="DP202" s="623"/>
      <c r="DQ202" s="623"/>
      <c r="DR202" s="623"/>
      <c r="DS202" s="623"/>
      <c r="DT202" s="623"/>
      <c r="DU202" s="623"/>
      <c r="DV202" s="623"/>
      <c r="DW202" s="623"/>
      <c r="DX202" s="629"/>
      <c r="DY202" s="630"/>
      <c r="DZ202" s="607"/>
      <c r="EA202" s="608"/>
      <c r="EB202" s="623"/>
      <c r="EC202" s="623"/>
      <c r="ED202" s="623"/>
      <c r="EE202" s="623"/>
      <c r="EF202" s="623"/>
      <c r="EG202" s="623"/>
      <c r="EH202" s="623"/>
      <c r="EI202" s="623"/>
      <c r="EJ202" s="623"/>
      <c r="EK202" s="623"/>
      <c r="EL202" s="629"/>
      <c r="EM202" s="630"/>
      <c r="EN202" s="607"/>
      <c r="EO202" s="608"/>
      <c r="EP202" s="623"/>
      <c r="EQ202" s="623"/>
      <c r="ER202" s="623"/>
      <c r="ES202" s="623"/>
      <c r="ET202" s="623"/>
      <c r="EU202" s="623"/>
      <c r="EV202" s="623"/>
      <c r="EW202" s="623"/>
      <c r="EX202" s="623"/>
      <c r="EY202" s="623"/>
      <c r="EZ202" s="629"/>
      <c r="FA202" s="630"/>
      <c r="FB202" s="607"/>
      <c r="FC202" s="608"/>
      <c r="FD202" s="623"/>
      <c r="FE202" s="623"/>
      <c r="FF202" s="623"/>
      <c r="FG202" s="623"/>
      <c r="FH202" s="623"/>
      <c r="FI202" s="623"/>
      <c r="FJ202" s="623"/>
      <c r="FK202" s="623"/>
      <c r="FL202" s="623"/>
      <c r="FM202" s="623"/>
      <c r="FN202" s="629"/>
      <c r="FO202" s="630"/>
      <c r="FP202" s="607"/>
      <c r="FQ202" s="608"/>
      <c r="FR202" s="623"/>
      <c r="FS202" s="623"/>
      <c r="FT202" s="623"/>
      <c r="FU202" s="623"/>
      <c r="FV202" s="623"/>
      <c r="FW202" s="623"/>
      <c r="FX202" s="623"/>
      <c r="FY202" s="623"/>
      <c r="FZ202" s="623"/>
      <c r="GA202" s="623"/>
      <c r="GB202" s="629"/>
      <c r="GC202" s="630"/>
      <c r="GD202" s="607"/>
      <c r="GE202" s="608"/>
      <c r="GF202" s="623"/>
      <c r="GG202" s="623"/>
      <c r="GH202" s="623"/>
      <c r="GI202" s="623"/>
      <c r="GJ202" s="623"/>
      <c r="GK202" s="623"/>
      <c r="GL202" s="623"/>
      <c r="GM202" s="623"/>
      <c r="GN202" s="623"/>
      <c r="GO202" s="623"/>
      <c r="GP202" s="629"/>
      <c r="GQ202" s="630"/>
      <c r="GR202" s="607"/>
      <c r="GS202" s="608"/>
      <c r="GT202" s="623"/>
      <c r="GU202" s="623"/>
      <c r="GV202" s="623"/>
      <c r="GW202" s="623"/>
      <c r="GX202" s="623"/>
      <c r="GY202" s="623"/>
      <c r="GZ202" s="623"/>
      <c r="HA202" s="623"/>
      <c r="HB202" s="623"/>
      <c r="HC202" s="623"/>
      <c r="HD202" s="629"/>
      <c r="HE202" s="630"/>
      <c r="HF202" s="607"/>
      <c r="HG202" s="608"/>
      <c r="HH202" s="623"/>
      <c r="HI202" s="623"/>
      <c r="HJ202" s="623"/>
      <c r="HK202" s="623"/>
      <c r="HL202" s="623"/>
      <c r="HM202" s="623"/>
      <c r="HN202" s="623"/>
      <c r="HO202" s="623"/>
      <c r="HP202" s="623"/>
      <c r="HQ202" s="623"/>
      <c r="HR202" s="629"/>
      <c r="HS202" s="630"/>
      <c r="HT202" s="607"/>
      <c r="HU202" s="608"/>
      <c r="HV202" s="623"/>
      <c r="HW202" s="623"/>
      <c r="HX202" s="623"/>
      <c r="HY202" s="623"/>
      <c r="HZ202" s="623"/>
      <c r="IA202" s="623"/>
      <c r="IB202" s="623"/>
      <c r="IC202" s="623"/>
      <c r="ID202" s="623"/>
      <c r="IE202" s="623"/>
      <c r="IF202" s="629"/>
      <c r="IG202" s="630"/>
      <c r="IH202" s="607"/>
      <c r="II202" s="608"/>
      <c r="IJ202" s="623"/>
      <c r="IK202" s="623"/>
      <c r="IL202" s="623"/>
      <c r="IM202" s="623"/>
      <c r="IN202" s="623"/>
      <c r="IO202" s="623"/>
      <c r="IP202" s="623"/>
      <c r="IQ202" s="623"/>
      <c r="IR202" s="623"/>
      <c r="IS202" s="623"/>
      <c r="IT202" s="629"/>
      <c r="IU202" s="630"/>
      <c r="IV202" s="607"/>
      <c r="IW202" s="608"/>
      <c r="IX202" s="623"/>
      <c r="IY202" s="623"/>
      <c r="IZ202" s="623"/>
      <c r="JA202" s="623"/>
      <c r="JB202" s="623"/>
      <c r="JC202" s="623"/>
      <c r="JD202" s="623"/>
      <c r="JE202" s="623"/>
      <c r="JF202" s="623"/>
      <c r="JG202" s="623"/>
      <c r="JH202" s="629"/>
      <c r="JI202" s="630"/>
      <c r="JJ202" s="607"/>
      <c r="JK202" s="608"/>
      <c r="JL202" s="623"/>
      <c r="JM202" s="623"/>
      <c r="JN202" s="623"/>
      <c r="JO202" s="623"/>
      <c r="JP202" s="623"/>
      <c r="JQ202" s="623"/>
      <c r="JR202" s="623"/>
      <c r="JS202" s="623"/>
      <c r="JT202" s="623"/>
      <c r="JU202" s="623"/>
      <c r="JV202" s="629"/>
      <c r="JW202" s="630"/>
      <c r="JX202" s="607"/>
      <c r="JY202" s="608"/>
      <c r="JZ202" s="623"/>
      <c r="KA202" s="623"/>
      <c r="KB202" s="623"/>
      <c r="KC202" s="623"/>
      <c r="KD202" s="623"/>
      <c r="KE202" s="623"/>
      <c r="KF202" s="623"/>
      <c r="KG202" s="623"/>
      <c r="KH202" s="623"/>
      <c r="KI202" s="623"/>
      <c r="KJ202" s="629"/>
      <c r="KK202" s="630"/>
      <c r="KL202" s="607"/>
      <c r="KM202" s="608"/>
      <c r="KN202" s="623"/>
      <c r="KO202" s="623"/>
      <c r="KP202" s="623"/>
      <c r="KQ202" s="623"/>
      <c r="KR202" s="623"/>
      <c r="KS202" s="623"/>
      <c r="KT202" s="623"/>
      <c r="KU202" s="623"/>
      <c r="KV202" s="623"/>
      <c r="KW202" s="623"/>
      <c r="KX202" s="629"/>
      <c r="KY202" s="630"/>
      <c r="KZ202" s="607"/>
      <c r="LA202" s="608"/>
      <c r="LB202" s="623"/>
      <c r="LC202" s="623"/>
      <c r="LD202" s="623"/>
      <c r="LE202" s="623"/>
      <c r="LF202" s="623"/>
      <c r="LG202" s="623"/>
      <c r="LH202" s="623"/>
      <c r="LI202" s="623"/>
      <c r="LJ202" s="623"/>
      <c r="LK202" s="623"/>
      <c r="LL202" s="629"/>
      <c r="LM202" s="630"/>
      <c r="LN202" s="607"/>
      <c r="LO202" s="608"/>
      <c r="LP202" s="623"/>
      <c r="LQ202" s="623"/>
      <c r="LR202" s="623"/>
      <c r="LS202" s="623"/>
      <c r="LT202" s="623"/>
      <c r="LU202" s="623"/>
      <c r="LV202" s="623"/>
      <c r="LW202" s="623"/>
      <c r="LX202" s="623"/>
      <c r="LY202" s="623"/>
      <c r="LZ202" s="629"/>
      <c r="MA202" s="630"/>
      <c r="MB202" s="607"/>
      <c r="MC202" s="608"/>
      <c r="MD202" s="623"/>
      <c r="ME202" s="623"/>
      <c r="MF202" s="623"/>
      <c r="MG202" s="623"/>
      <c r="MH202" s="623"/>
      <c r="MI202" s="623"/>
      <c r="MJ202" s="623"/>
      <c r="MK202" s="623"/>
      <c r="ML202" s="623"/>
      <c r="MM202" s="623"/>
      <c r="MN202" s="629"/>
      <c r="MO202" s="630"/>
      <c r="MP202" s="607"/>
      <c r="MQ202" s="608"/>
      <c r="MR202" s="623"/>
      <c r="MS202" s="623"/>
      <c r="MT202" s="623"/>
      <c r="MU202" s="623"/>
      <c r="MV202" s="623"/>
      <c r="MW202" s="623"/>
      <c r="MX202" s="623"/>
      <c r="MY202" s="623"/>
      <c r="MZ202" s="623"/>
      <c r="NA202" s="623"/>
      <c r="NB202" s="629"/>
      <c r="NC202" s="630"/>
      <c r="ND202" s="607"/>
      <c r="NE202" s="608"/>
      <c r="NF202" s="623"/>
      <c r="NG202" s="623"/>
      <c r="NH202" s="623"/>
      <c r="NI202" s="623"/>
      <c r="NJ202" s="623"/>
      <c r="NK202" s="623"/>
      <c r="NL202" s="623"/>
      <c r="NM202" s="623"/>
      <c r="NN202" s="623"/>
      <c r="NO202" s="623"/>
      <c r="NP202" s="629"/>
      <c r="NQ202" s="630"/>
      <c r="NR202" s="607"/>
      <c r="NS202" s="608"/>
      <c r="NT202" s="623"/>
      <c r="NU202" s="623"/>
      <c r="NV202" s="623"/>
      <c r="NW202" s="623"/>
      <c r="NX202" s="623"/>
      <c r="NY202" s="623"/>
      <c r="NZ202" s="623"/>
      <c r="OA202" s="623"/>
      <c r="OB202" s="623"/>
      <c r="OC202" s="623"/>
      <c r="OD202" s="629"/>
      <c r="OE202" s="630"/>
      <c r="OF202" s="607"/>
      <c r="OG202" s="608"/>
      <c r="OH202" s="623"/>
      <c r="OI202" s="623"/>
      <c r="OJ202" s="623"/>
      <c r="OK202" s="623"/>
      <c r="OL202" s="623"/>
      <c r="OM202" s="623"/>
      <c r="ON202" s="623"/>
      <c r="OO202" s="623"/>
      <c r="OP202" s="623"/>
      <c r="OQ202" s="623"/>
      <c r="OR202" s="629"/>
      <c r="OS202" s="630"/>
      <c r="OT202" s="607"/>
      <c r="OU202" s="608"/>
      <c r="OV202" s="623"/>
      <c r="OW202" s="623"/>
      <c r="OX202" s="623"/>
      <c r="OY202" s="623"/>
      <c r="OZ202" s="623"/>
      <c r="PA202" s="623"/>
      <c r="PB202" s="623"/>
      <c r="PC202" s="623"/>
      <c r="PD202" s="623"/>
      <c r="PE202" s="623"/>
      <c r="PF202" s="629"/>
      <c r="PG202" s="630"/>
      <c r="PH202" s="607"/>
      <c r="PI202" s="608"/>
      <c r="PJ202" s="623"/>
      <c r="PK202" s="623"/>
      <c r="PL202" s="623"/>
      <c r="PM202" s="623"/>
      <c r="PN202" s="623"/>
      <c r="PO202" s="623"/>
      <c r="PP202" s="623"/>
      <c r="PQ202" s="623"/>
      <c r="PR202" s="623"/>
      <c r="PS202" s="623"/>
      <c r="PT202" s="629"/>
      <c r="PU202" s="630"/>
      <c r="PV202" s="607"/>
      <c r="PW202" s="608"/>
      <c r="PX202" s="623"/>
      <c r="PY202" s="623"/>
      <c r="PZ202" s="623"/>
      <c r="QA202" s="623"/>
      <c r="QB202" s="623"/>
      <c r="QC202" s="623"/>
      <c r="QD202" s="623"/>
      <c r="QE202" s="623"/>
      <c r="QF202" s="623"/>
      <c r="QG202" s="623"/>
      <c r="QH202" s="629"/>
      <c r="QI202" s="630"/>
      <c r="QJ202" s="607"/>
      <c r="QK202" s="608"/>
      <c r="QL202" s="623"/>
      <c r="QM202" s="623"/>
      <c r="QN202" s="623"/>
      <c r="QO202" s="623"/>
      <c r="QP202" s="623"/>
      <c r="QQ202" s="623"/>
      <c r="QR202" s="623"/>
      <c r="QS202" s="623"/>
      <c r="QT202" s="623"/>
      <c r="QU202" s="623"/>
      <c r="QV202" s="629"/>
      <c r="QW202" s="630"/>
      <c r="QX202" s="629"/>
      <c r="QY202" s="629"/>
      <c r="QZ202" s="629"/>
      <c r="RA202" s="629"/>
      <c r="RB202" s="629"/>
      <c r="RC202" s="629"/>
      <c r="RD202" s="629"/>
      <c r="RE202" s="629"/>
      <c r="RF202" s="629"/>
      <c r="RG202" s="629"/>
      <c r="RH202" s="629"/>
      <c r="RI202" s="629"/>
      <c r="RJ202" s="629"/>
    </row>
    <row r="203" spans="1:478" x14ac:dyDescent="0.3">
      <c r="A203" s="589"/>
      <c r="B203" s="417" t="s">
        <v>110</v>
      </c>
      <c r="C203" s="313"/>
      <c r="D203" s="607"/>
      <c r="E203" s="608"/>
      <c r="F203" s="608"/>
      <c r="G203" s="608"/>
      <c r="H203" s="608"/>
      <c r="I203" s="608"/>
      <c r="J203" s="608"/>
      <c r="K203" s="608"/>
      <c r="L203" s="608"/>
      <c r="M203" s="608"/>
      <c r="N203" s="608"/>
      <c r="O203" s="608"/>
      <c r="P203" s="636"/>
      <c r="Q203" s="637"/>
      <c r="R203" s="607"/>
      <c r="S203" s="608"/>
      <c r="T203" s="608"/>
      <c r="U203" s="608"/>
      <c r="V203" s="608"/>
      <c r="W203" s="608"/>
      <c r="X203" s="608"/>
      <c r="Y203" s="608"/>
      <c r="Z203" s="608"/>
      <c r="AA203" s="608"/>
      <c r="AB203" s="608"/>
      <c r="AC203" s="608"/>
      <c r="AD203" s="636"/>
      <c r="AE203" s="637"/>
      <c r="AF203" s="607"/>
      <c r="AG203" s="608"/>
      <c r="AH203" s="608"/>
      <c r="AI203" s="608"/>
      <c r="AJ203" s="608"/>
      <c r="AK203" s="608"/>
      <c r="AL203" s="608"/>
      <c r="AM203" s="608"/>
      <c r="AN203" s="608"/>
      <c r="AO203" s="608"/>
      <c r="AP203" s="608"/>
      <c r="AQ203" s="608"/>
      <c r="AR203" s="636"/>
      <c r="AS203" s="611"/>
      <c r="AT203" s="607"/>
      <c r="AU203" s="608"/>
      <c r="AV203" s="608"/>
      <c r="AW203" s="608"/>
      <c r="AX203" s="608"/>
      <c r="AY203" s="608"/>
      <c r="AZ203" s="608"/>
      <c r="BA203" s="608"/>
      <c r="BB203" s="608"/>
      <c r="BC203" s="608"/>
      <c r="BD203" s="608"/>
      <c r="BE203" s="608"/>
      <c r="BF203" s="636"/>
      <c r="BG203" s="611"/>
      <c r="BH203" s="607"/>
      <c r="BI203" s="608"/>
      <c r="BJ203" s="608"/>
      <c r="BK203" s="608"/>
      <c r="BL203" s="608"/>
      <c r="BM203" s="608"/>
      <c r="BN203" s="608"/>
      <c r="BO203" s="608"/>
      <c r="BP203" s="608"/>
      <c r="BQ203" s="608"/>
      <c r="BR203" s="608"/>
      <c r="BS203" s="608"/>
      <c r="BT203" s="636"/>
      <c r="BU203" s="621"/>
      <c r="BV203" s="607"/>
      <c r="BW203" s="608"/>
      <c r="BX203" s="608"/>
      <c r="BY203" s="608"/>
      <c r="BZ203" s="608"/>
      <c r="CA203" s="608"/>
      <c r="CB203" s="608"/>
      <c r="CC203" s="608"/>
      <c r="CD203" s="608"/>
      <c r="CE203" s="608"/>
      <c r="CF203" s="608"/>
      <c r="CG203" s="608"/>
      <c r="CH203" s="636"/>
      <c r="CI203" s="637"/>
      <c r="CJ203" s="607"/>
      <c r="CK203" s="608"/>
      <c r="CL203" s="608"/>
      <c r="CM203" s="608"/>
      <c r="CN203" s="608"/>
      <c r="CO203" s="608"/>
      <c r="CP203" s="608"/>
      <c r="CQ203" s="608"/>
      <c r="CR203" s="608"/>
      <c r="CS203" s="608"/>
      <c r="CT203" s="608"/>
      <c r="CU203" s="608"/>
      <c r="CV203" s="636"/>
      <c r="CW203" s="611"/>
      <c r="CX203" s="607"/>
      <c r="CY203" s="608"/>
      <c r="CZ203" s="608"/>
      <c r="DA203" s="608"/>
      <c r="DB203" s="608"/>
      <c r="DC203" s="608"/>
      <c r="DD203" s="608"/>
      <c r="DE203" s="608"/>
      <c r="DF203" s="608"/>
      <c r="DG203" s="608"/>
      <c r="DH203" s="608"/>
      <c r="DI203" s="608"/>
      <c r="DJ203" s="636"/>
      <c r="DK203" s="637"/>
      <c r="DL203" s="607"/>
      <c r="DM203" s="608"/>
      <c r="DN203" s="608"/>
      <c r="DO203" s="608"/>
      <c r="DP203" s="608"/>
      <c r="DQ203" s="608"/>
      <c r="DR203" s="608"/>
      <c r="DS203" s="608"/>
      <c r="DT203" s="608"/>
      <c r="DU203" s="608"/>
      <c r="DV203" s="608"/>
      <c r="DW203" s="608"/>
      <c r="DX203" s="636"/>
      <c r="DY203" s="637"/>
      <c r="DZ203" s="607"/>
      <c r="EA203" s="608"/>
      <c r="EB203" s="608"/>
      <c r="EC203" s="608"/>
      <c r="ED203" s="608"/>
      <c r="EE203" s="608"/>
      <c r="EF203" s="608"/>
      <c r="EG203" s="608"/>
      <c r="EH203" s="608"/>
      <c r="EI203" s="608"/>
      <c r="EJ203" s="608"/>
      <c r="EK203" s="608"/>
      <c r="EL203" s="636"/>
      <c r="EM203" s="637"/>
      <c r="EN203" s="607"/>
      <c r="EO203" s="608"/>
      <c r="EP203" s="608"/>
      <c r="EQ203" s="608"/>
      <c r="ER203" s="608"/>
      <c r="ES203" s="608"/>
      <c r="ET203" s="608"/>
      <c r="EU203" s="608"/>
      <c r="EV203" s="608"/>
      <c r="EW203" s="608"/>
      <c r="EX203" s="608"/>
      <c r="EY203" s="608"/>
      <c r="EZ203" s="636"/>
      <c r="FA203" s="637"/>
      <c r="FB203" s="607"/>
      <c r="FC203" s="608"/>
      <c r="FD203" s="608"/>
      <c r="FE203" s="608"/>
      <c r="FF203" s="608"/>
      <c r="FG203" s="608"/>
      <c r="FH203" s="608"/>
      <c r="FI203" s="608"/>
      <c r="FJ203" s="608"/>
      <c r="FK203" s="608"/>
      <c r="FL203" s="608"/>
      <c r="FM203" s="608"/>
      <c r="FN203" s="636"/>
      <c r="FO203" s="637"/>
      <c r="FP203" s="607"/>
      <c r="FQ203" s="608"/>
      <c r="FR203" s="608"/>
      <c r="FS203" s="608"/>
      <c r="FT203" s="608"/>
      <c r="FU203" s="608"/>
      <c r="FV203" s="608"/>
      <c r="FW203" s="608"/>
      <c r="FX203" s="608"/>
      <c r="FY203" s="608"/>
      <c r="FZ203" s="608"/>
      <c r="GA203" s="608"/>
      <c r="GB203" s="636"/>
      <c r="GC203" s="637"/>
      <c r="GD203" s="607"/>
      <c r="GE203" s="608"/>
      <c r="GF203" s="608"/>
      <c r="GG203" s="608"/>
      <c r="GH203" s="608"/>
      <c r="GI203" s="608"/>
      <c r="GJ203" s="608"/>
      <c r="GK203" s="608"/>
      <c r="GL203" s="608"/>
      <c r="GM203" s="608"/>
      <c r="GN203" s="608"/>
      <c r="GO203" s="608"/>
      <c r="GP203" s="636"/>
      <c r="GQ203" s="637"/>
      <c r="GR203" s="607"/>
      <c r="GS203" s="608"/>
      <c r="GT203" s="608"/>
      <c r="GU203" s="608"/>
      <c r="GV203" s="608"/>
      <c r="GW203" s="608"/>
      <c r="GX203" s="608"/>
      <c r="GY203" s="608"/>
      <c r="GZ203" s="608"/>
      <c r="HA203" s="608"/>
      <c r="HB203" s="608"/>
      <c r="HC203" s="608"/>
      <c r="HD203" s="636"/>
      <c r="HE203" s="637"/>
      <c r="HF203" s="607"/>
      <c r="HG203" s="608"/>
      <c r="HH203" s="608"/>
      <c r="HI203" s="608"/>
      <c r="HJ203" s="608"/>
      <c r="HK203" s="608"/>
      <c r="HL203" s="608"/>
      <c r="HM203" s="608"/>
      <c r="HN203" s="608"/>
      <c r="HO203" s="608"/>
      <c r="HP203" s="608"/>
      <c r="HQ203" s="608"/>
      <c r="HR203" s="636"/>
      <c r="HS203" s="637"/>
      <c r="HT203" s="607"/>
      <c r="HU203" s="608"/>
      <c r="HV203" s="608"/>
      <c r="HW203" s="608"/>
      <c r="HX203" s="608"/>
      <c r="HY203" s="608"/>
      <c r="HZ203" s="608"/>
      <c r="IA203" s="608"/>
      <c r="IB203" s="608"/>
      <c r="IC203" s="608"/>
      <c r="ID203" s="608"/>
      <c r="IE203" s="608"/>
      <c r="IF203" s="636"/>
      <c r="IG203" s="637"/>
      <c r="IH203" s="607"/>
      <c r="II203" s="608"/>
      <c r="IJ203" s="608"/>
      <c r="IK203" s="608"/>
      <c r="IL203" s="608"/>
      <c r="IM203" s="608"/>
      <c r="IN203" s="608"/>
      <c r="IO203" s="608"/>
      <c r="IP203" s="608"/>
      <c r="IQ203" s="608"/>
      <c r="IR203" s="608"/>
      <c r="IS203" s="608"/>
      <c r="IT203" s="636"/>
      <c r="IU203" s="637"/>
      <c r="IV203" s="607"/>
      <c r="IW203" s="608"/>
      <c r="IX203" s="608"/>
      <c r="IY203" s="608"/>
      <c r="IZ203" s="608"/>
      <c r="JA203" s="608"/>
      <c r="JB203" s="608"/>
      <c r="JC203" s="608"/>
      <c r="JD203" s="608"/>
      <c r="JE203" s="608"/>
      <c r="JF203" s="608"/>
      <c r="JG203" s="608"/>
      <c r="JH203" s="636"/>
      <c r="JI203" s="637"/>
      <c r="JJ203" s="607"/>
      <c r="JK203" s="608"/>
      <c r="JL203" s="608"/>
      <c r="JM203" s="608"/>
      <c r="JN203" s="608"/>
      <c r="JO203" s="608"/>
      <c r="JP203" s="608"/>
      <c r="JQ203" s="608"/>
      <c r="JR203" s="608"/>
      <c r="JS203" s="608"/>
      <c r="JT203" s="608"/>
      <c r="JU203" s="608"/>
      <c r="JV203" s="636"/>
      <c r="JW203" s="637"/>
      <c r="JX203" s="607"/>
      <c r="JY203" s="608"/>
      <c r="JZ203" s="608"/>
      <c r="KA203" s="608"/>
      <c r="KB203" s="608"/>
      <c r="KC203" s="608"/>
      <c r="KD203" s="608"/>
      <c r="KE203" s="608"/>
      <c r="KF203" s="608"/>
      <c r="KG203" s="608"/>
      <c r="KH203" s="608"/>
      <c r="KI203" s="608"/>
      <c r="KJ203" s="636"/>
      <c r="KK203" s="637"/>
      <c r="KL203" s="607"/>
      <c r="KM203" s="608"/>
      <c r="KN203" s="608"/>
      <c r="KO203" s="608"/>
      <c r="KP203" s="608"/>
      <c r="KQ203" s="608"/>
      <c r="KR203" s="608"/>
      <c r="KS203" s="608"/>
      <c r="KT203" s="608"/>
      <c r="KU203" s="608"/>
      <c r="KV203" s="608"/>
      <c r="KW203" s="608"/>
      <c r="KX203" s="636"/>
      <c r="KY203" s="637"/>
      <c r="KZ203" s="607"/>
      <c r="LA203" s="608"/>
      <c r="LB203" s="608"/>
      <c r="LC203" s="608"/>
      <c r="LD203" s="608"/>
      <c r="LE203" s="608"/>
      <c r="LF203" s="608"/>
      <c r="LG203" s="608"/>
      <c r="LH203" s="608"/>
      <c r="LI203" s="608"/>
      <c r="LJ203" s="608"/>
      <c r="LK203" s="608"/>
      <c r="LL203" s="636"/>
      <c r="LM203" s="637"/>
      <c r="LN203" s="607"/>
      <c r="LO203" s="608"/>
      <c r="LP203" s="608"/>
      <c r="LQ203" s="608"/>
      <c r="LR203" s="608"/>
      <c r="LS203" s="608"/>
      <c r="LT203" s="608"/>
      <c r="LU203" s="608"/>
      <c r="LV203" s="608"/>
      <c r="LW203" s="608"/>
      <c r="LX203" s="608"/>
      <c r="LY203" s="608"/>
      <c r="LZ203" s="636"/>
      <c r="MA203" s="637"/>
      <c r="MB203" s="607"/>
      <c r="MC203" s="608"/>
      <c r="MD203" s="608"/>
      <c r="ME203" s="608"/>
      <c r="MF203" s="608"/>
      <c r="MG203" s="608"/>
      <c r="MH203" s="608"/>
      <c r="MI203" s="608"/>
      <c r="MJ203" s="608"/>
      <c r="MK203" s="608"/>
      <c r="ML203" s="608"/>
      <c r="MM203" s="608"/>
      <c r="MN203" s="636"/>
      <c r="MO203" s="637"/>
      <c r="MP203" s="607"/>
      <c r="MQ203" s="608"/>
      <c r="MR203" s="608"/>
      <c r="MS203" s="608"/>
      <c r="MT203" s="608"/>
      <c r="MU203" s="608"/>
      <c r="MV203" s="608"/>
      <c r="MW203" s="608"/>
      <c r="MX203" s="608"/>
      <c r="MY203" s="608"/>
      <c r="MZ203" s="608"/>
      <c r="NA203" s="608"/>
      <c r="NB203" s="636"/>
      <c r="NC203" s="637"/>
      <c r="ND203" s="607"/>
      <c r="NE203" s="608"/>
      <c r="NF203" s="608"/>
      <c r="NG203" s="608"/>
      <c r="NH203" s="608"/>
      <c r="NI203" s="608"/>
      <c r="NJ203" s="608"/>
      <c r="NK203" s="608"/>
      <c r="NL203" s="608"/>
      <c r="NM203" s="608"/>
      <c r="NN203" s="608"/>
      <c r="NO203" s="608"/>
      <c r="NP203" s="636"/>
      <c r="NQ203" s="637"/>
      <c r="NR203" s="607"/>
      <c r="NS203" s="608"/>
      <c r="NT203" s="608"/>
      <c r="NU203" s="608"/>
      <c r="NV203" s="608"/>
      <c r="NW203" s="608"/>
      <c r="NX203" s="608"/>
      <c r="NY203" s="608"/>
      <c r="NZ203" s="608"/>
      <c r="OA203" s="608"/>
      <c r="OB203" s="608"/>
      <c r="OC203" s="608"/>
      <c r="OD203" s="636"/>
      <c r="OE203" s="637"/>
      <c r="OF203" s="607"/>
      <c r="OG203" s="608"/>
      <c r="OH203" s="608"/>
      <c r="OI203" s="608"/>
      <c r="OJ203" s="608"/>
      <c r="OK203" s="608"/>
      <c r="OL203" s="608"/>
      <c r="OM203" s="608"/>
      <c r="ON203" s="608"/>
      <c r="OO203" s="608"/>
      <c r="OP203" s="608"/>
      <c r="OQ203" s="608"/>
      <c r="OR203" s="636"/>
      <c r="OS203" s="637"/>
      <c r="OT203" s="607"/>
      <c r="OU203" s="608"/>
      <c r="OV203" s="608"/>
      <c r="OW203" s="608"/>
      <c r="OX203" s="608"/>
      <c r="OY203" s="608"/>
      <c r="OZ203" s="608"/>
      <c r="PA203" s="608"/>
      <c r="PB203" s="608"/>
      <c r="PC203" s="608"/>
      <c r="PD203" s="608"/>
      <c r="PE203" s="608"/>
      <c r="PF203" s="636"/>
      <c r="PG203" s="637"/>
      <c r="PH203" s="607"/>
      <c r="PI203" s="608"/>
      <c r="PJ203" s="608"/>
      <c r="PK203" s="608"/>
      <c r="PL203" s="608"/>
      <c r="PM203" s="608"/>
      <c r="PN203" s="608"/>
      <c r="PO203" s="608"/>
      <c r="PP203" s="608"/>
      <c r="PQ203" s="608"/>
      <c r="PR203" s="608"/>
      <c r="PS203" s="608"/>
      <c r="PT203" s="636"/>
      <c r="PU203" s="637"/>
      <c r="PV203" s="607"/>
      <c r="PW203" s="608"/>
      <c r="PX203" s="608"/>
      <c r="PY203" s="608"/>
      <c r="PZ203" s="608"/>
      <c r="QA203" s="608"/>
      <c r="QB203" s="608"/>
      <c r="QC203" s="608"/>
      <c r="QD203" s="608"/>
      <c r="QE203" s="608"/>
      <c r="QF203" s="608"/>
      <c r="QG203" s="608"/>
      <c r="QH203" s="636"/>
      <c r="QI203" s="637"/>
      <c r="QJ203" s="607"/>
      <c r="QK203" s="608"/>
      <c r="QL203" s="608"/>
      <c r="QM203" s="608"/>
      <c r="QN203" s="608"/>
      <c r="QO203" s="608"/>
      <c r="QP203" s="608"/>
      <c r="QQ203" s="608"/>
      <c r="QR203" s="608"/>
      <c r="QS203" s="608"/>
      <c r="QT203" s="608"/>
      <c r="QU203" s="608"/>
      <c r="QV203" s="636"/>
      <c r="QW203" s="637"/>
      <c r="QX203" s="636"/>
      <c r="QY203" s="636"/>
      <c r="QZ203" s="636"/>
      <c r="RA203" s="636"/>
      <c r="RB203" s="636"/>
      <c r="RC203" s="636"/>
      <c r="RD203" s="636"/>
      <c r="RE203" s="636"/>
      <c r="RF203" s="636"/>
      <c r="RG203" s="636"/>
      <c r="RH203" s="636"/>
      <c r="RI203" s="636"/>
      <c r="RJ203" s="636"/>
    </row>
    <row r="204" spans="1:478" s="392" customFormat="1" x14ac:dyDescent="0.25">
      <c r="A204" s="589" t="s">
        <v>971</v>
      </c>
      <c r="B204" s="255" t="s">
        <v>111</v>
      </c>
      <c r="C204" s="313"/>
      <c r="D204" s="607">
        <f t="shared" ref="D204:O219" si="1274">ROUND(D68/D$146,2)</f>
        <v>472.52</v>
      </c>
      <c r="E204" s="608">
        <f t="shared" si="1274"/>
        <v>453.7</v>
      </c>
      <c r="F204" s="608">
        <f t="shared" si="1274"/>
        <v>0</v>
      </c>
      <c r="G204" s="608">
        <f t="shared" si="1274"/>
        <v>0</v>
      </c>
      <c r="H204" s="608">
        <f t="shared" si="1274"/>
        <v>0</v>
      </c>
      <c r="I204" s="608">
        <f t="shared" si="1274"/>
        <v>0</v>
      </c>
      <c r="J204" s="608">
        <f t="shared" si="1274"/>
        <v>0</v>
      </c>
      <c r="K204" s="608">
        <f t="shared" si="1274"/>
        <v>0</v>
      </c>
      <c r="L204" s="608">
        <f t="shared" si="1274"/>
        <v>0</v>
      </c>
      <c r="M204" s="608">
        <f t="shared" si="1274"/>
        <v>0</v>
      </c>
      <c r="N204" s="608">
        <f t="shared" si="1274"/>
        <v>0</v>
      </c>
      <c r="O204" s="608">
        <f t="shared" si="1274"/>
        <v>0</v>
      </c>
      <c r="P204" s="610">
        <f t="shared" ref="P204:P224" si="1275">+SUBTOTAL(9,D204:O204)</f>
        <v>926.22</v>
      </c>
      <c r="Q204" s="611"/>
      <c r="R204" s="607">
        <f t="shared" ref="R204:AC219" si="1276">ROUND(R68/R$146,2)</f>
        <v>214.78</v>
      </c>
      <c r="S204" s="608">
        <f t="shared" si="1276"/>
        <v>189.04</v>
      </c>
      <c r="T204" s="608">
        <f t="shared" si="1276"/>
        <v>0</v>
      </c>
      <c r="U204" s="608">
        <f t="shared" si="1276"/>
        <v>0</v>
      </c>
      <c r="V204" s="608">
        <f t="shared" si="1276"/>
        <v>0</v>
      </c>
      <c r="W204" s="608">
        <f t="shared" si="1276"/>
        <v>0</v>
      </c>
      <c r="X204" s="608">
        <f t="shared" si="1276"/>
        <v>0</v>
      </c>
      <c r="Y204" s="608">
        <f t="shared" si="1276"/>
        <v>0</v>
      </c>
      <c r="Z204" s="608">
        <f t="shared" si="1276"/>
        <v>0</v>
      </c>
      <c r="AA204" s="608">
        <f t="shared" si="1276"/>
        <v>0</v>
      </c>
      <c r="AB204" s="608">
        <f t="shared" si="1276"/>
        <v>0</v>
      </c>
      <c r="AC204" s="608">
        <f t="shared" si="1276"/>
        <v>0</v>
      </c>
      <c r="AD204" s="610">
        <f t="shared" ref="AD204:AD224" si="1277">+SUBTOTAL(9,R204:AC204)</f>
        <v>403.82</v>
      </c>
      <c r="AE204" s="611"/>
      <c r="AF204" s="607">
        <f t="shared" ref="AF204:AQ219" si="1278">ROUND(AF68/AF$146,2)</f>
        <v>42.96</v>
      </c>
      <c r="AG204" s="608">
        <f t="shared" si="1278"/>
        <v>37.82</v>
      </c>
      <c r="AH204" s="608">
        <f t="shared" si="1278"/>
        <v>0</v>
      </c>
      <c r="AI204" s="608">
        <f t="shared" si="1278"/>
        <v>0</v>
      </c>
      <c r="AJ204" s="608">
        <f t="shared" si="1278"/>
        <v>0</v>
      </c>
      <c r="AK204" s="608">
        <f t="shared" si="1278"/>
        <v>0</v>
      </c>
      <c r="AL204" s="608">
        <f t="shared" si="1278"/>
        <v>0</v>
      </c>
      <c r="AM204" s="608">
        <f t="shared" si="1278"/>
        <v>0</v>
      </c>
      <c r="AN204" s="608">
        <f t="shared" si="1278"/>
        <v>0</v>
      </c>
      <c r="AO204" s="608">
        <f t="shared" si="1278"/>
        <v>0</v>
      </c>
      <c r="AP204" s="608">
        <f t="shared" si="1278"/>
        <v>0</v>
      </c>
      <c r="AQ204" s="608">
        <f t="shared" si="1278"/>
        <v>0</v>
      </c>
      <c r="AR204" s="610">
        <f t="shared" ref="AR204:AR224" si="1279">+SUBTOTAL(9,AF204:AQ204)</f>
        <v>80.78</v>
      </c>
      <c r="AS204" s="611"/>
      <c r="AT204" s="607">
        <f t="shared" ref="AT204:BE219" si="1280">ROUND(AT68/AT$146,2)</f>
        <v>472.54</v>
      </c>
      <c r="AU204" s="608">
        <f t="shared" si="1280"/>
        <v>415.89</v>
      </c>
      <c r="AV204" s="608">
        <f t="shared" si="1280"/>
        <v>0</v>
      </c>
      <c r="AW204" s="608">
        <f t="shared" si="1280"/>
        <v>0</v>
      </c>
      <c r="AX204" s="608">
        <f t="shared" si="1280"/>
        <v>0</v>
      </c>
      <c r="AY204" s="608">
        <f t="shared" si="1280"/>
        <v>0</v>
      </c>
      <c r="AZ204" s="608">
        <f t="shared" si="1280"/>
        <v>0</v>
      </c>
      <c r="BA204" s="608">
        <f t="shared" si="1280"/>
        <v>0</v>
      </c>
      <c r="BB204" s="608">
        <f t="shared" si="1280"/>
        <v>0</v>
      </c>
      <c r="BC204" s="608">
        <f t="shared" si="1280"/>
        <v>0</v>
      </c>
      <c r="BD204" s="608">
        <f t="shared" si="1280"/>
        <v>0</v>
      </c>
      <c r="BE204" s="608">
        <f t="shared" si="1280"/>
        <v>0</v>
      </c>
      <c r="BF204" s="610">
        <f t="shared" ref="BF204:BF224" si="1281">+SUBTOTAL(9,AT204:BE204)</f>
        <v>888.43000000000006</v>
      </c>
      <c r="BG204" s="611"/>
      <c r="BH204" s="607">
        <f t="shared" ref="BH204:BS219" si="1282">ROUND(BH68/BH$146,2)</f>
        <v>42.95</v>
      </c>
      <c r="BI204" s="608">
        <f t="shared" si="1282"/>
        <v>37.81</v>
      </c>
      <c r="BJ204" s="608">
        <f t="shared" si="1282"/>
        <v>0</v>
      </c>
      <c r="BK204" s="608">
        <f t="shared" si="1282"/>
        <v>0</v>
      </c>
      <c r="BL204" s="608">
        <f t="shared" si="1282"/>
        <v>0</v>
      </c>
      <c r="BM204" s="608">
        <f t="shared" si="1282"/>
        <v>0</v>
      </c>
      <c r="BN204" s="608">
        <f t="shared" si="1282"/>
        <v>0</v>
      </c>
      <c r="BO204" s="608">
        <f t="shared" si="1282"/>
        <v>0</v>
      </c>
      <c r="BP204" s="608">
        <f t="shared" si="1282"/>
        <v>0</v>
      </c>
      <c r="BQ204" s="608">
        <f t="shared" si="1282"/>
        <v>0</v>
      </c>
      <c r="BR204" s="608">
        <f t="shared" si="1282"/>
        <v>0</v>
      </c>
      <c r="BS204" s="608">
        <f t="shared" si="1282"/>
        <v>0</v>
      </c>
      <c r="BT204" s="610">
        <f t="shared" ref="BT204:BT224" si="1283">+SUBTOTAL(9,BH204:BS204)</f>
        <v>80.760000000000005</v>
      </c>
      <c r="BU204" s="621"/>
      <c r="BV204" s="607">
        <f t="shared" ref="BV204:CG219" si="1284">ROUND(BV68/BV$146,2)</f>
        <v>1288.5899999999999</v>
      </c>
      <c r="BW204" s="608">
        <f t="shared" si="1284"/>
        <v>1096.44</v>
      </c>
      <c r="BX204" s="608">
        <f t="shared" si="1284"/>
        <v>0</v>
      </c>
      <c r="BY204" s="608">
        <f t="shared" si="1284"/>
        <v>0</v>
      </c>
      <c r="BZ204" s="608">
        <f t="shared" si="1284"/>
        <v>0</v>
      </c>
      <c r="CA204" s="608">
        <f t="shared" si="1284"/>
        <v>0</v>
      </c>
      <c r="CB204" s="608">
        <f t="shared" si="1284"/>
        <v>0</v>
      </c>
      <c r="CC204" s="608">
        <f t="shared" si="1284"/>
        <v>0</v>
      </c>
      <c r="CD204" s="608">
        <f t="shared" si="1284"/>
        <v>0</v>
      </c>
      <c r="CE204" s="608">
        <f t="shared" si="1284"/>
        <v>0</v>
      </c>
      <c r="CF204" s="608">
        <f t="shared" si="1284"/>
        <v>0</v>
      </c>
      <c r="CG204" s="608">
        <f t="shared" si="1284"/>
        <v>0</v>
      </c>
      <c r="CH204" s="610">
        <f t="shared" ref="CH204:CH224" si="1285">+SUBTOTAL(9,BV204:CG204)</f>
        <v>2385.0299999999997</v>
      </c>
      <c r="CI204" s="611"/>
      <c r="CJ204" s="607">
        <f t="shared" ref="CJ204:CU219" si="1286">ROUND(CJ68/CJ$146,2)</f>
        <v>128.87</v>
      </c>
      <c r="CK204" s="608">
        <f t="shared" si="1286"/>
        <v>113.43</v>
      </c>
      <c r="CL204" s="608">
        <f t="shared" si="1286"/>
        <v>0</v>
      </c>
      <c r="CM204" s="608">
        <f t="shared" si="1286"/>
        <v>0</v>
      </c>
      <c r="CN204" s="608">
        <f t="shared" si="1286"/>
        <v>0</v>
      </c>
      <c r="CO204" s="608">
        <f t="shared" si="1286"/>
        <v>0</v>
      </c>
      <c r="CP204" s="608">
        <f t="shared" si="1286"/>
        <v>0</v>
      </c>
      <c r="CQ204" s="608">
        <f t="shared" si="1286"/>
        <v>0</v>
      </c>
      <c r="CR204" s="608">
        <f t="shared" si="1286"/>
        <v>0</v>
      </c>
      <c r="CS204" s="608">
        <f t="shared" si="1286"/>
        <v>0</v>
      </c>
      <c r="CT204" s="608">
        <f t="shared" si="1286"/>
        <v>0</v>
      </c>
      <c r="CU204" s="608">
        <f t="shared" si="1286"/>
        <v>0</v>
      </c>
      <c r="CV204" s="610">
        <f t="shared" ref="CV204:CV224" si="1287">+SUBTOTAL(9,CJ204:CU204)</f>
        <v>242.3</v>
      </c>
      <c r="CW204" s="611"/>
      <c r="CX204" s="607">
        <f t="shared" ref="CX204:DI219" si="1288">ROUND(CX68/CX$146,2)</f>
        <v>128.87</v>
      </c>
      <c r="CY204" s="608">
        <f t="shared" si="1288"/>
        <v>151.22999999999999</v>
      </c>
      <c r="CZ204" s="608">
        <f t="shared" si="1288"/>
        <v>0</v>
      </c>
      <c r="DA204" s="608">
        <f t="shared" si="1288"/>
        <v>0</v>
      </c>
      <c r="DB204" s="608">
        <f t="shared" si="1288"/>
        <v>0</v>
      </c>
      <c r="DC204" s="608">
        <f t="shared" si="1288"/>
        <v>0</v>
      </c>
      <c r="DD204" s="608">
        <f t="shared" si="1288"/>
        <v>0</v>
      </c>
      <c r="DE204" s="608">
        <f t="shared" si="1288"/>
        <v>0</v>
      </c>
      <c r="DF204" s="608">
        <f t="shared" si="1288"/>
        <v>0</v>
      </c>
      <c r="DG204" s="608">
        <f t="shared" si="1288"/>
        <v>0</v>
      </c>
      <c r="DH204" s="608">
        <f t="shared" si="1288"/>
        <v>0</v>
      </c>
      <c r="DI204" s="608">
        <f t="shared" si="1288"/>
        <v>0</v>
      </c>
      <c r="DJ204" s="610">
        <f t="shared" ref="DJ204:DJ224" si="1289">+SUBTOTAL(9,CX204:DI204)</f>
        <v>280.10000000000002</v>
      </c>
      <c r="DK204" s="611"/>
      <c r="DL204" s="607">
        <f t="shared" ref="DL204:DW219" si="1290">ROUND(DL68/DL$146,2)</f>
        <v>85.93</v>
      </c>
      <c r="DM204" s="608">
        <f t="shared" si="1290"/>
        <v>75.63</v>
      </c>
      <c r="DN204" s="608">
        <f t="shared" si="1290"/>
        <v>0</v>
      </c>
      <c r="DO204" s="608">
        <f t="shared" si="1290"/>
        <v>0</v>
      </c>
      <c r="DP204" s="608">
        <f t="shared" si="1290"/>
        <v>0</v>
      </c>
      <c r="DQ204" s="608">
        <f t="shared" si="1290"/>
        <v>0</v>
      </c>
      <c r="DR204" s="608">
        <f t="shared" si="1290"/>
        <v>0</v>
      </c>
      <c r="DS204" s="608">
        <f t="shared" si="1290"/>
        <v>0</v>
      </c>
      <c r="DT204" s="608">
        <f t="shared" si="1290"/>
        <v>0</v>
      </c>
      <c r="DU204" s="608">
        <f t="shared" si="1290"/>
        <v>0</v>
      </c>
      <c r="DV204" s="608">
        <f t="shared" si="1290"/>
        <v>0</v>
      </c>
      <c r="DW204" s="608">
        <f t="shared" si="1290"/>
        <v>0</v>
      </c>
      <c r="DX204" s="610">
        <f t="shared" ref="DX204:DX224" si="1291">+SUBTOTAL(9,DL204:DW204)</f>
        <v>161.56</v>
      </c>
      <c r="DY204" s="611"/>
      <c r="DZ204" s="607">
        <f t="shared" ref="DZ204:EK219" si="1292">ROUND(DZ68/DZ$146,2)</f>
        <v>644.36</v>
      </c>
      <c r="EA204" s="608">
        <f t="shared" si="1292"/>
        <v>567.13</v>
      </c>
      <c r="EB204" s="608">
        <f t="shared" si="1292"/>
        <v>0</v>
      </c>
      <c r="EC204" s="608">
        <f t="shared" si="1292"/>
        <v>0</v>
      </c>
      <c r="ED204" s="608">
        <f t="shared" si="1292"/>
        <v>0</v>
      </c>
      <c r="EE204" s="608">
        <f t="shared" si="1292"/>
        <v>0</v>
      </c>
      <c r="EF204" s="608">
        <f t="shared" si="1292"/>
        <v>0</v>
      </c>
      <c r="EG204" s="608">
        <f t="shared" si="1292"/>
        <v>0</v>
      </c>
      <c r="EH204" s="608">
        <f t="shared" si="1292"/>
        <v>0</v>
      </c>
      <c r="EI204" s="608">
        <f t="shared" si="1292"/>
        <v>0</v>
      </c>
      <c r="EJ204" s="608">
        <f t="shared" si="1292"/>
        <v>0</v>
      </c>
      <c r="EK204" s="608">
        <f t="shared" si="1292"/>
        <v>0</v>
      </c>
      <c r="EL204" s="610">
        <f t="shared" ref="EL204:EL224" si="1293">+SUBTOTAL(9,DZ204:EK204)</f>
        <v>1211.49</v>
      </c>
      <c r="EM204" s="611"/>
      <c r="EN204" s="607">
        <f t="shared" ref="EN204:EY219" si="1294">ROUND(EN68/EN$146,2)</f>
        <v>644.36</v>
      </c>
      <c r="EO204" s="608">
        <f t="shared" si="1294"/>
        <v>567.13</v>
      </c>
      <c r="EP204" s="608">
        <f t="shared" si="1294"/>
        <v>0</v>
      </c>
      <c r="EQ204" s="608">
        <f t="shared" si="1294"/>
        <v>0</v>
      </c>
      <c r="ER204" s="608">
        <f t="shared" si="1294"/>
        <v>0</v>
      </c>
      <c r="ES204" s="608">
        <f t="shared" si="1294"/>
        <v>0</v>
      </c>
      <c r="ET204" s="608">
        <f t="shared" si="1294"/>
        <v>0</v>
      </c>
      <c r="EU204" s="608">
        <f t="shared" si="1294"/>
        <v>0</v>
      </c>
      <c r="EV204" s="608">
        <f t="shared" si="1294"/>
        <v>0</v>
      </c>
      <c r="EW204" s="608">
        <f t="shared" si="1294"/>
        <v>0</v>
      </c>
      <c r="EX204" s="608">
        <f t="shared" si="1294"/>
        <v>0</v>
      </c>
      <c r="EY204" s="608">
        <f t="shared" si="1294"/>
        <v>0</v>
      </c>
      <c r="EZ204" s="610">
        <f t="shared" ref="EZ204:EZ224" si="1295">+SUBTOTAL(9,EN204:EY204)</f>
        <v>1211.49</v>
      </c>
      <c r="FA204" s="611"/>
      <c r="FB204" s="607">
        <f t="shared" ref="FB204:FM219" si="1296">ROUND(FB68/FB$146,2)</f>
        <v>773.23</v>
      </c>
      <c r="FC204" s="608">
        <f t="shared" si="1296"/>
        <v>680.53</v>
      </c>
      <c r="FD204" s="608">
        <f t="shared" si="1296"/>
        <v>0</v>
      </c>
      <c r="FE204" s="608">
        <f t="shared" si="1296"/>
        <v>0</v>
      </c>
      <c r="FF204" s="608">
        <f t="shared" si="1296"/>
        <v>0</v>
      </c>
      <c r="FG204" s="608">
        <f t="shared" si="1296"/>
        <v>0</v>
      </c>
      <c r="FH204" s="608">
        <f t="shared" si="1296"/>
        <v>0</v>
      </c>
      <c r="FI204" s="608">
        <f t="shared" si="1296"/>
        <v>0</v>
      </c>
      <c r="FJ204" s="608">
        <f t="shared" si="1296"/>
        <v>0</v>
      </c>
      <c r="FK204" s="608">
        <f t="shared" si="1296"/>
        <v>0</v>
      </c>
      <c r="FL204" s="608">
        <f t="shared" si="1296"/>
        <v>0</v>
      </c>
      <c r="FM204" s="608">
        <f t="shared" si="1296"/>
        <v>0</v>
      </c>
      <c r="FN204" s="610">
        <f t="shared" ref="FN204:FN224" si="1297">+SUBTOTAL(9,FB204:FM204)</f>
        <v>1453.76</v>
      </c>
      <c r="FO204" s="611"/>
      <c r="FP204" s="607">
        <f t="shared" ref="FP204:GA219" si="1298">ROUND(FP68/FP$146,2)</f>
        <v>730.26</v>
      </c>
      <c r="FQ204" s="608">
        <f t="shared" si="1298"/>
        <v>567.13</v>
      </c>
      <c r="FR204" s="608">
        <f t="shared" si="1298"/>
        <v>0</v>
      </c>
      <c r="FS204" s="608">
        <f t="shared" si="1298"/>
        <v>0</v>
      </c>
      <c r="FT204" s="608">
        <f t="shared" si="1298"/>
        <v>0</v>
      </c>
      <c r="FU204" s="608">
        <f t="shared" si="1298"/>
        <v>0</v>
      </c>
      <c r="FV204" s="608">
        <f t="shared" si="1298"/>
        <v>0</v>
      </c>
      <c r="FW204" s="608">
        <f t="shared" si="1298"/>
        <v>0</v>
      </c>
      <c r="FX204" s="608">
        <f t="shared" si="1298"/>
        <v>0</v>
      </c>
      <c r="FY204" s="608">
        <f t="shared" si="1298"/>
        <v>0</v>
      </c>
      <c r="FZ204" s="608">
        <f t="shared" si="1298"/>
        <v>0</v>
      </c>
      <c r="GA204" s="608">
        <f t="shared" si="1298"/>
        <v>0</v>
      </c>
      <c r="GB204" s="610">
        <f t="shared" ref="GB204:GB224" si="1299">+SUBTOTAL(9,FP204:GA204)</f>
        <v>1297.3899999999999</v>
      </c>
      <c r="GC204" s="611"/>
      <c r="GD204" s="607">
        <f t="shared" ref="GD204:GO219" si="1300">ROUND(GD68/GD$146,2)</f>
        <v>42.96</v>
      </c>
      <c r="GE204" s="608">
        <f t="shared" si="1300"/>
        <v>37.82</v>
      </c>
      <c r="GF204" s="608">
        <f t="shared" si="1300"/>
        <v>0</v>
      </c>
      <c r="GG204" s="608">
        <f t="shared" si="1300"/>
        <v>0</v>
      </c>
      <c r="GH204" s="608">
        <f t="shared" si="1300"/>
        <v>0</v>
      </c>
      <c r="GI204" s="608">
        <f t="shared" si="1300"/>
        <v>0</v>
      </c>
      <c r="GJ204" s="608">
        <f t="shared" si="1300"/>
        <v>0</v>
      </c>
      <c r="GK204" s="608">
        <f t="shared" si="1300"/>
        <v>0</v>
      </c>
      <c r="GL204" s="608">
        <f t="shared" si="1300"/>
        <v>0</v>
      </c>
      <c r="GM204" s="608">
        <f t="shared" si="1300"/>
        <v>0</v>
      </c>
      <c r="GN204" s="608">
        <f t="shared" si="1300"/>
        <v>0</v>
      </c>
      <c r="GO204" s="608">
        <f t="shared" si="1300"/>
        <v>0</v>
      </c>
      <c r="GP204" s="610">
        <f t="shared" ref="GP204:GP224" si="1301">+SUBTOTAL(9,GD204:GO204)</f>
        <v>80.78</v>
      </c>
      <c r="GQ204" s="611"/>
      <c r="GR204" s="607">
        <f t="shared" ref="GR204:HC219" si="1302">ROUND(GR68/GR$146,2)</f>
        <v>1159.8399999999999</v>
      </c>
      <c r="GS204" s="608">
        <f t="shared" si="1302"/>
        <v>1020.63</v>
      </c>
      <c r="GT204" s="608">
        <f t="shared" si="1302"/>
        <v>0</v>
      </c>
      <c r="GU204" s="608">
        <f t="shared" si="1302"/>
        <v>0</v>
      </c>
      <c r="GV204" s="608">
        <f t="shared" si="1302"/>
        <v>0</v>
      </c>
      <c r="GW204" s="608">
        <f t="shared" si="1302"/>
        <v>0</v>
      </c>
      <c r="GX204" s="608">
        <f t="shared" si="1302"/>
        <v>0</v>
      </c>
      <c r="GY204" s="608">
        <f t="shared" si="1302"/>
        <v>0</v>
      </c>
      <c r="GZ204" s="608">
        <f t="shared" si="1302"/>
        <v>0</v>
      </c>
      <c r="HA204" s="608">
        <f t="shared" si="1302"/>
        <v>0</v>
      </c>
      <c r="HB204" s="608">
        <f t="shared" si="1302"/>
        <v>0</v>
      </c>
      <c r="HC204" s="608">
        <f t="shared" si="1302"/>
        <v>0</v>
      </c>
      <c r="HD204" s="610">
        <f t="shared" ref="HD204:HD224" si="1303">+SUBTOTAL(9,GR204:HC204)</f>
        <v>2180.4699999999998</v>
      </c>
      <c r="HE204" s="611"/>
      <c r="HF204" s="607">
        <f t="shared" ref="HF204:HQ219" si="1304">ROUND(HF68/HF$146,2)</f>
        <v>1159.8699999999999</v>
      </c>
      <c r="HG204" s="608">
        <f t="shared" si="1304"/>
        <v>1020.81</v>
      </c>
      <c r="HH204" s="608">
        <f t="shared" si="1304"/>
        <v>0</v>
      </c>
      <c r="HI204" s="608">
        <f t="shared" si="1304"/>
        <v>0</v>
      </c>
      <c r="HJ204" s="608">
        <f t="shared" si="1304"/>
        <v>0</v>
      </c>
      <c r="HK204" s="608">
        <f t="shared" si="1304"/>
        <v>0</v>
      </c>
      <c r="HL204" s="608">
        <f t="shared" si="1304"/>
        <v>0</v>
      </c>
      <c r="HM204" s="608">
        <f t="shared" si="1304"/>
        <v>0</v>
      </c>
      <c r="HN204" s="608">
        <f t="shared" si="1304"/>
        <v>0</v>
      </c>
      <c r="HO204" s="608">
        <f t="shared" si="1304"/>
        <v>0</v>
      </c>
      <c r="HP204" s="608">
        <f t="shared" si="1304"/>
        <v>0</v>
      </c>
      <c r="HQ204" s="608">
        <f t="shared" si="1304"/>
        <v>0</v>
      </c>
      <c r="HR204" s="610">
        <f t="shared" ref="HR204:HR224" si="1305">+SUBTOTAL(9,HF204:HQ204)</f>
        <v>2180.6799999999998</v>
      </c>
      <c r="HS204" s="611"/>
      <c r="HT204" s="607">
        <f t="shared" ref="HT204:IE219" si="1306">ROUND(HT68/HT$146,2)</f>
        <v>42.96</v>
      </c>
      <c r="HU204" s="608">
        <f t="shared" si="1306"/>
        <v>37.82</v>
      </c>
      <c r="HV204" s="608">
        <f t="shared" si="1306"/>
        <v>0</v>
      </c>
      <c r="HW204" s="608">
        <f t="shared" si="1306"/>
        <v>0</v>
      </c>
      <c r="HX204" s="608">
        <f t="shared" si="1306"/>
        <v>0</v>
      </c>
      <c r="HY204" s="608">
        <f t="shared" si="1306"/>
        <v>0</v>
      </c>
      <c r="HZ204" s="608">
        <f t="shared" si="1306"/>
        <v>0</v>
      </c>
      <c r="IA204" s="608">
        <f t="shared" si="1306"/>
        <v>0</v>
      </c>
      <c r="IB204" s="608">
        <f t="shared" si="1306"/>
        <v>0</v>
      </c>
      <c r="IC204" s="608">
        <f t="shared" si="1306"/>
        <v>0</v>
      </c>
      <c r="ID204" s="608">
        <f t="shared" si="1306"/>
        <v>0</v>
      </c>
      <c r="IE204" s="608">
        <f t="shared" si="1306"/>
        <v>0</v>
      </c>
      <c r="IF204" s="610">
        <f t="shared" ref="IF204:IF224" si="1307">+SUBTOTAL(9,HT204:IE204)</f>
        <v>80.78</v>
      </c>
      <c r="IG204" s="611"/>
      <c r="IH204" s="607">
        <f t="shared" ref="IH204:IS219" si="1308">ROUND(IH68/IH$146,2)</f>
        <v>171.84</v>
      </c>
      <c r="II204" s="608">
        <f t="shared" si="1308"/>
        <v>226.84</v>
      </c>
      <c r="IJ204" s="608">
        <f t="shared" si="1308"/>
        <v>0</v>
      </c>
      <c r="IK204" s="608">
        <f t="shared" si="1308"/>
        <v>0</v>
      </c>
      <c r="IL204" s="608">
        <f t="shared" si="1308"/>
        <v>0</v>
      </c>
      <c r="IM204" s="608">
        <f t="shared" si="1308"/>
        <v>0</v>
      </c>
      <c r="IN204" s="608">
        <f t="shared" si="1308"/>
        <v>0</v>
      </c>
      <c r="IO204" s="608">
        <f t="shared" si="1308"/>
        <v>0</v>
      </c>
      <c r="IP204" s="608">
        <f t="shared" si="1308"/>
        <v>0</v>
      </c>
      <c r="IQ204" s="608">
        <f t="shared" si="1308"/>
        <v>0</v>
      </c>
      <c r="IR204" s="608">
        <f t="shared" si="1308"/>
        <v>0</v>
      </c>
      <c r="IS204" s="608">
        <f t="shared" si="1308"/>
        <v>0</v>
      </c>
      <c r="IT204" s="610">
        <f t="shared" ref="IT204:IT224" si="1309">+SUBTOTAL(9,IH204:IS204)</f>
        <v>398.68</v>
      </c>
      <c r="IU204" s="611"/>
      <c r="IV204" s="607">
        <f t="shared" ref="IV204:JG219" si="1310">ROUND(IV68/IV$146,2)</f>
        <v>85.93</v>
      </c>
      <c r="IW204" s="608">
        <f t="shared" si="1310"/>
        <v>75.63</v>
      </c>
      <c r="IX204" s="608">
        <f t="shared" si="1310"/>
        <v>0</v>
      </c>
      <c r="IY204" s="608">
        <f t="shared" si="1310"/>
        <v>0</v>
      </c>
      <c r="IZ204" s="608">
        <f t="shared" si="1310"/>
        <v>0</v>
      </c>
      <c r="JA204" s="608">
        <f t="shared" si="1310"/>
        <v>0</v>
      </c>
      <c r="JB204" s="608">
        <f t="shared" si="1310"/>
        <v>0</v>
      </c>
      <c r="JC204" s="608">
        <f t="shared" si="1310"/>
        <v>0</v>
      </c>
      <c r="JD204" s="608">
        <f t="shared" si="1310"/>
        <v>0</v>
      </c>
      <c r="JE204" s="608">
        <f t="shared" si="1310"/>
        <v>0</v>
      </c>
      <c r="JF204" s="608">
        <f t="shared" si="1310"/>
        <v>0</v>
      </c>
      <c r="JG204" s="608">
        <f t="shared" si="1310"/>
        <v>0</v>
      </c>
      <c r="JH204" s="610">
        <f t="shared" ref="JH204:JH224" si="1311">+SUBTOTAL(9,IV204:JG204)</f>
        <v>161.56</v>
      </c>
      <c r="JI204" s="611"/>
      <c r="JJ204" s="607">
        <f t="shared" ref="JJ204:JU219" si="1312">ROUND(JJ68/JJ$146,2)</f>
        <v>300.70999999999998</v>
      </c>
      <c r="JK204" s="608">
        <f t="shared" si="1312"/>
        <v>264.66000000000003</v>
      </c>
      <c r="JL204" s="608">
        <f t="shared" si="1312"/>
        <v>0</v>
      </c>
      <c r="JM204" s="608">
        <f t="shared" si="1312"/>
        <v>0</v>
      </c>
      <c r="JN204" s="608">
        <f t="shared" si="1312"/>
        <v>0</v>
      </c>
      <c r="JO204" s="608">
        <f t="shared" si="1312"/>
        <v>0</v>
      </c>
      <c r="JP204" s="608">
        <f t="shared" si="1312"/>
        <v>0</v>
      </c>
      <c r="JQ204" s="608">
        <f t="shared" si="1312"/>
        <v>0</v>
      </c>
      <c r="JR204" s="608">
        <f t="shared" si="1312"/>
        <v>0</v>
      </c>
      <c r="JS204" s="608">
        <f t="shared" si="1312"/>
        <v>0</v>
      </c>
      <c r="JT204" s="608">
        <f t="shared" si="1312"/>
        <v>0</v>
      </c>
      <c r="JU204" s="608">
        <f t="shared" si="1312"/>
        <v>0</v>
      </c>
      <c r="JV204" s="610">
        <f t="shared" ref="JV204:JV224" si="1313">+SUBTOTAL(9,JJ204:JU204)</f>
        <v>565.37</v>
      </c>
      <c r="JW204" s="611"/>
      <c r="JX204" s="607">
        <f t="shared" ref="JX204:KI219" si="1314">ROUND(JX68/JX$146,2)</f>
        <v>515.49</v>
      </c>
      <c r="JY204" s="608">
        <f t="shared" si="1314"/>
        <v>529.30999999999995</v>
      </c>
      <c r="JZ204" s="608">
        <f t="shared" si="1314"/>
        <v>0</v>
      </c>
      <c r="KA204" s="608">
        <f t="shared" si="1314"/>
        <v>0</v>
      </c>
      <c r="KB204" s="608">
        <f t="shared" si="1314"/>
        <v>0</v>
      </c>
      <c r="KC204" s="608">
        <f t="shared" si="1314"/>
        <v>0</v>
      </c>
      <c r="KD204" s="608">
        <f t="shared" si="1314"/>
        <v>0</v>
      </c>
      <c r="KE204" s="608">
        <f t="shared" si="1314"/>
        <v>0</v>
      </c>
      <c r="KF204" s="608">
        <f t="shared" si="1314"/>
        <v>0</v>
      </c>
      <c r="KG204" s="608">
        <f t="shared" si="1314"/>
        <v>0</v>
      </c>
      <c r="KH204" s="608">
        <f t="shared" si="1314"/>
        <v>0</v>
      </c>
      <c r="KI204" s="608">
        <f t="shared" si="1314"/>
        <v>0</v>
      </c>
      <c r="KJ204" s="610">
        <f t="shared" ref="KJ204:KJ224" si="1315">+SUBTOTAL(9,JX204:KI204)</f>
        <v>1044.8</v>
      </c>
      <c r="KK204" s="611"/>
      <c r="KL204" s="607">
        <f t="shared" ref="KL204:KW219" si="1316">ROUND(KL68/KL$146,2)</f>
        <v>42.96</v>
      </c>
      <c r="KM204" s="608">
        <f t="shared" si="1316"/>
        <v>37.82</v>
      </c>
      <c r="KN204" s="608">
        <f t="shared" si="1316"/>
        <v>0</v>
      </c>
      <c r="KO204" s="608">
        <f t="shared" si="1316"/>
        <v>0</v>
      </c>
      <c r="KP204" s="608">
        <f t="shared" si="1316"/>
        <v>0</v>
      </c>
      <c r="KQ204" s="608">
        <f t="shared" si="1316"/>
        <v>0</v>
      </c>
      <c r="KR204" s="608">
        <f t="shared" si="1316"/>
        <v>0</v>
      </c>
      <c r="KS204" s="608">
        <f t="shared" si="1316"/>
        <v>0</v>
      </c>
      <c r="KT204" s="608">
        <f t="shared" si="1316"/>
        <v>0</v>
      </c>
      <c r="KU204" s="608">
        <f t="shared" si="1316"/>
        <v>0</v>
      </c>
      <c r="KV204" s="608">
        <f t="shared" si="1316"/>
        <v>0</v>
      </c>
      <c r="KW204" s="608">
        <f t="shared" si="1316"/>
        <v>0</v>
      </c>
      <c r="KX204" s="610">
        <f t="shared" ref="KX204:KX224" si="1317">+SUBTOTAL(9,KL204:KW204)</f>
        <v>80.78</v>
      </c>
      <c r="KY204" s="611"/>
      <c r="KZ204" s="607">
        <f t="shared" ref="KZ204:LK219" si="1318">ROUND(KZ68/KZ$146,2)</f>
        <v>171.84</v>
      </c>
      <c r="LA204" s="608">
        <f t="shared" si="1318"/>
        <v>151.24</v>
      </c>
      <c r="LB204" s="608">
        <f t="shared" si="1318"/>
        <v>0</v>
      </c>
      <c r="LC204" s="608">
        <f t="shared" si="1318"/>
        <v>0</v>
      </c>
      <c r="LD204" s="608">
        <f t="shared" si="1318"/>
        <v>0</v>
      </c>
      <c r="LE204" s="608">
        <f t="shared" si="1318"/>
        <v>0</v>
      </c>
      <c r="LF204" s="608">
        <f t="shared" si="1318"/>
        <v>0</v>
      </c>
      <c r="LG204" s="608">
        <f t="shared" si="1318"/>
        <v>0</v>
      </c>
      <c r="LH204" s="608">
        <f t="shared" si="1318"/>
        <v>0</v>
      </c>
      <c r="LI204" s="608">
        <f t="shared" si="1318"/>
        <v>0</v>
      </c>
      <c r="LJ204" s="608">
        <f t="shared" si="1318"/>
        <v>0</v>
      </c>
      <c r="LK204" s="608">
        <f t="shared" si="1318"/>
        <v>0</v>
      </c>
      <c r="LL204" s="610">
        <f t="shared" ref="LL204:LL224" si="1319">+SUBTOTAL(9,KZ204:LK204)</f>
        <v>323.08000000000004</v>
      </c>
      <c r="LM204" s="611"/>
      <c r="LN204" s="607">
        <f t="shared" ref="LN204:LY219" si="1320">ROUND(LN68/LN$146,2)</f>
        <v>42.96</v>
      </c>
      <c r="LO204" s="608">
        <f t="shared" si="1320"/>
        <v>37.82</v>
      </c>
      <c r="LP204" s="608">
        <f t="shared" si="1320"/>
        <v>0</v>
      </c>
      <c r="LQ204" s="608">
        <f t="shared" si="1320"/>
        <v>0</v>
      </c>
      <c r="LR204" s="608">
        <f t="shared" si="1320"/>
        <v>0</v>
      </c>
      <c r="LS204" s="608">
        <f t="shared" si="1320"/>
        <v>0</v>
      </c>
      <c r="LT204" s="608">
        <f t="shared" si="1320"/>
        <v>0</v>
      </c>
      <c r="LU204" s="608">
        <f t="shared" si="1320"/>
        <v>0</v>
      </c>
      <c r="LV204" s="608">
        <f t="shared" si="1320"/>
        <v>0</v>
      </c>
      <c r="LW204" s="608">
        <f t="shared" si="1320"/>
        <v>0</v>
      </c>
      <c r="LX204" s="608">
        <f t="shared" si="1320"/>
        <v>0</v>
      </c>
      <c r="LY204" s="608">
        <f t="shared" si="1320"/>
        <v>0</v>
      </c>
      <c r="LZ204" s="610">
        <f t="shared" ref="LZ204:LZ224" si="1321">+SUBTOTAL(9,LN204:LY204)</f>
        <v>80.78</v>
      </c>
      <c r="MA204" s="611"/>
      <c r="MB204" s="607">
        <f t="shared" ref="MB204:MM219" si="1322">ROUND(MB68/MB$146,2)</f>
        <v>85.93</v>
      </c>
      <c r="MC204" s="608">
        <f t="shared" si="1322"/>
        <v>75.63</v>
      </c>
      <c r="MD204" s="608">
        <f t="shared" si="1322"/>
        <v>0</v>
      </c>
      <c r="ME204" s="608">
        <f t="shared" si="1322"/>
        <v>0</v>
      </c>
      <c r="MF204" s="608">
        <f t="shared" si="1322"/>
        <v>0</v>
      </c>
      <c r="MG204" s="608">
        <f t="shared" si="1322"/>
        <v>0</v>
      </c>
      <c r="MH204" s="608">
        <f t="shared" si="1322"/>
        <v>0</v>
      </c>
      <c r="MI204" s="608">
        <f t="shared" si="1322"/>
        <v>0</v>
      </c>
      <c r="MJ204" s="608">
        <f t="shared" si="1322"/>
        <v>0</v>
      </c>
      <c r="MK204" s="608">
        <f t="shared" si="1322"/>
        <v>0</v>
      </c>
      <c r="ML204" s="608">
        <f t="shared" si="1322"/>
        <v>0</v>
      </c>
      <c r="MM204" s="608">
        <f t="shared" si="1322"/>
        <v>0</v>
      </c>
      <c r="MN204" s="610">
        <f t="shared" ref="MN204:MN224" si="1323">+SUBTOTAL(9,MB204:MM204)</f>
        <v>161.56</v>
      </c>
      <c r="MO204" s="611"/>
      <c r="MP204" s="607">
        <f t="shared" ref="MP204:NA219" si="1324">ROUND(MP68/MP$146,2)</f>
        <v>300.68</v>
      </c>
      <c r="MQ204" s="608">
        <f t="shared" si="1324"/>
        <v>302.45999999999998</v>
      </c>
      <c r="MR204" s="608">
        <f t="shared" si="1324"/>
        <v>0</v>
      </c>
      <c r="MS204" s="608">
        <f t="shared" si="1324"/>
        <v>0</v>
      </c>
      <c r="MT204" s="608">
        <f t="shared" si="1324"/>
        <v>0</v>
      </c>
      <c r="MU204" s="608">
        <f t="shared" si="1324"/>
        <v>0</v>
      </c>
      <c r="MV204" s="608">
        <f t="shared" si="1324"/>
        <v>0</v>
      </c>
      <c r="MW204" s="608">
        <f t="shared" si="1324"/>
        <v>0</v>
      </c>
      <c r="MX204" s="608">
        <f t="shared" si="1324"/>
        <v>0</v>
      </c>
      <c r="MY204" s="608">
        <f t="shared" si="1324"/>
        <v>0</v>
      </c>
      <c r="MZ204" s="608">
        <f t="shared" si="1324"/>
        <v>0</v>
      </c>
      <c r="NA204" s="608">
        <f t="shared" si="1324"/>
        <v>0</v>
      </c>
      <c r="NB204" s="610">
        <f t="shared" ref="NB204:NB224" si="1325">+SUBTOTAL(9,MP204:NA204)</f>
        <v>603.14</v>
      </c>
      <c r="NC204" s="611"/>
      <c r="ND204" s="607">
        <f t="shared" ref="ND204:NO219" si="1326">ROUND(ND68/ND$146,2)</f>
        <v>558.45000000000005</v>
      </c>
      <c r="NE204" s="608">
        <f t="shared" si="1326"/>
        <v>491.49</v>
      </c>
      <c r="NF204" s="608">
        <f t="shared" si="1326"/>
        <v>0</v>
      </c>
      <c r="NG204" s="608">
        <f t="shared" si="1326"/>
        <v>0</v>
      </c>
      <c r="NH204" s="608">
        <f t="shared" si="1326"/>
        <v>0</v>
      </c>
      <c r="NI204" s="608">
        <f t="shared" si="1326"/>
        <v>0</v>
      </c>
      <c r="NJ204" s="608">
        <f t="shared" si="1326"/>
        <v>0</v>
      </c>
      <c r="NK204" s="608">
        <f t="shared" si="1326"/>
        <v>0</v>
      </c>
      <c r="NL204" s="608">
        <f t="shared" si="1326"/>
        <v>0</v>
      </c>
      <c r="NM204" s="608">
        <f t="shared" si="1326"/>
        <v>0</v>
      </c>
      <c r="NN204" s="608">
        <f t="shared" si="1326"/>
        <v>0</v>
      </c>
      <c r="NO204" s="608">
        <f t="shared" si="1326"/>
        <v>0</v>
      </c>
      <c r="NP204" s="610">
        <f t="shared" ref="NP204:NP224" si="1327">+SUBTOTAL(9,ND204:NO204)</f>
        <v>1049.94</v>
      </c>
      <c r="NQ204" s="611"/>
      <c r="NR204" s="607">
        <f t="shared" ref="NR204:OC219" si="1328">ROUND(NR68/NR$146,2)</f>
        <v>171.84</v>
      </c>
      <c r="NS204" s="608">
        <f t="shared" si="1328"/>
        <v>151.22999999999999</v>
      </c>
      <c r="NT204" s="608">
        <f t="shared" si="1328"/>
        <v>0</v>
      </c>
      <c r="NU204" s="608">
        <f t="shared" si="1328"/>
        <v>0</v>
      </c>
      <c r="NV204" s="608">
        <f t="shared" si="1328"/>
        <v>0</v>
      </c>
      <c r="NW204" s="608">
        <f t="shared" si="1328"/>
        <v>0</v>
      </c>
      <c r="NX204" s="608">
        <f t="shared" si="1328"/>
        <v>0</v>
      </c>
      <c r="NY204" s="608">
        <f t="shared" si="1328"/>
        <v>0</v>
      </c>
      <c r="NZ204" s="608">
        <f t="shared" si="1328"/>
        <v>0</v>
      </c>
      <c r="OA204" s="608">
        <f t="shared" si="1328"/>
        <v>0</v>
      </c>
      <c r="OB204" s="608">
        <f t="shared" si="1328"/>
        <v>0</v>
      </c>
      <c r="OC204" s="608">
        <f t="shared" si="1328"/>
        <v>0</v>
      </c>
      <c r="OD204" s="610">
        <f t="shared" ref="OD204:OD224" si="1329">+SUBTOTAL(9,NR204:OC204)</f>
        <v>323.07</v>
      </c>
      <c r="OE204" s="611"/>
      <c r="OF204" s="607">
        <f t="shared" ref="OF204:OQ219" si="1330">ROUND(OF68/OF$146,2)</f>
        <v>42.96</v>
      </c>
      <c r="OG204" s="608">
        <f t="shared" si="1330"/>
        <v>37.82</v>
      </c>
      <c r="OH204" s="608">
        <f t="shared" si="1330"/>
        <v>0</v>
      </c>
      <c r="OI204" s="608">
        <f t="shared" si="1330"/>
        <v>0</v>
      </c>
      <c r="OJ204" s="608">
        <f t="shared" si="1330"/>
        <v>0</v>
      </c>
      <c r="OK204" s="608">
        <f t="shared" si="1330"/>
        <v>0</v>
      </c>
      <c r="OL204" s="608">
        <f t="shared" si="1330"/>
        <v>0</v>
      </c>
      <c r="OM204" s="608">
        <f t="shared" si="1330"/>
        <v>0</v>
      </c>
      <c r="ON204" s="608">
        <f t="shared" si="1330"/>
        <v>0</v>
      </c>
      <c r="OO204" s="608">
        <f t="shared" si="1330"/>
        <v>0</v>
      </c>
      <c r="OP204" s="608">
        <f t="shared" si="1330"/>
        <v>0</v>
      </c>
      <c r="OQ204" s="608">
        <f t="shared" si="1330"/>
        <v>0</v>
      </c>
      <c r="OR204" s="610">
        <f t="shared" ref="OR204:OR224" si="1331">+SUBTOTAL(9,OF204:OQ204)</f>
        <v>80.78</v>
      </c>
      <c r="OS204" s="611"/>
      <c r="OT204" s="607">
        <f t="shared" ref="OT204:PE219" si="1332">ROUND(OT68/OT$146,2)</f>
        <v>343.65</v>
      </c>
      <c r="OU204" s="608">
        <f t="shared" si="1332"/>
        <v>302.47000000000003</v>
      </c>
      <c r="OV204" s="608">
        <f t="shared" si="1332"/>
        <v>0</v>
      </c>
      <c r="OW204" s="608">
        <f t="shared" si="1332"/>
        <v>0</v>
      </c>
      <c r="OX204" s="608">
        <f t="shared" si="1332"/>
        <v>0</v>
      </c>
      <c r="OY204" s="608">
        <f t="shared" si="1332"/>
        <v>0</v>
      </c>
      <c r="OZ204" s="608">
        <f t="shared" si="1332"/>
        <v>0</v>
      </c>
      <c r="PA204" s="608">
        <f t="shared" si="1332"/>
        <v>0</v>
      </c>
      <c r="PB204" s="608">
        <f t="shared" si="1332"/>
        <v>0</v>
      </c>
      <c r="PC204" s="608">
        <f t="shared" si="1332"/>
        <v>0</v>
      </c>
      <c r="PD204" s="608">
        <f t="shared" si="1332"/>
        <v>0</v>
      </c>
      <c r="PE204" s="608">
        <f t="shared" si="1332"/>
        <v>0</v>
      </c>
      <c r="PF204" s="610">
        <f t="shared" ref="PF204:PF224" si="1333">+SUBTOTAL(9,OT204:PE204)</f>
        <v>646.12</v>
      </c>
      <c r="PG204" s="611"/>
      <c r="PH204" s="607">
        <f t="shared" ref="PH204:PS219" si="1334">ROUND(PH68/PH$146,2)</f>
        <v>42.96</v>
      </c>
      <c r="PI204" s="608">
        <f t="shared" si="1334"/>
        <v>37.82</v>
      </c>
      <c r="PJ204" s="608">
        <f t="shared" si="1334"/>
        <v>0</v>
      </c>
      <c r="PK204" s="608">
        <f t="shared" si="1334"/>
        <v>0</v>
      </c>
      <c r="PL204" s="608">
        <f t="shared" si="1334"/>
        <v>0</v>
      </c>
      <c r="PM204" s="608">
        <f t="shared" si="1334"/>
        <v>0</v>
      </c>
      <c r="PN204" s="608">
        <f t="shared" si="1334"/>
        <v>0</v>
      </c>
      <c r="PO204" s="608">
        <f t="shared" si="1334"/>
        <v>0</v>
      </c>
      <c r="PP204" s="608">
        <f t="shared" si="1334"/>
        <v>0</v>
      </c>
      <c r="PQ204" s="608">
        <f t="shared" si="1334"/>
        <v>0</v>
      </c>
      <c r="PR204" s="608">
        <f t="shared" si="1334"/>
        <v>0</v>
      </c>
      <c r="PS204" s="608">
        <f t="shared" si="1334"/>
        <v>0</v>
      </c>
      <c r="PT204" s="610">
        <f t="shared" ref="PT204:PT224" si="1335">+SUBTOTAL(9,PH204:PS204)</f>
        <v>80.78</v>
      </c>
      <c r="PU204" s="611"/>
      <c r="PV204" s="607">
        <f t="shared" ref="PV204:QG219" si="1336">ROUND(PV68/PV$146,2)</f>
        <v>0</v>
      </c>
      <c r="PW204" s="608">
        <f t="shared" si="1336"/>
        <v>75.63</v>
      </c>
      <c r="PX204" s="608">
        <f t="shared" si="1336"/>
        <v>0</v>
      </c>
      <c r="PY204" s="608">
        <f t="shared" si="1336"/>
        <v>0</v>
      </c>
      <c r="PZ204" s="608">
        <f t="shared" si="1336"/>
        <v>0</v>
      </c>
      <c r="QA204" s="608">
        <f t="shared" si="1336"/>
        <v>0</v>
      </c>
      <c r="QB204" s="608">
        <f t="shared" si="1336"/>
        <v>0</v>
      </c>
      <c r="QC204" s="608">
        <f t="shared" si="1336"/>
        <v>0</v>
      </c>
      <c r="QD204" s="608">
        <f t="shared" si="1336"/>
        <v>0</v>
      </c>
      <c r="QE204" s="608">
        <f t="shared" si="1336"/>
        <v>0</v>
      </c>
      <c r="QF204" s="608">
        <f t="shared" si="1336"/>
        <v>0</v>
      </c>
      <c r="QG204" s="608">
        <f t="shared" si="1336"/>
        <v>0</v>
      </c>
      <c r="QH204" s="610">
        <f t="shared" ref="QH204:QH224" si="1337">+SUBTOTAL(9,PV204:QG204)</f>
        <v>75.63</v>
      </c>
      <c r="QI204" s="611"/>
      <c r="QJ204" s="607">
        <f t="shared" ref="QJ204:QU219" si="1338">ROUND(QJ68/QJ$146,2)</f>
        <v>0</v>
      </c>
      <c r="QK204" s="608">
        <f t="shared" si="1338"/>
        <v>37.82</v>
      </c>
      <c r="QL204" s="608">
        <f t="shared" si="1338"/>
        <v>0</v>
      </c>
      <c r="QM204" s="608">
        <f t="shared" si="1338"/>
        <v>0</v>
      </c>
      <c r="QN204" s="608">
        <f t="shared" si="1338"/>
        <v>0</v>
      </c>
      <c r="QO204" s="608">
        <f t="shared" si="1338"/>
        <v>0</v>
      </c>
      <c r="QP204" s="608">
        <f t="shared" si="1338"/>
        <v>0</v>
      </c>
      <c r="QQ204" s="608">
        <f t="shared" si="1338"/>
        <v>0</v>
      </c>
      <c r="QR204" s="608">
        <f t="shared" si="1338"/>
        <v>0</v>
      </c>
      <c r="QS204" s="608">
        <f t="shared" si="1338"/>
        <v>0</v>
      </c>
      <c r="QT204" s="608">
        <f t="shared" si="1338"/>
        <v>0</v>
      </c>
      <c r="QU204" s="608">
        <f t="shared" si="1338"/>
        <v>0</v>
      </c>
      <c r="QV204" s="610">
        <f t="shared" ref="QV204:QV224" si="1339">+SUBTOTAL(9,QJ204:QU204)</f>
        <v>37.82</v>
      </c>
      <c r="QW204" s="611"/>
      <c r="QX204" s="610">
        <f t="shared" ref="QX204:QX224" si="1340">SUMIF($D$13:$PS$13,QX$10,$D204:$PS204)</f>
        <v>10954.049999999996</v>
      </c>
      <c r="QY204" s="610">
        <f t="shared" ref="QY204:RI219" si="1341">SUMIF($D$13:$QU$13,QY$10,$D204:$QU204)</f>
        <v>9905.6799999999948</v>
      </c>
      <c r="QZ204" s="610">
        <f t="shared" si="1341"/>
        <v>0</v>
      </c>
      <c r="RA204" s="610">
        <f t="shared" si="1341"/>
        <v>0</v>
      </c>
      <c r="RB204" s="610">
        <f t="shared" si="1341"/>
        <v>0</v>
      </c>
      <c r="RC204" s="610">
        <f t="shared" si="1341"/>
        <v>0</v>
      </c>
      <c r="RD204" s="610">
        <f t="shared" si="1341"/>
        <v>0</v>
      </c>
      <c r="RE204" s="610">
        <f t="shared" si="1341"/>
        <v>0</v>
      </c>
      <c r="RF204" s="610">
        <f t="shared" si="1341"/>
        <v>0</v>
      </c>
      <c r="RG204" s="610">
        <f t="shared" si="1341"/>
        <v>0</v>
      </c>
      <c r="RH204" s="610">
        <f t="shared" si="1341"/>
        <v>0</v>
      </c>
      <c r="RI204" s="610">
        <f t="shared" si="1341"/>
        <v>0</v>
      </c>
      <c r="RJ204" s="610">
        <f t="shared" ref="RJ204" si="1342">SUM(QX204:RI204)</f>
        <v>20859.729999999989</v>
      </c>
    </row>
    <row r="205" spans="1:478" s="392" customFormat="1" x14ac:dyDescent="0.25">
      <c r="A205" s="589" t="s">
        <v>971</v>
      </c>
      <c r="B205" s="255" t="s">
        <v>112</v>
      </c>
      <c r="C205" s="313"/>
      <c r="D205" s="607">
        <f t="shared" si="1274"/>
        <v>128.55000000000001</v>
      </c>
      <c r="E205" s="623">
        <f t="shared" si="1274"/>
        <v>180.42</v>
      </c>
      <c r="F205" s="623">
        <f t="shared" si="1274"/>
        <v>0</v>
      </c>
      <c r="G205" s="623">
        <f t="shared" si="1274"/>
        <v>0</v>
      </c>
      <c r="H205" s="623">
        <f t="shared" si="1274"/>
        <v>0</v>
      </c>
      <c r="I205" s="623">
        <f t="shared" si="1274"/>
        <v>0</v>
      </c>
      <c r="J205" s="623">
        <f t="shared" si="1274"/>
        <v>0</v>
      </c>
      <c r="K205" s="623">
        <f t="shared" si="1274"/>
        <v>0</v>
      </c>
      <c r="L205" s="623">
        <f t="shared" si="1274"/>
        <v>0</v>
      </c>
      <c r="M205" s="623">
        <f t="shared" si="1274"/>
        <v>0</v>
      </c>
      <c r="N205" s="623">
        <f t="shared" si="1274"/>
        <v>0</v>
      </c>
      <c r="O205" s="623">
        <f t="shared" si="1274"/>
        <v>0</v>
      </c>
      <c r="P205" s="610">
        <f t="shared" si="1275"/>
        <v>308.97000000000003</v>
      </c>
      <c r="Q205" s="611"/>
      <c r="R205" s="607">
        <f t="shared" si="1276"/>
        <v>58.46</v>
      </c>
      <c r="S205" s="623">
        <f t="shared" si="1276"/>
        <v>74.05</v>
      </c>
      <c r="T205" s="623">
        <f t="shared" si="1276"/>
        <v>0</v>
      </c>
      <c r="U205" s="623">
        <f t="shared" si="1276"/>
        <v>0</v>
      </c>
      <c r="V205" s="623">
        <f t="shared" si="1276"/>
        <v>0</v>
      </c>
      <c r="W205" s="623">
        <f t="shared" si="1276"/>
        <v>0</v>
      </c>
      <c r="X205" s="623">
        <f t="shared" si="1276"/>
        <v>0</v>
      </c>
      <c r="Y205" s="623">
        <f t="shared" si="1276"/>
        <v>0</v>
      </c>
      <c r="Z205" s="623">
        <f t="shared" si="1276"/>
        <v>0</v>
      </c>
      <c r="AA205" s="623">
        <f t="shared" si="1276"/>
        <v>0</v>
      </c>
      <c r="AB205" s="623">
        <f t="shared" si="1276"/>
        <v>0</v>
      </c>
      <c r="AC205" s="623">
        <f t="shared" si="1276"/>
        <v>0</v>
      </c>
      <c r="AD205" s="610">
        <f t="shared" si="1277"/>
        <v>132.51</v>
      </c>
      <c r="AE205" s="611"/>
      <c r="AF205" s="607">
        <f t="shared" si="1278"/>
        <v>22.55</v>
      </c>
      <c r="AG205" s="623">
        <f t="shared" si="1278"/>
        <v>21.16</v>
      </c>
      <c r="AH205" s="623">
        <f t="shared" si="1278"/>
        <v>0</v>
      </c>
      <c r="AI205" s="623">
        <f t="shared" si="1278"/>
        <v>0</v>
      </c>
      <c r="AJ205" s="623">
        <f t="shared" si="1278"/>
        <v>0</v>
      </c>
      <c r="AK205" s="623">
        <f t="shared" si="1278"/>
        <v>0</v>
      </c>
      <c r="AL205" s="623">
        <f t="shared" si="1278"/>
        <v>0</v>
      </c>
      <c r="AM205" s="623">
        <f t="shared" si="1278"/>
        <v>0</v>
      </c>
      <c r="AN205" s="623">
        <f t="shared" si="1278"/>
        <v>0</v>
      </c>
      <c r="AO205" s="623">
        <f t="shared" si="1278"/>
        <v>0</v>
      </c>
      <c r="AP205" s="623">
        <f t="shared" si="1278"/>
        <v>0</v>
      </c>
      <c r="AQ205" s="623">
        <f t="shared" si="1278"/>
        <v>0</v>
      </c>
      <c r="AR205" s="610">
        <f t="shared" si="1279"/>
        <v>43.71</v>
      </c>
      <c r="AS205" s="611"/>
      <c r="AT205" s="607">
        <f t="shared" si="1280"/>
        <v>248.14</v>
      </c>
      <c r="AU205" s="623">
        <f t="shared" si="1280"/>
        <v>232.77</v>
      </c>
      <c r="AV205" s="623">
        <f t="shared" si="1280"/>
        <v>0</v>
      </c>
      <c r="AW205" s="623">
        <f t="shared" si="1280"/>
        <v>0</v>
      </c>
      <c r="AX205" s="623">
        <f t="shared" si="1280"/>
        <v>0</v>
      </c>
      <c r="AY205" s="623">
        <f t="shared" si="1280"/>
        <v>0</v>
      </c>
      <c r="AZ205" s="623">
        <f t="shared" si="1280"/>
        <v>0</v>
      </c>
      <c r="BA205" s="623">
        <f t="shared" si="1280"/>
        <v>0</v>
      </c>
      <c r="BB205" s="623">
        <f t="shared" si="1280"/>
        <v>0</v>
      </c>
      <c r="BC205" s="623">
        <f t="shared" si="1280"/>
        <v>0</v>
      </c>
      <c r="BD205" s="623">
        <f t="shared" si="1280"/>
        <v>0</v>
      </c>
      <c r="BE205" s="623">
        <f t="shared" si="1280"/>
        <v>0</v>
      </c>
      <c r="BF205" s="610">
        <f t="shared" si="1281"/>
        <v>480.90999999999997</v>
      </c>
      <c r="BG205" s="611"/>
      <c r="BH205" s="607">
        <f t="shared" si="1282"/>
        <v>23.57</v>
      </c>
      <c r="BI205" s="623">
        <f t="shared" si="1282"/>
        <v>23.15</v>
      </c>
      <c r="BJ205" s="623">
        <f t="shared" si="1282"/>
        <v>0</v>
      </c>
      <c r="BK205" s="623">
        <f t="shared" si="1282"/>
        <v>0</v>
      </c>
      <c r="BL205" s="623">
        <f t="shared" si="1282"/>
        <v>0</v>
      </c>
      <c r="BM205" s="623">
        <f t="shared" si="1282"/>
        <v>0</v>
      </c>
      <c r="BN205" s="623">
        <f t="shared" si="1282"/>
        <v>0</v>
      </c>
      <c r="BO205" s="623">
        <f t="shared" si="1282"/>
        <v>0</v>
      </c>
      <c r="BP205" s="623">
        <f t="shared" si="1282"/>
        <v>0</v>
      </c>
      <c r="BQ205" s="623">
        <f t="shared" si="1282"/>
        <v>0</v>
      </c>
      <c r="BR205" s="623">
        <f t="shared" si="1282"/>
        <v>0</v>
      </c>
      <c r="BS205" s="623">
        <f t="shared" si="1282"/>
        <v>0</v>
      </c>
      <c r="BT205" s="610">
        <f t="shared" si="1283"/>
        <v>46.72</v>
      </c>
      <c r="BU205" s="621"/>
      <c r="BV205" s="607">
        <f t="shared" si="1284"/>
        <v>707.2</v>
      </c>
      <c r="BW205" s="623">
        <f t="shared" si="1284"/>
        <v>671.32</v>
      </c>
      <c r="BX205" s="623">
        <f t="shared" si="1284"/>
        <v>0</v>
      </c>
      <c r="BY205" s="623">
        <f t="shared" si="1284"/>
        <v>0</v>
      </c>
      <c r="BZ205" s="623">
        <f t="shared" si="1284"/>
        <v>0</v>
      </c>
      <c r="CA205" s="623">
        <f t="shared" si="1284"/>
        <v>0</v>
      </c>
      <c r="CB205" s="623">
        <f t="shared" si="1284"/>
        <v>0</v>
      </c>
      <c r="CC205" s="623">
        <f t="shared" si="1284"/>
        <v>0</v>
      </c>
      <c r="CD205" s="623">
        <f t="shared" si="1284"/>
        <v>0</v>
      </c>
      <c r="CE205" s="623">
        <f t="shared" si="1284"/>
        <v>0</v>
      </c>
      <c r="CF205" s="623">
        <f t="shared" si="1284"/>
        <v>0</v>
      </c>
      <c r="CG205" s="623">
        <f t="shared" si="1284"/>
        <v>0</v>
      </c>
      <c r="CH205" s="610">
        <f t="shared" si="1285"/>
        <v>1378.52</v>
      </c>
      <c r="CI205" s="611"/>
      <c r="CJ205" s="607">
        <f t="shared" si="1286"/>
        <v>76.75</v>
      </c>
      <c r="CK205" s="623">
        <f t="shared" si="1286"/>
        <v>69.430000000000007</v>
      </c>
      <c r="CL205" s="623">
        <f t="shared" si="1286"/>
        <v>0</v>
      </c>
      <c r="CM205" s="623">
        <f t="shared" si="1286"/>
        <v>0</v>
      </c>
      <c r="CN205" s="623">
        <f t="shared" si="1286"/>
        <v>0</v>
      </c>
      <c r="CO205" s="623">
        <f t="shared" si="1286"/>
        <v>0</v>
      </c>
      <c r="CP205" s="623">
        <f t="shared" si="1286"/>
        <v>0</v>
      </c>
      <c r="CQ205" s="623">
        <f t="shared" si="1286"/>
        <v>0</v>
      </c>
      <c r="CR205" s="623">
        <f t="shared" si="1286"/>
        <v>0</v>
      </c>
      <c r="CS205" s="623">
        <f t="shared" si="1286"/>
        <v>0</v>
      </c>
      <c r="CT205" s="623">
        <f t="shared" si="1286"/>
        <v>0</v>
      </c>
      <c r="CU205" s="623">
        <f t="shared" si="1286"/>
        <v>0</v>
      </c>
      <c r="CV205" s="610">
        <f t="shared" si="1287"/>
        <v>146.18</v>
      </c>
      <c r="CW205" s="611"/>
      <c r="CX205" s="607">
        <f t="shared" si="1288"/>
        <v>67.66</v>
      </c>
      <c r="CY205" s="623">
        <f t="shared" si="1288"/>
        <v>92.74</v>
      </c>
      <c r="CZ205" s="623">
        <f t="shared" si="1288"/>
        <v>0</v>
      </c>
      <c r="DA205" s="623">
        <f t="shared" si="1288"/>
        <v>0</v>
      </c>
      <c r="DB205" s="623">
        <f t="shared" si="1288"/>
        <v>0</v>
      </c>
      <c r="DC205" s="623">
        <f t="shared" si="1288"/>
        <v>0</v>
      </c>
      <c r="DD205" s="623">
        <f t="shared" si="1288"/>
        <v>0</v>
      </c>
      <c r="DE205" s="623">
        <f t="shared" si="1288"/>
        <v>0</v>
      </c>
      <c r="DF205" s="623">
        <f t="shared" si="1288"/>
        <v>0</v>
      </c>
      <c r="DG205" s="623">
        <f t="shared" si="1288"/>
        <v>0</v>
      </c>
      <c r="DH205" s="623">
        <f t="shared" si="1288"/>
        <v>0</v>
      </c>
      <c r="DI205" s="623">
        <f t="shared" si="1288"/>
        <v>0</v>
      </c>
      <c r="DJ205" s="610">
        <f t="shared" si="1289"/>
        <v>160.39999999999998</v>
      </c>
      <c r="DK205" s="611"/>
      <c r="DL205" s="607">
        <f t="shared" si="1290"/>
        <v>45.1</v>
      </c>
      <c r="DM205" s="623">
        <f t="shared" si="1290"/>
        <v>42.32</v>
      </c>
      <c r="DN205" s="623">
        <f t="shared" si="1290"/>
        <v>0</v>
      </c>
      <c r="DO205" s="623">
        <f t="shared" si="1290"/>
        <v>0</v>
      </c>
      <c r="DP205" s="623">
        <f t="shared" si="1290"/>
        <v>0</v>
      </c>
      <c r="DQ205" s="623">
        <f t="shared" si="1290"/>
        <v>0</v>
      </c>
      <c r="DR205" s="623">
        <f t="shared" si="1290"/>
        <v>0</v>
      </c>
      <c r="DS205" s="623">
        <f t="shared" si="1290"/>
        <v>0</v>
      </c>
      <c r="DT205" s="623">
        <f t="shared" si="1290"/>
        <v>0</v>
      </c>
      <c r="DU205" s="623">
        <f t="shared" si="1290"/>
        <v>0</v>
      </c>
      <c r="DV205" s="623">
        <f t="shared" si="1290"/>
        <v>0</v>
      </c>
      <c r="DW205" s="623">
        <f t="shared" si="1290"/>
        <v>0</v>
      </c>
      <c r="DX205" s="610">
        <f t="shared" si="1291"/>
        <v>87.42</v>
      </c>
      <c r="DY205" s="611"/>
      <c r="DZ205" s="607">
        <f t="shared" si="1292"/>
        <v>202.66</v>
      </c>
      <c r="EA205" s="623">
        <f t="shared" si="1292"/>
        <v>250.53</v>
      </c>
      <c r="EB205" s="623">
        <f t="shared" si="1292"/>
        <v>0</v>
      </c>
      <c r="EC205" s="623">
        <f t="shared" si="1292"/>
        <v>0</v>
      </c>
      <c r="ED205" s="623">
        <f t="shared" si="1292"/>
        <v>0</v>
      </c>
      <c r="EE205" s="623">
        <f t="shared" si="1292"/>
        <v>0</v>
      </c>
      <c r="EF205" s="623">
        <f t="shared" si="1292"/>
        <v>0</v>
      </c>
      <c r="EG205" s="623">
        <f t="shared" si="1292"/>
        <v>0</v>
      </c>
      <c r="EH205" s="623">
        <f t="shared" si="1292"/>
        <v>0</v>
      </c>
      <c r="EI205" s="623">
        <f t="shared" si="1292"/>
        <v>0</v>
      </c>
      <c r="EJ205" s="623">
        <f t="shared" si="1292"/>
        <v>0</v>
      </c>
      <c r="EK205" s="623">
        <f t="shared" si="1292"/>
        <v>0</v>
      </c>
      <c r="EL205" s="610">
        <f t="shared" si="1293"/>
        <v>453.19</v>
      </c>
      <c r="EM205" s="611"/>
      <c r="EN205" s="607">
        <f t="shared" si="1294"/>
        <v>175.33</v>
      </c>
      <c r="EO205" s="623">
        <f t="shared" si="1294"/>
        <v>222.13</v>
      </c>
      <c r="EP205" s="623">
        <f t="shared" si="1294"/>
        <v>0</v>
      </c>
      <c r="EQ205" s="623">
        <f t="shared" si="1294"/>
        <v>0</v>
      </c>
      <c r="ER205" s="623">
        <f t="shared" si="1294"/>
        <v>0</v>
      </c>
      <c r="ES205" s="623">
        <f t="shared" si="1294"/>
        <v>0</v>
      </c>
      <c r="ET205" s="623">
        <f t="shared" si="1294"/>
        <v>0</v>
      </c>
      <c r="EU205" s="623">
        <f t="shared" si="1294"/>
        <v>0</v>
      </c>
      <c r="EV205" s="623">
        <f t="shared" si="1294"/>
        <v>0</v>
      </c>
      <c r="EW205" s="623">
        <f t="shared" si="1294"/>
        <v>0</v>
      </c>
      <c r="EX205" s="623">
        <f t="shared" si="1294"/>
        <v>0</v>
      </c>
      <c r="EY205" s="623">
        <f t="shared" si="1294"/>
        <v>0</v>
      </c>
      <c r="EZ205" s="610">
        <f t="shared" si="1295"/>
        <v>397.46000000000004</v>
      </c>
      <c r="FA205" s="611"/>
      <c r="FB205" s="607">
        <f t="shared" si="1296"/>
        <v>210.38</v>
      </c>
      <c r="FC205" s="623">
        <f t="shared" si="1296"/>
        <v>266.58</v>
      </c>
      <c r="FD205" s="623">
        <f t="shared" si="1296"/>
        <v>0</v>
      </c>
      <c r="FE205" s="623">
        <f t="shared" si="1296"/>
        <v>0</v>
      </c>
      <c r="FF205" s="623">
        <f t="shared" si="1296"/>
        <v>0</v>
      </c>
      <c r="FG205" s="623">
        <f t="shared" si="1296"/>
        <v>0</v>
      </c>
      <c r="FH205" s="623">
        <f t="shared" si="1296"/>
        <v>0</v>
      </c>
      <c r="FI205" s="623">
        <f t="shared" si="1296"/>
        <v>0</v>
      </c>
      <c r="FJ205" s="623">
        <f t="shared" si="1296"/>
        <v>0</v>
      </c>
      <c r="FK205" s="623">
        <f t="shared" si="1296"/>
        <v>0</v>
      </c>
      <c r="FL205" s="623">
        <f t="shared" si="1296"/>
        <v>0</v>
      </c>
      <c r="FM205" s="623">
        <f t="shared" si="1296"/>
        <v>0</v>
      </c>
      <c r="FN205" s="610">
        <f t="shared" si="1297"/>
        <v>476.96</v>
      </c>
      <c r="FO205" s="611"/>
      <c r="FP205" s="607">
        <f t="shared" si="1298"/>
        <v>392.97</v>
      </c>
      <c r="FQ205" s="623">
        <f t="shared" si="1298"/>
        <v>336.64</v>
      </c>
      <c r="FR205" s="623">
        <f t="shared" si="1298"/>
        <v>0</v>
      </c>
      <c r="FS205" s="623">
        <f t="shared" si="1298"/>
        <v>0</v>
      </c>
      <c r="FT205" s="623">
        <f t="shared" si="1298"/>
        <v>0</v>
      </c>
      <c r="FU205" s="623">
        <f t="shared" si="1298"/>
        <v>0</v>
      </c>
      <c r="FV205" s="623">
        <f t="shared" si="1298"/>
        <v>0</v>
      </c>
      <c r="FW205" s="623">
        <f t="shared" si="1298"/>
        <v>0</v>
      </c>
      <c r="FX205" s="623">
        <f t="shared" si="1298"/>
        <v>0</v>
      </c>
      <c r="FY205" s="623">
        <f t="shared" si="1298"/>
        <v>0</v>
      </c>
      <c r="FZ205" s="623">
        <f t="shared" si="1298"/>
        <v>0</v>
      </c>
      <c r="GA205" s="623">
        <f t="shared" si="1298"/>
        <v>0</v>
      </c>
      <c r="GB205" s="610">
        <f t="shared" si="1299"/>
        <v>729.61</v>
      </c>
      <c r="GC205" s="611"/>
      <c r="GD205" s="607">
        <f t="shared" si="1300"/>
        <v>22.55</v>
      </c>
      <c r="GE205" s="623">
        <f t="shared" si="1300"/>
        <v>21.16</v>
      </c>
      <c r="GF205" s="623">
        <f t="shared" si="1300"/>
        <v>0</v>
      </c>
      <c r="GG205" s="623">
        <f t="shared" si="1300"/>
        <v>0</v>
      </c>
      <c r="GH205" s="623">
        <f t="shared" si="1300"/>
        <v>0</v>
      </c>
      <c r="GI205" s="623">
        <f t="shared" si="1300"/>
        <v>0</v>
      </c>
      <c r="GJ205" s="623">
        <f t="shared" si="1300"/>
        <v>0</v>
      </c>
      <c r="GK205" s="623">
        <f t="shared" si="1300"/>
        <v>0</v>
      </c>
      <c r="GL205" s="623">
        <f t="shared" si="1300"/>
        <v>0</v>
      </c>
      <c r="GM205" s="623">
        <f t="shared" si="1300"/>
        <v>0</v>
      </c>
      <c r="GN205" s="623">
        <f t="shared" si="1300"/>
        <v>0</v>
      </c>
      <c r="GO205" s="623">
        <f t="shared" si="1300"/>
        <v>0</v>
      </c>
      <c r="GP205" s="610">
        <f t="shared" si="1301"/>
        <v>43.71</v>
      </c>
      <c r="GQ205" s="611"/>
      <c r="GR205" s="607">
        <f t="shared" si="1302"/>
        <v>690.99</v>
      </c>
      <c r="GS205" s="623">
        <f t="shared" si="1302"/>
        <v>611.71</v>
      </c>
      <c r="GT205" s="623">
        <f t="shared" si="1302"/>
        <v>0</v>
      </c>
      <c r="GU205" s="623">
        <f t="shared" si="1302"/>
        <v>0</v>
      </c>
      <c r="GV205" s="623">
        <f t="shared" si="1302"/>
        <v>0</v>
      </c>
      <c r="GW205" s="623">
        <f t="shared" si="1302"/>
        <v>0</v>
      </c>
      <c r="GX205" s="623">
        <f t="shared" si="1302"/>
        <v>0</v>
      </c>
      <c r="GY205" s="623">
        <f t="shared" si="1302"/>
        <v>0</v>
      </c>
      <c r="GZ205" s="623">
        <f t="shared" si="1302"/>
        <v>0</v>
      </c>
      <c r="HA205" s="623">
        <f t="shared" si="1302"/>
        <v>0</v>
      </c>
      <c r="HB205" s="623">
        <f t="shared" si="1302"/>
        <v>0</v>
      </c>
      <c r="HC205" s="623">
        <f t="shared" si="1302"/>
        <v>0</v>
      </c>
      <c r="HD205" s="610">
        <f t="shared" si="1303"/>
        <v>1302.7</v>
      </c>
      <c r="HE205" s="611"/>
      <c r="HF205" s="607">
        <f t="shared" si="1304"/>
        <v>641.24</v>
      </c>
      <c r="HG205" s="623">
        <f t="shared" si="1304"/>
        <v>603.54999999999995</v>
      </c>
      <c r="HH205" s="623">
        <f t="shared" si="1304"/>
        <v>0</v>
      </c>
      <c r="HI205" s="623">
        <f t="shared" si="1304"/>
        <v>0</v>
      </c>
      <c r="HJ205" s="623">
        <f t="shared" si="1304"/>
        <v>0</v>
      </c>
      <c r="HK205" s="623">
        <f t="shared" si="1304"/>
        <v>0</v>
      </c>
      <c r="HL205" s="623">
        <f t="shared" si="1304"/>
        <v>0</v>
      </c>
      <c r="HM205" s="623">
        <f t="shared" si="1304"/>
        <v>0</v>
      </c>
      <c r="HN205" s="623">
        <f t="shared" si="1304"/>
        <v>0</v>
      </c>
      <c r="HO205" s="623">
        <f t="shared" si="1304"/>
        <v>0</v>
      </c>
      <c r="HP205" s="623">
        <f t="shared" si="1304"/>
        <v>0</v>
      </c>
      <c r="HQ205" s="623">
        <f t="shared" si="1304"/>
        <v>0</v>
      </c>
      <c r="HR205" s="610">
        <f t="shared" si="1305"/>
        <v>1244.79</v>
      </c>
      <c r="HS205" s="611"/>
      <c r="HT205" s="607">
        <f t="shared" si="1306"/>
        <v>-6.96</v>
      </c>
      <c r="HU205" s="623">
        <f t="shared" si="1306"/>
        <v>0</v>
      </c>
      <c r="HV205" s="623">
        <f t="shared" si="1306"/>
        <v>0</v>
      </c>
      <c r="HW205" s="623">
        <f t="shared" si="1306"/>
        <v>0</v>
      </c>
      <c r="HX205" s="623">
        <f t="shared" si="1306"/>
        <v>0</v>
      </c>
      <c r="HY205" s="623">
        <f t="shared" si="1306"/>
        <v>0</v>
      </c>
      <c r="HZ205" s="623">
        <f t="shared" si="1306"/>
        <v>0</v>
      </c>
      <c r="IA205" s="623">
        <f t="shared" si="1306"/>
        <v>0</v>
      </c>
      <c r="IB205" s="623">
        <f t="shared" si="1306"/>
        <v>0</v>
      </c>
      <c r="IC205" s="623">
        <f t="shared" si="1306"/>
        <v>0</v>
      </c>
      <c r="ID205" s="623">
        <f t="shared" si="1306"/>
        <v>0</v>
      </c>
      <c r="IE205" s="623">
        <f t="shared" si="1306"/>
        <v>0</v>
      </c>
      <c r="IF205" s="610">
        <f t="shared" si="1307"/>
        <v>-6.96</v>
      </c>
      <c r="IG205" s="611"/>
      <c r="IH205" s="607">
        <f t="shared" si="1308"/>
        <v>90.22</v>
      </c>
      <c r="II205" s="623">
        <f t="shared" si="1308"/>
        <v>143.16999999999999</v>
      </c>
      <c r="IJ205" s="623">
        <f t="shared" si="1308"/>
        <v>0</v>
      </c>
      <c r="IK205" s="623">
        <f t="shared" si="1308"/>
        <v>0</v>
      </c>
      <c r="IL205" s="623">
        <f t="shared" si="1308"/>
        <v>0</v>
      </c>
      <c r="IM205" s="623">
        <f t="shared" si="1308"/>
        <v>0</v>
      </c>
      <c r="IN205" s="623">
        <f t="shared" si="1308"/>
        <v>0</v>
      </c>
      <c r="IO205" s="623">
        <f t="shared" si="1308"/>
        <v>0</v>
      </c>
      <c r="IP205" s="623">
        <f t="shared" si="1308"/>
        <v>0</v>
      </c>
      <c r="IQ205" s="623">
        <f t="shared" si="1308"/>
        <v>0</v>
      </c>
      <c r="IR205" s="623">
        <f t="shared" si="1308"/>
        <v>0</v>
      </c>
      <c r="IS205" s="623">
        <f t="shared" si="1308"/>
        <v>0</v>
      </c>
      <c r="IT205" s="610">
        <f t="shared" si="1309"/>
        <v>233.39</v>
      </c>
      <c r="IU205" s="611"/>
      <c r="IV205" s="607">
        <f t="shared" si="1310"/>
        <v>45.1</v>
      </c>
      <c r="IW205" s="623">
        <f t="shared" si="1310"/>
        <v>42.32</v>
      </c>
      <c r="IX205" s="623">
        <f t="shared" si="1310"/>
        <v>0</v>
      </c>
      <c r="IY205" s="623">
        <f t="shared" si="1310"/>
        <v>0</v>
      </c>
      <c r="IZ205" s="623">
        <f t="shared" si="1310"/>
        <v>0</v>
      </c>
      <c r="JA205" s="623">
        <f t="shared" si="1310"/>
        <v>0</v>
      </c>
      <c r="JB205" s="623">
        <f t="shared" si="1310"/>
        <v>0</v>
      </c>
      <c r="JC205" s="623">
        <f t="shared" si="1310"/>
        <v>0</v>
      </c>
      <c r="JD205" s="623">
        <f t="shared" si="1310"/>
        <v>0</v>
      </c>
      <c r="JE205" s="623">
        <f t="shared" si="1310"/>
        <v>0</v>
      </c>
      <c r="JF205" s="623">
        <f t="shared" si="1310"/>
        <v>0</v>
      </c>
      <c r="JG205" s="623">
        <f t="shared" si="1310"/>
        <v>0</v>
      </c>
      <c r="JH205" s="610">
        <f t="shared" si="1311"/>
        <v>87.42</v>
      </c>
      <c r="JI205" s="611"/>
      <c r="JJ205" s="607">
        <f t="shared" si="1312"/>
        <v>157.88</v>
      </c>
      <c r="JK205" s="623">
        <f t="shared" si="1312"/>
        <v>148.13999999999999</v>
      </c>
      <c r="JL205" s="623">
        <f t="shared" si="1312"/>
        <v>0</v>
      </c>
      <c r="JM205" s="623">
        <f t="shared" si="1312"/>
        <v>0</v>
      </c>
      <c r="JN205" s="623">
        <f t="shared" si="1312"/>
        <v>0</v>
      </c>
      <c r="JO205" s="623">
        <f t="shared" si="1312"/>
        <v>0</v>
      </c>
      <c r="JP205" s="623">
        <f t="shared" si="1312"/>
        <v>0</v>
      </c>
      <c r="JQ205" s="623">
        <f t="shared" si="1312"/>
        <v>0</v>
      </c>
      <c r="JR205" s="623">
        <f t="shared" si="1312"/>
        <v>0</v>
      </c>
      <c r="JS205" s="623">
        <f t="shared" si="1312"/>
        <v>0</v>
      </c>
      <c r="JT205" s="623">
        <f t="shared" si="1312"/>
        <v>0</v>
      </c>
      <c r="JU205" s="623">
        <f t="shared" si="1312"/>
        <v>0</v>
      </c>
      <c r="JV205" s="610">
        <f t="shared" si="1313"/>
        <v>306.02</v>
      </c>
      <c r="JW205" s="611"/>
      <c r="JX205" s="607">
        <f t="shared" si="1314"/>
        <v>238.5</v>
      </c>
      <c r="JY205" s="623">
        <f t="shared" si="1314"/>
        <v>289.39</v>
      </c>
      <c r="JZ205" s="623">
        <f t="shared" si="1314"/>
        <v>0</v>
      </c>
      <c r="KA205" s="623">
        <f t="shared" si="1314"/>
        <v>0</v>
      </c>
      <c r="KB205" s="623">
        <f t="shared" si="1314"/>
        <v>0</v>
      </c>
      <c r="KC205" s="623">
        <f t="shared" si="1314"/>
        <v>0</v>
      </c>
      <c r="KD205" s="623">
        <f t="shared" si="1314"/>
        <v>0</v>
      </c>
      <c r="KE205" s="623">
        <f t="shared" si="1314"/>
        <v>0</v>
      </c>
      <c r="KF205" s="623">
        <f t="shared" si="1314"/>
        <v>0</v>
      </c>
      <c r="KG205" s="623">
        <f t="shared" si="1314"/>
        <v>0</v>
      </c>
      <c r="KH205" s="623">
        <f t="shared" si="1314"/>
        <v>0</v>
      </c>
      <c r="KI205" s="623">
        <f t="shared" si="1314"/>
        <v>0</v>
      </c>
      <c r="KJ205" s="610">
        <f t="shared" si="1315"/>
        <v>527.89</v>
      </c>
      <c r="KK205" s="611"/>
      <c r="KL205" s="607">
        <f t="shared" si="1316"/>
        <v>22.55</v>
      </c>
      <c r="KM205" s="623">
        <f t="shared" si="1316"/>
        <v>21.16</v>
      </c>
      <c r="KN205" s="623">
        <f t="shared" si="1316"/>
        <v>0</v>
      </c>
      <c r="KO205" s="623">
        <f t="shared" si="1316"/>
        <v>0</v>
      </c>
      <c r="KP205" s="623">
        <f t="shared" si="1316"/>
        <v>0</v>
      </c>
      <c r="KQ205" s="623">
        <f t="shared" si="1316"/>
        <v>0</v>
      </c>
      <c r="KR205" s="623">
        <f t="shared" si="1316"/>
        <v>0</v>
      </c>
      <c r="KS205" s="623">
        <f t="shared" si="1316"/>
        <v>0</v>
      </c>
      <c r="KT205" s="623">
        <f t="shared" si="1316"/>
        <v>0</v>
      </c>
      <c r="KU205" s="623">
        <f t="shared" si="1316"/>
        <v>0</v>
      </c>
      <c r="KV205" s="623">
        <f t="shared" si="1316"/>
        <v>0</v>
      </c>
      <c r="KW205" s="623">
        <f t="shared" si="1316"/>
        <v>0</v>
      </c>
      <c r="KX205" s="610">
        <f t="shared" si="1317"/>
        <v>43.71</v>
      </c>
      <c r="KY205" s="611"/>
      <c r="KZ205" s="607">
        <f t="shared" si="1318"/>
        <v>90.2</v>
      </c>
      <c r="LA205" s="623">
        <f t="shared" si="1318"/>
        <v>84.67</v>
      </c>
      <c r="LB205" s="623">
        <f t="shared" si="1318"/>
        <v>0</v>
      </c>
      <c r="LC205" s="623">
        <f t="shared" si="1318"/>
        <v>0</v>
      </c>
      <c r="LD205" s="623">
        <f t="shared" si="1318"/>
        <v>0</v>
      </c>
      <c r="LE205" s="623">
        <f t="shared" si="1318"/>
        <v>0</v>
      </c>
      <c r="LF205" s="623">
        <f t="shared" si="1318"/>
        <v>0</v>
      </c>
      <c r="LG205" s="623">
        <f t="shared" si="1318"/>
        <v>0</v>
      </c>
      <c r="LH205" s="623">
        <f t="shared" si="1318"/>
        <v>0</v>
      </c>
      <c r="LI205" s="623">
        <f t="shared" si="1318"/>
        <v>0</v>
      </c>
      <c r="LJ205" s="623">
        <f t="shared" si="1318"/>
        <v>0</v>
      </c>
      <c r="LK205" s="623">
        <f t="shared" si="1318"/>
        <v>0</v>
      </c>
      <c r="LL205" s="610">
        <f t="shared" si="1319"/>
        <v>174.87</v>
      </c>
      <c r="LM205" s="611"/>
      <c r="LN205" s="607">
        <f t="shared" si="1320"/>
        <v>11.68</v>
      </c>
      <c r="LO205" s="623">
        <f t="shared" si="1320"/>
        <v>14.81</v>
      </c>
      <c r="LP205" s="623">
        <f t="shared" si="1320"/>
        <v>0</v>
      </c>
      <c r="LQ205" s="623">
        <f t="shared" si="1320"/>
        <v>0</v>
      </c>
      <c r="LR205" s="623">
        <f t="shared" si="1320"/>
        <v>0</v>
      </c>
      <c r="LS205" s="623">
        <f t="shared" si="1320"/>
        <v>0</v>
      </c>
      <c r="LT205" s="623">
        <f t="shared" si="1320"/>
        <v>0</v>
      </c>
      <c r="LU205" s="623">
        <f t="shared" si="1320"/>
        <v>0</v>
      </c>
      <c r="LV205" s="623">
        <f t="shared" si="1320"/>
        <v>0</v>
      </c>
      <c r="LW205" s="623">
        <f t="shared" si="1320"/>
        <v>0</v>
      </c>
      <c r="LX205" s="623">
        <f t="shared" si="1320"/>
        <v>0</v>
      </c>
      <c r="LY205" s="623">
        <f t="shared" si="1320"/>
        <v>0</v>
      </c>
      <c r="LZ205" s="610">
        <f t="shared" si="1321"/>
        <v>26.490000000000002</v>
      </c>
      <c r="MA205" s="611"/>
      <c r="MB205" s="607">
        <f t="shared" si="1322"/>
        <v>45.1</v>
      </c>
      <c r="MC205" s="623">
        <f t="shared" si="1322"/>
        <v>42.32</v>
      </c>
      <c r="MD205" s="623">
        <f t="shared" si="1322"/>
        <v>0</v>
      </c>
      <c r="ME205" s="623">
        <f t="shared" si="1322"/>
        <v>0</v>
      </c>
      <c r="MF205" s="623">
        <f t="shared" si="1322"/>
        <v>0</v>
      </c>
      <c r="MG205" s="623">
        <f t="shared" si="1322"/>
        <v>0</v>
      </c>
      <c r="MH205" s="623">
        <f t="shared" si="1322"/>
        <v>0</v>
      </c>
      <c r="MI205" s="623">
        <f t="shared" si="1322"/>
        <v>0</v>
      </c>
      <c r="MJ205" s="623">
        <f t="shared" si="1322"/>
        <v>0</v>
      </c>
      <c r="MK205" s="623">
        <f t="shared" si="1322"/>
        <v>0</v>
      </c>
      <c r="ML205" s="623">
        <f t="shared" si="1322"/>
        <v>0</v>
      </c>
      <c r="MM205" s="623">
        <f t="shared" si="1322"/>
        <v>0</v>
      </c>
      <c r="MN205" s="610">
        <f t="shared" si="1323"/>
        <v>87.42</v>
      </c>
      <c r="MO205" s="611"/>
      <c r="MP205" s="607">
        <f t="shared" si="1324"/>
        <v>157.86000000000001</v>
      </c>
      <c r="MQ205" s="623">
        <f t="shared" si="1324"/>
        <v>177.43</v>
      </c>
      <c r="MR205" s="623">
        <f t="shared" si="1324"/>
        <v>0</v>
      </c>
      <c r="MS205" s="623">
        <f t="shared" si="1324"/>
        <v>0</v>
      </c>
      <c r="MT205" s="623">
        <f t="shared" si="1324"/>
        <v>0</v>
      </c>
      <c r="MU205" s="623">
        <f t="shared" si="1324"/>
        <v>0</v>
      </c>
      <c r="MV205" s="623">
        <f t="shared" si="1324"/>
        <v>0</v>
      </c>
      <c r="MW205" s="623">
        <f t="shared" si="1324"/>
        <v>0</v>
      </c>
      <c r="MX205" s="623">
        <f t="shared" si="1324"/>
        <v>0</v>
      </c>
      <c r="MY205" s="623">
        <f t="shared" si="1324"/>
        <v>0</v>
      </c>
      <c r="MZ205" s="623">
        <f t="shared" si="1324"/>
        <v>0</v>
      </c>
      <c r="NA205" s="623">
        <f t="shared" si="1324"/>
        <v>0</v>
      </c>
      <c r="NB205" s="610">
        <f t="shared" si="1325"/>
        <v>335.29</v>
      </c>
      <c r="NC205" s="611"/>
      <c r="ND205" s="607">
        <f t="shared" si="1326"/>
        <v>293.25</v>
      </c>
      <c r="NE205" s="623">
        <f t="shared" si="1326"/>
        <v>275.10000000000002</v>
      </c>
      <c r="NF205" s="623">
        <f t="shared" si="1326"/>
        <v>0</v>
      </c>
      <c r="NG205" s="623">
        <f t="shared" si="1326"/>
        <v>0</v>
      </c>
      <c r="NH205" s="623">
        <f t="shared" si="1326"/>
        <v>0</v>
      </c>
      <c r="NI205" s="623">
        <f t="shared" si="1326"/>
        <v>0</v>
      </c>
      <c r="NJ205" s="623">
        <f t="shared" si="1326"/>
        <v>0</v>
      </c>
      <c r="NK205" s="623">
        <f t="shared" si="1326"/>
        <v>0</v>
      </c>
      <c r="NL205" s="623">
        <f t="shared" si="1326"/>
        <v>0</v>
      </c>
      <c r="NM205" s="623">
        <f t="shared" si="1326"/>
        <v>0</v>
      </c>
      <c r="NN205" s="623">
        <f t="shared" si="1326"/>
        <v>0</v>
      </c>
      <c r="NO205" s="623">
        <f t="shared" si="1326"/>
        <v>0</v>
      </c>
      <c r="NP205" s="610">
        <f t="shared" si="1327"/>
        <v>568.35</v>
      </c>
      <c r="NQ205" s="611"/>
      <c r="NR205" s="607">
        <f t="shared" si="1328"/>
        <v>90.22</v>
      </c>
      <c r="NS205" s="623">
        <f t="shared" si="1328"/>
        <v>84.64</v>
      </c>
      <c r="NT205" s="623">
        <f t="shared" si="1328"/>
        <v>0</v>
      </c>
      <c r="NU205" s="623">
        <f t="shared" si="1328"/>
        <v>0</v>
      </c>
      <c r="NV205" s="623">
        <f t="shared" si="1328"/>
        <v>0</v>
      </c>
      <c r="NW205" s="623">
        <f t="shared" si="1328"/>
        <v>0</v>
      </c>
      <c r="NX205" s="623">
        <f t="shared" si="1328"/>
        <v>0</v>
      </c>
      <c r="NY205" s="623">
        <f t="shared" si="1328"/>
        <v>0</v>
      </c>
      <c r="NZ205" s="623">
        <f t="shared" si="1328"/>
        <v>0</v>
      </c>
      <c r="OA205" s="623">
        <f t="shared" si="1328"/>
        <v>0</v>
      </c>
      <c r="OB205" s="623">
        <f t="shared" si="1328"/>
        <v>0</v>
      </c>
      <c r="OC205" s="623">
        <f t="shared" si="1328"/>
        <v>0</v>
      </c>
      <c r="OD205" s="610">
        <f t="shared" si="1329"/>
        <v>174.86</v>
      </c>
      <c r="OE205" s="611"/>
      <c r="OF205" s="607">
        <f t="shared" si="1330"/>
        <v>22.55</v>
      </c>
      <c r="OG205" s="623">
        <f t="shared" si="1330"/>
        <v>21.16</v>
      </c>
      <c r="OH205" s="623">
        <f t="shared" si="1330"/>
        <v>0</v>
      </c>
      <c r="OI205" s="623">
        <f t="shared" si="1330"/>
        <v>0</v>
      </c>
      <c r="OJ205" s="623">
        <f t="shared" si="1330"/>
        <v>0</v>
      </c>
      <c r="OK205" s="623">
        <f t="shared" si="1330"/>
        <v>0</v>
      </c>
      <c r="OL205" s="623">
        <f t="shared" si="1330"/>
        <v>0</v>
      </c>
      <c r="OM205" s="623">
        <f t="shared" si="1330"/>
        <v>0</v>
      </c>
      <c r="ON205" s="623">
        <f t="shared" si="1330"/>
        <v>0</v>
      </c>
      <c r="OO205" s="623">
        <f t="shared" si="1330"/>
        <v>0</v>
      </c>
      <c r="OP205" s="623">
        <f t="shared" si="1330"/>
        <v>0</v>
      </c>
      <c r="OQ205" s="623">
        <f t="shared" si="1330"/>
        <v>0</v>
      </c>
      <c r="OR205" s="610">
        <f t="shared" si="1331"/>
        <v>43.71</v>
      </c>
      <c r="OS205" s="611"/>
      <c r="OT205" s="607">
        <f t="shared" si="1332"/>
        <v>93.5</v>
      </c>
      <c r="OU205" s="623">
        <f t="shared" si="1332"/>
        <v>118.49</v>
      </c>
      <c r="OV205" s="623">
        <f t="shared" si="1332"/>
        <v>0</v>
      </c>
      <c r="OW205" s="623">
        <f t="shared" si="1332"/>
        <v>0</v>
      </c>
      <c r="OX205" s="623">
        <f t="shared" si="1332"/>
        <v>0</v>
      </c>
      <c r="OY205" s="623">
        <f t="shared" si="1332"/>
        <v>0</v>
      </c>
      <c r="OZ205" s="623">
        <f t="shared" si="1332"/>
        <v>0</v>
      </c>
      <c r="PA205" s="623">
        <f t="shared" si="1332"/>
        <v>0</v>
      </c>
      <c r="PB205" s="623">
        <f t="shared" si="1332"/>
        <v>0</v>
      </c>
      <c r="PC205" s="623">
        <f t="shared" si="1332"/>
        <v>0</v>
      </c>
      <c r="PD205" s="623">
        <f t="shared" si="1332"/>
        <v>0</v>
      </c>
      <c r="PE205" s="623">
        <f t="shared" si="1332"/>
        <v>0</v>
      </c>
      <c r="PF205" s="610">
        <f t="shared" si="1333"/>
        <v>211.99</v>
      </c>
      <c r="PG205" s="611"/>
      <c r="PH205" s="607">
        <f t="shared" si="1334"/>
        <v>11.68</v>
      </c>
      <c r="PI205" s="623">
        <f t="shared" si="1334"/>
        <v>14.81</v>
      </c>
      <c r="PJ205" s="623">
        <f t="shared" si="1334"/>
        <v>0</v>
      </c>
      <c r="PK205" s="623">
        <f t="shared" si="1334"/>
        <v>0</v>
      </c>
      <c r="PL205" s="623">
        <f t="shared" si="1334"/>
        <v>0</v>
      </c>
      <c r="PM205" s="623">
        <f t="shared" si="1334"/>
        <v>0</v>
      </c>
      <c r="PN205" s="623">
        <f t="shared" si="1334"/>
        <v>0</v>
      </c>
      <c r="PO205" s="623">
        <f t="shared" si="1334"/>
        <v>0</v>
      </c>
      <c r="PP205" s="623">
        <f t="shared" si="1334"/>
        <v>0</v>
      </c>
      <c r="PQ205" s="623">
        <f t="shared" si="1334"/>
        <v>0</v>
      </c>
      <c r="PR205" s="623">
        <f t="shared" si="1334"/>
        <v>0</v>
      </c>
      <c r="PS205" s="623">
        <f t="shared" si="1334"/>
        <v>0</v>
      </c>
      <c r="PT205" s="610">
        <f t="shared" si="1335"/>
        <v>26.490000000000002</v>
      </c>
      <c r="PU205" s="611"/>
      <c r="PV205" s="607">
        <f t="shared" si="1336"/>
        <v>0</v>
      </c>
      <c r="PW205" s="623">
        <f t="shared" si="1336"/>
        <v>58.51</v>
      </c>
      <c r="PX205" s="623">
        <f t="shared" si="1336"/>
        <v>0</v>
      </c>
      <c r="PY205" s="623">
        <f t="shared" si="1336"/>
        <v>0</v>
      </c>
      <c r="PZ205" s="623">
        <f t="shared" si="1336"/>
        <v>0</v>
      </c>
      <c r="QA205" s="623">
        <f t="shared" si="1336"/>
        <v>0</v>
      </c>
      <c r="QB205" s="623">
        <f t="shared" si="1336"/>
        <v>0</v>
      </c>
      <c r="QC205" s="623">
        <f t="shared" si="1336"/>
        <v>0</v>
      </c>
      <c r="QD205" s="623">
        <f t="shared" si="1336"/>
        <v>0</v>
      </c>
      <c r="QE205" s="623">
        <f t="shared" si="1336"/>
        <v>0</v>
      </c>
      <c r="QF205" s="623">
        <f t="shared" si="1336"/>
        <v>0</v>
      </c>
      <c r="QG205" s="623">
        <f t="shared" si="1336"/>
        <v>0</v>
      </c>
      <c r="QH205" s="610">
        <f t="shared" si="1337"/>
        <v>58.51</v>
      </c>
      <c r="QI205" s="611"/>
      <c r="QJ205" s="607">
        <f t="shared" si="1338"/>
        <v>0</v>
      </c>
      <c r="QK205" s="623">
        <f t="shared" si="1338"/>
        <v>29.25</v>
      </c>
      <c r="QL205" s="623">
        <f t="shared" si="1338"/>
        <v>0</v>
      </c>
      <c r="QM205" s="623">
        <f t="shared" si="1338"/>
        <v>0</v>
      </c>
      <c r="QN205" s="623">
        <f t="shared" si="1338"/>
        <v>0</v>
      </c>
      <c r="QO205" s="623">
        <f t="shared" si="1338"/>
        <v>0</v>
      </c>
      <c r="QP205" s="623">
        <f t="shared" si="1338"/>
        <v>0</v>
      </c>
      <c r="QQ205" s="623">
        <f t="shared" si="1338"/>
        <v>0</v>
      </c>
      <c r="QR205" s="623">
        <f t="shared" si="1338"/>
        <v>0</v>
      </c>
      <c r="QS205" s="623">
        <f t="shared" si="1338"/>
        <v>0</v>
      </c>
      <c r="QT205" s="623">
        <f t="shared" si="1338"/>
        <v>0</v>
      </c>
      <c r="QU205" s="623">
        <f t="shared" si="1338"/>
        <v>0</v>
      </c>
      <c r="QV205" s="610">
        <f t="shared" si="1339"/>
        <v>29.25</v>
      </c>
      <c r="QW205" s="611"/>
      <c r="QX205" s="610">
        <f t="shared" si="1340"/>
        <v>5077.43</v>
      </c>
      <c r="QY205" s="610">
        <f t="shared" si="1341"/>
        <v>5285.0300000000016</v>
      </c>
      <c r="QZ205" s="610">
        <f t="shared" si="1341"/>
        <v>0</v>
      </c>
      <c r="RA205" s="610">
        <f t="shared" si="1341"/>
        <v>0</v>
      </c>
      <c r="RB205" s="610">
        <f t="shared" si="1341"/>
        <v>0</v>
      </c>
      <c r="RC205" s="610">
        <f t="shared" si="1341"/>
        <v>0</v>
      </c>
      <c r="RD205" s="610">
        <f t="shared" si="1341"/>
        <v>0</v>
      </c>
      <c r="RE205" s="610">
        <f t="shared" si="1341"/>
        <v>0</v>
      </c>
      <c r="RF205" s="610">
        <f t="shared" si="1341"/>
        <v>0</v>
      </c>
      <c r="RG205" s="610">
        <f t="shared" si="1341"/>
        <v>0</v>
      </c>
      <c r="RH205" s="610">
        <f t="shared" si="1341"/>
        <v>0</v>
      </c>
      <c r="RI205" s="610">
        <f t="shared" si="1341"/>
        <v>0</v>
      </c>
      <c r="RJ205" s="610">
        <f t="shared" ref="RJ205:RJ224" si="1343">SUM(QX205:RI205)</f>
        <v>10362.460000000003</v>
      </c>
    </row>
    <row r="206" spans="1:478" x14ac:dyDescent="0.25">
      <c r="A206" s="638" t="s">
        <v>748</v>
      </c>
      <c r="B206" s="255" t="s">
        <v>113</v>
      </c>
      <c r="C206" s="313"/>
      <c r="D206" s="607">
        <f t="shared" si="1274"/>
        <v>7.01</v>
      </c>
      <c r="E206" s="623">
        <f t="shared" si="1274"/>
        <v>31.75</v>
      </c>
      <c r="F206" s="623">
        <f t="shared" si="1274"/>
        <v>0</v>
      </c>
      <c r="G206" s="623">
        <f t="shared" si="1274"/>
        <v>0</v>
      </c>
      <c r="H206" s="623">
        <f t="shared" si="1274"/>
        <v>0</v>
      </c>
      <c r="I206" s="623">
        <f t="shared" si="1274"/>
        <v>0</v>
      </c>
      <c r="J206" s="623">
        <f t="shared" si="1274"/>
        <v>0</v>
      </c>
      <c r="K206" s="623">
        <f t="shared" si="1274"/>
        <v>0</v>
      </c>
      <c r="L206" s="623">
        <f t="shared" si="1274"/>
        <v>0</v>
      </c>
      <c r="M206" s="623">
        <f t="shared" si="1274"/>
        <v>0</v>
      </c>
      <c r="N206" s="623">
        <f t="shared" si="1274"/>
        <v>0</v>
      </c>
      <c r="O206" s="623">
        <f t="shared" si="1274"/>
        <v>0</v>
      </c>
      <c r="P206" s="610">
        <f t="shared" si="1275"/>
        <v>38.76</v>
      </c>
      <c r="Q206" s="611"/>
      <c r="R206" s="607">
        <f t="shared" si="1276"/>
        <v>3.19</v>
      </c>
      <c r="S206" s="623">
        <f t="shared" si="1276"/>
        <v>13.23</v>
      </c>
      <c r="T206" s="623">
        <f t="shared" si="1276"/>
        <v>0</v>
      </c>
      <c r="U206" s="623">
        <f t="shared" si="1276"/>
        <v>0</v>
      </c>
      <c r="V206" s="623">
        <f t="shared" si="1276"/>
        <v>0</v>
      </c>
      <c r="W206" s="623">
        <f t="shared" si="1276"/>
        <v>0</v>
      </c>
      <c r="X206" s="623">
        <f t="shared" si="1276"/>
        <v>0</v>
      </c>
      <c r="Y206" s="623">
        <f t="shared" si="1276"/>
        <v>0</v>
      </c>
      <c r="Z206" s="623">
        <f t="shared" si="1276"/>
        <v>0</v>
      </c>
      <c r="AA206" s="623">
        <f t="shared" si="1276"/>
        <v>0</v>
      </c>
      <c r="AB206" s="623">
        <f t="shared" si="1276"/>
        <v>0</v>
      </c>
      <c r="AC206" s="623">
        <f t="shared" si="1276"/>
        <v>0</v>
      </c>
      <c r="AD206" s="610">
        <f t="shared" si="1277"/>
        <v>16.420000000000002</v>
      </c>
      <c r="AE206" s="611"/>
      <c r="AF206" s="607">
        <f t="shared" si="1278"/>
        <v>3.33</v>
      </c>
      <c r="AG206" s="623">
        <f t="shared" si="1278"/>
        <v>2.65</v>
      </c>
      <c r="AH206" s="623">
        <f t="shared" si="1278"/>
        <v>0</v>
      </c>
      <c r="AI206" s="623">
        <f t="shared" si="1278"/>
        <v>0</v>
      </c>
      <c r="AJ206" s="623">
        <f t="shared" si="1278"/>
        <v>0</v>
      </c>
      <c r="AK206" s="623">
        <f t="shared" si="1278"/>
        <v>0</v>
      </c>
      <c r="AL206" s="623">
        <f t="shared" si="1278"/>
        <v>0</v>
      </c>
      <c r="AM206" s="623">
        <f t="shared" si="1278"/>
        <v>0</v>
      </c>
      <c r="AN206" s="623">
        <f t="shared" si="1278"/>
        <v>0</v>
      </c>
      <c r="AO206" s="623">
        <f t="shared" si="1278"/>
        <v>0</v>
      </c>
      <c r="AP206" s="623">
        <f t="shared" si="1278"/>
        <v>0</v>
      </c>
      <c r="AQ206" s="623">
        <f t="shared" si="1278"/>
        <v>0</v>
      </c>
      <c r="AR206" s="610">
        <f t="shared" si="1279"/>
        <v>5.98</v>
      </c>
      <c r="AS206" s="611"/>
      <c r="AT206" s="607">
        <f t="shared" si="1280"/>
        <v>36.61</v>
      </c>
      <c r="AU206" s="623">
        <f t="shared" si="1280"/>
        <v>29.12</v>
      </c>
      <c r="AV206" s="623">
        <f t="shared" si="1280"/>
        <v>0</v>
      </c>
      <c r="AW206" s="623">
        <f t="shared" si="1280"/>
        <v>0</v>
      </c>
      <c r="AX206" s="623">
        <f t="shared" si="1280"/>
        <v>0</v>
      </c>
      <c r="AY206" s="623">
        <f t="shared" si="1280"/>
        <v>0</v>
      </c>
      <c r="AZ206" s="623">
        <f t="shared" si="1280"/>
        <v>0</v>
      </c>
      <c r="BA206" s="623">
        <f t="shared" si="1280"/>
        <v>0</v>
      </c>
      <c r="BB206" s="623">
        <f t="shared" si="1280"/>
        <v>0</v>
      </c>
      <c r="BC206" s="623">
        <f t="shared" si="1280"/>
        <v>0</v>
      </c>
      <c r="BD206" s="623">
        <f t="shared" si="1280"/>
        <v>0</v>
      </c>
      <c r="BE206" s="623">
        <f t="shared" si="1280"/>
        <v>0</v>
      </c>
      <c r="BF206" s="610">
        <f t="shared" si="1281"/>
        <v>65.73</v>
      </c>
      <c r="BG206" s="611"/>
      <c r="BH206" s="607">
        <f t="shared" si="1282"/>
        <v>3.32</v>
      </c>
      <c r="BI206" s="623">
        <f t="shared" si="1282"/>
        <v>2.65</v>
      </c>
      <c r="BJ206" s="623">
        <f t="shared" si="1282"/>
        <v>0</v>
      </c>
      <c r="BK206" s="623">
        <f t="shared" si="1282"/>
        <v>0</v>
      </c>
      <c r="BL206" s="623">
        <f t="shared" si="1282"/>
        <v>0</v>
      </c>
      <c r="BM206" s="623">
        <f t="shared" si="1282"/>
        <v>0</v>
      </c>
      <c r="BN206" s="623">
        <f t="shared" si="1282"/>
        <v>0</v>
      </c>
      <c r="BO206" s="623">
        <f t="shared" si="1282"/>
        <v>0</v>
      </c>
      <c r="BP206" s="623">
        <f t="shared" si="1282"/>
        <v>0</v>
      </c>
      <c r="BQ206" s="623">
        <f t="shared" si="1282"/>
        <v>0</v>
      </c>
      <c r="BR206" s="623">
        <f t="shared" si="1282"/>
        <v>0</v>
      </c>
      <c r="BS206" s="623">
        <f t="shared" si="1282"/>
        <v>0</v>
      </c>
      <c r="BT206" s="610">
        <f t="shared" si="1283"/>
        <v>5.97</v>
      </c>
      <c r="BU206" s="621"/>
      <c r="BV206" s="607">
        <f t="shared" si="1284"/>
        <v>99.73</v>
      </c>
      <c r="BW206" s="623">
        <f t="shared" si="1284"/>
        <v>76.739999999999995</v>
      </c>
      <c r="BX206" s="623">
        <f t="shared" si="1284"/>
        <v>0</v>
      </c>
      <c r="BY206" s="623">
        <f t="shared" si="1284"/>
        <v>0</v>
      </c>
      <c r="BZ206" s="623">
        <f t="shared" si="1284"/>
        <v>0</v>
      </c>
      <c r="CA206" s="623">
        <f t="shared" si="1284"/>
        <v>0</v>
      </c>
      <c r="CB206" s="623">
        <f t="shared" si="1284"/>
        <v>0</v>
      </c>
      <c r="CC206" s="623">
        <f t="shared" si="1284"/>
        <v>0</v>
      </c>
      <c r="CD206" s="623">
        <f t="shared" si="1284"/>
        <v>0</v>
      </c>
      <c r="CE206" s="623">
        <f t="shared" si="1284"/>
        <v>0</v>
      </c>
      <c r="CF206" s="623">
        <f t="shared" si="1284"/>
        <v>0</v>
      </c>
      <c r="CG206" s="623">
        <f t="shared" si="1284"/>
        <v>0</v>
      </c>
      <c r="CH206" s="610">
        <f t="shared" si="1285"/>
        <v>176.47</v>
      </c>
      <c r="CI206" s="611"/>
      <c r="CJ206" s="607">
        <f t="shared" si="1286"/>
        <v>9.99</v>
      </c>
      <c r="CK206" s="623">
        <f t="shared" si="1286"/>
        <v>7.94</v>
      </c>
      <c r="CL206" s="623">
        <f t="shared" si="1286"/>
        <v>0</v>
      </c>
      <c r="CM206" s="623">
        <f t="shared" si="1286"/>
        <v>0</v>
      </c>
      <c r="CN206" s="623">
        <f t="shared" si="1286"/>
        <v>0</v>
      </c>
      <c r="CO206" s="623">
        <f t="shared" si="1286"/>
        <v>0</v>
      </c>
      <c r="CP206" s="623">
        <f t="shared" si="1286"/>
        <v>0</v>
      </c>
      <c r="CQ206" s="623">
        <f t="shared" si="1286"/>
        <v>0</v>
      </c>
      <c r="CR206" s="623">
        <f t="shared" si="1286"/>
        <v>0</v>
      </c>
      <c r="CS206" s="623">
        <f t="shared" si="1286"/>
        <v>0</v>
      </c>
      <c r="CT206" s="623">
        <f t="shared" si="1286"/>
        <v>0</v>
      </c>
      <c r="CU206" s="623">
        <f t="shared" si="1286"/>
        <v>0</v>
      </c>
      <c r="CV206" s="610">
        <f t="shared" si="1287"/>
        <v>17.93</v>
      </c>
      <c r="CW206" s="611"/>
      <c r="CX206" s="607">
        <f t="shared" si="1288"/>
        <v>9.99</v>
      </c>
      <c r="CY206" s="623">
        <f t="shared" si="1288"/>
        <v>10.58</v>
      </c>
      <c r="CZ206" s="623">
        <f t="shared" si="1288"/>
        <v>0</v>
      </c>
      <c r="DA206" s="623">
        <f t="shared" si="1288"/>
        <v>0</v>
      </c>
      <c r="DB206" s="623">
        <f t="shared" si="1288"/>
        <v>0</v>
      </c>
      <c r="DC206" s="623">
        <f t="shared" si="1288"/>
        <v>0</v>
      </c>
      <c r="DD206" s="623">
        <f t="shared" si="1288"/>
        <v>0</v>
      </c>
      <c r="DE206" s="623">
        <f t="shared" si="1288"/>
        <v>0</v>
      </c>
      <c r="DF206" s="623">
        <f t="shared" si="1288"/>
        <v>0</v>
      </c>
      <c r="DG206" s="623">
        <f t="shared" si="1288"/>
        <v>0</v>
      </c>
      <c r="DH206" s="623">
        <f t="shared" si="1288"/>
        <v>0</v>
      </c>
      <c r="DI206" s="623">
        <f t="shared" si="1288"/>
        <v>0</v>
      </c>
      <c r="DJ206" s="610">
        <f t="shared" si="1289"/>
        <v>20.57</v>
      </c>
      <c r="DK206" s="611"/>
      <c r="DL206" s="607">
        <f t="shared" si="1290"/>
        <v>6.66</v>
      </c>
      <c r="DM206" s="623">
        <f t="shared" si="1290"/>
        <v>5.3</v>
      </c>
      <c r="DN206" s="623">
        <f t="shared" si="1290"/>
        <v>0</v>
      </c>
      <c r="DO206" s="623">
        <f t="shared" si="1290"/>
        <v>0</v>
      </c>
      <c r="DP206" s="623">
        <f t="shared" si="1290"/>
        <v>0</v>
      </c>
      <c r="DQ206" s="623">
        <f t="shared" si="1290"/>
        <v>0</v>
      </c>
      <c r="DR206" s="623">
        <f t="shared" si="1290"/>
        <v>0</v>
      </c>
      <c r="DS206" s="623">
        <f t="shared" si="1290"/>
        <v>0</v>
      </c>
      <c r="DT206" s="623">
        <f t="shared" si="1290"/>
        <v>0</v>
      </c>
      <c r="DU206" s="623">
        <f t="shared" si="1290"/>
        <v>0</v>
      </c>
      <c r="DV206" s="623">
        <f t="shared" si="1290"/>
        <v>0</v>
      </c>
      <c r="DW206" s="623">
        <f t="shared" si="1290"/>
        <v>0</v>
      </c>
      <c r="DX206" s="610">
        <f t="shared" si="1291"/>
        <v>11.96</v>
      </c>
      <c r="DY206" s="611"/>
      <c r="DZ206" s="607">
        <f t="shared" si="1292"/>
        <v>9.56</v>
      </c>
      <c r="EA206" s="623">
        <f t="shared" si="1292"/>
        <v>49.43</v>
      </c>
      <c r="EB206" s="623">
        <f t="shared" si="1292"/>
        <v>0</v>
      </c>
      <c r="EC206" s="623">
        <f t="shared" si="1292"/>
        <v>0</v>
      </c>
      <c r="ED206" s="623">
        <f t="shared" si="1292"/>
        <v>0</v>
      </c>
      <c r="EE206" s="623">
        <f t="shared" si="1292"/>
        <v>0</v>
      </c>
      <c r="EF206" s="623">
        <f t="shared" si="1292"/>
        <v>0</v>
      </c>
      <c r="EG206" s="623">
        <f t="shared" si="1292"/>
        <v>0</v>
      </c>
      <c r="EH206" s="623">
        <f t="shared" si="1292"/>
        <v>0</v>
      </c>
      <c r="EI206" s="623">
        <f t="shared" si="1292"/>
        <v>0</v>
      </c>
      <c r="EJ206" s="623">
        <f t="shared" si="1292"/>
        <v>0</v>
      </c>
      <c r="EK206" s="623">
        <f t="shared" si="1292"/>
        <v>0</v>
      </c>
      <c r="EL206" s="610">
        <f t="shared" si="1293"/>
        <v>58.99</v>
      </c>
      <c r="EM206" s="611"/>
      <c r="EN206" s="607">
        <f t="shared" si="1294"/>
        <v>9.56</v>
      </c>
      <c r="EO206" s="623">
        <f t="shared" si="1294"/>
        <v>39.700000000000003</v>
      </c>
      <c r="EP206" s="623">
        <f t="shared" si="1294"/>
        <v>0</v>
      </c>
      <c r="EQ206" s="623">
        <f t="shared" si="1294"/>
        <v>0</v>
      </c>
      <c r="ER206" s="623">
        <f t="shared" si="1294"/>
        <v>0</v>
      </c>
      <c r="ES206" s="623">
        <f t="shared" si="1294"/>
        <v>0</v>
      </c>
      <c r="ET206" s="623">
        <f t="shared" si="1294"/>
        <v>0</v>
      </c>
      <c r="EU206" s="623">
        <f t="shared" si="1294"/>
        <v>0</v>
      </c>
      <c r="EV206" s="623">
        <f t="shared" si="1294"/>
        <v>0</v>
      </c>
      <c r="EW206" s="623">
        <f t="shared" si="1294"/>
        <v>0</v>
      </c>
      <c r="EX206" s="623">
        <f t="shared" si="1294"/>
        <v>0</v>
      </c>
      <c r="EY206" s="623">
        <f t="shared" si="1294"/>
        <v>0</v>
      </c>
      <c r="EZ206" s="610">
        <f t="shared" si="1295"/>
        <v>49.260000000000005</v>
      </c>
      <c r="FA206" s="611"/>
      <c r="FB206" s="607">
        <f t="shared" si="1296"/>
        <v>11.46</v>
      </c>
      <c r="FC206" s="623">
        <f t="shared" si="1296"/>
        <v>47.64</v>
      </c>
      <c r="FD206" s="623">
        <f t="shared" si="1296"/>
        <v>0</v>
      </c>
      <c r="FE206" s="623">
        <f t="shared" si="1296"/>
        <v>0</v>
      </c>
      <c r="FF206" s="623">
        <f t="shared" si="1296"/>
        <v>0</v>
      </c>
      <c r="FG206" s="623">
        <f t="shared" si="1296"/>
        <v>0</v>
      </c>
      <c r="FH206" s="623">
        <f t="shared" si="1296"/>
        <v>0</v>
      </c>
      <c r="FI206" s="623">
        <f t="shared" si="1296"/>
        <v>0</v>
      </c>
      <c r="FJ206" s="623">
        <f t="shared" si="1296"/>
        <v>0</v>
      </c>
      <c r="FK206" s="623">
        <f t="shared" si="1296"/>
        <v>0</v>
      </c>
      <c r="FL206" s="623">
        <f t="shared" si="1296"/>
        <v>0</v>
      </c>
      <c r="FM206" s="623">
        <f t="shared" si="1296"/>
        <v>0</v>
      </c>
      <c r="FN206" s="610">
        <f t="shared" si="1297"/>
        <v>59.1</v>
      </c>
      <c r="FO206" s="611"/>
      <c r="FP206" s="607">
        <f t="shared" si="1298"/>
        <v>56.57</v>
      </c>
      <c r="FQ206" s="623">
        <f t="shared" si="1298"/>
        <v>39.700000000000003</v>
      </c>
      <c r="FR206" s="623">
        <f t="shared" si="1298"/>
        <v>0</v>
      </c>
      <c r="FS206" s="623">
        <f t="shared" si="1298"/>
        <v>0</v>
      </c>
      <c r="FT206" s="623">
        <f t="shared" si="1298"/>
        <v>0</v>
      </c>
      <c r="FU206" s="623">
        <f t="shared" si="1298"/>
        <v>0</v>
      </c>
      <c r="FV206" s="623">
        <f t="shared" si="1298"/>
        <v>0</v>
      </c>
      <c r="FW206" s="623">
        <f t="shared" si="1298"/>
        <v>0</v>
      </c>
      <c r="FX206" s="623">
        <f t="shared" si="1298"/>
        <v>0</v>
      </c>
      <c r="FY206" s="623">
        <f t="shared" si="1298"/>
        <v>0</v>
      </c>
      <c r="FZ206" s="623">
        <f t="shared" si="1298"/>
        <v>0</v>
      </c>
      <c r="GA206" s="623">
        <f t="shared" si="1298"/>
        <v>0</v>
      </c>
      <c r="GB206" s="610">
        <f t="shared" si="1299"/>
        <v>96.27000000000001</v>
      </c>
      <c r="GC206" s="611"/>
      <c r="GD206" s="607">
        <f t="shared" si="1300"/>
        <v>3.33</v>
      </c>
      <c r="GE206" s="623">
        <f t="shared" si="1300"/>
        <v>2.65</v>
      </c>
      <c r="GF206" s="623">
        <f t="shared" si="1300"/>
        <v>0</v>
      </c>
      <c r="GG206" s="623">
        <f t="shared" si="1300"/>
        <v>0</v>
      </c>
      <c r="GH206" s="623">
        <f t="shared" si="1300"/>
        <v>0</v>
      </c>
      <c r="GI206" s="623">
        <f t="shared" si="1300"/>
        <v>0</v>
      </c>
      <c r="GJ206" s="623">
        <f t="shared" si="1300"/>
        <v>0</v>
      </c>
      <c r="GK206" s="623">
        <f t="shared" si="1300"/>
        <v>0</v>
      </c>
      <c r="GL206" s="623">
        <f t="shared" si="1300"/>
        <v>0</v>
      </c>
      <c r="GM206" s="623">
        <f t="shared" si="1300"/>
        <v>0</v>
      </c>
      <c r="GN206" s="623">
        <f t="shared" si="1300"/>
        <v>0</v>
      </c>
      <c r="GO206" s="623">
        <f t="shared" si="1300"/>
        <v>0</v>
      </c>
      <c r="GP206" s="610">
        <f t="shared" si="1301"/>
        <v>5.98</v>
      </c>
      <c r="GQ206" s="611"/>
      <c r="GR206" s="607">
        <f t="shared" si="1302"/>
        <v>459.3</v>
      </c>
      <c r="GS206" s="623">
        <f t="shared" si="1302"/>
        <v>71.39</v>
      </c>
      <c r="GT206" s="623">
        <f t="shared" si="1302"/>
        <v>0</v>
      </c>
      <c r="GU206" s="623">
        <f t="shared" si="1302"/>
        <v>0</v>
      </c>
      <c r="GV206" s="623">
        <f t="shared" si="1302"/>
        <v>0</v>
      </c>
      <c r="GW206" s="623">
        <f t="shared" si="1302"/>
        <v>0</v>
      </c>
      <c r="GX206" s="623">
        <f t="shared" si="1302"/>
        <v>0</v>
      </c>
      <c r="GY206" s="623">
        <f t="shared" si="1302"/>
        <v>0</v>
      </c>
      <c r="GZ206" s="623">
        <f t="shared" si="1302"/>
        <v>0</v>
      </c>
      <c r="HA206" s="623">
        <f t="shared" si="1302"/>
        <v>0</v>
      </c>
      <c r="HB206" s="623">
        <f t="shared" si="1302"/>
        <v>0</v>
      </c>
      <c r="HC206" s="623">
        <f t="shared" si="1302"/>
        <v>0</v>
      </c>
      <c r="HD206" s="610">
        <f t="shared" si="1303"/>
        <v>530.69000000000005</v>
      </c>
      <c r="HE206" s="611"/>
      <c r="HF206" s="607">
        <f t="shared" si="1304"/>
        <v>89.86</v>
      </c>
      <c r="HG206" s="623">
        <f t="shared" si="1304"/>
        <v>71.45</v>
      </c>
      <c r="HH206" s="623">
        <f t="shared" si="1304"/>
        <v>0</v>
      </c>
      <c r="HI206" s="623">
        <f t="shared" si="1304"/>
        <v>0</v>
      </c>
      <c r="HJ206" s="623">
        <f t="shared" si="1304"/>
        <v>0</v>
      </c>
      <c r="HK206" s="623">
        <f t="shared" si="1304"/>
        <v>0</v>
      </c>
      <c r="HL206" s="623">
        <f t="shared" si="1304"/>
        <v>0</v>
      </c>
      <c r="HM206" s="623">
        <f t="shared" si="1304"/>
        <v>0</v>
      </c>
      <c r="HN206" s="623">
        <f t="shared" si="1304"/>
        <v>0</v>
      </c>
      <c r="HO206" s="623">
        <f t="shared" si="1304"/>
        <v>0</v>
      </c>
      <c r="HP206" s="623">
        <f t="shared" si="1304"/>
        <v>0</v>
      </c>
      <c r="HQ206" s="623">
        <f t="shared" si="1304"/>
        <v>0</v>
      </c>
      <c r="HR206" s="610">
        <f t="shared" si="1305"/>
        <v>161.31</v>
      </c>
      <c r="HS206" s="611"/>
      <c r="HT206" s="607">
        <f t="shared" si="1306"/>
        <v>0.64</v>
      </c>
      <c r="HU206" s="623">
        <f t="shared" si="1306"/>
        <v>0</v>
      </c>
      <c r="HV206" s="623">
        <f t="shared" si="1306"/>
        <v>0</v>
      </c>
      <c r="HW206" s="623">
        <f t="shared" si="1306"/>
        <v>0</v>
      </c>
      <c r="HX206" s="623">
        <f t="shared" si="1306"/>
        <v>0</v>
      </c>
      <c r="HY206" s="623">
        <f t="shared" si="1306"/>
        <v>0</v>
      </c>
      <c r="HZ206" s="623">
        <f t="shared" si="1306"/>
        <v>0</v>
      </c>
      <c r="IA206" s="623">
        <f t="shared" si="1306"/>
        <v>0</v>
      </c>
      <c r="IB206" s="623">
        <f t="shared" si="1306"/>
        <v>0</v>
      </c>
      <c r="IC206" s="623">
        <f t="shared" si="1306"/>
        <v>0</v>
      </c>
      <c r="ID206" s="623">
        <f t="shared" si="1306"/>
        <v>0</v>
      </c>
      <c r="IE206" s="623">
        <f t="shared" si="1306"/>
        <v>0</v>
      </c>
      <c r="IF206" s="610">
        <f t="shared" si="1307"/>
        <v>0.64</v>
      </c>
      <c r="IG206" s="611"/>
      <c r="IH206" s="607">
        <f t="shared" si="1308"/>
        <v>13.32</v>
      </c>
      <c r="II206" s="623">
        <f t="shared" si="1308"/>
        <v>15.88</v>
      </c>
      <c r="IJ206" s="623">
        <f t="shared" si="1308"/>
        <v>0</v>
      </c>
      <c r="IK206" s="623">
        <f t="shared" si="1308"/>
        <v>0</v>
      </c>
      <c r="IL206" s="623">
        <f t="shared" si="1308"/>
        <v>0</v>
      </c>
      <c r="IM206" s="623">
        <f t="shared" si="1308"/>
        <v>0</v>
      </c>
      <c r="IN206" s="623">
        <f t="shared" si="1308"/>
        <v>0</v>
      </c>
      <c r="IO206" s="623">
        <f t="shared" si="1308"/>
        <v>0</v>
      </c>
      <c r="IP206" s="623">
        <f t="shared" si="1308"/>
        <v>0</v>
      </c>
      <c r="IQ206" s="623">
        <f t="shared" si="1308"/>
        <v>0</v>
      </c>
      <c r="IR206" s="623">
        <f t="shared" si="1308"/>
        <v>0</v>
      </c>
      <c r="IS206" s="623">
        <f t="shared" si="1308"/>
        <v>0</v>
      </c>
      <c r="IT206" s="610">
        <f t="shared" si="1309"/>
        <v>29.200000000000003</v>
      </c>
      <c r="IU206" s="611"/>
      <c r="IV206" s="607">
        <f t="shared" si="1310"/>
        <v>6.66</v>
      </c>
      <c r="IW206" s="623">
        <f t="shared" si="1310"/>
        <v>5.3</v>
      </c>
      <c r="IX206" s="623">
        <f t="shared" si="1310"/>
        <v>0</v>
      </c>
      <c r="IY206" s="623">
        <f t="shared" si="1310"/>
        <v>0</v>
      </c>
      <c r="IZ206" s="623">
        <f t="shared" si="1310"/>
        <v>0</v>
      </c>
      <c r="JA206" s="623">
        <f t="shared" si="1310"/>
        <v>0</v>
      </c>
      <c r="JB206" s="623">
        <f t="shared" si="1310"/>
        <v>0</v>
      </c>
      <c r="JC206" s="623">
        <f t="shared" si="1310"/>
        <v>0</v>
      </c>
      <c r="JD206" s="623">
        <f t="shared" si="1310"/>
        <v>0</v>
      </c>
      <c r="JE206" s="623">
        <f t="shared" si="1310"/>
        <v>0</v>
      </c>
      <c r="JF206" s="623">
        <f t="shared" si="1310"/>
        <v>0</v>
      </c>
      <c r="JG206" s="623">
        <f t="shared" si="1310"/>
        <v>0</v>
      </c>
      <c r="JH206" s="610">
        <f t="shared" si="1311"/>
        <v>11.96</v>
      </c>
      <c r="JI206" s="611"/>
      <c r="JJ206" s="607">
        <f t="shared" si="1312"/>
        <v>23.3</v>
      </c>
      <c r="JK206" s="623">
        <f t="shared" si="1312"/>
        <v>18.52</v>
      </c>
      <c r="JL206" s="623">
        <f t="shared" si="1312"/>
        <v>0</v>
      </c>
      <c r="JM206" s="623">
        <f t="shared" si="1312"/>
        <v>0</v>
      </c>
      <c r="JN206" s="623">
        <f t="shared" si="1312"/>
        <v>0</v>
      </c>
      <c r="JO206" s="623">
        <f t="shared" si="1312"/>
        <v>0</v>
      </c>
      <c r="JP206" s="623">
        <f t="shared" si="1312"/>
        <v>0</v>
      </c>
      <c r="JQ206" s="623">
        <f t="shared" si="1312"/>
        <v>0</v>
      </c>
      <c r="JR206" s="623">
        <f t="shared" si="1312"/>
        <v>0</v>
      </c>
      <c r="JS206" s="623">
        <f t="shared" si="1312"/>
        <v>0</v>
      </c>
      <c r="JT206" s="623">
        <f t="shared" si="1312"/>
        <v>0</v>
      </c>
      <c r="JU206" s="623">
        <f t="shared" si="1312"/>
        <v>0</v>
      </c>
      <c r="JV206" s="610">
        <f t="shared" si="1313"/>
        <v>41.82</v>
      </c>
      <c r="JW206" s="611"/>
      <c r="JX206" s="607">
        <f t="shared" si="1314"/>
        <v>7.64</v>
      </c>
      <c r="JY206" s="623">
        <f t="shared" si="1314"/>
        <v>37.049999999999997</v>
      </c>
      <c r="JZ206" s="623">
        <f t="shared" si="1314"/>
        <v>0</v>
      </c>
      <c r="KA206" s="623">
        <f t="shared" si="1314"/>
        <v>0</v>
      </c>
      <c r="KB206" s="623">
        <f t="shared" si="1314"/>
        <v>0</v>
      </c>
      <c r="KC206" s="623">
        <f t="shared" si="1314"/>
        <v>0</v>
      </c>
      <c r="KD206" s="623">
        <f t="shared" si="1314"/>
        <v>0</v>
      </c>
      <c r="KE206" s="623">
        <f t="shared" si="1314"/>
        <v>0</v>
      </c>
      <c r="KF206" s="623">
        <f t="shared" si="1314"/>
        <v>0</v>
      </c>
      <c r="KG206" s="623">
        <f t="shared" si="1314"/>
        <v>0</v>
      </c>
      <c r="KH206" s="623">
        <f t="shared" si="1314"/>
        <v>0</v>
      </c>
      <c r="KI206" s="623">
        <f t="shared" si="1314"/>
        <v>0</v>
      </c>
      <c r="KJ206" s="610">
        <f t="shared" si="1315"/>
        <v>44.69</v>
      </c>
      <c r="KK206" s="611"/>
      <c r="KL206" s="607">
        <f t="shared" si="1316"/>
        <v>3.33</v>
      </c>
      <c r="KM206" s="623">
        <f t="shared" si="1316"/>
        <v>2.65</v>
      </c>
      <c r="KN206" s="623">
        <f t="shared" si="1316"/>
        <v>0</v>
      </c>
      <c r="KO206" s="623">
        <f t="shared" si="1316"/>
        <v>0</v>
      </c>
      <c r="KP206" s="623">
        <f t="shared" si="1316"/>
        <v>0</v>
      </c>
      <c r="KQ206" s="623">
        <f t="shared" si="1316"/>
        <v>0</v>
      </c>
      <c r="KR206" s="623">
        <f t="shared" si="1316"/>
        <v>0</v>
      </c>
      <c r="KS206" s="623">
        <f t="shared" si="1316"/>
        <v>0</v>
      </c>
      <c r="KT206" s="623">
        <f t="shared" si="1316"/>
        <v>0</v>
      </c>
      <c r="KU206" s="623">
        <f t="shared" si="1316"/>
        <v>0</v>
      </c>
      <c r="KV206" s="623">
        <f t="shared" si="1316"/>
        <v>0</v>
      </c>
      <c r="KW206" s="623">
        <f t="shared" si="1316"/>
        <v>0</v>
      </c>
      <c r="KX206" s="610">
        <f t="shared" si="1317"/>
        <v>5.98</v>
      </c>
      <c r="KY206" s="611"/>
      <c r="KZ206" s="607">
        <f t="shared" si="1318"/>
        <v>13.32</v>
      </c>
      <c r="LA206" s="623">
        <f t="shared" si="1318"/>
        <v>10.59</v>
      </c>
      <c r="LB206" s="623">
        <f t="shared" si="1318"/>
        <v>0</v>
      </c>
      <c r="LC206" s="623">
        <f t="shared" si="1318"/>
        <v>0</v>
      </c>
      <c r="LD206" s="623">
        <f t="shared" si="1318"/>
        <v>0</v>
      </c>
      <c r="LE206" s="623">
        <f t="shared" si="1318"/>
        <v>0</v>
      </c>
      <c r="LF206" s="623">
        <f t="shared" si="1318"/>
        <v>0</v>
      </c>
      <c r="LG206" s="623">
        <f t="shared" si="1318"/>
        <v>0</v>
      </c>
      <c r="LH206" s="623">
        <f t="shared" si="1318"/>
        <v>0</v>
      </c>
      <c r="LI206" s="623">
        <f t="shared" si="1318"/>
        <v>0</v>
      </c>
      <c r="LJ206" s="623">
        <f t="shared" si="1318"/>
        <v>0</v>
      </c>
      <c r="LK206" s="623">
        <f t="shared" si="1318"/>
        <v>0</v>
      </c>
      <c r="LL206" s="610">
        <f t="shared" si="1319"/>
        <v>23.91</v>
      </c>
      <c r="LM206" s="611"/>
      <c r="LN206" s="607">
        <f t="shared" si="1320"/>
        <v>0.64</v>
      </c>
      <c r="LO206" s="623">
        <f t="shared" si="1320"/>
        <v>2.65</v>
      </c>
      <c r="LP206" s="623">
        <f t="shared" si="1320"/>
        <v>0</v>
      </c>
      <c r="LQ206" s="623">
        <f t="shared" si="1320"/>
        <v>0</v>
      </c>
      <c r="LR206" s="623">
        <f t="shared" si="1320"/>
        <v>0</v>
      </c>
      <c r="LS206" s="623">
        <f t="shared" si="1320"/>
        <v>0</v>
      </c>
      <c r="LT206" s="623">
        <f t="shared" si="1320"/>
        <v>0</v>
      </c>
      <c r="LU206" s="623">
        <f t="shared" si="1320"/>
        <v>0</v>
      </c>
      <c r="LV206" s="623">
        <f t="shared" si="1320"/>
        <v>0</v>
      </c>
      <c r="LW206" s="623">
        <f t="shared" si="1320"/>
        <v>0</v>
      </c>
      <c r="LX206" s="623">
        <f t="shared" si="1320"/>
        <v>0</v>
      </c>
      <c r="LY206" s="623">
        <f t="shared" si="1320"/>
        <v>0</v>
      </c>
      <c r="LZ206" s="610">
        <f t="shared" si="1321"/>
        <v>3.29</v>
      </c>
      <c r="MA206" s="611"/>
      <c r="MB206" s="607">
        <f t="shared" si="1322"/>
        <v>6.66</v>
      </c>
      <c r="MC206" s="623">
        <f t="shared" si="1322"/>
        <v>5.3</v>
      </c>
      <c r="MD206" s="623">
        <f t="shared" si="1322"/>
        <v>0</v>
      </c>
      <c r="ME206" s="623">
        <f t="shared" si="1322"/>
        <v>0</v>
      </c>
      <c r="MF206" s="623">
        <f t="shared" si="1322"/>
        <v>0</v>
      </c>
      <c r="MG206" s="623">
        <f t="shared" si="1322"/>
        <v>0</v>
      </c>
      <c r="MH206" s="623">
        <f t="shared" si="1322"/>
        <v>0</v>
      </c>
      <c r="MI206" s="623">
        <f t="shared" si="1322"/>
        <v>0</v>
      </c>
      <c r="MJ206" s="623">
        <f t="shared" si="1322"/>
        <v>0</v>
      </c>
      <c r="MK206" s="623">
        <f t="shared" si="1322"/>
        <v>0</v>
      </c>
      <c r="ML206" s="623">
        <f t="shared" si="1322"/>
        <v>0</v>
      </c>
      <c r="MM206" s="623">
        <f t="shared" si="1322"/>
        <v>0</v>
      </c>
      <c r="MN206" s="610">
        <f t="shared" si="1323"/>
        <v>11.96</v>
      </c>
      <c r="MO206" s="611"/>
      <c r="MP206" s="607">
        <f t="shared" si="1324"/>
        <v>23.3</v>
      </c>
      <c r="MQ206" s="623">
        <f t="shared" si="1324"/>
        <v>21.17</v>
      </c>
      <c r="MR206" s="623">
        <f t="shared" si="1324"/>
        <v>0</v>
      </c>
      <c r="MS206" s="623">
        <f t="shared" si="1324"/>
        <v>0</v>
      </c>
      <c r="MT206" s="623">
        <f t="shared" si="1324"/>
        <v>0</v>
      </c>
      <c r="MU206" s="623">
        <f t="shared" si="1324"/>
        <v>0</v>
      </c>
      <c r="MV206" s="623">
        <f t="shared" si="1324"/>
        <v>0</v>
      </c>
      <c r="MW206" s="623">
        <f t="shared" si="1324"/>
        <v>0</v>
      </c>
      <c r="MX206" s="623">
        <f t="shared" si="1324"/>
        <v>0</v>
      </c>
      <c r="MY206" s="623">
        <f t="shared" si="1324"/>
        <v>0</v>
      </c>
      <c r="MZ206" s="623">
        <f t="shared" si="1324"/>
        <v>0</v>
      </c>
      <c r="NA206" s="623">
        <f t="shared" si="1324"/>
        <v>0</v>
      </c>
      <c r="NB206" s="610">
        <f t="shared" si="1325"/>
        <v>44.47</v>
      </c>
      <c r="NC206" s="611"/>
      <c r="ND206" s="607">
        <f t="shared" si="1326"/>
        <v>43.27</v>
      </c>
      <c r="NE206" s="623">
        <f t="shared" si="1326"/>
        <v>34.4</v>
      </c>
      <c r="NF206" s="623">
        <f t="shared" si="1326"/>
        <v>0</v>
      </c>
      <c r="NG206" s="623">
        <f t="shared" si="1326"/>
        <v>0</v>
      </c>
      <c r="NH206" s="623">
        <f t="shared" si="1326"/>
        <v>0</v>
      </c>
      <c r="NI206" s="623">
        <f t="shared" si="1326"/>
        <v>0</v>
      </c>
      <c r="NJ206" s="623">
        <f t="shared" si="1326"/>
        <v>0</v>
      </c>
      <c r="NK206" s="623">
        <f t="shared" si="1326"/>
        <v>0</v>
      </c>
      <c r="NL206" s="623">
        <f t="shared" si="1326"/>
        <v>0</v>
      </c>
      <c r="NM206" s="623">
        <f t="shared" si="1326"/>
        <v>0</v>
      </c>
      <c r="NN206" s="623">
        <f t="shared" si="1326"/>
        <v>0</v>
      </c>
      <c r="NO206" s="623">
        <f t="shared" si="1326"/>
        <v>0</v>
      </c>
      <c r="NP206" s="610">
        <f t="shared" si="1327"/>
        <v>77.67</v>
      </c>
      <c r="NQ206" s="611"/>
      <c r="NR206" s="607">
        <f t="shared" si="1328"/>
        <v>13.32</v>
      </c>
      <c r="NS206" s="623">
        <f t="shared" si="1328"/>
        <v>10.58</v>
      </c>
      <c r="NT206" s="623">
        <f t="shared" si="1328"/>
        <v>0</v>
      </c>
      <c r="NU206" s="623">
        <f t="shared" si="1328"/>
        <v>0</v>
      </c>
      <c r="NV206" s="623">
        <f t="shared" si="1328"/>
        <v>0</v>
      </c>
      <c r="NW206" s="623">
        <f t="shared" si="1328"/>
        <v>0</v>
      </c>
      <c r="NX206" s="623">
        <f t="shared" si="1328"/>
        <v>0</v>
      </c>
      <c r="NY206" s="623">
        <f t="shared" si="1328"/>
        <v>0</v>
      </c>
      <c r="NZ206" s="623">
        <f t="shared" si="1328"/>
        <v>0</v>
      </c>
      <c r="OA206" s="623">
        <f t="shared" si="1328"/>
        <v>0</v>
      </c>
      <c r="OB206" s="623">
        <f t="shared" si="1328"/>
        <v>0</v>
      </c>
      <c r="OC206" s="623">
        <f t="shared" si="1328"/>
        <v>0</v>
      </c>
      <c r="OD206" s="610">
        <f t="shared" si="1329"/>
        <v>23.9</v>
      </c>
      <c r="OE206" s="611"/>
      <c r="OF206" s="607">
        <f t="shared" si="1330"/>
        <v>3.33</v>
      </c>
      <c r="OG206" s="623">
        <f t="shared" si="1330"/>
        <v>2.65</v>
      </c>
      <c r="OH206" s="623">
        <f t="shared" si="1330"/>
        <v>0</v>
      </c>
      <c r="OI206" s="623">
        <f t="shared" si="1330"/>
        <v>0</v>
      </c>
      <c r="OJ206" s="623">
        <f t="shared" si="1330"/>
        <v>0</v>
      </c>
      <c r="OK206" s="623">
        <f t="shared" si="1330"/>
        <v>0</v>
      </c>
      <c r="OL206" s="623">
        <f t="shared" si="1330"/>
        <v>0</v>
      </c>
      <c r="OM206" s="623">
        <f t="shared" si="1330"/>
        <v>0</v>
      </c>
      <c r="ON206" s="623">
        <f t="shared" si="1330"/>
        <v>0</v>
      </c>
      <c r="OO206" s="623">
        <f t="shared" si="1330"/>
        <v>0</v>
      </c>
      <c r="OP206" s="623">
        <f t="shared" si="1330"/>
        <v>0</v>
      </c>
      <c r="OQ206" s="623">
        <f t="shared" si="1330"/>
        <v>0</v>
      </c>
      <c r="OR206" s="610">
        <f t="shared" si="1331"/>
        <v>5.98</v>
      </c>
      <c r="OS206" s="611"/>
      <c r="OT206" s="607">
        <f t="shared" si="1332"/>
        <v>5.0999999999999996</v>
      </c>
      <c r="OU206" s="623">
        <f t="shared" si="1332"/>
        <v>21.17</v>
      </c>
      <c r="OV206" s="623">
        <f t="shared" si="1332"/>
        <v>0</v>
      </c>
      <c r="OW206" s="623">
        <f t="shared" si="1332"/>
        <v>0</v>
      </c>
      <c r="OX206" s="623">
        <f t="shared" si="1332"/>
        <v>0</v>
      </c>
      <c r="OY206" s="623">
        <f t="shared" si="1332"/>
        <v>0</v>
      </c>
      <c r="OZ206" s="623">
        <f t="shared" si="1332"/>
        <v>0</v>
      </c>
      <c r="PA206" s="623">
        <f t="shared" si="1332"/>
        <v>0</v>
      </c>
      <c r="PB206" s="623">
        <f t="shared" si="1332"/>
        <v>0</v>
      </c>
      <c r="PC206" s="623">
        <f t="shared" si="1332"/>
        <v>0</v>
      </c>
      <c r="PD206" s="623">
        <f t="shared" si="1332"/>
        <v>0</v>
      </c>
      <c r="PE206" s="623">
        <f t="shared" si="1332"/>
        <v>0</v>
      </c>
      <c r="PF206" s="610">
        <f t="shared" si="1333"/>
        <v>26.270000000000003</v>
      </c>
      <c r="PG206" s="611"/>
      <c r="PH206" s="607">
        <f t="shared" si="1334"/>
        <v>0.64</v>
      </c>
      <c r="PI206" s="623">
        <f t="shared" si="1334"/>
        <v>2.65</v>
      </c>
      <c r="PJ206" s="623">
        <f t="shared" si="1334"/>
        <v>0</v>
      </c>
      <c r="PK206" s="623">
        <f t="shared" si="1334"/>
        <v>0</v>
      </c>
      <c r="PL206" s="623">
        <f t="shared" si="1334"/>
        <v>0</v>
      </c>
      <c r="PM206" s="623">
        <f t="shared" si="1334"/>
        <v>0</v>
      </c>
      <c r="PN206" s="623">
        <f t="shared" si="1334"/>
        <v>0</v>
      </c>
      <c r="PO206" s="623">
        <f t="shared" si="1334"/>
        <v>0</v>
      </c>
      <c r="PP206" s="623">
        <f t="shared" si="1334"/>
        <v>0</v>
      </c>
      <c r="PQ206" s="623">
        <f t="shared" si="1334"/>
        <v>0</v>
      </c>
      <c r="PR206" s="623">
        <f t="shared" si="1334"/>
        <v>0</v>
      </c>
      <c r="PS206" s="623">
        <f t="shared" si="1334"/>
        <v>0</v>
      </c>
      <c r="PT206" s="610">
        <f t="shared" si="1335"/>
        <v>3.29</v>
      </c>
      <c r="PU206" s="611"/>
      <c r="PV206" s="607">
        <f t="shared" si="1336"/>
        <v>0</v>
      </c>
      <c r="PW206" s="623">
        <f t="shared" si="1336"/>
        <v>5.3</v>
      </c>
      <c r="PX206" s="623">
        <f t="shared" si="1336"/>
        <v>0</v>
      </c>
      <c r="PY206" s="623">
        <f t="shared" si="1336"/>
        <v>0</v>
      </c>
      <c r="PZ206" s="623">
        <f t="shared" si="1336"/>
        <v>0</v>
      </c>
      <c r="QA206" s="623">
        <f t="shared" si="1336"/>
        <v>0</v>
      </c>
      <c r="QB206" s="623">
        <f t="shared" si="1336"/>
        <v>0</v>
      </c>
      <c r="QC206" s="623">
        <f t="shared" si="1336"/>
        <v>0</v>
      </c>
      <c r="QD206" s="623">
        <f t="shared" si="1336"/>
        <v>0</v>
      </c>
      <c r="QE206" s="623">
        <f t="shared" si="1336"/>
        <v>0</v>
      </c>
      <c r="QF206" s="623">
        <f t="shared" si="1336"/>
        <v>0</v>
      </c>
      <c r="QG206" s="623">
        <f t="shared" si="1336"/>
        <v>0</v>
      </c>
      <c r="QH206" s="610">
        <f t="shared" si="1337"/>
        <v>5.3</v>
      </c>
      <c r="QI206" s="611"/>
      <c r="QJ206" s="607">
        <f t="shared" si="1338"/>
        <v>0</v>
      </c>
      <c r="QK206" s="623">
        <f t="shared" si="1338"/>
        <v>2.65</v>
      </c>
      <c r="QL206" s="623">
        <f t="shared" si="1338"/>
        <v>0</v>
      </c>
      <c r="QM206" s="623">
        <f t="shared" si="1338"/>
        <v>0</v>
      </c>
      <c r="QN206" s="623">
        <f t="shared" si="1338"/>
        <v>0</v>
      </c>
      <c r="QO206" s="623">
        <f t="shared" si="1338"/>
        <v>0</v>
      </c>
      <c r="QP206" s="623">
        <f t="shared" si="1338"/>
        <v>0</v>
      </c>
      <c r="QQ206" s="623">
        <f t="shared" si="1338"/>
        <v>0</v>
      </c>
      <c r="QR206" s="623">
        <f t="shared" si="1338"/>
        <v>0</v>
      </c>
      <c r="QS206" s="623">
        <f t="shared" si="1338"/>
        <v>0</v>
      </c>
      <c r="QT206" s="623">
        <f t="shared" si="1338"/>
        <v>0</v>
      </c>
      <c r="QU206" s="623">
        <f t="shared" si="1338"/>
        <v>0</v>
      </c>
      <c r="QV206" s="610">
        <f t="shared" si="1339"/>
        <v>2.65</v>
      </c>
      <c r="QW206" s="611"/>
      <c r="QX206" s="610">
        <f t="shared" si="1340"/>
        <v>983.94</v>
      </c>
      <c r="QY206" s="610">
        <f t="shared" si="1341"/>
        <v>700.42999999999961</v>
      </c>
      <c r="QZ206" s="610">
        <f t="shared" si="1341"/>
        <v>0</v>
      </c>
      <c r="RA206" s="610">
        <f t="shared" si="1341"/>
        <v>0</v>
      </c>
      <c r="RB206" s="610">
        <f t="shared" si="1341"/>
        <v>0</v>
      </c>
      <c r="RC206" s="610">
        <f t="shared" si="1341"/>
        <v>0</v>
      </c>
      <c r="RD206" s="610">
        <f t="shared" si="1341"/>
        <v>0</v>
      </c>
      <c r="RE206" s="610">
        <f t="shared" si="1341"/>
        <v>0</v>
      </c>
      <c r="RF206" s="610">
        <f t="shared" si="1341"/>
        <v>0</v>
      </c>
      <c r="RG206" s="610">
        <f t="shared" si="1341"/>
        <v>0</v>
      </c>
      <c r="RH206" s="610">
        <f t="shared" si="1341"/>
        <v>0</v>
      </c>
      <c r="RI206" s="610">
        <f t="shared" si="1341"/>
        <v>0</v>
      </c>
      <c r="RJ206" s="610">
        <f t="shared" si="1343"/>
        <v>1684.3699999999997</v>
      </c>
    </row>
    <row r="207" spans="1:478" x14ac:dyDescent="0.25">
      <c r="A207" s="638" t="s">
        <v>893</v>
      </c>
      <c r="B207" s="255" t="s">
        <v>114</v>
      </c>
      <c r="C207" s="313"/>
      <c r="D207" s="607">
        <f t="shared" si="1274"/>
        <v>0</v>
      </c>
      <c r="E207" s="623">
        <f t="shared" si="1274"/>
        <v>0</v>
      </c>
      <c r="F207" s="623">
        <f t="shared" si="1274"/>
        <v>0</v>
      </c>
      <c r="G207" s="623">
        <f t="shared" si="1274"/>
        <v>0</v>
      </c>
      <c r="H207" s="623">
        <f t="shared" si="1274"/>
        <v>0</v>
      </c>
      <c r="I207" s="623">
        <f t="shared" si="1274"/>
        <v>0</v>
      </c>
      <c r="J207" s="623">
        <f t="shared" si="1274"/>
        <v>0</v>
      </c>
      <c r="K207" s="623">
        <f t="shared" si="1274"/>
        <v>0</v>
      </c>
      <c r="L207" s="623">
        <f t="shared" si="1274"/>
        <v>0</v>
      </c>
      <c r="M207" s="623">
        <f t="shared" si="1274"/>
        <v>0</v>
      </c>
      <c r="N207" s="623">
        <f t="shared" si="1274"/>
        <v>0</v>
      </c>
      <c r="O207" s="623">
        <f t="shared" si="1274"/>
        <v>0</v>
      </c>
      <c r="P207" s="610">
        <f t="shared" si="1275"/>
        <v>0</v>
      </c>
      <c r="Q207" s="611"/>
      <c r="R207" s="607">
        <f t="shared" si="1276"/>
        <v>0</v>
      </c>
      <c r="S207" s="623">
        <f t="shared" si="1276"/>
        <v>0</v>
      </c>
      <c r="T207" s="623">
        <f t="shared" si="1276"/>
        <v>0</v>
      </c>
      <c r="U207" s="623">
        <f t="shared" si="1276"/>
        <v>0</v>
      </c>
      <c r="V207" s="623">
        <f t="shared" si="1276"/>
        <v>0</v>
      </c>
      <c r="W207" s="623">
        <f t="shared" si="1276"/>
        <v>0</v>
      </c>
      <c r="X207" s="623">
        <f t="shared" si="1276"/>
        <v>0</v>
      </c>
      <c r="Y207" s="623">
        <f t="shared" si="1276"/>
        <v>0</v>
      </c>
      <c r="Z207" s="623">
        <f t="shared" si="1276"/>
        <v>0</v>
      </c>
      <c r="AA207" s="623">
        <f t="shared" si="1276"/>
        <v>0</v>
      </c>
      <c r="AB207" s="623">
        <f t="shared" si="1276"/>
        <v>0</v>
      </c>
      <c r="AC207" s="623">
        <f t="shared" si="1276"/>
        <v>0</v>
      </c>
      <c r="AD207" s="610">
        <f t="shared" si="1277"/>
        <v>0</v>
      </c>
      <c r="AE207" s="611"/>
      <c r="AF207" s="607">
        <f t="shared" si="1278"/>
        <v>0</v>
      </c>
      <c r="AG207" s="623">
        <f t="shared" si="1278"/>
        <v>0</v>
      </c>
      <c r="AH207" s="623">
        <f t="shared" si="1278"/>
        <v>0</v>
      </c>
      <c r="AI207" s="623">
        <f t="shared" si="1278"/>
        <v>0</v>
      </c>
      <c r="AJ207" s="623">
        <f t="shared" si="1278"/>
        <v>0</v>
      </c>
      <c r="AK207" s="623">
        <f t="shared" si="1278"/>
        <v>0</v>
      </c>
      <c r="AL207" s="623">
        <f t="shared" si="1278"/>
        <v>0</v>
      </c>
      <c r="AM207" s="623">
        <f t="shared" si="1278"/>
        <v>0</v>
      </c>
      <c r="AN207" s="623">
        <f t="shared" si="1278"/>
        <v>0</v>
      </c>
      <c r="AO207" s="623">
        <f t="shared" si="1278"/>
        <v>0</v>
      </c>
      <c r="AP207" s="623">
        <f t="shared" si="1278"/>
        <v>0</v>
      </c>
      <c r="AQ207" s="623">
        <f t="shared" si="1278"/>
        <v>0</v>
      </c>
      <c r="AR207" s="610">
        <f t="shared" si="1279"/>
        <v>0</v>
      </c>
      <c r="AS207" s="611"/>
      <c r="AT207" s="607">
        <f t="shared" si="1280"/>
        <v>0</v>
      </c>
      <c r="AU207" s="623">
        <f t="shared" si="1280"/>
        <v>0</v>
      </c>
      <c r="AV207" s="623">
        <f t="shared" si="1280"/>
        <v>0</v>
      </c>
      <c r="AW207" s="623">
        <f t="shared" si="1280"/>
        <v>0</v>
      </c>
      <c r="AX207" s="623">
        <f t="shared" si="1280"/>
        <v>0</v>
      </c>
      <c r="AY207" s="623">
        <f t="shared" si="1280"/>
        <v>0</v>
      </c>
      <c r="AZ207" s="623">
        <f t="shared" si="1280"/>
        <v>0</v>
      </c>
      <c r="BA207" s="623">
        <f t="shared" si="1280"/>
        <v>0</v>
      </c>
      <c r="BB207" s="623">
        <f t="shared" si="1280"/>
        <v>0</v>
      </c>
      <c r="BC207" s="623">
        <f t="shared" si="1280"/>
        <v>0</v>
      </c>
      <c r="BD207" s="623">
        <f t="shared" si="1280"/>
        <v>0</v>
      </c>
      <c r="BE207" s="623">
        <f t="shared" si="1280"/>
        <v>0</v>
      </c>
      <c r="BF207" s="610">
        <f t="shared" si="1281"/>
        <v>0</v>
      </c>
      <c r="BG207" s="611"/>
      <c r="BH207" s="607">
        <f t="shared" si="1282"/>
        <v>0</v>
      </c>
      <c r="BI207" s="623">
        <f t="shared" si="1282"/>
        <v>0</v>
      </c>
      <c r="BJ207" s="623">
        <f t="shared" si="1282"/>
        <v>0</v>
      </c>
      <c r="BK207" s="623">
        <f t="shared" si="1282"/>
        <v>0</v>
      </c>
      <c r="BL207" s="623">
        <f t="shared" si="1282"/>
        <v>0</v>
      </c>
      <c r="BM207" s="623">
        <f t="shared" si="1282"/>
        <v>0</v>
      </c>
      <c r="BN207" s="623">
        <f t="shared" si="1282"/>
        <v>0</v>
      </c>
      <c r="BO207" s="623">
        <f t="shared" si="1282"/>
        <v>0</v>
      </c>
      <c r="BP207" s="623">
        <f t="shared" si="1282"/>
        <v>0</v>
      </c>
      <c r="BQ207" s="623">
        <f t="shared" si="1282"/>
        <v>0</v>
      </c>
      <c r="BR207" s="623">
        <f t="shared" si="1282"/>
        <v>0</v>
      </c>
      <c r="BS207" s="623">
        <f t="shared" si="1282"/>
        <v>0</v>
      </c>
      <c r="BT207" s="610">
        <f t="shared" si="1283"/>
        <v>0</v>
      </c>
      <c r="BU207" s="621"/>
      <c r="BV207" s="607">
        <f t="shared" si="1284"/>
        <v>0</v>
      </c>
      <c r="BW207" s="623">
        <f t="shared" si="1284"/>
        <v>0</v>
      </c>
      <c r="BX207" s="623">
        <f t="shared" si="1284"/>
        <v>0</v>
      </c>
      <c r="BY207" s="623">
        <f t="shared" si="1284"/>
        <v>0</v>
      </c>
      <c r="BZ207" s="623">
        <f t="shared" si="1284"/>
        <v>0</v>
      </c>
      <c r="CA207" s="623">
        <f t="shared" si="1284"/>
        <v>0</v>
      </c>
      <c r="CB207" s="623">
        <f t="shared" si="1284"/>
        <v>0</v>
      </c>
      <c r="CC207" s="623">
        <f t="shared" si="1284"/>
        <v>0</v>
      </c>
      <c r="CD207" s="623">
        <f t="shared" si="1284"/>
        <v>0</v>
      </c>
      <c r="CE207" s="623">
        <f t="shared" si="1284"/>
        <v>0</v>
      </c>
      <c r="CF207" s="623">
        <f t="shared" si="1284"/>
        <v>0</v>
      </c>
      <c r="CG207" s="623">
        <f t="shared" si="1284"/>
        <v>0</v>
      </c>
      <c r="CH207" s="610">
        <f t="shared" si="1285"/>
        <v>0</v>
      </c>
      <c r="CI207" s="611"/>
      <c r="CJ207" s="607">
        <f t="shared" si="1286"/>
        <v>0</v>
      </c>
      <c r="CK207" s="623">
        <f t="shared" si="1286"/>
        <v>0</v>
      </c>
      <c r="CL207" s="623">
        <f t="shared" si="1286"/>
        <v>0</v>
      </c>
      <c r="CM207" s="623">
        <f t="shared" si="1286"/>
        <v>0</v>
      </c>
      <c r="CN207" s="623">
        <f t="shared" si="1286"/>
        <v>0</v>
      </c>
      <c r="CO207" s="623">
        <f t="shared" si="1286"/>
        <v>0</v>
      </c>
      <c r="CP207" s="623">
        <f t="shared" si="1286"/>
        <v>0</v>
      </c>
      <c r="CQ207" s="623">
        <f t="shared" si="1286"/>
        <v>0</v>
      </c>
      <c r="CR207" s="623">
        <f t="shared" si="1286"/>
        <v>0</v>
      </c>
      <c r="CS207" s="623">
        <f t="shared" si="1286"/>
        <v>0</v>
      </c>
      <c r="CT207" s="623">
        <f t="shared" si="1286"/>
        <v>0</v>
      </c>
      <c r="CU207" s="623">
        <f t="shared" si="1286"/>
        <v>0</v>
      </c>
      <c r="CV207" s="610">
        <f t="shared" si="1287"/>
        <v>0</v>
      </c>
      <c r="CW207" s="611"/>
      <c r="CX207" s="607">
        <f t="shared" si="1288"/>
        <v>0</v>
      </c>
      <c r="CY207" s="623">
        <f t="shared" si="1288"/>
        <v>0</v>
      </c>
      <c r="CZ207" s="623">
        <f t="shared" si="1288"/>
        <v>0</v>
      </c>
      <c r="DA207" s="623">
        <f t="shared" si="1288"/>
        <v>0</v>
      </c>
      <c r="DB207" s="623">
        <f t="shared" si="1288"/>
        <v>0</v>
      </c>
      <c r="DC207" s="623">
        <f t="shared" si="1288"/>
        <v>0</v>
      </c>
      <c r="DD207" s="623">
        <f t="shared" si="1288"/>
        <v>0</v>
      </c>
      <c r="DE207" s="623">
        <f t="shared" si="1288"/>
        <v>0</v>
      </c>
      <c r="DF207" s="623">
        <f t="shared" si="1288"/>
        <v>0</v>
      </c>
      <c r="DG207" s="623">
        <f t="shared" si="1288"/>
        <v>0</v>
      </c>
      <c r="DH207" s="623">
        <f t="shared" si="1288"/>
        <v>0</v>
      </c>
      <c r="DI207" s="623">
        <f t="shared" si="1288"/>
        <v>0</v>
      </c>
      <c r="DJ207" s="610">
        <f t="shared" si="1289"/>
        <v>0</v>
      </c>
      <c r="DK207" s="611"/>
      <c r="DL207" s="607">
        <f t="shared" si="1290"/>
        <v>0</v>
      </c>
      <c r="DM207" s="623">
        <f t="shared" si="1290"/>
        <v>0</v>
      </c>
      <c r="DN207" s="623">
        <f t="shared" si="1290"/>
        <v>0</v>
      </c>
      <c r="DO207" s="623">
        <f t="shared" si="1290"/>
        <v>0</v>
      </c>
      <c r="DP207" s="623">
        <f t="shared" si="1290"/>
        <v>0</v>
      </c>
      <c r="DQ207" s="623">
        <f t="shared" si="1290"/>
        <v>0</v>
      </c>
      <c r="DR207" s="623">
        <f t="shared" si="1290"/>
        <v>0</v>
      </c>
      <c r="DS207" s="623">
        <f t="shared" si="1290"/>
        <v>0</v>
      </c>
      <c r="DT207" s="623">
        <f t="shared" si="1290"/>
        <v>0</v>
      </c>
      <c r="DU207" s="623">
        <f t="shared" si="1290"/>
        <v>0</v>
      </c>
      <c r="DV207" s="623">
        <f t="shared" si="1290"/>
        <v>0</v>
      </c>
      <c r="DW207" s="623">
        <f t="shared" si="1290"/>
        <v>0</v>
      </c>
      <c r="DX207" s="610">
        <f t="shared" si="1291"/>
        <v>0</v>
      </c>
      <c r="DY207" s="611"/>
      <c r="DZ207" s="607">
        <f t="shared" si="1292"/>
        <v>0</v>
      </c>
      <c r="EA207" s="623">
        <f t="shared" si="1292"/>
        <v>0</v>
      </c>
      <c r="EB207" s="623">
        <f t="shared" si="1292"/>
        <v>0</v>
      </c>
      <c r="EC207" s="623">
        <f t="shared" si="1292"/>
        <v>0</v>
      </c>
      <c r="ED207" s="623">
        <f t="shared" si="1292"/>
        <v>0</v>
      </c>
      <c r="EE207" s="623">
        <f t="shared" si="1292"/>
        <v>0</v>
      </c>
      <c r="EF207" s="623">
        <f t="shared" si="1292"/>
        <v>0</v>
      </c>
      <c r="EG207" s="623">
        <f t="shared" si="1292"/>
        <v>0</v>
      </c>
      <c r="EH207" s="623">
        <f t="shared" si="1292"/>
        <v>0</v>
      </c>
      <c r="EI207" s="623">
        <f t="shared" si="1292"/>
        <v>0</v>
      </c>
      <c r="EJ207" s="623">
        <f t="shared" si="1292"/>
        <v>0</v>
      </c>
      <c r="EK207" s="623">
        <f t="shared" si="1292"/>
        <v>0</v>
      </c>
      <c r="EL207" s="610">
        <f t="shared" si="1293"/>
        <v>0</v>
      </c>
      <c r="EM207" s="611"/>
      <c r="EN207" s="607">
        <f t="shared" si="1294"/>
        <v>0</v>
      </c>
      <c r="EO207" s="623">
        <f t="shared" si="1294"/>
        <v>0</v>
      </c>
      <c r="EP207" s="623">
        <f t="shared" si="1294"/>
        <v>0</v>
      </c>
      <c r="EQ207" s="623">
        <f t="shared" si="1294"/>
        <v>0</v>
      </c>
      <c r="ER207" s="623">
        <f t="shared" si="1294"/>
        <v>0</v>
      </c>
      <c r="ES207" s="623">
        <f t="shared" si="1294"/>
        <v>0</v>
      </c>
      <c r="ET207" s="623">
        <f t="shared" si="1294"/>
        <v>0</v>
      </c>
      <c r="EU207" s="623">
        <f t="shared" si="1294"/>
        <v>0</v>
      </c>
      <c r="EV207" s="623">
        <f t="shared" si="1294"/>
        <v>0</v>
      </c>
      <c r="EW207" s="623">
        <f t="shared" si="1294"/>
        <v>0</v>
      </c>
      <c r="EX207" s="623">
        <f t="shared" si="1294"/>
        <v>0</v>
      </c>
      <c r="EY207" s="623">
        <f t="shared" si="1294"/>
        <v>0</v>
      </c>
      <c r="EZ207" s="610">
        <f t="shared" si="1295"/>
        <v>0</v>
      </c>
      <c r="FA207" s="611"/>
      <c r="FB207" s="607">
        <f t="shared" si="1296"/>
        <v>0</v>
      </c>
      <c r="FC207" s="623">
        <f t="shared" si="1296"/>
        <v>0</v>
      </c>
      <c r="FD207" s="623">
        <f t="shared" si="1296"/>
        <v>0</v>
      </c>
      <c r="FE207" s="623">
        <f t="shared" si="1296"/>
        <v>0</v>
      </c>
      <c r="FF207" s="623">
        <f t="shared" si="1296"/>
        <v>0</v>
      </c>
      <c r="FG207" s="623">
        <f t="shared" si="1296"/>
        <v>0</v>
      </c>
      <c r="FH207" s="623">
        <f t="shared" si="1296"/>
        <v>0</v>
      </c>
      <c r="FI207" s="623">
        <f t="shared" si="1296"/>
        <v>0</v>
      </c>
      <c r="FJ207" s="623">
        <f t="shared" si="1296"/>
        <v>0</v>
      </c>
      <c r="FK207" s="623">
        <f t="shared" si="1296"/>
        <v>0</v>
      </c>
      <c r="FL207" s="623">
        <f t="shared" si="1296"/>
        <v>0</v>
      </c>
      <c r="FM207" s="623">
        <f t="shared" si="1296"/>
        <v>0</v>
      </c>
      <c r="FN207" s="610">
        <f t="shared" si="1297"/>
        <v>0</v>
      </c>
      <c r="FO207" s="611"/>
      <c r="FP207" s="607">
        <f t="shared" si="1298"/>
        <v>0</v>
      </c>
      <c r="FQ207" s="623">
        <f t="shared" si="1298"/>
        <v>0</v>
      </c>
      <c r="FR207" s="623">
        <f t="shared" si="1298"/>
        <v>0</v>
      </c>
      <c r="FS207" s="623">
        <f t="shared" si="1298"/>
        <v>0</v>
      </c>
      <c r="FT207" s="623">
        <f t="shared" si="1298"/>
        <v>0</v>
      </c>
      <c r="FU207" s="623">
        <f t="shared" si="1298"/>
        <v>0</v>
      </c>
      <c r="FV207" s="623">
        <f t="shared" si="1298"/>
        <v>0</v>
      </c>
      <c r="FW207" s="623">
        <f t="shared" si="1298"/>
        <v>0</v>
      </c>
      <c r="FX207" s="623">
        <f t="shared" si="1298"/>
        <v>0</v>
      </c>
      <c r="FY207" s="623">
        <f t="shared" si="1298"/>
        <v>0</v>
      </c>
      <c r="FZ207" s="623">
        <f t="shared" si="1298"/>
        <v>0</v>
      </c>
      <c r="GA207" s="623">
        <f t="shared" si="1298"/>
        <v>0</v>
      </c>
      <c r="GB207" s="610">
        <f t="shared" si="1299"/>
        <v>0</v>
      </c>
      <c r="GC207" s="611"/>
      <c r="GD207" s="607">
        <f t="shared" si="1300"/>
        <v>0</v>
      </c>
      <c r="GE207" s="623">
        <f t="shared" si="1300"/>
        <v>0</v>
      </c>
      <c r="GF207" s="623">
        <f t="shared" si="1300"/>
        <v>0</v>
      </c>
      <c r="GG207" s="623">
        <f t="shared" si="1300"/>
        <v>0</v>
      </c>
      <c r="GH207" s="623">
        <f t="shared" si="1300"/>
        <v>0</v>
      </c>
      <c r="GI207" s="623">
        <f t="shared" si="1300"/>
        <v>0</v>
      </c>
      <c r="GJ207" s="623">
        <f t="shared" si="1300"/>
        <v>0</v>
      </c>
      <c r="GK207" s="623">
        <f t="shared" si="1300"/>
        <v>0</v>
      </c>
      <c r="GL207" s="623">
        <f t="shared" si="1300"/>
        <v>0</v>
      </c>
      <c r="GM207" s="623">
        <f t="shared" si="1300"/>
        <v>0</v>
      </c>
      <c r="GN207" s="623">
        <f t="shared" si="1300"/>
        <v>0</v>
      </c>
      <c r="GO207" s="623">
        <f t="shared" si="1300"/>
        <v>0</v>
      </c>
      <c r="GP207" s="610">
        <f t="shared" si="1301"/>
        <v>0</v>
      </c>
      <c r="GQ207" s="611"/>
      <c r="GR207" s="607">
        <f t="shared" si="1302"/>
        <v>0</v>
      </c>
      <c r="GS207" s="623">
        <f t="shared" si="1302"/>
        <v>0</v>
      </c>
      <c r="GT207" s="623">
        <f t="shared" si="1302"/>
        <v>0</v>
      </c>
      <c r="GU207" s="623">
        <f t="shared" si="1302"/>
        <v>0</v>
      </c>
      <c r="GV207" s="623">
        <f t="shared" si="1302"/>
        <v>0</v>
      </c>
      <c r="GW207" s="623">
        <f t="shared" si="1302"/>
        <v>0</v>
      </c>
      <c r="GX207" s="623">
        <f t="shared" si="1302"/>
        <v>0</v>
      </c>
      <c r="GY207" s="623">
        <f t="shared" si="1302"/>
        <v>0</v>
      </c>
      <c r="GZ207" s="623">
        <f t="shared" si="1302"/>
        <v>0</v>
      </c>
      <c r="HA207" s="623">
        <f t="shared" si="1302"/>
        <v>0</v>
      </c>
      <c r="HB207" s="623">
        <f t="shared" si="1302"/>
        <v>0</v>
      </c>
      <c r="HC207" s="623">
        <f t="shared" si="1302"/>
        <v>0</v>
      </c>
      <c r="HD207" s="610">
        <f t="shared" si="1303"/>
        <v>0</v>
      </c>
      <c r="HE207" s="611"/>
      <c r="HF207" s="607">
        <f t="shared" si="1304"/>
        <v>0</v>
      </c>
      <c r="HG207" s="623">
        <f t="shared" si="1304"/>
        <v>0</v>
      </c>
      <c r="HH207" s="623">
        <f t="shared" si="1304"/>
        <v>0</v>
      </c>
      <c r="HI207" s="623">
        <f t="shared" si="1304"/>
        <v>0</v>
      </c>
      <c r="HJ207" s="623">
        <f t="shared" si="1304"/>
        <v>0</v>
      </c>
      <c r="HK207" s="623">
        <f t="shared" si="1304"/>
        <v>0</v>
      </c>
      <c r="HL207" s="623">
        <f t="shared" si="1304"/>
        <v>0</v>
      </c>
      <c r="HM207" s="623">
        <f t="shared" si="1304"/>
        <v>0</v>
      </c>
      <c r="HN207" s="623">
        <f t="shared" si="1304"/>
        <v>0</v>
      </c>
      <c r="HO207" s="623">
        <f t="shared" si="1304"/>
        <v>0</v>
      </c>
      <c r="HP207" s="623">
        <f t="shared" si="1304"/>
        <v>0</v>
      </c>
      <c r="HQ207" s="623">
        <f t="shared" si="1304"/>
        <v>0</v>
      </c>
      <c r="HR207" s="610">
        <f t="shared" si="1305"/>
        <v>0</v>
      </c>
      <c r="HS207" s="611"/>
      <c r="HT207" s="607">
        <f t="shared" si="1306"/>
        <v>0</v>
      </c>
      <c r="HU207" s="623">
        <f t="shared" si="1306"/>
        <v>0</v>
      </c>
      <c r="HV207" s="623">
        <f t="shared" si="1306"/>
        <v>0</v>
      </c>
      <c r="HW207" s="623">
        <f t="shared" si="1306"/>
        <v>0</v>
      </c>
      <c r="HX207" s="623">
        <f t="shared" si="1306"/>
        <v>0</v>
      </c>
      <c r="HY207" s="623">
        <f t="shared" si="1306"/>
        <v>0</v>
      </c>
      <c r="HZ207" s="623">
        <f t="shared" si="1306"/>
        <v>0</v>
      </c>
      <c r="IA207" s="623">
        <f t="shared" si="1306"/>
        <v>0</v>
      </c>
      <c r="IB207" s="623">
        <f t="shared" si="1306"/>
        <v>0</v>
      </c>
      <c r="IC207" s="623">
        <f t="shared" si="1306"/>
        <v>0</v>
      </c>
      <c r="ID207" s="623">
        <f t="shared" si="1306"/>
        <v>0</v>
      </c>
      <c r="IE207" s="623">
        <f t="shared" si="1306"/>
        <v>0</v>
      </c>
      <c r="IF207" s="610">
        <f t="shared" si="1307"/>
        <v>0</v>
      </c>
      <c r="IG207" s="611"/>
      <c r="IH207" s="607">
        <f t="shared" si="1308"/>
        <v>0</v>
      </c>
      <c r="II207" s="623">
        <f t="shared" si="1308"/>
        <v>0</v>
      </c>
      <c r="IJ207" s="623">
        <f t="shared" si="1308"/>
        <v>0</v>
      </c>
      <c r="IK207" s="623">
        <f t="shared" si="1308"/>
        <v>0</v>
      </c>
      <c r="IL207" s="623">
        <f t="shared" si="1308"/>
        <v>0</v>
      </c>
      <c r="IM207" s="623">
        <f t="shared" si="1308"/>
        <v>0</v>
      </c>
      <c r="IN207" s="623">
        <f t="shared" si="1308"/>
        <v>0</v>
      </c>
      <c r="IO207" s="623">
        <f t="shared" si="1308"/>
        <v>0</v>
      </c>
      <c r="IP207" s="623">
        <f t="shared" si="1308"/>
        <v>0</v>
      </c>
      <c r="IQ207" s="623">
        <f t="shared" si="1308"/>
        <v>0</v>
      </c>
      <c r="IR207" s="623">
        <f t="shared" si="1308"/>
        <v>0</v>
      </c>
      <c r="IS207" s="623">
        <f t="shared" si="1308"/>
        <v>0</v>
      </c>
      <c r="IT207" s="610">
        <f t="shared" si="1309"/>
        <v>0</v>
      </c>
      <c r="IU207" s="611"/>
      <c r="IV207" s="607">
        <f t="shared" si="1310"/>
        <v>0</v>
      </c>
      <c r="IW207" s="623">
        <f t="shared" si="1310"/>
        <v>0</v>
      </c>
      <c r="IX207" s="623">
        <f t="shared" si="1310"/>
        <v>0</v>
      </c>
      <c r="IY207" s="623">
        <f t="shared" si="1310"/>
        <v>0</v>
      </c>
      <c r="IZ207" s="623">
        <f t="shared" si="1310"/>
        <v>0</v>
      </c>
      <c r="JA207" s="623">
        <f t="shared" si="1310"/>
        <v>0</v>
      </c>
      <c r="JB207" s="623">
        <f t="shared" si="1310"/>
        <v>0</v>
      </c>
      <c r="JC207" s="623">
        <f t="shared" si="1310"/>
        <v>0</v>
      </c>
      <c r="JD207" s="623">
        <f t="shared" si="1310"/>
        <v>0</v>
      </c>
      <c r="JE207" s="623">
        <f t="shared" si="1310"/>
        <v>0</v>
      </c>
      <c r="JF207" s="623">
        <f t="shared" si="1310"/>
        <v>0</v>
      </c>
      <c r="JG207" s="623">
        <f t="shared" si="1310"/>
        <v>0</v>
      </c>
      <c r="JH207" s="610">
        <f t="shared" si="1311"/>
        <v>0</v>
      </c>
      <c r="JI207" s="611"/>
      <c r="JJ207" s="607">
        <f t="shared" si="1312"/>
        <v>0</v>
      </c>
      <c r="JK207" s="623">
        <f t="shared" si="1312"/>
        <v>0</v>
      </c>
      <c r="JL207" s="623">
        <f t="shared" si="1312"/>
        <v>0</v>
      </c>
      <c r="JM207" s="623">
        <f t="shared" si="1312"/>
        <v>0</v>
      </c>
      <c r="JN207" s="623">
        <f t="shared" si="1312"/>
        <v>0</v>
      </c>
      <c r="JO207" s="623">
        <f t="shared" si="1312"/>
        <v>0</v>
      </c>
      <c r="JP207" s="623">
        <f t="shared" si="1312"/>
        <v>0</v>
      </c>
      <c r="JQ207" s="623">
        <f t="shared" si="1312"/>
        <v>0</v>
      </c>
      <c r="JR207" s="623">
        <f t="shared" si="1312"/>
        <v>0</v>
      </c>
      <c r="JS207" s="623">
        <f t="shared" si="1312"/>
        <v>0</v>
      </c>
      <c r="JT207" s="623">
        <f t="shared" si="1312"/>
        <v>0</v>
      </c>
      <c r="JU207" s="623">
        <f t="shared" si="1312"/>
        <v>0</v>
      </c>
      <c r="JV207" s="610">
        <f t="shared" si="1313"/>
        <v>0</v>
      </c>
      <c r="JW207" s="611"/>
      <c r="JX207" s="607">
        <f t="shared" si="1314"/>
        <v>0</v>
      </c>
      <c r="JY207" s="623">
        <f t="shared" si="1314"/>
        <v>0</v>
      </c>
      <c r="JZ207" s="623">
        <f t="shared" si="1314"/>
        <v>0</v>
      </c>
      <c r="KA207" s="623">
        <f t="shared" si="1314"/>
        <v>0</v>
      </c>
      <c r="KB207" s="623">
        <f t="shared" si="1314"/>
        <v>0</v>
      </c>
      <c r="KC207" s="623">
        <f t="shared" si="1314"/>
        <v>0</v>
      </c>
      <c r="KD207" s="623">
        <f t="shared" si="1314"/>
        <v>0</v>
      </c>
      <c r="KE207" s="623">
        <f t="shared" si="1314"/>
        <v>0</v>
      </c>
      <c r="KF207" s="623">
        <f t="shared" si="1314"/>
        <v>0</v>
      </c>
      <c r="KG207" s="623">
        <f t="shared" si="1314"/>
        <v>0</v>
      </c>
      <c r="KH207" s="623">
        <f t="shared" si="1314"/>
        <v>0</v>
      </c>
      <c r="KI207" s="623">
        <f t="shared" si="1314"/>
        <v>0</v>
      </c>
      <c r="KJ207" s="610">
        <f t="shared" si="1315"/>
        <v>0</v>
      </c>
      <c r="KK207" s="611"/>
      <c r="KL207" s="607">
        <f t="shared" si="1316"/>
        <v>0</v>
      </c>
      <c r="KM207" s="623">
        <f t="shared" si="1316"/>
        <v>0</v>
      </c>
      <c r="KN207" s="623">
        <f t="shared" si="1316"/>
        <v>0</v>
      </c>
      <c r="KO207" s="623">
        <f t="shared" si="1316"/>
        <v>0</v>
      </c>
      <c r="KP207" s="623">
        <f t="shared" si="1316"/>
        <v>0</v>
      </c>
      <c r="KQ207" s="623">
        <f t="shared" si="1316"/>
        <v>0</v>
      </c>
      <c r="KR207" s="623">
        <f t="shared" si="1316"/>
        <v>0</v>
      </c>
      <c r="KS207" s="623">
        <f t="shared" si="1316"/>
        <v>0</v>
      </c>
      <c r="KT207" s="623">
        <f t="shared" si="1316"/>
        <v>0</v>
      </c>
      <c r="KU207" s="623">
        <f t="shared" si="1316"/>
        <v>0</v>
      </c>
      <c r="KV207" s="623">
        <f t="shared" si="1316"/>
        <v>0</v>
      </c>
      <c r="KW207" s="623">
        <f t="shared" si="1316"/>
        <v>0</v>
      </c>
      <c r="KX207" s="610">
        <f t="shared" si="1317"/>
        <v>0</v>
      </c>
      <c r="KY207" s="611"/>
      <c r="KZ207" s="607">
        <f t="shared" si="1318"/>
        <v>0</v>
      </c>
      <c r="LA207" s="623">
        <f t="shared" si="1318"/>
        <v>0</v>
      </c>
      <c r="LB207" s="623">
        <f t="shared" si="1318"/>
        <v>0</v>
      </c>
      <c r="LC207" s="623">
        <f t="shared" si="1318"/>
        <v>0</v>
      </c>
      <c r="LD207" s="623">
        <f t="shared" si="1318"/>
        <v>0</v>
      </c>
      <c r="LE207" s="623">
        <f t="shared" si="1318"/>
        <v>0</v>
      </c>
      <c r="LF207" s="623">
        <f t="shared" si="1318"/>
        <v>0</v>
      </c>
      <c r="LG207" s="623">
        <f t="shared" si="1318"/>
        <v>0</v>
      </c>
      <c r="LH207" s="623">
        <f t="shared" si="1318"/>
        <v>0</v>
      </c>
      <c r="LI207" s="623">
        <f t="shared" si="1318"/>
        <v>0</v>
      </c>
      <c r="LJ207" s="623">
        <f t="shared" si="1318"/>
        <v>0</v>
      </c>
      <c r="LK207" s="623">
        <f t="shared" si="1318"/>
        <v>0</v>
      </c>
      <c r="LL207" s="610">
        <f t="shared" si="1319"/>
        <v>0</v>
      </c>
      <c r="LM207" s="611"/>
      <c r="LN207" s="607">
        <f t="shared" si="1320"/>
        <v>0</v>
      </c>
      <c r="LO207" s="623">
        <f t="shared" si="1320"/>
        <v>0</v>
      </c>
      <c r="LP207" s="623">
        <f t="shared" si="1320"/>
        <v>0</v>
      </c>
      <c r="LQ207" s="623">
        <f t="shared" si="1320"/>
        <v>0</v>
      </c>
      <c r="LR207" s="623">
        <f t="shared" si="1320"/>
        <v>0</v>
      </c>
      <c r="LS207" s="623">
        <f t="shared" si="1320"/>
        <v>0</v>
      </c>
      <c r="LT207" s="623">
        <f t="shared" si="1320"/>
        <v>0</v>
      </c>
      <c r="LU207" s="623">
        <f t="shared" si="1320"/>
        <v>0</v>
      </c>
      <c r="LV207" s="623">
        <f t="shared" si="1320"/>
        <v>0</v>
      </c>
      <c r="LW207" s="623">
        <f t="shared" si="1320"/>
        <v>0</v>
      </c>
      <c r="LX207" s="623">
        <f t="shared" si="1320"/>
        <v>0</v>
      </c>
      <c r="LY207" s="623">
        <f t="shared" si="1320"/>
        <v>0</v>
      </c>
      <c r="LZ207" s="610">
        <f t="shared" si="1321"/>
        <v>0</v>
      </c>
      <c r="MA207" s="611"/>
      <c r="MB207" s="607">
        <f t="shared" si="1322"/>
        <v>0</v>
      </c>
      <c r="MC207" s="623">
        <f t="shared" si="1322"/>
        <v>0</v>
      </c>
      <c r="MD207" s="623">
        <f t="shared" si="1322"/>
        <v>0</v>
      </c>
      <c r="ME207" s="623">
        <f t="shared" si="1322"/>
        <v>0</v>
      </c>
      <c r="MF207" s="623">
        <f t="shared" si="1322"/>
        <v>0</v>
      </c>
      <c r="MG207" s="623">
        <f t="shared" si="1322"/>
        <v>0</v>
      </c>
      <c r="MH207" s="623">
        <f t="shared" si="1322"/>
        <v>0</v>
      </c>
      <c r="MI207" s="623">
        <f t="shared" si="1322"/>
        <v>0</v>
      </c>
      <c r="MJ207" s="623">
        <f t="shared" si="1322"/>
        <v>0</v>
      </c>
      <c r="MK207" s="623">
        <f t="shared" si="1322"/>
        <v>0</v>
      </c>
      <c r="ML207" s="623">
        <f t="shared" si="1322"/>
        <v>0</v>
      </c>
      <c r="MM207" s="623">
        <f t="shared" si="1322"/>
        <v>0</v>
      </c>
      <c r="MN207" s="610">
        <f t="shared" si="1323"/>
        <v>0</v>
      </c>
      <c r="MO207" s="611"/>
      <c r="MP207" s="607">
        <f t="shared" si="1324"/>
        <v>0</v>
      </c>
      <c r="MQ207" s="623">
        <f t="shared" si="1324"/>
        <v>0</v>
      </c>
      <c r="MR207" s="623">
        <f t="shared" si="1324"/>
        <v>0</v>
      </c>
      <c r="MS207" s="623">
        <f t="shared" si="1324"/>
        <v>0</v>
      </c>
      <c r="MT207" s="623">
        <f t="shared" si="1324"/>
        <v>0</v>
      </c>
      <c r="MU207" s="623">
        <f t="shared" si="1324"/>
        <v>0</v>
      </c>
      <c r="MV207" s="623">
        <f t="shared" si="1324"/>
        <v>0</v>
      </c>
      <c r="MW207" s="623">
        <f t="shared" si="1324"/>
        <v>0</v>
      </c>
      <c r="MX207" s="623">
        <f t="shared" si="1324"/>
        <v>0</v>
      </c>
      <c r="MY207" s="623">
        <f t="shared" si="1324"/>
        <v>0</v>
      </c>
      <c r="MZ207" s="623">
        <f t="shared" si="1324"/>
        <v>0</v>
      </c>
      <c r="NA207" s="623">
        <f t="shared" si="1324"/>
        <v>0</v>
      </c>
      <c r="NB207" s="610">
        <f t="shared" si="1325"/>
        <v>0</v>
      </c>
      <c r="NC207" s="611"/>
      <c r="ND207" s="607">
        <f t="shared" si="1326"/>
        <v>0</v>
      </c>
      <c r="NE207" s="623">
        <f t="shared" si="1326"/>
        <v>0</v>
      </c>
      <c r="NF207" s="623">
        <f t="shared" si="1326"/>
        <v>0</v>
      </c>
      <c r="NG207" s="623">
        <f t="shared" si="1326"/>
        <v>0</v>
      </c>
      <c r="NH207" s="623">
        <f t="shared" si="1326"/>
        <v>0</v>
      </c>
      <c r="NI207" s="623">
        <f t="shared" si="1326"/>
        <v>0</v>
      </c>
      <c r="NJ207" s="623">
        <f t="shared" si="1326"/>
        <v>0</v>
      </c>
      <c r="NK207" s="623">
        <f t="shared" si="1326"/>
        <v>0</v>
      </c>
      <c r="NL207" s="623">
        <f t="shared" si="1326"/>
        <v>0</v>
      </c>
      <c r="NM207" s="623">
        <f t="shared" si="1326"/>
        <v>0</v>
      </c>
      <c r="NN207" s="623">
        <f t="shared" si="1326"/>
        <v>0</v>
      </c>
      <c r="NO207" s="623">
        <f t="shared" si="1326"/>
        <v>0</v>
      </c>
      <c r="NP207" s="610">
        <f t="shared" si="1327"/>
        <v>0</v>
      </c>
      <c r="NQ207" s="611"/>
      <c r="NR207" s="607">
        <f t="shared" si="1328"/>
        <v>0</v>
      </c>
      <c r="NS207" s="623">
        <f t="shared" si="1328"/>
        <v>0</v>
      </c>
      <c r="NT207" s="623">
        <f t="shared" si="1328"/>
        <v>0</v>
      </c>
      <c r="NU207" s="623">
        <f t="shared" si="1328"/>
        <v>0</v>
      </c>
      <c r="NV207" s="623">
        <f t="shared" si="1328"/>
        <v>0</v>
      </c>
      <c r="NW207" s="623">
        <f t="shared" si="1328"/>
        <v>0</v>
      </c>
      <c r="NX207" s="623">
        <f t="shared" si="1328"/>
        <v>0</v>
      </c>
      <c r="NY207" s="623">
        <f t="shared" si="1328"/>
        <v>0</v>
      </c>
      <c r="NZ207" s="623">
        <f t="shared" si="1328"/>
        <v>0</v>
      </c>
      <c r="OA207" s="623">
        <f t="shared" si="1328"/>
        <v>0</v>
      </c>
      <c r="OB207" s="623">
        <f t="shared" si="1328"/>
        <v>0</v>
      </c>
      <c r="OC207" s="623">
        <f t="shared" si="1328"/>
        <v>0</v>
      </c>
      <c r="OD207" s="610">
        <f t="shared" si="1329"/>
        <v>0</v>
      </c>
      <c r="OE207" s="611"/>
      <c r="OF207" s="607">
        <f t="shared" si="1330"/>
        <v>0</v>
      </c>
      <c r="OG207" s="623">
        <f t="shared" si="1330"/>
        <v>0</v>
      </c>
      <c r="OH207" s="623">
        <f t="shared" si="1330"/>
        <v>0</v>
      </c>
      <c r="OI207" s="623">
        <f t="shared" si="1330"/>
        <v>0</v>
      </c>
      <c r="OJ207" s="623">
        <f t="shared" si="1330"/>
        <v>0</v>
      </c>
      <c r="OK207" s="623">
        <f t="shared" si="1330"/>
        <v>0</v>
      </c>
      <c r="OL207" s="623">
        <f t="shared" si="1330"/>
        <v>0</v>
      </c>
      <c r="OM207" s="623">
        <f t="shared" si="1330"/>
        <v>0</v>
      </c>
      <c r="ON207" s="623">
        <f t="shared" si="1330"/>
        <v>0</v>
      </c>
      <c r="OO207" s="623">
        <f t="shared" si="1330"/>
        <v>0</v>
      </c>
      <c r="OP207" s="623">
        <f t="shared" si="1330"/>
        <v>0</v>
      </c>
      <c r="OQ207" s="623">
        <f t="shared" si="1330"/>
        <v>0</v>
      </c>
      <c r="OR207" s="610">
        <f t="shared" si="1331"/>
        <v>0</v>
      </c>
      <c r="OS207" s="611"/>
      <c r="OT207" s="607">
        <f t="shared" si="1332"/>
        <v>0</v>
      </c>
      <c r="OU207" s="623">
        <f t="shared" si="1332"/>
        <v>0</v>
      </c>
      <c r="OV207" s="623">
        <f t="shared" si="1332"/>
        <v>0</v>
      </c>
      <c r="OW207" s="623">
        <f t="shared" si="1332"/>
        <v>0</v>
      </c>
      <c r="OX207" s="623">
        <f t="shared" si="1332"/>
        <v>0</v>
      </c>
      <c r="OY207" s="623">
        <f t="shared" si="1332"/>
        <v>0</v>
      </c>
      <c r="OZ207" s="623">
        <f t="shared" si="1332"/>
        <v>0</v>
      </c>
      <c r="PA207" s="623">
        <f t="shared" si="1332"/>
        <v>0</v>
      </c>
      <c r="PB207" s="623">
        <f t="shared" si="1332"/>
        <v>0</v>
      </c>
      <c r="PC207" s="623">
        <f t="shared" si="1332"/>
        <v>0</v>
      </c>
      <c r="PD207" s="623">
        <f t="shared" si="1332"/>
        <v>0</v>
      </c>
      <c r="PE207" s="623">
        <f t="shared" si="1332"/>
        <v>0</v>
      </c>
      <c r="PF207" s="610">
        <f t="shared" si="1333"/>
        <v>0</v>
      </c>
      <c r="PG207" s="611"/>
      <c r="PH207" s="607">
        <f t="shared" si="1334"/>
        <v>0</v>
      </c>
      <c r="PI207" s="623">
        <f t="shared" si="1334"/>
        <v>0</v>
      </c>
      <c r="PJ207" s="623">
        <f t="shared" si="1334"/>
        <v>0</v>
      </c>
      <c r="PK207" s="623">
        <f t="shared" si="1334"/>
        <v>0</v>
      </c>
      <c r="PL207" s="623">
        <f t="shared" si="1334"/>
        <v>0</v>
      </c>
      <c r="PM207" s="623">
        <f t="shared" si="1334"/>
        <v>0</v>
      </c>
      <c r="PN207" s="623">
        <f t="shared" si="1334"/>
        <v>0</v>
      </c>
      <c r="PO207" s="623">
        <f t="shared" si="1334"/>
        <v>0</v>
      </c>
      <c r="PP207" s="623">
        <f t="shared" si="1334"/>
        <v>0</v>
      </c>
      <c r="PQ207" s="623">
        <f t="shared" si="1334"/>
        <v>0</v>
      </c>
      <c r="PR207" s="623">
        <f t="shared" si="1334"/>
        <v>0</v>
      </c>
      <c r="PS207" s="623">
        <f t="shared" si="1334"/>
        <v>0</v>
      </c>
      <c r="PT207" s="610">
        <f t="shared" si="1335"/>
        <v>0</v>
      </c>
      <c r="PU207" s="611"/>
      <c r="PV207" s="607">
        <f t="shared" si="1336"/>
        <v>0</v>
      </c>
      <c r="PW207" s="623">
        <f t="shared" si="1336"/>
        <v>0</v>
      </c>
      <c r="PX207" s="623">
        <f t="shared" si="1336"/>
        <v>0</v>
      </c>
      <c r="PY207" s="623">
        <f t="shared" si="1336"/>
        <v>0</v>
      </c>
      <c r="PZ207" s="623">
        <f t="shared" si="1336"/>
        <v>0</v>
      </c>
      <c r="QA207" s="623">
        <f t="shared" si="1336"/>
        <v>0</v>
      </c>
      <c r="QB207" s="623">
        <f t="shared" si="1336"/>
        <v>0</v>
      </c>
      <c r="QC207" s="623">
        <f t="shared" si="1336"/>
        <v>0</v>
      </c>
      <c r="QD207" s="623">
        <f t="shared" si="1336"/>
        <v>0</v>
      </c>
      <c r="QE207" s="623">
        <f t="shared" si="1336"/>
        <v>0</v>
      </c>
      <c r="QF207" s="623">
        <f t="shared" si="1336"/>
        <v>0</v>
      </c>
      <c r="QG207" s="623">
        <f t="shared" si="1336"/>
        <v>0</v>
      </c>
      <c r="QH207" s="610">
        <f t="shared" si="1337"/>
        <v>0</v>
      </c>
      <c r="QI207" s="611"/>
      <c r="QJ207" s="607">
        <f t="shared" si="1338"/>
        <v>0</v>
      </c>
      <c r="QK207" s="623">
        <f t="shared" si="1338"/>
        <v>0</v>
      </c>
      <c r="QL207" s="623">
        <f t="shared" si="1338"/>
        <v>0</v>
      </c>
      <c r="QM207" s="623">
        <f t="shared" si="1338"/>
        <v>0</v>
      </c>
      <c r="QN207" s="623">
        <f t="shared" si="1338"/>
        <v>0</v>
      </c>
      <c r="QO207" s="623">
        <f t="shared" si="1338"/>
        <v>0</v>
      </c>
      <c r="QP207" s="623">
        <f t="shared" si="1338"/>
        <v>0</v>
      </c>
      <c r="QQ207" s="623">
        <f t="shared" si="1338"/>
        <v>0</v>
      </c>
      <c r="QR207" s="623">
        <f t="shared" si="1338"/>
        <v>0</v>
      </c>
      <c r="QS207" s="623">
        <f t="shared" si="1338"/>
        <v>0</v>
      </c>
      <c r="QT207" s="623">
        <f t="shared" si="1338"/>
        <v>0</v>
      </c>
      <c r="QU207" s="623">
        <f t="shared" si="1338"/>
        <v>0</v>
      </c>
      <c r="QV207" s="610">
        <f t="shared" si="1339"/>
        <v>0</v>
      </c>
      <c r="QW207" s="611"/>
      <c r="QX207" s="610">
        <f t="shared" si="1340"/>
        <v>0</v>
      </c>
      <c r="QY207" s="610">
        <f t="shared" si="1341"/>
        <v>0</v>
      </c>
      <c r="QZ207" s="610">
        <f t="shared" si="1341"/>
        <v>0</v>
      </c>
      <c r="RA207" s="610">
        <f t="shared" si="1341"/>
        <v>0</v>
      </c>
      <c r="RB207" s="610">
        <f t="shared" si="1341"/>
        <v>0</v>
      </c>
      <c r="RC207" s="610">
        <f t="shared" si="1341"/>
        <v>0</v>
      </c>
      <c r="RD207" s="610">
        <f t="shared" si="1341"/>
        <v>0</v>
      </c>
      <c r="RE207" s="610">
        <f t="shared" si="1341"/>
        <v>0</v>
      </c>
      <c r="RF207" s="610">
        <f t="shared" si="1341"/>
        <v>0</v>
      </c>
      <c r="RG207" s="610">
        <f t="shared" si="1341"/>
        <v>0</v>
      </c>
      <c r="RH207" s="610">
        <f t="shared" si="1341"/>
        <v>0</v>
      </c>
      <c r="RI207" s="610">
        <f t="shared" si="1341"/>
        <v>0</v>
      </c>
      <c r="RJ207" s="610">
        <f t="shared" si="1343"/>
        <v>0</v>
      </c>
    </row>
    <row r="208" spans="1:478" s="412" customFormat="1" x14ac:dyDescent="0.25">
      <c r="A208" s="589" t="s">
        <v>971</v>
      </c>
      <c r="B208" s="255" t="s">
        <v>115</v>
      </c>
      <c r="C208" s="313"/>
      <c r="D208" s="607">
        <f t="shared" si="1274"/>
        <v>2.77</v>
      </c>
      <c r="E208" s="623">
        <f t="shared" si="1274"/>
        <v>2.63</v>
      </c>
      <c r="F208" s="623">
        <f t="shared" si="1274"/>
        <v>0</v>
      </c>
      <c r="G208" s="623">
        <f t="shared" si="1274"/>
        <v>0</v>
      </c>
      <c r="H208" s="623">
        <f t="shared" si="1274"/>
        <v>0</v>
      </c>
      <c r="I208" s="623">
        <f t="shared" si="1274"/>
        <v>0</v>
      </c>
      <c r="J208" s="623">
        <f t="shared" si="1274"/>
        <v>0</v>
      </c>
      <c r="K208" s="623">
        <f t="shared" si="1274"/>
        <v>0</v>
      </c>
      <c r="L208" s="623">
        <f t="shared" si="1274"/>
        <v>0</v>
      </c>
      <c r="M208" s="623">
        <f t="shared" si="1274"/>
        <v>0</v>
      </c>
      <c r="N208" s="623">
        <f t="shared" si="1274"/>
        <v>0</v>
      </c>
      <c r="O208" s="623">
        <f t="shared" si="1274"/>
        <v>0</v>
      </c>
      <c r="P208" s="610">
        <f t="shared" si="1275"/>
        <v>5.4</v>
      </c>
      <c r="Q208" s="611"/>
      <c r="R208" s="607">
        <f t="shared" si="1276"/>
        <v>1.26</v>
      </c>
      <c r="S208" s="623">
        <f t="shared" si="1276"/>
        <v>1.1000000000000001</v>
      </c>
      <c r="T208" s="623">
        <f t="shared" si="1276"/>
        <v>0</v>
      </c>
      <c r="U208" s="623">
        <f t="shared" si="1276"/>
        <v>0</v>
      </c>
      <c r="V208" s="623">
        <f t="shared" si="1276"/>
        <v>0</v>
      </c>
      <c r="W208" s="623">
        <f t="shared" si="1276"/>
        <v>0</v>
      </c>
      <c r="X208" s="623">
        <f t="shared" si="1276"/>
        <v>0</v>
      </c>
      <c r="Y208" s="623">
        <f t="shared" si="1276"/>
        <v>0</v>
      </c>
      <c r="Z208" s="623">
        <f t="shared" si="1276"/>
        <v>0</v>
      </c>
      <c r="AA208" s="623">
        <f t="shared" si="1276"/>
        <v>0</v>
      </c>
      <c r="AB208" s="623">
        <f t="shared" si="1276"/>
        <v>0</v>
      </c>
      <c r="AC208" s="623">
        <f t="shared" si="1276"/>
        <v>0</v>
      </c>
      <c r="AD208" s="610">
        <f t="shared" si="1277"/>
        <v>2.3600000000000003</v>
      </c>
      <c r="AE208" s="611"/>
      <c r="AF208" s="607">
        <f t="shared" si="1278"/>
        <v>0.26</v>
      </c>
      <c r="AG208" s="623">
        <f t="shared" si="1278"/>
        <v>0.22</v>
      </c>
      <c r="AH208" s="623">
        <f t="shared" si="1278"/>
        <v>0</v>
      </c>
      <c r="AI208" s="623">
        <f t="shared" si="1278"/>
        <v>0</v>
      </c>
      <c r="AJ208" s="623">
        <f t="shared" si="1278"/>
        <v>0</v>
      </c>
      <c r="AK208" s="623">
        <f t="shared" si="1278"/>
        <v>0</v>
      </c>
      <c r="AL208" s="623">
        <f t="shared" si="1278"/>
        <v>0</v>
      </c>
      <c r="AM208" s="623">
        <f t="shared" si="1278"/>
        <v>0</v>
      </c>
      <c r="AN208" s="623">
        <f t="shared" si="1278"/>
        <v>0</v>
      </c>
      <c r="AO208" s="623">
        <f t="shared" si="1278"/>
        <v>0</v>
      </c>
      <c r="AP208" s="623">
        <f t="shared" si="1278"/>
        <v>0</v>
      </c>
      <c r="AQ208" s="623">
        <f t="shared" si="1278"/>
        <v>0</v>
      </c>
      <c r="AR208" s="634">
        <f t="shared" si="1279"/>
        <v>0.48</v>
      </c>
      <c r="AS208" s="611"/>
      <c r="AT208" s="607">
        <f t="shared" si="1280"/>
        <v>2.77</v>
      </c>
      <c r="AU208" s="623">
        <f t="shared" si="1280"/>
        <v>2.41</v>
      </c>
      <c r="AV208" s="623">
        <f t="shared" si="1280"/>
        <v>0</v>
      </c>
      <c r="AW208" s="623">
        <f t="shared" si="1280"/>
        <v>0</v>
      </c>
      <c r="AX208" s="623">
        <f t="shared" si="1280"/>
        <v>0</v>
      </c>
      <c r="AY208" s="623">
        <f t="shared" si="1280"/>
        <v>0</v>
      </c>
      <c r="AZ208" s="623">
        <f t="shared" si="1280"/>
        <v>0</v>
      </c>
      <c r="BA208" s="623">
        <f t="shared" si="1280"/>
        <v>0</v>
      </c>
      <c r="BB208" s="623">
        <f t="shared" si="1280"/>
        <v>0</v>
      </c>
      <c r="BC208" s="623">
        <f t="shared" si="1280"/>
        <v>0</v>
      </c>
      <c r="BD208" s="623">
        <f t="shared" si="1280"/>
        <v>0</v>
      </c>
      <c r="BE208" s="623">
        <f t="shared" si="1280"/>
        <v>0</v>
      </c>
      <c r="BF208" s="634">
        <f t="shared" si="1281"/>
        <v>5.18</v>
      </c>
      <c r="BG208" s="611"/>
      <c r="BH208" s="607">
        <f t="shared" si="1282"/>
        <v>0.25</v>
      </c>
      <c r="BI208" s="623">
        <f t="shared" si="1282"/>
        <v>0.22</v>
      </c>
      <c r="BJ208" s="623">
        <f t="shared" si="1282"/>
        <v>0</v>
      </c>
      <c r="BK208" s="623">
        <f t="shared" si="1282"/>
        <v>0</v>
      </c>
      <c r="BL208" s="623">
        <f t="shared" si="1282"/>
        <v>0</v>
      </c>
      <c r="BM208" s="623">
        <f t="shared" si="1282"/>
        <v>0</v>
      </c>
      <c r="BN208" s="623">
        <f t="shared" si="1282"/>
        <v>0</v>
      </c>
      <c r="BO208" s="623">
        <f t="shared" si="1282"/>
        <v>0</v>
      </c>
      <c r="BP208" s="623">
        <f t="shared" si="1282"/>
        <v>0</v>
      </c>
      <c r="BQ208" s="623">
        <f t="shared" si="1282"/>
        <v>0</v>
      </c>
      <c r="BR208" s="623">
        <f t="shared" si="1282"/>
        <v>0</v>
      </c>
      <c r="BS208" s="623">
        <f t="shared" si="1282"/>
        <v>0</v>
      </c>
      <c r="BT208" s="634">
        <f t="shared" si="1283"/>
        <v>0.47</v>
      </c>
      <c r="BU208" s="621"/>
      <c r="BV208" s="607">
        <f t="shared" si="1284"/>
        <v>7.51</v>
      </c>
      <c r="BW208" s="623">
        <f t="shared" si="1284"/>
        <v>6.35</v>
      </c>
      <c r="BX208" s="623">
        <f t="shared" si="1284"/>
        <v>0</v>
      </c>
      <c r="BY208" s="623">
        <f t="shared" si="1284"/>
        <v>0</v>
      </c>
      <c r="BZ208" s="623">
        <f t="shared" si="1284"/>
        <v>0</v>
      </c>
      <c r="CA208" s="623">
        <f t="shared" si="1284"/>
        <v>0</v>
      </c>
      <c r="CB208" s="623">
        <f t="shared" si="1284"/>
        <v>0</v>
      </c>
      <c r="CC208" s="623">
        <f t="shared" si="1284"/>
        <v>0</v>
      </c>
      <c r="CD208" s="623">
        <f t="shared" si="1284"/>
        <v>0</v>
      </c>
      <c r="CE208" s="623">
        <f t="shared" si="1284"/>
        <v>0</v>
      </c>
      <c r="CF208" s="623">
        <f t="shared" si="1284"/>
        <v>0</v>
      </c>
      <c r="CG208" s="623">
        <f t="shared" si="1284"/>
        <v>0</v>
      </c>
      <c r="CH208" s="634">
        <f t="shared" si="1285"/>
        <v>13.86</v>
      </c>
      <c r="CI208" s="639"/>
      <c r="CJ208" s="607">
        <f t="shared" si="1286"/>
        <v>0.75</v>
      </c>
      <c r="CK208" s="623">
        <f t="shared" si="1286"/>
        <v>0.65</v>
      </c>
      <c r="CL208" s="623">
        <f t="shared" si="1286"/>
        <v>0</v>
      </c>
      <c r="CM208" s="623">
        <f t="shared" si="1286"/>
        <v>0</v>
      </c>
      <c r="CN208" s="623">
        <f t="shared" si="1286"/>
        <v>0</v>
      </c>
      <c r="CO208" s="623">
        <f t="shared" si="1286"/>
        <v>0</v>
      </c>
      <c r="CP208" s="623">
        <f t="shared" si="1286"/>
        <v>0</v>
      </c>
      <c r="CQ208" s="623">
        <f t="shared" si="1286"/>
        <v>0</v>
      </c>
      <c r="CR208" s="623">
        <f t="shared" si="1286"/>
        <v>0</v>
      </c>
      <c r="CS208" s="623">
        <f t="shared" si="1286"/>
        <v>0</v>
      </c>
      <c r="CT208" s="623">
        <f t="shared" si="1286"/>
        <v>0</v>
      </c>
      <c r="CU208" s="623">
        <f t="shared" si="1286"/>
        <v>0</v>
      </c>
      <c r="CV208" s="634">
        <f t="shared" si="1287"/>
        <v>1.4</v>
      </c>
      <c r="CW208" s="611"/>
      <c r="CX208" s="607">
        <f t="shared" si="1288"/>
        <v>0.75</v>
      </c>
      <c r="CY208" s="623">
        <f t="shared" si="1288"/>
        <v>0.87</v>
      </c>
      <c r="CZ208" s="623">
        <f t="shared" si="1288"/>
        <v>0</v>
      </c>
      <c r="DA208" s="623">
        <f t="shared" si="1288"/>
        <v>0</v>
      </c>
      <c r="DB208" s="623">
        <f t="shared" si="1288"/>
        <v>0</v>
      </c>
      <c r="DC208" s="623">
        <f t="shared" si="1288"/>
        <v>0</v>
      </c>
      <c r="DD208" s="623">
        <f t="shared" si="1288"/>
        <v>0</v>
      </c>
      <c r="DE208" s="623">
        <f t="shared" si="1288"/>
        <v>0</v>
      </c>
      <c r="DF208" s="623">
        <f t="shared" si="1288"/>
        <v>0</v>
      </c>
      <c r="DG208" s="623">
        <f t="shared" si="1288"/>
        <v>0</v>
      </c>
      <c r="DH208" s="623">
        <f t="shared" si="1288"/>
        <v>0</v>
      </c>
      <c r="DI208" s="623">
        <f t="shared" si="1288"/>
        <v>0</v>
      </c>
      <c r="DJ208" s="634">
        <f t="shared" si="1289"/>
        <v>1.62</v>
      </c>
      <c r="DK208" s="639"/>
      <c r="DL208" s="607">
        <f t="shared" si="1290"/>
        <v>0.51</v>
      </c>
      <c r="DM208" s="623">
        <f t="shared" si="1290"/>
        <v>0.44</v>
      </c>
      <c r="DN208" s="623">
        <f t="shared" si="1290"/>
        <v>0</v>
      </c>
      <c r="DO208" s="623">
        <f t="shared" si="1290"/>
        <v>0</v>
      </c>
      <c r="DP208" s="623">
        <f t="shared" si="1290"/>
        <v>0</v>
      </c>
      <c r="DQ208" s="623">
        <f t="shared" si="1290"/>
        <v>0</v>
      </c>
      <c r="DR208" s="623">
        <f t="shared" si="1290"/>
        <v>0</v>
      </c>
      <c r="DS208" s="623">
        <f t="shared" si="1290"/>
        <v>0</v>
      </c>
      <c r="DT208" s="623">
        <f t="shared" si="1290"/>
        <v>0</v>
      </c>
      <c r="DU208" s="623">
        <f t="shared" si="1290"/>
        <v>0</v>
      </c>
      <c r="DV208" s="623">
        <f t="shared" si="1290"/>
        <v>0</v>
      </c>
      <c r="DW208" s="623">
        <f t="shared" si="1290"/>
        <v>0</v>
      </c>
      <c r="DX208" s="634">
        <f t="shared" si="1291"/>
        <v>0.95</v>
      </c>
      <c r="DY208" s="639"/>
      <c r="DZ208" s="607">
        <f t="shared" si="1292"/>
        <v>3.78</v>
      </c>
      <c r="EA208" s="623">
        <f t="shared" si="1292"/>
        <v>3.29</v>
      </c>
      <c r="EB208" s="623">
        <f t="shared" si="1292"/>
        <v>0</v>
      </c>
      <c r="EC208" s="623">
        <f t="shared" si="1292"/>
        <v>0</v>
      </c>
      <c r="ED208" s="623">
        <f t="shared" si="1292"/>
        <v>0</v>
      </c>
      <c r="EE208" s="623">
        <f t="shared" si="1292"/>
        <v>0</v>
      </c>
      <c r="EF208" s="623">
        <f t="shared" si="1292"/>
        <v>0</v>
      </c>
      <c r="EG208" s="623">
        <f t="shared" si="1292"/>
        <v>0</v>
      </c>
      <c r="EH208" s="623">
        <f t="shared" si="1292"/>
        <v>0</v>
      </c>
      <c r="EI208" s="623">
        <f t="shared" si="1292"/>
        <v>0</v>
      </c>
      <c r="EJ208" s="623">
        <f t="shared" si="1292"/>
        <v>0</v>
      </c>
      <c r="EK208" s="623">
        <f t="shared" si="1292"/>
        <v>0</v>
      </c>
      <c r="EL208" s="634">
        <f t="shared" si="1293"/>
        <v>7.07</v>
      </c>
      <c r="EM208" s="639"/>
      <c r="EN208" s="607">
        <f t="shared" si="1294"/>
        <v>3.78</v>
      </c>
      <c r="EO208" s="623">
        <f t="shared" si="1294"/>
        <v>3.29</v>
      </c>
      <c r="EP208" s="623">
        <f t="shared" si="1294"/>
        <v>0</v>
      </c>
      <c r="EQ208" s="623">
        <f t="shared" si="1294"/>
        <v>0</v>
      </c>
      <c r="ER208" s="623">
        <f t="shared" si="1294"/>
        <v>0</v>
      </c>
      <c r="ES208" s="623">
        <f t="shared" si="1294"/>
        <v>0</v>
      </c>
      <c r="ET208" s="623">
        <f t="shared" si="1294"/>
        <v>0</v>
      </c>
      <c r="EU208" s="623">
        <f t="shared" si="1294"/>
        <v>0</v>
      </c>
      <c r="EV208" s="623">
        <f t="shared" si="1294"/>
        <v>0</v>
      </c>
      <c r="EW208" s="623">
        <f t="shared" si="1294"/>
        <v>0</v>
      </c>
      <c r="EX208" s="623">
        <f t="shared" si="1294"/>
        <v>0</v>
      </c>
      <c r="EY208" s="623">
        <f t="shared" si="1294"/>
        <v>0</v>
      </c>
      <c r="EZ208" s="634">
        <f t="shared" si="1295"/>
        <v>7.07</v>
      </c>
      <c r="FA208" s="639"/>
      <c r="FB208" s="607">
        <f t="shared" si="1296"/>
        <v>4.55</v>
      </c>
      <c r="FC208" s="623">
        <f t="shared" si="1296"/>
        <v>3.94</v>
      </c>
      <c r="FD208" s="623">
        <f t="shared" si="1296"/>
        <v>0</v>
      </c>
      <c r="FE208" s="623">
        <f t="shared" si="1296"/>
        <v>0</v>
      </c>
      <c r="FF208" s="623">
        <f t="shared" si="1296"/>
        <v>0</v>
      </c>
      <c r="FG208" s="623">
        <f t="shared" si="1296"/>
        <v>0</v>
      </c>
      <c r="FH208" s="623">
        <f t="shared" si="1296"/>
        <v>0</v>
      </c>
      <c r="FI208" s="623">
        <f t="shared" si="1296"/>
        <v>0</v>
      </c>
      <c r="FJ208" s="623">
        <f t="shared" si="1296"/>
        <v>0</v>
      </c>
      <c r="FK208" s="623">
        <f t="shared" si="1296"/>
        <v>0</v>
      </c>
      <c r="FL208" s="623">
        <f t="shared" si="1296"/>
        <v>0</v>
      </c>
      <c r="FM208" s="623">
        <f t="shared" si="1296"/>
        <v>0</v>
      </c>
      <c r="FN208" s="634">
        <f t="shared" si="1297"/>
        <v>8.49</v>
      </c>
      <c r="FO208" s="611"/>
      <c r="FP208" s="607">
        <f t="shared" si="1298"/>
        <v>4.29</v>
      </c>
      <c r="FQ208" s="623">
        <f t="shared" si="1298"/>
        <v>3.29</v>
      </c>
      <c r="FR208" s="623">
        <f t="shared" si="1298"/>
        <v>0</v>
      </c>
      <c r="FS208" s="623">
        <f t="shared" si="1298"/>
        <v>0</v>
      </c>
      <c r="FT208" s="623">
        <f t="shared" si="1298"/>
        <v>0</v>
      </c>
      <c r="FU208" s="623">
        <f t="shared" si="1298"/>
        <v>0</v>
      </c>
      <c r="FV208" s="623">
        <f t="shared" si="1298"/>
        <v>0</v>
      </c>
      <c r="FW208" s="623">
        <f t="shared" si="1298"/>
        <v>0</v>
      </c>
      <c r="FX208" s="623">
        <f t="shared" si="1298"/>
        <v>0</v>
      </c>
      <c r="FY208" s="623">
        <f t="shared" si="1298"/>
        <v>0</v>
      </c>
      <c r="FZ208" s="623">
        <f t="shared" si="1298"/>
        <v>0</v>
      </c>
      <c r="GA208" s="623">
        <f t="shared" si="1298"/>
        <v>0</v>
      </c>
      <c r="GB208" s="634">
        <f t="shared" si="1299"/>
        <v>7.58</v>
      </c>
      <c r="GC208" s="611"/>
      <c r="GD208" s="607">
        <f t="shared" si="1300"/>
        <v>0.26</v>
      </c>
      <c r="GE208" s="623">
        <f t="shared" si="1300"/>
        <v>0.22</v>
      </c>
      <c r="GF208" s="623">
        <f t="shared" si="1300"/>
        <v>0</v>
      </c>
      <c r="GG208" s="623">
        <f t="shared" si="1300"/>
        <v>0</v>
      </c>
      <c r="GH208" s="623">
        <f t="shared" si="1300"/>
        <v>0</v>
      </c>
      <c r="GI208" s="623">
        <f t="shared" si="1300"/>
        <v>0</v>
      </c>
      <c r="GJ208" s="623">
        <f t="shared" si="1300"/>
        <v>0</v>
      </c>
      <c r="GK208" s="623">
        <f t="shared" si="1300"/>
        <v>0</v>
      </c>
      <c r="GL208" s="623">
        <f t="shared" si="1300"/>
        <v>0</v>
      </c>
      <c r="GM208" s="623">
        <f t="shared" si="1300"/>
        <v>0</v>
      </c>
      <c r="GN208" s="623">
        <f t="shared" si="1300"/>
        <v>0</v>
      </c>
      <c r="GO208" s="623">
        <f t="shared" si="1300"/>
        <v>0</v>
      </c>
      <c r="GP208" s="634">
        <f t="shared" si="1301"/>
        <v>0.48</v>
      </c>
      <c r="GQ208" s="611"/>
      <c r="GR208" s="607">
        <f t="shared" si="1302"/>
        <v>6.82</v>
      </c>
      <c r="GS208" s="623">
        <f t="shared" si="1302"/>
        <v>5.97</v>
      </c>
      <c r="GT208" s="623">
        <f t="shared" si="1302"/>
        <v>0</v>
      </c>
      <c r="GU208" s="623">
        <f t="shared" si="1302"/>
        <v>0</v>
      </c>
      <c r="GV208" s="623">
        <f t="shared" si="1302"/>
        <v>0</v>
      </c>
      <c r="GW208" s="623">
        <f t="shared" si="1302"/>
        <v>0</v>
      </c>
      <c r="GX208" s="623">
        <f t="shared" si="1302"/>
        <v>0</v>
      </c>
      <c r="GY208" s="623">
        <f t="shared" si="1302"/>
        <v>0</v>
      </c>
      <c r="GZ208" s="623">
        <f t="shared" si="1302"/>
        <v>0</v>
      </c>
      <c r="HA208" s="623">
        <f t="shared" si="1302"/>
        <v>0</v>
      </c>
      <c r="HB208" s="623">
        <f t="shared" si="1302"/>
        <v>0</v>
      </c>
      <c r="HC208" s="623">
        <f t="shared" si="1302"/>
        <v>0</v>
      </c>
      <c r="HD208" s="634">
        <f t="shared" si="1303"/>
        <v>12.79</v>
      </c>
      <c r="HE208" s="611"/>
      <c r="HF208" s="607">
        <f t="shared" si="1304"/>
        <v>6.82</v>
      </c>
      <c r="HG208" s="623">
        <f t="shared" si="1304"/>
        <v>5.93</v>
      </c>
      <c r="HH208" s="623">
        <f t="shared" si="1304"/>
        <v>0</v>
      </c>
      <c r="HI208" s="623">
        <f t="shared" si="1304"/>
        <v>0</v>
      </c>
      <c r="HJ208" s="623">
        <f t="shared" si="1304"/>
        <v>0</v>
      </c>
      <c r="HK208" s="623">
        <f t="shared" si="1304"/>
        <v>0</v>
      </c>
      <c r="HL208" s="623">
        <f t="shared" si="1304"/>
        <v>0</v>
      </c>
      <c r="HM208" s="623">
        <f t="shared" si="1304"/>
        <v>0</v>
      </c>
      <c r="HN208" s="623">
        <f t="shared" si="1304"/>
        <v>0</v>
      </c>
      <c r="HO208" s="623">
        <f t="shared" si="1304"/>
        <v>0</v>
      </c>
      <c r="HP208" s="623">
        <f t="shared" si="1304"/>
        <v>0</v>
      </c>
      <c r="HQ208" s="623">
        <f t="shared" si="1304"/>
        <v>0</v>
      </c>
      <c r="HR208" s="634">
        <f t="shared" si="1305"/>
        <v>12.75</v>
      </c>
      <c r="HS208" s="611"/>
      <c r="HT208" s="607">
        <f t="shared" si="1306"/>
        <v>0</v>
      </c>
      <c r="HU208" s="623">
        <f t="shared" si="1306"/>
        <v>0</v>
      </c>
      <c r="HV208" s="623">
        <f t="shared" si="1306"/>
        <v>0</v>
      </c>
      <c r="HW208" s="623">
        <f t="shared" si="1306"/>
        <v>0</v>
      </c>
      <c r="HX208" s="623">
        <f t="shared" si="1306"/>
        <v>0</v>
      </c>
      <c r="HY208" s="623">
        <f t="shared" si="1306"/>
        <v>0</v>
      </c>
      <c r="HZ208" s="623">
        <f t="shared" si="1306"/>
        <v>0</v>
      </c>
      <c r="IA208" s="623">
        <f t="shared" si="1306"/>
        <v>0</v>
      </c>
      <c r="IB208" s="623">
        <f t="shared" si="1306"/>
        <v>0</v>
      </c>
      <c r="IC208" s="623">
        <f t="shared" si="1306"/>
        <v>0</v>
      </c>
      <c r="ID208" s="623">
        <f t="shared" si="1306"/>
        <v>0</v>
      </c>
      <c r="IE208" s="623">
        <f t="shared" si="1306"/>
        <v>0</v>
      </c>
      <c r="IF208" s="634">
        <f t="shared" si="1307"/>
        <v>0</v>
      </c>
      <c r="IG208" s="611"/>
      <c r="IH208" s="607">
        <f t="shared" si="1308"/>
        <v>1.01</v>
      </c>
      <c r="II208" s="623">
        <f t="shared" si="1308"/>
        <v>1.32</v>
      </c>
      <c r="IJ208" s="623">
        <f t="shared" si="1308"/>
        <v>0</v>
      </c>
      <c r="IK208" s="623">
        <f t="shared" si="1308"/>
        <v>0</v>
      </c>
      <c r="IL208" s="623">
        <f t="shared" si="1308"/>
        <v>0</v>
      </c>
      <c r="IM208" s="623">
        <f t="shared" si="1308"/>
        <v>0</v>
      </c>
      <c r="IN208" s="623">
        <f t="shared" si="1308"/>
        <v>0</v>
      </c>
      <c r="IO208" s="623">
        <f t="shared" si="1308"/>
        <v>0</v>
      </c>
      <c r="IP208" s="623">
        <f t="shared" si="1308"/>
        <v>0</v>
      </c>
      <c r="IQ208" s="623">
        <f t="shared" si="1308"/>
        <v>0</v>
      </c>
      <c r="IR208" s="623">
        <f t="shared" si="1308"/>
        <v>0</v>
      </c>
      <c r="IS208" s="623">
        <f t="shared" si="1308"/>
        <v>0</v>
      </c>
      <c r="IT208" s="634">
        <f t="shared" si="1309"/>
        <v>2.33</v>
      </c>
      <c r="IU208" s="611"/>
      <c r="IV208" s="607">
        <f t="shared" si="1310"/>
        <v>0.51</v>
      </c>
      <c r="IW208" s="623">
        <f t="shared" si="1310"/>
        <v>0.44</v>
      </c>
      <c r="IX208" s="623">
        <f t="shared" si="1310"/>
        <v>0</v>
      </c>
      <c r="IY208" s="623">
        <f t="shared" si="1310"/>
        <v>0</v>
      </c>
      <c r="IZ208" s="623">
        <f t="shared" si="1310"/>
        <v>0</v>
      </c>
      <c r="JA208" s="623">
        <f t="shared" si="1310"/>
        <v>0</v>
      </c>
      <c r="JB208" s="623">
        <f t="shared" si="1310"/>
        <v>0</v>
      </c>
      <c r="JC208" s="623">
        <f t="shared" si="1310"/>
        <v>0</v>
      </c>
      <c r="JD208" s="623">
        <f t="shared" si="1310"/>
        <v>0</v>
      </c>
      <c r="JE208" s="623">
        <f t="shared" si="1310"/>
        <v>0</v>
      </c>
      <c r="JF208" s="623">
        <f t="shared" si="1310"/>
        <v>0</v>
      </c>
      <c r="JG208" s="623">
        <f t="shared" si="1310"/>
        <v>0</v>
      </c>
      <c r="JH208" s="634">
        <f t="shared" si="1311"/>
        <v>0.95</v>
      </c>
      <c r="JI208" s="611"/>
      <c r="JJ208" s="607">
        <f t="shared" si="1312"/>
        <v>1.76</v>
      </c>
      <c r="JK208" s="623">
        <f t="shared" si="1312"/>
        <v>1.52</v>
      </c>
      <c r="JL208" s="623">
        <f t="shared" si="1312"/>
        <v>0</v>
      </c>
      <c r="JM208" s="623">
        <f t="shared" si="1312"/>
        <v>0</v>
      </c>
      <c r="JN208" s="623">
        <f t="shared" si="1312"/>
        <v>0</v>
      </c>
      <c r="JO208" s="623">
        <f t="shared" si="1312"/>
        <v>0</v>
      </c>
      <c r="JP208" s="623">
        <f t="shared" si="1312"/>
        <v>0</v>
      </c>
      <c r="JQ208" s="623">
        <f t="shared" si="1312"/>
        <v>0</v>
      </c>
      <c r="JR208" s="623">
        <f t="shared" si="1312"/>
        <v>0</v>
      </c>
      <c r="JS208" s="623">
        <f t="shared" si="1312"/>
        <v>0</v>
      </c>
      <c r="JT208" s="623">
        <f t="shared" si="1312"/>
        <v>0</v>
      </c>
      <c r="JU208" s="623">
        <f t="shared" si="1312"/>
        <v>0</v>
      </c>
      <c r="JV208" s="634">
        <f t="shared" si="1313"/>
        <v>3.2800000000000002</v>
      </c>
      <c r="JW208" s="611"/>
      <c r="JX208" s="607">
        <f t="shared" si="1314"/>
        <v>3.03</v>
      </c>
      <c r="JY208" s="623">
        <f t="shared" si="1314"/>
        <v>3.07</v>
      </c>
      <c r="JZ208" s="623">
        <f t="shared" si="1314"/>
        <v>0</v>
      </c>
      <c r="KA208" s="623">
        <f t="shared" si="1314"/>
        <v>0</v>
      </c>
      <c r="KB208" s="623">
        <f t="shared" si="1314"/>
        <v>0</v>
      </c>
      <c r="KC208" s="623">
        <f t="shared" si="1314"/>
        <v>0</v>
      </c>
      <c r="KD208" s="623">
        <f t="shared" si="1314"/>
        <v>0</v>
      </c>
      <c r="KE208" s="623">
        <f t="shared" si="1314"/>
        <v>0</v>
      </c>
      <c r="KF208" s="623">
        <f t="shared" si="1314"/>
        <v>0</v>
      </c>
      <c r="KG208" s="623">
        <f t="shared" si="1314"/>
        <v>0</v>
      </c>
      <c r="KH208" s="623">
        <f t="shared" si="1314"/>
        <v>0</v>
      </c>
      <c r="KI208" s="623">
        <f t="shared" si="1314"/>
        <v>0</v>
      </c>
      <c r="KJ208" s="634">
        <f t="shared" si="1315"/>
        <v>6.1</v>
      </c>
      <c r="KK208" s="611"/>
      <c r="KL208" s="607">
        <f t="shared" si="1316"/>
        <v>114.91</v>
      </c>
      <c r="KM208" s="623">
        <f t="shared" si="1316"/>
        <v>102.56</v>
      </c>
      <c r="KN208" s="623">
        <f t="shared" si="1316"/>
        <v>0</v>
      </c>
      <c r="KO208" s="623">
        <f t="shared" si="1316"/>
        <v>0</v>
      </c>
      <c r="KP208" s="623">
        <f t="shared" si="1316"/>
        <v>0</v>
      </c>
      <c r="KQ208" s="623">
        <f t="shared" si="1316"/>
        <v>0</v>
      </c>
      <c r="KR208" s="623">
        <f t="shared" si="1316"/>
        <v>0</v>
      </c>
      <c r="KS208" s="623">
        <f t="shared" si="1316"/>
        <v>0</v>
      </c>
      <c r="KT208" s="623">
        <f t="shared" si="1316"/>
        <v>0</v>
      </c>
      <c r="KU208" s="623">
        <f t="shared" si="1316"/>
        <v>0</v>
      </c>
      <c r="KV208" s="623">
        <f t="shared" si="1316"/>
        <v>0</v>
      </c>
      <c r="KW208" s="623">
        <f t="shared" si="1316"/>
        <v>0</v>
      </c>
      <c r="KX208" s="634">
        <f t="shared" si="1317"/>
        <v>217.47</v>
      </c>
      <c r="KY208" s="611"/>
      <c r="KZ208" s="607">
        <f t="shared" si="1318"/>
        <v>1.02</v>
      </c>
      <c r="LA208" s="623">
        <f t="shared" si="1318"/>
        <v>0.87</v>
      </c>
      <c r="LB208" s="623">
        <f t="shared" si="1318"/>
        <v>0</v>
      </c>
      <c r="LC208" s="623">
        <f t="shared" si="1318"/>
        <v>0</v>
      </c>
      <c r="LD208" s="623">
        <f t="shared" si="1318"/>
        <v>0</v>
      </c>
      <c r="LE208" s="623">
        <f t="shared" si="1318"/>
        <v>0</v>
      </c>
      <c r="LF208" s="623">
        <f t="shared" si="1318"/>
        <v>0</v>
      </c>
      <c r="LG208" s="623">
        <f t="shared" si="1318"/>
        <v>0</v>
      </c>
      <c r="LH208" s="623">
        <f t="shared" si="1318"/>
        <v>0</v>
      </c>
      <c r="LI208" s="623">
        <f t="shared" si="1318"/>
        <v>0</v>
      </c>
      <c r="LJ208" s="623">
        <f t="shared" si="1318"/>
        <v>0</v>
      </c>
      <c r="LK208" s="623">
        <f t="shared" si="1318"/>
        <v>0</v>
      </c>
      <c r="LL208" s="634">
        <f t="shared" si="1319"/>
        <v>1.8900000000000001</v>
      </c>
      <c r="LM208" s="611"/>
      <c r="LN208" s="607">
        <f t="shared" si="1320"/>
        <v>0.26</v>
      </c>
      <c r="LO208" s="623">
        <f t="shared" si="1320"/>
        <v>0.22</v>
      </c>
      <c r="LP208" s="623">
        <f t="shared" si="1320"/>
        <v>0</v>
      </c>
      <c r="LQ208" s="623">
        <f t="shared" si="1320"/>
        <v>0</v>
      </c>
      <c r="LR208" s="623">
        <f t="shared" si="1320"/>
        <v>0</v>
      </c>
      <c r="LS208" s="623">
        <f t="shared" si="1320"/>
        <v>0</v>
      </c>
      <c r="LT208" s="623">
        <f t="shared" si="1320"/>
        <v>0</v>
      </c>
      <c r="LU208" s="623">
        <f t="shared" si="1320"/>
        <v>0</v>
      </c>
      <c r="LV208" s="623">
        <f t="shared" si="1320"/>
        <v>0</v>
      </c>
      <c r="LW208" s="623">
        <f t="shared" si="1320"/>
        <v>0</v>
      </c>
      <c r="LX208" s="623">
        <f t="shared" si="1320"/>
        <v>0</v>
      </c>
      <c r="LY208" s="623">
        <f t="shared" si="1320"/>
        <v>0</v>
      </c>
      <c r="LZ208" s="634">
        <f t="shared" si="1321"/>
        <v>0.48</v>
      </c>
      <c r="MA208" s="611"/>
      <c r="MB208" s="607">
        <f t="shared" si="1322"/>
        <v>0.51</v>
      </c>
      <c r="MC208" s="623">
        <f t="shared" si="1322"/>
        <v>0.44</v>
      </c>
      <c r="MD208" s="623">
        <f t="shared" si="1322"/>
        <v>0</v>
      </c>
      <c r="ME208" s="623">
        <f t="shared" si="1322"/>
        <v>0</v>
      </c>
      <c r="MF208" s="623">
        <f t="shared" si="1322"/>
        <v>0</v>
      </c>
      <c r="MG208" s="623">
        <f t="shared" si="1322"/>
        <v>0</v>
      </c>
      <c r="MH208" s="623">
        <f t="shared" si="1322"/>
        <v>0</v>
      </c>
      <c r="MI208" s="623">
        <f t="shared" si="1322"/>
        <v>0</v>
      </c>
      <c r="MJ208" s="623">
        <f t="shared" si="1322"/>
        <v>0</v>
      </c>
      <c r="MK208" s="623">
        <f t="shared" si="1322"/>
        <v>0</v>
      </c>
      <c r="ML208" s="623">
        <f t="shared" si="1322"/>
        <v>0</v>
      </c>
      <c r="MM208" s="623">
        <f t="shared" si="1322"/>
        <v>0</v>
      </c>
      <c r="MN208" s="634">
        <f t="shared" si="1323"/>
        <v>0.95</v>
      </c>
      <c r="MO208" s="611"/>
      <c r="MP208" s="607">
        <f t="shared" si="1324"/>
        <v>1.77</v>
      </c>
      <c r="MQ208" s="623">
        <f t="shared" si="1324"/>
        <v>1.74</v>
      </c>
      <c r="MR208" s="623">
        <f t="shared" si="1324"/>
        <v>0</v>
      </c>
      <c r="MS208" s="623">
        <f t="shared" si="1324"/>
        <v>0</v>
      </c>
      <c r="MT208" s="623">
        <f t="shared" si="1324"/>
        <v>0</v>
      </c>
      <c r="MU208" s="623">
        <f t="shared" si="1324"/>
        <v>0</v>
      </c>
      <c r="MV208" s="623">
        <f t="shared" si="1324"/>
        <v>0</v>
      </c>
      <c r="MW208" s="623">
        <f t="shared" si="1324"/>
        <v>0</v>
      </c>
      <c r="MX208" s="623">
        <f t="shared" si="1324"/>
        <v>0</v>
      </c>
      <c r="MY208" s="623">
        <f t="shared" si="1324"/>
        <v>0</v>
      </c>
      <c r="MZ208" s="623">
        <f t="shared" si="1324"/>
        <v>0</v>
      </c>
      <c r="NA208" s="623">
        <f t="shared" si="1324"/>
        <v>0</v>
      </c>
      <c r="NB208" s="634">
        <f t="shared" si="1325"/>
        <v>3.51</v>
      </c>
      <c r="NC208" s="611"/>
      <c r="ND208" s="607">
        <f t="shared" si="1326"/>
        <v>3.28</v>
      </c>
      <c r="NE208" s="623">
        <f t="shared" si="1326"/>
        <v>2.84</v>
      </c>
      <c r="NF208" s="623">
        <f t="shared" si="1326"/>
        <v>0</v>
      </c>
      <c r="NG208" s="623">
        <f t="shared" si="1326"/>
        <v>0</v>
      </c>
      <c r="NH208" s="623">
        <f t="shared" si="1326"/>
        <v>0</v>
      </c>
      <c r="NI208" s="623">
        <f t="shared" si="1326"/>
        <v>0</v>
      </c>
      <c r="NJ208" s="623">
        <f t="shared" si="1326"/>
        <v>0</v>
      </c>
      <c r="NK208" s="623">
        <f t="shared" si="1326"/>
        <v>0</v>
      </c>
      <c r="NL208" s="623">
        <f t="shared" si="1326"/>
        <v>0</v>
      </c>
      <c r="NM208" s="623">
        <f t="shared" si="1326"/>
        <v>0</v>
      </c>
      <c r="NN208" s="623">
        <f t="shared" si="1326"/>
        <v>0</v>
      </c>
      <c r="NO208" s="623">
        <f t="shared" si="1326"/>
        <v>0</v>
      </c>
      <c r="NP208" s="634">
        <f t="shared" si="1327"/>
        <v>6.1199999999999992</v>
      </c>
      <c r="NQ208" s="611"/>
      <c r="NR208" s="607">
        <f t="shared" si="1328"/>
        <v>1.01</v>
      </c>
      <c r="NS208" s="623">
        <f t="shared" si="1328"/>
        <v>0.87</v>
      </c>
      <c r="NT208" s="623">
        <f t="shared" si="1328"/>
        <v>0</v>
      </c>
      <c r="NU208" s="623">
        <f t="shared" si="1328"/>
        <v>0</v>
      </c>
      <c r="NV208" s="623">
        <f t="shared" si="1328"/>
        <v>0</v>
      </c>
      <c r="NW208" s="623">
        <f t="shared" si="1328"/>
        <v>0</v>
      </c>
      <c r="NX208" s="623">
        <f t="shared" si="1328"/>
        <v>0</v>
      </c>
      <c r="NY208" s="623">
        <f t="shared" si="1328"/>
        <v>0</v>
      </c>
      <c r="NZ208" s="623">
        <f t="shared" si="1328"/>
        <v>0</v>
      </c>
      <c r="OA208" s="623">
        <f t="shared" si="1328"/>
        <v>0</v>
      </c>
      <c r="OB208" s="623">
        <f t="shared" si="1328"/>
        <v>0</v>
      </c>
      <c r="OC208" s="623">
        <f t="shared" si="1328"/>
        <v>0</v>
      </c>
      <c r="OD208" s="634">
        <f t="shared" si="1329"/>
        <v>1.88</v>
      </c>
      <c r="OE208" s="611"/>
      <c r="OF208" s="607">
        <f t="shared" si="1330"/>
        <v>0.26</v>
      </c>
      <c r="OG208" s="623">
        <f t="shared" si="1330"/>
        <v>0.22</v>
      </c>
      <c r="OH208" s="623">
        <f t="shared" si="1330"/>
        <v>0</v>
      </c>
      <c r="OI208" s="623">
        <f t="shared" si="1330"/>
        <v>0</v>
      </c>
      <c r="OJ208" s="623">
        <f t="shared" si="1330"/>
        <v>0</v>
      </c>
      <c r="OK208" s="623">
        <f t="shared" si="1330"/>
        <v>0</v>
      </c>
      <c r="OL208" s="623">
        <f t="shared" si="1330"/>
        <v>0</v>
      </c>
      <c r="OM208" s="623">
        <f t="shared" si="1330"/>
        <v>0</v>
      </c>
      <c r="ON208" s="623">
        <f t="shared" si="1330"/>
        <v>0</v>
      </c>
      <c r="OO208" s="623">
        <f t="shared" si="1330"/>
        <v>0</v>
      </c>
      <c r="OP208" s="623">
        <f t="shared" si="1330"/>
        <v>0</v>
      </c>
      <c r="OQ208" s="623">
        <f t="shared" si="1330"/>
        <v>0</v>
      </c>
      <c r="OR208" s="634">
        <f t="shared" si="1331"/>
        <v>0.48</v>
      </c>
      <c r="OS208" s="611"/>
      <c r="OT208" s="607">
        <f t="shared" si="1332"/>
        <v>2.02</v>
      </c>
      <c r="OU208" s="623">
        <f t="shared" si="1332"/>
        <v>1.75</v>
      </c>
      <c r="OV208" s="623">
        <f t="shared" si="1332"/>
        <v>0</v>
      </c>
      <c r="OW208" s="623">
        <f t="shared" si="1332"/>
        <v>0</v>
      </c>
      <c r="OX208" s="623">
        <f t="shared" si="1332"/>
        <v>0</v>
      </c>
      <c r="OY208" s="623">
        <f t="shared" si="1332"/>
        <v>0</v>
      </c>
      <c r="OZ208" s="623">
        <f t="shared" si="1332"/>
        <v>0</v>
      </c>
      <c r="PA208" s="623">
        <f t="shared" si="1332"/>
        <v>0</v>
      </c>
      <c r="PB208" s="623">
        <f t="shared" si="1332"/>
        <v>0</v>
      </c>
      <c r="PC208" s="623">
        <f t="shared" si="1332"/>
        <v>0</v>
      </c>
      <c r="PD208" s="623">
        <f t="shared" si="1332"/>
        <v>0</v>
      </c>
      <c r="PE208" s="623">
        <f t="shared" si="1332"/>
        <v>0</v>
      </c>
      <c r="PF208" s="634">
        <f t="shared" si="1333"/>
        <v>3.77</v>
      </c>
      <c r="PG208" s="611"/>
      <c r="PH208" s="607">
        <f t="shared" si="1334"/>
        <v>0.26</v>
      </c>
      <c r="PI208" s="623">
        <f t="shared" si="1334"/>
        <v>0.22</v>
      </c>
      <c r="PJ208" s="623">
        <f t="shared" si="1334"/>
        <v>0</v>
      </c>
      <c r="PK208" s="623">
        <f t="shared" si="1334"/>
        <v>0</v>
      </c>
      <c r="PL208" s="623">
        <f t="shared" si="1334"/>
        <v>0</v>
      </c>
      <c r="PM208" s="623">
        <f t="shared" si="1334"/>
        <v>0</v>
      </c>
      <c r="PN208" s="623">
        <f t="shared" si="1334"/>
        <v>0</v>
      </c>
      <c r="PO208" s="623">
        <f t="shared" si="1334"/>
        <v>0</v>
      </c>
      <c r="PP208" s="623">
        <f t="shared" si="1334"/>
        <v>0</v>
      </c>
      <c r="PQ208" s="623">
        <f t="shared" si="1334"/>
        <v>0</v>
      </c>
      <c r="PR208" s="623">
        <f t="shared" si="1334"/>
        <v>0</v>
      </c>
      <c r="PS208" s="623">
        <f t="shared" si="1334"/>
        <v>0</v>
      </c>
      <c r="PT208" s="634">
        <f t="shared" si="1335"/>
        <v>0.48</v>
      </c>
      <c r="PU208" s="611"/>
      <c r="PV208" s="607">
        <f t="shared" si="1336"/>
        <v>0</v>
      </c>
      <c r="PW208" s="623">
        <f t="shared" si="1336"/>
        <v>0.44</v>
      </c>
      <c r="PX208" s="623">
        <f t="shared" si="1336"/>
        <v>0</v>
      </c>
      <c r="PY208" s="623">
        <f t="shared" si="1336"/>
        <v>0</v>
      </c>
      <c r="PZ208" s="623">
        <f t="shared" si="1336"/>
        <v>0</v>
      </c>
      <c r="QA208" s="623">
        <f t="shared" si="1336"/>
        <v>0</v>
      </c>
      <c r="QB208" s="623">
        <f t="shared" si="1336"/>
        <v>0</v>
      </c>
      <c r="QC208" s="623">
        <f t="shared" si="1336"/>
        <v>0</v>
      </c>
      <c r="QD208" s="623">
        <f t="shared" si="1336"/>
        <v>0</v>
      </c>
      <c r="QE208" s="623">
        <f t="shared" si="1336"/>
        <v>0</v>
      </c>
      <c r="QF208" s="623">
        <f t="shared" si="1336"/>
        <v>0</v>
      </c>
      <c r="QG208" s="623">
        <f t="shared" si="1336"/>
        <v>0</v>
      </c>
      <c r="QH208" s="634">
        <f t="shared" si="1337"/>
        <v>0.44</v>
      </c>
      <c r="QI208" s="611"/>
      <c r="QJ208" s="607">
        <f t="shared" si="1338"/>
        <v>0</v>
      </c>
      <c r="QK208" s="623">
        <f t="shared" si="1338"/>
        <v>0.22</v>
      </c>
      <c r="QL208" s="623">
        <f t="shared" si="1338"/>
        <v>0</v>
      </c>
      <c r="QM208" s="623">
        <f t="shared" si="1338"/>
        <v>0</v>
      </c>
      <c r="QN208" s="623">
        <f t="shared" si="1338"/>
        <v>0</v>
      </c>
      <c r="QO208" s="623">
        <f t="shared" si="1338"/>
        <v>0</v>
      </c>
      <c r="QP208" s="623">
        <f t="shared" si="1338"/>
        <v>0</v>
      </c>
      <c r="QQ208" s="623">
        <f t="shared" si="1338"/>
        <v>0</v>
      </c>
      <c r="QR208" s="623">
        <f t="shared" si="1338"/>
        <v>0</v>
      </c>
      <c r="QS208" s="623">
        <f t="shared" si="1338"/>
        <v>0</v>
      </c>
      <c r="QT208" s="623">
        <f t="shared" si="1338"/>
        <v>0</v>
      </c>
      <c r="QU208" s="623">
        <f t="shared" si="1338"/>
        <v>0</v>
      </c>
      <c r="QV208" s="634">
        <f t="shared" si="1339"/>
        <v>0.22</v>
      </c>
      <c r="QW208" s="611"/>
      <c r="QX208" s="634">
        <f t="shared" si="1340"/>
        <v>178.73999999999998</v>
      </c>
      <c r="QY208" s="634">
        <f t="shared" si="1341"/>
        <v>159.56000000000003</v>
      </c>
      <c r="QZ208" s="634">
        <f t="shared" si="1341"/>
        <v>0</v>
      </c>
      <c r="RA208" s="634">
        <f t="shared" si="1341"/>
        <v>0</v>
      </c>
      <c r="RB208" s="634">
        <f t="shared" si="1341"/>
        <v>0</v>
      </c>
      <c r="RC208" s="634">
        <f t="shared" si="1341"/>
        <v>0</v>
      </c>
      <c r="RD208" s="634">
        <f t="shared" si="1341"/>
        <v>0</v>
      </c>
      <c r="RE208" s="634">
        <f t="shared" si="1341"/>
        <v>0</v>
      </c>
      <c r="RF208" s="634">
        <f t="shared" si="1341"/>
        <v>0</v>
      </c>
      <c r="RG208" s="634">
        <f t="shared" si="1341"/>
        <v>0</v>
      </c>
      <c r="RH208" s="634">
        <f t="shared" si="1341"/>
        <v>0</v>
      </c>
      <c r="RI208" s="634">
        <f t="shared" si="1341"/>
        <v>0</v>
      </c>
      <c r="RJ208" s="634">
        <f t="shared" si="1343"/>
        <v>338.3</v>
      </c>
    </row>
    <row r="209" spans="1:478" x14ac:dyDescent="0.25">
      <c r="A209" s="589" t="s">
        <v>971</v>
      </c>
      <c r="B209" s="255" t="s">
        <v>116</v>
      </c>
      <c r="C209" s="313"/>
      <c r="D209" s="607">
        <f t="shared" si="1274"/>
        <v>32.950000000000003</v>
      </c>
      <c r="E209" s="623">
        <f t="shared" si="1274"/>
        <v>0</v>
      </c>
      <c r="F209" s="623">
        <f t="shared" si="1274"/>
        <v>0</v>
      </c>
      <c r="G209" s="623">
        <f t="shared" si="1274"/>
        <v>0</v>
      </c>
      <c r="H209" s="623">
        <f t="shared" si="1274"/>
        <v>0</v>
      </c>
      <c r="I209" s="623">
        <f t="shared" si="1274"/>
        <v>0</v>
      </c>
      <c r="J209" s="623">
        <f t="shared" si="1274"/>
        <v>0</v>
      </c>
      <c r="K209" s="623">
        <f t="shared" si="1274"/>
        <v>0</v>
      </c>
      <c r="L209" s="623">
        <f t="shared" si="1274"/>
        <v>0</v>
      </c>
      <c r="M209" s="623">
        <f t="shared" si="1274"/>
        <v>0</v>
      </c>
      <c r="N209" s="623">
        <f t="shared" si="1274"/>
        <v>0</v>
      </c>
      <c r="O209" s="623">
        <f t="shared" si="1274"/>
        <v>0</v>
      </c>
      <c r="P209" s="610">
        <f t="shared" si="1275"/>
        <v>32.950000000000003</v>
      </c>
      <c r="Q209" s="611"/>
      <c r="R209" s="607">
        <f t="shared" si="1276"/>
        <v>0</v>
      </c>
      <c r="S209" s="623">
        <f t="shared" si="1276"/>
        <v>0</v>
      </c>
      <c r="T209" s="623">
        <f t="shared" si="1276"/>
        <v>0</v>
      </c>
      <c r="U209" s="623">
        <f t="shared" si="1276"/>
        <v>0</v>
      </c>
      <c r="V209" s="623">
        <f t="shared" si="1276"/>
        <v>0</v>
      </c>
      <c r="W209" s="623">
        <f t="shared" si="1276"/>
        <v>0</v>
      </c>
      <c r="X209" s="623">
        <f t="shared" si="1276"/>
        <v>0</v>
      </c>
      <c r="Y209" s="623">
        <f t="shared" si="1276"/>
        <v>0</v>
      </c>
      <c r="Z209" s="623">
        <f t="shared" si="1276"/>
        <v>0</v>
      </c>
      <c r="AA209" s="623">
        <f t="shared" si="1276"/>
        <v>0</v>
      </c>
      <c r="AB209" s="623">
        <f t="shared" si="1276"/>
        <v>0</v>
      </c>
      <c r="AC209" s="623">
        <f t="shared" si="1276"/>
        <v>0</v>
      </c>
      <c r="AD209" s="610">
        <f t="shared" si="1277"/>
        <v>0</v>
      </c>
      <c r="AE209" s="611"/>
      <c r="AF209" s="607">
        <f t="shared" si="1278"/>
        <v>0</v>
      </c>
      <c r="AG209" s="623">
        <f t="shared" si="1278"/>
        <v>0</v>
      </c>
      <c r="AH209" s="623">
        <f t="shared" si="1278"/>
        <v>0</v>
      </c>
      <c r="AI209" s="623">
        <f t="shared" si="1278"/>
        <v>0</v>
      </c>
      <c r="AJ209" s="623">
        <f t="shared" si="1278"/>
        <v>0</v>
      </c>
      <c r="AK209" s="623">
        <f t="shared" si="1278"/>
        <v>0</v>
      </c>
      <c r="AL209" s="623">
        <f t="shared" si="1278"/>
        <v>0</v>
      </c>
      <c r="AM209" s="623">
        <f t="shared" si="1278"/>
        <v>0</v>
      </c>
      <c r="AN209" s="623">
        <f t="shared" si="1278"/>
        <v>0</v>
      </c>
      <c r="AO209" s="623">
        <f t="shared" si="1278"/>
        <v>0</v>
      </c>
      <c r="AP209" s="623">
        <f t="shared" si="1278"/>
        <v>0</v>
      </c>
      <c r="AQ209" s="623">
        <f t="shared" si="1278"/>
        <v>0</v>
      </c>
      <c r="AR209" s="610">
        <f t="shared" si="1279"/>
        <v>0</v>
      </c>
      <c r="AS209" s="611"/>
      <c r="AT209" s="607">
        <f t="shared" si="1280"/>
        <v>0</v>
      </c>
      <c r="AU209" s="623">
        <f t="shared" si="1280"/>
        <v>0</v>
      </c>
      <c r="AV209" s="623">
        <f t="shared" si="1280"/>
        <v>0</v>
      </c>
      <c r="AW209" s="623">
        <f t="shared" si="1280"/>
        <v>0</v>
      </c>
      <c r="AX209" s="623">
        <f t="shared" si="1280"/>
        <v>0</v>
      </c>
      <c r="AY209" s="623">
        <f t="shared" si="1280"/>
        <v>0</v>
      </c>
      <c r="AZ209" s="623">
        <f t="shared" si="1280"/>
        <v>0</v>
      </c>
      <c r="BA209" s="623">
        <f t="shared" si="1280"/>
        <v>0</v>
      </c>
      <c r="BB209" s="623">
        <f t="shared" si="1280"/>
        <v>0</v>
      </c>
      <c r="BC209" s="623">
        <f t="shared" si="1280"/>
        <v>0</v>
      </c>
      <c r="BD209" s="623">
        <f t="shared" si="1280"/>
        <v>0</v>
      </c>
      <c r="BE209" s="623">
        <f t="shared" si="1280"/>
        <v>0</v>
      </c>
      <c r="BF209" s="610">
        <f t="shared" si="1281"/>
        <v>0</v>
      </c>
      <c r="BG209" s="611"/>
      <c r="BH209" s="607">
        <f t="shared" si="1282"/>
        <v>0</v>
      </c>
      <c r="BI209" s="623">
        <f t="shared" si="1282"/>
        <v>0</v>
      </c>
      <c r="BJ209" s="623">
        <f t="shared" si="1282"/>
        <v>0</v>
      </c>
      <c r="BK209" s="623">
        <f t="shared" si="1282"/>
        <v>0</v>
      </c>
      <c r="BL209" s="623">
        <f t="shared" si="1282"/>
        <v>0</v>
      </c>
      <c r="BM209" s="623">
        <f t="shared" si="1282"/>
        <v>0</v>
      </c>
      <c r="BN209" s="623">
        <f t="shared" si="1282"/>
        <v>0</v>
      </c>
      <c r="BO209" s="623">
        <f t="shared" si="1282"/>
        <v>0</v>
      </c>
      <c r="BP209" s="623">
        <f t="shared" si="1282"/>
        <v>0</v>
      </c>
      <c r="BQ209" s="623">
        <f t="shared" si="1282"/>
        <v>0</v>
      </c>
      <c r="BR209" s="623">
        <f t="shared" si="1282"/>
        <v>0</v>
      </c>
      <c r="BS209" s="623">
        <f t="shared" si="1282"/>
        <v>0</v>
      </c>
      <c r="BT209" s="610">
        <f t="shared" si="1283"/>
        <v>0</v>
      </c>
      <c r="BU209" s="621"/>
      <c r="BV209" s="607">
        <f t="shared" si="1284"/>
        <v>0</v>
      </c>
      <c r="BW209" s="623">
        <f t="shared" si="1284"/>
        <v>0</v>
      </c>
      <c r="BX209" s="623">
        <f t="shared" si="1284"/>
        <v>0</v>
      </c>
      <c r="BY209" s="623">
        <f t="shared" si="1284"/>
        <v>0</v>
      </c>
      <c r="BZ209" s="623">
        <f t="shared" si="1284"/>
        <v>0</v>
      </c>
      <c r="CA209" s="623">
        <f t="shared" si="1284"/>
        <v>0</v>
      </c>
      <c r="CB209" s="623">
        <f t="shared" si="1284"/>
        <v>0</v>
      </c>
      <c r="CC209" s="623">
        <f t="shared" si="1284"/>
        <v>0</v>
      </c>
      <c r="CD209" s="623">
        <f t="shared" si="1284"/>
        <v>0</v>
      </c>
      <c r="CE209" s="623">
        <f t="shared" si="1284"/>
        <v>0</v>
      </c>
      <c r="CF209" s="623">
        <f t="shared" si="1284"/>
        <v>0</v>
      </c>
      <c r="CG209" s="623">
        <f t="shared" si="1284"/>
        <v>0</v>
      </c>
      <c r="CH209" s="610">
        <f t="shared" si="1285"/>
        <v>0</v>
      </c>
      <c r="CI209" s="611"/>
      <c r="CJ209" s="607">
        <f t="shared" si="1286"/>
        <v>0</v>
      </c>
      <c r="CK209" s="623">
        <f t="shared" si="1286"/>
        <v>0</v>
      </c>
      <c r="CL209" s="623">
        <f t="shared" si="1286"/>
        <v>0</v>
      </c>
      <c r="CM209" s="623">
        <f t="shared" si="1286"/>
        <v>0</v>
      </c>
      <c r="CN209" s="623">
        <f t="shared" si="1286"/>
        <v>0</v>
      </c>
      <c r="CO209" s="623">
        <f t="shared" si="1286"/>
        <v>0</v>
      </c>
      <c r="CP209" s="623">
        <f t="shared" si="1286"/>
        <v>0</v>
      </c>
      <c r="CQ209" s="623">
        <f t="shared" si="1286"/>
        <v>0</v>
      </c>
      <c r="CR209" s="623">
        <f t="shared" si="1286"/>
        <v>0</v>
      </c>
      <c r="CS209" s="623">
        <f t="shared" si="1286"/>
        <v>0</v>
      </c>
      <c r="CT209" s="623">
        <f t="shared" si="1286"/>
        <v>0</v>
      </c>
      <c r="CU209" s="623">
        <f t="shared" si="1286"/>
        <v>0</v>
      </c>
      <c r="CV209" s="610">
        <f t="shared" si="1287"/>
        <v>0</v>
      </c>
      <c r="CW209" s="611"/>
      <c r="CX209" s="607">
        <f t="shared" si="1288"/>
        <v>0</v>
      </c>
      <c r="CY209" s="623">
        <f t="shared" si="1288"/>
        <v>0</v>
      </c>
      <c r="CZ209" s="623">
        <f t="shared" si="1288"/>
        <v>0</v>
      </c>
      <c r="DA209" s="623">
        <f t="shared" si="1288"/>
        <v>0</v>
      </c>
      <c r="DB209" s="623">
        <f t="shared" si="1288"/>
        <v>0</v>
      </c>
      <c r="DC209" s="623">
        <f t="shared" si="1288"/>
        <v>0</v>
      </c>
      <c r="DD209" s="623">
        <f t="shared" si="1288"/>
        <v>0</v>
      </c>
      <c r="DE209" s="623">
        <f t="shared" si="1288"/>
        <v>0</v>
      </c>
      <c r="DF209" s="623">
        <f t="shared" si="1288"/>
        <v>0</v>
      </c>
      <c r="DG209" s="623">
        <f t="shared" si="1288"/>
        <v>0</v>
      </c>
      <c r="DH209" s="623">
        <f t="shared" si="1288"/>
        <v>0</v>
      </c>
      <c r="DI209" s="623">
        <f t="shared" si="1288"/>
        <v>0</v>
      </c>
      <c r="DJ209" s="610">
        <f t="shared" si="1289"/>
        <v>0</v>
      </c>
      <c r="DK209" s="611"/>
      <c r="DL209" s="607">
        <f t="shared" si="1290"/>
        <v>0</v>
      </c>
      <c r="DM209" s="623">
        <f t="shared" si="1290"/>
        <v>0</v>
      </c>
      <c r="DN209" s="623">
        <f t="shared" si="1290"/>
        <v>0</v>
      </c>
      <c r="DO209" s="623">
        <f t="shared" si="1290"/>
        <v>0</v>
      </c>
      <c r="DP209" s="623">
        <f t="shared" si="1290"/>
        <v>0</v>
      </c>
      <c r="DQ209" s="623">
        <f t="shared" si="1290"/>
        <v>0</v>
      </c>
      <c r="DR209" s="623">
        <f t="shared" si="1290"/>
        <v>0</v>
      </c>
      <c r="DS209" s="623">
        <f t="shared" si="1290"/>
        <v>0</v>
      </c>
      <c r="DT209" s="623">
        <f t="shared" si="1290"/>
        <v>0</v>
      </c>
      <c r="DU209" s="623">
        <f t="shared" si="1290"/>
        <v>0</v>
      </c>
      <c r="DV209" s="623">
        <f t="shared" si="1290"/>
        <v>0</v>
      </c>
      <c r="DW209" s="623">
        <f t="shared" si="1290"/>
        <v>0</v>
      </c>
      <c r="DX209" s="610">
        <f t="shared" si="1291"/>
        <v>0</v>
      </c>
      <c r="DY209" s="611"/>
      <c r="DZ209" s="607">
        <f t="shared" si="1292"/>
        <v>0</v>
      </c>
      <c r="EA209" s="623">
        <f t="shared" si="1292"/>
        <v>0</v>
      </c>
      <c r="EB209" s="623">
        <f t="shared" si="1292"/>
        <v>0</v>
      </c>
      <c r="EC209" s="623">
        <f t="shared" si="1292"/>
        <v>0</v>
      </c>
      <c r="ED209" s="623">
        <f t="shared" si="1292"/>
        <v>0</v>
      </c>
      <c r="EE209" s="623">
        <f t="shared" si="1292"/>
        <v>0</v>
      </c>
      <c r="EF209" s="623">
        <f t="shared" si="1292"/>
        <v>0</v>
      </c>
      <c r="EG209" s="623">
        <f t="shared" si="1292"/>
        <v>0</v>
      </c>
      <c r="EH209" s="623">
        <f t="shared" si="1292"/>
        <v>0</v>
      </c>
      <c r="EI209" s="623">
        <f t="shared" si="1292"/>
        <v>0</v>
      </c>
      <c r="EJ209" s="623">
        <f t="shared" si="1292"/>
        <v>0</v>
      </c>
      <c r="EK209" s="623">
        <f t="shared" si="1292"/>
        <v>0</v>
      </c>
      <c r="EL209" s="610">
        <f t="shared" si="1293"/>
        <v>0</v>
      </c>
      <c r="EM209" s="611"/>
      <c r="EN209" s="607">
        <f t="shared" si="1294"/>
        <v>0</v>
      </c>
      <c r="EO209" s="623">
        <f t="shared" si="1294"/>
        <v>0</v>
      </c>
      <c r="EP209" s="623">
        <f t="shared" si="1294"/>
        <v>0</v>
      </c>
      <c r="EQ209" s="623">
        <f t="shared" si="1294"/>
        <v>0</v>
      </c>
      <c r="ER209" s="623">
        <f t="shared" si="1294"/>
        <v>0</v>
      </c>
      <c r="ES209" s="623">
        <f t="shared" si="1294"/>
        <v>0</v>
      </c>
      <c r="ET209" s="623">
        <f t="shared" si="1294"/>
        <v>0</v>
      </c>
      <c r="EU209" s="623">
        <f t="shared" si="1294"/>
        <v>0</v>
      </c>
      <c r="EV209" s="623">
        <f t="shared" si="1294"/>
        <v>0</v>
      </c>
      <c r="EW209" s="623">
        <f t="shared" si="1294"/>
        <v>0</v>
      </c>
      <c r="EX209" s="623">
        <f t="shared" si="1294"/>
        <v>0</v>
      </c>
      <c r="EY209" s="623">
        <f t="shared" si="1294"/>
        <v>0</v>
      </c>
      <c r="EZ209" s="610">
        <f t="shared" si="1295"/>
        <v>0</v>
      </c>
      <c r="FA209" s="611"/>
      <c r="FB209" s="607">
        <f t="shared" si="1296"/>
        <v>0</v>
      </c>
      <c r="FC209" s="623">
        <f t="shared" si="1296"/>
        <v>0</v>
      </c>
      <c r="FD209" s="623">
        <f t="shared" si="1296"/>
        <v>0</v>
      </c>
      <c r="FE209" s="623">
        <f t="shared" si="1296"/>
        <v>0</v>
      </c>
      <c r="FF209" s="623">
        <f t="shared" si="1296"/>
        <v>0</v>
      </c>
      <c r="FG209" s="623">
        <f t="shared" si="1296"/>
        <v>0</v>
      </c>
      <c r="FH209" s="623">
        <f t="shared" si="1296"/>
        <v>0</v>
      </c>
      <c r="FI209" s="623">
        <f t="shared" si="1296"/>
        <v>0</v>
      </c>
      <c r="FJ209" s="623">
        <f t="shared" si="1296"/>
        <v>0</v>
      </c>
      <c r="FK209" s="623">
        <f t="shared" si="1296"/>
        <v>0</v>
      </c>
      <c r="FL209" s="623">
        <f t="shared" si="1296"/>
        <v>0</v>
      </c>
      <c r="FM209" s="623">
        <f t="shared" si="1296"/>
        <v>0</v>
      </c>
      <c r="FN209" s="610">
        <f t="shared" si="1297"/>
        <v>0</v>
      </c>
      <c r="FO209" s="611"/>
      <c r="FP209" s="607">
        <f t="shared" si="1298"/>
        <v>0</v>
      </c>
      <c r="FQ209" s="623">
        <f t="shared" si="1298"/>
        <v>0</v>
      </c>
      <c r="FR209" s="623">
        <f t="shared" si="1298"/>
        <v>0</v>
      </c>
      <c r="FS209" s="623">
        <f t="shared" si="1298"/>
        <v>0</v>
      </c>
      <c r="FT209" s="623">
        <f t="shared" si="1298"/>
        <v>0</v>
      </c>
      <c r="FU209" s="623">
        <f t="shared" si="1298"/>
        <v>0</v>
      </c>
      <c r="FV209" s="623">
        <f t="shared" si="1298"/>
        <v>0</v>
      </c>
      <c r="FW209" s="623">
        <f t="shared" si="1298"/>
        <v>0</v>
      </c>
      <c r="FX209" s="623">
        <f t="shared" si="1298"/>
        <v>0</v>
      </c>
      <c r="FY209" s="623">
        <f t="shared" si="1298"/>
        <v>0</v>
      </c>
      <c r="FZ209" s="623">
        <f t="shared" si="1298"/>
        <v>0</v>
      </c>
      <c r="GA209" s="623">
        <f t="shared" si="1298"/>
        <v>0</v>
      </c>
      <c r="GB209" s="610">
        <f t="shared" si="1299"/>
        <v>0</v>
      </c>
      <c r="GC209" s="611"/>
      <c r="GD209" s="607">
        <f t="shared" si="1300"/>
        <v>0</v>
      </c>
      <c r="GE209" s="623">
        <f t="shared" si="1300"/>
        <v>0</v>
      </c>
      <c r="GF209" s="623">
        <f t="shared" si="1300"/>
        <v>0</v>
      </c>
      <c r="GG209" s="623">
        <f t="shared" si="1300"/>
        <v>0</v>
      </c>
      <c r="GH209" s="623">
        <f t="shared" si="1300"/>
        <v>0</v>
      </c>
      <c r="GI209" s="623">
        <f t="shared" si="1300"/>
        <v>0</v>
      </c>
      <c r="GJ209" s="623">
        <f t="shared" si="1300"/>
        <v>0</v>
      </c>
      <c r="GK209" s="623">
        <f t="shared" si="1300"/>
        <v>0</v>
      </c>
      <c r="GL209" s="623">
        <f t="shared" si="1300"/>
        <v>0</v>
      </c>
      <c r="GM209" s="623">
        <f t="shared" si="1300"/>
        <v>0</v>
      </c>
      <c r="GN209" s="623">
        <f t="shared" si="1300"/>
        <v>0</v>
      </c>
      <c r="GO209" s="623">
        <f t="shared" si="1300"/>
        <v>0</v>
      </c>
      <c r="GP209" s="610">
        <f t="shared" si="1301"/>
        <v>0</v>
      </c>
      <c r="GQ209" s="611"/>
      <c r="GR209" s="607">
        <f t="shared" si="1302"/>
        <v>0</v>
      </c>
      <c r="GS209" s="623">
        <f t="shared" si="1302"/>
        <v>0</v>
      </c>
      <c r="GT209" s="623">
        <f t="shared" si="1302"/>
        <v>0</v>
      </c>
      <c r="GU209" s="623">
        <f t="shared" si="1302"/>
        <v>0</v>
      </c>
      <c r="GV209" s="623">
        <f t="shared" si="1302"/>
        <v>0</v>
      </c>
      <c r="GW209" s="623">
        <f t="shared" si="1302"/>
        <v>0</v>
      </c>
      <c r="GX209" s="623">
        <f t="shared" si="1302"/>
        <v>0</v>
      </c>
      <c r="GY209" s="623">
        <f t="shared" si="1302"/>
        <v>0</v>
      </c>
      <c r="GZ209" s="623">
        <f t="shared" si="1302"/>
        <v>0</v>
      </c>
      <c r="HA209" s="623">
        <f t="shared" si="1302"/>
        <v>0</v>
      </c>
      <c r="HB209" s="623">
        <f t="shared" si="1302"/>
        <v>0</v>
      </c>
      <c r="HC209" s="623">
        <f t="shared" si="1302"/>
        <v>0</v>
      </c>
      <c r="HD209" s="610">
        <f t="shared" si="1303"/>
        <v>0</v>
      </c>
      <c r="HE209" s="611"/>
      <c r="HF209" s="607">
        <f t="shared" si="1304"/>
        <v>0</v>
      </c>
      <c r="HG209" s="623">
        <f t="shared" si="1304"/>
        <v>0</v>
      </c>
      <c r="HH209" s="623">
        <f t="shared" si="1304"/>
        <v>0</v>
      </c>
      <c r="HI209" s="623">
        <f t="shared" si="1304"/>
        <v>0</v>
      </c>
      <c r="HJ209" s="623">
        <f t="shared" si="1304"/>
        <v>0</v>
      </c>
      <c r="HK209" s="623">
        <f t="shared" si="1304"/>
        <v>0</v>
      </c>
      <c r="HL209" s="623">
        <f t="shared" si="1304"/>
        <v>0</v>
      </c>
      <c r="HM209" s="623">
        <f t="shared" si="1304"/>
        <v>0</v>
      </c>
      <c r="HN209" s="623">
        <f t="shared" si="1304"/>
        <v>0</v>
      </c>
      <c r="HO209" s="623">
        <f t="shared" si="1304"/>
        <v>0</v>
      </c>
      <c r="HP209" s="623">
        <f t="shared" si="1304"/>
        <v>0</v>
      </c>
      <c r="HQ209" s="623">
        <f t="shared" si="1304"/>
        <v>0</v>
      </c>
      <c r="HR209" s="610">
        <f t="shared" si="1305"/>
        <v>0</v>
      </c>
      <c r="HS209" s="611"/>
      <c r="HT209" s="607">
        <f t="shared" si="1306"/>
        <v>0</v>
      </c>
      <c r="HU209" s="623">
        <f t="shared" si="1306"/>
        <v>0</v>
      </c>
      <c r="HV209" s="623">
        <f t="shared" si="1306"/>
        <v>0</v>
      </c>
      <c r="HW209" s="623">
        <f t="shared" si="1306"/>
        <v>0</v>
      </c>
      <c r="HX209" s="623">
        <f t="shared" si="1306"/>
        <v>0</v>
      </c>
      <c r="HY209" s="623">
        <f t="shared" si="1306"/>
        <v>0</v>
      </c>
      <c r="HZ209" s="623">
        <f t="shared" si="1306"/>
        <v>0</v>
      </c>
      <c r="IA209" s="623">
        <f t="shared" si="1306"/>
        <v>0</v>
      </c>
      <c r="IB209" s="623">
        <f t="shared" si="1306"/>
        <v>0</v>
      </c>
      <c r="IC209" s="623">
        <f t="shared" si="1306"/>
        <v>0</v>
      </c>
      <c r="ID209" s="623">
        <f t="shared" si="1306"/>
        <v>0</v>
      </c>
      <c r="IE209" s="623">
        <f t="shared" si="1306"/>
        <v>0</v>
      </c>
      <c r="IF209" s="610">
        <f t="shared" si="1307"/>
        <v>0</v>
      </c>
      <c r="IG209" s="611"/>
      <c r="IH209" s="607">
        <f t="shared" si="1308"/>
        <v>0</v>
      </c>
      <c r="II209" s="623">
        <f t="shared" si="1308"/>
        <v>0</v>
      </c>
      <c r="IJ209" s="623">
        <f t="shared" si="1308"/>
        <v>0</v>
      </c>
      <c r="IK209" s="623">
        <f t="shared" si="1308"/>
        <v>0</v>
      </c>
      <c r="IL209" s="623">
        <f t="shared" si="1308"/>
        <v>0</v>
      </c>
      <c r="IM209" s="623">
        <f t="shared" si="1308"/>
        <v>0</v>
      </c>
      <c r="IN209" s="623">
        <f t="shared" si="1308"/>
        <v>0</v>
      </c>
      <c r="IO209" s="623">
        <f t="shared" si="1308"/>
        <v>0</v>
      </c>
      <c r="IP209" s="623">
        <f t="shared" si="1308"/>
        <v>0</v>
      </c>
      <c r="IQ209" s="623">
        <f t="shared" si="1308"/>
        <v>0</v>
      </c>
      <c r="IR209" s="623">
        <f t="shared" si="1308"/>
        <v>0</v>
      </c>
      <c r="IS209" s="623">
        <f t="shared" si="1308"/>
        <v>0</v>
      </c>
      <c r="IT209" s="610">
        <f t="shared" si="1309"/>
        <v>0</v>
      </c>
      <c r="IU209" s="611"/>
      <c r="IV209" s="607">
        <f t="shared" si="1310"/>
        <v>0</v>
      </c>
      <c r="IW209" s="623">
        <f t="shared" si="1310"/>
        <v>0</v>
      </c>
      <c r="IX209" s="623">
        <f t="shared" si="1310"/>
        <v>0</v>
      </c>
      <c r="IY209" s="623">
        <f t="shared" si="1310"/>
        <v>0</v>
      </c>
      <c r="IZ209" s="623">
        <f t="shared" si="1310"/>
        <v>0</v>
      </c>
      <c r="JA209" s="623">
        <f t="shared" si="1310"/>
        <v>0</v>
      </c>
      <c r="JB209" s="623">
        <f t="shared" si="1310"/>
        <v>0</v>
      </c>
      <c r="JC209" s="623">
        <f t="shared" si="1310"/>
        <v>0</v>
      </c>
      <c r="JD209" s="623">
        <f t="shared" si="1310"/>
        <v>0</v>
      </c>
      <c r="JE209" s="623">
        <f t="shared" si="1310"/>
        <v>0</v>
      </c>
      <c r="JF209" s="623">
        <f t="shared" si="1310"/>
        <v>0</v>
      </c>
      <c r="JG209" s="623">
        <f t="shared" si="1310"/>
        <v>0</v>
      </c>
      <c r="JH209" s="610">
        <f t="shared" si="1311"/>
        <v>0</v>
      </c>
      <c r="JI209" s="611"/>
      <c r="JJ209" s="607">
        <f t="shared" si="1312"/>
        <v>0</v>
      </c>
      <c r="JK209" s="623">
        <f t="shared" si="1312"/>
        <v>0</v>
      </c>
      <c r="JL209" s="623">
        <f t="shared" si="1312"/>
        <v>0</v>
      </c>
      <c r="JM209" s="623">
        <f t="shared" si="1312"/>
        <v>0</v>
      </c>
      <c r="JN209" s="623">
        <f t="shared" si="1312"/>
        <v>0</v>
      </c>
      <c r="JO209" s="623">
        <f t="shared" si="1312"/>
        <v>0</v>
      </c>
      <c r="JP209" s="623">
        <f t="shared" si="1312"/>
        <v>0</v>
      </c>
      <c r="JQ209" s="623">
        <f t="shared" si="1312"/>
        <v>0</v>
      </c>
      <c r="JR209" s="623">
        <f t="shared" si="1312"/>
        <v>0</v>
      </c>
      <c r="JS209" s="623">
        <f t="shared" si="1312"/>
        <v>0</v>
      </c>
      <c r="JT209" s="623">
        <f t="shared" si="1312"/>
        <v>0</v>
      </c>
      <c r="JU209" s="623">
        <f t="shared" si="1312"/>
        <v>0</v>
      </c>
      <c r="JV209" s="610">
        <f t="shared" si="1313"/>
        <v>0</v>
      </c>
      <c r="JW209" s="611"/>
      <c r="JX209" s="607">
        <f t="shared" si="1314"/>
        <v>0</v>
      </c>
      <c r="JY209" s="623">
        <f t="shared" si="1314"/>
        <v>0</v>
      </c>
      <c r="JZ209" s="623">
        <f t="shared" si="1314"/>
        <v>0</v>
      </c>
      <c r="KA209" s="623">
        <f t="shared" si="1314"/>
        <v>0</v>
      </c>
      <c r="KB209" s="623">
        <f t="shared" si="1314"/>
        <v>0</v>
      </c>
      <c r="KC209" s="623">
        <f t="shared" si="1314"/>
        <v>0</v>
      </c>
      <c r="KD209" s="623">
        <f t="shared" si="1314"/>
        <v>0</v>
      </c>
      <c r="KE209" s="623">
        <f t="shared" si="1314"/>
        <v>0</v>
      </c>
      <c r="KF209" s="623">
        <f t="shared" si="1314"/>
        <v>0</v>
      </c>
      <c r="KG209" s="623">
        <f t="shared" si="1314"/>
        <v>0</v>
      </c>
      <c r="KH209" s="623">
        <f t="shared" si="1314"/>
        <v>0</v>
      </c>
      <c r="KI209" s="623">
        <f t="shared" si="1314"/>
        <v>0</v>
      </c>
      <c r="KJ209" s="610">
        <f t="shared" si="1315"/>
        <v>0</v>
      </c>
      <c r="KK209" s="611"/>
      <c r="KL209" s="607">
        <f t="shared" si="1316"/>
        <v>0</v>
      </c>
      <c r="KM209" s="623">
        <f t="shared" si="1316"/>
        <v>0</v>
      </c>
      <c r="KN209" s="623">
        <f t="shared" si="1316"/>
        <v>0</v>
      </c>
      <c r="KO209" s="623">
        <f t="shared" si="1316"/>
        <v>0</v>
      </c>
      <c r="KP209" s="623">
        <f t="shared" si="1316"/>
        <v>0</v>
      </c>
      <c r="KQ209" s="623">
        <f t="shared" si="1316"/>
        <v>0</v>
      </c>
      <c r="KR209" s="623">
        <f t="shared" si="1316"/>
        <v>0</v>
      </c>
      <c r="KS209" s="623">
        <f t="shared" si="1316"/>
        <v>0</v>
      </c>
      <c r="KT209" s="623">
        <f t="shared" si="1316"/>
        <v>0</v>
      </c>
      <c r="KU209" s="623">
        <f t="shared" si="1316"/>
        <v>0</v>
      </c>
      <c r="KV209" s="623">
        <f t="shared" si="1316"/>
        <v>0</v>
      </c>
      <c r="KW209" s="623">
        <f t="shared" si="1316"/>
        <v>0</v>
      </c>
      <c r="KX209" s="610">
        <f t="shared" si="1317"/>
        <v>0</v>
      </c>
      <c r="KY209" s="611"/>
      <c r="KZ209" s="607">
        <f t="shared" si="1318"/>
        <v>0</v>
      </c>
      <c r="LA209" s="623">
        <f t="shared" si="1318"/>
        <v>0</v>
      </c>
      <c r="LB209" s="623">
        <f t="shared" si="1318"/>
        <v>0</v>
      </c>
      <c r="LC209" s="623">
        <f t="shared" si="1318"/>
        <v>0</v>
      </c>
      <c r="LD209" s="623">
        <f t="shared" si="1318"/>
        <v>0</v>
      </c>
      <c r="LE209" s="623">
        <f t="shared" si="1318"/>
        <v>0</v>
      </c>
      <c r="LF209" s="623">
        <f t="shared" si="1318"/>
        <v>0</v>
      </c>
      <c r="LG209" s="623">
        <f t="shared" si="1318"/>
        <v>0</v>
      </c>
      <c r="LH209" s="623">
        <f t="shared" si="1318"/>
        <v>0</v>
      </c>
      <c r="LI209" s="623">
        <f t="shared" si="1318"/>
        <v>0</v>
      </c>
      <c r="LJ209" s="623">
        <f t="shared" si="1318"/>
        <v>0</v>
      </c>
      <c r="LK209" s="623">
        <f t="shared" si="1318"/>
        <v>0</v>
      </c>
      <c r="LL209" s="610">
        <f t="shared" si="1319"/>
        <v>0</v>
      </c>
      <c r="LM209" s="611"/>
      <c r="LN209" s="607">
        <f t="shared" si="1320"/>
        <v>0</v>
      </c>
      <c r="LO209" s="623">
        <f t="shared" si="1320"/>
        <v>0</v>
      </c>
      <c r="LP209" s="623">
        <f t="shared" si="1320"/>
        <v>0</v>
      </c>
      <c r="LQ209" s="623">
        <f t="shared" si="1320"/>
        <v>0</v>
      </c>
      <c r="LR209" s="623">
        <f t="shared" si="1320"/>
        <v>0</v>
      </c>
      <c r="LS209" s="623">
        <f t="shared" si="1320"/>
        <v>0</v>
      </c>
      <c r="LT209" s="623">
        <f t="shared" si="1320"/>
        <v>0</v>
      </c>
      <c r="LU209" s="623">
        <f t="shared" si="1320"/>
        <v>0</v>
      </c>
      <c r="LV209" s="623">
        <f t="shared" si="1320"/>
        <v>0</v>
      </c>
      <c r="LW209" s="623">
        <f t="shared" si="1320"/>
        <v>0</v>
      </c>
      <c r="LX209" s="623">
        <f t="shared" si="1320"/>
        <v>0</v>
      </c>
      <c r="LY209" s="623">
        <f t="shared" si="1320"/>
        <v>0</v>
      </c>
      <c r="LZ209" s="610">
        <f t="shared" si="1321"/>
        <v>0</v>
      </c>
      <c r="MA209" s="611"/>
      <c r="MB209" s="607">
        <f t="shared" si="1322"/>
        <v>0</v>
      </c>
      <c r="MC209" s="623">
        <f t="shared" si="1322"/>
        <v>0</v>
      </c>
      <c r="MD209" s="623">
        <f t="shared" si="1322"/>
        <v>0</v>
      </c>
      <c r="ME209" s="623">
        <f t="shared" si="1322"/>
        <v>0</v>
      </c>
      <c r="MF209" s="623">
        <f t="shared" si="1322"/>
        <v>0</v>
      </c>
      <c r="MG209" s="623">
        <f t="shared" si="1322"/>
        <v>0</v>
      </c>
      <c r="MH209" s="623">
        <f t="shared" si="1322"/>
        <v>0</v>
      </c>
      <c r="MI209" s="623">
        <f t="shared" si="1322"/>
        <v>0</v>
      </c>
      <c r="MJ209" s="623">
        <f t="shared" si="1322"/>
        <v>0</v>
      </c>
      <c r="MK209" s="623">
        <f t="shared" si="1322"/>
        <v>0</v>
      </c>
      <c r="ML209" s="623">
        <f t="shared" si="1322"/>
        <v>0</v>
      </c>
      <c r="MM209" s="623">
        <f t="shared" si="1322"/>
        <v>0</v>
      </c>
      <c r="MN209" s="610">
        <f t="shared" si="1323"/>
        <v>0</v>
      </c>
      <c r="MO209" s="611"/>
      <c r="MP209" s="607">
        <f t="shared" si="1324"/>
        <v>0</v>
      </c>
      <c r="MQ209" s="623">
        <f t="shared" si="1324"/>
        <v>0</v>
      </c>
      <c r="MR209" s="623">
        <f t="shared" si="1324"/>
        <v>0</v>
      </c>
      <c r="MS209" s="623">
        <f t="shared" si="1324"/>
        <v>0</v>
      </c>
      <c r="MT209" s="623">
        <f t="shared" si="1324"/>
        <v>0</v>
      </c>
      <c r="MU209" s="623">
        <f t="shared" si="1324"/>
        <v>0</v>
      </c>
      <c r="MV209" s="623">
        <f t="shared" si="1324"/>
        <v>0</v>
      </c>
      <c r="MW209" s="623">
        <f t="shared" si="1324"/>
        <v>0</v>
      </c>
      <c r="MX209" s="623">
        <f t="shared" si="1324"/>
        <v>0</v>
      </c>
      <c r="MY209" s="623">
        <f t="shared" si="1324"/>
        <v>0</v>
      </c>
      <c r="MZ209" s="623">
        <f t="shared" si="1324"/>
        <v>0</v>
      </c>
      <c r="NA209" s="623">
        <f t="shared" si="1324"/>
        <v>0</v>
      </c>
      <c r="NB209" s="610">
        <f t="shared" si="1325"/>
        <v>0</v>
      </c>
      <c r="NC209" s="611"/>
      <c r="ND209" s="607">
        <f t="shared" si="1326"/>
        <v>0</v>
      </c>
      <c r="NE209" s="623">
        <f t="shared" si="1326"/>
        <v>0</v>
      </c>
      <c r="NF209" s="623">
        <f t="shared" si="1326"/>
        <v>0</v>
      </c>
      <c r="NG209" s="623">
        <f t="shared" si="1326"/>
        <v>0</v>
      </c>
      <c r="NH209" s="623">
        <f t="shared" si="1326"/>
        <v>0</v>
      </c>
      <c r="NI209" s="623">
        <f t="shared" si="1326"/>
        <v>0</v>
      </c>
      <c r="NJ209" s="623">
        <f t="shared" si="1326"/>
        <v>0</v>
      </c>
      <c r="NK209" s="623">
        <f t="shared" si="1326"/>
        <v>0</v>
      </c>
      <c r="NL209" s="623">
        <f t="shared" si="1326"/>
        <v>0</v>
      </c>
      <c r="NM209" s="623">
        <f t="shared" si="1326"/>
        <v>0</v>
      </c>
      <c r="NN209" s="623">
        <f t="shared" si="1326"/>
        <v>0</v>
      </c>
      <c r="NO209" s="623">
        <f t="shared" si="1326"/>
        <v>0</v>
      </c>
      <c r="NP209" s="610">
        <f t="shared" si="1327"/>
        <v>0</v>
      </c>
      <c r="NQ209" s="611"/>
      <c r="NR209" s="607">
        <f t="shared" si="1328"/>
        <v>0</v>
      </c>
      <c r="NS209" s="623">
        <f t="shared" si="1328"/>
        <v>0</v>
      </c>
      <c r="NT209" s="623">
        <f t="shared" si="1328"/>
        <v>0</v>
      </c>
      <c r="NU209" s="623">
        <f t="shared" si="1328"/>
        <v>0</v>
      </c>
      <c r="NV209" s="623">
        <f t="shared" si="1328"/>
        <v>0</v>
      </c>
      <c r="NW209" s="623">
        <f t="shared" si="1328"/>
        <v>0</v>
      </c>
      <c r="NX209" s="623">
        <f t="shared" si="1328"/>
        <v>0</v>
      </c>
      <c r="NY209" s="623">
        <f t="shared" si="1328"/>
        <v>0</v>
      </c>
      <c r="NZ209" s="623">
        <f t="shared" si="1328"/>
        <v>0</v>
      </c>
      <c r="OA209" s="623">
        <f t="shared" si="1328"/>
        <v>0</v>
      </c>
      <c r="OB209" s="623">
        <f t="shared" si="1328"/>
        <v>0</v>
      </c>
      <c r="OC209" s="623">
        <f t="shared" si="1328"/>
        <v>0</v>
      </c>
      <c r="OD209" s="610">
        <f t="shared" si="1329"/>
        <v>0</v>
      </c>
      <c r="OE209" s="611"/>
      <c r="OF209" s="607">
        <f t="shared" si="1330"/>
        <v>0</v>
      </c>
      <c r="OG209" s="623">
        <f t="shared" si="1330"/>
        <v>0</v>
      </c>
      <c r="OH209" s="623">
        <f t="shared" si="1330"/>
        <v>0</v>
      </c>
      <c r="OI209" s="623">
        <f t="shared" si="1330"/>
        <v>0</v>
      </c>
      <c r="OJ209" s="623">
        <f t="shared" si="1330"/>
        <v>0</v>
      </c>
      <c r="OK209" s="623">
        <f t="shared" si="1330"/>
        <v>0</v>
      </c>
      <c r="OL209" s="623">
        <f t="shared" si="1330"/>
        <v>0</v>
      </c>
      <c r="OM209" s="623">
        <f t="shared" si="1330"/>
        <v>0</v>
      </c>
      <c r="ON209" s="623">
        <f t="shared" si="1330"/>
        <v>0</v>
      </c>
      <c r="OO209" s="623">
        <f t="shared" si="1330"/>
        <v>0</v>
      </c>
      <c r="OP209" s="623">
        <f t="shared" si="1330"/>
        <v>0</v>
      </c>
      <c r="OQ209" s="623">
        <f t="shared" si="1330"/>
        <v>0</v>
      </c>
      <c r="OR209" s="610">
        <f t="shared" si="1331"/>
        <v>0</v>
      </c>
      <c r="OS209" s="611"/>
      <c r="OT209" s="607">
        <f t="shared" si="1332"/>
        <v>0</v>
      </c>
      <c r="OU209" s="623">
        <f t="shared" si="1332"/>
        <v>0</v>
      </c>
      <c r="OV209" s="623">
        <f t="shared" si="1332"/>
        <v>0</v>
      </c>
      <c r="OW209" s="623">
        <f t="shared" si="1332"/>
        <v>0</v>
      </c>
      <c r="OX209" s="623">
        <f t="shared" si="1332"/>
        <v>0</v>
      </c>
      <c r="OY209" s="623">
        <f t="shared" si="1332"/>
        <v>0</v>
      </c>
      <c r="OZ209" s="623">
        <f t="shared" si="1332"/>
        <v>0</v>
      </c>
      <c r="PA209" s="623">
        <f t="shared" si="1332"/>
        <v>0</v>
      </c>
      <c r="PB209" s="623">
        <f t="shared" si="1332"/>
        <v>0</v>
      </c>
      <c r="PC209" s="623">
        <f t="shared" si="1332"/>
        <v>0</v>
      </c>
      <c r="PD209" s="623">
        <f t="shared" si="1332"/>
        <v>0</v>
      </c>
      <c r="PE209" s="623">
        <f t="shared" si="1332"/>
        <v>0</v>
      </c>
      <c r="PF209" s="610">
        <f t="shared" si="1333"/>
        <v>0</v>
      </c>
      <c r="PG209" s="611"/>
      <c r="PH209" s="607">
        <f t="shared" si="1334"/>
        <v>0</v>
      </c>
      <c r="PI209" s="623">
        <f t="shared" si="1334"/>
        <v>0</v>
      </c>
      <c r="PJ209" s="623">
        <f t="shared" si="1334"/>
        <v>0</v>
      </c>
      <c r="PK209" s="623">
        <f t="shared" si="1334"/>
        <v>0</v>
      </c>
      <c r="PL209" s="623">
        <f t="shared" si="1334"/>
        <v>0</v>
      </c>
      <c r="PM209" s="623">
        <f t="shared" si="1334"/>
        <v>0</v>
      </c>
      <c r="PN209" s="623">
        <f t="shared" si="1334"/>
        <v>0</v>
      </c>
      <c r="PO209" s="623">
        <f t="shared" si="1334"/>
        <v>0</v>
      </c>
      <c r="PP209" s="623">
        <f t="shared" si="1334"/>
        <v>0</v>
      </c>
      <c r="PQ209" s="623">
        <f t="shared" si="1334"/>
        <v>0</v>
      </c>
      <c r="PR209" s="623">
        <f t="shared" si="1334"/>
        <v>0</v>
      </c>
      <c r="PS209" s="623">
        <f t="shared" si="1334"/>
        <v>0</v>
      </c>
      <c r="PT209" s="610">
        <f t="shared" si="1335"/>
        <v>0</v>
      </c>
      <c r="PU209" s="611"/>
      <c r="PV209" s="607">
        <f t="shared" si="1336"/>
        <v>0</v>
      </c>
      <c r="PW209" s="623">
        <f t="shared" si="1336"/>
        <v>0</v>
      </c>
      <c r="PX209" s="623">
        <f t="shared" si="1336"/>
        <v>0</v>
      </c>
      <c r="PY209" s="623">
        <f t="shared" si="1336"/>
        <v>0</v>
      </c>
      <c r="PZ209" s="623">
        <f t="shared" si="1336"/>
        <v>0</v>
      </c>
      <c r="QA209" s="623">
        <f t="shared" si="1336"/>
        <v>0</v>
      </c>
      <c r="QB209" s="623">
        <f t="shared" si="1336"/>
        <v>0</v>
      </c>
      <c r="QC209" s="623">
        <f t="shared" si="1336"/>
        <v>0</v>
      </c>
      <c r="QD209" s="623">
        <f t="shared" si="1336"/>
        <v>0</v>
      </c>
      <c r="QE209" s="623">
        <f t="shared" si="1336"/>
        <v>0</v>
      </c>
      <c r="QF209" s="623">
        <f t="shared" si="1336"/>
        <v>0</v>
      </c>
      <c r="QG209" s="623">
        <f t="shared" si="1336"/>
        <v>0</v>
      </c>
      <c r="QH209" s="610">
        <f t="shared" si="1337"/>
        <v>0</v>
      </c>
      <c r="QI209" s="611"/>
      <c r="QJ209" s="607">
        <f t="shared" si="1338"/>
        <v>0</v>
      </c>
      <c r="QK209" s="623">
        <f t="shared" si="1338"/>
        <v>0</v>
      </c>
      <c r="QL209" s="623">
        <f t="shared" si="1338"/>
        <v>0</v>
      </c>
      <c r="QM209" s="623">
        <f t="shared" si="1338"/>
        <v>0</v>
      </c>
      <c r="QN209" s="623">
        <f t="shared" si="1338"/>
        <v>0</v>
      </c>
      <c r="QO209" s="623">
        <f t="shared" si="1338"/>
        <v>0</v>
      </c>
      <c r="QP209" s="623">
        <f t="shared" si="1338"/>
        <v>0</v>
      </c>
      <c r="QQ209" s="623">
        <f t="shared" si="1338"/>
        <v>0</v>
      </c>
      <c r="QR209" s="623">
        <f t="shared" si="1338"/>
        <v>0</v>
      </c>
      <c r="QS209" s="623">
        <f t="shared" si="1338"/>
        <v>0</v>
      </c>
      <c r="QT209" s="623">
        <f t="shared" si="1338"/>
        <v>0</v>
      </c>
      <c r="QU209" s="623">
        <f t="shared" si="1338"/>
        <v>0</v>
      </c>
      <c r="QV209" s="610">
        <f t="shared" si="1339"/>
        <v>0</v>
      </c>
      <c r="QW209" s="611"/>
      <c r="QX209" s="610">
        <f t="shared" si="1340"/>
        <v>32.950000000000003</v>
      </c>
      <c r="QY209" s="610">
        <f t="shared" si="1341"/>
        <v>0</v>
      </c>
      <c r="QZ209" s="610">
        <f t="shared" si="1341"/>
        <v>0</v>
      </c>
      <c r="RA209" s="610">
        <f t="shared" si="1341"/>
        <v>0</v>
      </c>
      <c r="RB209" s="610">
        <f t="shared" si="1341"/>
        <v>0</v>
      </c>
      <c r="RC209" s="610">
        <f t="shared" si="1341"/>
        <v>0</v>
      </c>
      <c r="RD209" s="610">
        <f t="shared" si="1341"/>
        <v>0</v>
      </c>
      <c r="RE209" s="610">
        <f t="shared" si="1341"/>
        <v>0</v>
      </c>
      <c r="RF209" s="610">
        <f t="shared" si="1341"/>
        <v>0</v>
      </c>
      <c r="RG209" s="610">
        <f t="shared" si="1341"/>
        <v>0</v>
      </c>
      <c r="RH209" s="610">
        <f t="shared" si="1341"/>
        <v>0</v>
      </c>
      <c r="RI209" s="610">
        <f t="shared" si="1341"/>
        <v>0</v>
      </c>
      <c r="RJ209" s="610">
        <f t="shared" si="1343"/>
        <v>32.950000000000003</v>
      </c>
    </row>
    <row r="210" spans="1:478" s="421" customFormat="1" x14ac:dyDescent="0.25">
      <c r="A210" s="589" t="s">
        <v>971</v>
      </c>
      <c r="B210" s="255" t="s">
        <v>117</v>
      </c>
      <c r="C210" s="313"/>
      <c r="D210" s="607">
        <f t="shared" si="1274"/>
        <v>0</v>
      </c>
      <c r="E210" s="608">
        <f t="shared" si="1274"/>
        <v>0</v>
      </c>
      <c r="F210" s="608">
        <f t="shared" si="1274"/>
        <v>0</v>
      </c>
      <c r="G210" s="608">
        <f t="shared" si="1274"/>
        <v>0</v>
      </c>
      <c r="H210" s="608">
        <f t="shared" si="1274"/>
        <v>0</v>
      </c>
      <c r="I210" s="608">
        <f t="shared" si="1274"/>
        <v>0</v>
      </c>
      <c r="J210" s="608">
        <f t="shared" si="1274"/>
        <v>0</v>
      </c>
      <c r="K210" s="608">
        <f t="shared" si="1274"/>
        <v>0</v>
      </c>
      <c r="L210" s="608">
        <f t="shared" si="1274"/>
        <v>0</v>
      </c>
      <c r="M210" s="608">
        <f t="shared" si="1274"/>
        <v>0</v>
      </c>
      <c r="N210" s="608">
        <f t="shared" si="1274"/>
        <v>0</v>
      </c>
      <c r="O210" s="608">
        <f t="shared" si="1274"/>
        <v>0</v>
      </c>
      <c r="P210" s="610">
        <f t="shared" si="1275"/>
        <v>0</v>
      </c>
      <c r="Q210" s="611"/>
      <c r="R210" s="607">
        <f t="shared" si="1276"/>
        <v>0</v>
      </c>
      <c r="S210" s="608">
        <f t="shared" si="1276"/>
        <v>0</v>
      </c>
      <c r="T210" s="608">
        <f t="shared" si="1276"/>
        <v>0</v>
      </c>
      <c r="U210" s="608">
        <f t="shared" si="1276"/>
        <v>0</v>
      </c>
      <c r="V210" s="608">
        <f t="shared" si="1276"/>
        <v>0</v>
      </c>
      <c r="W210" s="608">
        <f t="shared" si="1276"/>
        <v>0</v>
      </c>
      <c r="X210" s="608">
        <f t="shared" si="1276"/>
        <v>0</v>
      </c>
      <c r="Y210" s="608">
        <f t="shared" si="1276"/>
        <v>0</v>
      </c>
      <c r="Z210" s="608">
        <f t="shared" si="1276"/>
        <v>0</v>
      </c>
      <c r="AA210" s="608">
        <f t="shared" si="1276"/>
        <v>0</v>
      </c>
      <c r="AB210" s="608">
        <f t="shared" si="1276"/>
        <v>0</v>
      </c>
      <c r="AC210" s="608">
        <f t="shared" si="1276"/>
        <v>0</v>
      </c>
      <c r="AD210" s="610">
        <f t="shared" si="1277"/>
        <v>0</v>
      </c>
      <c r="AE210" s="611"/>
      <c r="AF210" s="607">
        <f t="shared" si="1278"/>
        <v>2757.23</v>
      </c>
      <c r="AG210" s="608">
        <f t="shared" si="1278"/>
        <v>4840.8</v>
      </c>
      <c r="AH210" s="608">
        <f t="shared" si="1278"/>
        <v>0</v>
      </c>
      <c r="AI210" s="608">
        <f t="shared" si="1278"/>
        <v>0</v>
      </c>
      <c r="AJ210" s="608">
        <f t="shared" si="1278"/>
        <v>0</v>
      </c>
      <c r="AK210" s="608">
        <f t="shared" si="1278"/>
        <v>0</v>
      </c>
      <c r="AL210" s="608">
        <f t="shared" si="1278"/>
        <v>0</v>
      </c>
      <c r="AM210" s="608">
        <f t="shared" si="1278"/>
        <v>0</v>
      </c>
      <c r="AN210" s="608">
        <f t="shared" si="1278"/>
        <v>0</v>
      </c>
      <c r="AO210" s="608">
        <f t="shared" si="1278"/>
        <v>0</v>
      </c>
      <c r="AP210" s="608">
        <f t="shared" si="1278"/>
        <v>0</v>
      </c>
      <c r="AQ210" s="608">
        <f t="shared" si="1278"/>
        <v>0</v>
      </c>
      <c r="AR210" s="610">
        <f t="shared" si="1279"/>
        <v>7598.0300000000007</v>
      </c>
      <c r="AS210" s="611"/>
      <c r="AT210" s="607">
        <f t="shared" si="1280"/>
        <v>0</v>
      </c>
      <c r="AU210" s="608">
        <f t="shared" si="1280"/>
        <v>0</v>
      </c>
      <c r="AV210" s="608">
        <f t="shared" si="1280"/>
        <v>0</v>
      </c>
      <c r="AW210" s="608">
        <f t="shared" si="1280"/>
        <v>0</v>
      </c>
      <c r="AX210" s="608">
        <f t="shared" si="1280"/>
        <v>0</v>
      </c>
      <c r="AY210" s="608">
        <f t="shared" si="1280"/>
        <v>0</v>
      </c>
      <c r="AZ210" s="608">
        <f t="shared" si="1280"/>
        <v>0</v>
      </c>
      <c r="BA210" s="608">
        <f t="shared" si="1280"/>
        <v>0</v>
      </c>
      <c r="BB210" s="608">
        <f t="shared" si="1280"/>
        <v>0</v>
      </c>
      <c r="BC210" s="608">
        <f t="shared" si="1280"/>
        <v>0</v>
      </c>
      <c r="BD210" s="608">
        <f t="shared" si="1280"/>
        <v>0</v>
      </c>
      <c r="BE210" s="608">
        <f t="shared" si="1280"/>
        <v>0</v>
      </c>
      <c r="BF210" s="610">
        <f t="shared" si="1281"/>
        <v>0</v>
      </c>
      <c r="BG210" s="611"/>
      <c r="BH210" s="607">
        <f t="shared" si="1282"/>
        <v>0</v>
      </c>
      <c r="BI210" s="608">
        <f t="shared" si="1282"/>
        <v>0</v>
      </c>
      <c r="BJ210" s="608">
        <f t="shared" si="1282"/>
        <v>0</v>
      </c>
      <c r="BK210" s="608">
        <f t="shared" si="1282"/>
        <v>0</v>
      </c>
      <c r="BL210" s="608">
        <f t="shared" si="1282"/>
        <v>0</v>
      </c>
      <c r="BM210" s="608">
        <f t="shared" si="1282"/>
        <v>0</v>
      </c>
      <c r="BN210" s="608">
        <f t="shared" si="1282"/>
        <v>0</v>
      </c>
      <c r="BO210" s="608">
        <f t="shared" si="1282"/>
        <v>0</v>
      </c>
      <c r="BP210" s="608">
        <f t="shared" si="1282"/>
        <v>0</v>
      </c>
      <c r="BQ210" s="608">
        <f t="shared" si="1282"/>
        <v>0</v>
      </c>
      <c r="BR210" s="608">
        <f t="shared" si="1282"/>
        <v>0</v>
      </c>
      <c r="BS210" s="608">
        <f t="shared" si="1282"/>
        <v>0</v>
      </c>
      <c r="BT210" s="610">
        <f t="shared" si="1283"/>
        <v>0</v>
      </c>
      <c r="BU210" s="621"/>
      <c r="BV210" s="607">
        <f t="shared" si="1284"/>
        <v>0</v>
      </c>
      <c r="BW210" s="608">
        <f t="shared" si="1284"/>
        <v>0</v>
      </c>
      <c r="BX210" s="608">
        <f t="shared" si="1284"/>
        <v>0</v>
      </c>
      <c r="BY210" s="608">
        <f t="shared" si="1284"/>
        <v>0</v>
      </c>
      <c r="BZ210" s="608">
        <f t="shared" si="1284"/>
        <v>0</v>
      </c>
      <c r="CA210" s="608">
        <f t="shared" si="1284"/>
        <v>0</v>
      </c>
      <c r="CB210" s="608">
        <f t="shared" si="1284"/>
        <v>0</v>
      </c>
      <c r="CC210" s="608">
        <f t="shared" si="1284"/>
        <v>0</v>
      </c>
      <c r="CD210" s="608">
        <f t="shared" si="1284"/>
        <v>0</v>
      </c>
      <c r="CE210" s="608">
        <f t="shared" si="1284"/>
        <v>0</v>
      </c>
      <c r="CF210" s="608">
        <f t="shared" si="1284"/>
        <v>0</v>
      </c>
      <c r="CG210" s="608">
        <f t="shared" si="1284"/>
        <v>0</v>
      </c>
      <c r="CH210" s="610">
        <f t="shared" si="1285"/>
        <v>0</v>
      </c>
      <c r="CI210" s="611"/>
      <c r="CJ210" s="607">
        <f t="shared" si="1286"/>
        <v>0</v>
      </c>
      <c r="CK210" s="608">
        <f t="shared" si="1286"/>
        <v>0</v>
      </c>
      <c r="CL210" s="608">
        <f t="shared" si="1286"/>
        <v>0</v>
      </c>
      <c r="CM210" s="608">
        <f t="shared" si="1286"/>
        <v>0</v>
      </c>
      <c r="CN210" s="608">
        <f t="shared" si="1286"/>
        <v>0</v>
      </c>
      <c r="CO210" s="608">
        <f t="shared" si="1286"/>
        <v>0</v>
      </c>
      <c r="CP210" s="608">
        <f t="shared" si="1286"/>
        <v>0</v>
      </c>
      <c r="CQ210" s="608">
        <f t="shared" si="1286"/>
        <v>0</v>
      </c>
      <c r="CR210" s="608">
        <f t="shared" si="1286"/>
        <v>0</v>
      </c>
      <c r="CS210" s="608">
        <f t="shared" si="1286"/>
        <v>0</v>
      </c>
      <c r="CT210" s="608">
        <f t="shared" si="1286"/>
        <v>0</v>
      </c>
      <c r="CU210" s="608">
        <f t="shared" si="1286"/>
        <v>0</v>
      </c>
      <c r="CV210" s="610">
        <f t="shared" si="1287"/>
        <v>0</v>
      </c>
      <c r="CW210" s="611"/>
      <c r="CX210" s="607">
        <f t="shared" si="1288"/>
        <v>0</v>
      </c>
      <c r="CY210" s="608">
        <f t="shared" si="1288"/>
        <v>0</v>
      </c>
      <c r="CZ210" s="608">
        <f t="shared" si="1288"/>
        <v>0</v>
      </c>
      <c r="DA210" s="608">
        <f t="shared" si="1288"/>
        <v>0</v>
      </c>
      <c r="DB210" s="608">
        <f t="shared" si="1288"/>
        <v>0</v>
      </c>
      <c r="DC210" s="608">
        <f t="shared" si="1288"/>
        <v>0</v>
      </c>
      <c r="DD210" s="608">
        <f t="shared" si="1288"/>
        <v>0</v>
      </c>
      <c r="DE210" s="608">
        <f t="shared" si="1288"/>
        <v>0</v>
      </c>
      <c r="DF210" s="608">
        <f t="shared" si="1288"/>
        <v>0</v>
      </c>
      <c r="DG210" s="608">
        <f t="shared" si="1288"/>
        <v>0</v>
      </c>
      <c r="DH210" s="608">
        <f t="shared" si="1288"/>
        <v>0</v>
      </c>
      <c r="DI210" s="608">
        <f t="shared" si="1288"/>
        <v>0</v>
      </c>
      <c r="DJ210" s="610">
        <f t="shared" si="1289"/>
        <v>0</v>
      </c>
      <c r="DK210" s="611"/>
      <c r="DL210" s="607">
        <f t="shared" si="1290"/>
        <v>0</v>
      </c>
      <c r="DM210" s="608">
        <f t="shared" si="1290"/>
        <v>0</v>
      </c>
      <c r="DN210" s="608">
        <f t="shared" si="1290"/>
        <v>0</v>
      </c>
      <c r="DO210" s="608">
        <f t="shared" si="1290"/>
        <v>0</v>
      </c>
      <c r="DP210" s="608">
        <f t="shared" si="1290"/>
        <v>0</v>
      </c>
      <c r="DQ210" s="608">
        <f t="shared" si="1290"/>
        <v>0</v>
      </c>
      <c r="DR210" s="608">
        <f t="shared" si="1290"/>
        <v>0</v>
      </c>
      <c r="DS210" s="608">
        <f t="shared" si="1290"/>
        <v>0</v>
      </c>
      <c r="DT210" s="608">
        <f t="shared" si="1290"/>
        <v>0</v>
      </c>
      <c r="DU210" s="608">
        <f t="shared" si="1290"/>
        <v>0</v>
      </c>
      <c r="DV210" s="608">
        <f t="shared" si="1290"/>
        <v>0</v>
      </c>
      <c r="DW210" s="608">
        <f t="shared" si="1290"/>
        <v>0</v>
      </c>
      <c r="DX210" s="610">
        <f t="shared" si="1291"/>
        <v>0</v>
      </c>
      <c r="DY210" s="611"/>
      <c r="DZ210" s="607">
        <f t="shared" si="1292"/>
        <v>0</v>
      </c>
      <c r="EA210" s="608">
        <f t="shared" si="1292"/>
        <v>0</v>
      </c>
      <c r="EB210" s="608">
        <f t="shared" si="1292"/>
        <v>0</v>
      </c>
      <c r="EC210" s="608">
        <f t="shared" si="1292"/>
        <v>0</v>
      </c>
      <c r="ED210" s="608">
        <f t="shared" si="1292"/>
        <v>0</v>
      </c>
      <c r="EE210" s="608">
        <f t="shared" si="1292"/>
        <v>0</v>
      </c>
      <c r="EF210" s="608">
        <f t="shared" si="1292"/>
        <v>0</v>
      </c>
      <c r="EG210" s="608">
        <f t="shared" si="1292"/>
        <v>0</v>
      </c>
      <c r="EH210" s="608">
        <f t="shared" si="1292"/>
        <v>0</v>
      </c>
      <c r="EI210" s="608">
        <f t="shared" si="1292"/>
        <v>0</v>
      </c>
      <c r="EJ210" s="608">
        <f t="shared" si="1292"/>
        <v>0</v>
      </c>
      <c r="EK210" s="608">
        <f t="shared" si="1292"/>
        <v>0</v>
      </c>
      <c r="EL210" s="610">
        <f t="shared" si="1293"/>
        <v>0</v>
      </c>
      <c r="EM210" s="611"/>
      <c r="EN210" s="607">
        <f t="shared" si="1294"/>
        <v>673.8</v>
      </c>
      <c r="EO210" s="608">
        <f t="shared" si="1294"/>
        <v>0</v>
      </c>
      <c r="EP210" s="608">
        <f t="shared" si="1294"/>
        <v>0</v>
      </c>
      <c r="EQ210" s="608">
        <f t="shared" si="1294"/>
        <v>0</v>
      </c>
      <c r="ER210" s="608">
        <f t="shared" si="1294"/>
        <v>0</v>
      </c>
      <c r="ES210" s="608">
        <f t="shared" si="1294"/>
        <v>0</v>
      </c>
      <c r="ET210" s="608">
        <f t="shared" si="1294"/>
        <v>0</v>
      </c>
      <c r="EU210" s="608">
        <f t="shared" si="1294"/>
        <v>0</v>
      </c>
      <c r="EV210" s="608">
        <f t="shared" si="1294"/>
        <v>0</v>
      </c>
      <c r="EW210" s="608">
        <f t="shared" si="1294"/>
        <v>0</v>
      </c>
      <c r="EX210" s="608">
        <f t="shared" si="1294"/>
        <v>0</v>
      </c>
      <c r="EY210" s="608">
        <f t="shared" si="1294"/>
        <v>0</v>
      </c>
      <c r="EZ210" s="610">
        <f t="shared" si="1295"/>
        <v>673.8</v>
      </c>
      <c r="FA210" s="611"/>
      <c r="FB210" s="607">
        <f t="shared" si="1296"/>
        <v>0</v>
      </c>
      <c r="FC210" s="608">
        <f t="shared" si="1296"/>
        <v>0</v>
      </c>
      <c r="FD210" s="608">
        <f t="shared" si="1296"/>
        <v>0</v>
      </c>
      <c r="FE210" s="608">
        <f t="shared" si="1296"/>
        <v>0</v>
      </c>
      <c r="FF210" s="608">
        <f t="shared" si="1296"/>
        <v>0</v>
      </c>
      <c r="FG210" s="608">
        <f t="shared" si="1296"/>
        <v>0</v>
      </c>
      <c r="FH210" s="608">
        <f t="shared" si="1296"/>
        <v>0</v>
      </c>
      <c r="FI210" s="608">
        <f t="shared" si="1296"/>
        <v>0</v>
      </c>
      <c r="FJ210" s="608">
        <f t="shared" si="1296"/>
        <v>0</v>
      </c>
      <c r="FK210" s="608">
        <f t="shared" si="1296"/>
        <v>0</v>
      </c>
      <c r="FL210" s="608">
        <f t="shared" si="1296"/>
        <v>0</v>
      </c>
      <c r="FM210" s="608">
        <f t="shared" si="1296"/>
        <v>0</v>
      </c>
      <c r="FN210" s="610">
        <f t="shared" si="1297"/>
        <v>0</v>
      </c>
      <c r="FO210" s="611"/>
      <c r="FP210" s="607">
        <f t="shared" si="1298"/>
        <v>0</v>
      </c>
      <c r="FQ210" s="608">
        <f t="shared" si="1298"/>
        <v>0</v>
      </c>
      <c r="FR210" s="608">
        <f t="shared" si="1298"/>
        <v>0</v>
      </c>
      <c r="FS210" s="608">
        <f t="shared" si="1298"/>
        <v>0</v>
      </c>
      <c r="FT210" s="608">
        <f t="shared" si="1298"/>
        <v>0</v>
      </c>
      <c r="FU210" s="608">
        <f t="shared" si="1298"/>
        <v>0</v>
      </c>
      <c r="FV210" s="608">
        <f t="shared" si="1298"/>
        <v>0</v>
      </c>
      <c r="FW210" s="608">
        <f t="shared" si="1298"/>
        <v>0</v>
      </c>
      <c r="FX210" s="608">
        <f t="shared" si="1298"/>
        <v>0</v>
      </c>
      <c r="FY210" s="608">
        <f t="shared" si="1298"/>
        <v>0</v>
      </c>
      <c r="FZ210" s="608">
        <f t="shared" si="1298"/>
        <v>0</v>
      </c>
      <c r="GA210" s="608">
        <f t="shared" si="1298"/>
        <v>0</v>
      </c>
      <c r="GB210" s="610">
        <f t="shared" si="1299"/>
        <v>0</v>
      </c>
      <c r="GC210" s="611"/>
      <c r="GD210" s="607">
        <f t="shared" si="1300"/>
        <v>0</v>
      </c>
      <c r="GE210" s="608">
        <f t="shared" si="1300"/>
        <v>0</v>
      </c>
      <c r="GF210" s="608">
        <f t="shared" si="1300"/>
        <v>0</v>
      </c>
      <c r="GG210" s="608">
        <f t="shared" si="1300"/>
        <v>0</v>
      </c>
      <c r="GH210" s="608">
        <f t="shared" si="1300"/>
        <v>0</v>
      </c>
      <c r="GI210" s="608">
        <f t="shared" si="1300"/>
        <v>0</v>
      </c>
      <c r="GJ210" s="608">
        <f t="shared" si="1300"/>
        <v>0</v>
      </c>
      <c r="GK210" s="608">
        <f t="shared" si="1300"/>
        <v>0</v>
      </c>
      <c r="GL210" s="608">
        <f t="shared" si="1300"/>
        <v>0</v>
      </c>
      <c r="GM210" s="608">
        <f t="shared" si="1300"/>
        <v>0</v>
      </c>
      <c r="GN210" s="608">
        <f t="shared" si="1300"/>
        <v>0</v>
      </c>
      <c r="GO210" s="608">
        <f t="shared" si="1300"/>
        <v>0</v>
      </c>
      <c r="GP210" s="610">
        <f t="shared" si="1301"/>
        <v>0</v>
      </c>
      <c r="GQ210" s="611"/>
      <c r="GR210" s="607">
        <f t="shared" si="1302"/>
        <v>0</v>
      </c>
      <c r="GS210" s="608">
        <f t="shared" si="1302"/>
        <v>194.77</v>
      </c>
      <c r="GT210" s="608">
        <f t="shared" si="1302"/>
        <v>0</v>
      </c>
      <c r="GU210" s="608">
        <f t="shared" si="1302"/>
        <v>0</v>
      </c>
      <c r="GV210" s="608">
        <f t="shared" si="1302"/>
        <v>0</v>
      </c>
      <c r="GW210" s="608">
        <f t="shared" si="1302"/>
        <v>0</v>
      </c>
      <c r="GX210" s="608">
        <f t="shared" si="1302"/>
        <v>0</v>
      </c>
      <c r="GY210" s="608">
        <f t="shared" si="1302"/>
        <v>0</v>
      </c>
      <c r="GZ210" s="608">
        <f t="shared" si="1302"/>
        <v>0</v>
      </c>
      <c r="HA210" s="608">
        <f t="shared" si="1302"/>
        <v>0</v>
      </c>
      <c r="HB210" s="608">
        <f t="shared" si="1302"/>
        <v>0</v>
      </c>
      <c r="HC210" s="608">
        <f t="shared" si="1302"/>
        <v>0</v>
      </c>
      <c r="HD210" s="610">
        <f t="shared" si="1303"/>
        <v>194.77</v>
      </c>
      <c r="HE210" s="611"/>
      <c r="HF210" s="607">
        <f t="shared" si="1304"/>
        <v>0</v>
      </c>
      <c r="HG210" s="608">
        <f t="shared" si="1304"/>
        <v>0</v>
      </c>
      <c r="HH210" s="608">
        <f t="shared" si="1304"/>
        <v>0</v>
      </c>
      <c r="HI210" s="608">
        <f t="shared" si="1304"/>
        <v>0</v>
      </c>
      <c r="HJ210" s="608">
        <f t="shared" si="1304"/>
        <v>0</v>
      </c>
      <c r="HK210" s="608">
        <f t="shared" si="1304"/>
        <v>0</v>
      </c>
      <c r="HL210" s="608">
        <f t="shared" si="1304"/>
        <v>0</v>
      </c>
      <c r="HM210" s="608">
        <f t="shared" si="1304"/>
        <v>0</v>
      </c>
      <c r="HN210" s="608">
        <f t="shared" si="1304"/>
        <v>0</v>
      </c>
      <c r="HO210" s="608">
        <f t="shared" si="1304"/>
        <v>0</v>
      </c>
      <c r="HP210" s="608">
        <f t="shared" si="1304"/>
        <v>0</v>
      </c>
      <c r="HQ210" s="608">
        <f t="shared" si="1304"/>
        <v>0</v>
      </c>
      <c r="HR210" s="610">
        <f t="shared" si="1305"/>
        <v>0</v>
      </c>
      <c r="HS210" s="611"/>
      <c r="HT210" s="607">
        <f t="shared" si="1306"/>
        <v>0</v>
      </c>
      <c r="HU210" s="608">
        <f t="shared" si="1306"/>
        <v>661.66</v>
      </c>
      <c r="HV210" s="608">
        <f t="shared" si="1306"/>
        <v>0</v>
      </c>
      <c r="HW210" s="608">
        <f t="shared" si="1306"/>
        <v>0</v>
      </c>
      <c r="HX210" s="608">
        <f t="shared" si="1306"/>
        <v>0</v>
      </c>
      <c r="HY210" s="608">
        <f t="shared" si="1306"/>
        <v>0</v>
      </c>
      <c r="HZ210" s="608">
        <f t="shared" si="1306"/>
        <v>0</v>
      </c>
      <c r="IA210" s="608">
        <f t="shared" si="1306"/>
        <v>0</v>
      </c>
      <c r="IB210" s="608">
        <f t="shared" si="1306"/>
        <v>0</v>
      </c>
      <c r="IC210" s="608">
        <f t="shared" si="1306"/>
        <v>0</v>
      </c>
      <c r="ID210" s="608">
        <f t="shared" si="1306"/>
        <v>0</v>
      </c>
      <c r="IE210" s="608">
        <f t="shared" si="1306"/>
        <v>0</v>
      </c>
      <c r="IF210" s="610">
        <f t="shared" si="1307"/>
        <v>661.66</v>
      </c>
      <c r="IG210" s="611"/>
      <c r="IH210" s="607">
        <f t="shared" si="1308"/>
        <v>0</v>
      </c>
      <c r="II210" s="608">
        <f t="shared" si="1308"/>
        <v>0</v>
      </c>
      <c r="IJ210" s="608">
        <f t="shared" si="1308"/>
        <v>0</v>
      </c>
      <c r="IK210" s="608">
        <f t="shared" si="1308"/>
        <v>0</v>
      </c>
      <c r="IL210" s="608">
        <f t="shared" si="1308"/>
        <v>0</v>
      </c>
      <c r="IM210" s="608">
        <f t="shared" si="1308"/>
        <v>0</v>
      </c>
      <c r="IN210" s="608">
        <f t="shared" si="1308"/>
        <v>0</v>
      </c>
      <c r="IO210" s="608">
        <f t="shared" si="1308"/>
        <v>0</v>
      </c>
      <c r="IP210" s="608">
        <f t="shared" si="1308"/>
        <v>0</v>
      </c>
      <c r="IQ210" s="608">
        <f t="shared" si="1308"/>
        <v>0</v>
      </c>
      <c r="IR210" s="608">
        <f t="shared" si="1308"/>
        <v>0</v>
      </c>
      <c r="IS210" s="608">
        <f t="shared" si="1308"/>
        <v>0</v>
      </c>
      <c r="IT210" s="610">
        <f t="shared" si="1309"/>
        <v>0</v>
      </c>
      <c r="IU210" s="611"/>
      <c r="IV210" s="607">
        <f t="shared" si="1310"/>
        <v>0</v>
      </c>
      <c r="IW210" s="608">
        <f t="shared" si="1310"/>
        <v>0</v>
      </c>
      <c r="IX210" s="608">
        <f t="shared" si="1310"/>
        <v>0</v>
      </c>
      <c r="IY210" s="608">
        <f t="shared" si="1310"/>
        <v>0</v>
      </c>
      <c r="IZ210" s="608">
        <f t="shared" si="1310"/>
        <v>0</v>
      </c>
      <c r="JA210" s="608">
        <f t="shared" si="1310"/>
        <v>0</v>
      </c>
      <c r="JB210" s="608">
        <f t="shared" si="1310"/>
        <v>0</v>
      </c>
      <c r="JC210" s="608">
        <f t="shared" si="1310"/>
        <v>0</v>
      </c>
      <c r="JD210" s="608">
        <f t="shared" si="1310"/>
        <v>0</v>
      </c>
      <c r="JE210" s="608">
        <f t="shared" si="1310"/>
        <v>0</v>
      </c>
      <c r="JF210" s="608">
        <f t="shared" si="1310"/>
        <v>0</v>
      </c>
      <c r="JG210" s="608">
        <f t="shared" si="1310"/>
        <v>0</v>
      </c>
      <c r="JH210" s="610">
        <f t="shared" si="1311"/>
        <v>0</v>
      </c>
      <c r="JI210" s="611"/>
      <c r="JJ210" s="607">
        <f t="shared" si="1312"/>
        <v>0</v>
      </c>
      <c r="JK210" s="608">
        <f t="shared" si="1312"/>
        <v>0</v>
      </c>
      <c r="JL210" s="608">
        <f t="shared" si="1312"/>
        <v>0</v>
      </c>
      <c r="JM210" s="608">
        <f t="shared" si="1312"/>
        <v>0</v>
      </c>
      <c r="JN210" s="608">
        <f t="shared" si="1312"/>
        <v>0</v>
      </c>
      <c r="JO210" s="608">
        <f t="shared" si="1312"/>
        <v>0</v>
      </c>
      <c r="JP210" s="608">
        <f t="shared" si="1312"/>
        <v>0</v>
      </c>
      <c r="JQ210" s="608">
        <f t="shared" si="1312"/>
        <v>0</v>
      </c>
      <c r="JR210" s="608">
        <f t="shared" si="1312"/>
        <v>0</v>
      </c>
      <c r="JS210" s="608">
        <f t="shared" si="1312"/>
        <v>0</v>
      </c>
      <c r="JT210" s="608">
        <f t="shared" si="1312"/>
        <v>0</v>
      </c>
      <c r="JU210" s="608">
        <f t="shared" si="1312"/>
        <v>0</v>
      </c>
      <c r="JV210" s="610">
        <f t="shared" si="1313"/>
        <v>0</v>
      </c>
      <c r="JW210" s="611"/>
      <c r="JX210" s="607">
        <f t="shared" si="1314"/>
        <v>761.7</v>
      </c>
      <c r="JY210" s="608">
        <f t="shared" si="1314"/>
        <v>506.11</v>
      </c>
      <c r="JZ210" s="608">
        <f t="shared" si="1314"/>
        <v>0</v>
      </c>
      <c r="KA210" s="608">
        <f t="shared" si="1314"/>
        <v>0</v>
      </c>
      <c r="KB210" s="608">
        <f t="shared" si="1314"/>
        <v>0</v>
      </c>
      <c r="KC210" s="608">
        <f t="shared" si="1314"/>
        <v>0</v>
      </c>
      <c r="KD210" s="608">
        <f t="shared" si="1314"/>
        <v>0</v>
      </c>
      <c r="KE210" s="608">
        <f t="shared" si="1314"/>
        <v>0</v>
      </c>
      <c r="KF210" s="608">
        <f t="shared" si="1314"/>
        <v>0</v>
      </c>
      <c r="KG210" s="608">
        <f t="shared" si="1314"/>
        <v>0</v>
      </c>
      <c r="KH210" s="608">
        <f t="shared" si="1314"/>
        <v>0</v>
      </c>
      <c r="KI210" s="608">
        <f t="shared" si="1314"/>
        <v>0</v>
      </c>
      <c r="KJ210" s="610">
        <f t="shared" si="1315"/>
        <v>1267.81</v>
      </c>
      <c r="KK210" s="611"/>
      <c r="KL210" s="607">
        <f t="shared" si="1316"/>
        <v>2970.37</v>
      </c>
      <c r="KM210" s="608">
        <f t="shared" si="1316"/>
        <v>749.16</v>
      </c>
      <c r="KN210" s="608">
        <f t="shared" si="1316"/>
        <v>0</v>
      </c>
      <c r="KO210" s="608">
        <f t="shared" si="1316"/>
        <v>0</v>
      </c>
      <c r="KP210" s="608">
        <f t="shared" si="1316"/>
        <v>0</v>
      </c>
      <c r="KQ210" s="608">
        <f t="shared" si="1316"/>
        <v>0</v>
      </c>
      <c r="KR210" s="608">
        <f t="shared" si="1316"/>
        <v>0</v>
      </c>
      <c r="KS210" s="608">
        <f t="shared" si="1316"/>
        <v>0</v>
      </c>
      <c r="KT210" s="608">
        <f t="shared" si="1316"/>
        <v>0</v>
      </c>
      <c r="KU210" s="608">
        <f t="shared" si="1316"/>
        <v>0</v>
      </c>
      <c r="KV210" s="608">
        <f t="shared" si="1316"/>
        <v>0</v>
      </c>
      <c r="KW210" s="608">
        <f t="shared" si="1316"/>
        <v>0</v>
      </c>
      <c r="KX210" s="610">
        <f t="shared" si="1317"/>
        <v>3719.5299999999997</v>
      </c>
      <c r="KY210" s="611"/>
      <c r="KZ210" s="607">
        <f t="shared" si="1318"/>
        <v>0</v>
      </c>
      <c r="LA210" s="608">
        <f t="shared" si="1318"/>
        <v>0</v>
      </c>
      <c r="LB210" s="608">
        <f t="shared" si="1318"/>
        <v>0</v>
      </c>
      <c r="LC210" s="608">
        <f t="shared" si="1318"/>
        <v>0</v>
      </c>
      <c r="LD210" s="608">
        <f t="shared" si="1318"/>
        <v>0</v>
      </c>
      <c r="LE210" s="608">
        <f t="shared" si="1318"/>
        <v>0</v>
      </c>
      <c r="LF210" s="608">
        <f t="shared" si="1318"/>
        <v>0</v>
      </c>
      <c r="LG210" s="608">
        <f t="shared" si="1318"/>
        <v>0</v>
      </c>
      <c r="LH210" s="608">
        <f t="shared" si="1318"/>
        <v>0</v>
      </c>
      <c r="LI210" s="608">
        <f t="shared" si="1318"/>
        <v>0</v>
      </c>
      <c r="LJ210" s="608">
        <f t="shared" si="1318"/>
        <v>0</v>
      </c>
      <c r="LK210" s="608">
        <f t="shared" si="1318"/>
        <v>0</v>
      </c>
      <c r="LL210" s="610">
        <f t="shared" si="1319"/>
        <v>0</v>
      </c>
      <c r="LM210" s="611"/>
      <c r="LN210" s="607">
        <f t="shared" si="1320"/>
        <v>384.24</v>
      </c>
      <c r="LO210" s="608">
        <f t="shared" si="1320"/>
        <v>0</v>
      </c>
      <c r="LP210" s="608">
        <f t="shared" si="1320"/>
        <v>0</v>
      </c>
      <c r="LQ210" s="608">
        <f t="shared" si="1320"/>
        <v>0</v>
      </c>
      <c r="LR210" s="608">
        <f t="shared" si="1320"/>
        <v>0</v>
      </c>
      <c r="LS210" s="608">
        <f t="shared" si="1320"/>
        <v>0</v>
      </c>
      <c r="LT210" s="608">
        <f t="shared" si="1320"/>
        <v>0</v>
      </c>
      <c r="LU210" s="608">
        <f t="shared" si="1320"/>
        <v>0</v>
      </c>
      <c r="LV210" s="608">
        <f t="shared" si="1320"/>
        <v>0</v>
      </c>
      <c r="LW210" s="608">
        <f t="shared" si="1320"/>
        <v>0</v>
      </c>
      <c r="LX210" s="608">
        <f t="shared" si="1320"/>
        <v>0</v>
      </c>
      <c r="LY210" s="608">
        <f t="shared" si="1320"/>
        <v>0</v>
      </c>
      <c r="LZ210" s="610">
        <f t="shared" si="1321"/>
        <v>384.24</v>
      </c>
      <c r="MA210" s="611"/>
      <c r="MB210" s="607">
        <f t="shared" si="1322"/>
        <v>0</v>
      </c>
      <c r="MC210" s="608">
        <f t="shared" si="1322"/>
        <v>0</v>
      </c>
      <c r="MD210" s="608">
        <f t="shared" si="1322"/>
        <v>0</v>
      </c>
      <c r="ME210" s="608">
        <f t="shared" si="1322"/>
        <v>0</v>
      </c>
      <c r="MF210" s="608">
        <f t="shared" si="1322"/>
        <v>0</v>
      </c>
      <c r="MG210" s="608">
        <f t="shared" si="1322"/>
        <v>0</v>
      </c>
      <c r="MH210" s="608">
        <f t="shared" si="1322"/>
        <v>0</v>
      </c>
      <c r="MI210" s="608">
        <f t="shared" si="1322"/>
        <v>0</v>
      </c>
      <c r="MJ210" s="608">
        <f t="shared" si="1322"/>
        <v>0</v>
      </c>
      <c r="MK210" s="608">
        <f t="shared" si="1322"/>
        <v>0</v>
      </c>
      <c r="ML210" s="608">
        <f t="shared" si="1322"/>
        <v>0</v>
      </c>
      <c r="MM210" s="608">
        <f t="shared" si="1322"/>
        <v>0</v>
      </c>
      <c r="MN210" s="610">
        <f t="shared" si="1323"/>
        <v>0</v>
      </c>
      <c r="MO210" s="611"/>
      <c r="MP210" s="607">
        <f t="shared" si="1324"/>
        <v>0</v>
      </c>
      <c r="MQ210" s="608">
        <f t="shared" si="1324"/>
        <v>0</v>
      </c>
      <c r="MR210" s="608">
        <f t="shared" si="1324"/>
        <v>0</v>
      </c>
      <c r="MS210" s="608">
        <f t="shared" si="1324"/>
        <v>0</v>
      </c>
      <c r="MT210" s="608">
        <f t="shared" si="1324"/>
        <v>0</v>
      </c>
      <c r="MU210" s="608">
        <f t="shared" si="1324"/>
        <v>0</v>
      </c>
      <c r="MV210" s="608">
        <f t="shared" si="1324"/>
        <v>0</v>
      </c>
      <c r="MW210" s="608">
        <f t="shared" si="1324"/>
        <v>0</v>
      </c>
      <c r="MX210" s="608">
        <f t="shared" si="1324"/>
        <v>0</v>
      </c>
      <c r="MY210" s="608">
        <f t="shared" si="1324"/>
        <v>0</v>
      </c>
      <c r="MZ210" s="608">
        <f t="shared" si="1324"/>
        <v>0</v>
      </c>
      <c r="NA210" s="608">
        <f t="shared" si="1324"/>
        <v>0</v>
      </c>
      <c r="NB210" s="610">
        <f t="shared" si="1325"/>
        <v>0</v>
      </c>
      <c r="NC210" s="611"/>
      <c r="ND210" s="607">
        <f t="shared" si="1326"/>
        <v>62.15</v>
      </c>
      <c r="NE210" s="608">
        <f t="shared" si="1326"/>
        <v>0</v>
      </c>
      <c r="NF210" s="608">
        <f t="shared" si="1326"/>
        <v>0</v>
      </c>
      <c r="NG210" s="608">
        <f t="shared" si="1326"/>
        <v>0</v>
      </c>
      <c r="NH210" s="608">
        <f t="shared" si="1326"/>
        <v>0</v>
      </c>
      <c r="NI210" s="608">
        <f t="shared" si="1326"/>
        <v>0</v>
      </c>
      <c r="NJ210" s="608">
        <f t="shared" si="1326"/>
        <v>0</v>
      </c>
      <c r="NK210" s="608">
        <f t="shared" si="1326"/>
        <v>0</v>
      </c>
      <c r="NL210" s="608">
        <f t="shared" si="1326"/>
        <v>0</v>
      </c>
      <c r="NM210" s="608">
        <f t="shared" si="1326"/>
        <v>0</v>
      </c>
      <c r="NN210" s="608">
        <f t="shared" si="1326"/>
        <v>0</v>
      </c>
      <c r="NO210" s="608">
        <f t="shared" si="1326"/>
        <v>0</v>
      </c>
      <c r="NP210" s="610">
        <f t="shared" si="1327"/>
        <v>62.15</v>
      </c>
      <c r="NQ210" s="611"/>
      <c r="NR210" s="607">
        <f t="shared" si="1328"/>
        <v>0</v>
      </c>
      <c r="NS210" s="608">
        <f t="shared" si="1328"/>
        <v>16.46</v>
      </c>
      <c r="NT210" s="608">
        <f t="shared" si="1328"/>
        <v>0</v>
      </c>
      <c r="NU210" s="608">
        <f t="shared" si="1328"/>
        <v>0</v>
      </c>
      <c r="NV210" s="608">
        <f t="shared" si="1328"/>
        <v>0</v>
      </c>
      <c r="NW210" s="608">
        <f t="shared" si="1328"/>
        <v>0</v>
      </c>
      <c r="NX210" s="608">
        <f t="shared" si="1328"/>
        <v>0</v>
      </c>
      <c r="NY210" s="608">
        <f t="shared" si="1328"/>
        <v>0</v>
      </c>
      <c r="NZ210" s="608">
        <f t="shared" si="1328"/>
        <v>0</v>
      </c>
      <c r="OA210" s="608">
        <f t="shared" si="1328"/>
        <v>0</v>
      </c>
      <c r="OB210" s="608">
        <f t="shared" si="1328"/>
        <v>0</v>
      </c>
      <c r="OC210" s="608">
        <f t="shared" si="1328"/>
        <v>0</v>
      </c>
      <c r="OD210" s="610">
        <f t="shared" si="1329"/>
        <v>16.46</v>
      </c>
      <c r="OE210" s="611"/>
      <c r="OF210" s="607">
        <f t="shared" si="1330"/>
        <v>0</v>
      </c>
      <c r="OG210" s="608">
        <f t="shared" si="1330"/>
        <v>0</v>
      </c>
      <c r="OH210" s="608">
        <f t="shared" si="1330"/>
        <v>0</v>
      </c>
      <c r="OI210" s="608">
        <f t="shared" si="1330"/>
        <v>0</v>
      </c>
      <c r="OJ210" s="608">
        <f t="shared" si="1330"/>
        <v>0</v>
      </c>
      <c r="OK210" s="608">
        <f t="shared" si="1330"/>
        <v>0</v>
      </c>
      <c r="OL210" s="608">
        <f t="shared" si="1330"/>
        <v>0</v>
      </c>
      <c r="OM210" s="608">
        <f t="shared" si="1330"/>
        <v>0</v>
      </c>
      <c r="ON210" s="608">
        <f t="shared" si="1330"/>
        <v>0</v>
      </c>
      <c r="OO210" s="608">
        <f t="shared" si="1330"/>
        <v>0</v>
      </c>
      <c r="OP210" s="608">
        <f t="shared" si="1330"/>
        <v>0</v>
      </c>
      <c r="OQ210" s="608">
        <f t="shared" si="1330"/>
        <v>0</v>
      </c>
      <c r="OR210" s="610">
        <f t="shared" si="1331"/>
        <v>0</v>
      </c>
      <c r="OS210" s="611"/>
      <c r="OT210" s="607">
        <f t="shared" si="1332"/>
        <v>0</v>
      </c>
      <c r="OU210" s="608">
        <f t="shared" si="1332"/>
        <v>0</v>
      </c>
      <c r="OV210" s="608">
        <f t="shared" si="1332"/>
        <v>0</v>
      </c>
      <c r="OW210" s="608">
        <f t="shared" si="1332"/>
        <v>0</v>
      </c>
      <c r="OX210" s="608">
        <f t="shared" si="1332"/>
        <v>0</v>
      </c>
      <c r="OY210" s="608">
        <f t="shared" si="1332"/>
        <v>0</v>
      </c>
      <c r="OZ210" s="608">
        <f t="shared" si="1332"/>
        <v>0</v>
      </c>
      <c r="PA210" s="608">
        <f t="shared" si="1332"/>
        <v>0</v>
      </c>
      <c r="PB210" s="608">
        <f t="shared" si="1332"/>
        <v>0</v>
      </c>
      <c r="PC210" s="608">
        <f t="shared" si="1332"/>
        <v>0</v>
      </c>
      <c r="PD210" s="608">
        <f t="shared" si="1332"/>
        <v>0</v>
      </c>
      <c r="PE210" s="608">
        <f t="shared" si="1332"/>
        <v>0</v>
      </c>
      <c r="PF210" s="610">
        <f t="shared" si="1333"/>
        <v>0</v>
      </c>
      <c r="PG210" s="611"/>
      <c r="PH210" s="607">
        <f t="shared" si="1334"/>
        <v>0</v>
      </c>
      <c r="PI210" s="608">
        <f t="shared" si="1334"/>
        <v>0</v>
      </c>
      <c r="PJ210" s="608">
        <f t="shared" si="1334"/>
        <v>0</v>
      </c>
      <c r="PK210" s="608">
        <f t="shared" si="1334"/>
        <v>0</v>
      </c>
      <c r="PL210" s="608">
        <f t="shared" si="1334"/>
        <v>0</v>
      </c>
      <c r="PM210" s="608">
        <f t="shared" si="1334"/>
        <v>0</v>
      </c>
      <c r="PN210" s="608">
        <f t="shared" si="1334"/>
        <v>0</v>
      </c>
      <c r="PO210" s="608">
        <f t="shared" si="1334"/>
        <v>0</v>
      </c>
      <c r="PP210" s="608">
        <f t="shared" si="1334"/>
        <v>0</v>
      </c>
      <c r="PQ210" s="608">
        <f t="shared" si="1334"/>
        <v>0</v>
      </c>
      <c r="PR210" s="608">
        <f t="shared" si="1334"/>
        <v>0</v>
      </c>
      <c r="PS210" s="608">
        <f t="shared" si="1334"/>
        <v>0</v>
      </c>
      <c r="PT210" s="610">
        <f t="shared" si="1335"/>
        <v>0</v>
      </c>
      <c r="PU210" s="611"/>
      <c r="PV210" s="607">
        <f t="shared" si="1336"/>
        <v>0</v>
      </c>
      <c r="PW210" s="608">
        <f t="shared" si="1336"/>
        <v>0</v>
      </c>
      <c r="PX210" s="608">
        <f t="shared" si="1336"/>
        <v>0</v>
      </c>
      <c r="PY210" s="608">
        <f t="shared" si="1336"/>
        <v>0</v>
      </c>
      <c r="PZ210" s="608">
        <f t="shared" si="1336"/>
        <v>0</v>
      </c>
      <c r="QA210" s="608">
        <f t="shared" si="1336"/>
        <v>0</v>
      </c>
      <c r="QB210" s="608">
        <f t="shared" si="1336"/>
        <v>0</v>
      </c>
      <c r="QC210" s="608">
        <f t="shared" si="1336"/>
        <v>0</v>
      </c>
      <c r="QD210" s="608">
        <f t="shared" si="1336"/>
        <v>0</v>
      </c>
      <c r="QE210" s="608">
        <f t="shared" si="1336"/>
        <v>0</v>
      </c>
      <c r="QF210" s="608">
        <f t="shared" si="1336"/>
        <v>0</v>
      </c>
      <c r="QG210" s="608">
        <f t="shared" si="1336"/>
        <v>0</v>
      </c>
      <c r="QH210" s="610">
        <f t="shared" si="1337"/>
        <v>0</v>
      </c>
      <c r="QI210" s="611"/>
      <c r="QJ210" s="607">
        <f t="shared" si="1338"/>
        <v>0</v>
      </c>
      <c r="QK210" s="608">
        <f t="shared" si="1338"/>
        <v>0</v>
      </c>
      <c r="QL210" s="608">
        <f t="shared" si="1338"/>
        <v>0</v>
      </c>
      <c r="QM210" s="608">
        <f t="shared" si="1338"/>
        <v>0</v>
      </c>
      <c r="QN210" s="608">
        <f t="shared" si="1338"/>
        <v>0</v>
      </c>
      <c r="QO210" s="608">
        <f t="shared" si="1338"/>
        <v>0</v>
      </c>
      <c r="QP210" s="608">
        <f t="shared" si="1338"/>
        <v>0</v>
      </c>
      <c r="QQ210" s="608">
        <f t="shared" si="1338"/>
        <v>0</v>
      </c>
      <c r="QR210" s="608">
        <f t="shared" si="1338"/>
        <v>0</v>
      </c>
      <c r="QS210" s="608">
        <f t="shared" si="1338"/>
        <v>0</v>
      </c>
      <c r="QT210" s="608">
        <f t="shared" si="1338"/>
        <v>0</v>
      </c>
      <c r="QU210" s="608">
        <f t="shared" si="1338"/>
        <v>0</v>
      </c>
      <c r="QV210" s="610">
        <f t="shared" si="1339"/>
        <v>0</v>
      </c>
      <c r="QW210" s="611"/>
      <c r="QX210" s="610">
        <f t="shared" si="1340"/>
        <v>7609.4899999999989</v>
      </c>
      <c r="QY210" s="610">
        <f t="shared" si="1341"/>
        <v>6968.96</v>
      </c>
      <c r="QZ210" s="610">
        <f t="shared" si="1341"/>
        <v>0</v>
      </c>
      <c r="RA210" s="610">
        <f t="shared" si="1341"/>
        <v>0</v>
      </c>
      <c r="RB210" s="610">
        <f t="shared" si="1341"/>
        <v>0</v>
      </c>
      <c r="RC210" s="610">
        <f t="shared" si="1341"/>
        <v>0</v>
      </c>
      <c r="RD210" s="610">
        <f t="shared" si="1341"/>
        <v>0</v>
      </c>
      <c r="RE210" s="610">
        <f t="shared" si="1341"/>
        <v>0</v>
      </c>
      <c r="RF210" s="610">
        <f t="shared" si="1341"/>
        <v>0</v>
      </c>
      <c r="RG210" s="610">
        <f t="shared" si="1341"/>
        <v>0</v>
      </c>
      <c r="RH210" s="610">
        <f t="shared" si="1341"/>
        <v>0</v>
      </c>
      <c r="RI210" s="610">
        <f t="shared" si="1341"/>
        <v>0</v>
      </c>
      <c r="RJ210" s="610">
        <f t="shared" si="1343"/>
        <v>14578.449999999999</v>
      </c>
    </row>
    <row r="211" spans="1:478" s="392" customFormat="1" x14ac:dyDescent="0.25">
      <c r="A211" s="589" t="s">
        <v>971</v>
      </c>
      <c r="B211" s="255" t="s">
        <v>118</v>
      </c>
      <c r="C211" s="313"/>
      <c r="D211" s="607">
        <f t="shared" si="1274"/>
        <v>3.63</v>
      </c>
      <c r="E211" s="623">
        <f t="shared" si="1274"/>
        <v>105.94</v>
      </c>
      <c r="F211" s="623">
        <f t="shared" si="1274"/>
        <v>0</v>
      </c>
      <c r="G211" s="623">
        <f t="shared" si="1274"/>
        <v>0</v>
      </c>
      <c r="H211" s="623">
        <f t="shared" si="1274"/>
        <v>0</v>
      </c>
      <c r="I211" s="623">
        <f t="shared" si="1274"/>
        <v>0</v>
      </c>
      <c r="J211" s="623">
        <f t="shared" si="1274"/>
        <v>0</v>
      </c>
      <c r="K211" s="623">
        <f t="shared" si="1274"/>
        <v>0</v>
      </c>
      <c r="L211" s="623">
        <f t="shared" si="1274"/>
        <v>0</v>
      </c>
      <c r="M211" s="623">
        <f t="shared" si="1274"/>
        <v>0</v>
      </c>
      <c r="N211" s="623">
        <f t="shared" si="1274"/>
        <v>0</v>
      </c>
      <c r="O211" s="623">
        <f t="shared" si="1274"/>
        <v>0</v>
      </c>
      <c r="P211" s="610">
        <f t="shared" si="1275"/>
        <v>109.57</v>
      </c>
      <c r="Q211" s="611"/>
      <c r="R211" s="607">
        <f t="shared" si="1276"/>
        <v>1.66</v>
      </c>
      <c r="S211" s="623">
        <f t="shared" si="1276"/>
        <v>44.14</v>
      </c>
      <c r="T211" s="623">
        <f t="shared" si="1276"/>
        <v>0</v>
      </c>
      <c r="U211" s="623">
        <f t="shared" si="1276"/>
        <v>0</v>
      </c>
      <c r="V211" s="623">
        <f t="shared" si="1276"/>
        <v>0</v>
      </c>
      <c r="W211" s="623">
        <f t="shared" si="1276"/>
        <v>0</v>
      </c>
      <c r="X211" s="623">
        <f t="shared" si="1276"/>
        <v>0</v>
      </c>
      <c r="Y211" s="623">
        <f t="shared" si="1276"/>
        <v>0</v>
      </c>
      <c r="Z211" s="623">
        <f t="shared" si="1276"/>
        <v>0</v>
      </c>
      <c r="AA211" s="623">
        <f t="shared" si="1276"/>
        <v>0</v>
      </c>
      <c r="AB211" s="623">
        <f t="shared" si="1276"/>
        <v>0</v>
      </c>
      <c r="AC211" s="623">
        <f t="shared" si="1276"/>
        <v>0</v>
      </c>
      <c r="AD211" s="610">
        <f t="shared" si="1277"/>
        <v>45.8</v>
      </c>
      <c r="AE211" s="611"/>
      <c r="AF211" s="607">
        <f t="shared" si="1278"/>
        <v>21.39</v>
      </c>
      <c r="AG211" s="623">
        <f t="shared" si="1278"/>
        <v>8.01</v>
      </c>
      <c r="AH211" s="623">
        <f t="shared" si="1278"/>
        <v>0</v>
      </c>
      <c r="AI211" s="623">
        <f t="shared" si="1278"/>
        <v>0</v>
      </c>
      <c r="AJ211" s="623">
        <f t="shared" si="1278"/>
        <v>0</v>
      </c>
      <c r="AK211" s="623">
        <f t="shared" si="1278"/>
        <v>0</v>
      </c>
      <c r="AL211" s="623">
        <f t="shared" si="1278"/>
        <v>0</v>
      </c>
      <c r="AM211" s="623">
        <f t="shared" si="1278"/>
        <v>0</v>
      </c>
      <c r="AN211" s="623">
        <f t="shared" si="1278"/>
        <v>0</v>
      </c>
      <c r="AO211" s="623">
        <f t="shared" si="1278"/>
        <v>0</v>
      </c>
      <c r="AP211" s="623">
        <f t="shared" si="1278"/>
        <v>0</v>
      </c>
      <c r="AQ211" s="623">
        <f t="shared" si="1278"/>
        <v>0</v>
      </c>
      <c r="AR211" s="610">
        <f t="shared" si="1279"/>
        <v>29.4</v>
      </c>
      <c r="AS211" s="611"/>
      <c r="AT211" s="607">
        <f t="shared" si="1280"/>
        <v>594.86</v>
      </c>
      <c r="AU211" s="623">
        <f t="shared" si="1280"/>
        <v>374.72</v>
      </c>
      <c r="AV211" s="623">
        <f t="shared" si="1280"/>
        <v>0</v>
      </c>
      <c r="AW211" s="623">
        <f t="shared" si="1280"/>
        <v>0</v>
      </c>
      <c r="AX211" s="623">
        <f t="shared" si="1280"/>
        <v>0</v>
      </c>
      <c r="AY211" s="623">
        <f t="shared" si="1280"/>
        <v>0</v>
      </c>
      <c r="AZ211" s="623">
        <f t="shared" si="1280"/>
        <v>0</v>
      </c>
      <c r="BA211" s="623">
        <f t="shared" si="1280"/>
        <v>0</v>
      </c>
      <c r="BB211" s="623">
        <f t="shared" si="1280"/>
        <v>0</v>
      </c>
      <c r="BC211" s="623">
        <f t="shared" si="1280"/>
        <v>0</v>
      </c>
      <c r="BD211" s="623">
        <f t="shared" si="1280"/>
        <v>0</v>
      </c>
      <c r="BE211" s="623">
        <f t="shared" si="1280"/>
        <v>0</v>
      </c>
      <c r="BF211" s="610">
        <f t="shared" si="1281"/>
        <v>969.58</v>
      </c>
      <c r="BG211" s="611"/>
      <c r="BH211" s="607">
        <f t="shared" si="1282"/>
        <v>18.25</v>
      </c>
      <c r="BI211" s="623">
        <f t="shared" si="1282"/>
        <v>4.24</v>
      </c>
      <c r="BJ211" s="623">
        <f t="shared" si="1282"/>
        <v>0</v>
      </c>
      <c r="BK211" s="623">
        <f t="shared" si="1282"/>
        <v>0</v>
      </c>
      <c r="BL211" s="623">
        <f t="shared" si="1282"/>
        <v>0</v>
      </c>
      <c r="BM211" s="623">
        <f t="shared" si="1282"/>
        <v>0</v>
      </c>
      <c r="BN211" s="623">
        <f t="shared" si="1282"/>
        <v>0</v>
      </c>
      <c r="BO211" s="623">
        <f t="shared" si="1282"/>
        <v>0</v>
      </c>
      <c r="BP211" s="623">
        <f t="shared" si="1282"/>
        <v>0</v>
      </c>
      <c r="BQ211" s="623">
        <f t="shared" si="1282"/>
        <v>0</v>
      </c>
      <c r="BR211" s="623">
        <f t="shared" si="1282"/>
        <v>0</v>
      </c>
      <c r="BS211" s="623">
        <f t="shared" si="1282"/>
        <v>0</v>
      </c>
      <c r="BT211" s="610">
        <f t="shared" si="1283"/>
        <v>22.490000000000002</v>
      </c>
      <c r="BU211" s="621"/>
      <c r="BV211" s="607">
        <f t="shared" si="1284"/>
        <v>547.57000000000005</v>
      </c>
      <c r="BW211" s="623">
        <f t="shared" si="1284"/>
        <v>122.91</v>
      </c>
      <c r="BX211" s="623">
        <f t="shared" si="1284"/>
        <v>0</v>
      </c>
      <c r="BY211" s="623">
        <f t="shared" si="1284"/>
        <v>0</v>
      </c>
      <c r="BZ211" s="623">
        <f t="shared" si="1284"/>
        <v>0</v>
      </c>
      <c r="CA211" s="623">
        <f t="shared" si="1284"/>
        <v>0</v>
      </c>
      <c r="CB211" s="623">
        <f t="shared" si="1284"/>
        <v>0</v>
      </c>
      <c r="CC211" s="623">
        <f t="shared" si="1284"/>
        <v>0</v>
      </c>
      <c r="CD211" s="623">
        <f t="shared" si="1284"/>
        <v>0</v>
      </c>
      <c r="CE211" s="623">
        <f t="shared" si="1284"/>
        <v>0</v>
      </c>
      <c r="CF211" s="623">
        <f t="shared" si="1284"/>
        <v>0</v>
      </c>
      <c r="CG211" s="623">
        <f t="shared" si="1284"/>
        <v>0</v>
      </c>
      <c r="CH211" s="610">
        <f t="shared" si="1285"/>
        <v>670.48</v>
      </c>
      <c r="CI211" s="611"/>
      <c r="CJ211" s="607">
        <f t="shared" si="1286"/>
        <v>100.96</v>
      </c>
      <c r="CK211" s="623">
        <f t="shared" si="1286"/>
        <v>48.37</v>
      </c>
      <c r="CL211" s="623">
        <f t="shared" si="1286"/>
        <v>0</v>
      </c>
      <c r="CM211" s="623">
        <f t="shared" si="1286"/>
        <v>0</v>
      </c>
      <c r="CN211" s="623">
        <f t="shared" si="1286"/>
        <v>0</v>
      </c>
      <c r="CO211" s="623">
        <f t="shared" si="1286"/>
        <v>0</v>
      </c>
      <c r="CP211" s="623">
        <f t="shared" si="1286"/>
        <v>0</v>
      </c>
      <c r="CQ211" s="623">
        <f t="shared" si="1286"/>
        <v>0</v>
      </c>
      <c r="CR211" s="623">
        <f t="shared" si="1286"/>
        <v>0</v>
      </c>
      <c r="CS211" s="623">
        <f t="shared" si="1286"/>
        <v>0</v>
      </c>
      <c r="CT211" s="623">
        <f t="shared" si="1286"/>
        <v>0</v>
      </c>
      <c r="CU211" s="623">
        <f t="shared" si="1286"/>
        <v>0</v>
      </c>
      <c r="CV211" s="610">
        <f t="shared" si="1287"/>
        <v>149.32999999999998</v>
      </c>
      <c r="CW211" s="611"/>
      <c r="CX211" s="607">
        <f t="shared" si="1288"/>
        <v>64.17</v>
      </c>
      <c r="CY211" s="623">
        <f t="shared" si="1288"/>
        <v>52.87</v>
      </c>
      <c r="CZ211" s="623">
        <f t="shared" si="1288"/>
        <v>0</v>
      </c>
      <c r="DA211" s="623">
        <f t="shared" si="1288"/>
        <v>0</v>
      </c>
      <c r="DB211" s="623">
        <f t="shared" si="1288"/>
        <v>0</v>
      </c>
      <c r="DC211" s="623">
        <f t="shared" si="1288"/>
        <v>0</v>
      </c>
      <c r="DD211" s="623">
        <f t="shared" si="1288"/>
        <v>0</v>
      </c>
      <c r="DE211" s="623">
        <f t="shared" si="1288"/>
        <v>0</v>
      </c>
      <c r="DF211" s="623">
        <f t="shared" si="1288"/>
        <v>0</v>
      </c>
      <c r="DG211" s="623">
        <f t="shared" si="1288"/>
        <v>0</v>
      </c>
      <c r="DH211" s="623">
        <f t="shared" si="1288"/>
        <v>0</v>
      </c>
      <c r="DI211" s="623">
        <f t="shared" si="1288"/>
        <v>0</v>
      </c>
      <c r="DJ211" s="610">
        <f t="shared" si="1289"/>
        <v>117.03999999999999</v>
      </c>
      <c r="DK211" s="611"/>
      <c r="DL211" s="607">
        <f t="shared" si="1290"/>
        <v>179.19</v>
      </c>
      <c r="DM211" s="623">
        <f t="shared" si="1290"/>
        <v>104.45</v>
      </c>
      <c r="DN211" s="623">
        <f t="shared" si="1290"/>
        <v>0</v>
      </c>
      <c r="DO211" s="623">
        <f t="shared" si="1290"/>
        <v>0</v>
      </c>
      <c r="DP211" s="623">
        <f t="shared" si="1290"/>
        <v>0</v>
      </c>
      <c r="DQ211" s="623">
        <f t="shared" si="1290"/>
        <v>0</v>
      </c>
      <c r="DR211" s="623">
        <f t="shared" si="1290"/>
        <v>0</v>
      </c>
      <c r="DS211" s="623">
        <f t="shared" si="1290"/>
        <v>0</v>
      </c>
      <c r="DT211" s="623">
        <f t="shared" si="1290"/>
        <v>0</v>
      </c>
      <c r="DU211" s="623">
        <f t="shared" si="1290"/>
        <v>0</v>
      </c>
      <c r="DV211" s="623">
        <f t="shared" si="1290"/>
        <v>0</v>
      </c>
      <c r="DW211" s="623">
        <f t="shared" si="1290"/>
        <v>0</v>
      </c>
      <c r="DX211" s="610">
        <f t="shared" si="1291"/>
        <v>283.64</v>
      </c>
      <c r="DY211" s="611"/>
      <c r="DZ211" s="607">
        <f t="shared" si="1292"/>
        <v>4.9400000000000004</v>
      </c>
      <c r="EA211" s="623">
        <f t="shared" si="1292"/>
        <v>132.43</v>
      </c>
      <c r="EB211" s="623">
        <f t="shared" si="1292"/>
        <v>0</v>
      </c>
      <c r="EC211" s="623">
        <f t="shared" si="1292"/>
        <v>0</v>
      </c>
      <c r="ED211" s="623">
        <f t="shared" si="1292"/>
        <v>0</v>
      </c>
      <c r="EE211" s="623">
        <f t="shared" si="1292"/>
        <v>0</v>
      </c>
      <c r="EF211" s="623">
        <f t="shared" si="1292"/>
        <v>0</v>
      </c>
      <c r="EG211" s="623">
        <f t="shared" si="1292"/>
        <v>0</v>
      </c>
      <c r="EH211" s="623">
        <f t="shared" si="1292"/>
        <v>0</v>
      </c>
      <c r="EI211" s="623">
        <f t="shared" si="1292"/>
        <v>0</v>
      </c>
      <c r="EJ211" s="623">
        <f t="shared" si="1292"/>
        <v>0</v>
      </c>
      <c r="EK211" s="623">
        <f t="shared" si="1292"/>
        <v>0</v>
      </c>
      <c r="EL211" s="610">
        <f t="shared" si="1293"/>
        <v>137.37</v>
      </c>
      <c r="EM211" s="611"/>
      <c r="EN211" s="607">
        <f t="shared" si="1294"/>
        <v>4.9400000000000004</v>
      </c>
      <c r="EO211" s="623">
        <f t="shared" si="1294"/>
        <v>132.43</v>
      </c>
      <c r="EP211" s="623">
        <f t="shared" si="1294"/>
        <v>0</v>
      </c>
      <c r="EQ211" s="623">
        <f t="shared" si="1294"/>
        <v>0</v>
      </c>
      <c r="ER211" s="623">
        <f t="shared" si="1294"/>
        <v>0</v>
      </c>
      <c r="ES211" s="623">
        <f t="shared" si="1294"/>
        <v>0</v>
      </c>
      <c r="ET211" s="623">
        <f t="shared" si="1294"/>
        <v>0</v>
      </c>
      <c r="EU211" s="623">
        <f t="shared" si="1294"/>
        <v>0</v>
      </c>
      <c r="EV211" s="623">
        <f t="shared" si="1294"/>
        <v>0</v>
      </c>
      <c r="EW211" s="623">
        <f t="shared" si="1294"/>
        <v>0</v>
      </c>
      <c r="EX211" s="623">
        <f t="shared" si="1294"/>
        <v>0</v>
      </c>
      <c r="EY211" s="623">
        <f t="shared" si="1294"/>
        <v>0</v>
      </c>
      <c r="EZ211" s="610">
        <f t="shared" si="1295"/>
        <v>137.37</v>
      </c>
      <c r="FA211" s="611"/>
      <c r="FB211" s="607">
        <f t="shared" si="1296"/>
        <v>5.93</v>
      </c>
      <c r="FC211" s="623">
        <f t="shared" si="1296"/>
        <v>158.93</v>
      </c>
      <c r="FD211" s="623">
        <f t="shared" si="1296"/>
        <v>0</v>
      </c>
      <c r="FE211" s="623">
        <f t="shared" si="1296"/>
        <v>0</v>
      </c>
      <c r="FF211" s="623">
        <f t="shared" si="1296"/>
        <v>0</v>
      </c>
      <c r="FG211" s="623">
        <f t="shared" si="1296"/>
        <v>0</v>
      </c>
      <c r="FH211" s="623">
        <f t="shared" si="1296"/>
        <v>0</v>
      </c>
      <c r="FI211" s="623">
        <f t="shared" si="1296"/>
        <v>0</v>
      </c>
      <c r="FJ211" s="623">
        <f t="shared" si="1296"/>
        <v>0</v>
      </c>
      <c r="FK211" s="623">
        <f t="shared" si="1296"/>
        <v>0</v>
      </c>
      <c r="FL211" s="623">
        <f t="shared" si="1296"/>
        <v>0</v>
      </c>
      <c r="FM211" s="623">
        <f t="shared" si="1296"/>
        <v>0</v>
      </c>
      <c r="FN211" s="610">
        <f t="shared" si="1297"/>
        <v>164.86</v>
      </c>
      <c r="FO211" s="611"/>
      <c r="FP211" s="607">
        <f t="shared" si="1298"/>
        <v>318.94</v>
      </c>
      <c r="FQ211" s="623">
        <f t="shared" si="1298"/>
        <v>34.42</v>
      </c>
      <c r="FR211" s="623">
        <f t="shared" si="1298"/>
        <v>0</v>
      </c>
      <c r="FS211" s="623">
        <f t="shared" si="1298"/>
        <v>0</v>
      </c>
      <c r="FT211" s="623">
        <f t="shared" si="1298"/>
        <v>0</v>
      </c>
      <c r="FU211" s="623">
        <f t="shared" si="1298"/>
        <v>0</v>
      </c>
      <c r="FV211" s="623">
        <f t="shared" si="1298"/>
        <v>0</v>
      </c>
      <c r="FW211" s="623">
        <f t="shared" si="1298"/>
        <v>0</v>
      </c>
      <c r="FX211" s="623">
        <f t="shared" si="1298"/>
        <v>0</v>
      </c>
      <c r="FY211" s="623">
        <f t="shared" si="1298"/>
        <v>0</v>
      </c>
      <c r="FZ211" s="623">
        <f t="shared" si="1298"/>
        <v>0</v>
      </c>
      <c r="GA211" s="623">
        <f t="shared" si="1298"/>
        <v>0</v>
      </c>
      <c r="GB211" s="610">
        <f t="shared" si="1299"/>
        <v>353.36</v>
      </c>
      <c r="GC211" s="611"/>
      <c r="GD211" s="607">
        <f t="shared" si="1300"/>
        <v>21.39</v>
      </c>
      <c r="GE211" s="623">
        <f t="shared" si="1300"/>
        <v>8.01</v>
      </c>
      <c r="GF211" s="623">
        <f t="shared" si="1300"/>
        <v>0</v>
      </c>
      <c r="GG211" s="623">
        <f t="shared" si="1300"/>
        <v>0</v>
      </c>
      <c r="GH211" s="623">
        <f t="shared" si="1300"/>
        <v>0</v>
      </c>
      <c r="GI211" s="623">
        <f t="shared" si="1300"/>
        <v>0</v>
      </c>
      <c r="GJ211" s="623">
        <f t="shared" si="1300"/>
        <v>0</v>
      </c>
      <c r="GK211" s="623">
        <f t="shared" si="1300"/>
        <v>0</v>
      </c>
      <c r="GL211" s="623">
        <f t="shared" si="1300"/>
        <v>0</v>
      </c>
      <c r="GM211" s="623">
        <f t="shared" si="1300"/>
        <v>0</v>
      </c>
      <c r="GN211" s="623">
        <f t="shared" si="1300"/>
        <v>0</v>
      </c>
      <c r="GO211" s="623">
        <f t="shared" si="1300"/>
        <v>0</v>
      </c>
      <c r="GP211" s="610">
        <f t="shared" si="1301"/>
        <v>29.4</v>
      </c>
      <c r="GQ211" s="611"/>
      <c r="GR211" s="607">
        <f t="shared" si="1302"/>
        <v>549.07000000000005</v>
      </c>
      <c r="GS211" s="623">
        <f t="shared" si="1302"/>
        <v>890.95</v>
      </c>
      <c r="GT211" s="623">
        <f t="shared" si="1302"/>
        <v>0</v>
      </c>
      <c r="GU211" s="623">
        <f t="shared" si="1302"/>
        <v>0</v>
      </c>
      <c r="GV211" s="623">
        <f t="shared" si="1302"/>
        <v>0</v>
      </c>
      <c r="GW211" s="623">
        <f t="shared" si="1302"/>
        <v>0</v>
      </c>
      <c r="GX211" s="623">
        <f t="shared" si="1302"/>
        <v>0</v>
      </c>
      <c r="GY211" s="623">
        <f t="shared" si="1302"/>
        <v>0</v>
      </c>
      <c r="GZ211" s="623">
        <f t="shared" si="1302"/>
        <v>0</v>
      </c>
      <c r="HA211" s="623">
        <f t="shared" si="1302"/>
        <v>0</v>
      </c>
      <c r="HB211" s="623">
        <f t="shared" si="1302"/>
        <v>0</v>
      </c>
      <c r="HC211" s="623">
        <f t="shared" si="1302"/>
        <v>0</v>
      </c>
      <c r="HD211" s="610">
        <f t="shared" si="1303"/>
        <v>1440.02</v>
      </c>
      <c r="HE211" s="611"/>
      <c r="HF211" s="607">
        <f t="shared" si="1304"/>
        <v>549.08000000000004</v>
      </c>
      <c r="HG211" s="623">
        <f t="shared" si="1304"/>
        <v>140.09</v>
      </c>
      <c r="HH211" s="623">
        <f t="shared" si="1304"/>
        <v>140.1</v>
      </c>
      <c r="HI211" s="623">
        <f t="shared" si="1304"/>
        <v>0</v>
      </c>
      <c r="HJ211" s="623">
        <f t="shared" si="1304"/>
        <v>0</v>
      </c>
      <c r="HK211" s="623">
        <f t="shared" si="1304"/>
        <v>0</v>
      </c>
      <c r="HL211" s="623">
        <f t="shared" si="1304"/>
        <v>0</v>
      </c>
      <c r="HM211" s="623">
        <f t="shared" si="1304"/>
        <v>0</v>
      </c>
      <c r="HN211" s="623">
        <f t="shared" si="1304"/>
        <v>0</v>
      </c>
      <c r="HO211" s="623">
        <f t="shared" si="1304"/>
        <v>0</v>
      </c>
      <c r="HP211" s="623">
        <f t="shared" si="1304"/>
        <v>0</v>
      </c>
      <c r="HQ211" s="623">
        <f t="shared" si="1304"/>
        <v>0</v>
      </c>
      <c r="HR211" s="610">
        <f t="shared" si="1305"/>
        <v>829.2700000000001</v>
      </c>
      <c r="HS211" s="611"/>
      <c r="HT211" s="607">
        <f t="shared" si="1306"/>
        <v>0.01</v>
      </c>
      <c r="HU211" s="623">
        <f t="shared" si="1306"/>
        <v>0</v>
      </c>
      <c r="HV211" s="623">
        <f t="shared" si="1306"/>
        <v>0</v>
      </c>
      <c r="HW211" s="623">
        <f t="shared" si="1306"/>
        <v>0</v>
      </c>
      <c r="HX211" s="623">
        <f t="shared" si="1306"/>
        <v>0</v>
      </c>
      <c r="HY211" s="623">
        <f t="shared" si="1306"/>
        <v>0</v>
      </c>
      <c r="HZ211" s="623">
        <f t="shared" si="1306"/>
        <v>0</v>
      </c>
      <c r="IA211" s="623">
        <f t="shared" si="1306"/>
        <v>0</v>
      </c>
      <c r="IB211" s="623">
        <f t="shared" si="1306"/>
        <v>0</v>
      </c>
      <c r="IC211" s="623">
        <f t="shared" si="1306"/>
        <v>0</v>
      </c>
      <c r="ID211" s="623">
        <f t="shared" si="1306"/>
        <v>0</v>
      </c>
      <c r="IE211" s="623">
        <f t="shared" si="1306"/>
        <v>0</v>
      </c>
      <c r="IF211" s="610">
        <f t="shared" si="1307"/>
        <v>0.01</v>
      </c>
      <c r="IG211" s="611"/>
      <c r="IH211" s="607">
        <f t="shared" si="1308"/>
        <v>85.56</v>
      </c>
      <c r="II211" s="623">
        <f t="shared" si="1308"/>
        <v>89.69</v>
      </c>
      <c r="IJ211" s="623">
        <f t="shared" si="1308"/>
        <v>0</v>
      </c>
      <c r="IK211" s="623">
        <f t="shared" si="1308"/>
        <v>0</v>
      </c>
      <c r="IL211" s="623">
        <f t="shared" si="1308"/>
        <v>0</v>
      </c>
      <c r="IM211" s="623">
        <f t="shared" si="1308"/>
        <v>0</v>
      </c>
      <c r="IN211" s="623">
        <f t="shared" si="1308"/>
        <v>0</v>
      </c>
      <c r="IO211" s="623">
        <f t="shared" si="1308"/>
        <v>0</v>
      </c>
      <c r="IP211" s="623">
        <f t="shared" si="1308"/>
        <v>0</v>
      </c>
      <c r="IQ211" s="623">
        <f t="shared" si="1308"/>
        <v>0</v>
      </c>
      <c r="IR211" s="623">
        <f t="shared" si="1308"/>
        <v>0</v>
      </c>
      <c r="IS211" s="623">
        <f t="shared" si="1308"/>
        <v>0</v>
      </c>
      <c r="IT211" s="610">
        <f t="shared" si="1309"/>
        <v>175.25</v>
      </c>
      <c r="IU211" s="611"/>
      <c r="IV211" s="607">
        <f t="shared" si="1310"/>
        <v>42.78</v>
      </c>
      <c r="IW211" s="623">
        <f t="shared" si="1310"/>
        <v>16.03</v>
      </c>
      <c r="IX211" s="623">
        <f t="shared" si="1310"/>
        <v>0</v>
      </c>
      <c r="IY211" s="623">
        <f t="shared" si="1310"/>
        <v>0</v>
      </c>
      <c r="IZ211" s="623">
        <f t="shared" si="1310"/>
        <v>0</v>
      </c>
      <c r="JA211" s="623">
        <f t="shared" si="1310"/>
        <v>0</v>
      </c>
      <c r="JB211" s="623">
        <f t="shared" si="1310"/>
        <v>0</v>
      </c>
      <c r="JC211" s="623">
        <f t="shared" si="1310"/>
        <v>0</v>
      </c>
      <c r="JD211" s="623">
        <f t="shared" si="1310"/>
        <v>0</v>
      </c>
      <c r="JE211" s="623">
        <f t="shared" si="1310"/>
        <v>0</v>
      </c>
      <c r="JF211" s="623">
        <f t="shared" si="1310"/>
        <v>0</v>
      </c>
      <c r="JG211" s="623">
        <f t="shared" si="1310"/>
        <v>0</v>
      </c>
      <c r="JH211" s="610">
        <f t="shared" si="1311"/>
        <v>58.81</v>
      </c>
      <c r="JI211" s="611"/>
      <c r="JJ211" s="607">
        <f t="shared" si="1312"/>
        <v>157.08000000000001</v>
      </c>
      <c r="JK211" s="623">
        <f t="shared" si="1312"/>
        <v>230.8</v>
      </c>
      <c r="JL211" s="623">
        <f t="shared" si="1312"/>
        <v>0</v>
      </c>
      <c r="JM211" s="623">
        <f t="shared" si="1312"/>
        <v>0</v>
      </c>
      <c r="JN211" s="623">
        <f t="shared" si="1312"/>
        <v>0</v>
      </c>
      <c r="JO211" s="623">
        <f t="shared" si="1312"/>
        <v>0</v>
      </c>
      <c r="JP211" s="623">
        <f t="shared" si="1312"/>
        <v>0</v>
      </c>
      <c r="JQ211" s="623">
        <f t="shared" si="1312"/>
        <v>0</v>
      </c>
      <c r="JR211" s="623">
        <f t="shared" si="1312"/>
        <v>0</v>
      </c>
      <c r="JS211" s="623">
        <f t="shared" si="1312"/>
        <v>0</v>
      </c>
      <c r="JT211" s="623">
        <f t="shared" si="1312"/>
        <v>0</v>
      </c>
      <c r="JU211" s="623">
        <f t="shared" si="1312"/>
        <v>0</v>
      </c>
      <c r="JV211" s="610">
        <f t="shared" si="1313"/>
        <v>387.88</v>
      </c>
      <c r="JW211" s="611"/>
      <c r="JX211" s="607">
        <f t="shared" si="1314"/>
        <v>3.96</v>
      </c>
      <c r="JY211" s="623">
        <f t="shared" si="1314"/>
        <v>123.61</v>
      </c>
      <c r="JZ211" s="623">
        <f t="shared" si="1314"/>
        <v>0</v>
      </c>
      <c r="KA211" s="623">
        <f t="shared" si="1314"/>
        <v>0</v>
      </c>
      <c r="KB211" s="623">
        <f t="shared" si="1314"/>
        <v>0</v>
      </c>
      <c r="KC211" s="623">
        <f t="shared" si="1314"/>
        <v>0</v>
      </c>
      <c r="KD211" s="623">
        <f t="shared" si="1314"/>
        <v>0</v>
      </c>
      <c r="KE211" s="623">
        <f t="shared" si="1314"/>
        <v>0</v>
      </c>
      <c r="KF211" s="623">
        <f t="shared" si="1314"/>
        <v>0</v>
      </c>
      <c r="KG211" s="623">
        <f t="shared" si="1314"/>
        <v>0</v>
      </c>
      <c r="KH211" s="623">
        <f t="shared" si="1314"/>
        <v>0</v>
      </c>
      <c r="KI211" s="623">
        <f t="shared" si="1314"/>
        <v>0</v>
      </c>
      <c r="KJ211" s="610">
        <f t="shared" si="1315"/>
        <v>127.57</v>
      </c>
      <c r="KK211" s="611"/>
      <c r="KL211" s="607">
        <f t="shared" si="1316"/>
        <v>336.26</v>
      </c>
      <c r="KM211" s="623">
        <f t="shared" si="1316"/>
        <v>8.01</v>
      </c>
      <c r="KN211" s="623">
        <f t="shared" si="1316"/>
        <v>0</v>
      </c>
      <c r="KO211" s="623">
        <f t="shared" si="1316"/>
        <v>0</v>
      </c>
      <c r="KP211" s="623">
        <f t="shared" si="1316"/>
        <v>0</v>
      </c>
      <c r="KQ211" s="623">
        <f t="shared" si="1316"/>
        <v>0</v>
      </c>
      <c r="KR211" s="623">
        <f t="shared" si="1316"/>
        <v>0</v>
      </c>
      <c r="KS211" s="623">
        <f t="shared" si="1316"/>
        <v>0</v>
      </c>
      <c r="KT211" s="623">
        <f t="shared" si="1316"/>
        <v>0</v>
      </c>
      <c r="KU211" s="623">
        <f t="shared" si="1316"/>
        <v>0</v>
      </c>
      <c r="KV211" s="623">
        <f t="shared" si="1316"/>
        <v>0</v>
      </c>
      <c r="KW211" s="623">
        <f t="shared" si="1316"/>
        <v>0</v>
      </c>
      <c r="KX211" s="610">
        <f t="shared" si="1317"/>
        <v>344.27</v>
      </c>
      <c r="KY211" s="611"/>
      <c r="KZ211" s="607">
        <f t="shared" si="1318"/>
        <v>85.57</v>
      </c>
      <c r="LA211" s="623">
        <f t="shared" si="1318"/>
        <v>32.04</v>
      </c>
      <c r="LB211" s="623">
        <f t="shared" si="1318"/>
        <v>0</v>
      </c>
      <c r="LC211" s="623">
        <f t="shared" si="1318"/>
        <v>0</v>
      </c>
      <c r="LD211" s="623">
        <f t="shared" si="1318"/>
        <v>0</v>
      </c>
      <c r="LE211" s="623">
        <f t="shared" si="1318"/>
        <v>0</v>
      </c>
      <c r="LF211" s="623">
        <f t="shared" si="1318"/>
        <v>0</v>
      </c>
      <c r="LG211" s="623">
        <f t="shared" si="1318"/>
        <v>0</v>
      </c>
      <c r="LH211" s="623">
        <f t="shared" si="1318"/>
        <v>0</v>
      </c>
      <c r="LI211" s="623">
        <f t="shared" si="1318"/>
        <v>0</v>
      </c>
      <c r="LJ211" s="623">
        <f t="shared" si="1318"/>
        <v>0</v>
      </c>
      <c r="LK211" s="623">
        <f t="shared" si="1318"/>
        <v>0</v>
      </c>
      <c r="LL211" s="610">
        <f t="shared" si="1319"/>
        <v>117.60999999999999</v>
      </c>
      <c r="LM211" s="611"/>
      <c r="LN211" s="607">
        <f t="shared" si="1320"/>
        <v>-7.78</v>
      </c>
      <c r="LO211" s="623">
        <f t="shared" si="1320"/>
        <v>0.8</v>
      </c>
      <c r="LP211" s="623">
        <f t="shared" si="1320"/>
        <v>0</v>
      </c>
      <c r="LQ211" s="623">
        <f t="shared" si="1320"/>
        <v>0</v>
      </c>
      <c r="LR211" s="623">
        <f t="shared" si="1320"/>
        <v>0</v>
      </c>
      <c r="LS211" s="623">
        <f t="shared" si="1320"/>
        <v>0</v>
      </c>
      <c r="LT211" s="623">
        <f t="shared" si="1320"/>
        <v>0</v>
      </c>
      <c r="LU211" s="623">
        <f t="shared" si="1320"/>
        <v>0</v>
      </c>
      <c r="LV211" s="623">
        <f t="shared" si="1320"/>
        <v>0</v>
      </c>
      <c r="LW211" s="623">
        <f t="shared" si="1320"/>
        <v>0</v>
      </c>
      <c r="LX211" s="623">
        <f t="shared" si="1320"/>
        <v>0</v>
      </c>
      <c r="LY211" s="623">
        <f t="shared" si="1320"/>
        <v>0</v>
      </c>
      <c r="LZ211" s="610">
        <f t="shared" si="1321"/>
        <v>-6.98</v>
      </c>
      <c r="MA211" s="611"/>
      <c r="MB211" s="607">
        <f t="shared" si="1322"/>
        <v>42.78</v>
      </c>
      <c r="MC211" s="623">
        <f t="shared" si="1322"/>
        <v>16.03</v>
      </c>
      <c r="MD211" s="623">
        <f t="shared" si="1322"/>
        <v>0</v>
      </c>
      <c r="ME211" s="623">
        <f t="shared" si="1322"/>
        <v>0</v>
      </c>
      <c r="MF211" s="623">
        <f t="shared" si="1322"/>
        <v>0</v>
      </c>
      <c r="MG211" s="623">
        <f t="shared" si="1322"/>
        <v>0</v>
      </c>
      <c r="MH211" s="623">
        <f t="shared" si="1322"/>
        <v>0</v>
      </c>
      <c r="MI211" s="623">
        <f t="shared" si="1322"/>
        <v>0</v>
      </c>
      <c r="MJ211" s="623">
        <f t="shared" si="1322"/>
        <v>0</v>
      </c>
      <c r="MK211" s="623">
        <f t="shared" si="1322"/>
        <v>0</v>
      </c>
      <c r="ML211" s="623">
        <f t="shared" si="1322"/>
        <v>0</v>
      </c>
      <c r="MM211" s="623">
        <f t="shared" si="1322"/>
        <v>0</v>
      </c>
      <c r="MN211" s="610">
        <f t="shared" si="1323"/>
        <v>58.81</v>
      </c>
      <c r="MO211" s="611"/>
      <c r="MP211" s="607">
        <f t="shared" si="1324"/>
        <v>149.75</v>
      </c>
      <c r="MQ211" s="623">
        <f t="shared" si="1324"/>
        <v>84.9</v>
      </c>
      <c r="MR211" s="623">
        <f t="shared" si="1324"/>
        <v>0</v>
      </c>
      <c r="MS211" s="623">
        <f t="shared" si="1324"/>
        <v>0</v>
      </c>
      <c r="MT211" s="623">
        <f t="shared" si="1324"/>
        <v>0</v>
      </c>
      <c r="MU211" s="623">
        <f t="shared" si="1324"/>
        <v>0</v>
      </c>
      <c r="MV211" s="623">
        <f t="shared" si="1324"/>
        <v>0</v>
      </c>
      <c r="MW211" s="623">
        <f t="shared" si="1324"/>
        <v>0</v>
      </c>
      <c r="MX211" s="623">
        <f t="shared" si="1324"/>
        <v>0</v>
      </c>
      <c r="MY211" s="623">
        <f t="shared" si="1324"/>
        <v>0</v>
      </c>
      <c r="MZ211" s="623">
        <f t="shared" si="1324"/>
        <v>0</v>
      </c>
      <c r="NA211" s="623">
        <f t="shared" si="1324"/>
        <v>0</v>
      </c>
      <c r="NB211" s="610">
        <f t="shared" si="1325"/>
        <v>234.65</v>
      </c>
      <c r="NC211" s="611"/>
      <c r="ND211" s="607">
        <f t="shared" si="1326"/>
        <v>278.07</v>
      </c>
      <c r="NE211" s="623">
        <f t="shared" si="1326"/>
        <v>104.14</v>
      </c>
      <c r="NF211" s="623">
        <f t="shared" si="1326"/>
        <v>0</v>
      </c>
      <c r="NG211" s="623">
        <f t="shared" si="1326"/>
        <v>0</v>
      </c>
      <c r="NH211" s="623">
        <f t="shared" si="1326"/>
        <v>0</v>
      </c>
      <c r="NI211" s="623">
        <f t="shared" si="1326"/>
        <v>0</v>
      </c>
      <c r="NJ211" s="623">
        <f t="shared" si="1326"/>
        <v>0</v>
      </c>
      <c r="NK211" s="623">
        <f t="shared" si="1326"/>
        <v>0</v>
      </c>
      <c r="NL211" s="623">
        <f t="shared" si="1326"/>
        <v>0</v>
      </c>
      <c r="NM211" s="623">
        <f t="shared" si="1326"/>
        <v>0</v>
      </c>
      <c r="NN211" s="623">
        <f t="shared" si="1326"/>
        <v>0</v>
      </c>
      <c r="NO211" s="623">
        <f t="shared" si="1326"/>
        <v>0</v>
      </c>
      <c r="NP211" s="610">
        <f t="shared" si="1327"/>
        <v>382.21</v>
      </c>
      <c r="NQ211" s="611"/>
      <c r="NR211" s="607">
        <f t="shared" si="1328"/>
        <v>85.56</v>
      </c>
      <c r="NS211" s="623">
        <f t="shared" si="1328"/>
        <v>32.049999999999997</v>
      </c>
      <c r="NT211" s="623">
        <f t="shared" si="1328"/>
        <v>0</v>
      </c>
      <c r="NU211" s="623">
        <f t="shared" si="1328"/>
        <v>0</v>
      </c>
      <c r="NV211" s="623">
        <f t="shared" si="1328"/>
        <v>0</v>
      </c>
      <c r="NW211" s="623">
        <f t="shared" si="1328"/>
        <v>0</v>
      </c>
      <c r="NX211" s="623">
        <f t="shared" si="1328"/>
        <v>0</v>
      </c>
      <c r="NY211" s="623">
        <f t="shared" si="1328"/>
        <v>0</v>
      </c>
      <c r="NZ211" s="623">
        <f t="shared" si="1328"/>
        <v>0</v>
      </c>
      <c r="OA211" s="623">
        <f t="shared" si="1328"/>
        <v>0</v>
      </c>
      <c r="OB211" s="623">
        <f t="shared" si="1328"/>
        <v>0</v>
      </c>
      <c r="OC211" s="623">
        <f t="shared" si="1328"/>
        <v>0</v>
      </c>
      <c r="OD211" s="610">
        <f t="shared" si="1329"/>
        <v>117.61</v>
      </c>
      <c r="OE211" s="611"/>
      <c r="OF211" s="607">
        <f t="shared" si="1330"/>
        <v>21.39</v>
      </c>
      <c r="OG211" s="623">
        <f t="shared" si="1330"/>
        <v>8.01</v>
      </c>
      <c r="OH211" s="623">
        <f t="shared" si="1330"/>
        <v>0</v>
      </c>
      <c r="OI211" s="623">
        <f t="shared" si="1330"/>
        <v>0</v>
      </c>
      <c r="OJ211" s="623">
        <f t="shared" si="1330"/>
        <v>0</v>
      </c>
      <c r="OK211" s="623">
        <f t="shared" si="1330"/>
        <v>0</v>
      </c>
      <c r="OL211" s="623">
        <f t="shared" si="1330"/>
        <v>0</v>
      </c>
      <c r="OM211" s="623">
        <f t="shared" si="1330"/>
        <v>0</v>
      </c>
      <c r="ON211" s="623">
        <f t="shared" si="1330"/>
        <v>0</v>
      </c>
      <c r="OO211" s="623">
        <f t="shared" si="1330"/>
        <v>0</v>
      </c>
      <c r="OP211" s="623">
        <f t="shared" si="1330"/>
        <v>0</v>
      </c>
      <c r="OQ211" s="623">
        <f t="shared" si="1330"/>
        <v>0</v>
      </c>
      <c r="OR211" s="610">
        <f t="shared" si="1331"/>
        <v>29.4</v>
      </c>
      <c r="OS211" s="611"/>
      <c r="OT211" s="607">
        <f t="shared" si="1332"/>
        <v>19.100000000000001</v>
      </c>
      <c r="OU211" s="623">
        <f t="shared" si="1332"/>
        <v>1038.3</v>
      </c>
      <c r="OV211" s="623">
        <f t="shared" si="1332"/>
        <v>0</v>
      </c>
      <c r="OW211" s="623">
        <f t="shared" si="1332"/>
        <v>0</v>
      </c>
      <c r="OX211" s="623">
        <f t="shared" si="1332"/>
        <v>0</v>
      </c>
      <c r="OY211" s="623">
        <f t="shared" si="1332"/>
        <v>0</v>
      </c>
      <c r="OZ211" s="623">
        <f t="shared" si="1332"/>
        <v>0</v>
      </c>
      <c r="PA211" s="623">
        <f t="shared" si="1332"/>
        <v>0</v>
      </c>
      <c r="PB211" s="623">
        <f t="shared" si="1332"/>
        <v>0</v>
      </c>
      <c r="PC211" s="623">
        <f t="shared" si="1332"/>
        <v>0</v>
      </c>
      <c r="PD211" s="623">
        <f t="shared" si="1332"/>
        <v>0</v>
      </c>
      <c r="PE211" s="623">
        <f t="shared" si="1332"/>
        <v>0</v>
      </c>
      <c r="PF211" s="610">
        <f t="shared" si="1333"/>
        <v>1057.3999999999999</v>
      </c>
      <c r="PG211" s="611"/>
      <c r="PH211" s="607">
        <f t="shared" si="1334"/>
        <v>986.18</v>
      </c>
      <c r="PI211" s="623">
        <f t="shared" si="1334"/>
        <v>8.83</v>
      </c>
      <c r="PJ211" s="623">
        <f t="shared" si="1334"/>
        <v>0</v>
      </c>
      <c r="PK211" s="623">
        <f t="shared" si="1334"/>
        <v>0</v>
      </c>
      <c r="PL211" s="623">
        <f t="shared" si="1334"/>
        <v>0</v>
      </c>
      <c r="PM211" s="623">
        <f t="shared" si="1334"/>
        <v>0</v>
      </c>
      <c r="PN211" s="623">
        <f t="shared" si="1334"/>
        <v>0</v>
      </c>
      <c r="PO211" s="623">
        <f t="shared" si="1334"/>
        <v>0</v>
      </c>
      <c r="PP211" s="623">
        <f t="shared" si="1334"/>
        <v>0</v>
      </c>
      <c r="PQ211" s="623">
        <f t="shared" si="1334"/>
        <v>0</v>
      </c>
      <c r="PR211" s="623">
        <f t="shared" si="1334"/>
        <v>0</v>
      </c>
      <c r="PS211" s="623">
        <f t="shared" si="1334"/>
        <v>0</v>
      </c>
      <c r="PT211" s="610">
        <f t="shared" si="1335"/>
        <v>995.01</v>
      </c>
      <c r="PU211" s="611"/>
      <c r="PV211" s="607">
        <f t="shared" si="1336"/>
        <v>0</v>
      </c>
      <c r="PW211" s="623">
        <f t="shared" si="1336"/>
        <v>57.64</v>
      </c>
      <c r="PX211" s="623">
        <f t="shared" si="1336"/>
        <v>0</v>
      </c>
      <c r="PY211" s="623">
        <f t="shared" si="1336"/>
        <v>0</v>
      </c>
      <c r="PZ211" s="623">
        <f t="shared" si="1336"/>
        <v>0</v>
      </c>
      <c r="QA211" s="623">
        <f t="shared" si="1336"/>
        <v>0</v>
      </c>
      <c r="QB211" s="623">
        <f t="shared" si="1336"/>
        <v>0</v>
      </c>
      <c r="QC211" s="623">
        <f t="shared" si="1336"/>
        <v>0</v>
      </c>
      <c r="QD211" s="623">
        <f t="shared" si="1336"/>
        <v>0</v>
      </c>
      <c r="QE211" s="623">
        <f t="shared" si="1336"/>
        <v>0</v>
      </c>
      <c r="QF211" s="623">
        <f t="shared" si="1336"/>
        <v>0</v>
      </c>
      <c r="QG211" s="623">
        <f t="shared" si="1336"/>
        <v>0</v>
      </c>
      <c r="QH211" s="610">
        <f t="shared" si="1337"/>
        <v>57.64</v>
      </c>
      <c r="QI211" s="611"/>
      <c r="QJ211" s="607">
        <f t="shared" si="1338"/>
        <v>0</v>
      </c>
      <c r="QK211" s="623">
        <f t="shared" si="1338"/>
        <v>28.82</v>
      </c>
      <c r="QL211" s="623">
        <f t="shared" si="1338"/>
        <v>0</v>
      </c>
      <c r="QM211" s="623">
        <f t="shared" si="1338"/>
        <v>0</v>
      </c>
      <c r="QN211" s="623">
        <f t="shared" si="1338"/>
        <v>0</v>
      </c>
      <c r="QO211" s="623">
        <f t="shared" si="1338"/>
        <v>0</v>
      </c>
      <c r="QP211" s="623">
        <f t="shared" si="1338"/>
        <v>0</v>
      </c>
      <c r="QQ211" s="623">
        <f t="shared" si="1338"/>
        <v>0</v>
      </c>
      <c r="QR211" s="623">
        <f t="shared" si="1338"/>
        <v>0</v>
      </c>
      <c r="QS211" s="623">
        <f t="shared" si="1338"/>
        <v>0</v>
      </c>
      <c r="QT211" s="623">
        <f t="shared" si="1338"/>
        <v>0</v>
      </c>
      <c r="QU211" s="623">
        <f t="shared" si="1338"/>
        <v>0</v>
      </c>
      <c r="QV211" s="610">
        <f t="shared" si="1339"/>
        <v>28.82</v>
      </c>
      <c r="QW211" s="611"/>
      <c r="QX211" s="610">
        <f t="shared" si="1340"/>
        <v>5272.2400000000025</v>
      </c>
      <c r="QY211" s="610">
        <f t="shared" si="1341"/>
        <v>4242.6100000000015</v>
      </c>
      <c r="QZ211" s="610">
        <f t="shared" si="1341"/>
        <v>140.1</v>
      </c>
      <c r="RA211" s="610">
        <f t="shared" si="1341"/>
        <v>0</v>
      </c>
      <c r="RB211" s="610">
        <f t="shared" si="1341"/>
        <v>0</v>
      </c>
      <c r="RC211" s="610">
        <f t="shared" si="1341"/>
        <v>0</v>
      </c>
      <c r="RD211" s="610">
        <f t="shared" si="1341"/>
        <v>0</v>
      </c>
      <c r="RE211" s="610">
        <f t="shared" si="1341"/>
        <v>0</v>
      </c>
      <c r="RF211" s="610">
        <f t="shared" si="1341"/>
        <v>0</v>
      </c>
      <c r="RG211" s="610">
        <f t="shared" si="1341"/>
        <v>0</v>
      </c>
      <c r="RH211" s="610">
        <f t="shared" si="1341"/>
        <v>0</v>
      </c>
      <c r="RI211" s="610">
        <f t="shared" si="1341"/>
        <v>0</v>
      </c>
      <c r="RJ211" s="610">
        <f t="shared" si="1343"/>
        <v>9654.9500000000044</v>
      </c>
    </row>
    <row r="212" spans="1:478" x14ac:dyDescent="0.25">
      <c r="A212" s="589" t="s">
        <v>971</v>
      </c>
      <c r="B212" s="255" t="s">
        <v>119</v>
      </c>
      <c r="C212" s="313"/>
      <c r="D212" s="607">
        <f t="shared" si="1274"/>
        <v>0</v>
      </c>
      <c r="E212" s="623">
        <f t="shared" si="1274"/>
        <v>0</v>
      </c>
      <c r="F212" s="623">
        <f t="shared" si="1274"/>
        <v>0</v>
      </c>
      <c r="G212" s="623">
        <f t="shared" si="1274"/>
        <v>0</v>
      </c>
      <c r="H212" s="623">
        <f t="shared" si="1274"/>
        <v>0</v>
      </c>
      <c r="I212" s="623">
        <f t="shared" si="1274"/>
        <v>0</v>
      </c>
      <c r="J212" s="623">
        <f t="shared" si="1274"/>
        <v>0</v>
      </c>
      <c r="K212" s="623">
        <f t="shared" si="1274"/>
        <v>0</v>
      </c>
      <c r="L212" s="623">
        <f t="shared" si="1274"/>
        <v>0</v>
      </c>
      <c r="M212" s="623">
        <f t="shared" si="1274"/>
        <v>0</v>
      </c>
      <c r="N212" s="623">
        <f t="shared" si="1274"/>
        <v>0</v>
      </c>
      <c r="O212" s="623">
        <f t="shared" si="1274"/>
        <v>0</v>
      </c>
      <c r="P212" s="610">
        <f t="shared" si="1275"/>
        <v>0</v>
      </c>
      <c r="Q212" s="611"/>
      <c r="R212" s="607">
        <f t="shared" si="1276"/>
        <v>0</v>
      </c>
      <c r="S212" s="623">
        <f t="shared" si="1276"/>
        <v>0</v>
      </c>
      <c r="T212" s="623">
        <f t="shared" si="1276"/>
        <v>0</v>
      </c>
      <c r="U212" s="623">
        <f t="shared" si="1276"/>
        <v>0</v>
      </c>
      <c r="V212" s="623">
        <f t="shared" si="1276"/>
        <v>0</v>
      </c>
      <c r="W212" s="623">
        <f t="shared" si="1276"/>
        <v>0</v>
      </c>
      <c r="X212" s="623">
        <f t="shared" si="1276"/>
        <v>0</v>
      </c>
      <c r="Y212" s="623">
        <f t="shared" si="1276"/>
        <v>0</v>
      </c>
      <c r="Z212" s="623">
        <f t="shared" si="1276"/>
        <v>0</v>
      </c>
      <c r="AA212" s="623">
        <f t="shared" si="1276"/>
        <v>0</v>
      </c>
      <c r="AB212" s="623">
        <f t="shared" si="1276"/>
        <v>0</v>
      </c>
      <c r="AC212" s="623">
        <f t="shared" si="1276"/>
        <v>0</v>
      </c>
      <c r="AD212" s="610">
        <f t="shared" si="1277"/>
        <v>0</v>
      </c>
      <c r="AE212" s="611"/>
      <c r="AF212" s="607">
        <f t="shared" si="1278"/>
        <v>198.46</v>
      </c>
      <c r="AG212" s="623">
        <f t="shared" si="1278"/>
        <v>98.97</v>
      </c>
      <c r="AH212" s="623">
        <f t="shared" si="1278"/>
        <v>0</v>
      </c>
      <c r="AI212" s="623">
        <f t="shared" si="1278"/>
        <v>0</v>
      </c>
      <c r="AJ212" s="623">
        <f t="shared" si="1278"/>
        <v>0</v>
      </c>
      <c r="AK212" s="623">
        <f t="shared" si="1278"/>
        <v>0</v>
      </c>
      <c r="AL212" s="623">
        <f t="shared" si="1278"/>
        <v>0</v>
      </c>
      <c r="AM212" s="623">
        <f t="shared" si="1278"/>
        <v>0</v>
      </c>
      <c r="AN212" s="623">
        <f t="shared" si="1278"/>
        <v>0</v>
      </c>
      <c r="AO212" s="623">
        <f t="shared" si="1278"/>
        <v>0</v>
      </c>
      <c r="AP212" s="623">
        <f t="shared" si="1278"/>
        <v>0</v>
      </c>
      <c r="AQ212" s="623">
        <f t="shared" si="1278"/>
        <v>0</v>
      </c>
      <c r="AR212" s="610">
        <f t="shared" si="1279"/>
        <v>297.43</v>
      </c>
      <c r="AS212" s="611"/>
      <c r="AT212" s="607">
        <f t="shared" si="1280"/>
        <v>-138.76</v>
      </c>
      <c r="AU212" s="623">
        <f t="shared" si="1280"/>
        <v>0</v>
      </c>
      <c r="AV212" s="623">
        <f t="shared" si="1280"/>
        <v>0</v>
      </c>
      <c r="AW212" s="623">
        <f t="shared" si="1280"/>
        <v>0</v>
      </c>
      <c r="AX212" s="623">
        <f t="shared" si="1280"/>
        <v>0</v>
      </c>
      <c r="AY212" s="623">
        <f t="shared" si="1280"/>
        <v>0</v>
      </c>
      <c r="AZ212" s="623">
        <f t="shared" si="1280"/>
        <v>0</v>
      </c>
      <c r="BA212" s="623">
        <f t="shared" si="1280"/>
        <v>0</v>
      </c>
      <c r="BB212" s="623">
        <f t="shared" si="1280"/>
        <v>0</v>
      </c>
      <c r="BC212" s="623">
        <f t="shared" si="1280"/>
        <v>0</v>
      </c>
      <c r="BD212" s="623">
        <f t="shared" si="1280"/>
        <v>0</v>
      </c>
      <c r="BE212" s="623">
        <f t="shared" si="1280"/>
        <v>0</v>
      </c>
      <c r="BF212" s="610">
        <f t="shared" si="1281"/>
        <v>-138.76</v>
      </c>
      <c r="BG212" s="611"/>
      <c r="BH212" s="607">
        <f t="shared" si="1282"/>
        <v>2.5</v>
      </c>
      <c r="BI212" s="623">
        <f t="shared" si="1282"/>
        <v>4.5999999999999996</v>
      </c>
      <c r="BJ212" s="623">
        <f t="shared" si="1282"/>
        <v>0</v>
      </c>
      <c r="BK212" s="623">
        <f t="shared" si="1282"/>
        <v>0</v>
      </c>
      <c r="BL212" s="623">
        <f t="shared" si="1282"/>
        <v>0</v>
      </c>
      <c r="BM212" s="623">
        <f t="shared" si="1282"/>
        <v>0</v>
      </c>
      <c r="BN212" s="623">
        <f t="shared" si="1282"/>
        <v>0</v>
      </c>
      <c r="BO212" s="623">
        <f t="shared" si="1282"/>
        <v>0</v>
      </c>
      <c r="BP212" s="623">
        <f t="shared" si="1282"/>
        <v>0</v>
      </c>
      <c r="BQ212" s="623">
        <f t="shared" si="1282"/>
        <v>0</v>
      </c>
      <c r="BR212" s="623">
        <f t="shared" si="1282"/>
        <v>0</v>
      </c>
      <c r="BS212" s="623">
        <f t="shared" si="1282"/>
        <v>0</v>
      </c>
      <c r="BT212" s="610">
        <f t="shared" si="1283"/>
        <v>7.1</v>
      </c>
      <c r="BU212" s="621"/>
      <c r="BV212" s="607">
        <f t="shared" si="1284"/>
        <v>74.97</v>
      </c>
      <c r="BW212" s="623">
        <f t="shared" si="1284"/>
        <v>133.36000000000001</v>
      </c>
      <c r="BX212" s="623">
        <f t="shared" si="1284"/>
        <v>0</v>
      </c>
      <c r="BY212" s="623">
        <f t="shared" si="1284"/>
        <v>0</v>
      </c>
      <c r="BZ212" s="623">
        <f t="shared" si="1284"/>
        <v>0</v>
      </c>
      <c r="CA212" s="623">
        <f t="shared" si="1284"/>
        <v>0</v>
      </c>
      <c r="CB212" s="623">
        <f t="shared" si="1284"/>
        <v>0</v>
      </c>
      <c r="CC212" s="623">
        <f t="shared" si="1284"/>
        <v>0</v>
      </c>
      <c r="CD212" s="623">
        <f t="shared" si="1284"/>
        <v>0</v>
      </c>
      <c r="CE212" s="623">
        <f t="shared" si="1284"/>
        <v>0</v>
      </c>
      <c r="CF212" s="623">
        <f t="shared" si="1284"/>
        <v>0</v>
      </c>
      <c r="CG212" s="623">
        <f t="shared" si="1284"/>
        <v>0</v>
      </c>
      <c r="CH212" s="610">
        <f t="shared" si="1285"/>
        <v>208.33</v>
      </c>
      <c r="CI212" s="611"/>
      <c r="CJ212" s="607">
        <f t="shared" si="1286"/>
        <v>0</v>
      </c>
      <c r="CK212" s="623">
        <f t="shared" si="1286"/>
        <v>0</v>
      </c>
      <c r="CL212" s="623">
        <f t="shared" si="1286"/>
        <v>0</v>
      </c>
      <c r="CM212" s="623">
        <f t="shared" si="1286"/>
        <v>0</v>
      </c>
      <c r="CN212" s="623">
        <f t="shared" si="1286"/>
        <v>0</v>
      </c>
      <c r="CO212" s="623">
        <f t="shared" si="1286"/>
        <v>0</v>
      </c>
      <c r="CP212" s="623">
        <f t="shared" si="1286"/>
        <v>0</v>
      </c>
      <c r="CQ212" s="623">
        <f t="shared" si="1286"/>
        <v>0</v>
      </c>
      <c r="CR212" s="623">
        <f t="shared" si="1286"/>
        <v>0</v>
      </c>
      <c r="CS212" s="623">
        <f t="shared" si="1286"/>
        <v>0</v>
      </c>
      <c r="CT212" s="623">
        <f t="shared" si="1286"/>
        <v>0</v>
      </c>
      <c r="CU212" s="623">
        <f t="shared" si="1286"/>
        <v>0</v>
      </c>
      <c r="CV212" s="610">
        <f t="shared" si="1287"/>
        <v>0</v>
      </c>
      <c r="CW212" s="611"/>
      <c r="CX212" s="607">
        <f t="shared" si="1288"/>
        <v>0</v>
      </c>
      <c r="CY212" s="623">
        <f t="shared" si="1288"/>
        <v>0</v>
      </c>
      <c r="CZ212" s="623">
        <f t="shared" si="1288"/>
        <v>0</v>
      </c>
      <c r="DA212" s="623">
        <f t="shared" si="1288"/>
        <v>0</v>
      </c>
      <c r="DB212" s="623">
        <f t="shared" si="1288"/>
        <v>0</v>
      </c>
      <c r="DC212" s="623">
        <f t="shared" si="1288"/>
        <v>0</v>
      </c>
      <c r="DD212" s="623">
        <f t="shared" si="1288"/>
        <v>0</v>
      </c>
      <c r="DE212" s="623">
        <f t="shared" si="1288"/>
        <v>0</v>
      </c>
      <c r="DF212" s="623">
        <f t="shared" si="1288"/>
        <v>0</v>
      </c>
      <c r="DG212" s="623">
        <f t="shared" si="1288"/>
        <v>0</v>
      </c>
      <c r="DH212" s="623">
        <f t="shared" si="1288"/>
        <v>0</v>
      </c>
      <c r="DI212" s="623">
        <f t="shared" si="1288"/>
        <v>0</v>
      </c>
      <c r="DJ212" s="610">
        <f t="shared" si="1289"/>
        <v>0</v>
      </c>
      <c r="DK212" s="611"/>
      <c r="DL212" s="607">
        <f t="shared" si="1290"/>
        <v>0</v>
      </c>
      <c r="DM212" s="623">
        <f t="shared" si="1290"/>
        <v>0</v>
      </c>
      <c r="DN212" s="623">
        <f t="shared" si="1290"/>
        <v>0</v>
      </c>
      <c r="DO212" s="623">
        <f t="shared" si="1290"/>
        <v>0</v>
      </c>
      <c r="DP212" s="623">
        <f t="shared" si="1290"/>
        <v>0</v>
      </c>
      <c r="DQ212" s="623">
        <f t="shared" si="1290"/>
        <v>0</v>
      </c>
      <c r="DR212" s="623">
        <f t="shared" si="1290"/>
        <v>0</v>
      </c>
      <c r="DS212" s="623">
        <f t="shared" si="1290"/>
        <v>0</v>
      </c>
      <c r="DT212" s="623">
        <f t="shared" si="1290"/>
        <v>0</v>
      </c>
      <c r="DU212" s="623">
        <f t="shared" si="1290"/>
        <v>0</v>
      </c>
      <c r="DV212" s="623">
        <f t="shared" si="1290"/>
        <v>0</v>
      </c>
      <c r="DW212" s="623">
        <f t="shared" si="1290"/>
        <v>0</v>
      </c>
      <c r="DX212" s="610">
        <f t="shared" si="1291"/>
        <v>0</v>
      </c>
      <c r="DY212" s="611"/>
      <c r="DZ212" s="607">
        <f t="shared" si="1292"/>
        <v>0</v>
      </c>
      <c r="EA212" s="623">
        <f t="shared" si="1292"/>
        <v>0</v>
      </c>
      <c r="EB212" s="623">
        <f t="shared" si="1292"/>
        <v>0</v>
      </c>
      <c r="EC212" s="623">
        <f t="shared" si="1292"/>
        <v>0</v>
      </c>
      <c r="ED212" s="623">
        <f t="shared" si="1292"/>
        <v>0</v>
      </c>
      <c r="EE212" s="623">
        <f t="shared" si="1292"/>
        <v>0</v>
      </c>
      <c r="EF212" s="623">
        <f t="shared" si="1292"/>
        <v>0</v>
      </c>
      <c r="EG212" s="623">
        <f t="shared" si="1292"/>
        <v>0</v>
      </c>
      <c r="EH212" s="623">
        <f t="shared" si="1292"/>
        <v>0</v>
      </c>
      <c r="EI212" s="623">
        <f t="shared" si="1292"/>
        <v>0</v>
      </c>
      <c r="EJ212" s="623">
        <f t="shared" si="1292"/>
        <v>0</v>
      </c>
      <c r="EK212" s="623">
        <f t="shared" si="1292"/>
        <v>0</v>
      </c>
      <c r="EL212" s="610">
        <f t="shared" si="1293"/>
        <v>0</v>
      </c>
      <c r="EM212" s="611"/>
      <c r="EN212" s="607">
        <f t="shared" si="1294"/>
        <v>0</v>
      </c>
      <c r="EO212" s="623">
        <f t="shared" si="1294"/>
        <v>0</v>
      </c>
      <c r="EP212" s="623">
        <f t="shared" si="1294"/>
        <v>0</v>
      </c>
      <c r="EQ212" s="623">
        <f t="shared" si="1294"/>
        <v>0</v>
      </c>
      <c r="ER212" s="623">
        <f t="shared" si="1294"/>
        <v>0</v>
      </c>
      <c r="ES212" s="623">
        <f t="shared" si="1294"/>
        <v>0</v>
      </c>
      <c r="ET212" s="623">
        <f t="shared" si="1294"/>
        <v>0</v>
      </c>
      <c r="EU212" s="623">
        <f t="shared" si="1294"/>
        <v>0</v>
      </c>
      <c r="EV212" s="623">
        <f t="shared" si="1294"/>
        <v>0</v>
      </c>
      <c r="EW212" s="623">
        <f t="shared" si="1294"/>
        <v>0</v>
      </c>
      <c r="EX212" s="623">
        <f t="shared" si="1294"/>
        <v>0</v>
      </c>
      <c r="EY212" s="623">
        <f t="shared" si="1294"/>
        <v>0</v>
      </c>
      <c r="EZ212" s="610">
        <f t="shared" si="1295"/>
        <v>0</v>
      </c>
      <c r="FA212" s="611"/>
      <c r="FB212" s="607">
        <f t="shared" si="1296"/>
        <v>0</v>
      </c>
      <c r="FC212" s="623">
        <f t="shared" si="1296"/>
        <v>0</v>
      </c>
      <c r="FD212" s="623">
        <f t="shared" si="1296"/>
        <v>0</v>
      </c>
      <c r="FE212" s="623">
        <f t="shared" si="1296"/>
        <v>0</v>
      </c>
      <c r="FF212" s="623">
        <f t="shared" si="1296"/>
        <v>0</v>
      </c>
      <c r="FG212" s="623">
        <f t="shared" si="1296"/>
        <v>0</v>
      </c>
      <c r="FH212" s="623">
        <f t="shared" si="1296"/>
        <v>0</v>
      </c>
      <c r="FI212" s="623">
        <f t="shared" si="1296"/>
        <v>0</v>
      </c>
      <c r="FJ212" s="623">
        <f t="shared" si="1296"/>
        <v>0</v>
      </c>
      <c r="FK212" s="623">
        <f t="shared" si="1296"/>
        <v>0</v>
      </c>
      <c r="FL212" s="623">
        <f t="shared" si="1296"/>
        <v>0</v>
      </c>
      <c r="FM212" s="623">
        <f t="shared" si="1296"/>
        <v>0</v>
      </c>
      <c r="FN212" s="610">
        <f t="shared" si="1297"/>
        <v>0</v>
      </c>
      <c r="FO212" s="611"/>
      <c r="FP212" s="607">
        <f t="shared" si="1298"/>
        <v>0</v>
      </c>
      <c r="FQ212" s="623">
        <f t="shared" si="1298"/>
        <v>0</v>
      </c>
      <c r="FR212" s="623">
        <f t="shared" si="1298"/>
        <v>0</v>
      </c>
      <c r="FS212" s="623">
        <f t="shared" si="1298"/>
        <v>0</v>
      </c>
      <c r="FT212" s="623">
        <f t="shared" si="1298"/>
        <v>0</v>
      </c>
      <c r="FU212" s="623">
        <f t="shared" si="1298"/>
        <v>0</v>
      </c>
      <c r="FV212" s="623">
        <f t="shared" si="1298"/>
        <v>0</v>
      </c>
      <c r="FW212" s="623">
        <f t="shared" si="1298"/>
        <v>0</v>
      </c>
      <c r="FX212" s="623">
        <f t="shared" si="1298"/>
        <v>0</v>
      </c>
      <c r="FY212" s="623">
        <f t="shared" si="1298"/>
        <v>0</v>
      </c>
      <c r="FZ212" s="623">
        <f t="shared" si="1298"/>
        <v>0</v>
      </c>
      <c r="GA212" s="623">
        <f t="shared" si="1298"/>
        <v>0</v>
      </c>
      <c r="GB212" s="610">
        <f t="shared" si="1299"/>
        <v>0</v>
      </c>
      <c r="GC212" s="611"/>
      <c r="GD212" s="607">
        <f t="shared" si="1300"/>
        <v>0</v>
      </c>
      <c r="GE212" s="623">
        <f t="shared" si="1300"/>
        <v>0</v>
      </c>
      <c r="GF212" s="623">
        <f t="shared" si="1300"/>
        <v>0</v>
      </c>
      <c r="GG212" s="623">
        <f t="shared" si="1300"/>
        <v>0</v>
      </c>
      <c r="GH212" s="623">
        <f t="shared" si="1300"/>
        <v>0</v>
      </c>
      <c r="GI212" s="623">
        <f t="shared" si="1300"/>
        <v>0</v>
      </c>
      <c r="GJ212" s="623">
        <f t="shared" si="1300"/>
        <v>0</v>
      </c>
      <c r="GK212" s="623">
        <f t="shared" si="1300"/>
        <v>0</v>
      </c>
      <c r="GL212" s="623">
        <f t="shared" si="1300"/>
        <v>0</v>
      </c>
      <c r="GM212" s="623">
        <f t="shared" si="1300"/>
        <v>0</v>
      </c>
      <c r="GN212" s="623">
        <f t="shared" si="1300"/>
        <v>0</v>
      </c>
      <c r="GO212" s="623">
        <f t="shared" si="1300"/>
        <v>0</v>
      </c>
      <c r="GP212" s="610">
        <f t="shared" si="1301"/>
        <v>0</v>
      </c>
      <c r="GQ212" s="611"/>
      <c r="GR212" s="607">
        <f t="shared" si="1302"/>
        <v>0</v>
      </c>
      <c r="GS212" s="623">
        <f t="shared" si="1302"/>
        <v>0</v>
      </c>
      <c r="GT212" s="623">
        <f t="shared" si="1302"/>
        <v>0</v>
      </c>
      <c r="GU212" s="623">
        <f t="shared" si="1302"/>
        <v>0</v>
      </c>
      <c r="GV212" s="623">
        <f t="shared" si="1302"/>
        <v>0</v>
      </c>
      <c r="GW212" s="623">
        <f t="shared" si="1302"/>
        <v>0</v>
      </c>
      <c r="GX212" s="623">
        <f t="shared" si="1302"/>
        <v>0</v>
      </c>
      <c r="GY212" s="623">
        <f t="shared" si="1302"/>
        <v>0</v>
      </c>
      <c r="GZ212" s="623">
        <f t="shared" si="1302"/>
        <v>0</v>
      </c>
      <c r="HA212" s="623">
        <f t="shared" si="1302"/>
        <v>0</v>
      </c>
      <c r="HB212" s="623">
        <f t="shared" si="1302"/>
        <v>0</v>
      </c>
      <c r="HC212" s="623">
        <f t="shared" si="1302"/>
        <v>0</v>
      </c>
      <c r="HD212" s="610">
        <f t="shared" si="1303"/>
        <v>0</v>
      </c>
      <c r="HE212" s="611"/>
      <c r="HF212" s="607">
        <f t="shared" si="1304"/>
        <v>0</v>
      </c>
      <c r="HG212" s="623">
        <f t="shared" si="1304"/>
        <v>0</v>
      </c>
      <c r="HH212" s="623">
        <f t="shared" si="1304"/>
        <v>0</v>
      </c>
      <c r="HI212" s="623">
        <f t="shared" si="1304"/>
        <v>0</v>
      </c>
      <c r="HJ212" s="623">
        <f t="shared" si="1304"/>
        <v>0</v>
      </c>
      <c r="HK212" s="623">
        <f t="shared" si="1304"/>
        <v>0</v>
      </c>
      <c r="HL212" s="623">
        <f t="shared" si="1304"/>
        <v>0</v>
      </c>
      <c r="HM212" s="623">
        <f t="shared" si="1304"/>
        <v>0</v>
      </c>
      <c r="HN212" s="623">
        <f t="shared" si="1304"/>
        <v>0</v>
      </c>
      <c r="HO212" s="623">
        <f t="shared" si="1304"/>
        <v>0</v>
      </c>
      <c r="HP212" s="623">
        <f t="shared" si="1304"/>
        <v>0</v>
      </c>
      <c r="HQ212" s="623">
        <f t="shared" si="1304"/>
        <v>0</v>
      </c>
      <c r="HR212" s="610">
        <f t="shared" si="1305"/>
        <v>0</v>
      </c>
      <c r="HS212" s="611"/>
      <c r="HT212" s="607">
        <f t="shared" si="1306"/>
        <v>0</v>
      </c>
      <c r="HU212" s="623">
        <f t="shared" si="1306"/>
        <v>0</v>
      </c>
      <c r="HV212" s="623">
        <f t="shared" si="1306"/>
        <v>0</v>
      </c>
      <c r="HW212" s="623">
        <f t="shared" si="1306"/>
        <v>0</v>
      </c>
      <c r="HX212" s="623">
        <f t="shared" si="1306"/>
        <v>0</v>
      </c>
      <c r="HY212" s="623">
        <f t="shared" si="1306"/>
        <v>0</v>
      </c>
      <c r="HZ212" s="623">
        <f t="shared" si="1306"/>
        <v>0</v>
      </c>
      <c r="IA212" s="623">
        <f t="shared" si="1306"/>
        <v>0</v>
      </c>
      <c r="IB212" s="623">
        <f t="shared" si="1306"/>
        <v>0</v>
      </c>
      <c r="IC212" s="623">
        <f t="shared" si="1306"/>
        <v>0</v>
      </c>
      <c r="ID212" s="623">
        <f t="shared" si="1306"/>
        <v>0</v>
      </c>
      <c r="IE212" s="623">
        <f t="shared" si="1306"/>
        <v>0</v>
      </c>
      <c r="IF212" s="610">
        <f t="shared" si="1307"/>
        <v>0</v>
      </c>
      <c r="IG212" s="611"/>
      <c r="IH212" s="607">
        <f t="shared" si="1308"/>
        <v>0</v>
      </c>
      <c r="II212" s="623">
        <f t="shared" si="1308"/>
        <v>0</v>
      </c>
      <c r="IJ212" s="623">
        <f t="shared" si="1308"/>
        <v>0</v>
      </c>
      <c r="IK212" s="623">
        <f t="shared" si="1308"/>
        <v>0</v>
      </c>
      <c r="IL212" s="623">
        <f t="shared" si="1308"/>
        <v>0</v>
      </c>
      <c r="IM212" s="623">
        <f t="shared" si="1308"/>
        <v>0</v>
      </c>
      <c r="IN212" s="623">
        <f t="shared" si="1308"/>
        <v>0</v>
      </c>
      <c r="IO212" s="623">
        <f t="shared" si="1308"/>
        <v>0</v>
      </c>
      <c r="IP212" s="623">
        <f t="shared" si="1308"/>
        <v>0</v>
      </c>
      <c r="IQ212" s="623">
        <f t="shared" si="1308"/>
        <v>0</v>
      </c>
      <c r="IR212" s="623">
        <f t="shared" si="1308"/>
        <v>0</v>
      </c>
      <c r="IS212" s="623">
        <f t="shared" si="1308"/>
        <v>0</v>
      </c>
      <c r="IT212" s="610">
        <f t="shared" si="1309"/>
        <v>0</v>
      </c>
      <c r="IU212" s="611"/>
      <c r="IV212" s="607">
        <f t="shared" si="1310"/>
        <v>0</v>
      </c>
      <c r="IW212" s="623">
        <f t="shared" si="1310"/>
        <v>0</v>
      </c>
      <c r="IX212" s="623">
        <f t="shared" si="1310"/>
        <v>0</v>
      </c>
      <c r="IY212" s="623">
        <f t="shared" si="1310"/>
        <v>0</v>
      </c>
      <c r="IZ212" s="623">
        <f t="shared" si="1310"/>
        <v>0</v>
      </c>
      <c r="JA212" s="623">
        <f t="shared" si="1310"/>
        <v>0</v>
      </c>
      <c r="JB212" s="623">
        <f t="shared" si="1310"/>
        <v>0</v>
      </c>
      <c r="JC212" s="623">
        <f t="shared" si="1310"/>
        <v>0</v>
      </c>
      <c r="JD212" s="623">
        <f t="shared" si="1310"/>
        <v>0</v>
      </c>
      <c r="JE212" s="623">
        <f t="shared" si="1310"/>
        <v>0</v>
      </c>
      <c r="JF212" s="623">
        <f t="shared" si="1310"/>
        <v>0</v>
      </c>
      <c r="JG212" s="623">
        <f t="shared" si="1310"/>
        <v>0</v>
      </c>
      <c r="JH212" s="610">
        <f t="shared" si="1311"/>
        <v>0</v>
      </c>
      <c r="JI212" s="611"/>
      <c r="JJ212" s="607">
        <f t="shared" si="1312"/>
        <v>0</v>
      </c>
      <c r="JK212" s="623">
        <f t="shared" si="1312"/>
        <v>0</v>
      </c>
      <c r="JL212" s="623">
        <f t="shared" si="1312"/>
        <v>0</v>
      </c>
      <c r="JM212" s="623">
        <f t="shared" si="1312"/>
        <v>0</v>
      </c>
      <c r="JN212" s="623">
        <f t="shared" si="1312"/>
        <v>0</v>
      </c>
      <c r="JO212" s="623">
        <f t="shared" si="1312"/>
        <v>0</v>
      </c>
      <c r="JP212" s="623">
        <f t="shared" si="1312"/>
        <v>0</v>
      </c>
      <c r="JQ212" s="623">
        <f t="shared" si="1312"/>
        <v>0</v>
      </c>
      <c r="JR212" s="623">
        <f t="shared" si="1312"/>
        <v>0</v>
      </c>
      <c r="JS212" s="623">
        <f t="shared" si="1312"/>
        <v>0</v>
      </c>
      <c r="JT212" s="623">
        <f t="shared" si="1312"/>
        <v>0</v>
      </c>
      <c r="JU212" s="623">
        <f t="shared" si="1312"/>
        <v>0</v>
      </c>
      <c r="JV212" s="610">
        <f t="shared" si="1313"/>
        <v>0</v>
      </c>
      <c r="JW212" s="611"/>
      <c r="JX212" s="607">
        <f t="shared" si="1314"/>
        <v>0</v>
      </c>
      <c r="JY212" s="623">
        <f t="shared" si="1314"/>
        <v>0</v>
      </c>
      <c r="JZ212" s="623">
        <f t="shared" si="1314"/>
        <v>0</v>
      </c>
      <c r="KA212" s="623">
        <f t="shared" si="1314"/>
        <v>0</v>
      </c>
      <c r="KB212" s="623">
        <f t="shared" si="1314"/>
        <v>0</v>
      </c>
      <c r="KC212" s="623">
        <f t="shared" si="1314"/>
        <v>0</v>
      </c>
      <c r="KD212" s="623">
        <f t="shared" si="1314"/>
        <v>0</v>
      </c>
      <c r="KE212" s="623">
        <f t="shared" si="1314"/>
        <v>0</v>
      </c>
      <c r="KF212" s="623">
        <f t="shared" si="1314"/>
        <v>0</v>
      </c>
      <c r="KG212" s="623">
        <f t="shared" si="1314"/>
        <v>0</v>
      </c>
      <c r="KH212" s="623">
        <f t="shared" si="1314"/>
        <v>0</v>
      </c>
      <c r="KI212" s="623">
        <f t="shared" si="1314"/>
        <v>0</v>
      </c>
      <c r="KJ212" s="610">
        <f t="shared" si="1315"/>
        <v>0</v>
      </c>
      <c r="KK212" s="611"/>
      <c r="KL212" s="607">
        <f t="shared" si="1316"/>
        <v>543.23</v>
      </c>
      <c r="KM212" s="623">
        <f t="shared" si="1316"/>
        <v>80.239999999999995</v>
      </c>
      <c r="KN212" s="623">
        <f t="shared" si="1316"/>
        <v>0</v>
      </c>
      <c r="KO212" s="623">
        <f t="shared" si="1316"/>
        <v>0</v>
      </c>
      <c r="KP212" s="623">
        <f t="shared" si="1316"/>
        <v>0</v>
      </c>
      <c r="KQ212" s="623">
        <f t="shared" si="1316"/>
        <v>0</v>
      </c>
      <c r="KR212" s="623">
        <f t="shared" si="1316"/>
        <v>0</v>
      </c>
      <c r="KS212" s="623">
        <f t="shared" si="1316"/>
        <v>0</v>
      </c>
      <c r="KT212" s="623">
        <f t="shared" si="1316"/>
        <v>0</v>
      </c>
      <c r="KU212" s="623">
        <f t="shared" si="1316"/>
        <v>0</v>
      </c>
      <c r="KV212" s="623">
        <f t="shared" si="1316"/>
        <v>0</v>
      </c>
      <c r="KW212" s="623">
        <f t="shared" si="1316"/>
        <v>0</v>
      </c>
      <c r="KX212" s="610">
        <f t="shared" si="1317"/>
        <v>623.47</v>
      </c>
      <c r="KY212" s="611"/>
      <c r="KZ212" s="607">
        <f t="shared" si="1318"/>
        <v>0</v>
      </c>
      <c r="LA212" s="623">
        <f t="shared" si="1318"/>
        <v>0</v>
      </c>
      <c r="LB212" s="623">
        <f t="shared" si="1318"/>
        <v>0</v>
      </c>
      <c r="LC212" s="623">
        <f t="shared" si="1318"/>
        <v>0</v>
      </c>
      <c r="LD212" s="623">
        <f t="shared" si="1318"/>
        <v>0</v>
      </c>
      <c r="LE212" s="623">
        <f t="shared" si="1318"/>
        <v>0</v>
      </c>
      <c r="LF212" s="623">
        <f t="shared" si="1318"/>
        <v>0</v>
      </c>
      <c r="LG212" s="623">
        <f t="shared" si="1318"/>
        <v>0</v>
      </c>
      <c r="LH212" s="623">
        <f t="shared" si="1318"/>
        <v>0</v>
      </c>
      <c r="LI212" s="623">
        <f t="shared" si="1318"/>
        <v>0</v>
      </c>
      <c r="LJ212" s="623">
        <f t="shared" si="1318"/>
        <v>0</v>
      </c>
      <c r="LK212" s="623">
        <f t="shared" si="1318"/>
        <v>0</v>
      </c>
      <c r="LL212" s="610">
        <f t="shared" si="1319"/>
        <v>0</v>
      </c>
      <c r="LM212" s="611"/>
      <c r="LN212" s="607">
        <f t="shared" si="1320"/>
        <v>0</v>
      </c>
      <c r="LO212" s="623">
        <f t="shared" si="1320"/>
        <v>0</v>
      </c>
      <c r="LP212" s="623">
        <f t="shared" si="1320"/>
        <v>0</v>
      </c>
      <c r="LQ212" s="623">
        <f t="shared" si="1320"/>
        <v>0</v>
      </c>
      <c r="LR212" s="623">
        <f t="shared" si="1320"/>
        <v>0</v>
      </c>
      <c r="LS212" s="623">
        <f t="shared" si="1320"/>
        <v>0</v>
      </c>
      <c r="LT212" s="623">
        <f t="shared" si="1320"/>
        <v>0</v>
      </c>
      <c r="LU212" s="623">
        <f t="shared" si="1320"/>
        <v>0</v>
      </c>
      <c r="LV212" s="623">
        <f t="shared" si="1320"/>
        <v>0</v>
      </c>
      <c r="LW212" s="623">
        <f t="shared" si="1320"/>
        <v>0</v>
      </c>
      <c r="LX212" s="623">
        <f t="shared" si="1320"/>
        <v>0</v>
      </c>
      <c r="LY212" s="623">
        <f t="shared" si="1320"/>
        <v>0</v>
      </c>
      <c r="LZ212" s="610">
        <f t="shared" si="1321"/>
        <v>0</v>
      </c>
      <c r="MA212" s="611"/>
      <c r="MB212" s="607">
        <f t="shared" si="1322"/>
        <v>0</v>
      </c>
      <c r="MC212" s="623">
        <f t="shared" si="1322"/>
        <v>0</v>
      </c>
      <c r="MD212" s="623">
        <f t="shared" si="1322"/>
        <v>0</v>
      </c>
      <c r="ME212" s="623">
        <f t="shared" si="1322"/>
        <v>0</v>
      </c>
      <c r="MF212" s="623">
        <f t="shared" si="1322"/>
        <v>0</v>
      </c>
      <c r="MG212" s="623">
        <f t="shared" si="1322"/>
        <v>0</v>
      </c>
      <c r="MH212" s="623">
        <f t="shared" si="1322"/>
        <v>0</v>
      </c>
      <c r="MI212" s="623">
        <f t="shared" si="1322"/>
        <v>0</v>
      </c>
      <c r="MJ212" s="623">
        <f t="shared" si="1322"/>
        <v>0</v>
      </c>
      <c r="MK212" s="623">
        <f t="shared" si="1322"/>
        <v>0</v>
      </c>
      <c r="ML212" s="623">
        <f t="shared" si="1322"/>
        <v>0</v>
      </c>
      <c r="MM212" s="623">
        <f t="shared" si="1322"/>
        <v>0</v>
      </c>
      <c r="MN212" s="610">
        <f t="shared" si="1323"/>
        <v>0</v>
      </c>
      <c r="MO212" s="611"/>
      <c r="MP212" s="607">
        <f t="shared" si="1324"/>
        <v>0</v>
      </c>
      <c r="MQ212" s="623">
        <f t="shared" si="1324"/>
        <v>0</v>
      </c>
      <c r="MR212" s="623">
        <f t="shared" si="1324"/>
        <v>0</v>
      </c>
      <c r="MS212" s="623">
        <f t="shared" si="1324"/>
        <v>0</v>
      </c>
      <c r="MT212" s="623">
        <f t="shared" si="1324"/>
        <v>0</v>
      </c>
      <c r="MU212" s="623">
        <f t="shared" si="1324"/>
        <v>0</v>
      </c>
      <c r="MV212" s="623">
        <f t="shared" si="1324"/>
        <v>0</v>
      </c>
      <c r="MW212" s="623">
        <f t="shared" si="1324"/>
        <v>0</v>
      </c>
      <c r="MX212" s="623">
        <f t="shared" si="1324"/>
        <v>0</v>
      </c>
      <c r="MY212" s="623">
        <f t="shared" si="1324"/>
        <v>0</v>
      </c>
      <c r="MZ212" s="623">
        <f t="shared" si="1324"/>
        <v>0</v>
      </c>
      <c r="NA212" s="623">
        <f t="shared" si="1324"/>
        <v>0</v>
      </c>
      <c r="NB212" s="610">
        <f t="shared" si="1325"/>
        <v>0</v>
      </c>
      <c r="NC212" s="611"/>
      <c r="ND212" s="607">
        <f t="shared" si="1326"/>
        <v>0</v>
      </c>
      <c r="NE212" s="623">
        <f t="shared" si="1326"/>
        <v>0</v>
      </c>
      <c r="NF212" s="623">
        <f t="shared" si="1326"/>
        <v>0</v>
      </c>
      <c r="NG212" s="623">
        <f t="shared" si="1326"/>
        <v>0</v>
      </c>
      <c r="NH212" s="623">
        <f t="shared" si="1326"/>
        <v>0</v>
      </c>
      <c r="NI212" s="623">
        <f t="shared" si="1326"/>
        <v>0</v>
      </c>
      <c r="NJ212" s="623">
        <f t="shared" si="1326"/>
        <v>0</v>
      </c>
      <c r="NK212" s="623">
        <f t="shared" si="1326"/>
        <v>0</v>
      </c>
      <c r="NL212" s="623">
        <f t="shared" si="1326"/>
        <v>0</v>
      </c>
      <c r="NM212" s="623">
        <f t="shared" si="1326"/>
        <v>0</v>
      </c>
      <c r="NN212" s="623">
        <f t="shared" si="1326"/>
        <v>0</v>
      </c>
      <c r="NO212" s="623">
        <f t="shared" si="1326"/>
        <v>0</v>
      </c>
      <c r="NP212" s="610">
        <f t="shared" si="1327"/>
        <v>0</v>
      </c>
      <c r="NQ212" s="611"/>
      <c r="NR212" s="607">
        <f t="shared" si="1328"/>
        <v>0</v>
      </c>
      <c r="NS212" s="623">
        <f t="shared" si="1328"/>
        <v>0</v>
      </c>
      <c r="NT212" s="623">
        <f t="shared" si="1328"/>
        <v>0</v>
      </c>
      <c r="NU212" s="623">
        <f t="shared" si="1328"/>
        <v>0</v>
      </c>
      <c r="NV212" s="623">
        <f t="shared" si="1328"/>
        <v>0</v>
      </c>
      <c r="NW212" s="623">
        <f t="shared" si="1328"/>
        <v>0</v>
      </c>
      <c r="NX212" s="623">
        <f t="shared" si="1328"/>
        <v>0</v>
      </c>
      <c r="NY212" s="623">
        <f t="shared" si="1328"/>
        <v>0</v>
      </c>
      <c r="NZ212" s="623">
        <f t="shared" si="1328"/>
        <v>0</v>
      </c>
      <c r="OA212" s="623">
        <f t="shared" si="1328"/>
        <v>0</v>
      </c>
      <c r="OB212" s="623">
        <f t="shared" si="1328"/>
        <v>0</v>
      </c>
      <c r="OC212" s="623">
        <f t="shared" si="1328"/>
        <v>0</v>
      </c>
      <c r="OD212" s="610">
        <f t="shared" si="1329"/>
        <v>0</v>
      </c>
      <c r="OE212" s="611"/>
      <c r="OF212" s="607">
        <f t="shared" si="1330"/>
        <v>0</v>
      </c>
      <c r="OG212" s="623">
        <f t="shared" si="1330"/>
        <v>0</v>
      </c>
      <c r="OH212" s="623">
        <f t="shared" si="1330"/>
        <v>0</v>
      </c>
      <c r="OI212" s="623">
        <f t="shared" si="1330"/>
        <v>0</v>
      </c>
      <c r="OJ212" s="623">
        <f t="shared" si="1330"/>
        <v>0</v>
      </c>
      <c r="OK212" s="623">
        <f t="shared" si="1330"/>
        <v>0</v>
      </c>
      <c r="OL212" s="623">
        <f t="shared" si="1330"/>
        <v>0</v>
      </c>
      <c r="OM212" s="623">
        <f t="shared" si="1330"/>
        <v>0</v>
      </c>
      <c r="ON212" s="623">
        <f t="shared" si="1330"/>
        <v>0</v>
      </c>
      <c r="OO212" s="623">
        <f t="shared" si="1330"/>
        <v>0</v>
      </c>
      <c r="OP212" s="623">
        <f t="shared" si="1330"/>
        <v>0</v>
      </c>
      <c r="OQ212" s="623">
        <f t="shared" si="1330"/>
        <v>0</v>
      </c>
      <c r="OR212" s="610">
        <f t="shared" si="1331"/>
        <v>0</v>
      </c>
      <c r="OS212" s="611"/>
      <c r="OT212" s="607">
        <f t="shared" si="1332"/>
        <v>0</v>
      </c>
      <c r="OU212" s="623">
        <f t="shared" si="1332"/>
        <v>0</v>
      </c>
      <c r="OV212" s="623">
        <f t="shared" si="1332"/>
        <v>0</v>
      </c>
      <c r="OW212" s="623">
        <f t="shared" si="1332"/>
        <v>0</v>
      </c>
      <c r="OX212" s="623">
        <f t="shared" si="1332"/>
        <v>0</v>
      </c>
      <c r="OY212" s="623">
        <f t="shared" si="1332"/>
        <v>0</v>
      </c>
      <c r="OZ212" s="623">
        <f t="shared" si="1332"/>
        <v>0</v>
      </c>
      <c r="PA212" s="623">
        <f t="shared" si="1332"/>
        <v>0</v>
      </c>
      <c r="PB212" s="623">
        <f t="shared" si="1332"/>
        <v>0</v>
      </c>
      <c r="PC212" s="623">
        <f t="shared" si="1332"/>
        <v>0</v>
      </c>
      <c r="PD212" s="623">
        <f t="shared" si="1332"/>
        <v>0</v>
      </c>
      <c r="PE212" s="623">
        <f t="shared" si="1332"/>
        <v>0</v>
      </c>
      <c r="PF212" s="610">
        <f t="shared" si="1333"/>
        <v>0</v>
      </c>
      <c r="PG212" s="611"/>
      <c r="PH212" s="607">
        <f t="shared" si="1334"/>
        <v>0</v>
      </c>
      <c r="PI212" s="623">
        <f t="shared" si="1334"/>
        <v>0</v>
      </c>
      <c r="PJ212" s="623">
        <f t="shared" si="1334"/>
        <v>0</v>
      </c>
      <c r="PK212" s="623">
        <f t="shared" si="1334"/>
        <v>0</v>
      </c>
      <c r="PL212" s="623">
        <f t="shared" si="1334"/>
        <v>0</v>
      </c>
      <c r="PM212" s="623">
        <f t="shared" si="1334"/>
        <v>0</v>
      </c>
      <c r="PN212" s="623">
        <f t="shared" si="1334"/>
        <v>0</v>
      </c>
      <c r="PO212" s="623">
        <f t="shared" si="1334"/>
        <v>0</v>
      </c>
      <c r="PP212" s="623">
        <f t="shared" si="1334"/>
        <v>0</v>
      </c>
      <c r="PQ212" s="623">
        <f t="shared" si="1334"/>
        <v>0</v>
      </c>
      <c r="PR212" s="623">
        <f t="shared" si="1334"/>
        <v>0</v>
      </c>
      <c r="PS212" s="623">
        <f t="shared" si="1334"/>
        <v>0</v>
      </c>
      <c r="PT212" s="610">
        <f t="shared" si="1335"/>
        <v>0</v>
      </c>
      <c r="PU212" s="611"/>
      <c r="PV212" s="607">
        <f t="shared" si="1336"/>
        <v>0</v>
      </c>
      <c r="PW212" s="623">
        <f t="shared" si="1336"/>
        <v>0</v>
      </c>
      <c r="PX212" s="623">
        <f t="shared" si="1336"/>
        <v>0</v>
      </c>
      <c r="PY212" s="623">
        <f t="shared" si="1336"/>
        <v>0</v>
      </c>
      <c r="PZ212" s="623">
        <f t="shared" si="1336"/>
        <v>0</v>
      </c>
      <c r="QA212" s="623">
        <f t="shared" si="1336"/>
        <v>0</v>
      </c>
      <c r="QB212" s="623">
        <f t="shared" si="1336"/>
        <v>0</v>
      </c>
      <c r="QC212" s="623">
        <f t="shared" si="1336"/>
        <v>0</v>
      </c>
      <c r="QD212" s="623">
        <f t="shared" si="1336"/>
        <v>0</v>
      </c>
      <c r="QE212" s="623">
        <f t="shared" si="1336"/>
        <v>0</v>
      </c>
      <c r="QF212" s="623">
        <f t="shared" si="1336"/>
        <v>0</v>
      </c>
      <c r="QG212" s="623">
        <f t="shared" si="1336"/>
        <v>0</v>
      </c>
      <c r="QH212" s="610">
        <f t="shared" si="1337"/>
        <v>0</v>
      </c>
      <c r="QI212" s="611"/>
      <c r="QJ212" s="607">
        <f t="shared" si="1338"/>
        <v>0</v>
      </c>
      <c r="QK212" s="623">
        <f t="shared" si="1338"/>
        <v>0</v>
      </c>
      <c r="QL212" s="623">
        <f t="shared" si="1338"/>
        <v>0</v>
      </c>
      <c r="QM212" s="623">
        <f t="shared" si="1338"/>
        <v>0</v>
      </c>
      <c r="QN212" s="623">
        <f t="shared" si="1338"/>
        <v>0</v>
      </c>
      <c r="QO212" s="623">
        <f t="shared" si="1338"/>
        <v>0</v>
      </c>
      <c r="QP212" s="623">
        <f t="shared" si="1338"/>
        <v>0</v>
      </c>
      <c r="QQ212" s="623">
        <f t="shared" si="1338"/>
        <v>0</v>
      </c>
      <c r="QR212" s="623">
        <f t="shared" si="1338"/>
        <v>0</v>
      </c>
      <c r="QS212" s="623">
        <f t="shared" si="1338"/>
        <v>0</v>
      </c>
      <c r="QT212" s="623">
        <f t="shared" si="1338"/>
        <v>0</v>
      </c>
      <c r="QU212" s="623">
        <f t="shared" si="1338"/>
        <v>0</v>
      </c>
      <c r="QV212" s="610">
        <f t="shared" si="1339"/>
        <v>0</v>
      </c>
      <c r="QW212" s="611"/>
      <c r="QX212" s="610">
        <f t="shared" si="1340"/>
        <v>680.40000000000009</v>
      </c>
      <c r="QY212" s="610">
        <f t="shared" si="1341"/>
        <v>317.17</v>
      </c>
      <c r="QZ212" s="610">
        <f t="shared" si="1341"/>
        <v>0</v>
      </c>
      <c r="RA212" s="610">
        <f t="shared" si="1341"/>
        <v>0</v>
      </c>
      <c r="RB212" s="610">
        <f t="shared" si="1341"/>
        <v>0</v>
      </c>
      <c r="RC212" s="610">
        <f t="shared" si="1341"/>
        <v>0</v>
      </c>
      <c r="RD212" s="610">
        <f t="shared" si="1341"/>
        <v>0</v>
      </c>
      <c r="RE212" s="610">
        <f t="shared" si="1341"/>
        <v>0</v>
      </c>
      <c r="RF212" s="610">
        <f t="shared" si="1341"/>
        <v>0</v>
      </c>
      <c r="RG212" s="610">
        <f t="shared" si="1341"/>
        <v>0</v>
      </c>
      <c r="RH212" s="610">
        <f t="shared" si="1341"/>
        <v>0</v>
      </c>
      <c r="RI212" s="610">
        <f t="shared" si="1341"/>
        <v>0</v>
      </c>
      <c r="RJ212" s="610">
        <f t="shared" si="1343"/>
        <v>997.57000000000016</v>
      </c>
    </row>
    <row r="213" spans="1:478" x14ac:dyDescent="0.25">
      <c r="A213" s="589" t="s">
        <v>971</v>
      </c>
      <c r="B213" s="255" t="s">
        <v>120</v>
      </c>
      <c r="C213" s="313"/>
      <c r="D213" s="607">
        <f t="shared" si="1274"/>
        <v>0</v>
      </c>
      <c r="E213" s="608">
        <f t="shared" si="1274"/>
        <v>0</v>
      </c>
      <c r="F213" s="608">
        <f t="shared" si="1274"/>
        <v>0</v>
      </c>
      <c r="G213" s="608">
        <f t="shared" si="1274"/>
        <v>0</v>
      </c>
      <c r="H213" s="608">
        <f t="shared" si="1274"/>
        <v>0</v>
      </c>
      <c r="I213" s="608">
        <f t="shared" si="1274"/>
        <v>0</v>
      </c>
      <c r="J213" s="608">
        <f t="shared" si="1274"/>
        <v>0</v>
      </c>
      <c r="K213" s="608">
        <f t="shared" si="1274"/>
        <v>0</v>
      </c>
      <c r="L213" s="608">
        <f t="shared" si="1274"/>
        <v>0</v>
      </c>
      <c r="M213" s="608">
        <f t="shared" si="1274"/>
        <v>0</v>
      </c>
      <c r="N213" s="608">
        <f t="shared" si="1274"/>
        <v>0</v>
      </c>
      <c r="O213" s="608">
        <f t="shared" si="1274"/>
        <v>0</v>
      </c>
      <c r="P213" s="610">
        <f t="shared" si="1275"/>
        <v>0</v>
      </c>
      <c r="Q213" s="611"/>
      <c r="R213" s="607">
        <f t="shared" si="1276"/>
        <v>0</v>
      </c>
      <c r="S213" s="608">
        <f t="shared" si="1276"/>
        <v>0</v>
      </c>
      <c r="T213" s="608">
        <f t="shared" si="1276"/>
        <v>0</v>
      </c>
      <c r="U213" s="608">
        <f t="shared" si="1276"/>
        <v>0</v>
      </c>
      <c r="V213" s="608">
        <f t="shared" si="1276"/>
        <v>0</v>
      </c>
      <c r="W213" s="608">
        <f t="shared" si="1276"/>
        <v>0</v>
      </c>
      <c r="X213" s="608">
        <f t="shared" si="1276"/>
        <v>0</v>
      </c>
      <c r="Y213" s="608">
        <f t="shared" si="1276"/>
        <v>0</v>
      </c>
      <c r="Z213" s="608">
        <f t="shared" si="1276"/>
        <v>0</v>
      </c>
      <c r="AA213" s="608">
        <f t="shared" si="1276"/>
        <v>0</v>
      </c>
      <c r="AB213" s="608">
        <f t="shared" si="1276"/>
        <v>0</v>
      </c>
      <c r="AC213" s="608">
        <f t="shared" si="1276"/>
        <v>0</v>
      </c>
      <c r="AD213" s="610">
        <f t="shared" si="1277"/>
        <v>0</v>
      </c>
      <c r="AE213" s="611"/>
      <c r="AF213" s="607">
        <f t="shared" si="1278"/>
        <v>0</v>
      </c>
      <c r="AG213" s="608">
        <f t="shared" si="1278"/>
        <v>126.12</v>
      </c>
      <c r="AH213" s="608">
        <f t="shared" si="1278"/>
        <v>0</v>
      </c>
      <c r="AI213" s="608">
        <f t="shared" si="1278"/>
        <v>0</v>
      </c>
      <c r="AJ213" s="608">
        <f t="shared" si="1278"/>
        <v>0</v>
      </c>
      <c r="AK213" s="608">
        <f t="shared" si="1278"/>
        <v>0</v>
      </c>
      <c r="AL213" s="608">
        <f t="shared" si="1278"/>
        <v>0</v>
      </c>
      <c r="AM213" s="608">
        <f t="shared" si="1278"/>
        <v>0</v>
      </c>
      <c r="AN213" s="608">
        <f t="shared" si="1278"/>
        <v>0</v>
      </c>
      <c r="AO213" s="608">
        <f t="shared" si="1278"/>
        <v>0</v>
      </c>
      <c r="AP213" s="608">
        <f t="shared" si="1278"/>
        <v>0</v>
      </c>
      <c r="AQ213" s="608">
        <f t="shared" si="1278"/>
        <v>0</v>
      </c>
      <c r="AR213" s="610">
        <f t="shared" si="1279"/>
        <v>126.12</v>
      </c>
      <c r="AS213" s="611"/>
      <c r="AT213" s="607">
        <f t="shared" si="1280"/>
        <v>0</v>
      </c>
      <c r="AU213" s="608">
        <f t="shared" si="1280"/>
        <v>0</v>
      </c>
      <c r="AV213" s="608">
        <f t="shared" si="1280"/>
        <v>0</v>
      </c>
      <c r="AW213" s="608">
        <f t="shared" si="1280"/>
        <v>0</v>
      </c>
      <c r="AX213" s="608">
        <f t="shared" si="1280"/>
        <v>0</v>
      </c>
      <c r="AY213" s="608">
        <f t="shared" si="1280"/>
        <v>0</v>
      </c>
      <c r="AZ213" s="608">
        <f t="shared" si="1280"/>
        <v>0</v>
      </c>
      <c r="BA213" s="608">
        <f t="shared" si="1280"/>
        <v>0</v>
      </c>
      <c r="BB213" s="608">
        <f t="shared" si="1280"/>
        <v>0</v>
      </c>
      <c r="BC213" s="608">
        <f t="shared" si="1280"/>
        <v>0</v>
      </c>
      <c r="BD213" s="608">
        <f t="shared" si="1280"/>
        <v>0</v>
      </c>
      <c r="BE213" s="608">
        <f t="shared" si="1280"/>
        <v>0</v>
      </c>
      <c r="BF213" s="610">
        <f t="shared" si="1281"/>
        <v>0</v>
      </c>
      <c r="BG213" s="611"/>
      <c r="BH213" s="607">
        <f t="shared" si="1282"/>
        <v>0</v>
      </c>
      <c r="BI213" s="608">
        <f t="shared" si="1282"/>
        <v>0</v>
      </c>
      <c r="BJ213" s="608">
        <f t="shared" si="1282"/>
        <v>0</v>
      </c>
      <c r="BK213" s="608">
        <f t="shared" si="1282"/>
        <v>0</v>
      </c>
      <c r="BL213" s="608">
        <f t="shared" si="1282"/>
        <v>0</v>
      </c>
      <c r="BM213" s="608">
        <f t="shared" si="1282"/>
        <v>0</v>
      </c>
      <c r="BN213" s="608">
        <f t="shared" si="1282"/>
        <v>0</v>
      </c>
      <c r="BO213" s="608">
        <f t="shared" si="1282"/>
        <v>0</v>
      </c>
      <c r="BP213" s="608">
        <f t="shared" si="1282"/>
        <v>0</v>
      </c>
      <c r="BQ213" s="608">
        <f t="shared" si="1282"/>
        <v>0</v>
      </c>
      <c r="BR213" s="608">
        <f t="shared" si="1282"/>
        <v>0</v>
      </c>
      <c r="BS213" s="608">
        <f t="shared" si="1282"/>
        <v>0</v>
      </c>
      <c r="BT213" s="610">
        <f t="shared" si="1283"/>
        <v>0</v>
      </c>
      <c r="BU213" s="621"/>
      <c r="BV213" s="607">
        <f t="shared" si="1284"/>
        <v>0</v>
      </c>
      <c r="BW213" s="608">
        <f t="shared" si="1284"/>
        <v>0</v>
      </c>
      <c r="BX213" s="608">
        <f t="shared" si="1284"/>
        <v>0</v>
      </c>
      <c r="BY213" s="608">
        <f t="shared" si="1284"/>
        <v>0</v>
      </c>
      <c r="BZ213" s="608">
        <f t="shared" si="1284"/>
        <v>0</v>
      </c>
      <c r="CA213" s="608">
        <f t="shared" si="1284"/>
        <v>0</v>
      </c>
      <c r="CB213" s="608">
        <f t="shared" si="1284"/>
        <v>0</v>
      </c>
      <c r="CC213" s="608">
        <f t="shared" si="1284"/>
        <v>0</v>
      </c>
      <c r="CD213" s="608">
        <f t="shared" si="1284"/>
        <v>0</v>
      </c>
      <c r="CE213" s="608">
        <f t="shared" si="1284"/>
        <v>0</v>
      </c>
      <c r="CF213" s="608">
        <f t="shared" si="1284"/>
        <v>0</v>
      </c>
      <c r="CG213" s="608">
        <f t="shared" si="1284"/>
        <v>0</v>
      </c>
      <c r="CH213" s="610">
        <f t="shared" si="1285"/>
        <v>0</v>
      </c>
      <c r="CI213" s="611"/>
      <c r="CJ213" s="607">
        <f t="shared" si="1286"/>
        <v>0</v>
      </c>
      <c r="CK213" s="608">
        <f t="shared" si="1286"/>
        <v>0</v>
      </c>
      <c r="CL213" s="608">
        <f t="shared" si="1286"/>
        <v>0</v>
      </c>
      <c r="CM213" s="608">
        <f t="shared" si="1286"/>
        <v>0</v>
      </c>
      <c r="CN213" s="608">
        <f t="shared" si="1286"/>
        <v>0</v>
      </c>
      <c r="CO213" s="608">
        <f t="shared" si="1286"/>
        <v>0</v>
      </c>
      <c r="CP213" s="608">
        <f t="shared" si="1286"/>
        <v>0</v>
      </c>
      <c r="CQ213" s="608">
        <f t="shared" si="1286"/>
        <v>0</v>
      </c>
      <c r="CR213" s="608">
        <f t="shared" si="1286"/>
        <v>0</v>
      </c>
      <c r="CS213" s="608">
        <f t="shared" si="1286"/>
        <v>0</v>
      </c>
      <c r="CT213" s="608">
        <f t="shared" si="1286"/>
        <v>0</v>
      </c>
      <c r="CU213" s="608">
        <f t="shared" si="1286"/>
        <v>0</v>
      </c>
      <c r="CV213" s="610">
        <f t="shared" si="1287"/>
        <v>0</v>
      </c>
      <c r="CW213" s="611"/>
      <c r="CX213" s="607">
        <f t="shared" si="1288"/>
        <v>0</v>
      </c>
      <c r="CY213" s="608">
        <f t="shared" si="1288"/>
        <v>0</v>
      </c>
      <c r="CZ213" s="608">
        <f t="shared" si="1288"/>
        <v>0</v>
      </c>
      <c r="DA213" s="608">
        <f t="shared" si="1288"/>
        <v>0</v>
      </c>
      <c r="DB213" s="608">
        <f t="shared" si="1288"/>
        <v>0</v>
      </c>
      <c r="DC213" s="608">
        <f t="shared" si="1288"/>
        <v>0</v>
      </c>
      <c r="DD213" s="608">
        <f t="shared" si="1288"/>
        <v>0</v>
      </c>
      <c r="DE213" s="608">
        <f t="shared" si="1288"/>
        <v>0</v>
      </c>
      <c r="DF213" s="608">
        <f t="shared" si="1288"/>
        <v>0</v>
      </c>
      <c r="DG213" s="608">
        <f t="shared" si="1288"/>
        <v>0</v>
      </c>
      <c r="DH213" s="608">
        <f t="shared" si="1288"/>
        <v>0</v>
      </c>
      <c r="DI213" s="608">
        <f t="shared" si="1288"/>
        <v>0</v>
      </c>
      <c r="DJ213" s="610">
        <f t="shared" si="1289"/>
        <v>0</v>
      </c>
      <c r="DK213" s="611"/>
      <c r="DL213" s="607">
        <f t="shared" si="1290"/>
        <v>0</v>
      </c>
      <c r="DM213" s="608">
        <f t="shared" si="1290"/>
        <v>0</v>
      </c>
      <c r="DN213" s="608">
        <f t="shared" si="1290"/>
        <v>0</v>
      </c>
      <c r="DO213" s="608">
        <f t="shared" si="1290"/>
        <v>0</v>
      </c>
      <c r="DP213" s="608">
        <f t="shared" si="1290"/>
        <v>0</v>
      </c>
      <c r="DQ213" s="608">
        <f t="shared" si="1290"/>
        <v>0</v>
      </c>
      <c r="DR213" s="608">
        <f t="shared" si="1290"/>
        <v>0</v>
      </c>
      <c r="DS213" s="608">
        <f t="shared" si="1290"/>
        <v>0</v>
      </c>
      <c r="DT213" s="608">
        <f t="shared" si="1290"/>
        <v>0</v>
      </c>
      <c r="DU213" s="608">
        <f t="shared" si="1290"/>
        <v>0</v>
      </c>
      <c r="DV213" s="608">
        <f t="shared" si="1290"/>
        <v>0</v>
      </c>
      <c r="DW213" s="608">
        <f t="shared" si="1290"/>
        <v>0</v>
      </c>
      <c r="DX213" s="610">
        <f t="shared" si="1291"/>
        <v>0</v>
      </c>
      <c r="DY213" s="611"/>
      <c r="DZ213" s="607">
        <f t="shared" si="1292"/>
        <v>92.51</v>
      </c>
      <c r="EA213" s="608">
        <f t="shared" si="1292"/>
        <v>0</v>
      </c>
      <c r="EB213" s="608">
        <f t="shared" si="1292"/>
        <v>0</v>
      </c>
      <c r="EC213" s="608">
        <f t="shared" si="1292"/>
        <v>0</v>
      </c>
      <c r="ED213" s="608">
        <f t="shared" si="1292"/>
        <v>0</v>
      </c>
      <c r="EE213" s="608">
        <f t="shared" si="1292"/>
        <v>0</v>
      </c>
      <c r="EF213" s="608">
        <f t="shared" si="1292"/>
        <v>0</v>
      </c>
      <c r="EG213" s="608">
        <f t="shared" si="1292"/>
        <v>0</v>
      </c>
      <c r="EH213" s="608">
        <f t="shared" si="1292"/>
        <v>0</v>
      </c>
      <c r="EI213" s="608">
        <f t="shared" si="1292"/>
        <v>0</v>
      </c>
      <c r="EJ213" s="608">
        <f t="shared" si="1292"/>
        <v>0</v>
      </c>
      <c r="EK213" s="608">
        <f t="shared" si="1292"/>
        <v>0</v>
      </c>
      <c r="EL213" s="610">
        <f t="shared" si="1293"/>
        <v>92.51</v>
      </c>
      <c r="EM213" s="611"/>
      <c r="EN213" s="607">
        <f t="shared" si="1294"/>
        <v>0</v>
      </c>
      <c r="EO213" s="608">
        <f t="shared" si="1294"/>
        <v>0</v>
      </c>
      <c r="EP213" s="608">
        <f t="shared" si="1294"/>
        <v>0</v>
      </c>
      <c r="EQ213" s="608">
        <f t="shared" si="1294"/>
        <v>0</v>
      </c>
      <c r="ER213" s="608">
        <f t="shared" si="1294"/>
        <v>0</v>
      </c>
      <c r="ES213" s="608">
        <f t="shared" si="1294"/>
        <v>0</v>
      </c>
      <c r="ET213" s="608">
        <f t="shared" si="1294"/>
        <v>0</v>
      </c>
      <c r="EU213" s="608">
        <f t="shared" si="1294"/>
        <v>0</v>
      </c>
      <c r="EV213" s="608">
        <f t="shared" si="1294"/>
        <v>0</v>
      </c>
      <c r="EW213" s="608">
        <f t="shared" si="1294"/>
        <v>0</v>
      </c>
      <c r="EX213" s="608">
        <f t="shared" si="1294"/>
        <v>0</v>
      </c>
      <c r="EY213" s="608">
        <f t="shared" si="1294"/>
        <v>0</v>
      </c>
      <c r="EZ213" s="610">
        <f t="shared" si="1295"/>
        <v>0</v>
      </c>
      <c r="FA213" s="611"/>
      <c r="FB213" s="607">
        <f t="shared" si="1296"/>
        <v>0</v>
      </c>
      <c r="FC213" s="608">
        <f t="shared" si="1296"/>
        <v>0</v>
      </c>
      <c r="FD213" s="608">
        <f t="shared" si="1296"/>
        <v>0</v>
      </c>
      <c r="FE213" s="608">
        <f t="shared" si="1296"/>
        <v>0</v>
      </c>
      <c r="FF213" s="608">
        <f t="shared" si="1296"/>
        <v>0</v>
      </c>
      <c r="FG213" s="608">
        <f t="shared" si="1296"/>
        <v>0</v>
      </c>
      <c r="FH213" s="608">
        <f t="shared" si="1296"/>
        <v>0</v>
      </c>
      <c r="FI213" s="608">
        <f t="shared" si="1296"/>
        <v>0</v>
      </c>
      <c r="FJ213" s="608">
        <f t="shared" si="1296"/>
        <v>0</v>
      </c>
      <c r="FK213" s="608">
        <f t="shared" si="1296"/>
        <v>0</v>
      </c>
      <c r="FL213" s="608">
        <f t="shared" si="1296"/>
        <v>0</v>
      </c>
      <c r="FM213" s="608">
        <f t="shared" si="1296"/>
        <v>0</v>
      </c>
      <c r="FN213" s="610">
        <f t="shared" si="1297"/>
        <v>0</v>
      </c>
      <c r="FO213" s="611"/>
      <c r="FP213" s="607">
        <f t="shared" si="1298"/>
        <v>0</v>
      </c>
      <c r="FQ213" s="608">
        <f t="shared" si="1298"/>
        <v>0</v>
      </c>
      <c r="FR213" s="608">
        <f t="shared" si="1298"/>
        <v>0</v>
      </c>
      <c r="FS213" s="608">
        <f t="shared" si="1298"/>
        <v>0</v>
      </c>
      <c r="FT213" s="608">
        <f t="shared" si="1298"/>
        <v>0</v>
      </c>
      <c r="FU213" s="608">
        <f t="shared" si="1298"/>
        <v>0</v>
      </c>
      <c r="FV213" s="608">
        <f t="shared" si="1298"/>
        <v>0</v>
      </c>
      <c r="FW213" s="608">
        <f t="shared" si="1298"/>
        <v>0</v>
      </c>
      <c r="FX213" s="608">
        <f t="shared" si="1298"/>
        <v>0</v>
      </c>
      <c r="FY213" s="608">
        <f t="shared" si="1298"/>
        <v>0</v>
      </c>
      <c r="FZ213" s="608">
        <f t="shared" si="1298"/>
        <v>0</v>
      </c>
      <c r="GA213" s="608">
        <f t="shared" si="1298"/>
        <v>0</v>
      </c>
      <c r="GB213" s="610">
        <f t="shared" si="1299"/>
        <v>0</v>
      </c>
      <c r="GC213" s="611"/>
      <c r="GD213" s="607">
        <f t="shared" si="1300"/>
        <v>0</v>
      </c>
      <c r="GE213" s="608">
        <f t="shared" si="1300"/>
        <v>0</v>
      </c>
      <c r="GF213" s="608">
        <f t="shared" si="1300"/>
        <v>0</v>
      </c>
      <c r="GG213" s="608">
        <f t="shared" si="1300"/>
        <v>0</v>
      </c>
      <c r="GH213" s="608">
        <f t="shared" si="1300"/>
        <v>0</v>
      </c>
      <c r="GI213" s="608">
        <f t="shared" si="1300"/>
        <v>0</v>
      </c>
      <c r="GJ213" s="608">
        <f t="shared" si="1300"/>
        <v>0</v>
      </c>
      <c r="GK213" s="608">
        <f t="shared" si="1300"/>
        <v>0</v>
      </c>
      <c r="GL213" s="608">
        <f t="shared" si="1300"/>
        <v>0</v>
      </c>
      <c r="GM213" s="608">
        <f t="shared" si="1300"/>
        <v>0</v>
      </c>
      <c r="GN213" s="608">
        <f t="shared" si="1300"/>
        <v>0</v>
      </c>
      <c r="GO213" s="608">
        <f t="shared" si="1300"/>
        <v>0</v>
      </c>
      <c r="GP213" s="610">
        <f t="shared" si="1301"/>
        <v>0</v>
      </c>
      <c r="GQ213" s="611"/>
      <c r="GR213" s="607">
        <f t="shared" si="1302"/>
        <v>0</v>
      </c>
      <c r="GS213" s="608">
        <f t="shared" si="1302"/>
        <v>0</v>
      </c>
      <c r="GT213" s="608">
        <f t="shared" si="1302"/>
        <v>0</v>
      </c>
      <c r="GU213" s="608">
        <f t="shared" si="1302"/>
        <v>0</v>
      </c>
      <c r="GV213" s="608">
        <f t="shared" si="1302"/>
        <v>0</v>
      </c>
      <c r="GW213" s="608">
        <f t="shared" si="1302"/>
        <v>0</v>
      </c>
      <c r="GX213" s="608">
        <f t="shared" si="1302"/>
        <v>0</v>
      </c>
      <c r="GY213" s="608">
        <f t="shared" si="1302"/>
        <v>0</v>
      </c>
      <c r="GZ213" s="608">
        <f t="shared" si="1302"/>
        <v>0</v>
      </c>
      <c r="HA213" s="608">
        <f t="shared" si="1302"/>
        <v>0</v>
      </c>
      <c r="HB213" s="608">
        <f t="shared" si="1302"/>
        <v>0</v>
      </c>
      <c r="HC213" s="608">
        <f t="shared" si="1302"/>
        <v>0</v>
      </c>
      <c r="HD213" s="610">
        <f t="shared" si="1303"/>
        <v>0</v>
      </c>
      <c r="HE213" s="611"/>
      <c r="HF213" s="607">
        <f t="shared" si="1304"/>
        <v>0</v>
      </c>
      <c r="HG213" s="608">
        <f t="shared" si="1304"/>
        <v>0</v>
      </c>
      <c r="HH213" s="608">
        <f t="shared" si="1304"/>
        <v>0</v>
      </c>
      <c r="HI213" s="608">
        <f t="shared" si="1304"/>
        <v>0</v>
      </c>
      <c r="HJ213" s="608">
        <f t="shared" si="1304"/>
        <v>0</v>
      </c>
      <c r="HK213" s="608">
        <f t="shared" si="1304"/>
        <v>0</v>
      </c>
      <c r="HL213" s="608">
        <f t="shared" si="1304"/>
        <v>0</v>
      </c>
      <c r="HM213" s="608">
        <f t="shared" si="1304"/>
        <v>0</v>
      </c>
      <c r="HN213" s="608">
        <f t="shared" si="1304"/>
        <v>0</v>
      </c>
      <c r="HO213" s="608">
        <f t="shared" si="1304"/>
        <v>0</v>
      </c>
      <c r="HP213" s="608">
        <f t="shared" si="1304"/>
        <v>0</v>
      </c>
      <c r="HQ213" s="608">
        <f t="shared" si="1304"/>
        <v>0</v>
      </c>
      <c r="HR213" s="610">
        <f t="shared" si="1305"/>
        <v>0</v>
      </c>
      <c r="HS213" s="611"/>
      <c r="HT213" s="607">
        <f t="shared" si="1306"/>
        <v>0</v>
      </c>
      <c r="HU213" s="608">
        <f t="shared" si="1306"/>
        <v>0</v>
      </c>
      <c r="HV213" s="608">
        <f t="shared" si="1306"/>
        <v>0</v>
      </c>
      <c r="HW213" s="608">
        <f t="shared" si="1306"/>
        <v>0</v>
      </c>
      <c r="HX213" s="608">
        <f t="shared" si="1306"/>
        <v>0</v>
      </c>
      <c r="HY213" s="608">
        <f t="shared" si="1306"/>
        <v>0</v>
      </c>
      <c r="HZ213" s="608">
        <f t="shared" si="1306"/>
        <v>0</v>
      </c>
      <c r="IA213" s="608">
        <f t="shared" si="1306"/>
        <v>0</v>
      </c>
      <c r="IB213" s="608">
        <f t="shared" si="1306"/>
        <v>0</v>
      </c>
      <c r="IC213" s="608">
        <f t="shared" si="1306"/>
        <v>0</v>
      </c>
      <c r="ID213" s="608">
        <f t="shared" si="1306"/>
        <v>0</v>
      </c>
      <c r="IE213" s="608">
        <f t="shared" si="1306"/>
        <v>0</v>
      </c>
      <c r="IF213" s="610">
        <f t="shared" si="1307"/>
        <v>0</v>
      </c>
      <c r="IG213" s="611"/>
      <c r="IH213" s="607">
        <f t="shared" si="1308"/>
        <v>0</v>
      </c>
      <c r="II213" s="608">
        <f t="shared" si="1308"/>
        <v>0</v>
      </c>
      <c r="IJ213" s="608">
        <f t="shared" si="1308"/>
        <v>0</v>
      </c>
      <c r="IK213" s="608">
        <f t="shared" si="1308"/>
        <v>0</v>
      </c>
      <c r="IL213" s="608">
        <f t="shared" si="1308"/>
        <v>0</v>
      </c>
      <c r="IM213" s="608">
        <f t="shared" si="1308"/>
        <v>0</v>
      </c>
      <c r="IN213" s="608">
        <f t="shared" si="1308"/>
        <v>0</v>
      </c>
      <c r="IO213" s="608">
        <f t="shared" si="1308"/>
        <v>0</v>
      </c>
      <c r="IP213" s="608">
        <f t="shared" si="1308"/>
        <v>0</v>
      </c>
      <c r="IQ213" s="608">
        <f t="shared" si="1308"/>
        <v>0</v>
      </c>
      <c r="IR213" s="608">
        <f t="shared" si="1308"/>
        <v>0</v>
      </c>
      <c r="IS213" s="608">
        <f t="shared" si="1308"/>
        <v>0</v>
      </c>
      <c r="IT213" s="610">
        <f t="shared" si="1309"/>
        <v>0</v>
      </c>
      <c r="IU213" s="611"/>
      <c r="IV213" s="607">
        <f t="shared" si="1310"/>
        <v>0</v>
      </c>
      <c r="IW213" s="608">
        <f t="shared" si="1310"/>
        <v>0</v>
      </c>
      <c r="IX213" s="608">
        <f t="shared" si="1310"/>
        <v>0</v>
      </c>
      <c r="IY213" s="608">
        <f t="shared" si="1310"/>
        <v>0</v>
      </c>
      <c r="IZ213" s="608">
        <f t="shared" si="1310"/>
        <v>0</v>
      </c>
      <c r="JA213" s="608">
        <f t="shared" si="1310"/>
        <v>0</v>
      </c>
      <c r="JB213" s="608">
        <f t="shared" si="1310"/>
        <v>0</v>
      </c>
      <c r="JC213" s="608">
        <f t="shared" si="1310"/>
        <v>0</v>
      </c>
      <c r="JD213" s="608">
        <f t="shared" si="1310"/>
        <v>0</v>
      </c>
      <c r="JE213" s="608">
        <f t="shared" si="1310"/>
        <v>0</v>
      </c>
      <c r="JF213" s="608">
        <f t="shared" si="1310"/>
        <v>0</v>
      </c>
      <c r="JG213" s="608">
        <f t="shared" si="1310"/>
        <v>0</v>
      </c>
      <c r="JH213" s="610">
        <f t="shared" si="1311"/>
        <v>0</v>
      </c>
      <c r="JI213" s="611"/>
      <c r="JJ213" s="607">
        <f t="shared" si="1312"/>
        <v>40.53</v>
      </c>
      <c r="JK213" s="608">
        <f t="shared" si="1312"/>
        <v>0</v>
      </c>
      <c r="JL213" s="608">
        <f t="shared" si="1312"/>
        <v>0</v>
      </c>
      <c r="JM213" s="608">
        <f t="shared" si="1312"/>
        <v>0</v>
      </c>
      <c r="JN213" s="608">
        <f t="shared" si="1312"/>
        <v>0</v>
      </c>
      <c r="JO213" s="608">
        <f t="shared" si="1312"/>
        <v>0</v>
      </c>
      <c r="JP213" s="608">
        <f t="shared" si="1312"/>
        <v>0</v>
      </c>
      <c r="JQ213" s="608">
        <f t="shared" si="1312"/>
        <v>0</v>
      </c>
      <c r="JR213" s="608">
        <f t="shared" si="1312"/>
        <v>0</v>
      </c>
      <c r="JS213" s="608">
        <f t="shared" si="1312"/>
        <v>0</v>
      </c>
      <c r="JT213" s="608">
        <f t="shared" si="1312"/>
        <v>0</v>
      </c>
      <c r="JU213" s="608">
        <f t="shared" si="1312"/>
        <v>0</v>
      </c>
      <c r="JV213" s="610">
        <f t="shared" si="1313"/>
        <v>40.53</v>
      </c>
      <c r="JW213" s="611"/>
      <c r="JX213" s="607">
        <f t="shared" si="1314"/>
        <v>149.38</v>
      </c>
      <c r="JY213" s="608">
        <f t="shared" si="1314"/>
        <v>0</v>
      </c>
      <c r="JZ213" s="608">
        <f t="shared" si="1314"/>
        <v>0</v>
      </c>
      <c r="KA213" s="608">
        <f t="shared" si="1314"/>
        <v>0</v>
      </c>
      <c r="KB213" s="608">
        <f t="shared" si="1314"/>
        <v>0</v>
      </c>
      <c r="KC213" s="608">
        <f t="shared" si="1314"/>
        <v>0</v>
      </c>
      <c r="KD213" s="608">
        <f t="shared" si="1314"/>
        <v>0</v>
      </c>
      <c r="KE213" s="608">
        <f t="shared" si="1314"/>
        <v>0</v>
      </c>
      <c r="KF213" s="608">
        <f t="shared" si="1314"/>
        <v>0</v>
      </c>
      <c r="KG213" s="608">
        <f t="shared" si="1314"/>
        <v>0</v>
      </c>
      <c r="KH213" s="608">
        <f t="shared" si="1314"/>
        <v>0</v>
      </c>
      <c r="KI213" s="608">
        <f t="shared" si="1314"/>
        <v>0</v>
      </c>
      <c r="KJ213" s="610">
        <f t="shared" si="1315"/>
        <v>149.38</v>
      </c>
      <c r="KK213" s="611"/>
      <c r="KL213" s="607">
        <f t="shared" si="1316"/>
        <v>56.99</v>
      </c>
      <c r="KM213" s="608">
        <f t="shared" si="1316"/>
        <v>0</v>
      </c>
      <c r="KN213" s="608">
        <f t="shared" si="1316"/>
        <v>0</v>
      </c>
      <c r="KO213" s="608">
        <f t="shared" si="1316"/>
        <v>0</v>
      </c>
      <c r="KP213" s="608">
        <f t="shared" si="1316"/>
        <v>0</v>
      </c>
      <c r="KQ213" s="608">
        <f t="shared" si="1316"/>
        <v>0</v>
      </c>
      <c r="KR213" s="608">
        <f t="shared" si="1316"/>
        <v>0</v>
      </c>
      <c r="KS213" s="608">
        <f t="shared" si="1316"/>
        <v>0</v>
      </c>
      <c r="KT213" s="608">
        <f t="shared" si="1316"/>
        <v>0</v>
      </c>
      <c r="KU213" s="608">
        <f t="shared" si="1316"/>
        <v>0</v>
      </c>
      <c r="KV213" s="608">
        <f t="shared" si="1316"/>
        <v>0</v>
      </c>
      <c r="KW213" s="608">
        <f t="shared" si="1316"/>
        <v>0</v>
      </c>
      <c r="KX213" s="610">
        <f t="shared" si="1317"/>
        <v>56.99</v>
      </c>
      <c r="KY213" s="611"/>
      <c r="KZ213" s="607">
        <f t="shared" si="1318"/>
        <v>0</v>
      </c>
      <c r="LA213" s="608">
        <f t="shared" si="1318"/>
        <v>0</v>
      </c>
      <c r="LB213" s="608">
        <f t="shared" si="1318"/>
        <v>0</v>
      </c>
      <c r="LC213" s="608">
        <f t="shared" si="1318"/>
        <v>0</v>
      </c>
      <c r="LD213" s="608">
        <f t="shared" si="1318"/>
        <v>0</v>
      </c>
      <c r="LE213" s="608">
        <f t="shared" si="1318"/>
        <v>0</v>
      </c>
      <c r="LF213" s="608">
        <f t="shared" si="1318"/>
        <v>0</v>
      </c>
      <c r="LG213" s="608">
        <f t="shared" si="1318"/>
        <v>0</v>
      </c>
      <c r="LH213" s="608">
        <f t="shared" si="1318"/>
        <v>0</v>
      </c>
      <c r="LI213" s="608">
        <f t="shared" si="1318"/>
        <v>0</v>
      </c>
      <c r="LJ213" s="608">
        <f t="shared" si="1318"/>
        <v>0</v>
      </c>
      <c r="LK213" s="608">
        <f t="shared" si="1318"/>
        <v>0</v>
      </c>
      <c r="LL213" s="610">
        <f t="shared" si="1319"/>
        <v>0</v>
      </c>
      <c r="LM213" s="611"/>
      <c r="LN213" s="607">
        <f t="shared" si="1320"/>
        <v>0</v>
      </c>
      <c r="LO213" s="608">
        <f t="shared" si="1320"/>
        <v>0</v>
      </c>
      <c r="LP213" s="608">
        <f t="shared" si="1320"/>
        <v>0</v>
      </c>
      <c r="LQ213" s="608">
        <f t="shared" si="1320"/>
        <v>0</v>
      </c>
      <c r="LR213" s="608">
        <f t="shared" si="1320"/>
        <v>0</v>
      </c>
      <c r="LS213" s="608">
        <f t="shared" si="1320"/>
        <v>0</v>
      </c>
      <c r="LT213" s="608">
        <f t="shared" si="1320"/>
        <v>0</v>
      </c>
      <c r="LU213" s="608">
        <f t="shared" si="1320"/>
        <v>0</v>
      </c>
      <c r="LV213" s="608">
        <f t="shared" si="1320"/>
        <v>0</v>
      </c>
      <c r="LW213" s="608">
        <f t="shared" si="1320"/>
        <v>0</v>
      </c>
      <c r="LX213" s="608">
        <f t="shared" si="1320"/>
        <v>0</v>
      </c>
      <c r="LY213" s="608">
        <f t="shared" si="1320"/>
        <v>0</v>
      </c>
      <c r="LZ213" s="610">
        <f t="shared" si="1321"/>
        <v>0</v>
      </c>
      <c r="MA213" s="611"/>
      <c r="MB213" s="607">
        <f t="shared" si="1322"/>
        <v>0</v>
      </c>
      <c r="MC213" s="608">
        <f t="shared" si="1322"/>
        <v>0</v>
      </c>
      <c r="MD213" s="608">
        <f t="shared" si="1322"/>
        <v>0</v>
      </c>
      <c r="ME213" s="608">
        <f t="shared" si="1322"/>
        <v>0</v>
      </c>
      <c r="MF213" s="608">
        <f t="shared" si="1322"/>
        <v>0</v>
      </c>
      <c r="MG213" s="608">
        <f t="shared" si="1322"/>
        <v>0</v>
      </c>
      <c r="MH213" s="608">
        <f t="shared" si="1322"/>
        <v>0</v>
      </c>
      <c r="MI213" s="608">
        <f t="shared" si="1322"/>
        <v>0</v>
      </c>
      <c r="MJ213" s="608">
        <f t="shared" si="1322"/>
        <v>0</v>
      </c>
      <c r="MK213" s="608">
        <f t="shared" si="1322"/>
        <v>0</v>
      </c>
      <c r="ML213" s="608">
        <f t="shared" si="1322"/>
        <v>0</v>
      </c>
      <c r="MM213" s="608">
        <f t="shared" si="1322"/>
        <v>0</v>
      </c>
      <c r="MN213" s="610">
        <f t="shared" si="1323"/>
        <v>0</v>
      </c>
      <c r="MO213" s="611"/>
      <c r="MP213" s="607">
        <f t="shared" si="1324"/>
        <v>0</v>
      </c>
      <c r="MQ213" s="608">
        <f t="shared" si="1324"/>
        <v>0</v>
      </c>
      <c r="MR213" s="608">
        <f t="shared" si="1324"/>
        <v>0</v>
      </c>
      <c r="MS213" s="608">
        <f t="shared" si="1324"/>
        <v>0</v>
      </c>
      <c r="MT213" s="608">
        <f t="shared" si="1324"/>
        <v>0</v>
      </c>
      <c r="MU213" s="608">
        <f t="shared" si="1324"/>
        <v>0</v>
      </c>
      <c r="MV213" s="608">
        <f t="shared" si="1324"/>
        <v>0</v>
      </c>
      <c r="MW213" s="608">
        <f t="shared" si="1324"/>
        <v>0</v>
      </c>
      <c r="MX213" s="608">
        <f t="shared" si="1324"/>
        <v>0</v>
      </c>
      <c r="MY213" s="608">
        <f t="shared" si="1324"/>
        <v>0</v>
      </c>
      <c r="MZ213" s="608">
        <f t="shared" si="1324"/>
        <v>0</v>
      </c>
      <c r="NA213" s="608">
        <f t="shared" si="1324"/>
        <v>0</v>
      </c>
      <c r="NB213" s="610">
        <f t="shared" si="1325"/>
        <v>0</v>
      </c>
      <c r="NC213" s="611"/>
      <c r="ND213" s="607">
        <f t="shared" si="1326"/>
        <v>0</v>
      </c>
      <c r="NE213" s="608">
        <f t="shared" si="1326"/>
        <v>0</v>
      </c>
      <c r="NF213" s="608">
        <f t="shared" si="1326"/>
        <v>0</v>
      </c>
      <c r="NG213" s="608">
        <f t="shared" si="1326"/>
        <v>0</v>
      </c>
      <c r="NH213" s="608">
        <f t="shared" si="1326"/>
        <v>0</v>
      </c>
      <c r="NI213" s="608">
        <f t="shared" si="1326"/>
        <v>0</v>
      </c>
      <c r="NJ213" s="608">
        <f t="shared" si="1326"/>
        <v>0</v>
      </c>
      <c r="NK213" s="608">
        <f t="shared" si="1326"/>
        <v>0</v>
      </c>
      <c r="NL213" s="608">
        <f t="shared" si="1326"/>
        <v>0</v>
      </c>
      <c r="NM213" s="608">
        <f t="shared" si="1326"/>
        <v>0</v>
      </c>
      <c r="NN213" s="608">
        <f t="shared" si="1326"/>
        <v>0</v>
      </c>
      <c r="NO213" s="608">
        <f t="shared" si="1326"/>
        <v>0</v>
      </c>
      <c r="NP213" s="610">
        <f t="shared" si="1327"/>
        <v>0</v>
      </c>
      <c r="NQ213" s="611"/>
      <c r="NR213" s="607">
        <f t="shared" si="1328"/>
        <v>0</v>
      </c>
      <c r="NS213" s="608">
        <f t="shared" si="1328"/>
        <v>0</v>
      </c>
      <c r="NT213" s="608">
        <f t="shared" si="1328"/>
        <v>0</v>
      </c>
      <c r="NU213" s="608">
        <f t="shared" si="1328"/>
        <v>0</v>
      </c>
      <c r="NV213" s="608">
        <f t="shared" si="1328"/>
        <v>0</v>
      </c>
      <c r="NW213" s="608">
        <f t="shared" si="1328"/>
        <v>0</v>
      </c>
      <c r="NX213" s="608">
        <f t="shared" si="1328"/>
        <v>0</v>
      </c>
      <c r="NY213" s="608">
        <f t="shared" si="1328"/>
        <v>0</v>
      </c>
      <c r="NZ213" s="608">
        <f t="shared" si="1328"/>
        <v>0</v>
      </c>
      <c r="OA213" s="608">
        <f t="shared" si="1328"/>
        <v>0</v>
      </c>
      <c r="OB213" s="608">
        <f t="shared" si="1328"/>
        <v>0</v>
      </c>
      <c r="OC213" s="608">
        <f t="shared" si="1328"/>
        <v>0</v>
      </c>
      <c r="OD213" s="610">
        <f t="shared" si="1329"/>
        <v>0</v>
      </c>
      <c r="OE213" s="611"/>
      <c r="OF213" s="607">
        <f t="shared" si="1330"/>
        <v>0</v>
      </c>
      <c r="OG213" s="608">
        <f t="shared" si="1330"/>
        <v>0</v>
      </c>
      <c r="OH213" s="608">
        <f t="shared" si="1330"/>
        <v>0</v>
      </c>
      <c r="OI213" s="608">
        <f t="shared" si="1330"/>
        <v>0</v>
      </c>
      <c r="OJ213" s="608">
        <f t="shared" si="1330"/>
        <v>0</v>
      </c>
      <c r="OK213" s="608">
        <f t="shared" si="1330"/>
        <v>0</v>
      </c>
      <c r="OL213" s="608">
        <f t="shared" si="1330"/>
        <v>0</v>
      </c>
      <c r="OM213" s="608">
        <f t="shared" si="1330"/>
        <v>0</v>
      </c>
      <c r="ON213" s="608">
        <f t="shared" si="1330"/>
        <v>0</v>
      </c>
      <c r="OO213" s="608">
        <f t="shared" si="1330"/>
        <v>0</v>
      </c>
      <c r="OP213" s="608">
        <f t="shared" si="1330"/>
        <v>0</v>
      </c>
      <c r="OQ213" s="608">
        <f t="shared" si="1330"/>
        <v>0</v>
      </c>
      <c r="OR213" s="610">
        <f t="shared" si="1331"/>
        <v>0</v>
      </c>
      <c r="OS213" s="611"/>
      <c r="OT213" s="607">
        <f t="shared" si="1332"/>
        <v>0</v>
      </c>
      <c r="OU213" s="608">
        <f t="shared" si="1332"/>
        <v>0</v>
      </c>
      <c r="OV213" s="608">
        <f t="shared" si="1332"/>
        <v>0</v>
      </c>
      <c r="OW213" s="608">
        <f t="shared" si="1332"/>
        <v>0</v>
      </c>
      <c r="OX213" s="608">
        <f t="shared" si="1332"/>
        <v>0</v>
      </c>
      <c r="OY213" s="608">
        <f t="shared" si="1332"/>
        <v>0</v>
      </c>
      <c r="OZ213" s="608">
        <f t="shared" si="1332"/>
        <v>0</v>
      </c>
      <c r="PA213" s="608">
        <f t="shared" si="1332"/>
        <v>0</v>
      </c>
      <c r="PB213" s="608">
        <f t="shared" si="1332"/>
        <v>0</v>
      </c>
      <c r="PC213" s="608">
        <f t="shared" si="1332"/>
        <v>0</v>
      </c>
      <c r="PD213" s="608">
        <f t="shared" si="1332"/>
        <v>0</v>
      </c>
      <c r="PE213" s="608">
        <f t="shared" si="1332"/>
        <v>0</v>
      </c>
      <c r="PF213" s="610">
        <f t="shared" si="1333"/>
        <v>0</v>
      </c>
      <c r="PG213" s="611"/>
      <c r="PH213" s="607">
        <f t="shared" si="1334"/>
        <v>0</v>
      </c>
      <c r="PI213" s="608">
        <f t="shared" si="1334"/>
        <v>0</v>
      </c>
      <c r="PJ213" s="608">
        <f t="shared" si="1334"/>
        <v>0</v>
      </c>
      <c r="PK213" s="608">
        <f t="shared" si="1334"/>
        <v>0</v>
      </c>
      <c r="PL213" s="608">
        <f t="shared" si="1334"/>
        <v>0</v>
      </c>
      <c r="PM213" s="608">
        <f t="shared" si="1334"/>
        <v>0</v>
      </c>
      <c r="PN213" s="608">
        <f t="shared" si="1334"/>
        <v>0</v>
      </c>
      <c r="PO213" s="608">
        <f t="shared" si="1334"/>
        <v>0</v>
      </c>
      <c r="PP213" s="608">
        <f t="shared" si="1334"/>
        <v>0</v>
      </c>
      <c r="PQ213" s="608">
        <f t="shared" si="1334"/>
        <v>0</v>
      </c>
      <c r="PR213" s="608">
        <f t="shared" si="1334"/>
        <v>0</v>
      </c>
      <c r="PS213" s="608">
        <f t="shared" si="1334"/>
        <v>0</v>
      </c>
      <c r="PT213" s="610">
        <f t="shared" si="1335"/>
        <v>0</v>
      </c>
      <c r="PU213" s="611"/>
      <c r="PV213" s="607">
        <f t="shared" si="1336"/>
        <v>0</v>
      </c>
      <c r="PW213" s="608">
        <f t="shared" si="1336"/>
        <v>0</v>
      </c>
      <c r="PX213" s="608">
        <f t="shared" si="1336"/>
        <v>0</v>
      </c>
      <c r="PY213" s="608">
        <f t="shared" si="1336"/>
        <v>0</v>
      </c>
      <c r="PZ213" s="608">
        <f t="shared" si="1336"/>
        <v>0</v>
      </c>
      <c r="QA213" s="608">
        <f t="shared" si="1336"/>
        <v>0</v>
      </c>
      <c r="QB213" s="608">
        <f t="shared" si="1336"/>
        <v>0</v>
      </c>
      <c r="QC213" s="608">
        <f t="shared" si="1336"/>
        <v>0</v>
      </c>
      <c r="QD213" s="608">
        <f t="shared" si="1336"/>
        <v>0</v>
      </c>
      <c r="QE213" s="608">
        <f t="shared" si="1336"/>
        <v>0</v>
      </c>
      <c r="QF213" s="608">
        <f t="shared" si="1336"/>
        <v>0</v>
      </c>
      <c r="QG213" s="608">
        <f t="shared" si="1336"/>
        <v>0</v>
      </c>
      <c r="QH213" s="610">
        <f t="shared" si="1337"/>
        <v>0</v>
      </c>
      <c r="QI213" s="611"/>
      <c r="QJ213" s="607">
        <f t="shared" si="1338"/>
        <v>0</v>
      </c>
      <c r="QK213" s="608">
        <f t="shared" si="1338"/>
        <v>0</v>
      </c>
      <c r="QL213" s="608">
        <f t="shared" si="1338"/>
        <v>0</v>
      </c>
      <c r="QM213" s="608">
        <f t="shared" si="1338"/>
        <v>0</v>
      </c>
      <c r="QN213" s="608">
        <f t="shared" si="1338"/>
        <v>0</v>
      </c>
      <c r="QO213" s="608">
        <f t="shared" si="1338"/>
        <v>0</v>
      </c>
      <c r="QP213" s="608">
        <f t="shared" si="1338"/>
        <v>0</v>
      </c>
      <c r="QQ213" s="608">
        <f t="shared" si="1338"/>
        <v>0</v>
      </c>
      <c r="QR213" s="608">
        <f t="shared" si="1338"/>
        <v>0</v>
      </c>
      <c r="QS213" s="608">
        <f t="shared" si="1338"/>
        <v>0</v>
      </c>
      <c r="QT213" s="608">
        <f t="shared" si="1338"/>
        <v>0</v>
      </c>
      <c r="QU213" s="608">
        <f t="shared" si="1338"/>
        <v>0</v>
      </c>
      <c r="QV213" s="610">
        <f t="shared" si="1339"/>
        <v>0</v>
      </c>
      <c r="QW213" s="611"/>
      <c r="QX213" s="610">
        <f t="shared" si="1340"/>
        <v>339.41</v>
      </c>
      <c r="QY213" s="610">
        <f t="shared" si="1341"/>
        <v>126.12</v>
      </c>
      <c r="QZ213" s="610">
        <f t="shared" si="1341"/>
        <v>0</v>
      </c>
      <c r="RA213" s="610">
        <f t="shared" si="1341"/>
        <v>0</v>
      </c>
      <c r="RB213" s="610">
        <f t="shared" si="1341"/>
        <v>0</v>
      </c>
      <c r="RC213" s="610">
        <f t="shared" si="1341"/>
        <v>0</v>
      </c>
      <c r="RD213" s="610">
        <f t="shared" si="1341"/>
        <v>0</v>
      </c>
      <c r="RE213" s="610">
        <f t="shared" si="1341"/>
        <v>0</v>
      </c>
      <c r="RF213" s="610">
        <f t="shared" si="1341"/>
        <v>0</v>
      </c>
      <c r="RG213" s="610">
        <f t="shared" si="1341"/>
        <v>0</v>
      </c>
      <c r="RH213" s="610">
        <f t="shared" si="1341"/>
        <v>0</v>
      </c>
      <c r="RI213" s="610">
        <f t="shared" si="1341"/>
        <v>0</v>
      </c>
      <c r="RJ213" s="610">
        <f t="shared" si="1343"/>
        <v>465.53000000000003</v>
      </c>
    </row>
    <row r="214" spans="1:478" x14ac:dyDescent="0.25">
      <c r="A214" s="589" t="s">
        <v>971</v>
      </c>
      <c r="B214" s="255" t="s">
        <v>121</v>
      </c>
      <c r="C214" s="313"/>
      <c r="D214" s="607">
        <f t="shared" si="1274"/>
        <v>149.94</v>
      </c>
      <c r="E214" s="608">
        <f t="shared" si="1274"/>
        <v>74.83</v>
      </c>
      <c r="F214" s="608">
        <f t="shared" si="1274"/>
        <v>0</v>
      </c>
      <c r="G214" s="608">
        <f t="shared" si="1274"/>
        <v>0</v>
      </c>
      <c r="H214" s="608">
        <f t="shared" si="1274"/>
        <v>0</v>
      </c>
      <c r="I214" s="608">
        <f t="shared" si="1274"/>
        <v>0</v>
      </c>
      <c r="J214" s="608">
        <f t="shared" si="1274"/>
        <v>0</v>
      </c>
      <c r="K214" s="608">
        <f t="shared" si="1274"/>
        <v>0</v>
      </c>
      <c r="L214" s="608">
        <f t="shared" si="1274"/>
        <v>0</v>
      </c>
      <c r="M214" s="608">
        <f t="shared" si="1274"/>
        <v>0</v>
      </c>
      <c r="N214" s="608">
        <f t="shared" si="1274"/>
        <v>0</v>
      </c>
      <c r="O214" s="608">
        <f t="shared" si="1274"/>
        <v>0</v>
      </c>
      <c r="P214" s="610">
        <f t="shared" si="1275"/>
        <v>224.76999999999998</v>
      </c>
      <c r="Q214" s="611"/>
      <c r="R214" s="607">
        <f t="shared" si="1276"/>
        <v>68.150000000000006</v>
      </c>
      <c r="S214" s="608">
        <f t="shared" si="1276"/>
        <v>29.23</v>
      </c>
      <c r="T214" s="608">
        <f t="shared" si="1276"/>
        <v>0</v>
      </c>
      <c r="U214" s="608">
        <f t="shared" si="1276"/>
        <v>0</v>
      </c>
      <c r="V214" s="608">
        <f t="shared" si="1276"/>
        <v>0</v>
      </c>
      <c r="W214" s="608">
        <f t="shared" si="1276"/>
        <v>0</v>
      </c>
      <c r="X214" s="608">
        <f t="shared" si="1276"/>
        <v>0</v>
      </c>
      <c r="Y214" s="608">
        <f t="shared" si="1276"/>
        <v>0</v>
      </c>
      <c r="Z214" s="608">
        <f t="shared" si="1276"/>
        <v>0</v>
      </c>
      <c r="AA214" s="608">
        <f t="shared" si="1276"/>
        <v>0</v>
      </c>
      <c r="AB214" s="608">
        <f t="shared" si="1276"/>
        <v>0</v>
      </c>
      <c r="AC214" s="608">
        <f t="shared" si="1276"/>
        <v>0</v>
      </c>
      <c r="AD214" s="610">
        <f t="shared" si="1277"/>
        <v>97.38000000000001</v>
      </c>
      <c r="AE214" s="611"/>
      <c r="AF214" s="607">
        <f t="shared" si="1278"/>
        <v>13.62</v>
      </c>
      <c r="AG214" s="608">
        <f t="shared" si="1278"/>
        <v>5.85</v>
      </c>
      <c r="AH214" s="608">
        <f t="shared" si="1278"/>
        <v>0</v>
      </c>
      <c r="AI214" s="608">
        <f t="shared" si="1278"/>
        <v>0</v>
      </c>
      <c r="AJ214" s="608">
        <f t="shared" si="1278"/>
        <v>0</v>
      </c>
      <c r="AK214" s="608">
        <f t="shared" si="1278"/>
        <v>0</v>
      </c>
      <c r="AL214" s="608">
        <f t="shared" si="1278"/>
        <v>0</v>
      </c>
      <c r="AM214" s="608">
        <f t="shared" si="1278"/>
        <v>0</v>
      </c>
      <c r="AN214" s="608">
        <f t="shared" si="1278"/>
        <v>0</v>
      </c>
      <c r="AO214" s="608">
        <f t="shared" si="1278"/>
        <v>0</v>
      </c>
      <c r="AP214" s="608">
        <f t="shared" si="1278"/>
        <v>0</v>
      </c>
      <c r="AQ214" s="608">
        <f t="shared" si="1278"/>
        <v>0</v>
      </c>
      <c r="AR214" s="610">
        <f t="shared" si="1279"/>
        <v>19.47</v>
      </c>
      <c r="AS214" s="611"/>
      <c r="AT214" s="607">
        <f t="shared" si="1280"/>
        <v>121.09</v>
      </c>
      <c r="AU214" s="608">
        <f t="shared" si="1280"/>
        <v>64.27</v>
      </c>
      <c r="AV214" s="608">
        <f t="shared" si="1280"/>
        <v>0</v>
      </c>
      <c r="AW214" s="608">
        <f t="shared" si="1280"/>
        <v>0</v>
      </c>
      <c r="AX214" s="608">
        <f t="shared" si="1280"/>
        <v>0</v>
      </c>
      <c r="AY214" s="608">
        <f t="shared" si="1280"/>
        <v>0</v>
      </c>
      <c r="AZ214" s="608">
        <f t="shared" si="1280"/>
        <v>0</v>
      </c>
      <c r="BA214" s="608">
        <f t="shared" si="1280"/>
        <v>0</v>
      </c>
      <c r="BB214" s="608">
        <f t="shared" si="1280"/>
        <v>0</v>
      </c>
      <c r="BC214" s="608">
        <f t="shared" si="1280"/>
        <v>0</v>
      </c>
      <c r="BD214" s="608">
        <f t="shared" si="1280"/>
        <v>0</v>
      </c>
      <c r="BE214" s="608">
        <f t="shared" si="1280"/>
        <v>0</v>
      </c>
      <c r="BF214" s="610">
        <f t="shared" si="1281"/>
        <v>185.36</v>
      </c>
      <c r="BG214" s="611"/>
      <c r="BH214" s="607">
        <f t="shared" si="1282"/>
        <v>12.01</v>
      </c>
      <c r="BI214" s="608">
        <f t="shared" si="1282"/>
        <v>5.69</v>
      </c>
      <c r="BJ214" s="608">
        <f t="shared" si="1282"/>
        <v>0</v>
      </c>
      <c r="BK214" s="608">
        <f t="shared" si="1282"/>
        <v>0</v>
      </c>
      <c r="BL214" s="608">
        <f t="shared" si="1282"/>
        <v>0</v>
      </c>
      <c r="BM214" s="608">
        <f t="shared" si="1282"/>
        <v>0</v>
      </c>
      <c r="BN214" s="608">
        <f t="shared" si="1282"/>
        <v>0</v>
      </c>
      <c r="BO214" s="608">
        <f t="shared" si="1282"/>
        <v>0</v>
      </c>
      <c r="BP214" s="608">
        <f t="shared" si="1282"/>
        <v>0</v>
      </c>
      <c r="BQ214" s="608">
        <f t="shared" si="1282"/>
        <v>0</v>
      </c>
      <c r="BR214" s="608">
        <f t="shared" si="1282"/>
        <v>0</v>
      </c>
      <c r="BS214" s="608">
        <f t="shared" si="1282"/>
        <v>0</v>
      </c>
      <c r="BT214" s="610">
        <f t="shared" si="1283"/>
        <v>17.7</v>
      </c>
      <c r="BU214" s="621"/>
      <c r="BV214" s="607">
        <f t="shared" si="1284"/>
        <v>360.33</v>
      </c>
      <c r="BW214" s="608">
        <f t="shared" si="1284"/>
        <v>164.89</v>
      </c>
      <c r="BX214" s="608">
        <f t="shared" si="1284"/>
        <v>0</v>
      </c>
      <c r="BY214" s="608">
        <f t="shared" si="1284"/>
        <v>0</v>
      </c>
      <c r="BZ214" s="608">
        <f t="shared" si="1284"/>
        <v>0</v>
      </c>
      <c r="CA214" s="608">
        <f t="shared" si="1284"/>
        <v>0</v>
      </c>
      <c r="CB214" s="608">
        <f t="shared" si="1284"/>
        <v>0</v>
      </c>
      <c r="CC214" s="608">
        <f t="shared" si="1284"/>
        <v>0</v>
      </c>
      <c r="CD214" s="608">
        <f t="shared" si="1284"/>
        <v>0</v>
      </c>
      <c r="CE214" s="608">
        <f t="shared" si="1284"/>
        <v>0</v>
      </c>
      <c r="CF214" s="608">
        <f t="shared" si="1284"/>
        <v>0</v>
      </c>
      <c r="CG214" s="608">
        <f t="shared" si="1284"/>
        <v>0</v>
      </c>
      <c r="CH214" s="610">
        <f t="shared" si="1285"/>
        <v>525.22</v>
      </c>
      <c r="CI214" s="611"/>
      <c r="CJ214" s="607">
        <f t="shared" si="1286"/>
        <v>33.67</v>
      </c>
      <c r="CK214" s="608">
        <f t="shared" si="1286"/>
        <v>17.53</v>
      </c>
      <c r="CL214" s="608">
        <f t="shared" si="1286"/>
        <v>0</v>
      </c>
      <c r="CM214" s="608">
        <f t="shared" si="1286"/>
        <v>0</v>
      </c>
      <c r="CN214" s="608">
        <f t="shared" si="1286"/>
        <v>0</v>
      </c>
      <c r="CO214" s="608">
        <f t="shared" si="1286"/>
        <v>0</v>
      </c>
      <c r="CP214" s="608">
        <f t="shared" si="1286"/>
        <v>0</v>
      </c>
      <c r="CQ214" s="608">
        <f t="shared" si="1286"/>
        <v>0</v>
      </c>
      <c r="CR214" s="608">
        <f t="shared" si="1286"/>
        <v>0</v>
      </c>
      <c r="CS214" s="608">
        <f t="shared" si="1286"/>
        <v>0</v>
      </c>
      <c r="CT214" s="608">
        <f t="shared" si="1286"/>
        <v>0</v>
      </c>
      <c r="CU214" s="608">
        <f t="shared" si="1286"/>
        <v>0</v>
      </c>
      <c r="CV214" s="610">
        <f t="shared" si="1287"/>
        <v>51.2</v>
      </c>
      <c r="CW214" s="611"/>
      <c r="CX214" s="607">
        <f t="shared" si="1288"/>
        <v>40.880000000000003</v>
      </c>
      <c r="CY214" s="608">
        <f t="shared" si="1288"/>
        <v>28.07</v>
      </c>
      <c r="CZ214" s="608">
        <f t="shared" si="1288"/>
        <v>0</v>
      </c>
      <c r="DA214" s="608">
        <f t="shared" si="1288"/>
        <v>0</v>
      </c>
      <c r="DB214" s="608">
        <f t="shared" si="1288"/>
        <v>0</v>
      </c>
      <c r="DC214" s="608">
        <f t="shared" si="1288"/>
        <v>0</v>
      </c>
      <c r="DD214" s="608">
        <f t="shared" si="1288"/>
        <v>0</v>
      </c>
      <c r="DE214" s="608">
        <f t="shared" si="1288"/>
        <v>0</v>
      </c>
      <c r="DF214" s="608">
        <f t="shared" si="1288"/>
        <v>0</v>
      </c>
      <c r="DG214" s="608">
        <f t="shared" si="1288"/>
        <v>0</v>
      </c>
      <c r="DH214" s="608">
        <f t="shared" si="1288"/>
        <v>0</v>
      </c>
      <c r="DI214" s="608">
        <f t="shared" si="1288"/>
        <v>0</v>
      </c>
      <c r="DJ214" s="610">
        <f t="shared" si="1289"/>
        <v>68.95</v>
      </c>
      <c r="DK214" s="611"/>
      <c r="DL214" s="607">
        <f t="shared" si="1290"/>
        <v>27.24</v>
      </c>
      <c r="DM214" s="608">
        <f t="shared" si="1290"/>
        <v>11.69</v>
      </c>
      <c r="DN214" s="608">
        <f t="shared" si="1290"/>
        <v>0</v>
      </c>
      <c r="DO214" s="608">
        <f t="shared" si="1290"/>
        <v>0</v>
      </c>
      <c r="DP214" s="608">
        <f t="shared" si="1290"/>
        <v>0</v>
      </c>
      <c r="DQ214" s="608">
        <f t="shared" si="1290"/>
        <v>0</v>
      </c>
      <c r="DR214" s="608">
        <f t="shared" si="1290"/>
        <v>0</v>
      </c>
      <c r="DS214" s="608">
        <f t="shared" si="1290"/>
        <v>0</v>
      </c>
      <c r="DT214" s="608">
        <f t="shared" si="1290"/>
        <v>0</v>
      </c>
      <c r="DU214" s="608">
        <f t="shared" si="1290"/>
        <v>0</v>
      </c>
      <c r="DV214" s="608">
        <f t="shared" si="1290"/>
        <v>0</v>
      </c>
      <c r="DW214" s="608">
        <f t="shared" si="1290"/>
        <v>0</v>
      </c>
      <c r="DX214" s="610">
        <f t="shared" si="1291"/>
        <v>38.93</v>
      </c>
      <c r="DY214" s="611"/>
      <c r="DZ214" s="607">
        <f t="shared" si="1292"/>
        <v>204.44</v>
      </c>
      <c r="EA214" s="608">
        <f t="shared" si="1292"/>
        <v>87.67</v>
      </c>
      <c r="EB214" s="608">
        <f t="shared" si="1292"/>
        <v>0</v>
      </c>
      <c r="EC214" s="608">
        <f t="shared" si="1292"/>
        <v>0</v>
      </c>
      <c r="ED214" s="608">
        <f t="shared" si="1292"/>
        <v>0</v>
      </c>
      <c r="EE214" s="608">
        <f t="shared" si="1292"/>
        <v>0</v>
      </c>
      <c r="EF214" s="608">
        <f t="shared" si="1292"/>
        <v>0</v>
      </c>
      <c r="EG214" s="608">
        <f t="shared" si="1292"/>
        <v>0</v>
      </c>
      <c r="EH214" s="608">
        <f t="shared" si="1292"/>
        <v>0</v>
      </c>
      <c r="EI214" s="608">
        <f t="shared" si="1292"/>
        <v>0</v>
      </c>
      <c r="EJ214" s="608">
        <f t="shared" si="1292"/>
        <v>0</v>
      </c>
      <c r="EK214" s="608">
        <f t="shared" si="1292"/>
        <v>0</v>
      </c>
      <c r="EL214" s="610">
        <f t="shared" si="1293"/>
        <v>292.11</v>
      </c>
      <c r="EM214" s="611"/>
      <c r="EN214" s="607">
        <f t="shared" si="1294"/>
        <v>204.44</v>
      </c>
      <c r="EO214" s="608">
        <f t="shared" si="1294"/>
        <v>87.67</v>
      </c>
      <c r="EP214" s="608">
        <f t="shared" si="1294"/>
        <v>0</v>
      </c>
      <c r="EQ214" s="608">
        <f t="shared" si="1294"/>
        <v>0</v>
      </c>
      <c r="ER214" s="608">
        <f t="shared" si="1294"/>
        <v>0</v>
      </c>
      <c r="ES214" s="608">
        <f t="shared" si="1294"/>
        <v>0</v>
      </c>
      <c r="ET214" s="608">
        <f t="shared" si="1294"/>
        <v>0</v>
      </c>
      <c r="EU214" s="608">
        <f t="shared" si="1294"/>
        <v>0</v>
      </c>
      <c r="EV214" s="608">
        <f t="shared" si="1294"/>
        <v>0</v>
      </c>
      <c r="EW214" s="608">
        <f t="shared" si="1294"/>
        <v>0</v>
      </c>
      <c r="EX214" s="608">
        <f t="shared" si="1294"/>
        <v>0</v>
      </c>
      <c r="EY214" s="608">
        <f t="shared" si="1294"/>
        <v>0</v>
      </c>
      <c r="EZ214" s="610">
        <f t="shared" si="1295"/>
        <v>292.11</v>
      </c>
      <c r="FA214" s="611"/>
      <c r="FB214" s="607">
        <f t="shared" si="1296"/>
        <v>245.34</v>
      </c>
      <c r="FC214" s="608">
        <f t="shared" si="1296"/>
        <v>105.21</v>
      </c>
      <c r="FD214" s="608">
        <f t="shared" si="1296"/>
        <v>0</v>
      </c>
      <c r="FE214" s="608">
        <f t="shared" si="1296"/>
        <v>0</v>
      </c>
      <c r="FF214" s="608">
        <f t="shared" si="1296"/>
        <v>0</v>
      </c>
      <c r="FG214" s="608">
        <f t="shared" si="1296"/>
        <v>0</v>
      </c>
      <c r="FH214" s="608">
        <f t="shared" si="1296"/>
        <v>0</v>
      </c>
      <c r="FI214" s="608">
        <f t="shared" si="1296"/>
        <v>0</v>
      </c>
      <c r="FJ214" s="608">
        <f t="shared" si="1296"/>
        <v>0</v>
      </c>
      <c r="FK214" s="608">
        <f t="shared" si="1296"/>
        <v>0</v>
      </c>
      <c r="FL214" s="608">
        <f t="shared" si="1296"/>
        <v>0</v>
      </c>
      <c r="FM214" s="608">
        <f t="shared" si="1296"/>
        <v>0</v>
      </c>
      <c r="FN214" s="610">
        <f t="shared" si="1297"/>
        <v>350.55</v>
      </c>
      <c r="FO214" s="611"/>
      <c r="FP214" s="607">
        <f t="shared" si="1298"/>
        <v>197.47</v>
      </c>
      <c r="FQ214" s="608">
        <f t="shared" si="1298"/>
        <v>78.290000000000006</v>
      </c>
      <c r="FR214" s="608">
        <f t="shared" si="1298"/>
        <v>0</v>
      </c>
      <c r="FS214" s="608">
        <f t="shared" si="1298"/>
        <v>0</v>
      </c>
      <c r="FT214" s="608">
        <f t="shared" si="1298"/>
        <v>0</v>
      </c>
      <c r="FU214" s="608">
        <f t="shared" si="1298"/>
        <v>0</v>
      </c>
      <c r="FV214" s="608">
        <f t="shared" si="1298"/>
        <v>0</v>
      </c>
      <c r="FW214" s="608">
        <f t="shared" si="1298"/>
        <v>0</v>
      </c>
      <c r="FX214" s="608">
        <f t="shared" si="1298"/>
        <v>0</v>
      </c>
      <c r="FY214" s="608">
        <f t="shared" si="1298"/>
        <v>0</v>
      </c>
      <c r="FZ214" s="608">
        <f t="shared" si="1298"/>
        <v>0</v>
      </c>
      <c r="GA214" s="608">
        <f t="shared" si="1298"/>
        <v>0</v>
      </c>
      <c r="GB214" s="610">
        <f t="shared" si="1299"/>
        <v>275.76</v>
      </c>
      <c r="GC214" s="611"/>
      <c r="GD214" s="607">
        <f t="shared" si="1300"/>
        <v>13.62</v>
      </c>
      <c r="GE214" s="608">
        <f t="shared" si="1300"/>
        <v>5.85</v>
      </c>
      <c r="GF214" s="608">
        <f t="shared" si="1300"/>
        <v>0</v>
      </c>
      <c r="GG214" s="608">
        <f t="shared" si="1300"/>
        <v>0</v>
      </c>
      <c r="GH214" s="608">
        <f t="shared" si="1300"/>
        <v>0</v>
      </c>
      <c r="GI214" s="608">
        <f t="shared" si="1300"/>
        <v>0</v>
      </c>
      <c r="GJ214" s="608">
        <f t="shared" si="1300"/>
        <v>0</v>
      </c>
      <c r="GK214" s="608">
        <f t="shared" si="1300"/>
        <v>0</v>
      </c>
      <c r="GL214" s="608">
        <f t="shared" si="1300"/>
        <v>0</v>
      </c>
      <c r="GM214" s="608">
        <f t="shared" si="1300"/>
        <v>0</v>
      </c>
      <c r="GN214" s="608">
        <f t="shared" si="1300"/>
        <v>0</v>
      </c>
      <c r="GO214" s="608">
        <f t="shared" si="1300"/>
        <v>0</v>
      </c>
      <c r="GP214" s="610">
        <f t="shared" si="1301"/>
        <v>19.47</v>
      </c>
      <c r="GQ214" s="611"/>
      <c r="GR214" s="607">
        <f t="shared" si="1302"/>
        <v>319.38</v>
      </c>
      <c r="GS214" s="608">
        <f t="shared" si="1302"/>
        <v>157.97</v>
      </c>
      <c r="GT214" s="608">
        <f t="shared" si="1302"/>
        <v>0</v>
      </c>
      <c r="GU214" s="608">
        <f t="shared" si="1302"/>
        <v>0</v>
      </c>
      <c r="GV214" s="608">
        <f t="shared" si="1302"/>
        <v>0</v>
      </c>
      <c r="GW214" s="608">
        <f t="shared" si="1302"/>
        <v>0</v>
      </c>
      <c r="GX214" s="608">
        <f t="shared" si="1302"/>
        <v>0</v>
      </c>
      <c r="GY214" s="608">
        <f t="shared" si="1302"/>
        <v>0</v>
      </c>
      <c r="GZ214" s="608">
        <f t="shared" si="1302"/>
        <v>0</v>
      </c>
      <c r="HA214" s="608">
        <f t="shared" si="1302"/>
        <v>0</v>
      </c>
      <c r="HB214" s="608">
        <f t="shared" si="1302"/>
        <v>0</v>
      </c>
      <c r="HC214" s="608">
        <f t="shared" si="1302"/>
        <v>0</v>
      </c>
      <c r="HD214" s="610">
        <f t="shared" si="1303"/>
        <v>477.35</v>
      </c>
      <c r="HE214" s="611"/>
      <c r="HF214" s="607">
        <f t="shared" si="1304"/>
        <v>321.18</v>
      </c>
      <c r="HG214" s="608">
        <f t="shared" si="1304"/>
        <v>157.80000000000001</v>
      </c>
      <c r="HH214" s="608">
        <f t="shared" si="1304"/>
        <v>0</v>
      </c>
      <c r="HI214" s="608">
        <f t="shared" si="1304"/>
        <v>0</v>
      </c>
      <c r="HJ214" s="608">
        <f t="shared" si="1304"/>
        <v>0</v>
      </c>
      <c r="HK214" s="608">
        <f t="shared" si="1304"/>
        <v>0</v>
      </c>
      <c r="HL214" s="608">
        <f t="shared" si="1304"/>
        <v>0</v>
      </c>
      <c r="HM214" s="608">
        <f t="shared" si="1304"/>
        <v>0</v>
      </c>
      <c r="HN214" s="608">
        <f t="shared" si="1304"/>
        <v>0</v>
      </c>
      <c r="HO214" s="608">
        <f t="shared" si="1304"/>
        <v>0</v>
      </c>
      <c r="HP214" s="608">
        <f t="shared" si="1304"/>
        <v>0</v>
      </c>
      <c r="HQ214" s="608">
        <f t="shared" si="1304"/>
        <v>0</v>
      </c>
      <c r="HR214" s="610">
        <f t="shared" si="1305"/>
        <v>478.98</v>
      </c>
      <c r="HS214" s="611"/>
      <c r="HT214" s="607">
        <f t="shared" si="1306"/>
        <v>5.94</v>
      </c>
      <c r="HU214" s="608">
        <f t="shared" si="1306"/>
        <v>0</v>
      </c>
      <c r="HV214" s="608">
        <f t="shared" si="1306"/>
        <v>0</v>
      </c>
      <c r="HW214" s="608">
        <f t="shared" si="1306"/>
        <v>0</v>
      </c>
      <c r="HX214" s="608">
        <f t="shared" si="1306"/>
        <v>0</v>
      </c>
      <c r="HY214" s="608">
        <f t="shared" si="1306"/>
        <v>0</v>
      </c>
      <c r="HZ214" s="608">
        <f t="shared" si="1306"/>
        <v>0</v>
      </c>
      <c r="IA214" s="608">
        <f t="shared" si="1306"/>
        <v>0</v>
      </c>
      <c r="IB214" s="608">
        <f t="shared" si="1306"/>
        <v>0</v>
      </c>
      <c r="IC214" s="608">
        <f t="shared" si="1306"/>
        <v>0</v>
      </c>
      <c r="ID214" s="608">
        <f t="shared" si="1306"/>
        <v>0</v>
      </c>
      <c r="IE214" s="608">
        <f t="shared" si="1306"/>
        <v>0</v>
      </c>
      <c r="IF214" s="610">
        <f t="shared" si="1307"/>
        <v>5.94</v>
      </c>
      <c r="IG214" s="611"/>
      <c r="IH214" s="607">
        <f t="shared" si="1308"/>
        <v>49.12</v>
      </c>
      <c r="II214" s="608">
        <f t="shared" si="1308"/>
        <v>44.47</v>
      </c>
      <c r="IJ214" s="608">
        <f t="shared" si="1308"/>
        <v>0</v>
      </c>
      <c r="IK214" s="608">
        <f t="shared" si="1308"/>
        <v>0</v>
      </c>
      <c r="IL214" s="608">
        <f t="shared" si="1308"/>
        <v>0</v>
      </c>
      <c r="IM214" s="608">
        <f t="shared" si="1308"/>
        <v>0</v>
      </c>
      <c r="IN214" s="608">
        <f t="shared" si="1308"/>
        <v>0</v>
      </c>
      <c r="IO214" s="608">
        <f t="shared" si="1308"/>
        <v>0</v>
      </c>
      <c r="IP214" s="608">
        <f t="shared" si="1308"/>
        <v>0</v>
      </c>
      <c r="IQ214" s="608">
        <f t="shared" si="1308"/>
        <v>0</v>
      </c>
      <c r="IR214" s="608">
        <f t="shared" si="1308"/>
        <v>0</v>
      </c>
      <c r="IS214" s="608">
        <f t="shared" si="1308"/>
        <v>0</v>
      </c>
      <c r="IT214" s="610">
        <f t="shared" si="1309"/>
        <v>93.59</v>
      </c>
      <c r="IU214" s="611"/>
      <c r="IV214" s="607">
        <f t="shared" si="1310"/>
        <v>25.44</v>
      </c>
      <c r="IW214" s="608">
        <f t="shared" si="1310"/>
        <v>11.69</v>
      </c>
      <c r="IX214" s="608">
        <f t="shared" si="1310"/>
        <v>0</v>
      </c>
      <c r="IY214" s="608">
        <f t="shared" si="1310"/>
        <v>0</v>
      </c>
      <c r="IZ214" s="608">
        <f t="shared" si="1310"/>
        <v>0</v>
      </c>
      <c r="JA214" s="608">
        <f t="shared" si="1310"/>
        <v>0</v>
      </c>
      <c r="JB214" s="608">
        <f t="shared" si="1310"/>
        <v>0</v>
      </c>
      <c r="JC214" s="608">
        <f t="shared" si="1310"/>
        <v>0</v>
      </c>
      <c r="JD214" s="608">
        <f t="shared" si="1310"/>
        <v>0</v>
      </c>
      <c r="JE214" s="608">
        <f t="shared" si="1310"/>
        <v>0</v>
      </c>
      <c r="JF214" s="608">
        <f t="shared" si="1310"/>
        <v>0</v>
      </c>
      <c r="JG214" s="608">
        <f t="shared" si="1310"/>
        <v>0</v>
      </c>
      <c r="JH214" s="610">
        <f t="shared" si="1311"/>
        <v>37.130000000000003</v>
      </c>
      <c r="JI214" s="611"/>
      <c r="JJ214" s="607">
        <f t="shared" si="1312"/>
        <v>84.6</v>
      </c>
      <c r="JK214" s="608">
        <f t="shared" si="1312"/>
        <v>40.9</v>
      </c>
      <c r="JL214" s="608">
        <f t="shared" si="1312"/>
        <v>0</v>
      </c>
      <c r="JM214" s="608">
        <f t="shared" si="1312"/>
        <v>0</v>
      </c>
      <c r="JN214" s="608">
        <f t="shared" si="1312"/>
        <v>0</v>
      </c>
      <c r="JO214" s="608">
        <f t="shared" si="1312"/>
        <v>0</v>
      </c>
      <c r="JP214" s="608">
        <f t="shared" si="1312"/>
        <v>0</v>
      </c>
      <c r="JQ214" s="608">
        <f t="shared" si="1312"/>
        <v>0</v>
      </c>
      <c r="JR214" s="608">
        <f t="shared" si="1312"/>
        <v>0</v>
      </c>
      <c r="JS214" s="608">
        <f t="shared" si="1312"/>
        <v>0</v>
      </c>
      <c r="JT214" s="608">
        <f t="shared" si="1312"/>
        <v>0</v>
      </c>
      <c r="JU214" s="608">
        <f t="shared" si="1312"/>
        <v>0</v>
      </c>
      <c r="JV214" s="610">
        <f t="shared" si="1313"/>
        <v>125.5</v>
      </c>
      <c r="JW214" s="611"/>
      <c r="JX214" s="607">
        <f t="shared" si="1314"/>
        <v>163.57</v>
      </c>
      <c r="JY214" s="608">
        <f t="shared" si="1314"/>
        <v>105.48</v>
      </c>
      <c r="JZ214" s="608">
        <f t="shared" si="1314"/>
        <v>0</v>
      </c>
      <c r="KA214" s="608">
        <f t="shared" si="1314"/>
        <v>0</v>
      </c>
      <c r="KB214" s="608">
        <f t="shared" si="1314"/>
        <v>0</v>
      </c>
      <c r="KC214" s="608">
        <f t="shared" si="1314"/>
        <v>0</v>
      </c>
      <c r="KD214" s="608">
        <f t="shared" si="1314"/>
        <v>0</v>
      </c>
      <c r="KE214" s="608">
        <f t="shared" si="1314"/>
        <v>0</v>
      </c>
      <c r="KF214" s="608">
        <f t="shared" si="1314"/>
        <v>0</v>
      </c>
      <c r="KG214" s="608">
        <f t="shared" si="1314"/>
        <v>0</v>
      </c>
      <c r="KH214" s="608">
        <f t="shared" si="1314"/>
        <v>0</v>
      </c>
      <c r="KI214" s="608">
        <f t="shared" si="1314"/>
        <v>0</v>
      </c>
      <c r="KJ214" s="610">
        <f t="shared" si="1315"/>
        <v>269.05</v>
      </c>
      <c r="KK214" s="611"/>
      <c r="KL214" s="607">
        <f t="shared" si="1316"/>
        <v>13.62</v>
      </c>
      <c r="KM214" s="608">
        <f t="shared" si="1316"/>
        <v>5.85</v>
      </c>
      <c r="KN214" s="608">
        <f t="shared" si="1316"/>
        <v>0</v>
      </c>
      <c r="KO214" s="608">
        <f t="shared" si="1316"/>
        <v>0</v>
      </c>
      <c r="KP214" s="608">
        <f t="shared" si="1316"/>
        <v>0</v>
      </c>
      <c r="KQ214" s="608">
        <f t="shared" si="1316"/>
        <v>0</v>
      </c>
      <c r="KR214" s="608">
        <f t="shared" si="1316"/>
        <v>0</v>
      </c>
      <c r="KS214" s="608">
        <f t="shared" si="1316"/>
        <v>0</v>
      </c>
      <c r="KT214" s="608">
        <f t="shared" si="1316"/>
        <v>0</v>
      </c>
      <c r="KU214" s="608">
        <f t="shared" si="1316"/>
        <v>0</v>
      </c>
      <c r="KV214" s="608">
        <f t="shared" si="1316"/>
        <v>0</v>
      </c>
      <c r="KW214" s="608">
        <f t="shared" si="1316"/>
        <v>0</v>
      </c>
      <c r="KX214" s="610">
        <f t="shared" si="1317"/>
        <v>19.47</v>
      </c>
      <c r="KY214" s="611"/>
      <c r="KZ214" s="607">
        <f t="shared" si="1318"/>
        <v>43.68</v>
      </c>
      <c r="LA214" s="608">
        <f t="shared" si="1318"/>
        <v>23.38</v>
      </c>
      <c r="LB214" s="608">
        <f t="shared" si="1318"/>
        <v>0</v>
      </c>
      <c r="LC214" s="608">
        <f t="shared" si="1318"/>
        <v>0</v>
      </c>
      <c r="LD214" s="608">
        <f t="shared" si="1318"/>
        <v>0</v>
      </c>
      <c r="LE214" s="608">
        <f t="shared" si="1318"/>
        <v>0</v>
      </c>
      <c r="LF214" s="608">
        <f t="shared" si="1318"/>
        <v>0</v>
      </c>
      <c r="LG214" s="608">
        <f t="shared" si="1318"/>
        <v>0</v>
      </c>
      <c r="LH214" s="608">
        <f t="shared" si="1318"/>
        <v>0</v>
      </c>
      <c r="LI214" s="608">
        <f t="shared" si="1318"/>
        <v>0</v>
      </c>
      <c r="LJ214" s="608">
        <f t="shared" si="1318"/>
        <v>0</v>
      </c>
      <c r="LK214" s="608">
        <f t="shared" si="1318"/>
        <v>0</v>
      </c>
      <c r="LL214" s="610">
        <f t="shared" si="1319"/>
        <v>67.06</v>
      </c>
      <c r="LM214" s="611"/>
      <c r="LN214" s="607">
        <f t="shared" si="1320"/>
        <v>11.82</v>
      </c>
      <c r="LO214" s="608">
        <f t="shared" si="1320"/>
        <v>5.85</v>
      </c>
      <c r="LP214" s="608">
        <f t="shared" si="1320"/>
        <v>0</v>
      </c>
      <c r="LQ214" s="608">
        <f t="shared" si="1320"/>
        <v>0</v>
      </c>
      <c r="LR214" s="608">
        <f t="shared" si="1320"/>
        <v>0</v>
      </c>
      <c r="LS214" s="608">
        <f t="shared" si="1320"/>
        <v>0</v>
      </c>
      <c r="LT214" s="608">
        <f t="shared" si="1320"/>
        <v>0</v>
      </c>
      <c r="LU214" s="608">
        <f t="shared" si="1320"/>
        <v>0</v>
      </c>
      <c r="LV214" s="608">
        <f t="shared" si="1320"/>
        <v>0</v>
      </c>
      <c r="LW214" s="608">
        <f t="shared" si="1320"/>
        <v>0</v>
      </c>
      <c r="LX214" s="608">
        <f t="shared" si="1320"/>
        <v>0</v>
      </c>
      <c r="LY214" s="608">
        <f t="shared" si="1320"/>
        <v>0</v>
      </c>
      <c r="LZ214" s="610">
        <f t="shared" si="1321"/>
        <v>17.670000000000002</v>
      </c>
      <c r="MA214" s="611"/>
      <c r="MB214" s="607">
        <f t="shared" si="1322"/>
        <v>25.44</v>
      </c>
      <c r="MC214" s="608">
        <f t="shared" si="1322"/>
        <v>11.69</v>
      </c>
      <c r="MD214" s="608">
        <f t="shared" si="1322"/>
        <v>0</v>
      </c>
      <c r="ME214" s="608">
        <f t="shared" si="1322"/>
        <v>0</v>
      </c>
      <c r="MF214" s="608">
        <f t="shared" si="1322"/>
        <v>0</v>
      </c>
      <c r="MG214" s="608">
        <f t="shared" si="1322"/>
        <v>0</v>
      </c>
      <c r="MH214" s="608">
        <f t="shared" si="1322"/>
        <v>0</v>
      </c>
      <c r="MI214" s="608">
        <f t="shared" si="1322"/>
        <v>0</v>
      </c>
      <c r="MJ214" s="608">
        <f t="shared" si="1322"/>
        <v>0</v>
      </c>
      <c r="MK214" s="608">
        <f t="shared" si="1322"/>
        <v>0</v>
      </c>
      <c r="ML214" s="608">
        <f t="shared" si="1322"/>
        <v>0</v>
      </c>
      <c r="MM214" s="608">
        <f t="shared" si="1322"/>
        <v>0</v>
      </c>
      <c r="MN214" s="610">
        <f t="shared" si="1323"/>
        <v>37.130000000000003</v>
      </c>
      <c r="MO214" s="611"/>
      <c r="MP214" s="607">
        <f t="shared" si="1324"/>
        <v>82.79</v>
      </c>
      <c r="MQ214" s="608">
        <f t="shared" si="1324"/>
        <v>51.46</v>
      </c>
      <c r="MR214" s="608">
        <f t="shared" si="1324"/>
        <v>0</v>
      </c>
      <c r="MS214" s="608">
        <f t="shared" si="1324"/>
        <v>0</v>
      </c>
      <c r="MT214" s="608">
        <f t="shared" si="1324"/>
        <v>0</v>
      </c>
      <c r="MU214" s="608">
        <f t="shared" si="1324"/>
        <v>0</v>
      </c>
      <c r="MV214" s="608">
        <f t="shared" si="1324"/>
        <v>0</v>
      </c>
      <c r="MW214" s="608">
        <f t="shared" si="1324"/>
        <v>0</v>
      </c>
      <c r="MX214" s="608">
        <f t="shared" si="1324"/>
        <v>0</v>
      </c>
      <c r="MY214" s="608">
        <f t="shared" si="1324"/>
        <v>0</v>
      </c>
      <c r="MZ214" s="608">
        <f t="shared" si="1324"/>
        <v>0</v>
      </c>
      <c r="NA214" s="608">
        <f t="shared" si="1324"/>
        <v>0</v>
      </c>
      <c r="NB214" s="610">
        <f t="shared" si="1325"/>
        <v>134.25</v>
      </c>
      <c r="NC214" s="611"/>
      <c r="ND214" s="607">
        <f t="shared" si="1326"/>
        <v>160.97999999999999</v>
      </c>
      <c r="NE214" s="608">
        <f t="shared" si="1326"/>
        <v>75.97</v>
      </c>
      <c r="NF214" s="608">
        <f t="shared" si="1326"/>
        <v>0</v>
      </c>
      <c r="NG214" s="608">
        <f t="shared" si="1326"/>
        <v>0</v>
      </c>
      <c r="NH214" s="608">
        <f t="shared" si="1326"/>
        <v>0</v>
      </c>
      <c r="NI214" s="608">
        <f t="shared" si="1326"/>
        <v>0</v>
      </c>
      <c r="NJ214" s="608">
        <f t="shared" si="1326"/>
        <v>0</v>
      </c>
      <c r="NK214" s="608">
        <f t="shared" si="1326"/>
        <v>0</v>
      </c>
      <c r="NL214" s="608">
        <f t="shared" si="1326"/>
        <v>0</v>
      </c>
      <c r="NM214" s="608">
        <f t="shared" si="1326"/>
        <v>0</v>
      </c>
      <c r="NN214" s="608">
        <f t="shared" si="1326"/>
        <v>0</v>
      </c>
      <c r="NO214" s="608">
        <f t="shared" si="1326"/>
        <v>0</v>
      </c>
      <c r="NP214" s="610">
        <f t="shared" si="1327"/>
        <v>236.95</v>
      </c>
      <c r="NQ214" s="611"/>
      <c r="NR214" s="607">
        <f t="shared" si="1328"/>
        <v>43.72</v>
      </c>
      <c r="NS214" s="608">
        <f t="shared" si="1328"/>
        <v>23.37</v>
      </c>
      <c r="NT214" s="608">
        <f t="shared" si="1328"/>
        <v>0</v>
      </c>
      <c r="NU214" s="608">
        <f t="shared" si="1328"/>
        <v>0</v>
      </c>
      <c r="NV214" s="608">
        <f t="shared" si="1328"/>
        <v>0</v>
      </c>
      <c r="NW214" s="608">
        <f t="shared" si="1328"/>
        <v>0</v>
      </c>
      <c r="NX214" s="608">
        <f t="shared" si="1328"/>
        <v>0</v>
      </c>
      <c r="NY214" s="608">
        <f t="shared" si="1328"/>
        <v>0</v>
      </c>
      <c r="NZ214" s="608">
        <f t="shared" si="1328"/>
        <v>0</v>
      </c>
      <c r="OA214" s="608">
        <f t="shared" si="1328"/>
        <v>0</v>
      </c>
      <c r="OB214" s="608">
        <f t="shared" si="1328"/>
        <v>0</v>
      </c>
      <c r="OC214" s="608">
        <f t="shared" si="1328"/>
        <v>0</v>
      </c>
      <c r="OD214" s="610">
        <f t="shared" si="1329"/>
        <v>67.09</v>
      </c>
      <c r="OE214" s="611"/>
      <c r="OF214" s="607">
        <f t="shared" si="1330"/>
        <v>13.62</v>
      </c>
      <c r="OG214" s="608">
        <f t="shared" si="1330"/>
        <v>5.85</v>
      </c>
      <c r="OH214" s="608">
        <f t="shared" si="1330"/>
        <v>0</v>
      </c>
      <c r="OI214" s="608">
        <f t="shared" si="1330"/>
        <v>0</v>
      </c>
      <c r="OJ214" s="608">
        <f t="shared" si="1330"/>
        <v>0</v>
      </c>
      <c r="OK214" s="608">
        <f t="shared" si="1330"/>
        <v>0</v>
      </c>
      <c r="OL214" s="608">
        <f t="shared" si="1330"/>
        <v>0</v>
      </c>
      <c r="OM214" s="608">
        <f t="shared" si="1330"/>
        <v>0</v>
      </c>
      <c r="ON214" s="608">
        <f t="shared" si="1330"/>
        <v>0</v>
      </c>
      <c r="OO214" s="608">
        <f t="shared" si="1330"/>
        <v>0</v>
      </c>
      <c r="OP214" s="608">
        <f t="shared" si="1330"/>
        <v>0</v>
      </c>
      <c r="OQ214" s="608">
        <f t="shared" si="1330"/>
        <v>0</v>
      </c>
      <c r="OR214" s="610">
        <f t="shared" si="1331"/>
        <v>19.47</v>
      </c>
      <c r="OS214" s="611"/>
      <c r="OT214" s="607">
        <f t="shared" si="1332"/>
        <v>109.02</v>
      </c>
      <c r="OU214" s="608">
        <f t="shared" si="1332"/>
        <v>46.76</v>
      </c>
      <c r="OV214" s="608">
        <f t="shared" si="1332"/>
        <v>0</v>
      </c>
      <c r="OW214" s="608">
        <f t="shared" si="1332"/>
        <v>0</v>
      </c>
      <c r="OX214" s="608">
        <f t="shared" si="1332"/>
        <v>0</v>
      </c>
      <c r="OY214" s="608">
        <f t="shared" si="1332"/>
        <v>0</v>
      </c>
      <c r="OZ214" s="608">
        <f t="shared" si="1332"/>
        <v>0</v>
      </c>
      <c r="PA214" s="608">
        <f t="shared" si="1332"/>
        <v>0</v>
      </c>
      <c r="PB214" s="608">
        <f t="shared" si="1332"/>
        <v>0</v>
      </c>
      <c r="PC214" s="608">
        <f t="shared" si="1332"/>
        <v>0</v>
      </c>
      <c r="PD214" s="608">
        <f t="shared" si="1332"/>
        <v>0</v>
      </c>
      <c r="PE214" s="608">
        <f t="shared" si="1332"/>
        <v>0</v>
      </c>
      <c r="PF214" s="610">
        <f t="shared" si="1333"/>
        <v>155.78</v>
      </c>
      <c r="PG214" s="611"/>
      <c r="PH214" s="607">
        <f t="shared" si="1334"/>
        <v>13.62</v>
      </c>
      <c r="PI214" s="608">
        <f t="shared" si="1334"/>
        <v>5.85</v>
      </c>
      <c r="PJ214" s="608">
        <f t="shared" si="1334"/>
        <v>0</v>
      </c>
      <c r="PK214" s="608">
        <f t="shared" si="1334"/>
        <v>0</v>
      </c>
      <c r="PL214" s="608">
        <f t="shared" si="1334"/>
        <v>0</v>
      </c>
      <c r="PM214" s="608">
        <f t="shared" si="1334"/>
        <v>0</v>
      </c>
      <c r="PN214" s="608">
        <f t="shared" si="1334"/>
        <v>0</v>
      </c>
      <c r="PO214" s="608">
        <f t="shared" si="1334"/>
        <v>0</v>
      </c>
      <c r="PP214" s="608">
        <f t="shared" si="1334"/>
        <v>0</v>
      </c>
      <c r="PQ214" s="608">
        <f t="shared" si="1334"/>
        <v>0</v>
      </c>
      <c r="PR214" s="608">
        <f t="shared" si="1334"/>
        <v>0</v>
      </c>
      <c r="PS214" s="608">
        <f t="shared" si="1334"/>
        <v>0</v>
      </c>
      <c r="PT214" s="610">
        <f t="shared" si="1335"/>
        <v>19.47</v>
      </c>
      <c r="PU214" s="611"/>
      <c r="PV214" s="607">
        <f t="shared" si="1336"/>
        <v>0</v>
      </c>
      <c r="PW214" s="608">
        <f t="shared" si="1336"/>
        <v>21.07</v>
      </c>
      <c r="PX214" s="608">
        <f t="shared" si="1336"/>
        <v>0</v>
      </c>
      <c r="PY214" s="608">
        <f t="shared" si="1336"/>
        <v>0</v>
      </c>
      <c r="PZ214" s="608">
        <f t="shared" si="1336"/>
        <v>0</v>
      </c>
      <c r="QA214" s="608">
        <f t="shared" si="1336"/>
        <v>0</v>
      </c>
      <c r="QB214" s="608">
        <f t="shared" si="1336"/>
        <v>0</v>
      </c>
      <c r="QC214" s="608">
        <f t="shared" si="1336"/>
        <v>0</v>
      </c>
      <c r="QD214" s="608">
        <f t="shared" si="1336"/>
        <v>0</v>
      </c>
      <c r="QE214" s="608">
        <f t="shared" si="1336"/>
        <v>0</v>
      </c>
      <c r="QF214" s="608">
        <f t="shared" si="1336"/>
        <v>0</v>
      </c>
      <c r="QG214" s="608">
        <f t="shared" si="1336"/>
        <v>0</v>
      </c>
      <c r="QH214" s="610">
        <f t="shared" si="1337"/>
        <v>21.07</v>
      </c>
      <c r="QI214" s="611"/>
      <c r="QJ214" s="607">
        <f t="shared" si="1338"/>
        <v>0</v>
      </c>
      <c r="QK214" s="608">
        <f t="shared" si="1338"/>
        <v>10.53</v>
      </c>
      <c r="QL214" s="608">
        <f t="shared" si="1338"/>
        <v>0</v>
      </c>
      <c r="QM214" s="608">
        <f t="shared" si="1338"/>
        <v>0</v>
      </c>
      <c r="QN214" s="608">
        <f t="shared" si="1338"/>
        <v>0</v>
      </c>
      <c r="QO214" s="608">
        <f t="shared" si="1338"/>
        <v>0</v>
      </c>
      <c r="QP214" s="608">
        <f t="shared" si="1338"/>
        <v>0</v>
      </c>
      <c r="QQ214" s="608">
        <f t="shared" si="1338"/>
        <v>0</v>
      </c>
      <c r="QR214" s="608">
        <f t="shared" si="1338"/>
        <v>0</v>
      </c>
      <c r="QS214" s="608">
        <f t="shared" si="1338"/>
        <v>0</v>
      </c>
      <c r="QT214" s="608">
        <f t="shared" si="1338"/>
        <v>0</v>
      </c>
      <c r="QU214" s="608">
        <f t="shared" si="1338"/>
        <v>0</v>
      </c>
      <c r="QV214" s="610">
        <f t="shared" si="1339"/>
        <v>10.53</v>
      </c>
      <c r="QW214" s="611"/>
      <c r="QX214" s="610">
        <f t="shared" si="1340"/>
        <v>3179.7799999999993</v>
      </c>
      <c r="QY214" s="610">
        <f t="shared" si="1341"/>
        <v>1572.6799999999998</v>
      </c>
      <c r="QZ214" s="610">
        <f t="shared" si="1341"/>
        <v>0</v>
      </c>
      <c r="RA214" s="610">
        <f t="shared" si="1341"/>
        <v>0</v>
      </c>
      <c r="RB214" s="610">
        <f t="shared" si="1341"/>
        <v>0</v>
      </c>
      <c r="RC214" s="610">
        <f t="shared" si="1341"/>
        <v>0</v>
      </c>
      <c r="RD214" s="610">
        <f t="shared" si="1341"/>
        <v>0</v>
      </c>
      <c r="RE214" s="610">
        <f t="shared" si="1341"/>
        <v>0</v>
      </c>
      <c r="RF214" s="610">
        <f t="shared" si="1341"/>
        <v>0</v>
      </c>
      <c r="RG214" s="610">
        <f t="shared" si="1341"/>
        <v>0</v>
      </c>
      <c r="RH214" s="610">
        <f t="shared" si="1341"/>
        <v>0</v>
      </c>
      <c r="RI214" s="610">
        <f t="shared" si="1341"/>
        <v>0</v>
      </c>
      <c r="RJ214" s="610">
        <f t="shared" si="1343"/>
        <v>4752.4599999999991</v>
      </c>
    </row>
    <row r="215" spans="1:478" x14ac:dyDescent="0.25">
      <c r="A215" s="589" t="s">
        <v>971</v>
      </c>
      <c r="B215" s="255" t="s">
        <v>122</v>
      </c>
      <c r="C215" s="313"/>
      <c r="D215" s="607">
        <f t="shared" si="1274"/>
        <v>8.7200000000000006</v>
      </c>
      <c r="E215" s="608">
        <f t="shared" si="1274"/>
        <v>0.81</v>
      </c>
      <c r="F215" s="608">
        <f t="shared" si="1274"/>
        <v>0</v>
      </c>
      <c r="G215" s="608">
        <f t="shared" si="1274"/>
        <v>0</v>
      </c>
      <c r="H215" s="608">
        <f t="shared" si="1274"/>
        <v>0</v>
      </c>
      <c r="I215" s="608">
        <f t="shared" si="1274"/>
        <v>0</v>
      </c>
      <c r="J215" s="608">
        <f t="shared" si="1274"/>
        <v>0</v>
      </c>
      <c r="K215" s="608">
        <f t="shared" si="1274"/>
        <v>0</v>
      </c>
      <c r="L215" s="608">
        <f t="shared" si="1274"/>
        <v>0</v>
      </c>
      <c r="M215" s="608">
        <f t="shared" si="1274"/>
        <v>0</v>
      </c>
      <c r="N215" s="608">
        <f t="shared" si="1274"/>
        <v>0</v>
      </c>
      <c r="O215" s="608">
        <f t="shared" si="1274"/>
        <v>0</v>
      </c>
      <c r="P215" s="610">
        <f t="shared" si="1275"/>
        <v>9.5300000000000011</v>
      </c>
      <c r="Q215" s="611"/>
      <c r="R215" s="607">
        <f t="shared" si="1276"/>
        <v>3.97</v>
      </c>
      <c r="S215" s="608">
        <f t="shared" si="1276"/>
        <v>0.33</v>
      </c>
      <c r="T215" s="608">
        <f t="shared" si="1276"/>
        <v>0</v>
      </c>
      <c r="U215" s="608">
        <f t="shared" si="1276"/>
        <v>0</v>
      </c>
      <c r="V215" s="608">
        <f t="shared" si="1276"/>
        <v>0</v>
      </c>
      <c r="W215" s="608">
        <f t="shared" si="1276"/>
        <v>0</v>
      </c>
      <c r="X215" s="608">
        <f t="shared" si="1276"/>
        <v>0</v>
      </c>
      <c r="Y215" s="608">
        <f t="shared" si="1276"/>
        <v>0</v>
      </c>
      <c r="Z215" s="608">
        <f t="shared" si="1276"/>
        <v>0</v>
      </c>
      <c r="AA215" s="608">
        <f t="shared" si="1276"/>
        <v>0</v>
      </c>
      <c r="AB215" s="608">
        <f t="shared" si="1276"/>
        <v>0</v>
      </c>
      <c r="AC215" s="608">
        <f t="shared" si="1276"/>
        <v>0</v>
      </c>
      <c r="AD215" s="610">
        <f t="shared" si="1277"/>
        <v>4.3</v>
      </c>
      <c r="AE215" s="611"/>
      <c r="AF215" s="607">
        <f t="shared" si="1278"/>
        <v>0.79</v>
      </c>
      <c r="AG215" s="608">
        <f t="shared" si="1278"/>
        <v>7.0000000000000007E-2</v>
      </c>
      <c r="AH215" s="608">
        <f t="shared" si="1278"/>
        <v>0</v>
      </c>
      <c r="AI215" s="608">
        <f t="shared" si="1278"/>
        <v>0</v>
      </c>
      <c r="AJ215" s="608">
        <f t="shared" si="1278"/>
        <v>0</v>
      </c>
      <c r="AK215" s="608">
        <f t="shared" si="1278"/>
        <v>0</v>
      </c>
      <c r="AL215" s="608">
        <f t="shared" si="1278"/>
        <v>0</v>
      </c>
      <c r="AM215" s="608">
        <f t="shared" si="1278"/>
        <v>0</v>
      </c>
      <c r="AN215" s="608">
        <f t="shared" si="1278"/>
        <v>0</v>
      </c>
      <c r="AO215" s="608">
        <f t="shared" si="1278"/>
        <v>0</v>
      </c>
      <c r="AP215" s="608">
        <f t="shared" si="1278"/>
        <v>0</v>
      </c>
      <c r="AQ215" s="608">
        <f t="shared" si="1278"/>
        <v>0</v>
      </c>
      <c r="AR215" s="610">
        <f t="shared" si="1279"/>
        <v>0.8600000000000001</v>
      </c>
      <c r="AS215" s="611"/>
      <c r="AT215" s="607">
        <f t="shared" si="1280"/>
        <v>8.7200000000000006</v>
      </c>
      <c r="AU215" s="608">
        <f t="shared" si="1280"/>
        <v>0.75</v>
      </c>
      <c r="AV215" s="608">
        <f t="shared" si="1280"/>
        <v>0</v>
      </c>
      <c r="AW215" s="608">
        <f t="shared" si="1280"/>
        <v>0</v>
      </c>
      <c r="AX215" s="608">
        <f t="shared" si="1280"/>
        <v>0</v>
      </c>
      <c r="AY215" s="608">
        <f t="shared" si="1280"/>
        <v>0</v>
      </c>
      <c r="AZ215" s="608">
        <f t="shared" si="1280"/>
        <v>0</v>
      </c>
      <c r="BA215" s="608">
        <f t="shared" si="1280"/>
        <v>0</v>
      </c>
      <c r="BB215" s="608">
        <f t="shared" si="1280"/>
        <v>0</v>
      </c>
      <c r="BC215" s="608">
        <f t="shared" si="1280"/>
        <v>0</v>
      </c>
      <c r="BD215" s="608">
        <f t="shared" si="1280"/>
        <v>0</v>
      </c>
      <c r="BE215" s="608">
        <f t="shared" si="1280"/>
        <v>0</v>
      </c>
      <c r="BF215" s="610">
        <f t="shared" si="1281"/>
        <v>9.4700000000000006</v>
      </c>
      <c r="BG215" s="611"/>
      <c r="BH215" s="607">
        <f t="shared" si="1282"/>
        <v>0.8</v>
      </c>
      <c r="BI215" s="608">
        <f t="shared" si="1282"/>
        <v>7.0000000000000007E-2</v>
      </c>
      <c r="BJ215" s="608">
        <f t="shared" si="1282"/>
        <v>0</v>
      </c>
      <c r="BK215" s="608">
        <f t="shared" si="1282"/>
        <v>0</v>
      </c>
      <c r="BL215" s="608">
        <f t="shared" si="1282"/>
        <v>0</v>
      </c>
      <c r="BM215" s="608">
        <f t="shared" si="1282"/>
        <v>0</v>
      </c>
      <c r="BN215" s="608">
        <f t="shared" si="1282"/>
        <v>0</v>
      </c>
      <c r="BO215" s="608">
        <f t="shared" si="1282"/>
        <v>0</v>
      </c>
      <c r="BP215" s="608">
        <f t="shared" si="1282"/>
        <v>0</v>
      </c>
      <c r="BQ215" s="608">
        <f t="shared" si="1282"/>
        <v>0</v>
      </c>
      <c r="BR215" s="608">
        <f t="shared" si="1282"/>
        <v>0</v>
      </c>
      <c r="BS215" s="608">
        <f t="shared" si="1282"/>
        <v>0</v>
      </c>
      <c r="BT215" s="610">
        <f t="shared" si="1283"/>
        <v>0.87000000000000011</v>
      </c>
      <c r="BU215" s="621"/>
      <c r="BV215" s="607">
        <f t="shared" si="1284"/>
        <v>23.86</v>
      </c>
      <c r="BW215" s="608">
        <f t="shared" si="1284"/>
        <v>1.96</v>
      </c>
      <c r="BX215" s="608">
        <f t="shared" si="1284"/>
        <v>0</v>
      </c>
      <c r="BY215" s="608">
        <f t="shared" si="1284"/>
        <v>0</v>
      </c>
      <c r="BZ215" s="608">
        <f t="shared" si="1284"/>
        <v>0</v>
      </c>
      <c r="CA215" s="608">
        <f t="shared" si="1284"/>
        <v>0</v>
      </c>
      <c r="CB215" s="608">
        <f t="shared" si="1284"/>
        <v>0</v>
      </c>
      <c r="CC215" s="608">
        <f t="shared" si="1284"/>
        <v>0</v>
      </c>
      <c r="CD215" s="608">
        <f t="shared" si="1284"/>
        <v>0</v>
      </c>
      <c r="CE215" s="608">
        <f t="shared" si="1284"/>
        <v>0</v>
      </c>
      <c r="CF215" s="608">
        <f t="shared" si="1284"/>
        <v>0</v>
      </c>
      <c r="CG215" s="608">
        <f t="shared" si="1284"/>
        <v>0</v>
      </c>
      <c r="CH215" s="610">
        <f t="shared" si="1285"/>
        <v>25.82</v>
      </c>
      <c r="CI215" s="611"/>
      <c r="CJ215" s="607">
        <f t="shared" si="1286"/>
        <v>2.38</v>
      </c>
      <c r="CK215" s="608">
        <f t="shared" si="1286"/>
        <v>0.21</v>
      </c>
      <c r="CL215" s="608">
        <f t="shared" si="1286"/>
        <v>0</v>
      </c>
      <c r="CM215" s="608">
        <f t="shared" si="1286"/>
        <v>0</v>
      </c>
      <c r="CN215" s="608">
        <f t="shared" si="1286"/>
        <v>0</v>
      </c>
      <c r="CO215" s="608">
        <f t="shared" si="1286"/>
        <v>0</v>
      </c>
      <c r="CP215" s="608">
        <f t="shared" si="1286"/>
        <v>0</v>
      </c>
      <c r="CQ215" s="608">
        <f t="shared" si="1286"/>
        <v>0</v>
      </c>
      <c r="CR215" s="608">
        <f t="shared" si="1286"/>
        <v>0</v>
      </c>
      <c r="CS215" s="608">
        <f t="shared" si="1286"/>
        <v>0</v>
      </c>
      <c r="CT215" s="608">
        <f t="shared" si="1286"/>
        <v>0</v>
      </c>
      <c r="CU215" s="608">
        <f t="shared" si="1286"/>
        <v>0</v>
      </c>
      <c r="CV215" s="610">
        <f t="shared" si="1287"/>
        <v>2.59</v>
      </c>
      <c r="CW215" s="611"/>
      <c r="CX215" s="607">
        <f t="shared" si="1288"/>
        <v>2.38</v>
      </c>
      <c r="CY215" s="608">
        <f t="shared" si="1288"/>
        <v>0.28000000000000003</v>
      </c>
      <c r="CZ215" s="608">
        <f t="shared" si="1288"/>
        <v>0</v>
      </c>
      <c r="DA215" s="608">
        <f t="shared" si="1288"/>
        <v>0</v>
      </c>
      <c r="DB215" s="608">
        <f t="shared" si="1288"/>
        <v>0</v>
      </c>
      <c r="DC215" s="608">
        <f t="shared" si="1288"/>
        <v>0</v>
      </c>
      <c r="DD215" s="608">
        <f t="shared" si="1288"/>
        <v>0</v>
      </c>
      <c r="DE215" s="608">
        <f t="shared" si="1288"/>
        <v>0</v>
      </c>
      <c r="DF215" s="608">
        <f t="shared" si="1288"/>
        <v>0</v>
      </c>
      <c r="DG215" s="608">
        <f t="shared" si="1288"/>
        <v>0</v>
      </c>
      <c r="DH215" s="608">
        <f t="shared" si="1288"/>
        <v>0</v>
      </c>
      <c r="DI215" s="608">
        <f t="shared" si="1288"/>
        <v>0</v>
      </c>
      <c r="DJ215" s="610">
        <f t="shared" si="1289"/>
        <v>2.66</v>
      </c>
      <c r="DK215" s="611"/>
      <c r="DL215" s="607">
        <f t="shared" si="1290"/>
        <v>1.58</v>
      </c>
      <c r="DM215" s="608">
        <f t="shared" si="1290"/>
        <v>0.14000000000000001</v>
      </c>
      <c r="DN215" s="608">
        <f t="shared" si="1290"/>
        <v>0</v>
      </c>
      <c r="DO215" s="608">
        <f t="shared" si="1290"/>
        <v>0</v>
      </c>
      <c r="DP215" s="608">
        <f t="shared" si="1290"/>
        <v>0</v>
      </c>
      <c r="DQ215" s="608">
        <f t="shared" si="1290"/>
        <v>0</v>
      </c>
      <c r="DR215" s="608">
        <f t="shared" si="1290"/>
        <v>0</v>
      </c>
      <c r="DS215" s="608">
        <f t="shared" si="1290"/>
        <v>0</v>
      </c>
      <c r="DT215" s="608">
        <f t="shared" si="1290"/>
        <v>0</v>
      </c>
      <c r="DU215" s="608">
        <f t="shared" si="1290"/>
        <v>0</v>
      </c>
      <c r="DV215" s="608">
        <f t="shared" si="1290"/>
        <v>0</v>
      </c>
      <c r="DW215" s="608">
        <f t="shared" si="1290"/>
        <v>0</v>
      </c>
      <c r="DX215" s="610">
        <f t="shared" si="1291"/>
        <v>1.7200000000000002</v>
      </c>
      <c r="DY215" s="611"/>
      <c r="DZ215" s="607">
        <f t="shared" si="1292"/>
        <v>11.89</v>
      </c>
      <c r="EA215" s="608">
        <f t="shared" si="1292"/>
        <v>1.01</v>
      </c>
      <c r="EB215" s="608">
        <f t="shared" si="1292"/>
        <v>0</v>
      </c>
      <c r="EC215" s="608">
        <f t="shared" si="1292"/>
        <v>0</v>
      </c>
      <c r="ED215" s="608">
        <f t="shared" si="1292"/>
        <v>0</v>
      </c>
      <c r="EE215" s="608">
        <f t="shared" si="1292"/>
        <v>0</v>
      </c>
      <c r="EF215" s="608">
        <f t="shared" si="1292"/>
        <v>0</v>
      </c>
      <c r="EG215" s="608">
        <f t="shared" si="1292"/>
        <v>0</v>
      </c>
      <c r="EH215" s="608">
        <f t="shared" si="1292"/>
        <v>0</v>
      </c>
      <c r="EI215" s="608">
        <f t="shared" si="1292"/>
        <v>0</v>
      </c>
      <c r="EJ215" s="608">
        <f t="shared" si="1292"/>
        <v>0</v>
      </c>
      <c r="EK215" s="608">
        <f t="shared" si="1292"/>
        <v>0</v>
      </c>
      <c r="EL215" s="610">
        <f t="shared" si="1293"/>
        <v>12.9</v>
      </c>
      <c r="EM215" s="611"/>
      <c r="EN215" s="607">
        <f t="shared" si="1294"/>
        <v>11.89</v>
      </c>
      <c r="EO215" s="608">
        <f t="shared" si="1294"/>
        <v>1.01</v>
      </c>
      <c r="EP215" s="608">
        <f t="shared" si="1294"/>
        <v>0</v>
      </c>
      <c r="EQ215" s="608">
        <f t="shared" si="1294"/>
        <v>0</v>
      </c>
      <c r="ER215" s="608">
        <f t="shared" si="1294"/>
        <v>0</v>
      </c>
      <c r="ES215" s="608">
        <f t="shared" si="1294"/>
        <v>0</v>
      </c>
      <c r="ET215" s="608">
        <f t="shared" si="1294"/>
        <v>0</v>
      </c>
      <c r="EU215" s="608">
        <f t="shared" si="1294"/>
        <v>0</v>
      </c>
      <c r="EV215" s="608">
        <f t="shared" si="1294"/>
        <v>0</v>
      </c>
      <c r="EW215" s="608">
        <f t="shared" si="1294"/>
        <v>0</v>
      </c>
      <c r="EX215" s="608">
        <f t="shared" si="1294"/>
        <v>0</v>
      </c>
      <c r="EY215" s="608">
        <f t="shared" si="1294"/>
        <v>0</v>
      </c>
      <c r="EZ215" s="610">
        <f t="shared" si="1295"/>
        <v>12.9</v>
      </c>
      <c r="FA215" s="611"/>
      <c r="FB215" s="607">
        <f t="shared" si="1296"/>
        <v>14.28</v>
      </c>
      <c r="FC215" s="608">
        <f t="shared" si="1296"/>
        <v>1.22</v>
      </c>
      <c r="FD215" s="608">
        <f t="shared" si="1296"/>
        <v>0</v>
      </c>
      <c r="FE215" s="608">
        <f t="shared" si="1296"/>
        <v>0</v>
      </c>
      <c r="FF215" s="608">
        <f t="shared" si="1296"/>
        <v>0</v>
      </c>
      <c r="FG215" s="608">
        <f t="shared" si="1296"/>
        <v>0</v>
      </c>
      <c r="FH215" s="608">
        <f t="shared" si="1296"/>
        <v>0</v>
      </c>
      <c r="FI215" s="608">
        <f t="shared" si="1296"/>
        <v>0</v>
      </c>
      <c r="FJ215" s="608">
        <f t="shared" si="1296"/>
        <v>0</v>
      </c>
      <c r="FK215" s="608">
        <f t="shared" si="1296"/>
        <v>0</v>
      </c>
      <c r="FL215" s="608">
        <f t="shared" si="1296"/>
        <v>0</v>
      </c>
      <c r="FM215" s="608">
        <f t="shared" si="1296"/>
        <v>0</v>
      </c>
      <c r="FN215" s="610">
        <f t="shared" si="1297"/>
        <v>15.5</v>
      </c>
      <c r="FO215" s="611"/>
      <c r="FP215" s="607">
        <f t="shared" si="1298"/>
        <v>13.49</v>
      </c>
      <c r="FQ215" s="608">
        <f t="shared" si="1298"/>
        <v>1.01</v>
      </c>
      <c r="FR215" s="608">
        <f t="shared" si="1298"/>
        <v>0</v>
      </c>
      <c r="FS215" s="608">
        <f t="shared" si="1298"/>
        <v>0</v>
      </c>
      <c r="FT215" s="608">
        <f t="shared" si="1298"/>
        <v>0</v>
      </c>
      <c r="FU215" s="608">
        <f t="shared" si="1298"/>
        <v>0</v>
      </c>
      <c r="FV215" s="608">
        <f t="shared" si="1298"/>
        <v>0</v>
      </c>
      <c r="FW215" s="608">
        <f t="shared" si="1298"/>
        <v>0</v>
      </c>
      <c r="FX215" s="608">
        <f t="shared" si="1298"/>
        <v>0</v>
      </c>
      <c r="FY215" s="608">
        <f t="shared" si="1298"/>
        <v>0</v>
      </c>
      <c r="FZ215" s="608">
        <f t="shared" si="1298"/>
        <v>0</v>
      </c>
      <c r="GA215" s="608">
        <f t="shared" si="1298"/>
        <v>0</v>
      </c>
      <c r="GB215" s="610">
        <f t="shared" si="1299"/>
        <v>14.5</v>
      </c>
      <c r="GC215" s="611"/>
      <c r="GD215" s="607">
        <f t="shared" si="1300"/>
        <v>0.79</v>
      </c>
      <c r="GE215" s="608">
        <f t="shared" si="1300"/>
        <v>7.0000000000000007E-2</v>
      </c>
      <c r="GF215" s="608">
        <f t="shared" si="1300"/>
        <v>0</v>
      </c>
      <c r="GG215" s="608">
        <f t="shared" si="1300"/>
        <v>0</v>
      </c>
      <c r="GH215" s="608">
        <f t="shared" si="1300"/>
        <v>0</v>
      </c>
      <c r="GI215" s="608">
        <f t="shared" si="1300"/>
        <v>0</v>
      </c>
      <c r="GJ215" s="608">
        <f t="shared" si="1300"/>
        <v>0</v>
      </c>
      <c r="GK215" s="608">
        <f t="shared" si="1300"/>
        <v>0</v>
      </c>
      <c r="GL215" s="608">
        <f t="shared" si="1300"/>
        <v>0</v>
      </c>
      <c r="GM215" s="608">
        <f t="shared" si="1300"/>
        <v>0</v>
      </c>
      <c r="GN215" s="608">
        <f t="shared" si="1300"/>
        <v>0</v>
      </c>
      <c r="GO215" s="608">
        <f t="shared" si="1300"/>
        <v>0</v>
      </c>
      <c r="GP215" s="610">
        <f t="shared" si="1301"/>
        <v>0.8600000000000001</v>
      </c>
      <c r="GQ215" s="611"/>
      <c r="GR215" s="607">
        <f t="shared" si="1302"/>
        <v>21.41</v>
      </c>
      <c r="GS215" s="608">
        <f t="shared" si="1302"/>
        <v>1.78</v>
      </c>
      <c r="GT215" s="608">
        <f t="shared" si="1302"/>
        <v>0</v>
      </c>
      <c r="GU215" s="608">
        <f t="shared" si="1302"/>
        <v>0</v>
      </c>
      <c r="GV215" s="608">
        <f t="shared" si="1302"/>
        <v>0</v>
      </c>
      <c r="GW215" s="608">
        <f t="shared" si="1302"/>
        <v>0</v>
      </c>
      <c r="GX215" s="608">
        <f t="shared" si="1302"/>
        <v>0</v>
      </c>
      <c r="GY215" s="608">
        <f t="shared" si="1302"/>
        <v>0</v>
      </c>
      <c r="GZ215" s="608">
        <f t="shared" si="1302"/>
        <v>0</v>
      </c>
      <c r="HA215" s="608">
        <f t="shared" si="1302"/>
        <v>0</v>
      </c>
      <c r="HB215" s="608">
        <f t="shared" si="1302"/>
        <v>0</v>
      </c>
      <c r="HC215" s="608">
        <f t="shared" si="1302"/>
        <v>0</v>
      </c>
      <c r="HD215" s="610">
        <f t="shared" si="1303"/>
        <v>23.19</v>
      </c>
      <c r="HE215" s="611"/>
      <c r="HF215" s="607">
        <f t="shared" si="1304"/>
        <v>21.41</v>
      </c>
      <c r="HG215" s="608">
        <f t="shared" si="1304"/>
        <v>1.83</v>
      </c>
      <c r="HH215" s="608">
        <f t="shared" si="1304"/>
        <v>0</v>
      </c>
      <c r="HI215" s="608">
        <f t="shared" si="1304"/>
        <v>0</v>
      </c>
      <c r="HJ215" s="608">
        <f t="shared" si="1304"/>
        <v>0</v>
      </c>
      <c r="HK215" s="608">
        <f t="shared" si="1304"/>
        <v>0</v>
      </c>
      <c r="HL215" s="608">
        <f t="shared" si="1304"/>
        <v>0</v>
      </c>
      <c r="HM215" s="608">
        <f t="shared" si="1304"/>
        <v>0</v>
      </c>
      <c r="HN215" s="608">
        <f t="shared" si="1304"/>
        <v>0</v>
      </c>
      <c r="HO215" s="608">
        <f t="shared" si="1304"/>
        <v>0</v>
      </c>
      <c r="HP215" s="608">
        <f t="shared" si="1304"/>
        <v>0</v>
      </c>
      <c r="HQ215" s="608">
        <f t="shared" si="1304"/>
        <v>0</v>
      </c>
      <c r="HR215" s="610">
        <f t="shared" si="1305"/>
        <v>23.240000000000002</v>
      </c>
      <c r="HS215" s="611"/>
      <c r="HT215" s="607">
        <f t="shared" si="1306"/>
        <v>0.79</v>
      </c>
      <c r="HU215" s="608">
        <f t="shared" si="1306"/>
        <v>0</v>
      </c>
      <c r="HV215" s="608">
        <f t="shared" si="1306"/>
        <v>0</v>
      </c>
      <c r="HW215" s="608">
        <f t="shared" si="1306"/>
        <v>0</v>
      </c>
      <c r="HX215" s="608">
        <f t="shared" si="1306"/>
        <v>0</v>
      </c>
      <c r="HY215" s="608">
        <f t="shared" si="1306"/>
        <v>0</v>
      </c>
      <c r="HZ215" s="608">
        <f t="shared" si="1306"/>
        <v>0</v>
      </c>
      <c r="IA215" s="608">
        <f t="shared" si="1306"/>
        <v>0</v>
      </c>
      <c r="IB215" s="608">
        <f t="shared" si="1306"/>
        <v>0</v>
      </c>
      <c r="IC215" s="608">
        <f t="shared" si="1306"/>
        <v>0</v>
      </c>
      <c r="ID215" s="608">
        <f t="shared" si="1306"/>
        <v>0</v>
      </c>
      <c r="IE215" s="608">
        <f t="shared" si="1306"/>
        <v>0</v>
      </c>
      <c r="IF215" s="610">
        <f t="shared" si="1307"/>
        <v>0.79</v>
      </c>
      <c r="IG215" s="611"/>
      <c r="IH215" s="607">
        <f t="shared" si="1308"/>
        <v>3.18</v>
      </c>
      <c r="II215" s="608">
        <f t="shared" si="1308"/>
        <v>0.4</v>
      </c>
      <c r="IJ215" s="608">
        <f t="shared" si="1308"/>
        <v>0</v>
      </c>
      <c r="IK215" s="608">
        <f t="shared" si="1308"/>
        <v>0</v>
      </c>
      <c r="IL215" s="608">
        <f t="shared" si="1308"/>
        <v>0</v>
      </c>
      <c r="IM215" s="608">
        <f t="shared" si="1308"/>
        <v>0</v>
      </c>
      <c r="IN215" s="608">
        <f t="shared" si="1308"/>
        <v>0</v>
      </c>
      <c r="IO215" s="608">
        <f t="shared" si="1308"/>
        <v>0</v>
      </c>
      <c r="IP215" s="608">
        <f t="shared" si="1308"/>
        <v>0</v>
      </c>
      <c r="IQ215" s="608">
        <f t="shared" si="1308"/>
        <v>0</v>
      </c>
      <c r="IR215" s="608">
        <f t="shared" si="1308"/>
        <v>0</v>
      </c>
      <c r="IS215" s="608">
        <f t="shared" si="1308"/>
        <v>0</v>
      </c>
      <c r="IT215" s="610">
        <f t="shared" si="1309"/>
        <v>3.58</v>
      </c>
      <c r="IU215" s="611"/>
      <c r="IV215" s="607">
        <f t="shared" si="1310"/>
        <v>1.58</v>
      </c>
      <c r="IW215" s="608">
        <f t="shared" si="1310"/>
        <v>0.14000000000000001</v>
      </c>
      <c r="IX215" s="608">
        <f t="shared" si="1310"/>
        <v>0</v>
      </c>
      <c r="IY215" s="608">
        <f t="shared" si="1310"/>
        <v>0</v>
      </c>
      <c r="IZ215" s="608">
        <f t="shared" si="1310"/>
        <v>0</v>
      </c>
      <c r="JA215" s="608">
        <f t="shared" si="1310"/>
        <v>0</v>
      </c>
      <c r="JB215" s="608">
        <f t="shared" si="1310"/>
        <v>0</v>
      </c>
      <c r="JC215" s="608">
        <f t="shared" si="1310"/>
        <v>0</v>
      </c>
      <c r="JD215" s="608">
        <f t="shared" si="1310"/>
        <v>0</v>
      </c>
      <c r="JE215" s="608">
        <f t="shared" si="1310"/>
        <v>0</v>
      </c>
      <c r="JF215" s="608">
        <f t="shared" si="1310"/>
        <v>0</v>
      </c>
      <c r="JG215" s="608">
        <f t="shared" si="1310"/>
        <v>0</v>
      </c>
      <c r="JH215" s="610">
        <f t="shared" si="1311"/>
        <v>1.7200000000000002</v>
      </c>
      <c r="JI215" s="611"/>
      <c r="JJ215" s="607">
        <f t="shared" si="1312"/>
        <v>5.56</v>
      </c>
      <c r="JK215" s="608">
        <f t="shared" si="1312"/>
        <v>0.48</v>
      </c>
      <c r="JL215" s="608">
        <f t="shared" si="1312"/>
        <v>0</v>
      </c>
      <c r="JM215" s="608">
        <f t="shared" si="1312"/>
        <v>0</v>
      </c>
      <c r="JN215" s="608">
        <f t="shared" si="1312"/>
        <v>0</v>
      </c>
      <c r="JO215" s="608">
        <f t="shared" si="1312"/>
        <v>0</v>
      </c>
      <c r="JP215" s="608">
        <f t="shared" si="1312"/>
        <v>0</v>
      </c>
      <c r="JQ215" s="608">
        <f t="shared" si="1312"/>
        <v>0</v>
      </c>
      <c r="JR215" s="608">
        <f t="shared" si="1312"/>
        <v>0</v>
      </c>
      <c r="JS215" s="608">
        <f t="shared" si="1312"/>
        <v>0</v>
      </c>
      <c r="JT215" s="608">
        <f t="shared" si="1312"/>
        <v>0</v>
      </c>
      <c r="JU215" s="608">
        <f t="shared" si="1312"/>
        <v>0</v>
      </c>
      <c r="JV215" s="610">
        <f t="shared" si="1313"/>
        <v>6.0399999999999991</v>
      </c>
      <c r="JW215" s="611"/>
      <c r="JX215" s="607">
        <f t="shared" si="1314"/>
        <v>9.52</v>
      </c>
      <c r="JY215" s="608">
        <f t="shared" si="1314"/>
        <v>0.95</v>
      </c>
      <c r="JZ215" s="608">
        <f t="shared" si="1314"/>
        <v>0</v>
      </c>
      <c r="KA215" s="608">
        <f t="shared" si="1314"/>
        <v>0</v>
      </c>
      <c r="KB215" s="608">
        <f t="shared" si="1314"/>
        <v>0</v>
      </c>
      <c r="KC215" s="608">
        <f t="shared" si="1314"/>
        <v>0</v>
      </c>
      <c r="KD215" s="608">
        <f t="shared" si="1314"/>
        <v>0</v>
      </c>
      <c r="KE215" s="608">
        <f t="shared" si="1314"/>
        <v>0</v>
      </c>
      <c r="KF215" s="608">
        <f t="shared" si="1314"/>
        <v>0</v>
      </c>
      <c r="KG215" s="608">
        <f t="shared" si="1314"/>
        <v>0</v>
      </c>
      <c r="KH215" s="608">
        <f t="shared" si="1314"/>
        <v>0</v>
      </c>
      <c r="KI215" s="608">
        <f t="shared" si="1314"/>
        <v>0</v>
      </c>
      <c r="KJ215" s="610">
        <f t="shared" si="1315"/>
        <v>10.469999999999999</v>
      </c>
      <c r="KK215" s="611"/>
      <c r="KL215" s="607">
        <f t="shared" si="1316"/>
        <v>0.79</v>
      </c>
      <c r="KM215" s="608">
        <f t="shared" si="1316"/>
        <v>7.0000000000000007E-2</v>
      </c>
      <c r="KN215" s="608">
        <f t="shared" si="1316"/>
        <v>0</v>
      </c>
      <c r="KO215" s="608">
        <f t="shared" si="1316"/>
        <v>0</v>
      </c>
      <c r="KP215" s="608">
        <f t="shared" si="1316"/>
        <v>0</v>
      </c>
      <c r="KQ215" s="608">
        <f t="shared" si="1316"/>
        <v>0</v>
      </c>
      <c r="KR215" s="608">
        <f t="shared" si="1316"/>
        <v>0</v>
      </c>
      <c r="KS215" s="608">
        <f t="shared" si="1316"/>
        <v>0</v>
      </c>
      <c r="KT215" s="608">
        <f t="shared" si="1316"/>
        <v>0</v>
      </c>
      <c r="KU215" s="608">
        <f t="shared" si="1316"/>
        <v>0</v>
      </c>
      <c r="KV215" s="608">
        <f t="shared" si="1316"/>
        <v>0</v>
      </c>
      <c r="KW215" s="608">
        <f t="shared" si="1316"/>
        <v>0</v>
      </c>
      <c r="KX215" s="610">
        <f t="shared" si="1317"/>
        <v>0.8600000000000001</v>
      </c>
      <c r="KY215" s="611"/>
      <c r="KZ215" s="607">
        <f t="shared" si="1318"/>
        <v>3.16</v>
      </c>
      <c r="LA215" s="608">
        <f t="shared" si="1318"/>
        <v>0.28000000000000003</v>
      </c>
      <c r="LB215" s="608">
        <f t="shared" si="1318"/>
        <v>0</v>
      </c>
      <c r="LC215" s="608">
        <f t="shared" si="1318"/>
        <v>0</v>
      </c>
      <c r="LD215" s="608">
        <f t="shared" si="1318"/>
        <v>0</v>
      </c>
      <c r="LE215" s="608">
        <f t="shared" si="1318"/>
        <v>0</v>
      </c>
      <c r="LF215" s="608">
        <f t="shared" si="1318"/>
        <v>0</v>
      </c>
      <c r="LG215" s="608">
        <f t="shared" si="1318"/>
        <v>0</v>
      </c>
      <c r="LH215" s="608">
        <f t="shared" si="1318"/>
        <v>0</v>
      </c>
      <c r="LI215" s="608">
        <f t="shared" si="1318"/>
        <v>0</v>
      </c>
      <c r="LJ215" s="608">
        <f t="shared" si="1318"/>
        <v>0</v>
      </c>
      <c r="LK215" s="608">
        <f t="shared" si="1318"/>
        <v>0</v>
      </c>
      <c r="LL215" s="610">
        <f t="shared" si="1319"/>
        <v>3.4400000000000004</v>
      </c>
      <c r="LM215" s="611"/>
      <c r="LN215" s="607">
        <f t="shared" si="1320"/>
        <v>0.79</v>
      </c>
      <c r="LO215" s="608">
        <f t="shared" si="1320"/>
        <v>7.0000000000000007E-2</v>
      </c>
      <c r="LP215" s="608">
        <f t="shared" si="1320"/>
        <v>0</v>
      </c>
      <c r="LQ215" s="608">
        <f t="shared" si="1320"/>
        <v>0</v>
      </c>
      <c r="LR215" s="608">
        <f t="shared" si="1320"/>
        <v>0</v>
      </c>
      <c r="LS215" s="608">
        <f t="shared" si="1320"/>
        <v>0</v>
      </c>
      <c r="LT215" s="608">
        <f t="shared" si="1320"/>
        <v>0</v>
      </c>
      <c r="LU215" s="608">
        <f t="shared" si="1320"/>
        <v>0</v>
      </c>
      <c r="LV215" s="608">
        <f t="shared" si="1320"/>
        <v>0</v>
      </c>
      <c r="LW215" s="608">
        <f t="shared" si="1320"/>
        <v>0</v>
      </c>
      <c r="LX215" s="608">
        <f t="shared" si="1320"/>
        <v>0</v>
      </c>
      <c r="LY215" s="608">
        <f t="shared" si="1320"/>
        <v>0</v>
      </c>
      <c r="LZ215" s="610">
        <f t="shared" si="1321"/>
        <v>0.8600000000000001</v>
      </c>
      <c r="MA215" s="611"/>
      <c r="MB215" s="607">
        <f t="shared" si="1322"/>
        <v>1.58</v>
      </c>
      <c r="MC215" s="608">
        <f t="shared" si="1322"/>
        <v>0.14000000000000001</v>
      </c>
      <c r="MD215" s="608">
        <f t="shared" si="1322"/>
        <v>0</v>
      </c>
      <c r="ME215" s="608">
        <f t="shared" si="1322"/>
        <v>0</v>
      </c>
      <c r="MF215" s="608">
        <f t="shared" si="1322"/>
        <v>0</v>
      </c>
      <c r="MG215" s="608">
        <f t="shared" si="1322"/>
        <v>0</v>
      </c>
      <c r="MH215" s="608">
        <f t="shared" si="1322"/>
        <v>0</v>
      </c>
      <c r="MI215" s="608">
        <f t="shared" si="1322"/>
        <v>0</v>
      </c>
      <c r="MJ215" s="608">
        <f t="shared" si="1322"/>
        <v>0</v>
      </c>
      <c r="MK215" s="608">
        <f t="shared" si="1322"/>
        <v>0</v>
      </c>
      <c r="ML215" s="608">
        <f t="shared" si="1322"/>
        <v>0</v>
      </c>
      <c r="MM215" s="608">
        <f t="shared" si="1322"/>
        <v>0</v>
      </c>
      <c r="MN215" s="610">
        <f t="shared" si="1323"/>
        <v>1.7200000000000002</v>
      </c>
      <c r="MO215" s="611"/>
      <c r="MP215" s="607">
        <f t="shared" si="1324"/>
        <v>5.53</v>
      </c>
      <c r="MQ215" s="608">
        <f t="shared" si="1324"/>
        <v>0.55000000000000004</v>
      </c>
      <c r="MR215" s="608">
        <f t="shared" si="1324"/>
        <v>0</v>
      </c>
      <c r="MS215" s="608">
        <f t="shared" si="1324"/>
        <v>0</v>
      </c>
      <c r="MT215" s="608">
        <f t="shared" si="1324"/>
        <v>0</v>
      </c>
      <c r="MU215" s="608">
        <f t="shared" si="1324"/>
        <v>0</v>
      </c>
      <c r="MV215" s="608">
        <f t="shared" si="1324"/>
        <v>0</v>
      </c>
      <c r="MW215" s="608">
        <f t="shared" si="1324"/>
        <v>0</v>
      </c>
      <c r="MX215" s="608">
        <f t="shared" si="1324"/>
        <v>0</v>
      </c>
      <c r="MY215" s="608">
        <f t="shared" si="1324"/>
        <v>0</v>
      </c>
      <c r="MZ215" s="608">
        <f t="shared" si="1324"/>
        <v>0</v>
      </c>
      <c r="NA215" s="608">
        <f t="shared" si="1324"/>
        <v>0</v>
      </c>
      <c r="NB215" s="610">
        <f t="shared" si="1325"/>
        <v>6.08</v>
      </c>
      <c r="NC215" s="611"/>
      <c r="ND215" s="607">
        <f t="shared" si="1326"/>
        <v>10.31</v>
      </c>
      <c r="NE215" s="608">
        <f t="shared" si="1326"/>
        <v>0.88</v>
      </c>
      <c r="NF215" s="608">
        <f t="shared" si="1326"/>
        <v>0</v>
      </c>
      <c r="NG215" s="608">
        <f t="shared" si="1326"/>
        <v>0</v>
      </c>
      <c r="NH215" s="608">
        <f t="shared" si="1326"/>
        <v>0</v>
      </c>
      <c r="NI215" s="608">
        <f t="shared" si="1326"/>
        <v>0</v>
      </c>
      <c r="NJ215" s="608">
        <f t="shared" si="1326"/>
        <v>0</v>
      </c>
      <c r="NK215" s="608">
        <f t="shared" si="1326"/>
        <v>0</v>
      </c>
      <c r="NL215" s="608">
        <f t="shared" si="1326"/>
        <v>0</v>
      </c>
      <c r="NM215" s="608">
        <f t="shared" si="1326"/>
        <v>0</v>
      </c>
      <c r="NN215" s="608">
        <f t="shared" si="1326"/>
        <v>0</v>
      </c>
      <c r="NO215" s="608">
        <f t="shared" si="1326"/>
        <v>0</v>
      </c>
      <c r="NP215" s="610">
        <f t="shared" si="1327"/>
        <v>11.190000000000001</v>
      </c>
      <c r="NQ215" s="611"/>
      <c r="NR215" s="607">
        <f t="shared" si="1328"/>
        <v>3.18</v>
      </c>
      <c r="NS215" s="608">
        <f t="shared" si="1328"/>
        <v>0.28000000000000003</v>
      </c>
      <c r="NT215" s="608">
        <f t="shared" si="1328"/>
        <v>0</v>
      </c>
      <c r="NU215" s="608">
        <f t="shared" si="1328"/>
        <v>0</v>
      </c>
      <c r="NV215" s="608">
        <f t="shared" si="1328"/>
        <v>0</v>
      </c>
      <c r="NW215" s="608">
        <f t="shared" si="1328"/>
        <v>0</v>
      </c>
      <c r="NX215" s="608">
        <f t="shared" si="1328"/>
        <v>0</v>
      </c>
      <c r="NY215" s="608">
        <f t="shared" si="1328"/>
        <v>0</v>
      </c>
      <c r="NZ215" s="608">
        <f t="shared" si="1328"/>
        <v>0</v>
      </c>
      <c r="OA215" s="608">
        <f t="shared" si="1328"/>
        <v>0</v>
      </c>
      <c r="OB215" s="608">
        <f t="shared" si="1328"/>
        <v>0</v>
      </c>
      <c r="OC215" s="608">
        <f t="shared" si="1328"/>
        <v>0</v>
      </c>
      <c r="OD215" s="610">
        <f t="shared" si="1329"/>
        <v>3.46</v>
      </c>
      <c r="OE215" s="611"/>
      <c r="OF215" s="607">
        <f t="shared" si="1330"/>
        <v>0.79</v>
      </c>
      <c r="OG215" s="608">
        <f t="shared" si="1330"/>
        <v>7.0000000000000007E-2</v>
      </c>
      <c r="OH215" s="608">
        <f t="shared" si="1330"/>
        <v>0</v>
      </c>
      <c r="OI215" s="608">
        <f t="shared" si="1330"/>
        <v>0</v>
      </c>
      <c r="OJ215" s="608">
        <f t="shared" si="1330"/>
        <v>0</v>
      </c>
      <c r="OK215" s="608">
        <f t="shared" si="1330"/>
        <v>0</v>
      </c>
      <c r="OL215" s="608">
        <f t="shared" si="1330"/>
        <v>0</v>
      </c>
      <c r="OM215" s="608">
        <f t="shared" si="1330"/>
        <v>0</v>
      </c>
      <c r="ON215" s="608">
        <f t="shared" si="1330"/>
        <v>0</v>
      </c>
      <c r="OO215" s="608">
        <f t="shared" si="1330"/>
        <v>0</v>
      </c>
      <c r="OP215" s="608">
        <f t="shared" si="1330"/>
        <v>0</v>
      </c>
      <c r="OQ215" s="608">
        <f t="shared" si="1330"/>
        <v>0</v>
      </c>
      <c r="OR215" s="610">
        <f t="shared" si="1331"/>
        <v>0.8600000000000001</v>
      </c>
      <c r="OS215" s="611"/>
      <c r="OT215" s="607">
        <f t="shared" si="1332"/>
        <v>67.760000000000005</v>
      </c>
      <c r="OU215" s="608">
        <f t="shared" si="1332"/>
        <v>0.54</v>
      </c>
      <c r="OV215" s="608">
        <f t="shared" si="1332"/>
        <v>0</v>
      </c>
      <c r="OW215" s="608">
        <f t="shared" si="1332"/>
        <v>0</v>
      </c>
      <c r="OX215" s="608">
        <f t="shared" si="1332"/>
        <v>0</v>
      </c>
      <c r="OY215" s="608">
        <f t="shared" si="1332"/>
        <v>0</v>
      </c>
      <c r="OZ215" s="608">
        <f t="shared" si="1332"/>
        <v>0</v>
      </c>
      <c r="PA215" s="608">
        <f t="shared" si="1332"/>
        <v>0</v>
      </c>
      <c r="PB215" s="608">
        <f t="shared" si="1332"/>
        <v>0</v>
      </c>
      <c r="PC215" s="608">
        <f t="shared" si="1332"/>
        <v>0</v>
      </c>
      <c r="PD215" s="608">
        <f t="shared" si="1332"/>
        <v>0</v>
      </c>
      <c r="PE215" s="608">
        <f t="shared" si="1332"/>
        <v>0</v>
      </c>
      <c r="PF215" s="610">
        <f t="shared" si="1333"/>
        <v>68.300000000000011</v>
      </c>
      <c r="PG215" s="611"/>
      <c r="PH215" s="607">
        <f t="shared" si="1334"/>
        <v>0.79</v>
      </c>
      <c r="PI215" s="608">
        <f t="shared" si="1334"/>
        <v>7.0000000000000007E-2</v>
      </c>
      <c r="PJ215" s="608">
        <f t="shared" si="1334"/>
        <v>0</v>
      </c>
      <c r="PK215" s="608">
        <f t="shared" si="1334"/>
        <v>0</v>
      </c>
      <c r="PL215" s="608">
        <f t="shared" si="1334"/>
        <v>0</v>
      </c>
      <c r="PM215" s="608">
        <f t="shared" si="1334"/>
        <v>0</v>
      </c>
      <c r="PN215" s="608">
        <f t="shared" si="1334"/>
        <v>0</v>
      </c>
      <c r="PO215" s="608">
        <f t="shared" si="1334"/>
        <v>0</v>
      </c>
      <c r="PP215" s="608">
        <f t="shared" si="1334"/>
        <v>0</v>
      </c>
      <c r="PQ215" s="608">
        <f t="shared" si="1334"/>
        <v>0</v>
      </c>
      <c r="PR215" s="608">
        <f t="shared" si="1334"/>
        <v>0</v>
      </c>
      <c r="PS215" s="608">
        <f t="shared" si="1334"/>
        <v>0</v>
      </c>
      <c r="PT215" s="610">
        <f t="shared" si="1335"/>
        <v>0.8600000000000001</v>
      </c>
      <c r="PU215" s="611"/>
      <c r="PV215" s="607">
        <f t="shared" si="1336"/>
        <v>0</v>
      </c>
      <c r="PW215" s="608">
        <f t="shared" si="1336"/>
        <v>0.14000000000000001</v>
      </c>
      <c r="PX215" s="608">
        <f t="shared" si="1336"/>
        <v>0</v>
      </c>
      <c r="PY215" s="608">
        <f t="shared" si="1336"/>
        <v>0</v>
      </c>
      <c r="PZ215" s="608">
        <f t="shared" si="1336"/>
        <v>0</v>
      </c>
      <c r="QA215" s="608">
        <f t="shared" si="1336"/>
        <v>0</v>
      </c>
      <c r="QB215" s="608">
        <f t="shared" si="1336"/>
        <v>0</v>
      </c>
      <c r="QC215" s="608">
        <f t="shared" si="1336"/>
        <v>0</v>
      </c>
      <c r="QD215" s="608">
        <f t="shared" si="1336"/>
        <v>0</v>
      </c>
      <c r="QE215" s="608">
        <f t="shared" si="1336"/>
        <v>0</v>
      </c>
      <c r="QF215" s="608">
        <f t="shared" si="1336"/>
        <v>0</v>
      </c>
      <c r="QG215" s="608">
        <f t="shared" si="1336"/>
        <v>0</v>
      </c>
      <c r="QH215" s="610">
        <f t="shared" si="1337"/>
        <v>0.14000000000000001</v>
      </c>
      <c r="QI215" s="611"/>
      <c r="QJ215" s="607">
        <f t="shared" si="1338"/>
        <v>0</v>
      </c>
      <c r="QK215" s="608">
        <f t="shared" si="1338"/>
        <v>7.0000000000000007E-2</v>
      </c>
      <c r="QL215" s="608">
        <f t="shared" si="1338"/>
        <v>0</v>
      </c>
      <c r="QM215" s="608">
        <f t="shared" si="1338"/>
        <v>0</v>
      </c>
      <c r="QN215" s="608">
        <f t="shared" si="1338"/>
        <v>0</v>
      </c>
      <c r="QO215" s="608">
        <f t="shared" si="1338"/>
        <v>0</v>
      </c>
      <c r="QP215" s="608">
        <f t="shared" si="1338"/>
        <v>0</v>
      </c>
      <c r="QQ215" s="608">
        <f t="shared" si="1338"/>
        <v>0</v>
      </c>
      <c r="QR215" s="608">
        <f t="shared" si="1338"/>
        <v>0</v>
      </c>
      <c r="QS215" s="608">
        <f t="shared" si="1338"/>
        <v>0</v>
      </c>
      <c r="QT215" s="608">
        <f t="shared" si="1338"/>
        <v>0</v>
      </c>
      <c r="QU215" s="608">
        <f t="shared" si="1338"/>
        <v>0</v>
      </c>
      <c r="QV215" s="610">
        <f t="shared" si="1339"/>
        <v>7.0000000000000007E-2</v>
      </c>
      <c r="QW215" s="611"/>
      <c r="QX215" s="610">
        <f t="shared" si="1340"/>
        <v>263.67000000000007</v>
      </c>
      <c r="QY215" s="610">
        <f t="shared" si="1341"/>
        <v>17.680000000000003</v>
      </c>
      <c r="QZ215" s="610">
        <f t="shared" si="1341"/>
        <v>0</v>
      </c>
      <c r="RA215" s="610">
        <f t="shared" si="1341"/>
        <v>0</v>
      </c>
      <c r="RB215" s="610">
        <f t="shared" si="1341"/>
        <v>0</v>
      </c>
      <c r="RC215" s="610">
        <f t="shared" si="1341"/>
        <v>0</v>
      </c>
      <c r="RD215" s="610">
        <f t="shared" si="1341"/>
        <v>0</v>
      </c>
      <c r="RE215" s="610">
        <f t="shared" si="1341"/>
        <v>0</v>
      </c>
      <c r="RF215" s="610">
        <f t="shared" si="1341"/>
        <v>0</v>
      </c>
      <c r="RG215" s="610">
        <f t="shared" si="1341"/>
        <v>0</v>
      </c>
      <c r="RH215" s="610">
        <f t="shared" si="1341"/>
        <v>0</v>
      </c>
      <c r="RI215" s="610">
        <f t="shared" si="1341"/>
        <v>0</v>
      </c>
      <c r="RJ215" s="610">
        <f t="shared" si="1343"/>
        <v>281.35000000000008</v>
      </c>
    </row>
    <row r="216" spans="1:478" x14ac:dyDescent="0.25">
      <c r="A216" s="589" t="s">
        <v>971</v>
      </c>
      <c r="B216" s="255" t="s">
        <v>123</v>
      </c>
      <c r="C216" s="313"/>
      <c r="D216" s="607">
        <f t="shared" si="1274"/>
        <v>0</v>
      </c>
      <c r="E216" s="608">
        <f t="shared" si="1274"/>
        <v>0</v>
      </c>
      <c r="F216" s="608">
        <f t="shared" si="1274"/>
        <v>0</v>
      </c>
      <c r="G216" s="608">
        <f t="shared" si="1274"/>
        <v>0</v>
      </c>
      <c r="H216" s="608">
        <f t="shared" si="1274"/>
        <v>0</v>
      </c>
      <c r="I216" s="608">
        <f t="shared" si="1274"/>
        <v>0</v>
      </c>
      <c r="J216" s="608">
        <f t="shared" si="1274"/>
        <v>0</v>
      </c>
      <c r="K216" s="608">
        <f t="shared" si="1274"/>
        <v>0</v>
      </c>
      <c r="L216" s="608">
        <f t="shared" si="1274"/>
        <v>0</v>
      </c>
      <c r="M216" s="608">
        <f t="shared" si="1274"/>
        <v>0</v>
      </c>
      <c r="N216" s="608">
        <f t="shared" si="1274"/>
        <v>0</v>
      </c>
      <c r="O216" s="608">
        <f t="shared" si="1274"/>
        <v>0</v>
      </c>
      <c r="P216" s="610">
        <f t="shared" si="1275"/>
        <v>0</v>
      </c>
      <c r="Q216" s="611"/>
      <c r="R216" s="607">
        <f t="shared" si="1276"/>
        <v>0</v>
      </c>
      <c r="S216" s="608">
        <f t="shared" si="1276"/>
        <v>0</v>
      </c>
      <c r="T216" s="608">
        <f t="shared" si="1276"/>
        <v>0</v>
      </c>
      <c r="U216" s="608">
        <f t="shared" si="1276"/>
        <v>0</v>
      </c>
      <c r="V216" s="608">
        <f t="shared" si="1276"/>
        <v>0</v>
      </c>
      <c r="W216" s="608">
        <f t="shared" si="1276"/>
        <v>0</v>
      </c>
      <c r="X216" s="608">
        <f t="shared" si="1276"/>
        <v>0</v>
      </c>
      <c r="Y216" s="608">
        <f t="shared" si="1276"/>
        <v>0</v>
      </c>
      <c r="Z216" s="608">
        <f t="shared" si="1276"/>
        <v>0</v>
      </c>
      <c r="AA216" s="608">
        <f t="shared" si="1276"/>
        <v>0</v>
      </c>
      <c r="AB216" s="608">
        <f t="shared" si="1276"/>
        <v>0</v>
      </c>
      <c r="AC216" s="608">
        <f t="shared" si="1276"/>
        <v>0</v>
      </c>
      <c r="AD216" s="610">
        <f t="shared" si="1277"/>
        <v>0</v>
      </c>
      <c r="AE216" s="611"/>
      <c r="AF216" s="607">
        <f t="shared" si="1278"/>
        <v>0</v>
      </c>
      <c r="AG216" s="608">
        <f t="shared" si="1278"/>
        <v>0</v>
      </c>
      <c r="AH216" s="608">
        <f t="shared" si="1278"/>
        <v>0</v>
      </c>
      <c r="AI216" s="608">
        <f t="shared" si="1278"/>
        <v>0</v>
      </c>
      <c r="AJ216" s="608">
        <f t="shared" si="1278"/>
        <v>0</v>
      </c>
      <c r="AK216" s="608">
        <f t="shared" si="1278"/>
        <v>0</v>
      </c>
      <c r="AL216" s="608">
        <f t="shared" si="1278"/>
        <v>0</v>
      </c>
      <c r="AM216" s="608">
        <f t="shared" si="1278"/>
        <v>0</v>
      </c>
      <c r="AN216" s="608">
        <f t="shared" si="1278"/>
        <v>0</v>
      </c>
      <c r="AO216" s="608">
        <f t="shared" si="1278"/>
        <v>0</v>
      </c>
      <c r="AP216" s="608">
        <f t="shared" si="1278"/>
        <v>0</v>
      </c>
      <c r="AQ216" s="608">
        <f t="shared" si="1278"/>
        <v>0</v>
      </c>
      <c r="AR216" s="610">
        <f t="shared" si="1279"/>
        <v>0</v>
      </c>
      <c r="AS216" s="611"/>
      <c r="AT216" s="607">
        <f t="shared" si="1280"/>
        <v>0</v>
      </c>
      <c r="AU216" s="608">
        <f t="shared" si="1280"/>
        <v>0</v>
      </c>
      <c r="AV216" s="608">
        <f t="shared" si="1280"/>
        <v>0</v>
      </c>
      <c r="AW216" s="608">
        <f t="shared" si="1280"/>
        <v>0</v>
      </c>
      <c r="AX216" s="608">
        <f t="shared" si="1280"/>
        <v>0</v>
      </c>
      <c r="AY216" s="608">
        <f t="shared" si="1280"/>
        <v>0</v>
      </c>
      <c r="AZ216" s="608">
        <f t="shared" si="1280"/>
        <v>0</v>
      </c>
      <c r="BA216" s="608">
        <f t="shared" si="1280"/>
        <v>0</v>
      </c>
      <c r="BB216" s="608">
        <f t="shared" si="1280"/>
        <v>0</v>
      </c>
      <c r="BC216" s="608">
        <f t="shared" si="1280"/>
        <v>0</v>
      </c>
      <c r="BD216" s="608">
        <f t="shared" si="1280"/>
        <v>0</v>
      </c>
      <c r="BE216" s="608">
        <f t="shared" si="1280"/>
        <v>0</v>
      </c>
      <c r="BF216" s="610">
        <f t="shared" si="1281"/>
        <v>0</v>
      </c>
      <c r="BG216" s="611"/>
      <c r="BH216" s="607">
        <f t="shared" si="1282"/>
        <v>0</v>
      </c>
      <c r="BI216" s="608">
        <f t="shared" si="1282"/>
        <v>0</v>
      </c>
      <c r="BJ216" s="608">
        <f t="shared" si="1282"/>
        <v>0</v>
      </c>
      <c r="BK216" s="608">
        <f t="shared" si="1282"/>
        <v>0</v>
      </c>
      <c r="BL216" s="608">
        <f t="shared" si="1282"/>
        <v>0</v>
      </c>
      <c r="BM216" s="608">
        <f t="shared" si="1282"/>
        <v>0</v>
      </c>
      <c r="BN216" s="608">
        <f t="shared" si="1282"/>
        <v>0</v>
      </c>
      <c r="BO216" s="608">
        <f t="shared" si="1282"/>
        <v>0</v>
      </c>
      <c r="BP216" s="608">
        <f t="shared" si="1282"/>
        <v>0</v>
      </c>
      <c r="BQ216" s="608">
        <f t="shared" si="1282"/>
        <v>0</v>
      </c>
      <c r="BR216" s="608">
        <f t="shared" si="1282"/>
        <v>0</v>
      </c>
      <c r="BS216" s="608">
        <f t="shared" si="1282"/>
        <v>0</v>
      </c>
      <c r="BT216" s="610">
        <f t="shared" si="1283"/>
        <v>0</v>
      </c>
      <c r="BU216" s="621"/>
      <c r="BV216" s="607">
        <f t="shared" si="1284"/>
        <v>0</v>
      </c>
      <c r="BW216" s="608">
        <f t="shared" si="1284"/>
        <v>0</v>
      </c>
      <c r="BX216" s="608">
        <f t="shared" si="1284"/>
        <v>0</v>
      </c>
      <c r="BY216" s="608">
        <f t="shared" si="1284"/>
        <v>0</v>
      </c>
      <c r="BZ216" s="608">
        <f t="shared" si="1284"/>
        <v>0</v>
      </c>
      <c r="CA216" s="608">
        <f t="shared" si="1284"/>
        <v>0</v>
      </c>
      <c r="CB216" s="608">
        <f t="shared" si="1284"/>
        <v>0</v>
      </c>
      <c r="CC216" s="608">
        <f t="shared" si="1284"/>
        <v>0</v>
      </c>
      <c r="CD216" s="608">
        <f t="shared" si="1284"/>
        <v>0</v>
      </c>
      <c r="CE216" s="608">
        <f t="shared" si="1284"/>
        <v>0</v>
      </c>
      <c r="CF216" s="608">
        <f t="shared" si="1284"/>
        <v>0</v>
      </c>
      <c r="CG216" s="608">
        <f t="shared" si="1284"/>
        <v>0</v>
      </c>
      <c r="CH216" s="610">
        <f t="shared" si="1285"/>
        <v>0</v>
      </c>
      <c r="CI216" s="611"/>
      <c r="CJ216" s="607">
        <f t="shared" si="1286"/>
        <v>0</v>
      </c>
      <c r="CK216" s="608">
        <f t="shared" si="1286"/>
        <v>0</v>
      </c>
      <c r="CL216" s="608">
        <f t="shared" si="1286"/>
        <v>0</v>
      </c>
      <c r="CM216" s="608">
        <f t="shared" si="1286"/>
        <v>0</v>
      </c>
      <c r="CN216" s="608">
        <f t="shared" si="1286"/>
        <v>0</v>
      </c>
      <c r="CO216" s="608">
        <f t="shared" si="1286"/>
        <v>0</v>
      </c>
      <c r="CP216" s="608">
        <f t="shared" si="1286"/>
        <v>0</v>
      </c>
      <c r="CQ216" s="608">
        <f t="shared" si="1286"/>
        <v>0</v>
      </c>
      <c r="CR216" s="608">
        <f t="shared" si="1286"/>
        <v>0</v>
      </c>
      <c r="CS216" s="608">
        <f t="shared" si="1286"/>
        <v>0</v>
      </c>
      <c r="CT216" s="608">
        <f t="shared" si="1286"/>
        <v>0</v>
      </c>
      <c r="CU216" s="608">
        <f t="shared" si="1286"/>
        <v>0</v>
      </c>
      <c r="CV216" s="610">
        <f t="shared" si="1287"/>
        <v>0</v>
      </c>
      <c r="CW216" s="611"/>
      <c r="CX216" s="607">
        <f t="shared" si="1288"/>
        <v>0</v>
      </c>
      <c r="CY216" s="608">
        <f t="shared" si="1288"/>
        <v>0</v>
      </c>
      <c r="CZ216" s="608">
        <f t="shared" si="1288"/>
        <v>0</v>
      </c>
      <c r="DA216" s="608">
        <f t="shared" si="1288"/>
        <v>0</v>
      </c>
      <c r="DB216" s="608">
        <f t="shared" si="1288"/>
        <v>0</v>
      </c>
      <c r="DC216" s="608">
        <f t="shared" si="1288"/>
        <v>0</v>
      </c>
      <c r="DD216" s="608">
        <f t="shared" si="1288"/>
        <v>0</v>
      </c>
      <c r="DE216" s="608">
        <f t="shared" si="1288"/>
        <v>0</v>
      </c>
      <c r="DF216" s="608">
        <f t="shared" si="1288"/>
        <v>0</v>
      </c>
      <c r="DG216" s="608">
        <f t="shared" si="1288"/>
        <v>0</v>
      </c>
      <c r="DH216" s="608">
        <f t="shared" si="1288"/>
        <v>0</v>
      </c>
      <c r="DI216" s="608">
        <f t="shared" si="1288"/>
        <v>0</v>
      </c>
      <c r="DJ216" s="610">
        <f t="shared" si="1289"/>
        <v>0</v>
      </c>
      <c r="DK216" s="611"/>
      <c r="DL216" s="607">
        <f t="shared" si="1290"/>
        <v>0</v>
      </c>
      <c r="DM216" s="608">
        <f t="shared" si="1290"/>
        <v>0</v>
      </c>
      <c r="DN216" s="608">
        <f t="shared" si="1290"/>
        <v>0</v>
      </c>
      <c r="DO216" s="608">
        <f t="shared" si="1290"/>
        <v>0</v>
      </c>
      <c r="DP216" s="608">
        <f t="shared" si="1290"/>
        <v>0</v>
      </c>
      <c r="DQ216" s="608">
        <f t="shared" si="1290"/>
        <v>0</v>
      </c>
      <c r="DR216" s="608">
        <f t="shared" si="1290"/>
        <v>0</v>
      </c>
      <c r="DS216" s="608">
        <f t="shared" si="1290"/>
        <v>0</v>
      </c>
      <c r="DT216" s="608">
        <f t="shared" si="1290"/>
        <v>0</v>
      </c>
      <c r="DU216" s="608">
        <f t="shared" si="1290"/>
        <v>0</v>
      </c>
      <c r="DV216" s="608">
        <f t="shared" si="1290"/>
        <v>0</v>
      </c>
      <c r="DW216" s="608">
        <f t="shared" si="1290"/>
        <v>0</v>
      </c>
      <c r="DX216" s="610">
        <f t="shared" si="1291"/>
        <v>0</v>
      </c>
      <c r="DY216" s="611"/>
      <c r="DZ216" s="607">
        <f t="shared" si="1292"/>
        <v>0</v>
      </c>
      <c r="EA216" s="608">
        <f t="shared" si="1292"/>
        <v>0</v>
      </c>
      <c r="EB216" s="608">
        <f t="shared" si="1292"/>
        <v>0</v>
      </c>
      <c r="EC216" s="608">
        <f t="shared" si="1292"/>
        <v>0</v>
      </c>
      <c r="ED216" s="608">
        <f t="shared" si="1292"/>
        <v>0</v>
      </c>
      <c r="EE216" s="608">
        <f t="shared" si="1292"/>
        <v>0</v>
      </c>
      <c r="EF216" s="608">
        <f t="shared" si="1292"/>
        <v>0</v>
      </c>
      <c r="EG216" s="608">
        <f t="shared" si="1292"/>
        <v>0</v>
      </c>
      <c r="EH216" s="608">
        <f t="shared" si="1292"/>
        <v>0</v>
      </c>
      <c r="EI216" s="608">
        <f t="shared" si="1292"/>
        <v>0</v>
      </c>
      <c r="EJ216" s="608">
        <f t="shared" si="1292"/>
        <v>0</v>
      </c>
      <c r="EK216" s="608">
        <f t="shared" si="1292"/>
        <v>0</v>
      </c>
      <c r="EL216" s="610">
        <f t="shared" si="1293"/>
        <v>0</v>
      </c>
      <c r="EM216" s="611"/>
      <c r="EN216" s="607">
        <f t="shared" si="1294"/>
        <v>0</v>
      </c>
      <c r="EO216" s="608">
        <f t="shared" si="1294"/>
        <v>0</v>
      </c>
      <c r="EP216" s="608">
        <f t="shared" si="1294"/>
        <v>0</v>
      </c>
      <c r="EQ216" s="608">
        <f t="shared" si="1294"/>
        <v>0</v>
      </c>
      <c r="ER216" s="608">
        <f t="shared" si="1294"/>
        <v>0</v>
      </c>
      <c r="ES216" s="608">
        <f t="shared" si="1294"/>
        <v>0</v>
      </c>
      <c r="ET216" s="608">
        <f t="shared" si="1294"/>
        <v>0</v>
      </c>
      <c r="EU216" s="608">
        <f t="shared" si="1294"/>
        <v>0</v>
      </c>
      <c r="EV216" s="608">
        <f t="shared" si="1294"/>
        <v>0</v>
      </c>
      <c r="EW216" s="608">
        <f t="shared" si="1294"/>
        <v>0</v>
      </c>
      <c r="EX216" s="608">
        <f t="shared" si="1294"/>
        <v>0</v>
      </c>
      <c r="EY216" s="608">
        <f t="shared" si="1294"/>
        <v>0</v>
      </c>
      <c r="EZ216" s="610">
        <f t="shared" si="1295"/>
        <v>0</v>
      </c>
      <c r="FA216" s="611"/>
      <c r="FB216" s="607">
        <f t="shared" si="1296"/>
        <v>0</v>
      </c>
      <c r="FC216" s="608">
        <f t="shared" si="1296"/>
        <v>0</v>
      </c>
      <c r="FD216" s="608">
        <f t="shared" si="1296"/>
        <v>0</v>
      </c>
      <c r="FE216" s="608">
        <f t="shared" si="1296"/>
        <v>0</v>
      </c>
      <c r="FF216" s="608">
        <f t="shared" si="1296"/>
        <v>0</v>
      </c>
      <c r="FG216" s="608">
        <f t="shared" si="1296"/>
        <v>0</v>
      </c>
      <c r="FH216" s="608">
        <f t="shared" si="1296"/>
        <v>0</v>
      </c>
      <c r="FI216" s="608">
        <f t="shared" si="1296"/>
        <v>0</v>
      </c>
      <c r="FJ216" s="608">
        <f t="shared" si="1296"/>
        <v>0</v>
      </c>
      <c r="FK216" s="608">
        <f t="shared" si="1296"/>
        <v>0</v>
      </c>
      <c r="FL216" s="608">
        <f t="shared" si="1296"/>
        <v>0</v>
      </c>
      <c r="FM216" s="608">
        <f t="shared" si="1296"/>
        <v>0</v>
      </c>
      <c r="FN216" s="610">
        <f t="shared" si="1297"/>
        <v>0</v>
      </c>
      <c r="FO216" s="611"/>
      <c r="FP216" s="607">
        <f t="shared" si="1298"/>
        <v>0</v>
      </c>
      <c r="FQ216" s="608">
        <f t="shared" si="1298"/>
        <v>0</v>
      </c>
      <c r="FR216" s="608">
        <f t="shared" si="1298"/>
        <v>0</v>
      </c>
      <c r="FS216" s="608">
        <f t="shared" si="1298"/>
        <v>0</v>
      </c>
      <c r="FT216" s="608">
        <f t="shared" si="1298"/>
        <v>0</v>
      </c>
      <c r="FU216" s="608">
        <f t="shared" si="1298"/>
        <v>0</v>
      </c>
      <c r="FV216" s="608">
        <f t="shared" si="1298"/>
        <v>0</v>
      </c>
      <c r="FW216" s="608">
        <f t="shared" si="1298"/>
        <v>0</v>
      </c>
      <c r="FX216" s="608">
        <f t="shared" si="1298"/>
        <v>0</v>
      </c>
      <c r="FY216" s="608">
        <f t="shared" si="1298"/>
        <v>0</v>
      </c>
      <c r="FZ216" s="608">
        <f t="shared" si="1298"/>
        <v>0</v>
      </c>
      <c r="GA216" s="608">
        <f t="shared" si="1298"/>
        <v>0</v>
      </c>
      <c r="GB216" s="610">
        <f t="shared" si="1299"/>
        <v>0</v>
      </c>
      <c r="GC216" s="611"/>
      <c r="GD216" s="607">
        <f t="shared" si="1300"/>
        <v>0</v>
      </c>
      <c r="GE216" s="608">
        <f t="shared" si="1300"/>
        <v>0</v>
      </c>
      <c r="GF216" s="608">
        <f t="shared" si="1300"/>
        <v>0</v>
      </c>
      <c r="GG216" s="608">
        <f t="shared" si="1300"/>
        <v>0</v>
      </c>
      <c r="GH216" s="608">
        <f t="shared" si="1300"/>
        <v>0</v>
      </c>
      <c r="GI216" s="608">
        <f t="shared" si="1300"/>
        <v>0</v>
      </c>
      <c r="GJ216" s="608">
        <f t="shared" si="1300"/>
        <v>0</v>
      </c>
      <c r="GK216" s="608">
        <f t="shared" si="1300"/>
        <v>0</v>
      </c>
      <c r="GL216" s="608">
        <f t="shared" si="1300"/>
        <v>0</v>
      </c>
      <c r="GM216" s="608">
        <f t="shared" si="1300"/>
        <v>0</v>
      </c>
      <c r="GN216" s="608">
        <f t="shared" si="1300"/>
        <v>0</v>
      </c>
      <c r="GO216" s="608">
        <f t="shared" si="1300"/>
        <v>0</v>
      </c>
      <c r="GP216" s="610">
        <f t="shared" si="1301"/>
        <v>0</v>
      </c>
      <c r="GQ216" s="611"/>
      <c r="GR216" s="607">
        <f t="shared" si="1302"/>
        <v>0</v>
      </c>
      <c r="GS216" s="608">
        <f t="shared" si="1302"/>
        <v>0</v>
      </c>
      <c r="GT216" s="608">
        <f t="shared" si="1302"/>
        <v>0</v>
      </c>
      <c r="GU216" s="608">
        <f t="shared" si="1302"/>
        <v>0</v>
      </c>
      <c r="GV216" s="608">
        <f t="shared" si="1302"/>
        <v>0</v>
      </c>
      <c r="GW216" s="608">
        <f t="shared" si="1302"/>
        <v>0</v>
      </c>
      <c r="GX216" s="608">
        <f t="shared" si="1302"/>
        <v>0</v>
      </c>
      <c r="GY216" s="608">
        <f t="shared" si="1302"/>
        <v>0</v>
      </c>
      <c r="GZ216" s="608">
        <f t="shared" si="1302"/>
        <v>0</v>
      </c>
      <c r="HA216" s="608">
        <f t="shared" si="1302"/>
        <v>0</v>
      </c>
      <c r="HB216" s="608">
        <f t="shared" si="1302"/>
        <v>0</v>
      </c>
      <c r="HC216" s="608">
        <f t="shared" si="1302"/>
        <v>0</v>
      </c>
      <c r="HD216" s="610">
        <f t="shared" si="1303"/>
        <v>0</v>
      </c>
      <c r="HE216" s="611"/>
      <c r="HF216" s="607">
        <f t="shared" si="1304"/>
        <v>0</v>
      </c>
      <c r="HG216" s="608">
        <f t="shared" si="1304"/>
        <v>0</v>
      </c>
      <c r="HH216" s="608">
        <f t="shared" si="1304"/>
        <v>0</v>
      </c>
      <c r="HI216" s="608">
        <f t="shared" si="1304"/>
        <v>0</v>
      </c>
      <c r="HJ216" s="608">
        <f t="shared" si="1304"/>
        <v>0</v>
      </c>
      <c r="HK216" s="608">
        <f t="shared" si="1304"/>
        <v>0</v>
      </c>
      <c r="HL216" s="608">
        <f t="shared" si="1304"/>
        <v>0</v>
      </c>
      <c r="HM216" s="608">
        <f t="shared" si="1304"/>
        <v>0</v>
      </c>
      <c r="HN216" s="608">
        <f t="shared" si="1304"/>
        <v>0</v>
      </c>
      <c r="HO216" s="608">
        <f t="shared" si="1304"/>
        <v>0</v>
      </c>
      <c r="HP216" s="608">
        <f t="shared" si="1304"/>
        <v>0</v>
      </c>
      <c r="HQ216" s="608">
        <f t="shared" si="1304"/>
        <v>0</v>
      </c>
      <c r="HR216" s="610">
        <f t="shared" si="1305"/>
        <v>0</v>
      </c>
      <c r="HS216" s="611"/>
      <c r="HT216" s="607">
        <f t="shared" si="1306"/>
        <v>0</v>
      </c>
      <c r="HU216" s="608">
        <f t="shared" si="1306"/>
        <v>0</v>
      </c>
      <c r="HV216" s="608">
        <f t="shared" si="1306"/>
        <v>0</v>
      </c>
      <c r="HW216" s="608">
        <f t="shared" si="1306"/>
        <v>0</v>
      </c>
      <c r="HX216" s="608">
        <f t="shared" si="1306"/>
        <v>0</v>
      </c>
      <c r="HY216" s="608">
        <f t="shared" si="1306"/>
        <v>0</v>
      </c>
      <c r="HZ216" s="608">
        <f t="shared" si="1306"/>
        <v>0</v>
      </c>
      <c r="IA216" s="608">
        <f t="shared" si="1306"/>
        <v>0</v>
      </c>
      <c r="IB216" s="608">
        <f t="shared" si="1306"/>
        <v>0</v>
      </c>
      <c r="IC216" s="608">
        <f t="shared" si="1306"/>
        <v>0</v>
      </c>
      <c r="ID216" s="608">
        <f t="shared" si="1306"/>
        <v>0</v>
      </c>
      <c r="IE216" s="608">
        <f t="shared" si="1306"/>
        <v>0</v>
      </c>
      <c r="IF216" s="610">
        <f t="shared" si="1307"/>
        <v>0</v>
      </c>
      <c r="IG216" s="611"/>
      <c r="IH216" s="607">
        <f t="shared" si="1308"/>
        <v>0</v>
      </c>
      <c r="II216" s="608">
        <f t="shared" si="1308"/>
        <v>0</v>
      </c>
      <c r="IJ216" s="608">
        <f t="shared" si="1308"/>
        <v>0</v>
      </c>
      <c r="IK216" s="608">
        <f t="shared" si="1308"/>
        <v>0</v>
      </c>
      <c r="IL216" s="608">
        <f t="shared" si="1308"/>
        <v>0</v>
      </c>
      <c r="IM216" s="608">
        <f t="shared" si="1308"/>
        <v>0</v>
      </c>
      <c r="IN216" s="608">
        <f t="shared" si="1308"/>
        <v>0</v>
      </c>
      <c r="IO216" s="608">
        <f t="shared" si="1308"/>
        <v>0</v>
      </c>
      <c r="IP216" s="608">
        <f t="shared" si="1308"/>
        <v>0</v>
      </c>
      <c r="IQ216" s="608">
        <f t="shared" si="1308"/>
        <v>0</v>
      </c>
      <c r="IR216" s="608">
        <f t="shared" si="1308"/>
        <v>0</v>
      </c>
      <c r="IS216" s="608">
        <f t="shared" si="1308"/>
        <v>0</v>
      </c>
      <c r="IT216" s="610">
        <f t="shared" si="1309"/>
        <v>0</v>
      </c>
      <c r="IU216" s="611"/>
      <c r="IV216" s="607">
        <f t="shared" si="1310"/>
        <v>0</v>
      </c>
      <c r="IW216" s="608">
        <f t="shared" si="1310"/>
        <v>0</v>
      </c>
      <c r="IX216" s="608">
        <f t="shared" si="1310"/>
        <v>0</v>
      </c>
      <c r="IY216" s="608">
        <f t="shared" si="1310"/>
        <v>0</v>
      </c>
      <c r="IZ216" s="608">
        <f t="shared" si="1310"/>
        <v>0</v>
      </c>
      <c r="JA216" s="608">
        <f t="shared" si="1310"/>
        <v>0</v>
      </c>
      <c r="JB216" s="608">
        <f t="shared" si="1310"/>
        <v>0</v>
      </c>
      <c r="JC216" s="608">
        <f t="shared" si="1310"/>
        <v>0</v>
      </c>
      <c r="JD216" s="608">
        <f t="shared" si="1310"/>
        <v>0</v>
      </c>
      <c r="JE216" s="608">
        <f t="shared" si="1310"/>
        <v>0</v>
      </c>
      <c r="JF216" s="608">
        <f t="shared" si="1310"/>
        <v>0</v>
      </c>
      <c r="JG216" s="608">
        <f t="shared" si="1310"/>
        <v>0</v>
      </c>
      <c r="JH216" s="610">
        <f t="shared" si="1311"/>
        <v>0</v>
      </c>
      <c r="JI216" s="611"/>
      <c r="JJ216" s="607">
        <f t="shared" si="1312"/>
        <v>0</v>
      </c>
      <c r="JK216" s="608">
        <f t="shared" si="1312"/>
        <v>0</v>
      </c>
      <c r="JL216" s="608">
        <f t="shared" si="1312"/>
        <v>0</v>
      </c>
      <c r="JM216" s="608">
        <f t="shared" si="1312"/>
        <v>0</v>
      </c>
      <c r="JN216" s="608">
        <f t="shared" si="1312"/>
        <v>0</v>
      </c>
      <c r="JO216" s="608">
        <f t="shared" si="1312"/>
        <v>0</v>
      </c>
      <c r="JP216" s="608">
        <f t="shared" si="1312"/>
        <v>0</v>
      </c>
      <c r="JQ216" s="608">
        <f t="shared" si="1312"/>
        <v>0</v>
      </c>
      <c r="JR216" s="608">
        <f t="shared" si="1312"/>
        <v>0</v>
      </c>
      <c r="JS216" s="608">
        <f t="shared" si="1312"/>
        <v>0</v>
      </c>
      <c r="JT216" s="608">
        <f t="shared" si="1312"/>
        <v>0</v>
      </c>
      <c r="JU216" s="608">
        <f t="shared" si="1312"/>
        <v>0</v>
      </c>
      <c r="JV216" s="610">
        <f t="shared" si="1313"/>
        <v>0</v>
      </c>
      <c r="JW216" s="611"/>
      <c r="JX216" s="607">
        <f t="shared" si="1314"/>
        <v>0</v>
      </c>
      <c r="JY216" s="608">
        <f t="shared" si="1314"/>
        <v>0</v>
      </c>
      <c r="JZ216" s="608">
        <f t="shared" si="1314"/>
        <v>0</v>
      </c>
      <c r="KA216" s="608">
        <f t="shared" si="1314"/>
        <v>0</v>
      </c>
      <c r="KB216" s="608">
        <f t="shared" si="1314"/>
        <v>0</v>
      </c>
      <c r="KC216" s="608">
        <f t="shared" si="1314"/>
        <v>0</v>
      </c>
      <c r="KD216" s="608">
        <f t="shared" si="1314"/>
        <v>0</v>
      </c>
      <c r="KE216" s="608">
        <f t="shared" si="1314"/>
        <v>0</v>
      </c>
      <c r="KF216" s="608">
        <f t="shared" si="1314"/>
        <v>0</v>
      </c>
      <c r="KG216" s="608">
        <f t="shared" si="1314"/>
        <v>0</v>
      </c>
      <c r="KH216" s="608">
        <f t="shared" si="1314"/>
        <v>0</v>
      </c>
      <c r="KI216" s="608">
        <f t="shared" si="1314"/>
        <v>0</v>
      </c>
      <c r="KJ216" s="610">
        <f t="shared" si="1315"/>
        <v>0</v>
      </c>
      <c r="KK216" s="611"/>
      <c r="KL216" s="607">
        <f t="shared" si="1316"/>
        <v>0</v>
      </c>
      <c r="KM216" s="608">
        <f t="shared" si="1316"/>
        <v>0</v>
      </c>
      <c r="KN216" s="608">
        <f t="shared" si="1316"/>
        <v>0</v>
      </c>
      <c r="KO216" s="608">
        <f t="shared" si="1316"/>
        <v>0</v>
      </c>
      <c r="KP216" s="608">
        <f t="shared" si="1316"/>
        <v>0</v>
      </c>
      <c r="KQ216" s="608">
        <f t="shared" si="1316"/>
        <v>0</v>
      </c>
      <c r="KR216" s="608">
        <f t="shared" si="1316"/>
        <v>0</v>
      </c>
      <c r="KS216" s="608">
        <f t="shared" si="1316"/>
        <v>0</v>
      </c>
      <c r="KT216" s="608">
        <f t="shared" si="1316"/>
        <v>0</v>
      </c>
      <c r="KU216" s="608">
        <f t="shared" si="1316"/>
        <v>0</v>
      </c>
      <c r="KV216" s="608">
        <f t="shared" si="1316"/>
        <v>0</v>
      </c>
      <c r="KW216" s="608">
        <f t="shared" si="1316"/>
        <v>0</v>
      </c>
      <c r="KX216" s="610">
        <f t="shared" si="1317"/>
        <v>0</v>
      </c>
      <c r="KY216" s="611"/>
      <c r="KZ216" s="607">
        <f t="shared" si="1318"/>
        <v>0</v>
      </c>
      <c r="LA216" s="608">
        <f t="shared" si="1318"/>
        <v>0</v>
      </c>
      <c r="LB216" s="608">
        <f t="shared" si="1318"/>
        <v>0</v>
      </c>
      <c r="LC216" s="608">
        <f t="shared" si="1318"/>
        <v>0</v>
      </c>
      <c r="LD216" s="608">
        <f t="shared" si="1318"/>
        <v>0</v>
      </c>
      <c r="LE216" s="608">
        <f t="shared" si="1318"/>
        <v>0</v>
      </c>
      <c r="LF216" s="608">
        <f t="shared" si="1318"/>
        <v>0</v>
      </c>
      <c r="LG216" s="608">
        <f t="shared" si="1318"/>
        <v>0</v>
      </c>
      <c r="LH216" s="608">
        <f t="shared" si="1318"/>
        <v>0</v>
      </c>
      <c r="LI216" s="608">
        <f t="shared" si="1318"/>
        <v>0</v>
      </c>
      <c r="LJ216" s="608">
        <f t="shared" si="1318"/>
        <v>0</v>
      </c>
      <c r="LK216" s="608">
        <f t="shared" si="1318"/>
        <v>0</v>
      </c>
      <c r="LL216" s="610">
        <f t="shared" si="1319"/>
        <v>0</v>
      </c>
      <c r="LM216" s="611"/>
      <c r="LN216" s="607">
        <f t="shared" si="1320"/>
        <v>0</v>
      </c>
      <c r="LO216" s="608">
        <f t="shared" si="1320"/>
        <v>0</v>
      </c>
      <c r="LP216" s="608">
        <f t="shared" si="1320"/>
        <v>0</v>
      </c>
      <c r="LQ216" s="608">
        <f t="shared" si="1320"/>
        <v>0</v>
      </c>
      <c r="LR216" s="608">
        <f t="shared" si="1320"/>
        <v>0</v>
      </c>
      <c r="LS216" s="608">
        <f t="shared" si="1320"/>
        <v>0</v>
      </c>
      <c r="LT216" s="608">
        <f t="shared" si="1320"/>
        <v>0</v>
      </c>
      <c r="LU216" s="608">
        <f t="shared" si="1320"/>
        <v>0</v>
      </c>
      <c r="LV216" s="608">
        <f t="shared" si="1320"/>
        <v>0</v>
      </c>
      <c r="LW216" s="608">
        <f t="shared" si="1320"/>
        <v>0</v>
      </c>
      <c r="LX216" s="608">
        <f t="shared" si="1320"/>
        <v>0</v>
      </c>
      <c r="LY216" s="608">
        <f t="shared" si="1320"/>
        <v>0</v>
      </c>
      <c r="LZ216" s="610">
        <f t="shared" si="1321"/>
        <v>0</v>
      </c>
      <c r="MA216" s="611"/>
      <c r="MB216" s="607">
        <f t="shared" si="1322"/>
        <v>0</v>
      </c>
      <c r="MC216" s="608">
        <f t="shared" si="1322"/>
        <v>0</v>
      </c>
      <c r="MD216" s="608">
        <f t="shared" si="1322"/>
        <v>0</v>
      </c>
      <c r="ME216" s="608">
        <f t="shared" si="1322"/>
        <v>0</v>
      </c>
      <c r="MF216" s="608">
        <f t="shared" si="1322"/>
        <v>0</v>
      </c>
      <c r="MG216" s="608">
        <f t="shared" si="1322"/>
        <v>0</v>
      </c>
      <c r="MH216" s="608">
        <f t="shared" si="1322"/>
        <v>0</v>
      </c>
      <c r="MI216" s="608">
        <f t="shared" si="1322"/>
        <v>0</v>
      </c>
      <c r="MJ216" s="608">
        <f t="shared" si="1322"/>
        <v>0</v>
      </c>
      <c r="MK216" s="608">
        <f t="shared" si="1322"/>
        <v>0</v>
      </c>
      <c r="ML216" s="608">
        <f t="shared" si="1322"/>
        <v>0</v>
      </c>
      <c r="MM216" s="608">
        <f t="shared" si="1322"/>
        <v>0</v>
      </c>
      <c r="MN216" s="610">
        <f t="shared" si="1323"/>
        <v>0</v>
      </c>
      <c r="MO216" s="611"/>
      <c r="MP216" s="607">
        <f t="shared" si="1324"/>
        <v>0</v>
      </c>
      <c r="MQ216" s="608">
        <f t="shared" si="1324"/>
        <v>0</v>
      </c>
      <c r="MR216" s="608">
        <f t="shared" si="1324"/>
        <v>0</v>
      </c>
      <c r="MS216" s="608">
        <f t="shared" si="1324"/>
        <v>0</v>
      </c>
      <c r="MT216" s="608">
        <f t="shared" si="1324"/>
        <v>0</v>
      </c>
      <c r="MU216" s="608">
        <f t="shared" si="1324"/>
        <v>0</v>
      </c>
      <c r="MV216" s="608">
        <f t="shared" si="1324"/>
        <v>0</v>
      </c>
      <c r="MW216" s="608">
        <f t="shared" si="1324"/>
        <v>0</v>
      </c>
      <c r="MX216" s="608">
        <f t="shared" si="1324"/>
        <v>0</v>
      </c>
      <c r="MY216" s="608">
        <f t="shared" si="1324"/>
        <v>0</v>
      </c>
      <c r="MZ216" s="608">
        <f t="shared" si="1324"/>
        <v>0</v>
      </c>
      <c r="NA216" s="608">
        <f t="shared" si="1324"/>
        <v>0</v>
      </c>
      <c r="NB216" s="610">
        <f t="shared" si="1325"/>
        <v>0</v>
      </c>
      <c r="NC216" s="611"/>
      <c r="ND216" s="607">
        <f t="shared" si="1326"/>
        <v>0</v>
      </c>
      <c r="NE216" s="608">
        <f t="shared" si="1326"/>
        <v>0</v>
      </c>
      <c r="NF216" s="608">
        <f t="shared" si="1326"/>
        <v>0</v>
      </c>
      <c r="NG216" s="608">
        <f t="shared" si="1326"/>
        <v>0</v>
      </c>
      <c r="NH216" s="608">
        <f t="shared" si="1326"/>
        <v>0</v>
      </c>
      <c r="NI216" s="608">
        <f t="shared" si="1326"/>
        <v>0</v>
      </c>
      <c r="NJ216" s="608">
        <f t="shared" si="1326"/>
        <v>0</v>
      </c>
      <c r="NK216" s="608">
        <f t="shared" si="1326"/>
        <v>0</v>
      </c>
      <c r="NL216" s="608">
        <f t="shared" si="1326"/>
        <v>0</v>
      </c>
      <c r="NM216" s="608">
        <f t="shared" si="1326"/>
        <v>0</v>
      </c>
      <c r="NN216" s="608">
        <f t="shared" si="1326"/>
        <v>0</v>
      </c>
      <c r="NO216" s="608">
        <f t="shared" si="1326"/>
        <v>0</v>
      </c>
      <c r="NP216" s="610">
        <f t="shared" si="1327"/>
        <v>0</v>
      </c>
      <c r="NQ216" s="611"/>
      <c r="NR216" s="607">
        <f t="shared" si="1328"/>
        <v>0</v>
      </c>
      <c r="NS216" s="608">
        <f t="shared" si="1328"/>
        <v>0</v>
      </c>
      <c r="NT216" s="608">
        <f t="shared" si="1328"/>
        <v>0</v>
      </c>
      <c r="NU216" s="608">
        <f t="shared" si="1328"/>
        <v>0</v>
      </c>
      <c r="NV216" s="608">
        <f t="shared" si="1328"/>
        <v>0</v>
      </c>
      <c r="NW216" s="608">
        <f t="shared" si="1328"/>
        <v>0</v>
      </c>
      <c r="NX216" s="608">
        <f t="shared" si="1328"/>
        <v>0</v>
      </c>
      <c r="NY216" s="608">
        <f t="shared" si="1328"/>
        <v>0</v>
      </c>
      <c r="NZ216" s="608">
        <f t="shared" si="1328"/>
        <v>0</v>
      </c>
      <c r="OA216" s="608">
        <f t="shared" si="1328"/>
        <v>0</v>
      </c>
      <c r="OB216" s="608">
        <f t="shared" si="1328"/>
        <v>0</v>
      </c>
      <c r="OC216" s="608">
        <f t="shared" si="1328"/>
        <v>0</v>
      </c>
      <c r="OD216" s="610">
        <f t="shared" si="1329"/>
        <v>0</v>
      </c>
      <c r="OE216" s="611"/>
      <c r="OF216" s="607">
        <f t="shared" si="1330"/>
        <v>0</v>
      </c>
      <c r="OG216" s="608">
        <f t="shared" si="1330"/>
        <v>0</v>
      </c>
      <c r="OH216" s="608">
        <f t="shared" si="1330"/>
        <v>0</v>
      </c>
      <c r="OI216" s="608">
        <f t="shared" si="1330"/>
        <v>0</v>
      </c>
      <c r="OJ216" s="608">
        <f t="shared" si="1330"/>
        <v>0</v>
      </c>
      <c r="OK216" s="608">
        <f t="shared" si="1330"/>
        <v>0</v>
      </c>
      <c r="OL216" s="608">
        <f t="shared" si="1330"/>
        <v>0</v>
      </c>
      <c r="OM216" s="608">
        <f t="shared" si="1330"/>
        <v>0</v>
      </c>
      <c r="ON216" s="608">
        <f t="shared" si="1330"/>
        <v>0</v>
      </c>
      <c r="OO216" s="608">
        <f t="shared" si="1330"/>
        <v>0</v>
      </c>
      <c r="OP216" s="608">
        <f t="shared" si="1330"/>
        <v>0</v>
      </c>
      <c r="OQ216" s="608">
        <f t="shared" si="1330"/>
        <v>0</v>
      </c>
      <c r="OR216" s="610">
        <f t="shared" si="1331"/>
        <v>0</v>
      </c>
      <c r="OS216" s="611"/>
      <c r="OT216" s="607">
        <f t="shared" si="1332"/>
        <v>0</v>
      </c>
      <c r="OU216" s="608">
        <f t="shared" si="1332"/>
        <v>0</v>
      </c>
      <c r="OV216" s="608">
        <f t="shared" si="1332"/>
        <v>0</v>
      </c>
      <c r="OW216" s="608">
        <f t="shared" si="1332"/>
        <v>0</v>
      </c>
      <c r="OX216" s="608">
        <f t="shared" si="1332"/>
        <v>0</v>
      </c>
      <c r="OY216" s="608">
        <f t="shared" si="1332"/>
        <v>0</v>
      </c>
      <c r="OZ216" s="608">
        <f t="shared" si="1332"/>
        <v>0</v>
      </c>
      <c r="PA216" s="608">
        <f t="shared" si="1332"/>
        <v>0</v>
      </c>
      <c r="PB216" s="608">
        <f t="shared" si="1332"/>
        <v>0</v>
      </c>
      <c r="PC216" s="608">
        <f t="shared" si="1332"/>
        <v>0</v>
      </c>
      <c r="PD216" s="608">
        <f t="shared" si="1332"/>
        <v>0</v>
      </c>
      <c r="PE216" s="608">
        <f t="shared" si="1332"/>
        <v>0</v>
      </c>
      <c r="PF216" s="610">
        <f t="shared" si="1333"/>
        <v>0</v>
      </c>
      <c r="PG216" s="611"/>
      <c r="PH216" s="607">
        <f t="shared" si="1334"/>
        <v>0</v>
      </c>
      <c r="PI216" s="608">
        <f t="shared" si="1334"/>
        <v>0</v>
      </c>
      <c r="PJ216" s="608">
        <f t="shared" si="1334"/>
        <v>0</v>
      </c>
      <c r="PK216" s="608">
        <f t="shared" si="1334"/>
        <v>0</v>
      </c>
      <c r="PL216" s="608">
        <f t="shared" si="1334"/>
        <v>0</v>
      </c>
      <c r="PM216" s="608">
        <f t="shared" si="1334"/>
        <v>0</v>
      </c>
      <c r="PN216" s="608">
        <f t="shared" si="1334"/>
        <v>0</v>
      </c>
      <c r="PO216" s="608">
        <f t="shared" si="1334"/>
        <v>0</v>
      </c>
      <c r="PP216" s="608">
        <f t="shared" si="1334"/>
        <v>0</v>
      </c>
      <c r="PQ216" s="608">
        <f t="shared" si="1334"/>
        <v>0</v>
      </c>
      <c r="PR216" s="608">
        <f t="shared" si="1334"/>
        <v>0</v>
      </c>
      <c r="PS216" s="608">
        <f t="shared" si="1334"/>
        <v>0</v>
      </c>
      <c r="PT216" s="610">
        <f t="shared" si="1335"/>
        <v>0</v>
      </c>
      <c r="PU216" s="611"/>
      <c r="PV216" s="607">
        <f t="shared" si="1336"/>
        <v>0</v>
      </c>
      <c r="PW216" s="608">
        <f t="shared" si="1336"/>
        <v>0</v>
      </c>
      <c r="PX216" s="608">
        <f t="shared" si="1336"/>
        <v>0</v>
      </c>
      <c r="PY216" s="608">
        <f t="shared" si="1336"/>
        <v>0</v>
      </c>
      <c r="PZ216" s="608">
        <f t="shared" si="1336"/>
        <v>0</v>
      </c>
      <c r="QA216" s="608">
        <f t="shared" si="1336"/>
        <v>0</v>
      </c>
      <c r="QB216" s="608">
        <f t="shared" si="1336"/>
        <v>0</v>
      </c>
      <c r="QC216" s="608">
        <f t="shared" si="1336"/>
        <v>0</v>
      </c>
      <c r="QD216" s="608">
        <f t="shared" si="1336"/>
        <v>0</v>
      </c>
      <c r="QE216" s="608">
        <f t="shared" si="1336"/>
        <v>0</v>
      </c>
      <c r="QF216" s="608">
        <f t="shared" si="1336"/>
        <v>0</v>
      </c>
      <c r="QG216" s="608">
        <f t="shared" si="1336"/>
        <v>0</v>
      </c>
      <c r="QH216" s="610">
        <f t="shared" si="1337"/>
        <v>0</v>
      </c>
      <c r="QI216" s="611"/>
      <c r="QJ216" s="607">
        <f t="shared" si="1338"/>
        <v>0</v>
      </c>
      <c r="QK216" s="608">
        <f t="shared" si="1338"/>
        <v>0</v>
      </c>
      <c r="QL216" s="608">
        <f t="shared" si="1338"/>
        <v>0</v>
      </c>
      <c r="QM216" s="608">
        <f t="shared" si="1338"/>
        <v>0</v>
      </c>
      <c r="QN216" s="608">
        <f t="shared" si="1338"/>
        <v>0</v>
      </c>
      <c r="QO216" s="608">
        <f t="shared" si="1338"/>
        <v>0</v>
      </c>
      <c r="QP216" s="608">
        <f t="shared" si="1338"/>
        <v>0</v>
      </c>
      <c r="QQ216" s="608">
        <f t="shared" si="1338"/>
        <v>0</v>
      </c>
      <c r="QR216" s="608">
        <f t="shared" si="1338"/>
        <v>0</v>
      </c>
      <c r="QS216" s="608">
        <f t="shared" si="1338"/>
        <v>0</v>
      </c>
      <c r="QT216" s="608">
        <f t="shared" si="1338"/>
        <v>0</v>
      </c>
      <c r="QU216" s="608">
        <f t="shared" si="1338"/>
        <v>0</v>
      </c>
      <c r="QV216" s="610">
        <f t="shared" si="1339"/>
        <v>0</v>
      </c>
      <c r="QW216" s="611"/>
      <c r="QX216" s="610">
        <f t="shared" si="1340"/>
        <v>0</v>
      </c>
      <c r="QY216" s="610">
        <f t="shared" si="1341"/>
        <v>0</v>
      </c>
      <c r="QZ216" s="610">
        <f t="shared" si="1341"/>
        <v>0</v>
      </c>
      <c r="RA216" s="610">
        <f t="shared" si="1341"/>
        <v>0</v>
      </c>
      <c r="RB216" s="610">
        <f t="shared" si="1341"/>
        <v>0</v>
      </c>
      <c r="RC216" s="610">
        <f t="shared" si="1341"/>
        <v>0</v>
      </c>
      <c r="RD216" s="610">
        <f t="shared" si="1341"/>
        <v>0</v>
      </c>
      <c r="RE216" s="610">
        <f t="shared" si="1341"/>
        <v>0</v>
      </c>
      <c r="RF216" s="610">
        <f t="shared" si="1341"/>
        <v>0</v>
      </c>
      <c r="RG216" s="610">
        <f t="shared" si="1341"/>
        <v>0</v>
      </c>
      <c r="RH216" s="610">
        <f t="shared" si="1341"/>
        <v>0</v>
      </c>
      <c r="RI216" s="610">
        <f t="shared" si="1341"/>
        <v>0</v>
      </c>
      <c r="RJ216" s="610">
        <f t="shared" si="1343"/>
        <v>0</v>
      </c>
    </row>
    <row r="217" spans="1:478" x14ac:dyDescent="0.25">
      <c r="A217" s="589" t="s">
        <v>971</v>
      </c>
      <c r="B217" s="255" t="s">
        <v>124</v>
      </c>
      <c r="C217" s="313"/>
      <c r="D217" s="607">
        <f t="shared" si="1274"/>
        <v>1704</v>
      </c>
      <c r="E217" s="622">
        <f t="shared" si="1274"/>
        <v>1708.57</v>
      </c>
      <c r="F217" s="622">
        <f t="shared" si="1274"/>
        <v>0</v>
      </c>
      <c r="G217" s="622">
        <f t="shared" si="1274"/>
        <v>0</v>
      </c>
      <c r="H217" s="622">
        <f t="shared" si="1274"/>
        <v>0</v>
      </c>
      <c r="I217" s="622">
        <f t="shared" si="1274"/>
        <v>0</v>
      </c>
      <c r="J217" s="622">
        <f t="shared" si="1274"/>
        <v>0</v>
      </c>
      <c r="K217" s="622">
        <f t="shared" si="1274"/>
        <v>0</v>
      </c>
      <c r="L217" s="622">
        <f t="shared" si="1274"/>
        <v>0</v>
      </c>
      <c r="M217" s="622">
        <f t="shared" si="1274"/>
        <v>0</v>
      </c>
      <c r="N217" s="622">
        <f t="shared" si="1274"/>
        <v>0</v>
      </c>
      <c r="O217" s="622">
        <f t="shared" si="1274"/>
        <v>0</v>
      </c>
      <c r="P217" s="610">
        <f t="shared" si="1275"/>
        <v>3412.5699999999997</v>
      </c>
      <c r="Q217" s="611"/>
      <c r="R217" s="607">
        <f t="shared" si="1276"/>
        <v>0</v>
      </c>
      <c r="S217" s="622">
        <f t="shared" si="1276"/>
        <v>0</v>
      </c>
      <c r="T217" s="622">
        <f t="shared" si="1276"/>
        <v>0</v>
      </c>
      <c r="U217" s="622">
        <f t="shared" si="1276"/>
        <v>0</v>
      </c>
      <c r="V217" s="622">
        <f t="shared" si="1276"/>
        <v>0</v>
      </c>
      <c r="W217" s="622">
        <f t="shared" si="1276"/>
        <v>0</v>
      </c>
      <c r="X217" s="622">
        <f t="shared" si="1276"/>
        <v>0</v>
      </c>
      <c r="Y217" s="622">
        <f t="shared" si="1276"/>
        <v>0</v>
      </c>
      <c r="Z217" s="622">
        <f t="shared" si="1276"/>
        <v>0</v>
      </c>
      <c r="AA217" s="622">
        <f t="shared" si="1276"/>
        <v>0</v>
      </c>
      <c r="AB217" s="622">
        <f t="shared" si="1276"/>
        <v>0</v>
      </c>
      <c r="AC217" s="622">
        <f t="shared" si="1276"/>
        <v>0</v>
      </c>
      <c r="AD217" s="610">
        <f t="shared" si="1277"/>
        <v>0</v>
      </c>
      <c r="AE217" s="611"/>
      <c r="AF217" s="607">
        <f t="shared" si="1278"/>
        <v>0</v>
      </c>
      <c r="AG217" s="622">
        <f t="shared" si="1278"/>
        <v>0</v>
      </c>
      <c r="AH217" s="622">
        <f t="shared" si="1278"/>
        <v>0</v>
      </c>
      <c r="AI217" s="622">
        <f t="shared" si="1278"/>
        <v>0</v>
      </c>
      <c r="AJ217" s="622">
        <f t="shared" si="1278"/>
        <v>0</v>
      </c>
      <c r="AK217" s="622">
        <f t="shared" si="1278"/>
        <v>0</v>
      </c>
      <c r="AL217" s="622">
        <f t="shared" si="1278"/>
        <v>0</v>
      </c>
      <c r="AM217" s="622">
        <f t="shared" si="1278"/>
        <v>0</v>
      </c>
      <c r="AN217" s="622">
        <f t="shared" si="1278"/>
        <v>0</v>
      </c>
      <c r="AO217" s="622">
        <f t="shared" si="1278"/>
        <v>0</v>
      </c>
      <c r="AP217" s="622">
        <f t="shared" si="1278"/>
        <v>0</v>
      </c>
      <c r="AQ217" s="622">
        <f t="shared" si="1278"/>
        <v>0</v>
      </c>
      <c r="AR217" s="610">
        <f t="shared" si="1279"/>
        <v>0</v>
      </c>
      <c r="AS217" s="611"/>
      <c r="AT217" s="607">
        <f t="shared" si="1280"/>
        <v>0</v>
      </c>
      <c r="AU217" s="622">
        <f t="shared" si="1280"/>
        <v>0</v>
      </c>
      <c r="AV217" s="622">
        <f t="shared" si="1280"/>
        <v>0</v>
      </c>
      <c r="AW217" s="622">
        <f t="shared" si="1280"/>
        <v>0</v>
      </c>
      <c r="AX217" s="622">
        <f t="shared" si="1280"/>
        <v>0</v>
      </c>
      <c r="AY217" s="622">
        <f t="shared" si="1280"/>
        <v>0</v>
      </c>
      <c r="AZ217" s="622">
        <f t="shared" si="1280"/>
        <v>0</v>
      </c>
      <c r="BA217" s="622">
        <f t="shared" si="1280"/>
        <v>0</v>
      </c>
      <c r="BB217" s="622">
        <f t="shared" si="1280"/>
        <v>0</v>
      </c>
      <c r="BC217" s="622">
        <f t="shared" si="1280"/>
        <v>0</v>
      </c>
      <c r="BD217" s="622">
        <f t="shared" si="1280"/>
        <v>0</v>
      </c>
      <c r="BE217" s="622">
        <f t="shared" si="1280"/>
        <v>0</v>
      </c>
      <c r="BF217" s="610">
        <f t="shared" si="1281"/>
        <v>0</v>
      </c>
      <c r="BG217" s="611"/>
      <c r="BH217" s="607">
        <f t="shared" si="1282"/>
        <v>0</v>
      </c>
      <c r="BI217" s="622">
        <f t="shared" si="1282"/>
        <v>0</v>
      </c>
      <c r="BJ217" s="622">
        <f t="shared" si="1282"/>
        <v>0</v>
      </c>
      <c r="BK217" s="622">
        <f t="shared" si="1282"/>
        <v>0</v>
      </c>
      <c r="BL217" s="622">
        <f t="shared" si="1282"/>
        <v>0</v>
      </c>
      <c r="BM217" s="622">
        <f t="shared" si="1282"/>
        <v>0</v>
      </c>
      <c r="BN217" s="622">
        <f t="shared" si="1282"/>
        <v>0</v>
      </c>
      <c r="BO217" s="622">
        <f t="shared" si="1282"/>
        <v>0</v>
      </c>
      <c r="BP217" s="622">
        <f t="shared" si="1282"/>
        <v>0</v>
      </c>
      <c r="BQ217" s="622">
        <f t="shared" si="1282"/>
        <v>0</v>
      </c>
      <c r="BR217" s="622">
        <f t="shared" si="1282"/>
        <v>0</v>
      </c>
      <c r="BS217" s="622">
        <f t="shared" si="1282"/>
        <v>0</v>
      </c>
      <c r="BT217" s="610">
        <f t="shared" si="1283"/>
        <v>0</v>
      </c>
      <c r="BU217" s="621"/>
      <c r="BV217" s="607">
        <f t="shared" si="1284"/>
        <v>0</v>
      </c>
      <c r="BW217" s="622">
        <f t="shared" si="1284"/>
        <v>0</v>
      </c>
      <c r="BX217" s="622">
        <f t="shared" si="1284"/>
        <v>0</v>
      </c>
      <c r="BY217" s="622">
        <f t="shared" si="1284"/>
        <v>0</v>
      </c>
      <c r="BZ217" s="622">
        <f t="shared" si="1284"/>
        <v>0</v>
      </c>
      <c r="CA217" s="622">
        <f t="shared" si="1284"/>
        <v>0</v>
      </c>
      <c r="CB217" s="622">
        <f t="shared" si="1284"/>
        <v>0</v>
      </c>
      <c r="CC217" s="622">
        <f t="shared" si="1284"/>
        <v>0</v>
      </c>
      <c r="CD217" s="622">
        <f t="shared" si="1284"/>
        <v>0</v>
      </c>
      <c r="CE217" s="622">
        <f t="shared" si="1284"/>
        <v>0</v>
      </c>
      <c r="CF217" s="622">
        <f t="shared" si="1284"/>
        <v>0</v>
      </c>
      <c r="CG217" s="622">
        <f t="shared" si="1284"/>
        <v>0</v>
      </c>
      <c r="CH217" s="610">
        <f t="shared" si="1285"/>
        <v>0</v>
      </c>
      <c r="CI217" s="611"/>
      <c r="CJ217" s="607">
        <f t="shared" si="1286"/>
        <v>0</v>
      </c>
      <c r="CK217" s="622">
        <f t="shared" si="1286"/>
        <v>0</v>
      </c>
      <c r="CL217" s="622">
        <f t="shared" si="1286"/>
        <v>0</v>
      </c>
      <c r="CM217" s="622">
        <f t="shared" si="1286"/>
        <v>0</v>
      </c>
      <c r="CN217" s="622">
        <f t="shared" si="1286"/>
        <v>0</v>
      </c>
      <c r="CO217" s="622">
        <f t="shared" si="1286"/>
        <v>0</v>
      </c>
      <c r="CP217" s="622">
        <f t="shared" si="1286"/>
        <v>0</v>
      </c>
      <c r="CQ217" s="622">
        <f t="shared" si="1286"/>
        <v>0</v>
      </c>
      <c r="CR217" s="622">
        <f t="shared" si="1286"/>
        <v>0</v>
      </c>
      <c r="CS217" s="622">
        <f t="shared" si="1286"/>
        <v>0</v>
      </c>
      <c r="CT217" s="622">
        <f t="shared" si="1286"/>
        <v>0</v>
      </c>
      <c r="CU217" s="622">
        <f t="shared" si="1286"/>
        <v>0</v>
      </c>
      <c r="CV217" s="610">
        <f t="shared" si="1287"/>
        <v>0</v>
      </c>
      <c r="CW217" s="611"/>
      <c r="CX217" s="607">
        <f t="shared" si="1288"/>
        <v>0</v>
      </c>
      <c r="CY217" s="622">
        <f t="shared" si="1288"/>
        <v>0</v>
      </c>
      <c r="CZ217" s="622">
        <f t="shared" si="1288"/>
        <v>0</v>
      </c>
      <c r="DA217" s="622">
        <f t="shared" si="1288"/>
        <v>0</v>
      </c>
      <c r="DB217" s="622">
        <f t="shared" si="1288"/>
        <v>0</v>
      </c>
      <c r="DC217" s="622">
        <f t="shared" si="1288"/>
        <v>0</v>
      </c>
      <c r="DD217" s="622">
        <f t="shared" si="1288"/>
        <v>0</v>
      </c>
      <c r="DE217" s="622">
        <f t="shared" si="1288"/>
        <v>0</v>
      </c>
      <c r="DF217" s="622">
        <f t="shared" si="1288"/>
        <v>0</v>
      </c>
      <c r="DG217" s="622">
        <f t="shared" si="1288"/>
        <v>0</v>
      </c>
      <c r="DH217" s="622">
        <f t="shared" si="1288"/>
        <v>0</v>
      </c>
      <c r="DI217" s="622">
        <f t="shared" si="1288"/>
        <v>0</v>
      </c>
      <c r="DJ217" s="610">
        <f t="shared" si="1289"/>
        <v>0</v>
      </c>
      <c r="DK217" s="611"/>
      <c r="DL217" s="607">
        <f t="shared" si="1290"/>
        <v>0</v>
      </c>
      <c r="DM217" s="622">
        <f t="shared" si="1290"/>
        <v>0</v>
      </c>
      <c r="DN217" s="622">
        <f t="shared" si="1290"/>
        <v>0</v>
      </c>
      <c r="DO217" s="622">
        <f t="shared" si="1290"/>
        <v>0</v>
      </c>
      <c r="DP217" s="622">
        <f t="shared" si="1290"/>
        <v>0</v>
      </c>
      <c r="DQ217" s="622">
        <f t="shared" si="1290"/>
        <v>0</v>
      </c>
      <c r="DR217" s="622">
        <f t="shared" si="1290"/>
        <v>0</v>
      </c>
      <c r="DS217" s="622">
        <f t="shared" si="1290"/>
        <v>0</v>
      </c>
      <c r="DT217" s="622">
        <f t="shared" si="1290"/>
        <v>0</v>
      </c>
      <c r="DU217" s="622">
        <f t="shared" si="1290"/>
        <v>0</v>
      </c>
      <c r="DV217" s="622">
        <f t="shared" si="1290"/>
        <v>0</v>
      </c>
      <c r="DW217" s="622">
        <f t="shared" si="1290"/>
        <v>0</v>
      </c>
      <c r="DX217" s="610">
        <f t="shared" si="1291"/>
        <v>0</v>
      </c>
      <c r="DY217" s="611"/>
      <c r="DZ217" s="607">
        <f t="shared" si="1292"/>
        <v>0</v>
      </c>
      <c r="EA217" s="622">
        <f t="shared" si="1292"/>
        <v>0</v>
      </c>
      <c r="EB217" s="622">
        <f t="shared" si="1292"/>
        <v>0</v>
      </c>
      <c r="EC217" s="622">
        <f t="shared" si="1292"/>
        <v>0</v>
      </c>
      <c r="ED217" s="622">
        <f t="shared" si="1292"/>
        <v>0</v>
      </c>
      <c r="EE217" s="622">
        <f t="shared" si="1292"/>
        <v>0</v>
      </c>
      <c r="EF217" s="622">
        <f t="shared" si="1292"/>
        <v>0</v>
      </c>
      <c r="EG217" s="622">
        <f t="shared" si="1292"/>
        <v>0</v>
      </c>
      <c r="EH217" s="622">
        <f t="shared" si="1292"/>
        <v>0</v>
      </c>
      <c r="EI217" s="622">
        <f t="shared" si="1292"/>
        <v>0</v>
      </c>
      <c r="EJ217" s="622">
        <f t="shared" si="1292"/>
        <v>0</v>
      </c>
      <c r="EK217" s="622">
        <f t="shared" si="1292"/>
        <v>0</v>
      </c>
      <c r="EL217" s="610">
        <f t="shared" si="1293"/>
        <v>0</v>
      </c>
      <c r="EM217" s="611"/>
      <c r="EN217" s="607">
        <f t="shared" si="1294"/>
        <v>0</v>
      </c>
      <c r="EO217" s="622">
        <f t="shared" si="1294"/>
        <v>0</v>
      </c>
      <c r="EP217" s="622">
        <f t="shared" si="1294"/>
        <v>0</v>
      </c>
      <c r="EQ217" s="622">
        <f t="shared" si="1294"/>
        <v>0</v>
      </c>
      <c r="ER217" s="622">
        <f t="shared" si="1294"/>
        <v>0</v>
      </c>
      <c r="ES217" s="622">
        <f t="shared" si="1294"/>
        <v>0</v>
      </c>
      <c r="ET217" s="622">
        <f t="shared" si="1294"/>
        <v>0</v>
      </c>
      <c r="EU217" s="622">
        <f t="shared" si="1294"/>
        <v>0</v>
      </c>
      <c r="EV217" s="622">
        <f t="shared" si="1294"/>
        <v>0</v>
      </c>
      <c r="EW217" s="622">
        <f t="shared" si="1294"/>
        <v>0</v>
      </c>
      <c r="EX217" s="622">
        <f t="shared" si="1294"/>
        <v>0</v>
      </c>
      <c r="EY217" s="622">
        <f t="shared" si="1294"/>
        <v>0</v>
      </c>
      <c r="EZ217" s="610">
        <f t="shared" si="1295"/>
        <v>0</v>
      </c>
      <c r="FA217" s="611"/>
      <c r="FB217" s="607">
        <f t="shared" si="1296"/>
        <v>0</v>
      </c>
      <c r="FC217" s="622">
        <f t="shared" si="1296"/>
        <v>0</v>
      </c>
      <c r="FD217" s="622">
        <f t="shared" si="1296"/>
        <v>0</v>
      </c>
      <c r="FE217" s="622">
        <f t="shared" si="1296"/>
        <v>0</v>
      </c>
      <c r="FF217" s="622">
        <f t="shared" si="1296"/>
        <v>0</v>
      </c>
      <c r="FG217" s="622">
        <f t="shared" si="1296"/>
        <v>0</v>
      </c>
      <c r="FH217" s="622">
        <f t="shared" si="1296"/>
        <v>0</v>
      </c>
      <c r="FI217" s="622">
        <f t="shared" si="1296"/>
        <v>0</v>
      </c>
      <c r="FJ217" s="622">
        <f t="shared" si="1296"/>
        <v>0</v>
      </c>
      <c r="FK217" s="622">
        <f t="shared" si="1296"/>
        <v>0</v>
      </c>
      <c r="FL217" s="622">
        <f t="shared" si="1296"/>
        <v>0</v>
      </c>
      <c r="FM217" s="622">
        <f t="shared" si="1296"/>
        <v>0</v>
      </c>
      <c r="FN217" s="610">
        <f t="shared" si="1297"/>
        <v>0</v>
      </c>
      <c r="FO217" s="611"/>
      <c r="FP217" s="607">
        <f t="shared" si="1298"/>
        <v>0</v>
      </c>
      <c r="FQ217" s="622">
        <f t="shared" si="1298"/>
        <v>0</v>
      </c>
      <c r="FR217" s="622">
        <f t="shared" si="1298"/>
        <v>0</v>
      </c>
      <c r="FS217" s="622">
        <f t="shared" si="1298"/>
        <v>0</v>
      </c>
      <c r="FT217" s="622">
        <f t="shared" si="1298"/>
        <v>0</v>
      </c>
      <c r="FU217" s="622">
        <f t="shared" si="1298"/>
        <v>0</v>
      </c>
      <c r="FV217" s="622">
        <f t="shared" si="1298"/>
        <v>0</v>
      </c>
      <c r="FW217" s="622">
        <f t="shared" si="1298"/>
        <v>0</v>
      </c>
      <c r="FX217" s="622">
        <f t="shared" si="1298"/>
        <v>0</v>
      </c>
      <c r="FY217" s="622">
        <f t="shared" si="1298"/>
        <v>0</v>
      </c>
      <c r="FZ217" s="622">
        <f t="shared" si="1298"/>
        <v>0</v>
      </c>
      <c r="GA217" s="622">
        <f t="shared" si="1298"/>
        <v>0</v>
      </c>
      <c r="GB217" s="610">
        <f t="shared" si="1299"/>
        <v>0</v>
      </c>
      <c r="GC217" s="611"/>
      <c r="GD217" s="607">
        <f t="shared" si="1300"/>
        <v>0</v>
      </c>
      <c r="GE217" s="622">
        <f t="shared" si="1300"/>
        <v>0</v>
      </c>
      <c r="GF217" s="622">
        <f t="shared" si="1300"/>
        <v>0</v>
      </c>
      <c r="GG217" s="622">
        <f t="shared" si="1300"/>
        <v>0</v>
      </c>
      <c r="GH217" s="622">
        <f t="shared" si="1300"/>
        <v>0</v>
      </c>
      <c r="GI217" s="622">
        <f t="shared" si="1300"/>
        <v>0</v>
      </c>
      <c r="GJ217" s="622">
        <f t="shared" si="1300"/>
        <v>0</v>
      </c>
      <c r="GK217" s="622">
        <f t="shared" si="1300"/>
        <v>0</v>
      </c>
      <c r="GL217" s="622">
        <f t="shared" si="1300"/>
        <v>0</v>
      </c>
      <c r="GM217" s="622">
        <f t="shared" si="1300"/>
        <v>0</v>
      </c>
      <c r="GN217" s="622">
        <f t="shared" si="1300"/>
        <v>0</v>
      </c>
      <c r="GO217" s="622">
        <f t="shared" si="1300"/>
        <v>0</v>
      </c>
      <c r="GP217" s="610">
        <f t="shared" si="1301"/>
        <v>0</v>
      </c>
      <c r="GQ217" s="611"/>
      <c r="GR217" s="607">
        <f t="shared" si="1302"/>
        <v>0</v>
      </c>
      <c r="GS217" s="622">
        <f t="shared" si="1302"/>
        <v>0</v>
      </c>
      <c r="GT217" s="622">
        <f t="shared" si="1302"/>
        <v>0</v>
      </c>
      <c r="GU217" s="622">
        <f t="shared" si="1302"/>
        <v>0</v>
      </c>
      <c r="GV217" s="622">
        <f t="shared" si="1302"/>
        <v>0</v>
      </c>
      <c r="GW217" s="622">
        <f t="shared" si="1302"/>
        <v>0</v>
      </c>
      <c r="GX217" s="622">
        <f t="shared" si="1302"/>
        <v>0</v>
      </c>
      <c r="GY217" s="622">
        <f t="shared" si="1302"/>
        <v>0</v>
      </c>
      <c r="GZ217" s="622">
        <f t="shared" si="1302"/>
        <v>0</v>
      </c>
      <c r="HA217" s="622">
        <f t="shared" si="1302"/>
        <v>0</v>
      </c>
      <c r="HB217" s="622">
        <f t="shared" si="1302"/>
        <v>0</v>
      </c>
      <c r="HC217" s="622">
        <f t="shared" si="1302"/>
        <v>0</v>
      </c>
      <c r="HD217" s="610">
        <f t="shared" si="1303"/>
        <v>0</v>
      </c>
      <c r="HE217" s="611"/>
      <c r="HF217" s="607">
        <f t="shared" si="1304"/>
        <v>0</v>
      </c>
      <c r="HG217" s="622">
        <f t="shared" si="1304"/>
        <v>0</v>
      </c>
      <c r="HH217" s="622">
        <f t="shared" si="1304"/>
        <v>0</v>
      </c>
      <c r="HI217" s="622">
        <f t="shared" si="1304"/>
        <v>0</v>
      </c>
      <c r="HJ217" s="622">
        <f t="shared" si="1304"/>
        <v>0</v>
      </c>
      <c r="HK217" s="622">
        <f t="shared" si="1304"/>
        <v>0</v>
      </c>
      <c r="HL217" s="622">
        <f t="shared" si="1304"/>
        <v>0</v>
      </c>
      <c r="HM217" s="622">
        <f t="shared" si="1304"/>
        <v>0</v>
      </c>
      <c r="HN217" s="622">
        <f t="shared" si="1304"/>
        <v>0</v>
      </c>
      <c r="HO217" s="622">
        <f t="shared" si="1304"/>
        <v>0</v>
      </c>
      <c r="HP217" s="622">
        <f t="shared" si="1304"/>
        <v>0</v>
      </c>
      <c r="HQ217" s="622">
        <f t="shared" si="1304"/>
        <v>0</v>
      </c>
      <c r="HR217" s="610">
        <f t="shared" si="1305"/>
        <v>0</v>
      </c>
      <c r="HS217" s="611"/>
      <c r="HT217" s="607">
        <f t="shared" si="1306"/>
        <v>0</v>
      </c>
      <c r="HU217" s="622">
        <f t="shared" si="1306"/>
        <v>0</v>
      </c>
      <c r="HV217" s="622">
        <f t="shared" si="1306"/>
        <v>0</v>
      </c>
      <c r="HW217" s="622">
        <f t="shared" si="1306"/>
        <v>0</v>
      </c>
      <c r="HX217" s="622">
        <f t="shared" si="1306"/>
        <v>0</v>
      </c>
      <c r="HY217" s="622">
        <f t="shared" si="1306"/>
        <v>0</v>
      </c>
      <c r="HZ217" s="622">
        <f t="shared" si="1306"/>
        <v>0</v>
      </c>
      <c r="IA217" s="622">
        <f t="shared" si="1306"/>
        <v>0</v>
      </c>
      <c r="IB217" s="622">
        <f t="shared" si="1306"/>
        <v>0</v>
      </c>
      <c r="IC217" s="622">
        <f t="shared" si="1306"/>
        <v>0</v>
      </c>
      <c r="ID217" s="622">
        <f t="shared" si="1306"/>
        <v>0</v>
      </c>
      <c r="IE217" s="622">
        <f t="shared" si="1306"/>
        <v>0</v>
      </c>
      <c r="IF217" s="610">
        <f t="shared" si="1307"/>
        <v>0</v>
      </c>
      <c r="IG217" s="611"/>
      <c r="IH217" s="607">
        <f t="shared" si="1308"/>
        <v>0</v>
      </c>
      <c r="II217" s="622">
        <f t="shared" si="1308"/>
        <v>0</v>
      </c>
      <c r="IJ217" s="622">
        <f t="shared" si="1308"/>
        <v>0</v>
      </c>
      <c r="IK217" s="622">
        <f t="shared" si="1308"/>
        <v>0</v>
      </c>
      <c r="IL217" s="622">
        <f t="shared" si="1308"/>
        <v>0</v>
      </c>
      <c r="IM217" s="622">
        <f t="shared" si="1308"/>
        <v>0</v>
      </c>
      <c r="IN217" s="622">
        <f t="shared" si="1308"/>
        <v>0</v>
      </c>
      <c r="IO217" s="622">
        <f t="shared" si="1308"/>
        <v>0</v>
      </c>
      <c r="IP217" s="622">
        <f t="shared" si="1308"/>
        <v>0</v>
      </c>
      <c r="IQ217" s="622">
        <f t="shared" si="1308"/>
        <v>0</v>
      </c>
      <c r="IR217" s="622">
        <f t="shared" si="1308"/>
        <v>0</v>
      </c>
      <c r="IS217" s="622">
        <f t="shared" si="1308"/>
        <v>0</v>
      </c>
      <c r="IT217" s="610">
        <f t="shared" si="1309"/>
        <v>0</v>
      </c>
      <c r="IU217" s="611"/>
      <c r="IV217" s="607">
        <f t="shared" si="1310"/>
        <v>0</v>
      </c>
      <c r="IW217" s="622">
        <f t="shared" si="1310"/>
        <v>0</v>
      </c>
      <c r="IX217" s="622">
        <f t="shared" si="1310"/>
        <v>0</v>
      </c>
      <c r="IY217" s="622">
        <f t="shared" si="1310"/>
        <v>0</v>
      </c>
      <c r="IZ217" s="622">
        <f t="shared" si="1310"/>
        <v>0</v>
      </c>
      <c r="JA217" s="622">
        <f t="shared" si="1310"/>
        <v>0</v>
      </c>
      <c r="JB217" s="622">
        <f t="shared" si="1310"/>
        <v>0</v>
      </c>
      <c r="JC217" s="622">
        <f t="shared" si="1310"/>
        <v>0</v>
      </c>
      <c r="JD217" s="622">
        <f t="shared" si="1310"/>
        <v>0</v>
      </c>
      <c r="JE217" s="622">
        <f t="shared" si="1310"/>
        <v>0</v>
      </c>
      <c r="JF217" s="622">
        <f t="shared" si="1310"/>
        <v>0</v>
      </c>
      <c r="JG217" s="622">
        <f t="shared" si="1310"/>
        <v>0</v>
      </c>
      <c r="JH217" s="610">
        <f t="shared" si="1311"/>
        <v>0</v>
      </c>
      <c r="JI217" s="611"/>
      <c r="JJ217" s="607">
        <f t="shared" si="1312"/>
        <v>0</v>
      </c>
      <c r="JK217" s="622">
        <f t="shared" si="1312"/>
        <v>0</v>
      </c>
      <c r="JL217" s="622">
        <f t="shared" si="1312"/>
        <v>0</v>
      </c>
      <c r="JM217" s="622">
        <f t="shared" si="1312"/>
        <v>0</v>
      </c>
      <c r="JN217" s="622">
        <f t="shared" si="1312"/>
        <v>0</v>
      </c>
      <c r="JO217" s="622">
        <f t="shared" si="1312"/>
        <v>0</v>
      </c>
      <c r="JP217" s="622">
        <f t="shared" si="1312"/>
        <v>0</v>
      </c>
      <c r="JQ217" s="622">
        <f t="shared" si="1312"/>
        <v>0</v>
      </c>
      <c r="JR217" s="622">
        <f t="shared" si="1312"/>
        <v>0</v>
      </c>
      <c r="JS217" s="622">
        <f t="shared" si="1312"/>
        <v>0</v>
      </c>
      <c r="JT217" s="622">
        <f t="shared" si="1312"/>
        <v>0</v>
      </c>
      <c r="JU217" s="622">
        <f t="shared" si="1312"/>
        <v>0</v>
      </c>
      <c r="JV217" s="610">
        <f t="shared" si="1313"/>
        <v>0</v>
      </c>
      <c r="JW217" s="611"/>
      <c r="JX217" s="607">
        <f t="shared" si="1314"/>
        <v>0</v>
      </c>
      <c r="JY217" s="622">
        <f t="shared" si="1314"/>
        <v>0</v>
      </c>
      <c r="JZ217" s="622">
        <f t="shared" si="1314"/>
        <v>0</v>
      </c>
      <c r="KA217" s="622">
        <f t="shared" si="1314"/>
        <v>0</v>
      </c>
      <c r="KB217" s="622">
        <f t="shared" si="1314"/>
        <v>0</v>
      </c>
      <c r="KC217" s="622">
        <f t="shared" si="1314"/>
        <v>0</v>
      </c>
      <c r="KD217" s="622">
        <f t="shared" si="1314"/>
        <v>0</v>
      </c>
      <c r="KE217" s="622">
        <f t="shared" si="1314"/>
        <v>0</v>
      </c>
      <c r="KF217" s="622">
        <f t="shared" si="1314"/>
        <v>0</v>
      </c>
      <c r="KG217" s="622">
        <f t="shared" si="1314"/>
        <v>0</v>
      </c>
      <c r="KH217" s="622">
        <f t="shared" si="1314"/>
        <v>0</v>
      </c>
      <c r="KI217" s="622">
        <f t="shared" si="1314"/>
        <v>0</v>
      </c>
      <c r="KJ217" s="610">
        <f t="shared" si="1315"/>
        <v>0</v>
      </c>
      <c r="KK217" s="611"/>
      <c r="KL217" s="607">
        <f t="shared" si="1316"/>
        <v>0</v>
      </c>
      <c r="KM217" s="622">
        <f t="shared" si="1316"/>
        <v>0</v>
      </c>
      <c r="KN217" s="622">
        <f t="shared" si="1316"/>
        <v>0</v>
      </c>
      <c r="KO217" s="622">
        <f t="shared" si="1316"/>
        <v>0</v>
      </c>
      <c r="KP217" s="622">
        <f t="shared" si="1316"/>
        <v>0</v>
      </c>
      <c r="KQ217" s="622">
        <f t="shared" si="1316"/>
        <v>0</v>
      </c>
      <c r="KR217" s="622">
        <f t="shared" si="1316"/>
        <v>0</v>
      </c>
      <c r="KS217" s="622">
        <f t="shared" si="1316"/>
        <v>0</v>
      </c>
      <c r="KT217" s="622">
        <f t="shared" si="1316"/>
        <v>0</v>
      </c>
      <c r="KU217" s="622">
        <f t="shared" si="1316"/>
        <v>0</v>
      </c>
      <c r="KV217" s="622">
        <f t="shared" si="1316"/>
        <v>0</v>
      </c>
      <c r="KW217" s="622">
        <f t="shared" si="1316"/>
        <v>0</v>
      </c>
      <c r="KX217" s="610">
        <f t="shared" si="1317"/>
        <v>0</v>
      </c>
      <c r="KY217" s="611"/>
      <c r="KZ217" s="607">
        <f t="shared" si="1318"/>
        <v>0</v>
      </c>
      <c r="LA217" s="622">
        <f t="shared" si="1318"/>
        <v>0</v>
      </c>
      <c r="LB217" s="622">
        <f t="shared" si="1318"/>
        <v>0</v>
      </c>
      <c r="LC217" s="622">
        <f t="shared" si="1318"/>
        <v>0</v>
      </c>
      <c r="LD217" s="622">
        <f t="shared" si="1318"/>
        <v>0</v>
      </c>
      <c r="LE217" s="622">
        <f t="shared" si="1318"/>
        <v>0</v>
      </c>
      <c r="LF217" s="622">
        <f t="shared" si="1318"/>
        <v>0</v>
      </c>
      <c r="LG217" s="622">
        <f t="shared" si="1318"/>
        <v>0</v>
      </c>
      <c r="LH217" s="622">
        <f t="shared" si="1318"/>
        <v>0</v>
      </c>
      <c r="LI217" s="622">
        <f t="shared" si="1318"/>
        <v>0</v>
      </c>
      <c r="LJ217" s="622">
        <f t="shared" si="1318"/>
        <v>0</v>
      </c>
      <c r="LK217" s="622">
        <f t="shared" si="1318"/>
        <v>0</v>
      </c>
      <c r="LL217" s="610">
        <f t="shared" si="1319"/>
        <v>0</v>
      </c>
      <c r="LM217" s="611"/>
      <c r="LN217" s="607">
        <f t="shared" si="1320"/>
        <v>0</v>
      </c>
      <c r="LO217" s="622">
        <f t="shared" si="1320"/>
        <v>0</v>
      </c>
      <c r="LP217" s="622">
        <f t="shared" si="1320"/>
        <v>0</v>
      </c>
      <c r="LQ217" s="622">
        <f t="shared" si="1320"/>
        <v>0</v>
      </c>
      <c r="LR217" s="622">
        <f t="shared" si="1320"/>
        <v>0</v>
      </c>
      <c r="LS217" s="622">
        <f t="shared" si="1320"/>
        <v>0</v>
      </c>
      <c r="LT217" s="622">
        <f t="shared" si="1320"/>
        <v>0</v>
      </c>
      <c r="LU217" s="622">
        <f t="shared" si="1320"/>
        <v>0</v>
      </c>
      <c r="LV217" s="622">
        <f t="shared" si="1320"/>
        <v>0</v>
      </c>
      <c r="LW217" s="622">
        <f t="shared" si="1320"/>
        <v>0</v>
      </c>
      <c r="LX217" s="622">
        <f t="shared" si="1320"/>
        <v>0</v>
      </c>
      <c r="LY217" s="622">
        <f t="shared" si="1320"/>
        <v>0</v>
      </c>
      <c r="LZ217" s="610">
        <f t="shared" si="1321"/>
        <v>0</v>
      </c>
      <c r="MA217" s="611"/>
      <c r="MB217" s="607">
        <f t="shared" si="1322"/>
        <v>0</v>
      </c>
      <c r="MC217" s="622">
        <f t="shared" si="1322"/>
        <v>0</v>
      </c>
      <c r="MD217" s="622">
        <f t="shared" si="1322"/>
        <v>0</v>
      </c>
      <c r="ME217" s="622">
        <f t="shared" si="1322"/>
        <v>0</v>
      </c>
      <c r="MF217" s="622">
        <f t="shared" si="1322"/>
        <v>0</v>
      </c>
      <c r="MG217" s="622">
        <f t="shared" si="1322"/>
        <v>0</v>
      </c>
      <c r="MH217" s="622">
        <f t="shared" si="1322"/>
        <v>0</v>
      </c>
      <c r="MI217" s="622">
        <f t="shared" si="1322"/>
        <v>0</v>
      </c>
      <c r="MJ217" s="622">
        <f t="shared" si="1322"/>
        <v>0</v>
      </c>
      <c r="MK217" s="622">
        <f t="shared" si="1322"/>
        <v>0</v>
      </c>
      <c r="ML217" s="622">
        <f t="shared" si="1322"/>
        <v>0</v>
      </c>
      <c r="MM217" s="622">
        <f t="shared" si="1322"/>
        <v>0</v>
      </c>
      <c r="MN217" s="610">
        <f t="shared" si="1323"/>
        <v>0</v>
      </c>
      <c r="MO217" s="611"/>
      <c r="MP217" s="607">
        <f t="shared" si="1324"/>
        <v>0</v>
      </c>
      <c r="MQ217" s="622">
        <f t="shared" si="1324"/>
        <v>0</v>
      </c>
      <c r="MR217" s="622">
        <f t="shared" si="1324"/>
        <v>0</v>
      </c>
      <c r="MS217" s="622">
        <f t="shared" si="1324"/>
        <v>0</v>
      </c>
      <c r="MT217" s="622">
        <f t="shared" si="1324"/>
        <v>0</v>
      </c>
      <c r="MU217" s="622">
        <f t="shared" si="1324"/>
        <v>0</v>
      </c>
      <c r="MV217" s="622">
        <f t="shared" si="1324"/>
        <v>0</v>
      </c>
      <c r="MW217" s="622">
        <f t="shared" si="1324"/>
        <v>0</v>
      </c>
      <c r="MX217" s="622">
        <f t="shared" si="1324"/>
        <v>0</v>
      </c>
      <c r="MY217" s="622">
        <f t="shared" si="1324"/>
        <v>0</v>
      </c>
      <c r="MZ217" s="622">
        <f t="shared" si="1324"/>
        <v>0</v>
      </c>
      <c r="NA217" s="622">
        <f t="shared" si="1324"/>
        <v>0</v>
      </c>
      <c r="NB217" s="610">
        <f t="shared" si="1325"/>
        <v>0</v>
      </c>
      <c r="NC217" s="611"/>
      <c r="ND217" s="607">
        <f t="shared" si="1326"/>
        <v>0</v>
      </c>
      <c r="NE217" s="622">
        <f t="shared" si="1326"/>
        <v>0</v>
      </c>
      <c r="NF217" s="622">
        <f t="shared" si="1326"/>
        <v>0</v>
      </c>
      <c r="NG217" s="622">
        <f t="shared" si="1326"/>
        <v>0</v>
      </c>
      <c r="NH217" s="622">
        <f t="shared" si="1326"/>
        <v>0</v>
      </c>
      <c r="NI217" s="622">
        <f t="shared" si="1326"/>
        <v>0</v>
      </c>
      <c r="NJ217" s="622">
        <f t="shared" si="1326"/>
        <v>0</v>
      </c>
      <c r="NK217" s="622">
        <f t="shared" si="1326"/>
        <v>0</v>
      </c>
      <c r="NL217" s="622">
        <f t="shared" si="1326"/>
        <v>0</v>
      </c>
      <c r="NM217" s="622">
        <f t="shared" si="1326"/>
        <v>0</v>
      </c>
      <c r="NN217" s="622">
        <f t="shared" si="1326"/>
        <v>0</v>
      </c>
      <c r="NO217" s="622">
        <f t="shared" si="1326"/>
        <v>0</v>
      </c>
      <c r="NP217" s="610">
        <f t="shared" si="1327"/>
        <v>0</v>
      </c>
      <c r="NQ217" s="611"/>
      <c r="NR217" s="607">
        <f t="shared" si="1328"/>
        <v>0</v>
      </c>
      <c r="NS217" s="622">
        <f t="shared" si="1328"/>
        <v>0</v>
      </c>
      <c r="NT217" s="622">
        <f t="shared" si="1328"/>
        <v>0</v>
      </c>
      <c r="NU217" s="622">
        <f t="shared" si="1328"/>
        <v>0</v>
      </c>
      <c r="NV217" s="622">
        <f t="shared" si="1328"/>
        <v>0</v>
      </c>
      <c r="NW217" s="622">
        <f t="shared" si="1328"/>
        <v>0</v>
      </c>
      <c r="NX217" s="622">
        <f t="shared" si="1328"/>
        <v>0</v>
      </c>
      <c r="NY217" s="622">
        <f t="shared" si="1328"/>
        <v>0</v>
      </c>
      <c r="NZ217" s="622">
        <f t="shared" si="1328"/>
        <v>0</v>
      </c>
      <c r="OA217" s="622">
        <f t="shared" si="1328"/>
        <v>0</v>
      </c>
      <c r="OB217" s="622">
        <f t="shared" si="1328"/>
        <v>0</v>
      </c>
      <c r="OC217" s="622">
        <f t="shared" si="1328"/>
        <v>0</v>
      </c>
      <c r="OD217" s="610">
        <f t="shared" si="1329"/>
        <v>0</v>
      </c>
      <c r="OE217" s="611"/>
      <c r="OF217" s="607">
        <f t="shared" si="1330"/>
        <v>0</v>
      </c>
      <c r="OG217" s="622">
        <f t="shared" si="1330"/>
        <v>0</v>
      </c>
      <c r="OH217" s="622">
        <f t="shared" si="1330"/>
        <v>0</v>
      </c>
      <c r="OI217" s="622">
        <f t="shared" si="1330"/>
        <v>0</v>
      </c>
      <c r="OJ217" s="622">
        <f t="shared" si="1330"/>
        <v>0</v>
      </c>
      <c r="OK217" s="622">
        <f t="shared" si="1330"/>
        <v>0</v>
      </c>
      <c r="OL217" s="622">
        <f t="shared" si="1330"/>
        <v>0</v>
      </c>
      <c r="OM217" s="622">
        <f t="shared" si="1330"/>
        <v>0</v>
      </c>
      <c r="ON217" s="622">
        <f t="shared" si="1330"/>
        <v>0</v>
      </c>
      <c r="OO217" s="622">
        <f t="shared" si="1330"/>
        <v>0</v>
      </c>
      <c r="OP217" s="622">
        <f t="shared" si="1330"/>
        <v>0</v>
      </c>
      <c r="OQ217" s="622">
        <f t="shared" si="1330"/>
        <v>0</v>
      </c>
      <c r="OR217" s="610">
        <f t="shared" si="1331"/>
        <v>0</v>
      </c>
      <c r="OS217" s="611"/>
      <c r="OT217" s="607">
        <f t="shared" si="1332"/>
        <v>0</v>
      </c>
      <c r="OU217" s="622">
        <f t="shared" si="1332"/>
        <v>0</v>
      </c>
      <c r="OV217" s="622">
        <f t="shared" si="1332"/>
        <v>0</v>
      </c>
      <c r="OW217" s="622">
        <f t="shared" si="1332"/>
        <v>0</v>
      </c>
      <c r="OX217" s="622">
        <f t="shared" si="1332"/>
        <v>0</v>
      </c>
      <c r="OY217" s="622">
        <f t="shared" si="1332"/>
        <v>0</v>
      </c>
      <c r="OZ217" s="622">
        <f t="shared" si="1332"/>
        <v>0</v>
      </c>
      <c r="PA217" s="622">
        <f t="shared" si="1332"/>
        <v>0</v>
      </c>
      <c r="PB217" s="622">
        <f t="shared" si="1332"/>
        <v>0</v>
      </c>
      <c r="PC217" s="622">
        <f t="shared" si="1332"/>
        <v>0</v>
      </c>
      <c r="PD217" s="622">
        <f t="shared" si="1332"/>
        <v>0</v>
      </c>
      <c r="PE217" s="622">
        <f t="shared" si="1332"/>
        <v>0</v>
      </c>
      <c r="PF217" s="610">
        <f t="shared" si="1333"/>
        <v>0</v>
      </c>
      <c r="PG217" s="611"/>
      <c r="PH217" s="607">
        <f t="shared" si="1334"/>
        <v>0</v>
      </c>
      <c r="PI217" s="622">
        <f t="shared" si="1334"/>
        <v>0</v>
      </c>
      <c r="PJ217" s="622">
        <f t="shared" si="1334"/>
        <v>0</v>
      </c>
      <c r="PK217" s="622">
        <f t="shared" si="1334"/>
        <v>0</v>
      </c>
      <c r="PL217" s="622">
        <f t="shared" si="1334"/>
        <v>0</v>
      </c>
      <c r="PM217" s="622">
        <f t="shared" si="1334"/>
        <v>0</v>
      </c>
      <c r="PN217" s="622">
        <f t="shared" si="1334"/>
        <v>0</v>
      </c>
      <c r="PO217" s="622">
        <f t="shared" si="1334"/>
        <v>0</v>
      </c>
      <c r="PP217" s="622">
        <f t="shared" si="1334"/>
        <v>0</v>
      </c>
      <c r="PQ217" s="622">
        <f t="shared" si="1334"/>
        <v>0</v>
      </c>
      <c r="PR217" s="622">
        <f t="shared" si="1334"/>
        <v>0</v>
      </c>
      <c r="PS217" s="622">
        <f t="shared" si="1334"/>
        <v>0</v>
      </c>
      <c r="PT217" s="610">
        <f t="shared" si="1335"/>
        <v>0</v>
      </c>
      <c r="PU217" s="611"/>
      <c r="PV217" s="607">
        <f t="shared" si="1336"/>
        <v>0</v>
      </c>
      <c r="PW217" s="622">
        <f t="shared" si="1336"/>
        <v>0</v>
      </c>
      <c r="PX217" s="622">
        <f t="shared" si="1336"/>
        <v>0</v>
      </c>
      <c r="PY217" s="622">
        <f t="shared" si="1336"/>
        <v>0</v>
      </c>
      <c r="PZ217" s="622">
        <f t="shared" si="1336"/>
        <v>0</v>
      </c>
      <c r="QA217" s="622">
        <f t="shared" si="1336"/>
        <v>0</v>
      </c>
      <c r="QB217" s="622">
        <f t="shared" si="1336"/>
        <v>0</v>
      </c>
      <c r="QC217" s="622">
        <f t="shared" si="1336"/>
        <v>0</v>
      </c>
      <c r="QD217" s="622">
        <f t="shared" si="1336"/>
        <v>0</v>
      </c>
      <c r="QE217" s="622">
        <f t="shared" si="1336"/>
        <v>0</v>
      </c>
      <c r="QF217" s="622">
        <f t="shared" si="1336"/>
        <v>0</v>
      </c>
      <c r="QG217" s="622">
        <f t="shared" si="1336"/>
        <v>0</v>
      </c>
      <c r="QH217" s="610">
        <f t="shared" si="1337"/>
        <v>0</v>
      </c>
      <c r="QI217" s="611"/>
      <c r="QJ217" s="607">
        <f t="shared" si="1338"/>
        <v>0</v>
      </c>
      <c r="QK217" s="622">
        <f t="shared" si="1338"/>
        <v>0</v>
      </c>
      <c r="QL217" s="622">
        <f t="shared" si="1338"/>
        <v>0</v>
      </c>
      <c r="QM217" s="622">
        <f t="shared" si="1338"/>
        <v>0</v>
      </c>
      <c r="QN217" s="622">
        <f t="shared" si="1338"/>
        <v>0</v>
      </c>
      <c r="QO217" s="622">
        <f t="shared" si="1338"/>
        <v>0</v>
      </c>
      <c r="QP217" s="622">
        <f t="shared" si="1338"/>
        <v>0</v>
      </c>
      <c r="QQ217" s="622">
        <f t="shared" si="1338"/>
        <v>0</v>
      </c>
      <c r="QR217" s="622">
        <f t="shared" si="1338"/>
        <v>0</v>
      </c>
      <c r="QS217" s="622">
        <f t="shared" si="1338"/>
        <v>0</v>
      </c>
      <c r="QT217" s="622">
        <f t="shared" si="1338"/>
        <v>0</v>
      </c>
      <c r="QU217" s="622">
        <f t="shared" si="1338"/>
        <v>0</v>
      </c>
      <c r="QV217" s="610">
        <f t="shared" si="1339"/>
        <v>0</v>
      </c>
      <c r="QW217" s="611"/>
      <c r="QX217" s="610">
        <f t="shared" si="1340"/>
        <v>1704</v>
      </c>
      <c r="QY217" s="610">
        <f t="shared" si="1341"/>
        <v>1708.57</v>
      </c>
      <c r="QZ217" s="610">
        <f t="shared" si="1341"/>
        <v>0</v>
      </c>
      <c r="RA217" s="610">
        <f t="shared" si="1341"/>
        <v>0</v>
      </c>
      <c r="RB217" s="610">
        <f t="shared" si="1341"/>
        <v>0</v>
      </c>
      <c r="RC217" s="610">
        <f t="shared" si="1341"/>
        <v>0</v>
      </c>
      <c r="RD217" s="610">
        <f t="shared" si="1341"/>
        <v>0</v>
      </c>
      <c r="RE217" s="610">
        <f t="shared" si="1341"/>
        <v>0</v>
      </c>
      <c r="RF217" s="610">
        <f t="shared" si="1341"/>
        <v>0</v>
      </c>
      <c r="RG217" s="610">
        <f t="shared" si="1341"/>
        <v>0</v>
      </c>
      <c r="RH217" s="610">
        <f t="shared" si="1341"/>
        <v>0</v>
      </c>
      <c r="RI217" s="610">
        <f t="shared" si="1341"/>
        <v>0</v>
      </c>
      <c r="RJ217" s="610">
        <f t="shared" si="1343"/>
        <v>3412.5699999999997</v>
      </c>
    </row>
    <row r="218" spans="1:478" x14ac:dyDescent="0.25">
      <c r="A218" s="589" t="s">
        <v>971</v>
      </c>
      <c r="B218" s="255" t="s">
        <v>125</v>
      </c>
      <c r="C218" s="384"/>
      <c r="D218" s="607">
        <f t="shared" si="1274"/>
        <v>10.51</v>
      </c>
      <c r="E218" s="625">
        <f t="shared" si="1274"/>
        <v>3.08</v>
      </c>
      <c r="F218" s="625">
        <f t="shared" si="1274"/>
        <v>0</v>
      </c>
      <c r="G218" s="625">
        <f t="shared" si="1274"/>
        <v>0</v>
      </c>
      <c r="H218" s="625">
        <f t="shared" si="1274"/>
        <v>0</v>
      </c>
      <c r="I218" s="625">
        <f t="shared" si="1274"/>
        <v>0</v>
      </c>
      <c r="J218" s="625">
        <f t="shared" si="1274"/>
        <v>0</v>
      </c>
      <c r="K218" s="625">
        <f t="shared" si="1274"/>
        <v>0</v>
      </c>
      <c r="L218" s="625">
        <f t="shared" si="1274"/>
        <v>0</v>
      </c>
      <c r="M218" s="625">
        <f t="shared" si="1274"/>
        <v>0</v>
      </c>
      <c r="N218" s="625">
        <f t="shared" si="1274"/>
        <v>0</v>
      </c>
      <c r="O218" s="625">
        <f t="shared" si="1274"/>
        <v>0</v>
      </c>
      <c r="P218" s="610">
        <f t="shared" si="1275"/>
        <v>13.59</v>
      </c>
      <c r="Q218" s="611"/>
      <c r="R218" s="607">
        <f t="shared" si="1276"/>
        <v>4.78</v>
      </c>
      <c r="S218" s="625">
        <f t="shared" si="1276"/>
        <v>1</v>
      </c>
      <c r="T218" s="625">
        <f t="shared" si="1276"/>
        <v>0</v>
      </c>
      <c r="U218" s="625">
        <f t="shared" si="1276"/>
        <v>0</v>
      </c>
      <c r="V218" s="625">
        <f t="shared" si="1276"/>
        <v>0</v>
      </c>
      <c r="W218" s="625">
        <f t="shared" si="1276"/>
        <v>0</v>
      </c>
      <c r="X218" s="625">
        <f t="shared" si="1276"/>
        <v>0</v>
      </c>
      <c r="Y218" s="625">
        <f t="shared" si="1276"/>
        <v>0</v>
      </c>
      <c r="Z218" s="625">
        <f t="shared" si="1276"/>
        <v>0</v>
      </c>
      <c r="AA218" s="625">
        <f t="shared" si="1276"/>
        <v>0</v>
      </c>
      <c r="AB218" s="625">
        <f t="shared" si="1276"/>
        <v>0</v>
      </c>
      <c r="AC218" s="625">
        <f t="shared" si="1276"/>
        <v>0</v>
      </c>
      <c r="AD218" s="610">
        <f t="shared" si="1277"/>
        <v>5.78</v>
      </c>
      <c r="AE218" s="611"/>
      <c r="AF218" s="607">
        <f t="shared" si="1278"/>
        <v>0.96</v>
      </c>
      <c r="AG218" s="625">
        <f t="shared" si="1278"/>
        <v>0.19</v>
      </c>
      <c r="AH218" s="625">
        <f t="shared" si="1278"/>
        <v>0</v>
      </c>
      <c r="AI218" s="625">
        <f t="shared" si="1278"/>
        <v>0</v>
      </c>
      <c r="AJ218" s="625">
        <f t="shared" si="1278"/>
        <v>0</v>
      </c>
      <c r="AK218" s="625">
        <f t="shared" si="1278"/>
        <v>0</v>
      </c>
      <c r="AL218" s="625">
        <f t="shared" si="1278"/>
        <v>0</v>
      </c>
      <c r="AM218" s="625">
        <f t="shared" si="1278"/>
        <v>0</v>
      </c>
      <c r="AN218" s="625">
        <f t="shared" si="1278"/>
        <v>0</v>
      </c>
      <c r="AO218" s="625">
        <f t="shared" si="1278"/>
        <v>0</v>
      </c>
      <c r="AP218" s="625">
        <f t="shared" si="1278"/>
        <v>0</v>
      </c>
      <c r="AQ218" s="625">
        <f t="shared" si="1278"/>
        <v>0</v>
      </c>
      <c r="AR218" s="610">
        <f t="shared" si="1279"/>
        <v>1.1499999999999999</v>
      </c>
      <c r="AS218" s="611"/>
      <c r="AT218" s="607">
        <f t="shared" si="1280"/>
        <v>10.52</v>
      </c>
      <c r="AU218" s="625">
        <f t="shared" si="1280"/>
        <v>2.21</v>
      </c>
      <c r="AV218" s="625">
        <f t="shared" si="1280"/>
        <v>0</v>
      </c>
      <c r="AW218" s="625">
        <f t="shared" si="1280"/>
        <v>0</v>
      </c>
      <c r="AX218" s="625">
        <f t="shared" si="1280"/>
        <v>0</v>
      </c>
      <c r="AY218" s="625">
        <f t="shared" si="1280"/>
        <v>0</v>
      </c>
      <c r="AZ218" s="625">
        <f t="shared" si="1280"/>
        <v>0</v>
      </c>
      <c r="BA218" s="625">
        <f t="shared" si="1280"/>
        <v>0</v>
      </c>
      <c r="BB218" s="625">
        <f t="shared" si="1280"/>
        <v>0</v>
      </c>
      <c r="BC218" s="625">
        <f t="shared" si="1280"/>
        <v>0</v>
      </c>
      <c r="BD218" s="625">
        <f t="shared" si="1280"/>
        <v>0</v>
      </c>
      <c r="BE218" s="625">
        <f t="shared" si="1280"/>
        <v>0</v>
      </c>
      <c r="BF218" s="610">
        <f t="shared" si="1281"/>
        <v>12.73</v>
      </c>
      <c r="BG218" s="611"/>
      <c r="BH218" s="607">
        <f t="shared" si="1282"/>
        <v>0.95</v>
      </c>
      <c r="BI218" s="625">
        <f t="shared" si="1282"/>
        <v>0.18</v>
      </c>
      <c r="BJ218" s="625">
        <f t="shared" si="1282"/>
        <v>0</v>
      </c>
      <c r="BK218" s="625">
        <f t="shared" si="1282"/>
        <v>0</v>
      </c>
      <c r="BL218" s="625">
        <f t="shared" si="1282"/>
        <v>0</v>
      </c>
      <c r="BM218" s="625">
        <f t="shared" si="1282"/>
        <v>0</v>
      </c>
      <c r="BN218" s="625">
        <f t="shared" si="1282"/>
        <v>0</v>
      </c>
      <c r="BO218" s="625">
        <f t="shared" si="1282"/>
        <v>0</v>
      </c>
      <c r="BP218" s="625">
        <f t="shared" si="1282"/>
        <v>0</v>
      </c>
      <c r="BQ218" s="625">
        <f t="shared" si="1282"/>
        <v>0</v>
      </c>
      <c r="BR218" s="625">
        <f t="shared" si="1282"/>
        <v>0</v>
      </c>
      <c r="BS218" s="625">
        <f t="shared" si="1282"/>
        <v>0</v>
      </c>
      <c r="BT218" s="610">
        <f t="shared" si="1283"/>
        <v>1.1299999999999999</v>
      </c>
      <c r="BU218" s="621"/>
      <c r="BV218" s="607">
        <f t="shared" si="1284"/>
        <v>28.52</v>
      </c>
      <c r="BW218" s="625">
        <f t="shared" si="1284"/>
        <v>5.15</v>
      </c>
      <c r="BX218" s="625">
        <f t="shared" si="1284"/>
        <v>0</v>
      </c>
      <c r="BY218" s="625">
        <f t="shared" si="1284"/>
        <v>0</v>
      </c>
      <c r="BZ218" s="625">
        <f t="shared" si="1284"/>
        <v>0</v>
      </c>
      <c r="CA218" s="625">
        <f t="shared" si="1284"/>
        <v>0</v>
      </c>
      <c r="CB218" s="625">
        <f t="shared" si="1284"/>
        <v>0</v>
      </c>
      <c r="CC218" s="625">
        <f t="shared" si="1284"/>
        <v>0</v>
      </c>
      <c r="CD218" s="625">
        <f t="shared" si="1284"/>
        <v>0</v>
      </c>
      <c r="CE218" s="625">
        <f t="shared" si="1284"/>
        <v>0</v>
      </c>
      <c r="CF218" s="625">
        <f t="shared" si="1284"/>
        <v>0</v>
      </c>
      <c r="CG218" s="625">
        <f t="shared" si="1284"/>
        <v>0</v>
      </c>
      <c r="CH218" s="610">
        <f t="shared" si="1285"/>
        <v>33.67</v>
      </c>
      <c r="CI218" s="611"/>
      <c r="CJ218" s="607">
        <f t="shared" si="1286"/>
        <v>2.85</v>
      </c>
      <c r="CK218" s="625">
        <f t="shared" si="1286"/>
        <v>0.62</v>
      </c>
      <c r="CL218" s="625">
        <f t="shared" si="1286"/>
        <v>0</v>
      </c>
      <c r="CM218" s="625">
        <f t="shared" si="1286"/>
        <v>0</v>
      </c>
      <c r="CN218" s="625">
        <f t="shared" si="1286"/>
        <v>0</v>
      </c>
      <c r="CO218" s="625">
        <f t="shared" si="1286"/>
        <v>0</v>
      </c>
      <c r="CP218" s="625">
        <f t="shared" si="1286"/>
        <v>0</v>
      </c>
      <c r="CQ218" s="625">
        <f t="shared" si="1286"/>
        <v>0</v>
      </c>
      <c r="CR218" s="625">
        <f t="shared" si="1286"/>
        <v>0</v>
      </c>
      <c r="CS218" s="625">
        <f t="shared" si="1286"/>
        <v>0</v>
      </c>
      <c r="CT218" s="625">
        <f t="shared" si="1286"/>
        <v>0</v>
      </c>
      <c r="CU218" s="625">
        <f t="shared" si="1286"/>
        <v>0</v>
      </c>
      <c r="CV218" s="610">
        <f t="shared" si="1287"/>
        <v>3.47</v>
      </c>
      <c r="CW218" s="611"/>
      <c r="CX218" s="607">
        <f t="shared" si="1288"/>
        <v>2.87</v>
      </c>
      <c r="CY218" s="625">
        <f t="shared" si="1288"/>
        <v>1.48</v>
      </c>
      <c r="CZ218" s="625">
        <f t="shared" si="1288"/>
        <v>0</v>
      </c>
      <c r="DA218" s="625">
        <f t="shared" si="1288"/>
        <v>0</v>
      </c>
      <c r="DB218" s="625">
        <f t="shared" si="1288"/>
        <v>0</v>
      </c>
      <c r="DC218" s="625">
        <f t="shared" si="1288"/>
        <v>0</v>
      </c>
      <c r="DD218" s="625">
        <f t="shared" si="1288"/>
        <v>0</v>
      </c>
      <c r="DE218" s="625">
        <f t="shared" si="1288"/>
        <v>0</v>
      </c>
      <c r="DF218" s="625">
        <f t="shared" si="1288"/>
        <v>0</v>
      </c>
      <c r="DG218" s="625">
        <f t="shared" si="1288"/>
        <v>0</v>
      </c>
      <c r="DH218" s="625">
        <f t="shared" si="1288"/>
        <v>0</v>
      </c>
      <c r="DI218" s="625">
        <f t="shared" si="1288"/>
        <v>0</v>
      </c>
      <c r="DJ218" s="610">
        <f t="shared" si="1289"/>
        <v>4.3499999999999996</v>
      </c>
      <c r="DK218" s="611"/>
      <c r="DL218" s="607">
        <f t="shared" si="1290"/>
        <v>1.93</v>
      </c>
      <c r="DM218" s="625">
        <f t="shared" si="1290"/>
        <v>0.39</v>
      </c>
      <c r="DN218" s="625">
        <f t="shared" si="1290"/>
        <v>0</v>
      </c>
      <c r="DO218" s="625">
        <f t="shared" si="1290"/>
        <v>0</v>
      </c>
      <c r="DP218" s="625">
        <f t="shared" si="1290"/>
        <v>0</v>
      </c>
      <c r="DQ218" s="625">
        <f t="shared" si="1290"/>
        <v>0</v>
      </c>
      <c r="DR218" s="625">
        <f t="shared" si="1290"/>
        <v>0</v>
      </c>
      <c r="DS218" s="625">
        <f t="shared" si="1290"/>
        <v>0</v>
      </c>
      <c r="DT218" s="625">
        <f t="shared" si="1290"/>
        <v>0</v>
      </c>
      <c r="DU218" s="625">
        <f t="shared" si="1290"/>
        <v>0</v>
      </c>
      <c r="DV218" s="625">
        <f t="shared" si="1290"/>
        <v>0</v>
      </c>
      <c r="DW218" s="625">
        <f t="shared" si="1290"/>
        <v>0</v>
      </c>
      <c r="DX218" s="610">
        <f t="shared" si="1291"/>
        <v>2.3199999999999998</v>
      </c>
      <c r="DY218" s="611"/>
      <c r="DZ218" s="607">
        <f t="shared" si="1292"/>
        <v>14.33</v>
      </c>
      <c r="EA218" s="625">
        <f t="shared" si="1292"/>
        <v>3.01</v>
      </c>
      <c r="EB218" s="625">
        <f t="shared" si="1292"/>
        <v>0</v>
      </c>
      <c r="EC218" s="625">
        <f t="shared" si="1292"/>
        <v>0</v>
      </c>
      <c r="ED218" s="625">
        <f t="shared" si="1292"/>
        <v>0</v>
      </c>
      <c r="EE218" s="625">
        <f t="shared" si="1292"/>
        <v>0</v>
      </c>
      <c r="EF218" s="625">
        <f t="shared" si="1292"/>
        <v>0</v>
      </c>
      <c r="EG218" s="625">
        <f t="shared" si="1292"/>
        <v>0</v>
      </c>
      <c r="EH218" s="625">
        <f t="shared" si="1292"/>
        <v>0</v>
      </c>
      <c r="EI218" s="625">
        <f t="shared" si="1292"/>
        <v>0</v>
      </c>
      <c r="EJ218" s="625">
        <f t="shared" si="1292"/>
        <v>0</v>
      </c>
      <c r="EK218" s="625">
        <f t="shared" si="1292"/>
        <v>0</v>
      </c>
      <c r="EL218" s="610">
        <f t="shared" si="1293"/>
        <v>17.34</v>
      </c>
      <c r="EM218" s="611"/>
      <c r="EN218" s="607">
        <f t="shared" si="1294"/>
        <v>14.33</v>
      </c>
      <c r="EO218" s="625">
        <f t="shared" si="1294"/>
        <v>3.01</v>
      </c>
      <c r="EP218" s="625">
        <f t="shared" si="1294"/>
        <v>0</v>
      </c>
      <c r="EQ218" s="625">
        <f t="shared" si="1294"/>
        <v>0</v>
      </c>
      <c r="ER218" s="625">
        <f t="shared" si="1294"/>
        <v>0</v>
      </c>
      <c r="ES218" s="625">
        <f t="shared" si="1294"/>
        <v>0</v>
      </c>
      <c r="ET218" s="625">
        <f t="shared" si="1294"/>
        <v>0</v>
      </c>
      <c r="EU218" s="625">
        <f t="shared" si="1294"/>
        <v>0</v>
      </c>
      <c r="EV218" s="625">
        <f t="shared" si="1294"/>
        <v>0</v>
      </c>
      <c r="EW218" s="625">
        <f t="shared" si="1294"/>
        <v>0</v>
      </c>
      <c r="EX218" s="625">
        <f t="shared" si="1294"/>
        <v>0</v>
      </c>
      <c r="EY218" s="625">
        <f t="shared" si="1294"/>
        <v>0</v>
      </c>
      <c r="EZ218" s="610">
        <f t="shared" si="1295"/>
        <v>17.34</v>
      </c>
      <c r="FA218" s="611"/>
      <c r="FB218" s="607">
        <f t="shared" si="1296"/>
        <v>17.2</v>
      </c>
      <c r="FC218" s="625">
        <f t="shared" si="1296"/>
        <v>3.62</v>
      </c>
      <c r="FD218" s="625">
        <f t="shared" si="1296"/>
        <v>0</v>
      </c>
      <c r="FE218" s="625">
        <f t="shared" si="1296"/>
        <v>0</v>
      </c>
      <c r="FF218" s="625">
        <f t="shared" si="1296"/>
        <v>0</v>
      </c>
      <c r="FG218" s="625">
        <f t="shared" si="1296"/>
        <v>0</v>
      </c>
      <c r="FH218" s="625">
        <f t="shared" si="1296"/>
        <v>0</v>
      </c>
      <c r="FI218" s="625">
        <f t="shared" si="1296"/>
        <v>0</v>
      </c>
      <c r="FJ218" s="625">
        <f t="shared" si="1296"/>
        <v>0</v>
      </c>
      <c r="FK218" s="625">
        <f t="shared" si="1296"/>
        <v>0</v>
      </c>
      <c r="FL218" s="625">
        <f t="shared" si="1296"/>
        <v>0</v>
      </c>
      <c r="FM218" s="625">
        <f t="shared" si="1296"/>
        <v>0</v>
      </c>
      <c r="FN218" s="610">
        <f t="shared" si="1297"/>
        <v>20.82</v>
      </c>
      <c r="FO218" s="611"/>
      <c r="FP218" s="607">
        <f t="shared" si="1298"/>
        <v>16.239999999999998</v>
      </c>
      <c r="FQ218" s="625">
        <f t="shared" si="1298"/>
        <v>1.66</v>
      </c>
      <c r="FR218" s="625">
        <f t="shared" si="1298"/>
        <v>0</v>
      </c>
      <c r="FS218" s="625">
        <f t="shared" si="1298"/>
        <v>0</v>
      </c>
      <c r="FT218" s="625">
        <f t="shared" si="1298"/>
        <v>0</v>
      </c>
      <c r="FU218" s="625">
        <f t="shared" si="1298"/>
        <v>0</v>
      </c>
      <c r="FV218" s="625">
        <f t="shared" si="1298"/>
        <v>0</v>
      </c>
      <c r="FW218" s="625">
        <f t="shared" si="1298"/>
        <v>0</v>
      </c>
      <c r="FX218" s="625">
        <f t="shared" si="1298"/>
        <v>0</v>
      </c>
      <c r="FY218" s="625">
        <f t="shared" si="1298"/>
        <v>0</v>
      </c>
      <c r="FZ218" s="625">
        <f t="shared" si="1298"/>
        <v>0</v>
      </c>
      <c r="GA218" s="625">
        <f t="shared" si="1298"/>
        <v>0</v>
      </c>
      <c r="GB218" s="610">
        <f t="shared" si="1299"/>
        <v>17.899999999999999</v>
      </c>
      <c r="GC218" s="611"/>
      <c r="GD218" s="607">
        <f t="shared" si="1300"/>
        <v>0.96</v>
      </c>
      <c r="GE218" s="625">
        <f t="shared" si="1300"/>
        <v>0.19</v>
      </c>
      <c r="GF218" s="625">
        <f t="shared" si="1300"/>
        <v>0</v>
      </c>
      <c r="GG218" s="625">
        <f t="shared" si="1300"/>
        <v>0</v>
      </c>
      <c r="GH218" s="625">
        <f t="shared" si="1300"/>
        <v>0</v>
      </c>
      <c r="GI218" s="625">
        <f t="shared" si="1300"/>
        <v>0</v>
      </c>
      <c r="GJ218" s="625">
        <f t="shared" si="1300"/>
        <v>0</v>
      </c>
      <c r="GK218" s="625">
        <f t="shared" si="1300"/>
        <v>0</v>
      </c>
      <c r="GL218" s="625">
        <f t="shared" si="1300"/>
        <v>0</v>
      </c>
      <c r="GM218" s="625">
        <f t="shared" si="1300"/>
        <v>0</v>
      </c>
      <c r="GN218" s="625">
        <f t="shared" si="1300"/>
        <v>0</v>
      </c>
      <c r="GO218" s="625">
        <f t="shared" si="1300"/>
        <v>0</v>
      </c>
      <c r="GP218" s="610">
        <f t="shared" si="1301"/>
        <v>1.1499999999999999</v>
      </c>
      <c r="GQ218" s="611"/>
      <c r="GR218" s="607">
        <f t="shared" si="1302"/>
        <v>25.8</v>
      </c>
      <c r="GS218" s="625">
        <f t="shared" si="1302"/>
        <v>5.5</v>
      </c>
      <c r="GT218" s="625">
        <f t="shared" si="1302"/>
        <v>0</v>
      </c>
      <c r="GU218" s="625">
        <f t="shared" si="1302"/>
        <v>0</v>
      </c>
      <c r="GV218" s="625">
        <f t="shared" si="1302"/>
        <v>0</v>
      </c>
      <c r="GW218" s="625">
        <f t="shared" si="1302"/>
        <v>0</v>
      </c>
      <c r="GX218" s="625">
        <f t="shared" si="1302"/>
        <v>0</v>
      </c>
      <c r="GY218" s="625">
        <f t="shared" si="1302"/>
        <v>0</v>
      </c>
      <c r="GZ218" s="625">
        <f t="shared" si="1302"/>
        <v>0</v>
      </c>
      <c r="HA218" s="625">
        <f t="shared" si="1302"/>
        <v>0</v>
      </c>
      <c r="HB218" s="625">
        <f t="shared" si="1302"/>
        <v>0</v>
      </c>
      <c r="HC218" s="625">
        <f t="shared" si="1302"/>
        <v>0</v>
      </c>
      <c r="HD218" s="610">
        <f t="shared" si="1303"/>
        <v>31.3</v>
      </c>
      <c r="HE218" s="611"/>
      <c r="HF218" s="607">
        <f t="shared" si="1304"/>
        <v>25.81</v>
      </c>
      <c r="HG218" s="625">
        <f t="shared" si="1304"/>
        <v>5.4</v>
      </c>
      <c r="HH218" s="625">
        <f t="shared" si="1304"/>
        <v>0</v>
      </c>
      <c r="HI218" s="625">
        <f t="shared" si="1304"/>
        <v>0</v>
      </c>
      <c r="HJ218" s="625">
        <f t="shared" si="1304"/>
        <v>0</v>
      </c>
      <c r="HK218" s="625">
        <f t="shared" si="1304"/>
        <v>0</v>
      </c>
      <c r="HL218" s="625">
        <f t="shared" si="1304"/>
        <v>0</v>
      </c>
      <c r="HM218" s="625">
        <f t="shared" si="1304"/>
        <v>0</v>
      </c>
      <c r="HN218" s="625">
        <f t="shared" si="1304"/>
        <v>0</v>
      </c>
      <c r="HO218" s="625">
        <f t="shared" si="1304"/>
        <v>0</v>
      </c>
      <c r="HP218" s="625">
        <f t="shared" si="1304"/>
        <v>0</v>
      </c>
      <c r="HQ218" s="625">
        <f t="shared" si="1304"/>
        <v>0</v>
      </c>
      <c r="HR218" s="610">
        <f t="shared" si="1305"/>
        <v>31.21</v>
      </c>
      <c r="HS218" s="611"/>
      <c r="HT218" s="607">
        <f t="shared" si="1306"/>
        <v>0.96</v>
      </c>
      <c r="HU218" s="625">
        <f t="shared" si="1306"/>
        <v>0.19</v>
      </c>
      <c r="HV218" s="625">
        <f t="shared" si="1306"/>
        <v>0</v>
      </c>
      <c r="HW218" s="625">
        <f t="shared" si="1306"/>
        <v>0</v>
      </c>
      <c r="HX218" s="625">
        <f t="shared" si="1306"/>
        <v>0</v>
      </c>
      <c r="HY218" s="625">
        <f t="shared" si="1306"/>
        <v>0</v>
      </c>
      <c r="HZ218" s="625">
        <f t="shared" si="1306"/>
        <v>0</v>
      </c>
      <c r="IA218" s="625">
        <f t="shared" si="1306"/>
        <v>0</v>
      </c>
      <c r="IB218" s="625">
        <f t="shared" si="1306"/>
        <v>0</v>
      </c>
      <c r="IC218" s="625">
        <f t="shared" si="1306"/>
        <v>0</v>
      </c>
      <c r="ID218" s="625">
        <f t="shared" si="1306"/>
        <v>0</v>
      </c>
      <c r="IE218" s="625">
        <f t="shared" si="1306"/>
        <v>0</v>
      </c>
      <c r="IF218" s="610">
        <f t="shared" si="1307"/>
        <v>1.1499999999999999</v>
      </c>
      <c r="IG218" s="611"/>
      <c r="IH218" s="607">
        <f t="shared" si="1308"/>
        <v>3.82</v>
      </c>
      <c r="II218" s="625">
        <f t="shared" si="1308"/>
        <v>2.57</v>
      </c>
      <c r="IJ218" s="625">
        <f t="shared" si="1308"/>
        <v>0</v>
      </c>
      <c r="IK218" s="625">
        <f t="shared" si="1308"/>
        <v>0</v>
      </c>
      <c r="IL218" s="625">
        <f t="shared" si="1308"/>
        <v>0</v>
      </c>
      <c r="IM218" s="625">
        <f t="shared" si="1308"/>
        <v>0</v>
      </c>
      <c r="IN218" s="625">
        <f t="shared" si="1308"/>
        <v>0</v>
      </c>
      <c r="IO218" s="625">
        <f t="shared" si="1308"/>
        <v>0</v>
      </c>
      <c r="IP218" s="625">
        <f t="shared" si="1308"/>
        <v>0</v>
      </c>
      <c r="IQ218" s="625">
        <f t="shared" si="1308"/>
        <v>0</v>
      </c>
      <c r="IR218" s="625">
        <f t="shared" si="1308"/>
        <v>0</v>
      </c>
      <c r="IS218" s="625">
        <f t="shared" si="1308"/>
        <v>0</v>
      </c>
      <c r="IT218" s="610">
        <f t="shared" si="1309"/>
        <v>6.39</v>
      </c>
      <c r="IU218" s="611"/>
      <c r="IV218" s="607">
        <f t="shared" si="1310"/>
        <v>1.93</v>
      </c>
      <c r="IW218" s="625">
        <f t="shared" si="1310"/>
        <v>0.39</v>
      </c>
      <c r="IX218" s="625">
        <f t="shared" si="1310"/>
        <v>0</v>
      </c>
      <c r="IY218" s="625">
        <f t="shared" si="1310"/>
        <v>0</v>
      </c>
      <c r="IZ218" s="625">
        <f t="shared" si="1310"/>
        <v>0</v>
      </c>
      <c r="JA218" s="625">
        <f t="shared" si="1310"/>
        <v>0</v>
      </c>
      <c r="JB218" s="625">
        <f t="shared" si="1310"/>
        <v>0</v>
      </c>
      <c r="JC218" s="625">
        <f t="shared" si="1310"/>
        <v>0</v>
      </c>
      <c r="JD218" s="625">
        <f t="shared" si="1310"/>
        <v>0</v>
      </c>
      <c r="JE218" s="625">
        <f t="shared" si="1310"/>
        <v>0</v>
      </c>
      <c r="JF218" s="625">
        <f t="shared" si="1310"/>
        <v>0</v>
      </c>
      <c r="JG218" s="625">
        <f t="shared" si="1310"/>
        <v>0</v>
      </c>
      <c r="JH218" s="610">
        <f t="shared" si="1311"/>
        <v>2.3199999999999998</v>
      </c>
      <c r="JI218" s="611"/>
      <c r="JJ218" s="607">
        <f t="shared" si="1312"/>
        <v>6.68</v>
      </c>
      <c r="JK218" s="625">
        <f t="shared" si="1312"/>
        <v>1.41</v>
      </c>
      <c r="JL218" s="625">
        <f t="shared" si="1312"/>
        <v>0</v>
      </c>
      <c r="JM218" s="625">
        <f t="shared" si="1312"/>
        <v>0</v>
      </c>
      <c r="JN218" s="625">
        <f t="shared" si="1312"/>
        <v>0</v>
      </c>
      <c r="JO218" s="625">
        <f t="shared" si="1312"/>
        <v>0</v>
      </c>
      <c r="JP218" s="625">
        <f t="shared" si="1312"/>
        <v>0</v>
      </c>
      <c r="JQ218" s="625">
        <f t="shared" si="1312"/>
        <v>0</v>
      </c>
      <c r="JR218" s="625">
        <f t="shared" si="1312"/>
        <v>0</v>
      </c>
      <c r="JS218" s="625">
        <f t="shared" si="1312"/>
        <v>0</v>
      </c>
      <c r="JT218" s="625">
        <f t="shared" si="1312"/>
        <v>0</v>
      </c>
      <c r="JU218" s="625">
        <f t="shared" si="1312"/>
        <v>0</v>
      </c>
      <c r="JV218" s="610">
        <f t="shared" si="1313"/>
        <v>8.09</v>
      </c>
      <c r="JW218" s="611"/>
      <c r="JX218" s="607">
        <f t="shared" si="1314"/>
        <v>11.46</v>
      </c>
      <c r="JY218" s="625">
        <f t="shared" si="1314"/>
        <v>4.16</v>
      </c>
      <c r="JZ218" s="625">
        <f t="shared" si="1314"/>
        <v>0</v>
      </c>
      <c r="KA218" s="625">
        <f t="shared" si="1314"/>
        <v>0</v>
      </c>
      <c r="KB218" s="625">
        <f t="shared" si="1314"/>
        <v>0</v>
      </c>
      <c r="KC218" s="625">
        <f t="shared" si="1314"/>
        <v>0</v>
      </c>
      <c r="KD218" s="625">
        <f t="shared" si="1314"/>
        <v>0</v>
      </c>
      <c r="KE218" s="625">
        <f t="shared" si="1314"/>
        <v>0</v>
      </c>
      <c r="KF218" s="625">
        <f t="shared" si="1314"/>
        <v>0</v>
      </c>
      <c r="KG218" s="625">
        <f t="shared" si="1314"/>
        <v>0</v>
      </c>
      <c r="KH218" s="625">
        <f t="shared" si="1314"/>
        <v>0</v>
      </c>
      <c r="KI218" s="625">
        <f t="shared" si="1314"/>
        <v>0</v>
      </c>
      <c r="KJ218" s="610">
        <f t="shared" si="1315"/>
        <v>15.620000000000001</v>
      </c>
      <c r="KK218" s="611"/>
      <c r="KL218" s="607">
        <f t="shared" si="1316"/>
        <v>0.96</v>
      </c>
      <c r="KM218" s="625">
        <f t="shared" si="1316"/>
        <v>0.19</v>
      </c>
      <c r="KN218" s="625">
        <f t="shared" si="1316"/>
        <v>0</v>
      </c>
      <c r="KO218" s="625">
        <f t="shared" si="1316"/>
        <v>0</v>
      </c>
      <c r="KP218" s="625">
        <f t="shared" si="1316"/>
        <v>0</v>
      </c>
      <c r="KQ218" s="625">
        <f t="shared" si="1316"/>
        <v>0</v>
      </c>
      <c r="KR218" s="625">
        <f t="shared" si="1316"/>
        <v>0</v>
      </c>
      <c r="KS218" s="625">
        <f t="shared" si="1316"/>
        <v>0</v>
      </c>
      <c r="KT218" s="625">
        <f t="shared" si="1316"/>
        <v>0</v>
      </c>
      <c r="KU218" s="625">
        <f t="shared" si="1316"/>
        <v>0</v>
      </c>
      <c r="KV218" s="625">
        <f t="shared" si="1316"/>
        <v>0</v>
      </c>
      <c r="KW218" s="625">
        <f t="shared" si="1316"/>
        <v>0</v>
      </c>
      <c r="KX218" s="610">
        <f t="shared" si="1317"/>
        <v>1.1499999999999999</v>
      </c>
      <c r="KY218" s="611"/>
      <c r="KZ218" s="607">
        <f t="shared" si="1318"/>
        <v>3.84</v>
      </c>
      <c r="LA218" s="625">
        <f t="shared" si="1318"/>
        <v>0.79</v>
      </c>
      <c r="LB218" s="625">
        <f t="shared" si="1318"/>
        <v>0</v>
      </c>
      <c r="LC218" s="625">
        <f t="shared" si="1318"/>
        <v>0</v>
      </c>
      <c r="LD218" s="625">
        <f t="shared" si="1318"/>
        <v>0</v>
      </c>
      <c r="LE218" s="625">
        <f t="shared" si="1318"/>
        <v>0</v>
      </c>
      <c r="LF218" s="625">
        <f t="shared" si="1318"/>
        <v>0</v>
      </c>
      <c r="LG218" s="625">
        <f t="shared" si="1318"/>
        <v>0</v>
      </c>
      <c r="LH218" s="625">
        <f t="shared" si="1318"/>
        <v>0</v>
      </c>
      <c r="LI218" s="625">
        <f t="shared" si="1318"/>
        <v>0</v>
      </c>
      <c r="LJ218" s="625">
        <f t="shared" si="1318"/>
        <v>0</v>
      </c>
      <c r="LK218" s="625">
        <f t="shared" si="1318"/>
        <v>0</v>
      </c>
      <c r="LL218" s="610">
        <f t="shared" si="1319"/>
        <v>4.63</v>
      </c>
      <c r="LM218" s="611"/>
      <c r="LN218" s="607">
        <f t="shared" si="1320"/>
        <v>0.96</v>
      </c>
      <c r="LO218" s="625">
        <f t="shared" si="1320"/>
        <v>0.19</v>
      </c>
      <c r="LP218" s="625">
        <f t="shared" si="1320"/>
        <v>0</v>
      </c>
      <c r="LQ218" s="625">
        <f t="shared" si="1320"/>
        <v>0</v>
      </c>
      <c r="LR218" s="625">
        <f t="shared" si="1320"/>
        <v>0</v>
      </c>
      <c r="LS218" s="625">
        <f t="shared" si="1320"/>
        <v>0</v>
      </c>
      <c r="LT218" s="625">
        <f t="shared" si="1320"/>
        <v>0</v>
      </c>
      <c r="LU218" s="625">
        <f t="shared" si="1320"/>
        <v>0</v>
      </c>
      <c r="LV218" s="625">
        <f t="shared" si="1320"/>
        <v>0</v>
      </c>
      <c r="LW218" s="625">
        <f t="shared" si="1320"/>
        <v>0</v>
      </c>
      <c r="LX218" s="625">
        <f t="shared" si="1320"/>
        <v>0</v>
      </c>
      <c r="LY218" s="625">
        <f t="shared" si="1320"/>
        <v>0</v>
      </c>
      <c r="LZ218" s="610">
        <f t="shared" si="1321"/>
        <v>1.1499999999999999</v>
      </c>
      <c r="MA218" s="611"/>
      <c r="MB218" s="607">
        <f t="shared" si="1322"/>
        <v>1.93</v>
      </c>
      <c r="MC218" s="625">
        <f t="shared" si="1322"/>
        <v>0.39</v>
      </c>
      <c r="MD218" s="625">
        <f t="shared" si="1322"/>
        <v>0</v>
      </c>
      <c r="ME218" s="625">
        <f t="shared" si="1322"/>
        <v>0</v>
      </c>
      <c r="MF218" s="625">
        <f t="shared" si="1322"/>
        <v>0</v>
      </c>
      <c r="MG218" s="625">
        <f t="shared" si="1322"/>
        <v>0</v>
      </c>
      <c r="MH218" s="625">
        <f t="shared" si="1322"/>
        <v>0</v>
      </c>
      <c r="MI218" s="625">
        <f t="shared" si="1322"/>
        <v>0</v>
      </c>
      <c r="MJ218" s="625">
        <f t="shared" si="1322"/>
        <v>0</v>
      </c>
      <c r="MK218" s="625">
        <f t="shared" si="1322"/>
        <v>0</v>
      </c>
      <c r="ML218" s="625">
        <f t="shared" si="1322"/>
        <v>0</v>
      </c>
      <c r="MM218" s="625">
        <f t="shared" si="1322"/>
        <v>0</v>
      </c>
      <c r="MN218" s="610">
        <f t="shared" si="1323"/>
        <v>2.3199999999999998</v>
      </c>
      <c r="MO218" s="611"/>
      <c r="MP218" s="607">
        <f t="shared" si="1324"/>
        <v>6.69</v>
      </c>
      <c r="MQ218" s="625">
        <f t="shared" si="1324"/>
        <v>2.2799999999999998</v>
      </c>
      <c r="MR218" s="625">
        <f t="shared" si="1324"/>
        <v>0</v>
      </c>
      <c r="MS218" s="625">
        <f t="shared" si="1324"/>
        <v>0</v>
      </c>
      <c r="MT218" s="625">
        <f t="shared" si="1324"/>
        <v>0</v>
      </c>
      <c r="MU218" s="625">
        <f t="shared" si="1324"/>
        <v>0</v>
      </c>
      <c r="MV218" s="625">
        <f t="shared" si="1324"/>
        <v>0</v>
      </c>
      <c r="MW218" s="625">
        <f t="shared" si="1324"/>
        <v>0</v>
      </c>
      <c r="MX218" s="625">
        <f t="shared" si="1324"/>
        <v>0</v>
      </c>
      <c r="MY218" s="625">
        <f t="shared" si="1324"/>
        <v>0</v>
      </c>
      <c r="MZ218" s="625">
        <f t="shared" si="1324"/>
        <v>0</v>
      </c>
      <c r="NA218" s="625">
        <f t="shared" si="1324"/>
        <v>0</v>
      </c>
      <c r="NB218" s="610">
        <f t="shared" si="1325"/>
        <v>8.9700000000000006</v>
      </c>
      <c r="NC218" s="611"/>
      <c r="ND218" s="607">
        <f t="shared" si="1326"/>
        <v>12.42</v>
      </c>
      <c r="NE218" s="625">
        <f t="shared" si="1326"/>
        <v>2.61</v>
      </c>
      <c r="NF218" s="625">
        <f t="shared" si="1326"/>
        <v>0</v>
      </c>
      <c r="NG218" s="625">
        <f t="shared" si="1326"/>
        <v>0</v>
      </c>
      <c r="NH218" s="625">
        <f t="shared" si="1326"/>
        <v>0</v>
      </c>
      <c r="NI218" s="625">
        <f t="shared" si="1326"/>
        <v>0</v>
      </c>
      <c r="NJ218" s="625">
        <f t="shared" si="1326"/>
        <v>0</v>
      </c>
      <c r="NK218" s="625">
        <f t="shared" si="1326"/>
        <v>0</v>
      </c>
      <c r="NL218" s="625">
        <f t="shared" si="1326"/>
        <v>0</v>
      </c>
      <c r="NM218" s="625">
        <f t="shared" si="1326"/>
        <v>0</v>
      </c>
      <c r="NN218" s="625">
        <f t="shared" si="1326"/>
        <v>0</v>
      </c>
      <c r="NO218" s="625">
        <f t="shared" si="1326"/>
        <v>0</v>
      </c>
      <c r="NP218" s="610">
        <f t="shared" si="1327"/>
        <v>15.03</v>
      </c>
      <c r="NQ218" s="611"/>
      <c r="NR218" s="607">
        <f t="shared" si="1328"/>
        <v>3.82</v>
      </c>
      <c r="NS218" s="625">
        <f t="shared" si="1328"/>
        <v>0.8</v>
      </c>
      <c r="NT218" s="625">
        <f t="shared" si="1328"/>
        <v>0</v>
      </c>
      <c r="NU218" s="625">
        <f t="shared" si="1328"/>
        <v>0</v>
      </c>
      <c r="NV218" s="625">
        <f t="shared" si="1328"/>
        <v>0</v>
      </c>
      <c r="NW218" s="625">
        <f t="shared" si="1328"/>
        <v>0</v>
      </c>
      <c r="NX218" s="625">
        <f t="shared" si="1328"/>
        <v>0</v>
      </c>
      <c r="NY218" s="625">
        <f t="shared" si="1328"/>
        <v>0</v>
      </c>
      <c r="NZ218" s="625">
        <f t="shared" si="1328"/>
        <v>0</v>
      </c>
      <c r="OA218" s="625">
        <f t="shared" si="1328"/>
        <v>0</v>
      </c>
      <c r="OB218" s="625">
        <f t="shared" si="1328"/>
        <v>0</v>
      </c>
      <c r="OC218" s="625">
        <f t="shared" si="1328"/>
        <v>0</v>
      </c>
      <c r="OD218" s="610">
        <f t="shared" si="1329"/>
        <v>4.62</v>
      </c>
      <c r="OE218" s="611"/>
      <c r="OF218" s="607">
        <f t="shared" si="1330"/>
        <v>0.96</v>
      </c>
      <c r="OG218" s="625">
        <f t="shared" si="1330"/>
        <v>0.19</v>
      </c>
      <c r="OH218" s="625">
        <f t="shared" si="1330"/>
        <v>0</v>
      </c>
      <c r="OI218" s="625">
        <f t="shared" si="1330"/>
        <v>0</v>
      </c>
      <c r="OJ218" s="625">
        <f t="shared" si="1330"/>
        <v>0</v>
      </c>
      <c r="OK218" s="625">
        <f t="shared" si="1330"/>
        <v>0</v>
      </c>
      <c r="OL218" s="625">
        <f t="shared" si="1330"/>
        <v>0</v>
      </c>
      <c r="OM218" s="625">
        <f t="shared" si="1330"/>
        <v>0</v>
      </c>
      <c r="ON218" s="625">
        <f t="shared" si="1330"/>
        <v>0</v>
      </c>
      <c r="OO218" s="625">
        <f t="shared" si="1330"/>
        <v>0</v>
      </c>
      <c r="OP218" s="625">
        <f t="shared" si="1330"/>
        <v>0</v>
      </c>
      <c r="OQ218" s="625">
        <f t="shared" si="1330"/>
        <v>0</v>
      </c>
      <c r="OR218" s="610">
        <f t="shared" si="1331"/>
        <v>1.1499999999999999</v>
      </c>
      <c r="OS218" s="611"/>
      <c r="OT218" s="607">
        <f t="shared" si="1332"/>
        <v>7.64</v>
      </c>
      <c r="OU218" s="625">
        <f t="shared" si="1332"/>
        <v>1.6</v>
      </c>
      <c r="OV218" s="625">
        <f t="shared" si="1332"/>
        <v>0</v>
      </c>
      <c r="OW218" s="625">
        <f t="shared" si="1332"/>
        <v>0</v>
      </c>
      <c r="OX218" s="625">
        <f t="shared" si="1332"/>
        <v>0</v>
      </c>
      <c r="OY218" s="625">
        <f t="shared" si="1332"/>
        <v>0</v>
      </c>
      <c r="OZ218" s="625">
        <f t="shared" si="1332"/>
        <v>0</v>
      </c>
      <c r="PA218" s="625">
        <f t="shared" si="1332"/>
        <v>0</v>
      </c>
      <c r="PB218" s="625">
        <f t="shared" si="1332"/>
        <v>0</v>
      </c>
      <c r="PC218" s="625">
        <f t="shared" si="1332"/>
        <v>0</v>
      </c>
      <c r="PD218" s="625">
        <f t="shared" si="1332"/>
        <v>0</v>
      </c>
      <c r="PE218" s="625">
        <f t="shared" si="1332"/>
        <v>0</v>
      </c>
      <c r="PF218" s="610">
        <f t="shared" si="1333"/>
        <v>9.24</v>
      </c>
      <c r="PG218" s="611"/>
      <c r="PH218" s="607">
        <f t="shared" si="1334"/>
        <v>0.96</v>
      </c>
      <c r="PI218" s="625">
        <f t="shared" si="1334"/>
        <v>0.19</v>
      </c>
      <c r="PJ218" s="625">
        <f t="shared" si="1334"/>
        <v>0</v>
      </c>
      <c r="PK218" s="625">
        <f t="shared" si="1334"/>
        <v>0</v>
      </c>
      <c r="PL218" s="625">
        <f t="shared" si="1334"/>
        <v>0</v>
      </c>
      <c r="PM218" s="625">
        <f t="shared" si="1334"/>
        <v>0</v>
      </c>
      <c r="PN218" s="625">
        <f t="shared" si="1334"/>
        <v>0</v>
      </c>
      <c r="PO218" s="625">
        <f t="shared" si="1334"/>
        <v>0</v>
      </c>
      <c r="PP218" s="625">
        <f t="shared" si="1334"/>
        <v>0</v>
      </c>
      <c r="PQ218" s="625">
        <f t="shared" si="1334"/>
        <v>0</v>
      </c>
      <c r="PR218" s="625">
        <f t="shared" si="1334"/>
        <v>0</v>
      </c>
      <c r="PS218" s="625">
        <f t="shared" si="1334"/>
        <v>0</v>
      </c>
      <c r="PT218" s="610">
        <f t="shared" si="1335"/>
        <v>1.1499999999999999</v>
      </c>
      <c r="PU218" s="611"/>
      <c r="PV218" s="607">
        <f t="shared" si="1336"/>
        <v>0</v>
      </c>
      <c r="PW218" s="625">
        <f t="shared" si="1336"/>
        <v>1.74</v>
      </c>
      <c r="PX218" s="625">
        <f t="shared" si="1336"/>
        <v>0</v>
      </c>
      <c r="PY218" s="625">
        <f t="shared" si="1336"/>
        <v>0</v>
      </c>
      <c r="PZ218" s="625">
        <f t="shared" si="1336"/>
        <v>0</v>
      </c>
      <c r="QA218" s="625">
        <f t="shared" si="1336"/>
        <v>0</v>
      </c>
      <c r="QB218" s="625">
        <f t="shared" si="1336"/>
        <v>0</v>
      </c>
      <c r="QC218" s="625">
        <f t="shared" si="1336"/>
        <v>0</v>
      </c>
      <c r="QD218" s="625">
        <f t="shared" si="1336"/>
        <v>0</v>
      </c>
      <c r="QE218" s="625">
        <f t="shared" si="1336"/>
        <v>0</v>
      </c>
      <c r="QF218" s="625">
        <f t="shared" si="1336"/>
        <v>0</v>
      </c>
      <c r="QG218" s="625">
        <f t="shared" si="1336"/>
        <v>0</v>
      </c>
      <c r="QH218" s="610">
        <f t="shared" si="1337"/>
        <v>1.74</v>
      </c>
      <c r="QI218" s="611"/>
      <c r="QJ218" s="607">
        <f t="shared" si="1338"/>
        <v>0</v>
      </c>
      <c r="QK218" s="625">
        <f t="shared" si="1338"/>
        <v>0.87</v>
      </c>
      <c r="QL218" s="625">
        <f t="shared" si="1338"/>
        <v>0</v>
      </c>
      <c r="QM218" s="625">
        <f t="shared" si="1338"/>
        <v>0</v>
      </c>
      <c r="QN218" s="625">
        <f t="shared" si="1338"/>
        <v>0</v>
      </c>
      <c r="QO218" s="625">
        <f t="shared" si="1338"/>
        <v>0</v>
      </c>
      <c r="QP218" s="625">
        <f t="shared" si="1338"/>
        <v>0</v>
      </c>
      <c r="QQ218" s="625">
        <f t="shared" si="1338"/>
        <v>0</v>
      </c>
      <c r="QR218" s="625">
        <f t="shared" si="1338"/>
        <v>0</v>
      </c>
      <c r="QS218" s="625">
        <f t="shared" si="1338"/>
        <v>0</v>
      </c>
      <c r="QT218" s="625">
        <f t="shared" si="1338"/>
        <v>0</v>
      </c>
      <c r="QU218" s="625">
        <f t="shared" si="1338"/>
        <v>0</v>
      </c>
      <c r="QV218" s="610">
        <f t="shared" si="1339"/>
        <v>0.87</v>
      </c>
      <c r="QW218" s="611"/>
      <c r="QX218" s="610">
        <f t="shared" si="1340"/>
        <v>243.59000000000003</v>
      </c>
      <c r="QY218" s="610">
        <f t="shared" si="1341"/>
        <v>57.249999999999986</v>
      </c>
      <c r="QZ218" s="610">
        <f t="shared" si="1341"/>
        <v>0</v>
      </c>
      <c r="RA218" s="610">
        <f t="shared" si="1341"/>
        <v>0</v>
      </c>
      <c r="RB218" s="610">
        <f t="shared" si="1341"/>
        <v>0</v>
      </c>
      <c r="RC218" s="610">
        <f t="shared" si="1341"/>
        <v>0</v>
      </c>
      <c r="RD218" s="610">
        <f t="shared" si="1341"/>
        <v>0</v>
      </c>
      <c r="RE218" s="610">
        <f t="shared" si="1341"/>
        <v>0</v>
      </c>
      <c r="RF218" s="610">
        <f t="shared" si="1341"/>
        <v>0</v>
      </c>
      <c r="RG218" s="610">
        <f t="shared" si="1341"/>
        <v>0</v>
      </c>
      <c r="RH218" s="610">
        <f t="shared" si="1341"/>
        <v>0</v>
      </c>
      <c r="RI218" s="610">
        <f t="shared" si="1341"/>
        <v>0</v>
      </c>
      <c r="RJ218" s="610">
        <f t="shared" si="1343"/>
        <v>300.84000000000003</v>
      </c>
    </row>
    <row r="219" spans="1:478" x14ac:dyDescent="0.25">
      <c r="A219" s="589" t="s">
        <v>971</v>
      </c>
      <c r="B219" s="255" t="s">
        <v>126</v>
      </c>
      <c r="C219" s="313"/>
      <c r="D219" s="607">
        <f t="shared" si="1274"/>
        <v>0</v>
      </c>
      <c r="E219" s="622">
        <f t="shared" si="1274"/>
        <v>0</v>
      </c>
      <c r="F219" s="622">
        <f t="shared" si="1274"/>
        <v>0</v>
      </c>
      <c r="G219" s="622">
        <f t="shared" si="1274"/>
        <v>0</v>
      </c>
      <c r="H219" s="622">
        <f t="shared" si="1274"/>
        <v>0</v>
      </c>
      <c r="I219" s="622">
        <f t="shared" si="1274"/>
        <v>0</v>
      </c>
      <c r="J219" s="622">
        <f t="shared" si="1274"/>
        <v>0</v>
      </c>
      <c r="K219" s="622">
        <f t="shared" si="1274"/>
        <v>0</v>
      </c>
      <c r="L219" s="622">
        <f t="shared" si="1274"/>
        <v>0</v>
      </c>
      <c r="M219" s="622">
        <f t="shared" si="1274"/>
        <v>0</v>
      </c>
      <c r="N219" s="622">
        <f t="shared" si="1274"/>
        <v>0</v>
      </c>
      <c r="O219" s="622">
        <f t="shared" si="1274"/>
        <v>0</v>
      </c>
      <c r="P219" s="610">
        <f t="shared" si="1275"/>
        <v>0</v>
      </c>
      <c r="Q219" s="611"/>
      <c r="R219" s="607">
        <f t="shared" si="1276"/>
        <v>0</v>
      </c>
      <c r="S219" s="622">
        <f t="shared" si="1276"/>
        <v>0</v>
      </c>
      <c r="T219" s="622">
        <f t="shared" si="1276"/>
        <v>0</v>
      </c>
      <c r="U219" s="622">
        <f t="shared" si="1276"/>
        <v>0</v>
      </c>
      <c r="V219" s="622">
        <f t="shared" si="1276"/>
        <v>0</v>
      </c>
      <c r="W219" s="622">
        <f t="shared" si="1276"/>
        <v>0</v>
      </c>
      <c r="X219" s="622">
        <f t="shared" si="1276"/>
        <v>0</v>
      </c>
      <c r="Y219" s="622">
        <f t="shared" si="1276"/>
        <v>0</v>
      </c>
      <c r="Z219" s="622">
        <f t="shared" si="1276"/>
        <v>0</v>
      </c>
      <c r="AA219" s="622">
        <f t="shared" si="1276"/>
        <v>0</v>
      </c>
      <c r="AB219" s="622">
        <f t="shared" si="1276"/>
        <v>0</v>
      </c>
      <c r="AC219" s="622">
        <f t="shared" si="1276"/>
        <v>0</v>
      </c>
      <c r="AD219" s="610">
        <f t="shared" si="1277"/>
        <v>0</v>
      </c>
      <c r="AE219" s="611"/>
      <c r="AF219" s="607">
        <f t="shared" si="1278"/>
        <v>0</v>
      </c>
      <c r="AG219" s="622">
        <f t="shared" si="1278"/>
        <v>0</v>
      </c>
      <c r="AH219" s="622">
        <f t="shared" si="1278"/>
        <v>0</v>
      </c>
      <c r="AI219" s="622">
        <f t="shared" si="1278"/>
        <v>0</v>
      </c>
      <c r="AJ219" s="622">
        <f t="shared" si="1278"/>
        <v>0</v>
      </c>
      <c r="AK219" s="622">
        <f t="shared" si="1278"/>
        <v>0</v>
      </c>
      <c r="AL219" s="622">
        <f t="shared" si="1278"/>
        <v>0</v>
      </c>
      <c r="AM219" s="622">
        <f t="shared" si="1278"/>
        <v>0</v>
      </c>
      <c r="AN219" s="622">
        <f t="shared" si="1278"/>
        <v>0</v>
      </c>
      <c r="AO219" s="622">
        <f t="shared" si="1278"/>
        <v>0</v>
      </c>
      <c r="AP219" s="622">
        <f t="shared" si="1278"/>
        <v>0</v>
      </c>
      <c r="AQ219" s="622">
        <f t="shared" si="1278"/>
        <v>0</v>
      </c>
      <c r="AR219" s="610">
        <f t="shared" si="1279"/>
        <v>0</v>
      </c>
      <c r="AS219" s="611"/>
      <c r="AT219" s="607">
        <f t="shared" si="1280"/>
        <v>0</v>
      </c>
      <c r="AU219" s="622">
        <f t="shared" si="1280"/>
        <v>0</v>
      </c>
      <c r="AV219" s="622">
        <f t="shared" si="1280"/>
        <v>0</v>
      </c>
      <c r="AW219" s="622">
        <f t="shared" si="1280"/>
        <v>0</v>
      </c>
      <c r="AX219" s="622">
        <f t="shared" si="1280"/>
        <v>0</v>
      </c>
      <c r="AY219" s="622">
        <f t="shared" si="1280"/>
        <v>0</v>
      </c>
      <c r="AZ219" s="622">
        <f t="shared" si="1280"/>
        <v>0</v>
      </c>
      <c r="BA219" s="622">
        <f t="shared" si="1280"/>
        <v>0</v>
      </c>
      <c r="BB219" s="622">
        <f t="shared" si="1280"/>
        <v>0</v>
      </c>
      <c r="BC219" s="622">
        <f t="shared" si="1280"/>
        <v>0</v>
      </c>
      <c r="BD219" s="622">
        <f t="shared" si="1280"/>
        <v>0</v>
      </c>
      <c r="BE219" s="622">
        <f t="shared" si="1280"/>
        <v>0</v>
      </c>
      <c r="BF219" s="610">
        <f t="shared" si="1281"/>
        <v>0</v>
      </c>
      <c r="BG219" s="611"/>
      <c r="BH219" s="607">
        <f t="shared" si="1282"/>
        <v>0</v>
      </c>
      <c r="BI219" s="622">
        <f t="shared" si="1282"/>
        <v>0</v>
      </c>
      <c r="BJ219" s="622">
        <f t="shared" si="1282"/>
        <v>0</v>
      </c>
      <c r="BK219" s="622">
        <f t="shared" si="1282"/>
        <v>0</v>
      </c>
      <c r="BL219" s="622">
        <f t="shared" si="1282"/>
        <v>0</v>
      </c>
      <c r="BM219" s="622">
        <f t="shared" si="1282"/>
        <v>0</v>
      </c>
      <c r="BN219" s="622">
        <f t="shared" si="1282"/>
        <v>0</v>
      </c>
      <c r="BO219" s="622">
        <f t="shared" si="1282"/>
        <v>0</v>
      </c>
      <c r="BP219" s="622">
        <f t="shared" si="1282"/>
        <v>0</v>
      </c>
      <c r="BQ219" s="622">
        <f t="shared" si="1282"/>
        <v>0</v>
      </c>
      <c r="BR219" s="622">
        <f t="shared" si="1282"/>
        <v>0</v>
      </c>
      <c r="BS219" s="622">
        <f t="shared" si="1282"/>
        <v>0</v>
      </c>
      <c r="BT219" s="610">
        <f t="shared" si="1283"/>
        <v>0</v>
      </c>
      <c r="BU219" s="621"/>
      <c r="BV219" s="607">
        <f t="shared" si="1284"/>
        <v>0</v>
      </c>
      <c r="BW219" s="622">
        <f t="shared" si="1284"/>
        <v>0</v>
      </c>
      <c r="BX219" s="622">
        <f t="shared" si="1284"/>
        <v>0</v>
      </c>
      <c r="BY219" s="622">
        <f t="shared" si="1284"/>
        <v>0</v>
      </c>
      <c r="BZ219" s="622">
        <f t="shared" si="1284"/>
        <v>0</v>
      </c>
      <c r="CA219" s="622">
        <f t="shared" si="1284"/>
        <v>0</v>
      </c>
      <c r="CB219" s="622">
        <f t="shared" si="1284"/>
        <v>0</v>
      </c>
      <c r="CC219" s="622">
        <f t="shared" si="1284"/>
        <v>0</v>
      </c>
      <c r="CD219" s="622">
        <f t="shared" si="1284"/>
        <v>0</v>
      </c>
      <c r="CE219" s="622">
        <f t="shared" si="1284"/>
        <v>0</v>
      </c>
      <c r="CF219" s="622">
        <f t="shared" si="1284"/>
        <v>0</v>
      </c>
      <c r="CG219" s="622">
        <f t="shared" si="1284"/>
        <v>0</v>
      </c>
      <c r="CH219" s="610">
        <f t="shared" si="1285"/>
        <v>0</v>
      </c>
      <c r="CI219" s="611"/>
      <c r="CJ219" s="607">
        <f t="shared" si="1286"/>
        <v>0</v>
      </c>
      <c r="CK219" s="622">
        <f t="shared" si="1286"/>
        <v>0</v>
      </c>
      <c r="CL219" s="622">
        <f t="shared" si="1286"/>
        <v>0</v>
      </c>
      <c r="CM219" s="622">
        <f t="shared" si="1286"/>
        <v>0</v>
      </c>
      <c r="CN219" s="622">
        <f t="shared" si="1286"/>
        <v>0</v>
      </c>
      <c r="CO219" s="622">
        <f t="shared" si="1286"/>
        <v>0</v>
      </c>
      <c r="CP219" s="622">
        <f t="shared" si="1286"/>
        <v>0</v>
      </c>
      <c r="CQ219" s="622">
        <f t="shared" si="1286"/>
        <v>0</v>
      </c>
      <c r="CR219" s="622">
        <f t="shared" si="1286"/>
        <v>0</v>
      </c>
      <c r="CS219" s="622">
        <f t="shared" si="1286"/>
        <v>0</v>
      </c>
      <c r="CT219" s="622">
        <f t="shared" si="1286"/>
        <v>0</v>
      </c>
      <c r="CU219" s="622">
        <f t="shared" si="1286"/>
        <v>0</v>
      </c>
      <c r="CV219" s="610">
        <f t="shared" si="1287"/>
        <v>0</v>
      </c>
      <c r="CW219" s="611"/>
      <c r="CX219" s="607">
        <f t="shared" si="1288"/>
        <v>0</v>
      </c>
      <c r="CY219" s="622">
        <f t="shared" si="1288"/>
        <v>0</v>
      </c>
      <c r="CZ219" s="622">
        <f t="shared" si="1288"/>
        <v>0</v>
      </c>
      <c r="DA219" s="622">
        <f t="shared" si="1288"/>
        <v>0</v>
      </c>
      <c r="DB219" s="622">
        <f t="shared" si="1288"/>
        <v>0</v>
      </c>
      <c r="DC219" s="622">
        <f t="shared" si="1288"/>
        <v>0</v>
      </c>
      <c r="DD219" s="622">
        <f t="shared" si="1288"/>
        <v>0</v>
      </c>
      <c r="DE219" s="622">
        <f t="shared" si="1288"/>
        <v>0</v>
      </c>
      <c r="DF219" s="622">
        <f t="shared" si="1288"/>
        <v>0</v>
      </c>
      <c r="DG219" s="622">
        <f t="shared" si="1288"/>
        <v>0</v>
      </c>
      <c r="DH219" s="622">
        <f t="shared" si="1288"/>
        <v>0</v>
      </c>
      <c r="DI219" s="622">
        <f t="shared" si="1288"/>
        <v>0</v>
      </c>
      <c r="DJ219" s="610">
        <f t="shared" si="1289"/>
        <v>0</v>
      </c>
      <c r="DK219" s="611"/>
      <c r="DL219" s="607">
        <f t="shared" si="1290"/>
        <v>0</v>
      </c>
      <c r="DM219" s="622">
        <f t="shared" si="1290"/>
        <v>0</v>
      </c>
      <c r="DN219" s="622">
        <f t="shared" si="1290"/>
        <v>0</v>
      </c>
      <c r="DO219" s="622">
        <f t="shared" si="1290"/>
        <v>0</v>
      </c>
      <c r="DP219" s="622">
        <f t="shared" si="1290"/>
        <v>0</v>
      </c>
      <c r="DQ219" s="622">
        <f t="shared" si="1290"/>
        <v>0</v>
      </c>
      <c r="DR219" s="622">
        <f t="shared" si="1290"/>
        <v>0</v>
      </c>
      <c r="DS219" s="622">
        <f t="shared" si="1290"/>
        <v>0</v>
      </c>
      <c r="DT219" s="622">
        <f t="shared" si="1290"/>
        <v>0</v>
      </c>
      <c r="DU219" s="622">
        <f t="shared" si="1290"/>
        <v>0</v>
      </c>
      <c r="DV219" s="622">
        <f t="shared" si="1290"/>
        <v>0</v>
      </c>
      <c r="DW219" s="622">
        <f t="shared" si="1290"/>
        <v>0</v>
      </c>
      <c r="DX219" s="610">
        <f t="shared" si="1291"/>
        <v>0</v>
      </c>
      <c r="DY219" s="611"/>
      <c r="DZ219" s="607">
        <f t="shared" si="1292"/>
        <v>0</v>
      </c>
      <c r="EA219" s="622">
        <f t="shared" si="1292"/>
        <v>0</v>
      </c>
      <c r="EB219" s="622">
        <f t="shared" si="1292"/>
        <v>0</v>
      </c>
      <c r="EC219" s="622">
        <f t="shared" si="1292"/>
        <v>0</v>
      </c>
      <c r="ED219" s="622">
        <f t="shared" si="1292"/>
        <v>0</v>
      </c>
      <c r="EE219" s="622">
        <f t="shared" si="1292"/>
        <v>0</v>
      </c>
      <c r="EF219" s="622">
        <f t="shared" si="1292"/>
        <v>0</v>
      </c>
      <c r="EG219" s="622">
        <f t="shared" si="1292"/>
        <v>0</v>
      </c>
      <c r="EH219" s="622">
        <f t="shared" si="1292"/>
        <v>0</v>
      </c>
      <c r="EI219" s="622">
        <f t="shared" si="1292"/>
        <v>0</v>
      </c>
      <c r="EJ219" s="622">
        <f t="shared" si="1292"/>
        <v>0</v>
      </c>
      <c r="EK219" s="622">
        <f t="shared" si="1292"/>
        <v>0</v>
      </c>
      <c r="EL219" s="610">
        <f t="shared" si="1293"/>
        <v>0</v>
      </c>
      <c r="EM219" s="611"/>
      <c r="EN219" s="607">
        <f t="shared" si="1294"/>
        <v>0</v>
      </c>
      <c r="EO219" s="622">
        <f t="shared" si="1294"/>
        <v>0</v>
      </c>
      <c r="EP219" s="622">
        <f t="shared" si="1294"/>
        <v>0</v>
      </c>
      <c r="EQ219" s="622">
        <f t="shared" si="1294"/>
        <v>0</v>
      </c>
      <c r="ER219" s="622">
        <f t="shared" si="1294"/>
        <v>0</v>
      </c>
      <c r="ES219" s="622">
        <f t="shared" si="1294"/>
        <v>0</v>
      </c>
      <c r="ET219" s="622">
        <f t="shared" si="1294"/>
        <v>0</v>
      </c>
      <c r="EU219" s="622">
        <f t="shared" si="1294"/>
        <v>0</v>
      </c>
      <c r="EV219" s="622">
        <f t="shared" si="1294"/>
        <v>0</v>
      </c>
      <c r="EW219" s="622">
        <f t="shared" si="1294"/>
        <v>0</v>
      </c>
      <c r="EX219" s="622">
        <f t="shared" si="1294"/>
        <v>0</v>
      </c>
      <c r="EY219" s="622">
        <f t="shared" si="1294"/>
        <v>0</v>
      </c>
      <c r="EZ219" s="610">
        <f t="shared" si="1295"/>
        <v>0</v>
      </c>
      <c r="FA219" s="611"/>
      <c r="FB219" s="607">
        <f t="shared" si="1296"/>
        <v>0</v>
      </c>
      <c r="FC219" s="622">
        <f t="shared" si="1296"/>
        <v>0</v>
      </c>
      <c r="FD219" s="622">
        <f t="shared" si="1296"/>
        <v>0</v>
      </c>
      <c r="FE219" s="622">
        <f t="shared" si="1296"/>
        <v>0</v>
      </c>
      <c r="FF219" s="622">
        <f t="shared" si="1296"/>
        <v>0</v>
      </c>
      <c r="FG219" s="622">
        <f t="shared" si="1296"/>
        <v>0</v>
      </c>
      <c r="FH219" s="622">
        <f t="shared" si="1296"/>
        <v>0</v>
      </c>
      <c r="FI219" s="622">
        <f t="shared" si="1296"/>
        <v>0</v>
      </c>
      <c r="FJ219" s="622">
        <f t="shared" si="1296"/>
        <v>0</v>
      </c>
      <c r="FK219" s="622">
        <f t="shared" si="1296"/>
        <v>0</v>
      </c>
      <c r="FL219" s="622">
        <f t="shared" si="1296"/>
        <v>0</v>
      </c>
      <c r="FM219" s="622">
        <f t="shared" si="1296"/>
        <v>0</v>
      </c>
      <c r="FN219" s="610">
        <f t="shared" si="1297"/>
        <v>0</v>
      </c>
      <c r="FO219" s="611"/>
      <c r="FP219" s="607">
        <f t="shared" si="1298"/>
        <v>0</v>
      </c>
      <c r="FQ219" s="622">
        <f t="shared" si="1298"/>
        <v>0</v>
      </c>
      <c r="FR219" s="622">
        <f t="shared" si="1298"/>
        <v>0</v>
      </c>
      <c r="FS219" s="622">
        <f t="shared" si="1298"/>
        <v>0</v>
      </c>
      <c r="FT219" s="622">
        <f t="shared" si="1298"/>
        <v>0</v>
      </c>
      <c r="FU219" s="622">
        <f t="shared" si="1298"/>
        <v>0</v>
      </c>
      <c r="FV219" s="622">
        <f t="shared" si="1298"/>
        <v>0</v>
      </c>
      <c r="FW219" s="622">
        <f t="shared" si="1298"/>
        <v>0</v>
      </c>
      <c r="FX219" s="622">
        <f t="shared" si="1298"/>
        <v>0</v>
      </c>
      <c r="FY219" s="622">
        <f t="shared" si="1298"/>
        <v>0</v>
      </c>
      <c r="FZ219" s="622">
        <f t="shared" si="1298"/>
        <v>0</v>
      </c>
      <c r="GA219" s="622">
        <f t="shared" si="1298"/>
        <v>0</v>
      </c>
      <c r="GB219" s="610">
        <f t="shared" si="1299"/>
        <v>0</v>
      </c>
      <c r="GC219" s="611"/>
      <c r="GD219" s="607">
        <f t="shared" si="1300"/>
        <v>0</v>
      </c>
      <c r="GE219" s="622">
        <f t="shared" si="1300"/>
        <v>0</v>
      </c>
      <c r="GF219" s="622">
        <f t="shared" si="1300"/>
        <v>0</v>
      </c>
      <c r="GG219" s="622">
        <f t="shared" si="1300"/>
        <v>0</v>
      </c>
      <c r="GH219" s="622">
        <f t="shared" si="1300"/>
        <v>0</v>
      </c>
      <c r="GI219" s="622">
        <f t="shared" si="1300"/>
        <v>0</v>
      </c>
      <c r="GJ219" s="622">
        <f t="shared" si="1300"/>
        <v>0</v>
      </c>
      <c r="GK219" s="622">
        <f t="shared" si="1300"/>
        <v>0</v>
      </c>
      <c r="GL219" s="622">
        <f t="shared" si="1300"/>
        <v>0</v>
      </c>
      <c r="GM219" s="622">
        <f t="shared" si="1300"/>
        <v>0</v>
      </c>
      <c r="GN219" s="622">
        <f t="shared" si="1300"/>
        <v>0</v>
      </c>
      <c r="GO219" s="622">
        <f t="shared" si="1300"/>
        <v>0</v>
      </c>
      <c r="GP219" s="610">
        <f t="shared" si="1301"/>
        <v>0</v>
      </c>
      <c r="GQ219" s="611"/>
      <c r="GR219" s="607">
        <f t="shared" si="1302"/>
        <v>0</v>
      </c>
      <c r="GS219" s="622">
        <f t="shared" si="1302"/>
        <v>0</v>
      </c>
      <c r="GT219" s="622">
        <f t="shared" si="1302"/>
        <v>0</v>
      </c>
      <c r="GU219" s="622">
        <f t="shared" si="1302"/>
        <v>0</v>
      </c>
      <c r="GV219" s="622">
        <f t="shared" si="1302"/>
        <v>0</v>
      </c>
      <c r="GW219" s="622">
        <f t="shared" si="1302"/>
        <v>0</v>
      </c>
      <c r="GX219" s="622">
        <f t="shared" si="1302"/>
        <v>0</v>
      </c>
      <c r="GY219" s="622">
        <f t="shared" si="1302"/>
        <v>0</v>
      </c>
      <c r="GZ219" s="622">
        <f t="shared" si="1302"/>
        <v>0</v>
      </c>
      <c r="HA219" s="622">
        <f t="shared" si="1302"/>
        <v>0</v>
      </c>
      <c r="HB219" s="622">
        <f t="shared" si="1302"/>
        <v>0</v>
      </c>
      <c r="HC219" s="622">
        <f t="shared" si="1302"/>
        <v>0</v>
      </c>
      <c r="HD219" s="610">
        <f t="shared" si="1303"/>
        <v>0</v>
      </c>
      <c r="HE219" s="611"/>
      <c r="HF219" s="607">
        <f t="shared" si="1304"/>
        <v>0</v>
      </c>
      <c r="HG219" s="622">
        <f t="shared" si="1304"/>
        <v>0</v>
      </c>
      <c r="HH219" s="622">
        <f t="shared" si="1304"/>
        <v>0</v>
      </c>
      <c r="HI219" s="622">
        <f t="shared" si="1304"/>
        <v>0</v>
      </c>
      <c r="HJ219" s="622">
        <f t="shared" si="1304"/>
        <v>0</v>
      </c>
      <c r="HK219" s="622">
        <f t="shared" si="1304"/>
        <v>0</v>
      </c>
      <c r="HL219" s="622">
        <f t="shared" si="1304"/>
        <v>0</v>
      </c>
      <c r="HM219" s="622">
        <f t="shared" si="1304"/>
        <v>0</v>
      </c>
      <c r="HN219" s="622">
        <f t="shared" si="1304"/>
        <v>0</v>
      </c>
      <c r="HO219" s="622">
        <f t="shared" si="1304"/>
        <v>0</v>
      </c>
      <c r="HP219" s="622">
        <f t="shared" si="1304"/>
        <v>0</v>
      </c>
      <c r="HQ219" s="622">
        <f t="shared" si="1304"/>
        <v>0</v>
      </c>
      <c r="HR219" s="610">
        <f t="shared" si="1305"/>
        <v>0</v>
      </c>
      <c r="HS219" s="611"/>
      <c r="HT219" s="607">
        <f t="shared" si="1306"/>
        <v>0</v>
      </c>
      <c r="HU219" s="622">
        <f t="shared" si="1306"/>
        <v>0</v>
      </c>
      <c r="HV219" s="622">
        <f t="shared" si="1306"/>
        <v>0</v>
      </c>
      <c r="HW219" s="622">
        <f t="shared" si="1306"/>
        <v>0</v>
      </c>
      <c r="HX219" s="622">
        <f t="shared" si="1306"/>
        <v>0</v>
      </c>
      <c r="HY219" s="622">
        <f t="shared" si="1306"/>
        <v>0</v>
      </c>
      <c r="HZ219" s="622">
        <f t="shared" si="1306"/>
        <v>0</v>
      </c>
      <c r="IA219" s="622">
        <f t="shared" si="1306"/>
        <v>0</v>
      </c>
      <c r="IB219" s="622">
        <f t="shared" si="1306"/>
        <v>0</v>
      </c>
      <c r="IC219" s="622">
        <f t="shared" si="1306"/>
        <v>0</v>
      </c>
      <c r="ID219" s="622">
        <f t="shared" si="1306"/>
        <v>0</v>
      </c>
      <c r="IE219" s="622">
        <f t="shared" si="1306"/>
        <v>0</v>
      </c>
      <c r="IF219" s="610">
        <f t="shared" si="1307"/>
        <v>0</v>
      </c>
      <c r="IG219" s="611"/>
      <c r="IH219" s="607">
        <f t="shared" si="1308"/>
        <v>0</v>
      </c>
      <c r="II219" s="622">
        <f t="shared" si="1308"/>
        <v>0</v>
      </c>
      <c r="IJ219" s="622">
        <f t="shared" si="1308"/>
        <v>0</v>
      </c>
      <c r="IK219" s="622">
        <f t="shared" si="1308"/>
        <v>0</v>
      </c>
      <c r="IL219" s="622">
        <f t="shared" si="1308"/>
        <v>0</v>
      </c>
      <c r="IM219" s="622">
        <f t="shared" si="1308"/>
        <v>0</v>
      </c>
      <c r="IN219" s="622">
        <f t="shared" si="1308"/>
        <v>0</v>
      </c>
      <c r="IO219" s="622">
        <f t="shared" si="1308"/>
        <v>0</v>
      </c>
      <c r="IP219" s="622">
        <f t="shared" si="1308"/>
        <v>0</v>
      </c>
      <c r="IQ219" s="622">
        <f t="shared" si="1308"/>
        <v>0</v>
      </c>
      <c r="IR219" s="622">
        <f t="shared" si="1308"/>
        <v>0</v>
      </c>
      <c r="IS219" s="622">
        <f t="shared" si="1308"/>
        <v>0</v>
      </c>
      <c r="IT219" s="610">
        <f t="shared" si="1309"/>
        <v>0</v>
      </c>
      <c r="IU219" s="611"/>
      <c r="IV219" s="607">
        <f t="shared" si="1310"/>
        <v>0</v>
      </c>
      <c r="IW219" s="622">
        <f t="shared" si="1310"/>
        <v>0</v>
      </c>
      <c r="IX219" s="622">
        <f t="shared" si="1310"/>
        <v>0</v>
      </c>
      <c r="IY219" s="622">
        <f t="shared" si="1310"/>
        <v>0</v>
      </c>
      <c r="IZ219" s="622">
        <f t="shared" si="1310"/>
        <v>0</v>
      </c>
      <c r="JA219" s="622">
        <f t="shared" si="1310"/>
        <v>0</v>
      </c>
      <c r="JB219" s="622">
        <f t="shared" si="1310"/>
        <v>0</v>
      </c>
      <c r="JC219" s="622">
        <f t="shared" si="1310"/>
        <v>0</v>
      </c>
      <c r="JD219" s="622">
        <f t="shared" si="1310"/>
        <v>0</v>
      </c>
      <c r="JE219" s="622">
        <f t="shared" si="1310"/>
        <v>0</v>
      </c>
      <c r="JF219" s="622">
        <f t="shared" si="1310"/>
        <v>0</v>
      </c>
      <c r="JG219" s="622">
        <f t="shared" si="1310"/>
        <v>0</v>
      </c>
      <c r="JH219" s="610">
        <f t="shared" si="1311"/>
        <v>0</v>
      </c>
      <c r="JI219" s="611"/>
      <c r="JJ219" s="607">
        <f t="shared" si="1312"/>
        <v>0</v>
      </c>
      <c r="JK219" s="622">
        <f t="shared" si="1312"/>
        <v>0</v>
      </c>
      <c r="JL219" s="622">
        <f t="shared" si="1312"/>
        <v>0</v>
      </c>
      <c r="JM219" s="622">
        <f t="shared" si="1312"/>
        <v>0</v>
      </c>
      <c r="JN219" s="622">
        <f t="shared" si="1312"/>
        <v>0</v>
      </c>
      <c r="JO219" s="622">
        <f t="shared" si="1312"/>
        <v>0</v>
      </c>
      <c r="JP219" s="622">
        <f t="shared" si="1312"/>
        <v>0</v>
      </c>
      <c r="JQ219" s="622">
        <f t="shared" si="1312"/>
        <v>0</v>
      </c>
      <c r="JR219" s="622">
        <f t="shared" si="1312"/>
        <v>0</v>
      </c>
      <c r="JS219" s="622">
        <f t="shared" si="1312"/>
        <v>0</v>
      </c>
      <c r="JT219" s="622">
        <f t="shared" si="1312"/>
        <v>0</v>
      </c>
      <c r="JU219" s="622">
        <f t="shared" si="1312"/>
        <v>0</v>
      </c>
      <c r="JV219" s="610">
        <f t="shared" si="1313"/>
        <v>0</v>
      </c>
      <c r="JW219" s="611"/>
      <c r="JX219" s="607">
        <f t="shared" si="1314"/>
        <v>0</v>
      </c>
      <c r="JY219" s="622">
        <f t="shared" si="1314"/>
        <v>0</v>
      </c>
      <c r="JZ219" s="622">
        <f t="shared" si="1314"/>
        <v>0</v>
      </c>
      <c r="KA219" s="622">
        <f t="shared" si="1314"/>
        <v>0</v>
      </c>
      <c r="KB219" s="622">
        <f t="shared" si="1314"/>
        <v>0</v>
      </c>
      <c r="KC219" s="622">
        <f t="shared" si="1314"/>
        <v>0</v>
      </c>
      <c r="KD219" s="622">
        <f t="shared" si="1314"/>
        <v>0</v>
      </c>
      <c r="KE219" s="622">
        <f t="shared" si="1314"/>
        <v>0</v>
      </c>
      <c r="KF219" s="622">
        <f t="shared" si="1314"/>
        <v>0</v>
      </c>
      <c r="KG219" s="622">
        <f t="shared" si="1314"/>
        <v>0</v>
      </c>
      <c r="KH219" s="622">
        <f t="shared" si="1314"/>
        <v>0</v>
      </c>
      <c r="KI219" s="622">
        <f t="shared" si="1314"/>
        <v>0</v>
      </c>
      <c r="KJ219" s="610">
        <f t="shared" si="1315"/>
        <v>0</v>
      </c>
      <c r="KK219" s="611"/>
      <c r="KL219" s="607">
        <f t="shared" si="1316"/>
        <v>0</v>
      </c>
      <c r="KM219" s="622">
        <f t="shared" si="1316"/>
        <v>0</v>
      </c>
      <c r="KN219" s="622">
        <f t="shared" si="1316"/>
        <v>0</v>
      </c>
      <c r="KO219" s="622">
        <f t="shared" si="1316"/>
        <v>0</v>
      </c>
      <c r="KP219" s="622">
        <f t="shared" si="1316"/>
        <v>0</v>
      </c>
      <c r="KQ219" s="622">
        <f t="shared" si="1316"/>
        <v>0</v>
      </c>
      <c r="KR219" s="622">
        <f t="shared" si="1316"/>
        <v>0</v>
      </c>
      <c r="KS219" s="622">
        <f t="shared" si="1316"/>
        <v>0</v>
      </c>
      <c r="KT219" s="622">
        <f t="shared" si="1316"/>
        <v>0</v>
      </c>
      <c r="KU219" s="622">
        <f t="shared" si="1316"/>
        <v>0</v>
      </c>
      <c r="KV219" s="622">
        <f t="shared" si="1316"/>
        <v>0</v>
      </c>
      <c r="KW219" s="622">
        <f t="shared" si="1316"/>
        <v>0</v>
      </c>
      <c r="KX219" s="610">
        <f t="shared" si="1317"/>
        <v>0</v>
      </c>
      <c r="KY219" s="611"/>
      <c r="KZ219" s="607">
        <f t="shared" si="1318"/>
        <v>0</v>
      </c>
      <c r="LA219" s="622">
        <f t="shared" si="1318"/>
        <v>0</v>
      </c>
      <c r="LB219" s="622">
        <f t="shared" si="1318"/>
        <v>0</v>
      </c>
      <c r="LC219" s="622">
        <f t="shared" si="1318"/>
        <v>0</v>
      </c>
      <c r="LD219" s="622">
        <f t="shared" si="1318"/>
        <v>0</v>
      </c>
      <c r="LE219" s="622">
        <f t="shared" si="1318"/>
        <v>0</v>
      </c>
      <c r="LF219" s="622">
        <f t="shared" si="1318"/>
        <v>0</v>
      </c>
      <c r="LG219" s="622">
        <f t="shared" si="1318"/>
        <v>0</v>
      </c>
      <c r="LH219" s="622">
        <f t="shared" si="1318"/>
        <v>0</v>
      </c>
      <c r="LI219" s="622">
        <f t="shared" si="1318"/>
        <v>0</v>
      </c>
      <c r="LJ219" s="622">
        <f t="shared" si="1318"/>
        <v>0</v>
      </c>
      <c r="LK219" s="622">
        <f t="shared" si="1318"/>
        <v>0</v>
      </c>
      <c r="LL219" s="610">
        <f t="shared" si="1319"/>
        <v>0</v>
      </c>
      <c r="LM219" s="611"/>
      <c r="LN219" s="607">
        <f t="shared" si="1320"/>
        <v>0</v>
      </c>
      <c r="LO219" s="622">
        <f t="shared" si="1320"/>
        <v>0</v>
      </c>
      <c r="LP219" s="622">
        <f t="shared" si="1320"/>
        <v>0</v>
      </c>
      <c r="LQ219" s="622">
        <f t="shared" si="1320"/>
        <v>0</v>
      </c>
      <c r="LR219" s="622">
        <f t="shared" si="1320"/>
        <v>0</v>
      </c>
      <c r="LS219" s="622">
        <f t="shared" si="1320"/>
        <v>0</v>
      </c>
      <c r="LT219" s="622">
        <f t="shared" si="1320"/>
        <v>0</v>
      </c>
      <c r="LU219" s="622">
        <f t="shared" si="1320"/>
        <v>0</v>
      </c>
      <c r="LV219" s="622">
        <f t="shared" si="1320"/>
        <v>0</v>
      </c>
      <c r="LW219" s="622">
        <f t="shared" si="1320"/>
        <v>0</v>
      </c>
      <c r="LX219" s="622">
        <f t="shared" si="1320"/>
        <v>0</v>
      </c>
      <c r="LY219" s="622">
        <f t="shared" si="1320"/>
        <v>0</v>
      </c>
      <c r="LZ219" s="610">
        <f t="shared" si="1321"/>
        <v>0</v>
      </c>
      <c r="MA219" s="611"/>
      <c r="MB219" s="607">
        <f t="shared" si="1322"/>
        <v>0</v>
      </c>
      <c r="MC219" s="622">
        <f t="shared" si="1322"/>
        <v>0</v>
      </c>
      <c r="MD219" s="622">
        <f t="shared" si="1322"/>
        <v>0</v>
      </c>
      <c r="ME219" s="622">
        <f t="shared" si="1322"/>
        <v>0</v>
      </c>
      <c r="MF219" s="622">
        <f t="shared" si="1322"/>
        <v>0</v>
      </c>
      <c r="MG219" s="622">
        <f t="shared" si="1322"/>
        <v>0</v>
      </c>
      <c r="MH219" s="622">
        <f t="shared" si="1322"/>
        <v>0</v>
      </c>
      <c r="MI219" s="622">
        <f t="shared" si="1322"/>
        <v>0</v>
      </c>
      <c r="MJ219" s="622">
        <f t="shared" si="1322"/>
        <v>0</v>
      </c>
      <c r="MK219" s="622">
        <f t="shared" si="1322"/>
        <v>0</v>
      </c>
      <c r="ML219" s="622">
        <f t="shared" si="1322"/>
        <v>0</v>
      </c>
      <c r="MM219" s="622">
        <f t="shared" si="1322"/>
        <v>0</v>
      </c>
      <c r="MN219" s="610">
        <f t="shared" si="1323"/>
        <v>0</v>
      </c>
      <c r="MO219" s="611"/>
      <c r="MP219" s="607">
        <f t="shared" si="1324"/>
        <v>0</v>
      </c>
      <c r="MQ219" s="622">
        <f t="shared" si="1324"/>
        <v>0</v>
      </c>
      <c r="MR219" s="622">
        <f t="shared" si="1324"/>
        <v>0</v>
      </c>
      <c r="MS219" s="622">
        <f t="shared" si="1324"/>
        <v>0</v>
      </c>
      <c r="MT219" s="622">
        <f t="shared" si="1324"/>
        <v>0</v>
      </c>
      <c r="MU219" s="622">
        <f t="shared" si="1324"/>
        <v>0</v>
      </c>
      <c r="MV219" s="622">
        <f t="shared" si="1324"/>
        <v>0</v>
      </c>
      <c r="MW219" s="622">
        <f t="shared" si="1324"/>
        <v>0</v>
      </c>
      <c r="MX219" s="622">
        <f t="shared" si="1324"/>
        <v>0</v>
      </c>
      <c r="MY219" s="622">
        <f t="shared" si="1324"/>
        <v>0</v>
      </c>
      <c r="MZ219" s="622">
        <f t="shared" si="1324"/>
        <v>0</v>
      </c>
      <c r="NA219" s="622">
        <f t="shared" si="1324"/>
        <v>0</v>
      </c>
      <c r="NB219" s="610">
        <f t="shared" si="1325"/>
        <v>0</v>
      </c>
      <c r="NC219" s="611"/>
      <c r="ND219" s="607">
        <f t="shared" si="1326"/>
        <v>0</v>
      </c>
      <c r="NE219" s="622">
        <f t="shared" si="1326"/>
        <v>0</v>
      </c>
      <c r="NF219" s="622">
        <f t="shared" si="1326"/>
        <v>0</v>
      </c>
      <c r="NG219" s="622">
        <f t="shared" si="1326"/>
        <v>0</v>
      </c>
      <c r="NH219" s="622">
        <f t="shared" si="1326"/>
        <v>0</v>
      </c>
      <c r="NI219" s="622">
        <f t="shared" si="1326"/>
        <v>0</v>
      </c>
      <c r="NJ219" s="622">
        <f t="shared" si="1326"/>
        <v>0</v>
      </c>
      <c r="NK219" s="622">
        <f t="shared" si="1326"/>
        <v>0</v>
      </c>
      <c r="NL219" s="622">
        <f t="shared" si="1326"/>
        <v>0</v>
      </c>
      <c r="NM219" s="622">
        <f t="shared" si="1326"/>
        <v>0</v>
      </c>
      <c r="NN219" s="622">
        <f t="shared" si="1326"/>
        <v>0</v>
      </c>
      <c r="NO219" s="622">
        <f t="shared" si="1326"/>
        <v>0</v>
      </c>
      <c r="NP219" s="610">
        <f t="shared" si="1327"/>
        <v>0</v>
      </c>
      <c r="NQ219" s="611"/>
      <c r="NR219" s="607">
        <f t="shared" si="1328"/>
        <v>0</v>
      </c>
      <c r="NS219" s="622">
        <f t="shared" si="1328"/>
        <v>0</v>
      </c>
      <c r="NT219" s="622">
        <f t="shared" si="1328"/>
        <v>0</v>
      </c>
      <c r="NU219" s="622">
        <f t="shared" si="1328"/>
        <v>0</v>
      </c>
      <c r="NV219" s="622">
        <f t="shared" si="1328"/>
        <v>0</v>
      </c>
      <c r="NW219" s="622">
        <f t="shared" si="1328"/>
        <v>0</v>
      </c>
      <c r="NX219" s="622">
        <f t="shared" si="1328"/>
        <v>0</v>
      </c>
      <c r="NY219" s="622">
        <f t="shared" si="1328"/>
        <v>0</v>
      </c>
      <c r="NZ219" s="622">
        <f t="shared" si="1328"/>
        <v>0</v>
      </c>
      <c r="OA219" s="622">
        <f t="shared" si="1328"/>
        <v>0</v>
      </c>
      <c r="OB219" s="622">
        <f t="shared" si="1328"/>
        <v>0</v>
      </c>
      <c r="OC219" s="622">
        <f t="shared" si="1328"/>
        <v>0</v>
      </c>
      <c r="OD219" s="610">
        <f t="shared" si="1329"/>
        <v>0</v>
      </c>
      <c r="OE219" s="611"/>
      <c r="OF219" s="607">
        <f t="shared" si="1330"/>
        <v>0</v>
      </c>
      <c r="OG219" s="622">
        <f t="shared" si="1330"/>
        <v>0</v>
      </c>
      <c r="OH219" s="622">
        <f t="shared" si="1330"/>
        <v>0</v>
      </c>
      <c r="OI219" s="622">
        <f t="shared" si="1330"/>
        <v>0</v>
      </c>
      <c r="OJ219" s="622">
        <f t="shared" si="1330"/>
        <v>0</v>
      </c>
      <c r="OK219" s="622">
        <f t="shared" si="1330"/>
        <v>0</v>
      </c>
      <c r="OL219" s="622">
        <f t="shared" si="1330"/>
        <v>0</v>
      </c>
      <c r="OM219" s="622">
        <f t="shared" si="1330"/>
        <v>0</v>
      </c>
      <c r="ON219" s="622">
        <f t="shared" si="1330"/>
        <v>0</v>
      </c>
      <c r="OO219" s="622">
        <f t="shared" si="1330"/>
        <v>0</v>
      </c>
      <c r="OP219" s="622">
        <f t="shared" si="1330"/>
        <v>0</v>
      </c>
      <c r="OQ219" s="622">
        <f t="shared" si="1330"/>
        <v>0</v>
      </c>
      <c r="OR219" s="610">
        <f t="shared" si="1331"/>
        <v>0</v>
      </c>
      <c r="OS219" s="611"/>
      <c r="OT219" s="607">
        <f t="shared" si="1332"/>
        <v>0</v>
      </c>
      <c r="OU219" s="622">
        <f t="shared" si="1332"/>
        <v>0</v>
      </c>
      <c r="OV219" s="622">
        <f t="shared" si="1332"/>
        <v>0</v>
      </c>
      <c r="OW219" s="622">
        <f t="shared" si="1332"/>
        <v>0</v>
      </c>
      <c r="OX219" s="622">
        <f t="shared" si="1332"/>
        <v>0</v>
      </c>
      <c r="OY219" s="622">
        <f t="shared" si="1332"/>
        <v>0</v>
      </c>
      <c r="OZ219" s="622">
        <f t="shared" si="1332"/>
        <v>0</v>
      </c>
      <c r="PA219" s="622">
        <f t="shared" si="1332"/>
        <v>0</v>
      </c>
      <c r="PB219" s="622">
        <f t="shared" si="1332"/>
        <v>0</v>
      </c>
      <c r="PC219" s="622">
        <f t="shared" si="1332"/>
        <v>0</v>
      </c>
      <c r="PD219" s="622">
        <f t="shared" si="1332"/>
        <v>0</v>
      </c>
      <c r="PE219" s="622">
        <f t="shared" si="1332"/>
        <v>0</v>
      </c>
      <c r="PF219" s="610">
        <f t="shared" si="1333"/>
        <v>0</v>
      </c>
      <c r="PG219" s="611"/>
      <c r="PH219" s="607">
        <f t="shared" si="1334"/>
        <v>0</v>
      </c>
      <c r="PI219" s="622">
        <f t="shared" si="1334"/>
        <v>0</v>
      </c>
      <c r="PJ219" s="622">
        <f t="shared" si="1334"/>
        <v>0</v>
      </c>
      <c r="PK219" s="622">
        <f t="shared" si="1334"/>
        <v>0</v>
      </c>
      <c r="PL219" s="622">
        <f t="shared" si="1334"/>
        <v>0</v>
      </c>
      <c r="PM219" s="622">
        <f t="shared" si="1334"/>
        <v>0</v>
      </c>
      <c r="PN219" s="622">
        <f t="shared" si="1334"/>
        <v>0</v>
      </c>
      <c r="PO219" s="622">
        <f t="shared" si="1334"/>
        <v>0</v>
      </c>
      <c r="PP219" s="622">
        <f t="shared" si="1334"/>
        <v>0</v>
      </c>
      <c r="PQ219" s="622">
        <f t="shared" si="1334"/>
        <v>0</v>
      </c>
      <c r="PR219" s="622">
        <f t="shared" si="1334"/>
        <v>0</v>
      </c>
      <c r="PS219" s="622">
        <f t="shared" si="1334"/>
        <v>0</v>
      </c>
      <c r="PT219" s="610">
        <f t="shared" si="1335"/>
        <v>0</v>
      </c>
      <c r="PU219" s="611"/>
      <c r="PV219" s="607">
        <f t="shared" si="1336"/>
        <v>0</v>
      </c>
      <c r="PW219" s="622">
        <f t="shared" si="1336"/>
        <v>0</v>
      </c>
      <c r="PX219" s="622">
        <f t="shared" si="1336"/>
        <v>0</v>
      </c>
      <c r="PY219" s="622">
        <f t="shared" si="1336"/>
        <v>0</v>
      </c>
      <c r="PZ219" s="622">
        <f t="shared" si="1336"/>
        <v>0</v>
      </c>
      <c r="QA219" s="622">
        <f t="shared" si="1336"/>
        <v>0</v>
      </c>
      <c r="QB219" s="622">
        <f t="shared" si="1336"/>
        <v>0</v>
      </c>
      <c r="QC219" s="622">
        <f t="shared" si="1336"/>
        <v>0</v>
      </c>
      <c r="QD219" s="622">
        <f t="shared" si="1336"/>
        <v>0</v>
      </c>
      <c r="QE219" s="622">
        <f t="shared" si="1336"/>
        <v>0</v>
      </c>
      <c r="QF219" s="622">
        <f t="shared" si="1336"/>
        <v>0</v>
      </c>
      <c r="QG219" s="622">
        <f t="shared" si="1336"/>
        <v>0</v>
      </c>
      <c r="QH219" s="610">
        <f t="shared" si="1337"/>
        <v>0</v>
      </c>
      <c r="QI219" s="611"/>
      <c r="QJ219" s="607">
        <f t="shared" si="1338"/>
        <v>0</v>
      </c>
      <c r="QK219" s="622">
        <f t="shared" si="1338"/>
        <v>0</v>
      </c>
      <c r="QL219" s="622">
        <f t="shared" si="1338"/>
        <v>0</v>
      </c>
      <c r="QM219" s="622">
        <f t="shared" si="1338"/>
        <v>0</v>
      </c>
      <c r="QN219" s="622">
        <f t="shared" si="1338"/>
        <v>0</v>
      </c>
      <c r="QO219" s="622">
        <f t="shared" si="1338"/>
        <v>0</v>
      </c>
      <c r="QP219" s="622">
        <f t="shared" si="1338"/>
        <v>0</v>
      </c>
      <c r="QQ219" s="622">
        <f t="shared" si="1338"/>
        <v>0</v>
      </c>
      <c r="QR219" s="622">
        <f t="shared" si="1338"/>
        <v>0</v>
      </c>
      <c r="QS219" s="622">
        <f t="shared" si="1338"/>
        <v>0</v>
      </c>
      <c r="QT219" s="622">
        <f t="shared" si="1338"/>
        <v>0</v>
      </c>
      <c r="QU219" s="622">
        <f t="shared" si="1338"/>
        <v>0</v>
      </c>
      <c r="QV219" s="610">
        <f t="shared" si="1339"/>
        <v>0</v>
      </c>
      <c r="QW219" s="611"/>
      <c r="QX219" s="610">
        <f t="shared" si="1340"/>
        <v>0</v>
      </c>
      <c r="QY219" s="610">
        <f t="shared" si="1341"/>
        <v>0</v>
      </c>
      <c r="QZ219" s="610">
        <f t="shared" si="1341"/>
        <v>0</v>
      </c>
      <c r="RA219" s="610">
        <f t="shared" si="1341"/>
        <v>0</v>
      </c>
      <c r="RB219" s="610">
        <f t="shared" si="1341"/>
        <v>0</v>
      </c>
      <c r="RC219" s="610">
        <f t="shared" si="1341"/>
        <v>0</v>
      </c>
      <c r="RD219" s="610">
        <f t="shared" si="1341"/>
        <v>0</v>
      </c>
      <c r="RE219" s="610">
        <f t="shared" si="1341"/>
        <v>0</v>
      </c>
      <c r="RF219" s="610">
        <f t="shared" si="1341"/>
        <v>0</v>
      </c>
      <c r="RG219" s="610">
        <f t="shared" si="1341"/>
        <v>0</v>
      </c>
      <c r="RH219" s="610">
        <f t="shared" si="1341"/>
        <v>0</v>
      </c>
      <c r="RI219" s="610">
        <f t="shared" si="1341"/>
        <v>0</v>
      </c>
      <c r="RJ219" s="610">
        <f t="shared" si="1343"/>
        <v>0</v>
      </c>
    </row>
    <row r="220" spans="1:478" x14ac:dyDescent="0.25">
      <c r="A220" s="589" t="s">
        <v>971</v>
      </c>
      <c r="B220" s="255" t="s">
        <v>127</v>
      </c>
      <c r="C220" s="422"/>
      <c r="D220" s="607">
        <f t="shared" ref="D220:O224" si="1344">ROUND(D84/D$146,2)</f>
        <v>49.03</v>
      </c>
      <c r="E220" s="608">
        <f t="shared" si="1344"/>
        <v>2.63</v>
      </c>
      <c r="F220" s="608">
        <f t="shared" si="1344"/>
        <v>0</v>
      </c>
      <c r="G220" s="608">
        <f t="shared" si="1344"/>
        <v>0</v>
      </c>
      <c r="H220" s="608">
        <f t="shared" si="1344"/>
        <v>0</v>
      </c>
      <c r="I220" s="608">
        <f t="shared" si="1344"/>
        <v>0</v>
      </c>
      <c r="J220" s="608">
        <f t="shared" si="1344"/>
        <v>0</v>
      </c>
      <c r="K220" s="608">
        <f t="shared" si="1344"/>
        <v>0</v>
      </c>
      <c r="L220" s="608">
        <f t="shared" si="1344"/>
        <v>0</v>
      </c>
      <c r="M220" s="608">
        <f t="shared" si="1344"/>
        <v>0</v>
      </c>
      <c r="N220" s="608">
        <f t="shared" si="1344"/>
        <v>0</v>
      </c>
      <c r="O220" s="608">
        <f t="shared" si="1344"/>
        <v>0</v>
      </c>
      <c r="P220" s="610">
        <f t="shared" si="1275"/>
        <v>51.660000000000004</v>
      </c>
      <c r="Q220" s="611"/>
      <c r="R220" s="607">
        <f t="shared" ref="R220:AC224" si="1345">ROUND(R84/R$146,2)</f>
        <v>22.29</v>
      </c>
      <c r="S220" s="608">
        <f t="shared" si="1345"/>
        <v>1.0900000000000001</v>
      </c>
      <c r="T220" s="608">
        <f t="shared" si="1345"/>
        <v>0</v>
      </c>
      <c r="U220" s="608">
        <f t="shared" si="1345"/>
        <v>0</v>
      </c>
      <c r="V220" s="608">
        <f t="shared" si="1345"/>
        <v>0</v>
      </c>
      <c r="W220" s="608">
        <f t="shared" si="1345"/>
        <v>0</v>
      </c>
      <c r="X220" s="608">
        <f t="shared" si="1345"/>
        <v>0</v>
      </c>
      <c r="Y220" s="608">
        <f t="shared" si="1345"/>
        <v>0</v>
      </c>
      <c r="Z220" s="608">
        <f t="shared" si="1345"/>
        <v>0</v>
      </c>
      <c r="AA220" s="608">
        <f t="shared" si="1345"/>
        <v>0</v>
      </c>
      <c r="AB220" s="608">
        <f t="shared" si="1345"/>
        <v>0</v>
      </c>
      <c r="AC220" s="608">
        <f t="shared" si="1345"/>
        <v>0</v>
      </c>
      <c r="AD220" s="610">
        <f t="shared" si="1277"/>
        <v>23.38</v>
      </c>
      <c r="AE220" s="611"/>
      <c r="AF220" s="607">
        <f t="shared" ref="AF220:AQ224" si="1346">ROUND(AF84/AF$146,2)</f>
        <v>4.47</v>
      </c>
      <c r="AG220" s="608">
        <f t="shared" si="1346"/>
        <v>0.22</v>
      </c>
      <c r="AH220" s="608">
        <f t="shared" si="1346"/>
        <v>0</v>
      </c>
      <c r="AI220" s="608">
        <f t="shared" si="1346"/>
        <v>0</v>
      </c>
      <c r="AJ220" s="608">
        <f t="shared" si="1346"/>
        <v>0</v>
      </c>
      <c r="AK220" s="608">
        <f t="shared" si="1346"/>
        <v>0</v>
      </c>
      <c r="AL220" s="608">
        <f t="shared" si="1346"/>
        <v>0</v>
      </c>
      <c r="AM220" s="608">
        <f t="shared" si="1346"/>
        <v>0</v>
      </c>
      <c r="AN220" s="608">
        <f t="shared" si="1346"/>
        <v>0</v>
      </c>
      <c r="AO220" s="608">
        <f t="shared" si="1346"/>
        <v>0</v>
      </c>
      <c r="AP220" s="608">
        <f t="shared" si="1346"/>
        <v>0</v>
      </c>
      <c r="AQ220" s="608">
        <f t="shared" si="1346"/>
        <v>0</v>
      </c>
      <c r="AR220" s="610">
        <f t="shared" si="1279"/>
        <v>4.6899999999999995</v>
      </c>
      <c r="AS220" s="611"/>
      <c r="AT220" s="607">
        <f t="shared" ref="AT220:BE224" si="1347">ROUND(AT84/AT$146,2)</f>
        <v>49.04</v>
      </c>
      <c r="AU220" s="608">
        <f t="shared" si="1347"/>
        <v>2.41</v>
      </c>
      <c r="AV220" s="608">
        <f t="shared" si="1347"/>
        <v>0</v>
      </c>
      <c r="AW220" s="608">
        <f t="shared" si="1347"/>
        <v>0</v>
      </c>
      <c r="AX220" s="608">
        <f t="shared" si="1347"/>
        <v>0</v>
      </c>
      <c r="AY220" s="608">
        <f t="shared" si="1347"/>
        <v>0</v>
      </c>
      <c r="AZ220" s="608">
        <f t="shared" si="1347"/>
        <v>0</v>
      </c>
      <c r="BA220" s="608">
        <f t="shared" si="1347"/>
        <v>0</v>
      </c>
      <c r="BB220" s="608">
        <f t="shared" si="1347"/>
        <v>0</v>
      </c>
      <c r="BC220" s="608">
        <f t="shared" si="1347"/>
        <v>0</v>
      </c>
      <c r="BD220" s="608">
        <f t="shared" si="1347"/>
        <v>0</v>
      </c>
      <c r="BE220" s="608">
        <f t="shared" si="1347"/>
        <v>0</v>
      </c>
      <c r="BF220" s="610">
        <f t="shared" si="1281"/>
        <v>51.45</v>
      </c>
      <c r="BG220" s="611"/>
      <c r="BH220" s="607">
        <f t="shared" ref="BH220:BS224" si="1348">ROUND(BH84/BH$146,2)</f>
        <v>4.45</v>
      </c>
      <c r="BI220" s="608">
        <f t="shared" si="1348"/>
        <v>0.22</v>
      </c>
      <c r="BJ220" s="608">
        <f t="shared" si="1348"/>
        <v>0</v>
      </c>
      <c r="BK220" s="608">
        <f t="shared" si="1348"/>
        <v>0</v>
      </c>
      <c r="BL220" s="608">
        <f t="shared" si="1348"/>
        <v>0</v>
      </c>
      <c r="BM220" s="608">
        <f t="shared" si="1348"/>
        <v>0</v>
      </c>
      <c r="BN220" s="608">
        <f t="shared" si="1348"/>
        <v>0</v>
      </c>
      <c r="BO220" s="608">
        <f t="shared" si="1348"/>
        <v>0</v>
      </c>
      <c r="BP220" s="608">
        <f t="shared" si="1348"/>
        <v>0</v>
      </c>
      <c r="BQ220" s="608">
        <f t="shared" si="1348"/>
        <v>0</v>
      </c>
      <c r="BR220" s="608">
        <f t="shared" si="1348"/>
        <v>0</v>
      </c>
      <c r="BS220" s="608">
        <f t="shared" si="1348"/>
        <v>0</v>
      </c>
      <c r="BT220" s="610">
        <f t="shared" si="1283"/>
        <v>4.67</v>
      </c>
      <c r="BU220" s="621"/>
      <c r="BV220" s="607">
        <f t="shared" ref="BV220:CG224" si="1349">ROUND(BV84/BV$146,2)</f>
        <v>133.63</v>
      </c>
      <c r="BW220" s="608">
        <f t="shared" si="1349"/>
        <v>6.34</v>
      </c>
      <c r="BX220" s="608">
        <f t="shared" si="1349"/>
        <v>0</v>
      </c>
      <c r="BY220" s="608">
        <f t="shared" si="1349"/>
        <v>0</v>
      </c>
      <c r="BZ220" s="608">
        <f t="shared" si="1349"/>
        <v>0</v>
      </c>
      <c r="CA220" s="608">
        <f t="shared" si="1349"/>
        <v>0</v>
      </c>
      <c r="CB220" s="608">
        <f t="shared" si="1349"/>
        <v>0</v>
      </c>
      <c r="CC220" s="608">
        <f t="shared" si="1349"/>
        <v>0</v>
      </c>
      <c r="CD220" s="608">
        <f t="shared" si="1349"/>
        <v>0</v>
      </c>
      <c r="CE220" s="608">
        <f t="shared" si="1349"/>
        <v>0</v>
      </c>
      <c r="CF220" s="608">
        <f t="shared" si="1349"/>
        <v>0</v>
      </c>
      <c r="CG220" s="608">
        <f t="shared" si="1349"/>
        <v>0</v>
      </c>
      <c r="CH220" s="610">
        <f t="shared" si="1285"/>
        <v>139.97</v>
      </c>
      <c r="CI220" s="611"/>
      <c r="CJ220" s="607">
        <f t="shared" ref="CJ220:CU224" si="1350">ROUND(CJ84/CJ$146,2)</f>
        <v>13.37</v>
      </c>
      <c r="CK220" s="608">
        <f t="shared" si="1350"/>
        <v>0.65</v>
      </c>
      <c r="CL220" s="608">
        <f t="shared" si="1350"/>
        <v>0</v>
      </c>
      <c r="CM220" s="608">
        <f t="shared" si="1350"/>
        <v>0</v>
      </c>
      <c r="CN220" s="608">
        <f t="shared" si="1350"/>
        <v>0</v>
      </c>
      <c r="CO220" s="608">
        <f t="shared" si="1350"/>
        <v>0</v>
      </c>
      <c r="CP220" s="608">
        <f t="shared" si="1350"/>
        <v>0</v>
      </c>
      <c r="CQ220" s="608">
        <f t="shared" si="1350"/>
        <v>0</v>
      </c>
      <c r="CR220" s="608">
        <f t="shared" si="1350"/>
        <v>0</v>
      </c>
      <c r="CS220" s="608">
        <f t="shared" si="1350"/>
        <v>0</v>
      </c>
      <c r="CT220" s="608">
        <f t="shared" si="1350"/>
        <v>0</v>
      </c>
      <c r="CU220" s="608">
        <f t="shared" si="1350"/>
        <v>0</v>
      </c>
      <c r="CV220" s="610">
        <f t="shared" si="1287"/>
        <v>14.02</v>
      </c>
      <c r="CW220" s="611"/>
      <c r="CX220" s="607">
        <f t="shared" ref="CX220:DI224" si="1351">ROUND(CX84/CX$146,2)</f>
        <v>13.37</v>
      </c>
      <c r="CY220" s="608">
        <f t="shared" si="1351"/>
        <v>0.87</v>
      </c>
      <c r="CZ220" s="608">
        <f t="shared" si="1351"/>
        <v>0</v>
      </c>
      <c r="DA220" s="608">
        <f t="shared" si="1351"/>
        <v>0</v>
      </c>
      <c r="DB220" s="608">
        <f t="shared" si="1351"/>
        <v>0</v>
      </c>
      <c r="DC220" s="608">
        <f t="shared" si="1351"/>
        <v>0</v>
      </c>
      <c r="DD220" s="608">
        <f t="shared" si="1351"/>
        <v>0</v>
      </c>
      <c r="DE220" s="608">
        <f t="shared" si="1351"/>
        <v>0</v>
      </c>
      <c r="DF220" s="608">
        <f t="shared" si="1351"/>
        <v>0</v>
      </c>
      <c r="DG220" s="608">
        <f t="shared" si="1351"/>
        <v>0</v>
      </c>
      <c r="DH220" s="608">
        <f t="shared" si="1351"/>
        <v>0</v>
      </c>
      <c r="DI220" s="608">
        <f t="shared" si="1351"/>
        <v>0</v>
      </c>
      <c r="DJ220" s="610">
        <f t="shared" si="1289"/>
        <v>14.239999999999998</v>
      </c>
      <c r="DK220" s="611"/>
      <c r="DL220" s="607">
        <f t="shared" ref="DL220:DW224" si="1352">ROUND(DL84/DL$146,2)</f>
        <v>8.93</v>
      </c>
      <c r="DM220" s="608">
        <f t="shared" si="1352"/>
        <v>0.44</v>
      </c>
      <c r="DN220" s="608">
        <f t="shared" si="1352"/>
        <v>0</v>
      </c>
      <c r="DO220" s="608">
        <f t="shared" si="1352"/>
        <v>0</v>
      </c>
      <c r="DP220" s="608">
        <f t="shared" si="1352"/>
        <v>0</v>
      </c>
      <c r="DQ220" s="608">
        <f t="shared" si="1352"/>
        <v>0</v>
      </c>
      <c r="DR220" s="608">
        <f t="shared" si="1352"/>
        <v>0</v>
      </c>
      <c r="DS220" s="608">
        <f t="shared" si="1352"/>
        <v>0</v>
      </c>
      <c r="DT220" s="608">
        <f t="shared" si="1352"/>
        <v>0</v>
      </c>
      <c r="DU220" s="608">
        <f t="shared" si="1352"/>
        <v>0</v>
      </c>
      <c r="DV220" s="608">
        <f t="shared" si="1352"/>
        <v>0</v>
      </c>
      <c r="DW220" s="608">
        <f t="shared" si="1352"/>
        <v>0</v>
      </c>
      <c r="DX220" s="610">
        <f t="shared" si="1291"/>
        <v>9.3699999999999992</v>
      </c>
      <c r="DY220" s="611"/>
      <c r="DZ220" s="607">
        <f t="shared" ref="DZ220:EK224" si="1353">ROUND(DZ84/DZ$146,2)</f>
        <v>66.86</v>
      </c>
      <c r="EA220" s="608">
        <f t="shared" si="1353"/>
        <v>3.28</v>
      </c>
      <c r="EB220" s="608">
        <f t="shared" si="1353"/>
        <v>0</v>
      </c>
      <c r="EC220" s="608">
        <f t="shared" si="1353"/>
        <v>0</v>
      </c>
      <c r="ED220" s="608">
        <f t="shared" si="1353"/>
        <v>0</v>
      </c>
      <c r="EE220" s="608">
        <f t="shared" si="1353"/>
        <v>0</v>
      </c>
      <c r="EF220" s="608">
        <f t="shared" si="1353"/>
        <v>0</v>
      </c>
      <c r="EG220" s="608">
        <f t="shared" si="1353"/>
        <v>0</v>
      </c>
      <c r="EH220" s="608">
        <f t="shared" si="1353"/>
        <v>0</v>
      </c>
      <c r="EI220" s="608">
        <f t="shared" si="1353"/>
        <v>0</v>
      </c>
      <c r="EJ220" s="608">
        <f t="shared" si="1353"/>
        <v>0</v>
      </c>
      <c r="EK220" s="608">
        <f t="shared" si="1353"/>
        <v>0</v>
      </c>
      <c r="EL220" s="610">
        <f t="shared" si="1293"/>
        <v>70.14</v>
      </c>
      <c r="EM220" s="611"/>
      <c r="EN220" s="607">
        <f t="shared" ref="EN220:EY224" si="1354">ROUND(EN84/EN$146,2)</f>
        <v>66.86</v>
      </c>
      <c r="EO220" s="608">
        <f t="shared" si="1354"/>
        <v>3.28</v>
      </c>
      <c r="EP220" s="608">
        <f t="shared" si="1354"/>
        <v>0</v>
      </c>
      <c r="EQ220" s="608">
        <f t="shared" si="1354"/>
        <v>0</v>
      </c>
      <c r="ER220" s="608">
        <f t="shared" si="1354"/>
        <v>0</v>
      </c>
      <c r="ES220" s="608">
        <f t="shared" si="1354"/>
        <v>0</v>
      </c>
      <c r="ET220" s="608">
        <f t="shared" si="1354"/>
        <v>0</v>
      </c>
      <c r="EU220" s="608">
        <f t="shared" si="1354"/>
        <v>0</v>
      </c>
      <c r="EV220" s="608">
        <f t="shared" si="1354"/>
        <v>0</v>
      </c>
      <c r="EW220" s="608">
        <f t="shared" si="1354"/>
        <v>0</v>
      </c>
      <c r="EX220" s="608">
        <f t="shared" si="1354"/>
        <v>0</v>
      </c>
      <c r="EY220" s="608">
        <f t="shared" si="1354"/>
        <v>0</v>
      </c>
      <c r="EZ220" s="610">
        <f t="shared" si="1295"/>
        <v>70.14</v>
      </c>
      <c r="FA220" s="611"/>
      <c r="FB220" s="607">
        <f t="shared" ref="FB220:FM224" si="1355">ROUND(FB84/FB$146,2)</f>
        <v>80.25</v>
      </c>
      <c r="FC220" s="608">
        <f t="shared" si="1355"/>
        <v>3.94</v>
      </c>
      <c r="FD220" s="608">
        <f t="shared" si="1355"/>
        <v>0</v>
      </c>
      <c r="FE220" s="608">
        <f t="shared" si="1355"/>
        <v>0</v>
      </c>
      <c r="FF220" s="608">
        <f t="shared" si="1355"/>
        <v>0</v>
      </c>
      <c r="FG220" s="608">
        <f t="shared" si="1355"/>
        <v>0</v>
      </c>
      <c r="FH220" s="608">
        <f t="shared" si="1355"/>
        <v>0</v>
      </c>
      <c r="FI220" s="608">
        <f t="shared" si="1355"/>
        <v>0</v>
      </c>
      <c r="FJ220" s="608">
        <f t="shared" si="1355"/>
        <v>0</v>
      </c>
      <c r="FK220" s="608">
        <f t="shared" si="1355"/>
        <v>0</v>
      </c>
      <c r="FL220" s="608">
        <f t="shared" si="1355"/>
        <v>0</v>
      </c>
      <c r="FM220" s="608">
        <f t="shared" si="1355"/>
        <v>0</v>
      </c>
      <c r="FN220" s="610">
        <f t="shared" si="1297"/>
        <v>84.19</v>
      </c>
      <c r="FO220" s="611"/>
      <c r="FP220" s="607">
        <f t="shared" ref="FP220:GA224" si="1356">ROUND(FP84/FP$146,2)</f>
        <v>75.78</v>
      </c>
      <c r="FQ220" s="608">
        <f t="shared" si="1356"/>
        <v>3.28</v>
      </c>
      <c r="FR220" s="608">
        <f t="shared" si="1356"/>
        <v>0</v>
      </c>
      <c r="FS220" s="608">
        <f t="shared" si="1356"/>
        <v>0</v>
      </c>
      <c r="FT220" s="608">
        <f t="shared" si="1356"/>
        <v>0</v>
      </c>
      <c r="FU220" s="608">
        <f t="shared" si="1356"/>
        <v>0</v>
      </c>
      <c r="FV220" s="608">
        <f t="shared" si="1356"/>
        <v>0</v>
      </c>
      <c r="FW220" s="608">
        <f t="shared" si="1356"/>
        <v>0</v>
      </c>
      <c r="FX220" s="608">
        <f t="shared" si="1356"/>
        <v>0</v>
      </c>
      <c r="FY220" s="608">
        <f t="shared" si="1356"/>
        <v>0</v>
      </c>
      <c r="FZ220" s="608">
        <f t="shared" si="1356"/>
        <v>0</v>
      </c>
      <c r="GA220" s="608">
        <f t="shared" si="1356"/>
        <v>0</v>
      </c>
      <c r="GB220" s="610">
        <f t="shared" si="1299"/>
        <v>79.06</v>
      </c>
      <c r="GC220" s="611"/>
      <c r="GD220" s="607">
        <f t="shared" ref="GD220:GO224" si="1357">ROUND(GD84/GD$146,2)</f>
        <v>4.47</v>
      </c>
      <c r="GE220" s="608">
        <f t="shared" si="1357"/>
        <v>0.22</v>
      </c>
      <c r="GF220" s="608">
        <f t="shared" si="1357"/>
        <v>0</v>
      </c>
      <c r="GG220" s="608">
        <f t="shared" si="1357"/>
        <v>0</v>
      </c>
      <c r="GH220" s="608">
        <f t="shared" si="1357"/>
        <v>0</v>
      </c>
      <c r="GI220" s="608">
        <f t="shared" si="1357"/>
        <v>0</v>
      </c>
      <c r="GJ220" s="608">
        <f t="shared" si="1357"/>
        <v>0</v>
      </c>
      <c r="GK220" s="608">
        <f t="shared" si="1357"/>
        <v>0</v>
      </c>
      <c r="GL220" s="608">
        <f t="shared" si="1357"/>
        <v>0</v>
      </c>
      <c r="GM220" s="608">
        <f t="shared" si="1357"/>
        <v>0</v>
      </c>
      <c r="GN220" s="608">
        <f t="shared" si="1357"/>
        <v>0</v>
      </c>
      <c r="GO220" s="608">
        <f t="shared" si="1357"/>
        <v>0</v>
      </c>
      <c r="GP220" s="610">
        <f t="shared" si="1301"/>
        <v>4.6899999999999995</v>
      </c>
      <c r="GQ220" s="611"/>
      <c r="GR220" s="607">
        <f t="shared" ref="GR220:HC224" si="1358">ROUND(GR84/GR$146,2)</f>
        <v>120.36</v>
      </c>
      <c r="GS220" s="608">
        <f t="shared" si="1358"/>
        <v>5.97</v>
      </c>
      <c r="GT220" s="608">
        <f t="shared" si="1358"/>
        <v>0</v>
      </c>
      <c r="GU220" s="608">
        <f t="shared" si="1358"/>
        <v>0</v>
      </c>
      <c r="GV220" s="608">
        <f t="shared" si="1358"/>
        <v>0</v>
      </c>
      <c r="GW220" s="608">
        <f t="shared" si="1358"/>
        <v>0</v>
      </c>
      <c r="GX220" s="608">
        <f t="shared" si="1358"/>
        <v>0</v>
      </c>
      <c r="GY220" s="608">
        <f t="shared" si="1358"/>
        <v>0</v>
      </c>
      <c r="GZ220" s="608">
        <f t="shared" si="1358"/>
        <v>0</v>
      </c>
      <c r="HA220" s="608">
        <f t="shared" si="1358"/>
        <v>0</v>
      </c>
      <c r="HB220" s="608">
        <f t="shared" si="1358"/>
        <v>0</v>
      </c>
      <c r="HC220" s="608">
        <f t="shared" si="1358"/>
        <v>0</v>
      </c>
      <c r="HD220" s="610">
        <f t="shared" si="1303"/>
        <v>126.33</v>
      </c>
      <c r="HE220" s="611"/>
      <c r="HF220" s="607">
        <f t="shared" ref="HF220:HQ224" si="1359">ROUND(HF84/HF$146,2)</f>
        <v>120.37</v>
      </c>
      <c r="HG220" s="608">
        <f t="shared" si="1359"/>
        <v>5.9</v>
      </c>
      <c r="HH220" s="608">
        <f t="shared" si="1359"/>
        <v>0</v>
      </c>
      <c r="HI220" s="608">
        <f t="shared" si="1359"/>
        <v>0</v>
      </c>
      <c r="HJ220" s="608">
        <f t="shared" si="1359"/>
        <v>0</v>
      </c>
      <c r="HK220" s="608">
        <f t="shared" si="1359"/>
        <v>0</v>
      </c>
      <c r="HL220" s="608">
        <f t="shared" si="1359"/>
        <v>0</v>
      </c>
      <c r="HM220" s="608">
        <f t="shared" si="1359"/>
        <v>0</v>
      </c>
      <c r="HN220" s="608">
        <f t="shared" si="1359"/>
        <v>0</v>
      </c>
      <c r="HO220" s="608">
        <f t="shared" si="1359"/>
        <v>0</v>
      </c>
      <c r="HP220" s="608">
        <f t="shared" si="1359"/>
        <v>0</v>
      </c>
      <c r="HQ220" s="608">
        <f t="shared" si="1359"/>
        <v>0</v>
      </c>
      <c r="HR220" s="610">
        <f t="shared" si="1305"/>
        <v>126.27000000000001</v>
      </c>
      <c r="HS220" s="611"/>
      <c r="HT220" s="607">
        <f t="shared" ref="HT220:IE224" si="1360">ROUND(HT84/HT$146,2)</f>
        <v>4.47</v>
      </c>
      <c r="HU220" s="608">
        <f t="shared" si="1360"/>
        <v>0.22</v>
      </c>
      <c r="HV220" s="608">
        <f t="shared" si="1360"/>
        <v>0</v>
      </c>
      <c r="HW220" s="608">
        <f t="shared" si="1360"/>
        <v>0</v>
      </c>
      <c r="HX220" s="608">
        <f t="shared" si="1360"/>
        <v>0</v>
      </c>
      <c r="HY220" s="608">
        <f t="shared" si="1360"/>
        <v>0</v>
      </c>
      <c r="HZ220" s="608">
        <f t="shared" si="1360"/>
        <v>0</v>
      </c>
      <c r="IA220" s="608">
        <f t="shared" si="1360"/>
        <v>0</v>
      </c>
      <c r="IB220" s="608">
        <f t="shared" si="1360"/>
        <v>0</v>
      </c>
      <c r="IC220" s="608">
        <f t="shared" si="1360"/>
        <v>0</v>
      </c>
      <c r="ID220" s="608">
        <f t="shared" si="1360"/>
        <v>0</v>
      </c>
      <c r="IE220" s="608">
        <f t="shared" si="1360"/>
        <v>0</v>
      </c>
      <c r="IF220" s="610">
        <f t="shared" si="1307"/>
        <v>4.6899999999999995</v>
      </c>
      <c r="IG220" s="611"/>
      <c r="IH220" s="607">
        <f t="shared" ref="IH220:IS224" si="1361">ROUND(IH84/IH$146,2)</f>
        <v>17.829999999999998</v>
      </c>
      <c r="II220" s="608">
        <f t="shared" si="1361"/>
        <v>1.32</v>
      </c>
      <c r="IJ220" s="608">
        <f t="shared" si="1361"/>
        <v>0</v>
      </c>
      <c r="IK220" s="608">
        <f t="shared" si="1361"/>
        <v>0</v>
      </c>
      <c r="IL220" s="608">
        <f t="shared" si="1361"/>
        <v>0</v>
      </c>
      <c r="IM220" s="608">
        <f t="shared" si="1361"/>
        <v>0</v>
      </c>
      <c r="IN220" s="608">
        <f t="shared" si="1361"/>
        <v>0</v>
      </c>
      <c r="IO220" s="608">
        <f t="shared" si="1361"/>
        <v>0</v>
      </c>
      <c r="IP220" s="608">
        <f t="shared" si="1361"/>
        <v>0</v>
      </c>
      <c r="IQ220" s="608">
        <f t="shared" si="1361"/>
        <v>0</v>
      </c>
      <c r="IR220" s="608">
        <f t="shared" si="1361"/>
        <v>0</v>
      </c>
      <c r="IS220" s="608">
        <f t="shared" si="1361"/>
        <v>0</v>
      </c>
      <c r="IT220" s="610">
        <f t="shared" si="1309"/>
        <v>19.149999999999999</v>
      </c>
      <c r="IU220" s="611"/>
      <c r="IV220" s="607">
        <f t="shared" ref="IV220:JG224" si="1362">ROUND(IV84/IV$146,2)</f>
        <v>8.93</v>
      </c>
      <c r="IW220" s="608">
        <f t="shared" si="1362"/>
        <v>0.44</v>
      </c>
      <c r="IX220" s="608">
        <f t="shared" si="1362"/>
        <v>0</v>
      </c>
      <c r="IY220" s="608">
        <f t="shared" si="1362"/>
        <v>0</v>
      </c>
      <c r="IZ220" s="608">
        <f t="shared" si="1362"/>
        <v>0</v>
      </c>
      <c r="JA220" s="608">
        <f t="shared" si="1362"/>
        <v>0</v>
      </c>
      <c r="JB220" s="608">
        <f t="shared" si="1362"/>
        <v>0</v>
      </c>
      <c r="JC220" s="608">
        <f t="shared" si="1362"/>
        <v>0</v>
      </c>
      <c r="JD220" s="608">
        <f t="shared" si="1362"/>
        <v>0</v>
      </c>
      <c r="JE220" s="608">
        <f t="shared" si="1362"/>
        <v>0</v>
      </c>
      <c r="JF220" s="608">
        <f t="shared" si="1362"/>
        <v>0</v>
      </c>
      <c r="JG220" s="608">
        <f t="shared" si="1362"/>
        <v>0</v>
      </c>
      <c r="JH220" s="610">
        <f t="shared" si="1311"/>
        <v>9.3699999999999992</v>
      </c>
      <c r="JI220" s="611"/>
      <c r="JJ220" s="607">
        <f t="shared" ref="JJ220:JU224" si="1363">ROUND(JJ84/JJ$146,2)</f>
        <v>31.2</v>
      </c>
      <c r="JK220" s="608">
        <f t="shared" si="1363"/>
        <v>1.52</v>
      </c>
      <c r="JL220" s="608">
        <f t="shared" si="1363"/>
        <v>0</v>
      </c>
      <c r="JM220" s="608">
        <f t="shared" si="1363"/>
        <v>0</v>
      </c>
      <c r="JN220" s="608">
        <f t="shared" si="1363"/>
        <v>0</v>
      </c>
      <c r="JO220" s="608">
        <f t="shared" si="1363"/>
        <v>0</v>
      </c>
      <c r="JP220" s="608">
        <f t="shared" si="1363"/>
        <v>0</v>
      </c>
      <c r="JQ220" s="608">
        <f t="shared" si="1363"/>
        <v>0</v>
      </c>
      <c r="JR220" s="608">
        <f t="shared" si="1363"/>
        <v>0</v>
      </c>
      <c r="JS220" s="608">
        <f t="shared" si="1363"/>
        <v>0</v>
      </c>
      <c r="JT220" s="608">
        <f t="shared" si="1363"/>
        <v>0</v>
      </c>
      <c r="JU220" s="608">
        <f t="shared" si="1363"/>
        <v>0</v>
      </c>
      <c r="JV220" s="610">
        <f t="shared" si="1313"/>
        <v>32.72</v>
      </c>
      <c r="JW220" s="611"/>
      <c r="JX220" s="607">
        <f t="shared" ref="JX220:KI224" si="1364">ROUND(JX84/JX$146,2)</f>
        <v>53.49</v>
      </c>
      <c r="JY220" s="608">
        <f t="shared" si="1364"/>
        <v>3.06</v>
      </c>
      <c r="JZ220" s="608">
        <f t="shared" si="1364"/>
        <v>0</v>
      </c>
      <c r="KA220" s="608">
        <f t="shared" si="1364"/>
        <v>0</v>
      </c>
      <c r="KB220" s="608">
        <f t="shared" si="1364"/>
        <v>0</v>
      </c>
      <c r="KC220" s="608">
        <f t="shared" si="1364"/>
        <v>0</v>
      </c>
      <c r="KD220" s="608">
        <f t="shared" si="1364"/>
        <v>0</v>
      </c>
      <c r="KE220" s="608">
        <f t="shared" si="1364"/>
        <v>0</v>
      </c>
      <c r="KF220" s="608">
        <f t="shared" si="1364"/>
        <v>0</v>
      </c>
      <c r="KG220" s="608">
        <f t="shared" si="1364"/>
        <v>0</v>
      </c>
      <c r="KH220" s="608">
        <f t="shared" si="1364"/>
        <v>0</v>
      </c>
      <c r="KI220" s="608">
        <f t="shared" si="1364"/>
        <v>0</v>
      </c>
      <c r="KJ220" s="610">
        <f t="shared" si="1315"/>
        <v>56.550000000000004</v>
      </c>
      <c r="KK220" s="611"/>
      <c r="KL220" s="607">
        <f t="shared" ref="KL220:KW224" si="1365">ROUND(KL84/KL$146,2)</f>
        <v>4.47</v>
      </c>
      <c r="KM220" s="608">
        <f t="shared" si="1365"/>
        <v>0.22</v>
      </c>
      <c r="KN220" s="608">
        <f t="shared" si="1365"/>
        <v>0</v>
      </c>
      <c r="KO220" s="608">
        <f t="shared" si="1365"/>
        <v>0</v>
      </c>
      <c r="KP220" s="608">
        <f t="shared" si="1365"/>
        <v>0</v>
      </c>
      <c r="KQ220" s="608">
        <f t="shared" si="1365"/>
        <v>0</v>
      </c>
      <c r="KR220" s="608">
        <f t="shared" si="1365"/>
        <v>0</v>
      </c>
      <c r="KS220" s="608">
        <f t="shared" si="1365"/>
        <v>0</v>
      </c>
      <c r="KT220" s="608">
        <f t="shared" si="1365"/>
        <v>0</v>
      </c>
      <c r="KU220" s="608">
        <f t="shared" si="1365"/>
        <v>0</v>
      </c>
      <c r="KV220" s="608">
        <f t="shared" si="1365"/>
        <v>0</v>
      </c>
      <c r="KW220" s="608">
        <f t="shared" si="1365"/>
        <v>0</v>
      </c>
      <c r="KX220" s="610">
        <f t="shared" si="1317"/>
        <v>4.6899999999999995</v>
      </c>
      <c r="KY220" s="611"/>
      <c r="KZ220" s="607">
        <f t="shared" ref="KZ220:LK224" si="1366">ROUND(KZ84/KZ$146,2)</f>
        <v>17.850000000000001</v>
      </c>
      <c r="LA220" s="608">
        <f t="shared" si="1366"/>
        <v>0.87</v>
      </c>
      <c r="LB220" s="608">
        <f t="shared" si="1366"/>
        <v>0</v>
      </c>
      <c r="LC220" s="608">
        <f t="shared" si="1366"/>
        <v>0</v>
      </c>
      <c r="LD220" s="608">
        <f t="shared" si="1366"/>
        <v>0</v>
      </c>
      <c r="LE220" s="608">
        <f t="shared" si="1366"/>
        <v>0</v>
      </c>
      <c r="LF220" s="608">
        <f t="shared" si="1366"/>
        <v>0</v>
      </c>
      <c r="LG220" s="608">
        <f t="shared" si="1366"/>
        <v>0</v>
      </c>
      <c r="LH220" s="608">
        <f t="shared" si="1366"/>
        <v>0</v>
      </c>
      <c r="LI220" s="608">
        <f t="shared" si="1366"/>
        <v>0</v>
      </c>
      <c r="LJ220" s="608">
        <f t="shared" si="1366"/>
        <v>0</v>
      </c>
      <c r="LK220" s="608">
        <f t="shared" si="1366"/>
        <v>0</v>
      </c>
      <c r="LL220" s="610">
        <f t="shared" si="1319"/>
        <v>18.720000000000002</v>
      </c>
      <c r="LM220" s="611"/>
      <c r="LN220" s="607">
        <f t="shared" ref="LN220:LY224" si="1367">ROUND(LN84/LN$146,2)</f>
        <v>4.47</v>
      </c>
      <c r="LO220" s="608">
        <f t="shared" si="1367"/>
        <v>0.22</v>
      </c>
      <c r="LP220" s="608">
        <f t="shared" si="1367"/>
        <v>0</v>
      </c>
      <c r="LQ220" s="608">
        <f t="shared" si="1367"/>
        <v>0</v>
      </c>
      <c r="LR220" s="608">
        <f t="shared" si="1367"/>
        <v>0</v>
      </c>
      <c r="LS220" s="608">
        <f t="shared" si="1367"/>
        <v>0</v>
      </c>
      <c r="LT220" s="608">
        <f t="shared" si="1367"/>
        <v>0</v>
      </c>
      <c r="LU220" s="608">
        <f t="shared" si="1367"/>
        <v>0</v>
      </c>
      <c r="LV220" s="608">
        <f t="shared" si="1367"/>
        <v>0</v>
      </c>
      <c r="LW220" s="608">
        <f t="shared" si="1367"/>
        <v>0</v>
      </c>
      <c r="LX220" s="608">
        <f t="shared" si="1367"/>
        <v>0</v>
      </c>
      <c r="LY220" s="608">
        <f t="shared" si="1367"/>
        <v>0</v>
      </c>
      <c r="LZ220" s="610">
        <f t="shared" si="1321"/>
        <v>4.6899999999999995</v>
      </c>
      <c r="MA220" s="611"/>
      <c r="MB220" s="607">
        <f t="shared" ref="MB220:MM224" si="1368">ROUND(MB84/MB$146,2)</f>
        <v>8.93</v>
      </c>
      <c r="MC220" s="608">
        <f t="shared" si="1368"/>
        <v>0.44</v>
      </c>
      <c r="MD220" s="608">
        <f t="shared" si="1368"/>
        <v>0</v>
      </c>
      <c r="ME220" s="608">
        <f t="shared" si="1368"/>
        <v>0</v>
      </c>
      <c r="MF220" s="608">
        <f t="shared" si="1368"/>
        <v>0</v>
      </c>
      <c r="MG220" s="608">
        <f t="shared" si="1368"/>
        <v>0</v>
      </c>
      <c r="MH220" s="608">
        <f t="shared" si="1368"/>
        <v>0</v>
      </c>
      <c r="MI220" s="608">
        <f t="shared" si="1368"/>
        <v>0</v>
      </c>
      <c r="MJ220" s="608">
        <f t="shared" si="1368"/>
        <v>0</v>
      </c>
      <c r="MK220" s="608">
        <f t="shared" si="1368"/>
        <v>0</v>
      </c>
      <c r="ML220" s="608">
        <f t="shared" si="1368"/>
        <v>0</v>
      </c>
      <c r="MM220" s="608">
        <f t="shared" si="1368"/>
        <v>0</v>
      </c>
      <c r="MN220" s="610">
        <f t="shared" si="1323"/>
        <v>9.3699999999999992</v>
      </c>
      <c r="MO220" s="611"/>
      <c r="MP220" s="607">
        <f t="shared" ref="MP220:NA224" si="1369">ROUND(MP84/MP$146,2)</f>
        <v>31.21</v>
      </c>
      <c r="MQ220" s="608">
        <f t="shared" si="1369"/>
        <v>1.74</v>
      </c>
      <c r="MR220" s="608">
        <f t="shared" si="1369"/>
        <v>0</v>
      </c>
      <c r="MS220" s="608">
        <f t="shared" si="1369"/>
        <v>0</v>
      </c>
      <c r="MT220" s="608">
        <f t="shared" si="1369"/>
        <v>0</v>
      </c>
      <c r="MU220" s="608">
        <f t="shared" si="1369"/>
        <v>0</v>
      </c>
      <c r="MV220" s="608">
        <f t="shared" si="1369"/>
        <v>0</v>
      </c>
      <c r="MW220" s="608">
        <f t="shared" si="1369"/>
        <v>0</v>
      </c>
      <c r="MX220" s="608">
        <f t="shared" si="1369"/>
        <v>0</v>
      </c>
      <c r="MY220" s="608">
        <f t="shared" si="1369"/>
        <v>0</v>
      </c>
      <c r="MZ220" s="608">
        <f t="shared" si="1369"/>
        <v>0</v>
      </c>
      <c r="NA220" s="608">
        <f t="shared" si="1369"/>
        <v>0</v>
      </c>
      <c r="NB220" s="610">
        <f t="shared" si="1325"/>
        <v>32.950000000000003</v>
      </c>
      <c r="NC220" s="611"/>
      <c r="ND220" s="607">
        <f t="shared" ref="ND220:NO224" si="1370">ROUND(ND84/ND$146,2)</f>
        <v>57.95</v>
      </c>
      <c r="NE220" s="608">
        <f t="shared" si="1370"/>
        <v>2.84</v>
      </c>
      <c r="NF220" s="608">
        <f t="shared" si="1370"/>
        <v>0</v>
      </c>
      <c r="NG220" s="608">
        <f t="shared" si="1370"/>
        <v>0</v>
      </c>
      <c r="NH220" s="608">
        <f t="shared" si="1370"/>
        <v>0</v>
      </c>
      <c r="NI220" s="608">
        <f t="shared" si="1370"/>
        <v>0</v>
      </c>
      <c r="NJ220" s="608">
        <f t="shared" si="1370"/>
        <v>0</v>
      </c>
      <c r="NK220" s="608">
        <f t="shared" si="1370"/>
        <v>0</v>
      </c>
      <c r="NL220" s="608">
        <f t="shared" si="1370"/>
        <v>0</v>
      </c>
      <c r="NM220" s="608">
        <f t="shared" si="1370"/>
        <v>0</v>
      </c>
      <c r="NN220" s="608">
        <f t="shared" si="1370"/>
        <v>0</v>
      </c>
      <c r="NO220" s="608">
        <f t="shared" si="1370"/>
        <v>0</v>
      </c>
      <c r="NP220" s="610">
        <f t="shared" si="1327"/>
        <v>60.790000000000006</v>
      </c>
      <c r="NQ220" s="611"/>
      <c r="NR220" s="607">
        <f t="shared" ref="NR220:OC224" si="1371">ROUND(NR84/NR$146,2)</f>
        <v>17.829999999999998</v>
      </c>
      <c r="NS220" s="608">
        <f t="shared" si="1371"/>
        <v>0.87</v>
      </c>
      <c r="NT220" s="608">
        <f t="shared" si="1371"/>
        <v>0</v>
      </c>
      <c r="NU220" s="608">
        <f t="shared" si="1371"/>
        <v>0</v>
      </c>
      <c r="NV220" s="608">
        <f t="shared" si="1371"/>
        <v>0</v>
      </c>
      <c r="NW220" s="608">
        <f t="shared" si="1371"/>
        <v>0</v>
      </c>
      <c r="NX220" s="608">
        <f t="shared" si="1371"/>
        <v>0</v>
      </c>
      <c r="NY220" s="608">
        <f t="shared" si="1371"/>
        <v>0</v>
      </c>
      <c r="NZ220" s="608">
        <f t="shared" si="1371"/>
        <v>0</v>
      </c>
      <c r="OA220" s="608">
        <f t="shared" si="1371"/>
        <v>0</v>
      </c>
      <c r="OB220" s="608">
        <f t="shared" si="1371"/>
        <v>0</v>
      </c>
      <c r="OC220" s="608">
        <f t="shared" si="1371"/>
        <v>0</v>
      </c>
      <c r="OD220" s="610">
        <f t="shared" si="1329"/>
        <v>18.7</v>
      </c>
      <c r="OE220" s="611"/>
      <c r="OF220" s="607">
        <f t="shared" ref="OF220:OQ224" si="1372">ROUND(OF84/OF$146,2)</f>
        <v>4.47</v>
      </c>
      <c r="OG220" s="608">
        <f t="shared" si="1372"/>
        <v>0.22</v>
      </c>
      <c r="OH220" s="608">
        <f t="shared" si="1372"/>
        <v>0</v>
      </c>
      <c r="OI220" s="608">
        <f t="shared" si="1372"/>
        <v>0</v>
      </c>
      <c r="OJ220" s="608">
        <f t="shared" si="1372"/>
        <v>0</v>
      </c>
      <c r="OK220" s="608">
        <f t="shared" si="1372"/>
        <v>0</v>
      </c>
      <c r="OL220" s="608">
        <f t="shared" si="1372"/>
        <v>0</v>
      </c>
      <c r="OM220" s="608">
        <f t="shared" si="1372"/>
        <v>0</v>
      </c>
      <c r="ON220" s="608">
        <f t="shared" si="1372"/>
        <v>0</v>
      </c>
      <c r="OO220" s="608">
        <f t="shared" si="1372"/>
        <v>0</v>
      </c>
      <c r="OP220" s="608">
        <f t="shared" si="1372"/>
        <v>0</v>
      </c>
      <c r="OQ220" s="608">
        <f t="shared" si="1372"/>
        <v>0</v>
      </c>
      <c r="OR220" s="610">
        <f t="shared" si="1331"/>
        <v>4.6899999999999995</v>
      </c>
      <c r="OS220" s="611"/>
      <c r="OT220" s="607">
        <f t="shared" ref="OT220:PE224" si="1373">ROUND(OT84/OT$146,2)</f>
        <v>35.67</v>
      </c>
      <c r="OU220" s="608">
        <f t="shared" si="1373"/>
        <v>1.74</v>
      </c>
      <c r="OV220" s="608">
        <f t="shared" si="1373"/>
        <v>0</v>
      </c>
      <c r="OW220" s="608">
        <f t="shared" si="1373"/>
        <v>0</v>
      </c>
      <c r="OX220" s="608">
        <f t="shared" si="1373"/>
        <v>0</v>
      </c>
      <c r="OY220" s="608">
        <f t="shared" si="1373"/>
        <v>0</v>
      </c>
      <c r="OZ220" s="608">
        <f t="shared" si="1373"/>
        <v>0</v>
      </c>
      <c r="PA220" s="608">
        <f t="shared" si="1373"/>
        <v>0</v>
      </c>
      <c r="PB220" s="608">
        <f t="shared" si="1373"/>
        <v>0</v>
      </c>
      <c r="PC220" s="608">
        <f t="shared" si="1373"/>
        <v>0</v>
      </c>
      <c r="PD220" s="608">
        <f t="shared" si="1373"/>
        <v>0</v>
      </c>
      <c r="PE220" s="608">
        <f t="shared" si="1373"/>
        <v>0</v>
      </c>
      <c r="PF220" s="610">
        <f t="shared" si="1333"/>
        <v>37.410000000000004</v>
      </c>
      <c r="PG220" s="611"/>
      <c r="PH220" s="607">
        <f t="shared" ref="PH220:PS224" si="1374">ROUND(PH84/PH$146,2)</f>
        <v>4.47</v>
      </c>
      <c r="PI220" s="608">
        <f t="shared" si="1374"/>
        <v>0.22</v>
      </c>
      <c r="PJ220" s="608">
        <f t="shared" si="1374"/>
        <v>0</v>
      </c>
      <c r="PK220" s="608">
        <f t="shared" si="1374"/>
        <v>0</v>
      </c>
      <c r="PL220" s="608">
        <f t="shared" si="1374"/>
        <v>0</v>
      </c>
      <c r="PM220" s="608">
        <f t="shared" si="1374"/>
        <v>0</v>
      </c>
      <c r="PN220" s="608">
        <f t="shared" si="1374"/>
        <v>0</v>
      </c>
      <c r="PO220" s="608">
        <f t="shared" si="1374"/>
        <v>0</v>
      </c>
      <c r="PP220" s="608">
        <f t="shared" si="1374"/>
        <v>0</v>
      </c>
      <c r="PQ220" s="608">
        <f t="shared" si="1374"/>
        <v>0</v>
      </c>
      <c r="PR220" s="608">
        <f t="shared" si="1374"/>
        <v>0</v>
      </c>
      <c r="PS220" s="608">
        <f t="shared" si="1374"/>
        <v>0</v>
      </c>
      <c r="PT220" s="610">
        <f t="shared" si="1335"/>
        <v>4.6899999999999995</v>
      </c>
      <c r="PU220" s="611"/>
      <c r="PV220" s="607">
        <f t="shared" ref="PV220:QG224" si="1375">ROUND(PV84/PV$146,2)</f>
        <v>0</v>
      </c>
      <c r="PW220" s="608">
        <f t="shared" si="1375"/>
        <v>0.44</v>
      </c>
      <c r="PX220" s="608">
        <f t="shared" si="1375"/>
        <v>0</v>
      </c>
      <c r="PY220" s="608">
        <f t="shared" si="1375"/>
        <v>0</v>
      </c>
      <c r="PZ220" s="608">
        <f t="shared" si="1375"/>
        <v>0</v>
      </c>
      <c r="QA220" s="608">
        <f t="shared" si="1375"/>
        <v>0</v>
      </c>
      <c r="QB220" s="608">
        <f t="shared" si="1375"/>
        <v>0</v>
      </c>
      <c r="QC220" s="608">
        <f t="shared" si="1375"/>
        <v>0</v>
      </c>
      <c r="QD220" s="608">
        <f t="shared" si="1375"/>
        <v>0</v>
      </c>
      <c r="QE220" s="608">
        <f t="shared" si="1375"/>
        <v>0</v>
      </c>
      <c r="QF220" s="608">
        <f t="shared" si="1375"/>
        <v>0</v>
      </c>
      <c r="QG220" s="608">
        <f t="shared" si="1375"/>
        <v>0</v>
      </c>
      <c r="QH220" s="610">
        <f t="shared" si="1337"/>
        <v>0.44</v>
      </c>
      <c r="QI220" s="611"/>
      <c r="QJ220" s="607">
        <f t="shared" ref="QJ220:QU224" si="1376">ROUND(QJ84/QJ$146,2)</f>
        <v>0</v>
      </c>
      <c r="QK220" s="608">
        <f t="shared" si="1376"/>
        <v>0.22</v>
      </c>
      <c r="QL220" s="608">
        <f t="shared" si="1376"/>
        <v>0</v>
      </c>
      <c r="QM220" s="608">
        <f t="shared" si="1376"/>
        <v>0</v>
      </c>
      <c r="QN220" s="608">
        <f t="shared" si="1376"/>
        <v>0</v>
      </c>
      <c r="QO220" s="608">
        <f t="shared" si="1376"/>
        <v>0</v>
      </c>
      <c r="QP220" s="608">
        <f t="shared" si="1376"/>
        <v>0</v>
      </c>
      <c r="QQ220" s="608">
        <f t="shared" si="1376"/>
        <v>0</v>
      </c>
      <c r="QR220" s="608">
        <f t="shared" si="1376"/>
        <v>0</v>
      </c>
      <c r="QS220" s="608">
        <f t="shared" si="1376"/>
        <v>0</v>
      </c>
      <c r="QT220" s="608">
        <f t="shared" si="1376"/>
        <v>0</v>
      </c>
      <c r="QU220" s="608">
        <f t="shared" si="1376"/>
        <v>0</v>
      </c>
      <c r="QV220" s="610">
        <f t="shared" si="1339"/>
        <v>0.22</v>
      </c>
      <c r="QW220" s="611"/>
      <c r="QX220" s="610">
        <f t="shared" si="1340"/>
        <v>1136.7700000000002</v>
      </c>
      <c r="QY220" s="610">
        <f t="shared" ref="QY220:RI224" si="1377">SUMIF($D$13:$QU$13,QY$10,$D220:$QU220)</f>
        <v>57.339999999999989</v>
      </c>
      <c r="QZ220" s="610">
        <f t="shared" si="1377"/>
        <v>0</v>
      </c>
      <c r="RA220" s="610">
        <f t="shared" si="1377"/>
        <v>0</v>
      </c>
      <c r="RB220" s="610">
        <f t="shared" si="1377"/>
        <v>0</v>
      </c>
      <c r="RC220" s="610">
        <f t="shared" si="1377"/>
        <v>0</v>
      </c>
      <c r="RD220" s="610">
        <f t="shared" si="1377"/>
        <v>0</v>
      </c>
      <c r="RE220" s="610">
        <f t="shared" si="1377"/>
        <v>0</v>
      </c>
      <c r="RF220" s="610">
        <f t="shared" si="1377"/>
        <v>0</v>
      </c>
      <c r="RG220" s="610">
        <f t="shared" si="1377"/>
        <v>0</v>
      </c>
      <c r="RH220" s="610">
        <f t="shared" si="1377"/>
        <v>0</v>
      </c>
      <c r="RI220" s="610">
        <f t="shared" si="1377"/>
        <v>0</v>
      </c>
      <c r="RJ220" s="610">
        <f t="shared" si="1343"/>
        <v>1194.1100000000001</v>
      </c>
    </row>
    <row r="221" spans="1:478" x14ac:dyDescent="0.25">
      <c r="A221" s="589" t="s">
        <v>971</v>
      </c>
      <c r="B221" s="255" t="s">
        <v>128</v>
      </c>
      <c r="C221" s="313"/>
      <c r="D221" s="607">
        <f t="shared" si="1344"/>
        <v>0</v>
      </c>
      <c r="E221" s="608">
        <f t="shared" si="1344"/>
        <v>14.8</v>
      </c>
      <c r="F221" s="608">
        <f t="shared" si="1344"/>
        <v>0</v>
      </c>
      <c r="G221" s="608">
        <f t="shared" si="1344"/>
        <v>0</v>
      </c>
      <c r="H221" s="608">
        <f t="shared" si="1344"/>
        <v>0</v>
      </c>
      <c r="I221" s="608">
        <f t="shared" si="1344"/>
        <v>0</v>
      </c>
      <c r="J221" s="608">
        <f t="shared" si="1344"/>
        <v>0</v>
      </c>
      <c r="K221" s="608">
        <f t="shared" si="1344"/>
        <v>0</v>
      </c>
      <c r="L221" s="608">
        <f t="shared" si="1344"/>
        <v>0</v>
      </c>
      <c r="M221" s="608">
        <f t="shared" si="1344"/>
        <v>0</v>
      </c>
      <c r="N221" s="608">
        <f t="shared" si="1344"/>
        <v>0</v>
      </c>
      <c r="O221" s="608">
        <f t="shared" si="1344"/>
        <v>0</v>
      </c>
      <c r="P221" s="610">
        <f t="shared" si="1275"/>
        <v>14.8</v>
      </c>
      <c r="Q221" s="611"/>
      <c r="R221" s="607">
        <f t="shared" si="1345"/>
        <v>0</v>
      </c>
      <c r="S221" s="608">
        <f t="shared" si="1345"/>
        <v>6.17</v>
      </c>
      <c r="T221" s="608">
        <f t="shared" si="1345"/>
        <v>0</v>
      </c>
      <c r="U221" s="608">
        <f t="shared" si="1345"/>
        <v>0</v>
      </c>
      <c r="V221" s="608">
        <f t="shared" si="1345"/>
        <v>0</v>
      </c>
      <c r="W221" s="608">
        <f t="shared" si="1345"/>
        <v>0</v>
      </c>
      <c r="X221" s="608">
        <f t="shared" si="1345"/>
        <v>0</v>
      </c>
      <c r="Y221" s="608">
        <f t="shared" si="1345"/>
        <v>0</v>
      </c>
      <c r="Z221" s="608">
        <f t="shared" si="1345"/>
        <v>0</v>
      </c>
      <c r="AA221" s="608">
        <f t="shared" si="1345"/>
        <v>0</v>
      </c>
      <c r="AB221" s="608">
        <f t="shared" si="1345"/>
        <v>0</v>
      </c>
      <c r="AC221" s="608">
        <f t="shared" si="1345"/>
        <v>0</v>
      </c>
      <c r="AD221" s="610">
        <f t="shared" si="1277"/>
        <v>6.17</v>
      </c>
      <c r="AE221" s="611"/>
      <c r="AF221" s="607">
        <f t="shared" si="1346"/>
        <v>0</v>
      </c>
      <c r="AG221" s="608">
        <f t="shared" si="1346"/>
        <v>1.24</v>
      </c>
      <c r="AH221" s="608">
        <f t="shared" si="1346"/>
        <v>0</v>
      </c>
      <c r="AI221" s="608">
        <f t="shared" si="1346"/>
        <v>0</v>
      </c>
      <c r="AJ221" s="608">
        <f t="shared" si="1346"/>
        <v>0</v>
      </c>
      <c r="AK221" s="608">
        <f t="shared" si="1346"/>
        <v>0</v>
      </c>
      <c r="AL221" s="608">
        <f t="shared" si="1346"/>
        <v>0</v>
      </c>
      <c r="AM221" s="608">
        <f t="shared" si="1346"/>
        <v>0</v>
      </c>
      <c r="AN221" s="608">
        <f t="shared" si="1346"/>
        <v>0</v>
      </c>
      <c r="AO221" s="608">
        <f t="shared" si="1346"/>
        <v>0</v>
      </c>
      <c r="AP221" s="608">
        <f t="shared" si="1346"/>
        <v>0</v>
      </c>
      <c r="AQ221" s="608">
        <f t="shared" si="1346"/>
        <v>0</v>
      </c>
      <c r="AR221" s="610">
        <f t="shared" si="1279"/>
        <v>1.24</v>
      </c>
      <c r="AS221" s="611"/>
      <c r="AT221" s="607">
        <f t="shared" si="1347"/>
        <v>0</v>
      </c>
      <c r="AU221" s="608">
        <f t="shared" si="1347"/>
        <v>13.57</v>
      </c>
      <c r="AV221" s="608">
        <f t="shared" si="1347"/>
        <v>0</v>
      </c>
      <c r="AW221" s="608">
        <f t="shared" si="1347"/>
        <v>0</v>
      </c>
      <c r="AX221" s="608">
        <f t="shared" si="1347"/>
        <v>0</v>
      </c>
      <c r="AY221" s="608">
        <f t="shared" si="1347"/>
        <v>0</v>
      </c>
      <c r="AZ221" s="608">
        <f t="shared" si="1347"/>
        <v>0</v>
      </c>
      <c r="BA221" s="608">
        <f t="shared" si="1347"/>
        <v>0</v>
      </c>
      <c r="BB221" s="608">
        <f t="shared" si="1347"/>
        <v>0</v>
      </c>
      <c r="BC221" s="608">
        <f t="shared" si="1347"/>
        <v>0</v>
      </c>
      <c r="BD221" s="608">
        <f t="shared" si="1347"/>
        <v>0</v>
      </c>
      <c r="BE221" s="608">
        <f t="shared" si="1347"/>
        <v>0</v>
      </c>
      <c r="BF221" s="610">
        <f t="shared" si="1281"/>
        <v>13.57</v>
      </c>
      <c r="BG221" s="611"/>
      <c r="BH221" s="607">
        <f t="shared" si="1348"/>
        <v>0</v>
      </c>
      <c r="BI221" s="608">
        <f t="shared" si="1348"/>
        <v>1.23</v>
      </c>
      <c r="BJ221" s="608">
        <f t="shared" si="1348"/>
        <v>0</v>
      </c>
      <c r="BK221" s="608">
        <f t="shared" si="1348"/>
        <v>0</v>
      </c>
      <c r="BL221" s="608">
        <f t="shared" si="1348"/>
        <v>0</v>
      </c>
      <c r="BM221" s="608">
        <f t="shared" si="1348"/>
        <v>0</v>
      </c>
      <c r="BN221" s="608">
        <f t="shared" si="1348"/>
        <v>0</v>
      </c>
      <c r="BO221" s="608">
        <f t="shared" si="1348"/>
        <v>0</v>
      </c>
      <c r="BP221" s="608">
        <f t="shared" si="1348"/>
        <v>0</v>
      </c>
      <c r="BQ221" s="608">
        <f t="shared" si="1348"/>
        <v>0</v>
      </c>
      <c r="BR221" s="608">
        <f t="shared" si="1348"/>
        <v>0</v>
      </c>
      <c r="BS221" s="608">
        <f t="shared" si="1348"/>
        <v>0</v>
      </c>
      <c r="BT221" s="610">
        <f t="shared" si="1283"/>
        <v>1.23</v>
      </c>
      <c r="BU221" s="621"/>
      <c r="BV221" s="607">
        <f t="shared" si="1349"/>
        <v>0</v>
      </c>
      <c r="BW221" s="608">
        <f t="shared" si="1349"/>
        <v>35.770000000000003</v>
      </c>
      <c r="BX221" s="608">
        <f t="shared" si="1349"/>
        <v>0</v>
      </c>
      <c r="BY221" s="608">
        <f t="shared" si="1349"/>
        <v>0</v>
      </c>
      <c r="BZ221" s="608">
        <f t="shared" si="1349"/>
        <v>0</v>
      </c>
      <c r="CA221" s="608">
        <f t="shared" si="1349"/>
        <v>0</v>
      </c>
      <c r="CB221" s="608">
        <f t="shared" si="1349"/>
        <v>0</v>
      </c>
      <c r="CC221" s="608">
        <f t="shared" si="1349"/>
        <v>0</v>
      </c>
      <c r="CD221" s="608">
        <f t="shared" si="1349"/>
        <v>0</v>
      </c>
      <c r="CE221" s="608">
        <f t="shared" si="1349"/>
        <v>0</v>
      </c>
      <c r="CF221" s="608">
        <f t="shared" si="1349"/>
        <v>0</v>
      </c>
      <c r="CG221" s="608">
        <f t="shared" si="1349"/>
        <v>0</v>
      </c>
      <c r="CH221" s="610">
        <f t="shared" si="1285"/>
        <v>35.770000000000003</v>
      </c>
      <c r="CI221" s="611"/>
      <c r="CJ221" s="607">
        <f t="shared" si="1350"/>
        <v>0</v>
      </c>
      <c r="CK221" s="608">
        <f t="shared" si="1350"/>
        <v>3.7</v>
      </c>
      <c r="CL221" s="608">
        <f t="shared" si="1350"/>
        <v>0</v>
      </c>
      <c r="CM221" s="608">
        <f t="shared" si="1350"/>
        <v>0</v>
      </c>
      <c r="CN221" s="608">
        <f t="shared" si="1350"/>
        <v>0</v>
      </c>
      <c r="CO221" s="608">
        <f t="shared" si="1350"/>
        <v>0</v>
      </c>
      <c r="CP221" s="608">
        <f t="shared" si="1350"/>
        <v>0</v>
      </c>
      <c r="CQ221" s="608">
        <f t="shared" si="1350"/>
        <v>0</v>
      </c>
      <c r="CR221" s="608">
        <f t="shared" si="1350"/>
        <v>0</v>
      </c>
      <c r="CS221" s="608">
        <f t="shared" si="1350"/>
        <v>0</v>
      </c>
      <c r="CT221" s="608">
        <f t="shared" si="1350"/>
        <v>0</v>
      </c>
      <c r="CU221" s="608">
        <f t="shared" si="1350"/>
        <v>0</v>
      </c>
      <c r="CV221" s="610">
        <f t="shared" si="1287"/>
        <v>3.7</v>
      </c>
      <c r="CW221" s="611"/>
      <c r="CX221" s="607">
        <f t="shared" si="1351"/>
        <v>0</v>
      </c>
      <c r="CY221" s="608">
        <f t="shared" si="1351"/>
        <v>4.93</v>
      </c>
      <c r="CZ221" s="608">
        <f t="shared" si="1351"/>
        <v>0</v>
      </c>
      <c r="DA221" s="608">
        <f t="shared" si="1351"/>
        <v>0</v>
      </c>
      <c r="DB221" s="608">
        <f t="shared" si="1351"/>
        <v>0</v>
      </c>
      <c r="DC221" s="608">
        <f t="shared" si="1351"/>
        <v>0</v>
      </c>
      <c r="DD221" s="608">
        <f t="shared" si="1351"/>
        <v>0</v>
      </c>
      <c r="DE221" s="608">
        <f t="shared" si="1351"/>
        <v>0</v>
      </c>
      <c r="DF221" s="608">
        <f t="shared" si="1351"/>
        <v>0</v>
      </c>
      <c r="DG221" s="608">
        <f t="shared" si="1351"/>
        <v>0</v>
      </c>
      <c r="DH221" s="608">
        <f t="shared" si="1351"/>
        <v>0</v>
      </c>
      <c r="DI221" s="608">
        <f t="shared" si="1351"/>
        <v>0</v>
      </c>
      <c r="DJ221" s="610">
        <f t="shared" si="1289"/>
        <v>4.93</v>
      </c>
      <c r="DK221" s="611"/>
      <c r="DL221" s="607">
        <f t="shared" si="1352"/>
        <v>0</v>
      </c>
      <c r="DM221" s="608">
        <f t="shared" si="1352"/>
        <v>2.48</v>
      </c>
      <c r="DN221" s="608">
        <f t="shared" si="1352"/>
        <v>0</v>
      </c>
      <c r="DO221" s="608">
        <f t="shared" si="1352"/>
        <v>0</v>
      </c>
      <c r="DP221" s="608">
        <f t="shared" si="1352"/>
        <v>0</v>
      </c>
      <c r="DQ221" s="608">
        <f t="shared" si="1352"/>
        <v>0</v>
      </c>
      <c r="DR221" s="608">
        <f t="shared" si="1352"/>
        <v>0</v>
      </c>
      <c r="DS221" s="608">
        <f t="shared" si="1352"/>
        <v>0</v>
      </c>
      <c r="DT221" s="608">
        <f t="shared" si="1352"/>
        <v>0</v>
      </c>
      <c r="DU221" s="608">
        <f t="shared" si="1352"/>
        <v>0</v>
      </c>
      <c r="DV221" s="608">
        <f t="shared" si="1352"/>
        <v>0</v>
      </c>
      <c r="DW221" s="608">
        <f t="shared" si="1352"/>
        <v>0</v>
      </c>
      <c r="DX221" s="610">
        <f t="shared" si="1291"/>
        <v>2.48</v>
      </c>
      <c r="DY221" s="611"/>
      <c r="DZ221" s="607">
        <f t="shared" si="1353"/>
        <v>0</v>
      </c>
      <c r="EA221" s="608">
        <f t="shared" si="1353"/>
        <v>18.5</v>
      </c>
      <c r="EB221" s="608">
        <f t="shared" si="1353"/>
        <v>0</v>
      </c>
      <c r="EC221" s="608">
        <f t="shared" si="1353"/>
        <v>0</v>
      </c>
      <c r="ED221" s="608">
        <f t="shared" si="1353"/>
        <v>0</v>
      </c>
      <c r="EE221" s="608">
        <f t="shared" si="1353"/>
        <v>0</v>
      </c>
      <c r="EF221" s="608">
        <f t="shared" si="1353"/>
        <v>0</v>
      </c>
      <c r="EG221" s="608">
        <f t="shared" si="1353"/>
        <v>0</v>
      </c>
      <c r="EH221" s="608">
        <f t="shared" si="1353"/>
        <v>0</v>
      </c>
      <c r="EI221" s="608">
        <f t="shared" si="1353"/>
        <v>0</v>
      </c>
      <c r="EJ221" s="608">
        <f t="shared" si="1353"/>
        <v>0</v>
      </c>
      <c r="EK221" s="608">
        <f t="shared" si="1353"/>
        <v>0</v>
      </c>
      <c r="EL221" s="610">
        <f t="shared" si="1293"/>
        <v>18.5</v>
      </c>
      <c r="EM221" s="611"/>
      <c r="EN221" s="607">
        <f t="shared" si="1354"/>
        <v>0</v>
      </c>
      <c r="EO221" s="608">
        <f t="shared" si="1354"/>
        <v>18.5</v>
      </c>
      <c r="EP221" s="608">
        <f t="shared" si="1354"/>
        <v>0</v>
      </c>
      <c r="EQ221" s="608">
        <f t="shared" si="1354"/>
        <v>0</v>
      </c>
      <c r="ER221" s="608">
        <f t="shared" si="1354"/>
        <v>0</v>
      </c>
      <c r="ES221" s="608">
        <f t="shared" si="1354"/>
        <v>0</v>
      </c>
      <c r="ET221" s="608">
        <f t="shared" si="1354"/>
        <v>0</v>
      </c>
      <c r="EU221" s="608">
        <f t="shared" si="1354"/>
        <v>0</v>
      </c>
      <c r="EV221" s="608">
        <f t="shared" si="1354"/>
        <v>0</v>
      </c>
      <c r="EW221" s="608">
        <f t="shared" si="1354"/>
        <v>0</v>
      </c>
      <c r="EX221" s="608">
        <f t="shared" si="1354"/>
        <v>0</v>
      </c>
      <c r="EY221" s="608">
        <f t="shared" si="1354"/>
        <v>0</v>
      </c>
      <c r="EZ221" s="610">
        <f t="shared" si="1295"/>
        <v>18.5</v>
      </c>
      <c r="FA221" s="611"/>
      <c r="FB221" s="607">
        <f t="shared" si="1355"/>
        <v>0</v>
      </c>
      <c r="FC221" s="608">
        <f t="shared" si="1355"/>
        <v>22.2</v>
      </c>
      <c r="FD221" s="608">
        <f t="shared" si="1355"/>
        <v>0</v>
      </c>
      <c r="FE221" s="608">
        <f t="shared" si="1355"/>
        <v>0</v>
      </c>
      <c r="FF221" s="608">
        <f t="shared" si="1355"/>
        <v>0</v>
      </c>
      <c r="FG221" s="608">
        <f t="shared" si="1355"/>
        <v>0</v>
      </c>
      <c r="FH221" s="608">
        <f t="shared" si="1355"/>
        <v>0</v>
      </c>
      <c r="FI221" s="608">
        <f t="shared" si="1355"/>
        <v>0</v>
      </c>
      <c r="FJ221" s="608">
        <f t="shared" si="1355"/>
        <v>0</v>
      </c>
      <c r="FK221" s="608">
        <f t="shared" si="1355"/>
        <v>0</v>
      </c>
      <c r="FL221" s="608">
        <f t="shared" si="1355"/>
        <v>0</v>
      </c>
      <c r="FM221" s="608">
        <f t="shared" si="1355"/>
        <v>0</v>
      </c>
      <c r="FN221" s="610">
        <f t="shared" si="1297"/>
        <v>22.2</v>
      </c>
      <c r="FO221" s="611"/>
      <c r="FP221" s="607">
        <f t="shared" si="1356"/>
        <v>0</v>
      </c>
      <c r="FQ221" s="608">
        <f t="shared" si="1356"/>
        <v>18.5</v>
      </c>
      <c r="FR221" s="608">
        <f t="shared" si="1356"/>
        <v>0</v>
      </c>
      <c r="FS221" s="608">
        <f t="shared" si="1356"/>
        <v>0</v>
      </c>
      <c r="FT221" s="608">
        <f t="shared" si="1356"/>
        <v>0</v>
      </c>
      <c r="FU221" s="608">
        <f t="shared" si="1356"/>
        <v>0</v>
      </c>
      <c r="FV221" s="608">
        <f t="shared" si="1356"/>
        <v>0</v>
      </c>
      <c r="FW221" s="608">
        <f t="shared" si="1356"/>
        <v>0</v>
      </c>
      <c r="FX221" s="608">
        <f t="shared" si="1356"/>
        <v>0</v>
      </c>
      <c r="FY221" s="608">
        <f t="shared" si="1356"/>
        <v>0</v>
      </c>
      <c r="FZ221" s="608">
        <f t="shared" si="1356"/>
        <v>0</v>
      </c>
      <c r="GA221" s="608">
        <f t="shared" si="1356"/>
        <v>0</v>
      </c>
      <c r="GB221" s="610">
        <f t="shared" si="1299"/>
        <v>18.5</v>
      </c>
      <c r="GC221" s="611"/>
      <c r="GD221" s="607">
        <f t="shared" si="1357"/>
        <v>0</v>
      </c>
      <c r="GE221" s="608">
        <f t="shared" si="1357"/>
        <v>1.24</v>
      </c>
      <c r="GF221" s="608">
        <f t="shared" si="1357"/>
        <v>0</v>
      </c>
      <c r="GG221" s="608">
        <f t="shared" si="1357"/>
        <v>0</v>
      </c>
      <c r="GH221" s="608">
        <f t="shared" si="1357"/>
        <v>0</v>
      </c>
      <c r="GI221" s="608">
        <f t="shared" si="1357"/>
        <v>0</v>
      </c>
      <c r="GJ221" s="608">
        <f t="shared" si="1357"/>
        <v>0</v>
      </c>
      <c r="GK221" s="608">
        <f t="shared" si="1357"/>
        <v>0</v>
      </c>
      <c r="GL221" s="608">
        <f t="shared" si="1357"/>
        <v>0</v>
      </c>
      <c r="GM221" s="608">
        <f t="shared" si="1357"/>
        <v>0</v>
      </c>
      <c r="GN221" s="608">
        <f t="shared" si="1357"/>
        <v>0</v>
      </c>
      <c r="GO221" s="608">
        <f t="shared" si="1357"/>
        <v>0</v>
      </c>
      <c r="GP221" s="610">
        <f t="shared" si="1301"/>
        <v>1.24</v>
      </c>
      <c r="GQ221" s="611"/>
      <c r="GR221" s="607">
        <f t="shared" si="1358"/>
        <v>0</v>
      </c>
      <c r="GS221" s="608">
        <f t="shared" si="1358"/>
        <v>33.24</v>
      </c>
      <c r="GT221" s="608">
        <f t="shared" si="1358"/>
        <v>0</v>
      </c>
      <c r="GU221" s="608">
        <f t="shared" si="1358"/>
        <v>0</v>
      </c>
      <c r="GV221" s="608">
        <f t="shared" si="1358"/>
        <v>0</v>
      </c>
      <c r="GW221" s="608">
        <f t="shared" si="1358"/>
        <v>0</v>
      </c>
      <c r="GX221" s="608">
        <f t="shared" si="1358"/>
        <v>0</v>
      </c>
      <c r="GY221" s="608">
        <f t="shared" si="1358"/>
        <v>0</v>
      </c>
      <c r="GZ221" s="608">
        <f t="shared" si="1358"/>
        <v>0</v>
      </c>
      <c r="HA221" s="608">
        <f t="shared" si="1358"/>
        <v>0</v>
      </c>
      <c r="HB221" s="608">
        <f t="shared" si="1358"/>
        <v>0</v>
      </c>
      <c r="HC221" s="608">
        <f t="shared" si="1358"/>
        <v>0</v>
      </c>
      <c r="HD221" s="610">
        <f t="shared" si="1303"/>
        <v>33.24</v>
      </c>
      <c r="HE221" s="611"/>
      <c r="HF221" s="607">
        <f t="shared" si="1359"/>
        <v>0</v>
      </c>
      <c r="HG221" s="608">
        <f t="shared" si="1359"/>
        <v>33.31</v>
      </c>
      <c r="HH221" s="608">
        <f t="shared" si="1359"/>
        <v>0</v>
      </c>
      <c r="HI221" s="608">
        <f t="shared" si="1359"/>
        <v>0</v>
      </c>
      <c r="HJ221" s="608">
        <f t="shared" si="1359"/>
        <v>0</v>
      </c>
      <c r="HK221" s="608">
        <f t="shared" si="1359"/>
        <v>0</v>
      </c>
      <c r="HL221" s="608">
        <f t="shared" si="1359"/>
        <v>0</v>
      </c>
      <c r="HM221" s="608">
        <f t="shared" si="1359"/>
        <v>0</v>
      </c>
      <c r="HN221" s="608">
        <f t="shared" si="1359"/>
        <v>0</v>
      </c>
      <c r="HO221" s="608">
        <f t="shared" si="1359"/>
        <v>0</v>
      </c>
      <c r="HP221" s="608">
        <f t="shared" si="1359"/>
        <v>0</v>
      </c>
      <c r="HQ221" s="608">
        <f t="shared" si="1359"/>
        <v>0</v>
      </c>
      <c r="HR221" s="610">
        <f t="shared" si="1305"/>
        <v>33.31</v>
      </c>
      <c r="HS221" s="611"/>
      <c r="HT221" s="607">
        <f t="shared" si="1360"/>
        <v>0</v>
      </c>
      <c r="HU221" s="608">
        <f t="shared" si="1360"/>
        <v>1.24</v>
      </c>
      <c r="HV221" s="608">
        <f t="shared" si="1360"/>
        <v>0</v>
      </c>
      <c r="HW221" s="608">
        <f t="shared" si="1360"/>
        <v>0</v>
      </c>
      <c r="HX221" s="608">
        <f t="shared" si="1360"/>
        <v>0</v>
      </c>
      <c r="HY221" s="608">
        <f t="shared" si="1360"/>
        <v>0</v>
      </c>
      <c r="HZ221" s="608">
        <f t="shared" si="1360"/>
        <v>0</v>
      </c>
      <c r="IA221" s="608">
        <f t="shared" si="1360"/>
        <v>0</v>
      </c>
      <c r="IB221" s="608">
        <f t="shared" si="1360"/>
        <v>0</v>
      </c>
      <c r="IC221" s="608">
        <f t="shared" si="1360"/>
        <v>0</v>
      </c>
      <c r="ID221" s="608">
        <f t="shared" si="1360"/>
        <v>0</v>
      </c>
      <c r="IE221" s="608">
        <f t="shared" si="1360"/>
        <v>0</v>
      </c>
      <c r="IF221" s="610">
        <f t="shared" si="1307"/>
        <v>1.24</v>
      </c>
      <c r="IG221" s="611"/>
      <c r="IH221" s="607">
        <f t="shared" si="1361"/>
        <v>0</v>
      </c>
      <c r="II221" s="608">
        <f t="shared" si="1361"/>
        <v>7.41</v>
      </c>
      <c r="IJ221" s="608">
        <f t="shared" si="1361"/>
        <v>0</v>
      </c>
      <c r="IK221" s="608">
        <f t="shared" si="1361"/>
        <v>0</v>
      </c>
      <c r="IL221" s="608">
        <f t="shared" si="1361"/>
        <v>0</v>
      </c>
      <c r="IM221" s="608">
        <f t="shared" si="1361"/>
        <v>0</v>
      </c>
      <c r="IN221" s="608">
        <f t="shared" si="1361"/>
        <v>0</v>
      </c>
      <c r="IO221" s="608">
        <f t="shared" si="1361"/>
        <v>0</v>
      </c>
      <c r="IP221" s="608">
        <f t="shared" si="1361"/>
        <v>0</v>
      </c>
      <c r="IQ221" s="608">
        <f t="shared" si="1361"/>
        <v>0</v>
      </c>
      <c r="IR221" s="608">
        <f t="shared" si="1361"/>
        <v>0</v>
      </c>
      <c r="IS221" s="608">
        <f t="shared" si="1361"/>
        <v>0</v>
      </c>
      <c r="IT221" s="610">
        <f t="shared" si="1309"/>
        <v>7.41</v>
      </c>
      <c r="IU221" s="611"/>
      <c r="IV221" s="607">
        <f t="shared" si="1362"/>
        <v>0</v>
      </c>
      <c r="IW221" s="608">
        <f t="shared" si="1362"/>
        <v>2.48</v>
      </c>
      <c r="IX221" s="608">
        <f t="shared" si="1362"/>
        <v>0</v>
      </c>
      <c r="IY221" s="608">
        <f t="shared" si="1362"/>
        <v>0</v>
      </c>
      <c r="IZ221" s="608">
        <f t="shared" si="1362"/>
        <v>0</v>
      </c>
      <c r="JA221" s="608">
        <f t="shared" si="1362"/>
        <v>0</v>
      </c>
      <c r="JB221" s="608">
        <f t="shared" si="1362"/>
        <v>0</v>
      </c>
      <c r="JC221" s="608">
        <f t="shared" si="1362"/>
        <v>0</v>
      </c>
      <c r="JD221" s="608">
        <f t="shared" si="1362"/>
        <v>0</v>
      </c>
      <c r="JE221" s="608">
        <f t="shared" si="1362"/>
        <v>0</v>
      </c>
      <c r="JF221" s="608">
        <f t="shared" si="1362"/>
        <v>0</v>
      </c>
      <c r="JG221" s="608">
        <f t="shared" si="1362"/>
        <v>0</v>
      </c>
      <c r="JH221" s="610">
        <f t="shared" si="1311"/>
        <v>2.48</v>
      </c>
      <c r="JI221" s="611"/>
      <c r="JJ221" s="607">
        <f t="shared" si="1363"/>
        <v>0</v>
      </c>
      <c r="JK221" s="608">
        <f t="shared" si="1363"/>
        <v>8.6300000000000008</v>
      </c>
      <c r="JL221" s="608">
        <f t="shared" si="1363"/>
        <v>0</v>
      </c>
      <c r="JM221" s="608">
        <f t="shared" si="1363"/>
        <v>0</v>
      </c>
      <c r="JN221" s="608">
        <f t="shared" si="1363"/>
        <v>0</v>
      </c>
      <c r="JO221" s="608">
        <f t="shared" si="1363"/>
        <v>0</v>
      </c>
      <c r="JP221" s="608">
        <f t="shared" si="1363"/>
        <v>0</v>
      </c>
      <c r="JQ221" s="608">
        <f t="shared" si="1363"/>
        <v>0</v>
      </c>
      <c r="JR221" s="608">
        <f t="shared" si="1363"/>
        <v>0</v>
      </c>
      <c r="JS221" s="608">
        <f t="shared" si="1363"/>
        <v>0</v>
      </c>
      <c r="JT221" s="608">
        <f t="shared" si="1363"/>
        <v>0</v>
      </c>
      <c r="JU221" s="608">
        <f t="shared" si="1363"/>
        <v>0</v>
      </c>
      <c r="JV221" s="610">
        <f t="shared" si="1313"/>
        <v>8.6300000000000008</v>
      </c>
      <c r="JW221" s="611"/>
      <c r="JX221" s="607">
        <f t="shared" si="1364"/>
        <v>0</v>
      </c>
      <c r="JY221" s="608">
        <f t="shared" si="1364"/>
        <v>17.260000000000002</v>
      </c>
      <c r="JZ221" s="608">
        <f t="shared" si="1364"/>
        <v>0</v>
      </c>
      <c r="KA221" s="608">
        <f t="shared" si="1364"/>
        <v>0</v>
      </c>
      <c r="KB221" s="608">
        <f t="shared" si="1364"/>
        <v>0</v>
      </c>
      <c r="KC221" s="608">
        <f t="shared" si="1364"/>
        <v>0</v>
      </c>
      <c r="KD221" s="608">
        <f t="shared" si="1364"/>
        <v>0</v>
      </c>
      <c r="KE221" s="608">
        <f t="shared" si="1364"/>
        <v>0</v>
      </c>
      <c r="KF221" s="608">
        <f t="shared" si="1364"/>
        <v>0</v>
      </c>
      <c r="KG221" s="608">
        <f t="shared" si="1364"/>
        <v>0</v>
      </c>
      <c r="KH221" s="608">
        <f t="shared" si="1364"/>
        <v>0</v>
      </c>
      <c r="KI221" s="608">
        <f t="shared" si="1364"/>
        <v>0</v>
      </c>
      <c r="KJ221" s="610">
        <f t="shared" si="1315"/>
        <v>17.260000000000002</v>
      </c>
      <c r="KK221" s="611"/>
      <c r="KL221" s="607">
        <f t="shared" si="1365"/>
        <v>0</v>
      </c>
      <c r="KM221" s="608">
        <f t="shared" si="1365"/>
        <v>1.24</v>
      </c>
      <c r="KN221" s="608">
        <f t="shared" si="1365"/>
        <v>0</v>
      </c>
      <c r="KO221" s="608">
        <f t="shared" si="1365"/>
        <v>0</v>
      </c>
      <c r="KP221" s="608">
        <f t="shared" si="1365"/>
        <v>0</v>
      </c>
      <c r="KQ221" s="608">
        <f t="shared" si="1365"/>
        <v>0</v>
      </c>
      <c r="KR221" s="608">
        <f t="shared" si="1365"/>
        <v>0</v>
      </c>
      <c r="KS221" s="608">
        <f t="shared" si="1365"/>
        <v>0</v>
      </c>
      <c r="KT221" s="608">
        <f t="shared" si="1365"/>
        <v>0</v>
      </c>
      <c r="KU221" s="608">
        <f t="shared" si="1365"/>
        <v>0</v>
      </c>
      <c r="KV221" s="608">
        <f t="shared" si="1365"/>
        <v>0</v>
      </c>
      <c r="KW221" s="608">
        <f t="shared" si="1365"/>
        <v>0</v>
      </c>
      <c r="KX221" s="610">
        <f t="shared" si="1317"/>
        <v>1.24</v>
      </c>
      <c r="KY221" s="611"/>
      <c r="KZ221" s="607">
        <f t="shared" si="1366"/>
        <v>0</v>
      </c>
      <c r="LA221" s="608">
        <f t="shared" si="1366"/>
        <v>4.9400000000000004</v>
      </c>
      <c r="LB221" s="608">
        <f t="shared" si="1366"/>
        <v>0</v>
      </c>
      <c r="LC221" s="608">
        <f t="shared" si="1366"/>
        <v>0</v>
      </c>
      <c r="LD221" s="608">
        <f t="shared" si="1366"/>
        <v>0</v>
      </c>
      <c r="LE221" s="608">
        <f t="shared" si="1366"/>
        <v>0</v>
      </c>
      <c r="LF221" s="608">
        <f t="shared" si="1366"/>
        <v>0</v>
      </c>
      <c r="LG221" s="608">
        <f t="shared" si="1366"/>
        <v>0</v>
      </c>
      <c r="LH221" s="608">
        <f t="shared" si="1366"/>
        <v>0</v>
      </c>
      <c r="LI221" s="608">
        <f t="shared" si="1366"/>
        <v>0</v>
      </c>
      <c r="LJ221" s="608">
        <f t="shared" si="1366"/>
        <v>0</v>
      </c>
      <c r="LK221" s="608">
        <f t="shared" si="1366"/>
        <v>0</v>
      </c>
      <c r="LL221" s="610">
        <f t="shared" si="1319"/>
        <v>4.9400000000000004</v>
      </c>
      <c r="LM221" s="611"/>
      <c r="LN221" s="607">
        <f t="shared" si="1367"/>
        <v>0</v>
      </c>
      <c r="LO221" s="608">
        <f t="shared" si="1367"/>
        <v>1.24</v>
      </c>
      <c r="LP221" s="608">
        <f t="shared" si="1367"/>
        <v>0</v>
      </c>
      <c r="LQ221" s="608">
        <f t="shared" si="1367"/>
        <v>0</v>
      </c>
      <c r="LR221" s="608">
        <f t="shared" si="1367"/>
        <v>0</v>
      </c>
      <c r="LS221" s="608">
        <f t="shared" si="1367"/>
        <v>0</v>
      </c>
      <c r="LT221" s="608">
        <f t="shared" si="1367"/>
        <v>0</v>
      </c>
      <c r="LU221" s="608">
        <f t="shared" si="1367"/>
        <v>0</v>
      </c>
      <c r="LV221" s="608">
        <f t="shared" si="1367"/>
        <v>0</v>
      </c>
      <c r="LW221" s="608">
        <f t="shared" si="1367"/>
        <v>0</v>
      </c>
      <c r="LX221" s="608">
        <f t="shared" si="1367"/>
        <v>0</v>
      </c>
      <c r="LY221" s="608">
        <f t="shared" si="1367"/>
        <v>0</v>
      </c>
      <c r="LZ221" s="610">
        <f t="shared" si="1321"/>
        <v>1.24</v>
      </c>
      <c r="MA221" s="611"/>
      <c r="MB221" s="607">
        <f t="shared" si="1368"/>
        <v>0</v>
      </c>
      <c r="MC221" s="608">
        <f t="shared" si="1368"/>
        <v>2.48</v>
      </c>
      <c r="MD221" s="608">
        <f t="shared" si="1368"/>
        <v>0</v>
      </c>
      <c r="ME221" s="608">
        <f t="shared" si="1368"/>
        <v>0</v>
      </c>
      <c r="MF221" s="608">
        <f t="shared" si="1368"/>
        <v>0</v>
      </c>
      <c r="MG221" s="608">
        <f t="shared" si="1368"/>
        <v>0</v>
      </c>
      <c r="MH221" s="608">
        <f t="shared" si="1368"/>
        <v>0</v>
      </c>
      <c r="MI221" s="608">
        <f t="shared" si="1368"/>
        <v>0</v>
      </c>
      <c r="MJ221" s="608">
        <f t="shared" si="1368"/>
        <v>0</v>
      </c>
      <c r="MK221" s="608">
        <f t="shared" si="1368"/>
        <v>0</v>
      </c>
      <c r="ML221" s="608">
        <f t="shared" si="1368"/>
        <v>0</v>
      </c>
      <c r="MM221" s="608">
        <f t="shared" si="1368"/>
        <v>0</v>
      </c>
      <c r="MN221" s="610">
        <f t="shared" si="1323"/>
        <v>2.48</v>
      </c>
      <c r="MO221" s="611"/>
      <c r="MP221" s="607">
        <f t="shared" si="1369"/>
        <v>0</v>
      </c>
      <c r="MQ221" s="608">
        <f t="shared" si="1369"/>
        <v>9.86</v>
      </c>
      <c r="MR221" s="608">
        <f t="shared" si="1369"/>
        <v>0</v>
      </c>
      <c r="MS221" s="608">
        <f t="shared" si="1369"/>
        <v>0</v>
      </c>
      <c r="MT221" s="608">
        <f t="shared" si="1369"/>
        <v>0</v>
      </c>
      <c r="MU221" s="608">
        <f t="shared" si="1369"/>
        <v>0</v>
      </c>
      <c r="MV221" s="608">
        <f t="shared" si="1369"/>
        <v>0</v>
      </c>
      <c r="MW221" s="608">
        <f t="shared" si="1369"/>
        <v>0</v>
      </c>
      <c r="MX221" s="608">
        <f t="shared" si="1369"/>
        <v>0</v>
      </c>
      <c r="MY221" s="608">
        <f t="shared" si="1369"/>
        <v>0</v>
      </c>
      <c r="MZ221" s="608">
        <f t="shared" si="1369"/>
        <v>0</v>
      </c>
      <c r="NA221" s="608">
        <f t="shared" si="1369"/>
        <v>0</v>
      </c>
      <c r="NB221" s="610">
        <f t="shared" si="1325"/>
        <v>9.86</v>
      </c>
      <c r="NC221" s="611"/>
      <c r="ND221" s="607">
        <f t="shared" si="1370"/>
        <v>0</v>
      </c>
      <c r="NE221" s="608">
        <f t="shared" si="1370"/>
        <v>16.03</v>
      </c>
      <c r="NF221" s="608">
        <f t="shared" si="1370"/>
        <v>0</v>
      </c>
      <c r="NG221" s="608">
        <f t="shared" si="1370"/>
        <v>0</v>
      </c>
      <c r="NH221" s="608">
        <f t="shared" si="1370"/>
        <v>0</v>
      </c>
      <c r="NI221" s="608">
        <f t="shared" si="1370"/>
        <v>0</v>
      </c>
      <c r="NJ221" s="608">
        <f t="shared" si="1370"/>
        <v>0</v>
      </c>
      <c r="NK221" s="608">
        <f t="shared" si="1370"/>
        <v>0</v>
      </c>
      <c r="NL221" s="608">
        <f t="shared" si="1370"/>
        <v>0</v>
      </c>
      <c r="NM221" s="608">
        <f t="shared" si="1370"/>
        <v>0</v>
      </c>
      <c r="NN221" s="608">
        <f t="shared" si="1370"/>
        <v>0</v>
      </c>
      <c r="NO221" s="608">
        <f t="shared" si="1370"/>
        <v>0</v>
      </c>
      <c r="NP221" s="610">
        <f t="shared" si="1327"/>
        <v>16.03</v>
      </c>
      <c r="NQ221" s="611"/>
      <c r="NR221" s="607">
        <f t="shared" si="1371"/>
        <v>0</v>
      </c>
      <c r="NS221" s="608">
        <f t="shared" si="1371"/>
        <v>4.93</v>
      </c>
      <c r="NT221" s="608">
        <f t="shared" si="1371"/>
        <v>0</v>
      </c>
      <c r="NU221" s="608">
        <f t="shared" si="1371"/>
        <v>0</v>
      </c>
      <c r="NV221" s="608">
        <f t="shared" si="1371"/>
        <v>0</v>
      </c>
      <c r="NW221" s="608">
        <f t="shared" si="1371"/>
        <v>0</v>
      </c>
      <c r="NX221" s="608">
        <f t="shared" si="1371"/>
        <v>0</v>
      </c>
      <c r="NY221" s="608">
        <f t="shared" si="1371"/>
        <v>0</v>
      </c>
      <c r="NZ221" s="608">
        <f t="shared" si="1371"/>
        <v>0</v>
      </c>
      <c r="OA221" s="608">
        <f t="shared" si="1371"/>
        <v>0</v>
      </c>
      <c r="OB221" s="608">
        <f t="shared" si="1371"/>
        <v>0</v>
      </c>
      <c r="OC221" s="608">
        <f t="shared" si="1371"/>
        <v>0</v>
      </c>
      <c r="OD221" s="610">
        <f t="shared" si="1329"/>
        <v>4.93</v>
      </c>
      <c r="OE221" s="611"/>
      <c r="OF221" s="607">
        <f t="shared" si="1372"/>
        <v>0</v>
      </c>
      <c r="OG221" s="608">
        <f t="shared" si="1372"/>
        <v>1.24</v>
      </c>
      <c r="OH221" s="608">
        <f t="shared" si="1372"/>
        <v>0</v>
      </c>
      <c r="OI221" s="608">
        <f t="shared" si="1372"/>
        <v>0</v>
      </c>
      <c r="OJ221" s="608">
        <f t="shared" si="1372"/>
        <v>0</v>
      </c>
      <c r="OK221" s="608">
        <f t="shared" si="1372"/>
        <v>0</v>
      </c>
      <c r="OL221" s="608">
        <f t="shared" si="1372"/>
        <v>0</v>
      </c>
      <c r="OM221" s="608">
        <f t="shared" si="1372"/>
        <v>0</v>
      </c>
      <c r="ON221" s="608">
        <f t="shared" si="1372"/>
        <v>0</v>
      </c>
      <c r="OO221" s="608">
        <f t="shared" si="1372"/>
        <v>0</v>
      </c>
      <c r="OP221" s="608">
        <f t="shared" si="1372"/>
        <v>0</v>
      </c>
      <c r="OQ221" s="608">
        <f t="shared" si="1372"/>
        <v>0</v>
      </c>
      <c r="OR221" s="610">
        <f t="shared" si="1331"/>
        <v>1.24</v>
      </c>
      <c r="OS221" s="611"/>
      <c r="OT221" s="607">
        <f t="shared" si="1373"/>
        <v>0</v>
      </c>
      <c r="OU221" s="608">
        <f t="shared" si="1373"/>
        <v>9.8699999999999992</v>
      </c>
      <c r="OV221" s="608">
        <f t="shared" si="1373"/>
        <v>0</v>
      </c>
      <c r="OW221" s="608">
        <f t="shared" si="1373"/>
        <v>0</v>
      </c>
      <c r="OX221" s="608">
        <f t="shared" si="1373"/>
        <v>0</v>
      </c>
      <c r="OY221" s="608">
        <f t="shared" si="1373"/>
        <v>0</v>
      </c>
      <c r="OZ221" s="608">
        <f t="shared" si="1373"/>
        <v>0</v>
      </c>
      <c r="PA221" s="608">
        <f t="shared" si="1373"/>
        <v>0</v>
      </c>
      <c r="PB221" s="608">
        <f t="shared" si="1373"/>
        <v>0</v>
      </c>
      <c r="PC221" s="608">
        <f t="shared" si="1373"/>
        <v>0</v>
      </c>
      <c r="PD221" s="608">
        <f t="shared" si="1373"/>
        <v>0</v>
      </c>
      <c r="PE221" s="608">
        <f t="shared" si="1373"/>
        <v>0</v>
      </c>
      <c r="PF221" s="610">
        <f t="shared" si="1333"/>
        <v>9.8699999999999992</v>
      </c>
      <c r="PG221" s="611"/>
      <c r="PH221" s="607">
        <f t="shared" si="1374"/>
        <v>0</v>
      </c>
      <c r="PI221" s="608">
        <f t="shared" si="1374"/>
        <v>1.24</v>
      </c>
      <c r="PJ221" s="608">
        <f t="shared" si="1374"/>
        <v>0</v>
      </c>
      <c r="PK221" s="608">
        <f t="shared" si="1374"/>
        <v>0</v>
      </c>
      <c r="PL221" s="608">
        <f t="shared" si="1374"/>
        <v>0</v>
      </c>
      <c r="PM221" s="608">
        <f t="shared" si="1374"/>
        <v>0</v>
      </c>
      <c r="PN221" s="608">
        <f t="shared" si="1374"/>
        <v>0</v>
      </c>
      <c r="PO221" s="608">
        <f t="shared" si="1374"/>
        <v>0</v>
      </c>
      <c r="PP221" s="608">
        <f t="shared" si="1374"/>
        <v>0</v>
      </c>
      <c r="PQ221" s="608">
        <f t="shared" si="1374"/>
        <v>0</v>
      </c>
      <c r="PR221" s="608">
        <f t="shared" si="1374"/>
        <v>0</v>
      </c>
      <c r="PS221" s="608">
        <f t="shared" si="1374"/>
        <v>0</v>
      </c>
      <c r="PT221" s="610">
        <f t="shared" si="1335"/>
        <v>1.24</v>
      </c>
      <c r="PU221" s="611"/>
      <c r="PV221" s="607">
        <f t="shared" si="1375"/>
        <v>0</v>
      </c>
      <c r="PW221" s="608">
        <f t="shared" si="1375"/>
        <v>2.48</v>
      </c>
      <c r="PX221" s="608">
        <f t="shared" si="1375"/>
        <v>0</v>
      </c>
      <c r="PY221" s="608">
        <f t="shared" si="1375"/>
        <v>0</v>
      </c>
      <c r="PZ221" s="608">
        <f t="shared" si="1375"/>
        <v>0</v>
      </c>
      <c r="QA221" s="608">
        <f t="shared" si="1375"/>
        <v>0</v>
      </c>
      <c r="QB221" s="608">
        <f t="shared" si="1375"/>
        <v>0</v>
      </c>
      <c r="QC221" s="608">
        <f t="shared" si="1375"/>
        <v>0</v>
      </c>
      <c r="QD221" s="608">
        <f t="shared" si="1375"/>
        <v>0</v>
      </c>
      <c r="QE221" s="608">
        <f t="shared" si="1375"/>
        <v>0</v>
      </c>
      <c r="QF221" s="608">
        <f t="shared" si="1375"/>
        <v>0</v>
      </c>
      <c r="QG221" s="608">
        <f t="shared" si="1375"/>
        <v>0</v>
      </c>
      <c r="QH221" s="610">
        <f t="shared" si="1337"/>
        <v>2.48</v>
      </c>
      <c r="QI221" s="611"/>
      <c r="QJ221" s="607">
        <f t="shared" si="1376"/>
        <v>0</v>
      </c>
      <c r="QK221" s="608">
        <f t="shared" si="1376"/>
        <v>1.24</v>
      </c>
      <c r="QL221" s="608">
        <f t="shared" si="1376"/>
        <v>0</v>
      </c>
      <c r="QM221" s="608">
        <f t="shared" si="1376"/>
        <v>0</v>
      </c>
      <c r="QN221" s="608">
        <f t="shared" si="1376"/>
        <v>0</v>
      </c>
      <c r="QO221" s="608">
        <f t="shared" si="1376"/>
        <v>0</v>
      </c>
      <c r="QP221" s="608">
        <f t="shared" si="1376"/>
        <v>0</v>
      </c>
      <c r="QQ221" s="608">
        <f t="shared" si="1376"/>
        <v>0</v>
      </c>
      <c r="QR221" s="608">
        <f t="shared" si="1376"/>
        <v>0</v>
      </c>
      <c r="QS221" s="608">
        <f t="shared" si="1376"/>
        <v>0</v>
      </c>
      <c r="QT221" s="608">
        <f t="shared" si="1376"/>
        <v>0</v>
      </c>
      <c r="QU221" s="608">
        <f t="shared" si="1376"/>
        <v>0</v>
      </c>
      <c r="QV221" s="610">
        <f t="shared" si="1339"/>
        <v>1.24</v>
      </c>
      <c r="QW221" s="611"/>
      <c r="QX221" s="610">
        <f t="shared" si="1340"/>
        <v>0</v>
      </c>
      <c r="QY221" s="610">
        <f t="shared" si="1377"/>
        <v>323.19000000000011</v>
      </c>
      <c r="QZ221" s="610">
        <f t="shared" si="1377"/>
        <v>0</v>
      </c>
      <c r="RA221" s="610">
        <f t="shared" si="1377"/>
        <v>0</v>
      </c>
      <c r="RB221" s="610">
        <f t="shared" si="1377"/>
        <v>0</v>
      </c>
      <c r="RC221" s="610">
        <f t="shared" si="1377"/>
        <v>0</v>
      </c>
      <c r="RD221" s="610">
        <f t="shared" si="1377"/>
        <v>0</v>
      </c>
      <c r="RE221" s="610">
        <f t="shared" si="1377"/>
        <v>0</v>
      </c>
      <c r="RF221" s="610">
        <f t="shared" si="1377"/>
        <v>0</v>
      </c>
      <c r="RG221" s="610">
        <f t="shared" si="1377"/>
        <v>0</v>
      </c>
      <c r="RH221" s="610">
        <f t="shared" si="1377"/>
        <v>0</v>
      </c>
      <c r="RI221" s="610">
        <f t="shared" si="1377"/>
        <v>0</v>
      </c>
      <c r="RJ221" s="610">
        <f t="shared" si="1343"/>
        <v>323.19000000000011</v>
      </c>
    </row>
    <row r="222" spans="1:478" s="392" customFormat="1" x14ac:dyDescent="0.25">
      <c r="A222" s="589" t="s">
        <v>971</v>
      </c>
      <c r="B222" s="255" t="s">
        <v>129</v>
      </c>
      <c r="C222" s="313"/>
      <c r="D222" s="607">
        <f t="shared" si="1344"/>
        <v>0</v>
      </c>
      <c r="E222" s="608">
        <f t="shared" si="1344"/>
        <v>0</v>
      </c>
      <c r="F222" s="608">
        <f t="shared" si="1344"/>
        <v>0</v>
      </c>
      <c r="G222" s="608">
        <f t="shared" si="1344"/>
        <v>0</v>
      </c>
      <c r="H222" s="608">
        <f t="shared" si="1344"/>
        <v>0</v>
      </c>
      <c r="I222" s="608">
        <f t="shared" si="1344"/>
        <v>0</v>
      </c>
      <c r="J222" s="608">
        <f t="shared" si="1344"/>
        <v>0</v>
      </c>
      <c r="K222" s="608">
        <f t="shared" si="1344"/>
        <v>0</v>
      </c>
      <c r="L222" s="608">
        <f t="shared" si="1344"/>
        <v>0</v>
      </c>
      <c r="M222" s="608">
        <f t="shared" si="1344"/>
        <v>0</v>
      </c>
      <c r="N222" s="608">
        <f t="shared" si="1344"/>
        <v>0</v>
      </c>
      <c r="O222" s="608">
        <f t="shared" si="1344"/>
        <v>0</v>
      </c>
      <c r="P222" s="610">
        <f t="shared" si="1275"/>
        <v>0</v>
      </c>
      <c r="Q222" s="611"/>
      <c r="R222" s="607">
        <f t="shared" si="1345"/>
        <v>0</v>
      </c>
      <c r="S222" s="608">
        <f t="shared" si="1345"/>
        <v>0</v>
      </c>
      <c r="T222" s="608">
        <f t="shared" si="1345"/>
        <v>0</v>
      </c>
      <c r="U222" s="608">
        <f t="shared" si="1345"/>
        <v>0</v>
      </c>
      <c r="V222" s="608">
        <f t="shared" si="1345"/>
        <v>0</v>
      </c>
      <c r="W222" s="608">
        <f t="shared" si="1345"/>
        <v>0</v>
      </c>
      <c r="X222" s="608">
        <f t="shared" si="1345"/>
        <v>0</v>
      </c>
      <c r="Y222" s="608">
        <f t="shared" si="1345"/>
        <v>0</v>
      </c>
      <c r="Z222" s="608">
        <f t="shared" si="1345"/>
        <v>0</v>
      </c>
      <c r="AA222" s="608">
        <f t="shared" si="1345"/>
        <v>0</v>
      </c>
      <c r="AB222" s="608">
        <f t="shared" si="1345"/>
        <v>0</v>
      </c>
      <c r="AC222" s="608">
        <f t="shared" si="1345"/>
        <v>0</v>
      </c>
      <c r="AD222" s="610">
        <f t="shared" si="1277"/>
        <v>0</v>
      </c>
      <c r="AE222" s="611"/>
      <c r="AF222" s="607">
        <f t="shared" si="1346"/>
        <v>0</v>
      </c>
      <c r="AG222" s="608">
        <f t="shared" si="1346"/>
        <v>0</v>
      </c>
      <c r="AH222" s="608">
        <f t="shared" si="1346"/>
        <v>0</v>
      </c>
      <c r="AI222" s="608">
        <f t="shared" si="1346"/>
        <v>0</v>
      </c>
      <c r="AJ222" s="608">
        <f t="shared" si="1346"/>
        <v>0</v>
      </c>
      <c r="AK222" s="608">
        <f t="shared" si="1346"/>
        <v>0</v>
      </c>
      <c r="AL222" s="608">
        <f t="shared" si="1346"/>
        <v>0</v>
      </c>
      <c r="AM222" s="608">
        <f t="shared" si="1346"/>
        <v>0</v>
      </c>
      <c r="AN222" s="608">
        <f t="shared" si="1346"/>
        <v>0</v>
      </c>
      <c r="AO222" s="608">
        <f t="shared" si="1346"/>
        <v>0</v>
      </c>
      <c r="AP222" s="608">
        <f t="shared" si="1346"/>
        <v>0</v>
      </c>
      <c r="AQ222" s="608">
        <f t="shared" si="1346"/>
        <v>0</v>
      </c>
      <c r="AR222" s="610">
        <f t="shared" si="1279"/>
        <v>0</v>
      </c>
      <c r="AS222" s="611"/>
      <c r="AT222" s="607">
        <f t="shared" si="1347"/>
        <v>0</v>
      </c>
      <c r="AU222" s="608">
        <f t="shared" si="1347"/>
        <v>0</v>
      </c>
      <c r="AV222" s="608">
        <f t="shared" si="1347"/>
        <v>0</v>
      </c>
      <c r="AW222" s="608">
        <f t="shared" si="1347"/>
        <v>0</v>
      </c>
      <c r="AX222" s="608">
        <f t="shared" si="1347"/>
        <v>0</v>
      </c>
      <c r="AY222" s="608">
        <f t="shared" si="1347"/>
        <v>0</v>
      </c>
      <c r="AZ222" s="608">
        <f t="shared" si="1347"/>
        <v>0</v>
      </c>
      <c r="BA222" s="608">
        <f t="shared" si="1347"/>
        <v>0</v>
      </c>
      <c r="BB222" s="608">
        <f t="shared" si="1347"/>
        <v>0</v>
      </c>
      <c r="BC222" s="608">
        <f t="shared" si="1347"/>
        <v>0</v>
      </c>
      <c r="BD222" s="608">
        <f t="shared" si="1347"/>
        <v>0</v>
      </c>
      <c r="BE222" s="608">
        <f t="shared" si="1347"/>
        <v>0</v>
      </c>
      <c r="BF222" s="610">
        <f t="shared" si="1281"/>
        <v>0</v>
      </c>
      <c r="BG222" s="611"/>
      <c r="BH222" s="607">
        <f t="shared" si="1348"/>
        <v>0</v>
      </c>
      <c r="BI222" s="608">
        <f t="shared" si="1348"/>
        <v>0</v>
      </c>
      <c r="BJ222" s="608">
        <f t="shared" si="1348"/>
        <v>0</v>
      </c>
      <c r="BK222" s="608">
        <f t="shared" si="1348"/>
        <v>0</v>
      </c>
      <c r="BL222" s="608">
        <f t="shared" si="1348"/>
        <v>0</v>
      </c>
      <c r="BM222" s="608">
        <f t="shared" si="1348"/>
        <v>0</v>
      </c>
      <c r="BN222" s="608">
        <f t="shared" si="1348"/>
        <v>0</v>
      </c>
      <c r="BO222" s="608">
        <f t="shared" si="1348"/>
        <v>0</v>
      </c>
      <c r="BP222" s="608">
        <f t="shared" si="1348"/>
        <v>0</v>
      </c>
      <c r="BQ222" s="608">
        <f t="shared" si="1348"/>
        <v>0</v>
      </c>
      <c r="BR222" s="608">
        <f t="shared" si="1348"/>
        <v>0</v>
      </c>
      <c r="BS222" s="608">
        <f t="shared" si="1348"/>
        <v>0</v>
      </c>
      <c r="BT222" s="610">
        <f t="shared" si="1283"/>
        <v>0</v>
      </c>
      <c r="BU222" s="621"/>
      <c r="BV222" s="607">
        <f t="shared" si="1349"/>
        <v>0</v>
      </c>
      <c r="BW222" s="608">
        <f t="shared" si="1349"/>
        <v>0</v>
      </c>
      <c r="BX222" s="608">
        <f t="shared" si="1349"/>
        <v>0</v>
      </c>
      <c r="BY222" s="608">
        <f t="shared" si="1349"/>
        <v>0</v>
      </c>
      <c r="BZ222" s="608">
        <f t="shared" si="1349"/>
        <v>0</v>
      </c>
      <c r="CA222" s="608">
        <f t="shared" si="1349"/>
        <v>0</v>
      </c>
      <c r="CB222" s="608">
        <f t="shared" si="1349"/>
        <v>0</v>
      </c>
      <c r="CC222" s="608">
        <f t="shared" si="1349"/>
        <v>0</v>
      </c>
      <c r="CD222" s="608">
        <f t="shared" si="1349"/>
        <v>0</v>
      </c>
      <c r="CE222" s="608">
        <f t="shared" si="1349"/>
        <v>0</v>
      </c>
      <c r="CF222" s="608">
        <f t="shared" si="1349"/>
        <v>0</v>
      </c>
      <c r="CG222" s="608">
        <f t="shared" si="1349"/>
        <v>0</v>
      </c>
      <c r="CH222" s="610">
        <f t="shared" si="1285"/>
        <v>0</v>
      </c>
      <c r="CI222" s="611"/>
      <c r="CJ222" s="607">
        <f t="shared" si="1350"/>
        <v>0</v>
      </c>
      <c r="CK222" s="608">
        <f t="shared" si="1350"/>
        <v>0</v>
      </c>
      <c r="CL222" s="608">
        <f t="shared" si="1350"/>
        <v>0</v>
      </c>
      <c r="CM222" s="608">
        <f t="shared" si="1350"/>
        <v>0</v>
      </c>
      <c r="CN222" s="608">
        <f t="shared" si="1350"/>
        <v>0</v>
      </c>
      <c r="CO222" s="608">
        <f t="shared" si="1350"/>
        <v>0</v>
      </c>
      <c r="CP222" s="608">
        <f t="shared" si="1350"/>
        <v>0</v>
      </c>
      <c r="CQ222" s="608">
        <f t="shared" si="1350"/>
        <v>0</v>
      </c>
      <c r="CR222" s="608">
        <f t="shared" si="1350"/>
        <v>0</v>
      </c>
      <c r="CS222" s="608">
        <f t="shared" si="1350"/>
        <v>0</v>
      </c>
      <c r="CT222" s="608">
        <f t="shared" si="1350"/>
        <v>0</v>
      </c>
      <c r="CU222" s="608">
        <f t="shared" si="1350"/>
        <v>0</v>
      </c>
      <c r="CV222" s="610">
        <f t="shared" si="1287"/>
        <v>0</v>
      </c>
      <c r="CW222" s="611"/>
      <c r="CX222" s="607">
        <f t="shared" si="1351"/>
        <v>0</v>
      </c>
      <c r="CY222" s="608">
        <f t="shared" si="1351"/>
        <v>0</v>
      </c>
      <c r="CZ222" s="608">
        <f t="shared" si="1351"/>
        <v>0</v>
      </c>
      <c r="DA222" s="608">
        <f t="shared" si="1351"/>
        <v>0</v>
      </c>
      <c r="DB222" s="608">
        <f t="shared" si="1351"/>
        <v>0</v>
      </c>
      <c r="DC222" s="608">
        <f t="shared" si="1351"/>
        <v>0</v>
      </c>
      <c r="DD222" s="608">
        <f t="shared" si="1351"/>
        <v>0</v>
      </c>
      <c r="DE222" s="608">
        <f t="shared" si="1351"/>
        <v>0</v>
      </c>
      <c r="DF222" s="608">
        <f t="shared" si="1351"/>
        <v>0</v>
      </c>
      <c r="DG222" s="608">
        <f t="shared" si="1351"/>
        <v>0</v>
      </c>
      <c r="DH222" s="608">
        <f t="shared" si="1351"/>
        <v>0</v>
      </c>
      <c r="DI222" s="608">
        <f t="shared" si="1351"/>
        <v>0</v>
      </c>
      <c r="DJ222" s="610">
        <f t="shared" si="1289"/>
        <v>0</v>
      </c>
      <c r="DK222" s="611"/>
      <c r="DL222" s="607">
        <f t="shared" si="1352"/>
        <v>0</v>
      </c>
      <c r="DM222" s="608">
        <f t="shared" si="1352"/>
        <v>0</v>
      </c>
      <c r="DN222" s="608">
        <f t="shared" si="1352"/>
        <v>0</v>
      </c>
      <c r="DO222" s="608">
        <f t="shared" si="1352"/>
        <v>0</v>
      </c>
      <c r="DP222" s="608">
        <f t="shared" si="1352"/>
        <v>0</v>
      </c>
      <c r="DQ222" s="608">
        <f t="shared" si="1352"/>
        <v>0</v>
      </c>
      <c r="DR222" s="608">
        <f t="shared" si="1352"/>
        <v>0</v>
      </c>
      <c r="DS222" s="608">
        <f t="shared" si="1352"/>
        <v>0</v>
      </c>
      <c r="DT222" s="608">
        <f t="shared" si="1352"/>
        <v>0</v>
      </c>
      <c r="DU222" s="608">
        <f t="shared" si="1352"/>
        <v>0</v>
      </c>
      <c r="DV222" s="608">
        <f t="shared" si="1352"/>
        <v>0</v>
      </c>
      <c r="DW222" s="608">
        <f t="shared" si="1352"/>
        <v>0</v>
      </c>
      <c r="DX222" s="610">
        <f t="shared" si="1291"/>
        <v>0</v>
      </c>
      <c r="DY222" s="611"/>
      <c r="DZ222" s="607">
        <f t="shared" si="1353"/>
        <v>0</v>
      </c>
      <c r="EA222" s="608">
        <f t="shared" si="1353"/>
        <v>0</v>
      </c>
      <c r="EB222" s="608">
        <f t="shared" si="1353"/>
        <v>0</v>
      </c>
      <c r="EC222" s="608">
        <f t="shared" si="1353"/>
        <v>0</v>
      </c>
      <c r="ED222" s="608">
        <f t="shared" si="1353"/>
        <v>0</v>
      </c>
      <c r="EE222" s="608">
        <f t="shared" si="1353"/>
        <v>0</v>
      </c>
      <c r="EF222" s="608">
        <f t="shared" si="1353"/>
        <v>0</v>
      </c>
      <c r="EG222" s="608">
        <f t="shared" si="1353"/>
        <v>0</v>
      </c>
      <c r="EH222" s="608">
        <f t="shared" si="1353"/>
        <v>0</v>
      </c>
      <c r="EI222" s="608">
        <f t="shared" si="1353"/>
        <v>0</v>
      </c>
      <c r="EJ222" s="608">
        <f t="shared" si="1353"/>
        <v>0</v>
      </c>
      <c r="EK222" s="608">
        <f t="shared" si="1353"/>
        <v>0</v>
      </c>
      <c r="EL222" s="610">
        <f t="shared" si="1293"/>
        <v>0</v>
      </c>
      <c r="EM222" s="611"/>
      <c r="EN222" s="607">
        <f t="shared" si="1354"/>
        <v>0</v>
      </c>
      <c r="EO222" s="608">
        <f t="shared" si="1354"/>
        <v>0</v>
      </c>
      <c r="EP222" s="608">
        <f t="shared" si="1354"/>
        <v>0</v>
      </c>
      <c r="EQ222" s="608">
        <f t="shared" si="1354"/>
        <v>0</v>
      </c>
      <c r="ER222" s="608">
        <f t="shared" si="1354"/>
        <v>0</v>
      </c>
      <c r="ES222" s="608">
        <f t="shared" si="1354"/>
        <v>0</v>
      </c>
      <c r="ET222" s="608">
        <f t="shared" si="1354"/>
        <v>0</v>
      </c>
      <c r="EU222" s="608">
        <f t="shared" si="1354"/>
        <v>0</v>
      </c>
      <c r="EV222" s="608">
        <f t="shared" si="1354"/>
        <v>0</v>
      </c>
      <c r="EW222" s="608">
        <f t="shared" si="1354"/>
        <v>0</v>
      </c>
      <c r="EX222" s="608">
        <f t="shared" si="1354"/>
        <v>0</v>
      </c>
      <c r="EY222" s="608">
        <f t="shared" si="1354"/>
        <v>0</v>
      </c>
      <c r="EZ222" s="610">
        <f t="shared" si="1295"/>
        <v>0</v>
      </c>
      <c r="FA222" s="611"/>
      <c r="FB222" s="607">
        <f t="shared" si="1355"/>
        <v>0</v>
      </c>
      <c r="FC222" s="608">
        <f t="shared" si="1355"/>
        <v>0</v>
      </c>
      <c r="FD222" s="608">
        <f t="shared" si="1355"/>
        <v>0</v>
      </c>
      <c r="FE222" s="608">
        <f t="shared" si="1355"/>
        <v>0</v>
      </c>
      <c r="FF222" s="608">
        <f t="shared" si="1355"/>
        <v>0</v>
      </c>
      <c r="FG222" s="608">
        <f t="shared" si="1355"/>
        <v>0</v>
      </c>
      <c r="FH222" s="608">
        <f t="shared" si="1355"/>
        <v>0</v>
      </c>
      <c r="FI222" s="608">
        <f t="shared" si="1355"/>
        <v>0</v>
      </c>
      <c r="FJ222" s="608">
        <f t="shared" si="1355"/>
        <v>0</v>
      </c>
      <c r="FK222" s="608">
        <f t="shared" si="1355"/>
        <v>0</v>
      </c>
      <c r="FL222" s="608">
        <f t="shared" si="1355"/>
        <v>0</v>
      </c>
      <c r="FM222" s="608">
        <f t="shared" si="1355"/>
        <v>0</v>
      </c>
      <c r="FN222" s="610">
        <f t="shared" si="1297"/>
        <v>0</v>
      </c>
      <c r="FO222" s="611"/>
      <c r="FP222" s="607">
        <f t="shared" si="1356"/>
        <v>0</v>
      </c>
      <c r="FQ222" s="608">
        <f t="shared" si="1356"/>
        <v>0</v>
      </c>
      <c r="FR222" s="608">
        <f t="shared" si="1356"/>
        <v>0</v>
      </c>
      <c r="FS222" s="608">
        <f t="shared" si="1356"/>
        <v>0</v>
      </c>
      <c r="FT222" s="608">
        <f t="shared" si="1356"/>
        <v>0</v>
      </c>
      <c r="FU222" s="608">
        <f t="shared" si="1356"/>
        <v>0</v>
      </c>
      <c r="FV222" s="608">
        <f t="shared" si="1356"/>
        <v>0</v>
      </c>
      <c r="FW222" s="608">
        <f t="shared" si="1356"/>
        <v>0</v>
      </c>
      <c r="FX222" s="608">
        <f t="shared" si="1356"/>
        <v>0</v>
      </c>
      <c r="FY222" s="608">
        <f t="shared" si="1356"/>
        <v>0</v>
      </c>
      <c r="FZ222" s="608">
        <f t="shared" si="1356"/>
        <v>0</v>
      </c>
      <c r="GA222" s="608">
        <f t="shared" si="1356"/>
        <v>0</v>
      </c>
      <c r="GB222" s="610">
        <f t="shared" si="1299"/>
        <v>0</v>
      </c>
      <c r="GC222" s="611"/>
      <c r="GD222" s="607">
        <f t="shared" si="1357"/>
        <v>0</v>
      </c>
      <c r="GE222" s="608">
        <f t="shared" si="1357"/>
        <v>0</v>
      </c>
      <c r="GF222" s="608">
        <f t="shared" si="1357"/>
        <v>0</v>
      </c>
      <c r="GG222" s="608">
        <f t="shared" si="1357"/>
        <v>0</v>
      </c>
      <c r="GH222" s="608">
        <f t="shared" si="1357"/>
        <v>0</v>
      </c>
      <c r="GI222" s="608">
        <f t="shared" si="1357"/>
        <v>0</v>
      </c>
      <c r="GJ222" s="608">
        <f t="shared" si="1357"/>
        <v>0</v>
      </c>
      <c r="GK222" s="608">
        <f t="shared" si="1357"/>
        <v>0</v>
      </c>
      <c r="GL222" s="608">
        <f t="shared" si="1357"/>
        <v>0</v>
      </c>
      <c r="GM222" s="608">
        <f t="shared" si="1357"/>
        <v>0</v>
      </c>
      <c r="GN222" s="608">
        <f t="shared" si="1357"/>
        <v>0</v>
      </c>
      <c r="GO222" s="608">
        <f t="shared" si="1357"/>
        <v>0</v>
      </c>
      <c r="GP222" s="610">
        <f t="shared" si="1301"/>
        <v>0</v>
      </c>
      <c r="GQ222" s="611"/>
      <c r="GR222" s="607">
        <f t="shared" si="1358"/>
        <v>0</v>
      </c>
      <c r="GS222" s="608">
        <f t="shared" si="1358"/>
        <v>0</v>
      </c>
      <c r="GT222" s="608">
        <f t="shared" si="1358"/>
        <v>0</v>
      </c>
      <c r="GU222" s="608">
        <f t="shared" si="1358"/>
        <v>0</v>
      </c>
      <c r="GV222" s="608">
        <f t="shared" si="1358"/>
        <v>0</v>
      </c>
      <c r="GW222" s="608">
        <f t="shared" si="1358"/>
        <v>0</v>
      </c>
      <c r="GX222" s="608">
        <f t="shared" si="1358"/>
        <v>0</v>
      </c>
      <c r="GY222" s="608">
        <f t="shared" si="1358"/>
        <v>0</v>
      </c>
      <c r="GZ222" s="608">
        <f t="shared" si="1358"/>
        <v>0</v>
      </c>
      <c r="HA222" s="608">
        <f t="shared" si="1358"/>
        <v>0</v>
      </c>
      <c r="HB222" s="608">
        <f t="shared" si="1358"/>
        <v>0</v>
      </c>
      <c r="HC222" s="608">
        <f t="shared" si="1358"/>
        <v>0</v>
      </c>
      <c r="HD222" s="610">
        <f t="shared" si="1303"/>
        <v>0</v>
      </c>
      <c r="HE222" s="611"/>
      <c r="HF222" s="607">
        <f t="shared" si="1359"/>
        <v>0</v>
      </c>
      <c r="HG222" s="608">
        <f t="shared" si="1359"/>
        <v>0</v>
      </c>
      <c r="HH222" s="608">
        <f t="shared" si="1359"/>
        <v>0</v>
      </c>
      <c r="HI222" s="608">
        <f t="shared" si="1359"/>
        <v>0</v>
      </c>
      <c r="HJ222" s="608">
        <f t="shared" si="1359"/>
        <v>0</v>
      </c>
      <c r="HK222" s="608">
        <f t="shared" si="1359"/>
        <v>0</v>
      </c>
      <c r="HL222" s="608">
        <f t="shared" si="1359"/>
        <v>0</v>
      </c>
      <c r="HM222" s="608">
        <f t="shared" si="1359"/>
        <v>0</v>
      </c>
      <c r="HN222" s="608">
        <f t="shared" si="1359"/>
        <v>0</v>
      </c>
      <c r="HO222" s="608">
        <f t="shared" si="1359"/>
        <v>0</v>
      </c>
      <c r="HP222" s="608">
        <f t="shared" si="1359"/>
        <v>0</v>
      </c>
      <c r="HQ222" s="608">
        <f t="shared" si="1359"/>
        <v>0</v>
      </c>
      <c r="HR222" s="610">
        <f t="shared" si="1305"/>
        <v>0</v>
      </c>
      <c r="HS222" s="611"/>
      <c r="HT222" s="607">
        <f t="shared" si="1360"/>
        <v>0</v>
      </c>
      <c r="HU222" s="608">
        <f t="shared" si="1360"/>
        <v>0</v>
      </c>
      <c r="HV222" s="608">
        <f t="shared" si="1360"/>
        <v>0</v>
      </c>
      <c r="HW222" s="608">
        <f t="shared" si="1360"/>
        <v>0</v>
      </c>
      <c r="HX222" s="608">
        <f t="shared" si="1360"/>
        <v>0</v>
      </c>
      <c r="HY222" s="608">
        <f t="shared" si="1360"/>
        <v>0</v>
      </c>
      <c r="HZ222" s="608">
        <f t="shared" si="1360"/>
        <v>0</v>
      </c>
      <c r="IA222" s="608">
        <f t="shared" si="1360"/>
        <v>0</v>
      </c>
      <c r="IB222" s="608">
        <f t="shared" si="1360"/>
        <v>0</v>
      </c>
      <c r="IC222" s="608">
        <f t="shared" si="1360"/>
        <v>0</v>
      </c>
      <c r="ID222" s="608">
        <f t="shared" si="1360"/>
        <v>0</v>
      </c>
      <c r="IE222" s="608">
        <f t="shared" si="1360"/>
        <v>0</v>
      </c>
      <c r="IF222" s="610">
        <f t="shared" si="1307"/>
        <v>0</v>
      </c>
      <c r="IG222" s="611"/>
      <c r="IH222" s="607">
        <f t="shared" si="1361"/>
        <v>0</v>
      </c>
      <c r="II222" s="608">
        <f t="shared" si="1361"/>
        <v>0</v>
      </c>
      <c r="IJ222" s="608">
        <f t="shared" si="1361"/>
        <v>0</v>
      </c>
      <c r="IK222" s="608">
        <f t="shared" si="1361"/>
        <v>0</v>
      </c>
      <c r="IL222" s="608">
        <f t="shared" si="1361"/>
        <v>0</v>
      </c>
      <c r="IM222" s="608">
        <f t="shared" si="1361"/>
        <v>0</v>
      </c>
      <c r="IN222" s="608">
        <f t="shared" si="1361"/>
        <v>0</v>
      </c>
      <c r="IO222" s="608">
        <f t="shared" si="1361"/>
        <v>0</v>
      </c>
      <c r="IP222" s="608">
        <f t="shared" si="1361"/>
        <v>0</v>
      </c>
      <c r="IQ222" s="608">
        <f t="shared" si="1361"/>
        <v>0</v>
      </c>
      <c r="IR222" s="608">
        <f t="shared" si="1361"/>
        <v>0</v>
      </c>
      <c r="IS222" s="608">
        <f t="shared" si="1361"/>
        <v>0</v>
      </c>
      <c r="IT222" s="610">
        <f t="shared" si="1309"/>
        <v>0</v>
      </c>
      <c r="IU222" s="611"/>
      <c r="IV222" s="607">
        <f t="shared" si="1362"/>
        <v>0</v>
      </c>
      <c r="IW222" s="608">
        <f t="shared" si="1362"/>
        <v>0</v>
      </c>
      <c r="IX222" s="608">
        <f t="shared" si="1362"/>
        <v>0</v>
      </c>
      <c r="IY222" s="608">
        <f t="shared" si="1362"/>
        <v>0</v>
      </c>
      <c r="IZ222" s="608">
        <f t="shared" si="1362"/>
        <v>0</v>
      </c>
      <c r="JA222" s="608">
        <f t="shared" si="1362"/>
        <v>0</v>
      </c>
      <c r="JB222" s="608">
        <f t="shared" si="1362"/>
        <v>0</v>
      </c>
      <c r="JC222" s="608">
        <f t="shared" si="1362"/>
        <v>0</v>
      </c>
      <c r="JD222" s="608">
        <f t="shared" si="1362"/>
        <v>0</v>
      </c>
      <c r="JE222" s="608">
        <f t="shared" si="1362"/>
        <v>0</v>
      </c>
      <c r="JF222" s="608">
        <f t="shared" si="1362"/>
        <v>0</v>
      </c>
      <c r="JG222" s="608">
        <f t="shared" si="1362"/>
        <v>0</v>
      </c>
      <c r="JH222" s="610">
        <f t="shared" si="1311"/>
        <v>0</v>
      </c>
      <c r="JI222" s="611"/>
      <c r="JJ222" s="607">
        <f t="shared" si="1363"/>
        <v>0</v>
      </c>
      <c r="JK222" s="608">
        <f t="shared" si="1363"/>
        <v>0</v>
      </c>
      <c r="JL222" s="608">
        <f t="shared" si="1363"/>
        <v>0</v>
      </c>
      <c r="JM222" s="608">
        <f t="shared" si="1363"/>
        <v>0</v>
      </c>
      <c r="JN222" s="608">
        <f t="shared" si="1363"/>
        <v>0</v>
      </c>
      <c r="JO222" s="608">
        <f t="shared" si="1363"/>
        <v>0</v>
      </c>
      <c r="JP222" s="608">
        <f t="shared" si="1363"/>
        <v>0</v>
      </c>
      <c r="JQ222" s="608">
        <f t="shared" si="1363"/>
        <v>0</v>
      </c>
      <c r="JR222" s="608">
        <f t="shared" si="1363"/>
        <v>0</v>
      </c>
      <c r="JS222" s="608">
        <f t="shared" si="1363"/>
        <v>0</v>
      </c>
      <c r="JT222" s="608">
        <f t="shared" si="1363"/>
        <v>0</v>
      </c>
      <c r="JU222" s="608">
        <f t="shared" si="1363"/>
        <v>0</v>
      </c>
      <c r="JV222" s="610">
        <f t="shared" si="1313"/>
        <v>0</v>
      </c>
      <c r="JW222" s="611"/>
      <c r="JX222" s="607">
        <f t="shared" si="1364"/>
        <v>3.65</v>
      </c>
      <c r="JY222" s="608">
        <f t="shared" si="1364"/>
        <v>0</v>
      </c>
      <c r="JZ222" s="608">
        <f t="shared" si="1364"/>
        <v>0</v>
      </c>
      <c r="KA222" s="608">
        <f t="shared" si="1364"/>
        <v>0</v>
      </c>
      <c r="KB222" s="608">
        <f t="shared" si="1364"/>
        <v>0</v>
      </c>
      <c r="KC222" s="608">
        <f t="shared" si="1364"/>
        <v>0</v>
      </c>
      <c r="KD222" s="608">
        <f t="shared" si="1364"/>
        <v>0</v>
      </c>
      <c r="KE222" s="608">
        <f t="shared" si="1364"/>
        <v>0</v>
      </c>
      <c r="KF222" s="608">
        <f t="shared" si="1364"/>
        <v>0</v>
      </c>
      <c r="KG222" s="608">
        <f t="shared" si="1364"/>
        <v>0</v>
      </c>
      <c r="KH222" s="608">
        <f t="shared" si="1364"/>
        <v>0</v>
      </c>
      <c r="KI222" s="608">
        <f t="shared" si="1364"/>
        <v>0</v>
      </c>
      <c r="KJ222" s="610">
        <f t="shared" si="1315"/>
        <v>3.65</v>
      </c>
      <c r="KK222" s="611"/>
      <c r="KL222" s="607">
        <f t="shared" si="1365"/>
        <v>0</v>
      </c>
      <c r="KM222" s="608">
        <f t="shared" si="1365"/>
        <v>0</v>
      </c>
      <c r="KN222" s="608">
        <f t="shared" si="1365"/>
        <v>0</v>
      </c>
      <c r="KO222" s="608">
        <f t="shared" si="1365"/>
        <v>0</v>
      </c>
      <c r="KP222" s="608">
        <f t="shared" si="1365"/>
        <v>0</v>
      </c>
      <c r="KQ222" s="608">
        <f t="shared" si="1365"/>
        <v>0</v>
      </c>
      <c r="KR222" s="608">
        <f t="shared" si="1365"/>
        <v>0</v>
      </c>
      <c r="KS222" s="608">
        <f t="shared" si="1365"/>
        <v>0</v>
      </c>
      <c r="KT222" s="608">
        <f t="shared" si="1365"/>
        <v>0</v>
      </c>
      <c r="KU222" s="608">
        <f t="shared" si="1365"/>
        <v>0</v>
      </c>
      <c r="KV222" s="608">
        <f t="shared" si="1365"/>
        <v>0</v>
      </c>
      <c r="KW222" s="608">
        <f t="shared" si="1365"/>
        <v>0</v>
      </c>
      <c r="KX222" s="610">
        <f t="shared" si="1317"/>
        <v>0</v>
      </c>
      <c r="KY222" s="611"/>
      <c r="KZ222" s="607">
        <f t="shared" si="1366"/>
        <v>0</v>
      </c>
      <c r="LA222" s="608">
        <f t="shared" si="1366"/>
        <v>0</v>
      </c>
      <c r="LB222" s="608">
        <f t="shared" si="1366"/>
        <v>0</v>
      </c>
      <c r="LC222" s="608">
        <f t="shared" si="1366"/>
        <v>0</v>
      </c>
      <c r="LD222" s="608">
        <f t="shared" si="1366"/>
        <v>0</v>
      </c>
      <c r="LE222" s="608">
        <f t="shared" si="1366"/>
        <v>0</v>
      </c>
      <c r="LF222" s="608">
        <f t="shared" si="1366"/>
        <v>0</v>
      </c>
      <c r="LG222" s="608">
        <f t="shared" si="1366"/>
        <v>0</v>
      </c>
      <c r="LH222" s="608">
        <f t="shared" si="1366"/>
        <v>0</v>
      </c>
      <c r="LI222" s="608">
        <f t="shared" si="1366"/>
        <v>0</v>
      </c>
      <c r="LJ222" s="608">
        <f t="shared" si="1366"/>
        <v>0</v>
      </c>
      <c r="LK222" s="608">
        <f t="shared" si="1366"/>
        <v>0</v>
      </c>
      <c r="LL222" s="610">
        <f t="shared" si="1319"/>
        <v>0</v>
      </c>
      <c r="LM222" s="611"/>
      <c r="LN222" s="607">
        <f t="shared" si="1367"/>
        <v>0</v>
      </c>
      <c r="LO222" s="608">
        <f t="shared" si="1367"/>
        <v>0</v>
      </c>
      <c r="LP222" s="608">
        <f t="shared" si="1367"/>
        <v>0</v>
      </c>
      <c r="LQ222" s="608">
        <f t="shared" si="1367"/>
        <v>0</v>
      </c>
      <c r="LR222" s="608">
        <f t="shared" si="1367"/>
        <v>0</v>
      </c>
      <c r="LS222" s="608">
        <f t="shared" si="1367"/>
        <v>0</v>
      </c>
      <c r="LT222" s="608">
        <f t="shared" si="1367"/>
        <v>0</v>
      </c>
      <c r="LU222" s="608">
        <f t="shared" si="1367"/>
        <v>0</v>
      </c>
      <c r="LV222" s="608">
        <f t="shared" si="1367"/>
        <v>0</v>
      </c>
      <c r="LW222" s="608">
        <f t="shared" si="1367"/>
        <v>0</v>
      </c>
      <c r="LX222" s="608">
        <f t="shared" si="1367"/>
        <v>0</v>
      </c>
      <c r="LY222" s="608">
        <f t="shared" si="1367"/>
        <v>0</v>
      </c>
      <c r="LZ222" s="610">
        <f t="shared" si="1321"/>
        <v>0</v>
      </c>
      <c r="MA222" s="611"/>
      <c r="MB222" s="607">
        <f t="shared" si="1368"/>
        <v>0</v>
      </c>
      <c r="MC222" s="608">
        <f t="shared" si="1368"/>
        <v>0</v>
      </c>
      <c r="MD222" s="608">
        <f t="shared" si="1368"/>
        <v>0</v>
      </c>
      <c r="ME222" s="608">
        <f t="shared" si="1368"/>
        <v>0</v>
      </c>
      <c r="MF222" s="608">
        <f t="shared" si="1368"/>
        <v>0</v>
      </c>
      <c r="MG222" s="608">
        <f t="shared" si="1368"/>
        <v>0</v>
      </c>
      <c r="MH222" s="608">
        <f t="shared" si="1368"/>
        <v>0</v>
      </c>
      <c r="MI222" s="608">
        <f t="shared" si="1368"/>
        <v>0</v>
      </c>
      <c r="MJ222" s="608">
        <f t="shared" si="1368"/>
        <v>0</v>
      </c>
      <c r="MK222" s="608">
        <f t="shared" si="1368"/>
        <v>0</v>
      </c>
      <c r="ML222" s="608">
        <f t="shared" si="1368"/>
        <v>0</v>
      </c>
      <c r="MM222" s="608">
        <f t="shared" si="1368"/>
        <v>0</v>
      </c>
      <c r="MN222" s="610">
        <f t="shared" si="1323"/>
        <v>0</v>
      </c>
      <c r="MO222" s="611"/>
      <c r="MP222" s="607">
        <f t="shared" si="1369"/>
        <v>0</v>
      </c>
      <c r="MQ222" s="608">
        <f t="shared" si="1369"/>
        <v>0</v>
      </c>
      <c r="MR222" s="608">
        <f t="shared" si="1369"/>
        <v>0</v>
      </c>
      <c r="MS222" s="608">
        <f t="shared" si="1369"/>
        <v>0</v>
      </c>
      <c r="MT222" s="608">
        <f t="shared" si="1369"/>
        <v>0</v>
      </c>
      <c r="MU222" s="608">
        <f t="shared" si="1369"/>
        <v>0</v>
      </c>
      <c r="MV222" s="608">
        <f t="shared" si="1369"/>
        <v>0</v>
      </c>
      <c r="MW222" s="608">
        <f t="shared" si="1369"/>
        <v>0</v>
      </c>
      <c r="MX222" s="608">
        <f t="shared" si="1369"/>
        <v>0</v>
      </c>
      <c r="MY222" s="608">
        <f t="shared" si="1369"/>
        <v>0</v>
      </c>
      <c r="MZ222" s="608">
        <f t="shared" si="1369"/>
        <v>0</v>
      </c>
      <c r="NA222" s="608">
        <f t="shared" si="1369"/>
        <v>0</v>
      </c>
      <c r="NB222" s="610">
        <f t="shared" si="1325"/>
        <v>0</v>
      </c>
      <c r="NC222" s="611"/>
      <c r="ND222" s="607">
        <f t="shared" si="1370"/>
        <v>0</v>
      </c>
      <c r="NE222" s="608">
        <f t="shared" si="1370"/>
        <v>0</v>
      </c>
      <c r="NF222" s="608">
        <f t="shared" si="1370"/>
        <v>0</v>
      </c>
      <c r="NG222" s="608">
        <f t="shared" si="1370"/>
        <v>0</v>
      </c>
      <c r="NH222" s="608">
        <f t="shared" si="1370"/>
        <v>0</v>
      </c>
      <c r="NI222" s="608">
        <f t="shared" si="1370"/>
        <v>0</v>
      </c>
      <c r="NJ222" s="608">
        <f t="shared" si="1370"/>
        <v>0</v>
      </c>
      <c r="NK222" s="608">
        <f t="shared" si="1370"/>
        <v>0</v>
      </c>
      <c r="NL222" s="608">
        <f t="shared" si="1370"/>
        <v>0</v>
      </c>
      <c r="NM222" s="608">
        <f t="shared" si="1370"/>
        <v>0</v>
      </c>
      <c r="NN222" s="608">
        <f t="shared" si="1370"/>
        <v>0</v>
      </c>
      <c r="NO222" s="608">
        <f t="shared" si="1370"/>
        <v>0</v>
      </c>
      <c r="NP222" s="610">
        <f t="shared" si="1327"/>
        <v>0</v>
      </c>
      <c r="NQ222" s="611"/>
      <c r="NR222" s="607">
        <f t="shared" si="1371"/>
        <v>0</v>
      </c>
      <c r="NS222" s="608">
        <f t="shared" si="1371"/>
        <v>0</v>
      </c>
      <c r="NT222" s="608">
        <f t="shared" si="1371"/>
        <v>0</v>
      </c>
      <c r="NU222" s="608">
        <f t="shared" si="1371"/>
        <v>0</v>
      </c>
      <c r="NV222" s="608">
        <f t="shared" si="1371"/>
        <v>0</v>
      </c>
      <c r="NW222" s="608">
        <f t="shared" si="1371"/>
        <v>0</v>
      </c>
      <c r="NX222" s="608">
        <f t="shared" si="1371"/>
        <v>0</v>
      </c>
      <c r="NY222" s="608">
        <f t="shared" si="1371"/>
        <v>0</v>
      </c>
      <c r="NZ222" s="608">
        <f t="shared" si="1371"/>
        <v>0</v>
      </c>
      <c r="OA222" s="608">
        <f t="shared" si="1371"/>
        <v>0</v>
      </c>
      <c r="OB222" s="608">
        <f t="shared" si="1371"/>
        <v>0</v>
      </c>
      <c r="OC222" s="608">
        <f t="shared" si="1371"/>
        <v>0</v>
      </c>
      <c r="OD222" s="610">
        <f t="shared" si="1329"/>
        <v>0</v>
      </c>
      <c r="OE222" s="611"/>
      <c r="OF222" s="607">
        <f t="shared" si="1372"/>
        <v>0</v>
      </c>
      <c r="OG222" s="608">
        <f t="shared" si="1372"/>
        <v>0</v>
      </c>
      <c r="OH222" s="608">
        <f t="shared" si="1372"/>
        <v>0</v>
      </c>
      <c r="OI222" s="608">
        <f t="shared" si="1372"/>
        <v>0</v>
      </c>
      <c r="OJ222" s="608">
        <f t="shared" si="1372"/>
        <v>0</v>
      </c>
      <c r="OK222" s="608">
        <f t="shared" si="1372"/>
        <v>0</v>
      </c>
      <c r="OL222" s="608">
        <f t="shared" si="1372"/>
        <v>0</v>
      </c>
      <c r="OM222" s="608">
        <f t="shared" si="1372"/>
        <v>0</v>
      </c>
      <c r="ON222" s="608">
        <f t="shared" si="1372"/>
        <v>0</v>
      </c>
      <c r="OO222" s="608">
        <f t="shared" si="1372"/>
        <v>0</v>
      </c>
      <c r="OP222" s="608">
        <f t="shared" si="1372"/>
        <v>0</v>
      </c>
      <c r="OQ222" s="608">
        <f t="shared" si="1372"/>
        <v>0</v>
      </c>
      <c r="OR222" s="610">
        <f t="shared" si="1331"/>
        <v>0</v>
      </c>
      <c r="OS222" s="611"/>
      <c r="OT222" s="607">
        <f t="shared" si="1373"/>
        <v>0</v>
      </c>
      <c r="OU222" s="608">
        <f t="shared" si="1373"/>
        <v>0</v>
      </c>
      <c r="OV222" s="608">
        <f t="shared" si="1373"/>
        <v>0</v>
      </c>
      <c r="OW222" s="608">
        <f t="shared" si="1373"/>
        <v>0</v>
      </c>
      <c r="OX222" s="608">
        <f t="shared" si="1373"/>
        <v>0</v>
      </c>
      <c r="OY222" s="608">
        <f t="shared" si="1373"/>
        <v>0</v>
      </c>
      <c r="OZ222" s="608">
        <f t="shared" si="1373"/>
        <v>0</v>
      </c>
      <c r="PA222" s="608">
        <f t="shared" si="1373"/>
        <v>0</v>
      </c>
      <c r="PB222" s="608">
        <f t="shared" si="1373"/>
        <v>0</v>
      </c>
      <c r="PC222" s="608">
        <f t="shared" si="1373"/>
        <v>0</v>
      </c>
      <c r="PD222" s="608">
        <f t="shared" si="1373"/>
        <v>0</v>
      </c>
      <c r="PE222" s="608">
        <f t="shared" si="1373"/>
        <v>0</v>
      </c>
      <c r="PF222" s="610">
        <f t="shared" si="1333"/>
        <v>0</v>
      </c>
      <c r="PG222" s="611"/>
      <c r="PH222" s="607">
        <f t="shared" si="1374"/>
        <v>0</v>
      </c>
      <c r="PI222" s="608">
        <f t="shared" si="1374"/>
        <v>0</v>
      </c>
      <c r="PJ222" s="608">
        <f t="shared" si="1374"/>
        <v>0</v>
      </c>
      <c r="PK222" s="608">
        <f t="shared" si="1374"/>
        <v>0</v>
      </c>
      <c r="PL222" s="608">
        <f t="shared" si="1374"/>
        <v>0</v>
      </c>
      <c r="PM222" s="608">
        <f t="shared" si="1374"/>
        <v>0</v>
      </c>
      <c r="PN222" s="608">
        <f t="shared" si="1374"/>
        <v>0</v>
      </c>
      <c r="PO222" s="608">
        <f t="shared" si="1374"/>
        <v>0</v>
      </c>
      <c r="PP222" s="608">
        <f t="shared" si="1374"/>
        <v>0</v>
      </c>
      <c r="PQ222" s="608">
        <f t="shared" si="1374"/>
        <v>0</v>
      </c>
      <c r="PR222" s="608">
        <f t="shared" si="1374"/>
        <v>0</v>
      </c>
      <c r="PS222" s="608">
        <f t="shared" si="1374"/>
        <v>0</v>
      </c>
      <c r="PT222" s="610">
        <f t="shared" si="1335"/>
        <v>0</v>
      </c>
      <c r="PU222" s="611"/>
      <c r="PV222" s="607">
        <f t="shared" si="1375"/>
        <v>0</v>
      </c>
      <c r="PW222" s="608">
        <f t="shared" si="1375"/>
        <v>0</v>
      </c>
      <c r="PX222" s="608">
        <f t="shared" si="1375"/>
        <v>0</v>
      </c>
      <c r="PY222" s="608">
        <f t="shared" si="1375"/>
        <v>0</v>
      </c>
      <c r="PZ222" s="608">
        <f t="shared" si="1375"/>
        <v>0</v>
      </c>
      <c r="QA222" s="608">
        <f t="shared" si="1375"/>
        <v>0</v>
      </c>
      <c r="QB222" s="608">
        <f t="shared" si="1375"/>
        <v>0</v>
      </c>
      <c r="QC222" s="608">
        <f t="shared" si="1375"/>
        <v>0</v>
      </c>
      <c r="QD222" s="608">
        <f t="shared" si="1375"/>
        <v>0</v>
      </c>
      <c r="QE222" s="608">
        <f t="shared" si="1375"/>
        <v>0</v>
      </c>
      <c r="QF222" s="608">
        <f t="shared" si="1375"/>
        <v>0</v>
      </c>
      <c r="QG222" s="608">
        <f t="shared" si="1375"/>
        <v>0</v>
      </c>
      <c r="QH222" s="610">
        <f t="shared" si="1337"/>
        <v>0</v>
      </c>
      <c r="QI222" s="611"/>
      <c r="QJ222" s="607">
        <f t="shared" si="1376"/>
        <v>0</v>
      </c>
      <c r="QK222" s="608">
        <f t="shared" si="1376"/>
        <v>0</v>
      </c>
      <c r="QL222" s="608">
        <f t="shared" si="1376"/>
        <v>0</v>
      </c>
      <c r="QM222" s="608">
        <f t="shared" si="1376"/>
        <v>0</v>
      </c>
      <c r="QN222" s="608">
        <f t="shared" si="1376"/>
        <v>0</v>
      </c>
      <c r="QO222" s="608">
        <f t="shared" si="1376"/>
        <v>0</v>
      </c>
      <c r="QP222" s="608">
        <f t="shared" si="1376"/>
        <v>0</v>
      </c>
      <c r="QQ222" s="608">
        <f t="shared" si="1376"/>
        <v>0</v>
      </c>
      <c r="QR222" s="608">
        <f t="shared" si="1376"/>
        <v>0</v>
      </c>
      <c r="QS222" s="608">
        <f t="shared" si="1376"/>
        <v>0</v>
      </c>
      <c r="QT222" s="608">
        <f t="shared" si="1376"/>
        <v>0</v>
      </c>
      <c r="QU222" s="608">
        <f t="shared" si="1376"/>
        <v>0</v>
      </c>
      <c r="QV222" s="610">
        <f t="shared" si="1339"/>
        <v>0</v>
      </c>
      <c r="QW222" s="611"/>
      <c r="QX222" s="610">
        <f t="shared" si="1340"/>
        <v>3.65</v>
      </c>
      <c r="QY222" s="610">
        <f t="shared" si="1377"/>
        <v>0</v>
      </c>
      <c r="QZ222" s="610">
        <f t="shared" si="1377"/>
        <v>0</v>
      </c>
      <c r="RA222" s="610">
        <f t="shared" si="1377"/>
        <v>0</v>
      </c>
      <c r="RB222" s="610">
        <f t="shared" si="1377"/>
        <v>0</v>
      </c>
      <c r="RC222" s="610">
        <f t="shared" si="1377"/>
        <v>0</v>
      </c>
      <c r="RD222" s="610">
        <f t="shared" si="1377"/>
        <v>0</v>
      </c>
      <c r="RE222" s="610">
        <f t="shared" si="1377"/>
        <v>0</v>
      </c>
      <c r="RF222" s="610">
        <f t="shared" si="1377"/>
        <v>0</v>
      </c>
      <c r="RG222" s="610">
        <f t="shared" si="1377"/>
        <v>0</v>
      </c>
      <c r="RH222" s="610">
        <f t="shared" si="1377"/>
        <v>0</v>
      </c>
      <c r="RI222" s="610">
        <f t="shared" si="1377"/>
        <v>0</v>
      </c>
      <c r="RJ222" s="610">
        <f t="shared" si="1343"/>
        <v>3.65</v>
      </c>
    </row>
    <row r="223" spans="1:478" s="392" customFormat="1" x14ac:dyDescent="0.25">
      <c r="A223" s="589" t="s">
        <v>971</v>
      </c>
      <c r="B223" s="255" t="s">
        <v>88</v>
      </c>
      <c r="C223" s="313"/>
      <c r="D223" s="607">
        <f t="shared" si="1344"/>
        <v>0</v>
      </c>
      <c r="E223" s="608">
        <f t="shared" si="1344"/>
        <v>0</v>
      </c>
      <c r="F223" s="608">
        <f t="shared" si="1344"/>
        <v>0</v>
      </c>
      <c r="G223" s="608">
        <f t="shared" si="1344"/>
        <v>0</v>
      </c>
      <c r="H223" s="608">
        <f t="shared" si="1344"/>
        <v>0</v>
      </c>
      <c r="I223" s="608">
        <f t="shared" si="1344"/>
        <v>0</v>
      </c>
      <c r="J223" s="608">
        <f t="shared" si="1344"/>
        <v>0</v>
      </c>
      <c r="K223" s="608">
        <f t="shared" si="1344"/>
        <v>0</v>
      </c>
      <c r="L223" s="608">
        <f t="shared" si="1344"/>
        <v>0</v>
      </c>
      <c r="M223" s="608">
        <f t="shared" si="1344"/>
        <v>0</v>
      </c>
      <c r="N223" s="608">
        <f t="shared" si="1344"/>
        <v>0</v>
      </c>
      <c r="O223" s="608">
        <f t="shared" si="1344"/>
        <v>0</v>
      </c>
      <c r="P223" s="610">
        <f t="shared" si="1275"/>
        <v>0</v>
      </c>
      <c r="Q223" s="611"/>
      <c r="R223" s="607">
        <f t="shared" si="1345"/>
        <v>0</v>
      </c>
      <c r="S223" s="608">
        <f t="shared" si="1345"/>
        <v>0</v>
      </c>
      <c r="T223" s="608">
        <f t="shared" si="1345"/>
        <v>0</v>
      </c>
      <c r="U223" s="608">
        <f t="shared" si="1345"/>
        <v>0</v>
      </c>
      <c r="V223" s="608">
        <f t="shared" si="1345"/>
        <v>0</v>
      </c>
      <c r="W223" s="608">
        <f t="shared" si="1345"/>
        <v>0</v>
      </c>
      <c r="X223" s="608">
        <f t="shared" si="1345"/>
        <v>0</v>
      </c>
      <c r="Y223" s="608">
        <f t="shared" si="1345"/>
        <v>0</v>
      </c>
      <c r="Z223" s="608">
        <f t="shared" si="1345"/>
        <v>0</v>
      </c>
      <c r="AA223" s="608">
        <f t="shared" si="1345"/>
        <v>0</v>
      </c>
      <c r="AB223" s="608">
        <f t="shared" si="1345"/>
        <v>0</v>
      </c>
      <c r="AC223" s="608">
        <f t="shared" si="1345"/>
        <v>0</v>
      </c>
      <c r="AD223" s="610">
        <f t="shared" si="1277"/>
        <v>0</v>
      </c>
      <c r="AE223" s="611"/>
      <c r="AF223" s="607">
        <f t="shared" si="1346"/>
        <v>0</v>
      </c>
      <c r="AG223" s="608">
        <f t="shared" si="1346"/>
        <v>0</v>
      </c>
      <c r="AH223" s="608">
        <f t="shared" si="1346"/>
        <v>0</v>
      </c>
      <c r="AI223" s="608">
        <f t="shared" si="1346"/>
        <v>0</v>
      </c>
      <c r="AJ223" s="608">
        <f t="shared" si="1346"/>
        <v>0</v>
      </c>
      <c r="AK223" s="608">
        <f t="shared" si="1346"/>
        <v>0</v>
      </c>
      <c r="AL223" s="608">
        <f t="shared" si="1346"/>
        <v>0</v>
      </c>
      <c r="AM223" s="608">
        <f t="shared" si="1346"/>
        <v>0</v>
      </c>
      <c r="AN223" s="608">
        <f t="shared" si="1346"/>
        <v>0</v>
      </c>
      <c r="AO223" s="608">
        <f t="shared" si="1346"/>
        <v>0</v>
      </c>
      <c r="AP223" s="608">
        <f t="shared" si="1346"/>
        <v>0</v>
      </c>
      <c r="AQ223" s="608">
        <f t="shared" si="1346"/>
        <v>0</v>
      </c>
      <c r="AR223" s="610">
        <f t="shared" si="1279"/>
        <v>0</v>
      </c>
      <c r="AS223" s="611"/>
      <c r="AT223" s="607">
        <f t="shared" si="1347"/>
        <v>0</v>
      </c>
      <c r="AU223" s="608">
        <f t="shared" si="1347"/>
        <v>0</v>
      </c>
      <c r="AV223" s="608">
        <f t="shared" si="1347"/>
        <v>0</v>
      </c>
      <c r="AW223" s="608">
        <f t="shared" si="1347"/>
        <v>0</v>
      </c>
      <c r="AX223" s="608">
        <f t="shared" si="1347"/>
        <v>0</v>
      </c>
      <c r="AY223" s="608">
        <f t="shared" si="1347"/>
        <v>0</v>
      </c>
      <c r="AZ223" s="608">
        <f t="shared" si="1347"/>
        <v>0</v>
      </c>
      <c r="BA223" s="608">
        <f t="shared" si="1347"/>
        <v>0</v>
      </c>
      <c r="BB223" s="608">
        <f t="shared" si="1347"/>
        <v>0</v>
      </c>
      <c r="BC223" s="608">
        <f t="shared" si="1347"/>
        <v>0</v>
      </c>
      <c r="BD223" s="608">
        <f t="shared" si="1347"/>
        <v>0</v>
      </c>
      <c r="BE223" s="608">
        <f t="shared" si="1347"/>
        <v>0</v>
      </c>
      <c r="BF223" s="610">
        <f t="shared" si="1281"/>
        <v>0</v>
      </c>
      <c r="BG223" s="611"/>
      <c r="BH223" s="607">
        <f t="shared" si="1348"/>
        <v>0</v>
      </c>
      <c r="BI223" s="608">
        <f t="shared" si="1348"/>
        <v>0</v>
      </c>
      <c r="BJ223" s="608">
        <f t="shared" si="1348"/>
        <v>0</v>
      </c>
      <c r="BK223" s="608">
        <f t="shared" si="1348"/>
        <v>0</v>
      </c>
      <c r="BL223" s="608">
        <f t="shared" si="1348"/>
        <v>0</v>
      </c>
      <c r="BM223" s="608">
        <f t="shared" si="1348"/>
        <v>0</v>
      </c>
      <c r="BN223" s="608">
        <f t="shared" si="1348"/>
        <v>0</v>
      </c>
      <c r="BO223" s="608">
        <f t="shared" si="1348"/>
        <v>0</v>
      </c>
      <c r="BP223" s="608">
        <f t="shared" si="1348"/>
        <v>0</v>
      </c>
      <c r="BQ223" s="608">
        <f t="shared" si="1348"/>
        <v>0</v>
      </c>
      <c r="BR223" s="608">
        <f t="shared" si="1348"/>
        <v>0</v>
      </c>
      <c r="BS223" s="608">
        <f t="shared" si="1348"/>
        <v>0</v>
      </c>
      <c r="BT223" s="610">
        <f t="shared" si="1283"/>
        <v>0</v>
      </c>
      <c r="BU223" s="621"/>
      <c r="BV223" s="607">
        <f t="shared" si="1349"/>
        <v>0</v>
      </c>
      <c r="BW223" s="608">
        <f t="shared" si="1349"/>
        <v>0</v>
      </c>
      <c r="BX223" s="608">
        <f t="shared" si="1349"/>
        <v>0</v>
      </c>
      <c r="BY223" s="608">
        <f t="shared" si="1349"/>
        <v>0</v>
      </c>
      <c r="BZ223" s="608">
        <f t="shared" si="1349"/>
        <v>0</v>
      </c>
      <c r="CA223" s="608">
        <f t="shared" si="1349"/>
        <v>0</v>
      </c>
      <c r="CB223" s="608">
        <f t="shared" si="1349"/>
        <v>0</v>
      </c>
      <c r="CC223" s="608">
        <f t="shared" si="1349"/>
        <v>0</v>
      </c>
      <c r="CD223" s="608">
        <f t="shared" si="1349"/>
        <v>0</v>
      </c>
      <c r="CE223" s="608">
        <f t="shared" si="1349"/>
        <v>0</v>
      </c>
      <c r="CF223" s="608">
        <f t="shared" si="1349"/>
        <v>0</v>
      </c>
      <c r="CG223" s="608">
        <f t="shared" si="1349"/>
        <v>0</v>
      </c>
      <c r="CH223" s="610">
        <f t="shared" si="1285"/>
        <v>0</v>
      </c>
      <c r="CI223" s="611"/>
      <c r="CJ223" s="607">
        <f t="shared" si="1350"/>
        <v>0</v>
      </c>
      <c r="CK223" s="608">
        <f t="shared" si="1350"/>
        <v>0</v>
      </c>
      <c r="CL223" s="608">
        <f t="shared" si="1350"/>
        <v>0</v>
      </c>
      <c r="CM223" s="608">
        <f t="shared" si="1350"/>
        <v>0</v>
      </c>
      <c r="CN223" s="608">
        <f t="shared" si="1350"/>
        <v>0</v>
      </c>
      <c r="CO223" s="608">
        <f t="shared" si="1350"/>
        <v>0</v>
      </c>
      <c r="CP223" s="608">
        <f t="shared" si="1350"/>
        <v>0</v>
      </c>
      <c r="CQ223" s="608">
        <f t="shared" si="1350"/>
        <v>0</v>
      </c>
      <c r="CR223" s="608">
        <f t="shared" si="1350"/>
        <v>0</v>
      </c>
      <c r="CS223" s="608">
        <f t="shared" si="1350"/>
        <v>0</v>
      </c>
      <c r="CT223" s="608">
        <f t="shared" si="1350"/>
        <v>0</v>
      </c>
      <c r="CU223" s="608">
        <f t="shared" si="1350"/>
        <v>0</v>
      </c>
      <c r="CV223" s="610">
        <f t="shared" si="1287"/>
        <v>0</v>
      </c>
      <c r="CW223" s="611"/>
      <c r="CX223" s="607">
        <f t="shared" si="1351"/>
        <v>0</v>
      </c>
      <c r="CY223" s="608">
        <f t="shared" si="1351"/>
        <v>0</v>
      </c>
      <c r="CZ223" s="608">
        <f t="shared" si="1351"/>
        <v>0</v>
      </c>
      <c r="DA223" s="608">
        <f t="shared" si="1351"/>
        <v>0</v>
      </c>
      <c r="DB223" s="608">
        <f t="shared" si="1351"/>
        <v>0</v>
      </c>
      <c r="DC223" s="608">
        <f t="shared" si="1351"/>
        <v>0</v>
      </c>
      <c r="DD223" s="608">
        <f t="shared" si="1351"/>
        <v>0</v>
      </c>
      <c r="DE223" s="608">
        <f t="shared" si="1351"/>
        <v>0</v>
      </c>
      <c r="DF223" s="608">
        <f t="shared" si="1351"/>
        <v>0</v>
      </c>
      <c r="DG223" s="608">
        <f t="shared" si="1351"/>
        <v>0</v>
      </c>
      <c r="DH223" s="608">
        <f t="shared" si="1351"/>
        <v>0</v>
      </c>
      <c r="DI223" s="608">
        <f t="shared" si="1351"/>
        <v>0</v>
      </c>
      <c r="DJ223" s="610">
        <f t="shared" si="1289"/>
        <v>0</v>
      </c>
      <c r="DK223" s="611"/>
      <c r="DL223" s="607">
        <f t="shared" si="1352"/>
        <v>0</v>
      </c>
      <c r="DM223" s="608">
        <f t="shared" si="1352"/>
        <v>0</v>
      </c>
      <c r="DN223" s="608">
        <f t="shared" si="1352"/>
        <v>0</v>
      </c>
      <c r="DO223" s="608">
        <f t="shared" si="1352"/>
        <v>0</v>
      </c>
      <c r="DP223" s="608">
        <f t="shared" si="1352"/>
        <v>0</v>
      </c>
      <c r="DQ223" s="608">
        <f t="shared" si="1352"/>
        <v>0</v>
      </c>
      <c r="DR223" s="608">
        <f t="shared" si="1352"/>
        <v>0</v>
      </c>
      <c r="DS223" s="608">
        <f t="shared" si="1352"/>
        <v>0</v>
      </c>
      <c r="DT223" s="608">
        <f t="shared" si="1352"/>
        <v>0</v>
      </c>
      <c r="DU223" s="608">
        <f t="shared" si="1352"/>
        <v>0</v>
      </c>
      <c r="DV223" s="608">
        <f t="shared" si="1352"/>
        <v>0</v>
      </c>
      <c r="DW223" s="608">
        <f t="shared" si="1352"/>
        <v>0</v>
      </c>
      <c r="DX223" s="610">
        <f t="shared" si="1291"/>
        <v>0</v>
      </c>
      <c r="DY223" s="611"/>
      <c r="DZ223" s="607">
        <f t="shared" si="1353"/>
        <v>0</v>
      </c>
      <c r="EA223" s="608">
        <f t="shared" si="1353"/>
        <v>0</v>
      </c>
      <c r="EB223" s="608">
        <f t="shared" si="1353"/>
        <v>0</v>
      </c>
      <c r="EC223" s="608">
        <f t="shared" si="1353"/>
        <v>0</v>
      </c>
      <c r="ED223" s="608">
        <f t="shared" si="1353"/>
        <v>0</v>
      </c>
      <c r="EE223" s="608">
        <f t="shared" si="1353"/>
        <v>0</v>
      </c>
      <c r="EF223" s="608">
        <f t="shared" si="1353"/>
        <v>0</v>
      </c>
      <c r="EG223" s="608">
        <f t="shared" si="1353"/>
        <v>0</v>
      </c>
      <c r="EH223" s="608">
        <f t="shared" si="1353"/>
        <v>0</v>
      </c>
      <c r="EI223" s="608">
        <f t="shared" si="1353"/>
        <v>0</v>
      </c>
      <c r="EJ223" s="608">
        <f t="shared" si="1353"/>
        <v>0</v>
      </c>
      <c r="EK223" s="608">
        <f t="shared" si="1353"/>
        <v>0</v>
      </c>
      <c r="EL223" s="610">
        <f t="shared" si="1293"/>
        <v>0</v>
      </c>
      <c r="EM223" s="611"/>
      <c r="EN223" s="607">
        <f t="shared" si="1354"/>
        <v>0</v>
      </c>
      <c r="EO223" s="608">
        <f t="shared" si="1354"/>
        <v>0</v>
      </c>
      <c r="EP223" s="608">
        <f t="shared" si="1354"/>
        <v>0</v>
      </c>
      <c r="EQ223" s="608">
        <f t="shared" si="1354"/>
        <v>0</v>
      </c>
      <c r="ER223" s="608">
        <f t="shared" si="1354"/>
        <v>0</v>
      </c>
      <c r="ES223" s="608">
        <f t="shared" si="1354"/>
        <v>0</v>
      </c>
      <c r="ET223" s="608">
        <f t="shared" si="1354"/>
        <v>0</v>
      </c>
      <c r="EU223" s="608">
        <f t="shared" si="1354"/>
        <v>0</v>
      </c>
      <c r="EV223" s="608">
        <f t="shared" si="1354"/>
        <v>0</v>
      </c>
      <c r="EW223" s="608">
        <f t="shared" si="1354"/>
        <v>0</v>
      </c>
      <c r="EX223" s="608">
        <f t="shared" si="1354"/>
        <v>0</v>
      </c>
      <c r="EY223" s="608">
        <f t="shared" si="1354"/>
        <v>0</v>
      </c>
      <c r="EZ223" s="610">
        <f t="shared" si="1295"/>
        <v>0</v>
      </c>
      <c r="FA223" s="611"/>
      <c r="FB223" s="607">
        <f t="shared" si="1355"/>
        <v>0</v>
      </c>
      <c r="FC223" s="608">
        <f t="shared" si="1355"/>
        <v>0</v>
      </c>
      <c r="FD223" s="608">
        <f t="shared" si="1355"/>
        <v>0</v>
      </c>
      <c r="FE223" s="608">
        <f t="shared" si="1355"/>
        <v>0</v>
      </c>
      <c r="FF223" s="608">
        <f t="shared" si="1355"/>
        <v>0</v>
      </c>
      <c r="FG223" s="608">
        <f t="shared" si="1355"/>
        <v>0</v>
      </c>
      <c r="FH223" s="608">
        <f t="shared" si="1355"/>
        <v>0</v>
      </c>
      <c r="FI223" s="608">
        <f t="shared" si="1355"/>
        <v>0</v>
      </c>
      <c r="FJ223" s="608">
        <f t="shared" si="1355"/>
        <v>0</v>
      </c>
      <c r="FK223" s="608">
        <f t="shared" si="1355"/>
        <v>0</v>
      </c>
      <c r="FL223" s="608">
        <f t="shared" si="1355"/>
        <v>0</v>
      </c>
      <c r="FM223" s="608">
        <f t="shared" si="1355"/>
        <v>0</v>
      </c>
      <c r="FN223" s="610">
        <f t="shared" si="1297"/>
        <v>0</v>
      </c>
      <c r="FO223" s="611"/>
      <c r="FP223" s="607">
        <f t="shared" si="1356"/>
        <v>0</v>
      </c>
      <c r="FQ223" s="608">
        <f t="shared" si="1356"/>
        <v>0</v>
      </c>
      <c r="FR223" s="608">
        <f t="shared" si="1356"/>
        <v>0</v>
      </c>
      <c r="FS223" s="608">
        <f t="shared" si="1356"/>
        <v>0</v>
      </c>
      <c r="FT223" s="608">
        <f t="shared" si="1356"/>
        <v>0</v>
      </c>
      <c r="FU223" s="608">
        <f t="shared" si="1356"/>
        <v>0</v>
      </c>
      <c r="FV223" s="608">
        <f t="shared" si="1356"/>
        <v>0</v>
      </c>
      <c r="FW223" s="608">
        <f t="shared" si="1356"/>
        <v>0</v>
      </c>
      <c r="FX223" s="608">
        <f t="shared" si="1356"/>
        <v>0</v>
      </c>
      <c r="FY223" s="608">
        <f t="shared" si="1356"/>
        <v>0</v>
      </c>
      <c r="FZ223" s="608">
        <f t="shared" si="1356"/>
        <v>0</v>
      </c>
      <c r="GA223" s="608">
        <f t="shared" si="1356"/>
        <v>0</v>
      </c>
      <c r="GB223" s="610">
        <f t="shared" si="1299"/>
        <v>0</v>
      </c>
      <c r="GC223" s="611"/>
      <c r="GD223" s="607">
        <f t="shared" si="1357"/>
        <v>0</v>
      </c>
      <c r="GE223" s="608">
        <f t="shared" si="1357"/>
        <v>0</v>
      </c>
      <c r="GF223" s="608">
        <f t="shared" si="1357"/>
        <v>0</v>
      </c>
      <c r="GG223" s="608">
        <f t="shared" si="1357"/>
        <v>0</v>
      </c>
      <c r="GH223" s="608">
        <f t="shared" si="1357"/>
        <v>0</v>
      </c>
      <c r="GI223" s="608">
        <f t="shared" si="1357"/>
        <v>0</v>
      </c>
      <c r="GJ223" s="608">
        <f t="shared" si="1357"/>
        <v>0</v>
      </c>
      <c r="GK223" s="608">
        <f t="shared" si="1357"/>
        <v>0</v>
      </c>
      <c r="GL223" s="608">
        <f t="shared" si="1357"/>
        <v>0</v>
      </c>
      <c r="GM223" s="608">
        <f t="shared" si="1357"/>
        <v>0</v>
      </c>
      <c r="GN223" s="608">
        <f t="shared" si="1357"/>
        <v>0</v>
      </c>
      <c r="GO223" s="608">
        <f t="shared" si="1357"/>
        <v>0</v>
      </c>
      <c r="GP223" s="610">
        <f t="shared" si="1301"/>
        <v>0</v>
      </c>
      <c r="GQ223" s="611"/>
      <c r="GR223" s="607">
        <f t="shared" si="1358"/>
        <v>0</v>
      </c>
      <c r="GS223" s="608">
        <f t="shared" si="1358"/>
        <v>151.11000000000001</v>
      </c>
      <c r="GT223" s="608">
        <f t="shared" si="1358"/>
        <v>0</v>
      </c>
      <c r="GU223" s="608">
        <f t="shared" si="1358"/>
        <v>0</v>
      </c>
      <c r="GV223" s="608">
        <f t="shared" si="1358"/>
        <v>0</v>
      </c>
      <c r="GW223" s="608">
        <f t="shared" si="1358"/>
        <v>0</v>
      </c>
      <c r="GX223" s="608">
        <f t="shared" si="1358"/>
        <v>0</v>
      </c>
      <c r="GY223" s="608">
        <f t="shared" si="1358"/>
        <v>0</v>
      </c>
      <c r="GZ223" s="608">
        <f t="shared" si="1358"/>
        <v>0</v>
      </c>
      <c r="HA223" s="608">
        <f t="shared" si="1358"/>
        <v>0</v>
      </c>
      <c r="HB223" s="608">
        <f t="shared" si="1358"/>
        <v>0</v>
      </c>
      <c r="HC223" s="608">
        <f t="shared" si="1358"/>
        <v>0</v>
      </c>
      <c r="HD223" s="610">
        <f t="shared" si="1303"/>
        <v>151.11000000000001</v>
      </c>
      <c r="HE223" s="611"/>
      <c r="HF223" s="607">
        <f t="shared" si="1359"/>
        <v>0</v>
      </c>
      <c r="HG223" s="608">
        <f t="shared" si="1359"/>
        <v>0</v>
      </c>
      <c r="HH223" s="608">
        <f t="shared" si="1359"/>
        <v>0</v>
      </c>
      <c r="HI223" s="608">
        <f t="shared" si="1359"/>
        <v>0</v>
      </c>
      <c r="HJ223" s="608">
        <f t="shared" si="1359"/>
        <v>0</v>
      </c>
      <c r="HK223" s="608">
        <f t="shared" si="1359"/>
        <v>0</v>
      </c>
      <c r="HL223" s="608">
        <f t="shared" si="1359"/>
        <v>0</v>
      </c>
      <c r="HM223" s="608">
        <f t="shared" si="1359"/>
        <v>0</v>
      </c>
      <c r="HN223" s="608">
        <f t="shared" si="1359"/>
        <v>0</v>
      </c>
      <c r="HO223" s="608">
        <f t="shared" si="1359"/>
        <v>0</v>
      </c>
      <c r="HP223" s="608">
        <f t="shared" si="1359"/>
        <v>0</v>
      </c>
      <c r="HQ223" s="608">
        <f t="shared" si="1359"/>
        <v>0</v>
      </c>
      <c r="HR223" s="610">
        <f t="shared" si="1305"/>
        <v>0</v>
      </c>
      <c r="HS223" s="611"/>
      <c r="HT223" s="607">
        <f t="shared" si="1360"/>
        <v>0</v>
      </c>
      <c r="HU223" s="608">
        <f t="shared" si="1360"/>
        <v>0</v>
      </c>
      <c r="HV223" s="608">
        <f t="shared" si="1360"/>
        <v>0</v>
      </c>
      <c r="HW223" s="608">
        <f t="shared" si="1360"/>
        <v>0</v>
      </c>
      <c r="HX223" s="608">
        <f t="shared" si="1360"/>
        <v>0</v>
      </c>
      <c r="HY223" s="608">
        <f t="shared" si="1360"/>
        <v>0</v>
      </c>
      <c r="HZ223" s="608">
        <f t="shared" si="1360"/>
        <v>0</v>
      </c>
      <c r="IA223" s="608">
        <f t="shared" si="1360"/>
        <v>0</v>
      </c>
      <c r="IB223" s="608">
        <f t="shared" si="1360"/>
        <v>0</v>
      </c>
      <c r="IC223" s="608">
        <f t="shared" si="1360"/>
        <v>0</v>
      </c>
      <c r="ID223" s="608">
        <f t="shared" si="1360"/>
        <v>0</v>
      </c>
      <c r="IE223" s="608">
        <f t="shared" si="1360"/>
        <v>0</v>
      </c>
      <c r="IF223" s="610">
        <f t="shared" si="1307"/>
        <v>0</v>
      </c>
      <c r="IG223" s="611"/>
      <c r="IH223" s="607">
        <f t="shared" si="1361"/>
        <v>0</v>
      </c>
      <c r="II223" s="608">
        <f t="shared" si="1361"/>
        <v>0</v>
      </c>
      <c r="IJ223" s="608">
        <f t="shared" si="1361"/>
        <v>0</v>
      </c>
      <c r="IK223" s="608">
        <f t="shared" si="1361"/>
        <v>0</v>
      </c>
      <c r="IL223" s="608">
        <f t="shared" si="1361"/>
        <v>0</v>
      </c>
      <c r="IM223" s="608">
        <f t="shared" si="1361"/>
        <v>0</v>
      </c>
      <c r="IN223" s="608">
        <f t="shared" si="1361"/>
        <v>0</v>
      </c>
      <c r="IO223" s="608">
        <f t="shared" si="1361"/>
        <v>0</v>
      </c>
      <c r="IP223" s="608">
        <f t="shared" si="1361"/>
        <v>0</v>
      </c>
      <c r="IQ223" s="608">
        <f t="shared" si="1361"/>
        <v>0</v>
      </c>
      <c r="IR223" s="608">
        <f t="shared" si="1361"/>
        <v>0</v>
      </c>
      <c r="IS223" s="608">
        <f t="shared" si="1361"/>
        <v>0</v>
      </c>
      <c r="IT223" s="610">
        <f t="shared" si="1309"/>
        <v>0</v>
      </c>
      <c r="IU223" s="611"/>
      <c r="IV223" s="607">
        <f t="shared" si="1362"/>
        <v>0</v>
      </c>
      <c r="IW223" s="608">
        <f t="shared" si="1362"/>
        <v>0</v>
      </c>
      <c r="IX223" s="608">
        <f t="shared" si="1362"/>
        <v>0</v>
      </c>
      <c r="IY223" s="608">
        <f t="shared" si="1362"/>
        <v>0</v>
      </c>
      <c r="IZ223" s="608">
        <f t="shared" si="1362"/>
        <v>0</v>
      </c>
      <c r="JA223" s="608">
        <f t="shared" si="1362"/>
        <v>0</v>
      </c>
      <c r="JB223" s="608">
        <f t="shared" si="1362"/>
        <v>0</v>
      </c>
      <c r="JC223" s="608">
        <f t="shared" si="1362"/>
        <v>0</v>
      </c>
      <c r="JD223" s="608">
        <f t="shared" si="1362"/>
        <v>0</v>
      </c>
      <c r="JE223" s="608">
        <f t="shared" si="1362"/>
        <v>0</v>
      </c>
      <c r="JF223" s="608">
        <f t="shared" si="1362"/>
        <v>0</v>
      </c>
      <c r="JG223" s="608">
        <f t="shared" si="1362"/>
        <v>0</v>
      </c>
      <c r="JH223" s="610">
        <f t="shared" si="1311"/>
        <v>0</v>
      </c>
      <c r="JI223" s="611"/>
      <c r="JJ223" s="607">
        <f t="shared" si="1363"/>
        <v>0</v>
      </c>
      <c r="JK223" s="608">
        <f t="shared" si="1363"/>
        <v>0</v>
      </c>
      <c r="JL223" s="608">
        <f t="shared" si="1363"/>
        <v>0</v>
      </c>
      <c r="JM223" s="608">
        <f t="shared" si="1363"/>
        <v>0</v>
      </c>
      <c r="JN223" s="608">
        <f t="shared" si="1363"/>
        <v>0</v>
      </c>
      <c r="JO223" s="608">
        <f t="shared" si="1363"/>
        <v>0</v>
      </c>
      <c r="JP223" s="608">
        <f t="shared" si="1363"/>
        <v>0</v>
      </c>
      <c r="JQ223" s="608">
        <f t="shared" si="1363"/>
        <v>0</v>
      </c>
      <c r="JR223" s="608">
        <f t="shared" si="1363"/>
        <v>0</v>
      </c>
      <c r="JS223" s="608">
        <f t="shared" si="1363"/>
        <v>0</v>
      </c>
      <c r="JT223" s="608">
        <f t="shared" si="1363"/>
        <v>0</v>
      </c>
      <c r="JU223" s="608">
        <f t="shared" si="1363"/>
        <v>0</v>
      </c>
      <c r="JV223" s="610">
        <f t="shared" si="1313"/>
        <v>0</v>
      </c>
      <c r="JW223" s="611"/>
      <c r="JX223" s="607">
        <f t="shared" si="1364"/>
        <v>0</v>
      </c>
      <c r="JY223" s="608">
        <f t="shared" si="1364"/>
        <v>0</v>
      </c>
      <c r="JZ223" s="608">
        <f t="shared" si="1364"/>
        <v>0</v>
      </c>
      <c r="KA223" s="608">
        <f t="shared" si="1364"/>
        <v>0</v>
      </c>
      <c r="KB223" s="608">
        <f t="shared" si="1364"/>
        <v>0</v>
      </c>
      <c r="KC223" s="608">
        <f t="shared" si="1364"/>
        <v>0</v>
      </c>
      <c r="KD223" s="608">
        <f t="shared" si="1364"/>
        <v>0</v>
      </c>
      <c r="KE223" s="608">
        <f t="shared" si="1364"/>
        <v>0</v>
      </c>
      <c r="KF223" s="608">
        <f t="shared" si="1364"/>
        <v>0</v>
      </c>
      <c r="KG223" s="608">
        <f t="shared" si="1364"/>
        <v>0</v>
      </c>
      <c r="KH223" s="608">
        <f t="shared" si="1364"/>
        <v>0</v>
      </c>
      <c r="KI223" s="608">
        <f t="shared" si="1364"/>
        <v>0</v>
      </c>
      <c r="KJ223" s="610">
        <f t="shared" si="1315"/>
        <v>0</v>
      </c>
      <c r="KK223" s="611"/>
      <c r="KL223" s="607">
        <f t="shared" si="1365"/>
        <v>0</v>
      </c>
      <c r="KM223" s="608">
        <f t="shared" si="1365"/>
        <v>0</v>
      </c>
      <c r="KN223" s="608">
        <f t="shared" si="1365"/>
        <v>0</v>
      </c>
      <c r="KO223" s="608">
        <f t="shared" si="1365"/>
        <v>0</v>
      </c>
      <c r="KP223" s="608">
        <f t="shared" si="1365"/>
        <v>0</v>
      </c>
      <c r="KQ223" s="608">
        <f t="shared" si="1365"/>
        <v>0</v>
      </c>
      <c r="KR223" s="608">
        <f t="shared" si="1365"/>
        <v>0</v>
      </c>
      <c r="KS223" s="608">
        <f t="shared" si="1365"/>
        <v>0</v>
      </c>
      <c r="KT223" s="608">
        <f t="shared" si="1365"/>
        <v>0</v>
      </c>
      <c r="KU223" s="608">
        <f t="shared" si="1365"/>
        <v>0</v>
      </c>
      <c r="KV223" s="608">
        <f t="shared" si="1365"/>
        <v>0</v>
      </c>
      <c r="KW223" s="608">
        <f t="shared" si="1365"/>
        <v>0</v>
      </c>
      <c r="KX223" s="610">
        <f t="shared" si="1317"/>
        <v>0</v>
      </c>
      <c r="KY223" s="611"/>
      <c r="KZ223" s="607">
        <f t="shared" si="1366"/>
        <v>0</v>
      </c>
      <c r="LA223" s="608">
        <f t="shared" si="1366"/>
        <v>0</v>
      </c>
      <c r="LB223" s="608">
        <f t="shared" si="1366"/>
        <v>0</v>
      </c>
      <c r="LC223" s="608">
        <f t="shared" si="1366"/>
        <v>0</v>
      </c>
      <c r="LD223" s="608">
        <f t="shared" si="1366"/>
        <v>0</v>
      </c>
      <c r="LE223" s="608">
        <f t="shared" si="1366"/>
        <v>0</v>
      </c>
      <c r="LF223" s="608">
        <f t="shared" si="1366"/>
        <v>0</v>
      </c>
      <c r="LG223" s="608">
        <f t="shared" si="1366"/>
        <v>0</v>
      </c>
      <c r="LH223" s="608">
        <f t="shared" si="1366"/>
        <v>0</v>
      </c>
      <c r="LI223" s="608">
        <f t="shared" si="1366"/>
        <v>0</v>
      </c>
      <c r="LJ223" s="608">
        <f t="shared" si="1366"/>
        <v>0</v>
      </c>
      <c r="LK223" s="608">
        <f t="shared" si="1366"/>
        <v>0</v>
      </c>
      <c r="LL223" s="610">
        <f t="shared" si="1319"/>
        <v>0</v>
      </c>
      <c r="LM223" s="611"/>
      <c r="LN223" s="607">
        <f t="shared" si="1367"/>
        <v>0</v>
      </c>
      <c r="LO223" s="608">
        <f t="shared" si="1367"/>
        <v>0</v>
      </c>
      <c r="LP223" s="608">
        <f t="shared" si="1367"/>
        <v>0</v>
      </c>
      <c r="LQ223" s="608">
        <f t="shared" si="1367"/>
        <v>0</v>
      </c>
      <c r="LR223" s="608">
        <f t="shared" si="1367"/>
        <v>0</v>
      </c>
      <c r="LS223" s="608">
        <f t="shared" si="1367"/>
        <v>0</v>
      </c>
      <c r="LT223" s="608">
        <f t="shared" si="1367"/>
        <v>0</v>
      </c>
      <c r="LU223" s="608">
        <f t="shared" si="1367"/>
        <v>0</v>
      </c>
      <c r="LV223" s="608">
        <f t="shared" si="1367"/>
        <v>0</v>
      </c>
      <c r="LW223" s="608">
        <f t="shared" si="1367"/>
        <v>0</v>
      </c>
      <c r="LX223" s="608">
        <f t="shared" si="1367"/>
        <v>0</v>
      </c>
      <c r="LY223" s="608">
        <f t="shared" si="1367"/>
        <v>0</v>
      </c>
      <c r="LZ223" s="610">
        <f t="shared" si="1321"/>
        <v>0</v>
      </c>
      <c r="MA223" s="611"/>
      <c r="MB223" s="607">
        <f t="shared" si="1368"/>
        <v>0</v>
      </c>
      <c r="MC223" s="608">
        <f t="shared" si="1368"/>
        <v>0</v>
      </c>
      <c r="MD223" s="608">
        <f t="shared" si="1368"/>
        <v>0</v>
      </c>
      <c r="ME223" s="608">
        <f t="shared" si="1368"/>
        <v>0</v>
      </c>
      <c r="MF223" s="608">
        <f t="shared" si="1368"/>
        <v>0</v>
      </c>
      <c r="MG223" s="608">
        <f t="shared" si="1368"/>
        <v>0</v>
      </c>
      <c r="MH223" s="608">
        <f t="shared" si="1368"/>
        <v>0</v>
      </c>
      <c r="MI223" s="608">
        <f t="shared" si="1368"/>
        <v>0</v>
      </c>
      <c r="MJ223" s="608">
        <f t="shared" si="1368"/>
        <v>0</v>
      </c>
      <c r="MK223" s="608">
        <f t="shared" si="1368"/>
        <v>0</v>
      </c>
      <c r="ML223" s="608">
        <f t="shared" si="1368"/>
        <v>0</v>
      </c>
      <c r="MM223" s="608">
        <f t="shared" si="1368"/>
        <v>0</v>
      </c>
      <c r="MN223" s="610">
        <f t="shared" si="1323"/>
        <v>0</v>
      </c>
      <c r="MO223" s="611"/>
      <c r="MP223" s="607">
        <f t="shared" si="1369"/>
        <v>0</v>
      </c>
      <c r="MQ223" s="608">
        <f t="shared" si="1369"/>
        <v>0</v>
      </c>
      <c r="MR223" s="608">
        <f t="shared" si="1369"/>
        <v>0</v>
      </c>
      <c r="MS223" s="608">
        <f t="shared" si="1369"/>
        <v>0</v>
      </c>
      <c r="MT223" s="608">
        <f t="shared" si="1369"/>
        <v>0</v>
      </c>
      <c r="MU223" s="608">
        <f t="shared" si="1369"/>
        <v>0</v>
      </c>
      <c r="MV223" s="608">
        <f t="shared" si="1369"/>
        <v>0</v>
      </c>
      <c r="MW223" s="608">
        <f t="shared" si="1369"/>
        <v>0</v>
      </c>
      <c r="MX223" s="608">
        <f t="shared" si="1369"/>
        <v>0</v>
      </c>
      <c r="MY223" s="608">
        <f t="shared" si="1369"/>
        <v>0</v>
      </c>
      <c r="MZ223" s="608">
        <f t="shared" si="1369"/>
        <v>0</v>
      </c>
      <c r="NA223" s="608">
        <f t="shared" si="1369"/>
        <v>0</v>
      </c>
      <c r="NB223" s="610">
        <f t="shared" si="1325"/>
        <v>0</v>
      </c>
      <c r="NC223" s="611"/>
      <c r="ND223" s="607">
        <f t="shared" si="1370"/>
        <v>0</v>
      </c>
      <c r="NE223" s="608">
        <f t="shared" si="1370"/>
        <v>0</v>
      </c>
      <c r="NF223" s="608">
        <f t="shared" si="1370"/>
        <v>0</v>
      </c>
      <c r="NG223" s="608">
        <f t="shared" si="1370"/>
        <v>0</v>
      </c>
      <c r="NH223" s="608">
        <f t="shared" si="1370"/>
        <v>0</v>
      </c>
      <c r="NI223" s="608">
        <f t="shared" si="1370"/>
        <v>0</v>
      </c>
      <c r="NJ223" s="608">
        <f t="shared" si="1370"/>
        <v>0</v>
      </c>
      <c r="NK223" s="608">
        <f t="shared" si="1370"/>
        <v>0</v>
      </c>
      <c r="NL223" s="608">
        <f t="shared" si="1370"/>
        <v>0</v>
      </c>
      <c r="NM223" s="608">
        <f t="shared" si="1370"/>
        <v>0</v>
      </c>
      <c r="NN223" s="608">
        <f t="shared" si="1370"/>
        <v>0</v>
      </c>
      <c r="NO223" s="608">
        <f t="shared" si="1370"/>
        <v>0</v>
      </c>
      <c r="NP223" s="610">
        <f t="shared" si="1327"/>
        <v>0</v>
      </c>
      <c r="NQ223" s="611"/>
      <c r="NR223" s="607">
        <f t="shared" si="1371"/>
        <v>0</v>
      </c>
      <c r="NS223" s="608">
        <f t="shared" si="1371"/>
        <v>0</v>
      </c>
      <c r="NT223" s="608">
        <f t="shared" si="1371"/>
        <v>0</v>
      </c>
      <c r="NU223" s="608">
        <f t="shared" si="1371"/>
        <v>0</v>
      </c>
      <c r="NV223" s="608">
        <f t="shared" si="1371"/>
        <v>0</v>
      </c>
      <c r="NW223" s="608">
        <f t="shared" si="1371"/>
        <v>0</v>
      </c>
      <c r="NX223" s="608">
        <f t="shared" si="1371"/>
        <v>0</v>
      </c>
      <c r="NY223" s="608">
        <f t="shared" si="1371"/>
        <v>0</v>
      </c>
      <c r="NZ223" s="608">
        <f t="shared" si="1371"/>
        <v>0</v>
      </c>
      <c r="OA223" s="608">
        <f t="shared" si="1371"/>
        <v>0</v>
      </c>
      <c r="OB223" s="608">
        <f t="shared" si="1371"/>
        <v>0</v>
      </c>
      <c r="OC223" s="608">
        <f t="shared" si="1371"/>
        <v>0</v>
      </c>
      <c r="OD223" s="610">
        <f t="shared" si="1329"/>
        <v>0</v>
      </c>
      <c r="OE223" s="611"/>
      <c r="OF223" s="607">
        <f t="shared" si="1372"/>
        <v>0</v>
      </c>
      <c r="OG223" s="608">
        <f t="shared" si="1372"/>
        <v>0</v>
      </c>
      <c r="OH223" s="608">
        <f t="shared" si="1372"/>
        <v>0</v>
      </c>
      <c r="OI223" s="608">
        <f t="shared" si="1372"/>
        <v>0</v>
      </c>
      <c r="OJ223" s="608">
        <f t="shared" si="1372"/>
        <v>0</v>
      </c>
      <c r="OK223" s="608">
        <f t="shared" si="1372"/>
        <v>0</v>
      </c>
      <c r="OL223" s="608">
        <f t="shared" si="1372"/>
        <v>0</v>
      </c>
      <c r="OM223" s="608">
        <f t="shared" si="1372"/>
        <v>0</v>
      </c>
      <c r="ON223" s="608">
        <f t="shared" si="1372"/>
        <v>0</v>
      </c>
      <c r="OO223" s="608">
        <f t="shared" si="1372"/>
        <v>0</v>
      </c>
      <c r="OP223" s="608">
        <f t="shared" si="1372"/>
        <v>0</v>
      </c>
      <c r="OQ223" s="608">
        <f t="shared" si="1372"/>
        <v>0</v>
      </c>
      <c r="OR223" s="610">
        <f t="shared" si="1331"/>
        <v>0</v>
      </c>
      <c r="OS223" s="611"/>
      <c r="OT223" s="607">
        <f t="shared" si="1373"/>
        <v>0</v>
      </c>
      <c r="OU223" s="608">
        <f t="shared" si="1373"/>
        <v>0</v>
      </c>
      <c r="OV223" s="608">
        <f t="shared" si="1373"/>
        <v>0</v>
      </c>
      <c r="OW223" s="608">
        <f t="shared" si="1373"/>
        <v>0</v>
      </c>
      <c r="OX223" s="608">
        <f t="shared" si="1373"/>
        <v>0</v>
      </c>
      <c r="OY223" s="608">
        <f t="shared" si="1373"/>
        <v>0</v>
      </c>
      <c r="OZ223" s="608">
        <f t="shared" si="1373"/>
        <v>0</v>
      </c>
      <c r="PA223" s="608">
        <f t="shared" si="1373"/>
        <v>0</v>
      </c>
      <c r="PB223" s="608">
        <f t="shared" si="1373"/>
        <v>0</v>
      </c>
      <c r="PC223" s="608">
        <f t="shared" si="1373"/>
        <v>0</v>
      </c>
      <c r="PD223" s="608">
        <f t="shared" si="1373"/>
        <v>0</v>
      </c>
      <c r="PE223" s="608">
        <f t="shared" si="1373"/>
        <v>0</v>
      </c>
      <c r="PF223" s="610">
        <f t="shared" si="1333"/>
        <v>0</v>
      </c>
      <c r="PG223" s="611"/>
      <c r="PH223" s="607">
        <f t="shared" si="1374"/>
        <v>0</v>
      </c>
      <c r="PI223" s="608">
        <f t="shared" si="1374"/>
        <v>0</v>
      </c>
      <c r="PJ223" s="608">
        <f t="shared" si="1374"/>
        <v>0</v>
      </c>
      <c r="PK223" s="608">
        <f t="shared" si="1374"/>
        <v>0</v>
      </c>
      <c r="PL223" s="608">
        <f t="shared" si="1374"/>
        <v>0</v>
      </c>
      <c r="PM223" s="608">
        <f t="shared" si="1374"/>
        <v>0</v>
      </c>
      <c r="PN223" s="608">
        <f t="shared" si="1374"/>
        <v>0</v>
      </c>
      <c r="PO223" s="608">
        <f t="shared" si="1374"/>
        <v>0</v>
      </c>
      <c r="PP223" s="608">
        <f t="shared" si="1374"/>
        <v>0</v>
      </c>
      <c r="PQ223" s="608">
        <f t="shared" si="1374"/>
        <v>0</v>
      </c>
      <c r="PR223" s="608">
        <f t="shared" si="1374"/>
        <v>0</v>
      </c>
      <c r="PS223" s="608">
        <f t="shared" si="1374"/>
        <v>0</v>
      </c>
      <c r="PT223" s="610">
        <f t="shared" si="1335"/>
        <v>0</v>
      </c>
      <c r="PU223" s="611"/>
      <c r="PV223" s="607">
        <f t="shared" si="1375"/>
        <v>0</v>
      </c>
      <c r="PW223" s="608">
        <f t="shared" si="1375"/>
        <v>0</v>
      </c>
      <c r="PX223" s="608">
        <f t="shared" si="1375"/>
        <v>0</v>
      </c>
      <c r="PY223" s="608">
        <f t="shared" si="1375"/>
        <v>0</v>
      </c>
      <c r="PZ223" s="608">
        <f t="shared" si="1375"/>
        <v>0</v>
      </c>
      <c r="QA223" s="608">
        <f t="shared" si="1375"/>
        <v>0</v>
      </c>
      <c r="QB223" s="608">
        <f t="shared" si="1375"/>
        <v>0</v>
      </c>
      <c r="QC223" s="608">
        <f t="shared" si="1375"/>
        <v>0</v>
      </c>
      <c r="QD223" s="608">
        <f t="shared" si="1375"/>
        <v>0</v>
      </c>
      <c r="QE223" s="608">
        <f t="shared" si="1375"/>
        <v>0</v>
      </c>
      <c r="QF223" s="608">
        <f t="shared" si="1375"/>
        <v>0</v>
      </c>
      <c r="QG223" s="608">
        <f t="shared" si="1375"/>
        <v>0</v>
      </c>
      <c r="QH223" s="610">
        <f t="shared" si="1337"/>
        <v>0</v>
      </c>
      <c r="QI223" s="611"/>
      <c r="QJ223" s="607">
        <f t="shared" si="1376"/>
        <v>0</v>
      </c>
      <c r="QK223" s="608">
        <f t="shared" si="1376"/>
        <v>0</v>
      </c>
      <c r="QL223" s="608">
        <f t="shared" si="1376"/>
        <v>0</v>
      </c>
      <c r="QM223" s="608">
        <f t="shared" si="1376"/>
        <v>0</v>
      </c>
      <c r="QN223" s="608">
        <f t="shared" si="1376"/>
        <v>0</v>
      </c>
      <c r="QO223" s="608">
        <f t="shared" si="1376"/>
        <v>0</v>
      </c>
      <c r="QP223" s="608">
        <f t="shared" si="1376"/>
        <v>0</v>
      </c>
      <c r="QQ223" s="608">
        <f t="shared" si="1376"/>
        <v>0</v>
      </c>
      <c r="QR223" s="608">
        <f t="shared" si="1376"/>
        <v>0</v>
      </c>
      <c r="QS223" s="608">
        <f t="shared" si="1376"/>
        <v>0</v>
      </c>
      <c r="QT223" s="608">
        <f t="shared" si="1376"/>
        <v>0</v>
      </c>
      <c r="QU223" s="608">
        <f t="shared" si="1376"/>
        <v>0</v>
      </c>
      <c r="QV223" s="610">
        <f t="shared" si="1339"/>
        <v>0</v>
      </c>
      <c r="QW223" s="611"/>
      <c r="QX223" s="610">
        <f t="shared" si="1340"/>
        <v>0</v>
      </c>
      <c r="QY223" s="610">
        <f t="shared" si="1377"/>
        <v>151.11000000000001</v>
      </c>
      <c r="QZ223" s="610">
        <f t="shared" si="1377"/>
        <v>0</v>
      </c>
      <c r="RA223" s="610">
        <f t="shared" si="1377"/>
        <v>0</v>
      </c>
      <c r="RB223" s="610">
        <f t="shared" si="1377"/>
        <v>0</v>
      </c>
      <c r="RC223" s="610">
        <f t="shared" si="1377"/>
        <v>0</v>
      </c>
      <c r="RD223" s="610">
        <f t="shared" si="1377"/>
        <v>0</v>
      </c>
      <c r="RE223" s="610">
        <f t="shared" si="1377"/>
        <v>0</v>
      </c>
      <c r="RF223" s="610">
        <f t="shared" si="1377"/>
        <v>0</v>
      </c>
      <c r="RG223" s="610">
        <f t="shared" si="1377"/>
        <v>0</v>
      </c>
      <c r="RH223" s="610">
        <f t="shared" si="1377"/>
        <v>0</v>
      </c>
      <c r="RI223" s="610">
        <f t="shared" si="1377"/>
        <v>0</v>
      </c>
      <c r="RJ223" s="610">
        <f t="shared" si="1343"/>
        <v>151.11000000000001</v>
      </c>
    </row>
    <row r="224" spans="1:478" s="392" customFormat="1" x14ac:dyDescent="0.25">
      <c r="A224" s="589" t="s">
        <v>971</v>
      </c>
      <c r="B224" s="255" t="s">
        <v>89</v>
      </c>
      <c r="C224" s="313"/>
      <c r="D224" s="607">
        <f t="shared" si="1344"/>
        <v>0</v>
      </c>
      <c r="E224" s="608">
        <f t="shared" si="1344"/>
        <v>0</v>
      </c>
      <c r="F224" s="608">
        <f t="shared" si="1344"/>
        <v>0</v>
      </c>
      <c r="G224" s="608">
        <f t="shared" si="1344"/>
        <v>0</v>
      </c>
      <c r="H224" s="608">
        <f t="shared" si="1344"/>
        <v>0</v>
      </c>
      <c r="I224" s="608">
        <f t="shared" si="1344"/>
        <v>0</v>
      </c>
      <c r="J224" s="608">
        <f t="shared" si="1344"/>
        <v>0</v>
      </c>
      <c r="K224" s="608">
        <f t="shared" si="1344"/>
        <v>0</v>
      </c>
      <c r="L224" s="608">
        <f t="shared" si="1344"/>
        <v>0</v>
      </c>
      <c r="M224" s="608">
        <f t="shared" si="1344"/>
        <v>0</v>
      </c>
      <c r="N224" s="608">
        <f t="shared" si="1344"/>
        <v>0</v>
      </c>
      <c r="O224" s="608">
        <f t="shared" si="1344"/>
        <v>0</v>
      </c>
      <c r="P224" s="610">
        <f t="shared" si="1275"/>
        <v>0</v>
      </c>
      <c r="Q224" s="611"/>
      <c r="R224" s="607">
        <f t="shared" si="1345"/>
        <v>0</v>
      </c>
      <c r="S224" s="608">
        <f t="shared" si="1345"/>
        <v>0</v>
      </c>
      <c r="T224" s="608">
        <f t="shared" si="1345"/>
        <v>0</v>
      </c>
      <c r="U224" s="608">
        <f t="shared" si="1345"/>
        <v>0</v>
      </c>
      <c r="V224" s="608">
        <f t="shared" si="1345"/>
        <v>0</v>
      </c>
      <c r="W224" s="608">
        <f t="shared" si="1345"/>
        <v>0</v>
      </c>
      <c r="X224" s="608">
        <f t="shared" si="1345"/>
        <v>0</v>
      </c>
      <c r="Y224" s="608">
        <f t="shared" si="1345"/>
        <v>0</v>
      </c>
      <c r="Z224" s="608">
        <f t="shared" si="1345"/>
        <v>0</v>
      </c>
      <c r="AA224" s="608">
        <f t="shared" si="1345"/>
        <v>0</v>
      </c>
      <c r="AB224" s="608">
        <f t="shared" si="1345"/>
        <v>0</v>
      </c>
      <c r="AC224" s="608">
        <f t="shared" si="1345"/>
        <v>0</v>
      </c>
      <c r="AD224" s="610">
        <f t="shared" si="1277"/>
        <v>0</v>
      </c>
      <c r="AE224" s="611"/>
      <c r="AF224" s="607">
        <f t="shared" si="1346"/>
        <v>0</v>
      </c>
      <c r="AG224" s="608">
        <f t="shared" si="1346"/>
        <v>0</v>
      </c>
      <c r="AH224" s="608">
        <f t="shared" si="1346"/>
        <v>0</v>
      </c>
      <c r="AI224" s="608">
        <f t="shared" si="1346"/>
        <v>0</v>
      </c>
      <c r="AJ224" s="608">
        <f t="shared" si="1346"/>
        <v>0</v>
      </c>
      <c r="AK224" s="608">
        <f t="shared" si="1346"/>
        <v>0</v>
      </c>
      <c r="AL224" s="608">
        <f t="shared" si="1346"/>
        <v>0</v>
      </c>
      <c r="AM224" s="608">
        <f t="shared" si="1346"/>
        <v>0</v>
      </c>
      <c r="AN224" s="608">
        <f t="shared" si="1346"/>
        <v>0</v>
      </c>
      <c r="AO224" s="608">
        <f t="shared" si="1346"/>
        <v>0</v>
      </c>
      <c r="AP224" s="608">
        <f t="shared" si="1346"/>
        <v>0</v>
      </c>
      <c r="AQ224" s="608">
        <f t="shared" si="1346"/>
        <v>0</v>
      </c>
      <c r="AR224" s="610">
        <f t="shared" si="1279"/>
        <v>0</v>
      </c>
      <c r="AS224" s="611"/>
      <c r="AT224" s="607">
        <f t="shared" si="1347"/>
        <v>0</v>
      </c>
      <c r="AU224" s="608">
        <f t="shared" si="1347"/>
        <v>0</v>
      </c>
      <c r="AV224" s="608">
        <f t="shared" si="1347"/>
        <v>0</v>
      </c>
      <c r="AW224" s="608">
        <f t="shared" si="1347"/>
        <v>0</v>
      </c>
      <c r="AX224" s="608">
        <f t="shared" si="1347"/>
        <v>0</v>
      </c>
      <c r="AY224" s="608">
        <f t="shared" si="1347"/>
        <v>0</v>
      </c>
      <c r="AZ224" s="608">
        <f t="shared" si="1347"/>
        <v>0</v>
      </c>
      <c r="BA224" s="608">
        <f t="shared" si="1347"/>
        <v>0</v>
      </c>
      <c r="BB224" s="608">
        <f t="shared" si="1347"/>
        <v>0</v>
      </c>
      <c r="BC224" s="608">
        <f t="shared" si="1347"/>
        <v>0</v>
      </c>
      <c r="BD224" s="608">
        <f t="shared" si="1347"/>
        <v>0</v>
      </c>
      <c r="BE224" s="608">
        <f t="shared" si="1347"/>
        <v>0</v>
      </c>
      <c r="BF224" s="610">
        <f t="shared" si="1281"/>
        <v>0</v>
      </c>
      <c r="BG224" s="611"/>
      <c r="BH224" s="607">
        <f t="shared" si="1348"/>
        <v>0</v>
      </c>
      <c r="BI224" s="608">
        <f t="shared" si="1348"/>
        <v>0</v>
      </c>
      <c r="BJ224" s="608">
        <f t="shared" si="1348"/>
        <v>0</v>
      </c>
      <c r="BK224" s="608">
        <f t="shared" si="1348"/>
        <v>0</v>
      </c>
      <c r="BL224" s="608">
        <f t="shared" si="1348"/>
        <v>0</v>
      </c>
      <c r="BM224" s="608">
        <f t="shared" si="1348"/>
        <v>0</v>
      </c>
      <c r="BN224" s="608">
        <f t="shared" si="1348"/>
        <v>0</v>
      </c>
      <c r="BO224" s="608">
        <f t="shared" si="1348"/>
        <v>0</v>
      </c>
      <c r="BP224" s="608">
        <f t="shared" si="1348"/>
        <v>0</v>
      </c>
      <c r="BQ224" s="608">
        <f t="shared" si="1348"/>
        <v>0</v>
      </c>
      <c r="BR224" s="608">
        <f t="shared" si="1348"/>
        <v>0</v>
      </c>
      <c r="BS224" s="608">
        <f t="shared" si="1348"/>
        <v>0</v>
      </c>
      <c r="BT224" s="610">
        <f t="shared" si="1283"/>
        <v>0</v>
      </c>
      <c r="BU224" s="621"/>
      <c r="BV224" s="607">
        <f t="shared" si="1349"/>
        <v>0</v>
      </c>
      <c r="BW224" s="608">
        <f t="shared" si="1349"/>
        <v>0</v>
      </c>
      <c r="BX224" s="608">
        <f t="shared" si="1349"/>
        <v>0</v>
      </c>
      <c r="BY224" s="608">
        <f t="shared" si="1349"/>
        <v>0</v>
      </c>
      <c r="BZ224" s="608">
        <f t="shared" si="1349"/>
        <v>0</v>
      </c>
      <c r="CA224" s="608">
        <f t="shared" si="1349"/>
        <v>0</v>
      </c>
      <c r="CB224" s="608">
        <f t="shared" si="1349"/>
        <v>0</v>
      </c>
      <c r="CC224" s="608">
        <f t="shared" si="1349"/>
        <v>0</v>
      </c>
      <c r="CD224" s="608">
        <f t="shared" si="1349"/>
        <v>0</v>
      </c>
      <c r="CE224" s="608">
        <f t="shared" si="1349"/>
        <v>0</v>
      </c>
      <c r="CF224" s="608">
        <f t="shared" si="1349"/>
        <v>0</v>
      </c>
      <c r="CG224" s="608">
        <f t="shared" si="1349"/>
        <v>0</v>
      </c>
      <c r="CH224" s="610">
        <f t="shared" si="1285"/>
        <v>0</v>
      </c>
      <c r="CI224" s="611"/>
      <c r="CJ224" s="607">
        <f t="shared" si="1350"/>
        <v>0</v>
      </c>
      <c r="CK224" s="608">
        <f t="shared" si="1350"/>
        <v>0</v>
      </c>
      <c r="CL224" s="608">
        <f t="shared" si="1350"/>
        <v>0</v>
      </c>
      <c r="CM224" s="608">
        <f t="shared" si="1350"/>
        <v>0</v>
      </c>
      <c r="CN224" s="608">
        <f t="shared" si="1350"/>
        <v>0</v>
      </c>
      <c r="CO224" s="608">
        <f t="shared" si="1350"/>
        <v>0</v>
      </c>
      <c r="CP224" s="608">
        <f t="shared" si="1350"/>
        <v>0</v>
      </c>
      <c r="CQ224" s="608">
        <f t="shared" si="1350"/>
        <v>0</v>
      </c>
      <c r="CR224" s="608">
        <f t="shared" si="1350"/>
        <v>0</v>
      </c>
      <c r="CS224" s="608">
        <f t="shared" si="1350"/>
        <v>0</v>
      </c>
      <c r="CT224" s="608">
        <f t="shared" si="1350"/>
        <v>0</v>
      </c>
      <c r="CU224" s="608">
        <f t="shared" si="1350"/>
        <v>0</v>
      </c>
      <c r="CV224" s="610">
        <f t="shared" si="1287"/>
        <v>0</v>
      </c>
      <c r="CW224" s="611"/>
      <c r="CX224" s="607">
        <f t="shared" si="1351"/>
        <v>0</v>
      </c>
      <c r="CY224" s="608">
        <f t="shared" si="1351"/>
        <v>0</v>
      </c>
      <c r="CZ224" s="608">
        <f t="shared" si="1351"/>
        <v>0</v>
      </c>
      <c r="DA224" s="608">
        <f t="shared" si="1351"/>
        <v>0</v>
      </c>
      <c r="DB224" s="608">
        <f t="shared" si="1351"/>
        <v>0</v>
      </c>
      <c r="DC224" s="608">
        <f t="shared" si="1351"/>
        <v>0</v>
      </c>
      <c r="DD224" s="608">
        <f t="shared" si="1351"/>
        <v>0</v>
      </c>
      <c r="DE224" s="608">
        <f t="shared" si="1351"/>
        <v>0</v>
      </c>
      <c r="DF224" s="608">
        <f t="shared" si="1351"/>
        <v>0</v>
      </c>
      <c r="DG224" s="608">
        <f t="shared" si="1351"/>
        <v>0</v>
      </c>
      <c r="DH224" s="608">
        <f t="shared" si="1351"/>
        <v>0</v>
      </c>
      <c r="DI224" s="608">
        <f t="shared" si="1351"/>
        <v>0</v>
      </c>
      <c r="DJ224" s="610">
        <f t="shared" si="1289"/>
        <v>0</v>
      </c>
      <c r="DK224" s="611"/>
      <c r="DL224" s="607">
        <f t="shared" si="1352"/>
        <v>0</v>
      </c>
      <c r="DM224" s="608">
        <f t="shared" si="1352"/>
        <v>0</v>
      </c>
      <c r="DN224" s="608">
        <f t="shared" si="1352"/>
        <v>0</v>
      </c>
      <c r="DO224" s="608">
        <f t="shared" si="1352"/>
        <v>0</v>
      </c>
      <c r="DP224" s="608">
        <f t="shared" si="1352"/>
        <v>0</v>
      </c>
      <c r="DQ224" s="608">
        <f t="shared" si="1352"/>
        <v>0</v>
      </c>
      <c r="DR224" s="608">
        <f t="shared" si="1352"/>
        <v>0</v>
      </c>
      <c r="DS224" s="608">
        <f t="shared" si="1352"/>
        <v>0</v>
      </c>
      <c r="DT224" s="608">
        <f t="shared" si="1352"/>
        <v>0</v>
      </c>
      <c r="DU224" s="608">
        <f t="shared" si="1352"/>
        <v>0</v>
      </c>
      <c r="DV224" s="608">
        <f t="shared" si="1352"/>
        <v>0</v>
      </c>
      <c r="DW224" s="608">
        <f t="shared" si="1352"/>
        <v>0</v>
      </c>
      <c r="DX224" s="610">
        <f t="shared" si="1291"/>
        <v>0</v>
      </c>
      <c r="DY224" s="611"/>
      <c r="DZ224" s="607">
        <f t="shared" si="1353"/>
        <v>0</v>
      </c>
      <c r="EA224" s="608">
        <f t="shared" si="1353"/>
        <v>0</v>
      </c>
      <c r="EB224" s="608">
        <f t="shared" si="1353"/>
        <v>0</v>
      </c>
      <c r="EC224" s="608">
        <f t="shared" si="1353"/>
        <v>0</v>
      </c>
      <c r="ED224" s="608">
        <f t="shared" si="1353"/>
        <v>0</v>
      </c>
      <c r="EE224" s="608">
        <f t="shared" si="1353"/>
        <v>0</v>
      </c>
      <c r="EF224" s="608">
        <f t="shared" si="1353"/>
        <v>0</v>
      </c>
      <c r="EG224" s="608">
        <f t="shared" si="1353"/>
        <v>0</v>
      </c>
      <c r="EH224" s="608">
        <f t="shared" si="1353"/>
        <v>0</v>
      </c>
      <c r="EI224" s="608">
        <f t="shared" si="1353"/>
        <v>0</v>
      </c>
      <c r="EJ224" s="608">
        <f t="shared" si="1353"/>
        <v>0</v>
      </c>
      <c r="EK224" s="608">
        <f t="shared" si="1353"/>
        <v>0</v>
      </c>
      <c r="EL224" s="610">
        <f t="shared" si="1293"/>
        <v>0</v>
      </c>
      <c r="EM224" s="611"/>
      <c r="EN224" s="607">
        <f t="shared" si="1354"/>
        <v>0</v>
      </c>
      <c r="EO224" s="608">
        <f t="shared" si="1354"/>
        <v>0</v>
      </c>
      <c r="EP224" s="608">
        <f t="shared" si="1354"/>
        <v>0</v>
      </c>
      <c r="EQ224" s="608">
        <f t="shared" si="1354"/>
        <v>0</v>
      </c>
      <c r="ER224" s="608">
        <f t="shared" si="1354"/>
        <v>0</v>
      </c>
      <c r="ES224" s="608">
        <f t="shared" si="1354"/>
        <v>0</v>
      </c>
      <c r="ET224" s="608">
        <f t="shared" si="1354"/>
        <v>0</v>
      </c>
      <c r="EU224" s="608">
        <f t="shared" si="1354"/>
        <v>0</v>
      </c>
      <c r="EV224" s="608">
        <f t="shared" si="1354"/>
        <v>0</v>
      </c>
      <c r="EW224" s="608">
        <f t="shared" si="1354"/>
        <v>0</v>
      </c>
      <c r="EX224" s="608">
        <f t="shared" si="1354"/>
        <v>0</v>
      </c>
      <c r="EY224" s="608">
        <f t="shared" si="1354"/>
        <v>0</v>
      </c>
      <c r="EZ224" s="610">
        <f t="shared" si="1295"/>
        <v>0</v>
      </c>
      <c r="FA224" s="611"/>
      <c r="FB224" s="607">
        <f t="shared" si="1355"/>
        <v>0</v>
      </c>
      <c r="FC224" s="608">
        <f t="shared" si="1355"/>
        <v>0</v>
      </c>
      <c r="FD224" s="608">
        <f t="shared" si="1355"/>
        <v>0</v>
      </c>
      <c r="FE224" s="608">
        <f t="shared" si="1355"/>
        <v>0</v>
      </c>
      <c r="FF224" s="608">
        <f t="shared" si="1355"/>
        <v>0</v>
      </c>
      <c r="FG224" s="608">
        <f t="shared" si="1355"/>
        <v>0</v>
      </c>
      <c r="FH224" s="608">
        <f t="shared" si="1355"/>
        <v>0</v>
      </c>
      <c r="FI224" s="608">
        <f t="shared" si="1355"/>
        <v>0</v>
      </c>
      <c r="FJ224" s="608">
        <f t="shared" si="1355"/>
        <v>0</v>
      </c>
      <c r="FK224" s="608">
        <f t="shared" si="1355"/>
        <v>0</v>
      </c>
      <c r="FL224" s="608">
        <f t="shared" si="1355"/>
        <v>0</v>
      </c>
      <c r="FM224" s="608">
        <f t="shared" si="1355"/>
        <v>0</v>
      </c>
      <c r="FN224" s="610">
        <f t="shared" si="1297"/>
        <v>0</v>
      </c>
      <c r="FO224" s="611"/>
      <c r="FP224" s="607">
        <f t="shared" si="1356"/>
        <v>0</v>
      </c>
      <c r="FQ224" s="608">
        <f t="shared" si="1356"/>
        <v>0</v>
      </c>
      <c r="FR224" s="608">
        <f t="shared" si="1356"/>
        <v>0</v>
      </c>
      <c r="FS224" s="608">
        <f t="shared" si="1356"/>
        <v>0</v>
      </c>
      <c r="FT224" s="608">
        <f t="shared" si="1356"/>
        <v>0</v>
      </c>
      <c r="FU224" s="608">
        <f t="shared" si="1356"/>
        <v>0</v>
      </c>
      <c r="FV224" s="608">
        <f t="shared" si="1356"/>
        <v>0</v>
      </c>
      <c r="FW224" s="608">
        <f t="shared" si="1356"/>
        <v>0</v>
      </c>
      <c r="FX224" s="608">
        <f t="shared" si="1356"/>
        <v>0</v>
      </c>
      <c r="FY224" s="608">
        <f t="shared" si="1356"/>
        <v>0</v>
      </c>
      <c r="FZ224" s="608">
        <f t="shared" si="1356"/>
        <v>0</v>
      </c>
      <c r="GA224" s="608">
        <f t="shared" si="1356"/>
        <v>0</v>
      </c>
      <c r="GB224" s="610">
        <f t="shared" si="1299"/>
        <v>0</v>
      </c>
      <c r="GC224" s="611"/>
      <c r="GD224" s="607">
        <f t="shared" si="1357"/>
        <v>0</v>
      </c>
      <c r="GE224" s="608">
        <f t="shared" si="1357"/>
        <v>0</v>
      </c>
      <c r="GF224" s="608">
        <f t="shared" si="1357"/>
        <v>0</v>
      </c>
      <c r="GG224" s="608">
        <f t="shared" si="1357"/>
        <v>0</v>
      </c>
      <c r="GH224" s="608">
        <f t="shared" si="1357"/>
        <v>0</v>
      </c>
      <c r="GI224" s="608">
        <f t="shared" si="1357"/>
        <v>0</v>
      </c>
      <c r="GJ224" s="608">
        <f t="shared" si="1357"/>
        <v>0</v>
      </c>
      <c r="GK224" s="608">
        <f t="shared" si="1357"/>
        <v>0</v>
      </c>
      <c r="GL224" s="608">
        <f t="shared" si="1357"/>
        <v>0</v>
      </c>
      <c r="GM224" s="608">
        <f t="shared" si="1357"/>
        <v>0</v>
      </c>
      <c r="GN224" s="608">
        <f t="shared" si="1357"/>
        <v>0</v>
      </c>
      <c r="GO224" s="608">
        <f t="shared" si="1357"/>
        <v>0</v>
      </c>
      <c r="GP224" s="610">
        <f t="shared" si="1301"/>
        <v>0</v>
      </c>
      <c r="GQ224" s="611"/>
      <c r="GR224" s="607">
        <f t="shared" si="1358"/>
        <v>0</v>
      </c>
      <c r="GS224" s="608">
        <f t="shared" si="1358"/>
        <v>0</v>
      </c>
      <c r="GT224" s="608">
        <f t="shared" si="1358"/>
        <v>0</v>
      </c>
      <c r="GU224" s="608">
        <f t="shared" si="1358"/>
        <v>0</v>
      </c>
      <c r="GV224" s="608">
        <f t="shared" si="1358"/>
        <v>0</v>
      </c>
      <c r="GW224" s="608">
        <f t="shared" si="1358"/>
        <v>0</v>
      </c>
      <c r="GX224" s="608">
        <f t="shared" si="1358"/>
        <v>0</v>
      </c>
      <c r="GY224" s="608">
        <f t="shared" si="1358"/>
        <v>0</v>
      </c>
      <c r="GZ224" s="608">
        <f t="shared" si="1358"/>
        <v>0</v>
      </c>
      <c r="HA224" s="608">
        <f t="shared" si="1358"/>
        <v>0</v>
      </c>
      <c r="HB224" s="608">
        <f t="shared" si="1358"/>
        <v>0</v>
      </c>
      <c r="HC224" s="608">
        <f t="shared" si="1358"/>
        <v>0</v>
      </c>
      <c r="HD224" s="610">
        <f t="shared" si="1303"/>
        <v>0</v>
      </c>
      <c r="HE224" s="611"/>
      <c r="HF224" s="607">
        <f t="shared" si="1359"/>
        <v>0</v>
      </c>
      <c r="HG224" s="608">
        <f t="shared" si="1359"/>
        <v>0</v>
      </c>
      <c r="HH224" s="608">
        <f t="shared" si="1359"/>
        <v>0</v>
      </c>
      <c r="HI224" s="608">
        <f t="shared" si="1359"/>
        <v>0</v>
      </c>
      <c r="HJ224" s="608">
        <f t="shared" si="1359"/>
        <v>0</v>
      </c>
      <c r="HK224" s="608">
        <f t="shared" si="1359"/>
        <v>0</v>
      </c>
      <c r="HL224" s="608">
        <f t="shared" si="1359"/>
        <v>0</v>
      </c>
      <c r="HM224" s="608">
        <f t="shared" si="1359"/>
        <v>0</v>
      </c>
      <c r="HN224" s="608">
        <f t="shared" si="1359"/>
        <v>0</v>
      </c>
      <c r="HO224" s="608">
        <f t="shared" si="1359"/>
        <v>0</v>
      </c>
      <c r="HP224" s="608">
        <f t="shared" si="1359"/>
        <v>0</v>
      </c>
      <c r="HQ224" s="608">
        <f t="shared" si="1359"/>
        <v>0</v>
      </c>
      <c r="HR224" s="610">
        <f t="shared" si="1305"/>
        <v>0</v>
      </c>
      <c r="HS224" s="611"/>
      <c r="HT224" s="607">
        <f t="shared" si="1360"/>
        <v>0</v>
      </c>
      <c r="HU224" s="608">
        <f t="shared" si="1360"/>
        <v>0</v>
      </c>
      <c r="HV224" s="608">
        <f t="shared" si="1360"/>
        <v>0</v>
      </c>
      <c r="HW224" s="608">
        <f t="shared" si="1360"/>
        <v>0</v>
      </c>
      <c r="HX224" s="608">
        <f t="shared" si="1360"/>
        <v>0</v>
      </c>
      <c r="HY224" s="608">
        <f t="shared" si="1360"/>
        <v>0</v>
      </c>
      <c r="HZ224" s="608">
        <f t="shared" si="1360"/>
        <v>0</v>
      </c>
      <c r="IA224" s="608">
        <f t="shared" si="1360"/>
        <v>0</v>
      </c>
      <c r="IB224" s="608">
        <f t="shared" si="1360"/>
        <v>0</v>
      </c>
      <c r="IC224" s="608">
        <f t="shared" si="1360"/>
        <v>0</v>
      </c>
      <c r="ID224" s="608">
        <f t="shared" si="1360"/>
        <v>0</v>
      </c>
      <c r="IE224" s="608">
        <f t="shared" si="1360"/>
        <v>0</v>
      </c>
      <c r="IF224" s="610">
        <f t="shared" si="1307"/>
        <v>0</v>
      </c>
      <c r="IG224" s="611"/>
      <c r="IH224" s="607">
        <f t="shared" si="1361"/>
        <v>0</v>
      </c>
      <c r="II224" s="608">
        <f t="shared" si="1361"/>
        <v>0</v>
      </c>
      <c r="IJ224" s="608">
        <f t="shared" si="1361"/>
        <v>0</v>
      </c>
      <c r="IK224" s="608">
        <f t="shared" si="1361"/>
        <v>0</v>
      </c>
      <c r="IL224" s="608">
        <f t="shared" si="1361"/>
        <v>0</v>
      </c>
      <c r="IM224" s="608">
        <f t="shared" si="1361"/>
        <v>0</v>
      </c>
      <c r="IN224" s="608">
        <f t="shared" si="1361"/>
        <v>0</v>
      </c>
      <c r="IO224" s="608">
        <f t="shared" si="1361"/>
        <v>0</v>
      </c>
      <c r="IP224" s="608">
        <f t="shared" si="1361"/>
        <v>0</v>
      </c>
      <c r="IQ224" s="608">
        <f t="shared" si="1361"/>
        <v>0</v>
      </c>
      <c r="IR224" s="608">
        <f t="shared" si="1361"/>
        <v>0</v>
      </c>
      <c r="IS224" s="608">
        <f t="shared" si="1361"/>
        <v>0</v>
      </c>
      <c r="IT224" s="610">
        <f t="shared" si="1309"/>
        <v>0</v>
      </c>
      <c r="IU224" s="611"/>
      <c r="IV224" s="607">
        <f t="shared" si="1362"/>
        <v>0</v>
      </c>
      <c r="IW224" s="608">
        <f t="shared" si="1362"/>
        <v>0</v>
      </c>
      <c r="IX224" s="608">
        <f t="shared" si="1362"/>
        <v>0</v>
      </c>
      <c r="IY224" s="608">
        <f t="shared" si="1362"/>
        <v>0</v>
      </c>
      <c r="IZ224" s="608">
        <f t="shared" si="1362"/>
        <v>0</v>
      </c>
      <c r="JA224" s="608">
        <f t="shared" si="1362"/>
        <v>0</v>
      </c>
      <c r="JB224" s="608">
        <f t="shared" si="1362"/>
        <v>0</v>
      </c>
      <c r="JC224" s="608">
        <f t="shared" si="1362"/>
        <v>0</v>
      </c>
      <c r="JD224" s="608">
        <f t="shared" si="1362"/>
        <v>0</v>
      </c>
      <c r="JE224" s="608">
        <f t="shared" si="1362"/>
        <v>0</v>
      </c>
      <c r="JF224" s="608">
        <f t="shared" si="1362"/>
        <v>0</v>
      </c>
      <c r="JG224" s="608">
        <f t="shared" si="1362"/>
        <v>0</v>
      </c>
      <c r="JH224" s="610">
        <f t="shared" si="1311"/>
        <v>0</v>
      </c>
      <c r="JI224" s="611"/>
      <c r="JJ224" s="607">
        <f t="shared" si="1363"/>
        <v>0</v>
      </c>
      <c r="JK224" s="608">
        <f t="shared" si="1363"/>
        <v>0</v>
      </c>
      <c r="JL224" s="608">
        <f t="shared" si="1363"/>
        <v>0</v>
      </c>
      <c r="JM224" s="608">
        <f t="shared" si="1363"/>
        <v>0</v>
      </c>
      <c r="JN224" s="608">
        <f t="shared" si="1363"/>
        <v>0</v>
      </c>
      <c r="JO224" s="608">
        <f t="shared" si="1363"/>
        <v>0</v>
      </c>
      <c r="JP224" s="608">
        <f t="shared" si="1363"/>
        <v>0</v>
      </c>
      <c r="JQ224" s="608">
        <f t="shared" si="1363"/>
        <v>0</v>
      </c>
      <c r="JR224" s="608">
        <f t="shared" si="1363"/>
        <v>0</v>
      </c>
      <c r="JS224" s="608">
        <f t="shared" si="1363"/>
        <v>0</v>
      </c>
      <c r="JT224" s="608">
        <f t="shared" si="1363"/>
        <v>0</v>
      </c>
      <c r="JU224" s="608">
        <f t="shared" si="1363"/>
        <v>0</v>
      </c>
      <c r="JV224" s="610">
        <f t="shared" si="1313"/>
        <v>0</v>
      </c>
      <c r="JW224" s="611"/>
      <c r="JX224" s="607">
        <f t="shared" si="1364"/>
        <v>0</v>
      </c>
      <c r="JY224" s="608">
        <f t="shared" si="1364"/>
        <v>0</v>
      </c>
      <c r="JZ224" s="608">
        <f t="shared" si="1364"/>
        <v>0</v>
      </c>
      <c r="KA224" s="608">
        <f t="shared" si="1364"/>
        <v>0</v>
      </c>
      <c r="KB224" s="608">
        <f t="shared" si="1364"/>
        <v>0</v>
      </c>
      <c r="KC224" s="608">
        <f t="shared" si="1364"/>
        <v>0</v>
      </c>
      <c r="KD224" s="608">
        <f t="shared" si="1364"/>
        <v>0</v>
      </c>
      <c r="KE224" s="608">
        <f t="shared" si="1364"/>
        <v>0</v>
      </c>
      <c r="KF224" s="608">
        <f t="shared" si="1364"/>
        <v>0</v>
      </c>
      <c r="KG224" s="608">
        <f t="shared" si="1364"/>
        <v>0</v>
      </c>
      <c r="KH224" s="608">
        <f t="shared" si="1364"/>
        <v>0</v>
      </c>
      <c r="KI224" s="608">
        <f t="shared" si="1364"/>
        <v>0</v>
      </c>
      <c r="KJ224" s="610">
        <f t="shared" si="1315"/>
        <v>0</v>
      </c>
      <c r="KK224" s="611"/>
      <c r="KL224" s="607">
        <f t="shared" si="1365"/>
        <v>0</v>
      </c>
      <c r="KM224" s="608">
        <f t="shared" si="1365"/>
        <v>0</v>
      </c>
      <c r="KN224" s="608">
        <f t="shared" si="1365"/>
        <v>0</v>
      </c>
      <c r="KO224" s="608">
        <f t="shared" si="1365"/>
        <v>0</v>
      </c>
      <c r="KP224" s="608">
        <f t="shared" si="1365"/>
        <v>0</v>
      </c>
      <c r="KQ224" s="608">
        <f t="shared" si="1365"/>
        <v>0</v>
      </c>
      <c r="KR224" s="608">
        <f t="shared" si="1365"/>
        <v>0</v>
      </c>
      <c r="KS224" s="608">
        <f t="shared" si="1365"/>
        <v>0</v>
      </c>
      <c r="KT224" s="608">
        <f t="shared" si="1365"/>
        <v>0</v>
      </c>
      <c r="KU224" s="608">
        <f t="shared" si="1365"/>
        <v>0</v>
      </c>
      <c r="KV224" s="608">
        <f t="shared" si="1365"/>
        <v>0</v>
      </c>
      <c r="KW224" s="608">
        <f t="shared" si="1365"/>
        <v>0</v>
      </c>
      <c r="KX224" s="610">
        <f t="shared" si="1317"/>
        <v>0</v>
      </c>
      <c r="KY224" s="611"/>
      <c r="KZ224" s="607">
        <f t="shared" si="1366"/>
        <v>0</v>
      </c>
      <c r="LA224" s="608">
        <f t="shared" si="1366"/>
        <v>0</v>
      </c>
      <c r="LB224" s="608">
        <f t="shared" si="1366"/>
        <v>0</v>
      </c>
      <c r="LC224" s="608">
        <f t="shared" si="1366"/>
        <v>0</v>
      </c>
      <c r="LD224" s="608">
        <f t="shared" si="1366"/>
        <v>0</v>
      </c>
      <c r="LE224" s="608">
        <f t="shared" si="1366"/>
        <v>0</v>
      </c>
      <c r="LF224" s="608">
        <f t="shared" si="1366"/>
        <v>0</v>
      </c>
      <c r="LG224" s="608">
        <f t="shared" si="1366"/>
        <v>0</v>
      </c>
      <c r="LH224" s="608">
        <f t="shared" si="1366"/>
        <v>0</v>
      </c>
      <c r="LI224" s="608">
        <f t="shared" si="1366"/>
        <v>0</v>
      </c>
      <c r="LJ224" s="608">
        <f t="shared" si="1366"/>
        <v>0</v>
      </c>
      <c r="LK224" s="608">
        <f t="shared" si="1366"/>
        <v>0</v>
      </c>
      <c r="LL224" s="610">
        <f t="shared" si="1319"/>
        <v>0</v>
      </c>
      <c r="LM224" s="611"/>
      <c r="LN224" s="607">
        <f t="shared" si="1367"/>
        <v>0</v>
      </c>
      <c r="LO224" s="608">
        <f t="shared" si="1367"/>
        <v>0</v>
      </c>
      <c r="LP224" s="608">
        <f t="shared" si="1367"/>
        <v>0</v>
      </c>
      <c r="LQ224" s="608">
        <f t="shared" si="1367"/>
        <v>0</v>
      </c>
      <c r="LR224" s="608">
        <f t="shared" si="1367"/>
        <v>0</v>
      </c>
      <c r="LS224" s="608">
        <f t="shared" si="1367"/>
        <v>0</v>
      </c>
      <c r="LT224" s="608">
        <f t="shared" si="1367"/>
        <v>0</v>
      </c>
      <c r="LU224" s="608">
        <f t="shared" si="1367"/>
        <v>0</v>
      </c>
      <c r="LV224" s="608">
        <f t="shared" si="1367"/>
        <v>0</v>
      </c>
      <c r="LW224" s="608">
        <f t="shared" si="1367"/>
        <v>0</v>
      </c>
      <c r="LX224" s="608">
        <f t="shared" si="1367"/>
        <v>0</v>
      </c>
      <c r="LY224" s="608">
        <f t="shared" si="1367"/>
        <v>0</v>
      </c>
      <c r="LZ224" s="610">
        <f t="shared" si="1321"/>
        <v>0</v>
      </c>
      <c r="MA224" s="611"/>
      <c r="MB224" s="607">
        <f t="shared" si="1368"/>
        <v>0</v>
      </c>
      <c r="MC224" s="608">
        <f t="shared" si="1368"/>
        <v>0</v>
      </c>
      <c r="MD224" s="608">
        <f t="shared" si="1368"/>
        <v>0</v>
      </c>
      <c r="ME224" s="608">
        <f t="shared" si="1368"/>
        <v>0</v>
      </c>
      <c r="MF224" s="608">
        <f t="shared" si="1368"/>
        <v>0</v>
      </c>
      <c r="MG224" s="608">
        <f t="shared" si="1368"/>
        <v>0</v>
      </c>
      <c r="MH224" s="608">
        <f t="shared" si="1368"/>
        <v>0</v>
      </c>
      <c r="MI224" s="608">
        <f t="shared" si="1368"/>
        <v>0</v>
      </c>
      <c r="MJ224" s="608">
        <f t="shared" si="1368"/>
        <v>0</v>
      </c>
      <c r="MK224" s="608">
        <f t="shared" si="1368"/>
        <v>0</v>
      </c>
      <c r="ML224" s="608">
        <f t="shared" si="1368"/>
        <v>0</v>
      </c>
      <c r="MM224" s="608">
        <f t="shared" si="1368"/>
        <v>0</v>
      </c>
      <c r="MN224" s="610">
        <f t="shared" si="1323"/>
        <v>0</v>
      </c>
      <c r="MO224" s="611"/>
      <c r="MP224" s="607">
        <f t="shared" si="1369"/>
        <v>0</v>
      </c>
      <c r="MQ224" s="608">
        <f t="shared" si="1369"/>
        <v>0</v>
      </c>
      <c r="MR224" s="608">
        <f t="shared" si="1369"/>
        <v>0</v>
      </c>
      <c r="MS224" s="608">
        <f t="shared" si="1369"/>
        <v>0</v>
      </c>
      <c r="MT224" s="608">
        <f t="shared" si="1369"/>
        <v>0</v>
      </c>
      <c r="MU224" s="608">
        <f t="shared" si="1369"/>
        <v>0</v>
      </c>
      <c r="MV224" s="608">
        <f t="shared" si="1369"/>
        <v>0</v>
      </c>
      <c r="MW224" s="608">
        <f t="shared" si="1369"/>
        <v>0</v>
      </c>
      <c r="MX224" s="608">
        <f t="shared" si="1369"/>
        <v>0</v>
      </c>
      <c r="MY224" s="608">
        <f t="shared" si="1369"/>
        <v>0</v>
      </c>
      <c r="MZ224" s="608">
        <f t="shared" si="1369"/>
        <v>0</v>
      </c>
      <c r="NA224" s="608">
        <f t="shared" si="1369"/>
        <v>0</v>
      </c>
      <c r="NB224" s="610">
        <f t="shared" si="1325"/>
        <v>0</v>
      </c>
      <c r="NC224" s="611"/>
      <c r="ND224" s="607">
        <f t="shared" si="1370"/>
        <v>0</v>
      </c>
      <c r="NE224" s="608">
        <f t="shared" si="1370"/>
        <v>0</v>
      </c>
      <c r="NF224" s="608">
        <f t="shared" si="1370"/>
        <v>0</v>
      </c>
      <c r="NG224" s="608">
        <f t="shared" si="1370"/>
        <v>0</v>
      </c>
      <c r="NH224" s="608">
        <f t="shared" si="1370"/>
        <v>0</v>
      </c>
      <c r="NI224" s="608">
        <f t="shared" si="1370"/>
        <v>0</v>
      </c>
      <c r="NJ224" s="608">
        <f t="shared" si="1370"/>
        <v>0</v>
      </c>
      <c r="NK224" s="608">
        <f t="shared" si="1370"/>
        <v>0</v>
      </c>
      <c r="NL224" s="608">
        <f t="shared" si="1370"/>
        <v>0</v>
      </c>
      <c r="NM224" s="608">
        <f t="shared" si="1370"/>
        <v>0</v>
      </c>
      <c r="NN224" s="608">
        <f t="shared" si="1370"/>
        <v>0</v>
      </c>
      <c r="NO224" s="608">
        <f t="shared" si="1370"/>
        <v>0</v>
      </c>
      <c r="NP224" s="610">
        <f t="shared" si="1327"/>
        <v>0</v>
      </c>
      <c r="NQ224" s="611"/>
      <c r="NR224" s="607">
        <f t="shared" si="1371"/>
        <v>0</v>
      </c>
      <c r="NS224" s="608">
        <f t="shared" si="1371"/>
        <v>0</v>
      </c>
      <c r="NT224" s="608">
        <f t="shared" si="1371"/>
        <v>0</v>
      </c>
      <c r="NU224" s="608">
        <f t="shared" si="1371"/>
        <v>0</v>
      </c>
      <c r="NV224" s="608">
        <f t="shared" si="1371"/>
        <v>0</v>
      </c>
      <c r="NW224" s="608">
        <f t="shared" si="1371"/>
        <v>0</v>
      </c>
      <c r="NX224" s="608">
        <f t="shared" si="1371"/>
        <v>0</v>
      </c>
      <c r="NY224" s="608">
        <f t="shared" si="1371"/>
        <v>0</v>
      </c>
      <c r="NZ224" s="608">
        <f t="shared" si="1371"/>
        <v>0</v>
      </c>
      <c r="OA224" s="608">
        <f t="shared" si="1371"/>
        <v>0</v>
      </c>
      <c r="OB224" s="608">
        <f t="shared" si="1371"/>
        <v>0</v>
      </c>
      <c r="OC224" s="608">
        <f t="shared" si="1371"/>
        <v>0</v>
      </c>
      <c r="OD224" s="610">
        <f t="shared" si="1329"/>
        <v>0</v>
      </c>
      <c r="OE224" s="611"/>
      <c r="OF224" s="607">
        <f t="shared" si="1372"/>
        <v>0</v>
      </c>
      <c r="OG224" s="608">
        <f t="shared" si="1372"/>
        <v>0</v>
      </c>
      <c r="OH224" s="608">
        <f t="shared" si="1372"/>
        <v>0</v>
      </c>
      <c r="OI224" s="608">
        <f t="shared" si="1372"/>
        <v>0</v>
      </c>
      <c r="OJ224" s="608">
        <f t="shared" si="1372"/>
        <v>0</v>
      </c>
      <c r="OK224" s="608">
        <f t="shared" si="1372"/>
        <v>0</v>
      </c>
      <c r="OL224" s="608">
        <f t="shared" si="1372"/>
        <v>0</v>
      </c>
      <c r="OM224" s="608">
        <f t="shared" si="1372"/>
        <v>0</v>
      </c>
      <c r="ON224" s="608">
        <f t="shared" si="1372"/>
        <v>0</v>
      </c>
      <c r="OO224" s="608">
        <f t="shared" si="1372"/>
        <v>0</v>
      </c>
      <c r="OP224" s="608">
        <f t="shared" si="1372"/>
        <v>0</v>
      </c>
      <c r="OQ224" s="608">
        <f t="shared" si="1372"/>
        <v>0</v>
      </c>
      <c r="OR224" s="610">
        <f t="shared" si="1331"/>
        <v>0</v>
      </c>
      <c r="OS224" s="611"/>
      <c r="OT224" s="607">
        <f t="shared" si="1373"/>
        <v>0</v>
      </c>
      <c r="OU224" s="608">
        <f t="shared" si="1373"/>
        <v>0</v>
      </c>
      <c r="OV224" s="608">
        <f t="shared" si="1373"/>
        <v>0</v>
      </c>
      <c r="OW224" s="608">
        <f t="shared" si="1373"/>
        <v>0</v>
      </c>
      <c r="OX224" s="608">
        <f t="shared" si="1373"/>
        <v>0</v>
      </c>
      <c r="OY224" s="608">
        <f t="shared" si="1373"/>
        <v>0</v>
      </c>
      <c r="OZ224" s="608">
        <f t="shared" si="1373"/>
        <v>0</v>
      </c>
      <c r="PA224" s="608">
        <f t="shared" si="1373"/>
        <v>0</v>
      </c>
      <c r="PB224" s="608">
        <f t="shared" si="1373"/>
        <v>0</v>
      </c>
      <c r="PC224" s="608">
        <f t="shared" si="1373"/>
        <v>0</v>
      </c>
      <c r="PD224" s="608">
        <f t="shared" si="1373"/>
        <v>0</v>
      </c>
      <c r="PE224" s="608">
        <f t="shared" si="1373"/>
        <v>0</v>
      </c>
      <c r="PF224" s="610">
        <f t="shared" si="1333"/>
        <v>0</v>
      </c>
      <c r="PG224" s="611"/>
      <c r="PH224" s="607">
        <f t="shared" si="1374"/>
        <v>0</v>
      </c>
      <c r="PI224" s="608">
        <f t="shared" si="1374"/>
        <v>0</v>
      </c>
      <c r="PJ224" s="608">
        <f t="shared" si="1374"/>
        <v>0</v>
      </c>
      <c r="PK224" s="608">
        <f t="shared" si="1374"/>
        <v>0</v>
      </c>
      <c r="PL224" s="608">
        <f t="shared" si="1374"/>
        <v>0</v>
      </c>
      <c r="PM224" s="608">
        <f t="shared" si="1374"/>
        <v>0</v>
      </c>
      <c r="PN224" s="608">
        <f t="shared" si="1374"/>
        <v>0</v>
      </c>
      <c r="PO224" s="608">
        <f t="shared" si="1374"/>
        <v>0</v>
      </c>
      <c r="PP224" s="608">
        <f t="shared" si="1374"/>
        <v>0</v>
      </c>
      <c r="PQ224" s="608">
        <f t="shared" si="1374"/>
        <v>0</v>
      </c>
      <c r="PR224" s="608">
        <f t="shared" si="1374"/>
        <v>0</v>
      </c>
      <c r="PS224" s="608">
        <f t="shared" si="1374"/>
        <v>0</v>
      </c>
      <c r="PT224" s="610">
        <f t="shared" si="1335"/>
        <v>0</v>
      </c>
      <c r="PU224" s="611"/>
      <c r="PV224" s="607">
        <f t="shared" si="1375"/>
        <v>0</v>
      </c>
      <c r="PW224" s="608">
        <f t="shared" si="1375"/>
        <v>0</v>
      </c>
      <c r="PX224" s="608">
        <f t="shared" si="1375"/>
        <v>0</v>
      </c>
      <c r="PY224" s="608">
        <f t="shared" si="1375"/>
        <v>0</v>
      </c>
      <c r="PZ224" s="608">
        <f t="shared" si="1375"/>
        <v>0</v>
      </c>
      <c r="QA224" s="608">
        <f t="shared" si="1375"/>
        <v>0</v>
      </c>
      <c r="QB224" s="608">
        <f t="shared" si="1375"/>
        <v>0</v>
      </c>
      <c r="QC224" s="608">
        <f t="shared" si="1375"/>
        <v>0</v>
      </c>
      <c r="QD224" s="608">
        <f t="shared" si="1375"/>
        <v>0</v>
      </c>
      <c r="QE224" s="608">
        <f t="shared" si="1375"/>
        <v>0</v>
      </c>
      <c r="QF224" s="608">
        <f t="shared" si="1375"/>
        <v>0</v>
      </c>
      <c r="QG224" s="608">
        <f t="shared" si="1375"/>
        <v>0</v>
      </c>
      <c r="QH224" s="610">
        <f t="shared" si="1337"/>
        <v>0</v>
      </c>
      <c r="QI224" s="611"/>
      <c r="QJ224" s="607">
        <f t="shared" si="1376"/>
        <v>0</v>
      </c>
      <c r="QK224" s="608">
        <f t="shared" si="1376"/>
        <v>0</v>
      </c>
      <c r="QL224" s="608">
        <f t="shared" si="1376"/>
        <v>0</v>
      </c>
      <c r="QM224" s="608">
        <f t="shared" si="1376"/>
        <v>0</v>
      </c>
      <c r="QN224" s="608">
        <f t="shared" si="1376"/>
        <v>0</v>
      </c>
      <c r="QO224" s="608">
        <f t="shared" si="1376"/>
        <v>0</v>
      </c>
      <c r="QP224" s="608">
        <f t="shared" si="1376"/>
        <v>0</v>
      </c>
      <c r="QQ224" s="608">
        <f t="shared" si="1376"/>
        <v>0</v>
      </c>
      <c r="QR224" s="608">
        <f t="shared" si="1376"/>
        <v>0</v>
      </c>
      <c r="QS224" s="608">
        <f t="shared" si="1376"/>
        <v>0</v>
      </c>
      <c r="QT224" s="608">
        <f t="shared" si="1376"/>
        <v>0</v>
      </c>
      <c r="QU224" s="608">
        <f t="shared" si="1376"/>
        <v>0</v>
      </c>
      <c r="QV224" s="610">
        <f t="shared" si="1339"/>
        <v>0</v>
      </c>
      <c r="QW224" s="611"/>
      <c r="QX224" s="610">
        <f t="shared" si="1340"/>
        <v>0</v>
      </c>
      <c r="QY224" s="610">
        <f t="shared" si="1377"/>
        <v>0</v>
      </c>
      <c r="QZ224" s="610">
        <f t="shared" si="1377"/>
        <v>0</v>
      </c>
      <c r="RA224" s="610">
        <f t="shared" si="1377"/>
        <v>0</v>
      </c>
      <c r="RB224" s="610">
        <f t="shared" si="1377"/>
        <v>0</v>
      </c>
      <c r="RC224" s="610">
        <f t="shared" si="1377"/>
        <v>0</v>
      </c>
      <c r="RD224" s="610">
        <f t="shared" si="1377"/>
        <v>0</v>
      </c>
      <c r="RE224" s="610">
        <f t="shared" si="1377"/>
        <v>0</v>
      </c>
      <c r="RF224" s="610">
        <f t="shared" si="1377"/>
        <v>0</v>
      </c>
      <c r="RG224" s="610">
        <f t="shared" si="1377"/>
        <v>0</v>
      </c>
      <c r="RH224" s="610">
        <f t="shared" si="1377"/>
        <v>0</v>
      </c>
      <c r="RI224" s="610">
        <f t="shared" si="1377"/>
        <v>0</v>
      </c>
      <c r="RJ224" s="610">
        <f t="shared" si="1343"/>
        <v>0</v>
      </c>
    </row>
    <row r="225" spans="1:478" s="392" customFormat="1" x14ac:dyDescent="0.25">
      <c r="A225" s="589"/>
      <c r="B225" s="394"/>
      <c r="C225" s="304"/>
      <c r="D225" s="635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  <c r="O225" s="622"/>
      <c r="P225" s="610"/>
      <c r="Q225" s="611"/>
      <c r="R225" s="635"/>
      <c r="S225" s="622"/>
      <c r="T225" s="622"/>
      <c r="U225" s="622"/>
      <c r="V225" s="622"/>
      <c r="W225" s="622"/>
      <c r="X225" s="622"/>
      <c r="Y225" s="622"/>
      <c r="Z225" s="622"/>
      <c r="AA225" s="622"/>
      <c r="AB225" s="622"/>
      <c r="AC225" s="622"/>
      <c r="AD225" s="610"/>
      <c r="AE225" s="611"/>
      <c r="AF225" s="635"/>
      <c r="AG225" s="622"/>
      <c r="AH225" s="622"/>
      <c r="AI225" s="622"/>
      <c r="AJ225" s="622"/>
      <c r="AK225" s="622"/>
      <c r="AL225" s="622"/>
      <c r="AM225" s="622"/>
      <c r="AN225" s="622"/>
      <c r="AO225" s="622"/>
      <c r="AP225" s="622"/>
      <c r="AQ225" s="622"/>
      <c r="AR225" s="610"/>
      <c r="AS225" s="611"/>
      <c r="AT225" s="635"/>
      <c r="AU225" s="622"/>
      <c r="AV225" s="622"/>
      <c r="AW225" s="622"/>
      <c r="AX225" s="622"/>
      <c r="AY225" s="622"/>
      <c r="AZ225" s="622"/>
      <c r="BA225" s="622"/>
      <c r="BB225" s="622"/>
      <c r="BC225" s="622"/>
      <c r="BD225" s="622"/>
      <c r="BE225" s="622"/>
      <c r="BF225" s="610"/>
      <c r="BG225" s="611"/>
      <c r="BH225" s="635"/>
      <c r="BI225" s="622"/>
      <c r="BJ225" s="622"/>
      <c r="BK225" s="622"/>
      <c r="BL225" s="622"/>
      <c r="BM225" s="622"/>
      <c r="BN225" s="622"/>
      <c r="BO225" s="622"/>
      <c r="BP225" s="622"/>
      <c r="BQ225" s="622"/>
      <c r="BR225" s="622"/>
      <c r="BS225" s="622"/>
      <c r="BT225" s="610"/>
      <c r="BU225" s="621"/>
      <c r="BV225" s="635"/>
      <c r="BW225" s="622"/>
      <c r="BX225" s="622"/>
      <c r="BY225" s="622"/>
      <c r="BZ225" s="622"/>
      <c r="CA225" s="622"/>
      <c r="CB225" s="622"/>
      <c r="CC225" s="622"/>
      <c r="CD225" s="622"/>
      <c r="CE225" s="622"/>
      <c r="CF225" s="622"/>
      <c r="CG225" s="622"/>
      <c r="CH225" s="610"/>
      <c r="CI225" s="611"/>
      <c r="CJ225" s="635"/>
      <c r="CK225" s="622"/>
      <c r="CL225" s="622"/>
      <c r="CM225" s="622"/>
      <c r="CN225" s="622"/>
      <c r="CO225" s="622"/>
      <c r="CP225" s="622"/>
      <c r="CQ225" s="622"/>
      <c r="CR225" s="622"/>
      <c r="CS225" s="622"/>
      <c r="CT225" s="622"/>
      <c r="CU225" s="622"/>
      <c r="CV225" s="610"/>
      <c r="CW225" s="611"/>
      <c r="CX225" s="635"/>
      <c r="CY225" s="622"/>
      <c r="CZ225" s="622"/>
      <c r="DA225" s="622"/>
      <c r="DB225" s="622"/>
      <c r="DC225" s="622"/>
      <c r="DD225" s="622"/>
      <c r="DE225" s="622"/>
      <c r="DF225" s="622"/>
      <c r="DG225" s="622"/>
      <c r="DH225" s="622"/>
      <c r="DI225" s="622"/>
      <c r="DJ225" s="610"/>
      <c r="DK225" s="611"/>
      <c r="DL225" s="635"/>
      <c r="DM225" s="622"/>
      <c r="DN225" s="622"/>
      <c r="DO225" s="622"/>
      <c r="DP225" s="622"/>
      <c r="DQ225" s="622"/>
      <c r="DR225" s="622"/>
      <c r="DS225" s="622"/>
      <c r="DT225" s="622"/>
      <c r="DU225" s="622"/>
      <c r="DV225" s="622"/>
      <c r="DW225" s="622"/>
      <c r="DX225" s="610"/>
      <c r="DY225" s="611"/>
      <c r="DZ225" s="635"/>
      <c r="EA225" s="622"/>
      <c r="EB225" s="622"/>
      <c r="EC225" s="622"/>
      <c r="ED225" s="622"/>
      <c r="EE225" s="622"/>
      <c r="EF225" s="622"/>
      <c r="EG225" s="622"/>
      <c r="EH225" s="622"/>
      <c r="EI225" s="622"/>
      <c r="EJ225" s="622"/>
      <c r="EK225" s="622"/>
      <c r="EL225" s="610"/>
      <c r="EM225" s="611"/>
      <c r="EN225" s="635"/>
      <c r="EO225" s="622"/>
      <c r="EP225" s="622"/>
      <c r="EQ225" s="622"/>
      <c r="ER225" s="622"/>
      <c r="ES225" s="622"/>
      <c r="ET225" s="622"/>
      <c r="EU225" s="622"/>
      <c r="EV225" s="622"/>
      <c r="EW225" s="622"/>
      <c r="EX225" s="622"/>
      <c r="EY225" s="622"/>
      <c r="EZ225" s="610"/>
      <c r="FA225" s="611"/>
      <c r="FB225" s="635"/>
      <c r="FC225" s="622"/>
      <c r="FD225" s="622"/>
      <c r="FE225" s="622"/>
      <c r="FF225" s="622"/>
      <c r="FG225" s="622"/>
      <c r="FH225" s="622"/>
      <c r="FI225" s="622"/>
      <c r="FJ225" s="622"/>
      <c r="FK225" s="622"/>
      <c r="FL225" s="622"/>
      <c r="FM225" s="622"/>
      <c r="FN225" s="610"/>
      <c r="FO225" s="611"/>
      <c r="FP225" s="635"/>
      <c r="FQ225" s="622"/>
      <c r="FR225" s="622"/>
      <c r="FS225" s="622"/>
      <c r="FT225" s="622"/>
      <c r="FU225" s="622"/>
      <c r="FV225" s="622"/>
      <c r="FW225" s="622"/>
      <c r="FX225" s="622"/>
      <c r="FY225" s="622"/>
      <c r="FZ225" s="622"/>
      <c r="GA225" s="622"/>
      <c r="GB225" s="610"/>
      <c r="GC225" s="611"/>
      <c r="GD225" s="635"/>
      <c r="GE225" s="622"/>
      <c r="GF225" s="622"/>
      <c r="GG225" s="622"/>
      <c r="GH225" s="622"/>
      <c r="GI225" s="622"/>
      <c r="GJ225" s="622"/>
      <c r="GK225" s="622"/>
      <c r="GL225" s="622"/>
      <c r="GM225" s="622"/>
      <c r="GN225" s="622"/>
      <c r="GO225" s="622"/>
      <c r="GP225" s="610"/>
      <c r="GQ225" s="611"/>
      <c r="GR225" s="635"/>
      <c r="GS225" s="622"/>
      <c r="GT225" s="622"/>
      <c r="GU225" s="622"/>
      <c r="GV225" s="622"/>
      <c r="GW225" s="622"/>
      <c r="GX225" s="622"/>
      <c r="GY225" s="622"/>
      <c r="GZ225" s="622"/>
      <c r="HA225" s="622"/>
      <c r="HB225" s="622"/>
      <c r="HC225" s="622"/>
      <c r="HD225" s="610"/>
      <c r="HE225" s="611"/>
      <c r="HF225" s="635"/>
      <c r="HG225" s="622"/>
      <c r="HH225" s="622"/>
      <c r="HI225" s="622"/>
      <c r="HJ225" s="622"/>
      <c r="HK225" s="622"/>
      <c r="HL225" s="622"/>
      <c r="HM225" s="622"/>
      <c r="HN225" s="622"/>
      <c r="HO225" s="622"/>
      <c r="HP225" s="622"/>
      <c r="HQ225" s="622"/>
      <c r="HR225" s="610"/>
      <c r="HS225" s="611"/>
      <c r="HT225" s="635"/>
      <c r="HU225" s="622"/>
      <c r="HV225" s="622"/>
      <c r="HW225" s="622"/>
      <c r="HX225" s="622"/>
      <c r="HY225" s="622"/>
      <c r="HZ225" s="622"/>
      <c r="IA225" s="622"/>
      <c r="IB225" s="622"/>
      <c r="IC225" s="622"/>
      <c r="ID225" s="622"/>
      <c r="IE225" s="622"/>
      <c r="IF225" s="610"/>
      <c r="IG225" s="611"/>
      <c r="IH225" s="635"/>
      <c r="II225" s="622"/>
      <c r="IJ225" s="622"/>
      <c r="IK225" s="622"/>
      <c r="IL225" s="622"/>
      <c r="IM225" s="622"/>
      <c r="IN225" s="622"/>
      <c r="IO225" s="622"/>
      <c r="IP225" s="622"/>
      <c r="IQ225" s="622"/>
      <c r="IR225" s="622"/>
      <c r="IS225" s="622"/>
      <c r="IT225" s="610"/>
      <c r="IU225" s="611"/>
      <c r="IV225" s="635"/>
      <c r="IW225" s="622"/>
      <c r="IX225" s="622"/>
      <c r="IY225" s="622"/>
      <c r="IZ225" s="622"/>
      <c r="JA225" s="622"/>
      <c r="JB225" s="622"/>
      <c r="JC225" s="622"/>
      <c r="JD225" s="622"/>
      <c r="JE225" s="622"/>
      <c r="JF225" s="622"/>
      <c r="JG225" s="622"/>
      <c r="JH225" s="610"/>
      <c r="JI225" s="611"/>
      <c r="JJ225" s="635"/>
      <c r="JK225" s="622"/>
      <c r="JL225" s="622"/>
      <c r="JM225" s="622"/>
      <c r="JN225" s="622"/>
      <c r="JO225" s="622"/>
      <c r="JP225" s="622"/>
      <c r="JQ225" s="622"/>
      <c r="JR225" s="622"/>
      <c r="JS225" s="622"/>
      <c r="JT225" s="622"/>
      <c r="JU225" s="622"/>
      <c r="JV225" s="610"/>
      <c r="JW225" s="611"/>
      <c r="JX225" s="635"/>
      <c r="JY225" s="622"/>
      <c r="JZ225" s="622"/>
      <c r="KA225" s="622"/>
      <c r="KB225" s="622"/>
      <c r="KC225" s="622"/>
      <c r="KD225" s="622"/>
      <c r="KE225" s="622"/>
      <c r="KF225" s="622"/>
      <c r="KG225" s="622"/>
      <c r="KH225" s="622"/>
      <c r="KI225" s="622"/>
      <c r="KJ225" s="610"/>
      <c r="KK225" s="611"/>
      <c r="KL225" s="635"/>
      <c r="KM225" s="622"/>
      <c r="KN225" s="622"/>
      <c r="KO225" s="622"/>
      <c r="KP225" s="622"/>
      <c r="KQ225" s="622"/>
      <c r="KR225" s="622"/>
      <c r="KS225" s="622"/>
      <c r="KT225" s="622"/>
      <c r="KU225" s="622"/>
      <c r="KV225" s="622"/>
      <c r="KW225" s="622"/>
      <c r="KX225" s="610"/>
      <c r="KY225" s="611"/>
      <c r="KZ225" s="635"/>
      <c r="LA225" s="622"/>
      <c r="LB225" s="622"/>
      <c r="LC225" s="622"/>
      <c r="LD225" s="622"/>
      <c r="LE225" s="622"/>
      <c r="LF225" s="622"/>
      <c r="LG225" s="622"/>
      <c r="LH225" s="622"/>
      <c r="LI225" s="622"/>
      <c r="LJ225" s="622"/>
      <c r="LK225" s="622"/>
      <c r="LL225" s="610"/>
      <c r="LM225" s="611"/>
      <c r="LN225" s="635"/>
      <c r="LO225" s="622"/>
      <c r="LP225" s="622"/>
      <c r="LQ225" s="622"/>
      <c r="LR225" s="622"/>
      <c r="LS225" s="622"/>
      <c r="LT225" s="622"/>
      <c r="LU225" s="622"/>
      <c r="LV225" s="622"/>
      <c r="LW225" s="622"/>
      <c r="LX225" s="622"/>
      <c r="LY225" s="622"/>
      <c r="LZ225" s="610"/>
      <c r="MA225" s="611"/>
      <c r="MB225" s="635"/>
      <c r="MC225" s="622"/>
      <c r="MD225" s="622"/>
      <c r="ME225" s="622"/>
      <c r="MF225" s="622"/>
      <c r="MG225" s="622"/>
      <c r="MH225" s="622"/>
      <c r="MI225" s="622"/>
      <c r="MJ225" s="622"/>
      <c r="MK225" s="622"/>
      <c r="ML225" s="622"/>
      <c r="MM225" s="622"/>
      <c r="MN225" s="610"/>
      <c r="MO225" s="611"/>
      <c r="MP225" s="635"/>
      <c r="MQ225" s="622"/>
      <c r="MR225" s="622"/>
      <c r="MS225" s="622"/>
      <c r="MT225" s="622"/>
      <c r="MU225" s="622"/>
      <c r="MV225" s="622"/>
      <c r="MW225" s="622"/>
      <c r="MX225" s="622"/>
      <c r="MY225" s="622"/>
      <c r="MZ225" s="622"/>
      <c r="NA225" s="622"/>
      <c r="NB225" s="610"/>
      <c r="NC225" s="611"/>
      <c r="ND225" s="635"/>
      <c r="NE225" s="622"/>
      <c r="NF225" s="622"/>
      <c r="NG225" s="622"/>
      <c r="NH225" s="622"/>
      <c r="NI225" s="622"/>
      <c r="NJ225" s="622"/>
      <c r="NK225" s="622"/>
      <c r="NL225" s="622"/>
      <c r="NM225" s="622"/>
      <c r="NN225" s="622"/>
      <c r="NO225" s="622"/>
      <c r="NP225" s="610"/>
      <c r="NQ225" s="611"/>
      <c r="NR225" s="635"/>
      <c r="NS225" s="622"/>
      <c r="NT225" s="622"/>
      <c r="NU225" s="622"/>
      <c r="NV225" s="622"/>
      <c r="NW225" s="622"/>
      <c r="NX225" s="622"/>
      <c r="NY225" s="622"/>
      <c r="NZ225" s="622"/>
      <c r="OA225" s="622"/>
      <c r="OB225" s="622"/>
      <c r="OC225" s="622"/>
      <c r="OD225" s="610"/>
      <c r="OE225" s="611"/>
      <c r="OF225" s="635"/>
      <c r="OG225" s="622"/>
      <c r="OH225" s="622"/>
      <c r="OI225" s="622"/>
      <c r="OJ225" s="622"/>
      <c r="OK225" s="622"/>
      <c r="OL225" s="622"/>
      <c r="OM225" s="622"/>
      <c r="ON225" s="622"/>
      <c r="OO225" s="622"/>
      <c r="OP225" s="622"/>
      <c r="OQ225" s="622"/>
      <c r="OR225" s="610"/>
      <c r="OS225" s="611"/>
      <c r="OT225" s="635"/>
      <c r="OU225" s="622"/>
      <c r="OV225" s="622"/>
      <c r="OW225" s="622"/>
      <c r="OX225" s="622"/>
      <c r="OY225" s="622"/>
      <c r="OZ225" s="622"/>
      <c r="PA225" s="622"/>
      <c r="PB225" s="622"/>
      <c r="PC225" s="622"/>
      <c r="PD225" s="622"/>
      <c r="PE225" s="622"/>
      <c r="PF225" s="610"/>
      <c r="PG225" s="611"/>
      <c r="PH225" s="635"/>
      <c r="PI225" s="622"/>
      <c r="PJ225" s="622"/>
      <c r="PK225" s="622"/>
      <c r="PL225" s="622"/>
      <c r="PM225" s="622"/>
      <c r="PN225" s="622"/>
      <c r="PO225" s="622"/>
      <c r="PP225" s="622"/>
      <c r="PQ225" s="622"/>
      <c r="PR225" s="622"/>
      <c r="PS225" s="622"/>
      <c r="PT225" s="610"/>
      <c r="PU225" s="611"/>
      <c r="PV225" s="635"/>
      <c r="PW225" s="622"/>
      <c r="PX225" s="622"/>
      <c r="PY225" s="622"/>
      <c r="PZ225" s="622"/>
      <c r="QA225" s="622"/>
      <c r="QB225" s="622"/>
      <c r="QC225" s="622"/>
      <c r="QD225" s="622"/>
      <c r="QE225" s="622"/>
      <c r="QF225" s="622"/>
      <c r="QG225" s="622"/>
      <c r="QH225" s="610"/>
      <c r="QI225" s="611"/>
      <c r="QJ225" s="635"/>
      <c r="QK225" s="622"/>
      <c r="QL225" s="622"/>
      <c r="QM225" s="622"/>
      <c r="QN225" s="622"/>
      <c r="QO225" s="622"/>
      <c r="QP225" s="622"/>
      <c r="QQ225" s="622"/>
      <c r="QR225" s="622"/>
      <c r="QS225" s="622"/>
      <c r="QT225" s="622"/>
      <c r="QU225" s="622"/>
      <c r="QV225" s="610"/>
      <c r="QW225" s="611"/>
      <c r="QX225" s="610"/>
      <c r="QY225" s="610"/>
      <c r="QZ225" s="610"/>
      <c r="RA225" s="610"/>
      <c r="RB225" s="610"/>
      <c r="RC225" s="610"/>
      <c r="RD225" s="610"/>
      <c r="RE225" s="610"/>
      <c r="RF225" s="610"/>
      <c r="RG225" s="610"/>
      <c r="RH225" s="610"/>
      <c r="RI225" s="610"/>
      <c r="RJ225" s="610"/>
    </row>
    <row r="226" spans="1:478" s="392" customFormat="1" x14ac:dyDescent="0.3">
      <c r="A226" s="589"/>
      <c r="B226" s="398" t="s">
        <v>184</v>
      </c>
      <c r="C226" s="304"/>
      <c r="D226" s="615">
        <f>SUM(D204:D225)</f>
        <v>2569.6300000000006</v>
      </c>
      <c r="E226" s="616">
        <f t="shared" ref="E226:O226" si="1378">SUM(E204:E225)</f>
        <v>2579.1600000000003</v>
      </c>
      <c r="F226" s="616">
        <f t="shared" si="1378"/>
        <v>0</v>
      </c>
      <c r="G226" s="616">
        <f t="shared" si="1378"/>
        <v>0</v>
      </c>
      <c r="H226" s="616">
        <f t="shared" si="1378"/>
        <v>0</v>
      </c>
      <c r="I226" s="616">
        <f t="shared" si="1378"/>
        <v>0</v>
      </c>
      <c r="J226" s="616">
        <f t="shared" si="1378"/>
        <v>0</v>
      </c>
      <c r="K226" s="616">
        <f t="shared" si="1378"/>
        <v>0</v>
      </c>
      <c r="L226" s="616">
        <f t="shared" si="1378"/>
        <v>0</v>
      </c>
      <c r="M226" s="616">
        <f t="shared" si="1378"/>
        <v>0</v>
      </c>
      <c r="N226" s="616">
        <f t="shared" si="1378"/>
        <v>0</v>
      </c>
      <c r="O226" s="616">
        <f t="shared" si="1378"/>
        <v>0</v>
      </c>
      <c r="P226" s="617">
        <f>+SUBTOTAL(9,D226:O226)</f>
        <v>5148.7900000000009</v>
      </c>
      <c r="Q226" s="611"/>
      <c r="R226" s="615">
        <f>SUM(R204:R225)</f>
        <v>378.54</v>
      </c>
      <c r="S226" s="616">
        <f t="shared" ref="S226:AC226" si="1379">SUM(S204:S225)</f>
        <v>359.38</v>
      </c>
      <c r="T226" s="616">
        <f t="shared" si="1379"/>
        <v>0</v>
      </c>
      <c r="U226" s="616">
        <f t="shared" si="1379"/>
        <v>0</v>
      </c>
      <c r="V226" s="616">
        <f t="shared" si="1379"/>
        <v>0</v>
      </c>
      <c r="W226" s="616">
        <f t="shared" si="1379"/>
        <v>0</v>
      </c>
      <c r="X226" s="616">
        <f t="shared" si="1379"/>
        <v>0</v>
      </c>
      <c r="Y226" s="616">
        <f t="shared" si="1379"/>
        <v>0</v>
      </c>
      <c r="Z226" s="616">
        <f t="shared" si="1379"/>
        <v>0</v>
      </c>
      <c r="AA226" s="616">
        <f t="shared" si="1379"/>
        <v>0</v>
      </c>
      <c r="AB226" s="616">
        <f t="shared" si="1379"/>
        <v>0</v>
      </c>
      <c r="AC226" s="616">
        <f t="shared" si="1379"/>
        <v>0</v>
      </c>
      <c r="AD226" s="617">
        <f>+SUBTOTAL(9,R226:AC226)</f>
        <v>737.92000000000007</v>
      </c>
      <c r="AE226" s="611"/>
      <c r="AF226" s="615">
        <f>SUM(AF204:AF225)</f>
        <v>3066.0199999999995</v>
      </c>
      <c r="AG226" s="616">
        <f t="shared" ref="AG226:AQ226" si="1380">SUM(AG204:AG225)</f>
        <v>5143.3200000000006</v>
      </c>
      <c r="AH226" s="616">
        <f t="shared" si="1380"/>
        <v>0</v>
      </c>
      <c r="AI226" s="616">
        <f t="shared" si="1380"/>
        <v>0</v>
      </c>
      <c r="AJ226" s="616">
        <f t="shared" si="1380"/>
        <v>0</v>
      </c>
      <c r="AK226" s="616">
        <f t="shared" si="1380"/>
        <v>0</v>
      </c>
      <c r="AL226" s="616">
        <f t="shared" si="1380"/>
        <v>0</v>
      </c>
      <c r="AM226" s="616">
        <f t="shared" si="1380"/>
        <v>0</v>
      </c>
      <c r="AN226" s="616">
        <f t="shared" si="1380"/>
        <v>0</v>
      </c>
      <c r="AO226" s="616">
        <f t="shared" si="1380"/>
        <v>0</v>
      </c>
      <c r="AP226" s="616">
        <f t="shared" si="1380"/>
        <v>0</v>
      </c>
      <c r="AQ226" s="616">
        <f t="shared" si="1380"/>
        <v>0</v>
      </c>
      <c r="AR226" s="617">
        <f>+SUBTOTAL(9,AF226:AQ226)</f>
        <v>8209.34</v>
      </c>
      <c r="AS226" s="611"/>
      <c r="AT226" s="615">
        <f>SUM(AT204:AT225)</f>
        <v>1405.53</v>
      </c>
      <c r="AU226" s="616">
        <f t="shared" ref="AU226:BE226" si="1381">SUM(AU204:AU225)</f>
        <v>1138.1199999999999</v>
      </c>
      <c r="AV226" s="616">
        <f t="shared" si="1381"/>
        <v>0</v>
      </c>
      <c r="AW226" s="616">
        <f t="shared" si="1381"/>
        <v>0</v>
      </c>
      <c r="AX226" s="616">
        <f t="shared" si="1381"/>
        <v>0</v>
      </c>
      <c r="AY226" s="616">
        <f t="shared" si="1381"/>
        <v>0</v>
      </c>
      <c r="AZ226" s="616">
        <f t="shared" si="1381"/>
        <v>0</v>
      </c>
      <c r="BA226" s="616">
        <f t="shared" si="1381"/>
        <v>0</v>
      </c>
      <c r="BB226" s="616">
        <f t="shared" si="1381"/>
        <v>0</v>
      </c>
      <c r="BC226" s="616">
        <f t="shared" si="1381"/>
        <v>0</v>
      </c>
      <c r="BD226" s="616">
        <f t="shared" si="1381"/>
        <v>0</v>
      </c>
      <c r="BE226" s="616">
        <f t="shared" si="1381"/>
        <v>0</v>
      </c>
      <c r="BF226" s="617">
        <f>+SUBTOTAL(9,AT226:BE226)</f>
        <v>2543.6499999999996</v>
      </c>
      <c r="BG226" s="611"/>
      <c r="BH226" s="615">
        <f>SUM(BH204:BH225)</f>
        <v>109.05000000000001</v>
      </c>
      <c r="BI226" s="616">
        <f t="shared" ref="BI226:BS226" si="1382">SUM(BI204:BI225)</f>
        <v>80.059999999999988</v>
      </c>
      <c r="BJ226" s="616">
        <f t="shared" si="1382"/>
        <v>0</v>
      </c>
      <c r="BK226" s="616">
        <f t="shared" si="1382"/>
        <v>0</v>
      </c>
      <c r="BL226" s="616">
        <f t="shared" si="1382"/>
        <v>0</v>
      </c>
      <c r="BM226" s="616">
        <f t="shared" si="1382"/>
        <v>0</v>
      </c>
      <c r="BN226" s="616">
        <f t="shared" si="1382"/>
        <v>0</v>
      </c>
      <c r="BO226" s="616">
        <f t="shared" si="1382"/>
        <v>0</v>
      </c>
      <c r="BP226" s="616">
        <f t="shared" si="1382"/>
        <v>0</v>
      </c>
      <c r="BQ226" s="616">
        <f t="shared" si="1382"/>
        <v>0</v>
      </c>
      <c r="BR226" s="616">
        <f t="shared" si="1382"/>
        <v>0</v>
      </c>
      <c r="BS226" s="616">
        <f t="shared" si="1382"/>
        <v>0</v>
      </c>
      <c r="BT226" s="617">
        <f>+SUBTOTAL(9,BH226:BS226)</f>
        <v>189.11</v>
      </c>
      <c r="BU226" s="621"/>
      <c r="BV226" s="615">
        <f>SUM(BV204:BV225)</f>
        <v>3271.9100000000003</v>
      </c>
      <c r="BW226" s="616">
        <f t="shared" ref="BW226:CG226" si="1383">SUM(BW204:BW225)</f>
        <v>2321.2300000000005</v>
      </c>
      <c r="BX226" s="616">
        <f t="shared" si="1383"/>
        <v>0</v>
      </c>
      <c r="BY226" s="616">
        <f t="shared" si="1383"/>
        <v>0</v>
      </c>
      <c r="BZ226" s="616">
        <f t="shared" si="1383"/>
        <v>0</v>
      </c>
      <c r="CA226" s="616">
        <f t="shared" si="1383"/>
        <v>0</v>
      </c>
      <c r="CB226" s="616">
        <f t="shared" si="1383"/>
        <v>0</v>
      </c>
      <c r="CC226" s="616">
        <f t="shared" si="1383"/>
        <v>0</v>
      </c>
      <c r="CD226" s="616">
        <f t="shared" si="1383"/>
        <v>0</v>
      </c>
      <c r="CE226" s="616">
        <f t="shared" si="1383"/>
        <v>0</v>
      </c>
      <c r="CF226" s="616">
        <f t="shared" si="1383"/>
        <v>0</v>
      </c>
      <c r="CG226" s="616">
        <f t="shared" si="1383"/>
        <v>0</v>
      </c>
      <c r="CH226" s="617">
        <f>+SUBTOTAL(9,BV226:CG226)</f>
        <v>5593.1400000000012</v>
      </c>
      <c r="CI226" s="611"/>
      <c r="CJ226" s="615">
        <f>SUM(CJ204:CJ225)</f>
        <v>369.59000000000003</v>
      </c>
      <c r="CK226" s="616">
        <f t="shared" ref="CK226:CU226" si="1384">SUM(CK204:CK225)</f>
        <v>262.52999999999997</v>
      </c>
      <c r="CL226" s="616">
        <f t="shared" si="1384"/>
        <v>0</v>
      </c>
      <c r="CM226" s="616">
        <f t="shared" si="1384"/>
        <v>0</v>
      </c>
      <c r="CN226" s="616">
        <f t="shared" si="1384"/>
        <v>0</v>
      </c>
      <c r="CO226" s="616">
        <f t="shared" si="1384"/>
        <v>0</v>
      </c>
      <c r="CP226" s="616">
        <f t="shared" si="1384"/>
        <v>0</v>
      </c>
      <c r="CQ226" s="616">
        <f t="shared" si="1384"/>
        <v>0</v>
      </c>
      <c r="CR226" s="616">
        <f t="shared" si="1384"/>
        <v>0</v>
      </c>
      <c r="CS226" s="616">
        <f t="shared" si="1384"/>
        <v>0</v>
      </c>
      <c r="CT226" s="616">
        <f t="shared" si="1384"/>
        <v>0</v>
      </c>
      <c r="CU226" s="616">
        <f t="shared" si="1384"/>
        <v>0</v>
      </c>
      <c r="CV226" s="617">
        <f>+SUBTOTAL(9,CJ226:CU226)</f>
        <v>632.12</v>
      </c>
      <c r="CW226" s="611"/>
      <c r="CX226" s="615">
        <f>SUM(CX204:CX225)</f>
        <v>330.94</v>
      </c>
      <c r="CY226" s="616">
        <f t="shared" ref="CY226:DI226" si="1385">SUM(CY204:CY225)</f>
        <v>343.91999999999996</v>
      </c>
      <c r="CZ226" s="616">
        <f t="shared" si="1385"/>
        <v>0</v>
      </c>
      <c r="DA226" s="616">
        <f t="shared" si="1385"/>
        <v>0</v>
      </c>
      <c r="DB226" s="616">
        <f t="shared" si="1385"/>
        <v>0</v>
      </c>
      <c r="DC226" s="616">
        <f t="shared" si="1385"/>
        <v>0</v>
      </c>
      <c r="DD226" s="616">
        <f t="shared" si="1385"/>
        <v>0</v>
      </c>
      <c r="DE226" s="616">
        <f t="shared" si="1385"/>
        <v>0</v>
      </c>
      <c r="DF226" s="616">
        <f t="shared" si="1385"/>
        <v>0</v>
      </c>
      <c r="DG226" s="616">
        <f t="shared" si="1385"/>
        <v>0</v>
      </c>
      <c r="DH226" s="616">
        <f t="shared" si="1385"/>
        <v>0</v>
      </c>
      <c r="DI226" s="616">
        <f t="shared" si="1385"/>
        <v>0</v>
      </c>
      <c r="DJ226" s="617">
        <f>+SUBTOTAL(9,CX226:DI226)</f>
        <v>674.8599999999999</v>
      </c>
      <c r="DK226" s="611"/>
      <c r="DL226" s="615">
        <f>SUM(DL204:DL225)</f>
        <v>357.07</v>
      </c>
      <c r="DM226" s="616">
        <f t="shared" ref="DM226:DW226" si="1386">SUM(DM204:DM225)</f>
        <v>243.27999999999994</v>
      </c>
      <c r="DN226" s="616">
        <f t="shared" si="1386"/>
        <v>0</v>
      </c>
      <c r="DO226" s="616">
        <f t="shared" si="1386"/>
        <v>0</v>
      </c>
      <c r="DP226" s="616">
        <f t="shared" si="1386"/>
        <v>0</v>
      </c>
      <c r="DQ226" s="616">
        <f t="shared" si="1386"/>
        <v>0</v>
      </c>
      <c r="DR226" s="616">
        <f t="shared" si="1386"/>
        <v>0</v>
      </c>
      <c r="DS226" s="616">
        <f t="shared" si="1386"/>
        <v>0</v>
      </c>
      <c r="DT226" s="616">
        <f t="shared" si="1386"/>
        <v>0</v>
      </c>
      <c r="DU226" s="616">
        <f t="shared" si="1386"/>
        <v>0</v>
      </c>
      <c r="DV226" s="616">
        <f t="shared" si="1386"/>
        <v>0</v>
      </c>
      <c r="DW226" s="616">
        <f t="shared" si="1386"/>
        <v>0</v>
      </c>
      <c r="DX226" s="617">
        <f>+SUBTOTAL(9,DL226:DW226)</f>
        <v>600.34999999999991</v>
      </c>
      <c r="DY226" s="611"/>
      <c r="DZ226" s="615">
        <f>SUM(DZ204:DZ225)</f>
        <v>1255.33</v>
      </c>
      <c r="EA226" s="616">
        <f t="shared" ref="EA226:EK226" si="1387">SUM(EA204:EA225)</f>
        <v>1116.28</v>
      </c>
      <c r="EB226" s="616">
        <f t="shared" si="1387"/>
        <v>0</v>
      </c>
      <c r="EC226" s="616">
        <f t="shared" si="1387"/>
        <v>0</v>
      </c>
      <c r="ED226" s="616">
        <f t="shared" si="1387"/>
        <v>0</v>
      </c>
      <c r="EE226" s="616">
        <f t="shared" si="1387"/>
        <v>0</v>
      </c>
      <c r="EF226" s="616">
        <f t="shared" si="1387"/>
        <v>0</v>
      </c>
      <c r="EG226" s="616">
        <f t="shared" si="1387"/>
        <v>0</v>
      </c>
      <c r="EH226" s="616">
        <f t="shared" si="1387"/>
        <v>0</v>
      </c>
      <c r="EI226" s="616">
        <f t="shared" si="1387"/>
        <v>0</v>
      </c>
      <c r="EJ226" s="616">
        <f t="shared" si="1387"/>
        <v>0</v>
      </c>
      <c r="EK226" s="616">
        <f t="shared" si="1387"/>
        <v>0</v>
      </c>
      <c r="EL226" s="617">
        <f>+SUBTOTAL(9,DZ226:EK226)</f>
        <v>2371.6099999999997</v>
      </c>
      <c r="EM226" s="611"/>
      <c r="EN226" s="615">
        <f>SUM(EN204:EN225)</f>
        <v>1809.29</v>
      </c>
      <c r="EO226" s="616">
        <f t="shared" ref="EO226:EY226" si="1388">SUM(EO204:EO225)</f>
        <v>1078.1500000000001</v>
      </c>
      <c r="EP226" s="616">
        <f t="shared" si="1388"/>
        <v>0</v>
      </c>
      <c r="EQ226" s="616">
        <f t="shared" si="1388"/>
        <v>0</v>
      </c>
      <c r="ER226" s="616">
        <f t="shared" si="1388"/>
        <v>0</v>
      </c>
      <c r="ES226" s="616">
        <f t="shared" si="1388"/>
        <v>0</v>
      </c>
      <c r="ET226" s="616">
        <f t="shared" si="1388"/>
        <v>0</v>
      </c>
      <c r="EU226" s="616">
        <f t="shared" si="1388"/>
        <v>0</v>
      </c>
      <c r="EV226" s="616">
        <f t="shared" si="1388"/>
        <v>0</v>
      </c>
      <c r="EW226" s="616">
        <f t="shared" si="1388"/>
        <v>0</v>
      </c>
      <c r="EX226" s="616">
        <f t="shared" si="1388"/>
        <v>0</v>
      </c>
      <c r="EY226" s="616">
        <f t="shared" si="1388"/>
        <v>0</v>
      </c>
      <c r="EZ226" s="617">
        <f>+SUBTOTAL(9,EN226:EY226)</f>
        <v>2887.44</v>
      </c>
      <c r="FA226" s="611"/>
      <c r="FB226" s="615">
        <f>SUM(FB204:FB225)</f>
        <v>1362.62</v>
      </c>
      <c r="FC226" s="616">
        <f t="shared" ref="FC226:FM226" si="1389">SUM(FC204:FC225)</f>
        <v>1293.81</v>
      </c>
      <c r="FD226" s="616">
        <f t="shared" si="1389"/>
        <v>0</v>
      </c>
      <c r="FE226" s="616">
        <f t="shared" si="1389"/>
        <v>0</v>
      </c>
      <c r="FF226" s="616">
        <f t="shared" si="1389"/>
        <v>0</v>
      </c>
      <c r="FG226" s="616">
        <f t="shared" si="1389"/>
        <v>0</v>
      </c>
      <c r="FH226" s="616">
        <f t="shared" si="1389"/>
        <v>0</v>
      </c>
      <c r="FI226" s="616">
        <f t="shared" si="1389"/>
        <v>0</v>
      </c>
      <c r="FJ226" s="616">
        <f t="shared" si="1389"/>
        <v>0</v>
      </c>
      <c r="FK226" s="616">
        <f t="shared" si="1389"/>
        <v>0</v>
      </c>
      <c r="FL226" s="616">
        <f t="shared" si="1389"/>
        <v>0</v>
      </c>
      <c r="FM226" s="616">
        <f t="shared" si="1389"/>
        <v>0</v>
      </c>
      <c r="FN226" s="617">
        <f>+SUBTOTAL(9,FB226:FM226)</f>
        <v>2656.43</v>
      </c>
      <c r="FO226" s="611"/>
      <c r="FP226" s="615">
        <f>SUM(FP204:FP225)</f>
        <v>1806.01</v>
      </c>
      <c r="FQ226" s="616">
        <f t="shared" ref="FQ226:GA226" si="1390">SUM(FQ204:FQ225)</f>
        <v>1083.92</v>
      </c>
      <c r="FR226" s="616">
        <f t="shared" si="1390"/>
        <v>0</v>
      </c>
      <c r="FS226" s="616">
        <f t="shared" si="1390"/>
        <v>0</v>
      </c>
      <c r="FT226" s="616">
        <f t="shared" si="1390"/>
        <v>0</v>
      </c>
      <c r="FU226" s="616">
        <f t="shared" si="1390"/>
        <v>0</v>
      </c>
      <c r="FV226" s="616">
        <f t="shared" si="1390"/>
        <v>0</v>
      </c>
      <c r="FW226" s="616">
        <f t="shared" si="1390"/>
        <v>0</v>
      </c>
      <c r="FX226" s="616">
        <f t="shared" si="1390"/>
        <v>0</v>
      </c>
      <c r="FY226" s="616">
        <f t="shared" si="1390"/>
        <v>0</v>
      </c>
      <c r="FZ226" s="616">
        <f t="shared" si="1390"/>
        <v>0</v>
      </c>
      <c r="GA226" s="616">
        <f t="shared" si="1390"/>
        <v>0</v>
      </c>
      <c r="GB226" s="617">
        <f>+SUBTOTAL(9,FP226:GA226)</f>
        <v>2889.9300000000003</v>
      </c>
      <c r="GC226" s="611"/>
      <c r="GD226" s="615">
        <f>SUM(GD204:GD225)</f>
        <v>110.33000000000001</v>
      </c>
      <c r="GE226" s="616">
        <f t="shared" ref="GE226:GO226" si="1391">SUM(GE204:GE225)</f>
        <v>77.429999999999978</v>
      </c>
      <c r="GF226" s="616">
        <f t="shared" si="1391"/>
        <v>0</v>
      </c>
      <c r="GG226" s="616">
        <f t="shared" si="1391"/>
        <v>0</v>
      </c>
      <c r="GH226" s="616">
        <f t="shared" si="1391"/>
        <v>0</v>
      </c>
      <c r="GI226" s="616">
        <f t="shared" si="1391"/>
        <v>0</v>
      </c>
      <c r="GJ226" s="616">
        <f t="shared" si="1391"/>
        <v>0</v>
      </c>
      <c r="GK226" s="616">
        <f t="shared" si="1391"/>
        <v>0</v>
      </c>
      <c r="GL226" s="616">
        <f t="shared" si="1391"/>
        <v>0</v>
      </c>
      <c r="GM226" s="616">
        <f t="shared" si="1391"/>
        <v>0</v>
      </c>
      <c r="GN226" s="616">
        <f t="shared" si="1391"/>
        <v>0</v>
      </c>
      <c r="GO226" s="616">
        <f t="shared" si="1391"/>
        <v>0</v>
      </c>
      <c r="GP226" s="617">
        <f>+SUBTOTAL(9,GD226:GO226)</f>
        <v>187.76</v>
      </c>
      <c r="GQ226" s="611"/>
      <c r="GR226" s="615">
        <f>SUM(GR204:GR225)</f>
        <v>3352.9700000000007</v>
      </c>
      <c r="GS226" s="616">
        <f t="shared" ref="GS226:HC226" si="1392">SUM(GS204:GS225)</f>
        <v>3150.99</v>
      </c>
      <c r="GT226" s="616">
        <f t="shared" si="1392"/>
        <v>0</v>
      </c>
      <c r="GU226" s="616">
        <f t="shared" si="1392"/>
        <v>0</v>
      </c>
      <c r="GV226" s="616">
        <f t="shared" si="1392"/>
        <v>0</v>
      </c>
      <c r="GW226" s="616">
        <f t="shared" si="1392"/>
        <v>0</v>
      </c>
      <c r="GX226" s="616">
        <f t="shared" si="1392"/>
        <v>0</v>
      </c>
      <c r="GY226" s="616">
        <f t="shared" si="1392"/>
        <v>0</v>
      </c>
      <c r="GZ226" s="616">
        <f t="shared" si="1392"/>
        <v>0</v>
      </c>
      <c r="HA226" s="616">
        <f t="shared" si="1392"/>
        <v>0</v>
      </c>
      <c r="HB226" s="616">
        <f t="shared" si="1392"/>
        <v>0</v>
      </c>
      <c r="HC226" s="616">
        <f t="shared" si="1392"/>
        <v>0</v>
      </c>
      <c r="HD226" s="617">
        <f>+SUBTOTAL(9,GR226:HC226)</f>
        <v>6503.9600000000009</v>
      </c>
      <c r="HE226" s="611"/>
      <c r="HF226" s="615">
        <f>SUM(HF204:HF225)</f>
        <v>2935.6399999999994</v>
      </c>
      <c r="HG226" s="616">
        <f t="shared" ref="HG226:HQ226" si="1393">SUM(HG204:HG225)</f>
        <v>2046.07</v>
      </c>
      <c r="HH226" s="616">
        <f t="shared" si="1393"/>
        <v>140.1</v>
      </c>
      <c r="HI226" s="616">
        <f t="shared" si="1393"/>
        <v>0</v>
      </c>
      <c r="HJ226" s="616">
        <f t="shared" si="1393"/>
        <v>0</v>
      </c>
      <c r="HK226" s="616">
        <f t="shared" si="1393"/>
        <v>0</v>
      </c>
      <c r="HL226" s="616">
        <f t="shared" si="1393"/>
        <v>0</v>
      </c>
      <c r="HM226" s="616">
        <f t="shared" si="1393"/>
        <v>0</v>
      </c>
      <c r="HN226" s="616">
        <f t="shared" si="1393"/>
        <v>0</v>
      </c>
      <c r="HO226" s="616">
        <f t="shared" si="1393"/>
        <v>0</v>
      </c>
      <c r="HP226" s="616">
        <f t="shared" si="1393"/>
        <v>0</v>
      </c>
      <c r="HQ226" s="616">
        <f t="shared" si="1393"/>
        <v>0</v>
      </c>
      <c r="HR226" s="617">
        <f>+SUBTOTAL(9,HF226:HQ226)</f>
        <v>5121.8099999999995</v>
      </c>
      <c r="HS226" s="611"/>
      <c r="HT226" s="615">
        <f>SUM(HT204:HT225)</f>
        <v>48.809999999999995</v>
      </c>
      <c r="HU226" s="616">
        <f t="shared" ref="HU226:IE226" si="1394">SUM(HU204:HU225)</f>
        <v>701.13000000000011</v>
      </c>
      <c r="HV226" s="616">
        <f t="shared" si="1394"/>
        <v>0</v>
      </c>
      <c r="HW226" s="616">
        <f t="shared" si="1394"/>
        <v>0</v>
      </c>
      <c r="HX226" s="616">
        <f t="shared" si="1394"/>
        <v>0</v>
      </c>
      <c r="HY226" s="616">
        <f t="shared" si="1394"/>
        <v>0</v>
      </c>
      <c r="HZ226" s="616">
        <f t="shared" si="1394"/>
        <v>0</v>
      </c>
      <c r="IA226" s="616">
        <f t="shared" si="1394"/>
        <v>0</v>
      </c>
      <c r="IB226" s="616">
        <f t="shared" si="1394"/>
        <v>0</v>
      </c>
      <c r="IC226" s="616">
        <f t="shared" si="1394"/>
        <v>0</v>
      </c>
      <c r="ID226" s="616">
        <f t="shared" si="1394"/>
        <v>0</v>
      </c>
      <c r="IE226" s="616">
        <f t="shared" si="1394"/>
        <v>0</v>
      </c>
      <c r="IF226" s="617">
        <f>+SUBTOTAL(9,HT226:IE226)</f>
        <v>749.94</v>
      </c>
      <c r="IG226" s="611"/>
      <c r="IH226" s="615">
        <f>SUM(IH204:IH225)</f>
        <v>435.9</v>
      </c>
      <c r="II226" s="616">
        <f t="shared" ref="II226:IS226" si="1395">SUM(II204:II225)</f>
        <v>533.07000000000005</v>
      </c>
      <c r="IJ226" s="616">
        <f t="shared" si="1395"/>
        <v>0</v>
      </c>
      <c r="IK226" s="616">
        <f t="shared" si="1395"/>
        <v>0</v>
      </c>
      <c r="IL226" s="616">
        <f t="shared" si="1395"/>
        <v>0</v>
      </c>
      <c r="IM226" s="616">
        <f t="shared" si="1395"/>
        <v>0</v>
      </c>
      <c r="IN226" s="616">
        <f t="shared" si="1395"/>
        <v>0</v>
      </c>
      <c r="IO226" s="616">
        <f t="shared" si="1395"/>
        <v>0</v>
      </c>
      <c r="IP226" s="616">
        <f t="shared" si="1395"/>
        <v>0</v>
      </c>
      <c r="IQ226" s="616">
        <f t="shared" si="1395"/>
        <v>0</v>
      </c>
      <c r="IR226" s="616">
        <f t="shared" si="1395"/>
        <v>0</v>
      </c>
      <c r="IS226" s="616">
        <f t="shared" si="1395"/>
        <v>0</v>
      </c>
      <c r="IT226" s="617">
        <f>+SUBTOTAL(9,IH226:IS226)</f>
        <v>968.97</v>
      </c>
      <c r="IU226" s="611"/>
      <c r="IV226" s="615">
        <f>SUM(IV204:IV225)</f>
        <v>218.86</v>
      </c>
      <c r="IW226" s="616">
        <f t="shared" ref="IW226:JG226" si="1396">SUM(IW204:IW225)</f>
        <v>154.85999999999993</v>
      </c>
      <c r="IX226" s="616">
        <f t="shared" si="1396"/>
        <v>0</v>
      </c>
      <c r="IY226" s="616">
        <f t="shared" si="1396"/>
        <v>0</v>
      </c>
      <c r="IZ226" s="616">
        <f t="shared" si="1396"/>
        <v>0</v>
      </c>
      <c r="JA226" s="616">
        <f t="shared" si="1396"/>
        <v>0</v>
      </c>
      <c r="JB226" s="616">
        <f t="shared" si="1396"/>
        <v>0</v>
      </c>
      <c r="JC226" s="616">
        <f t="shared" si="1396"/>
        <v>0</v>
      </c>
      <c r="JD226" s="616">
        <f t="shared" si="1396"/>
        <v>0</v>
      </c>
      <c r="JE226" s="616">
        <f t="shared" si="1396"/>
        <v>0</v>
      </c>
      <c r="JF226" s="616">
        <f t="shared" si="1396"/>
        <v>0</v>
      </c>
      <c r="JG226" s="616">
        <f t="shared" si="1396"/>
        <v>0</v>
      </c>
      <c r="JH226" s="617">
        <f>+SUBTOTAL(9,IV226:JG226)</f>
        <v>373.71999999999991</v>
      </c>
      <c r="JI226" s="611"/>
      <c r="JJ226" s="615">
        <f>SUM(JJ204:JJ225)</f>
        <v>809.3</v>
      </c>
      <c r="JK226" s="616">
        <f t="shared" ref="JK226:JU226" si="1397">SUM(JK204:JK225)</f>
        <v>716.57999999999993</v>
      </c>
      <c r="JL226" s="616">
        <f t="shared" si="1397"/>
        <v>0</v>
      </c>
      <c r="JM226" s="616">
        <f t="shared" si="1397"/>
        <v>0</v>
      </c>
      <c r="JN226" s="616">
        <f t="shared" si="1397"/>
        <v>0</v>
      </c>
      <c r="JO226" s="616">
        <f t="shared" si="1397"/>
        <v>0</v>
      </c>
      <c r="JP226" s="616">
        <f t="shared" si="1397"/>
        <v>0</v>
      </c>
      <c r="JQ226" s="616">
        <f t="shared" si="1397"/>
        <v>0</v>
      </c>
      <c r="JR226" s="616">
        <f t="shared" si="1397"/>
        <v>0</v>
      </c>
      <c r="JS226" s="616">
        <f t="shared" si="1397"/>
        <v>0</v>
      </c>
      <c r="JT226" s="616">
        <f t="shared" si="1397"/>
        <v>0</v>
      </c>
      <c r="JU226" s="616">
        <f t="shared" si="1397"/>
        <v>0</v>
      </c>
      <c r="JV226" s="617">
        <f>+SUBTOTAL(9,JJ226:JU226)</f>
        <v>1525.8799999999999</v>
      </c>
      <c r="JW226" s="611"/>
      <c r="JX226" s="615">
        <f>SUM(JX204:JX225)</f>
        <v>1921.3900000000003</v>
      </c>
      <c r="JY226" s="616">
        <f t="shared" ref="JY226:KI226" si="1398">SUM(JY204:JY225)</f>
        <v>1619.4499999999998</v>
      </c>
      <c r="JZ226" s="616">
        <f t="shared" si="1398"/>
        <v>0</v>
      </c>
      <c r="KA226" s="616">
        <f t="shared" si="1398"/>
        <v>0</v>
      </c>
      <c r="KB226" s="616">
        <f t="shared" si="1398"/>
        <v>0</v>
      </c>
      <c r="KC226" s="616">
        <f t="shared" si="1398"/>
        <v>0</v>
      </c>
      <c r="KD226" s="616">
        <f t="shared" si="1398"/>
        <v>0</v>
      </c>
      <c r="KE226" s="616">
        <f t="shared" si="1398"/>
        <v>0</v>
      </c>
      <c r="KF226" s="616">
        <f t="shared" si="1398"/>
        <v>0</v>
      </c>
      <c r="KG226" s="616">
        <f t="shared" si="1398"/>
        <v>0</v>
      </c>
      <c r="KH226" s="616">
        <f t="shared" si="1398"/>
        <v>0</v>
      </c>
      <c r="KI226" s="616">
        <f t="shared" si="1398"/>
        <v>0</v>
      </c>
      <c r="KJ226" s="617">
        <f>+SUBTOTAL(9,JX226:KI226)</f>
        <v>3540.84</v>
      </c>
      <c r="KK226" s="611"/>
      <c r="KL226" s="615">
        <f>SUM(KL204:KL225)</f>
        <v>4110.4400000000005</v>
      </c>
      <c r="KM226" s="616">
        <f t="shared" ref="KM226:KW226" si="1399">SUM(KM204:KM225)</f>
        <v>1009.1700000000001</v>
      </c>
      <c r="KN226" s="616">
        <f t="shared" si="1399"/>
        <v>0</v>
      </c>
      <c r="KO226" s="616">
        <f t="shared" si="1399"/>
        <v>0</v>
      </c>
      <c r="KP226" s="616">
        <f t="shared" si="1399"/>
        <v>0</v>
      </c>
      <c r="KQ226" s="616">
        <f t="shared" si="1399"/>
        <v>0</v>
      </c>
      <c r="KR226" s="616">
        <f t="shared" si="1399"/>
        <v>0</v>
      </c>
      <c r="KS226" s="616">
        <f t="shared" si="1399"/>
        <v>0</v>
      </c>
      <c r="KT226" s="616">
        <f t="shared" si="1399"/>
        <v>0</v>
      </c>
      <c r="KU226" s="616">
        <f t="shared" si="1399"/>
        <v>0</v>
      </c>
      <c r="KV226" s="616">
        <f t="shared" si="1399"/>
        <v>0</v>
      </c>
      <c r="KW226" s="616">
        <f t="shared" si="1399"/>
        <v>0</v>
      </c>
      <c r="KX226" s="617">
        <f>+SUBTOTAL(9,KL226:KW226)</f>
        <v>5119.6100000000006</v>
      </c>
      <c r="KY226" s="611"/>
      <c r="KZ226" s="615">
        <f>SUM(KZ204:KZ225)</f>
        <v>430.48</v>
      </c>
      <c r="LA226" s="616">
        <f t="shared" ref="LA226:LK226" si="1400">SUM(LA204:LA225)</f>
        <v>309.67</v>
      </c>
      <c r="LB226" s="616">
        <f t="shared" si="1400"/>
        <v>0</v>
      </c>
      <c r="LC226" s="616">
        <f t="shared" si="1400"/>
        <v>0</v>
      </c>
      <c r="LD226" s="616">
        <f t="shared" si="1400"/>
        <v>0</v>
      </c>
      <c r="LE226" s="616">
        <f t="shared" si="1400"/>
        <v>0</v>
      </c>
      <c r="LF226" s="616">
        <f t="shared" si="1400"/>
        <v>0</v>
      </c>
      <c r="LG226" s="616">
        <f t="shared" si="1400"/>
        <v>0</v>
      </c>
      <c r="LH226" s="616">
        <f t="shared" si="1400"/>
        <v>0</v>
      </c>
      <c r="LI226" s="616">
        <f t="shared" si="1400"/>
        <v>0</v>
      </c>
      <c r="LJ226" s="616">
        <f t="shared" si="1400"/>
        <v>0</v>
      </c>
      <c r="LK226" s="616">
        <f t="shared" si="1400"/>
        <v>0</v>
      </c>
      <c r="LL226" s="617">
        <f>+SUBTOTAL(9,KZ226:LK226)</f>
        <v>740.15000000000009</v>
      </c>
      <c r="LM226" s="611"/>
      <c r="LN226" s="615">
        <f>SUM(LN204:LN225)</f>
        <v>450.04000000000008</v>
      </c>
      <c r="LO226" s="616">
        <f t="shared" ref="LO226:LY226" si="1401">SUM(LO204:LO225)</f>
        <v>63.87</v>
      </c>
      <c r="LP226" s="616">
        <f t="shared" si="1401"/>
        <v>0</v>
      </c>
      <c r="LQ226" s="616">
        <f t="shared" si="1401"/>
        <v>0</v>
      </c>
      <c r="LR226" s="616">
        <f t="shared" si="1401"/>
        <v>0</v>
      </c>
      <c r="LS226" s="616">
        <f t="shared" si="1401"/>
        <v>0</v>
      </c>
      <c r="LT226" s="616">
        <f t="shared" si="1401"/>
        <v>0</v>
      </c>
      <c r="LU226" s="616">
        <f t="shared" si="1401"/>
        <v>0</v>
      </c>
      <c r="LV226" s="616">
        <f t="shared" si="1401"/>
        <v>0</v>
      </c>
      <c r="LW226" s="616">
        <f t="shared" si="1401"/>
        <v>0</v>
      </c>
      <c r="LX226" s="616">
        <f t="shared" si="1401"/>
        <v>0</v>
      </c>
      <c r="LY226" s="616">
        <f t="shared" si="1401"/>
        <v>0</v>
      </c>
      <c r="LZ226" s="617">
        <f>+SUBTOTAL(9,LN226:LY226)</f>
        <v>513.91000000000008</v>
      </c>
      <c r="MA226" s="611"/>
      <c r="MB226" s="615">
        <f>SUM(MB204:MB225)</f>
        <v>218.86</v>
      </c>
      <c r="MC226" s="616">
        <f t="shared" ref="MC226:MM226" si="1402">SUM(MC204:MC225)</f>
        <v>154.85999999999993</v>
      </c>
      <c r="MD226" s="616">
        <f t="shared" si="1402"/>
        <v>0</v>
      </c>
      <c r="ME226" s="616">
        <f t="shared" si="1402"/>
        <v>0</v>
      </c>
      <c r="MF226" s="616">
        <f t="shared" si="1402"/>
        <v>0</v>
      </c>
      <c r="MG226" s="616">
        <f t="shared" si="1402"/>
        <v>0</v>
      </c>
      <c r="MH226" s="616">
        <f t="shared" si="1402"/>
        <v>0</v>
      </c>
      <c r="MI226" s="616">
        <f t="shared" si="1402"/>
        <v>0</v>
      </c>
      <c r="MJ226" s="616">
        <f t="shared" si="1402"/>
        <v>0</v>
      </c>
      <c r="MK226" s="616">
        <f t="shared" si="1402"/>
        <v>0</v>
      </c>
      <c r="ML226" s="616">
        <f t="shared" si="1402"/>
        <v>0</v>
      </c>
      <c r="MM226" s="616">
        <f t="shared" si="1402"/>
        <v>0</v>
      </c>
      <c r="MN226" s="617">
        <f>+SUBTOTAL(9,MB226:MM226)</f>
        <v>373.71999999999991</v>
      </c>
      <c r="MO226" s="611"/>
      <c r="MP226" s="615">
        <f>SUM(MP204:MP225)</f>
        <v>759.58</v>
      </c>
      <c r="MQ226" s="616">
        <f t="shared" ref="MQ226:NA226" si="1403">SUM(MQ204:MQ225)</f>
        <v>653.59</v>
      </c>
      <c r="MR226" s="616">
        <f t="shared" si="1403"/>
        <v>0</v>
      </c>
      <c r="MS226" s="616">
        <f t="shared" si="1403"/>
        <v>0</v>
      </c>
      <c r="MT226" s="616">
        <f t="shared" si="1403"/>
        <v>0</v>
      </c>
      <c r="MU226" s="616">
        <f t="shared" si="1403"/>
        <v>0</v>
      </c>
      <c r="MV226" s="616">
        <f t="shared" si="1403"/>
        <v>0</v>
      </c>
      <c r="MW226" s="616">
        <f t="shared" si="1403"/>
        <v>0</v>
      </c>
      <c r="MX226" s="616">
        <f t="shared" si="1403"/>
        <v>0</v>
      </c>
      <c r="MY226" s="616">
        <f t="shared" si="1403"/>
        <v>0</v>
      </c>
      <c r="MZ226" s="616">
        <f t="shared" si="1403"/>
        <v>0</v>
      </c>
      <c r="NA226" s="616">
        <f t="shared" si="1403"/>
        <v>0</v>
      </c>
      <c r="NB226" s="617">
        <f>+SUBTOTAL(9,MP226:NA226)</f>
        <v>1413.17</v>
      </c>
      <c r="NC226" s="611"/>
      <c r="ND226" s="615">
        <f>SUM(ND204:ND225)</f>
        <v>1480.13</v>
      </c>
      <c r="NE226" s="616">
        <f t="shared" ref="NE226:NO226" si="1404">SUM(NE204:NE225)</f>
        <v>1006.3000000000001</v>
      </c>
      <c r="NF226" s="616">
        <f t="shared" si="1404"/>
        <v>0</v>
      </c>
      <c r="NG226" s="616">
        <f t="shared" si="1404"/>
        <v>0</v>
      </c>
      <c r="NH226" s="616">
        <f t="shared" si="1404"/>
        <v>0</v>
      </c>
      <c r="NI226" s="616">
        <f t="shared" si="1404"/>
        <v>0</v>
      </c>
      <c r="NJ226" s="616">
        <f t="shared" si="1404"/>
        <v>0</v>
      </c>
      <c r="NK226" s="616">
        <f t="shared" si="1404"/>
        <v>0</v>
      </c>
      <c r="NL226" s="616">
        <f t="shared" si="1404"/>
        <v>0</v>
      </c>
      <c r="NM226" s="616">
        <f t="shared" si="1404"/>
        <v>0</v>
      </c>
      <c r="NN226" s="616">
        <f t="shared" si="1404"/>
        <v>0</v>
      </c>
      <c r="NO226" s="616">
        <f t="shared" si="1404"/>
        <v>0</v>
      </c>
      <c r="NP226" s="617">
        <f>+SUBTOTAL(9,ND226:NO226)</f>
        <v>2486.4300000000003</v>
      </c>
      <c r="NQ226" s="611"/>
      <c r="NR226" s="615">
        <f>SUM(NR204:NR225)</f>
        <v>430.49999999999994</v>
      </c>
      <c r="NS226" s="616">
        <f t="shared" ref="NS226:OC226" si="1405">SUM(NS204:NS225)</f>
        <v>326.08000000000004</v>
      </c>
      <c r="NT226" s="616">
        <f t="shared" si="1405"/>
        <v>0</v>
      </c>
      <c r="NU226" s="616">
        <f t="shared" si="1405"/>
        <v>0</v>
      </c>
      <c r="NV226" s="616">
        <f t="shared" si="1405"/>
        <v>0</v>
      </c>
      <c r="NW226" s="616">
        <f t="shared" si="1405"/>
        <v>0</v>
      </c>
      <c r="NX226" s="616">
        <f t="shared" si="1405"/>
        <v>0</v>
      </c>
      <c r="NY226" s="616">
        <f t="shared" si="1405"/>
        <v>0</v>
      </c>
      <c r="NZ226" s="616">
        <f t="shared" si="1405"/>
        <v>0</v>
      </c>
      <c r="OA226" s="616">
        <f t="shared" si="1405"/>
        <v>0</v>
      </c>
      <c r="OB226" s="616">
        <f t="shared" si="1405"/>
        <v>0</v>
      </c>
      <c r="OC226" s="616">
        <f t="shared" si="1405"/>
        <v>0</v>
      </c>
      <c r="OD226" s="617">
        <f>+SUBTOTAL(9,NR226:OC226)</f>
        <v>756.57999999999993</v>
      </c>
      <c r="OE226" s="611"/>
      <c r="OF226" s="615">
        <f>SUM(OF204:OF225)</f>
        <v>110.33000000000001</v>
      </c>
      <c r="OG226" s="616">
        <f t="shared" ref="OG226:OQ226" si="1406">SUM(OG204:OG225)</f>
        <v>77.429999999999978</v>
      </c>
      <c r="OH226" s="616">
        <f t="shared" si="1406"/>
        <v>0</v>
      </c>
      <c r="OI226" s="616">
        <f t="shared" si="1406"/>
        <v>0</v>
      </c>
      <c r="OJ226" s="616">
        <f t="shared" si="1406"/>
        <v>0</v>
      </c>
      <c r="OK226" s="616">
        <f t="shared" si="1406"/>
        <v>0</v>
      </c>
      <c r="OL226" s="616">
        <f t="shared" si="1406"/>
        <v>0</v>
      </c>
      <c r="OM226" s="616">
        <f t="shared" si="1406"/>
        <v>0</v>
      </c>
      <c r="ON226" s="616">
        <f t="shared" si="1406"/>
        <v>0</v>
      </c>
      <c r="OO226" s="616">
        <f t="shared" si="1406"/>
        <v>0</v>
      </c>
      <c r="OP226" s="616">
        <f t="shared" si="1406"/>
        <v>0</v>
      </c>
      <c r="OQ226" s="616">
        <f t="shared" si="1406"/>
        <v>0</v>
      </c>
      <c r="OR226" s="617">
        <f>+SUBTOTAL(9,OF226:OQ226)</f>
        <v>187.76</v>
      </c>
      <c r="OS226" s="611"/>
      <c r="OT226" s="615">
        <f>SUM(OT204:OT225)</f>
        <v>683.45999999999992</v>
      </c>
      <c r="OU226" s="616">
        <f t="shared" ref="OU226:PE226" si="1407">SUM(OU204:OU225)</f>
        <v>1542.6899999999998</v>
      </c>
      <c r="OV226" s="616">
        <f t="shared" si="1407"/>
        <v>0</v>
      </c>
      <c r="OW226" s="616">
        <f t="shared" si="1407"/>
        <v>0</v>
      </c>
      <c r="OX226" s="616">
        <f t="shared" si="1407"/>
        <v>0</v>
      </c>
      <c r="OY226" s="616">
        <f t="shared" si="1407"/>
        <v>0</v>
      </c>
      <c r="OZ226" s="616">
        <f t="shared" si="1407"/>
        <v>0</v>
      </c>
      <c r="PA226" s="616">
        <f t="shared" si="1407"/>
        <v>0</v>
      </c>
      <c r="PB226" s="616">
        <f t="shared" si="1407"/>
        <v>0</v>
      </c>
      <c r="PC226" s="616">
        <f t="shared" si="1407"/>
        <v>0</v>
      </c>
      <c r="PD226" s="616">
        <f t="shared" si="1407"/>
        <v>0</v>
      </c>
      <c r="PE226" s="616">
        <f t="shared" si="1407"/>
        <v>0</v>
      </c>
      <c r="PF226" s="617">
        <f>+SUBTOTAL(9,OT226:PE226)</f>
        <v>2226.1499999999996</v>
      </c>
      <c r="PG226" s="611"/>
      <c r="PH226" s="615">
        <f>SUM(PH204:PH225)</f>
        <v>1061.56</v>
      </c>
      <c r="PI226" s="616">
        <f t="shared" ref="PI226:PS226" si="1408">SUM(PI204:PI225)</f>
        <v>71.899999999999977</v>
      </c>
      <c r="PJ226" s="616">
        <f t="shared" si="1408"/>
        <v>0</v>
      </c>
      <c r="PK226" s="616">
        <f t="shared" si="1408"/>
        <v>0</v>
      </c>
      <c r="PL226" s="616">
        <f t="shared" si="1408"/>
        <v>0</v>
      </c>
      <c r="PM226" s="616">
        <f t="shared" si="1408"/>
        <v>0</v>
      </c>
      <c r="PN226" s="616">
        <f t="shared" si="1408"/>
        <v>0</v>
      </c>
      <c r="PO226" s="616">
        <f t="shared" si="1408"/>
        <v>0</v>
      </c>
      <c r="PP226" s="616">
        <f t="shared" si="1408"/>
        <v>0</v>
      </c>
      <c r="PQ226" s="616">
        <f t="shared" si="1408"/>
        <v>0</v>
      </c>
      <c r="PR226" s="616">
        <f t="shared" si="1408"/>
        <v>0</v>
      </c>
      <c r="PS226" s="616">
        <f t="shared" si="1408"/>
        <v>0</v>
      </c>
      <c r="PT226" s="617">
        <f>+SUBTOTAL(9,PH226:PS226)</f>
        <v>1133.46</v>
      </c>
      <c r="PU226" s="611"/>
      <c r="PV226" s="615">
        <f>SUM(PV204:PV225)</f>
        <v>0</v>
      </c>
      <c r="PW226" s="616">
        <f t="shared" ref="PW226:QG226" si="1409">SUM(PW204:PW225)</f>
        <v>223.38999999999996</v>
      </c>
      <c r="PX226" s="616">
        <f t="shared" si="1409"/>
        <v>0</v>
      </c>
      <c r="PY226" s="616">
        <f t="shared" si="1409"/>
        <v>0</v>
      </c>
      <c r="PZ226" s="616">
        <f t="shared" si="1409"/>
        <v>0</v>
      </c>
      <c r="QA226" s="616">
        <f t="shared" si="1409"/>
        <v>0</v>
      </c>
      <c r="QB226" s="616">
        <f t="shared" si="1409"/>
        <v>0</v>
      </c>
      <c r="QC226" s="616">
        <f t="shared" si="1409"/>
        <v>0</v>
      </c>
      <c r="QD226" s="616">
        <f t="shared" si="1409"/>
        <v>0</v>
      </c>
      <c r="QE226" s="616">
        <f t="shared" si="1409"/>
        <v>0</v>
      </c>
      <c r="QF226" s="616">
        <f t="shared" si="1409"/>
        <v>0</v>
      </c>
      <c r="QG226" s="616">
        <f t="shared" si="1409"/>
        <v>0</v>
      </c>
      <c r="QH226" s="617">
        <f>+SUBTOTAL(9,PV226:QG226)</f>
        <v>223.38999999999996</v>
      </c>
      <c r="QI226" s="611"/>
      <c r="QJ226" s="615">
        <f>SUM(QJ204:QJ225)</f>
        <v>0</v>
      </c>
      <c r="QK226" s="616">
        <f t="shared" ref="QK226:QU226" si="1410">SUM(QK204:QK225)</f>
        <v>111.68999999999998</v>
      </c>
      <c r="QL226" s="616">
        <f t="shared" si="1410"/>
        <v>0</v>
      </c>
      <c r="QM226" s="616">
        <f t="shared" si="1410"/>
        <v>0</v>
      </c>
      <c r="QN226" s="616">
        <f t="shared" si="1410"/>
        <v>0</v>
      </c>
      <c r="QO226" s="616">
        <f t="shared" si="1410"/>
        <v>0</v>
      </c>
      <c r="QP226" s="616">
        <f t="shared" si="1410"/>
        <v>0</v>
      </c>
      <c r="QQ226" s="616">
        <f t="shared" si="1410"/>
        <v>0</v>
      </c>
      <c r="QR226" s="616">
        <f t="shared" si="1410"/>
        <v>0</v>
      </c>
      <c r="QS226" s="616">
        <f t="shared" si="1410"/>
        <v>0</v>
      </c>
      <c r="QT226" s="616">
        <f t="shared" si="1410"/>
        <v>0</v>
      </c>
      <c r="QU226" s="616">
        <f t="shared" si="1410"/>
        <v>0</v>
      </c>
      <c r="QV226" s="617">
        <f>+SUBTOTAL(9,QJ226:QU226)</f>
        <v>111.68999999999998</v>
      </c>
      <c r="QW226" s="611"/>
      <c r="QX226" s="617">
        <f t="shared" ref="QX226:QY226" si="1411">SUM(QX204:QX225)</f>
        <v>37660.109999999993</v>
      </c>
      <c r="QY226" s="617">
        <f t="shared" si="1411"/>
        <v>31593.379999999994</v>
      </c>
      <c r="QZ226" s="617">
        <f t="shared" ref="QZ226:RJ226" si="1412">SUM(QZ204:QZ225)</f>
        <v>140.1</v>
      </c>
      <c r="RA226" s="617">
        <f t="shared" si="1412"/>
        <v>0</v>
      </c>
      <c r="RB226" s="617">
        <f t="shared" si="1412"/>
        <v>0</v>
      </c>
      <c r="RC226" s="617">
        <f t="shared" si="1412"/>
        <v>0</v>
      </c>
      <c r="RD226" s="617">
        <f t="shared" si="1412"/>
        <v>0</v>
      </c>
      <c r="RE226" s="617">
        <f t="shared" si="1412"/>
        <v>0</v>
      </c>
      <c r="RF226" s="617">
        <f t="shared" si="1412"/>
        <v>0</v>
      </c>
      <c r="RG226" s="617">
        <f t="shared" si="1412"/>
        <v>0</v>
      </c>
      <c r="RH226" s="617">
        <f t="shared" si="1412"/>
        <v>0</v>
      </c>
      <c r="RI226" s="617">
        <f t="shared" si="1412"/>
        <v>0</v>
      </c>
      <c r="RJ226" s="617">
        <f t="shared" si="1412"/>
        <v>69393.589999999982</v>
      </c>
    </row>
    <row r="227" spans="1:478" s="392" customFormat="1" x14ac:dyDescent="0.25">
      <c r="A227" s="589"/>
      <c r="B227" s="394"/>
      <c r="C227" s="304"/>
      <c r="D227" s="635"/>
      <c r="E227" s="622"/>
      <c r="F227" s="622"/>
      <c r="G227" s="622"/>
      <c r="H227" s="622"/>
      <c r="I227" s="622"/>
      <c r="J227" s="622"/>
      <c r="K227" s="622"/>
      <c r="L227" s="622"/>
      <c r="M227" s="622"/>
      <c r="N227" s="622"/>
      <c r="O227" s="622"/>
      <c r="P227" s="636"/>
      <c r="Q227" s="637"/>
      <c r="R227" s="635"/>
      <c r="S227" s="622"/>
      <c r="T227" s="622"/>
      <c r="U227" s="622"/>
      <c r="V227" s="622"/>
      <c r="W227" s="622"/>
      <c r="X227" s="622"/>
      <c r="Y227" s="622"/>
      <c r="Z227" s="622"/>
      <c r="AA227" s="622"/>
      <c r="AB227" s="622"/>
      <c r="AC227" s="622"/>
      <c r="AD227" s="636"/>
      <c r="AE227" s="637"/>
      <c r="AF227" s="635"/>
      <c r="AG227" s="622"/>
      <c r="AH227" s="622"/>
      <c r="AI227" s="622"/>
      <c r="AJ227" s="622"/>
      <c r="AK227" s="622"/>
      <c r="AL227" s="622"/>
      <c r="AM227" s="622"/>
      <c r="AN227" s="622"/>
      <c r="AO227" s="622"/>
      <c r="AP227" s="622"/>
      <c r="AQ227" s="622"/>
      <c r="AR227" s="636"/>
      <c r="AS227" s="611"/>
      <c r="AT227" s="635"/>
      <c r="AU227" s="622"/>
      <c r="AV227" s="622"/>
      <c r="AW227" s="622"/>
      <c r="AX227" s="622"/>
      <c r="AY227" s="622"/>
      <c r="AZ227" s="622"/>
      <c r="BA227" s="622"/>
      <c r="BB227" s="622"/>
      <c r="BC227" s="622"/>
      <c r="BD227" s="622"/>
      <c r="BE227" s="622"/>
      <c r="BF227" s="636"/>
      <c r="BG227" s="611"/>
      <c r="BH227" s="635"/>
      <c r="BI227" s="622"/>
      <c r="BJ227" s="622"/>
      <c r="BK227" s="622"/>
      <c r="BL227" s="622"/>
      <c r="BM227" s="622"/>
      <c r="BN227" s="622"/>
      <c r="BO227" s="622"/>
      <c r="BP227" s="622"/>
      <c r="BQ227" s="622"/>
      <c r="BR227" s="622"/>
      <c r="BS227" s="622"/>
      <c r="BT227" s="636"/>
      <c r="BU227" s="621"/>
      <c r="BV227" s="635"/>
      <c r="BW227" s="622"/>
      <c r="BX227" s="622"/>
      <c r="BY227" s="622"/>
      <c r="BZ227" s="622"/>
      <c r="CA227" s="622"/>
      <c r="CB227" s="622"/>
      <c r="CC227" s="622"/>
      <c r="CD227" s="622"/>
      <c r="CE227" s="622"/>
      <c r="CF227" s="622"/>
      <c r="CG227" s="622"/>
      <c r="CH227" s="636"/>
      <c r="CI227" s="637"/>
      <c r="CJ227" s="635"/>
      <c r="CK227" s="622"/>
      <c r="CL227" s="622"/>
      <c r="CM227" s="622"/>
      <c r="CN227" s="622"/>
      <c r="CO227" s="622"/>
      <c r="CP227" s="622"/>
      <c r="CQ227" s="622"/>
      <c r="CR227" s="622"/>
      <c r="CS227" s="622"/>
      <c r="CT227" s="622"/>
      <c r="CU227" s="622"/>
      <c r="CV227" s="636"/>
      <c r="CW227" s="611"/>
      <c r="CX227" s="635"/>
      <c r="CY227" s="622"/>
      <c r="CZ227" s="622"/>
      <c r="DA227" s="622"/>
      <c r="DB227" s="622"/>
      <c r="DC227" s="622"/>
      <c r="DD227" s="622"/>
      <c r="DE227" s="622"/>
      <c r="DF227" s="622"/>
      <c r="DG227" s="622"/>
      <c r="DH227" s="622"/>
      <c r="DI227" s="622"/>
      <c r="DJ227" s="636"/>
      <c r="DK227" s="637"/>
      <c r="DL227" s="635"/>
      <c r="DM227" s="622"/>
      <c r="DN227" s="622"/>
      <c r="DO227" s="622"/>
      <c r="DP227" s="622"/>
      <c r="DQ227" s="622"/>
      <c r="DR227" s="622"/>
      <c r="DS227" s="622"/>
      <c r="DT227" s="622"/>
      <c r="DU227" s="622"/>
      <c r="DV227" s="622"/>
      <c r="DW227" s="622"/>
      <c r="DX227" s="636"/>
      <c r="DY227" s="637"/>
      <c r="DZ227" s="635"/>
      <c r="EA227" s="622"/>
      <c r="EB227" s="622"/>
      <c r="EC227" s="622"/>
      <c r="ED227" s="622"/>
      <c r="EE227" s="622"/>
      <c r="EF227" s="622"/>
      <c r="EG227" s="622"/>
      <c r="EH227" s="622"/>
      <c r="EI227" s="622"/>
      <c r="EJ227" s="622"/>
      <c r="EK227" s="622"/>
      <c r="EL227" s="636"/>
      <c r="EM227" s="637"/>
      <c r="EN227" s="635"/>
      <c r="EO227" s="622"/>
      <c r="EP227" s="622"/>
      <c r="EQ227" s="622"/>
      <c r="ER227" s="622"/>
      <c r="ES227" s="622"/>
      <c r="ET227" s="622"/>
      <c r="EU227" s="622"/>
      <c r="EV227" s="622"/>
      <c r="EW227" s="622"/>
      <c r="EX227" s="622"/>
      <c r="EY227" s="622"/>
      <c r="EZ227" s="636"/>
      <c r="FA227" s="637"/>
      <c r="FB227" s="635"/>
      <c r="FC227" s="622"/>
      <c r="FD227" s="622"/>
      <c r="FE227" s="622"/>
      <c r="FF227" s="622"/>
      <c r="FG227" s="622"/>
      <c r="FH227" s="622"/>
      <c r="FI227" s="622"/>
      <c r="FJ227" s="622"/>
      <c r="FK227" s="622"/>
      <c r="FL227" s="622"/>
      <c r="FM227" s="622"/>
      <c r="FN227" s="636"/>
      <c r="FO227" s="637"/>
      <c r="FP227" s="635"/>
      <c r="FQ227" s="622"/>
      <c r="FR227" s="622"/>
      <c r="FS227" s="622"/>
      <c r="FT227" s="622"/>
      <c r="FU227" s="622"/>
      <c r="FV227" s="622"/>
      <c r="FW227" s="622"/>
      <c r="FX227" s="622"/>
      <c r="FY227" s="622"/>
      <c r="FZ227" s="622"/>
      <c r="GA227" s="622"/>
      <c r="GB227" s="636"/>
      <c r="GC227" s="637"/>
      <c r="GD227" s="635"/>
      <c r="GE227" s="622"/>
      <c r="GF227" s="622"/>
      <c r="GG227" s="622"/>
      <c r="GH227" s="622"/>
      <c r="GI227" s="622"/>
      <c r="GJ227" s="622"/>
      <c r="GK227" s="622"/>
      <c r="GL227" s="622"/>
      <c r="GM227" s="622"/>
      <c r="GN227" s="622"/>
      <c r="GO227" s="622"/>
      <c r="GP227" s="636"/>
      <c r="GQ227" s="637"/>
      <c r="GR227" s="635"/>
      <c r="GS227" s="622"/>
      <c r="GT227" s="622"/>
      <c r="GU227" s="622"/>
      <c r="GV227" s="622"/>
      <c r="GW227" s="622"/>
      <c r="GX227" s="622"/>
      <c r="GY227" s="622"/>
      <c r="GZ227" s="622"/>
      <c r="HA227" s="622"/>
      <c r="HB227" s="622"/>
      <c r="HC227" s="622"/>
      <c r="HD227" s="636"/>
      <c r="HE227" s="637"/>
      <c r="HF227" s="635"/>
      <c r="HG227" s="622"/>
      <c r="HH227" s="622"/>
      <c r="HI227" s="622"/>
      <c r="HJ227" s="622"/>
      <c r="HK227" s="622"/>
      <c r="HL227" s="622"/>
      <c r="HM227" s="622"/>
      <c r="HN227" s="622"/>
      <c r="HO227" s="622"/>
      <c r="HP227" s="622"/>
      <c r="HQ227" s="622"/>
      <c r="HR227" s="636"/>
      <c r="HS227" s="637"/>
      <c r="HT227" s="635"/>
      <c r="HU227" s="622"/>
      <c r="HV227" s="622"/>
      <c r="HW227" s="622"/>
      <c r="HX227" s="622"/>
      <c r="HY227" s="622"/>
      <c r="HZ227" s="622"/>
      <c r="IA227" s="622"/>
      <c r="IB227" s="622"/>
      <c r="IC227" s="622"/>
      <c r="ID227" s="622"/>
      <c r="IE227" s="622"/>
      <c r="IF227" s="636"/>
      <c r="IG227" s="637"/>
      <c r="IH227" s="635"/>
      <c r="II227" s="622"/>
      <c r="IJ227" s="622"/>
      <c r="IK227" s="622"/>
      <c r="IL227" s="622"/>
      <c r="IM227" s="622"/>
      <c r="IN227" s="622"/>
      <c r="IO227" s="622"/>
      <c r="IP227" s="622"/>
      <c r="IQ227" s="622"/>
      <c r="IR227" s="622"/>
      <c r="IS227" s="622"/>
      <c r="IT227" s="636"/>
      <c r="IU227" s="637"/>
      <c r="IV227" s="635"/>
      <c r="IW227" s="622"/>
      <c r="IX227" s="622"/>
      <c r="IY227" s="622"/>
      <c r="IZ227" s="622"/>
      <c r="JA227" s="622"/>
      <c r="JB227" s="622"/>
      <c r="JC227" s="622"/>
      <c r="JD227" s="622"/>
      <c r="JE227" s="622"/>
      <c r="JF227" s="622"/>
      <c r="JG227" s="622"/>
      <c r="JH227" s="636"/>
      <c r="JI227" s="637"/>
      <c r="JJ227" s="635"/>
      <c r="JK227" s="622"/>
      <c r="JL227" s="622"/>
      <c r="JM227" s="622"/>
      <c r="JN227" s="622"/>
      <c r="JO227" s="622"/>
      <c r="JP227" s="622"/>
      <c r="JQ227" s="622"/>
      <c r="JR227" s="622"/>
      <c r="JS227" s="622"/>
      <c r="JT227" s="622"/>
      <c r="JU227" s="622"/>
      <c r="JV227" s="636"/>
      <c r="JW227" s="637"/>
      <c r="JX227" s="635"/>
      <c r="JY227" s="622"/>
      <c r="JZ227" s="622"/>
      <c r="KA227" s="622"/>
      <c r="KB227" s="622"/>
      <c r="KC227" s="622"/>
      <c r="KD227" s="622"/>
      <c r="KE227" s="622"/>
      <c r="KF227" s="622"/>
      <c r="KG227" s="622"/>
      <c r="KH227" s="622"/>
      <c r="KI227" s="622"/>
      <c r="KJ227" s="636"/>
      <c r="KK227" s="637"/>
      <c r="KL227" s="635"/>
      <c r="KM227" s="622"/>
      <c r="KN227" s="622"/>
      <c r="KO227" s="622"/>
      <c r="KP227" s="622"/>
      <c r="KQ227" s="622"/>
      <c r="KR227" s="622"/>
      <c r="KS227" s="622"/>
      <c r="KT227" s="622"/>
      <c r="KU227" s="622"/>
      <c r="KV227" s="622"/>
      <c r="KW227" s="622"/>
      <c r="KX227" s="636"/>
      <c r="KY227" s="637"/>
      <c r="KZ227" s="635"/>
      <c r="LA227" s="622"/>
      <c r="LB227" s="622"/>
      <c r="LC227" s="622"/>
      <c r="LD227" s="622"/>
      <c r="LE227" s="622"/>
      <c r="LF227" s="622"/>
      <c r="LG227" s="622"/>
      <c r="LH227" s="622"/>
      <c r="LI227" s="622"/>
      <c r="LJ227" s="622"/>
      <c r="LK227" s="622"/>
      <c r="LL227" s="636"/>
      <c r="LM227" s="637"/>
      <c r="LN227" s="635"/>
      <c r="LO227" s="622"/>
      <c r="LP227" s="622"/>
      <c r="LQ227" s="622"/>
      <c r="LR227" s="622"/>
      <c r="LS227" s="622"/>
      <c r="LT227" s="622"/>
      <c r="LU227" s="622"/>
      <c r="LV227" s="622"/>
      <c r="LW227" s="622"/>
      <c r="LX227" s="622"/>
      <c r="LY227" s="622"/>
      <c r="LZ227" s="636"/>
      <c r="MA227" s="637"/>
      <c r="MB227" s="635"/>
      <c r="MC227" s="622"/>
      <c r="MD227" s="622"/>
      <c r="ME227" s="622"/>
      <c r="MF227" s="622"/>
      <c r="MG227" s="622"/>
      <c r="MH227" s="622"/>
      <c r="MI227" s="622"/>
      <c r="MJ227" s="622"/>
      <c r="MK227" s="622"/>
      <c r="ML227" s="622"/>
      <c r="MM227" s="622"/>
      <c r="MN227" s="636"/>
      <c r="MO227" s="637"/>
      <c r="MP227" s="635"/>
      <c r="MQ227" s="622"/>
      <c r="MR227" s="622"/>
      <c r="MS227" s="622"/>
      <c r="MT227" s="622"/>
      <c r="MU227" s="622"/>
      <c r="MV227" s="622"/>
      <c r="MW227" s="622"/>
      <c r="MX227" s="622"/>
      <c r="MY227" s="622"/>
      <c r="MZ227" s="622"/>
      <c r="NA227" s="622"/>
      <c r="NB227" s="636"/>
      <c r="NC227" s="637"/>
      <c r="ND227" s="635"/>
      <c r="NE227" s="622"/>
      <c r="NF227" s="622"/>
      <c r="NG227" s="622"/>
      <c r="NH227" s="622"/>
      <c r="NI227" s="622"/>
      <c r="NJ227" s="622"/>
      <c r="NK227" s="622"/>
      <c r="NL227" s="622"/>
      <c r="NM227" s="622"/>
      <c r="NN227" s="622"/>
      <c r="NO227" s="622"/>
      <c r="NP227" s="636"/>
      <c r="NQ227" s="637"/>
      <c r="NR227" s="635"/>
      <c r="NS227" s="622"/>
      <c r="NT227" s="622"/>
      <c r="NU227" s="622"/>
      <c r="NV227" s="622"/>
      <c r="NW227" s="622"/>
      <c r="NX227" s="622"/>
      <c r="NY227" s="622"/>
      <c r="NZ227" s="622"/>
      <c r="OA227" s="622"/>
      <c r="OB227" s="622"/>
      <c r="OC227" s="622"/>
      <c r="OD227" s="636"/>
      <c r="OE227" s="637"/>
      <c r="OF227" s="635"/>
      <c r="OG227" s="622"/>
      <c r="OH227" s="622"/>
      <c r="OI227" s="622"/>
      <c r="OJ227" s="622"/>
      <c r="OK227" s="622"/>
      <c r="OL227" s="622"/>
      <c r="OM227" s="622"/>
      <c r="ON227" s="622"/>
      <c r="OO227" s="622"/>
      <c r="OP227" s="622"/>
      <c r="OQ227" s="622"/>
      <c r="OR227" s="636"/>
      <c r="OS227" s="637"/>
      <c r="OT227" s="635"/>
      <c r="OU227" s="622"/>
      <c r="OV227" s="622"/>
      <c r="OW227" s="622"/>
      <c r="OX227" s="622"/>
      <c r="OY227" s="622"/>
      <c r="OZ227" s="622"/>
      <c r="PA227" s="622"/>
      <c r="PB227" s="622"/>
      <c r="PC227" s="622"/>
      <c r="PD227" s="622"/>
      <c r="PE227" s="622"/>
      <c r="PF227" s="636"/>
      <c r="PG227" s="637"/>
      <c r="PH227" s="635"/>
      <c r="PI227" s="622"/>
      <c r="PJ227" s="622"/>
      <c r="PK227" s="622"/>
      <c r="PL227" s="622"/>
      <c r="PM227" s="622"/>
      <c r="PN227" s="622"/>
      <c r="PO227" s="622"/>
      <c r="PP227" s="622"/>
      <c r="PQ227" s="622"/>
      <c r="PR227" s="622"/>
      <c r="PS227" s="622"/>
      <c r="PT227" s="636"/>
      <c r="PU227" s="637"/>
      <c r="PV227" s="635"/>
      <c r="PW227" s="622"/>
      <c r="PX227" s="622"/>
      <c r="PY227" s="622"/>
      <c r="PZ227" s="622"/>
      <c r="QA227" s="622"/>
      <c r="QB227" s="622"/>
      <c r="QC227" s="622"/>
      <c r="QD227" s="622"/>
      <c r="QE227" s="622"/>
      <c r="QF227" s="622"/>
      <c r="QG227" s="622"/>
      <c r="QH227" s="636"/>
      <c r="QI227" s="637"/>
      <c r="QJ227" s="635"/>
      <c r="QK227" s="622"/>
      <c r="QL227" s="622"/>
      <c r="QM227" s="622"/>
      <c r="QN227" s="622"/>
      <c r="QO227" s="622"/>
      <c r="QP227" s="622"/>
      <c r="QQ227" s="622"/>
      <c r="QR227" s="622"/>
      <c r="QS227" s="622"/>
      <c r="QT227" s="622"/>
      <c r="QU227" s="622"/>
      <c r="QV227" s="636"/>
      <c r="QW227" s="637"/>
      <c r="QX227" s="636"/>
      <c r="QY227" s="636"/>
      <c r="QZ227" s="636"/>
      <c r="RA227" s="636"/>
      <c r="RB227" s="636"/>
      <c r="RC227" s="636"/>
      <c r="RD227" s="636"/>
      <c r="RE227" s="636"/>
      <c r="RF227" s="636"/>
      <c r="RG227" s="636"/>
      <c r="RH227" s="636"/>
      <c r="RI227" s="636"/>
      <c r="RJ227" s="636"/>
    </row>
    <row r="228" spans="1:478" s="392" customFormat="1" x14ac:dyDescent="0.3">
      <c r="A228" s="589"/>
      <c r="B228" s="417" t="s">
        <v>130</v>
      </c>
      <c r="C228" s="413"/>
      <c r="D228" s="635"/>
      <c r="E228" s="622"/>
      <c r="F228" s="622"/>
      <c r="G228" s="622"/>
      <c r="H228" s="622"/>
      <c r="I228" s="622"/>
      <c r="J228" s="622"/>
      <c r="K228" s="622"/>
      <c r="L228" s="622"/>
      <c r="M228" s="622"/>
      <c r="N228" s="622"/>
      <c r="O228" s="622"/>
      <c r="P228" s="636"/>
      <c r="Q228" s="637"/>
      <c r="R228" s="635"/>
      <c r="S228" s="622"/>
      <c r="T228" s="622"/>
      <c r="U228" s="622"/>
      <c r="V228" s="622"/>
      <c r="W228" s="622"/>
      <c r="X228" s="622"/>
      <c r="Y228" s="622"/>
      <c r="Z228" s="622"/>
      <c r="AA228" s="622"/>
      <c r="AB228" s="622"/>
      <c r="AC228" s="622"/>
      <c r="AD228" s="636"/>
      <c r="AE228" s="637"/>
      <c r="AF228" s="635"/>
      <c r="AG228" s="622"/>
      <c r="AH228" s="622"/>
      <c r="AI228" s="622"/>
      <c r="AJ228" s="622"/>
      <c r="AK228" s="622"/>
      <c r="AL228" s="622"/>
      <c r="AM228" s="622"/>
      <c r="AN228" s="622"/>
      <c r="AO228" s="622"/>
      <c r="AP228" s="622"/>
      <c r="AQ228" s="622"/>
      <c r="AR228" s="636"/>
      <c r="AS228" s="611"/>
      <c r="AT228" s="635"/>
      <c r="AU228" s="622"/>
      <c r="AV228" s="622"/>
      <c r="AW228" s="622"/>
      <c r="AX228" s="622"/>
      <c r="AY228" s="622"/>
      <c r="AZ228" s="622"/>
      <c r="BA228" s="622"/>
      <c r="BB228" s="622"/>
      <c r="BC228" s="622"/>
      <c r="BD228" s="622"/>
      <c r="BE228" s="622"/>
      <c r="BF228" s="636"/>
      <c r="BG228" s="611"/>
      <c r="BH228" s="635"/>
      <c r="BI228" s="622"/>
      <c r="BJ228" s="622"/>
      <c r="BK228" s="622"/>
      <c r="BL228" s="622"/>
      <c r="BM228" s="622"/>
      <c r="BN228" s="622"/>
      <c r="BO228" s="622"/>
      <c r="BP228" s="622"/>
      <c r="BQ228" s="622"/>
      <c r="BR228" s="622"/>
      <c r="BS228" s="622"/>
      <c r="BT228" s="636"/>
      <c r="BU228" s="621"/>
      <c r="BV228" s="635"/>
      <c r="BW228" s="622"/>
      <c r="BX228" s="622"/>
      <c r="BY228" s="622"/>
      <c r="BZ228" s="622"/>
      <c r="CA228" s="622"/>
      <c r="CB228" s="622"/>
      <c r="CC228" s="622"/>
      <c r="CD228" s="622"/>
      <c r="CE228" s="622"/>
      <c r="CF228" s="622"/>
      <c r="CG228" s="622"/>
      <c r="CH228" s="636"/>
      <c r="CI228" s="637"/>
      <c r="CJ228" s="635"/>
      <c r="CK228" s="622"/>
      <c r="CL228" s="622"/>
      <c r="CM228" s="622"/>
      <c r="CN228" s="622"/>
      <c r="CO228" s="622"/>
      <c r="CP228" s="622"/>
      <c r="CQ228" s="622"/>
      <c r="CR228" s="622"/>
      <c r="CS228" s="622"/>
      <c r="CT228" s="622"/>
      <c r="CU228" s="622"/>
      <c r="CV228" s="636"/>
      <c r="CW228" s="611"/>
      <c r="CX228" s="635"/>
      <c r="CY228" s="622"/>
      <c r="CZ228" s="622"/>
      <c r="DA228" s="622"/>
      <c r="DB228" s="622"/>
      <c r="DC228" s="622"/>
      <c r="DD228" s="622"/>
      <c r="DE228" s="622"/>
      <c r="DF228" s="622"/>
      <c r="DG228" s="622"/>
      <c r="DH228" s="622"/>
      <c r="DI228" s="622"/>
      <c r="DJ228" s="636"/>
      <c r="DK228" s="637"/>
      <c r="DL228" s="635"/>
      <c r="DM228" s="622"/>
      <c r="DN228" s="622"/>
      <c r="DO228" s="622"/>
      <c r="DP228" s="622"/>
      <c r="DQ228" s="622"/>
      <c r="DR228" s="622"/>
      <c r="DS228" s="622"/>
      <c r="DT228" s="622"/>
      <c r="DU228" s="622"/>
      <c r="DV228" s="622"/>
      <c r="DW228" s="622"/>
      <c r="DX228" s="636"/>
      <c r="DY228" s="637"/>
      <c r="DZ228" s="635"/>
      <c r="EA228" s="622"/>
      <c r="EB228" s="622"/>
      <c r="EC228" s="622"/>
      <c r="ED228" s="622"/>
      <c r="EE228" s="622"/>
      <c r="EF228" s="622"/>
      <c r="EG228" s="622"/>
      <c r="EH228" s="622"/>
      <c r="EI228" s="622"/>
      <c r="EJ228" s="622"/>
      <c r="EK228" s="622"/>
      <c r="EL228" s="636"/>
      <c r="EM228" s="637"/>
      <c r="EN228" s="635"/>
      <c r="EO228" s="622"/>
      <c r="EP228" s="622"/>
      <c r="EQ228" s="622"/>
      <c r="ER228" s="622"/>
      <c r="ES228" s="622"/>
      <c r="ET228" s="622"/>
      <c r="EU228" s="622"/>
      <c r="EV228" s="622"/>
      <c r="EW228" s="622"/>
      <c r="EX228" s="622"/>
      <c r="EY228" s="622"/>
      <c r="EZ228" s="636"/>
      <c r="FA228" s="637"/>
      <c r="FB228" s="635"/>
      <c r="FC228" s="622"/>
      <c r="FD228" s="622"/>
      <c r="FE228" s="622"/>
      <c r="FF228" s="622"/>
      <c r="FG228" s="622"/>
      <c r="FH228" s="622"/>
      <c r="FI228" s="622"/>
      <c r="FJ228" s="622"/>
      <c r="FK228" s="622"/>
      <c r="FL228" s="622"/>
      <c r="FM228" s="622"/>
      <c r="FN228" s="636"/>
      <c r="FO228" s="637"/>
      <c r="FP228" s="635"/>
      <c r="FQ228" s="622"/>
      <c r="FR228" s="622"/>
      <c r="FS228" s="622"/>
      <c r="FT228" s="622"/>
      <c r="FU228" s="622"/>
      <c r="FV228" s="622"/>
      <c r="FW228" s="622"/>
      <c r="FX228" s="622"/>
      <c r="FY228" s="622"/>
      <c r="FZ228" s="622"/>
      <c r="GA228" s="622"/>
      <c r="GB228" s="636"/>
      <c r="GC228" s="637"/>
      <c r="GD228" s="635"/>
      <c r="GE228" s="622"/>
      <c r="GF228" s="622"/>
      <c r="GG228" s="622"/>
      <c r="GH228" s="622"/>
      <c r="GI228" s="622"/>
      <c r="GJ228" s="622"/>
      <c r="GK228" s="622"/>
      <c r="GL228" s="622"/>
      <c r="GM228" s="622"/>
      <c r="GN228" s="622"/>
      <c r="GO228" s="622"/>
      <c r="GP228" s="636"/>
      <c r="GQ228" s="637"/>
      <c r="GR228" s="635"/>
      <c r="GS228" s="622"/>
      <c r="GT228" s="622"/>
      <c r="GU228" s="622"/>
      <c r="GV228" s="622"/>
      <c r="GW228" s="622"/>
      <c r="GX228" s="622"/>
      <c r="GY228" s="622"/>
      <c r="GZ228" s="622"/>
      <c r="HA228" s="622"/>
      <c r="HB228" s="622"/>
      <c r="HC228" s="622"/>
      <c r="HD228" s="636"/>
      <c r="HE228" s="637"/>
      <c r="HF228" s="635"/>
      <c r="HG228" s="622"/>
      <c r="HH228" s="622"/>
      <c r="HI228" s="622"/>
      <c r="HJ228" s="622"/>
      <c r="HK228" s="622"/>
      <c r="HL228" s="622"/>
      <c r="HM228" s="622"/>
      <c r="HN228" s="622"/>
      <c r="HO228" s="622"/>
      <c r="HP228" s="622"/>
      <c r="HQ228" s="622"/>
      <c r="HR228" s="636"/>
      <c r="HS228" s="637"/>
      <c r="HT228" s="635"/>
      <c r="HU228" s="622"/>
      <c r="HV228" s="622"/>
      <c r="HW228" s="622"/>
      <c r="HX228" s="622"/>
      <c r="HY228" s="622"/>
      <c r="HZ228" s="622"/>
      <c r="IA228" s="622"/>
      <c r="IB228" s="622"/>
      <c r="IC228" s="622"/>
      <c r="ID228" s="622"/>
      <c r="IE228" s="622"/>
      <c r="IF228" s="636"/>
      <c r="IG228" s="637"/>
      <c r="IH228" s="635"/>
      <c r="II228" s="622"/>
      <c r="IJ228" s="622"/>
      <c r="IK228" s="622"/>
      <c r="IL228" s="622"/>
      <c r="IM228" s="622"/>
      <c r="IN228" s="622"/>
      <c r="IO228" s="622"/>
      <c r="IP228" s="622"/>
      <c r="IQ228" s="622"/>
      <c r="IR228" s="622"/>
      <c r="IS228" s="622"/>
      <c r="IT228" s="636"/>
      <c r="IU228" s="637"/>
      <c r="IV228" s="635"/>
      <c r="IW228" s="622"/>
      <c r="IX228" s="622"/>
      <c r="IY228" s="622"/>
      <c r="IZ228" s="622"/>
      <c r="JA228" s="622"/>
      <c r="JB228" s="622"/>
      <c r="JC228" s="622"/>
      <c r="JD228" s="622"/>
      <c r="JE228" s="622"/>
      <c r="JF228" s="622"/>
      <c r="JG228" s="622"/>
      <c r="JH228" s="636"/>
      <c r="JI228" s="637"/>
      <c r="JJ228" s="635"/>
      <c r="JK228" s="622"/>
      <c r="JL228" s="622"/>
      <c r="JM228" s="622"/>
      <c r="JN228" s="622"/>
      <c r="JO228" s="622"/>
      <c r="JP228" s="622"/>
      <c r="JQ228" s="622"/>
      <c r="JR228" s="622"/>
      <c r="JS228" s="622"/>
      <c r="JT228" s="622"/>
      <c r="JU228" s="622"/>
      <c r="JV228" s="636"/>
      <c r="JW228" s="637"/>
      <c r="JX228" s="635"/>
      <c r="JY228" s="622"/>
      <c r="JZ228" s="622"/>
      <c r="KA228" s="622"/>
      <c r="KB228" s="622"/>
      <c r="KC228" s="622"/>
      <c r="KD228" s="622"/>
      <c r="KE228" s="622"/>
      <c r="KF228" s="622"/>
      <c r="KG228" s="622"/>
      <c r="KH228" s="622"/>
      <c r="KI228" s="622"/>
      <c r="KJ228" s="636"/>
      <c r="KK228" s="637"/>
      <c r="KL228" s="635"/>
      <c r="KM228" s="622"/>
      <c r="KN228" s="622"/>
      <c r="KO228" s="622"/>
      <c r="KP228" s="622"/>
      <c r="KQ228" s="622"/>
      <c r="KR228" s="622"/>
      <c r="KS228" s="622"/>
      <c r="KT228" s="622"/>
      <c r="KU228" s="622"/>
      <c r="KV228" s="622"/>
      <c r="KW228" s="622"/>
      <c r="KX228" s="636"/>
      <c r="KY228" s="637"/>
      <c r="KZ228" s="635"/>
      <c r="LA228" s="622"/>
      <c r="LB228" s="622"/>
      <c r="LC228" s="622"/>
      <c r="LD228" s="622"/>
      <c r="LE228" s="622"/>
      <c r="LF228" s="622"/>
      <c r="LG228" s="622"/>
      <c r="LH228" s="622"/>
      <c r="LI228" s="622"/>
      <c r="LJ228" s="622"/>
      <c r="LK228" s="622"/>
      <c r="LL228" s="636"/>
      <c r="LM228" s="637"/>
      <c r="LN228" s="635"/>
      <c r="LO228" s="622"/>
      <c r="LP228" s="622"/>
      <c r="LQ228" s="622"/>
      <c r="LR228" s="622"/>
      <c r="LS228" s="622"/>
      <c r="LT228" s="622"/>
      <c r="LU228" s="622"/>
      <c r="LV228" s="622"/>
      <c r="LW228" s="622"/>
      <c r="LX228" s="622"/>
      <c r="LY228" s="622"/>
      <c r="LZ228" s="636"/>
      <c r="MA228" s="637"/>
      <c r="MB228" s="635"/>
      <c r="MC228" s="622"/>
      <c r="MD228" s="622"/>
      <c r="ME228" s="622"/>
      <c r="MF228" s="622"/>
      <c r="MG228" s="622"/>
      <c r="MH228" s="622"/>
      <c r="MI228" s="622"/>
      <c r="MJ228" s="622"/>
      <c r="MK228" s="622"/>
      <c r="ML228" s="622"/>
      <c r="MM228" s="622"/>
      <c r="MN228" s="636"/>
      <c r="MO228" s="637"/>
      <c r="MP228" s="635"/>
      <c r="MQ228" s="622"/>
      <c r="MR228" s="622"/>
      <c r="MS228" s="622"/>
      <c r="MT228" s="622"/>
      <c r="MU228" s="622"/>
      <c r="MV228" s="622"/>
      <c r="MW228" s="622"/>
      <c r="MX228" s="622"/>
      <c r="MY228" s="622"/>
      <c r="MZ228" s="622"/>
      <c r="NA228" s="622"/>
      <c r="NB228" s="636"/>
      <c r="NC228" s="637"/>
      <c r="ND228" s="635"/>
      <c r="NE228" s="622"/>
      <c r="NF228" s="622"/>
      <c r="NG228" s="622"/>
      <c r="NH228" s="622"/>
      <c r="NI228" s="622"/>
      <c r="NJ228" s="622"/>
      <c r="NK228" s="622"/>
      <c r="NL228" s="622"/>
      <c r="NM228" s="622"/>
      <c r="NN228" s="622"/>
      <c r="NO228" s="622"/>
      <c r="NP228" s="636"/>
      <c r="NQ228" s="637"/>
      <c r="NR228" s="635"/>
      <c r="NS228" s="622"/>
      <c r="NT228" s="622"/>
      <c r="NU228" s="622"/>
      <c r="NV228" s="622"/>
      <c r="NW228" s="622"/>
      <c r="NX228" s="622"/>
      <c r="NY228" s="622"/>
      <c r="NZ228" s="622"/>
      <c r="OA228" s="622"/>
      <c r="OB228" s="622"/>
      <c r="OC228" s="622"/>
      <c r="OD228" s="636"/>
      <c r="OE228" s="637"/>
      <c r="OF228" s="635"/>
      <c r="OG228" s="622"/>
      <c r="OH228" s="622"/>
      <c r="OI228" s="622"/>
      <c r="OJ228" s="622"/>
      <c r="OK228" s="622"/>
      <c r="OL228" s="622"/>
      <c r="OM228" s="622"/>
      <c r="ON228" s="622"/>
      <c r="OO228" s="622"/>
      <c r="OP228" s="622"/>
      <c r="OQ228" s="622"/>
      <c r="OR228" s="636"/>
      <c r="OS228" s="637"/>
      <c r="OT228" s="635"/>
      <c r="OU228" s="622"/>
      <c r="OV228" s="622"/>
      <c r="OW228" s="622"/>
      <c r="OX228" s="622"/>
      <c r="OY228" s="622"/>
      <c r="OZ228" s="622"/>
      <c r="PA228" s="622"/>
      <c r="PB228" s="622"/>
      <c r="PC228" s="622"/>
      <c r="PD228" s="622"/>
      <c r="PE228" s="622"/>
      <c r="PF228" s="636"/>
      <c r="PG228" s="637"/>
      <c r="PH228" s="635"/>
      <c r="PI228" s="622"/>
      <c r="PJ228" s="622"/>
      <c r="PK228" s="622"/>
      <c r="PL228" s="622"/>
      <c r="PM228" s="622"/>
      <c r="PN228" s="622"/>
      <c r="PO228" s="622"/>
      <c r="PP228" s="622"/>
      <c r="PQ228" s="622"/>
      <c r="PR228" s="622"/>
      <c r="PS228" s="622"/>
      <c r="PT228" s="636"/>
      <c r="PU228" s="637"/>
      <c r="PV228" s="635"/>
      <c r="PW228" s="622"/>
      <c r="PX228" s="622"/>
      <c r="PY228" s="622"/>
      <c r="PZ228" s="622"/>
      <c r="QA228" s="622"/>
      <c r="QB228" s="622"/>
      <c r="QC228" s="622"/>
      <c r="QD228" s="622"/>
      <c r="QE228" s="622"/>
      <c r="QF228" s="622"/>
      <c r="QG228" s="622"/>
      <c r="QH228" s="636"/>
      <c r="QI228" s="637"/>
      <c r="QJ228" s="635"/>
      <c r="QK228" s="622"/>
      <c r="QL228" s="622"/>
      <c r="QM228" s="622"/>
      <c r="QN228" s="622"/>
      <c r="QO228" s="622"/>
      <c r="QP228" s="622"/>
      <c r="QQ228" s="622"/>
      <c r="QR228" s="622"/>
      <c r="QS228" s="622"/>
      <c r="QT228" s="622"/>
      <c r="QU228" s="622"/>
      <c r="QV228" s="636"/>
      <c r="QW228" s="637"/>
      <c r="QX228" s="636"/>
      <c r="QY228" s="636"/>
      <c r="QZ228" s="636"/>
      <c r="RA228" s="636"/>
      <c r="RB228" s="636"/>
      <c r="RC228" s="636"/>
      <c r="RD228" s="636"/>
      <c r="RE228" s="636"/>
      <c r="RF228" s="636"/>
      <c r="RG228" s="636"/>
      <c r="RH228" s="636"/>
      <c r="RI228" s="636"/>
      <c r="RJ228" s="636"/>
    </row>
    <row r="229" spans="1:478" s="392" customFormat="1" x14ac:dyDescent="0.25">
      <c r="A229" s="589" t="s">
        <v>971</v>
      </c>
      <c r="B229" s="259" t="s">
        <v>131</v>
      </c>
      <c r="C229" s="413"/>
      <c r="D229" s="607">
        <f t="shared" ref="D229:O236" si="1413">ROUND(D93/D$146,2)</f>
        <v>0</v>
      </c>
      <c r="E229" s="622">
        <f t="shared" si="1413"/>
        <v>0</v>
      </c>
      <c r="F229" s="622">
        <f t="shared" si="1413"/>
        <v>0</v>
      </c>
      <c r="G229" s="622">
        <f t="shared" si="1413"/>
        <v>0</v>
      </c>
      <c r="H229" s="622">
        <f t="shared" si="1413"/>
        <v>0</v>
      </c>
      <c r="I229" s="622">
        <f t="shared" si="1413"/>
        <v>0</v>
      </c>
      <c r="J229" s="622">
        <f t="shared" si="1413"/>
        <v>0</v>
      </c>
      <c r="K229" s="622">
        <f t="shared" si="1413"/>
        <v>0</v>
      </c>
      <c r="L229" s="622">
        <f t="shared" si="1413"/>
        <v>0</v>
      </c>
      <c r="M229" s="622">
        <f t="shared" si="1413"/>
        <v>0</v>
      </c>
      <c r="N229" s="622">
        <f t="shared" si="1413"/>
        <v>0</v>
      </c>
      <c r="O229" s="622">
        <f t="shared" si="1413"/>
        <v>0</v>
      </c>
      <c r="P229" s="636">
        <f t="shared" ref="P229:P236" si="1414">+SUBTOTAL(9,D229:O229)</f>
        <v>0</v>
      </c>
      <c r="Q229" s="637"/>
      <c r="R229" s="607">
        <f t="shared" ref="R229:AC236" si="1415">ROUND(R93/R$146,2)</f>
        <v>0</v>
      </c>
      <c r="S229" s="622">
        <f t="shared" si="1415"/>
        <v>0</v>
      </c>
      <c r="T229" s="622">
        <f t="shared" si="1415"/>
        <v>0</v>
      </c>
      <c r="U229" s="622">
        <f t="shared" si="1415"/>
        <v>0</v>
      </c>
      <c r="V229" s="622">
        <f t="shared" si="1415"/>
        <v>0</v>
      </c>
      <c r="W229" s="622">
        <f t="shared" si="1415"/>
        <v>0</v>
      </c>
      <c r="X229" s="622">
        <f t="shared" si="1415"/>
        <v>0</v>
      </c>
      <c r="Y229" s="622">
        <f t="shared" si="1415"/>
        <v>0</v>
      </c>
      <c r="Z229" s="622">
        <f t="shared" si="1415"/>
        <v>0</v>
      </c>
      <c r="AA229" s="622">
        <f t="shared" si="1415"/>
        <v>0</v>
      </c>
      <c r="AB229" s="622">
        <f t="shared" si="1415"/>
        <v>0</v>
      </c>
      <c r="AC229" s="622">
        <f t="shared" si="1415"/>
        <v>0</v>
      </c>
      <c r="AD229" s="636">
        <f t="shared" ref="AD229:AD236" si="1416">+SUBTOTAL(9,R229:AC229)</f>
        <v>0</v>
      </c>
      <c r="AE229" s="637"/>
      <c r="AF229" s="607">
        <f t="shared" ref="AF229:AQ236" si="1417">ROUND(AF93/AF$146,2)</f>
        <v>0</v>
      </c>
      <c r="AG229" s="622">
        <f t="shared" si="1417"/>
        <v>0</v>
      </c>
      <c r="AH229" s="622">
        <f t="shared" si="1417"/>
        <v>0</v>
      </c>
      <c r="AI229" s="622">
        <f t="shared" si="1417"/>
        <v>0</v>
      </c>
      <c r="AJ229" s="622">
        <f t="shared" si="1417"/>
        <v>0</v>
      </c>
      <c r="AK229" s="622">
        <f t="shared" si="1417"/>
        <v>0</v>
      </c>
      <c r="AL229" s="622">
        <f t="shared" si="1417"/>
        <v>0</v>
      </c>
      <c r="AM229" s="622">
        <f t="shared" si="1417"/>
        <v>0</v>
      </c>
      <c r="AN229" s="622">
        <f t="shared" si="1417"/>
        <v>0</v>
      </c>
      <c r="AO229" s="622">
        <f t="shared" si="1417"/>
        <v>0</v>
      </c>
      <c r="AP229" s="622">
        <f t="shared" si="1417"/>
        <v>0</v>
      </c>
      <c r="AQ229" s="622">
        <f t="shared" si="1417"/>
        <v>0</v>
      </c>
      <c r="AR229" s="636">
        <f t="shared" ref="AR229:AR236" si="1418">+SUBTOTAL(9,AF229:AQ229)</f>
        <v>0</v>
      </c>
      <c r="AS229" s="611"/>
      <c r="AT229" s="607">
        <f t="shared" ref="AT229:BE236" si="1419">ROUND(AT93/AT$146,2)</f>
        <v>0</v>
      </c>
      <c r="AU229" s="622">
        <f t="shared" si="1419"/>
        <v>0</v>
      </c>
      <c r="AV229" s="622">
        <f t="shared" si="1419"/>
        <v>0</v>
      </c>
      <c r="AW229" s="622">
        <f t="shared" si="1419"/>
        <v>0</v>
      </c>
      <c r="AX229" s="622">
        <f t="shared" si="1419"/>
        <v>0</v>
      </c>
      <c r="AY229" s="622">
        <f t="shared" si="1419"/>
        <v>0</v>
      </c>
      <c r="AZ229" s="622">
        <f t="shared" si="1419"/>
        <v>0</v>
      </c>
      <c r="BA229" s="622">
        <f t="shared" si="1419"/>
        <v>0</v>
      </c>
      <c r="BB229" s="622">
        <f t="shared" si="1419"/>
        <v>0</v>
      </c>
      <c r="BC229" s="622">
        <f t="shared" si="1419"/>
        <v>0</v>
      </c>
      <c r="BD229" s="622">
        <f t="shared" si="1419"/>
        <v>0</v>
      </c>
      <c r="BE229" s="622">
        <f t="shared" si="1419"/>
        <v>0</v>
      </c>
      <c r="BF229" s="636">
        <f t="shared" ref="BF229:BF236" si="1420">+SUBTOTAL(9,AT229:BE229)</f>
        <v>0</v>
      </c>
      <c r="BG229" s="611"/>
      <c r="BH229" s="607">
        <f t="shared" ref="BH229:BS236" si="1421">ROUND(BH93/BH$146,2)</f>
        <v>0</v>
      </c>
      <c r="BI229" s="622">
        <f t="shared" si="1421"/>
        <v>0</v>
      </c>
      <c r="BJ229" s="622">
        <f t="shared" si="1421"/>
        <v>0</v>
      </c>
      <c r="BK229" s="622">
        <f t="shared" si="1421"/>
        <v>0</v>
      </c>
      <c r="BL229" s="622">
        <f t="shared" si="1421"/>
        <v>0</v>
      </c>
      <c r="BM229" s="622">
        <f t="shared" si="1421"/>
        <v>0</v>
      </c>
      <c r="BN229" s="622">
        <f t="shared" si="1421"/>
        <v>0</v>
      </c>
      <c r="BO229" s="622">
        <f t="shared" si="1421"/>
        <v>0</v>
      </c>
      <c r="BP229" s="622">
        <f t="shared" si="1421"/>
        <v>0</v>
      </c>
      <c r="BQ229" s="622">
        <f t="shared" si="1421"/>
        <v>0</v>
      </c>
      <c r="BR229" s="622">
        <f t="shared" si="1421"/>
        <v>0</v>
      </c>
      <c r="BS229" s="622">
        <f t="shared" si="1421"/>
        <v>0</v>
      </c>
      <c r="BT229" s="636">
        <f t="shared" ref="BT229:BT236" si="1422">+SUBTOTAL(9,BH229:BS229)</f>
        <v>0</v>
      </c>
      <c r="BU229" s="621"/>
      <c r="BV229" s="607">
        <f t="shared" ref="BV229:CG236" si="1423">ROUND(BV93/BV$146,2)</f>
        <v>0</v>
      </c>
      <c r="BW229" s="622">
        <f t="shared" si="1423"/>
        <v>0</v>
      </c>
      <c r="BX229" s="622">
        <f t="shared" si="1423"/>
        <v>0</v>
      </c>
      <c r="BY229" s="622">
        <f t="shared" si="1423"/>
        <v>0</v>
      </c>
      <c r="BZ229" s="622">
        <f t="shared" si="1423"/>
        <v>0</v>
      </c>
      <c r="CA229" s="622">
        <f t="shared" si="1423"/>
        <v>0</v>
      </c>
      <c r="CB229" s="622">
        <f t="shared" si="1423"/>
        <v>0</v>
      </c>
      <c r="CC229" s="622">
        <f t="shared" si="1423"/>
        <v>0</v>
      </c>
      <c r="CD229" s="622">
        <f t="shared" si="1423"/>
        <v>0</v>
      </c>
      <c r="CE229" s="622">
        <f t="shared" si="1423"/>
        <v>0</v>
      </c>
      <c r="CF229" s="622">
        <f t="shared" si="1423"/>
        <v>0</v>
      </c>
      <c r="CG229" s="622">
        <f t="shared" si="1423"/>
        <v>0</v>
      </c>
      <c r="CH229" s="636">
        <f t="shared" ref="CH229:CH236" si="1424">+SUBTOTAL(9,BV229:CG229)</f>
        <v>0</v>
      </c>
      <c r="CI229" s="637"/>
      <c r="CJ229" s="607">
        <f t="shared" ref="CJ229:CU236" si="1425">ROUND(CJ93/CJ$146,2)</f>
        <v>0</v>
      </c>
      <c r="CK229" s="622">
        <f t="shared" si="1425"/>
        <v>0</v>
      </c>
      <c r="CL229" s="622">
        <f t="shared" si="1425"/>
        <v>0</v>
      </c>
      <c r="CM229" s="622">
        <f t="shared" si="1425"/>
        <v>0</v>
      </c>
      <c r="CN229" s="622">
        <f t="shared" si="1425"/>
        <v>0</v>
      </c>
      <c r="CO229" s="622">
        <f t="shared" si="1425"/>
        <v>0</v>
      </c>
      <c r="CP229" s="622">
        <f t="shared" si="1425"/>
        <v>0</v>
      </c>
      <c r="CQ229" s="622">
        <f t="shared" si="1425"/>
        <v>0</v>
      </c>
      <c r="CR229" s="622">
        <f t="shared" si="1425"/>
        <v>0</v>
      </c>
      <c r="CS229" s="622">
        <f t="shared" si="1425"/>
        <v>0</v>
      </c>
      <c r="CT229" s="622">
        <f t="shared" si="1425"/>
        <v>0</v>
      </c>
      <c r="CU229" s="622">
        <f t="shared" si="1425"/>
        <v>0</v>
      </c>
      <c r="CV229" s="636">
        <f t="shared" ref="CV229:CV236" si="1426">+SUBTOTAL(9,CJ229:CU229)</f>
        <v>0</v>
      </c>
      <c r="CW229" s="611"/>
      <c r="CX229" s="607">
        <f t="shared" ref="CX229:DI236" si="1427">ROUND(CX93/CX$146,2)</f>
        <v>0</v>
      </c>
      <c r="CY229" s="622">
        <f t="shared" si="1427"/>
        <v>0</v>
      </c>
      <c r="CZ229" s="622">
        <f t="shared" si="1427"/>
        <v>0</v>
      </c>
      <c r="DA229" s="622">
        <f t="shared" si="1427"/>
        <v>0</v>
      </c>
      <c r="DB229" s="622">
        <f t="shared" si="1427"/>
        <v>0</v>
      </c>
      <c r="DC229" s="622">
        <f t="shared" si="1427"/>
        <v>0</v>
      </c>
      <c r="DD229" s="622">
        <f t="shared" si="1427"/>
        <v>0</v>
      </c>
      <c r="DE229" s="622">
        <f t="shared" si="1427"/>
        <v>0</v>
      </c>
      <c r="DF229" s="622">
        <f t="shared" si="1427"/>
        <v>0</v>
      </c>
      <c r="DG229" s="622">
        <f t="shared" si="1427"/>
        <v>0</v>
      </c>
      <c r="DH229" s="622">
        <f t="shared" si="1427"/>
        <v>0</v>
      </c>
      <c r="DI229" s="622">
        <f t="shared" si="1427"/>
        <v>0</v>
      </c>
      <c r="DJ229" s="636">
        <f t="shared" ref="DJ229:DJ236" si="1428">+SUBTOTAL(9,CX229:DI229)</f>
        <v>0</v>
      </c>
      <c r="DK229" s="637"/>
      <c r="DL229" s="607">
        <f t="shared" ref="DL229:DW236" si="1429">ROUND(DL93/DL$146,2)</f>
        <v>0</v>
      </c>
      <c r="DM229" s="622">
        <f t="shared" si="1429"/>
        <v>0</v>
      </c>
      <c r="DN229" s="622">
        <f t="shared" si="1429"/>
        <v>0</v>
      </c>
      <c r="DO229" s="622">
        <f t="shared" si="1429"/>
        <v>0</v>
      </c>
      <c r="DP229" s="622">
        <f t="shared" si="1429"/>
        <v>0</v>
      </c>
      <c r="DQ229" s="622">
        <f t="shared" si="1429"/>
        <v>0</v>
      </c>
      <c r="DR229" s="622">
        <f t="shared" si="1429"/>
        <v>0</v>
      </c>
      <c r="DS229" s="622">
        <f t="shared" si="1429"/>
        <v>0</v>
      </c>
      <c r="DT229" s="622">
        <f t="shared" si="1429"/>
        <v>0</v>
      </c>
      <c r="DU229" s="622">
        <f t="shared" si="1429"/>
        <v>0</v>
      </c>
      <c r="DV229" s="622">
        <f t="shared" si="1429"/>
        <v>0</v>
      </c>
      <c r="DW229" s="622">
        <f t="shared" si="1429"/>
        <v>0</v>
      </c>
      <c r="DX229" s="636">
        <f t="shared" ref="DX229:DX236" si="1430">+SUBTOTAL(9,DL229:DW229)</f>
        <v>0</v>
      </c>
      <c r="DY229" s="637"/>
      <c r="DZ229" s="607">
        <f t="shared" ref="DZ229:EK236" si="1431">ROUND(DZ93/DZ$146,2)</f>
        <v>0</v>
      </c>
      <c r="EA229" s="622">
        <f t="shared" si="1431"/>
        <v>0</v>
      </c>
      <c r="EB229" s="622">
        <f t="shared" si="1431"/>
        <v>0</v>
      </c>
      <c r="EC229" s="622">
        <f t="shared" si="1431"/>
        <v>0</v>
      </c>
      <c r="ED229" s="622">
        <f t="shared" si="1431"/>
        <v>0</v>
      </c>
      <c r="EE229" s="622">
        <f t="shared" si="1431"/>
        <v>0</v>
      </c>
      <c r="EF229" s="622">
        <f t="shared" si="1431"/>
        <v>0</v>
      </c>
      <c r="EG229" s="622">
        <f t="shared" si="1431"/>
        <v>0</v>
      </c>
      <c r="EH229" s="622">
        <f t="shared" si="1431"/>
        <v>0</v>
      </c>
      <c r="EI229" s="622">
        <f t="shared" si="1431"/>
        <v>0</v>
      </c>
      <c r="EJ229" s="622">
        <f t="shared" si="1431"/>
        <v>0</v>
      </c>
      <c r="EK229" s="622">
        <f t="shared" si="1431"/>
        <v>0</v>
      </c>
      <c r="EL229" s="636">
        <f t="shared" ref="EL229:EL236" si="1432">+SUBTOTAL(9,DZ229:EK229)</f>
        <v>0</v>
      </c>
      <c r="EM229" s="637"/>
      <c r="EN229" s="607">
        <f t="shared" ref="EN229:EY236" si="1433">ROUND(EN93/EN$146,2)</f>
        <v>0</v>
      </c>
      <c r="EO229" s="622">
        <f t="shared" si="1433"/>
        <v>0</v>
      </c>
      <c r="EP229" s="622">
        <f t="shared" si="1433"/>
        <v>0</v>
      </c>
      <c r="EQ229" s="622">
        <f t="shared" si="1433"/>
        <v>0</v>
      </c>
      <c r="ER229" s="622">
        <f t="shared" si="1433"/>
        <v>0</v>
      </c>
      <c r="ES229" s="622">
        <f t="shared" si="1433"/>
        <v>0</v>
      </c>
      <c r="ET229" s="622">
        <f t="shared" si="1433"/>
        <v>0</v>
      </c>
      <c r="EU229" s="622">
        <f t="shared" si="1433"/>
        <v>0</v>
      </c>
      <c r="EV229" s="622">
        <f t="shared" si="1433"/>
        <v>0</v>
      </c>
      <c r="EW229" s="622">
        <f t="shared" si="1433"/>
        <v>0</v>
      </c>
      <c r="EX229" s="622">
        <f t="shared" si="1433"/>
        <v>0</v>
      </c>
      <c r="EY229" s="622">
        <f t="shared" si="1433"/>
        <v>0</v>
      </c>
      <c r="EZ229" s="636">
        <f t="shared" ref="EZ229:EZ236" si="1434">+SUBTOTAL(9,EN229:EY229)</f>
        <v>0</v>
      </c>
      <c r="FA229" s="637"/>
      <c r="FB229" s="607">
        <f t="shared" ref="FB229:FM236" si="1435">ROUND(FB93/FB$146,2)</f>
        <v>0</v>
      </c>
      <c r="FC229" s="622">
        <f t="shared" si="1435"/>
        <v>0</v>
      </c>
      <c r="FD229" s="622">
        <f t="shared" si="1435"/>
        <v>0</v>
      </c>
      <c r="FE229" s="622">
        <f t="shared" si="1435"/>
        <v>0</v>
      </c>
      <c r="FF229" s="622">
        <f t="shared" si="1435"/>
        <v>0</v>
      </c>
      <c r="FG229" s="622">
        <f t="shared" si="1435"/>
        <v>0</v>
      </c>
      <c r="FH229" s="622">
        <f t="shared" si="1435"/>
        <v>0</v>
      </c>
      <c r="FI229" s="622">
        <f t="shared" si="1435"/>
        <v>0</v>
      </c>
      <c r="FJ229" s="622">
        <f t="shared" si="1435"/>
        <v>0</v>
      </c>
      <c r="FK229" s="622">
        <f t="shared" si="1435"/>
        <v>0</v>
      </c>
      <c r="FL229" s="622">
        <f t="shared" si="1435"/>
        <v>0</v>
      </c>
      <c r="FM229" s="622">
        <f t="shared" si="1435"/>
        <v>0</v>
      </c>
      <c r="FN229" s="636">
        <f t="shared" ref="FN229:FN236" si="1436">+SUBTOTAL(9,FB229:FM229)</f>
        <v>0</v>
      </c>
      <c r="FO229" s="637"/>
      <c r="FP229" s="607">
        <f t="shared" ref="FP229:GA236" si="1437">ROUND(FP93/FP$146,2)</f>
        <v>0</v>
      </c>
      <c r="FQ229" s="622">
        <f t="shared" si="1437"/>
        <v>0</v>
      </c>
      <c r="FR229" s="622">
        <f t="shared" si="1437"/>
        <v>0</v>
      </c>
      <c r="FS229" s="622">
        <f t="shared" si="1437"/>
        <v>0</v>
      </c>
      <c r="FT229" s="622">
        <f t="shared" si="1437"/>
        <v>0</v>
      </c>
      <c r="FU229" s="622">
        <f t="shared" si="1437"/>
        <v>0</v>
      </c>
      <c r="FV229" s="622">
        <f t="shared" si="1437"/>
        <v>0</v>
      </c>
      <c r="FW229" s="622">
        <f t="shared" si="1437"/>
        <v>0</v>
      </c>
      <c r="FX229" s="622">
        <f t="shared" si="1437"/>
        <v>0</v>
      </c>
      <c r="FY229" s="622">
        <f t="shared" si="1437"/>
        <v>0</v>
      </c>
      <c r="FZ229" s="622">
        <f t="shared" si="1437"/>
        <v>0</v>
      </c>
      <c r="GA229" s="622">
        <f t="shared" si="1437"/>
        <v>0</v>
      </c>
      <c r="GB229" s="636">
        <f t="shared" ref="GB229:GB236" si="1438">+SUBTOTAL(9,FP229:GA229)</f>
        <v>0</v>
      </c>
      <c r="GC229" s="637"/>
      <c r="GD229" s="607">
        <f t="shared" ref="GD229:GO236" si="1439">ROUND(GD93/GD$146,2)</f>
        <v>0</v>
      </c>
      <c r="GE229" s="622">
        <f t="shared" si="1439"/>
        <v>0</v>
      </c>
      <c r="GF229" s="622">
        <f t="shared" si="1439"/>
        <v>0</v>
      </c>
      <c r="GG229" s="622">
        <f t="shared" si="1439"/>
        <v>0</v>
      </c>
      <c r="GH229" s="622">
        <f t="shared" si="1439"/>
        <v>0</v>
      </c>
      <c r="GI229" s="622">
        <f t="shared" si="1439"/>
        <v>0</v>
      </c>
      <c r="GJ229" s="622">
        <f t="shared" si="1439"/>
        <v>0</v>
      </c>
      <c r="GK229" s="622">
        <f t="shared" si="1439"/>
        <v>0</v>
      </c>
      <c r="GL229" s="622">
        <f t="shared" si="1439"/>
        <v>0</v>
      </c>
      <c r="GM229" s="622">
        <f t="shared" si="1439"/>
        <v>0</v>
      </c>
      <c r="GN229" s="622">
        <f t="shared" si="1439"/>
        <v>0</v>
      </c>
      <c r="GO229" s="622">
        <f t="shared" si="1439"/>
        <v>0</v>
      </c>
      <c r="GP229" s="636">
        <f t="shared" ref="GP229:GP236" si="1440">+SUBTOTAL(9,GD229:GO229)</f>
        <v>0</v>
      </c>
      <c r="GQ229" s="637"/>
      <c r="GR229" s="607">
        <f t="shared" ref="GR229:HC236" si="1441">ROUND(GR93/GR$146,2)</f>
        <v>0</v>
      </c>
      <c r="GS229" s="622">
        <f t="shared" si="1441"/>
        <v>0</v>
      </c>
      <c r="GT229" s="622">
        <f t="shared" si="1441"/>
        <v>0</v>
      </c>
      <c r="GU229" s="622">
        <f t="shared" si="1441"/>
        <v>0</v>
      </c>
      <c r="GV229" s="622">
        <f t="shared" si="1441"/>
        <v>0</v>
      </c>
      <c r="GW229" s="622">
        <f t="shared" si="1441"/>
        <v>0</v>
      </c>
      <c r="GX229" s="622">
        <f t="shared" si="1441"/>
        <v>0</v>
      </c>
      <c r="GY229" s="622">
        <f t="shared" si="1441"/>
        <v>0</v>
      </c>
      <c r="GZ229" s="622">
        <f t="shared" si="1441"/>
        <v>0</v>
      </c>
      <c r="HA229" s="622">
        <f t="shared" si="1441"/>
        <v>0</v>
      </c>
      <c r="HB229" s="622">
        <f t="shared" si="1441"/>
        <v>0</v>
      </c>
      <c r="HC229" s="622">
        <f t="shared" si="1441"/>
        <v>0</v>
      </c>
      <c r="HD229" s="636">
        <f t="shared" ref="HD229:HD236" si="1442">+SUBTOTAL(9,GR229:HC229)</f>
        <v>0</v>
      </c>
      <c r="HE229" s="637"/>
      <c r="HF229" s="607">
        <f t="shared" ref="HF229:HQ236" si="1443">ROUND(HF93/HF$146,2)</f>
        <v>0</v>
      </c>
      <c r="HG229" s="622">
        <f t="shared" si="1443"/>
        <v>0</v>
      </c>
      <c r="HH229" s="622">
        <f t="shared" si="1443"/>
        <v>0</v>
      </c>
      <c r="HI229" s="622">
        <f t="shared" si="1443"/>
        <v>0</v>
      </c>
      <c r="HJ229" s="622">
        <f t="shared" si="1443"/>
        <v>0</v>
      </c>
      <c r="HK229" s="622">
        <f t="shared" si="1443"/>
        <v>0</v>
      </c>
      <c r="HL229" s="622">
        <f t="shared" si="1443"/>
        <v>0</v>
      </c>
      <c r="HM229" s="622">
        <f t="shared" si="1443"/>
        <v>0</v>
      </c>
      <c r="HN229" s="622">
        <f t="shared" si="1443"/>
        <v>0</v>
      </c>
      <c r="HO229" s="622">
        <f t="shared" si="1443"/>
        <v>0</v>
      </c>
      <c r="HP229" s="622">
        <f t="shared" si="1443"/>
        <v>0</v>
      </c>
      <c r="HQ229" s="622">
        <f t="shared" si="1443"/>
        <v>0</v>
      </c>
      <c r="HR229" s="636">
        <f t="shared" ref="HR229:HR236" si="1444">+SUBTOTAL(9,HF229:HQ229)</f>
        <v>0</v>
      </c>
      <c r="HS229" s="637"/>
      <c r="HT229" s="607">
        <f t="shared" ref="HT229:IE236" si="1445">ROUND(HT93/HT$146,2)</f>
        <v>0</v>
      </c>
      <c r="HU229" s="622">
        <f t="shared" si="1445"/>
        <v>0</v>
      </c>
      <c r="HV229" s="622">
        <f t="shared" si="1445"/>
        <v>0</v>
      </c>
      <c r="HW229" s="622">
        <f t="shared" si="1445"/>
        <v>0</v>
      </c>
      <c r="HX229" s="622">
        <f t="shared" si="1445"/>
        <v>0</v>
      </c>
      <c r="HY229" s="622">
        <f t="shared" si="1445"/>
        <v>0</v>
      </c>
      <c r="HZ229" s="622">
        <f t="shared" si="1445"/>
        <v>0</v>
      </c>
      <c r="IA229" s="622">
        <f t="shared" si="1445"/>
        <v>0</v>
      </c>
      <c r="IB229" s="622">
        <f t="shared" si="1445"/>
        <v>0</v>
      </c>
      <c r="IC229" s="622">
        <f t="shared" si="1445"/>
        <v>0</v>
      </c>
      <c r="ID229" s="622">
        <f t="shared" si="1445"/>
        <v>0</v>
      </c>
      <c r="IE229" s="622">
        <f t="shared" si="1445"/>
        <v>0</v>
      </c>
      <c r="IF229" s="636">
        <f t="shared" ref="IF229:IF236" si="1446">+SUBTOTAL(9,HT229:IE229)</f>
        <v>0</v>
      </c>
      <c r="IG229" s="637"/>
      <c r="IH229" s="607">
        <f t="shared" ref="IH229:IS236" si="1447">ROUND(IH93/IH$146,2)</f>
        <v>0</v>
      </c>
      <c r="II229" s="622">
        <f t="shared" si="1447"/>
        <v>0</v>
      </c>
      <c r="IJ229" s="622">
        <f t="shared" si="1447"/>
        <v>0</v>
      </c>
      <c r="IK229" s="622">
        <f t="shared" si="1447"/>
        <v>0</v>
      </c>
      <c r="IL229" s="622">
        <f t="shared" si="1447"/>
        <v>0</v>
      </c>
      <c r="IM229" s="622">
        <f t="shared" si="1447"/>
        <v>0</v>
      </c>
      <c r="IN229" s="622">
        <f t="shared" si="1447"/>
        <v>0</v>
      </c>
      <c r="IO229" s="622">
        <f t="shared" si="1447"/>
        <v>0</v>
      </c>
      <c r="IP229" s="622">
        <f t="shared" si="1447"/>
        <v>0</v>
      </c>
      <c r="IQ229" s="622">
        <f t="shared" si="1447"/>
        <v>0</v>
      </c>
      <c r="IR229" s="622">
        <f t="shared" si="1447"/>
        <v>0</v>
      </c>
      <c r="IS229" s="622">
        <f t="shared" si="1447"/>
        <v>0</v>
      </c>
      <c r="IT229" s="636">
        <f t="shared" ref="IT229:IT236" si="1448">+SUBTOTAL(9,IH229:IS229)</f>
        <v>0</v>
      </c>
      <c r="IU229" s="637"/>
      <c r="IV229" s="607">
        <f t="shared" ref="IV229:JG236" si="1449">ROUND(IV93/IV$146,2)</f>
        <v>0</v>
      </c>
      <c r="IW229" s="622">
        <f t="shared" si="1449"/>
        <v>0</v>
      </c>
      <c r="IX229" s="622">
        <f t="shared" si="1449"/>
        <v>0</v>
      </c>
      <c r="IY229" s="622">
        <f t="shared" si="1449"/>
        <v>0</v>
      </c>
      <c r="IZ229" s="622">
        <f t="shared" si="1449"/>
        <v>0</v>
      </c>
      <c r="JA229" s="622">
        <f t="shared" si="1449"/>
        <v>0</v>
      </c>
      <c r="JB229" s="622">
        <f t="shared" si="1449"/>
        <v>0</v>
      </c>
      <c r="JC229" s="622">
        <f t="shared" si="1449"/>
        <v>0</v>
      </c>
      <c r="JD229" s="622">
        <f t="shared" si="1449"/>
        <v>0</v>
      </c>
      <c r="JE229" s="622">
        <f t="shared" si="1449"/>
        <v>0</v>
      </c>
      <c r="JF229" s="622">
        <f t="shared" si="1449"/>
        <v>0</v>
      </c>
      <c r="JG229" s="622">
        <f t="shared" si="1449"/>
        <v>0</v>
      </c>
      <c r="JH229" s="636">
        <f t="shared" ref="JH229:JH236" si="1450">+SUBTOTAL(9,IV229:JG229)</f>
        <v>0</v>
      </c>
      <c r="JI229" s="637"/>
      <c r="JJ229" s="607">
        <f t="shared" ref="JJ229:JU236" si="1451">ROUND(JJ93/JJ$146,2)</f>
        <v>0</v>
      </c>
      <c r="JK229" s="622">
        <f t="shared" si="1451"/>
        <v>0</v>
      </c>
      <c r="JL229" s="622">
        <f t="shared" si="1451"/>
        <v>0</v>
      </c>
      <c r="JM229" s="622">
        <f t="shared" si="1451"/>
        <v>0</v>
      </c>
      <c r="JN229" s="622">
        <f t="shared" si="1451"/>
        <v>0</v>
      </c>
      <c r="JO229" s="622">
        <f t="shared" si="1451"/>
        <v>0</v>
      </c>
      <c r="JP229" s="622">
        <f t="shared" si="1451"/>
        <v>0</v>
      </c>
      <c r="JQ229" s="622">
        <f t="shared" si="1451"/>
        <v>0</v>
      </c>
      <c r="JR229" s="622">
        <f t="shared" si="1451"/>
        <v>0</v>
      </c>
      <c r="JS229" s="622">
        <f t="shared" si="1451"/>
        <v>0</v>
      </c>
      <c r="JT229" s="622">
        <f t="shared" si="1451"/>
        <v>0</v>
      </c>
      <c r="JU229" s="622">
        <f t="shared" si="1451"/>
        <v>0</v>
      </c>
      <c r="JV229" s="636">
        <f t="shared" ref="JV229:JV236" si="1452">+SUBTOTAL(9,JJ229:JU229)</f>
        <v>0</v>
      </c>
      <c r="JW229" s="637"/>
      <c r="JX229" s="607">
        <f t="shared" ref="JX229:KI236" si="1453">ROUND(JX93/JX$146,2)</f>
        <v>0</v>
      </c>
      <c r="JY229" s="622">
        <f t="shared" si="1453"/>
        <v>0</v>
      </c>
      <c r="JZ229" s="622">
        <f t="shared" si="1453"/>
        <v>0</v>
      </c>
      <c r="KA229" s="622">
        <f t="shared" si="1453"/>
        <v>0</v>
      </c>
      <c r="KB229" s="622">
        <f t="shared" si="1453"/>
        <v>0</v>
      </c>
      <c r="KC229" s="622">
        <f t="shared" si="1453"/>
        <v>0</v>
      </c>
      <c r="KD229" s="622">
        <f t="shared" si="1453"/>
        <v>0</v>
      </c>
      <c r="KE229" s="622">
        <f t="shared" si="1453"/>
        <v>0</v>
      </c>
      <c r="KF229" s="622">
        <f t="shared" si="1453"/>
        <v>0</v>
      </c>
      <c r="KG229" s="622">
        <f t="shared" si="1453"/>
        <v>0</v>
      </c>
      <c r="KH229" s="622">
        <f t="shared" si="1453"/>
        <v>0</v>
      </c>
      <c r="KI229" s="622">
        <f t="shared" si="1453"/>
        <v>0</v>
      </c>
      <c r="KJ229" s="636">
        <f t="shared" ref="KJ229:KJ236" si="1454">+SUBTOTAL(9,JX229:KI229)</f>
        <v>0</v>
      </c>
      <c r="KK229" s="637"/>
      <c r="KL229" s="607">
        <f t="shared" ref="KL229:KW236" si="1455">ROUND(KL93/KL$146,2)</f>
        <v>0</v>
      </c>
      <c r="KM229" s="622">
        <f t="shared" si="1455"/>
        <v>0</v>
      </c>
      <c r="KN229" s="622">
        <f t="shared" si="1455"/>
        <v>0</v>
      </c>
      <c r="KO229" s="622">
        <f t="shared" si="1455"/>
        <v>0</v>
      </c>
      <c r="KP229" s="622">
        <f t="shared" si="1455"/>
        <v>0</v>
      </c>
      <c r="KQ229" s="622">
        <f t="shared" si="1455"/>
        <v>0</v>
      </c>
      <c r="KR229" s="622">
        <f t="shared" si="1455"/>
        <v>0</v>
      </c>
      <c r="KS229" s="622">
        <f t="shared" si="1455"/>
        <v>0</v>
      </c>
      <c r="KT229" s="622">
        <f t="shared" si="1455"/>
        <v>0</v>
      </c>
      <c r="KU229" s="622">
        <f t="shared" si="1455"/>
        <v>0</v>
      </c>
      <c r="KV229" s="622">
        <f t="shared" si="1455"/>
        <v>0</v>
      </c>
      <c r="KW229" s="622">
        <f t="shared" si="1455"/>
        <v>0</v>
      </c>
      <c r="KX229" s="636">
        <f t="shared" ref="KX229:KX236" si="1456">+SUBTOTAL(9,KL229:KW229)</f>
        <v>0</v>
      </c>
      <c r="KY229" s="637"/>
      <c r="KZ229" s="607">
        <f t="shared" ref="KZ229:LK236" si="1457">ROUND(KZ93/KZ$146,2)</f>
        <v>0</v>
      </c>
      <c r="LA229" s="622">
        <f t="shared" si="1457"/>
        <v>0</v>
      </c>
      <c r="LB229" s="622">
        <f t="shared" si="1457"/>
        <v>0</v>
      </c>
      <c r="LC229" s="622">
        <f t="shared" si="1457"/>
        <v>0</v>
      </c>
      <c r="LD229" s="622">
        <f t="shared" si="1457"/>
        <v>0</v>
      </c>
      <c r="LE229" s="622">
        <f t="shared" si="1457"/>
        <v>0</v>
      </c>
      <c r="LF229" s="622">
        <f t="shared" si="1457"/>
        <v>0</v>
      </c>
      <c r="LG229" s="622">
        <f t="shared" si="1457"/>
        <v>0</v>
      </c>
      <c r="LH229" s="622">
        <f t="shared" si="1457"/>
        <v>0</v>
      </c>
      <c r="LI229" s="622">
        <f t="shared" si="1457"/>
        <v>0</v>
      </c>
      <c r="LJ229" s="622">
        <f t="shared" si="1457"/>
        <v>0</v>
      </c>
      <c r="LK229" s="622">
        <f t="shared" si="1457"/>
        <v>0</v>
      </c>
      <c r="LL229" s="636">
        <f t="shared" ref="LL229:LL236" si="1458">+SUBTOTAL(9,KZ229:LK229)</f>
        <v>0</v>
      </c>
      <c r="LM229" s="637"/>
      <c r="LN229" s="607">
        <f t="shared" ref="LN229:LY236" si="1459">ROUND(LN93/LN$146,2)</f>
        <v>0</v>
      </c>
      <c r="LO229" s="622">
        <f t="shared" si="1459"/>
        <v>0</v>
      </c>
      <c r="LP229" s="622">
        <f t="shared" si="1459"/>
        <v>0</v>
      </c>
      <c r="LQ229" s="622">
        <f t="shared" si="1459"/>
        <v>0</v>
      </c>
      <c r="LR229" s="622">
        <f t="shared" si="1459"/>
        <v>0</v>
      </c>
      <c r="LS229" s="622">
        <f t="shared" si="1459"/>
        <v>0</v>
      </c>
      <c r="LT229" s="622">
        <f t="shared" si="1459"/>
        <v>0</v>
      </c>
      <c r="LU229" s="622">
        <f t="shared" si="1459"/>
        <v>0</v>
      </c>
      <c r="LV229" s="622">
        <f t="shared" si="1459"/>
        <v>0</v>
      </c>
      <c r="LW229" s="622">
        <f t="shared" si="1459"/>
        <v>0</v>
      </c>
      <c r="LX229" s="622">
        <f t="shared" si="1459"/>
        <v>0</v>
      </c>
      <c r="LY229" s="622">
        <f t="shared" si="1459"/>
        <v>0</v>
      </c>
      <c r="LZ229" s="636">
        <f t="shared" ref="LZ229:LZ236" si="1460">+SUBTOTAL(9,LN229:LY229)</f>
        <v>0</v>
      </c>
      <c r="MA229" s="637"/>
      <c r="MB229" s="607">
        <f t="shared" ref="MB229:MM236" si="1461">ROUND(MB93/MB$146,2)</f>
        <v>0</v>
      </c>
      <c r="MC229" s="622">
        <f t="shared" si="1461"/>
        <v>0</v>
      </c>
      <c r="MD229" s="622">
        <f t="shared" si="1461"/>
        <v>0</v>
      </c>
      <c r="ME229" s="622">
        <f t="shared" si="1461"/>
        <v>0</v>
      </c>
      <c r="MF229" s="622">
        <f t="shared" si="1461"/>
        <v>0</v>
      </c>
      <c r="MG229" s="622">
        <f t="shared" si="1461"/>
        <v>0</v>
      </c>
      <c r="MH229" s="622">
        <f t="shared" si="1461"/>
        <v>0</v>
      </c>
      <c r="MI229" s="622">
        <f t="shared" si="1461"/>
        <v>0</v>
      </c>
      <c r="MJ229" s="622">
        <f t="shared" si="1461"/>
        <v>0</v>
      </c>
      <c r="MK229" s="622">
        <f t="shared" si="1461"/>
        <v>0</v>
      </c>
      <c r="ML229" s="622">
        <f t="shared" si="1461"/>
        <v>0</v>
      </c>
      <c r="MM229" s="622">
        <f t="shared" si="1461"/>
        <v>0</v>
      </c>
      <c r="MN229" s="636">
        <f t="shared" ref="MN229:MN236" si="1462">+SUBTOTAL(9,MB229:MM229)</f>
        <v>0</v>
      </c>
      <c r="MO229" s="637"/>
      <c r="MP229" s="607">
        <f t="shared" ref="MP229:NA236" si="1463">ROUND(MP93/MP$146,2)</f>
        <v>0</v>
      </c>
      <c r="MQ229" s="622">
        <f t="shared" si="1463"/>
        <v>0</v>
      </c>
      <c r="MR229" s="622">
        <f t="shared" si="1463"/>
        <v>0</v>
      </c>
      <c r="MS229" s="622">
        <f t="shared" si="1463"/>
        <v>0</v>
      </c>
      <c r="MT229" s="622">
        <f t="shared" si="1463"/>
        <v>0</v>
      </c>
      <c r="MU229" s="622">
        <f t="shared" si="1463"/>
        <v>0</v>
      </c>
      <c r="MV229" s="622">
        <f t="shared" si="1463"/>
        <v>0</v>
      </c>
      <c r="MW229" s="622">
        <f t="shared" si="1463"/>
        <v>0</v>
      </c>
      <c r="MX229" s="622">
        <f t="shared" si="1463"/>
        <v>0</v>
      </c>
      <c r="MY229" s="622">
        <f t="shared" si="1463"/>
        <v>0</v>
      </c>
      <c r="MZ229" s="622">
        <f t="shared" si="1463"/>
        <v>0</v>
      </c>
      <c r="NA229" s="622">
        <f t="shared" si="1463"/>
        <v>0</v>
      </c>
      <c r="NB229" s="636">
        <f t="shared" ref="NB229:NB236" si="1464">+SUBTOTAL(9,MP229:NA229)</f>
        <v>0</v>
      </c>
      <c r="NC229" s="637"/>
      <c r="ND229" s="607">
        <f t="shared" ref="ND229:NO236" si="1465">ROUND(ND93/ND$146,2)</f>
        <v>0</v>
      </c>
      <c r="NE229" s="622">
        <f t="shared" si="1465"/>
        <v>0</v>
      </c>
      <c r="NF229" s="622">
        <f t="shared" si="1465"/>
        <v>0</v>
      </c>
      <c r="NG229" s="622">
        <f t="shared" si="1465"/>
        <v>0</v>
      </c>
      <c r="NH229" s="622">
        <f t="shared" si="1465"/>
        <v>0</v>
      </c>
      <c r="NI229" s="622">
        <f t="shared" si="1465"/>
        <v>0</v>
      </c>
      <c r="NJ229" s="622">
        <f t="shared" si="1465"/>
        <v>0</v>
      </c>
      <c r="NK229" s="622">
        <f t="shared" si="1465"/>
        <v>0</v>
      </c>
      <c r="NL229" s="622">
        <f t="shared" si="1465"/>
        <v>0</v>
      </c>
      <c r="NM229" s="622">
        <f t="shared" si="1465"/>
        <v>0</v>
      </c>
      <c r="NN229" s="622">
        <f t="shared" si="1465"/>
        <v>0</v>
      </c>
      <c r="NO229" s="622">
        <f t="shared" si="1465"/>
        <v>0</v>
      </c>
      <c r="NP229" s="636">
        <f t="shared" ref="NP229:NP236" si="1466">+SUBTOTAL(9,ND229:NO229)</f>
        <v>0</v>
      </c>
      <c r="NQ229" s="637"/>
      <c r="NR229" s="607">
        <f t="shared" ref="NR229:OC236" si="1467">ROUND(NR93/NR$146,2)</f>
        <v>0</v>
      </c>
      <c r="NS229" s="622">
        <f t="shared" si="1467"/>
        <v>0</v>
      </c>
      <c r="NT229" s="622">
        <f t="shared" si="1467"/>
        <v>0</v>
      </c>
      <c r="NU229" s="622">
        <f t="shared" si="1467"/>
        <v>0</v>
      </c>
      <c r="NV229" s="622">
        <f t="shared" si="1467"/>
        <v>0</v>
      </c>
      <c r="NW229" s="622">
        <f t="shared" si="1467"/>
        <v>0</v>
      </c>
      <c r="NX229" s="622">
        <f t="shared" si="1467"/>
        <v>0</v>
      </c>
      <c r="NY229" s="622">
        <f t="shared" si="1467"/>
        <v>0</v>
      </c>
      <c r="NZ229" s="622">
        <f t="shared" si="1467"/>
        <v>0</v>
      </c>
      <c r="OA229" s="622">
        <f t="shared" si="1467"/>
        <v>0</v>
      </c>
      <c r="OB229" s="622">
        <f t="shared" si="1467"/>
        <v>0</v>
      </c>
      <c r="OC229" s="622">
        <f t="shared" si="1467"/>
        <v>0</v>
      </c>
      <c r="OD229" s="636">
        <f t="shared" ref="OD229:OD236" si="1468">+SUBTOTAL(9,NR229:OC229)</f>
        <v>0</v>
      </c>
      <c r="OE229" s="637"/>
      <c r="OF229" s="607">
        <f t="shared" ref="OF229:OQ236" si="1469">ROUND(OF93/OF$146,2)</f>
        <v>0</v>
      </c>
      <c r="OG229" s="622">
        <f t="shared" si="1469"/>
        <v>0</v>
      </c>
      <c r="OH229" s="622">
        <f t="shared" si="1469"/>
        <v>0</v>
      </c>
      <c r="OI229" s="622">
        <f t="shared" si="1469"/>
        <v>0</v>
      </c>
      <c r="OJ229" s="622">
        <f t="shared" si="1469"/>
        <v>0</v>
      </c>
      <c r="OK229" s="622">
        <f t="shared" si="1469"/>
        <v>0</v>
      </c>
      <c r="OL229" s="622">
        <f t="shared" si="1469"/>
        <v>0</v>
      </c>
      <c r="OM229" s="622">
        <f t="shared" si="1469"/>
        <v>0</v>
      </c>
      <c r="ON229" s="622">
        <f t="shared" si="1469"/>
        <v>0</v>
      </c>
      <c r="OO229" s="622">
        <f t="shared" si="1469"/>
        <v>0</v>
      </c>
      <c r="OP229" s="622">
        <f t="shared" si="1469"/>
        <v>0</v>
      </c>
      <c r="OQ229" s="622">
        <f t="shared" si="1469"/>
        <v>0</v>
      </c>
      <c r="OR229" s="636">
        <f t="shared" ref="OR229:OR236" si="1470">+SUBTOTAL(9,OF229:OQ229)</f>
        <v>0</v>
      </c>
      <c r="OS229" s="637"/>
      <c r="OT229" s="607">
        <f t="shared" ref="OT229:PE236" si="1471">ROUND(OT93/OT$146,2)</f>
        <v>0</v>
      </c>
      <c r="OU229" s="622">
        <f t="shared" si="1471"/>
        <v>0</v>
      </c>
      <c r="OV229" s="622">
        <f t="shared" si="1471"/>
        <v>0</v>
      </c>
      <c r="OW229" s="622">
        <f t="shared" si="1471"/>
        <v>0</v>
      </c>
      <c r="OX229" s="622">
        <f t="shared" si="1471"/>
        <v>0</v>
      </c>
      <c r="OY229" s="622">
        <f t="shared" si="1471"/>
        <v>0</v>
      </c>
      <c r="OZ229" s="622">
        <f t="shared" si="1471"/>
        <v>0</v>
      </c>
      <c r="PA229" s="622">
        <f t="shared" si="1471"/>
        <v>0</v>
      </c>
      <c r="PB229" s="622">
        <f t="shared" si="1471"/>
        <v>0</v>
      </c>
      <c r="PC229" s="622">
        <f t="shared" si="1471"/>
        <v>0</v>
      </c>
      <c r="PD229" s="622">
        <f t="shared" si="1471"/>
        <v>0</v>
      </c>
      <c r="PE229" s="622">
        <f t="shared" si="1471"/>
        <v>0</v>
      </c>
      <c r="PF229" s="636">
        <f t="shared" ref="PF229:PF236" si="1472">+SUBTOTAL(9,OT229:PE229)</f>
        <v>0</v>
      </c>
      <c r="PG229" s="637"/>
      <c r="PH229" s="607">
        <f t="shared" ref="PH229:PS236" si="1473">ROUND(PH93/PH$146,2)</f>
        <v>0</v>
      </c>
      <c r="PI229" s="622">
        <f t="shared" si="1473"/>
        <v>0</v>
      </c>
      <c r="PJ229" s="622">
        <f t="shared" si="1473"/>
        <v>0</v>
      </c>
      <c r="PK229" s="622">
        <f t="shared" si="1473"/>
        <v>0</v>
      </c>
      <c r="PL229" s="622">
        <f t="shared" si="1473"/>
        <v>0</v>
      </c>
      <c r="PM229" s="622">
        <f t="shared" si="1473"/>
        <v>0</v>
      </c>
      <c r="PN229" s="622">
        <f t="shared" si="1473"/>
        <v>0</v>
      </c>
      <c r="PO229" s="622">
        <f t="shared" si="1473"/>
        <v>0</v>
      </c>
      <c r="PP229" s="622">
        <f t="shared" si="1473"/>
        <v>0</v>
      </c>
      <c r="PQ229" s="622">
        <f t="shared" si="1473"/>
        <v>0</v>
      </c>
      <c r="PR229" s="622">
        <f t="shared" si="1473"/>
        <v>0</v>
      </c>
      <c r="PS229" s="622">
        <f t="shared" si="1473"/>
        <v>0</v>
      </c>
      <c r="PT229" s="636">
        <f t="shared" ref="PT229:PT236" si="1474">+SUBTOTAL(9,PH229:PS229)</f>
        <v>0</v>
      </c>
      <c r="PU229" s="637"/>
      <c r="PV229" s="607">
        <f t="shared" ref="PV229:QG236" si="1475">ROUND(PV93/PV$146,2)</f>
        <v>0</v>
      </c>
      <c r="PW229" s="622">
        <f t="shared" si="1475"/>
        <v>0</v>
      </c>
      <c r="PX229" s="622">
        <f t="shared" si="1475"/>
        <v>0</v>
      </c>
      <c r="PY229" s="622">
        <f t="shared" si="1475"/>
        <v>0</v>
      </c>
      <c r="PZ229" s="622">
        <f t="shared" si="1475"/>
        <v>0</v>
      </c>
      <c r="QA229" s="622">
        <f t="shared" si="1475"/>
        <v>0</v>
      </c>
      <c r="QB229" s="622">
        <f t="shared" si="1475"/>
        <v>0</v>
      </c>
      <c r="QC229" s="622">
        <f t="shared" si="1475"/>
        <v>0</v>
      </c>
      <c r="QD229" s="622">
        <f t="shared" si="1475"/>
        <v>0</v>
      </c>
      <c r="QE229" s="622">
        <f t="shared" si="1475"/>
        <v>0</v>
      </c>
      <c r="QF229" s="622">
        <f t="shared" si="1475"/>
        <v>0</v>
      </c>
      <c r="QG229" s="622">
        <f t="shared" si="1475"/>
        <v>0</v>
      </c>
      <c r="QH229" s="636">
        <f t="shared" ref="QH229:QH236" si="1476">+SUBTOTAL(9,PV229:QG229)</f>
        <v>0</v>
      </c>
      <c r="QI229" s="637"/>
      <c r="QJ229" s="607">
        <f t="shared" ref="QJ229:QU236" si="1477">ROUND(QJ93/QJ$146,2)</f>
        <v>0</v>
      </c>
      <c r="QK229" s="622">
        <f t="shared" si="1477"/>
        <v>0</v>
      </c>
      <c r="QL229" s="622">
        <f t="shared" si="1477"/>
        <v>0</v>
      </c>
      <c r="QM229" s="622">
        <f t="shared" si="1477"/>
        <v>0</v>
      </c>
      <c r="QN229" s="622">
        <f t="shared" si="1477"/>
        <v>0</v>
      </c>
      <c r="QO229" s="622">
        <f t="shared" si="1477"/>
        <v>0</v>
      </c>
      <c r="QP229" s="622">
        <f t="shared" si="1477"/>
        <v>0</v>
      </c>
      <c r="QQ229" s="622">
        <f t="shared" si="1477"/>
        <v>0</v>
      </c>
      <c r="QR229" s="622">
        <f t="shared" si="1477"/>
        <v>0</v>
      </c>
      <c r="QS229" s="622">
        <f t="shared" si="1477"/>
        <v>0</v>
      </c>
      <c r="QT229" s="622">
        <f t="shared" si="1477"/>
        <v>0</v>
      </c>
      <c r="QU229" s="622">
        <f t="shared" si="1477"/>
        <v>0</v>
      </c>
      <c r="QV229" s="636">
        <f t="shared" ref="QV229:QV236" si="1478">+SUBTOTAL(9,QJ229:QU229)</f>
        <v>0</v>
      </c>
      <c r="QW229" s="637"/>
      <c r="QX229" s="610">
        <f t="shared" ref="QX229:QX236" si="1479">SUMIF($D$13:$PS$13,QX$10,$D229:$PS229)</f>
        <v>0</v>
      </c>
      <c r="QY229" s="610">
        <f t="shared" ref="QY229:RI236" si="1480">SUMIF($D$13:$QU$13,QY$10,$D229:$QU229)</f>
        <v>0</v>
      </c>
      <c r="QZ229" s="610">
        <f t="shared" si="1480"/>
        <v>0</v>
      </c>
      <c r="RA229" s="610">
        <f t="shared" si="1480"/>
        <v>0</v>
      </c>
      <c r="RB229" s="610">
        <f t="shared" si="1480"/>
        <v>0</v>
      </c>
      <c r="RC229" s="610">
        <f t="shared" si="1480"/>
        <v>0</v>
      </c>
      <c r="RD229" s="610">
        <f t="shared" si="1480"/>
        <v>0</v>
      </c>
      <c r="RE229" s="610">
        <f t="shared" si="1480"/>
        <v>0</v>
      </c>
      <c r="RF229" s="610">
        <f t="shared" si="1480"/>
        <v>0</v>
      </c>
      <c r="RG229" s="610">
        <f t="shared" si="1480"/>
        <v>0</v>
      </c>
      <c r="RH229" s="610">
        <f t="shared" si="1480"/>
        <v>0</v>
      </c>
      <c r="RI229" s="610">
        <f t="shared" si="1480"/>
        <v>0</v>
      </c>
      <c r="RJ229" s="610">
        <f t="shared" ref="RJ229" si="1481">SUM(QX229:RI229)</f>
        <v>0</v>
      </c>
    </row>
    <row r="230" spans="1:478" s="392" customFormat="1" x14ac:dyDescent="0.25">
      <c r="A230" s="589" t="s">
        <v>971</v>
      </c>
      <c r="B230" s="255" t="s">
        <v>132</v>
      </c>
      <c r="C230" s="413"/>
      <c r="D230" s="607">
        <f t="shared" si="1413"/>
        <v>0</v>
      </c>
      <c r="E230" s="622">
        <f t="shared" si="1413"/>
        <v>0</v>
      </c>
      <c r="F230" s="622">
        <f t="shared" si="1413"/>
        <v>0</v>
      </c>
      <c r="G230" s="622">
        <f t="shared" si="1413"/>
        <v>0</v>
      </c>
      <c r="H230" s="622">
        <f t="shared" si="1413"/>
        <v>0</v>
      </c>
      <c r="I230" s="622">
        <f t="shared" si="1413"/>
        <v>0</v>
      </c>
      <c r="J230" s="622">
        <f t="shared" si="1413"/>
        <v>0</v>
      </c>
      <c r="K230" s="622">
        <f t="shared" si="1413"/>
        <v>0</v>
      </c>
      <c r="L230" s="622">
        <f t="shared" si="1413"/>
        <v>0</v>
      </c>
      <c r="M230" s="622">
        <f t="shared" si="1413"/>
        <v>0</v>
      </c>
      <c r="N230" s="622">
        <f t="shared" si="1413"/>
        <v>0</v>
      </c>
      <c r="O230" s="622">
        <f t="shared" si="1413"/>
        <v>0</v>
      </c>
      <c r="P230" s="636">
        <f t="shared" si="1414"/>
        <v>0</v>
      </c>
      <c r="Q230" s="637"/>
      <c r="R230" s="607">
        <f t="shared" si="1415"/>
        <v>0</v>
      </c>
      <c r="S230" s="622">
        <f t="shared" si="1415"/>
        <v>0</v>
      </c>
      <c r="T230" s="622">
        <f t="shared" si="1415"/>
        <v>0</v>
      </c>
      <c r="U230" s="622">
        <f t="shared" si="1415"/>
        <v>0</v>
      </c>
      <c r="V230" s="622">
        <f t="shared" si="1415"/>
        <v>0</v>
      </c>
      <c r="W230" s="622">
        <f t="shared" si="1415"/>
        <v>0</v>
      </c>
      <c r="X230" s="622">
        <f t="shared" si="1415"/>
        <v>0</v>
      </c>
      <c r="Y230" s="622">
        <f t="shared" si="1415"/>
        <v>0</v>
      </c>
      <c r="Z230" s="622">
        <f t="shared" si="1415"/>
        <v>0</v>
      </c>
      <c r="AA230" s="622">
        <f t="shared" si="1415"/>
        <v>0</v>
      </c>
      <c r="AB230" s="622">
        <f t="shared" si="1415"/>
        <v>0</v>
      </c>
      <c r="AC230" s="622">
        <f t="shared" si="1415"/>
        <v>0</v>
      </c>
      <c r="AD230" s="636">
        <f t="shared" si="1416"/>
        <v>0</v>
      </c>
      <c r="AE230" s="637"/>
      <c r="AF230" s="607">
        <f t="shared" si="1417"/>
        <v>0</v>
      </c>
      <c r="AG230" s="622">
        <f t="shared" si="1417"/>
        <v>0</v>
      </c>
      <c r="AH230" s="622">
        <f t="shared" si="1417"/>
        <v>0</v>
      </c>
      <c r="AI230" s="622">
        <f t="shared" si="1417"/>
        <v>0</v>
      </c>
      <c r="AJ230" s="622">
        <f t="shared" si="1417"/>
        <v>0</v>
      </c>
      <c r="AK230" s="622">
        <f t="shared" si="1417"/>
        <v>0</v>
      </c>
      <c r="AL230" s="622">
        <f t="shared" si="1417"/>
        <v>0</v>
      </c>
      <c r="AM230" s="622">
        <f t="shared" si="1417"/>
        <v>0</v>
      </c>
      <c r="AN230" s="622">
        <f t="shared" si="1417"/>
        <v>0</v>
      </c>
      <c r="AO230" s="622">
        <f t="shared" si="1417"/>
        <v>0</v>
      </c>
      <c r="AP230" s="622">
        <f t="shared" si="1417"/>
        <v>0</v>
      </c>
      <c r="AQ230" s="622">
        <f t="shared" si="1417"/>
        <v>0</v>
      </c>
      <c r="AR230" s="636">
        <f t="shared" si="1418"/>
        <v>0</v>
      </c>
      <c r="AS230" s="611"/>
      <c r="AT230" s="607">
        <f t="shared" si="1419"/>
        <v>0</v>
      </c>
      <c r="AU230" s="622">
        <f t="shared" si="1419"/>
        <v>0</v>
      </c>
      <c r="AV230" s="622">
        <f t="shared" si="1419"/>
        <v>0</v>
      </c>
      <c r="AW230" s="622">
        <f t="shared" si="1419"/>
        <v>0</v>
      </c>
      <c r="AX230" s="622">
        <f t="shared" si="1419"/>
        <v>0</v>
      </c>
      <c r="AY230" s="622">
        <f t="shared" si="1419"/>
        <v>0</v>
      </c>
      <c r="AZ230" s="622">
        <f t="shared" si="1419"/>
        <v>0</v>
      </c>
      <c r="BA230" s="622">
        <f t="shared" si="1419"/>
        <v>0</v>
      </c>
      <c r="BB230" s="622">
        <f t="shared" si="1419"/>
        <v>0</v>
      </c>
      <c r="BC230" s="622">
        <f t="shared" si="1419"/>
        <v>0</v>
      </c>
      <c r="BD230" s="622">
        <f t="shared" si="1419"/>
        <v>0</v>
      </c>
      <c r="BE230" s="622">
        <f t="shared" si="1419"/>
        <v>0</v>
      </c>
      <c r="BF230" s="636">
        <f t="shared" si="1420"/>
        <v>0</v>
      </c>
      <c r="BG230" s="611"/>
      <c r="BH230" s="607">
        <f t="shared" si="1421"/>
        <v>0</v>
      </c>
      <c r="BI230" s="622">
        <f t="shared" si="1421"/>
        <v>0</v>
      </c>
      <c r="BJ230" s="622">
        <f t="shared" si="1421"/>
        <v>0</v>
      </c>
      <c r="BK230" s="622">
        <f t="shared" si="1421"/>
        <v>0</v>
      </c>
      <c r="BL230" s="622">
        <f t="shared" si="1421"/>
        <v>0</v>
      </c>
      <c r="BM230" s="622">
        <f t="shared" si="1421"/>
        <v>0</v>
      </c>
      <c r="BN230" s="622">
        <f t="shared" si="1421"/>
        <v>0</v>
      </c>
      <c r="BO230" s="622">
        <f t="shared" si="1421"/>
        <v>0</v>
      </c>
      <c r="BP230" s="622">
        <f t="shared" si="1421"/>
        <v>0</v>
      </c>
      <c r="BQ230" s="622">
        <f t="shared" si="1421"/>
        <v>0</v>
      </c>
      <c r="BR230" s="622">
        <f t="shared" si="1421"/>
        <v>0</v>
      </c>
      <c r="BS230" s="622">
        <f t="shared" si="1421"/>
        <v>0</v>
      </c>
      <c r="BT230" s="636">
        <f t="shared" si="1422"/>
        <v>0</v>
      </c>
      <c r="BU230" s="621"/>
      <c r="BV230" s="607">
        <f t="shared" si="1423"/>
        <v>0</v>
      </c>
      <c r="BW230" s="622">
        <f t="shared" si="1423"/>
        <v>0</v>
      </c>
      <c r="BX230" s="622">
        <f t="shared" si="1423"/>
        <v>0</v>
      </c>
      <c r="BY230" s="622">
        <f t="shared" si="1423"/>
        <v>0</v>
      </c>
      <c r="BZ230" s="622">
        <f t="shared" si="1423"/>
        <v>0</v>
      </c>
      <c r="CA230" s="622">
        <f t="shared" si="1423"/>
        <v>0</v>
      </c>
      <c r="CB230" s="622">
        <f t="shared" si="1423"/>
        <v>0</v>
      </c>
      <c r="CC230" s="622">
        <f t="shared" si="1423"/>
        <v>0</v>
      </c>
      <c r="CD230" s="622">
        <f t="shared" si="1423"/>
        <v>0</v>
      </c>
      <c r="CE230" s="622">
        <f t="shared" si="1423"/>
        <v>0</v>
      </c>
      <c r="CF230" s="622">
        <f t="shared" si="1423"/>
        <v>0</v>
      </c>
      <c r="CG230" s="622">
        <f t="shared" si="1423"/>
        <v>0</v>
      </c>
      <c r="CH230" s="636">
        <f t="shared" si="1424"/>
        <v>0</v>
      </c>
      <c r="CI230" s="637"/>
      <c r="CJ230" s="607">
        <f t="shared" si="1425"/>
        <v>0</v>
      </c>
      <c r="CK230" s="622">
        <f t="shared" si="1425"/>
        <v>0</v>
      </c>
      <c r="CL230" s="622">
        <f t="shared" si="1425"/>
        <v>0</v>
      </c>
      <c r="CM230" s="622">
        <f t="shared" si="1425"/>
        <v>0</v>
      </c>
      <c r="CN230" s="622">
        <f t="shared" si="1425"/>
        <v>0</v>
      </c>
      <c r="CO230" s="622">
        <f t="shared" si="1425"/>
        <v>0</v>
      </c>
      <c r="CP230" s="622">
        <f t="shared" si="1425"/>
        <v>0</v>
      </c>
      <c r="CQ230" s="622">
        <f t="shared" si="1425"/>
        <v>0</v>
      </c>
      <c r="CR230" s="622">
        <f t="shared" si="1425"/>
        <v>0</v>
      </c>
      <c r="CS230" s="622">
        <f t="shared" si="1425"/>
        <v>0</v>
      </c>
      <c r="CT230" s="622">
        <f t="shared" si="1425"/>
        <v>0</v>
      </c>
      <c r="CU230" s="622">
        <f t="shared" si="1425"/>
        <v>0</v>
      </c>
      <c r="CV230" s="636">
        <f t="shared" si="1426"/>
        <v>0</v>
      </c>
      <c r="CW230" s="611"/>
      <c r="CX230" s="607">
        <f t="shared" si="1427"/>
        <v>0</v>
      </c>
      <c r="CY230" s="622">
        <f t="shared" si="1427"/>
        <v>0</v>
      </c>
      <c r="CZ230" s="622">
        <f t="shared" si="1427"/>
        <v>0</v>
      </c>
      <c r="DA230" s="622">
        <f t="shared" si="1427"/>
        <v>0</v>
      </c>
      <c r="DB230" s="622">
        <f t="shared" si="1427"/>
        <v>0</v>
      </c>
      <c r="DC230" s="622">
        <f t="shared" si="1427"/>
        <v>0</v>
      </c>
      <c r="DD230" s="622">
        <f t="shared" si="1427"/>
        <v>0</v>
      </c>
      <c r="DE230" s="622">
        <f t="shared" si="1427"/>
        <v>0</v>
      </c>
      <c r="DF230" s="622">
        <f t="shared" si="1427"/>
        <v>0</v>
      </c>
      <c r="DG230" s="622">
        <f t="shared" si="1427"/>
        <v>0</v>
      </c>
      <c r="DH230" s="622">
        <f t="shared" si="1427"/>
        <v>0</v>
      </c>
      <c r="DI230" s="622">
        <f t="shared" si="1427"/>
        <v>0</v>
      </c>
      <c r="DJ230" s="636">
        <f t="shared" si="1428"/>
        <v>0</v>
      </c>
      <c r="DK230" s="637"/>
      <c r="DL230" s="607">
        <f t="shared" si="1429"/>
        <v>0</v>
      </c>
      <c r="DM230" s="622">
        <f t="shared" si="1429"/>
        <v>0</v>
      </c>
      <c r="DN230" s="622">
        <f t="shared" si="1429"/>
        <v>0</v>
      </c>
      <c r="DO230" s="622">
        <f t="shared" si="1429"/>
        <v>0</v>
      </c>
      <c r="DP230" s="622">
        <f t="shared" si="1429"/>
        <v>0</v>
      </c>
      <c r="DQ230" s="622">
        <f t="shared" si="1429"/>
        <v>0</v>
      </c>
      <c r="DR230" s="622">
        <f t="shared" si="1429"/>
        <v>0</v>
      </c>
      <c r="DS230" s="622">
        <f t="shared" si="1429"/>
        <v>0</v>
      </c>
      <c r="DT230" s="622">
        <f t="shared" si="1429"/>
        <v>0</v>
      </c>
      <c r="DU230" s="622">
        <f t="shared" si="1429"/>
        <v>0</v>
      </c>
      <c r="DV230" s="622">
        <f t="shared" si="1429"/>
        <v>0</v>
      </c>
      <c r="DW230" s="622">
        <f t="shared" si="1429"/>
        <v>0</v>
      </c>
      <c r="DX230" s="636">
        <f t="shared" si="1430"/>
        <v>0</v>
      </c>
      <c r="DY230" s="637"/>
      <c r="DZ230" s="607">
        <f t="shared" si="1431"/>
        <v>0</v>
      </c>
      <c r="EA230" s="622">
        <f t="shared" si="1431"/>
        <v>0</v>
      </c>
      <c r="EB230" s="622">
        <f t="shared" si="1431"/>
        <v>0</v>
      </c>
      <c r="EC230" s="622">
        <f t="shared" si="1431"/>
        <v>0</v>
      </c>
      <c r="ED230" s="622">
        <f t="shared" si="1431"/>
        <v>0</v>
      </c>
      <c r="EE230" s="622">
        <f t="shared" si="1431"/>
        <v>0</v>
      </c>
      <c r="EF230" s="622">
        <f t="shared" si="1431"/>
        <v>0</v>
      </c>
      <c r="EG230" s="622">
        <f t="shared" si="1431"/>
        <v>0</v>
      </c>
      <c r="EH230" s="622">
        <f t="shared" si="1431"/>
        <v>0</v>
      </c>
      <c r="EI230" s="622">
        <f t="shared" si="1431"/>
        <v>0</v>
      </c>
      <c r="EJ230" s="622">
        <f t="shared" si="1431"/>
        <v>0</v>
      </c>
      <c r="EK230" s="622">
        <f t="shared" si="1431"/>
        <v>0</v>
      </c>
      <c r="EL230" s="636">
        <f t="shared" si="1432"/>
        <v>0</v>
      </c>
      <c r="EM230" s="637"/>
      <c r="EN230" s="607">
        <f t="shared" si="1433"/>
        <v>0</v>
      </c>
      <c r="EO230" s="622">
        <f t="shared" si="1433"/>
        <v>0</v>
      </c>
      <c r="EP230" s="622">
        <f t="shared" si="1433"/>
        <v>0</v>
      </c>
      <c r="EQ230" s="622">
        <f t="shared" si="1433"/>
        <v>0</v>
      </c>
      <c r="ER230" s="622">
        <f t="shared" si="1433"/>
        <v>0</v>
      </c>
      <c r="ES230" s="622">
        <f t="shared" si="1433"/>
        <v>0</v>
      </c>
      <c r="ET230" s="622">
        <f t="shared" si="1433"/>
        <v>0</v>
      </c>
      <c r="EU230" s="622">
        <f t="shared" si="1433"/>
        <v>0</v>
      </c>
      <c r="EV230" s="622">
        <f t="shared" si="1433"/>
        <v>0</v>
      </c>
      <c r="EW230" s="622">
        <f t="shared" si="1433"/>
        <v>0</v>
      </c>
      <c r="EX230" s="622">
        <f t="shared" si="1433"/>
        <v>0</v>
      </c>
      <c r="EY230" s="622">
        <f t="shared" si="1433"/>
        <v>0</v>
      </c>
      <c r="EZ230" s="636">
        <f t="shared" si="1434"/>
        <v>0</v>
      </c>
      <c r="FA230" s="637"/>
      <c r="FB230" s="607">
        <f t="shared" si="1435"/>
        <v>0</v>
      </c>
      <c r="FC230" s="622">
        <f t="shared" si="1435"/>
        <v>0</v>
      </c>
      <c r="FD230" s="622">
        <f t="shared" si="1435"/>
        <v>0</v>
      </c>
      <c r="FE230" s="622">
        <f t="shared" si="1435"/>
        <v>0</v>
      </c>
      <c r="FF230" s="622">
        <f t="shared" si="1435"/>
        <v>0</v>
      </c>
      <c r="FG230" s="622">
        <f t="shared" si="1435"/>
        <v>0</v>
      </c>
      <c r="FH230" s="622">
        <f t="shared" si="1435"/>
        <v>0</v>
      </c>
      <c r="FI230" s="622">
        <f t="shared" si="1435"/>
        <v>0</v>
      </c>
      <c r="FJ230" s="622">
        <f t="shared" si="1435"/>
        <v>0</v>
      </c>
      <c r="FK230" s="622">
        <f t="shared" si="1435"/>
        <v>0</v>
      </c>
      <c r="FL230" s="622">
        <f t="shared" si="1435"/>
        <v>0</v>
      </c>
      <c r="FM230" s="622">
        <f t="shared" si="1435"/>
        <v>0</v>
      </c>
      <c r="FN230" s="636">
        <f t="shared" si="1436"/>
        <v>0</v>
      </c>
      <c r="FO230" s="637"/>
      <c r="FP230" s="607">
        <f t="shared" si="1437"/>
        <v>0</v>
      </c>
      <c r="FQ230" s="622">
        <f t="shared" si="1437"/>
        <v>0</v>
      </c>
      <c r="FR230" s="622">
        <f t="shared" si="1437"/>
        <v>0</v>
      </c>
      <c r="FS230" s="622">
        <f t="shared" si="1437"/>
        <v>0</v>
      </c>
      <c r="FT230" s="622">
        <f t="shared" si="1437"/>
        <v>0</v>
      </c>
      <c r="FU230" s="622">
        <f t="shared" si="1437"/>
        <v>0</v>
      </c>
      <c r="FV230" s="622">
        <f t="shared" si="1437"/>
        <v>0</v>
      </c>
      <c r="FW230" s="622">
        <f t="shared" si="1437"/>
        <v>0</v>
      </c>
      <c r="FX230" s="622">
        <f t="shared" si="1437"/>
        <v>0</v>
      </c>
      <c r="FY230" s="622">
        <f t="shared" si="1437"/>
        <v>0</v>
      </c>
      <c r="FZ230" s="622">
        <f t="shared" si="1437"/>
        <v>0</v>
      </c>
      <c r="GA230" s="622">
        <f t="shared" si="1437"/>
        <v>0</v>
      </c>
      <c r="GB230" s="636">
        <f t="shared" si="1438"/>
        <v>0</v>
      </c>
      <c r="GC230" s="637"/>
      <c r="GD230" s="607">
        <f t="shared" si="1439"/>
        <v>0</v>
      </c>
      <c r="GE230" s="622">
        <f t="shared" si="1439"/>
        <v>0</v>
      </c>
      <c r="GF230" s="622">
        <f t="shared" si="1439"/>
        <v>0</v>
      </c>
      <c r="GG230" s="622">
        <f t="shared" si="1439"/>
        <v>0</v>
      </c>
      <c r="GH230" s="622">
        <f t="shared" si="1439"/>
        <v>0</v>
      </c>
      <c r="GI230" s="622">
        <f t="shared" si="1439"/>
        <v>0</v>
      </c>
      <c r="GJ230" s="622">
        <f t="shared" si="1439"/>
        <v>0</v>
      </c>
      <c r="GK230" s="622">
        <f t="shared" si="1439"/>
        <v>0</v>
      </c>
      <c r="GL230" s="622">
        <f t="shared" si="1439"/>
        <v>0</v>
      </c>
      <c r="GM230" s="622">
        <f t="shared" si="1439"/>
        <v>0</v>
      </c>
      <c r="GN230" s="622">
        <f t="shared" si="1439"/>
        <v>0</v>
      </c>
      <c r="GO230" s="622">
        <f t="shared" si="1439"/>
        <v>0</v>
      </c>
      <c r="GP230" s="636">
        <f t="shared" si="1440"/>
        <v>0</v>
      </c>
      <c r="GQ230" s="637"/>
      <c r="GR230" s="607">
        <f t="shared" si="1441"/>
        <v>0</v>
      </c>
      <c r="GS230" s="622">
        <f t="shared" si="1441"/>
        <v>0</v>
      </c>
      <c r="GT230" s="622">
        <f t="shared" si="1441"/>
        <v>0</v>
      </c>
      <c r="GU230" s="622">
        <f t="shared" si="1441"/>
        <v>0</v>
      </c>
      <c r="GV230" s="622">
        <f t="shared" si="1441"/>
        <v>0</v>
      </c>
      <c r="GW230" s="622">
        <f t="shared" si="1441"/>
        <v>0</v>
      </c>
      <c r="GX230" s="622">
        <f t="shared" si="1441"/>
        <v>0</v>
      </c>
      <c r="GY230" s="622">
        <f t="shared" si="1441"/>
        <v>0</v>
      </c>
      <c r="GZ230" s="622">
        <f t="shared" si="1441"/>
        <v>0</v>
      </c>
      <c r="HA230" s="622">
        <f t="shared" si="1441"/>
        <v>0</v>
      </c>
      <c r="HB230" s="622">
        <f t="shared" si="1441"/>
        <v>0</v>
      </c>
      <c r="HC230" s="622">
        <f t="shared" si="1441"/>
        <v>0</v>
      </c>
      <c r="HD230" s="636">
        <f t="shared" si="1442"/>
        <v>0</v>
      </c>
      <c r="HE230" s="637"/>
      <c r="HF230" s="607">
        <f t="shared" si="1443"/>
        <v>0</v>
      </c>
      <c r="HG230" s="622">
        <f t="shared" si="1443"/>
        <v>0</v>
      </c>
      <c r="HH230" s="622">
        <f t="shared" si="1443"/>
        <v>0</v>
      </c>
      <c r="HI230" s="622">
        <f t="shared" si="1443"/>
        <v>0</v>
      </c>
      <c r="HJ230" s="622">
        <f t="shared" si="1443"/>
        <v>0</v>
      </c>
      <c r="HK230" s="622">
        <f t="shared" si="1443"/>
        <v>0</v>
      </c>
      <c r="HL230" s="622">
        <f t="shared" si="1443"/>
        <v>0</v>
      </c>
      <c r="HM230" s="622">
        <f t="shared" si="1443"/>
        <v>0</v>
      </c>
      <c r="HN230" s="622">
        <f t="shared" si="1443"/>
        <v>0</v>
      </c>
      <c r="HO230" s="622">
        <f t="shared" si="1443"/>
        <v>0</v>
      </c>
      <c r="HP230" s="622">
        <f t="shared" si="1443"/>
        <v>0</v>
      </c>
      <c r="HQ230" s="622">
        <f t="shared" si="1443"/>
        <v>0</v>
      </c>
      <c r="HR230" s="636">
        <f t="shared" si="1444"/>
        <v>0</v>
      </c>
      <c r="HS230" s="637"/>
      <c r="HT230" s="607">
        <f t="shared" si="1445"/>
        <v>0</v>
      </c>
      <c r="HU230" s="622">
        <f t="shared" si="1445"/>
        <v>0</v>
      </c>
      <c r="HV230" s="622">
        <f t="shared" si="1445"/>
        <v>0</v>
      </c>
      <c r="HW230" s="622">
        <f t="shared" si="1445"/>
        <v>0</v>
      </c>
      <c r="HX230" s="622">
        <f t="shared" si="1445"/>
        <v>0</v>
      </c>
      <c r="HY230" s="622">
        <f t="shared" si="1445"/>
        <v>0</v>
      </c>
      <c r="HZ230" s="622">
        <f t="shared" si="1445"/>
        <v>0</v>
      </c>
      <c r="IA230" s="622">
        <f t="shared" si="1445"/>
        <v>0</v>
      </c>
      <c r="IB230" s="622">
        <f t="shared" si="1445"/>
        <v>0</v>
      </c>
      <c r="IC230" s="622">
        <f t="shared" si="1445"/>
        <v>0</v>
      </c>
      <c r="ID230" s="622">
        <f t="shared" si="1445"/>
        <v>0</v>
      </c>
      <c r="IE230" s="622">
        <f t="shared" si="1445"/>
        <v>0</v>
      </c>
      <c r="IF230" s="636">
        <f t="shared" si="1446"/>
        <v>0</v>
      </c>
      <c r="IG230" s="637"/>
      <c r="IH230" s="607">
        <f t="shared" si="1447"/>
        <v>0</v>
      </c>
      <c r="II230" s="622">
        <f t="shared" si="1447"/>
        <v>0</v>
      </c>
      <c r="IJ230" s="622">
        <f t="shared" si="1447"/>
        <v>0</v>
      </c>
      <c r="IK230" s="622">
        <f t="shared" si="1447"/>
        <v>0</v>
      </c>
      <c r="IL230" s="622">
        <f t="shared" si="1447"/>
        <v>0</v>
      </c>
      <c r="IM230" s="622">
        <f t="shared" si="1447"/>
        <v>0</v>
      </c>
      <c r="IN230" s="622">
        <f t="shared" si="1447"/>
        <v>0</v>
      </c>
      <c r="IO230" s="622">
        <f t="shared" si="1447"/>
        <v>0</v>
      </c>
      <c r="IP230" s="622">
        <f t="shared" si="1447"/>
        <v>0</v>
      </c>
      <c r="IQ230" s="622">
        <f t="shared" si="1447"/>
        <v>0</v>
      </c>
      <c r="IR230" s="622">
        <f t="shared" si="1447"/>
        <v>0</v>
      </c>
      <c r="IS230" s="622">
        <f t="shared" si="1447"/>
        <v>0</v>
      </c>
      <c r="IT230" s="636">
        <f t="shared" si="1448"/>
        <v>0</v>
      </c>
      <c r="IU230" s="637"/>
      <c r="IV230" s="607">
        <f t="shared" si="1449"/>
        <v>0</v>
      </c>
      <c r="IW230" s="622">
        <f t="shared" si="1449"/>
        <v>0</v>
      </c>
      <c r="IX230" s="622">
        <f t="shared" si="1449"/>
        <v>0</v>
      </c>
      <c r="IY230" s="622">
        <f t="shared" si="1449"/>
        <v>0</v>
      </c>
      <c r="IZ230" s="622">
        <f t="shared" si="1449"/>
        <v>0</v>
      </c>
      <c r="JA230" s="622">
        <f t="shared" si="1449"/>
        <v>0</v>
      </c>
      <c r="JB230" s="622">
        <f t="shared" si="1449"/>
        <v>0</v>
      </c>
      <c r="JC230" s="622">
        <f t="shared" si="1449"/>
        <v>0</v>
      </c>
      <c r="JD230" s="622">
        <f t="shared" si="1449"/>
        <v>0</v>
      </c>
      <c r="JE230" s="622">
        <f t="shared" si="1449"/>
        <v>0</v>
      </c>
      <c r="JF230" s="622">
        <f t="shared" si="1449"/>
        <v>0</v>
      </c>
      <c r="JG230" s="622">
        <f t="shared" si="1449"/>
        <v>0</v>
      </c>
      <c r="JH230" s="636">
        <f t="shared" si="1450"/>
        <v>0</v>
      </c>
      <c r="JI230" s="637"/>
      <c r="JJ230" s="607">
        <f t="shared" si="1451"/>
        <v>0</v>
      </c>
      <c r="JK230" s="622">
        <f t="shared" si="1451"/>
        <v>0</v>
      </c>
      <c r="JL230" s="622">
        <f t="shared" si="1451"/>
        <v>0</v>
      </c>
      <c r="JM230" s="622">
        <f t="shared" si="1451"/>
        <v>0</v>
      </c>
      <c r="JN230" s="622">
        <f t="shared" si="1451"/>
        <v>0</v>
      </c>
      <c r="JO230" s="622">
        <f t="shared" si="1451"/>
        <v>0</v>
      </c>
      <c r="JP230" s="622">
        <f t="shared" si="1451"/>
        <v>0</v>
      </c>
      <c r="JQ230" s="622">
        <f t="shared" si="1451"/>
        <v>0</v>
      </c>
      <c r="JR230" s="622">
        <f t="shared" si="1451"/>
        <v>0</v>
      </c>
      <c r="JS230" s="622">
        <f t="shared" si="1451"/>
        <v>0</v>
      </c>
      <c r="JT230" s="622">
        <f t="shared" si="1451"/>
        <v>0</v>
      </c>
      <c r="JU230" s="622">
        <f t="shared" si="1451"/>
        <v>0</v>
      </c>
      <c r="JV230" s="636">
        <f t="shared" si="1452"/>
        <v>0</v>
      </c>
      <c r="JW230" s="637"/>
      <c r="JX230" s="607">
        <f t="shared" si="1453"/>
        <v>0</v>
      </c>
      <c r="JY230" s="622">
        <f t="shared" si="1453"/>
        <v>0</v>
      </c>
      <c r="JZ230" s="622">
        <f t="shared" si="1453"/>
        <v>0</v>
      </c>
      <c r="KA230" s="622">
        <f t="shared" si="1453"/>
        <v>0</v>
      </c>
      <c r="KB230" s="622">
        <f t="shared" si="1453"/>
        <v>0</v>
      </c>
      <c r="KC230" s="622">
        <f t="shared" si="1453"/>
        <v>0</v>
      </c>
      <c r="KD230" s="622">
        <f t="shared" si="1453"/>
        <v>0</v>
      </c>
      <c r="KE230" s="622">
        <f t="shared" si="1453"/>
        <v>0</v>
      </c>
      <c r="KF230" s="622">
        <f t="shared" si="1453"/>
        <v>0</v>
      </c>
      <c r="KG230" s="622">
        <f t="shared" si="1453"/>
        <v>0</v>
      </c>
      <c r="KH230" s="622">
        <f t="shared" si="1453"/>
        <v>0</v>
      </c>
      <c r="KI230" s="622">
        <f t="shared" si="1453"/>
        <v>0</v>
      </c>
      <c r="KJ230" s="636">
        <f t="shared" si="1454"/>
        <v>0</v>
      </c>
      <c r="KK230" s="637"/>
      <c r="KL230" s="607">
        <f t="shared" si="1455"/>
        <v>0</v>
      </c>
      <c r="KM230" s="622">
        <f t="shared" si="1455"/>
        <v>0</v>
      </c>
      <c r="KN230" s="622">
        <f t="shared" si="1455"/>
        <v>0</v>
      </c>
      <c r="KO230" s="622">
        <f t="shared" si="1455"/>
        <v>0</v>
      </c>
      <c r="KP230" s="622">
        <f t="shared" si="1455"/>
        <v>0</v>
      </c>
      <c r="KQ230" s="622">
        <f t="shared" si="1455"/>
        <v>0</v>
      </c>
      <c r="KR230" s="622">
        <f t="shared" si="1455"/>
        <v>0</v>
      </c>
      <c r="KS230" s="622">
        <f t="shared" si="1455"/>
        <v>0</v>
      </c>
      <c r="KT230" s="622">
        <f t="shared" si="1455"/>
        <v>0</v>
      </c>
      <c r="KU230" s="622">
        <f t="shared" si="1455"/>
        <v>0</v>
      </c>
      <c r="KV230" s="622">
        <f t="shared" si="1455"/>
        <v>0</v>
      </c>
      <c r="KW230" s="622">
        <f t="shared" si="1455"/>
        <v>0</v>
      </c>
      <c r="KX230" s="636">
        <f t="shared" si="1456"/>
        <v>0</v>
      </c>
      <c r="KY230" s="637"/>
      <c r="KZ230" s="607">
        <f t="shared" si="1457"/>
        <v>0</v>
      </c>
      <c r="LA230" s="622">
        <f t="shared" si="1457"/>
        <v>0</v>
      </c>
      <c r="LB230" s="622">
        <f t="shared" si="1457"/>
        <v>0</v>
      </c>
      <c r="LC230" s="622">
        <f t="shared" si="1457"/>
        <v>0</v>
      </c>
      <c r="LD230" s="622">
        <f t="shared" si="1457"/>
        <v>0</v>
      </c>
      <c r="LE230" s="622">
        <f t="shared" si="1457"/>
        <v>0</v>
      </c>
      <c r="LF230" s="622">
        <f t="shared" si="1457"/>
        <v>0</v>
      </c>
      <c r="LG230" s="622">
        <f t="shared" si="1457"/>
        <v>0</v>
      </c>
      <c r="LH230" s="622">
        <f t="shared" si="1457"/>
        <v>0</v>
      </c>
      <c r="LI230" s="622">
        <f t="shared" si="1457"/>
        <v>0</v>
      </c>
      <c r="LJ230" s="622">
        <f t="shared" si="1457"/>
        <v>0</v>
      </c>
      <c r="LK230" s="622">
        <f t="shared" si="1457"/>
        <v>0</v>
      </c>
      <c r="LL230" s="636">
        <f t="shared" si="1458"/>
        <v>0</v>
      </c>
      <c r="LM230" s="637"/>
      <c r="LN230" s="607">
        <f t="shared" si="1459"/>
        <v>0</v>
      </c>
      <c r="LO230" s="622">
        <f t="shared" si="1459"/>
        <v>0</v>
      </c>
      <c r="LP230" s="622">
        <f t="shared" si="1459"/>
        <v>0</v>
      </c>
      <c r="LQ230" s="622">
        <f t="shared" si="1459"/>
        <v>0</v>
      </c>
      <c r="LR230" s="622">
        <f t="shared" si="1459"/>
        <v>0</v>
      </c>
      <c r="LS230" s="622">
        <f t="shared" si="1459"/>
        <v>0</v>
      </c>
      <c r="LT230" s="622">
        <f t="shared" si="1459"/>
        <v>0</v>
      </c>
      <c r="LU230" s="622">
        <f t="shared" si="1459"/>
        <v>0</v>
      </c>
      <c r="LV230" s="622">
        <f t="shared" si="1459"/>
        <v>0</v>
      </c>
      <c r="LW230" s="622">
        <f t="shared" si="1459"/>
        <v>0</v>
      </c>
      <c r="LX230" s="622">
        <f t="shared" si="1459"/>
        <v>0</v>
      </c>
      <c r="LY230" s="622">
        <f t="shared" si="1459"/>
        <v>0</v>
      </c>
      <c r="LZ230" s="636">
        <f t="shared" si="1460"/>
        <v>0</v>
      </c>
      <c r="MA230" s="637"/>
      <c r="MB230" s="607">
        <f t="shared" si="1461"/>
        <v>0</v>
      </c>
      <c r="MC230" s="622">
        <f t="shared" si="1461"/>
        <v>0</v>
      </c>
      <c r="MD230" s="622">
        <f t="shared" si="1461"/>
        <v>0</v>
      </c>
      <c r="ME230" s="622">
        <f t="shared" si="1461"/>
        <v>0</v>
      </c>
      <c r="MF230" s="622">
        <f t="shared" si="1461"/>
        <v>0</v>
      </c>
      <c r="MG230" s="622">
        <f t="shared" si="1461"/>
        <v>0</v>
      </c>
      <c r="MH230" s="622">
        <f t="shared" si="1461"/>
        <v>0</v>
      </c>
      <c r="MI230" s="622">
        <f t="shared" si="1461"/>
        <v>0</v>
      </c>
      <c r="MJ230" s="622">
        <f t="shared" si="1461"/>
        <v>0</v>
      </c>
      <c r="MK230" s="622">
        <f t="shared" si="1461"/>
        <v>0</v>
      </c>
      <c r="ML230" s="622">
        <f t="shared" si="1461"/>
        <v>0</v>
      </c>
      <c r="MM230" s="622">
        <f t="shared" si="1461"/>
        <v>0</v>
      </c>
      <c r="MN230" s="636">
        <f t="shared" si="1462"/>
        <v>0</v>
      </c>
      <c r="MO230" s="637"/>
      <c r="MP230" s="607">
        <f t="shared" si="1463"/>
        <v>0</v>
      </c>
      <c r="MQ230" s="622">
        <f t="shared" si="1463"/>
        <v>0</v>
      </c>
      <c r="MR230" s="622">
        <f t="shared" si="1463"/>
        <v>0</v>
      </c>
      <c r="MS230" s="622">
        <f t="shared" si="1463"/>
        <v>0</v>
      </c>
      <c r="MT230" s="622">
        <f t="shared" si="1463"/>
        <v>0</v>
      </c>
      <c r="MU230" s="622">
        <f t="shared" si="1463"/>
        <v>0</v>
      </c>
      <c r="MV230" s="622">
        <f t="shared" si="1463"/>
        <v>0</v>
      </c>
      <c r="MW230" s="622">
        <f t="shared" si="1463"/>
        <v>0</v>
      </c>
      <c r="MX230" s="622">
        <f t="shared" si="1463"/>
        <v>0</v>
      </c>
      <c r="MY230" s="622">
        <f t="shared" si="1463"/>
        <v>0</v>
      </c>
      <c r="MZ230" s="622">
        <f t="shared" si="1463"/>
        <v>0</v>
      </c>
      <c r="NA230" s="622">
        <f t="shared" si="1463"/>
        <v>0</v>
      </c>
      <c r="NB230" s="636">
        <f t="shared" si="1464"/>
        <v>0</v>
      </c>
      <c r="NC230" s="637"/>
      <c r="ND230" s="607">
        <f t="shared" si="1465"/>
        <v>0</v>
      </c>
      <c r="NE230" s="622">
        <f t="shared" si="1465"/>
        <v>0</v>
      </c>
      <c r="NF230" s="622">
        <f t="shared" si="1465"/>
        <v>0</v>
      </c>
      <c r="NG230" s="622">
        <f t="shared" si="1465"/>
        <v>0</v>
      </c>
      <c r="NH230" s="622">
        <f t="shared" si="1465"/>
        <v>0</v>
      </c>
      <c r="NI230" s="622">
        <f t="shared" si="1465"/>
        <v>0</v>
      </c>
      <c r="NJ230" s="622">
        <f t="shared" si="1465"/>
        <v>0</v>
      </c>
      <c r="NK230" s="622">
        <f t="shared" si="1465"/>
        <v>0</v>
      </c>
      <c r="NL230" s="622">
        <f t="shared" si="1465"/>
        <v>0</v>
      </c>
      <c r="NM230" s="622">
        <f t="shared" si="1465"/>
        <v>0</v>
      </c>
      <c r="NN230" s="622">
        <f t="shared" si="1465"/>
        <v>0</v>
      </c>
      <c r="NO230" s="622">
        <f t="shared" si="1465"/>
        <v>0</v>
      </c>
      <c r="NP230" s="636">
        <f t="shared" si="1466"/>
        <v>0</v>
      </c>
      <c r="NQ230" s="637"/>
      <c r="NR230" s="607">
        <f t="shared" si="1467"/>
        <v>0</v>
      </c>
      <c r="NS230" s="622">
        <f t="shared" si="1467"/>
        <v>0</v>
      </c>
      <c r="NT230" s="622">
        <f t="shared" si="1467"/>
        <v>0</v>
      </c>
      <c r="NU230" s="622">
        <f t="shared" si="1467"/>
        <v>0</v>
      </c>
      <c r="NV230" s="622">
        <f t="shared" si="1467"/>
        <v>0</v>
      </c>
      <c r="NW230" s="622">
        <f t="shared" si="1467"/>
        <v>0</v>
      </c>
      <c r="NX230" s="622">
        <f t="shared" si="1467"/>
        <v>0</v>
      </c>
      <c r="NY230" s="622">
        <f t="shared" si="1467"/>
        <v>0</v>
      </c>
      <c r="NZ230" s="622">
        <f t="shared" si="1467"/>
        <v>0</v>
      </c>
      <c r="OA230" s="622">
        <f t="shared" si="1467"/>
        <v>0</v>
      </c>
      <c r="OB230" s="622">
        <f t="shared" si="1467"/>
        <v>0</v>
      </c>
      <c r="OC230" s="622">
        <f t="shared" si="1467"/>
        <v>0</v>
      </c>
      <c r="OD230" s="636">
        <f t="shared" si="1468"/>
        <v>0</v>
      </c>
      <c r="OE230" s="637"/>
      <c r="OF230" s="607">
        <f t="shared" si="1469"/>
        <v>0</v>
      </c>
      <c r="OG230" s="622">
        <f t="shared" si="1469"/>
        <v>0</v>
      </c>
      <c r="OH230" s="622">
        <f t="shared" si="1469"/>
        <v>0</v>
      </c>
      <c r="OI230" s="622">
        <f t="shared" si="1469"/>
        <v>0</v>
      </c>
      <c r="OJ230" s="622">
        <f t="shared" si="1469"/>
        <v>0</v>
      </c>
      <c r="OK230" s="622">
        <f t="shared" si="1469"/>
        <v>0</v>
      </c>
      <c r="OL230" s="622">
        <f t="shared" si="1469"/>
        <v>0</v>
      </c>
      <c r="OM230" s="622">
        <f t="shared" si="1469"/>
        <v>0</v>
      </c>
      <c r="ON230" s="622">
        <f t="shared" si="1469"/>
        <v>0</v>
      </c>
      <c r="OO230" s="622">
        <f t="shared" si="1469"/>
        <v>0</v>
      </c>
      <c r="OP230" s="622">
        <f t="shared" si="1469"/>
        <v>0</v>
      </c>
      <c r="OQ230" s="622">
        <f t="shared" si="1469"/>
        <v>0</v>
      </c>
      <c r="OR230" s="636">
        <f t="shared" si="1470"/>
        <v>0</v>
      </c>
      <c r="OS230" s="637"/>
      <c r="OT230" s="607">
        <f t="shared" si="1471"/>
        <v>0</v>
      </c>
      <c r="OU230" s="622">
        <f t="shared" si="1471"/>
        <v>0</v>
      </c>
      <c r="OV230" s="622">
        <f t="shared" si="1471"/>
        <v>0</v>
      </c>
      <c r="OW230" s="622">
        <f t="shared" si="1471"/>
        <v>0</v>
      </c>
      <c r="OX230" s="622">
        <f t="shared" si="1471"/>
        <v>0</v>
      </c>
      <c r="OY230" s="622">
        <f t="shared" si="1471"/>
        <v>0</v>
      </c>
      <c r="OZ230" s="622">
        <f t="shared" si="1471"/>
        <v>0</v>
      </c>
      <c r="PA230" s="622">
        <f t="shared" si="1471"/>
        <v>0</v>
      </c>
      <c r="PB230" s="622">
        <f t="shared" si="1471"/>
        <v>0</v>
      </c>
      <c r="PC230" s="622">
        <f t="shared" si="1471"/>
        <v>0</v>
      </c>
      <c r="PD230" s="622">
        <f t="shared" si="1471"/>
        <v>0</v>
      </c>
      <c r="PE230" s="622">
        <f t="shared" si="1471"/>
        <v>0</v>
      </c>
      <c r="PF230" s="636">
        <f t="shared" si="1472"/>
        <v>0</v>
      </c>
      <c r="PG230" s="637"/>
      <c r="PH230" s="607">
        <f t="shared" si="1473"/>
        <v>0</v>
      </c>
      <c r="PI230" s="622">
        <f t="shared" si="1473"/>
        <v>0</v>
      </c>
      <c r="PJ230" s="622">
        <f t="shared" si="1473"/>
        <v>0</v>
      </c>
      <c r="PK230" s="622">
        <f t="shared" si="1473"/>
        <v>0</v>
      </c>
      <c r="PL230" s="622">
        <f t="shared" si="1473"/>
        <v>0</v>
      </c>
      <c r="PM230" s="622">
        <f t="shared" si="1473"/>
        <v>0</v>
      </c>
      <c r="PN230" s="622">
        <f t="shared" si="1473"/>
        <v>0</v>
      </c>
      <c r="PO230" s="622">
        <f t="shared" si="1473"/>
        <v>0</v>
      </c>
      <c r="PP230" s="622">
        <f t="shared" si="1473"/>
        <v>0</v>
      </c>
      <c r="PQ230" s="622">
        <f t="shared" si="1473"/>
        <v>0</v>
      </c>
      <c r="PR230" s="622">
        <f t="shared" si="1473"/>
        <v>0</v>
      </c>
      <c r="PS230" s="622">
        <f t="shared" si="1473"/>
        <v>0</v>
      </c>
      <c r="PT230" s="636">
        <f t="shared" si="1474"/>
        <v>0</v>
      </c>
      <c r="PU230" s="637"/>
      <c r="PV230" s="607">
        <f t="shared" si="1475"/>
        <v>0</v>
      </c>
      <c r="PW230" s="622">
        <f t="shared" si="1475"/>
        <v>0</v>
      </c>
      <c r="PX230" s="622">
        <f t="shared" si="1475"/>
        <v>0</v>
      </c>
      <c r="PY230" s="622">
        <f t="shared" si="1475"/>
        <v>0</v>
      </c>
      <c r="PZ230" s="622">
        <f t="shared" si="1475"/>
        <v>0</v>
      </c>
      <c r="QA230" s="622">
        <f t="shared" si="1475"/>
        <v>0</v>
      </c>
      <c r="QB230" s="622">
        <f t="shared" si="1475"/>
        <v>0</v>
      </c>
      <c r="QC230" s="622">
        <f t="shared" si="1475"/>
        <v>0</v>
      </c>
      <c r="QD230" s="622">
        <f t="shared" si="1475"/>
        <v>0</v>
      </c>
      <c r="QE230" s="622">
        <f t="shared" si="1475"/>
        <v>0</v>
      </c>
      <c r="QF230" s="622">
        <f t="shared" si="1475"/>
        <v>0</v>
      </c>
      <c r="QG230" s="622">
        <f t="shared" si="1475"/>
        <v>0</v>
      </c>
      <c r="QH230" s="636">
        <f t="shared" si="1476"/>
        <v>0</v>
      </c>
      <c r="QI230" s="637"/>
      <c r="QJ230" s="607">
        <f t="shared" si="1477"/>
        <v>0</v>
      </c>
      <c r="QK230" s="622">
        <f t="shared" si="1477"/>
        <v>0</v>
      </c>
      <c r="QL230" s="622">
        <f t="shared" si="1477"/>
        <v>0</v>
      </c>
      <c r="QM230" s="622">
        <f t="shared" si="1477"/>
        <v>0</v>
      </c>
      <c r="QN230" s="622">
        <f t="shared" si="1477"/>
        <v>0</v>
      </c>
      <c r="QO230" s="622">
        <f t="shared" si="1477"/>
        <v>0</v>
      </c>
      <c r="QP230" s="622">
        <f t="shared" si="1477"/>
        <v>0</v>
      </c>
      <c r="QQ230" s="622">
        <f t="shared" si="1477"/>
        <v>0</v>
      </c>
      <c r="QR230" s="622">
        <f t="shared" si="1477"/>
        <v>0</v>
      </c>
      <c r="QS230" s="622">
        <f t="shared" si="1477"/>
        <v>0</v>
      </c>
      <c r="QT230" s="622">
        <f t="shared" si="1477"/>
        <v>0</v>
      </c>
      <c r="QU230" s="622">
        <f t="shared" si="1477"/>
        <v>0</v>
      </c>
      <c r="QV230" s="636">
        <f t="shared" si="1478"/>
        <v>0</v>
      </c>
      <c r="QW230" s="637"/>
      <c r="QX230" s="610">
        <f t="shared" si="1479"/>
        <v>0</v>
      </c>
      <c r="QY230" s="610">
        <f t="shared" si="1480"/>
        <v>0</v>
      </c>
      <c r="QZ230" s="610">
        <f t="shared" si="1480"/>
        <v>0</v>
      </c>
      <c r="RA230" s="610">
        <f t="shared" si="1480"/>
        <v>0</v>
      </c>
      <c r="RB230" s="610">
        <f t="shared" si="1480"/>
        <v>0</v>
      </c>
      <c r="RC230" s="610">
        <f t="shared" si="1480"/>
        <v>0</v>
      </c>
      <c r="RD230" s="610">
        <f t="shared" si="1480"/>
        <v>0</v>
      </c>
      <c r="RE230" s="610">
        <f t="shared" si="1480"/>
        <v>0</v>
      </c>
      <c r="RF230" s="610">
        <f t="shared" si="1480"/>
        <v>0</v>
      </c>
      <c r="RG230" s="610">
        <f t="shared" si="1480"/>
        <v>0</v>
      </c>
      <c r="RH230" s="610">
        <f t="shared" si="1480"/>
        <v>0</v>
      </c>
      <c r="RI230" s="610">
        <f t="shared" si="1480"/>
        <v>0</v>
      </c>
      <c r="RJ230" s="610">
        <f t="shared" ref="RJ230:RJ236" si="1482">SUM(QX230:RI230)</f>
        <v>0</v>
      </c>
    </row>
    <row r="231" spans="1:478" s="392" customFormat="1" x14ac:dyDescent="0.25">
      <c r="A231" s="589" t="s">
        <v>971</v>
      </c>
      <c r="B231" s="255" t="s">
        <v>133</v>
      </c>
      <c r="C231" s="422"/>
      <c r="D231" s="607">
        <f t="shared" si="1413"/>
        <v>420.26</v>
      </c>
      <c r="E231" s="622">
        <f t="shared" si="1413"/>
        <v>1662.1</v>
      </c>
      <c r="F231" s="622">
        <f t="shared" si="1413"/>
        <v>0</v>
      </c>
      <c r="G231" s="622">
        <f t="shared" si="1413"/>
        <v>0</v>
      </c>
      <c r="H231" s="622">
        <f t="shared" si="1413"/>
        <v>0</v>
      </c>
      <c r="I231" s="622">
        <f t="shared" si="1413"/>
        <v>0</v>
      </c>
      <c r="J231" s="622">
        <f t="shared" si="1413"/>
        <v>0</v>
      </c>
      <c r="K231" s="622">
        <f t="shared" si="1413"/>
        <v>0</v>
      </c>
      <c r="L231" s="622">
        <f t="shared" si="1413"/>
        <v>0</v>
      </c>
      <c r="M231" s="622">
        <f t="shared" si="1413"/>
        <v>0</v>
      </c>
      <c r="N231" s="622">
        <f t="shared" si="1413"/>
        <v>0</v>
      </c>
      <c r="O231" s="622">
        <f t="shared" si="1413"/>
        <v>0</v>
      </c>
      <c r="P231" s="636">
        <f t="shared" si="1414"/>
        <v>2082.3599999999997</v>
      </c>
      <c r="Q231" s="637"/>
      <c r="R231" s="607">
        <f t="shared" si="1415"/>
        <v>28.53</v>
      </c>
      <c r="S231" s="622">
        <f t="shared" si="1415"/>
        <v>692.56</v>
      </c>
      <c r="T231" s="622">
        <f t="shared" si="1415"/>
        <v>0</v>
      </c>
      <c r="U231" s="622">
        <f t="shared" si="1415"/>
        <v>0</v>
      </c>
      <c r="V231" s="622">
        <f t="shared" si="1415"/>
        <v>0</v>
      </c>
      <c r="W231" s="622">
        <f t="shared" si="1415"/>
        <v>0</v>
      </c>
      <c r="X231" s="622">
        <f t="shared" si="1415"/>
        <v>0</v>
      </c>
      <c r="Y231" s="622">
        <f t="shared" si="1415"/>
        <v>0</v>
      </c>
      <c r="Z231" s="622">
        <f t="shared" si="1415"/>
        <v>0</v>
      </c>
      <c r="AA231" s="622">
        <f t="shared" si="1415"/>
        <v>0</v>
      </c>
      <c r="AB231" s="622">
        <f t="shared" si="1415"/>
        <v>0</v>
      </c>
      <c r="AC231" s="622">
        <f t="shared" si="1415"/>
        <v>0</v>
      </c>
      <c r="AD231" s="636">
        <f t="shared" si="1416"/>
        <v>721.08999999999992</v>
      </c>
      <c r="AE231" s="637"/>
      <c r="AF231" s="607">
        <f t="shared" si="1417"/>
        <v>5.71</v>
      </c>
      <c r="AG231" s="622">
        <f t="shared" si="1417"/>
        <v>138.51</v>
      </c>
      <c r="AH231" s="622">
        <f t="shared" si="1417"/>
        <v>0</v>
      </c>
      <c r="AI231" s="622">
        <f t="shared" si="1417"/>
        <v>0</v>
      </c>
      <c r="AJ231" s="622">
        <f t="shared" si="1417"/>
        <v>0</v>
      </c>
      <c r="AK231" s="622">
        <f t="shared" si="1417"/>
        <v>0</v>
      </c>
      <c r="AL231" s="622">
        <f t="shared" si="1417"/>
        <v>0</v>
      </c>
      <c r="AM231" s="622">
        <f t="shared" si="1417"/>
        <v>0</v>
      </c>
      <c r="AN231" s="622">
        <f t="shared" si="1417"/>
        <v>0</v>
      </c>
      <c r="AO231" s="622">
        <f t="shared" si="1417"/>
        <v>0</v>
      </c>
      <c r="AP231" s="622">
        <f t="shared" si="1417"/>
        <v>0</v>
      </c>
      <c r="AQ231" s="622">
        <f t="shared" si="1417"/>
        <v>0</v>
      </c>
      <c r="AR231" s="636">
        <f t="shared" si="1418"/>
        <v>144.22</v>
      </c>
      <c r="AS231" s="611"/>
      <c r="AT231" s="607">
        <f t="shared" si="1419"/>
        <v>264.37</v>
      </c>
      <c r="AU231" s="622">
        <f t="shared" si="1419"/>
        <v>1523.58</v>
      </c>
      <c r="AV231" s="622">
        <f t="shared" si="1419"/>
        <v>0</v>
      </c>
      <c r="AW231" s="622">
        <f t="shared" si="1419"/>
        <v>0</v>
      </c>
      <c r="AX231" s="622">
        <f t="shared" si="1419"/>
        <v>0</v>
      </c>
      <c r="AY231" s="622">
        <f t="shared" si="1419"/>
        <v>0</v>
      </c>
      <c r="AZ231" s="622">
        <f t="shared" si="1419"/>
        <v>0</v>
      </c>
      <c r="BA231" s="622">
        <f t="shared" si="1419"/>
        <v>0</v>
      </c>
      <c r="BB231" s="622">
        <f t="shared" si="1419"/>
        <v>0</v>
      </c>
      <c r="BC231" s="622">
        <f t="shared" si="1419"/>
        <v>0</v>
      </c>
      <c r="BD231" s="622">
        <f t="shared" si="1419"/>
        <v>0</v>
      </c>
      <c r="BE231" s="622">
        <f t="shared" si="1419"/>
        <v>0</v>
      </c>
      <c r="BF231" s="636">
        <f t="shared" si="1420"/>
        <v>1787.9499999999998</v>
      </c>
      <c r="BG231" s="611"/>
      <c r="BH231" s="607">
        <f t="shared" si="1421"/>
        <v>213.26</v>
      </c>
      <c r="BI231" s="622">
        <f t="shared" si="1421"/>
        <v>138.51</v>
      </c>
      <c r="BJ231" s="622">
        <f t="shared" si="1421"/>
        <v>0</v>
      </c>
      <c r="BK231" s="622">
        <f t="shared" si="1421"/>
        <v>0</v>
      </c>
      <c r="BL231" s="622">
        <f t="shared" si="1421"/>
        <v>0</v>
      </c>
      <c r="BM231" s="622">
        <f t="shared" si="1421"/>
        <v>0</v>
      </c>
      <c r="BN231" s="622">
        <f t="shared" si="1421"/>
        <v>0</v>
      </c>
      <c r="BO231" s="622">
        <f t="shared" si="1421"/>
        <v>0</v>
      </c>
      <c r="BP231" s="622">
        <f t="shared" si="1421"/>
        <v>0</v>
      </c>
      <c r="BQ231" s="622">
        <f t="shared" si="1421"/>
        <v>0</v>
      </c>
      <c r="BR231" s="622">
        <f t="shared" si="1421"/>
        <v>0</v>
      </c>
      <c r="BS231" s="622">
        <f t="shared" si="1421"/>
        <v>0</v>
      </c>
      <c r="BT231" s="636">
        <f t="shared" si="1422"/>
        <v>351.77</v>
      </c>
      <c r="BU231" s="621"/>
      <c r="BV231" s="607">
        <f t="shared" si="1423"/>
        <v>6397.9</v>
      </c>
      <c r="BW231" s="622">
        <f t="shared" si="1423"/>
        <v>4016.72</v>
      </c>
      <c r="BX231" s="622">
        <f t="shared" si="1423"/>
        <v>0</v>
      </c>
      <c r="BY231" s="622">
        <f t="shared" si="1423"/>
        <v>0</v>
      </c>
      <c r="BZ231" s="622">
        <f t="shared" si="1423"/>
        <v>0</v>
      </c>
      <c r="CA231" s="622">
        <f t="shared" si="1423"/>
        <v>0</v>
      </c>
      <c r="CB231" s="622">
        <f t="shared" si="1423"/>
        <v>0</v>
      </c>
      <c r="CC231" s="622">
        <f t="shared" si="1423"/>
        <v>0</v>
      </c>
      <c r="CD231" s="622">
        <f t="shared" si="1423"/>
        <v>0</v>
      </c>
      <c r="CE231" s="622">
        <f t="shared" si="1423"/>
        <v>0</v>
      </c>
      <c r="CF231" s="622">
        <f t="shared" si="1423"/>
        <v>0</v>
      </c>
      <c r="CG231" s="622">
        <f t="shared" si="1423"/>
        <v>0</v>
      </c>
      <c r="CH231" s="636">
        <f t="shared" si="1424"/>
        <v>10414.619999999999</v>
      </c>
      <c r="CI231" s="637"/>
      <c r="CJ231" s="607">
        <f t="shared" si="1425"/>
        <v>7084.03</v>
      </c>
      <c r="CK231" s="622">
        <f t="shared" si="1425"/>
        <v>415.53</v>
      </c>
      <c r="CL231" s="622">
        <f t="shared" si="1425"/>
        <v>0</v>
      </c>
      <c r="CM231" s="622">
        <f t="shared" si="1425"/>
        <v>0</v>
      </c>
      <c r="CN231" s="622">
        <f t="shared" si="1425"/>
        <v>0</v>
      </c>
      <c r="CO231" s="622">
        <f t="shared" si="1425"/>
        <v>0</v>
      </c>
      <c r="CP231" s="622">
        <f t="shared" si="1425"/>
        <v>0</v>
      </c>
      <c r="CQ231" s="622">
        <f t="shared" si="1425"/>
        <v>0</v>
      </c>
      <c r="CR231" s="622">
        <f t="shared" si="1425"/>
        <v>0</v>
      </c>
      <c r="CS231" s="622">
        <f t="shared" si="1425"/>
        <v>0</v>
      </c>
      <c r="CT231" s="622">
        <f t="shared" si="1425"/>
        <v>0</v>
      </c>
      <c r="CU231" s="622">
        <f t="shared" si="1425"/>
        <v>0</v>
      </c>
      <c r="CV231" s="636">
        <f t="shared" si="1426"/>
        <v>7499.5599999999995</v>
      </c>
      <c r="CW231" s="611"/>
      <c r="CX231" s="607">
        <f t="shared" si="1427"/>
        <v>17.12</v>
      </c>
      <c r="CY231" s="622">
        <f t="shared" si="1427"/>
        <v>554.04</v>
      </c>
      <c r="CZ231" s="622">
        <f t="shared" si="1427"/>
        <v>0</v>
      </c>
      <c r="DA231" s="622">
        <f t="shared" si="1427"/>
        <v>0</v>
      </c>
      <c r="DB231" s="622">
        <f t="shared" si="1427"/>
        <v>0</v>
      </c>
      <c r="DC231" s="622">
        <f t="shared" si="1427"/>
        <v>0</v>
      </c>
      <c r="DD231" s="622">
        <f t="shared" si="1427"/>
        <v>0</v>
      </c>
      <c r="DE231" s="622">
        <f t="shared" si="1427"/>
        <v>0</v>
      </c>
      <c r="DF231" s="622">
        <f t="shared" si="1427"/>
        <v>0</v>
      </c>
      <c r="DG231" s="622">
        <f t="shared" si="1427"/>
        <v>0</v>
      </c>
      <c r="DH231" s="622">
        <f t="shared" si="1427"/>
        <v>0</v>
      </c>
      <c r="DI231" s="622">
        <f t="shared" si="1427"/>
        <v>0</v>
      </c>
      <c r="DJ231" s="636">
        <f t="shared" si="1428"/>
        <v>571.16</v>
      </c>
      <c r="DK231" s="637"/>
      <c r="DL231" s="607">
        <f t="shared" si="1429"/>
        <v>11.41</v>
      </c>
      <c r="DM231" s="622">
        <f t="shared" si="1429"/>
        <v>277.02</v>
      </c>
      <c r="DN231" s="622">
        <f t="shared" si="1429"/>
        <v>0</v>
      </c>
      <c r="DO231" s="622">
        <f t="shared" si="1429"/>
        <v>0</v>
      </c>
      <c r="DP231" s="622">
        <f t="shared" si="1429"/>
        <v>0</v>
      </c>
      <c r="DQ231" s="622">
        <f t="shared" si="1429"/>
        <v>0</v>
      </c>
      <c r="DR231" s="622">
        <f t="shared" si="1429"/>
        <v>0</v>
      </c>
      <c r="DS231" s="622">
        <f t="shared" si="1429"/>
        <v>0</v>
      </c>
      <c r="DT231" s="622">
        <f t="shared" si="1429"/>
        <v>0</v>
      </c>
      <c r="DU231" s="622">
        <f t="shared" si="1429"/>
        <v>0</v>
      </c>
      <c r="DV231" s="622">
        <f t="shared" si="1429"/>
        <v>0</v>
      </c>
      <c r="DW231" s="622">
        <f t="shared" si="1429"/>
        <v>0</v>
      </c>
      <c r="DX231" s="636">
        <f t="shared" si="1430"/>
        <v>288.43</v>
      </c>
      <c r="DY231" s="637"/>
      <c r="DZ231" s="607">
        <f t="shared" si="1431"/>
        <v>607</v>
      </c>
      <c r="EA231" s="622">
        <f t="shared" si="1431"/>
        <v>2077.63</v>
      </c>
      <c r="EB231" s="622">
        <f t="shared" si="1431"/>
        <v>0</v>
      </c>
      <c r="EC231" s="622">
        <f t="shared" si="1431"/>
        <v>0</v>
      </c>
      <c r="ED231" s="622">
        <f t="shared" si="1431"/>
        <v>0</v>
      </c>
      <c r="EE231" s="622">
        <f t="shared" si="1431"/>
        <v>0</v>
      </c>
      <c r="EF231" s="622">
        <f t="shared" si="1431"/>
        <v>0</v>
      </c>
      <c r="EG231" s="622">
        <f t="shared" si="1431"/>
        <v>0</v>
      </c>
      <c r="EH231" s="622">
        <f t="shared" si="1431"/>
        <v>0</v>
      </c>
      <c r="EI231" s="622">
        <f t="shared" si="1431"/>
        <v>0</v>
      </c>
      <c r="EJ231" s="622">
        <f t="shared" si="1431"/>
        <v>0</v>
      </c>
      <c r="EK231" s="622">
        <f t="shared" si="1431"/>
        <v>0</v>
      </c>
      <c r="EL231" s="636">
        <f t="shared" si="1432"/>
        <v>2684.63</v>
      </c>
      <c r="EM231" s="637"/>
      <c r="EN231" s="607">
        <f t="shared" si="1433"/>
        <v>3658.7</v>
      </c>
      <c r="EO231" s="622">
        <f t="shared" si="1433"/>
        <v>2077.63</v>
      </c>
      <c r="EP231" s="622">
        <f t="shared" si="1433"/>
        <v>0</v>
      </c>
      <c r="EQ231" s="622">
        <f t="shared" si="1433"/>
        <v>0</v>
      </c>
      <c r="ER231" s="622">
        <f t="shared" si="1433"/>
        <v>0</v>
      </c>
      <c r="ES231" s="622">
        <f t="shared" si="1433"/>
        <v>0</v>
      </c>
      <c r="ET231" s="622">
        <f t="shared" si="1433"/>
        <v>0</v>
      </c>
      <c r="EU231" s="622">
        <f t="shared" si="1433"/>
        <v>0</v>
      </c>
      <c r="EV231" s="622">
        <f t="shared" si="1433"/>
        <v>0</v>
      </c>
      <c r="EW231" s="622">
        <f t="shared" si="1433"/>
        <v>0</v>
      </c>
      <c r="EX231" s="622">
        <f t="shared" si="1433"/>
        <v>0</v>
      </c>
      <c r="EY231" s="622">
        <f t="shared" si="1433"/>
        <v>0</v>
      </c>
      <c r="EZ231" s="636">
        <f t="shared" si="1434"/>
        <v>5736.33</v>
      </c>
      <c r="FA231" s="637"/>
      <c r="FB231" s="607">
        <f t="shared" si="1435"/>
        <v>653.98</v>
      </c>
      <c r="FC231" s="622">
        <f t="shared" si="1435"/>
        <v>2493.15</v>
      </c>
      <c r="FD231" s="622">
        <f t="shared" si="1435"/>
        <v>0</v>
      </c>
      <c r="FE231" s="622">
        <f t="shared" si="1435"/>
        <v>0</v>
      </c>
      <c r="FF231" s="622">
        <f t="shared" si="1435"/>
        <v>0</v>
      </c>
      <c r="FG231" s="622">
        <f t="shared" si="1435"/>
        <v>0</v>
      </c>
      <c r="FH231" s="622">
        <f t="shared" si="1435"/>
        <v>0</v>
      </c>
      <c r="FI231" s="622">
        <f t="shared" si="1435"/>
        <v>0</v>
      </c>
      <c r="FJ231" s="622">
        <f t="shared" si="1435"/>
        <v>0</v>
      </c>
      <c r="FK231" s="622">
        <f t="shared" si="1435"/>
        <v>0</v>
      </c>
      <c r="FL231" s="622">
        <f t="shared" si="1435"/>
        <v>0</v>
      </c>
      <c r="FM231" s="622">
        <f t="shared" si="1435"/>
        <v>0</v>
      </c>
      <c r="FN231" s="636">
        <f t="shared" si="1436"/>
        <v>3147.13</v>
      </c>
      <c r="FO231" s="637"/>
      <c r="FP231" s="607">
        <f t="shared" si="1437"/>
        <v>2939.94</v>
      </c>
      <c r="FQ231" s="622">
        <f t="shared" si="1437"/>
        <v>2077.4699999999998</v>
      </c>
      <c r="FR231" s="622">
        <f t="shared" si="1437"/>
        <v>0</v>
      </c>
      <c r="FS231" s="622">
        <f t="shared" si="1437"/>
        <v>0</v>
      </c>
      <c r="FT231" s="622">
        <f t="shared" si="1437"/>
        <v>0</v>
      </c>
      <c r="FU231" s="622">
        <f t="shared" si="1437"/>
        <v>0</v>
      </c>
      <c r="FV231" s="622">
        <f t="shared" si="1437"/>
        <v>0</v>
      </c>
      <c r="FW231" s="622">
        <f t="shared" si="1437"/>
        <v>0</v>
      </c>
      <c r="FX231" s="622">
        <f t="shared" si="1437"/>
        <v>0</v>
      </c>
      <c r="FY231" s="622">
        <f t="shared" si="1437"/>
        <v>0</v>
      </c>
      <c r="FZ231" s="622">
        <f t="shared" si="1437"/>
        <v>0</v>
      </c>
      <c r="GA231" s="622">
        <f t="shared" si="1437"/>
        <v>0</v>
      </c>
      <c r="GB231" s="636">
        <f t="shared" si="1438"/>
        <v>5017.41</v>
      </c>
      <c r="GC231" s="637"/>
      <c r="GD231" s="607">
        <f t="shared" si="1439"/>
        <v>5.71</v>
      </c>
      <c r="GE231" s="622">
        <f t="shared" si="1439"/>
        <v>138.51</v>
      </c>
      <c r="GF231" s="622">
        <f t="shared" si="1439"/>
        <v>0</v>
      </c>
      <c r="GG231" s="622">
        <f t="shared" si="1439"/>
        <v>0</v>
      </c>
      <c r="GH231" s="622">
        <f t="shared" si="1439"/>
        <v>0</v>
      </c>
      <c r="GI231" s="622">
        <f t="shared" si="1439"/>
        <v>0</v>
      </c>
      <c r="GJ231" s="622">
        <f t="shared" si="1439"/>
        <v>0</v>
      </c>
      <c r="GK231" s="622">
        <f t="shared" si="1439"/>
        <v>0</v>
      </c>
      <c r="GL231" s="622">
        <f t="shared" si="1439"/>
        <v>0</v>
      </c>
      <c r="GM231" s="622">
        <f t="shared" si="1439"/>
        <v>0</v>
      </c>
      <c r="GN231" s="622">
        <f t="shared" si="1439"/>
        <v>0</v>
      </c>
      <c r="GO231" s="622">
        <f t="shared" si="1439"/>
        <v>0</v>
      </c>
      <c r="GP231" s="636">
        <f t="shared" si="1440"/>
        <v>144.22</v>
      </c>
      <c r="GQ231" s="637"/>
      <c r="GR231" s="607">
        <f t="shared" si="1441"/>
        <v>5107.22</v>
      </c>
      <c r="GS231" s="622">
        <f t="shared" si="1441"/>
        <v>3739.72</v>
      </c>
      <c r="GT231" s="622">
        <f t="shared" si="1441"/>
        <v>0</v>
      </c>
      <c r="GU231" s="622">
        <f t="shared" si="1441"/>
        <v>0</v>
      </c>
      <c r="GV231" s="622">
        <f t="shared" si="1441"/>
        <v>0</v>
      </c>
      <c r="GW231" s="622">
        <f t="shared" si="1441"/>
        <v>0</v>
      </c>
      <c r="GX231" s="622">
        <f t="shared" si="1441"/>
        <v>0</v>
      </c>
      <c r="GY231" s="622">
        <f t="shared" si="1441"/>
        <v>0</v>
      </c>
      <c r="GZ231" s="622">
        <f t="shared" si="1441"/>
        <v>0</v>
      </c>
      <c r="HA231" s="622">
        <f t="shared" si="1441"/>
        <v>0</v>
      </c>
      <c r="HB231" s="622">
        <f t="shared" si="1441"/>
        <v>0</v>
      </c>
      <c r="HC231" s="622">
        <f t="shared" si="1441"/>
        <v>0</v>
      </c>
      <c r="HD231" s="636">
        <f t="shared" si="1442"/>
        <v>8846.94</v>
      </c>
      <c r="HE231" s="637"/>
      <c r="HF231" s="607">
        <f t="shared" si="1443"/>
        <v>5084.66</v>
      </c>
      <c r="HG231" s="622">
        <f t="shared" si="1443"/>
        <v>3739.73</v>
      </c>
      <c r="HH231" s="622">
        <f t="shared" si="1443"/>
        <v>0</v>
      </c>
      <c r="HI231" s="622">
        <f t="shared" si="1443"/>
        <v>0</v>
      </c>
      <c r="HJ231" s="622">
        <f t="shared" si="1443"/>
        <v>0</v>
      </c>
      <c r="HK231" s="622">
        <f t="shared" si="1443"/>
        <v>0</v>
      </c>
      <c r="HL231" s="622">
        <f t="shared" si="1443"/>
        <v>0</v>
      </c>
      <c r="HM231" s="622">
        <f t="shared" si="1443"/>
        <v>0</v>
      </c>
      <c r="HN231" s="622">
        <f t="shared" si="1443"/>
        <v>0</v>
      </c>
      <c r="HO231" s="622">
        <f t="shared" si="1443"/>
        <v>0</v>
      </c>
      <c r="HP231" s="622">
        <f t="shared" si="1443"/>
        <v>0</v>
      </c>
      <c r="HQ231" s="622">
        <f t="shared" si="1443"/>
        <v>0</v>
      </c>
      <c r="HR231" s="636">
        <f t="shared" si="1444"/>
        <v>8824.39</v>
      </c>
      <c r="HS231" s="637"/>
      <c r="HT231" s="607">
        <f t="shared" si="1445"/>
        <v>12.5</v>
      </c>
      <c r="HU231" s="622">
        <f t="shared" si="1445"/>
        <v>12.35</v>
      </c>
      <c r="HV231" s="622">
        <f t="shared" si="1445"/>
        <v>0</v>
      </c>
      <c r="HW231" s="622">
        <f t="shared" si="1445"/>
        <v>0</v>
      </c>
      <c r="HX231" s="622">
        <f t="shared" si="1445"/>
        <v>0</v>
      </c>
      <c r="HY231" s="622">
        <f t="shared" si="1445"/>
        <v>0</v>
      </c>
      <c r="HZ231" s="622">
        <f t="shared" si="1445"/>
        <v>0</v>
      </c>
      <c r="IA231" s="622">
        <f t="shared" si="1445"/>
        <v>0</v>
      </c>
      <c r="IB231" s="622">
        <f t="shared" si="1445"/>
        <v>0</v>
      </c>
      <c r="IC231" s="622">
        <f t="shared" si="1445"/>
        <v>0</v>
      </c>
      <c r="ID231" s="622">
        <f t="shared" si="1445"/>
        <v>0</v>
      </c>
      <c r="IE231" s="622">
        <f t="shared" si="1445"/>
        <v>0</v>
      </c>
      <c r="IF231" s="636">
        <f t="shared" si="1446"/>
        <v>24.85</v>
      </c>
      <c r="IG231" s="637"/>
      <c r="IH231" s="607">
        <f t="shared" si="1447"/>
        <v>30.55</v>
      </c>
      <c r="II231" s="622">
        <f t="shared" si="1447"/>
        <v>831.04</v>
      </c>
      <c r="IJ231" s="622">
        <f t="shared" si="1447"/>
        <v>0</v>
      </c>
      <c r="IK231" s="622">
        <f t="shared" si="1447"/>
        <v>0</v>
      </c>
      <c r="IL231" s="622">
        <f t="shared" si="1447"/>
        <v>0</v>
      </c>
      <c r="IM231" s="622">
        <f t="shared" si="1447"/>
        <v>0</v>
      </c>
      <c r="IN231" s="622">
        <f t="shared" si="1447"/>
        <v>0</v>
      </c>
      <c r="IO231" s="622">
        <f t="shared" si="1447"/>
        <v>0</v>
      </c>
      <c r="IP231" s="622">
        <f t="shared" si="1447"/>
        <v>0</v>
      </c>
      <c r="IQ231" s="622">
        <f t="shared" si="1447"/>
        <v>0</v>
      </c>
      <c r="IR231" s="622">
        <f t="shared" si="1447"/>
        <v>0</v>
      </c>
      <c r="IS231" s="622">
        <f t="shared" si="1447"/>
        <v>0</v>
      </c>
      <c r="IT231" s="636">
        <f t="shared" si="1448"/>
        <v>861.58999999999992</v>
      </c>
      <c r="IU231" s="637"/>
      <c r="IV231" s="607">
        <f t="shared" si="1449"/>
        <v>11.41</v>
      </c>
      <c r="IW231" s="622">
        <f t="shared" si="1449"/>
        <v>277.02</v>
      </c>
      <c r="IX231" s="622">
        <f t="shared" si="1449"/>
        <v>0</v>
      </c>
      <c r="IY231" s="622">
        <f t="shared" si="1449"/>
        <v>0</v>
      </c>
      <c r="IZ231" s="622">
        <f t="shared" si="1449"/>
        <v>0</v>
      </c>
      <c r="JA231" s="622">
        <f t="shared" si="1449"/>
        <v>0</v>
      </c>
      <c r="JB231" s="622">
        <f t="shared" si="1449"/>
        <v>0</v>
      </c>
      <c r="JC231" s="622">
        <f t="shared" si="1449"/>
        <v>0</v>
      </c>
      <c r="JD231" s="622">
        <f t="shared" si="1449"/>
        <v>0</v>
      </c>
      <c r="JE231" s="622">
        <f t="shared" si="1449"/>
        <v>0</v>
      </c>
      <c r="JF231" s="622">
        <f t="shared" si="1449"/>
        <v>0</v>
      </c>
      <c r="JG231" s="622">
        <f t="shared" si="1449"/>
        <v>0</v>
      </c>
      <c r="JH231" s="636">
        <f t="shared" si="1450"/>
        <v>288.43</v>
      </c>
      <c r="JI231" s="637"/>
      <c r="JJ231" s="607">
        <f t="shared" si="1451"/>
        <v>47.66</v>
      </c>
      <c r="JK231" s="622">
        <f t="shared" si="1451"/>
        <v>969.57</v>
      </c>
      <c r="JL231" s="622">
        <f t="shared" si="1451"/>
        <v>0</v>
      </c>
      <c r="JM231" s="622">
        <f t="shared" si="1451"/>
        <v>0</v>
      </c>
      <c r="JN231" s="622">
        <f t="shared" si="1451"/>
        <v>0</v>
      </c>
      <c r="JO231" s="622">
        <f t="shared" si="1451"/>
        <v>0</v>
      </c>
      <c r="JP231" s="622">
        <f t="shared" si="1451"/>
        <v>0</v>
      </c>
      <c r="JQ231" s="622">
        <f t="shared" si="1451"/>
        <v>0</v>
      </c>
      <c r="JR231" s="622">
        <f t="shared" si="1451"/>
        <v>0</v>
      </c>
      <c r="JS231" s="622">
        <f t="shared" si="1451"/>
        <v>0</v>
      </c>
      <c r="JT231" s="622">
        <f t="shared" si="1451"/>
        <v>0</v>
      </c>
      <c r="JU231" s="622">
        <f t="shared" si="1451"/>
        <v>0</v>
      </c>
      <c r="JV231" s="636">
        <f t="shared" si="1452"/>
        <v>1017.23</v>
      </c>
      <c r="JW231" s="637"/>
      <c r="JX231" s="607">
        <f t="shared" si="1453"/>
        <v>3287.97</v>
      </c>
      <c r="JY231" s="622">
        <f t="shared" si="1453"/>
        <v>1939.12</v>
      </c>
      <c r="JZ231" s="622">
        <f t="shared" si="1453"/>
        <v>0</v>
      </c>
      <c r="KA231" s="622">
        <f t="shared" si="1453"/>
        <v>0</v>
      </c>
      <c r="KB231" s="622">
        <f t="shared" si="1453"/>
        <v>0</v>
      </c>
      <c r="KC231" s="622">
        <f t="shared" si="1453"/>
        <v>0</v>
      </c>
      <c r="KD231" s="622">
        <f t="shared" si="1453"/>
        <v>0</v>
      </c>
      <c r="KE231" s="622">
        <f t="shared" si="1453"/>
        <v>0</v>
      </c>
      <c r="KF231" s="622">
        <f t="shared" si="1453"/>
        <v>0</v>
      </c>
      <c r="KG231" s="622">
        <f t="shared" si="1453"/>
        <v>0</v>
      </c>
      <c r="KH231" s="622">
        <f t="shared" si="1453"/>
        <v>0</v>
      </c>
      <c r="KI231" s="622">
        <f t="shared" si="1453"/>
        <v>0</v>
      </c>
      <c r="KJ231" s="636">
        <f t="shared" si="1454"/>
        <v>5227.09</v>
      </c>
      <c r="KK231" s="637"/>
      <c r="KL231" s="607">
        <f t="shared" si="1455"/>
        <v>5.71</v>
      </c>
      <c r="KM231" s="622">
        <f t="shared" si="1455"/>
        <v>138.51</v>
      </c>
      <c r="KN231" s="622">
        <f t="shared" si="1455"/>
        <v>0</v>
      </c>
      <c r="KO231" s="622">
        <f t="shared" si="1455"/>
        <v>0</v>
      </c>
      <c r="KP231" s="622">
        <f t="shared" si="1455"/>
        <v>0</v>
      </c>
      <c r="KQ231" s="622">
        <f t="shared" si="1455"/>
        <v>0</v>
      </c>
      <c r="KR231" s="622">
        <f t="shared" si="1455"/>
        <v>0</v>
      </c>
      <c r="KS231" s="622">
        <f t="shared" si="1455"/>
        <v>0</v>
      </c>
      <c r="KT231" s="622">
        <f t="shared" si="1455"/>
        <v>0</v>
      </c>
      <c r="KU231" s="622">
        <f t="shared" si="1455"/>
        <v>0</v>
      </c>
      <c r="KV231" s="622">
        <f t="shared" si="1455"/>
        <v>0</v>
      </c>
      <c r="KW231" s="622">
        <f t="shared" si="1455"/>
        <v>0</v>
      </c>
      <c r="KX231" s="636">
        <f t="shared" si="1456"/>
        <v>144.22</v>
      </c>
      <c r="KY231" s="637"/>
      <c r="KZ231" s="607">
        <f t="shared" si="1457"/>
        <v>22.82</v>
      </c>
      <c r="LA231" s="622">
        <f t="shared" si="1457"/>
        <v>554.04999999999995</v>
      </c>
      <c r="LB231" s="622">
        <f t="shared" si="1457"/>
        <v>0</v>
      </c>
      <c r="LC231" s="622">
        <f t="shared" si="1457"/>
        <v>0</v>
      </c>
      <c r="LD231" s="622">
        <f t="shared" si="1457"/>
        <v>0</v>
      </c>
      <c r="LE231" s="622">
        <f t="shared" si="1457"/>
        <v>0</v>
      </c>
      <c r="LF231" s="622">
        <f t="shared" si="1457"/>
        <v>0</v>
      </c>
      <c r="LG231" s="622">
        <f t="shared" si="1457"/>
        <v>0</v>
      </c>
      <c r="LH231" s="622">
        <f t="shared" si="1457"/>
        <v>0</v>
      </c>
      <c r="LI231" s="622">
        <f t="shared" si="1457"/>
        <v>0</v>
      </c>
      <c r="LJ231" s="622">
        <f t="shared" si="1457"/>
        <v>0</v>
      </c>
      <c r="LK231" s="622">
        <f t="shared" si="1457"/>
        <v>0</v>
      </c>
      <c r="LL231" s="636">
        <f t="shared" si="1458"/>
        <v>576.87</v>
      </c>
      <c r="LM231" s="637"/>
      <c r="LN231" s="607">
        <f t="shared" si="1459"/>
        <v>13.04</v>
      </c>
      <c r="LO231" s="622">
        <f t="shared" si="1459"/>
        <v>138.51</v>
      </c>
      <c r="LP231" s="622">
        <f t="shared" si="1459"/>
        <v>0</v>
      </c>
      <c r="LQ231" s="622">
        <f t="shared" si="1459"/>
        <v>0</v>
      </c>
      <c r="LR231" s="622">
        <f t="shared" si="1459"/>
        <v>0</v>
      </c>
      <c r="LS231" s="622">
        <f t="shared" si="1459"/>
        <v>0</v>
      </c>
      <c r="LT231" s="622">
        <f t="shared" si="1459"/>
        <v>0</v>
      </c>
      <c r="LU231" s="622">
        <f t="shared" si="1459"/>
        <v>0</v>
      </c>
      <c r="LV231" s="622">
        <f t="shared" si="1459"/>
        <v>0</v>
      </c>
      <c r="LW231" s="622">
        <f t="shared" si="1459"/>
        <v>0</v>
      </c>
      <c r="LX231" s="622">
        <f t="shared" si="1459"/>
        <v>0</v>
      </c>
      <c r="LY231" s="622">
        <f t="shared" si="1459"/>
        <v>0</v>
      </c>
      <c r="LZ231" s="636">
        <f t="shared" si="1460"/>
        <v>151.54999999999998</v>
      </c>
      <c r="MA231" s="637"/>
      <c r="MB231" s="607">
        <f t="shared" si="1461"/>
        <v>46.3</v>
      </c>
      <c r="MC231" s="622">
        <f t="shared" si="1461"/>
        <v>277.02</v>
      </c>
      <c r="MD231" s="622">
        <f t="shared" si="1461"/>
        <v>0</v>
      </c>
      <c r="ME231" s="622">
        <f t="shared" si="1461"/>
        <v>0</v>
      </c>
      <c r="MF231" s="622">
        <f t="shared" si="1461"/>
        <v>0</v>
      </c>
      <c r="MG231" s="622">
        <f t="shared" si="1461"/>
        <v>0</v>
      </c>
      <c r="MH231" s="622">
        <f t="shared" si="1461"/>
        <v>0</v>
      </c>
      <c r="MI231" s="622">
        <f t="shared" si="1461"/>
        <v>0</v>
      </c>
      <c r="MJ231" s="622">
        <f t="shared" si="1461"/>
        <v>0</v>
      </c>
      <c r="MK231" s="622">
        <f t="shared" si="1461"/>
        <v>0</v>
      </c>
      <c r="ML231" s="622">
        <f t="shared" si="1461"/>
        <v>0</v>
      </c>
      <c r="MM231" s="622">
        <f t="shared" si="1461"/>
        <v>0</v>
      </c>
      <c r="MN231" s="636">
        <f t="shared" si="1462"/>
        <v>323.32</v>
      </c>
      <c r="MO231" s="637"/>
      <c r="MP231" s="607">
        <f t="shared" si="1463"/>
        <v>109.69</v>
      </c>
      <c r="MQ231" s="622">
        <f t="shared" si="1463"/>
        <v>1108.0999999999999</v>
      </c>
      <c r="MR231" s="622">
        <f t="shared" si="1463"/>
        <v>0</v>
      </c>
      <c r="MS231" s="622">
        <f t="shared" si="1463"/>
        <v>0</v>
      </c>
      <c r="MT231" s="622">
        <f t="shared" si="1463"/>
        <v>0</v>
      </c>
      <c r="MU231" s="622">
        <f t="shared" si="1463"/>
        <v>0</v>
      </c>
      <c r="MV231" s="622">
        <f t="shared" si="1463"/>
        <v>0</v>
      </c>
      <c r="MW231" s="622">
        <f t="shared" si="1463"/>
        <v>0</v>
      </c>
      <c r="MX231" s="622">
        <f t="shared" si="1463"/>
        <v>0</v>
      </c>
      <c r="MY231" s="622">
        <f t="shared" si="1463"/>
        <v>0</v>
      </c>
      <c r="MZ231" s="622">
        <f t="shared" si="1463"/>
        <v>0</v>
      </c>
      <c r="NA231" s="622">
        <f t="shared" si="1463"/>
        <v>0</v>
      </c>
      <c r="NB231" s="636">
        <f t="shared" si="1464"/>
        <v>1217.79</v>
      </c>
      <c r="NC231" s="637"/>
      <c r="ND231" s="607">
        <f t="shared" si="1465"/>
        <v>74.180000000000007</v>
      </c>
      <c r="NE231" s="622">
        <f t="shared" si="1465"/>
        <v>1800.61</v>
      </c>
      <c r="NF231" s="622">
        <f t="shared" si="1465"/>
        <v>0</v>
      </c>
      <c r="NG231" s="622">
        <f t="shared" si="1465"/>
        <v>0</v>
      </c>
      <c r="NH231" s="622">
        <f t="shared" si="1465"/>
        <v>0</v>
      </c>
      <c r="NI231" s="622">
        <f t="shared" si="1465"/>
        <v>0</v>
      </c>
      <c r="NJ231" s="622">
        <f t="shared" si="1465"/>
        <v>0</v>
      </c>
      <c r="NK231" s="622">
        <f t="shared" si="1465"/>
        <v>0</v>
      </c>
      <c r="NL231" s="622">
        <f t="shared" si="1465"/>
        <v>0</v>
      </c>
      <c r="NM231" s="622">
        <f t="shared" si="1465"/>
        <v>0</v>
      </c>
      <c r="NN231" s="622">
        <f t="shared" si="1465"/>
        <v>0</v>
      </c>
      <c r="NO231" s="622">
        <f t="shared" si="1465"/>
        <v>0</v>
      </c>
      <c r="NP231" s="636">
        <f t="shared" si="1466"/>
        <v>1874.79</v>
      </c>
      <c r="NQ231" s="637"/>
      <c r="NR231" s="607">
        <f t="shared" si="1467"/>
        <v>41.33</v>
      </c>
      <c r="NS231" s="622">
        <f t="shared" si="1467"/>
        <v>554.04</v>
      </c>
      <c r="NT231" s="622">
        <f t="shared" si="1467"/>
        <v>0</v>
      </c>
      <c r="NU231" s="622">
        <f t="shared" si="1467"/>
        <v>0</v>
      </c>
      <c r="NV231" s="622">
        <f t="shared" si="1467"/>
        <v>0</v>
      </c>
      <c r="NW231" s="622">
        <f t="shared" si="1467"/>
        <v>0</v>
      </c>
      <c r="NX231" s="622">
        <f t="shared" si="1467"/>
        <v>0</v>
      </c>
      <c r="NY231" s="622">
        <f t="shared" si="1467"/>
        <v>0</v>
      </c>
      <c r="NZ231" s="622">
        <f t="shared" si="1467"/>
        <v>0</v>
      </c>
      <c r="OA231" s="622">
        <f t="shared" si="1467"/>
        <v>0</v>
      </c>
      <c r="OB231" s="622">
        <f t="shared" si="1467"/>
        <v>0</v>
      </c>
      <c r="OC231" s="622">
        <f t="shared" si="1467"/>
        <v>0</v>
      </c>
      <c r="OD231" s="636">
        <f t="shared" si="1468"/>
        <v>595.37</v>
      </c>
      <c r="OE231" s="637"/>
      <c r="OF231" s="607">
        <f t="shared" si="1469"/>
        <v>5.71</v>
      </c>
      <c r="OG231" s="622">
        <f t="shared" si="1469"/>
        <v>138.51</v>
      </c>
      <c r="OH231" s="622">
        <f t="shared" si="1469"/>
        <v>0</v>
      </c>
      <c r="OI231" s="622">
        <f t="shared" si="1469"/>
        <v>0</v>
      </c>
      <c r="OJ231" s="622">
        <f t="shared" si="1469"/>
        <v>0</v>
      </c>
      <c r="OK231" s="622">
        <f t="shared" si="1469"/>
        <v>0</v>
      </c>
      <c r="OL231" s="622">
        <f t="shared" si="1469"/>
        <v>0</v>
      </c>
      <c r="OM231" s="622">
        <f t="shared" si="1469"/>
        <v>0</v>
      </c>
      <c r="ON231" s="622">
        <f t="shared" si="1469"/>
        <v>0</v>
      </c>
      <c r="OO231" s="622">
        <f t="shared" si="1469"/>
        <v>0</v>
      </c>
      <c r="OP231" s="622">
        <f t="shared" si="1469"/>
        <v>0</v>
      </c>
      <c r="OQ231" s="622">
        <f t="shared" si="1469"/>
        <v>0</v>
      </c>
      <c r="OR231" s="636">
        <f t="shared" si="1470"/>
        <v>144.22</v>
      </c>
      <c r="OS231" s="637"/>
      <c r="OT231" s="607">
        <f t="shared" si="1471"/>
        <v>177.52</v>
      </c>
      <c r="OU231" s="622">
        <f t="shared" si="1471"/>
        <v>1108.0899999999999</v>
      </c>
      <c r="OV231" s="622">
        <f t="shared" si="1471"/>
        <v>0</v>
      </c>
      <c r="OW231" s="622">
        <f t="shared" si="1471"/>
        <v>0</v>
      </c>
      <c r="OX231" s="622">
        <f t="shared" si="1471"/>
        <v>0</v>
      </c>
      <c r="OY231" s="622">
        <f t="shared" si="1471"/>
        <v>0</v>
      </c>
      <c r="OZ231" s="622">
        <f t="shared" si="1471"/>
        <v>0</v>
      </c>
      <c r="PA231" s="622">
        <f t="shared" si="1471"/>
        <v>0</v>
      </c>
      <c r="PB231" s="622">
        <f t="shared" si="1471"/>
        <v>0</v>
      </c>
      <c r="PC231" s="622">
        <f t="shared" si="1471"/>
        <v>0</v>
      </c>
      <c r="PD231" s="622">
        <f t="shared" si="1471"/>
        <v>0</v>
      </c>
      <c r="PE231" s="622">
        <f t="shared" si="1471"/>
        <v>0</v>
      </c>
      <c r="PF231" s="636">
        <f t="shared" si="1472"/>
        <v>1285.6099999999999</v>
      </c>
      <c r="PG231" s="637"/>
      <c r="PH231" s="607">
        <f t="shared" si="1473"/>
        <v>5.71</v>
      </c>
      <c r="PI231" s="622">
        <f t="shared" si="1473"/>
        <v>138.51</v>
      </c>
      <c r="PJ231" s="622">
        <f t="shared" si="1473"/>
        <v>0</v>
      </c>
      <c r="PK231" s="622">
        <f t="shared" si="1473"/>
        <v>0</v>
      </c>
      <c r="PL231" s="622">
        <f t="shared" si="1473"/>
        <v>0</v>
      </c>
      <c r="PM231" s="622">
        <f t="shared" si="1473"/>
        <v>0</v>
      </c>
      <c r="PN231" s="622">
        <f t="shared" si="1473"/>
        <v>0</v>
      </c>
      <c r="PO231" s="622">
        <f t="shared" si="1473"/>
        <v>0</v>
      </c>
      <c r="PP231" s="622">
        <f t="shared" si="1473"/>
        <v>0</v>
      </c>
      <c r="PQ231" s="622">
        <f t="shared" si="1473"/>
        <v>0</v>
      </c>
      <c r="PR231" s="622">
        <f t="shared" si="1473"/>
        <v>0</v>
      </c>
      <c r="PS231" s="622">
        <f t="shared" si="1473"/>
        <v>0</v>
      </c>
      <c r="PT231" s="636">
        <f t="shared" si="1474"/>
        <v>144.22</v>
      </c>
      <c r="PU231" s="637"/>
      <c r="PV231" s="607">
        <f t="shared" si="1475"/>
        <v>0</v>
      </c>
      <c r="PW231" s="622">
        <f t="shared" si="1475"/>
        <v>277.02</v>
      </c>
      <c r="PX231" s="622">
        <f t="shared" si="1475"/>
        <v>0</v>
      </c>
      <c r="PY231" s="622">
        <f t="shared" si="1475"/>
        <v>0</v>
      </c>
      <c r="PZ231" s="622">
        <f t="shared" si="1475"/>
        <v>0</v>
      </c>
      <c r="QA231" s="622">
        <f t="shared" si="1475"/>
        <v>0</v>
      </c>
      <c r="QB231" s="622">
        <f t="shared" si="1475"/>
        <v>0</v>
      </c>
      <c r="QC231" s="622">
        <f t="shared" si="1475"/>
        <v>0</v>
      </c>
      <c r="QD231" s="622">
        <f t="shared" si="1475"/>
        <v>0</v>
      </c>
      <c r="QE231" s="622">
        <f t="shared" si="1475"/>
        <v>0</v>
      </c>
      <c r="QF231" s="622">
        <f t="shared" si="1475"/>
        <v>0</v>
      </c>
      <c r="QG231" s="622">
        <f t="shared" si="1475"/>
        <v>0</v>
      </c>
      <c r="QH231" s="636">
        <f t="shared" si="1476"/>
        <v>277.02</v>
      </c>
      <c r="QI231" s="637"/>
      <c r="QJ231" s="607">
        <f t="shared" si="1477"/>
        <v>0</v>
      </c>
      <c r="QK231" s="622">
        <f t="shared" si="1477"/>
        <v>138.51</v>
      </c>
      <c r="QL231" s="622">
        <f t="shared" si="1477"/>
        <v>0</v>
      </c>
      <c r="QM231" s="622">
        <f t="shared" si="1477"/>
        <v>0</v>
      </c>
      <c r="QN231" s="622">
        <f t="shared" si="1477"/>
        <v>0</v>
      </c>
      <c r="QO231" s="622">
        <f t="shared" si="1477"/>
        <v>0</v>
      </c>
      <c r="QP231" s="622">
        <f t="shared" si="1477"/>
        <v>0</v>
      </c>
      <c r="QQ231" s="622">
        <f t="shared" si="1477"/>
        <v>0</v>
      </c>
      <c r="QR231" s="622">
        <f t="shared" si="1477"/>
        <v>0</v>
      </c>
      <c r="QS231" s="622">
        <f t="shared" si="1477"/>
        <v>0</v>
      </c>
      <c r="QT231" s="622">
        <f t="shared" si="1477"/>
        <v>0</v>
      </c>
      <c r="QU231" s="622">
        <f t="shared" si="1477"/>
        <v>0</v>
      </c>
      <c r="QV231" s="636">
        <f t="shared" si="1478"/>
        <v>138.51</v>
      </c>
      <c r="QW231" s="637"/>
      <c r="QX231" s="610">
        <f t="shared" si="1479"/>
        <v>36391.9</v>
      </c>
      <c r="QY231" s="610">
        <f t="shared" si="1480"/>
        <v>36162.989999999991</v>
      </c>
      <c r="QZ231" s="610">
        <f t="shared" si="1480"/>
        <v>0</v>
      </c>
      <c r="RA231" s="610">
        <f t="shared" si="1480"/>
        <v>0</v>
      </c>
      <c r="RB231" s="610">
        <f t="shared" si="1480"/>
        <v>0</v>
      </c>
      <c r="RC231" s="610">
        <f t="shared" si="1480"/>
        <v>0</v>
      </c>
      <c r="RD231" s="610">
        <f t="shared" si="1480"/>
        <v>0</v>
      </c>
      <c r="RE231" s="610">
        <f t="shared" si="1480"/>
        <v>0</v>
      </c>
      <c r="RF231" s="610">
        <f t="shared" si="1480"/>
        <v>0</v>
      </c>
      <c r="RG231" s="610">
        <f t="shared" si="1480"/>
        <v>0</v>
      </c>
      <c r="RH231" s="610">
        <f t="shared" si="1480"/>
        <v>0</v>
      </c>
      <c r="RI231" s="610">
        <f t="shared" si="1480"/>
        <v>0</v>
      </c>
      <c r="RJ231" s="610">
        <f t="shared" si="1482"/>
        <v>72554.889999999985</v>
      </c>
    </row>
    <row r="232" spans="1:478" s="392" customFormat="1" x14ac:dyDescent="0.25">
      <c r="A232" s="589" t="s">
        <v>971</v>
      </c>
      <c r="B232" s="255" t="s">
        <v>134</v>
      </c>
      <c r="C232" s="413"/>
      <c r="D232" s="607">
        <f t="shared" si="1413"/>
        <v>0</v>
      </c>
      <c r="E232" s="622">
        <f t="shared" si="1413"/>
        <v>0</v>
      </c>
      <c r="F232" s="622">
        <f t="shared" si="1413"/>
        <v>0</v>
      </c>
      <c r="G232" s="622">
        <f t="shared" si="1413"/>
        <v>0</v>
      </c>
      <c r="H232" s="622">
        <f t="shared" si="1413"/>
        <v>0</v>
      </c>
      <c r="I232" s="622">
        <f t="shared" si="1413"/>
        <v>0</v>
      </c>
      <c r="J232" s="622">
        <f t="shared" si="1413"/>
        <v>0</v>
      </c>
      <c r="K232" s="622">
        <f t="shared" si="1413"/>
        <v>0</v>
      </c>
      <c r="L232" s="622">
        <f t="shared" si="1413"/>
        <v>0</v>
      </c>
      <c r="M232" s="622">
        <f t="shared" si="1413"/>
        <v>0</v>
      </c>
      <c r="N232" s="622">
        <f t="shared" si="1413"/>
        <v>0</v>
      </c>
      <c r="O232" s="622">
        <f t="shared" si="1413"/>
        <v>0</v>
      </c>
      <c r="P232" s="636">
        <f t="shared" si="1414"/>
        <v>0</v>
      </c>
      <c r="Q232" s="637"/>
      <c r="R232" s="607">
        <f t="shared" si="1415"/>
        <v>0</v>
      </c>
      <c r="S232" s="622">
        <f t="shared" si="1415"/>
        <v>0</v>
      </c>
      <c r="T232" s="622">
        <f t="shared" si="1415"/>
        <v>0</v>
      </c>
      <c r="U232" s="622">
        <f t="shared" si="1415"/>
        <v>0</v>
      </c>
      <c r="V232" s="622">
        <f t="shared" si="1415"/>
        <v>0</v>
      </c>
      <c r="W232" s="622">
        <f t="shared" si="1415"/>
        <v>0</v>
      </c>
      <c r="X232" s="622">
        <f t="shared" si="1415"/>
        <v>0</v>
      </c>
      <c r="Y232" s="622">
        <f t="shared" si="1415"/>
        <v>0</v>
      </c>
      <c r="Z232" s="622">
        <f t="shared" si="1415"/>
        <v>0</v>
      </c>
      <c r="AA232" s="622">
        <f t="shared" si="1415"/>
        <v>0</v>
      </c>
      <c r="AB232" s="622">
        <f t="shared" si="1415"/>
        <v>0</v>
      </c>
      <c r="AC232" s="622">
        <f t="shared" si="1415"/>
        <v>0</v>
      </c>
      <c r="AD232" s="636">
        <f t="shared" si="1416"/>
        <v>0</v>
      </c>
      <c r="AE232" s="637"/>
      <c r="AF232" s="607">
        <f t="shared" si="1417"/>
        <v>0</v>
      </c>
      <c r="AG232" s="622">
        <f t="shared" si="1417"/>
        <v>0</v>
      </c>
      <c r="AH232" s="622">
        <f t="shared" si="1417"/>
        <v>0</v>
      </c>
      <c r="AI232" s="622">
        <f t="shared" si="1417"/>
        <v>0</v>
      </c>
      <c r="AJ232" s="622">
        <f t="shared" si="1417"/>
        <v>0</v>
      </c>
      <c r="AK232" s="622">
        <f t="shared" si="1417"/>
        <v>0</v>
      </c>
      <c r="AL232" s="622">
        <f t="shared" si="1417"/>
        <v>0</v>
      </c>
      <c r="AM232" s="622">
        <f t="shared" si="1417"/>
        <v>0</v>
      </c>
      <c r="AN232" s="622">
        <f t="shared" si="1417"/>
        <v>0</v>
      </c>
      <c r="AO232" s="622">
        <f t="shared" si="1417"/>
        <v>0</v>
      </c>
      <c r="AP232" s="622">
        <f t="shared" si="1417"/>
        <v>0</v>
      </c>
      <c r="AQ232" s="622">
        <f t="shared" si="1417"/>
        <v>0</v>
      </c>
      <c r="AR232" s="636">
        <f t="shared" si="1418"/>
        <v>0</v>
      </c>
      <c r="AS232" s="611"/>
      <c r="AT232" s="607">
        <f t="shared" si="1419"/>
        <v>0</v>
      </c>
      <c r="AU232" s="622">
        <f t="shared" si="1419"/>
        <v>0</v>
      </c>
      <c r="AV232" s="622">
        <f t="shared" si="1419"/>
        <v>0</v>
      </c>
      <c r="AW232" s="622">
        <f t="shared" si="1419"/>
        <v>0</v>
      </c>
      <c r="AX232" s="622">
        <f t="shared" si="1419"/>
        <v>0</v>
      </c>
      <c r="AY232" s="622">
        <f t="shared" si="1419"/>
        <v>0</v>
      </c>
      <c r="AZ232" s="622">
        <f t="shared" si="1419"/>
        <v>0</v>
      </c>
      <c r="BA232" s="622">
        <f t="shared" si="1419"/>
        <v>0</v>
      </c>
      <c r="BB232" s="622">
        <f t="shared" si="1419"/>
        <v>0</v>
      </c>
      <c r="BC232" s="622">
        <f t="shared" si="1419"/>
        <v>0</v>
      </c>
      <c r="BD232" s="622">
        <f t="shared" si="1419"/>
        <v>0</v>
      </c>
      <c r="BE232" s="622">
        <f t="shared" si="1419"/>
        <v>0</v>
      </c>
      <c r="BF232" s="636">
        <f t="shared" si="1420"/>
        <v>0</v>
      </c>
      <c r="BG232" s="611"/>
      <c r="BH232" s="607">
        <f t="shared" si="1421"/>
        <v>0</v>
      </c>
      <c r="BI232" s="622">
        <f t="shared" si="1421"/>
        <v>0</v>
      </c>
      <c r="BJ232" s="622">
        <f t="shared" si="1421"/>
        <v>0</v>
      </c>
      <c r="BK232" s="622">
        <f t="shared" si="1421"/>
        <v>0</v>
      </c>
      <c r="BL232" s="622">
        <f t="shared" si="1421"/>
        <v>0</v>
      </c>
      <c r="BM232" s="622">
        <f t="shared" si="1421"/>
        <v>0</v>
      </c>
      <c r="BN232" s="622">
        <f t="shared" si="1421"/>
        <v>0</v>
      </c>
      <c r="BO232" s="622">
        <f t="shared" si="1421"/>
        <v>0</v>
      </c>
      <c r="BP232" s="622">
        <f t="shared" si="1421"/>
        <v>0</v>
      </c>
      <c r="BQ232" s="622">
        <f t="shared" si="1421"/>
        <v>0</v>
      </c>
      <c r="BR232" s="622">
        <f t="shared" si="1421"/>
        <v>0</v>
      </c>
      <c r="BS232" s="622">
        <f t="shared" si="1421"/>
        <v>0</v>
      </c>
      <c r="BT232" s="636">
        <f t="shared" si="1422"/>
        <v>0</v>
      </c>
      <c r="BU232" s="621"/>
      <c r="BV232" s="607">
        <f t="shared" si="1423"/>
        <v>0</v>
      </c>
      <c r="BW232" s="622">
        <f t="shared" si="1423"/>
        <v>0</v>
      </c>
      <c r="BX232" s="622">
        <f t="shared" si="1423"/>
        <v>0</v>
      </c>
      <c r="BY232" s="622">
        <f t="shared" si="1423"/>
        <v>0</v>
      </c>
      <c r="BZ232" s="622">
        <f t="shared" si="1423"/>
        <v>0</v>
      </c>
      <c r="CA232" s="622">
        <f t="shared" si="1423"/>
        <v>0</v>
      </c>
      <c r="CB232" s="622">
        <f t="shared" si="1423"/>
        <v>0</v>
      </c>
      <c r="CC232" s="622">
        <f t="shared" si="1423"/>
        <v>0</v>
      </c>
      <c r="CD232" s="622">
        <f t="shared" si="1423"/>
        <v>0</v>
      </c>
      <c r="CE232" s="622">
        <f t="shared" si="1423"/>
        <v>0</v>
      </c>
      <c r="CF232" s="622">
        <f t="shared" si="1423"/>
        <v>0</v>
      </c>
      <c r="CG232" s="622">
        <f t="shared" si="1423"/>
        <v>0</v>
      </c>
      <c r="CH232" s="636">
        <f t="shared" si="1424"/>
        <v>0</v>
      </c>
      <c r="CI232" s="637"/>
      <c r="CJ232" s="607">
        <f t="shared" si="1425"/>
        <v>0</v>
      </c>
      <c r="CK232" s="622">
        <f t="shared" si="1425"/>
        <v>0</v>
      </c>
      <c r="CL232" s="622">
        <f t="shared" si="1425"/>
        <v>0</v>
      </c>
      <c r="CM232" s="622">
        <f t="shared" si="1425"/>
        <v>0</v>
      </c>
      <c r="CN232" s="622">
        <f t="shared" si="1425"/>
        <v>0</v>
      </c>
      <c r="CO232" s="622">
        <f t="shared" si="1425"/>
        <v>0</v>
      </c>
      <c r="CP232" s="622">
        <f t="shared" si="1425"/>
        <v>0</v>
      </c>
      <c r="CQ232" s="622">
        <f t="shared" si="1425"/>
        <v>0</v>
      </c>
      <c r="CR232" s="622">
        <f t="shared" si="1425"/>
        <v>0</v>
      </c>
      <c r="CS232" s="622">
        <f t="shared" si="1425"/>
        <v>0</v>
      </c>
      <c r="CT232" s="622">
        <f t="shared" si="1425"/>
        <v>0</v>
      </c>
      <c r="CU232" s="622">
        <f t="shared" si="1425"/>
        <v>0</v>
      </c>
      <c r="CV232" s="636">
        <f t="shared" si="1426"/>
        <v>0</v>
      </c>
      <c r="CW232" s="611"/>
      <c r="CX232" s="607">
        <f t="shared" si="1427"/>
        <v>0</v>
      </c>
      <c r="CY232" s="622">
        <f t="shared" si="1427"/>
        <v>0</v>
      </c>
      <c r="CZ232" s="622">
        <f t="shared" si="1427"/>
        <v>0</v>
      </c>
      <c r="DA232" s="622">
        <f t="shared" si="1427"/>
        <v>0</v>
      </c>
      <c r="DB232" s="622">
        <f t="shared" si="1427"/>
        <v>0</v>
      </c>
      <c r="DC232" s="622">
        <f t="shared" si="1427"/>
        <v>0</v>
      </c>
      <c r="DD232" s="622">
        <f t="shared" si="1427"/>
        <v>0</v>
      </c>
      <c r="DE232" s="622">
        <f t="shared" si="1427"/>
        <v>0</v>
      </c>
      <c r="DF232" s="622">
        <f t="shared" si="1427"/>
        <v>0</v>
      </c>
      <c r="DG232" s="622">
        <f t="shared" si="1427"/>
        <v>0</v>
      </c>
      <c r="DH232" s="622">
        <f t="shared" si="1427"/>
        <v>0</v>
      </c>
      <c r="DI232" s="622">
        <f t="shared" si="1427"/>
        <v>0</v>
      </c>
      <c r="DJ232" s="636">
        <f t="shared" si="1428"/>
        <v>0</v>
      </c>
      <c r="DK232" s="637"/>
      <c r="DL232" s="607">
        <f t="shared" si="1429"/>
        <v>0</v>
      </c>
      <c r="DM232" s="622">
        <f t="shared" si="1429"/>
        <v>0</v>
      </c>
      <c r="DN232" s="622">
        <f t="shared" si="1429"/>
        <v>0</v>
      </c>
      <c r="DO232" s="622">
        <f t="shared" si="1429"/>
        <v>0</v>
      </c>
      <c r="DP232" s="622">
        <f t="shared" si="1429"/>
        <v>0</v>
      </c>
      <c r="DQ232" s="622">
        <f t="shared" si="1429"/>
        <v>0</v>
      </c>
      <c r="DR232" s="622">
        <f t="shared" si="1429"/>
        <v>0</v>
      </c>
      <c r="DS232" s="622">
        <f t="shared" si="1429"/>
        <v>0</v>
      </c>
      <c r="DT232" s="622">
        <f t="shared" si="1429"/>
        <v>0</v>
      </c>
      <c r="DU232" s="622">
        <f t="shared" si="1429"/>
        <v>0</v>
      </c>
      <c r="DV232" s="622">
        <f t="shared" si="1429"/>
        <v>0</v>
      </c>
      <c r="DW232" s="622">
        <f t="shared" si="1429"/>
        <v>0</v>
      </c>
      <c r="DX232" s="636">
        <f t="shared" si="1430"/>
        <v>0</v>
      </c>
      <c r="DY232" s="637"/>
      <c r="DZ232" s="607">
        <f t="shared" si="1431"/>
        <v>0</v>
      </c>
      <c r="EA232" s="622">
        <f t="shared" si="1431"/>
        <v>0</v>
      </c>
      <c r="EB232" s="622">
        <f t="shared" si="1431"/>
        <v>0</v>
      </c>
      <c r="EC232" s="622">
        <f t="shared" si="1431"/>
        <v>0</v>
      </c>
      <c r="ED232" s="622">
        <f t="shared" si="1431"/>
        <v>0</v>
      </c>
      <c r="EE232" s="622">
        <f t="shared" si="1431"/>
        <v>0</v>
      </c>
      <c r="EF232" s="622">
        <f t="shared" si="1431"/>
        <v>0</v>
      </c>
      <c r="EG232" s="622">
        <f t="shared" si="1431"/>
        <v>0</v>
      </c>
      <c r="EH232" s="622">
        <f t="shared" si="1431"/>
        <v>0</v>
      </c>
      <c r="EI232" s="622">
        <f t="shared" si="1431"/>
        <v>0</v>
      </c>
      <c r="EJ232" s="622">
        <f t="shared" si="1431"/>
        <v>0</v>
      </c>
      <c r="EK232" s="622">
        <f t="shared" si="1431"/>
        <v>0</v>
      </c>
      <c r="EL232" s="636">
        <f t="shared" si="1432"/>
        <v>0</v>
      </c>
      <c r="EM232" s="637"/>
      <c r="EN232" s="607">
        <f t="shared" si="1433"/>
        <v>0</v>
      </c>
      <c r="EO232" s="622">
        <f t="shared" si="1433"/>
        <v>0</v>
      </c>
      <c r="EP232" s="622">
        <f t="shared" si="1433"/>
        <v>0</v>
      </c>
      <c r="EQ232" s="622">
        <f t="shared" si="1433"/>
        <v>0</v>
      </c>
      <c r="ER232" s="622">
        <f t="shared" si="1433"/>
        <v>0</v>
      </c>
      <c r="ES232" s="622">
        <f t="shared" si="1433"/>
        <v>0</v>
      </c>
      <c r="ET232" s="622">
        <f t="shared" si="1433"/>
        <v>0</v>
      </c>
      <c r="EU232" s="622">
        <f t="shared" si="1433"/>
        <v>0</v>
      </c>
      <c r="EV232" s="622">
        <f t="shared" si="1433"/>
        <v>0</v>
      </c>
      <c r="EW232" s="622">
        <f t="shared" si="1433"/>
        <v>0</v>
      </c>
      <c r="EX232" s="622">
        <f t="shared" si="1433"/>
        <v>0</v>
      </c>
      <c r="EY232" s="622">
        <f t="shared" si="1433"/>
        <v>0</v>
      </c>
      <c r="EZ232" s="636">
        <f t="shared" si="1434"/>
        <v>0</v>
      </c>
      <c r="FA232" s="637"/>
      <c r="FB232" s="607">
        <f t="shared" si="1435"/>
        <v>0</v>
      </c>
      <c r="FC232" s="622">
        <f t="shared" si="1435"/>
        <v>0</v>
      </c>
      <c r="FD232" s="622">
        <f t="shared" si="1435"/>
        <v>0</v>
      </c>
      <c r="FE232" s="622">
        <f t="shared" si="1435"/>
        <v>0</v>
      </c>
      <c r="FF232" s="622">
        <f t="shared" si="1435"/>
        <v>0</v>
      </c>
      <c r="FG232" s="622">
        <f t="shared" si="1435"/>
        <v>0</v>
      </c>
      <c r="FH232" s="622">
        <f t="shared" si="1435"/>
        <v>0</v>
      </c>
      <c r="FI232" s="622">
        <f t="shared" si="1435"/>
        <v>0</v>
      </c>
      <c r="FJ232" s="622">
        <f t="shared" si="1435"/>
        <v>0</v>
      </c>
      <c r="FK232" s="622">
        <f t="shared" si="1435"/>
        <v>0</v>
      </c>
      <c r="FL232" s="622">
        <f t="shared" si="1435"/>
        <v>0</v>
      </c>
      <c r="FM232" s="622">
        <f t="shared" si="1435"/>
        <v>0</v>
      </c>
      <c r="FN232" s="636">
        <f t="shared" si="1436"/>
        <v>0</v>
      </c>
      <c r="FO232" s="637"/>
      <c r="FP232" s="607">
        <f t="shared" si="1437"/>
        <v>0</v>
      </c>
      <c r="FQ232" s="622">
        <f t="shared" si="1437"/>
        <v>0</v>
      </c>
      <c r="FR232" s="622">
        <f t="shared" si="1437"/>
        <v>0</v>
      </c>
      <c r="FS232" s="622">
        <f t="shared" si="1437"/>
        <v>0</v>
      </c>
      <c r="FT232" s="622">
        <f t="shared" si="1437"/>
        <v>0</v>
      </c>
      <c r="FU232" s="622">
        <f t="shared" si="1437"/>
        <v>0</v>
      </c>
      <c r="FV232" s="622">
        <f t="shared" si="1437"/>
        <v>0</v>
      </c>
      <c r="FW232" s="622">
        <f t="shared" si="1437"/>
        <v>0</v>
      </c>
      <c r="FX232" s="622">
        <f t="shared" si="1437"/>
        <v>0</v>
      </c>
      <c r="FY232" s="622">
        <f t="shared" si="1437"/>
        <v>0</v>
      </c>
      <c r="FZ232" s="622">
        <f t="shared" si="1437"/>
        <v>0</v>
      </c>
      <c r="GA232" s="622">
        <f t="shared" si="1437"/>
        <v>0</v>
      </c>
      <c r="GB232" s="636">
        <f t="shared" si="1438"/>
        <v>0</v>
      </c>
      <c r="GC232" s="637"/>
      <c r="GD232" s="607">
        <f t="shared" si="1439"/>
        <v>0</v>
      </c>
      <c r="GE232" s="622">
        <f t="shared" si="1439"/>
        <v>0</v>
      </c>
      <c r="GF232" s="622">
        <f t="shared" si="1439"/>
        <v>0</v>
      </c>
      <c r="GG232" s="622">
        <f t="shared" si="1439"/>
        <v>0</v>
      </c>
      <c r="GH232" s="622">
        <f t="shared" si="1439"/>
        <v>0</v>
      </c>
      <c r="GI232" s="622">
        <f t="shared" si="1439"/>
        <v>0</v>
      </c>
      <c r="GJ232" s="622">
        <f t="shared" si="1439"/>
        <v>0</v>
      </c>
      <c r="GK232" s="622">
        <f t="shared" si="1439"/>
        <v>0</v>
      </c>
      <c r="GL232" s="622">
        <f t="shared" si="1439"/>
        <v>0</v>
      </c>
      <c r="GM232" s="622">
        <f t="shared" si="1439"/>
        <v>0</v>
      </c>
      <c r="GN232" s="622">
        <f t="shared" si="1439"/>
        <v>0</v>
      </c>
      <c r="GO232" s="622">
        <f t="shared" si="1439"/>
        <v>0</v>
      </c>
      <c r="GP232" s="636">
        <f t="shared" si="1440"/>
        <v>0</v>
      </c>
      <c r="GQ232" s="637"/>
      <c r="GR232" s="607">
        <f t="shared" si="1441"/>
        <v>0</v>
      </c>
      <c r="GS232" s="622">
        <f t="shared" si="1441"/>
        <v>0</v>
      </c>
      <c r="GT232" s="622">
        <f t="shared" si="1441"/>
        <v>0</v>
      </c>
      <c r="GU232" s="622">
        <f t="shared" si="1441"/>
        <v>0</v>
      </c>
      <c r="GV232" s="622">
        <f t="shared" si="1441"/>
        <v>0</v>
      </c>
      <c r="GW232" s="622">
        <f t="shared" si="1441"/>
        <v>0</v>
      </c>
      <c r="GX232" s="622">
        <f t="shared" si="1441"/>
        <v>0</v>
      </c>
      <c r="GY232" s="622">
        <f t="shared" si="1441"/>
        <v>0</v>
      </c>
      <c r="GZ232" s="622">
        <f t="shared" si="1441"/>
        <v>0</v>
      </c>
      <c r="HA232" s="622">
        <f t="shared" si="1441"/>
        <v>0</v>
      </c>
      <c r="HB232" s="622">
        <f t="shared" si="1441"/>
        <v>0</v>
      </c>
      <c r="HC232" s="622">
        <f t="shared" si="1441"/>
        <v>0</v>
      </c>
      <c r="HD232" s="636">
        <f t="shared" si="1442"/>
        <v>0</v>
      </c>
      <c r="HE232" s="637"/>
      <c r="HF232" s="607">
        <f t="shared" si="1443"/>
        <v>0</v>
      </c>
      <c r="HG232" s="622">
        <f t="shared" si="1443"/>
        <v>0</v>
      </c>
      <c r="HH232" s="622">
        <f t="shared" si="1443"/>
        <v>0</v>
      </c>
      <c r="HI232" s="622">
        <f t="shared" si="1443"/>
        <v>0</v>
      </c>
      <c r="HJ232" s="622">
        <f t="shared" si="1443"/>
        <v>0</v>
      </c>
      <c r="HK232" s="622">
        <f t="shared" si="1443"/>
        <v>0</v>
      </c>
      <c r="HL232" s="622">
        <f t="shared" si="1443"/>
        <v>0</v>
      </c>
      <c r="HM232" s="622">
        <f t="shared" si="1443"/>
        <v>0</v>
      </c>
      <c r="HN232" s="622">
        <f t="shared" si="1443"/>
        <v>0</v>
      </c>
      <c r="HO232" s="622">
        <f t="shared" si="1443"/>
        <v>0</v>
      </c>
      <c r="HP232" s="622">
        <f t="shared" si="1443"/>
        <v>0</v>
      </c>
      <c r="HQ232" s="622">
        <f t="shared" si="1443"/>
        <v>0</v>
      </c>
      <c r="HR232" s="636">
        <f t="shared" si="1444"/>
        <v>0</v>
      </c>
      <c r="HS232" s="637"/>
      <c r="HT232" s="607">
        <f t="shared" si="1445"/>
        <v>0</v>
      </c>
      <c r="HU232" s="622">
        <f t="shared" si="1445"/>
        <v>0</v>
      </c>
      <c r="HV232" s="622">
        <f t="shared" si="1445"/>
        <v>0</v>
      </c>
      <c r="HW232" s="622">
        <f t="shared" si="1445"/>
        <v>0</v>
      </c>
      <c r="HX232" s="622">
        <f t="shared" si="1445"/>
        <v>0</v>
      </c>
      <c r="HY232" s="622">
        <f t="shared" si="1445"/>
        <v>0</v>
      </c>
      <c r="HZ232" s="622">
        <f t="shared" si="1445"/>
        <v>0</v>
      </c>
      <c r="IA232" s="622">
        <f t="shared" si="1445"/>
        <v>0</v>
      </c>
      <c r="IB232" s="622">
        <f t="shared" si="1445"/>
        <v>0</v>
      </c>
      <c r="IC232" s="622">
        <f t="shared" si="1445"/>
        <v>0</v>
      </c>
      <c r="ID232" s="622">
        <f t="shared" si="1445"/>
        <v>0</v>
      </c>
      <c r="IE232" s="622">
        <f t="shared" si="1445"/>
        <v>0</v>
      </c>
      <c r="IF232" s="636">
        <f t="shared" si="1446"/>
        <v>0</v>
      </c>
      <c r="IG232" s="637"/>
      <c r="IH232" s="607">
        <f t="shared" si="1447"/>
        <v>0</v>
      </c>
      <c r="II232" s="622">
        <f t="shared" si="1447"/>
        <v>0</v>
      </c>
      <c r="IJ232" s="622">
        <f t="shared" si="1447"/>
        <v>0</v>
      </c>
      <c r="IK232" s="622">
        <f t="shared" si="1447"/>
        <v>0</v>
      </c>
      <c r="IL232" s="622">
        <f t="shared" si="1447"/>
        <v>0</v>
      </c>
      <c r="IM232" s="622">
        <f t="shared" si="1447"/>
        <v>0</v>
      </c>
      <c r="IN232" s="622">
        <f t="shared" si="1447"/>
        <v>0</v>
      </c>
      <c r="IO232" s="622">
        <f t="shared" si="1447"/>
        <v>0</v>
      </c>
      <c r="IP232" s="622">
        <f t="shared" si="1447"/>
        <v>0</v>
      </c>
      <c r="IQ232" s="622">
        <f t="shared" si="1447"/>
        <v>0</v>
      </c>
      <c r="IR232" s="622">
        <f t="shared" si="1447"/>
        <v>0</v>
      </c>
      <c r="IS232" s="622">
        <f t="shared" si="1447"/>
        <v>0</v>
      </c>
      <c r="IT232" s="636">
        <f t="shared" si="1448"/>
        <v>0</v>
      </c>
      <c r="IU232" s="637"/>
      <c r="IV232" s="607">
        <f t="shared" si="1449"/>
        <v>0</v>
      </c>
      <c r="IW232" s="622">
        <f t="shared" si="1449"/>
        <v>0</v>
      </c>
      <c r="IX232" s="622">
        <f t="shared" si="1449"/>
        <v>0</v>
      </c>
      <c r="IY232" s="622">
        <f t="shared" si="1449"/>
        <v>0</v>
      </c>
      <c r="IZ232" s="622">
        <f t="shared" si="1449"/>
        <v>0</v>
      </c>
      <c r="JA232" s="622">
        <f t="shared" si="1449"/>
        <v>0</v>
      </c>
      <c r="JB232" s="622">
        <f t="shared" si="1449"/>
        <v>0</v>
      </c>
      <c r="JC232" s="622">
        <f t="shared" si="1449"/>
        <v>0</v>
      </c>
      <c r="JD232" s="622">
        <f t="shared" si="1449"/>
        <v>0</v>
      </c>
      <c r="JE232" s="622">
        <f t="shared" si="1449"/>
        <v>0</v>
      </c>
      <c r="JF232" s="622">
        <f t="shared" si="1449"/>
        <v>0</v>
      </c>
      <c r="JG232" s="622">
        <f t="shared" si="1449"/>
        <v>0</v>
      </c>
      <c r="JH232" s="636">
        <f t="shared" si="1450"/>
        <v>0</v>
      </c>
      <c r="JI232" s="637"/>
      <c r="JJ232" s="607">
        <f t="shared" si="1451"/>
        <v>0</v>
      </c>
      <c r="JK232" s="622">
        <f t="shared" si="1451"/>
        <v>0</v>
      </c>
      <c r="JL232" s="622">
        <f t="shared" si="1451"/>
        <v>0</v>
      </c>
      <c r="JM232" s="622">
        <f t="shared" si="1451"/>
        <v>0</v>
      </c>
      <c r="JN232" s="622">
        <f t="shared" si="1451"/>
        <v>0</v>
      </c>
      <c r="JO232" s="622">
        <f t="shared" si="1451"/>
        <v>0</v>
      </c>
      <c r="JP232" s="622">
        <f t="shared" si="1451"/>
        <v>0</v>
      </c>
      <c r="JQ232" s="622">
        <f t="shared" si="1451"/>
        <v>0</v>
      </c>
      <c r="JR232" s="622">
        <f t="shared" si="1451"/>
        <v>0</v>
      </c>
      <c r="JS232" s="622">
        <f t="shared" si="1451"/>
        <v>0</v>
      </c>
      <c r="JT232" s="622">
        <f t="shared" si="1451"/>
        <v>0</v>
      </c>
      <c r="JU232" s="622">
        <f t="shared" si="1451"/>
        <v>0</v>
      </c>
      <c r="JV232" s="636">
        <f t="shared" si="1452"/>
        <v>0</v>
      </c>
      <c r="JW232" s="637"/>
      <c r="JX232" s="607">
        <f t="shared" si="1453"/>
        <v>0</v>
      </c>
      <c r="JY232" s="622">
        <f t="shared" si="1453"/>
        <v>0</v>
      </c>
      <c r="JZ232" s="622">
        <f t="shared" si="1453"/>
        <v>0</v>
      </c>
      <c r="KA232" s="622">
        <f t="shared" si="1453"/>
        <v>0</v>
      </c>
      <c r="KB232" s="622">
        <f t="shared" si="1453"/>
        <v>0</v>
      </c>
      <c r="KC232" s="622">
        <f t="shared" si="1453"/>
        <v>0</v>
      </c>
      <c r="KD232" s="622">
        <f t="shared" si="1453"/>
        <v>0</v>
      </c>
      <c r="KE232" s="622">
        <f t="shared" si="1453"/>
        <v>0</v>
      </c>
      <c r="KF232" s="622">
        <f t="shared" si="1453"/>
        <v>0</v>
      </c>
      <c r="KG232" s="622">
        <f t="shared" si="1453"/>
        <v>0</v>
      </c>
      <c r="KH232" s="622">
        <f t="shared" si="1453"/>
        <v>0</v>
      </c>
      <c r="KI232" s="622">
        <f t="shared" si="1453"/>
        <v>0</v>
      </c>
      <c r="KJ232" s="636">
        <f t="shared" si="1454"/>
        <v>0</v>
      </c>
      <c r="KK232" s="637"/>
      <c r="KL232" s="607">
        <f t="shared" si="1455"/>
        <v>0</v>
      </c>
      <c r="KM232" s="622">
        <f t="shared" si="1455"/>
        <v>0</v>
      </c>
      <c r="KN232" s="622">
        <f t="shared" si="1455"/>
        <v>0</v>
      </c>
      <c r="KO232" s="622">
        <f t="shared" si="1455"/>
        <v>0</v>
      </c>
      <c r="KP232" s="622">
        <f t="shared" si="1455"/>
        <v>0</v>
      </c>
      <c r="KQ232" s="622">
        <f t="shared" si="1455"/>
        <v>0</v>
      </c>
      <c r="KR232" s="622">
        <f t="shared" si="1455"/>
        <v>0</v>
      </c>
      <c r="KS232" s="622">
        <f t="shared" si="1455"/>
        <v>0</v>
      </c>
      <c r="KT232" s="622">
        <f t="shared" si="1455"/>
        <v>0</v>
      </c>
      <c r="KU232" s="622">
        <f t="shared" si="1455"/>
        <v>0</v>
      </c>
      <c r="KV232" s="622">
        <f t="shared" si="1455"/>
        <v>0</v>
      </c>
      <c r="KW232" s="622">
        <f t="shared" si="1455"/>
        <v>0</v>
      </c>
      <c r="KX232" s="636">
        <f t="shared" si="1456"/>
        <v>0</v>
      </c>
      <c r="KY232" s="637"/>
      <c r="KZ232" s="607">
        <f t="shared" si="1457"/>
        <v>0</v>
      </c>
      <c r="LA232" s="622">
        <f t="shared" si="1457"/>
        <v>0</v>
      </c>
      <c r="LB232" s="622">
        <f t="shared" si="1457"/>
        <v>0</v>
      </c>
      <c r="LC232" s="622">
        <f t="shared" si="1457"/>
        <v>0</v>
      </c>
      <c r="LD232" s="622">
        <f t="shared" si="1457"/>
        <v>0</v>
      </c>
      <c r="LE232" s="622">
        <f t="shared" si="1457"/>
        <v>0</v>
      </c>
      <c r="LF232" s="622">
        <f t="shared" si="1457"/>
        <v>0</v>
      </c>
      <c r="LG232" s="622">
        <f t="shared" si="1457"/>
        <v>0</v>
      </c>
      <c r="LH232" s="622">
        <f t="shared" si="1457"/>
        <v>0</v>
      </c>
      <c r="LI232" s="622">
        <f t="shared" si="1457"/>
        <v>0</v>
      </c>
      <c r="LJ232" s="622">
        <f t="shared" si="1457"/>
        <v>0</v>
      </c>
      <c r="LK232" s="622">
        <f t="shared" si="1457"/>
        <v>0</v>
      </c>
      <c r="LL232" s="636">
        <f t="shared" si="1458"/>
        <v>0</v>
      </c>
      <c r="LM232" s="637"/>
      <c r="LN232" s="607">
        <f t="shared" si="1459"/>
        <v>0</v>
      </c>
      <c r="LO232" s="622">
        <f t="shared" si="1459"/>
        <v>0</v>
      </c>
      <c r="LP232" s="622">
        <f t="shared" si="1459"/>
        <v>0</v>
      </c>
      <c r="LQ232" s="622">
        <f t="shared" si="1459"/>
        <v>0</v>
      </c>
      <c r="LR232" s="622">
        <f t="shared" si="1459"/>
        <v>0</v>
      </c>
      <c r="LS232" s="622">
        <f t="shared" si="1459"/>
        <v>0</v>
      </c>
      <c r="LT232" s="622">
        <f t="shared" si="1459"/>
        <v>0</v>
      </c>
      <c r="LU232" s="622">
        <f t="shared" si="1459"/>
        <v>0</v>
      </c>
      <c r="LV232" s="622">
        <f t="shared" si="1459"/>
        <v>0</v>
      </c>
      <c r="LW232" s="622">
        <f t="shared" si="1459"/>
        <v>0</v>
      </c>
      <c r="LX232" s="622">
        <f t="shared" si="1459"/>
        <v>0</v>
      </c>
      <c r="LY232" s="622">
        <f t="shared" si="1459"/>
        <v>0</v>
      </c>
      <c r="LZ232" s="636">
        <f t="shared" si="1460"/>
        <v>0</v>
      </c>
      <c r="MA232" s="637"/>
      <c r="MB232" s="607">
        <f t="shared" si="1461"/>
        <v>0</v>
      </c>
      <c r="MC232" s="622">
        <f t="shared" si="1461"/>
        <v>0</v>
      </c>
      <c r="MD232" s="622">
        <f t="shared" si="1461"/>
        <v>0</v>
      </c>
      <c r="ME232" s="622">
        <f t="shared" si="1461"/>
        <v>0</v>
      </c>
      <c r="MF232" s="622">
        <f t="shared" si="1461"/>
        <v>0</v>
      </c>
      <c r="MG232" s="622">
        <f t="shared" si="1461"/>
        <v>0</v>
      </c>
      <c r="MH232" s="622">
        <f t="shared" si="1461"/>
        <v>0</v>
      </c>
      <c r="MI232" s="622">
        <f t="shared" si="1461"/>
        <v>0</v>
      </c>
      <c r="MJ232" s="622">
        <f t="shared" si="1461"/>
        <v>0</v>
      </c>
      <c r="MK232" s="622">
        <f t="shared" si="1461"/>
        <v>0</v>
      </c>
      <c r="ML232" s="622">
        <f t="shared" si="1461"/>
        <v>0</v>
      </c>
      <c r="MM232" s="622">
        <f t="shared" si="1461"/>
        <v>0</v>
      </c>
      <c r="MN232" s="636">
        <f t="shared" si="1462"/>
        <v>0</v>
      </c>
      <c r="MO232" s="637"/>
      <c r="MP232" s="607">
        <f t="shared" si="1463"/>
        <v>0</v>
      </c>
      <c r="MQ232" s="622">
        <f t="shared" si="1463"/>
        <v>0</v>
      </c>
      <c r="MR232" s="622">
        <f t="shared" si="1463"/>
        <v>0</v>
      </c>
      <c r="MS232" s="622">
        <f t="shared" si="1463"/>
        <v>0</v>
      </c>
      <c r="MT232" s="622">
        <f t="shared" si="1463"/>
        <v>0</v>
      </c>
      <c r="MU232" s="622">
        <f t="shared" si="1463"/>
        <v>0</v>
      </c>
      <c r="MV232" s="622">
        <f t="shared" si="1463"/>
        <v>0</v>
      </c>
      <c r="MW232" s="622">
        <f t="shared" si="1463"/>
        <v>0</v>
      </c>
      <c r="MX232" s="622">
        <f t="shared" si="1463"/>
        <v>0</v>
      </c>
      <c r="MY232" s="622">
        <f t="shared" si="1463"/>
        <v>0</v>
      </c>
      <c r="MZ232" s="622">
        <f t="shared" si="1463"/>
        <v>0</v>
      </c>
      <c r="NA232" s="622">
        <f t="shared" si="1463"/>
        <v>0</v>
      </c>
      <c r="NB232" s="636">
        <f t="shared" si="1464"/>
        <v>0</v>
      </c>
      <c r="NC232" s="637"/>
      <c r="ND232" s="607">
        <f t="shared" si="1465"/>
        <v>0</v>
      </c>
      <c r="NE232" s="622">
        <f t="shared" si="1465"/>
        <v>0</v>
      </c>
      <c r="NF232" s="622">
        <f t="shared" si="1465"/>
        <v>0</v>
      </c>
      <c r="NG232" s="622">
        <f t="shared" si="1465"/>
        <v>0</v>
      </c>
      <c r="NH232" s="622">
        <f t="shared" si="1465"/>
        <v>0</v>
      </c>
      <c r="NI232" s="622">
        <f t="shared" si="1465"/>
        <v>0</v>
      </c>
      <c r="NJ232" s="622">
        <f t="shared" si="1465"/>
        <v>0</v>
      </c>
      <c r="NK232" s="622">
        <f t="shared" si="1465"/>
        <v>0</v>
      </c>
      <c r="NL232" s="622">
        <f t="shared" si="1465"/>
        <v>0</v>
      </c>
      <c r="NM232" s="622">
        <f t="shared" si="1465"/>
        <v>0</v>
      </c>
      <c r="NN232" s="622">
        <f t="shared" si="1465"/>
        <v>0</v>
      </c>
      <c r="NO232" s="622">
        <f t="shared" si="1465"/>
        <v>0</v>
      </c>
      <c r="NP232" s="636">
        <f t="shared" si="1466"/>
        <v>0</v>
      </c>
      <c r="NQ232" s="637"/>
      <c r="NR232" s="607">
        <f t="shared" si="1467"/>
        <v>0</v>
      </c>
      <c r="NS232" s="622">
        <f t="shared" si="1467"/>
        <v>0</v>
      </c>
      <c r="NT232" s="622">
        <f t="shared" si="1467"/>
        <v>0</v>
      </c>
      <c r="NU232" s="622">
        <f t="shared" si="1467"/>
        <v>0</v>
      </c>
      <c r="NV232" s="622">
        <f t="shared" si="1467"/>
        <v>0</v>
      </c>
      <c r="NW232" s="622">
        <f t="shared" si="1467"/>
        <v>0</v>
      </c>
      <c r="NX232" s="622">
        <f t="shared" si="1467"/>
        <v>0</v>
      </c>
      <c r="NY232" s="622">
        <f t="shared" si="1467"/>
        <v>0</v>
      </c>
      <c r="NZ232" s="622">
        <f t="shared" si="1467"/>
        <v>0</v>
      </c>
      <c r="OA232" s="622">
        <f t="shared" si="1467"/>
        <v>0</v>
      </c>
      <c r="OB232" s="622">
        <f t="shared" si="1467"/>
        <v>0</v>
      </c>
      <c r="OC232" s="622">
        <f t="shared" si="1467"/>
        <v>0</v>
      </c>
      <c r="OD232" s="636">
        <f t="shared" si="1468"/>
        <v>0</v>
      </c>
      <c r="OE232" s="637"/>
      <c r="OF232" s="607">
        <f t="shared" si="1469"/>
        <v>0</v>
      </c>
      <c r="OG232" s="622">
        <f t="shared" si="1469"/>
        <v>0</v>
      </c>
      <c r="OH232" s="622">
        <f t="shared" si="1469"/>
        <v>0</v>
      </c>
      <c r="OI232" s="622">
        <f t="shared" si="1469"/>
        <v>0</v>
      </c>
      <c r="OJ232" s="622">
        <f t="shared" si="1469"/>
        <v>0</v>
      </c>
      <c r="OK232" s="622">
        <f t="shared" si="1469"/>
        <v>0</v>
      </c>
      <c r="OL232" s="622">
        <f t="shared" si="1469"/>
        <v>0</v>
      </c>
      <c r="OM232" s="622">
        <f t="shared" si="1469"/>
        <v>0</v>
      </c>
      <c r="ON232" s="622">
        <f t="shared" si="1469"/>
        <v>0</v>
      </c>
      <c r="OO232" s="622">
        <f t="shared" si="1469"/>
        <v>0</v>
      </c>
      <c r="OP232" s="622">
        <f t="shared" si="1469"/>
        <v>0</v>
      </c>
      <c r="OQ232" s="622">
        <f t="shared" si="1469"/>
        <v>0</v>
      </c>
      <c r="OR232" s="636">
        <f t="shared" si="1470"/>
        <v>0</v>
      </c>
      <c r="OS232" s="637"/>
      <c r="OT232" s="607">
        <f t="shared" si="1471"/>
        <v>0</v>
      </c>
      <c r="OU232" s="622">
        <f t="shared" si="1471"/>
        <v>0</v>
      </c>
      <c r="OV232" s="622">
        <f t="shared" si="1471"/>
        <v>0</v>
      </c>
      <c r="OW232" s="622">
        <f t="shared" si="1471"/>
        <v>0</v>
      </c>
      <c r="OX232" s="622">
        <f t="shared" si="1471"/>
        <v>0</v>
      </c>
      <c r="OY232" s="622">
        <f t="shared" si="1471"/>
        <v>0</v>
      </c>
      <c r="OZ232" s="622">
        <f t="shared" si="1471"/>
        <v>0</v>
      </c>
      <c r="PA232" s="622">
        <f t="shared" si="1471"/>
        <v>0</v>
      </c>
      <c r="PB232" s="622">
        <f t="shared" si="1471"/>
        <v>0</v>
      </c>
      <c r="PC232" s="622">
        <f t="shared" si="1471"/>
        <v>0</v>
      </c>
      <c r="PD232" s="622">
        <f t="shared" si="1471"/>
        <v>0</v>
      </c>
      <c r="PE232" s="622">
        <f t="shared" si="1471"/>
        <v>0</v>
      </c>
      <c r="PF232" s="636">
        <f t="shared" si="1472"/>
        <v>0</v>
      </c>
      <c r="PG232" s="637"/>
      <c r="PH232" s="607">
        <f t="shared" si="1473"/>
        <v>0</v>
      </c>
      <c r="PI232" s="622">
        <f t="shared" si="1473"/>
        <v>0</v>
      </c>
      <c r="PJ232" s="622">
        <f t="shared" si="1473"/>
        <v>0</v>
      </c>
      <c r="PK232" s="622">
        <f t="shared" si="1473"/>
        <v>0</v>
      </c>
      <c r="PL232" s="622">
        <f t="shared" si="1473"/>
        <v>0</v>
      </c>
      <c r="PM232" s="622">
        <f t="shared" si="1473"/>
        <v>0</v>
      </c>
      <c r="PN232" s="622">
        <f t="shared" si="1473"/>
        <v>0</v>
      </c>
      <c r="PO232" s="622">
        <f t="shared" si="1473"/>
        <v>0</v>
      </c>
      <c r="PP232" s="622">
        <f t="shared" si="1473"/>
        <v>0</v>
      </c>
      <c r="PQ232" s="622">
        <f t="shared" si="1473"/>
        <v>0</v>
      </c>
      <c r="PR232" s="622">
        <f t="shared" si="1473"/>
        <v>0</v>
      </c>
      <c r="PS232" s="622">
        <f t="shared" si="1473"/>
        <v>0</v>
      </c>
      <c r="PT232" s="636">
        <f t="shared" si="1474"/>
        <v>0</v>
      </c>
      <c r="PU232" s="637"/>
      <c r="PV232" s="607">
        <f t="shared" si="1475"/>
        <v>0</v>
      </c>
      <c r="PW232" s="622">
        <f t="shared" si="1475"/>
        <v>0</v>
      </c>
      <c r="PX232" s="622">
        <f t="shared" si="1475"/>
        <v>0</v>
      </c>
      <c r="PY232" s="622">
        <f t="shared" si="1475"/>
        <v>0</v>
      </c>
      <c r="PZ232" s="622">
        <f t="shared" si="1475"/>
        <v>0</v>
      </c>
      <c r="QA232" s="622">
        <f t="shared" si="1475"/>
        <v>0</v>
      </c>
      <c r="QB232" s="622">
        <f t="shared" si="1475"/>
        <v>0</v>
      </c>
      <c r="QC232" s="622">
        <f t="shared" si="1475"/>
        <v>0</v>
      </c>
      <c r="QD232" s="622">
        <f t="shared" si="1475"/>
        <v>0</v>
      </c>
      <c r="QE232" s="622">
        <f t="shared" si="1475"/>
        <v>0</v>
      </c>
      <c r="QF232" s="622">
        <f t="shared" si="1475"/>
        <v>0</v>
      </c>
      <c r="QG232" s="622">
        <f t="shared" si="1475"/>
        <v>0</v>
      </c>
      <c r="QH232" s="636">
        <f t="shared" si="1476"/>
        <v>0</v>
      </c>
      <c r="QI232" s="637"/>
      <c r="QJ232" s="607">
        <f t="shared" si="1477"/>
        <v>0</v>
      </c>
      <c r="QK232" s="622">
        <f t="shared" si="1477"/>
        <v>0</v>
      </c>
      <c r="QL232" s="622">
        <f t="shared" si="1477"/>
        <v>0</v>
      </c>
      <c r="QM232" s="622">
        <f t="shared" si="1477"/>
        <v>0</v>
      </c>
      <c r="QN232" s="622">
        <f t="shared" si="1477"/>
        <v>0</v>
      </c>
      <c r="QO232" s="622">
        <f t="shared" si="1477"/>
        <v>0</v>
      </c>
      <c r="QP232" s="622">
        <f t="shared" si="1477"/>
        <v>0</v>
      </c>
      <c r="QQ232" s="622">
        <f t="shared" si="1477"/>
        <v>0</v>
      </c>
      <c r="QR232" s="622">
        <f t="shared" si="1477"/>
        <v>0</v>
      </c>
      <c r="QS232" s="622">
        <f t="shared" si="1477"/>
        <v>0</v>
      </c>
      <c r="QT232" s="622">
        <f t="shared" si="1477"/>
        <v>0</v>
      </c>
      <c r="QU232" s="622">
        <f t="shared" si="1477"/>
        <v>0</v>
      </c>
      <c r="QV232" s="636">
        <f t="shared" si="1478"/>
        <v>0</v>
      </c>
      <c r="QW232" s="637"/>
      <c r="QX232" s="610">
        <f t="shared" si="1479"/>
        <v>0</v>
      </c>
      <c r="QY232" s="610">
        <f t="shared" si="1480"/>
        <v>0</v>
      </c>
      <c r="QZ232" s="610">
        <f t="shared" si="1480"/>
        <v>0</v>
      </c>
      <c r="RA232" s="610">
        <f t="shared" si="1480"/>
        <v>0</v>
      </c>
      <c r="RB232" s="610">
        <f t="shared" si="1480"/>
        <v>0</v>
      </c>
      <c r="RC232" s="610">
        <f t="shared" si="1480"/>
        <v>0</v>
      </c>
      <c r="RD232" s="610">
        <f t="shared" si="1480"/>
        <v>0</v>
      </c>
      <c r="RE232" s="610">
        <f t="shared" si="1480"/>
        <v>0</v>
      </c>
      <c r="RF232" s="610">
        <f t="shared" si="1480"/>
        <v>0</v>
      </c>
      <c r="RG232" s="610">
        <f t="shared" si="1480"/>
        <v>0</v>
      </c>
      <c r="RH232" s="610">
        <f t="shared" si="1480"/>
        <v>0</v>
      </c>
      <c r="RI232" s="610">
        <f t="shared" si="1480"/>
        <v>0</v>
      </c>
      <c r="RJ232" s="610">
        <f t="shared" si="1482"/>
        <v>0</v>
      </c>
    </row>
    <row r="233" spans="1:478" s="392" customFormat="1" x14ac:dyDescent="0.25">
      <c r="A233" s="589" t="s">
        <v>971</v>
      </c>
      <c r="B233" s="255" t="s">
        <v>135</v>
      </c>
      <c r="C233" s="413"/>
      <c r="D233" s="607">
        <f t="shared" si="1413"/>
        <v>0</v>
      </c>
      <c r="E233" s="622">
        <f t="shared" si="1413"/>
        <v>0</v>
      </c>
      <c r="F233" s="622">
        <f t="shared" si="1413"/>
        <v>0</v>
      </c>
      <c r="G233" s="622">
        <f t="shared" si="1413"/>
        <v>0</v>
      </c>
      <c r="H233" s="622">
        <f t="shared" si="1413"/>
        <v>0</v>
      </c>
      <c r="I233" s="622">
        <f t="shared" si="1413"/>
        <v>0</v>
      </c>
      <c r="J233" s="622">
        <f t="shared" si="1413"/>
        <v>0</v>
      </c>
      <c r="K233" s="622">
        <f t="shared" si="1413"/>
        <v>0</v>
      </c>
      <c r="L233" s="622">
        <f t="shared" si="1413"/>
        <v>0</v>
      </c>
      <c r="M233" s="622">
        <f t="shared" si="1413"/>
        <v>0</v>
      </c>
      <c r="N233" s="622">
        <f t="shared" si="1413"/>
        <v>0</v>
      </c>
      <c r="O233" s="622">
        <f t="shared" si="1413"/>
        <v>0</v>
      </c>
      <c r="P233" s="636">
        <f t="shared" si="1414"/>
        <v>0</v>
      </c>
      <c r="Q233" s="637"/>
      <c r="R233" s="607">
        <f t="shared" si="1415"/>
        <v>0</v>
      </c>
      <c r="S233" s="622">
        <f t="shared" si="1415"/>
        <v>0</v>
      </c>
      <c r="T233" s="622">
        <f t="shared" si="1415"/>
        <v>0</v>
      </c>
      <c r="U233" s="622">
        <f t="shared" si="1415"/>
        <v>0</v>
      </c>
      <c r="V233" s="622">
        <f t="shared" si="1415"/>
        <v>0</v>
      </c>
      <c r="W233" s="622">
        <f t="shared" si="1415"/>
        <v>0</v>
      </c>
      <c r="X233" s="622">
        <f t="shared" si="1415"/>
        <v>0</v>
      </c>
      <c r="Y233" s="622">
        <f t="shared" si="1415"/>
        <v>0</v>
      </c>
      <c r="Z233" s="622">
        <f t="shared" si="1415"/>
        <v>0</v>
      </c>
      <c r="AA233" s="622">
        <f t="shared" si="1415"/>
        <v>0</v>
      </c>
      <c r="AB233" s="622">
        <f t="shared" si="1415"/>
        <v>0</v>
      </c>
      <c r="AC233" s="622">
        <f t="shared" si="1415"/>
        <v>0</v>
      </c>
      <c r="AD233" s="636">
        <f t="shared" si="1416"/>
        <v>0</v>
      </c>
      <c r="AE233" s="637"/>
      <c r="AF233" s="607">
        <f t="shared" si="1417"/>
        <v>0</v>
      </c>
      <c r="AG233" s="622">
        <f t="shared" si="1417"/>
        <v>0</v>
      </c>
      <c r="AH233" s="622">
        <f t="shared" si="1417"/>
        <v>0</v>
      </c>
      <c r="AI233" s="622">
        <f t="shared" si="1417"/>
        <v>0</v>
      </c>
      <c r="AJ233" s="622">
        <f t="shared" si="1417"/>
        <v>0</v>
      </c>
      <c r="AK233" s="622">
        <f t="shared" si="1417"/>
        <v>0</v>
      </c>
      <c r="AL233" s="622">
        <f t="shared" si="1417"/>
        <v>0</v>
      </c>
      <c r="AM233" s="622">
        <f t="shared" si="1417"/>
        <v>0</v>
      </c>
      <c r="AN233" s="622">
        <f t="shared" si="1417"/>
        <v>0</v>
      </c>
      <c r="AO233" s="622">
        <f t="shared" si="1417"/>
        <v>0</v>
      </c>
      <c r="AP233" s="622">
        <f t="shared" si="1417"/>
        <v>0</v>
      </c>
      <c r="AQ233" s="622">
        <f t="shared" si="1417"/>
        <v>0</v>
      </c>
      <c r="AR233" s="636">
        <f t="shared" si="1418"/>
        <v>0</v>
      </c>
      <c r="AS233" s="611"/>
      <c r="AT233" s="607">
        <f t="shared" si="1419"/>
        <v>0</v>
      </c>
      <c r="AU233" s="622">
        <f t="shared" si="1419"/>
        <v>0</v>
      </c>
      <c r="AV233" s="622">
        <f t="shared" si="1419"/>
        <v>0</v>
      </c>
      <c r="AW233" s="622">
        <f t="shared" si="1419"/>
        <v>0</v>
      </c>
      <c r="AX233" s="622">
        <f t="shared" si="1419"/>
        <v>0</v>
      </c>
      <c r="AY233" s="622">
        <f t="shared" si="1419"/>
        <v>0</v>
      </c>
      <c r="AZ233" s="622">
        <f t="shared" si="1419"/>
        <v>0</v>
      </c>
      <c r="BA233" s="622">
        <f t="shared" si="1419"/>
        <v>0</v>
      </c>
      <c r="BB233" s="622">
        <f t="shared" si="1419"/>
        <v>0</v>
      </c>
      <c r="BC233" s="622">
        <f t="shared" si="1419"/>
        <v>0</v>
      </c>
      <c r="BD233" s="622">
        <f t="shared" si="1419"/>
        <v>0</v>
      </c>
      <c r="BE233" s="622">
        <f t="shared" si="1419"/>
        <v>0</v>
      </c>
      <c r="BF233" s="636">
        <f t="shared" si="1420"/>
        <v>0</v>
      </c>
      <c r="BG233" s="611"/>
      <c r="BH233" s="607">
        <f t="shared" si="1421"/>
        <v>0</v>
      </c>
      <c r="BI233" s="622">
        <f t="shared" si="1421"/>
        <v>0</v>
      </c>
      <c r="BJ233" s="622">
        <f t="shared" si="1421"/>
        <v>0</v>
      </c>
      <c r="BK233" s="622">
        <f t="shared" si="1421"/>
        <v>0</v>
      </c>
      <c r="BL233" s="622">
        <f t="shared" si="1421"/>
        <v>0</v>
      </c>
      <c r="BM233" s="622">
        <f t="shared" si="1421"/>
        <v>0</v>
      </c>
      <c r="BN233" s="622">
        <f t="shared" si="1421"/>
        <v>0</v>
      </c>
      <c r="BO233" s="622">
        <f t="shared" si="1421"/>
        <v>0</v>
      </c>
      <c r="BP233" s="622">
        <f t="shared" si="1421"/>
        <v>0</v>
      </c>
      <c r="BQ233" s="622">
        <f t="shared" si="1421"/>
        <v>0</v>
      </c>
      <c r="BR233" s="622">
        <f t="shared" si="1421"/>
        <v>0</v>
      </c>
      <c r="BS233" s="622">
        <f t="shared" si="1421"/>
        <v>0</v>
      </c>
      <c r="BT233" s="636">
        <f t="shared" si="1422"/>
        <v>0</v>
      </c>
      <c r="BU233" s="621"/>
      <c r="BV233" s="607">
        <f t="shared" si="1423"/>
        <v>0</v>
      </c>
      <c r="BW233" s="622">
        <f t="shared" si="1423"/>
        <v>0</v>
      </c>
      <c r="BX233" s="622">
        <f t="shared" si="1423"/>
        <v>0</v>
      </c>
      <c r="BY233" s="622">
        <f t="shared" si="1423"/>
        <v>0</v>
      </c>
      <c r="BZ233" s="622">
        <f t="shared" si="1423"/>
        <v>0</v>
      </c>
      <c r="CA233" s="622">
        <f t="shared" si="1423"/>
        <v>0</v>
      </c>
      <c r="CB233" s="622">
        <f t="shared" si="1423"/>
        <v>0</v>
      </c>
      <c r="CC233" s="622">
        <f t="shared" si="1423"/>
        <v>0</v>
      </c>
      <c r="CD233" s="622">
        <f t="shared" si="1423"/>
        <v>0</v>
      </c>
      <c r="CE233" s="622">
        <f t="shared" si="1423"/>
        <v>0</v>
      </c>
      <c r="CF233" s="622">
        <f t="shared" si="1423"/>
        <v>0</v>
      </c>
      <c r="CG233" s="622">
        <f t="shared" si="1423"/>
        <v>0</v>
      </c>
      <c r="CH233" s="636">
        <f t="shared" si="1424"/>
        <v>0</v>
      </c>
      <c r="CI233" s="637"/>
      <c r="CJ233" s="607">
        <f t="shared" si="1425"/>
        <v>0</v>
      </c>
      <c r="CK233" s="622">
        <f t="shared" si="1425"/>
        <v>0</v>
      </c>
      <c r="CL233" s="622">
        <f t="shared" si="1425"/>
        <v>0</v>
      </c>
      <c r="CM233" s="622">
        <f t="shared" si="1425"/>
        <v>0</v>
      </c>
      <c r="CN233" s="622">
        <f t="shared" si="1425"/>
        <v>0</v>
      </c>
      <c r="CO233" s="622">
        <f t="shared" si="1425"/>
        <v>0</v>
      </c>
      <c r="CP233" s="622">
        <f t="shared" si="1425"/>
        <v>0</v>
      </c>
      <c r="CQ233" s="622">
        <f t="shared" si="1425"/>
        <v>0</v>
      </c>
      <c r="CR233" s="622">
        <f t="shared" si="1425"/>
        <v>0</v>
      </c>
      <c r="CS233" s="622">
        <f t="shared" si="1425"/>
        <v>0</v>
      </c>
      <c r="CT233" s="622">
        <f t="shared" si="1425"/>
        <v>0</v>
      </c>
      <c r="CU233" s="622">
        <f t="shared" si="1425"/>
        <v>0</v>
      </c>
      <c r="CV233" s="636">
        <f t="shared" si="1426"/>
        <v>0</v>
      </c>
      <c r="CW233" s="611"/>
      <c r="CX233" s="607">
        <f t="shared" si="1427"/>
        <v>0</v>
      </c>
      <c r="CY233" s="622">
        <f t="shared" si="1427"/>
        <v>0</v>
      </c>
      <c r="CZ233" s="622">
        <f t="shared" si="1427"/>
        <v>0</v>
      </c>
      <c r="DA233" s="622">
        <f t="shared" si="1427"/>
        <v>0</v>
      </c>
      <c r="DB233" s="622">
        <f t="shared" si="1427"/>
        <v>0</v>
      </c>
      <c r="DC233" s="622">
        <f t="shared" si="1427"/>
        <v>0</v>
      </c>
      <c r="DD233" s="622">
        <f t="shared" si="1427"/>
        <v>0</v>
      </c>
      <c r="DE233" s="622">
        <f t="shared" si="1427"/>
        <v>0</v>
      </c>
      <c r="DF233" s="622">
        <f t="shared" si="1427"/>
        <v>0</v>
      </c>
      <c r="DG233" s="622">
        <f t="shared" si="1427"/>
        <v>0</v>
      </c>
      <c r="DH233" s="622">
        <f t="shared" si="1427"/>
        <v>0</v>
      </c>
      <c r="DI233" s="622">
        <f t="shared" si="1427"/>
        <v>0</v>
      </c>
      <c r="DJ233" s="636">
        <f t="shared" si="1428"/>
        <v>0</v>
      </c>
      <c r="DK233" s="637"/>
      <c r="DL233" s="607">
        <f t="shared" si="1429"/>
        <v>0</v>
      </c>
      <c r="DM233" s="622">
        <f t="shared" si="1429"/>
        <v>0</v>
      </c>
      <c r="DN233" s="622">
        <f t="shared" si="1429"/>
        <v>0</v>
      </c>
      <c r="DO233" s="622">
        <f t="shared" si="1429"/>
        <v>0</v>
      </c>
      <c r="DP233" s="622">
        <f t="shared" si="1429"/>
        <v>0</v>
      </c>
      <c r="DQ233" s="622">
        <f t="shared" si="1429"/>
        <v>0</v>
      </c>
      <c r="DR233" s="622">
        <f t="shared" si="1429"/>
        <v>0</v>
      </c>
      <c r="DS233" s="622">
        <f t="shared" si="1429"/>
        <v>0</v>
      </c>
      <c r="DT233" s="622">
        <f t="shared" si="1429"/>
        <v>0</v>
      </c>
      <c r="DU233" s="622">
        <f t="shared" si="1429"/>
        <v>0</v>
      </c>
      <c r="DV233" s="622">
        <f t="shared" si="1429"/>
        <v>0</v>
      </c>
      <c r="DW233" s="622">
        <f t="shared" si="1429"/>
        <v>0</v>
      </c>
      <c r="DX233" s="636">
        <f t="shared" si="1430"/>
        <v>0</v>
      </c>
      <c r="DY233" s="637"/>
      <c r="DZ233" s="607">
        <f t="shared" si="1431"/>
        <v>0</v>
      </c>
      <c r="EA233" s="622">
        <f t="shared" si="1431"/>
        <v>0</v>
      </c>
      <c r="EB233" s="622">
        <f t="shared" si="1431"/>
        <v>0</v>
      </c>
      <c r="EC233" s="622">
        <f t="shared" si="1431"/>
        <v>0</v>
      </c>
      <c r="ED233" s="622">
        <f t="shared" si="1431"/>
        <v>0</v>
      </c>
      <c r="EE233" s="622">
        <f t="shared" si="1431"/>
        <v>0</v>
      </c>
      <c r="EF233" s="622">
        <f t="shared" si="1431"/>
        <v>0</v>
      </c>
      <c r="EG233" s="622">
        <f t="shared" si="1431"/>
        <v>0</v>
      </c>
      <c r="EH233" s="622">
        <f t="shared" si="1431"/>
        <v>0</v>
      </c>
      <c r="EI233" s="622">
        <f t="shared" si="1431"/>
        <v>0</v>
      </c>
      <c r="EJ233" s="622">
        <f t="shared" si="1431"/>
        <v>0</v>
      </c>
      <c r="EK233" s="622">
        <f t="shared" si="1431"/>
        <v>0</v>
      </c>
      <c r="EL233" s="636">
        <f t="shared" si="1432"/>
        <v>0</v>
      </c>
      <c r="EM233" s="637"/>
      <c r="EN233" s="607">
        <f t="shared" si="1433"/>
        <v>0</v>
      </c>
      <c r="EO233" s="622">
        <f t="shared" si="1433"/>
        <v>0</v>
      </c>
      <c r="EP233" s="622">
        <f t="shared" si="1433"/>
        <v>0</v>
      </c>
      <c r="EQ233" s="622">
        <f t="shared" si="1433"/>
        <v>0</v>
      </c>
      <c r="ER233" s="622">
        <f t="shared" si="1433"/>
        <v>0</v>
      </c>
      <c r="ES233" s="622">
        <f t="shared" si="1433"/>
        <v>0</v>
      </c>
      <c r="ET233" s="622">
        <f t="shared" si="1433"/>
        <v>0</v>
      </c>
      <c r="EU233" s="622">
        <f t="shared" si="1433"/>
        <v>0</v>
      </c>
      <c r="EV233" s="622">
        <f t="shared" si="1433"/>
        <v>0</v>
      </c>
      <c r="EW233" s="622">
        <f t="shared" si="1433"/>
        <v>0</v>
      </c>
      <c r="EX233" s="622">
        <f t="shared" si="1433"/>
        <v>0</v>
      </c>
      <c r="EY233" s="622">
        <f t="shared" si="1433"/>
        <v>0</v>
      </c>
      <c r="EZ233" s="636">
        <f t="shared" si="1434"/>
        <v>0</v>
      </c>
      <c r="FA233" s="637"/>
      <c r="FB233" s="607">
        <f t="shared" si="1435"/>
        <v>0</v>
      </c>
      <c r="FC233" s="622">
        <f t="shared" si="1435"/>
        <v>0</v>
      </c>
      <c r="FD233" s="622">
        <f t="shared" si="1435"/>
        <v>0</v>
      </c>
      <c r="FE233" s="622">
        <f t="shared" si="1435"/>
        <v>0</v>
      </c>
      <c r="FF233" s="622">
        <f t="shared" si="1435"/>
        <v>0</v>
      </c>
      <c r="FG233" s="622">
        <f t="shared" si="1435"/>
        <v>0</v>
      </c>
      <c r="FH233" s="622">
        <f t="shared" si="1435"/>
        <v>0</v>
      </c>
      <c r="FI233" s="622">
        <f t="shared" si="1435"/>
        <v>0</v>
      </c>
      <c r="FJ233" s="622">
        <f t="shared" si="1435"/>
        <v>0</v>
      </c>
      <c r="FK233" s="622">
        <f t="shared" si="1435"/>
        <v>0</v>
      </c>
      <c r="FL233" s="622">
        <f t="shared" si="1435"/>
        <v>0</v>
      </c>
      <c r="FM233" s="622">
        <f t="shared" si="1435"/>
        <v>0</v>
      </c>
      <c r="FN233" s="636">
        <f t="shared" si="1436"/>
        <v>0</v>
      </c>
      <c r="FO233" s="637"/>
      <c r="FP233" s="607">
        <f t="shared" si="1437"/>
        <v>0</v>
      </c>
      <c r="FQ233" s="622">
        <f t="shared" si="1437"/>
        <v>0</v>
      </c>
      <c r="FR233" s="622">
        <f t="shared" si="1437"/>
        <v>0</v>
      </c>
      <c r="FS233" s="622">
        <f t="shared" si="1437"/>
        <v>0</v>
      </c>
      <c r="FT233" s="622">
        <f t="shared" si="1437"/>
        <v>0</v>
      </c>
      <c r="FU233" s="622">
        <f t="shared" si="1437"/>
        <v>0</v>
      </c>
      <c r="FV233" s="622">
        <f t="shared" si="1437"/>
        <v>0</v>
      </c>
      <c r="FW233" s="622">
        <f t="shared" si="1437"/>
        <v>0</v>
      </c>
      <c r="FX233" s="622">
        <f t="shared" si="1437"/>
        <v>0</v>
      </c>
      <c r="FY233" s="622">
        <f t="shared" si="1437"/>
        <v>0</v>
      </c>
      <c r="FZ233" s="622">
        <f t="shared" si="1437"/>
        <v>0</v>
      </c>
      <c r="GA233" s="622">
        <f t="shared" si="1437"/>
        <v>0</v>
      </c>
      <c r="GB233" s="636">
        <f t="shared" si="1438"/>
        <v>0</v>
      </c>
      <c r="GC233" s="637"/>
      <c r="GD233" s="607">
        <f t="shared" si="1439"/>
        <v>0</v>
      </c>
      <c r="GE233" s="622">
        <f t="shared" si="1439"/>
        <v>0</v>
      </c>
      <c r="GF233" s="622">
        <f t="shared" si="1439"/>
        <v>0</v>
      </c>
      <c r="GG233" s="622">
        <f t="shared" si="1439"/>
        <v>0</v>
      </c>
      <c r="GH233" s="622">
        <f t="shared" si="1439"/>
        <v>0</v>
      </c>
      <c r="GI233" s="622">
        <f t="shared" si="1439"/>
        <v>0</v>
      </c>
      <c r="GJ233" s="622">
        <f t="shared" si="1439"/>
        <v>0</v>
      </c>
      <c r="GK233" s="622">
        <f t="shared" si="1439"/>
        <v>0</v>
      </c>
      <c r="GL233" s="622">
        <f t="shared" si="1439"/>
        <v>0</v>
      </c>
      <c r="GM233" s="622">
        <f t="shared" si="1439"/>
        <v>0</v>
      </c>
      <c r="GN233" s="622">
        <f t="shared" si="1439"/>
        <v>0</v>
      </c>
      <c r="GO233" s="622">
        <f t="shared" si="1439"/>
        <v>0</v>
      </c>
      <c r="GP233" s="636">
        <f t="shared" si="1440"/>
        <v>0</v>
      </c>
      <c r="GQ233" s="637"/>
      <c r="GR233" s="607">
        <f t="shared" si="1441"/>
        <v>0</v>
      </c>
      <c r="GS233" s="622">
        <f t="shared" si="1441"/>
        <v>0</v>
      </c>
      <c r="GT233" s="622">
        <f t="shared" si="1441"/>
        <v>0</v>
      </c>
      <c r="GU233" s="622">
        <f t="shared" si="1441"/>
        <v>0</v>
      </c>
      <c r="GV233" s="622">
        <f t="shared" si="1441"/>
        <v>0</v>
      </c>
      <c r="GW233" s="622">
        <f t="shared" si="1441"/>
        <v>0</v>
      </c>
      <c r="GX233" s="622">
        <f t="shared" si="1441"/>
        <v>0</v>
      </c>
      <c r="GY233" s="622">
        <f t="shared" si="1441"/>
        <v>0</v>
      </c>
      <c r="GZ233" s="622">
        <f t="shared" si="1441"/>
        <v>0</v>
      </c>
      <c r="HA233" s="622">
        <f t="shared" si="1441"/>
        <v>0</v>
      </c>
      <c r="HB233" s="622">
        <f t="shared" si="1441"/>
        <v>0</v>
      </c>
      <c r="HC233" s="622">
        <f t="shared" si="1441"/>
        <v>0</v>
      </c>
      <c r="HD233" s="636">
        <f t="shared" si="1442"/>
        <v>0</v>
      </c>
      <c r="HE233" s="637"/>
      <c r="HF233" s="607">
        <f t="shared" si="1443"/>
        <v>0</v>
      </c>
      <c r="HG233" s="622">
        <f t="shared" si="1443"/>
        <v>0</v>
      </c>
      <c r="HH233" s="622">
        <f t="shared" si="1443"/>
        <v>0</v>
      </c>
      <c r="HI233" s="622">
        <f t="shared" si="1443"/>
        <v>0</v>
      </c>
      <c r="HJ233" s="622">
        <f t="shared" si="1443"/>
        <v>0</v>
      </c>
      <c r="HK233" s="622">
        <f t="shared" si="1443"/>
        <v>0</v>
      </c>
      <c r="HL233" s="622">
        <f t="shared" si="1443"/>
        <v>0</v>
      </c>
      <c r="HM233" s="622">
        <f t="shared" si="1443"/>
        <v>0</v>
      </c>
      <c r="HN233" s="622">
        <f t="shared" si="1443"/>
        <v>0</v>
      </c>
      <c r="HO233" s="622">
        <f t="shared" si="1443"/>
        <v>0</v>
      </c>
      <c r="HP233" s="622">
        <f t="shared" si="1443"/>
        <v>0</v>
      </c>
      <c r="HQ233" s="622">
        <f t="shared" si="1443"/>
        <v>0</v>
      </c>
      <c r="HR233" s="636">
        <f t="shared" si="1444"/>
        <v>0</v>
      </c>
      <c r="HS233" s="637"/>
      <c r="HT233" s="607">
        <f t="shared" si="1445"/>
        <v>0</v>
      </c>
      <c r="HU233" s="622">
        <f t="shared" si="1445"/>
        <v>0</v>
      </c>
      <c r="HV233" s="622">
        <f t="shared" si="1445"/>
        <v>0</v>
      </c>
      <c r="HW233" s="622">
        <f t="shared" si="1445"/>
        <v>0</v>
      </c>
      <c r="HX233" s="622">
        <f t="shared" si="1445"/>
        <v>0</v>
      </c>
      <c r="HY233" s="622">
        <f t="shared" si="1445"/>
        <v>0</v>
      </c>
      <c r="HZ233" s="622">
        <f t="shared" si="1445"/>
        <v>0</v>
      </c>
      <c r="IA233" s="622">
        <f t="shared" si="1445"/>
        <v>0</v>
      </c>
      <c r="IB233" s="622">
        <f t="shared" si="1445"/>
        <v>0</v>
      </c>
      <c r="IC233" s="622">
        <f t="shared" si="1445"/>
        <v>0</v>
      </c>
      <c r="ID233" s="622">
        <f t="shared" si="1445"/>
        <v>0</v>
      </c>
      <c r="IE233" s="622">
        <f t="shared" si="1445"/>
        <v>0</v>
      </c>
      <c r="IF233" s="636">
        <f t="shared" si="1446"/>
        <v>0</v>
      </c>
      <c r="IG233" s="637"/>
      <c r="IH233" s="607">
        <f t="shared" si="1447"/>
        <v>0</v>
      </c>
      <c r="II233" s="622">
        <f t="shared" si="1447"/>
        <v>0</v>
      </c>
      <c r="IJ233" s="622">
        <f t="shared" si="1447"/>
        <v>0</v>
      </c>
      <c r="IK233" s="622">
        <f t="shared" si="1447"/>
        <v>0</v>
      </c>
      <c r="IL233" s="622">
        <f t="shared" si="1447"/>
        <v>0</v>
      </c>
      <c r="IM233" s="622">
        <f t="shared" si="1447"/>
        <v>0</v>
      </c>
      <c r="IN233" s="622">
        <f t="shared" si="1447"/>
        <v>0</v>
      </c>
      <c r="IO233" s="622">
        <f t="shared" si="1447"/>
        <v>0</v>
      </c>
      <c r="IP233" s="622">
        <f t="shared" si="1447"/>
        <v>0</v>
      </c>
      <c r="IQ233" s="622">
        <f t="shared" si="1447"/>
        <v>0</v>
      </c>
      <c r="IR233" s="622">
        <f t="shared" si="1447"/>
        <v>0</v>
      </c>
      <c r="IS233" s="622">
        <f t="shared" si="1447"/>
        <v>0</v>
      </c>
      <c r="IT233" s="636">
        <f t="shared" si="1448"/>
        <v>0</v>
      </c>
      <c r="IU233" s="637"/>
      <c r="IV233" s="607">
        <f t="shared" si="1449"/>
        <v>0</v>
      </c>
      <c r="IW233" s="622">
        <f t="shared" si="1449"/>
        <v>0</v>
      </c>
      <c r="IX233" s="622">
        <f t="shared" si="1449"/>
        <v>0</v>
      </c>
      <c r="IY233" s="622">
        <f t="shared" si="1449"/>
        <v>0</v>
      </c>
      <c r="IZ233" s="622">
        <f t="shared" si="1449"/>
        <v>0</v>
      </c>
      <c r="JA233" s="622">
        <f t="shared" si="1449"/>
        <v>0</v>
      </c>
      <c r="JB233" s="622">
        <f t="shared" si="1449"/>
        <v>0</v>
      </c>
      <c r="JC233" s="622">
        <f t="shared" si="1449"/>
        <v>0</v>
      </c>
      <c r="JD233" s="622">
        <f t="shared" si="1449"/>
        <v>0</v>
      </c>
      <c r="JE233" s="622">
        <f t="shared" si="1449"/>
        <v>0</v>
      </c>
      <c r="JF233" s="622">
        <f t="shared" si="1449"/>
        <v>0</v>
      </c>
      <c r="JG233" s="622">
        <f t="shared" si="1449"/>
        <v>0</v>
      </c>
      <c r="JH233" s="636">
        <f t="shared" si="1450"/>
        <v>0</v>
      </c>
      <c r="JI233" s="637"/>
      <c r="JJ233" s="607">
        <f t="shared" si="1451"/>
        <v>0</v>
      </c>
      <c r="JK233" s="622">
        <f t="shared" si="1451"/>
        <v>0</v>
      </c>
      <c r="JL233" s="622">
        <f t="shared" si="1451"/>
        <v>0</v>
      </c>
      <c r="JM233" s="622">
        <f t="shared" si="1451"/>
        <v>0</v>
      </c>
      <c r="JN233" s="622">
        <f t="shared" si="1451"/>
        <v>0</v>
      </c>
      <c r="JO233" s="622">
        <f t="shared" si="1451"/>
        <v>0</v>
      </c>
      <c r="JP233" s="622">
        <f t="shared" si="1451"/>
        <v>0</v>
      </c>
      <c r="JQ233" s="622">
        <f t="shared" si="1451"/>
        <v>0</v>
      </c>
      <c r="JR233" s="622">
        <f t="shared" si="1451"/>
        <v>0</v>
      </c>
      <c r="JS233" s="622">
        <f t="shared" si="1451"/>
        <v>0</v>
      </c>
      <c r="JT233" s="622">
        <f t="shared" si="1451"/>
        <v>0</v>
      </c>
      <c r="JU233" s="622">
        <f t="shared" si="1451"/>
        <v>0</v>
      </c>
      <c r="JV233" s="636">
        <f t="shared" si="1452"/>
        <v>0</v>
      </c>
      <c r="JW233" s="637"/>
      <c r="JX233" s="607">
        <f t="shared" si="1453"/>
        <v>0</v>
      </c>
      <c r="JY233" s="622">
        <f t="shared" si="1453"/>
        <v>0</v>
      </c>
      <c r="JZ233" s="622">
        <f t="shared" si="1453"/>
        <v>0</v>
      </c>
      <c r="KA233" s="622">
        <f t="shared" si="1453"/>
        <v>0</v>
      </c>
      <c r="KB233" s="622">
        <f t="shared" si="1453"/>
        <v>0</v>
      </c>
      <c r="KC233" s="622">
        <f t="shared" si="1453"/>
        <v>0</v>
      </c>
      <c r="KD233" s="622">
        <f t="shared" si="1453"/>
        <v>0</v>
      </c>
      <c r="KE233" s="622">
        <f t="shared" si="1453"/>
        <v>0</v>
      </c>
      <c r="KF233" s="622">
        <f t="shared" si="1453"/>
        <v>0</v>
      </c>
      <c r="KG233" s="622">
        <f t="shared" si="1453"/>
        <v>0</v>
      </c>
      <c r="KH233" s="622">
        <f t="shared" si="1453"/>
        <v>0</v>
      </c>
      <c r="KI233" s="622">
        <f t="shared" si="1453"/>
        <v>0</v>
      </c>
      <c r="KJ233" s="636">
        <f t="shared" si="1454"/>
        <v>0</v>
      </c>
      <c r="KK233" s="637"/>
      <c r="KL233" s="607">
        <f t="shared" si="1455"/>
        <v>0</v>
      </c>
      <c r="KM233" s="622">
        <f t="shared" si="1455"/>
        <v>0</v>
      </c>
      <c r="KN233" s="622">
        <f t="shared" si="1455"/>
        <v>0</v>
      </c>
      <c r="KO233" s="622">
        <f t="shared" si="1455"/>
        <v>0</v>
      </c>
      <c r="KP233" s="622">
        <f t="shared" si="1455"/>
        <v>0</v>
      </c>
      <c r="KQ233" s="622">
        <f t="shared" si="1455"/>
        <v>0</v>
      </c>
      <c r="KR233" s="622">
        <f t="shared" si="1455"/>
        <v>0</v>
      </c>
      <c r="KS233" s="622">
        <f t="shared" si="1455"/>
        <v>0</v>
      </c>
      <c r="KT233" s="622">
        <f t="shared" si="1455"/>
        <v>0</v>
      </c>
      <c r="KU233" s="622">
        <f t="shared" si="1455"/>
        <v>0</v>
      </c>
      <c r="KV233" s="622">
        <f t="shared" si="1455"/>
        <v>0</v>
      </c>
      <c r="KW233" s="622">
        <f t="shared" si="1455"/>
        <v>0</v>
      </c>
      <c r="KX233" s="636">
        <f t="shared" si="1456"/>
        <v>0</v>
      </c>
      <c r="KY233" s="637"/>
      <c r="KZ233" s="607">
        <f t="shared" si="1457"/>
        <v>0</v>
      </c>
      <c r="LA233" s="622">
        <f t="shared" si="1457"/>
        <v>0</v>
      </c>
      <c r="LB233" s="622">
        <f t="shared" si="1457"/>
        <v>0</v>
      </c>
      <c r="LC233" s="622">
        <f t="shared" si="1457"/>
        <v>0</v>
      </c>
      <c r="LD233" s="622">
        <f t="shared" si="1457"/>
        <v>0</v>
      </c>
      <c r="LE233" s="622">
        <f t="shared" si="1457"/>
        <v>0</v>
      </c>
      <c r="LF233" s="622">
        <f t="shared" si="1457"/>
        <v>0</v>
      </c>
      <c r="LG233" s="622">
        <f t="shared" si="1457"/>
        <v>0</v>
      </c>
      <c r="LH233" s="622">
        <f t="shared" si="1457"/>
        <v>0</v>
      </c>
      <c r="LI233" s="622">
        <f t="shared" si="1457"/>
        <v>0</v>
      </c>
      <c r="LJ233" s="622">
        <f t="shared" si="1457"/>
        <v>0</v>
      </c>
      <c r="LK233" s="622">
        <f t="shared" si="1457"/>
        <v>0</v>
      </c>
      <c r="LL233" s="636">
        <f t="shared" si="1458"/>
        <v>0</v>
      </c>
      <c r="LM233" s="637"/>
      <c r="LN233" s="607">
        <f t="shared" si="1459"/>
        <v>0</v>
      </c>
      <c r="LO233" s="622">
        <f t="shared" si="1459"/>
        <v>0</v>
      </c>
      <c r="LP233" s="622">
        <f t="shared" si="1459"/>
        <v>0</v>
      </c>
      <c r="LQ233" s="622">
        <f t="shared" si="1459"/>
        <v>0</v>
      </c>
      <c r="LR233" s="622">
        <f t="shared" si="1459"/>
        <v>0</v>
      </c>
      <c r="LS233" s="622">
        <f t="shared" si="1459"/>
        <v>0</v>
      </c>
      <c r="LT233" s="622">
        <f t="shared" si="1459"/>
        <v>0</v>
      </c>
      <c r="LU233" s="622">
        <f t="shared" si="1459"/>
        <v>0</v>
      </c>
      <c r="LV233" s="622">
        <f t="shared" si="1459"/>
        <v>0</v>
      </c>
      <c r="LW233" s="622">
        <f t="shared" si="1459"/>
        <v>0</v>
      </c>
      <c r="LX233" s="622">
        <f t="shared" si="1459"/>
        <v>0</v>
      </c>
      <c r="LY233" s="622">
        <f t="shared" si="1459"/>
        <v>0</v>
      </c>
      <c r="LZ233" s="636">
        <f t="shared" si="1460"/>
        <v>0</v>
      </c>
      <c r="MA233" s="637"/>
      <c r="MB233" s="607">
        <f t="shared" si="1461"/>
        <v>0</v>
      </c>
      <c r="MC233" s="622">
        <f t="shared" si="1461"/>
        <v>0</v>
      </c>
      <c r="MD233" s="622">
        <f t="shared" si="1461"/>
        <v>0</v>
      </c>
      <c r="ME233" s="622">
        <f t="shared" si="1461"/>
        <v>0</v>
      </c>
      <c r="MF233" s="622">
        <f t="shared" si="1461"/>
        <v>0</v>
      </c>
      <c r="MG233" s="622">
        <f t="shared" si="1461"/>
        <v>0</v>
      </c>
      <c r="MH233" s="622">
        <f t="shared" si="1461"/>
        <v>0</v>
      </c>
      <c r="MI233" s="622">
        <f t="shared" si="1461"/>
        <v>0</v>
      </c>
      <c r="MJ233" s="622">
        <f t="shared" si="1461"/>
        <v>0</v>
      </c>
      <c r="MK233" s="622">
        <f t="shared" si="1461"/>
        <v>0</v>
      </c>
      <c r="ML233" s="622">
        <f t="shared" si="1461"/>
        <v>0</v>
      </c>
      <c r="MM233" s="622">
        <f t="shared" si="1461"/>
        <v>0</v>
      </c>
      <c r="MN233" s="636">
        <f t="shared" si="1462"/>
        <v>0</v>
      </c>
      <c r="MO233" s="637"/>
      <c r="MP233" s="607">
        <f t="shared" si="1463"/>
        <v>0</v>
      </c>
      <c r="MQ233" s="622">
        <f t="shared" si="1463"/>
        <v>0</v>
      </c>
      <c r="MR233" s="622">
        <f t="shared" si="1463"/>
        <v>0</v>
      </c>
      <c r="MS233" s="622">
        <f t="shared" si="1463"/>
        <v>0</v>
      </c>
      <c r="MT233" s="622">
        <f t="shared" si="1463"/>
        <v>0</v>
      </c>
      <c r="MU233" s="622">
        <f t="shared" si="1463"/>
        <v>0</v>
      </c>
      <c r="MV233" s="622">
        <f t="shared" si="1463"/>
        <v>0</v>
      </c>
      <c r="MW233" s="622">
        <f t="shared" si="1463"/>
        <v>0</v>
      </c>
      <c r="MX233" s="622">
        <f t="shared" si="1463"/>
        <v>0</v>
      </c>
      <c r="MY233" s="622">
        <f t="shared" si="1463"/>
        <v>0</v>
      </c>
      <c r="MZ233" s="622">
        <f t="shared" si="1463"/>
        <v>0</v>
      </c>
      <c r="NA233" s="622">
        <f t="shared" si="1463"/>
        <v>0</v>
      </c>
      <c r="NB233" s="636">
        <f t="shared" si="1464"/>
        <v>0</v>
      </c>
      <c r="NC233" s="637"/>
      <c r="ND233" s="607">
        <f t="shared" si="1465"/>
        <v>0</v>
      </c>
      <c r="NE233" s="622">
        <f t="shared" si="1465"/>
        <v>0</v>
      </c>
      <c r="NF233" s="622">
        <f t="shared" si="1465"/>
        <v>0</v>
      </c>
      <c r="NG233" s="622">
        <f t="shared" si="1465"/>
        <v>0</v>
      </c>
      <c r="NH233" s="622">
        <f t="shared" si="1465"/>
        <v>0</v>
      </c>
      <c r="NI233" s="622">
        <f t="shared" si="1465"/>
        <v>0</v>
      </c>
      <c r="NJ233" s="622">
        <f t="shared" si="1465"/>
        <v>0</v>
      </c>
      <c r="NK233" s="622">
        <f t="shared" si="1465"/>
        <v>0</v>
      </c>
      <c r="NL233" s="622">
        <f t="shared" si="1465"/>
        <v>0</v>
      </c>
      <c r="NM233" s="622">
        <f t="shared" si="1465"/>
        <v>0</v>
      </c>
      <c r="NN233" s="622">
        <f t="shared" si="1465"/>
        <v>0</v>
      </c>
      <c r="NO233" s="622">
        <f t="shared" si="1465"/>
        <v>0</v>
      </c>
      <c r="NP233" s="636">
        <f t="shared" si="1466"/>
        <v>0</v>
      </c>
      <c r="NQ233" s="637"/>
      <c r="NR233" s="607">
        <f t="shared" si="1467"/>
        <v>0</v>
      </c>
      <c r="NS233" s="622">
        <f t="shared" si="1467"/>
        <v>0</v>
      </c>
      <c r="NT233" s="622">
        <f t="shared" si="1467"/>
        <v>0</v>
      </c>
      <c r="NU233" s="622">
        <f t="shared" si="1467"/>
        <v>0</v>
      </c>
      <c r="NV233" s="622">
        <f t="shared" si="1467"/>
        <v>0</v>
      </c>
      <c r="NW233" s="622">
        <f t="shared" si="1467"/>
        <v>0</v>
      </c>
      <c r="NX233" s="622">
        <f t="shared" si="1467"/>
        <v>0</v>
      </c>
      <c r="NY233" s="622">
        <f t="shared" si="1467"/>
        <v>0</v>
      </c>
      <c r="NZ233" s="622">
        <f t="shared" si="1467"/>
        <v>0</v>
      </c>
      <c r="OA233" s="622">
        <f t="shared" si="1467"/>
        <v>0</v>
      </c>
      <c r="OB233" s="622">
        <f t="shared" si="1467"/>
        <v>0</v>
      </c>
      <c r="OC233" s="622">
        <f t="shared" si="1467"/>
        <v>0</v>
      </c>
      <c r="OD233" s="636">
        <f t="shared" si="1468"/>
        <v>0</v>
      </c>
      <c r="OE233" s="637"/>
      <c r="OF233" s="607">
        <f t="shared" si="1469"/>
        <v>0</v>
      </c>
      <c r="OG233" s="622">
        <f t="shared" si="1469"/>
        <v>0</v>
      </c>
      <c r="OH233" s="622">
        <f t="shared" si="1469"/>
        <v>0</v>
      </c>
      <c r="OI233" s="622">
        <f t="shared" si="1469"/>
        <v>0</v>
      </c>
      <c r="OJ233" s="622">
        <f t="shared" si="1469"/>
        <v>0</v>
      </c>
      <c r="OK233" s="622">
        <f t="shared" si="1469"/>
        <v>0</v>
      </c>
      <c r="OL233" s="622">
        <f t="shared" si="1469"/>
        <v>0</v>
      </c>
      <c r="OM233" s="622">
        <f t="shared" si="1469"/>
        <v>0</v>
      </c>
      <c r="ON233" s="622">
        <f t="shared" si="1469"/>
        <v>0</v>
      </c>
      <c r="OO233" s="622">
        <f t="shared" si="1469"/>
        <v>0</v>
      </c>
      <c r="OP233" s="622">
        <f t="shared" si="1469"/>
        <v>0</v>
      </c>
      <c r="OQ233" s="622">
        <f t="shared" si="1469"/>
        <v>0</v>
      </c>
      <c r="OR233" s="636">
        <f t="shared" si="1470"/>
        <v>0</v>
      </c>
      <c r="OS233" s="637"/>
      <c r="OT233" s="607">
        <f t="shared" si="1471"/>
        <v>0</v>
      </c>
      <c r="OU233" s="622">
        <f t="shared" si="1471"/>
        <v>0</v>
      </c>
      <c r="OV233" s="622">
        <f t="shared" si="1471"/>
        <v>0</v>
      </c>
      <c r="OW233" s="622">
        <f t="shared" si="1471"/>
        <v>0</v>
      </c>
      <c r="OX233" s="622">
        <f t="shared" si="1471"/>
        <v>0</v>
      </c>
      <c r="OY233" s="622">
        <f t="shared" si="1471"/>
        <v>0</v>
      </c>
      <c r="OZ233" s="622">
        <f t="shared" si="1471"/>
        <v>0</v>
      </c>
      <c r="PA233" s="622">
        <f t="shared" si="1471"/>
        <v>0</v>
      </c>
      <c r="PB233" s="622">
        <f t="shared" si="1471"/>
        <v>0</v>
      </c>
      <c r="PC233" s="622">
        <f t="shared" si="1471"/>
        <v>0</v>
      </c>
      <c r="PD233" s="622">
        <f t="shared" si="1471"/>
        <v>0</v>
      </c>
      <c r="PE233" s="622">
        <f t="shared" si="1471"/>
        <v>0</v>
      </c>
      <c r="PF233" s="636">
        <f t="shared" si="1472"/>
        <v>0</v>
      </c>
      <c r="PG233" s="637"/>
      <c r="PH233" s="607">
        <f t="shared" si="1473"/>
        <v>0</v>
      </c>
      <c r="PI233" s="622">
        <f t="shared" si="1473"/>
        <v>0</v>
      </c>
      <c r="PJ233" s="622">
        <f t="shared" si="1473"/>
        <v>0</v>
      </c>
      <c r="PK233" s="622">
        <f t="shared" si="1473"/>
        <v>0</v>
      </c>
      <c r="PL233" s="622">
        <f t="shared" si="1473"/>
        <v>0</v>
      </c>
      <c r="PM233" s="622">
        <f t="shared" si="1473"/>
        <v>0</v>
      </c>
      <c r="PN233" s="622">
        <f t="shared" si="1473"/>
        <v>0</v>
      </c>
      <c r="PO233" s="622">
        <f t="shared" si="1473"/>
        <v>0</v>
      </c>
      <c r="PP233" s="622">
        <f t="shared" si="1473"/>
        <v>0</v>
      </c>
      <c r="PQ233" s="622">
        <f t="shared" si="1473"/>
        <v>0</v>
      </c>
      <c r="PR233" s="622">
        <f t="shared" si="1473"/>
        <v>0</v>
      </c>
      <c r="PS233" s="622">
        <f t="shared" si="1473"/>
        <v>0</v>
      </c>
      <c r="PT233" s="636">
        <f t="shared" si="1474"/>
        <v>0</v>
      </c>
      <c r="PU233" s="637"/>
      <c r="PV233" s="607">
        <f t="shared" si="1475"/>
        <v>0</v>
      </c>
      <c r="PW233" s="622">
        <f t="shared" si="1475"/>
        <v>0</v>
      </c>
      <c r="PX233" s="622">
        <f t="shared" si="1475"/>
        <v>0</v>
      </c>
      <c r="PY233" s="622">
        <f t="shared" si="1475"/>
        <v>0</v>
      </c>
      <c r="PZ233" s="622">
        <f t="shared" si="1475"/>
        <v>0</v>
      </c>
      <c r="QA233" s="622">
        <f t="shared" si="1475"/>
        <v>0</v>
      </c>
      <c r="QB233" s="622">
        <f t="shared" si="1475"/>
        <v>0</v>
      </c>
      <c r="QC233" s="622">
        <f t="shared" si="1475"/>
        <v>0</v>
      </c>
      <c r="QD233" s="622">
        <f t="shared" si="1475"/>
        <v>0</v>
      </c>
      <c r="QE233" s="622">
        <f t="shared" si="1475"/>
        <v>0</v>
      </c>
      <c r="QF233" s="622">
        <f t="shared" si="1475"/>
        <v>0</v>
      </c>
      <c r="QG233" s="622">
        <f t="shared" si="1475"/>
        <v>0</v>
      </c>
      <c r="QH233" s="636">
        <f t="shared" si="1476"/>
        <v>0</v>
      </c>
      <c r="QI233" s="637"/>
      <c r="QJ233" s="607">
        <f t="shared" si="1477"/>
        <v>0</v>
      </c>
      <c r="QK233" s="622">
        <f t="shared" si="1477"/>
        <v>0</v>
      </c>
      <c r="QL233" s="622">
        <f t="shared" si="1477"/>
        <v>0</v>
      </c>
      <c r="QM233" s="622">
        <f t="shared" si="1477"/>
        <v>0</v>
      </c>
      <c r="QN233" s="622">
        <f t="shared" si="1477"/>
        <v>0</v>
      </c>
      <c r="QO233" s="622">
        <f t="shared" si="1477"/>
        <v>0</v>
      </c>
      <c r="QP233" s="622">
        <f t="shared" si="1477"/>
        <v>0</v>
      </c>
      <c r="QQ233" s="622">
        <f t="shared" si="1477"/>
        <v>0</v>
      </c>
      <c r="QR233" s="622">
        <f t="shared" si="1477"/>
        <v>0</v>
      </c>
      <c r="QS233" s="622">
        <f t="shared" si="1477"/>
        <v>0</v>
      </c>
      <c r="QT233" s="622">
        <f t="shared" si="1477"/>
        <v>0</v>
      </c>
      <c r="QU233" s="622">
        <f t="shared" si="1477"/>
        <v>0</v>
      </c>
      <c r="QV233" s="636">
        <f t="shared" si="1478"/>
        <v>0</v>
      </c>
      <c r="QW233" s="637"/>
      <c r="QX233" s="610">
        <f t="shared" si="1479"/>
        <v>0</v>
      </c>
      <c r="QY233" s="610">
        <f t="shared" si="1480"/>
        <v>0</v>
      </c>
      <c r="QZ233" s="610">
        <f t="shared" si="1480"/>
        <v>0</v>
      </c>
      <c r="RA233" s="610">
        <f t="shared" si="1480"/>
        <v>0</v>
      </c>
      <c r="RB233" s="610">
        <f t="shared" si="1480"/>
        <v>0</v>
      </c>
      <c r="RC233" s="610">
        <f t="shared" si="1480"/>
        <v>0</v>
      </c>
      <c r="RD233" s="610">
        <f t="shared" si="1480"/>
        <v>0</v>
      </c>
      <c r="RE233" s="610">
        <f t="shared" si="1480"/>
        <v>0</v>
      </c>
      <c r="RF233" s="610">
        <f t="shared" si="1480"/>
        <v>0</v>
      </c>
      <c r="RG233" s="610">
        <f t="shared" si="1480"/>
        <v>0</v>
      </c>
      <c r="RH233" s="610">
        <f t="shared" si="1480"/>
        <v>0</v>
      </c>
      <c r="RI233" s="610">
        <f t="shared" si="1480"/>
        <v>0</v>
      </c>
      <c r="RJ233" s="610">
        <f t="shared" si="1482"/>
        <v>0</v>
      </c>
    </row>
    <row r="234" spans="1:478" x14ac:dyDescent="0.25">
      <c r="A234" s="589" t="s">
        <v>971</v>
      </c>
      <c r="B234" s="393" t="s">
        <v>136</v>
      </c>
      <c r="C234" s="413"/>
      <c r="D234" s="607">
        <f t="shared" si="1413"/>
        <v>0</v>
      </c>
      <c r="E234" s="622">
        <f t="shared" si="1413"/>
        <v>0</v>
      </c>
      <c r="F234" s="622">
        <f t="shared" si="1413"/>
        <v>0</v>
      </c>
      <c r="G234" s="622">
        <f t="shared" si="1413"/>
        <v>0</v>
      </c>
      <c r="H234" s="622">
        <f t="shared" si="1413"/>
        <v>0</v>
      </c>
      <c r="I234" s="622">
        <f t="shared" si="1413"/>
        <v>0</v>
      </c>
      <c r="J234" s="622">
        <f t="shared" si="1413"/>
        <v>0</v>
      </c>
      <c r="K234" s="622">
        <f t="shared" si="1413"/>
        <v>0</v>
      </c>
      <c r="L234" s="622">
        <f t="shared" si="1413"/>
        <v>0</v>
      </c>
      <c r="M234" s="622">
        <f t="shared" si="1413"/>
        <v>0</v>
      </c>
      <c r="N234" s="622">
        <f t="shared" si="1413"/>
        <v>0</v>
      </c>
      <c r="O234" s="622">
        <f t="shared" si="1413"/>
        <v>0</v>
      </c>
      <c r="P234" s="636">
        <f t="shared" si="1414"/>
        <v>0</v>
      </c>
      <c r="Q234" s="637"/>
      <c r="R234" s="607">
        <f t="shared" si="1415"/>
        <v>0</v>
      </c>
      <c r="S234" s="622">
        <f t="shared" si="1415"/>
        <v>0</v>
      </c>
      <c r="T234" s="622">
        <f t="shared" si="1415"/>
        <v>0</v>
      </c>
      <c r="U234" s="622">
        <f t="shared" si="1415"/>
        <v>0</v>
      </c>
      <c r="V234" s="622">
        <f t="shared" si="1415"/>
        <v>0</v>
      </c>
      <c r="W234" s="622">
        <f t="shared" si="1415"/>
        <v>0</v>
      </c>
      <c r="X234" s="622">
        <f t="shared" si="1415"/>
        <v>0</v>
      </c>
      <c r="Y234" s="622">
        <f t="shared" si="1415"/>
        <v>0</v>
      </c>
      <c r="Z234" s="622">
        <f t="shared" si="1415"/>
        <v>0</v>
      </c>
      <c r="AA234" s="622">
        <f t="shared" si="1415"/>
        <v>0</v>
      </c>
      <c r="AB234" s="622">
        <f t="shared" si="1415"/>
        <v>0</v>
      </c>
      <c r="AC234" s="622">
        <f t="shared" si="1415"/>
        <v>0</v>
      </c>
      <c r="AD234" s="636">
        <f t="shared" si="1416"/>
        <v>0</v>
      </c>
      <c r="AE234" s="637"/>
      <c r="AF234" s="607">
        <f t="shared" si="1417"/>
        <v>0</v>
      </c>
      <c r="AG234" s="622">
        <f t="shared" si="1417"/>
        <v>0</v>
      </c>
      <c r="AH234" s="622">
        <f t="shared" si="1417"/>
        <v>0</v>
      </c>
      <c r="AI234" s="622">
        <f t="shared" si="1417"/>
        <v>0</v>
      </c>
      <c r="AJ234" s="622">
        <f t="shared" si="1417"/>
        <v>0</v>
      </c>
      <c r="AK234" s="622">
        <f t="shared" si="1417"/>
        <v>0</v>
      </c>
      <c r="AL234" s="622">
        <f t="shared" si="1417"/>
        <v>0</v>
      </c>
      <c r="AM234" s="622">
        <f t="shared" si="1417"/>
        <v>0</v>
      </c>
      <c r="AN234" s="622">
        <f t="shared" si="1417"/>
        <v>0</v>
      </c>
      <c r="AO234" s="622">
        <f t="shared" si="1417"/>
        <v>0</v>
      </c>
      <c r="AP234" s="622">
        <f t="shared" si="1417"/>
        <v>0</v>
      </c>
      <c r="AQ234" s="622">
        <f t="shared" si="1417"/>
        <v>0</v>
      </c>
      <c r="AR234" s="636">
        <f t="shared" si="1418"/>
        <v>0</v>
      </c>
      <c r="AS234" s="611"/>
      <c r="AT234" s="607">
        <f t="shared" si="1419"/>
        <v>0</v>
      </c>
      <c r="AU234" s="622">
        <f t="shared" si="1419"/>
        <v>0</v>
      </c>
      <c r="AV234" s="622">
        <f t="shared" si="1419"/>
        <v>0</v>
      </c>
      <c r="AW234" s="622">
        <f t="shared" si="1419"/>
        <v>0</v>
      </c>
      <c r="AX234" s="622">
        <f t="shared" si="1419"/>
        <v>0</v>
      </c>
      <c r="AY234" s="622">
        <f t="shared" si="1419"/>
        <v>0</v>
      </c>
      <c r="AZ234" s="622">
        <f t="shared" si="1419"/>
        <v>0</v>
      </c>
      <c r="BA234" s="622">
        <f t="shared" si="1419"/>
        <v>0</v>
      </c>
      <c r="BB234" s="622">
        <f t="shared" si="1419"/>
        <v>0</v>
      </c>
      <c r="BC234" s="622">
        <f t="shared" si="1419"/>
        <v>0</v>
      </c>
      <c r="BD234" s="622">
        <f t="shared" si="1419"/>
        <v>0</v>
      </c>
      <c r="BE234" s="622">
        <f t="shared" si="1419"/>
        <v>0</v>
      </c>
      <c r="BF234" s="636">
        <f t="shared" si="1420"/>
        <v>0</v>
      </c>
      <c r="BG234" s="611"/>
      <c r="BH234" s="607">
        <f t="shared" si="1421"/>
        <v>0</v>
      </c>
      <c r="BI234" s="622">
        <f t="shared" si="1421"/>
        <v>0</v>
      </c>
      <c r="BJ234" s="622">
        <f t="shared" si="1421"/>
        <v>0</v>
      </c>
      <c r="BK234" s="622">
        <f t="shared" si="1421"/>
        <v>0</v>
      </c>
      <c r="BL234" s="622">
        <f t="shared" si="1421"/>
        <v>0</v>
      </c>
      <c r="BM234" s="622">
        <f t="shared" si="1421"/>
        <v>0</v>
      </c>
      <c r="BN234" s="622">
        <f t="shared" si="1421"/>
        <v>0</v>
      </c>
      <c r="BO234" s="622">
        <f t="shared" si="1421"/>
        <v>0</v>
      </c>
      <c r="BP234" s="622">
        <f t="shared" si="1421"/>
        <v>0</v>
      </c>
      <c r="BQ234" s="622">
        <f t="shared" si="1421"/>
        <v>0</v>
      </c>
      <c r="BR234" s="622">
        <f t="shared" si="1421"/>
        <v>0</v>
      </c>
      <c r="BS234" s="622">
        <f t="shared" si="1421"/>
        <v>0</v>
      </c>
      <c r="BT234" s="636">
        <f t="shared" si="1422"/>
        <v>0</v>
      </c>
      <c r="BU234" s="621"/>
      <c r="BV234" s="607">
        <f t="shared" si="1423"/>
        <v>0</v>
      </c>
      <c r="BW234" s="622">
        <f t="shared" si="1423"/>
        <v>0</v>
      </c>
      <c r="BX234" s="622">
        <f t="shared" si="1423"/>
        <v>0</v>
      </c>
      <c r="BY234" s="622">
        <f t="shared" si="1423"/>
        <v>0</v>
      </c>
      <c r="BZ234" s="622">
        <f t="shared" si="1423"/>
        <v>0</v>
      </c>
      <c r="CA234" s="622">
        <f t="shared" si="1423"/>
        <v>0</v>
      </c>
      <c r="CB234" s="622">
        <f t="shared" si="1423"/>
        <v>0</v>
      </c>
      <c r="CC234" s="622">
        <f t="shared" si="1423"/>
        <v>0</v>
      </c>
      <c r="CD234" s="622">
        <f t="shared" si="1423"/>
        <v>0</v>
      </c>
      <c r="CE234" s="622">
        <f t="shared" si="1423"/>
        <v>0</v>
      </c>
      <c r="CF234" s="622">
        <f t="shared" si="1423"/>
        <v>0</v>
      </c>
      <c r="CG234" s="622">
        <f t="shared" si="1423"/>
        <v>0</v>
      </c>
      <c r="CH234" s="636">
        <f t="shared" si="1424"/>
        <v>0</v>
      </c>
      <c r="CI234" s="637"/>
      <c r="CJ234" s="607">
        <f t="shared" si="1425"/>
        <v>0</v>
      </c>
      <c r="CK234" s="622">
        <f t="shared" si="1425"/>
        <v>0</v>
      </c>
      <c r="CL234" s="622">
        <f t="shared" si="1425"/>
        <v>0</v>
      </c>
      <c r="CM234" s="622">
        <f t="shared" si="1425"/>
        <v>0</v>
      </c>
      <c r="CN234" s="622">
        <f t="shared" si="1425"/>
        <v>0</v>
      </c>
      <c r="CO234" s="622">
        <f t="shared" si="1425"/>
        <v>0</v>
      </c>
      <c r="CP234" s="622">
        <f t="shared" si="1425"/>
        <v>0</v>
      </c>
      <c r="CQ234" s="622">
        <f t="shared" si="1425"/>
        <v>0</v>
      </c>
      <c r="CR234" s="622">
        <f t="shared" si="1425"/>
        <v>0</v>
      </c>
      <c r="CS234" s="622">
        <f t="shared" si="1425"/>
        <v>0</v>
      </c>
      <c r="CT234" s="622">
        <f t="shared" si="1425"/>
        <v>0</v>
      </c>
      <c r="CU234" s="622">
        <f t="shared" si="1425"/>
        <v>0</v>
      </c>
      <c r="CV234" s="636">
        <f t="shared" si="1426"/>
        <v>0</v>
      </c>
      <c r="CW234" s="611"/>
      <c r="CX234" s="607">
        <f t="shared" si="1427"/>
        <v>0</v>
      </c>
      <c r="CY234" s="622">
        <f t="shared" si="1427"/>
        <v>0</v>
      </c>
      <c r="CZ234" s="622">
        <f t="shared" si="1427"/>
        <v>0</v>
      </c>
      <c r="DA234" s="622">
        <f t="shared" si="1427"/>
        <v>0</v>
      </c>
      <c r="DB234" s="622">
        <f t="shared" si="1427"/>
        <v>0</v>
      </c>
      <c r="DC234" s="622">
        <f t="shared" si="1427"/>
        <v>0</v>
      </c>
      <c r="DD234" s="622">
        <f t="shared" si="1427"/>
        <v>0</v>
      </c>
      <c r="DE234" s="622">
        <f t="shared" si="1427"/>
        <v>0</v>
      </c>
      <c r="DF234" s="622">
        <f t="shared" si="1427"/>
        <v>0</v>
      </c>
      <c r="DG234" s="622">
        <f t="shared" si="1427"/>
        <v>0</v>
      </c>
      <c r="DH234" s="622">
        <f t="shared" si="1427"/>
        <v>0</v>
      </c>
      <c r="DI234" s="622">
        <f t="shared" si="1427"/>
        <v>0</v>
      </c>
      <c r="DJ234" s="636">
        <f t="shared" si="1428"/>
        <v>0</v>
      </c>
      <c r="DK234" s="637"/>
      <c r="DL234" s="607">
        <f t="shared" si="1429"/>
        <v>0</v>
      </c>
      <c r="DM234" s="622">
        <f t="shared" si="1429"/>
        <v>0</v>
      </c>
      <c r="DN234" s="622">
        <f t="shared" si="1429"/>
        <v>0</v>
      </c>
      <c r="DO234" s="622">
        <f t="shared" si="1429"/>
        <v>0</v>
      </c>
      <c r="DP234" s="622">
        <f t="shared" si="1429"/>
        <v>0</v>
      </c>
      <c r="DQ234" s="622">
        <f t="shared" si="1429"/>
        <v>0</v>
      </c>
      <c r="DR234" s="622">
        <f t="shared" si="1429"/>
        <v>0</v>
      </c>
      <c r="DS234" s="622">
        <f t="shared" si="1429"/>
        <v>0</v>
      </c>
      <c r="DT234" s="622">
        <f t="shared" si="1429"/>
        <v>0</v>
      </c>
      <c r="DU234" s="622">
        <f t="shared" si="1429"/>
        <v>0</v>
      </c>
      <c r="DV234" s="622">
        <f t="shared" si="1429"/>
        <v>0</v>
      </c>
      <c r="DW234" s="622">
        <f t="shared" si="1429"/>
        <v>0</v>
      </c>
      <c r="DX234" s="636">
        <f t="shared" si="1430"/>
        <v>0</v>
      </c>
      <c r="DY234" s="637"/>
      <c r="DZ234" s="607">
        <f t="shared" si="1431"/>
        <v>0</v>
      </c>
      <c r="EA234" s="622">
        <f t="shared" si="1431"/>
        <v>0</v>
      </c>
      <c r="EB234" s="622">
        <f t="shared" si="1431"/>
        <v>0</v>
      </c>
      <c r="EC234" s="622">
        <f t="shared" si="1431"/>
        <v>0</v>
      </c>
      <c r="ED234" s="622">
        <f t="shared" si="1431"/>
        <v>0</v>
      </c>
      <c r="EE234" s="622">
        <f t="shared" si="1431"/>
        <v>0</v>
      </c>
      <c r="EF234" s="622">
        <f t="shared" si="1431"/>
        <v>0</v>
      </c>
      <c r="EG234" s="622">
        <f t="shared" si="1431"/>
        <v>0</v>
      </c>
      <c r="EH234" s="622">
        <f t="shared" si="1431"/>
        <v>0</v>
      </c>
      <c r="EI234" s="622">
        <f t="shared" si="1431"/>
        <v>0</v>
      </c>
      <c r="EJ234" s="622">
        <f t="shared" si="1431"/>
        <v>0</v>
      </c>
      <c r="EK234" s="622">
        <f t="shared" si="1431"/>
        <v>0</v>
      </c>
      <c r="EL234" s="636">
        <f t="shared" si="1432"/>
        <v>0</v>
      </c>
      <c r="EM234" s="637"/>
      <c r="EN234" s="607">
        <f t="shared" si="1433"/>
        <v>0</v>
      </c>
      <c r="EO234" s="622">
        <f t="shared" si="1433"/>
        <v>0</v>
      </c>
      <c r="EP234" s="622">
        <f t="shared" si="1433"/>
        <v>0</v>
      </c>
      <c r="EQ234" s="622">
        <f t="shared" si="1433"/>
        <v>0</v>
      </c>
      <c r="ER234" s="622">
        <f t="shared" si="1433"/>
        <v>0</v>
      </c>
      <c r="ES234" s="622">
        <f t="shared" si="1433"/>
        <v>0</v>
      </c>
      <c r="ET234" s="622">
        <f t="shared" si="1433"/>
        <v>0</v>
      </c>
      <c r="EU234" s="622">
        <f t="shared" si="1433"/>
        <v>0</v>
      </c>
      <c r="EV234" s="622">
        <f t="shared" si="1433"/>
        <v>0</v>
      </c>
      <c r="EW234" s="622">
        <f t="shared" si="1433"/>
        <v>0</v>
      </c>
      <c r="EX234" s="622">
        <f t="shared" si="1433"/>
        <v>0</v>
      </c>
      <c r="EY234" s="622">
        <f t="shared" si="1433"/>
        <v>0</v>
      </c>
      <c r="EZ234" s="636">
        <f t="shared" si="1434"/>
        <v>0</v>
      </c>
      <c r="FA234" s="637"/>
      <c r="FB234" s="607">
        <f t="shared" si="1435"/>
        <v>0</v>
      </c>
      <c r="FC234" s="622">
        <f t="shared" si="1435"/>
        <v>0</v>
      </c>
      <c r="FD234" s="622">
        <f t="shared" si="1435"/>
        <v>0</v>
      </c>
      <c r="FE234" s="622">
        <f t="shared" si="1435"/>
        <v>0</v>
      </c>
      <c r="FF234" s="622">
        <f t="shared" si="1435"/>
        <v>0</v>
      </c>
      <c r="FG234" s="622">
        <f t="shared" si="1435"/>
        <v>0</v>
      </c>
      <c r="FH234" s="622">
        <f t="shared" si="1435"/>
        <v>0</v>
      </c>
      <c r="FI234" s="622">
        <f t="shared" si="1435"/>
        <v>0</v>
      </c>
      <c r="FJ234" s="622">
        <f t="shared" si="1435"/>
        <v>0</v>
      </c>
      <c r="FK234" s="622">
        <f t="shared" si="1435"/>
        <v>0</v>
      </c>
      <c r="FL234" s="622">
        <f t="shared" si="1435"/>
        <v>0</v>
      </c>
      <c r="FM234" s="622">
        <f t="shared" si="1435"/>
        <v>0</v>
      </c>
      <c r="FN234" s="636">
        <f t="shared" si="1436"/>
        <v>0</v>
      </c>
      <c r="FO234" s="637"/>
      <c r="FP234" s="607">
        <f t="shared" si="1437"/>
        <v>0</v>
      </c>
      <c r="FQ234" s="622">
        <f t="shared" si="1437"/>
        <v>0</v>
      </c>
      <c r="FR234" s="622">
        <f t="shared" si="1437"/>
        <v>0</v>
      </c>
      <c r="FS234" s="622">
        <f t="shared" si="1437"/>
        <v>0</v>
      </c>
      <c r="FT234" s="622">
        <f t="shared" si="1437"/>
        <v>0</v>
      </c>
      <c r="FU234" s="622">
        <f t="shared" si="1437"/>
        <v>0</v>
      </c>
      <c r="FV234" s="622">
        <f t="shared" si="1437"/>
        <v>0</v>
      </c>
      <c r="FW234" s="622">
        <f t="shared" si="1437"/>
        <v>0</v>
      </c>
      <c r="FX234" s="622">
        <f t="shared" si="1437"/>
        <v>0</v>
      </c>
      <c r="FY234" s="622">
        <f t="shared" si="1437"/>
        <v>0</v>
      </c>
      <c r="FZ234" s="622">
        <f t="shared" si="1437"/>
        <v>0</v>
      </c>
      <c r="GA234" s="622">
        <f t="shared" si="1437"/>
        <v>0</v>
      </c>
      <c r="GB234" s="636">
        <f t="shared" si="1438"/>
        <v>0</v>
      </c>
      <c r="GC234" s="637"/>
      <c r="GD234" s="607">
        <f t="shared" si="1439"/>
        <v>0</v>
      </c>
      <c r="GE234" s="622">
        <f t="shared" si="1439"/>
        <v>0</v>
      </c>
      <c r="GF234" s="622">
        <f t="shared" si="1439"/>
        <v>0</v>
      </c>
      <c r="GG234" s="622">
        <f t="shared" si="1439"/>
        <v>0</v>
      </c>
      <c r="GH234" s="622">
        <f t="shared" si="1439"/>
        <v>0</v>
      </c>
      <c r="GI234" s="622">
        <f t="shared" si="1439"/>
        <v>0</v>
      </c>
      <c r="GJ234" s="622">
        <f t="shared" si="1439"/>
        <v>0</v>
      </c>
      <c r="GK234" s="622">
        <f t="shared" si="1439"/>
        <v>0</v>
      </c>
      <c r="GL234" s="622">
        <f t="shared" si="1439"/>
        <v>0</v>
      </c>
      <c r="GM234" s="622">
        <f t="shared" si="1439"/>
        <v>0</v>
      </c>
      <c r="GN234" s="622">
        <f t="shared" si="1439"/>
        <v>0</v>
      </c>
      <c r="GO234" s="622">
        <f t="shared" si="1439"/>
        <v>0</v>
      </c>
      <c r="GP234" s="636">
        <f t="shared" si="1440"/>
        <v>0</v>
      </c>
      <c r="GQ234" s="637"/>
      <c r="GR234" s="607">
        <f t="shared" si="1441"/>
        <v>0</v>
      </c>
      <c r="GS234" s="622">
        <f t="shared" si="1441"/>
        <v>0</v>
      </c>
      <c r="GT234" s="622">
        <f t="shared" si="1441"/>
        <v>0</v>
      </c>
      <c r="GU234" s="622">
        <f t="shared" si="1441"/>
        <v>0</v>
      </c>
      <c r="GV234" s="622">
        <f t="shared" si="1441"/>
        <v>0</v>
      </c>
      <c r="GW234" s="622">
        <f t="shared" si="1441"/>
        <v>0</v>
      </c>
      <c r="GX234" s="622">
        <f t="shared" si="1441"/>
        <v>0</v>
      </c>
      <c r="GY234" s="622">
        <f t="shared" si="1441"/>
        <v>0</v>
      </c>
      <c r="GZ234" s="622">
        <f t="shared" si="1441"/>
        <v>0</v>
      </c>
      <c r="HA234" s="622">
        <f t="shared" si="1441"/>
        <v>0</v>
      </c>
      <c r="HB234" s="622">
        <f t="shared" si="1441"/>
        <v>0</v>
      </c>
      <c r="HC234" s="622">
        <f t="shared" si="1441"/>
        <v>0</v>
      </c>
      <c r="HD234" s="636">
        <f t="shared" si="1442"/>
        <v>0</v>
      </c>
      <c r="HE234" s="637"/>
      <c r="HF234" s="607">
        <f t="shared" si="1443"/>
        <v>0</v>
      </c>
      <c r="HG234" s="622">
        <f t="shared" si="1443"/>
        <v>0</v>
      </c>
      <c r="HH234" s="622">
        <f t="shared" si="1443"/>
        <v>0</v>
      </c>
      <c r="HI234" s="622">
        <f t="shared" si="1443"/>
        <v>0</v>
      </c>
      <c r="HJ234" s="622">
        <f t="shared" si="1443"/>
        <v>0</v>
      </c>
      <c r="HK234" s="622">
        <f t="shared" si="1443"/>
        <v>0</v>
      </c>
      <c r="HL234" s="622">
        <f t="shared" si="1443"/>
        <v>0</v>
      </c>
      <c r="HM234" s="622">
        <f t="shared" si="1443"/>
        <v>0</v>
      </c>
      <c r="HN234" s="622">
        <f t="shared" si="1443"/>
        <v>0</v>
      </c>
      <c r="HO234" s="622">
        <f t="shared" si="1443"/>
        <v>0</v>
      </c>
      <c r="HP234" s="622">
        <f t="shared" si="1443"/>
        <v>0</v>
      </c>
      <c r="HQ234" s="622">
        <f t="shared" si="1443"/>
        <v>0</v>
      </c>
      <c r="HR234" s="636">
        <f t="shared" si="1444"/>
        <v>0</v>
      </c>
      <c r="HS234" s="637"/>
      <c r="HT234" s="607">
        <f t="shared" si="1445"/>
        <v>0</v>
      </c>
      <c r="HU234" s="622">
        <f t="shared" si="1445"/>
        <v>0</v>
      </c>
      <c r="HV234" s="622">
        <f t="shared" si="1445"/>
        <v>0</v>
      </c>
      <c r="HW234" s="622">
        <f t="shared" si="1445"/>
        <v>0</v>
      </c>
      <c r="HX234" s="622">
        <f t="shared" si="1445"/>
        <v>0</v>
      </c>
      <c r="HY234" s="622">
        <f t="shared" si="1445"/>
        <v>0</v>
      </c>
      <c r="HZ234" s="622">
        <f t="shared" si="1445"/>
        <v>0</v>
      </c>
      <c r="IA234" s="622">
        <f t="shared" si="1445"/>
        <v>0</v>
      </c>
      <c r="IB234" s="622">
        <f t="shared" si="1445"/>
        <v>0</v>
      </c>
      <c r="IC234" s="622">
        <f t="shared" si="1445"/>
        <v>0</v>
      </c>
      <c r="ID234" s="622">
        <f t="shared" si="1445"/>
        <v>0</v>
      </c>
      <c r="IE234" s="622">
        <f t="shared" si="1445"/>
        <v>0</v>
      </c>
      <c r="IF234" s="636">
        <f t="shared" si="1446"/>
        <v>0</v>
      </c>
      <c r="IG234" s="637"/>
      <c r="IH234" s="607">
        <f t="shared" si="1447"/>
        <v>0</v>
      </c>
      <c r="II234" s="622">
        <f t="shared" si="1447"/>
        <v>0</v>
      </c>
      <c r="IJ234" s="622">
        <f t="shared" si="1447"/>
        <v>0</v>
      </c>
      <c r="IK234" s="622">
        <f t="shared" si="1447"/>
        <v>0</v>
      </c>
      <c r="IL234" s="622">
        <f t="shared" si="1447"/>
        <v>0</v>
      </c>
      <c r="IM234" s="622">
        <f t="shared" si="1447"/>
        <v>0</v>
      </c>
      <c r="IN234" s="622">
        <f t="shared" si="1447"/>
        <v>0</v>
      </c>
      <c r="IO234" s="622">
        <f t="shared" si="1447"/>
        <v>0</v>
      </c>
      <c r="IP234" s="622">
        <f t="shared" si="1447"/>
        <v>0</v>
      </c>
      <c r="IQ234" s="622">
        <f t="shared" si="1447"/>
        <v>0</v>
      </c>
      <c r="IR234" s="622">
        <f t="shared" si="1447"/>
        <v>0</v>
      </c>
      <c r="IS234" s="622">
        <f t="shared" si="1447"/>
        <v>0</v>
      </c>
      <c r="IT234" s="636">
        <f t="shared" si="1448"/>
        <v>0</v>
      </c>
      <c r="IU234" s="637"/>
      <c r="IV234" s="607">
        <f t="shared" si="1449"/>
        <v>0</v>
      </c>
      <c r="IW234" s="622">
        <f t="shared" si="1449"/>
        <v>0</v>
      </c>
      <c r="IX234" s="622">
        <f t="shared" si="1449"/>
        <v>0</v>
      </c>
      <c r="IY234" s="622">
        <f t="shared" si="1449"/>
        <v>0</v>
      </c>
      <c r="IZ234" s="622">
        <f t="shared" si="1449"/>
        <v>0</v>
      </c>
      <c r="JA234" s="622">
        <f t="shared" si="1449"/>
        <v>0</v>
      </c>
      <c r="JB234" s="622">
        <f t="shared" si="1449"/>
        <v>0</v>
      </c>
      <c r="JC234" s="622">
        <f t="shared" si="1449"/>
        <v>0</v>
      </c>
      <c r="JD234" s="622">
        <f t="shared" si="1449"/>
        <v>0</v>
      </c>
      <c r="JE234" s="622">
        <f t="shared" si="1449"/>
        <v>0</v>
      </c>
      <c r="JF234" s="622">
        <f t="shared" si="1449"/>
        <v>0</v>
      </c>
      <c r="JG234" s="622">
        <f t="shared" si="1449"/>
        <v>0</v>
      </c>
      <c r="JH234" s="636">
        <f t="shared" si="1450"/>
        <v>0</v>
      </c>
      <c r="JI234" s="637"/>
      <c r="JJ234" s="607">
        <f t="shared" si="1451"/>
        <v>0</v>
      </c>
      <c r="JK234" s="622">
        <f t="shared" si="1451"/>
        <v>0</v>
      </c>
      <c r="JL234" s="622">
        <f t="shared" si="1451"/>
        <v>0</v>
      </c>
      <c r="JM234" s="622">
        <f t="shared" si="1451"/>
        <v>0</v>
      </c>
      <c r="JN234" s="622">
        <f t="shared" si="1451"/>
        <v>0</v>
      </c>
      <c r="JO234" s="622">
        <f t="shared" si="1451"/>
        <v>0</v>
      </c>
      <c r="JP234" s="622">
        <f t="shared" si="1451"/>
        <v>0</v>
      </c>
      <c r="JQ234" s="622">
        <f t="shared" si="1451"/>
        <v>0</v>
      </c>
      <c r="JR234" s="622">
        <f t="shared" si="1451"/>
        <v>0</v>
      </c>
      <c r="JS234" s="622">
        <f t="shared" si="1451"/>
        <v>0</v>
      </c>
      <c r="JT234" s="622">
        <f t="shared" si="1451"/>
        <v>0</v>
      </c>
      <c r="JU234" s="622">
        <f t="shared" si="1451"/>
        <v>0</v>
      </c>
      <c r="JV234" s="636">
        <f t="shared" si="1452"/>
        <v>0</v>
      </c>
      <c r="JW234" s="637"/>
      <c r="JX234" s="607">
        <f t="shared" si="1453"/>
        <v>0</v>
      </c>
      <c r="JY234" s="622">
        <f t="shared" si="1453"/>
        <v>0</v>
      </c>
      <c r="JZ234" s="622">
        <f t="shared" si="1453"/>
        <v>0</v>
      </c>
      <c r="KA234" s="622">
        <f t="shared" si="1453"/>
        <v>0</v>
      </c>
      <c r="KB234" s="622">
        <f t="shared" si="1453"/>
        <v>0</v>
      </c>
      <c r="KC234" s="622">
        <f t="shared" si="1453"/>
        <v>0</v>
      </c>
      <c r="KD234" s="622">
        <f t="shared" si="1453"/>
        <v>0</v>
      </c>
      <c r="KE234" s="622">
        <f t="shared" si="1453"/>
        <v>0</v>
      </c>
      <c r="KF234" s="622">
        <f t="shared" si="1453"/>
        <v>0</v>
      </c>
      <c r="KG234" s="622">
        <f t="shared" si="1453"/>
        <v>0</v>
      </c>
      <c r="KH234" s="622">
        <f t="shared" si="1453"/>
        <v>0</v>
      </c>
      <c r="KI234" s="622">
        <f t="shared" si="1453"/>
        <v>0</v>
      </c>
      <c r="KJ234" s="636">
        <f t="shared" si="1454"/>
        <v>0</v>
      </c>
      <c r="KK234" s="637"/>
      <c r="KL234" s="607">
        <f t="shared" si="1455"/>
        <v>0</v>
      </c>
      <c r="KM234" s="622">
        <f t="shared" si="1455"/>
        <v>0</v>
      </c>
      <c r="KN234" s="622">
        <f t="shared" si="1455"/>
        <v>0</v>
      </c>
      <c r="KO234" s="622">
        <f t="shared" si="1455"/>
        <v>0</v>
      </c>
      <c r="KP234" s="622">
        <f t="shared" si="1455"/>
        <v>0</v>
      </c>
      <c r="KQ234" s="622">
        <f t="shared" si="1455"/>
        <v>0</v>
      </c>
      <c r="KR234" s="622">
        <f t="shared" si="1455"/>
        <v>0</v>
      </c>
      <c r="KS234" s="622">
        <f t="shared" si="1455"/>
        <v>0</v>
      </c>
      <c r="KT234" s="622">
        <f t="shared" si="1455"/>
        <v>0</v>
      </c>
      <c r="KU234" s="622">
        <f t="shared" si="1455"/>
        <v>0</v>
      </c>
      <c r="KV234" s="622">
        <f t="shared" si="1455"/>
        <v>0</v>
      </c>
      <c r="KW234" s="622">
        <f t="shared" si="1455"/>
        <v>0</v>
      </c>
      <c r="KX234" s="636">
        <f t="shared" si="1456"/>
        <v>0</v>
      </c>
      <c r="KY234" s="637"/>
      <c r="KZ234" s="607">
        <f t="shared" si="1457"/>
        <v>0</v>
      </c>
      <c r="LA234" s="622">
        <f t="shared" si="1457"/>
        <v>0</v>
      </c>
      <c r="LB234" s="622">
        <f t="shared" si="1457"/>
        <v>0</v>
      </c>
      <c r="LC234" s="622">
        <f t="shared" si="1457"/>
        <v>0</v>
      </c>
      <c r="LD234" s="622">
        <f t="shared" si="1457"/>
        <v>0</v>
      </c>
      <c r="LE234" s="622">
        <f t="shared" si="1457"/>
        <v>0</v>
      </c>
      <c r="LF234" s="622">
        <f t="shared" si="1457"/>
        <v>0</v>
      </c>
      <c r="LG234" s="622">
        <f t="shared" si="1457"/>
        <v>0</v>
      </c>
      <c r="LH234" s="622">
        <f t="shared" si="1457"/>
        <v>0</v>
      </c>
      <c r="LI234" s="622">
        <f t="shared" si="1457"/>
        <v>0</v>
      </c>
      <c r="LJ234" s="622">
        <f t="shared" si="1457"/>
        <v>0</v>
      </c>
      <c r="LK234" s="622">
        <f t="shared" si="1457"/>
        <v>0</v>
      </c>
      <c r="LL234" s="636">
        <f t="shared" si="1458"/>
        <v>0</v>
      </c>
      <c r="LM234" s="637"/>
      <c r="LN234" s="607">
        <f t="shared" si="1459"/>
        <v>0</v>
      </c>
      <c r="LO234" s="622">
        <f t="shared" si="1459"/>
        <v>0</v>
      </c>
      <c r="LP234" s="622">
        <f t="shared" si="1459"/>
        <v>0</v>
      </c>
      <c r="LQ234" s="622">
        <f t="shared" si="1459"/>
        <v>0</v>
      </c>
      <c r="LR234" s="622">
        <f t="shared" si="1459"/>
        <v>0</v>
      </c>
      <c r="LS234" s="622">
        <f t="shared" si="1459"/>
        <v>0</v>
      </c>
      <c r="LT234" s="622">
        <f t="shared" si="1459"/>
        <v>0</v>
      </c>
      <c r="LU234" s="622">
        <f t="shared" si="1459"/>
        <v>0</v>
      </c>
      <c r="LV234" s="622">
        <f t="shared" si="1459"/>
        <v>0</v>
      </c>
      <c r="LW234" s="622">
        <f t="shared" si="1459"/>
        <v>0</v>
      </c>
      <c r="LX234" s="622">
        <f t="shared" si="1459"/>
        <v>0</v>
      </c>
      <c r="LY234" s="622">
        <f t="shared" si="1459"/>
        <v>0</v>
      </c>
      <c r="LZ234" s="636">
        <f t="shared" si="1460"/>
        <v>0</v>
      </c>
      <c r="MA234" s="637"/>
      <c r="MB234" s="607">
        <f t="shared" si="1461"/>
        <v>0</v>
      </c>
      <c r="MC234" s="622">
        <f t="shared" si="1461"/>
        <v>0</v>
      </c>
      <c r="MD234" s="622">
        <f t="shared" si="1461"/>
        <v>0</v>
      </c>
      <c r="ME234" s="622">
        <f t="shared" si="1461"/>
        <v>0</v>
      </c>
      <c r="MF234" s="622">
        <f t="shared" si="1461"/>
        <v>0</v>
      </c>
      <c r="MG234" s="622">
        <f t="shared" si="1461"/>
        <v>0</v>
      </c>
      <c r="MH234" s="622">
        <f t="shared" si="1461"/>
        <v>0</v>
      </c>
      <c r="MI234" s="622">
        <f t="shared" si="1461"/>
        <v>0</v>
      </c>
      <c r="MJ234" s="622">
        <f t="shared" si="1461"/>
        <v>0</v>
      </c>
      <c r="MK234" s="622">
        <f t="shared" si="1461"/>
        <v>0</v>
      </c>
      <c r="ML234" s="622">
        <f t="shared" si="1461"/>
        <v>0</v>
      </c>
      <c r="MM234" s="622">
        <f t="shared" si="1461"/>
        <v>0</v>
      </c>
      <c r="MN234" s="636">
        <f t="shared" si="1462"/>
        <v>0</v>
      </c>
      <c r="MO234" s="637"/>
      <c r="MP234" s="607">
        <f t="shared" si="1463"/>
        <v>0</v>
      </c>
      <c r="MQ234" s="622">
        <f t="shared" si="1463"/>
        <v>0</v>
      </c>
      <c r="MR234" s="622">
        <f t="shared" si="1463"/>
        <v>0</v>
      </c>
      <c r="MS234" s="622">
        <f t="shared" si="1463"/>
        <v>0</v>
      </c>
      <c r="MT234" s="622">
        <f t="shared" si="1463"/>
        <v>0</v>
      </c>
      <c r="MU234" s="622">
        <f t="shared" si="1463"/>
        <v>0</v>
      </c>
      <c r="MV234" s="622">
        <f t="shared" si="1463"/>
        <v>0</v>
      </c>
      <c r="MW234" s="622">
        <f t="shared" si="1463"/>
        <v>0</v>
      </c>
      <c r="MX234" s="622">
        <f t="shared" si="1463"/>
        <v>0</v>
      </c>
      <c r="MY234" s="622">
        <f t="shared" si="1463"/>
        <v>0</v>
      </c>
      <c r="MZ234" s="622">
        <f t="shared" si="1463"/>
        <v>0</v>
      </c>
      <c r="NA234" s="622">
        <f t="shared" si="1463"/>
        <v>0</v>
      </c>
      <c r="NB234" s="636">
        <f t="shared" si="1464"/>
        <v>0</v>
      </c>
      <c r="NC234" s="637"/>
      <c r="ND234" s="607">
        <f t="shared" si="1465"/>
        <v>0</v>
      </c>
      <c r="NE234" s="622">
        <f t="shared" si="1465"/>
        <v>0</v>
      </c>
      <c r="NF234" s="622">
        <f t="shared" si="1465"/>
        <v>0</v>
      </c>
      <c r="NG234" s="622">
        <f t="shared" si="1465"/>
        <v>0</v>
      </c>
      <c r="NH234" s="622">
        <f t="shared" si="1465"/>
        <v>0</v>
      </c>
      <c r="NI234" s="622">
        <f t="shared" si="1465"/>
        <v>0</v>
      </c>
      <c r="NJ234" s="622">
        <f t="shared" si="1465"/>
        <v>0</v>
      </c>
      <c r="NK234" s="622">
        <f t="shared" si="1465"/>
        <v>0</v>
      </c>
      <c r="NL234" s="622">
        <f t="shared" si="1465"/>
        <v>0</v>
      </c>
      <c r="NM234" s="622">
        <f t="shared" si="1465"/>
        <v>0</v>
      </c>
      <c r="NN234" s="622">
        <f t="shared" si="1465"/>
        <v>0</v>
      </c>
      <c r="NO234" s="622">
        <f t="shared" si="1465"/>
        <v>0</v>
      </c>
      <c r="NP234" s="636">
        <f t="shared" si="1466"/>
        <v>0</v>
      </c>
      <c r="NQ234" s="637"/>
      <c r="NR234" s="607">
        <f t="shared" si="1467"/>
        <v>0</v>
      </c>
      <c r="NS234" s="622">
        <f t="shared" si="1467"/>
        <v>0</v>
      </c>
      <c r="NT234" s="622">
        <f t="shared" si="1467"/>
        <v>0</v>
      </c>
      <c r="NU234" s="622">
        <f t="shared" si="1467"/>
        <v>0</v>
      </c>
      <c r="NV234" s="622">
        <f t="shared" si="1467"/>
        <v>0</v>
      </c>
      <c r="NW234" s="622">
        <f t="shared" si="1467"/>
        <v>0</v>
      </c>
      <c r="NX234" s="622">
        <f t="shared" si="1467"/>
        <v>0</v>
      </c>
      <c r="NY234" s="622">
        <f t="shared" si="1467"/>
        <v>0</v>
      </c>
      <c r="NZ234" s="622">
        <f t="shared" si="1467"/>
        <v>0</v>
      </c>
      <c r="OA234" s="622">
        <f t="shared" si="1467"/>
        <v>0</v>
      </c>
      <c r="OB234" s="622">
        <f t="shared" si="1467"/>
        <v>0</v>
      </c>
      <c r="OC234" s="622">
        <f t="shared" si="1467"/>
        <v>0</v>
      </c>
      <c r="OD234" s="636">
        <f t="shared" si="1468"/>
        <v>0</v>
      </c>
      <c r="OE234" s="637"/>
      <c r="OF234" s="607">
        <f t="shared" si="1469"/>
        <v>0</v>
      </c>
      <c r="OG234" s="622">
        <f t="shared" si="1469"/>
        <v>0</v>
      </c>
      <c r="OH234" s="622">
        <f t="shared" si="1469"/>
        <v>0</v>
      </c>
      <c r="OI234" s="622">
        <f t="shared" si="1469"/>
        <v>0</v>
      </c>
      <c r="OJ234" s="622">
        <f t="shared" si="1469"/>
        <v>0</v>
      </c>
      <c r="OK234" s="622">
        <f t="shared" si="1469"/>
        <v>0</v>
      </c>
      <c r="OL234" s="622">
        <f t="shared" si="1469"/>
        <v>0</v>
      </c>
      <c r="OM234" s="622">
        <f t="shared" si="1469"/>
        <v>0</v>
      </c>
      <c r="ON234" s="622">
        <f t="shared" si="1469"/>
        <v>0</v>
      </c>
      <c r="OO234" s="622">
        <f t="shared" si="1469"/>
        <v>0</v>
      </c>
      <c r="OP234" s="622">
        <f t="shared" si="1469"/>
        <v>0</v>
      </c>
      <c r="OQ234" s="622">
        <f t="shared" si="1469"/>
        <v>0</v>
      </c>
      <c r="OR234" s="636">
        <f t="shared" si="1470"/>
        <v>0</v>
      </c>
      <c r="OS234" s="637"/>
      <c r="OT234" s="607">
        <f t="shared" si="1471"/>
        <v>0</v>
      </c>
      <c r="OU234" s="622">
        <f t="shared" si="1471"/>
        <v>0</v>
      </c>
      <c r="OV234" s="622">
        <f t="shared" si="1471"/>
        <v>0</v>
      </c>
      <c r="OW234" s="622">
        <f t="shared" si="1471"/>
        <v>0</v>
      </c>
      <c r="OX234" s="622">
        <f t="shared" si="1471"/>
        <v>0</v>
      </c>
      <c r="OY234" s="622">
        <f t="shared" si="1471"/>
        <v>0</v>
      </c>
      <c r="OZ234" s="622">
        <f t="shared" si="1471"/>
        <v>0</v>
      </c>
      <c r="PA234" s="622">
        <f t="shared" si="1471"/>
        <v>0</v>
      </c>
      <c r="PB234" s="622">
        <f t="shared" si="1471"/>
        <v>0</v>
      </c>
      <c r="PC234" s="622">
        <f t="shared" si="1471"/>
        <v>0</v>
      </c>
      <c r="PD234" s="622">
        <f t="shared" si="1471"/>
        <v>0</v>
      </c>
      <c r="PE234" s="622">
        <f t="shared" si="1471"/>
        <v>0</v>
      </c>
      <c r="PF234" s="636">
        <f t="shared" si="1472"/>
        <v>0</v>
      </c>
      <c r="PG234" s="637"/>
      <c r="PH234" s="607">
        <f t="shared" si="1473"/>
        <v>0</v>
      </c>
      <c r="PI234" s="622">
        <f t="shared" si="1473"/>
        <v>0</v>
      </c>
      <c r="PJ234" s="622">
        <f t="shared" si="1473"/>
        <v>0</v>
      </c>
      <c r="PK234" s="622">
        <f t="shared" si="1473"/>
        <v>0</v>
      </c>
      <c r="PL234" s="622">
        <f t="shared" si="1473"/>
        <v>0</v>
      </c>
      <c r="PM234" s="622">
        <f t="shared" si="1473"/>
        <v>0</v>
      </c>
      <c r="PN234" s="622">
        <f t="shared" si="1473"/>
        <v>0</v>
      </c>
      <c r="PO234" s="622">
        <f t="shared" si="1473"/>
        <v>0</v>
      </c>
      <c r="PP234" s="622">
        <f t="shared" si="1473"/>
        <v>0</v>
      </c>
      <c r="PQ234" s="622">
        <f t="shared" si="1473"/>
        <v>0</v>
      </c>
      <c r="PR234" s="622">
        <f t="shared" si="1473"/>
        <v>0</v>
      </c>
      <c r="PS234" s="622">
        <f t="shared" si="1473"/>
        <v>0</v>
      </c>
      <c r="PT234" s="636">
        <f t="shared" si="1474"/>
        <v>0</v>
      </c>
      <c r="PU234" s="637"/>
      <c r="PV234" s="607">
        <f t="shared" si="1475"/>
        <v>0</v>
      </c>
      <c r="PW234" s="622">
        <f t="shared" si="1475"/>
        <v>0</v>
      </c>
      <c r="PX234" s="622">
        <f t="shared" si="1475"/>
        <v>0</v>
      </c>
      <c r="PY234" s="622">
        <f t="shared" si="1475"/>
        <v>0</v>
      </c>
      <c r="PZ234" s="622">
        <f t="shared" si="1475"/>
        <v>0</v>
      </c>
      <c r="QA234" s="622">
        <f t="shared" si="1475"/>
        <v>0</v>
      </c>
      <c r="QB234" s="622">
        <f t="shared" si="1475"/>
        <v>0</v>
      </c>
      <c r="QC234" s="622">
        <f t="shared" si="1475"/>
        <v>0</v>
      </c>
      <c r="QD234" s="622">
        <f t="shared" si="1475"/>
        <v>0</v>
      </c>
      <c r="QE234" s="622">
        <f t="shared" si="1475"/>
        <v>0</v>
      </c>
      <c r="QF234" s="622">
        <f t="shared" si="1475"/>
        <v>0</v>
      </c>
      <c r="QG234" s="622">
        <f t="shared" si="1475"/>
        <v>0</v>
      </c>
      <c r="QH234" s="636">
        <f t="shared" si="1476"/>
        <v>0</v>
      </c>
      <c r="QI234" s="637"/>
      <c r="QJ234" s="607">
        <f t="shared" si="1477"/>
        <v>0</v>
      </c>
      <c r="QK234" s="622">
        <f t="shared" si="1477"/>
        <v>0</v>
      </c>
      <c r="QL234" s="622">
        <f t="shared" si="1477"/>
        <v>0</v>
      </c>
      <c r="QM234" s="622">
        <f t="shared" si="1477"/>
        <v>0</v>
      </c>
      <c r="QN234" s="622">
        <f t="shared" si="1477"/>
        <v>0</v>
      </c>
      <c r="QO234" s="622">
        <f t="shared" si="1477"/>
        <v>0</v>
      </c>
      <c r="QP234" s="622">
        <f t="shared" si="1477"/>
        <v>0</v>
      </c>
      <c r="QQ234" s="622">
        <f t="shared" si="1477"/>
        <v>0</v>
      </c>
      <c r="QR234" s="622">
        <f t="shared" si="1477"/>
        <v>0</v>
      </c>
      <c r="QS234" s="622">
        <f t="shared" si="1477"/>
        <v>0</v>
      </c>
      <c r="QT234" s="622">
        <f t="shared" si="1477"/>
        <v>0</v>
      </c>
      <c r="QU234" s="622">
        <f t="shared" si="1477"/>
        <v>0</v>
      </c>
      <c r="QV234" s="636">
        <f t="shared" si="1478"/>
        <v>0</v>
      </c>
      <c r="QW234" s="637"/>
      <c r="QX234" s="610">
        <f t="shared" si="1479"/>
        <v>0</v>
      </c>
      <c r="QY234" s="610">
        <f t="shared" si="1480"/>
        <v>0</v>
      </c>
      <c r="QZ234" s="610">
        <f t="shared" si="1480"/>
        <v>0</v>
      </c>
      <c r="RA234" s="610">
        <f t="shared" si="1480"/>
        <v>0</v>
      </c>
      <c r="RB234" s="610">
        <f t="shared" si="1480"/>
        <v>0</v>
      </c>
      <c r="RC234" s="610">
        <f t="shared" si="1480"/>
        <v>0</v>
      </c>
      <c r="RD234" s="610">
        <f t="shared" si="1480"/>
        <v>0</v>
      </c>
      <c r="RE234" s="610">
        <f t="shared" si="1480"/>
        <v>0</v>
      </c>
      <c r="RF234" s="610">
        <f t="shared" si="1480"/>
        <v>0</v>
      </c>
      <c r="RG234" s="610">
        <f t="shared" si="1480"/>
        <v>0</v>
      </c>
      <c r="RH234" s="610">
        <f t="shared" si="1480"/>
        <v>0</v>
      </c>
      <c r="RI234" s="610">
        <f t="shared" si="1480"/>
        <v>0</v>
      </c>
      <c r="RJ234" s="610">
        <f t="shared" si="1482"/>
        <v>0</v>
      </c>
    </row>
    <row r="235" spans="1:478" x14ac:dyDescent="0.25">
      <c r="A235" s="589" t="s">
        <v>971</v>
      </c>
      <c r="B235" s="390" t="s">
        <v>137</v>
      </c>
      <c r="C235" s="413"/>
      <c r="D235" s="607">
        <f t="shared" si="1413"/>
        <v>0</v>
      </c>
      <c r="E235" s="622">
        <f t="shared" si="1413"/>
        <v>0</v>
      </c>
      <c r="F235" s="622">
        <f t="shared" si="1413"/>
        <v>0</v>
      </c>
      <c r="G235" s="622">
        <f t="shared" si="1413"/>
        <v>0</v>
      </c>
      <c r="H235" s="622">
        <f t="shared" si="1413"/>
        <v>0</v>
      </c>
      <c r="I235" s="622">
        <f t="shared" si="1413"/>
        <v>0</v>
      </c>
      <c r="J235" s="622">
        <f t="shared" si="1413"/>
        <v>0</v>
      </c>
      <c r="K235" s="622">
        <f t="shared" si="1413"/>
        <v>0</v>
      </c>
      <c r="L235" s="622">
        <f t="shared" si="1413"/>
        <v>0</v>
      </c>
      <c r="M235" s="622">
        <f t="shared" si="1413"/>
        <v>0</v>
      </c>
      <c r="N235" s="622">
        <f t="shared" si="1413"/>
        <v>0</v>
      </c>
      <c r="O235" s="622">
        <f t="shared" si="1413"/>
        <v>0</v>
      </c>
      <c r="P235" s="636">
        <f t="shared" si="1414"/>
        <v>0</v>
      </c>
      <c r="Q235" s="637"/>
      <c r="R235" s="607">
        <f t="shared" si="1415"/>
        <v>0</v>
      </c>
      <c r="S235" s="622">
        <f t="shared" si="1415"/>
        <v>0</v>
      </c>
      <c r="T235" s="622">
        <f t="shared" si="1415"/>
        <v>0</v>
      </c>
      <c r="U235" s="622">
        <f t="shared" si="1415"/>
        <v>0</v>
      </c>
      <c r="V235" s="622">
        <f t="shared" si="1415"/>
        <v>0</v>
      </c>
      <c r="W235" s="622">
        <f t="shared" si="1415"/>
        <v>0</v>
      </c>
      <c r="X235" s="622">
        <f t="shared" si="1415"/>
        <v>0</v>
      </c>
      <c r="Y235" s="622">
        <f t="shared" si="1415"/>
        <v>0</v>
      </c>
      <c r="Z235" s="622">
        <f t="shared" si="1415"/>
        <v>0</v>
      </c>
      <c r="AA235" s="622">
        <f t="shared" si="1415"/>
        <v>0</v>
      </c>
      <c r="AB235" s="622">
        <f t="shared" si="1415"/>
        <v>0</v>
      </c>
      <c r="AC235" s="622">
        <f t="shared" si="1415"/>
        <v>0</v>
      </c>
      <c r="AD235" s="636">
        <f t="shared" si="1416"/>
        <v>0</v>
      </c>
      <c r="AE235" s="637"/>
      <c r="AF235" s="607">
        <f t="shared" si="1417"/>
        <v>0</v>
      </c>
      <c r="AG235" s="622">
        <f t="shared" si="1417"/>
        <v>0</v>
      </c>
      <c r="AH235" s="622">
        <f t="shared" si="1417"/>
        <v>0</v>
      </c>
      <c r="AI235" s="622">
        <f t="shared" si="1417"/>
        <v>0</v>
      </c>
      <c r="AJ235" s="622">
        <f t="shared" si="1417"/>
        <v>0</v>
      </c>
      <c r="AK235" s="622">
        <f t="shared" si="1417"/>
        <v>0</v>
      </c>
      <c r="AL235" s="622">
        <f t="shared" si="1417"/>
        <v>0</v>
      </c>
      <c r="AM235" s="622">
        <f t="shared" si="1417"/>
        <v>0</v>
      </c>
      <c r="AN235" s="622">
        <f t="shared" si="1417"/>
        <v>0</v>
      </c>
      <c r="AO235" s="622">
        <f t="shared" si="1417"/>
        <v>0</v>
      </c>
      <c r="AP235" s="622">
        <f t="shared" si="1417"/>
        <v>0</v>
      </c>
      <c r="AQ235" s="622">
        <f t="shared" si="1417"/>
        <v>0</v>
      </c>
      <c r="AR235" s="636">
        <f t="shared" si="1418"/>
        <v>0</v>
      </c>
      <c r="AS235" s="611"/>
      <c r="AT235" s="607">
        <f t="shared" si="1419"/>
        <v>0</v>
      </c>
      <c r="AU235" s="622">
        <f t="shared" si="1419"/>
        <v>0</v>
      </c>
      <c r="AV235" s="622">
        <f t="shared" si="1419"/>
        <v>0</v>
      </c>
      <c r="AW235" s="622">
        <f t="shared" si="1419"/>
        <v>0</v>
      </c>
      <c r="AX235" s="622">
        <f t="shared" si="1419"/>
        <v>0</v>
      </c>
      <c r="AY235" s="622">
        <f t="shared" si="1419"/>
        <v>0</v>
      </c>
      <c r="AZ235" s="622">
        <f t="shared" si="1419"/>
        <v>0</v>
      </c>
      <c r="BA235" s="622">
        <f t="shared" si="1419"/>
        <v>0</v>
      </c>
      <c r="BB235" s="622">
        <f t="shared" si="1419"/>
        <v>0</v>
      </c>
      <c r="BC235" s="622">
        <f t="shared" si="1419"/>
        <v>0</v>
      </c>
      <c r="BD235" s="622">
        <f t="shared" si="1419"/>
        <v>0</v>
      </c>
      <c r="BE235" s="622">
        <f t="shared" si="1419"/>
        <v>0</v>
      </c>
      <c r="BF235" s="636">
        <f t="shared" si="1420"/>
        <v>0</v>
      </c>
      <c r="BG235" s="611"/>
      <c r="BH235" s="607">
        <f t="shared" si="1421"/>
        <v>0</v>
      </c>
      <c r="BI235" s="622">
        <f t="shared" si="1421"/>
        <v>0</v>
      </c>
      <c r="BJ235" s="622">
        <f t="shared" si="1421"/>
        <v>0</v>
      </c>
      <c r="BK235" s="622">
        <f t="shared" si="1421"/>
        <v>0</v>
      </c>
      <c r="BL235" s="622">
        <f t="shared" si="1421"/>
        <v>0</v>
      </c>
      <c r="BM235" s="622">
        <f t="shared" si="1421"/>
        <v>0</v>
      </c>
      <c r="BN235" s="622">
        <f t="shared" si="1421"/>
        <v>0</v>
      </c>
      <c r="BO235" s="622">
        <f t="shared" si="1421"/>
        <v>0</v>
      </c>
      <c r="BP235" s="622">
        <f t="shared" si="1421"/>
        <v>0</v>
      </c>
      <c r="BQ235" s="622">
        <f t="shared" si="1421"/>
        <v>0</v>
      </c>
      <c r="BR235" s="622">
        <f t="shared" si="1421"/>
        <v>0</v>
      </c>
      <c r="BS235" s="622">
        <f t="shared" si="1421"/>
        <v>0</v>
      </c>
      <c r="BT235" s="636">
        <f t="shared" si="1422"/>
        <v>0</v>
      </c>
      <c r="BU235" s="621"/>
      <c r="BV235" s="607">
        <f t="shared" si="1423"/>
        <v>0</v>
      </c>
      <c r="BW235" s="622">
        <f t="shared" si="1423"/>
        <v>0</v>
      </c>
      <c r="BX235" s="622">
        <f t="shared" si="1423"/>
        <v>0</v>
      </c>
      <c r="BY235" s="622">
        <f t="shared" si="1423"/>
        <v>0</v>
      </c>
      <c r="BZ235" s="622">
        <f t="shared" si="1423"/>
        <v>0</v>
      </c>
      <c r="CA235" s="622">
        <f t="shared" si="1423"/>
        <v>0</v>
      </c>
      <c r="CB235" s="622">
        <f t="shared" si="1423"/>
        <v>0</v>
      </c>
      <c r="CC235" s="622">
        <f t="shared" si="1423"/>
        <v>0</v>
      </c>
      <c r="CD235" s="622">
        <f t="shared" si="1423"/>
        <v>0</v>
      </c>
      <c r="CE235" s="622">
        <f t="shared" si="1423"/>
        <v>0</v>
      </c>
      <c r="CF235" s="622">
        <f t="shared" si="1423"/>
        <v>0</v>
      </c>
      <c r="CG235" s="622">
        <f t="shared" si="1423"/>
        <v>0</v>
      </c>
      <c r="CH235" s="636">
        <f t="shared" si="1424"/>
        <v>0</v>
      </c>
      <c r="CI235" s="637"/>
      <c r="CJ235" s="607">
        <f t="shared" si="1425"/>
        <v>0</v>
      </c>
      <c r="CK235" s="622">
        <f t="shared" si="1425"/>
        <v>0</v>
      </c>
      <c r="CL235" s="622">
        <f t="shared" si="1425"/>
        <v>0</v>
      </c>
      <c r="CM235" s="622">
        <f t="shared" si="1425"/>
        <v>0</v>
      </c>
      <c r="CN235" s="622">
        <f t="shared" si="1425"/>
        <v>0</v>
      </c>
      <c r="CO235" s="622">
        <f t="shared" si="1425"/>
        <v>0</v>
      </c>
      <c r="CP235" s="622">
        <f t="shared" si="1425"/>
        <v>0</v>
      </c>
      <c r="CQ235" s="622">
        <f t="shared" si="1425"/>
        <v>0</v>
      </c>
      <c r="CR235" s="622">
        <f t="shared" si="1425"/>
        <v>0</v>
      </c>
      <c r="CS235" s="622">
        <f t="shared" si="1425"/>
        <v>0</v>
      </c>
      <c r="CT235" s="622">
        <f t="shared" si="1425"/>
        <v>0</v>
      </c>
      <c r="CU235" s="622">
        <f t="shared" si="1425"/>
        <v>0</v>
      </c>
      <c r="CV235" s="636">
        <f t="shared" si="1426"/>
        <v>0</v>
      </c>
      <c r="CW235" s="611"/>
      <c r="CX235" s="607">
        <f t="shared" si="1427"/>
        <v>0</v>
      </c>
      <c r="CY235" s="622">
        <f t="shared" si="1427"/>
        <v>0</v>
      </c>
      <c r="CZ235" s="622">
        <f t="shared" si="1427"/>
        <v>0</v>
      </c>
      <c r="DA235" s="622">
        <f t="shared" si="1427"/>
        <v>0</v>
      </c>
      <c r="DB235" s="622">
        <f t="shared" si="1427"/>
        <v>0</v>
      </c>
      <c r="DC235" s="622">
        <f t="shared" si="1427"/>
        <v>0</v>
      </c>
      <c r="DD235" s="622">
        <f t="shared" si="1427"/>
        <v>0</v>
      </c>
      <c r="DE235" s="622">
        <f t="shared" si="1427"/>
        <v>0</v>
      </c>
      <c r="DF235" s="622">
        <f t="shared" si="1427"/>
        <v>0</v>
      </c>
      <c r="DG235" s="622">
        <f t="shared" si="1427"/>
        <v>0</v>
      </c>
      <c r="DH235" s="622">
        <f t="shared" si="1427"/>
        <v>0</v>
      </c>
      <c r="DI235" s="622">
        <f t="shared" si="1427"/>
        <v>0</v>
      </c>
      <c r="DJ235" s="636">
        <f t="shared" si="1428"/>
        <v>0</v>
      </c>
      <c r="DK235" s="637"/>
      <c r="DL235" s="607">
        <f t="shared" si="1429"/>
        <v>0</v>
      </c>
      <c r="DM235" s="622">
        <f t="shared" si="1429"/>
        <v>0</v>
      </c>
      <c r="DN235" s="622">
        <f t="shared" si="1429"/>
        <v>0</v>
      </c>
      <c r="DO235" s="622">
        <f t="shared" si="1429"/>
        <v>0</v>
      </c>
      <c r="DP235" s="622">
        <f t="shared" si="1429"/>
        <v>0</v>
      </c>
      <c r="DQ235" s="622">
        <f t="shared" si="1429"/>
        <v>0</v>
      </c>
      <c r="DR235" s="622">
        <f t="shared" si="1429"/>
        <v>0</v>
      </c>
      <c r="DS235" s="622">
        <f t="shared" si="1429"/>
        <v>0</v>
      </c>
      <c r="DT235" s="622">
        <f t="shared" si="1429"/>
        <v>0</v>
      </c>
      <c r="DU235" s="622">
        <f t="shared" si="1429"/>
        <v>0</v>
      </c>
      <c r="DV235" s="622">
        <f t="shared" si="1429"/>
        <v>0</v>
      </c>
      <c r="DW235" s="622">
        <f t="shared" si="1429"/>
        <v>0</v>
      </c>
      <c r="DX235" s="636">
        <f t="shared" si="1430"/>
        <v>0</v>
      </c>
      <c r="DY235" s="637"/>
      <c r="DZ235" s="607">
        <f t="shared" si="1431"/>
        <v>0</v>
      </c>
      <c r="EA235" s="622">
        <f t="shared" si="1431"/>
        <v>0</v>
      </c>
      <c r="EB235" s="622">
        <f t="shared" si="1431"/>
        <v>0</v>
      </c>
      <c r="EC235" s="622">
        <f t="shared" si="1431"/>
        <v>0</v>
      </c>
      <c r="ED235" s="622">
        <f t="shared" si="1431"/>
        <v>0</v>
      </c>
      <c r="EE235" s="622">
        <f t="shared" si="1431"/>
        <v>0</v>
      </c>
      <c r="EF235" s="622">
        <f t="shared" si="1431"/>
        <v>0</v>
      </c>
      <c r="EG235" s="622">
        <f t="shared" si="1431"/>
        <v>0</v>
      </c>
      <c r="EH235" s="622">
        <f t="shared" si="1431"/>
        <v>0</v>
      </c>
      <c r="EI235" s="622">
        <f t="shared" si="1431"/>
        <v>0</v>
      </c>
      <c r="EJ235" s="622">
        <f t="shared" si="1431"/>
        <v>0</v>
      </c>
      <c r="EK235" s="622">
        <f t="shared" si="1431"/>
        <v>0</v>
      </c>
      <c r="EL235" s="636">
        <f t="shared" si="1432"/>
        <v>0</v>
      </c>
      <c r="EM235" s="637"/>
      <c r="EN235" s="607">
        <f t="shared" si="1433"/>
        <v>0</v>
      </c>
      <c r="EO235" s="622">
        <f t="shared" si="1433"/>
        <v>0</v>
      </c>
      <c r="EP235" s="622">
        <f t="shared" si="1433"/>
        <v>0</v>
      </c>
      <c r="EQ235" s="622">
        <f t="shared" si="1433"/>
        <v>0</v>
      </c>
      <c r="ER235" s="622">
        <f t="shared" si="1433"/>
        <v>0</v>
      </c>
      <c r="ES235" s="622">
        <f t="shared" si="1433"/>
        <v>0</v>
      </c>
      <c r="ET235" s="622">
        <f t="shared" si="1433"/>
        <v>0</v>
      </c>
      <c r="EU235" s="622">
        <f t="shared" si="1433"/>
        <v>0</v>
      </c>
      <c r="EV235" s="622">
        <f t="shared" si="1433"/>
        <v>0</v>
      </c>
      <c r="EW235" s="622">
        <f t="shared" si="1433"/>
        <v>0</v>
      </c>
      <c r="EX235" s="622">
        <f t="shared" si="1433"/>
        <v>0</v>
      </c>
      <c r="EY235" s="622">
        <f t="shared" si="1433"/>
        <v>0</v>
      </c>
      <c r="EZ235" s="636">
        <f t="shared" si="1434"/>
        <v>0</v>
      </c>
      <c r="FA235" s="637"/>
      <c r="FB235" s="607">
        <f t="shared" si="1435"/>
        <v>0</v>
      </c>
      <c r="FC235" s="622">
        <f t="shared" si="1435"/>
        <v>0</v>
      </c>
      <c r="FD235" s="622">
        <f t="shared" si="1435"/>
        <v>0</v>
      </c>
      <c r="FE235" s="622">
        <f t="shared" si="1435"/>
        <v>0</v>
      </c>
      <c r="FF235" s="622">
        <f t="shared" si="1435"/>
        <v>0</v>
      </c>
      <c r="FG235" s="622">
        <f t="shared" si="1435"/>
        <v>0</v>
      </c>
      <c r="FH235" s="622">
        <f t="shared" si="1435"/>
        <v>0</v>
      </c>
      <c r="FI235" s="622">
        <f t="shared" si="1435"/>
        <v>0</v>
      </c>
      <c r="FJ235" s="622">
        <f t="shared" si="1435"/>
        <v>0</v>
      </c>
      <c r="FK235" s="622">
        <f t="shared" si="1435"/>
        <v>0</v>
      </c>
      <c r="FL235" s="622">
        <f t="shared" si="1435"/>
        <v>0</v>
      </c>
      <c r="FM235" s="622">
        <f t="shared" si="1435"/>
        <v>0</v>
      </c>
      <c r="FN235" s="636">
        <f t="shared" si="1436"/>
        <v>0</v>
      </c>
      <c r="FO235" s="637"/>
      <c r="FP235" s="607">
        <f t="shared" si="1437"/>
        <v>0</v>
      </c>
      <c r="FQ235" s="622">
        <f t="shared" si="1437"/>
        <v>0</v>
      </c>
      <c r="FR235" s="622">
        <f t="shared" si="1437"/>
        <v>0</v>
      </c>
      <c r="FS235" s="622">
        <f t="shared" si="1437"/>
        <v>0</v>
      </c>
      <c r="FT235" s="622">
        <f t="shared" si="1437"/>
        <v>0</v>
      </c>
      <c r="FU235" s="622">
        <f t="shared" si="1437"/>
        <v>0</v>
      </c>
      <c r="FV235" s="622">
        <f t="shared" si="1437"/>
        <v>0</v>
      </c>
      <c r="FW235" s="622">
        <f t="shared" si="1437"/>
        <v>0</v>
      </c>
      <c r="FX235" s="622">
        <f t="shared" si="1437"/>
        <v>0</v>
      </c>
      <c r="FY235" s="622">
        <f t="shared" si="1437"/>
        <v>0</v>
      </c>
      <c r="FZ235" s="622">
        <f t="shared" si="1437"/>
        <v>0</v>
      </c>
      <c r="GA235" s="622">
        <f t="shared" si="1437"/>
        <v>0</v>
      </c>
      <c r="GB235" s="636">
        <f t="shared" si="1438"/>
        <v>0</v>
      </c>
      <c r="GC235" s="637"/>
      <c r="GD235" s="607">
        <f t="shared" si="1439"/>
        <v>0</v>
      </c>
      <c r="GE235" s="622">
        <f t="shared" si="1439"/>
        <v>0</v>
      </c>
      <c r="GF235" s="622">
        <f t="shared" si="1439"/>
        <v>0</v>
      </c>
      <c r="GG235" s="622">
        <f t="shared" si="1439"/>
        <v>0</v>
      </c>
      <c r="GH235" s="622">
        <f t="shared" si="1439"/>
        <v>0</v>
      </c>
      <c r="GI235" s="622">
        <f t="shared" si="1439"/>
        <v>0</v>
      </c>
      <c r="GJ235" s="622">
        <f t="shared" si="1439"/>
        <v>0</v>
      </c>
      <c r="GK235" s="622">
        <f t="shared" si="1439"/>
        <v>0</v>
      </c>
      <c r="GL235" s="622">
        <f t="shared" si="1439"/>
        <v>0</v>
      </c>
      <c r="GM235" s="622">
        <f t="shared" si="1439"/>
        <v>0</v>
      </c>
      <c r="GN235" s="622">
        <f t="shared" si="1439"/>
        <v>0</v>
      </c>
      <c r="GO235" s="622">
        <f t="shared" si="1439"/>
        <v>0</v>
      </c>
      <c r="GP235" s="636">
        <f t="shared" si="1440"/>
        <v>0</v>
      </c>
      <c r="GQ235" s="637"/>
      <c r="GR235" s="607">
        <f t="shared" si="1441"/>
        <v>0</v>
      </c>
      <c r="GS235" s="622">
        <f t="shared" si="1441"/>
        <v>0</v>
      </c>
      <c r="GT235" s="622">
        <f t="shared" si="1441"/>
        <v>0</v>
      </c>
      <c r="GU235" s="622">
        <f t="shared" si="1441"/>
        <v>0</v>
      </c>
      <c r="GV235" s="622">
        <f t="shared" si="1441"/>
        <v>0</v>
      </c>
      <c r="GW235" s="622">
        <f t="shared" si="1441"/>
        <v>0</v>
      </c>
      <c r="GX235" s="622">
        <f t="shared" si="1441"/>
        <v>0</v>
      </c>
      <c r="GY235" s="622">
        <f t="shared" si="1441"/>
        <v>0</v>
      </c>
      <c r="GZ235" s="622">
        <f t="shared" si="1441"/>
        <v>0</v>
      </c>
      <c r="HA235" s="622">
        <f t="shared" si="1441"/>
        <v>0</v>
      </c>
      <c r="HB235" s="622">
        <f t="shared" si="1441"/>
        <v>0</v>
      </c>
      <c r="HC235" s="622">
        <f t="shared" si="1441"/>
        <v>0</v>
      </c>
      <c r="HD235" s="636">
        <f t="shared" si="1442"/>
        <v>0</v>
      </c>
      <c r="HE235" s="637"/>
      <c r="HF235" s="607">
        <f t="shared" si="1443"/>
        <v>0</v>
      </c>
      <c r="HG235" s="622">
        <f t="shared" si="1443"/>
        <v>0</v>
      </c>
      <c r="HH235" s="622">
        <f t="shared" si="1443"/>
        <v>0</v>
      </c>
      <c r="HI235" s="622">
        <f t="shared" si="1443"/>
        <v>0</v>
      </c>
      <c r="HJ235" s="622">
        <f t="shared" si="1443"/>
        <v>0</v>
      </c>
      <c r="HK235" s="622">
        <f t="shared" si="1443"/>
        <v>0</v>
      </c>
      <c r="HL235" s="622">
        <f t="shared" si="1443"/>
        <v>0</v>
      </c>
      <c r="HM235" s="622">
        <f t="shared" si="1443"/>
        <v>0</v>
      </c>
      <c r="HN235" s="622">
        <f t="shared" si="1443"/>
        <v>0</v>
      </c>
      <c r="HO235" s="622">
        <f t="shared" si="1443"/>
        <v>0</v>
      </c>
      <c r="HP235" s="622">
        <f t="shared" si="1443"/>
        <v>0</v>
      </c>
      <c r="HQ235" s="622">
        <f t="shared" si="1443"/>
        <v>0</v>
      </c>
      <c r="HR235" s="636">
        <f t="shared" si="1444"/>
        <v>0</v>
      </c>
      <c r="HS235" s="637"/>
      <c r="HT235" s="607">
        <f t="shared" si="1445"/>
        <v>0</v>
      </c>
      <c r="HU235" s="622">
        <f t="shared" si="1445"/>
        <v>0</v>
      </c>
      <c r="HV235" s="622">
        <f t="shared" si="1445"/>
        <v>0</v>
      </c>
      <c r="HW235" s="622">
        <f t="shared" si="1445"/>
        <v>0</v>
      </c>
      <c r="HX235" s="622">
        <f t="shared" si="1445"/>
        <v>0</v>
      </c>
      <c r="HY235" s="622">
        <f t="shared" si="1445"/>
        <v>0</v>
      </c>
      <c r="HZ235" s="622">
        <f t="shared" si="1445"/>
        <v>0</v>
      </c>
      <c r="IA235" s="622">
        <f t="shared" si="1445"/>
        <v>0</v>
      </c>
      <c r="IB235" s="622">
        <f t="shared" si="1445"/>
        <v>0</v>
      </c>
      <c r="IC235" s="622">
        <f t="shared" si="1445"/>
        <v>0</v>
      </c>
      <c r="ID235" s="622">
        <f t="shared" si="1445"/>
        <v>0</v>
      </c>
      <c r="IE235" s="622">
        <f t="shared" si="1445"/>
        <v>0</v>
      </c>
      <c r="IF235" s="636">
        <f t="shared" si="1446"/>
        <v>0</v>
      </c>
      <c r="IG235" s="637"/>
      <c r="IH235" s="607">
        <f t="shared" si="1447"/>
        <v>0</v>
      </c>
      <c r="II235" s="622">
        <f t="shared" si="1447"/>
        <v>0</v>
      </c>
      <c r="IJ235" s="622">
        <f t="shared" si="1447"/>
        <v>0</v>
      </c>
      <c r="IK235" s="622">
        <f t="shared" si="1447"/>
        <v>0</v>
      </c>
      <c r="IL235" s="622">
        <f t="shared" si="1447"/>
        <v>0</v>
      </c>
      <c r="IM235" s="622">
        <f t="shared" si="1447"/>
        <v>0</v>
      </c>
      <c r="IN235" s="622">
        <f t="shared" si="1447"/>
        <v>0</v>
      </c>
      <c r="IO235" s="622">
        <f t="shared" si="1447"/>
        <v>0</v>
      </c>
      <c r="IP235" s="622">
        <f t="shared" si="1447"/>
        <v>0</v>
      </c>
      <c r="IQ235" s="622">
        <f t="shared" si="1447"/>
        <v>0</v>
      </c>
      <c r="IR235" s="622">
        <f t="shared" si="1447"/>
        <v>0</v>
      </c>
      <c r="IS235" s="622">
        <f t="shared" si="1447"/>
        <v>0</v>
      </c>
      <c r="IT235" s="636">
        <f t="shared" si="1448"/>
        <v>0</v>
      </c>
      <c r="IU235" s="637"/>
      <c r="IV235" s="607">
        <f t="shared" si="1449"/>
        <v>0</v>
      </c>
      <c r="IW235" s="622">
        <f t="shared" si="1449"/>
        <v>0</v>
      </c>
      <c r="IX235" s="622">
        <f t="shared" si="1449"/>
        <v>0</v>
      </c>
      <c r="IY235" s="622">
        <f t="shared" si="1449"/>
        <v>0</v>
      </c>
      <c r="IZ235" s="622">
        <f t="shared" si="1449"/>
        <v>0</v>
      </c>
      <c r="JA235" s="622">
        <f t="shared" si="1449"/>
        <v>0</v>
      </c>
      <c r="JB235" s="622">
        <f t="shared" si="1449"/>
        <v>0</v>
      </c>
      <c r="JC235" s="622">
        <f t="shared" si="1449"/>
        <v>0</v>
      </c>
      <c r="JD235" s="622">
        <f t="shared" si="1449"/>
        <v>0</v>
      </c>
      <c r="JE235" s="622">
        <f t="shared" si="1449"/>
        <v>0</v>
      </c>
      <c r="JF235" s="622">
        <f t="shared" si="1449"/>
        <v>0</v>
      </c>
      <c r="JG235" s="622">
        <f t="shared" si="1449"/>
        <v>0</v>
      </c>
      <c r="JH235" s="636">
        <f t="shared" si="1450"/>
        <v>0</v>
      </c>
      <c r="JI235" s="637"/>
      <c r="JJ235" s="607">
        <f t="shared" si="1451"/>
        <v>0</v>
      </c>
      <c r="JK235" s="622">
        <f t="shared" si="1451"/>
        <v>0</v>
      </c>
      <c r="JL235" s="622">
        <f t="shared" si="1451"/>
        <v>0</v>
      </c>
      <c r="JM235" s="622">
        <f t="shared" si="1451"/>
        <v>0</v>
      </c>
      <c r="JN235" s="622">
        <f t="shared" si="1451"/>
        <v>0</v>
      </c>
      <c r="JO235" s="622">
        <f t="shared" si="1451"/>
        <v>0</v>
      </c>
      <c r="JP235" s="622">
        <f t="shared" si="1451"/>
        <v>0</v>
      </c>
      <c r="JQ235" s="622">
        <f t="shared" si="1451"/>
        <v>0</v>
      </c>
      <c r="JR235" s="622">
        <f t="shared" si="1451"/>
        <v>0</v>
      </c>
      <c r="JS235" s="622">
        <f t="shared" si="1451"/>
        <v>0</v>
      </c>
      <c r="JT235" s="622">
        <f t="shared" si="1451"/>
        <v>0</v>
      </c>
      <c r="JU235" s="622">
        <f t="shared" si="1451"/>
        <v>0</v>
      </c>
      <c r="JV235" s="636">
        <f t="shared" si="1452"/>
        <v>0</v>
      </c>
      <c r="JW235" s="637"/>
      <c r="JX235" s="607">
        <f t="shared" si="1453"/>
        <v>0</v>
      </c>
      <c r="JY235" s="622">
        <f t="shared" si="1453"/>
        <v>0</v>
      </c>
      <c r="JZ235" s="622">
        <f t="shared" si="1453"/>
        <v>0</v>
      </c>
      <c r="KA235" s="622">
        <f t="shared" si="1453"/>
        <v>0</v>
      </c>
      <c r="KB235" s="622">
        <f t="shared" si="1453"/>
        <v>0</v>
      </c>
      <c r="KC235" s="622">
        <f t="shared" si="1453"/>
        <v>0</v>
      </c>
      <c r="KD235" s="622">
        <f t="shared" si="1453"/>
        <v>0</v>
      </c>
      <c r="KE235" s="622">
        <f t="shared" si="1453"/>
        <v>0</v>
      </c>
      <c r="KF235" s="622">
        <f t="shared" si="1453"/>
        <v>0</v>
      </c>
      <c r="KG235" s="622">
        <f t="shared" si="1453"/>
        <v>0</v>
      </c>
      <c r="KH235" s="622">
        <f t="shared" si="1453"/>
        <v>0</v>
      </c>
      <c r="KI235" s="622">
        <f t="shared" si="1453"/>
        <v>0</v>
      </c>
      <c r="KJ235" s="636">
        <f t="shared" si="1454"/>
        <v>0</v>
      </c>
      <c r="KK235" s="637"/>
      <c r="KL235" s="607">
        <f t="shared" si="1455"/>
        <v>0</v>
      </c>
      <c r="KM235" s="622">
        <f t="shared" si="1455"/>
        <v>0</v>
      </c>
      <c r="KN235" s="622">
        <f t="shared" si="1455"/>
        <v>0</v>
      </c>
      <c r="KO235" s="622">
        <f t="shared" si="1455"/>
        <v>0</v>
      </c>
      <c r="KP235" s="622">
        <f t="shared" si="1455"/>
        <v>0</v>
      </c>
      <c r="KQ235" s="622">
        <f t="shared" si="1455"/>
        <v>0</v>
      </c>
      <c r="KR235" s="622">
        <f t="shared" si="1455"/>
        <v>0</v>
      </c>
      <c r="KS235" s="622">
        <f t="shared" si="1455"/>
        <v>0</v>
      </c>
      <c r="KT235" s="622">
        <f t="shared" si="1455"/>
        <v>0</v>
      </c>
      <c r="KU235" s="622">
        <f t="shared" si="1455"/>
        <v>0</v>
      </c>
      <c r="KV235" s="622">
        <f t="shared" si="1455"/>
        <v>0</v>
      </c>
      <c r="KW235" s="622">
        <f t="shared" si="1455"/>
        <v>0</v>
      </c>
      <c r="KX235" s="636">
        <f t="shared" si="1456"/>
        <v>0</v>
      </c>
      <c r="KY235" s="637"/>
      <c r="KZ235" s="607">
        <f t="shared" si="1457"/>
        <v>0</v>
      </c>
      <c r="LA235" s="622">
        <f t="shared" si="1457"/>
        <v>0</v>
      </c>
      <c r="LB235" s="622">
        <f t="shared" si="1457"/>
        <v>0</v>
      </c>
      <c r="LC235" s="622">
        <f t="shared" si="1457"/>
        <v>0</v>
      </c>
      <c r="LD235" s="622">
        <f t="shared" si="1457"/>
        <v>0</v>
      </c>
      <c r="LE235" s="622">
        <f t="shared" si="1457"/>
        <v>0</v>
      </c>
      <c r="LF235" s="622">
        <f t="shared" si="1457"/>
        <v>0</v>
      </c>
      <c r="LG235" s="622">
        <f t="shared" si="1457"/>
        <v>0</v>
      </c>
      <c r="LH235" s="622">
        <f t="shared" si="1457"/>
        <v>0</v>
      </c>
      <c r="LI235" s="622">
        <f t="shared" si="1457"/>
        <v>0</v>
      </c>
      <c r="LJ235" s="622">
        <f t="shared" si="1457"/>
        <v>0</v>
      </c>
      <c r="LK235" s="622">
        <f t="shared" si="1457"/>
        <v>0</v>
      </c>
      <c r="LL235" s="636">
        <f t="shared" si="1458"/>
        <v>0</v>
      </c>
      <c r="LM235" s="637"/>
      <c r="LN235" s="607">
        <f t="shared" si="1459"/>
        <v>0</v>
      </c>
      <c r="LO235" s="622">
        <f t="shared" si="1459"/>
        <v>0</v>
      </c>
      <c r="LP235" s="622">
        <f t="shared" si="1459"/>
        <v>0</v>
      </c>
      <c r="LQ235" s="622">
        <f t="shared" si="1459"/>
        <v>0</v>
      </c>
      <c r="LR235" s="622">
        <f t="shared" si="1459"/>
        <v>0</v>
      </c>
      <c r="LS235" s="622">
        <f t="shared" si="1459"/>
        <v>0</v>
      </c>
      <c r="LT235" s="622">
        <f t="shared" si="1459"/>
        <v>0</v>
      </c>
      <c r="LU235" s="622">
        <f t="shared" si="1459"/>
        <v>0</v>
      </c>
      <c r="LV235" s="622">
        <f t="shared" si="1459"/>
        <v>0</v>
      </c>
      <c r="LW235" s="622">
        <f t="shared" si="1459"/>
        <v>0</v>
      </c>
      <c r="LX235" s="622">
        <f t="shared" si="1459"/>
        <v>0</v>
      </c>
      <c r="LY235" s="622">
        <f t="shared" si="1459"/>
        <v>0</v>
      </c>
      <c r="LZ235" s="636">
        <f t="shared" si="1460"/>
        <v>0</v>
      </c>
      <c r="MA235" s="637"/>
      <c r="MB235" s="607">
        <f t="shared" si="1461"/>
        <v>0</v>
      </c>
      <c r="MC235" s="622">
        <f t="shared" si="1461"/>
        <v>0</v>
      </c>
      <c r="MD235" s="622">
        <f t="shared" si="1461"/>
        <v>0</v>
      </c>
      <c r="ME235" s="622">
        <f t="shared" si="1461"/>
        <v>0</v>
      </c>
      <c r="MF235" s="622">
        <f t="shared" si="1461"/>
        <v>0</v>
      </c>
      <c r="MG235" s="622">
        <f t="shared" si="1461"/>
        <v>0</v>
      </c>
      <c r="MH235" s="622">
        <f t="shared" si="1461"/>
        <v>0</v>
      </c>
      <c r="MI235" s="622">
        <f t="shared" si="1461"/>
        <v>0</v>
      </c>
      <c r="MJ235" s="622">
        <f t="shared" si="1461"/>
        <v>0</v>
      </c>
      <c r="MK235" s="622">
        <f t="shared" si="1461"/>
        <v>0</v>
      </c>
      <c r="ML235" s="622">
        <f t="shared" si="1461"/>
        <v>0</v>
      </c>
      <c r="MM235" s="622">
        <f t="shared" si="1461"/>
        <v>0</v>
      </c>
      <c r="MN235" s="636">
        <f t="shared" si="1462"/>
        <v>0</v>
      </c>
      <c r="MO235" s="637"/>
      <c r="MP235" s="607">
        <f t="shared" si="1463"/>
        <v>0</v>
      </c>
      <c r="MQ235" s="622">
        <f t="shared" si="1463"/>
        <v>0</v>
      </c>
      <c r="MR235" s="622">
        <f t="shared" si="1463"/>
        <v>0</v>
      </c>
      <c r="MS235" s="622">
        <f t="shared" si="1463"/>
        <v>0</v>
      </c>
      <c r="MT235" s="622">
        <f t="shared" si="1463"/>
        <v>0</v>
      </c>
      <c r="MU235" s="622">
        <f t="shared" si="1463"/>
        <v>0</v>
      </c>
      <c r="MV235" s="622">
        <f t="shared" si="1463"/>
        <v>0</v>
      </c>
      <c r="MW235" s="622">
        <f t="shared" si="1463"/>
        <v>0</v>
      </c>
      <c r="MX235" s="622">
        <f t="shared" si="1463"/>
        <v>0</v>
      </c>
      <c r="MY235" s="622">
        <f t="shared" si="1463"/>
        <v>0</v>
      </c>
      <c r="MZ235" s="622">
        <f t="shared" si="1463"/>
        <v>0</v>
      </c>
      <c r="NA235" s="622">
        <f t="shared" si="1463"/>
        <v>0</v>
      </c>
      <c r="NB235" s="636">
        <f t="shared" si="1464"/>
        <v>0</v>
      </c>
      <c r="NC235" s="637"/>
      <c r="ND235" s="607">
        <f t="shared" si="1465"/>
        <v>0</v>
      </c>
      <c r="NE235" s="622">
        <f t="shared" si="1465"/>
        <v>0</v>
      </c>
      <c r="NF235" s="622">
        <f t="shared" si="1465"/>
        <v>0</v>
      </c>
      <c r="NG235" s="622">
        <f t="shared" si="1465"/>
        <v>0</v>
      </c>
      <c r="NH235" s="622">
        <f t="shared" si="1465"/>
        <v>0</v>
      </c>
      <c r="NI235" s="622">
        <f t="shared" si="1465"/>
        <v>0</v>
      </c>
      <c r="NJ235" s="622">
        <f t="shared" si="1465"/>
        <v>0</v>
      </c>
      <c r="NK235" s="622">
        <f t="shared" si="1465"/>
        <v>0</v>
      </c>
      <c r="NL235" s="622">
        <f t="shared" si="1465"/>
        <v>0</v>
      </c>
      <c r="NM235" s="622">
        <f t="shared" si="1465"/>
        <v>0</v>
      </c>
      <c r="NN235" s="622">
        <f t="shared" si="1465"/>
        <v>0</v>
      </c>
      <c r="NO235" s="622">
        <f t="shared" si="1465"/>
        <v>0</v>
      </c>
      <c r="NP235" s="636">
        <f t="shared" si="1466"/>
        <v>0</v>
      </c>
      <c r="NQ235" s="637"/>
      <c r="NR235" s="607">
        <f t="shared" si="1467"/>
        <v>0</v>
      </c>
      <c r="NS235" s="622">
        <f t="shared" si="1467"/>
        <v>0</v>
      </c>
      <c r="NT235" s="622">
        <f t="shared" si="1467"/>
        <v>0</v>
      </c>
      <c r="NU235" s="622">
        <f t="shared" si="1467"/>
        <v>0</v>
      </c>
      <c r="NV235" s="622">
        <f t="shared" si="1467"/>
        <v>0</v>
      </c>
      <c r="NW235" s="622">
        <f t="shared" si="1467"/>
        <v>0</v>
      </c>
      <c r="NX235" s="622">
        <f t="shared" si="1467"/>
        <v>0</v>
      </c>
      <c r="NY235" s="622">
        <f t="shared" si="1467"/>
        <v>0</v>
      </c>
      <c r="NZ235" s="622">
        <f t="shared" si="1467"/>
        <v>0</v>
      </c>
      <c r="OA235" s="622">
        <f t="shared" si="1467"/>
        <v>0</v>
      </c>
      <c r="OB235" s="622">
        <f t="shared" si="1467"/>
        <v>0</v>
      </c>
      <c r="OC235" s="622">
        <f t="shared" si="1467"/>
        <v>0</v>
      </c>
      <c r="OD235" s="636">
        <f t="shared" si="1468"/>
        <v>0</v>
      </c>
      <c r="OE235" s="637"/>
      <c r="OF235" s="607">
        <f t="shared" si="1469"/>
        <v>0</v>
      </c>
      <c r="OG235" s="622">
        <f t="shared" si="1469"/>
        <v>0</v>
      </c>
      <c r="OH235" s="622">
        <f t="shared" si="1469"/>
        <v>0</v>
      </c>
      <c r="OI235" s="622">
        <f t="shared" si="1469"/>
        <v>0</v>
      </c>
      <c r="OJ235" s="622">
        <f t="shared" si="1469"/>
        <v>0</v>
      </c>
      <c r="OK235" s="622">
        <f t="shared" si="1469"/>
        <v>0</v>
      </c>
      <c r="OL235" s="622">
        <f t="shared" si="1469"/>
        <v>0</v>
      </c>
      <c r="OM235" s="622">
        <f t="shared" si="1469"/>
        <v>0</v>
      </c>
      <c r="ON235" s="622">
        <f t="shared" si="1469"/>
        <v>0</v>
      </c>
      <c r="OO235" s="622">
        <f t="shared" si="1469"/>
        <v>0</v>
      </c>
      <c r="OP235" s="622">
        <f t="shared" si="1469"/>
        <v>0</v>
      </c>
      <c r="OQ235" s="622">
        <f t="shared" si="1469"/>
        <v>0</v>
      </c>
      <c r="OR235" s="636">
        <f t="shared" si="1470"/>
        <v>0</v>
      </c>
      <c r="OS235" s="637"/>
      <c r="OT235" s="607">
        <f t="shared" si="1471"/>
        <v>0</v>
      </c>
      <c r="OU235" s="622">
        <f t="shared" si="1471"/>
        <v>0</v>
      </c>
      <c r="OV235" s="622">
        <f t="shared" si="1471"/>
        <v>0</v>
      </c>
      <c r="OW235" s="622">
        <f t="shared" si="1471"/>
        <v>0</v>
      </c>
      <c r="OX235" s="622">
        <f t="shared" si="1471"/>
        <v>0</v>
      </c>
      <c r="OY235" s="622">
        <f t="shared" si="1471"/>
        <v>0</v>
      </c>
      <c r="OZ235" s="622">
        <f t="shared" si="1471"/>
        <v>0</v>
      </c>
      <c r="PA235" s="622">
        <f t="shared" si="1471"/>
        <v>0</v>
      </c>
      <c r="PB235" s="622">
        <f t="shared" si="1471"/>
        <v>0</v>
      </c>
      <c r="PC235" s="622">
        <f t="shared" si="1471"/>
        <v>0</v>
      </c>
      <c r="PD235" s="622">
        <f t="shared" si="1471"/>
        <v>0</v>
      </c>
      <c r="PE235" s="622">
        <f t="shared" si="1471"/>
        <v>0</v>
      </c>
      <c r="PF235" s="636">
        <f t="shared" si="1472"/>
        <v>0</v>
      </c>
      <c r="PG235" s="637"/>
      <c r="PH235" s="607">
        <f t="shared" si="1473"/>
        <v>0</v>
      </c>
      <c r="PI235" s="622">
        <f t="shared" si="1473"/>
        <v>0</v>
      </c>
      <c r="PJ235" s="622">
        <f t="shared" si="1473"/>
        <v>0</v>
      </c>
      <c r="PK235" s="622">
        <f t="shared" si="1473"/>
        <v>0</v>
      </c>
      <c r="PL235" s="622">
        <f t="shared" si="1473"/>
        <v>0</v>
      </c>
      <c r="PM235" s="622">
        <f t="shared" si="1473"/>
        <v>0</v>
      </c>
      <c r="PN235" s="622">
        <f t="shared" si="1473"/>
        <v>0</v>
      </c>
      <c r="PO235" s="622">
        <f t="shared" si="1473"/>
        <v>0</v>
      </c>
      <c r="PP235" s="622">
        <f t="shared" si="1473"/>
        <v>0</v>
      </c>
      <c r="PQ235" s="622">
        <f t="shared" si="1473"/>
        <v>0</v>
      </c>
      <c r="PR235" s="622">
        <f t="shared" si="1473"/>
        <v>0</v>
      </c>
      <c r="PS235" s="622">
        <f t="shared" si="1473"/>
        <v>0</v>
      </c>
      <c r="PT235" s="636">
        <f t="shared" si="1474"/>
        <v>0</v>
      </c>
      <c r="PU235" s="637"/>
      <c r="PV235" s="607">
        <f t="shared" si="1475"/>
        <v>0</v>
      </c>
      <c r="PW235" s="622">
        <f t="shared" si="1475"/>
        <v>0</v>
      </c>
      <c r="PX235" s="622">
        <f t="shared" si="1475"/>
        <v>0</v>
      </c>
      <c r="PY235" s="622">
        <f t="shared" si="1475"/>
        <v>0</v>
      </c>
      <c r="PZ235" s="622">
        <f t="shared" si="1475"/>
        <v>0</v>
      </c>
      <c r="QA235" s="622">
        <f t="shared" si="1475"/>
        <v>0</v>
      </c>
      <c r="QB235" s="622">
        <f t="shared" si="1475"/>
        <v>0</v>
      </c>
      <c r="QC235" s="622">
        <f t="shared" si="1475"/>
        <v>0</v>
      </c>
      <c r="QD235" s="622">
        <f t="shared" si="1475"/>
        <v>0</v>
      </c>
      <c r="QE235" s="622">
        <f t="shared" si="1475"/>
        <v>0</v>
      </c>
      <c r="QF235" s="622">
        <f t="shared" si="1475"/>
        <v>0</v>
      </c>
      <c r="QG235" s="622">
        <f t="shared" si="1475"/>
        <v>0</v>
      </c>
      <c r="QH235" s="636">
        <f t="shared" si="1476"/>
        <v>0</v>
      </c>
      <c r="QI235" s="637"/>
      <c r="QJ235" s="607">
        <f t="shared" si="1477"/>
        <v>0</v>
      </c>
      <c r="QK235" s="622">
        <f t="shared" si="1477"/>
        <v>0</v>
      </c>
      <c r="QL235" s="622">
        <f t="shared" si="1477"/>
        <v>0</v>
      </c>
      <c r="QM235" s="622">
        <f t="shared" si="1477"/>
        <v>0</v>
      </c>
      <c r="QN235" s="622">
        <f t="shared" si="1477"/>
        <v>0</v>
      </c>
      <c r="QO235" s="622">
        <f t="shared" si="1477"/>
        <v>0</v>
      </c>
      <c r="QP235" s="622">
        <f t="shared" si="1477"/>
        <v>0</v>
      </c>
      <c r="QQ235" s="622">
        <f t="shared" si="1477"/>
        <v>0</v>
      </c>
      <c r="QR235" s="622">
        <f t="shared" si="1477"/>
        <v>0</v>
      </c>
      <c r="QS235" s="622">
        <f t="shared" si="1477"/>
        <v>0</v>
      </c>
      <c r="QT235" s="622">
        <f t="shared" si="1477"/>
        <v>0</v>
      </c>
      <c r="QU235" s="622">
        <f t="shared" si="1477"/>
        <v>0</v>
      </c>
      <c r="QV235" s="636">
        <f t="shared" si="1478"/>
        <v>0</v>
      </c>
      <c r="QW235" s="637"/>
      <c r="QX235" s="610">
        <f t="shared" si="1479"/>
        <v>0</v>
      </c>
      <c r="QY235" s="610">
        <f t="shared" si="1480"/>
        <v>0</v>
      </c>
      <c r="QZ235" s="610">
        <f t="shared" si="1480"/>
        <v>0</v>
      </c>
      <c r="RA235" s="610">
        <f t="shared" si="1480"/>
        <v>0</v>
      </c>
      <c r="RB235" s="610">
        <f t="shared" si="1480"/>
        <v>0</v>
      </c>
      <c r="RC235" s="610">
        <f t="shared" si="1480"/>
        <v>0</v>
      </c>
      <c r="RD235" s="610">
        <f t="shared" si="1480"/>
        <v>0</v>
      </c>
      <c r="RE235" s="610">
        <f t="shared" si="1480"/>
        <v>0</v>
      </c>
      <c r="RF235" s="610">
        <f t="shared" si="1480"/>
        <v>0</v>
      </c>
      <c r="RG235" s="610">
        <f t="shared" si="1480"/>
        <v>0</v>
      </c>
      <c r="RH235" s="610">
        <f t="shared" si="1480"/>
        <v>0</v>
      </c>
      <c r="RI235" s="610">
        <f t="shared" si="1480"/>
        <v>0</v>
      </c>
      <c r="RJ235" s="610">
        <f t="shared" si="1482"/>
        <v>0</v>
      </c>
    </row>
    <row r="236" spans="1:478" x14ac:dyDescent="0.25">
      <c r="A236" s="589" t="s">
        <v>971</v>
      </c>
      <c r="B236" s="390" t="s">
        <v>138</v>
      </c>
      <c r="C236" s="413"/>
      <c r="D236" s="607">
        <f t="shared" si="1413"/>
        <v>0</v>
      </c>
      <c r="E236" s="622">
        <f t="shared" si="1413"/>
        <v>0</v>
      </c>
      <c r="F236" s="622">
        <f t="shared" si="1413"/>
        <v>0</v>
      </c>
      <c r="G236" s="622">
        <f t="shared" si="1413"/>
        <v>0</v>
      </c>
      <c r="H236" s="622">
        <f t="shared" si="1413"/>
        <v>0</v>
      </c>
      <c r="I236" s="622">
        <f t="shared" si="1413"/>
        <v>0</v>
      </c>
      <c r="J236" s="622">
        <f t="shared" si="1413"/>
        <v>0</v>
      </c>
      <c r="K236" s="622">
        <f t="shared" si="1413"/>
        <v>0</v>
      </c>
      <c r="L236" s="622">
        <f t="shared" si="1413"/>
        <v>0</v>
      </c>
      <c r="M236" s="622">
        <f t="shared" si="1413"/>
        <v>0</v>
      </c>
      <c r="N236" s="622">
        <f t="shared" si="1413"/>
        <v>0</v>
      </c>
      <c r="O236" s="622">
        <f t="shared" si="1413"/>
        <v>0</v>
      </c>
      <c r="P236" s="636">
        <f t="shared" si="1414"/>
        <v>0</v>
      </c>
      <c r="Q236" s="637"/>
      <c r="R236" s="607">
        <f t="shared" si="1415"/>
        <v>0</v>
      </c>
      <c r="S236" s="622">
        <f t="shared" si="1415"/>
        <v>0</v>
      </c>
      <c r="T236" s="622">
        <f t="shared" si="1415"/>
        <v>0</v>
      </c>
      <c r="U236" s="622">
        <f t="shared" si="1415"/>
        <v>0</v>
      </c>
      <c r="V236" s="622">
        <f t="shared" si="1415"/>
        <v>0</v>
      </c>
      <c r="W236" s="622">
        <f t="shared" si="1415"/>
        <v>0</v>
      </c>
      <c r="X236" s="622">
        <f t="shared" si="1415"/>
        <v>0</v>
      </c>
      <c r="Y236" s="622">
        <f t="shared" si="1415"/>
        <v>0</v>
      </c>
      <c r="Z236" s="622">
        <f t="shared" si="1415"/>
        <v>0</v>
      </c>
      <c r="AA236" s="622">
        <f t="shared" si="1415"/>
        <v>0</v>
      </c>
      <c r="AB236" s="622">
        <f t="shared" si="1415"/>
        <v>0</v>
      </c>
      <c r="AC236" s="622">
        <f t="shared" si="1415"/>
        <v>0</v>
      </c>
      <c r="AD236" s="636">
        <f t="shared" si="1416"/>
        <v>0</v>
      </c>
      <c r="AE236" s="637"/>
      <c r="AF236" s="607">
        <f t="shared" si="1417"/>
        <v>0</v>
      </c>
      <c r="AG236" s="622">
        <f t="shared" si="1417"/>
        <v>0</v>
      </c>
      <c r="AH236" s="622">
        <f t="shared" si="1417"/>
        <v>0</v>
      </c>
      <c r="AI236" s="622">
        <f t="shared" si="1417"/>
        <v>0</v>
      </c>
      <c r="AJ236" s="622">
        <f t="shared" si="1417"/>
        <v>0</v>
      </c>
      <c r="AK236" s="622">
        <f t="shared" si="1417"/>
        <v>0</v>
      </c>
      <c r="AL236" s="622">
        <f t="shared" si="1417"/>
        <v>0</v>
      </c>
      <c r="AM236" s="622">
        <f t="shared" si="1417"/>
        <v>0</v>
      </c>
      <c r="AN236" s="622">
        <f t="shared" si="1417"/>
        <v>0</v>
      </c>
      <c r="AO236" s="622">
        <f t="shared" si="1417"/>
        <v>0</v>
      </c>
      <c r="AP236" s="622">
        <f t="shared" si="1417"/>
        <v>0</v>
      </c>
      <c r="AQ236" s="622">
        <f t="shared" si="1417"/>
        <v>0</v>
      </c>
      <c r="AR236" s="636">
        <f t="shared" si="1418"/>
        <v>0</v>
      </c>
      <c r="AS236" s="611"/>
      <c r="AT236" s="607">
        <f t="shared" si="1419"/>
        <v>0</v>
      </c>
      <c r="AU236" s="622">
        <f t="shared" si="1419"/>
        <v>0</v>
      </c>
      <c r="AV236" s="622">
        <f t="shared" si="1419"/>
        <v>0</v>
      </c>
      <c r="AW236" s="622">
        <f t="shared" si="1419"/>
        <v>0</v>
      </c>
      <c r="AX236" s="622">
        <f t="shared" si="1419"/>
        <v>0</v>
      </c>
      <c r="AY236" s="622">
        <f t="shared" si="1419"/>
        <v>0</v>
      </c>
      <c r="AZ236" s="622">
        <f t="shared" si="1419"/>
        <v>0</v>
      </c>
      <c r="BA236" s="622">
        <f t="shared" si="1419"/>
        <v>0</v>
      </c>
      <c r="BB236" s="622">
        <f t="shared" si="1419"/>
        <v>0</v>
      </c>
      <c r="BC236" s="622">
        <f t="shared" si="1419"/>
        <v>0</v>
      </c>
      <c r="BD236" s="622">
        <f t="shared" si="1419"/>
        <v>0</v>
      </c>
      <c r="BE236" s="622">
        <f t="shared" si="1419"/>
        <v>0</v>
      </c>
      <c r="BF236" s="636">
        <f t="shared" si="1420"/>
        <v>0</v>
      </c>
      <c r="BG236" s="611"/>
      <c r="BH236" s="607">
        <f t="shared" si="1421"/>
        <v>0</v>
      </c>
      <c r="BI236" s="622">
        <f t="shared" si="1421"/>
        <v>0</v>
      </c>
      <c r="BJ236" s="622">
        <f t="shared" si="1421"/>
        <v>0</v>
      </c>
      <c r="BK236" s="622">
        <f t="shared" si="1421"/>
        <v>0</v>
      </c>
      <c r="BL236" s="622">
        <f t="shared" si="1421"/>
        <v>0</v>
      </c>
      <c r="BM236" s="622">
        <f t="shared" si="1421"/>
        <v>0</v>
      </c>
      <c r="BN236" s="622">
        <f t="shared" si="1421"/>
        <v>0</v>
      </c>
      <c r="BO236" s="622">
        <f t="shared" si="1421"/>
        <v>0</v>
      </c>
      <c r="BP236" s="622">
        <f t="shared" si="1421"/>
        <v>0</v>
      </c>
      <c r="BQ236" s="622">
        <f t="shared" si="1421"/>
        <v>0</v>
      </c>
      <c r="BR236" s="622">
        <f t="shared" si="1421"/>
        <v>0</v>
      </c>
      <c r="BS236" s="622">
        <f t="shared" si="1421"/>
        <v>0</v>
      </c>
      <c r="BT236" s="636">
        <f t="shared" si="1422"/>
        <v>0</v>
      </c>
      <c r="BU236" s="621"/>
      <c r="BV236" s="607">
        <f t="shared" si="1423"/>
        <v>0</v>
      </c>
      <c r="BW236" s="622">
        <f t="shared" si="1423"/>
        <v>0</v>
      </c>
      <c r="BX236" s="622">
        <f t="shared" si="1423"/>
        <v>0</v>
      </c>
      <c r="BY236" s="622">
        <f t="shared" si="1423"/>
        <v>0</v>
      </c>
      <c r="BZ236" s="622">
        <f t="shared" si="1423"/>
        <v>0</v>
      </c>
      <c r="CA236" s="622">
        <f t="shared" si="1423"/>
        <v>0</v>
      </c>
      <c r="CB236" s="622">
        <f t="shared" si="1423"/>
        <v>0</v>
      </c>
      <c r="CC236" s="622">
        <f t="shared" si="1423"/>
        <v>0</v>
      </c>
      <c r="CD236" s="622">
        <f t="shared" si="1423"/>
        <v>0</v>
      </c>
      <c r="CE236" s="622">
        <f t="shared" si="1423"/>
        <v>0</v>
      </c>
      <c r="CF236" s="622">
        <f t="shared" si="1423"/>
        <v>0</v>
      </c>
      <c r="CG236" s="622">
        <f t="shared" si="1423"/>
        <v>0</v>
      </c>
      <c r="CH236" s="636">
        <f t="shared" si="1424"/>
        <v>0</v>
      </c>
      <c r="CI236" s="637"/>
      <c r="CJ236" s="607">
        <f t="shared" si="1425"/>
        <v>0</v>
      </c>
      <c r="CK236" s="622">
        <f t="shared" si="1425"/>
        <v>0</v>
      </c>
      <c r="CL236" s="622">
        <f t="shared" si="1425"/>
        <v>0</v>
      </c>
      <c r="CM236" s="622">
        <f t="shared" si="1425"/>
        <v>0</v>
      </c>
      <c r="CN236" s="622">
        <f t="shared" si="1425"/>
        <v>0</v>
      </c>
      <c r="CO236" s="622">
        <f t="shared" si="1425"/>
        <v>0</v>
      </c>
      <c r="CP236" s="622">
        <f t="shared" si="1425"/>
        <v>0</v>
      </c>
      <c r="CQ236" s="622">
        <f t="shared" si="1425"/>
        <v>0</v>
      </c>
      <c r="CR236" s="622">
        <f t="shared" si="1425"/>
        <v>0</v>
      </c>
      <c r="CS236" s="622">
        <f t="shared" si="1425"/>
        <v>0</v>
      </c>
      <c r="CT236" s="622">
        <f t="shared" si="1425"/>
        <v>0</v>
      </c>
      <c r="CU236" s="622">
        <f t="shared" si="1425"/>
        <v>0</v>
      </c>
      <c r="CV236" s="636">
        <f t="shared" si="1426"/>
        <v>0</v>
      </c>
      <c r="CW236" s="611"/>
      <c r="CX236" s="607">
        <f t="shared" si="1427"/>
        <v>0</v>
      </c>
      <c r="CY236" s="622">
        <f t="shared" si="1427"/>
        <v>0</v>
      </c>
      <c r="CZ236" s="622">
        <f t="shared" si="1427"/>
        <v>0</v>
      </c>
      <c r="DA236" s="622">
        <f t="shared" si="1427"/>
        <v>0</v>
      </c>
      <c r="DB236" s="622">
        <f t="shared" si="1427"/>
        <v>0</v>
      </c>
      <c r="DC236" s="622">
        <f t="shared" si="1427"/>
        <v>0</v>
      </c>
      <c r="DD236" s="622">
        <f t="shared" si="1427"/>
        <v>0</v>
      </c>
      <c r="DE236" s="622">
        <f t="shared" si="1427"/>
        <v>0</v>
      </c>
      <c r="DF236" s="622">
        <f t="shared" si="1427"/>
        <v>0</v>
      </c>
      <c r="DG236" s="622">
        <f t="shared" si="1427"/>
        <v>0</v>
      </c>
      <c r="DH236" s="622">
        <f t="shared" si="1427"/>
        <v>0</v>
      </c>
      <c r="DI236" s="622">
        <f t="shared" si="1427"/>
        <v>0</v>
      </c>
      <c r="DJ236" s="636">
        <f t="shared" si="1428"/>
        <v>0</v>
      </c>
      <c r="DK236" s="637"/>
      <c r="DL236" s="607">
        <f t="shared" si="1429"/>
        <v>0</v>
      </c>
      <c r="DM236" s="622">
        <f t="shared" si="1429"/>
        <v>0</v>
      </c>
      <c r="DN236" s="622">
        <f t="shared" si="1429"/>
        <v>0</v>
      </c>
      <c r="DO236" s="622">
        <f t="shared" si="1429"/>
        <v>0</v>
      </c>
      <c r="DP236" s="622">
        <f t="shared" si="1429"/>
        <v>0</v>
      </c>
      <c r="DQ236" s="622">
        <f t="shared" si="1429"/>
        <v>0</v>
      </c>
      <c r="DR236" s="622">
        <f t="shared" si="1429"/>
        <v>0</v>
      </c>
      <c r="DS236" s="622">
        <f t="shared" si="1429"/>
        <v>0</v>
      </c>
      <c r="DT236" s="622">
        <f t="shared" si="1429"/>
        <v>0</v>
      </c>
      <c r="DU236" s="622">
        <f t="shared" si="1429"/>
        <v>0</v>
      </c>
      <c r="DV236" s="622">
        <f t="shared" si="1429"/>
        <v>0</v>
      </c>
      <c r="DW236" s="622">
        <f t="shared" si="1429"/>
        <v>0</v>
      </c>
      <c r="DX236" s="636">
        <f t="shared" si="1430"/>
        <v>0</v>
      </c>
      <c r="DY236" s="637"/>
      <c r="DZ236" s="607">
        <f t="shared" si="1431"/>
        <v>0</v>
      </c>
      <c r="EA236" s="622">
        <f t="shared" si="1431"/>
        <v>0</v>
      </c>
      <c r="EB236" s="622">
        <f t="shared" si="1431"/>
        <v>0</v>
      </c>
      <c r="EC236" s="622">
        <f t="shared" si="1431"/>
        <v>0</v>
      </c>
      <c r="ED236" s="622">
        <f t="shared" si="1431"/>
        <v>0</v>
      </c>
      <c r="EE236" s="622">
        <f t="shared" si="1431"/>
        <v>0</v>
      </c>
      <c r="EF236" s="622">
        <f t="shared" si="1431"/>
        <v>0</v>
      </c>
      <c r="EG236" s="622">
        <f t="shared" si="1431"/>
        <v>0</v>
      </c>
      <c r="EH236" s="622">
        <f t="shared" si="1431"/>
        <v>0</v>
      </c>
      <c r="EI236" s="622">
        <f t="shared" si="1431"/>
        <v>0</v>
      </c>
      <c r="EJ236" s="622">
        <f t="shared" si="1431"/>
        <v>0</v>
      </c>
      <c r="EK236" s="622">
        <f t="shared" si="1431"/>
        <v>0</v>
      </c>
      <c r="EL236" s="636">
        <f t="shared" si="1432"/>
        <v>0</v>
      </c>
      <c r="EM236" s="637"/>
      <c r="EN236" s="607">
        <f t="shared" si="1433"/>
        <v>0</v>
      </c>
      <c r="EO236" s="622">
        <f t="shared" si="1433"/>
        <v>0</v>
      </c>
      <c r="EP236" s="622">
        <f t="shared" si="1433"/>
        <v>0</v>
      </c>
      <c r="EQ236" s="622">
        <f t="shared" si="1433"/>
        <v>0</v>
      </c>
      <c r="ER236" s="622">
        <f t="shared" si="1433"/>
        <v>0</v>
      </c>
      <c r="ES236" s="622">
        <f t="shared" si="1433"/>
        <v>0</v>
      </c>
      <c r="ET236" s="622">
        <f t="shared" si="1433"/>
        <v>0</v>
      </c>
      <c r="EU236" s="622">
        <f t="shared" si="1433"/>
        <v>0</v>
      </c>
      <c r="EV236" s="622">
        <f t="shared" si="1433"/>
        <v>0</v>
      </c>
      <c r="EW236" s="622">
        <f t="shared" si="1433"/>
        <v>0</v>
      </c>
      <c r="EX236" s="622">
        <f t="shared" si="1433"/>
        <v>0</v>
      </c>
      <c r="EY236" s="622">
        <f t="shared" si="1433"/>
        <v>0</v>
      </c>
      <c r="EZ236" s="636">
        <f t="shared" si="1434"/>
        <v>0</v>
      </c>
      <c r="FA236" s="637"/>
      <c r="FB236" s="607">
        <f t="shared" si="1435"/>
        <v>0</v>
      </c>
      <c r="FC236" s="622">
        <f t="shared" si="1435"/>
        <v>0</v>
      </c>
      <c r="FD236" s="622">
        <f t="shared" si="1435"/>
        <v>0</v>
      </c>
      <c r="FE236" s="622">
        <f t="shared" si="1435"/>
        <v>0</v>
      </c>
      <c r="FF236" s="622">
        <f t="shared" si="1435"/>
        <v>0</v>
      </c>
      <c r="FG236" s="622">
        <f t="shared" si="1435"/>
        <v>0</v>
      </c>
      <c r="FH236" s="622">
        <f t="shared" si="1435"/>
        <v>0</v>
      </c>
      <c r="FI236" s="622">
        <f t="shared" si="1435"/>
        <v>0</v>
      </c>
      <c r="FJ236" s="622">
        <f t="shared" si="1435"/>
        <v>0</v>
      </c>
      <c r="FK236" s="622">
        <f t="shared" si="1435"/>
        <v>0</v>
      </c>
      <c r="FL236" s="622">
        <f t="shared" si="1435"/>
        <v>0</v>
      </c>
      <c r="FM236" s="622">
        <f t="shared" si="1435"/>
        <v>0</v>
      </c>
      <c r="FN236" s="636">
        <f t="shared" si="1436"/>
        <v>0</v>
      </c>
      <c r="FO236" s="637"/>
      <c r="FP236" s="607">
        <f t="shared" si="1437"/>
        <v>0</v>
      </c>
      <c r="FQ236" s="622">
        <f t="shared" si="1437"/>
        <v>0</v>
      </c>
      <c r="FR236" s="622">
        <f t="shared" si="1437"/>
        <v>0</v>
      </c>
      <c r="FS236" s="622">
        <f t="shared" si="1437"/>
        <v>0</v>
      </c>
      <c r="FT236" s="622">
        <f t="shared" si="1437"/>
        <v>0</v>
      </c>
      <c r="FU236" s="622">
        <f t="shared" si="1437"/>
        <v>0</v>
      </c>
      <c r="FV236" s="622">
        <f t="shared" si="1437"/>
        <v>0</v>
      </c>
      <c r="FW236" s="622">
        <f t="shared" si="1437"/>
        <v>0</v>
      </c>
      <c r="FX236" s="622">
        <f t="shared" si="1437"/>
        <v>0</v>
      </c>
      <c r="FY236" s="622">
        <f t="shared" si="1437"/>
        <v>0</v>
      </c>
      <c r="FZ236" s="622">
        <f t="shared" si="1437"/>
        <v>0</v>
      </c>
      <c r="GA236" s="622">
        <f t="shared" si="1437"/>
        <v>0</v>
      </c>
      <c r="GB236" s="636">
        <f t="shared" si="1438"/>
        <v>0</v>
      </c>
      <c r="GC236" s="637"/>
      <c r="GD236" s="607">
        <f t="shared" si="1439"/>
        <v>0</v>
      </c>
      <c r="GE236" s="622">
        <f t="shared" si="1439"/>
        <v>0</v>
      </c>
      <c r="GF236" s="622">
        <f t="shared" si="1439"/>
        <v>0</v>
      </c>
      <c r="GG236" s="622">
        <f t="shared" si="1439"/>
        <v>0</v>
      </c>
      <c r="GH236" s="622">
        <f t="shared" si="1439"/>
        <v>0</v>
      </c>
      <c r="GI236" s="622">
        <f t="shared" si="1439"/>
        <v>0</v>
      </c>
      <c r="GJ236" s="622">
        <f t="shared" si="1439"/>
        <v>0</v>
      </c>
      <c r="GK236" s="622">
        <f t="shared" si="1439"/>
        <v>0</v>
      </c>
      <c r="GL236" s="622">
        <f t="shared" si="1439"/>
        <v>0</v>
      </c>
      <c r="GM236" s="622">
        <f t="shared" si="1439"/>
        <v>0</v>
      </c>
      <c r="GN236" s="622">
        <f t="shared" si="1439"/>
        <v>0</v>
      </c>
      <c r="GO236" s="622">
        <f t="shared" si="1439"/>
        <v>0</v>
      </c>
      <c r="GP236" s="636">
        <f t="shared" si="1440"/>
        <v>0</v>
      </c>
      <c r="GQ236" s="637"/>
      <c r="GR236" s="607">
        <f t="shared" si="1441"/>
        <v>0</v>
      </c>
      <c r="GS236" s="622">
        <f t="shared" si="1441"/>
        <v>0</v>
      </c>
      <c r="GT236" s="622">
        <f t="shared" si="1441"/>
        <v>0</v>
      </c>
      <c r="GU236" s="622">
        <f t="shared" si="1441"/>
        <v>0</v>
      </c>
      <c r="GV236" s="622">
        <f t="shared" si="1441"/>
        <v>0</v>
      </c>
      <c r="GW236" s="622">
        <f t="shared" si="1441"/>
        <v>0</v>
      </c>
      <c r="GX236" s="622">
        <f t="shared" si="1441"/>
        <v>0</v>
      </c>
      <c r="GY236" s="622">
        <f t="shared" si="1441"/>
        <v>0</v>
      </c>
      <c r="GZ236" s="622">
        <f t="shared" si="1441"/>
        <v>0</v>
      </c>
      <c r="HA236" s="622">
        <f t="shared" si="1441"/>
        <v>0</v>
      </c>
      <c r="HB236" s="622">
        <f t="shared" si="1441"/>
        <v>0</v>
      </c>
      <c r="HC236" s="622">
        <f t="shared" si="1441"/>
        <v>0</v>
      </c>
      <c r="HD236" s="636">
        <f t="shared" si="1442"/>
        <v>0</v>
      </c>
      <c r="HE236" s="637"/>
      <c r="HF236" s="607">
        <f t="shared" si="1443"/>
        <v>0</v>
      </c>
      <c r="HG236" s="622">
        <f t="shared" si="1443"/>
        <v>0</v>
      </c>
      <c r="HH236" s="622">
        <f t="shared" si="1443"/>
        <v>0</v>
      </c>
      <c r="HI236" s="622">
        <f t="shared" si="1443"/>
        <v>0</v>
      </c>
      <c r="HJ236" s="622">
        <f t="shared" si="1443"/>
        <v>0</v>
      </c>
      <c r="HK236" s="622">
        <f t="shared" si="1443"/>
        <v>0</v>
      </c>
      <c r="HL236" s="622">
        <f t="shared" si="1443"/>
        <v>0</v>
      </c>
      <c r="HM236" s="622">
        <f t="shared" si="1443"/>
        <v>0</v>
      </c>
      <c r="HN236" s="622">
        <f t="shared" si="1443"/>
        <v>0</v>
      </c>
      <c r="HO236" s="622">
        <f t="shared" si="1443"/>
        <v>0</v>
      </c>
      <c r="HP236" s="622">
        <f t="shared" si="1443"/>
        <v>0</v>
      </c>
      <c r="HQ236" s="622">
        <f t="shared" si="1443"/>
        <v>0</v>
      </c>
      <c r="HR236" s="636">
        <f t="shared" si="1444"/>
        <v>0</v>
      </c>
      <c r="HS236" s="637"/>
      <c r="HT236" s="607">
        <f t="shared" si="1445"/>
        <v>0</v>
      </c>
      <c r="HU236" s="622">
        <f t="shared" si="1445"/>
        <v>0</v>
      </c>
      <c r="HV236" s="622">
        <f t="shared" si="1445"/>
        <v>0</v>
      </c>
      <c r="HW236" s="622">
        <f t="shared" si="1445"/>
        <v>0</v>
      </c>
      <c r="HX236" s="622">
        <f t="shared" si="1445"/>
        <v>0</v>
      </c>
      <c r="HY236" s="622">
        <f t="shared" si="1445"/>
        <v>0</v>
      </c>
      <c r="HZ236" s="622">
        <f t="shared" si="1445"/>
        <v>0</v>
      </c>
      <c r="IA236" s="622">
        <f t="shared" si="1445"/>
        <v>0</v>
      </c>
      <c r="IB236" s="622">
        <f t="shared" si="1445"/>
        <v>0</v>
      </c>
      <c r="IC236" s="622">
        <f t="shared" si="1445"/>
        <v>0</v>
      </c>
      <c r="ID236" s="622">
        <f t="shared" si="1445"/>
        <v>0</v>
      </c>
      <c r="IE236" s="622">
        <f t="shared" si="1445"/>
        <v>0</v>
      </c>
      <c r="IF236" s="636">
        <f t="shared" si="1446"/>
        <v>0</v>
      </c>
      <c r="IG236" s="637"/>
      <c r="IH236" s="607">
        <f t="shared" si="1447"/>
        <v>0</v>
      </c>
      <c r="II236" s="622">
        <f t="shared" si="1447"/>
        <v>0</v>
      </c>
      <c r="IJ236" s="622">
        <f t="shared" si="1447"/>
        <v>0</v>
      </c>
      <c r="IK236" s="622">
        <f t="shared" si="1447"/>
        <v>0</v>
      </c>
      <c r="IL236" s="622">
        <f t="shared" si="1447"/>
        <v>0</v>
      </c>
      <c r="IM236" s="622">
        <f t="shared" si="1447"/>
        <v>0</v>
      </c>
      <c r="IN236" s="622">
        <f t="shared" si="1447"/>
        <v>0</v>
      </c>
      <c r="IO236" s="622">
        <f t="shared" si="1447"/>
        <v>0</v>
      </c>
      <c r="IP236" s="622">
        <f t="shared" si="1447"/>
        <v>0</v>
      </c>
      <c r="IQ236" s="622">
        <f t="shared" si="1447"/>
        <v>0</v>
      </c>
      <c r="IR236" s="622">
        <f t="shared" si="1447"/>
        <v>0</v>
      </c>
      <c r="IS236" s="622">
        <f t="shared" si="1447"/>
        <v>0</v>
      </c>
      <c r="IT236" s="636">
        <f t="shared" si="1448"/>
        <v>0</v>
      </c>
      <c r="IU236" s="637"/>
      <c r="IV236" s="607">
        <f t="shared" si="1449"/>
        <v>0</v>
      </c>
      <c r="IW236" s="622">
        <f t="shared" si="1449"/>
        <v>0</v>
      </c>
      <c r="IX236" s="622">
        <f t="shared" si="1449"/>
        <v>0</v>
      </c>
      <c r="IY236" s="622">
        <f t="shared" si="1449"/>
        <v>0</v>
      </c>
      <c r="IZ236" s="622">
        <f t="shared" si="1449"/>
        <v>0</v>
      </c>
      <c r="JA236" s="622">
        <f t="shared" si="1449"/>
        <v>0</v>
      </c>
      <c r="JB236" s="622">
        <f t="shared" si="1449"/>
        <v>0</v>
      </c>
      <c r="JC236" s="622">
        <f t="shared" si="1449"/>
        <v>0</v>
      </c>
      <c r="JD236" s="622">
        <f t="shared" si="1449"/>
        <v>0</v>
      </c>
      <c r="JE236" s="622">
        <f t="shared" si="1449"/>
        <v>0</v>
      </c>
      <c r="JF236" s="622">
        <f t="shared" si="1449"/>
        <v>0</v>
      </c>
      <c r="JG236" s="622">
        <f t="shared" si="1449"/>
        <v>0</v>
      </c>
      <c r="JH236" s="636">
        <f t="shared" si="1450"/>
        <v>0</v>
      </c>
      <c r="JI236" s="637"/>
      <c r="JJ236" s="607">
        <f t="shared" si="1451"/>
        <v>0</v>
      </c>
      <c r="JK236" s="622">
        <f t="shared" si="1451"/>
        <v>0</v>
      </c>
      <c r="JL236" s="622">
        <f t="shared" si="1451"/>
        <v>0</v>
      </c>
      <c r="JM236" s="622">
        <f t="shared" si="1451"/>
        <v>0</v>
      </c>
      <c r="JN236" s="622">
        <f t="shared" si="1451"/>
        <v>0</v>
      </c>
      <c r="JO236" s="622">
        <f t="shared" si="1451"/>
        <v>0</v>
      </c>
      <c r="JP236" s="622">
        <f t="shared" si="1451"/>
        <v>0</v>
      </c>
      <c r="JQ236" s="622">
        <f t="shared" si="1451"/>
        <v>0</v>
      </c>
      <c r="JR236" s="622">
        <f t="shared" si="1451"/>
        <v>0</v>
      </c>
      <c r="JS236" s="622">
        <f t="shared" si="1451"/>
        <v>0</v>
      </c>
      <c r="JT236" s="622">
        <f t="shared" si="1451"/>
        <v>0</v>
      </c>
      <c r="JU236" s="622">
        <f t="shared" si="1451"/>
        <v>0</v>
      </c>
      <c r="JV236" s="636">
        <f t="shared" si="1452"/>
        <v>0</v>
      </c>
      <c r="JW236" s="637"/>
      <c r="JX236" s="607">
        <f t="shared" si="1453"/>
        <v>0</v>
      </c>
      <c r="JY236" s="622">
        <f t="shared" si="1453"/>
        <v>0</v>
      </c>
      <c r="JZ236" s="622">
        <f t="shared" si="1453"/>
        <v>0</v>
      </c>
      <c r="KA236" s="622">
        <f t="shared" si="1453"/>
        <v>0</v>
      </c>
      <c r="KB236" s="622">
        <f t="shared" si="1453"/>
        <v>0</v>
      </c>
      <c r="KC236" s="622">
        <f t="shared" si="1453"/>
        <v>0</v>
      </c>
      <c r="KD236" s="622">
        <f t="shared" si="1453"/>
        <v>0</v>
      </c>
      <c r="KE236" s="622">
        <f t="shared" si="1453"/>
        <v>0</v>
      </c>
      <c r="KF236" s="622">
        <f t="shared" si="1453"/>
        <v>0</v>
      </c>
      <c r="KG236" s="622">
        <f t="shared" si="1453"/>
        <v>0</v>
      </c>
      <c r="KH236" s="622">
        <f t="shared" si="1453"/>
        <v>0</v>
      </c>
      <c r="KI236" s="622">
        <f t="shared" si="1453"/>
        <v>0</v>
      </c>
      <c r="KJ236" s="636">
        <f t="shared" si="1454"/>
        <v>0</v>
      </c>
      <c r="KK236" s="637"/>
      <c r="KL236" s="607">
        <f t="shared" si="1455"/>
        <v>0</v>
      </c>
      <c r="KM236" s="622">
        <f t="shared" si="1455"/>
        <v>0</v>
      </c>
      <c r="KN236" s="622">
        <f t="shared" si="1455"/>
        <v>0</v>
      </c>
      <c r="KO236" s="622">
        <f t="shared" si="1455"/>
        <v>0</v>
      </c>
      <c r="KP236" s="622">
        <f t="shared" si="1455"/>
        <v>0</v>
      </c>
      <c r="KQ236" s="622">
        <f t="shared" si="1455"/>
        <v>0</v>
      </c>
      <c r="KR236" s="622">
        <f t="shared" si="1455"/>
        <v>0</v>
      </c>
      <c r="KS236" s="622">
        <f t="shared" si="1455"/>
        <v>0</v>
      </c>
      <c r="KT236" s="622">
        <f t="shared" si="1455"/>
        <v>0</v>
      </c>
      <c r="KU236" s="622">
        <f t="shared" si="1455"/>
        <v>0</v>
      </c>
      <c r="KV236" s="622">
        <f t="shared" si="1455"/>
        <v>0</v>
      </c>
      <c r="KW236" s="622">
        <f t="shared" si="1455"/>
        <v>0</v>
      </c>
      <c r="KX236" s="636">
        <f t="shared" si="1456"/>
        <v>0</v>
      </c>
      <c r="KY236" s="637"/>
      <c r="KZ236" s="607">
        <f t="shared" si="1457"/>
        <v>0</v>
      </c>
      <c r="LA236" s="622">
        <f t="shared" si="1457"/>
        <v>0</v>
      </c>
      <c r="LB236" s="622">
        <f t="shared" si="1457"/>
        <v>0</v>
      </c>
      <c r="LC236" s="622">
        <f t="shared" si="1457"/>
        <v>0</v>
      </c>
      <c r="LD236" s="622">
        <f t="shared" si="1457"/>
        <v>0</v>
      </c>
      <c r="LE236" s="622">
        <f t="shared" si="1457"/>
        <v>0</v>
      </c>
      <c r="LF236" s="622">
        <f t="shared" si="1457"/>
        <v>0</v>
      </c>
      <c r="LG236" s="622">
        <f t="shared" si="1457"/>
        <v>0</v>
      </c>
      <c r="LH236" s="622">
        <f t="shared" si="1457"/>
        <v>0</v>
      </c>
      <c r="LI236" s="622">
        <f t="shared" si="1457"/>
        <v>0</v>
      </c>
      <c r="LJ236" s="622">
        <f t="shared" si="1457"/>
        <v>0</v>
      </c>
      <c r="LK236" s="622">
        <f t="shared" si="1457"/>
        <v>0</v>
      </c>
      <c r="LL236" s="636">
        <f t="shared" si="1458"/>
        <v>0</v>
      </c>
      <c r="LM236" s="637"/>
      <c r="LN236" s="607">
        <f t="shared" si="1459"/>
        <v>0</v>
      </c>
      <c r="LO236" s="622">
        <f t="shared" si="1459"/>
        <v>0</v>
      </c>
      <c r="LP236" s="622">
        <f t="shared" si="1459"/>
        <v>0</v>
      </c>
      <c r="LQ236" s="622">
        <f t="shared" si="1459"/>
        <v>0</v>
      </c>
      <c r="LR236" s="622">
        <f t="shared" si="1459"/>
        <v>0</v>
      </c>
      <c r="LS236" s="622">
        <f t="shared" si="1459"/>
        <v>0</v>
      </c>
      <c r="LT236" s="622">
        <f t="shared" si="1459"/>
        <v>0</v>
      </c>
      <c r="LU236" s="622">
        <f t="shared" si="1459"/>
        <v>0</v>
      </c>
      <c r="LV236" s="622">
        <f t="shared" si="1459"/>
        <v>0</v>
      </c>
      <c r="LW236" s="622">
        <f t="shared" si="1459"/>
        <v>0</v>
      </c>
      <c r="LX236" s="622">
        <f t="shared" si="1459"/>
        <v>0</v>
      </c>
      <c r="LY236" s="622">
        <f t="shared" si="1459"/>
        <v>0</v>
      </c>
      <c r="LZ236" s="636">
        <f t="shared" si="1460"/>
        <v>0</v>
      </c>
      <c r="MA236" s="637"/>
      <c r="MB236" s="607">
        <f t="shared" si="1461"/>
        <v>0</v>
      </c>
      <c r="MC236" s="622">
        <f t="shared" si="1461"/>
        <v>0</v>
      </c>
      <c r="MD236" s="622">
        <f t="shared" si="1461"/>
        <v>0</v>
      </c>
      <c r="ME236" s="622">
        <f t="shared" si="1461"/>
        <v>0</v>
      </c>
      <c r="MF236" s="622">
        <f t="shared" si="1461"/>
        <v>0</v>
      </c>
      <c r="MG236" s="622">
        <f t="shared" si="1461"/>
        <v>0</v>
      </c>
      <c r="MH236" s="622">
        <f t="shared" si="1461"/>
        <v>0</v>
      </c>
      <c r="MI236" s="622">
        <f t="shared" si="1461"/>
        <v>0</v>
      </c>
      <c r="MJ236" s="622">
        <f t="shared" si="1461"/>
        <v>0</v>
      </c>
      <c r="MK236" s="622">
        <f t="shared" si="1461"/>
        <v>0</v>
      </c>
      <c r="ML236" s="622">
        <f t="shared" si="1461"/>
        <v>0</v>
      </c>
      <c r="MM236" s="622">
        <f t="shared" si="1461"/>
        <v>0</v>
      </c>
      <c r="MN236" s="636">
        <f t="shared" si="1462"/>
        <v>0</v>
      </c>
      <c r="MO236" s="637"/>
      <c r="MP236" s="607">
        <f t="shared" si="1463"/>
        <v>0</v>
      </c>
      <c r="MQ236" s="622">
        <f t="shared" si="1463"/>
        <v>0</v>
      </c>
      <c r="MR236" s="622">
        <f t="shared" si="1463"/>
        <v>0</v>
      </c>
      <c r="MS236" s="622">
        <f t="shared" si="1463"/>
        <v>0</v>
      </c>
      <c r="MT236" s="622">
        <f t="shared" si="1463"/>
        <v>0</v>
      </c>
      <c r="MU236" s="622">
        <f t="shared" si="1463"/>
        <v>0</v>
      </c>
      <c r="MV236" s="622">
        <f t="shared" si="1463"/>
        <v>0</v>
      </c>
      <c r="MW236" s="622">
        <f t="shared" si="1463"/>
        <v>0</v>
      </c>
      <c r="MX236" s="622">
        <f t="shared" si="1463"/>
        <v>0</v>
      </c>
      <c r="MY236" s="622">
        <f t="shared" si="1463"/>
        <v>0</v>
      </c>
      <c r="MZ236" s="622">
        <f t="shared" si="1463"/>
        <v>0</v>
      </c>
      <c r="NA236" s="622">
        <f t="shared" si="1463"/>
        <v>0</v>
      </c>
      <c r="NB236" s="636">
        <f t="shared" si="1464"/>
        <v>0</v>
      </c>
      <c r="NC236" s="637"/>
      <c r="ND236" s="607">
        <f t="shared" si="1465"/>
        <v>0</v>
      </c>
      <c r="NE236" s="622">
        <f t="shared" si="1465"/>
        <v>0</v>
      </c>
      <c r="NF236" s="622">
        <f t="shared" si="1465"/>
        <v>0</v>
      </c>
      <c r="NG236" s="622">
        <f t="shared" si="1465"/>
        <v>0</v>
      </c>
      <c r="NH236" s="622">
        <f t="shared" si="1465"/>
        <v>0</v>
      </c>
      <c r="NI236" s="622">
        <f t="shared" si="1465"/>
        <v>0</v>
      </c>
      <c r="NJ236" s="622">
        <f t="shared" si="1465"/>
        <v>0</v>
      </c>
      <c r="NK236" s="622">
        <f t="shared" si="1465"/>
        <v>0</v>
      </c>
      <c r="NL236" s="622">
        <f t="shared" si="1465"/>
        <v>0</v>
      </c>
      <c r="NM236" s="622">
        <f t="shared" si="1465"/>
        <v>0</v>
      </c>
      <c r="NN236" s="622">
        <f t="shared" si="1465"/>
        <v>0</v>
      </c>
      <c r="NO236" s="622">
        <f t="shared" si="1465"/>
        <v>0</v>
      </c>
      <c r="NP236" s="636">
        <f t="shared" si="1466"/>
        <v>0</v>
      </c>
      <c r="NQ236" s="637"/>
      <c r="NR236" s="607">
        <f t="shared" si="1467"/>
        <v>0</v>
      </c>
      <c r="NS236" s="622">
        <f t="shared" si="1467"/>
        <v>0</v>
      </c>
      <c r="NT236" s="622">
        <f t="shared" si="1467"/>
        <v>0</v>
      </c>
      <c r="NU236" s="622">
        <f t="shared" si="1467"/>
        <v>0</v>
      </c>
      <c r="NV236" s="622">
        <f t="shared" si="1467"/>
        <v>0</v>
      </c>
      <c r="NW236" s="622">
        <f t="shared" si="1467"/>
        <v>0</v>
      </c>
      <c r="NX236" s="622">
        <f t="shared" si="1467"/>
        <v>0</v>
      </c>
      <c r="NY236" s="622">
        <f t="shared" si="1467"/>
        <v>0</v>
      </c>
      <c r="NZ236" s="622">
        <f t="shared" si="1467"/>
        <v>0</v>
      </c>
      <c r="OA236" s="622">
        <f t="shared" si="1467"/>
        <v>0</v>
      </c>
      <c r="OB236" s="622">
        <f t="shared" si="1467"/>
        <v>0</v>
      </c>
      <c r="OC236" s="622">
        <f t="shared" si="1467"/>
        <v>0</v>
      </c>
      <c r="OD236" s="636">
        <f t="shared" si="1468"/>
        <v>0</v>
      </c>
      <c r="OE236" s="637"/>
      <c r="OF236" s="607">
        <f t="shared" si="1469"/>
        <v>0</v>
      </c>
      <c r="OG236" s="622">
        <f t="shared" si="1469"/>
        <v>0</v>
      </c>
      <c r="OH236" s="622">
        <f t="shared" si="1469"/>
        <v>0</v>
      </c>
      <c r="OI236" s="622">
        <f t="shared" si="1469"/>
        <v>0</v>
      </c>
      <c r="OJ236" s="622">
        <f t="shared" si="1469"/>
        <v>0</v>
      </c>
      <c r="OK236" s="622">
        <f t="shared" si="1469"/>
        <v>0</v>
      </c>
      <c r="OL236" s="622">
        <f t="shared" si="1469"/>
        <v>0</v>
      </c>
      <c r="OM236" s="622">
        <f t="shared" si="1469"/>
        <v>0</v>
      </c>
      <c r="ON236" s="622">
        <f t="shared" si="1469"/>
        <v>0</v>
      </c>
      <c r="OO236" s="622">
        <f t="shared" si="1469"/>
        <v>0</v>
      </c>
      <c r="OP236" s="622">
        <f t="shared" si="1469"/>
        <v>0</v>
      </c>
      <c r="OQ236" s="622">
        <f t="shared" si="1469"/>
        <v>0</v>
      </c>
      <c r="OR236" s="636">
        <f t="shared" si="1470"/>
        <v>0</v>
      </c>
      <c r="OS236" s="637"/>
      <c r="OT236" s="607">
        <f t="shared" si="1471"/>
        <v>0</v>
      </c>
      <c r="OU236" s="622">
        <f t="shared" si="1471"/>
        <v>0</v>
      </c>
      <c r="OV236" s="622">
        <f t="shared" si="1471"/>
        <v>0</v>
      </c>
      <c r="OW236" s="622">
        <f t="shared" si="1471"/>
        <v>0</v>
      </c>
      <c r="OX236" s="622">
        <f t="shared" si="1471"/>
        <v>0</v>
      </c>
      <c r="OY236" s="622">
        <f t="shared" si="1471"/>
        <v>0</v>
      </c>
      <c r="OZ236" s="622">
        <f t="shared" si="1471"/>
        <v>0</v>
      </c>
      <c r="PA236" s="622">
        <f t="shared" si="1471"/>
        <v>0</v>
      </c>
      <c r="PB236" s="622">
        <f t="shared" si="1471"/>
        <v>0</v>
      </c>
      <c r="PC236" s="622">
        <f t="shared" si="1471"/>
        <v>0</v>
      </c>
      <c r="PD236" s="622">
        <f t="shared" si="1471"/>
        <v>0</v>
      </c>
      <c r="PE236" s="622">
        <f t="shared" si="1471"/>
        <v>0</v>
      </c>
      <c r="PF236" s="636">
        <f t="shared" si="1472"/>
        <v>0</v>
      </c>
      <c r="PG236" s="637"/>
      <c r="PH236" s="607">
        <f t="shared" si="1473"/>
        <v>0</v>
      </c>
      <c r="PI236" s="622">
        <f t="shared" si="1473"/>
        <v>0</v>
      </c>
      <c r="PJ236" s="622">
        <f t="shared" si="1473"/>
        <v>0</v>
      </c>
      <c r="PK236" s="622">
        <f t="shared" si="1473"/>
        <v>0</v>
      </c>
      <c r="PL236" s="622">
        <f t="shared" si="1473"/>
        <v>0</v>
      </c>
      <c r="PM236" s="622">
        <f t="shared" si="1473"/>
        <v>0</v>
      </c>
      <c r="PN236" s="622">
        <f t="shared" si="1473"/>
        <v>0</v>
      </c>
      <c r="PO236" s="622">
        <f t="shared" si="1473"/>
        <v>0</v>
      </c>
      <c r="PP236" s="622">
        <f t="shared" si="1473"/>
        <v>0</v>
      </c>
      <c r="PQ236" s="622">
        <f t="shared" si="1473"/>
        <v>0</v>
      </c>
      <c r="PR236" s="622">
        <f t="shared" si="1473"/>
        <v>0</v>
      </c>
      <c r="PS236" s="622">
        <f t="shared" si="1473"/>
        <v>0</v>
      </c>
      <c r="PT236" s="636">
        <f t="shared" si="1474"/>
        <v>0</v>
      </c>
      <c r="PU236" s="637"/>
      <c r="PV236" s="607">
        <f t="shared" si="1475"/>
        <v>0</v>
      </c>
      <c r="PW236" s="622">
        <f t="shared" si="1475"/>
        <v>0</v>
      </c>
      <c r="PX236" s="622">
        <f t="shared" si="1475"/>
        <v>0</v>
      </c>
      <c r="PY236" s="622">
        <f t="shared" si="1475"/>
        <v>0</v>
      </c>
      <c r="PZ236" s="622">
        <f t="shared" si="1475"/>
        <v>0</v>
      </c>
      <c r="QA236" s="622">
        <f t="shared" si="1475"/>
        <v>0</v>
      </c>
      <c r="QB236" s="622">
        <f t="shared" si="1475"/>
        <v>0</v>
      </c>
      <c r="QC236" s="622">
        <f t="shared" si="1475"/>
        <v>0</v>
      </c>
      <c r="QD236" s="622">
        <f t="shared" si="1475"/>
        <v>0</v>
      </c>
      <c r="QE236" s="622">
        <f t="shared" si="1475"/>
        <v>0</v>
      </c>
      <c r="QF236" s="622">
        <f t="shared" si="1475"/>
        <v>0</v>
      </c>
      <c r="QG236" s="622">
        <f t="shared" si="1475"/>
        <v>0</v>
      </c>
      <c r="QH236" s="636">
        <f t="shared" si="1476"/>
        <v>0</v>
      </c>
      <c r="QI236" s="637"/>
      <c r="QJ236" s="607">
        <f t="shared" si="1477"/>
        <v>0</v>
      </c>
      <c r="QK236" s="622">
        <f t="shared" si="1477"/>
        <v>0</v>
      </c>
      <c r="QL236" s="622">
        <f t="shared" si="1477"/>
        <v>0</v>
      </c>
      <c r="QM236" s="622">
        <f t="shared" si="1477"/>
        <v>0</v>
      </c>
      <c r="QN236" s="622">
        <f t="shared" si="1477"/>
        <v>0</v>
      </c>
      <c r="QO236" s="622">
        <f t="shared" si="1477"/>
        <v>0</v>
      </c>
      <c r="QP236" s="622">
        <f t="shared" si="1477"/>
        <v>0</v>
      </c>
      <c r="QQ236" s="622">
        <f t="shared" si="1477"/>
        <v>0</v>
      </c>
      <c r="QR236" s="622">
        <f t="shared" si="1477"/>
        <v>0</v>
      </c>
      <c r="QS236" s="622">
        <f t="shared" si="1477"/>
        <v>0</v>
      </c>
      <c r="QT236" s="622">
        <f t="shared" si="1477"/>
        <v>0</v>
      </c>
      <c r="QU236" s="622">
        <f t="shared" si="1477"/>
        <v>0</v>
      </c>
      <c r="QV236" s="636">
        <f t="shared" si="1478"/>
        <v>0</v>
      </c>
      <c r="QW236" s="637"/>
      <c r="QX236" s="610">
        <f t="shared" si="1479"/>
        <v>0</v>
      </c>
      <c r="QY236" s="610">
        <f t="shared" si="1480"/>
        <v>0</v>
      </c>
      <c r="QZ236" s="610">
        <f t="shared" si="1480"/>
        <v>0</v>
      </c>
      <c r="RA236" s="610">
        <f t="shared" si="1480"/>
        <v>0</v>
      </c>
      <c r="RB236" s="610">
        <f t="shared" si="1480"/>
        <v>0</v>
      </c>
      <c r="RC236" s="610">
        <f t="shared" si="1480"/>
        <v>0</v>
      </c>
      <c r="RD236" s="610">
        <f t="shared" si="1480"/>
        <v>0</v>
      </c>
      <c r="RE236" s="610">
        <f t="shared" si="1480"/>
        <v>0</v>
      </c>
      <c r="RF236" s="610">
        <f t="shared" si="1480"/>
        <v>0</v>
      </c>
      <c r="RG236" s="610">
        <f t="shared" si="1480"/>
        <v>0</v>
      </c>
      <c r="RH236" s="610">
        <f t="shared" si="1480"/>
        <v>0</v>
      </c>
      <c r="RI236" s="610">
        <f t="shared" si="1480"/>
        <v>0</v>
      </c>
      <c r="RJ236" s="610">
        <f t="shared" si="1482"/>
        <v>0</v>
      </c>
    </row>
    <row r="237" spans="1:478" x14ac:dyDescent="0.25">
      <c r="A237" s="589"/>
      <c r="B237" s="394"/>
      <c r="D237" s="613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09"/>
      <c r="P237" s="610"/>
      <c r="Q237" s="611"/>
      <c r="R237" s="613"/>
      <c r="S237" s="609"/>
      <c r="T237" s="609"/>
      <c r="U237" s="609"/>
      <c r="V237" s="609"/>
      <c r="W237" s="609"/>
      <c r="X237" s="609"/>
      <c r="Y237" s="609"/>
      <c r="Z237" s="609"/>
      <c r="AA237" s="609"/>
      <c r="AB237" s="609"/>
      <c r="AC237" s="609"/>
      <c r="AD237" s="610"/>
      <c r="AE237" s="611"/>
      <c r="AF237" s="613"/>
      <c r="AG237" s="609"/>
      <c r="AH237" s="609"/>
      <c r="AI237" s="609"/>
      <c r="AJ237" s="609"/>
      <c r="AK237" s="609"/>
      <c r="AL237" s="609"/>
      <c r="AM237" s="609"/>
      <c r="AN237" s="609"/>
      <c r="AO237" s="609"/>
      <c r="AP237" s="609"/>
      <c r="AQ237" s="609"/>
      <c r="AR237" s="610"/>
      <c r="AS237" s="611"/>
      <c r="AT237" s="613"/>
      <c r="AU237" s="609"/>
      <c r="AV237" s="609"/>
      <c r="AW237" s="609"/>
      <c r="AX237" s="609"/>
      <c r="AY237" s="609"/>
      <c r="AZ237" s="609"/>
      <c r="BA237" s="609"/>
      <c r="BB237" s="609"/>
      <c r="BC237" s="609"/>
      <c r="BD237" s="609"/>
      <c r="BE237" s="609"/>
      <c r="BF237" s="610"/>
      <c r="BG237" s="611"/>
      <c r="BH237" s="613"/>
      <c r="BI237" s="609"/>
      <c r="BJ237" s="609"/>
      <c r="BK237" s="609"/>
      <c r="BL237" s="609"/>
      <c r="BM237" s="609"/>
      <c r="BN237" s="609"/>
      <c r="BO237" s="609"/>
      <c r="BP237" s="609"/>
      <c r="BQ237" s="609"/>
      <c r="BR237" s="609"/>
      <c r="BS237" s="609"/>
      <c r="BT237" s="610"/>
      <c r="BU237" s="621"/>
      <c r="BV237" s="613"/>
      <c r="BW237" s="609"/>
      <c r="BX237" s="609"/>
      <c r="BY237" s="609"/>
      <c r="BZ237" s="609"/>
      <c r="CA237" s="609"/>
      <c r="CB237" s="609"/>
      <c r="CC237" s="609"/>
      <c r="CD237" s="609"/>
      <c r="CE237" s="609"/>
      <c r="CF237" s="609"/>
      <c r="CG237" s="609"/>
      <c r="CH237" s="610"/>
      <c r="CI237" s="611"/>
      <c r="CJ237" s="613"/>
      <c r="CK237" s="609"/>
      <c r="CL237" s="609"/>
      <c r="CM237" s="609"/>
      <c r="CN237" s="609"/>
      <c r="CO237" s="609"/>
      <c r="CP237" s="609"/>
      <c r="CQ237" s="609"/>
      <c r="CR237" s="609"/>
      <c r="CS237" s="609"/>
      <c r="CT237" s="609"/>
      <c r="CU237" s="609"/>
      <c r="CV237" s="610"/>
      <c r="CW237" s="611"/>
      <c r="CX237" s="613"/>
      <c r="CY237" s="609"/>
      <c r="CZ237" s="609"/>
      <c r="DA237" s="609"/>
      <c r="DB237" s="609"/>
      <c r="DC237" s="609"/>
      <c r="DD237" s="609"/>
      <c r="DE237" s="609"/>
      <c r="DF237" s="609"/>
      <c r="DG237" s="609"/>
      <c r="DH237" s="609"/>
      <c r="DI237" s="609"/>
      <c r="DJ237" s="610"/>
      <c r="DK237" s="611"/>
      <c r="DL237" s="613"/>
      <c r="DM237" s="609"/>
      <c r="DN237" s="609"/>
      <c r="DO237" s="609"/>
      <c r="DP237" s="609"/>
      <c r="DQ237" s="609"/>
      <c r="DR237" s="609"/>
      <c r="DS237" s="609"/>
      <c r="DT237" s="609"/>
      <c r="DU237" s="609"/>
      <c r="DV237" s="609"/>
      <c r="DW237" s="609"/>
      <c r="DX237" s="610"/>
      <c r="DY237" s="611"/>
      <c r="DZ237" s="613"/>
      <c r="EA237" s="609"/>
      <c r="EB237" s="609"/>
      <c r="EC237" s="609"/>
      <c r="ED237" s="609"/>
      <c r="EE237" s="609"/>
      <c r="EF237" s="609"/>
      <c r="EG237" s="609"/>
      <c r="EH237" s="609"/>
      <c r="EI237" s="609"/>
      <c r="EJ237" s="609"/>
      <c r="EK237" s="609"/>
      <c r="EL237" s="610"/>
      <c r="EM237" s="611"/>
      <c r="EN237" s="613"/>
      <c r="EO237" s="609"/>
      <c r="EP237" s="609"/>
      <c r="EQ237" s="609"/>
      <c r="ER237" s="609"/>
      <c r="ES237" s="609"/>
      <c r="ET237" s="609"/>
      <c r="EU237" s="609"/>
      <c r="EV237" s="609"/>
      <c r="EW237" s="609"/>
      <c r="EX237" s="609"/>
      <c r="EY237" s="609"/>
      <c r="EZ237" s="610"/>
      <c r="FA237" s="611"/>
      <c r="FB237" s="613"/>
      <c r="FC237" s="609"/>
      <c r="FD237" s="609"/>
      <c r="FE237" s="609"/>
      <c r="FF237" s="609"/>
      <c r="FG237" s="609"/>
      <c r="FH237" s="609"/>
      <c r="FI237" s="609"/>
      <c r="FJ237" s="609"/>
      <c r="FK237" s="609"/>
      <c r="FL237" s="609"/>
      <c r="FM237" s="609"/>
      <c r="FN237" s="610"/>
      <c r="FO237" s="611"/>
      <c r="FP237" s="613"/>
      <c r="FQ237" s="609"/>
      <c r="FR237" s="609"/>
      <c r="FS237" s="609"/>
      <c r="FT237" s="609"/>
      <c r="FU237" s="609"/>
      <c r="FV237" s="609"/>
      <c r="FW237" s="609"/>
      <c r="FX237" s="609"/>
      <c r="FY237" s="609"/>
      <c r="FZ237" s="609"/>
      <c r="GA237" s="609"/>
      <c r="GB237" s="610"/>
      <c r="GC237" s="611"/>
      <c r="GD237" s="613"/>
      <c r="GE237" s="609"/>
      <c r="GF237" s="609"/>
      <c r="GG237" s="609"/>
      <c r="GH237" s="609"/>
      <c r="GI237" s="609"/>
      <c r="GJ237" s="609"/>
      <c r="GK237" s="609"/>
      <c r="GL237" s="609"/>
      <c r="GM237" s="609"/>
      <c r="GN237" s="609"/>
      <c r="GO237" s="609"/>
      <c r="GP237" s="610"/>
      <c r="GQ237" s="611"/>
      <c r="GR237" s="613"/>
      <c r="GS237" s="609"/>
      <c r="GT237" s="609"/>
      <c r="GU237" s="609"/>
      <c r="GV237" s="609"/>
      <c r="GW237" s="609"/>
      <c r="GX237" s="609"/>
      <c r="GY237" s="609"/>
      <c r="GZ237" s="609"/>
      <c r="HA237" s="609"/>
      <c r="HB237" s="609"/>
      <c r="HC237" s="609"/>
      <c r="HD237" s="610"/>
      <c r="HE237" s="611"/>
      <c r="HF237" s="613"/>
      <c r="HG237" s="609"/>
      <c r="HH237" s="609"/>
      <c r="HI237" s="609"/>
      <c r="HJ237" s="609"/>
      <c r="HK237" s="609"/>
      <c r="HL237" s="609"/>
      <c r="HM237" s="609"/>
      <c r="HN237" s="609"/>
      <c r="HO237" s="609"/>
      <c r="HP237" s="609"/>
      <c r="HQ237" s="609"/>
      <c r="HR237" s="610"/>
      <c r="HS237" s="611"/>
      <c r="HT237" s="613"/>
      <c r="HU237" s="609"/>
      <c r="HV237" s="609"/>
      <c r="HW237" s="609"/>
      <c r="HX237" s="609"/>
      <c r="HY237" s="609"/>
      <c r="HZ237" s="609"/>
      <c r="IA237" s="609"/>
      <c r="IB237" s="609"/>
      <c r="IC237" s="609"/>
      <c r="ID237" s="609"/>
      <c r="IE237" s="609"/>
      <c r="IF237" s="610"/>
      <c r="IG237" s="611"/>
      <c r="IH237" s="613"/>
      <c r="II237" s="609"/>
      <c r="IJ237" s="609"/>
      <c r="IK237" s="609"/>
      <c r="IL237" s="609"/>
      <c r="IM237" s="609"/>
      <c r="IN237" s="609"/>
      <c r="IO237" s="609"/>
      <c r="IP237" s="609"/>
      <c r="IQ237" s="609"/>
      <c r="IR237" s="609"/>
      <c r="IS237" s="609"/>
      <c r="IT237" s="610"/>
      <c r="IU237" s="611"/>
      <c r="IV237" s="613"/>
      <c r="IW237" s="609"/>
      <c r="IX237" s="609"/>
      <c r="IY237" s="609"/>
      <c r="IZ237" s="609"/>
      <c r="JA237" s="609"/>
      <c r="JB237" s="609"/>
      <c r="JC237" s="609"/>
      <c r="JD237" s="609"/>
      <c r="JE237" s="609"/>
      <c r="JF237" s="609"/>
      <c r="JG237" s="609"/>
      <c r="JH237" s="610"/>
      <c r="JI237" s="611"/>
      <c r="JJ237" s="613"/>
      <c r="JK237" s="609"/>
      <c r="JL237" s="609"/>
      <c r="JM237" s="609"/>
      <c r="JN237" s="609"/>
      <c r="JO237" s="609"/>
      <c r="JP237" s="609"/>
      <c r="JQ237" s="609"/>
      <c r="JR237" s="609"/>
      <c r="JS237" s="609"/>
      <c r="JT237" s="609"/>
      <c r="JU237" s="609"/>
      <c r="JV237" s="610"/>
      <c r="JW237" s="611"/>
      <c r="JX237" s="613"/>
      <c r="JY237" s="609"/>
      <c r="JZ237" s="609"/>
      <c r="KA237" s="609"/>
      <c r="KB237" s="609"/>
      <c r="KC237" s="609"/>
      <c r="KD237" s="609"/>
      <c r="KE237" s="609"/>
      <c r="KF237" s="609"/>
      <c r="KG237" s="609"/>
      <c r="KH237" s="609"/>
      <c r="KI237" s="609"/>
      <c r="KJ237" s="610"/>
      <c r="KK237" s="611"/>
      <c r="KL237" s="613"/>
      <c r="KM237" s="609"/>
      <c r="KN237" s="609"/>
      <c r="KO237" s="609"/>
      <c r="KP237" s="609"/>
      <c r="KQ237" s="609"/>
      <c r="KR237" s="609"/>
      <c r="KS237" s="609"/>
      <c r="KT237" s="609"/>
      <c r="KU237" s="609"/>
      <c r="KV237" s="609"/>
      <c r="KW237" s="609"/>
      <c r="KX237" s="610"/>
      <c r="KY237" s="611"/>
      <c r="KZ237" s="613"/>
      <c r="LA237" s="609"/>
      <c r="LB237" s="609"/>
      <c r="LC237" s="609"/>
      <c r="LD237" s="609"/>
      <c r="LE237" s="609"/>
      <c r="LF237" s="609"/>
      <c r="LG237" s="609"/>
      <c r="LH237" s="609"/>
      <c r="LI237" s="609"/>
      <c r="LJ237" s="609"/>
      <c r="LK237" s="609"/>
      <c r="LL237" s="610"/>
      <c r="LM237" s="611"/>
      <c r="LN237" s="613"/>
      <c r="LO237" s="609"/>
      <c r="LP237" s="609"/>
      <c r="LQ237" s="609"/>
      <c r="LR237" s="609"/>
      <c r="LS237" s="609"/>
      <c r="LT237" s="609"/>
      <c r="LU237" s="609"/>
      <c r="LV237" s="609"/>
      <c r="LW237" s="609"/>
      <c r="LX237" s="609"/>
      <c r="LY237" s="609"/>
      <c r="LZ237" s="610"/>
      <c r="MA237" s="611"/>
      <c r="MB237" s="613"/>
      <c r="MC237" s="609"/>
      <c r="MD237" s="609"/>
      <c r="ME237" s="609"/>
      <c r="MF237" s="609"/>
      <c r="MG237" s="609"/>
      <c r="MH237" s="609"/>
      <c r="MI237" s="609"/>
      <c r="MJ237" s="609"/>
      <c r="MK237" s="609"/>
      <c r="ML237" s="609"/>
      <c r="MM237" s="609"/>
      <c r="MN237" s="610"/>
      <c r="MO237" s="611"/>
      <c r="MP237" s="613"/>
      <c r="MQ237" s="609"/>
      <c r="MR237" s="609"/>
      <c r="MS237" s="609"/>
      <c r="MT237" s="609"/>
      <c r="MU237" s="609"/>
      <c r="MV237" s="609"/>
      <c r="MW237" s="609"/>
      <c r="MX237" s="609"/>
      <c r="MY237" s="609"/>
      <c r="MZ237" s="609"/>
      <c r="NA237" s="609"/>
      <c r="NB237" s="610"/>
      <c r="NC237" s="611"/>
      <c r="ND237" s="613"/>
      <c r="NE237" s="609"/>
      <c r="NF237" s="609"/>
      <c r="NG237" s="609"/>
      <c r="NH237" s="609"/>
      <c r="NI237" s="609"/>
      <c r="NJ237" s="609"/>
      <c r="NK237" s="609"/>
      <c r="NL237" s="609"/>
      <c r="NM237" s="609"/>
      <c r="NN237" s="609"/>
      <c r="NO237" s="609"/>
      <c r="NP237" s="610"/>
      <c r="NQ237" s="611"/>
      <c r="NR237" s="613"/>
      <c r="NS237" s="609"/>
      <c r="NT237" s="609"/>
      <c r="NU237" s="609"/>
      <c r="NV237" s="609"/>
      <c r="NW237" s="609"/>
      <c r="NX237" s="609"/>
      <c r="NY237" s="609"/>
      <c r="NZ237" s="609"/>
      <c r="OA237" s="609"/>
      <c r="OB237" s="609"/>
      <c r="OC237" s="609"/>
      <c r="OD237" s="610"/>
      <c r="OE237" s="611"/>
      <c r="OF237" s="613"/>
      <c r="OG237" s="609"/>
      <c r="OH237" s="609"/>
      <c r="OI237" s="609"/>
      <c r="OJ237" s="609"/>
      <c r="OK237" s="609"/>
      <c r="OL237" s="609"/>
      <c r="OM237" s="609"/>
      <c r="ON237" s="609"/>
      <c r="OO237" s="609"/>
      <c r="OP237" s="609"/>
      <c r="OQ237" s="609"/>
      <c r="OR237" s="610"/>
      <c r="OS237" s="611"/>
      <c r="OT237" s="613"/>
      <c r="OU237" s="609"/>
      <c r="OV237" s="609"/>
      <c r="OW237" s="609"/>
      <c r="OX237" s="609"/>
      <c r="OY237" s="609"/>
      <c r="OZ237" s="609"/>
      <c r="PA237" s="609"/>
      <c r="PB237" s="609"/>
      <c r="PC237" s="609"/>
      <c r="PD237" s="609"/>
      <c r="PE237" s="609"/>
      <c r="PF237" s="610"/>
      <c r="PG237" s="611"/>
      <c r="PH237" s="613"/>
      <c r="PI237" s="609"/>
      <c r="PJ237" s="609"/>
      <c r="PK237" s="609"/>
      <c r="PL237" s="609"/>
      <c r="PM237" s="609"/>
      <c r="PN237" s="609"/>
      <c r="PO237" s="609"/>
      <c r="PP237" s="609"/>
      <c r="PQ237" s="609"/>
      <c r="PR237" s="609"/>
      <c r="PS237" s="609"/>
      <c r="PT237" s="610"/>
      <c r="PU237" s="611"/>
      <c r="PV237" s="613"/>
      <c r="PW237" s="609"/>
      <c r="PX237" s="609"/>
      <c r="PY237" s="609"/>
      <c r="PZ237" s="609"/>
      <c r="QA237" s="609"/>
      <c r="QB237" s="609"/>
      <c r="QC237" s="609"/>
      <c r="QD237" s="609"/>
      <c r="QE237" s="609"/>
      <c r="QF237" s="609"/>
      <c r="QG237" s="609"/>
      <c r="QH237" s="610"/>
      <c r="QI237" s="611"/>
      <c r="QJ237" s="613"/>
      <c r="QK237" s="609"/>
      <c r="QL237" s="609"/>
      <c r="QM237" s="609"/>
      <c r="QN237" s="609"/>
      <c r="QO237" s="609"/>
      <c r="QP237" s="609"/>
      <c r="QQ237" s="609"/>
      <c r="QR237" s="609"/>
      <c r="QS237" s="609"/>
      <c r="QT237" s="609"/>
      <c r="QU237" s="609"/>
      <c r="QV237" s="610"/>
      <c r="QW237" s="611"/>
      <c r="QX237" s="610"/>
      <c r="QY237" s="610"/>
      <c r="QZ237" s="610"/>
      <c r="RA237" s="610"/>
      <c r="RB237" s="610"/>
      <c r="RC237" s="610"/>
      <c r="RD237" s="610"/>
      <c r="RE237" s="610"/>
      <c r="RF237" s="610"/>
      <c r="RG237" s="610"/>
      <c r="RH237" s="610"/>
      <c r="RI237" s="610"/>
      <c r="RJ237" s="610"/>
    </row>
    <row r="238" spans="1:478" x14ac:dyDescent="0.3">
      <c r="A238" s="589"/>
      <c r="B238" s="398" t="s">
        <v>189</v>
      </c>
      <c r="D238" s="615">
        <f>SUM(D229:D237)</f>
        <v>420.26</v>
      </c>
      <c r="E238" s="616">
        <f t="shared" ref="E238:O238" si="1483">SUM(E229:E237)</f>
        <v>1662.1</v>
      </c>
      <c r="F238" s="616">
        <f t="shared" si="1483"/>
        <v>0</v>
      </c>
      <c r="G238" s="616">
        <f t="shared" si="1483"/>
        <v>0</v>
      </c>
      <c r="H238" s="616">
        <f t="shared" si="1483"/>
        <v>0</v>
      </c>
      <c r="I238" s="616">
        <f t="shared" si="1483"/>
        <v>0</v>
      </c>
      <c r="J238" s="616">
        <f t="shared" si="1483"/>
        <v>0</v>
      </c>
      <c r="K238" s="616">
        <f t="shared" si="1483"/>
        <v>0</v>
      </c>
      <c r="L238" s="616">
        <f t="shared" si="1483"/>
        <v>0</v>
      </c>
      <c r="M238" s="616">
        <f t="shared" si="1483"/>
        <v>0</v>
      </c>
      <c r="N238" s="616">
        <f t="shared" si="1483"/>
        <v>0</v>
      </c>
      <c r="O238" s="616">
        <f t="shared" si="1483"/>
        <v>0</v>
      </c>
      <c r="P238" s="640"/>
      <c r="Q238" s="641"/>
      <c r="R238" s="615">
        <f>SUM(R229:R237)</f>
        <v>28.53</v>
      </c>
      <c r="S238" s="616">
        <f t="shared" ref="S238:AC238" si="1484">SUM(S229:S237)</f>
        <v>692.56</v>
      </c>
      <c r="T238" s="616">
        <f t="shared" si="1484"/>
        <v>0</v>
      </c>
      <c r="U238" s="616">
        <f t="shared" si="1484"/>
        <v>0</v>
      </c>
      <c r="V238" s="616">
        <f t="shared" si="1484"/>
        <v>0</v>
      </c>
      <c r="W238" s="616">
        <f t="shared" si="1484"/>
        <v>0</v>
      </c>
      <c r="X238" s="616">
        <f t="shared" si="1484"/>
        <v>0</v>
      </c>
      <c r="Y238" s="616">
        <f t="shared" si="1484"/>
        <v>0</v>
      </c>
      <c r="Z238" s="616">
        <f t="shared" si="1484"/>
        <v>0</v>
      </c>
      <c r="AA238" s="616">
        <f t="shared" si="1484"/>
        <v>0</v>
      </c>
      <c r="AB238" s="616">
        <f t="shared" si="1484"/>
        <v>0</v>
      </c>
      <c r="AC238" s="616">
        <f t="shared" si="1484"/>
        <v>0</v>
      </c>
      <c r="AD238" s="640"/>
      <c r="AE238" s="641"/>
      <c r="AF238" s="615">
        <f>SUM(AF229:AF237)</f>
        <v>5.71</v>
      </c>
      <c r="AG238" s="616">
        <f t="shared" ref="AG238:AQ238" si="1485">SUM(AG229:AG237)</f>
        <v>138.51</v>
      </c>
      <c r="AH238" s="616">
        <f t="shared" si="1485"/>
        <v>0</v>
      </c>
      <c r="AI238" s="616">
        <f t="shared" si="1485"/>
        <v>0</v>
      </c>
      <c r="AJ238" s="616">
        <f t="shared" si="1485"/>
        <v>0</v>
      </c>
      <c r="AK238" s="616">
        <f t="shared" si="1485"/>
        <v>0</v>
      </c>
      <c r="AL238" s="616">
        <f t="shared" si="1485"/>
        <v>0</v>
      </c>
      <c r="AM238" s="616">
        <f t="shared" si="1485"/>
        <v>0</v>
      </c>
      <c r="AN238" s="616">
        <f t="shared" si="1485"/>
        <v>0</v>
      </c>
      <c r="AO238" s="616">
        <f t="shared" si="1485"/>
        <v>0</v>
      </c>
      <c r="AP238" s="616">
        <f t="shared" si="1485"/>
        <v>0</v>
      </c>
      <c r="AQ238" s="616">
        <f t="shared" si="1485"/>
        <v>0</v>
      </c>
      <c r="AR238" s="640">
        <f>+SUBTOTAL(9,AF238:AQ238)</f>
        <v>144.22</v>
      </c>
      <c r="AS238" s="611"/>
      <c r="AT238" s="615">
        <f>SUM(AT229:AT237)</f>
        <v>264.37</v>
      </c>
      <c r="AU238" s="616">
        <f t="shared" ref="AU238:BE238" si="1486">SUM(AU229:AU237)</f>
        <v>1523.58</v>
      </c>
      <c r="AV238" s="616">
        <f t="shared" si="1486"/>
        <v>0</v>
      </c>
      <c r="AW238" s="616">
        <f t="shared" si="1486"/>
        <v>0</v>
      </c>
      <c r="AX238" s="616">
        <f t="shared" si="1486"/>
        <v>0</v>
      </c>
      <c r="AY238" s="616">
        <f t="shared" si="1486"/>
        <v>0</v>
      </c>
      <c r="AZ238" s="616">
        <f t="shared" si="1486"/>
        <v>0</v>
      </c>
      <c r="BA238" s="616">
        <f t="shared" si="1486"/>
        <v>0</v>
      </c>
      <c r="BB238" s="616">
        <f t="shared" si="1486"/>
        <v>0</v>
      </c>
      <c r="BC238" s="616">
        <f t="shared" si="1486"/>
        <v>0</v>
      </c>
      <c r="BD238" s="616">
        <f t="shared" si="1486"/>
        <v>0</v>
      </c>
      <c r="BE238" s="616">
        <f t="shared" si="1486"/>
        <v>0</v>
      </c>
      <c r="BF238" s="640">
        <f>+SUBTOTAL(9,AT238:BE238)</f>
        <v>1787.9499999999998</v>
      </c>
      <c r="BG238" s="611"/>
      <c r="BH238" s="615">
        <f>SUM(BH229:BH237)</f>
        <v>213.26</v>
      </c>
      <c r="BI238" s="616">
        <f t="shared" ref="BI238:BS238" si="1487">SUM(BI229:BI237)</f>
        <v>138.51</v>
      </c>
      <c r="BJ238" s="616">
        <f t="shared" si="1487"/>
        <v>0</v>
      </c>
      <c r="BK238" s="616">
        <f t="shared" si="1487"/>
        <v>0</v>
      </c>
      <c r="BL238" s="616">
        <f t="shared" si="1487"/>
        <v>0</v>
      </c>
      <c r="BM238" s="616">
        <f t="shared" si="1487"/>
        <v>0</v>
      </c>
      <c r="BN238" s="616">
        <f t="shared" si="1487"/>
        <v>0</v>
      </c>
      <c r="BO238" s="616">
        <f t="shared" si="1487"/>
        <v>0</v>
      </c>
      <c r="BP238" s="616">
        <f t="shared" si="1487"/>
        <v>0</v>
      </c>
      <c r="BQ238" s="616">
        <f t="shared" si="1487"/>
        <v>0</v>
      </c>
      <c r="BR238" s="616">
        <f t="shared" si="1487"/>
        <v>0</v>
      </c>
      <c r="BS238" s="616">
        <f t="shared" si="1487"/>
        <v>0</v>
      </c>
      <c r="BT238" s="640">
        <f>+SUBTOTAL(9,BH238:BS238)</f>
        <v>351.77</v>
      </c>
      <c r="BU238" s="621"/>
      <c r="BV238" s="615">
        <f>SUM(BV229:BV237)</f>
        <v>6397.9</v>
      </c>
      <c r="BW238" s="616">
        <f t="shared" ref="BW238:CG238" si="1488">SUM(BW229:BW237)</f>
        <v>4016.72</v>
      </c>
      <c r="BX238" s="616">
        <f t="shared" si="1488"/>
        <v>0</v>
      </c>
      <c r="BY238" s="616">
        <f t="shared" si="1488"/>
        <v>0</v>
      </c>
      <c r="BZ238" s="616">
        <f t="shared" si="1488"/>
        <v>0</v>
      </c>
      <c r="CA238" s="616">
        <f t="shared" si="1488"/>
        <v>0</v>
      </c>
      <c r="CB238" s="616">
        <f t="shared" si="1488"/>
        <v>0</v>
      </c>
      <c r="CC238" s="616">
        <f t="shared" si="1488"/>
        <v>0</v>
      </c>
      <c r="CD238" s="616">
        <f t="shared" si="1488"/>
        <v>0</v>
      </c>
      <c r="CE238" s="616">
        <f t="shared" si="1488"/>
        <v>0</v>
      </c>
      <c r="CF238" s="616">
        <f t="shared" si="1488"/>
        <v>0</v>
      </c>
      <c r="CG238" s="616">
        <f t="shared" si="1488"/>
        <v>0</v>
      </c>
      <c r="CH238" s="640">
        <f>+SUBTOTAL(9,BV238:CG238)</f>
        <v>10414.619999999999</v>
      </c>
      <c r="CI238" s="641"/>
      <c r="CJ238" s="615">
        <f>SUM(CJ229:CJ237)</f>
        <v>7084.03</v>
      </c>
      <c r="CK238" s="616">
        <f t="shared" ref="CK238:CU238" si="1489">SUM(CK229:CK237)</f>
        <v>415.53</v>
      </c>
      <c r="CL238" s="616">
        <f t="shared" si="1489"/>
        <v>0</v>
      </c>
      <c r="CM238" s="616">
        <f t="shared" si="1489"/>
        <v>0</v>
      </c>
      <c r="CN238" s="616">
        <f t="shared" si="1489"/>
        <v>0</v>
      </c>
      <c r="CO238" s="616">
        <f t="shared" si="1489"/>
        <v>0</v>
      </c>
      <c r="CP238" s="616">
        <f t="shared" si="1489"/>
        <v>0</v>
      </c>
      <c r="CQ238" s="616">
        <f t="shared" si="1489"/>
        <v>0</v>
      </c>
      <c r="CR238" s="616">
        <f t="shared" si="1489"/>
        <v>0</v>
      </c>
      <c r="CS238" s="616">
        <f t="shared" si="1489"/>
        <v>0</v>
      </c>
      <c r="CT238" s="616">
        <f t="shared" si="1489"/>
        <v>0</v>
      </c>
      <c r="CU238" s="616">
        <f t="shared" si="1489"/>
        <v>0</v>
      </c>
      <c r="CV238" s="640">
        <f>+SUBTOTAL(9,CJ238:CU238)</f>
        <v>7499.5599999999995</v>
      </c>
      <c r="CW238" s="611"/>
      <c r="CX238" s="615">
        <f>SUM(CX229:CX237)</f>
        <v>17.12</v>
      </c>
      <c r="CY238" s="616">
        <f t="shared" ref="CY238:DI238" si="1490">SUM(CY229:CY237)</f>
        <v>554.04</v>
      </c>
      <c r="CZ238" s="616">
        <f t="shared" si="1490"/>
        <v>0</v>
      </c>
      <c r="DA238" s="616">
        <f t="shared" si="1490"/>
        <v>0</v>
      </c>
      <c r="DB238" s="616">
        <f t="shared" si="1490"/>
        <v>0</v>
      </c>
      <c r="DC238" s="616">
        <f t="shared" si="1490"/>
        <v>0</v>
      </c>
      <c r="DD238" s="616">
        <f t="shared" si="1490"/>
        <v>0</v>
      </c>
      <c r="DE238" s="616">
        <f t="shared" si="1490"/>
        <v>0</v>
      </c>
      <c r="DF238" s="616">
        <f t="shared" si="1490"/>
        <v>0</v>
      </c>
      <c r="DG238" s="616">
        <f t="shared" si="1490"/>
        <v>0</v>
      </c>
      <c r="DH238" s="616">
        <f t="shared" si="1490"/>
        <v>0</v>
      </c>
      <c r="DI238" s="616">
        <f t="shared" si="1490"/>
        <v>0</v>
      </c>
      <c r="DJ238" s="640">
        <f>+SUBTOTAL(9,CX238:DI238)</f>
        <v>571.16</v>
      </c>
      <c r="DK238" s="641"/>
      <c r="DL238" s="615">
        <f>SUM(DL229:DL237)</f>
        <v>11.41</v>
      </c>
      <c r="DM238" s="616">
        <f t="shared" ref="DM238:DW238" si="1491">SUM(DM229:DM237)</f>
        <v>277.02</v>
      </c>
      <c r="DN238" s="616">
        <f t="shared" si="1491"/>
        <v>0</v>
      </c>
      <c r="DO238" s="616">
        <f t="shared" si="1491"/>
        <v>0</v>
      </c>
      <c r="DP238" s="616">
        <f t="shared" si="1491"/>
        <v>0</v>
      </c>
      <c r="DQ238" s="616">
        <f t="shared" si="1491"/>
        <v>0</v>
      </c>
      <c r="DR238" s="616">
        <f t="shared" si="1491"/>
        <v>0</v>
      </c>
      <c r="DS238" s="616">
        <f t="shared" si="1491"/>
        <v>0</v>
      </c>
      <c r="DT238" s="616">
        <f t="shared" si="1491"/>
        <v>0</v>
      </c>
      <c r="DU238" s="616">
        <f t="shared" si="1491"/>
        <v>0</v>
      </c>
      <c r="DV238" s="616">
        <f t="shared" si="1491"/>
        <v>0</v>
      </c>
      <c r="DW238" s="616">
        <f t="shared" si="1491"/>
        <v>0</v>
      </c>
      <c r="DX238" s="640">
        <f>+SUBTOTAL(9,DL238:DW238)</f>
        <v>288.43</v>
      </c>
      <c r="DY238" s="641"/>
      <c r="DZ238" s="615">
        <f>SUM(DZ229:DZ237)</f>
        <v>607</v>
      </c>
      <c r="EA238" s="616">
        <f t="shared" ref="EA238:EK238" si="1492">SUM(EA229:EA237)</f>
        <v>2077.63</v>
      </c>
      <c r="EB238" s="616">
        <f t="shared" si="1492"/>
        <v>0</v>
      </c>
      <c r="EC238" s="616">
        <f t="shared" si="1492"/>
        <v>0</v>
      </c>
      <c r="ED238" s="616">
        <f t="shared" si="1492"/>
        <v>0</v>
      </c>
      <c r="EE238" s="616">
        <f t="shared" si="1492"/>
        <v>0</v>
      </c>
      <c r="EF238" s="616">
        <f t="shared" si="1492"/>
        <v>0</v>
      </c>
      <c r="EG238" s="616">
        <f t="shared" si="1492"/>
        <v>0</v>
      </c>
      <c r="EH238" s="616">
        <f t="shared" si="1492"/>
        <v>0</v>
      </c>
      <c r="EI238" s="616">
        <f t="shared" si="1492"/>
        <v>0</v>
      </c>
      <c r="EJ238" s="616">
        <f t="shared" si="1492"/>
        <v>0</v>
      </c>
      <c r="EK238" s="616">
        <f t="shared" si="1492"/>
        <v>0</v>
      </c>
      <c r="EL238" s="640">
        <f>+SUBTOTAL(9,DZ238:EK238)</f>
        <v>2684.63</v>
      </c>
      <c r="EM238" s="641"/>
      <c r="EN238" s="615">
        <f>SUM(EN229:EN237)</f>
        <v>3658.7</v>
      </c>
      <c r="EO238" s="616">
        <f t="shared" ref="EO238:EY238" si="1493">SUM(EO229:EO237)</f>
        <v>2077.63</v>
      </c>
      <c r="EP238" s="616">
        <f t="shared" si="1493"/>
        <v>0</v>
      </c>
      <c r="EQ238" s="616">
        <f t="shared" si="1493"/>
        <v>0</v>
      </c>
      <c r="ER238" s="616">
        <f t="shared" si="1493"/>
        <v>0</v>
      </c>
      <c r="ES238" s="616">
        <f t="shared" si="1493"/>
        <v>0</v>
      </c>
      <c r="ET238" s="616">
        <f t="shared" si="1493"/>
        <v>0</v>
      </c>
      <c r="EU238" s="616">
        <f t="shared" si="1493"/>
        <v>0</v>
      </c>
      <c r="EV238" s="616">
        <f t="shared" si="1493"/>
        <v>0</v>
      </c>
      <c r="EW238" s="616">
        <f t="shared" si="1493"/>
        <v>0</v>
      </c>
      <c r="EX238" s="616">
        <f t="shared" si="1493"/>
        <v>0</v>
      </c>
      <c r="EY238" s="616">
        <f t="shared" si="1493"/>
        <v>0</v>
      </c>
      <c r="EZ238" s="640">
        <f>+SUBTOTAL(9,EN238:EY238)</f>
        <v>5736.33</v>
      </c>
      <c r="FA238" s="641"/>
      <c r="FB238" s="615">
        <f>SUM(FB229:FB237)</f>
        <v>653.98</v>
      </c>
      <c r="FC238" s="616">
        <f t="shared" ref="FC238:FM238" si="1494">SUM(FC229:FC237)</f>
        <v>2493.15</v>
      </c>
      <c r="FD238" s="616">
        <f t="shared" si="1494"/>
        <v>0</v>
      </c>
      <c r="FE238" s="616">
        <f t="shared" si="1494"/>
        <v>0</v>
      </c>
      <c r="FF238" s="616">
        <f t="shared" si="1494"/>
        <v>0</v>
      </c>
      <c r="FG238" s="616">
        <f t="shared" si="1494"/>
        <v>0</v>
      </c>
      <c r="FH238" s="616">
        <f t="shared" si="1494"/>
        <v>0</v>
      </c>
      <c r="FI238" s="616">
        <f t="shared" si="1494"/>
        <v>0</v>
      </c>
      <c r="FJ238" s="616">
        <f t="shared" si="1494"/>
        <v>0</v>
      </c>
      <c r="FK238" s="616">
        <f t="shared" si="1494"/>
        <v>0</v>
      </c>
      <c r="FL238" s="616">
        <f t="shared" si="1494"/>
        <v>0</v>
      </c>
      <c r="FM238" s="616">
        <f t="shared" si="1494"/>
        <v>0</v>
      </c>
      <c r="FN238" s="640">
        <f>+SUBTOTAL(9,FB238:FM238)</f>
        <v>3147.13</v>
      </c>
      <c r="FO238" s="641"/>
      <c r="FP238" s="615">
        <f>SUM(FP229:FP237)</f>
        <v>2939.94</v>
      </c>
      <c r="FQ238" s="616">
        <f t="shared" ref="FQ238:GA238" si="1495">SUM(FQ229:FQ237)</f>
        <v>2077.4699999999998</v>
      </c>
      <c r="FR238" s="616">
        <f t="shared" si="1495"/>
        <v>0</v>
      </c>
      <c r="FS238" s="616">
        <f t="shared" si="1495"/>
        <v>0</v>
      </c>
      <c r="FT238" s="616">
        <f t="shared" si="1495"/>
        <v>0</v>
      </c>
      <c r="FU238" s="616">
        <f t="shared" si="1495"/>
        <v>0</v>
      </c>
      <c r="FV238" s="616">
        <f t="shared" si="1495"/>
        <v>0</v>
      </c>
      <c r="FW238" s="616">
        <f t="shared" si="1495"/>
        <v>0</v>
      </c>
      <c r="FX238" s="616">
        <f t="shared" si="1495"/>
        <v>0</v>
      </c>
      <c r="FY238" s="616">
        <f t="shared" si="1495"/>
        <v>0</v>
      </c>
      <c r="FZ238" s="616">
        <f t="shared" si="1495"/>
        <v>0</v>
      </c>
      <c r="GA238" s="616">
        <f t="shared" si="1495"/>
        <v>0</v>
      </c>
      <c r="GB238" s="640">
        <f>+SUBTOTAL(9,FP238:GA238)</f>
        <v>5017.41</v>
      </c>
      <c r="GC238" s="641"/>
      <c r="GD238" s="615">
        <f>SUM(GD229:GD237)</f>
        <v>5.71</v>
      </c>
      <c r="GE238" s="616">
        <f t="shared" ref="GE238:GO238" si="1496">SUM(GE229:GE237)</f>
        <v>138.51</v>
      </c>
      <c r="GF238" s="616">
        <f t="shared" si="1496"/>
        <v>0</v>
      </c>
      <c r="GG238" s="616">
        <f t="shared" si="1496"/>
        <v>0</v>
      </c>
      <c r="GH238" s="616">
        <f t="shared" si="1496"/>
        <v>0</v>
      </c>
      <c r="GI238" s="616">
        <f t="shared" si="1496"/>
        <v>0</v>
      </c>
      <c r="GJ238" s="616">
        <f t="shared" si="1496"/>
        <v>0</v>
      </c>
      <c r="GK238" s="616">
        <f t="shared" si="1496"/>
        <v>0</v>
      </c>
      <c r="GL238" s="616">
        <f t="shared" si="1496"/>
        <v>0</v>
      </c>
      <c r="GM238" s="616">
        <f t="shared" si="1496"/>
        <v>0</v>
      </c>
      <c r="GN238" s="616">
        <f t="shared" si="1496"/>
        <v>0</v>
      </c>
      <c r="GO238" s="616">
        <f t="shared" si="1496"/>
        <v>0</v>
      </c>
      <c r="GP238" s="640">
        <f>+SUBTOTAL(9,GD238:GO238)</f>
        <v>144.22</v>
      </c>
      <c r="GQ238" s="641"/>
      <c r="GR238" s="615">
        <f>SUM(GR229:GR237)</f>
        <v>5107.22</v>
      </c>
      <c r="GS238" s="616">
        <f t="shared" ref="GS238:HC238" si="1497">SUM(GS229:GS237)</f>
        <v>3739.72</v>
      </c>
      <c r="GT238" s="616">
        <f t="shared" si="1497"/>
        <v>0</v>
      </c>
      <c r="GU238" s="616">
        <f t="shared" si="1497"/>
        <v>0</v>
      </c>
      <c r="GV238" s="616">
        <f t="shared" si="1497"/>
        <v>0</v>
      </c>
      <c r="GW238" s="616">
        <f t="shared" si="1497"/>
        <v>0</v>
      </c>
      <c r="GX238" s="616">
        <f t="shared" si="1497"/>
        <v>0</v>
      </c>
      <c r="GY238" s="616">
        <f t="shared" si="1497"/>
        <v>0</v>
      </c>
      <c r="GZ238" s="616">
        <f t="shared" si="1497"/>
        <v>0</v>
      </c>
      <c r="HA238" s="616">
        <f t="shared" si="1497"/>
        <v>0</v>
      </c>
      <c r="HB238" s="616">
        <f t="shared" si="1497"/>
        <v>0</v>
      </c>
      <c r="HC238" s="616">
        <f t="shared" si="1497"/>
        <v>0</v>
      </c>
      <c r="HD238" s="640">
        <f>+SUBTOTAL(9,GR238:HC238)</f>
        <v>8846.94</v>
      </c>
      <c r="HE238" s="641"/>
      <c r="HF238" s="615">
        <f>SUM(HF229:HF237)</f>
        <v>5084.66</v>
      </c>
      <c r="HG238" s="616">
        <f t="shared" ref="HG238:HQ238" si="1498">SUM(HG229:HG237)</f>
        <v>3739.73</v>
      </c>
      <c r="HH238" s="616">
        <f t="shared" si="1498"/>
        <v>0</v>
      </c>
      <c r="HI238" s="616">
        <f t="shared" si="1498"/>
        <v>0</v>
      </c>
      <c r="HJ238" s="616">
        <f t="shared" si="1498"/>
        <v>0</v>
      </c>
      <c r="HK238" s="616">
        <f t="shared" si="1498"/>
        <v>0</v>
      </c>
      <c r="HL238" s="616">
        <f t="shared" si="1498"/>
        <v>0</v>
      </c>
      <c r="HM238" s="616">
        <f t="shared" si="1498"/>
        <v>0</v>
      </c>
      <c r="HN238" s="616">
        <f t="shared" si="1498"/>
        <v>0</v>
      </c>
      <c r="HO238" s="616">
        <f t="shared" si="1498"/>
        <v>0</v>
      </c>
      <c r="HP238" s="616">
        <f t="shared" si="1498"/>
        <v>0</v>
      </c>
      <c r="HQ238" s="616">
        <f t="shared" si="1498"/>
        <v>0</v>
      </c>
      <c r="HR238" s="640">
        <f>+SUBTOTAL(9,HF238:HQ238)</f>
        <v>8824.39</v>
      </c>
      <c r="HS238" s="641"/>
      <c r="HT238" s="615">
        <f>SUM(HT229:HT237)</f>
        <v>12.5</v>
      </c>
      <c r="HU238" s="616">
        <f t="shared" ref="HU238:IE238" si="1499">SUM(HU229:HU237)</f>
        <v>12.35</v>
      </c>
      <c r="HV238" s="616">
        <f t="shared" si="1499"/>
        <v>0</v>
      </c>
      <c r="HW238" s="616">
        <f t="shared" si="1499"/>
        <v>0</v>
      </c>
      <c r="HX238" s="616">
        <f t="shared" si="1499"/>
        <v>0</v>
      </c>
      <c r="HY238" s="616">
        <f t="shared" si="1499"/>
        <v>0</v>
      </c>
      <c r="HZ238" s="616">
        <f t="shared" si="1499"/>
        <v>0</v>
      </c>
      <c r="IA238" s="616">
        <f t="shared" si="1499"/>
        <v>0</v>
      </c>
      <c r="IB238" s="616">
        <f t="shared" si="1499"/>
        <v>0</v>
      </c>
      <c r="IC238" s="616">
        <f t="shared" si="1499"/>
        <v>0</v>
      </c>
      <c r="ID238" s="616">
        <f t="shared" si="1499"/>
        <v>0</v>
      </c>
      <c r="IE238" s="616">
        <f t="shared" si="1499"/>
        <v>0</v>
      </c>
      <c r="IF238" s="640">
        <f>+SUBTOTAL(9,HT238:IE238)</f>
        <v>24.85</v>
      </c>
      <c r="IG238" s="641"/>
      <c r="IH238" s="615">
        <f>SUM(IH229:IH237)</f>
        <v>30.55</v>
      </c>
      <c r="II238" s="616">
        <f t="shared" ref="II238:IS238" si="1500">SUM(II229:II237)</f>
        <v>831.04</v>
      </c>
      <c r="IJ238" s="616">
        <f t="shared" si="1500"/>
        <v>0</v>
      </c>
      <c r="IK238" s="616">
        <f t="shared" si="1500"/>
        <v>0</v>
      </c>
      <c r="IL238" s="616">
        <f t="shared" si="1500"/>
        <v>0</v>
      </c>
      <c r="IM238" s="616">
        <f t="shared" si="1500"/>
        <v>0</v>
      </c>
      <c r="IN238" s="616">
        <f t="shared" si="1500"/>
        <v>0</v>
      </c>
      <c r="IO238" s="616">
        <f t="shared" si="1500"/>
        <v>0</v>
      </c>
      <c r="IP238" s="616">
        <f t="shared" si="1500"/>
        <v>0</v>
      </c>
      <c r="IQ238" s="616">
        <f t="shared" si="1500"/>
        <v>0</v>
      </c>
      <c r="IR238" s="616">
        <f t="shared" si="1500"/>
        <v>0</v>
      </c>
      <c r="IS238" s="616">
        <f t="shared" si="1500"/>
        <v>0</v>
      </c>
      <c r="IT238" s="640">
        <f>+SUBTOTAL(9,IH238:IS238)</f>
        <v>861.58999999999992</v>
      </c>
      <c r="IU238" s="641"/>
      <c r="IV238" s="615">
        <f>SUM(IV229:IV237)</f>
        <v>11.41</v>
      </c>
      <c r="IW238" s="616">
        <f t="shared" ref="IW238:JG238" si="1501">SUM(IW229:IW237)</f>
        <v>277.02</v>
      </c>
      <c r="IX238" s="616">
        <f t="shared" si="1501"/>
        <v>0</v>
      </c>
      <c r="IY238" s="616">
        <f t="shared" si="1501"/>
        <v>0</v>
      </c>
      <c r="IZ238" s="616">
        <f t="shared" si="1501"/>
        <v>0</v>
      </c>
      <c r="JA238" s="616">
        <f t="shared" si="1501"/>
        <v>0</v>
      </c>
      <c r="JB238" s="616">
        <f t="shared" si="1501"/>
        <v>0</v>
      </c>
      <c r="JC238" s="616">
        <f t="shared" si="1501"/>
        <v>0</v>
      </c>
      <c r="JD238" s="616">
        <f t="shared" si="1501"/>
        <v>0</v>
      </c>
      <c r="JE238" s="616">
        <f t="shared" si="1501"/>
        <v>0</v>
      </c>
      <c r="JF238" s="616">
        <f t="shared" si="1501"/>
        <v>0</v>
      </c>
      <c r="JG238" s="616">
        <f t="shared" si="1501"/>
        <v>0</v>
      </c>
      <c r="JH238" s="640">
        <f>+SUBTOTAL(9,IV238:JG238)</f>
        <v>288.43</v>
      </c>
      <c r="JI238" s="641"/>
      <c r="JJ238" s="615">
        <f>SUM(JJ229:JJ237)</f>
        <v>47.66</v>
      </c>
      <c r="JK238" s="616">
        <f t="shared" ref="JK238:JU238" si="1502">SUM(JK229:JK237)</f>
        <v>969.57</v>
      </c>
      <c r="JL238" s="616">
        <f t="shared" si="1502"/>
        <v>0</v>
      </c>
      <c r="JM238" s="616">
        <f t="shared" si="1502"/>
        <v>0</v>
      </c>
      <c r="JN238" s="616">
        <f t="shared" si="1502"/>
        <v>0</v>
      </c>
      <c r="JO238" s="616">
        <f t="shared" si="1502"/>
        <v>0</v>
      </c>
      <c r="JP238" s="616">
        <f t="shared" si="1502"/>
        <v>0</v>
      </c>
      <c r="JQ238" s="616">
        <f t="shared" si="1502"/>
        <v>0</v>
      </c>
      <c r="JR238" s="616">
        <f t="shared" si="1502"/>
        <v>0</v>
      </c>
      <c r="JS238" s="616">
        <f t="shared" si="1502"/>
        <v>0</v>
      </c>
      <c r="JT238" s="616">
        <f t="shared" si="1502"/>
        <v>0</v>
      </c>
      <c r="JU238" s="616">
        <f t="shared" si="1502"/>
        <v>0</v>
      </c>
      <c r="JV238" s="640">
        <f>+SUBTOTAL(9,JJ238:JU238)</f>
        <v>1017.23</v>
      </c>
      <c r="JW238" s="641"/>
      <c r="JX238" s="615">
        <f>SUM(JX229:JX237)</f>
        <v>3287.97</v>
      </c>
      <c r="JY238" s="616">
        <f t="shared" ref="JY238:KI238" si="1503">SUM(JY229:JY237)</f>
        <v>1939.12</v>
      </c>
      <c r="JZ238" s="616">
        <f t="shared" si="1503"/>
        <v>0</v>
      </c>
      <c r="KA238" s="616">
        <f t="shared" si="1503"/>
        <v>0</v>
      </c>
      <c r="KB238" s="616">
        <f t="shared" si="1503"/>
        <v>0</v>
      </c>
      <c r="KC238" s="616">
        <f t="shared" si="1503"/>
        <v>0</v>
      </c>
      <c r="KD238" s="616">
        <f t="shared" si="1503"/>
        <v>0</v>
      </c>
      <c r="KE238" s="616">
        <f t="shared" si="1503"/>
        <v>0</v>
      </c>
      <c r="KF238" s="616">
        <f t="shared" si="1503"/>
        <v>0</v>
      </c>
      <c r="KG238" s="616">
        <f t="shared" si="1503"/>
        <v>0</v>
      </c>
      <c r="KH238" s="616">
        <f t="shared" si="1503"/>
        <v>0</v>
      </c>
      <c r="KI238" s="616">
        <f t="shared" si="1503"/>
        <v>0</v>
      </c>
      <c r="KJ238" s="640">
        <f>+SUBTOTAL(9,JX238:KI238)</f>
        <v>5227.09</v>
      </c>
      <c r="KK238" s="641"/>
      <c r="KL238" s="615">
        <f>SUM(KL229:KL237)</f>
        <v>5.71</v>
      </c>
      <c r="KM238" s="616">
        <f t="shared" ref="KM238:KW238" si="1504">SUM(KM229:KM237)</f>
        <v>138.51</v>
      </c>
      <c r="KN238" s="616">
        <f t="shared" si="1504"/>
        <v>0</v>
      </c>
      <c r="KO238" s="616">
        <f t="shared" si="1504"/>
        <v>0</v>
      </c>
      <c r="KP238" s="616">
        <f t="shared" si="1504"/>
        <v>0</v>
      </c>
      <c r="KQ238" s="616">
        <f t="shared" si="1504"/>
        <v>0</v>
      </c>
      <c r="KR238" s="616">
        <f t="shared" si="1504"/>
        <v>0</v>
      </c>
      <c r="KS238" s="616">
        <f t="shared" si="1504"/>
        <v>0</v>
      </c>
      <c r="KT238" s="616">
        <f t="shared" si="1504"/>
        <v>0</v>
      </c>
      <c r="KU238" s="616">
        <f t="shared" si="1504"/>
        <v>0</v>
      </c>
      <c r="KV238" s="616">
        <f t="shared" si="1504"/>
        <v>0</v>
      </c>
      <c r="KW238" s="616">
        <f t="shared" si="1504"/>
        <v>0</v>
      </c>
      <c r="KX238" s="640">
        <f>+SUBTOTAL(9,KL238:KW238)</f>
        <v>144.22</v>
      </c>
      <c r="KY238" s="641"/>
      <c r="KZ238" s="615">
        <f>SUM(KZ229:KZ237)</f>
        <v>22.82</v>
      </c>
      <c r="LA238" s="616">
        <f t="shared" ref="LA238:LK238" si="1505">SUM(LA229:LA237)</f>
        <v>554.04999999999995</v>
      </c>
      <c r="LB238" s="616">
        <f t="shared" si="1505"/>
        <v>0</v>
      </c>
      <c r="LC238" s="616">
        <f t="shared" si="1505"/>
        <v>0</v>
      </c>
      <c r="LD238" s="616">
        <f t="shared" si="1505"/>
        <v>0</v>
      </c>
      <c r="LE238" s="616">
        <f t="shared" si="1505"/>
        <v>0</v>
      </c>
      <c r="LF238" s="616">
        <f t="shared" si="1505"/>
        <v>0</v>
      </c>
      <c r="LG238" s="616">
        <f t="shared" si="1505"/>
        <v>0</v>
      </c>
      <c r="LH238" s="616">
        <f t="shared" si="1505"/>
        <v>0</v>
      </c>
      <c r="LI238" s="616">
        <f t="shared" si="1505"/>
        <v>0</v>
      </c>
      <c r="LJ238" s="616">
        <f t="shared" si="1505"/>
        <v>0</v>
      </c>
      <c r="LK238" s="616">
        <f t="shared" si="1505"/>
        <v>0</v>
      </c>
      <c r="LL238" s="640">
        <f>+SUBTOTAL(9,KZ238:LK238)</f>
        <v>576.87</v>
      </c>
      <c r="LM238" s="641"/>
      <c r="LN238" s="615">
        <f>SUM(LN229:LN237)</f>
        <v>13.04</v>
      </c>
      <c r="LO238" s="616">
        <f t="shared" ref="LO238:LY238" si="1506">SUM(LO229:LO237)</f>
        <v>138.51</v>
      </c>
      <c r="LP238" s="616">
        <f t="shared" si="1506"/>
        <v>0</v>
      </c>
      <c r="LQ238" s="616">
        <f t="shared" si="1506"/>
        <v>0</v>
      </c>
      <c r="LR238" s="616">
        <f t="shared" si="1506"/>
        <v>0</v>
      </c>
      <c r="LS238" s="616">
        <f t="shared" si="1506"/>
        <v>0</v>
      </c>
      <c r="LT238" s="616">
        <f t="shared" si="1506"/>
        <v>0</v>
      </c>
      <c r="LU238" s="616">
        <f t="shared" si="1506"/>
        <v>0</v>
      </c>
      <c r="LV238" s="616">
        <f t="shared" si="1506"/>
        <v>0</v>
      </c>
      <c r="LW238" s="616">
        <f t="shared" si="1506"/>
        <v>0</v>
      </c>
      <c r="LX238" s="616">
        <f t="shared" si="1506"/>
        <v>0</v>
      </c>
      <c r="LY238" s="616">
        <f t="shared" si="1506"/>
        <v>0</v>
      </c>
      <c r="LZ238" s="640">
        <f>+SUBTOTAL(9,LN238:LY238)</f>
        <v>151.54999999999998</v>
      </c>
      <c r="MA238" s="641"/>
      <c r="MB238" s="615">
        <f>SUM(MB229:MB237)</f>
        <v>46.3</v>
      </c>
      <c r="MC238" s="616">
        <f t="shared" ref="MC238:MM238" si="1507">SUM(MC229:MC237)</f>
        <v>277.02</v>
      </c>
      <c r="MD238" s="616">
        <f t="shared" si="1507"/>
        <v>0</v>
      </c>
      <c r="ME238" s="616">
        <f t="shared" si="1507"/>
        <v>0</v>
      </c>
      <c r="MF238" s="616">
        <f t="shared" si="1507"/>
        <v>0</v>
      </c>
      <c r="MG238" s="616">
        <f t="shared" si="1507"/>
        <v>0</v>
      </c>
      <c r="MH238" s="616">
        <f t="shared" si="1507"/>
        <v>0</v>
      </c>
      <c r="MI238" s="616">
        <f t="shared" si="1507"/>
        <v>0</v>
      </c>
      <c r="MJ238" s="616">
        <f t="shared" si="1507"/>
        <v>0</v>
      </c>
      <c r="MK238" s="616">
        <f t="shared" si="1507"/>
        <v>0</v>
      </c>
      <c r="ML238" s="616">
        <f t="shared" si="1507"/>
        <v>0</v>
      </c>
      <c r="MM238" s="616">
        <f t="shared" si="1507"/>
        <v>0</v>
      </c>
      <c r="MN238" s="640">
        <f>+SUBTOTAL(9,MB238:MM238)</f>
        <v>323.32</v>
      </c>
      <c r="MO238" s="641"/>
      <c r="MP238" s="615">
        <f>SUM(MP229:MP237)</f>
        <v>109.69</v>
      </c>
      <c r="MQ238" s="616">
        <f t="shared" ref="MQ238:NA238" si="1508">SUM(MQ229:MQ237)</f>
        <v>1108.0999999999999</v>
      </c>
      <c r="MR238" s="616">
        <f t="shared" si="1508"/>
        <v>0</v>
      </c>
      <c r="MS238" s="616">
        <f t="shared" si="1508"/>
        <v>0</v>
      </c>
      <c r="MT238" s="616">
        <f t="shared" si="1508"/>
        <v>0</v>
      </c>
      <c r="MU238" s="616">
        <f t="shared" si="1508"/>
        <v>0</v>
      </c>
      <c r="MV238" s="616">
        <f t="shared" si="1508"/>
        <v>0</v>
      </c>
      <c r="MW238" s="616">
        <f t="shared" si="1508"/>
        <v>0</v>
      </c>
      <c r="MX238" s="616">
        <f t="shared" si="1508"/>
        <v>0</v>
      </c>
      <c r="MY238" s="616">
        <f t="shared" si="1508"/>
        <v>0</v>
      </c>
      <c r="MZ238" s="616">
        <f t="shared" si="1508"/>
        <v>0</v>
      </c>
      <c r="NA238" s="616">
        <f t="shared" si="1508"/>
        <v>0</v>
      </c>
      <c r="NB238" s="640">
        <f>+SUBTOTAL(9,MP238:NA238)</f>
        <v>1217.79</v>
      </c>
      <c r="NC238" s="641"/>
      <c r="ND238" s="615">
        <f>SUM(ND229:ND237)</f>
        <v>74.180000000000007</v>
      </c>
      <c r="NE238" s="616">
        <f t="shared" ref="NE238:NO238" si="1509">SUM(NE229:NE237)</f>
        <v>1800.61</v>
      </c>
      <c r="NF238" s="616">
        <f t="shared" si="1509"/>
        <v>0</v>
      </c>
      <c r="NG238" s="616">
        <f t="shared" si="1509"/>
        <v>0</v>
      </c>
      <c r="NH238" s="616">
        <f t="shared" si="1509"/>
        <v>0</v>
      </c>
      <c r="NI238" s="616">
        <f t="shared" si="1509"/>
        <v>0</v>
      </c>
      <c r="NJ238" s="616">
        <f t="shared" si="1509"/>
        <v>0</v>
      </c>
      <c r="NK238" s="616">
        <f t="shared" si="1509"/>
        <v>0</v>
      </c>
      <c r="NL238" s="616">
        <f t="shared" si="1509"/>
        <v>0</v>
      </c>
      <c r="NM238" s="616">
        <f t="shared" si="1509"/>
        <v>0</v>
      </c>
      <c r="NN238" s="616">
        <f t="shared" si="1509"/>
        <v>0</v>
      </c>
      <c r="NO238" s="616">
        <f t="shared" si="1509"/>
        <v>0</v>
      </c>
      <c r="NP238" s="640">
        <f>+SUBTOTAL(9,ND238:NO238)</f>
        <v>1874.79</v>
      </c>
      <c r="NQ238" s="641"/>
      <c r="NR238" s="615">
        <f>SUM(NR229:NR237)</f>
        <v>41.33</v>
      </c>
      <c r="NS238" s="616">
        <f t="shared" ref="NS238:OC238" si="1510">SUM(NS229:NS237)</f>
        <v>554.04</v>
      </c>
      <c r="NT238" s="616">
        <f t="shared" si="1510"/>
        <v>0</v>
      </c>
      <c r="NU238" s="616">
        <f t="shared" si="1510"/>
        <v>0</v>
      </c>
      <c r="NV238" s="616">
        <f t="shared" si="1510"/>
        <v>0</v>
      </c>
      <c r="NW238" s="616">
        <f t="shared" si="1510"/>
        <v>0</v>
      </c>
      <c r="NX238" s="616">
        <f t="shared" si="1510"/>
        <v>0</v>
      </c>
      <c r="NY238" s="616">
        <f t="shared" si="1510"/>
        <v>0</v>
      </c>
      <c r="NZ238" s="616">
        <f t="shared" si="1510"/>
        <v>0</v>
      </c>
      <c r="OA238" s="616">
        <f t="shared" si="1510"/>
        <v>0</v>
      </c>
      <c r="OB238" s="616">
        <f t="shared" si="1510"/>
        <v>0</v>
      </c>
      <c r="OC238" s="616">
        <f t="shared" si="1510"/>
        <v>0</v>
      </c>
      <c r="OD238" s="640">
        <f>+SUBTOTAL(9,NR238:OC238)</f>
        <v>595.37</v>
      </c>
      <c r="OE238" s="641"/>
      <c r="OF238" s="615">
        <f>SUM(OF229:OF237)</f>
        <v>5.71</v>
      </c>
      <c r="OG238" s="616">
        <f t="shared" ref="OG238:OQ238" si="1511">SUM(OG229:OG237)</f>
        <v>138.51</v>
      </c>
      <c r="OH238" s="616">
        <f t="shared" si="1511"/>
        <v>0</v>
      </c>
      <c r="OI238" s="616">
        <f t="shared" si="1511"/>
        <v>0</v>
      </c>
      <c r="OJ238" s="616">
        <f t="shared" si="1511"/>
        <v>0</v>
      </c>
      <c r="OK238" s="616">
        <f t="shared" si="1511"/>
        <v>0</v>
      </c>
      <c r="OL238" s="616">
        <f t="shared" si="1511"/>
        <v>0</v>
      </c>
      <c r="OM238" s="616">
        <f t="shared" si="1511"/>
        <v>0</v>
      </c>
      <c r="ON238" s="616">
        <f t="shared" si="1511"/>
        <v>0</v>
      </c>
      <c r="OO238" s="616">
        <f t="shared" si="1511"/>
        <v>0</v>
      </c>
      <c r="OP238" s="616">
        <f t="shared" si="1511"/>
        <v>0</v>
      </c>
      <c r="OQ238" s="616">
        <f t="shared" si="1511"/>
        <v>0</v>
      </c>
      <c r="OR238" s="640">
        <f>+SUBTOTAL(9,OF238:OQ238)</f>
        <v>144.22</v>
      </c>
      <c r="OS238" s="641"/>
      <c r="OT238" s="615">
        <f>SUM(OT229:OT237)</f>
        <v>177.52</v>
      </c>
      <c r="OU238" s="616">
        <f t="shared" ref="OU238:PE238" si="1512">SUM(OU229:OU237)</f>
        <v>1108.0899999999999</v>
      </c>
      <c r="OV238" s="616">
        <f t="shared" si="1512"/>
        <v>0</v>
      </c>
      <c r="OW238" s="616">
        <f t="shared" si="1512"/>
        <v>0</v>
      </c>
      <c r="OX238" s="616">
        <f t="shared" si="1512"/>
        <v>0</v>
      </c>
      <c r="OY238" s="616">
        <f t="shared" si="1512"/>
        <v>0</v>
      </c>
      <c r="OZ238" s="616">
        <f t="shared" si="1512"/>
        <v>0</v>
      </c>
      <c r="PA238" s="616">
        <f t="shared" si="1512"/>
        <v>0</v>
      </c>
      <c r="PB238" s="616">
        <f t="shared" si="1512"/>
        <v>0</v>
      </c>
      <c r="PC238" s="616">
        <f t="shared" si="1512"/>
        <v>0</v>
      </c>
      <c r="PD238" s="616">
        <f t="shared" si="1512"/>
        <v>0</v>
      </c>
      <c r="PE238" s="616">
        <f t="shared" si="1512"/>
        <v>0</v>
      </c>
      <c r="PF238" s="640">
        <f>+SUBTOTAL(9,OT238:PE238)</f>
        <v>1285.6099999999999</v>
      </c>
      <c r="PG238" s="641"/>
      <c r="PH238" s="615">
        <f>SUM(PH229:PH237)</f>
        <v>5.71</v>
      </c>
      <c r="PI238" s="616">
        <f t="shared" ref="PI238:PS238" si="1513">SUM(PI229:PI237)</f>
        <v>138.51</v>
      </c>
      <c r="PJ238" s="616">
        <f t="shared" si="1513"/>
        <v>0</v>
      </c>
      <c r="PK238" s="616">
        <f t="shared" si="1513"/>
        <v>0</v>
      </c>
      <c r="PL238" s="616">
        <f t="shared" si="1513"/>
        <v>0</v>
      </c>
      <c r="PM238" s="616">
        <f t="shared" si="1513"/>
        <v>0</v>
      </c>
      <c r="PN238" s="616">
        <f t="shared" si="1513"/>
        <v>0</v>
      </c>
      <c r="PO238" s="616">
        <f t="shared" si="1513"/>
        <v>0</v>
      </c>
      <c r="PP238" s="616">
        <f t="shared" si="1513"/>
        <v>0</v>
      </c>
      <c r="PQ238" s="616">
        <f t="shared" si="1513"/>
        <v>0</v>
      </c>
      <c r="PR238" s="616">
        <f t="shared" si="1513"/>
        <v>0</v>
      </c>
      <c r="PS238" s="616">
        <f t="shared" si="1513"/>
        <v>0</v>
      </c>
      <c r="PT238" s="640">
        <f>+SUBTOTAL(9,PH238:PS238)</f>
        <v>144.22</v>
      </c>
      <c r="PU238" s="641"/>
      <c r="PV238" s="615">
        <f>SUM(PV229:PV237)</f>
        <v>0</v>
      </c>
      <c r="PW238" s="616">
        <f t="shared" ref="PW238:QG238" si="1514">SUM(PW229:PW237)</f>
        <v>277.02</v>
      </c>
      <c r="PX238" s="616">
        <f t="shared" si="1514"/>
        <v>0</v>
      </c>
      <c r="PY238" s="616">
        <f t="shared" si="1514"/>
        <v>0</v>
      </c>
      <c r="PZ238" s="616">
        <f t="shared" si="1514"/>
        <v>0</v>
      </c>
      <c r="QA238" s="616">
        <f t="shared" si="1514"/>
        <v>0</v>
      </c>
      <c r="QB238" s="616">
        <f t="shared" si="1514"/>
        <v>0</v>
      </c>
      <c r="QC238" s="616">
        <f t="shared" si="1514"/>
        <v>0</v>
      </c>
      <c r="QD238" s="616">
        <f t="shared" si="1514"/>
        <v>0</v>
      </c>
      <c r="QE238" s="616">
        <f t="shared" si="1514"/>
        <v>0</v>
      </c>
      <c r="QF238" s="616">
        <f t="shared" si="1514"/>
        <v>0</v>
      </c>
      <c r="QG238" s="616">
        <f t="shared" si="1514"/>
        <v>0</v>
      </c>
      <c r="QH238" s="640">
        <f>+SUBTOTAL(9,PV238:QG238)</f>
        <v>277.02</v>
      </c>
      <c r="QI238" s="641"/>
      <c r="QJ238" s="615">
        <f>SUM(QJ229:QJ237)</f>
        <v>0</v>
      </c>
      <c r="QK238" s="616">
        <f t="shared" ref="QK238:QU238" si="1515">SUM(QK229:QK237)</f>
        <v>138.51</v>
      </c>
      <c r="QL238" s="616">
        <f t="shared" si="1515"/>
        <v>0</v>
      </c>
      <c r="QM238" s="616">
        <f t="shared" si="1515"/>
        <v>0</v>
      </c>
      <c r="QN238" s="616">
        <f t="shared" si="1515"/>
        <v>0</v>
      </c>
      <c r="QO238" s="616">
        <f t="shared" si="1515"/>
        <v>0</v>
      </c>
      <c r="QP238" s="616">
        <f t="shared" si="1515"/>
        <v>0</v>
      </c>
      <c r="QQ238" s="616">
        <f t="shared" si="1515"/>
        <v>0</v>
      </c>
      <c r="QR238" s="616">
        <f t="shared" si="1515"/>
        <v>0</v>
      </c>
      <c r="QS238" s="616">
        <f t="shared" si="1515"/>
        <v>0</v>
      </c>
      <c r="QT238" s="616">
        <f t="shared" si="1515"/>
        <v>0</v>
      </c>
      <c r="QU238" s="616">
        <f t="shared" si="1515"/>
        <v>0</v>
      </c>
      <c r="QV238" s="640">
        <f>+SUBTOTAL(9,QJ238:QU238)</f>
        <v>138.51</v>
      </c>
      <c r="QW238" s="641"/>
      <c r="QX238" s="640">
        <f t="shared" ref="QX238:QY238" si="1516">SUM(QX229:QX237)</f>
        <v>36391.9</v>
      </c>
      <c r="QY238" s="640">
        <f t="shared" si="1516"/>
        <v>36162.989999999991</v>
      </c>
      <c r="QZ238" s="640">
        <f t="shared" ref="QZ238:RJ238" si="1517">SUM(QZ229:QZ237)</f>
        <v>0</v>
      </c>
      <c r="RA238" s="640">
        <f t="shared" si="1517"/>
        <v>0</v>
      </c>
      <c r="RB238" s="640">
        <f t="shared" si="1517"/>
        <v>0</v>
      </c>
      <c r="RC238" s="640">
        <f t="shared" si="1517"/>
        <v>0</v>
      </c>
      <c r="RD238" s="640">
        <f t="shared" si="1517"/>
        <v>0</v>
      </c>
      <c r="RE238" s="640">
        <f t="shared" si="1517"/>
        <v>0</v>
      </c>
      <c r="RF238" s="640">
        <f t="shared" si="1517"/>
        <v>0</v>
      </c>
      <c r="RG238" s="640">
        <f t="shared" si="1517"/>
        <v>0</v>
      </c>
      <c r="RH238" s="640">
        <f t="shared" si="1517"/>
        <v>0</v>
      </c>
      <c r="RI238" s="640">
        <f t="shared" si="1517"/>
        <v>0</v>
      </c>
      <c r="RJ238" s="640">
        <f t="shared" si="1517"/>
        <v>72554.889999999985</v>
      </c>
    </row>
    <row r="239" spans="1:478" x14ac:dyDescent="0.3">
      <c r="A239" s="589"/>
      <c r="B239" s="398"/>
      <c r="D239" s="613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10"/>
      <c r="Q239" s="611"/>
      <c r="R239" s="613"/>
      <c r="S239" s="609"/>
      <c r="T239" s="609"/>
      <c r="U239" s="609"/>
      <c r="V239" s="609"/>
      <c r="W239" s="609"/>
      <c r="X239" s="609"/>
      <c r="Y239" s="609"/>
      <c r="Z239" s="609"/>
      <c r="AA239" s="609"/>
      <c r="AB239" s="609"/>
      <c r="AC239" s="609"/>
      <c r="AD239" s="610"/>
      <c r="AE239" s="611"/>
      <c r="AF239" s="613"/>
      <c r="AG239" s="609"/>
      <c r="AH239" s="609"/>
      <c r="AI239" s="609"/>
      <c r="AJ239" s="609"/>
      <c r="AK239" s="609"/>
      <c r="AL239" s="609"/>
      <c r="AM239" s="609"/>
      <c r="AN239" s="609"/>
      <c r="AO239" s="609"/>
      <c r="AP239" s="609"/>
      <c r="AQ239" s="609"/>
      <c r="AR239" s="610"/>
      <c r="AS239" s="611"/>
      <c r="AT239" s="613"/>
      <c r="AU239" s="609"/>
      <c r="AV239" s="609"/>
      <c r="AW239" s="609"/>
      <c r="AX239" s="609"/>
      <c r="AY239" s="609"/>
      <c r="AZ239" s="609"/>
      <c r="BA239" s="609"/>
      <c r="BB239" s="609"/>
      <c r="BC239" s="609"/>
      <c r="BD239" s="609"/>
      <c r="BE239" s="609"/>
      <c r="BF239" s="610"/>
      <c r="BG239" s="611"/>
      <c r="BH239" s="613"/>
      <c r="BI239" s="609"/>
      <c r="BJ239" s="609"/>
      <c r="BK239" s="609"/>
      <c r="BL239" s="609"/>
      <c r="BM239" s="609"/>
      <c r="BN239" s="609"/>
      <c r="BO239" s="609"/>
      <c r="BP239" s="609"/>
      <c r="BQ239" s="609"/>
      <c r="BR239" s="609"/>
      <c r="BS239" s="609"/>
      <c r="BT239" s="610"/>
      <c r="BU239" s="621"/>
      <c r="BV239" s="613"/>
      <c r="BW239" s="609"/>
      <c r="BX239" s="609"/>
      <c r="BY239" s="609"/>
      <c r="BZ239" s="609"/>
      <c r="CA239" s="609"/>
      <c r="CB239" s="609"/>
      <c r="CC239" s="609"/>
      <c r="CD239" s="609"/>
      <c r="CE239" s="609"/>
      <c r="CF239" s="609"/>
      <c r="CG239" s="609"/>
      <c r="CH239" s="610"/>
      <c r="CI239" s="611"/>
      <c r="CJ239" s="613"/>
      <c r="CK239" s="609"/>
      <c r="CL239" s="609"/>
      <c r="CM239" s="609"/>
      <c r="CN239" s="609"/>
      <c r="CO239" s="609"/>
      <c r="CP239" s="609"/>
      <c r="CQ239" s="609"/>
      <c r="CR239" s="609"/>
      <c r="CS239" s="609"/>
      <c r="CT239" s="609"/>
      <c r="CU239" s="609"/>
      <c r="CV239" s="610"/>
      <c r="CW239" s="611"/>
      <c r="CX239" s="613"/>
      <c r="CY239" s="609"/>
      <c r="CZ239" s="609"/>
      <c r="DA239" s="609"/>
      <c r="DB239" s="609"/>
      <c r="DC239" s="609"/>
      <c r="DD239" s="609"/>
      <c r="DE239" s="609"/>
      <c r="DF239" s="609"/>
      <c r="DG239" s="609"/>
      <c r="DH239" s="609"/>
      <c r="DI239" s="609"/>
      <c r="DJ239" s="610"/>
      <c r="DK239" s="611"/>
      <c r="DL239" s="613"/>
      <c r="DM239" s="609"/>
      <c r="DN239" s="609"/>
      <c r="DO239" s="609"/>
      <c r="DP239" s="609"/>
      <c r="DQ239" s="609"/>
      <c r="DR239" s="609"/>
      <c r="DS239" s="609"/>
      <c r="DT239" s="609"/>
      <c r="DU239" s="609"/>
      <c r="DV239" s="609"/>
      <c r="DW239" s="609"/>
      <c r="DX239" s="610"/>
      <c r="DY239" s="611"/>
      <c r="DZ239" s="613"/>
      <c r="EA239" s="609"/>
      <c r="EB239" s="609"/>
      <c r="EC239" s="609"/>
      <c r="ED239" s="609"/>
      <c r="EE239" s="609"/>
      <c r="EF239" s="609"/>
      <c r="EG239" s="609"/>
      <c r="EH239" s="609"/>
      <c r="EI239" s="609"/>
      <c r="EJ239" s="609"/>
      <c r="EK239" s="609"/>
      <c r="EL239" s="610"/>
      <c r="EM239" s="611"/>
      <c r="EN239" s="613"/>
      <c r="EO239" s="609"/>
      <c r="EP239" s="609"/>
      <c r="EQ239" s="609"/>
      <c r="ER239" s="609"/>
      <c r="ES239" s="609"/>
      <c r="ET239" s="609"/>
      <c r="EU239" s="609"/>
      <c r="EV239" s="609"/>
      <c r="EW239" s="609"/>
      <c r="EX239" s="609"/>
      <c r="EY239" s="609"/>
      <c r="EZ239" s="610"/>
      <c r="FA239" s="611"/>
      <c r="FB239" s="613"/>
      <c r="FC239" s="609"/>
      <c r="FD239" s="609"/>
      <c r="FE239" s="609"/>
      <c r="FF239" s="609"/>
      <c r="FG239" s="609"/>
      <c r="FH239" s="609"/>
      <c r="FI239" s="609"/>
      <c r="FJ239" s="609"/>
      <c r="FK239" s="609"/>
      <c r="FL239" s="609"/>
      <c r="FM239" s="609"/>
      <c r="FN239" s="610"/>
      <c r="FO239" s="611"/>
      <c r="FP239" s="613"/>
      <c r="FQ239" s="609"/>
      <c r="FR239" s="609"/>
      <c r="FS239" s="609"/>
      <c r="FT239" s="609"/>
      <c r="FU239" s="609"/>
      <c r="FV239" s="609"/>
      <c r="FW239" s="609"/>
      <c r="FX239" s="609"/>
      <c r="FY239" s="609"/>
      <c r="FZ239" s="609"/>
      <c r="GA239" s="609"/>
      <c r="GB239" s="610"/>
      <c r="GC239" s="611"/>
      <c r="GD239" s="613"/>
      <c r="GE239" s="609"/>
      <c r="GF239" s="609"/>
      <c r="GG239" s="609"/>
      <c r="GH239" s="609"/>
      <c r="GI239" s="609"/>
      <c r="GJ239" s="609"/>
      <c r="GK239" s="609"/>
      <c r="GL239" s="609"/>
      <c r="GM239" s="609"/>
      <c r="GN239" s="609"/>
      <c r="GO239" s="609"/>
      <c r="GP239" s="610"/>
      <c r="GQ239" s="611"/>
      <c r="GR239" s="613"/>
      <c r="GS239" s="609"/>
      <c r="GT239" s="609"/>
      <c r="GU239" s="609"/>
      <c r="GV239" s="609"/>
      <c r="GW239" s="609"/>
      <c r="GX239" s="609"/>
      <c r="GY239" s="609"/>
      <c r="GZ239" s="609"/>
      <c r="HA239" s="609"/>
      <c r="HB239" s="609"/>
      <c r="HC239" s="609"/>
      <c r="HD239" s="610"/>
      <c r="HE239" s="611"/>
      <c r="HF239" s="613"/>
      <c r="HG239" s="609"/>
      <c r="HH239" s="609"/>
      <c r="HI239" s="609"/>
      <c r="HJ239" s="609"/>
      <c r="HK239" s="609"/>
      <c r="HL239" s="609"/>
      <c r="HM239" s="609"/>
      <c r="HN239" s="609"/>
      <c r="HO239" s="609"/>
      <c r="HP239" s="609"/>
      <c r="HQ239" s="609"/>
      <c r="HR239" s="610"/>
      <c r="HS239" s="611"/>
      <c r="HT239" s="613"/>
      <c r="HU239" s="609"/>
      <c r="HV239" s="609"/>
      <c r="HW239" s="609"/>
      <c r="HX239" s="609"/>
      <c r="HY239" s="609"/>
      <c r="HZ239" s="609"/>
      <c r="IA239" s="609"/>
      <c r="IB239" s="609"/>
      <c r="IC239" s="609"/>
      <c r="ID239" s="609"/>
      <c r="IE239" s="609"/>
      <c r="IF239" s="610"/>
      <c r="IG239" s="611"/>
      <c r="IH239" s="613"/>
      <c r="II239" s="609"/>
      <c r="IJ239" s="609"/>
      <c r="IK239" s="609"/>
      <c r="IL239" s="609"/>
      <c r="IM239" s="609"/>
      <c r="IN239" s="609"/>
      <c r="IO239" s="609"/>
      <c r="IP239" s="609"/>
      <c r="IQ239" s="609"/>
      <c r="IR239" s="609"/>
      <c r="IS239" s="609"/>
      <c r="IT239" s="610"/>
      <c r="IU239" s="611"/>
      <c r="IV239" s="613"/>
      <c r="IW239" s="609"/>
      <c r="IX239" s="609"/>
      <c r="IY239" s="609"/>
      <c r="IZ239" s="609"/>
      <c r="JA239" s="609"/>
      <c r="JB239" s="609"/>
      <c r="JC239" s="609"/>
      <c r="JD239" s="609"/>
      <c r="JE239" s="609"/>
      <c r="JF239" s="609"/>
      <c r="JG239" s="609"/>
      <c r="JH239" s="610"/>
      <c r="JI239" s="611"/>
      <c r="JJ239" s="613"/>
      <c r="JK239" s="609"/>
      <c r="JL239" s="609"/>
      <c r="JM239" s="609"/>
      <c r="JN239" s="609"/>
      <c r="JO239" s="609"/>
      <c r="JP239" s="609"/>
      <c r="JQ239" s="609"/>
      <c r="JR239" s="609"/>
      <c r="JS239" s="609"/>
      <c r="JT239" s="609"/>
      <c r="JU239" s="609"/>
      <c r="JV239" s="610"/>
      <c r="JW239" s="611"/>
      <c r="JX239" s="613"/>
      <c r="JY239" s="609"/>
      <c r="JZ239" s="609"/>
      <c r="KA239" s="609"/>
      <c r="KB239" s="609"/>
      <c r="KC239" s="609"/>
      <c r="KD239" s="609"/>
      <c r="KE239" s="609"/>
      <c r="KF239" s="609"/>
      <c r="KG239" s="609"/>
      <c r="KH239" s="609"/>
      <c r="KI239" s="609"/>
      <c r="KJ239" s="610"/>
      <c r="KK239" s="611"/>
      <c r="KL239" s="613"/>
      <c r="KM239" s="609"/>
      <c r="KN239" s="609"/>
      <c r="KO239" s="609"/>
      <c r="KP239" s="609"/>
      <c r="KQ239" s="609"/>
      <c r="KR239" s="609"/>
      <c r="KS239" s="609"/>
      <c r="KT239" s="609"/>
      <c r="KU239" s="609"/>
      <c r="KV239" s="609"/>
      <c r="KW239" s="609"/>
      <c r="KX239" s="610"/>
      <c r="KY239" s="611"/>
      <c r="KZ239" s="613"/>
      <c r="LA239" s="609"/>
      <c r="LB239" s="609"/>
      <c r="LC239" s="609"/>
      <c r="LD239" s="609"/>
      <c r="LE239" s="609"/>
      <c r="LF239" s="609"/>
      <c r="LG239" s="609"/>
      <c r="LH239" s="609"/>
      <c r="LI239" s="609"/>
      <c r="LJ239" s="609"/>
      <c r="LK239" s="609"/>
      <c r="LL239" s="610"/>
      <c r="LM239" s="611"/>
      <c r="LN239" s="613"/>
      <c r="LO239" s="609"/>
      <c r="LP239" s="609"/>
      <c r="LQ239" s="609"/>
      <c r="LR239" s="609"/>
      <c r="LS239" s="609"/>
      <c r="LT239" s="609"/>
      <c r="LU239" s="609"/>
      <c r="LV239" s="609"/>
      <c r="LW239" s="609"/>
      <c r="LX239" s="609"/>
      <c r="LY239" s="609"/>
      <c r="LZ239" s="610"/>
      <c r="MA239" s="611"/>
      <c r="MB239" s="613"/>
      <c r="MC239" s="609"/>
      <c r="MD239" s="609"/>
      <c r="ME239" s="609"/>
      <c r="MF239" s="609"/>
      <c r="MG239" s="609"/>
      <c r="MH239" s="609"/>
      <c r="MI239" s="609"/>
      <c r="MJ239" s="609"/>
      <c r="MK239" s="609"/>
      <c r="ML239" s="609"/>
      <c r="MM239" s="609"/>
      <c r="MN239" s="610"/>
      <c r="MO239" s="611"/>
      <c r="MP239" s="613"/>
      <c r="MQ239" s="609"/>
      <c r="MR239" s="609"/>
      <c r="MS239" s="609"/>
      <c r="MT239" s="609"/>
      <c r="MU239" s="609"/>
      <c r="MV239" s="609"/>
      <c r="MW239" s="609"/>
      <c r="MX239" s="609"/>
      <c r="MY239" s="609"/>
      <c r="MZ239" s="609"/>
      <c r="NA239" s="609"/>
      <c r="NB239" s="610"/>
      <c r="NC239" s="611"/>
      <c r="ND239" s="613"/>
      <c r="NE239" s="609"/>
      <c r="NF239" s="609"/>
      <c r="NG239" s="609"/>
      <c r="NH239" s="609"/>
      <c r="NI239" s="609"/>
      <c r="NJ239" s="609"/>
      <c r="NK239" s="609"/>
      <c r="NL239" s="609"/>
      <c r="NM239" s="609"/>
      <c r="NN239" s="609"/>
      <c r="NO239" s="609"/>
      <c r="NP239" s="610"/>
      <c r="NQ239" s="611"/>
      <c r="NR239" s="613"/>
      <c r="NS239" s="609"/>
      <c r="NT239" s="609"/>
      <c r="NU239" s="609"/>
      <c r="NV239" s="609"/>
      <c r="NW239" s="609"/>
      <c r="NX239" s="609"/>
      <c r="NY239" s="609"/>
      <c r="NZ239" s="609"/>
      <c r="OA239" s="609"/>
      <c r="OB239" s="609"/>
      <c r="OC239" s="609"/>
      <c r="OD239" s="610"/>
      <c r="OE239" s="611"/>
      <c r="OF239" s="613"/>
      <c r="OG239" s="609"/>
      <c r="OH239" s="609"/>
      <c r="OI239" s="609"/>
      <c r="OJ239" s="609"/>
      <c r="OK239" s="609"/>
      <c r="OL239" s="609"/>
      <c r="OM239" s="609"/>
      <c r="ON239" s="609"/>
      <c r="OO239" s="609"/>
      <c r="OP239" s="609"/>
      <c r="OQ239" s="609"/>
      <c r="OR239" s="610"/>
      <c r="OS239" s="611"/>
      <c r="OT239" s="613"/>
      <c r="OU239" s="609"/>
      <c r="OV239" s="609"/>
      <c r="OW239" s="609"/>
      <c r="OX239" s="609"/>
      <c r="OY239" s="609"/>
      <c r="OZ239" s="609"/>
      <c r="PA239" s="609"/>
      <c r="PB239" s="609"/>
      <c r="PC239" s="609"/>
      <c r="PD239" s="609"/>
      <c r="PE239" s="609"/>
      <c r="PF239" s="610"/>
      <c r="PG239" s="611"/>
      <c r="PH239" s="613"/>
      <c r="PI239" s="609"/>
      <c r="PJ239" s="609"/>
      <c r="PK239" s="609"/>
      <c r="PL239" s="609"/>
      <c r="PM239" s="609"/>
      <c r="PN239" s="609"/>
      <c r="PO239" s="609"/>
      <c r="PP239" s="609"/>
      <c r="PQ239" s="609"/>
      <c r="PR239" s="609"/>
      <c r="PS239" s="609"/>
      <c r="PT239" s="610"/>
      <c r="PU239" s="611"/>
      <c r="PV239" s="613"/>
      <c r="PW239" s="609"/>
      <c r="PX239" s="609"/>
      <c r="PY239" s="609"/>
      <c r="PZ239" s="609"/>
      <c r="QA239" s="609"/>
      <c r="QB239" s="609"/>
      <c r="QC239" s="609"/>
      <c r="QD239" s="609"/>
      <c r="QE239" s="609"/>
      <c r="QF239" s="609"/>
      <c r="QG239" s="609"/>
      <c r="QH239" s="610"/>
      <c r="QI239" s="611"/>
      <c r="QJ239" s="613"/>
      <c r="QK239" s="609"/>
      <c r="QL239" s="609"/>
      <c r="QM239" s="609"/>
      <c r="QN239" s="609"/>
      <c r="QO239" s="609"/>
      <c r="QP239" s="609"/>
      <c r="QQ239" s="609"/>
      <c r="QR239" s="609"/>
      <c r="QS239" s="609"/>
      <c r="QT239" s="609"/>
      <c r="QU239" s="609"/>
      <c r="QV239" s="610"/>
      <c r="QW239" s="611"/>
      <c r="QX239" s="610"/>
      <c r="QY239" s="610"/>
      <c r="QZ239" s="610"/>
      <c r="RA239" s="610"/>
      <c r="RB239" s="610"/>
      <c r="RC239" s="610"/>
      <c r="RD239" s="610"/>
      <c r="RE239" s="610"/>
      <c r="RF239" s="610"/>
      <c r="RG239" s="610"/>
      <c r="RH239" s="610"/>
      <c r="RI239" s="610"/>
      <c r="RJ239" s="610"/>
    </row>
    <row r="240" spans="1:478" x14ac:dyDescent="0.25">
      <c r="A240" s="589"/>
      <c r="B240" s="260" t="s">
        <v>894</v>
      </c>
      <c r="C240" s="578" t="s">
        <v>967</v>
      </c>
      <c r="D240" s="642">
        <f>-D289</f>
        <v>-19291</v>
      </c>
      <c r="E240" s="643">
        <f t="shared" ref="E240:O240" si="1518">-E289</f>
        <v>-24077</v>
      </c>
      <c r="F240" s="643">
        <f t="shared" si="1518"/>
        <v>0</v>
      </c>
      <c r="G240" s="643">
        <f t="shared" si="1518"/>
        <v>0</v>
      </c>
      <c r="H240" s="643">
        <f t="shared" si="1518"/>
        <v>0</v>
      </c>
      <c r="I240" s="643">
        <f t="shared" si="1518"/>
        <v>0</v>
      </c>
      <c r="J240" s="643">
        <f t="shared" si="1518"/>
        <v>0</v>
      </c>
      <c r="K240" s="643">
        <f t="shared" si="1518"/>
        <v>0</v>
      </c>
      <c r="L240" s="643">
        <f t="shared" si="1518"/>
        <v>0</v>
      </c>
      <c r="M240" s="643">
        <f t="shared" si="1518"/>
        <v>0</v>
      </c>
      <c r="N240" s="643">
        <f t="shared" si="1518"/>
        <v>0</v>
      </c>
      <c r="O240" s="643">
        <f t="shared" si="1518"/>
        <v>0</v>
      </c>
      <c r="P240" s="636">
        <f>+SUBTOTAL(9,D240:O240)</f>
        <v>-43368</v>
      </c>
      <c r="Q240" s="637"/>
      <c r="R240" s="642">
        <f>-R289</f>
        <v>-6089</v>
      </c>
      <c r="S240" s="643">
        <f t="shared" ref="S240:AC240" si="1519">-S289</f>
        <v>-7831</v>
      </c>
      <c r="T240" s="643">
        <f t="shared" si="1519"/>
        <v>0</v>
      </c>
      <c r="U240" s="643">
        <f t="shared" si="1519"/>
        <v>0</v>
      </c>
      <c r="V240" s="643">
        <f t="shared" si="1519"/>
        <v>0</v>
      </c>
      <c r="W240" s="643">
        <f t="shared" si="1519"/>
        <v>0</v>
      </c>
      <c r="X240" s="643">
        <f t="shared" si="1519"/>
        <v>0</v>
      </c>
      <c r="Y240" s="643">
        <f t="shared" si="1519"/>
        <v>0</v>
      </c>
      <c r="Z240" s="643">
        <f t="shared" si="1519"/>
        <v>0</v>
      </c>
      <c r="AA240" s="643">
        <f t="shared" si="1519"/>
        <v>0</v>
      </c>
      <c r="AB240" s="643">
        <f t="shared" si="1519"/>
        <v>0</v>
      </c>
      <c r="AC240" s="643">
        <f t="shared" si="1519"/>
        <v>0</v>
      </c>
      <c r="AD240" s="636">
        <f>+SUBTOTAL(9,R240:AC240)</f>
        <v>-13920</v>
      </c>
      <c r="AE240" s="637"/>
      <c r="AF240" s="642">
        <f>-AF289</f>
        <v>-12413</v>
      </c>
      <c r="AG240" s="643">
        <f t="shared" ref="AG240:AQ240" si="1520">-AG289</f>
        <v>-15399</v>
      </c>
      <c r="AH240" s="643">
        <f t="shared" si="1520"/>
        <v>0</v>
      </c>
      <c r="AI240" s="643">
        <f t="shared" si="1520"/>
        <v>0</v>
      </c>
      <c r="AJ240" s="643">
        <f t="shared" si="1520"/>
        <v>0</v>
      </c>
      <c r="AK240" s="643">
        <f t="shared" si="1520"/>
        <v>0</v>
      </c>
      <c r="AL240" s="643">
        <f t="shared" si="1520"/>
        <v>0</v>
      </c>
      <c r="AM240" s="643">
        <f t="shared" si="1520"/>
        <v>0</v>
      </c>
      <c r="AN240" s="643">
        <f t="shared" si="1520"/>
        <v>0</v>
      </c>
      <c r="AO240" s="643">
        <f t="shared" si="1520"/>
        <v>0</v>
      </c>
      <c r="AP240" s="643">
        <f t="shared" si="1520"/>
        <v>0</v>
      </c>
      <c r="AQ240" s="643">
        <f t="shared" si="1520"/>
        <v>0</v>
      </c>
      <c r="AR240" s="636">
        <f>+SUBTOTAL(9,AF240:AQ240)</f>
        <v>-27812</v>
      </c>
      <c r="AS240" s="611"/>
      <c r="AT240" s="642">
        <f>-AT289</f>
        <v>-27971</v>
      </c>
      <c r="AU240" s="643">
        <f t="shared" ref="AU240:BE240" si="1521">-AU289</f>
        <v>-29427</v>
      </c>
      <c r="AV240" s="643">
        <f t="shared" si="1521"/>
        <v>0</v>
      </c>
      <c r="AW240" s="643">
        <f t="shared" si="1521"/>
        <v>0</v>
      </c>
      <c r="AX240" s="643">
        <f t="shared" si="1521"/>
        <v>0</v>
      </c>
      <c r="AY240" s="643">
        <f t="shared" si="1521"/>
        <v>0</v>
      </c>
      <c r="AZ240" s="643">
        <f t="shared" si="1521"/>
        <v>0</v>
      </c>
      <c r="BA240" s="643">
        <f t="shared" si="1521"/>
        <v>0</v>
      </c>
      <c r="BB240" s="643">
        <f t="shared" si="1521"/>
        <v>0</v>
      </c>
      <c r="BC240" s="643">
        <f t="shared" si="1521"/>
        <v>0</v>
      </c>
      <c r="BD240" s="643">
        <f t="shared" si="1521"/>
        <v>0</v>
      </c>
      <c r="BE240" s="643">
        <f t="shared" si="1521"/>
        <v>0</v>
      </c>
      <c r="BF240" s="636">
        <f>+SUBTOTAL(9,AT240:BE240)</f>
        <v>-57398</v>
      </c>
      <c r="BG240" s="611"/>
      <c r="BH240" s="642">
        <f>-BH289</f>
        <v>-2844</v>
      </c>
      <c r="BI240" s="643">
        <f t="shared" ref="BI240:BS240" si="1522">-BI289</f>
        <v>-2729</v>
      </c>
      <c r="BJ240" s="643">
        <f t="shared" si="1522"/>
        <v>0</v>
      </c>
      <c r="BK240" s="643">
        <f t="shared" si="1522"/>
        <v>0</v>
      </c>
      <c r="BL240" s="643">
        <f t="shared" si="1522"/>
        <v>0</v>
      </c>
      <c r="BM240" s="643">
        <f t="shared" si="1522"/>
        <v>0</v>
      </c>
      <c r="BN240" s="643">
        <f t="shared" si="1522"/>
        <v>0</v>
      </c>
      <c r="BO240" s="643">
        <f t="shared" si="1522"/>
        <v>0</v>
      </c>
      <c r="BP240" s="643">
        <f t="shared" si="1522"/>
        <v>0</v>
      </c>
      <c r="BQ240" s="643">
        <f t="shared" si="1522"/>
        <v>0</v>
      </c>
      <c r="BR240" s="643">
        <f t="shared" si="1522"/>
        <v>0</v>
      </c>
      <c r="BS240" s="643">
        <f t="shared" si="1522"/>
        <v>0</v>
      </c>
      <c r="BT240" s="636">
        <f>+SUBTOTAL(9,BH240:BS240)</f>
        <v>-5573</v>
      </c>
      <c r="BU240" s="621"/>
      <c r="BV240" s="642">
        <f>-BV289</f>
        <v>-58358</v>
      </c>
      <c r="BW240" s="643">
        <f t="shared" ref="BW240:CG240" si="1523">-BW289</f>
        <v>-51378</v>
      </c>
      <c r="BX240" s="643">
        <f t="shared" si="1523"/>
        <v>0</v>
      </c>
      <c r="BY240" s="643">
        <f t="shared" si="1523"/>
        <v>0</v>
      </c>
      <c r="BZ240" s="643">
        <f t="shared" si="1523"/>
        <v>0</v>
      </c>
      <c r="CA240" s="643">
        <f t="shared" si="1523"/>
        <v>0</v>
      </c>
      <c r="CB240" s="643">
        <f t="shared" si="1523"/>
        <v>0</v>
      </c>
      <c r="CC240" s="643">
        <f t="shared" si="1523"/>
        <v>0</v>
      </c>
      <c r="CD240" s="643">
        <f t="shared" si="1523"/>
        <v>0</v>
      </c>
      <c r="CE240" s="643">
        <f t="shared" si="1523"/>
        <v>0</v>
      </c>
      <c r="CF240" s="643">
        <f t="shared" si="1523"/>
        <v>0</v>
      </c>
      <c r="CG240" s="643">
        <f t="shared" si="1523"/>
        <v>0</v>
      </c>
      <c r="CH240" s="636">
        <f>+SUBTOTAL(9,BV240:CG240)</f>
        <v>-109736</v>
      </c>
      <c r="CI240" s="637"/>
      <c r="CJ240" s="642">
        <f>-CJ289</f>
        <v>-12559</v>
      </c>
      <c r="CK240" s="643">
        <f t="shared" ref="CK240:CU240" si="1524">-CK289</f>
        <v>-4368</v>
      </c>
      <c r="CL240" s="643">
        <f t="shared" si="1524"/>
        <v>0</v>
      </c>
      <c r="CM240" s="643">
        <f t="shared" si="1524"/>
        <v>0</v>
      </c>
      <c r="CN240" s="643">
        <f t="shared" si="1524"/>
        <v>0</v>
      </c>
      <c r="CO240" s="643">
        <f t="shared" si="1524"/>
        <v>0</v>
      </c>
      <c r="CP240" s="643">
        <f t="shared" si="1524"/>
        <v>0</v>
      </c>
      <c r="CQ240" s="643">
        <f t="shared" si="1524"/>
        <v>0</v>
      </c>
      <c r="CR240" s="643">
        <f t="shared" si="1524"/>
        <v>0</v>
      </c>
      <c r="CS240" s="643">
        <f t="shared" si="1524"/>
        <v>0</v>
      </c>
      <c r="CT240" s="643">
        <f t="shared" si="1524"/>
        <v>0</v>
      </c>
      <c r="CU240" s="643">
        <f t="shared" si="1524"/>
        <v>0</v>
      </c>
      <c r="CV240" s="636">
        <f>+SUBTOTAL(9,CJ240:CU240)</f>
        <v>-16927</v>
      </c>
      <c r="CW240" s="611"/>
      <c r="CX240" s="642">
        <f>-CX289</f>
        <v>-4196</v>
      </c>
      <c r="CY240" s="643">
        <f t="shared" ref="CY240:DI240" si="1525">-CY289</f>
        <v>-5418</v>
      </c>
      <c r="CZ240" s="643">
        <f t="shared" si="1525"/>
        <v>0</v>
      </c>
      <c r="DA240" s="643">
        <f t="shared" si="1525"/>
        <v>0</v>
      </c>
      <c r="DB240" s="643">
        <f t="shared" si="1525"/>
        <v>0</v>
      </c>
      <c r="DC240" s="643">
        <f t="shared" si="1525"/>
        <v>0</v>
      </c>
      <c r="DD240" s="643">
        <f t="shared" si="1525"/>
        <v>0</v>
      </c>
      <c r="DE240" s="643">
        <f t="shared" si="1525"/>
        <v>0</v>
      </c>
      <c r="DF240" s="643">
        <f t="shared" si="1525"/>
        <v>0</v>
      </c>
      <c r="DG240" s="643">
        <f t="shared" si="1525"/>
        <v>0</v>
      </c>
      <c r="DH240" s="643">
        <f t="shared" si="1525"/>
        <v>0</v>
      </c>
      <c r="DI240" s="643">
        <f t="shared" si="1525"/>
        <v>0</v>
      </c>
      <c r="DJ240" s="636">
        <f>+SUBTOTAL(9,CX240:DI240)</f>
        <v>-9614</v>
      </c>
      <c r="DK240" s="637"/>
      <c r="DL240" s="642">
        <f>-DL289</f>
        <v>-10468</v>
      </c>
      <c r="DM240" s="643">
        <f t="shared" ref="DM240:DW240" si="1526">-DM289</f>
        <v>-10973</v>
      </c>
      <c r="DN240" s="643">
        <f t="shared" si="1526"/>
        <v>0</v>
      </c>
      <c r="DO240" s="643">
        <f t="shared" si="1526"/>
        <v>0</v>
      </c>
      <c r="DP240" s="643">
        <f t="shared" si="1526"/>
        <v>0</v>
      </c>
      <c r="DQ240" s="643">
        <f t="shared" si="1526"/>
        <v>0</v>
      </c>
      <c r="DR240" s="643">
        <f t="shared" si="1526"/>
        <v>0</v>
      </c>
      <c r="DS240" s="643">
        <f t="shared" si="1526"/>
        <v>0</v>
      </c>
      <c r="DT240" s="643">
        <f t="shared" si="1526"/>
        <v>0</v>
      </c>
      <c r="DU240" s="643">
        <f t="shared" si="1526"/>
        <v>0</v>
      </c>
      <c r="DV240" s="643">
        <f t="shared" si="1526"/>
        <v>0</v>
      </c>
      <c r="DW240" s="643">
        <f t="shared" si="1526"/>
        <v>0</v>
      </c>
      <c r="DX240" s="636">
        <f>+SUBTOTAL(9,DL240:DW240)</f>
        <v>-21441</v>
      </c>
      <c r="DY240" s="637"/>
      <c r="DZ240" s="642">
        <f>-DZ289</f>
        <v>-36654</v>
      </c>
      <c r="EA240" s="643">
        <f t="shared" ref="EA240:EK240" si="1527">-EA289</f>
        <v>-38345</v>
      </c>
      <c r="EB240" s="643">
        <f t="shared" si="1527"/>
        <v>0</v>
      </c>
      <c r="EC240" s="643">
        <f t="shared" si="1527"/>
        <v>0</v>
      </c>
      <c r="ED240" s="643">
        <f t="shared" si="1527"/>
        <v>0</v>
      </c>
      <c r="EE240" s="643">
        <f t="shared" si="1527"/>
        <v>0</v>
      </c>
      <c r="EF240" s="643">
        <f t="shared" si="1527"/>
        <v>0</v>
      </c>
      <c r="EG240" s="643">
        <f t="shared" si="1527"/>
        <v>0</v>
      </c>
      <c r="EH240" s="643">
        <f t="shared" si="1527"/>
        <v>0</v>
      </c>
      <c r="EI240" s="643">
        <f t="shared" si="1527"/>
        <v>0</v>
      </c>
      <c r="EJ240" s="643">
        <f t="shared" si="1527"/>
        <v>0</v>
      </c>
      <c r="EK240" s="643">
        <f t="shared" si="1527"/>
        <v>0</v>
      </c>
      <c r="EL240" s="636">
        <f>+SUBTOTAL(9,DZ240:EK240)</f>
        <v>-74999</v>
      </c>
      <c r="EM240" s="637"/>
      <c r="EN240" s="642">
        <f>-EN289</f>
        <v>-63461</v>
      </c>
      <c r="EO240" s="643">
        <f t="shared" ref="EO240:EY240" si="1528">-EO289</f>
        <v>-66905</v>
      </c>
      <c r="EP240" s="643">
        <f t="shared" si="1528"/>
        <v>0</v>
      </c>
      <c r="EQ240" s="643">
        <f t="shared" si="1528"/>
        <v>0</v>
      </c>
      <c r="ER240" s="643">
        <f t="shared" si="1528"/>
        <v>0</v>
      </c>
      <c r="ES240" s="643">
        <f t="shared" si="1528"/>
        <v>0</v>
      </c>
      <c r="ET240" s="643">
        <f t="shared" si="1528"/>
        <v>0</v>
      </c>
      <c r="EU240" s="643">
        <f t="shared" si="1528"/>
        <v>0</v>
      </c>
      <c r="EV240" s="643">
        <f t="shared" si="1528"/>
        <v>0</v>
      </c>
      <c r="EW240" s="643">
        <f t="shared" si="1528"/>
        <v>0</v>
      </c>
      <c r="EX240" s="643">
        <f t="shared" si="1528"/>
        <v>0</v>
      </c>
      <c r="EY240" s="643">
        <f t="shared" si="1528"/>
        <v>0</v>
      </c>
      <c r="EZ240" s="636">
        <f>+SUBTOTAL(9,EN240:EY240)</f>
        <v>-130366</v>
      </c>
      <c r="FA240" s="637"/>
      <c r="FB240" s="642">
        <f>-FB289</f>
        <v>-33356</v>
      </c>
      <c r="FC240" s="643">
        <f t="shared" ref="FC240:FM240" si="1529">-FC289</f>
        <v>-40253</v>
      </c>
      <c r="FD240" s="643">
        <f t="shared" si="1529"/>
        <v>0</v>
      </c>
      <c r="FE240" s="643">
        <f t="shared" si="1529"/>
        <v>0</v>
      </c>
      <c r="FF240" s="643">
        <f t="shared" si="1529"/>
        <v>0</v>
      </c>
      <c r="FG240" s="643">
        <f t="shared" si="1529"/>
        <v>0</v>
      </c>
      <c r="FH240" s="643">
        <f t="shared" si="1529"/>
        <v>0</v>
      </c>
      <c r="FI240" s="643">
        <f t="shared" si="1529"/>
        <v>0</v>
      </c>
      <c r="FJ240" s="643">
        <f t="shared" si="1529"/>
        <v>0</v>
      </c>
      <c r="FK240" s="643">
        <f t="shared" si="1529"/>
        <v>0</v>
      </c>
      <c r="FL240" s="643">
        <f t="shared" si="1529"/>
        <v>0</v>
      </c>
      <c r="FM240" s="643">
        <f t="shared" si="1529"/>
        <v>0</v>
      </c>
      <c r="FN240" s="636">
        <f>+SUBTOTAL(9,FB240:FM240)</f>
        <v>-73609</v>
      </c>
      <c r="FO240" s="637"/>
      <c r="FP240" s="642">
        <f>-FP289</f>
        <v>-33226</v>
      </c>
      <c r="FQ240" s="643">
        <f t="shared" ref="FQ240:GA240" si="1530">-FQ289</f>
        <v>-30608</v>
      </c>
      <c r="FR240" s="643">
        <f t="shared" si="1530"/>
        <v>0</v>
      </c>
      <c r="FS240" s="643">
        <f t="shared" si="1530"/>
        <v>0</v>
      </c>
      <c r="FT240" s="643">
        <f t="shared" si="1530"/>
        <v>0</v>
      </c>
      <c r="FU240" s="643">
        <f t="shared" si="1530"/>
        <v>0</v>
      </c>
      <c r="FV240" s="643">
        <f t="shared" si="1530"/>
        <v>0</v>
      </c>
      <c r="FW240" s="643">
        <f t="shared" si="1530"/>
        <v>0</v>
      </c>
      <c r="FX240" s="643">
        <f t="shared" si="1530"/>
        <v>0</v>
      </c>
      <c r="FY240" s="643">
        <f t="shared" si="1530"/>
        <v>0</v>
      </c>
      <c r="FZ240" s="643">
        <f t="shared" si="1530"/>
        <v>0</v>
      </c>
      <c r="GA240" s="643">
        <f t="shared" si="1530"/>
        <v>0</v>
      </c>
      <c r="GB240" s="636">
        <f>+SUBTOTAL(9,FP240:GA240)</f>
        <v>-63834</v>
      </c>
      <c r="GC240" s="637"/>
      <c r="GD240" s="642">
        <f>-GD289</f>
        <v>-5768</v>
      </c>
      <c r="GE240" s="643">
        <f t="shared" ref="GE240:GO240" si="1531">-GE289</f>
        <v>-8285</v>
      </c>
      <c r="GF240" s="643">
        <f t="shared" si="1531"/>
        <v>0</v>
      </c>
      <c r="GG240" s="643">
        <f t="shared" si="1531"/>
        <v>0</v>
      </c>
      <c r="GH240" s="643">
        <f t="shared" si="1531"/>
        <v>0</v>
      </c>
      <c r="GI240" s="643">
        <f t="shared" si="1531"/>
        <v>0</v>
      </c>
      <c r="GJ240" s="643">
        <f t="shared" si="1531"/>
        <v>0</v>
      </c>
      <c r="GK240" s="643">
        <f t="shared" si="1531"/>
        <v>0</v>
      </c>
      <c r="GL240" s="643">
        <f t="shared" si="1531"/>
        <v>0</v>
      </c>
      <c r="GM240" s="643">
        <f t="shared" si="1531"/>
        <v>0</v>
      </c>
      <c r="GN240" s="643">
        <f t="shared" si="1531"/>
        <v>0</v>
      </c>
      <c r="GO240" s="643">
        <f t="shared" si="1531"/>
        <v>0</v>
      </c>
      <c r="GP240" s="636">
        <f>+SUBTOTAL(9,GD240:GO240)</f>
        <v>-14053</v>
      </c>
      <c r="GQ240" s="637"/>
      <c r="GR240" s="642">
        <f>-GR289</f>
        <v>-72022</v>
      </c>
      <c r="GS240" s="643">
        <f t="shared" ref="GS240:HC240" si="1532">-GS289</f>
        <v>-69177</v>
      </c>
      <c r="GT240" s="643">
        <f t="shared" si="1532"/>
        <v>0</v>
      </c>
      <c r="GU240" s="643">
        <f t="shared" si="1532"/>
        <v>0</v>
      </c>
      <c r="GV240" s="643">
        <f t="shared" si="1532"/>
        <v>0</v>
      </c>
      <c r="GW240" s="643">
        <f t="shared" si="1532"/>
        <v>0</v>
      </c>
      <c r="GX240" s="643">
        <f t="shared" si="1532"/>
        <v>0</v>
      </c>
      <c r="GY240" s="643">
        <f t="shared" si="1532"/>
        <v>0</v>
      </c>
      <c r="GZ240" s="643">
        <f t="shared" si="1532"/>
        <v>0</v>
      </c>
      <c r="HA240" s="643">
        <f t="shared" si="1532"/>
        <v>0</v>
      </c>
      <c r="HB240" s="643">
        <f t="shared" si="1532"/>
        <v>0</v>
      </c>
      <c r="HC240" s="643">
        <f t="shared" si="1532"/>
        <v>0</v>
      </c>
      <c r="HD240" s="636">
        <f>+SUBTOTAL(9,GR240:HC240)</f>
        <v>-141199</v>
      </c>
      <c r="HE240" s="637"/>
      <c r="HF240" s="642">
        <f>-HF289</f>
        <v>-43958</v>
      </c>
      <c r="HG240" s="643">
        <f t="shared" ref="HG240:HQ240" si="1533">-HG289</f>
        <v>-39601</v>
      </c>
      <c r="HH240" s="643">
        <f t="shared" si="1533"/>
        <v>0</v>
      </c>
      <c r="HI240" s="643">
        <f t="shared" si="1533"/>
        <v>0</v>
      </c>
      <c r="HJ240" s="643">
        <f t="shared" si="1533"/>
        <v>0</v>
      </c>
      <c r="HK240" s="643">
        <f t="shared" si="1533"/>
        <v>0</v>
      </c>
      <c r="HL240" s="643">
        <f t="shared" si="1533"/>
        <v>0</v>
      </c>
      <c r="HM240" s="643">
        <f t="shared" si="1533"/>
        <v>0</v>
      </c>
      <c r="HN240" s="643">
        <f t="shared" si="1533"/>
        <v>0</v>
      </c>
      <c r="HO240" s="643">
        <f t="shared" si="1533"/>
        <v>0</v>
      </c>
      <c r="HP240" s="643">
        <f t="shared" si="1533"/>
        <v>0</v>
      </c>
      <c r="HQ240" s="643">
        <f t="shared" si="1533"/>
        <v>0</v>
      </c>
      <c r="HR240" s="636">
        <f>+SUBTOTAL(9,HF240:HQ240)</f>
        <v>-83559</v>
      </c>
      <c r="HS240" s="637"/>
      <c r="HT240" s="642">
        <f>-HT289</f>
        <v>-4785</v>
      </c>
      <c r="HU240" s="643">
        <f t="shared" ref="HU240:IE240" si="1534">-HU289</f>
        <v>-5807</v>
      </c>
      <c r="HV240" s="643">
        <f t="shared" si="1534"/>
        <v>0</v>
      </c>
      <c r="HW240" s="643">
        <f t="shared" si="1534"/>
        <v>0</v>
      </c>
      <c r="HX240" s="643">
        <f t="shared" si="1534"/>
        <v>0</v>
      </c>
      <c r="HY240" s="643">
        <f t="shared" si="1534"/>
        <v>0</v>
      </c>
      <c r="HZ240" s="643">
        <f t="shared" si="1534"/>
        <v>0</v>
      </c>
      <c r="IA240" s="643">
        <f t="shared" si="1534"/>
        <v>0</v>
      </c>
      <c r="IB240" s="643">
        <f t="shared" si="1534"/>
        <v>0</v>
      </c>
      <c r="IC240" s="643">
        <f t="shared" si="1534"/>
        <v>0</v>
      </c>
      <c r="ID240" s="643">
        <f t="shared" si="1534"/>
        <v>0</v>
      </c>
      <c r="IE240" s="643">
        <f t="shared" si="1534"/>
        <v>0</v>
      </c>
      <c r="IF240" s="636">
        <f>+SUBTOTAL(9,HT240:IE240)</f>
        <v>-10592</v>
      </c>
      <c r="IG240" s="637"/>
      <c r="IH240" s="642">
        <f>-IH289</f>
        <v>-10319</v>
      </c>
      <c r="II240" s="643">
        <f t="shared" ref="II240:IS240" si="1535">-II289</f>
        <v>-18642</v>
      </c>
      <c r="IJ240" s="643">
        <f t="shared" si="1535"/>
        <v>0</v>
      </c>
      <c r="IK240" s="643">
        <f t="shared" si="1535"/>
        <v>0</v>
      </c>
      <c r="IL240" s="643">
        <f t="shared" si="1535"/>
        <v>0</v>
      </c>
      <c r="IM240" s="643">
        <f t="shared" si="1535"/>
        <v>0</v>
      </c>
      <c r="IN240" s="643">
        <f t="shared" si="1535"/>
        <v>0</v>
      </c>
      <c r="IO240" s="643">
        <f t="shared" si="1535"/>
        <v>0</v>
      </c>
      <c r="IP240" s="643">
        <f t="shared" si="1535"/>
        <v>0</v>
      </c>
      <c r="IQ240" s="643">
        <f t="shared" si="1535"/>
        <v>0</v>
      </c>
      <c r="IR240" s="643">
        <f t="shared" si="1535"/>
        <v>0</v>
      </c>
      <c r="IS240" s="643">
        <f t="shared" si="1535"/>
        <v>0</v>
      </c>
      <c r="IT240" s="636">
        <f>+SUBTOTAL(9,IH240:IS240)</f>
        <v>-28961</v>
      </c>
      <c r="IU240" s="637"/>
      <c r="IV240" s="642">
        <f>-IV289</f>
        <v>-2536</v>
      </c>
      <c r="IW240" s="643">
        <f t="shared" ref="IW240:JG240" si="1536">-IW289</f>
        <v>-2611</v>
      </c>
      <c r="IX240" s="643">
        <f t="shared" si="1536"/>
        <v>0</v>
      </c>
      <c r="IY240" s="643">
        <f t="shared" si="1536"/>
        <v>0</v>
      </c>
      <c r="IZ240" s="643">
        <f t="shared" si="1536"/>
        <v>0</v>
      </c>
      <c r="JA240" s="643">
        <f t="shared" si="1536"/>
        <v>0</v>
      </c>
      <c r="JB240" s="643">
        <f t="shared" si="1536"/>
        <v>0</v>
      </c>
      <c r="JC240" s="643">
        <f t="shared" si="1536"/>
        <v>0</v>
      </c>
      <c r="JD240" s="643">
        <f t="shared" si="1536"/>
        <v>0</v>
      </c>
      <c r="JE240" s="643">
        <f t="shared" si="1536"/>
        <v>0</v>
      </c>
      <c r="JF240" s="643">
        <f t="shared" si="1536"/>
        <v>0</v>
      </c>
      <c r="JG240" s="643">
        <f t="shared" si="1536"/>
        <v>0</v>
      </c>
      <c r="JH240" s="636">
        <f>+SUBTOTAL(9,IV240:JG240)</f>
        <v>-5147</v>
      </c>
      <c r="JI240" s="637"/>
      <c r="JJ240" s="642">
        <f>-JJ289</f>
        <v>-22826</v>
      </c>
      <c r="JK240" s="643">
        <f t="shared" ref="JK240:JU240" si="1537">-JK289</f>
        <v>-23476</v>
      </c>
      <c r="JL240" s="643">
        <f t="shared" si="1537"/>
        <v>0</v>
      </c>
      <c r="JM240" s="643">
        <f t="shared" si="1537"/>
        <v>0</v>
      </c>
      <c r="JN240" s="643">
        <f t="shared" si="1537"/>
        <v>0</v>
      </c>
      <c r="JO240" s="643">
        <f t="shared" si="1537"/>
        <v>0</v>
      </c>
      <c r="JP240" s="643">
        <f t="shared" si="1537"/>
        <v>0</v>
      </c>
      <c r="JQ240" s="643">
        <f t="shared" si="1537"/>
        <v>0</v>
      </c>
      <c r="JR240" s="643">
        <f t="shared" si="1537"/>
        <v>0</v>
      </c>
      <c r="JS240" s="643">
        <f t="shared" si="1537"/>
        <v>0</v>
      </c>
      <c r="JT240" s="643">
        <f t="shared" si="1537"/>
        <v>0</v>
      </c>
      <c r="JU240" s="643">
        <f t="shared" si="1537"/>
        <v>0</v>
      </c>
      <c r="JV240" s="636">
        <f>+SUBTOTAL(9,JJ240:JU240)</f>
        <v>-46302</v>
      </c>
      <c r="JW240" s="637"/>
      <c r="JX240" s="642">
        <f>-JX289</f>
        <v>-46607</v>
      </c>
      <c r="JY240" s="643">
        <f t="shared" ref="JY240:KI240" si="1538">-JY289</f>
        <v>-67915</v>
      </c>
      <c r="JZ240" s="643">
        <f t="shared" si="1538"/>
        <v>0</v>
      </c>
      <c r="KA240" s="643">
        <f t="shared" si="1538"/>
        <v>0</v>
      </c>
      <c r="KB240" s="643">
        <f t="shared" si="1538"/>
        <v>0</v>
      </c>
      <c r="KC240" s="643">
        <f t="shared" si="1538"/>
        <v>0</v>
      </c>
      <c r="KD240" s="643">
        <f t="shared" si="1538"/>
        <v>0</v>
      </c>
      <c r="KE240" s="643">
        <f t="shared" si="1538"/>
        <v>0</v>
      </c>
      <c r="KF240" s="643">
        <f t="shared" si="1538"/>
        <v>0</v>
      </c>
      <c r="KG240" s="643">
        <f t="shared" si="1538"/>
        <v>0</v>
      </c>
      <c r="KH240" s="643">
        <f t="shared" si="1538"/>
        <v>0</v>
      </c>
      <c r="KI240" s="643">
        <f t="shared" si="1538"/>
        <v>0</v>
      </c>
      <c r="KJ240" s="636">
        <f>+SUBTOTAL(9,JX240:KI240)</f>
        <v>-114522</v>
      </c>
      <c r="KK240" s="637"/>
      <c r="KL240" s="642">
        <f>-KL289</f>
        <v>-38176</v>
      </c>
      <c r="KM240" s="643">
        <f t="shared" ref="KM240:KW240" si="1539">-KM289</f>
        <v>-31547</v>
      </c>
      <c r="KN240" s="643">
        <f t="shared" si="1539"/>
        <v>0</v>
      </c>
      <c r="KO240" s="643">
        <f t="shared" si="1539"/>
        <v>0</v>
      </c>
      <c r="KP240" s="643">
        <f t="shared" si="1539"/>
        <v>0</v>
      </c>
      <c r="KQ240" s="643">
        <f t="shared" si="1539"/>
        <v>0</v>
      </c>
      <c r="KR240" s="643">
        <f t="shared" si="1539"/>
        <v>0</v>
      </c>
      <c r="KS240" s="643">
        <f t="shared" si="1539"/>
        <v>0</v>
      </c>
      <c r="KT240" s="643">
        <f t="shared" si="1539"/>
        <v>0</v>
      </c>
      <c r="KU240" s="643">
        <f t="shared" si="1539"/>
        <v>0</v>
      </c>
      <c r="KV240" s="643">
        <f t="shared" si="1539"/>
        <v>0</v>
      </c>
      <c r="KW240" s="643">
        <f t="shared" si="1539"/>
        <v>0</v>
      </c>
      <c r="KX240" s="636">
        <f>+SUBTOTAL(9,KL240:KW240)</f>
        <v>-69723</v>
      </c>
      <c r="KY240" s="637"/>
      <c r="KZ240" s="642">
        <f>-KZ289</f>
        <v>-6377</v>
      </c>
      <c r="LA240" s="643">
        <f t="shared" ref="LA240:LK240" si="1540">-LA289</f>
        <v>-6615</v>
      </c>
      <c r="LB240" s="643">
        <f t="shared" si="1540"/>
        <v>0</v>
      </c>
      <c r="LC240" s="643">
        <f t="shared" si="1540"/>
        <v>0</v>
      </c>
      <c r="LD240" s="643">
        <f t="shared" si="1540"/>
        <v>0</v>
      </c>
      <c r="LE240" s="643">
        <f t="shared" si="1540"/>
        <v>0</v>
      </c>
      <c r="LF240" s="643">
        <f t="shared" si="1540"/>
        <v>0</v>
      </c>
      <c r="LG240" s="643">
        <f t="shared" si="1540"/>
        <v>0</v>
      </c>
      <c r="LH240" s="643">
        <f t="shared" si="1540"/>
        <v>0</v>
      </c>
      <c r="LI240" s="643">
        <f t="shared" si="1540"/>
        <v>0</v>
      </c>
      <c r="LJ240" s="643">
        <f t="shared" si="1540"/>
        <v>0</v>
      </c>
      <c r="LK240" s="643">
        <f t="shared" si="1540"/>
        <v>0</v>
      </c>
      <c r="LL240" s="636">
        <f>+SUBTOTAL(9,KZ240:LK240)</f>
        <v>-12992</v>
      </c>
      <c r="LM240" s="637"/>
      <c r="LN240" s="642">
        <f>-LN289</f>
        <v>-2976</v>
      </c>
      <c r="LO240" s="643">
        <f t="shared" ref="LO240:LY240" si="1541">-LO289</f>
        <v>-2959</v>
      </c>
      <c r="LP240" s="643">
        <f t="shared" si="1541"/>
        <v>0</v>
      </c>
      <c r="LQ240" s="643">
        <f t="shared" si="1541"/>
        <v>0</v>
      </c>
      <c r="LR240" s="643">
        <f t="shared" si="1541"/>
        <v>0</v>
      </c>
      <c r="LS240" s="643">
        <f t="shared" si="1541"/>
        <v>0</v>
      </c>
      <c r="LT240" s="643">
        <f t="shared" si="1541"/>
        <v>0</v>
      </c>
      <c r="LU240" s="643">
        <f t="shared" si="1541"/>
        <v>0</v>
      </c>
      <c r="LV240" s="643">
        <f t="shared" si="1541"/>
        <v>0</v>
      </c>
      <c r="LW240" s="643">
        <f t="shared" si="1541"/>
        <v>0</v>
      </c>
      <c r="LX240" s="643">
        <f t="shared" si="1541"/>
        <v>0</v>
      </c>
      <c r="LY240" s="643">
        <f t="shared" si="1541"/>
        <v>0</v>
      </c>
      <c r="LZ240" s="636">
        <f>+SUBTOTAL(9,LN240:LY240)</f>
        <v>-5935</v>
      </c>
      <c r="MA240" s="637"/>
      <c r="MB240" s="642">
        <f>-MB289</f>
        <v>-9155</v>
      </c>
      <c r="MC240" s="643">
        <f t="shared" ref="MC240:MM240" si="1542">-MC289</f>
        <v>-9615</v>
      </c>
      <c r="MD240" s="643">
        <f t="shared" si="1542"/>
        <v>0</v>
      </c>
      <c r="ME240" s="643">
        <f t="shared" si="1542"/>
        <v>0</v>
      </c>
      <c r="MF240" s="643">
        <f t="shared" si="1542"/>
        <v>0</v>
      </c>
      <c r="MG240" s="643">
        <f t="shared" si="1542"/>
        <v>0</v>
      </c>
      <c r="MH240" s="643">
        <f t="shared" si="1542"/>
        <v>0</v>
      </c>
      <c r="MI240" s="643">
        <f t="shared" si="1542"/>
        <v>0</v>
      </c>
      <c r="MJ240" s="643">
        <f t="shared" si="1542"/>
        <v>0</v>
      </c>
      <c r="MK240" s="643">
        <f t="shared" si="1542"/>
        <v>0</v>
      </c>
      <c r="ML240" s="643">
        <f t="shared" si="1542"/>
        <v>0</v>
      </c>
      <c r="MM240" s="643">
        <f t="shared" si="1542"/>
        <v>0</v>
      </c>
      <c r="MN240" s="636">
        <f>+SUBTOTAL(9,MB240:MM240)</f>
        <v>-18770</v>
      </c>
      <c r="MO240" s="637"/>
      <c r="MP240" s="642">
        <f>-MP289</f>
        <v>-23757</v>
      </c>
      <c r="MQ240" s="643">
        <f t="shared" ref="MQ240:NA240" si="1543">-MQ289</f>
        <v>-26827</v>
      </c>
      <c r="MR240" s="643">
        <f t="shared" si="1543"/>
        <v>0</v>
      </c>
      <c r="MS240" s="643">
        <f t="shared" si="1543"/>
        <v>0</v>
      </c>
      <c r="MT240" s="643">
        <f t="shared" si="1543"/>
        <v>0</v>
      </c>
      <c r="MU240" s="643">
        <f t="shared" si="1543"/>
        <v>0</v>
      </c>
      <c r="MV240" s="643">
        <f t="shared" si="1543"/>
        <v>0</v>
      </c>
      <c r="MW240" s="643">
        <f t="shared" si="1543"/>
        <v>0</v>
      </c>
      <c r="MX240" s="643">
        <f t="shared" si="1543"/>
        <v>0</v>
      </c>
      <c r="MY240" s="643">
        <f t="shared" si="1543"/>
        <v>0</v>
      </c>
      <c r="MZ240" s="643">
        <f t="shared" si="1543"/>
        <v>0</v>
      </c>
      <c r="NA240" s="643">
        <f t="shared" si="1543"/>
        <v>0</v>
      </c>
      <c r="NB240" s="636">
        <f>+SUBTOTAL(9,MP240:NA240)</f>
        <v>-50584</v>
      </c>
      <c r="NC240" s="637"/>
      <c r="ND240" s="642">
        <f>-ND289</f>
        <v>-38698</v>
      </c>
      <c r="NE240" s="643">
        <f t="shared" ref="NE240:NO240" si="1544">-NE289</f>
        <v>-41224</v>
      </c>
      <c r="NF240" s="643">
        <f t="shared" si="1544"/>
        <v>0</v>
      </c>
      <c r="NG240" s="643">
        <f t="shared" si="1544"/>
        <v>0</v>
      </c>
      <c r="NH240" s="643">
        <f t="shared" si="1544"/>
        <v>0</v>
      </c>
      <c r="NI240" s="643">
        <f t="shared" si="1544"/>
        <v>0</v>
      </c>
      <c r="NJ240" s="643">
        <f t="shared" si="1544"/>
        <v>0</v>
      </c>
      <c r="NK240" s="643">
        <f t="shared" si="1544"/>
        <v>0</v>
      </c>
      <c r="NL240" s="643">
        <f t="shared" si="1544"/>
        <v>0</v>
      </c>
      <c r="NM240" s="643">
        <f t="shared" si="1544"/>
        <v>0</v>
      </c>
      <c r="NN240" s="643">
        <f t="shared" si="1544"/>
        <v>0</v>
      </c>
      <c r="NO240" s="643">
        <f t="shared" si="1544"/>
        <v>0</v>
      </c>
      <c r="NP240" s="636">
        <f>+SUBTOTAL(9,ND240:NO240)</f>
        <v>-79922</v>
      </c>
      <c r="NQ240" s="637"/>
      <c r="NR240" s="644">
        <f>-NR289</f>
        <v>-7999</v>
      </c>
      <c r="NS240" s="645">
        <f t="shared" ref="NS240:OC240" si="1545">-NS289</f>
        <v>-8283</v>
      </c>
      <c r="NT240" s="646">
        <f t="shared" si="1545"/>
        <v>0</v>
      </c>
      <c r="NU240" s="646">
        <f t="shared" si="1545"/>
        <v>0</v>
      </c>
      <c r="NV240" s="646">
        <f t="shared" si="1545"/>
        <v>0</v>
      </c>
      <c r="NW240" s="646">
        <f t="shared" si="1545"/>
        <v>0</v>
      </c>
      <c r="NX240" s="646">
        <f t="shared" si="1545"/>
        <v>0</v>
      </c>
      <c r="NY240" s="646">
        <f t="shared" si="1545"/>
        <v>0</v>
      </c>
      <c r="NZ240" s="646">
        <f t="shared" si="1545"/>
        <v>0</v>
      </c>
      <c r="OA240" s="646">
        <f t="shared" si="1545"/>
        <v>0</v>
      </c>
      <c r="OB240" s="646">
        <f t="shared" si="1545"/>
        <v>0</v>
      </c>
      <c r="OC240" s="646">
        <f t="shared" si="1545"/>
        <v>0</v>
      </c>
      <c r="OD240" s="636">
        <f>+SUBTOTAL(9,NR240:OC240)</f>
        <v>-16282</v>
      </c>
      <c r="OE240" s="637"/>
      <c r="OF240" s="642">
        <f>-OF289</f>
        <v>-6297</v>
      </c>
      <c r="OG240" s="643">
        <f t="shared" ref="OG240:OQ240" si="1546">-OG289</f>
        <v>-6807</v>
      </c>
      <c r="OH240" s="643">
        <f t="shared" si="1546"/>
        <v>0</v>
      </c>
      <c r="OI240" s="643">
        <f t="shared" si="1546"/>
        <v>0</v>
      </c>
      <c r="OJ240" s="643">
        <f t="shared" si="1546"/>
        <v>0</v>
      </c>
      <c r="OK240" s="643">
        <f t="shared" si="1546"/>
        <v>0</v>
      </c>
      <c r="OL240" s="643">
        <f t="shared" si="1546"/>
        <v>0</v>
      </c>
      <c r="OM240" s="643">
        <f t="shared" si="1546"/>
        <v>0</v>
      </c>
      <c r="ON240" s="643">
        <f t="shared" si="1546"/>
        <v>0</v>
      </c>
      <c r="OO240" s="643">
        <f t="shared" si="1546"/>
        <v>0</v>
      </c>
      <c r="OP240" s="643">
        <f t="shared" si="1546"/>
        <v>0</v>
      </c>
      <c r="OQ240" s="643">
        <f t="shared" si="1546"/>
        <v>0</v>
      </c>
      <c r="OR240" s="636">
        <f>+SUBTOTAL(9,OF240:OQ240)</f>
        <v>-13104</v>
      </c>
      <c r="OS240" s="637"/>
      <c r="OT240" s="642">
        <f>-OT289</f>
        <v>-30602</v>
      </c>
      <c r="OU240" s="643">
        <f t="shared" ref="OU240:PE240" si="1547">-OU289</f>
        <v>-33094</v>
      </c>
      <c r="OV240" s="643">
        <f t="shared" si="1547"/>
        <v>0</v>
      </c>
      <c r="OW240" s="643">
        <f t="shared" si="1547"/>
        <v>0</v>
      </c>
      <c r="OX240" s="643">
        <f t="shared" si="1547"/>
        <v>0</v>
      </c>
      <c r="OY240" s="643">
        <f t="shared" si="1547"/>
        <v>0</v>
      </c>
      <c r="OZ240" s="643">
        <f t="shared" si="1547"/>
        <v>0</v>
      </c>
      <c r="PA240" s="643">
        <f t="shared" si="1547"/>
        <v>0</v>
      </c>
      <c r="PB240" s="643">
        <f t="shared" si="1547"/>
        <v>0</v>
      </c>
      <c r="PC240" s="643">
        <f t="shared" si="1547"/>
        <v>0</v>
      </c>
      <c r="PD240" s="643">
        <f t="shared" si="1547"/>
        <v>0</v>
      </c>
      <c r="PE240" s="643">
        <f t="shared" si="1547"/>
        <v>0</v>
      </c>
      <c r="PF240" s="636">
        <f>+SUBTOTAL(9,OT240:PE240)</f>
        <v>-63696</v>
      </c>
      <c r="PG240" s="637"/>
      <c r="PH240" s="642">
        <f>-PH289</f>
        <v>-12505</v>
      </c>
      <c r="PI240" s="643">
        <f t="shared" ref="PI240:PS240" si="1548">-PI289</f>
        <v>-11770</v>
      </c>
      <c r="PJ240" s="643">
        <f t="shared" si="1548"/>
        <v>0</v>
      </c>
      <c r="PK240" s="643">
        <f t="shared" si="1548"/>
        <v>0</v>
      </c>
      <c r="PL240" s="643">
        <f t="shared" si="1548"/>
        <v>0</v>
      </c>
      <c r="PM240" s="643">
        <f t="shared" si="1548"/>
        <v>0</v>
      </c>
      <c r="PN240" s="643">
        <f t="shared" si="1548"/>
        <v>0</v>
      </c>
      <c r="PO240" s="643">
        <f t="shared" si="1548"/>
        <v>0</v>
      </c>
      <c r="PP240" s="643">
        <f t="shared" si="1548"/>
        <v>0</v>
      </c>
      <c r="PQ240" s="643">
        <f t="shared" si="1548"/>
        <v>0</v>
      </c>
      <c r="PR240" s="643">
        <f t="shared" si="1548"/>
        <v>0</v>
      </c>
      <c r="PS240" s="643">
        <f t="shared" si="1548"/>
        <v>0</v>
      </c>
      <c r="PT240" s="636">
        <f>+SUBTOTAL(9,PH240:PS240)</f>
        <v>-24275</v>
      </c>
      <c r="PU240" s="637"/>
      <c r="PV240" s="642">
        <f>-PV289</f>
        <v>0</v>
      </c>
      <c r="PW240" s="643">
        <f t="shared" ref="PW240:QG240" si="1549">-PW289</f>
        <v>-1744</v>
      </c>
      <c r="PX240" s="643">
        <f t="shared" si="1549"/>
        <v>0</v>
      </c>
      <c r="PY240" s="643">
        <f t="shared" si="1549"/>
        <v>0</v>
      </c>
      <c r="PZ240" s="643">
        <f t="shared" si="1549"/>
        <v>0</v>
      </c>
      <c r="QA240" s="643">
        <f t="shared" si="1549"/>
        <v>0</v>
      </c>
      <c r="QB240" s="643">
        <f t="shared" si="1549"/>
        <v>0</v>
      </c>
      <c r="QC240" s="643">
        <f t="shared" si="1549"/>
        <v>0</v>
      </c>
      <c r="QD240" s="643">
        <f t="shared" si="1549"/>
        <v>0</v>
      </c>
      <c r="QE240" s="643">
        <f t="shared" si="1549"/>
        <v>0</v>
      </c>
      <c r="QF240" s="643">
        <f t="shared" si="1549"/>
        <v>0</v>
      </c>
      <c r="QG240" s="643">
        <f t="shared" si="1549"/>
        <v>0</v>
      </c>
      <c r="QH240" s="636">
        <f>+SUBTOTAL(9,PV240:QG240)</f>
        <v>-1744</v>
      </c>
      <c r="QI240" s="637"/>
      <c r="QJ240" s="642">
        <f>-QJ289</f>
        <v>0</v>
      </c>
      <c r="QK240" s="643">
        <f t="shared" ref="QK240:QU240" si="1550">-QK289</f>
        <v>-1175</v>
      </c>
      <c r="QL240" s="643">
        <f t="shared" si="1550"/>
        <v>0</v>
      </c>
      <c r="QM240" s="643">
        <f t="shared" si="1550"/>
        <v>0</v>
      </c>
      <c r="QN240" s="643">
        <f t="shared" si="1550"/>
        <v>0</v>
      </c>
      <c r="QO240" s="643">
        <f t="shared" si="1550"/>
        <v>0</v>
      </c>
      <c r="QP240" s="643">
        <f t="shared" si="1550"/>
        <v>0</v>
      </c>
      <c r="QQ240" s="643">
        <f t="shared" si="1550"/>
        <v>0</v>
      </c>
      <c r="QR240" s="643">
        <f t="shared" si="1550"/>
        <v>0</v>
      </c>
      <c r="QS240" s="643">
        <f t="shared" si="1550"/>
        <v>0</v>
      </c>
      <c r="QT240" s="643">
        <f t="shared" si="1550"/>
        <v>0</v>
      </c>
      <c r="QU240" s="643">
        <f t="shared" si="1550"/>
        <v>0</v>
      </c>
      <c r="QV240" s="636">
        <f>+SUBTOTAL(9,QJ240:QU240)</f>
        <v>-1175</v>
      </c>
      <c r="QW240" s="637"/>
      <c r="QX240" s="647">
        <f>-QX289</f>
        <v>-706249</v>
      </c>
      <c r="QY240" s="647">
        <f t="shared" ref="QY240:RI240" si="1551">-QY289</f>
        <v>-744885</v>
      </c>
      <c r="QZ240" s="647">
        <f t="shared" si="1551"/>
        <v>0</v>
      </c>
      <c r="RA240" s="647">
        <f t="shared" si="1551"/>
        <v>0</v>
      </c>
      <c r="RB240" s="647">
        <f t="shared" si="1551"/>
        <v>0</v>
      </c>
      <c r="RC240" s="647">
        <f t="shared" si="1551"/>
        <v>0</v>
      </c>
      <c r="RD240" s="647">
        <f t="shared" si="1551"/>
        <v>0</v>
      </c>
      <c r="RE240" s="647">
        <f t="shared" si="1551"/>
        <v>0</v>
      </c>
      <c r="RF240" s="647">
        <f t="shared" si="1551"/>
        <v>0</v>
      </c>
      <c r="RG240" s="647">
        <f t="shared" si="1551"/>
        <v>0</v>
      </c>
      <c r="RH240" s="647">
        <f t="shared" si="1551"/>
        <v>0</v>
      </c>
      <c r="RI240" s="647">
        <f t="shared" si="1551"/>
        <v>0</v>
      </c>
      <c r="RJ240" s="610">
        <f t="shared" ref="RJ240" si="1552">SUM(QX240:RI240)</f>
        <v>-1451134</v>
      </c>
    </row>
    <row r="241" spans="1:478" x14ac:dyDescent="0.25">
      <c r="A241" s="589"/>
      <c r="B241" s="260"/>
      <c r="D241" s="613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09"/>
      <c r="P241" s="610"/>
      <c r="Q241" s="611"/>
      <c r="R241" s="613"/>
      <c r="S241" s="609"/>
      <c r="T241" s="609"/>
      <c r="U241" s="609"/>
      <c r="V241" s="609"/>
      <c r="W241" s="609"/>
      <c r="X241" s="609"/>
      <c r="Y241" s="609"/>
      <c r="Z241" s="609"/>
      <c r="AA241" s="609"/>
      <c r="AB241" s="609"/>
      <c r="AC241" s="609"/>
      <c r="AD241" s="610"/>
      <c r="AE241" s="611"/>
      <c r="AF241" s="613"/>
      <c r="AG241" s="609"/>
      <c r="AH241" s="609"/>
      <c r="AI241" s="609"/>
      <c r="AJ241" s="609"/>
      <c r="AK241" s="609"/>
      <c r="AL241" s="609"/>
      <c r="AM241" s="609"/>
      <c r="AN241" s="609"/>
      <c r="AO241" s="609"/>
      <c r="AP241" s="609"/>
      <c r="AQ241" s="609"/>
      <c r="AR241" s="610"/>
      <c r="AS241" s="611"/>
      <c r="AT241" s="613"/>
      <c r="AU241" s="609"/>
      <c r="AV241" s="609"/>
      <c r="AW241" s="609"/>
      <c r="AX241" s="609"/>
      <c r="AY241" s="609"/>
      <c r="AZ241" s="609"/>
      <c r="BA241" s="609"/>
      <c r="BB241" s="609"/>
      <c r="BC241" s="609"/>
      <c r="BD241" s="609"/>
      <c r="BE241" s="609"/>
      <c r="BF241" s="610"/>
      <c r="BG241" s="611"/>
      <c r="BH241" s="613"/>
      <c r="BI241" s="609"/>
      <c r="BJ241" s="609"/>
      <c r="BK241" s="609"/>
      <c r="BL241" s="609"/>
      <c r="BM241" s="609"/>
      <c r="BN241" s="609"/>
      <c r="BO241" s="609"/>
      <c r="BP241" s="609"/>
      <c r="BQ241" s="609"/>
      <c r="BR241" s="609"/>
      <c r="BS241" s="609"/>
      <c r="BT241" s="610"/>
      <c r="BU241" s="621"/>
      <c r="BV241" s="613"/>
      <c r="BW241" s="609"/>
      <c r="BX241" s="609"/>
      <c r="BY241" s="609"/>
      <c r="BZ241" s="609"/>
      <c r="CA241" s="609"/>
      <c r="CB241" s="609"/>
      <c r="CC241" s="609"/>
      <c r="CD241" s="609"/>
      <c r="CE241" s="609"/>
      <c r="CF241" s="609"/>
      <c r="CG241" s="609"/>
      <c r="CH241" s="610"/>
      <c r="CI241" s="611"/>
      <c r="CJ241" s="613"/>
      <c r="CK241" s="609"/>
      <c r="CL241" s="609"/>
      <c r="CM241" s="609"/>
      <c r="CN241" s="609"/>
      <c r="CO241" s="609"/>
      <c r="CP241" s="609"/>
      <c r="CQ241" s="609"/>
      <c r="CR241" s="609"/>
      <c r="CS241" s="609"/>
      <c r="CT241" s="609"/>
      <c r="CU241" s="609"/>
      <c r="CV241" s="610"/>
      <c r="CW241" s="611"/>
      <c r="CX241" s="613"/>
      <c r="CY241" s="609"/>
      <c r="CZ241" s="609"/>
      <c r="DA241" s="609"/>
      <c r="DB241" s="609"/>
      <c r="DC241" s="609"/>
      <c r="DD241" s="609"/>
      <c r="DE241" s="609"/>
      <c r="DF241" s="609"/>
      <c r="DG241" s="609"/>
      <c r="DH241" s="609"/>
      <c r="DI241" s="609"/>
      <c r="DJ241" s="610"/>
      <c r="DK241" s="611"/>
      <c r="DL241" s="613"/>
      <c r="DM241" s="609"/>
      <c r="DN241" s="609"/>
      <c r="DO241" s="609"/>
      <c r="DP241" s="609"/>
      <c r="DQ241" s="609"/>
      <c r="DR241" s="609"/>
      <c r="DS241" s="609"/>
      <c r="DT241" s="609"/>
      <c r="DU241" s="609"/>
      <c r="DV241" s="609"/>
      <c r="DW241" s="609"/>
      <c r="DX241" s="610"/>
      <c r="DY241" s="611"/>
      <c r="DZ241" s="613"/>
      <c r="EA241" s="609"/>
      <c r="EB241" s="609"/>
      <c r="EC241" s="609"/>
      <c r="ED241" s="609"/>
      <c r="EE241" s="609"/>
      <c r="EF241" s="609"/>
      <c r="EG241" s="609"/>
      <c r="EH241" s="609"/>
      <c r="EI241" s="609"/>
      <c r="EJ241" s="609"/>
      <c r="EK241" s="609"/>
      <c r="EL241" s="610"/>
      <c r="EM241" s="611"/>
      <c r="EN241" s="613"/>
      <c r="EO241" s="609"/>
      <c r="EP241" s="609"/>
      <c r="EQ241" s="609"/>
      <c r="ER241" s="609"/>
      <c r="ES241" s="609"/>
      <c r="ET241" s="609"/>
      <c r="EU241" s="609"/>
      <c r="EV241" s="609"/>
      <c r="EW241" s="609"/>
      <c r="EX241" s="609"/>
      <c r="EY241" s="609"/>
      <c r="EZ241" s="610"/>
      <c r="FA241" s="611"/>
      <c r="FB241" s="613"/>
      <c r="FC241" s="609"/>
      <c r="FD241" s="609"/>
      <c r="FE241" s="609"/>
      <c r="FF241" s="609"/>
      <c r="FG241" s="609"/>
      <c r="FH241" s="609"/>
      <c r="FI241" s="609"/>
      <c r="FJ241" s="609"/>
      <c r="FK241" s="609"/>
      <c r="FL241" s="609"/>
      <c r="FM241" s="609"/>
      <c r="FN241" s="610"/>
      <c r="FO241" s="611"/>
      <c r="FP241" s="613"/>
      <c r="FQ241" s="609"/>
      <c r="FR241" s="609"/>
      <c r="FS241" s="609"/>
      <c r="FT241" s="609"/>
      <c r="FU241" s="609"/>
      <c r="FV241" s="609"/>
      <c r="FW241" s="609"/>
      <c r="FX241" s="609"/>
      <c r="FY241" s="609"/>
      <c r="FZ241" s="609"/>
      <c r="GA241" s="609"/>
      <c r="GB241" s="610"/>
      <c r="GC241" s="611"/>
      <c r="GD241" s="613"/>
      <c r="GE241" s="609"/>
      <c r="GF241" s="609"/>
      <c r="GG241" s="609"/>
      <c r="GH241" s="609"/>
      <c r="GI241" s="609"/>
      <c r="GJ241" s="609"/>
      <c r="GK241" s="609"/>
      <c r="GL241" s="609"/>
      <c r="GM241" s="609"/>
      <c r="GN241" s="609"/>
      <c r="GO241" s="609"/>
      <c r="GP241" s="610"/>
      <c r="GQ241" s="611"/>
      <c r="GR241" s="613"/>
      <c r="GS241" s="609"/>
      <c r="GT241" s="609"/>
      <c r="GU241" s="609"/>
      <c r="GV241" s="609"/>
      <c r="GW241" s="609"/>
      <c r="GX241" s="609"/>
      <c r="GY241" s="609"/>
      <c r="GZ241" s="609"/>
      <c r="HA241" s="609"/>
      <c r="HB241" s="609"/>
      <c r="HC241" s="609"/>
      <c r="HD241" s="610"/>
      <c r="HE241" s="611"/>
      <c r="HF241" s="613"/>
      <c r="HG241" s="609"/>
      <c r="HH241" s="609"/>
      <c r="HI241" s="609"/>
      <c r="HJ241" s="609"/>
      <c r="HK241" s="609"/>
      <c r="HL241" s="609"/>
      <c r="HM241" s="609"/>
      <c r="HN241" s="609"/>
      <c r="HO241" s="609"/>
      <c r="HP241" s="609"/>
      <c r="HQ241" s="609"/>
      <c r="HR241" s="610"/>
      <c r="HS241" s="611"/>
      <c r="HT241" s="613"/>
      <c r="HU241" s="609"/>
      <c r="HV241" s="609"/>
      <c r="HW241" s="609"/>
      <c r="HX241" s="609"/>
      <c r="HY241" s="609"/>
      <c r="HZ241" s="609"/>
      <c r="IA241" s="609"/>
      <c r="IB241" s="609"/>
      <c r="IC241" s="609"/>
      <c r="ID241" s="609"/>
      <c r="IE241" s="609"/>
      <c r="IF241" s="610"/>
      <c r="IG241" s="611"/>
      <c r="IH241" s="613"/>
      <c r="II241" s="609"/>
      <c r="IJ241" s="609"/>
      <c r="IK241" s="609"/>
      <c r="IL241" s="609"/>
      <c r="IM241" s="609"/>
      <c r="IN241" s="609"/>
      <c r="IO241" s="609"/>
      <c r="IP241" s="609"/>
      <c r="IQ241" s="609"/>
      <c r="IR241" s="609"/>
      <c r="IS241" s="609"/>
      <c r="IT241" s="610"/>
      <c r="IU241" s="611"/>
      <c r="IV241" s="613"/>
      <c r="IW241" s="609"/>
      <c r="IX241" s="609"/>
      <c r="IY241" s="609"/>
      <c r="IZ241" s="609"/>
      <c r="JA241" s="609"/>
      <c r="JB241" s="609"/>
      <c r="JC241" s="609"/>
      <c r="JD241" s="609"/>
      <c r="JE241" s="609"/>
      <c r="JF241" s="609"/>
      <c r="JG241" s="609"/>
      <c r="JH241" s="610"/>
      <c r="JI241" s="611"/>
      <c r="JJ241" s="613"/>
      <c r="JK241" s="609"/>
      <c r="JL241" s="609"/>
      <c r="JM241" s="609"/>
      <c r="JN241" s="609"/>
      <c r="JO241" s="609"/>
      <c r="JP241" s="609"/>
      <c r="JQ241" s="609"/>
      <c r="JR241" s="609"/>
      <c r="JS241" s="609"/>
      <c r="JT241" s="609"/>
      <c r="JU241" s="609"/>
      <c r="JV241" s="610"/>
      <c r="JW241" s="611"/>
      <c r="JX241" s="613"/>
      <c r="JY241" s="609"/>
      <c r="JZ241" s="609"/>
      <c r="KA241" s="609"/>
      <c r="KB241" s="609"/>
      <c r="KC241" s="609"/>
      <c r="KD241" s="609"/>
      <c r="KE241" s="609"/>
      <c r="KF241" s="609"/>
      <c r="KG241" s="609"/>
      <c r="KH241" s="609"/>
      <c r="KI241" s="609"/>
      <c r="KJ241" s="610"/>
      <c r="KK241" s="611"/>
      <c r="KL241" s="613"/>
      <c r="KM241" s="609"/>
      <c r="KN241" s="609"/>
      <c r="KO241" s="609"/>
      <c r="KP241" s="609"/>
      <c r="KQ241" s="609"/>
      <c r="KR241" s="609"/>
      <c r="KS241" s="609"/>
      <c r="KT241" s="609"/>
      <c r="KU241" s="609"/>
      <c r="KV241" s="609"/>
      <c r="KW241" s="609"/>
      <c r="KX241" s="610"/>
      <c r="KY241" s="611"/>
      <c r="KZ241" s="613"/>
      <c r="LA241" s="609"/>
      <c r="LB241" s="609"/>
      <c r="LC241" s="609"/>
      <c r="LD241" s="609"/>
      <c r="LE241" s="609"/>
      <c r="LF241" s="609"/>
      <c r="LG241" s="609"/>
      <c r="LH241" s="609"/>
      <c r="LI241" s="609"/>
      <c r="LJ241" s="609"/>
      <c r="LK241" s="609"/>
      <c r="LL241" s="610"/>
      <c r="LM241" s="611"/>
      <c r="LN241" s="613"/>
      <c r="LO241" s="609"/>
      <c r="LP241" s="609"/>
      <c r="LQ241" s="609"/>
      <c r="LR241" s="609"/>
      <c r="LS241" s="609"/>
      <c r="LT241" s="609"/>
      <c r="LU241" s="609"/>
      <c r="LV241" s="609"/>
      <c r="LW241" s="609"/>
      <c r="LX241" s="609"/>
      <c r="LY241" s="609"/>
      <c r="LZ241" s="610"/>
      <c r="MA241" s="611"/>
      <c r="MB241" s="613"/>
      <c r="MC241" s="609"/>
      <c r="MD241" s="609"/>
      <c r="ME241" s="609"/>
      <c r="MF241" s="609"/>
      <c r="MG241" s="609"/>
      <c r="MH241" s="609"/>
      <c r="MI241" s="609"/>
      <c r="MJ241" s="609"/>
      <c r="MK241" s="609"/>
      <c r="ML241" s="609"/>
      <c r="MM241" s="609"/>
      <c r="MN241" s="610"/>
      <c r="MO241" s="611"/>
      <c r="MP241" s="613"/>
      <c r="MQ241" s="609"/>
      <c r="MR241" s="609"/>
      <c r="MS241" s="609"/>
      <c r="MT241" s="609"/>
      <c r="MU241" s="609"/>
      <c r="MV241" s="609"/>
      <c r="MW241" s="609"/>
      <c r="MX241" s="609"/>
      <c r="MY241" s="609"/>
      <c r="MZ241" s="609"/>
      <c r="NA241" s="609"/>
      <c r="NB241" s="610"/>
      <c r="NC241" s="611"/>
      <c r="ND241" s="613"/>
      <c r="NE241" s="609"/>
      <c r="NF241" s="609"/>
      <c r="NG241" s="609"/>
      <c r="NH241" s="609"/>
      <c r="NI241" s="609"/>
      <c r="NJ241" s="609"/>
      <c r="NK241" s="609"/>
      <c r="NL241" s="609"/>
      <c r="NM241" s="609"/>
      <c r="NN241" s="609"/>
      <c r="NO241" s="609"/>
      <c r="NP241" s="610"/>
      <c r="NQ241" s="611"/>
      <c r="NR241" s="613"/>
      <c r="NS241" s="609"/>
      <c r="NT241" s="609"/>
      <c r="NU241" s="609"/>
      <c r="NV241" s="609"/>
      <c r="NW241" s="609"/>
      <c r="NX241" s="609"/>
      <c r="NY241" s="609"/>
      <c r="NZ241" s="609"/>
      <c r="OA241" s="609"/>
      <c r="OB241" s="609"/>
      <c r="OC241" s="609"/>
      <c r="OD241" s="610"/>
      <c r="OE241" s="611"/>
      <c r="OF241" s="613"/>
      <c r="OG241" s="609"/>
      <c r="OH241" s="609"/>
      <c r="OI241" s="609"/>
      <c r="OJ241" s="609"/>
      <c r="OK241" s="609"/>
      <c r="OL241" s="609"/>
      <c r="OM241" s="609"/>
      <c r="ON241" s="609"/>
      <c r="OO241" s="609"/>
      <c r="OP241" s="609"/>
      <c r="OQ241" s="609"/>
      <c r="OR241" s="610"/>
      <c r="OS241" s="611"/>
      <c r="OT241" s="613"/>
      <c r="OU241" s="609"/>
      <c r="OV241" s="609"/>
      <c r="OW241" s="609"/>
      <c r="OX241" s="609"/>
      <c r="OY241" s="609"/>
      <c r="OZ241" s="609"/>
      <c r="PA241" s="609"/>
      <c r="PB241" s="609"/>
      <c r="PC241" s="609"/>
      <c r="PD241" s="609"/>
      <c r="PE241" s="609"/>
      <c r="PF241" s="610"/>
      <c r="PG241" s="611"/>
      <c r="PH241" s="613"/>
      <c r="PI241" s="609"/>
      <c r="PJ241" s="609"/>
      <c r="PK241" s="609"/>
      <c r="PL241" s="609"/>
      <c r="PM241" s="609"/>
      <c r="PN241" s="609"/>
      <c r="PO241" s="609"/>
      <c r="PP241" s="609"/>
      <c r="PQ241" s="609"/>
      <c r="PR241" s="609"/>
      <c r="PS241" s="609"/>
      <c r="PT241" s="610"/>
      <c r="PU241" s="611"/>
      <c r="PV241" s="613"/>
      <c r="PW241" s="609"/>
      <c r="PX241" s="609"/>
      <c r="PY241" s="609"/>
      <c r="PZ241" s="609"/>
      <c r="QA241" s="609"/>
      <c r="QB241" s="609"/>
      <c r="QC241" s="609"/>
      <c r="QD241" s="609"/>
      <c r="QE241" s="609"/>
      <c r="QF241" s="609"/>
      <c r="QG241" s="609"/>
      <c r="QH241" s="610"/>
      <c r="QI241" s="611"/>
      <c r="QJ241" s="613"/>
      <c r="QK241" s="609"/>
      <c r="QL241" s="609"/>
      <c r="QM241" s="609"/>
      <c r="QN241" s="609"/>
      <c r="QO241" s="609"/>
      <c r="QP241" s="609"/>
      <c r="QQ241" s="609"/>
      <c r="QR241" s="609"/>
      <c r="QS241" s="609"/>
      <c r="QT241" s="609"/>
      <c r="QU241" s="609"/>
      <c r="QV241" s="610"/>
      <c r="QW241" s="611"/>
      <c r="QX241" s="610"/>
      <c r="QY241" s="610"/>
      <c r="QZ241" s="610"/>
      <c r="RA241" s="610"/>
      <c r="RB241" s="610"/>
      <c r="RC241" s="610"/>
      <c r="RD241" s="610"/>
      <c r="RE241" s="610"/>
      <c r="RF241" s="610"/>
      <c r="RG241" s="610"/>
      <c r="RH241" s="610"/>
      <c r="RI241" s="610"/>
      <c r="RJ241" s="610"/>
    </row>
    <row r="242" spans="1:478" x14ac:dyDescent="0.3">
      <c r="A242" s="589"/>
      <c r="B242" s="378" t="s">
        <v>895</v>
      </c>
      <c r="D242" s="615">
        <f>+D240+D238+D226+D201+D189</f>
        <v>-811.85000000000218</v>
      </c>
      <c r="E242" s="616">
        <f t="shared" ref="E242:P242" si="1553">+E240+E238+E226+E201+E189</f>
        <v>-1436.2800000000007</v>
      </c>
      <c r="F242" s="616">
        <f t="shared" si="1553"/>
        <v>0</v>
      </c>
      <c r="G242" s="616">
        <f t="shared" si="1553"/>
        <v>0</v>
      </c>
      <c r="H242" s="616">
        <f t="shared" si="1553"/>
        <v>0</v>
      </c>
      <c r="I242" s="616">
        <f t="shared" si="1553"/>
        <v>0</v>
      </c>
      <c r="J242" s="616">
        <f t="shared" si="1553"/>
        <v>0</v>
      </c>
      <c r="K242" s="616">
        <f t="shared" si="1553"/>
        <v>0</v>
      </c>
      <c r="L242" s="616">
        <f t="shared" si="1553"/>
        <v>0</v>
      </c>
      <c r="M242" s="616">
        <f t="shared" si="1553"/>
        <v>0</v>
      </c>
      <c r="N242" s="616">
        <f t="shared" si="1553"/>
        <v>0</v>
      </c>
      <c r="O242" s="616">
        <f t="shared" si="1553"/>
        <v>0</v>
      </c>
      <c r="P242" s="640">
        <f t="shared" si="1553"/>
        <v>-4330.4900000000052</v>
      </c>
      <c r="Q242" s="641"/>
      <c r="R242" s="615">
        <f>+R240+R238+R226+R201+R189</f>
        <v>-794.5</v>
      </c>
      <c r="S242" s="616">
        <f t="shared" ref="S242:AD242" si="1554">+S240+S238+S226+S201+S189</f>
        <v>-1023.170000000001</v>
      </c>
      <c r="T242" s="616">
        <f t="shared" si="1554"/>
        <v>0</v>
      </c>
      <c r="U242" s="616">
        <f t="shared" si="1554"/>
        <v>0</v>
      </c>
      <c r="V242" s="616">
        <f t="shared" si="1554"/>
        <v>0</v>
      </c>
      <c r="W242" s="616">
        <f t="shared" si="1554"/>
        <v>0</v>
      </c>
      <c r="X242" s="616">
        <f t="shared" si="1554"/>
        <v>0</v>
      </c>
      <c r="Y242" s="616">
        <f t="shared" si="1554"/>
        <v>0</v>
      </c>
      <c r="Z242" s="616">
        <f t="shared" si="1554"/>
        <v>0</v>
      </c>
      <c r="AA242" s="616">
        <f t="shared" si="1554"/>
        <v>0</v>
      </c>
      <c r="AB242" s="616">
        <f t="shared" si="1554"/>
        <v>0</v>
      </c>
      <c r="AC242" s="616">
        <f t="shared" si="1554"/>
        <v>0</v>
      </c>
      <c r="AD242" s="640">
        <f t="shared" si="1554"/>
        <v>-2538.7600000000002</v>
      </c>
      <c r="AE242" s="641"/>
      <c r="AF242" s="615">
        <f>+AF240+AF238+AF226+AF201+AF189</f>
        <v>-1893.8899999999994</v>
      </c>
      <c r="AG242" s="616">
        <f t="shared" ref="AG242:AR242" si="1555">+AG240+AG238+AG226+AG201+AG189</f>
        <v>-2349.3299999999981</v>
      </c>
      <c r="AH242" s="616">
        <f t="shared" si="1555"/>
        <v>0</v>
      </c>
      <c r="AI242" s="616">
        <f t="shared" si="1555"/>
        <v>0</v>
      </c>
      <c r="AJ242" s="616">
        <f t="shared" si="1555"/>
        <v>0</v>
      </c>
      <c r="AK242" s="616">
        <f t="shared" si="1555"/>
        <v>0</v>
      </c>
      <c r="AL242" s="616">
        <f t="shared" si="1555"/>
        <v>0</v>
      </c>
      <c r="AM242" s="616">
        <f t="shared" si="1555"/>
        <v>0</v>
      </c>
      <c r="AN242" s="616">
        <f t="shared" si="1555"/>
        <v>0</v>
      </c>
      <c r="AO242" s="616">
        <f t="shared" si="1555"/>
        <v>0</v>
      </c>
      <c r="AP242" s="616">
        <f t="shared" si="1555"/>
        <v>0</v>
      </c>
      <c r="AQ242" s="616">
        <f t="shared" si="1555"/>
        <v>0</v>
      </c>
      <c r="AR242" s="640">
        <f t="shared" si="1555"/>
        <v>-4243.2199999999993</v>
      </c>
      <c r="AS242" s="611"/>
      <c r="AT242" s="615">
        <f>+AT240+AT238+AT226+AT201+AT189</f>
        <v>-4267.1899999999987</v>
      </c>
      <c r="AU242" s="616">
        <f t="shared" ref="AU242:BF242" si="1556">+AU240+AU238+AU226+AU201+AU189</f>
        <v>-4492.6900000000023</v>
      </c>
      <c r="AV242" s="616">
        <f t="shared" si="1556"/>
        <v>0</v>
      </c>
      <c r="AW242" s="616">
        <f t="shared" si="1556"/>
        <v>0</v>
      </c>
      <c r="AX242" s="616">
        <f t="shared" si="1556"/>
        <v>0</v>
      </c>
      <c r="AY242" s="616">
        <f t="shared" si="1556"/>
        <v>0</v>
      </c>
      <c r="AZ242" s="616">
        <f t="shared" si="1556"/>
        <v>0</v>
      </c>
      <c r="BA242" s="616">
        <f t="shared" si="1556"/>
        <v>0</v>
      </c>
      <c r="BB242" s="616">
        <f t="shared" si="1556"/>
        <v>0</v>
      </c>
      <c r="BC242" s="616">
        <f t="shared" si="1556"/>
        <v>0</v>
      </c>
      <c r="BD242" s="616">
        <f t="shared" si="1556"/>
        <v>0</v>
      </c>
      <c r="BE242" s="616">
        <f t="shared" si="1556"/>
        <v>0</v>
      </c>
      <c r="BF242" s="640">
        <f t="shared" si="1556"/>
        <v>-8759.8799999999974</v>
      </c>
      <c r="BG242" s="611"/>
      <c r="BH242" s="615">
        <f>+BH240+BH238+BH226+BH201+BH189</f>
        <v>-433.98999999999955</v>
      </c>
      <c r="BI242" s="616">
        <f t="shared" ref="BI242:BT242" si="1557">+BI240+BI238+BI226+BI201+BI189</f>
        <v>-416.8599999999999</v>
      </c>
      <c r="BJ242" s="616">
        <f t="shared" si="1557"/>
        <v>0</v>
      </c>
      <c r="BK242" s="616">
        <f t="shared" si="1557"/>
        <v>0</v>
      </c>
      <c r="BL242" s="616">
        <f t="shared" si="1557"/>
        <v>0</v>
      </c>
      <c r="BM242" s="616">
        <f t="shared" si="1557"/>
        <v>0</v>
      </c>
      <c r="BN242" s="616">
        <f t="shared" si="1557"/>
        <v>0</v>
      </c>
      <c r="BO242" s="616">
        <f t="shared" si="1557"/>
        <v>0</v>
      </c>
      <c r="BP242" s="616">
        <f t="shared" si="1557"/>
        <v>0</v>
      </c>
      <c r="BQ242" s="616">
        <f t="shared" si="1557"/>
        <v>0</v>
      </c>
      <c r="BR242" s="616">
        <f t="shared" si="1557"/>
        <v>0</v>
      </c>
      <c r="BS242" s="616">
        <f t="shared" si="1557"/>
        <v>0</v>
      </c>
      <c r="BT242" s="640">
        <f t="shared" si="1557"/>
        <v>-850.85000000000036</v>
      </c>
      <c r="BU242" s="621"/>
      <c r="BV242" s="615">
        <f>+BV240+BV238+BV226+BV201+BV189</f>
        <v>-8902.1900000000023</v>
      </c>
      <c r="BW242" s="616">
        <f t="shared" ref="BW242:CH242" si="1558">+BW240+BW238+BW226+BW201+BW189</f>
        <v>-7847.6899999999878</v>
      </c>
      <c r="BX242" s="616">
        <f t="shared" si="1558"/>
        <v>0</v>
      </c>
      <c r="BY242" s="616">
        <f t="shared" si="1558"/>
        <v>0</v>
      </c>
      <c r="BZ242" s="616">
        <f t="shared" si="1558"/>
        <v>0</v>
      </c>
      <c r="CA242" s="616">
        <f t="shared" si="1558"/>
        <v>0</v>
      </c>
      <c r="CB242" s="616">
        <f t="shared" si="1558"/>
        <v>0</v>
      </c>
      <c r="CC242" s="616">
        <f t="shared" si="1558"/>
        <v>0</v>
      </c>
      <c r="CD242" s="616">
        <f t="shared" si="1558"/>
        <v>0</v>
      </c>
      <c r="CE242" s="616">
        <f t="shared" si="1558"/>
        <v>0</v>
      </c>
      <c r="CF242" s="616">
        <f t="shared" si="1558"/>
        <v>0</v>
      </c>
      <c r="CG242" s="616">
        <f t="shared" si="1558"/>
        <v>0</v>
      </c>
      <c r="CH242" s="640">
        <f t="shared" si="1558"/>
        <v>-16749.880000000005</v>
      </c>
      <c r="CI242" s="641"/>
      <c r="CJ242" s="615">
        <f>+CJ240+CJ238+CJ226+CJ201+CJ189</f>
        <v>-1916.0100000000007</v>
      </c>
      <c r="CK242" s="616">
        <f t="shared" ref="CK242:CV242" si="1559">+CK240+CK238+CK226+CK201+CK189</f>
        <v>-667.61000000000058</v>
      </c>
      <c r="CL242" s="616">
        <f t="shared" si="1559"/>
        <v>0</v>
      </c>
      <c r="CM242" s="616">
        <f t="shared" si="1559"/>
        <v>0</v>
      </c>
      <c r="CN242" s="616">
        <f t="shared" si="1559"/>
        <v>0</v>
      </c>
      <c r="CO242" s="616">
        <f t="shared" si="1559"/>
        <v>0</v>
      </c>
      <c r="CP242" s="616">
        <f t="shared" si="1559"/>
        <v>0</v>
      </c>
      <c r="CQ242" s="616">
        <f t="shared" si="1559"/>
        <v>0</v>
      </c>
      <c r="CR242" s="616">
        <f t="shared" si="1559"/>
        <v>0</v>
      </c>
      <c r="CS242" s="616">
        <f t="shared" si="1559"/>
        <v>0</v>
      </c>
      <c r="CT242" s="616">
        <f t="shared" si="1559"/>
        <v>0</v>
      </c>
      <c r="CU242" s="616">
        <f t="shared" si="1559"/>
        <v>0</v>
      </c>
      <c r="CV242" s="640">
        <f t="shared" si="1559"/>
        <v>-2583.6200000000008</v>
      </c>
      <c r="CW242" s="611"/>
      <c r="CX242" s="615">
        <f>+CX240+CX238+CX226+CX201+CX189</f>
        <v>-640.30000000000064</v>
      </c>
      <c r="CY242" s="616">
        <f t="shared" ref="CY242:DJ242" si="1560">+CY240+CY238+CY226+CY201+CY189</f>
        <v>-828.04</v>
      </c>
      <c r="CZ242" s="616">
        <f t="shared" si="1560"/>
        <v>0</v>
      </c>
      <c r="DA242" s="616">
        <f t="shared" si="1560"/>
        <v>0</v>
      </c>
      <c r="DB242" s="616">
        <f t="shared" si="1560"/>
        <v>0</v>
      </c>
      <c r="DC242" s="616">
        <f t="shared" si="1560"/>
        <v>0</v>
      </c>
      <c r="DD242" s="616">
        <f t="shared" si="1560"/>
        <v>0</v>
      </c>
      <c r="DE242" s="616">
        <f t="shared" si="1560"/>
        <v>0</v>
      </c>
      <c r="DF242" s="616">
        <f t="shared" si="1560"/>
        <v>0</v>
      </c>
      <c r="DG242" s="616">
        <f t="shared" si="1560"/>
        <v>0</v>
      </c>
      <c r="DH242" s="616">
        <f t="shared" si="1560"/>
        <v>0</v>
      </c>
      <c r="DI242" s="616">
        <f t="shared" si="1560"/>
        <v>0</v>
      </c>
      <c r="DJ242" s="640">
        <f t="shared" si="1560"/>
        <v>-1468.3400000000001</v>
      </c>
      <c r="DK242" s="641"/>
      <c r="DL242" s="615">
        <f>+DL240+DL238+DL226+DL201+DL189</f>
        <v>-1596.8700000000008</v>
      </c>
      <c r="DM242" s="616">
        <f t="shared" ref="DM242:DX242" si="1561">+DM240+DM238+DM226+DM201+DM189</f>
        <v>-1674.9300000000021</v>
      </c>
      <c r="DN242" s="616">
        <f t="shared" si="1561"/>
        <v>0</v>
      </c>
      <c r="DO242" s="616">
        <f t="shared" si="1561"/>
        <v>0</v>
      </c>
      <c r="DP242" s="616">
        <f t="shared" si="1561"/>
        <v>0</v>
      </c>
      <c r="DQ242" s="616">
        <f t="shared" si="1561"/>
        <v>0</v>
      </c>
      <c r="DR242" s="616">
        <f t="shared" si="1561"/>
        <v>0</v>
      </c>
      <c r="DS242" s="616">
        <f t="shared" si="1561"/>
        <v>0</v>
      </c>
      <c r="DT242" s="616">
        <f t="shared" si="1561"/>
        <v>0</v>
      </c>
      <c r="DU242" s="616">
        <f t="shared" si="1561"/>
        <v>0</v>
      </c>
      <c r="DV242" s="616">
        <f t="shared" si="1561"/>
        <v>0</v>
      </c>
      <c r="DW242" s="616">
        <f t="shared" si="1561"/>
        <v>0</v>
      </c>
      <c r="DX242" s="640">
        <f t="shared" si="1561"/>
        <v>-3271.8000000000029</v>
      </c>
      <c r="DY242" s="641"/>
      <c r="DZ242" s="615">
        <f>+DZ240+DZ238+DZ226+DZ201+DZ189</f>
        <v>-5591.059999999994</v>
      </c>
      <c r="EA242" s="616">
        <f t="shared" ref="EA242:EL242" si="1562">+EA240+EA238+EA226+EA201+EA189</f>
        <v>-5854.6100000000042</v>
      </c>
      <c r="EB242" s="616">
        <f t="shared" si="1562"/>
        <v>0</v>
      </c>
      <c r="EC242" s="616">
        <f t="shared" si="1562"/>
        <v>0</v>
      </c>
      <c r="ED242" s="616">
        <f t="shared" si="1562"/>
        <v>0</v>
      </c>
      <c r="EE242" s="616">
        <f t="shared" si="1562"/>
        <v>0</v>
      </c>
      <c r="EF242" s="616">
        <f t="shared" si="1562"/>
        <v>0</v>
      </c>
      <c r="EG242" s="616">
        <f t="shared" si="1562"/>
        <v>0</v>
      </c>
      <c r="EH242" s="616">
        <f t="shared" si="1562"/>
        <v>0</v>
      </c>
      <c r="EI242" s="616">
        <f t="shared" si="1562"/>
        <v>0</v>
      </c>
      <c r="EJ242" s="616">
        <f t="shared" si="1562"/>
        <v>0</v>
      </c>
      <c r="EK242" s="616">
        <f t="shared" si="1562"/>
        <v>0</v>
      </c>
      <c r="EL242" s="640">
        <f t="shared" si="1562"/>
        <v>-11445.669999999991</v>
      </c>
      <c r="EM242" s="641"/>
      <c r="EN242" s="615">
        <f>+EN240+EN238+EN226+EN201+EN189</f>
        <v>-9680.5899999999965</v>
      </c>
      <c r="EO242" s="616">
        <f t="shared" ref="EO242:EZ242" si="1563">+EO240+EO238+EO226+EO201+EO189</f>
        <v>-10211.580000000009</v>
      </c>
      <c r="EP242" s="616">
        <f t="shared" si="1563"/>
        <v>0</v>
      </c>
      <c r="EQ242" s="616">
        <f t="shared" si="1563"/>
        <v>0</v>
      </c>
      <c r="ER242" s="616">
        <f t="shared" si="1563"/>
        <v>0</v>
      </c>
      <c r="ES242" s="616">
        <f t="shared" si="1563"/>
        <v>0</v>
      </c>
      <c r="ET242" s="616">
        <f t="shared" si="1563"/>
        <v>0</v>
      </c>
      <c r="EU242" s="616">
        <f t="shared" si="1563"/>
        <v>0</v>
      </c>
      <c r="EV242" s="616">
        <f t="shared" si="1563"/>
        <v>0</v>
      </c>
      <c r="EW242" s="616">
        <f t="shared" si="1563"/>
        <v>0</v>
      </c>
      <c r="EX242" s="616">
        <f t="shared" si="1563"/>
        <v>0</v>
      </c>
      <c r="EY242" s="616">
        <f t="shared" si="1563"/>
        <v>0</v>
      </c>
      <c r="EZ242" s="640">
        <f t="shared" si="1563"/>
        <v>-19892.169999999998</v>
      </c>
      <c r="FA242" s="641"/>
      <c r="FB242" s="615">
        <f>+FB240+FB238+FB226+FB201+FB189</f>
        <v>-5087.9900000000016</v>
      </c>
      <c r="FC242" s="616">
        <f t="shared" ref="FC242:FN242" si="1564">+FC240+FC238+FC226+FC201+FC189</f>
        <v>-6146.9900000000016</v>
      </c>
      <c r="FD242" s="616">
        <f t="shared" si="1564"/>
        <v>0</v>
      </c>
      <c r="FE242" s="616">
        <f t="shared" si="1564"/>
        <v>0</v>
      </c>
      <c r="FF242" s="616">
        <f t="shared" si="1564"/>
        <v>0</v>
      </c>
      <c r="FG242" s="616">
        <f t="shared" si="1564"/>
        <v>0</v>
      </c>
      <c r="FH242" s="616">
        <f t="shared" si="1564"/>
        <v>0</v>
      </c>
      <c r="FI242" s="616">
        <f t="shared" si="1564"/>
        <v>0</v>
      </c>
      <c r="FJ242" s="616">
        <f t="shared" si="1564"/>
        <v>0</v>
      </c>
      <c r="FK242" s="616">
        <f t="shared" si="1564"/>
        <v>0</v>
      </c>
      <c r="FL242" s="616">
        <f t="shared" si="1564"/>
        <v>0</v>
      </c>
      <c r="FM242" s="616">
        <f t="shared" si="1564"/>
        <v>0</v>
      </c>
      <c r="FN242" s="640">
        <f t="shared" si="1564"/>
        <v>-11234.980000000003</v>
      </c>
      <c r="FO242" s="641"/>
      <c r="FP242" s="615">
        <f>+FP240+FP238+FP226+FP201+FP189</f>
        <v>-5068.1600000000035</v>
      </c>
      <c r="FQ242" s="616">
        <f t="shared" ref="FQ242:GB242" si="1565">+FQ240+FQ238+FQ226+FQ201+FQ189</f>
        <v>-4674.6699999999983</v>
      </c>
      <c r="FR242" s="616">
        <f t="shared" si="1565"/>
        <v>0</v>
      </c>
      <c r="FS242" s="616">
        <f t="shared" si="1565"/>
        <v>0</v>
      </c>
      <c r="FT242" s="616">
        <f t="shared" si="1565"/>
        <v>0</v>
      </c>
      <c r="FU242" s="616">
        <f t="shared" si="1565"/>
        <v>0</v>
      </c>
      <c r="FV242" s="616">
        <f t="shared" si="1565"/>
        <v>0</v>
      </c>
      <c r="FW242" s="616">
        <f t="shared" si="1565"/>
        <v>0</v>
      </c>
      <c r="FX242" s="616">
        <f t="shared" si="1565"/>
        <v>0</v>
      </c>
      <c r="FY242" s="616">
        <f t="shared" si="1565"/>
        <v>0</v>
      </c>
      <c r="FZ242" s="616">
        <f t="shared" si="1565"/>
        <v>0</v>
      </c>
      <c r="GA242" s="616">
        <f t="shared" si="1565"/>
        <v>0</v>
      </c>
      <c r="GB242" s="640">
        <f t="shared" si="1565"/>
        <v>-9742.8300000000017</v>
      </c>
      <c r="GC242" s="641"/>
      <c r="GD242" s="615">
        <f>+GD240+GD238+GD226+GD201+GD189</f>
        <v>-879.78999999999905</v>
      </c>
      <c r="GE242" s="616">
        <f t="shared" ref="GE242:GP242" si="1566">+GE240+GE238+GE226+GE201+GE189</f>
        <v>-1263.9699999999993</v>
      </c>
      <c r="GF242" s="616">
        <f t="shared" si="1566"/>
        <v>0</v>
      </c>
      <c r="GG242" s="616">
        <f t="shared" si="1566"/>
        <v>0</v>
      </c>
      <c r="GH242" s="616">
        <f t="shared" si="1566"/>
        <v>0</v>
      </c>
      <c r="GI242" s="616">
        <f t="shared" si="1566"/>
        <v>0</v>
      </c>
      <c r="GJ242" s="616">
        <f t="shared" si="1566"/>
        <v>0</v>
      </c>
      <c r="GK242" s="616">
        <f t="shared" si="1566"/>
        <v>0</v>
      </c>
      <c r="GL242" s="616">
        <f t="shared" si="1566"/>
        <v>0</v>
      </c>
      <c r="GM242" s="616">
        <f t="shared" si="1566"/>
        <v>0</v>
      </c>
      <c r="GN242" s="616">
        <f t="shared" si="1566"/>
        <v>0</v>
      </c>
      <c r="GO242" s="616">
        <f t="shared" si="1566"/>
        <v>0</v>
      </c>
      <c r="GP242" s="640">
        <f t="shared" si="1566"/>
        <v>-2143.7600000000002</v>
      </c>
      <c r="GQ242" s="641"/>
      <c r="GR242" s="615">
        <f>+GR240+GR238+GR226+GR201+GR189</f>
        <v>-10986.369999999995</v>
      </c>
      <c r="GS242" s="616">
        <f t="shared" ref="GS242:HD242" si="1567">+GS240+GS238+GS226+GS201+GS189</f>
        <v>-10562.520000000004</v>
      </c>
      <c r="GT242" s="616">
        <f t="shared" si="1567"/>
        <v>0</v>
      </c>
      <c r="GU242" s="616">
        <f t="shared" si="1567"/>
        <v>0</v>
      </c>
      <c r="GV242" s="616">
        <f t="shared" si="1567"/>
        <v>0</v>
      </c>
      <c r="GW242" s="616">
        <f t="shared" si="1567"/>
        <v>0</v>
      </c>
      <c r="GX242" s="616">
        <f t="shared" si="1567"/>
        <v>0</v>
      </c>
      <c r="GY242" s="616">
        <f t="shared" si="1567"/>
        <v>0</v>
      </c>
      <c r="GZ242" s="616">
        <f t="shared" si="1567"/>
        <v>0</v>
      </c>
      <c r="HA242" s="616">
        <f t="shared" si="1567"/>
        <v>0</v>
      </c>
      <c r="HB242" s="616">
        <f t="shared" si="1567"/>
        <v>0</v>
      </c>
      <c r="HC242" s="616">
        <f t="shared" si="1567"/>
        <v>0</v>
      </c>
      <c r="HD242" s="640">
        <f t="shared" si="1567"/>
        <v>-21548.89</v>
      </c>
      <c r="HE242" s="641"/>
      <c r="HF242" s="615">
        <f>+HF240+HF238+HF226+HF201+HF189</f>
        <v>-6710.3699999999953</v>
      </c>
      <c r="HG242" s="616">
        <f t="shared" ref="HG242:HR242" si="1568">+HG240+HG238+HG226+HG201+HG189</f>
        <v>-6050.4499999999971</v>
      </c>
      <c r="HH242" s="616">
        <f t="shared" si="1568"/>
        <v>140.1</v>
      </c>
      <c r="HI242" s="616">
        <f t="shared" si="1568"/>
        <v>0</v>
      </c>
      <c r="HJ242" s="616">
        <f t="shared" si="1568"/>
        <v>0</v>
      </c>
      <c r="HK242" s="616">
        <f t="shared" si="1568"/>
        <v>0</v>
      </c>
      <c r="HL242" s="616">
        <f t="shared" si="1568"/>
        <v>0</v>
      </c>
      <c r="HM242" s="616">
        <f t="shared" si="1568"/>
        <v>0</v>
      </c>
      <c r="HN242" s="616">
        <f t="shared" si="1568"/>
        <v>0</v>
      </c>
      <c r="HO242" s="616">
        <f t="shared" si="1568"/>
        <v>0</v>
      </c>
      <c r="HP242" s="616">
        <f t="shared" si="1568"/>
        <v>0</v>
      </c>
      <c r="HQ242" s="616">
        <f t="shared" si="1568"/>
        <v>0</v>
      </c>
      <c r="HR242" s="640">
        <f t="shared" si="1568"/>
        <v>-12620.720000000001</v>
      </c>
      <c r="HS242" s="641"/>
      <c r="HT242" s="615">
        <f>+HT240+HT238+HT226+HT201+HT189</f>
        <v>-729.83999999999924</v>
      </c>
      <c r="HU242" s="616">
        <f t="shared" ref="HU242:IF242" si="1569">+HU240+HU238+HU226+HU201+HU189</f>
        <v>-886.0600000000004</v>
      </c>
      <c r="HV242" s="616">
        <f t="shared" si="1569"/>
        <v>0</v>
      </c>
      <c r="HW242" s="616">
        <f t="shared" si="1569"/>
        <v>0</v>
      </c>
      <c r="HX242" s="616">
        <f t="shared" si="1569"/>
        <v>0</v>
      </c>
      <c r="HY242" s="616">
        <f t="shared" si="1569"/>
        <v>0</v>
      </c>
      <c r="HZ242" s="616">
        <f t="shared" si="1569"/>
        <v>0</v>
      </c>
      <c r="IA242" s="616">
        <f t="shared" si="1569"/>
        <v>0</v>
      </c>
      <c r="IB242" s="616">
        <f t="shared" si="1569"/>
        <v>0</v>
      </c>
      <c r="IC242" s="616">
        <f t="shared" si="1569"/>
        <v>0</v>
      </c>
      <c r="ID242" s="616">
        <f t="shared" si="1569"/>
        <v>0</v>
      </c>
      <c r="IE242" s="616">
        <f t="shared" si="1569"/>
        <v>0</v>
      </c>
      <c r="IF242" s="640">
        <f t="shared" si="1569"/>
        <v>-1615.8999999999996</v>
      </c>
      <c r="IG242" s="641"/>
      <c r="IH242" s="615">
        <f>+IH240+IH238+IH226+IH201+IH189</f>
        <v>-1573.6400000000012</v>
      </c>
      <c r="II242" s="616">
        <f t="shared" ref="II242:IT242" si="1570">+II240+II238+II226+II201+II189</f>
        <v>-2845.92</v>
      </c>
      <c r="IJ242" s="616">
        <f t="shared" si="1570"/>
        <v>0</v>
      </c>
      <c r="IK242" s="616">
        <f t="shared" si="1570"/>
        <v>0</v>
      </c>
      <c r="IL242" s="616">
        <f t="shared" si="1570"/>
        <v>0</v>
      </c>
      <c r="IM242" s="616">
        <f t="shared" si="1570"/>
        <v>0</v>
      </c>
      <c r="IN242" s="616">
        <f t="shared" si="1570"/>
        <v>0</v>
      </c>
      <c r="IO242" s="616">
        <f t="shared" si="1570"/>
        <v>0</v>
      </c>
      <c r="IP242" s="616">
        <f t="shared" si="1570"/>
        <v>0</v>
      </c>
      <c r="IQ242" s="616">
        <f t="shared" si="1570"/>
        <v>0</v>
      </c>
      <c r="IR242" s="616">
        <f t="shared" si="1570"/>
        <v>0</v>
      </c>
      <c r="IS242" s="616">
        <f t="shared" si="1570"/>
        <v>0</v>
      </c>
      <c r="IT242" s="640">
        <f t="shared" si="1570"/>
        <v>-4419.5599999999977</v>
      </c>
      <c r="IU242" s="641"/>
      <c r="IV242" s="615">
        <f>+IV240+IV238+IV226+IV201+IV189</f>
        <v>-386.7800000000002</v>
      </c>
      <c r="IW242" s="616">
        <f t="shared" ref="IW242:JH242" si="1571">+IW240+IW238+IW226+IW201+IW189</f>
        <v>-398.62999999999965</v>
      </c>
      <c r="IX242" s="616">
        <f t="shared" si="1571"/>
        <v>0</v>
      </c>
      <c r="IY242" s="616">
        <f t="shared" si="1571"/>
        <v>0</v>
      </c>
      <c r="IZ242" s="616">
        <f t="shared" si="1571"/>
        <v>0</v>
      </c>
      <c r="JA242" s="616">
        <f t="shared" si="1571"/>
        <v>0</v>
      </c>
      <c r="JB242" s="616">
        <f t="shared" si="1571"/>
        <v>0</v>
      </c>
      <c r="JC242" s="616">
        <f t="shared" si="1571"/>
        <v>0</v>
      </c>
      <c r="JD242" s="616">
        <f t="shared" si="1571"/>
        <v>0</v>
      </c>
      <c r="JE242" s="616">
        <f t="shared" si="1571"/>
        <v>0</v>
      </c>
      <c r="JF242" s="616">
        <f t="shared" si="1571"/>
        <v>0</v>
      </c>
      <c r="JG242" s="616">
        <f t="shared" si="1571"/>
        <v>0</v>
      </c>
      <c r="JH242" s="640">
        <f t="shared" si="1571"/>
        <v>-785.4099999999994</v>
      </c>
      <c r="JI242" s="641"/>
      <c r="JJ242" s="615">
        <f>+JJ240+JJ238+JJ226+JJ201+JJ189</f>
        <v>-3481.7899999999972</v>
      </c>
      <c r="JK242" s="616">
        <f t="shared" ref="JK242:JV242" si="1572">+JK240+JK238+JK226+JK201+JK189</f>
        <v>-3583.4599999999955</v>
      </c>
      <c r="JL242" s="616">
        <f t="shared" si="1572"/>
        <v>0</v>
      </c>
      <c r="JM242" s="616">
        <f t="shared" si="1572"/>
        <v>0</v>
      </c>
      <c r="JN242" s="616">
        <f t="shared" si="1572"/>
        <v>0</v>
      </c>
      <c r="JO242" s="616">
        <f t="shared" si="1572"/>
        <v>0</v>
      </c>
      <c r="JP242" s="616">
        <f t="shared" si="1572"/>
        <v>0</v>
      </c>
      <c r="JQ242" s="616">
        <f t="shared" si="1572"/>
        <v>0</v>
      </c>
      <c r="JR242" s="616">
        <f t="shared" si="1572"/>
        <v>0</v>
      </c>
      <c r="JS242" s="616">
        <f t="shared" si="1572"/>
        <v>0</v>
      </c>
      <c r="JT242" s="616">
        <f t="shared" si="1572"/>
        <v>0</v>
      </c>
      <c r="JU242" s="616">
        <f t="shared" si="1572"/>
        <v>0</v>
      </c>
      <c r="JV242" s="640">
        <f t="shared" si="1572"/>
        <v>-7065.2499999999927</v>
      </c>
      <c r="JW242" s="641"/>
      <c r="JX242" s="615">
        <f>+JX240+JX238+JX226+JX201+JX189</f>
        <v>-7152.4099999999962</v>
      </c>
      <c r="JY242" s="616">
        <f t="shared" ref="JY242:KJ242" si="1573">+JY240+JY238+JY226+JY201+JY189</f>
        <v>-10367.720000000008</v>
      </c>
      <c r="JZ242" s="616">
        <f t="shared" si="1573"/>
        <v>0</v>
      </c>
      <c r="KA242" s="616">
        <f t="shared" si="1573"/>
        <v>0</v>
      </c>
      <c r="KB242" s="616">
        <f t="shared" si="1573"/>
        <v>0</v>
      </c>
      <c r="KC242" s="616">
        <f t="shared" si="1573"/>
        <v>0</v>
      </c>
      <c r="KD242" s="616">
        <f t="shared" si="1573"/>
        <v>0</v>
      </c>
      <c r="KE242" s="616">
        <f t="shared" si="1573"/>
        <v>0</v>
      </c>
      <c r="KF242" s="616">
        <f t="shared" si="1573"/>
        <v>0</v>
      </c>
      <c r="KG242" s="616">
        <f t="shared" si="1573"/>
        <v>0</v>
      </c>
      <c r="KH242" s="616">
        <f t="shared" si="1573"/>
        <v>0</v>
      </c>
      <c r="KI242" s="616">
        <f t="shared" si="1573"/>
        <v>0</v>
      </c>
      <c r="KJ242" s="640">
        <f t="shared" si="1573"/>
        <v>-17520.130000000005</v>
      </c>
      <c r="KK242" s="641"/>
      <c r="KL242" s="615">
        <f>+KL240+KL238+KL226+KL201+KL189</f>
        <v>-4921.4199999999964</v>
      </c>
      <c r="KM242" s="616">
        <f t="shared" ref="KM242:KX242" si="1574">+KM240+KM238+KM226+KM201+KM189</f>
        <v>-4052.9999999999973</v>
      </c>
      <c r="KN242" s="616">
        <f t="shared" si="1574"/>
        <v>0</v>
      </c>
      <c r="KO242" s="616">
        <f t="shared" si="1574"/>
        <v>0</v>
      </c>
      <c r="KP242" s="616">
        <f t="shared" si="1574"/>
        <v>0</v>
      </c>
      <c r="KQ242" s="616">
        <f t="shared" si="1574"/>
        <v>0</v>
      </c>
      <c r="KR242" s="616">
        <f t="shared" si="1574"/>
        <v>0</v>
      </c>
      <c r="KS242" s="616">
        <f t="shared" si="1574"/>
        <v>0</v>
      </c>
      <c r="KT242" s="616">
        <f t="shared" si="1574"/>
        <v>0</v>
      </c>
      <c r="KU242" s="616">
        <f t="shared" si="1574"/>
        <v>0</v>
      </c>
      <c r="KV242" s="616">
        <f t="shared" si="1574"/>
        <v>0</v>
      </c>
      <c r="KW242" s="616">
        <f t="shared" si="1574"/>
        <v>0</v>
      </c>
      <c r="KX242" s="640">
        <f t="shared" si="1574"/>
        <v>-8974.4199999999946</v>
      </c>
      <c r="KY242" s="641"/>
      <c r="KZ242" s="615">
        <f>+KZ240+KZ238+KZ226+KZ201+KZ189</f>
        <v>-973.10000000000127</v>
      </c>
      <c r="LA242" s="616">
        <f t="shared" ref="LA242:LL242" si="1575">+LA240+LA238+LA226+LA201+LA189</f>
        <v>-1010.619999999999</v>
      </c>
      <c r="LB242" s="616">
        <f t="shared" si="1575"/>
        <v>0</v>
      </c>
      <c r="LC242" s="616">
        <f t="shared" si="1575"/>
        <v>0</v>
      </c>
      <c r="LD242" s="616">
        <f t="shared" si="1575"/>
        <v>0</v>
      </c>
      <c r="LE242" s="616">
        <f t="shared" si="1575"/>
        <v>0</v>
      </c>
      <c r="LF242" s="616">
        <f t="shared" si="1575"/>
        <v>0</v>
      </c>
      <c r="LG242" s="616">
        <f t="shared" si="1575"/>
        <v>0</v>
      </c>
      <c r="LH242" s="616">
        <f t="shared" si="1575"/>
        <v>0</v>
      </c>
      <c r="LI242" s="616">
        <f t="shared" si="1575"/>
        <v>0</v>
      </c>
      <c r="LJ242" s="616">
        <f t="shared" si="1575"/>
        <v>0</v>
      </c>
      <c r="LK242" s="616">
        <f t="shared" si="1575"/>
        <v>0</v>
      </c>
      <c r="LL242" s="640">
        <f t="shared" si="1575"/>
        <v>-1983.7199999999993</v>
      </c>
      <c r="LM242" s="641"/>
      <c r="LN242" s="615">
        <f>+LN240+LN238+LN226+LN201+LN189</f>
        <v>-453.77000000000021</v>
      </c>
      <c r="LO242" s="616">
        <f t="shared" ref="LO242:LZ242" si="1576">+LO240+LO238+LO226+LO201+LO189</f>
        <v>-452.05999999999949</v>
      </c>
      <c r="LP242" s="616">
        <f t="shared" si="1576"/>
        <v>0</v>
      </c>
      <c r="LQ242" s="616">
        <f t="shared" si="1576"/>
        <v>0</v>
      </c>
      <c r="LR242" s="616">
        <f t="shared" si="1576"/>
        <v>0</v>
      </c>
      <c r="LS242" s="616">
        <f t="shared" si="1576"/>
        <v>0</v>
      </c>
      <c r="LT242" s="616">
        <f t="shared" si="1576"/>
        <v>0</v>
      </c>
      <c r="LU242" s="616">
        <f t="shared" si="1576"/>
        <v>0</v>
      </c>
      <c r="LV242" s="616">
        <f t="shared" si="1576"/>
        <v>0</v>
      </c>
      <c r="LW242" s="616">
        <f t="shared" si="1576"/>
        <v>0</v>
      </c>
      <c r="LX242" s="616">
        <f t="shared" si="1576"/>
        <v>0</v>
      </c>
      <c r="LY242" s="616">
        <f t="shared" si="1576"/>
        <v>0</v>
      </c>
      <c r="LZ242" s="640">
        <f t="shared" si="1576"/>
        <v>-905.82999999999993</v>
      </c>
      <c r="MA242" s="641"/>
      <c r="MB242" s="615">
        <f>+MB240+MB238+MB226+MB201+MB189</f>
        <v>-1396.579999999999</v>
      </c>
      <c r="MC242" s="616">
        <f t="shared" ref="MC242:MN242" si="1577">+MC240+MC238+MC226+MC201+MC189</f>
        <v>-1467.6999999999989</v>
      </c>
      <c r="MD242" s="616">
        <f t="shared" si="1577"/>
        <v>0</v>
      </c>
      <c r="ME242" s="616">
        <f t="shared" si="1577"/>
        <v>0</v>
      </c>
      <c r="MF242" s="616">
        <f t="shared" si="1577"/>
        <v>0</v>
      </c>
      <c r="MG242" s="616">
        <f t="shared" si="1577"/>
        <v>0</v>
      </c>
      <c r="MH242" s="616">
        <f t="shared" si="1577"/>
        <v>0</v>
      </c>
      <c r="MI242" s="616">
        <f t="shared" si="1577"/>
        <v>0</v>
      </c>
      <c r="MJ242" s="616">
        <f t="shared" si="1577"/>
        <v>0</v>
      </c>
      <c r="MK242" s="616">
        <f t="shared" si="1577"/>
        <v>0</v>
      </c>
      <c r="ML242" s="616">
        <f t="shared" si="1577"/>
        <v>0</v>
      </c>
      <c r="MM242" s="616">
        <f t="shared" si="1577"/>
        <v>0</v>
      </c>
      <c r="MN242" s="640">
        <f t="shared" si="1577"/>
        <v>-2864.2799999999988</v>
      </c>
      <c r="MO242" s="641"/>
      <c r="MP242" s="615">
        <f>+MP240+MP238+MP226+MP201+MP189</f>
        <v>-3623.7099999999991</v>
      </c>
      <c r="MQ242" s="616">
        <f t="shared" ref="MQ242:NB242" si="1578">+MQ240+MQ238+MQ226+MQ201+MQ189</f>
        <v>-4094.7700000000004</v>
      </c>
      <c r="MR242" s="616">
        <f t="shared" si="1578"/>
        <v>0</v>
      </c>
      <c r="MS242" s="616">
        <f t="shared" si="1578"/>
        <v>0</v>
      </c>
      <c r="MT242" s="616">
        <f t="shared" si="1578"/>
        <v>0</v>
      </c>
      <c r="MU242" s="616">
        <f t="shared" si="1578"/>
        <v>0</v>
      </c>
      <c r="MV242" s="616">
        <f t="shared" si="1578"/>
        <v>0</v>
      </c>
      <c r="MW242" s="616">
        <f t="shared" si="1578"/>
        <v>0</v>
      </c>
      <c r="MX242" s="616">
        <f t="shared" si="1578"/>
        <v>0</v>
      </c>
      <c r="MY242" s="616">
        <f t="shared" si="1578"/>
        <v>0</v>
      </c>
      <c r="MZ242" s="616">
        <f t="shared" si="1578"/>
        <v>0</v>
      </c>
      <c r="NA242" s="616">
        <f t="shared" si="1578"/>
        <v>0</v>
      </c>
      <c r="NB242" s="640">
        <f t="shared" si="1578"/>
        <v>-7718.4799999999959</v>
      </c>
      <c r="NC242" s="641"/>
      <c r="ND242" s="615">
        <f>+ND240+ND238+ND226+ND201+ND189</f>
        <v>-5903.4200000000055</v>
      </c>
      <c r="NE242" s="616">
        <f t="shared" ref="NE242:NP242" si="1579">+NE240+NE238+NE226+NE201+NE189</f>
        <v>-6292.9399999999951</v>
      </c>
      <c r="NF242" s="616">
        <f t="shared" si="1579"/>
        <v>0</v>
      </c>
      <c r="NG242" s="616">
        <f t="shared" si="1579"/>
        <v>0</v>
      </c>
      <c r="NH242" s="616">
        <f t="shared" si="1579"/>
        <v>0</v>
      </c>
      <c r="NI242" s="616">
        <f t="shared" si="1579"/>
        <v>0</v>
      </c>
      <c r="NJ242" s="616">
        <f t="shared" si="1579"/>
        <v>0</v>
      </c>
      <c r="NK242" s="616">
        <f t="shared" si="1579"/>
        <v>0</v>
      </c>
      <c r="NL242" s="616">
        <f t="shared" si="1579"/>
        <v>0</v>
      </c>
      <c r="NM242" s="616">
        <f t="shared" si="1579"/>
        <v>0</v>
      </c>
      <c r="NN242" s="616">
        <f t="shared" si="1579"/>
        <v>0</v>
      </c>
      <c r="NO242" s="616">
        <f t="shared" si="1579"/>
        <v>0</v>
      </c>
      <c r="NP242" s="640">
        <f t="shared" si="1579"/>
        <v>-12196.36</v>
      </c>
      <c r="NQ242" s="641"/>
      <c r="NR242" s="615">
        <f>+NR240+NR238+NR226+NR201+NR189</f>
        <v>-1220.1099999999997</v>
      </c>
      <c r="NS242" s="616">
        <f t="shared" ref="NS242:OD242" si="1580">+NS240+NS238+NS226+NS201+NS189</f>
        <v>-1265</v>
      </c>
      <c r="NT242" s="616">
        <f t="shared" si="1580"/>
        <v>0</v>
      </c>
      <c r="NU242" s="616">
        <f t="shared" si="1580"/>
        <v>0</v>
      </c>
      <c r="NV242" s="616">
        <f t="shared" si="1580"/>
        <v>0</v>
      </c>
      <c r="NW242" s="616">
        <f t="shared" si="1580"/>
        <v>0</v>
      </c>
      <c r="NX242" s="616">
        <f t="shared" si="1580"/>
        <v>0</v>
      </c>
      <c r="NY242" s="616">
        <f t="shared" si="1580"/>
        <v>0</v>
      </c>
      <c r="NZ242" s="616">
        <f t="shared" si="1580"/>
        <v>0</v>
      </c>
      <c r="OA242" s="616">
        <f t="shared" si="1580"/>
        <v>0</v>
      </c>
      <c r="OB242" s="616">
        <f t="shared" si="1580"/>
        <v>0</v>
      </c>
      <c r="OC242" s="616">
        <f t="shared" si="1580"/>
        <v>0</v>
      </c>
      <c r="OD242" s="640">
        <f t="shared" si="1580"/>
        <v>-2485.1099999999988</v>
      </c>
      <c r="OE242" s="641"/>
      <c r="OF242" s="615">
        <f>+OF240+OF238+OF226+OF201+OF189</f>
        <v>-960.82999999999902</v>
      </c>
      <c r="OG242" s="616">
        <f t="shared" ref="OG242:OR242" si="1581">+OG240+OG238+OG226+OG201+OG189</f>
        <v>-1038.369999999999</v>
      </c>
      <c r="OH242" s="616">
        <f t="shared" si="1581"/>
        <v>0</v>
      </c>
      <c r="OI242" s="616">
        <f t="shared" si="1581"/>
        <v>0</v>
      </c>
      <c r="OJ242" s="616">
        <f t="shared" si="1581"/>
        <v>0</v>
      </c>
      <c r="OK242" s="616">
        <f t="shared" si="1581"/>
        <v>0</v>
      </c>
      <c r="OL242" s="616">
        <f t="shared" si="1581"/>
        <v>0</v>
      </c>
      <c r="OM242" s="616">
        <f t="shared" si="1581"/>
        <v>0</v>
      </c>
      <c r="ON242" s="616">
        <f t="shared" si="1581"/>
        <v>0</v>
      </c>
      <c r="OO242" s="616">
        <f t="shared" si="1581"/>
        <v>0</v>
      </c>
      <c r="OP242" s="616">
        <f t="shared" si="1581"/>
        <v>0</v>
      </c>
      <c r="OQ242" s="616">
        <f t="shared" si="1581"/>
        <v>0</v>
      </c>
      <c r="OR242" s="640">
        <f t="shared" si="1581"/>
        <v>-1999.1999999999989</v>
      </c>
      <c r="OS242" s="641"/>
      <c r="OT242" s="615">
        <f>+OT240+OT238+OT226+OT201+OT189</f>
        <v>-4668.3699999999953</v>
      </c>
      <c r="OU242" s="616">
        <f t="shared" ref="OU242:PF242" si="1582">+OU240+OU238+OU226+OU201+OU189</f>
        <v>-5050.7800000000025</v>
      </c>
      <c r="OV242" s="616">
        <f t="shared" si="1582"/>
        <v>0</v>
      </c>
      <c r="OW242" s="616">
        <f t="shared" si="1582"/>
        <v>0</v>
      </c>
      <c r="OX242" s="616">
        <f t="shared" si="1582"/>
        <v>0</v>
      </c>
      <c r="OY242" s="616">
        <f t="shared" si="1582"/>
        <v>0</v>
      </c>
      <c r="OZ242" s="616">
        <f t="shared" si="1582"/>
        <v>0</v>
      </c>
      <c r="PA242" s="616">
        <f t="shared" si="1582"/>
        <v>0</v>
      </c>
      <c r="PB242" s="616">
        <f t="shared" si="1582"/>
        <v>0</v>
      </c>
      <c r="PC242" s="616">
        <f t="shared" si="1582"/>
        <v>0</v>
      </c>
      <c r="PD242" s="616">
        <f t="shared" si="1582"/>
        <v>0</v>
      </c>
      <c r="PE242" s="616">
        <f t="shared" si="1582"/>
        <v>0</v>
      </c>
      <c r="PF242" s="640">
        <f t="shared" si="1582"/>
        <v>-9719.1499999999942</v>
      </c>
      <c r="PG242" s="641"/>
      <c r="PH242" s="615">
        <f>+PH240+PH238+PH226+PH201+PH189</f>
        <v>-1907.83</v>
      </c>
      <c r="PI242" s="616">
        <f t="shared" ref="PI242:PT242" si="1583">+PI240+PI238+PI226+PI201+PI189</f>
        <v>-1795.9899999999998</v>
      </c>
      <c r="PJ242" s="616">
        <f t="shared" si="1583"/>
        <v>0</v>
      </c>
      <c r="PK242" s="616">
        <f t="shared" si="1583"/>
        <v>0</v>
      </c>
      <c r="PL242" s="616">
        <f t="shared" si="1583"/>
        <v>0</v>
      </c>
      <c r="PM242" s="616">
        <f t="shared" si="1583"/>
        <v>0</v>
      </c>
      <c r="PN242" s="616">
        <f t="shared" si="1583"/>
        <v>0</v>
      </c>
      <c r="PO242" s="616">
        <f t="shared" si="1583"/>
        <v>0</v>
      </c>
      <c r="PP242" s="616">
        <f t="shared" si="1583"/>
        <v>0</v>
      </c>
      <c r="PQ242" s="616">
        <f t="shared" si="1583"/>
        <v>0</v>
      </c>
      <c r="PR242" s="616">
        <f t="shared" si="1583"/>
        <v>0</v>
      </c>
      <c r="PS242" s="616">
        <f t="shared" si="1583"/>
        <v>0</v>
      </c>
      <c r="PT242" s="640">
        <f t="shared" si="1583"/>
        <v>-3703.8199999999997</v>
      </c>
      <c r="PU242" s="641"/>
      <c r="PV242" s="615">
        <f>+PV240+PV238+PV226+PV201+PV189</f>
        <v>0</v>
      </c>
      <c r="PW242" s="616">
        <f t="shared" ref="PW242:QH242" si="1584">+PW240+PW238+PW226+PW201+PW189</f>
        <v>-266.42000000000019</v>
      </c>
      <c r="PX242" s="616">
        <f t="shared" si="1584"/>
        <v>0</v>
      </c>
      <c r="PY242" s="616">
        <f t="shared" si="1584"/>
        <v>0</v>
      </c>
      <c r="PZ242" s="616">
        <f t="shared" si="1584"/>
        <v>0</v>
      </c>
      <c r="QA242" s="616">
        <f t="shared" si="1584"/>
        <v>0</v>
      </c>
      <c r="QB242" s="616">
        <f t="shared" si="1584"/>
        <v>0</v>
      </c>
      <c r="QC242" s="616">
        <f t="shared" si="1584"/>
        <v>0</v>
      </c>
      <c r="QD242" s="616">
        <f t="shared" si="1584"/>
        <v>0</v>
      </c>
      <c r="QE242" s="616">
        <f t="shared" si="1584"/>
        <v>0</v>
      </c>
      <c r="QF242" s="616">
        <f t="shared" si="1584"/>
        <v>0</v>
      </c>
      <c r="QG242" s="616">
        <f t="shared" si="1584"/>
        <v>0</v>
      </c>
      <c r="QH242" s="640">
        <f t="shared" si="1584"/>
        <v>-266.42000000000019</v>
      </c>
      <c r="QI242" s="641"/>
      <c r="QJ242" s="615">
        <f>+QJ240+QJ238+QJ226+QJ201+QJ189</f>
        <v>0</v>
      </c>
      <c r="QK242" s="616">
        <f t="shared" ref="QK242:QV242" si="1585">+QK240+QK238+QK226+QK201+QK189</f>
        <v>-179.64</v>
      </c>
      <c r="QL242" s="616">
        <f t="shared" si="1585"/>
        <v>0</v>
      </c>
      <c r="QM242" s="616">
        <f t="shared" si="1585"/>
        <v>0</v>
      </c>
      <c r="QN242" s="616">
        <f t="shared" si="1585"/>
        <v>0</v>
      </c>
      <c r="QO242" s="616">
        <f t="shared" si="1585"/>
        <v>0</v>
      </c>
      <c r="QP242" s="616">
        <f t="shared" si="1585"/>
        <v>0</v>
      </c>
      <c r="QQ242" s="616">
        <f t="shared" si="1585"/>
        <v>0</v>
      </c>
      <c r="QR242" s="616">
        <f t="shared" si="1585"/>
        <v>0</v>
      </c>
      <c r="QS242" s="616">
        <f t="shared" si="1585"/>
        <v>0</v>
      </c>
      <c r="QT242" s="616">
        <f t="shared" si="1585"/>
        <v>0</v>
      </c>
      <c r="QU242" s="616">
        <f t="shared" si="1585"/>
        <v>0</v>
      </c>
      <c r="QV242" s="640">
        <f t="shared" si="1585"/>
        <v>-179.64</v>
      </c>
      <c r="QW242" s="641"/>
      <c r="QX242" s="640">
        <f t="shared" ref="QX242:RJ242" si="1586">+QX240+QX238+QX226+QX201+QX189</f>
        <v>-104614.72000000009</v>
      </c>
      <c r="QY242" s="640">
        <f t="shared" si="1586"/>
        <v>-110550.46999999997</v>
      </c>
      <c r="QZ242" s="640">
        <f t="shared" si="1586"/>
        <v>140.1</v>
      </c>
      <c r="RA242" s="640">
        <f t="shared" si="1586"/>
        <v>0</v>
      </c>
      <c r="RB242" s="640">
        <f t="shared" si="1586"/>
        <v>0</v>
      </c>
      <c r="RC242" s="640">
        <f t="shared" si="1586"/>
        <v>0</v>
      </c>
      <c r="RD242" s="640">
        <f t="shared" si="1586"/>
        <v>0</v>
      </c>
      <c r="RE242" s="640">
        <f t="shared" si="1586"/>
        <v>0</v>
      </c>
      <c r="RF242" s="640">
        <f t="shared" si="1586"/>
        <v>0</v>
      </c>
      <c r="RG242" s="640">
        <f t="shared" si="1586"/>
        <v>0</v>
      </c>
      <c r="RH242" s="640">
        <f t="shared" si="1586"/>
        <v>0</v>
      </c>
      <c r="RI242" s="640">
        <f t="shared" si="1586"/>
        <v>0</v>
      </c>
      <c r="RJ242" s="640">
        <f t="shared" si="1586"/>
        <v>-215025.08999999985</v>
      </c>
    </row>
    <row r="243" spans="1:478" x14ac:dyDescent="0.25">
      <c r="A243" s="589"/>
      <c r="B243" s="260"/>
      <c r="D243" s="613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10"/>
      <c r="Q243" s="611"/>
      <c r="R243" s="613"/>
      <c r="S243" s="609"/>
      <c r="T243" s="609"/>
      <c r="U243" s="609"/>
      <c r="V243" s="609"/>
      <c r="W243" s="609"/>
      <c r="X243" s="609"/>
      <c r="Y243" s="609"/>
      <c r="Z243" s="609"/>
      <c r="AA243" s="609"/>
      <c r="AB243" s="609"/>
      <c r="AC243" s="609"/>
      <c r="AD243" s="610"/>
      <c r="AE243" s="611"/>
      <c r="AF243" s="613"/>
      <c r="AG243" s="609"/>
      <c r="AH243" s="609"/>
      <c r="AI243" s="609"/>
      <c r="AJ243" s="609"/>
      <c r="AK243" s="609"/>
      <c r="AL243" s="609"/>
      <c r="AM243" s="609"/>
      <c r="AN243" s="609"/>
      <c r="AO243" s="609"/>
      <c r="AP243" s="609"/>
      <c r="AQ243" s="609"/>
      <c r="AR243" s="610"/>
      <c r="AS243" s="611"/>
      <c r="AT243" s="613"/>
      <c r="AU243" s="609"/>
      <c r="AV243" s="609"/>
      <c r="AW243" s="609"/>
      <c r="AX243" s="609"/>
      <c r="AY243" s="609"/>
      <c r="AZ243" s="609"/>
      <c r="BA243" s="609"/>
      <c r="BB243" s="609"/>
      <c r="BC243" s="609"/>
      <c r="BD243" s="609"/>
      <c r="BE243" s="609"/>
      <c r="BF243" s="610"/>
      <c r="BG243" s="611"/>
      <c r="BH243" s="613"/>
      <c r="BI243" s="609"/>
      <c r="BJ243" s="609"/>
      <c r="BK243" s="609"/>
      <c r="BL243" s="609"/>
      <c r="BM243" s="609"/>
      <c r="BN243" s="609"/>
      <c r="BO243" s="609"/>
      <c r="BP243" s="609"/>
      <c r="BQ243" s="609"/>
      <c r="BR243" s="609"/>
      <c r="BS243" s="609"/>
      <c r="BT243" s="610"/>
      <c r="BU243" s="621"/>
      <c r="BV243" s="613"/>
      <c r="BW243" s="609"/>
      <c r="BX243" s="609"/>
      <c r="BY243" s="609"/>
      <c r="BZ243" s="609"/>
      <c r="CA243" s="609"/>
      <c r="CB243" s="609"/>
      <c r="CC243" s="609"/>
      <c r="CD243" s="609"/>
      <c r="CE243" s="609"/>
      <c r="CF243" s="609"/>
      <c r="CG243" s="609"/>
      <c r="CH243" s="610"/>
      <c r="CI243" s="611"/>
      <c r="CJ243" s="613"/>
      <c r="CK243" s="609"/>
      <c r="CL243" s="609"/>
      <c r="CM243" s="609"/>
      <c r="CN243" s="609"/>
      <c r="CO243" s="609"/>
      <c r="CP243" s="609"/>
      <c r="CQ243" s="609"/>
      <c r="CR243" s="609"/>
      <c r="CS243" s="609"/>
      <c r="CT243" s="609"/>
      <c r="CU243" s="609"/>
      <c r="CV243" s="610"/>
      <c r="CW243" s="611"/>
      <c r="CX243" s="613"/>
      <c r="CY243" s="609"/>
      <c r="CZ243" s="609"/>
      <c r="DA243" s="609"/>
      <c r="DB243" s="609"/>
      <c r="DC243" s="609"/>
      <c r="DD243" s="609"/>
      <c r="DE243" s="609"/>
      <c r="DF243" s="609"/>
      <c r="DG243" s="609"/>
      <c r="DH243" s="609"/>
      <c r="DI243" s="609"/>
      <c r="DJ243" s="610"/>
      <c r="DK243" s="611"/>
      <c r="DL243" s="613"/>
      <c r="DM243" s="609"/>
      <c r="DN243" s="609"/>
      <c r="DO243" s="609"/>
      <c r="DP243" s="609"/>
      <c r="DQ243" s="609"/>
      <c r="DR243" s="609"/>
      <c r="DS243" s="609"/>
      <c r="DT243" s="609"/>
      <c r="DU243" s="609"/>
      <c r="DV243" s="609"/>
      <c r="DW243" s="609"/>
      <c r="DX243" s="610"/>
      <c r="DY243" s="611"/>
      <c r="DZ243" s="613"/>
      <c r="EA243" s="609"/>
      <c r="EB243" s="609"/>
      <c r="EC243" s="609"/>
      <c r="ED243" s="609"/>
      <c r="EE243" s="609"/>
      <c r="EF243" s="609"/>
      <c r="EG243" s="609"/>
      <c r="EH243" s="609"/>
      <c r="EI243" s="609"/>
      <c r="EJ243" s="609"/>
      <c r="EK243" s="609"/>
      <c r="EL243" s="610"/>
      <c r="EM243" s="611"/>
      <c r="EN243" s="613"/>
      <c r="EO243" s="609"/>
      <c r="EP243" s="609"/>
      <c r="EQ243" s="609"/>
      <c r="ER243" s="609"/>
      <c r="ES243" s="609"/>
      <c r="ET243" s="609"/>
      <c r="EU243" s="609"/>
      <c r="EV243" s="609"/>
      <c r="EW243" s="609"/>
      <c r="EX243" s="609"/>
      <c r="EY243" s="609"/>
      <c r="EZ243" s="610"/>
      <c r="FA243" s="611"/>
      <c r="FB243" s="613"/>
      <c r="FC243" s="609"/>
      <c r="FD243" s="609"/>
      <c r="FE243" s="609"/>
      <c r="FF243" s="609"/>
      <c r="FG243" s="609"/>
      <c r="FH243" s="609"/>
      <c r="FI243" s="609"/>
      <c r="FJ243" s="609"/>
      <c r="FK243" s="609"/>
      <c r="FL243" s="609"/>
      <c r="FM243" s="609"/>
      <c r="FN243" s="610"/>
      <c r="FO243" s="611"/>
      <c r="FP243" s="613"/>
      <c r="FQ243" s="609"/>
      <c r="FR243" s="609"/>
      <c r="FS243" s="609"/>
      <c r="FT243" s="609"/>
      <c r="FU243" s="609"/>
      <c r="FV243" s="609"/>
      <c r="FW243" s="609"/>
      <c r="FX243" s="609"/>
      <c r="FY243" s="609"/>
      <c r="FZ243" s="609"/>
      <c r="GA243" s="609"/>
      <c r="GB243" s="610"/>
      <c r="GC243" s="611"/>
      <c r="GD243" s="613"/>
      <c r="GE243" s="609"/>
      <c r="GF243" s="609"/>
      <c r="GG243" s="609"/>
      <c r="GH243" s="609"/>
      <c r="GI243" s="609"/>
      <c r="GJ243" s="609"/>
      <c r="GK243" s="609"/>
      <c r="GL243" s="609"/>
      <c r="GM243" s="609"/>
      <c r="GN243" s="609"/>
      <c r="GO243" s="609"/>
      <c r="GP243" s="610"/>
      <c r="GQ243" s="611"/>
      <c r="GR243" s="613"/>
      <c r="GS243" s="609"/>
      <c r="GT243" s="609"/>
      <c r="GU243" s="609"/>
      <c r="GV243" s="609"/>
      <c r="GW243" s="609"/>
      <c r="GX243" s="609"/>
      <c r="GY243" s="609"/>
      <c r="GZ243" s="609"/>
      <c r="HA243" s="609"/>
      <c r="HB243" s="609"/>
      <c r="HC243" s="609"/>
      <c r="HD243" s="610"/>
      <c r="HE243" s="611"/>
      <c r="HF243" s="613"/>
      <c r="HG243" s="609"/>
      <c r="HH243" s="609"/>
      <c r="HI243" s="609"/>
      <c r="HJ243" s="609"/>
      <c r="HK243" s="609"/>
      <c r="HL243" s="609"/>
      <c r="HM243" s="609"/>
      <c r="HN243" s="609"/>
      <c r="HO243" s="609"/>
      <c r="HP243" s="609"/>
      <c r="HQ243" s="609"/>
      <c r="HR243" s="610"/>
      <c r="HS243" s="611"/>
      <c r="HT243" s="613"/>
      <c r="HU243" s="609"/>
      <c r="HV243" s="609"/>
      <c r="HW243" s="609"/>
      <c r="HX243" s="609"/>
      <c r="HY243" s="609"/>
      <c r="HZ243" s="609"/>
      <c r="IA243" s="609"/>
      <c r="IB243" s="609"/>
      <c r="IC243" s="609"/>
      <c r="ID243" s="609"/>
      <c r="IE243" s="609"/>
      <c r="IF243" s="610"/>
      <c r="IG243" s="611"/>
      <c r="IH243" s="613"/>
      <c r="II243" s="609"/>
      <c r="IJ243" s="609"/>
      <c r="IK243" s="609"/>
      <c r="IL243" s="609"/>
      <c r="IM243" s="609"/>
      <c r="IN243" s="609"/>
      <c r="IO243" s="609"/>
      <c r="IP243" s="609"/>
      <c r="IQ243" s="609"/>
      <c r="IR243" s="609"/>
      <c r="IS243" s="609"/>
      <c r="IT243" s="610"/>
      <c r="IU243" s="611"/>
      <c r="IV243" s="613"/>
      <c r="IW243" s="609"/>
      <c r="IX243" s="609"/>
      <c r="IY243" s="609"/>
      <c r="IZ243" s="609"/>
      <c r="JA243" s="609"/>
      <c r="JB243" s="609"/>
      <c r="JC243" s="609"/>
      <c r="JD243" s="609"/>
      <c r="JE243" s="609"/>
      <c r="JF243" s="609"/>
      <c r="JG243" s="609"/>
      <c r="JH243" s="610"/>
      <c r="JI243" s="611"/>
      <c r="JJ243" s="613"/>
      <c r="JK243" s="609"/>
      <c r="JL243" s="609"/>
      <c r="JM243" s="609"/>
      <c r="JN243" s="609"/>
      <c r="JO243" s="609"/>
      <c r="JP243" s="609"/>
      <c r="JQ243" s="609"/>
      <c r="JR243" s="609"/>
      <c r="JS243" s="609"/>
      <c r="JT243" s="609"/>
      <c r="JU243" s="609"/>
      <c r="JV243" s="610"/>
      <c r="JW243" s="611"/>
      <c r="JX243" s="613"/>
      <c r="JY243" s="609"/>
      <c r="JZ243" s="609"/>
      <c r="KA243" s="609"/>
      <c r="KB243" s="609"/>
      <c r="KC243" s="609"/>
      <c r="KD243" s="609"/>
      <c r="KE243" s="609"/>
      <c r="KF243" s="609"/>
      <c r="KG243" s="609"/>
      <c r="KH243" s="609"/>
      <c r="KI243" s="609"/>
      <c r="KJ243" s="610"/>
      <c r="KK243" s="611"/>
      <c r="KL243" s="613"/>
      <c r="KM243" s="609"/>
      <c r="KN243" s="609"/>
      <c r="KO243" s="609"/>
      <c r="KP243" s="609"/>
      <c r="KQ243" s="609"/>
      <c r="KR243" s="609"/>
      <c r="KS243" s="609"/>
      <c r="KT243" s="609"/>
      <c r="KU243" s="609"/>
      <c r="KV243" s="609"/>
      <c r="KW243" s="609"/>
      <c r="KX243" s="610"/>
      <c r="KY243" s="611"/>
      <c r="KZ243" s="613"/>
      <c r="LA243" s="609"/>
      <c r="LB243" s="609"/>
      <c r="LC243" s="609"/>
      <c r="LD243" s="609"/>
      <c r="LE243" s="609"/>
      <c r="LF243" s="609"/>
      <c r="LG243" s="609"/>
      <c r="LH243" s="609"/>
      <c r="LI243" s="609"/>
      <c r="LJ243" s="609"/>
      <c r="LK243" s="609"/>
      <c r="LL243" s="610"/>
      <c r="LM243" s="611"/>
      <c r="LN243" s="613"/>
      <c r="LO243" s="609"/>
      <c r="LP243" s="609"/>
      <c r="LQ243" s="609"/>
      <c r="LR243" s="609"/>
      <c r="LS243" s="609"/>
      <c r="LT243" s="609"/>
      <c r="LU243" s="609"/>
      <c r="LV243" s="609"/>
      <c r="LW243" s="609"/>
      <c r="LX243" s="609"/>
      <c r="LY243" s="609"/>
      <c r="LZ243" s="610"/>
      <c r="MA243" s="611"/>
      <c r="MB243" s="613"/>
      <c r="MC243" s="609"/>
      <c r="MD243" s="609"/>
      <c r="ME243" s="609"/>
      <c r="MF243" s="609"/>
      <c r="MG243" s="609"/>
      <c r="MH243" s="609"/>
      <c r="MI243" s="609"/>
      <c r="MJ243" s="609"/>
      <c r="MK243" s="609"/>
      <c r="ML243" s="609"/>
      <c r="MM243" s="609"/>
      <c r="MN243" s="610"/>
      <c r="MO243" s="611"/>
      <c r="MP243" s="613"/>
      <c r="MQ243" s="609"/>
      <c r="MR243" s="609"/>
      <c r="MS243" s="609"/>
      <c r="MT243" s="609"/>
      <c r="MU243" s="609"/>
      <c r="MV243" s="609"/>
      <c r="MW243" s="609"/>
      <c r="MX243" s="609"/>
      <c r="MY243" s="609"/>
      <c r="MZ243" s="609"/>
      <c r="NA243" s="609"/>
      <c r="NB243" s="610"/>
      <c r="NC243" s="611"/>
      <c r="ND243" s="613"/>
      <c r="NE243" s="609"/>
      <c r="NF243" s="609"/>
      <c r="NG243" s="609"/>
      <c r="NH243" s="609"/>
      <c r="NI243" s="609"/>
      <c r="NJ243" s="609"/>
      <c r="NK243" s="609"/>
      <c r="NL243" s="609"/>
      <c r="NM243" s="609"/>
      <c r="NN243" s="609"/>
      <c r="NO243" s="609"/>
      <c r="NP243" s="610"/>
      <c r="NQ243" s="611"/>
      <c r="NR243" s="613"/>
      <c r="NS243" s="609"/>
      <c r="NT243" s="609"/>
      <c r="NU243" s="609"/>
      <c r="NV243" s="609"/>
      <c r="NW243" s="609"/>
      <c r="NX243" s="609"/>
      <c r="NY243" s="609"/>
      <c r="NZ243" s="609"/>
      <c r="OA243" s="609"/>
      <c r="OB243" s="609"/>
      <c r="OC243" s="609"/>
      <c r="OD243" s="610"/>
      <c r="OE243" s="611"/>
      <c r="OF243" s="613"/>
      <c r="OG243" s="609"/>
      <c r="OH243" s="609"/>
      <c r="OI243" s="609"/>
      <c r="OJ243" s="609"/>
      <c r="OK243" s="609"/>
      <c r="OL243" s="609"/>
      <c r="OM243" s="609"/>
      <c r="ON243" s="609"/>
      <c r="OO243" s="609"/>
      <c r="OP243" s="609"/>
      <c r="OQ243" s="609"/>
      <c r="OR243" s="610"/>
      <c r="OS243" s="611"/>
      <c r="OT243" s="613"/>
      <c r="OU243" s="609"/>
      <c r="OV243" s="609"/>
      <c r="OW243" s="609"/>
      <c r="OX243" s="609"/>
      <c r="OY243" s="609"/>
      <c r="OZ243" s="609"/>
      <c r="PA243" s="609"/>
      <c r="PB243" s="609"/>
      <c r="PC243" s="609"/>
      <c r="PD243" s="609"/>
      <c r="PE243" s="609"/>
      <c r="PF243" s="610"/>
      <c r="PG243" s="611"/>
      <c r="PH243" s="613"/>
      <c r="PI243" s="609"/>
      <c r="PJ243" s="609"/>
      <c r="PK243" s="609"/>
      <c r="PL243" s="609"/>
      <c r="PM243" s="609"/>
      <c r="PN243" s="609"/>
      <c r="PO243" s="609"/>
      <c r="PP243" s="609"/>
      <c r="PQ243" s="609"/>
      <c r="PR243" s="609"/>
      <c r="PS243" s="609"/>
      <c r="PT243" s="610"/>
      <c r="PU243" s="611"/>
      <c r="PV243" s="613"/>
      <c r="PW243" s="609"/>
      <c r="PX243" s="609"/>
      <c r="PY243" s="609"/>
      <c r="PZ243" s="609"/>
      <c r="QA243" s="609"/>
      <c r="QB243" s="609"/>
      <c r="QC243" s="609"/>
      <c r="QD243" s="609"/>
      <c r="QE243" s="609"/>
      <c r="QF243" s="609"/>
      <c r="QG243" s="609"/>
      <c r="QH243" s="610"/>
      <c r="QI243" s="611"/>
      <c r="QJ243" s="613"/>
      <c r="QK243" s="609"/>
      <c r="QL243" s="609"/>
      <c r="QM243" s="609"/>
      <c r="QN243" s="609"/>
      <c r="QO243" s="609"/>
      <c r="QP243" s="609"/>
      <c r="QQ243" s="609"/>
      <c r="QR243" s="609"/>
      <c r="QS243" s="609"/>
      <c r="QT243" s="609"/>
      <c r="QU243" s="609"/>
      <c r="QV243" s="610"/>
      <c r="QW243" s="611"/>
      <c r="QX243" s="610"/>
      <c r="QY243" s="610"/>
      <c r="QZ243" s="610"/>
      <c r="RA243" s="610"/>
      <c r="RB243" s="610"/>
      <c r="RC243" s="610"/>
      <c r="RD243" s="610"/>
      <c r="RE243" s="610"/>
      <c r="RF243" s="610"/>
      <c r="RG243" s="610"/>
      <c r="RH243" s="610"/>
      <c r="RI243" s="610"/>
      <c r="RJ243" s="610"/>
    </row>
    <row r="244" spans="1:478" x14ac:dyDescent="0.3">
      <c r="A244" s="589"/>
      <c r="B244" s="406" t="s">
        <v>896</v>
      </c>
      <c r="D244" s="615">
        <f>+D156-D167+D173-D242</f>
        <v>811.85000000000218</v>
      </c>
      <c r="E244" s="616">
        <f t="shared" ref="E244:P244" si="1587">+E156-E167+E173-E242</f>
        <v>1436.2800000000007</v>
      </c>
      <c r="F244" s="616">
        <f t="shared" si="1587"/>
        <v>0</v>
      </c>
      <c r="G244" s="616">
        <f t="shared" si="1587"/>
        <v>0</v>
      </c>
      <c r="H244" s="616">
        <f t="shared" si="1587"/>
        <v>0</v>
      </c>
      <c r="I244" s="616">
        <f t="shared" si="1587"/>
        <v>0</v>
      </c>
      <c r="J244" s="616">
        <f t="shared" si="1587"/>
        <v>0</v>
      </c>
      <c r="K244" s="616">
        <f t="shared" si="1587"/>
        <v>0</v>
      </c>
      <c r="L244" s="616">
        <f t="shared" si="1587"/>
        <v>0</v>
      </c>
      <c r="M244" s="616">
        <f t="shared" si="1587"/>
        <v>0</v>
      </c>
      <c r="N244" s="616">
        <f t="shared" si="1587"/>
        <v>0</v>
      </c>
      <c r="O244" s="616">
        <f t="shared" si="1587"/>
        <v>0</v>
      </c>
      <c r="P244" s="640">
        <f t="shared" si="1587"/>
        <v>4330.4900000000052</v>
      </c>
      <c r="Q244" s="641"/>
      <c r="R244" s="615">
        <f>+R156-R167+R173-R242</f>
        <v>794.5</v>
      </c>
      <c r="S244" s="616">
        <f t="shared" ref="S244:AD244" si="1588">+S156-S167+S173-S242</f>
        <v>1023.170000000001</v>
      </c>
      <c r="T244" s="616">
        <f t="shared" si="1588"/>
        <v>0</v>
      </c>
      <c r="U244" s="616">
        <f t="shared" si="1588"/>
        <v>0</v>
      </c>
      <c r="V244" s="616">
        <f t="shared" si="1588"/>
        <v>0</v>
      </c>
      <c r="W244" s="616">
        <f t="shared" si="1588"/>
        <v>0</v>
      </c>
      <c r="X244" s="616">
        <f t="shared" si="1588"/>
        <v>0</v>
      </c>
      <c r="Y244" s="616">
        <f t="shared" si="1588"/>
        <v>0</v>
      </c>
      <c r="Z244" s="616">
        <f t="shared" si="1588"/>
        <v>0</v>
      </c>
      <c r="AA244" s="616">
        <f t="shared" si="1588"/>
        <v>0</v>
      </c>
      <c r="AB244" s="616">
        <f t="shared" si="1588"/>
        <v>0</v>
      </c>
      <c r="AC244" s="616">
        <f t="shared" si="1588"/>
        <v>0</v>
      </c>
      <c r="AD244" s="640">
        <f t="shared" si="1588"/>
        <v>2538.7600000000002</v>
      </c>
      <c r="AE244" s="641"/>
      <c r="AF244" s="615">
        <f>+AF156-AF167+AF173-AF242</f>
        <v>1893.8899999999994</v>
      </c>
      <c r="AG244" s="616">
        <f t="shared" ref="AG244:AR244" si="1589">+AG156-AG167+AG173-AG242</f>
        <v>2349.3299999999981</v>
      </c>
      <c r="AH244" s="616">
        <f t="shared" si="1589"/>
        <v>0</v>
      </c>
      <c r="AI244" s="616">
        <f t="shared" si="1589"/>
        <v>0</v>
      </c>
      <c r="AJ244" s="616">
        <f t="shared" si="1589"/>
        <v>0</v>
      </c>
      <c r="AK244" s="616">
        <f t="shared" si="1589"/>
        <v>0</v>
      </c>
      <c r="AL244" s="616">
        <f t="shared" si="1589"/>
        <v>0</v>
      </c>
      <c r="AM244" s="616">
        <f t="shared" si="1589"/>
        <v>0</v>
      </c>
      <c r="AN244" s="616">
        <f t="shared" si="1589"/>
        <v>0</v>
      </c>
      <c r="AO244" s="616">
        <f t="shared" si="1589"/>
        <v>0</v>
      </c>
      <c r="AP244" s="616">
        <f t="shared" si="1589"/>
        <v>0</v>
      </c>
      <c r="AQ244" s="616">
        <f t="shared" si="1589"/>
        <v>0</v>
      </c>
      <c r="AR244" s="640">
        <f t="shared" si="1589"/>
        <v>4243.2199999999993</v>
      </c>
      <c r="AS244" s="611"/>
      <c r="AT244" s="615">
        <f>+AT156-AT167+AT173-AT242</f>
        <v>4267.1899999999987</v>
      </c>
      <c r="AU244" s="616">
        <f t="shared" ref="AU244:BF244" si="1590">+AU156-AU167+AU173-AU242</f>
        <v>4492.6900000000023</v>
      </c>
      <c r="AV244" s="616">
        <f t="shared" si="1590"/>
        <v>0</v>
      </c>
      <c r="AW244" s="616">
        <f t="shared" si="1590"/>
        <v>0</v>
      </c>
      <c r="AX244" s="616">
        <f t="shared" si="1590"/>
        <v>0</v>
      </c>
      <c r="AY244" s="616">
        <f t="shared" si="1590"/>
        <v>0</v>
      </c>
      <c r="AZ244" s="616">
        <f t="shared" si="1590"/>
        <v>0</v>
      </c>
      <c r="BA244" s="616">
        <f t="shared" si="1590"/>
        <v>0</v>
      </c>
      <c r="BB244" s="616">
        <f t="shared" si="1590"/>
        <v>0</v>
      </c>
      <c r="BC244" s="616">
        <f t="shared" si="1590"/>
        <v>0</v>
      </c>
      <c r="BD244" s="616">
        <f t="shared" si="1590"/>
        <v>0</v>
      </c>
      <c r="BE244" s="616">
        <f t="shared" si="1590"/>
        <v>0</v>
      </c>
      <c r="BF244" s="640">
        <f t="shared" si="1590"/>
        <v>8759.8799999999974</v>
      </c>
      <c r="BG244" s="611"/>
      <c r="BH244" s="615">
        <f>+BH156-BH167+BH173-BH242</f>
        <v>433.98999999999955</v>
      </c>
      <c r="BI244" s="616">
        <f t="shared" ref="BI244:BT244" si="1591">+BI156-BI167+BI173-BI242</f>
        <v>416.8599999999999</v>
      </c>
      <c r="BJ244" s="616">
        <f t="shared" si="1591"/>
        <v>0</v>
      </c>
      <c r="BK244" s="616">
        <f t="shared" si="1591"/>
        <v>0</v>
      </c>
      <c r="BL244" s="616">
        <f t="shared" si="1591"/>
        <v>0</v>
      </c>
      <c r="BM244" s="616">
        <f t="shared" si="1591"/>
        <v>0</v>
      </c>
      <c r="BN244" s="616">
        <f t="shared" si="1591"/>
        <v>0</v>
      </c>
      <c r="BO244" s="616">
        <f t="shared" si="1591"/>
        <v>0</v>
      </c>
      <c r="BP244" s="616">
        <f t="shared" si="1591"/>
        <v>0</v>
      </c>
      <c r="BQ244" s="616">
        <f t="shared" si="1591"/>
        <v>0</v>
      </c>
      <c r="BR244" s="616">
        <f t="shared" si="1591"/>
        <v>0</v>
      </c>
      <c r="BS244" s="616">
        <f t="shared" si="1591"/>
        <v>0</v>
      </c>
      <c r="BT244" s="640">
        <f t="shared" si="1591"/>
        <v>850.85000000000036</v>
      </c>
      <c r="BU244" s="621"/>
      <c r="BV244" s="615">
        <f>+BV156-BV167+BV173-BV242</f>
        <v>8902.1900000000023</v>
      </c>
      <c r="BW244" s="616">
        <f t="shared" ref="BW244:CH244" si="1592">+BW156-BW167+BW173-BW242</f>
        <v>7847.6899999999878</v>
      </c>
      <c r="BX244" s="616">
        <f t="shared" si="1592"/>
        <v>0</v>
      </c>
      <c r="BY244" s="616">
        <f t="shared" si="1592"/>
        <v>0</v>
      </c>
      <c r="BZ244" s="616">
        <f t="shared" si="1592"/>
        <v>0</v>
      </c>
      <c r="CA244" s="616">
        <f t="shared" si="1592"/>
        <v>0</v>
      </c>
      <c r="CB244" s="616">
        <f t="shared" si="1592"/>
        <v>0</v>
      </c>
      <c r="CC244" s="616">
        <f t="shared" si="1592"/>
        <v>0</v>
      </c>
      <c r="CD244" s="616">
        <f t="shared" si="1592"/>
        <v>0</v>
      </c>
      <c r="CE244" s="616">
        <f t="shared" si="1592"/>
        <v>0</v>
      </c>
      <c r="CF244" s="616">
        <f t="shared" si="1592"/>
        <v>0</v>
      </c>
      <c r="CG244" s="616">
        <f t="shared" si="1592"/>
        <v>0</v>
      </c>
      <c r="CH244" s="640">
        <f t="shared" si="1592"/>
        <v>16749.880000000005</v>
      </c>
      <c r="CI244" s="641"/>
      <c r="CJ244" s="615">
        <f>+CJ156-CJ167+CJ173-CJ242</f>
        <v>1916.0100000000007</v>
      </c>
      <c r="CK244" s="616">
        <f t="shared" ref="CK244:CV244" si="1593">+CK156-CK167+CK173-CK242</f>
        <v>667.61000000000058</v>
      </c>
      <c r="CL244" s="616">
        <f t="shared" si="1593"/>
        <v>0</v>
      </c>
      <c r="CM244" s="616">
        <f t="shared" si="1593"/>
        <v>0</v>
      </c>
      <c r="CN244" s="616">
        <f t="shared" si="1593"/>
        <v>0</v>
      </c>
      <c r="CO244" s="616">
        <f t="shared" si="1593"/>
        <v>0</v>
      </c>
      <c r="CP244" s="616">
        <f t="shared" si="1593"/>
        <v>0</v>
      </c>
      <c r="CQ244" s="616">
        <f t="shared" si="1593"/>
        <v>0</v>
      </c>
      <c r="CR244" s="616">
        <f t="shared" si="1593"/>
        <v>0</v>
      </c>
      <c r="CS244" s="616">
        <f t="shared" si="1593"/>
        <v>0</v>
      </c>
      <c r="CT244" s="616">
        <f t="shared" si="1593"/>
        <v>0</v>
      </c>
      <c r="CU244" s="616">
        <f t="shared" si="1593"/>
        <v>0</v>
      </c>
      <c r="CV244" s="640">
        <f t="shared" si="1593"/>
        <v>2583.6200000000008</v>
      </c>
      <c r="CW244" s="611"/>
      <c r="CX244" s="615">
        <f>+CX156-CX167+CX173-CX242</f>
        <v>640.30000000000064</v>
      </c>
      <c r="CY244" s="616">
        <f t="shared" ref="CY244:DJ244" si="1594">+CY156-CY167+CY173-CY242</f>
        <v>828.04</v>
      </c>
      <c r="CZ244" s="616">
        <f t="shared" si="1594"/>
        <v>0</v>
      </c>
      <c r="DA244" s="616">
        <f t="shared" si="1594"/>
        <v>0</v>
      </c>
      <c r="DB244" s="616">
        <f t="shared" si="1594"/>
        <v>0</v>
      </c>
      <c r="DC244" s="616">
        <f t="shared" si="1594"/>
        <v>0</v>
      </c>
      <c r="DD244" s="616">
        <f t="shared" si="1594"/>
        <v>0</v>
      </c>
      <c r="DE244" s="616">
        <f t="shared" si="1594"/>
        <v>0</v>
      </c>
      <c r="DF244" s="616">
        <f t="shared" si="1594"/>
        <v>0</v>
      </c>
      <c r="DG244" s="616">
        <f t="shared" si="1594"/>
        <v>0</v>
      </c>
      <c r="DH244" s="616">
        <f t="shared" si="1594"/>
        <v>0</v>
      </c>
      <c r="DI244" s="616">
        <f t="shared" si="1594"/>
        <v>0</v>
      </c>
      <c r="DJ244" s="640">
        <f t="shared" si="1594"/>
        <v>1468.3400000000001</v>
      </c>
      <c r="DK244" s="641"/>
      <c r="DL244" s="615">
        <f>+DL156-DL167+DL173-DL242</f>
        <v>1596.8700000000008</v>
      </c>
      <c r="DM244" s="616">
        <f t="shared" ref="DM244:DX244" si="1595">+DM156-DM167+DM173-DM242</f>
        <v>1674.9300000000021</v>
      </c>
      <c r="DN244" s="616">
        <f t="shared" si="1595"/>
        <v>0</v>
      </c>
      <c r="DO244" s="616">
        <f t="shared" si="1595"/>
        <v>0</v>
      </c>
      <c r="DP244" s="616">
        <f t="shared" si="1595"/>
        <v>0</v>
      </c>
      <c r="DQ244" s="616">
        <f t="shared" si="1595"/>
        <v>0</v>
      </c>
      <c r="DR244" s="616">
        <f t="shared" si="1595"/>
        <v>0</v>
      </c>
      <c r="DS244" s="616">
        <f t="shared" si="1595"/>
        <v>0</v>
      </c>
      <c r="DT244" s="616">
        <f t="shared" si="1595"/>
        <v>0</v>
      </c>
      <c r="DU244" s="616">
        <f t="shared" si="1595"/>
        <v>0</v>
      </c>
      <c r="DV244" s="616">
        <f t="shared" si="1595"/>
        <v>0</v>
      </c>
      <c r="DW244" s="616">
        <f t="shared" si="1595"/>
        <v>0</v>
      </c>
      <c r="DX244" s="640">
        <f t="shared" si="1595"/>
        <v>3271.8000000000029</v>
      </c>
      <c r="DY244" s="641"/>
      <c r="DZ244" s="615">
        <f>+DZ156-DZ167+DZ173-DZ242</f>
        <v>5591.059999999994</v>
      </c>
      <c r="EA244" s="616">
        <f t="shared" ref="EA244:EL244" si="1596">+EA156-EA167+EA173-EA242</f>
        <v>5854.6100000000042</v>
      </c>
      <c r="EB244" s="616">
        <f t="shared" si="1596"/>
        <v>0</v>
      </c>
      <c r="EC244" s="616">
        <f t="shared" si="1596"/>
        <v>0</v>
      </c>
      <c r="ED244" s="616">
        <f t="shared" si="1596"/>
        <v>0</v>
      </c>
      <c r="EE244" s="616">
        <f t="shared" si="1596"/>
        <v>0</v>
      </c>
      <c r="EF244" s="616">
        <f t="shared" si="1596"/>
        <v>0</v>
      </c>
      <c r="EG244" s="616">
        <f t="shared" si="1596"/>
        <v>0</v>
      </c>
      <c r="EH244" s="616">
        <f t="shared" si="1596"/>
        <v>0</v>
      </c>
      <c r="EI244" s="616">
        <f t="shared" si="1596"/>
        <v>0</v>
      </c>
      <c r="EJ244" s="616">
        <f t="shared" si="1596"/>
        <v>0</v>
      </c>
      <c r="EK244" s="616">
        <f t="shared" si="1596"/>
        <v>0</v>
      </c>
      <c r="EL244" s="640">
        <f t="shared" si="1596"/>
        <v>11445.669999999991</v>
      </c>
      <c r="EM244" s="641"/>
      <c r="EN244" s="615">
        <f>+EN156-EN167+EN173-EN242</f>
        <v>10085.749999999996</v>
      </c>
      <c r="EO244" s="616">
        <f t="shared" ref="EO244:EZ244" si="1597">+EO156-EO167+EO173-EO242</f>
        <v>10673.340000000009</v>
      </c>
      <c r="EP244" s="616">
        <f t="shared" si="1597"/>
        <v>0</v>
      </c>
      <c r="EQ244" s="616">
        <f t="shared" si="1597"/>
        <v>0</v>
      </c>
      <c r="ER244" s="616">
        <f t="shared" si="1597"/>
        <v>0</v>
      </c>
      <c r="ES244" s="616">
        <f t="shared" si="1597"/>
        <v>0</v>
      </c>
      <c r="ET244" s="616">
        <f t="shared" si="1597"/>
        <v>0</v>
      </c>
      <c r="EU244" s="616">
        <f t="shared" si="1597"/>
        <v>0</v>
      </c>
      <c r="EV244" s="616">
        <f t="shared" si="1597"/>
        <v>0</v>
      </c>
      <c r="EW244" s="616">
        <f t="shared" si="1597"/>
        <v>0</v>
      </c>
      <c r="EX244" s="616">
        <f t="shared" si="1597"/>
        <v>0</v>
      </c>
      <c r="EY244" s="616">
        <f t="shared" si="1597"/>
        <v>0</v>
      </c>
      <c r="EZ244" s="640">
        <f t="shared" si="1597"/>
        <v>20759.089999999997</v>
      </c>
      <c r="FA244" s="641"/>
      <c r="FB244" s="615">
        <f>+FB156-FB167+FB173-FB242</f>
        <v>5087.9900000000016</v>
      </c>
      <c r="FC244" s="616">
        <f t="shared" ref="FC244:FN244" si="1598">+FC156-FC167+FC173-FC242</f>
        <v>6146.9900000000016</v>
      </c>
      <c r="FD244" s="616">
        <f t="shared" si="1598"/>
        <v>0</v>
      </c>
      <c r="FE244" s="616">
        <f t="shared" si="1598"/>
        <v>0</v>
      </c>
      <c r="FF244" s="616">
        <f t="shared" si="1598"/>
        <v>0</v>
      </c>
      <c r="FG244" s="616">
        <f t="shared" si="1598"/>
        <v>0</v>
      </c>
      <c r="FH244" s="616">
        <f t="shared" si="1598"/>
        <v>0</v>
      </c>
      <c r="FI244" s="616">
        <f t="shared" si="1598"/>
        <v>0</v>
      </c>
      <c r="FJ244" s="616">
        <f t="shared" si="1598"/>
        <v>0</v>
      </c>
      <c r="FK244" s="616">
        <f t="shared" si="1598"/>
        <v>0</v>
      </c>
      <c r="FL244" s="616">
        <f t="shared" si="1598"/>
        <v>0</v>
      </c>
      <c r="FM244" s="616">
        <f t="shared" si="1598"/>
        <v>0</v>
      </c>
      <c r="FN244" s="640">
        <f t="shared" si="1598"/>
        <v>11234.980000000003</v>
      </c>
      <c r="FO244" s="641"/>
      <c r="FP244" s="615">
        <f>+FP156-FP167+FP173-FP242</f>
        <v>6116.7600000000039</v>
      </c>
      <c r="FQ244" s="616">
        <f t="shared" ref="FQ244:GB244" si="1599">+FQ156-FQ167+FQ173-FQ242</f>
        <v>4674.6699999999983</v>
      </c>
      <c r="FR244" s="616">
        <f t="shared" si="1599"/>
        <v>0</v>
      </c>
      <c r="FS244" s="616">
        <f t="shared" si="1599"/>
        <v>0</v>
      </c>
      <c r="FT244" s="616">
        <f t="shared" si="1599"/>
        <v>0</v>
      </c>
      <c r="FU244" s="616">
        <f t="shared" si="1599"/>
        <v>0</v>
      </c>
      <c r="FV244" s="616">
        <f t="shared" si="1599"/>
        <v>0</v>
      </c>
      <c r="FW244" s="616">
        <f t="shared" si="1599"/>
        <v>0</v>
      </c>
      <c r="FX244" s="616">
        <f t="shared" si="1599"/>
        <v>0</v>
      </c>
      <c r="FY244" s="616">
        <f t="shared" si="1599"/>
        <v>0</v>
      </c>
      <c r="FZ244" s="616">
        <f t="shared" si="1599"/>
        <v>0</v>
      </c>
      <c r="GA244" s="616">
        <f t="shared" si="1599"/>
        <v>0</v>
      </c>
      <c r="GB244" s="640">
        <f t="shared" si="1599"/>
        <v>10791.430000000002</v>
      </c>
      <c r="GC244" s="641"/>
      <c r="GD244" s="615">
        <f>+GD156-GD167+GD173-GD242</f>
        <v>879.78999999999905</v>
      </c>
      <c r="GE244" s="616">
        <f t="shared" ref="GE244:GP244" si="1600">+GE156-GE167+GE173-GE242</f>
        <v>1263.9699999999993</v>
      </c>
      <c r="GF244" s="616">
        <f t="shared" si="1600"/>
        <v>0</v>
      </c>
      <c r="GG244" s="616">
        <f t="shared" si="1600"/>
        <v>0</v>
      </c>
      <c r="GH244" s="616">
        <f t="shared" si="1600"/>
        <v>0</v>
      </c>
      <c r="GI244" s="616">
        <f t="shared" si="1600"/>
        <v>0</v>
      </c>
      <c r="GJ244" s="616">
        <f t="shared" si="1600"/>
        <v>0</v>
      </c>
      <c r="GK244" s="616">
        <f t="shared" si="1600"/>
        <v>0</v>
      </c>
      <c r="GL244" s="616">
        <f t="shared" si="1600"/>
        <v>0</v>
      </c>
      <c r="GM244" s="616">
        <f t="shared" si="1600"/>
        <v>0</v>
      </c>
      <c r="GN244" s="616">
        <f t="shared" si="1600"/>
        <v>0</v>
      </c>
      <c r="GO244" s="616">
        <f t="shared" si="1600"/>
        <v>0</v>
      </c>
      <c r="GP244" s="640">
        <f t="shared" si="1600"/>
        <v>2143.7600000000002</v>
      </c>
      <c r="GQ244" s="641"/>
      <c r="GR244" s="615">
        <f>+GR156-GR167+GR173-GR242</f>
        <v>10986.369999999995</v>
      </c>
      <c r="GS244" s="616">
        <f t="shared" ref="GS244:HD244" si="1601">+GS156-GS167+GS173-GS242</f>
        <v>10562.520000000004</v>
      </c>
      <c r="GT244" s="616">
        <f t="shared" si="1601"/>
        <v>0</v>
      </c>
      <c r="GU244" s="616">
        <f t="shared" si="1601"/>
        <v>0</v>
      </c>
      <c r="GV244" s="616">
        <f t="shared" si="1601"/>
        <v>0</v>
      </c>
      <c r="GW244" s="616">
        <f t="shared" si="1601"/>
        <v>0</v>
      </c>
      <c r="GX244" s="616">
        <f t="shared" si="1601"/>
        <v>0</v>
      </c>
      <c r="GY244" s="616">
        <f t="shared" si="1601"/>
        <v>0</v>
      </c>
      <c r="GZ244" s="616">
        <f t="shared" si="1601"/>
        <v>0</v>
      </c>
      <c r="HA244" s="616">
        <f t="shared" si="1601"/>
        <v>0</v>
      </c>
      <c r="HB244" s="616">
        <f t="shared" si="1601"/>
        <v>0</v>
      </c>
      <c r="HC244" s="616">
        <f t="shared" si="1601"/>
        <v>0</v>
      </c>
      <c r="HD244" s="640">
        <f t="shared" si="1601"/>
        <v>21548.89</v>
      </c>
      <c r="HE244" s="641"/>
      <c r="HF244" s="615">
        <f>+HF156-HF167+HF173-HF242</f>
        <v>6710.3699999999953</v>
      </c>
      <c r="HG244" s="616">
        <f t="shared" ref="HG244:HR244" si="1602">+HG156-HG167+HG173-HG242</f>
        <v>6050.4499999999971</v>
      </c>
      <c r="HH244" s="616">
        <f t="shared" si="1602"/>
        <v>-140.1</v>
      </c>
      <c r="HI244" s="616">
        <f t="shared" si="1602"/>
        <v>0</v>
      </c>
      <c r="HJ244" s="616">
        <f t="shared" si="1602"/>
        <v>0</v>
      </c>
      <c r="HK244" s="616">
        <f t="shared" si="1602"/>
        <v>0</v>
      </c>
      <c r="HL244" s="616">
        <f t="shared" si="1602"/>
        <v>0</v>
      </c>
      <c r="HM244" s="616">
        <f t="shared" si="1602"/>
        <v>0</v>
      </c>
      <c r="HN244" s="616">
        <f t="shared" si="1602"/>
        <v>0</v>
      </c>
      <c r="HO244" s="616">
        <f t="shared" si="1602"/>
        <v>0</v>
      </c>
      <c r="HP244" s="616">
        <f t="shared" si="1602"/>
        <v>0</v>
      </c>
      <c r="HQ244" s="616">
        <f t="shared" si="1602"/>
        <v>0</v>
      </c>
      <c r="HR244" s="640">
        <f t="shared" si="1602"/>
        <v>12620.720000000001</v>
      </c>
      <c r="HS244" s="641"/>
      <c r="HT244" s="615">
        <f>+HT156-HT167+HT173-HT242</f>
        <v>729.83999999999924</v>
      </c>
      <c r="HU244" s="616">
        <f t="shared" ref="HU244:IF244" si="1603">+HU156-HU167+HU173-HU242</f>
        <v>886.0600000000004</v>
      </c>
      <c r="HV244" s="616">
        <f t="shared" si="1603"/>
        <v>0</v>
      </c>
      <c r="HW244" s="616">
        <f t="shared" si="1603"/>
        <v>0</v>
      </c>
      <c r="HX244" s="616">
        <f t="shared" si="1603"/>
        <v>0</v>
      </c>
      <c r="HY244" s="616">
        <f t="shared" si="1603"/>
        <v>0</v>
      </c>
      <c r="HZ244" s="616">
        <f t="shared" si="1603"/>
        <v>0</v>
      </c>
      <c r="IA244" s="616">
        <f t="shared" si="1603"/>
        <v>0</v>
      </c>
      <c r="IB244" s="616">
        <f t="shared" si="1603"/>
        <v>0</v>
      </c>
      <c r="IC244" s="616">
        <f t="shared" si="1603"/>
        <v>0</v>
      </c>
      <c r="ID244" s="616">
        <f t="shared" si="1603"/>
        <v>0</v>
      </c>
      <c r="IE244" s="616">
        <f t="shared" si="1603"/>
        <v>0</v>
      </c>
      <c r="IF244" s="640">
        <f t="shared" si="1603"/>
        <v>1615.8999999999996</v>
      </c>
      <c r="IG244" s="641"/>
      <c r="IH244" s="615">
        <f>+IH156-IH167+IH173-IH242</f>
        <v>1573.6400000000012</v>
      </c>
      <c r="II244" s="616">
        <f t="shared" ref="II244:IT244" si="1604">+II156-II167+II173-II242</f>
        <v>2845.92</v>
      </c>
      <c r="IJ244" s="616">
        <f t="shared" si="1604"/>
        <v>0</v>
      </c>
      <c r="IK244" s="616">
        <f t="shared" si="1604"/>
        <v>0</v>
      </c>
      <c r="IL244" s="616">
        <f t="shared" si="1604"/>
        <v>0</v>
      </c>
      <c r="IM244" s="616">
        <f t="shared" si="1604"/>
        <v>0</v>
      </c>
      <c r="IN244" s="616">
        <f t="shared" si="1604"/>
        <v>0</v>
      </c>
      <c r="IO244" s="616">
        <f t="shared" si="1604"/>
        <v>0</v>
      </c>
      <c r="IP244" s="616">
        <f t="shared" si="1604"/>
        <v>0</v>
      </c>
      <c r="IQ244" s="616">
        <f t="shared" si="1604"/>
        <v>0</v>
      </c>
      <c r="IR244" s="616">
        <f t="shared" si="1604"/>
        <v>0</v>
      </c>
      <c r="IS244" s="616">
        <f t="shared" si="1604"/>
        <v>0</v>
      </c>
      <c r="IT244" s="640">
        <f t="shared" si="1604"/>
        <v>4419.5599999999977</v>
      </c>
      <c r="IU244" s="641"/>
      <c r="IV244" s="615">
        <f>+IV156-IV167+IV173-IV242</f>
        <v>386.7800000000002</v>
      </c>
      <c r="IW244" s="616">
        <f t="shared" ref="IW244:JH244" si="1605">+IW156-IW167+IW173-IW242</f>
        <v>398.62999999999965</v>
      </c>
      <c r="IX244" s="616">
        <f t="shared" si="1605"/>
        <v>0</v>
      </c>
      <c r="IY244" s="616">
        <f t="shared" si="1605"/>
        <v>0</v>
      </c>
      <c r="IZ244" s="616">
        <f t="shared" si="1605"/>
        <v>0</v>
      </c>
      <c r="JA244" s="616">
        <f t="shared" si="1605"/>
        <v>0</v>
      </c>
      <c r="JB244" s="616">
        <f t="shared" si="1605"/>
        <v>0</v>
      </c>
      <c r="JC244" s="616">
        <f t="shared" si="1605"/>
        <v>0</v>
      </c>
      <c r="JD244" s="616">
        <f t="shared" si="1605"/>
        <v>0</v>
      </c>
      <c r="JE244" s="616">
        <f t="shared" si="1605"/>
        <v>0</v>
      </c>
      <c r="JF244" s="616">
        <f t="shared" si="1605"/>
        <v>0</v>
      </c>
      <c r="JG244" s="616">
        <f t="shared" si="1605"/>
        <v>0</v>
      </c>
      <c r="JH244" s="640">
        <f t="shared" si="1605"/>
        <v>785.4099999999994</v>
      </c>
      <c r="JI244" s="641"/>
      <c r="JJ244" s="615">
        <f>+JJ156-JJ167+JJ173-JJ242</f>
        <v>3481.7899999999972</v>
      </c>
      <c r="JK244" s="616">
        <f t="shared" ref="JK244:JV244" si="1606">+JK156-JK167+JK173-JK242</f>
        <v>3583.4599999999955</v>
      </c>
      <c r="JL244" s="616">
        <f t="shared" si="1606"/>
        <v>0</v>
      </c>
      <c r="JM244" s="616">
        <f t="shared" si="1606"/>
        <v>0</v>
      </c>
      <c r="JN244" s="616">
        <f t="shared" si="1606"/>
        <v>0</v>
      </c>
      <c r="JO244" s="616">
        <f t="shared" si="1606"/>
        <v>0</v>
      </c>
      <c r="JP244" s="616">
        <f t="shared" si="1606"/>
        <v>0</v>
      </c>
      <c r="JQ244" s="616">
        <f t="shared" si="1606"/>
        <v>0</v>
      </c>
      <c r="JR244" s="616">
        <f t="shared" si="1606"/>
        <v>0</v>
      </c>
      <c r="JS244" s="616">
        <f t="shared" si="1606"/>
        <v>0</v>
      </c>
      <c r="JT244" s="616">
        <f t="shared" si="1606"/>
        <v>0</v>
      </c>
      <c r="JU244" s="616">
        <f t="shared" si="1606"/>
        <v>0</v>
      </c>
      <c r="JV244" s="640">
        <f t="shared" si="1606"/>
        <v>7065.2499999999927</v>
      </c>
      <c r="JW244" s="641"/>
      <c r="JX244" s="615">
        <f>+JX156-JX167+JX173-JX242</f>
        <v>7152.4099999999962</v>
      </c>
      <c r="JY244" s="616">
        <f t="shared" ref="JY244:KJ244" si="1607">+JY156-JY167+JY173-JY242</f>
        <v>10367.720000000008</v>
      </c>
      <c r="JZ244" s="616">
        <f t="shared" si="1607"/>
        <v>0</v>
      </c>
      <c r="KA244" s="616">
        <f t="shared" si="1607"/>
        <v>0</v>
      </c>
      <c r="KB244" s="616">
        <f t="shared" si="1607"/>
        <v>0</v>
      </c>
      <c r="KC244" s="616">
        <f t="shared" si="1607"/>
        <v>0</v>
      </c>
      <c r="KD244" s="616">
        <f t="shared" si="1607"/>
        <v>0</v>
      </c>
      <c r="KE244" s="616">
        <f t="shared" si="1607"/>
        <v>0</v>
      </c>
      <c r="KF244" s="616">
        <f t="shared" si="1607"/>
        <v>0</v>
      </c>
      <c r="KG244" s="616">
        <f t="shared" si="1607"/>
        <v>0</v>
      </c>
      <c r="KH244" s="616">
        <f t="shared" si="1607"/>
        <v>0</v>
      </c>
      <c r="KI244" s="616">
        <f t="shared" si="1607"/>
        <v>0</v>
      </c>
      <c r="KJ244" s="640">
        <f t="shared" si="1607"/>
        <v>17520.130000000005</v>
      </c>
      <c r="KK244" s="641"/>
      <c r="KL244" s="615">
        <f>+KL156-KL167+KL173-KL242</f>
        <v>4921.4199999999964</v>
      </c>
      <c r="KM244" s="616">
        <f t="shared" ref="KM244:KX244" si="1608">+KM156-KM167+KM173-KM242</f>
        <v>4052.9999999999973</v>
      </c>
      <c r="KN244" s="616">
        <f t="shared" si="1608"/>
        <v>0</v>
      </c>
      <c r="KO244" s="616">
        <f t="shared" si="1608"/>
        <v>0</v>
      </c>
      <c r="KP244" s="616">
        <f t="shared" si="1608"/>
        <v>0</v>
      </c>
      <c r="KQ244" s="616">
        <f t="shared" si="1608"/>
        <v>0</v>
      </c>
      <c r="KR244" s="616">
        <f t="shared" si="1608"/>
        <v>0</v>
      </c>
      <c r="KS244" s="616">
        <f t="shared" si="1608"/>
        <v>0</v>
      </c>
      <c r="KT244" s="616">
        <f t="shared" si="1608"/>
        <v>0</v>
      </c>
      <c r="KU244" s="616">
        <f t="shared" si="1608"/>
        <v>0</v>
      </c>
      <c r="KV244" s="616">
        <f t="shared" si="1608"/>
        <v>0</v>
      </c>
      <c r="KW244" s="616">
        <f t="shared" si="1608"/>
        <v>0</v>
      </c>
      <c r="KX244" s="640">
        <f t="shared" si="1608"/>
        <v>8974.4199999999946</v>
      </c>
      <c r="KY244" s="641"/>
      <c r="KZ244" s="615">
        <f>+KZ156-KZ167+KZ173-KZ242</f>
        <v>973.10000000000127</v>
      </c>
      <c r="LA244" s="616">
        <f t="shared" ref="LA244:LL244" si="1609">+LA156-LA167+LA173-LA242</f>
        <v>1010.619999999999</v>
      </c>
      <c r="LB244" s="616">
        <f t="shared" si="1609"/>
        <v>0</v>
      </c>
      <c r="LC244" s="616">
        <f t="shared" si="1609"/>
        <v>0</v>
      </c>
      <c r="LD244" s="616">
        <f t="shared" si="1609"/>
        <v>0</v>
      </c>
      <c r="LE244" s="616">
        <f t="shared" si="1609"/>
        <v>0</v>
      </c>
      <c r="LF244" s="616">
        <f t="shared" si="1609"/>
        <v>0</v>
      </c>
      <c r="LG244" s="616">
        <f t="shared" si="1609"/>
        <v>0</v>
      </c>
      <c r="LH244" s="616">
        <f t="shared" si="1609"/>
        <v>0</v>
      </c>
      <c r="LI244" s="616">
        <f t="shared" si="1609"/>
        <v>0</v>
      </c>
      <c r="LJ244" s="616">
        <f t="shared" si="1609"/>
        <v>0</v>
      </c>
      <c r="LK244" s="616">
        <f t="shared" si="1609"/>
        <v>0</v>
      </c>
      <c r="LL244" s="640">
        <f t="shared" si="1609"/>
        <v>1983.7199999999993</v>
      </c>
      <c r="LM244" s="641"/>
      <c r="LN244" s="615">
        <f>+LN156-LN167+LN173-LN242</f>
        <v>453.77000000000021</v>
      </c>
      <c r="LO244" s="616">
        <f t="shared" ref="LO244:LZ244" si="1610">+LO156-LO167+LO173-LO242</f>
        <v>452.05999999999949</v>
      </c>
      <c r="LP244" s="616">
        <f t="shared" si="1610"/>
        <v>0</v>
      </c>
      <c r="LQ244" s="616">
        <f t="shared" si="1610"/>
        <v>0</v>
      </c>
      <c r="LR244" s="616">
        <f t="shared" si="1610"/>
        <v>0</v>
      </c>
      <c r="LS244" s="616">
        <f t="shared" si="1610"/>
        <v>0</v>
      </c>
      <c r="LT244" s="616">
        <f t="shared" si="1610"/>
        <v>0</v>
      </c>
      <c r="LU244" s="616">
        <f t="shared" si="1610"/>
        <v>0</v>
      </c>
      <c r="LV244" s="616">
        <f t="shared" si="1610"/>
        <v>0</v>
      </c>
      <c r="LW244" s="616">
        <f t="shared" si="1610"/>
        <v>0</v>
      </c>
      <c r="LX244" s="616">
        <f t="shared" si="1610"/>
        <v>0</v>
      </c>
      <c r="LY244" s="616">
        <f t="shared" si="1610"/>
        <v>0</v>
      </c>
      <c r="LZ244" s="640">
        <f t="shared" si="1610"/>
        <v>905.82999999999993</v>
      </c>
      <c r="MA244" s="641"/>
      <c r="MB244" s="615">
        <f>+MB156-MB167+MB173-MB242</f>
        <v>1396.579999999999</v>
      </c>
      <c r="MC244" s="616">
        <f t="shared" ref="MC244:MN244" si="1611">+MC156-MC167+MC173-MC242</f>
        <v>1467.6999999999989</v>
      </c>
      <c r="MD244" s="616">
        <f t="shared" si="1611"/>
        <v>0</v>
      </c>
      <c r="ME244" s="616">
        <f t="shared" si="1611"/>
        <v>0</v>
      </c>
      <c r="MF244" s="616">
        <f t="shared" si="1611"/>
        <v>0</v>
      </c>
      <c r="MG244" s="616">
        <f t="shared" si="1611"/>
        <v>0</v>
      </c>
      <c r="MH244" s="616">
        <f t="shared" si="1611"/>
        <v>0</v>
      </c>
      <c r="MI244" s="616">
        <f t="shared" si="1611"/>
        <v>0</v>
      </c>
      <c r="MJ244" s="616">
        <f t="shared" si="1611"/>
        <v>0</v>
      </c>
      <c r="MK244" s="616">
        <f t="shared" si="1611"/>
        <v>0</v>
      </c>
      <c r="ML244" s="616">
        <f t="shared" si="1611"/>
        <v>0</v>
      </c>
      <c r="MM244" s="616">
        <f t="shared" si="1611"/>
        <v>0</v>
      </c>
      <c r="MN244" s="640">
        <f t="shared" si="1611"/>
        <v>2864.2799999999988</v>
      </c>
      <c r="MO244" s="641"/>
      <c r="MP244" s="615">
        <f>+MP156-MP167+MP173-MP242</f>
        <v>3623.7099999999991</v>
      </c>
      <c r="MQ244" s="616">
        <f t="shared" ref="MQ244:NB244" si="1612">+MQ156-MQ167+MQ173-MQ242</f>
        <v>4094.7700000000004</v>
      </c>
      <c r="MR244" s="616">
        <f t="shared" si="1612"/>
        <v>0</v>
      </c>
      <c r="MS244" s="616">
        <f t="shared" si="1612"/>
        <v>0</v>
      </c>
      <c r="MT244" s="616">
        <f t="shared" si="1612"/>
        <v>0</v>
      </c>
      <c r="MU244" s="616">
        <f t="shared" si="1612"/>
        <v>0</v>
      </c>
      <c r="MV244" s="616">
        <f t="shared" si="1612"/>
        <v>0</v>
      </c>
      <c r="MW244" s="616">
        <f t="shared" si="1612"/>
        <v>0</v>
      </c>
      <c r="MX244" s="616">
        <f t="shared" si="1612"/>
        <v>0</v>
      </c>
      <c r="MY244" s="616">
        <f t="shared" si="1612"/>
        <v>0</v>
      </c>
      <c r="MZ244" s="616">
        <f t="shared" si="1612"/>
        <v>0</v>
      </c>
      <c r="NA244" s="616">
        <f t="shared" si="1612"/>
        <v>0</v>
      </c>
      <c r="NB244" s="640">
        <f t="shared" si="1612"/>
        <v>7718.4799999999959</v>
      </c>
      <c r="NC244" s="641"/>
      <c r="ND244" s="615">
        <f>+ND156-ND167+ND173-ND242</f>
        <v>5903.4200000000055</v>
      </c>
      <c r="NE244" s="616">
        <f t="shared" ref="NE244:NP244" si="1613">+NE156-NE167+NE173-NE242</f>
        <v>6292.9399999999951</v>
      </c>
      <c r="NF244" s="616">
        <f t="shared" si="1613"/>
        <v>0</v>
      </c>
      <c r="NG244" s="616">
        <f t="shared" si="1613"/>
        <v>0</v>
      </c>
      <c r="NH244" s="616">
        <f t="shared" si="1613"/>
        <v>0</v>
      </c>
      <c r="NI244" s="616">
        <f t="shared" si="1613"/>
        <v>0</v>
      </c>
      <c r="NJ244" s="616">
        <f t="shared" si="1613"/>
        <v>0</v>
      </c>
      <c r="NK244" s="616">
        <f t="shared" si="1613"/>
        <v>0</v>
      </c>
      <c r="NL244" s="616">
        <f t="shared" si="1613"/>
        <v>0</v>
      </c>
      <c r="NM244" s="616">
        <f t="shared" si="1613"/>
        <v>0</v>
      </c>
      <c r="NN244" s="616">
        <f t="shared" si="1613"/>
        <v>0</v>
      </c>
      <c r="NO244" s="616">
        <f t="shared" si="1613"/>
        <v>0</v>
      </c>
      <c r="NP244" s="640">
        <f t="shared" si="1613"/>
        <v>12196.36</v>
      </c>
      <c r="NQ244" s="641"/>
      <c r="NR244" s="615">
        <f>+NR156-NR167+NR173-NR242</f>
        <v>1220.1099999999997</v>
      </c>
      <c r="NS244" s="616">
        <f t="shared" ref="NS244:OD244" si="1614">+NS156-NS167+NS173-NS242</f>
        <v>1265</v>
      </c>
      <c r="NT244" s="616">
        <f t="shared" si="1614"/>
        <v>0</v>
      </c>
      <c r="NU244" s="616">
        <f t="shared" si="1614"/>
        <v>0</v>
      </c>
      <c r="NV244" s="616">
        <f t="shared" si="1614"/>
        <v>0</v>
      </c>
      <c r="NW244" s="616">
        <f t="shared" si="1614"/>
        <v>0</v>
      </c>
      <c r="NX244" s="616">
        <f t="shared" si="1614"/>
        <v>0</v>
      </c>
      <c r="NY244" s="616">
        <f t="shared" si="1614"/>
        <v>0</v>
      </c>
      <c r="NZ244" s="616">
        <f t="shared" si="1614"/>
        <v>0</v>
      </c>
      <c r="OA244" s="616">
        <f t="shared" si="1614"/>
        <v>0</v>
      </c>
      <c r="OB244" s="616">
        <f t="shared" si="1614"/>
        <v>0</v>
      </c>
      <c r="OC244" s="616">
        <f t="shared" si="1614"/>
        <v>0</v>
      </c>
      <c r="OD244" s="640">
        <f t="shared" si="1614"/>
        <v>2485.1099999999988</v>
      </c>
      <c r="OE244" s="641"/>
      <c r="OF244" s="615">
        <f>+OF156-OF167+OF173-OF242</f>
        <v>960.82999999999902</v>
      </c>
      <c r="OG244" s="616">
        <f t="shared" ref="OG244:OR244" si="1615">+OG156-OG167+OG173-OG242</f>
        <v>1038.369999999999</v>
      </c>
      <c r="OH244" s="616">
        <f t="shared" si="1615"/>
        <v>0</v>
      </c>
      <c r="OI244" s="616">
        <f t="shared" si="1615"/>
        <v>0</v>
      </c>
      <c r="OJ244" s="616">
        <f t="shared" si="1615"/>
        <v>0</v>
      </c>
      <c r="OK244" s="616">
        <f t="shared" si="1615"/>
        <v>0</v>
      </c>
      <c r="OL244" s="616">
        <f t="shared" si="1615"/>
        <v>0</v>
      </c>
      <c r="OM244" s="616">
        <f t="shared" si="1615"/>
        <v>0</v>
      </c>
      <c r="ON244" s="616">
        <f t="shared" si="1615"/>
        <v>0</v>
      </c>
      <c r="OO244" s="616">
        <f t="shared" si="1615"/>
        <v>0</v>
      </c>
      <c r="OP244" s="616">
        <f t="shared" si="1615"/>
        <v>0</v>
      </c>
      <c r="OQ244" s="616">
        <f t="shared" si="1615"/>
        <v>0</v>
      </c>
      <c r="OR244" s="640">
        <f t="shared" si="1615"/>
        <v>1999.1999999999989</v>
      </c>
      <c r="OS244" s="641"/>
      <c r="OT244" s="615">
        <f>+OT156-OT167+OT173-OT242</f>
        <v>4668.3699999999953</v>
      </c>
      <c r="OU244" s="616">
        <f t="shared" ref="OU244:PF244" si="1616">+OU156-OU167+OU173-OU242</f>
        <v>5050.7800000000025</v>
      </c>
      <c r="OV244" s="616">
        <f t="shared" si="1616"/>
        <v>0</v>
      </c>
      <c r="OW244" s="616">
        <f t="shared" si="1616"/>
        <v>0</v>
      </c>
      <c r="OX244" s="616">
        <f t="shared" si="1616"/>
        <v>0</v>
      </c>
      <c r="OY244" s="616">
        <f t="shared" si="1616"/>
        <v>0</v>
      </c>
      <c r="OZ244" s="616">
        <f t="shared" si="1616"/>
        <v>0</v>
      </c>
      <c r="PA244" s="616">
        <f t="shared" si="1616"/>
        <v>0</v>
      </c>
      <c r="PB244" s="616">
        <f t="shared" si="1616"/>
        <v>0</v>
      </c>
      <c r="PC244" s="616">
        <f t="shared" si="1616"/>
        <v>0</v>
      </c>
      <c r="PD244" s="616">
        <f t="shared" si="1616"/>
        <v>0</v>
      </c>
      <c r="PE244" s="616">
        <f t="shared" si="1616"/>
        <v>0</v>
      </c>
      <c r="PF244" s="640">
        <f t="shared" si="1616"/>
        <v>9719.1499999999942</v>
      </c>
      <c r="PG244" s="641"/>
      <c r="PH244" s="615">
        <f>+PH156-PH167+PH173-PH242</f>
        <v>1907.83</v>
      </c>
      <c r="PI244" s="616">
        <f t="shared" ref="PI244:PT244" si="1617">+PI156-PI167+PI173-PI242</f>
        <v>1795.9899999999998</v>
      </c>
      <c r="PJ244" s="616">
        <f t="shared" si="1617"/>
        <v>0</v>
      </c>
      <c r="PK244" s="616">
        <f t="shared" si="1617"/>
        <v>0</v>
      </c>
      <c r="PL244" s="616">
        <f t="shared" si="1617"/>
        <v>0</v>
      </c>
      <c r="PM244" s="616">
        <f t="shared" si="1617"/>
        <v>0</v>
      </c>
      <c r="PN244" s="616">
        <f t="shared" si="1617"/>
        <v>0</v>
      </c>
      <c r="PO244" s="616">
        <f t="shared" si="1617"/>
        <v>0</v>
      </c>
      <c r="PP244" s="616">
        <f t="shared" si="1617"/>
        <v>0</v>
      </c>
      <c r="PQ244" s="616">
        <f t="shared" si="1617"/>
        <v>0</v>
      </c>
      <c r="PR244" s="616">
        <f t="shared" si="1617"/>
        <v>0</v>
      </c>
      <c r="PS244" s="616">
        <f t="shared" si="1617"/>
        <v>0</v>
      </c>
      <c r="PT244" s="640">
        <f t="shared" si="1617"/>
        <v>3703.8199999999997</v>
      </c>
      <c r="PU244" s="641"/>
      <c r="PV244" s="615">
        <f>+PV156-PV167+PV173-PV242</f>
        <v>0</v>
      </c>
      <c r="PW244" s="616">
        <f t="shared" ref="PW244:QH244" si="1618">+PW156-PW167+PW173-PW242</f>
        <v>266.42000000000019</v>
      </c>
      <c r="PX244" s="616">
        <f t="shared" si="1618"/>
        <v>0</v>
      </c>
      <c r="PY244" s="616">
        <f t="shared" si="1618"/>
        <v>0</v>
      </c>
      <c r="PZ244" s="616">
        <f t="shared" si="1618"/>
        <v>0</v>
      </c>
      <c r="QA244" s="616">
        <f t="shared" si="1618"/>
        <v>0</v>
      </c>
      <c r="QB244" s="616">
        <f t="shared" si="1618"/>
        <v>0</v>
      </c>
      <c r="QC244" s="616">
        <f t="shared" si="1618"/>
        <v>0</v>
      </c>
      <c r="QD244" s="616">
        <f t="shared" si="1618"/>
        <v>0</v>
      </c>
      <c r="QE244" s="616">
        <f t="shared" si="1618"/>
        <v>0</v>
      </c>
      <c r="QF244" s="616">
        <f t="shared" si="1618"/>
        <v>0</v>
      </c>
      <c r="QG244" s="616">
        <f t="shared" si="1618"/>
        <v>0</v>
      </c>
      <c r="QH244" s="640">
        <f t="shared" si="1618"/>
        <v>266.42000000000019</v>
      </c>
      <c r="QI244" s="641"/>
      <c r="QJ244" s="615">
        <f>+QJ156-QJ167+QJ173-QJ242</f>
        <v>0</v>
      </c>
      <c r="QK244" s="616">
        <f t="shared" ref="QK244:QV244" si="1619">+QK156-QK167+QK173-QK242</f>
        <v>179.64</v>
      </c>
      <c r="QL244" s="616">
        <f t="shared" si="1619"/>
        <v>0</v>
      </c>
      <c r="QM244" s="616">
        <f t="shared" si="1619"/>
        <v>0</v>
      </c>
      <c r="QN244" s="616">
        <f t="shared" si="1619"/>
        <v>0</v>
      </c>
      <c r="QO244" s="616">
        <f t="shared" si="1619"/>
        <v>0</v>
      </c>
      <c r="QP244" s="616">
        <f t="shared" si="1619"/>
        <v>0</v>
      </c>
      <c r="QQ244" s="616">
        <f t="shared" si="1619"/>
        <v>0</v>
      </c>
      <c r="QR244" s="616">
        <f t="shared" si="1619"/>
        <v>0</v>
      </c>
      <c r="QS244" s="616">
        <f t="shared" si="1619"/>
        <v>0</v>
      </c>
      <c r="QT244" s="616">
        <f t="shared" si="1619"/>
        <v>0</v>
      </c>
      <c r="QU244" s="616">
        <f t="shared" si="1619"/>
        <v>0</v>
      </c>
      <c r="QV244" s="640">
        <f t="shared" si="1619"/>
        <v>179.64</v>
      </c>
      <c r="QW244" s="641"/>
      <c r="QX244" s="640">
        <f t="shared" ref="QX244:RJ244" si="1620">+QX156-QX167+QX173-QX242</f>
        <v>106068.48000000008</v>
      </c>
      <c r="QY244" s="640">
        <f t="shared" si="1620"/>
        <v>111012.22999999997</v>
      </c>
      <c r="QZ244" s="640">
        <f t="shared" si="1620"/>
        <v>-140.1</v>
      </c>
      <c r="RA244" s="640">
        <f t="shared" si="1620"/>
        <v>0</v>
      </c>
      <c r="RB244" s="640">
        <f t="shared" si="1620"/>
        <v>0</v>
      </c>
      <c r="RC244" s="640">
        <f t="shared" si="1620"/>
        <v>0</v>
      </c>
      <c r="RD244" s="640">
        <f t="shared" si="1620"/>
        <v>0</v>
      </c>
      <c r="RE244" s="640">
        <f t="shared" si="1620"/>
        <v>0</v>
      </c>
      <c r="RF244" s="640">
        <f t="shared" si="1620"/>
        <v>0</v>
      </c>
      <c r="RG244" s="640">
        <f t="shared" si="1620"/>
        <v>0</v>
      </c>
      <c r="RH244" s="640">
        <f t="shared" si="1620"/>
        <v>0</v>
      </c>
      <c r="RI244" s="640">
        <f t="shared" si="1620"/>
        <v>0</v>
      </c>
      <c r="RJ244" s="640">
        <f t="shared" si="1620"/>
        <v>216940.60999999984</v>
      </c>
    </row>
    <row r="245" spans="1:478" x14ac:dyDescent="0.25">
      <c r="A245" s="589"/>
      <c r="B245" s="260"/>
      <c r="D245" s="613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10"/>
      <c r="Q245" s="611"/>
      <c r="R245" s="613"/>
      <c r="S245" s="609"/>
      <c r="T245" s="609"/>
      <c r="U245" s="609"/>
      <c r="V245" s="609"/>
      <c r="W245" s="609"/>
      <c r="X245" s="609"/>
      <c r="Y245" s="609"/>
      <c r="Z245" s="609"/>
      <c r="AA245" s="609"/>
      <c r="AB245" s="609"/>
      <c r="AC245" s="609"/>
      <c r="AD245" s="610"/>
      <c r="AE245" s="611"/>
      <c r="AF245" s="613"/>
      <c r="AG245" s="609"/>
      <c r="AH245" s="609"/>
      <c r="AI245" s="609"/>
      <c r="AJ245" s="609"/>
      <c r="AK245" s="609"/>
      <c r="AL245" s="609"/>
      <c r="AM245" s="609"/>
      <c r="AN245" s="609"/>
      <c r="AO245" s="609"/>
      <c r="AP245" s="609"/>
      <c r="AQ245" s="609"/>
      <c r="AR245" s="610"/>
      <c r="AS245" s="611"/>
      <c r="AT245" s="613"/>
      <c r="AU245" s="609"/>
      <c r="AV245" s="609"/>
      <c r="AW245" s="609"/>
      <c r="AX245" s="609"/>
      <c r="AY245" s="609"/>
      <c r="AZ245" s="609"/>
      <c r="BA245" s="609"/>
      <c r="BB245" s="609"/>
      <c r="BC245" s="609"/>
      <c r="BD245" s="609"/>
      <c r="BE245" s="609"/>
      <c r="BF245" s="610"/>
      <c r="BG245" s="611"/>
      <c r="BH245" s="613"/>
      <c r="BI245" s="609"/>
      <c r="BJ245" s="609"/>
      <c r="BK245" s="609"/>
      <c r="BL245" s="609"/>
      <c r="BM245" s="609"/>
      <c r="BN245" s="609"/>
      <c r="BO245" s="609"/>
      <c r="BP245" s="609"/>
      <c r="BQ245" s="609"/>
      <c r="BR245" s="609"/>
      <c r="BS245" s="609"/>
      <c r="BT245" s="610"/>
      <c r="BU245" s="621"/>
      <c r="BV245" s="613"/>
      <c r="BW245" s="609"/>
      <c r="BX245" s="609"/>
      <c r="BY245" s="609"/>
      <c r="BZ245" s="609"/>
      <c r="CA245" s="609"/>
      <c r="CB245" s="609"/>
      <c r="CC245" s="609"/>
      <c r="CD245" s="609"/>
      <c r="CE245" s="609"/>
      <c r="CF245" s="609"/>
      <c r="CG245" s="609"/>
      <c r="CH245" s="610"/>
      <c r="CI245" s="611"/>
      <c r="CJ245" s="613"/>
      <c r="CK245" s="609"/>
      <c r="CL245" s="609"/>
      <c r="CM245" s="609"/>
      <c r="CN245" s="609"/>
      <c r="CO245" s="609"/>
      <c r="CP245" s="609"/>
      <c r="CQ245" s="609"/>
      <c r="CR245" s="609"/>
      <c r="CS245" s="609"/>
      <c r="CT245" s="609"/>
      <c r="CU245" s="609"/>
      <c r="CV245" s="610"/>
      <c r="CW245" s="611"/>
      <c r="CX245" s="613"/>
      <c r="CY245" s="609"/>
      <c r="CZ245" s="609"/>
      <c r="DA245" s="609"/>
      <c r="DB245" s="609"/>
      <c r="DC245" s="609"/>
      <c r="DD245" s="609"/>
      <c r="DE245" s="609"/>
      <c r="DF245" s="609"/>
      <c r="DG245" s="609"/>
      <c r="DH245" s="609"/>
      <c r="DI245" s="609"/>
      <c r="DJ245" s="610"/>
      <c r="DK245" s="611"/>
      <c r="DL245" s="613"/>
      <c r="DM245" s="609"/>
      <c r="DN245" s="609"/>
      <c r="DO245" s="609"/>
      <c r="DP245" s="609"/>
      <c r="DQ245" s="609"/>
      <c r="DR245" s="609"/>
      <c r="DS245" s="609"/>
      <c r="DT245" s="609"/>
      <c r="DU245" s="609"/>
      <c r="DV245" s="609"/>
      <c r="DW245" s="609"/>
      <c r="DX245" s="610"/>
      <c r="DY245" s="611"/>
      <c r="DZ245" s="613"/>
      <c r="EA245" s="609"/>
      <c r="EB245" s="609"/>
      <c r="EC245" s="609"/>
      <c r="ED245" s="609"/>
      <c r="EE245" s="609"/>
      <c r="EF245" s="609"/>
      <c r="EG245" s="609"/>
      <c r="EH245" s="609"/>
      <c r="EI245" s="609"/>
      <c r="EJ245" s="609"/>
      <c r="EK245" s="609"/>
      <c r="EL245" s="610"/>
      <c r="EM245" s="611"/>
      <c r="EN245" s="613"/>
      <c r="EO245" s="609"/>
      <c r="EP245" s="609"/>
      <c r="EQ245" s="609"/>
      <c r="ER245" s="609"/>
      <c r="ES245" s="609"/>
      <c r="ET245" s="609"/>
      <c r="EU245" s="609"/>
      <c r="EV245" s="609"/>
      <c r="EW245" s="609"/>
      <c r="EX245" s="609"/>
      <c r="EY245" s="609"/>
      <c r="EZ245" s="610"/>
      <c r="FA245" s="611"/>
      <c r="FB245" s="613"/>
      <c r="FC245" s="609"/>
      <c r="FD245" s="609"/>
      <c r="FE245" s="609"/>
      <c r="FF245" s="609"/>
      <c r="FG245" s="609"/>
      <c r="FH245" s="609"/>
      <c r="FI245" s="609"/>
      <c r="FJ245" s="609"/>
      <c r="FK245" s="609"/>
      <c r="FL245" s="609"/>
      <c r="FM245" s="609"/>
      <c r="FN245" s="610"/>
      <c r="FO245" s="611"/>
      <c r="FP245" s="613"/>
      <c r="FQ245" s="609"/>
      <c r="FR245" s="609"/>
      <c r="FS245" s="609"/>
      <c r="FT245" s="609"/>
      <c r="FU245" s="609"/>
      <c r="FV245" s="609"/>
      <c r="FW245" s="609"/>
      <c r="FX245" s="609"/>
      <c r="FY245" s="609"/>
      <c r="FZ245" s="609"/>
      <c r="GA245" s="609"/>
      <c r="GB245" s="610"/>
      <c r="GC245" s="611"/>
      <c r="GD245" s="613"/>
      <c r="GE245" s="609"/>
      <c r="GF245" s="609"/>
      <c r="GG245" s="609"/>
      <c r="GH245" s="609"/>
      <c r="GI245" s="609"/>
      <c r="GJ245" s="609"/>
      <c r="GK245" s="609"/>
      <c r="GL245" s="609"/>
      <c r="GM245" s="609"/>
      <c r="GN245" s="609"/>
      <c r="GO245" s="609"/>
      <c r="GP245" s="610"/>
      <c r="GQ245" s="611"/>
      <c r="GR245" s="613"/>
      <c r="GS245" s="609"/>
      <c r="GT245" s="609"/>
      <c r="GU245" s="609"/>
      <c r="GV245" s="609"/>
      <c r="GW245" s="609"/>
      <c r="GX245" s="609"/>
      <c r="GY245" s="609"/>
      <c r="GZ245" s="609"/>
      <c r="HA245" s="609"/>
      <c r="HB245" s="609"/>
      <c r="HC245" s="609"/>
      <c r="HD245" s="610"/>
      <c r="HE245" s="611"/>
      <c r="HF245" s="613"/>
      <c r="HG245" s="609"/>
      <c r="HH245" s="609"/>
      <c r="HI245" s="609"/>
      <c r="HJ245" s="609"/>
      <c r="HK245" s="609"/>
      <c r="HL245" s="609"/>
      <c r="HM245" s="609"/>
      <c r="HN245" s="609"/>
      <c r="HO245" s="609"/>
      <c r="HP245" s="609"/>
      <c r="HQ245" s="609"/>
      <c r="HR245" s="610"/>
      <c r="HS245" s="611"/>
      <c r="HT245" s="613"/>
      <c r="HU245" s="609"/>
      <c r="HV245" s="609"/>
      <c r="HW245" s="609"/>
      <c r="HX245" s="609"/>
      <c r="HY245" s="609"/>
      <c r="HZ245" s="609"/>
      <c r="IA245" s="609"/>
      <c r="IB245" s="609"/>
      <c r="IC245" s="609"/>
      <c r="ID245" s="609"/>
      <c r="IE245" s="609"/>
      <c r="IF245" s="610"/>
      <c r="IG245" s="611"/>
      <c r="IH245" s="613"/>
      <c r="II245" s="609"/>
      <c r="IJ245" s="609"/>
      <c r="IK245" s="609"/>
      <c r="IL245" s="609"/>
      <c r="IM245" s="609"/>
      <c r="IN245" s="609"/>
      <c r="IO245" s="609"/>
      <c r="IP245" s="609"/>
      <c r="IQ245" s="609"/>
      <c r="IR245" s="609"/>
      <c r="IS245" s="609"/>
      <c r="IT245" s="610"/>
      <c r="IU245" s="611"/>
      <c r="IV245" s="613"/>
      <c r="IW245" s="609"/>
      <c r="IX245" s="609"/>
      <c r="IY245" s="609"/>
      <c r="IZ245" s="609"/>
      <c r="JA245" s="609"/>
      <c r="JB245" s="609"/>
      <c r="JC245" s="609"/>
      <c r="JD245" s="609"/>
      <c r="JE245" s="609"/>
      <c r="JF245" s="609"/>
      <c r="JG245" s="609"/>
      <c r="JH245" s="610"/>
      <c r="JI245" s="611"/>
      <c r="JJ245" s="613"/>
      <c r="JK245" s="609"/>
      <c r="JL245" s="609"/>
      <c r="JM245" s="609"/>
      <c r="JN245" s="609"/>
      <c r="JO245" s="609"/>
      <c r="JP245" s="609"/>
      <c r="JQ245" s="609"/>
      <c r="JR245" s="609"/>
      <c r="JS245" s="609"/>
      <c r="JT245" s="609"/>
      <c r="JU245" s="609"/>
      <c r="JV245" s="610"/>
      <c r="JW245" s="611"/>
      <c r="JX245" s="613"/>
      <c r="JY245" s="609"/>
      <c r="JZ245" s="609"/>
      <c r="KA245" s="609"/>
      <c r="KB245" s="609"/>
      <c r="KC245" s="609"/>
      <c r="KD245" s="609"/>
      <c r="KE245" s="609"/>
      <c r="KF245" s="609"/>
      <c r="KG245" s="609"/>
      <c r="KH245" s="609"/>
      <c r="KI245" s="609"/>
      <c r="KJ245" s="610"/>
      <c r="KK245" s="611"/>
      <c r="KL245" s="613"/>
      <c r="KM245" s="609"/>
      <c r="KN245" s="609"/>
      <c r="KO245" s="609"/>
      <c r="KP245" s="609"/>
      <c r="KQ245" s="609"/>
      <c r="KR245" s="609"/>
      <c r="KS245" s="609"/>
      <c r="KT245" s="609"/>
      <c r="KU245" s="609"/>
      <c r="KV245" s="609"/>
      <c r="KW245" s="609"/>
      <c r="KX245" s="610"/>
      <c r="KY245" s="611"/>
      <c r="KZ245" s="613"/>
      <c r="LA245" s="609"/>
      <c r="LB245" s="609"/>
      <c r="LC245" s="609"/>
      <c r="LD245" s="609"/>
      <c r="LE245" s="609"/>
      <c r="LF245" s="609"/>
      <c r="LG245" s="609"/>
      <c r="LH245" s="609"/>
      <c r="LI245" s="609"/>
      <c r="LJ245" s="609"/>
      <c r="LK245" s="609"/>
      <c r="LL245" s="610"/>
      <c r="LM245" s="611"/>
      <c r="LN245" s="613"/>
      <c r="LO245" s="609"/>
      <c r="LP245" s="609"/>
      <c r="LQ245" s="609"/>
      <c r="LR245" s="609"/>
      <c r="LS245" s="609"/>
      <c r="LT245" s="609"/>
      <c r="LU245" s="609"/>
      <c r="LV245" s="609"/>
      <c r="LW245" s="609"/>
      <c r="LX245" s="609"/>
      <c r="LY245" s="609"/>
      <c r="LZ245" s="610"/>
      <c r="MA245" s="611"/>
      <c r="MB245" s="613"/>
      <c r="MC245" s="609"/>
      <c r="MD245" s="609"/>
      <c r="ME245" s="609"/>
      <c r="MF245" s="609"/>
      <c r="MG245" s="609"/>
      <c r="MH245" s="609"/>
      <c r="MI245" s="609"/>
      <c r="MJ245" s="609"/>
      <c r="MK245" s="609"/>
      <c r="ML245" s="609"/>
      <c r="MM245" s="609"/>
      <c r="MN245" s="610"/>
      <c r="MO245" s="611"/>
      <c r="MP245" s="613"/>
      <c r="MQ245" s="609"/>
      <c r="MR245" s="609"/>
      <c r="MS245" s="609"/>
      <c r="MT245" s="609"/>
      <c r="MU245" s="609"/>
      <c r="MV245" s="609"/>
      <c r="MW245" s="609"/>
      <c r="MX245" s="609"/>
      <c r="MY245" s="609"/>
      <c r="MZ245" s="609"/>
      <c r="NA245" s="609"/>
      <c r="NB245" s="610"/>
      <c r="NC245" s="611"/>
      <c r="ND245" s="613"/>
      <c r="NE245" s="609"/>
      <c r="NF245" s="609"/>
      <c r="NG245" s="609"/>
      <c r="NH245" s="609"/>
      <c r="NI245" s="609"/>
      <c r="NJ245" s="609"/>
      <c r="NK245" s="609"/>
      <c r="NL245" s="609"/>
      <c r="NM245" s="609"/>
      <c r="NN245" s="609"/>
      <c r="NO245" s="609"/>
      <c r="NP245" s="610"/>
      <c r="NQ245" s="611"/>
      <c r="NR245" s="613"/>
      <c r="NS245" s="609"/>
      <c r="NT245" s="609"/>
      <c r="NU245" s="609"/>
      <c r="NV245" s="609"/>
      <c r="NW245" s="609"/>
      <c r="NX245" s="609"/>
      <c r="NY245" s="609"/>
      <c r="NZ245" s="609"/>
      <c r="OA245" s="609"/>
      <c r="OB245" s="609"/>
      <c r="OC245" s="609"/>
      <c r="OD245" s="610"/>
      <c r="OE245" s="611"/>
      <c r="OF245" s="613"/>
      <c r="OG245" s="609"/>
      <c r="OH245" s="609"/>
      <c r="OI245" s="609"/>
      <c r="OJ245" s="609"/>
      <c r="OK245" s="609"/>
      <c r="OL245" s="609"/>
      <c r="OM245" s="609"/>
      <c r="ON245" s="609"/>
      <c r="OO245" s="609"/>
      <c r="OP245" s="609"/>
      <c r="OQ245" s="609"/>
      <c r="OR245" s="610"/>
      <c r="OS245" s="611"/>
      <c r="OT245" s="613"/>
      <c r="OU245" s="609"/>
      <c r="OV245" s="609"/>
      <c r="OW245" s="609"/>
      <c r="OX245" s="609"/>
      <c r="OY245" s="609"/>
      <c r="OZ245" s="609"/>
      <c r="PA245" s="609"/>
      <c r="PB245" s="609"/>
      <c r="PC245" s="609"/>
      <c r="PD245" s="609"/>
      <c r="PE245" s="609"/>
      <c r="PF245" s="610"/>
      <c r="PG245" s="611"/>
      <c r="PH245" s="613"/>
      <c r="PI245" s="609"/>
      <c r="PJ245" s="609"/>
      <c r="PK245" s="609"/>
      <c r="PL245" s="609"/>
      <c r="PM245" s="609"/>
      <c r="PN245" s="609"/>
      <c r="PO245" s="609"/>
      <c r="PP245" s="609"/>
      <c r="PQ245" s="609"/>
      <c r="PR245" s="609"/>
      <c r="PS245" s="609"/>
      <c r="PT245" s="610"/>
      <c r="PU245" s="611"/>
      <c r="PV245" s="613"/>
      <c r="PW245" s="609"/>
      <c r="PX245" s="609"/>
      <c r="PY245" s="609"/>
      <c r="PZ245" s="609"/>
      <c r="QA245" s="609"/>
      <c r="QB245" s="609"/>
      <c r="QC245" s="609"/>
      <c r="QD245" s="609"/>
      <c r="QE245" s="609"/>
      <c r="QF245" s="609"/>
      <c r="QG245" s="609"/>
      <c r="QH245" s="610"/>
      <c r="QI245" s="611"/>
      <c r="QJ245" s="613"/>
      <c r="QK245" s="609"/>
      <c r="QL245" s="609"/>
      <c r="QM245" s="609"/>
      <c r="QN245" s="609"/>
      <c r="QO245" s="609"/>
      <c r="QP245" s="609"/>
      <c r="QQ245" s="609"/>
      <c r="QR245" s="609"/>
      <c r="QS245" s="609"/>
      <c r="QT245" s="609"/>
      <c r="QU245" s="609"/>
      <c r="QV245" s="610"/>
      <c r="QW245" s="611"/>
      <c r="QX245" s="610"/>
      <c r="QY245" s="610"/>
      <c r="QZ245" s="610"/>
      <c r="RA245" s="610"/>
      <c r="RB245" s="610"/>
      <c r="RC245" s="610"/>
      <c r="RD245" s="610"/>
      <c r="RE245" s="610"/>
      <c r="RF245" s="610"/>
      <c r="RG245" s="610"/>
      <c r="RH245" s="610"/>
      <c r="RI245" s="610"/>
      <c r="RJ245" s="610"/>
    </row>
    <row r="246" spans="1:478" x14ac:dyDescent="0.3">
      <c r="A246" s="589"/>
      <c r="B246" s="425" t="s">
        <v>897</v>
      </c>
      <c r="D246" s="613"/>
      <c r="E246" s="609"/>
      <c r="F246" s="609"/>
      <c r="G246" s="609"/>
      <c r="H246" s="609"/>
      <c r="I246" s="609"/>
      <c r="J246" s="609"/>
      <c r="K246" s="609"/>
      <c r="L246" s="609"/>
      <c r="M246" s="609"/>
      <c r="N246" s="609"/>
      <c r="O246" s="609"/>
      <c r="P246" s="610"/>
      <c r="Q246" s="611"/>
      <c r="R246" s="613"/>
      <c r="S246" s="609"/>
      <c r="T246" s="609"/>
      <c r="U246" s="609"/>
      <c r="V246" s="609"/>
      <c r="W246" s="609"/>
      <c r="X246" s="609"/>
      <c r="Y246" s="609"/>
      <c r="Z246" s="609"/>
      <c r="AA246" s="609"/>
      <c r="AB246" s="609"/>
      <c r="AC246" s="609"/>
      <c r="AD246" s="610"/>
      <c r="AE246" s="611"/>
      <c r="AF246" s="613"/>
      <c r="AG246" s="609"/>
      <c r="AH246" s="609"/>
      <c r="AI246" s="609"/>
      <c r="AJ246" s="609"/>
      <c r="AK246" s="609"/>
      <c r="AL246" s="609"/>
      <c r="AM246" s="609"/>
      <c r="AN246" s="609"/>
      <c r="AO246" s="609"/>
      <c r="AP246" s="609"/>
      <c r="AQ246" s="609"/>
      <c r="AR246" s="610"/>
      <c r="AS246" s="611"/>
      <c r="AT246" s="613"/>
      <c r="AU246" s="609"/>
      <c r="AV246" s="609"/>
      <c r="AW246" s="609"/>
      <c r="AX246" s="609"/>
      <c r="AY246" s="609"/>
      <c r="AZ246" s="609"/>
      <c r="BA246" s="609"/>
      <c r="BB246" s="609"/>
      <c r="BC246" s="609"/>
      <c r="BD246" s="609"/>
      <c r="BE246" s="609"/>
      <c r="BF246" s="610"/>
      <c r="BG246" s="611"/>
      <c r="BH246" s="613"/>
      <c r="BI246" s="609"/>
      <c r="BJ246" s="609"/>
      <c r="BK246" s="609"/>
      <c r="BL246" s="609"/>
      <c r="BM246" s="609"/>
      <c r="BN246" s="609"/>
      <c r="BO246" s="609"/>
      <c r="BP246" s="609"/>
      <c r="BQ246" s="609"/>
      <c r="BR246" s="609"/>
      <c r="BS246" s="609"/>
      <c r="BT246" s="610"/>
      <c r="BU246" s="621"/>
      <c r="BV246" s="613"/>
      <c r="BW246" s="609"/>
      <c r="BX246" s="609"/>
      <c r="BY246" s="609"/>
      <c r="BZ246" s="609"/>
      <c r="CA246" s="609"/>
      <c r="CB246" s="609"/>
      <c r="CC246" s="609"/>
      <c r="CD246" s="609"/>
      <c r="CE246" s="609"/>
      <c r="CF246" s="609"/>
      <c r="CG246" s="609"/>
      <c r="CH246" s="610"/>
      <c r="CI246" s="611"/>
      <c r="CJ246" s="613"/>
      <c r="CK246" s="609"/>
      <c r="CL246" s="609"/>
      <c r="CM246" s="609"/>
      <c r="CN246" s="609"/>
      <c r="CO246" s="609"/>
      <c r="CP246" s="609"/>
      <c r="CQ246" s="609"/>
      <c r="CR246" s="609"/>
      <c r="CS246" s="609"/>
      <c r="CT246" s="609"/>
      <c r="CU246" s="609"/>
      <c r="CV246" s="610"/>
      <c r="CW246" s="611"/>
      <c r="CX246" s="613"/>
      <c r="CY246" s="609"/>
      <c r="CZ246" s="609"/>
      <c r="DA246" s="609"/>
      <c r="DB246" s="609"/>
      <c r="DC246" s="609"/>
      <c r="DD246" s="609"/>
      <c r="DE246" s="609"/>
      <c r="DF246" s="609"/>
      <c r="DG246" s="609"/>
      <c r="DH246" s="609"/>
      <c r="DI246" s="609"/>
      <c r="DJ246" s="610"/>
      <c r="DK246" s="611"/>
      <c r="DL246" s="613"/>
      <c r="DM246" s="609"/>
      <c r="DN246" s="609"/>
      <c r="DO246" s="609"/>
      <c r="DP246" s="609"/>
      <c r="DQ246" s="609"/>
      <c r="DR246" s="609"/>
      <c r="DS246" s="609"/>
      <c r="DT246" s="609"/>
      <c r="DU246" s="609"/>
      <c r="DV246" s="609"/>
      <c r="DW246" s="609"/>
      <c r="DX246" s="610"/>
      <c r="DY246" s="611"/>
      <c r="DZ246" s="613"/>
      <c r="EA246" s="609"/>
      <c r="EB246" s="609"/>
      <c r="EC246" s="609"/>
      <c r="ED246" s="609"/>
      <c r="EE246" s="609"/>
      <c r="EF246" s="609"/>
      <c r="EG246" s="609"/>
      <c r="EH246" s="609"/>
      <c r="EI246" s="609"/>
      <c r="EJ246" s="609"/>
      <c r="EK246" s="609"/>
      <c r="EL246" s="610"/>
      <c r="EM246" s="611"/>
      <c r="EN246" s="613"/>
      <c r="EO246" s="609"/>
      <c r="EP246" s="609"/>
      <c r="EQ246" s="609"/>
      <c r="ER246" s="609"/>
      <c r="ES246" s="609"/>
      <c r="ET246" s="609"/>
      <c r="EU246" s="609"/>
      <c r="EV246" s="609"/>
      <c r="EW246" s="609"/>
      <c r="EX246" s="609"/>
      <c r="EY246" s="609"/>
      <c r="EZ246" s="610"/>
      <c r="FA246" s="611"/>
      <c r="FB246" s="613"/>
      <c r="FC246" s="609"/>
      <c r="FD246" s="609"/>
      <c r="FE246" s="609"/>
      <c r="FF246" s="609"/>
      <c r="FG246" s="609"/>
      <c r="FH246" s="609"/>
      <c r="FI246" s="609"/>
      <c r="FJ246" s="609"/>
      <c r="FK246" s="609"/>
      <c r="FL246" s="609"/>
      <c r="FM246" s="609"/>
      <c r="FN246" s="610"/>
      <c r="FO246" s="611"/>
      <c r="FP246" s="613"/>
      <c r="FQ246" s="609"/>
      <c r="FR246" s="609"/>
      <c r="FS246" s="609"/>
      <c r="FT246" s="609"/>
      <c r="FU246" s="609"/>
      <c r="FV246" s="609"/>
      <c r="FW246" s="609"/>
      <c r="FX246" s="609"/>
      <c r="FY246" s="609"/>
      <c r="FZ246" s="609"/>
      <c r="GA246" s="609"/>
      <c r="GB246" s="610"/>
      <c r="GC246" s="611"/>
      <c r="GD246" s="613"/>
      <c r="GE246" s="609"/>
      <c r="GF246" s="609"/>
      <c r="GG246" s="609"/>
      <c r="GH246" s="609"/>
      <c r="GI246" s="609"/>
      <c r="GJ246" s="609"/>
      <c r="GK246" s="609"/>
      <c r="GL246" s="609"/>
      <c r="GM246" s="609"/>
      <c r="GN246" s="609"/>
      <c r="GO246" s="609"/>
      <c r="GP246" s="610"/>
      <c r="GQ246" s="611"/>
      <c r="GR246" s="613"/>
      <c r="GS246" s="609"/>
      <c r="GT246" s="609"/>
      <c r="GU246" s="609"/>
      <c r="GV246" s="609"/>
      <c r="GW246" s="609"/>
      <c r="GX246" s="609"/>
      <c r="GY246" s="609"/>
      <c r="GZ246" s="609"/>
      <c r="HA246" s="609"/>
      <c r="HB246" s="609"/>
      <c r="HC246" s="609"/>
      <c r="HD246" s="610"/>
      <c r="HE246" s="611"/>
      <c r="HF246" s="613"/>
      <c r="HG246" s="609"/>
      <c r="HH246" s="609"/>
      <c r="HI246" s="609"/>
      <c r="HJ246" s="609"/>
      <c r="HK246" s="609"/>
      <c r="HL246" s="609"/>
      <c r="HM246" s="609"/>
      <c r="HN246" s="609"/>
      <c r="HO246" s="609"/>
      <c r="HP246" s="609"/>
      <c r="HQ246" s="609"/>
      <c r="HR246" s="610"/>
      <c r="HS246" s="611"/>
      <c r="HT246" s="613"/>
      <c r="HU246" s="609"/>
      <c r="HV246" s="609"/>
      <c r="HW246" s="609"/>
      <c r="HX246" s="609"/>
      <c r="HY246" s="609"/>
      <c r="HZ246" s="609"/>
      <c r="IA246" s="609"/>
      <c r="IB246" s="609"/>
      <c r="IC246" s="609"/>
      <c r="ID246" s="609"/>
      <c r="IE246" s="609"/>
      <c r="IF246" s="610"/>
      <c r="IG246" s="611"/>
      <c r="IH246" s="613"/>
      <c r="II246" s="609"/>
      <c r="IJ246" s="609"/>
      <c r="IK246" s="609"/>
      <c r="IL246" s="609"/>
      <c r="IM246" s="609"/>
      <c r="IN246" s="609"/>
      <c r="IO246" s="609"/>
      <c r="IP246" s="609"/>
      <c r="IQ246" s="609"/>
      <c r="IR246" s="609"/>
      <c r="IS246" s="609"/>
      <c r="IT246" s="610"/>
      <c r="IU246" s="611"/>
      <c r="IV246" s="613"/>
      <c r="IW246" s="609"/>
      <c r="IX246" s="609"/>
      <c r="IY246" s="609"/>
      <c r="IZ246" s="609"/>
      <c r="JA246" s="609"/>
      <c r="JB246" s="609"/>
      <c r="JC246" s="609"/>
      <c r="JD246" s="609"/>
      <c r="JE246" s="609"/>
      <c r="JF246" s="609"/>
      <c r="JG246" s="609"/>
      <c r="JH246" s="610"/>
      <c r="JI246" s="611"/>
      <c r="JJ246" s="613"/>
      <c r="JK246" s="609"/>
      <c r="JL246" s="609"/>
      <c r="JM246" s="609"/>
      <c r="JN246" s="609"/>
      <c r="JO246" s="609"/>
      <c r="JP246" s="609"/>
      <c r="JQ246" s="609"/>
      <c r="JR246" s="609"/>
      <c r="JS246" s="609"/>
      <c r="JT246" s="609"/>
      <c r="JU246" s="609"/>
      <c r="JV246" s="610"/>
      <c r="JW246" s="611"/>
      <c r="JX246" s="613"/>
      <c r="JY246" s="609"/>
      <c r="JZ246" s="609"/>
      <c r="KA246" s="609"/>
      <c r="KB246" s="609"/>
      <c r="KC246" s="609"/>
      <c r="KD246" s="609"/>
      <c r="KE246" s="609"/>
      <c r="KF246" s="609"/>
      <c r="KG246" s="609"/>
      <c r="KH246" s="609"/>
      <c r="KI246" s="609"/>
      <c r="KJ246" s="610"/>
      <c r="KK246" s="611"/>
      <c r="KL246" s="613"/>
      <c r="KM246" s="609"/>
      <c r="KN246" s="609"/>
      <c r="KO246" s="609"/>
      <c r="KP246" s="609"/>
      <c r="KQ246" s="609"/>
      <c r="KR246" s="609"/>
      <c r="KS246" s="609"/>
      <c r="KT246" s="609"/>
      <c r="KU246" s="609"/>
      <c r="KV246" s="609"/>
      <c r="KW246" s="609"/>
      <c r="KX246" s="610"/>
      <c r="KY246" s="611"/>
      <c r="KZ246" s="613"/>
      <c r="LA246" s="609"/>
      <c r="LB246" s="609"/>
      <c r="LC246" s="609"/>
      <c r="LD246" s="609"/>
      <c r="LE246" s="609"/>
      <c r="LF246" s="609"/>
      <c r="LG246" s="609"/>
      <c r="LH246" s="609"/>
      <c r="LI246" s="609"/>
      <c r="LJ246" s="609"/>
      <c r="LK246" s="609"/>
      <c r="LL246" s="610"/>
      <c r="LM246" s="611"/>
      <c r="LN246" s="613"/>
      <c r="LO246" s="609"/>
      <c r="LP246" s="609"/>
      <c r="LQ246" s="609"/>
      <c r="LR246" s="609"/>
      <c r="LS246" s="609"/>
      <c r="LT246" s="609"/>
      <c r="LU246" s="609"/>
      <c r="LV246" s="609"/>
      <c r="LW246" s="609"/>
      <c r="LX246" s="609"/>
      <c r="LY246" s="609"/>
      <c r="LZ246" s="610"/>
      <c r="MA246" s="611"/>
      <c r="MB246" s="613"/>
      <c r="MC246" s="609"/>
      <c r="MD246" s="609"/>
      <c r="ME246" s="609"/>
      <c r="MF246" s="609"/>
      <c r="MG246" s="609"/>
      <c r="MH246" s="609"/>
      <c r="MI246" s="609"/>
      <c r="MJ246" s="609"/>
      <c r="MK246" s="609"/>
      <c r="ML246" s="609"/>
      <c r="MM246" s="609"/>
      <c r="MN246" s="610"/>
      <c r="MO246" s="611"/>
      <c r="MP246" s="613"/>
      <c r="MQ246" s="609"/>
      <c r="MR246" s="609"/>
      <c r="MS246" s="609"/>
      <c r="MT246" s="609"/>
      <c r="MU246" s="609"/>
      <c r="MV246" s="609"/>
      <c r="MW246" s="609"/>
      <c r="MX246" s="609"/>
      <c r="MY246" s="609"/>
      <c r="MZ246" s="609"/>
      <c r="NA246" s="609"/>
      <c r="NB246" s="610"/>
      <c r="NC246" s="611"/>
      <c r="ND246" s="613"/>
      <c r="NE246" s="609"/>
      <c r="NF246" s="609"/>
      <c r="NG246" s="609"/>
      <c r="NH246" s="609"/>
      <c r="NI246" s="609"/>
      <c r="NJ246" s="609"/>
      <c r="NK246" s="609"/>
      <c r="NL246" s="609"/>
      <c r="NM246" s="609"/>
      <c r="NN246" s="609"/>
      <c r="NO246" s="609"/>
      <c r="NP246" s="610"/>
      <c r="NQ246" s="611"/>
      <c r="NR246" s="613"/>
      <c r="NS246" s="609"/>
      <c r="NT246" s="609"/>
      <c r="NU246" s="609"/>
      <c r="NV246" s="609"/>
      <c r="NW246" s="609"/>
      <c r="NX246" s="609"/>
      <c r="NY246" s="609"/>
      <c r="NZ246" s="609"/>
      <c r="OA246" s="609"/>
      <c r="OB246" s="609"/>
      <c r="OC246" s="609"/>
      <c r="OD246" s="610"/>
      <c r="OE246" s="611"/>
      <c r="OF246" s="613"/>
      <c r="OG246" s="609"/>
      <c r="OH246" s="609"/>
      <c r="OI246" s="609"/>
      <c r="OJ246" s="609"/>
      <c r="OK246" s="609"/>
      <c r="OL246" s="609"/>
      <c r="OM246" s="609"/>
      <c r="ON246" s="609"/>
      <c r="OO246" s="609"/>
      <c r="OP246" s="609"/>
      <c r="OQ246" s="609"/>
      <c r="OR246" s="610"/>
      <c r="OS246" s="611"/>
      <c r="OT246" s="613"/>
      <c r="OU246" s="609"/>
      <c r="OV246" s="609"/>
      <c r="OW246" s="609"/>
      <c r="OX246" s="609"/>
      <c r="OY246" s="609"/>
      <c r="OZ246" s="609"/>
      <c r="PA246" s="609"/>
      <c r="PB246" s="609"/>
      <c r="PC246" s="609"/>
      <c r="PD246" s="609"/>
      <c r="PE246" s="609"/>
      <c r="PF246" s="610"/>
      <c r="PG246" s="611"/>
      <c r="PH246" s="613"/>
      <c r="PI246" s="609"/>
      <c r="PJ246" s="609"/>
      <c r="PK246" s="609"/>
      <c r="PL246" s="609"/>
      <c r="PM246" s="609"/>
      <c r="PN246" s="609"/>
      <c r="PO246" s="609"/>
      <c r="PP246" s="609"/>
      <c r="PQ246" s="609"/>
      <c r="PR246" s="609"/>
      <c r="PS246" s="609"/>
      <c r="PT246" s="610"/>
      <c r="PU246" s="611"/>
      <c r="PV246" s="613"/>
      <c r="PW246" s="609"/>
      <c r="PX246" s="609"/>
      <c r="PY246" s="609"/>
      <c r="PZ246" s="609"/>
      <c r="QA246" s="609"/>
      <c r="QB246" s="609"/>
      <c r="QC246" s="609"/>
      <c r="QD246" s="609"/>
      <c r="QE246" s="609"/>
      <c r="QF246" s="609"/>
      <c r="QG246" s="609"/>
      <c r="QH246" s="610"/>
      <c r="QI246" s="611"/>
      <c r="QJ246" s="613"/>
      <c r="QK246" s="609"/>
      <c r="QL246" s="609"/>
      <c r="QM246" s="609"/>
      <c r="QN246" s="609"/>
      <c r="QO246" s="609"/>
      <c r="QP246" s="609"/>
      <c r="QQ246" s="609"/>
      <c r="QR246" s="609"/>
      <c r="QS246" s="609"/>
      <c r="QT246" s="609"/>
      <c r="QU246" s="609"/>
      <c r="QV246" s="610"/>
      <c r="QW246" s="611"/>
      <c r="QX246" s="610"/>
      <c r="QY246" s="610"/>
      <c r="QZ246" s="610"/>
      <c r="RA246" s="610"/>
      <c r="RB246" s="610"/>
      <c r="RC246" s="610"/>
      <c r="RD246" s="610"/>
      <c r="RE246" s="610"/>
      <c r="RF246" s="610"/>
      <c r="RG246" s="610"/>
      <c r="RH246" s="610"/>
      <c r="RI246" s="610"/>
      <c r="RJ246" s="610"/>
    </row>
    <row r="247" spans="1:478" x14ac:dyDescent="0.25">
      <c r="A247" s="589" t="s">
        <v>971</v>
      </c>
      <c r="B247" s="426" t="s">
        <v>898</v>
      </c>
      <c r="D247" s="607">
        <f t="shared" ref="D247:O247" si="1621">ROUND(D111/D$146,2)</f>
        <v>4046.78</v>
      </c>
      <c r="E247" s="622">
        <f t="shared" si="1621"/>
        <v>1047.22</v>
      </c>
      <c r="F247" s="622">
        <f t="shared" si="1621"/>
        <v>0</v>
      </c>
      <c r="G247" s="622">
        <f t="shared" si="1621"/>
        <v>0</v>
      </c>
      <c r="H247" s="622">
        <f t="shared" si="1621"/>
        <v>0</v>
      </c>
      <c r="I247" s="622">
        <f t="shared" si="1621"/>
        <v>0</v>
      </c>
      <c r="J247" s="622">
        <f t="shared" si="1621"/>
        <v>0</v>
      </c>
      <c r="K247" s="622">
        <f t="shared" si="1621"/>
        <v>0</v>
      </c>
      <c r="L247" s="622">
        <f t="shared" si="1621"/>
        <v>0</v>
      </c>
      <c r="M247" s="622">
        <f t="shared" si="1621"/>
        <v>0</v>
      </c>
      <c r="N247" s="622">
        <f t="shared" si="1621"/>
        <v>0</v>
      </c>
      <c r="O247" s="622">
        <f t="shared" si="1621"/>
        <v>0</v>
      </c>
      <c r="P247" s="636">
        <f>+SUBTOTAL(9,D247:O247)</f>
        <v>5094</v>
      </c>
      <c r="Q247" s="637"/>
      <c r="R247" s="607">
        <f t="shared" ref="R247:AC247" si="1622">ROUND(R111/R$146,2)</f>
        <v>0</v>
      </c>
      <c r="S247" s="622">
        <f t="shared" si="1622"/>
        <v>0</v>
      </c>
      <c r="T247" s="622">
        <f t="shared" si="1622"/>
        <v>0</v>
      </c>
      <c r="U247" s="622">
        <f t="shared" si="1622"/>
        <v>0</v>
      </c>
      <c r="V247" s="622">
        <f t="shared" si="1622"/>
        <v>0</v>
      </c>
      <c r="W247" s="622">
        <f t="shared" si="1622"/>
        <v>0</v>
      </c>
      <c r="X247" s="622">
        <f t="shared" si="1622"/>
        <v>0</v>
      </c>
      <c r="Y247" s="622">
        <f t="shared" si="1622"/>
        <v>0</v>
      </c>
      <c r="Z247" s="622">
        <f t="shared" si="1622"/>
        <v>0</v>
      </c>
      <c r="AA247" s="622">
        <f t="shared" si="1622"/>
        <v>0</v>
      </c>
      <c r="AB247" s="622">
        <f t="shared" si="1622"/>
        <v>0</v>
      </c>
      <c r="AC247" s="622">
        <f t="shared" si="1622"/>
        <v>0</v>
      </c>
      <c r="AD247" s="636">
        <f>+SUBTOTAL(9,R247:AC247)</f>
        <v>0</v>
      </c>
      <c r="AE247" s="637"/>
      <c r="AF247" s="607">
        <f t="shared" ref="AF247:AQ247" si="1623">ROUND(AF111/AF$146,2)</f>
        <v>0</v>
      </c>
      <c r="AG247" s="622">
        <f t="shared" si="1623"/>
        <v>0</v>
      </c>
      <c r="AH247" s="622">
        <f t="shared" si="1623"/>
        <v>0</v>
      </c>
      <c r="AI247" s="622">
        <f t="shared" si="1623"/>
        <v>0</v>
      </c>
      <c r="AJ247" s="622">
        <f t="shared" si="1623"/>
        <v>0</v>
      </c>
      <c r="AK247" s="622">
        <f t="shared" si="1623"/>
        <v>0</v>
      </c>
      <c r="AL247" s="622">
        <f t="shared" si="1623"/>
        <v>0</v>
      </c>
      <c r="AM247" s="622">
        <f t="shared" si="1623"/>
        <v>0</v>
      </c>
      <c r="AN247" s="622">
        <f t="shared" si="1623"/>
        <v>0</v>
      </c>
      <c r="AO247" s="622">
        <f t="shared" si="1623"/>
        <v>0</v>
      </c>
      <c r="AP247" s="622">
        <f t="shared" si="1623"/>
        <v>0</v>
      </c>
      <c r="AQ247" s="622">
        <f t="shared" si="1623"/>
        <v>0</v>
      </c>
      <c r="AR247" s="636">
        <f>+SUBTOTAL(9,AF247:AQ247)</f>
        <v>0</v>
      </c>
      <c r="AS247" s="611"/>
      <c r="AT247" s="607">
        <f t="shared" ref="AT247:BE247" si="1624">ROUND(AT111/AT$146,2)</f>
        <v>0</v>
      </c>
      <c r="AU247" s="622">
        <f t="shared" si="1624"/>
        <v>0</v>
      </c>
      <c r="AV247" s="622">
        <f t="shared" si="1624"/>
        <v>0</v>
      </c>
      <c r="AW247" s="622">
        <f t="shared" si="1624"/>
        <v>0</v>
      </c>
      <c r="AX247" s="622">
        <f t="shared" si="1624"/>
        <v>0</v>
      </c>
      <c r="AY247" s="622">
        <f t="shared" si="1624"/>
        <v>0</v>
      </c>
      <c r="AZ247" s="622">
        <f t="shared" si="1624"/>
        <v>0</v>
      </c>
      <c r="BA247" s="622">
        <f t="shared" si="1624"/>
        <v>0</v>
      </c>
      <c r="BB247" s="622">
        <f t="shared" si="1624"/>
        <v>0</v>
      </c>
      <c r="BC247" s="622">
        <f t="shared" si="1624"/>
        <v>0</v>
      </c>
      <c r="BD247" s="622">
        <f t="shared" si="1624"/>
        <v>0</v>
      </c>
      <c r="BE247" s="622">
        <f t="shared" si="1624"/>
        <v>0</v>
      </c>
      <c r="BF247" s="636">
        <f>+SUBTOTAL(9,AT247:BE247)</f>
        <v>0</v>
      </c>
      <c r="BG247" s="611"/>
      <c r="BH247" s="607">
        <f t="shared" ref="BH247:BS247" si="1625">ROUND(BH111/BH$146,2)</f>
        <v>0</v>
      </c>
      <c r="BI247" s="622">
        <f t="shared" si="1625"/>
        <v>0</v>
      </c>
      <c r="BJ247" s="622">
        <f t="shared" si="1625"/>
        <v>0</v>
      </c>
      <c r="BK247" s="622">
        <f t="shared" si="1625"/>
        <v>0</v>
      </c>
      <c r="BL247" s="622">
        <f t="shared" si="1625"/>
        <v>0</v>
      </c>
      <c r="BM247" s="622">
        <f t="shared" si="1625"/>
        <v>0</v>
      </c>
      <c r="BN247" s="622">
        <f t="shared" si="1625"/>
        <v>0</v>
      </c>
      <c r="BO247" s="622">
        <f t="shared" si="1625"/>
        <v>0</v>
      </c>
      <c r="BP247" s="622">
        <f t="shared" si="1625"/>
        <v>0</v>
      </c>
      <c r="BQ247" s="622">
        <f t="shared" si="1625"/>
        <v>0</v>
      </c>
      <c r="BR247" s="622">
        <f t="shared" si="1625"/>
        <v>0</v>
      </c>
      <c r="BS247" s="622">
        <f t="shared" si="1625"/>
        <v>0</v>
      </c>
      <c r="BT247" s="636">
        <f>+SUBTOTAL(9,BH247:BS247)</f>
        <v>0</v>
      </c>
      <c r="BU247" s="621"/>
      <c r="BV247" s="607">
        <f t="shared" ref="BV247:CG247" si="1626">ROUND(BV111/BV$146,2)</f>
        <v>0</v>
      </c>
      <c r="BW247" s="622">
        <f t="shared" si="1626"/>
        <v>0</v>
      </c>
      <c r="BX247" s="622">
        <f t="shared" si="1626"/>
        <v>0</v>
      </c>
      <c r="BY247" s="622">
        <f t="shared" si="1626"/>
        <v>0</v>
      </c>
      <c r="BZ247" s="622">
        <f t="shared" si="1626"/>
        <v>0</v>
      </c>
      <c r="CA247" s="622">
        <f t="shared" si="1626"/>
        <v>0</v>
      </c>
      <c r="CB247" s="622">
        <f t="shared" si="1626"/>
        <v>0</v>
      </c>
      <c r="CC247" s="622">
        <f t="shared" si="1626"/>
        <v>0</v>
      </c>
      <c r="CD247" s="622">
        <f t="shared" si="1626"/>
        <v>0</v>
      </c>
      <c r="CE247" s="622">
        <f t="shared" si="1626"/>
        <v>0</v>
      </c>
      <c r="CF247" s="622">
        <f t="shared" si="1626"/>
        <v>0</v>
      </c>
      <c r="CG247" s="622">
        <f t="shared" si="1626"/>
        <v>0</v>
      </c>
      <c r="CH247" s="636">
        <f>+SUBTOTAL(9,BV247:CG247)</f>
        <v>0</v>
      </c>
      <c r="CI247" s="637"/>
      <c r="CJ247" s="607">
        <f t="shared" ref="CJ247:CU247" si="1627">ROUND(CJ111/CJ$146,2)</f>
        <v>0</v>
      </c>
      <c r="CK247" s="622">
        <f t="shared" si="1627"/>
        <v>0</v>
      </c>
      <c r="CL247" s="622">
        <f t="shared" si="1627"/>
        <v>0</v>
      </c>
      <c r="CM247" s="622">
        <f t="shared" si="1627"/>
        <v>0</v>
      </c>
      <c r="CN247" s="622">
        <f t="shared" si="1627"/>
        <v>0</v>
      </c>
      <c r="CO247" s="622">
        <f t="shared" si="1627"/>
        <v>0</v>
      </c>
      <c r="CP247" s="622">
        <f t="shared" si="1627"/>
        <v>0</v>
      </c>
      <c r="CQ247" s="622">
        <f t="shared" si="1627"/>
        <v>0</v>
      </c>
      <c r="CR247" s="622">
        <f t="shared" si="1627"/>
        <v>0</v>
      </c>
      <c r="CS247" s="622">
        <f t="shared" si="1627"/>
        <v>0</v>
      </c>
      <c r="CT247" s="622">
        <f t="shared" si="1627"/>
        <v>0</v>
      </c>
      <c r="CU247" s="622">
        <f t="shared" si="1627"/>
        <v>0</v>
      </c>
      <c r="CV247" s="636">
        <f>+SUBTOTAL(9,CJ247:CU247)</f>
        <v>0</v>
      </c>
      <c r="CW247" s="611"/>
      <c r="CX247" s="607">
        <f t="shared" ref="CX247:DI247" si="1628">ROUND(CX111/CX$146,2)</f>
        <v>0</v>
      </c>
      <c r="CY247" s="622">
        <f t="shared" si="1628"/>
        <v>0</v>
      </c>
      <c r="CZ247" s="622">
        <f t="shared" si="1628"/>
        <v>0</v>
      </c>
      <c r="DA247" s="622">
        <f t="shared" si="1628"/>
        <v>0</v>
      </c>
      <c r="DB247" s="622">
        <f t="shared" si="1628"/>
        <v>0</v>
      </c>
      <c r="DC247" s="622">
        <f t="shared" si="1628"/>
        <v>0</v>
      </c>
      <c r="DD247" s="622">
        <f t="shared" si="1628"/>
        <v>0</v>
      </c>
      <c r="DE247" s="622">
        <f t="shared" si="1628"/>
        <v>0</v>
      </c>
      <c r="DF247" s="622">
        <f t="shared" si="1628"/>
        <v>0</v>
      </c>
      <c r="DG247" s="622">
        <f t="shared" si="1628"/>
        <v>0</v>
      </c>
      <c r="DH247" s="622">
        <f t="shared" si="1628"/>
        <v>0</v>
      </c>
      <c r="DI247" s="622">
        <f t="shared" si="1628"/>
        <v>0</v>
      </c>
      <c r="DJ247" s="636">
        <f>+SUBTOTAL(9,CX247:DI247)</f>
        <v>0</v>
      </c>
      <c r="DK247" s="637"/>
      <c r="DL247" s="607">
        <f t="shared" ref="DL247:DW247" si="1629">ROUND(DL111/DL$146,2)</f>
        <v>0</v>
      </c>
      <c r="DM247" s="622">
        <f t="shared" si="1629"/>
        <v>0</v>
      </c>
      <c r="DN247" s="622">
        <f t="shared" si="1629"/>
        <v>0</v>
      </c>
      <c r="DO247" s="622">
        <f t="shared" si="1629"/>
        <v>0</v>
      </c>
      <c r="DP247" s="622">
        <f t="shared" si="1629"/>
        <v>0</v>
      </c>
      <c r="DQ247" s="622">
        <f t="shared" si="1629"/>
        <v>0</v>
      </c>
      <c r="DR247" s="622">
        <f t="shared" si="1629"/>
        <v>0</v>
      </c>
      <c r="DS247" s="622">
        <f t="shared" si="1629"/>
        <v>0</v>
      </c>
      <c r="DT247" s="622">
        <f t="shared" si="1629"/>
        <v>0</v>
      </c>
      <c r="DU247" s="622">
        <f t="shared" si="1629"/>
        <v>0</v>
      </c>
      <c r="DV247" s="622">
        <f t="shared" si="1629"/>
        <v>0</v>
      </c>
      <c r="DW247" s="622">
        <f t="shared" si="1629"/>
        <v>0</v>
      </c>
      <c r="DX247" s="636">
        <f>+SUBTOTAL(9,DL247:DW247)</f>
        <v>0</v>
      </c>
      <c r="DY247" s="637"/>
      <c r="DZ247" s="607">
        <f t="shared" ref="DZ247:EK247" si="1630">ROUND(DZ111/DZ$146,2)</f>
        <v>0</v>
      </c>
      <c r="EA247" s="622">
        <f t="shared" si="1630"/>
        <v>0</v>
      </c>
      <c r="EB247" s="622">
        <f t="shared" si="1630"/>
        <v>0</v>
      </c>
      <c r="EC247" s="622">
        <f t="shared" si="1630"/>
        <v>0</v>
      </c>
      <c r="ED247" s="622">
        <f t="shared" si="1630"/>
        <v>0</v>
      </c>
      <c r="EE247" s="622">
        <f t="shared" si="1630"/>
        <v>0</v>
      </c>
      <c r="EF247" s="622">
        <f t="shared" si="1630"/>
        <v>0</v>
      </c>
      <c r="EG247" s="622">
        <f t="shared" si="1630"/>
        <v>0</v>
      </c>
      <c r="EH247" s="622">
        <f t="shared" si="1630"/>
        <v>0</v>
      </c>
      <c r="EI247" s="622">
        <f t="shared" si="1630"/>
        <v>0</v>
      </c>
      <c r="EJ247" s="622">
        <f t="shared" si="1630"/>
        <v>0</v>
      </c>
      <c r="EK247" s="622">
        <f t="shared" si="1630"/>
        <v>0</v>
      </c>
      <c r="EL247" s="636">
        <f>+SUBTOTAL(9,DZ247:EK247)</f>
        <v>0</v>
      </c>
      <c r="EM247" s="637"/>
      <c r="EN247" s="607">
        <f t="shared" ref="EN247:EY247" si="1631">ROUND(EN111/EN$146,2)</f>
        <v>0</v>
      </c>
      <c r="EO247" s="622">
        <f t="shared" si="1631"/>
        <v>0</v>
      </c>
      <c r="EP247" s="622">
        <f t="shared" si="1631"/>
        <v>0</v>
      </c>
      <c r="EQ247" s="622">
        <f t="shared" si="1631"/>
        <v>0</v>
      </c>
      <c r="ER247" s="622">
        <f t="shared" si="1631"/>
        <v>0</v>
      </c>
      <c r="ES247" s="622">
        <f t="shared" si="1631"/>
        <v>0</v>
      </c>
      <c r="ET247" s="622">
        <f t="shared" si="1631"/>
        <v>0</v>
      </c>
      <c r="EU247" s="622">
        <f t="shared" si="1631"/>
        <v>0</v>
      </c>
      <c r="EV247" s="622">
        <f t="shared" si="1631"/>
        <v>0</v>
      </c>
      <c r="EW247" s="622">
        <f t="shared" si="1631"/>
        <v>0</v>
      </c>
      <c r="EX247" s="622">
        <f t="shared" si="1631"/>
        <v>0</v>
      </c>
      <c r="EY247" s="622">
        <f t="shared" si="1631"/>
        <v>0</v>
      </c>
      <c r="EZ247" s="636">
        <f>+SUBTOTAL(9,EN247:EY247)</f>
        <v>0</v>
      </c>
      <c r="FA247" s="637"/>
      <c r="FB247" s="607">
        <f t="shared" ref="FB247:FM247" si="1632">ROUND(FB111/FB$146,2)</f>
        <v>0</v>
      </c>
      <c r="FC247" s="622">
        <f t="shared" si="1632"/>
        <v>0</v>
      </c>
      <c r="FD247" s="622">
        <f t="shared" si="1632"/>
        <v>0</v>
      </c>
      <c r="FE247" s="622">
        <f t="shared" si="1632"/>
        <v>0</v>
      </c>
      <c r="FF247" s="622">
        <f t="shared" si="1632"/>
        <v>0</v>
      </c>
      <c r="FG247" s="622">
        <f t="shared" si="1632"/>
        <v>0</v>
      </c>
      <c r="FH247" s="622">
        <f t="shared" si="1632"/>
        <v>0</v>
      </c>
      <c r="FI247" s="622">
        <f t="shared" si="1632"/>
        <v>0</v>
      </c>
      <c r="FJ247" s="622">
        <f t="shared" si="1632"/>
        <v>0</v>
      </c>
      <c r="FK247" s="622">
        <f t="shared" si="1632"/>
        <v>0</v>
      </c>
      <c r="FL247" s="622">
        <f t="shared" si="1632"/>
        <v>0</v>
      </c>
      <c r="FM247" s="622">
        <f t="shared" si="1632"/>
        <v>0</v>
      </c>
      <c r="FN247" s="636">
        <f>+SUBTOTAL(9,FB247:FM247)</f>
        <v>0</v>
      </c>
      <c r="FO247" s="637"/>
      <c r="FP247" s="607">
        <f t="shared" ref="FP247:GA247" si="1633">ROUND(FP111/FP$146,2)</f>
        <v>0</v>
      </c>
      <c r="FQ247" s="622">
        <f t="shared" si="1633"/>
        <v>0</v>
      </c>
      <c r="FR247" s="622">
        <f t="shared" si="1633"/>
        <v>0</v>
      </c>
      <c r="FS247" s="622">
        <f t="shared" si="1633"/>
        <v>0</v>
      </c>
      <c r="FT247" s="622">
        <f t="shared" si="1633"/>
        <v>0</v>
      </c>
      <c r="FU247" s="622">
        <f t="shared" si="1633"/>
        <v>0</v>
      </c>
      <c r="FV247" s="622">
        <f t="shared" si="1633"/>
        <v>0</v>
      </c>
      <c r="FW247" s="622">
        <f t="shared" si="1633"/>
        <v>0</v>
      </c>
      <c r="FX247" s="622">
        <f t="shared" si="1633"/>
        <v>0</v>
      </c>
      <c r="FY247" s="622">
        <f t="shared" si="1633"/>
        <v>0</v>
      </c>
      <c r="FZ247" s="622">
        <f t="shared" si="1633"/>
        <v>0</v>
      </c>
      <c r="GA247" s="622">
        <f t="shared" si="1633"/>
        <v>0</v>
      </c>
      <c r="GB247" s="636">
        <f>+SUBTOTAL(9,FP247:GA247)</f>
        <v>0</v>
      </c>
      <c r="GC247" s="637"/>
      <c r="GD247" s="607">
        <f t="shared" ref="GD247:GO247" si="1634">ROUND(GD111/GD$146,2)</f>
        <v>0</v>
      </c>
      <c r="GE247" s="622">
        <f t="shared" si="1634"/>
        <v>0</v>
      </c>
      <c r="GF247" s="622">
        <f t="shared" si="1634"/>
        <v>0</v>
      </c>
      <c r="GG247" s="622">
        <f t="shared" si="1634"/>
        <v>0</v>
      </c>
      <c r="GH247" s="622">
        <f t="shared" si="1634"/>
        <v>0</v>
      </c>
      <c r="GI247" s="622">
        <f t="shared" si="1634"/>
        <v>0</v>
      </c>
      <c r="GJ247" s="622">
        <f t="shared" si="1634"/>
        <v>0</v>
      </c>
      <c r="GK247" s="622">
        <f t="shared" si="1634"/>
        <v>0</v>
      </c>
      <c r="GL247" s="622">
        <f t="shared" si="1634"/>
        <v>0</v>
      </c>
      <c r="GM247" s="622">
        <f t="shared" si="1634"/>
        <v>0</v>
      </c>
      <c r="GN247" s="622">
        <f t="shared" si="1634"/>
        <v>0</v>
      </c>
      <c r="GO247" s="622">
        <f t="shared" si="1634"/>
        <v>0</v>
      </c>
      <c r="GP247" s="636">
        <f>+SUBTOTAL(9,GD247:GO247)</f>
        <v>0</v>
      </c>
      <c r="GQ247" s="637"/>
      <c r="GR247" s="607">
        <f t="shared" ref="GR247:HC247" si="1635">ROUND(GR111/GR$146,2)</f>
        <v>0</v>
      </c>
      <c r="GS247" s="622">
        <f t="shared" si="1635"/>
        <v>0</v>
      </c>
      <c r="GT247" s="622">
        <f t="shared" si="1635"/>
        <v>0</v>
      </c>
      <c r="GU247" s="622">
        <f t="shared" si="1635"/>
        <v>0</v>
      </c>
      <c r="GV247" s="622">
        <f t="shared" si="1635"/>
        <v>0</v>
      </c>
      <c r="GW247" s="622">
        <f t="shared" si="1635"/>
        <v>0</v>
      </c>
      <c r="GX247" s="622">
        <f t="shared" si="1635"/>
        <v>0</v>
      </c>
      <c r="GY247" s="622">
        <f t="shared" si="1635"/>
        <v>0</v>
      </c>
      <c r="GZ247" s="622">
        <f t="shared" si="1635"/>
        <v>0</v>
      </c>
      <c r="HA247" s="622">
        <f t="shared" si="1635"/>
        <v>0</v>
      </c>
      <c r="HB247" s="622">
        <f t="shared" si="1635"/>
        <v>0</v>
      </c>
      <c r="HC247" s="622">
        <f t="shared" si="1635"/>
        <v>0</v>
      </c>
      <c r="HD247" s="636">
        <f>+SUBTOTAL(9,GR247:HC247)</f>
        <v>0</v>
      </c>
      <c r="HE247" s="637"/>
      <c r="HF247" s="607">
        <f t="shared" ref="HF247:HQ247" si="1636">ROUND(HF111/HF$146,2)</f>
        <v>0</v>
      </c>
      <c r="HG247" s="622">
        <f t="shared" si="1636"/>
        <v>0</v>
      </c>
      <c r="HH247" s="622">
        <f t="shared" si="1636"/>
        <v>0</v>
      </c>
      <c r="HI247" s="622">
        <f t="shared" si="1636"/>
        <v>0</v>
      </c>
      <c r="HJ247" s="622">
        <f t="shared" si="1636"/>
        <v>0</v>
      </c>
      <c r="HK247" s="622">
        <f t="shared" si="1636"/>
        <v>0</v>
      </c>
      <c r="HL247" s="622">
        <f t="shared" si="1636"/>
        <v>0</v>
      </c>
      <c r="HM247" s="622">
        <f t="shared" si="1636"/>
        <v>0</v>
      </c>
      <c r="HN247" s="622">
        <f t="shared" si="1636"/>
        <v>0</v>
      </c>
      <c r="HO247" s="622">
        <f t="shared" si="1636"/>
        <v>0</v>
      </c>
      <c r="HP247" s="622">
        <f t="shared" si="1636"/>
        <v>0</v>
      </c>
      <c r="HQ247" s="622">
        <f t="shared" si="1636"/>
        <v>0</v>
      </c>
      <c r="HR247" s="636">
        <f>+SUBTOTAL(9,HF247:HQ247)</f>
        <v>0</v>
      </c>
      <c r="HS247" s="637"/>
      <c r="HT247" s="607">
        <f t="shared" ref="HT247:IE247" si="1637">ROUND(HT111/HT$146,2)</f>
        <v>0</v>
      </c>
      <c r="HU247" s="622">
        <f t="shared" si="1637"/>
        <v>0</v>
      </c>
      <c r="HV247" s="622">
        <f t="shared" si="1637"/>
        <v>0</v>
      </c>
      <c r="HW247" s="622">
        <f t="shared" si="1637"/>
        <v>0</v>
      </c>
      <c r="HX247" s="622">
        <f t="shared" si="1637"/>
        <v>0</v>
      </c>
      <c r="HY247" s="622">
        <f t="shared" si="1637"/>
        <v>0</v>
      </c>
      <c r="HZ247" s="622">
        <f t="shared" si="1637"/>
        <v>0</v>
      </c>
      <c r="IA247" s="622">
        <f t="shared" si="1637"/>
        <v>0</v>
      </c>
      <c r="IB247" s="622">
        <f t="shared" si="1637"/>
        <v>0</v>
      </c>
      <c r="IC247" s="622">
        <f t="shared" si="1637"/>
        <v>0</v>
      </c>
      <c r="ID247" s="622">
        <f t="shared" si="1637"/>
        <v>0</v>
      </c>
      <c r="IE247" s="622">
        <f t="shared" si="1637"/>
        <v>0</v>
      </c>
      <c r="IF247" s="636">
        <f>+SUBTOTAL(9,HT247:IE247)</f>
        <v>0</v>
      </c>
      <c r="IG247" s="637"/>
      <c r="IH247" s="607">
        <f t="shared" ref="IH247:IS247" si="1638">ROUND(IH111/IH$146,2)</f>
        <v>0</v>
      </c>
      <c r="II247" s="622">
        <f t="shared" si="1638"/>
        <v>0</v>
      </c>
      <c r="IJ247" s="622">
        <f t="shared" si="1638"/>
        <v>0</v>
      </c>
      <c r="IK247" s="622">
        <f t="shared" si="1638"/>
        <v>0</v>
      </c>
      <c r="IL247" s="622">
        <f t="shared" si="1638"/>
        <v>0</v>
      </c>
      <c r="IM247" s="622">
        <f t="shared" si="1638"/>
        <v>0</v>
      </c>
      <c r="IN247" s="622">
        <f t="shared" si="1638"/>
        <v>0</v>
      </c>
      <c r="IO247" s="622">
        <f t="shared" si="1638"/>
        <v>0</v>
      </c>
      <c r="IP247" s="622">
        <f t="shared" si="1638"/>
        <v>0</v>
      </c>
      <c r="IQ247" s="622">
        <f t="shared" si="1638"/>
        <v>0</v>
      </c>
      <c r="IR247" s="622">
        <f t="shared" si="1638"/>
        <v>0</v>
      </c>
      <c r="IS247" s="622">
        <f t="shared" si="1638"/>
        <v>0</v>
      </c>
      <c r="IT247" s="636">
        <f>+SUBTOTAL(9,IH247:IS247)</f>
        <v>0</v>
      </c>
      <c r="IU247" s="637"/>
      <c r="IV247" s="607">
        <f t="shared" ref="IV247:JG247" si="1639">ROUND(IV111/IV$146,2)</f>
        <v>0</v>
      </c>
      <c r="IW247" s="622">
        <f t="shared" si="1639"/>
        <v>0</v>
      </c>
      <c r="IX247" s="622">
        <f t="shared" si="1639"/>
        <v>0</v>
      </c>
      <c r="IY247" s="622">
        <f t="shared" si="1639"/>
        <v>0</v>
      </c>
      <c r="IZ247" s="622">
        <f t="shared" si="1639"/>
        <v>0</v>
      </c>
      <c r="JA247" s="622">
        <f t="shared" si="1639"/>
        <v>0</v>
      </c>
      <c r="JB247" s="622">
        <f t="shared" si="1639"/>
        <v>0</v>
      </c>
      <c r="JC247" s="622">
        <f t="shared" si="1639"/>
        <v>0</v>
      </c>
      <c r="JD247" s="622">
        <f t="shared" si="1639"/>
        <v>0</v>
      </c>
      <c r="JE247" s="622">
        <f t="shared" si="1639"/>
        <v>0</v>
      </c>
      <c r="JF247" s="622">
        <f t="shared" si="1639"/>
        <v>0</v>
      </c>
      <c r="JG247" s="622">
        <f t="shared" si="1639"/>
        <v>0</v>
      </c>
      <c r="JH247" s="636">
        <f>+SUBTOTAL(9,IV247:JG247)</f>
        <v>0</v>
      </c>
      <c r="JI247" s="637"/>
      <c r="JJ247" s="607">
        <f t="shared" ref="JJ247:JU247" si="1640">ROUND(JJ111/JJ$146,2)</f>
        <v>0</v>
      </c>
      <c r="JK247" s="622">
        <f t="shared" si="1640"/>
        <v>0</v>
      </c>
      <c r="JL247" s="622">
        <f t="shared" si="1640"/>
        <v>0</v>
      </c>
      <c r="JM247" s="622">
        <f t="shared" si="1640"/>
        <v>0</v>
      </c>
      <c r="JN247" s="622">
        <f t="shared" si="1640"/>
        <v>0</v>
      </c>
      <c r="JO247" s="622">
        <f t="shared" si="1640"/>
        <v>0</v>
      </c>
      <c r="JP247" s="622">
        <f t="shared" si="1640"/>
        <v>0</v>
      </c>
      <c r="JQ247" s="622">
        <f t="shared" si="1640"/>
        <v>0</v>
      </c>
      <c r="JR247" s="622">
        <f t="shared" si="1640"/>
        <v>0</v>
      </c>
      <c r="JS247" s="622">
        <f t="shared" si="1640"/>
        <v>0</v>
      </c>
      <c r="JT247" s="622">
        <f t="shared" si="1640"/>
        <v>0</v>
      </c>
      <c r="JU247" s="622">
        <f t="shared" si="1640"/>
        <v>0</v>
      </c>
      <c r="JV247" s="636">
        <f>+SUBTOTAL(9,JJ247:JU247)</f>
        <v>0</v>
      </c>
      <c r="JW247" s="637"/>
      <c r="JX247" s="607">
        <f t="shared" ref="JX247:KI247" si="1641">ROUND(JX111/JX$146,2)</f>
        <v>0</v>
      </c>
      <c r="JY247" s="622">
        <f t="shared" si="1641"/>
        <v>0</v>
      </c>
      <c r="JZ247" s="622">
        <f t="shared" si="1641"/>
        <v>0</v>
      </c>
      <c r="KA247" s="622">
        <f t="shared" si="1641"/>
        <v>0</v>
      </c>
      <c r="KB247" s="622">
        <f t="shared" si="1641"/>
        <v>0</v>
      </c>
      <c r="KC247" s="622">
        <f t="shared" si="1641"/>
        <v>0</v>
      </c>
      <c r="KD247" s="622">
        <f t="shared" si="1641"/>
        <v>0</v>
      </c>
      <c r="KE247" s="622">
        <f t="shared" si="1641"/>
        <v>0</v>
      </c>
      <c r="KF247" s="622">
        <f t="shared" si="1641"/>
        <v>0</v>
      </c>
      <c r="KG247" s="622">
        <f t="shared" si="1641"/>
        <v>0</v>
      </c>
      <c r="KH247" s="622">
        <f t="shared" si="1641"/>
        <v>0</v>
      </c>
      <c r="KI247" s="622">
        <f t="shared" si="1641"/>
        <v>0</v>
      </c>
      <c r="KJ247" s="636">
        <f>+SUBTOTAL(9,JX247:KI247)</f>
        <v>0</v>
      </c>
      <c r="KK247" s="637"/>
      <c r="KL247" s="607">
        <f t="shared" ref="KL247:KW247" si="1642">ROUND(KL111/KL$146,2)</f>
        <v>0</v>
      </c>
      <c r="KM247" s="622">
        <f t="shared" si="1642"/>
        <v>0</v>
      </c>
      <c r="KN247" s="622">
        <f t="shared" si="1642"/>
        <v>0</v>
      </c>
      <c r="KO247" s="622">
        <f t="shared" si="1642"/>
        <v>0</v>
      </c>
      <c r="KP247" s="622">
        <f t="shared" si="1642"/>
        <v>0</v>
      </c>
      <c r="KQ247" s="622">
        <f t="shared" si="1642"/>
        <v>0</v>
      </c>
      <c r="KR247" s="622">
        <f t="shared" si="1642"/>
        <v>0</v>
      </c>
      <c r="KS247" s="622">
        <f t="shared" si="1642"/>
        <v>0</v>
      </c>
      <c r="KT247" s="622">
        <f t="shared" si="1642"/>
        <v>0</v>
      </c>
      <c r="KU247" s="622">
        <f t="shared" si="1642"/>
        <v>0</v>
      </c>
      <c r="KV247" s="622">
        <f t="shared" si="1642"/>
        <v>0</v>
      </c>
      <c r="KW247" s="622">
        <f t="shared" si="1642"/>
        <v>0</v>
      </c>
      <c r="KX247" s="636">
        <f>+SUBTOTAL(9,KL247:KW247)</f>
        <v>0</v>
      </c>
      <c r="KY247" s="637"/>
      <c r="KZ247" s="607">
        <f t="shared" ref="KZ247:LK247" si="1643">ROUND(KZ111/KZ$146,2)</f>
        <v>0</v>
      </c>
      <c r="LA247" s="622">
        <f t="shared" si="1643"/>
        <v>0</v>
      </c>
      <c r="LB247" s="622">
        <f t="shared" si="1643"/>
        <v>0</v>
      </c>
      <c r="LC247" s="622">
        <f t="shared" si="1643"/>
        <v>0</v>
      </c>
      <c r="LD247" s="622">
        <f t="shared" si="1643"/>
        <v>0</v>
      </c>
      <c r="LE247" s="622">
        <f t="shared" si="1643"/>
        <v>0</v>
      </c>
      <c r="LF247" s="622">
        <f t="shared" si="1643"/>
        <v>0</v>
      </c>
      <c r="LG247" s="622">
        <f t="shared" si="1643"/>
        <v>0</v>
      </c>
      <c r="LH247" s="622">
        <f t="shared" si="1643"/>
        <v>0</v>
      </c>
      <c r="LI247" s="622">
        <f t="shared" si="1643"/>
        <v>0</v>
      </c>
      <c r="LJ247" s="622">
        <f t="shared" si="1643"/>
        <v>0</v>
      </c>
      <c r="LK247" s="622">
        <f t="shared" si="1643"/>
        <v>0</v>
      </c>
      <c r="LL247" s="636">
        <f>+SUBTOTAL(9,KZ247:LK247)</f>
        <v>0</v>
      </c>
      <c r="LM247" s="637"/>
      <c r="LN247" s="607">
        <f t="shared" ref="LN247:LY247" si="1644">ROUND(LN111/LN$146,2)</f>
        <v>0</v>
      </c>
      <c r="LO247" s="622">
        <f t="shared" si="1644"/>
        <v>0</v>
      </c>
      <c r="LP247" s="622">
        <f t="shared" si="1644"/>
        <v>0</v>
      </c>
      <c r="LQ247" s="622">
        <f t="shared" si="1644"/>
        <v>0</v>
      </c>
      <c r="LR247" s="622">
        <f t="shared" si="1644"/>
        <v>0</v>
      </c>
      <c r="LS247" s="622">
        <f t="shared" si="1644"/>
        <v>0</v>
      </c>
      <c r="LT247" s="622">
        <f t="shared" si="1644"/>
        <v>0</v>
      </c>
      <c r="LU247" s="622">
        <f t="shared" si="1644"/>
        <v>0</v>
      </c>
      <c r="LV247" s="622">
        <f t="shared" si="1644"/>
        <v>0</v>
      </c>
      <c r="LW247" s="622">
        <f t="shared" si="1644"/>
        <v>0</v>
      </c>
      <c r="LX247" s="622">
        <f t="shared" si="1644"/>
        <v>0</v>
      </c>
      <c r="LY247" s="622">
        <f t="shared" si="1644"/>
        <v>0</v>
      </c>
      <c r="LZ247" s="636">
        <f>+SUBTOTAL(9,LN247:LY247)</f>
        <v>0</v>
      </c>
      <c r="MA247" s="637"/>
      <c r="MB247" s="607">
        <f t="shared" ref="MB247:MM247" si="1645">ROUND(MB111/MB$146,2)</f>
        <v>0</v>
      </c>
      <c r="MC247" s="622">
        <f t="shared" si="1645"/>
        <v>0</v>
      </c>
      <c r="MD247" s="622">
        <f t="shared" si="1645"/>
        <v>0</v>
      </c>
      <c r="ME247" s="622">
        <f t="shared" si="1645"/>
        <v>0</v>
      </c>
      <c r="MF247" s="622">
        <f t="shared" si="1645"/>
        <v>0</v>
      </c>
      <c r="MG247" s="622">
        <f t="shared" si="1645"/>
        <v>0</v>
      </c>
      <c r="MH247" s="622">
        <f t="shared" si="1645"/>
        <v>0</v>
      </c>
      <c r="MI247" s="622">
        <f t="shared" si="1645"/>
        <v>0</v>
      </c>
      <c r="MJ247" s="622">
        <f t="shared" si="1645"/>
        <v>0</v>
      </c>
      <c r="MK247" s="622">
        <f t="shared" si="1645"/>
        <v>0</v>
      </c>
      <c r="ML247" s="622">
        <f t="shared" si="1645"/>
        <v>0</v>
      </c>
      <c r="MM247" s="622">
        <f t="shared" si="1645"/>
        <v>0</v>
      </c>
      <c r="MN247" s="636">
        <f>+SUBTOTAL(9,MB247:MM247)</f>
        <v>0</v>
      </c>
      <c r="MO247" s="637"/>
      <c r="MP247" s="607">
        <f t="shared" ref="MP247:NA247" si="1646">ROUND(MP111/MP$146,2)</f>
        <v>0</v>
      </c>
      <c r="MQ247" s="622">
        <f t="shared" si="1646"/>
        <v>0</v>
      </c>
      <c r="MR247" s="622">
        <f t="shared" si="1646"/>
        <v>0</v>
      </c>
      <c r="MS247" s="622">
        <f t="shared" si="1646"/>
        <v>0</v>
      </c>
      <c r="MT247" s="622">
        <f t="shared" si="1646"/>
        <v>0</v>
      </c>
      <c r="MU247" s="622">
        <f t="shared" si="1646"/>
        <v>0</v>
      </c>
      <c r="MV247" s="622">
        <f t="shared" si="1646"/>
        <v>0</v>
      </c>
      <c r="MW247" s="622">
        <f t="shared" si="1646"/>
        <v>0</v>
      </c>
      <c r="MX247" s="622">
        <f t="shared" si="1646"/>
        <v>0</v>
      </c>
      <c r="MY247" s="622">
        <f t="shared" si="1646"/>
        <v>0</v>
      </c>
      <c r="MZ247" s="622">
        <f t="shared" si="1646"/>
        <v>0</v>
      </c>
      <c r="NA247" s="622">
        <f t="shared" si="1646"/>
        <v>0</v>
      </c>
      <c r="NB247" s="636">
        <f>+SUBTOTAL(9,MP247:NA247)</f>
        <v>0</v>
      </c>
      <c r="NC247" s="637"/>
      <c r="ND247" s="607">
        <f t="shared" ref="ND247:NO247" si="1647">ROUND(ND111/ND$146,2)</f>
        <v>0</v>
      </c>
      <c r="NE247" s="622">
        <f t="shared" si="1647"/>
        <v>0</v>
      </c>
      <c r="NF247" s="622">
        <f t="shared" si="1647"/>
        <v>0</v>
      </c>
      <c r="NG247" s="622">
        <f t="shared" si="1647"/>
        <v>0</v>
      </c>
      <c r="NH247" s="622">
        <f t="shared" si="1647"/>
        <v>0</v>
      </c>
      <c r="NI247" s="622">
        <f t="shared" si="1647"/>
        <v>0</v>
      </c>
      <c r="NJ247" s="622">
        <f t="shared" si="1647"/>
        <v>0</v>
      </c>
      <c r="NK247" s="622">
        <f t="shared" si="1647"/>
        <v>0</v>
      </c>
      <c r="NL247" s="622">
        <f t="shared" si="1647"/>
        <v>0</v>
      </c>
      <c r="NM247" s="622">
        <f t="shared" si="1647"/>
        <v>0</v>
      </c>
      <c r="NN247" s="622">
        <f t="shared" si="1647"/>
        <v>0</v>
      </c>
      <c r="NO247" s="622">
        <f t="shared" si="1647"/>
        <v>0</v>
      </c>
      <c r="NP247" s="636">
        <f>+SUBTOTAL(9,ND247:NO247)</f>
        <v>0</v>
      </c>
      <c r="NQ247" s="637"/>
      <c r="NR247" s="607">
        <f t="shared" ref="NR247:OC247" si="1648">ROUND(NR111/NR$146,2)</f>
        <v>0</v>
      </c>
      <c r="NS247" s="622">
        <f t="shared" si="1648"/>
        <v>0</v>
      </c>
      <c r="NT247" s="622">
        <f t="shared" si="1648"/>
        <v>0</v>
      </c>
      <c r="NU247" s="622">
        <f t="shared" si="1648"/>
        <v>0</v>
      </c>
      <c r="NV247" s="622">
        <f t="shared" si="1648"/>
        <v>0</v>
      </c>
      <c r="NW247" s="622">
        <f t="shared" si="1648"/>
        <v>0</v>
      </c>
      <c r="NX247" s="622">
        <f t="shared" si="1648"/>
        <v>0</v>
      </c>
      <c r="NY247" s="622">
        <f t="shared" si="1648"/>
        <v>0</v>
      </c>
      <c r="NZ247" s="622">
        <f t="shared" si="1648"/>
        <v>0</v>
      </c>
      <c r="OA247" s="622">
        <f t="shared" si="1648"/>
        <v>0</v>
      </c>
      <c r="OB247" s="622">
        <f t="shared" si="1648"/>
        <v>0</v>
      </c>
      <c r="OC247" s="622">
        <f t="shared" si="1648"/>
        <v>0</v>
      </c>
      <c r="OD247" s="636">
        <f>+SUBTOTAL(9,NR247:OC247)</f>
        <v>0</v>
      </c>
      <c r="OE247" s="637"/>
      <c r="OF247" s="607">
        <f t="shared" ref="OF247:OQ247" si="1649">ROUND(OF111/OF$146,2)</f>
        <v>0</v>
      </c>
      <c r="OG247" s="622">
        <f t="shared" si="1649"/>
        <v>0</v>
      </c>
      <c r="OH247" s="622">
        <f t="shared" si="1649"/>
        <v>0</v>
      </c>
      <c r="OI247" s="622">
        <f t="shared" si="1649"/>
        <v>0</v>
      </c>
      <c r="OJ247" s="622">
        <f t="shared" si="1649"/>
        <v>0</v>
      </c>
      <c r="OK247" s="622">
        <f t="shared" si="1649"/>
        <v>0</v>
      </c>
      <c r="OL247" s="622">
        <f t="shared" si="1649"/>
        <v>0</v>
      </c>
      <c r="OM247" s="622">
        <f t="shared" si="1649"/>
        <v>0</v>
      </c>
      <c r="ON247" s="622">
        <f t="shared" si="1649"/>
        <v>0</v>
      </c>
      <c r="OO247" s="622">
        <f t="shared" si="1649"/>
        <v>0</v>
      </c>
      <c r="OP247" s="622">
        <f t="shared" si="1649"/>
        <v>0</v>
      </c>
      <c r="OQ247" s="622">
        <f t="shared" si="1649"/>
        <v>0</v>
      </c>
      <c r="OR247" s="636">
        <f>+SUBTOTAL(9,OF247:OQ247)</f>
        <v>0</v>
      </c>
      <c r="OS247" s="637"/>
      <c r="OT247" s="607">
        <f t="shared" ref="OT247:PE247" si="1650">ROUND(OT111/OT$146,2)</f>
        <v>0</v>
      </c>
      <c r="OU247" s="622">
        <f t="shared" si="1650"/>
        <v>0</v>
      </c>
      <c r="OV247" s="622">
        <f t="shared" si="1650"/>
        <v>0</v>
      </c>
      <c r="OW247" s="622">
        <f t="shared" si="1650"/>
        <v>0</v>
      </c>
      <c r="OX247" s="622">
        <f t="shared" si="1650"/>
        <v>0</v>
      </c>
      <c r="OY247" s="622">
        <f t="shared" si="1650"/>
        <v>0</v>
      </c>
      <c r="OZ247" s="622">
        <f t="shared" si="1650"/>
        <v>0</v>
      </c>
      <c r="PA247" s="622">
        <f t="shared" si="1650"/>
        <v>0</v>
      </c>
      <c r="PB247" s="622">
        <f t="shared" si="1650"/>
        <v>0</v>
      </c>
      <c r="PC247" s="622">
        <f t="shared" si="1650"/>
        <v>0</v>
      </c>
      <c r="PD247" s="622">
        <f t="shared" si="1650"/>
        <v>0</v>
      </c>
      <c r="PE247" s="622">
        <f t="shared" si="1650"/>
        <v>0</v>
      </c>
      <c r="PF247" s="636">
        <f>+SUBTOTAL(9,OT247:PE247)</f>
        <v>0</v>
      </c>
      <c r="PG247" s="637"/>
      <c r="PH247" s="607">
        <f t="shared" ref="PH247:PS247" si="1651">ROUND(PH111/PH$146,2)</f>
        <v>0</v>
      </c>
      <c r="PI247" s="622">
        <f t="shared" si="1651"/>
        <v>0</v>
      </c>
      <c r="PJ247" s="622">
        <f t="shared" si="1651"/>
        <v>0</v>
      </c>
      <c r="PK247" s="622">
        <f t="shared" si="1651"/>
        <v>0</v>
      </c>
      <c r="PL247" s="622">
        <f t="shared" si="1651"/>
        <v>0</v>
      </c>
      <c r="PM247" s="622">
        <f t="shared" si="1651"/>
        <v>0</v>
      </c>
      <c r="PN247" s="622">
        <f t="shared" si="1651"/>
        <v>0</v>
      </c>
      <c r="PO247" s="622">
        <f t="shared" si="1651"/>
        <v>0</v>
      </c>
      <c r="PP247" s="622">
        <f t="shared" si="1651"/>
        <v>0</v>
      </c>
      <c r="PQ247" s="622">
        <f t="shared" si="1651"/>
        <v>0</v>
      </c>
      <c r="PR247" s="622">
        <f t="shared" si="1651"/>
        <v>0</v>
      </c>
      <c r="PS247" s="622">
        <f t="shared" si="1651"/>
        <v>0</v>
      </c>
      <c r="PT247" s="636">
        <f>+SUBTOTAL(9,PH247:PS247)</f>
        <v>0</v>
      </c>
      <c r="PU247" s="637"/>
      <c r="PV247" s="607">
        <f t="shared" ref="PV247:QG247" si="1652">ROUND(PV111/PV$146,2)</f>
        <v>0</v>
      </c>
      <c r="PW247" s="622">
        <f t="shared" si="1652"/>
        <v>0</v>
      </c>
      <c r="PX247" s="622">
        <f t="shared" si="1652"/>
        <v>0</v>
      </c>
      <c r="PY247" s="622">
        <f t="shared" si="1652"/>
        <v>0</v>
      </c>
      <c r="PZ247" s="622">
        <f t="shared" si="1652"/>
        <v>0</v>
      </c>
      <c r="QA247" s="622">
        <f t="shared" si="1652"/>
        <v>0</v>
      </c>
      <c r="QB247" s="622">
        <f t="shared" si="1652"/>
        <v>0</v>
      </c>
      <c r="QC247" s="622">
        <f t="shared" si="1652"/>
        <v>0</v>
      </c>
      <c r="QD247" s="622">
        <f t="shared" si="1652"/>
        <v>0</v>
      </c>
      <c r="QE247" s="622">
        <f t="shared" si="1652"/>
        <v>0</v>
      </c>
      <c r="QF247" s="622">
        <f t="shared" si="1652"/>
        <v>0</v>
      </c>
      <c r="QG247" s="622">
        <f t="shared" si="1652"/>
        <v>0</v>
      </c>
      <c r="QH247" s="636">
        <f>+SUBTOTAL(9,PV247:QG247)</f>
        <v>0</v>
      </c>
      <c r="QI247" s="637"/>
      <c r="QJ247" s="607">
        <f t="shared" ref="QJ247:QU247" si="1653">ROUND(QJ111/QJ$146,2)</f>
        <v>0</v>
      </c>
      <c r="QK247" s="622">
        <f t="shared" si="1653"/>
        <v>0</v>
      </c>
      <c r="QL247" s="622">
        <f t="shared" si="1653"/>
        <v>0</v>
      </c>
      <c r="QM247" s="622">
        <f t="shared" si="1653"/>
        <v>0</v>
      </c>
      <c r="QN247" s="622">
        <f t="shared" si="1653"/>
        <v>0</v>
      </c>
      <c r="QO247" s="622">
        <f t="shared" si="1653"/>
        <v>0</v>
      </c>
      <c r="QP247" s="622">
        <f t="shared" si="1653"/>
        <v>0</v>
      </c>
      <c r="QQ247" s="622">
        <f t="shared" si="1653"/>
        <v>0</v>
      </c>
      <c r="QR247" s="622">
        <f t="shared" si="1653"/>
        <v>0</v>
      </c>
      <c r="QS247" s="622">
        <f t="shared" si="1653"/>
        <v>0</v>
      </c>
      <c r="QT247" s="622">
        <f t="shared" si="1653"/>
        <v>0</v>
      </c>
      <c r="QU247" s="622">
        <f t="shared" si="1653"/>
        <v>0</v>
      </c>
      <c r="QV247" s="636">
        <f>+SUBTOTAL(9,QJ247:QU247)</f>
        <v>0</v>
      </c>
      <c r="QW247" s="637"/>
      <c r="QX247" s="610">
        <f t="shared" ref="QX247" si="1654">SUMIF($D$13:$PS$13,QX$10,$D247:$PS247)</f>
        <v>4046.78</v>
      </c>
      <c r="QY247" s="610">
        <f t="shared" ref="QY247:RI247" si="1655">SUMIF($D$13:$QU$13,QY$10,$D247:$QU247)</f>
        <v>1047.22</v>
      </c>
      <c r="QZ247" s="610">
        <f t="shared" si="1655"/>
        <v>0</v>
      </c>
      <c r="RA247" s="610">
        <f t="shared" si="1655"/>
        <v>0</v>
      </c>
      <c r="RB247" s="610">
        <f t="shared" si="1655"/>
        <v>0</v>
      </c>
      <c r="RC247" s="610">
        <f t="shared" si="1655"/>
        <v>0</v>
      </c>
      <c r="RD247" s="610">
        <f t="shared" si="1655"/>
        <v>0</v>
      </c>
      <c r="RE247" s="610">
        <f t="shared" si="1655"/>
        <v>0</v>
      </c>
      <c r="RF247" s="610">
        <f t="shared" si="1655"/>
        <v>0</v>
      </c>
      <c r="RG247" s="610">
        <f t="shared" si="1655"/>
        <v>0</v>
      </c>
      <c r="RH247" s="610">
        <f t="shared" si="1655"/>
        <v>0</v>
      </c>
      <c r="RI247" s="610">
        <f t="shared" si="1655"/>
        <v>0</v>
      </c>
      <c r="RJ247" s="610">
        <f t="shared" ref="RJ247" si="1656">SUM(QX247:RI247)</f>
        <v>5094</v>
      </c>
    </row>
    <row r="248" spans="1:478" x14ac:dyDescent="0.25">
      <c r="A248" s="589"/>
      <c r="B248" s="260"/>
      <c r="D248" s="613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09"/>
      <c r="P248" s="610"/>
      <c r="Q248" s="611"/>
      <c r="R248" s="613"/>
      <c r="S248" s="609"/>
      <c r="T248" s="609"/>
      <c r="U248" s="609"/>
      <c r="V248" s="609"/>
      <c r="W248" s="609"/>
      <c r="X248" s="609"/>
      <c r="Y248" s="609"/>
      <c r="Z248" s="609"/>
      <c r="AA248" s="609"/>
      <c r="AB248" s="609"/>
      <c r="AC248" s="609"/>
      <c r="AD248" s="610"/>
      <c r="AE248" s="611"/>
      <c r="AF248" s="613"/>
      <c r="AG248" s="609"/>
      <c r="AH248" s="609"/>
      <c r="AI248" s="609"/>
      <c r="AJ248" s="609"/>
      <c r="AK248" s="609"/>
      <c r="AL248" s="609"/>
      <c r="AM248" s="609"/>
      <c r="AN248" s="609"/>
      <c r="AO248" s="609"/>
      <c r="AP248" s="609"/>
      <c r="AQ248" s="609"/>
      <c r="AR248" s="610"/>
      <c r="AS248" s="611"/>
      <c r="AT248" s="613"/>
      <c r="AU248" s="609"/>
      <c r="AV248" s="609"/>
      <c r="AW248" s="609"/>
      <c r="AX248" s="609"/>
      <c r="AY248" s="609"/>
      <c r="AZ248" s="609"/>
      <c r="BA248" s="609"/>
      <c r="BB248" s="609"/>
      <c r="BC248" s="609"/>
      <c r="BD248" s="609"/>
      <c r="BE248" s="609"/>
      <c r="BF248" s="610"/>
      <c r="BG248" s="611"/>
      <c r="BH248" s="613"/>
      <c r="BI248" s="609"/>
      <c r="BJ248" s="609"/>
      <c r="BK248" s="609"/>
      <c r="BL248" s="609"/>
      <c r="BM248" s="609"/>
      <c r="BN248" s="609"/>
      <c r="BO248" s="609"/>
      <c r="BP248" s="609"/>
      <c r="BQ248" s="609"/>
      <c r="BR248" s="609"/>
      <c r="BS248" s="609"/>
      <c r="BT248" s="610"/>
      <c r="BU248" s="621"/>
      <c r="BV248" s="613"/>
      <c r="BW248" s="609"/>
      <c r="BX248" s="609"/>
      <c r="BY248" s="609"/>
      <c r="BZ248" s="609"/>
      <c r="CA248" s="609"/>
      <c r="CB248" s="609"/>
      <c r="CC248" s="609"/>
      <c r="CD248" s="609"/>
      <c r="CE248" s="609"/>
      <c r="CF248" s="609"/>
      <c r="CG248" s="609"/>
      <c r="CH248" s="610"/>
      <c r="CI248" s="611"/>
      <c r="CJ248" s="613"/>
      <c r="CK248" s="609"/>
      <c r="CL248" s="609"/>
      <c r="CM248" s="609"/>
      <c r="CN248" s="609"/>
      <c r="CO248" s="609"/>
      <c r="CP248" s="609"/>
      <c r="CQ248" s="609"/>
      <c r="CR248" s="609"/>
      <c r="CS248" s="609"/>
      <c r="CT248" s="609"/>
      <c r="CU248" s="609"/>
      <c r="CV248" s="610"/>
      <c r="CW248" s="611"/>
      <c r="CX248" s="613"/>
      <c r="CY248" s="609"/>
      <c r="CZ248" s="609"/>
      <c r="DA248" s="609"/>
      <c r="DB248" s="609"/>
      <c r="DC248" s="609"/>
      <c r="DD248" s="609"/>
      <c r="DE248" s="609"/>
      <c r="DF248" s="609"/>
      <c r="DG248" s="609"/>
      <c r="DH248" s="609"/>
      <c r="DI248" s="609"/>
      <c r="DJ248" s="610"/>
      <c r="DK248" s="611"/>
      <c r="DL248" s="613"/>
      <c r="DM248" s="609"/>
      <c r="DN248" s="609"/>
      <c r="DO248" s="609"/>
      <c r="DP248" s="609"/>
      <c r="DQ248" s="609"/>
      <c r="DR248" s="609"/>
      <c r="DS248" s="609"/>
      <c r="DT248" s="609"/>
      <c r="DU248" s="609"/>
      <c r="DV248" s="609"/>
      <c r="DW248" s="609"/>
      <c r="DX248" s="610"/>
      <c r="DY248" s="611"/>
      <c r="DZ248" s="613"/>
      <c r="EA248" s="609"/>
      <c r="EB248" s="609"/>
      <c r="EC248" s="609"/>
      <c r="ED248" s="609"/>
      <c r="EE248" s="609"/>
      <c r="EF248" s="609"/>
      <c r="EG248" s="609"/>
      <c r="EH248" s="609"/>
      <c r="EI248" s="609"/>
      <c r="EJ248" s="609"/>
      <c r="EK248" s="609"/>
      <c r="EL248" s="610"/>
      <c r="EM248" s="611"/>
      <c r="EN248" s="613"/>
      <c r="EO248" s="609"/>
      <c r="EP248" s="609"/>
      <c r="EQ248" s="609"/>
      <c r="ER248" s="609"/>
      <c r="ES248" s="609"/>
      <c r="ET248" s="609"/>
      <c r="EU248" s="609"/>
      <c r="EV248" s="609"/>
      <c r="EW248" s="609"/>
      <c r="EX248" s="609"/>
      <c r="EY248" s="609"/>
      <c r="EZ248" s="610"/>
      <c r="FA248" s="611"/>
      <c r="FB248" s="613"/>
      <c r="FC248" s="609"/>
      <c r="FD248" s="609"/>
      <c r="FE248" s="609"/>
      <c r="FF248" s="609"/>
      <c r="FG248" s="609"/>
      <c r="FH248" s="609"/>
      <c r="FI248" s="609"/>
      <c r="FJ248" s="609"/>
      <c r="FK248" s="609"/>
      <c r="FL248" s="609"/>
      <c r="FM248" s="609"/>
      <c r="FN248" s="610"/>
      <c r="FO248" s="611"/>
      <c r="FP248" s="613"/>
      <c r="FQ248" s="609"/>
      <c r="FR248" s="609"/>
      <c r="FS248" s="609"/>
      <c r="FT248" s="609"/>
      <c r="FU248" s="609"/>
      <c r="FV248" s="609"/>
      <c r="FW248" s="609"/>
      <c r="FX248" s="609"/>
      <c r="FY248" s="609"/>
      <c r="FZ248" s="609"/>
      <c r="GA248" s="609"/>
      <c r="GB248" s="610"/>
      <c r="GC248" s="611"/>
      <c r="GD248" s="613"/>
      <c r="GE248" s="609"/>
      <c r="GF248" s="609"/>
      <c r="GG248" s="609"/>
      <c r="GH248" s="609"/>
      <c r="GI248" s="609"/>
      <c r="GJ248" s="609"/>
      <c r="GK248" s="609"/>
      <c r="GL248" s="609"/>
      <c r="GM248" s="609"/>
      <c r="GN248" s="609"/>
      <c r="GO248" s="609"/>
      <c r="GP248" s="610"/>
      <c r="GQ248" s="611"/>
      <c r="GR248" s="613"/>
      <c r="GS248" s="609"/>
      <c r="GT248" s="609"/>
      <c r="GU248" s="609"/>
      <c r="GV248" s="609"/>
      <c r="GW248" s="609"/>
      <c r="GX248" s="609"/>
      <c r="GY248" s="609"/>
      <c r="GZ248" s="609"/>
      <c r="HA248" s="609"/>
      <c r="HB248" s="609"/>
      <c r="HC248" s="609"/>
      <c r="HD248" s="610"/>
      <c r="HE248" s="611"/>
      <c r="HF248" s="613"/>
      <c r="HG248" s="609"/>
      <c r="HH248" s="609"/>
      <c r="HI248" s="609"/>
      <c r="HJ248" s="609"/>
      <c r="HK248" s="609"/>
      <c r="HL248" s="609"/>
      <c r="HM248" s="609"/>
      <c r="HN248" s="609"/>
      <c r="HO248" s="609"/>
      <c r="HP248" s="609"/>
      <c r="HQ248" s="609"/>
      <c r="HR248" s="610"/>
      <c r="HS248" s="611"/>
      <c r="HT248" s="613"/>
      <c r="HU248" s="609"/>
      <c r="HV248" s="609"/>
      <c r="HW248" s="609"/>
      <c r="HX248" s="609"/>
      <c r="HY248" s="609"/>
      <c r="HZ248" s="609"/>
      <c r="IA248" s="609"/>
      <c r="IB248" s="609"/>
      <c r="IC248" s="609"/>
      <c r="ID248" s="609"/>
      <c r="IE248" s="609"/>
      <c r="IF248" s="610"/>
      <c r="IG248" s="611"/>
      <c r="IH248" s="613"/>
      <c r="II248" s="609"/>
      <c r="IJ248" s="609"/>
      <c r="IK248" s="609"/>
      <c r="IL248" s="609"/>
      <c r="IM248" s="609"/>
      <c r="IN248" s="609"/>
      <c r="IO248" s="609"/>
      <c r="IP248" s="609"/>
      <c r="IQ248" s="609"/>
      <c r="IR248" s="609"/>
      <c r="IS248" s="609"/>
      <c r="IT248" s="610"/>
      <c r="IU248" s="611"/>
      <c r="IV248" s="613"/>
      <c r="IW248" s="609"/>
      <c r="IX248" s="609"/>
      <c r="IY248" s="609"/>
      <c r="IZ248" s="609"/>
      <c r="JA248" s="609"/>
      <c r="JB248" s="609"/>
      <c r="JC248" s="609"/>
      <c r="JD248" s="609"/>
      <c r="JE248" s="609"/>
      <c r="JF248" s="609"/>
      <c r="JG248" s="609"/>
      <c r="JH248" s="610"/>
      <c r="JI248" s="611"/>
      <c r="JJ248" s="613"/>
      <c r="JK248" s="609"/>
      <c r="JL248" s="609"/>
      <c r="JM248" s="609"/>
      <c r="JN248" s="609"/>
      <c r="JO248" s="609"/>
      <c r="JP248" s="609"/>
      <c r="JQ248" s="609"/>
      <c r="JR248" s="609"/>
      <c r="JS248" s="609"/>
      <c r="JT248" s="609"/>
      <c r="JU248" s="609"/>
      <c r="JV248" s="610"/>
      <c r="JW248" s="611"/>
      <c r="JX248" s="613"/>
      <c r="JY248" s="609"/>
      <c r="JZ248" s="609"/>
      <c r="KA248" s="609"/>
      <c r="KB248" s="609"/>
      <c r="KC248" s="609"/>
      <c r="KD248" s="609"/>
      <c r="KE248" s="609"/>
      <c r="KF248" s="609"/>
      <c r="KG248" s="609"/>
      <c r="KH248" s="609"/>
      <c r="KI248" s="609"/>
      <c r="KJ248" s="610"/>
      <c r="KK248" s="611"/>
      <c r="KL248" s="613"/>
      <c r="KM248" s="609"/>
      <c r="KN248" s="609"/>
      <c r="KO248" s="609"/>
      <c r="KP248" s="609"/>
      <c r="KQ248" s="609"/>
      <c r="KR248" s="609"/>
      <c r="KS248" s="609"/>
      <c r="KT248" s="609"/>
      <c r="KU248" s="609"/>
      <c r="KV248" s="609"/>
      <c r="KW248" s="609"/>
      <c r="KX248" s="610"/>
      <c r="KY248" s="611"/>
      <c r="KZ248" s="613"/>
      <c r="LA248" s="609"/>
      <c r="LB248" s="609"/>
      <c r="LC248" s="609"/>
      <c r="LD248" s="609"/>
      <c r="LE248" s="609"/>
      <c r="LF248" s="609"/>
      <c r="LG248" s="609"/>
      <c r="LH248" s="609"/>
      <c r="LI248" s="609"/>
      <c r="LJ248" s="609"/>
      <c r="LK248" s="609"/>
      <c r="LL248" s="610"/>
      <c r="LM248" s="611"/>
      <c r="LN248" s="613"/>
      <c r="LO248" s="609"/>
      <c r="LP248" s="609"/>
      <c r="LQ248" s="609"/>
      <c r="LR248" s="609"/>
      <c r="LS248" s="609"/>
      <c r="LT248" s="609"/>
      <c r="LU248" s="609"/>
      <c r="LV248" s="609"/>
      <c r="LW248" s="609"/>
      <c r="LX248" s="609"/>
      <c r="LY248" s="609"/>
      <c r="LZ248" s="610"/>
      <c r="MA248" s="611"/>
      <c r="MB248" s="613"/>
      <c r="MC248" s="609"/>
      <c r="MD248" s="609"/>
      <c r="ME248" s="609"/>
      <c r="MF248" s="609"/>
      <c r="MG248" s="609"/>
      <c r="MH248" s="609"/>
      <c r="MI248" s="609"/>
      <c r="MJ248" s="609"/>
      <c r="MK248" s="609"/>
      <c r="ML248" s="609"/>
      <c r="MM248" s="609"/>
      <c r="MN248" s="610"/>
      <c r="MO248" s="611"/>
      <c r="MP248" s="613"/>
      <c r="MQ248" s="609"/>
      <c r="MR248" s="609"/>
      <c r="MS248" s="609"/>
      <c r="MT248" s="609"/>
      <c r="MU248" s="609"/>
      <c r="MV248" s="609"/>
      <c r="MW248" s="609"/>
      <c r="MX248" s="609"/>
      <c r="MY248" s="609"/>
      <c r="MZ248" s="609"/>
      <c r="NA248" s="609"/>
      <c r="NB248" s="610"/>
      <c r="NC248" s="611"/>
      <c r="ND248" s="613"/>
      <c r="NE248" s="609"/>
      <c r="NF248" s="609"/>
      <c r="NG248" s="609"/>
      <c r="NH248" s="609"/>
      <c r="NI248" s="609"/>
      <c r="NJ248" s="609"/>
      <c r="NK248" s="609"/>
      <c r="NL248" s="609"/>
      <c r="NM248" s="609"/>
      <c r="NN248" s="609"/>
      <c r="NO248" s="609"/>
      <c r="NP248" s="610"/>
      <c r="NQ248" s="611"/>
      <c r="NR248" s="613"/>
      <c r="NS248" s="609"/>
      <c r="NT248" s="609"/>
      <c r="NU248" s="609"/>
      <c r="NV248" s="609"/>
      <c r="NW248" s="609"/>
      <c r="NX248" s="609"/>
      <c r="NY248" s="609"/>
      <c r="NZ248" s="609"/>
      <c r="OA248" s="609"/>
      <c r="OB248" s="609"/>
      <c r="OC248" s="609"/>
      <c r="OD248" s="610"/>
      <c r="OE248" s="611"/>
      <c r="OF248" s="613"/>
      <c r="OG248" s="609"/>
      <c r="OH248" s="609"/>
      <c r="OI248" s="609"/>
      <c r="OJ248" s="609"/>
      <c r="OK248" s="609"/>
      <c r="OL248" s="609"/>
      <c r="OM248" s="609"/>
      <c r="ON248" s="609"/>
      <c r="OO248" s="609"/>
      <c r="OP248" s="609"/>
      <c r="OQ248" s="609"/>
      <c r="OR248" s="610"/>
      <c r="OS248" s="611"/>
      <c r="OT248" s="613"/>
      <c r="OU248" s="609"/>
      <c r="OV248" s="609"/>
      <c r="OW248" s="609"/>
      <c r="OX248" s="609"/>
      <c r="OY248" s="609"/>
      <c r="OZ248" s="609"/>
      <c r="PA248" s="609"/>
      <c r="PB248" s="609"/>
      <c r="PC248" s="609"/>
      <c r="PD248" s="609"/>
      <c r="PE248" s="609"/>
      <c r="PF248" s="610"/>
      <c r="PG248" s="611"/>
      <c r="PH248" s="613"/>
      <c r="PI248" s="609"/>
      <c r="PJ248" s="609"/>
      <c r="PK248" s="609"/>
      <c r="PL248" s="609"/>
      <c r="PM248" s="609"/>
      <c r="PN248" s="609"/>
      <c r="PO248" s="609"/>
      <c r="PP248" s="609"/>
      <c r="PQ248" s="609"/>
      <c r="PR248" s="609"/>
      <c r="PS248" s="609"/>
      <c r="PT248" s="610"/>
      <c r="PU248" s="611"/>
      <c r="PV248" s="613"/>
      <c r="PW248" s="609"/>
      <c r="PX248" s="609"/>
      <c r="PY248" s="609"/>
      <c r="PZ248" s="609"/>
      <c r="QA248" s="609"/>
      <c r="QB248" s="609"/>
      <c r="QC248" s="609"/>
      <c r="QD248" s="609"/>
      <c r="QE248" s="609"/>
      <c r="QF248" s="609"/>
      <c r="QG248" s="609"/>
      <c r="QH248" s="610"/>
      <c r="QI248" s="611"/>
      <c r="QJ248" s="613"/>
      <c r="QK248" s="609"/>
      <c r="QL248" s="609"/>
      <c r="QM248" s="609"/>
      <c r="QN248" s="609"/>
      <c r="QO248" s="609"/>
      <c r="QP248" s="609"/>
      <c r="QQ248" s="609"/>
      <c r="QR248" s="609"/>
      <c r="QS248" s="609"/>
      <c r="QT248" s="609"/>
      <c r="QU248" s="609"/>
      <c r="QV248" s="610"/>
      <c r="QW248" s="611"/>
      <c r="QX248" s="610"/>
      <c r="QY248" s="610"/>
      <c r="QZ248" s="610"/>
      <c r="RA248" s="610"/>
      <c r="RB248" s="610"/>
      <c r="RC248" s="610"/>
      <c r="RD248" s="610"/>
      <c r="RE248" s="610"/>
      <c r="RF248" s="610"/>
      <c r="RG248" s="610"/>
      <c r="RH248" s="610"/>
      <c r="RI248" s="610"/>
      <c r="RJ248" s="610"/>
    </row>
    <row r="249" spans="1:478" x14ac:dyDescent="0.3">
      <c r="A249" s="589"/>
      <c r="B249" s="425" t="s">
        <v>139</v>
      </c>
      <c r="D249" s="613"/>
      <c r="E249" s="625"/>
      <c r="F249" s="622"/>
      <c r="G249" s="622"/>
      <c r="H249" s="622"/>
      <c r="I249" s="622"/>
      <c r="J249" s="622"/>
      <c r="K249" s="622"/>
      <c r="L249" s="622"/>
      <c r="M249" s="622"/>
      <c r="N249" s="622"/>
      <c r="O249" s="622"/>
      <c r="P249" s="636"/>
      <c r="Q249" s="637"/>
      <c r="R249" s="613"/>
      <c r="S249" s="625"/>
      <c r="T249" s="622"/>
      <c r="U249" s="622"/>
      <c r="V249" s="622"/>
      <c r="W249" s="622"/>
      <c r="X249" s="622"/>
      <c r="Y249" s="622"/>
      <c r="Z249" s="622"/>
      <c r="AA249" s="622"/>
      <c r="AB249" s="622"/>
      <c r="AC249" s="622"/>
      <c r="AD249" s="636"/>
      <c r="AE249" s="637"/>
      <c r="AF249" s="613"/>
      <c r="AG249" s="625"/>
      <c r="AH249" s="622"/>
      <c r="AI249" s="622"/>
      <c r="AJ249" s="622"/>
      <c r="AK249" s="622"/>
      <c r="AL249" s="622"/>
      <c r="AM249" s="622"/>
      <c r="AN249" s="622"/>
      <c r="AO249" s="622"/>
      <c r="AP249" s="622"/>
      <c r="AQ249" s="622"/>
      <c r="AR249" s="636"/>
      <c r="AS249" s="611"/>
      <c r="AT249" s="613"/>
      <c r="AU249" s="625"/>
      <c r="AV249" s="622"/>
      <c r="AW249" s="622"/>
      <c r="AX249" s="622"/>
      <c r="AY249" s="622"/>
      <c r="AZ249" s="622"/>
      <c r="BA249" s="622"/>
      <c r="BB249" s="622"/>
      <c r="BC249" s="622"/>
      <c r="BD249" s="622"/>
      <c r="BE249" s="622"/>
      <c r="BF249" s="636"/>
      <c r="BG249" s="611"/>
      <c r="BH249" s="613"/>
      <c r="BI249" s="625"/>
      <c r="BJ249" s="622"/>
      <c r="BK249" s="622"/>
      <c r="BL249" s="622"/>
      <c r="BM249" s="622"/>
      <c r="BN249" s="622"/>
      <c r="BO249" s="622"/>
      <c r="BP249" s="622"/>
      <c r="BQ249" s="622"/>
      <c r="BR249" s="622"/>
      <c r="BS249" s="622"/>
      <c r="BT249" s="636"/>
      <c r="BU249" s="621"/>
      <c r="BV249" s="613"/>
      <c r="BW249" s="625"/>
      <c r="BX249" s="622"/>
      <c r="BY249" s="622"/>
      <c r="BZ249" s="622"/>
      <c r="CA249" s="622"/>
      <c r="CB249" s="622"/>
      <c r="CC249" s="622"/>
      <c r="CD249" s="622"/>
      <c r="CE249" s="622"/>
      <c r="CF249" s="622"/>
      <c r="CG249" s="622"/>
      <c r="CH249" s="636"/>
      <c r="CI249" s="637"/>
      <c r="CJ249" s="613"/>
      <c r="CK249" s="625"/>
      <c r="CL249" s="622"/>
      <c r="CM249" s="622"/>
      <c r="CN249" s="622"/>
      <c r="CO249" s="622"/>
      <c r="CP249" s="622"/>
      <c r="CQ249" s="622"/>
      <c r="CR249" s="622"/>
      <c r="CS249" s="622"/>
      <c r="CT249" s="622"/>
      <c r="CU249" s="622"/>
      <c r="CV249" s="636"/>
      <c r="CW249" s="611"/>
      <c r="CX249" s="613"/>
      <c r="CY249" s="625"/>
      <c r="CZ249" s="622"/>
      <c r="DA249" s="622"/>
      <c r="DB249" s="622"/>
      <c r="DC249" s="622"/>
      <c r="DD249" s="622"/>
      <c r="DE249" s="622"/>
      <c r="DF249" s="622"/>
      <c r="DG249" s="622"/>
      <c r="DH249" s="622"/>
      <c r="DI249" s="622"/>
      <c r="DJ249" s="636"/>
      <c r="DK249" s="637"/>
      <c r="DL249" s="613"/>
      <c r="DM249" s="625"/>
      <c r="DN249" s="622"/>
      <c r="DO249" s="622"/>
      <c r="DP249" s="622"/>
      <c r="DQ249" s="622"/>
      <c r="DR249" s="622"/>
      <c r="DS249" s="622"/>
      <c r="DT249" s="622"/>
      <c r="DU249" s="622"/>
      <c r="DV249" s="622"/>
      <c r="DW249" s="622"/>
      <c r="DX249" s="636"/>
      <c r="DY249" s="637"/>
      <c r="DZ249" s="613"/>
      <c r="EA249" s="625"/>
      <c r="EB249" s="622"/>
      <c r="EC249" s="622"/>
      <c r="ED249" s="622"/>
      <c r="EE249" s="622"/>
      <c r="EF249" s="622"/>
      <c r="EG249" s="622"/>
      <c r="EH249" s="622"/>
      <c r="EI249" s="622"/>
      <c r="EJ249" s="622"/>
      <c r="EK249" s="622"/>
      <c r="EL249" s="636"/>
      <c r="EM249" s="637"/>
      <c r="EN249" s="613"/>
      <c r="EO249" s="625"/>
      <c r="EP249" s="622"/>
      <c r="EQ249" s="622"/>
      <c r="ER249" s="622"/>
      <c r="ES249" s="622"/>
      <c r="ET249" s="622"/>
      <c r="EU249" s="622"/>
      <c r="EV249" s="622"/>
      <c r="EW249" s="622"/>
      <c r="EX249" s="622"/>
      <c r="EY249" s="622"/>
      <c r="EZ249" s="636"/>
      <c r="FA249" s="637"/>
      <c r="FB249" s="613"/>
      <c r="FC249" s="625"/>
      <c r="FD249" s="622"/>
      <c r="FE249" s="622"/>
      <c r="FF249" s="622"/>
      <c r="FG249" s="622"/>
      <c r="FH249" s="622"/>
      <c r="FI249" s="622"/>
      <c r="FJ249" s="622"/>
      <c r="FK249" s="622"/>
      <c r="FL249" s="622"/>
      <c r="FM249" s="622"/>
      <c r="FN249" s="636"/>
      <c r="FO249" s="637"/>
      <c r="FP249" s="613"/>
      <c r="FQ249" s="625"/>
      <c r="FR249" s="622"/>
      <c r="FS249" s="622"/>
      <c r="FT249" s="622"/>
      <c r="FU249" s="622"/>
      <c r="FV249" s="622"/>
      <c r="FW249" s="622"/>
      <c r="FX249" s="622"/>
      <c r="FY249" s="622"/>
      <c r="FZ249" s="622"/>
      <c r="GA249" s="622"/>
      <c r="GB249" s="636"/>
      <c r="GC249" s="637"/>
      <c r="GD249" s="613"/>
      <c r="GE249" s="625"/>
      <c r="GF249" s="622"/>
      <c r="GG249" s="622"/>
      <c r="GH249" s="622"/>
      <c r="GI249" s="622"/>
      <c r="GJ249" s="622"/>
      <c r="GK249" s="622"/>
      <c r="GL249" s="622"/>
      <c r="GM249" s="622"/>
      <c r="GN249" s="622"/>
      <c r="GO249" s="622"/>
      <c r="GP249" s="636"/>
      <c r="GQ249" s="637"/>
      <c r="GR249" s="613"/>
      <c r="GS249" s="625"/>
      <c r="GT249" s="622"/>
      <c r="GU249" s="622"/>
      <c r="GV249" s="622"/>
      <c r="GW249" s="622"/>
      <c r="GX249" s="622"/>
      <c r="GY249" s="622"/>
      <c r="GZ249" s="622"/>
      <c r="HA249" s="622"/>
      <c r="HB249" s="622"/>
      <c r="HC249" s="622"/>
      <c r="HD249" s="636"/>
      <c r="HE249" s="637"/>
      <c r="HF249" s="613"/>
      <c r="HG249" s="625"/>
      <c r="HH249" s="622"/>
      <c r="HI249" s="622"/>
      <c r="HJ249" s="622"/>
      <c r="HK249" s="622"/>
      <c r="HL249" s="622"/>
      <c r="HM249" s="622"/>
      <c r="HN249" s="622"/>
      <c r="HO249" s="622"/>
      <c r="HP249" s="622"/>
      <c r="HQ249" s="622"/>
      <c r="HR249" s="636"/>
      <c r="HS249" s="637"/>
      <c r="HT249" s="613"/>
      <c r="HU249" s="625"/>
      <c r="HV249" s="622"/>
      <c r="HW249" s="622"/>
      <c r="HX249" s="622"/>
      <c r="HY249" s="622"/>
      <c r="HZ249" s="622"/>
      <c r="IA249" s="622"/>
      <c r="IB249" s="622"/>
      <c r="IC249" s="622"/>
      <c r="ID249" s="622"/>
      <c r="IE249" s="622"/>
      <c r="IF249" s="636"/>
      <c r="IG249" s="637"/>
      <c r="IH249" s="613"/>
      <c r="II249" s="625"/>
      <c r="IJ249" s="622"/>
      <c r="IK249" s="622"/>
      <c r="IL249" s="622"/>
      <c r="IM249" s="622"/>
      <c r="IN249" s="622"/>
      <c r="IO249" s="622"/>
      <c r="IP249" s="622"/>
      <c r="IQ249" s="622"/>
      <c r="IR249" s="622"/>
      <c r="IS249" s="622"/>
      <c r="IT249" s="636"/>
      <c r="IU249" s="637"/>
      <c r="IV249" s="613"/>
      <c r="IW249" s="625"/>
      <c r="IX249" s="622"/>
      <c r="IY249" s="622"/>
      <c r="IZ249" s="622"/>
      <c r="JA249" s="622"/>
      <c r="JB249" s="622"/>
      <c r="JC249" s="622"/>
      <c r="JD249" s="622"/>
      <c r="JE249" s="622"/>
      <c r="JF249" s="622"/>
      <c r="JG249" s="622"/>
      <c r="JH249" s="636"/>
      <c r="JI249" s="637"/>
      <c r="JJ249" s="613"/>
      <c r="JK249" s="625"/>
      <c r="JL249" s="622"/>
      <c r="JM249" s="622"/>
      <c r="JN249" s="622"/>
      <c r="JO249" s="622"/>
      <c r="JP249" s="622"/>
      <c r="JQ249" s="622"/>
      <c r="JR249" s="622"/>
      <c r="JS249" s="622"/>
      <c r="JT249" s="622"/>
      <c r="JU249" s="622"/>
      <c r="JV249" s="636"/>
      <c r="JW249" s="637"/>
      <c r="JX249" s="613"/>
      <c r="JY249" s="625"/>
      <c r="JZ249" s="622"/>
      <c r="KA249" s="622"/>
      <c r="KB249" s="622"/>
      <c r="KC249" s="622"/>
      <c r="KD249" s="622"/>
      <c r="KE249" s="622"/>
      <c r="KF249" s="622"/>
      <c r="KG249" s="622"/>
      <c r="KH249" s="622"/>
      <c r="KI249" s="622"/>
      <c r="KJ249" s="636"/>
      <c r="KK249" s="637"/>
      <c r="KL249" s="613"/>
      <c r="KM249" s="625"/>
      <c r="KN249" s="622"/>
      <c r="KO249" s="622"/>
      <c r="KP249" s="622"/>
      <c r="KQ249" s="622"/>
      <c r="KR249" s="622"/>
      <c r="KS249" s="622"/>
      <c r="KT249" s="622"/>
      <c r="KU249" s="622"/>
      <c r="KV249" s="622"/>
      <c r="KW249" s="622"/>
      <c r="KX249" s="636"/>
      <c r="KY249" s="637"/>
      <c r="KZ249" s="613"/>
      <c r="LA249" s="625"/>
      <c r="LB249" s="622"/>
      <c r="LC249" s="622"/>
      <c r="LD249" s="622"/>
      <c r="LE249" s="622"/>
      <c r="LF249" s="622"/>
      <c r="LG249" s="622"/>
      <c r="LH249" s="622"/>
      <c r="LI249" s="622"/>
      <c r="LJ249" s="622"/>
      <c r="LK249" s="622"/>
      <c r="LL249" s="636"/>
      <c r="LM249" s="637"/>
      <c r="LN249" s="613"/>
      <c r="LO249" s="625"/>
      <c r="LP249" s="622"/>
      <c r="LQ249" s="622"/>
      <c r="LR249" s="622"/>
      <c r="LS249" s="622"/>
      <c r="LT249" s="622"/>
      <c r="LU249" s="622"/>
      <c r="LV249" s="622"/>
      <c r="LW249" s="622"/>
      <c r="LX249" s="622"/>
      <c r="LY249" s="622"/>
      <c r="LZ249" s="636"/>
      <c r="MA249" s="637"/>
      <c r="MB249" s="613"/>
      <c r="MC249" s="625"/>
      <c r="MD249" s="622"/>
      <c r="ME249" s="622"/>
      <c r="MF249" s="622"/>
      <c r="MG249" s="622"/>
      <c r="MH249" s="622"/>
      <c r="MI249" s="622"/>
      <c r="MJ249" s="622"/>
      <c r="MK249" s="622"/>
      <c r="ML249" s="622"/>
      <c r="MM249" s="622"/>
      <c r="MN249" s="636"/>
      <c r="MO249" s="637"/>
      <c r="MP249" s="613"/>
      <c r="MQ249" s="625"/>
      <c r="MR249" s="622"/>
      <c r="MS249" s="622"/>
      <c r="MT249" s="622"/>
      <c r="MU249" s="622"/>
      <c r="MV249" s="622"/>
      <c r="MW249" s="622"/>
      <c r="MX249" s="622"/>
      <c r="MY249" s="622"/>
      <c r="MZ249" s="622"/>
      <c r="NA249" s="622"/>
      <c r="NB249" s="636"/>
      <c r="NC249" s="637"/>
      <c r="ND249" s="613"/>
      <c r="NE249" s="625"/>
      <c r="NF249" s="622"/>
      <c r="NG249" s="622"/>
      <c r="NH249" s="622"/>
      <c r="NI249" s="622"/>
      <c r="NJ249" s="622"/>
      <c r="NK249" s="622"/>
      <c r="NL249" s="622"/>
      <c r="NM249" s="622"/>
      <c r="NN249" s="622"/>
      <c r="NO249" s="622"/>
      <c r="NP249" s="636"/>
      <c r="NQ249" s="637"/>
      <c r="NR249" s="613"/>
      <c r="NS249" s="625"/>
      <c r="NT249" s="622"/>
      <c r="NU249" s="622"/>
      <c r="NV249" s="622"/>
      <c r="NW249" s="622"/>
      <c r="NX249" s="622"/>
      <c r="NY249" s="622"/>
      <c r="NZ249" s="622"/>
      <c r="OA249" s="622"/>
      <c r="OB249" s="622"/>
      <c r="OC249" s="622"/>
      <c r="OD249" s="636"/>
      <c r="OE249" s="637"/>
      <c r="OF249" s="613"/>
      <c r="OG249" s="625"/>
      <c r="OH249" s="622"/>
      <c r="OI249" s="622"/>
      <c r="OJ249" s="622"/>
      <c r="OK249" s="622"/>
      <c r="OL249" s="622"/>
      <c r="OM249" s="622"/>
      <c r="ON249" s="622"/>
      <c r="OO249" s="622"/>
      <c r="OP249" s="622"/>
      <c r="OQ249" s="622"/>
      <c r="OR249" s="636"/>
      <c r="OS249" s="637"/>
      <c r="OT249" s="613"/>
      <c r="OU249" s="625"/>
      <c r="OV249" s="622"/>
      <c r="OW249" s="622"/>
      <c r="OX249" s="622"/>
      <c r="OY249" s="622"/>
      <c r="OZ249" s="622"/>
      <c r="PA249" s="622"/>
      <c r="PB249" s="622"/>
      <c r="PC249" s="622"/>
      <c r="PD249" s="622"/>
      <c r="PE249" s="622"/>
      <c r="PF249" s="636"/>
      <c r="PG249" s="637"/>
      <c r="PH249" s="613"/>
      <c r="PI249" s="625"/>
      <c r="PJ249" s="622"/>
      <c r="PK249" s="622"/>
      <c r="PL249" s="622"/>
      <c r="PM249" s="622"/>
      <c r="PN249" s="622"/>
      <c r="PO249" s="622"/>
      <c r="PP249" s="622"/>
      <c r="PQ249" s="622"/>
      <c r="PR249" s="622"/>
      <c r="PS249" s="622"/>
      <c r="PT249" s="636"/>
      <c r="PU249" s="637"/>
      <c r="PV249" s="613"/>
      <c r="PW249" s="625"/>
      <c r="PX249" s="622"/>
      <c r="PY249" s="622"/>
      <c r="PZ249" s="622"/>
      <c r="QA249" s="622"/>
      <c r="QB249" s="622"/>
      <c r="QC249" s="622"/>
      <c r="QD249" s="622"/>
      <c r="QE249" s="622"/>
      <c r="QF249" s="622"/>
      <c r="QG249" s="622"/>
      <c r="QH249" s="636"/>
      <c r="QI249" s="637"/>
      <c r="QJ249" s="613"/>
      <c r="QK249" s="625"/>
      <c r="QL249" s="622"/>
      <c r="QM249" s="622"/>
      <c r="QN249" s="622"/>
      <c r="QO249" s="622"/>
      <c r="QP249" s="622"/>
      <c r="QQ249" s="622"/>
      <c r="QR249" s="622"/>
      <c r="QS249" s="622"/>
      <c r="QT249" s="622"/>
      <c r="QU249" s="622"/>
      <c r="QV249" s="636"/>
      <c r="QW249" s="637"/>
      <c r="QX249" s="636"/>
      <c r="QY249" s="636"/>
      <c r="QZ249" s="636"/>
      <c r="RA249" s="636"/>
      <c r="RB249" s="636"/>
      <c r="RC249" s="636"/>
      <c r="RD249" s="636"/>
      <c r="RE249" s="636"/>
      <c r="RF249" s="636"/>
      <c r="RG249" s="636"/>
      <c r="RH249" s="636"/>
      <c r="RI249" s="636"/>
      <c r="RJ249" s="636"/>
    </row>
    <row r="250" spans="1:478" x14ac:dyDescent="0.25">
      <c r="A250" s="589" t="s">
        <v>971</v>
      </c>
      <c r="B250" s="255" t="s">
        <v>140</v>
      </c>
      <c r="D250" s="607">
        <f t="shared" ref="D250:O254" si="1657">ROUND(D114/D$146,2)</f>
        <v>0</v>
      </c>
      <c r="E250" s="622">
        <f t="shared" si="1657"/>
        <v>0</v>
      </c>
      <c r="F250" s="622">
        <f t="shared" si="1657"/>
        <v>0</v>
      </c>
      <c r="G250" s="622">
        <f t="shared" si="1657"/>
        <v>0</v>
      </c>
      <c r="H250" s="622">
        <f t="shared" si="1657"/>
        <v>0</v>
      </c>
      <c r="I250" s="622">
        <f t="shared" si="1657"/>
        <v>0</v>
      </c>
      <c r="J250" s="622">
        <f t="shared" si="1657"/>
        <v>0</v>
      </c>
      <c r="K250" s="622">
        <f t="shared" si="1657"/>
        <v>0</v>
      </c>
      <c r="L250" s="622">
        <f t="shared" si="1657"/>
        <v>0</v>
      </c>
      <c r="M250" s="622">
        <f t="shared" si="1657"/>
        <v>0</v>
      </c>
      <c r="N250" s="622">
        <f t="shared" si="1657"/>
        <v>0</v>
      </c>
      <c r="O250" s="622">
        <f t="shared" si="1657"/>
        <v>0</v>
      </c>
      <c r="P250" s="636">
        <f>+SUBTOTAL(9,D250:O250)</f>
        <v>0</v>
      </c>
      <c r="Q250" s="637"/>
      <c r="R250" s="607">
        <f t="shared" ref="R250:AC254" si="1658">ROUND(R114/R$146,2)</f>
        <v>0</v>
      </c>
      <c r="S250" s="622">
        <f t="shared" si="1658"/>
        <v>0</v>
      </c>
      <c r="T250" s="622">
        <f t="shared" si="1658"/>
        <v>0</v>
      </c>
      <c r="U250" s="622">
        <f t="shared" si="1658"/>
        <v>0</v>
      </c>
      <c r="V250" s="622">
        <f t="shared" si="1658"/>
        <v>0</v>
      </c>
      <c r="W250" s="622">
        <f t="shared" si="1658"/>
        <v>0</v>
      </c>
      <c r="X250" s="622">
        <f t="shared" si="1658"/>
        <v>0</v>
      </c>
      <c r="Y250" s="622">
        <f t="shared" si="1658"/>
        <v>0</v>
      </c>
      <c r="Z250" s="622">
        <f t="shared" si="1658"/>
        <v>0</v>
      </c>
      <c r="AA250" s="622">
        <f t="shared" si="1658"/>
        <v>0</v>
      </c>
      <c r="AB250" s="622">
        <f t="shared" si="1658"/>
        <v>0</v>
      </c>
      <c r="AC250" s="622">
        <f t="shared" si="1658"/>
        <v>0</v>
      </c>
      <c r="AD250" s="636">
        <f>+SUBTOTAL(9,R250:AC250)</f>
        <v>0</v>
      </c>
      <c r="AE250" s="637"/>
      <c r="AF250" s="607">
        <f t="shared" ref="AF250:AQ254" si="1659">ROUND(AF114/AF$146,2)</f>
        <v>0</v>
      </c>
      <c r="AG250" s="622">
        <f t="shared" si="1659"/>
        <v>0</v>
      </c>
      <c r="AH250" s="622">
        <f t="shared" si="1659"/>
        <v>0</v>
      </c>
      <c r="AI250" s="622">
        <f t="shared" si="1659"/>
        <v>0</v>
      </c>
      <c r="AJ250" s="622">
        <f t="shared" si="1659"/>
        <v>0</v>
      </c>
      <c r="AK250" s="622">
        <f t="shared" si="1659"/>
        <v>0</v>
      </c>
      <c r="AL250" s="622">
        <f t="shared" si="1659"/>
        <v>0</v>
      </c>
      <c r="AM250" s="622">
        <f t="shared" si="1659"/>
        <v>0</v>
      </c>
      <c r="AN250" s="622">
        <f t="shared" si="1659"/>
        <v>0</v>
      </c>
      <c r="AO250" s="622">
        <f t="shared" si="1659"/>
        <v>0</v>
      </c>
      <c r="AP250" s="622">
        <f t="shared" si="1659"/>
        <v>0</v>
      </c>
      <c r="AQ250" s="622">
        <f t="shared" si="1659"/>
        <v>0</v>
      </c>
      <c r="AR250" s="636">
        <f>+SUBTOTAL(9,AF250:AQ250)</f>
        <v>0</v>
      </c>
      <c r="AS250" s="611"/>
      <c r="AT250" s="607">
        <f t="shared" ref="AT250:BE254" si="1660">ROUND(AT114/AT$146,2)</f>
        <v>0</v>
      </c>
      <c r="AU250" s="622">
        <f t="shared" si="1660"/>
        <v>0</v>
      </c>
      <c r="AV250" s="622">
        <f t="shared" si="1660"/>
        <v>0</v>
      </c>
      <c r="AW250" s="622">
        <f t="shared" si="1660"/>
        <v>0</v>
      </c>
      <c r="AX250" s="622">
        <f t="shared" si="1660"/>
        <v>0</v>
      </c>
      <c r="AY250" s="622">
        <f t="shared" si="1660"/>
        <v>0</v>
      </c>
      <c r="AZ250" s="622">
        <f t="shared" si="1660"/>
        <v>0</v>
      </c>
      <c r="BA250" s="622">
        <f t="shared" si="1660"/>
        <v>0</v>
      </c>
      <c r="BB250" s="622">
        <f t="shared" si="1660"/>
        <v>0</v>
      </c>
      <c r="BC250" s="622">
        <f t="shared" si="1660"/>
        <v>0</v>
      </c>
      <c r="BD250" s="622">
        <f t="shared" si="1660"/>
        <v>0</v>
      </c>
      <c r="BE250" s="622">
        <f t="shared" si="1660"/>
        <v>0</v>
      </c>
      <c r="BF250" s="636">
        <f>+SUBTOTAL(9,AT250:BE250)</f>
        <v>0</v>
      </c>
      <c r="BG250" s="611"/>
      <c r="BH250" s="607">
        <f t="shared" ref="BH250:BS254" si="1661">ROUND(BH114/BH$146,2)</f>
        <v>0</v>
      </c>
      <c r="BI250" s="622">
        <f t="shared" si="1661"/>
        <v>0</v>
      </c>
      <c r="BJ250" s="622">
        <f t="shared" si="1661"/>
        <v>0</v>
      </c>
      <c r="BK250" s="622">
        <f t="shared" si="1661"/>
        <v>0</v>
      </c>
      <c r="BL250" s="622">
        <f t="shared" si="1661"/>
        <v>0</v>
      </c>
      <c r="BM250" s="622">
        <f t="shared" si="1661"/>
        <v>0</v>
      </c>
      <c r="BN250" s="622">
        <f t="shared" si="1661"/>
        <v>0</v>
      </c>
      <c r="BO250" s="622">
        <f t="shared" si="1661"/>
        <v>0</v>
      </c>
      <c r="BP250" s="622">
        <f t="shared" si="1661"/>
        <v>0</v>
      </c>
      <c r="BQ250" s="622">
        <f t="shared" si="1661"/>
        <v>0</v>
      </c>
      <c r="BR250" s="622">
        <f t="shared" si="1661"/>
        <v>0</v>
      </c>
      <c r="BS250" s="622">
        <f t="shared" si="1661"/>
        <v>0</v>
      </c>
      <c r="BT250" s="636">
        <f>+SUBTOTAL(9,BH250:BS250)</f>
        <v>0</v>
      </c>
      <c r="BU250" s="621"/>
      <c r="BV250" s="607">
        <f t="shared" ref="BV250:CG254" si="1662">ROUND(BV114/BV$146,2)</f>
        <v>0</v>
      </c>
      <c r="BW250" s="622">
        <f t="shared" si="1662"/>
        <v>0</v>
      </c>
      <c r="BX250" s="622">
        <f t="shared" si="1662"/>
        <v>0</v>
      </c>
      <c r="BY250" s="622">
        <f t="shared" si="1662"/>
        <v>0</v>
      </c>
      <c r="BZ250" s="622">
        <f t="shared" si="1662"/>
        <v>0</v>
      </c>
      <c r="CA250" s="622">
        <f t="shared" si="1662"/>
        <v>0</v>
      </c>
      <c r="CB250" s="622">
        <f t="shared" si="1662"/>
        <v>0</v>
      </c>
      <c r="CC250" s="622">
        <f t="shared" si="1662"/>
        <v>0</v>
      </c>
      <c r="CD250" s="622">
        <f t="shared" si="1662"/>
        <v>0</v>
      </c>
      <c r="CE250" s="622">
        <f t="shared" si="1662"/>
        <v>0</v>
      </c>
      <c r="CF250" s="622">
        <f t="shared" si="1662"/>
        <v>0</v>
      </c>
      <c r="CG250" s="622">
        <f t="shared" si="1662"/>
        <v>0</v>
      </c>
      <c r="CH250" s="636">
        <f>+SUBTOTAL(9,BV250:CG250)</f>
        <v>0</v>
      </c>
      <c r="CI250" s="637"/>
      <c r="CJ250" s="607">
        <f t="shared" ref="CJ250:CU254" si="1663">ROUND(CJ114/CJ$146,2)</f>
        <v>0</v>
      </c>
      <c r="CK250" s="622">
        <f t="shared" si="1663"/>
        <v>0</v>
      </c>
      <c r="CL250" s="622">
        <f t="shared" si="1663"/>
        <v>0</v>
      </c>
      <c r="CM250" s="622">
        <f t="shared" si="1663"/>
        <v>0</v>
      </c>
      <c r="CN250" s="622">
        <f t="shared" si="1663"/>
        <v>0</v>
      </c>
      <c r="CO250" s="622">
        <f t="shared" si="1663"/>
        <v>0</v>
      </c>
      <c r="CP250" s="622">
        <f t="shared" si="1663"/>
        <v>0</v>
      </c>
      <c r="CQ250" s="622">
        <f t="shared" si="1663"/>
        <v>0</v>
      </c>
      <c r="CR250" s="622">
        <f t="shared" si="1663"/>
        <v>0</v>
      </c>
      <c r="CS250" s="622">
        <f t="shared" si="1663"/>
        <v>0</v>
      </c>
      <c r="CT250" s="622">
        <f t="shared" si="1663"/>
        <v>0</v>
      </c>
      <c r="CU250" s="622">
        <f t="shared" si="1663"/>
        <v>0</v>
      </c>
      <c r="CV250" s="636">
        <f>+SUBTOTAL(9,CJ250:CU250)</f>
        <v>0</v>
      </c>
      <c r="CW250" s="611"/>
      <c r="CX250" s="607">
        <f t="shared" ref="CX250:DI254" si="1664">ROUND(CX114/CX$146,2)</f>
        <v>0</v>
      </c>
      <c r="CY250" s="622">
        <f t="shared" si="1664"/>
        <v>0</v>
      </c>
      <c r="CZ250" s="622">
        <f t="shared" si="1664"/>
        <v>0</v>
      </c>
      <c r="DA250" s="622">
        <f t="shared" si="1664"/>
        <v>0</v>
      </c>
      <c r="DB250" s="622">
        <f t="shared" si="1664"/>
        <v>0</v>
      </c>
      <c r="DC250" s="622">
        <f t="shared" si="1664"/>
        <v>0</v>
      </c>
      <c r="DD250" s="622">
        <f t="shared" si="1664"/>
        <v>0</v>
      </c>
      <c r="DE250" s="622">
        <f t="shared" si="1664"/>
        <v>0</v>
      </c>
      <c r="DF250" s="622">
        <f t="shared" si="1664"/>
        <v>0</v>
      </c>
      <c r="DG250" s="622">
        <f t="shared" si="1664"/>
        <v>0</v>
      </c>
      <c r="DH250" s="622">
        <f t="shared" si="1664"/>
        <v>0</v>
      </c>
      <c r="DI250" s="622">
        <f t="shared" si="1664"/>
        <v>0</v>
      </c>
      <c r="DJ250" s="636">
        <f>+SUBTOTAL(9,CX250:DI250)</f>
        <v>0</v>
      </c>
      <c r="DK250" s="637"/>
      <c r="DL250" s="607">
        <f t="shared" ref="DL250:DW254" si="1665">ROUND(DL114/DL$146,2)</f>
        <v>0</v>
      </c>
      <c r="DM250" s="622">
        <f t="shared" si="1665"/>
        <v>0</v>
      </c>
      <c r="DN250" s="622">
        <f t="shared" si="1665"/>
        <v>0</v>
      </c>
      <c r="DO250" s="622">
        <f t="shared" si="1665"/>
        <v>0</v>
      </c>
      <c r="DP250" s="622">
        <f t="shared" si="1665"/>
        <v>0</v>
      </c>
      <c r="DQ250" s="622">
        <f t="shared" si="1665"/>
        <v>0</v>
      </c>
      <c r="DR250" s="622">
        <f t="shared" si="1665"/>
        <v>0</v>
      </c>
      <c r="DS250" s="622">
        <f t="shared" si="1665"/>
        <v>0</v>
      </c>
      <c r="DT250" s="622">
        <f t="shared" si="1665"/>
        <v>0</v>
      </c>
      <c r="DU250" s="622">
        <f t="shared" si="1665"/>
        <v>0</v>
      </c>
      <c r="DV250" s="622">
        <f t="shared" si="1665"/>
        <v>0</v>
      </c>
      <c r="DW250" s="622">
        <f t="shared" si="1665"/>
        <v>0</v>
      </c>
      <c r="DX250" s="636">
        <f>+SUBTOTAL(9,DL250:DW250)</f>
        <v>0</v>
      </c>
      <c r="DY250" s="637"/>
      <c r="DZ250" s="607">
        <f t="shared" ref="DZ250:EK254" si="1666">ROUND(DZ114/DZ$146,2)</f>
        <v>0</v>
      </c>
      <c r="EA250" s="622">
        <f t="shared" si="1666"/>
        <v>0</v>
      </c>
      <c r="EB250" s="622">
        <f t="shared" si="1666"/>
        <v>0</v>
      </c>
      <c r="EC250" s="622">
        <f t="shared" si="1666"/>
        <v>0</v>
      </c>
      <c r="ED250" s="622">
        <f t="shared" si="1666"/>
        <v>0</v>
      </c>
      <c r="EE250" s="622">
        <f t="shared" si="1666"/>
        <v>0</v>
      </c>
      <c r="EF250" s="622">
        <f t="shared" si="1666"/>
        <v>0</v>
      </c>
      <c r="EG250" s="622">
        <f t="shared" si="1666"/>
        <v>0</v>
      </c>
      <c r="EH250" s="622">
        <f t="shared" si="1666"/>
        <v>0</v>
      </c>
      <c r="EI250" s="622">
        <f t="shared" si="1666"/>
        <v>0</v>
      </c>
      <c r="EJ250" s="622">
        <f t="shared" si="1666"/>
        <v>0</v>
      </c>
      <c r="EK250" s="622">
        <f t="shared" si="1666"/>
        <v>0</v>
      </c>
      <c r="EL250" s="636">
        <f>+SUBTOTAL(9,DZ250:EK250)</f>
        <v>0</v>
      </c>
      <c r="EM250" s="637"/>
      <c r="EN250" s="607">
        <f t="shared" ref="EN250:EY254" si="1667">ROUND(EN114/EN$146,2)</f>
        <v>0</v>
      </c>
      <c r="EO250" s="622">
        <f t="shared" si="1667"/>
        <v>0</v>
      </c>
      <c r="EP250" s="622">
        <f t="shared" si="1667"/>
        <v>0</v>
      </c>
      <c r="EQ250" s="622">
        <f t="shared" si="1667"/>
        <v>0</v>
      </c>
      <c r="ER250" s="622">
        <f t="shared" si="1667"/>
        <v>0</v>
      </c>
      <c r="ES250" s="622">
        <f t="shared" si="1667"/>
        <v>0</v>
      </c>
      <c r="ET250" s="622">
        <f t="shared" si="1667"/>
        <v>0</v>
      </c>
      <c r="EU250" s="622">
        <f t="shared" si="1667"/>
        <v>0</v>
      </c>
      <c r="EV250" s="622">
        <f t="shared" si="1667"/>
        <v>0</v>
      </c>
      <c r="EW250" s="622">
        <f t="shared" si="1667"/>
        <v>0</v>
      </c>
      <c r="EX250" s="622">
        <f t="shared" si="1667"/>
        <v>0</v>
      </c>
      <c r="EY250" s="622">
        <f t="shared" si="1667"/>
        <v>0</v>
      </c>
      <c r="EZ250" s="636">
        <f>+SUBTOTAL(9,EN250:EY250)</f>
        <v>0</v>
      </c>
      <c r="FA250" s="637"/>
      <c r="FB250" s="607">
        <f t="shared" ref="FB250:FM254" si="1668">ROUND(FB114/FB$146,2)</f>
        <v>0</v>
      </c>
      <c r="FC250" s="622">
        <f t="shared" si="1668"/>
        <v>0</v>
      </c>
      <c r="FD250" s="622">
        <f t="shared" si="1668"/>
        <v>0</v>
      </c>
      <c r="FE250" s="622">
        <f t="shared" si="1668"/>
        <v>0</v>
      </c>
      <c r="FF250" s="622">
        <f t="shared" si="1668"/>
        <v>0</v>
      </c>
      <c r="FG250" s="622">
        <f t="shared" si="1668"/>
        <v>0</v>
      </c>
      <c r="FH250" s="622">
        <f t="shared" si="1668"/>
        <v>0</v>
      </c>
      <c r="FI250" s="622">
        <f t="shared" si="1668"/>
        <v>0</v>
      </c>
      <c r="FJ250" s="622">
        <f t="shared" si="1668"/>
        <v>0</v>
      </c>
      <c r="FK250" s="622">
        <f t="shared" si="1668"/>
        <v>0</v>
      </c>
      <c r="FL250" s="622">
        <f t="shared" si="1668"/>
        <v>0</v>
      </c>
      <c r="FM250" s="622">
        <f t="shared" si="1668"/>
        <v>0</v>
      </c>
      <c r="FN250" s="636">
        <f>+SUBTOTAL(9,FB250:FM250)</f>
        <v>0</v>
      </c>
      <c r="FO250" s="637"/>
      <c r="FP250" s="607">
        <f t="shared" ref="FP250:GA254" si="1669">ROUND(FP114/FP$146,2)</f>
        <v>0</v>
      </c>
      <c r="FQ250" s="622">
        <f t="shared" si="1669"/>
        <v>0</v>
      </c>
      <c r="FR250" s="622">
        <f t="shared" si="1669"/>
        <v>0</v>
      </c>
      <c r="FS250" s="622">
        <f t="shared" si="1669"/>
        <v>0</v>
      </c>
      <c r="FT250" s="622">
        <f t="shared" si="1669"/>
        <v>0</v>
      </c>
      <c r="FU250" s="622">
        <f t="shared" si="1669"/>
        <v>0</v>
      </c>
      <c r="FV250" s="622">
        <f t="shared" si="1669"/>
        <v>0</v>
      </c>
      <c r="FW250" s="622">
        <f t="shared" si="1669"/>
        <v>0</v>
      </c>
      <c r="FX250" s="622">
        <f t="shared" si="1669"/>
        <v>0</v>
      </c>
      <c r="FY250" s="622">
        <f t="shared" si="1669"/>
        <v>0</v>
      </c>
      <c r="FZ250" s="622">
        <f t="shared" si="1669"/>
        <v>0</v>
      </c>
      <c r="GA250" s="622">
        <f t="shared" si="1669"/>
        <v>0</v>
      </c>
      <c r="GB250" s="636">
        <f>+SUBTOTAL(9,FP250:GA250)</f>
        <v>0</v>
      </c>
      <c r="GC250" s="637"/>
      <c r="GD250" s="607">
        <f t="shared" ref="GD250:GO254" si="1670">ROUND(GD114/GD$146,2)</f>
        <v>0</v>
      </c>
      <c r="GE250" s="622">
        <f t="shared" si="1670"/>
        <v>0</v>
      </c>
      <c r="GF250" s="622">
        <f t="shared" si="1670"/>
        <v>0</v>
      </c>
      <c r="GG250" s="622">
        <f t="shared" si="1670"/>
        <v>0</v>
      </c>
      <c r="GH250" s="622">
        <f t="shared" si="1670"/>
        <v>0</v>
      </c>
      <c r="GI250" s="622">
        <f t="shared" si="1670"/>
        <v>0</v>
      </c>
      <c r="GJ250" s="622">
        <f t="shared" si="1670"/>
        <v>0</v>
      </c>
      <c r="GK250" s="622">
        <f t="shared" si="1670"/>
        <v>0</v>
      </c>
      <c r="GL250" s="622">
        <f t="shared" si="1670"/>
        <v>0</v>
      </c>
      <c r="GM250" s="622">
        <f t="shared" si="1670"/>
        <v>0</v>
      </c>
      <c r="GN250" s="622">
        <f t="shared" si="1670"/>
        <v>0</v>
      </c>
      <c r="GO250" s="622">
        <f t="shared" si="1670"/>
        <v>0</v>
      </c>
      <c r="GP250" s="636">
        <f>+SUBTOTAL(9,GD250:GO250)</f>
        <v>0</v>
      </c>
      <c r="GQ250" s="637"/>
      <c r="GR250" s="607">
        <f t="shared" ref="GR250:HC254" si="1671">ROUND(GR114/GR$146,2)</f>
        <v>0</v>
      </c>
      <c r="GS250" s="622">
        <f t="shared" si="1671"/>
        <v>0</v>
      </c>
      <c r="GT250" s="622">
        <f t="shared" si="1671"/>
        <v>0</v>
      </c>
      <c r="GU250" s="622">
        <f t="shared" si="1671"/>
        <v>0</v>
      </c>
      <c r="GV250" s="622">
        <f t="shared" si="1671"/>
        <v>0</v>
      </c>
      <c r="GW250" s="622">
        <f t="shared" si="1671"/>
        <v>0</v>
      </c>
      <c r="GX250" s="622">
        <f t="shared" si="1671"/>
        <v>0</v>
      </c>
      <c r="GY250" s="622">
        <f t="shared" si="1671"/>
        <v>0</v>
      </c>
      <c r="GZ250" s="622">
        <f t="shared" si="1671"/>
        <v>0</v>
      </c>
      <c r="HA250" s="622">
        <f t="shared" si="1671"/>
        <v>0</v>
      </c>
      <c r="HB250" s="622">
        <f t="shared" si="1671"/>
        <v>0</v>
      </c>
      <c r="HC250" s="622">
        <f t="shared" si="1671"/>
        <v>0</v>
      </c>
      <c r="HD250" s="636">
        <f>+SUBTOTAL(9,GR250:HC250)</f>
        <v>0</v>
      </c>
      <c r="HE250" s="637"/>
      <c r="HF250" s="607">
        <f t="shared" ref="HF250:HQ254" si="1672">ROUND(HF114/HF$146,2)</f>
        <v>0</v>
      </c>
      <c r="HG250" s="622">
        <f t="shared" si="1672"/>
        <v>0</v>
      </c>
      <c r="HH250" s="622">
        <f t="shared" si="1672"/>
        <v>0</v>
      </c>
      <c r="HI250" s="622">
        <f t="shared" si="1672"/>
        <v>0</v>
      </c>
      <c r="HJ250" s="622">
        <f t="shared" si="1672"/>
        <v>0</v>
      </c>
      <c r="HK250" s="622">
        <f t="shared" si="1672"/>
        <v>0</v>
      </c>
      <c r="HL250" s="622">
        <f t="shared" si="1672"/>
        <v>0</v>
      </c>
      <c r="HM250" s="622">
        <f t="shared" si="1672"/>
        <v>0</v>
      </c>
      <c r="HN250" s="622">
        <f t="shared" si="1672"/>
        <v>0</v>
      </c>
      <c r="HO250" s="622">
        <f t="shared" si="1672"/>
        <v>0</v>
      </c>
      <c r="HP250" s="622">
        <f t="shared" si="1672"/>
        <v>0</v>
      </c>
      <c r="HQ250" s="622">
        <f t="shared" si="1672"/>
        <v>0</v>
      </c>
      <c r="HR250" s="636">
        <f>+SUBTOTAL(9,HF250:HQ250)</f>
        <v>0</v>
      </c>
      <c r="HS250" s="637"/>
      <c r="HT250" s="607">
        <f t="shared" ref="HT250:IE254" si="1673">ROUND(HT114/HT$146,2)</f>
        <v>0</v>
      </c>
      <c r="HU250" s="622">
        <f t="shared" si="1673"/>
        <v>0</v>
      </c>
      <c r="HV250" s="622">
        <f t="shared" si="1673"/>
        <v>0</v>
      </c>
      <c r="HW250" s="622">
        <f t="shared" si="1673"/>
        <v>0</v>
      </c>
      <c r="HX250" s="622">
        <f t="shared" si="1673"/>
        <v>0</v>
      </c>
      <c r="HY250" s="622">
        <f t="shared" si="1673"/>
        <v>0</v>
      </c>
      <c r="HZ250" s="622">
        <f t="shared" si="1673"/>
        <v>0</v>
      </c>
      <c r="IA250" s="622">
        <f t="shared" si="1673"/>
        <v>0</v>
      </c>
      <c r="IB250" s="622">
        <f t="shared" si="1673"/>
        <v>0</v>
      </c>
      <c r="IC250" s="622">
        <f t="shared" si="1673"/>
        <v>0</v>
      </c>
      <c r="ID250" s="622">
        <f t="shared" si="1673"/>
        <v>0</v>
      </c>
      <c r="IE250" s="622">
        <f t="shared" si="1673"/>
        <v>0</v>
      </c>
      <c r="IF250" s="636">
        <f>+SUBTOTAL(9,HT250:IE250)</f>
        <v>0</v>
      </c>
      <c r="IG250" s="637"/>
      <c r="IH250" s="607">
        <f t="shared" ref="IH250:IS254" si="1674">ROUND(IH114/IH$146,2)</f>
        <v>0</v>
      </c>
      <c r="II250" s="622">
        <f t="shared" si="1674"/>
        <v>0</v>
      </c>
      <c r="IJ250" s="622">
        <f t="shared" si="1674"/>
        <v>0</v>
      </c>
      <c r="IK250" s="622">
        <f t="shared" si="1674"/>
        <v>0</v>
      </c>
      <c r="IL250" s="622">
        <f t="shared" si="1674"/>
        <v>0</v>
      </c>
      <c r="IM250" s="622">
        <f t="shared" si="1674"/>
        <v>0</v>
      </c>
      <c r="IN250" s="622">
        <f t="shared" si="1674"/>
        <v>0</v>
      </c>
      <c r="IO250" s="622">
        <f t="shared" si="1674"/>
        <v>0</v>
      </c>
      <c r="IP250" s="622">
        <f t="shared" si="1674"/>
        <v>0</v>
      </c>
      <c r="IQ250" s="622">
        <f t="shared" si="1674"/>
        <v>0</v>
      </c>
      <c r="IR250" s="622">
        <f t="shared" si="1674"/>
        <v>0</v>
      </c>
      <c r="IS250" s="622">
        <f t="shared" si="1674"/>
        <v>0</v>
      </c>
      <c r="IT250" s="636">
        <f>+SUBTOTAL(9,IH250:IS250)</f>
        <v>0</v>
      </c>
      <c r="IU250" s="637"/>
      <c r="IV250" s="607">
        <f t="shared" ref="IV250:JG254" si="1675">ROUND(IV114/IV$146,2)</f>
        <v>0</v>
      </c>
      <c r="IW250" s="622">
        <f t="shared" si="1675"/>
        <v>0</v>
      </c>
      <c r="IX250" s="622">
        <f t="shared" si="1675"/>
        <v>0</v>
      </c>
      <c r="IY250" s="622">
        <f t="shared" si="1675"/>
        <v>0</v>
      </c>
      <c r="IZ250" s="622">
        <f t="shared" si="1675"/>
        <v>0</v>
      </c>
      <c r="JA250" s="622">
        <f t="shared" si="1675"/>
        <v>0</v>
      </c>
      <c r="JB250" s="622">
        <f t="shared" si="1675"/>
        <v>0</v>
      </c>
      <c r="JC250" s="622">
        <f t="shared" si="1675"/>
        <v>0</v>
      </c>
      <c r="JD250" s="622">
        <f t="shared" si="1675"/>
        <v>0</v>
      </c>
      <c r="JE250" s="622">
        <f t="shared" si="1675"/>
        <v>0</v>
      </c>
      <c r="JF250" s="622">
        <f t="shared" si="1675"/>
        <v>0</v>
      </c>
      <c r="JG250" s="622">
        <f t="shared" si="1675"/>
        <v>0</v>
      </c>
      <c r="JH250" s="636">
        <f>+SUBTOTAL(9,IV250:JG250)</f>
        <v>0</v>
      </c>
      <c r="JI250" s="637"/>
      <c r="JJ250" s="607">
        <f t="shared" ref="JJ250:JU254" si="1676">ROUND(JJ114/JJ$146,2)</f>
        <v>0</v>
      </c>
      <c r="JK250" s="622">
        <f t="shared" si="1676"/>
        <v>0</v>
      </c>
      <c r="JL250" s="622">
        <f t="shared" si="1676"/>
        <v>0</v>
      </c>
      <c r="JM250" s="622">
        <f t="shared" si="1676"/>
        <v>0</v>
      </c>
      <c r="JN250" s="622">
        <f t="shared" si="1676"/>
        <v>0</v>
      </c>
      <c r="JO250" s="622">
        <f t="shared" si="1676"/>
        <v>0</v>
      </c>
      <c r="JP250" s="622">
        <f t="shared" si="1676"/>
        <v>0</v>
      </c>
      <c r="JQ250" s="622">
        <f t="shared" si="1676"/>
        <v>0</v>
      </c>
      <c r="JR250" s="622">
        <f t="shared" si="1676"/>
        <v>0</v>
      </c>
      <c r="JS250" s="622">
        <f t="shared" si="1676"/>
        <v>0</v>
      </c>
      <c r="JT250" s="622">
        <f t="shared" si="1676"/>
        <v>0</v>
      </c>
      <c r="JU250" s="622">
        <f t="shared" si="1676"/>
        <v>0</v>
      </c>
      <c r="JV250" s="636">
        <f>+SUBTOTAL(9,JJ250:JU250)</f>
        <v>0</v>
      </c>
      <c r="JW250" s="637"/>
      <c r="JX250" s="607">
        <f t="shared" ref="JX250:KI254" si="1677">ROUND(JX114/JX$146,2)</f>
        <v>0</v>
      </c>
      <c r="JY250" s="622">
        <f t="shared" si="1677"/>
        <v>0</v>
      </c>
      <c r="JZ250" s="622">
        <f t="shared" si="1677"/>
        <v>0</v>
      </c>
      <c r="KA250" s="622">
        <f t="shared" si="1677"/>
        <v>0</v>
      </c>
      <c r="KB250" s="622">
        <f t="shared" si="1677"/>
        <v>0</v>
      </c>
      <c r="KC250" s="622">
        <f t="shared" si="1677"/>
        <v>0</v>
      </c>
      <c r="KD250" s="622">
        <f t="shared" si="1677"/>
        <v>0</v>
      </c>
      <c r="KE250" s="622">
        <f t="shared" si="1677"/>
        <v>0</v>
      </c>
      <c r="KF250" s="622">
        <f t="shared" si="1677"/>
        <v>0</v>
      </c>
      <c r="KG250" s="622">
        <f t="shared" si="1677"/>
        <v>0</v>
      </c>
      <c r="KH250" s="622">
        <f t="shared" si="1677"/>
        <v>0</v>
      </c>
      <c r="KI250" s="622">
        <f t="shared" si="1677"/>
        <v>0</v>
      </c>
      <c r="KJ250" s="636">
        <f>+SUBTOTAL(9,JX250:KI250)</f>
        <v>0</v>
      </c>
      <c r="KK250" s="637"/>
      <c r="KL250" s="607">
        <f t="shared" ref="KL250:KW254" si="1678">ROUND(KL114/KL$146,2)</f>
        <v>0</v>
      </c>
      <c r="KM250" s="622">
        <f t="shared" si="1678"/>
        <v>0</v>
      </c>
      <c r="KN250" s="622">
        <f t="shared" si="1678"/>
        <v>0</v>
      </c>
      <c r="KO250" s="622">
        <f t="shared" si="1678"/>
        <v>0</v>
      </c>
      <c r="KP250" s="622">
        <f t="shared" si="1678"/>
        <v>0</v>
      </c>
      <c r="KQ250" s="622">
        <f t="shared" si="1678"/>
        <v>0</v>
      </c>
      <c r="KR250" s="622">
        <f t="shared" si="1678"/>
        <v>0</v>
      </c>
      <c r="KS250" s="622">
        <f t="shared" si="1678"/>
        <v>0</v>
      </c>
      <c r="KT250" s="622">
        <f t="shared" si="1678"/>
        <v>0</v>
      </c>
      <c r="KU250" s="622">
        <f t="shared" si="1678"/>
        <v>0</v>
      </c>
      <c r="KV250" s="622">
        <f t="shared" si="1678"/>
        <v>0</v>
      </c>
      <c r="KW250" s="622">
        <f t="shared" si="1678"/>
        <v>0</v>
      </c>
      <c r="KX250" s="636">
        <f>+SUBTOTAL(9,KL250:KW250)</f>
        <v>0</v>
      </c>
      <c r="KY250" s="637"/>
      <c r="KZ250" s="607">
        <f t="shared" ref="KZ250:LK254" si="1679">ROUND(KZ114/KZ$146,2)</f>
        <v>0</v>
      </c>
      <c r="LA250" s="622">
        <f t="shared" si="1679"/>
        <v>0</v>
      </c>
      <c r="LB250" s="622">
        <f t="shared" si="1679"/>
        <v>0</v>
      </c>
      <c r="LC250" s="622">
        <f t="shared" si="1679"/>
        <v>0</v>
      </c>
      <c r="LD250" s="622">
        <f t="shared" si="1679"/>
        <v>0</v>
      </c>
      <c r="LE250" s="622">
        <f t="shared" si="1679"/>
        <v>0</v>
      </c>
      <c r="LF250" s="622">
        <f t="shared" si="1679"/>
        <v>0</v>
      </c>
      <c r="LG250" s="622">
        <f t="shared" si="1679"/>
        <v>0</v>
      </c>
      <c r="LH250" s="622">
        <f t="shared" si="1679"/>
        <v>0</v>
      </c>
      <c r="LI250" s="622">
        <f t="shared" si="1679"/>
        <v>0</v>
      </c>
      <c r="LJ250" s="622">
        <f t="shared" si="1679"/>
        <v>0</v>
      </c>
      <c r="LK250" s="622">
        <f t="shared" si="1679"/>
        <v>0</v>
      </c>
      <c r="LL250" s="636">
        <f>+SUBTOTAL(9,KZ250:LK250)</f>
        <v>0</v>
      </c>
      <c r="LM250" s="637"/>
      <c r="LN250" s="607">
        <f t="shared" ref="LN250:LY254" si="1680">ROUND(LN114/LN$146,2)</f>
        <v>0</v>
      </c>
      <c r="LO250" s="622">
        <f t="shared" si="1680"/>
        <v>0</v>
      </c>
      <c r="LP250" s="622">
        <f t="shared" si="1680"/>
        <v>0</v>
      </c>
      <c r="LQ250" s="622">
        <f t="shared" si="1680"/>
        <v>0</v>
      </c>
      <c r="LR250" s="622">
        <f t="shared" si="1680"/>
        <v>0</v>
      </c>
      <c r="LS250" s="622">
        <f t="shared" si="1680"/>
        <v>0</v>
      </c>
      <c r="LT250" s="622">
        <f t="shared" si="1680"/>
        <v>0</v>
      </c>
      <c r="LU250" s="622">
        <f t="shared" si="1680"/>
        <v>0</v>
      </c>
      <c r="LV250" s="622">
        <f t="shared" si="1680"/>
        <v>0</v>
      </c>
      <c r="LW250" s="622">
        <f t="shared" si="1680"/>
        <v>0</v>
      </c>
      <c r="LX250" s="622">
        <f t="shared" si="1680"/>
        <v>0</v>
      </c>
      <c r="LY250" s="622">
        <f t="shared" si="1680"/>
        <v>0</v>
      </c>
      <c r="LZ250" s="636">
        <f>+SUBTOTAL(9,LN250:LY250)</f>
        <v>0</v>
      </c>
      <c r="MA250" s="637"/>
      <c r="MB250" s="607">
        <f t="shared" ref="MB250:MM254" si="1681">ROUND(MB114/MB$146,2)</f>
        <v>0</v>
      </c>
      <c r="MC250" s="622">
        <f t="shared" si="1681"/>
        <v>0</v>
      </c>
      <c r="MD250" s="622">
        <f t="shared" si="1681"/>
        <v>0</v>
      </c>
      <c r="ME250" s="622">
        <f t="shared" si="1681"/>
        <v>0</v>
      </c>
      <c r="MF250" s="622">
        <f t="shared" si="1681"/>
        <v>0</v>
      </c>
      <c r="MG250" s="622">
        <f t="shared" si="1681"/>
        <v>0</v>
      </c>
      <c r="MH250" s="622">
        <f t="shared" si="1681"/>
        <v>0</v>
      </c>
      <c r="MI250" s="622">
        <f t="shared" si="1681"/>
        <v>0</v>
      </c>
      <c r="MJ250" s="622">
        <f t="shared" si="1681"/>
        <v>0</v>
      </c>
      <c r="MK250" s="622">
        <f t="shared" si="1681"/>
        <v>0</v>
      </c>
      <c r="ML250" s="622">
        <f t="shared" si="1681"/>
        <v>0</v>
      </c>
      <c r="MM250" s="622">
        <f t="shared" si="1681"/>
        <v>0</v>
      </c>
      <c r="MN250" s="636">
        <f>+SUBTOTAL(9,MB250:MM250)</f>
        <v>0</v>
      </c>
      <c r="MO250" s="637"/>
      <c r="MP250" s="607">
        <f t="shared" ref="MP250:NA254" si="1682">ROUND(MP114/MP$146,2)</f>
        <v>0</v>
      </c>
      <c r="MQ250" s="622">
        <f t="shared" si="1682"/>
        <v>0</v>
      </c>
      <c r="MR250" s="622">
        <f t="shared" si="1682"/>
        <v>0</v>
      </c>
      <c r="MS250" s="622">
        <f t="shared" si="1682"/>
        <v>0</v>
      </c>
      <c r="MT250" s="622">
        <f t="shared" si="1682"/>
        <v>0</v>
      </c>
      <c r="MU250" s="622">
        <f t="shared" si="1682"/>
        <v>0</v>
      </c>
      <c r="MV250" s="622">
        <f t="shared" si="1682"/>
        <v>0</v>
      </c>
      <c r="MW250" s="622">
        <f t="shared" si="1682"/>
        <v>0</v>
      </c>
      <c r="MX250" s="622">
        <f t="shared" si="1682"/>
        <v>0</v>
      </c>
      <c r="MY250" s="622">
        <f t="shared" si="1682"/>
        <v>0</v>
      </c>
      <c r="MZ250" s="622">
        <f t="shared" si="1682"/>
        <v>0</v>
      </c>
      <c r="NA250" s="622">
        <f t="shared" si="1682"/>
        <v>0</v>
      </c>
      <c r="NB250" s="636">
        <f>+SUBTOTAL(9,MP250:NA250)</f>
        <v>0</v>
      </c>
      <c r="NC250" s="637"/>
      <c r="ND250" s="607">
        <f t="shared" ref="ND250:NO254" si="1683">ROUND(ND114/ND$146,2)</f>
        <v>0</v>
      </c>
      <c r="NE250" s="622">
        <f t="shared" si="1683"/>
        <v>0</v>
      </c>
      <c r="NF250" s="622">
        <f t="shared" si="1683"/>
        <v>0</v>
      </c>
      <c r="NG250" s="622">
        <f t="shared" si="1683"/>
        <v>0</v>
      </c>
      <c r="NH250" s="622">
        <f t="shared" si="1683"/>
        <v>0</v>
      </c>
      <c r="NI250" s="622">
        <f t="shared" si="1683"/>
        <v>0</v>
      </c>
      <c r="NJ250" s="622">
        <f t="shared" si="1683"/>
        <v>0</v>
      </c>
      <c r="NK250" s="622">
        <f t="shared" si="1683"/>
        <v>0</v>
      </c>
      <c r="NL250" s="622">
        <f t="shared" si="1683"/>
        <v>0</v>
      </c>
      <c r="NM250" s="622">
        <f t="shared" si="1683"/>
        <v>0</v>
      </c>
      <c r="NN250" s="622">
        <f t="shared" si="1683"/>
        <v>0</v>
      </c>
      <c r="NO250" s="622">
        <f t="shared" si="1683"/>
        <v>0</v>
      </c>
      <c r="NP250" s="636">
        <f>+SUBTOTAL(9,ND250:NO250)</f>
        <v>0</v>
      </c>
      <c r="NQ250" s="637"/>
      <c r="NR250" s="607">
        <f t="shared" ref="NR250:OC254" si="1684">ROUND(NR114/NR$146,2)</f>
        <v>0</v>
      </c>
      <c r="NS250" s="622">
        <f t="shared" si="1684"/>
        <v>0</v>
      </c>
      <c r="NT250" s="622">
        <f t="shared" si="1684"/>
        <v>0</v>
      </c>
      <c r="NU250" s="622">
        <f t="shared" si="1684"/>
        <v>0</v>
      </c>
      <c r="NV250" s="622">
        <f t="shared" si="1684"/>
        <v>0</v>
      </c>
      <c r="NW250" s="622">
        <f t="shared" si="1684"/>
        <v>0</v>
      </c>
      <c r="NX250" s="622">
        <f t="shared" si="1684"/>
        <v>0</v>
      </c>
      <c r="NY250" s="622">
        <f t="shared" si="1684"/>
        <v>0</v>
      </c>
      <c r="NZ250" s="622">
        <f t="shared" si="1684"/>
        <v>0</v>
      </c>
      <c r="OA250" s="622">
        <f t="shared" si="1684"/>
        <v>0</v>
      </c>
      <c r="OB250" s="622">
        <f t="shared" si="1684"/>
        <v>0</v>
      </c>
      <c r="OC250" s="622">
        <f t="shared" si="1684"/>
        <v>0</v>
      </c>
      <c r="OD250" s="636">
        <f>+SUBTOTAL(9,NR250:OC250)</f>
        <v>0</v>
      </c>
      <c r="OE250" s="637"/>
      <c r="OF250" s="607">
        <f t="shared" ref="OF250:OQ254" si="1685">ROUND(OF114/OF$146,2)</f>
        <v>0</v>
      </c>
      <c r="OG250" s="622">
        <f t="shared" si="1685"/>
        <v>0</v>
      </c>
      <c r="OH250" s="622">
        <f t="shared" si="1685"/>
        <v>0</v>
      </c>
      <c r="OI250" s="622">
        <f t="shared" si="1685"/>
        <v>0</v>
      </c>
      <c r="OJ250" s="622">
        <f t="shared" si="1685"/>
        <v>0</v>
      </c>
      <c r="OK250" s="622">
        <f t="shared" si="1685"/>
        <v>0</v>
      </c>
      <c r="OL250" s="622">
        <f t="shared" si="1685"/>
        <v>0</v>
      </c>
      <c r="OM250" s="622">
        <f t="shared" si="1685"/>
        <v>0</v>
      </c>
      <c r="ON250" s="622">
        <f t="shared" si="1685"/>
        <v>0</v>
      </c>
      <c r="OO250" s="622">
        <f t="shared" si="1685"/>
        <v>0</v>
      </c>
      <c r="OP250" s="622">
        <f t="shared" si="1685"/>
        <v>0</v>
      </c>
      <c r="OQ250" s="622">
        <f t="shared" si="1685"/>
        <v>0</v>
      </c>
      <c r="OR250" s="636">
        <f>+SUBTOTAL(9,OF250:OQ250)</f>
        <v>0</v>
      </c>
      <c r="OS250" s="637"/>
      <c r="OT250" s="607">
        <f t="shared" ref="OT250:PE254" si="1686">ROUND(OT114/OT$146,2)</f>
        <v>0</v>
      </c>
      <c r="OU250" s="622">
        <f t="shared" si="1686"/>
        <v>0</v>
      </c>
      <c r="OV250" s="622">
        <f t="shared" si="1686"/>
        <v>0</v>
      </c>
      <c r="OW250" s="622">
        <f t="shared" si="1686"/>
        <v>0</v>
      </c>
      <c r="OX250" s="622">
        <f t="shared" si="1686"/>
        <v>0</v>
      </c>
      <c r="OY250" s="622">
        <f t="shared" si="1686"/>
        <v>0</v>
      </c>
      <c r="OZ250" s="622">
        <f t="shared" si="1686"/>
        <v>0</v>
      </c>
      <c r="PA250" s="622">
        <f t="shared" si="1686"/>
        <v>0</v>
      </c>
      <c r="PB250" s="622">
        <f t="shared" si="1686"/>
        <v>0</v>
      </c>
      <c r="PC250" s="622">
        <f t="shared" si="1686"/>
        <v>0</v>
      </c>
      <c r="PD250" s="622">
        <f t="shared" si="1686"/>
        <v>0</v>
      </c>
      <c r="PE250" s="622">
        <f t="shared" si="1686"/>
        <v>0</v>
      </c>
      <c r="PF250" s="636">
        <f>+SUBTOTAL(9,OT250:PE250)</f>
        <v>0</v>
      </c>
      <c r="PG250" s="637"/>
      <c r="PH250" s="607">
        <f t="shared" ref="PH250:PS254" si="1687">ROUND(PH114/PH$146,2)</f>
        <v>0</v>
      </c>
      <c r="PI250" s="622">
        <f t="shared" si="1687"/>
        <v>0</v>
      </c>
      <c r="PJ250" s="622">
        <f t="shared" si="1687"/>
        <v>0</v>
      </c>
      <c r="PK250" s="622">
        <f t="shared" si="1687"/>
        <v>0</v>
      </c>
      <c r="PL250" s="622">
        <f t="shared" si="1687"/>
        <v>0</v>
      </c>
      <c r="PM250" s="622">
        <f t="shared" si="1687"/>
        <v>0</v>
      </c>
      <c r="PN250" s="622">
        <f t="shared" si="1687"/>
        <v>0</v>
      </c>
      <c r="PO250" s="622">
        <f t="shared" si="1687"/>
        <v>0</v>
      </c>
      <c r="PP250" s="622">
        <f t="shared" si="1687"/>
        <v>0</v>
      </c>
      <c r="PQ250" s="622">
        <f t="shared" si="1687"/>
        <v>0</v>
      </c>
      <c r="PR250" s="622">
        <f t="shared" si="1687"/>
        <v>0</v>
      </c>
      <c r="PS250" s="622">
        <f t="shared" si="1687"/>
        <v>0</v>
      </c>
      <c r="PT250" s="636">
        <f>+SUBTOTAL(9,PH250:PS250)</f>
        <v>0</v>
      </c>
      <c r="PU250" s="637"/>
      <c r="PV250" s="607">
        <f t="shared" ref="PV250:QG254" si="1688">ROUND(PV114/PV$146,2)</f>
        <v>0</v>
      </c>
      <c r="PW250" s="622">
        <f t="shared" si="1688"/>
        <v>0</v>
      </c>
      <c r="PX250" s="622">
        <f t="shared" si="1688"/>
        <v>0</v>
      </c>
      <c r="PY250" s="622">
        <f t="shared" si="1688"/>
        <v>0</v>
      </c>
      <c r="PZ250" s="622">
        <f t="shared" si="1688"/>
        <v>0</v>
      </c>
      <c r="QA250" s="622">
        <f t="shared" si="1688"/>
        <v>0</v>
      </c>
      <c r="QB250" s="622">
        <f t="shared" si="1688"/>
        <v>0</v>
      </c>
      <c r="QC250" s="622">
        <f t="shared" si="1688"/>
        <v>0</v>
      </c>
      <c r="QD250" s="622">
        <f t="shared" si="1688"/>
        <v>0</v>
      </c>
      <c r="QE250" s="622">
        <f t="shared" si="1688"/>
        <v>0</v>
      </c>
      <c r="QF250" s="622">
        <f t="shared" si="1688"/>
        <v>0</v>
      </c>
      <c r="QG250" s="622">
        <f t="shared" si="1688"/>
        <v>0</v>
      </c>
      <c r="QH250" s="636">
        <f>+SUBTOTAL(9,PV250:QG250)</f>
        <v>0</v>
      </c>
      <c r="QI250" s="637"/>
      <c r="QJ250" s="607">
        <f t="shared" ref="QJ250:QU254" si="1689">ROUND(QJ114/QJ$146,2)</f>
        <v>0</v>
      </c>
      <c r="QK250" s="622">
        <f t="shared" si="1689"/>
        <v>0</v>
      </c>
      <c r="QL250" s="622">
        <f t="shared" si="1689"/>
        <v>0</v>
      </c>
      <c r="QM250" s="622">
        <f t="shared" si="1689"/>
        <v>0</v>
      </c>
      <c r="QN250" s="622">
        <f t="shared" si="1689"/>
        <v>0</v>
      </c>
      <c r="QO250" s="622">
        <f t="shared" si="1689"/>
        <v>0</v>
      </c>
      <c r="QP250" s="622">
        <f t="shared" si="1689"/>
        <v>0</v>
      </c>
      <c r="QQ250" s="622">
        <f t="shared" si="1689"/>
        <v>0</v>
      </c>
      <c r="QR250" s="622">
        <f t="shared" si="1689"/>
        <v>0</v>
      </c>
      <c r="QS250" s="622">
        <f t="shared" si="1689"/>
        <v>0</v>
      </c>
      <c r="QT250" s="622">
        <f t="shared" si="1689"/>
        <v>0</v>
      </c>
      <c r="QU250" s="622">
        <f t="shared" si="1689"/>
        <v>0</v>
      </c>
      <c r="QV250" s="636">
        <f>+SUBTOTAL(9,QJ250:QU250)</f>
        <v>0</v>
      </c>
      <c r="QW250" s="637"/>
      <c r="QX250" s="610">
        <f t="shared" ref="QX250:QX254" si="1690">SUMIF($D$13:$PS$13,QX$10,$D250:$PS250)</f>
        <v>0</v>
      </c>
      <c r="QY250" s="610">
        <f t="shared" ref="QY250:RI254" si="1691">SUMIF($D$13:$QU$13,QY$10,$D250:$QU250)</f>
        <v>0</v>
      </c>
      <c r="QZ250" s="610">
        <f t="shared" si="1691"/>
        <v>0</v>
      </c>
      <c r="RA250" s="610">
        <f t="shared" si="1691"/>
        <v>0</v>
      </c>
      <c r="RB250" s="610">
        <f t="shared" si="1691"/>
        <v>0</v>
      </c>
      <c r="RC250" s="610">
        <f t="shared" si="1691"/>
        <v>0</v>
      </c>
      <c r="RD250" s="610">
        <f t="shared" si="1691"/>
        <v>0</v>
      </c>
      <c r="RE250" s="610">
        <f t="shared" si="1691"/>
        <v>0</v>
      </c>
      <c r="RF250" s="610">
        <f t="shared" si="1691"/>
        <v>0</v>
      </c>
      <c r="RG250" s="610">
        <f t="shared" si="1691"/>
        <v>0</v>
      </c>
      <c r="RH250" s="610">
        <f t="shared" si="1691"/>
        <v>0</v>
      </c>
      <c r="RI250" s="610">
        <f t="shared" si="1691"/>
        <v>0</v>
      </c>
      <c r="RJ250" s="610">
        <f t="shared" ref="RJ250:RJ254" si="1692">SUM(QX250:RI250)</f>
        <v>0</v>
      </c>
    </row>
    <row r="251" spans="1:478" x14ac:dyDescent="0.25">
      <c r="A251" s="589" t="s">
        <v>971</v>
      </c>
      <c r="B251" s="255" t="s">
        <v>141</v>
      </c>
      <c r="D251" s="607">
        <f t="shared" si="1657"/>
        <v>0</v>
      </c>
      <c r="E251" s="622">
        <f t="shared" si="1657"/>
        <v>0</v>
      </c>
      <c r="F251" s="622">
        <f t="shared" si="1657"/>
        <v>0</v>
      </c>
      <c r="G251" s="622">
        <f t="shared" si="1657"/>
        <v>0</v>
      </c>
      <c r="H251" s="622">
        <f t="shared" si="1657"/>
        <v>0</v>
      </c>
      <c r="I251" s="622">
        <f t="shared" si="1657"/>
        <v>0</v>
      </c>
      <c r="J251" s="622">
        <f t="shared" si="1657"/>
        <v>0</v>
      </c>
      <c r="K251" s="622">
        <f t="shared" si="1657"/>
        <v>0</v>
      </c>
      <c r="L251" s="622">
        <f t="shared" si="1657"/>
        <v>0</v>
      </c>
      <c r="M251" s="622">
        <f t="shared" si="1657"/>
        <v>0</v>
      </c>
      <c r="N251" s="622">
        <f t="shared" si="1657"/>
        <v>0</v>
      </c>
      <c r="O251" s="622">
        <f t="shared" si="1657"/>
        <v>0</v>
      </c>
      <c r="P251" s="636">
        <f>+SUBTOTAL(9,D251:O251)</f>
        <v>0</v>
      </c>
      <c r="Q251" s="637"/>
      <c r="R251" s="607">
        <f t="shared" si="1658"/>
        <v>0</v>
      </c>
      <c r="S251" s="622">
        <f t="shared" si="1658"/>
        <v>0</v>
      </c>
      <c r="T251" s="622">
        <f t="shared" si="1658"/>
        <v>0</v>
      </c>
      <c r="U251" s="622">
        <f t="shared" si="1658"/>
        <v>0</v>
      </c>
      <c r="V251" s="622">
        <f t="shared" si="1658"/>
        <v>0</v>
      </c>
      <c r="W251" s="622">
        <f t="shared" si="1658"/>
        <v>0</v>
      </c>
      <c r="X251" s="622">
        <f t="shared" si="1658"/>
        <v>0</v>
      </c>
      <c r="Y251" s="622">
        <f t="shared" si="1658"/>
        <v>0</v>
      </c>
      <c r="Z251" s="622">
        <f t="shared" si="1658"/>
        <v>0</v>
      </c>
      <c r="AA251" s="622">
        <f t="shared" si="1658"/>
        <v>0</v>
      </c>
      <c r="AB251" s="622">
        <f t="shared" si="1658"/>
        <v>0</v>
      </c>
      <c r="AC251" s="622">
        <f t="shared" si="1658"/>
        <v>0</v>
      </c>
      <c r="AD251" s="636">
        <f>+SUBTOTAL(9,R251:AC251)</f>
        <v>0</v>
      </c>
      <c r="AE251" s="637"/>
      <c r="AF251" s="607">
        <f t="shared" si="1659"/>
        <v>0</v>
      </c>
      <c r="AG251" s="622">
        <f t="shared" si="1659"/>
        <v>0</v>
      </c>
      <c r="AH251" s="622">
        <f t="shared" si="1659"/>
        <v>0</v>
      </c>
      <c r="AI251" s="622">
        <f t="shared" si="1659"/>
        <v>0</v>
      </c>
      <c r="AJ251" s="622">
        <f t="shared" si="1659"/>
        <v>0</v>
      </c>
      <c r="AK251" s="622">
        <f t="shared" si="1659"/>
        <v>0</v>
      </c>
      <c r="AL251" s="622">
        <f t="shared" si="1659"/>
        <v>0</v>
      </c>
      <c r="AM251" s="622">
        <f t="shared" si="1659"/>
        <v>0</v>
      </c>
      <c r="AN251" s="622">
        <f t="shared" si="1659"/>
        <v>0</v>
      </c>
      <c r="AO251" s="622">
        <f t="shared" si="1659"/>
        <v>0</v>
      </c>
      <c r="AP251" s="622">
        <f t="shared" si="1659"/>
        <v>0</v>
      </c>
      <c r="AQ251" s="622">
        <f t="shared" si="1659"/>
        <v>0</v>
      </c>
      <c r="AR251" s="636">
        <f>+SUBTOTAL(9,AF251:AQ251)</f>
        <v>0</v>
      </c>
      <c r="AS251" s="611"/>
      <c r="AT251" s="607">
        <f t="shared" si="1660"/>
        <v>0</v>
      </c>
      <c r="AU251" s="622">
        <f t="shared" si="1660"/>
        <v>0</v>
      </c>
      <c r="AV251" s="622">
        <f t="shared" si="1660"/>
        <v>0</v>
      </c>
      <c r="AW251" s="622">
        <f t="shared" si="1660"/>
        <v>0</v>
      </c>
      <c r="AX251" s="622">
        <f t="shared" si="1660"/>
        <v>0</v>
      </c>
      <c r="AY251" s="622">
        <f t="shared" si="1660"/>
        <v>0</v>
      </c>
      <c r="AZ251" s="622">
        <f t="shared" si="1660"/>
        <v>0</v>
      </c>
      <c r="BA251" s="622">
        <f t="shared" si="1660"/>
        <v>0</v>
      </c>
      <c r="BB251" s="622">
        <f t="shared" si="1660"/>
        <v>0</v>
      </c>
      <c r="BC251" s="622">
        <f t="shared" si="1660"/>
        <v>0</v>
      </c>
      <c r="BD251" s="622">
        <f t="shared" si="1660"/>
        <v>0</v>
      </c>
      <c r="BE251" s="622">
        <f t="shared" si="1660"/>
        <v>0</v>
      </c>
      <c r="BF251" s="636">
        <f>+SUBTOTAL(9,AT251:BE251)</f>
        <v>0</v>
      </c>
      <c r="BG251" s="611"/>
      <c r="BH251" s="607">
        <f t="shared" si="1661"/>
        <v>0</v>
      </c>
      <c r="BI251" s="622">
        <f t="shared" si="1661"/>
        <v>0</v>
      </c>
      <c r="BJ251" s="622">
        <f t="shared" si="1661"/>
        <v>0</v>
      </c>
      <c r="BK251" s="622">
        <f t="shared" si="1661"/>
        <v>0</v>
      </c>
      <c r="BL251" s="622">
        <f t="shared" si="1661"/>
        <v>0</v>
      </c>
      <c r="BM251" s="622">
        <f t="shared" si="1661"/>
        <v>0</v>
      </c>
      <c r="BN251" s="622">
        <f t="shared" si="1661"/>
        <v>0</v>
      </c>
      <c r="BO251" s="622">
        <f t="shared" si="1661"/>
        <v>0</v>
      </c>
      <c r="BP251" s="622">
        <f t="shared" si="1661"/>
        <v>0</v>
      </c>
      <c r="BQ251" s="622">
        <f t="shared" si="1661"/>
        <v>0</v>
      </c>
      <c r="BR251" s="622">
        <f t="shared" si="1661"/>
        <v>0</v>
      </c>
      <c r="BS251" s="622">
        <f t="shared" si="1661"/>
        <v>0</v>
      </c>
      <c r="BT251" s="636">
        <f>+SUBTOTAL(9,BH251:BS251)</f>
        <v>0</v>
      </c>
      <c r="BU251" s="621"/>
      <c r="BV251" s="607">
        <f t="shared" si="1662"/>
        <v>0</v>
      </c>
      <c r="BW251" s="622">
        <f t="shared" si="1662"/>
        <v>0</v>
      </c>
      <c r="BX251" s="622">
        <f t="shared" si="1662"/>
        <v>0</v>
      </c>
      <c r="BY251" s="622">
        <f t="shared" si="1662"/>
        <v>0</v>
      </c>
      <c r="BZ251" s="622">
        <f t="shared" si="1662"/>
        <v>0</v>
      </c>
      <c r="CA251" s="622">
        <f t="shared" si="1662"/>
        <v>0</v>
      </c>
      <c r="CB251" s="622">
        <f t="shared" si="1662"/>
        <v>0</v>
      </c>
      <c r="CC251" s="622">
        <f t="shared" si="1662"/>
        <v>0</v>
      </c>
      <c r="CD251" s="622">
        <f t="shared" si="1662"/>
        <v>0</v>
      </c>
      <c r="CE251" s="622">
        <f t="shared" si="1662"/>
        <v>0</v>
      </c>
      <c r="CF251" s="622">
        <f t="shared" si="1662"/>
        <v>0</v>
      </c>
      <c r="CG251" s="622">
        <f t="shared" si="1662"/>
        <v>0</v>
      </c>
      <c r="CH251" s="636">
        <f>+SUBTOTAL(9,BV251:CG251)</f>
        <v>0</v>
      </c>
      <c r="CI251" s="637"/>
      <c r="CJ251" s="607">
        <f t="shared" si="1663"/>
        <v>0</v>
      </c>
      <c r="CK251" s="622">
        <f t="shared" si="1663"/>
        <v>0</v>
      </c>
      <c r="CL251" s="622">
        <f t="shared" si="1663"/>
        <v>0</v>
      </c>
      <c r="CM251" s="622">
        <f t="shared" si="1663"/>
        <v>0</v>
      </c>
      <c r="CN251" s="622">
        <f t="shared" si="1663"/>
        <v>0</v>
      </c>
      <c r="CO251" s="622">
        <f t="shared" si="1663"/>
        <v>0</v>
      </c>
      <c r="CP251" s="622">
        <f t="shared" si="1663"/>
        <v>0</v>
      </c>
      <c r="CQ251" s="622">
        <f t="shared" si="1663"/>
        <v>0</v>
      </c>
      <c r="CR251" s="622">
        <f t="shared" si="1663"/>
        <v>0</v>
      </c>
      <c r="CS251" s="622">
        <f t="shared" si="1663"/>
        <v>0</v>
      </c>
      <c r="CT251" s="622">
        <f t="shared" si="1663"/>
        <v>0</v>
      </c>
      <c r="CU251" s="622">
        <f t="shared" si="1663"/>
        <v>0</v>
      </c>
      <c r="CV251" s="636">
        <f>+SUBTOTAL(9,CJ251:CU251)</f>
        <v>0</v>
      </c>
      <c r="CW251" s="611"/>
      <c r="CX251" s="607">
        <f t="shared" si="1664"/>
        <v>0</v>
      </c>
      <c r="CY251" s="622">
        <f t="shared" si="1664"/>
        <v>0</v>
      </c>
      <c r="CZ251" s="622">
        <f t="shared" si="1664"/>
        <v>0</v>
      </c>
      <c r="DA251" s="622">
        <f t="shared" si="1664"/>
        <v>0</v>
      </c>
      <c r="DB251" s="622">
        <f t="shared" si="1664"/>
        <v>0</v>
      </c>
      <c r="DC251" s="622">
        <f t="shared" si="1664"/>
        <v>0</v>
      </c>
      <c r="DD251" s="622">
        <f t="shared" si="1664"/>
        <v>0</v>
      </c>
      <c r="DE251" s="622">
        <f t="shared" si="1664"/>
        <v>0</v>
      </c>
      <c r="DF251" s="622">
        <f t="shared" si="1664"/>
        <v>0</v>
      </c>
      <c r="DG251" s="622">
        <f t="shared" si="1664"/>
        <v>0</v>
      </c>
      <c r="DH251" s="622">
        <f t="shared" si="1664"/>
        <v>0</v>
      </c>
      <c r="DI251" s="622">
        <f t="shared" si="1664"/>
        <v>0</v>
      </c>
      <c r="DJ251" s="636">
        <f>+SUBTOTAL(9,CX251:DI251)</f>
        <v>0</v>
      </c>
      <c r="DK251" s="637"/>
      <c r="DL251" s="607">
        <f t="shared" si="1665"/>
        <v>0</v>
      </c>
      <c r="DM251" s="622">
        <f t="shared" si="1665"/>
        <v>0</v>
      </c>
      <c r="DN251" s="622">
        <f t="shared" si="1665"/>
        <v>0</v>
      </c>
      <c r="DO251" s="622">
        <f t="shared" si="1665"/>
        <v>0</v>
      </c>
      <c r="DP251" s="622">
        <f t="shared" si="1665"/>
        <v>0</v>
      </c>
      <c r="DQ251" s="622">
        <f t="shared" si="1665"/>
        <v>0</v>
      </c>
      <c r="DR251" s="622">
        <f t="shared" si="1665"/>
        <v>0</v>
      </c>
      <c r="DS251" s="622">
        <f t="shared" si="1665"/>
        <v>0</v>
      </c>
      <c r="DT251" s="622">
        <f t="shared" si="1665"/>
        <v>0</v>
      </c>
      <c r="DU251" s="622">
        <f t="shared" si="1665"/>
        <v>0</v>
      </c>
      <c r="DV251" s="622">
        <f t="shared" si="1665"/>
        <v>0</v>
      </c>
      <c r="DW251" s="622">
        <f t="shared" si="1665"/>
        <v>0</v>
      </c>
      <c r="DX251" s="636">
        <f>+SUBTOTAL(9,DL251:DW251)</f>
        <v>0</v>
      </c>
      <c r="DY251" s="637"/>
      <c r="DZ251" s="607">
        <f t="shared" si="1666"/>
        <v>0</v>
      </c>
      <c r="EA251" s="622">
        <f t="shared" si="1666"/>
        <v>0</v>
      </c>
      <c r="EB251" s="622">
        <f t="shared" si="1666"/>
        <v>0</v>
      </c>
      <c r="EC251" s="622">
        <f t="shared" si="1666"/>
        <v>0</v>
      </c>
      <c r="ED251" s="622">
        <f t="shared" si="1666"/>
        <v>0</v>
      </c>
      <c r="EE251" s="622">
        <f t="shared" si="1666"/>
        <v>0</v>
      </c>
      <c r="EF251" s="622">
        <f t="shared" si="1666"/>
        <v>0</v>
      </c>
      <c r="EG251" s="622">
        <f t="shared" si="1666"/>
        <v>0</v>
      </c>
      <c r="EH251" s="622">
        <f t="shared" si="1666"/>
        <v>0</v>
      </c>
      <c r="EI251" s="622">
        <f t="shared" si="1666"/>
        <v>0</v>
      </c>
      <c r="EJ251" s="622">
        <f t="shared" si="1666"/>
        <v>0</v>
      </c>
      <c r="EK251" s="622">
        <f t="shared" si="1666"/>
        <v>0</v>
      </c>
      <c r="EL251" s="636">
        <f>+SUBTOTAL(9,DZ251:EK251)</f>
        <v>0</v>
      </c>
      <c r="EM251" s="637"/>
      <c r="EN251" s="607">
        <f t="shared" si="1667"/>
        <v>0</v>
      </c>
      <c r="EO251" s="622">
        <f t="shared" si="1667"/>
        <v>0</v>
      </c>
      <c r="EP251" s="622">
        <f t="shared" si="1667"/>
        <v>0</v>
      </c>
      <c r="EQ251" s="622">
        <f t="shared" si="1667"/>
        <v>0</v>
      </c>
      <c r="ER251" s="622">
        <f t="shared" si="1667"/>
        <v>0</v>
      </c>
      <c r="ES251" s="622">
        <f t="shared" si="1667"/>
        <v>0</v>
      </c>
      <c r="ET251" s="622">
        <f t="shared" si="1667"/>
        <v>0</v>
      </c>
      <c r="EU251" s="622">
        <f t="shared" si="1667"/>
        <v>0</v>
      </c>
      <c r="EV251" s="622">
        <f t="shared" si="1667"/>
        <v>0</v>
      </c>
      <c r="EW251" s="622">
        <f t="shared" si="1667"/>
        <v>0</v>
      </c>
      <c r="EX251" s="622">
        <f t="shared" si="1667"/>
        <v>0</v>
      </c>
      <c r="EY251" s="622">
        <f t="shared" si="1667"/>
        <v>0</v>
      </c>
      <c r="EZ251" s="636">
        <f>+SUBTOTAL(9,EN251:EY251)</f>
        <v>0</v>
      </c>
      <c r="FA251" s="637"/>
      <c r="FB251" s="607">
        <f t="shared" si="1668"/>
        <v>0</v>
      </c>
      <c r="FC251" s="622">
        <f t="shared" si="1668"/>
        <v>0</v>
      </c>
      <c r="FD251" s="622">
        <f t="shared" si="1668"/>
        <v>0</v>
      </c>
      <c r="FE251" s="622">
        <f t="shared" si="1668"/>
        <v>0</v>
      </c>
      <c r="FF251" s="622">
        <f t="shared" si="1668"/>
        <v>0</v>
      </c>
      <c r="FG251" s="622">
        <f t="shared" si="1668"/>
        <v>0</v>
      </c>
      <c r="FH251" s="622">
        <f t="shared" si="1668"/>
        <v>0</v>
      </c>
      <c r="FI251" s="622">
        <f t="shared" si="1668"/>
        <v>0</v>
      </c>
      <c r="FJ251" s="622">
        <f t="shared" si="1668"/>
        <v>0</v>
      </c>
      <c r="FK251" s="622">
        <f t="shared" si="1668"/>
        <v>0</v>
      </c>
      <c r="FL251" s="622">
        <f t="shared" si="1668"/>
        <v>0</v>
      </c>
      <c r="FM251" s="622">
        <f t="shared" si="1668"/>
        <v>0</v>
      </c>
      <c r="FN251" s="636">
        <f>+SUBTOTAL(9,FB251:FM251)</f>
        <v>0</v>
      </c>
      <c r="FO251" s="637"/>
      <c r="FP251" s="607">
        <f t="shared" si="1669"/>
        <v>0</v>
      </c>
      <c r="FQ251" s="622">
        <f t="shared" si="1669"/>
        <v>0</v>
      </c>
      <c r="FR251" s="622">
        <f t="shared" si="1669"/>
        <v>0</v>
      </c>
      <c r="FS251" s="622">
        <f t="shared" si="1669"/>
        <v>0</v>
      </c>
      <c r="FT251" s="622">
        <f t="shared" si="1669"/>
        <v>0</v>
      </c>
      <c r="FU251" s="622">
        <f t="shared" si="1669"/>
        <v>0</v>
      </c>
      <c r="FV251" s="622">
        <f t="shared" si="1669"/>
        <v>0</v>
      </c>
      <c r="FW251" s="622">
        <f t="shared" si="1669"/>
        <v>0</v>
      </c>
      <c r="FX251" s="622">
        <f t="shared" si="1669"/>
        <v>0</v>
      </c>
      <c r="FY251" s="622">
        <f t="shared" si="1669"/>
        <v>0</v>
      </c>
      <c r="FZ251" s="622">
        <f t="shared" si="1669"/>
        <v>0</v>
      </c>
      <c r="GA251" s="622">
        <f t="shared" si="1669"/>
        <v>0</v>
      </c>
      <c r="GB251" s="636">
        <f>+SUBTOTAL(9,FP251:GA251)</f>
        <v>0</v>
      </c>
      <c r="GC251" s="637"/>
      <c r="GD251" s="607">
        <f t="shared" si="1670"/>
        <v>0</v>
      </c>
      <c r="GE251" s="622">
        <f t="shared" si="1670"/>
        <v>0</v>
      </c>
      <c r="GF251" s="622">
        <f t="shared" si="1670"/>
        <v>0</v>
      </c>
      <c r="GG251" s="622">
        <f t="shared" si="1670"/>
        <v>0</v>
      </c>
      <c r="GH251" s="622">
        <f t="shared" si="1670"/>
        <v>0</v>
      </c>
      <c r="GI251" s="622">
        <f t="shared" si="1670"/>
        <v>0</v>
      </c>
      <c r="GJ251" s="622">
        <f t="shared" si="1670"/>
        <v>0</v>
      </c>
      <c r="GK251" s="622">
        <f t="shared" si="1670"/>
        <v>0</v>
      </c>
      <c r="GL251" s="622">
        <f t="shared" si="1670"/>
        <v>0</v>
      </c>
      <c r="GM251" s="622">
        <f t="shared" si="1670"/>
        <v>0</v>
      </c>
      <c r="GN251" s="622">
        <f t="shared" si="1670"/>
        <v>0</v>
      </c>
      <c r="GO251" s="622">
        <f t="shared" si="1670"/>
        <v>0</v>
      </c>
      <c r="GP251" s="636">
        <f>+SUBTOTAL(9,GD251:GO251)</f>
        <v>0</v>
      </c>
      <c r="GQ251" s="637"/>
      <c r="GR251" s="607">
        <f t="shared" si="1671"/>
        <v>0</v>
      </c>
      <c r="GS251" s="622">
        <f t="shared" si="1671"/>
        <v>0</v>
      </c>
      <c r="GT251" s="622">
        <f t="shared" si="1671"/>
        <v>0</v>
      </c>
      <c r="GU251" s="622">
        <f t="shared" si="1671"/>
        <v>0</v>
      </c>
      <c r="GV251" s="622">
        <f t="shared" si="1671"/>
        <v>0</v>
      </c>
      <c r="GW251" s="622">
        <f t="shared" si="1671"/>
        <v>0</v>
      </c>
      <c r="GX251" s="622">
        <f t="shared" si="1671"/>
        <v>0</v>
      </c>
      <c r="GY251" s="622">
        <f t="shared" si="1671"/>
        <v>0</v>
      </c>
      <c r="GZ251" s="622">
        <f t="shared" si="1671"/>
        <v>0</v>
      </c>
      <c r="HA251" s="622">
        <f t="shared" si="1671"/>
        <v>0</v>
      </c>
      <c r="HB251" s="622">
        <f t="shared" si="1671"/>
        <v>0</v>
      </c>
      <c r="HC251" s="622">
        <f t="shared" si="1671"/>
        <v>0</v>
      </c>
      <c r="HD251" s="636">
        <f>+SUBTOTAL(9,GR251:HC251)</f>
        <v>0</v>
      </c>
      <c r="HE251" s="637"/>
      <c r="HF251" s="607">
        <f t="shared" si="1672"/>
        <v>0</v>
      </c>
      <c r="HG251" s="622">
        <f t="shared" si="1672"/>
        <v>0</v>
      </c>
      <c r="HH251" s="622">
        <f t="shared" si="1672"/>
        <v>0</v>
      </c>
      <c r="HI251" s="622">
        <f t="shared" si="1672"/>
        <v>0</v>
      </c>
      <c r="HJ251" s="622">
        <f t="shared" si="1672"/>
        <v>0</v>
      </c>
      <c r="HK251" s="622">
        <f t="shared" si="1672"/>
        <v>0</v>
      </c>
      <c r="HL251" s="622">
        <f t="shared" si="1672"/>
        <v>0</v>
      </c>
      <c r="HM251" s="622">
        <f t="shared" si="1672"/>
        <v>0</v>
      </c>
      <c r="HN251" s="622">
        <f t="shared" si="1672"/>
        <v>0</v>
      </c>
      <c r="HO251" s="622">
        <f t="shared" si="1672"/>
        <v>0</v>
      </c>
      <c r="HP251" s="622">
        <f t="shared" si="1672"/>
        <v>0</v>
      </c>
      <c r="HQ251" s="622">
        <f t="shared" si="1672"/>
        <v>0</v>
      </c>
      <c r="HR251" s="636">
        <f>+SUBTOTAL(9,HF251:HQ251)</f>
        <v>0</v>
      </c>
      <c r="HS251" s="637"/>
      <c r="HT251" s="607">
        <f t="shared" si="1673"/>
        <v>0</v>
      </c>
      <c r="HU251" s="622">
        <f t="shared" si="1673"/>
        <v>0</v>
      </c>
      <c r="HV251" s="622">
        <f t="shared" si="1673"/>
        <v>0</v>
      </c>
      <c r="HW251" s="622">
        <f t="shared" si="1673"/>
        <v>0</v>
      </c>
      <c r="HX251" s="622">
        <f t="shared" si="1673"/>
        <v>0</v>
      </c>
      <c r="HY251" s="622">
        <f t="shared" si="1673"/>
        <v>0</v>
      </c>
      <c r="HZ251" s="622">
        <f t="shared" si="1673"/>
        <v>0</v>
      </c>
      <c r="IA251" s="622">
        <f t="shared" si="1673"/>
        <v>0</v>
      </c>
      <c r="IB251" s="622">
        <f t="shared" si="1673"/>
        <v>0</v>
      </c>
      <c r="IC251" s="622">
        <f t="shared" si="1673"/>
        <v>0</v>
      </c>
      <c r="ID251" s="622">
        <f t="shared" si="1673"/>
        <v>0</v>
      </c>
      <c r="IE251" s="622">
        <f t="shared" si="1673"/>
        <v>0</v>
      </c>
      <c r="IF251" s="636">
        <f>+SUBTOTAL(9,HT251:IE251)</f>
        <v>0</v>
      </c>
      <c r="IG251" s="637"/>
      <c r="IH251" s="607">
        <f t="shared" si="1674"/>
        <v>0</v>
      </c>
      <c r="II251" s="622">
        <f t="shared" si="1674"/>
        <v>0</v>
      </c>
      <c r="IJ251" s="622">
        <f t="shared" si="1674"/>
        <v>0</v>
      </c>
      <c r="IK251" s="622">
        <f t="shared" si="1674"/>
        <v>0</v>
      </c>
      <c r="IL251" s="622">
        <f t="shared" si="1674"/>
        <v>0</v>
      </c>
      <c r="IM251" s="622">
        <f t="shared" si="1674"/>
        <v>0</v>
      </c>
      <c r="IN251" s="622">
        <f t="shared" si="1674"/>
        <v>0</v>
      </c>
      <c r="IO251" s="622">
        <f t="shared" si="1674"/>
        <v>0</v>
      </c>
      <c r="IP251" s="622">
        <f t="shared" si="1674"/>
        <v>0</v>
      </c>
      <c r="IQ251" s="622">
        <f t="shared" si="1674"/>
        <v>0</v>
      </c>
      <c r="IR251" s="622">
        <f t="shared" si="1674"/>
        <v>0</v>
      </c>
      <c r="IS251" s="622">
        <f t="shared" si="1674"/>
        <v>0</v>
      </c>
      <c r="IT251" s="636">
        <f>+SUBTOTAL(9,IH251:IS251)</f>
        <v>0</v>
      </c>
      <c r="IU251" s="637"/>
      <c r="IV251" s="607">
        <f t="shared" si="1675"/>
        <v>0</v>
      </c>
      <c r="IW251" s="622">
        <f t="shared" si="1675"/>
        <v>0</v>
      </c>
      <c r="IX251" s="622">
        <f t="shared" si="1675"/>
        <v>0</v>
      </c>
      <c r="IY251" s="622">
        <f t="shared" si="1675"/>
        <v>0</v>
      </c>
      <c r="IZ251" s="622">
        <f t="shared" si="1675"/>
        <v>0</v>
      </c>
      <c r="JA251" s="622">
        <f t="shared" si="1675"/>
        <v>0</v>
      </c>
      <c r="JB251" s="622">
        <f t="shared" si="1675"/>
        <v>0</v>
      </c>
      <c r="JC251" s="622">
        <f t="shared" si="1675"/>
        <v>0</v>
      </c>
      <c r="JD251" s="622">
        <f t="shared" si="1675"/>
        <v>0</v>
      </c>
      <c r="JE251" s="622">
        <f t="shared" si="1675"/>
        <v>0</v>
      </c>
      <c r="JF251" s="622">
        <f t="shared" si="1675"/>
        <v>0</v>
      </c>
      <c r="JG251" s="622">
        <f t="shared" si="1675"/>
        <v>0</v>
      </c>
      <c r="JH251" s="636">
        <f>+SUBTOTAL(9,IV251:JG251)</f>
        <v>0</v>
      </c>
      <c r="JI251" s="637"/>
      <c r="JJ251" s="607">
        <f t="shared" si="1676"/>
        <v>0</v>
      </c>
      <c r="JK251" s="622">
        <f t="shared" si="1676"/>
        <v>0</v>
      </c>
      <c r="JL251" s="622">
        <f t="shared" si="1676"/>
        <v>0</v>
      </c>
      <c r="JM251" s="622">
        <f t="shared" si="1676"/>
        <v>0</v>
      </c>
      <c r="JN251" s="622">
        <f t="shared" si="1676"/>
        <v>0</v>
      </c>
      <c r="JO251" s="622">
        <f t="shared" si="1676"/>
        <v>0</v>
      </c>
      <c r="JP251" s="622">
        <f t="shared" si="1676"/>
        <v>0</v>
      </c>
      <c r="JQ251" s="622">
        <f t="shared" si="1676"/>
        <v>0</v>
      </c>
      <c r="JR251" s="622">
        <f t="shared" si="1676"/>
        <v>0</v>
      </c>
      <c r="JS251" s="622">
        <f t="shared" si="1676"/>
        <v>0</v>
      </c>
      <c r="JT251" s="622">
        <f t="shared" si="1676"/>
        <v>0</v>
      </c>
      <c r="JU251" s="622">
        <f t="shared" si="1676"/>
        <v>0</v>
      </c>
      <c r="JV251" s="636">
        <f>+SUBTOTAL(9,JJ251:JU251)</f>
        <v>0</v>
      </c>
      <c r="JW251" s="637"/>
      <c r="JX251" s="607">
        <f t="shared" si="1677"/>
        <v>0</v>
      </c>
      <c r="JY251" s="622">
        <f t="shared" si="1677"/>
        <v>0</v>
      </c>
      <c r="JZ251" s="622">
        <f t="shared" si="1677"/>
        <v>0</v>
      </c>
      <c r="KA251" s="622">
        <f t="shared" si="1677"/>
        <v>0</v>
      </c>
      <c r="KB251" s="622">
        <f t="shared" si="1677"/>
        <v>0</v>
      </c>
      <c r="KC251" s="622">
        <f t="shared" si="1677"/>
        <v>0</v>
      </c>
      <c r="KD251" s="622">
        <f t="shared" si="1677"/>
        <v>0</v>
      </c>
      <c r="KE251" s="622">
        <f t="shared" si="1677"/>
        <v>0</v>
      </c>
      <c r="KF251" s="622">
        <f t="shared" si="1677"/>
        <v>0</v>
      </c>
      <c r="KG251" s="622">
        <f t="shared" si="1677"/>
        <v>0</v>
      </c>
      <c r="KH251" s="622">
        <f t="shared" si="1677"/>
        <v>0</v>
      </c>
      <c r="KI251" s="622">
        <f t="shared" si="1677"/>
        <v>0</v>
      </c>
      <c r="KJ251" s="636">
        <f>+SUBTOTAL(9,JX251:KI251)</f>
        <v>0</v>
      </c>
      <c r="KK251" s="637"/>
      <c r="KL251" s="607">
        <f t="shared" si="1678"/>
        <v>0</v>
      </c>
      <c r="KM251" s="622">
        <f t="shared" si="1678"/>
        <v>0</v>
      </c>
      <c r="KN251" s="622">
        <f t="shared" si="1678"/>
        <v>0</v>
      </c>
      <c r="KO251" s="622">
        <f t="shared" si="1678"/>
        <v>0</v>
      </c>
      <c r="KP251" s="622">
        <f t="shared" si="1678"/>
        <v>0</v>
      </c>
      <c r="KQ251" s="622">
        <f t="shared" si="1678"/>
        <v>0</v>
      </c>
      <c r="KR251" s="622">
        <f t="shared" si="1678"/>
        <v>0</v>
      </c>
      <c r="KS251" s="622">
        <f t="shared" si="1678"/>
        <v>0</v>
      </c>
      <c r="KT251" s="622">
        <f t="shared" si="1678"/>
        <v>0</v>
      </c>
      <c r="KU251" s="622">
        <f t="shared" si="1678"/>
        <v>0</v>
      </c>
      <c r="KV251" s="622">
        <f t="shared" si="1678"/>
        <v>0</v>
      </c>
      <c r="KW251" s="622">
        <f t="shared" si="1678"/>
        <v>0</v>
      </c>
      <c r="KX251" s="636">
        <f>+SUBTOTAL(9,KL251:KW251)</f>
        <v>0</v>
      </c>
      <c r="KY251" s="637"/>
      <c r="KZ251" s="607">
        <f t="shared" si="1679"/>
        <v>0</v>
      </c>
      <c r="LA251" s="622">
        <f t="shared" si="1679"/>
        <v>0</v>
      </c>
      <c r="LB251" s="622">
        <f t="shared" si="1679"/>
        <v>0</v>
      </c>
      <c r="LC251" s="622">
        <f t="shared" si="1679"/>
        <v>0</v>
      </c>
      <c r="LD251" s="622">
        <f t="shared" si="1679"/>
        <v>0</v>
      </c>
      <c r="LE251" s="622">
        <f t="shared" si="1679"/>
        <v>0</v>
      </c>
      <c r="LF251" s="622">
        <f t="shared" si="1679"/>
        <v>0</v>
      </c>
      <c r="LG251" s="622">
        <f t="shared" si="1679"/>
        <v>0</v>
      </c>
      <c r="LH251" s="622">
        <f t="shared" si="1679"/>
        <v>0</v>
      </c>
      <c r="LI251" s="622">
        <f t="shared" si="1679"/>
        <v>0</v>
      </c>
      <c r="LJ251" s="622">
        <f t="shared" si="1679"/>
        <v>0</v>
      </c>
      <c r="LK251" s="622">
        <f t="shared" si="1679"/>
        <v>0</v>
      </c>
      <c r="LL251" s="636">
        <f>+SUBTOTAL(9,KZ251:LK251)</f>
        <v>0</v>
      </c>
      <c r="LM251" s="637"/>
      <c r="LN251" s="607">
        <f t="shared" si="1680"/>
        <v>0</v>
      </c>
      <c r="LO251" s="622">
        <f t="shared" si="1680"/>
        <v>0</v>
      </c>
      <c r="LP251" s="622">
        <f t="shared" si="1680"/>
        <v>0</v>
      </c>
      <c r="LQ251" s="622">
        <f t="shared" si="1680"/>
        <v>0</v>
      </c>
      <c r="LR251" s="622">
        <f t="shared" si="1680"/>
        <v>0</v>
      </c>
      <c r="LS251" s="622">
        <f t="shared" si="1680"/>
        <v>0</v>
      </c>
      <c r="LT251" s="622">
        <f t="shared" si="1680"/>
        <v>0</v>
      </c>
      <c r="LU251" s="622">
        <f t="shared" si="1680"/>
        <v>0</v>
      </c>
      <c r="LV251" s="622">
        <f t="shared" si="1680"/>
        <v>0</v>
      </c>
      <c r="LW251" s="622">
        <f t="shared" si="1680"/>
        <v>0</v>
      </c>
      <c r="LX251" s="622">
        <f t="shared" si="1680"/>
        <v>0</v>
      </c>
      <c r="LY251" s="622">
        <f t="shared" si="1680"/>
        <v>0</v>
      </c>
      <c r="LZ251" s="636">
        <f>+SUBTOTAL(9,LN251:LY251)</f>
        <v>0</v>
      </c>
      <c r="MA251" s="637"/>
      <c r="MB251" s="607">
        <f t="shared" si="1681"/>
        <v>0</v>
      </c>
      <c r="MC251" s="622">
        <f t="shared" si="1681"/>
        <v>0</v>
      </c>
      <c r="MD251" s="622">
        <f t="shared" si="1681"/>
        <v>0</v>
      </c>
      <c r="ME251" s="622">
        <f t="shared" si="1681"/>
        <v>0</v>
      </c>
      <c r="MF251" s="622">
        <f t="shared" si="1681"/>
        <v>0</v>
      </c>
      <c r="MG251" s="622">
        <f t="shared" si="1681"/>
        <v>0</v>
      </c>
      <c r="MH251" s="622">
        <f t="shared" si="1681"/>
        <v>0</v>
      </c>
      <c r="MI251" s="622">
        <f t="shared" si="1681"/>
        <v>0</v>
      </c>
      <c r="MJ251" s="622">
        <f t="shared" si="1681"/>
        <v>0</v>
      </c>
      <c r="MK251" s="622">
        <f t="shared" si="1681"/>
        <v>0</v>
      </c>
      <c r="ML251" s="622">
        <f t="shared" si="1681"/>
        <v>0</v>
      </c>
      <c r="MM251" s="622">
        <f t="shared" si="1681"/>
        <v>0</v>
      </c>
      <c r="MN251" s="636">
        <f>+SUBTOTAL(9,MB251:MM251)</f>
        <v>0</v>
      </c>
      <c r="MO251" s="637"/>
      <c r="MP251" s="607">
        <f t="shared" si="1682"/>
        <v>0</v>
      </c>
      <c r="MQ251" s="622">
        <f t="shared" si="1682"/>
        <v>0</v>
      </c>
      <c r="MR251" s="622">
        <f t="shared" si="1682"/>
        <v>0</v>
      </c>
      <c r="MS251" s="622">
        <f t="shared" si="1682"/>
        <v>0</v>
      </c>
      <c r="MT251" s="622">
        <f t="shared" si="1682"/>
        <v>0</v>
      </c>
      <c r="MU251" s="622">
        <f t="shared" si="1682"/>
        <v>0</v>
      </c>
      <c r="MV251" s="622">
        <f t="shared" si="1682"/>
        <v>0</v>
      </c>
      <c r="MW251" s="622">
        <f t="shared" si="1682"/>
        <v>0</v>
      </c>
      <c r="MX251" s="622">
        <f t="shared" si="1682"/>
        <v>0</v>
      </c>
      <c r="MY251" s="622">
        <f t="shared" si="1682"/>
        <v>0</v>
      </c>
      <c r="MZ251" s="622">
        <f t="shared" si="1682"/>
        <v>0</v>
      </c>
      <c r="NA251" s="622">
        <f t="shared" si="1682"/>
        <v>0</v>
      </c>
      <c r="NB251" s="636">
        <f>+SUBTOTAL(9,MP251:NA251)</f>
        <v>0</v>
      </c>
      <c r="NC251" s="637"/>
      <c r="ND251" s="607">
        <f t="shared" si="1683"/>
        <v>0</v>
      </c>
      <c r="NE251" s="622">
        <f t="shared" si="1683"/>
        <v>0</v>
      </c>
      <c r="NF251" s="622">
        <f t="shared" si="1683"/>
        <v>0</v>
      </c>
      <c r="NG251" s="622">
        <f t="shared" si="1683"/>
        <v>0</v>
      </c>
      <c r="NH251" s="622">
        <f t="shared" si="1683"/>
        <v>0</v>
      </c>
      <c r="NI251" s="622">
        <f t="shared" si="1683"/>
        <v>0</v>
      </c>
      <c r="NJ251" s="622">
        <f t="shared" si="1683"/>
        <v>0</v>
      </c>
      <c r="NK251" s="622">
        <f t="shared" si="1683"/>
        <v>0</v>
      </c>
      <c r="NL251" s="622">
        <f t="shared" si="1683"/>
        <v>0</v>
      </c>
      <c r="NM251" s="622">
        <f t="shared" si="1683"/>
        <v>0</v>
      </c>
      <c r="NN251" s="622">
        <f t="shared" si="1683"/>
        <v>0</v>
      </c>
      <c r="NO251" s="622">
        <f t="shared" si="1683"/>
        <v>0</v>
      </c>
      <c r="NP251" s="636">
        <f>+SUBTOTAL(9,ND251:NO251)</f>
        <v>0</v>
      </c>
      <c r="NQ251" s="637"/>
      <c r="NR251" s="607">
        <f t="shared" si="1684"/>
        <v>0</v>
      </c>
      <c r="NS251" s="622">
        <f t="shared" si="1684"/>
        <v>0</v>
      </c>
      <c r="NT251" s="622">
        <f t="shared" si="1684"/>
        <v>0</v>
      </c>
      <c r="NU251" s="622">
        <f t="shared" si="1684"/>
        <v>0</v>
      </c>
      <c r="NV251" s="622">
        <f t="shared" si="1684"/>
        <v>0</v>
      </c>
      <c r="NW251" s="622">
        <f t="shared" si="1684"/>
        <v>0</v>
      </c>
      <c r="NX251" s="622">
        <f t="shared" si="1684"/>
        <v>0</v>
      </c>
      <c r="NY251" s="622">
        <f t="shared" si="1684"/>
        <v>0</v>
      </c>
      <c r="NZ251" s="622">
        <f t="shared" si="1684"/>
        <v>0</v>
      </c>
      <c r="OA251" s="622">
        <f t="shared" si="1684"/>
        <v>0</v>
      </c>
      <c r="OB251" s="622">
        <f t="shared" si="1684"/>
        <v>0</v>
      </c>
      <c r="OC251" s="622">
        <f t="shared" si="1684"/>
        <v>0</v>
      </c>
      <c r="OD251" s="636">
        <f>+SUBTOTAL(9,NR251:OC251)</f>
        <v>0</v>
      </c>
      <c r="OE251" s="637"/>
      <c r="OF251" s="607">
        <f t="shared" si="1685"/>
        <v>0</v>
      </c>
      <c r="OG251" s="622">
        <f t="shared" si="1685"/>
        <v>0</v>
      </c>
      <c r="OH251" s="622">
        <f t="shared" si="1685"/>
        <v>0</v>
      </c>
      <c r="OI251" s="622">
        <f t="shared" si="1685"/>
        <v>0</v>
      </c>
      <c r="OJ251" s="622">
        <f t="shared" si="1685"/>
        <v>0</v>
      </c>
      <c r="OK251" s="622">
        <f t="shared" si="1685"/>
        <v>0</v>
      </c>
      <c r="OL251" s="622">
        <f t="shared" si="1685"/>
        <v>0</v>
      </c>
      <c r="OM251" s="622">
        <f t="shared" si="1685"/>
        <v>0</v>
      </c>
      <c r="ON251" s="622">
        <f t="shared" si="1685"/>
        <v>0</v>
      </c>
      <c r="OO251" s="622">
        <f t="shared" si="1685"/>
        <v>0</v>
      </c>
      <c r="OP251" s="622">
        <f t="shared" si="1685"/>
        <v>0</v>
      </c>
      <c r="OQ251" s="622">
        <f t="shared" si="1685"/>
        <v>0</v>
      </c>
      <c r="OR251" s="636">
        <f>+SUBTOTAL(9,OF251:OQ251)</f>
        <v>0</v>
      </c>
      <c r="OS251" s="637"/>
      <c r="OT251" s="607">
        <f t="shared" si="1686"/>
        <v>0</v>
      </c>
      <c r="OU251" s="622">
        <f t="shared" si="1686"/>
        <v>0</v>
      </c>
      <c r="OV251" s="622">
        <f t="shared" si="1686"/>
        <v>0</v>
      </c>
      <c r="OW251" s="622">
        <f t="shared" si="1686"/>
        <v>0</v>
      </c>
      <c r="OX251" s="622">
        <f t="shared" si="1686"/>
        <v>0</v>
      </c>
      <c r="OY251" s="622">
        <f t="shared" si="1686"/>
        <v>0</v>
      </c>
      <c r="OZ251" s="622">
        <f t="shared" si="1686"/>
        <v>0</v>
      </c>
      <c r="PA251" s="622">
        <f t="shared" si="1686"/>
        <v>0</v>
      </c>
      <c r="PB251" s="622">
        <f t="shared" si="1686"/>
        <v>0</v>
      </c>
      <c r="PC251" s="622">
        <f t="shared" si="1686"/>
        <v>0</v>
      </c>
      <c r="PD251" s="622">
        <f t="shared" si="1686"/>
        <v>0</v>
      </c>
      <c r="PE251" s="622">
        <f t="shared" si="1686"/>
        <v>0</v>
      </c>
      <c r="PF251" s="636">
        <f>+SUBTOTAL(9,OT251:PE251)</f>
        <v>0</v>
      </c>
      <c r="PG251" s="637"/>
      <c r="PH251" s="607">
        <f t="shared" si="1687"/>
        <v>0</v>
      </c>
      <c r="PI251" s="622">
        <f t="shared" si="1687"/>
        <v>0</v>
      </c>
      <c r="PJ251" s="622">
        <f t="shared" si="1687"/>
        <v>0</v>
      </c>
      <c r="PK251" s="622">
        <f t="shared" si="1687"/>
        <v>0</v>
      </c>
      <c r="PL251" s="622">
        <f t="shared" si="1687"/>
        <v>0</v>
      </c>
      <c r="PM251" s="622">
        <f t="shared" si="1687"/>
        <v>0</v>
      </c>
      <c r="PN251" s="622">
        <f t="shared" si="1687"/>
        <v>0</v>
      </c>
      <c r="PO251" s="622">
        <f t="shared" si="1687"/>
        <v>0</v>
      </c>
      <c r="PP251" s="622">
        <f t="shared" si="1687"/>
        <v>0</v>
      </c>
      <c r="PQ251" s="622">
        <f t="shared" si="1687"/>
        <v>0</v>
      </c>
      <c r="PR251" s="622">
        <f t="shared" si="1687"/>
        <v>0</v>
      </c>
      <c r="PS251" s="622">
        <f t="shared" si="1687"/>
        <v>0</v>
      </c>
      <c r="PT251" s="636">
        <f>+SUBTOTAL(9,PH251:PS251)</f>
        <v>0</v>
      </c>
      <c r="PU251" s="637"/>
      <c r="PV251" s="607">
        <f t="shared" si="1688"/>
        <v>0</v>
      </c>
      <c r="PW251" s="622">
        <f t="shared" si="1688"/>
        <v>0</v>
      </c>
      <c r="PX251" s="622">
        <f t="shared" si="1688"/>
        <v>0</v>
      </c>
      <c r="PY251" s="622">
        <f t="shared" si="1688"/>
        <v>0</v>
      </c>
      <c r="PZ251" s="622">
        <f t="shared" si="1688"/>
        <v>0</v>
      </c>
      <c r="QA251" s="622">
        <f t="shared" si="1688"/>
        <v>0</v>
      </c>
      <c r="QB251" s="622">
        <f t="shared" si="1688"/>
        <v>0</v>
      </c>
      <c r="QC251" s="622">
        <f t="shared" si="1688"/>
        <v>0</v>
      </c>
      <c r="QD251" s="622">
        <f t="shared" si="1688"/>
        <v>0</v>
      </c>
      <c r="QE251" s="622">
        <f t="shared" si="1688"/>
        <v>0</v>
      </c>
      <c r="QF251" s="622">
        <f t="shared" si="1688"/>
        <v>0</v>
      </c>
      <c r="QG251" s="622">
        <f t="shared" si="1688"/>
        <v>0</v>
      </c>
      <c r="QH251" s="636">
        <f>+SUBTOTAL(9,PV251:QG251)</f>
        <v>0</v>
      </c>
      <c r="QI251" s="637"/>
      <c r="QJ251" s="607">
        <f t="shared" si="1689"/>
        <v>0</v>
      </c>
      <c r="QK251" s="622">
        <f t="shared" si="1689"/>
        <v>0</v>
      </c>
      <c r="QL251" s="622">
        <f t="shared" si="1689"/>
        <v>0</v>
      </c>
      <c r="QM251" s="622">
        <f t="shared" si="1689"/>
        <v>0</v>
      </c>
      <c r="QN251" s="622">
        <f t="shared" si="1689"/>
        <v>0</v>
      </c>
      <c r="QO251" s="622">
        <f t="shared" si="1689"/>
        <v>0</v>
      </c>
      <c r="QP251" s="622">
        <f t="shared" si="1689"/>
        <v>0</v>
      </c>
      <c r="QQ251" s="622">
        <f t="shared" si="1689"/>
        <v>0</v>
      </c>
      <c r="QR251" s="622">
        <f t="shared" si="1689"/>
        <v>0</v>
      </c>
      <c r="QS251" s="622">
        <f t="shared" si="1689"/>
        <v>0</v>
      </c>
      <c r="QT251" s="622">
        <f t="shared" si="1689"/>
        <v>0</v>
      </c>
      <c r="QU251" s="622">
        <f t="shared" si="1689"/>
        <v>0</v>
      </c>
      <c r="QV251" s="636">
        <f>+SUBTOTAL(9,QJ251:QU251)</f>
        <v>0</v>
      </c>
      <c r="QW251" s="637"/>
      <c r="QX251" s="610">
        <f t="shared" si="1690"/>
        <v>0</v>
      </c>
      <c r="QY251" s="610">
        <f t="shared" si="1691"/>
        <v>0</v>
      </c>
      <c r="QZ251" s="610">
        <f t="shared" si="1691"/>
        <v>0</v>
      </c>
      <c r="RA251" s="610">
        <f t="shared" si="1691"/>
        <v>0</v>
      </c>
      <c r="RB251" s="610">
        <f t="shared" si="1691"/>
        <v>0</v>
      </c>
      <c r="RC251" s="610">
        <f t="shared" si="1691"/>
        <v>0</v>
      </c>
      <c r="RD251" s="610">
        <f t="shared" si="1691"/>
        <v>0</v>
      </c>
      <c r="RE251" s="610">
        <f t="shared" si="1691"/>
        <v>0</v>
      </c>
      <c r="RF251" s="610">
        <f t="shared" si="1691"/>
        <v>0</v>
      </c>
      <c r="RG251" s="610">
        <f t="shared" si="1691"/>
        <v>0</v>
      </c>
      <c r="RH251" s="610">
        <f t="shared" si="1691"/>
        <v>0</v>
      </c>
      <c r="RI251" s="610">
        <f t="shared" si="1691"/>
        <v>0</v>
      </c>
      <c r="RJ251" s="610">
        <f t="shared" si="1692"/>
        <v>0</v>
      </c>
    </row>
    <row r="252" spans="1:478" x14ac:dyDescent="0.25">
      <c r="A252" s="589" t="s">
        <v>971</v>
      </c>
      <c r="B252" s="255" t="s">
        <v>142</v>
      </c>
      <c r="C252" s="407"/>
      <c r="D252" s="607">
        <f t="shared" si="1657"/>
        <v>0</v>
      </c>
      <c r="E252" s="622">
        <f t="shared" si="1657"/>
        <v>4.37</v>
      </c>
      <c r="F252" s="622">
        <f t="shared" si="1657"/>
        <v>0</v>
      </c>
      <c r="G252" s="622">
        <f t="shared" si="1657"/>
        <v>0</v>
      </c>
      <c r="H252" s="622">
        <f t="shared" si="1657"/>
        <v>0</v>
      </c>
      <c r="I252" s="622">
        <f t="shared" si="1657"/>
        <v>0</v>
      </c>
      <c r="J252" s="622">
        <f t="shared" si="1657"/>
        <v>0</v>
      </c>
      <c r="K252" s="622">
        <f t="shared" si="1657"/>
        <v>0</v>
      </c>
      <c r="L252" s="622">
        <f t="shared" si="1657"/>
        <v>0</v>
      </c>
      <c r="M252" s="622">
        <f t="shared" si="1657"/>
        <v>0</v>
      </c>
      <c r="N252" s="622">
        <f t="shared" si="1657"/>
        <v>0</v>
      </c>
      <c r="O252" s="622">
        <f t="shared" si="1657"/>
        <v>0</v>
      </c>
      <c r="P252" s="636">
        <f>+SUBTOTAL(9,D252:O252)</f>
        <v>4.37</v>
      </c>
      <c r="Q252" s="637"/>
      <c r="R252" s="607">
        <f t="shared" si="1658"/>
        <v>0</v>
      </c>
      <c r="S252" s="622">
        <f t="shared" si="1658"/>
        <v>1.82</v>
      </c>
      <c r="T252" s="622">
        <f t="shared" si="1658"/>
        <v>0</v>
      </c>
      <c r="U252" s="622">
        <f t="shared" si="1658"/>
        <v>0</v>
      </c>
      <c r="V252" s="622">
        <f t="shared" si="1658"/>
        <v>0</v>
      </c>
      <c r="W252" s="622">
        <f t="shared" si="1658"/>
        <v>0</v>
      </c>
      <c r="X252" s="622">
        <f t="shared" si="1658"/>
        <v>0</v>
      </c>
      <c r="Y252" s="622">
        <f t="shared" si="1658"/>
        <v>0</v>
      </c>
      <c r="Z252" s="622">
        <f t="shared" si="1658"/>
        <v>0</v>
      </c>
      <c r="AA252" s="622">
        <f t="shared" si="1658"/>
        <v>0</v>
      </c>
      <c r="AB252" s="622">
        <f t="shared" si="1658"/>
        <v>0</v>
      </c>
      <c r="AC252" s="622">
        <f t="shared" si="1658"/>
        <v>0</v>
      </c>
      <c r="AD252" s="636">
        <f>+SUBTOTAL(9,R252:AC252)</f>
        <v>1.82</v>
      </c>
      <c r="AE252" s="637"/>
      <c r="AF252" s="607">
        <f t="shared" si="1659"/>
        <v>0</v>
      </c>
      <c r="AG252" s="622">
        <f t="shared" si="1659"/>
        <v>0.37</v>
      </c>
      <c r="AH252" s="622">
        <f t="shared" si="1659"/>
        <v>0</v>
      </c>
      <c r="AI252" s="622">
        <f t="shared" si="1659"/>
        <v>0</v>
      </c>
      <c r="AJ252" s="622">
        <f t="shared" si="1659"/>
        <v>0</v>
      </c>
      <c r="AK252" s="622">
        <f t="shared" si="1659"/>
        <v>0</v>
      </c>
      <c r="AL252" s="622">
        <f t="shared" si="1659"/>
        <v>0</v>
      </c>
      <c r="AM252" s="622">
        <f t="shared" si="1659"/>
        <v>0</v>
      </c>
      <c r="AN252" s="622">
        <f t="shared" si="1659"/>
        <v>0</v>
      </c>
      <c r="AO252" s="622">
        <f t="shared" si="1659"/>
        <v>0</v>
      </c>
      <c r="AP252" s="622">
        <f t="shared" si="1659"/>
        <v>0</v>
      </c>
      <c r="AQ252" s="622">
        <f t="shared" si="1659"/>
        <v>0</v>
      </c>
      <c r="AR252" s="636">
        <f>+SUBTOTAL(9,AF252:AQ252)</f>
        <v>0.37</v>
      </c>
      <c r="AS252" s="611"/>
      <c r="AT252" s="607">
        <f t="shared" si="1660"/>
        <v>0</v>
      </c>
      <c r="AU252" s="622">
        <f t="shared" si="1660"/>
        <v>4</v>
      </c>
      <c r="AV252" s="622">
        <f t="shared" si="1660"/>
        <v>0</v>
      </c>
      <c r="AW252" s="622">
        <f t="shared" si="1660"/>
        <v>0</v>
      </c>
      <c r="AX252" s="622">
        <f t="shared" si="1660"/>
        <v>0</v>
      </c>
      <c r="AY252" s="622">
        <f t="shared" si="1660"/>
        <v>0</v>
      </c>
      <c r="AZ252" s="622">
        <f t="shared" si="1660"/>
        <v>0</v>
      </c>
      <c r="BA252" s="622">
        <f t="shared" si="1660"/>
        <v>0</v>
      </c>
      <c r="BB252" s="622">
        <f t="shared" si="1660"/>
        <v>0</v>
      </c>
      <c r="BC252" s="622">
        <f t="shared" si="1660"/>
        <v>0</v>
      </c>
      <c r="BD252" s="622">
        <f t="shared" si="1660"/>
        <v>0</v>
      </c>
      <c r="BE252" s="622">
        <f t="shared" si="1660"/>
        <v>0</v>
      </c>
      <c r="BF252" s="636">
        <f>+SUBTOTAL(9,AT252:BE252)</f>
        <v>4</v>
      </c>
      <c r="BG252" s="611"/>
      <c r="BH252" s="607">
        <f t="shared" si="1661"/>
        <v>0</v>
      </c>
      <c r="BI252" s="622">
        <f t="shared" si="1661"/>
        <v>0.36</v>
      </c>
      <c r="BJ252" s="622">
        <f t="shared" si="1661"/>
        <v>0</v>
      </c>
      <c r="BK252" s="622">
        <f t="shared" si="1661"/>
        <v>0</v>
      </c>
      <c r="BL252" s="622">
        <f t="shared" si="1661"/>
        <v>0</v>
      </c>
      <c r="BM252" s="622">
        <f t="shared" si="1661"/>
        <v>0</v>
      </c>
      <c r="BN252" s="622">
        <f t="shared" si="1661"/>
        <v>0</v>
      </c>
      <c r="BO252" s="622">
        <f t="shared" si="1661"/>
        <v>0</v>
      </c>
      <c r="BP252" s="622">
        <f t="shared" si="1661"/>
        <v>0</v>
      </c>
      <c r="BQ252" s="622">
        <f t="shared" si="1661"/>
        <v>0</v>
      </c>
      <c r="BR252" s="622">
        <f t="shared" si="1661"/>
        <v>0</v>
      </c>
      <c r="BS252" s="622">
        <f t="shared" si="1661"/>
        <v>0</v>
      </c>
      <c r="BT252" s="636">
        <f>+SUBTOTAL(9,BH252:BS252)</f>
        <v>0.36</v>
      </c>
      <c r="BU252" s="621"/>
      <c r="BV252" s="607">
        <f t="shared" si="1662"/>
        <v>0</v>
      </c>
      <c r="BW252" s="622">
        <f t="shared" si="1662"/>
        <v>10.55</v>
      </c>
      <c r="BX252" s="622">
        <f t="shared" si="1662"/>
        <v>0</v>
      </c>
      <c r="BY252" s="622">
        <f t="shared" si="1662"/>
        <v>0</v>
      </c>
      <c r="BZ252" s="622">
        <f t="shared" si="1662"/>
        <v>0</v>
      </c>
      <c r="CA252" s="622">
        <f t="shared" si="1662"/>
        <v>0</v>
      </c>
      <c r="CB252" s="622">
        <f t="shared" si="1662"/>
        <v>0</v>
      </c>
      <c r="CC252" s="622">
        <f t="shared" si="1662"/>
        <v>0</v>
      </c>
      <c r="CD252" s="622">
        <f t="shared" si="1662"/>
        <v>0</v>
      </c>
      <c r="CE252" s="622">
        <f t="shared" si="1662"/>
        <v>0</v>
      </c>
      <c r="CF252" s="622">
        <f t="shared" si="1662"/>
        <v>0</v>
      </c>
      <c r="CG252" s="622">
        <f t="shared" si="1662"/>
        <v>0</v>
      </c>
      <c r="CH252" s="636">
        <f>+SUBTOTAL(9,BV252:CG252)</f>
        <v>10.55</v>
      </c>
      <c r="CI252" s="637"/>
      <c r="CJ252" s="607">
        <f t="shared" si="1663"/>
        <v>0</v>
      </c>
      <c r="CK252" s="622">
        <f t="shared" si="1663"/>
        <v>1.0900000000000001</v>
      </c>
      <c r="CL252" s="622">
        <f t="shared" si="1663"/>
        <v>0</v>
      </c>
      <c r="CM252" s="622">
        <f t="shared" si="1663"/>
        <v>0</v>
      </c>
      <c r="CN252" s="622">
        <f t="shared" si="1663"/>
        <v>0</v>
      </c>
      <c r="CO252" s="622">
        <f t="shared" si="1663"/>
        <v>0</v>
      </c>
      <c r="CP252" s="622">
        <f t="shared" si="1663"/>
        <v>0</v>
      </c>
      <c r="CQ252" s="622">
        <f t="shared" si="1663"/>
        <v>0</v>
      </c>
      <c r="CR252" s="622">
        <f t="shared" si="1663"/>
        <v>0</v>
      </c>
      <c r="CS252" s="622">
        <f t="shared" si="1663"/>
        <v>0</v>
      </c>
      <c r="CT252" s="622">
        <f t="shared" si="1663"/>
        <v>0</v>
      </c>
      <c r="CU252" s="622">
        <f t="shared" si="1663"/>
        <v>0</v>
      </c>
      <c r="CV252" s="636">
        <f>+SUBTOTAL(9,CJ252:CU252)</f>
        <v>1.0900000000000001</v>
      </c>
      <c r="CW252" s="611"/>
      <c r="CX252" s="607">
        <f t="shared" si="1664"/>
        <v>0</v>
      </c>
      <c r="CY252" s="622">
        <f t="shared" si="1664"/>
        <v>1.46</v>
      </c>
      <c r="CZ252" s="622">
        <f t="shared" si="1664"/>
        <v>0</v>
      </c>
      <c r="DA252" s="622">
        <f t="shared" si="1664"/>
        <v>0</v>
      </c>
      <c r="DB252" s="622">
        <f t="shared" si="1664"/>
        <v>0</v>
      </c>
      <c r="DC252" s="622">
        <f t="shared" si="1664"/>
        <v>0</v>
      </c>
      <c r="DD252" s="622">
        <f t="shared" si="1664"/>
        <v>0</v>
      </c>
      <c r="DE252" s="622">
        <f t="shared" si="1664"/>
        <v>0</v>
      </c>
      <c r="DF252" s="622">
        <f t="shared" si="1664"/>
        <v>0</v>
      </c>
      <c r="DG252" s="622">
        <f t="shared" si="1664"/>
        <v>0</v>
      </c>
      <c r="DH252" s="622">
        <f t="shared" si="1664"/>
        <v>0</v>
      </c>
      <c r="DI252" s="622">
        <f t="shared" si="1664"/>
        <v>0</v>
      </c>
      <c r="DJ252" s="636">
        <f>+SUBTOTAL(9,CX252:DI252)</f>
        <v>1.46</v>
      </c>
      <c r="DK252" s="637"/>
      <c r="DL252" s="607">
        <f t="shared" si="1665"/>
        <v>0</v>
      </c>
      <c r="DM252" s="622">
        <f t="shared" si="1665"/>
        <v>0.73</v>
      </c>
      <c r="DN252" s="622">
        <f t="shared" si="1665"/>
        <v>0</v>
      </c>
      <c r="DO252" s="622">
        <f t="shared" si="1665"/>
        <v>0</v>
      </c>
      <c r="DP252" s="622">
        <f t="shared" si="1665"/>
        <v>0</v>
      </c>
      <c r="DQ252" s="622">
        <f t="shared" si="1665"/>
        <v>0</v>
      </c>
      <c r="DR252" s="622">
        <f t="shared" si="1665"/>
        <v>0</v>
      </c>
      <c r="DS252" s="622">
        <f t="shared" si="1665"/>
        <v>0</v>
      </c>
      <c r="DT252" s="622">
        <f t="shared" si="1665"/>
        <v>0</v>
      </c>
      <c r="DU252" s="622">
        <f t="shared" si="1665"/>
        <v>0</v>
      </c>
      <c r="DV252" s="622">
        <f t="shared" si="1665"/>
        <v>0</v>
      </c>
      <c r="DW252" s="622">
        <f t="shared" si="1665"/>
        <v>0</v>
      </c>
      <c r="DX252" s="636">
        <f>+SUBTOTAL(9,DL252:DW252)</f>
        <v>0.73</v>
      </c>
      <c r="DY252" s="637"/>
      <c r="DZ252" s="607">
        <f t="shared" si="1666"/>
        <v>0</v>
      </c>
      <c r="EA252" s="622">
        <f t="shared" si="1666"/>
        <v>5.46</v>
      </c>
      <c r="EB252" s="622">
        <f t="shared" si="1666"/>
        <v>0</v>
      </c>
      <c r="EC252" s="622">
        <f t="shared" si="1666"/>
        <v>0</v>
      </c>
      <c r="ED252" s="622">
        <f t="shared" si="1666"/>
        <v>0</v>
      </c>
      <c r="EE252" s="622">
        <f t="shared" si="1666"/>
        <v>0</v>
      </c>
      <c r="EF252" s="622">
        <f t="shared" si="1666"/>
        <v>0</v>
      </c>
      <c r="EG252" s="622">
        <f t="shared" si="1666"/>
        <v>0</v>
      </c>
      <c r="EH252" s="622">
        <f t="shared" si="1666"/>
        <v>0</v>
      </c>
      <c r="EI252" s="622">
        <f t="shared" si="1666"/>
        <v>0</v>
      </c>
      <c r="EJ252" s="622">
        <f t="shared" si="1666"/>
        <v>0</v>
      </c>
      <c r="EK252" s="622">
        <f t="shared" si="1666"/>
        <v>0</v>
      </c>
      <c r="EL252" s="636">
        <f>+SUBTOTAL(9,DZ252:EK252)</f>
        <v>5.46</v>
      </c>
      <c r="EM252" s="637"/>
      <c r="EN252" s="607">
        <f t="shared" si="1667"/>
        <v>0</v>
      </c>
      <c r="EO252" s="622">
        <f t="shared" si="1667"/>
        <v>5.46</v>
      </c>
      <c r="EP252" s="622">
        <f t="shared" si="1667"/>
        <v>0</v>
      </c>
      <c r="EQ252" s="622">
        <f t="shared" si="1667"/>
        <v>0</v>
      </c>
      <c r="ER252" s="622">
        <f t="shared" si="1667"/>
        <v>0</v>
      </c>
      <c r="ES252" s="622">
        <f t="shared" si="1667"/>
        <v>0</v>
      </c>
      <c r="ET252" s="622">
        <f t="shared" si="1667"/>
        <v>0</v>
      </c>
      <c r="EU252" s="622">
        <f t="shared" si="1667"/>
        <v>0</v>
      </c>
      <c r="EV252" s="622">
        <f t="shared" si="1667"/>
        <v>0</v>
      </c>
      <c r="EW252" s="622">
        <f t="shared" si="1667"/>
        <v>0</v>
      </c>
      <c r="EX252" s="622">
        <f t="shared" si="1667"/>
        <v>0</v>
      </c>
      <c r="EY252" s="622">
        <f t="shared" si="1667"/>
        <v>0</v>
      </c>
      <c r="EZ252" s="636">
        <f>+SUBTOTAL(9,EN252:EY252)</f>
        <v>5.46</v>
      </c>
      <c r="FA252" s="637"/>
      <c r="FB252" s="607">
        <f t="shared" si="1668"/>
        <v>0</v>
      </c>
      <c r="FC252" s="622">
        <f t="shared" si="1668"/>
        <v>6.55</v>
      </c>
      <c r="FD252" s="622">
        <f t="shared" si="1668"/>
        <v>0</v>
      </c>
      <c r="FE252" s="622">
        <f t="shared" si="1668"/>
        <v>0</v>
      </c>
      <c r="FF252" s="622">
        <f t="shared" si="1668"/>
        <v>0</v>
      </c>
      <c r="FG252" s="622">
        <f t="shared" si="1668"/>
        <v>0</v>
      </c>
      <c r="FH252" s="622">
        <f t="shared" si="1668"/>
        <v>0</v>
      </c>
      <c r="FI252" s="622">
        <f t="shared" si="1668"/>
        <v>0</v>
      </c>
      <c r="FJ252" s="622">
        <f t="shared" si="1668"/>
        <v>0</v>
      </c>
      <c r="FK252" s="622">
        <f t="shared" si="1668"/>
        <v>0</v>
      </c>
      <c r="FL252" s="622">
        <f t="shared" si="1668"/>
        <v>0</v>
      </c>
      <c r="FM252" s="622">
        <f t="shared" si="1668"/>
        <v>0</v>
      </c>
      <c r="FN252" s="636">
        <f>+SUBTOTAL(9,FB252:FM252)</f>
        <v>6.55</v>
      </c>
      <c r="FO252" s="637"/>
      <c r="FP252" s="607">
        <f t="shared" si="1669"/>
        <v>0</v>
      </c>
      <c r="FQ252" s="622">
        <f t="shared" si="1669"/>
        <v>5.46</v>
      </c>
      <c r="FR252" s="622">
        <f t="shared" si="1669"/>
        <v>0</v>
      </c>
      <c r="FS252" s="622">
        <f t="shared" si="1669"/>
        <v>0</v>
      </c>
      <c r="FT252" s="622">
        <f t="shared" si="1669"/>
        <v>0</v>
      </c>
      <c r="FU252" s="622">
        <f t="shared" si="1669"/>
        <v>0</v>
      </c>
      <c r="FV252" s="622">
        <f t="shared" si="1669"/>
        <v>0</v>
      </c>
      <c r="FW252" s="622">
        <f t="shared" si="1669"/>
        <v>0</v>
      </c>
      <c r="FX252" s="622">
        <f t="shared" si="1669"/>
        <v>0</v>
      </c>
      <c r="FY252" s="622">
        <f t="shared" si="1669"/>
        <v>0</v>
      </c>
      <c r="FZ252" s="622">
        <f t="shared" si="1669"/>
        <v>0</v>
      </c>
      <c r="GA252" s="622">
        <f t="shared" si="1669"/>
        <v>0</v>
      </c>
      <c r="GB252" s="636">
        <f>+SUBTOTAL(9,FP252:GA252)</f>
        <v>5.46</v>
      </c>
      <c r="GC252" s="637"/>
      <c r="GD252" s="607">
        <f t="shared" si="1670"/>
        <v>0</v>
      </c>
      <c r="GE252" s="622">
        <f t="shared" si="1670"/>
        <v>0.37</v>
      </c>
      <c r="GF252" s="622">
        <f t="shared" si="1670"/>
        <v>0</v>
      </c>
      <c r="GG252" s="622">
        <f t="shared" si="1670"/>
        <v>0</v>
      </c>
      <c r="GH252" s="622">
        <f t="shared" si="1670"/>
        <v>0</v>
      </c>
      <c r="GI252" s="622">
        <f t="shared" si="1670"/>
        <v>0</v>
      </c>
      <c r="GJ252" s="622">
        <f t="shared" si="1670"/>
        <v>0</v>
      </c>
      <c r="GK252" s="622">
        <f t="shared" si="1670"/>
        <v>0</v>
      </c>
      <c r="GL252" s="622">
        <f t="shared" si="1670"/>
        <v>0</v>
      </c>
      <c r="GM252" s="622">
        <f t="shared" si="1670"/>
        <v>0</v>
      </c>
      <c r="GN252" s="622">
        <f t="shared" si="1670"/>
        <v>0</v>
      </c>
      <c r="GO252" s="622">
        <f t="shared" si="1670"/>
        <v>0</v>
      </c>
      <c r="GP252" s="636">
        <f>+SUBTOTAL(9,GD252:GO252)</f>
        <v>0.37</v>
      </c>
      <c r="GQ252" s="637"/>
      <c r="GR252" s="607">
        <f t="shared" si="1671"/>
        <v>0</v>
      </c>
      <c r="GS252" s="622">
        <f t="shared" si="1671"/>
        <v>9.8000000000000007</v>
      </c>
      <c r="GT252" s="622">
        <f t="shared" si="1671"/>
        <v>0</v>
      </c>
      <c r="GU252" s="622">
        <f t="shared" si="1671"/>
        <v>0</v>
      </c>
      <c r="GV252" s="622">
        <f t="shared" si="1671"/>
        <v>0</v>
      </c>
      <c r="GW252" s="622">
        <f t="shared" si="1671"/>
        <v>0</v>
      </c>
      <c r="GX252" s="622">
        <f t="shared" si="1671"/>
        <v>0</v>
      </c>
      <c r="GY252" s="622">
        <f t="shared" si="1671"/>
        <v>0</v>
      </c>
      <c r="GZ252" s="622">
        <f t="shared" si="1671"/>
        <v>0</v>
      </c>
      <c r="HA252" s="622">
        <f t="shared" si="1671"/>
        <v>0</v>
      </c>
      <c r="HB252" s="622">
        <f t="shared" si="1671"/>
        <v>0</v>
      </c>
      <c r="HC252" s="622">
        <f t="shared" si="1671"/>
        <v>0</v>
      </c>
      <c r="HD252" s="636">
        <f>+SUBTOTAL(9,GR252:HC252)</f>
        <v>9.8000000000000007</v>
      </c>
      <c r="HE252" s="637"/>
      <c r="HF252" s="607">
        <f t="shared" si="1672"/>
        <v>5.01</v>
      </c>
      <c r="HG252" s="622">
        <f t="shared" si="1672"/>
        <v>9.84</v>
      </c>
      <c r="HH252" s="622">
        <f t="shared" si="1672"/>
        <v>0</v>
      </c>
      <c r="HI252" s="622">
        <f t="shared" si="1672"/>
        <v>0</v>
      </c>
      <c r="HJ252" s="622">
        <f t="shared" si="1672"/>
        <v>0</v>
      </c>
      <c r="HK252" s="622">
        <f t="shared" si="1672"/>
        <v>0</v>
      </c>
      <c r="HL252" s="622">
        <f t="shared" si="1672"/>
        <v>0</v>
      </c>
      <c r="HM252" s="622">
        <f t="shared" si="1672"/>
        <v>0</v>
      </c>
      <c r="HN252" s="622">
        <f t="shared" si="1672"/>
        <v>0</v>
      </c>
      <c r="HO252" s="622">
        <f t="shared" si="1672"/>
        <v>0</v>
      </c>
      <c r="HP252" s="622">
        <f t="shared" si="1672"/>
        <v>0</v>
      </c>
      <c r="HQ252" s="622">
        <f t="shared" si="1672"/>
        <v>0</v>
      </c>
      <c r="HR252" s="636">
        <f>+SUBTOTAL(9,HF252:HQ252)</f>
        <v>14.85</v>
      </c>
      <c r="HS252" s="637"/>
      <c r="HT252" s="607">
        <f t="shared" si="1673"/>
        <v>0</v>
      </c>
      <c r="HU252" s="622">
        <f t="shared" si="1673"/>
        <v>0.37</v>
      </c>
      <c r="HV252" s="622">
        <f t="shared" si="1673"/>
        <v>0</v>
      </c>
      <c r="HW252" s="622">
        <f t="shared" si="1673"/>
        <v>0</v>
      </c>
      <c r="HX252" s="622">
        <f t="shared" si="1673"/>
        <v>0</v>
      </c>
      <c r="HY252" s="622">
        <f t="shared" si="1673"/>
        <v>0</v>
      </c>
      <c r="HZ252" s="622">
        <f t="shared" si="1673"/>
        <v>0</v>
      </c>
      <c r="IA252" s="622">
        <f t="shared" si="1673"/>
        <v>0</v>
      </c>
      <c r="IB252" s="622">
        <f t="shared" si="1673"/>
        <v>0</v>
      </c>
      <c r="IC252" s="622">
        <f t="shared" si="1673"/>
        <v>0</v>
      </c>
      <c r="ID252" s="622">
        <f t="shared" si="1673"/>
        <v>0</v>
      </c>
      <c r="IE252" s="622">
        <f t="shared" si="1673"/>
        <v>0</v>
      </c>
      <c r="IF252" s="636">
        <f>+SUBTOTAL(9,HT252:IE252)</f>
        <v>0.37</v>
      </c>
      <c r="IG252" s="637"/>
      <c r="IH252" s="607">
        <f t="shared" si="1674"/>
        <v>0</v>
      </c>
      <c r="II252" s="622">
        <f t="shared" si="1674"/>
        <v>2.1800000000000002</v>
      </c>
      <c r="IJ252" s="622">
        <f t="shared" si="1674"/>
        <v>0</v>
      </c>
      <c r="IK252" s="622">
        <f t="shared" si="1674"/>
        <v>0</v>
      </c>
      <c r="IL252" s="622">
        <f t="shared" si="1674"/>
        <v>0</v>
      </c>
      <c r="IM252" s="622">
        <f t="shared" si="1674"/>
        <v>0</v>
      </c>
      <c r="IN252" s="622">
        <f t="shared" si="1674"/>
        <v>0</v>
      </c>
      <c r="IO252" s="622">
        <f t="shared" si="1674"/>
        <v>0</v>
      </c>
      <c r="IP252" s="622">
        <f t="shared" si="1674"/>
        <v>0</v>
      </c>
      <c r="IQ252" s="622">
        <f t="shared" si="1674"/>
        <v>0</v>
      </c>
      <c r="IR252" s="622">
        <f t="shared" si="1674"/>
        <v>0</v>
      </c>
      <c r="IS252" s="622">
        <f t="shared" si="1674"/>
        <v>0</v>
      </c>
      <c r="IT252" s="636">
        <f>+SUBTOTAL(9,IH252:IS252)</f>
        <v>2.1800000000000002</v>
      </c>
      <c r="IU252" s="637"/>
      <c r="IV252" s="607">
        <f t="shared" si="1675"/>
        <v>0</v>
      </c>
      <c r="IW252" s="622">
        <f t="shared" si="1675"/>
        <v>0.73</v>
      </c>
      <c r="IX252" s="622">
        <f t="shared" si="1675"/>
        <v>0</v>
      </c>
      <c r="IY252" s="622">
        <f t="shared" si="1675"/>
        <v>0</v>
      </c>
      <c r="IZ252" s="622">
        <f t="shared" si="1675"/>
        <v>0</v>
      </c>
      <c r="JA252" s="622">
        <f t="shared" si="1675"/>
        <v>0</v>
      </c>
      <c r="JB252" s="622">
        <f t="shared" si="1675"/>
        <v>0</v>
      </c>
      <c r="JC252" s="622">
        <f t="shared" si="1675"/>
        <v>0</v>
      </c>
      <c r="JD252" s="622">
        <f t="shared" si="1675"/>
        <v>0</v>
      </c>
      <c r="JE252" s="622">
        <f t="shared" si="1675"/>
        <v>0</v>
      </c>
      <c r="JF252" s="622">
        <f t="shared" si="1675"/>
        <v>0</v>
      </c>
      <c r="JG252" s="622">
        <f t="shared" si="1675"/>
        <v>0</v>
      </c>
      <c r="JH252" s="636">
        <f>+SUBTOTAL(9,IV252:JG252)</f>
        <v>0.73</v>
      </c>
      <c r="JI252" s="637"/>
      <c r="JJ252" s="607">
        <f t="shared" si="1676"/>
        <v>0</v>
      </c>
      <c r="JK252" s="622">
        <f t="shared" si="1676"/>
        <v>2.54</v>
      </c>
      <c r="JL252" s="622">
        <f t="shared" si="1676"/>
        <v>0</v>
      </c>
      <c r="JM252" s="622">
        <f t="shared" si="1676"/>
        <v>0</v>
      </c>
      <c r="JN252" s="622">
        <f t="shared" si="1676"/>
        <v>0</v>
      </c>
      <c r="JO252" s="622">
        <f t="shared" si="1676"/>
        <v>0</v>
      </c>
      <c r="JP252" s="622">
        <f t="shared" si="1676"/>
        <v>0</v>
      </c>
      <c r="JQ252" s="622">
        <f t="shared" si="1676"/>
        <v>0</v>
      </c>
      <c r="JR252" s="622">
        <f t="shared" si="1676"/>
        <v>0</v>
      </c>
      <c r="JS252" s="622">
        <f t="shared" si="1676"/>
        <v>0</v>
      </c>
      <c r="JT252" s="622">
        <f t="shared" si="1676"/>
        <v>0</v>
      </c>
      <c r="JU252" s="622">
        <f t="shared" si="1676"/>
        <v>0</v>
      </c>
      <c r="JV252" s="636">
        <f>+SUBTOTAL(9,JJ252:JU252)</f>
        <v>2.54</v>
      </c>
      <c r="JW252" s="637"/>
      <c r="JX252" s="607">
        <f t="shared" si="1677"/>
        <v>42.74</v>
      </c>
      <c r="JY252" s="622">
        <f t="shared" si="1677"/>
        <v>7.73</v>
      </c>
      <c r="JZ252" s="622">
        <f t="shared" si="1677"/>
        <v>0</v>
      </c>
      <c r="KA252" s="622">
        <f t="shared" si="1677"/>
        <v>0</v>
      </c>
      <c r="KB252" s="622">
        <f t="shared" si="1677"/>
        <v>0</v>
      </c>
      <c r="KC252" s="622">
        <f t="shared" si="1677"/>
        <v>0</v>
      </c>
      <c r="KD252" s="622">
        <f t="shared" si="1677"/>
        <v>0</v>
      </c>
      <c r="KE252" s="622">
        <f t="shared" si="1677"/>
        <v>0</v>
      </c>
      <c r="KF252" s="622">
        <f t="shared" si="1677"/>
        <v>0</v>
      </c>
      <c r="KG252" s="622">
        <f t="shared" si="1677"/>
        <v>0</v>
      </c>
      <c r="KH252" s="622">
        <f t="shared" si="1677"/>
        <v>0</v>
      </c>
      <c r="KI252" s="622">
        <f t="shared" si="1677"/>
        <v>0</v>
      </c>
      <c r="KJ252" s="636">
        <f>+SUBTOTAL(9,JX252:KI252)</f>
        <v>50.47</v>
      </c>
      <c r="KK252" s="637"/>
      <c r="KL252" s="607">
        <f t="shared" si="1678"/>
        <v>0</v>
      </c>
      <c r="KM252" s="622">
        <f t="shared" si="1678"/>
        <v>0.37</v>
      </c>
      <c r="KN252" s="622">
        <f t="shared" si="1678"/>
        <v>0</v>
      </c>
      <c r="KO252" s="622">
        <f t="shared" si="1678"/>
        <v>0</v>
      </c>
      <c r="KP252" s="622">
        <f t="shared" si="1678"/>
        <v>0</v>
      </c>
      <c r="KQ252" s="622">
        <f t="shared" si="1678"/>
        <v>0</v>
      </c>
      <c r="KR252" s="622">
        <f t="shared" si="1678"/>
        <v>0</v>
      </c>
      <c r="KS252" s="622">
        <f t="shared" si="1678"/>
        <v>0</v>
      </c>
      <c r="KT252" s="622">
        <f t="shared" si="1678"/>
        <v>0</v>
      </c>
      <c r="KU252" s="622">
        <f t="shared" si="1678"/>
        <v>0</v>
      </c>
      <c r="KV252" s="622">
        <f t="shared" si="1678"/>
        <v>0</v>
      </c>
      <c r="KW252" s="622">
        <f t="shared" si="1678"/>
        <v>0</v>
      </c>
      <c r="KX252" s="636">
        <f>+SUBTOTAL(9,KL252:KW252)</f>
        <v>0.37</v>
      </c>
      <c r="KY252" s="637"/>
      <c r="KZ252" s="607">
        <f t="shared" si="1679"/>
        <v>0</v>
      </c>
      <c r="LA252" s="622">
        <f t="shared" si="1679"/>
        <v>1.46</v>
      </c>
      <c r="LB252" s="622">
        <f t="shared" si="1679"/>
        <v>0</v>
      </c>
      <c r="LC252" s="622">
        <f t="shared" si="1679"/>
        <v>0</v>
      </c>
      <c r="LD252" s="622">
        <f t="shared" si="1679"/>
        <v>0</v>
      </c>
      <c r="LE252" s="622">
        <f t="shared" si="1679"/>
        <v>0</v>
      </c>
      <c r="LF252" s="622">
        <f t="shared" si="1679"/>
        <v>0</v>
      </c>
      <c r="LG252" s="622">
        <f t="shared" si="1679"/>
        <v>0</v>
      </c>
      <c r="LH252" s="622">
        <f t="shared" si="1679"/>
        <v>0</v>
      </c>
      <c r="LI252" s="622">
        <f t="shared" si="1679"/>
        <v>0</v>
      </c>
      <c r="LJ252" s="622">
        <f t="shared" si="1679"/>
        <v>0</v>
      </c>
      <c r="LK252" s="622">
        <f t="shared" si="1679"/>
        <v>0</v>
      </c>
      <c r="LL252" s="636">
        <f>+SUBTOTAL(9,KZ252:LK252)</f>
        <v>1.46</v>
      </c>
      <c r="LM252" s="637"/>
      <c r="LN252" s="607">
        <f t="shared" si="1680"/>
        <v>0</v>
      </c>
      <c r="LO252" s="622">
        <f t="shared" si="1680"/>
        <v>0.37</v>
      </c>
      <c r="LP252" s="622">
        <f t="shared" si="1680"/>
        <v>0</v>
      </c>
      <c r="LQ252" s="622">
        <f t="shared" si="1680"/>
        <v>0</v>
      </c>
      <c r="LR252" s="622">
        <f t="shared" si="1680"/>
        <v>0</v>
      </c>
      <c r="LS252" s="622">
        <f t="shared" si="1680"/>
        <v>0</v>
      </c>
      <c r="LT252" s="622">
        <f t="shared" si="1680"/>
        <v>0</v>
      </c>
      <c r="LU252" s="622">
        <f t="shared" si="1680"/>
        <v>0</v>
      </c>
      <c r="LV252" s="622">
        <f t="shared" si="1680"/>
        <v>0</v>
      </c>
      <c r="LW252" s="622">
        <f t="shared" si="1680"/>
        <v>0</v>
      </c>
      <c r="LX252" s="622">
        <f t="shared" si="1680"/>
        <v>0</v>
      </c>
      <c r="LY252" s="622">
        <f t="shared" si="1680"/>
        <v>0</v>
      </c>
      <c r="LZ252" s="636">
        <f>+SUBTOTAL(9,LN252:LY252)</f>
        <v>0.37</v>
      </c>
      <c r="MA252" s="637"/>
      <c r="MB252" s="607">
        <f t="shared" si="1681"/>
        <v>0</v>
      </c>
      <c r="MC252" s="622">
        <f t="shared" si="1681"/>
        <v>0.73</v>
      </c>
      <c r="MD252" s="622">
        <f t="shared" si="1681"/>
        <v>0</v>
      </c>
      <c r="ME252" s="622">
        <f t="shared" si="1681"/>
        <v>0</v>
      </c>
      <c r="MF252" s="622">
        <f t="shared" si="1681"/>
        <v>0</v>
      </c>
      <c r="MG252" s="622">
        <f t="shared" si="1681"/>
        <v>0</v>
      </c>
      <c r="MH252" s="622">
        <f t="shared" si="1681"/>
        <v>0</v>
      </c>
      <c r="MI252" s="622">
        <f t="shared" si="1681"/>
        <v>0</v>
      </c>
      <c r="MJ252" s="622">
        <f t="shared" si="1681"/>
        <v>0</v>
      </c>
      <c r="MK252" s="622">
        <f t="shared" si="1681"/>
        <v>0</v>
      </c>
      <c r="ML252" s="622">
        <f t="shared" si="1681"/>
        <v>0</v>
      </c>
      <c r="MM252" s="622">
        <f t="shared" si="1681"/>
        <v>0</v>
      </c>
      <c r="MN252" s="636">
        <f>+SUBTOTAL(9,MB252:MM252)</f>
        <v>0.73</v>
      </c>
      <c r="MO252" s="637"/>
      <c r="MP252" s="607">
        <f t="shared" si="1682"/>
        <v>0</v>
      </c>
      <c r="MQ252" s="622">
        <f t="shared" si="1682"/>
        <v>2.9</v>
      </c>
      <c r="MR252" s="622">
        <f t="shared" si="1682"/>
        <v>0</v>
      </c>
      <c r="MS252" s="622">
        <f t="shared" si="1682"/>
        <v>0</v>
      </c>
      <c r="MT252" s="622">
        <f t="shared" si="1682"/>
        <v>0</v>
      </c>
      <c r="MU252" s="622">
        <f t="shared" si="1682"/>
        <v>0</v>
      </c>
      <c r="MV252" s="622">
        <f t="shared" si="1682"/>
        <v>0</v>
      </c>
      <c r="MW252" s="622">
        <f t="shared" si="1682"/>
        <v>0</v>
      </c>
      <c r="MX252" s="622">
        <f t="shared" si="1682"/>
        <v>0</v>
      </c>
      <c r="MY252" s="622">
        <f t="shared" si="1682"/>
        <v>0</v>
      </c>
      <c r="MZ252" s="622">
        <f t="shared" si="1682"/>
        <v>0</v>
      </c>
      <c r="NA252" s="622">
        <f t="shared" si="1682"/>
        <v>0</v>
      </c>
      <c r="NB252" s="636">
        <f>+SUBTOTAL(9,MP252:NA252)</f>
        <v>2.9</v>
      </c>
      <c r="NC252" s="637"/>
      <c r="ND252" s="607">
        <f t="shared" si="1683"/>
        <v>-0.01</v>
      </c>
      <c r="NE252" s="622">
        <f t="shared" si="1683"/>
        <v>4.72</v>
      </c>
      <c r="NF252" s="622">
        <f t="shared" si="1683"/>
        <v>0</v>
      </c>
      <c r="NG252" s="622">
        <f t="shared" si="1683"/>
        <v>0</v>
      </c>
      <c r="NH252" s="622">
        <f t="shared" si="1683"/>
        <v>0</v>
      </c>
      <c r="NI252" s="622">
        <f t="shared" si="1683"/>
        <v>0</v>
      </c>
      <c r="NJ252" s="622">
        <f t="shared" si="1683"/>
        <v>0</v>
      </c>
      <c r="NK252" s="622">
        <f t="shared" si="1683"/>
        <v>0</v>
      </c>
      <c r="NL252" s="622">
        <f t="shared" si="1683"/>
        <v>0</v>
      </c>
      <c r="NM252" s="622">
        <f t="shared" si="1683"/>
        <v>0</v>
      </c>
      <c r="NN252" s="622">
        <f t="shared" si="1683"/>
        <v>0</v>
      </c>
      <c r="NO252" s="622">
        <f t="shared" si="1683"/>
        <v>0</v>
      </c>
      <c r="NP252" s="636">
        <f>+SUBTOTAL(9,ND252:NO252)</f>
        <v>4.71</v>
      </c>
      <c r="NQ252" s="637"/>
      <c r="NR252" s="607">
        <f t="shared" si="1684"/>
        <v>0</v>
      </c>
      <c r="NS252" s="622">
        <f t="shared" si="1684"/>
        <v>1.46</v>
      </c>
      <c r="NT252" s="622">
        <f t="shared" si="1684"/>
        <v>0</v>
      </c>
      <c r="NU252" s="622">
        <f t="shared" si="1684"/>
        <v>0</v>
      </c>
      <c r="NV252" s="622">
        <f t="shared" si="1684"/>
        <v>0</v>
      </c>
      <c r="NW252" s="622">
        <f t="shared" si="1684"/>
        <v>0</v>
      </c>
      <c r="NX252" s="622">
        <f t="shared" si="1684"/>
        <v>0</v>
      </c>
      <c r="NY252" s="622">
        <f t="shared" si="1684"/>
        <v>0</v>
      </c>
      <c r="NZ252" s="622">
        <f t="shared" si="1684"/>
        <v>0</v>
      </c>
      <c r="OA252" s="622">
        <f t="shared" si="1684"/>
        <v>0</v>
      </c>
      <c r="OB252" s="622">
        <f t="shared" si="1684"/>
        <v>0</v>
      </c>
      <c r="OC252" s="622">
        <f t="shared" si="1684"/>
        <v>0</v>
      </c>
      <c r="OD252" s="636">
        <f>+SUBTOTAL(9,NR252:OC252)</f>
        <v>1.46</v>
      </c>
      <c r="OE252" s="637"/>
      <c r="OF252" s="607">
        <f t="shared" si="1685"/>
        <v>0</v>
      </c>
      <c r="OG252" s="622">
        <f t="shared" si="1685"/>
        <v>0.37</v>
      </c>
      <c r="OH252" s="622">
        <f t="shared" si="1685"/>
        <v>0</v>
      </c>
      <c r="OI252" s="622">
        <f t="shared" si="1685"/>
        <v>0</v>
      </c>
      <c r="OJ252" s="622">
        <f t="shared" si="1685"/>
        <v>0</v>
      </c>
      <c r="OK252" s="622">
        <f t="shared" si="1685"/>
        <v>0</v>
      </c>
      <c r="OL252" s="622">
        <f t="shared" si="1685"/>
        <v>0</v>
      </c>
      <c r="OM252" s="622">
        <f t="shared" si="1685"/>
        <v>0</v>
      </c>
      <c r="ON252" s="622">
        <f t="shared" si="1685"/>
        <v>0</v>
      </c>
      <c r="OO252" s="622">
        <f t="shared" si="1685"/>
        <v>0</v>
      </c>
      <c r="OP252" s="622">
        <f t="shared" si="1685"/>
        <v>0</v>
      </c>
      <c r="OQ252" s="622">
        <f t="shared" si="1685"/>
        <v>0</v>
      </c>
      <c r="OR252" s="636">
        <f>+SUBTOTAL(9,OF252:OQ252)</f>
        <v>0.37</v>
      </c>
      <c r="OS252" s="637"/>
      <c r="OT252" s="607">
        <f t="shared" si="1686"/>
        <v>0</v>
      </c>
      <c r="OU252" s="622">
        <f t="shared" si="1686"/>
        <v>2.91</v>
      </c>
      <c r="OV252" s="622">
        <f t="shared" si="1686"/>
        <v>0</v>
      </c>
      <c r="OW252" s="622">
        <f t="shared" si="1686"/>
        <v>0</v>
      </c>
      <c r="OX252" s="622">
        <f t="shared" si="1686"/>
        <v>0</v>
      </c>
      <c r="OY252" s="622">
        <f t="shared" si="1686"/>
        <v>0</v>
      </c>
      <c r="OZ252" s="622">
        <f t="shared" si="1686"/>
        <v>0</v>
      </c>
      <c r="PA252" s="622">
        <f t="shared" si="1686"/>
        <v>0</v>
      </c>
      <c r="PB252" s="622">
        <f t="shared" si="1686"/>
        <v>0</v>
      </c>
      <c r="PC252" s="622">
        <f t="shared" si="1686"/>
        <v>0</v>
      </c>
      <c r="PD252" s="622">
        <f t="shared" si="1686"/>
        <v>0</v>
      </c>
      <c r="PE252" s="622">
        <f t="shared" si="1686"/>
        <v>0</v>
      </c>
      <c r="PF252" s="636">
        <f>+SUBTOTAL(9,OT252:PE252)</f>
        <v>2.91</v>
      </c>
      <c r="PG252" s="637"/>
      <c r="PH252" s="607">
        <f t="shared" si="1687"/>
        <v>0</v>
      </c>
      <c r="PI252" s="622">
        <f t="shared" si="1687"/>
        <v>0.37</v>
      </c>
      <c r="PJ252" s="622">
        <f t="shared" si="1687"/>
        <v>0</v>
      </c>
      <c r="PK252" s="622">
        <f t="shared" si="1687"/>
        <v>0</v>
      </c>
      <c r="PL252" s="622">
        <f t="shared" si="1687"/>
        <v>0</v>
      </c>
      <c r="PM252" s="622">
        <f t="shared" si="1687"/>
        <v>0</v>
      </c>
      <c r="PN252" s="622">
        <f t="shared" si="1687"/>
        <v>0</v>
      </c>
      <c r="PO252" s="622">
        <f t="shared" si="1687"/>
        <v>0</v>
      </c>
      <c r="PP252" s="622">
        <f t="shared" si="1687"/>
        <v>0</v>
      </c>
      <c r="PQ252" s="622">
        <f t="shared" si="1687"/>
        <v>0</v>
      </c>
      <c r="PR252" s="622">
        <f t="shared" si="1687"/>
        <v>0</v>
      </c>
      <c r="PS252" s="622">
        <f t="shared" si="1687"/>
        <v>0</v>
      </c>
      <c r="PT252" s="636">
        <f>+SUBTOTAL(9,PH252:PS252)</f>
        <v>0.37</v>
      </c>
      <c r="PU252" s="637"/>
      <c r="PV252" s="607">
        <f t="shared" si="1688"/>
        <v>0</v>
      </c>
      <c r="PW252" s="622">
        <f t="shared" si="1688"/>
        <v>0.73</v>
      </c>
      <c r="PX252" s="622">
        <f t="shared" si="1688"/>
        <v>0</v>
      </c>
      <c r="PY252" s="622">
        <f t="shared" si="1688"/>
        <v>0</v>
      </c>
      <c r="PZ252" s="622">
        <f t="shared" si="1688"/>
        <v>0</v>
      </c>
      <c r="QA252" s="622">
        <f t="shared" si="1688"/>
        <v>0</v>
      </c>
      <c r="QB252" s="622">
        <f t="shared" si="1688"/>
        <v>0</v>
      </c>
      <c r="QC252" s="622">
        <f t="shared" si="1688"/>
        <v>0</v>
      </c>
      <c r="QD252" s="622">
        <f t="shared" si="1688"/>
        <v>0</v>
      </c>
      <c r="QE252" s="622">
        <f t="shared" si="1688"/>
        <v>0</v>
      </c>
      <c r="QF252" s="622">
        <f t="shared" si="1688"/>
        <v>0</v>
      </c>
      <c r="QG252" s="622">
        <f t="shared" si="1688"/>
        <v>0</v>
      </c>
      <c r="QH252" s="636">
        <f>+SUBTOTAL(9,PV252:QG252)</f>
        <v>0.73</v>
      </c>
      <c r="QI252" s="637"/>
      <c r="QJ252" s="607">
        <f t="shared" si="1689"/>
        <v>0</v>
      </c>
      <c r="QK252" s="622">
        <f t="shared" si="1689"/>
        <v>0.37</v>
      </c>
      <c r="QL252" s="622">
        <f t="shared" si="1689"/>
        <v>0</v>
      </c>
      <c r="QM252" s="622">
        <f t="shared" si="1689"/>
        <v>0</v>
      </c>
      <c r="QN252" s="622">
        <f t="shared" si="1689"/>
        <v>0</v>
      </c>
      <c r="QO252" s="622">
        <f t="shared" si="1689"/>
        <v>0</v>
      </c>
      <c r="QP252" s="622">
        <f t="shared" si="1689"/>
        <v>0</v>
      </c>
      <c r="QQ252" s="622">
        <f t="shared" si="1689"/>
        <v>0</v>
      </c>
      <c r="QR252" s="622">
        <f t="shared" si="1689"/>
        <v>0</v>
      </c>
      <c r="QS252" s="622">
        <f t="shared" si="1689"/>
        <v>0</v>
      </c>
      <c r="QT252" s="622">
        <f t="shared" si="1689"/>
        <v>0</v>
      </c>
      <c r="QU252" s="622">
        <f t="shared" si="1689"/>
        <v>0</v>
      </c>
      <c r="QV252" s="636">
        <f>+SUBTOTAL(9,QJ252:QU252)</f>
        <v>0.37</v>
      </c>
      <c r="QW252" s="637"/>
      <c r="QX252" s="610">
        <f t="shared" si="1690"/>
        <v>47.74</v>
      </c>
      <c r="QY252" s="610">
        <f t="shared" si="1691"/>
        <v>98.000000000000043</v>
      </c>
      <c r="QZ252" s="610">
        <f t="shared" si="1691"/>
        <v>0</v>
      </c>
      <c r="RA252" s="610">
        <f t="shared" si="1691"/>
        <v>0</v>
      </c>
      <c r="RB252" s="610">
        <f t="shared" si="1691"/>
        <v>0</v>
      </c>
      <c r="RC252" s="610">
        <f t="shared" si="1691"/>
        <v>0</v>
      </c>
      <c r="RD252" s="610">
        <f t="shared" si="1691"/>
        <v>0</v>
      </c>
      <c r="RE252" s="610">
        <f t="shared" si="1691"/>
        <v>0</v>
      </c>
      <c r="RF252" s="610">
        <f t="shared" si="1691"/>
        <v>0</v>
      </c>
      <c r="RG252" s="610">
        <f t="shared" si="1691"/>
        <v>0</v>
      </c>
      <c r="RH252" s="610">
        <f t="shared" si="1691"/>
        <v>0</v>
      </c>
      <c r="RI252" s="610">
        <f t="shared" si="1691"/>
        <v>0</v>
      </c>
      <c r="RJ252" s="610">
        <f t="shared" si="1692"/>
        <v>145.74000000000004</v>
      </c>
    </row>
    <row r="253" spans="1:478" x14ac:dyDescent="0.25">
      <c r="A253" s="589" t="s">
        <v>971</v>
      </c>
      <c r="B253" s="255" t="s">
        <v>143</v>
      </c>
      <c r="C253" s="413"/>
      <c r="D253" s="607">
        <f t="shared" si="1657"/>
        <v>0</v>
      </c>
      <c r="E253" s="622">
        <f t="shared" si="1657"/>
        <v>0</v>
      </c>
      <c r="F253" s="622">
        <f t="shared" si="1657"/>
        <v>0</v>
      </c>
      <c r="G253" s="622">
        <f t="shared" si="1657"/>
        <v>0</v>
      </c>
      <c r="H253" s="622">
        <f t="shared" si="1657"/>
        <v>0</v>
      </c>
      <c r="I253" s="622">
        <f t="shared" si="1657"/>
        <v>0</v>
      </c>
      <c r="J253" s="622">
        <f t="shared" si="1657"/>
        <v>0</v>
      </c>
      <c r="K253" s="622">
        <f t="shared" si="1657"/>
        <v>0</v>
      </c>
      <c r="L253" s="622">
        <f t="shared" si="1657"/>
        <v>0</v>
      </c>
      <c r="M253" s="622">
        <f t="shared" si="1657"/>
        <v>0</v>
      </c>
      <c r="N253" s="622">
        <f t="shared" si="1657"/>
        <v>0</v>
      </c>
      <c r="O253" s="622">
        <f t="shared" si="1657"/>
        <v>0</v>
      </c>
      <c r="P253" s="636">
        <f>+SUBTOTAL(9,D253:O253)</f>
        <v>0</v>
      </c>
      <c r="Q253" s="637"/>
      <c r="R253" s="607">
        <f t="shared" si="1658"/>
        <v>0</v>
      </c>
      <c r="S253" s="622">
        <f t="shared" si="1658"/>
        <v>0</v>
      </c>
      <c r="T253" s="622">
        <f t="shared" si="1658"/>
        <v>0</v>
      </c>
      <c r="U253" s="622">
        <f t="shared" si="1658"/>
        <v>0</v>
      </c>
      <c r="V253" s="622">
        <f t="shared" si="1658"/>
        <v>0</v>
      </c>
      <c r="W253" s="622">
        <f t="shared" si="1658"/>
        <v>0</v>
      </c>
      <c r="X253" s="622">
        <f t="shared" si="1658"/>
        <v>0</v>
      </c>
      <c r="Y253" s="622">
        <f t="shared" si="1658"/>
        <v>0</v>
      </c>
      <c r="Z253" s="622">
        <f t="shared" si="1658"/>
        <v>0</v>
      </c>
      <c r="AA253" s="622">
        <f t="shared" si="1658"/>
        <v>0</v>
      </c>
      <c r="AB253" s="622">
        <f t="shared" si="1658"/>
        <v>0</v>
      </c>
      <c r="AC253" s="622">
        <f t="shared" si="1658"/>
        <v>0</v>
      </c>
      <c r="AD253" s="636">
        <f>+SUBTOTAL(9,R253:AC253)</f>
        <v>0</v>
      </c>
      <c r="AE253" s="637"/>
      <c r="AF253" s="607">
        <f t="shared" si="1659"/>
        <v>0</v>
      </c>
      <c r="AG253" s="622">
        <f t="shared" si="1659"/>
        <v>0</v>
      </c>
      <c r="AH253" s="622">
        <f t="shared" si="1659"/>
        <v>0</v>
      </c>
      <c r="AI253" s="622">
        <f t="shared" si="1659"/>
        <v>0</v>
      </c>
      <c r="AJ253" s="622">
        <f t="shared" si="1659"/>
        <v>0</v>
      </c>
      <c r="AK253" s="622">
        <f t="shared" si="1659"/>
        <v>0</v>
      </c>
      <c r="AL253" s="622">
        <f t="shared" si="1659"/>
        <v>0</v>
      </c>
      <c r="AM253" s="622">
        <f t="shared" si="1659"/>
        <v>0</v>
      </c>
      <c r="AN253" s="622">
        <f t="shared" si="1659"/>
        <v>0</v>
      </c>
      <c r="AO253" s="622">
        <f t="shared" si="1659"/>
        <v>0</v>
      </c>
      <c r="AP253" s="622">
        <f t="shared" si="1659"/>
        <v>0</v>
      </c>
      <c r="AQ253" s="622">
        <f t="shared" si="1659"/>
        <v>0</v>
      </c>
      <c r="AR253" s="636">
        <f>+SUBTOTAL(9,AF253:AQ253)</f>
        <v>0</v>
      </c>
      <c r="AS253" s="611"/>
      <c r="AT253" s="607">
        <f t="shared" si="1660"/>
        <v>0</v>
      </c>
      <c r="AU253" s="622">
        <f t="shared" si="1660"/>
        <v>0</v>
      </c>
      <c r="AV253" s="622">
        <f t="shared" si="1660"/>
        <v>0</v>
      </c>
      <c r="AW253" s="622">
        <f t="shared" si="1660"/>
        <v>0</v>
      </c>
      <c r="AX253" s="622">
        <f t="shared" si="1660"/>
        <v>0</v>
      </c>
      <c r="AY253" s="622">
        <f t="shared" si="1660"/>
        <v>0</v>
      </c>
      <c r="AZ253" s="622">
        <f t="shared" si="1660"/>
        <v>0</v>
      </c>
      <c r="BA253" s="622">
        <f t="shared" si="1660"/>
        <v>0</v>
      </c>
      <c r="BB253" s="622">
        <f t="shared" si="1660"/>
        <v>0</v>
      </c>
      <c r="BC253" s="622">
        <f t="shared" si="1660"/>
        <v>0</v>
      </c>
      <c r="BD253" s="622">
        <f t="shared" si="1660"/>
        <v>0</v>
      </c>
      <c r="BE253" s="622">
        <f t="shared" si="1660"/>
        <v>0</v>
      </c>
      <c r="BF253" s="636">
        <f>+SUBTOTAL(9,AT253:BE253)</f>
        <v>0</v>
      </c>
      <c r="BG253" s="611"/>
      <c r="BH253" s="607">
        <f t="shared" si="1661"/>
        <v>0</v>
      </c>
      <c r="BI253" s="622">
        <f t="shared" si="1661"/>
        <v>0</v>
      </c>
      <c r="BJ253" s="622">
        <f t="shared" si="1661"/>
        <v>0</v>
      </c>
      <c r="BK253" s="622">
        <f t="shared" si="1661"/>
        <v>0</v>
      </c>
      <c r="BL253" s="622">
        <f t="shared" si="1661"/>
        <v>0</v>
      </c>
      <c r="BM253" s="622">
        <f t="shared" si="1661"/>
        <v>0</v>
      </c>
      <c r="BN253" s="622">
        <f t="shared" si="1661"/>
        <v>0</v>
      </c>
      <c r="BO253" s="622">
        <f t="shared" si="1661"/>
        <v>0</v>
      </c>
      <c r="BP253" s="622">
        <f t="shared" si="1661"/>
        <v>0</v>
      </c>
      <c r="BQ253" s="622">
        <f t="shared" si="1661"/>
        <v>0</v>
      </c>
      <c r="BR253" s="622">
        <f t="shared" si="1661"/>
        <v>0</v>
      </c>
      <c r="BS253" s="622">
        <f t="shared" si="1661"/>
        <v>0</v>
      </c>
      <c r="BT253" s="636">
        <f>+SUBTOTAL(9,BH253:BS253)</f>
        <v>0</v>
      </c>
      <c r="BU253" s="621"/>
      <c r="BV253" s="607">
        <f t="shared" si="1662"/>
        <v>0</v>
      </c>
      <c r="BW253" s="622">
        <f t="shared" si="1662"/>
        <v>0</v>
      </c>
      <c r="BX253" s="622">
        <f t="shared" si="1662"/>
        <v>0</v>
      </c>
      <c r="BY253" s="622">
        <f t="shared" si="1662"/>
        <v>0</v>
      </c>
      <c r="BZ253" s="622">
        <f t="shared" si="1662"/>
        <v>0</v>
      </c>
      <c r="CA253" s="622">
        <f t="shared" si="1662"/>
        <v>0</v>
      </c>
      <c r="CB253" s="622">
        <f t="shared" si="1662"/>
        <v>0</v>
      </c>
      <c r="CC253" s="622">
        <f t="shared" si="1662"/>
        <v>0</v>
      </c>
      <c r="CD253" s="622">
        <f t="shared" si="1662"/>
        <v>0</v>
      </c>
      <c r="CE253" s="622">
        <f t="shared" si="1662"/>
        <v>0</v>
      </c>
      <c r="CF253" s="622">
        <f t="shared" si="1662"/>
        <v>0</v>
      </c>
      <c r="CG253" s="622">
        <f t="shared" si="1662"/>
        <v>0</v>
      </c>
      <c r="CH253" s="636">
        <f>+SUBTOTAL(9,BV253:CG253)</f>
        <v>0</v>
      </c>
      <c r="CI253" s="637"/>
      <c r="CJ253" s="607">
        <f t="shared" si="1663"/>
        <v>0</v>
      </c>
      <c r="CK253" s="622">
        <f t="shared" si="1663"/>
        <v>0</v>
      </c>
      <c r="CL253" s="622">
        <f t="shared" si="1663"/>
        <v>0</v>
      </c>
      <c r="CM253" s="622">
        <f t="shared" si="1663"/>
        <v>0</v>
      </c>
      <c r="CN253" s="622">
        <f t="shared" si="1663"/>
        <v>0</v>
      </c>
      <c r="CO253" s="622">
        <f t="shared" si="1663"/>
        <v>0</v>
      </c>
      <c r="CP253" s="622">
        <f t="shared" si="1663"/>
        <v>0</v>
      </c>
      <c r="CQ253" s="622">
        <f t="shared" si="1663"/>
        <v>0</v>
      </c>
      <c r="CR253" s="622">
        <f t="shared" si="1663"/>
        <v>0</v>
      </c>
      <c r="CS253" s="622">
        <f t="shared" si="1663"/>
        <v>0</v>
      </c>
      <c r="CT253" s="622">
        <f t="shared" si="1663"/>
        <v>0</v>
      </c>
      <c r="CU253" s="622">
        <f t="shared" si="1663"/>
        <v>0</v>
      </c>
      <c r="CV253" s="636">
        <f>+SUBTOTAL(9,CJ253:CU253)</f>
        <v>0</v>
      </c>
      <c r="CW253" s="611"/>
      <c r="CX253" s="607">
        <f t="shared" si="1664"/>
        <v>0</v>
      </c>
      <c r="CY253" s="622">
        <f t="shared" si="1664"/>
        <v>0</v>
      </c>
      <c r="CZ253" s="622">
        <f t="shared" si="1664"/>
        <v>0</v>
      </c>
      <c r="DA253" s="622">
        <f t="shared" si="1664"/>
        <v>0</v>
      </c>
      <c r="DB253" s="622">
        <f t="shared" si="1664"/>
        <v>0</v>
      </c>
      <c r="DC253" s="622">
        <f t="shared" si="1664"/>
        <v>0</v>
      </c>
      <c r="DD253" s="622">
        <f t="shared" si="1664"/>
        <v>0</v>
      </c>
      <c r="DE253" s="622">
        <f t="shared" si="1664"/>
        <v>0</v>
      </c>
      <c r="DF253" s="622">
        <f t="shared" si="1664"/>
        <v>0</v>
      </c>
      <c r="DG253" s="622">
        <f t="shared" si="1664"/>
        <v>0</v>
      </c>
      <c r="DH253" s="622">
        <f t="shared" si="1664"/>
        <v>0</v>
      </c>
      <c r="DI253" s="622">
        <f t="shared" si="1664"/>
        <v>0</v>
      </c>
      <c r="DJ253" s="636">
        <f>+SUBTOTAL(9,CX253:DI253)</f>
        <v>0</v>
      </c>
      <c r="DK253" s="637"/>
      <c r="DL253" s="607">
        <f t="shared" si="1665"/>
        <v>0</v>
      </c>
      <c r="DM253" s="622">
        <f t="shared" si="1665"/>
        <v>0</v>
      </c>
      <c r="DN253" s="622">
        <f t="shared" si="1665"/>
        <v>0</v>
      </c>
      <c r="DO253" s="622">
        <f t="shared" si="1665"/>
        <v>0</v>
      </c>
      <c r="DP253" s="622">
        <f t="shared" si="1665"/>
        <v>0</v>
      </c>
      <c r="DQ253" s="622">
        <f t="shared" si="1665"/>
        <v>0</v>
      </c>
      <c r="DR253" s="622">
        <f t="shared" si="1665"/>
        <v>0</v>
      </c>
      <c r="DS253" s="622">
        <f t="shared" si="1665"/>
        <v>0</v>
      </c>
      <c r="DT253" s="622">
        <f t="shared" si="1665"/>
        <v>0</v>
      </c>
      <c r="DU253" s="622">
        <f t="shared" si="1665"/>
        <v>0</v>
      </c>
      <c r="DV253" s="622">
        <f t="shared" si="1665"/>
        <v>0</v>
      </c>
      <c r="DW253" s="622">
        <f t="shared" si="1665"/>
        <v>0</v>
      </c>
      <c r="DX253" s="636">
        <f>+SUBTOTAL(9,DL253:DW253)</f>
        <v>0</v>
      </c>
      <c r="DY253" s="637"/>
      <c r="DZ253" s="607">
        <f t="shared" si="1666"/>
        <v>0</v>
      </c>
      <c r="EA253" s="622">
        <f t="shared" si="1666"/>
        <v>0</v>
      </c>
      <c r="EB253" s="622">
        <f t="shared" si="1666"/>
        <v>0</v>
      </c>
      <c r="EC253" s="622">
        <f t="shared" si="1666"/>
        <v>0</v>
      </c>
      <c r="ED253" s="622">
        <f t="shared" si="1666"/>
        <v>0</v>
      </c>
      <c r="EE253" s="622">
        <f t="shared" si="1666"/>
        <v>0</v>
      </c>
      <c r="EF253" s="622">
        <f t="shared" si="1666"/>
        <v>0</v>
      </c>
      <c r="EG253" s="622">
        <f t="shared" si="1666"/>
        <v>0</v>
      </c>
      <c r="EH253" s="622">
        <f t="shared" si="1666"/>
        <v>0</v>
      </c>
      <c r="EI253" s="622">
        <f t="shared" si="1666"/>
        <v>0</v>
      </c>
      <c r="EJ253" s="622">
        <f t="shared" si="1666"/>
        <v>0</v>
      </c>
      <c r="EK253" s="622">
        <f t="shared" si="1666"/>
        <v>0</v>
      </c>
      <c r="EL253" s="636">
        <f>+SUBTOTAL(9,DZ253:EK253)</f>
        <v>0</v>
      </c>
      <c r="EM253" s="637"/>
      <c r="EN253" s="607">
        <f t="shared" si="1667"/>
        <v>0</v>
      </c>
      <c r="EO253" s="622">
        <f t="shared" si="1667"/>
        <v>0</v>
      </c>
      <c r="EP253" s="622">
        <f t="shared" si="1667"/>
        <v>0</v>
      </c>
      <c r="EQ253" s="622">
        <f t="shared" si="1667"/>
        <v>0</v>
      </c>
      <c r="ER253" s="622">
        <f t="shared" si="1667"/>
        <v>0</v>
      </c>
      <c r="ES253" s="622">
        <f t="shared" si="1667"/>
        <v>0</v>
      </c>
      <c r="ET253" s="622">
        <f t="shared" si="1667"/>
        <v>0</v>
      </c>
      <c r="EU253" s="622">
        <f t="shared" si="1667"/>
        <v>0</v>
      </c>
      <c r="EV253" s="622">
        <f t="shared" si="1667"/>
        <v>0</v>
      </c>
      <c r="EW253" s="622">
        <f t="shared" si="1667"/>
        <v>0</v>
      </c>
      <c r="EX253" s="622">
        <f t="shared" si="1667"/>
        <v>0</v>
      </c>
      <c r="EY253" s="622">
        <f t="shared" si="1667"/>
        <v>0</v>
      </c>
      <c r="EZ253" s="636">
        <f>+SUBTOTAL(9,EN253:EY253)</f>
        <v>0</v>
      </c>
      <c r="FA253" s="637"/>
      <c r="FB253" s="607">
        <f t="shared" si="1668"/>
        <v>0</v>
      </c>
      <c r="FC253" s="622">
        <f t="shared" si="1668"/>
        <v>0</v>
      </c>
      <c r="FD253" s="622">
        <f t="shared" si="1668"/>
        <v>0</v>
      </c>
      <c r="FE253" s="622">
        <f t="shared" si="1668"/>
        <v>0</v>
      </c>
      <c r="FF253" s="622">
        <f t="shared" si="1668"/>
        <v>0</v>
      </c>
      <c r="FG253" s="622">
        <f t="shared" si="1668"/>
        <v>0</v>
      </c>
      <c r="FH253" s="622">
        <f t="shared" si="1668"/>
        <v>0</v>
      </c>
      <c r="FI253" s="622">
        <f t="shared" si="1668"/>
        <v>0</v>
      </c>
      <c r="FJ253" s="622">
        <f t="shared" si="1668"/>
        <v>0</v>
      </c>
      <c r="FK253" s="622">
        <f t="shared" si="1668"/>
        <v>0</v>
      </c>
      <c r="FL253" s="622">
        <f t="shared" si="1668"/>
        <v>0</v>
      </c>
      <c r="FM253" s="622">
        <f t="shared" si="1668"/>
        <v>0</v>
      </c>
      <c r="FN253" s="636">
        <f>+SUBTOTAL(9,FB253:FM253)</f>
        <v>0</v>
      </c>
      <c r="FO253" s="637"/>
      <c r="FP253" s="607">
        <f t="shared" si="1669"/>
        <v>0</v>
      </c>
      <c r="FQ253" s="622">
        <f t="shared" si="1669"/>
        <v>0</v>
      </c>
      <c r="FR253" s="622">
        <f t="shared" si="1669"/>
        <v>0</v>
      </c>
      <c r="FS253" s="622">
        <f t="shared" si="1669"/>
        <v>0</v>
      </c>
      <c r="FT253" s="622">
        <f t="shared" si="1669"/>
        <v>0</v>
      </c>
      <c r="FU253" s="622">
        <f t="shared" si="1669"/>
        <v>0</v>
      </c>
      <c r="FV253" s="622">
        <f t="shared" si="1669"/>
        <v>0</v>
      </c>
      <c r="FW253" s="622">
        <f t="shared" si="1669"/>
        <v>0</v>
      </c>
      <c r="FX253" s="622">
        <f t="shared" si="1669"/>
        <v>0</v>
      </c>
      <c r="FY253" s="622">
        <f t="shared" si="1669"/>
        <v>0</v>
      </c>
      <c r="FZ253" s="622">
        <f t="shared" si="1669"/>
        <v>0</v>
      </c>
      <c r="GA253" s="622">
        <f t="shared" si="1669"/>
        <v>0</v>
      </c>
      <c r="GB253" s="636">
        <f>+SUBTOTAL(9,FP253:GA253)</f>
        <v>0</v>
      </c>
      <c r="GC253" s="637"/>
      <c r="GD253" s="607">
        <f t="shared" si="1670"/>
        <v>0</v>
      </c>
      <c r="GE253" s="622">
        <f t="shared" si="1670"/>
        <v>0</v>
      </c>
      <c r="GF253" s="622">
        <f t="shared" si="1670"/>
        <v>0</v>
      </c>
      <c r="GG253" s="622">
        <f t="shared" si="1670"/>
        <v>0</v>
      </c>
      <c r="GH253" s="622">
        <f t="shared" si="1670"/>
        <v>0</v>
      </c>
      <c r="GI253" s="622">
        <f t="shared" si="1670"/>
        <v>0</v>
      </c>
      <c r="GJ253" s="622">
        <f t="shared" si="1670"/>
        <v>0</v>
      </c>
      <c r="GK253" s="622">
        <f t="shared" si="1670"/>
        <v>0</v>
      </c>
      <c r="GL253" s="622">
        <f t="shared" si="1670"/>
        <v>0</v>
      </c>
      <c r="GM253" s="622">
        <f t="shared" si="1670"/>
        <v>0</v>
      </c>
      <c r="GN253" s="622">
        <f t="shared" si="1670"/>
        <v>0</v>
      </c>
      <c r="GO253" s="622">
        <f t="shared" si="1670"/>
        <v>0</v>
      </c>
      <c r="GP253" s="636">
        <f>+SUBTOTAL(9,GD253:GO253)</f>
        <v>0</v>
      </c>
      <c r="GQ253" s="637"/>
      <c r="GR253" s="607">
        <f t="shared" si="1671"/>
        <v>0</v>
      </c>
      <c r="GS253" s="622">
        <f t="shared" si="1671"/>
        <v>0</v>
      </c>
      <c r="GT253" s="622">
        <f t="shared" si="1671"/>
        <v>0</v>
      </c>
      <c r="GU253" s="622">
        <f t="shared" si="1671"/>
        <v>0</v>
      </c>
      <c r="GV253" s="622">
        <f t="shared" si="1671"/>
        <v>0</v>
      </c>
      <c r="GW253" s="622">
        <f t="shared" si="1671"/>
        <v>0</v>
      </c>
      <c r="GX253" s="622">
        <f t="shared" si="1671"/>
        <v>0</v>
      </c>
      <c r="GY253" s="622">
        <f t="shared" si="1671"/>
        <v>0</v>
      </c>
      <c r="GZ253" s="622">
        <f t="shared" si="1671"/>
        <v>0</v>
      </c>
      <c r="HA253" s="622">
        <f t="shared" si="1671"/>
        <v>0</v>
      </c>
      <c r="HB253" s="622">
        <f t="shared" si="1671"/>
        <v>0</v>
      </c>
      <c r="HC253" s="622">
        <f t="shared" si="1671"/>
        <v>0</v>
      </c>
      <c r="HD253" s="636">
        <f>+SUBTOTAL(9,GR253:HC253)</f>
        <v>0</v>
      </c>
      <c r="HE253" s="637"/>
      <c r="HF253" s="607">
        <f t="shared" si="1672"/>
        <v>0</v>
      </c>
      <c r="HG253" s="622">
        <f t="shared" si="1672"/>
        <v>0</v>
      </c>
      <c r="HH253" s="622">
        <f t="shared" si="1672"/>
        <v>0</v>
      </c>
      <c r="HI253" s="622">
        <f t="shared" si="1672"/>
        <v>0</v>
      </c>
      <c r="HJ253" s="622">
        <f t="shared" si="1672"/>
        <v>0</v>
      </c>
      <c r="HK253" s="622">
        <f t="shared" si="1672"/>
        <v>0</v>
      </c>
      <c r="HL253" s="622">
        <f t="shared" si="1672"/>
        <v>0</v>
      </c>
      <c r="HM253" s="622">
        <f t="shared" si="1672"/>
        <v>0</v>
      </c>
      <c r="HN253" s="622">
        <f t="shared" si="1672"/>
        <v>0</v>
      </c>
      <c r="HO253" s="622">
        <f t="shared" si="1672"/>
        <v>0</v>
      </c>
      <c r="HP253" s="622">
        <f t="shared" si="1672"/>
        <v>0</v>
      </c>
      <c r="HQ253" s="622">
        <f t="shared" si="1672"/>
        <v>0</v>
      </c>
      <c r="HR253" s="636">
        <f>+SUBTOTAL(9,HF253:HQ253)</f>
        <v>0</v>
      </c>
      <c r="HS253" s="637"/>
      <c r="HT253" s="607">
        <f t="shared" si="1673"/>
        <v>0</v>
      </c>
      <c r="HU253" s="622">
        <f t="shared" si="1673"/>
        <v>0</v>
      </c>
      <c r="HV253" s="622">
        <f t="shared" si="1673"/>
        <v>0</v>
      </c>
      <c r="HW253" s="622">
        <f t="shared" si="1673"/>
        <v>0</v>
      </c>
      <c r="HX253" s="622">
        <f t="shared" si="1673"/>
        <v>0</v>
      </c>
      <c r="HY253" s="622">
        <f t="shared" si="1673"/>
        <v>0</v>
      </c>
      <c r="HZ253" s="622">
        <f t="shared" si="1673"/>
        <v>0</v>
      </c>
      <c r="IA253" s="622">
        <f t="shared" si="1673"/>
        <v>0</v>
      </c>
      <c r="IB253" s="622">
        <f t="shared" si="1673"/>
        <v>0</v>
      </c>
      <c r="IC253" s="622">
        <f t="shared" si="1673"/>
        <v>0</v>
      </c>
      <c r="ID253" s="622">
        <f t="shared" si="1673"/>
        <v>0</v>
      </c>
      <c r="IE253" s="622">
        <f t="shared" si="1673"/>
        <v>0</v>
      </c>
      <c r="IF253" s="636">
        <f>+SUBTOTAL(9,HT253:IE253)</f>
        <v>0</v>
      </c>
      <c r="IG253" s="637"/>
      <c r="IH253" s="607">
        <f t="shared" si="1674"/>
        <v>0</v>
      </c>
      <c r="II253" s="622">
        <f t="shared" si="1674"/>
        <v>0</v>
      </c>
      <c r="IJ253" s="622">
        <f t="shared" si="1674"/>
        <v>0</v>
      </c>
      <c r="IK253" s="622">
        <f t="shared" si="1674"/>
        <v>0</v>
      </c>
      <c r="IL253" s="622">
        <f t="shared" si="1674"/>
        <v>0</v>
      </c>
      <c r="IM253" s="622">
        <f t="shared" si="1674"/>
        <v>0</v>
      </c>
      <c r="IN253" s="622">
        <f t="shared" si="1674"/>
        <v>0</v>
      </c>
      <c r="IO253" s="622">
        <f t="shared" si="1674"/>
        <v>0</v>
      </c>
      <c r="IP253" s="622">
        <f t="shared" si="1674"/>
        <v>0</v>
      </c>
      <c r="IQ253" s="622">
        <f t="shared" si="1674"/>
        <v>0</v>
      </c>
      <c r="IR253" s="622">
        <f t="shared" si="1674"/>
        <v>0</v>
      </c>
      <c r="IS253" s="622">
        <f t="shared" si="1674"/>
        <v>0</v>
      </c>
      <c r="IT253" s="636">
        <f>+SUBTOTAL(9,IH253:IS253)</f>
        <v>0</v>
      </c>
      <c r="IU253" s="637"/>
      <c r="IV253" s="607">
        <f t="shared" si="1675"/>
        <v>0</v>
      </c>
      <c r="IW253" s="622">
        <f t="shared" si="1675"/>
        <v>0</v>
      </c>
      <c r="IX253" s="622">
        <f t="shared" si="1675"/>
        <v>0</v>
      </c>
      <c r="IY253" s="622">
        <f t="shared" si="1675"/>
        <v>0</v>
      </c>
      <c r="IZ253" s="622">
        <f t="shared" si="1675"/>
        <v>0</v>
      </c>
      <c r="JA253" s="622">
        <f t="shared" si="1675"/>
        <v>0</v>
      </c>
      <c r="JB253" s="622">
        <f t="shared" si="1675"/>
        <v>0</v>
      </c>
      <c r="JC253" s="622">
        <f t="shared" si="1675"/>
        <v>0</v>
      </c>
      <c r="JD253" s="622">
        <f t="shared" si="1675"/>
        <v>0</v>
      </c>
      <c r="JE253" s="622">
        <f t="shared" si="1675"/>
        <v>0</v>
      </c>
      <c r="JF253" s="622">
        <f t="shared" si="1675"/>
        <v>0</v>
      </c>
      <c r="JG253" s="622">
        <f t="shared" si="1675"/>
        <v>0</v>
      </c>
      <c r="JH253" s="636">
        <f>+SUBTOTAL(9,IV253:JG253)</f>
        <v>0</v>
      </c>
      <c r="JI253" s="637"/>
      <c r="JJ253" s="607">
        <f t="shared" si="1676"/>
        <v>0</v>
      </c>
      <c r="JK253" s="622">
        <f t="shared" si="1676"/>
        <v>0</v>
      </c>
      <c r="JL253" s="622">
        <f t="shared" si="1676"/>
        <v>0</v>
      </c>
      <c r="JM253" s="622">
        <f t="shared" si="1676"/>
        <v>0</v>
      </c>
      <c r="JN253" s="622">
        <f t="shared" si="1676"/>
        <v>0</v>
      </c>
      <c r="JO253" s="622">
        <f t="shared" si="1676"/>
        <v>0</v>
      </c>
      <c r="JP253" s="622">
        <f t="shared" si="1676"/>
        <v>0</v>
      </c>
      <c r="JQ253" s="622">
        <f t="shared" si="1676"/>
        <v>0</v>
      </c>
      <c r="JR253" s="622">
        <f t="shared" si="1676"/>
        <v>0</v>
      </c>
      <c r="JS253" s="622">
        <f t="shared" si="1676"/>
        <v>0</v>
      </c>
      <c r="JT253" s="622">
        <f t="shared" si="1676"/>
        <v>0</v>
      </c>
      <c r="JU253" s="622">
        <f t="shared" si="1676"/>
        <v>0</v>
      </c>
      <c r="JV253" s="636">
        <f>+SUBTOTAL(9,JJ253:JU253)</f>
        <v>0</v>
      </c>
      <c r="JW253" s="637"/>
      <c r="JX253" s="607">
        <f t="shared" si="1677"/>
        <v>0</v>
      </c>
      <c r="JY253" s="622">
        <f t="shared" si="1677"/>
        <v>0</v>
      </c>
      <c r="JZ253" s="622">
        <f t="shared" si="1677"/>
        <v>0</v>
      </c>
      <c r="KA253" s="622">
        <f t="shared" si="1677"/>
        <v>0</v>
      </c>
      <c r="KB253" s="622">
        <f t="shared" si="1677"/>
        <v>0</v>
      </c>
      <c r="KC253" s="622">
        <f t="shared" si="1677"/>
        <v>0</v>
      </c>
      <c r="KD253" s="622">
        <f t="shared" si="1677"/>
        <v>0</v>
      </c>
      <c r="KE253" s="622">
        <f t="shared" si="1677"/>
        <v>0</v>
      </c>
      <c r="KF253" s="622">
        <f t="shared" si="1677"/>
        <v>0</v>
      </c>
      <c r="KG253" s="622">
        <f t="shared" si="1677"/>
        <v>0</v>
      </c>
      <c r="KH253" s="622">
        <f t="shared" si="1677"/>
        <v>0</v>
      </c>
      <c r="KI253" s="622">
        <f t="shared" si="1677"/>
        <v>0</v>
      </c>
      <c r="KJ253" s="636">
        <f>+SUBTOTAL(9,JX253:KI253)</f>
        <v>0</v>
      </c>
      <c r="KK253" s="637"/>
      <c r="KL253" s="607">
        <f t="shared" si="1678"/>
        <v>234.26</v>
      </c>
      <c r="KM253" s="622">
        <f t="shared" si="1678"/>
        <v>-18912.93</v>
      </c>
      <c r="KN253" s="622">
        <f t="shared" si="1678"/>
        <v>0</v>
      </c>
      <c r="KO253" s="622">
        <f t="shared" si="1678"/>
        <v>0</v>
      </c>
      <c r="KP253" s="622">
        <f t="shared" si="1678"/>
        <v>0</v>
      </c>
      <c r="KQ253" s="622">
        <f t="shared" si="1678"/>
        <v>0</v>
      </c>
      <c r="KR253" s="622">
        <f t="shared" si="1678"/>
        <v>0</v>
      </c>
      <c r="KS253" s="622">
        <f t="shared" si="1678"/>
        <v>0</v>
      </c>
      <c r="KT253" s="622">
        <f t="shared" si="1678"/>
        <v>0</v>
      </c>
      <c r="KU253" s="622">
        <f t="shared" si="1678"/>
        <v>0</v>
      </c>
      <c r="KV253" s="622">
        <f t="shared" si="1678"/>
        <v>0</v>
      </c>
      <c r="KW253" s="622">
        <f t="shared" si="1678"/>
        <v>0</v>
      </c>
      <c r="KX253" s="636">
        <f>+SUBTOTAL(9,KL253:KW253)</f>
        <v>-18678.670000000002</v>
      </c>
      <c r="KY253" s="637"/>
      <c r="KZ253" s="607">
        <f t="shared" si="1679"/>
        <v>0</v>
      </c>
      <c r="LA253" s="622">
        <f t="shared" si="1679"/>
        <v>0</v>
      </c>
      <c r="LB253" s="622">
        <f t="shared" si="1679"/>
        <v>0</v>
      </c>
      <c r="LC253" s="622">
        <f t="shared" si="1679"/>
        <v>0</v>
      </c>
      <c r="LD253" s="622">
        <f t="shared" si="1679"/>
        <v>0</v>
      </c>
      <c r="LE253" s="622">
        <f t="shared" si="1679"/>
        <v>0</v>
      </c>
      <c r="LF253" s="622">
        <f t="shared" si="1679"/>
        <v>0</v>
      </c>
      <c r="LG253" s="622">
        <f t="shared" si="1679"/>
        <v>0</v>
      </c>
      <c r="LH253" s="622">
        <f t="shared" si="1679"/>
        <v>0</v>
      </c>
      <c r="LI253" s="622">
        <f t="shared" si="1679"/>
        <v>0</v>
      </c>
      <c r="LJ253" s="622">
        <f t="shared" si="1679"/>
        <v>0</v>
      </c>
      <c r="LK253" s="622">
        <f t="shared" si="1679"/>
        <v>0</v>
      </c>
      <c r="LL253" s="636">
        <f>+SUBTOTAL(9,KZ253:LK253)</f>
        <v>0</v>
      </c>
      <c r="LM253" s="637"/>
      <c r="LN253" s="607">
        <f t="shared" si="1680"/>
        <v>0</v>
      </c>
      <c r="LO253" s="622">
        <f t="shared" si="1680"/>
        <v>0</v>
      </c>
      <c r="LP253" s="622">
        <f t="shared" si="1680"/>
        <v>0</v>
      </c>
      <c r="LQ253" s="622">
        <f t="shared" si="1680"/>
        <v>0</v>
      </c>
      <c r="LR253" s="622">
        <f t="shared" si="1680"/>
        <v>0</v>
      </c>
      <c r="LS253" s="622">
        <f t="shared" si="1680"/>
        <v>0</v>
      </c>
      <c r="LT253" s="622">
        <f t="shared" si="1680"/>
        <v>0</v>
      </c>
      <c r="LU253" s="622">
        <f t="shared" si="1680"/>
        <v>0</v>
      </c>
      <c r="LV253" s="622">
        <f t="shared" si="1680"/>
        <v>0</v>
      </c>
      <c r="LW253" s="622">
        <f t="shared" si="1680"/>
        <v>0</v>
      </c>
      <c r="LX253" s="622">
        <f t="shared" si="1680"/>
        <v>0</v>
      </c>
      <c r="LY253" s="622">
        <f t="shared" si="1680"/>
        <v>0</v>
      </c>
      <c r="LZ253" s="636">
        <f>+SUBTOTAL(9,LN253:LY253)</f>
        <v>0</v>
      </c>
      <c r="MA253" s="637"/>
      <c r="MB253" s="607">
        <f t="shared" si="1681"/>
        <v>0</v>
      </c>
      <c r="MC253" s="622">
        <f t="shared" si="1681"/>
        <v>0</v>
      </c>
      <c r="MD253" s="622">
        <f t="shared" si="1681"/>
        <v>0</v>
      </c>
      <c r="ME253" s="622">
        <f t="shared" si="1681"/>
        <v>0</v>
      </c>
      <c r="MF253" s="622">
        <f t="shared" si="1681"/>
        <v>0</v>
      </c>
      <c r="MG253" s="622">
        <f t="shared" si="1681"/>
        <v>0</v>
      </c>
      <c r="MH253" s="622">
        <f t="shared" si="1681"/>
        <v>0</v>
      </c>
      <c r="MI253" s="622">
        <f t="shared" si="1681"/>
        <v>0</v>
      </c>
      <c r="MJ253" s="622">
        <f t="shared" si="1681"/>
        <v>0</v>
      </c>
      <c r="MK253" s="622">
        <f t="shared" si="1681"/>
        <v>0</v>
      </c>
      <c r="ML253" s="622">
        <f t="shared" si="1681"/>
        <v>0</v>
      </c>
      <c r="MM253" s="622">
        <f t="shared" si="1681"/>
        <v>0</v>
      </c>
      <c r="MN253" s="636">
        <f>+SUBTOTAL(9,MB253:MM253)</f>
        <v>0</v>
      </c>
      <c r="MO253" s="637"/>
      <c r="MP253" s="607">
        <f t="shared" si="1682"/>
        <v>0</v>
      </c>
      <c r="MQ253" s="622">
        <f t="shared" si="1682"/>
        <v>0</v>
      </c>
      <c r="MR253" s="622">
        <f t="shared" si="1682"/>
        <v>0</v>
      </c>
      <c r="MS253" s="622">
        <f t="shared" si="1682"/>
        <v>0</v>
      </c>
      <c r="MT253" s="622">
        <f t="shared" si="1682"/>
        <v>0</v>
      </c>
      <c r="MU253" s="622">
        <f t="shared" si="1682"/>
        <v>0</v>
      </c>
      <c r="MV253" s="622">
        <f t="shared" si="1682"/>
        <v>0</v>
      </c>
      <c r="MW253" s="622">
        <f t="shared" si="1682"/>
        <v>0</v>
      </c>
      <c r="MX253" s="622">
        <f t="shared" si="1682"/>
        <v>0</v>
      </c>
      <c r="MY253" s="622">
        <f t="shared" si="1682"/>
        <v>0</v>
      </c>
      <c r="MZ253" s="622">
        <f t="shared" si="1682"/>
        <v>0</v>
      </c>
      <c r="NA253" s="622">
        <f t="shared" si="1682"/>
        <v>0</v>
      </c>
      <c r="NB253" s="636">
        <f>+SUBTOTAL(9,MP253:NA253)</f>
        <v>0</v>
      </c>
      <c r="NC253" s="637"/>
      <c r="ND253" s="607">
        <f t="shared" si="1683"/>
        <v>0</v>
      </c>
      <c r="NE253" s="622">
        <f t="shared" si="1683"/>
        <v>0</v>
      </c>
      <c r="NF253" s="622">
        <f t="shared" si="1683"/>
        <v>0</v>
      </c>
      <c r="NG253" s="622">
        <f t="shared" si="1683"/>
        <v>0</v>
      </c>
      <c r="NH253" s="622">
        <f t="shared" si="1683"/>
        <v>0</v>
      </c>
      <c r="NI253" s="622">
        <f t="shared" si="1683"/>
        <v>0</v>
      </c>
      <c r="NJ253" s="622">
        <f t="shared" si="1683"/>
        <v>0</v>
      </c>
      <c r="NK253" s="622">
        <f t="shared" si="1683"/>
        <v>0</v>
      </c>
      <c r="NL253" s="622">
        <f t="shared" si="1683"/>
        <v>0</v>
      </c>
      <c r="NM253" s="622">
        <f t="shared" si="1683"/>
        <v>0</v>
      </c>
      <c r="NN253" s="622">
        <f t="shared" si="1683"/>
        <v>0</v>
      </c>
      <c r="NO253" s="622">
        <f t="shared" si="1683"/>
        <v>0</v>
      </c>
      <c r="NP253" s="636">
        <f>+SUBTOTAL(9,ND253:NO253)</f>
        <v>0</v>
      </c>
      <c r="NQ253" s="637"/>
      <c r="NR253" s="607">
        <f t="shared" si="1684"/>
        <v>0</v>
      </c>
      <c r="NS253" s="622">
        <f t="shared" si="1684"/>
        <v>0</v>
      </c>
      <c r="NT253" s="622">
        <f t="shared" si="1684"/>
        <v>0</v>
      </c>
      <c r="NU253" s="622">
        <f t="shared" si="1684"/>
        <v>0</v>
      </c>
      <c r="NV253" s="622">
        <f t="shared" si="1684"/>
        <v>0</v>
      </c>
      <c r="NW253" s="622">
        <f t="shared" si="1684"/>
        <v>0</v>
      </c>
      <c r="NX253" s="622">
        <f t="shared" si="1684"/>
        <v>0</v>
      </c>
      <c r="NY253" s="622">
        <f t="shared" si="1684"/>
        <v>0</v>
      </c>
      <c r="NZ253" s="622">
        <f t="shared" si="1684"/>
        <v>0</v>
      </c>
      <c r="OA253" s="622">
        <f t="shared" si="1684"/>
        <v>0</v>
      </c>
      <c r="OB253" s="622">
        <f t="shared" si="1684"/>
        <v>0</v>
      </c>
      <c r="OC253" s="622">
        <f t="shared" si="1684"/>
        <v>0</v>
      </c>
      <c r="OD253" s="636">
        <f>+SUBTOTAL(9,NR253:OC253)</f>
        <v>0</v>
      </c>
      <c r="OE253" s="637"/>
      <c r="OF253" s="607">
        <f t="shared" si="1685"/>
        <v>0</v>
      </c>
      <c r="OG253" s="622">
        <f t="shared" si="1685"/>
        <v>0</v>
      </c>
      <c r="OH253" s="622">
        <f t="shared" si="1685"/>
        <v>0</v>
      </c>
      <c r="OI253" s="622">
        <f t="shared" si="1685"/>
        <v>0</v>
      </c>
      <c r="OJ253" s="622">
        <f t="shared" si="1685"/>
        <v>0</v>
      </c>
      <c r="OK253" s="622">
        <f t="shared" si="1685"/>
        <v>0</v>
      </c>
      <c r="OL253" s="622">
        <f t="shared" si="1685"/>
        <v>0</v>
      </c>
      <c r="OM253" s="622">
        <f t="shared" si="1685"/>
        <v>0</v>
      </c>
      <c r="ON253" s="622">
        <f t="shared" si="1685"/>
        <v>0</v>
      </c>
      <c r="OO253" s="622">
        <f t="shared" si="1685"/>
        <v>0</v>
      </c>
      <c r="OP253" s="622">
        <f t="shared" si="1685"/>
        <v>0</v>
      </c>
      <c r="OQ253" s="622">
        <f t="shared" si="1685"/>
        <v>0</v>
      </c>
      <c r="OR253" s="636">
        <f>+SUBTOTAL(9,OF253:OQ253)</f>
        <v>0</v>
      </c>
      <c r="OS253" s="637"/>
      <c r="OT253" s="607">
        <f t="shared" si="1686"/>
        <v>0</v>
      </c>
      <c r="OU253" s="622">
        <f t="shared" si="1686"/>
        <v>0</v>
      </c>
      <c r="OV253" s="622">
        <f t="shared" si="1686"/>
        <v>0</v>
      </c>
      <c r="OW253" s="622">
        <f t="shared" si="1686"/>
        <v>0</v>
      </c>
      <c r="OX253" s="622">
        <f t="shared" si="1686"/>
        <v>0</v>
      </c>
      <c r="OY253" s="622">
        <f t="shared" si="1686"/>
        <v>0</v>
      </c>
      <c r="OZ253" s="622">
        <f t="shared" si="1686"/>
        <v>0</v>
      </c>
      <c r="PA253" s="622">
        <f t="shared" si="1686"/>
        <v>0</v>
      </c>
      <c r="PB253" s="622">
        <f t="shared" si="1686"/>
        <v>0</v>
      </c>
      <c r="PC253" s="622">
        <f t="shared" si="1686"/>
        <v>0</v>
      </c>
      <c r="PD253" s="622">
        <f t="shared" si="1686"/>
        <v>0</v>
      </c>
      <c r="PE253" s="622">
        <f t="shared" si="1686"/>
        <v>0</v>
      </c>
      <c r="PF253" s="636">
        <f>+SUBTOTAL(9,OT253:PE253)</f>
        <v>0</v>
      </c>
      <c r="PG253" s="637"/>
      <c r="PH253" s="607">
        <f t="shared" si="1687"/>
        <v>0</v>
      </c>
      <c r="PI253" s="622">
        <f t="shared" si="1687"/>
        <v>0</v>
      </c>
      <c r="PJ253" s="622">
        <f t="shared" si="1687"/>
        <v>0</v>
      </c>
      <c r="PK253" s="622">
        <f t="shared" si="1687"/>
        <v>0</v>
      </c>
      <c r="PL253" s="622">
        <f t="shared" si="1687"/>
        <v>0</v>
      </c>
      <c r="PM253" s="622">
        <f t="shared" si="1687"/>
        <v>0</v>
      </c>
      <c r="PN253" s="622">
        <f t="shared" si="1687"/>
        <v>0</v>
      </c>
      <c r="PO253" s="622">
        <f t="shared" si="1687"/>
        <v>0</v>
      </c>
      <c r="PP253" s="622">
        <f t="shared" si="1687"/>
        <v>0</v>
      </c>
      <c r="PQ253" s="622">
        <f t="shared" si="1687"/>
        <v>0</v>
      </c>
      <c r="PR253" s="622">
        <f t="shared" si="1687"/>
        <v>0</v>
      </c>
      <c r="PS253" s="622">
        <f t="shared" si="1687"/>
        <v>0</v>
      </c>
      <c r="PT253" s="636">
        <f>+SUBTOTAL(9,PH253:PS253)</f>
        <v>0</v>
      </c>
      <c r="PU253" s="637"/>
      <c r="PV253" s="607">
        <f t="shared" si="1688"/>
        <v>0</v>
      </c>
      <c r="PW253" s="622">
        <f t="shared" si="1688"/>
        <v>0</v>
      </c>
      <c r="PX253" s="622">
        <f t="shared" si="1688"/>
        <v>0</v>
      </c>
      <c r="PY253" s="622">
        <f t="shared" si="1688"/>
        <v>0</v>
      </c>
      <c r="PZ253" s="622">
        <f t="shared" si="1688"/>
        <v>0</v>
      </c>
      <c r="QA253" s="622">
        <f t="shared" si="1688"/>
        <v>0</v>
      </c>
      <c r="QB253" s="622">
        <f t="shared" si="1688"/>
        <v>0</v>
      </c>
      <c r="QC253" s="622">
        <f t="shared" si="1688"/>
        <v>0</v>
      </c>
      <c r="QD253" s="622">
        <f t="shared" si="1688"/>
        <v>0</v>
      </c>
      <c r="QE253" s="622">
        <f t="shared" si="1688"/>
        <v>0</v>
      </c>
      <c r="QF253" s="622">
        <f t="shared" si="1688"/>
        <v>0</v>
      </c>
      <c r="QG253" s="622">
        <f t="shared" si="1688"/>
        <v>0</v>
      </c>
      <c r="QH253" s="636">
        <f>+SUBTOTAL(9,PV253:QG253)</f>
        <v>0</v>
      </c>
      <c r="QI253" s="637"/>
      <c r="QJ253" s="607">
        <f t="shared" si="1689"/>
        <v>0</v>
      </c>
      <c r="QK253" s="622">
        <f t="shared" si="1689"/>
        <v>0</v>
      </c>
      <c r="QL253" s="622">
        <f t="shared" si="1689"/>
        <v>0</v>
      </c>
      <c r="QM253" s="622">
        <f t="shared" si="1689"/>
        <v>0</v>
      </c>
      <c r="QN253" s="622">
        <f t="shared" si="1689"/>
        <v>0</v>
      </c>
      <c r="QO253" s="622">
        <f t="shared" si="1689"/>
        <v>0</v>
      </c>
      <c r="QP253" s="622">
        <f t="shared" si="1689"/>
        <v>0</v>
      </c>
      <c r="QQ253" s="622">
        <f t="shared" si="1689"/>
        <v>0</v>
      </c>
      <c r="QR253" s="622">
        <f t="shared" si="1689"/>
        <v>0</v>
      </c>
      <c r="QS253" s="622">
        <f t="shared" si="1689"/>
        <v>0</v>
      </c>
      <c r="QT253" s="622">
        <f t="shared" si="1689"/>
        <v>0</v>
      </c>
      <c r="QU253" s="622">
        <f t="shared" si="1689"/>
        <v>0</v>
      </c>
      <c r="QV253" s="636">
        <f>+SUBTOTAL(9,QJ253:QU253)</f>
        <v>0</v>
      </c>
      <c r="QW253" s="637"/>
      <c r="QX253" s="610">
        <f t="shared" si="1690"/>
        <v>234.26</v>
      </c>
      <c r="QY253" s="610">
        <f t="shared" si="1691"/>
        <v>-18912.93</v>
      </c>
      <c r="QZ253" s="610">
        <f t="shared" si="1691"/>
        <v>0</v>
      </c>
      <c r="RA253" s="610">
        <f t="shared" si="1691"/>
        <v>0</v>
      </c>
      <c r="RB253" s="610">
        <f t="shared" si="1691"/>
        <v>0</v>
      </c>
      <c r="RC253" s="610">
        <f t="shared" si="1691"/>
        <v>0</v>
      </c>
      <c r="RD253" s="610">
        <f t="shared" si="1691"/>
        <v>0</v>
      </c>
      <c r="RE253" s="610">
        <f t="shared" si="1691"/>
        <v>0</v>
      </c>
      <c r="RF253" s="610">
        <f t="shared" si="1691"/>
        <v>0</v>
      </c>
      <c r="RG253" s="610">
        <f t="shared" si="1691"/>
        <v>0</v>
      </c>
      <c r="RH253" s="610">
        <f t="shared" si="1691"/>
        <v>0</v>
      </c>
      <c r="RI253" s="610">
        <f t="shared" si="1691"/>
        <v>0</v>
      </c>
      <c r="RJ253" s="610">
        <f t="shared" si="1692"/>
        <v>-18678.670000000002</v>
      </c>
    </row>
    <row r="254" spans="1:478" x14ac:dyDescent="0.25">
      <c r="A254" s="589" t="s">
        <v>971</v>
      </c>
      <c r="B254" s="255" t="s">
        <v>144</v>
      </c>
      <c r="C254" s="413"/>
      <c r="D254" s="607">
        <f t="shared" si="1657"/>
        <v>0</v>
      </c>
      <c r="E254" s="622">
        <f t="shared" si="1657"/>
        <v>0</v>
      </c>
      <c r="F254" s="622">
        <f t="shared" si="1657"/>
        <v>0</v>
      </c>
      <c r="G254" s="622">
        <f t="shared" si="1657"/>
        <v>0</v>
      </c>
      <c r="H254" s="622">
        <f t="shared" si="1657"/>
        <v>0</v>
      </c>
      <c r="I254" s="622">
        <f t="shared" si="1657"/>
        <v>0</v>
      </c>
      <c r="J254" s="622">
        <f t="shared" si="1657"/>
        <v>0</v>
      </c>
      <c r="K254" s="622">
        <f t="shared" si="1657"/>
        <v>0</v>
      </c>
      <c r="L254" s="622">
        <f t="shared" si="1657"/>
        <v>0</v>
      </c>
      <c r="M254" s="622">
        <f t="shared" si="1657"/>
        <v>0</v>
      </c>
      <c r="N254" s="622">
        <f t="shared" si="1657"/>
        <v>0</v>
      </c>
      <c r="O254" s="622">
        <f t="shared" si="1657"/>
        <v>0</v>
      </c>
      <c r="P254" s="636">
        <f>+SUBTOTAL(9,D254:O254)</f>
        <v>0</v>
      </c>
      <c r="Q254" s="637"/>
      <c r="R254" s="607">
        <f t="shared" si="1658"/>
        <v>0</v>
      </c>
      <c r="S254" s="622">
        <f t="shared" si="1658"/>
        <v>0</v>
      </c>
      <c r="T254" s="622">
        <f t="shared" si="1658"/>
        <v>0</v>
      </c>
      <c r="U254" s="622">
        <f t="shared" si="1658"/>
        <v>0</v>
      </c>
      <c r="V254" s="622">
        <f t="shared" si="1658"/>
        <v>0</v>
      </c>
      <c r="W254" s="622">
        <f t="shared" si="1658"/>
        <v>0</v>
      </c>
      <c r="X254" s="622">
        <f t="shared" si="1658"/>
        <v>0</v>
      </c>
      <c r="Y254" s="622">
        <f t="shared" si="1658"/>
        <v>0</v>
      </c>
      <c r="Z254" s="622">
        <f t="shared" si="1658"/>
        <v>0</v>
      </c>
      <c r="AA254" s="622">
        <f t="shared" si="1658"/>
        <v>0</v>
      </c>
      <c r="AB254" s="622">
        <f t="shared" si="1658"/>
        <v>0</v>
      </c>
      <c r="AC254" s="622">
        <f t="shared" si="1658"/>
        <v>0</v>
      </c>
      <c r="AD254" s="636">
        <f>+SUBTOTAL(9,R254:AC254)</f>
        <v>0</v>
      </c>
      <c r="AE254" s="637"/>
      <c r="AF254" s="607">
        <f t="shared" si="1659"/>
        <v>0</v>
      </c>
      <c r="AG254" s="622">
        <f t="shared" si="1659"/>
        <v>0</v>
      </c>
      <c r="AH254" s="622">
        <f t="shared" si="1659"/>
        <v>0</v>
      </c>
      <c r="AI254" s="622">
        <f t="shared" si="1659"/>
        <v>0</v>
      </c>
      <c r="AJ254" s="622">
        <f t="shared" si="1659"/>
        <v>0</v>
      </c>
      <c r="AK254" s="622">
        <f t="shared" si="1659"/>
        <v>0</v>
      </c>
      <c r="AL254" s="622">
        <f t="shared" si="1659"/>
        <v>0</v>
      </c>
      <c r="AM254" s="622">
        <f t="shared" si="1659"/>
        <v>0</v>
      </c>
      <c r="AN254" s="622">
        <f t="shared" si="1659"/>
        <v>0</v>
      </c>
      <c r="AO254" s="622">
        <f t="shared" si="1659"/>
        <v>0</v>
      </c>
      <c r="AP254" s="622">
        <f t="shared" si="1659"/>
        <v>0</v>
      </c>
      <c r="AQ254" s="622">
        <f t="shared" si="1659"/>
        <v>0</v>
      </c>
      <c r="AR254" s="636">
        <f>+SUBTOTAL(9,AF254:AQ254)</f>
        <v>0</v>
      </c>
      <c r="AS254" s="611"/>
      <c r="AT254" s="607">
        <f t="shared" si="1660"/>
        <v>0</v>
      </c>
      <c r="AU254" s="622">
        <f t="shared" si="1660"/>
        <v>0</v>
      </c>
      <c r="AV254" s="622">
        <f t="shared" si="1660"/>
        <v>0</v>
      </c>
      <c r="AW254" s="622">
        <f t="shared" si="1660"/>
        <v>0</v>
      </c>
      <c r="AX254" s="622">
        <f t="shared" si="1660"/>
        <v>0</v>
      </c>
      <c r="AY254" s="622">
        <f t="shared" si="1660"/>
        <v>0</v>
      </c>
      <c r="AZ254" s="622">
        <f t="shared" si="1660"/>
        <v>0</v>
      </c>
      <c r="BA254" s="622">
        <f t="shared" si="1660"/>
        <v>0</v>
      </c>
      <c r="BB254" s="622">
        <f t="shared" si="1660"/>
        <v>0</v>
      </c>
      <c r="BC254" s="622">
        <f t="shared" si="1660"/>
        <v>0</v>
      </c>
      <c r="BD254" s="622">
        <f t="shared" si="1660"/>
        <v>0</v>
      </c>
      <c r="BE254" s="622">
        <f t="shared" si="1660"/>
        <v>0</v>
      </c>
      <c r="BF254" s="636">
        <f>+SUBTOTAL(9,AT254:BE254)</f>
        <v>0</v>
      </c>
      <c r="BG254" s="611"/>
      <c r="BH254" s="607">
        <f t="shared" si="1661"/>
        <v>0</v>
      </c>
      <c r="BI254" s="622">
        <f t="shared" si="1661"/>
        <v>0</v>
      </c>
      <c r="BJ254" s="622">
        <f t="shared" si="1661"/>
        <v>0</v>
      </c>
      <c r="BK254" s="622">
        <f t="shared" si="1661"/>
        <v>0</v>
      </c>
      <c r="BL254" s="622">
        <f t="shared" si="1661"/>
        <v>0</v>
      </c>
      <c r="BM254" s="622">
        <f t="shared" si="1661"/>
        <v>0</v>
      </c>
      <c r="BN254" s="622">
        <f t="shared" si="1661"/>
        <v>0</v>
      </c>
      <c r="BO254" s="622">
        <f t="shared" si="1661"/>
        <v>0</v>
      </c>
      <c r="BP254" s="622">
        <f t="shared" si="1661"/>
        <v>0</v>
      </c>
      <c r="BQ254" s="622">
        <f t="shared" si="1661"/>
        <v>0</v>
      </c>
      <c r="BR254" s="622">
        <f t="shared" si="1661"/>
        <v>0</v>
      </c>
      <c r="BS254" s="622">
        <f t="shared" si="1661"/>
        <v>0</v>
      </c>
      <c r="BT254" s="636">
        <f>+SUBTOTAL(9,BH254:BS254)</f>
        <v>0</v>
      </c>
      <c r="BU254" s="621"/>
      <c r="BV254" s="607">
        <f t="shared" si="1662"/>
        <v>0</v>
      </c>
      <c r="BW254" s="622">
        <f t="shared" si="1662"/>
        <v>0</v>
      </c>
      <c r="BX254" s="622">
        <f t="shared" si="1662"/>
        <v>0</v>
      </c>
      <c r="BY254" s="622">
        <f t="shared" si="1662"/>
        <v>0</v>
      </c>
      <c r="BZ254" s="622">
        <f t="shared" si="1662"/>
        <v>0</v>
      </c>
      <c r="CA254" s="622">
        <f t="shared" si="1662"/>
        <v>0</v>
      </c>
      <c r="CB254" s="622">
        <f t="shared" si="1662"/>
        <v>0</v>
      </c>
      <c r="CC254" s="622">
        <f t="shared" si="1662"/>
        <v>0</v>
      </c>
      <c r="CD254" s="622">
        <f t="shared" si="1662"/>
        <v>0</v>
      </c>
      <c r="CE254" s="622">
        <f t="shared" si="1662"/>
        <v>0</v>
      </c>
      <c r="CF254" s="622">
        <f t="shared" si="1662"/>
        <v>0</v>
      </c>
      <c r="CG254" s="622">
        <f t="shared" si="1662"/>
        <v>0</v>
      </c>
      <c r="CH254" s="636">
        <f>+SUBTOTAL(9,BV254:CG254)</f>
        <v>0</v>
      </c>
      <c r="CI254" s="637"/>
      <c r="CJ254" s="607">
        <f t="shared" si="1663"/>
        <v>0</v>
      </c>
      <c r="CK254" s="622">
        <f t="shared" si="1663"/>
        <v>0</v>
      </c>
      <c r="CL254" s="622">
        <f t="shared" si="1663"/>
        <v>0</v>
      </c>
      <c r="CM254" s="622">
        <f t="shared" si="1663"/>
        <v>0</v>
      </c>
      <c r="CN254" s="622">
        <f t="shared" si="1663"/>
        <v>0</v>
      </c>
      <c r="CO254" s="622">
        <f t="shared" si="1663"/>
        <v>0</v>
      </c>
      <c r="CP254" s="622">
        <f t="shared" si="1663"/>
        <v>0</v>
      </c>
      <c r="CQ254" s="622">
        <f t="shared" si="1663"/>
        <v>0</v>
      </c>
      <c r="CR254" s="622">
        <f t="shared" si="1663"/>
        <v>0</v>
      </c>
      <c r="CS254" s="622">
        <f t="shared" si="1663"/>
        <v>0</v>
      </c>
      <c r="CT254" s="622">
        <f t="shared" si="1663"/>
        <v>0</v>
      </c>
      <c r="CU254" s="622">
        <f t="shared" si="1663"/>
        <v>0</v>
      </c>
      <c r="CV254" s="636">
        <f>+SUBTOTAL(9,CJ254:CU254)</f>
        <v>0</v>
      </c>
      <c r="CW254" s="611"/>
      <c r="CX254" s="607">
        <f t="shared" si="1664"/>
        <v>0</v>
      </c>
      <c r="CY254" s="622">
        <f t="shared" si="1664"/>
        <v>0</v>
      </c>
      <c r="CZ254" s="622">
        <f t="shared" si="1664"/>
        <v>0</v>
      </c>
      <c r="DA254" s="622">
        <f t="shared" si="1664"/>
        <v>0</v>
      </c>
      <c r="DB254" s="622">
        <f t="shared" si="1664"/>
        <v>0</v>
      </c>
      <c r="DC254" s="622">
        <f t="shared" si="1664"/>
        <v>0</v>
      </c>
      <c r="DD254" s="622">
        <f t="shared" si="1664"/>
        <v>0</v>
      </c>
      <c r="DE254" s="622">
        <f t="shared" si="1664"/>
        <v>0</v>
      </c>
      <c r="DF254" s="622">
        <f t="shared" si="1664"/>
        <v>0</v>
      </c>
      <c r="DG254" s="622">
        <f t="shared" si="1664"/>
        <v>0</v>
      </c>
      <c r="DH254" s="622">
        <f t="shared" si="1664"/>
        <v>0</v>
      </c>
      <c r="DI254" s="622">
        <f t="shared" si="1664"/>
        <v>0</v>
      </c>
      <c r="DJ254" s="636">
        <f>+SUBTOTAL(9,CX254:DI254)</f>
        <v>0</v>
      </c>
      <c r="DK254" s="637"/>
      <c r="DL254" s="607">
        <f t="shared" si="1665"/>
        <v>0</v>
      </c>
      <c r="DM254" s="622">
        <f t="shared" si="1665"/>
        <v>0</v>
      </c>
      <c r="DN254" s="622">
        <f t="shared" si="1665"/>
        <v>0</v>
      </c>
      <c r="DO254" s="622">
        <f t="shared" si="1665"/>
        <v>0</v>
      </c>
      <c r="DP254" s="622">
        <f t="shared" si="1665"/>
        <v>0</v>
      </c>
      <c r="DQ254" s="622">
        <f t="shared" si="1665"/>
        <v>0</v>
      </c>
      <c r="DR254" s="622">
        <f t="shared" si="1665"/>
        <v>0</v>
      </c>
      <c r="DS254" s="622">
        <f t="shared" si="1665"/>
        <v>0</v>
      </c>
      <c r="DT254" s="622">
        <f t="shared" si="1665"/>
        <v>0</v>
      </c>
      <c r="DU254" s="622">
        <f t="shared" si="1665"/>
        <v>0</v>
      </c>
      <c r="DV254" s="622">
        <f t="shared" si="1665"/>
        <v>0</v>
      </c>
      <c r="DW254" s="622">
        <f t="shared" si="1665"/>
        <v>0</v>
      </c>
      <c r="DX254" s="636">
        <f>+SUBTOTAL(9,DL254:DW254)</f>
        <v>0</v>
      </c>
      <c r="DY254" s="637"/>
      <c r="DZ254" s="607">
        <f t="shared" si="1666"/>
        <v>0</v>
      </c>
      <c r="EA254" s="622">
        <f t="shared" si="1666"/>
        <v>0</v>
      </c>
      <c r="EB254" s="622">
        <f t="shared" si="1666"/>
        <v>0</v>
      </c>
      <c r="EC254" s="622">
        <f t="shared" si="1666"/>
        <v>0</v>
      </c>
      <c r="ED254" s="622">
        <f t="shared" si="1666"/>
        <v>0</v>
      </c>
      <c r="EE254" s="622">
        <f t="shared" si="1666"/>
        <v>0</v>
      </c>
      <c r="EF254" s="622">
        <f t="shared" si="1666"/>
        <v>0</v>
      </c>
      <c r="EG254" s="622">
        <f t="shared" si="1666"/>
        <v>0</v>
      </c>
      <c r="EH254" s="622">
        <f t="shared" si="1666"/>
        <v>0</v>
      </c>
      <c r="EI254" s="622">
        <f t="shared" si="1666"/>
        <v>0</v>
      </c>
      <c r="EJ254" s="622">
        <f t="shared" si="1666"/>
        <v>0</v>
      </c>
      <c r="EK254" s="622">
        <f t="shared" si="1666"/>
        <v>0</v>
      </c>
      <c r="EL254" s="636">
        <f>+SUBTOTAL(9,DZ254:EK254)</f>
        <v>0</v>
      </c>
      <c r="EM254" s="637"/>
      <c r="EN254" s="607">
        <f t="shared" si="1667"/>
        <v>0</v>
      </c>
      <c r="EO254" s="622">
        <f t="shared" si="1667"/>
        <v>0</v>
      </c>
      <c r="EP254" s="622">
        <f t="shared" si="1667"/>
        <v>0</v>
      </c>
      <c r="EQ254" s="622">
        <f t="shared" si="1667"/>
        <v>0</v>
      </c>
      <c r="ER254" s="622">
        <f t="shared" si="1667"/>
        <v>0</v>
      </c>
      <c r="ES254" s="622">
        <f t="shared" si="1667"/>
        <v>0</v>
      </c>
      <c r="ET254" s="622">
        <f t="shared" si="1667"/>
        <v>0</v>
      </c>
      <c r="EU254" s="622">
        <f t="shared" si="1667"/>
        <v>0</v>
      </c>
      <c r="EV254" s="622">
        <f t="shared" si="1667"/>
        <v>0</v>
      </c>
      <c r="EW254" s="622">
        <f t="shared" si="1667"/>
        <v>0</v>
      </c>
      <c r="EX254" s="622">
        <f t="shared" si="1667"/>
        <v>0</v>
      </c>
      <c r="EY254" s="622">
        <f t="shared" si="1667"/>
        <v>0</v>
      </c>
      <c r="EZ254" s="636">
        <f>+SUBTOTAL(9,EN254:EY254)</f>
        <v>0</v>
      </c>
      <c r="FA254" s="637"/>
      <c r="FB254" s="607">
        <f t="shared" si="1668"/>
        <v>0</v>
      </c>
      <c r="FC254" s="622">
        <f t="shared" si="1668"/>
        <v>0</v>
      </c>
      <c r="FD254" s="622">
        <f t="shared" si="1668"/>
        <v>0</v>
      </c>
      <c r="FE254" s="622">
        <f t="shared" si="1668"/>
        <v>0</v>
      </c>
      <c r="FF254" s="622">
        <f t="shared" si="1668"/>
        <v>0</v>
      </c>
      <c r="FG254" s="622">
        <f t="shared" si="1668"/>
        <v>0</v>
      </c>
      <c r="FH254" s="622">
        <f t="shared" si="1668"/>
        <v>0</v>
      </c>
      <c r="FI254" s="622">
        <f t="shared" si="1668"/>
        <v>0</v>
      </c>
      <c r="FJ254" s="622">
        <f t="shared" si="1668"/>
        <v>0</v>
      </c>
      <c r="FK254" s="622">
        <f t="shared" si="1668"/>
        <v>0</v>
      </c>
      <c r="FL254" s="622">
        <f t="shared" si="1668"/>
        <v>0</v>
      </c>
      <c r="FM254" s="622">
        <f t="shared" si="1668"/>
        <v>0</v>
      </c>
      <c r="FN254" s="636">
        <f>+SUBTOTAL(9,FB254:FM254)</f>
        <v>0</v>
      </c>
      <c r="FO254" s="637"/>
      <c r="FP254" s="607">
        <f t="shared" si="1669"/>
        <v>0</v>
      </c>
      <c r="FQ254" s="622">
        <f t="shared" si="1669"/>
        <v>0</v>
      </c>
      <c r="FR254" s="622">
        <f t="shared" si="1669"/>
        <v>0</v>
      </c>
      <c r="FS254" s="622">
        <f t="shared" si="1669"/>
        <v>0</v>
      </c>
      <c r="FT254" s="622">
        <f t="shared" si="1669"/>
        <v>0</v>
      </c>
      <c r="FU254" s="622">
        <f t="shared" si="1669"/>
        <v>0</v>
      </c>
      <c r="FV254" s="622">
        <f t="shared" si="1669"/>
        <v>0</v>
      </c>
      <c r="FW254" s="622">
        <f t="shared" si="1669"/>
        <v>0</v>
      </c>
      <c r="FX254" s="622">
        <f t="shared" si="1669"/>
        <v>0</v>
      </c>
      <c r="FY254" s="622">
        <f t="shared" si="1669"/>
        <v>0</v>
      </c>
      <c r="FZ254" s="622">
        <f t="shared" si="1669"/>
        <v>0</v>
      </c>
      <c r="GA254" s="622">
        <f t="shared" si="1669"/>
        <v>0</v>
      </c>
      <c r="GB254" s="636">
        <f>+SUBTOTAL(9,FP254:GA254)</f>
        <v>0</v>
      </c>
      <c r="GC254" s="637"/>
      <c r="GD254" s="607">
        <f t="shared" si="1670"/>
        <v>0</v>
      </c>
      <c r="GE254" s="622">
        <f t="shared" si="1670"/>
        <v>0</v>
      </c>
      <c r="GF254" s="622">
        <f t="shared" si="1670"/>
        <v>0</v>
      </c>
      <c r="GG254" s="622">
        <f t="shared" si="1670"/>
        <v>0</v>
      </c>
      <c r="GH254" s="622">
        <f t="shared" si="1670"/>
        <v>0</v>
      </c>
      <c r="GI254" s="622">
        <f t="shared" si="1670"/>
        <v>0</v>
      </c>
      <c r="GJ254" s="622">
        <f t="shared" si="1670"/>
        <v>0</v>
      </c>
      <c r="GK254" s="622">
        <f t="shared" si="1670"/>
        <v>0</v>
      </c>
      <c r="GL254" s="622">
        <f t="shared" si="1670"/>
        <v>0</v>
      </c>
      <c r="GM254" s="622">
        <f t="shared" si="1670"/>
        <v>0</v>
      </c>
      <c r="GN254" s="622">
        <f t="shared" si="1670"/>
        <v>0</v>
      </c>
      <c r="GO254" s="622">
        <f t="shared" si="1670"/>
        <v>0</v>
      </c>
      <c r="GP254" s="636">
        <f>+SUBTOTAL(9,GD254:GO254)</f>
        <v>0</v>
      </c>
      <c r="GQ254" s="637"/>
      <c r="GR254" s="607">
        <f t="shared" si="1671"/>
        <v>0</v>
      </c>
      <c r="GS254" s="622">
        <f t="shared" si="1671"/>
        <v>0</v>
      </c>
      <c r="GT254" s="622">
        <f t="shared" si="1671"/>
        <v>0</v>
      </c>
      <c r="GU254" s="622">
        <f t="shared" si="1671"/>
        <v>0</v>
      </c>
      <c r="GV254" s="622">
        <f t="shared" si="1671"/>
        <v>0</v>
      </c>
      <c r="GW254" s="622">
        <f t="shared" si="1671"/>
        <v>0</v>
      </c>
      <c r="GX254" s="622">
        <f t="shared" si="1671"/>
        <v>0</v>
      </c>
      <c r="GY254" s="622">
        <f t="shared" si="1671"/>
        <v>0</v>
      </c>
      <c r="GZ254" s="622">
        <f t="shared" si="1671"/>
        <v>0</v>
      </c>
      <c r="HA254" s="622">
        <f t="shared" si="1671"/>
        <v>0</v>
      </c>
      <c r="HB254" s="622">
        <f t="shared" si="1671"/>
        <v>0</v>
      </c>
      <c r="HC254" s="622">
        <f t="shared" si="1671"/>
        <v>0</v>
      </c>
      <c r="HD254" s="636">
        <f>+SUBTOTAL(9,GR254:HC254)</f>
        <v>0</v>
      </c>
      <c r="HE254" s="637"/>
      <c r="HF254" s="607">
        <f t="shared" si="1672"/>
        <v>0</v>
      </c>
      <c r="HG254" s="622">
        <f t="shared" si="1672"/>
        <v>0</v>
      </c>
      <c r="HH254" s="622">
        <f t="shared" si="1672"/>
        <v>0</v>
      </c>
      <c r="HI254" s="622">
        <f t="shared" si="1672"/>
        <v>0</v>
      </c>
      <c r="HJ254" s="622">
        <f t="shared" si="1672"/>
        <v>0</v>
      </c>
      <c r="HK254" s="622">
        <f t="shared" si="1672"/>
        <v>0</v>
      </c>
      <c r="HL254" s="622">
        <f t="shared" si="1672"/>
        <v>0</v>
      </c>
      <c r="HM254" s="622">
        <f t="shared" si="1672"/>
        <v>0</v>
      </c>
      <c r="HN254" s="622">
        <f t="shared" si="1672"/>
        <v>0</v>
      </c>
      <c r="HO254" s="622">
        <f t="shared" si="1672"/>
        <v>0</v>
      </c>
      <c r="HP254" s="622">
        <f t="shared" si="1672"/>
        <v>0</v>
      </c>
      <c r="HQ254" s="622">
        <f t="shared" si="1672"/>
        <v>0</v>
      </c>
      <c r="HR254" s="636">
        <f>+SUBTOTAL(9,HF254:HQ254)</f>
        <v>0</v>
      </c>
      <c r="HS254" s="637"/>
      <c r="HT254" s="607">
        <f t="shared" si="1673"/>
        <v>0</v>
      </c>
      <c r="HU254" s="622">
        <f t="shared" si="1673"/>
        <v>0</v>
      </c>
      <c r="HV254" s="622">
        <f t="shared" si="1673"/>
        <v>0</v>
      </c>
      <c r="HW254" s="622">
        <f t="shared" si="1673"/>
        <v>0</v>
      </c>
      <c r="HX254" s="622">
        <f t="shared" si="1673"/>
        <v>0</v>
      </c>
      <c r="HY254" s="622">
        <f t="shared" si="1673"/>
        <v>0</v>
      </c>
      <c r="HZ254" s="622">
        <f t="shared" si="1673"/>
        <v>0</v>
      </c>
      <c r="IA254" s="622">
        <f t="shared" si="1673"/>
        <v>0</v>
      </c>
      <c r="IB254" s="622">
        <f t="shared" si="1673"/>
        <v>0</v>
      </c>
      <c r="IC254" s="622">
        <f t="shared" si="1673"/>
        <v>0</v>
      </c>
      <c r="ID254" s="622">
        <f t="shared" si="1673"/>
        <v>0</v>
      </c>
      <c r="IE254" s="622">
        <f t="shared" si="1673"/>
        <v>0</v>
      </c>
      <c r="IF254" s="636">
        <f>+SUBTOTAL(9,HT254:IE254)</f>
        <v>0</v>
      </c>
      <c r="IG254" s="637"/>
      <c r="IH254" s="607">
        <f t="shared" si="1674"/>
        <v>0</v>
      </c>
      <c r="II254" s="622">
        <f t="shared" si="1674"/>
        <v>0</v>
      </c>
      <c r="IJ254" s="622">
        <f t="shared" si="1674"/>
        <v>0</v>
      </c>
      <c r="IK254" s="622">
        <f t="shared" si="1674"/>
        <v>0</v>
      </c>
      <c r="IL254" s="622">
        <f t="shared" si="1674"/>
        <v>0</v>
      </c>
      <c r="IM254" s="622">
        <f t="shared" si="1674"/>
        <v>0</v>
      </c>
      <c r="IN254" s="622">
        <f t="shared" si="1674"/>
        <v>0</v>
      </c>
      <c r="IO254" s="622">
        <f t="shared" si="1674"/>
        <v>0</v>
      </c>
      <c r="IP254" s="622">
        <f t="shared" si="1674"/>
        <v>0</v>
      </c>
      <c r="IQ254" s="622">
        <f t="shared" si="1674"/>
        <v>0</v>
      </c>
      <c r="IR254" s="622">
        <f t="shared" si="1674"/>
        <v>0</v>
      </c>
      <c r="IS254" s="622">
        <f t="shared" si="1674"/>
        <v>0</v>
      </c>
      <c r="IT254" s="636">
        <f>+SUBTOTAL(9,IH254:IS254)</f>
        <v>0</v>
      </c>
      <c r="IU254" s="637"/>
      <c r="IV254" s="607">
        <f t="shared" si="1675"/>
        <v>0</v>
      </c>
      <c r="IW254" s="622">
        <f t="shared" si="1675"/>
        <v>0</v>
      </c>
      <c r="IX254" s="622">
        <f t="shared" si="1675"/>
        <v>0</v>
      </c>
      <c r="IY254" s="622">
        <f t="shared" si="1675"/>
        <v>0</v>
      </c>
      <c r="IZ254" s="622">
        <f t="shared" si="1675"/>
        <v>0</v>
      </c>
      <c r="JA254" s="622">
        <f t="shared" si="1675"/>
        <v>0</v>
      </c>
      <c r="JB254" s="622">
        <f t="shared" si="1675"/>
        <v>0</v>
      </c>
      <c r="JC254" s="622">
        <f t="shared" si="1675"/>
        <v>0</v>
      </c>
      <c r="JD254" s="622">
        <f t="shared" si="1675"/>
        <v>0</v>
      </c>
      <c r="JE254" s="622">
        <f t="shared" si="1675"/>
        <v>0</v>
      </c>
      <c r="JF254" s="622">
        <f t="shared" si="1675"/>
        <v>0</v>
      </c>
      <c r="JG254" s="622">
        <f t="shared" si="1675"/>
        <v>0</v>
      </c>
      <c r="JH254" s="636">
        <f>+SUBTOTAL(9,IV254:JG254)</f>
        <v>0</v>
      </c>
      <c r="JI254" s="637"/>
      <c r="JJ254" s="607">
        <f t="shared" si="1676"/>
        <v>0</v>
      </c>
      <c r="JK254" s="622">
        <f t="shared" si="1676"/>
        <v>0</v>
      </c>
      <c r="JL254" s="622">
        <f t="shared" si="1676"/>
        <v>0</v>
      </c>
      <c r="JM254" s="622">
        <f t="shared" si="1676"/>
        <v>0</v>
      </c>
      <c r="JN254" s="622">
        <f t="shared" si="1676"/>
        <v>0</v>
      </c>
      <c r="JO254" s="622">
        <f t="shared" si="1676"/>
        <v>0</v>
      </c>
      <c r="JP254" s="622">
        <f t="shared" si="1676"/>
        <v>0</v>
      </c>
      <c r="JQ254" s="622">
        <f t="shared" si="1676"/>
        <v>0</v>
      </c>
      <c r="JR254" s="622">
        <f t="shared" si="1676"/>
        <v>0</v>
      </c>
      <c r="JS254" s="622">
        <f t="shared" si="1676"/>
        <v>0</v>
      </c>
      <c r="JT254" s="622">
        <f t="shared" si="1676"/>
        <v>0</v>
      </c>
      <c r="JU254" s="622">
        <f t="shared" si="1676"/>
        <v>0</v>
      </c>
      <c r="JV254" s="636">
        <f>+SUBTOTAL(9,JJ254:JU254)</f>
        <v>0</v>
      </c>
      <c r="JW254" s="637"/>
      <c r="JX254" s="607">
        <f t="shared" si="1677"/>
        <v>0</v>
      </c>
      <c r="JY254" s="622">
        <f t="shared" si="1677"/>
        <v>0</v>
      </c>
      <c r="JZ254" s="622">
        <f t="shared" si="1677"/>
        <v>0</v>
      </c>
      <c r="KA254" s="622">
        <f t="shared" si="1677"/>
        <v>0</v>
      </c>
      <c r="KB254" s="622">
        <f t="shared" si="1677"/>
        <v>0</v>
      </c>
      <c r="KC254" s="622">
        <f t="shared" si="1677"/>
        <v>0</v>
      </c>
      <c r="KD254" s="622">
        <f t="shared" si="1677"/>
        <v>0</v>
      </c>
      <c r="KE254" s="622">
        <f t="shared" si="1677"/>
        <v>0</v>
      </c>
      <c r="KF254" s="622">
        <f t="shared" si="1677"/>
        <v>0</v>
      </c>
      <c r="KG254" s="622">
        <f t="shared" si="1677"/>
        <v>0</v>
      </c>
      <c r="KH254" s="622">
        <f t="shared" si="1677"/>
        <v>0</v>
      </c>
      <c r="KI254" s="622">
        <f t="shared" si="1677"/>
        <v>0</v>
      </c>
      <c r="KJ254" s="636">
        <f>+SUBTOTAL(9,JX254:KI254)</f>
        <v>0</v>
      </c>
      <c r="KK254" s="637"/>
      <c r="KL254" s="607">
        <f t="shared" si="1678"/>
        <v>0</v>
      </c>
      <c r="KM254" s="622">
        <f t="shared" si="1678"/>
        <v>0</v>
      </c>
      <c r="KN254" s="622">
        <f t="shared" si="1678"/>
        <v>0</v>
      </c>
      <c r="KO254" s="622">
        <f t="shared" si="1678"/>
        <v>0</v>
      </c>
      <c r="KP254" s="622">
        <f t="shared" si="1678"/>
        <v>0</v>
      </c>
      <c r="KQ254" s="622">
        <f t="shared" si="1678"/>
        <v>0</v>
      </c>
      <c r="KR254" s="622">
        <f t="shared" si="1678"/>
        <v>0</v>
      </c>
      <c r="KS254" s="622">
        <f t="shared" si="1678"/>
        <v>0</v>
      </c>
      <c r="KT254" s="622">
        <f t="shared" si="1678"/>
        <v>0</v>
      </c>
      <c r="KU254" s="622">
        <f t="shared" si="1678"/>
        <v>0</v>
      </c>
      <c r="KV254" s="622">
        <f t="shared" si="1678"/>
        <v>0</v>
      </c>
      <c r="KW254" s="622">
        <f t="shared" si="1678"/>
        <v>0</v>
      </c>
      <c r="KX254" s="636">
        <f>+SUBTOTAL(9,KL254:KW254)</f>
        <v>0</v>
      </c>
      <c r="KY254" s="637"/>
      <c r="KZ254" s="607">
        <f t="shared" si="1679"/>
        <v>0</v>
      </c>
      <c r="LA254" s="622">
        <f t="shared" si="1679"/>
        <v>0</v>
      </c>
      <c r="LB254" s="622">
        <f t="shared" si="1679"/>
        <v>0</v>
      </c>
      <c r="LC254" s="622">
        <f t="shared" si="1679"/>
        <v>0</v>
      </c>
      <c r="LD254" s="622">
        <f t="shared" si="1679"/>
        <v>0</v>
      </c>
      <c r="LE254" s="622">
        <f t="shared" si="1679"/>
        <v>0</v>
      </c>
      <c r="LF254" s="622">
        <f t="shared" si="1679"/>
        <v>0</v>
      </c>
      <c r="LG254" s="622">
        <f t="shared" si="1679"/>
        <v>0</v>
      </c>
      <c r="LH254" s="622">
        <f t="shared" si="1679"/>
        <v>0</v>
      </c>
      <c r="LI254" s="622">
        <f t="shared" si="1679"/>
        <v>0</v>
      </c>
      <c r="LJ254" s="622">
        <f t="shared" si="1679"/>
        <v>0</v>
      </c>
      <c r="LK254" s="622">
        <f t="shared" si="1679"/>
        <v>0</v>
      </c>
      <c r="LL254" s="636">
        <f>+SUBTOTAL(9,KZ254:LK254)</f>
        <v>0</v>
      </c>
      <c r="LM254" s="637"/>
      <c r="LN254" s="607">
        <f t="shared" si="1680"/>
        <v>0</v>
      </c>
      <c r="LO254" s="622">
        <f t="shared" si="1680"/>
        <v>0</v>
      </c>
      <c r="LP254" s="622">
        <f t="shared" si="1680"/>
        <v>0</v>
      </c>
      <c r="LQ254" s="622">
        <f t="shared" si="1680"/>
        <v>0</v>
      </c>
      <c r="LR254" s="622">
        <f t="shared" si="1680"/>
        <v>0</v>
      </c>
      <c r="LS254" s="622">
        <f t="shared" si="1680"/>
        <v>0</v>
      </c>
      <c r="LT254" s="622">
        <f t="shared" si="1680"/>
        <v>0</v>
      </c>
      <c r="LU254" s="622">
        <f t="shared" si="1680"/>
        <v>0</v>
      </c>
      <c r="LV254" s="622">
        <f t="shared" si="1680"/>
        <v>0</v>
      </c>
      <c r="LW254" s="622">
        <f t="shared" si="1680"/>
        <v>0</v>
      </c>
      <c r="LX254" s="622">
        <f t="shared" si="1680"/>
        <v>0</v>
      </c>
      <c r="LY254" s="622">
        <f t="shared" si="1680"/>
        <v>0</v>
      </c>
      <c r="LZ254" s="636">
        <f>+SUBTOTAL(9,LN254:LY254)</f>
        <v>0</v>
      </c>
      <c r="MA254" s="637"/>
      <c r="MB254" s="607">
        <f t="shared" si="1681"/>
        <v>0</v>
      </c>
      <c r="MC254" s="622">
        <f t="shared" si="1681"/>
        <v>0</v>
      </c>
      <c r="MD254" s="622">
        <f t="shared" si="1681"/>
        <v>0</v>
      </c>
      <c r="ME254" s="622">
        <f t="shared" si="1681"/>
        <v>0</v>
      </c>
      <c r="MF254" s="622">
        <f t="shared" si="1681"/>
        <v>0</v>
      </c>
      <c r="MG254" s="622">
        <f t="shared" si="1681"/>
        <v>0</v>
      </c>
      <c r="MH254" s="622">
        <f t="shared" si="1681"/>
        <v>0</v>
      </c>
      <c r="MI254" s="622">
        <f t="shared" si="1681"/>
        <v>0</v>
      </c>
      <c r="MJ254" s="622">
        <f t="shared" si="1681"/>
        <v>0</v>
      </c>
      <c r="MK254" s="622">
        <f t="shared" si="1681"/>
        <v>0</v>
      </c>
      <c r="ML254" s="622">
        <f t="shared" si="1681"/>
        <v>0</v>
      </c>
      <c r="MM254" s="622">
        <f t="shared" si="1681"/>
        <v>0</v>
      </c>
      <c r="MN254" s="636">
        <f>+SUBTOTAL(9,MB254:MM254)</f>
        <v>0</v>
      </c>
      <c r="MO254" s="637"/>
      <c r="MP254" s="607">
        <f t="shared" si="1682"/>
        <v>0</v>
      </c>
      <c r="MQ254" s="622">
        <f t="shared" si="1682"/>
        <v>0</v>
      </c>
      <c r="MR254" s="622">
        <f t="shared" si="1682"/>
        <v>0</v>
      </c>
      <c r="MS254" s="622">
        <f t="shared" si="1682"/>
        <v>0</v>
      </c>
      <c r="MT254" s="622">
        <f t="shared" si="1682"/>
        <v>0</v>
      </c>
      <c r="MU254" s="622">
        <f t="shared" si="1682"/>
        <v>0</v>
      </c>
      <c r="MV254" s="622">
        <f t="shared" si="1682"/>
        <v>0</v>
      </c>
      <c r="MW254" s="622">
        <f t="shared" si="1682"/>
        <v>0</v>
      </c>
      <c r="MX254" s="622">
        <f t="shared" si="1682"/>
        <v>0</v>
      </c>
      <c r="MY254" s="622">
        <f t="shared" si="1682"/>
        <v>0</v>
      </c>
      <c r="MZ254" s="622">
        <f t="shared" si="1682"/>
        <v>0</v>
      </c>
      <c r="NA254" s="622">
        <f t="shared" si="1682"/>
        <v>0</v>
      </c>
      <c r="NB254" s="636">
        <f>+SUBTOTAL(9,MP254:NA254)</f>
        <v>0</v>
      </c>
      <c r="NC254" s="637"/>
      <c r="ND254" s="607">
        <f t="shared" si="1683"/>
        <v>0</v>
      </c>
      <c r="NE254" s="622">
        <f t="shared" si="1683"/>
        <v>0</v>
      </c>
      <c r="NF254" s="622">
        <f t="shared" si="1683"/>
        <v>0</v>
      </c>
      <c r="NG254" s="622">
        <f t="shared" si="1683"/>
        <v>0</v>
      </c>
      <c r="NH254" s="622">
        <f t="shared" si="1683"/>
        <v>0</v>
      </c>
      <c r="NI254" s="622">
        <f t="shared" si="1683"/>
        <v>0</v>
      </c>
      <c r="NJ254" s="622">
        <f t="shared" si="1683"/>
        <v>0</v>
      </c>
      <c r="NK254" s="622">
        <f t="shared" si="1683"/>
        <v>0</v>
      </c>
      <c r="NL254" s="622">
        <f t="shared" si="1683"/>
        <v>0</v>
      </c>
      <c r="NM254" s="622">
        <f t="shared" si="1683"/>
        <v>0</v>
      </c>
      <c r="NN254" s="622">
        <f t="shared" si="1683"/>
        <v>0</v>
      </c>
      <c r="NO254" s="622">
        <f t="shared" si="1683"/>
        <v>0</v>
      </c>
      <c r="NP254" s="636">
        <f>+SUBTOTAL(9,ND254:NO254)</f>
        <v>0</v>
      </c>
      <c r="NQ254" s="637"/>
      <c r="NR254" s="607">
        <f t="shared" si="1684"/>
        <v>0</v>
      </c>
      <c r="NS254" s="622">
        <f t="shared" si="1684"/>
        <v>0</v>
      </c>
      <c r="NT254" s="622">
        <f t="shared" si="1684"/>
        <v>0</v>
      </c>
      <c r="NU254" s="622">
        <f t="shared" si="1684"/>
        <v>0</v>
      </c>
      <c r="NV254" s="622">
        <f t="shared" si="1684"/>
        <v>0</v>
      </c>
      <c r="NW254" s="622">
        <f t="shared" si="1684"/>
        <v>0</v>
      </c>
      <c r="NX254" s="622">
        <f t="shared" si="1684"/>
        <v>0</v>
      </c>
      <c r="NY254" s="622">
        <f t="shared" si="1684"/>
        <v>0</v>
      </c>
      <c r="NZ254" s="622">
        <f t="shared" si="1684"/>
        <v>0</v>
      </c>
      <c r="OA254" s="622">
        <f t="shared" si="1684"/>
        <v>0</v>
      </c>
      <c r="OB254" s="622">
        <f t="shared" si="1684"/>
        <v>0</v>
      </c>
      <c r="OC254" s="622">
        <f t="shared" si="1684"/>
        <v>0</v>
      </c>
      <c r="OD254" s="636">
        <f>+SUBTOTAL(9,NR254:OC254)</f>
        <v>0</v>
      </c>
      <c r="OE254" s="637"/>
      <c r="OF254" s="607">
        <f t="shared" si="1685"/>
        <v>0</v>
      </c>
      <c r="OG254" s="622">
        <f t="shared" si="1685"/>
        <v>0</v>
      </c>
      <c r="OH254" s="622">
        <f t="shared" si="1685"/>
        <v>0</v>
      </c>
      <c r="OI254" s="622">
        <f t="shared" si="1685"/>
        <v>0</v>
      </c>
      <c r="OJ254" s="622">
        <f t="shared" si="1685"/>
        <v>0</v>
      </c>
      <c r="OK254" s="622">
        <f t="shared" si="1685"/>
        <v>0</v>
      </c>
      <c r="OL254" s="622">
        <f t="shared" si="1685"/>
        <v>0</v>
      </c>
      <c r="OM254" s="622">
        <f t="shared" si="1685"/>
        <v>0</v>
      </c>
      <c r="ON254" s="622">
        <f t="shared" si="1685"/>
        <v>0</v>
      </c>
      <c r="OO254" s="622">
        <f t="shared" si="1685"/>
        <v>0</v>
      </c>
      <c r="OP254" s="622">
        <f t="shared" si="1685"/>
        <v>0</v>
      </c>
      <c r="OQ254" s="622">
        <f t="shared" si="1685"/>
        <v>0</v>
      </c>
      <c r="OR254" s="636">
        <f>+SUBTOTAL(9,OF254:OQ254)</f>
        <v>0</v>
      </c>
      <c r="OS254" s="637"/>
      <c r="OT254" s="607">
        <f t="shared" si="1686"/>
        <v>0</v>
      </c>
      <c r="OU254" s="622">
        <f t="shared" si="1686"/>
        <v>0</v>
      </c>
      <c r="OV254" s="622">
        <f t="shared" si="1686"/>
        <v>0</v>
      </c>
      <c r="OW254" s="622">
        <f t="shared" si="1686"/>
        <v>0</v>
      </c>
      <c r="OX254" s="622">
        <f t="shared" si="1686"/>
        <v>0</v>
      </c>
      <c r="OY254" s="622">
        <f t="shared" si="1686"/>
        <v>0</v>
      </c>
      <c r="OZ254" s="622">
        <f t="shared" si="1686"/>
        <v>0</v>
      </c>
      <c r="PA254" s="622">
        <f t="shared" si="1686"/>
        <v>0</v>
      </c>
      <c r="PB254" s="622">
        <f t="shared" si="1686"/>
        <v>0</v>
      </c>
      <c r="PC254" s="622">
        <f t="shared" si="1686"/>
        <v>0</v>
      </c>
      <c r="PD254" s="622">
        <f t="shared" si="1686"/>
        <v>0</v>
      </c>
      <c r="PE254" s="622">
        <f t="shared" si="1686"/>
        <v>0</v>
      </c>
      <c r="PF254" s="636">
        <f>+SUBTOTAL(9,OT254:PE254)</f>
        <v>0</v>
      </c>
      <c r="PG254" s="637"/>
      <c r="PH254" s="607">
        <f t="shared" si="1687"/>
        <v>0</v>
      </c>
      <c r="PI254" s="622">
        <f t="shared" si="1687"/>
        <v>0</v>
      </c>
      <c r="PJ254" s="622">
        <f t="shared" si="1687"/>
        <v>0</v>
      </c>
      <c r="PK254" s="622">
        <f t="shared" si="1687"/>
        <v>0</v>
      </c>
      <c r="PL254" s="622">
        <f t="shared" si="1687"/>
        <v>0</v>
      </c>
      <c r="PM254" s="622">
        <f t="shared" si="1687"/>
        <v>0</v>
      </c>
      <c r="PN254" s="622">
        <f t="shared" si="1687"/>
        <v>0</v>
      </c>
      <c r="PO254" s="622">
        <f t="shared" si="1687"/>
        <v>0</v>
      </c>
      <c r="PP254" s="622">
        <f t="shared" si="1687"/>
        <v>0</v>
      </c>
      <c r="PQ254" s="622">
        <f t="shared" si="1687"/>
        <v>0</v>
      </c>
      <c r="PR254" s="622">
        <f t="shared" si="1687"/>
        <v>0</v>
      </c>
      <c r="PS254" s="622">
        <f t="shared" si="1687"/>
        <v>0</v>
      </c>
      <c r="PT254" s="636">
        <f>+SUBTOTAL(9,PH254:PS254)</f>
        <v>0</v>
      </c>
      <c r="PU254" s="637"/>
      <c r="PV254" s="607">
        <f t="shared" si="1688"/>
        <v>0</v>
      </c>
      <c r="PW254" s="622">
        <f t="shared" si="1688"/>
        <v>0</v>
      </c>
      <c r="PX254" s="622">
        <f t="shared" si="1688"/>
        <v>0</v>
      </c>
      <c r="PY254" s="622">
        <f t="shared" si="1688"/>
        <v>0</v>
      </c>
      <c r="PZ254" s="622">
        <f t="shared" si="1688"/>
        <v>0</v>
      </c>
      <c r="QA254" s="622">
        <f t="shared" si="1688"/>
        <v>0</v>
      </c>
      <c r="QB254" s="622">
        <f t="shared" si="1688"/>
        <v>0</v>
      </c>
      <c r="QC254" s="622">
        <f t="shared" si="1688"/>
        <v>0</v>
      </c>
      <c r="QD254" s="622">
        <f t="shared" si="1688"/>
        <v>0</v>
      </c>
      <c r="QE254" s="622">
        <f t="shared" si="1688"/>
        <v>0</v>
      </c>
      <c r="QF254" s="622">
        <f t="shared" si="1688"/>
        <v>0</v>
      </c>
      <c r="QG254" s="622">
        <f t="shared" si="1688"/>
        <v>0</v>
      </c>
      <c r="QH254" s="636">
        <f>+SUBTOTAL(9,PV254:QG254)</f>
        <v>0</v>
      </c>
      <c r="QI254" s="637"/>
      <c r="QJ254" s="607">
        <f t="shared" si="1689"/>
        <v>0</v>
      </c>
      <c r="QK254" s="622">
        <f t="shared" si="1689"/>
        <v>0</v>
      </c>
      <c r="QL254" s="622">
        <f t="shared" si="1689"/>
        <v>0</v>
      </c>
      <c r="QM254" s="622">
        <f t="shared" si="1689"/>
        <v>0</v>
      </c>
      <c r="QN254" s="622">
        <f t="shared" si="1689"/>
        <v>0</v>
      </c>
      <c r="QO254" s="622">
        <f t="shared" si="1689"/>
        <v>0</v>
      </c>
      <c r="QP254" s="622">
        <f t="shared" si="1689"/>
        <v>0</v>
      </c>
      <c r="QQ254" s="622">
        <f t="shared" si="1689"/>
        <v>0</v>
      </c>
      <c r="QR254" s="622">
        <f t="shared" si="1689"/>
        <v>0</v>
      </c>
      <c r="QS254" s="622">
        <f t="shared" si="1689"/>
        <v>0</v>
      </c>
      <c r="QT254" s="622">
        <f t="shared" si="1689"/>
        <v>0</v>
      </c>
      <c r="QU254" s="622">
        <f t="shared" si="1689"/>
        <v>0</v>
      </c>
      <c r="QV254" s="636">
        <f>+SUBTOTAL(9,QJ254:QU254)</f>
        <v>0</v>
      </c>
      <c r="QW254" s="637"/>
      <c r="QX254" s="610">
        <f t="shared" si="1690"/>
        <v>0</v>
      </c>
      <c r="QY254" s="610">
        <f t="shared" si="1691"/>
        <v>0</v>
      </c>
      <c r="QZ254" s="610">
        <f t="shared" si="1691"/>
        <v>0</v>
      </c>
      <c r="RA254" s="610">
        <f t="shared" si="1691"/>
        <v>0</v>
      </c>
      <c r="RB254" s="610">
        <f t="shared" si="1691"/>
        <v>0</v>
      </c>
      <c r="RC254" s="610">
        <f t="shared" si="1691"/>
        <v>0</v>
      </c>
      <c r="RD254" s="610">
        <f t="shared" si="1691"/>
        <v>0</v>
      </c>
      <c r="RE254" s="610">
        <f t="shared" si="1691"/>
        <v>0</v>
      </c>
      <c r="RF254" s="610">
        <f t="shared" si="1691"/>
        <v>0</v>
      </c>
      <c r="RG254" s="610">
        <f t="shared" si="1691"/>
        <v>0</v>
      </c>
      <c r="RH254" s="610">
        <f t="shared" si="1691"/>
        <v>0</v>
      </c>
      <c r="RI254" s="610">
        <f t="shared" si="1691"/>
        <v>0</v>
      </c>
      <c r="RJ254" s="610">
        <f t="shared" si="1692"/>
        <v>0</v>
      </c>
    </row>
    <row r="255" spans="1:478" x14ac:dyDescent="0.25">
      <c r="A255" s="589"/>
      <c r="B255" s="394"/>
      <c r="C255" s="413"/>
      <c r="D255" s="635"/>
      <c r="E255" s="622"/>
      <c r="F255" s="622"/>
      <c r="G255" s="622"/>
      <c r="H255" s="622"/>
      <c r="I255" s="622"/>
      <c r="J255" s="622"/>
      <c r="K255" s="622"/>
      <c r="L255" s="622"/>
      <c r="M255" s="622"/>
      <c r="N255" s="622"/>
      <c r="O255" s="622"/>
      <c r="P255" s="636"/>
      <c r="Q255" s="637"/>
      <c r="R255" s="635"/>
      <c r="S255" s="622"/>
      <c r="T255" s="622"/>
      <c r="U255" s="622"/>
      <c r="V255" s="622"/>
      <c r="W255" s="622"/>
      <c r="X255" s="622"/>
      <c r="Y255" s="622"/>
      <c r="Z255" s="622"/>
      <c r="AA255" s="622"/>
      <c r="AB255" s="622"/>
      <c r="AC255" s="622"/>
      <c r="AD255" s="636"/>
      <c r="AE255" s="637"/>
      <c r="AF255" s="635"/>
      <c r="AG255" s="622"/>
      <c r="AH255" s="622"/>
      <c r="AI255" s="622"/>
      <c r="AJ255" s="622"/>
      <c r="AK255" s="622"/>
      <c r="AL255" s="622"/>
      <c r="AM255" s="622"/>
      <c r="AN255" s="622"/>
      <c r="AO255" s="622"/>
      <c r="AP255" s="622"/>
      <c r="AQ255" s="622"/>
      <c r="AR255" s="636"/>
      <c r="AS255" s="611"/>
      <c r="AT255" s="635"/>
      <c r="AU255" s="622"/>
      <c r="AV255" s="622"/>
      <c r="AW255" s="622"/>
      <c r="AX255" s="622"/>
      <c r="AY255" s="622"/>
      <c r="AZ255" s="622"/>
      <c r="BA255" s="622"/>
      <c r="BB255" s="622"/>
      <c r="BC255" s="622"/>
      <c r="BD255" s="622"/>
      <c r="BE255" s="622"/>
      <c r="BF255" s="636"/>
      <c r="BG255" s="611"/>
      <c r="BH255" s="635"/>
      <c r="BI255" s="622"/>
      <c r="BJ255" s="622"/>
      <c r="BK255" s="622"/>
      <c r="BL255" s="622"/>
      <c r="BM255" s="622"/>
      <c r="BN255" s="622"/>
      <c r="BO255" s="622"/>
      <c r="BP255" s="622"/>
      <c r="BQ255" s="622"/>
      <c r="BR255" s="622"/>
      <c r="BS255" s="622"/>
      <c r="BT255" s="636"/>
      <c r="BU255" s="621"/>
      <c r="BV255" s="635"/>
      <c r="BW255" s="622"/>
      <c r="BX255" s="622"/>
      <c r="BY255" s="622"/>
      <c r="BZ255" s="622"/>
      <c r="CA255" s="622"/>
      <c r="CB255" s="622"/>
      <c r="CC255" s="622"/>
      <c r="CD255" s="622"/>
      <c r="CE255" s="622"/>
      <c r="CF255" s="622"/>
      <c r="CG255" s="622"/>
      <c r="CH255" s="636"/>
      <c r="CI255" s="637"/>
      <c r="CJ255" s="635"/>
      <c r="CK255" s="622"/>
      <c r="CL255" s="622"/>
      <c r="CM255" s="622"/>
      <c r="CN255" s="622"/>
      <c r="CO255" s="622"/>
      <c r="CP255" s="622"/>
      <c r="CQ255" s="622"/>
      <c r="CR255" s="622"/>
      <c r="CS255" s="622"/>
      <c r="CT255" s="622"/>
      <c r="CU255" s="622"/>
      <c r="CV255" s="636"/>
      <c r="CW255" s="611"/>
      <c r="CX255" s="635"/>
      <c r="CY255" s="622"/>
      <c r="CZ255" s="622"/>
      <c r="DA255" s="622"/>
      <c r="DB255" s="622"/>
      <c r="DC255" s="622"/>
      <c r="DD255" s="622"/>
      <c r="DE255" s="622"/>
      <c r="DF255" s="622"/>
      <c r="DG255" s="622"/>
      <c r="DH255" s="622"/>
      <c r="DI255" s="622"/>
      <c r="DJ255" s="636"/>
      <c r="DK255" s="637"/>
      <c r="DL255" s="635"/>
      <c r="DM255" s="622"/>
      <c r="DN255" s="622"/>
      <c r="DO255" s="622"/>
      <c r="DP255" s="622"/>
      <c r="DQ255" s="622"/>
      <c r="DR255" s="622"/>
      <c r="DS255" s="622"/>
      <c r="DT255" s="622"/>
      <c r="DU255" s="622"/>
      <c r="DV255" s="622"/>
      <c r="DW255" s="622"/>
      <c r="DX255" s="636"/>
      <c r="DY255" s="637"/>
      <c r="DZ255" s="635"/>
      <c r="EA255" s="622"/>
      <c r="EB255" s="622"/>
      <c r="EC255" s="622"/>
      <c r="ED255" s="622"/>
      <c r="EE255" s="622"/>
      <c r="EF255" s="622"/>
      <c r="EG255" s="622"/>
      <c r="EH255" s="622"/>
      <c r="EI255" s="622"/>
      <c r="EJ255" s="622"/>
      <c r="EK255" s="622"/>
      <c r="EL255" s="636"/>
      <c r="EM255" s="637"/>
      <c r="EN255" s="635"/>
      <c r="EO255" s="622"/>
      <c r="EP255" s="622"/>
      <c r="EQ255" s="622"/>
      <c r="ER255" s="622"/>
      <c r="ES255" s="622"/>
      <c r="ET255" s="622"/>
      <c r="EU255" s="622"/>
      <c r="EV255" s="622"/>
      <c r="EW255" s="622"/>
      <c r="EX255" s="622"/>
      <c r="EY255" s="622"/>
      <c r="EZ255" s="636"/>
      <c r="FA255" s="637"/>
      <c r="FB255" s="635"/>
      <c r="FC255" s="622"/>
      <c r="FD255" s="622"/>
      <c r="FE255" s="622"/>
      <c r="FF255" s="622"/>
      <c r="FG255" s="622"/>
      <c r="FH255" s="622"/>
      <c r="FI255" s="622"/>
      <c r="FJ255" s="622"/>
      <c r="FK255" s="622"/>
      <c r="FL255" s="622"/>
      <c r="FM255" s="622"/>
      <c r="FN255" s="636"/>
      <c r="FO255" s="637"/>
      <c r="FP255" s="635"/>
      <c r="FQ255" s="622"/>
      <c r="FR255" s="622"/>
      <c r="FS255" s="622"/>
      <c r="FT255" s="622"/>
      <c r="FU255" s="622"/>
      <c r="FV255" s="622"/>
      <c r="FW255" s="622"/>
      <c r="FX255" s="622"/>
      <c r="FY255" s="622"/>
      <c r="FZ255" s="622"/>
      <c r="GA255" s="622"/>
      <c r="GB255" s="636"/>
      <c r="GC255" s="637"/>
      <c r="GD255" s="635"/>
      <c r="GE255" s="622"/>
      <c r="GF255" s="622"/>
      <c r="GG255" s="622"/>
      <c r="GH255" s="622"/>
      <c r="GI255" s="622"/>
      <c r="GJ255" s="622"/>
      <c r="GK255" s="622"/>
      <c r="GL255" s="622"/>
      <c r="GM255" s="622"/>
      <c r="GN255" s="622"/>
      <c r="GO255" s="622"/>
      <c r="GP255" s="636"/>
      <c r="GQ255" s="637"/>
      <c r="GR255" s="635"/>
      <c r="GS255" s="622"/>
      <c r="GT255" s="622"/>
      <c r="GU255" s="622"/>
      <c r="GV255" s="622"/>
      <c r="GW255" s="622"/>
      <c r="GX255" s="622"/>
      <c r="GY255" s="622"/>
      <c r="GZ255" s="622"/>
      <c r="HA255" s="622"/>
      <c r="HB255" s="622"/>
      <c r="HC255" s="622"/>
      <c r="HD255" s="636"/>
      <c r="HE255" s="637"/>
      <c r="HF255" s="635"/>
      <c r="HG255" s="622"/>
      <c r="HH255" s="622"/>
      <c r="HI255" s="622"/>
      <c r="HJ255" s="622"/>
      <c r="HK255" s="622"/>
      <c r="HL255" s="622"/>
      <c r="HM255" s="622"/>
      <c r="HN255" s="622"/>
      <c r="HO255" s="622"/>
      <c r="HP255" s="622"/>
      <c r="HQ255" s="622"/>
      <c r="HR255" s="636"/>
      <c r="HS255" s="637"/>
      <c r="HT255" s="635"/>
      <c r="HU255" s="622"/>
      <c r="HV255" s="622"/>
      <c r="HW255" s="622"/>
      <c r="HX255" s="622"/>
      <c r="HY255" s="622"/>
      <c r="HZ255" s="622"/>
      <c r="IA255" s="622"/>
      <c r="IB255" s="622"/>
      <c r="IC255" s="622"/>
      <c r="ID255" s="622"/>
      <c r="IE255" s="622"/>
      <c r="IF255" s="636"/>
      <c r="IG255" s="637"/>
      <c r="IH255" s="635"/>
      <c r="II255" s="622"/>
      <c r="IJ255" s="622"/>
      <c r="IK255" s="622"/>
      <c r="IL255" s="622"/>
      <c r="IM255" s="622"/>
      <c r="IN255" s="622"/>
      <c r="IO255" s="622"/>
      <c r="IP255" s="622"/>
      <c r="IQ255" s="622"/>
      <c r="IR255" s="622"/>
      <c r="IS255" s="622"/>
      <c r="IT255" s="636"/>
      <c r="IU255" s="637"/>
      <c r="IV255" s="635"/>
      <c r="IW255" s="622"/>
      <c r="IX255" s="622"/>
      <c r="IY255" s="622"/>
      <c r="IZ255" s="622"/>
      <c r="JA255" s="622"/>
      <c r="JB255" s="622"/>
      <c r="JC255" s="622"/>
      <c r="JD255" s="622"/>
      <c r="JE255" s="622"/>
      <c r="JF255" s="622"/>
      <c r="JG255" s="622"/>
      <c r="JH255" s="636"/>
      <c r="JI255" s="637"/>
      <c r="JJ255" s="635"/>
      <c r="JK255" s="622"/>
      <c r="JL255" s="622"/>
      <c r="JM255" s="622"/>
      <c r="JN255" s="622"/>
      <c r="JO255" s="622"/>
      <c r="JP255" s="622"/>
      <c r="JQ255" s="622"/>
      <c r="JR255" s="622"/>
      <c r="JS255" s="622"/>
      <c r="JT255" s="622"/>
      <c r="JU255" s="622"/>
      <c r="JV255" s="636"/>
      <c r="JW255" s="637"/>
      <c r="JX255" s="635"/>
      <c r="JY255" s="622"/>
      <c r="JZ255" s="622"/>
      <c r="KA255" s="622"/>
      <c r="KB255" s="622"/>
      <c r="KC255" s="622"/>
      <c r="KD255" s="622"/>
      <c r="KE255" s="622"/>
      <c r="KF255" s="622"/>
      <c r="KG255" s="622"/>
      <c r="KH255" s="622"/>
      <c r="KI255" s="622"/>
      <c r="KJ255" s="636"/>
      <c r="KK255" s="637"/>
      <c r="KL255" s="635"/>
      <c r="KM255" s="622"/>
      <c r="KN255" s="622"/>
      <c r="KO255" s="622"/>
      <c r="KP255" s="622"/>
      <c r="KQ255" s="622"/>
      <c r="KR255" s="622"/>
      <c r="KS255" s="622"/>
      <c r="KT255" s="622"/>
      <c r="KU255" s="622"/>
      <c r="KV255" s="622"/>
      <c r="KW255" s="622"/>
      <c r="KX255" s="636"/>
      <c r="KY255" s="637"/>
      <c r="KZ255" s="635"/>
      <c r="LA255" s="622"/>
      <c r="LB255" s="622"/>
      <c r="LC255" s="622"/>
      <c r="LD255" s="622"/>
      <c r="LE255" s="622"/>
      <c r="LF255" s="622"/>
      <c r="LG255" s="622"/>
      <c r="LH255" s="622"/>
      <c r="LI255" s="622"/>
      <c r="LJ255" s="622"/>
      <c r="LK255" s="622"/>
      <c r="LL255" s="636"/>
      <c r="LM255" s="637"/>
      <c r="LN255" s="635"/>
      <c r="LO255" s="622"/>
      <c r="LP255" s="622"/>
      <c r="LQ255" s="622"/>
      <c r="LR255" s="622"/>
      <c r="LS255" s="622"/>
      <c r="LT255" s="622"/>
      <c r="LU255" s="622"/>
      <c r="LV255" s="622"/>
      <c r="LW255" s="622"/>
      <c r="LX255" s="622"/>
      <c r="LY255" s="622"/>
      <c r="LZ255" s="636"/>
      <c r="MA255" s="637"/>
      <c r="MB255" s="635"/>
      <c r="MC255" s="622"/>
      <c r="MD255" s="622"/>
      <c r="ME255" s="622"/>
      <c r="MF255" s="622"/>
      <c r="MG255" s="622"/>
      <c r="MH255" s="622"/>
      <c r="MI255" s="622"/>
      <c r="MJ255" s="622"/>
      <c r="MK255" s="622"/>
      <c r="ML255" s="622"/>
      <c r="MM255" s="622"/>
      <c r="MN255" s="636"/>
      <c r="MO255" s="637"/>
      <c r="MP255" s="635"/>
      <c r="MQ255" s="622"/>
      <c r="MR255" s="622"/>
      <c r="MS255" s="622"/>
      <c r="MT255" s="622"/>
      <c r="MU255" s="622"/>
      <c r="MV255" s="622"/>
      <c r="MW255" s="622"/>
      <c r="MX255" s="622"/>
      <c r="MY255" s="622"/>
      <c r="MZ255" s="622"/>
      <c r="NA255" s="622"/>
      <c r="NB255" s="636"/>
      <c r="NC255" s="637"/>
      <c r="ND255" s="635"/>
      <c r="NE255" s="622"/>
      <c r="NF255" s="622"/>
      <c r="NG255" s="622"/>
      <c r="NH255" s="622"/>
      <c r="NI255" s="622"/>
      <c r="NJ255" s="622"/>
      <c r="NK255" s="622"/>
      <c r="NL255" s="622"/>
      <c r="NM255" s="622"/>
      <c r="NN255" s="622"/>
      <c r="NO255" s="622"/>
      <c r="NP255" s="636"/>
      <c r="NQ255" s="637"/>
      <c r="NR255" s="635"/>
      <c r="NS255" s="622"/>
      <c r="NT255" s="622"/>
      <c r="NU255" s="622"/>
      <c r="NV255" s="622"/>
      <c r="NW255" s="622"/>
      <c r="NX255" s="622"/>
      <c r="NY255" s="622"/>
      <c r="NZ255" s="622"/>
      <c r="OA255" s="622"/>
      <c r="OB255" s="622"/>
      <c r="OC255" s="622"/>
      <c r="OD255" s="636"/>
      <c r="OE255" s="637"/>
      <c r="OF255" s="635"/>
      <c r="OG255" s="622"/>
      <c r="OH255" s="622"/>
      <c r="OI255" s="622"/>
      <c r="OJ255" s="622"/>
      <c r="OK255" s="622"/>
      <c r="OL255" s="622"/>
      <c r="OM255" s="622"/>
      <c r="ON255" s="622"/>
      <c r="OO255" s="622"/>
      <c r="OP255" s="622"/>
      <c r="OQ255" s="622"/>
      <c r="OR255" s="636"/>
      <c r="OS255" s="637"/>
      <c r="OT255" s="635"/>
      <c r="OU255" s="622"/>
      <c r="OV255" s="622"/>
      <c r="OW255" s="622"/>
      <c r="OX255" s="622"/>
      <c r="OY255" s="622"/>
      <c r="OZ255" s="622"/>
      <c r="PA255" s="622"/>
      <c r="PB255" s="622"/>
      <c r="PC255" s="622"/>
      <c r="PD255" s="622"/>
      <c r="PE255" s="622"/>
      <c r="PF255" s="636"/>
      <c r="PG255" s="637"/>
      <c r="PH255" s="635"/>
      <c r="PI255" s="622"/>
      <c r="PJ255" s="622"/>
      <c r="PK255" s="622"/>
      <c r="PL255" s="622"/>
      <c r="PM255" s="622"/>
      <c r="PN255" s="622"/>
      <c r="PO255" s="622"/>
      <c r="PP255" s="622"/>
      <c r="PQ255" s="622"/>
      <c r="PR255" s="622"/>
      <c r="PS255" s="622"/>
      <c r="PT255" s="636"/>
      <c r="PU255" s="637"/>
      <c r="PV255" s="635"/>
      <c r="PW255" s="622"/>
      <c r="PX255" s="622"/>
      <c r="PY255" s="622"/>
      <c r="PZ255" s="622"/>
      <c r="QA255" s="622"/>
      <c r="QB255" s="622"/>
      <c r="QC255" s="622"/>
      <c r="QD255" s="622"/>
      <c r="QE255" s="622"/>
      <c r="QF255" s="622"/>
      <c r="QG255" s="622"/>
      <c r="QH255" s="636"/>
      <c r="QI255" s="637"/>
      <c r="QJ255" s="635"/>
      <c r="QK255" s="622"/>
      <c r="QL255" s="622"/>
      <c r="QM255" s="622"/>
      <c r="QN255" s="622"/>
      <c r="QO255" s="622"/>
      <c r="QP255" s="622"/>
      <c r="QQ255" s="622"/>
      <c r="QR255" s="622"/>
      <c r="QS255" s="622"/>
      <c r="QT255" s="622"/>
      <c r="QU255" s="622"/>
      <c r="QV255" s="636"/>
      <c r="QW255" s="637"/>
      <c r="QX255" s="636"/>
      <c r="QY255" s="636"/>
      <c r="QZ255" s="636"/>
      <c r="RA255" s="636"/>
      <c r="RB255" s="636"/>
      <c r="RC255" s="636"/>
      <c r="RD255" s="636"/>
      <c r="RE255" s="636"/>
      <c r="RF255" s="636"/>
      <c r="RG255" s="636"/>
      <c r="RH255" s="636"/>
      <c r="RI255" s="636"/>
      <c r="RJ255" s="636"/>
    </row>
    <row r="256" spans="1:478" s="382" customFormat="1" x14ac:dyDescent="0.3">
      <c r="A256" s="614"/>
      <c r="B256" s="378" t="s">
        <v>899</v>
      </c>
      <c r="C256" s="407"/>
      <c r="D256" s="648">
        <f>SUM(D250:D255)</f>
        <v>0</v>
      </c>
      <c r="E256" s="649">
        <f t="shared" ref="E256:O256" si="1693">SUM(E250:E255)</f>
        <v>4.37</v>
      </c>
      <c r="F256" s="649">
        <f t="shared" si="1693"/>
        <v>0</v>
      </c>
      <c r="G256" s="649">
        <f t="shared" si="1693"/>
        <v>0</v>
      </c>
      <c r="H256" s="649">
        <f t="shared" si="1693"/>
        <v>0</v>
      </c>
      <c r="I256" s="649">
        <f t="shared" si="1693"/>
        <v>0</v>
      </c>
      <c r="J256" s="649">
        <f t="shared" si="1693"/>
        <v>0</v>
      </c>
      <c r="K256" s="649">
        <f t="shared" si="1693"/>
        <v>0</v>
      </c>
      <c r="L256" s="649">
        <f t="shared" si="1693"/>
        <v>0</v>
      </c>
      <c r="M256" s="649">
        <f t="shared" si="1693"/>
        <v>0</v>
      </c>
      <c r="N256" s="649">
        <f t="shared" si="1693"/>
        <v>0</v>
      </c>
      <c r="O256" s="649">
        <f t="shared" si="1693"/>
        <v>0</v>
      </c>
      <c r="P256" s="650">
        <f>+SUBTOTAL(9,D256:O256)</f>
        <v>4.37</v>
      </c>
      <c r="Q256" s="621"/>
      <c r="R256" s="648">
        <f>SUM(R250:R255)</f>
        <v>0</v>
      </c>
      <c r="S256" s="649">
        <f t="shared" ref="S256:AC256" si="1694">SUM(S250:S255)</f>
        <v>1.82</v>
      </c>
      <c r="T256" s="649">
        <f t="shared" si="1694"/>
        <v>0</v>
      </c>
      <c r="U256" s="649">
        <f t="shared" si="1694"/>
        <v>0</v>
      </c>
      <c r="V256" s="649">
        <f t="shared" si="1694"/>
        <v>0</v>
      </c>
      <c r="W256" s="649">
        <f t="shared" si="1694"/>
        <v>0</v>
      </c>
      <c r="X256" s="649">
        <f t="shared" si="1694"/>
        <v>0</v>
      </c>
      <c r="Y256" s="649">
        <f t="shared" si="1694"/>
        <v>0</v>
      </c>
      <c r="Z256" s="649">
        <f t="shared" si="1694"/>
        <v>0</v>
      </c>
      <c r="AA256" s="649">
        <f t="shared" si="1694"/>
        <v>0</v>
      </c>
      <c r="AB256" s="649">
        <f t="shared" si="1694"/>
        <v>0</v>
      </c>
      <c r="AC256" s="649">
        <f t="shared" si="1694"/>
        <v>0</v>
      </c>
      <c r="AD256" s="650">
        <f>+SUBTOTAL(9,R256:AC256)</f>
        <v>1.82</v>
      </c>
      <c r="AE256" s="621"/>
      <c r="AF256" s="648">
        <f>SUM(AF250:AF255)</f>
        <v>0</v>
      </c>
      <c r="AG256" s="649">
        <f t="shared" ref="AG256:AQ256" si="1695">SUM(AG250:AG255)</f>
        <v>0.37</v>
      </c>
      <c r="AH256" s="649">
        <f t="shared" si="1695"/>
        <v>0</v>
      </c>
      <c r="AI256" s="649">
        <f t="shared" si="1695"/>
        <v>0</v>
      </c>
      <c r="AJ256" s="649">
        <f t="shared" si="1695"/>
        <v>0</v>
      </c>
      <c r="AK256" s="649">
        <f t="shared" si="1695"/>
        <v>0</v>
      </c>
      <c r="AL256" s="649">
        <f t="shared" si="1695"/>
        <v>0</v>
      </c>
      <c r="AM256" s="649">
        <f t="shared" si="1695"/>
        <v>0</v>
      </c>
      <c r="AN256" s="649">
        <f t="shared" si="1695"/>
        <v>0</v>
      </c>
      <c r="AO256" s="649">
        <f t="shared" si="1695"/>
        <v>0</v>
      </c>
      <c r="AP256" s="649">
        <f t="shared" si="1695"/>
        <v>0</v>
      </c>
      <c r="AQ256" s="649">
        <f t="shared" si="1695"/>
        <v>0</v>
      </c>
      <c r="AR256" s="650">
        <f>+SUBTOTAL(9,AF256:AQ256)</f>
        <v>0.37</v>
      </c>
      <c r="AS256" s="641"/>
      <c r="AT256" s="648">
        <f>SUM(AT250:AT255)</f>
        <v>0</v>
      </c>
      <c r="AU256" s="649">
        <f t="shared" ref="AU256:BE256" si="1696">SUM(AU250:AU255)</f>
        <v>4</v>
      </c>
      <c r="AV256" s="649">
        <f t="shared" si="1696"/>
        <v>0</v>
      </c>
      <c r="AW256" s="649">
        <f t="shared" si="1696"/>
        <v>0</v>
      </c>
      <c r="AX256" s="649">
        <f t="shared" si="1696"/>
        <v>0</v>
      </c>
      <c r="AY256" s="649">
        <f t="shared" si="1696"/>
        <v>0</v>
      </c>
      <c r="AZ256" s="649">
        <f t="shared" si="1696"/>
        <v>0</v>
      </c>
      <c r="BA256" s="649">
        <f t="shared" si="1696"/>
        <v>0</v>
      </c>
      <c r="BB256" s="649">
        <f t="shared" si="1696"/>
        <v>0</v>
      </c>
      <c r="BC256" s="649">
        <f t="shared" si="1696"/>
        <v>0</v>
      </c>
      <c r="BD256" s="649">
        <f t="shared" si="1696"/>
        <v>0</v>
      </c>
      <c r="BE256" s="649">
        <f t="shared" si="1696"/>
        <v>0</v>
      </c>
      <c r="BF256" s="650">
        <f>+SUBTOTAL(9,AT256:BE256)</f>
        <v>4</v>
      </c>
      <c r="BG256" s="641"/>
      <c r="BH256" s="648">
        <f>SUM(BH250:BH255)</f>
        <v>0</v>
      </c>
      <c r="BI256" s="649">
        <f t="shared" ref="BI256:BS256" si="1697">SUM(BI250:BI255)</f>
        <v>0.36</v>
      </c>
      <c r="BJ256" s="649">
        <f t="shared" si="1697"/>
        <v>0</v>
      </c>
      <c r="BK256" s="649">
        <f t="shared" si="1697"/>
        <v>0</v>
      </c>
      <c r="BL256" s="649">
        <f t="shared" si="1697"/>
        <v>0</v>
      </c>
      <c r="BM256" s="649">
        <f t="shared" si="1697"/>
        <v>0</v>
      </c>
      <c r="BN256" s="649">
        <f t="shared" si="1697"/>
        <v>0</v>
      </c>
      <c r="BO256" s="649">
        <f t="shared" si="1697"/>
        <v>0</v>
      </c>
      <c r="BP256" s="649">
        <f t="shared" si="1697"/>
        <v>0</v>
      </c>
      <c r="BQ256" s="649">
        <f t="shared" si="1697"/>
        <v>0</v>
      </c>
      <c r="BR256" s="649">
        <f t="shared" si="1697"/>
        <v>0</v>
      </c>
      <c r="BS256" s="649">
        <f t="shared" si="1697"/>
        <v>0</v>
      </c>
      <c r="BT256" s="650">
        <f>+SUBTOTAL(9,BH256:BS256)</f>
        <v>0.36</v>
      </c>
      <c r="BU256" s="621"/>
      <c r="BV256" s="648">
        <f>SUM(BV250:BV255)</f>
        <v>0</v>
      </c>
      <c r="BW256" s="649">
        <f t="shared" ref="BW256:CG256" si="1698">SUM(BW250:BW255)</f>
        <v>10.55</v>
      </c>
      <c r="BX256" s="649">
        <f t="shared" si="1698"/>
        <v>0</v>
      </c>
      <c r="BY256" s="649">
        <f t="shared" si="1698"/>
        <v>0</v>
      </c>
      <c r="BZ256" s="649">
        <f t="shared" si="1698"/>
        <v>0</v>
      </c>
      <c r="CA256" s="649">
        <f t="shared" si="1698"/>
        <v>0</v>
      </c>
      <c r="CB256" s="649">
        <f t="shared" si="1698"/>
        <v>0</v>
      </c>
      <c r="CC256" s="649">
        <f t="shared" si="1698"/>
        <v>0</v>
      </c>
      <c r="CD256" s="649">
        <f t="shared" si="1698"/>
        <v>0</v>
      </c>
      <c r="CE256" s="649">
        <f t="shared" si="1698"/>
        <v>0</v>
      </c>
      <c r="CF256" s="649">
        <f t="shared" si="1698"/>
        <v>0</v>
      </c>
      <c r="CG256" s="649">
        <f t="shared" si="1698"/>
        <v>0</v>
      </c>
      <c r="CH256" s="650">
        <f>+SUBTOTAL(9,BV256:CG256)</f>
        <v>10.55</v>
      </c>
      <c r="CI256" s="621"/>
      <c r="CJ256" s="648">
        <f>SUM(CJ250:CJ255)</f>
        <v>0</v>
      </c>
      <c r="CK256" s="649">
        <f t="shared" ref="CK256:CU256" si="1699">SUM(CK250:CK255)</f>
        <v>1.0900000000000001</v>
      </c>
      <c r="CL256" s="649">
        <f t="shared" si="1699"/>
        <v>0</v>
      </c>
      <c r="CM256" s="649">
        <f t="shared" si="1699"/>
        <v>0</v>
      </c>
      <c r="CN256" s="649">
        <f t="shared" si="1699"/>
        <v>0</v>
      </c>
      <c r="CO256" s="649">
        <f t="shared" si="1699"/>
        <v>0</v>
      </c>
      <c r="CP256" s="649">
        <f t="shared" si="1699"/>
        <v>0</v>
      </c>
      <c r="CQ256" s="649">
        <f t="shared" si="1699"/>
        <v>0</v>
      </c>
      <c r="CR256" s="649">
        <f t="shared" si="1699"/>
        <v>0</v>
      </c>
      <c r="CS256" s="649">
        <f t="shared" si="1699"/>
        <v>0</v>
      </c>
      <c r="CT256" s="649">
        <f t="shared" si="1699"/>
        <v>0</v>
      </c>
      <c r="CU256" s="649">
        <f t="shared" si="1699"/>
        <v>0</v>
      </c>
      <c r="CV256" s="650">
        <f>+SUBTOTAL(9,CJ256:CU256)</f>
        <v>1.0900000000000001</v>
      </c>
      <c r="CW256" s="641"/>
      <c r="CX256" s="648">
        <f>SUM(CX250:CX255)</f>
        <v>0</v>
      </c>
      <c r="CY256" s="649">
        <f t="shared" ref="CY256:DI256" si="1700">SUM(CY250:CY255)</f>
        <v>1.46</v>
      </c>
      <c r="CZ256" s="649">
        <f t="shared" si="1700"/>
        <v>0</v>
      </c>
      <c r="DA256" s="649">
        <f t="shared" si="1700"/>
        <v>0</v>
      </c>
      <c r="DB256" s="649">
        <f t="shared" si="1700"/>
        <v>0</v>
      </c>
      <c r="DC256" s="649">
        <f t="shared" si="1700"/>
        <v>0</v>
      </c>
      <c r="DD256" s="649">
        <f t="shared" si="1700"/>
        <v>0</v>
      </c>
      <c r="DE256" s="649">
        <f t="shared" si="1700"/>
        <v>0</v>
      </c>
      <c r="DF256" s="649">
        <f t="shared" si="1700"/>
        <v>0</v>
      </c>
      <c r="DG256" s="649">
        <f t="shared" si="1700"/>
        <v>0</v>
      </c>
      <c r="DH256" s="649">
        <f t="shared" si="1700"/>
        <v>0</v>
      </c>
      <c r="DI256" s="649">
        <f t="shared" si="1700"/>
        <v>0</v>
      </c>
      <c r="DJ256" s="650">
        <f>+SUBTOTAL(9,CX256:DI256)</f>
        <v>1.46</v>
      </c>
      <c r="DK256" s="621"/>
      <c r="DL256" s="648">
        <f>SUM(DL250:DL255)</f>
        <v>0</v>
      </c>
      <c r="DM256" s="649">
        <f t="shared" ref="DM256:DW256" si="1701">SUM(DM250:DM255)</f>
        <v>0.73</v>
      </c>
      <c r="DN256" s="649">
        <f t="shared" si="1701"/>
        <v>0</v>
      </c>
      <c r="DO256" s="649">
        <f t="shared" si="1701"/>
        <v>0</v>
      </c>
      <c r="DP256" s="649">
        <f t="shared" si="1701"/>
        <v>0</v>
      </c>
      <c r="DQ256" s="649">
        <f t="shared" si="1701"/>
        <v>0</v>
      </c>
      <c r="DR256" s="649">
        <f t="shared" si="1701"/>
        <v>0</v>
      </c>
      <c r="DS256" s="649">
        <f t="shared" si="1701"/>
        <v>0</v>
      </c>
      <c r="DT256" s="649">
        <f t="shared" si="1701"/>
        <v>0</v>
      </c>
      <c r="DU256" s="649">
        <f t="shared" si="1701"/>
        <v>0</v>
      </c>
      <c r="DV256" s="649">
        <f t="shared" si="1701"/>
        <v>0</v>
      </c>
      <c r="DW256" s="649">
        <f t="shared" si="1701"/>
        <v>0</v>
      </c>
      <c r="DX256" s="650">
        <f>+SUBTOTAL(9,DL256:DW256)</f>
        <v>0.73</v>
      </c>
      <c r="DY256" s="621"/>
      <c r="DZ256" s="648">
        <f>SUM(DZ250:DZ255)</f>
        <v>0</v>
      </c>
      <c r="EA256" s="649">
        <f t="shared" ref="EA256:EK256" si="1702">SUM(EA250:EA255)</f>
        <v>5.46</v>
      </c>
      <c r="EB256" s="649">
        <f t="shared" si="1702"/>
        <v>0</v>
      </c>
      <c r="EC256" s="649">
        <f t="shared" si="1702"/>
        <v>0</v>
      </c>
      <c r="ED256" s="649">
        <f t="shared" si="1702"/>
        <v>0</v>
      </c>
      <c r="EE256" s="649">
        <f t="shared" si="1702"/>
        <v>0</v>
      </c>
      <c r="EF256" s="649">
        <f t="shared" si="1702"/>
        <v>0</v>
      </c>
      <c r="EG256" s="649">
        <f t="shared" si="1702"/>
        <v>0</v>
      </c>
      <c r="EH256" s="649">
        <f t="shared" si="1702"/>
        <v>0</v>
      </c>
      <c r="EI256" s="649">
        <f t="shared" si="1702"/>
        <v>0</v>
      </c>
      <c r="EJ256" s="649">
        <f t="shared" si="1702"/>
        <v>0</v>
      </c>
      <c r="EK256" s="649">
        <f t="shared" si="1702"/>
        <v>0</v>
      </c>
      <c r="EL256" s="650">
        <f>+SUBTOTAL(9,DZ256:EK256)</f>
        <v>5.46</v>
      </c>
      <c r="EM256" s="621"/>
      <c r="EN256" s="648">
        <f>SUM(EN250:EN255)</f>
        <v>0</v>
      </c>
      <c r="EO256" s="649">
        <f t="shared" ref="EO256:EY256" si="1703">SUM(EO250:EO255)</f>
        <v>5.46</v>
      </c>
      <c r="EP256" s="649">
        <f t="shared" si="1703"/>
        <v>0</v>
      </c>
      <c r="EQ256" s="649">
        <f t="shared" si="1703"/>
        <v>0</v>
      </c>
      <c r="ER256" s="649">
        <f t="shared" si="1703"/>
        <v>0</v>
      </c>
      <c r="ES256" s="649">
        <f t="shared" si="1703"/>
        <v>0</v>
      </c>
      <c r="ET256" s="649">
        <f t="shared" si="1703"/>
        <v>0</v>
      </c>
      <c r="EU256" s="649">
        <f t="shared" si="1703"/>
        <v>0</v>
      </c>
      <c r="EV256" s="649">
        <f t="shared" si="1703"/>
        <v>0</v>
      </c>
      <c r="EW256" s="649">
        <f t="shared" si="1703"/>
        <v>0</v>
      </c>
      <c r="EX256" s="649">
        <f t="shared" si="1703"/>
        <v>0</v>
      </c>
      <c r="EY256" s="649">
        <f t="shared" si="1703"/>
        <v>0</v>
      </c>
      <c r="EZ256" s="650">
        <f>+SUBTOTAL(9,EN256:EY256)</f>
        <v>5.46</v>
      </c>
      <c r="FA256" s="621"/>
      <c r="FB256" s="648">
        <f>SUM(FB250:FB255)</f>
        <v>0</v>
      </c>
      <c r="FC256" s="649">
        <f t="shared" ref="FC256:FM256" si="1704">SUM(FC250:FC255)</f>
        <v>6.55</v>
      </c>
      <c r="FD256" s="649">
        <f t="shared" si="1704"/>
        <v>0</v>
      </c>
      <c r="FE256" s="649">
        <f t="shared" si="1704"/>
        <v>0</v>
      </c>
      <c r="FF256" s="649">
        <f t="shared" si="1704"/>
        <v>0</v>
      </c>
      <c r="FG256" s="649">
        <f t="shared" si="1704"/>
        <v>0</v>
      </c>
      <c r="FH256" s="649">
        <f t="shared" si="1704"/>
        <v>0</v>
      </c>
      <c r="FI256" s="649">
        <f t="shared" si="1704"/>
        <v>0</v>
      </c>
      <c r="FJ256" s="649">
        <f t="shared" si="1704"/>
        <v>0</v>
      </c>
      <c r="FK256" s="649">
        <f t="shared" si="1704"/>
        <v>0</v>
      </c>
      <c r="FL256" s="649">
        <f t="shared" si="1704"/>
        <v>0</v>
      </c>
      <c r="FM256" s="649">
        <f t="shared" si="1704"/>
        <v>0</v>
      </c>
      <c r="FN256" s="650">
        <f>+SUBTOTAL(9,FB256:FM256)</f>
        <v>6.55</v>
      </c>
      <c r="FO256" s="621"/>
      <c r="FP256" s="648">
        <f>SUM(FP250:FP255)</f>
        <v>0</v>
      </c>
      <c r="FQ256" s="649">
        <f t="shared" ref="FQ256:GA256" si="1705">SUM(FQ250:FQ255)</f>
        <v>5.46</v>
      </c>
      <c r="FR256" s="649">
        <f t="shared" si="1705"/>
        <v>0</v>
      </c>
      <c r="FS256" s="649">
        <f t="shared" si="1705"/>
        <v>0</v>
      </c>
      <c r="FT256" s="649">
        <f t="shared" si="1705"/>
        <v>0</v>
      </c>
      <c r="FU256" s="649">
        <f t="shared" si="1705"/>
        <v>0</v>
      </c>
      <c r="FV256" s="649">
        <f t="shared" si="1705"/>
        <v>0</v>
      </c>
      <c r="FW256" s="649">
        <f t="shared" si="1705"/>
        <v>0</v>
      </c>
      <c r="FX256" s="649">
        <f t="shared" si="1705"/>
        <v>0</v>
      </c>
      <c r="FY256" s="649">
        <f t="shared" si="1705"/>
        <v>0</v>
      </c>
      <c r="FZ256" s="649">
        <f t="shared" si="1705"/>
        <v>0</v>
      </c>
      <c r="GA256" s="649">
        <f t="shared" si="1705"/>
        <v>0</v>
      </c>
      <c r="GB256" s="650">
        <f>+SUBTOTAL(9,FP256:GA256)</f>
        <v>5.46</v>
      </c>
      <c r="GC256" s="621"/>
      <c r="GD256" s="648">
        <f>SUM(GD250:GD255)</f>
        <v>0</v>
      </c>
      <c r="GE256" s="649">
        <f t="shared" ref="GE256:GO256" si="1706">SUM(GE250:GE255)</f>
        <v>0.37</v>
      </c>
      <c r="GF256" s="649">
        <f t="shared" si="1706"/>
        <v>0</v>
      </c>
      <c r="GG256" s="649">
        <f t="shared" si="1706"/>
        <v>0</v>
      </c>
      <c r="GH256" s="649">
        <f t="shared" si="1706"/>
        <v>0</v>
      </c>
      <c r="GI256" s="649">
        <f t="shared" si="1706"/>
        <v>0</v>
      </c>
      <c r="GJ256" s="649">
        <f t="shared" si="1706"/>
        <v>0</v>
      </c>
      <c r="GK256" s="649">
        <f t="shared" si="1706"/>
        <v>0</v>
      </c>
      <c r="GL256" s="649">
        <f t="shared" si="1706"/>
        <v>0</v>
      </c>
      <c r="GM256" s="649">
        <f t="shared" si="1706"/>
        <v>0</v>
      </c>
      <c r="GN256" s="649">
        <f t="shared" si="1706"/>
        <v>0</v>
      </c>
      <c r="GO256" s="649">
        <f t="shared" si="1706"/>
        <v>0</v>
      </c>
      <c r="GP256" s="650">
        <f>+SUBTOTAL(9,GD256:GO256)</f>
        <v>0.37</v>
      </c>
      <c r="GQ256" s="621"/>
      <c r="GR256" s="648">
        <f>SUM(GR250:GR255)</f>
        <v>0</v>
      </c>
      <c r="GS256" s="649">
        <f t="shared" ref="GS256:HC256" si="1707">SUM(GS250:GS255)</f>
        <v>9.8000000000000007</v>
      </c>
      <c r="GT256" s="649">
        <f t="shared" si="1707"/>
        <v>0</v>
      </c>
      <c r="GU256" s="649">
        <f t="shared" si="1707"/>
        <v>0</v>
      </c>
      <c r="GV256" s="649">
        <f t="shared" si="1707"/>
        <v>0</v>
      </c>
      <c r="GW256" s="649">
        <f t="shared" si="1707"/>
        <v>0</v>
      </c>
      <c r="GX256" s="649">
        <f t="shared" si="1707"/>
        <v>0</v>
      </c>
      <c r="GY256" s="649">
        <f t="shared" si="1707"/>
        <v>0</v>
      </c>
      <c r="GZ256" s="649">
        <f t="shared" si="1707"/>
        <v>0</v>
      </c>
      <c r="HA256" s="649">
        <f t="shared" si="1707"/>
        <v>0</v>
      </c>
      <c r="HB256" s="649">
        <f t="shared" si="1707"/>
        <v>0</v>
      </c>
      <c r="HC256" s="649">
        <f t="shared" si="1707"/>
        <v>0</v>
      </c>
      <c r="HD256" s="650">
        <f>+SUBTOTAL(9,GR256:HC256)</f>
        <v>9.8000000000000007</v>
      </c>
      <c r="HE256" s="621"/>
      <c r="HF256" s="648">
        <f>SUM(HF250:HF255)</f>
        <v>5.01</v>
      </c>
      <c r="HG256" s="649">
        <f t="shared" ref="HG256:HQ256" si="1708">SUM(HG250:HG255)</f>
        <v>9.84</v>
      </c>
      <c r="HH256" s="649">
        <f t="shared" si="1708"/>
        <v>0</v>
      </c>
      <c r="HI256" s="649">
        <f t="shared" si="1708"/>
        <v>0</v>
      </c>
      <c r="HJ256" s="649">
        <f t="shared" si="1708"/>
        <v>0</v>
      </c>
      <c r="HK256" s="649">
        <f t="shared" si="1708"/>
        <v>0</v>
      </c>
      <c r="HL256" s="649">
        <f t="shared" si="1708"/>
        <v>0</v>
      </c>
      <c r="HM256" s="649">
        <f t="shared" si="1708"/>
        <v>0</v>
      </c>
      <c r="HN256" s="649">
        <f t="shared" si="1708"/>
        <v>0</v>
      </c>
      <c r="HO256" s="649">
        <f t="shared" si="1708"/>
        <v>0</v>
      </c>
      <c r="HP256" s="649">
        <f t="shared" si="1708"/>
        <v>0</v>
      </c>
      <c r="HQ256" s="649">
        <f t="shared" si="1708"/>
        <v>0</v>
      </c>
      <c r="HR256" s="650">
        <f>+SUBTOTAL(9,HF256:HQ256)</f>
        <v>14.85</v>
      </c>
      <c r="HS256" s="621"/>
      <c r="HT256" s="648">
        <f>SUM(HT250:HT255)</f>
        <v>0</v>
      </c>
      <c r="HU256" s="649">
        <f t="shared" ref="HU256:IE256" si="1709">SUM(HU250:HU255)</f>
        <v>0.37</v>
      </c>
      <c r="HV256" s="649">
        <f t="shared" si="1709"/>
        <v>0</v>
      </c>
      <c r="HW256" s="649">
        <f t="shared" si="1709"/>
        <v>0</v>
      </c>
      <c r="HX256" s="649">
        <f t="shared" si="1709"/>
        <v>0</v>
      </c>
      <c r="HY256" s="649">
        <f t="shared" si="1709"/>
        <v>0</v>
      </c>
      <c r="HZ256" s="649">
        <f t="shared" si="1709"/>
        <v>0</v>
      </c>
      <c r="IA256" s="649">
        <f t="shared" si="1709"/>
        <v>0</v>
      </c>
      <c r="IB256" s="649">
        <f t="shared" si="1709"/>
        <v>0</v>
      </c>
      <c r="IC256" s="649">
        <f t="shared" si="1709"/>
        <v>0</v>
      </c>
      <c r="ID256" s="649">
        <f t="shared" si="1709"/>
        <v>0</v>
      </c>
      <c r="IE256" s="649">
        <f t="shared" si="1709"/>
        <v>0</v>
      </c>
      <c r="IF256" s="650">
        <f>+SUBTOTAL(9,HT256:IE256)</f>
        <v>0.37</v>
      </c>
      <c r="IG256" s="621"/>
      <c r="IH256" s="648">
        <f>SUM(IH250:IH255)</f>
        <v>0</v>
      </c>
      <c r="II256" s="649">
        <f t="shared" ref="II256:IS256" si="1710">SUM(II250:II255)</f>
        <v>2.1800000000000002</v>
      </c>
      <c r="IJ256" s="649">
        <f t="shared" si="1710"/>
        <v>0</v>
      </c>
      <c r="IK256" s="649">
        <f t="shared" si="1710"/>
        <v>0</v>
      </c>
      <c r="IL256" s="649">
        <f t="shared" si="1710"/>
        <v>0</v>
      </c>
      <c r="IM256" s="649">
        <f t="shared" si="1710"/>
        <v>0</v>
      </c>
      <c r="IN256" s="649">
        <f t="shared" si="1710"/>
        <v>0</v>
      </c>
      <c r="IO256" s="649">
        <f t="shared" si="1710"/>
        <v>0</v>
      </c>
      <c r="IP256" s="649">
        <f t="shared" si="1710"/>
        <v>0</v>
      </c>
      <c r="IQ256" s="649">
        <f t="shared" si="1710"/>
        <v>0</v>
      </c>
      <c r="IR256" s="649">
        <f t="shared" si="1710"/>
        <v>0</v>
      </c>
      <c r="IS256" s="649">
        <f t="shared" si="1710"/>
        <v>0</v>
      </c>
      <c r="IT256" s="650">
        <f>+SUBTOTAL(9,IH256:IS256)</f>
        <v>2.1800000000000002</v>
      </c>
      <c r="IU256" s="621"/>
      <c r="IV256" s="648">
        <f>SUM(IV250:IV255)</f>
        <v>0</v>
      </c>
      <c r="IW256" s="649">
        <f t="shared" ref="IW256:JG256" si="1711">SUM(IW250:IW255)</f>
        <v>0.73</v>
      </c>
      <c r="IX256" s="649">
        <f t="shared" si="1711"/>
        <v>0</v>
      </c>
      <c r="IY256" s="649">
        <f t="shared" si="1711"/>
        <v>0</v>
      </c>
      <c r="IZ256" s="649">
        <f t="shared" si="1711"/>
        <v>0</v>
      </c>
      <c r="JA256" s="649">
        <f t="shared" si="1711"/>
        <v>0</v>
      </c>
      <c r="JB256" s="649">
        <f t="shared" si="1711"/>
        <v>0</v>
      </c>
      <c r="JC256" s="649">
        <f t="shared" si="1711"/>
        <v>0</v>
      </c>
      <c r="JD256" s="649">
        <f t="shared" si="1711"/>
        <v>0</v>
      </c>
      <c r="JE256" s="649">
        <f t="shared" si="1711"/>
        <v>0</v>
      </c>
      <c r="JF256" s="649">
        <f t="shared" si="1711"/>
        <v>0</v>
      </c>
      <c r="JG256" s="649">
        <f t="shared" si="1711"/>
        <v>0</v>
      </c>
      <c r="JH256" s="650">
        <f>+SUBTOTAL(9,IV256:JG256)</f>
        <v>0.73</v>
      </c>
      <c r="JI256" s="621"/>
      <c r="JJ256" s="648">
        <f>SUM(JJ250:JJ255)</f>
        <v>0</v>
      </c>
      <c r="JK256" s="649">
        <f t="shared" ref="JK256:JU256" si="1712">SUM(JK250:JK255)</f>
        <v>2.54</v>
      </c>
      <c r="JL256" s="649">
        <f t="shared" si="1712"/>
        <v>0</v>
      </c>
      <c r="JM256" s="649">
        <f t="shared" si="1712"/>
        <v>0</v>
      </c>
      <c r="JN256" s="649">
        <f t="shared" si="1712"/>
        <v>0</v>
      </c>
      <c r="JO256" s="649">
        <f t="shared" si="1712"/>
        <v>0</v>
      </c>
      <c r="JP256" s="649">
        <f t="shared" si="1712"/>
        <v>0</v>
      </c>
      <c r="JQ256" s="649">
        <f t="shared" si="1712"/>
        <v>0</v>
      </c>
      <c r="JR256" s="649">
        <f t="shared" si="1712"/>
        <v>0</v>
      </c>
      <c r="JS256" s="649">
        <f t="shared" si="1712"/>
        <v>0</v>
      </c>
      <c r="JT256" s="649">
        <f t="shared" si="1712"/>
        <v>0</v>
      </c>
      <c r="JU256" s="649">
        <f t="shared" si="1712"/>
        <v>0</v>
      </c>
      <c r="JV256" s="650">
        <f>+SUBTOTAL(9,JJ256:JU256)</f>
        <v>2.54</v>
      </c>
      <c r="JW256" s="621"/>
      <c r="JX256" s="648">
        <f>SUM(JX250:JX255)</f>
        <v>42.74</v>
      </c>
      <c r="JY256" s="649">
        <f t="shared" ref="JY256:KI256" si="1713">SUM(JY250:JY255)</f>
        <v>7.73</v>
      </c>
      <c r="JZ256" s="649">
        <f t="shared" si="1713"/>
        <v>0</v>
      </c>
      <c r="KA256" s="649">
        <f t="shared" si="1713"/>
        <v>0</v>
      </c>
      <c r="KB256" s="649">
        <f t="shared" si="1713"/>
        <v>0</v>
      </c>
      <c r="KC256" s="649">
        <f t="shared" si="1713"/>
        <v>0</v>
      </c>
      <c r="KD256" s="649">
        <f t="shared" si="1713"/>
        <v>0</v>
      </c>
      <c r="KE256" s="649">
        <f t="shared" si="1713"/>
        <v>0</v>
      </c>
      <c r="KF256" s="649">
        <f t="shared" si="1713"/>
        <v>0</v>
      </c>
      <c r="KG256" s="649">
        <f t="shared" si="1713"/>
        <v>0</v>
      </c>
      <c r="KH256" s="649">
        <f t="shared" si="1713"/>
        <v>0</v>
      </c>
      <c r="KI256" s="649">
        <f t="shared" si="1713"/>
        <v>0</v>
      </c>
      <c r="KJ256" s="650">
        <f>+SUBTOTAL(9,JX256:KI256)</f>
        <v>50.47</v>
      </c>
      <c r="KK256" s="621"/>
      <c r="KL256" s="648">
        <f>SUM(KL250:KL255)</f>
        <v>234.26</v>
      </c>
      <c r="KM256" s="649">
        <f t="shared" ref="KM256:KW256" si="1714">SUM(KM250:KM255)</f>
        <v>-18912.560000000001</v>
      </c>
      <c r="KN256" s="649">
        <f t="shared" si="1714"/>
        <v>0</v>
      </c>
      <c r="KO256" s="649">
        <f t="shared" si="1714"/>
        <v>0</v>
      </c>
      <c r="KP256" s="649">
        <f t="shared" si="1714"/>
        <v>0</v>
      </c>
      <c r="KQ256" s="649">
        <f t="shared" si="1714"/>
        <v>0</v>
      </c>
      <c r="KR256" s="649">
        <f t="shared" si="1714"/>
        <v>0</v>
      </c>
      <c r="KS256" s="649">
        <f t="shared" si="1714"/>
        <v>0</v>
      </c>
      <c r="KT256" s="649">
        <f t="shared" si="1714"/>
        <v>0</v>
      </c>
      <c r="KU256" s="649">
        <f t="shared" si="1714"/>
        <v>0</v>
      </c>
      <c r="KV256" s="649">
        <f t="shared" si="1714"/>
        <v>0</v>
      </c>
      <c r="KW256" s="649">
        <f t="shared" si="1714"/>
        <v>0</v>
      </c>
      <c r="KX256" s="650">
        <f>+SUBTOTAL(9,KL256:KW256)</f>
        <v>-18678.300000000003</v>
      </c>
      <c r="KY256" s="621"/>
      <c r="KZ256" s="648">
        <f>SUM(KZ250:KZ255)</f>
        <v>0</v>
      </c>
      <c r="LA256" s="649">
        <f t="shared" ref="LA256:LK256" si="1715">SUM(LA250:LA255)</f>
        <v>1.46</v>
      </c>
      <c r="LB256" s="649">
        <f t="shared" si="1715"/>
        <v>0</v>
      </c>
      <c r="LC256" s="649">
        <f t="shared" si="1715"/>
        <v>0</v>
      </c>
      <c r="LD256" s="649">
        <f t="shared" si="1715"/>
        <v>0</v>
      </c>
      <c r="LE256" s="649">
        <f t="shared" si="1715"/>
        <v>0</v>
      </c>
      <c r="LF256" s="649">
        <f t="shared" si="1715"/>
        <v>0</v>
      </c>
      <c r="LG256" s="649">
        <f t="shared" si="1715"/>
        <v>0</v>
      </c>
      <c r="LH256" s="649">
        <f t="shared" si="1715"/>
        <v>0</v>
      </c>
      <c r="LI256" s="649">
        <f t="shared" si="1715"/>
        <v>0</v>
      </c>
      <c r="LJ256" s="649">
        <f t="shared" si="1715"/>
        <v>0</v>
      </c>
      <c r="LK256" s="649">
        <f t="shared" si="1715"/>
        <v>0</v>
      </c>
      <c r="LL256" s="650">
        <f>+SUBTOTAL(9,KZ256:LK256)</f>
        <v>1.46</v>
      </c>
      <c r="LM256" s="621"/>
      <c r="LN256" s="648">
        <f>SUM(LN250:LN255)</f>
        <v>0</v>
      </c>
      <c r="LO256" s="649">
        <f t="shared" ref="LO256:LY256" si="1716">SUM(LO250:LO255)</f>
        <v>0.37</v>
      </c>
      <c r="LP256" s="649">
        <f t="shared" si="1716"/>
        <v>0</v>
      </c>
      <c r="LQ256" s="649">
        <f t="shared" si="1716"/>
        <v>0</v>
      </c>
      <c r="LR256" s="649">
        <f t="shared" si="1716"/>
        <v>0</v>
      </c>
      <c r="LS256" s="649">
        <f t="shared" si="1716"/>
        <v>0</v>
      </c>
      <c r="LT256" s="649">
        <f t="shared" si="1716"/>
        <v>0</v>
      </c>
      <c r="LU256" s="649">
        <f t="shared" si="1716"/>
        <v>0</v>
      </c>
      <c r="LV256" s="649">
        <f t="shared" si="1716"/>
        <v>0</v>
      </c>
      <c r="LW256" s="649">
        <f t="shared" si="1716"/>
        <v>0</v>
      </c>
      <c r="LX256" s="649">
        <f t="shared" si="1716"/>
        <v>0</v>
      </c>
      <c r="LY256" s="649">
        <f t="shared" si="1716"/>
        <v>0</v>
      </c>
      <c r="LZ256" s="650">
        <f>+SUBTOTAL(9,LN256:LY256)</f>
        <v>0.37</v>
      </c>
      <c r="MA256" s="621"/>
      <c r="MB256" s="648">
        <f>SUM(MB250:MB255)</f>
        <v>0</v>
      </c>
      <c r="MC256" s="649">
        <f t="shared" ref="MC256:MM256" si="1717">SUM(MC250:MC255)</f>
        <v>0.73</v>
      </c>
      <c r="MD256" s="649">
        <f t="shared" si="1717"/>
        <v>0</v>
      </c>
      <c r="ME256" s="649">
        <f t="shared" si="1717"/>
        <v>0</v>
      </c>
      <c r="MF256" s="649">
        <f t="shared" si="1717"/>
        <v>0</v>
      </c>
      <c r="MG256" s="649">
        <f t="shared" si="1717"/>
        <v>0</v>
      </c>
      <c r="MH256" s="649">
        <f t="shared" si="1717"/>
        <v>0</v>
      </c>
      <c r="MI256" s="649">
        <f t="shared" si="1717"/>
        <v>0</v>
      </c>
      <c r="MJ256" s="649">
        <f t="shared" si="1717"/>
        <v>0</v>
      </c>
      <c r="MK256" s="649">
        <f t="shared" si="1717"/>
        <v>0</v>
      </c>
      <c r="ML256" s="649">
        <f t="shared" si="1717"/>
        <v>0</v>
      </c>
      <c r="MM256" s="649">
        <f t="shared" si="1717"/>
        <v>0</v>
      </c>
      <c r="MN256" s="650">
        <f>+SUBTOTAL(9,MB256:MM256)</f>
        <v>0.73</v>
      </c>
      <c r="MO256" s="621"/>
      <c r="MP256" s="648">
        <f>SUM(MP250:MP255)</f>
        <v>0</v>
      </c>
      <c r="MQ256" s="649">
        <f t="shared" ref="MQ256:NA256" si="1718">SUM(MQ250:MQ255)</f>
        <v>2.9</v>
      </c>
      <c r="MR256" s="649">
        <f t="shared" si="1718"/>
        <v>0</v>
      </c>
      <c r="MS256" s="649">
        <f t="shared" si="1718"/>
        <v>0</v>
      </c>
      <c r="MT256" s="649">
        <f t="shared" si="1718"/>
        <v>0</v>
      </c>
      <c r="MU256" s="649">
        <f t="shared" si="1718"/>
        <v>0</v>
      </c>
      <c r="MV256" s="649">
        <f t="shared" si="1718"/>
        <v>0</v>
      </c>
      <c r="MW256" s="649">
        <f t="shared" si="1718"/>
        <v>0</v>
      </c>
      <c r="MX256" s="649">
        <f t="shared" si="1718"/>
        <v>0</v>
      </c>
      <c r="MY256" s="649">
        <f t="shared" si="1718"/>
        <v>0</v>
      </c>
      <c r="MZ256" s="649">
        <f t="shared" si="1718"/>
        <v>0</v>
      </c>
      <c r="NA256" s="649">
        <f t="shared" si="1718"/>
        <v>0</v>
      </c>
      <c r="NB256" s="650">
        <f>+SUBTOTAL(9,MP256:NA256)</f>
        <v>2.9</v>
      </c>
      <c r="NC256" s="621"/>
      <c r="ND256" s="648">
        <f>SUM(ND250:ND255)</f>
        <v>-0.01</v>
      </c>
      <c r="NE256" s="649">
        <f t="shared" ref="NE256:NO256" si="1719">SUM(NE250:NE255)</f>
        <v>4.72</v>
      </c>
      <c r="NF256" s="649">
        <f t="shared" si="1719"/>
        <v>0</v>
      </c>
      <c r="NG256" s="649">
        <f t="shared" si="1719"/>
        <v>0</v>
      </c>
      <c r="NH256" s="649">
        <f t="shared" si="1719"/>
        <v>0</v>
      </c>
      <c r="NI256" s="649">
        <f t="shared" si="1719"/>
        <v>0</v>
      </c>
      <c r="NJ256" s="649">
        <f t="shared" si="1719"/>
        <v>0</v>
      </c>
      <c r="NK256" s="649">
        <f t="shared" si="1719"/>
        <v>0</v>
      </c>
      <c r="NL256" s="649">
        <f t="shared" si="1719"/>
        <v>0</v>
      </c>
      <c r="NM256" s="649">
        <f t="shared" si="1719"/>
        <v>0</v>
      </c>
      <c r="NN256" s="649">
        <f t="shared" si="1719"/>
        <v>0</v>
      </c>
      <c r="NO256" s="649">
        <f t="shared" si="1719"/>
        <v>0</v>
      </c>
      <c r="NP256" s="650">
        <f>+SUBTOTAL(9,ND256:NO256)</f>
        <v>4.71</v>
      </c>
      <c r="NQ256" s="621"/>
      <c r="NR256" s="648">
        <f>SUM(NR250:NR255)</f>
        <v>0</v>
      </c>
      <c r="NS256" s="649">
        <f t="shared" ref="NS256:OC256" si="1720">SUM(NS250:NS255)</f>
        <v>1.46</v>
      </c>
      <c r="NT256" s="649">
        <f t="shared" si="1720"/>
        <v>0</v>
      </c>
      <c r="NU256" s="649">
        <f t="shared" si="1720"/>
        <v>0</v>
      </c>
      <c r="NV256" s="649">
        <f t="shared" si="1720"/>
        <v>0</v>
      </c>
      <c r="NW256" s="649">
        <f t="shared" si="1720"/>
        <v>0</v>
      </c>
      <c r="NX256" s="649">
        <f t="shared" si="1720"/>
        <v>0</v>
      </c>
      <c r="NY256" s="649">
        <f t="shared" si="1720"/>
        <v>0</v>
      </c>
      <c r="NZ256" s="649">
        <f t="shared" si="1720"/>
        <v>0</v>
      </c>
      <c r="OA256" s="649">
        <f t="shared" si="1720"/>
        <v>0</v>
      </c>
      <c r="OB256" s="649">
        <f t="shared" si="1720"/>
        <v>0</v>
      </c>
      <c r="OC256" s="649">
        <f t="shared" si="1720"/>
        <v>0</v>
      </c>
      <c r="OD256" s="650">
        <f>+SUBTOTAL(9,NR256:OC256)</f>
        <v>1.46</v>
      </c>
      <c r="OE256" s="621"/>
      <c r="OF256" s="648">
        <f>SUM(OF250:OF255)</f>
        <v>0</v>
      </c>
      <c r="OG256" s="649">
        <f t="shared" ref="OG256:OQ256" si="1721">SUM(OG250:OG255)</f>
        <v>0.37</v>
      </c>
      <c r="OH256" s="649">
        <f t="shared" si="1721"/>
        <v>0</v>
      </c>
      <c r="OI256" s="649">
        <f t="shared" si="1721"/>
        <v>0</v>
      </c>
      <c r="OJ256" s="649">
        <f t="shared" si="1721"/>
        <v>0</v>
      </c>
      <c r="OK256" s="649">
        <f t="shared" si="1721"/>
        <v>0</v>
      </c>
      <c r="OL256" s="649">
        <f t="shared" si="1721"/>
        <v>0</v>
      </c>
      <c r="OM256" s="649">
        <f t="shared" si="1721"/>
        <v>0</v>
      </c>
      <c r="ON256" s="649">
        <f t="shared" si="1721"/>
        <v>0</v>
      </c>
      <c r="OO256" s="649">
        <f t="shared" si="1721"/>
        <v>0</v>
      </c>
      <c r="OP256" s="649">
        <f t="shared" si="1721"/>
        <v>0</v>
      </c>
      <c r="OQ256" s="649">
        <f t="shared" si="1721"/>
        <v>0</v>
      </c>
      <c r="OR256" s="650">
        <f>+SUBTOTAL(9,OF256:OQ256)</f>
        <v>0.37</v>
      </c>
      <c r="OS256" s="621"/>
      <c r="OT256" s="648">
        <f>SUM(OT250:OT255)</f>
        <v>0</v>
      </c>
      <c r="OU256" s="649">
        <f t="shared" ref="OU256:PE256" si="1722">SUM(OU250:OU255)</f>
        <v>2.91</v>
      </c>
      <c r="OV256" s="649">
        <f t="shared" si="1722"/>
        <v>0</v>
      </c>
      <c r="OW256" s="649">
        <f t="shared" si="1722"/>
        <v>0</v>
      </c>
      <c r="OX256" s="649">
        <f t="shared" si="1722"/>
        <v>0</v>
      </c>
      <c r="OY256" s="649">
        <f t="shared" si="1722"/>
        <v>0</v>
      </c>
      <c r="OZ256" s="649">
        <f t="shared" si="1722"/>
        <v>0</v>
      </c>
      <c r="PA256" s="649">
        <f t="shared" si="1722"/>
        <v>0</v>
      </c>
      <c r="PB256" s="649">
        <f t="shared" si="1722"/>
        <v>0</v>
      </c>
      <c r="PC256" s="649">
        <f t="shared" si="1722"/>
        <v>0</v>
      </c>
      <c r="PD256" s="649">
        <f t="shared" si="1722"/>
        <v>0</v>
      </c>
      <c r="PE256" s="649">
        <f t="shared" si="1722"/>
        <v>0</v>
      </c>
      <c r="PF256" s="650">
        <f>+SUBTOTAL(9,OT256:PE256)</f>
        <v>2.91</v>
      </c>
      <c r="PG256" s="621"/>
      <c r="PH256" s="648">
        <f>SUM(PH250:PH255)</f>
        <v>0</v>
      </c>
      <c r="PI256" s="649">
        <f t="shared" ref="PI256:PS256" si="1723">SUM(PI250:PI255)</f>
        <v>0.37</v>
      </c>
      <c r="PJ256" s="649">
        <f t="shared" si="1723"/>
        <v>0</v>
      </c>
      <c r="PK256" s="649">
        <f t="shared" si="1723"/>
        <v>0</v>
      </c>
      <c r="PL256" s="649">
        <f t="shared" si="1723"/>
        <v>0</v>
      </c>
      <c r="PM256" s="649">
        <f t="shared" si="1723"/>
        <v>0</v>
      </c>
      <c r="PN256" s="649">
        <f t="shared" si="1723"/>
        <v>0</v>
      </c>
      <c r="PO256" s="649">
        <f t="shared" si="1723"/>
        <v>0</v>
      </c>
      <c r="PP256" s="649">
        <f t="shared" si="1723"/>
        <v>0</v>
      </c>
      <c r="PQ256" s="649">
        <f t="shared" si="1723"/>
        <v>0</v>
      </c>
      <c r="PR256" s="649">
        <f t="shared" si="1723"/>
        <v>0</v>
      </c>
      <c r="PS256" s="649">
        <f t="shared" si="1723"/>
        <v>0</v>
      </c>
      <c r="PT256" s="650">
        <f>+SUBTOTAL(9,PH256:PS256)</f>
        <v>0.37</v>
      </c>
      <c r="PU256" s="621"/>
      <c r="PV256" s="648">
        <f>SUM(PV250:PV255)</f>
        <v>0</v>
      </c>
      <c r="PW256" s="649">
        <f t="shared" ref="PW256:QG256" si="1724">SUM(PW250:PW255)</f>
        <v>0.73</v>
      </c>
      <c r="PX256" s="649">
        <f t="shared" si="1724"/>
        <v>0</v>
      </c>
      <c r="PY256" s="649">
        <f t="shared" si="1724"/>
        <v>0</v>
      </c>
      <c r="PZ256" s="649">
        <f t="shared" si="1724"/>
        <v>0</v>
      </c>
      <c r="QA256" s="649">
        <f t="shared" si="1724"/>
        <v>0</v>
      </c>
      <c r="QB256" s="649">
        <f t="shared" si="1724"/>
        <v>0</v>
      </c>
      <c r="QC256" s="649">
        <f t="shared" si="1724"/>
        <v>0</v>
      </c>
      <c r="QD256" s="649">
        <f t="shared" si="1724"/>
        <v>0</v>
      </c>
      <c r="QE256" s="649">
        <f t="shared" si="1724"/>
        <v>0</v>
      </c>
      <c r="QF256" s="649">
        <f t="shared" si="1724"/>
        <v>0</v>
      </c>
      <c r="QG256" s="649">
        <f t="shared" si="1724"/>
        <v>0</v>
      </c>
      <c r="QH256" s="650">
        <f>+SUBTOTAL(9,PV256:QG256)</f>
        <v>0.73</v>
      </c>
      <c r="QI256" s="621"/>
      <c r="QJ256" s="648">
        <f>SUM(QJ250:QJ255)</f>
        <v>0</v>
      </c>
      <c r="QK256" s="649">
        <f t="shared" ref="QK256:QU256" si="1725">SUM(QK250:QK255)</f>
        <v>0.37</v>
      </c>
      <c r="QL256" s="649">
        <f t="shared" si="1725"/>
        <v>0</v>
      </c>
      <c r="QM256" s="649">
        <f t="shared" si="1725"/>
        <v>0</v>
      </c>
      <c r="QN256" s="649">
        <f t="shared" si="1725"/>
        <v>0</v>
      </c>
      <c r="QO256" s="649">
        <f t="shared" si="1725"/>
        <v>0</v>
      </c>
      <c r="QP256" s="649">
        <f t="shared" si="1725"/>
        <v>0</v>
      </c>
      <c r="QQ256" s="649">
        <f t="shared" si="1725"/>
        <v>0</v>
      </c>
      <c r="QR256" s="649">
        <f t="shared" si="1725"/>
        <v>0</v>
      </c>
      <c r="QS256" s="649">
        <f t="shared" si="1725"/>
        <v>0</v>
      </c>
      <c r="QT256" s="649">
        <f t="shared" si="1725"/>
        <v>0</v>
      </c>
      <c r="QU256" s="649">
        <f t="shared" si="1725"/>
        <v>0</v>
      </c>
      <c r="QV256" s="650">
        <f>+SUBTOTAL(9,QJ256:QU256)</f>
        <v>0.37</v>
      </c>
      <c r="QW256" s="621"/>
      <c r="QX256" s="650">
        <f t="shared" ref="QX256:QY256" si="1726">SUM(QX250:QX255)</f>
        <v>282</v>
      </c>
      <c r="QY256" s="650">
        <f t="shared" si="1726"/>
        <v>-18814.93</v>
      </c>
      <c r="QZ256" s="650">
        <f t="shared" ref="QZ256:RJ256" si="1727">SUM(QZ250:QZ255)</f>
        <v>0</v>
      </c>
      <c r="RA256" s="650">
        <f t="shared" si="1727"/>
        <v>0</v>
      </c>
      <c r="RB256" s="650">
        <f t="shared" si="1727"/>
        <v>0</v>
      </c>
      <c r="RC256" s="650">
        <f t="shared" si="1727"/>
        <v>0</v>
      </c>
      <c r="RD256" s="650">
        <f t="shared" si="1727"/>
        <v>0</v>
      </c>
      <c r="RE256" s="650">
        <f t="shared" si="1727"/>
        <v>0</v>
      </c>
      <c r="RF256" s="650">
        <f t="shared" si="1727"/>
        <v>0</v>
      </c>
      <c r="RG256" s="650">
        <f t="shared" si="1727"/>
        <v>0</v>
      </c>
      <c r="RH256" s="650">
        <f t="shared" si="1727"/>
        <v>0</v>
      </c>
      <c r="RI256" s="650">
        <f t="shared" si="1727"/>
        <v>0</v>
      </c>
      <c r="RJ256" s="650">
        <f t="shared" si="1727"/>
        <v>-18532.93</v>
      </c>
    </row>
    <row r="257" spans="1:478" x14ac:dyDescent="0.25">
      <c r="A257" s="589"/>
      <c r="B257" s="394"/>
      <c r="C257" s="413"/>
      <c r="D257" s="635"/>
      <c r="E257" s="622"/>
      <c r="F257" s="622"/>
      <c r="G257" s="622"/>
      <c r="H257" s="622"/>
      <c r="I257" s="622"/>
      <c r="J257" s="622"/>
      <c r="K257" s="622"/>
      <c r="L257" s="622"/>
      <c r="M257" s="622"/>
      <c r="N257" s="622"/>
      <c r="O257" s="622"/>
      <c r="P257" s="636"/>
      <c r="Q257" s="637"/>
      <c r="R257" s="635"/>
      <c r="S257" s="622"/>
      <c r="T257" s="622"/>
      <c r="U257" s="622"/>
      <c r="V257" s="622"/>
      <c r="W257" s="622"/>
      <c r="X257" s="622"/>
      <c r="Y257" s="622"/>
      <c r="Z257" s="622"/>
      <c r="AA257" s="622"/>
      <c r="AB257" s="622"/>
      <c r="AC257" s="622"/>
      <c r="AD257" s="636"/>
      <c r="AE257" s="637"/>
      <c r="AF257" s="635"/>
      <c r="AG257" s="622"/>
      <c r="AH257" s="622"/>
      <c r="AI257" s="622"/>
      <c r="AJ257" s="622"/>
      <c r="AK257" s="622"/>
      <c r="AL257" s="622"/>
      <c r="AM257" s="622"/>
      <c r="AN257" s="622"/>
      <c r="AO257" s="622"/>
      <c r="AP257" s="622"/>
      <c r="AQ257" s="622"/>
      <c r="AR257" s="636"/>
      <c r="AS257" s="611"/>
      <c r="AT257" s="635"/>
      <c r="AU257" s="622"/>
      <c r="AV257" s="622"/>
      <c r="AW257" s="622"/>
      <c r="AX257" s="622"/>
      <c r="AY257" s="622"/>
      <c r="AZ257" s="622"/>
      <c r="BA257" s="622"/>
      <c r="BB257" s="622"/>
      <c r="BC257" s="622"/>
      <c r="BD257" s="622"/>
      <c r="BE257" s="622"/>
      <c r="BF257" s="636"/>
      <c r="BG257" s="611"/>
      <c r="BH257" s="635"/>
      <c r="BI257" s="622"/>
      <c r="BJ257" s="622"/>
      <c r="BK257" s="622"/>
      <c r="BL257" s="622"/>
      <c r="BM257" s="622"/>
      <c r="BN257" s="622"/>
      <c r="BO257" s="622"/>
      <c r="BP257" s="622"/>
      <c r="BQ257" s="622"/>
      <c r="BR257" s="622"/>
      <c r="BS257" s="622"/>
      <c r="BT257" s="636"/>
      <c r="BU257" s="621"/>
      <c r="BV257" s="635"/>
      <c r="BW257" s="622"/>
      <c r="BX257" s="622"/>
      <c r="BY257" s="622"/>
      <c r="BZ257" s="622"/>
      <c r="CA257" s="622"/>
      <c r="CB257" s="622"/>
      <c r="CC257" s="622"/>
      <c r="CD257" s="622"/>
      <c r="CE257" s="622"/>
      <c r="CF257" s="622"/>
      <c r="CG257" s="622"/>
      <c r="CH257" s="636"/>
      <c r="CI257" s="637"/>
      <c r="CJ257" s="635"/>
      <c r="CK257" s="622"/>
      <c r="CL257" s="622"/>
      <c r="CM257" s="622"/>
      <c r="CN257" s="622"/>
      <c r="CO257" s="622"/>
      <c r="CP257" s="622"/>
      <c r="CQ257" s="622"/>
      <c r="CR257" s="622"/>
      <c r="CS257" s="622"/>
      <c r="CT257" s="622"/>
      <c r="CU257" s="622"/>
      <c r="CV257" s="636"/>
      <c r="CW257" s="611"/>
      <c r="CX257" s="635"/>
      <c r="CY257" s="622"/>
      <c r="CZ257" s="622"/>
      <c r="DA257" s="622"/>
      <c r="DB257" s="622"/>
      <c r="DC257" s="622"/>
      <c r="DD257" s="622"/>
      <c r="DE257" s="622"/>
      <c r="DF257" s="622"/>
      <c r="DG257" s="622"/>
      <c r="DH257" s="622"/>
      <c r="DI257" s="622"/>
      <c r="DJ257" s="636"/>
      <c r="DK257" s="637"/>
      <c r="DL257" s="635"/>
      <c r="DM257" s="622"/>
      <c r="DN257" s="622"/>
      <c r="DO257" s="622"/>
      <c r="DP257" s="622"/>
      <c r="DQ257" s="622"/>
      <c r="DR257" s="622"/>
      <c r="DS257" s="622"/>
      <c r="DT257" s="622"/>
      <c r="DU257" s="622"/>
      <c r="DV257" s="622"/>
      <c r="DW257" s="622"/>
      <c r="DX257" s="636"/>
      <c r="DY257" s="637"/>
      <c r="DZ257" s="635"/>
      <c r="EA257" s="622"/>
      <c r="EB257" s="622"/>
      <c r="EC257" s="622"/>
      <c r="ED257" s="622"/>
      <c r="EE257" s="622"/>
      <c r="EF257" s="622"/>
      <c r="EG257" s="622"/>
      <c r="EH257" s="622"/>
      <c r="EI257" s="622"/>
      <c r="EJ257" s="622"/>
      <c r="EK257" s="622"/>
      <c r="EL257" s="636"/>
      <c r="EM257" s="637"/>
      <c r="EN257" s="635"/>
      <c r="EO257" s="622"/>
      <c r="EP257" s="622"/>
      <c r="EQ257" s="622"/>
      <c r="ER257" s="622"/>
      <c r="ES257" s="622"/>
      <c r="ET257" s="622"/>
      <c r="EU257" s="622"/>
      <c r="EV257" s="622"/>
      <c r="EW257" s="622"/>
      <c r="EX257" s="622"/>
      <c r="EY257" s="622"/>
      <c r="EZ257" s="636"/>
      <c r="FA257" s="637"/>
      <c r="FB257" s="635"/>
      <c r="FC257" s="622"/>
      <c r="FD257" s="622"/>
      <c r="FE257" s="622"/>
      <c r="FF257" s="622"/>
      <c r="FG257" s="622"/>
      <c r="FH257" s="622"/>
      <c r="FI257" s="622"/>
      <c r="FJ257" s="622"/>
      <c r="FK257" s="622"/>
      <c r="FL257" s="622"/>
      <c r="FM257" s="622"/>
      <c r="FN257" s="636"/>
      <c r="FO257" s="637"/>
      <c r="FP257" s="635"/>
      <c r="FQ257" s="622"/>
      <c r="FR257" s="622"/>
      <c r="FS257" s="622"/>
      <c r="FT257" s="622"/>
      <c r="FU257" s="622"/>
      <c r="FV257" s="622"/>
      <c r="FW257" s="622"/>
      <c r="FX257" s="622"/>
      <c r="FY257" s="622"/>
      <c r="FZ257" s="622"/>
      <c r="GA257" s="622"/>
      <c r="GB257" s="636"/>
      <c r="GC257" s="637"/>
      <c r="GD257" s="635"/>
      <c r="GE257" s="622"/>
      <c r="GF257" s="622"/>
      <c r="GG257" s="622"/>
      <c r="GH257" s="622"/>
      <c r="GI257" s="622"/>
      <c r="GJ257" s="622"/>
      <c r="GK257" s="622"/>
      <c r="GL257" s="622"/>
      <c r="GM257" s="622"/>
      <c r="GN257" s="622"/>
      <c r="GO257" s="622"/>
      <c r="GP257" s="636"/>
      <c r="GQ257" s="637"/>
      <c r="GR257" s="635"/>
      <c r="GS257" s="622"/>
      <c r="GT257" s="622"/>
      <c r="GU257" s="622"/>
      <c r="GV257" s="622"/>
      <c r="GW257" s="622"/>
      <c r="GX257" s="622"/>
      <c r="GY257" s="622"/>
      <c r="GZ257" s="622"/>
      <c r="HA257" s="622"/>
      <c r="HB257" s="622"/>
      <c r="HC257" s="622"/>
      <c r="HD257" s="636"/>
      <c r="HE257" s="637"/>
      <c r="HF257" s="635"/>
      <c r="HG257" s="622"/>
      <c r="HH257" s="622"/>
      <c r="HI257" s="622"/>
      <c r="HJ257" s="622"/>
      <c r="HK257" s="622"/>
      <c r="HL257" s="622"/>
      <c r="HM257" s="622"/>
      <c r="HN257" s="622"/>
      <c r="HO257" s="622"/>
      <c r="HP257" s="622"/>
      <c r="HQ257" s="622"/>
      <c r="HR257" s="636"/>
      <c r="HS257" s="637"/>
      <c r="HT257" s="635"/>
      <c r="HU257" s="622"/>
      <c r="HV257" s="622"/>
      <c r="HW257" s="622"/>
      <c r="HX257" s="622"/>
      <c r="HY257" s="622"/>
      <c r="HZ257" s="622"/>
      <c r="IA257" s="622"/>
      <c r="IB257" s="622"/>
      <c r="IC257" s="622"/>
      <c r="ID257" s="622"/>
      <c r="IE257" s="622"/>
      <c r="IF257" s="636"/>
      <c r="IG257" s="637"/>
      <c r="IH257" s="635"/>
      <c r="II257" s="622"/>
      <c r="IJ257" s="622"/>
      <c r="IK257" s="622"/>
      <c r="IL257" s="622"/>
      <c r="IM257" s="622"/>
      <c r="IN257" s="622"/>
      <c r="IO257" s="622"/>
      <c r="IP257" s="622"/>
      <c r="IQ257" s="622"/>
      <c r="IR257" s="622"/>
      <c r="IS257" s="622"/>
      <c r="IT257" s="636"/>
      <c r="IU257" s="637"/>
      <c r="IV257" s="635"/>
      <c r="IW257" s="622"/>
      <c r="IX257" s="622"/>
      <c r="IY257" s="622"/>
      <c r="IZ257" s="622"/>
      <c r="JA257" s="622"/>
      <c r="JB257" s="622"/>
      <c r="JC257" s="622"/>
      <c r="JD257" s="622"/>
      <c r="JE257" s="622"/>
      <c r="JF257" s="622"/>
      <c r="JG257" s="622"/>
      <c r="JH257" s="636"/>
      <c r="JI257" s="637"/>
      <c r="JJ257" s="635"/>
      <c r="JK257" s="622"/>
      <c r="JL257" s="622"/>
      <c r="JM257" s="622"/>
      <c r="JN257" s="622"/>
      <c r="JO257" s="622"/>
      <c r="JP257" s="622"/>
      <c r="JQ257" s="622"/>
      <c r="JR257" s="622"/>
      <c r="JS257" s="622"/>
      <c r="JT257" s="622"/>
      <c r="JU257" s="622"/>
      <c r="JV257" s="636"/>
      <c r="JW257" s="637"/>
      <c r="JX257" s="635"/>
      <c r="JY257" s="622"/>
      <c r="JZ257" s="622"/>
      <c r="KA257" s="622"/>
      <c r="KB257" s="622"/>
      <c r="KC257" s="622"/>
      <c r="KD257" s="622"/>
      <c r="KE257" s="622"/>
      <c r="KF257" s="622"/>
      <c r="KG257" s="622"/>
      <c r="KH257" s="622"/>
      <c r="KI257" s="622"/>
      <c r="KJ257" s="636"/>
      <c r="KK257" s="637"/>
      <c r="KL257" s="635"/>
      <c r="KM257" s="622"/>
      <c r="KN257" s="622"/>
      <c r="KO257" s="622"/>
      <c r="KP257" s="622"/>
      <c r="KQ257" s="622"/>
      <c r="KR257" s="622"/>
      <c r="KS257" s="622"/>
      <c r="KT257" s="622"/>
      <c r="KU257" s="622"/>
      <c r="KV257" s="622"/>
      <c r="KW257" s="622"/>
      <c r="KX257" s="636"/>
      <c r="KY257" s="637"/>
      <c r="KZ257" s="635"/>
      <c r="LA257" s="622"/>
      <c r="LB257" s="622"/>
      <c r="LC257" s="622"/>
      <c r="LD257" s="622"/>
      <c r="LE257" s="622"/>
      <c r="LF257" s="622"/>
      <c r="LG257" s="622"/>
      <c r="LH257" s="622"/>
      <c r="LI257" s="622"/>
      <c r="LJ257" s="622"/>
      <c r="LK257" s="622"/>
      <c r="LL257" s="636"/>
      <c r="LM257" s="637"/>
      <c r="LN257" s="635"/>
      <c r="LO257" s="622"/>
      <c r="LP257" s="622"/>
      <c r="LQ257" s="622"/>
      <c r="LR257" s="622"/>
      <c r="LS257" s="622"/>
      <c r="LT257" s="622"/>
      <c r="LU257" s="622"/>
      <c r="LV257" s="622"/>
      <c r="LW257" s="622"/>
      <c r="LX257" s="622"/>
      <c r="LY257" s="622"/>
      <c r="LZ257" s="636"/>
      <c r="MA257" s="637"/>
      <c r="MB257" s="635"/>
      <c r="MC257" s="622"/>
      <c r="MD257" s="622"/>
      <c r="ME257" s="622"/>
      <c r="MF257" s="622"/>
      <c r="MG257" s="622"/>
      <c r="MH257" s="622"/>
      <c r="MI257" s="622"/>
      <c r="MJ257" s="622"/>
      <c r="MK257" s="622"/>
      <c r="ML257" s="622"/>
      <c r="MM257" s="622"/>
      <c r="MN257" s="636"/>
      <c r="MO257" s="637"/>
      <c r="MP257" s="635"/>
      <c r="MQ257" s="622"/>
      <c r="MR257" s="622"/>
      <c r="MS257" s="622"/>
      <c r="MT257" s="622"/>
      <c r="MU257" s="622"/>
      <c r="MV257" s="622"/>
      <c r="MW257" s="622"/>
      <c r="MX257" s="622"/>
      <c r="MY257" s="622"/>
      <c r="MZ257" s="622"/>
      <c r="NA257" s="622"/>
      <c r="NB257" s="636"/>
      <c r="NC257" s="637"/>
      <c r="ND257" s="635"/>
      <c r="NE257" s="622"/>
      <c r="NF257" s="622"/>
      <c r="NG257" s="622"/>
      <c r="NH257" s="622"/>
      <c r="NI257" s="622"/>
      <c r="NJ257" s="622"/>
      <c r="NK257" s="622"/>
      <c r="NL257" s="622"/>
      <c r="NM257" s="622"/>
      <c r="NN257" s="622"/>
      <c r="NO257" s="622"/>
      <c r="NP257" s="636"/>
      <c r="NQ257" s="637"/>
      <c r="NR257" s="635"/>
      <c r="NS257" s="622"/>
      <c r="NT257" s="622"/>
      <c r="NU257" s="622"/>
      <c r="NV257" s="622"/>
      <c r="NW257" s="622"/>
      <c r="NX257" s="622"/>
      <c r="NY257" s="622"/>
      <c r="NZ257" s="622"/>
      <c r="OA257" s="622"/>
      <c r="OB257" s="622"/>
      <c r="OC257" s="622"/>
      <c r="OD257" s="636"/>
      <c r="OE257" s="637"/>
      <c r="OF257" s="635"/>
      <c r="OG257" s="622"/>
      <c r="OH257" s="622"/>
      <c r="OI257" s="622"/>
      <c r="OJ257" s="622"/>
      <c r="OK257" s="622"/>
      <c r="OL257" s="622"/>
      <c r="OM257" s="622"/>
      <c r="ON257" s="622"/>
      <c r="OO257" s="622"/>
      <c r="OP257" s="622"/>
      <c r="OQ257" s="622"/>
      <c r="OR257" s="636"/>
      <c r="OS257" s="637"/>
      <c r="OT257" s="635"/>
      <c r="OU257" s="622"/>
      <c r="OV257" s="622"/>
      <c r="OW257" s="622"/>
      <c r="OX257" s="622"/>
      <c r="OY257" s="622"/>
      <c r="OZ257" s="622"/>
      <c r="PA257" s="622"/>
      <c r="PB257" s="622"/>
      <c r="PC257" s="622"/>
      <c r="PD257" s="622"/>
      <c r="PE257" s="622"/>
      <c r="PF257" s="636"/>
      <c r="PG257" s="637"/>
      <c r="PH257" s="635"/>
      <c r="PI257" s="622"/>
      <c r="PJ257" s="622"/>
      <c r="PK257" s="622"/>
      <c r="PL257" s="622"/>
      <c r="PM257" s="622"/>
      <c r="PN257" s="622"/>
      <c r="PO257" s="622"/>
      <c r="PP257" s="622"/>
      <c r="PQ257" s="622"/>
      <c r="PR257" s="622"/>
      <c r="PS257" s="622"/>
      <c r="PT257" s="636"/>
      <c r="PU257" s="637"/>
      <c r="PV257" s="635"/>
      <c r="PW257" s="622"/>
      <c r="PX257" s="622"/>
      <c r="PY257" s="622"/>
      <c r="PZ257" s="622"/>
      <c r="QA257" s="622"/>
      <c r="QB257" s="622"/>
      <c r="QC257" s="622"/>
      <c r="QD257" s="622"/>
      <c r="QE257" s="622"/>
      <c r="QF257" s="622"/>
      <c r="QG257" s="622"/>
      <c r="QH257" s="636"/>
      <c r="QI257" s="637"/>
      <c r="QJ257" s="635"/>
      <c r="QK257" s="622"/>
      <c r="QL257" s="622"/>
      <c r="QM257" s="622"/>
      <c r="QN257" s="622"/>
      <c r="QO257" s="622"/>
      <c r="QP257" s="622"/>
      <c r="QQ257" s="622"/>
      <c r="QR257" s="622"/>
      <c r="QS257" s="622"/>
      <c r="QT257" s="622"/>
      <c r="QU257" s="622"/>
      <c r="QV257" s="636"/>
      <c r="QW257" s="637"/>
      <c r="QX257" s="636"/>
      <c r="QY257" s="636"/>
      <c r="QZ257" s="636"/>
      <c r="RA257" s="636"/>
      <c r="RB257" s="636"/>
      <c r="RC257" s="636"/>
      <c r="RD257" s="636"/>
      <c r="RE257" s="636"/>
      <c r="RF257" s="636"/>
      <c r="RG257" s="636"/>
      <c r="RH257" s="636"/>
      <c r="RI257" s="636"/>
      <c r="RJ257" s="636"/>
    </row>
    <row r="258" spans="1:478" x14ac:dyDescent="0.25">
      <c r="A258" s="589" t="s">
        <v>971</v>
      </c>
      <c r="B258" s="430" t="s">
        <v>900</v>
      </c>
      <c r="D258" s="607">
        <f t="shared" ref="D258:O258" si="1728">ROUND(D122/D$146,2)</f>
        <v>0</v>
      </c>
      <c r="E258" s="622">
        <f t="shared" si="1728"/>
        <v>0</v>
      </c>
      <c r="F258" s="622">
        <f t="shared" si="1728"/>
        <v>0</v>
      </c>
      <c r="G258" s="622">
        <f t="shared" si="1728"/>
        <v>0</v>
      </c>
      <c r="H258" s="622">
        <f t="shared" si="1728"/>
        <v>0</v>
      </c>
      <c r="I258" s="622">
        <f t="shared" si="1728"/>
        <v>0</v>
      </c>
      <c r="J258" s="622">
        <f t="shared" si="1728"/>
        <v>0</v>
      </c>
      <c r="K258" s="622">
        <f t="shared" si="1728"/>
        <v>0</v>
      </c>
      <c r="L258" s="622">
        <f t="shared" si="1728"/>
        <v>0</v>
      </c>
      <c r="M258" s="622">
        <f t="shared" si="1728"/>
        <v>0</v>
      </c>
      <c r="N258" s="622">
        <f t="shared" si="1728"/>
        <v>0</v>
      </c>
      <c r="O258" s="622">
        <f t="shared" si="1728"/>
        <v>0</v>
      </c>
      <c r="P258" s="636">
        <f>+SUBTOTAL(9,D258:O258)</f>
        <v>0</v>
      </c>
      <c r="Q258" s="637"/>
      <c r="R258" s="607">
        <f t="shared" ref="R258:AC258" si="1729">ROUND(R122/R$146,2)</f>
        <v>0</v>
      </c>
      <c r="S258" s="622">
        <f t="shared" si="1729"/>
        <v>0</v>
      </c>
      <c r="T258" s="622">
        <f t="shared" si="1729"/>
        <v>0</v>
      </c>
      <c r="U258" s="622">
        <f t="shared" si="1729"/>
        <v>0</v>
      </c>
      <c r="V258" s="622">
        <f t="shared" si="1729"/>
        <v>0</v>
      </c>
      <c r="W258" s="622">
        <f t="shared" si="1729"/>
        <v>0</v>
      </c>
      <c r="X258" s="622">
        <f t="shared" si="1729"/>
        <v>0</v>
      </c>
      <c r="Y258" s="622">
        <f t="shared" si="1729"/>
        <v>0</v>
      </c>
      <c r="Z258" s="622">
        <f t="shared" si="1729"/>
        <v>0</v>
      </c>
      <c r="AA258" s="622">
        <f t="shared" si="1729"/>
        <v>0</v>
      </c>
      <c r="AB258" s="622">
        <f t="shared" si="1729"/>
        <v>0</v>
      </c>
      <c r="AC258" s="622">
        <f t="shared" si="1729"/>
        <v>0</v>
      </c>
      <c r="AD258" s="636">
        <f>+SUBTOTAL(9,R258:AC258)</f>
        <v>0</v>
      </c>
      <c r="AE258" s="637"/>
      <c r="AF258" s="607">
        <f t="shared" ref="AF258:AQ258" si="1730">ROUND(AF122/AF$146,2)</f>
        <v>0</v>
      </c>
      <c r="AG258" s="622">
        <f t="shared" si="1730"/>
        <v>0</v>
      </c>
      <c r="AH258" s="622">
        <f t="shared" si="1730"/>
        <v>0</v>
      </c>
      <c r="AI258" s="622">
        <f t="shared" si="1730"/>
        <v>0</v>
      </c>
      <c r="AJ258" s="622">
        <f t="shared" si="1730"/>
        <v>0</v>
      </c>
      <c r="AK258" s="622">
        <f t="shared" si="1730"/>
        <v>0</v>
      </c>
      <c r="AL258" s="622">
        <f t="shared" si="1730"/>
        <v>0</v>
      </c>
      <c r="AM258" s="622">
        <f t="shared" si="1730"/>
        <v>0</v>
      </c>
      <c r="AN258" s="622">
        <f t="shared" si="1730"/>
        <v>0</v>
      </c>
      <c r="AO258" s="622">
        <f t="shared" si="1730"/>
        <v>0</v>
      </c>
      <c r="AP258" s="622">
        <f t="shared" si="1730"/>
        <v>0</v>
      </c>
      <c r="AQ258" s="622">
        <f t="shared" si="1730"/>
        <v>0</v>
      </c>
      <c r="AR258" s="636">
        <f>+SUBTOTAL(9,AF258:AQ258)</f>
        <v>0</v>
      </c>
      <c r="AS258" s="611"/>
      <c r="AT258" s="607">
        <f t="shared" ref="AT258:BE258" si="1731">ROUND(AT122/AT$146,2)</f>
        <v>0</v>
      </c>
      <c r="AU258" s="622">
        <f t="shared" si="1731"/>
        <v>0</v>
      </c>
      <c r="AV258" s="622">
        <f t="shared" si="1731"/>
        <v>0</v>
      </c>
      <c r="AW258" s="622">
        <f t="shared" si="1731"/>
        <v>0</v>
      </c>
      <c r="AX258" s="622">
        <f t="shared" si="1731"/>
        <v>0</v>
      </c>
      <c r="AY258" s="622">
        <f t="shared" si="1731"/>
        <v>0</v>
      </c>
      <c r="AZ258" s="622">
        <f t="shared" si="1731"/>
        <v>0</v>
      </c>
      <c r="BA258" s="622">
        <f t="shared" si="1731"/>
        <v>0</v>
      </c>
      <c r="BB258" s="622">
        <f t="shared" si="1731"/>
        <v>0</v>
      </c>
      <c r="BC258" s="622">
        <f t="shared" si="1731"/>
        <v>0</v>
      </c>
      <c r="BD258" s="622">
        <f t="shared" si="1731"/>
        <v>0</v>
      </c>
      <c r="BE258" s="622">
        <f t="shared" si="1731"/>
        <v>0</v>
      </c>
      <c r="BF258" s="636">
        <f>+SUBTOTAL(9,AT258:BE258)</f>
        <v>0</v>
      </c>
      <c r="BG258" s="611"/>
      <c r="BH258" s="607">
        <f t="shared" ref="BH258:BS258" si="1732">ROUND(BH122/BH$146,2)</f>
        <v>0</v>
      </c>
      <c r="BI258" s="622">
        <f t="shared" si="1732"/>
        <v>0</v>
      </c>
      <c r="BJ258" s="622">
        <f t="shared" si="1732"/>
        <v>0</v>
      </c>
      <c r="BK258" s="622">
        <f t="shared" si="1732"/>
        <v>0</v>
      </c>
      <c r="BL258" s="622">
        <f t="shared" si="1732"/>
        <v>0</v>
      </c>
      <c r="BM258" s="622">
        <f t="shared" si="1732"/>
        <v>0</v>
      </c>
      <c r="BN258" s="622">
        <f t="shared" si="1732"/>
        <v>0</v>
      </c>
      <c r="BO258" s="622">
        <f t="shared" si="1732"/>
        <v>0</v>
      </c>
      <c r="BP258" s="622">
        <f t="shared" si="1732"/>
        <v>0</v>
      </c>
      <c r="BQ258" s="622">
        <f t="shared" si="1732"/>
        <v>0</v>
      </c>
      <c r="BR258" s="622">
        <f t="shared" si="1732"/>
        <v>0</v>
      </c>
      <c r="BS258" s="622">
        <f t="shared" si="1732"/>
        <v>0</v>
      </c>
      <c r="BT258" s="636">
        <f>+SUBTOTAL(9,BH258:BS258)</f>
        <v>0</v>
      </c>
      <c r="BU258" s="621"/>
      <c r="BV258" s="607">
        <f t="shared" ref="BV258:CG258" si="1733">ROUND(BV122/BV$146,2)</f>
        <v>0</v>
      </c>
      <c r="BW258" s="622">
        <f t="shared" si="1733"/>
        <v>0</v>
      </c>
      <c r="BX258" s="622">
        <f t="shared" si="1733"/>
        <v>0</v>
      </c>
      <c r="BY258" s="622">
        <f t="shared" si="1733"/>
        <v>0</v>
      </c>
      <c r="BZ258" s="622">
        <f t="shared" si="1733"/>
        <v>0</v>
      </c>
      <c r="CA258" s="622">
        <f t="shared" si="1733"/>
        <v>0</v>
      </c>
      <c r="CB258" s="622">
        <f t="shared" si="1733"/>
        <v>0</v>
      </c>
      <c r="CC258" s="622">
        <f t="shared" si="1733"/>
        <v>0</v>
      </c>
      <c r="CD258" s="622">
        <f t="shared" si="1733"/>
        <v>0</v>
      </c>
      <c r="CE258" s="622">
        <f t="shared" si="1733"/>
        <v>0</v>
      </c>
      <c r="CF258" s="622">
        <f t="shared" si="1733"/>
        <v>0</v>
      </c>
      <c r="CG258" s="622">
        <f t="shared" si="1733"/>
        <v>0</v>
      </c>
      <c r="CH258" s="636">
        <f>+SUBTOTAL(9,BV258:CG258)</f>
        <v>0</v>
      </c>
      <c r="CI258" s="637"/>
      <c r="CJ258" s="607">
        <f t="shared" ref="CJ258:CU258" si="1734">ROUND(CJ122/CJ$146,2)</f>
        <v>0</v>
      </c>
      <c r="CK258" s="622">
        <f t="shared" si="1734"/>
        <v>0</v>
      </c>
      <c r="CL258" s="622">
        <f t="shared" si="1734"/>
        <v>0</v>
      </c>
      <c r="CM258" s="622">
        <f t="shared" si="1734"/>
        <v>0</v>
      </c>
      <c r="CN258" s="622">
        <f t="shared" si="1734"/>
        <v>0</v>
      </c>
      <c r="CO258" s="622">
        <f t="shared" si="1734"/>
        <v>0</v>
      </c>
      <c r="CP258" s="622">
        <f t="shared" si="1734"/>
        <v>0</v>
      </c>
      <c r="CQ258" s="622">
        <f t="shared" si="1734"/>
        <v>0</v>
      </c>
      <c r="CR258" s="622">
        <f t="shared" si="1734"/>
        <v>0</v>
      </c>
      <c r="CS258" s="622">
        <f t="shared" si="1734"/>
        <v>0</v>
      </c>
      <c r="CT258" s="622">
        <f t="shared" si="1734"/>
        <v>0</v>
      </c>
      <c r="CU258" s="622">
        <f t="shared" si="1734"/>
        <v>0</v>
      </c>
      <c r="CV258" s="636">
        <f>+SUBTOTAL(9,CJ258:CU258)</f>
        <v>0</v>
      </c>
      <c r="CW258" s="611"/>
      <c r="CX258" s="607">
        <f t="shared" ref="CX258:DI258" si="1735">ROUND(CX122/CX$146,2)</f>
        <v>0</v>
      </c>
      <c r="CY258" s="622">
        <f t="shared" si="1735"/>
        <v>0</v>
      </c>
      <c r="CZ258" s="622">
        <f t="shared" si="1735"/>
        <v>0</v>
      </c>
      <c r="DA258" s="622">
        <f t="shared" si="1735"/>
        <v>0</v>
      </c>
      <c r="DB258" s="622">
        <f t="shared" si="1735"/>
        <v>0</v>
      </c>
      <c r="DC258" s="622">
        <f t="shared" si="1735"/>
        <v>0</v>
      </c>
      <c r="DD258" s="622">
        <f t="shared" si="1735"/>
        <v>0</v>
      </c>
      <c r="DE258" s="622">
        <f t="shared" si="1735"/>
        <v>0</v>
      </c>
      <c r="DF258" s="622">
        <f t="shared" si="1735"/>
        <v>0</v>
      </c>
      <c r="DG258" s="622">
        <f t="shared" si="1735"/>
        <v>0</v>
      </c>
      <c r="DH258" s="622">
        <f t="shared" si="1735"/>
        <v>0</v>
      </c>
      <c r="DI258" s="622">
        <f t="shared" si="1735"/>
        <v>0</v>
      </c>
      <c r="DJ258" s="636">
        <f>+SUBTOTAL(9,CX258:DI258)</f>
        <v>0</v>
      </c>
      <c r="DK258" s="637"/>
      <c r="DL258" s="607">
        <f t="shared" ref="DL258:DW258" si="1736">ROUND(DL122/DL$146,2)</f>
        <v>0</v>
      </c>
      <c r="DM258" s="622">
        <f t="shared" si="1736"/>
        <v>0</v>
      </c>
      <c r="DN258" s="622">
        <f t="shared" si="1736"/>
        <v>0</v>
      </c>
      <c r="DO258" s="622">
        <f t="shared" si="1736"/>
        <v>0</v>
      </c>
      <c r="DP258" s="622">
        <f t="shared" si="1736"/>
        <v>0</v>
      </c>
      <c r="DQ258" s="622">
        <f t="shared" si="1736"/>
        <v>0</v>
      </c>
      <c r="DR258" s="622">
        <f t="shared" si="1736"/>
        <v>0</v>
      </c>
      <c r="DS258" s="622">
        <f t="shared" si="1736"/>
        <v>0</v>
      </c>
      <c r="DT258" s="622">
        <f t="shared" si="1736"/>
        <v>0</v>
      </c>
      <c r="DU258" s="622">
        <f t="shared" si="1736"/>
        <v>0</v>
      </c>
      <c r="DV258" s="622">
        <f t="shared" si="1736"/>
        <v>0</v>
      </c>
      <c r="DW258" s="622">
        <f t="shared" si="1736"/>
        <v>0</v>
      </c>
      <c r="DX258" s="636">
        <f>+SUBTOTAL(9,DL258:DW258)</f>
        <v>0</v>
      </c>
      <c r="DY258" s="637"/>
      <c r="DZ258" s="607">
        <f t="shared" ref="DZ258:EK258" si="1737">ROUND(DZ122/DZ$146,2)</f>
        <v>0</v>
      </c>
      <c r="EA258" s="622">
        <f t="shared" si="1737"/>
        <v>0</v>
      </c>
      <c r="EB258" s="622">
        <f t="shared" si="1737"/>
        <v>0</v>
      </c>
      <c r="EC258" s="622">
        <f t="shared" si="1737"/>
        <v>0</v>
      </c>
      <c r="ED258" s="622">
        <f t="shared" si="1737"/>
        <v>0</v>
      </c>
      <c r="EE258" s="622">
        <f t="shared" si="1737"/>
        <v>0</v>
      </c>
      <c r="EF258" s="622">
        <f t="shared" si="1737"/>
        <v>0</v>
      </c>
      <c r="EG258" s="622">
        <f t="shared" si="1737"/>
        <v>0</v>
      </c>
      <c r="EH258" s="622">
        <f t="shared" si="1737"/>
        <v>0</v>
      </c>
      <c r="EI258" s="622">
        <f t="shared" si="1737"/>
        <v>0</v>
      </c>
      <c r="EJ258" s="622">
        <f t="shared" si="1737"/>
        <v>0</v>
      </c>
      <c r="EK258" s="622">
        <f t="shared" si="1737"/>
        <v>0</v>
      </c>
      <c r="EL258" s="636">
        <f>+SUBTOTAL(9,DZ258:EK258)</f>
        <v>0</v>
      </c>
      <c r="EM258" s="637"/>
      <c r="EN258" s="607">
        <f t="shared" ref="EN258:EY258" si="1738">ROUND(EN122/EN$146,2)</f>
        <v>0</v>
      </c>
      <c r="EO258" s="622">
        <f t="shared" si="1738"/>
        <v>0</v>
      </c>
      <c r="EP258" s="622">
        <f t="shared" si="1738"/>
        <v>0</v>
      </c>
      <c r="EQ258" s="622">
        <f t="shared" si="1738"/>
        <v>0</v>
      </c>
      <c r="ER258" s="622">
        <f t="shared" si="1738"/>
        <v>0</v>
      </c>
      <c r="ES258" s="622">
        <f t="shared" si="1738"/>
        <v>0</v>
      </c>
      <c r="ET258" s="622">
        <f t="shared" si="1738"/>
        <v>0</v>
      </c>
      <c r="EU258" s="622">
        <f t="shared" si="1738"/>
        <v>0</v>
      </c>
      <c r="EV258" s="622">
        <f t="shared" si="1738"/>
        <v>0</v>
      </c>
      <c r="EW258" s="622">
        <f t="shared" si="1738"/>
        <v>0</v>
      </c>
      <c r="EX258" s="622">
        <f t="shared" si="1738"/>
        <v>0</v>
      </c>
      <c r="EY258" s="622">
        <f t="shared" si="1738"/>
        <v>0</v>
      </c>
      <c r="EZ258" s="636">
        <f>+SUBTOTAL(9,EN258:EY258)</f>
        <v>0</v>
      </c>
      <c r="FA258" s="637"/>
      <c r="FB258" s="607">
        <f t="shared" ref="FB258:FM258" si="1739">ROUND(FB122/FB$146,2)</f>
        <v>0</v>
      </c>
      <c r="FC258" s="622">
        <f t="shared" si="1739"/>
        <v>0</v>
      </c>
      <c r="FD258" s="622">
        <f t="shared" si="1739"/>
        <v>0</v>
      </c>
      <c r="FE258" s="622">
        <f t="shared" si="1739"/>
        <v>0</v>
      </c>
      <c r="FF258" s="622">
        <f t="shared" si="1739"/>
        <v>0</v>
      </c>
      <c r="FG258" s="622">
        <f t="shared" si="1739"/>
        <v>0</v>
      </c>
      <c r="FH258" s="622">
        <f t="shared" si="1739"/>
        <v>0</v>
      </c>
      <c r="FI258" s="622">
        <f t="shared" si="1739"/>
        <v>0</v>
      </c>
      <c r="FJ258" s="622">
        <f t="shared" si="1739"/>
        <v>0</v>
      </c>
      <c r="FK258" s="622">
        <f t="shared" si="1739"/>
        <v>0</v>
      </c>
      <c r="FL258" s="622">
        <f t="shared" si="1739"/>
        <v>0</v>
      </c>
      <c r="FM258" s="622">
        <f t="shared" si="1739"/>
        <v>0</v>
      </c>
      <c r="FN258" s="636">
        <f>+SUBTOTAL(9,FB258:FM258)</f>
        <v>0</v>
      </c>
      <c r="FO258" s="637"/>
      <c r="FP258" s="607">
        <f t="shared" ref="FP258:GA258" si="1740">ROUND(FP122/FP$146,2)</f>
        <v>0</v>
      </c>
      <c r="FQ258" s="622">
        <f t="shared" si="1740"/>
        <v>0</v>
      </c>
      <c r="FR258" s="622">
        <f t="shared" si="1740"/>
        <v>0</v>
      </c>
      <c r="FS258" s="622">
        <f t="shared" si="1740"/>
        <v>0</v>
      </c>
      <c r="FT258" s="622">
        <f t="shared" si="1740"/>
        <v>0</v>
      </c>
      <c r="FU258" s="622">
        <f t="shared" si="1740"/>
        <v>0</v>
      </c>
      <c r="FV258" s="622">
        <f t="shared" si="1740"/>
        <v>0</v>
      </c>
      <c r="FW258" s="622">
        <f t="shared" si="1740"/>
        <v>0</v>
      </c>
      <c r="FX258" s="622">
        <f t="shared" si="1740"/>
        <v>0</v>
      </c>
      <c r="FY258" s="622">
        <f t="shared" si="1740"/>
        <v>0</v>
      </c>
      <c r="FZ258" s="622">
        <f t="shared" si="1740"/>
        <v>0</v>
      </c>
      <c r="GA258" s="622">
        <f t="shared" si="1740"/>
        <v>0</v>
      </c>
      <c r="GB258" s="636">
        <f>+SUBTOTAL(9,FP258:GA258)</f>
        <v>0</v>
      </c>
      <c r="GC258" s="637"/>
      <c r="GD258" s="607">
        <f t="shared" ref="GD258:GO258" si="1741">ROUND(GD122/GD$146,2)</f>
        <v>0</v>
      </c>
      <c r="GE258" s="622">
        <f t="shared" si="1741"/>
        <v>0</v>
      </c>
      <c r="GF258" s="622">
        <f t="shared" si="1741"/>
        <v>0</v>
      </c>
      <c r="GG258" s="622">
        <f t="shared" si="1741"/>
        <v>0</v>
      </c>
      <c r="GH258" s="622">
        <f t="shared" si="1741"/>
        <v>0</v>
      </c>
      <c r="GI258" s="622">
        <f t="shared" si="1741"/>
        <v>0</v>
      </c>
      <c r="GJ258" s="622">
        <f t="shared" si="1741"/>
        <v>0</v>
      </c>
      <c r="GK258" s="622">
        <f t="shared" si="1741"/>
        <v>0</v>
      </c>
      <c r="GL258" s="622">
        <f t="shared" si="1741"/>
        <v>0</v>
      </c>
      <c r="GM258" s="622">
        <f t="shared" si="1741"/>
        <v>0</v>
      </c>
      <c r="GN258" s="622">
        <f t="shared" si="1741"/>
        <v>0</v>
      </c>
      <c r="GO258" s="622">
        <f t="shared" si="1741"/>
        <v>0</v>
      </c>
      <c r="GP258" s="636">
        <f>+SUBTOTAL(9,GD258:GO258)</f>
        <v>0</v>
      </c>
      <c r="GQ258" s="637"/>
      <c r="GR258" s="607">
        <f t="shared" ref="GR258:HC258" si="1742">ROUND(GR122/GR$146,2)</f>
        <v>0</v>
      </c>
      <c r="GS258" s="622">
        <f t="shared" si="1742"/>
        <v>0</v>
      </c>
      <c r="GT258" s="622">
        <f t="shared" si="1742"/>
        <v>0</v>
      </c>
      <c r="GU258" s="622">
        <f t="shared" si="1742"/>
        <v>0</v>
      </c>
      <c r="GV258" s="622">
        <f t="shared" si="1742"/>
        <v>0</v>
      </c>
      <c r="GW258" s="622">
        <f t="shared" si="1742"/>
        <v>0</v>
      </c>
      <c r="GX258" s="622">
        <f t="shared" si="1742"/>
        <v>0</v>
      </c>
      <c r="GY258" s="622">
        <f t="shared" si="1742"/>
        <v>0</v>
      </c>
      <c r="GZ258" s="622">
        <f t="shared" si="1742"/>
        <v>0</v>
      </c>
      <c r="HA258" s="622">
        <f t="shared" si="1742"/>
        <v>0</v>
      </c>
      <c r="HB258" s="622">
        <f t="shared" si="1742"/>
        <v>0</v>
      </c>
      <c r="HC258" s="622">
        <f t="shared" si="1742"/>
        <v>0</v>
      </c>
      <c r="HD258" s="636">
        <f>+SUBTOTAL(9,GR258:HC258)</f>
        <v>0</v>
      </c>
      <c r="HE258" s="637"/>
      <c r="HF258" s="607">
        <f t="shared" ref="HF258:HQ258" si="1743">ROUND(HF122/HF$146,2)</f>
        <v>0</v>
      </c>
      <c r="HG258" s="622">
        <f t="shared" si="1743"/>
        <v>0</v>
      </c>
      <c r="HH258" s="622">
        <f t="shared" si="1743"/>
        <v>0</v>
      </c>
      <c r="HI258" s="622">
        <f t="shared" si="1743"/>
        <v>0</v>
      </c>
      <c r="HJ258" s="622">
        <f t="shared" si="1743"/>
        <v>0</v>
      </c>
      <c r="HK258" s="622">
        <f t="shared" si="1743"/>
        <v>0</v>
      </c>
      <c r="HL258" s="622">
        <f t="shared" si="1743"/>
        <v>0</v>
      </c>
      <c r="HM258" s="622">
        <f t="shared" si="1743"/>
        <v>0</v>
      </c>
      <c r="HN258" s="622">
        <f t="shared" si="1743"/>
        <v>0</v>
      </c>
      <c r="HO258" s="622">
        <f t="shared" si="1743"/>
        <v>0</v>
      </c>
      <c r="HP258" s="622">
        <f t="shared" si="1743"/>
        <v>0</v>
      </c>
      <c r="HQ258" s="622">
        <f t="shared" si="1743"/>
        <v>0</v>
      </c>
      <c r="HR258" s="636">
        <f>+SUBTOTAL(9,HF258:HQ258)</f>
        <v>0</v>
      </c>
      <c r="HS258" s="637"/>
      <c r="HT258" s="607">
        <f t="shared" ref="HT258:IE258" si="1744">ROUND(HT122/HT$146,2)</f>
        <v>0</v>
      </c>
      <c r="HU258" s="622">
        <f t="shared" si="1744"/>
        <v>0</v>
      </c>
      <c r="HV258" s="622">
        <f t="shared" si="1744"/>
        <v>0</v>
      </c>
      <c r="HW258" s="622">
        <f t="shared" si="1744"/>
        <v>0</v>
      </c>
      <c r="HX258" s="622">
        <f t="shared" si="1744"/>
        <v>0</v>
      </c>
      <c r="HY258" s="622">
        <f t="shared" si="1744"/>
        <v>0</v>
      </c>
      <c r="HZ258" s="622">
        <f t="shared" si="1744"/>
        <v>0</v>
      </c>
      <c r="IA258" s="622">
        <f t="shared" si="1744"/>
        <v>0</v>
      </c>
      <c r="IB258" s="622">
        <f t="shared" si="1744"/>
        <v>0</v>
      </c>
      <c r="IC258" s="622">
        <f t="shared" si="1744"/>
        <v>0</v>
      </c>
      <c r="ID258" s="622">
        <f t="shared" si="1744"/>
        <v>0</v>
      </c>
      <c r="IE258" s="622">
        <f t="shared" si="1744"/>
        <v>0</v>
      </c>
      <c r="IF258" s="636">
        <f>+SUBTOTAL(9,HT258:IE258)</f>
        <v>0</v>
      </c>
      <c r="IG258" s="637"/>
      <c r="IH258" s="607">
        <f t="shared" ref="IH258:IS258" si="1745">ROUND(IH122/IH$146,2)</f>
        <v>0</v>
      </c>
      <c r="II258" s="622">
        <f t="shared" si="1745"/>
        <v>0</v>
      </c>
      <c r="IJ258" s="622">
        <f t="shared" si="1745"/>
        <v>0</v>
      </c>
      <c r="IK258" s="622">
        <f t="shared" si="1745"/>
        <v>0</v>
      </c>
      <c r="IL258" s="622">
        <f t="shared" si="1745"/>
        <v>0</v>
      </c>
      <c r="IM258" s="622">
        <f t="shared" si="1745"/>
        <v>0</v>
      </c>
      <c r="IN258" s="622">
        <f t="shared" si="1745"/>
        <v>0</v>
      </c>
      <c r="IO258" s="622">
        <f t="shared" si="1745"/>
        <v>0</v>
      </c>
      <c r="IP258" s="622">
        <f t="shared" si="1745"/>
        <v>0</v>
      </c>
      <c r="IQ258" s="622">
        <f t="shared" si="1745"/>
        <v>0</v>
      </c>
      <c r="IR258" s="622">
        <f t="shared" si="1745"/>
        <v>0</v>
      </c>
      <c r="IS258" s="622">
        <f t="shared" si="1745"/>
        <v>0</v>
      </c>
      <c r="IT258" s="636">
        <f>+SUBTOTAL(9,IH258:IS258)</f>
        <v>0</v>
      </c>
      <c r="IU258" s="637"/>
      <c r="IV258" s="607">
        <f t="shared" ref="IV258:JG258" si="1746">ROUND(IV122/IV$146,2)</f>
        <v>0</v>
      </c>
      <c r="IW258" s="622">
        <f t="shared" si="1746"/>
        <v>0</v>
      </c>
      <c r="IX258" s="622">
        <f t="shared" si="1746"/>
        <v>0</v>
      </c>
      <c r="IY258" s="622">
        <f t="shared" si="1746"/>
        <v>0</v>
      </c>
      <c r="IZ258" s="622">
        <f t="shared" si="1746"/>
        <v>0</v>
      </c>
      <c r="JA258" s="622">
        <f t="shared" si="1746"/>
        <v>0</v>
      </c>
      <c r="JB258" s="622">
        <f t="shared" si="1746"/>
        <v>0</v>
      </c>
      <c r="JC258" s="622">
        <f t="shared" si="1746"/>
        <v>0</v>
      </c>
      <c r="JD258" s="622">
        <f t="shared" si="1746"/>
        <v>0</v>
      </c>
      <c r="JE258" s="622">
        <f t="shared" si="1746"/>
        <v>0</v>
      </c>
      <c r="JF258" s="622">
        <f t="shared" si="1746"/>
        <v>0</v>
      </c>
      <c r="JG258" s="622">
        <f t="shared" si="1746"/>
        <v>0</v>
      </c>
      <c r="JH258" s="636">
        <f>+SUBTOTAL(9,IV258:JG258)</f>
        <v>0</v>
      </c>
      <c r="JI258" s="637"/>
      <c r="JJ258" s="607">
        <f t="shared" ref="JJ258:JU258" si="1747">ROUND(JJ122/JJ$146,2)</f>
        <v>0</v>
      </c>
      <c r="JK258" s="622">
        <f t="shared" si="1747"/>
        <v>0</v>
      </c>
      <c r="JL258" s="622">
        <f t="shared" si="1747"/>
        <v>0</v>
      </c>
      <c r="JM258" s="622">
        <f t="shared" si="1747"/>
        <v>0</v>
      </c>
      <c r="JN258" s="622">
        <f t="shared" si="1747"/>
        <v>0</v>
      </c>
      <c r="JO258" s="622">
        <f t="shared" si="1747"/>
        <v>0</v>
      </c>
      <c r="JP258" s="622">
        <f t="shared" si="1747"/>
        <v>0</v>
      </c>
      <c r="JQ258" s="622">
        <f t="shared" si="1747"/>
        <v>0</v>
      </c>
      <c r="JR258" s="622">
        <f t="shared" si="1747"/>
        <v>0</v>
      </c>
      <c r="JS258" s="622">
        <f t="shared" si="1747"/>
        <v>0</v>
      </c>
      <c r="JT258" s="622">
        <f t="shared" si="1747"/>
        <v>0</v>
      </c>
      <c r="JU258" s="622">
        <f t="shared" si="1747"/>
        <v>0</v>
      </c>
      <c r="JV258" s="636">
        <f>+SUBTOTAL(9,JJ258:JU258)</f>
        <v>0</v>
      </c>
      <c r="JW258" s="637"/>
      <c r="JX258" s="607">
        <f t="shared" ref="JX258:KI258" si="1748">ROUND(JX122/JX$146,2)</f>
        <v>0</v>
      </c>
      <c r="JY258" s="622">
        <f t="shared" si="1748"/>
        <v>0</v>
      </c>
      <c r="JZ258" s="622">
        <f t="shared" si="1748"/>
        <v>0</v>
      </c>
      <c r="KA258" s="622">
        <f t="shared" si="1748"/>
        <v>0</v>
      </c>
      <c r="KB258" s="622">
        <f t="shared" si="1748"/>
        <v>0</v>
      </c>
      <c r="KC258" s="622">
        <f t="shared" si="1748"/>
        <v>0</v>
      </c>
      <c r="KD258" s="622">
        <f t="shared" si="1748"/>
        <v>0</v>
      </c>
      <c r="KE258" s="622">
        <f t="shared" si="1748"/>
        <v>0</v>
      </c>
      <c r="KF258" s="622">
        <f t="shared" si="1748"/>
        <v>0</v>
      </c>
      <c r="KG258" s="622">
        <f t="shared" si="1748"/>
        <v>0</v>
      </c>
      <c r="KH258" s="622">
        <f t="shared" si="1748"/>
        <v>0</v>
      </c>
      <c r="KI258" s="622">
        <f t="shared" si="1748"/>
        <v>0</v>
      </c>
      <c r="KJ258" s="636">
        <f>+SUBTOTAL(9,JX258:KI258)</f>
        <v>0</v>
      </c>
      <c r="KK258" s="637"/>
      <c r="KL258" s="607">
        <f t="shared" ref="KL258:KW258" si="1749">ROUND(KL122/KL$146,2)</f>
        <v>0</v>
      </c>
      <c r="KM258" s="622">
        <f t="shared" si="1749"/>
        <v>0</v>
      </c>
      <c r="KN258" s="622">
        <f t="shared" si="1749"/>
        <v>0</v>
      </c>
      <c r="KO258" s="622">
        <f t="shared" si="1749"/>
        <v>0</v>
      </c>
      <c r="KP258" s="622">
        <f t="shared" si="1749"/>
        <v>0</v>
      </c>
      <c r="KQ258" s="622">
        <f t="shared" si="1749"/>
        <v>0</v>
      </c>
      <c r="KR258" s="622">
        <f t="shared" si="1749"/>
        <v>0</v>
      </c>
      <c r="KS258" s="622">
        <f t="shared" si="1749"/>
        <v>0</v>
      </c>
      <c r="KT258" s="622">
        <f t="shared" si="1749"/>
        <v>0</v>
      </c>
      <c r="KU258" s="622">
        <f t="shared" si="1749"/>
        <v>0</v>
      </c>
      <c r="KV258" s="622">
        <f t="shared" si="1749"/>
        <v>0</v>
      </c>
      <c r="KW258" s="622">
        <f t="shared" si="1749"/>
        <v>0</v>
      </c>
      <c r="KX258" s="636">
        <f>+SUBTOTAL(9,KL258:KW258)</f>
        <v>0</v>
      </c>
      <c r="KY258" s="637"/>
      <c r="KZ258" s="607">
        <f t="shared" ref="KZ258:LK258" si="1750">ROUND(KZ122/KZ$146,2)</f>
        <v>0</v>
      </c>
      <c r="LA258" s="622">
        <f t="shared" si="1750"/>
        <v>0</v>
      </c>
      <c r="LB258" s="622">
        <f t="shared" si="1750"/>
        <v>0</v>
      </c>
      <c r="LC258" s="622">
        <f t="shared" si="1750"/>
        <v>0</v>
      </c>
      <c r="LD258" s="622">
        <f t="shared" si="1750"/>
        <v>0</v>
      </c>
      <c r="LE258" s="622">
        <f t="shared" si="1750"/>
        <v>0</v>
      </c>
      <c r="LF258" s="622">
        <f t="shared" si="1750"/>
        <v>0</v>
      </c>
      <c r="LG258" s="622">
        <f t="shared" si="1750"/>
        <v>0</v>
      </c>
      <c r="LH258" s="622">
        <f t="shared" si="1750"/>
        <v>0</v>
      </c>
      <c r="LI258" s="622">
        <f t="shared" si="1750"/>
        <v>0</v>
      </c>
      <c r="LJ258" s="622">
        <f t="shared" si="1750"/>
        <v>0</v>
      </c>
      <c r="LK258" s="622">
        <f t="shared" si="1750"/>
        <v>0</v>
      </c>
      <c r="LL258" s="636">
        <f>+SUBTOTAL(9,KZ258:LK258)</f>
        <v>0</v>
      </c>
      <c r="LM258" s="637"/>
      <c r="LN258" s="607">
        <f t="shared" ref="LN258:LY258" si="1751">ROUND(LN122/LN$146,2)</f>
        <v>0</v>
      </c>
      <c r="LO258" s="622">
        <f t="shared" si="1751"/>
        <v>0</v>
      </c>
      <c r="LP258" s="622">
        <f t="shared" si="1751"/>
        <v>0</v>
      </c>
      <c r="LQ258" s="622">
        <f t="shared" si="1751"/>
        <v>0</v>
      </c>
      <c r="LR258" s="622">
        <f t="shared" si="1751"/>
        <v>0</v>
      </c>
      <c r="LS258" s="622">
        <f t="shared" si="1751"/>
        <v>0</v>
      </c>
      <c r="LT258" s="622">
        <f t="shared" si="1751"/>
        <v>0</v>
      </c>
      <c r="LU258" s="622">
        <f t="shared" si="1751"/>
        <v>0</v>
      </c>
      <c r="LV258" s="622">
        <f t="shared" si="1751"/>
        <v>0</v>
      </c>
      <c r="LW258" s="622">
        <f t="shared" si="1751"/>
        <v>0</v>
      </c>
      <c r="LX258" s="622">
        <f t="shared" si="1751"/>
        <v>0</v>
      </c>
      <c r="LY258" s="622">
        <f t="shared" si="1751"/>
        <v>0</v>
      </c>
      <c r="LZ258" s="636">
        <f>+SUBTOTAL(9,LN258:LY258)</f>
        <v>0</v>
      </c>
      <c r="MA258" s="637"/>
      <c r="MB258" s="607">
        <f t="shared" ref="MB258:MM258" si="1752">ROUND(MB122/MB$146,2)</f>
        <v>0</v>
      </c>
      <c r="MC258" s="622">
        <f t="shared" si="1752"/>
        <v>0</v>
      </c>
      <c r="MD258" s="622">
        <f t="shared" si="1752"/>
        <v>0</v>
      </c>
      <c r="ME258" s="622">
        <f t="shared" si="1752"/>
        <v>0</v>
      </c>
      <c r="MF258" s="622">
        <f t="shared" si="1752"/>
        <v>0</v>
      </c>
      <c r="MG258" s="622">
        <f t="shared" si="1752"/>
        <v>0</v>
      </c>
      <c r="MH258" s="622">
        <f t="shared" si="1752"/>
        <v>0</v>
      </c>
      <c r="MI258" s="622">
        <f t="shared" si="1752"/>
        <v>0</v>
      </c>
      <c r="MJ258" s="622">
        <f t="shared" si="1752"/>
        <v>0</v>
      </c>
      <c r="MK258" s="622">
        <f t="shared" si="1752"/>
        <v>0</v>
      </c>
      <c r="ML258" s="622">
        <f t="shared" si="1752"/>
        <v>0</v>
      </c>
      <c r="MM258" s="622">
        <f t="shared" si="1752"/>
        <v>0</v>
      </c>
      <c r="MN258" s="636">
        <f>+SUBTOTAL(9,MB258:MM258)</f>
        <v>0</v>
      </c>
      <c r="MO258" s="637"/>
      <c r="MP258" s="607">
        <f t="shared" ref="MP258:NA258" si="1753">ROUND(MP122/MP$146,2)</f>
        <v>0</v>
      </c>
      <c r="MQ258" s="622">
        <f t="shared" si="1753"/>
        <v>0</v>
      </c>
      <c r="MR258" s="622">
        <f t="shared" si="1753"/>
        <v>0</v>
      </c>
      <c r="MS258" s="622">
        <f t="shared" si="1753"/>
        <v>0</v>
      </c>
      <c r="MT258" s="622">
        <f t="shared" si="1753"/>
        <v>0</v>
      </c>
      <c r="MU258" s="622">
        <f t="shared" si="1753"/>
        <v>0</v>
      </c>
      <c r="MV258" s="622">
        <f t="shared" si="1753"/>
        <v>0</v>
      </c>
      <c r="MW258" s="622">
        <f t="shared" si="1753"/>
        <v>0</v>
      </c>
      <c r="MX258" s="622">
        <f t="shared" si="1753"/>
        <v>0</v>
      </c>
      <c r="MY258" s="622">
        <f t="shared" si="1753"/>
        <v>0</v>
      </c>
      <c r="MZ258" s="622">
        <f t="shared" si="1753"/>
        <v>0</v>
      </c>
      <c r="NA258" s="622">
        <f t="shared" si="1753"/>
        <v>0</v>
      </c>
      <c r="NB258" s="636">
        <f>+SUBTOTAL(9,MP258:NA258)</f>
        <v>0</v>
      </c>
      <c r="NC258" s="637"/>
      <c r="ND258" s="607">
        <f t="shared" ref="ND258:NO258" si="1754">ROUND(ND122/ND$146,2)</f>
        <v>0</v>
      </c>
      <c r="NE258" s="622">
        <f t="shared" si="1754"/>
        <v>0</v>
      </c>
      <c r="NF258" s="622">
        <f t="shared" si="1754"/>
        <v>0</v>
      </c>
      <c r="NG258" s="622">
        <f t="shared" si="1754"/>
        <v>0</v>
      </c>
      <c r="NH258" s="622">
        <f t="shared" si="1754"/>
        <v>0</v>
      </c>
      <c r="NI258" s="622">
        <f t="shared" si="1754"/>
        <v>0</v>
      </c>
      <c r="NJ258" s="622">
        <f t="shared" si="1754"/>
        <v>0</v>
      </c>
      <c r="NK258" s="622">
        <f t="shared" si="1754"/>
        <v>0</v>
      </c>
      <c r="NL258" s="622">
        <f t="shared" si="1754"/>
        <v>0</v>
      </c>
      <c r="NM258" s="622">
        <f t="shared" si="1754"/>
        <v>0</v>
      </c>
      <c r="NN258" s="622">
        <f t="shared" si="1754"/>
        <v>0</v>
      </c>
      <c r="NO258" s="622">
        <f t="shared" si="1754"/>
        <v>0</v>
      </c>
      <c r="NP258" s="636">
        <f>+SUBTOTAL(9,ND258:NO258)</f>
        <v>0</v>
      </c>
      <c r="NQ258" s="637"/>
      <c r="NR258" s="607">
        <f t="shared" ref="NR258:OC258" si="1755">ROUND(NR122/NR$146,2)</f>
        <v>0</v>
      </c>
      <c r="NS258" s="622">
        <f t="shared" si="1755"/>
        <v>0</v>
      </c>
      <c r="NT258" s="622">
        <f t="shared" si="1755"/>
        <v>0</v>
      </c>
      <c r="NU258" s="622">
        <f t="shared" si="1755"/>
        <v>0</v>
      </c>
      <c r="NV258" s="622">
        <f t="shared" si="1755"/>
        <v>0</v>
      </c>
      <c r="NW258" s="622">
        <f t="shared" si="1755"/>
        <v>0</v>
      </c>
      <c r="NX258" s="622">
        <f t="shared" si="1755"/>
        <v>0</v>
      </c>
      <c r="NY258" s="622">
        <f t="shared" si="1755"/>
        <v>0</v>
      </c>
      <c r="NZ258" s="622">
        <f t="shared" si="1755"/>
        <v>0</v>
      </c>
      <c r="OA258" s="622">
        <f t="shared" si="1755"/>
        <v>0</v>
      </c>
      <c r="OB258" s="622">
        <f t="shared" si="1755"/>
        <v>0</v>
      </c>
      <c r="OC258" s="622">
        <f t="shared" si="1755"/>
        <v>0</v>
      </c>
      <c r="OD258" s="636">
        <f>+SUBTOTAL(9,NR258:OC258)</f>
        <v>0</v>
      </c>
      <c r="OE258" s="637"/>
      <c r="OF258" s="607">
        <f t="shared" ref="OF258:OQ258" si="1756">ROUND(OF122/OF$146,2)</f>
        <v>0</v>
      </c>
      <c r="OG258" s="622">
        <f t="shared" si="1756"/>
        <v>0</v>
      </c>
      <c r="OH258" s="622">
        <f t="shared" si="1756"/>
        <v>0</v>
      </c>
      <c r="OI258" s="622">
        <f t="shared" si="1756"/>
        <v>0</v>
      </c>
      <c r="OJ258" s="622">
        <f t="shared" si="1756"/>
        <v>0</v>
      </c>
      <c r="OK258" s="622">
        <f t="shared" si="1756"/>
        <v>0</v>
      </c>
      <c r="OL258" s="622">
        <f t="shared" si="1756"/>
        <v>0</v>
      </c>
      <c r="OM258" s="622">
        <f t="shared" si="1756"/>
        <v>0</v>
      </c>
      <c r="ON258" s="622">
        <f t="shared" si="1756"/>
        <v>0</v>
      </c>
      <c r="OO258" s="622">
        <f t="shared" si="1756"/>
        <v>0</v>
      </c>
      <c r="OP258" s="622">
        <f t="shared" si="1756"/>
        <v>0</v>
      </c>
      <c r="OQ258" s="622">
        <f t="shared" si="1756"/>
        <v>0</v>
      </c>
      <c r="OR258" s="636">
        <f>+SUBTOTAL(9,OF258:OQ258)</f>
        <v>0</v>
      </c>
      <c r="OS258" s="637"/>
      <c r="OT258" s="607">
        <f t="shared" ref="OT258:PE258" si="1757">ROUND(OT122/OT$146,2)</f>
        <v>0</v>
      </c>
      <c r="OU258" s="622">
        <f t="shared" si="1757"/>
        <v>0</v>
      </c>
      <c r="OV258" s="622">
        <f t="shared" si="1757"/>
        <v>0</v>
      </c>
      <c r="OW258" s="622">
        <f t="shared" si="1757"/>
        <v>0</v>
      </c>
      <c r="OX258" s="622">
        <f t="shared" si="1757"/>
        <v>0</v>
      </c>
      <c r="OY258" s="622">
        <f t="shared" si="1757"/>
        <v>0</v>
      </c>
      <c r="OZ258" s="622">
        <f t="shared" si="1757"/>
        <v>0</v>
      </c>
      <c r="PA258" s="622">
        <f t="shared" si="1757"/>
        <v>0</v>
      </c>
      <c r="PB258" s="622">
        <f t="shared" si="1757"/>
        <v>0</v>
      </c>
      <c r="PC258" s="622">
        <f t="shared" si="1757"/>
        <v>0</v>
      </c>
      <c r="PD258" s="622">
        <f t="shared" si="1757"/>
        <v>0</v>
      </c>
      <c r="PE258" s="622">
        <f t="shared" si="1757"/>
        <v>0</v>
      </c>
      <c r="PF258" s="636">
        <f>+SUBTOTAL(9,OT258:PE258)</f>
        <v>0</v>
      </c>
      <c r="PG258" s="637"/>
      <c r="PH258" s="607">
        <f t="shared" ref="PH258:PS258" si="1758">ROUND(PH122/PH$146,2)</f>
        <v>0</v>
      </c>
      <c r="PI258" s="622">
        <f t="shared" si="1758"/>
        <v>0</v>
      </c>
      <c r="PJ258" s="622">
        <f t="shared" si="1758"/>
        <v>0</v>
      </c>
      <c r="PK258" s="622">
        <f t="shared" si="1758"/>
        <v>0</v>
      </c>
      <c r="PL258" s="622">
        <f t="shared" si="1758"/>
        <v>0</v>
      </c>
      <c r="PM258" s="622">
        <f t="shared" si="1758"/>
        <v>0</v>
      </c>
      <c r="PN258" s="622">
        <f t="shared" si="1758"/>
        <v>0</v>
      </c>
      <c r="PO258" s="622">
        <f t="shared" si="1758"/>
        <v>0</v>
      </c>
      <c r="PP258" s="622">
        <f t="shared" si="1758"/>
        <v>0</v>
      </c>
      <c r="PQ258" s="622">
        <f t="shared" si="1758"/>
        <v>0</v>
      </c>
      <c r="PR258" s="622">
        <f t="shared" si="1758"/>
        <v>0</v>
      </c>
      <c r="PS258" s="622">
        <f t="shared" si="1758"/>
        <v>0</v>
      </c>
      <c r="PT258" s="636">
        <f>+SUBTOTAL(9,PH258:PS258)</f>
        <v>0</v>
      </c>
      <c r="PU258" s="637"/>
      <c r="PV258" s="607">
        <f t="shared" ref="PV258:QG258" si="1759">ROUND(PV122/PV$146,2)</f>
        <v>0</v>
      </c>
      <c r="PW258" s="622">
        <f t="shared" si="1759"/>
        <v>0</v>
      </c>
      <c r="PX258" s="622">
        <f t="shared" si="1759"/>
        <v>0</v>
      </c>
      <c r="PY258" s="622">
        <f t="shared" si="1759"/>
        <v>0</v>
      </c>
      <c r="PZ258" s="622">
        <f t="shared" si="1759"/>
        <v>0</v>
      </c>
      <c r="QA258" s="622">
        <f t="shared" si="1759"/>
        <v>0</v>
      </c>
      <c r="QB258" s="622">
        <f t="shared" si="1759"/>
        <v>0</v>
      </c>
      <c r="QC258" s="622">
        <f t="shared" si="1759"/>
        <v>0</v>
      </c>
      <c r="QD258" s="622">
        <f t="shared" si="1759"/>
        <v>0</v>
      </c>
      <c r="QE258" s="622">
        <f t="shared" si="1759"/>
        <v>0</v>
      </c>
      <c r="QF258" s="622">
        <f t="shared" si="1759"/>
        <v>0</v>
      </c>
      <c r="QG258" s="622">
        <f t="shared" si="1759"/>
        <v>0</v>
      </c>
      <c r="QH258" s="636">
        <f>+SUBTOTAL(9,PV258:QG258)</f>
        <v>0</v>
      </c>
      <c r="QI258" s="637"/>
      <c r="QJ258" s="607">
        <f t="shared" ref="QJ258:QU258" si="1760">ROUND(QJ122/QJ$146,2)</f>
        <v>0</v>
      </c>
      <c r="QK258" s="622">
        <f t="shared" si="1760"/>
        <v>0</v>
      </c>
      <c r="QL258" s="622">
        <f t="shared" si="1760"/>
        <v>0</v>
      </c>
      <c r="QM258" s="622">
        <f t="shared" si="1760"/>
        <v>0</v>
      </c>
      <c r="QN258" s="622">
        <f t="shared" si="1760"/>
        <v>0</v>
      </c>
      <c r="QO258" s="622">
        <f t="shared" si="1760"/>
        <v>0</v>
      </c>
      <c r="QP258" s="622">
        <f t="shared" si="1760"/>
        <v>0</v>
      </c>
      <c r="QQ258" s="622">
        <f t="shared" si="1760"/>
        <v>0</v>
      </c>
      <c r="QR258" s="622">
        <f t="shared" si="1760"/>
        <v>0</v>
      </c>
      <c r="QS258" s="622">
        <f t="shared" si="1760"/>
        <v>0</v>
      </c>
      <c r="QT258" s="622">
        <f t="shared" si="1760"/>
        <v>0</v>
      </c>
      <c r="QU258" s="622">
        <f t="shared" si="1760"/>
        <v>0</v>
      </c>
      <c r="QV258" s="636">
        <f>+SUBTOTAL(9,QJ258:QU258)</f>
        <v>0</v>
      </c>
      <c r="QW258" s="637"/>
      <c r="QX258" s="610">
        <f t="shared" ref="QX258" si="1761">SUMIF($D$13:$PS$13,QX$10,$D258:$PS258)</f>
        <v>0</v>
      </c>
      <c r="QY258" s="610">
        <f t="shared" ref="QY258:RI258" si="1762">SUMIF($D$13:$QU$13,QY$10,$D258:$QU258)</f>
        <v>0</v>
      </c>
      <c r="QZ258" s="610">
        <f t="shared" si="1762"/>
        <v>0</v>
      </c>
      <c r="RA258" s="610">
        <f t="shared" si="1762"/>
        <v>0</v>
      </c>
      <c r="RB258" s="610">
        <f t="shared" si="1762"/>
        <v>0</v>
      </c>
      <c r="RC258" s="610">
        <f t="shared" si="1762"/>
        <v>0</v>
      </c>
      <c r="RD258" s="610">
        <f t="shared" si="1762"/>
        <v>0</v>
      </c>
      <c r="RE258" s="610">
        <f t="shared" si="1762"/>
        <v>0</v>
      </c>
      <c r="RF258" s="610">
        <f t="shared" si="1762"/>
        <v>0</v>
      </c>
      <c r="RG258" s="610">
        <f t="shared" si="1762"/>
        <v>0</v>
      </c>
      <c r="RH258" s="610">
        <f t="shared" si="1762"/>
        <v>0</v>
      </c>
      <c r="RI258" s="610">
        <f t="shared" si="1762"/>
        <v>0</v>
      </c>
      <c r="RJ258" s="610">
        <f t="shared" ref="RJ258" si="1763">SUM(QX258:RI258)</f>
        <v>0</v>
      </c>
    </row>
    <row r="259" spans="1:478" x14ac:dyDescent="0.25">
      <c r="A259" s="589"/>
      <c r="B259" s="430"/>
      <c r="D259" s="613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10"/>
      <c r="Q259" s="611"/>
      <c r="R259" s="613"/>
      <c r="S259" s="609"/>
      <c r="T259" s="609"/>
      <c r="U259" s="609"/>
      <c r="V259" s="609"/>
      <c r="W259" s="609"/>
      <c r="X259" s="609"/>
      <c r="Y259" s="609"/>
      <c r="Z259" s="609"/>
      <c r="AA259" s="609"/>
      <c r="AB259" s="609"/>
      <c r="AC259" s="609"/>
      <c r="AD259" s="610"/>
      <c r="AE259" s="611"/>
      <c r="AF259" s="613"/>
      <c r="AG259" s="609"/>
      <c r="AH259" s="609"/>
      <c r="AI259" s="609"/>
      <c r="AJ259" s="609"/>
      <c r="AK259" s="609"/>
      <c r="AL259" s="609"/>
      <c r="AM259" s="609"/>
      <c r="AN259" s="609"/>
      <c r="AO259" s="609"/>
      <c r="AP259" s="609"/>
      <c r="AQ259" s="609"/>
      <c r="AR259" s="610"/>
      <c r="AS259" s="611"/>
      <c r="AT259" s="613"/>
      <c r="AU259" s="609"/>
      <c r="AV259" s="609"/>
      <c r="AW259" s="609"/>
      <c r="AX259" s="609"/>
      <c r="AY259" s="609"/>
      <c r="AZ259" s="609"/>
      <c r="BA259" s="609"/>
      <c r="BB259" s="609"/>
      <c r="BC259" s="609"/>
      <c r="BD259" s="609"/>
      <c r="BE259" s="609"/>
      <c r="BF259" s="610"/>
      <c r="BG259" s="611"/>
      <c r="BH259" s="613"/>
      <c r="BI259" s="609"/>
      <c r="BJ259" s="609"/>
      <c r="BK259" s="609"/>
      <c r="BL259" s="609"/>
      <c r="BM259" s="609"/>
      <c r="BN259" s="609"/>
      <c r="BO259" s="609"/>
      <c r="BP259" s="609"/>
      <c r="BQ259" s="609"/>
      <c r="BR259" s="609"/>
      <c r="BS259" s="609"/>
      <c r="BT259" s="610"/>
      <c r="BU259" s="621"/>
      <c r="BV259" s="613"/>
      <c r="BW259" s="609"/>
      <c r="BX259" s="609"/>
      <c r="BY259" s="609"/>
      <c r="BZ259" s="609"/>
      <c r="CA259" s="609"/>
      <c r="CB259" s="609"/>
      <c r="CC259" s="609"/>
      <c r="CD259" s="609"/>
      <c r="CE259" s="609"/>
      <c r="CF259" s="609"/>
      <c r="CG259" s="609"/>
      <c r="CH259" s="610"/>
      <c r="CI259" s="611"/>
      <c r="CJ259" s="613"/>
      <c r="CK259" s="609"/>
      <c r="CL259" s="609"/>
      <c r="CM259" s="609"/>
      <c r="CN259" s="609"/>
      <c r="CO259" s="609"/>
      <c r="CP259" s="609"/>
      <c r="CQ259" s="609"/>
      <c r="CR259" s="609"/>
      <c r="CS259" s="609"/>
      <c r="CT259" s="609"/>
      <c r="CU259" s="609"/>
      <c r="CV259" s="610"/>
      <c r="CW259" s="611"/>
      <c r="CX259" s="613"/>
      <c r="CY259" s="609"/>
      <c r="CZ259" s="609"/>
      <c r="DA259" s="609"/>
      <c r="DB259" s="609"/>
      <c r="DC259" s="609"/>
      <c r="DD259" s="609"/>
      <c r="DE259" s="609"/>
      <c r="DF259" s="609"/>
      <c r="DG259" s="609"/>
      <c r="DH259" s="609"/>
      <c r="DI259" s="609"/>
      <c r="DJ259" s="610"/>
      <c r="DK259" s="611"/>
      <c r="DL259" s="613"/>
      <c r="DM259" s="609"/>
      <c r="DN259" s="609"/>
      <c r="DO259" s="609"/>
      <c r="DP259" s="609"/>
      <c r="DQ259" s="609"/>
      <c r="DR259" s="609"/>
      <c r="DS259" s="609"/>
      <c r="DT259" s="609"/>
      <c r="DU259" s="609"/>
      <c r="DV259" s="609"/>
      <c r="DW259" s="609"/>
      <c r="DX259" s="610"/>
      <c r="DY259" s="611"/>
      <c r="DZ259" s="613"/>
      <c r="EA259" s="609"/>
      <c r="EB259" s="609"/>
      <c r="EC259" s="609"/>
      <c r="ED259" s="609"/>
      <c r="EE259" s="609"/>
      <c r="EF259" s="609"/>
      <c r="EG259" s="609"/>
      <c r="EH259" s="609"/>
      <c r="EI259" s="609"/>
      <c r="EJ259" s="609"/>
      <c r="EK259" s="609"/>
      <c r="EL259" s="610"/>
      <c r="EM259" s="611"/>
      <c r="EN259" s="613"/>
      <c r="EO259" s="609"/>
      <c r="EP259" s="609"/>
      <c r="EQ259" s="609"/>
      <c r="ER259" s="609"/>
      <c r="ES259" s="609"/>
      <c r="ET259" s="609"/>
      <c r="EU259" s="609"/>
      <c r="EV259" s="609"/>
      <c r="EW259" s="609"/>
      <c r="EX259" s="609"/>
      <c r="EY259" s="609"/>
      <c r="EZ259" s="610"/>
      <c r="FA259" s="611"/>
      <c r="FB259" s="613"/>
      <c r="FC259" s="609"/>
      <c r="FD259" s="609"/>
      <c r="FE259" s="609"/>
      <c r="FF259" s="609"/>
      <c r="FG259" s="609"/>
      <c r="FH259" s="609"/>
      <c r="FI259" s="609"/>
      <c r="FJ259" s="609"/>
      <c r="FK259" s="609"/>
      <c r="FL259" s="609"/>
      <c r="FM259" s="609"/>
      <c r="FN259" s="610"/>
      <c r="FO259" s="611"/>
      <c r="FP259" s="613"/>
      <c r="FQ259" s="609"/>
      <c r="FR259" s="609"/>
      <c r="FS259" s="609"/>
      <c r="FT259" s="609"/>
      <c r="FU259" s="609"/>
      <c r="FV259" s="609"/>
      <c r="FW259" s="609"/>
      <c r="FX259" s="609"/>
      <c r="FY259" s="609"/>
      <c r="FZ259" s="609"/>
      <c r="GA259" s="609"/>
      <c r="GB259" s="610"/>
      <c r="GC259" s="611"/>
      <c r="GD259" s="613"/>
      <c r="GE259" s="609"/>
      <c r="GF259" s="609"/>
      <c r="GG259" s="609"/>
      <c r="GH259" s="609"/>
      <c r="GI259" s="609"/>
      <c r="GJ259" s="609"/>
      <c r="GK259" s="609"/>
      <c r="GL259" s="609"/>
      <c r="GM259" s="609"/>
      <c r="GN259" s="609"/>
      <c r="GO259" s="609"/>
      <c r="GP259" s="610"/>
      <c r="GQ259" s="611"/>
      <c r="GR259" s="613"/>
      <c r="GS259" s="609"/>
      <c r="GT259" s="609"/>
      <c r="GU259" s="609"/>
      <c r="GV259" s="609"/>
      <c r="GW259" s="609"/>
      <c r="GX259" s="609"/>
      <c r="GY259" s="609"/>
      <c r="GZ259" s="609"/>
      <c r="HA259" s="609"/>
      <c r="HB259" s="609"/>
      <c r="HC259" s="609"/>
      <c r="HD259" s="610"/>
      <c r="HE259" s="611"/>
      <c r="HF259" s="613"/>
      <c r="HG259" s="609"/>
      <c r="HH259" s="609"/>
      <c r="HI259" s="609"/>
      <c r="HJ259" s="609"/>
      <c r="HK259" s="609"/>
      <c r="HL259" s="609"/>
      <c r="HM259" s="609"/>
      <c r="HN259" s="609"/>
      <c r="HO259" s="609"/>
      <c r="HP259" s="609"/>
      <c r="HQ259" s="609"/>
      <c r="HR259" s="610"/>
      <c r="HS259" s="611"/>
      <c r="HT259" s="613"/>
      <c r="HU259" s="609"/>
      <c r="HV259" s="609"/>
      <c r="HW259" s="609"/>
      <c r="HX259" s="609"/>
      <c r="HY259" s="609"/>
      <c r="HZ259" s="609"/>
      <c r="IA259" s="609"/>
      <c r="IB259" s="609"/>
      <c r="IC259" s="609"/>
      <c r="ID259" s="609"/>
      <c r="IE259" s="609"/>
      <c r="IF259" s="610"/>
      <c r="IG259" s="611"/>
      <c r="IH259" s="613"/>
      <c r="II259" s="609"/>
      <c r="IJ259" s="609"/>
      <c r="IK259" s="609"/>
      <c r="IL259" s="609"/>
      <c r="IM259" s="609"/>
      <c r="IN259" s="609"/>
      <c r="IO259" s="609"/>
      <c r="IP259" s="609"/>
      <c r="IQ259" s="609"/>
      <c r="IR259" s="609"/>
      <c r="IS259" s="609"/>
      <c r="IT259" s="610"/>
      <c r="IU259" s="611"/>
      <c r="IV259" s="613"/>
      <c r="IW259" s="609"/>
      <c r="IX259" s="609"/>
      <c r="IY259" s="609"/>
      <c r="IZ259" s="609"/>
      <c r="JA259" s="609"/>
      <c r="JB259" s="609"/>
      <c r="JC259" s="609"/>
      <c r="JD259" s="609"/>
      <c r="JE259" s="609"/>
      <c r="JF259" s="609"/>
      <c r="JG259" s="609"/>
      <c r="JH259" s="610"/>
      <c r="JI259" s="611"/>
      <c r="JJ259" s="613"/>
      <c r="JK259" s="609"/>
      <c r="JL259" s="609"/>
      <c r="JM259" s="609"/>
      <c r="JN259" s="609"/>
      <c r="JO259" s="609"/>
      <c r="JP259" s="609"/>
      <c r="JQ259" s="609"/>
      <c r="JR259" s="609"/>
      <c r="JS259" s="609"/>
      <c r="JT259" s="609"/>
      <c r="JU259" s="609"/>
      <c r="JV259" s="610"/>
      <c r="JW259" s="611"/>
      <c r="JX259" s="613"/>
      <c r="JY259" s="609"/>
      <c r="JZ259" s="609"/>
      <c r="KA259" s="609"/>
      <c r="KB259" s="609"/>
      <c r="KC259" s="609"/>
      <c r="KD259" s="609"/>
      <c r="KE259" s="609"/>
      <c r="KF259" s="609"/>
      <c r="KG259" s="609"/>
      <c r="KH259" s="609"/>
      <c r="KI259" s="609"/>
      <c r="KJ259" s="610"/>
      <c r="KK259" s="611"/>
      <c r="KL259" s="613"/>
      <c r="KM259" s="609"/>
      <c r="KN259" s="609"/>
      <c r="KO259" s="609"/>
      <c r="KP259" s="609"/>
      <c r="KQ259" s="609"/>
      <c r="KR259" s="609"/>
      <c r="KS259" s="609"/>
      <c r="KT259" s="609"/>
      <c r="KU259" s="609"/>
      <c r="KV259" s="609"/>
      <c r="KW259" s="609"/>
      <c r="KX259" s="610"/>
      <c r="KY259" s="611"/>
      <c r="KZ259" s="613"/>
      <c r="LA259" s="609"/>
      <c r="LB259" s="609"/>
      <c r="LC259" s="609"/>
      <c r="LD259" s="609"/>
      <c r="LE259" s="609"/>
      <c r="LF259" s="609"/>
      <c r="LG259" s="609"/>
      <c r="LH259" s="609"/>
      <c r="LI259" s="609"/>
      <c r="LJ259" s="609"/>
      <c r="LK259" s="609"/>
      <c r="LL259" s="610"/>
      <c r="LM259" s="611"/>
      <c r="LN259" s="613"/>
      <c r="LO259" s="609"/>
      <c r="LP259" s="609"/>
      <c r="LQ259" s="609"/>
      <c r="LR259" s="609"/>
      <c r="LS259" s="609"/>
      <c r="LT259" s="609"/>
      <c r="LU259" s="609"/>
      <c r="LV259" s="609"/>
      <c r="LW259" s="609"/>
      <c r="LX259" s="609"/>
      <c r="LY259" s="609"/>
      <c r="LZ259" s="610"/>
      <c r="MA259" s="611"/>
      <c r="MB259" s="613"/>
      <c r="MC259" s="609"/>
      <c r="MD259" s="609"/>
      <c r="ME259" s="609"/>
      <c r="MF259" s="609"/>
      <c r="MG259" s="609"/>
      <c r="MH259" s="609"/>
      <c r="MI259" s="609"/>
      <c r="MJ259" s="609"/>
      <c r="MK259" s="609"/>
      <c r="ML259" s="609"/>
      <c r="MM259" s="609"/>
      <c r="MN259" s="610"/>
      <c r="MO259" s="611"/>
      <c r="MP259" s="613"/>
      <c r="MQ259" s="609"/>
      <c r="MR259" s="609"/>
      <c r="MS259" s="609"/>
      <c r="MT259" s="609"/>
      <c r="MU259" s="609"/>
      <c r="MV259" s="609"/>
      <c r="MW259" s="609"/>
      <c r="MX259" s="609"/>
      <c r="MY259" s="609"/>
      <c r="MZ259" s="609"/>
      <c r="NA259" s="609"/>
      <c r="NB259" s="610"/>
      <c r="NC259" s="611"/>
      <c r="ND259" s="613"/>
      <c r="NE259" s="609"/>
      <c r="NF259" s="609"/>
      <c r="NG259" s="609"/>
      <c r="NH259" s="609"/>
      <c r="NI259" s="609"/>
      <c r="NJ259" s="609"/>
      <c r="NK259" s="609"/>
      <c r="NL259" s="609"/>
      <c r="NM259" s="609"/>
      <c r="NN259" s="609"/>
      <c r="NO259" s="609"/>
      <c r="NP259" s="610"/>
      <c r="NQ259" s="611"/>
      <c r="NR259" s="613"/>
      <c r="NS259" s="609"/>
      <c r="NT259" s="609"/>
      <c r="NU259" s="609"/>
      <c r="NV259" s="609"/>
      <c r="NW259" s="609"/>
      <c r="NX259" s="609"/>
      <c r="NY259" s="609"/>
      <c r="NZ259" s="609"/>
      <c r="OA259" s="609"/>
      <c r="OB259" s="609"/>
      <c r="OC259" s="609"/>
      <c r="OD259" s="610"/>
      <c r="OE259" s="611"/>
      <c r="OF259" s="613"/>
      <c r="OG259" s="609"/>
      <c r="OH259" s="609"/>
      <c r="OI259" s="609"/>
      <c r="OJ259" s="609"/>
      <c r="OK259" s="609"/>
      <c r="OL259" s="609"/>
      <c r="OM259" s="609"/>
      <c r="ON259" s="609"/>
      <c r="OO259" s="609"/>
      <c r="OP259" s="609"/>
      <c r="OQ259" s="609"/>
      <c r="OR259" s="610"/>
      <c r="OS259" s="611"/>
      <c r="OT259" s="613"/>
      <c r="OU259" s="609"/>
      <c r="OV259" s="609"/>
      <c r="OW259" s="609"/>
      <c r="OX259" s="609"/>
      <c r="OY259" s="609"/>
      <c r="OZ259" s="609"/>
      <c r="PA259" s="609"/>
      <c r="PB259" s="609"/>
      <c r="PC259" s="609"/>
      <c r="PD259" s="609"/>
      <c r="PE259" s="609"/>
      <c r="PF259" s="610"/>
      <c r="PG259" s="611"/>
      <c r="PH259" s="613"/>
      <c r="PI259" s="609"/>
      <c r="PJ259" s="609"/>
      <c r="PK259" s="609"/>
      <c r="PL259" s="609"/>
      <c r="PM259" s="609"/>
      <c r="PN259" s="609"/>
      <c r="PO259" s="609"/>
      <c r="PP259" s="609"/>
      <c r="PQ259" s="609"/>
      <c r="PR259" s="609"/>
      <c r="PS259" s="609"/>
      <c r="PT259" s="610"/>
      <c r="PU259" s="611"/>
      <c r="PV259" s="613"/>
      <c r="PW259" s="609"/>
      <c r="PX259" s="609"/>
      <c r="PY259" s="609"/>
      <c r="PZ259" s="609"/>
      <c r="QA259" s="609"/>
      <c r="QB259" s="609"/>
      <c r="QC259" s="609"/>
      <c r="QD259" s="609"/>
      <c r="QE259" s="609"/>
      <c r="QF259" s="609"/>
      <c r="QG259" s="609"/>
      <c r="QH259" s="610"/>
      <c r="QI259" s="611"/>
      <c r="QJ259" s="613"/>
      <c r="QK259" s="609"/>
      <c r="QL259" s="609"/>
      <c r="QM259" s="609"/>
      <c r="QN259" s="609"/>
      <c r="QO259" s="609"/>
      <c r="QP259" s="609"/>
      <c r="QQ259" s="609"/>
      <c r="QR259" s="609"/>
      <c r="QS259" s="609"/>
      <c r="QT259" s="609"/>
      <c r="QU259" s="609"/>
      <c r="QV259" s="610"/>
      <c r="QW259" s="611"/>
      <c r="QX259" s="610"/>
      <c r="QY259" s="610"/>
      <c r="QZ259" s="610"/>
      <c r="RA259" s="610"/>
      <c r="RB259" s="610"/>
      <c r="RC259" s="610"/>
      <c r="RD259" s="610"/>
      <c r="RE259" s="610"/>
      <c r="RF259" s="610"/>
      <c r="RG259" s="610"/>
      <c r="RH259" s="610"/>
      <c r="RI259" s="610"/>
      <c r="RJ259" s="610"/>
    </row>
    <row r="260" spans="1:478" s="382" customFormat="1" x14ac:dyDescent="0.3">
      <c r="A260" s="614"/>
      <c r="B260" s="378" t="s">
        <v>901</v>
      </c>
      <c r="C260" s="377"/>
      <c r="D260" s="651">
        <f t="shared" ref="D260:P260" si="1764">+D244+D247-D256+D258</f>
        <v>4858.6300000000028</v>
      </c>
      <c r="E260" s="652">
        <f t="shared" si="1764"/>
        <v>2479.130000000001</v>
      </c>
      <c r="F260" s="652">
        <f t="shared" si="1764"/>
        <v>0</v>
      </c>
      <c r="G260" s="652">
        <f t="shared" si="1764"/>
        <v>0</v>
      </c>
      <c r="H260" s="652">
        <f t="shared" si="1764"/>
        <v>0</v>
      </c>
      <c r="I260" s="652">
        <f t="shared" si="1764"/>
        <v>0</v>
      </c>
      <c r="J260" s="652">
        <f t="shared" si="1764"/>
        <v>0</v>
      </c>
      <c r="K260" s="652">
        <f t="shared" si="1764"/>
        <v>0</v>
      </c>
      <c r="L260" s="652">
        <f t="shared" si="1764"/>
        <v>0</v>
      </c>
      <c r="M260" s="652">
        <f t="shared" si="1764"/>
        <v>0</v>
      </c>
      <c r="N260" s="652">
        <f t="shared" si="1764"/>
        <v>0</v>
      </c>
      <c r="O260" s="652">
        <f t="shared" si="1764"/>
        <v>0</v>
      </c>
      <c r="P260" s="653">
        <f t="shared" si="1764"/>
        <v>9420.1200000000044</v>
      </c>
      <c r="Q260" s="641"/>
      <c r="R260" s="651">
        <f t="shared" ref="R260:AD260" si="1765">+R244+R247-R256+R258</f>
        <v>794.5</v>
      </c>
      <c r="S260" s="652">
        <f t="shared" si="1765"/>
        <v>1021.3500000000009</v>
      </c>
      <c r="T260" s="652">
        <f t="shared" si="1765"/>
        <v>0</v>
      </c>
      <c r="U260" s="652">
        <f t="shared" si="1765"/>
        <v>0</v>
      </c>
      <c r="V260" s="652">
        <f t="shared" si="1765"/>
        <v>0</v>
      </c>
      <c r="W260" s="652">
        <f t="shared" si="1765"/>
        <v>0</v>
      </c>
      <c r="X260" s="652">
        <f t="shared" si="1765"/>
        <v>0</v>
      </c>
      <c r="Y260" s="652">
        <f t="shared" si="1765"/>
        <v>0</v>
      </c>
      <c r="Z260" s="652">
        <f t="shared" si="1765"/>
        <v>0</v>
      </c>
      <c r="AA260" s="652">
        <f t="shared" si="1765"/>
        <v>0</v>
      </c>
      <c r="AB260" s="652">
        <f t="shared" si="1765"/>
        <v>0</v>
      </c>
      <c r="AC260" s="652">
        <f t="shared" si="1765"/>
        <v>0</v>
      </c>
      <c r="AD260" s="653">
        <f t="shared" si="1765"/>
        <v>2536.94</v>
      </c>
      <c r="AE260" s="641"/>
      <c r="AF260" s="651">
        <f t="shared" ref="AF260:AQ260" si="1766">+AF244+AF247-AF256+AF258</f>
        <v>1893.8899999999994</v>
      </c>
      <c r="AG260" s="652">
        <f t="shared" si="1766"/>
        <v>2348.9599999999982</v>
      </c>
      <c r="AH260" s="652">
        <f t="shared" si="1766"/>
        <v>0</v>
      </c>
      <c r="AI260" s="652">
        <f t="shared" si="1766"/>
        <v>0</v>
      </c>
      <c r="AJ260" s="652">
        <f t="shared" si="1766"/>
        <v>0</v>
      </c>
      <c r="AK260" s="652">
        <f t="shared" si="1766"/>
        <v>0</v>
      </c>
      <c r="AL260" s="652">
        <f t="shared" si="1766"/>
        <v>0</v>
      </c>
      <c r="AM260" s="652">
        <f t="shared" si="1766"/>
        <v>0</v>
      </c>
      <c r="AN260" s="652">
        <f t="shared" si="1766"/>
        <v>0</v>
      </c>
      <c r="AO260" s="652">
        <f t="shared" si="1766"/>
        <v>0</v>
      </c>
      <c r="AP260" s="652">
        <f t="shared" si="1766"/>
        <v>0</v>
      </c>
      <c r="AQ260" s="652">
        <f t="shared" si="1766"/>
        <v>0</v>
      </c>
      <c r="AR260" s="653">
        <f>+AR244+AR247-AR256+AR258</f>
        <v>4242.8499999999995</v>
      </c>
      <c r="AS260" s="611"/>
      <c r="AT260" s="651">
        <f t="shared" ref="AT260:BE260" si="1767">+AT244+AT247-AT256+AT258</f>
        <v>4267.1899999999987</v>
      </c>
      <c r="AU260" s="652">
        <f t="shared" si="1767"/>
        <v>4488.6900000000023</v>
      </c>
      <c r="AV260" s="652">
        <f t="shared" si="1767"/>
        <v>0</v>
      </c>
      <c r="AW260" s="652">
        <f t="shared" si="1767"/>
        <v>0</v>
      </c>
      <c r="AX260" s="652">
        <f t="shared" si="1767"/>
        <v>0</v>
      </c>
      <c r="AY260" s="652">
        <f t="shared" si="1767"/>
        <v>0</v>
      </c>
      <c r="AZ260" s="652">
        <f t="shared" si="1767"/>
        <v>0</v>
      </c>
      <c r="BA260" s="652">
        <f t="shared" si="1767"/>
        <v>0</v>
      </c>
      <c r="BB260" s="652">
        <f t="shared" si="1767"/>
        <v>0</v>
      </c>
      <c r="BC260" s="652">
        <f t="shared" si="1767"/>
        <v>0</v>
      </c>
      <c r="BD260" s="652">
        <f t="shared" si="1767"/>
        <v>0</v>
      </c>
      <c r="BE260" s="652">
        <f t="shared" si="1767"/>
        <v>0</v>
      </c>
      <c r="BF260" s="653">
        <f>+BF244+BF247-BF256+BF258</f>
        <v>8755.8799999999974</v>
      </c>
      <c r="BG260" s="611"/>
      <c r="BH260" s="651">
        <f t="shared" ref="BH260:BS260" si="1768">+BH244+BH247-BH256+BH258</f>
        <v>433.98999999999955</v>
      </c>
      <c r="BI260" s="652">
        <f t="shared" si="1768"/>
        <v>416.49999999999989</v>
      </c>
      <c r="BJ260" s="652">
        <f t="shared" si="1768"/>
        <v>0</v>
      </c>
      <c r="BK260" s="652">
        <f t="shared" si="1768"/>
        <v>0</v>
      </c>
      <c r="BL260" s="652">
        <f t="shared" si="1768"/>
        <v>0</v>
      </c>
      <c r="BM260" s="652">
        <f t="shared" si="1768"/>
        <v>0</v>
      </c>
      <c r="BN260" s="652">
        <f t="shared" si="1768"/>
        <v>0</v>
      </c>
      <c r="BO260" s="652">
        <f t="shared" si="1768"/>
        <v>0</v>
      </c>
      <c r="BP260" s="652">
        <f t="shared" si="1768"/>
        <v>0</v>
      </c>
      <c r="BQ260" s="652">
        <f t="shared" si="1768"/>
        <v>0</v>
      </c>
      <c r="BR260" s="652">
        <f t="shared" si="1768"/>
        <v>0</v>
      </c>
      <c r="BS260" s="652">
        <f t="shared" si="1768"/>
        <v>0</v>
      </c>
      <c r="BT260" s="653">
        <f>+BT244+BT247-BT256+BT258</f>
        <v>850.49000000000035</v>
      </c>
      <c r="BU260" s="621"/>
      <c r="BV260" s="651">
        <f t="shared" ref="BV260:CG260" si="1769">+BV244+BV247-BV256+BV258</f>
        <v>8902.1900000000023</v>
      </c>
      <c r="BW260" s="652">
        <f t="shared" si="1769"/>
        <v>7837.1399999999876</v>
      </c>
      <c r="BX260" s="652">
        <f t="shared" si="1769"/>
        <v>0</v>
      </c>
      <c r="BY260" s="652">
        <f t="shared" si="1769"/>
        <v>0</v>
      </c>
      <c r="BZ260" s="652">
        <f t="shared" si="1769"/>
        <v>0</v>
      </c>
      <c r="CA260" s="652">
        <f t="shared" si="1769"/>
        <v>0</v>
      </c>
      <c r="CB260" s="652">
        <f t="shared" si="1769"/>
        <v>0</v>
      </c>
      <c r="CC260" s="652">
        <f t="shared" si="1769"/>
        <v>0</v>
      </c>
      <c r="CD260" s="652">
        <f t="shared" si="1769"/>
        <v>0</v>
      </c>
      <c r="CE260" s="652">
        <f t="shared" si="1769"/>
        <v>0</v>
      </c>
      <c r="CF260" s="652">
        <f t="shared" si="1769"/>
        <v>0</v>
      </c>
      <c r="CG260" s="652">
        <f t="shared" si="1769"/>
        <v>0</v>
      </c>
      <c r="CH260" s="653">
        <f>+CH244+CH247-CH256+CH258</f>
        <v>16739.330000000005</v>
      </c>
      <c r="CI260" s="641"/>
      <c r="CJ260" s="651">
        <f t="shared" ref="CJ260:CU260" si="1770">+CJ244+CJ247-CJ256+CJ258</f>
        <v>1916.0100000000007</v>
      </c>
      <c r="CK260" s="652">
        <f t="shared" si="1770"/>
        <v>666.52000000000055</v>
      </c>
      <c r="CL260" s="652">
        <f t="shared" si="1770"/>
        <v>0</v>
      </c>
      <c r="CM260" s="652">
        <f t="shared" si="1770"/>
        <v>0</v>
      </c>
      <c r="CN260" s="652">
        <f t="shared" si="1770"/>
        <v>0</v>
      </c>
      <c r="CO260" s="652">
        <f t="shared" si="1770"/>
        <v>0</v>
      </c>
      <c r="CP260" s="652">
        <f t="shared" si="1770"/>
        <v>0</v>
      </c>
      <c r="CQ260" s="652">
        <f t="shared" si="1770"/>
        <v>0</v>
      </c>
      <c r="CR260" s="652">
        <f t="shared" si="1770"/>
        <v>0</v>
      </c>
      <c r="CS260" s="652">
        <f t="shared" si="1770"/>
        <v>0</v>
      </c>
      <c r="CT260" s="652">
        <f t="shared" si="1770"/>
        <v>0</v>
      </c>
      <c r="CU260" s="652">
        <f t="shared" si="1770"/>
        <v>0</v>
      </c>
      <c r="CV260" s="653">
        <f>+CV244+CV247-CV256+CV258</f>
        <v>2582.5300000000007</v>
      </c>
      <c r="CW260" s="611"/>
      <c r="CX260" s="651">
        <f t="shared" ref="CX260:DI260" si="1771">+CX244+CX247-CX256+CX258</f>
        <v>640.30000000000064</v>
      </c>
      <c r="CY260" s="652">
        <f t="shared" si="1771"/>
        <v>826.57999999999993</v>
      </c>
      <c r="CZ260" s="652">
        <f t="shared" si="1771"/>
        <v>0</v>
      </c>
      <c r="DA260" s="652">
        <f t="shared" si="1771"/>
        <v>0</v>
      </c>
      <c r="DB260" s="652">
        <f t="shared" si="1771"/>
        <v>0</v>
      </c>
      <c r="DC260" s="652">
        <f t="shared" si="1771"/>
        <v>0</v>
      </c>
      <c r="DD260" s="652">
        <f t="shared" si="1771"/>
        <v>0</v>
      </c>
      <c r="DE260" s="652">
        <f t="shared" si="1771"/>
        <v>0</v>
      </c>
      <c r="DF260" s="652">
        <f t="shared" si="1771"/>
        <v>0</v>
      </c>
      <c r="DG260" s="652">
        <f t="shared" si="1771"/>
        <v>0</v>
      </c>
      <c r="DH260" s="652">
        <f t="shared" si="1771"/>
        <v>0</v>
      </c>
      <c r="DI260" s="652">
        <f t="shared" si="1771"/>
        <v>0</v>
      </c>
      <c r="DJ260" s="653">
        <f>+DJ244+DJ247-DJ256+DJ258</f>
        <v>1466.88</v>
      </c>
      <c r="DK260" s="641"/>
      <c r="DL260" s="651">
        <f t="shared" ref="DL260:DW260" si="1772">+DL244+DL247-DL256+DL258</f>
        <v>1596.8700000000008</v>
      </c>
      <c r="DM260" s="652">
        <f t="shared" si="1772"/>
        <v>1674.2000000000021</v>
      </c>
      <c r="DN260" s="652">
        <f t="shared" si="1772"/>
        <v>0</v>
      </c>
      <c r="DO260" s="652">
        <f t="shared" si="1772"/>
        <v>0</v>
      </c>
      <c r="DP260" s="652">
        <f t="shared" si="1772"/>
        <v>0</v>
      </c>
      <c r="DQ260" s="652">
        <f t="shared" si="1772"/>
        <v>0</v>
      </c>
      <c r="DR260" s="652">
        <f t="shared" si="1772"/>
        <v>0</v>
      </c>
      <c r="DS260" s="652">
        <f t="shared" si="1772"/>
        <v>0</v>
      </c>
      <c r="DT260" s="652">
        <f t="shared" si="1772"/>
        <v>0</v>
      </c>
      <c r="DU260" s="652">
        <f t="shared" si="1772"/>
        <v>0</v>
      </c>
      <c r="DV260" s="652">
        <f t="shared" si="1772"/>
        <v>0</v>
      </c>
      <c r="DW260" s="652">
        <f t="shared" si="1772"/>
        <v>0</v>
      </c>
      <c r="DX260" s="653">
        <f>+DX244+DX247-DX256+DX258</f>
        <v>3271.0700000000029</v>
      </c>
      <c r="DY260" s="641"/>
      <c r="DZ260" s="651">
        <f t="shared" ref="DZ260:EK260" si="1773">+DZ244+DZ247-DZ256+DZ258</f>
        <v>5591.059999999994</v>
      </c>
      <c r="EA260" s="652">
        <f t="shared" si="1773"/>
        <v>5849.1500000000042</v>
      </c>
      <c r="EB260" s="652">
        <f t="shared" si="1773"/>
        <v>0</v>
      </c>
      <c r="EC260" s="652">
        <f t="shared" si="1773"/>
        <v>0</v>
      </c>
      <c r="ED260" s="652">
        <f t="shared" si="1773"/>
        <v>0</v>
      </c>
      <c r="EE260" s="652">
        <f t="shared" si="1773"/>
        <v>0</v>
      </c>
      <c r="EF260" s="652">
        <f t="shared" si="1773"/>
        <v>0</v>
      </c>
      <c r="EG260" s="652">
        <f t="shared" si="1773"/>
        <v>0</v>
      </c>
      <c r="EH260" s="652">
        <f t="shared" si="1773"/>
        <v>0</v>
      </c>
      <c r="EI260" s="652">
        <f t="shared" si="1773"/>
        <v>0</v>
      </c>
      <c r="EJ260" s="652">
        <f t="shared" si="1773"/>
        <v>0</v>
      </c>
      <c r="EK260" s="652">
        <f t="shared" si="1773"/>
        <v>0</v>
      </c>
      <c r="EL260" s="653">
        <f>+EL244+EL247-EL256+EL258</f>
        <v>11440.209999999992</v>
      </c>
      <c r="EM260" s="641"/>
      <c r="EN260" s="651">
        <f t="shared" ref="EN260:EY260" si="1774">+EN244+EN247-EN256+EN258</f>
        <v>10085.749999999996</v>
      </c>
      <c r="EO260" s="652">
        <f t="shared" si="1774"/>
        <v>10667.88000000001</v>
      </c>
      <c r="EP260" s="652">
        <f t="shared" si="1774"/>
        <v>0</v>
      </c>
      <c r="EQ260" s="652">
        <f t="shared" si="1774"/>
        <v>0</v>
      </c>
      <c r="ER260" s="652">
        <f t="shared" si="1774"/>
        <v>0</v>
      </c>
      <c r="ES260" s="652">
        <f t="shared" si="1774"/>
        <v>0</v>
      </c>
      <c r="ET260" s="652">
        <f t="shared" si="1774"/>
        <v>0</v>
      </c>
      <c r="EU260" s="652">
        <f t="shared" si="1774"/>
        <v>0</v>
      </c>
      <c r="EV260" s="652">
        <f t="shared" si="1774"/>
        <v>0</v>
      </c>
      <c r="EW260" s="652">
        <f t="shared" si="1774"/>
        <v>0</v>
      </c>
      <c r="EX260" s="652">
        <f t="shared" si="1774"/>
        <v>0</v>
      </c>
      <c r="EY260" s="652">
        <f t="shared" si="1774"/>
        <v>0</v>
      </c>
      <c r="EZ260" s="653">
        <f>+EZ244+EZ247-EZ256+EZ258</f>
        <v>20753.629999999997</v>
      </c>
      <c r="FA260" s="641"/>
      <c r="FB260" s="651">
        <f t="shared" ref="FB260:FM260" si="1775">+FB244+FB247-FB256+FB258</f>
        <v>5087.9900000000016</v>
      </c>
      <c r="FC260" s="652">
        <f t="shared" si="1775"/>
        <v>6140.4400000000014</v>
      </c>
      <c r="FD260" s="652">
        <f t="shared" si="1775"/>
        <v>0</v>
      </c>
      <c r="FE260" s="652">
        <f t="shared" si="1775"/>
        <v>0</v>
      </c>
      <c r="FF260" s="652">
        <f t="shared" si="1775"/>
        <v>0</v>
      </c>
      <c r="FG260" s="652">
        <f t="shared" si="1775"/>
        <v>0</v>
      </c>
      <c r="FH260" s="652">
        <f t="shared" si="1775"/>
        <v>0</v>
      </c>
      <c r="FI260" s="652">
        <f t="shared" si="1775"/>
        <v>0</v>
      </c>
      <c r="FJ260" s="652">
        <f t="shared" si="1775"/>
        <v>0</v>
      </c>
      <c r="FK260" s="652">
        <f t="shared" si="1775"/>
        <v>0</v>
      </c>
      <c r="FL260" s="652">
        <f t="shared" si="1775"/>
        <v>0</v>
      </c>
      <c r="FM260" s="652">
        <f t="shared" si="1775"/>
        <v>0</v>
      </c>
      <c r="FN260" s="653">
        <f>+FN244+FN247-FN256+FN258</f>
        <v>11228.430000000004</v>
      </c>
      <c r="FO260" s="641"/>
      <c r="FP260" s="651">
        <f t="shared" ref="FP260:GA260" si="1776">+FP244+FP247-FP256+FP258</f>
        <v>6116.7600000000039</v>
      </c>
      <c r="FQ260" s="652">
        <f t="shared" si="1776"/>
        <v>4669.2099999999982</v>
      </c>
      <c r="FR260" s="652">
        <f t="shared" si="1776"/>
        <v>0</v>
      </c>
      <c r="FS260" s="652">
        <f t="shared" si="1776"/>
        <v>0</v>
      </c>
      <c r="FT260" s="652">
        <f t="shared" si="1776"/>
        <v>0</v>
      </c>
      <c r="FU260" s="652">
        <f t="shared" si="1776"/>
        <v>0</v>
      </c>
      <c r="FV260" s="652">
        <f t="shared" si="1776"/>
        <v>0</v>
      </c>
      <c r="FW260" s="652">
        <f t="shared" si="1776"/>
        <v>0</v>
      </c>
      <c r="FX260" s="652">
        <f t="shared" si="1776"/>
        <v>0</v>
      </c>
      <c r="FY260" s="652">
        <f t="shared" si="1776"/>
        <v>0</v>
      </c>
      <c r="FZ260" s="652">
        <f t="shared" si="1776"/>
        <v>0</v>
      </c>
      <c r="GA260" s="652">
        <f t="shared" si="1776"/>
        <v>0</v>
      </c>
      <c r="GB260" s="653">
        <f>+GB244+GB247-GB256+GB258</f>
        <v>10785.970000000003</v>
      </c>
      <c r="GC260" s="641"/>
      <c r="GD260" s="651">
        <f t="shared" ref="GD260:GO260" si="1777">+GD244+GD247-GD256+GD258</f>
        <v>879.78999999999905</v>
      </c>
      <c r="GE260" s="652">
        <f t="shared" si="1777"/>
        <v>1263.5999999999995</v>
      </c>
      <c r="GF260" s="652">
        <f t="shared" si="1777"/>
        <v>0</v>
      </c>
      <c r="GG260" s="652">
        <f t="shared" si="1777"/>
        <v>0</v>
      </c>
      <c r="GH260" s="652">
        <f t="shared" si="1777"/>
        <v>0</v>
      </c>
      <c r="GI260" s="652">
        <f t="shared" si="1777"/>
        <v>0</v>
      </c>
      <c r="GJ260" s="652">
        <f t="shared" si="1777"/>
        <v>0</v>
      </c>
      <c r="GK260" s="652">
        <f t="shared" si="1777"/>
        <v>0</v>
      </c>
      <c r="GL260" s="652">
        <f t="shared" si="1777"/>
        <v>0</v>
      </c>
      <c r="GM260" s="652">
        <f t="shared" si="1777"/>
        <v>0</v>
      </c>
      <c r="GN260" s="652">
        <f t="shared" si="1777"/>
        <v>0</v>
      </c>
      <c r="GO260" s="652">
        <f t="shared" si="1777"/>
        <v>0</v>
      </c>
      <c r="GP260" s="653">
        <f>+GP244+GP247-GP256+GP258</f>
        <v>2143.3900000000003</v>
      </c>
      <c r="GQ260" s="641"/>
      <c r="GR260" s="651">
        <f t="shared" ref="GR260:HC260" si="1778">+GR244+GR247-GR256+GR258</f>
        <v>10986.369999999995</v>
      </c>
      <c r="GS260" s="652">
        <f t="shared" si="1778"/>
        <v>10552.720000000005</v>
      </c>
      <c r="GT260" s="652">
        <f t="shared" si="1778"/>
        <v>0</v>
      </c>
      <c r="GU260" s="652">
        <f t="shared" si="1778"/>
        <v>0</v>
      </c>
      <c r="GV260" s="652">
        <f t="shared" si="1778"/>
        <v>0</v>
      </c>
      <c r="GW260" s="652">
        <f t="shared" si="1778"/>
        <v>0</v>
      </c>
      <c r="GX260" s="652">
        <f t="shared" si="1778"/>
        <v>0</v>
      </c>
      <c r="GY260" s="652">
        <f t="shared" si="1778"/>
        <v>0</v>
      </c>
      <c r="GZ260" s="652">
        <f t="shared" si="1778"/>
        <v>0</v>
      </c>
      <c r="HA260" s="652">
        <f t="shared" si="1778"/>
        <v>0</v>
      </c>
      <c r="HB260" s="652">
        <f t="shared" si="1778"/>
        <v>0</v>
      </c>
      <c r="HC260" s="652">
        <f t="shared" si="1778"/>
        <v>0</v>
      </c>
      <c r="HD260" s="653">
        <f>+HD244+HD247-HD256+HD258</f>
        <v>21539.09</v>
      </c>
      <c r="HE260" s="641"/>
      <c r="HF260" s="651">
        <f t="shared" ref="HF260:HQ260" si="1779">+HF244+HF247-HF256+HF258</f>
        <v>6705.3599999999951</v>
      </c>
      <c r="HG260" s="652">
        <f t="shared" si="1779"/>
        <v>6040.6099999999969</v>
      </c>
      <c r="HH260" s="652">
        <f t="shared" si="1779"/>
        <v>-140.1</v>
      </c>
      <c r="HI260" s="652">
        <f t="shared" si="1779"/>
        <v>0</v>
      </c>
      <c r="HJ260" s="652">
        <f t="shared" si="1779"/>
        <v>0</v>
      </c>
      <c r="HK260" s="652">
        <f t="shared" si="1779"/>
        <v>0</v>
      </c>
      <c r="HL260" s="652">
        <f t="shared" si="1779"/>
        <v>0</v>
      </c>
      <c r="HM260" s="652">
        <f t="shared" si="1779"/>
        <v>0</v>
      </c>
      <c r="HN260" s="652">
        <f t="shared" si="1779"/>
        <v>0</v>
      </c>
      <c r="HO260" s="652">
        <f t="shared" si="1779"/>
        <v>0</v>
      </c>
      <c r="HP260" s="652">
        <f t="shared" si="1779"/>
        <v>0</v>
      </c>
      <c r="HQ260" s="652">
        <f t="shared" si="1779"/>
        <v>0</v>
      </c>
      <c r="HR260" s="653">
        <f>+HR244+HR247-HR256+HR258</f>
        <v>12605.87</v>
      </c>
      <c r="HS260" s="641"/>
      <c r="HT260" s="651">
        <f t="shared" ref="HT260:IE260" si="1780">+HT244+HT247-HT256+HT258</f>
        <v>729.83999999999924</v>
      </c>
      <c r="HU260" s="652">
        <f t="shared" si="1780"/>
        <v>885.6900000000004</v>
      </c>
      <c r="HV260" s="652">
        <f t="shared" si="1780"/>
        <v>0</v>
      </c>
      <c r="HW260" s="652">
        <f t="shared" si="1780"/>
        <v>0</v>
      </c>
      <c r="HX260" s="652">
        <f t="shared" si="1780"/>
        <v>0</v>
      </c>
      <c r="HY260" s="652">
        <f t="shared" si="1780"/>
        <v>0</v>
      </c>
      <c r="HZ260" s="652">
        <f t="shared" si="1780"/>
        <v>0</v>
      </c>
      <c r="IA260" s="652">
        <f t="shared" si="1780"/>
        <v>0</v>
      </c>
      <c r="IB260" s="652">
        <f t="shared" si="1780"/>
        <v>0</v>
      </c>
      <c r="IC260" s="652">
        <f t="shared" si="1780"/>
        <v>0</v>
      </c>
      <c r="ID260" s="652">
        <f t="shared" si="1780"/>
        <v>0</v>
      </c>
      <c r="IE260" s="652">
        <f t="shared" si="1780"/>
        <v>0</v>
      </c>
      <c r="IF260" s="653">
        <f>+IF244+IF247-IF256+IF258</f>
        <v>1615.5299999999997</v>
      </c>
      <c r="IG260" s="641"/>
      <c r="IH260" s="651">
        <f t="shared" ref="IH260:IS260" si="1781">+IH244+IH247-IH256+IH258</f>
        <v>1573.6400000000012</v>
      </c>
      <c r="II260" s="652">
        <f t="shared" si="1781"/>
        <v>2843.7400000000002</v>
      </c>
      <c r="IJ260" s="652">
        <f t="shared" si="1781"/>
        <v>0</v>
      </c>
      <c r="IK260" s="652">
        <f t="shared" si="1781"/>
        <v>0</v>
      </c>
      <c r="IL260" s="652">
        <f t="shared" si="1781"/>
        <v>0</v>
      </c>
      <c r="IM260" s="652">
        <f t="shared" si="1781"/>
        <v>0</v>
      </c>
      <c r="IN260" s="652">
        <f t="shared" si="1781"/>
        <v>0</v>
      </c>
      <c r="IO260" s="652">
        <f t="shared" si="1781"/>
        <v>0</v>
      </c>
      <c r="IP260" s="652">
        <f t="shared" si="1781"/>
        <v>0</v>
      </c>
      <c r="IQ260" s="652">
        <f t="shared" si="1781"/>
        <v>0</v>
      </c>
      <c r="IR260" s="652">
        <f t="shared" si="1781"/>
        <v>0</v>
      </c>
      <c r="IS260" s="652">
        <f t="shared" si="1781"/>
        <v>0</v>
      </c>
      <c r="IT260" s="653">
        <f>+IT244+IT247-IT256+IT258</f>
        <v>4417.3799999999974</v>
      </c>
      <c r="IU260" s="641"/>
      <c r="IV260" s="651">
        <f t="shared" ref="IV260:JG260" si="1782">+IV244+IV247-IV256+IV258</f>
        <v>386.7800000000002</v>
      </c>
      <c r="IW260" s="652">
        <f t="shared" si="1782"/>
        <v>397.89999999999964</v>
      </c>
      <c r="IX260" s="652">
        <f t="shared" si="1782"/>
        <v>0</v>
      </c>
      <c r="IY260" s="652">
        <f t="shared" si="1782"/>
        <v>0</v>
      </c>
      <c r="IZ260" s="652">
        <f t="shared" si="1782"/>
        <v>0</v>
      </c>
      <c r="JA260" s="652">
        <f t="shared" si="1782"/>
        <v>0</v>
      </c>
      <c r="JB260" s="652">
        <f t="shared" si="1782"/>
        <v>0</v>
      </c>
      <c r="JC260" s="652">
        <f t="shared" si="1782"/>
        <v>0</v>
      </c>
      <c r="JD260" s="652">
        <f t="shared" si="1782"/>
        <v>0</v>
      </c>
      <c r="JE260" s="652">
        <f t="shared" si="1782"/>
        <v>0</v>
      </c>
      <c r="JF260" s="652">
        <f t="shared" si="1782"/>
        <v>0</v>
      </c>
      <c r="JG260" s="652">
        <f t="shared" si="1782"/>
        <v>0</v>
      </c>
      <c r="JH260" s="653">
        <f>+JH244+JH247-JH256+JH258</f>
        <v>784.67999999999938</v>
      </c>
      <c r="JI260" s="641"/>
      <c r="JJ260" s="651">
        <f t="shared" ref="JJ260:JU260" si="1783">+JJ244+JJ247-JJ256+JJ258</f>
        <v>3481.7899999999972</v>
      </c>
      <c r="JK260" s="652">
        <f t="shared" si="1783"/>
        <v>3580.9199999999955</v>
      </c>
      <c r="JL260" s="652">
        <f t="shared" si="1783"/>
        <v>0</v>
      </c>
      <c r="JM260" s="652">
        <f t="shared" si="1783"/>
        <v>0</v>
      </c>
      <c r="JN260" s="652">
        <f t="shared" si="1783"/>
        <v>0</v>
      </c>
      <c r="JO260" s="652">
        <f t="shared" si="1783"/>
        <v>0</v>
      </c>
      <c r="JP260" s="652">
        <f t="shared" si="1783"/>
        <v>0</v>
      </c>
      <c r="JQ260" s="652">
        <f t="shared" si="1783"/>
        <v>0</v>
      </c>
      <c r="JR260" s="652">
        <f t="shared" si="1783"/>
        <v>0</v>
      </c>
      <c r="JS260" s="652">
        <f t="shared" si="1783"/>
        <v>0</v>
      </c>
      <c r="JT260" s="652">
        <f t="shared" si="1783"/>
        <v>0</v>
      </c>
      <c r="JU260" s="652">
        <f t="shared" si="1783"/>
        <v>0</v>
      </c>
      <c r="JV260" s="653">
        <f>+JV244+JV247-JV256+JV258</f>
        <v>7062.7099999999928</v>
      </c>
      <c r="JW260" s="641"/>
      <c r="JX260" s="651">
        <f t="shared" ref="JX260:KI260" si="1784">+JX244+JX247-JX256+JX258</f>
        <v>7109.6699999999964</v>
      </c>
      <c r="JY260" s="652">
        <f t="shared" si="1784"/>
        <v>10359.990000000009</v>
      </c>
      <c r="JZ260" s="652">
        <f t="shared" si="1784"/>
        <v>0</v>
      </c>
      <c r="KA260" s="652">
        <f t="shared" si="1784"/>
        <v>0</v>
      </c>
      <c r="KB260" s="652">
        <f t="shared" si="1784"/>
        <v>0</v>
      </c>
      <c r="KC260" s="652">
        <f t="shared" si="1784"/>
        <v>0</v>
      </c>
      <c r="KD260" s="652">
        <f t="shared" si="1784"/>
        <v>0</v>
      </c>
      <c r="KE260" s="652">
        <f t="shared" si="1784"/>
        <v>0</v>
      </c>
      <c r="KF260" s="652">
        <f t="shared" si="1784"/>
        <v>0</v>
      </c>
      <c r="KG260" s="652">
        <f t="shared" si="1784"/>
        <v>0</v>
      </c>
      <c r="KH260" s="652">
        <f t="shared" si="1784"/>
        <v>0</v>
      </c>
      <c r="KI260" s="652">
        <f t="shared" si="1784"/>
        <v>0</v>
      </c>
      <c r="KJ260" s="653">
        <f>+KJ244+KJ247-KJ256+KJ258</f>
        <v>17469.660000000003</v>
      </c>
      <c r="KK260" s="641"/>
      <c r="KL260" s="651">
        <f t="shared" ref="KL260:KW260" si="1785">+KL244+KL247-KL256+KL258</f>
        <v>4687.1599999999962</v>
      </c>
      <c r="KM260" s="652">
        <f t="shared" si="1785"/>
        <v>22965.559999999998</v>
      </c>
      <c r="KN260" s="652">
        <f t="shared" si="1785"/>
        <v>0</v>
      </c>
      <c r="KO260" s="652">
        <f t="shared" si="1785"/>
        <v>0</v>
      </c>
      <c r="KP260" s="652">
        <f t="shared" si="1785"/>
        <v>0</v>
      </c>
      <c r="KQ260" s="652">
        <f t="shared" si="1785"/>
        <v>0</v>
      </c>
      <c r="KR260" s="652">
        <f t="shared" si="1785"/>
        <v>0</v>
      </c>
      <c r="KS260" s="652">
        <f t="shared" si="1785"/>
        <v>0</v>
      </c>
      <c r="KT260" s="652">
        <f t="shared" si="1785"/>
        <v>0</v>
      </c>
      <c r="KU260" s="652">
        <f t="shared" si="1785"/>
        <v>0</v>
      </c>
      <c r="KV260" s="652">
        <f t="shared" si="1785"/>
        <v>0</v>
      </c>
      <c r="KW260" s="652">
        <f t="shared" si="1785"/>
        <v>0</v>
      </c>
      <c r="KX260" s="653">
        <f>+KX244+KX247-KX256+KX258</f>
        <v>27652.719999999998</v>
      </c>
      <c r="KY260" s="641"/>
      <c r="KZ260" s="651">
        <f t="shared" ref="KZ260:LK260" si="1786">+KZ244+KZ247-KZ256+KZ258</f>
        <v>973.10000000000127</v>
      </c>
      <c r="LA260" s="652">
        <f t="shared" si="1786"/>
        <v>1009.1599999999989</v>
      </c>
      <c r="LB260" s="652">
        <f t="shared" si="1786"/>
        <v>0</v>
      </c>
      <c r="LC260" s="652">
        <f t="shared" si="1786"/>
        <v>0</v>
      </c>
      <c r="LD260" s="652">
        <f t="shared" si="1786"/>
        <v>0</v>
      </c>
      <c r="LE260" s="652">
        <f t="shared" si="1786"/>
        <v>0</v>
      </c>
      <c r="LF260" s="652">
        <f t="shared" si="1786"/>
        <v>0</v>
      </c>
      <c r="LG260" s="652">
        <f t="shared" si="1786"/>
        <v>0</v>
      </c>
      <c r="LH260" s="652">
        <f t="shared" si="1786"/>
        <v>0</v>
      </c>
      <c r="LI260" s="652">
        <f t="shared" si="1786"/>
        <v>0</v>
      </c>
      <c r="LJ260" s="652">
        <f t="shared" si="1786"/>
        <v>0</v>
      </c>
      <c r="LK260" s="652">
        <f t="shared" si="1786"/>
        <v>0</v>
      </c>
      <c r="LL260" s="653">
        <f>+LL244+LL247-LL256+LL258</f>
        <v>1982.2599999999993</v>
      </c>
      <c r="LM260" s="641"/>
      <c r="LN260" s="651">
        <f t="shared" ref="LN260:LY260" si="1787">+LN244+LN247-LN256+LN258</f>
        <v>453.77000000000021</v>
      </c>
      <c r="LO260" s="652">
        <f t="shared" si="1787"/>
        <v>451.68999999999949</v>
      </c>
      <c r="LP260" s="652">
        <f t="shared" si="1787"/>
        <v>0</v>
      </c>
      <c r="LQ260" s="652">
        <f t="shared" si="1787"/>
        <v>0</v>
      </c>
      <c r="LR260" s="652">
        <f t="shared" si="1787"/>
        <v>0</v>
      </c>
      <c r="LS260" s="652">
        <f t="shared" si="1787"/>
        <v>0</v>
      </c>
      <c r="LT260" s="652">
        <f t="shared" si="1787"/>
        <v>0</v>
      </c>
      <c r="LU260" s="652">
        <f t="shared" si="1787"/>
        <v>0</v>
      </c>
      <c r="LV260" s="652">
        <f t="shared" si="1787"/>
        <v>0</v>
      </c>
      <c r="LW260" s="652">
        <f t="shared" si="1787"/>
        <v>0</v>
      </c>
      <c r="LX260" s="652">
        <f t="shared" si="1787"/>
        <v>0</v>
      </c>
      <c r="LY260" s="652">
        <f t="shared" si="1787"/>
        <v>0</v>
      </c>
      <c r="LZ260" s="653">
        <f>+LZ244+LZ247-LZ256+LZ258</f>
        <v>905.45999999999992</v>
      </c>
      <c r="MA260" s="641"/>
      <c r="MB260" s="651">
        <f t="shared" ref="MB260:MM260" si="1788">+MB244+MB247-MB256+MB258</f>
        <v>1396.579999999999</v>
      </c>
      <c r="MC260" s="652">
        <f t="shared" si="1788"/>
        <v>1466.9699999999989</v>
      </c>
      <c r="MD260" s="652">
        <f t="shared" si="1788"/>
        <v>0</v>
      </c>
      <c r="ME260" s="652">
        <f t="shared" si="1788"/>
        <v>0</v>
      </c>
      <c r="MF260" s="652">
        <f t="shared" si="1788"/>
        <v>0</v>
      </c>
      <c r="MG260" s="652">
        <f t="shared" si="1788"/>
        <v>0</v>
      </c>
      <c r="MH260" s="652">
        <f t="shared" si="1788"/>
        <v>0</v>
      </c>
      <c r="MI260" s="652">
        <f t="shared" si="1788"/>
        <v>0</v>
      </c>
      <c r="MJ260" s="652">
        <f t="shared" si="1788"/>
        <v>0</v>
      </c>
      <c r="MK260" s="652">
        <f t="shared" si="1788"/>
        <v>0</v>
      </c>
      <c r="ML260" s="652">
        <f t="shared" si="1788"/>
        <v>0</v>
      </c>
      <c r="MM260" s="652">
        <f t="shared" si="1788"/>
        <v>0</v>
      </c>
      <c r="MN260" s="653">
        <f>+MN244+MN247-MN256+MN258</f>
        <v>2863.5499999999988</v>
      </c>
      <c r="MO260" s="641"/>
      <c r="MP260" s="651">
        <f t="shared" ref="MP260:NA260" si="1789">+MP244+MP247-MP256+MP258</f>
        <v>3623.7099999999991</v>
      </c>
      <c r="MQ260" s="652">
        <f t="shared" si="1789"/>
        <v>4091.8700000000003</v>
      </c>
      <c r="MR260" s="652">
        <f t="shared" si="1789"/>
        <v>0</v>
      </c>
      <c r="MS260" s="652">
        <f t="shared" si="1789"/>
        <v>0</v>
      </c>
      <c r="MT260" s="652">
        <f t="shared" si="1789"/>
        <v>0</v>
      </c>
      <c r="MU260" s="652">
        <f t="shared" si="1789"/>
        <v>0</v>
      </c>
      <c r="MV260" s="652">
        <f t="shared" si="1789"/>
        <v>0</v>
      </c>
      <c r="MW260" s="652">
        <f t="shared" si="1789"/>
        <v>0</v>
      </c>
      <c r="MX260" s="652">
        <f t="shared" si="1789"/>
        <v>0</v>
      </c>
      <c r="MY260" s="652">
        <f t="shared" si="1789"/>
        <v>0</v>
      </c>
      <c r="MZ260" s="652">
        <f t="shared" si="1789"/>
        <v>0</v>
      </c>
      <c r="NA260" s="652">
        <f t="shared" si="1789"/>
        <v>0</v>
      </c>
      <c r="NB260" s="653">
        <f>+NB244+NB247-NB256+NB258</f>
        <v>7715.5799999999963</v>
      </c>
      <c r="NC260" s="641"/>
      <c r="ND260" s="651">
        <f t="shared" ref="ND260:NO260" si="1790">+ND244+ND247-ND256+ND258</f>
        <v>5903.4300000000057</v>
      </c>
      <c r="NE260" s="652">
        <f t="shared" si="1790"/>
        <v>6288.2199999999948</v>
      </c>
      <c r="NF260" s="652">
        <f t="shared" si="1790"/>
        <v>0</v>
      </c>
      <c r="NG260" s="652">
        <f t="shared" si="1790"/>
        <v>0</v>
      </c>
      <c r="NH260" s="652">
        <f t="shared" si="1790"/>
        <v>0</v>
      </c>
      <c r="NI260" s="652">
        <f t="shared" si="1790"/>
        <v>0</v>
      </c>
      <c r="NJ260" s="652">
        <f t="shared" si="1790"/>
        <v>0</v>
      </c>
      <c r="NK260" s="652">
        <f t="shared" si="1790"/>
        <v>0</v>
      </c>
      <c r="NL260" s="652">
        <f t="shared" si="1790"/>
        <v>0</v>
      </c>
      <c r="NM260" s="652">
        <f t="shared" si="1790"/>
        <v>0</v>
      </c>
      <c r="NN260" s="652">
        <f t="shared" si="1790"/>
        <v>0</v>
      </c>
      <c r="NO260" s="652">
        <f t="shared" si="1790"/>
        <v>0</v>
      </c>
      <c r="NP260" s="653">
        <f>+NP244+NP247-NP256+NP258</f>
        <v>12191.650000000001</v>
      </c>
      <c r="NQ260" s="641"/>
      <c r="NR260" s="651">
        <f t="shared" ref="NR260:OC260" si="1791">+NR244+NR247-NR256+NR258</f>
        <v>1220.1099999999997</v>
      </c>
      <c r="NS260" s="652">
        <f t="shared" si="1791"/>
        <v>1263.54</v>
      </c>
      <c r="NT260" s="652">
        <f t="shared" si="1791"/>
        <v>0</v>
      </c>
      <c r="NU260" s="652">
        <f t="shared" si="1791"/>
        <v>0</v>
      </c>
      <c r="NV260" s="652">
        <f t="shared" si="1791"/>
        <v>0</v>
      </c>
      <c r="NW260" s="652">
        <f t="shared" si="1791"/>
        <v>0</v>
      </c>
      <c r="NX260" s="652">
        <f t="shared" si="1791"/>
        <v>0</v>
      </c>
      <c r="NY260" s="652">
        <f t="shared" si="1791"/>
        <v>0</v>
      </c>
      <c r="NZ260" s="652">
        <f t="shared" si="1791"/>
        <v>0</v>
      </c>
      <c r="OA260" s="652">
        <f t="shared" si="1791"/>
        <v>0</v>
      </c>
      <c r="OB260" s="652">
        <f t="shared" si="1791"/>
        <v>0</v>
      </c>
      <c r="OC260" s="652">
        <f t="shared" si="1791"/>
        <v>0</v>
      </c>
      <c r="OD260" s="653">
        <f>+OD244+OD247-OD256+OD258</f>
        <v>2483.6499999999987</v>
      </c>
      <c r="OE260" s="641"/>
      <c r="OF260" s="651">
        <f t="shared" ref="OF260:OQ260" si="1792">+OF244+OF247-OF256+OF258</f>
        <v>960.82999999999902</v>
      </c>
      <c r="OG260" s="652">
        <f t="shared" si="1792"/>
        <v>1037.9999999999991</v>
      </c>
      <c r="OH260" s="652">
        <f t="shared" si="1792"/>
        <v>0</v>
      </c>
      <c r="OI260" s="652">
        <f t="shared" si="1792"/>
        <v>0</v>
      </c>
      <c r="OJ260" s="652">
        <f t="shared" si="1792"/>
        <v>0</v>
      </c>
      <c r="OK260" s="652">
        <f t="shared" si="1792"/>
        <v>0</v>
      </c>
      <c r="OL260" s="652">
        <f t="shared" si="1792"/>
        <v>0</v>
      </c>
      <c r="OM260" s="652">
        <f t="shared" si="1792"/>
        <v>0</v>
      </c>
      <c r="ON260" s="652">
        <f t="shared" si="1792"/>
        <v>0</v>
      </c>
      <c r="OO260" s="652">
        <f t="shared" si="1792"/>
        <v>0</v>
      </c>
      <c r="OP260" s="652">
        <f t="shared" si="1792"/>
        <v>0</v>
      </c>
      <c r="OQ260" s="652">
        <f t="shared" si="1792"/>
        <v>0</v>
      </c>
      <c r="OR260" s="653">
        <f>+OR244+OR247-OR256+OR258</f>
        <v>1998.829999999999</v>
      </c>
      <c r="OS260" s="641"/>
      <c r="OT260" s="651">
        <f t="shared" ref="OT260:PE260" si="1793">+OT244+OT247-OT256+OT258</f>
        <v>4668.3699999999953</v>
      </c>
      <c r="OU260" s="652">
        <f t="shared" si="1793"/>
        <v>5047.8700000000026</v>
      </c>
      <c r="OV260" s="652">
        <f t="shared" si="1793"/>
        <v>0</v>
      </c>
      <c r="OW260" s="652">
        <f t="shared" si="1793"/>
        <v>0</v>
      </c>
      <c r="OX260" s="652">
        <f t="shared" si="1793"/>
        <v>0</v>
      </c>
      <c r="OY260" s="652">
        <f t="shared" si="1793"/>
        <v>0</v>
      </c>
      <c r="OZ260" s="652">
        <f t="shared" si="1793"/>
        <v>0</v>
      </c>
      <c r="PA260" s="652">
        <f t="shared" si="1793"/>
        <v>0</v>
      </c>
      <c r="PB260" s="652">
        <f t="shared" si="1793"/>
        <v>0</v>
      </c>
      <c r="PC260" s="652">
        <f t="shared" si="1793"/>
        <v>0</v>
      </c>
      <c r="PD260" s="652">
        <f t="shared" si="1793"/>
        <v>0</v>
      </c>
      <c r="PE260" s="652">
        <f t="shared" si="1793"/>
        <v>0</v>
      </c>
      <c r="PF260" s="653">
        <f>+PF244+PF247-PF256+PF258</f>
        <v>9716.2399999999943</v>
      </c>
      <c r="PG260" s="641"/>
      <c r="PH260" s="651">
        <f t="shared" ref="PH260:PS260" si="1794">+PH244+PH247-PH256+PH258</f>
        <v>1907.83</v>
      </c>
      <c r="PI260" s="652">
        <f t="shared" si="1794"/>
        <v>1795.62</v>
      </c>
      <c r="PJ260" s="652">
        <f t="shared" si="1794"/>
        <v>0</v>
      </c>
      <c r="PK260" s="652">
        <f t="shared" si="1794"/>
        <v>0</v>
      </c>
      <c r="PL260" s="652">
        <f t="shared" si="1794"/>
        <v>0</v>
      </c>
      <c r="PM260" s="652">
        <f t="shared" si="1794"/>
        <v>0</v>
      </c>
      <c r="PN260" s="652">
        <f t="shared" si="1794"/>
        <v>0</v>
      </c>
      <c r="PO260" s="652">
        <f t="shared" si="1794"/>
        <v>0</v>
      </c>
      <c r="PP260" s="652">
        <f t="shared" si="1794"/>
        <v>0</v>
      </c>
      <c r="PQ260" s="652">
        <f t="shared" si="1794"/>
        <v>0</v>
      </c>
      <c r="PR260" s="652">
        <f t="shared" si="1794"/>
        <v>0</v>
      </c>
      <c r="PS260" s="652">
        <f t="shared" si="1794"/>
        <v>0</v>
      </c>
      <c r="PT260" s="653">
        <f>+PT244+PT247-PT256+PT258</f>
        <v>3703.45</v>
      </c>
      <c r="PU260" s="641"/>
      <c r="PV260" s="651">
        <f t="shared" ref="PV260:QG260" si="1795">+PV244+PV247-PV256+PV258</f>
        <v>0</v>
      </c>
      <c r="PW260" s="652">
        <f t="shared" si="1795"/>
        <v>265.69000000000017</v>
      </c>
      <c r="PX260" s="652">
        <f t="shared" si="1795"/>
        <v>0</v>
      </c>
      <c r="PY260" s="652">
        <f t="shared" si="1795"/>
        <v>0</v>
      </c>
      <c r="PZ260" s="652">
        <f t="shared" si="1795"/>
        <v>0</v>
      </c>
      <c r="QA260" s="652">
        <f t="shared" si="1795"/>
        <v>0</v>
      </c>
      <c r="QB260" s="652">
        <f t="shared" si="1795"/>
        <v>0</v>
      </c>
      <c r="QC260" s="652">
        <f t="shared" si="1795"/>
        <v>0</v>
      </c>
      <c r="QD260" s="652">
        <f t="shared" si="1795"/>
        <v>0</v>
      </c>
      <c r="QE260" s="652">
        <f t="shared" si="1795"/>
        <v>0</v>
      </c>
      <c r="QF260" s="652">
        <f t="shared" si="1795"/>
        <v>0</v>
      </c>
      <c r="QG260" s="652">
        <f t="shared" si="1795"/>
        <v>0</v>
      </c>
      <c r="QH260" s="653">
        <f>+QH244+QH247-QH256+QH258</f>
        <v>265.69000000000017</v>
      </c>
      <c r="QI260" s="641"/>
      <c r="QJ260" s="651">
        <f t="shared" ref="QJ260:QU260" si="1796">+QJ244+QJ247-QJ256+QJ258</f>
        <v>0</v>
      </c>
      <c r="QK260" s="652">
        <f t="shared" si="1796"/>
        <v>179.26999999999998</v>
      </c>
      <c r="QL260" s="652">
        <f t="shared" si="1796"/>
        <v>0</v>
      </c>
      <c r="QM260" s="652">
        <f t="shared" si="1796"/>
        <v>0</v>
      </c>
      <c r="QN260" s="652">
        <f t="shared" si="1796"/>
        <v>0</v>
      </c>
      <c r="QO260" s="652">
        <f t="shared" si="1796"/>
        <v>0</v>
      </c>
      <c r="QP260" s="652">
        <f t="shared" si="1796"/>
        <v>0</v>
      </c>
      <c r="QQ260" s="652">
        <f t="shared" si="1796"/>
        <v>0</v>
      </c>
      <c r="QR260" s="652">
        <f t="shared" si="1796"/>
        <v>0</v>
      </c>
      <c r="QS260" s="652">
        <f t="shared" si="1796"/>
        <v>0</v>
      </c>
      <c r="QT260" s="652">
        <f t="shared" si="1796"/>
        <v>0</v>
      </c>
      <c r="QU260" s="652">
        <f t="shared" si="1796"/>
        <v>0</v>
      </c>
      <c r="QV260" s="653">
        <f>+QV244+QV247-QV256+QV258</f>
        <v>179.26999999999998</v>
      </c>
      <c r="QW260" s="641"/>
      <c r="QX260" s="653">
        <f t="shared" ref="QX260:RJ260" si="1797">+QX244+QX247-QX256+QX258</f>
        <v>109833.26000000008</v>
      </c>
      <c r="QY260" s="653">
        <f t="shared" si="1797"/>
        <v>130874.37999999998</v>
      </c>
      <c r="QZ260" s="653">
        <f t="shared" si="1797"/>
        <v>-140.1</v>
      </c>
      <c r="RA260" s="653">
        <f t="shared" si="1797"/>
        <v>0</v>
      </c>
      <c r="RB260" s="653">
        <f t="shared" si="1797"/>
        <v>0</v>
      </c>
      <c r="RC260" s="653">
        <f t="shared" si="1797"/>
        <v>0</v>
      </c>
      <c r="RD260" s="653">
        <f t="shared" si="1797"/>
        <v>0</v>
      </c>
      <c r="RE260" s="653">
        <f t="shared" si="1797"/>
        <v>0</v>
      </c>
      <c r="RF260" s="653">
        <f t="shared" si="1797"/>
        <v>0</v>
      </c>
      <c r="RG260" s="653">
        <f t="shared" si="1797"/>
        <v>0</v>
      </c>
      <c r="RH260" s="653">
        <f t="shared" si="1797"/>
        <v>0</v>
      </c>
      <c r="RI260" s="653">
        <f t="shared" si="1797"/>
        <v>0</v>
      </c>
      <c r="RJ260" s="653">
        <f t="shared" si="1797"/>
        <v>240567.53999999983</v>
      </c>
    </row>
    <row r="261" spans="1:478" x14ac:dyDescent="0.3">
      <c r="A261" s="589"/>
      <c r="B261" s="378"/>
      <c r="D261" s="613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10"/>
      <c r="Q261" s="611"/>
      <c r="R261" s="613"/>
      <c r="S261" s="609"/>
      <c r="T261" s="609"/>
      <c r="U261" s="609"/>
      <c r="V261" s="609"/>
      <c r="W261" s="609"/>
      <c r="X261" s="609"/>
      <c r="Y261" s="609"/>
      <c r="Z261" s="609"/>
      <c r="AA261" s="609"/>
      <c r="AB261" s="609"/>
      <c r="AC261" s="609"/>
      <c r="AD261" s="610"/>
      <c r="AE261" s="611"/>
      <c r="AF261" s="613"/>
      <c r="AG261" s="609"/>
      <c r="AH261" s="609"/>
      <c r="AI261" s="609"/>
      <c r="AJ261" s="609"/>
      <c r="AK261" s="609"/>
      <c r="AL261" s="609"/>
      <c r="AM261" s="609"/>
      <c r="AN261" s="609"/>
      <c r="AO261" s="609"/>
      <c r="AP261" s="609"/>
      <c r="AQ261" s="609"/>
      <c r="AR261" s="610"/>
      <c r="AS261" s="611"/>
      <c r="AT261" s="613"/>
      <c r="AU261" s="609"/>
      <c r="AV261" s="609"/>
      <c r="AW261" s="609"/>
      <c r="AX261" s="609"/>
      <c r="AY261" s="609"/>
      <c r="AZ261" s="609"/>
      <c r="BA261" s="609"/>
      <c r="BB261" s="609"/>
      <c r="BC261" s="609"/>
      <c r="BD261" s="609"/>
      <c r="BE261" s="609"/>
      <c r="BF261" s="610"/>
      <c r="BG261" s="611"/>
      <c r="BH261" s="613"/>
      <c r="BI261" s="609"/>
      <c r="BJ261" s="609"/>
      <c r="BK261" s="609"/>
      <c r="BL261" s="609"/>
      <c r="BM261" s="609"/>
      <c r="BN261" s="609"/>
      <c r="BO261" s="609"/>
      <c r="BP261" s="609"/>
      <c r="BQ261" s="609"/>
      <c r="BR261" s="609"/>
      <c r="BS261" s="609"/>
      <c r="BT261" s="610"/>
      <c r="BU261" s="621"/>
      <c r="BV261" s="613"/>
      <c r="BW261" s="609"/>
      <c r="BX261" s="609"/>
      <c r="BY261" s="609"/>
      <c r="BZ261" s="609"/>
      <c r="CA261" s="609"/>
      <c r="CB261" s="609"/>
      <c r="CC261" s="609"/>
      <c r="CD261" s="609"/>
      <c r="CE261" s="609"/>
      <c r="CF261" s="609"/>
      <c r="CG261" s="609"/>
      <c r="CH261" s="610"/>
      <c r="CI261" s="611"/>
      <c r="CJ261" s="613"/>
      <c r="CK261" s="609"/>
      <c r="CL261" s="609"/>
      <c r="CM261" s="609"/>
      <c r="CN261" s="609"/>
      <c r="CO261" s="609"/>
      <c r="CP261" s="609"/>
      <c r="CQ261" s="609"/>
      <c r="CR261" s="609"/>
      <c r="CS261" s="609"/>
      <c r="CT261" s="609"/>
      <c r="CU261" s="609"/>
      <c r="CV261" s="610"/>
      <c r="CW261" s="611"/>
      <c r="CX261" s="613"/>
      <c r="CY261" s="609"/>
      <c r="CZ261" s="609"/>
      <c r="DA261" s="609"/>
      <c r="DB261" s="609"/>
      <c r="DC261" s="609"/>
      <c r="DD261" s="609"/>
      <c r="DE261" s="609"/>
      <c r="DF261" s="609"/>
      <c r="DG261" s="609"/>
      <c r="DH261" s="609"/>
      <c r="DI261" s="609"/>
      <c r="DJ261" s="610"/>
      <c r="DK261" s="611"/>
      <c r="DL261" s="613"/>
      <c r="DM261" s="609"/>
      <c r="DN261" s="609"/>
      <c r="DO261" s="609"/>
      <c r="DP261" s="609"/>
      <c r="DQ261" s="609"/>
      <c r="DR261" s="609"/>
      <c r="DS261" s="609"/>
      <c r="DT261" s="609"/>
      <c r="DU261" s="609"/>
      <c r="DV261" s="609"/>
      <c r="DW261" s="609"/>
      <c r="DX261" s="610"/>
      <c r="DY261" s="611"/>
      <c r="DZ261" s="613"/>
      <c r="EA261" s="609"/>
      <c r="EB261" s="609"/>
      <c r="EC261" s="609"/>
      <c r="ED261" s="609"/>
      <c r="EE261" s="609"/>
      <c r="EF261" s="609"/>
      <c r="EG261" s="609"/>
      <c r="EH261" s="609"/>
      <c r="EI261" s="609"/>
      <c r="EJ261" s="609"/>
      <c r="EK261" s="609"/>
      <c r="EL261" s="610"/>
      <c r="EM261" s="611"/>
      <c r="EN261" s="613"/>
      <c r="EO261" s="609"/>
      <c r="EP261" s="609"/>
      <c r="EQ261" s="609"/>
      <c r="ER261" s="609"/>
      <c r="ES261" s="609"/>
      <c r="ET261" s="609"/>
      <c r="EU261" s="609"/>
      <c r="EV261" s="609"/>
      <c r="EW261" s="609"/>
      <c r="EX261" s="609"/>
      <c r="EY261" s="609"/>
      <c r="EZ261" s="610"/>
      <c r="FA261" s="611"/>
      <c r="FB261" s="613"/>
      <c r="FC261" s="609"/>
      <c r="FD261" s="609"/>
      <c r="FE261" s="609"/>
      <c r="FF261" s="609"/>
      <c r="FG261" s="609"/>
      <c r="FH261" s="609"/>
      <c r="FI261" s="609"/>
      <c r="FJ261" s="609"/>
      <c r="FK261" s="609"/>
      <c r="FL261" s="609"/>
      <c r="FM261" s="609"/>
      <c r="FN261" s="610"/>
      <c r="FO261" s="611"/>
      <c r="FP261" s="613"/>
      <c r="FQ261" s="609"/>
      <c r="FR261" s="609"/>
      <c r="FS261" s="609"/>
      <c r="FT261" s="609"/>
      <c r="FU261" s="609"/>
      <c r="FV261" s="609"/>
      <c r="FW261" s="609"/>
      <c r="FX261" s="609"/>
      <c r="FY261" s="609"/>
      <c r="FZ261" s="609"/>
      <c r="GA261" s="609"/>
      <c r="GB261" s="610"/>
      <c r="GC261" s="611"/>
      <c r="GD261" s="613"/>
      <c r="GE261" s="609"/>
      <c r="GF261" s="609"/>
      <c r="GG261" s="609"/>
      <c r="GH261" s="609"/>
      <c r="GI261" s="609"/>
      <c r="GJ261" s="609"/>
      <c r="GK261" s="609"/>
      <c r="GL261" s="609"/>
      <c r="GM261" s="609"/>
      <c r="GN261" s="609"/>
      <c r="GO261" s="609"/>
      <c r="GP261" s="610"/>
      <c r="GQ261" s="611"/>
      <c r="GR261" s="613"/>
      <c r="GS261" s="609"/>
      <c r="GT261" s="609"/>
      <c r="GU261" s="609"/>
      <c r="GV261" s="609"/>
      <c r="GW261" s="609"/>
      <c r="GX261" s="609"/>
      <c r="GY261" s="609"/>
      <c r="GZ261" s="609"/>
      <c r="HA261" s="609"/>
      <c r="HB261" s="609"/>
      <c r="HC261" s="609"/>
      <c r="HD261" s="610"/>
      <c r="HE261" s="611"/>
      <c r="HF261" s="613"/>
      <c r="HG261" s="609"/>
      <c r="HH261" s="609"/>
      <c r="HI261" s="609"/>
      <c r="HJ261" s="609"/>
      <c r="HK261" s="609"/>
      <c r="HL261" s="609"/>
      <c r="HM261" s="609"/>
      <c r="HN261" s="609"/>
      <c r="HO261" s="609"/>
      <c r="HP261" s="609"/>
      <c r="HQ261" s="609"/>
      <c r="HR261" s="610"/>
      <c r="HS261" s="611"/>
      <c r="HT261" s="613"/>
      <c r="HU261" s="609"/>
      <c r="HV261" s="609"/>
      <c r="HW261" s="609"/>
      <c r="HX261" s="609"/>
      <c r="HY261" s="609"/>
      <c r="HZ261" s="609"/>
      <c r="IA261" s="609"/>
      <c r="IB261" s="609"/>
      <c r="IC261" s="609"/>
      <c r="ID261" s="609"/>
      <c r="IE261" s="609"/>
      <c r="IF261" s="610"/>
      <c r="IG261" s="611"/>
      <c r="IH261" s="613"/>
      <c r="II261" s="609"/>
      <c r="IJ261" s="609"/>
      <c r="IK261" s="609"/>
      <c r="IL261" s="609"/>
      <c r="IM261" s="609"/>
      <c r="IN261" s="609"/>
      <c r="IO261" s="609"/>
      <c r="IP261" s="609"/>
      <c r="IQ261" s="609"/>
      <c r="IR261" s="609"/>
      <c r="IS261" s="609"/>
      <c r="IT261" s="610"/>
      <c r="IU261" s="611"/>
      <c r="IV261" s="613"/>
      <c r="IW261" s="609"/>
      <c r="IX261" s="609"/>
      <c r="IY261" s="609"/>
      <c r="IZ261" s="609"/>
      <c r="JA261" s="609"/>
      <c r="JB261" s="609"/>
      <c r="JC261" s="609"/>
      <c r="JD261" s="609"/>
      <c r="JE261" s="609"/>
      <c r="JF261" s="609"/>
      <c r="JG261" s="609"/>
      <c r="JH261" s="610"/>
      <c r="JI261" s="611"/>
      <c r="JJ261" s="613"/>
      <c r="JK261" s="609"/>
      <c r="JL261" s="609"/>
      <c r="JM261" s="609"/>
      <c r="JN261" s="609"/>
      <c r="JO261" s="609"/>
      <c r="JP261" s="609"/>
      <c r="JQ261" s="609"/>
      <c r="JR261" s="609"/>
      <c r="JS261" s="609"/>
      <c r="JT261" s="609"/>
      <c r="JU261" s="609"/>
      <c r="JV261" s="610"/>
      <c r="JW261" s="611"/>
      <c r="JX261" s="613"/>
      <c r="JY261" s="609"/>
      <c r="JZ261" s="609"/>
      <c r="KA261" s="609"/>
      <c r="KB261" s="609"/>
      <c r="KC261" s="609"/>
      <c r="KD261" s="609"/>
      <c r="KE261" s="609"/>
      <c r="KF261" s="609"/>
      <c r="KG261" s="609"/>
      <c r="KH261" s="609"/>
      <c r="KI261" s="609"/>
      <c r="KJ261" s="610"/>
      <c r="KK261" s="611"/>
      <c r="KL261" s="613"/>
      <c r="KM261" s="609"/>
      <c r="KN261" s="609"/>
      <c r="KO261" s="609"/>
      <c r="KP261" s="609"/>
      <c r="KQ261" s="609"/>
      <c r="KR261" s="609"/>
      <c r="KS261" s="609"/>
      <c r="KT261" s="609"/>
      <c r="KU261" s="609"/>
      <c r="KV261" s="609"/>
      <c r="KW261" s="609"/>
      <c r="KX261" s="610"/>
      <c r="KY261" s="611"/>
      <c r="KZ261" s="613"/>
      <c r="LA261" s="609"/>
      <c r="LB261" s="609"/>
      <c r="LC261" s="609"/>
      <c r="LD261" s="609"/>
      <c r="LE261" s="609"/>
      <c r="LF261" s="609"/>
      <c r="LG261" s="609"/>
      <c r="LH261" s="609"/>
      <c r="LI261" s="609"/>
      <c r="LJ261" s="609"/>
      <c r="LK261" s="609"/>
      <c r="LL261" s="610"/>
      <c r="LM261" s="611"/>
      <c r="LN261" s="613"/>
      <c r="LO261" s="609"/>
      <c r="LP261" s="609"/>
      <c r="LQ261" s="609"/>
      <c r="LR261" s="609"/>
      <c r="LS261" s="609"/>
      <c r="LT261" s="609"/>
      <c r="LU261" s="609"/>
      <c r="LV261" s="609"/>
      <c r="LW261" s="609"/>
      <c r="LX261" s="609"/>
      <c r="LY261" s="609"/>
      <c r="LZ261" s="610"/>
      <c r="MA261" s="611"/>
      <c r="MB261" s="613"/>
      <c r="MC261" s="609"/>
      <c r="MD261" s="609"/>
      <c r="ME261" s="609"/>
      <c r="MF261" s="609"/>
      <c r="MG261" s="609"/>
      <c r="MH261" s="609"/>
      <c r="MI261" s="609"/>
      <c r="MJ261" s="609"/>
      <c r="MK261" s="609"/>
      <c r="ML261" s="609"/>
      <c r="MM261" s="609"/>
      <c r="MN261" s="610"/>
      <c r="MO261" s="611"/>
      <c r="MP261" s="613"/>
      <c r="MQ261" s="609"/>
      <c r="MR261" s="609"/>
      <c r="MS261" s="609"/>
      <c r="MT261" s="609"/>
      <c r="MU261" s="609"/>
      <c r="MV261" s="609"/>
      <c r="MW261" s="609"/>
      <c r="MX261" s="609"/>
      <c r="MY261" s="609"/>
      <c r="MZ261" s="609"/>
      <c r="NA261" s="609"/>
      <c r="NB261" s="610"/>
      <c r="NC261" s="611"/>
      <c r="ND261" s="613"/>
      <c r="NE261" s="609"/>
      <c r="NF261" s="609"/>
      <c r="NG261" s="609"/>
      <c r="NH261" s="609"/>
      <c r="NI261" s="609"/>
      <c r="NJ261" s="609"/>
      <c r="NK261" s="609"/>
      <c r="NL261" s="609"/>
      <c r="NM261" s="609"/>
      <c r="NN261" s="609"/>
      <c r="NO261" s="609"/>
      <c r="NP261" s="610"/>
      <c r="NQ261" s="611"/>
      <c r="NR261" s="613"/>
      <c r="NS261" s="609"/>
      <c r="NT261" s="609"/>
      <c r="NU261" s="609"/>
      <c r="NV261" s="609"/>
      <c r="NW261" s="609"/>
      <c r="NX261" s="609"/>
      <c r="NY261" s="609"/>
      <c r="NZ261" s="609"/>
      <c r="OA261" s="609"/>
      <c r="OB261" s="609"/>
      <c r="OC261" s="609"/>
      <c r="OD261" s="610"/>
      <c r="OE261" s="611"/>
      <c r="OF261" s="613"/>
      <c r="OG261" s="609"/>
      <c r="OH261" s="609"/>
      <c r="OI261" s="609"/>
      <c r="OJ261" s="609"/>
      <c r="OK261" s="609"/>
      <c r="OL261" s="609"/>
      <c r="OM261" s="609"/>
      <c r="ON261" s="609"/>
      <c r="OO261" s="609"/>
      <c r="OP261" s="609"/>
      <c r="OQ261" s="609"/>
      <c r="OR261" s="610"/>
      <c r="OS261" s="611"/>
      <c r="OT261" s="613"/>
      <c r="OU261" s="609"/>
      <c r="OV261" s="609"/>
      <c r="OW261" s="609"/>
      <c r="OX261" s="609"/>
      <c r="OY261" s="609"/>
      <c r="OZ261" s="609"/>
      <c r="PA261" s="609"/>
      <c r="PB261" s="609"/>
      <c r="PC261" s="609"/>
      <c r="PD261" s="609"/>
      <c r="PE261" s="609"/>
      <c r="PF261" s="610"/>
      <c r="PG261" s="611"/>
      <c r="PH261" s="613"/>
      <c r="PI261" s="609"/>
      <c r="PJ261" s="609"/>
      <c r="PK261" s="609"/>
      <c r="PL261" s="609"/>
      <c r="PM261" s="609"/>
      <c r="PN261" s="609"/>
      <c r="PO261" s="609"/>
      <c r="PP261" s="609"/>
      <c r="PQ261" s="609"/>
      <c r="PR261" s="609"/>
      <c r="PS261" s="609"/>
      <c r="PT261" s="610"/>
      <c r="PU261" s="611"/>
      <c r="PV261" s="613"/>
      <c r="PW261" s="609"/>
      <c r="PX261" s="609"/>
      <c r="PY261" s="609"/>
      <c r="PZ261" s="609"/>
      <c r="QA261" s="609"/>
      <c r="QB261" s="609"/>
      <c r="QC261" s="609"/>
      <c r="QD261" s="609"/>
      <c r="QE261" s="609"/>
      <c r="QF261" s="609"/>
      <c r="QG261" s="609"/>
      <c r="QH261" s="610"/>
      <c r="QI261" s="611"/>
      <c r="QJ261" s="613"/>
      <c r="QK261" s="609"/>
      <c r="QL261" s="609"/>
      <c r="QM261" s="609"/>
      <c r="QN261" s="609"/>
      <c r="QO261" s="609"/>
      <c r="QP261" s="609"/>
      <c r="QQ261" s="609"/>
      <c r="QR261" s="609"/>
      <c r="QS261" s="609"/>
      <c r="QT261" s="609"/>
      <c r="QU261" s="609"/>
      <c r="QV261" s="610"/>
      <c r="QW261" s="611"/>
      <c r="QX261" s="610"/>
      <c r="QY261" s="610"/>
      <c r="QZ261" s="610"/>
      <c r="RA261" s="610"/>
      <c r="RB261" s="610"/>
      <c r="RC261" s="610"/>
      <c r="RD261" s="610"/>
      <c r="RE261" s="610"/>
      <c r="RF261" s="610"/>
      <c r="RG261" s="610"/>
      <c r="RH261" s="610"/>
      <c r="RI261" s="610"/>
      <c r="RJ261" s="610"/>
    </row>
    <row r="262" spans="1:478" x14ac:dyDescent="0.3">
      <c r="A262" s="589"/>
      <c r="B262" s="434" t="s">
        <v>902</v>
      </c>
      <c r="C262" s="578" t="s">
        <v>968</v>
      </c>
      <c r="D262" s="642">
        <f>-D303</f>
        <v>-27645.1</v>
      </c>
      <c r="E262" s="643">
        <f t="shared" ref="E262:O262" si="1798">-E303</f>
        <v>-32936.229999999996</v>
      </c>
      <c r="F262" s="643">
        <f t="shared" si="1798"/>
        <v>0</v>
      </c>
      <c r="G262" s="643">
        <f t="shared" si="1798"/>
        <v>0</v>
      </c>
      <c r="H262" s="643">
        <f t="shared" si="1798"/>
        <v>0</v>
      </c>
      <c r="I262" s="643">
        <f t="shared" si="1798"/>
        <v>0</v>
      </c>
      <c r="J262" s="643">
        <f t="shared" si="1798"/>
        <v>0</v>
      </c>
      <c r="K262" s="643">
        <f t="shared" si="1798"/>
        <v>0</v>
      </c>
      <c r="L262" s="643">
        <f t="shared" si="1798"/>
        <v>0</v>
      </c>
      <c r="M262" s="643">
        <f t="shared" si="1798"/>
        <v>0</v>
      </c>
      <c r="N262" s="643">
        <f t="shared" si="1798"/>
        <v>0</v>
      </c>
      <c r="O262" s="643">
        <f t="shared" si="1798"/>
        <v>0</v>
      </c>
      <c r="P262" s="636">
        <f>+SUBTOTAL(9,D262:O262)</f>
        <v>-60581.329999999994</v>
      </c>
      <c r="Q262" s="637"/>
      <c r="R262" s="654"/>
      <c r="S262" s="655"/>
      <c r="T262" s="655"/>
      <c r="U262" s="655"/>
      <c r="V262" s="655"/>
      <c r="W262" s="655"/>
      <c r="X262" s="655"/>
      <c r="Y262" s="655"/>
      <c r="Z262" s="655"/>
      <c r="AA262" s="655"/>
      <c r="AB262" s="655"/>
      <c r="AC262" s="655"/>
      <c r="AD262" s="636">
        <f>+SUBTOTAL(9,R262:AC262)</f>
        <v>0</v>
      </c>
      <c r="AE262" s="637"/>
      <c r="AF262" s="654"/>
      <c r="AG262" s="655"/>
      <c r="AH262" s="655"/>
      <c r="AI262" s="655"/>
      <c r="AJ262" s="655"/>
      <c r="AK262" s="655"/>
      <c r="AL262" s="655"/>
      <c r="AM262" s="655"/>
      <c r="AN262" s="655"/>
      <c r="AO262" s="655"/>
      <c r="AP262" s="655"/>
      <c r="AQ262" s="655"/>
      <c r="AR262" s="636">
        <f>+SUBTOTAL(9,AF262:AQ262)</f>
        <v>0</v>
      </c>
      <c r="AS262" s="611"/>
      <c r="AT262" s="654"/>
      <c r="AU262" s="655"/>
      <c r="AV262" s="655"/>
      <c r="AW262" s="655"/>
      <c r="AX262" s="655"/>
      <c r="AY262" s="655"/>
      <c r="AZ262" s="655"/>
      <c r="BA262" s="655"/>
      <c r="BB262" s="655"/>
      <c r="BC262" s="655"/>
      <c r="BD262" s="655"/>
      <c r="BE262" s="655"/>
      <c r="BF262" s="636">
        <f>+SUBTOTAL(9,AT262:BE262)</f>
        <v>0</v>
      </c>
      <c r="BG262" s="611"/>
      <c r="BH262" s="654"/>
      <c r="BI262" s="655"/>
      <c r="BJ262" s="655"/>
      <c r="BK262" s="655"/>
      <c r="BL262" s="655"/>
      <c r="BM262" s="655"/>
      <c r="BN262" s="655"/>
      <c r="BO262" s="655"/>
      <c r="BP262" s="655"/>
      <c r="BQ262" s="655"/>
      <c r="BR262" s="655"/>
      <c r="BS262" s="655"/>
      <c r="BT262" s="636">
        <f>+SUBTOTAL(9,BH262:BS262)</f>
        <v>0</v>
      </c>
      <c r="BU262" s="621"/>
      <c r="BV262" s="654"/>
      <c r="BW262" s="655"/>
      <c r="BX262" s="655"/>
      <c r="BY262" s="655"/>
      <c r="BZ262" s="655"/>
      <c r="CA262" s="655"/>
      <c r="CB262" s="655"/>
      <c r="CC262" s="655"/>
      <c r="CD262" s="655"/>
      <c r="CE262" s="655"/>
      <c r="CF262" s="655"/>
      <c r="CG262" s="655"/>
      <c r="CH262" s="636">
        <f>+SUBTOTAL(9,BV262:CG262)</f>
        <v>0</v>
      </c>
      <c r="CI262" s="637"/>
      <c r="CJ262" s="654"/>
      <c r="CK262" s="655"/>
      <c r="CL262" s="655"/>
      <c r="CM262" s="655"/>
      <c r="CN262" s="655"/>
      <c r="CO262" s="655"/>
      <c r="CP262" s="655"/>
      <c r="CQ262" s="655"/>
      <c r="CR262" s="655"/>
      <c r="CS262" s="655"/>
      <c r="CT262" s="655"/>
      <c r="CU262" s="655"/>
      <c r="CV262" s="636">
        <f>+SUBTOTAL(9,CJ262:CU262)</f>
        <v>0</v>
      </c>
      <c r="CW262" s="611"/>
      <c r="CX262" s="654"/>
      <c r="CY262" s="655"/>
      <c r="CZ262" s="655"/>
      <c r="DA262" s="655"/>
      <c r="DB262" s="655"/>
      <c r="DC262" s="655"/>
      <c r="DD262" s="655"/>
      <c r="DE262" s="655"/>
      <c r="DF262" s="655"/>
      <c r="DG262" s="655"/>
      <c r="DH262" s="655"/>
      <c r="DI262" s="655"/>
      <c r="DJ262" s="636">
        <f>+SUBTOTAL(9,CX262:DI262)</f>
        <v>0</v>
      </c>
      <c r="DK262" s="637"/>
      <c r="DL262" s="654"/>
      <c r="DM262" s="655"/>
      <c r="DN262" s="655"/>
      <c r="DO262" s="655"/>
      <c r="DP262" s="655"/>
      <c r="DQ262" s="655"/>
      <c r="DR262" s="655"/>
      <c r="DS262" s="655"/>
      <c r="DT262" s="655"/>
      <c r="DU262" s="655"/>
      <c r="DV262" s="655"/>
      <c r="DW262" s="655"/>
      <c r="DX262" s="636">
        <f>+SUBTOTAL(9,DL262:DW262)</f>
        <v>0</v>
      </c>
      <c r="DY262" s="637"/>
      <c r="DZ262" s="654"/>
      <c r="EA262" s="655"/>
      <c r="EB262" s="655"/>
      <c r="EC262" s="655"/>
      <c r="ED262" s="655"/>
      <c r="EE262" s="655"/>
      <c r="EF262" s="655"/>
      <c r="EG262" s="655"/>
      <c r="EH262" s="655"/>
      <c r="EI262" s="655"/>
      <c r="EJ262" s="655"/>
      <c r="EK262" s="655"/>
      <c r="EL262" s="636">
        <f>+SUBTOTAL(9,DZ262:EK262)</f>
        <v>0</v>
      </c>
      <c r="EM262" s="637"/>
      <c r="EN262" s="654"/>
      <c r="EO262" s="655"/>
      <c r="EP262" s="655"/>
      <c r="EQ262" s="655"/>
      <c r="ER262" s="655"/>
      <c r="ES262" s="655"/>
      <c r="ET262" s="655"/>
      <c r="EU262" s="655"/>
      <c r="EV262" s="655"/>
      <c r="EW262" s="655"/>
      <c r="EX262" s="655"/>
      <c r="EY262" s="655"/>
      <c r="EZ262" s="636">
        <f>+SUBTOTAL(9,EN262:EY262)</f>
        <v>0</v>
      </c>
      <c r="FA262" s="637"/>
      <c r="FB262" s="654"/>
      <c r="FC262" s="655"/>
      <c r="FD262" s="655"/>
      <c r="FE262" s="655"/>
      <c r="FF262" s="655"/>
      <c r="FG262" s="655"/>
      <c r="FH262" s="655"/>
      <c r="FI262" s="655"/>
      <c r="FJ262" s="655"/>
      <c r="FK262" s="655"/>
      <c r="FL262" s="655"/>
      <c r="FM262" s="655"/>
      <c r="FN262" s="636">
        <f>+SUBTOTAL(9,FB262:FM262)</f>
        <v>0</v>
      </c>
      <c r="FO262" s="637"/>
      <c r="FP262" s="654"/>
      <c r="FQ262" s="655"/>
      <c r="FR262" s="655"/>
      <c r="FS262" s="655"/>
      <c r="FT262" s="655"/>
      <c r="FU262" s="655"/>
      <c r="FV262" s="655"/>
      <c r="FW262" s="655"/>
      <c r="FX262" s="655"/>
      <c r="FY262" s="655"/>
      <c r="FZ262" s="655"/>
      <c r="GA262" s="655"/>
      <c r="GB262" s="636">
        <f>+SUBTOTAL(9,FP262:GA262)</f>
        <v>0</v>
      </c>
      <c r="GC262" s="637"/>
      <c r="GD262" s="654"/>
      <c r="GE262" s="655"/>
      <c r="GF262" s="655"/>
      <c r="GG262" s="655"/>
      <c r="GH262" s="655"/>
      <c r="GI262" s="655"/>
      <c r="GJ262" s="655"/>
      <c r="GK262" s="655"/>
      <c r="GL262" s="655"/>
      <c r="GM262" s="655"/>
      <c r="GN262" s="655"/>
      <c r="GO262" s="655"/>
      <c r="GP262" s="636">
        <f>+SUBTOTAL(9,GD262:GO262)</f>
        <v>0</v>
      </c>
      <c r="GQ262" s="637"/>
      <c r="GR262" s="654"/>
      <c r="GS262" s="655"/>
      <c r="GT262" s="655"/>
      <c r="GU262" s="655"/>
      <c r="GV262" s="655"/>
      <c r="GW262" s="655"/>
      <c r="GX262" s="655"/>
      <c r="GY262" s="655"/>
      <c r="GZ262" s="655"/>
      <c r="HA262" s="655"/>
      <c r="HB262" s="655"/>
      <c r="HC262" s="655"/>
      <c r="HD262" s="636">
        <f>+SUBTOTAL(9,GR262:HC262)</f>
        <v>0</v>
      </c>
      <c r="HE262" s="637"/>
      <c r="HF262" s="654"/>
      <c r="HG262" s="655"/>
      <c r="HH262" s="655"/>
      <c r="HI262" s="655"/>
      <c r="HJ262" s="655"/>
      <c r="HK262" s="655"/>
      <c r="HL262" s="655"/>
      <c r="HM262" s="655"/>
      <c r="HN262" s="655"/>
      <c r="HO262" s="655"/>
      <c r="HP262" s="655"/>
      <c r="HQ262" s="655"/>
      <c r="HR262" s="636">
        <f>+SUBTOTAL(9,HF262:HQ262)</f>
        <v>0</v>
      </c>
      <c r="HS262" s="637"/>
      <c r="HT262" s="654"/>
      <c r="HU262" s="655"/>
      <c r="HV262" s="655"/>
      <c r="HW262" s="655"/>
      <c r="HX262" s="655"/>
      <c r="HY262" s="655"/>
      <c r="HZ262" s="655"/>
      <c r="IA262" s="655"/>
      <c r="IB262" s="655"/>
      <c r="IC262" s="655"/>
      <c r="ID262" s="655"/>
      <c r="IE262" s="655"/>
      <c r="IF262" s="636">
        <f>+SUBTOTAL(9,HT262:IE262)</f>
        <v>0</v>
      </c>
      <c r="IG262" s="637"/>
      <c r="IH262" s="654"/>
      <c r="II262" s="655"/>
      <c r="IJ262" s="655"/>
      <c r="IK262" s="655"/>
      <c r="IL262" s="655"/>
      <c r="IM262" s="655"/>
      <c r="IN262" s="655"/>
      <c r="IO262" s="655"/>
      <c r="IP262" s="655"/>
      <c r="IQ262" s="655"/>
      <c r="IR262" s="655"/>
      <c r="IS262" s="655"/>
      <c r="IT262" s="636">
        <f>+SUBTOTAL(9,IH262:IS262)</f>
        <v>0</v>
      </c>
      <c r="IU262" s="637"/>
      <c r="IV262" s="654"/>
      <c r="IW262" s="655"/>
      <c r="IX262" s="655"/>
      <c r="IY262" s="655"/>
      <c r="IZ262" s="655"/>
      <c r="JA262" s="655"/>
      <c r="JB262" s="655"/>
      <c r="JC262" s="655"/>
      <c r="JD262" s="655"/>
      <c r="JE262" s="655"/>
      <c r="JF262" s="655"/>
      <c r="JG262" s="655"/>
      <c r="JH262" s="636">
        <f>+SUBTOTAL(9,IV262:JG262)</f>
        <v>0</v>
      </c>
      <c r="JI262" s="637"/>
      <c r="JJ262" s="654"/>
      <c r="JK262" s="655"/>
      <c r="JL262" s="655"/>
      <c r="JM262" s="655"/>
      <c r="JN262" s="655"/>
      <c r="JO262" s="655"/>
      <c r="JP262" s="655"/>
      <c r="JQ262" s="655"/>
      <c r="JR262" s="655"/>
      <c r="JS262" s="655"/>
      <c r="JT262" s="655"/>
      <c r="JU262" s="655"/>
      <c r="JV262" s="636">
        <f>+SUBTOTAL(9,JJ262:JU262)</f>
        <v>0</v>
      </c>
      <c r="JW262" s="637"/>
      <c r="JX262" s="654"/>
      <c r="JY262" s="655"/>
      <c r="JZ262" s="655"/>
      <c r="KA262" s="655"/>
      <c r="KB262" s="655"/>
      <c r="KC262" s="655"/>
      <c r="KD262" s="655"/>
      <c r="KE262" s="655"/>
      <c r="KF262" s="655"/>
      <c r="KG262" s="655"/>
      <c r="KH262" s="655"/>
      <c r="KI262" s="655"/>
      <c r="KJ262" s="636">
        <f>+SUBTOTAL(9,JX262:KI262)</f>
        <v>0</v>
      </c>
      <c r="KK262" s="637"/>
      <c r="KL262" s="654"/>
      <c r="KM262" s="655"/>
      <c r="KN262" s="655"/>
      <c r="KO262" s="655"/>
      <c r="KP262" s="655"/>
      <c r="KQ262" s="655"/>
      <c r="KR262" s="655"/>
      <c r="KS262" s="655"/>
      <c r="KT262" s="655"/>
      <c r="KU262" s="655"/>
      <c r="KV262" s="655"/>
      <c r="KW262" s="655"/>
      <c r="KX262" s="636">
        <f>+SUBTOTAL(9,KL262:KW262)</f>
        <v>0</v>
      </c>
      <c r="KY262" s="637"/>
      <c r="KZ262" s="654"/>
      <c r="LA262" s="655"/>
      <c r="LB262" s="655"/>
      <c r="LC262" s="655"/>
      <c r="LD262" s="655"/>
      <c r="LE262" s="655"/>
      <c r="LF262" s="655"/>
      <c r="LG262" s="655"/>
      <c r="LH262" s="655"/>
      <c r="LI262" s="655"/>
      <c r="LJ262" s="655"/>
      <c r="LK262" s="655"/>
      <c r="LL262" s="636">
        <f>+SUBTOTAL(9,KZ262:LK262)</f>
        <v>0</v>
      </c>
      <c r="LM262" s="637"/>
      <c r="LN262" s="654"/>
      <c r="LO262" s="655"/>
      <c r="LP262" s="655"/>
      <c r="LQ262" s="655"/>
      <c r="LR262" s="655"/>
      <c r="LS262" s="655"/>
      <c r="LT262" s="655"/>
      <c r="LU262" s="655"/>
      <c r="LV262" s="655"/>
      <c r="LW262" s="655"/>
      <c r="LX262" s="655"/>
      <c r="LY262" s="655"/>
      <c r="LZ262" s="636">
        <f>+SUBTOTAL(9,LN262:LY262)</f>
        <v>0</v>
      </c>
      <c r="MA262" s="637"/>
      <c r="MB262" s="654"/>
      <c r="MC262" s="655"/>
      <c r="MD262" s="655"/>
      <c r="ME262" s="655"/>
      <c r="MF262" s="655"/>
      <c r="MG262" s="655"/>
      <c r="MH262" s="655"/>
      <c r="MI262" s="655"/>
      <c r="MJ262" s="655"/>
      <c r="MK262" s="655"/>
      <c r="ML262" s="655"/>
      <c r="MM262" s="655"/>
      <c r="MN262" s="636">
        <f>+SUBTOTAL(9,MB262:MM262)</f>
        <v>0</v>
      </c>
      <c r="MO262" s="637"/>
      <c r="MP262" s="654"/>
      <c r="MQ262" s="655"/>
      <c r="MR262" s="655"/>
      <c r="MS262" s="655"/>
      <c r="MT262" s="655"/>
      <c r="MU262" s="655"/>
      <c r="MV262" s="655"/>
      <c r="MW262" s="655"/>
      <c r="MX262" s="655"/>
      <c r="MY262" s="655"/>
      <c r="MZ262" s="655"/>
      <c r="NA262" s="655"/>
      <c r="NB262" s="636">
        <f>+SUBTOTAL(9,MP262:NA262)</f>
        <v>0</v>
      </c>
      <c r="NC262" s="637"/>
      <c r="ND262" s="654"/>
      <c r="NE262" s="655"/>
      <c r="NF262" s="655"/>
      <c r="NG262" s="655"/>
      <c r="NH262" s="655"/>
      <c r="NI262" s="655"/>
      <c r="NJ262" s="655"/>
      <c r="NK262" s="655"/>
      <c r="NL262" s="655"/>
      <c r="NM262" s="655"/>
      <c r="NN262" s="655"/>
      <c r="NO262" s="655"/>
      <c r="NP262" s="636">
        <f>+SUBTOTAL(9,ND262:NO262)</f>
        <v>0</v>
      </c>
      <c r="NQ262" s="637"/>
      <c r="NR262" s="654"/>
      <c r="NS262" s="655"/>
      <c r="NT262" s="655"/>
      <c r="NU262" s="655"/>
      <c r="NV262" s="655"/>
      <c r="NW262" s="655"/>
      <c r="NX262" s="655"/>
      <c r="NY262" s="655"/>
      <c r="NZ262" s="655"/>
      <c r="OA262" s="655"/>
      <c r="OB262" s="655"/>
      <c r="OC262" s="655"/>
      <c r="OD262" s="636">
        <f>+SUBTOTAL(9,NR262:OC262)</f>
        <v>0</v>
      </c>
      <c r="OE262" s="637"/>
      <c r="OF262" s="654"/>
      <c r="OG262" s="655"/>
      <c r="OH262" s="655"/>
      <c r="OI262" s="655"/>
      <c r="OJ262" s="655"/>
      <c r="OK262" s="655"/>
      <c r="OL262" s="655"/>
      <c r="OM262" s="655"/>
      <c r="ON262" s="655"/>
      <c r="OO262" s="655"/>
      <c r="OP262" s="655"/>
      <c r="OQ262" s="655"/>
      <c r="OR262" s="636">
        <f>+SUBTOTAL(9,OF262:OQ262)</f>
        <v>0</v>
      </c>
      <c r="OS262" s="637"/>
      <c r="OT262" s="654"/>
      <c r="OU262" s="655"/>
      <c r="OV262" s="655"/>
      <c r="OW262" s="655"/>
      <c r="OX262" s="655"/>
      <c r="OY262" s="655"/>
      <c r="OZ262" s="655"/>
      <c r="PA262" s="655"/>
      <c r="PB262" s="655"/>
      <c r="PC262" s="655"/>
      <c r="PD262" s="655"/>
      <c r="PE262" s="655"/>
      <c r="PF262" s="636">
        <f>+SUBTOTAL(9,OT262:PE262)</f>
        <v>0</v>
      </c>
      <c r="PG262" s="637"/>
      <c r="PH262" s="654"/>
      <c r="PI262" s="655"/>
      <c r="PJ262" s="655"/>
      <c r="PK262" s="655"/>
      <c r="PL262" s="655"/>
      <c r="PM262" s="655"/>
      <c r="PN262" s="655"/>
      <c r="PO262" s="655"/>
      <c r="PP262" s="655"/>
      <c r="PQ262" s="655"/>
      <c r="PR262" s="655"/>
      <c r="PS262" s="655"/>
      <c r="PT262" s="636">
        <f>+SUBTOTAL(9,PH262:PS262)</f>
        <v>0</v>
      </c>
      <c r="PU262" s="637"/>
      <c r="PV262" s="654"/>
      <c r="PW262" s="655"/>
      <c r="PX262" s="655"/>
      <c r="PY262" s="655"/>
      <c r="PZ262" s="655"/>
      <c r="QA262" s="655"/>
      <c r="QB262" s="655"/>
      <c r="QC262" s="655"/>
      <c r="QD262" s="655"/>
      <c r="QE262" s="655"/>
      <c r="QF262" s="655"/>
      <c r="QG262" s="655"/>
      <c r="QH262" s="636">
        <f>+SUBTOTAL(9,PV262:QG262)</f>
        <v>0</v>
      </c>
      <c r="QI262" s="637"/>
      <c r="QJ262" s="654"/>
      <c r="QK262" s="655"/>
      <c r="QL262" s="655"/>
      <c r="QM262" s="655"/>
      <c r="QN262" s="655"/>
      <c r="QO262" s="655"/>
      <c r="QP262" s="655"/>
      <c r="QQ262" s="655"/>
      <c r="QR262" s="655"/>
      <c r="QS262" s="655"/>
      <c r="QT262" s="655"/>
      <c r="QU262" s="655"/>
      <c r="QV262" s="636">
        <f>+SUBTOTAL(9,QJ262:QU262)</f>
        <v>0</v>
      </c>
      <c r="QW262" s="637"/>
      <c r="QX262" s="610">
        <f t="shared" ref="QX262" si="1799">SUMIF($D$13:$PS$13,QX$10,$D262:$PS262)</f>
        <v>-27645.1</v>
      </c>
      <c r="QY262" s="610">
        <f t="shared" ref="QY262:RI262" si="1800">SUMIF($D$13:$QU$13,QY$10,$D262:$QU262)</f>
        <v>-32936.229999999996</v>
      </c>
      <c r="QZ262" s="610">
        <f t="shared" si="1800"/>
        <v>0</v>
      </c>
      <c r="RA262" s="610">
        <f t="shared" si="1800"/>
        <v>0</v>
      </c>
      <c r="RB262" s="610">
        <f t="shared" si="1800"/>
        <v>0</v>
      </c>
      <c r="RC262" s="610">
        <f t="shared" si="1800"/>
        <v>0</v>
      </c>
      <c r="RD262" s="610">
        <f t="shared" si="1800"/>
        <v>0</v>
      </c>
      <c r="RE262" s="610">
        <f t="shared" si="1800"/>
        <v>0</v>
      </c>
      <c r="RF262" s="610">
        <f t="shared" si="1800"/>
        <v>0</v>
      </c>
      <c r="RG262" s="610">
        <f t="shared" si="1800"/>
        <v>0</v>
      </c>
      <c r="RH262" s="610">
        <f t="shared" si="1800"/>
        <v>0</v>
      </c>
      <c r="RI262" s="610">
        <f t="shared" si="1800"/>
        <v>0</v>
      </c>
      <c r="RJ262" s="610">
        <f t="shared" ref="RJ262" si="1801">SUM(QX262:RI262)</f>
        <v>-60581.329999999994</v>
      </c>
    </row>
    <row r="263" spans="1:478" x14ac:dyDescent="0.25">
      <c r="A263" s="589"/>
      <c r="B263" s="255"/>
      <c r="D263" s="613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10"/>
      <c r="Q263" s="611"/>
      <c r="R263" s="613"/>
      <c r="S263" s="609"/>
      <c r="T263" s="609"/>
      <c r="U263" s="609"/>
      <c r="V263" s="609"/>
      <c r="W263" s="609"/>
      <c r="X263" s="609"/>
      <c r="Y263" s="609"/>
      <c r="Z263" s="609"/>
      <c r="AA263" s="609"/>
      <c r="AB263" s="609"/>
      <c r="AC263" s="609"/>
      <c r="AD263" s="610"/>
      <c r="AE263" s="611"/>
      <c r="AF263" s="613"/>
      <c r="AG263" s="609"/>
      <c r="AH263" s="609"/>
      <c r="AI263" s="609"/>
      <c r="AJ263" s="609"/>
      <c r="AK263" s="609"/>
      <c r="AL263" s="609"/>
      <c r="AM263" s="609"/>
      <c r="AN263" s="609"/>
      <c r="AO263" s="609"/>
      <c r="AP263" s="609"/>
      <c r="AQ263" s="609"/>
      <c r="AR263" s="610"/>
      <c r="AS263" s="611"/>
      <c r="AT263" s="613"/>
      <c r="AU263" s="609"/>
      <c r="AV263" s="609"/>
      <c r="AW263" s="609"/>
      <c r="AX263" s="609"/>
      <c r="AY263" s="609"/>
      <c r="AZ263" s="609"/>
      <c r="BA263" s="609"/>
      <c r="BB263" s="609"/>
      <c r="BC263" s="609"/>
      <c r="BD263" s="609"/>
      <c r="BE263" s="609"/>
      <c r="BF263" s="610"/>
      <c r="BG263" s="611"/>
      <c r="BH263" s="613"/>
      <c r="BI263" s="609"/>
      <c r="BJ263" s="609"/>
      <c r="BK263" s="609"/>
      <c r="BL263" s="609"/>
      <c r="BM263" s="609"/>
      <c r="BN263" s="609"/>
      <c r="BO263" s="609"/>
      <c r="BP263" s="609"/>
      <c r="BQ263" s="609"/>
      <c r="BR263" s="609"/>
      <c r="BS263" s="609"/>
      <c r="BT263" s="610"/>
      <c r="BU263" s="621"/>
      <c r="BV263" s="613"/>
      <c r="BW263" s="609"/>
      <c r="BX263" s="609"/>
      <c r="BY263" s="609"/>
      <c r="BZ263" s="609"/>
      <c r="CA263" s="609"/>
      <c r="CB263" s="609"/>
      <c r="CC263" s="609"/>
      <c r="CD263" s="609"/>
      <c r="CE263" s="609"/>
      <c r="CF263" s="609"/>
      <c r="CG263" s="609"/>
      <c r="CH263" s="610"/>
      <c r="CI263" s="611"/>
      <c r="CJ263" s="613"/>
      <c r="CK263" s="609"/>
      <c r="CL263" s="609"/>
      <c r="CM263" s="609"/>
      <c r="CN263" s="609"/>
      <c r="CO263" s="609"/>
      <c r="CP263" s="609"/>
      <c r="CQ263" s="609"/>
      <c r="CR263" s="609"/>
      <c r="CS263" s="609"/>
      <c r="CT263" s="609"/>
      <c r="CU263" s="609"/>
      <c r="CV263" s="610"/>
      <c r="CW263" s="611"/>
      <c r="CX263" s="613"/>
      <c r="CY263" s="609"/>
      <c r="CZ263" s="609"/>
      <c r="DA263" s="609"/>
      <c r="DB263" s="609"/>
      <c r="DC263" s="609"/>
      <c r="DD263" s="609"/>
      <c r="DE263" s="609"/>
      <c r="DF263" s="609"/>
      <c r="DG263" s="609"/>
      <c r="DH263" s="609"/>
      <c r="DI263" s="609"/>
      <c r="DJ263" s="610"/>
      <c r="DK263" s="611"/>
      <c r="DL263" s="613"/>
      <c r="DM263" s="609"/>
      <c r="DN263" s="609"/>
      <c r="DO263" s="609"/>
      <c r="DP263" s="609"/>
      <c r="DQ263" s="609"/>
      <c r="DR263" s="609"/>
      <c r="DS263" s="609"/>
      <c r="DT263" s="609"/>
      <c r="DU263" s="609"/>
      <c r="DV263" s="609"/>
      <c r="DW263" s="609"/>
      <c r="DX263" s="610"/>
      <c r="DY263" s="611"/>
      <c r="DZ263" s="613"/>
      <c r="EA263" s="609"/>
      <c r="EB263" s="609"/>
      <c r="EC263" s="609"/>
      <c r="ED263" s="609"/>
      <c r="EE263" s="609"/>
      <c r="EF263" s="609"/>
      <c r="EG263" s="609"/>
      <c r="EH263" s="609"/>
      <c r="EI263" s="609"/>
      <c r="EJ263" s="609"/>
      <c r="EK263" s="609"/>
      <c r="EL263" s="610"/>
      <c r="EM263" s="611"/>
      <c r="EN263" s="613"/>
      <c r="EO263" s="609"/>
      <c r="EP263" s="609"/>
      <c r="EQ263" s="609"/>
      <c r="ER263" s="609"/>
      <c r="ES263" s="609"/>
      <c r="ET263" s="609"/>
      <c r="EU263" s="609"/>
      <c r="EV263" s="609"/>
      <c r="EW263" s="609"/>
      <c r="EX263" s="609"/>
      <c r="EY263" s="609"/>
      <c r="EZ263" s="610"/>
      <c r="FA263" s="611"/>
      <c r="FB263" s="613"/>
      <c r="FC263" s="609"/>
      <c r="FD263" s="609"/>
      <c r="FE263" s="609"/>
      <c r="FF263" s="609"/>
      <c r="FG263" s="609"/>
      <c r="FH263" s="609"/>
      <c r="FI263" s="609"/>
      <c r="FJ263" s="609"/>
      <c r="FK263" s="609"/>
      <c r="FL263" s="609"/>
      <c r="FM263" s="609"/>
      <c r="FN263" s="610"/>
      <c r="FO263" s="611"/>
      <c r="FP263" s="613"/>
      <c r="FQ263" s="609"/>
      <c r="FR263" s="609"/>
      <c r="FS263" s="609"/>
      <c r="FT263" s="609"/>
      <c r="FU263" s="609"/>
      <c r="FV263" s="609"/>
      <c r="FW263" s="609"/>
      <c r="FX263" s="609"/>
      <c r="FY263" s="609"/>
      <c r="FZ263" s="609"/>
      <c r="GA263" s="609"/>
      <c r="GB263" s="610"/>
      <c r="GC263" s="611"/>
      <c r="GD263" s="613"/>
      <c r="GE263" s="609"/>
      <c r="GF263" s="609"/>
      <c r="GG263" s="609"/>
      <c r="GH263" s="609"/>
      <c r="GI263" s="609"/>
      <c r="GJ263" s="609"/>
      <c r="GK263" s="609"/>
      <c r="GL263" s="609"/>
      <c r="GM263" s="609"/>
      <c r="GN263" s="609"/>
      <c r="GO263" s="609"/>
      <c r="GP263" s="610"/>
      <c r="GQ263" s="611"/>
      <c r="GR263" s="613"/>
      <c r="GS263" s="609"/>
      <c r="GT263" s="609"/>
      <c r="GU263" s="609"/>
      <c r="GV263" s="609"/>
      <c r="GW263" s="609"/>
      <c r="GX263" s="609"/>
      <c r="GY263" s="609"/>
      <c r="GZ263" s="609"/>
      <c r="HA263" s="609"/>
      <c r="HB263" s="609"/>
      <c r="HC263" s="609"/>
      <c r="HD263" s="610"/>
      <c r="HE263" s="611"/>
      <c r="HF263" s="613"/>
      <c r="HG263" s="609"/>
      <c r="HH263" s="609"/>
      <c r="HI263" s="609"/>
      <c r="HJ263" s="609"/>
      <c r="HK263" s="609"/>
      <c r="HL263" s="609"/>
      <c r="HM263" s="609"/>
      <c r="HN263" s="609"/>
      <c r="HO263" s="609"/>
      <c r="HP263" s="609"/>
      <c r="HQ263" s="609"/>
      <c r="HR263" s="610"/>
      <c r="HS263" s="611"/>
      <c r="HT263" s="613"/>
      <c r="HU263" s="609"/>
      <c r="HV263" s="609"/>
      <c r="HW263" s="609"/>
      <c r="HX263" s="609"/>
      <c r="HY263" s="609"/>
      <c r="HZ263" s="609"/>
      <c r="IA263" s="609"/>
      <c r="IB263" s="609"/>
      <c r="IC263" s="609"/>
      <c r="ID263" s="609"/>
      <c r="IE263" s="609"/>
      <c r="IF263" s="610"/>
      <c r="IG263" s="611"/>
      <c r="IH263" s="613"/>
      <c r="II263" s="609"/>
      <c r="IJ263" s="609"/>
      <c r="IK263" s="609"/>
      <c r="IL263" s="609"/>
      <c r="IM263" s="609"/>
      <c r="IN263" s="609"/>
      <c r="IO263" s="609"/>
      <c r="IP263" s="609"/>
      <c r="IQ263" s="609"/>
      <c r="IR263" s="609"/>
      <c r="IS263" s="609"/>
      <c r="IT263" s="610"/>
      <c r="IU263" s="611"/>
      <c r="IV263" s="613"/>
      <c r="IW263" s="609"/>
      <c r="IX263" s="609"/>
      <c r="IY263" s="609"/>
      <c r="IZ263" s="609"/>
      <c r="JA263" s="609"/>
      <c r="JB263" s="609"/>
      <c r="JC263" s="609"/>
      <c r="JD263" s="609"/>
      <c r="JE263" s="609"/>
      <c r="JF263" s="609"/>
      <c r="JG263" s="609"/>
      <c r="JH263" s="610"/>
      <c r="JI263" s="611"/>
      <c r="JJ263" s="613"/>
      <c r="JK263" s="609"/>
      <c r="JL263" s="609"/>
      <c r="JM263" s="609"/>
      <c r="JN263" s="609"/>
      <c r="JO263" s="609"/>
      <c r="JP263" s="609"/>
      <c r="JQ263" s="609"/>
      <c r="JR263" s="609"/>
      <c r="JS263" s="609"/>
      <c r="JT263" s="609"/>
      <c r="JU263" s="609"/>
      <c r="JV263" s="610"/>
      <c r="JW263" s="611"/>
      <c r="JX263" s="613"/>
      <c r="JY263" s="609"/>
      <c r="JZ263" s="609"/>
      <c r="KA263" s="609"/>
      <c r="KB263" s="609"/>
      <c r="KC263" s="609"/>
      <c r="KD263" s="609"/>
      <c r="KE263" s="609"/>
      <c r="KF263" s="609"/>
      <c r="KG263" s="609"/>
      <c r="KH263" s="609"/>
      <c r="KI263" s="609"/>
      <c r="KJ263" s="610"/>
      <c r="KK263" s="611"/>
      <c r="KL263" s="613"/>
      <c r="KM263" s="609"/>
      <c r="KN263" s="609"/>
      <c r="KO263" s="609"/>
      <c r="KP263" s="609"/>
      <c r="KQ263" s="609"/>
      <c r="KR263" s="609"/>
      <c r="KS263" s="609"/>
      <c r="KT263" s="609"/>
      <c r="KU263" s="609"/>
      <c r="KV263" s="609"/>
      <c r="KW263" s="609"/>
      <c r="KX263" s="610"/>
      <c r="KY263" s="611"/>
      <c r="KZ263" s="613"/>
      <c r="LA263" s="609"/>
      <c r="LB263" s="609"/>
      <c r="LC263" s="609"/>
      <c r="LD263" s="609"/>
      <c r="LE263" s="609"/>
      <c r="LF263" s="609"/>
      <c r="LG263" s="609"/>
      <c r="LH263" s="609"/>
      <c r="LI263" s="609"/>
      <c r="LJ263" s="609"/>
      <c r="LK263" s="609"/>
      <c r="LL263" s="610"/>
      <c r="LM263" s="611"/>
      <c r="LN263" s="613"/>
      <c r="LO263" s="609"/>
      <c r="LP263" s="609"/>
      <c r="LQ263" s="609"/>
      <c r="LR263" s="609"/>
      <c r="LS263" s="609"/>
      <c r="LT263" s="609"/>
      <c r="LU263" s="609"/>
      <c r="LV263" s="609"/>
      <c r="LW263" s="609"/>
      <c r="LX263" s="609"/>
      <c r="LY263" s="609"/>
      <c r="LZ263" s="610"/>
      <c r="MA263" s="611"/>
      <c r="MB263" s="613"/>
      <c r="MC263" s="609"/>
      <c r="MD263" s="609"/>
      <c r="ME263" s="609"/>
      <c r="MF263" s="609"/>
      <c r="MG263" s="609"/>
      <c r="MH263" s="609"/>
      <c r="MI263" s="609"/>
      <c r="MJ263" s="609"/>
      <c r="MK263" s="609"/>
      <c r="ML263" s="609"/>
      <c r="MM263" s="609"/>
      <c r="MN263" s="610"/>
      <c r="MO263" s="611"/>
      <c r="MP263" s="613"/>
      <c r="MQ263" s="609"/>
      <c r="MR263" s="609"/>
      <c r="MS263" s="609"/>
      <c r="MT263" s="609"/>
      <c r="MU263" s="609"/>
      <c r="MV263" s="609"/>
      <c r="MW263" s="609"/>
      <c r="MX263" s="609"/>
      <c r="MY263" s="609"/>
      <c r="MZ263" s="609"/>
      <c r="NA263" s="609"/>
      <c r="NB263" s="610"/>
      <c r="NC263" s="611"/>
      <c r="ND263" s="613"/>
      <c r="NE263" s="609"/>
      <c r="NF263" s="609"/>
      <c r="NG263" s="609"/>
      <c r="NH263" s="609"/>
      <c r="NI263" s="609"/>
      <c r="NJ263" s="609"/>
      <c r="NK263" s="609"/>
      <c r="NL263" s="609"/>
      <c r="NM263" s="609"/>
      <c r="NN263" s="609"/>
      <c r="NO263" s="609"/>
      <c r="NP263" s="610"/>
      <c r="NQ263" s="611"/>
      <c r="NR263" s="613"/>
      <c r="NS263" s="609"/>
      <c r="NT263" s="609"/>
      <c r="NU263" s="609"/>
      <c r="NV263" s="609"/>
      <c r="NW263" s="609"/>
      <c r="NX263" s="609"/>
      <c r="NY263" s="609"/>
      <c r="NZ263" s="609"/>
      <c r="OA263" s="609"/>
      <c r="OB263" s="609"/>
      <c r="OC263" s="609"/>
      <c r="OD263" s="610"/>
      <c r="OE263" s="611"/>
      <c r="OF263" s="613"/>
      <c r="OG263" s="609"/>
      <c r="OH263" s="609"/>
      <c r="OI263" s="609"/>
      <c r="OJ263" s="609"/>
      <c r="OK263" s="609"/>
      <c r="OL263" s="609"/>
      <c r="OM263" s="609"/>
      <c r="ON263" s="609"/>
      <c r="OO263" s="609"/>
      <c r="OP263" s="609"/>
      <c r="OQ263" s="609"/>
      <c r="OR263" s="610"/>
      <c r="OS263" s="611"/>
      <c r="OT263" s="613"/>
      <c r="OU263" s="609"/>
      <c r="OV263" s="609"/>
      <c r="OW263" s="609"/>
      <c r="OX263" s="609"/>
      <c r="OY263" s="609"/>
      <c r="OZ263" s="609"/>
      <c r="PA263" s="609"/>
      <c r="PB263" s="609"/>
      <c r="PC263" s="609"/>
      <c r="PD263" s="609"/>
      <c r="PE263" s="609"/>
      <c r="PF263" s="610"/>
      <c r="PG263" s="611"/>
      <c r="PH263" s="613"/>
      <c r="PI263" s="609"/>
      <c r="PJ263" s="609"/>
      <c r="PK263" s="609"/>
      <c r="PL263" s="609"/>
      <c r="PM263" s="609"/>
      <c r="PN263" s="609"/>
      <c r="PO263" s="609"/>
      <c r="PP263" s="609"/>
      <c r="PQ263" s="609"/>
      <c r="PR263" s="609"/>
      <c r="PS263" s="609"/>
      <c r="PT263" s="610"/>
      <c r="PU263" s="611"/>
      <c r="PV263" s="613"/>
      <c r="PW263" s="609"/>
      <c r="PX263" s="609"/>
      <c r="PY263" s="609"/>
      <c r="PZ263" s="609"/>
      <c r="QA263" s="609"/>
      <c r="QB263" s="609"/>
      <c r="QC263" s="609"/>
      <c r="QD263" s="609"/>
      <c r="QE263" s="609"/>
      <c r="QF263" s="609"/>
      <c r="QG263" s="609"/>
      <c r="QH263" s="610"/>
      <c r="QI263" s="611"/>
      <c r="QJ263" s="613"/>
      <c r="QK263" s="609"/>
      <c r="QL263" s="609"/>
      <c r="QM263" s="609"/>
      <c r="QN263" s="609"/>
      <c r="QO263" s="609"/>
      <c r="QP263" s="609"/>
      <c r="QQ263" s="609"/>
      <c r="QR263" s="609"/>
      <c r="QS263" s="609"/>
      <c r="QT263" s="609"/>
      <c r="QU263" s="609"/>
      <c r="QV263" s="610"/>
      <c r="QW263" s="611"/>
      <c r="QX263" s="610"/>
      <c r="QY263" s="610"/>
      <c r="QZ263" s="610"/>
      <c r="RA263" s="610"/>
      <c r="RB263" s="610"/>
      <c r="RC263" s="610"/>
      <c r="RD263" s="610"/>
      <c r="RE263" s="610"/>
      <c r="RF263" s="610"/>
      <c r="RG263" s="610"/>
      <c r="RH263" s="610"/>
      <c r="RI263" s="610"/>
      <c r="RJ263" s="610"/>
    </row>
    <row r="264" spans="1:478" s="382" customFormat="1" ht="13.5" thickBot="1" x14ac:dyDescent="0.35">
      <c r="A264" s="614"/>
      <c r="B264" s="378" t="s">
        <v>903</v>
      </c>
      <c r="C264" s="377"/>
      <c r="D264" s="656">
        <f>SUM(D260:D263)</f>
        <v>-22786.469999999994</v>
      </c>
      <c r="E264" s="657">
        <f t="shared" ref="E264:P264" si="1802">SUM(E260:E263)</f>
        <v>-30457.099999999995</v>
      </c>
      <c r="F264" s="657">
        <f t="shared" si="1802"/>
        <v>0</v>
      </c>
      <c r="G264" s="657">
        <f t="shared" si="1802"/>
        <v>0</v>
      </c>
      <c r="H264" s="657">
        <f t="shared" si="1802"/>
        <v>0</v>
      </c>
      <c r="I264" s="657">
        <f t="shared" si="1802"/>
        <v>0</v>
      </c>
      <c r="J264" s="657">
        <f t="shared" si="1802"/>
        <v>0</v>
      </c>
      <c r="K264" s="657">
        <f t="shared" si="1802"/>
        <v>0</v>
      </c>
      <c r="L264" s="657">
        <f t="shared" si="1802"/>
        <v>0</v>
      </c>
      <c r="M264" s="657">
        <f t="shared" si="1802"/>
        <v>0</v>
      </c>
      <c r="N264" s="657">
        <f t="shared" si="1802"/>
        <v>0</v>
      </c>
      <c r="O264" s="657">
        <f t="shared" si="1802"/>
        <v>0</v>
      </c>
      <c r="P264" s="658">
        <f t="shared" si="1802"/>
        <v>-51161.209999999992</v>
      </c>
      <c r="Q264" s="641"/>
      <c r="R264" s="656">
        <f>SUM(R260:R263)</f>
        <v>794.5</v>
      </c>
      <c r="S264" s="657">
        <f t="shared" ref="S264:AD264" si="1803">SUM(S260:S263)</f>
        <v>1021.3500000000009</v>
      </c>
      <c r="T264" s="657">
        <f t="shared" si="1803"/>
        <v>0</v>
      </c>
      <c r="U264" s="657">
        <f t="shared" si="1803"/>
        <v>0</v>
      </c>
      <c r="V264" s="657">
        <f t="shared" si="1803"/>
        <v>0</v>
      </c>
      <c r="W264" s="657">
        <f t="shared" si="1803"/>
        <v>0</v>
      </c>
      <c r="X264" s="657">
        <f t="shared" si="1803"/>
        <v>0</v>
      </c>
      <c r="Y264" s="657">
        <f t="shared" si="1803"/>
        <v>0</v>
      </c>
      <c r="Z264" s="657">
        <f t="shared" si="1803"/>
        <v>0</v>
      </c>
      <c r="AA264" s="657">
        <f t="shared" si="1803"/>
        <v>0</v>
      </c>
      <c r="AB264" s="657">
        <f t="shared" si="1803"/>
        <v>0</v>
      </c>
      <c r="AC264" s="657">
        <f t="shared" si="1803"/>
        <v>0</v>
      </c>
      <c r="AD264" s="658">
        <f t="shared" si="1803"/>
        <v>2536.94</v>
      </c>
      <c r="AE264" s="641"/>
      <c r="AF264" s="656">
        <f>SUM(AF260:AF263)</f>
        <v>1893.8899999999994</v>
      </c>
      <c r="AG264" s="657">
        <f t="shared" ref="AG264:AR264" si="1804">SUM(AG260:AG263)</f>
        <v>2348.9599999999982</v>
      </c>
      <c r="AH264" s="657">
        <f t="shared" si="1804"/>
        <v>0</v>
      </c>
      <c r="AI264" s="657">
        <f t="shared" si="1804"/>
        <v>0</v>
      </c>
      <c r="AJ264" s="657">
        <f t="shared" si="1804"/>
        <v>0</v>
      </c>
      <c r="AK264" s="657">
        <f t="shared" si="1804"/>
        <v>0</v>
      </c>
      <c r="AL264" s="657">
        <f t="shared" si="1804"/>
        <v>0</v>
      </c>
      <c r="AM264" s="657">
        <f t="shared" si="1804"/>
        <v>0</v>
      </c>
      <c r="AN264" s="657">
        <f t="shared" si="1804"/>
        <v>0</v>
      </c>
      <c r="AO264" s="657">
        <f t="shared" si="1804"/>
        <v>0</v>
      </c>
      <c r="AP264" s="657">
        <f t="shared" si="1804"/>
        <v>0</v>
      </c>
      <c r="AQ264" s="657">
        <f t="shared" si="1804"/>
        <v>0</v>
      </c>
      <c r="AR264" s="658">
        <f t="shared" si="1804"/>
        <v>4242.8499999999995</v>
      </c>
      <c r="AS264" s="611"/>
      <c r="AT264" s="656">
        <f>SUM(AT260:AT263)</f>
        <v>4267.1899999999987</v>
      </c>
      <c r="AU264" s="657">
        <f t="shared" ref="AU264:BF264" si="1805">SUM(AU260:AU263)</f>
        <v>4488.6900000000023</v>
      </c>
      <c r="AV264" s="657">
        <f t="shared" si="1805"/>
        <v>0</v>
      </c>
      <c r="AW264" s="657">
        <f t="shared" si="1805"/>
        <v>0</v>
      </c>
      <c r="AX264" s="657">
        <f t="shared" si="1805"/>
        <v>0</v>
      </c>
      <c r="AY264" s="657">
        <f t="shared" si="1805"/>
        <v>0</v>
      </c>
      <c r="AZ264" s="657">
        <f t="shared" si="1805"/>
        <v>0</v>
      </c>
      <c r="BA264" s="657">
        <f t="shared" si="1805"/>
        <v>0</v>
      </c>
      <c r="BB264" s="657">
        <f t="shared" si="1805"/>
        <v>0</v>
      </c>
      <c r="BC264" s="657">
        <f t="shared" si="1805"/>
        <v>0</v>
      </c>
      <c r="BD264" s="657">
        <f t="shared" si="1805"/>
        <v>0</v>
      </c>
      <c r="BE264" s="657">
        <f t="shared" si="1805"/>
        <v>0</v>
      </c>
      <c r="BF264" s="658">
        <f t="shared" si="1805"/>
        <v>8755.8799999999974</v>
      </c>
      <c r="BG264" s="611"/>
      <c r="BH264" s="656">
        <f>SUM(BH260:BH263)</f>
        <v>433.98999999999955</v>
      </c>
      <c r="BI264" s="657">
        <f t="shared" ref="BI264:BT264" si="1806">SUM(BI260:BI263)</f>
        <v>416.49999999999989</v>
      </c>
      <c r="BJ264" s="657">
        <f t="shared" si="1806"/>
        <v>0</v>
      </c>
      <c r="BK264" s="657">
        <f t="shared" si="1806"/>
        <v>0</v>
      </c>
      <c r="BL264" s="657">
        <f t="shared" si="1806"/>
        <v>0</v>
      </c>
      <c r="BM264" s="657">
        <f t="shared" si="1806"/>
        <v>0</v>
      </c>
      <c r="BN264" s="657">
        <f t="shared" si="1806"/>
        <v>0</v>
      </c>
      <c r="BO264" s="657">
        <f t="shared" si="1806"/>
        <v>0</v>
      </c>
      <c r="BP264" s="657">
        <f t="shared" si="1806"/>
        <v>0</v>
      </c>
      <c r="BQ264" s="657">
        <f t="shared" si="1806"/>
        <v>0</v>
      </c>
      <c r="BR264" s="657">
        <f t="shared" si="1806"/>
        <v>0</v>
      </c>
      <c r="BS264" s="657">
        <f t="shared" si="1806"/>
        <v>0</v>
      </c>
      <c r="BT264" s="658">
        <f t="shared" si="1806"/>
        <v>850.49000000000035</v>
      </c>
      <c r="BU264" s="621"/>
      <c r="BV264" s="656">
        <f>SUM(BV260:BV263)</f>
        <v>8902.1900000000023</v>
      </c>
      <c r="BW264" s="657">
        <f t="shared" ref="BW264:CH264" si="1807">SUM(BW260:BW263)</f>
        <v>7837.1399999999876</v>
      </c>
      <c r="BX264" s="657">
        <f t="shared" si="1807"/>
        <v>0</v>
      </c>
      <c r="BY264" s="657">
        <f t="shared" si="1807"/>
        <v>0</v>
      </c>
      <c r="BZ264" s="657">
        <f t="shared" si="1807"/>
        <v>0</v>
      </c>
      <c r="CA264" s="657">
        <f t="shared" si="1807"/>
        <v>0</v>
      </c>
      <c r="CB264" s="657">
        <f t="shared" si="1807"/>
        <v>0</v>
      </c>
      <c r="CC264" s="657">
        <f t="shared" si="1807"/>
        <v>0</v>
      </c>
      <c r="CD264" s="657">
        <f t="shared" si="1807"/>
        <v>0</v>
      </c>
      <c r="CE264" s="657">
        <f t="shared" si="1807"/>
        <v>0</v>
      </c>
      <c r="CF264" s="657">
        <f t="shared" si="1807"/>
        <v>0</v>
      </c>
      <c r="CG264" s="657">
        <f t="shared" si="1807"/>
        <v>0</v>
      </c>
      <c r="CH264" s="658">
        <f t="shared" si="1807"/>
        <v>16739.330000000005</v>
      </c>
      <c r="CI264" s="641"/>
      <c r="CJ264" s="656">
        <f>SUM(CJ260:CJ263)</f>
        <v>1916.0100000000007</v>
      </c>
      <c r="CK264" s="657">
        <f t="shared" ref="CK264:CV264" si="1808">SUM(CK260:CK263)</f>
        <v>666.52000000000055</v>
      </c>
      <c r="CL264" s="657">
        <f t="shared" si="1808"/>
        <v>0</v>
      </c>
      <c r="CM264" s="657">
        <f t="shared" si="1808"/>
        <v>0</v>
      </c>
      <c r="CN264" s="657">
        <f t="shared" si="1808"/>
        <v>0</v>
      </c>
      <c r="CO264" s="657">
        <f t="shared" si="1808"/>
        <v>0</v>
      </c>
      <c r="CP264" s="657">
        <f t="shared" si="1808"/>
        <v>0</v>
      </c>
      <c r="CQ264" s="657">
        <f t="shared" si="1808"/>
        <v>0</v>
      </c>
      <c r="CR264" s="657">
        <f t="shared" si="1808"/>
        <v>0</v>
      </c>
      <c r="CS264" s="657">
        <f t="shared" si="1808"/>
        <v>0</v>
      </c>
      <c r="CT264" s="657">
        <f t="shared" si="1808"/>
        <v>0</v>
      </c>
      <c r="CU264" s="657">
        <f t="shared" si="1808"/>
        <v>0</v>
      </c>
      <c r="CV264" s="658">
        <f t="shared" si="1808"/>
        <v>2582.5300000000007</v>
      </c>
      <c r="CW264" s="611"/>
      <c r="CX264" s="656">
        <f>SUM(CX260:CX263)</f>
        <v>640.30000000000064</v>
      </c>
      <c r="CY264" s="657">
        <f t="shared" ref="CY264:DJ264" si="1809">SUM(CY260:CY263)</f>
        <v>826.57999999999993</v>
      </c>
      <c r="CZ264" s="657">
        <f t="shared" si="1809"/>
        <v>0</v>
      </c>
      <c r="DA264" s="657">
        <f t="shared" si="1809"/>
        <v>0</v>
      </c>
      <c r="DB264" s="657">
        <f t="shared" si="1809"/>
        <v>0</v>
      </c>
      <c r="DC264" s="657">
        <f t="shared" si="1809"/>
        <v>0</v>
      </c>
      <c r="DD264" s="657">
        <f t="shared" si="1809"/>
        <v>0</v>
      </c>
      <c r="DE264" s="657">
        <f t="shared" si="1809"/>
        <v>0</v>
      </c>
      <c r="DF264" s="657">
        <f t="shared" si="1809"/>
        <v>0</v>
      </c>
      <c r="DG264" s="657">
        <f t="shared" si="1809"/>
        <v>0</v>
      </c>
      <c r="DH264" s="657">
        <f t="shared" si="1809"/>
        <v>0</v>
      </c>
      <c r="DI264" s="657">
        <f t="shared" si="1809"/>
        <v>0</v>
      </c>
      <c r="DJ264" s="658">
        <f t="shared" si="1809"/>
        <v>1466.88</v>
      </c>
      <c r="DK264" s="641"/>
      <c r="DL264" s="656">
        <f>SUM(DL260:DL263)</f>
        <v>1596.8700000000008</v>
      </c>
      <c r="DM264" s="657">
        <f t="shared" ref="DM264:DX264" si="1810">SUM(DM260:DM263)</f>
        <v>1674.2000000000021</v>
      </c>
      <c r="DN264" s="657">
        <f t="shared" si="1810"/>
        <v>0</v>
      </c>
      <c r="DO264" s="657">
        <f t="shared" si="1810"/>
        <v>0</v>
      </c>
      <c r="DP264" s="657">
        <f t="shared" si="1810"/>
        <v>0</v>
      </c>
      <c r="DQ264" s="657">
        <f t="shared" si="1810"/>
        <v>0</v>
      </c>
      <c r="DR264" s="657">
        <f t="shared" si="1810"/>
        <v>0</v>
      </c>
      <c r="DS264" s="657">
        <f t="shared" si="1810"/>
        <v>0</v>
      </c>
      <c r="DT264" s="657">
        <f t="shared" si="1810"/>
        <v>0</v>
      </c>
      <c r="DU264" s="657">
        <f t="shared" si="1810"/>
        <v>0</v>
      </c>
      <c r="DV264" s="657">
        <f t="shared" si="1810"/>
        <v>0</v>
      </c>
      <c r="DW264" s="657">
        <f t="shared" si="1810"/>
        <v>0</v>
      </c>
      <c r="DX264" s="658">
        <f t="shared" si="1810"/>
        <v>3271.0700000000029</v>
      </c>
      <c r="DY264" s="641"/>
      <c r="DZ264" s="656">
        <f>SUM(DZ260:DZ263)</f>
        <v>5591.059999999994</v>
      </c>
      <c r="EA264" s="657">
        <f t="shared" ref="EA264:EL264" si="1811">SUM(EA260:EA263)</f>
        <v>5849.1500000000042</v>
      </c>
      <c r="EB264" s="657">
        <f t="shared" si="1811"/>
        <v>0</v>
      </c>
      <c r="EC264" s="657">
        <f t="shared" si="1811"/>
        <v>0</v>
      </c>
      <c r="ED264" s="657">
        <f t="shared" si="1811"/>
        <v>0</v>
      </c>
      <c r="EE264" s="657">
        <f t="shared" si="1811"/>
        <v>0</v>
      </c>
      <c r="EF264" s="657">
        <f t="shared" si="1811"/>
        <v>0</v>
      </c>
      <c r="EG264" s="657">
        <f t="shared" si="1811"/>
        <v>0</v>
      </c>
      <c r="EH264" s="657">
        <f t="shared" si="1811"/>
        <v>0</v>
      </c>
      <c r="EI264" s="657">
        <f t="shared" si="1811"/>
        <v>0</v>
      </c>
      <c r="EJ264" s="657">
        <f t="shared" si="1811"/>
        <v>0</v>
      </c>
      <c r="EK264" s="657">
        <f t="shared" si="1811"/>
        <v>0</v>
      </c>
      <c r="EL264" s="658">
        <f t="shared" si="1811"/>
        <v>11440.209999999992</v>
      </c>
      <c r="EM264" s="641"/>
      <c r="EN264" s="656">
        <f>SUM(EN260:EN263)</f>
        <v>10085.749999999996</v>
      </c>
      <c r="EO264" s="657">
        <f t="shared" ref="EO264:EZ264" si="1812">SUM(EO260:EO263)</f>
        <v>10667.88000000001</v>
      </c>
      <c r="EP264" s="657">
        <f t="shared" si="1812"/>
        <v>0</v>
      </c>
      <c r="EQ264" s="657">
        <f t="shared" si="1812"/>
        <v>0</v>
      </c>
      <c r="ER264" s="657">
        <f t="shared" si="1812"/>
        <v>0</v>
      </c>
      <c r="ES264" s="657">
        <f t="shared" si="1812"/>
        <v>0</v>
      </c>
      <c r="ET264" s="657">
        <f t="shared" si="1812"/>
        <v>0</v>
      </c>
      <c r="EU264" s="657">
        <f t="shared" si="1812"/>
        <v>0</v>
      </c>
      <c r="EV264" s="657">
        <f t="shared" si="1812"/>
        <v>0</v>
      </c>
      <c r="EW264" s="657">
        <f t="shared" si="1812"/>
        <v>0</v>
      </c>
      <c r="EX264" s="657">
        <f t="shared" si="1812"/>
        <v>0</v>
      </c>
      <c r="EY264" s="657">
        <f t="shared" si="1812"/>
        <v>0</v>
      </c>
      <c r="EZ264" s="658">
        <f t="shared" si="1812"/>
        <v>20753.629999999997</v>
      </c>
      <c r="FA264" s="641"/>
      <c r="FB264" s="656">
        <f>SUM(FB260:FB263)</f>
        <v>5087.9900000000016</v>
      </c>
      <c r="FC264" s="657">
        <f t="shared" ref="FC264:FN264" si="1813">SUM(FC260:FC263)</f>
        <v>6140.4400000000014</v>
      </c>
      <c r="FD264" s="657">
        <f t="shared" si="1813"/>
        <v>0</v>
      </c>
      <c r="FE264" s="657">
        <f t="shared" si="1813"/>
        <v>0</v>
      </c>
      <c r="FF264" s="657">
        <f t="shared" si="1813"/>
        <v>0</v>
      </c>
      <c r="FG264" s="657">
        <f t="shared" si="1813"/>
        <v>0</v>
      </c>
      <c r="FH264" s="657">
        <f t="shared" si="1813"/>
        <v>0</v>
      </c>
      <c r="FI264" s="657">
        <f t="shared" si="1813"/>
        <v>0</v>
      </c>
      <c r="FJ264" s="657">
        <f t="shared" si="1813"/>
        <v>0</v>
      </c>
      <c r="FK264" s="657">
        <f t="shared" si="1813"/>
        <v>0</v>
      </c>
      <c r="FL264" s="657">
        <f t="shared" si="1813"/>
        <v>0</v>
      </c>
      <c r="FM264" s="657">
        <f t="shared" si="1813"/>
        <v>0</v>
      </c>
      <c r="FN264" s="658">
        <f t="shared" si="1813"/>
        <v>11228.430000000004</v>
      </c>
      <c r="FO264" s="641"/>
      <c r="FP264" s="656">
        <f>SUM(FP260:FP263)</f>
        <v>6116.7600000000039</v>
      </c>
      <c r="FQ264" s="657">
        <f t="shared" ref="FQ264:GB264" si="1814">SUM(FQ260:FQ263)</f>
        <v>4669.2099999999982</v>
      </c>
      <c r="FR264" s="657">
        <f t="shared" si="1814"/>
        <v>0</v>
      </c>
      <c r="FS264" s="657">
        <f t="shared" si="1814"/>
        <v>0</v>
      </c>
      <c r="FT264" s="657">
        <f t="shared" si="1814"/>
        <v>0</v>
      </c>
      <c r="FU264" s="657">
        <f t="shared" si="1814"/>
        <v>0</v>
      </c>
      <c r="FV264" s="657">
        <f t="shared" si="1814"/>
        <v>0</v>
      </c>
      <c r="FW264" s="657">
        <f t="shared" si="1814"/>
        <v>0</v>
      </c>
      <c r="FX264" s="657">
        <f t="shared" si="1814"/>
        <v>0</v>
      </c>
      <c r="FY264" s="657">
        <f t="shared" si="1814"/>
        <v>0</v>
      </c>
      <c r="FZ264" s="657">
        <f t="shared" si="1814"/>
        <v>0</v>
      </c>
      <c r="GA264" s="657">
        <f t="shared" si="1814"/>
        <v>0</v>
      </c>
      <c r="GB264" s="658">
        <f t="shared" si="1814"/>
        <v>10785.970000000003</v>
      </c>
      <c r="GC264" s="641"/>
      <c r="GD264" s="656">
        <f>SUM(GD260:GD263)</f>
        <v>879.78999999999905</v>
      </c>
      <c r="GE264" s="657">
        <f t="shared" ref="GE264:GP264" si="1815">SUM(GE260:GE263)</f>
        <v>1263.5999999999995</v>
      </c>
      <c r="GF264" s="657">
        <f t="shared" si="1815"/>
        <v>0</v>
      </c>
      <c r="GG264" s="657">
        <f t="shared" si="1815"/>
        <v>0</v>
      </c>
      <c r="GH264" s="657">
        <f t="shared" si="1815"/>
        <v>0</v>
      </c>
      <c r="GI264" s="657">
        <f t="shared" si="1815"/>
        <v>0</v>
      </c>
      <c r="GJ264" s="657">
        <f t="shared" si="1815"/>
        <v>0</v>
      </c>
      <c r="GK264" s="657">
        <f t="shared" si="1815"/>
        <v>0</v>
      </c>
      <c r="GL264" s="657">
        <f t="shared" si="1815"/>
        <v>0</v>
      </c>
      <c r="GM264" s="657">
        <f t="shared" si="1815"/>
        <v>0</v>
      </c>
      <c r="GN264" s="657">
        <f t="shared" si="1815"/>
        <v>0</v>
      </c>
      <c r="GO264" s="657">
        <f t="shared" si="1815"/>
        <v>0</v>
      </c>
      <c r="GP264" s="658">
        <f t="shared" si="1815"/>
        <v>2143.3900000000003</v>
      </c>
      <c r="GQ264" s="641"/>
      <c r="GR264" s="656">
        <f>SUM(GR260:GR263)</f>
        <v>10986.369999999995</v>
      </c>
      <c r="GS264" s="657">
        <f t="shared" ref="GS264:HD264" si="1816">SUM(GS260:GS263)</f>
        <v>10552.720000000005</v>
      </c>
      <c r="GT264" s="657">
        <f t="shared" si="1816"/>
        <v>0</v>
      </c>
      <c r="GU264" s="657">
        <f t="shared" si="1816"/>
        <v>0</v>
      </c>
      <c r="GV264" s="657">
        <f t="shared" si="1816"/>
        <v>0</v>
      </c>
      <c r="GW264" s="657">
        <f t="shared" si="1816"/>
        <v>0</v>
      </c>
      <c r="GX264" s="657">
        <f t="shared" si="1816"/>
        <v>0</v>
      </c>
      <c r="GY264" s="657">
        <f t="shared" si="1816"/>
        <v>0</v>
      </c>
      <c r="GZ264" s="657">
        <f t="shared" si="1816"/>
        <v>0</v>
      </c>
      <c r="HA264" s="657">
        <f t="shared" si="1816"/>
        <v>0</v>
      </c>
      <c r="HB264" s="657">
        <f t="shared" si="1816"/>
        <v>0</v>
      </c>
      <c r="HC264" s="657">
        <f t="shared" si="1816"/>
        <v>0</v>
      </c>
      <c r="HD264" s="658">
        <f t="shared" si="1816"/>
        <v>21539.09</v>
      </c>
      <c r="HE264" s="641"/>
      <c r="HF264" s="656">
        <f>SUM(HF260:HF263)</f>
        <v>6705.3599999999951</v>
      </c>
      <c r="HG264" s="657">
        <f t="shared" ref="HG264:HR264" si="1817">SUM(HG260:HG263)</f>
        <v>6040.6099999999969</v>
      </c>
      <c r="HH264" s="657">
        <f t="shared" si="1817"/>
        <v>-140.1</v>
      </c>
      <c r="HI264" s="657">
        <f t="shared" si="1817"/>
        <v>0</v>
      </c>
      <c r="HJ264" s="657">
        <f t="shared" si="1817"/>
        <v>0</v>
      </c>
      <c r="HK264" s="657">
        <f t="shared" si="1817"/>
        <v>0</v>
      </c>
      <c r="HL264" s="657">
        <f t="shared" si="1817"/>
        <v>0</v>
      </c>
      <c r="HM264" s="657">
        <f t="shared" si="1817"/>
        <v>0</v>
      </c>
      <c r="HN264" s="657">
        <f t="shared" si="1817"/>
        <v>0</v>
      </c>
      <c r="HO264" s="657">
        <f t="shared" si="1817"/>
        <v>0</v>
      </c>
      <c r="HP264" s="657">
        <f t="shared" si="1817"/>
        <v>0</v>
      </c>
      <c r="HQ264" s="657">
        <f t="shared" si="1817"/>
        <v>0</v>
      </c>
      <c r="HR264" s="658">
        <f t="shared" si="1817"/>
        <v>12605.87</v>
      </c>
      <c r="HS264" s="641"/>
      <c r="HT264" s="656">
        <f>SUM(HT260:HT263)</f>
        <v>729.83999999999924</v>
      </c>
      <c r="HU264" s="657">
        <f t="shared" ref="HU264:IF264" si="1818">SUM(HU260:HU263)</f>
        <v>885.6900000000004</v>
      </c>
      <c r="HV264" s="657">
        <f t="shared" si="1818"/>
        <v>0</v>
      </c>
      <c r="HW264" s="657">
        <f t="shared" si="1818"/>
        <v>0</v>
      </c>
      <c r="HX264" s="657">
        <f t="shared" si="1818"/>
        <v>0</v>
      </c>
      <c r="HY264" s="657">
        <f t="shared" si="1818"/>
        <v>0</v>
      </c>
      <c r="HZ264" s="657">
        <f t="shared" si="1818"/>
        <v>0</v>
      </c>
      <c r="IA264" s="657">
        <f t="shared" si="1818"/>
        <v>0</v>
      </c>
      <c r="IB264" s="657">
        <f t="shared" si="1818"/>
        <v>0</v>
      </c>
      <c r="IC264" s="657">
        <f t="shared" si="1818"/>
        <v>0</v>
      </c>
      <c r="ID264" s="657">
        <f t="shared" si="1818"/>
        <v>0</v>
      </c>
      <c r="IE264" s="657">
        <f t="shared" si="1818"/>
        <v>0</v>
      </c>
      <c r="IF264" s="658">
        <f t="shared" si="1818"/>
        <v>1615.5299999999997</v>
      </c>
      <c r="IG264" s="641"/>
      <c r="IH264" s="656">
        <f>SUM(IH260:IH263)</f>
        <v>1573.6400000000012</v>
      </c>
      <c r="II264" s="657">
        <f t="shared" ref="II264:IT264" si="1819">SUM(II260:II263)</f>
        <v>2843.7400000000002</v>
      </c>
      <c r="IJ264" s="657">
        <f t="shared" si="1819"/>
        <v>0</v>
      </c>
      <c r="IK264" s="657">
        <f t="shared" si="1819"/>
        <v>0</v>
      </c>
      <c r="IL264" s="657">
        <f t="shared" si="1819"/>
        <v>0</v>
      </c>
      <c r="IM264" s="657">
        <f t="shared" si="1819"/>
        <v>0</v>
      </c>
      <c r="IN264" s="657">
        <f t="shared" si="1819"/>
        <v>0</v>
      </c>
      <c r="IO264" s="657">
        <f t="shared" si="1819"/>
        <v>0</v>
      </c>
      <c r="IP264" s="657">
        <f t="shared" si="1819"/>
        <v>0</v>
      </c>
      <c r="IQ264" s="657">
        <f t="shared" si="1819"/>
        <v>0</v>
      </c>
      <c r="IR264" s="657">
        <f t="shared" si="1819"/>
        <v>0</v>
      </c>
      <c r="IS264" s="657">
        <f t="shared" si="1819"/>
        <v>0</v>
      </c>
      <c r="IT264" s="658">
        <f t="shared" si="1819"/>
        <v>4417.3799999999974</v>
      </c>
      <c r="IU264" s="641"/>
      <c r="IV264" s="656">
        <f>SUM(IV260:IV263)</f>
        <v>386.7800000000002</v>
      </c>
      <c r="IW264" s="657">
        <f t="shared" ref="IW264:JH264" si="1820">SUM(IW260:IW263)</f>
        <v>397.89999999999964</v>
      </c>
      <c r="IX264" s="657">
        <f t="shared" si="1820"/>
        <v>0</v>
      </c>
      <c r="IY264" s="657">
        <f t="shared" si="1820"/>
        <v>0</v>
      </c>
      <c r="IZ264" s="657">
        <f t="shared" si="1820"/>
        <v>0</v>
      </c>
      <c r="JA264" s="657">
        <f t="shared" si="1820"/>
        <v>0</v>
      </c>
      <c r="JB264" s="657">
        <f t="shared" si="1820"/>
        <v>0</v>
      </c>
      <c r="JC264" s="657">
        <f t="shared" si="1820"/>
        <v>0</v>
      </c>
      <c r="JD264" s="657">
        <f t="shared" si="1820"/>
        <v>0</v>
      </c>
      <c r="JE264" s="657">
        <f t="shared" si="1820"/>
        <v>0</v>
      </c>
      <c r="JF264" s="657">
        <f t="shared" si="1820"/>
        <v>0</v>
      </c>
      <c r="JG264" s="657">
        <f t="shared" si="1820"/>
        <v>0</v>
      </c>
      <c r="JH264" s="658">
        <f t="shared" si="1820"/>
        <v>784.67999999999938</v>
      </c>
      <c r="JI264" s="641"/>
      <c r="JJ264" s="656">
        <f>SUM(JJ260:JJ263)</f>
        <v>3481.7899999999972</v>
      </c>
      <c r="JK264" s="657">
        <f t="shared" ref="JK264:JV264" si="1821">SUM(JK260:JK263)</f>
        <v>3580.9199999999955</v>
      </c>
      <c r="JL264" s="657">
        <f t="shared" si="1821"/>
        <v>0</v>
      </c>
      <c r="JM264" s="657">
        <f t="shared" si="1821"/>
        <v>0</v>
      </c>
      <c r="JN264" s="657">
        <f t="shared" si="1821"/>
        <v>0</v>
      </c>
      <c r="JO264" s="657">
        <f t="shared" si="1821"/>
        <v>0</v>
      </c>
      <c r="JP264" s="657">
        <f t="shared" si="1821"/>
        <v>0</v>
      </c>
      <c r="JQ264" s="657">
        <f t="shared" si="1821"/>
        <v>0</v>
      </c>
      <c r="JR264" s="657">
        <f t="shared" si="1821"/>
        <v>0</v>
      </c>
      <c r="JS264" s="657">
        <f t="shared" si="1821"/>
        <v>0</v>
      </c>
      <c r="JT264" s="657">
        <f t="shared" si="1821"/>
        <v>0</v>
      </c>
      <c r="JU264" s="657">
        <f t="shared" si="1821"/>
        <v>0</v>
      </c>
      <c r="JV264" s="658">
        <f t="shared" si="1821"/>
        <v>7062.7099999999928</v>
      </c>
      <c r="JW264" s="641"/>
      <c r="JX264" s="656">
        <f>SUM(JX260:JX263)</f>
        <v>7109.6699999999964</v>
      </c>
      <c r="JY264" s="657">
        <f t="shared" ref="JY264:KJ264" si="1822">SUM(JY260:JY263)</f>
        <v>10359.990000000009</v>
      </c>
      <c r="JZ264" s="657">
        <f t="shared" si="1822"/>
        <v>0</v>
      </c>
      <c r="KA264" s="657">
        <f t="shared" si="1822"/>
        <v>0</v>
      </c>
      <c r="KB264" s="657">
        <f t="shared" si="1822"/>
        <v>0</v>
      </c>
      <c r="KC264" s="657">
        <f t="shared" si="1822"/>
        <v>0</v>
      </c>
      <c r="KD264" s="657">
        <f t="shared" si="1822"/>
        <v>0</v>
      </c>
      <c r="KE264" s="657">
        <f t="shared" si="1822"/>
        <v>0</v>
      </c>
      <c r="KF264" s="657">
        <f t="shared" si="1822"/>
        <v>0</v>
      </c>
      <c r="KG264" s="657">
        <f t="shared" si="1822"/>
        <v>0</v>
      </c>
      <c r="KH264" s="657">
        <f t="shared" si="1822"/>
        <v>0</v>
      </c>
      <c r="KI264" s="657">
        <f t="shared" si="1822"/>
        <v>0</v>
      </c>
      <c r="KJ264" s="658">
        <f t="shared" si="1822"/>
        <v>17469.660000000003</v>
      </c>
      <c r="KK264" s="641"/>
      <c r="KL264" s="656">
        <f>SUM(KL260:KL263)</f>
        <v>4687.1599999999962</v>
      </c>
      <c r="KM264" s="657">
        <f t="shared" ref="KM264:KX264" si="1823">SUM(KM260:KM263)</f>
        <v>22965.559999999998</v>
      </c>
      <c r="KN264" s="657">
        <f t="shared" si="1823"/>
        <v>0</v>
      </c>
      <c r="KO264" s="657">
        <f t="shared" si="1823"/>
        <v>0</v>
      </c>
      <c r="KP264" s="657">
        <f t="shared" si="1823"/>
        <v>0</v>
      </c>
      <c r="KQ264" s="657">
        <f t="shared" si="1823"/>
        <v>0</v>
      </c>
      <c r="KR264" s="657">
        <f t="shared" si="1823"/>
        <v>0</v>
      </c>
      <c r="KS264" s="657">
        <f t="shared" si="1823"/>
        <v>0</v>
      </c>
      <c r="KT264" s="657">
        <f t="shared" si="1823"/>
        <v>0</v>
      </c>
      <c r="KU264" s="657">
        <f t="shared" si="1823"/>
        <v>0</v>
      </c>
      <c r="KV264" s="657">
        <f t="shared" si="1823"/>
        <v>0</v>
      </c>
      <c r="KW264" s="657">
        <f t="shared" si="1823"/>
        <v>0</v>
      </c>
      <c r="KX264" s="658">
        <f t="shared" si="1823"/>
        <v>27652.719999999998</v>
      </c>
      <c r="KY264" s="641"/>
      <c r="KZ264" s="656">
        <f>SUM(KZ260:KZ263)</f>
        <v>973.10000000000127</v>
      </c>
      <c r="LA264" s="657">
        <f t="shared" ref="LA264:LL264" si="1824">SUM(LA260:LA263)</f>
        <v>1009.1599999999989</v>
      </c>
      <c r="LB264" s="657">
        <f t="shared" si="1824"/>
        <v>0</v>
      </c>
      <c r="LC264" s="657">
        <f t="shared" si="1824"/>
        <v>0</v>
      </c>
      <c r="LD264" s="657">
        <f t="shared" si="1824"/>
        <v>0</v>
      </c>
      <c r="LE264" s="657">
        <f t="shared" si="1824"/>
        <v>0</v>
      </c>
      <c r="LF264" s="657">
        <f t="shared" si="1824"/>
        <v>0</v>
      </c>
      <c r="LG264" s="657">
        <f t="shared" si="1824"/>
        <v>0</v>
      </c>
      <c r="LH264" s="657">
        <f t="shared" si="1824"/>
        <v>0</v>
      </c>
      <c r="LI264" s="657">
        <f t="shared" si="1824"/>
        <v>0</v>
      </c>
      <c r="LJ264" s="657">
        <f t="shared" si="1824"/>
        <v>0</v>
      </c>
      <c r="LK264" s="657">
        <f t="shared" si="1824"/>
        <v>0</v>
      </c>
      <c r="LL264" s="658">
        <f t="shared" si="1824"/>
        <v>1982.2599999999993</v>
      </c>
      <c r="LM264" s="641"/>
      <c r="LN264" s="656">
        <f>SUM(LN260:LN263)</f>
        <v>453.77000000000021</v>
      </c>
      <c r="LO264" s="657">
        <f t="shared" ref="LO264:LZ264" si="1825">SUM(LO260:LO263)</f>
        <v>451.68999999999949</v>
      </c>
      <c r="LP264" s="657">
        <f t="shared" si="1825"/>
        <v>0</v>
      </c>
      <c r="LQ264" s="657">
        <f t="shared" si="1825"/>
        <v>0</v>
      </c>
      <c r="LR264" s="657">
        <f t="shared" si="1825"/>
        <v>0</v>
      </c>
      <c r="LS264" s="657">
        <f t="shared" si="1825"/>
        <v>0</v>
      </c>
      <c r="LT264" s="657">
        <f t="shared" si="1825"/>
        <v>0</v>
      </c>
      <c r="LU264" s="657">
        <f t="shared" si="1825"/>
        <v>0</v>
      </c>
      <c r="LV264" s="657">
        <f t="shared" si="1825"/>
        <v>0</v>
      </c>
      <c r="LW264" s="657">
        <f t="shared" si="1825"/>
        <v>0</v>
      </c>
      <c r="LX264" s="657">
        <f t="shared" si="1825"/>
        <v>0</v>
      </c>
      <c r="LY264" s="657">
        <f t="shared" si="1825"/>
        <v>0</v>
      </c>
      <c r="LZ264" s="658">
        <f t="shared" si="1825"/>
        <v>905.45999999999992</v>
      </c>
      <c r="MA264" s="641"/>
      <c r="MB264" s="656">
        <f>SUM(MB260:MB263)</f>
        <v>1396.579999999999</v>
      </c>
      <c r="MC264" s="657">
        <f t="shared" ref="MC264:MN264" si="1826">SUM(MC260:MC263)</f>
        <v>1466.9699999999989</v>
      </c>
      <c r="MD264" s="657">
        <f t="shared" si="1826"/>
        <v>0</v>
      </c>
      <c r="ME264" s="657">
        <f t="shared" si="1826"/>
        <v>0</v>
      </c>
      <c r="MF264" s="657">
        <f t="shared" si="1826"/>
        <v>0</v>
      </c>
      <c r="MG264" s="657">
        <f t="shared" si="1826"/>
        <v>0</v>
      </c>
      <c r="MH264" s="657">
        <f t="shared" si="1826"/>
        <v>0</v>
      </c>
      <c r="MI264" s="657">
        <f t="shared" si="1826"/>
        <v>0</v>
      </c>
      <c r="MJ264" s="657">
        <f t="shared" si="1826"/>
        <v>0</v>
      </c>
      <c r="MK264" s="657">
        <f t="shared" si="1826"/>
        <v>0</v>
      </c>
      <c r="ML264" s="657">
        <f t="shared" si="1826"/>
        <v>0</v>
      </c>
      <c r="MM264" s="657">
        <f t="shared" si="1826"/>
        <v>0</v>
      </c>
      <c r="MN264" s="658">
        <f t="shared" si="1826"/>
        <v>2863.5499999999988</v>
      </c>
      <c r="MO264" s="641"/>
      <c r="MP264" s="656">
        <f>SUM(MP260:MP263)</f>
        <v>3623.7099999999991</v>
      </c>
      <c r="MQ264" s="657">
        <f t="shared" ref="MQ264:NB264" si="1827">SUM(MQ260:MQ263)</f>
        <v>4091.8700000000003</v>
      </c>
      <c r="MR264" s="657">
        <f t="shared" si="1827"/>
        <v>0</v>
      </c>
      <c r="MS264" s="657">
        <f t="shared" si="1827"/>
        <v>0</v>
      </c>
      <c r="MT264" s="657">
        <f t="shared" si="1827"/>
        <v>0</v>
      </c>
      <c r="MU264" s="657">
        <f t="shared" si="1827"/>
        <v>0</v>
      </c>
      <c r="MV264" s="657">
        <f t="shared" si="1827"/>
        <v>0</v>
      </c>
      <c r="MW264" s="657">
        <f t="shared" si="1827"/>
        <v>0</v>
      </c>
      <c r="MX264" s="657">
        <f t="shared" si="1827"/>
        <v>0</v>
      </c>
      <c r="MY264" s="657">
        <f t="shared" si="1827"/>
        <v>0</v>
      </c>
      <c r="MZ264" s="657">
        <f t="shared" si="1827"/>
        <v>0</v>
      </c>
      <c r="NA264" s="657">
        <f t="shared" si="1827"/>
        <v>0</v>
      </c>
      <c r="NB264" s="658">
        <f t="shared" si="1827"/>
        <v>7715.5799999999963</v>
      </c>
      <c r="NC264" s="641"/>
      <c r="ND264" s="656">
        <f>SUM(ND260:ND263)</f>
        <v>5903.4300000000057</v>
      </c>
      <c r="NE264" s="657">
        <f t="shared" ref="NE264:NP264" si="1828">SUM(NE260:NE263)</f>
        <v>6288.2199999999948</v>
      </c>
      <c r="NF264" s="657">
        <f t="shared" si="1828"/>
        <v>0</v>
      </c>
      <c r="NG264" s="657">
        <f t="shared" si="1828"/>
        <v>0</v>
      </c>
      <c r="NH264" s="657">
        <f t="shared" si="1828"/>
        <v>0</v>
      </c>
      <c r="NI264" s="657">
        <f t="shared" si="1828"/>
        <v>0</v>
      </c>
      <c r="NJ264" s="657">
        <f t="shared" si="1828"/>
        <v>0</v>
      </c>
      <c r="NK264" s="657">
        <f t="shared" si="1828"/>
        <v>0</v>
      </c>
      <c r="NL264" s="657">
        <f t="shared" si="1828"/>
        <v>0</v>
      </c>
      <c r="NM264" s="657">
        <f t="shared" si="1828"/>
        <v>0</v>
      </c>
      <c r="NN264" s="657">
        <f t="shared" si="1828"/>
        <v>0</v>
      </c>
      <c r="NO264" s="657">
        <f t="shared" si="1828"/>
        <v>0</v>
      </c>
      <c r="NP264" s="658">
        <f t="shared" si="1828"/>
        <v>12191.650000000001</v>
      </c>
      <c r="NQ264" s="641"/>
      <c r="NR264" s="656">
        <f>SUM(NR260:NR263)</f>
        <v>1220.1099999999997</v>
      </c>
      <c r="NS264" s="657">
        <f t="shared" ref="NS264:OD264" si="1829">SUM(NS260:NS263)</f>
        <v>1263.54</v>
      </c>
      <c r="NT264" s="657">
        <f t="shared" si="1829"/>
        <v>0</v>
      </c>
      <c r="NU264" s="657">
        <f t="shared" si="1829"/>
        <v>0</v>
      </c>
      <c r="NV264" s="657">
        <f t="shared" si="1829"/>
        <v>0</v>
      </c>
      <c r="NW264" s="657">
        <f t="shared" si="1829"/>
        <v>0</v>
      </c>
      <c r="NX264" s="657">
        <f t="shared" si="1829"/>
        <v>0</v>
      </c>
      <c r="NY264" s="657">
        <f t="shared" si="1829"/>
        <v>0</v>
      </c>
      <c r="NZ264" s="657">
        <f t="shared" si="1829"/>
        <v>0</v>
      </c>
      <c r="OA264" s="657">
        <f t="shared" si="1829"/>
        <v>0</v>
      </c>
      <c r="OB264" s="657">
        <f t="shared" si="1829"/>
        <v>0</v>
      </c>
      <c r="OC264" s="657">
        <f t="shared" si="1829"/>
        <v>0</v>
      </c>
      <c r="OD264" s="658">
        <f t="shared" si="1829"/>
        <v>2483.6499999999987</v>
      </c>
      <c r="OE264" s="641"/>
      <c r="OF264" s="656">
        <f>SUM(OF260:OF263)</f>
        <v>960.82999999999902</v>
      </c>
      <c r="OG264" s="657">
        <f t="shared" ref="OG264:OR264" si="1830">SUM(OG260:OG263)</f>
        <v>1037.9999999999991</v>
      </c>
      <c r="OH264" s="657">
        <f t="shared" si="1830"/>
        <v>0</v>
      </c>
      <c r="OI264" s="657">
        <f t="shared" si="1830"/>
        <v>0</v>
      </c>
      <c r="OJ264" s="657">
        <f t="shared" si="1830"/>
        <v>0</v>
      </c>
      <c r="OK264" s="657">
        <f t="shared" si="1830"/>
        <v>0</v>
      </c>
      <c r="OL264" s="657">
        <f t="shared" si="1830"/>
        <v>0</v>
      </c>
      <c r="OM264" s="657">
        <f t="shared" si="1830"/>
        <v>0</v>
      </c>
      <c r="ON264" s="657">
        <f t="shared" si="1830"/>
        <v>0</v>
      </c>
      <c r="OO264" s="657">
        <f t="shared" si="1830"/>
        <v>0</v>
      </c>
      <c r="OP264" s="657">
        <f t="shared" si="1830"/>
        <v>0</v>
      </c>
      <c r="OQ264" s="657">
        <f t="shared" si="1830"/>
        <v>0</v>
      </c>
      <c r="OR264" s="658">
        <f t="shared" si="1830"/>
        <v>1998.829999999999</v>
      </c>
      <c r="OS264" s="641"/>
      <c r="OT264" s="656">
        <f>SUM(OT260:OT263)</f>
        <v>4668.3699999999953</v>
      </c>
      <c r="OU264" s="657">
        <f t="shared" ref="OU264:PF264" si="1831">SUM(OU260:OU263)</f>
        <v>5047.8700000000026</v>
      </c>
      <c r="OV264" s="657">
        <f t="shared" si="1831"/>
        <v>0</v>
      </c>
      <c r="OW264" s="657">
        <f t="shared" si="1831"/>
        <v>0</v>
      </c>
      <c r="OX264" s="657">
        <f t="shared" si="1831"/>
        <v>0</v>
      </c>
      <c r="OY264" s="657">
        <f t="shared" si="1831"/>
        <v>0</v>
      </c>
      <c r="OZ264" s="657">
        <f t="shared" si="1831"/>
        <v>0</v>
      </c>
      <c r="PA264" s="657">
        <f t="shared" si="1831"/>
        <v>0</v>
      </c>
      <c r="PB264" s="657">
        <f t="shared" si="1831"/>
        <v>0</v>
      </c>
      <c r="PC264" s="657">
        <f t="shared" si="1831"/>
        <v>0</v>
      </c>
      <c r="PD264" s="657">
        <f t="shared" si="1831"/>
        <v>0</v>
      </c>
      <c r="PE264" s="657">
        <f t="shared" si="1831"/>
        <v>0</v>
      </c>
      <c r="PF264" s="658">
        <f t="shared" si="1831"/>
        <v>9716.2399999999943</v>
      </c>
      <c r="PG264" s="641"/>
      <c r="PH264" s="656">
        <f>SUM(PH260:PH263)</f>
        <v>1907.83</v>
      </c>
      <c r="PI264" s="657">
        <f t="shared" ref="PI264:PT264" si="1832">SUM(PI260:PI263)</f>
        <v>1795.62</v>
      </c>
      <c r="PJ264" s="657">
        <f t="shared" si="1832"/>
        <v>0</v>
      </c>
      <c r="PK264" s="657">
        <f t="shared" si="1832"/>
        <v>0</v>
      </c>
      <c r="PL264" s="657">
        <f t="shared" si="1832"/>
        <v>0</v>
      </c>
      <c r="PM264" s="657">
        <f t="shared" si="1832"/>
        <v>0</v>
      </c>
      <c r="PN264" s="657">
        <f t="shared" si="1832"/>
        <v>0</v>
      </c>
      <c r="PO264" s="657">
        <f t="shared" si="1832"/>
        <v>0</v>
      </c>
      <c r="PP264" s="657">
        <f t="shared" si="1832"/>
        <v>0</v>
      </c>
      <c r="PQ264" s="657">
        <f t="shared" si="1832"/>
        <v>0</v>
      </c>
      <c r="PR264" s="657">
        <f t="shared" si="1832"/>
        <v>0</v>
      </c>
      <c r="PS264" s="657">
        <f t="shared" si="1832"/>
        <v>0</v>
      </c>
      <c r="PT264" s="658">
        <f t="shared" si="1832"/>
        <v>3703.45</v>
      </c>
      <c r="PU264" s="641"/>
      <c r="PV264" s="656">
        <f>SUM(PV260:PV263)</f>
        <v>0</v>
      </c>
      <c r="PW264" s="657">
        <f t="shared" ref="PW264:QH264" si="1833">SUM(PW260:PW263)</f>
        <v>265.69000000000017</v>
      </c>
      <c r="PX264" s="657">
        <f t="shared" si="1833"/>
        <v>0</v>
      </c>
      <c r="PY264" s="657">
        <f t="shared" si="1833"/>
        <v>0</v>
      </c>
      <c r="PZ264" s="657">
        <f t="shared" si="1833"/>
        <v>0</v>
      </c>
      <c r="QA264" s="657">
        <f t="shared" si="1833"/>
        <v>0</v>
      </c>
      <c r="QB264" s="657">
        <f t="shared" si="1833"/>
        <v>0</v>
      </c>
      <c r="QC264" s="657">
        <f t="shared" si="1833"/>
        <v>0</v>
      </c>
      <c r="QD264" s="657">
        <f t="shared" si="1833"/>
        <v>0</v>
      </c>
      <c r="QE264" s="657">
        <f t="shared" si="1833"/>
        <v>0</v>
      </c>
      <c r="QF264" s="657">
        <f t="shared" si="1833"/>
        <v>0</v>
      </c>
      <c r="QG264" s="657">
        <f t="shared" si="1833"/>
        <v>0</v>
      </c>
      <c r="QH264" s="658">
        <f t="shared" si="1833"/>
        <v>265.69000000000017</v>
      </c>
      <c r="QI264" s="641"/>
      <c r="QJ264" s="656">
        <f>SUM(QJ260:QJ263)</f>
        <v>0</v>
      </c>
      <c r="QK264" s="657">
        <f t="shared" ref="QK264:QV264" si="1834">SUM(QK260:QK263)</f>
        <v>179.26999999999998</v>
      </c>
      <c r="QL264" s="657">
        <f t="shared" si="1834"/>
        <v>0</v>
      </c>
      <c r="QM264" s="657">
        <f t="shared" si="1834"/>
        <v>0</v>
      </c>
      <c r="QN264" s="657">
        <f t="shared" si="1834"/>
        <v>0</v>
      </c>
      <c r="QO264" s="657">
        <f t="shared" si="1834"/>
        <v>0</v>
      </c>
      <c r="QP264" s="657">
        <f t="shared" si="1834"/>
        <v>0</v>
      </c>
      <c r="QQ264" s="657">
        <f t="shared" si="1834"/>
        <v>0</v>
      </c>
      <c r="QR264" s="657">
        <f t="shared" si="1834"/>
        <v>0</v>
      </c>
      <c r="QS264" s="657">
        <f t="shared" si="1834"/>
        <v>0</v>
      </c>
      <c r="QT264" s="657">
        <f t="shared" si="1834"/>
        <v>0</v>
      </c>
      <c r="QU264" s="657">
        <f t="shared" si="1834"/>
        <v>0</v>
      </c>
      <c r="QV264" s="658">
        <f t="shared" si="1834"/>
        <v>179.26999999999998</v>
      </c>
      <c r="QW264" s="641"/>
      <c r="QX264" s="658">
        <f t="shared" ref="QX264:RJ264" si="1835">SUM(QX260:QX263)</f>
        <v>82188.160000000091</v>
      </c>
      <c r="QY264" s="658">
        <f t="shared" si="1835"/>
        <v>97938.14999999998</v>
      </c>
      <c r="QZ264" s="658">
        <f t="shared" si="1835"/>
        <v>-140.1</v>
      </c>
      <c r="RA264" s="658">
        <f t="shared" si="1835"/>
        <v>0</v>
      </c>
      <c r="RB264" s="658">
        <f t="shared" si="1835"/>
        <v>0</v>
      </c>
      <c r="RC264" s="658">
        <f t="shared" si="1835"/>
        <v>0</v>
      </c>
      <c r="RD264" s="658">
        <f t="shared" si="1835"/>
        <v>0</v>
      </c>
      <c r="RE264" s="658">
        <f t="shared" si="1835"/>
        <v>0</v>
      </c>
      <c r="RF264" s="658">
        <f t="shared" si="1835"/>
        <v>0</v>
      </c>
      <c r="RG264" s="658">
        <f t="shared" si="1835"/>
        <v>0</v>
      </c>
      <c r="RH264" s="658">
        <f t="shared" si="1835"/>
        <v>0</v>
      </c>
      <c r="RI264" s="658">
        <f t="shared" si="1835"/>
        <v>0</v>
      </c>
      <c r="RJ264" s="658">
        <f t="shared" si="1835"/>
        <v>179986.20999999985</v>
      </c>
    </row>
    <row r="265" spans="1:478" ht="13.5" thickTop="1" x14ac:dyDescent="0.25">
      <c r="A265" s="589"/>
      <c r="B265" s="255"/>
      <c r="D265" s="613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10"/>
      <c r="Q265" s="611"/>
      <c r="R265" s="613"/>
      <c r="S265" s="609"/>
      <c r="T265" s="609"/>
      <c r="U265" s="609"/>
      <c r="V265" s="609"/>
      <c r="W265" s="609"/>
      <c r="X265" s="609"/>
      <c r="Y265" s="609"/>
      <c r="Z265" s="609"/>
      <c r="AA265" s="609"/>
      <c r="AB265" s="609"/>
      <c r="AC265" s="609"/>
      <c r="AD265" s="610"/>
      <c r="AE265" s="611"/>
      <c r="AF265" s="613"/>
      <c r="AG265" s="609"/>
      <c r="AH265" s="609"/>
      <c r="AI265" s="609"/>
      <c r="AJ265" s="609"/>
      <c r="AK265" s="609"/>
      <c r="AL265" s="609"/>
      <c r="AM265" s="609"/>
      <c r="AN265" s="609"/>
      <c r="AO265" s="609"/>
      <c r="AP265" s="609"/>
      <c r="AQ265" s="609"/>
      <c r="AR265" s="610"/>
      <c r="AS265" s="611"/>
      <c r="AT265" s="613"/>
      <c r="AU265" s="609"/>
      <c r="AV265" s="609"/>
      <c r="AW265" s="609"/>
      <c r="AX265" s="609"/>
      <c r="AY265" s="609"/>
      <c r="AZ265" s="609"/>
      <c r="BA265" s="609"/>
      <c r="BB265" s="609"/>
      <c r="BC265" s="609"/>
      <c r="BD265" s="609"/>
      <c r="BE265" s="609"/>
      <c r="BF265" s="610"/>
      <c r="BG265" s="611"/>
      <c r="BH265" s="613"/>
      <c r="BI265" s="609"/>
      <c r="BJ265" s="609"/>
      <c r="BK265" s="609"/>
      <c r="BL265" s="609"/>
      <c r="BM265" s="609"/>
      <c r="BN265" s="609"/>
      <c r="BO265" s="609"/>
      <c r="BP265" s="609"/>
      <c r="BQ265" s="609"/>
      <c r="BR265" s="609"/>
      <c r="BS265" s="609"/>
      <c r="BT265" s="610"/>
      <c r="BU265" s="621"/>
      <c r="BV265" s="613"/>
      <c r="BW265" s="609"/>
      <c r="BX265" s="609"/>
      <c r="BY265" s="609"/>
      <c r="BZ265" s="609"/>
      <c r="CA265" s="609"/>
      <c r="CB265" s="609"/>
      <c r="CC265" s="609"/>
      <c r="CD265" s="609"/>
      <c r="CE265" s="609"/>
      <c r="CF265" s="609"/>
      <c r="CG265" s="609"/>
      <c r="CH265" s="610"/>
      <c r="CI265" s="611"/>
      <c r="CJ265" s="613"/>
      <c r="CK265" s="609"/>
      <c r="CL265" s="609"/>
      <c r="CM265" s="609"/>
      <c r="CN265" s="609"/>
      <c r="CO265" s="609"/>
      <c r="CP265" s="609"/>
      <c r="CQ265" s="609"/>
      <c r="CR265" s="609"/>
      <c r="CS265" s="609"/>
      <c r="CT265" s="609"/>
      <c r="CU265" s="609"/>
      <c r="CV265" s="610"/>
      <c r="CW265" s="611"/>
      <c r="CX265" s="613"/>
      <c r="CY265" s="609"/>
      <c r="CZ265" s="609"/>
      <c r="DA265" s="609"/>
      <c r="DB265" s="609"/>
      <c r="DC265" s="609"/>
      <c r="DD265" s="609"/>
      <c r="DE265" s="609"/>
      <c r="DF265" s="609"/>
      <c r="DG265" s="609"/>
      <c r="DH265" s="609"/>
      <c r="DI265" s="609"/>
      <c r="DJ265" s="610"/>
      <c r="DK265" s="611"/>
      <c r="DL265" s="613"/>
      <c r="DM265" s="609"/>
      <c r="DN265" s="609"/>
      <c r="DO265" s="609"/>
      <c r="DP265" s="609"/>
      <c r="DQ265" s="609"/>
      <c r="DR265" s="609"/>
      <c r="DS265" s="609"/>
      <c r="DT265" s="609"/>
      <c r="DU265" s="609"/>
      <c r="DV265" s="609"/>
      <c r="DW265" s="609"/>
      <c r="DX265" s="610"/>
      <c r="DY265" s="611"/>
      <c r="DZ265" s="613"/>
      <c r="EA265" s="609"/>
      <c r="EB265" s="609"/>
      <c r="EC265" s="609"/>
      <c r="ED265" s="609"/>
      <c r="EE265" s="609"/>
      <c r="EF265" s="609"/>
      <c r="EG265" s="609"/>
      <c r="EH265" s="609"/>
      <c r="EI265" s="609"/>
      <c r="EJ265" s="609"/>
      <c r="EK265" s="609"/>
      <c r="EL265" s="610"/>
      <c r="EM265" s="611"/>
      <c r="EN265" s="613"/>
      <c r="EO265" s="609"/>
      <c r="EP265" s="609"/>
      <c r="EQ265" s="609"/>
      <c r="ER265" s="609"/>
      <c r="ES265" s="609"/>
      <c r="ET265" s="609"/>
      <c r="EU265" s="609"/>
      <c r="EV265" s="609"/>
      <c r="EW265" s="609"/>
      <c r="EX265" s="609"/>
      <c r="EY265" s="609"/>
      <c r="EZ265" s="610"/>
      <c r="FA265" s="611"/>
      <c r="FB265" s="613"/>
      <c r="FC265" s="609"/>
      <c r="FD265" s="609"/>
      <c r="FE265" s="609"/>
      <c r="FF265" s="609"/>
      <c r="FG265" s="609"/>
      <c r="FH265" s="609"/>
      <c r="FI265" s="609"/>
      <c r="FJ265" s="609"/>
      <c r="FK265" s="609"/>
      <c r="FL265" s="609"/>
      <c r="FM265" s="609"/>
      <c r="FN265" s="610"/>
      <c r="FO265" s="611"/>
      <c r="FP265" s="613"/>
      <c r="FQ265" s="609"/>
      <c r="FR265" s="609"/>
      <c r="FS265" s="609"/>
      <c r="FT265" s="609"/>
      <c r="FU265" s="609"/>
      <c r="FV265" s="609"/>
      <c r="FW265" s="609"/>
      <c r="FX265" s="609"/>
      <c r="FY265" s="609"/>
      <c r="FZ265" s="609"/>
      <c r="GA265" s="609"/>
      <c r="GB265" s="610"/>
      <c r="GC265" s="611"/>
      <c r="GD265" s="613"/>
      <c r="GE265" s="609"/>
      <c r="GF265" s="609"/>
      <c r="GG265" s="609"/>
      <c r="GH265" s="609"/>
      <c r="GI265" s="609"/>
      <c r="GJ265" s="609"/>
      <c r="GK265" s="609"/>
      <c r="GL265" s="609"/>
      <c r="GM265" s="609"/>
      <c r="GN265" s="609"/>
      <c r="GO265" s="609"/>
      <c r="GP265" s="610"/>
      <c r="GQ265" s="611"/>
      <c r="GR265" s="613"/>
      <c r="GS265" s="609"/>
      <c r="GT265" s="609"/>
      <c r="GU265" s="609"/>
      <c r="GV265" s="609"/>
      <c r="GW265" s="609"/>
      <c r="GX265" s="609"/>
      <c r="GY265" s="609"/>
      <c r="GZ265" s="609"/>
      <c r="HA265" s="609"/>
      <c r="HB265" s="609"/>
      <c r="HC265" s="609"/>
      <c r="HD265" s="610"/>
      <c r="HE265" s="611"/>
      <c r="HF265" s="613"/>
      <c r="HG265" s="609"/>
      <c r="HH265" s="609"/>
      <c r="HI265" s="609"/>
      <c r="HJ265" s="609"/>
      <c r="HK265" s="609"/>
      <c r="HL265" s="609"/>
      <c r="HM265" s="609"/>
      <c r="HN265" s="609"/>
      <c r="HO265" s="609"/>
      <c r="HP265" s="609"/>
      <c r="HQ265" s="609"/>
      <c r="HR265" s="610"/>
      <c r="HS265" s="611"/>
      <c r="HT265" s="613"/>
      <c r="HU265" s="609"/>
      <c r="HV265" s="609"/>
      <c r="HW265" s="609"/>
      <c r="HX265" s="609"/>
      <c r="HY265" s="609"/>
      <c r="HZ265" s="609"/>
      <c r="IA265" s="609"/>
      <c r="IB265" s="609"/>
      <c r="IC265" s="609"/>
      <c r="ID265" s="609"/>
      <c r="IE265" s="609"/>
      <c r="IF265" s="610"/>
      <c r="IG265" s="611"/>
      <c r="IH265" s="613"/>
      <c r="II265" s="609"/>
      <c r="IJ265" s="609"/>
      <c r="IK265" s="609"/>
      <c r="IL265" s="609"/>
      <c r="IM265" s="609"/>
      <c r="IN265" s="609"/>
      <c r="IO265" s="609"/>
      <c r="IP265" s="609"/>
      <c r="IQ265" s="609"/>
      <c r="IR265" s="609"/>
      <c r="IS265" s="609"/>
      <c r="IT265" s="610"/>
      <c r="IU265" s="611"/>
      <c r="IV265" s="613"/>
      <c r="IW265" s="609"/>
      <c r="IX265" s="609"/>
      <c r="IY265" s="609"/>
      <c r="IZ265" s="609"/>
      <c r="JA265" s="609"/>
      <c r="JB265" s="609"/>
      <c r="JC265" s="609"/>
      <c r="JD265" s="609"/>
      <c r="JE265" s="609"/>
      <c r="JF265" s="609"/>
      <c r="JG265" s="609"/>
      <c r="JH265" s="610"/>
      <c r="JI265" s="611"/>
      <c r="JJ265" s="613"/>
      <c r="JK265" s="609"/>
      <c r="JL265" s="609"/>
      <c r="JM265" s="609"/>
      <c r="JN265" s="609"/>
      <c r="JO265" s="609"/>
      <c r="JP265" s="609"/>
      <c r="JQ265" s="609"/>
      <c r="JR265" s="609"/>
      <c r="JS265" s="609"/>
      <c r="JT265" s="609"/>
      <c r="JU265" s="609"/>
      <c r="JV265" s="610"/>
      <c r="JW265" s="611"/>
      <c r="JX265" s="613"/>
      <c r="JY265" s="609"/>
      <c r="JZ265" s="609"/>
      <c r="KA265" s="609"/>
      <c r="KB265" s="609"/>
      <c r="KC265" s="609"/>
      <c r="KD265" s="609"/>
      <c r="KE265" s="609"/>
      <c r="KF265" s="609"/>
      <c r="KG265" s="609"/>
      <c r="KH265" s="609"/>
      <c r="KI265" s="609"/>
      <c r="KJ265" s="610"/>
      <c r="KK265" s="611"/>
      <c r="KL265" s="613"/>
      <c r="KM265" s="609"/>
      <c r="KN265" s="609"/>
      <c r="KO265" s="609"/>
      <c r="KP265" s="609"/>
      <c r="KQ265" s="609"/>
      <c r="KR265" s="609"/>
      <c r="KS265" s="609"/>
      <c r="KT265" s="609"/>
      <c r="KU265" s="609"/>
      <c r="KV265" s="609"/>
      <c r="KW265" s="609"/>
      <c r="KX265" s="610"/>
      <c r="KY265" s="611"/>
      <c r="KZ265" s="613"/>
      <c r="LA265" s="609"/>
      <c r="LB265" s="609"/>
      <c r="LC265" s="609"/>
      <c r="LD265" s="609"/>
      <c r="LE265" s="609"/>
      <c r="LF265" s="609"/>
      <c r="LG265" s="609"/>
      <c r="LH265" s="609"/>
      <c r="LI265" s="609"/>
      <c r="LJ265" s="609"/>
      <c r="LK265" s="609"/>
      <c r="LL265" s="610"/>
      <c r="LM265" s="611"/>
      <c r="LN265" s="613"/>
      <c r="LO265" s="609"/>
      <c r="LP265" s="609"/>
      <c r="LQ265" s="609"/>
      <c r="LR265" s="609"/>
      <c r="LS265" s="609"/>
      <c r="LT265" s="609"/>
      <c r="LU265" s="609"/>
      <c r="LV265" s="609"/>
      <c r="LW265" s="609"/>
      <c r="LX265" s="609"/>
      <c r="LY265" s="609"/>
      <c r="LZ265" s="610"/>
      <c r="MA265" s="611"/>
      <c r="MB265" s="613"/>
      <c r="MC265" s="609"/>
      <c r="MD265" s="609"/>
      <c r="ME265" s="609"/>
      <c r="MF265" s="609"/>
      <c r="MG265" s="609"/>
      <c r="MH265" s="609"/>
      <c r="MI265" s="609"/>
      <c r="MJ265" s="609"/>
      <c r="MK265" s="609"/>
      <c r="ML265" s="609"/>
      <c r="MM265" s="609"/>
      <c r="MN265" s="610"/>
      <c r="MO265" s="611"/>
      <c r="MP265" s="613"/>
      <c r="MQ265" s="609"/>
      <c r="MR265" s="609"/>
      <c r="MS265" s="609"/>
      <c r="MT265" s="609"/>
      <c r="MU265" s="609"/>
      <c r="MV265" s="609"/>
      <c r="MW265" s="609"/>
      <c r="MX265" s="609"/>
      <c r="MY265" s="609"/>
      <c r="MZ265" s="609"/>
      <c r="NA265" s="609"/>
      <c r="NB265" s="610"/>
      <c r="NC265" s="611"/>
      <c r="ND265" s="613"/>
      <c r="NE265" s="609"/>
      <c r="NF265" s="609"/>
      <c r="NG265" s="609"/>
      <c r="NH265" s="609"/>
      <c r="NI265" s="609"/>
      <c r="NJ265" s="609"/>
      <c r="NK265" s="609"/>
      <c r="NL265" s="609"/>
      <c r="NM265" s="609"/>
      <c r="NN265" s="609"/>
      <c r="NO265" s="609"/>
      <c r="NP265" s="610"/>
      <c r="NQ265" s="611"/>
      <c r="NR265" s="613"/>
      <c r="NS265" s="609"/>
      <c r="NT265" s="609"/>
      <c r="NU265" s="609"/>
      <c r="NV265" s="609"/>
      <c r="NW265" s="609"/>
      <c r="NX265" s="609"/>
      <c r="NY265" s="609"/>
      <c r="NZ265" s="609"/>
      <c r="OA265" s="609"/>
      <c r="OB265" s="609"/>
      <c r="OC265" s="609"/>
      <c r="OD265" s="610"/>
      <c r="OE265" s="611"/>
      <c r="OF265" s="613"/>
      <c r="OG265" s="609"/>
      <c r="OH265" s="609"/>
      <c r="OI265" s="609"/>
      <c r="OJ265" s="609"/>
      <c r="OK265" s="609"/>
      <c r="OL265" s="609"/>
      <c r="OM265" s="609"/>
      <c r="ON265" s="609"/>
      <c r="OO265" s="609"/>
      <c r="OP265" s="609"/>
      <c r="OQ265" s="609"/>
      <c r="OR265" s="610"/>
      <c r="OS265" s="611"/>
      <c r="OT265" s="613"/>
      <c r="OU265" s="609"/>
      <c r="OV265" s="609"/>
      <c r="OW265" s="609"/>
      <c r="OX265" s="609"/>
      <c r="OY265" s="609"/>
      <c r="OZ265" s="609"/>
      <c r="PA265" s="609"/>
      <c r="PB265" s="609"/>
      <c r="PC265" s="609"/>
      <c r="PD265" s="609"/>
      <c r="PE265" s="609"/>
      <c r="PF265" s="610"/>
      <c r="PG265" s="611"/>
      <c r="PH265" s="613"/>
      <c r="PI265" s="609"/>
      <c r="PJ265" s="609"/>
      <c r="PK265" s="609"/>
      <c r="PL265" s="609"/>
      <c r="PM265" s="609"/>
      <c r="PN265" s="609"/>
      <c r="PO265" s="609"/>
      <c r="PP265" s="609"/>
      <c r="PQ265" s="609"/>
      <c r="PR265" s="609"/>
      <c r="PS265" s="609"/>
      <c r="PT265" s="610"/>
      <c r="PU265" s="611"/>
      <c r="PV265" s="613"/>
      <c r="PW265" s="609"/>
      <c r="PX265" s="609"/>
      <c r="PY265" s="609"/>
      <c r="PZ265" s="609"/>
      <c r="QA265" s="609"/>
      <c r="QB265" s="609"/>
      <c r="QC265" s="609"/>
      <c r="QD265" s="609"/>
      <c r="QE265" s="609"/>
      <c r="QF265" s="609"/>
      <c r="QG265" s="609"/>
      <c r="QH265" s="610"/>
      <c r="QI265" s="611"/>
      <c r="QJ265" s="613"/>
      <c r="QK265" s="609"/>
      <c r="QL265" s="609"/>
      <c r="QM265" s="609"/>
      <c r="QN265" s="609"/>
      <c r="QO265" s="609"/>
      <c r="QP265" s="609"/>
      <c r="QQ265" s="609"/>
      <c r="QR265" s="609"/>
      <c r="QS265" s="609"/>
      <c r="QT265" s="609"/>
      <c r="QU265" s="609"/>
      <c r="QV265" s="610"/>
      <c r="QW265" s="611"/>
      <c r="QX265" s="610"/>
      <c r="QY265" s="610"/>
      <c r="QZ265" s="610"/>
      <c r="RA265" s="610"/>
      <c r="RB265" s="610"/>
      <c r="RC265" s="610"/>
      <c r="RD265" s="610"/>
      <c r="RE265" s="610"/>
      <c r="RF265" s="610"/>
      <c r="RG265" s="610"/>
      <c r="RH265" s="610"/>
      <c r="RI265" s="610"/>
      <c r="RJ265" s="610"/>
    </row>
    <row r="266" spans="1:478" x14ac:dyDescent="0.25">
      <c r="A266" s="589" t="s">
        <v>971</v>
      </c>
      <c r="B266" s="255" t="s">
        <v>904</v>
      </c>
      <c r="D266" s="607">
        <f t="shared" ref="D266:O267" si="1836">ROUND(D130/D$146,2)</f>
        <v>0</v>
      </c>
      <c r="E266" s="622">
        <f t="shared" si="1836"/>
        <v>0</v>
      </c>
      <c r="F266" s="622">
        <f t="shared" si="1836"/>
        <v>0</v>
      </c>
      <c r="G266" s="622">
        <f t="shared" si="1836"/>
        <v>0</v>
      </c>
      <c r="H266" s="622">
        <f t="shared" si="1836"/>
        <v>0</v>
      </c>
      <c r="I266" s="622">
        <f t="shared" si="1836"/>
        <v>0</v>
      </c>
      <c r="J266" s="622">
        <f t="shared" si="1836"/>
        <v>0</v>
      </c>
      <c r="K266" s="622">
        <f t="shared" si="1836"/>
        <v>0</v>
      </c>
      <c r="L266" s="622">
        <f t="shared" si="1836"/>
        <v>0</v>
      </c>
      <c r="M266" s="622">
        <f t="shared" si="1836"/>
        <v>0</v>
      </c>
      <c r="N266" s="622">
        <f t="shared" si="1836"/>
        <v>0</v>
      </c>
      <c r="O266" s="622">
        <f t="shared" si="1836"/>
        <v>0</v>
      </c>
      <c r="P266" s="636">
        <f>+SUBTOTAL(9,D266:O266)</f>
        <v>0</v>
      </c>
      <c r="Q266" s="637"/>
      <c r="R266" s="607">
        <f t="shared" ref="R266:AC267" si="1837">ROUND(R130/R$146,2)</f>
        <v>0</v>
      </c>
      <c r="S266" s="622">
        <f t="shared" si="1837"/>
        <v>0</v>
      </c>
      <c r="T266" s="622">
        <f t="shared" si="1837"/>
        <v>0</v>
      </c>
      <c r="U266" s="622">
        <f t="shared" si="1837"/>
        <v>0</v>
      </c>
      <c r="V266" s="622">
        <f t="shared" si="1837"/>
        <v>0</v>
      </c>
      <c r="W266" s="622">
        <f t="shared" si="1837"/>
        <v>0</v>
      </c>
      <c r="X266" s="622">
        <f t="shared" si="1837"/>
        <v>0</v>
      </c>
      <c r="Y266" s="622">
        <f t="shared" si="1837"/>
        <v>0</v>
      </c>
      <c r="Z266" s="622">
        <f t="shared" si="1837"/>
        <v>0</v>
      </c>
      <c r="AA266" s="622">
        <f t="shared" si="1837"/>
        <v>0</v>
      </c>
      <c r="AB266" s="622">
        <f t="shared" si="1837"/>
        <v>0</v>
      </c>
      <c r="AC266" s="622">
        <f t="shared" si="1837"/>
        <v>0</v>
      </c>
      <c r="AD266" s="636">
        <f>+SUBTOTAL(9,R266:AC266)</f>
        <v>0</v>
      </c>
      <c r="AE266" s="637"/>
      <c r="AF266" s="607">
        <f t="shared" ref="AF266:AQ267" si="1838">ROUND(AF130/AF$146,2)</f>
        <v>0</v>
      </c>
      <c r="AG266" s="622">
        <f t="shared" si="1838"/>
        <v>0</v>
      </c>
      <c r="AH266" s="622">
        <f t="shared" si="1838"/>
        <v>0</v>
      </c>
      <c r="AI266" s="622">
        <f t="shared" si="1838"/>
        <v>0</v>
      </c>
      <c r="AJ266" s="622">
        <f t="shared" si="1838"/>
        <v>0</v>
      </c>
      <c r="AK266" s="622">
        <f t="shared" si="1838"/>
        <v>0</v>
      </c>
      <c r="AL266" s="622">
        <f t="shared" si="1838"/>
        <v>0</v>
      </c>
      <c r="AM266" s="622">
        <f t="shared" si="1838"/>
        <v>0</v>
      </c>
      <c r="AN266" s="622">
        <f t="shared" si="1838"/>
        <v>0</v>
      </c>
      <c r="AO266" s="622">
        <f t="shared" si="1838"/>
        <v>0</v>
      </c>
      <c r="AP266" s="622">
        <f t="shared" si="1838"/>
        <v>0</v>
      </c>
      <c r="AQ266" s="622">
        <f t="shared" si="1838"/>
        <v>0</v>
      </c>
      <c r="AR266" s="636">
        <f>+SUBTOTAL(9,AF266:AQ266)</f>
        <v>0</v>
      </c>
      <c r="AS266" s="611"/>
      <c r="AT266" s="607">
        <f t="shared" ref="AT266:BE267" si="1839">ROUND(AT130/AT$146,2)</f>
        <v>0</v>
      </c>
      <c r="AU266" s="622">
        <f t="shared" si="1839"/>
        <v>0</v>
      </c>
      <c r="AV266" s="622">
        <f t="shared" si="1839"/>
        <v>0</v>
      </c>
      <c r="AW266" s="622">
        <f t="shared" si="1839"/>
        <v>0</v>
      </c>
      <c r="AX266" s="622">
        <f t="shared" si="1839"/>
        <v>0</v>
      </c>
      <c r="AY266" s="622">
        <f t="shared" si="1839"/>
        <v>0</v>
      </c>
      <c r="AZ266" s="622">
        <f t="shared" si="1839"/>
        <v>0</v>
      </c>
      <c r="BA266" s="622">
        <f t="shared" si="1839"/>
        <v>0</v>
      </c>
      <c r="BB266" s="622">
        <f t="shared" si="1839"/>
        <v>0</v>
      </c>
      <c r="BC266" s="622">
        <f t="shared" si="1839"/>
        <v>0</v>
      </c>
      <c r="BD266" s="622">
        <f t="shared" si="1839"/>
        <v>0</v>
      </c>
      <c r="BE266" s="622">
        <f t="shared" si="1839"/>
        <v>0</v>
      </c>
      <c r="BF266" s="636">
        <f>+SUBTOTAL(9,AT266:BE266)</f>
        <v>0</v>
      </c>
      <c r="BG266" s="611"/>
      <c r="BH266" s="607">
        <f t="shared" ref="BH266:BS267" si="1840">ROUND(BH130/BH$146,2)</f>
        <v>0</v>
      </c>
      <c r="BI266" s="622">
        <f t="shared" si="1840"/>
        <v>0</v>
      </c>
      <c r="BJ266" s="622">
        <f t="shared" si="1840"/>
        <v>0</v>
      </c>
      <c r="BK266" s="622">
        <f t="shared" si="1840"/>
        <v>0</v>
      </c>
      <c r="BL266" s="622">
        <f t="shared" si="1840"/>
        <v>0</v>
      </c>
      <c r="BM266" s="622">
        <f t="shared" si="1840"/>
        <v>0</v>
      </c>
      <c r="BN266" s="622">
        <f t="shared" si="1840"/>
        <v>0</v>
      </c>
      <c r="BO266" s="622">
        <f t="shared" si="1840"/>
        <v>0</v>
      </c>
      <c r="BP266" s="622">
        <f t="shared" si="1840"/>
        <v>0</v>
      </c>
      <c r="BQ266" s="622">
        <f t="shared" si="1840"/>
        <v>0</v>
      </c>
      <c r="BR266" s="622">
        <f t="shared" si="1840"/>
        <v>0</v>
      </c>
      <c r="BS266" s="622">
        <f t="shared" si="1840"/>
        <v>0</v>
      </c>
      <c r="BT266" s="636">
        <f>+SUBTOTAL(9,BH266:BS266)</f>
        <v>0</v>
      </c>
      <c r="BU266" s="621"/>
      <c r="BV266" s="607">
        <f t="shared" ref="BV266:CG267" si="1841">ROUND(BV130/BV$146,2)</f>
        <v>0</v>
      </c>
      <c r="BW266" s="622">
        <f t="shared" si="1841"/>
        <v>0</v>
      </c>
      <c r="BX266" s="622">
        <f t="shared" si="1841"/>
        <v>0</v>
      </c>
      <c r="BY266" s="622">
        <f t="shared" si="1841"/>
        <v>0</v>
      </c>
      <c r="BZ266" s="622">
        <f t="shared" si="1841"/>
        <v>0</v>
      </c>
      <c r="CA266" s="622">
        <f t="shared" si="1841"/>
        <v>0</v>
      </c>
      <c r="CB266" s="622">
        <f t="shared" si="1841"/>
        <v>0</v>
      </c>
      <c r="CC266" s="622">
        <f t="shared" si="1841"/>
        <v>0</v>
      </c>
      <c r="CD266" s="622">
        <f t="shared" si="1841"/>
        <v>0</v>
      </c>
      <c r="CE266" s="622">
        <f t="shared" si="1841"/>
        <v>0</v>
      </c>
      <c r="CF266" s="622">
        <f t="shared" si="1841"/>
        <v>0</v>
      </c>
      <c r="CG266" s="622">
        <f t="shared" si="1841"/>
        <v>0</v>
      </c>
      <c r="CH266" s="636">
        <f>+SUBTOTAL(9,BV266:CG266)</f>
        <v>0</v>
      </c>
      <c r="CI266" s="637"/>
      <c r="CJ266" s="607">
        <f t="shared" ref="CJ266:CU267" si="1842">ROUND(CJ130/CJ$146,2)</f>
        <v>0</v>
      </c>
      <c r="CK266" s="622">
        <f t="shared" si="1842"/>
        <v>0</v>
      </c>
      <c r="CL266" s="622">
        <f t="shared" si="1842"/>
        <v>0</v>
      </c>
      <c r="CM266" s="622">
        <f t="shared" si="1842"/>
        <v>0</v>
      </c>
      <c r="CN266" s="622">
        <f t="shared" si="1842"/>
        <v>0</v>
      </c>
      <c r="CO266" s="622">
        <f t="shared" si="1842"/>
        <v>0</v>
      </c>
      <c r="CP266" s="622">
        <f t="shared" si="1842"/>
        <v>0</v>
      </c>
      <c r="CQ266" s="622">
        <f t="shared" si="1842"/>
        <v>0</v>
      </c>
      <c r="CR266" s="622">
        <f t="shared" si="1842"/>
        <v>0</v>
      </c>
      <c r="CS266" s="622">
        <f t="shared" si="1842"/>
        <v>0</v>
      </c>
      <c r="CT266" s="622">
        <f t="shared" si="1842"/>
        <v>0</v>
      </c>
      <c r="CU266" s="622">
        <f t="shared" si="1842"/>
        <v>0</v>
      </c>
      <c r="CV266" s="636">
        <f>+SUBTOTAL(9,CJ266:CU266)</f>
        <v>0</v>
      </c>
      <c r="CW266" s="611"/>
      <c r="CX266" s="607">
        <f t="shared" ref="CX266:DI267" si="1843">ROUND(CX130/CX$146,2)</f>
        <v>0</v>
      </c>
      <c r="CY266" s="622">
        <f t="shared" si="1843"/>
        <v>0</v>
      </c>
      <c r="CZ266" s="622">
        <f t="shared" si="1843"/>
        <v>0</v>
      </c>
      <c r="DA266" s="622">
        <f t="shared" si="1843"/>
        <v>0</v>
      </c>
      <c r="DB266" s="622">
        <f t="shared" si="1843"/>
        <v>0</v>
      </c>
      <c r="DC266" s="622">
        <f t="shared" si="1843"/>
        <v>0</v>
      </c>
      <c r="DD266" s="622">
        <f t="shared" si="1843"/>
        <v>0</v>
      </c>
      <c r="DE266" s="622">
        <f t="shared" si="1843"/>
        <v>0</v>
      </c>
      <c r="DF266" s="622">
        <f t="shared" si="1843"/>
        <v>0</v>
      </c>
      <c r="DG266" s="622">
        <f t="shared" si="1843"/>
        <v>0</v>
      </c>
      <c r="DH266" s="622">
        <f t="shared" si="1843"/>
        <v>0</v>
      </c>
      <c r="DI266" s="622">
        <f t="shared" si="1843"/>
        <v>0</v>
      </c>
      <c r="DJ266" s="636">
        <f>+SUBTOTAL(9,CX266:DI266)</f>
        <v>0</v>
      </c>
      <c r="DK266" s="637"/>
      <c r="DL266" s="607">
        <f t="shared" ref="DL266:DW267" si="1844">ROUND(DL130/DL$146,2)</f>
        <v>0</v>
      </c>
      <c r="DM266" s="622">
        <f t="shared" si="1844"/>
        <v>0</v>
      </c>
      <c r="DN266" s="622">
        <f t="shared" si="1844"/>
        <v>0</v>
      </c>
      <c r="DO266" s="622">
        <f t="shared" si="1844"/>
        <v>0</v>
      </c>
      <c r="DP266" s="622">
        <f t="shared" si="1844"/>
        <v>0</v>
      </c>
      <c r="DQ266" s="622">
        <f t="shared" si="1844"/>
        <v>0</v>
      </c>
      <c r="DR266" s="622">
        <f t="shared" si="1844"/>
        <v>0</v>
      </c>
      <c r="DS266" s="622">
        <f t="shared" si="1844"/>
        <v>0</v>
      </c>
      <c r="DT266" s="622">
        <f t="shared" si="1844"/>
        <v>0</v>
      </c>
      <c r="DU266" s="622">
        <f t="shared" si="1844"/>
        <v>0</v>
      </c>
      <c r="DV266" s="622">
        <f t="shared" si="1844"/>
        <v>0</v>
      </c>
      <c r="DW266" s="622">
        <f t="shared" si="1844"/>
        <v>0</v>
      </c>
      <c r="DX266" s="636">
        <f>+SUBTOTAL(9,DL266:DW266)</f>
        <v>0</v>
      </c>
      <c r="DY266" s="637"/>
      <c r="DZ266" s="607">
        <f t="shared" ref="DZ266:EK267" si="1845">ROUND(DZ130/DZ$146,2)</f>
        <v>0</v>
      </c>
      <c r="EA266" s="622">
        <f t="shared" si="1845"/>
        <v>0</v>
      </c>
      <c r="EB266" s="622">
        <f t="shared" si="1845"/>
        <v>0</v>
      </c>
      <c r="EC266" s="622">
        <f t="shared" si="1845"/>
        <v>0</v>
      </c>
      <c r="ED266" s="622">
        <f t="shared" si="1845"/>
        <v>0</v>
      </c>
      <c r="EE266" s="622">
        <f t="shared" si="1845"/>
        <v>0</v>
      </c>
      <c r="EF266" s="622">
        <f t="shared" si="1845"/>
        <v>0</v>
      </c>
      <c r="EG266" s="622">
        <f t="shared" si="1845"/>
        <v>0</v>
      </c>
      <c r="EH266" s="622">
        <f t="shared" si="1845"/>
        <v>0</v>
      </c>
      <c r="EI266" s="622">
        <f t="shared" si="1845"/>
        <v>0</v>
      </c>
      <c r="EJ266" s="622">
        <f t="shared" si="1845"/>
        <v>0</v>
      </c>
      <c r="EK266" s="622">
        <f t="shared" si="1845"/>
        <v>0</v>
      </c>
      <c r="EL266" s="636">
        <f>+SUBTOTAL(9,DZ266:EK266)</f>
        <v>0</v>
      </c>
      <c r="EM266" s="637"/>
      <c r="EN266" s="607">
        <f t="shared" ref="EN266:EY267" si="1846">ROUND(EN130/EN$146,2)</f>
        <v>0</v>
      </c>
      <c r="EO266" s="622">
        <f t="shared" si="1846"/>
        <v>0</v>
      </c>
      <c r="EP266" s="622">
        <f t="shared" si="1846"/>
        <v>0</v>
      </c>
      <c r="EQ266" s="622">
        <f t="shared" si="1846"/>
        <v>0</v>
      </c>
      <c r="ER266" s="622">
        <f t="shared" si="1846"/>
        <v>0</v>
      </c>
      <c r="ES266" s="622">
        <f t="shared" si="1846"/>
        <v>0</v>
      </c>
      <c r="ET266" s="622">
        <f t="shared" si="1846"/>
        <v>0</v>
      </c>
      <c r="EU266" s="622">
        <f t="shared" si="1846"/>
        <v>0</v>
      </c>
      <c r="EV266" s="622">
        <f t="shared" si="1846"/>
        <v>0</v>
      </c>
      <c r="EW266" s="622">
        <f t="shared" si="1846"/>
        <v>0</v>
      </c>
      <c r="EX266" s="622">
        <f t="shared" si="1846"/>
        <v>0</v>
      </c>
      <c r="EY266" s="622">
        <f t="shared" si="1846"/>
        <v>0</v>
      </c>
      <c r="EZ266" s="636">
        <f>+SUBTOTAL(9,EN266:EY266)</f>
        <v>0</v>
      </c>
      <c r="FA266" s="637"/>
      <c r="FB266" s="607">
        <f t="shared" ref="FB266:FM267" si="1847">ROUND(FB130/FB$146,2)</f>
        <v>0</v>
      </c>
      <c r="FC266" s="622">
        <f t="shared" si="1847"/>
        <v>0</v>
      </c>
      <c r="FD266" s="622">
        <f t="shared" si="1847"/>
        <v>0</v>
      </c>
      <c r="FE266" s="622">
        <f t="shared" si="1847"/>
        <v>0</v>
      </c>
      <c r="FF266" s="622">
        <f t="shared" si="1847"/>
        <v>0</v>
      </c>
      <c r="FG266" s="622">
        <f t="shared" si="1847"/>
        <v>0</v>
      </c>
      <c r="FH266" s="622">
        <f t="shared" si="1847"/>
        <v>0</v>
      </c>
      <c r="FI266" s="622">
        <f t="shared" si="1847"/>
        <v>0</v>
      </c>
      <c r="FJ266" s="622">
        <f t="shared" si="1847"/>
        <v>0</v>
      </c>
      <c r="FK266" s="622">
        <f t="shared" si="1847"/>
        <v>0</v>
      </c>
      <c r="FL266" s="622">
        <f t="shared" si="1847"/>
        <v>0</v>
      </c>
      <c r="FM266" s="622">
        <f t="shared" si="1847"/>
        <v>0</v>
      </c>
      <c r="FN266" s="636">
        <f>+SUBTOTAL(9,FB266:FM266)</f>
        <v>0</v>
      </c>
      <c r="FO266" s="637"/>
      <c r="FP266" s="607">
        <f t="shared" ref="FP266:GA267" si="1848">ROUND(FP130/FP$146,2)</f>
        <v>0</v>
      </c>
      <c r="FQ266" s="622">
        <f t="shared" si="1848"/>
        <v>0</v>
      </c>
      <c r="FR266" s="622">
        <f t="shared" si="1848"/>
        <v>0</v>
      </c>
      <c r="FS266" s="622">
        <f t="shared" si="1848"/>
        <v>0</v>
      </c>
      <c r="FT266" s="622">
        <f t="shared" si="1848"/>
        <v>0</v>
      </c>
      <c r="FU266" s="622">
        <f t="shared" si="1848"/>
        <v>0</v>
      </c>
      <c r="FV266" s="622">
        <f t="shared" si="1848"/>
        <v>0</v>
      </c>
      <c r="FW266" s="622">
        <f t="shared" si="1848"/>
        <v>0</v>
      </c>
      <c r="FX266" s="622">
        <f t="shared" si="1848"/>
        <v>0</v>
      </c>
      <c r="FY266" s="622">
        <f t="shared" si="1848"/>
        <v>0</v>
      </c>
      <c r="FZ266" s="622">
        <f t="shared" si="1848"/>
        <v>0</v>
      </c>
      <c r="GA266" s="622">
        <f t="shared" si="1848"/>
        <v>0</v>
      </c>
      <c r="GB266" s="636">
        <f>+SUBTOTAL(9,FP266:GA266)</f>
        <v>0</v>
      </c>
      <c r="GC266" s="637"/>
      <c r="GD266" s="607">
        <f t="shared" ref="GD266:GO267" si="1849">ROUND(GD130/GD$146,2)</f>
        <v>0</v>
      </c>
      <c r="GE266" s="622">
        <f t="shared" si="1849"/>
        <v>0</v>
      </c>
      <c r="GF266" s="622">
        <f t="shared" si="1849"/>
        <v>0</v>
      </c>
      <c r="GG266" s="622">
        <f t="shared" si="1849"/>
        <v>0</v>
      </c>
      <c r="GH266" s="622">
        <f t="shared" si="1849"/>
        <v>0</v>
      </c>
      <c r="GI266" s="622">
        <f t="shared" si="1849"/>
        <v>0</v>
      </c>
      <c r="GJ266" s="622">
        <f t="shared" si="1849"/>
        <v>0</v>
      </c>
      <c r="GK266" s="622">
        <f t="shared" si="1849"/>
        <v>0</v>
      </c>
      <c r="GL266" s="622">
        <f t="shared" si="1849"/>
        <v>0</v>
      </c>
      <c r="GM266" s="622">
        <f t="shared" si="1849"/>
        <v>0</v>
      </c>
      <c r="GN266" s="622">
        <f t="shared" si="1849"/>
        <v>0</v>
      </c>
      <c r="GO266" s="622">
        <f t="shared" si="1849"/>
        <v>0</v>
      </c>
      <c r="GP266" s="636">
        <f>+SUBTOTAL(9,GD266:GO266)</f>
        <v>0</v>
      </c>
      <c r="GQ266" s="637"/>
      <c r="GR266" s="607">
        <f t="shared" ref="GR266:HC267" si="1850">ROUND(GR130/GR$146,2)</f>
        <v>0</v>
      </c>
      <c r="GS266" s="622">
        <f t="shared" si="1850"/>
        <v>0</v>
      </c>
      <c r="GT266" s="622">
        <f t="shared" si="1850"/>
        <v>0</v>
      </c>
      <c r="GU266" s="622">
        <f t="shared" si="1850"/>
        <v>0</v>
      </c>
      <c r="GV266" s="622">
        <f t="shared" si="1850"/>
        <v>0</v>
      </c>
      <c r="GW266" s="622">
        <f t="shared" si="1850"/>
        <v>0</v>
      </c>
      <c r="GX266" s="622">
        <f t="shared" si="1850"/>
        <v>0</v>
      </c>
      <c r="GY266" s="622">
        <f t="shared" si="1850"/>
        <v>0</v>
      </c>
      <c r="GZ266" s="622">
        <f t="shared" si="1850"/>
        <v>0</v>
      </c>
      <c r="HA266" s="622">
        <f t="shared" si="1850"/>
        <v>0</v>
      </c>
      <c r="HB266" s="622">
        <f t="shared" si="1850"/>
        <v>0</v>
      </c>
      <c r="HC266" s="622">
        <f t="shared" si="1850"/>
        <v>0</v>
      </c>
      <c r="HD266" s="636">
        <f>+SUBTOTAL(9,GR266:HC266)</f>
        <v>0</v>
      </c>
      <c r="HE266" s="637"/>
      <c r="HF266" s="607">
        <f t="shared" ref="HF266:HQ267" si="1851">ROUND(HF130/HF$146,2)</f>
        <v>0</v>
      </c>
      <c r="HG266" s="622">
        <f t="shared" si="1851"/>
        <v>0</v>
      </c>
      <c r="HH266" s="622">
        <f t="shared" si="1851"/>
        <v>0</v>
      </c>
      <c r="HI266" s="622">
        <f t="shared" si="1851"/>
        <v>0</v>
      </c>
      <c r="HJ266" s="622">
        <f t="shared" si="1851"/>
        <v>0</v>
      </c>
      <c r="HK266" s="622">
        <f t="shared" si="1851"/>
        <v>0</v>
      </c>
      <c r="HL266" s="622">
        <f t="shared" si="1851"/>
        <v>0</v>
      </c>
      <c r="HM266" s="622">
        <f t="shared" si="1851"/>
        <v>0</v>
      </c>
      <c r="HN266" s="622">
        <f t="shared" si="1851"/>
        <v>0</v>
      </c>
      <c r="HO266" s="622">
        <f t="shared" si="1851"/>
        <v>0</v>
      </c>
      <c r="HP266" s="622">
        <f t="shared" si="1851"/>
        <v>0</v>
      </c>
      <c r="HQ266" s="622">
        <f t="shared" si="1851"/>
        <v>0</v>
      </c>
      <c r="HR266" s="636">
        <f>+SUBTOTAL(9,HF266:HQ266)</f>
        <v>0</v>
      </c>
      <c r="HS266" s="637"/>
      <c r="HT266" s="607">
        <f t="shared" ref="HT266:IE267" si="1852">ROUND(HT130/HT$146,2)</f>
        <v>0</v>
      </c>
      <c r="HU266" s="622">
        <f t="shared" si="1852"/>
        <v>0</v>
      </c>
      <c r="HV266" s="622">
        <f t="shared" si="1852"/>
        <v>0</v>
      </c>
      <c r="HW266" s="622">
        <f t="shared" si="1852"/>
        <v>0</v>
      </c>
      <c r="HX266" s="622">
        <f t="shared" si="1852"/>
        <v>0</v>
      </c>
      <c r="HY266" s="622">
        <f t="shared" si="1852"/>
        <v>0</v>
      </c>
      <c r="HZ266" s="622">
        <f t="shared" si="1852"/>
        <v>0</v>
      </c>
      <c r="IA266" s="622">
        <f t="shared" si="1852"/>
        <v>0</v>
      </c>
      <c r="IB266" s="622">
        <f t="shared" si="1852"/>
        <v>0</v>
      </c>
      <c r="IC266" s="622">
        <f t="shared" si="1852"/>
        <v>0</v>
      </c>
      <c r="ID266" s="622">
        <f t="shared" si="1852"/>
        <v>0</v>
      </c>
      <c r="IE266" s="622">
        <f t="shared" si="1852"/>
        <v>0</v>
      </c>
      <c r="IF266" s="636">
        <f>+SUBTOTAL(9,HT266:IE266)</f>
        <v>0</v>
      </c>
      <c r="IG266" s="637"/>
      <c r="IH266" s="607">
        <f t="shared" ref="IH266:IS267" si="1853">ROUND(IH130/IH$146,2)</f>
        <v>0</v>
      </c>
      <c r="II266" s="622">
        <f t="shared" si="1853"/>
        <v>0</v>
      </c>
      <c r="IJ266" s="622">
        <f t="shared" si="1853"/>
        <v>0</v>
      </c>
      <c r="IK266" s="622">
        <f t="shared" si="1853"/>
        <v>0</v>
      </c>
      <c r="IL266" s="622">
        <f t="shared" si="1853"/>
        <v>0</v>
      </c>
      <c r="IM266" s="622">
        <f t="shared" si="1853"/>
        <v>0</v>
      </c>
      <c r="IN266" s="622">
        <f t="shared" si="1853"/>
        <v>0</v>
      </c>
      <c r="IO266" s="622">
        <f t="shared" si="1853"/>
        <v>0</v>
      </c>
      <c r="IP266" s="622">
        <f t="shared" si="1853"/>
        <v>0</v>
      </c>
      <c r="IQ266" s="622">
        <f t="shared" si="1853"/>
        <v>0</v>
      </c>
      <c r="IR266" s="622">
        <f t="shared" si="1853"/>
        <v>0</v>
      </c>
      <c r="IS266" s="622">
        <f t="shared" si="1853"/>
        <v>0</v>
      </c>
      <c r="IT266" s="636">
        <f>+SUBTOTAL(9,IH266:IS266)</f>
        <v>0</v>
      </c>
      <c r="IU266" s="637"/>
      <c r="IV266" s="607">
        <f t="shared" ref="IV266:JG267" si="1854">ROUND(IV130/IV$146,2)</f>
        <v>0</v>
      </c>
      <c r="IW266" s="622">
        <f t="shared" si="1854"/>
        <v>0</v>
      </c>
      <c r="IX266" s="622">
        <f t="shared" si="1854"/>
        <v>0</v>
      </c>
      <c r="IY266" s="622">
        <f t="shared" si="1854"/>
        <v>0</v>
      </c>
      <c r="IZ266" s="622">
        <f t="shared" si="1854"/>
        <v>0</v>
      </c>
      <c r="JA266" s="622">
        <f t="shared" si="1854"/>
        <v>0</v>
      </c>
      <c r="JB266" s="622">
        <f t="shared" si="1854"/>
        <v>0</v>
      </c>
      <c r="JC266" s="622">
        <f t="shared" si="1854"/>
        <v>0</v>
      </c>
      <c r="JD266" s="622">
        <f t="shared" si="1854"/>
        <v>0</v>
      </c>
      <c r="JE266" s="622">
        <f t="shared" si="1854"/>
        <v>0</v>
      </c>
      <c r="JF266" s="622">
        <f t="shared" si="1854"/>
        <v>0</v>
      </c>
      <c r="JG266" s="622">
        <f t="shared" si="1854"/>
        <v>0</v>
      </c>
      <c r="JH266" s="636">
        <f>+SUBTOTAL(9,IV266:JG266)</f>
        <v>0</v>
      </c>
      <c r="JI266" s="637"/>
      <c r="JJ266" s="607">
        <f t="shared" ref="JJ266:JU267" si="1855">ROUND(JJ130/JJ$146,2)</f>
        <v>0</v>
      </c>
      <c r="JK266" s="622">
        <f t="shared" si="1855"/>
        <v>0</v>
      </c>
      <c r="JL266" s="622">
        <f t="shared" si="1855"/>
        <v>0</v>
      </c>
      <c r="JM266" s="622">
        <f t="shared" si="1855"/>
        <v>0</v>
      </c>
      <c r="JN266" s="622">
        <f t="shared" si="1855"/>
        <v>0</v>
      </c>
      <c r="JO266" s="622">
        <f t="shared" si="1855"/>
        <v>0</v>
      </c>
      <c r="JP266" s="622">
        <f t="shared" si="1855"/>
        <v>0</v>
      </c>
      <c r="JQ266" s="622">
        <f t="shared" si="1855"/>
        <v>0</v>
      </c>
      <c r="JR266" s="622">
        <f t="shared" si="1855"/>
        <v>0</v>
      </c>
      <c r="JS266" s="622">
        <f t="shared" si="1855"/>
        <v>0</v>
      </c>
      <c r="JT266" s="622">
        <f t="shared" si="1855"/>
        <v>0</v>
      </c>
      <c r="JU266" s="622">
        <f t="shared" si="1855"/>
        <v>0</v>
      </c>
      <c r="JV266" s="636">
        <f>+SUBTOTAL(9,JJ266:JU266)</f>
        <v>0</v>
      </c>
      <c r="JW266" s="637"/>
      <c r="JX266" s="607">
        <f t="shared" ref="JX266:KI267" si="1856">ROUND(JX130/JX$146,2)</f>
        <v>0</v>
      </c>
      <c r="JY266" s="622">
        <f t="shared" si="1856"/>
        <v>0</v>
      </c>
      <c r="JZ266" s="622">
        <f t="shared" si="1856"/>
        <v>0</v>
      </c>
      <c r="KA266" s="622">
        <f t="shared" si="1856"/>
        <v>0</v>
      </c>
      <c r="KB266" s="622">
        <f t="shared" si="1856"/>
        <v>0</v>
      </c>
      <c r="KC266" s="622">
        <f t="shared" si="1856"/>
        <v>0</v>
      </c>
      <c r="KD266" s="622">
        <f t="shared" si="1856"/>
        <v>0</v>
      </c>
      <c r="KE266" s="622">
        <f t="shared" si="1856"/>
        <v>0</v>
      </c>
      <c r="KF266" s="622">
        <f t="shared" si="1856"/>
        <v>0</v>
      </c>
      <c r="KG266" s="622">
        <f t="shared" si="1856"/>
        <v>0</v>
      </c>
      <c r="KH266" s="622">
        <f t="shared" si="1856"/>
        <v>0</v>
      </c>
      <c r="KI266" s="622">
        <f t="shared" si="1856"/>
        <v>0</v>
      </c>
      <c r="KJ266" s="636">
        <f>+SUBTOTAL(9,JX266:KI266)</f>
        <v>0</v>
      </c>
      <c r="KK266" s="637"/>
      <c r="KL266" s="607">
        <f t="shared" ref="KL266:KW267" si="1857">ROUND(KL130/KL$146,2)</f>
        <v>0</v>
      </c>
      <c r="KM266" s="622">
        <f t="shared" si="1857"/>
        <v>0</v>
      </c>
      <c r="KN266" s="622">
        <f t="shared" si="1857"/>
        <v>0</v>
      </c>
      <c r="KO266" s="622">
        <f t="shared" si="1857"/>
        <v>0</v>
      </c>
      <c r="KP266" s="622">
        <f t="shared" si="1857"/>
        <v>0</v>
      </c>
      <c r="KQ266" s="622">
        <f t="shared" si="1857"/>
        <v>0</v>
      </c>
      <c r="KR266" s="622">
        <f t="shared" si="1857"/>
        <v>0</v>
      </c>
      <c r="KS266" s="622">
        <f t="shared" si="1857"/>
        <v>0</v>
      </c>
      <c r="KT266" s="622">
        <f t="shared" si="1857"/>
        <v>0</v>
      </c>
      <c r="KU266" s="622">
        <f t="shared" si="1857"/>
        <v>0</v>
      </c>
      <c r="KV266" s="622">
        <f t="shared" si="1857"/>
        <v>0</v>
      </c>
      <c r="KW266" s="622">
        <f t="shared" si="1857"/>
        <v>0</v>
      </c>
      <c r="KX266" s="636">
        <f>+SUBTOTAL(9,KL266:KW266)</f>
        <v>0</v>
      </c>
      <c r="KY266" s="637"/>
      <c r="KZ266" s="607">
        <f t="shared" ref="KZ266:LK267" si="1858">ROUND(KZ130/KZ$146,2)</f>
        <v>0</v>
      </c>
      <c r="LA266" s="622">
        <f t="shared" si="1858"/>
        <v>0</v>
      </c>
      <c r="LB266" s="622">
        <f t="shared" si="1858"/>
        <v>0</v>
      </c>
      <c r="LC266" s="622">
        <f t="shared" si="1858"/>
        <v>0</v>
      </c>
      <c r="LD266" s="622">
        <f t="shared" si="1858"/>
        <v>0</v>
      </c>
      <c r="LE266" s="622">
        <f t="shared" si="1858"/>
        <v>0</v>
      </c>
      <c r="LF266" s="622">
        <f t="shared" si="1858"/>
        <v>0</v>
      </c>
      <c r="LG266" s="622">
        <f t="shared" si="1858"/>
        <v>0</v>
      </c>
      <c r="LH266" s="622">
        <f t="shared" si="1858"/>
        <v>0</v>
      </c>
      <c r="LI266" s="622">
        <f t="shared" si="1858"/>
        <v>0</v>
      </c>
      <c r="LJ266" s="622">
        <f t="shared" si="1858"/>
        <v>0</v>
      </c>
      <c r="LK266" s="622">
        <f t="shared" si="1858"/>
        <v>0</v>
      </c>
      <c r="LL266" s="636">
        <f>+SUBTOTAL(9,KZ266:LK266)</f>
        <v>0</v>
      </c>
      <c r="LM266" s="637"/>
      <c r="LN266" s="607">
        <f t="shared" ref="LN266:LY267" si="1859">ROUND(LN130/LN$146,2)</f>
        <v>0</v>
      </c>
      <c r="LO266" s="622">
        <f t="shared" si="1859"/>
        <v>0</v>
      </c>
      <c r="LP266" s="622">
        <f t="shared" si="1859"/>
        <v>0</v>
      </c>
      <c r="LQ266" s="622">
        <f t="shared" si="1859"/>
        <v>0</v>
      </c>
      <c r="LR266" s="622">
        <f t="shared" si="1859"/>
        <v>0</v>
      </c>
      <c r="LS266" s="622">
        <f t="shared" si="1859"/>
        <v>0</v>
      </c>
      <c r="LT266" s="622">
        <f t="shared" si="1859"/>
        <v>0</v>
      </c>
      <c r="LU266" s="622">
        <f t="shared" si="1859"/>
        <v>0</v>
      </c>
      <c r="LV266" s="622">
        <f t="shared" si="1859"/>
        <v>0</v>
      </c>
      <c r="LW266" s="622">
        <f t="shared" si="1859"/>
        <v>0</v>
      </c>
      <c r="LX266" s="622">
        <f t="shared" si="1859"/>
        <v>0</v>
      </c>
      <c r="LY266" s="622">
        <f t="shared" si="1859"/>
        <v>0</v>
      </c>
      <c r="LZ266" s="636">
        <f>+SUBTOTAL(9,LN266:LY266)</f>
        <v>0</v>
      </c>
      <c r="MA266" s="637"/>
      <c r="MB266" s="607">
        <f t="shared" ref="MB266:MM267" si="1860">ROUND(MB130/MB$146,2)</f>
        <v>0</v>
      </c>
      <c r="MC266" s="622">
        <f t="shared" si="1860"/>
        <v>0</v>
      </c>
      <c r="MD266" s="622">
        <f t="shared" si="1860"/>
        <v>0</v>
      </c>
      <c r="ME266" s="622">
        <f t="shared" si="1860"/>
        <v>0</v>
      </c>
      <c r="MF266" s="622">
        <f t="shared" si="1860"/>
        <v>0</v>
      </c>
      <c r="MG266" s="622">
        <f t="shared" si="1860"/>
        <v>0</v>
      </c>
      <c r="MH266" s="622">
        <f t="shared" si="1860"/>
        <v>0</v>
      </c>
      <c r="MI266" s="622">
        <f t="shared" si="1860"/>
        <v>0</v>
      </c>
      <c r="MJ266" s="622">
        <f t="shared" si="1860"/>
        <v>0</v>
      </c>
      <c r="MK266" s="622">
        <f t="shared" si="1860"/>
        <v>0</v>
      </c>
      <c r="ML266" s="622">
        <f t="shared" si="1860"/>
        <v>0</v>
      </c>
      <c r="MM266" s="622">
        <f t="shared" si="1860"/>
        <v>0</v>
      </c>
      <c r="MN266" s="636">
        <f>+SUBTOTAL(9,MB266:MM266)</f>
        <v>0</v>
      </c>
      <c r="MO266" s="637"/>
      <c r="MP266" s="607">
        <f t="shared" ref="MP266:NA267" si="1861">ROUND(MP130/MP$146,2)</f>
        <v>0</v>
      </c>
      <c r="MQ266" s="622">
        <f t="shared" si="1861"/>
        <v>0</v>
      </c>
      <c r="MR266" s="622">
        <f t="shared" si="1861"/>
        <v>0</v>
      </c>
      <c r="MS266" s="622">
        <f t="shared" si="1861"/>
        <v>0</v>
      </c>
      <c r="MT266" s="622">
        <f t="shared" si="1861"/>
        <v>0</v>
      </c>
      <c r="MU266" s="622">
        <f t="shared" si="1861"/>
        <v>0</v>
      </c>
      <c r="MV266" s="622">
        <f t="shared" si="1861"/>
        <v>0</v>
      </c>
      <c r="MW266" s="622">
        <f t="shared" si="1861"/>
        <v>0</v>
      </c>
      <c r="MX266" s="622">
        <f t="shared" si="1861"/>
        <v>0</v>
      </c>
      <c r="MY266" s="622">
        <f t="shared" si="1861"/>
        <v>0</v>
      </c>
      <c r="MZ266" s="622">
        <f t="shared" si="1861"/>
        <v>0</v>
      </c>
      <c r="NA266" s="622">
        <f t="shared" si="1861"/>
        <v>0</v>
      </c>
      <c r="NB266" s="636">
        <f>+SUBTOTAL(9,MP266:NA266)</f>
        <v>0</v>
      </c>
      <c r="NC266" s="637"/>
      <c r="ND266" s="607">
        <f t="shared" ref="ND266:NO267" si="1862">ROUND(ND130/ND$146,2)</f>
        <v>0</v>
      </c>
      <c r="NE266" s="622">
        <f t="shared" si="1862"/>
        <v>0</v>
      </c>
      <c r="NF266" s="622">
        <f t="shared" si="1862"/>
        <v>0</v>
      </c>
      <c r="NG266" s="622">
        <f t="shared" si="1862"/>
        <v>0</v>
      </c>
      <c r="NH266" s="622">
        <f t="shared" si="1862"/>
        <v>0</v>
      </c>
      <c r="NI266" s="622">
        <f t="shared" si="1862"/>
        <v>0</v>
      </c>
      <c r="NJ266" s="622">
        <f t="shared" si="1862"/>
        <v>0</v>
      </c>
      <c r="NK266" s="622">
        <f t="shared" si="1862"/>
        <v>0</v>
      </c>
      <c r="NL266" s="622">
        <f t="shared" si="1862"/>
        <v>0</v>
      </c>
      <c r="NM266" s="622">
        <f t="shared" si="1862"/>
        <v>0</v>
      </c>
      <c r="NN266" s="622">
        <f t="shared" si="1862"/>
        <v>0</v>
      </c>
      <c r="NO266" s="622">
        <f t="shared" si="1862"/>
        <v>0</v>
      </c>
      <c r="NP266" s="636">
        <f>+SUBTOTAL(9,ND266:NO266)</f>
        <v>0</v>
      </c>
      <c r="NQ266" s="637"/>
      <c r="NR266" s="607">
        <f t="shared" ref="NR266:OC267" si="1863">ROUND(NR130/NR$146,2)</f>
        <v>0</v>
      </c>
      <c r="NS266" s="622">
        <f t="shared" si="1863"/>
        <v>0</v>
      </c>
      <c r="NT266" s="622">
        <f t="shared" si="1863"/>
        <v>0</v>
      </c>
      <c r="NU266" s="622">
        <f t="shared" si="1863"/>
        <v>0</v>
      </c>
      <c r="NV266" s="622">
        <f t="shared" si="1863"/>
        <v>0</v>
      </c>
      <c r="NW266" s="622">
        <f t="shared" si="1863"/>
        <v>0</v>
      </c>
      <c r="NX266" s="622">
        <f t="shared" si="1863"/>
        <v>0</v>
      </c>
      <c r="NY266" s="622">
        <f t="shared" si="1863"/>
        <v>0</v>
      </c>
      <c r="NZ266" s="622">
        <f t="shared" si="1863"/>
        <v>0</v>
      </c>
      <c r="OA266" s="622">
        <f t="shared" si="1863"/>
        <v>0</v>
      </c>
      <c r="OB266" s="622">
        <f t="shared" si="1863"/>
        <v>0</v>
      </c>
      <c r="OC266" s="622">
        <f t="shared" si="1863"/>
        <v>0</v>
      </c>
      <c r="OD266" s="636">
        <f>+SUBTOTAL(9,NR266:OC266)</f>
        <v>0</v>
      </c>
      <c r="OE266" s="637"/>
      <c r="OF266" s="607">
        <f t="shared" ref="OF266:OQ267" si="1864">ROUND(OF130/OF$146,2)</f>
        <v>0</v>
      </c>
      <c r="OG266" s="622">
        <f t="shared" si="1864"/>
        <v>0</v>
      </c>
      <c r="OH266" s="622">
        <f t="shared" si="1864"/>
        <v>0</v>
      </c>
      <c r="OI266" s="622">
        <f t="shared" si="1864"/>
        <v>0</v>
      </c>
      <c r="OJ266" s="622">
        <f t="shared" si="1864"/>
        <v>0</v>
      </c>
      <c r="OK266" s="622">
        <f t="shared" si="1864"/>
        <v>0</v>
      </c>
      <c r="OL266" s="622">
        <f t="shared" si="1864"/>
        <v>0</v>
      </c>
      <c r="OM266" s="622">
        <f t="shared" si="1864"/>
        <v>0</v>
      </c>
      <c r="ON266" s="622">
        <f t="shared" si="1864"/>
        <v>0</v>
      </c>
      <c r="OO266" s="622">
        <f t="shared" si="1864"/>
        <v>0</v>
      </c>
      <c r="OP266" s="622">
        <f t="shared" si="1864"/>
        <v>0</v>
      </c>
      <c r="OQ266" s="622">
        <f t="shared" si="1864"/>
        <v>0</v>
      </c>
      <c r="OR266" s="636">
        <f>+SUBTOTAL(9,OF266:OQ266)</f>
        <v>0</v>
      </c>
      <c r="OS266" s="637"/>
      <c r="OT266" s="607">
        <f t="shared" ref="OT266:PE267" si="1865">ROUND(OT130/OT$146,2)</f>
        <v>0</v>
      </c>
      <c r="OU266" s="622">
        <f t="shared" si="1865"/>
        <v>0</v>
      </c>
      <c r="OV266" s="622">
        <f t="shared" si="1865"/>
        <v>0</v>
      </c>
      <c r="OW266" s="622">
        <f t="shared" si="1865"/>
        <v>0</v>
      </c>
      <c r="OX266" s="622">
        <f t="shared" si="1865"/>
        <v>0</v>
      </c>
      <c r="OY266" s="622">
        <f t="shared" si="1865"/>
        <v>0</v>
      </c>
      <c r="OZ266" s="622">
        <f t="shared" si="1865"/>
        <v>0</v>
      </c>
      <c r="PA266" s="622">
        <f t="shared" si="1865"/>
        <v>0</v>
      </c>
      <c r="PB266" s="622">
        <f t="shared" si="1865"/>
        <v>0</v>
      </c>
      <c r="PC266" s="622">
        <f t="shared" si="1865"/>
        <v>0</v>
      </c>
      <c r="PD266" s="622">
        <f t="shared" si="1865"/>
        <v>0</v>
      </c>
      <c r="PE266" s="622">
        <f t="shared" si="1865"/>
        <v>0</v>
      </c>
      <c r="PF266" s="636">
        <f>+SUBTOTAL(9,OT266:PE266)</f>
        <v>0</v>
      </c>
      <c r="PG266" s="637"/>
      <c r="PH266" s="607">
        <f t="shared" ref="PH266:PS267" si="1866">ROUND(PH130/PH$146,2)</f>
        <v>0</v>
      </c>
      <c r="PI266" s="622">
        <f t="shared" si="1866"/>
        <v>0</v>
      </c>
      <c r="PJ266" s="622">
        <f t="shared" si="1866"/>
        <v>0</v>
      </c>
      <c r="PK266" s="622">
        <f t="shared" si="1866"/>
        <v>0</v>
      </c>
      <c r="PL266" s="622">
        <f t="shared" si="1866"/>
        <v>0</v>
      </c>
      <c r="PM266" s="622">
        <f t="shared" si="1866"/>
        <v>0</v>
      </c>
      <c r="PN266" s="622">
        <f t="shared" si="1866"/>
        <v>0</v>
      </c>
      <c r="PO266" s="622">
        <f t="shared" si="1866"/>
        <v>0</v>
      </c>
      <c r="PP266" s="622">
        <f t="shared" si="1866"/>
        <v>0</v>
      </c>
      <c r="PQ266" s="622">
        <f t="shared" si="1866"/>
        <v>0</v>
      </c>
      <c r="PR266" s="622">
        <f t="shared" si="1866"/>
        <v>0</v>
      </c>
      <c r="PS266" s="622">
        <f t="shared" si="1866"/>
        <v>0</v>
      </c>
      <c r="PT266" s="636">
        <f>+SUBTOTAL(9,PH266:PS266)</f>
        <v>0</v>
      </c>
      <c r="PU266" s="637"/>
      <c r="PV266" s="607">
        <f t="shared" ref="PV266:QG267" si="1867">ROUND(PV130/PV$146,2)</f>
        <v>0</v>
      </c>
      <c r="PW266" s="622">
        <f t="shared" si="1867"/>
        <v>0</v>
      </c>
      <c r="PX266" s="622">
        <f t="shared" si="1867"/>
        <v>0</v>
      </c>
      <c r="PY266" s="622">
        <f t="shared" si="1867"/>
        <v>0</v>
      </c>
      <c r="PZ266" s="622">
        <f t="shared" si="1867"/>
        <v>0</v>
      </c>
      <c r="QA266" s="622">
        <f t="shared" si="1867"/>
        <v>0</v>
      </c>
      <c r="QB266" s="622">
        <f t="shared" si="1867"/>
        <v>0</v>
      </c>
      <c r="QC266" s="622">
        <f t="shared" si="1867"/>
        <v>0</v>
      </c>
      <c r="QD266" s="622">
        <f t="shared" si="1867"/>
        <v>0</v>
      </c>
      <c r="QE266" s="622">
        <f t="shared" si="1867"/>
        <v>0</v>
      </c>
      <c r="QF266" s="622">
        <f t="shared" si="1867"/>
        <v>0</v>
      </c>
      <c r="QG266" s="622">
        <f t="shared" si="1867"/>
        <v>0</v>
      </c>
      <c r="QH266" s="636">
        <f>+SUBTOTAL(9,PV266:QG266)</f>
        <v>0</v>
      </c>
      <c r="QI266" s="637"/>
      <c r="QJ266" s="607">
        <f t="shared" ref="QJ266:QU267" si="1868">ROUND(QJ130/QJ$146,2)</f>
        <v>0</v>
      </c>
      <c r="QK266" s="622">
        <f t="shared" si="1868"/>
        <v>0</v>
      </c>
      <c r="QL266" s="622">
        <f t="shared" si="1868"/>
        <v>0</v>
      </c>
      <c r="QM266" s="622">
        <f t="shared" si="1868"/>
        <v>0</v>
      </c>
      <c r="QN266" s="622">
        <f t="shared" si="1868"/>
        <v>0</v>
      </c>
      <c r="QO266" s="622">
        <f t="shared" si="1868"/>
        <v>0</v>
      </c>
      <c r="QP266" s="622">
        <f t="shared" si="1868"/>
        <v>0</v>
      </c>
      <c r="QQ266" s="622">
        <f t="shared" si="1868"/>
        <v>0</v>
      </c>
      <c r="QR266" s="622">
        <f t="shared" si="1868"/>
        <v>0</v>
      </c>
      <c r="QS266" s="622">
        <f t="shared" si="1868"/>
        <v>0</v>
      </c>
      <c r="QT266" s="622">
        <f t="shared" si="1868"/>
        <v>0</v>
      </c>
      <c r="QU266" s="622">
        <f t="shared" si="1868"/>
        <v>0</v>
      </c>
      <c r="QV266" s="636">
        <f>+SUBTOTAL(9,QJ266:QU266)</f>
        <v>0</v>
      </c>
      <c r="QW266" s="637"/>
      <c r="QX266" s="610">
        <f t="shared" ref="QX266:QX267" si="1869">SUMIF($D$13:$PS$13,QX$10,$D266:$PS266)</f>
        <v>0</v>
      </c>
      <c r="QY266" s="610">
        <f t="shared" ref="QY266:RI267" si="1870">SUMIF($D$13:$QU$13,QY$10,$D266:$QU266)</f>
        <v>0</v>
      </c>
      <c r="QZ266" s="610">
        <f t="shared" si="1870"/>
        <v>0</v>
      </c>
      <c r="RA266" s="610">
        <f t="shared" si="1870"/>
        <v>0</v>
      </c>
      <c r="RB266" s="610">
        <f t="shared" si="1870"/>
        <v>0</v>
      </c>
      <c r="RC266" s="610">
        <f t="shared" si="1870"/>
        <v>0</v>
      </c>
      <c r="RD266" s="610">
        <f t="shared" si="1870"/>
        <v>0</v>
      </c>
      <c r="RE266" s="610">
        <f t="shared" si="1870"/>
        <v>0</v>
      </c>
      <c r="RF266" s="610">
        <f t="shared" si="1870"/>
        <v>0</v>
      </c>
      <c r="RG266" s="610">
        <f t="shared" si="1870"/>
        <v>0</v>
      </c>
      <c r="RH266" s="610">
        <f t="shared" si="1870"/>
        <v>0</v>
      </c>
      <c r="RI266" s="610">
        <f t="shared" si="1870"/>
        <v>0</v>
      </c>
      <c r="RJ266" s="610">
        <f t="shared" ref="RJ266" si="1871">SUM(QX266:RI266)</f>
        <v>0</v>
      </c>
    </row>
    <row r="267" spans="1:478" x14ac:dyDescent="0.25">
      <c r="A267" s="589" t="s">
        <v>971</v>
      </c>
      <c r="B267" s="255" t="s">
        <v>905</v>
      </c>
      <c r="D267" s="607">
        <f t="shared" si="1836"/>
        <v>0</v>
      </c>
      <c r="E267" s="622">
        <f t="shared" si="1836"/>
        <v>0</v>
      </c>
      <c r="F267" s="622">
        <f t="shared" si="1836"/>
        <v>0</v>
      </c>
      <c r="G267" s="622">
        <f t="shared" si="1836"/>
        <v>0</v>
      </c>
      <c r="H267" s="622">
        <f t="shared" si="1836"/>
        <v>0</v>
      </c>
      <c r="I267" s="622">
        <f t="shared" si="1836"/>
        <v>0</v>
      </c>
      <c r="J267" s="622">
        <f t="shared" si="1836"/>
        <v>0</v>
      </c>
      <c r="K267" s="622">
        <f t="shared" si="1836"/>
        <v>0</v>
      </c>
      <c r="L267" s="622">
        <f t="shared" si="1836"/>
        <v>0</v>
      </c>
      <c r="M267" s="622">
        <f t="shared" si="1836"/>
        <v>0</v>
      </c>
      <c r="N267" s="622">
        <f t="shared" si="1836"/>
        <v>0</v>
      </c>
      <c r="O267" s="622">
        <f t="shared" si="1836"/>
        <v>0</v>
      </c>
      <c r="P267" s="636">
        <f>+SUBTOTAL(9,D267:O267)</f>
        <v>0</v>
      </c>
      <c r="Q267" s="637"/>
      <c r="R267" s="607">
        <f t="shared" si="1837"/>
        <v>0</v>
      </c>
      <c r="S267" s="622">
        <f t="shared" si="1837"/>
        <v>0</v>
      </c>
      <c r="T267" s="622">
        <f t="shared" si="1837"/>
        <v>0</v>
      </c>
      <c r="U267" s="622">
        <f t="shared" si="1837"/>
        <v>0</v>
      </c>
      <c r="V267" s="622">
        <f t="shared" si="1837"/>
        <v>0</v>
      </c>
      <c r="W267" s="622">
        <f t="shared" si="1837"/>
        <v>0</v>
      </c>
      <c r="X267" s="622">
        <f t="shared" si="1837"/>
        <v>0</v>
      </c>
      <c r="Y267" s="622">
        <f t="shared" si="1837"/>
        <v>0</v>
      </c>
      <c r="Z267" s="622">
        <f t="shared" si="1837"/>
        <v>0</v>
      </c>
      <c r="AA267" s="622">
        <f t="shared" si="1837"/>
        <v>0</v>
      </c>
      <c r="AB267" s="622">
        <f t="shared" si="1837"/>
        <v>0</v>
      </c>
      <c r="AC267" s="622">
        <f t="shared" si="1837"/>
        <v>0</v>
      </c>
      <c r="AD267" s="636">
        <f>+SUBTOTAL(9,R267:AC267)</f>
        <v>0</v>
      </c>
      <c r="AE267" s="637"/>
      <c r="AF267" s="607">
        <f t="shared" si="1838"/>
        <v>0</v>
      </c>
      <c r="AG267" s="622">
        <f t="shared" si="1838"/>
        <v>0</v>
      </c>
      <c r="AH267" s="622">
        <f t="shared" si="1838"/>
        <v>0</v>
      </c>
      <c r="AI267" s="622">
        <f t="shared" si="1838"/>
        <v>0</v>
      </c>
      <c r="AJ267" s="622">
        <f t="shared" si="1838"/>
        <v>0</v>
      </c>
      <c r="AK267" s="622">
        <f t="shared" si="1838"/>
        <v>0</v>
      </c>
      <c r="AL267" s="622">
        <f t="shared" si="1838"/>
        <v>0</v>
      </c>
      <c r="AM267" s="622">
        <f t="shared" si="1838"/>
        <v>0</v>
      </c>
      <c r="AN267" s="622">
        <f t="shared" si="1838"/>
        <v>0</v>
      </c>
      <c r="AO267" s="622">
        <f t="shared" si="1838"/>
        <v>0</v>
      </c>
      <c r="AP267" s="622">
        <f t="shared" si="1838"/>
        <v>0</v>
      </c>
      <c r="AQ267" s="622">
        <f t="shared" si="1838"/>
        <v>0</v>
      </c>
      <c r="AR267" s="636">
        <f>+SUBTOTAL(9,AF267:AQ267)</f>
        <v>0</v>
      </c>
      <c r="AS267" s="611"/>
      <c r="AT267" s="607">
        <f t="shared" si="1839"/>
        <v>0</v>
      </c>
      <c r="AU267" s="622">
        <f t="shared" si="1839"/>
        <v>0</v>
      </c>
      <c r="AV267" s="622">
        <f t="shared" si="1839"/>
        <v>0</v>
      </c>
      <c r="AW267" s="622">
        <f t="shared" si="1839"/>
        <v>0</v>
      </c>
      <c r="AX267" s="622">
        <f t="shared" si="1839"/>
        <v>0</v>
      </c>
      <c r="AY267" s="622">
        <f t="shared" si="1839"/>
        <v>0</v>
      </c>
      <c r="AZ267" s="622">
        <f t="shared" si="1839"/>
        <v>0</v>
      </c>
      <c r="BA267" s="622">
        <f t="shared" si="1839"/>
        <v>0</v>
      </c>
      <c r="BB267" s="622">
        <f t="shared" si="1839"/>
        <v>0</v>
      </c>
      <c r="BC267" s="622">
        <f t="shared" si="1839"/>
        <v>0</v>
      </c>
      <c r="BD267" s="622">
        <f t="shared" si="1839"/>
        <v>0</v>
      </c>
      <c r="BE267" s="622">
        <f t="shared" si="1839"/>
        <v>0</v>
      </c>
      <c r="BF267" s="636">
        <f>+SUBTOTAL(9,AT267:BE267)</f>
        <v>0</v>
      </c>
      <c r="BG267" s="611"/>
      <c r="BH267" s="607">
        <f t="shared" si="1840"/>
        <v>0</v>
      </c>
      <c r="BI267" s="622">
        <f t="shared" si="1840"/>
        <v>0</v>
      </c>
      <c r="BJ267" s="622">
        <f t="shared" si="1840"/>
        <v>0</v>
      </c>
      <c r="BK267" s="622">
        <f t="shared" si="1840"/>
        <v>0</v>
      </c>
      <c r="BL267" s="622">
        <f t="shared" si="1840"/>
        <v>0</v>
      </c>
      <c r="BM267" s="622">
        <f t="shared" si="1840"/>
        <v>0</v>
      </c>
      <c r="BN267" s="622">
        <f t="shared" si="1840"/>
        <v>0</v>
      </c>
      <c r="BO267" s="622">
        <f t="shared" si="1840"/>
        <v>0</v>
      </c>
      <c r="BP267" s="622">
        <f t="shared" si="1840"/>
        <v>0</v>
      </c>
      <c r="BQ267" s="622">
        <f t="shared" si="1840"/>
        <v>0</v>
      </c>
      <c r="BR267" s="622">
        <f t="shared" si="1840"/>
        <v>0</v>
      </c>
      <c r="BS267" s="622">
        <f t="shared" si="1840"/>
        <v>0</v>
      </c>
      <c r="BT267" s="636">
        <f>+SUBTOTAL(9,BH267:BS267)</f>
        <v>0</v>
      </c>
      <c r="BU267" s="621"/>
      <c r="BV267" s="607">
        <f t="shared" si="1841"/>
        <v>0</v>
      </c>
      <c r="BW267" s="622">
        <f t="shared" si="1841"/>
        <v>0</v>
      </c>
      <c r="BX267" s="622">
        <f t="shared" si="1841"/>
        <v>0</v>
      </c>
      <c r="BY267" s="622">
        <f t="shared" si="1841"/>
        <v>0</v>
      </c>
      <c r="BZ267" s="622">
        <f t="shared" si="1841"/>
        <v>0</v>
      </c>
      <c r="CA267" s="622">
        <f t="shared" si="1841"/>
        <v>0</v>
      </c>
      <c r="CB267" s="622">
        <f t="shared" si="1841"/>
        <v>0</v>
      </c>
      <c r="CC267" s="622">
        <f t="shared" si="1841"/>
        <v>0</v>
      </c>
      <c r="CD267" s="622">
        <f t="shared" si="1841"/>
        <v>0</v>
      </c>
      <c r="CE267" s="622">
        <f t="shared" si="1841"/>
        <v>0</v>
      </c>
      <c r="CF267" s="622">
        <f t="shared" si="1841"/>
        <v>0</v>
      </c>
      <c r="CG267" s="622">
        <f t="shared" si="1841"/>
        <v>0</v>
      </c>
      <c r="CH267" s="636">
        <f>+SUBTOTAL(9,BV267:CG267)</f>
        <v>0</v>
      </c>
      <c r="CI267" s="637"/>
      <c r="CJ267" s="607">
        <f t="shared" si="1842"/>
        <v>0</v>
      </c>
      <c r="CK267" s="622">
        <f t="shared" si="1842"/>
        <v>0</v>
      </c>
      <c r="CL267" s="622">
        <f t="shared" si="1842"/>
        <v>0</v>
      </c>
      <c r="CM267" s="622">
        <f t="shared" si="1842"/>
        <v>0</v>
      </c>
      <c r="CN267" s="622">
        <f t="shared" si="1842"/>
        <v>0</v>
      </c>
      <c r="CO267" s="622">
        <f t="shared" si="1842"/>
        <v>0</v>
      </c>
      <c r="CP267" s="622">
        <f t="shared" si="1842"/>
        <v>0</v>
      </c>
      <c r="CQ267" s="622">
        <f t="shared" si="1842"/>
        <v>0</v>
      </c>
      <c r="CR267" s="622">
        <f t="shared" si="1842"/>
        <v>0</v>
      </c>
      <c r="CS267" s="622">
        <f t="shared" si="1842"/>
        <v>0</v>
      </c>
      <c r="CT267" s="622">
        <f t="shared" si="1842"/>
        <v>0</v>
      </c>
      <c r="CU267" s="622">
        <f t="shared" si="1842"/>
        <v>0</v>
      </c>
      <c r="CV267" s="636">
        <f>+SUBTOTAL(9,CJ267:CU267)</f>
        <v>0</v>
      </c>
      <c r="CW267" s="611"/>
      <c r="CX267" s="607">
        <f t="shared" si="1843"/>
        <v>0</v>
      </c>
      <c r="CY267" s="622">
        <f t="shared" si="1843"/>
        <v>0</v>
      </c>
      <c r="CZ267" s="622">
        <f t="shared" si="1843"/>
        <v>0</v>
      </c>
      <c r="DA267" s="622">
        <f t="shared" si="1843"/>
        <v>0</v>
      </c>
      <c r="DB267" s="622">
        <f t="shared" si="1843"/>
        <v>0</v>
      </c>
      <c r="DC267" s="622">
        <f t="shared" si="1843"/>
        <v>0</v>
      </c>
      <c r="DD267" s="622">
        <f t="shared" si="1843"/>
        <v>0</v>
      </c>
      <c r="DE267" s="622">
        <f t="shared" si="1843"/>
        <v>0</v>
      </c>
      <c r="DF267" s="622">
        <f t="shared" si="1843"/>
        <v>0</v>
      </c>
      <c r="DG267" s="622">
        <f t="shared" si="1843"/>
        <v>0</v>
      </c>
      <c r="DH267" s="622">
        <f t="shared" si="1843"/>
        <v>0</v>
      </c>
      <c r="DI267" s="622">
        <f t="shared" si="1843"/>
        <v>0</v>
      </c>
      <c r="DJ267" s="636">
        <f>+SUBTOTAL(9,CX267:DI267)</f>
        <v>0</v>
      </c>
      <c r="DK267" s="637"/>
      <c r="DL267" s="607">
        <f t="shared" si="1844"/>
        <v>0</v>
      </c>
      <c r="DM267" s="622">
        <f t="shared" si="1844"/>
        <v>0</v>
      </c>
      <c r="DN267" s="622">
        <f t="shared" si="1844"/>
        <v>0</v>
      </c>
      <c r="DO267" s="622">
        <f t="shared" si="1844"/>
        <v>0</v>
      </c>
      <c r="DP267" s="622">
        <f t="shared" si="1844"/>
        <v>0</v>
      </c>
      <c r="DQ267" s="622">
        <f t="shared" si="1844"/>
        <v>0</v>
      </c>
      <c r="DR267" s="622">
        <f t="shared" si="1844"/>
        <v>0</v>
      </c>
      <c r="DS267" s="622">
        <f t="shared" si="1844"/>
        <v>0</v>
      </c>
      <c r="DT267" s="622">
        <f t="shared" si="1844"/>
        <v>0</v>
      </c>
      <c r="DU267" s="622">
        <f t="shared" si="1844"/>
        <v>0</v>
      </c>
      <c r="DV267" s="622">
        <f t="shared" si="1844"/>
        <v>0</v>
      </c>
      <c r="DW267" s="622">
        <f t="shared" si="1844"/>
        <v>0</v>
      </c>
      <c r="DX267" s="636">
        <f>+SUBTOTAL(9,DL267:DW267)</f>
        <v>0</v>
      </c>
      <c r="DY267" s="637"/>
      <c r="DZ267" s="607">
        <f t="shared" si="1845"/>
        <v>0</v>
      </c>
      <c r="EA267" s="622">
        <f t="shared" si="1845"/>
        <v>0</v>
      </c>
      <c r="EB267" s="622">
        <f t="shared" si="1845"/>
        <v>0</v>
      </c>
      <c r="EC267" s="622">
        <f t="shared" si="1845"/>
        <v>0</v>
      </c>
      <c r="ED267" s="622">
        <f t="shared" si="1845"/>
        <v>0</v>
      </c>
      <c r="EE267" s="622">
        <f t="shared" si="1845"/>
        <v>0</v>
      </c>
      <c r="EF267" s="622">
        <f t="shared" si="1845"/>
        <v>0</v>
      </c>
      <c r="EG267" s="622">
        <f t="shared" si="1845"/>
        <v>0</v>
      </c>
      <c r="EH267" s="622">
        <f t="shared" si="1845"/>
        <v>0</v>
      </c>
      <c r="EI267" s="622">
        <f t="shared" si="1845"/>
        <v>0</v>
      </c>
      <c r="EJ267" s="622">
        <f t="shared" si="1845"/>
        <v>0</v>
      </c>
      <c r="EK267" s="622">
        <f t="shared" si="1845"/>
        <v>0</v>
      </c>
      <c r="EL267" s="636">
        <f>+SUBTOTAL(9,DZ267:EK267)</f>
        <v>0</v>
      </c>
      <c r="EM267" s="637"/>
      <c r="EN267" s="607">
        <f t="shared" si="1846"/>
        <v>0</v>
      </c>
      <c r="EO267" s="622">
        <f t="shared" si="1846"/>
        <v>0</v>
      </c>
      <c r="EP267" s="622">
        <f t="shared" si="1846"/>
        <v>0</v>
      </c>
      <c r="EQ267" s="622">
        <f t="shared" si="1846"/>
        <v>0</v>
      </c>
      <c r="ER267" s="622">
        <f t="shared" si="1846"/>
        <v>0</v>
      </c>
      <c r="ES267" s="622">
        <f t="shared" si="1846"/>
        <v>0</v>
      </c>
      <c r="ET267" s="622">
        <f t="shared" si="1846"/>
        <v>0</v>
      </c>
      <c r="EU267" s="622">
        <f t="shared" si="1846"/>
        <v>0</v>
      </c>
      <c r="EV267" s="622">
        <f t="shared" si="1846"/>
        <v>0</v>
      </c>
      <c r="EW267" s="622">
        <f t="shared" si="1846"/>
        <v>0</v>
      </c>
      <c r="EX267" s="622">
        <f t="shared" si="1846"/>
        <v>0</v>
      </c>
      <c r="EY267" s="622">
        <f t="shared" si="1846"/>
        <v>0</v>
      </c>
      <c r="EZ267" s="636">
        <f>+SUBTOTAL(9,EN267:EY267)</f>
        <v>0</v>
      </c>
      <c r="FA267" s="637"/>
      <c r="FB267" s="607">
        <f t="shared" si="1847"/>
        <v>0</v>
      </c>
      <c r="FC267" s="622">
        <f t="shared" si="1847"/>
        <v>0</v>
      </c>
      <c r="FD267" s="622">
        <f t="shared" si="1847"/>
        <v>0</v>
      </c>
      <c r="FE267" s="622">
        <f t="shared" si="1847"/>
        <v>0</v>
      </c>
      <c r="FF267" s="622">
        <f t="shared" si="1847"/>
        <v>0</v>
      </c>
      <c r="FG267" s="622">
        <f t="shared" si="1847"/>
        <v>0</v>
      </c>
      <c r="FH267" s="622">
        <f t="shared" si="1847"/>
        <v>0</v>
      </c>
      <c r="FI267" s="622">
        <f t="shared" si="1847"/>
        <v>0</v>
      </c>
      <c r="FJ267" s="622">
        <f t="shared" si="1847"/>
        <v>0</v>
      </c>
      <c r="FK267" s="622">
        <f t="shared" si="1847"/>
        <v>0</v>
      </c>
      <c r="FL267" s="622">
        <f t="shared" si="1847"/>
        <v>0</v>
      </c>
      <c r="FM267" s="622">
        <f t="shared" si="1847"/>
        <v>0</v>
      </c>
      <c r="FN267" s="636">
        <f>+SUBTOTAL(9,FB267:FM267)</f>
        <v>0</v>
      </c>
      <c r="FO267" s="637"/>
      <c r="FP267" s="607">
        <f t="shared" si="1848"/>
        <v>0</v>
      </c>
      <c r="FQ267" s="622">
        <f t="shared" si="1848"/>
        <v>0</v>
      </c>
      <c r="FR267" s="622">
        <f t="shared" si="1848"/>
        <v>0</v>
      </c>
      <c r="FS267" s="622">
        <f t="shared" si="1848"/>
        <v>0</v>
      </c>
      <c r="FT267" s="622">
        <f t="shared" si="1848"/>
        <v>0</v>
      </c>
      <c r="FU267" s="622">
        <f t="shared" si="1848"/>
        <v>0</v>
      </c>
      <c r="FV267" s="622">
        <f t="shared" si="1848"/>
        <v>0</v>
      </c>
      <c r="FW267" s="622">
        <f t="shared" si="1848"/>
        <v>0</v>
      </c>
      <c r="FX267" s="622">
        <f t="shared" si="1848"/>
        <v>0</v>
      </c>
      <c r="FY267" s="622">
        <f t="shared" si="1848"/>
        <v>0</v>
      </c>
      <c r="FZ267" s="622">
        <f t="shared" si="1848"/>
        <v>0</v>
      </c>
      <c r="GA267" s="622">
        <f t="shared" si="1848"/>
        <v>0</v>
      </c>
      <c r="GB267" s="636">
        <f>+SUBTOTAL(9,FP267:GA267)</f>
        <v>0</v>
      </c>
      <c r="GC267" s="637"/>
      <c r="GD267" s="607">
        <f t="shared" si="1849"/>
        <v>0</v>
      </c>
      <c r="GE267" s="622">
        <f t="shared" si="1849"/>
        <v>0</v>
      </c>
      <c r="GF267" s="622">
        <f t="shared" si="1849"/>
        <v>0</v>
      </c>
      <c r="GG267" s="622">
        <f t="shared" si="1849"/>
        <v>0</v>
      </c>
      <c r="GH267" s="622">
        <f t="shared" si="1849"/>
        <v>0</v>
      </c>
      <c r="GI267" s="622">
        <f t="shared" si="1849"/>
        <v>0</v>
      </c>
      <c r="GJ267" s="622">
        <f t="shared" si="1849"/>
        <v>0</v>
      </c>
      <c r="GK267" s="622">
        <f t="shared" si="1849"/>
        <v>0</v>
      </c>
      <c r="GL267" s="622">
        <f t="shared" si="1849"/>
        <v>0</v>
      </c>
      <c r="GM267" s="622">
        <f t="shared" si="1849"/>
        <v>0</v>
      </c>
      <c r="GN267" s="622">
        <f t="shared" si="1849"/>
        <v>0</v>
      </c>
      <c r="GO267" s="622">
        <f t="shared" si="1849"/>
        <v>0</v>
      </c>
      <c r="GP267" s="636">
        <f>+SUBTOTAL(9,GD267:GO267)</f>
        <v>0</v>
      </c>
      <c r="GQ267" s="637"/>
      <c r="GR267" s="607">
        <f t="shared" si="1850"/>
        <v>0</v>
      </c>
      <c r="GS267" s="622">
        <f t="shared" si="1850"/>
        <v>0</v>
      </c>
      <c r="GT267" s="622">
        <f t="shared" si="1850"/>
        <v>0</v>
      </c>
      <c r="GU267" s="622">
        <f t="shared" si="1850"/>
        <v>0</v>
      </c>
      <c r="GV267" s="622">
        <f t="shared" si="1850"/>
        <v>0</v>
      </c>
      <c r="GW267" s="622">
        <f t="shared" si="1850"/>
        <v>0</v>
      </c>
      <c r="GX267" s="622">
        <f t="shared" si="1850"/>
        <v>0</v>
      </c>
      <c r="GY267" s="622">
        <f t="shared" si="1850"/>
        <v>0</v>
      </c>
      <c r="GZ267" s="622">
        <f t="shared" si="1850"/>
        <v>0</v>
      </c>
      <c r="HA267" s="622">
        <f t="shared" si="1850"/>
        <v>0</v>
      </c>
      <c r="HB267" s="622">
        <f t="shared" si="1850"/>
        <v>0</v>
      </c>
      <c r="HC267" s="622">
        <f t="shared" si="1850"/>
        <v>0</v>
      </c>
      <c r="HD267" s="636">
        <f>+SUBTOTAL(9,GR267:HC267)</f>
        <v>0</v>
      </c>
      <c r="HE267" s="637"/>
      <c r="HF267" s="607">
        <f t="shared" si="1851"/>
        <v>0</v>
      </c>
      <c r="HG267" s="622">
        <f t="shared" si="1851"/>
        <v>0</v>
      </c>
      <c r="HH267" s="622">
        <f t="shared" si="1851"/>
        <v>0</v>
      </c>
      <c r="HI267" s="622">
        <f t="shared" si="1851"/>
        <v>0</v>
      </c>
      <c r="HJ267" s="622">
        <f t="shared" si="1851"/>
        <v>0</v>
      </c>
      <c r="HK267" s="622">
        <f t="shared" si="1851"/>
        <v>0</v>
      </c>
      <c r="HL267" s="622">
        <f t="shared" si="1851"/>
        <v>0</v>
      </c>
      <c r="HM267" s="622">
        <f t="shared" si="1851"/>
        <v>0</v>
      </c>
      <c r="HN267" s="622">
        <f t="shared" si="1851"/>
        <v>0</v>
      </c>
      <c r="HO267" s="622">
        <f t="shared" si="1851"/>
        <v>0</v>
      </c>
      <c r="HP267" s="622">
        <f t="shared" si="1851"/>
        <v>0</v>
      </c>
      <c r="HQ267" s="622">
        <f t="shared" si="1851"/>
        <v>0</v>
      </c>
      <c r="HR267" s="636">
        <f>+SUBTOTAL(9,HF267:HQ267)</f>
        <v>0</v>
      </c>
      <c r="HS267" s="637"/>
      <c r="HT267" s="607">
        <f t="shared" si="1852"/>
        <v>0</v>
      </c>
      <c r="HU267" s="622">
        <f t="shared" si="1852"/>
        <v>0</v>
      </c>
      <c r="HV267" s="622">
        <f t="shared" si="1852"/>
        <v>0</v>
      </c>
      <c r="HW267" s="622">
        <f t="shared" si="1852"/>
        <v>0</v>
      </c>
      <c r="HX267" s="622">
        <f t="shared" si="1852"/>
        <v>0</v>
      </c>
      <c r="HY267" s="622">
        <f t="shared" si="1852"/>
        <v>0</v>
      </c>
      <c r="HZ267" s="622">
        <f t="shared" si="1852"/>
        <v>0</v>
      </c>
      <c r="IA267" s="622">
        <f t="shared" si="1852"/>
        <v>0</v>
      </c>
      <c r="IB267" s="622">
        <f t="shared" si="1852"/>
        <v>0</v>
      </c>
      <c r="IC267" s="622">
        <f t="shared" si="1852"/>
        <v>0</v>
      </c>
      <c r="ID267" s="622">
        <f t="shared" si="1852"/>
        <v>0</v>
      </c>
      <c r="IE267" s="622">
        <f t="shared" si="1852"/>
        <v>0</v>
      </c>
      <c r="IF267" s="636">
        <f>+SUBTOTAL(9,HT267:IE267)</f>
        <v>0</v>
      </c>
      <c r="IG267" s="637"/>
      <c r="IH267" s="607">
        <f t="shared" si="1853"/>
        <v>0</v>
      </c>
      <c r="II267" s="622">
        <f t="shared" si="1853"/>
        <v>0</v>
      </c>
      <c r="IJ267" s="622">
        <f t="shared" si="1853"/>
        <v>0</v>
      </c>
      <c r="IK267" s="622">
        <f t="shared" si="1853"/>
        <v>0</v>
      </c>
      <c r="IL267" s="622">
        <f t="shared" si="1853"/>
        <v>0</v>
      </c>
      <c r="IM267" s="622">
        <f t="shared" si="1853"/>
        <v>0</v>
      </c>
      <c r="IN267" s="622">
        <f t="shared" si="1853"/>
        <v>0</v>
      </c>
      <c r="IO267" s="622">
        <f t="shared" si="1853"/>
        <v>0</v>
      </c>
      <c r="IP267" s="622">
        <f t="shared" si="1853"/>
        <v>0</v>
      </c>
      <c r="IQ267" s="622">
        <f t="shared" si="1853"/>
        <v>0</v>
      </c>
      <c r="IR267" s="622">
        <f t="shared" si="1853"/>
        <v>0</v>
      </c>
      <c r="IS267" s="622">
        <f t="shared" si="1853"/>
        <v>0</v>
      </c>
      <c r="IT267" s="636">
        <f>+SUBTOTAL(9,IH267:IS267)</f>
        <v>0</v>
      </c>
      <c r="IU267" s="637"/>
      <c r="IV267" s="607">
        <f t="shared" si="1854"/>
        <v>0</v>
      </c>
      <c r="IW267" s="622">
        <f t="shared" si="1854"/>
        <v>0</v>
      </c>
      <c r="IX267" s="622">
        <f t="shared" si="1854"/>
        <v>0</v>
      </c>
      <c r="IY267" s="622">
        <f t="shared" si="1854"/>
        <v>0</v>
      </c>
      <c r="IZ267" s="622">
        <f t="shared" si="1854"/>
        <v>0</v>
      </c>
      <c r="JA267" s="622">
        <f t="shared" si="1854"/>
        <v>0</v>
      </c>
      <c r="JB267" s="622">
        <f t="shared" si="1854"/>
        <v>0</v>
      </c>
      <c r="JC267" s="622">
        <f t="shared" si="1854"/>
        <v>0</v>
      </c>
      <c r="JD267" s="622">
        <f t="shared" si="1854"/>
        <v>0</v>
      </c>
      <c r="JE267" s="622">
        <f t="shared" si="1854"/>
        <v>0</v>
      </c>
      <c r="JF267" s="622">
        <f t="shared" si="1854"/>
        <v>0</v>
      </c>
      <c r="JG267" s="622">
        <f t="shared" si="1854"/>
        <v>0</v>
      </c>
      <c r="JH267" s="636">
        <f>+SUBTOTAL(9,IV267:JG267)</f>
        <v>0</v>
      </c>
      <c r="JI267" s="637"/>
      <c r="JJ267" s="607">
        <f t="shared" si="1855"/>
        <v>0</v>
      </c>
      <c r="JK267" s="622">
        <f t="shared" si="1855"/>
        <v>0</v>
      </c>
      <c r="JL267" s="622">
        <f t="shared" si="1855"/>
        <v>0</v>
      </c>
      <c r="JM267" s="622">
        <f t="shared" si="1855"/>
        <v>0</v>
      </c>
      <c r="JN267" s="622">
        <f t="shared" si="1855"/>
        <v>0</v>
      </c>
      <c r="JO267" s="622">
        <f t="shared" si="1855"/>
        <v>0</v>
      </c>
      <c r="JP267" s="622">
        <f t="shared" si="1855"/>
        <v>0</v>
      </c>
      <c r="JQ267" s="622">
        <f t="shared" si="1855"/>
        <v>0</v>
      </c>
      <c r="JR267" s="622">
        <f t="shared" si="1855"/>
        <v>0</v>
      </c>
      <c r="JS267" s="622">
        <f t="shared" si="1855"/>
        <v>0</v>
      </c>
      <c r="JT267" s="622">
        <f t="shared" si="1855"/>
        <v>0</v>
      </c>
      <c r="JU267" s="622">
        <f t="shared" si="1855"/>
        <v>0</v>
      </c>
      <c r="JV267" s="636">
        <f>+SUBTOTAL(9,JJ267:JU267)</f>
        <v>0</v>
      </c>
      <c r="JW267" s="637"/>
      <c r="JX267" s="607">
        <f t="shared" si="1856"/>
        <v>0</v>
      </c>
      <c r="JY267" s="622">
        <f t="shared" si="1856"/>
        <v>0</v>
      </c>
      <c r="JZ267" s="622">
        <f t="shared" si="1856"/>
        <v>0</v>
      </c>
      <c r="KA267" s="622">
        <f t="shared" si="1856"/>
        <v>0</v>
      </c>
      <c r="KB267" s="622">
        <f t="shared" si="1856"/>
        <v>0</v>
      </c>
      <c r="KC267" s="622">
        <f t="shared" si="1856"/>
        <v>0</v>
      </c>
      <c r="KD267" s="622">
        <f t="shared" si="1856"/>
        <v>0</v>
      </c>
      <c r="KE267" s="622">
        <f t="shared" si="1856"/>
        <v>0</v>
      </c>
      <c r="KF267" s="622">
        <f t="shared" si="1856"/>
        <v>0</v>
      </c>
      <c r="KG267" s="622">
        <f t="shared" si="1856"/>
        <v>0</v>
      </c>
      <c r="KH267" s="622">
        <f t="shared" si="1856"/>
        <v>0</v>
      </c>
      <c r="KI267" s="622">
        <f t="shared" si="1856"/>
        <v>0</v>
      </c>
      <c r="KJ267" s="636">
        <f>+SUBTOTAL(9,JX267:KI267)</f>
        <v>0</v>
      </c>
      <c r="KK267" s="637"/>
      <c r="KL267" s="607">
        <f t="shared" si="1857"/>
        <v>0</v>
      </c>
      <c r="KM267" s="622">
        <f t="shared" si="1857"/>
        <v>0</v>
      </c>
      <c r="KN267" s="622">
        <f t="shared" si="1857"/>
        <v>0</v>
      </c>
      <c r="KO267" s="622">
        <f t="shared" si="1857"/>
        <v>0</v>
      </c>
      <c r="KP267" s="622">
        <f t="shared" si="1857"/>
        <v>0</v>
      </c>
      <c r="KQ267" s="622">
        <f t="shared" si="1857"/>
        <v>0</v>
      </c>
      <c r="KR267" s="622">
        <f t="shared" si="1857"/>
        <v>0</v>
      </c>
      <c r="KS267" s="622">
        <f t="shared" si="1857"/>
        <v>0</v>
      </c>
      <c r="KT267" s="622">
        <f t="shared" si="1857"/>
        <v>0</v>
      </c>
      <c r="KU267" s="622">
        <f t="shared" si="1857"/>
        <v>0</v>
      </c>
      <c r="KV267" s="622">
        <f t="shared" si="1857"/>
        <v>0</v>
      </c>
      <c r="KW267" s="622">
        <f t="shared" si="1857"/>
        <v>0</v>
      </c>
      <c r="KX267" s="636">
        <f>+SUBTOTAL(9,KL267:KW267)</f>
        <v>0</v>
      </c>
      <c r="KY267" s="637"/>
      <c r="KZ267" s="607">
        <f t="shared" si="1858"/>
        <v>0</v>
      </c>
      <c r="LA267" s="622">
        <f t="shared" si="1858"/>
        <v>0</v>
      </c>
      <c r="LB267" s="622">
        <f t="shared" si="1858"/>
        <v>0</v>
      </c>
      <c r="LC267" s="622">
        <f t="shared" si="1858"/>
        <v>0</v>
      </c>
      <c r="LD267" s="622">
        <f t="shared" si="1858"/>
        <v>0</v>
      </c>
      <c r="LE267" s="622">
        <f t="shared" si="1858"/>
        <v>0</v>
      </c>
      <c r="LF267" s="622">
        <f t="shared" si="1858"/>
        <v>0</v>
      </c>
      <c r="LG267" s="622">
        <f t="shared" si="1858"/>
        <v>0</v>
      </c>
      <c r="LH267" s="622">
        <f t="shared" si="1858"/>
        <v>0</v>
      </c>
      <c r="LI267" s="622">
        <f t="shared" si="1858"/>
        <v>0</v>
      </c>
      <c r="LJ267" s="622">
        <f t="shared" si="1858"/>
        <v>0</v>
      </c>
      <c r="LK267" s="622">
        <f t="shared" si="1858"/>
        <v>0</v>
      </c>
      <c r="LL267" s="636">
        <f>+SUBTOTAL(9,KZ267:LK267)</f>
        <v>0</v>
      </c>
      <c r="LM267" s="637"/>
      <c r="LN267" s="607">
        <f t="shared" si="1859"/>
        <v>0</v>
      </c>
      <c r="LO267" s="622">
        <f t="shared" si="1859"/>
        <v>0</v>
      </c>
      <c r="LP267" s="622">
        <f t="shared" si="1859"/>
        <v>0</v>
      </c>
      <c r="LQ267" s="622">
        <f t="shared" si="1859"/>
        <v>0</v>
      </c>
      <c r="LR267" s="622">
        <f t="shared" si="1859"/>
        <v>0</v>
      </c>
      <c r="LS267" s="622">
        <f t="shared" si="1859"/>
        <v>0</v>
      </c>
      <c r="LT267" s="622">
        <f t="shared" si="1859"/>
        <v>0</v>
      </c>
      <c r="LU267" s="622">
        <f t="shared" si="1859"/>
        <v>0</v>
      </c>
      <c r="LV267" s="622">
        <f t="shared" si="1859"/>
        <v>0</v>
      </c>
      <c r="LW267" s="622">
        <f t="shared" si="1859"/>
        <v>0</v>
      </c>
      <c r="LX267" s="622">
        <f t="shared" si="1859"/>
        <v>0</v>
      </c>
      <c r="LY267" s="622">
        <f t="shared" si="1859"/>
        <v>0</v>
      </c>
      <c r="LZ267" s="636">
        <f>+SUBTOTAL(9,LN267:LY267)</f>
        <v>0</v>
      </c>
      <c r="MA267" s="637"/>
      <c r="MB267" s="607">
        <f t="shared" si="1860"/>
        <v>0</v>
      </c>
      <c r="MC267" s="622">
        <f t="shared" si="1860"/>
        <v>0</v>
      </c>
      <c r="MD267" s="622">
        <f t="shared" si="1860"/>
        <v>0</v>
      </c>
      <c r="ME267" s="622">
        <f t="shared" si="1860"/>
        <v>0</v>
      </c>
      <c r="MF267" s="622">
        <f t="shared" si="1860"/>
        <v>0</v>
      </c>
      <c r="MG267" s="622">
        <f t="shared" si="1860"/>
        <v>0</v>
      </c>
      <c r="MH267" s="622">
        <f t="shared" si="1860"/>
        <v>0</v>
      </c>
      <c r="MI267" s="622">
        <f t="shared" si="1860"/>
        <v>0</v>
      </c>
      <c r="MJ267" s="622">
        <f t="shared" si="1860"/>
        <v>0</v>
      </c>
      <c r="MK267" s="622">
        <f t="shared" si="1860"/>
        <v>0</v>
      </c>
      <c r="ML267" s="622">
        <f t="shared" si="1860"/>
        <v>0</v>
      </c>
      <c r="MM267" s="622">
        <f t="shared" si="1860"/>
        <v>0</v>
      </c>
      <c r="MN267" s="636">
        <f>+SUBTOTAL(9,MB267:MM267)</f>
        <v>0</v>
      </c>
      <c r="MO267" s="637"/>
      <c r="MP267" s="607">
        <f t="shared" si="1861"/>
        <v>0</v>
      </c>
      <c r="MQ267" s="622">
        <f t="shared" si="1861"/>
        <v>0</v>
      </c>
      <c r="MR267" s="622">
        <f t="shared" si="1861"/>
        <v>0</v>
      </c>
      <c r="MS267" s="622">
        <f t="shared" si="1861"/>
        <v>0</v>
      </c>
      <c r="MT267" s="622">
        <f t="shared" si="1861"/>
        <v>0</v>
      </c>
      <c r="MU267" s="622">
        <f t="shared" si="1861"/>
        <v>0</v>
      </c>
      <c r="MV267" s="622">
        <f t="shared" si="1861"/>
        <v>0</v>
      </c>
      <c r="MW267" s="622">
        <f t="shared" si="1861"/>
        <v>0</v>
      </c>
      <c r="MX267" s="622">
        <f t="shared" si="1861"/>
        <v>0</v>
      </c>
      <c r="MY267" s="622">
        <f t="shared" si="1861"/>
        <v>0</v>
      </c>
      <c r="MZ267" s="622">
        <f t="shared" si="1861"/>
        <v>0</v>
      </c>
      <c r="NA267" s="622">
        <f t="shared" si="1861"/>
        <v>0</v>
      </c>
      <c r="NB267" s="636">
        <f>+SUBTOTAL(9,MP267:NA267)</f>
        <v>0</v>
      </c>
      <c r="NC267" s="637"/>
      <c r="ND267" s="607">
        <f t="shared" si="1862"/>
        <v>0</v>
      </c>
      <c r="NE267" s="622">
        <f t="shared" si="1862"/>
        <v>0</v>
      </c>
      <c r="NF267" s="622">
        <f t="shared" si="1862"/>
        <v>0</v>
      </c>
      <c r="NG267" s="622">
        <f t="shared" si="1862"/>
        <v>0</v>
      </c>
      <c r="NH267" s="622">
        <f t="shared" si="1862"/>
        <v>0</v>
      </c>
      <c r="NI267" s="622">
        <f t="shared" si="1862"/>
        <v>0</v>
      </c>
      <c r="NJ267" s="622">
        <f t="shared" si="1862"/>
        <v>0</v>
      </c>
      <c r="NK267" s="622">
        <f t="shared" si="1862"/>
        <v>0</v>
      </c>
      <c r="NL267" s="622">
        <f t="shared" si="1862"/>
        <v>0</v>
      </c>
      <c r="NM267" s="622">
        <f t="shared" si="1862"/>
        <v>0</v>
      </c>
      <c r="NN267" s="622">
        <f t="shared" si="1862"/>
        <v>0</v>
      </c>
      <c r="NO267" s="622">
        <f t="shared" si="1862"/>
        <v>0</v>
      </c>
      <c r="NP267" s="636">
        <f>+SUBTOTAL(9,ND267:NO267)</f>
        <v>0</v>
      </c>
      <c r="NQ267" s="637"/>
      <c r="NR267" s="607">
        <f t="shared" si="1863"/>
        <v>0</v>
      </c>
      <c r="NS267" s="622">
        <f t="shared" si="1863"/>
        <v>0</v>
      </c>
      <c r="NT267" s="622">
        <f t="shared" si="1863"/>
        <v>0</v>
      </c>
      <c r="NU267" s="622">
        <f t="shared" si="1863"/>
        <v>0</v>
      </c>
      <c r="NV267" s="622">
        <f t="shared" si="1863"/>
        <v>0</v>
      </c>
      <c r="NW267" s="622">
        <f t="shared" si="1863"/>
        <v>0</v>
      </c>
      <c r="NX267" s="622">
        <f t="shared" si="1863"/>
        <v>0</v>
      </c>
      <c r="NY267" s="622">
        <f t="shared" si="1863"/>
        <v>0</v>
      </c>
      <c r="NZ267" s="622">
        <f t="shared" si="1863"/>
        <v>0</v>
      </c>
      <c r="OA267" s="622">
        <f t="shared" si="1863"/>
        <v>0</v>
      </c>
      <c r="OB267" s="622">
        <f t="shared" si="1863"/>
        <v>0</v>
      </c>
      <c r="OC267" s="622">
        <f t="shared" si="1863"/>
        <v>0</v>
      </c>
      <c r="OD267" s="636">
        <f>+SUBTOTAL(9,NR267:OC267)</f>
        <v>0</v>
      </c>
      <c r="OE267" s="637"/>
      <c r="OF267" s="607">
        <f t="shared" si="1864"/>
        <v>0</v>
      </c>
      <c r="OG267" s="622">
        <f t="shared" si="1864"/>
        <v>0</v>
      </c>
      <c r="OH267" s="622">
        <f t="shared" si="1864"/>
        <v>0</v>
      </c>
      <c r="OI267" s="622">
        <f t="shared" si="1864"/>
        <v>0</v>
      </c>
      <c r="OJ267" s="622">
        <f t="shared" si="1864"/>
        <v>0</v>
      </c>
      <c r="OK267" s="622">
        <f t="shared" si="1864"/>
        <v>0</v>
      </c>
      <c r="OL267" s="622">
        <f t="shared" si="1864"/>
        <v>0</v>
      </c>
      <c r="OM267" s="622">
        <f t="shared" si="1864"/>
        <v>0</v>
      </c>
      <c r="ON267" s="622">
        <f t="shared" si="1864"/>
        <v>0</v>
      </c>
      <c r="OO267" s="622">
        <f t="shared" si="1864"/>
        <v>0</v>
      </c>
      <c r="OP267" s="622">
        <f t="shared" si="1864"/>
        <v>0</v>
      </c>
      <c r="OQ267" s="622">
        <f t="shared" si="1864"/>
        <v>0</v>
      </c>
      <c r="OR267" s="636">
        <f>+SUBTOTAL(9,OF267:OQ267)</f>
        <v>0</v>
      </c>
      <c r="OS267" s="637"/>
      <c r="OT267" s="607">
        <f t="shared" si="1865"/>
        <v>0</v>
      </c>
      <c r="OU267" s="622">
        <f t="shared" si="1865"/>
        <v>0</v>
      </c>
      <c r="OV267" s="622">
        <f t="shared" si="1865"/>
        <v>0</v>
      </c>
      <c r="OW267" s="622">
        <f t="shared" si="1865"/>
        <v>0</v>
      </c>
      <c r="OX267" s="622">
        <f t="shared" si="1865"/>
        <v>0</v>
      </c>
      <c r="OY267" s="622">
        <f t="shared" si="1865"/>
        <v>0</v>
      </c>
      <c r="OZ267" s="622">
        <f t="shared" si="1865"/>
        <v>0</v>
      </c>
      <c r="PA267" s="622">
        <f t="shared" si="1865"/>
        <v>0</v>
      </c>
      <c r="PB267" s="622">
        <f t="shared" si="1865"/>
        <v>0</v>
      </c>
      <c r="PC267" s="622">
        <f t="shared" si="1865"/>
        <v>0</v>
      </c>
      <c r="PD267" s="622">
        <f t="shared" si="1865"/>
        <v>0</v>
      </c>
      <c r="PE267" s="622">
        <f t="shared" si="1865"/>
        <v>0</v>
      </c>
      <c r="PF267" s="636">
        <f>+SUBTOTAL(9,OT267:PE267)</f>
        <v>0</v>
      </c>
      <c r="PG267" s="637"/>
      <c r="PH267" s="607">
        <f t="shared" si="1866"/>
        <v>0</v>
      </c>
      <c r="PI267" s="622">
        <f t="shared" si="1866"/>
        <v>0</v>
      </c>
      <c r="PJ267" s="622">
        <f t="shared" si="1866"/>
        <v>0</v>
      </c>
      <c r="PK267" s="622">
        <f t="shared" si="1866"/>
        <v>0</v>
      </c>
      <c r="PL267" s="622">
        <f t="shared" si="1866"/>
        <v>0</v>
      </c>
      <c r="PM267" s="622">
        <f t="shared" si="1866"/>
        <v>0</v>
      </c>
      <c r="PN267" s="622">
        <f t="shared" si="1866"/>
        <v>0</v>
      </c>
      <c r="PO267" s="622">
        <f t="shared" si="1866"/>
        <v>0</v>
      </c>
      <c r="PP267" s="622">
        <f t="shared" si="1866"/>
        <v>0</v>
      </c>
      <c r="PQ267" s="622">
        <f t="shared" si="1866"/>
        <v>0</v>
      </c>
      <c r="PR267" s="622">
        <f t="shared" si="1866"/>
        <v>0</v>
      </c>
      <c r="PS267" s="622">
        <f t="shared" si="1866"/>
        <v>0</v>
      </c>
      <c r="PT267" s="636">
        <f>+SUBTOTAL(9,PH267:PS267)</f>
        <v>0</v>
      </c>
      <c r="PU267" s="637"/>
      <c r="PV267" s="607">
        <f t="shared" si="1867"/>
        <v>0</v>
      </c>
      <c r="PW267" s="622">
        <f t="shared" si="1867"/>
        <v>0</v>
      </c>
      <c r="PX267" s="622">
        <f t="shared" si="1867"/>
        <v>0</v>
      </c>
      <c r="PY267" s="622">
        <f t="shared" si="1867"/>
        <v>0</v>
      </c>
      <c r="PZ267" s="622">
        <f t="shared" si="1867"/>
        <v>0</v>
      </c>
      <c r="QA267" s="622">
        <f t="shared" si="1867"/>
        <v>0</v>
      </c>
      <c r="QB267" s="622">
        <f t="shared" si="1867"/>
        <v>0</v>
      </c>
      <c r="QC267" s="622">
        <f t="shared" si="1867"/>
        <v>0</v>
      </c>
      <c r="QD267" s="622">
        <f t="shared" si="1867"/>
        <v>0</v>
      </c>
      <c r="QE267" s="622">
        <f t="shared" si="1867"/>
        <v>0</v>
      </c>
      <c r="QF267" s="622">
        <f t="shared" si="1867"/>
        <v>0</v>
      </c>
      <c r="QG267" s="622">
        <f t="shared" si="1867"/>
        <v>0</v>
      </c>
      <c r="QH267" s="636">
        <f>+SUBTOTAL(9,PV267:QG267)</f>
        <v>0</v>
      </c>
      <c r="QI267" s="637"/>
      <c r="QJ267" s="607">
        <f t="shared" si="1868"/>
        <v>0</v>
      </c>
      <c r="QK267" s="622">
        <f t="shared" si="1868"/>
        <v>0</v>
      </c>
      <c r="QL267" s="622">
        <f t="shared" si="1868"/>
        <v>0</v>
      </c>
      <c r="QM267" s="622">
        <f t="shared" si="1868"/>
        <v>0</v>
      </c>
      <c r="QN267" s="622">
        <f t="shared" si="1868"/>
        <v>0</v>
      </c>
      <c r="QO267" s="622">
        <f t="shared" si="1868"/>
        <v>0</v>
      </c>
      <c r="QP267" s="622">
        <f t="shared" si="1868"/>
        <v>0</v>
      </c>
      <c r="QQ267" s="622">
        <f t="shared" si="1868"/>
        <v>0</v>
      </c>
      <c r="QR267" s="622">
        <f t="shared" si="1868"/>
        <v>0</v>
      </c>
      <c r="QS267" s="622">
        <f t="shared" si="1868"/>
        <v>0</v>
      </c>
      <c r="QT267" s="622">
        <f t="shared" si="1868"/>
        <v>0</v>
      </c>
      <c r="QU267" s="622">
        <f t="shared" si="1868"/>
        <v>0</v>
      </c>
      <c r="QV267" s="636">
        <f>+SUBTOTAL(9,QJ267:QU267)</f>
        <v>0</v>
      </c>
      <c r="QW267" s="637"/>
      <c r="QX267" s="610">
        <f t="shared" si="1869"/>
        <v>0</v>
      </c>
      <c r="QY267" s="610">
        <f t="shared" si="1870"/>
        <v>0</v>
      </c>
      <c r="QZ267" s="610">
        <f t="shared" si="1870"/>
        <v>0</v>
      </c>
      <c r="RA267" s="610">
        <f t="shared" si="1870"/>
        <v>0</v>
      </c>
      <c r="RB267" s="610">
        <f t="shared" si="1870"/>
        <v>0</v>
      </c>
      <c r="RC267" s="610">
        <f t="shared" si="1870"/>
        <v>0</v>
      </c>
      <c r="RD267" s="610">
        <f t="shared" si="1870"/>
        <v>0</v>
      </c>
      <c r="RE267" s="610">
        <f t="shared" si="1870"/>
        <v>0</v>
      </c>
      <c r="RF267" s="610">
        <f t="shared" si="1870"/>
        <v>0</v>
      </c>
      <c r="RG267" s="610">
        <f t="shared" si="1870"/>
        <v>0</v>
      </c>
      <c r="RH267" s="610">
        <f t="shared" si="1870"/>
        <v>0</v>
      </c>
      <c r="RI267" s="610">
        <f t="shared" si="1870"/>
        <v>0</v>
      </c>
      <c r="RJ267" s="610">
        <f t="shared" ref="RJ267" si="1872">SUM(QX267:RI267)</f>
        <v>0</v>
      </c>
    </row>
    <row r="268" spans="1:478" x14ac:dyDescent="0.25">
      <c r="A268" s="589"/>
      <c r="B268" s="255"/>
      <c r="D268" s="613"/>
      <c r="E268" s="609"/>
      <c r="F268" s="609"/>
      <c r="G268" s="609"/>
      <c r="H268" s="609"/>
      <c r="I268" s="609"/>
      <c r="J268" s="609"/>
      <c r="K268" s="609"/>
      <c r="L268" s="609"/>
      <c r="M268" s="609"/>
      <c r="N268" s="609"/>
      <c r="O268" s="609"/>
      <c r="P268" s="610"/>
      <c r="Q268" s="611"/>
      <c r="R268" s="613"/>
      <c r="S268" s="609"/>
      <c r="T268" s="609"/>
      <c r="U268" s="609"/>
      <c r="V268" s="609"/>
      <c r="W268" s="609"/>
      <c r="X268" s="609"/>
      <c r="Y268" s="609"/>
      <c r="Z268" s="609"/>
      <c r="AA268" s="609"/>
      <c r="AB268" s="609"/>
      <c r="AC268" s="609"/>
      <c r="AD268" s="610"/>
      <c r="AE268" s="611"/>
      <c r="AF268" s="613"/>
      <c r="AG268" s="609"/>
      <c r="AH268" s="609"/>
      <c r="AI268" s="609"/>
      <c r="AJ268" s="609"/>
      <c r="AK268" s="609"/>
      <c r="AL268" s="609"/>
      <c r="AM268" s="609"/>
      <c r="AN268" s="609"/>
      <c r="AO268" s="609"/>
      <c r="AP268" s="609"/>
      <c r="AQ268" s="609"/>
      <c r="AR268" s="610"/>
      <c r="AS268" s="611"/>
      <c r="AT268" s="613"/>
      <c r="AU268" s="609"/>
      <c r="AV268" s="609"/>
      <c r="AW268" s="609"/>
      <c r="AX268" s="609"/>
      <c r="AY268" s="609"/>
      <c r="AZ268" s="609"/>
      <c r="BA268" s="609"/>
      <c r="BB268" s="609"/>
      <c r="BC268" s="609"/>
      <c r="BD268" s="609"/>
      <c r="BE268" s="609"/>
      <c r="BF268" s="610"/>
      <c r="BG268" s="611"/>
      <c r="BH268" s="613"/>
      <c r="BI268" s="609"/>
      <c r="BJ268" s="609"/>
      <c r="BK268" s="609"/>
      <c r="BL268" s="609"/>
      <c r="BM268" s="609"/>
      <c r="BN268" s="609"/>
      <c r="BO268" s="609"/>
      <c r="BP268" s="609"/>
      <c r="BQ268" s="609"/>
      <c r="BR268" s="609"/>
      <c r="BS268" s="609"/>
      <c r="BT268" s="610"/>
      <c r="BU268" s="621"/>
      <c r="BV268" s="613"/>
      <c r="BW268" s="609"/>
      <c r="BX268" s="609"/>
      <c r="BY268" s="609"/>
      <c r="BZ268" s="609"/>
      <c r="CA268" s="609"/>
      <c r="CB268" s="609"/>
      <c r="CC268" s="609"/>
      <c r="CD268" s="609"/>
      <c r="CE268" s="609"/>
      <c r="CF268" s="609"/>
      <c r="CG268" s="609"/>
      <c r="CH268" s="610"/>
      <c r="CI268" s="611"/>
      <c r="CJ268" s="613"/>
      <c r="CK268" s="609"/>
      <c r="CL268" s="609"/>
      <c r="CM268" s="609"/>
      <c r="CN268" s="609"/>
      <c r="CO268" s="609"/>
      <c r="CP268" s="609"/>
      <c r="CQ268" s="609"/>
      <c r="CR268" s="609"/>
      <c r="CS268" s="609"/>
      <c r="CT268" s="609"/>
      <c r="CU268" s="609"/>
      <c r="CV268" s="610"/>
      <c r="CW268" s="611"/>
      <c r="CX268" s="613"/>
      <c r="CY268" s="609"/>
      <c r="CZ268" s="609"/>
      <c r="DA268" s="609"/>
      <c r="DB268" s="609"/>
      <c r="DC268" s="609"/>
      <c r="DD268" s="609"/>
      <c r="DE268" s="609"/>
      <c r="DF268" s="609"/>
      <c r="DG268" s="609"/>
      <c r="DH268" s="609"/>
      <c r="DI268" s="609"/>
      <c r="DJ268" s="610"/>
      <c r="DK268" s="611"/>
      <c r="DL268" s="613"/>
      <c r="DM268" s="609"/>
      <c r="DN268" s="609"/>
      <c r="DO268" s="609"/>
      <c r="DP268" s="609"/>
      <c r="DQ268" s="609"/>
      <c r="DR268" s="609"/>
      <c r="DS268" s="609"/>
      <c r="DT268" s="609"/>
      <c r="DU268" s="609"/>
      <c r="DV268" s="609"/>
      <c r="DW268" s="609"/>
      <c r="DX268" s="610"/>
      <c r="DY268" s="611"/>
      <c r="DZ268" s="613"/>
      <c r="EA268" s="609"/>
      <c r="EB268" s="609"/>
      <c r="EC268" s="609"/>
      <c r="ED268" s="609"/>
      <c r="EE268" s="609"/>
      <c r="EF268" s="609"/>
      <c r="EG268" s="609"/>
      <c r="EH268" s="609"/>
      <c r="EI268" s="609"/>
      <c r="EJ268" s="609"/>
      <c r="EK268" s="609"/>
      <c r="EL268" s="610"/>
      <c r="EM268" s="611"/>
      <c r="EN268" s="613"/>
      <c r="EO268" s="609"/>
      <c r="EP268" s="609"/>
      <c r="EQ268" s="609"/>
      <c r="ER268" s="609"/>
      <c r="ES268" s="609"/>
      <c r="ET268" s="609"/>
      <c r="EU268" s="609"/>
      <c r="EV268" s="609"/>
      <c r="EW268" s="609"/>
      <c r="EX268" s="609"/>
      <c r="EY268" s="609"/>
      <c r="EZ268" s="610"/>
      <c r="FA268" s="611"/>
      <c r="FB268" s="613"/>
      <c r="FC268" s="609"/>
      <c r="FD268" s="609"/>
      <c r="FE268" s="609"/>
      <c r="FF268" s="609"/>
      <c r="FG268" s="609"/>
      <c r="FH268" s="609"/>
      <c r="FI268" s="609"/>
      <c r="FJ268" s="609"/>
      <c r="FK268" s="609"/>
      <c r="FL268" s="609"/>
      <c r="FM268" s="609"/>
      <c r="FN268" s="610"/>
      <c r="FO268" s="611"/>
      <c r="FP268" s="613"/>
      <c r="FQ268" s="609"/>
      <c r="FR268" s="609"/>
      <c r="FS268" s="609"/>
      <c r="FT268" s="609"/>
      <c r="FU268" s="609"/>
      <c r="FV268" s="609"/>
      <c r="FW268" s="609"/>
      <c r="FX268" s="609"/>
      <c r="FY268" s="609"/>
      <c r="FZ268" s="609"/>
      <c r="GA268" s="609"/>
      <c r="GB268" s="610"/>
      <c r="GC268" s="611"/>
      <c r="GD268" s="613"/>
      <c r="GE268" s="609"/>
      <c r="GF268" s="609"/>
      <c r="GG268" s="609"/>
      <c r="GH268" s="609"/>
      <c r="GI268" s="609"/>
      <c r="GJ268" s="609"/>
      <c r="GK268" s="609"/>
      <c r="GL268" s="609"/>
      <c r="GM268" s="609"/>
      <c r="GN268" s="609"/>
      <c r="GO268" s="609"/>
      <c r="GP268" s="610"/>
      <c r="GQ268" s="611"/>
      <c r="GR268" s="613"/>
      <c r="GS268" s="609"/>
      <c r="GT268" s="609"/>
      <c r="GU268" s="609"/>
      <c r="GV268" s="609"/>
      <c r="GW268" s="609"/>
      <c r="GX268" s="609"/>
      <c r="GY268" s="609"/>
      <c r="GZ268" s="609"/>
      <c r="HA268" s="609"/>
      <c r="HB268" s="609"/>
      <c r="HC268" s="609"/>
      <c r="HD268" s="610"/>
      <c r="HE268" s="611"/>
      <c r="HF268" s="613"/>
      <c r="HG268" s="609"/>
      <c r="HH268" s="609"/>
      <c r="HI268" s="609"/>
      <c r="HJ268" s="609"/>
      <c r="HK268" s="609"/>
      <c r="HL268" s="609"/>
      <c r="HM268" s="609"/>
      <c r="HN268" s="609"/>
      <c r="HO268" s="609"/>
      <c r="HP268" s="609"/>
      <c r="HQ268" s="609"/>
      <c r="HR268" s="610"/>
      <c r="HS268" s="611"/>
      <c r="HT268" s="613"/>
      <c r="HU268" s="609"/>
      <c r="HV268" s="609"/>
      <c r="HW268" s="609"/>
      <c r="HX268" s="609"/>
      <c r="HY268" s="609"/>
      <c r="HZ268" s="609"/>
      <c r="IA268" s="609"/>
      <c r="IB268" s="609"/>
      <c r="IC268" s="609"/>
      <c r="ID268" s="609"/>
      <c r="IE268" s="609"/>
      <c r="IF268" s="610"/>
      <c r="IG268" s="611"/>
      <c r="IH268" s="613"/>
      <c r="II268" s="609"/>
      <c r="IJ268" s="609"/>
      <c r="IK268" s="609"/>
      <c r="IL268" s="609"/>
      <c r="IM268" s="609"/>
      <c r="IN268" s="609"/>
      <c r="IO268" s="609"/>
      <c r="IP268" s="609"/>
      <c r="IQ268" s="609"/>
      <c r="IR268" s="609"/>
      <c r="IS268" s="609"/>
      <c r="IT268" s="610"/>
      <c r="IU268" s="611"/>
      <c r="IV268" s="613"/>
      <c r="IW268" s="609"/>
      <c r="IX268" s="609"/>
      <c r="IY268" s="609"/>
      <c r="IZ268" s="609"/>
      <c r="JA268" s="609"/>
      <c r="JB268" s="609"/>
      <c r="JC268" s="609"/>
      <c r="JD268" s="609"/>
      <c r="JE268" s="609"/>
      <c r="JF268" s="609"/>
      <c r="JG268" s="609"/>
      <c r="JH268" s="610"/>
      <c r="JI268" s="611"/>
      <c r="JJ268" s="613"/>
      <c r="JK268" s="609"/>
      <c r="JL268" s="609"/>
      <c r="JM268" s="609"/>
      <c r="JN268" s="609"/>
      <c r="JO268" s="609"/>
      <c r="JP268" s="609"/>
      <c r="JQ268" s="609"/>
      <c r="JR268" s="609"/>
      <c r="JS268" s="609"/>
      <c r="JT268" s="609"/>
      <c r="JU268" s="609"/>
      <c r="JV268" s="610"/>
      <c r="JW268" s="611"/>
      <c r="JX268" s="613"/>
      <c r="JY268" s="609"/>
      <c r="JZ268" s="609"/>
      <c r="KA268" s="609"/>
      <c r="KB268" s="609"/>
      <c r="KC268" s="609"/>
      <c r="KD268" s="609"/>
      <c r="KE268" s="609"/>
      <c r="KF268" s="609"/>
      <c r="KG268" s="609"/>
      <c r="KH268" s="609"/>
      <c r="KI268" s="609"/>
      <c r="KJ268" s="610"/>
      <c r="KK268" s="611"/>
      <c r="KL268" s="613"/>
      <c r="KM268" s="609"/>
      <c r="KN268" s="609"/>
      <c r="KO268" s="609"/>
      <c r="KP268" s="609"/>
      <c r="KQ268" s="609"/>
      <c r="KR268" s="609"/>
      <c r="KS268" s="609"/>
      <c r="KT268" s="609"/>
      <c r="KU268" s="609"/>
      <c r="KV268" s="609"/>
      <c r="KW268" s="609"/>
      <c r="KX268" s="610"/>
      <c r="KY268" s="611"/>
      <c r="KZ268" s="613"/>
      <c r="LA268" s="609"/>
      <c r="LB268" s="609"/>
      <c r="LC268" s="609"/>
      <c r="LD268" s="609"/>
      <c r="LE268" s="609"/>
      <c r="LF268" s="609"/>
      <c r="LG268" s="609"/>
      <c r="LH268" s="609"/>
      <c r="LI268" s="609"/>
      <c r="LJ268" s="609"/>
      <c r="LK268" s="609"/>
      <c r="LL268" s="610"/>
      <c r="LM268" s="611"/>
      <c r="LN268" s="613"/>
      <c r="LO268" s="609"/>
      <c r="LP268" s="609"/>
      <c r="LQ268" s="609"/>
      <c r="LR268" s="609"/>
      <c r="LS268" s="609"/>
      <c r="LT268" s="609"/>
      <c r="LU268" s="609"/>
      <c r="LV268" s="609"/>
      <c r="LW268" s="609"/>
      <c r="LX268" s="609"/>
      <c r="LY268" s="609"/>
      <c r="LZ268" s="610"/>
      <c r="MA268" s="611"/>
      <c r="MB268" s="613"/>
      <c r="MC268" s="609"/>
      <c r="MD268" s="609"/>
      <c r="ME268" s="609"/>
      <c r="MF268" s="609"/>
      <c r="MG268" s="609"/>
      <c r="MH268" s="609"/>
      <c r="MI268" s="609"/>
      <c r="MJ268" s="609"/>
      <c r="MK268" s="609"/>
      <c r="ML268" s="609"/>
      <c r="MM268" s="609"/>
      <c r="MN268" s="610"/>
      <c r="MO268" s="611"/>
      <c r="MP268" s="613"/>
      <c r="MQ268" s="609"/>
      <c r="MR268" s="609"/>
      <c r="MS268" s="609"/>
      <c r="MT268" s="609"/>
      <c r="MU268" s="609"/>
      <c r="MV268" s="609"/>
      <c r="MW268" s="609"/>
      <c r="MX268" s="609"/>
      <c r="MY268" s="609"/>
      <c r="MZ268" s="609"/>
      <c r="NA268" s="609"/>
      <c r="NB268" s="610"/>
      <c r="NC268" s="611"/>
      <c r="ND268" s="613"/>
      <c r="NE268" s="609"/>
      <c r="NF268" s="609"/>
      <c r="NG268" s="609"/>
      <c r="NH268" s="609"/>
      <c r="NI268" s="609"/>
      <c r="NJ268" s="609"/>
      <c r="NK268" s="609"/>
      <c r="NL268" s="609"/>
      <c r="NM268" s="609"/>
      <c r="NN268" s="609"/>
      <c r="NO268" s="609"/>
      <c r="NP268" s="610"/>
      <c r="NQ268" s="611"/>
      <c r="NR268" s="613"/>
      <c r="NS268" s="609"/>
      <c r="NT268" s="609"/>
      <c r="NU268" s="609"/>
      <c r="NV268" s="609"/>
      <c r="NW268" s="609"/>
      <c r="NX268" s="609"/>
      <c r="NY268" s="609"/>
      <c r="NZ268" s="609"/>
      <c r="OA268" s="609"/>
      <c r="OB268" s="609"/>
      <c r="OC268" s="609"/>
      <c r="OD268" s="610"/>
      <c r="OE268" s="611"/>
      <c r="OF268" s="613"/>
      <c r="OG268" s="609"/>
      <c r="OH268" s="609"/>
      <c r="OI268" s="609"/>
      <c r="OJ268" s="609"/>
      <c r="OK268" s="609"/>
      <c r="OL268" s="609"/>
      <c r="OM268" s="609"/>
      <c r="ON268" s="609"/>
      <c r="OO268" s="609"/>
      <c r="OP268" s="609"/>
      <c r="OQ268" s="609"/>
      <c r="OR268" s="610"/>
      <c r="OS268" s="611"/>
      <c r="OT268" s="613"/>
      <c r="OU268" s="609"/>
      <c r="OV268" s="609"/>
      <c r="OW268" s="609"/>
      <c r="OX268" s="609"/>
      <c r="OY268" s="609"/>
      <c r="OZ268" s="609"/>
      <c r="PA268" s="609"/>
      <c r="PB268" s="609"/>
      <c r="PC268" s="609"/>
      <c r="PD268" s="609"/>
      <c r="PE268" s="609"/>
      <c r="PF268" s="610"/>
      <c r="PG268" s="611"/>
      <c r="PH268" s="613"/>
      <c r="PI268" s="609"/>
      <c r="PJ268" s="609"/>
      <c r="PK268" s="609"/>
      <c r="PL268" s="609"/>
      <c r="PM268" s="609"/>
      <c r="PN268" s="609"/>
      <c r="PO268" s="609"/>
      <c r="PP268" s="609"/>
      <c r="PQ268" s="609"/>
      <c r="PR268" s="609"/>
      <c r="PS268" s="609"/>
      <c r="PT268" s="610"/>
      <c r="PU268" s="611"/>
      <c r="PV268" s="613"/>
      <c r="PW268" s="609"/>
      <c r="PX268" s="609"/>
      <c r="PY268" s="609"/>
      <c r="PZ268" s="609"/>
      <c r="QA268" s="609"/>
      <c r="QB268" s="609"/>
      <c r="QC268" s="609"/>
      <c r="QD268" s="609"/>
      <c r="QE268" s="609"/>
      <c r="QF268" s="609"/>
      <c r="QG268" s="609"/>
      <c r="QH268" s="610"/>
      <c r="QI268" s="611"/>
      <c r="QJ268" s="613"/>
      <c r="QK268" s="609"/>
      <c r="QL268" s="609"/>
      <c r="QM268" s="609"/>
      <c r="QN268" s="609"/>
      <c r="QO268" s="609"/>
      <c r="QP268" s="609"/>
      <c r="QQ268" s="609"/>
      <c r="QR268" s="609"/>
      <c r="QS268" s="609"/>
      <c r="QT268" s="609"/>
      <c r="QU268" s="609"/>
      <c r="QV268" s="610"/>
      <c r="QW268" s="611"/>
      <c r="QX268" s="610"/>
      <c r="QY268" s="610"/>
      <c r="QZ268" s="610"/>
      <c r="RA268" s="610"/>
      <c r="RB268" s="610"/>
      <c r="RC268" s="610"/>
      <c r="RD268" s="610"/>
      <c r="RE268" s="610"/>
      <c r="RF268" s="610"/>
      <c r="RG268" s="610"/>
      <c r="RH268" s="610"/>
      <c r="RI268" s="610"/>
      <c r="RJ268" s="610"/>
    </row>
    <row r="269" spans="1:478" ht="13.5" thickBot="1" x14ac:dyDescent="0.3">
      <c r="A269" s="589"/>
      <c r="B269" s="255"/>
      <c r="D269" s="656">
        <f>SUM(D264:D268)</f>
        <v>-22786.469999999994</v>
      </c>
      <c r="E269" s="657">
        <f t="shared" ref="E269:P269" si="1873">SUM(E264:E268)</f>
        <v>-30457.099999999995</v>
      </c>
      <c r="F269" s="657">
        <f t="shared" si="1873"/>
        <v>0</v>
      </c>
      <c r="G269" s="657">
        <f t="shared" si="1873"/>
        <v>0</v>
      </c>
      <c r="H269" s="657">
        <f t="shared" si="1873"/>
        <v>0</v>
      </c>
      <c r="I269" s="657">
        <f t="shared" si="1873"/>
        <v>0</v>
      </c>
      <c r="J269" s="657">
        <f t="shared" si="1873"/>
        <v>0</v>
      </c>
      <c r="K269" s="657">
        <f t="shared" si="1873"/>
        <v>0</v>
      </c>
      <c r="L269" s="657">
        <f t="shared" si="1873"/>
        <v>0</v>
      </c>
      <c r="M269" s="657">
        <f t="shared" si="1873"/>
        <v>0</v>
      </c>
      <c r="N269" s="657">
        <f t="shared" si="1873"/>
        <v>0</v>
      </c>
      <c r="O269" s="657">
        <f t="shared" si="1873"/>
        <v>0</v>
      </c>
      <c r="P269" s="658">
        <f t="shared" si="1873"/>
        <v>-51161.209999999992</v>
      </c>
      <c r="Q269" s="641"/>
      <c r="R269" s="656">
        <f>SUM(R264:R268)</f>
        <v>794.5</v>
      </c>
      <c r="S269" s="657">
        <f t="shared" ref="S269:AD269" si="1874">SUM(S264:S268)</f>
        <v>1021.3500000000009</v>
      </c>
      <c r="T269" s="657">
        <f t="shared" si="1874"/>
        <v>0</v>
      </c>
      <c r="U269" s="657">
        <f t="shared" si="1874"/>
        <v>0</v>
      </c>
      <c r="V269" s="657">
        <f t="shared" si="1874"/>
        <v>0</v>
      </c>
      <c r="W269" s="657">
        <f t="shared" si="1874"/>
        <v>0</v>
      </c>
      <c r="X269" s="657">
        <f t="shared" si="1874"/>
        <v>0</v>
      </c>
      <c r="Y269" s="657">
        <f t="shared" si="1874"/>
        <v>0</v>
      </c>
      <c r="Z269" s="657">
        <f t="shared" si="1874"/>
        <v>0</v>
      </c>
      <c r="AA269" s="657">
        <f t="shared" si="1874"/>
        <v>0</v>
      </c>
      <c r="AB269" s="657">
        <f t="shared" si="1874"/>
        <v>0</v>
      </c>
      <c r="AC269" s="657">
        <f t="shared" si="1874"/>
        <v>0</v>
      </c>
      <c r="AD269" s="658">
        <f t="shared" si="1874"/>
        <v>2536.94</v>
      </c>
      <c r="AE269" s="641"/>
      <c r="AF269" s="656">
        <f>SUM(AF264:AF268)</f>
        <v>1893.8899999999994</v>
      </c>
      <c r="AG269" s="657">
        <f t="shared" ref="AG269:AR269" si="1875">SUM(AG264:AG268)</f>
        <v>2348.9599999999982</v>
      </c>
      <c r="AH269" s="657">
        <f t="shared" si="1875"/>
        <v>0</v>
      </c>
      <c r="AI269" s="657">
        <f t="shared" si="1875"/>
        <v>0</v>
      </c>
      <c r="AJ269" s="657">
        <f t="shared" si="1875"/>
        <v>0</v>
      </c>
      <c r="AK269" s="657">
        <f t="shared" si="1875"/>
        <v>0</v>
      </c>
      <c r="AL269" s="657">
        <f t="shared" si="1875"/>
        <v>0</v>
      </c>
      <c r="AM269" s="657">
        <f t="shared" si="1875"/>
        <v>0</v>
      </c>
      <c r="AN269" s="657">
        <f t="shared" si="1875"/>
        <v>0</v>
      </c>
      <c r="AO269" s="657">
        <f t="shared" si="1875"/>
        <v>0</v>
      </c>
      <c r="AP269" s="657">
        <f t="shared" si="1875"/>
        <v>0</v>
      </c>
      <c r="AQ269" s="657">
        <f t="shared" si="1875"/>
        <v>0</v>
      </c>
      <c r="AR269" s="658">
        <f t="shared" si="1875"/>
        <v>4242.8499999999995</v>
      </c>
      <c r="AS269" s="611"/>
      <c r="AT269" s="656">
        <f>SUM(AT264:AT268)</f>
        <v>4267.1899999999987</v>
      </c>
      <c r="AU269" s="657">
        <f t="shared" ref="AU269:BF269" si="1876">SUM(AU264:AU268)</f>
        <v>4488.6900000000023</v>
      </c>
      <c r="AV269" s="657">
        <f t="shared" si="1876"/>
        <v>0</v>
      </c>
      <c r="AW269" s="657">
        <f t="shared" si="1876"/>
        <v>0</v>
      </c>
      <c r="AX269" s="657">
        <f t="shared" si="1876"/>
        <v>0</v>
      </c>
      <c r="AY269" s="657">
        <f t="shared" si="1876"/>
        <v>0</v>
      </c>
      <c r="AZ269" s="657">
        <f t="shared" si="1876"/>
        <v>0</v>
      </c>
      <c r="BA269" s="657">
        <f t="shared" si="1876"/>
        <v>0</v>
      </c>
      <c r="BB269" s="657">
        <f t="shared" si="1876"/>
        <v>0</v>
      </c>
      <c r="BC269" s="657">
        <f t="shared" si="1876"/>
        <v>0</v>
      </c>
      <c r="BD269" s="657">
        <f t="shared" si="1876"/>
        <v>0</v>
      </c>
      <c r="BE269" s="657">
        <f t="shared" si="1876"/>
        <v>0</v>
      </c>
      <c r="BF269" s="658">
        <f t="shared" si="1876"/>
        <v>8755.8799999999974</v>
      </c>
      <c r="BG269" s="611"/>
      <c r="BH269" s="656">
        <f>SUM(BH264:BH268)</f>
        <v>433.98999999999955</v>
      </c>
      <c r="BI269" s="657">
        <f t="shared" ref="BI269:BT269" si="1877">SUM(BI264:BI268)</f>
        <v>416.49999999999989</v>
      </c>
      <c r="BJ269" s="657">
        <f t="shared" si="1877"/>
        <v>0</v>
      </c>
      <c r="BK269" s="657">
        <f t="shared" si="1877"/>
        <v>0</v>
      </c>
      <c r="BL269" s="657">
        <f t="shared" si="1877"/>
        <v>0</v>
      </c>
      <c r="BM269" s="657">
        <f t="shared" si="1877"/>
        <v>0</v>
      </c>
      <c r="BN269" s="657">
        <f t="shared" si="1877"/>
        <v>0</v>
      </c>
      <c r="BO269" s="657">
        <f t="shared" si="1877"/>
        <v>0</v>
      </c>
      <c r="BP269" s="657">
        <f t="shared" si="1877"/>
        <v>0</v>
      </c>
      <c r="BQ269" s="657">
        <f t="shared" si="1877"/>
        <v>0</v>
      </c>
      <c r="BR269" s="657">
        <f t="shared" si="1877"/>
        <v>0</v>
      </c>
      <c r="BS269" s="657">
        <f t="shared" si="1877"/>
        <v>0</v>
      </c>
      <c r="BT269" s="658">
        <f t="shared" si="1877"/>
        <v>850.49000000000035</v>
      </c>
      <c r="BU269" s="621"/>
      <c r="BV269" s="656">
        <f>SUM(BV264:BV268)</f>
        <v>8902.1900000000023</v>
      </c>
      <c r="BW269" s="657">
        <f t="shared" ref="BW269:CH269" si="1878">SUM(BW264:BW268)</f>
        <v>7837.1399999999876</v>
      </c>
      <c r="BX269" s="657">
        <f t="shared" si="1878"/>
        <v>0</v>
      </c>
      <c r="BY269" s="657">
        <f t="shared" si="1878"/>
        <v>0</v>
      </c>
      <c r="BZ269" s="657">
        <f t="shared" si="1878"/>
        <v>0</v>
      </c>
      <c r="CA269" s="657">
        <f t="shared" si="1878"/>
        <v>0</v>
      </c>
      <c r="CB269" s="657">
        <f t="shared" si="1878"/>
        <v>0</v>
      </c>
      <c r="CC269" s="657">
        <f t="shared" si="1878"/>
        <v>0</v>
      </c>
      <c r="CD269" s="657">
        <f t="shared" si="1878"/>
        <v>0</v>
      </c>
      <c r="CE269" s="657">
        <f t="shared" si="1878"/>
        <v>0</v>
      </c>
      <c r="CF269" s="657">
        <f t="shared" si="1878"/>
        <v>0</v>
      </c>
      <c r="CG269" s="657">
        <f t="shared" si="1878"/>
        <v>0</v>
      </c>
      <c r="CH269" s="658">
        <f t="shared" si="1878"/>
        <v>16739.330000000005</v>
      </c>
      <c r="CI269" s="641"/>
      <c r="CJ269" s="656">
        <f>SUM(CJ264:CJ268)</f>
        <v>1916.0100000000007</v>
      </c>
      <c r="CK269" s="657">
        <f t="shared" ref="CK269:CV269" si="1879">SUM(CK264:CK268)</f>
        <v>666.52000000000055</v>
      </c>
      <c r="CL269" s="657">
        <f t="shared" si="1879"/>
        <v>0</v>
      </c>
      <c r="CM269" s="657">
        <f t="shared" si="1879"/>
        <v>0</v>
      </c>
      <c r="CN269" s="657">
        <f t="shared" si="1879"/>
        <v>0</v>
      </c>
      <c r="CO269" s="657">
        <f t="shared" si="1879"/>
        <v>0</v>
      </c>
      <c r="CP269" s="657">
        <f t="shared" si="1879"/>
        <v>0</v>
      </c>
      <c r="CQ269" s="657">
        <f t="shared" si="1879"/>
        <v>0</v>
      </c>
      <c r="CR269" s="657">
        <f t="shared" si="1879"/>
        <v>0</v>
      </c>
      <c r="CS269" s="657">
        <f t="shared" si="1879"/>
        <v>0</v>
      </c>
      <c r="CT269" s="657">
        <f t="shared" si="1879"/>
        <v>0</v>
      </c>
      <c r="CU269" s="657">
        <f t="shared" si="1879"/>
        <v>0</v>
      </c>
      <c r="CV269" s="658">
        <f t="shared" si="1879"/>
        <v>2582.5300000000007</v>
      </c>
      <c r="CW269" s="611"/>
      <c r="CX269" s="656">
        <f>SUM(CX264:CX268)</f>
        <v>640.30000000000064</v>
      </c>
      <c r="CY269" s="657">
        <f t="shared" ref="CY269:DJ269" si="1880">SUM(CY264:CY268)</f>
        <v>826.57999999999993</v>
      </c>
      <c r="CZ269" s="657">
        <f t="shared" si="1880"/>
        <v>0</v>
      </c>
      <c r="DA269" s="657">
        <f t="shared" si="1880"/>
        <v>0</v>
      </c>
      <c r="DB269" s="657">
        <f t="shared" si="1880"/>
        <v>0</v>
      </c>
      <c r="DC269" s="657">
        <f t="shared" si="1880"/>
        <v>0</v>
      </c>
      <c r="DD269" s="657">
        <f t="shared" si="1880"/>
        <v>0</v>
      </c>
      <c r="DE269" s="657">
        <f t="shared" si="1880"/>
        <v>0</v>
      </c>
      <c r="DF269" s="657">
        <f t="shared" si="1880"/>
        <v>0</v>
      </c>
      <c r="DG269" s="657">
        <f t="shared" si="1880"/>
        <v>0</v>
      </c>
      <c r="DH269" s="657">
        <f t="shared" si="1880"/>
        <v>0</v>
      </c>
      <c r="DI269" s="657">
        <f t="shared" si="1880"/>
        <v>0</v>
      </c>
      <c r="DJ269" s="658">
        <f t="shared" si="1880"/>
        <v>1466.88</v>
      </c>
      <c r="DK269" s="641"/>
      <c r="DL269" s="656">
        <f>SUM(DL264:DL268)</f>
        <v>1596.8700000000008</v>
      </c>
      <c r="DM269" s="657">
        <f t="shared" ref="DM269:DX269" si="1881">SUM(DM264:DM268)</f>
        <v>1674.2000000000021</v>
      </c>
      <c r="DN269" s="657">
        <f t="shared" si="1881"/>
        <v>0</v>
      </c>
      <c r="DO269" s="657">
        <f t="shared" si="1881"/>
        <v>0</v>
      </c>
      <c r="DP269" s="657">
        <f t="shared" si="1881"/>
        <v>0</v>
      </c>
      <c r="DQ269" s="657">
        <f t="shared" si="1881"/>
        <v>0</v>
      </c>
      <c r="DR269" s="657">
        <f t="shared" si="1881"/>
        <v>0</v>
      </c>
      <c r="DS269" s="657">
        <f t="shared" si="1881"/>
        <v>0</v>
      </c>
      <c r="DT269" s="657">
        <f t="shared" si="1881"/>
        <v>0</v>
      </c>
      <c r="DU269" s="657">
        <f t="shared" si="1881"/>
        <v>0</v>
      </c>
      <c r="DV269" s="657">
        <f t="shared" si="1881"/>
        <v>0</v>
      </c>
      <c r="DW269" s="657">
        <f t="shared" si="1881"/>
        <v>0</v>
      </c>
      <c r="DX269" s="658">
        <f t="shared" si="1881"/>
        <v>3271.0700000000029</v>
      </c>
      <c r="DY269" s="641"/>
      <c r="DZ269" s="656">
        <f>SUM(DZ264:DZ268)</f>
        <v>5591.059999999994</v>
      </c>
      <c r="EA269" s="657">
        <f t="shared" ref="EA269:EL269" si="1882">SUM(EA264:EA268)</f>
        <v>5849.1500000000042</v>
      </c>
      <c r="EB269" s="657">
        <f t="shared" si="1882"/>
        <v>0</v>
      </c>
      <c r="EC269" s="657">
        <f t="shared" si="1882"/>
        <v>0</v>
      </c>
      <c r="ED269" s="657">
        <f t="shared" si="1882"/>
        <v>0</v>
      </c>
      <c r="EE269" s="657">
        <f t="shared" si="1882"/>
        <v>0</v>
      </c>
      <c r="EF269" s="657">
        <f t="shared" si="1882"/>
        <v>0</v>
      </c>
      <c r="EG269" s="657">
        <f t="shared" si="1882"/>
        <v>0</v>
      </c>
      <c r="EH269" s="657">
        <f t="shared" si="1882"/>
        <v>0</v>
      </c>
      <c r="EI269" s="657">
        <f t="shared" si="1882"/>
        <v>0</v>
      </c>
      <c r="EJ269" s="657">
        <f t="shared" si="1882"/>
        <v>0</v>
      </c>
      <c r="EK269" s="657">
        <f t="shared" si="1882"/>
        <v>0</v>
      </c>
      <c r="EL269" s="658">
        <f t="shared" si="1882"/>
        <v>11440.209999999992</v>
      </c>
      <c r="EM269" s="641"/>
      <c r="EN269" s="656">
        <f>SUM(EN264:EN268)</f>
        <v>10085.749999999996</v>
      </c>
      <c r="EO269" s="657">
        <f t="shared" ref="EO269:EZ269" si="1883">SUM(EO264:EO268)</f>
        <v>10667.88000000001</v>
      </c>
      <c r="EP269" s="657">
        <f t="shared" si="1883"/>
        <v>0</v>
      </c>
      <c r="EQ269" s="657">
        <f t="shared" si="1883"/>
        <v>0</v>
      </c>
      <c r="ER269" s="657">
        <f t="shared" si="1883"/>
        <v>0</v>
      </c>
      <c r="ES269" s="657">
        <f t="shared" si="1883"/>
        <v>0</v>
      </c>
      <c r="ET269" s="657">
        <f t="shared" si="1883"/>
        <v>0</v>
      </c>
      <c r="EU269" s="657">
        <f t="shared" si="1883"/>
        <v>0</v>
      </c>
      <c r="EV269" s="657">
        <f t="shared" si="1883"/>
        <v>0</v>
      </c>
      <c r="EW269" s="657">
        <f t="shared" si="1883"/>
        <v>0</v>
      </c>
      <c r="EX269" s="657">
        <f t="shared" si="1883"/>
        <v>0</v>
      </c>
      <c r="EY269" s="657">
        <f t="shared" si="1883"/>
        <v>0</v>
      </c>
      <c r="EZ269" s="658">
        <f t="shared" si="1883"/>
        <v>20753.629999999997</v>
      </c>
      <c r="FA269" s="641"/>
      <c r="FB269" s="656">
        <f>SUM(FB264:FB268)</f>
        <v>5087.9900000000016</v>
      </c>
      <c r="FC269" s="657">
        <f t="shared" ref="FC269:FN269" si="1884">SUM(FC264:FC268)</f>
        <v>6140.4400000000014</v>
      </c>
      <c r="FD269" s="657">
        <f t="shared" si="1884"/>
        <v>0</v>
      </c>
      <c r="FE269" s="657">
        <f t="shared" si="1884"/>
        <v>0</v>
      </c>
      <c r="FF269" s="657">
        <f t="shared" si="1884"/>
        <v>0</v>
      </c>
      <c r="FG269" s="657">
        <f t="shared" si="1884"/>
        <v>0</v>
      </c>
      <c r="FH269" s="657">
        <f t="shared" si="1884"/>
        <v>0</v>
      </c>
      <c r="FI269" s="657">
        <f t="shared" si="1884"/>
        <v>0</v>
      </c>
      <c r="FJ269" s="657">
        <f t="shared" si="1884"/>
        <v>0</v>
      </c>
      <c r="FK269" s="657">
        <f t="shared" si="1884"/>
        <v>0</v>
      </c>
      <c r="FL269" s="657">
        <f t="shared" si="1884"/>
        <v>0</v>
      </c>
      <c r="FM269" s="657">
        <f t="shared" si="1884"/>
        <v>0</v>
      </c>
      <c r="FN269" s="658">
        <f t="shared" si="1884"/>
        <v>11228.430000000004</v>
      </c>
      <c r="FO269" s="641"/>
      <c r="FP269" s="656">
        <f>SUM(FP264:FP268)</f>
        <v>6116.7600000000039</v>
      </c>
      <c r="FQ269" s="657">
        <f t="shared" ref="FQ269:GB269" si="1885">SUM(FQ264:FQ268)</f>
        <v>4669.2099999999982</v>
      </c>
      <c r="FR269" s="657">
        <f t="shared" si="1885"/>
        <v>0</v>
      </c>
      <c r="FS269" s="657">
        <f t="shared" si="1885"/>
        <v>0</v>
      </c>
      <c r="FT269" s="657">
        <f t="shared" si="1885"/>
        <v>0</v>
      </c>
      <c r="FU269" s="657">
        <f t="shared" si="1885"/>
        <v>0</v>
      </c>
      <c r="FV269" s="657">
        <f t="shared" si="1885"/>
        <v>0</v>
      </c>
      <c r="FW269" s="657">
        <f t="shared" si="1885"/>
        <v>0</v>
      </c>
      <c r="FX269" s="657">
        <f t="shared" si="1885"/>
        <v>0</v>
      </c>
      <c r="FY269" s="657">
        <f t="shared" si="1885"/>
        <v>0</v>
      </c>
      <c r="FZ269" s="657">
        <f t="shared" si="1885"/>
        <v>0</v>
      </c>
      <c r="GA269" s="657">
        <f t="shared" si="1885"/>
        <v>0</v>
      </c>
      <c r="GB269" s="658">
        <f t="shared" si="1885"/>
        <v>10785.970000000003</v>
      </c>
      <c r="GC269" s="641"/>
      <c r="GD269" s="656">
        <f>SUM(GD264:GD268)</f>
        <v>879.78999999999905</v>
      </c>
      <c r="GE269" s="657">
        <f t="shared" ref="GE269:GP269" si="1886">SUM(GE264:GE268)</f>
        <v>1263.5999999999995</v>
      </c>
      <c r="GF269" s="657">
        <f t="shared" si="1886"/>
        <v>0</v>
      </c>
      <c r="GG269" s="657">
        <f t="shared" si="1886"/>
        <v>0</v>
      </c>
      <c r="GH269" s="657">
        <f t="shared" si="1886"/>
        <v>0</v>
      </c>
      <c r="GI269" s="657">
        <f t="shared" si="1886"/>
        <v>0</v>
      </c>
      <c r="GJ269" s="657">
        <f t="shared" si="1886"/>
        <v>0</v>
      </c>
      <c r="GK269" s="657">
        <f t="shared" si="1886"/>
        <v>0</v>
      </c>
      <c r="GL269" s="657">
        <f t="shared" si="1886"/>
        <v>0</v>
      </c>
      <c r="GM269" s="657">
        <f t="shared" si="1886"/>
        <v>0</v>
      </c>
      <c r="GN269" s="657">
        <f t="shared" si="1886"/>
        <v>0</v>
      </c>
      <c r="GO269" s="657">
        <f t="shared" si="1886"/>
        <v>0</v>
      </c>
      <c r="GP269" s="658">
        <f t="shared" si="1886"/>
        <v>2143.3900000000003</v>
      </c>
      <c r="GQ269" s="641"/>
      <c r="GR269" s="656">
        <f>SUM(GR264:GR268)</f>
        <v>10986.369999999995</v>
      </c>
      <c r="GS269" s="657">
        <f t="shared" ref="GS269:HD269" si="1887">SUM(GS264:GS268)</f>
        <v>10552.720000000005</v>
      </c>
      <c r="GT269" s="657">
        <f t="shared" si="1887"/>
        <v>0</v>
      </c>
      <c r="GU269" s="657">
        <f t="shared" si="1887"/>
        <v>0</v>
      </c>
      <c r="GV269" s="657">
        <f t="shared" si="1887"/>
        <v>0</v>
      </c>
      <c r="GW269" s="657">
        <f t="shared" si="1887"/>
        <v>0</v>
      </c>
      <c r="GX269" s="657">
        <f t="shared" si="1887"/>
        <v>0</v>
      </c>
      <c r="GY269" s="657">
        <f t="shared" si="1887"/>
        <v>0</v>
      </c>
      <c r="GZ269" s="657">
        <f t="shared" si="1887"/>
        <v>0</v>
      </c>
      <c r="HA269" s="657">
        <f t="shared" si="1887"/>
        <v>0</v>
      </c>
      <c r="HB269" s="657">
        <f t="shared" si="1887"/>
        <v>0</v>
      </c>
      <c r="HC269" s="657">
        <f t="shared" si="1887"/>
        <v>0</v>
      </c>
      <c r="HD269" s="658">
        <f t="shared" si="1887"/>
        <v>21539.09</v>
      </c>
      <c r="HE269" s="641"/>
      <c r="HF269" s="656">
        <f>SUM(HF264:HF268)</f>
        <v>6705.3599999999951</v>
      </c>
      <c r="HG269" s="657">
        <f t="shared" ref="HG269:HR269" si="1888">SUM(HG264:HG268)</f>
        <v>6040.6099999999969</v>
      </c>
      <c r="HH269" s="657">
        <f t="shared" si="1888"/>
        <v>-140.1</v>
      </c>
      <c r="HI269" s="657">
        <f t="shared" si="1888"/>
        <v>0</v>
      </c>
      <c r="HJ269" s="657">
        <f t="shared" si="1888"/>
        <v>0</v>
      </c>
      <c r="HK269" s="657">
        <f t="shared" si="1888"/>
        <v>0</v>
      </c>
      <c r="HL269" s="657">
        <f t="shared" si="1888"/>
        <v>0</v>
      </c>
      <c r="HM269" s="657">
        <f t="shared" si="1888"/>
        <v>0</v>
      </c>
      <c r="HN269" s="657">
        <f t="shared" si="1888"/>
        <v>0</v>
      </c>
      <c r="HO269" s="657">
        <f t="shared" si="1888"/>
        <v>0</v>
      </c>
      <c r="HP269" s="657">
        <f t="shared" si="1888"/>
        <v>0</v>
      </c>
      <c r="HQ269" s="657">
        <f t="shared" si="1888"/>
        <v>0</v>
      </c>
      <c r="HR269" s="658">
        <f t="shared" si="1888"/>
        <v>12605.87</v>
      </c>
      <c r="HS269" s="641"/>
      <c r="HT269" s="656">
        <f>SUM(HT264:HT268)</f>
        <v>729.83999999999924</v>
      </c>
      <c r="HU269" s="657">
        <f t="shared" ref="HU269:IF269" si="1889">SUM(HU264:HU268)</f>
        <v>885.6900000000004</v>
      </c>
      <c r="HV269" s="657">
        <f t="shared" si="1889"/>
        <v>0</v>
      </c>
      <c r="HW269" s="657">
        <f t="shared" si="1889"/>
        <v>0</v>
      </c>
      <c r="HX269" s="657">
        <f t="shared" si="1889"/>
        <v>0</v>
      </c>
      <c r="HY269" s="657">
        <f t="shared" si="1889"/>
        <v>0</v>
      </c>
      <c r="HZ269" s="657">
        <f t="shared" si="1889"/>
        <v>0</v>
      </c>
      <c r="IA269" s="657">
        <f t="shared" si="1889"/>
        <v>0</v>
      </c>
      <c r="IB269" s="657">
        <f t="shared" si="1889"/>
        <v>0</v>
      </c>
      <c r="IC269" s="657">
        <f t="shared" si="1889"/>
        <v>0</v>
      </c>
      <c r="ID269" s="657">
        <f t="shared" si="1889"/>
        <v>0</v>
      </c>
      <c r="IE269" s="657">
        <f t="shared" si="1889"/>
        <v>0</v>
      </c>
      <c r="IF269" s="658">
        <f t="shared" si="1889"/>
        <v>1615.5299999999997</v>
      </c>
      <c r="IG269" s="641"/>
      <c r="IH269" s="656">
        <f>SUM(IH264:IH268)</f>
        <v>1573.6400000000012</v>
      </c>
      <c r="II269" s="657">
        <f t="shared" ref="II269:IT269" si="1890">SUM(II264:II268)</f>
        <v>2843.7400000000002</v>
      </c>
      <c r="IJ269" s="657">
        <f t="shared" si="1890"/>
        <v>0</v>
      </c>
      <c r="IK269" s="657">
        <f t="shared" si="1890"/>
        <v>0</v>
      </c>
      <c r="IL269" s="657">
        <f t="shared" si="1890"/>
        <v>0</v>
      </c>
      <c r="IM269" s="657">
        <f t="shared" si="1890"/>
        <v>0</v>
      </c>
      <c r="IN269" s="657">
        <f t="shared" si="1890"/>
        <v>0</v>
      </c>
      <c r="IO269" s="657">
        <f t="shared" si="1890"/>
        <v>0</v>
      </c>
      <c r="IP269" s="657">
        <f t="shared" si="1890"/>
        <v>0</v>
      </c>
      <c r="IQ269" s="657">
        <f t="shared" si="1890"/>
        <v>0</v>
      </c>
      <c r="IR269" s="657">
        <f t="shared" si="1890"/>
        <v>0</v>
      </c>
      <c r="IS269" s="657">
        <f t="shared" si="1890"/>
        <v>0</v>
      </c>
      <c r="IT269" s="658">
        <f t="shared" si="1890"/>
        <v>4417.3799999999974</v>
      </c>
      <c r="IU269" s="641"/>
      <c r="IV269" s="656">
        <f>SUM(IV264:IV268)</f>
        <v>386.7800000000002</v>
      </c>
      <c r="IW269" s="657">
        <f t="shared" ref="IW269:JH269" si="1891">SUM(IW264:IW268)</f>
        <v>397.89999999999964</v>
      </c>
      <c r="IX269" s="657">
        <f t="shared" si="1891"/>
        <v>0</v>
      </c>
      <c r="IY269" s="657">
        <f t="shared" si="1891"/>
        <v>0</v>
      </c>
      <c r="IZ269" s="657">
        <f t="shared" si="1891"/>
        <v>0</v>
      </c>
      <c r="JA269" s="657">
        <f t="shared" si="1891"/>
        <v>0</v>
      </c>
      <c r="JB269" s="657">
        <f t="shared" si="1891"/>
        <v>0</v>
      </c>
      <c r="JC269" s="657">
        <f t="shared" si="1891"/>
        <v>0</v>
      </c>
      <c r="JD269" s="657">
        <f t="shared" si="1891"/>
        <v>0</v>
      </c>
      <c r="JE269" s="657">
        <f t="shared" si="1891"/>
        <v>0</v>
      </c>
      <c r="JF269" s="657">
        <f t="shared" si="1891"/>
        <v>0</v>
      </c>
      <c r="JG269" s="657">
        <f t="shared" si="1891"/>
        <v>0</v>
      </c>
      <c r="JH269" s="658">
        <f t="shared" si="1891"/>
        <v>784.67999999999938</v>
      </c>
      <c r="JI269" s="641"/>
      <c r="JJ269" s="656">
        <f>SUM(JJ264:JJ268)</f>
        <v>3481.7899999999972</v>
      </c>
      <c r="JK269" s="657">
        <f t="shared" ref="JK269:JV269" si="1892">SUM(JK264:JK268)</f>
        <v>3580.9199999999955</v>
      </c>
      <c r="JL269" s="657">
        <f t="shared" si="1892"/>
        <v>0</v>
      </c>
      <c r="JM269" s="657">
        <f t="shared" si="1892"/>
        <v>0</v>
      </c>
      <c r="JN269" s="657">
        <f t="shared" si="1892"/>
        <v>0</v>
      </c>
      <c r="JO269" s="657">
        <f t="shared" si="1892"/>
        <v>0</v>
      </c>
      <c r="JP269" s="657">
        <f t="shared" si="1892"/>
        <v>0</v>
      </c>
      <c r="JQ269" s="657">
        <f t="shared" si="1892"/>
        <v>0</v>
      </c>
      <c r="JR269" s="657">
        <f t="shared" si="1892"/>
        <v>0</v>
      </c>
      <c r="JS269" s="657">
        <f t="shared" si="1892"/>
        <v>0</v>
      </c>
      <c r="JT269" s="657">
        <f t="shared" si="1892"/>
        <v>0</v>
      </c>
      <c r="JU269" s="657">
        <f t="shared" si="1892"/>
        <v>0</v>
      </c>
      <c r="JV269" s="658">
        <f t="shared" si="1892"/>
        <v>7062.7099999999928</v>
      </c>
      <c r="JW269" s="641"/>
      <c r="JX269" s="656">
        <f>SUM(JX264:JX268)</f>
        <v>7109.6699999999964</v>
      </c>
      <c r="JY269" s="657">
        <f t="shared" ref="JY269:KJ269" si="1893">SUM(JY264:JY268)</f>
        <v>10359.990000000009</v>
      </c>
      <c r="JZ269" s="657">
        <f t="shared" si="1893"/>
        <v>0</v>
      </c>
      <c r="KA269" s="657">
        <f t="shared" si="1893"/>
        <v>0</v>
      </c>
      <c r="KB269" s="657">
        <f t="shared" si="1893"/>
        <v>0</v>
      </c>
      <c r="KC269" s="657">
        <f t="shared" si="1893"/>
        <v>0</v>
      </c>
      <c r="KD269" s="657">
        <f t="shared" si="1893"/>
        <v>0</v>
      </c>
      <c r="KE269" s="657">
        <f t="shared" si="1893"/>
        <v>0</v>
      </c>
      <c r="KF269" s="657">
        <f t="shared" si="1893"/>
        <v>0</v>
      </c>
      <c r="KG269" s="657">
        <f t="shared" si="1893"/>
        <v>0</v>
      </c>
      <c r="KH269" s="657">
        <f t="shared" si="1893"/>
        <v>0</v>
      </c>
      <c r="KI269" s="657">
        <f t="shared" si="1893"/>
        <v>0</v>
      </c>
      <c r="KJ269" s="658">
        <f t="shared" si="1893"/>
        <v>17469.660000000003</v>
      </c>
      <c r="KK269" s="641"/>
      <c r="KL269" s="656">
        <f>SUM(KL264:KL268)</f>
        <v>4687.1599999999962</v>
      </c>
      <c r="KM269" s="657">
        <f t="shared" ref="KM269:KX269" si="1894">SUM(KM264:KM268)</f>
        <v>22965.559999999998</v>
      </c>
      <c r="KN269" s="657">
        <f t="shared" si="1894"/>
        <v>0</v>
      </c>
      <c r="KO269" s="657">
        <f t="shared" si="1894"/>
        <v>0</v>
      </c>
      <c r="KP269" s="657">
        <f t="shared" si="1894"/>
        <v>0</v>
      </c>
      <c r="KQ269" s="657">
        <f t="shared" si="1894"/>
        <v>0</v>
      </c>
      <c r="KR269" s="657">
        <f t="shared" si="1894"/>
        <v>0</v>
      </c>
      <c r="KS269" s="657">
        <f t="shared" si="1894"/>
        <v>0</v>
      </c>
      <c r="KT269" s="657">
        <f t="shared" si="1894"/>
        <v>0</v>
      </c>
      <c r="KU269" s="657">
        <f t="shared" si="1894"/>
        <v>0</v>
      </c>
      <c r="KV269" s="657">
        <f t="shared" si="1894"/>
        <v>0</v>
      </c>
      <c r="KW269" s="657">
        <f t="shared" si="1894"/>
        <v>0</v>
      </c>
      <c r="KX269" s="658">
        <f t="shared" si="1894"/>
        <v>27652.719999999998</v>
      </c>
      <c r="KY269" s="641"/>
      <c r="KZ269" s="656">
        <f>SUM(KZ264:KZ268)</f>
        <v>973.10000000000127</v>
      </c>
      <c r="LA269" s="657">
        <f t="shared" ref="LA269:LL269" si="1895">SUM(LA264:LA268)</f>
        <v>1009.1599999999989</v>
      </c>
      <c r="LB269" s="657">
        <f t="shared" si="1895"/>
        <v>0</v>
      </c>
      <c r="LC269" s="657">
        <f t="shared" si="1895"/>
        <v>0</v>
      </c>
      <c r="LD269" s="657">
        <f t="shared" si="1895"/>
        <v>0</v>
      </c>
      <c r="LE269" s="657">
        <f t="shared" si="1895"/>
        <v>0</v>
      </c>
      <c r="LF269" s="657">
        <f t="shared" si="1895"/>
        <v>0</v>
      </c>
      <c r="LG269" s="657">
        <f t="shared" si="1895"/>
        <v>0</v>
      </c>
      <c r="LH269" s="657">
        <f t="shared" si="1895"/>
        <v>0</v>
      </c>
      <c r="LI269" s="657">
        <f t="shared" si="1895"/>
        <v>0</v>
      </c>
      <c r="LJ269" s="657">
        <f t="shared" si="1895"/>
        <v>0</v>
      </c>
      <c r="LK269" s="657">
        <f t="shared" si="1895"/>
        <v>0</v>
      </c>
      <c r="LL269" s="658">
        <f t="shared" si="1895"/>
        <v>1982.2599999999993</v>
      </c>
      <c r="LM269" s="641"/>
      <c r="LN269" s="656">
        <f>SUM(LN264:LN268)</f>
        <v>453.77000000000021</v>
      </c>
      <c r="LO269" s="657">
        <f t="shared" ref="LO269:LZ269" si="1896">SUM(LO264:LO268)</f>
        <v>451.68999999999949</v>
      </c>
      <c r="LP269" s="657">
        <f t="shared" si="1896"/>
        <v>0</v>
      </c>
      <c r="LQ269" s="657">
        <f t="shared" si="1896"/>
        <v>0</v>
      </c>
      <c r="LR269" s="657">
        <f t="shared" si="1896"/>
        <v>0</v>
      </c>
      <c r="LS269" s="657">
        <f t="shared" si="1896"/>
        <v>0</v>
      </c>
      <c r="LT269" s="657">
        <f t="shared" si="1896"/>
        <v>0</v>
      </c>
      <c r="LU269" s="657">
        <f t="shared" si="1896"/>
        <v>0</v>
      </c>
      <c r="LV269" s="657">
        <f t="shared" si="1896"/>
        <v>0</v>
      </c>
      <c r="LW269" s="657">
        <f t="shared" si="1896"/>
        <v>0</v>
      </c>
      <c r="LX269" s="657">
        <f t="shared" si="1896"/>
        <v>0</v>
      </c>
      <c r="LY269" s="657">
        <f t="shared" si="1896"/>
        <v>0</v>
      </c>
      <c r="LZ269" s="658">
        <f t="shared" si="1896"/>
        <v>905.45999999999992</v>
      </c>
      <c r="MA269" s="641"/>
      <c r="MB269" s="656">
        <f>SUM(MB264:MB268)</f>
        <v>1396.579999999999</v>
      </c>
      <c r="MC269" s="657">
        <f t="shared" ref="MC269:MN269" si="1897">SUM(MC264:MC268)</f>
        <v>1466.9699999999989</v>
      </c>
      <c r="MD269" s="657">
        <f t="shared" si="1897"/>
        <v>0</v>
      </c>
      <c r="ME269" s="657">
        <f t="shared" si="1897"/>
        <v>0</v>
      </c>
      <c r="MF269" s="657">
        <f t="shared" si="1897"/>
        <v>0</v>
      </c>
      <c r="MG269" s="657">
        <f t="shared" si="1897"/>
        <v>0</v>
      </c>
      <c r="MH269" s="657">
        <f t="shared" si="1897"/>
        <v>0</v>
      </c>
      <c r="MI269" s="657">
        <f t="shared" si="1897"/>
        <v>0</v>
      </c>
      <c r="MJ269" s="657">
        <f t="shared" si="1897"/>
        <v>0</v>
      </c>
      <c r="MK269" s="657">
        <f t="shared" si="1897"/>
        <v>0</v>
      </c>
      <c r="ML269" s="657">
        <f t="shared" si="1897"/>
        <v>0</v>
      </c>
      <c r="MM269" s="657">
        <f t="shared" si="1897"/>
        <v>0</v>
      </c>
      <c r="MN269" s="658">
        <f t="shared" si="1897"/>
        <v>2863.5499999999988</v>
      </c>
      <c r="MO269" s="641"/>
      <c r="MP269" s="656">
        <f>SUM(MP264:MP268)</f>
        <v>3623.7099999999991</v>
      </c>
      <c r="MQ269" s="657">
        <f t="shared" ref="MQ269:NB269" si="1898">SUM(MQ264:MQ268)</f>
        <v>4091.8700000000003</v>
      </c>
      <c r="MR269" s="657">
        <f t="shared" si="1898"/>
        <v>0</v>
      </c>
      <c r="MS269" s="657">
        <f t="shared" si="1898"/>
        <v>0</v>
      </c>
      <c r="MT269" s="657">
        <f t="shared" si="1898"/>
        <v>0</v>
      </c>
      <c r="MU269" s="657">
        <f t="shared" si="1898"/>
        <v>0</v>
      </c>
      <c r="MV269" s="657">
        <f t="shared" si="1898"/>
        <v>0</v>
      </c>
      <c r="MW269" s="657">
        <f t="shared" si="1898"/>
        <v>0</v>
      </c>
      <c r="MX269" s="657">
        <f t="shared" si="1898"/>
        <v>0</v>
      </c>
      <c r="MY269" s="657">
        <f t="shared" si="1898"/>
        <v>0</v>
      </c>
      <c r="MZ269" s="657">
        <f t="shared" si="1898"/>
        <v>0</v>
      </c>
      <c r="NA269" s="657">
        <f t="shared" si="1898"/>
        <v>0</v>
      </c>
      <c r="NB269" s="658">
        <f t="shared" si="1898"/>
        <v>7715.5799999999963</v>
      </c>
      <c r="NC269" s="641"/>
      <c r="ND269" s="656">
        <f>SUM(ND264:ND268)</f>
        <v>5903.4300000000057</v>
      </c>
      <c r="NE269" s="657">
        <f t="shared" ref="NE269:NP269" si="1899">SUM(NE264:NE268)</f>
        <v>6288.2199999999948</v>
      </c>
      <c r="NF269" s="657">
        <f t="shared" si="1899"/>
        <v>0</v>
      </c>
      <c r="NG269" s="657">
        <f t="shared" si="1899"/>
        <v>0</v>
      </c>
      <c r="NH269" s="657">
        <f t="shared" si="1899"/>
        <v>0</v>
      </c>
      <c r="NI269" s="657">
        <f t="shared" si="1899"/>
        <v>0</v>
      </c>
      <c r="NJ269" s="657">
        <f t="shared" si="1899"/>
        <v>0</v>
      </c>
      <c r="NK269" s="657">
        <f t="shared" si="1899"/>
        <v>0</v>
      </c>
      <c r="NL269" s="657">
        <f t="shared" si="1899"/>
        <v>0</v>
      </c>
      <c r="NM269" s="657">
        <f t="shared" si="1899"/>
        <v>0</v>
      </c>
      <c r="NN269" s="657">
        <f t="shared" si="1899"/>
        <v>0</v>
      </c>
      <c r="NO269" s="657">
        <f t="shared" si="1899"/>
        <v>0</v>
      </c>
      <c r="NP269" s="658">
        <f t="shared" si="1899"/>
        <v>12191.650000000001</v>
      </c>
      <c r="NQ269" s="641"/>
      <c r="NR269" s="656">
        <f>SUM(NR264:NR268)</f>
        <v>1220.1099999999997</v>
      </c>
      <c r="NS269" s="657">
        <f t="shared" ref="NS269:OD269" si="1900">SUM(NS264:NS268)</f>
        <v>1263.54</v>
      </c>
      <c r="NT269" s="657">
        <f t="shared" si="1900"/>
        <v>0</v>
      </c>
      <c r="NU269" s="657">
        <f t="shared" si="1900"/>
        <v>0</v>
      </c>
      <c r="NV269" s="657">
        <f t="shared" si="1900"/>
        <v>0</v>
      </c>
      <c r="NW269" s="657">
        <f t="shared" si="1900"/>
        <v>0</v>
      </c>
      <c r="NX269" s="657">
        <f t="shared" si="1900"/>
        <v>0</v>
      </c>
      <c r="NY269" s="657">
        <f t="shared" si="1900"/>
        <v>0</v>
      </c>
      <c r="NZ269" s="657">
        <f t="shared" si="1900"/>
        <v>0</v>
      </c>
      <c r="OA269" s="657">
        <f t="shared" si="1900"/>
        <v>0</v>
      </c>
      <c r="OB269" s="657">
        <f t="shared" si="1900"/>
        <v>0</v>
      </c>
      <c r="OC269" s="657">
        <f t="shared" si="1900"/>
        <v>0</v>
      </c>
      <c r="OD269" s="658">
        <f t="shared" si="1900"/>
        <v>2483.6499999999987</v>
      </c>
      <c r="OE269" s="641"/>
      <c r="OF269" s="656">
        <f>SUM(OF264:OF268)</f>
        <v>960.82999999999902</v>
      </c>
      <c r="OG269" s="657">
        <f t="shared" ref="OG269:OR269" si="1901">SUM(OG264:OG268)</f>
        <v>1037.9999999999991</v>
      </c>
      <c r="OH269" s="657">
        <f t="shared" si="1901"/>
        <v>0</v>
      </c>
      <c r="OI269" s="657">
        <f t="shared" si="1901"/>
        <v>0</v>
      </c>
      <c r="OJ269" s="657">
        <f t="shared" si="1901"/>
        <v>0</v>
      </c>
      <c r="OK269" s="657">
        <f t="shared" si="1901"/>
        <v>0</v>
      </c>
      <c r="OL269" s="657">
        <f t="shared" si="1901"/>
        <v>0</v>
      </c>
      <c r="OM269" s="657">
        <f t="shared" si="1901"/>
        <v>0</v>
      </c>
      <c r="ON269" s="657">
        <f t="shared" si="1901"/>
        <v>0</v>
      </c>
      <c r="OO269" s="657">
        <f t="shared" si="1901"/>
        <v>0</v>
      </c>
      <c r="OP269" s="657">
        <f t="shared" si="1901"/>
        <v>0</v>
      </c>
      <c r="OQ269" s="657">
        <f t="shared" si="1901"/>
        <v>0</v>
      </c>
      <c r="OR269" s="658">
        <f t="shared" si="1901"/>
        <v>1998.829999999999</v>
      </c>
      <c r="OS269" s="641"/>
      <c r="OT269" s="656">
        <f>SUM(OT264:OT268)</f>
        <v>4668.3699999999953</v>
      </c>
      <c r="OU269" s="657">
        <f t="shared" ref="OU269:PF269" si="1902">SUM(OU264:OU268)</f>
        <v>5047.8700000000026</v>
      </c>
      <c r="OV269" s="657">
        <f t="shared" si="1902"/>
        <v>0</v>
      </c>
      <c r="OW269" s="657">
        <f t="shared" si="1902"/>
        <v>0</v>
      </c>
      <c r="OX269" s="657">
        <f t="shared" si="1902"/>
        <v>0</v>
      </c>
      <c r="OY269" s="657">
        <f t="shared" si="1902"/>
        <v>0</v>
      </c>
      <c r="OZ269" s="657">
        <f t="shared" si="1902"/>
        <v>0</v>
      </c>
      <c r="PA269" s="657">
        <f t="shared" si="1902"/>
        <v>0</v>
      </c>
      <c r="PB269" s="657">
        <f t="shared" si="1902"/>
        <v>0</v>
      </c>
      <c r="PC269" s="657">
        <f t="shared" si="1902"/>
        <v>0</v>
      </c>
      <c r="PD269" s="657">
        <f t="shared" si="1902"/>
        <v>0</v>
      </c>
      <c r="PE269" s="657">
        <f t="shared" si="1902"/>
        <v>0</v>
      </c>
      <c r="PF269" s="658">
        <f t="shared" si="1902"/>
        <v>9716.2399999999943</v>
      </c>
      <c r="PG269" s="641"/>
      <c r="PH269" s="656">
        <f>SUM(PH264:PH268)</f>
        <v>1907.83</v>
      </c>
      <c r="PI269" s="657">
        <f t="shared" ref="PI269:PT269" si="1903">SUM(PI264:PI268)</f>
        <v>1795.62</v>
      </c>
      <c r="PJ269" s="657">
        <f t="shared" si="1903"/>
        <v>0</v>
      </c>
      <c r="PK269" s="657">
        <f t="shared" si="1903"/>
        <v>0</v>
      </c>
      <c r="PL269" s="657">
        <f t="shared" si="1903"/>
        <v>0</v>
      </c>
      <c r="PM269" s="657">
        <f t="shared" si="1903"/>
        <v>0</v>
      </c>
      <c r="PN269" s="657">
        <f t="shared" si="1903"/>
        <v>0</v>
      </c>
      <c r="PO269" s="657">
        <f t="shared" si="1903"/>
        <v>0</v>
      </c>
      <c r="PP269" s="657">
        <f t="shared" si="1903"/>
        <v>0</v>
      </c>
      <c r="PQ269" s="657">
        <f t="shared" si="1903"/>
        <v>0</v>
      </c>
      <c r="PR269" s="657">
        <f t="shared" si="1903"/>
        <v>0</v>
      </c>
      <c r="PS269" s="657">
        <f t="shared" si="1903"/>
        <v>0</v>
      </c>
      <c r="PT269" s="658">
        <f t="shared" si="1903"/>
        <v>3703.45</v>
      </c>
      <c r="PU269" s="641"/>
      <c r="PV269" s="656">
        <f>SUM(PV264:PV268)</f>
        <v>0</v>
      </c>
      <c r="PW269" s="657">
        <f t="shared" ref="PW269:QH269" si="1904">SUM(PW264:PW268)</f>
        <v>265.69000000000017</v>
      </c>
      <c r="PX269" s="657">
        <f t="shared" si="1904"/>
        <v>0</v>
      </c>
      <c r="PY269" s="657">
        <f t="shared" si="1904"/>
        <v>0</v>
      </c>
      <c r="PZ269" s="657">
        <f t="shared" si="1904"/>
        <v>0</v>
      </c>
      <c r="QA269" s="657">
        <f t="shared" si="1904"/>
        <v>0</v>
      </c>
      <c r="QB269" s="657">
        <f t="shared" si="1904"/>
        <v>0</v>
      </c>
      <c r="QC269" s="657">
        <f t="shared" si="1904"/>
        <v>0</v>
      </c>
      <c r="QD269" s="657">
        <f t="shared" si="1904"/>
        <v>0</v>
      </c>
      <c r="QE269" s="657">
        <f t="shared" si="1904"/>
        <v>0</v>
      </c>
      <c r="QF269" s="657">
        <f t="shared" si="1904"/>
        <v>0</v>
      </c>
      <c r="QG269" s="657">
        <f t="shared" si="1904"/>
        <v>0</v>
      </c>
      <c r="QH269" s="658">
        <f t="shared" si="1904"/>
        <v>265.69000000000017</v>
      </c>
      <c r="QI269" s="641"/>
      <c r="QJ269" s="656">
        <f>SUM(QJ264:QJ268)</f>
        <v>0</v>
      </c>
      <c r="QK269" s="657">
        <f t="shared" ref="QK269:QV269" si="1905">SUM(QK264:QK268)</f>
        <v>179.26999999999998</v>
      </c>
      <c r="QL269" s="657">
        <f t="shared" si="1905"/>
        <v>0</v>
      </c>
      <c r="QM269" s="657">
        <f t="shared" si="1905"/>
        <v>0</v>
      </c>
      <c r="QN269" s="657">
        <f t="shared" si="1905"/>
        <v>0</v>
      </c>
      <c r="QO269" s="657">
        <f t="shared" si="1905"/>
        <v>0</v>
      </c>
      <c r="QP269" s="657">
        <f t="shared" si="1905"/>
        <v>0</v>
      </c>
      <c r="QQ269" s="657">
        <f t="shared" si="1905"/>
        <v>0</v>
      </c>
      <c r="QR269" s="657">
        <f t="shared" si="1905"/>
        <v>0</v>
      </c>
      <c r="QS269" s="657">
        <f t="shared" si="1905"/>
        <v>0</v>
      </c>
      <c r="QT269" s="657">
        <f t="shared" si="1905"/>
        <v>0</v>
      </c>
      <c r="QU269" s="657">
        <f t="shared" si="1905"/>
        <v>0</v>
      </c>
      <c r="QV269" s="658">
        <f t="shared" si="1905"/>
        <v>179.26999999999998</v>
      </c>
      <c r="QW269" s="641"/>
      <c r="QX269" s="658">
        <f t="shared" ref="QX269:RJ269" si="1906">SUM(QX264:QX268)</f>
        <v>82188.160000000091</v>
      </c>
      <c r="QY269" s="658">
        <f t="shared" si="1906"/>
        <v>97938.14999999998</v>
      </c>
      <c r="QZ269" s="658">
        <f t="shared" si="1906"/>
        <v>-140.1</v>
      </c>
      <c r="RA269" s="658">
        <f t="shared" si="1906"/>
        <v>0</v>
      </c>
      <c r="RB269" s="658">
        <f t="shared" si="1906"/>
        <v>0</v>
      </c>
      <c r="RC269" s="658">
        <f t="shared" si="1906"/>
        <v>0</v>
      </c>
      <c r="RD269" s="658">
        <f t="shared" si="1906"/>
        <v>0</v>
      </c>
      <c r="RE269" s="658">
        <f t="shared" si="1906"/>
        <v>0</v>
      </c>
      <c r="RF269" s="658">
        <f t="shared" si="1906"/>
        <v>0</v>
      </c>
      <c r="RG269" s="658">
        <f t="shared" si="1906"/>
        <v>0</v>
      </c>
      <c r="RH269" s="658">
        <f t="shared" si="1906"/>
        <v>0</v>
      </c>
      <c r="RI269" s="658">
        <f t="shared" si="1906"/>
        <v>0</v>
      </c>
      <c r="RJ269" s="658">
        <f t="shared" si="1906"/>
        <v>179986.20999999985</v>
      </c>
    </row>
    <row r="270" spans="1:478" ht="13.5" thickTop="1" x14ac:dyDescent="0.25">
      <c r="A270" s="659"/>
      <c r="B270" s="439"/>
      <c r="D270" s="613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1"/>
      <c r="Q270" s="611"/>
      <c r="R270" s="613"/>
      <c r="S270" s="660"/>
      <c r="T270" s="660"/>
      <c r="U270" s="660"/>
      <c r="V270" s="660"/>
      <c r="W270" s="660"/>
      <c r="X270" s="660"/>
      <c r="Y270" s="660"/>
      <c r="Z270" s="660"/>
      <c r="AA270" s="660"/>
      <c r="AB270" s="660"/>
      <c r="AC270" s="660"/>
      <c r="AD270" s="661"/>
      <c r="AE270" s="611"/>
      <c r="AF270" s="613"/>
      <c r="AG270" s="660"/>
      <c r="AH270" s="660"/>
      <c r="AI270" s="660"/>
      <c r="AJ270" s="660"/>
      <c r="AK270" s="660"/>
      <c r="AL270" s="660"/>
      <c r="AM270" s="660"/>
      <c r="AN270" s="660"/>
      <c r="AO270" s="660"/>
      <c r="AP270" s="660"/>
      <c r="AQ270" s="660"/>
      <c r="AR270" s="661"/>
      <c r="AS270" s="611"/>
      <c r="AT270" s="613"/>
      <c r="AU270" s="660"/>
      <c r="AV270" s="660"/>
      <c r="AW270" s="660"/>
      <c r="AX270" s="660"/>
      <c r="AY270" s="660"/>
      <c r="AZ270" s="660"/>
      <c r="BA270" s="660"/>
      <c r="BB270" s="660"/>
      <c r="BC270" s="660"/>
      <c r="BD270" s="660"/>
      <c r="BE270" s="660"/>
      <c r="BF270" s="661"/>
      <c r="BG270" s="611"/>
      <c r="BH270" s="613"/>
      <c r="BI270" s="660"/>
      <c r="BJ270" s="660"/>
      <c r="BK270" s="660"/>
      <c r="BL270" s="660"/>
      <c r="BM270" s="660"/>
      <c r="BN270" s="660"/>
      <c r="BO270" s="660"/>
      <c r="BP270" s="660"/>
      <c r="BQ270" s="660"/>
      <c r="BR270" s="660"/>
      <c r="BS270" s="660"/>
      <c r="BT270" s="661"/>
      <c r="BU270" s="621"/>
      <c r="BV270" s="613"/>
      <c r="BW270" s="660"/>
      <c r="BX270" s="660"/>
      <c r="BY270" s="660"/>
      <c r="BZ270" s="660"/>
      <c r="CA270" s="660"/>
      <c r="CB270" s="660"/>
      <c r="CC270" s="660"/>
      <c r="CD270" s="660"/>
      <c r="CE270" s="660"/>
      <c r="CF270" s="660"/>
      <c r="CG270" s="660"/>
      <c r="CH270" s="661"/>
      <c r="CI270" s="611"/>
      <c r="CJ270" s="613"/>
      <c r="CK270" s="660"/>
      <c r="CL270" s="660"/>
      <c r="CM270" s="660"/>
      <c r="CN270" s="660"/>
      <c r="CO270" s="660"/>
      <c r="CP270" s="660"/>
      <c r="CQ270" s="660"/>
      <c r="CR270" s="660"/>
      <c r="CS270" s="660"/>
      <c r="CT270" s="660"/>
      <c r="CU270" s="660"/>
      <c r="CV270" s="661"/>
      <c r="CW270" s="611"/>
      <c r="CX270" s="613"/>
      <c r="CY270" s="660"/>
      <c r="CZ270" s="660"/>
      <c r="DA270" s="660"/>
      <c r="DB270" s="660"/>
      <c r="DC270" s="660"/>
      <c r="DD270" s="660"/>
      <c r="DE270" s="660"/>
      <c r="DF270" s="660"/>
      <c r="DG270" s="660"/>
      <c r="DH270" s="660"/>
      <c r="DI270" s="660"/>
      <c r="DJ270" s="661"/>
      <c r="DK270" s="611"/>
      <c r="DL270" s="613"/>
      <c r="DM270" s="660"/>
      <c r="DN270" s="660"/>
      <c r="DO270" s="660"/>
      <c r="DP270" s="660"/>
      <c r="DQ270" s="660"/>
      <c r="DR270" s="660"/>
      <c r="DS270" s="660"/>
      <c r="DT270" s="660"/>
      <c r="DU270" s="660"/>
      <c r="DV270" s="660"/>
      <c r="DW270" s="660"/>
      <c r="DX270" s="661"/>
      <c r="DY270" s="611"/>
      <c r="DZ270" s="613"/>
      <c r="EA270" s="660"/>
      <c r="EB270" s="660"/>
      <c r="EC270" s="660"/>
      <c r="ED270" s="660"/>
      <c r="EE270" s="660"/>
      <c r="EF270" s="660"/>
      <c r="EG270" s="660"/>
      <c r="EH270" s="660"/>
      <c r="EI270" s="660"/>
      <c r="EJ270" s="660"/>
      <c r="EK270" s="660"/>
      <c r="EL270" s="661"/>
      <c r="EM270" s="611"/>
      <c r="EN270" s="613"/>
      <c r="EO270" s="660"/>
      <c r="EP270" s="660"/>
      <c r="EQ270" s="660"/>
      <c r="ER270" s="660"/>
      <c r="ES270" s="660"/>
      <c r="ET270" s="660"/>
      <c r="EU270" s="660"/>
      <c r="EV270" s="660"/>
      <c r="EW270" s="660"/>
      <c r="EX270" s="660"/>
      <c r="EY270" s="660"/>
      <c r="EZ270" s="661"/>
      <c r="FA270" s="611"/>
      <c r="FB270" s="613"/>
      <c r="FC270" s="660"/>
      <c r="FD270" s="660"/>
      <c r="FE270" s="660"/>
      <c r="FF270" s="660"/>
      <c r="FG270" s="660"/>
      <c r="FH270" s="660"/>
      <c r="FI270" s="660"/>
      <c r="FJ270" s="660"/>
      <c r="FK270" s="660"/>
      <c r="FL270" s="660"/>
      <c r="FM270" s="660"/>
      <c r="FN270" s="661"/>
      <c r="FO270" s="611"/>
      <c r="FP270" s="613"/>
      <c r="FQ270" s="660"/>
      <c r="FR270" s="660"/>
      <c r="FS270" s="660"/>
      <c r="FT270" s="660"/>
      <c r="FU270" s="660"/>
      <c r="FV270" s="660"/>
      <c r="FW270" s="660"/>
      <c r="FX270" s="660"/>
      <c r="FY270" s="660"/>
      <c r="FZ270" s="660"/>
      <c r="GA270" s="660"/>
      <c r="GB270" s="661"/>
      <c r="GC270" s="611"/>
      <c r="GD270" s="613"/>
      <c r="GE270" s="660"/>
      <c r="GF270" s="660"/>
      <c r="GG270" s="660"/>
      <c r="GH270" s="660"/>
      <c r="GI270" s="660"/>
      <c r="GJ270" s="660"/>
      <c r="GK270" s="660"/>
      <c r="GL270" s="660"/>
      <c r="GM270" s="660"/>
      <c r="GN270" s="660"/>
      <c r="GO270" s="660"/>
      <c r="GP270" s="661"/>
      <c r="GQ270" s="611"/>
      <c r="GR270" s="613"/>
      <c r="GS270" s="660"/>
      <c r="GT270" s="660"/>
      <c r="GU270" s="660"/>
      <c r="GV270" s="660"/>
      <c r="GW270" s="660"/>
      <c r="GX270" s="660"/>
      <c r="GY270" s="660"/>
      <c r="GZ270" s="660"/>
      <c r="HA270" s="660"/>
      <c r="HB270" s="660"/>
      <c r="HC270" s="660"/>
      <c r="HD270" s="661"/>
      <c r="HE270" s="611"/>
      <c r="HF270" s="613"/>
      <c r="HG270" s="660"/>
      <c r="HH270" s="660"/>
      <c r="HI270" s="660"/>
      <c r="HJ270" s="660"/>
      <c r="HK270" s="660"/>
      <c r="HL270" s="660"/>
      <c r="HM270" s="660"/>
      <c r="HN270" s="660"/>
      <c r="HO270" s="660"/>
      <c r="HP270" s="660"/>
      <c r="HQ270" s="660"/>
      <c r="HR270" s="661"/>
      <c r="HS270" s="611"/>
      <c r="HT270" s="613"/>
      <c r="HU270" s="660"/>
      <c r="HV270" s="660"/>
      <c r="HW270" s="660"/>
      <c r="HX270" s="660"/>
      <c r="HY270" s="660"/>
      <c r="HZ270" s="660"/>
      <c r="IA270" s="660"/>
      <c r="IB270" s="660"/>
      <c r="IC270" s="660"/>
      <c r="ID270" s="660"/>
      <c r="IE270" s="660"/>
      <c r="IF270" s="661"/>
      <c r="IG270" s="611"/>
      <c r="IH270" s="613"/>
      <c r="II270" s="660"/>
      <c r="IJ270" s="660"/>
      <c r="IK270" s="660"/>
      <c r="IL270" s="660"/>
      <c r="IM270" s="660"/>
      <c r="IN270" s="660"/>
      <c r="IO270" s="660"/>
      <c r="IP270" s="660"/>
      <c r="IQ270" s="660"/>
      <c r="IR270" s="660"/>
      <c r="IS270" s="660"/>
      <c r="IT270" s="661"/>
      <c r="IU270" s="611"/>
      <c r="IV270" s="613"/>
      <c r="IW270" s="660"/>
      <c r="IX270" s="660"/>
      <c r="IY270" s="660"/>
      <c r="IZ270" s="660"/>
      <c r="JA270" s="660"/>
      <c r="JB270" s="660"/>
      <c r="JC270" s="660"/>
      <c r="JD270" s="660"/>
      <c r="JE270" s="660"/>
      <c r="JF270" s="660"/>
      <c r="JG270" s="660"/>
      <c r="JH270" s="661"/>
      <c r="JI270" s="611"/>
      <c r="JJ270" s="613"/>
      <c r="JK270" s="660"/>
      <c r="JL270" s="660"/>
      <c r="JM270" s="660"/>
      <c r="JN270" s="660"/>
      <c r="JO270" s="660"/>
      <c r="JP270" s="660"/>
      <c r="JQ270" s="660"/>
      <c r="JR270" s="660"/>
      <c r="JS270" s="660"/>
      <c r="JT270" s="660"/>
      <c r="JU270" s="660"/>
      <c r="JV270" s="661"/>
      <c r="JW270" s="611"/>
      <c r="JX270" s="613"/>
      <c r="JY270" s="660"/>
      <c r="JZ270" s="660"/>
      <c r="KA270" s="660"/>
      <c r="KB270" s="660"/>
      <c r="KC270" s="660"/>
      <c r="KD270" s="660"/>
      <c r="KE270" s="660"/>
      <c r="KF270" s="660"/>
      <c r="KG270" s="660"/>
      <c r="KH270" s="660"/>
      <c r="KI270" s="660"/>
      <c r="KJ270" s="661"/>
      <c r="KK270" s="611"/>
      <c r="KL270" s="613"/>
      <c r="KM270" s="660"/>
      <c r="KN270" s="660"/>
      <c r="KO270" s="660"/>
      <c r="KP270" s="660"/>
      <c r="KQ270" s="660"/>
      <c r="KR270" s="660"/>
      <c r="KS270" s="660"/>
      <c r="KT270" s="660"/>
      <c r="KU270" s="660"/>
      <c r="KV270" s="660"/>
      <c r="KW270" s="660"/>
      <c r="KX270" s="661"/>
      <c r="KY270" s="611"/>
      <c r="KZ270" s="613"/>
      <c r="LA270" s="660"/>
      <c r="LB270" s="660"/>
      <c r="LC270" s="660"/>
      <c r="LD270" s="660"/>
      <c r="LE270" s="660"/>
      <c r="LF270" s="660"/>
      <c r="LG270" s="660"/>
      <c r="LH270" s="660"/>
      <c r="LI270" s="660"/>
      <c r="LJ270" s="660"/>
      <c r="LK270" s="660"/>
      <c r="LL270" s="661"/>
      <c r="LM270" s="611"/>
      <c r="LN270" s="613"/>
      <c r="LO270" s="660"/>
      <c r="LP270" s="660"/>
      <c r="LQ270" s="660"/>
      <c r="LR270" s="660"/>
      <c r="LS270" s="660"/>
      <c r="LT270" s="660"/>
      <c r="LU270" s="660"/>
      <c r="LV270" s="660"/>
      <c r="LW270" s="660"/>
      <c r="LX270" s="660"/>
      <c r="LY270" s="660"/>
      <c r="LZ270" s="661"/>
      <c r="MA270" s="611"/>
      <c r="MB270" s="613"/>
      <c r="MC270" s="660"/>
      <c r="MD270" s="660"/>
      <c r="ME270" s="660"/>
      <c r="MF270" s="660"/>
      <c r="MG270" s="660"/>
      <c r="MH270" s="660"/>
      <c r="MI270" s="660"/>
      <c r="MJ270" s="660"/>
      <c r="MK270" s="660"/>
      <c r="ML270" s="660"/>
      <c r="MM270" s="660"/>
      <c r="MN270" s="661"/>
      <c r="MO270" s="611"/>
      <c r="MP270" s="613"/>
      <c r="MQ270" s="660"/>
      <c r="MR270" s="660"/>
      <c r="MS270" s="660"/>
      <c r="MT270" s="660"/>
      <c r="MU270" s="660"/>
      <c r="MV270" s="660"/>
      <c r="MW270" s="660"/>
      <c r="MX270" s="660"/>
      <c r="MY270" s="660"/>
      <c r="MZ270" s="660"/>
      <c r="NA270" s="660"/>
      <c r="NB270" s="661"/>
      <c r="NC270" s="611"/>
      <c r="ND270" s="613"/>
      <c r="NE270" s="660"/>
      <c r="NF270" s="660"/>
      <c r="NG270" s="660"/>
      <c r="NH270" s="660"/>
      <c r="NI270" s="660"/>
      <c r="NJ270" s="660"/>
      <c r="NK270" s="660"/>
      <c r="NL270" s="660"/>
      <c r="NM270" s="660"/>
      <c r="NN270" s="660"/>
      <c r="NO270" s="660"/>
      <c r="NP270" s="661"/>
      <c r="NQ270" s="611"/>
      <c r="NR270" s="613"/>
      <c r="NS270" s="660"/>
      <c r="NT270" s="660"/>
      <c r="NU270" s="660"/>
      <c r="NV270" s="660"/>
      <c r="NW270" s="660"/>
      <c r="NX270" s="660"/>
      <c r="NY270" s="660"/>
      <c r="NZ270" s="660"/>
      <c r="OA270" s="660"/>
      <c r="OB270" s="660"/>
      <c r="OC270" s="660"/>
      <c r="OD270" s="661"/>
      <c r="OE270" s="611"/>
      <c r="OF270" s="613"/>
      <c r="OG270" s="660"/>
      <c r="OH270" s="660"/>
      <c r="OI270" s="660"/>
      <c r="OJ270" s="660"/>
      <c r="OK270" s="660"/>
      <c r="OL270" s="660"/>
      <c r="OM270" s="660"/>
      <c r="ON270" s="660"/>
      <c r="OO270" s="660"/>
      <c r="OP270" s="660"/>
      <c r="OQ270" s="660"/>
      <c r="OR270" s="661"/>
      <c r="OS270" s="611"/>
      <c r="OT270" s="613"/>
      <c r="OU270" s="660"/>
      <c r="OV270" s="660"/>
      <c r="OW270" s="660"/>
      <c r="OX270" s="660"/>
      <c r="OY270" s="660"/>
      <c r="OZ270" s="660"/>
      <c r="PA270" s="660"/>
      <c r="PB270" s="660"/>
      <c r="PC270" s="660"/>
      <c r="PD270" s="660"/>
      <c r="PE270" s="660"/>
      <c r="PF270" s="661"/>
      <c r="PG270" s="611"/>
      <c r="PH270" s="613"/>
      <c r="PI270" s="660"/>
      <c r="PJ270" s="660"/>
      <c r="PK270" s="660"/>
      <c r="PL270" s="660"/>
      <c r="PM270" s="660"/>
      <c r="PN270" s="660"/>
      <c r="PO270" s="660"/>
      <c r="PP270" s="660"/>
      <c r="PQ270" s="660"/>
      <c r="PR270" s="660"/>
      <c r="PS270" s="660"/>
      <c r="PT270" s="661"/>
      <c r="PU270" s="611"/>
      <c r="PV270" s="613"/>
      <c r="PW270" s="660"/>
      <c r="PX270" s="660"/>
      <c r="PY270" s="660"/>
      <c r="PZ270" s="660"/>
      <c r="QA270" s="660"/>
      <c r="QB270" s="660"/>
      <c r="QC270" s="660"/>
      <c r="QD270" s="660"/>
      <c r="QE270" s="660"/>
      <c r="QF270" s="660"/>
      <c r="QG270" s="660"/>
      <c r="QH270" s="661"/>
      <c r="QI270" s="611"/>
      <c r="QJ270" s="613"/>
      <c r="QK270" s="660"/>
      <c r="QL270" s="660"/>
      <c r="QM270" s="660"/>
      <c r="QN270" s="660"/>
      <c r="QO270" s="660"/>
      <c r="QP270" s="660"/>
      <c r="QQ270" s="660"/>
      <c r="QR270" s="660"/>
      <c r="QS270" s="660"/>
      <c r="QT270" s="660"/>
      <c r="QU270" s="660"/>
      <c r="QV270" s="661"/>
      <c r="QW270" s="611"/>
      <c r="QX270" s="661"/>
      <c r="QY270" s="661"/>
      <c r="QZ270" s="661"/>
      <c r="RA270" s="661"/>
      <c r="RB270" s="661"/>
      <c r="RC270" s="661"/>
      <c r="RD270" s="661"/>
      <c r="RE270" s="661"/>
      <c r="RF270" s="661"/>
      <c r="RG270" s="661"/>
      <c r="RH270" s="661"/>
      <c r="RI270" s="661"/>
      <c r="RJ270" s="661"/>
    </row>
    <row r="271" spans="1:478" x14ac:dyDescent="0.25">
      <c r="A271" s="589"/>
      <c r="C271" s="442"/>
      <c r="D271" s="662"/>
      <c r="E271" s="663"/>
      <c r="F271" s="663"/>
      <c r="G271" s="663"/>
      <c r="H271" s="663"/>
      <c r="I271" s="663"/>
      <c r="J271" s="663"/>
      <c r="K271" s="663"/>
      <c r="L271" s="663"/>
      <c r="M271" s="663"/>
      <c r="N271" s="663"/>
      <c r="O271" s="663"/>
      <c r="P271" s="664"/>
      <c r="Q271" s="637"/>
      <c r="R271" s="662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4"/>
      <c r="AE271" s="637"/>
      <c r="AF271" s="662"/>
      <c r="AG271" s="663"/>
      <c r="AH271" s="663"/>
      <c r="AI271" s="663"/>
      <c r="AJ271" s="663"/>
      <c r="AK271" s="663"/>
      <c r="AL271" s="663"/>
      <c r="AM271" s="663"/>
      <c r="AN271" s="663"/>
      <c r="AO271" s="663"/>
      <c r="AP271" s="663"/>
      <c r="AQ271" s="663"/>
      <c r="AR271" s="664"/>
      <c r="AS271" s="611"/>
      <c r="AT271" s="662"/>
      <c r="AU271" s="663"/>
      <c r="AV271" s="663"/>
      <c r="AW271" s="663"/>
      <c r="AX271" s="663"/>
      <c r="AY271" s="663"/>
      <c r="AZ271" s="663"/>
      <c r="BA271" s="663"/>
      <c r="BB271" s="663"/>
      <c r="BC271" s="663"/>
      <c r="BD271" s="663"/>
      <c r="BE271" s="663"/>
      <c r="BF271" s="664"/>
      <c r="BG271" s="611"/>
      <c r="BH271" s="662"/>
      <c r="BI271" s="663"/>
      <c r="BJ271" s="663"/>
      <c r="BK271" s="663"/>
      <c r="BL271" s="663"/>
      <c r="BM271" s="663"/>
      <c r="BN271" s="663"/>
      <c r="BO271" s="663"/>
      <c r="BP271" s="663"/>
      <c r="BQ271" s="663"/>
      <c r="BR271" s="663"/>
      <c r="BS271" s="663"/>
      <c r="BT271" s="664"/>
      <c r="BU271" s="621"/>
      <c r="BV271" s="662"/>
      <c r="BW271" s="663"/>
      <c r="BX271" s="663"/>
      <c r="BY271" s="663"/>
      <c r="BZ271" s="663"/>
      <c r="CA271" s="663"/>
      <c r="CB271" s="663"/>
      <c r="CC271" s="663"/>
      <c r="CD271" s="663"/>
      <c r="CE271" s="663"/>
      <c r="CF271" s="663"/>
      <c r="CG271" s="663"/>
      <c r="CH271" s="664"/>
      <c r="CI271" s="637"/>
      <c r="CJ271" s="662"/>
      <c r="CK271" s="663"/>
      <c r="CL271" s="663"/>
      <c r="CM271" s="663"/>
      <c r="CN271" s="663"/>
      <c r="CO271" s="663"/>
      <c r="CP271" s="663"/>
      <c r="CQ271" s="663"/>
      <c r="CR271" s="663"/>
      <c r="CS271" s="663"/>
      <c r="CT271" s="663"/>
      <c r="CU271" s="663"/>
      <c r="CV271" s="664"/>
      <c r="CW271" s="611"/>
      <c r="CX271" s="662"/>
      <c r="CY271" s="663"/>
      <c r="CZ271" s="663"/>
      <c r="DA271" s="663"/>
      <c r="DB271" s="663"/>
      <c r="DC271" s="663"/>
      <c r="DD271" s="663"/>
      <c r="DE271" s="663"/>
      <c r="DF271" s="663"/>
      <c r="DG271" s="663"/>
      <c r="DH271" s="663"/>
      <c r="DI271" s="663"/>
      <c r="DJ271" s="664"/>
      <c r="DK271" s="637"/>
      <c r="DL271" s="662"/>
      <c r="DM271" s="663"/>
      <c r="DN271" s="663"/>
      <c r="DO271" s="663"/>
      <c r="DP271" s="663"/>
      <c r="DQ271" s="663"/>
      <c r="DR271" s="663"/>
      <c r="DS271" s="663"/>
      <c r="DT271" s="663"/>
      <c r="DU271" s="663"/>
      <c r="DV271" s="663"/>
      <c r="DW271" s="663"/>
      <c r="DX271" s="664"/>
      <c r="DY271" s="637"/>
      <c r="DZ271" s="662"/>
      <c r="EA271" s="663"/>
      <c r="EB271" s="663"/>
      <c r="EC271" s="663"/>
      <c r="ED271" s="663"/>
      <c r="EE271" s="663"/>
      <c r="EF271" s="663"/>
      <c r="EG271" s="663"/>
      <c r="EH271" s="663"/>
      <c r="EI271" s="663"/>
      <c r="EJ271" s="663"/>
      <c r="EK271" s="663"/>
      <c r="EL271" s="664"/>
      <c r="EM271" s="637"/>
      <c r="EN271" s="662"/>
      <c r="EO271" s="663"/>
      <c r="EP271" s="663"/>
      <c r="EQ271" s="663"/>
      <c r="ER271" s="663"/>
      <c r="ES271" s="663"/>
      <c r="ET271" s="663"/>
      <c r="EU271" s="663"/>
      <c r="EV271" s="663"/>
      <c r="EW271" s="663"/>
      <c r="EX271" s="663"/>
      <c r="EY271" s="663"/>
      <c r="EZ271" s="664"/>
      <c r="FA271" s="637"/>
      <c r="FB271" s="662"/>
      <c r="FC271" s="663"/>
      <c r="FD271" s="663"/>
      <c r="FE271" s="663"/>
      <c r="FF271" s="663"/>
      <c r="FG271" s="663"/>
      <c r="FH271" s="663"/>
      <c r="FI271" s="663"/>
      <c r="FJ271" s="663"/>
      <c r="FK271" s="663"/>
      <c r="FL271" s="663"/>
      <c r="FM271" s="663"/>
      <c r="FN271" s="664"/>
      <c r="FO271" s="637"/>
      <c r="FP271" s="662"/>
      <c r="FQ271" s="663"/>
      <c r="FR271" s="663"/>
      <c r="FS271" s="663"/>
      <c r="FT271" s="663"/>
      <c r="FU271" s="663"/>
      <c r="FV271" s="663"/>
      <c r="FW271" s="663"/>
      <c r="FX271" s="663"/>
      <c r="FY271" s="663"/>
      <c r="FZ271" s="663"/>
      <c r="GA271" s="663"/>
      <c r="GB271" s="664"/>
      <c r="GC271" s="637"/>
      <c r="GD271" s="662"/>
      <c r="GE271" s="663"/>
      <c r="GF271" s="663"/>
      <c r="GG271" s="663"/>
      <c r="GH271" s="663"/>
      <c r="GI271" s="663"/>
      <c r="GJ271" s="663"/>
      <c r="GK271" s="663"/>
      <c r="GL271" s="663"/>
      <c r="GM271" s="663"/>
      <c r="GN271" s="663"/>
      <c r="GO271" s="663"/>
      <c r="GP271" s="664"/>
      <c r="GQ271" s="637"/>
      <c r="GR271" s="662"/>
      <c r="GS271" s="663"/>
      <c r="GT271" s="663"/>
      <c r="GU271" s="663"/>
      <c r="GV271" s="663"/>
      <c r="GW271" s="663"/>
      <c r="GX271" s="663"/>
      <c r="GY271" s="663"/>
      <c r="GZ271" s="663"/>
      <c r="HA271" s="663"/>
      <c r="HB271" s="663"/>
      <c r="HC271" s="663"/>
      <c r="HD271" s="664"/>
      <c r="HE271" s="637"/>
      <c r="HF271" s="662"/>
      <c r="HG271" s="663"/>
      <c r="HH271" s="663"/>
      <c r="HI271" s="663"/>
      <c r="HJ271" s="663"/>
      <c r="HK271" s="663"/>
      <c r="HL271" s="663"/>
      <c r="HM271" s="663"/>
      <c r="HN271" s="663"/>
      <c r="HO271" s="663"/>
      <c r="HP271" s="663"/>
      <c r="HQ271" s="663"/>
      <c r="HR271" s="664"/>
      <c r="HS271" s="637"/>
      <c r="HT271" s="662"/>
      <c r="HU271" s="663"/>
      <c r="HV271" s="663"/>
      <c r="HW271" s="663"/>
      <c r="HX271" s="663"/>
      <c r="HY271" s="663"/>
      <c r="HZ271" s="663"/>
      <c r="IA271" s="663"/>
      <c r="IB271" s="663"/>
      <c r="IC271" s="663"/>
      <c r="ID271" s="663"/>
      <c r="IE271" s="663"/>
      <c r="IF271" s="664"/>
      <c r="IG271" s="637"/>
      <c r="IH271" s="662"/>
      <c r="II271" s="663"/>
      <c r="IJ271" s="663"/>
      <c r="IK271" s="663"/>
      <c r="IL271" s="663"/>
      <c r="IM271" s="663"/>
      <c r="IN271" s="663"/>
      <c r="IO271" s="663"/>
      <c r="IP271" s="663"/>
      <c r="IQ271" s="663"/>
      <c r="IR271" s="663"/>
      <c r="IS271" s="663"/>
      <c r="IT271" s="664"/>
      <c r="IU271" s="637"/>
      <c r="IV271" s="662"/>
      <c r="IW271" s="663"/>
      <c r="IX271" s="663"/>
      <c r="IY271" s="663"/>
      <c r="IZ271" s="663"/>
      <c r="JA271" s="663"/>
      <c r="JB271" s="663"/>
      <c r="JC271" s="663"/>
      <c r="JD271" s="663"/>
      <c r="JE271" s="663"/>
      <c r="JF271" s="663"/>
      <c r="JG271" s="663"/>
      <c r="JH271" s="664"/>
      <c r="JI271" s="637"/>
      <c r="JJ271" s="662"/>
      <c r="JK271" s="663"/>
      <c r="JL271" s="663"/>
      <c r="JM271" s="663"/>
      <c r="JN271" s="663"/>
      <c r="JO271" s="663"/>
      <c r="JP271" s="663"/>
      <c r="JQ271" s="663"/>
      <c r="JR271" s="663"/>
      <c r="JS271" s="663"/>
      <c r="JT271" s="663"/>
      <c r="JU271" s="663"/>
      <c r="JV271" s="664"/>
      <c r="JW271" s="637"/>
      <c r="JX271" s="662"/>
      <c r="JY271" s="663"/>
      <c r="JZ271" s="663"/>
      <c r="KA271" s="663"/>
      <c r="KB271" s="663"/>
      <c r="KC271" s="663"/>
      <c r="KD271" s="663"/>
      <c r="KE271" s="663"/>
      <c r="KF271" s="663"/>
      <c r="KG271" s="663"/>
      <c r="KH271" s="663"/>
      <c r="KI271" s="663"/>
      <c r="KJ271" s="664"/>
      <c r="KK271" s="637"/>
      <c r="KL271" s="662"/>
      <c r="KM271" s="663"/>
      <c r="KN271" s="663"/>
      <c r="KO271" s="663"/>
      <c r="KP271" s="663"/>
      <c r="KQ271" s="663"/>
      <c r="KR271" s="663"/>
      <c r="KS271" s="663"/>
      <c r="KT271" s="663"/>
      <c r="KU271" s="663"/>
      <c r="KV271" s="663"/>
      <c r="KW271" s="663"/>
      <c r="KX271" s="664"/>
      <c r="KY271" s="637"/>
      <c r="KZ271" s="662"/>
      <c r="LA271" s="663"/>
      <c r="LB271" s="663"/>
      <c r="LC271" s="663"/>
      <c r="LD271" s="663"/>
      <c r="LE271" s="663"/>
      <c r="LF271" s="663"/>
      <c r="LG271" s="663"/>
      <c r="LH271" s="663"/>
      <c r="LI271" s="663"/>
      <c r="LJ271" s="663"/>
      <c r="LK271" s="663"/>
      <c r="LL271" s="664"/>
      <c r="LM271" s="637"/>
      <c r="LN271" s="662"/>
      <c r="LO271" s="663"/>
      <c r="LP271" s="663"/>
      <c r="LQ271" s="663"/>
      <c r="LR271" s="663"/>
      <c r="LS271" s="663"/>
      <c r="LT271" s="663"/>
      <c r="LU271" s="663"/>
      <c r="LV271" s="663"/>
      <c r="LW271" s="663"/>
      <c r="LX271" s="663"/>
      <c r="LY271" s="663"/>
      <c r="LZ271" s="664"/>
      <c r="MA271" s="637"/>
      <c r="MB271" s="662"/>
      <c r="MC271" s="663"/>
      <c r="MD271" s="663"/>
      <c r="ME271" s="663"/>
      <c r="MF271" s="663"/>
      <c r="MG271" s="663"/>
      <c r="MH271" s="663"/>
      <c r="MI271" s="663"/>
      <c r="MJ271" s="663"/>
      <c r="MK271" s="663"/>
      <c r="ML271" s="663"/>
      <c r="MM271" s="663"/>
      <c r="MN271" s="664"/>
      <c r="MO271" s="637"/>
      <c r="MP271" s="662"/>
      <c r="MQ271" s="663"/>
      <c r="MR271" s="663"/>
      <c r="MS271" s="663"/>
      <c r="MT271" s="663"/>
      <c r="MU271" s="663"/>
      <c r="MV271" s="663"/>
      <c r="MW271" s="663"/>
      <c r="MX271" s="663"/>
      <c r="MY271" s="663"/>
      <c r="MZ271" s="663"/>
      <c r="NA271" s="663"/>
      <c r="NB271" s="664"/>
      <c r="NC271" s="637"/>
      <c r="ND271" s="662"/>
      <c r="NE271" s="663"/>
      <c r="NF271" s="663"/>
      <c r="NG271" s="663"/>
      <c r="NH271" s="663"/>
      <c r="NI271" s="663"/>
      <c r="NJ271" s="663"/>
      <c r="NK271" s="663"/>
      <c r="NL271" s="663"/>
      <c r="NM271" s="663"/>
      <c r="NN271" s="663"/>
      <c r="NO271" s="663"/>
      <c r="NP271" s="664"/>
      <c r="NQ271" s="637"/>
      <c r="NR271" s="662"/>
      <c r="NS271" s="663"/>
      <c r="NT271" s="663"/>
      <c r="NU271" s="663"/>
      <c r="NV271" s="663"/>
      <c r="NW271" s="663"/>
      <c r="NX271" s="663"/>
      <c r="NY271" s="663"/>
      <c r="NZ271" s="663"/>
      <c r="OA271" s="663"/>
      <c r="OB271" s="663"/>
      <c r="OC271" s="663"/>
      <c r="OD271" s="664"/>
      <c r="OE271" s="637"/>
      <c r="OF271" s="662"/>
      <c r="OG271" s="663"/>
      <c r="OH271" s="663"/>
      <c r="OI271" s="663"/>
      <c r="OJ271" s="663"/>
      <c r="OK271" s="663"/>
      <c r="OL271" s="663"/>
      <c r="OM271" s="663"/>
      <c r="ON271" s="663"/>
      <c r="OO271" s="663"/>
      <c r="OP271" s="663"/>
      <c r="OQ271" s="663"/>
      <c r="OR271" s="664"/>
      <c r="OS271" s="637"/>
      <c r="OT271" s="662"/>
      <c r="OU271" s="663"/>
      <c r="OV271" s="663"/>
      <c r="OW271" s="663"/>
      <c r="OX271" s="663"/>
      <c r="OY271" s="663"/>
      <c r="OZ271" s="663"/>
      <c r="PA271" s="663"/>
      <c r="PB271" s="663"/>
      <c r="PC271" s="663"/>
      <c r="PD271" s="663"/>
      <c r="PE271" s="663"/>
      <c r="PF271" s="664"/>
      <c r="PG271" s="637"/>
      <c r="PH271" s="662"/>
      <c r="PI271" s="663"/>
      <c r="PJ271" s="663"/>
      <c r="PK271" s="663"/>
      <c r="PL271" s="663"/>
      <c r="PM271" s="663"/>
      <c r="PN271" s="663"/>
      <c r="PO271" s="663"/>
      <c r="PP271" s="663"/>
      <c r="PQ271" s="663"/>
      <c r="PR271" s="663"/>
      <c r="PS271" s="663"/>
      <c r="PT271" s="664"/>
      <c r="PU271" s="637"/>
      <c r="PV271" s="662"/>
      <c r="PW271" s="663"/>
      <c r="PX271" s="663"/>
      <c r="PY271" s="663"/>
      <c r="PZ271" s="663"/>
      <c r="QA271" s="663"/>
      <c r="QB271" s="663"/>
      <c r="QC271" s="663"/>
      <c r="QD271" s="663"/>
      <c r="QE271" s="663"/>
      <c r="QF271" s="663"/>
      <c r="QG271" s="663"/>
      <c r="QH271" s="664"/>
      <c r="QI271" s="637"/>
      <c r="QJ271" s="662"/>
      <c r="QK271" s="663"/>
      <c r="QL271" s="663"/>
      <c r="QM271" s="663"/>
      <c r="QN271" s="663"/>
      <c r="QO271" s="663"/>
      <c r="QP271" s="663"/>
      <c r="QQ271" s="663"/>
      <c r="QR271" s="663"/>
      <c r="QS271" s="663"/>
      <c r="QT271" s="663"/>
      <c r="QU271" s="663"/>
      <c r="QV271" s="664"/>
      <c r="QW271" s="637"/>
      <c r="QX271" s="664"/>
      <c r="QY271" s="664"/>
      <c r="QZ271" s="664"/>
      <c r="RA271" s="664"/>
      <c r="RB271" s="664"/>
      <c r="RC271" s="664"/>
      <c r="RD271" s="664"/>
      <c r="RE271" s="664"/>
      <c r="RF271" s="664"/>
      <c r="RG271" s="664"/>
      <c r="RH271" s="664"/>
      <c r="RI271" s="664"/>
      <c r="RJ271" s="664"/>
    </row>
    <row r="272" spans="1:478" x14ac:dyDescent="0.3">
      <c r="A272" s="589"/>
      <c r="B272" s="254" t="s">
        <v>906</v>
      </c>
      <c r="D272" s="635">
        <f>+D264+D232</f>
        <v>-22786.469999999994</v>
      </c>
      <c r="E272" s="622">
        <f t="shared" ref="E272:P272" si="1907">+E264+E232</f>
        <v>-30457.099999999995</v>
      </c>
      <c r="F272" s="622">
        <f t="shared" si="1907"/>
        <v>0</v>
      </c>
      <c r="G272" s="622">
        <f t="shared" si="1907"/>
        <v>0</v>
      </c>
      <c r="H272" s="622">
        <f t="shared" si="1907"/>
        <v>0</v>
      </c>
      <c r="I272" s="622">
        <f t="shared" si="1907"/>
        <v>0</v>
      </c>
      <c r="J272" s="622">
        <f t="shared" si="1907"/>
        <v>0</v>
      </c>
      <c r="K272" s="622">
        <f t="shared" si="1907"/>
        <v>0</v>
      </c>
      <c r="L272" s="622">
        <f t="shared" si="1907"/>
        <v>0</v>
      </c>
      <c r="M272" s="622">
        <f t="shared" si="1907"/>
        <v>0</v>
      </c>
      <c r="N272" s="622">
        <f t="shared" si="1907"/>
        <v>0</v>
      </c>
      <c r="O272" s="622">
        <f t="shared" si="1907"/>
        <v>0</v>
      </c>
      <c r="P272" s="636">
        <f t="shared" si="1907"/>
        <v>-51161.209999999992</v>
      </c>
      <c r="Q272" s="637"/>
      <c r="R272" s="635">
        <f>+R264+R232</f>
        <v>794.5</v>
      </c>
      <c r="S272" s="622">
        <f t="shared" ref="S272:AD272" si="1908">+S264+S232</f>
        <v>1021.3500000000009</v>
      </c>
      <c r="T272" s="622">
        <f t="shared" si="1908"/>
        <v>0</v>
      </c>
      <c r="U272" s="622">
        <f t="shared" si="1908"/>
        <v>0</v>
      </c>
      <c r="V272" s="622">
        <f t="shared" si="1908"/>
        <v>0</v>
      </c>
      <c r="W272" s="622">
        <f t="shared" si="1908"/>
        <v>0</v>
      </c>
      <c r="X272" s="622">
        <f t="shared" si="1908"/>
        <v>0</v>
      </c>
      <c r="Y272" s="622">
        <f t="shared" si="1908"/>
        <v>0</v>
      </c>
      <c r="Z272" s="622">
        <f t="shared" si="1908"/>
        <v>0</v>
      </c>
      <c r="AA272" s="622">
        <f t="shared" si="1908"/>
        <v>0</v>
      </c>
      <c r="AB272" s="622">
        <f t="shared" si="1908"/>
        <v>0</v>
      </c>
      <c r="AC272" s="622">
        <f t="shared" si="1908"/>
        <v>0</v>
      </c>
      <c r="AD272" s="636">
        <f t="shared" si="1908"/>
        <v>2536.94</v>
      </c>
      <c r="AE272" s="611"/>
      <c r="AF272" s="635">
        <f>+AF264+AF232</f>
        <v>1893.8899999999994</v>
      </c>
      <c r="AG272" s="622">
        <f t="shared" ref="AG272:AR272" si="1909">+AG264+AG232</f>
        <v>2348.9599999999982</v>
      </c>
      <c r="AH272" s="622">
        <f t="shared" si="1909"/>
        <v>0</v>
      </c>
      <c r="AI272" s="622">
        <f t="shared" si="1909"/>
        <v>0</v>
      </c>
      <c r="AJ272" s="622">
        <f t="shared" si="1909"/>
        <v>0</v>
      </c>
      <c r="AK272" s="622">
        <f t="shared" si="1909"/>
        <v>0</v>
      </c>
      <c r="AL272" s="622">
        <f t="shared" si="1909"/>
        <v>0</v>
      </c>
      <c r="AM272" s="622">
        <f t="shared" si="1909"/>
        <v>0</v>
      </c>
      <c r="AN272" s="622">
        <f t="shared" si="1909"/>
        <v>0</v>
      </c>
      <c r="AO272" s="622">
        <f t="shared" si="1909"/>
        <v>0</v>
      </c>
      <c r="AP272" s="622">
        <f t="shared" si="1909"/>
        <v>0</v>
      </c>
      <c r="AQ272" s="622">
        <f t="shared" si="1909"/>
        <v>0</v>
      </c>
      <c r="AR272" s="636">
        <f t="shared" si="1909"/>
        <v>4242.8499999999995</v>
      </c>
      <c r="AS272" s="611"/>
      <c r="AT272" s="635">
        <f>+AT264+AT232</f>
        <v>4267.1899999999987</v>
      </c>
      <c r="AU272" s="622">
        <f t="shared" ref="AU272:BF272" si="1910">+AU264+AU232</f>
        <v>4488.6900000000023</v>
      </c>
      <c r="AV272" s="622">
        <f t="shared" si="1910"/>
        <v>0</v>
      </c>
      <c r="AW272" s="622">
        <f t="shared" si="1910"/>
        <v>0</v>
      </c>
      <c r="AX272" s="622">
        <f t="shared" si="1910"/>
        <v>0</v>
      </c>
      <c r="AY272" s="622">
        <f t="shared" si="1910"/>
        <v>0</v>
      </c>
      <c r="AZ272" s="622">
        <f t="shared" si="1910"/>
        <v>0</v>
      </c>
      <c r="BA272" s="622">
        <f t="shared" si="1910"/>
        <v>0</v>
      </c>
      <c r="BB272" s="622">
        <f t="shared" si="1910"/>
        <v>0</v>
      </c>
      <c r="BC272" s="622">
        <f t="shared" si="1910"/>
        <v>0</v>
      </c>
      <c r="BD272" s="622">
        <f t="shared" si="1910"/>
        <v>0</v>
      </c>
      <c r="BE272" s="622">
        <f t="shared" si="1910"/>
        <v>0</v>
      </c>
      <c r="BF272" s="636">
        <f t="shared" si="1910"/>
        <v>8755.8799999999974</v>
      </c>
      <c r="BG272" s="611"/>
      <c r="BH272" s="635">
        <f>+BH264+BH232</f>
        <v>433.98999999999955</v>
      </c>
      <c r="BI272" s="622">
        <f t="shared" ref="BI272:BT272" si="1911">+BI264+BI232</f>
        <v>416.49999999999989</v>
      </c>
      <c r="BJ272" s="622">
        <f t="shared" si="1911"/>
        <v>0</v>
      </c>
      <c r="BK272" s="622">
        <f t="shared" si="1911"/>
        <v>0</v>
      </c>
      <c r="BL272" s="622">
        <f t="shared" si="1911"/>
        <v>0</v>
      </c>
      <c r="BM272" s="622">
        <f t="shared" si="1911"/>
        <v>0</v>
      </c>
      <c r="BN272" s="622">
        <f t="shared" si="1911"/>
        <v>0</v>
      </c>
      <c r="BO272" s="622">
        <f t="shared" si="1911"/>
        <v>0</v>
      </c>
      <c r="BP272" s="622">
        <f t="shared" si="1911"/>
        <v>0</v>
      </c>
      <c r="BQ272" s="622">
        <f t="shared" si="1911"/>
        <v>0</v>
      </c>
      <c r="BR272" s="622">
        <f t="shared" si="1911"/>
        <v>0</v>
      </c>
      <c r="BS272" s="622">
        <f t="shared" si="1911"/>
        <v>0</v>
      </c>
      <c r="BT272" s="636">
        <f t="shared" si="1911"/>
        <v>850.49000000000035</v>
      </c>
      <c r="BU272" s="621"/>
      <c r="BV272" s="635">
        <f>+BV264+BV232</f>
        <v>8902.1900000000023</v>
      </c>
      <c r="BW272" s="622">
        <f t="shared" ref="BW272:CH272" si="1912">+BW264+BW232</f>
        <v>7837.1399999999876</v>
      </c>
      <c r="BX272" s="622">
        <f t="shared" si="1912"/>
        <v>0</v>
      </c>
      <c r="BY272" s="622">
        <f t="shared" si="1912"/>
        <v>0</v>
      </c>
      <c r="BZ272" s="622">
        <f t="shared" si="1912"/>
        <v>0</v>
      </c>
      <c r="CA272" s="622">
        <f t="shared" si="1912"/>
        <v>0</v>
      </c>
      <c r="CB272" s="622">
        <f t="shared" si="1912"/>
        <v>0</v>
      </c>
      <c r="CC272" s="622">
        <f t="shared" si="1912"/>
        <v>0</v>
      </c>
      <c r="CD272" s="622">
        <f t="shared" si="1912"/>
        <v>0</v>
      </c>
      <c r="CE272" s="622">
        <f t="shared" si="1912"/>
        <v>0</v>
      </c>
      <c r="CF272" s="622">
        <f t="shared" si="1912"/>
        <v>0</v>
      </c>
      <c r="CG272" s="622">
        <f t="shared" si="1912"/>
        <v>0</v>
      </c>
      <c r="CH272" s="636">
        <f t="shared" si="1912"/>
        <v>16739.330000000005</v>
      </c>
      <c r="CI272" s="637"/>
      <c r="CJ272" s="635">
        <f>+CJ264+CJ232</f>
        <v>1916.0100000000007</v>
      </c>
      <c r="CK272" s="622">
        <f t="shared" ref="CK272:CV272" si="1913">+CK264+CK232</f>
        <v>666.52000000000055</v>
      </c>
      <c r="CL272" s="622">
        <f t="shared" si="1913"/>
        <v>0</v>
      </c>
      <c r="CM272" s="622">
        <f t="shared" si="1913"/>
        <v>0</v>
      </c>
      <c r="CN272" s="622">
        <f t="shared" si="1913"/>
        <v>0</v>
      </c>
      <c r="CO272" s="622">
        <f t="shared" si="1913"/>
        <v>0</v>
      </c>
      <c r="CP272" s="622">
        <f t="shared" si="1913"/>
        <v>0</v>
      </c>
      <c r="CQ272" s="622">
        <f t="shared" si="1913"/>
        <v>0</v>
      </c>
      <c r="CR272" s="622">
        <f t="shared" si="1913"/>
        <v>0</v>
      </c>
      <c r="CS272" s="622">
        <f t="shared" si="1913"/>
        <v>0</v>
      </c>
      <c r="CT272" s="622">
        <f t="shared" si="1913"/>
        <v>0</v>
      </c>
      <c r="CU272" s="622">
        <f t="shared" si="1913"/>
        <v>0</v>
      </c>
      <c r="CV272" s="636">
        <f t="shared" si="1913"/>
        <v>2582.5300000000007</v>
      </c>
      <c r="CW272" s="611"/>
      <c r="CX272" s="635">
        <f>+CX264+CX232</f>
        <v>640.30000000000064</v>
      </c>
      <c r="CY272" s="622">
        <f t="shared" ref="CY272:DJ272" si="1914">+CY264+CY232</f>
        <v>826.57999999999993</v>
      </c>
      <c r="CZ272" s="622">
        <f t="shared" si="1914"/>
        <v>0</v>
      </c>
      <c r="DA272" s="622">
        <f t="shared" si="1914"/>
        <v>0</v>
      </c>
      <c r="DB272" s="622">
        <f t="shared" si="1914"/>
        <v>0</v>
      </c>
      <c r="DC272" s="622">
        <f t="shared" si="1914"/>
        <v>0</v>
      </c>
      <c r="DD272" s="622">
        <f t="shared" si="1914"/>
        <v>0</v>
      </c>
      <c r="DE272" s="622">
        <f t="shared" si="1914"/>
        <v>0</v>
      </c>
      <c r="DF272" s="622">
        <f t="shared" si="1914"/>
        <v>0</v>
      </c>
      <c r="DG272" s="622">
        <f t="shared" si="1914"/>
        <v>0</v>
      </c>
      <c r="DH272" s="622">
        <f t="shared" si="1914"/>
        <v>0</v>
      </c>
      <c r="DI272" s="622">
        <f t="shared" si="1914"/>
        <v>0</v>
      </c>
      <c r="DJ272" s="636">
        <f t="shared" si="1914"/>
        <v>1466.88</v>
      </c>
      <c r="DK272" s="637"/>
      <c r="DL272" s="635">
        <f>+DL264+DL232</f>
        <v>1596.8700000000008</v>
      </c>
      <c r="DM272" s="622">
        <f t="shared" ref="DM272:DX272" si="1915">+DM264+DM232</f>
        <v>1674.2000000000021</v>
      </c>
      <c r="DN272" s="622">
        <f t="shared" si="1915"/>
        <v>0</v>
      </c>
      <c r="DO272" s="622">
        <f t="shared" si="1915"/>
        <v>0</v>
      </c>
      <c r="DP272" s="622">
        <f t="shared" si="1915"/>
        <v>0</v>
      </c>
      <c r="DQ272" s="622">
        <f t="shared" si="1915"/>
        <v>0</v>
      </c>
      <c r="DR272" s="622">
        <f t="shared" si="1915"/>
        <v>0</v>
      </c>
      <c r="DS272" s="622">
        <f t="shared" si="1915"/>
        <v>0</v>
      </c>
      <c r="DT272" s="622">
        <f t="shared" si="1915"/>
        <v>0</v>
      </c>
      <c r="DU272" s="622">
        <f t="shared" si="1915"/>
        <v>0</v>
      </c>
      <c r="DV272" s="622">
        <f t="shared" si="1915"/>
        <v>0</v>
      </c>
      <c r="DW272" s="622">
        <f t="shared" si="1915"/>
        <v>0</v>
      </c>
      <c r="DX272" s="636">
        <f t="shared" si="1915"/>
        <v>3271.0700000000029</v>
      </c>
      <c r="DY272" s="637"/>
      <c r="DZ272" s="635">
        <f>+DZ264+DZ232</f>
        <v>5591.059999999994</v>
      </c>
      <c r="EA272" s="622">
        <f t="shared" ref="EA272:EL272" si="1916">+EA264+EA232</f>
        <v>5849.1500000000042</v>
      </c>
      <c r="EB272" s="622">
        <f t="shared" si="1916"/>
        <v>0</v>
      </c>
      <c r="EC272" s="622">
        <f t="shared" si="1916"/>
        <v>0</v>
      </c>
      <c r="ED272" s="622">
        <f t="shared" si="1916"/>
        <v>0</v>
      </c>
      <c r="EE272" s="622">
        <f t="shared" si="1916"/>
        <v>0</v>
      </c>
      <c r="EF272" s="622">
        <f t="shared" si="1916"/>
        <v>0</v>
      </c>
      <c r="EG272" s="622">
        <f t="shared" si="1916"/>
        <v>0</v>
      </c>
      <c r="EH272" s="622">
        <f t="shared" si="1916"/>
        <v>0</v>
      </c>
      <c r="EI272" s="622">
        <f t="shared" si="1916"/>
        <v>0</v>
      </c>
      <c r="EJ272" s="622">
        <f t="shared" si="1916"/>
        <v>0</v>
      </c>
      <c r="EK272" s="622">
        <f t="shared" si="1916"/>
        <v>0</v>
      </c>
      <c r="EL272" s="636">
        <f t="shared" si="1916"/>
        <v>11440.209999999992</v>
      </c>
      <c r="EM272" s="637"/>
      <c r="EN272" s="635">
        <f>+EN264+EN232</f>
        <v>10085.749999999996</v>
      </c>
      <c r="EO272" s="622">
        <f t="shared" ref="EO272:EZ272" si="1917">+EO264+EO232</f>
        <v>10667.88000000001</v>
      </c>
      <c r="EP272" s="622">
        <f t="shared" si="1917"/>
        <v>0</v>
      </c>
      <c r="EQ272" s="622">
        <f t="shared" si="1917"/>
        <v>0</v>
      </c>
      <c r="ER272" s="622">
        <f t="shared" si="1917"/>
        <v>0</v>
      </c>
      <c r="ES272" s="622">
        <f t="shared" si="1917"/>
        <v>0</v>
      </c>
      <c r="ET272" s="622">
        <f t="shared" si="1917"/>
        <v>0</v>
      </c>
      <c r="EU272" s="622">
        <f t="shared" si="1917"/>
        <v>0</v>
      </c>
      <c r="EV272" s="622">
        <f t="shared" si="1917"/>
        <v>0</v>
      </c>
      <c r="EW272" s="622">
        <f t="shared" si="1917"/>
        <v>0</v>
      </c>
      <c r="EX272" s="622">
        <f t="shared" si="1917"/>
        <v>0</v>
      </c>
      <c r="EY272" s="622">
        <f t="shared" si="1917"/>
        <v>0</v>
      </c>
      <c r="EZ272" s="636">
        <f t="shared" si="1917"/>
        <v>20753.629999999997</v>
      </c>
      <c r="FA272" s="637"/>
      <c r="FB272" s="635">
        <f>+FB264+FB232</f>
        <v>5087.9900000000016</v>
      </c>
      <c r="FC272" s="622">
        <f t="shared" ref="FC272:FN272" si="1918">+FC264+FC232</f>
        <v>6140.4400000000014</v>
      </c>
      <c r="FD272" s="622">
        <f t="shared" si="1918"/>
        <v>0</v>
      </c>
      <c r="FE272" s="622">
        <f t="shared" si="1918"/>
        <v>0</v>
      </c>
      <c r="FF272" s="622">
        <f t="shared" si="1918"/>
        <v>0</v>
      </c>
      <c r="FG272" s="622">
        <f t="shared" si="1918"/>
        <v>0</v>
      </c>
      <c r="FH272" s="622">
        <f t="shared" si="1918"/>
        <v>0</v>
      </c>
      <c r="FI272" s="622">
        <f t="shared" si="1918"/>
        <v>0</v>
      </c>
      <c r="FJ272" s="622">
        <f t="shared" si="1918"/>
        <v>0</v>
      </c>
      <c r="FK272" s="622">
        <f t="shared" si="1918"/>
        <v>0</v>
      </c>
      <c r="FL272" s="622">
        <f t="shared" si="1918"/>
        <v>0</v>
      </c>
      <c r="FM272" s="622">
        <f t="shared" si="1918"/>
        <v>0</v>
      </c>
      <c r="FN272" s="636">
        <f t="shared" si="1918"/>
        <v>11228.430000000004</v>
      </c>
      <c r="FO272" s="637"/>
      <c r="FP272" s="635">
        <f>+FP264+FP232</f>
        <v>6116.7600000000039</v>
      </c>
      <c r="FQ272" s="622">
        <f t="shared" ref="FQ272:GB272" si="1919">+FQ264+FQ232</f>
        <v>4669.2099999999982</v>
      </c>
      <c r="FR272" s="622">
        <f t="shared" si="1919"/>
        <v>0</v>
      </c>
      <c r="FS272" s="622">
        <f t="shared" si="1919"/>
        <v>0</v>
      </c>
      <c r="FT272" s="622">
        <f t="shared" si="1919"/>
        <v>0</v>
      </c>
      <c r="FU272" s="622">
        <f t="shared" si="1919"/>
        <v>0</v>
      </c>
      <c r="FV272" s="622">
        <f t="shared" si="1919"/>
        <v>0</v>
      </c>
      <c r="FW272" s="622">
        <f t="shared" si="1919"/>
        <v>0</v>
      </c>
      <c r="FX272" s="622">
        <f t="shared" si="1919"/>
        <v>0</v>
      </c>
      <c r="FY272" s="622">
        <f t="shared" si="1919"/>
        <v>0</v>
      </c>
      <c r="FZ272" s="622">
        <f t="shared" si="1919"/>
        <v>0</v>
      </c>
      <c r="GA272" s="622">
        <f t="shared" si="1919"/>
        <v>0</v>
      </c>
      <c r="GB272" s="636">
        <f t="shared" si="1919"/>
        <v>10785.970000000003</v>
      </c>
      <c r="GC272" s="637"/>
      <c r="GD272" s="635">
        <f>+GD264+GD232</f>
        <v>879.78999999999905</v>
      </c>
      <c r="GE272" s="622">
        <f t="shared" ref="GE272:GP272" si="1920">+GE264+GE232</f>
        <v>1263.5999999999995</v>
      </c>
      <c r="GF272" s="622">
        <f t="shared" si="1920"/>
        <v>0</v>
      </c>
      <c r="GG272" s="622">
        <f t="shared" si="1920"/>
        <v>0</v>
      </c>
      <c r="GH272" s="622">
        <f t="shared" si="1920"/>
        <v>0</v>
      </c>
      <c r="GI272" s="622">
        <f t="shared" si="1920"/>
        <v>0</v>
      </c>
      <c r="GJ272" s="622">
        <f t="shared" si="1920"/>
        <v>0</v>
      </c>
      <c r="GK272" s="622">
        <f t="shared" si="1920"/>
        <v>0</v>
      </c>
      <c r="GL272" s="622">
        <f t="shared" si="1920"/>
        <v>0</v>
      </c>
      <c r="GM272" s="622">
        <f t="shared" si="1920"/>
        <v>0</v>
      </c>
      <c r="GN272" s="622">
        <f t="shared" si="1920"/>
        <v>0</v>
      </c>
      <c r="GO272" s="622">
        <f t="shared" si="1920"/>
        <v>0</v>
      </c>
      <c r="GP272" s="636">
        <f t="shared" si="1920"/>
        <v>2143.3900000000003</v>
      </c>
      <c r="GQ272" s="637"/>
      <c r="GR272" s="635">
        <f>+GR264+GR232</f>
        <v>10986.369999999995</v>
      </c>
      <c r="GS272" s="622">
        <f t="shared" ref="GS272:HD272" si="1921">+GS264+GS232</f>
        <v>10552.720000000005</v>
      </c>
      <c r="GT272" s="622">
        <f t="shared" si="1921"/>
        <v>0</v>
      </c>
      <c r="GU272" s="622">
        <f t="shared" si="1921"/>
        <v>0</v>
      </c>
      <c r="GV272" s="622">
        <f t="shared" si="1921"/>
        <v>0</v>
      </c>
      <c r="GW272" s="622">
        <f t="shared" si="1921"/>
        <v>0</v>
      </c>
      <c r="GX272" s="622">
        <f t="shared" si="1921"/>
        <v>0</v>
      </c>
      <c r="GY272" s="622">
        <f t="shared" si="1921"/>
        <v>0</v>
      </c>
      <c r="GZ272" s="622">
        <f t="shared" si="1921"/>
        <v>0</v>
      </c>
      <c r="HA272" s="622">
        <f t="shared" si="1921"/>
        <v>0</v>
      </c>
      <c r="HB272" s="622">
        <f t="shared" si="1921"/>
        <v>0</v>
      </c>
      <c r="HC272" s="622">
        <f t="shared" si="1921"/>
        <v>0</v>
      </c>
      <c r="HD272" s="636">
        <f t="shared" si="1921"/>
        <v>21539.09</v>
      </c>
      <c r="HE272" s="637"/>
      <c r="HF272" s="635">
        <f>+HF264+HF232</f>
        <v>6705.3599999999951</v>
      </c>
      <c r="HG272" s="622">
        <f t="shared" ref="HG272:HR272" si="1922">+HG264+HG232</f>
        <v>6040.6099999999969</v>
      </c>
      <c r="HH272" s="622">
        <f t="shared" si="1922"/>
        <v>-140.1</v>
      </c>
      <c r="HI272" s="622">
        <f t="shared" si="1922"/>
        <v>0</v>
      </c>
      <c r="HJ272" s="622">
        <f t="shared" si="1922"/>
        <v>0</v>
      </c>
      <c r="HK272" s="622">
        <f t="shared" si="1922"/>
        <v>0</v>
      </c>
      <c r="HL272" s="622">
        <f t="shared" si="1922"/>
        <v>0</v>
      </c>
      <c r="HM272" s="622">
        <f t="shared" si="1922"/>
        <v>0</v>
      </c>
      <c r="HN272" s="622">
        <f t="shared" si="1922"/>
        <v>0</v>
      </c>
      <c r="HO272" s="622">
        <f t="shared" si="1922"/>
        <v>0</v>
      </c>
      <c r="HP272" s="622">
        <f t="shared" si="1922"/>
        <v>0</v>
      </c>
      <c r="HQ272" s="622">
        <f t="shared" si="1922"/>
        <v>0</v>
      </c>
      <c r="HR272" s="636">
        <f t="shared" si="1922"/>
        <v>12605.87</v>
      </c>
      <c r="HS272" s="637"/>
      <c r="HT272" s="635">
        <f>+HT264+HT232</f>
        <v>729.83999999999924</v>
      </c>
      <c r="HU272" s="622">
        <f t="shared" ref="HU272:IF272" si="1923">+HU264+HU232</f>
        <v>885.6900000000004</v>
      </c>
      <c r="HV272" s="622">
        <f t="shared" si="1923"/>
        <v>0</v>
      </c>
      <c r="HW272" s="622">
        <f t="shared" si="1923"/>
        <v>0</v>
      </c>
      <c r="HX272" s="622">
        <f t="shared" si="1923"/>
        <v>0</v>
      </c>
      <c r="HY272" s="622">
        <f t="shared" si="1923"/>
        <v>0</v>
      </c>
      <c r="HZ272" s="622">
        <f t="shared" si="1923"/>
        <v>0</v>
      </c>
      <c r="IA272" s="622">
        <f t="shared" si="1923"/>
        <v>0</v>
      </c>
      <c r="IB272" s="622">
        <f t="shared" si="1923"/>
        <v>0</v>
      </c>
      <c r="IC272" s="622">
        <f t="shared" si="1923"/>
        <v>0</v>
      </c>
      <c r="ID272" s="622">
        <f t="shared" si="1923"/>
        <v>0</v>
      </c>
      <c r="IE272" s="622">
        <f t="shared" si="1923"/>
        <v>0</v>
      </c>
      <c r="IF272" s="636">
        <f t="shared" si="1923"/>
        <v>1615.5299999999997</v>
      </c>
      <c r="IG272" s="637"/>
      <c r="IH272" s="635">
        <f>+IH264+IH232</f>
        <v>1573.6400000000012</v>
      </c>
      <c r="II272" s="622">
        <f t="shared" ref="II272:IT272" si="1924">+II264+II232</f>
        <v>2843.7400000000002</v>
      </c>
      <c r="IJ272" s="622">
        <f t="shared" si="1924"/>
        <v>0</v>
      </c>
      <c r="IK272" s="622">
        <f t="shared" si="1924"/>
        <v>0</v>
      </c>
      <c r="IL272" s="622">
        <f t="shared" si="1924"/>
        <v>0</v>
      </c>
      <c r="IM272" s="622">
        <f t="shared" si="1924"/>
        <v>0</v>
      </c>
      <c r="IN272" s="622">
        <f t="shared" si="1924"/>
        <v>0</v>
      </c>
      <c r="IO272" s="622">
        <f t="shared" si="1924"/>
        <v>0</v>
      </c>
      <c r="IP272" s="622">
        <f t="shared" si="1924"/>
        <v>0</v>
      </c>
      <c r="IQ272" s="622">
        <f t="shared" si="1924"/>
        <v>0</v>
      </c>
      <c r="IR272" s="622">
        <f t="shared" si="1924"/>
        <v>0</v>
      </c>
      <c r="IS272" s="622">
        <f t="shared" si="1924"/>
        <v>0</v>
      </c>
      <c r="IT272" s="636">
        <f t="shared" si="1924"/>
        <v>4417.3799999999974</v>
      </c>
      <c r="IU272" s="637"/>
      <c r="IV272" s="635">
        <f>+IV264+IV232</f>
        <v>386.7800000000002</v>
      </c>
      <c r="IW272" s="622">
        <f t="shared" ref="IW272:JH272" si="1925">+IW264+IW232</f>
        <v>397.89999999999964</v>
      </c>
      <c r="IX272" s="622">
        <f t="shared" si="1925"/>
        <v>0</v>
      </c>
      <c r="IY272" s="622">
        <f t="shared" si="1925"/>
        <v>0</v>
      </c>
      <c r="IZ272" s="622">
        <f t="shared" si="1925"/>
        <v>0</v>
      </c>
      <c r="JA272" s="622">
        <f t="shared" si="1925"/>
        <v>0</v>
      </c>
      <c r="JB272" s="622">
        <f t="shared" si="1925"/>
        <v>0</v>
      </c>
      <c r="JC272" s="622">
        <f t="shared" si="1925"/>
        <v>0</v>
      </c>
      <c r="JD272" s="622">
        <f t="shared" si="1925"/>
        <v>0</v>
      </c>
      <c r="JE272" s="622">
        <f t="shared" si="1925"/>
        <v>0</v>
      </c>
      <c r="JF272" s="622">
        <f t="shared" si="1925"/>
        <v>0</v>
      </c>
      <c r="JG272" s="622">
        <f t="shared" si="1925"/>
        <v>0</v>
      </c>
      <c r="JH272" s="636">
        <f t="shared" si="1925"/>
        <v>784.67999999999938</v>
      </c>
      <c r="JI272" s="637"/>
      <c r="JJ272" s="635">
        <f>+JJ264+JJ232</f>
        <v>3481.7899999999972</v>
      </c>
      <c r="JK272" s="622">
        <f t="shared" ref="JK272:JV272" si="1926">+JK264+JK232</f>
        <v>3580.9199999999955</v>
      </c>
      <c r="JL272" s="622">
        <f t="shared" si="1926"/>
        <v>0</v>
      </c>
      <c r="JM272" s="622">
        <f t="shared" si="1926"/>
        <v>0</v>
      </c>
      <c r="JN272" s="622">
        <f t="shared" si="1926"/>
        <v>0</v>
      </c>
      <c r="JO272" s="622">
        <f t="shared" si="1926"/>
        <v>0</v>
      </c>
      <c r="JP272" s="622">
        <f t="shared" si="1926"/>
        <v>0</v>
      </c>
      <c r="JQ272" s="622">
        <f t="shared" si="1926"/>
        <v>0</v>
      </c>
      <c r="JR272" s="622">
        <f t="shared" si="1926"/>
        <v>0</v>
      </c>
      <c r="JS272" s="622">
        <f t="shared" si="1926"/>
        <v>0</v>
      </c>
      <c r="JT272" s="622">
        <f t="shared" si="1926"/>
        <v>0</v>
      </c>
      <c r="JU272" s="622">
        <f t="shared" si="1926"/>
        <v>0</v>
      </c>
      <c r="JV272" s="636">
        <f t="shared" si="1926"/>
        <v>7062.7099999999928</v>
      </c>
      <c r="JW272" s="637"/>
      <c r="JX272" s="635">
        <f>+JX264+JX232</f>
        <v>7109.6699999999964</v>
      </c>
      <c r="JY272" s="622">
        <f t="shared" ref="JY272:KJ272" si="1927">+JY264+JY232</f>
        <v>10359.990000000009</v>
      </c>
      <c r="JZ272" s="622">
        <f t="shared" si="1927"/>
        <v>0</v>
      </c>
      <c r="KA272" s="622">
        <f t="shared" si="1927"/>
        <v>0</v>
      </c>
      <c r="KB272" s="622">
        <f t="shared" si="1927"/>
        <v>0</v>
      </c>
      <c r="KC272" s="622">
        <f t="shared" si="1927"/>
        <v>0</v>
      </c>
      <c r="KD272" s="622">
        <f t="shared" si="1927"/>
        <v>0</v>
      </c>
      <c r="KE272" s="622">
        <f t="shared" si="1927"/>
        <v>0</v>
      </c>
      <c r="KF272" s="622">
        <f t="shared" si="1927"/>
        <v>0</v>
      </c>
      <c r="KG272" s="622">
        <f t="shared" si="1927"/>
        <v>0</v>
      </c>
      <c r="KH272" s="622">
        <f t="shared" si="1927"/>
        <v>0</v>
      </c>
      <c r="KI272" s="622">
        <f t="shared" si="1927"/>
        <v>0</v>
      </c>
      <c r="KJ272" s="636">
        <f t="shared" si="1927"/>
        <v>17469.660000000003</v>
      </c>
      <c r="KK272" s="637"/>
      <c r="KL272" s="635">
        <f>+KL264+KL232</f>
        <v>4687.1599999999962</v>
      </c>
      <c r="KM272" s="622">
        <f t="shared" ref="KM272:KX272" si="1928">+KM264+KM232</f>
        <v>22965.559999999998</v>
      </c>
      <c r="KN272" s="622">
        <f t="shared" si="1928"/>
        <v>0</v>
      </c>
      <c r="KO272" s="622">
        <f t="shared" si="1928"/>
        <v>0</v>
      </c>
      <c r="KP272" s="622">
        <f t="shared" si="1928"/>
        <v>0</v>
      </c>
      <c r="KQ272" s="622">
        <f t="shared" si="1928"/>
        <v>0</v>
      </c>
      <c r="KR272" s="622">
        <f t="shared" si="1928"/>
        <v>0</v>
      </c>
      <c r="KS272" s="622">
        <f t="shared" si="1928"/>
        <v>0</v>
      </c>
      <c r="KT272" s="622">
        <f t="shared" si="1928"/>
        <v>0</v>
      </c>
      <c r="KU272" s="622">
        <f t="shared" si="1928"/>
        <v>0</v>
      </c>
      <c r="KV272" s="622">
        <f t="shared" si="1928"/>
        <v>0</v>
      </c>
      <c r="KW272" s="622">
        <f t="shared" si="1928"/>
        <v>0</v>
      </c>
      <c r="KX272" s="636">
        <f t="shared" si="1928"/>
        <v>27652.719999999998</v>
      </c>
      <c r="KY272" s="637"/>
      <c r="KZ272" s="635">
        <f>+KZ264+KZ232</f>
        <v>973.10000000000127</v>
      </c>
      <c r="LA272" s="622">
        <f t="shared" ref="LA272:LL272" si="1929">+LA264+LA232</f>
        <v>1009.1599999999989</v>
      </c>
      <c r="LB272" s="622">
        <f t="shared" si="1929"/>
        <v>0</v>
      </c>
      <c r="LC272" s="622">
        <f t="shared" si="1929"/>
        <v>0</v>
      </c>
      <c r="LD272" s="622">
        <f t="shared" si="1929"/>
        <v>0</v>
      </c>
      <c r="LE272" s="622">
        <f t="shared" si="1929"/>
        <v>0</v>
      </c>
      <c r="LF272" s="622">
        <f t="shared" si="1929"/>
        <v>0</v>
      </c>
      <c r="LG272" s="622">
        <f t="shared" si="1929"/>
        <v>0</v>
      </c>
      <c r="LH272" s="622">
        <f t="shared" si="1929"/>
        <v>0</v>
      </c>
      <c r="LI272" s="622">
        <f t="shared" si="1929"/>
        <v>0</v>
      </c>
      <c r="LJ272" s="622">
        <f t="shared" si="1929"/>
        <v>0</v>
      </c>
      <c r="LK272" s="622">
        <f t="shared" si="1929"/>
        <v>0</v>
      </c>
      <c r="LL272" s="636">
        <f t="shared" si="1929"/>
        <v>1982.2599999999993</v>
      </c>
      <c r="LM272" s="637"/>
      <c r="LN272" s="635">
        <f>+LN264+LN232</f>
        <v>453.77000000000021</v>
      </c>
      <c r="LO272" s="622">
        <f t="shared" ref="LO272:LZ272" si="1930">+LO264+LO232</f>
        <v>451.68999999999949</v>
      </c>
      <c r="LP272" s="622">
        <f t="shared" si="1930"/>
        <v>0</v>
      </c>
      <c r="LQ272" s="622">
        <f t="shared" si="1930"/>
        <v>0</v>
      </c>
      <c r="LR272" s="622">
        <f t="shared" si="1930"/>
        <v>0</v>
      </c>
      <c r="LS272" s="622">
        <f t="shared" si="1930"/>
        <v>0</v>
      </c>
      <c r="LT272" s="622">
        <f t="shared" si="1930"/>
        <v>0</v>
      </c>
      <c r="LU272" s="622">
        <f t="shared" si="1930"/>
        <v>0</v>
      </c>
      <c r="LV272" s="622">
        <f t="shared" si="1930"/>
        <v>0</v>
      </c>
      <c r="LW272" s="622">
        <f t="shared" si="1930"/>
        <v>0</v>
      </c>
      <c r="LX272" s="622">
        <f t="shared" si="1930"/>
        <v>0</v>
      </c>
      <c r="LY272" s="622">
        <f t="shared" si="1930"/>
        <v>0</v>
      </c>
      <c r="LZ272" s="636">
        <f t="shared" si="1930"/>
        <v>905.45999999999992</v>
      </c>
      <c r="MA272" s="637"/>
      <c r="MB272" s="635">
        <f>+MB264+MB232</f>
        <v>1396.579999999999</v>
      </c>
      <c r="MC272" s="622">
        <f t="shared" ref="MC272:MN272" si="1931">+MC264+MC232</f>
        <v>1466.9699999999989</v>
      </c>
      <c r="MD272" s="622">
        <f t="shared" si="1931"/>
        <v>0</v>
      </c>
      <c r="ME272" s="622">
        <f t="shared" si="1931"/>
        <v>0</v>
      </c>
      <c r="MF272" s="622">
        <f t="shared" si="1931"/>
        <v>0</v>
      </c>
      <c r="MG272" s="622">
        <f t="shared" si="1931"/>
        <v>0</v>
      </c>
      <c r="MH272" s="622">
        <f t="shared" si="1931"/>
        <v>0</v>
      </c>
      <c r="MI272" s="622">
        <f t="shared" si="1931"/>
        <v>0</v>
      </c>
      <c r="MJ272" s="622">
        <f t="shared" si="1931"/>
        <v>0</v>
      </c>
      <c r="MK272" s="622">
        <f t="shared" si="1931"/>
        <v>0</v>
      </c>
      <c r="ML272" s="622">
        <f t="shared" si="1931"/>
        <v>0</v>
      </c>
      <c r="MM272" s="622">
        <f t="shared" si="1931"/>
        <v>0</v>
      </c>
      <c r="MN272" s="636">
        <f t="shared" si="1931"/>
        <v>2863.5499999999988</v>
      </c>
      <c r="MO272" s="637"/>
      <c r="MP272" s="635">
        <f>+MP264+MP232</f>
        <v>3623.7099999999991</v>
      </c>
      <c r="MQ272" s="622">
        <f t="shared" ref="MQ272:NB272" si="1932">+MQ264+MQ232</f>
        <v>4091.8700000000003</v>
      </c>
      <c r="MR272" s="622">
        <f t="shared" si="1932"/>
        <v>0</v>
      </c>
      <c r="MS272" s="622">
        <f t="shared" si="1932"/>
        <v>0</v>
      </c>
      <c r="MT272" s="622">
        <f t="shared" si="1932"/>
        <v>0</v>
      </c>
      <c r="MU272" s="622">
        <f t="shared" si="1932"/>
        <v>0</v>
      </c>
      <c r="MV272" s="622">
        <f t="shared" si="1932"/>
        <v>0</v>
      </c>
      <c r="MW272" s="622">
        <f t="shared" si="1932"/>
        <v>0</v>
      </c>
      <c r="MX272" s="622">
        <f t="shared" si="1932"/>
        <v>0</v>
      </c>
      <c r="MY272" s="622">
        <f t="shared" si="1932"/>
        <v>0</v>
      </c>
      <c r="MZ272" s="622">
        <f t="shared" si="1932"/>
        <v>0</v>
      </c>
      <c r="NA272" s="622">
        <f t="shared" si="1932"/>
        <v>0</v>
      </c>
      <c r="NB272" s="636">
        <f t="shared" si="1932"/>
        <v>7715.5799999999963</v>
      </c>
      <c r="NC272" s="637"/>
      <c r="ND272" s="635">
        <f>+ND264+ND232</f>
        <v>5903.4300000000057</v>
      </c>
      <c r="NE272" s="622">
        <f t="shared" ref="NE272:NP272" si="1933">+NE264+NE232</f>
        <v>6288.2199999999948</v>
      </c>
      <c r="NF272" s="622">
        <f t="shared" si="1933"/>
        <v>0</v>
      </c>
      <c r="NG272" s="622">
        <f t="shared" si="1933"/>
        <v>0</v>
      </c>
      <c r="NH272" s="622">
        <f t="shared" si="1933"/>
        <v>0</v>
      </c>
      <c r="NI272" s="622">
        <f t="shared" si="1933"/>
        <v>0</v>
      </c>
      <c r="NJ272" s="622">
        <f t="shared" si="1933"/>
        <v>0</v>
      </c>
      <c r="NK272" s="622">
        <f t="shared" si="1933"/>
        <v>0</v>
      </c>
      <c r="NL272" s="622">
        <f t="shared" si="1933"/>
        <v>0</v>
      </c>
      <c r="NM272" s="622">
        <f t="shared" si="1933"/>
        <v>0</v>
      </c>
      <c r="NN272" s="622">
        <f t="shared" si="1933"/>
        <v>0</v>
      </c>
      <c r="NO272" s="622">
        <f t="shared" si="1933"/>
        <v>0</v>
      </c>
      <c r="NP272" s="636">
        <f t="shared" si="1933"/>
        <v>12191.650000000001</v>
      </c>
      <c r="NQ272" s="637"/>
      <c r="NR272" s="635">
        <f>+NR264+NR232</f>
        <v>1220.1099999999997</v>
      </c>
      <c r="NS272" s="622">
        <f t="shared" ref="NS272:OD272" si="1934">+NS264+NS232</f>
        <v>1263.54</v>
      </c>
      <c r="NT272" s="622">
        <f t="shared" si="1934"/>
        <v>0</v>
      </c>
      <c r="NU272" s="622">
        <f t="shared" si="1934"/>
        <v>0</v>
      </c>
      <c r="NV272" s="622">
        <f t="shared" si="1934"/>
        <v>0</v>
      </c>
      <c r="NW272" s="622">
        <f t="shared" si="1934"/>
        <v>0</v>
      </c>
      <c r="NX272" s="622">
        <f t="shared" si="1934"/>
        <v>0</v>
      </c>
      <c r="NY272" s="622">
        <f t="shared" si="1934"/>
        <v>0</v>
      </c>
      <c r="NZ272" s="622">
        <f t="shared" si="1934"/>
        <v>0</v>
      </c>
      <c r="OA272" s="622">
        <f t="shared" si="1934"/>
        <v>0</v>
      </c>
      <c r="OB272" s="622">
        <f t="shared" si="1934"/>
        <v>0</v>
      </c>
      <c r="OC272" s="622">
        <f t="shared" si="1934"/>
        <v>0</v>
      </c>
      <c r="OD272" s="636">
        <f t="shared" si="1934"/>
        <v>2483.6499999999987</v>
      </c>
      <c r="OE272" s="637"/>
      <c r="OF272" s="635">
        <f>+OF264+OF232</f>
        <v>960.82999999999902</v>
      </c>
      <c r="OG272" s="622">
        <f t="shared" ref="OG272:OR272" si="1935">+OG264+OG232</f>
        <v>1037.9999999999991</v>
      </c>
      <c r="OH272" s="622">
        <f t="shared" si="1935"/>
        <v>0</v>
      </c>
      <c r="OI272" s="622">
        <f t="shared" si="1935"/>
        <v>0</v>
      </c>
      <c r="OJ272" s="622">
        <f t="shared" si="1935"/>
        <v>0</v>
      </c>
      <c r="OK272" s="622">
        <f t="shared" si="1935"/>
        <v>0</v>
      </c>
      <c r="OL272" s="622">
        <f t="shared" si="1935"/>
        <v>0</v>
      </c>
      <c r="OM272" s="622">
        <f t="shared" si="1935"/>
        <v>0</v>
      </c>
      <c r="ON272" s="622">
        <f t="shared" si="1935"/>
        <v>0</v>
      </c>
      <c r="OO272" s="622">
        <f t="shared" si="1935"/>
        <v>0</v>
      </c>
      <c r="OP272" s="622">
        <f t="shared" si="1935"/>
        <v>0</v>
      </c>
      <c r="OQ272" s="622">
        <f t="shared" si="1935"/>
        <v>0</v>
      </c>
      <c r="OR272" s="636">
        <f t="shared" si="1935"/>
        <v>1998.829999999999</v>
      </c>
      <c r="OS272" s="637"/>
      <c r="OT272" s="635">
        <f>+OT264+OT232</f>
        <v>4668.3699999999953</v>
      </c>
      <c r="OU272" s="622">
        <f t="shared" ref="OU272:PF272" si="1936">+OU264+OU232</f>
        <v>5047.8700000000026</v>
      </c>
      <c r="OV272" s="622">
        <f t="shared" si="1936"/>
        <v>0</v>
      </c>
      <c r="OW272" s="622">
        <f t="shared" si="1936"/>
        <v>0</v>
      </c>
      <c r="OX272" s="622">
        <f t="shared" si="1936"/>
        <v>0</v>
      </c>
      <c r="OY272" s="622">
        <f t="shared" si="1936"/>
        <v>0</v>
      </c>
      <c r="OZ272" s="622">
        <f t="shared" si="1936"/>
        <v>0</v>
      </c>
      <c r="PA272" s="622">
        <f t="shared" si="1936"/>
        <v>0</v>
      </c>
      <c r="PB272" s="622">
        <f t="shared" si="1936"/>
        <v>0</v>
      </c>
      <c r="PC272" s="622">
        <f t="shared" si="1936"/>
        <v>0</v>
      </c>
      <c r="PD272" s="622">
        <f t="shared" si="1936"/>
        <v>0</v>
      </c>
      <c r="PE272" s="622">
        <f t="shared" si="1936"/>
        <v>0</v>
      </c>
      <c r="PF272" s="636">
        <f t="shared" si="1936"/>
        <v>9716.2399999999943</v>
      </c>
      <c r="PG272" s="637"/>
      <c r="PH272" s="635">
        <f>+PH264+PH232</f>
        <v>1907.83</v>
      </c>
      <c r="PI272" s="622">
        <f t="shared" ref="PI272:PT272" si="1937">+PI264+PI232</f>
        <v>1795.62</v>
      </c>
      <c r="PJ272" s="622">
        <f t="shared" si="1937"/>
        <v>0</v>
      </c>
      <c r="PK272" s="622">
        <f t="shared" si="1937"/>
        <v>0</v>
      </c>
      <c r="PL272" s="622">
        <f t="shared" si="1937"/>
        <v>0</v>
      </c>
      <c r="PM272" s="622">
        <f t="shared" si="1937"/>
        <v>0</v>
      </c>
      <c r="PN272" s="622">
        <f t="shared" si="1937"/>
        <v>0</v>
      </c>
      <c r="PO272" s="622">
        <f t="shared" si="1937"/>
        <v>0</v>
      </c>
      <c r="PP272" s="622">
        <f t="shared" si="1937"/>
        <v>0</v>
      </c>
      <c r="PQ272" s="622">
        <f t="shared" si="1937"/>
        <v>0</v>
      </c>
      <c r="PR272" s="622">
        <f t="shared" si="1937"/>
        <v>0</v>
      </c>
      <c r="PS272" s="622">
        <f t="shared" si="1937"/>
        <v>0</v>
      </c>
      <c r="PT272" s="636">
        <f t="shared" si="1937"/>
        <v>3703.45</v>
      </c>
      <c r="PU272" s="637"/>
      <c r="PV272" s="635">
        <f>+PV264+PV232</f>
        <v>0</v>
      </c>
      <c r="PW272" s="622">
        <f t="shared" ref="PW272:QH272" si="1938">+PW264+PW232</f>
        <v>265.69000000000017</v>
      </c>
      <c r="PX272" s="622">
        <f t="shared" si="1938"/>
        <v>0</v>
      </c>
      <c r="PY272" s="622">
        <f t="shared" si="1938"/>
        <v>0</v>
      </c>
      <c r="PZ272" s="622">
        <f t="shared" si="1938"/>
        <v>0</v>
      </c>
      <c r="QA272" s="622">
        <f t="shared" si="1938"/>
        <v>0</v>
      </c>
      <c r="QB272" s="622">
        <f t="shared" si="1938"/>
        <v>0</v>
      </c>
      <c r="QC272" s="622">
        <f t="shared" si="1938"/>
        <v>0</v>
      </c>
      <c r="QD272" s="622">
        <f t="shared" si="1938"/>
        <v>0</v>
      </c>
      <c r="QE272" s="622">
        <f t="shared" si="1938"/>
        <v>0</v>
      </c>
      <c r="QF272" s="622">
        <f t="shared" si="1938"/>
        <v>0</v>
      </c>
      <c r="QG272" s="622">
        <f t="shared" si="1938"/>
        <v>0</v>
      </c>
      <c r="QH272" s="636">
        <f t="shared" si="1938"/>
        <v>265.69000000000017</v>
      </c>
      <c r="QI272" s="637"/>
      <c r="QJ272" s="635">
        <f>+QJ264+QJ232</f>
        <v>0</v>
      </c>
      <c r="QK272" s="622">
        <f t="shared" ref="QK272:QV272" si="1939">+QK264+QK232</f>
        <v>179.26999999999998</v>
      </c>
      <c r="QL272" s="622">
        <f t="shared" si="1939"/>
        <v>0</v>
      </c>
      <c r="QM272" s="622">
        <f t="shared" si="1939"/>
        <v>0</v>
      </c>
      <c r="QN272" s="622">
        <f t="shared" si="1939"/>
        <v>0</v>
      </c>
      <c r="QO272" s="622">
        <f t="shared" si="1939"/>
        <v>0</v>
      </c>
      <c r="QP272" s="622">
        <f t="shared" si="1939"/>
        <v>0</v>
      </c>
      <c r="QQ272" s="622">
        <f t="shared" si="1939"/>
        <v>0</v>
      </c>
      <c r="QR272" s="622">
        <f t="shared" si="1939"/>
        <v>0</v>
      </c>
      <c r="QS272" s="622">
        <f t="shared" si="1939"/>
        <v>0</v>
      </c>
      <c r="QT272" s="622">
        <f t="shared" si="1939"/>
        <v>0</v>
      </c>
      <c r="QU272" s="622">
        <f t="shared" si="1939"/>
        <v>0</v>
      </c>
      <c r="QV272" s="636">
        <f t="shared" si="1939"/>
        <v>179.26999999999998</v>
      </c>
      <c r="QW272" s="637"/>
      <c r="QX272" s="636">
        <f t="shared" ref="QX272:RJ272" si="1940">+QX264+QX232</f>
        <v>82188.160000000091</v>
      </c>
      <c r="QY272" s="636">
        <f t="shared" si="1940"/>
        <v>97938.14999999998</v>
      </c>
      <c r="QZ272" s="636">
        <f t="shared" si="1940"/>
        <v>-140.1</v>
      </c>
      <c r="RA272" s="636">
        <f t="shared" si="1940"/>
        <v>0</v>
      </c>
      <c r="RB272" s="636">
        <f t="shared" si="1940"/>
        <v>0</v>
      </c>
      <c r="RC272" s="636">
        <f t="shared" si="1940"/>
        <v>0</v>
      </c>
      <c r="RD272" s="636">
        <f t="shared" si="1940"/>
        <v>0</v>
      </c>
      <c r="RE272" s="636">
        <f t="shared" si="1940"/>
        <v>0</v>
      </c>
      <c r="RF272" s="636">
        <f t="shared" si="1940"/>
        <v>0</v>
      </c>
      <c r="RG272" s="636">
        <f t="shared" si="1940"/>
        <v>0</v>
      </c>
      <c r="RH272" s="636">
        <f t="shared" si="1940"/>
        <v>0</v>
      </c>
      <c r="RI272" s="636">
        <f t="shared" si="1940"/>
        <v>0</v>
      </c>
      <c r="RJ272" s="636">
        <f t="shared" si="1940"/>
        <v>179986.20999999985</v>
      </c>
    </row>
    <row r="273" spans="1:478" x14ac:dyDescent="0.3">
      <c r="A273" s="589"/>
      <c r="B273" s="254" t="s">
        <v>907</v>
      </c>
      <c r="D273" s="613">
        <f t="shared" ref="D273:O273" si="1941">+D260+SUM(D231:D232)+SUM(D250:D251)-D247</f>
        <v>1232.1100000000029</v>
      </c>
      <c r="E273" s="609">
        <f t="shared" si="1941"/>
        <v>3094.0100000000011</v>
      </c>
      <c r="F273" s="609">
        <f t="shared" si="1941"/>
        <v>0</v>
      </c>
      <c r="G273" s="609">
        <f t="shared" si="1941"/>
        <v>0</v>
      </c>
      <c r="H273" s="609">
        <f t="shared" si="1941"/>
        <v>0</v>
      </c>
      <c r="I273" s="609">
        <f t="shared" si="1941"/>
        <v>0</v>
      </c>
      <c r="J273" s="609">
        <f t="shared" si="1941"/>
        <v>0</v>
      </c>
      <c r="K273" s="609">
        <f t="shared" si="1941"/>
        <v>0</v>
      </c>
      <c r="L273" s="609">
        <f t="shared" si="1941"/>
        <v>0</v>
      </c>
      <c r="M273" s="609">
        <f t="shared" si="1941"/>
        <v>0</v>
      </c>
      <c r="N273" s="609">
        <f t="shared" si="1941"/>
        <v>0</v>
      </c>
      <c r="O273" s="609">
        <f t="shared" si="1941"/>
        <v>0</v>
      </c>
      <c r="P273" s="610">
        <f>+P260+SUM(P231:P232)+SUM(P250:P251)-P247</f>
        <v>6408.4800000000032</v>
      </c>
      <c r="Q273" s="611"/>
      <c r="R273" s="613">
        <f t="shared" ref="R273:AC273" si="1942">+R260+SUM(R231:R232)+SUM(R250:R251)-R247</f>
        <v>823.03</v>
      </c>
      <c r="S273" s="609">
        <f t="shared" si="1942"/>
        <v>1713.9100000000008</v>
      </c>
      <c r="T273" s="609">
        <f t="shared" si="1942"/>
        <v>0</v>
      </c>
      <c r="U273" s="609">
        <f t="shared" si="1942"/>
        <v>0</v>
      </c>
      <c r="V273" s="609">
        <f t="shared" si="1942"/>
        <v>0</v>
      </c>
      <c r="W273" s="609">
        <f t="shared" si="1942"/>
        <v>0</v>
      </c>
      <c r="X273" s="609">
        <f t="shared" si="1942"/>
        <v>0</v>
      </c>
      <c r="Y273" s="609">
        <f t="shared" si="1942"/>
        <v>0</v>
      </c>
      <c r="Z273" s="609">
        <f t="shared" si="1942"/>
        <v>0</v>
      </c>
      <c r="AA273" s="609">
        <f t="shared" si="1942"/>
        <v>0</v>
      </c>
      <c r="AB273" s="609">
        <f t="shared" si="1942"/>
        <v>0</v>
      </c>
      <c r="AC273" s="609">
        <f t="shared" si="1942"/>
        <v>0</v>
      </c>
      <c r="AD273" s="610">
        <f>+AD260+SUM(AD231:AD232)+SUM(AD250:AD251)-AD247</f>
        <v>3258.0299999999997</v>
      </c>
      <c r="AE273" s="611"/>
      <c r="AF273" s="613">
        <f t="shared" ref="AF273:AQ273" si="1943">+AF260+SUM(AF231:AF232)+SUM(AF250:AF251)-AF247</f>
        <v>1899.5999999999995</v>
      </c>
      <c r="AG273" s="609">
        <f t="shared" si="1943"/>
        <v>2487.4699999999984</v>
      </c>
      <c r="AH273" s="609">
        <f t="shared" si="1943"/>
        <v>0</v>
      </c>
      <c r="AI273" s="609">
        <f t="shared" si="1943"/>
        <v>0</v>
      </c>
      <c r="AJ273" s="609">
        <f t="shared" si="1943"/>
        <v>0</v>
      </c>
      <c r="AK273" s="609">
        <f t="shared" si="1943"/>
        <v>0</v>
      </c>
      <c r="AL273" s="609">
        <f t="shared" si="1943"/>
        <v>0</v>
      </c>
      <c r="AM273" s="609">
        <f t="shared" si="1943"/>
        <v>0</v>
      </c>
      <c r="AN273" s="609">
        <f t="shared" si="1943"/>
        <v>0</v>
      </c>
      <c r="AO273" s="609">
        <f t="shared" si="1943"/>
        <v>0</v>
      </c>
      <c r="AP273" s="609">
        <f t="shared" si="1943"/>
        <v>0</v>
      </c>
      <c r="AQ273" s="609">
        <f t="shared" si="1943"/>
        <v>0</v>
      </c>
      <c r="AR273" s="610">
        <f>+AR260+SUM(AR231:AR232)+SUM(AR250:AR251)-AR247</f>
        <v>4387.07</v>
      </c>
      <c r="AS273" s="611"/>
      <c r="AT273" s="613">
        <f t="shared" ref="AT273:BE273" si="1944">+AT260+SUM(AT231:AT232)+SUM(AT250:AT251)-AT247</f>
        <v>4531.5599999999986</v>
      </c>
      <c r="AU273" s="609">
        <f t="shared" si="1944"/>
        <v>6012.2700000000023</v>
      </c>
      <c r="AV273" s="609">
        <f t="shared" si="1944"/>
        <v>0</v>
      </c>
      <c r="AW273" s="609">
        <f t="shared" si="1944"/>
        <v>0</v>
      </c>
      <c r="AX273" s="609">
        <f t="shared" si="1944"/>
        <v>0</v>
      </c>
      <c r="AY273" s="609">
        <f t="shared" si="1944"/>
        <v>0</v>
      </c>
      <c r="AZ273" s="609">
        <f t="shared" si="1944"/>
        <v>0</v>
      </c>
      <c r="BA273" s="609">
        <f t="shared" si="1944"/>
        <v>0</v>
      </c>
      <c r="BB273" s="609">
        <f t="shared" si="1944"/>
        <v>0</v>
      </c>
      <c r="BC273" s="609">
        <f t="shared" si="1944"/>
        <v>0</v>
      </c>
      <c r="BD273" s="609">
        <f t="shared" si="1944"/>
        <v>0</v>
      </c>
      <c r="BE273" s="609">
        <f t="shared" si="1944"/>
        <v>0</v>
      </c>
      <c r="BF273" s="610">
        <f>+BF260+SUM(BF231:BF232)+SUM(BF250:BF251)-BF247</f>
        <v>10543.829999999998</v>
      </c>
      <c r="BG273" s="611"/>
      <c r="BH273" s="613">
        <f t="shared" ref="BH273:BS273" si="1945">+BH260+SUM(BH231:BH232)+SUM(BH250:BH251)-BH247</f>
        <v>647.24999999999955</v>
      </c>
      <c r="BI273" s="609">
        <f t="shared" si="1945"/>
        <v>555.00999999999988</v>
      </c>
      <c r="BJ273" s="609">
        <f t="shared" si="1945"/>
        <v>0</v>
      </c>
      <c r="BK273" s="609">
        <f t="shared" si="1945"/>
        <v>0</v>
      </c>
      <c r="BL273" s="609">
        <f t="shared" si="1945"/>
        <v>0</v>
      </c>
      <c r="BM273" s="609">
        <f t="shared" si="1945"/>
        <v>0</v>
      </c>
      <c r="BN273" s="609">
        <f t="shared" si="1945"/>
        <v>0</v>
      </c>
      <c r="BO273" s="609">
        <f t="shared" si="1945"/>
        <v>0</v>
      </c>
      <c r="BP273" s="609">
        <f t="shared" si="1945"/>
        <v>0</v>
      </c>
      <c r="BQ273" s="609">
        <f t="shared" si="1945"/>
        <v>0</v>
      </c>
      <c r="BR273" s="609">
        <f t="shared" si="1945"/>
        <v>0</v>
      </c>
      <c r="BS273" s="609">
        <f t="shared" si="1945"/>
        <v>0</v>
      </c>
      <c r="BT273" s="610">
        <f>+BT260+SUM(BT231:BT232)+SUM(BT250:BT251)-BT247</f>
        <v>1202.2600000000002</v>
      </c>
      <c r="BU273" s="621"/>
      <c r="BV273" s="613">
        <f t="shared" ref="BV273:CG273" si="1946">+BV260+SUM(BV231:BV232)+SUM(BV250:BV251)-BV247</f>
        <v>15300.090000000002</v>
      </c>
      <c r="BW273" s="609">
        <f t="shared" si="1946"/>
        <v>11853.859999999988</v>
      </c>
      <c r="BX273" s="609">
        <f t="shared" si="1946"/>
        <v>0</v>
      </c>
      <c r="BY273" s="609">
        <f t="shared" si="1946"/>
        <v>0</v>
      </c>
      <c r="BZ273" s="609">
        <f t="shared" si="1946"/>
        <v>0</v>
      </c>
      <c r="CA273" s="609">
        <f t="shared" si="1946"/>
        <v>0</v>
      </c>
      <c r="CB273" s="609">
        <f t="shared" si="1946"/>
        <v>0</v>
      </c>
      <c r="CC273" s="609">
        <f t="shared" si="1946"/>
        <v>0</v>
      </c>
      <c r="CD273" s="609">
        <f t="shared" si="1946"/>
        <v>0</v>
      </c>
      <c r="CE273" s="609">
        <f t="shared" si="1946"/>
        <v>0</v>
      </c>
      <c r="CF273" s="609">
        <f t="shared" si="1946"/>
        <v>0</v>
      </c>
      <c r="CG273" s="609">
        <f t="shared" si="1946"/>
        <v>0</v>
      </c>
      <c r="CH273" s="610">
        <f>+CH260+SUM(CH231:CH232)+SUM(CH250:CH251)-CH247</f>
        <v>27153.950000000004</v>
      </c>
      <c r="CI273" s="611"/>
      <c r="CJ273" s="613">
        <f t="shared" ref="CJ273:CU273" si="1947">+CJ260+SUM(CJ231:CJ232)+SUM(CJ250:CJ251)-CJ247</f>
        <v>9000.0400000000009</v>
      </c>
      <c r="CK273" s="609">
        <f t="shared" si="1947"/>
        <v>1082.0500000000006</v>
      </c>
      <c r="CL273" s="609">
        <f t="shared" si="1947"/>
        <v>0</v>
      </c>
      <c r="CM273" s="609">
        <f t="shared" si="1947"/>
        <v>0</v>
      </c>
      <c r="CN273" s="609">
        <f t="shared" si="1947"/>
        <v>0</v>
      </c>
      <c r="CO273" s="609">
        <f t="shared" si="1947"/>
        <v>0</v>
      </c>
      <c r="CP273" s="609">
        <f t="shared" si="1947"/>
        <v>0</v>
      </c>
      <c r="CQ273" s="609">
        <f t="shared" si="1947"/>
        <v>0</v>
      </c>
      <c r="CR273" s="609">
        <f t="shared" si="1947"/>
        <v>0</v>
      </c>
      <c r="CS273" s="609">
        <f t="shared" si="1947"/>
        <v>0</v>
      </c>
      <c r="CT273" s="609">
        <f t="shared" si="1947"/>
        <v>0</v>
      </c>
      <c r="CU273" s="609">
        <f t="shared" si="1947"/>
        <v>0</v>
      </c>
      <c r="CV273" s="610">
        <f>+CV260+SUM(CV231:CV232)+SUM(CV250:CV251)-CV247</f>
        <v>10082.09</v>
      </c>
      <c r="CW273" s="611"/>
      <c r="CX273" s="613">
        <f t="shared" ref="CX273:DI273" si="1948">+CX260+SUM(CX231:CX232)+SUM(CX250:CX251)-CX247</f>
        <v>657.42000000000064</v>
      </c>
      <c r="CY273" s="609">
        <f t="shared" si="1948"/>
        <v>1380.62</v>
      </c>
      <c r="CZ273" s="609">
        <f t="shared" si="1948"/>
        <v>0</v>
      </c>
      <c r="DA273" s="609">
        <f t="shared" si="1948"/>
        <v>0</v>
      </c>
      <c r="DB273" s="609">
        <f t="shared" si="1948"/>
        <v>0</v>
      </c>
      <c r="DC273" s="609">
        <f t="shared" si="1948"/>
        <v>0</v>
      </c>
      <c r="DD273" s="609">
        <f t="shared" si="1948"/>
        <v>0</v>
      </c>
      <c r="DE273" s="609">
        <f t="shared" si="1948"/>
        <v>0</v>
      </c>
      <c r="DF273" s="609">
        <f t="shared" si="1948"/>
        <v>0</v>
      </c>
      <c r="DG273" s="609">
        <f t="shared" si="1948"/>
        <v>0</v>
      </c>
      <c r="DH273" s="609">
        <f t="shared" si="1948"/>
        <v>0</v>
      </c>
      <c r="DI273" s="609">
        <f t="shared" si="1948"/>
        <v>0</v>
      </c>
      <c r="DJ273" s="610">
        <f t="shared" ref="DJ273" si="1949">+DJ260+SUM(DJ231:DJ232)+SUM(DJ250:DJ251)-DJ247</f>
        <v>2038.04</v>
      </c>
      <c r="DK273" s="611"/>
      <c r="DL273" s="613">
        <f t="shared" ref="DL273:DX273" si="1950">+DL260+SUM(DL231:DL232)+SUM(DL250:DL251)-DL247</f>
        <v>1608.2800000000009</v>
      </c>
      <c r="DM273" s="609">
        <f t="shared" si="1950"/>
        <v>1951.2200000000021</v>
      </c>
      <c r="DN273" s="609">
        <f t="shared" si="1950"/>
        <v>0</v>
      </c>
      <c r="DO273" s="609">
        <f t="shared" si="1950"/>
        <v>0</v>
      </c>
      <c r="DP273" s="609">
        <f t="shared" si="1950"/>
        <v>0</v>
      </c>
      <c r="DQ273" s="609">
        <f t="shared" si="1950"/>
        <v>0</v>
      </c>
      <c r="DR273" s="609">
        <f t="shared" si="1950"/>
        <v>0</v>
      </c>
      <c r="DS273" s="609">
        <f t="shared" si="1950"/>
        <v>0</v>
      </c>
      <c r="DT273" s="609">
        <f t="shared" si="1950"/>
        <v>0</v>
      </c>
      <c r="DU273" s="609">
        <f t="shared" si="1950"/>
        <v>0</v>
      </c>
      <c r="DV273" s="609">
        <f t="shared" si="1950"/>
        <v>0</v>
      </c>
      <c r="DW273" s="609">
        <f t="shared" si="1950"/>
        <v>0</v>
      </c>
      <c r="DX273" s="610">
        <f t="shared" si="1950"/>
        <v>3559.5000000000027</v>
      </c>
      <c r="DY273" s="611"/>
      <c r="DZ273" s="613">
        <f t="shared" ref="DZ273:EL273" si="1951">+DZ260+SUM(DZ231:DZ232)+SUM(DZ250:DZ251)-DZ247</f>
        <v>6198.059999999994</v>
      </c>
      <c r="EA273" s="609">
        <f t="shared" si="1951"/>
        <v>7926.7800000000043</v>
      </c>
      <c r="EB273" s="609">
        <f t="shared" si="1951"/>
        <v>0</v>
      </c>
      <c r="EC273" s="609">
        <f t="shared" si="1951"/>
        <v>0</v>
      </c>
      <c r="ED273" s="609">
        <f t="shared" si="1951"/>
        <v>0</v>
      </c>
      <c r="EE273" s="609">
        <f t="shared" si="1951"/>
        <v>0</v>
      </c>
      <c r="EF273" s="609">
        <f t="shared" si="1951"/>
        <v>0</v>
      </c>
      <c r="EG273" s="609">
        <f t="shared" si="1951"/>
        <v>0</v>
      </c>
      <c r="EH273" s="609">
        <f t="shared" si="1951"/>
        <v>0</v>
      </c>
      <c r="EI273" s="609">
        <f t="shared" si="1951"/>
        <v>0</v>
      </c>
      <c r="EJ273" s="609">
        <f t="shared" si="1951"/>
        <v>0</v>
      </c>
      <c r="EK273" s="609">
        <f t="shared" si="1951"/>
        <v>0</v>
      </c>
      <c r="EL273" s="610">
        <f t="shared" si="1951"/>
        <v>14124.839999999993</v>
      </c>
      <c r="EM273" s="611"/>
      <c r="EN273" s="613">
        <f t="shared" ref="EN273:EZ273" si="1952">+EN260+SUM(EN231:EN232)+SUM(EN250:EN251)-EN247</f>
        <v>13744.449999999997</v>
      </c>
      <c r="EO273" s="609">
        <f t="shared" si="1952"/>
        <v>12745.510000000009</v>
      </c>
      <c r="EP273" s="609">
        <f t="shared" si="1952"/>
        <v>0</v>
      </c>
      <c r="EQ273" s="609">
        <f t="shared" si="1952"/>
        <v>0</v>
      </c>
      <c r="ER273" s="609">
        <f t="shared" si="1952"/>
        <v>0</v>
      </c>
      <c r="ES273" s="609">
        <f t="shared" si="1952"/>
        <v>0</v>
      </c>
      <c r="ET273" s="609">
        <f t="shared" si="1952"/>
        <v>0</v>
      </c>
      <c r="EU273" s="609">
        <f t="shared" si="1952"/>
        <v>0</v>
      </c>
      <c r="EV273" s="609">
        <f t="shared" si="1952"/>
        <v>0</v>
      </c>
      <c r="EW273" s="609">
        <f t="shared" si="1952"/>
        <v>0</v>
      </c>
      <c r="EX273" s="609">
        <f t="shared" si="1952"/>
        <v>0</v>
      </c>
      <c r="EY273" s="609">
        <f t="shared" si="1952"/>
        <v>0</v>
      </c>
      <c r="EZ273" s="610">
        <f t="shared" si="1952"/>
        <v>26489.96</v>
      </c>
      <c r="FA273" s="611"/>
      <c r="FB273" s="613">
        <f t="shared" ref="FB273:FN273" si="1953">+FB260+SUM(FB231:FB232)+SUM(FB250:FB251)-FB247</f>
        <v>5741.9700000000012</v>
      </c>
      <c r="FC273" s="609">
        <f t="shared" si="1953"/>
        <v>8633.590000000002</v>
      </c>
      <c r="FD273" s="609">
        <f t="shared" si="1953"/>
        <v>0</v>
      </c>
      <c r="FE273" s="609">
        <f t="shared" si="1953"/>
        <v>0</v>
      </c>
      <c r="FF273" s="609">
        <f t="shared" si="1953"/>
        <v>0</v>
      </c>
      <c r="FG273" s="609">
        <f t="shared" si="1953"/>
        <v>0</v>
      </c>
      <c r="FH273" s="609">
        <f t="shared" si="1953"/>
        <v>0</v>
      </c>
      <c r="FI273" s="609">
        <f t="shared" si="1953"/>
        <v>0</v>
      </c>
      <c r="FJ273" s="609">
        <f t="shared" si="1953"/>
        <v>0</v>
      </c>
      <c r="FK273" s="609">
        <f t="shared" si="1953"/>
        <v>0</v>
      </c>
      <c r="FL273" s="609">
        <f t="shared" si="1953"/>
        <v>0</v>
      </c>
      <c r="FM273" s="609">
        <f t="shared" si="1953"/>
        <v>0</v>
      </c>
      <c r="FN273" s="610">
        <f t="shared" si="1953"/>
        <v>14375.560000000005</v>
      </c>
      <c r="FO273" s="611"/>
      <c r="FP273" s="613">
        <f t="shared" ref="FP273:GB273" si="1954">+FP260+SUM(FP231:FP232)+SUM(FP250:FP251)-FP247</f>
        <v>9056.7000000000044</v>
      </c>
      <c r="FQ273" s="609">
        <f t="shared" si="1954"/>
        <v>6746.6799999999985</v>
      </c>
      <c r="FR273" s="609">
        <f t="shared" si="1954"/>
        <v>0</v>
      </c>
      <c r="FS273" s="609">
        <f t="shared" si="1954"/>
        <v>0</v>
      </c>
      <c r="FT273" s="609">
        <f t="shared" si="1954"/>
        <v>0</v>
      </c>
      <c r="FU273" s="609">
        <f t="shared" si="1954"/>
        <v>0</v>
      </c>
      <c r="FV273" s="609">
        <f t="shared" si="1954"/>
        <v>0</v>
      </c>
      <c r="FW273" s="609">
        <f t="shared" si="1954"/>
        <v>0</v>
      </c>
      <c r="FX273" s="609">
        <f t="shared" si="1954"/>
        <v>0</v>
      </c>
      <c r="FY273" s="609">
        <f t="shared" si="1954"/>
        <v>0</v>
      </c>
      <c r="FZ273" s="609">
        <f t="shared" si="1954"/>
        <v>0</v>
      </c>
      <c r="GA273" s="609">
        <f t="shared" si="1954"/>
        <v>0</v>
      </c>
      <c r="GB273" s="610">
        <f t="shared" si="1954"/>
        <v>15803.380000000003</v>
      </c>
      <c r="GC273" s="611"/>
      <c r="GD273" s="613">
        <f t="shared" ref="GD273:GP273" si="1955">+GD260+SUM(GD231:GD232)+SUM(GD250:GD251)-GD247</f>
        <v>885.49999999999909</v>
      </c>
      <c r="GE273" s="609">
        <f t="shared" si="1955"/>
        <v>1402.1099999999994</v>
      </c>
      <c r="GF273" s="609">
        <f t="shared" si="1955"/>
        <v>0</v>
      </c>
      <c r="GG273" s="609">
        <f t="shared" si="1955"/>
        <v>0</v>
      </c>
      <c r="GH273" s="609">
        <f t="shared" si="1955"/>
        <v>0</v>
      </c>
      <c r="GI273" s="609">
        <f t="shared" si="1955"/>
        <v>0</v>
      </c>
      <c r="GJ273" s="609">
        <f t="shared" si="1955"/>
        <v>0</v>
      </c>
      <c r="GK273" s="609">
        <f t="shared" si="1955"/>
        <v>0</v>
      </c>
      <c r="GL273" s="609">
        <f t="shared" si="1955"/>
        <v>0</v>
      </c>
      <c r="GM273" s="609">
        <f t="shared" si="1955"/>
        <v>0</v>
      </c>
      <c r="GN273" s="609">
        <f t="shared" si="1955"/>
        <v>0</v>
      </c>
      <c r="GO273" s="609">
        <f t="shared" si="1955"/>
        <v>0</v>
      </c>
      <c r="GP273" s="610">
        <f t="shared" si="1955"/>
        <v>2287.61</v>
      </c>
      <c r="GQ273" s="611"/>
      <c r="GR273" s="613">
        <f t="shared" ref="GR273:HD273" si="1956">+GR260+SUM(GR231:GR232)+SUM(GR250:GR251)-GR247</f>
        <v>16093.589999999997</v>
      </c>
      <c r="GS273" s="609">
        <f t="shared" si="1956"/>
        <v>14292.440000000004</v>
      </c>
      <c r="GT273" s="609">
        <f t="shared" si="1956"/>
        <v>0</v>
      </c>
      <c r="GU273" s="609">
        <f t="shared" si="1956"/>
        <v>0</v>
      </c>
      <c r="GV273" s="609">
        <f t="shared" si="1956"/>
        <v>0</v>
      </c>
      <c r="GW273" s="609">
        <f t="shared" si="1956"/>
        <v>0</v>
      </c>
      <c r="GX273" s="609">
        <f t="shared" si="1956"/>
        <v>0</v>
      </c>
      <c r="GY273" s="609">
        <f t="shared" si="1956"/>
        <v>0</v>
      </c>
      <c r="GZ273" s="609">
        <f t="shared" si="1956"/>
        <v>0</v>
      </c>
      <c r="HA273" s="609">
        <f t="shared" si="1956"/>
        <v>0</v>
      </c>
      <c r="HB273" s="609">
        <f t="shared" si="1956"/>
        <v>0</v>
      </c>
      <c r="HC273" s="609">
        <f t="shared" si="1956"/>
        <v>0</v>
      </c>
      <c r="HD273" s="610">
        <f t="shared" si="1956"/>
        <v>30386.03</v>
      </c>
      <c r="HE273" s="611"/>
      <c r="HF273" s="613">
        <f t="shared" ref="HF273:HR273" si="1957">+HF260+SUM(HF231:HF232)+SUM(HF250:HF251)-HF247</f>
        <v>11790.019999999995</v>
      </c>
      <c r="HG273" s="609">
        <f t="shared" si="1957"/>
        <v>9780.3399999999965</v>
      </c>
      <c r="HH273" s="609">
        <f t="shared" si="1957"/>
        <v>-140.1</v>
      </c>
      <c r="HI273" s="609">
        <f t="shared" si="1957"/>
        <v>0</v>
      </c>
      <c r="HJ273" s="609">
        <f t="shared" si="1957"/>
        <v>0</v>
      </c>
      <c r="HK273" s="609">
        <f t="shared" si="1957"/>
        <v>0</v>
      </c>
      <c r="HL273" s="609">
        <f t="shared" si="1957"/>
        <v>0</v>
      </c>
      <c r="HM273" s="609">
        <f t="shared" si="1957"/>
        <v>0</v>
      </c>
      <c r="HN273" s="609">
        <f t="shared" si="1957"/>
        <v>0</v>
      </c>
      <c r="HO273" s="609">
        <f t="shared" si="1957"/>
        <v>0</v>
      </c>
      <c r="HP273" s="609">
        <f t="shared" si="1957"/>
        <v>0</v>
      </c>
      <c r="HQ273" s="609">
        <f t="shared" si="1957"/>
        <v>0</v>
      </c>
      <c r="HR273" s="610">
        <f t="shared" si="1957"/>
        <v>21430.260000000002</v>
      </c>
      <c r="HS273" s="611"/>
      <c r="HT273" s="613">
        <f t="shared" ref="HT273:IF273" si="1958">+HT260+SUM(HT231:HT232)+SUM(HT250:HT251)-HT247</f>
        <v>742.33999999999924</v>
      </c>
      <c r="HU273" s="609">
        <f t="shared" si="1958"/>
        <v>898.04000000000042</v>
      </c>
      <c r="HV273" s="609">
        <f t="shared" si="1958"/>
        <v>0</v>
      </c>
      <c r="HW273" s="609">
        <f t="shared" si="1958"/>
        <v>0</v>
      </c>
      <c r="HX273" s="609">
        <f t="shared" si="1958"/>
        <v>0</v>
      </c>
      <c r="HY273" s="609">
        <f t="shared" si="1958"/>
        <v>0</v>
      </c>
      <c r="HZ273" s="609">
        <f t="shared" si="1958"/>
        <v>0</v>
      </c>
      <c r="IA273" s="609">
        <f t="shared" si="1958"/>
        <v>0</v>
      </c>
      <c r="IB273" s="609">
        <f t="shared" si="1958"/>
        <v>0</v>
      </c>
      <c r="IC273" s="609">
        <f t="shared" si="1958"/>
        <v>0</v>
      </c>
      <c r="ID273" s="609">
        <f t="shared" si="1958"/>
        <v>0</v>
      </c>
      <c r="IE273" s="609">
        <f t="shared" si="1958"/>
        <v>0</v>
      </c>
      <c r="IF273" s="610">
        <f t="shared" si="1958"/>
        <v>1640.3799999999997</v>
      </c>
      <c r="IG273" s="611"/>
      <c r="IH273" s="613">
        <f t="shared" ref="IH273:IT273" si="1959">+IH260+SUM(IH231:IH232)+SUM(IH250:IH251)-IH247</f>
        <v>1604.1900000000012</v>
      </c>
      <c r="II273" s="609">
        <f t="shared" si="1959"/>
        <v>3674.78</v>
      </c>
      <c r="IJ273" s="609">
        <f t="shared" si="1959"/>
        <v>0</v>
      </c>
      <c r="IK273" s="609">
        <f t="shared" si="1959"/>
        <v>0</v>
      </c>
      <c r="IL273" s="609">
        <f t="shared" si="1959"/>
        <v>0</v>
      </c>
      <c r="IM273" s="609">
        <f t="shared" si="1959"/>
        <v>0</v>
      </c>
      <c r="IN273" s="609">
        <f t="shared" si="1959"/>
        <v>0</v>
      </c>
      <c r="IO273" s="609">
        <f t="shared" si="1959"/>
        <v>0</v>
      </c>
      <c r="IP273" s="609">
        <f t="shared" si="1959"/>
        <v>0</v>
      </c>
      <c r="IQ273" s="609">
        <f t="shared" si="1959"/>
        <v>0</v>
      </c>
      <c r="IR273" s="609">
        <f t="shared" si="1959"/>
        <v>0</v>
      </c>
      <c r="IS273" s="609">
        <f t="shared" si="1959"/>
        <v>0</v>
      </c>
      <c r="IT273" s="610">
        <f t="shared" si="1959"/>
        <v>5278.9699999999975</v>
      </c>
      <c r="IU273" s="611"/>
      <c r="IV273" s="613">
        <f t="shared" ref="IV273:JH273" si="1960">+IV260+SUM(IV231:IV232)+SUM(IV250:IV251)-IV247</f>
        <v>398.19000000000023</v>
      </c>
      <c r="IW273" s="609">
        <f t="shared" si="1960"/>
        <v>674.91999999999962</v>
      </c>
      <c r="IX273" s="609">
        <f t="shared" si="1960"/>
        <v>0</v>
      </c>
      <c r="IY273" s="609">
        <f t="shared" si="1960"/>
        <v>0</v>
      </c>
      <c r="IZ273" s="609">
        <f t="shared" si="1960"/>
        <v>0</v>
      </c>
      <c r="JA273" s="609">
        <f t="shared" si="1960"/>
        <v>0</v>
      </c>
      <c r="JB273" s="609">
        <f t="shared" si="1960"/>
        <v>0</v>
      </c>
      <c r="JC273" s="609">
        <f t="shared" si="1960"/>
        <v>0</v>
      </c>
      <c r="JD273" s="609">
        <f t="shared" si="1960"/>
        <v>0</v>
      </c>
      <c r="JE273" s="609">
        <f t="shared" si="1960"/>
        <v>0</v>
      </c>
      <c r="JF273" s="609">
        <f t="shared" si="1960"/>
        <v>0</v>
      </c>
      <c r="JG273" s="609">
        <f t="shared" si="1960"/>
        <v>0</v>
      </c>
      <c r="JH273" s="610">
        <f t="shared" si="1960"/>
        <v>1073.1099999999994</v>
      </c>
      <c r="JI273" s="611"/>
      <c r="JJ273" s="613">
        <f t="shared" ref="JJ273:JV273" si="1961">+JJ260+SUM(JJ231:JJ232)+SUM(JJ250:JJ251)-JJ247</f>
        <v>3529.4499999999971</v>
      </c>
      <c r="JK273" s="609">
        <f t="shared" si="1961"/>
        <v>4550.4899999999952</v>
      </c>
      <c r="JL273" s="609">
        <f t="shared" si="1961"/>
        <v>0</v>
      </c>
      <c r="JM273" s="609">
        <f t="shared" si="1961"/>
        <v>0</v>
      </c>
      <c r="JN273" s="609">
        <f t="shared" si="1961"/>
        <v>0</v>
      </c>
      <c r="JO273" s="609">
        <f t="shared" si="1961"/>
        <v>0</v>
      </c>
      <c r="JP273" s="609">
        <f t="shared" si="1961"/>
        <v>0</v>
      </c>
      <c r="JQ273" s="609">
        <f t="shared" si="1961"/>
        <v>0</v>
      </c>
      <c r="JR273" s="609">
        <f t="shared" si="1961"/>
        <v>0</v>
      </c>
      <c r="JS273" s="609">
        <f t="shared" si="1961"/>
        <v>0</v>
      </c>
      <c r="JT273" s="609">
        <f t="shared" si="1961"/>
        <v>0</v>
      </c>
      <c r="JU273" s="609">
        <f t="shared" si="1961"/>
        <v>0</v>
      </c>
      <c r="JV273" s="610">
        <f t="shared" si="1961"/>
        <v>8079.9399999999932</v>
      </c>
      <c r="JW273" s="611"/>
      <c r="JX273" s="613">
        <f t="shared" ref="JX273:KJ273" si="1962">+JX260+SUM(JX231:JX232)+SUM(JX250:JX251)-JX247</f>
        <v>10397.639999999996</v>
      </c>
      <c r="JY273" s="609">
        <f t="shared" si="1962"/>
        <v>12299.110000000008</v>
      </c>
      <c r="JZ273" s="609">
        <f t="shared" si="1962"/>
        <v>0</v>
      </c>
      <c r="KA273" s="609">
        <f t="shared" si="1962"/>
        <v>0</v>
      </c>
      <c r="KB273" s="609">
        <f t="shared" si="1962"/>
        <v>0</v>
      </c>
      <c r="KC273" s="609">
        <f t="shared" si="1962"/>
        <v>0</v>
      </c>
      <c r="KD273" s="609">
        <f t="shared" si="1962"/>
        <v>0</v>
      </c>
      <c r="KE273" s="609">
        <f t="shared" si="1962"/>
        <v>0</v>
      </c>
      <c r="KF273" s="609">
        <f t="shared" si="1962"/>
        <v>0</v>
      </c>
      <c r="KG273" s="609">
        <f t="shared" si="1962"/>
        <v>0</v>
      </c>
      <c r="KH273" s="609">
        <f t="shared" si="1962"/>
        <v>0</v>
      </c>
      <c r="KI273" s="609">
        <f t="shared" si="1962"/>
        <v>0</v>
      </c>
      <c r="KJ273" s="610">
        <f t="shared" si="1962"/>
        <v>22696.750000000004</v>
      </c>
      <c r="KK273" s="611"/>
      <c r="KL273" s="613">
        <f t="shared" ref="KL273:KX273" si="1963">+KL260+SUM(KL231:KL232)+SUM(KL250:KL251)-KL247</f>
        <v>4692.8699999999963</v>
      </c>
      <c r="KM273" s="609">
        <f t="shared" si="1963"/>
        <v>23104.069999999996</v>
      </c>
      <c r="KN273" s="609">
        <f t="shared" si="1963"/>
        <v>0</v>
      </c>
      <c r="KO273" s="609">
        <f t="shared" si="1963"/>
        <v>0</v>
      </c>
      <c r="KP273" s="609">
        <f t="shared" si="1963"/>
        <v>0</v>
      </c>
      <c r="KQ273" s="609">
        <f t="shared" si="1963"/>
        <v>0</v>
      </c>
      <c r="KR273" s="609">
        <f t="shared" si="1963"/>
        <v>0</v>
      </c>
      <c r="KS273" s="609">
        <f t="shared" si="1963"/>
        <v>0</v>
      </c>
      <c r="KT273" s="609">
        <f t="shared" si="1963"/>
        <v>0</v>
      </c>
      <c r="KU273" s="609">
        <f t="shared" si="1963"/>
        <v>0</v>
      </c>
      <c r="KV273" s="609">
        <f t="shared" si="1963"/>
        <v>0</v>
      </c>
      <c r="KW273" s="609">
        <f t="shared" si="1963"/>
        <v>0</v>
      </c>
      <c r="KX273" s="610">
        <f t="shared" si="1963"/>
        <v>27796.94</v>
      </c>
      <c r="KY273" s="611"/>
      <c r="KZ273" s="613">
        <f t="shared" ref="KZ273:LL273" si="1964">+KZ260+SUM(KZ231:KZ232)+SUM(KZ250:KZ251)-KZ247</f>
        <v>995.92000000000132</v>
      </c>
      <c r="LA273" s="609">
        <f t="shared" si="1964"/>
        <v>1563.2099999999989</v>
      </c>
      <c r="LB273" s="609">
        <f t="shared" si="1964"/>
        <v>0</v>
      </c>
      <c r="LC273" s="609">
        <f t="shared" si="1964"/>
        <v>0</v>
      </c>
      <c r="LD273" s="609">
        <f t="shared" si="1964"/>
        <v>0</v>
      </c>
      <c r="LE273" s="609">
        <f t="shared" si="1964"/>
        <v>0</v>
      </c>
      <c r="LF273" s="609">
        <f t="shared" si="1964"/>
        <v>0</v>
      </c>
      <c r="LG273" s="609">
        <f t="shared" si="1964"/>
        <v>0</v>
      </c>
      <c r="LH273" s="609">
        <f t="shared" si="1964"/>
        <v>0</v>
      </c>
      <c r="LI273" s="609">
        <f t="shared" si="1964"/>
        <v>0</v>
      </c>
      <c r="LJ273" s="609">
        <f t="shared" si="1964"/>
        <v>0</v>
      </c>
      <c r="LK273" s="609">
        <f t="shared" si="1964"/>
        <v>0</v>
      </c>
      <c r="LL273" s="610">
        <f t="shared" si="1964"/>
        <v>2559.1299999999992</v>
      </c>
      <c r="LM273" s="611"/>
      <c r="LN273" s="613">
        <f t="shared" ref="LN273:LZ273" si="1965">+LN260+SUM(LN231:LN232)+SUM(LN250:LN251)-LN247</f>
        <v>466.81000000000023</v>
      </c>
      <c r="LO273" s="609">
        <f t="shared" si="1965"/>
        <v>590.19999999999948</v>
      </c>
      <c r="LP273" s="609">
        <f t="shared" si="1965"/>
        <v>0</v>
      </c>
      <c r="LQ273" s="609">
        <f t="shared" si="1965"/>
        <v>0</v>
      </c>
      <c r="LR273" s="609">
        <f t="shared" si="1965"/>
        <v>0</v>
      </c>
      <c r="LS273" s="609">
        <f t="shared" si="1965"/>
        <v>0</v>
      </c>
      <c r="LT273" s="609">
        <f t="shared" si="1965"/>
        <v>0</v>
      </c>
      <c r="LU273" s="609">
        <f t="shared" si="1965"/>
        <v>0</v>
      </c>
      <c r="LV273" s="609">
        <f t="shared" si="1965"/>
        <v>0</v>
      </c>
      <c r="LW273" s="609">
        <f t="shared" si="1965"/>
        <v>0</v>
      </c>
      <c r="LX273" s="609">
        <f t="shared" si="1965"/>
        <v>0</v>
      </c>
      <c r="LY273" s="609">
        <f t="shared" si="1965"/>
        <v>0</v>
      </c>
      <c r="LZ273" s="610">
        <f t="shared" si="1965"/>
        <v>1057.01</v>
      </c>
      <c r="MA273" s="611"/>
      <c r="MB273" s="613">
        <f t="shared" ref="MB273:MN273" si="1966">+MB260+SUM(MB231:MB232)+SUM(MB250:MB251)-MB247</f>
        <v>1442.879999999999</v>
      </c>
      <c r="MC273" s="609">
        <f t="shared" si="1966"/>
        <v>1743.9899999999989</v>
      </c>
      <c r="MD273" s="609">
        <f t="shared" si="1966"/>
        <v>0</v>
      </c>
      <c r="ME273" s="609">
        <f t="shared" si="1966"/>
        <v>0</v>
      </c>
      <c r="MF273" s="609">
        <f t="shared" si="1966"/>
        <v>0</v>
      </c>
      <c r="MG273" s="609">
        <f t="shared" si="1966"/>
        <v>0</v>
      </c>
      <c r="MH273" s="609">
        <f t="shared" si="1966"/>
        <v>0</v>
      </c>
      <c r="MI273" s="609">
        <f t="shared" si="1966"/>
        <v>0</v>
      </c>
      <c r="MJ273" s="609">
        <f t="shared" si="1966"/>
        <v>0</v>
      </c>
      <c r="MK273" s="609">
        <f t="shared" si="1966"/>
        <v>0</v>
      </c>
      <c r="ML273" s="609">
        <f t="shared" si="1966"/>
        <v>0</v>
      </c>
      <c r="MM273" s="609">
        <f t="shared" si="1966"/>
        <v>0</v>
      </c>
      <c r="MN273" s="610">
        <f t="shared" si="1966"/>
        <v>3186.869999999999</v>
      </c>
      <c r="MO273" s="611"/>
      <c r="MP273" s="613">
        <f t="shared" ref="MP273:NB273" si="1967">+MP260+SUM(MP231:MP232)+SUM(MP250:MP251)-MP247</f>
        <v>3733.3999999999992</v>
      </c>
      <c r="MQ273" s="609">
        <f t="shared" si="1967"/>
        <v>5199.97</v>
      </c>
      <c r="MR273" s="609">
        <f t="shared" si="1967"/>
        <v>0</v>
      </c>
      <c r="MS273" s="609">
        <f t="shared" si="1967"/>
        <v>0</v>
      </c>
      <c r="MT273" s="609">
        <f t="shared" si="1967"/>
        <v>0</v>
      </c>
      <c r="MU273" s="609">
        <f t="shared" si="1967"/>
        <v>0</v>
      </c>
      <c r="MV273" s="609">
        <f t="shared" si="1967"/>
        <v>0</v>
      </c>
      <c r="MW273" s="609">
        <f t="shared" si="1967"/>
        <v>0</v>
      </c>
      <c r="MX273" s="609">
        <f t="shared" si="1967"/>
        <v>0</v>
      </c>
      <c r="MY273" s="609">
        <f t="shared" si="1967"/>
        <v>0</v>
      </c>
      <c r="MZ273" s="609">
        <f t="shared" si="1967"/>
        <v>0</v>
      </c>
      <c r="NA273" s="609">
        <f t="shared" si="1967"/>
        <v>0</v>
      </c>
      <c r="NB273" s="610">
        <f t="shared" si="1967"/>
        <v>8933.3699999999953</v>
      </c>
      <c r="NC273" s="611"/>
      <c r="ND273" s="613">
        <f t="shared" ref="ND273:NP273" si="1968">+ND260+SUM(ND231:ND232)+SUM(ND250:ND251)-ND247</f>
        <v>5977.610000000006</v>
      </c>
      <c r="NE273" s="609">
        <f t="shared" si="1968"/>
        <v>8088.8299999999945</v>
      </c>
      <c r="NF273" s="609">
        <f t="shared" si="1968"/>
        <v>0</v>
      </c>
      <c r="NG273" s="609">
        <f t="shared" si="1968"/>
        <v>0</v>
      </c>
      <c r="NH273" s="609">
        <f t="shared" si="1968"/>
        <v>0</v>
      </c>
      <c r="NI273" s="609">
        <f t="shared" si="1968"/>
        <v>0</v>
      </c>
      <c r="NJ273" s="609">
        <f t="shared" si="1968"/>
        <v>0</v>
      </c>
      <c r="NK273" s="609">
        <f t="shared" si="1968"/>
        <v>0</v>
      </c>
      <c r="NL273" s="609">
        <f t="shared" si="1968"/>
        <v>0</v>
      </c>
      <c r="NM273" s="609">
        <f t="shared" si="1968"/>
        <v>0</v>
      </c>
      <c r="NN273" s="609">
        <f t="shared" si="1968"/>
        <v>0</v>
      </c>
      <c r="NO273" s="609">
        <f t="shared" si="1968"/>
        <v>0</v>
      </c>
      <c r="NP273" s="610">
        <f t="shared" si="1968"/>
        <v>14066.440000000002</v>
      </c>
      <c r="NQ273" s="611"/>
      <c r="NR273" s="613">
        <f t="shared" ref="NR273:OD273" si="1969">+NR260+SUM(NR231:NR232)+SUM(NR250:NR251)-NR247</f>
        <v>1261.4399999999996</v>
      </c>
      <c r="NS273" s="609">
        <f t="shared" si="1969"/>
        <v>1817.58</v>
      </c>
      <c r="NT273" s="609">
        <f t="shared" si="1969"/>
        <v>0</v>
      </c>
      <c r="NU273" s="609">
        <f t="shared" si="1969"/>
        <v>0</v>
      </c>
      <c r="NV273" s="609">
        <f t="shared" si="1969"/>
        <v>0</v>
      </c>
      <c r="NW273" s="609">
        <f t="shared" si="1969"/>
        <v>0</v>
      </c>
      <c r="NX273" s="609">
        <f t="shared" si="1969"/>
        <v>0</v>
      </c>
      <c r="NY273" s="609">
        <f t="shared" si="1969"/>
        <v>0</v>
      </c>
      <c r="NZ273" s="609">
        <f t="shared" si="1969"/>
        <v>0</v>
      </c>
      <c r="OA273" s="609">
        <f t="shared" si="1969"/>
        <v>0</v>
      </c>
      <c r="OB273" s="609">
        <f t="shared" si="1969"/>
        <v>0</v>
      </c>
      <c r="OC273" s="609">
        <f t="shared" si="1969"/>
        <v>0</v>
      </c>
      <c r="OD273" s="610">
        <f t="shared" si="1969"/>
        <v>3079.0199999999986</v>
      </c>
      <c r="OE273" s="611"/>
      <c r="OF273" s="613">
        <f t="shared" ref="OF273:OR273" si="1970">+OF260+SUM(OF231:OF232)+SUM(OF250:OF251)-OF247</f>
        <v>966.53999999999905</v>
      </c>
      <c r="OG273" s="609">
        <f t="shared" si="1970"/>
        <v>1176.5099999999991</v>
      </c>
      <c r="OH273" s="609">
        <f t="shared" si="1970"/>
        <v>0</v>
      </c>
      <c r="OI273" s="609">
        <f t="shared" si="1970"/>
        <v>0</v>
      </c>
      <c r="OJ273" s="609">
        <f t="shared" si="1970"/>
        <v>0</v>
      </c>
      <c r="OK273" s="609">
        <f t="shared" si="1970"/>
        <v>0</v>
      </c>
      <c r="OL273" s="609">
        <f t="shared" si="1970"/>
        <v>0</v>
      </c>
      <c r="OM273" s="609">
        <f t="shared" si="1970"/>
        <v>0</v>
      </c>
      <c r="ON273" s="609">
        <f t="shared" si="1970"/>
        <v>0</v>
      </c>
      <c r="OO273" s="609">
        <f t="shared" si="1970"/>
        <v>0</v>
      </c>
      <c r="OP273" s="609">
        <f t="shared" si="1970"/>
        <v>0</v>
      </c>
      <c r="OQ273" s="609">
        <f t="shared" si="1970"/>
        <v>0</v>
      </c>
      <c r="OR273" s="610">
        <f t="shared" si="1970"/>
        <v>2143.0499999999988</v>
      </c>
      <c r="OS273" s="611"/>
      <c r="OT273" s="613">
        <f t="shared" ref="OT273:PF273" si="1971">+OT260+SUM(OT231:OT232)+SUM(OT250:OT251)-OT247</f>
        <v>4845.8899999999958</v>
      </c>
      <c r="OU273" s="609">
        <f t="shared" si="1971"/>
        <v>6155.9600000000028</v>
      </c>
      <c r="OV273" s="609">
        <f t="shared" si="1971"/>
        <v>0</v>
      </c>
      <c r="OW273" s="609">
        <f t="shared" si="1971"/>
        <v>0</v>
      </c>
      <c r="OX273" s="609">
        <f t="shared" si="1971"/>
        <v>0</v>
      </c>
      <c r="OY273" s="609">
        <f t="shared" si="1971"/>
        <v>0</v>
      </c>
      <c r="OZ273" s="609">
        <f t="shared" si="1971"/>
        <v>0</v>
      </c>
      <c r="PA273" s="609">
        <f t="shared" si="1971"/>
        <v>0</v>
      </c>
      <c r="PB273" s="609">
        <f t="shared" si="1971"/>
        <v>0</v>
      </c>
      <c r="PC273" s="609">
        <f t="shared" si="1971"/>
        <v>0</v>
      </c>
      <c r="PD273" s="609">
        <f t="shared" si="1971"/>
        <v>0</v>
      </c>
      <c r="PE273" s="609">
        <f t="shared" si="1971"/>
        <v>0</v>
      </c>
      <c r="PF273" s="610">
        <f t="shared" si="1971"/>
        <v>11001.849999999995</v>
      </c>
      <c r="PG273" s="611"/>
      <c r="PH273" s="613">
        <f t="shared" ref="PH273:PT273" si="1972">+PH260+SUM(PH231:PH232)+SUM(PH250:PH251)-PH247</f>
        <v>1913.54</v>
      </c>
      <c r="PI273" s="609">
        <f t="shared" si="1972"/>
        <v>1934.1299999999999</v>
      </c>
      <c r="PJ273" s="609">
        <f t="shared" si="1972"/>
        <v>0</v>
      </c>
      <c r="PK273" s="609">
        <f t="shared" si="1972"/>
        <v>0</v>
      </c>
      <c r="PL273" s="609">
        <f t="shared" si="1972"/>
        <v>0</v>
      </c>
      <c r="PM273" s="609">
        <f t="shared" si="1972"/>
        <v>0</v>
      </c>
      <c r="PN273" s="609">
        <f t="shared" si="1972"/>
        <v>0</v>
      </c>
      <c r="PO273" s="609">
        <f t="shared" si="1972"/>
        <v>0</v>
      </c>
      <c r="PP273" s="609">
        <f t="shared" si="1972"/>
        <v>0</v>
      </c>
      <c r="PQ273" s="609">
        <f t="shared" si="1972"/>
        <v>0</v>
      </c>
      <c r="PR273" s="609">
        <f t="shared" si="1972"/>
        <v>0</v>
      </c>
      <c r="PS273" s="609">
        <f t="shared" si="1972"/>
        <v>0</v>
      </c>
      <c r="PT273" s="610">
        <f t="shared" si="1972"/>
        <v>3847.6699999999996</v>
      </c>
      <c r="PU273" s="611"/>
      <c r="PV273" s="613">
        <f t="shared" ref="PV273:QH273" si="1973">+PV260+SUM(PV231:PV232)+SUM(PV250:PV251)-PV247</f>
        <v>0</v>
      </c>
      <c r="PW273" s="609">
        <f t="shared" si="1973"/>
        <v>542.71000000000015</v>
      </c>
      <c r="PX273" s="609">
        <f t="shared" si="1973"/>
        <v>0</v>
      </c>
      <c r="PY273" s="609">
        <f t="shared" si="1973"/>
        <v>0</v>
      </c>
      <c r="PZ273" s="609">
        <f t="shared" si="1973"/>
        <v>0</v>
      </c>
      <c r="QA273" s="609">
        <f t="shared" si="1973"/>
        <v>0</v>
      </c>
      <c r="QB273" s="609">
        <f t="shared" si="1973"/>
        <v>0</v>
      </c>
      <c r="QC273" s="609">
        <f t="shared" si="1973"/>
        <v>0</v>
      </c>
      <c r="QD273" s="609">
        <f t="shared" si="1973"/>
        <v>0</v>
      </c>
      <c r="QE273" s="609">
        <f t="shared" si="1973"/>
        <v>0</v>
      </c>
      <c r="QF273" s="609">
        <f t="shared" si="1973"/>
        <v>0</v>
      </c>
      <c r="QG273" s="609">
        <f t="shared" si="1973"/>
        <v>0</v>
      </c>
      <c r="QH273" s="610">
        <f t="shared" si="1973"/>
        <v>542.71000000000015</v>
      </c>
      <c r="QI273" s="611"/>
      <c r="QJ273" s="613">
        <f t="shared" ref="QJ273:QV273" si="1974">+QJ260+SUM(QJ231:QJ232)+SUM(QJ250:QJ251)-QJ247</f>
        <v>0</v>
      </c>
      <c r="QK273" s="609">
        <f t="shared" si="1974"/>
        <v>317.77999999999997</v>
      </c>
      <c r="QL273" s="609">
        <f t="shared" si="1974"/>
        <v>0</v>
      </c>
      <c r="QM273" s="609">
        <f t="shared" si="1974"/>
        <v>0</v>
      </c>
      <c r="QN273" s="609">
        <f t="shared" si="1974"/>
        <v>0</v>
      </c>
      <c r="QO273" s="609">
        <f t="shared" si="1974"/>
        <v>0</v>
      </c>
      <c r="QP273" s="609">
        <f t="shared" si="1974"/>
        <v>0</v>
      </c>
      <c r="QQ273" s="609">
        <f t="shared" si="1974"/>
        <v>0</v>
      </c>
      <c r="QR273" s="609">
        <f t="shared" si="1974"/>
        <v>0</v>
      </c>
      <c r="QS273" s="609">
        <f t="shared" si="1974"/>
        <v>0</v>
      </c>
      <c r="QT273" s="609">
        <f t="shared" si="1974"/>
        <v>0</v>
      </c>
      <c r="QU273" s="609">
        <f t="shared" si="1974"/>
        <v>0</v>
      </c>
      <c r="QV273" s="610">
        <f t="shared" si="1974"/>
        <v>317.77999999999997</v>
      </c>
      <c r="QW273" s="611"/>
      <c r="QX273" s="610">
        <f t="shared" ref="QX273:RJ273" si="1975">+QX260+SUM(QX231:QX232)+SUM(QX250:QX251)-QX247</f>
        <v>142178.38000000009</v>
      </c>
      <c r="QY273" s="610">
        <f t="shared" si="1975"/>
        <v>165990.14999999997</v>
      </c>
      <c r="QZ273" s="610">
        <f t="shared" si="1975"/>
        <v>-140.1</v>
      </c>
      <c r="RA273" s="610">
        <f t="shared" si="1975"/>
        <v>0</v>
      </c>
      <c r="RB273" s="610">
        <f t="shared" si="1975"/>
        <v>0</v>
      </c>
      <c r="RC273" s="610">
        <f t="shared" si="1975"/>
        <v>0</v>
      </c>
      <c r="RD273" s="610">
        <f t="shared" si="1975"/>
        <v>0</v>
      </c>
      <c r="RE273" s="610">
        <f t="shared" si="1975"/>
        <v>0</v>
      </c>
      <c r="RF273" s="610">
        <f t="shared" si="1975"/>
        <v>0</v>
      </c>
      <c r="RG273" s="610">
        <f t="shared" si="1975"/>
        <v>0</v>
      </c>
      <c r="RH273" s="610">
        <f t="shared" si="1975"/>
        <v>0</v>
      </c>
      <c r="RI273" s="610">
        <f t="shared" si="1975"/>
        <v>0</v>
      </c>
      <c r="RJ273" s="610">
        <f t="shared" si="1975"/>
        <v>308028.42999999982</v>
      </c>
    </row>
    <row r="274" spans="1:478" x14ac:dyDescent="0.3">
      <c r="A274" s="589"/>
      <c r="B274" s="254" t="s">
        <v>908</v>
      </c>
      <c r="D274" s="613">
        <f>+D262/D260</f>
        <v>-5.6898961229811658</v>
      </c>
      <c r="E274" s="609">
        <f t="shared" ref="E274:P274" si="1976">+E262/E260</f>
        <v>-13.285398506734211</v>
      </c>
      <c r="F274" s="609" t="e">
        <f t="shared" si="1976"/>
        <v>#DIV/0!</v>
      </c>
      <c r="G274" s="609" t="e">
        <f t="shared" si="1976"/>
        <v>#DIV/0!</v>
      </c>
      <c r="H274" s="609" t="e">
        <f t="shared" si="1976"/>
        <v>#DIV/0!</v>
      </c>
      <c r="I274" s="609" t="e">
        <f t="shared" si="1976"/>
        <v>#DIV/0!</v>
      </c>
      <c r="J274" s="609" t="e">
        <f t="shared" si="1976"/>
        <v>#DIV/0!</v>
      </c>
      <c r="K274" s="609" t="e">
        <f t="shared" si="1976"/>
        <v>#DIV/0!</v>
      </c>
      <c r="L274" s="609" t="e">
        <f t="shared" si="1976"/>
        <v>#DIV/0!</v>
      </c>
      <c r="M274" s="609" t="e">
        <f t="shared" si="1976"/>
        <v>#DIV/0!</v>
      </c>
      <c r="N274" s="609" t="e">
        <f t="shared" si="1976"/>
        <v>#DIV/0!</v>
      </c>
      <c r="O274" s="609" t="e">
        <f t="shared" si="1976"/>
        <v>#DIV/0!</v>
      </c>
      <c r="P274" s="610">
        <f t="shared" si="1976"/>
        <v>-6.4310571415226097</v>
      </c>
      <c r="Q274" s="611"/>
      <c r="R274" s="613">
        <f>+R262/R260</f>
        <v>0</v>
      </c>
      <c r="S274" s="609">
        <f t="shared" ref="S274:AD274" si="1977">+S262/S260</f>
        <v>0</v>
      </c>
      <c r="T274" s="609" t="e">
        <f t="shared" si="1977"/>
        <v>#DIV/0!</v>
      </c>
      <c r="U274" s="609" t="e">
        <f t="shared" si="1977"/>
        <v>#DIV/0!</v>
      </c>
      <c r="V274" s="609" t="e">
        <f t="shared" si="1977"/>
        <v>#DIV/0!</v>
      </c>
      <c r="W274" s="609" t="e">
        <f t="shared" si="1977"/>
        <v>#DIV/0!</v>
      </c>
      <c r="X274" s="609" t="e">
        <f t="shared" si="1977"/>
        <v>#DIV/0!</v>
      </c>
      <c r="Y274" s="609" t="e">
        <f t="shared" si="1977"/>
        <v>#DIV/0!</v>
      </c>
      <c r="Z274" s="609" t="e">
        <f t="shared" si="1977"/>
        <v>#DIV/0!</v>
      </c>
      <c r="AA274" s="609" t="e">
        <f t="shared" si="1977"/>
        <v>#DIV/0!</v>
      </c>
      <c r="AB274" s="609" t="e">
        <f t="shared" si="1977"/>
        <v>#DIV/0!</v>
      </c>
      <c r="AC274" s="609" t="e">
        <f t="shared" si="1977"/>
        <v>#DIV/0!</v>
      </c>
      <c r="AD274" s="610">
        <f t="shared" si="1977"/>
        <v>0</v>
      </c>
      <c r="AE274" s="611"/>
      <c r="AF274" s="613">
        <f>+AF262/AF260</f>
        <v>0</v>
      </c>
      <c r="AG274" s="609">
        <f t="shared" ref="AG274:AR274" si="1978">+AG262/AG260</f>
        <v>0</v>
      </c>
      <c r="AH274" s="609" t="e">
        <f t="shared" si="1978"/>
        <v>#DIV/0!</v>
      </c>
      <c r="AI274" s="609" t="e">
        <f t="shared" si="1978"/>
        <v>#DIV/0!</v>
      </c>
      <c r="AJ274" s="609" t="e">
        <f t="shared" si="1978"/>
        <v>#DIV/0!</v>
      </c>
      <c r="AK274" s="609" t="e">
        <f t="shared" si="1978"/>
        <v>#DIV/0!</v>
      </c>
      <c r="AL274" s="609" t="e">
        <f t="shared" si="1978"/>
        <v>#DIV/0!</v>
      </c>
      <c r="AM274" s="609" t="e">
        <f t="shared" si="1978"/>
        <v>#DIV/0!</v>
      </c>
      <c r="AN274" s="609" t="e">
        <f t="shared" si="1978"/>
        <v>#DIV/0!</v>
      </c>
      <c r="AO274" s="609" t="e">
        <f t="shared" si="1978"/>
        <v>#DIV/0!</v>
      </c>
      <c r="AP274" s="609" t="e">
        <f t="shared" si="1978"/>
        <v>#DIV/0!</v>
      </c>
      <c r="AQ274" s="609" t="e">
        <f t="shared" si="1978"/>
        <v>#DIV/0!</v>
      </c>
      <c r="AR274" s="610">
        <f t="shared" si="1978"/>
        <v>0</v>
      </c>
      <c r="AS274" s="611"/>
      <c r="AT274" s="613">
        <f>+AT262/AT260</f>
        <v>0</v>
      </c>
      <c r="AU274" s="609">
        <f t="shared" ref="AU274:BF274" si="1979">+AU262/AU260</f>
        <v>0</v>
      </c>
      <c r="AV274" s="609" t="e">
        <f t="shared" si="1979"/>
        <v>#DIV/0!</v>
      </c>
      <c r="AW274" s="609" t="e">
        <f t="shared" si="1979"/>
        <v>#DIV/0!</v>
      </c>
      <c r="AX274" s="609" t="e">
        <f t="shared" si="1979"/>
        <v>#DIV/0!</v>
      </c>
      <c r="AY274" s="609" t="e">
        <f t="shared" si="1979"/>
        <v>#DIV/0!</v>
      </c>
      <c r="AZ274" s="609" t="e">
        <f t="shared" si="1979"/>
        <v>#DIV/0!</v>
      </c>
      <c r="BA274" s="609" t="e">
        <f t="shared" si="1979"/>
        <v>#DIV/0!</v>
      </c>
      <c r="BB274" s="609" t="e">
        <f t="shared" si="1979"/>
        <v>#DIV/0!</v>
      </c>
      <c r="BC274" s="609" t="e">
        <f t="shared" si="1979"/>
        <v>#DIV/0!</v>
      </c>
      <c r="BD274" s="609" t="e">
        <f t="shared" si="1979"/>
        <v>#DIV/0!</v>
      </c>
      <c r="BE274" s="609" t="e">
        <f t="shared" si="1979"/>
        <v>#DIV/0!</v>
      </c>
      <c r="BF274" s="610">
        <f t="shared" si="1979"/>
        <v>0</v>
      </c>
      <c r="BG274" s="611"/>
      <c r="BH274" s="613">
        <f>+BH262/BH260</f>
        <v>0</v>
      </c>
      <c r="BI274" s="609">
        <f t="shared" ref="BI274:BT274" si="1980">+BI262/BI260</f>
        <v>0</v>
      </c>
      <c r="BJ274" s="609" t="e">
        <f t="shared" si="1980"/>
        <v>#DIV/0!</v>
      </c>
      <c r="BK274" s="609" t="e">
        <f t="shared" si="1980"/>
        <v>#DIV/0!</v>
      </c>
      <c r="BL274" s="609" t="e">
        <f t="shared" si="1980"/>
        <v>#DIV/0!</v>
      </c>
      <c r="BM274" s="609" t="e">
        <f t="shared" si="1980"/>
        <v>#DIV/0!</v>
      </c>
      <c r="BN274" s="609" t="e">
        <f t="shared" si="1980"/>
        <v>#DIV/0!</v>
      </c>
      <c r="BO274" s="609" t="e">
        <f t="shared" si="1980"/>
        <v>#DIV/0!</v>
      </c>
      <c r="BP274" s="609" t="e">
        <f t="shared" si="1980"/>
        <v>#DIV/0!</v>
      </c>
      <c r="BQ274" s="609" t="e">
        <f t="shared" si="1980"/>
        <v>#DIV/0!</v>
      </c>
      <c r="BR274" s="609" t="e">
        <f t="shared" si="1980"/>
        <v>#DIV/0!</v>
      </c>
      <c r="BS274" s="609" t="e">
        <f t="shared" si="1980"/>
        <v>#DIV/0!</v>
      </c>
      <c r="BT274" s="610">
        <f t="shared" si="1980"/>
        <v>0</v>
      </c>
      <c r="BU274" s="621"/>
      <c r="BV274" s="613">
        <f>+BV262/BV260</f>
        <v>0</v>
      </c>
      <c r="BW274" s="609">
        <f t="shared" ref="BW274:CH274" si="1981">+BW262/BW260</f>
        <v>0</v>
      </c>
      <c r="BX274" s="609" t="e">
        <f t="shared" si="1981"/>
        <v>#DIV/0!</v>
      </c>
      <c r="BY274" s="609" t="e">
        <f t="shared" si="1981"/>
        <v>#DIV/0!</v>
      </c>
      <c r="BZ274" s="609" t="e">
        <f t="shared" si="1981"/>
        <v>#DIV/0!</v>
      </c>
      <c r="CA274" s="609" t="e">
        <f t="shared" si="1981"/>
        <v>#DIV/0!</v>
      </c>
      <c r="CB274" s="609" t="e">
        <f t="shared" si="1981"/>
        <v>#DIV/0!</v>
      </c>
      <c r="CC274" s="609" t="e">
        <f t="shared" si="1981"/>
        <v>#DIV/0!</v>
      </c>
      <c r="CD274" s="609" t="e">
        <f t="shared" si="1981"/>
        <v>#DIV/0!</v>
      </c>
      <c r="CE274" s="609" t="e">
        <f t="shared" si="1981"/>
        <v>#DIV/0!</v>
      </c>
      <c r="CF274" s="609" t="e">
        <f t="shared" si="1981"/>
        <v>#DIV/0!</v>
      </c>
      <c r="CG274" s="609" t="e">
        <f t="shared" si="1981"/>
        <v>#DIV/0!</v>
      </c>
      <c r="CH274" s="610">
        <f t="shared" si="1981"/>
        <v>0</v>
      </c>
      <c r="CI274" s="611"/>
      <c r="CJ274" s="613">
        <f>+CJ262/CJ260</f>
        <v>0</v>
      </c>
      <c r="CK274" s="609">
        <f t="shared" ref="CK274:CV274" si="1982">+CK262/CK260</f>
        <v>0</v>
      </c>
      <c r="CL274" s="609" t="e">
        <f t="shared" si="1982"/>
        <v>#DIV/0!</v>
      </c>
      <c r="CM274" s="609" t="e">
        <f t="shared" si="1982"/>
        <v>#DIV/0!</v>
      </c>
      <c r="CN274" s="609" t="e">
        <f t="shared" si="1982"/>
        <v>#DIV/0!</v>
      </c>
      <c r="CO274" s="609" t="e">
        <f t="shared" si="1982"/>
        <v>#DIV/0!</v>
      </c>
      <c r="CP274" s="609" t="e">
        <f t="shared" si="1982"/>
        <v>#DIV/0!</v>
      </c>
      <c r="CQ274" s="609" t="e">
        <f t="shared" si="1982"/>
        <v>#DIV/0!</v>
      </c>
      <c r="CR274" s="609" t="e">
        <f t="shared" si="1982"/>
        <v>#DIV/0!</v>
      </c>
      <c r="CS274" s="609" t="e">
        <f t="shared" si="1982"/>
        <v>#DIV/0!</v>
      </c>
      <c r="CT274" s="609" t="e">
        <f t="shared" si="1982"/>
        <v>#DIV/0!</v>
      </c>
      <c r="CU274" s="609" t="e">
        <f t="shared" si="1982"/>
        <v>#DIV/0!</v>
      </c>
      <c r="CV274" s="610">
        <f t="shared" si="1982"/>
        <v>0</v>
      </c>
      <c r="CW274" s="611"/>
      <c r="CX274" s="613">
        <f>+CX262/CX260</f>
        <v>0</v>
      </c>
      <c r="CY274" s="609">
        <f t="shared" ref="CY274:DJ274" si="1983">+CY262/CY260</f>
        <v>0</v>
      </c>
      <c r="CZ274" s="609" t="e">
        <f t="shared" si="1983"/>
        <v>#DIV/0!</v>
      </c>
      <c r="DA274" s="609" t="e">
        <f t="shared" si="1983"/>
        <v>#DIV/0!</v>
      </c>
      <c r="DB274" s="609" t="e">
        <f t="shared" si="1983"/>
        <v>#DIV/0!</v>
      </c>
      <c r="DC274" s="609" t="e">
        <f t="shared" si="1983"/>
        <v>#DIV/0!</v>
      </c>
      <c r="DD274" s="609" t="e">
        <f t="shared" si="1983"/>
        <v>#DIV/0!</v>
      </c>
      <c r="DE274" s="609" t="e">
        <f t="shared" si="1983"/>
        <v>#DIV/0!</v>
      </c>
      <c r="DF274" s="609" t="e">
        <f t="shared" si="1983"/>
        <v>#DIV/0!</v>
      </c>
      <c r="DG274" s="609" t="e">
        <f t="shared" si="1983"/>
        <v>#DIV/0!</v>
      </c>
      <c r="DH274" s="609" t="e">
        <f t="shared" si="1983"/>
        <v>#DIV/0!</v>
      </c>
      <c r="DI274" s="609" t="e">
        <f t="shared" si="1983"/>
        <v>#DIV/0!</v>
      </c>
      <c r="DJ274" s="610">
        <f t="shared" si="1983"/>
        <v>0</v>
      </c>
      <c r="DK274" s="611"/>
      <c r="DL274" s="613">
        <f>+DL262/DL260</f>
        <v>0</v>
      </c>
      <c r="DM274" s="609">
        <f t="shared" ref="DM274:DX274" si="1984">+DM262/DM260</f>
        <v>0</v>
      </c>
      <c r="DN274" s="609" t="e">
        <f t="shared" si="1984"/>
        <v>#DIV/0!</v>
      </c>
      <c r="DO274" s="609" t="e">
        <f t="shared" si="1984"/>
        <v>#DIV/0!</v>
      </c>
      <c r="DP274" s="609" t="e">
        <f t="shared" si="1984"/>
        <v>#DIV/0!</v>
      </c>
      <c r="DQ274" s="609" t="e">
        <f t="shared" si="1984"/>
        <v>#DIV/0!</v>
      </c>
      <c r="DR274" s="609" t="e">
        <f t="shared" si="1984"/>
        <v>#DIV/0!</v>
      </c>
      <c r="DS274" s="609" t="e">
        <f t="shared" si="1984"/>
        <v>#DIV/0!</v>
      </c>
      <c r="DT274" s="609" t="e">
        <f t="shared" si="1984"/>
        <v>#DIV/0!</v>
      </c>
      <c r="DU274" s="609" t="e">
        <f t="shared" si="1984"/>
        <v>#DIV/0!</v>
      </c>
      <c r="DV274" s="609" t="e">
        <f t="shared" si="1984"/>
        <v>#DIV/0!</v>
      </c>
      <c r="DW274" s="609" t="e">
        <f t="shared" si="1984"/>
        <v>#DIV/0!</v>
      </c>
      <c r="DX274" s="610">
        <f t="shared" si="1984"/>
        <v>0</v>
      </c>
      <c r="DY274" s="611"/>
      <c r="DZ274" s="613">
        <f>+DZ262/DZ260</f>
        <v>0</v>
      </c>
      <c r="EA274" s="609">
        <f t="shared" ref="EA274:EL274" si="1985">+EA262/EA260</f>
        <v>0</v>
      </c>
      <c r="EB274" s="609" t="e">
        <f t="shared" si="1985"/>
        <v>#DIV/0!</v>
      </c>
      <c r="EC274" s="609" t="e">
        <f t="shared" si="1985"/>
        <v>#DIV/0!</v>
      </c>
      <c r="ED274" s="609" t="e">
        <f t="shared" si="1985"/>
        <v>#DIV/0!</v>
      </c>
      <c r="EE274" s="609" t="e">
        <f t="shared" si="1985"/>
        <v>#DIV/0!</v>
      </c>
      <c r="EF274" s="609" t="e">
        <f t="shared" si="1985"/>
        <v>#DIV/0!</v>
      </c>
      <c r="EG274" s="609" t="e">
        <f t="shared" si="1985"/>
        <v>#DIV/0!</v>
      </c>
      <c r="EH274" s="609" t="e">
        <f t="shared" si="1985"/>
        <v>#DIV/0!</v>
      </c>
      <c r="EI274" s="609" t="e">
        <f t="shared" si="1985"/>
        <v>#DIV/0!</v>
      </c>
      <c r="EJ274" s="609" t="e">
        <f t="shared" si="1985"/>
        <v>#DIV/0!</v>
      </c>
      <c r="EK274" s="609" t="e">
        <f t="shared" si="1985"/>
        <v>#DIV/0!</v>
      </c>
      <c r="EL274" s="610">
        <f t="shared" si="1985"/>
        <v>0</v>
      </c>
      <c r="EM274" s="611"/>
      <c r="EN274" s="613">
        <f>+EN262/EN260</f>
        <v>0</v>
      </c>
      <c r="EO274" s="609">
        <f t="shared" ref="EO274:EZ274" si="1986">+EO262/EO260</f>
        <v>0</v>
      </c>
      <c r="EP274" s="609" t="e">
        <f t="shared" si="1986"/>
        <v>#DIV/0!</v>
      </c>
      <c r="EQ274" s="609" t="e">
        <f t="shared" si="1986"/>
        <v>#DIV/0!</v>
      </c>
      <c r="ER274" s="609" t="e">
        <f t="shared" si="1986"/>
        <v>#DIV/0!</v>
      </c>
      <c r="ES274" s="609" t="e">
        <f t="shared" si="1986"/>
        <v>#DIV/0!</v>
      </c>
      <c r="ET274" s="609" t="e">
        <f t="shared" si="1986"/>
        <v>#DIV/0!</v>
      </c>
      <c r="EU274" s="609" t="e">
        <f t="shared" si="1986"/>
        <v>#DIV/0!</v>
      </c>
      <c r="EV274" s="609" t="e">
        <f t="shared" si="1986"/>
        <v>#DIV/0!</v>
      </c>
      <c r="EW274" s="609" t="e">
        <f t="shared" si="1986"/>
        <v>#DIV/0!</v>
      </c>
      <c r="EX274" s="609" t="e">
        <f t="shared" si="1986"/>
        <v>#DIV/0!</v>
      </c>
      <c r="EY274" s="609" t="e">
        <f t="shared" si="1986"/>
        <v>#DIV/0!</v>
      </c>
      <c r="EZ274" s="610">
        <f t="shared" si="1986"/>
        <v>0</v>
      </c>
      <c r="FA274" s="611"/>
      <c r="FB274" s="613">
        <f>+FB262/FB260</f>
        <v>0</v>
      </c>
      <c r="FC274" s="609">
        <f t="shared" ref="FC274:FN274" si="1987">+FC262/FC260</f>
        <v>0</v>
      </c>
      <c r="FD274" s="609" t="e">
        <f t="shared" si="1987"/>
        <v>#DIV/0!</v>
      </c>
      <c r="FE274" s="609" t="e">
        <f t="shared" si="1987"/>
        <v>#DIV/0!</v>
      </c>
      <c r="FF274" s="609" t="e">
        <f t="shared" si="1987"/>
        <v>#DIV/0!</v>
      </c>
      <c r="FG274" s="609" t="e">
        <f t="shared" si="1987"/>
        <v>#DIV/0!</v>
      </c>
      <c r="FH274" s="609" t="e">
        <f t="shared" si="1987"/>
        <v>#DIV/0!</v>
      </c>
      <c r="FI274" s="609" t="e">
        <f t="shared" si="1987"/>
        <v>#DIV/0!</v>
      </c>
      <c r="FJ274" s="609" t="e">
        <f t="shared" si="1987"/>
        <v>#DIV/0!</v>
      </c>
      <c r="FK274" s="609" t="e">
        <f t="shared" si="1987"/>
        <v>#DIV/0!</v>
      </c>
      <c r="FL274" s="609" t="e">
        <f t="shared" si="1987"/>
        <v>#DIV/0!</v>
      </c>
      <c r="FM274" s="609" t="e">
        <f t="shared" si="1987"/>
        <v>#DIV/0!</v>
      </c>
      <c r="FN274" s="610">
        <f t="shared" si="1987"/>
        <v>0</v>
      </c>
      <c r="FO274" s="611"/>
      <c r="FP274" s="613">
        <f>+FP262/FP260</f>
        <v>0</v>
      </c>
      <c r="FQ274" s="609">
        <f t="shared" ref="FQ274:GB274" si="1988">+FQ262/FQ260</f>
        <v>0</v>
      </c>
      <c r="FR274" s="609" t="e">
        <f t="shared" si="1988"/>
        <v>#DIV/0!</v>
      </c>
      <c r="FS274" s="609" t="e">
        <f t="shared" si="1988"/>
        <v>#DIV/0!</v>
      </c>
      <c r="FT274" s="609" t="e">
        <f t="shared" si="1988"/>
        <v>#DIV/0!</v>
      </c>
      <c r="FU274" s="609" t="e">
        <f t="shared" si="1988"/>
        <v>#DIV/0!</v>
      </c>
      <c r="FV274" s="609" t="e">
        <f t="shared" si="1988"/>
        <v>#DIV/0!</v>
      </c>
      <c r="FW274" s="609" t="e">
        <f t="shared" si="1988"/>
        <v>#DIV/0!</v>
      </c>
      <c r="FX274" s="609" t="e">
        <f t="shared" si="1988"/>
        <v>#DIV/0!</v>
      </c>
      <c r="FY274" s="609" t="e">
        <f t="shared" si="1988"/>
        <v>#DIV/0!</v>
      </c>
      <c r="FZ274" s="609" t="e">
        <f t="shared" si="1988"/>
        <v>#DIV/0!</v>
      </c>
      <c r="GA274" s="609" t="e">
        <f t="shared" si="1988"/>
        <v>#DIV/0!</v>
      </c>
      <c r="GB274" s="610">
        <f t="shared" si="1988"/>
        <v>0</v>
      </c>
      <c r="GC274" s="611"/>
      <c r="GD274" s="613">
        <f>+GD262/GD260</f>
        <v>0</v>
      </c>
      <c r="GE274" s="609">
        <f t="shared" ref="GE274:GP274" si="1989">+GE262/GE260</f>
        <v>0</v>
      </c>
      <c r="GF274" s="609" t="e">
        <f t="shared" si="1989"/>
        <v>#DIV/0!</v>
      </c>
      <c r="GG274" s="609" t="e">
        <f t="shared" si="1989"/>
        <v>#DIV/0!</v>
      </c>
      <c r="GH274" s="609" t="e">
        <f t="shared" si="1989"/>
        <v>#DIV/0!</v>
      </c>
      <c r="GI274" s="609" t="e">
        <f t="shared" si="1989"/>
        <v>#DIV/0!</v>
      </c>
      <c r="GJ274" s="609" t="e">
        <f t="shared" si="1989"/>
        <v>#DIV/0!</v>
      </c>
      <c r="GK274" s="609" t="e">
        <f t="shared" si="1989"/>
        <v>#DIV/0!</v>
      </c>
      <c r="GL274" s="609" t="e">
        <f t="shared" si="1989"/>
        <v>#DIV/0!</v>
      </c>
      <c r="GM274" s="609" t="e">
        <f t="shared" si="1989"/>
        <v>#DIV/0!</v>
      </c>
      <c r="GN274" s="609" t="e">
        <f t="shared" si="1989"/>
        <v>#DIV/0!</v>
      </c>
      <c r="GO274" s="609" t="e">
        <f t="shared" si="1989"/>
        <v>#DIV/0!</v>
      </c>
      <c r="GP274" s="610">
        <f t="shared" si="1989"/>
        <v>0</v>
      </c>
      <c r="GQ274" s="611"/>
      <c r="GR274" s="613">
        <f>+GR262/GR260</f>
        <v>0</v>
      </c>
      <c r="GS274" s="609">
        <f t="shared" ref="GS274:HD274" si="1990">+GS262/GS260</f>
        <v>0</v>
      </c>
      <c r="GT274" s="609" t="e">
        <f t="shared" si="1990"/>
        <v>#DIV/0!</v>
      </c>
      <c r="GU274" s="609" t="e">
        <f t="shared" si="1990"/>
        <v>#DIV/0!</v>
      </c>
      <c r="GV274" s="609" t="e">
        <f t="shared" si="1990"/>
        <v>#DIV/0!</v>
      </c>
      <c r="GW274" s="609" t="e">
        <f t="shared" si="1990"/>
        <v>#DIV/0!</v>
      </c>
      <c r="GX274" s="609" t="e">
        <f t="shared" si="1990"/>
        <v>#DIV/0!</v>
      </c>
      <c r="GY274" s="609" t="e">
        <f t="shared" si="1990"/>
        <v>#DIV/0!</v>
      </c>
      <c r="GZ274" s="609" t="e">
        <f t="shared" si="1990"/>
        <v>#DIV/0!</v>
      </c>
      <c r="HA274" s="609" t="e">
        <f t="shared" si="1990"/>
        <v>#DIV/0!</v>
      </c>
      <c r="HB274" s="609" t="e">
        <f t="shared" si="1990"/>
        <v>#DIV/0!</v>
      </c>
      <c r="HC274" s="609" t="e">
        <f t="shared" si="1990"/>
        <v>#DIV/0!</v>
      </c>
      <c r="HD274" s="610">
        <f t="shared" si="1990"/>
        <v>0</v>
      </c>
      <c r="HE274" s="611"/>
      <c r="HF274" s="613">
        <f>+HF262/HF260</f>
        <v>0</v>
      </c>
      <c r="HG274" s="609">
        <f t="shared" ref="HG274:HR274" si="1991">+HG262/HG260</f>
        <v>0</v>
      </c>
      <c r="HH274" s="609">
        <f t="shared" si="1991"/>
        <v>0</v>
      </c>
      <c r="HI274" s="609" t="e">
        <f t="shared" si="1991"/>
        <v>#DIV/0!</v>
      </c>
      <c r="HJ274" s="609" t="e">
        <f t="shared" si="1991"/>
        <v>#DIV/0!</v>
      </c>
      <c r="HK274" s="609" t="e">
        <f t="shared" si="1991"/>
        <v>#DIV/0!</v>
      </c>
      <c r="HL274" s="609" t="e">
        <f t="shared" si="1991"/>
        <v>#DIV/0!</v>
      </c>
      <c r="HM274" s="609" t="e">
        <f t="shared" si="1991"/>
        <v>#DIV/0!</v>
      </c>
      <c r="HN274" s="609" t="e">
        <f t="shared" si="1991"/>
        <v>#DIV/0!</v>
      </c>
      <c r="HO274" s="609" t="e">
        <f t="shared" si="1991"/>
        <v>#DIV/0!</v>
      </c>
      <c r="HP274" s="609" t="e">
        <f t="shared" si="1991"/>
        <v>#DIV/0!</v>
      </c>
      <c r="HQ274" s="609" t="e">
        <f t="shared" si="1991"/>
        <v>#DIV/0!</v>
      </c>
      <c r="HR274" s="610">
        <f t="shared" si="1991"/>
        <v>0</v>
      </c>
      <c r="HS274" s="611"/>
      <c r="HT274" s="613">
        <f>+HT262/HT260</f>
        <v>0</v>
      </c>
      <c r="HU274" s="609">
        <f t="shared" ref="HU274:IF274" si="1992">+HU262/HU260</f>
        <v>0</v>
      </c>
      <c r="HV274" s="609" t="e">
        <f t="shared" si="1992"/>
        <v>#DIV/0!</v>
      </c>
      <c r="HW274" s="609" t="e">
        <f t="shared" si="1992"/>
        <v>#DIV/0!</v>
      </c>
      <c r="HX274" s="609" t="e">
        <f t="shared" si="1992"/>
        <v>#DIV/0!</v>
      </c>
      <c r="HY274" s="609" t="e">
        <f t="shared" si="1992"/>
        <v>#DIV/0!</v>
      </c>
      <c r="HZ274" s="609" t="e">
        <f t="shared" si="1992"/>
        <v>#DIV/0!</v>
      </c>
      <c r="IA274" s="609" t="e">
        <f t="shared" si="1992"/>
        <v>#DIV/0!</v>
      </c>
      <c r="IB274" s="609" t="e">
        <f t="shared" si="1992"/>
        <v>#DIV/0!</v>
      </c>
      <c r="IC274" s="609" t="e">
        <f t="shared" si="1992"/>
        <v>#DIV/0!</v>
      </c>
      <c r="ID274" s="609" t="e">
        <f t="shared" si="1992"/>
        <v>#DIV/0!</v>
      </c>
      <c r="IE274" s="609" t="e">
        <f t="shared" si="1992"/>
        <v>#DIV/0!</v>
      </c>
      <c r="IF274" s="610">
        <f t="shared" si="1992"/>
        <v>0</v>
      </c>
      <c r="IG274" s="611"/>
      <c r="IH274" s="613">
        <f>+IH262/IH260</f>
        <v>0</v>
      </c>
      <c r="II274" s="609">
        <f t="shared" ref="II274:IT274" si="1993">+II262/II260</f>
        <v>0</v>
      </c>
      <c r="IJ274" s="609" t="e">
        <f t="shared" si="1993"/>
        <v>#DIV/0!</v>
      </c>
      <c r="IK274" s="609" t="e">
        <f t="shared" si="1993"/>
        <v>#DIV/0!</v>
      </c>
      <c r="IL274" s="609" t="e">
        <f t="shared" si="1993"/>
        <v>#DIV/0!</v>
      </c>
      <c r="IM274" s="609" t="e">
        <f t="shared" si="1993"/>
        <v>#DIV/0!</v>
      </c>
      <c r="IN274" s="609" t="e">
        <f t="shared" si="1993"/>
        <v>#DIV/0!</v>
      </c>
      <c r="IO274" s="609" t="e">
        <f t="shared" si="1993"/>
        <v>#DIV/0!</v>
      </c>
      <c r="IP274" s="609" t="e">
        <f t="shared" si="1993"/>
        <v>#DIV/0!</v>
      </c>
      <c r="IQ274" s="609" t="e">
        <f t="shared" si="1993"/>
        <v>#DIV/0!</v>
      </c>
      <c r="IR274" s="609" t="e">
        <f t="shared" si="1993"/>
        <v>#DIV/0!</v>
      </c>
      <c r="IS274" s="609" t="e">
        <f t="shared" si="1993"/>
        <v>#DIV/0!</v>
      </c>
      <c r="IT274" s="610">
        <f t="shared" si="1993"/>
        <v>0</v>
      </c>
      <c r="IU274" s="611"/>
      <c r="IV274" s="613">
        <f>+IV262/IV260</f>
        <v>0</v>
      </c>
      <c r="IW274" s="609">
        <f t="shared" ref="IW274:JH274" si="1994">+IW262/IW260</f>
        <v>0</v>
      </c>
      <c r="IX274" s="609" t="e">
        <f t="shared" si="1994"/>
        <v>#DIV/0!</v>
      </c>
      <c r="IY274" s="609" t="e">
        <f t="shared" si="1994"/>
        <v>#DIV/0!</v>
      </c>
      <c r="IZ274" s="609" t="e">
        <f t="shared" si="1994"/>
        <v>#DIV/0!</v>
      </c>
      <c r="JA274" s="609" t="e">
        <f t="shared" si="1994"/>
        <v>#DIV/0!</v>
      </c>
      <c r="JB274" s="609" t="e">
        <f t="shared" si="1994"/>
        <v>#DIV/0!</v>
      </c>
      <c r="JC274" s="609" t="e">
        <f t="shared" si="1994"/>
        <v>#DIV/0!</v>
      </c>
      <c r="JD274" s="609" t="e">
        <f t="shared" si="1994"/>
        <v>#DIV/0!</v>
      </c>
      <c r="JE274" s="609" t="e">
        <f t="shared" si="1994"/>
        <v>#DIV/0!</v>
      </c>
      <c r="JF274" s="609" t="e">
        <f t="shared" si="1994"/>
        <v>#DIV/0!</v>
      </c>
      <c r="JG274" s="609" t="e">
        <f t="shared" si="1994"/>
        <v>#DIV/0!</v>
      </c>
      <c r="JH274" s="610">
        <f t="shared" si="1994"/>
        <v>0</v>
      </c>
      <c r="JI274" s="611"/>
      <c r="JJ274" s="613">
        <f>+JJ262/JJ260</f>
        <v>0</v>
      </c>
      <c r="JK274" s="609">
        <f t="shared" ref="JK274:JV274" si="1995">+JK262/JK260</f>
        <v>0</v>
      </c>
      <c r="JL274" s="609" t="e">
        <f t="shared" si="1995"/>
        <v>#DIV/0!</v>
      </c>
      <c r="JM274" s="609" t="e">
        <f t="shared" si="1995"/>
        <v>#DIV/0!</v>
      </c>
      <c r="JN274" s="609" t="e">
        <f t="shared" si="1995"/>
        <v>#DIV/0!</v>
      </c>
      <c r="JO274" s="609" t="e">
        <f t="shared" si="1995"/>
        <v>#DIV/0!</v>
      </c>
      <c r="JP274" s="609" t="e">
        <f t="shared" si="1995"/>
        <v>#DIV/0!</v>
      </c>
      <c r="JQ274" s="609" t="e">
        <f t="shared" si="1995"/>
        <v>#DIV/0!</v>
      </c>
      <c r="JR274" s="609" t="e">
        <f t="shared" si="1995"/>
        <v>#DIV/0!</v>
      </c>
      <c r="JS274" s="609" t="e">
        <f t="shared" si="1995"/>
        <v>#DIV/0!</v>
      </c>
      <c r="JT274" s="609" t="e">
        <f t="shared" si="1995"/>
        <v>#DIV/0!</v>
      </c>
      <c r="JU274" s="609" t="e">
        <f t="shared" si="1995"/>
        <v>#DIV/0!</v>
      </c>
      <c r="JV274" s="610">
        <f t="shared" si="1995"/>
        <v>0</v>
      </c>
      <c r="JW274" s="611"/>
      <c r="JX274" s="613">
        <f>+JX262/JX260</f>
        <v>0</v>
      </c>
      <c r="JY274" s="609">
        <f t="shared" ref="JY274:KJ274" si="1996">+JY262/JY260</f>
        <v>0</v>
      </c>
      <c r="JZ274" s="609" t="e">
        <f t="shared" si="1996"/>
        <v>#DIV/0!</v>
      </c>
      <c r="KA274" s="609" t="e">
        <f t="shared" si="1996"/>
        <v>#DIV/0!</v>
      </c>
      <c r="KB274" s="609" t="e">
        <f t="shared" si="1996"/>
        <v>#DIV/0!</v>
      </c>
      <c r="KC274" s="609" t="e">
        <f t="shared" si="1996"/>
        <v>#DIV/0!</v>
      </c>
      <c r="KD274" s="609" t="e">
        <f t="shared" si="1996"/>
        <v>#DIV/0!</v>
      </c>
      <c r="KE274" s="609" t="e">
        <f t="shared" si="1996"/>
        <v>#DIV/0!</v>
      </c>
      <c r="KF274" s="609" t="e">
        <f t="shared" si="1996"/>
        <v>#DIV/0!</v>
      </c>
      <c r="KG274" s="609" t="e">
        <f t="shared" si="1996"/>
        <v>#DIV/0!</v>
      </c>
      <c r="KH274" s="609" t="e">
        <f t="shared" si="1996"/>
        <v>#DIV/0!</v>
      </c>
      <c r="KI274" s="609" t="e">
        <f t="shared" si="1996"/>
        <v>#DIV/0!</v>
      </c>
      <c r="KJ274" s="610">
        <f t="shared" si="1996"/>
        <v>0</v>
      </c>
      <c r="KK274" s="611"/>
      <c r="KL274" s="613">
        <f>+KL262/KL260</f>
        <v>0</v>
      </c>
      <c r="KM274" s="609">
        <f t="shared" ref="KM274:KX274" si="1997">+KM262/KM260</f>
        <v>0</v>
      </c>
      <c r="KN274" s="609" t="e">
        <f t="shared" si="1997"/>
        <v>#DIV/0!</v>
      </c>
      <c r="KO274" s="609" t="e">
        <f t="shared" si="1997"/>
        <v>#DIV/0!</v>
      </c>
      <c r="KP274" s="609" t="e">
        <f t="shared" si="1997"/>
        <v>#DIV/0!</v>
      </c>
      <c r="KQ274" s="609" t="e">
        <f t="shared" si="1997"/>
        <v>#DIV/0!</v>
      </c>
      <c r="KR274" s="609" t="e">
        <f t="shared" si="1997"/>
        <v>#DIV/0!</v>
      </c>
      <c r="KS274" s="609" t="e">
        <f t="shared" si="1997"/>
        <v>#DIV/0!</v>
      </c>
      <c r="KT274" s="609" t="e">
        <f t="shared" si="1997"/>
        <v>#DIV/0!</v>
      </c>
      <c r="KU274" s="609" t="e">
        <f t="shared" si="1997"/>
        <v>#DIV/0!</v>
      </c>
      <c r="KV274" s="609" t="e">
        <f t="shared" si="1997"/>
        <v>#DIV/0!</v>
      </c>
      <c r="KW274" s="609" t="e">
        <f t="shared" si="1997"/>
        <v>#DIV/0!</v>
      </c>
      <c r="KX274" s="610">
        <f t="shared" si="1997"/>
        <v>0</v>
      </c>
      <c r="KY274" s="611"/>
      <c r="KZ274" s="613">
        <f>+KZ262/KZ260</f>
        <v>0</v>
      </c>
      <c r="LA274" s="609">
        <f t="shared" ref="LA274:LL274" si="1998">+LA262/LA260</f>
        <v>0</v>
      </c>
      <c r="LB274" s="609" t="e">
        <f t="shared" si="1998"/>
        <v>#DIV/0!</v>
      </c>
      <c r="LC274" s="609" t="e">
        <f t="shared" si="1998"/>
        <v>#DIV/0!</v>
      </c>
      <c r="LD274" s="609" t="e">
        <f t="shared" si="1998"/>
        <v>#DIV/0!</v>
      </c>
      <c r="LE274" s="609" t="e">
        <f t="shared" si="1998"/>
        <v>#DIV/0!</v>
      </c>
      <c r="LF274" s="609" t="e">
        <f t="shared" si="1998"/>
        <v>#DIV/0!</v>
      </c>
      <c r="LG274" s="609" t="e">
        <f t="shared" si="1998"/>
        <v>#DIV/0!</v>
      </c>
      <c r="LH274" s="609" t="e">
        <f t="shared" si="1998"/>
        <v>#DIV/0!</v>
      </c>
      <c r="LI274" s="609" t="e">
        <f t="shared" si="1998"/>
        <v>#DIV/0!</v>
      </c>
      <c r="LJ274" s="609" t="e">
        <f t="shared" si="1998"/>
        <v>#DIV/0!</v>
      </c>
      <c r="LK274" s="609" t="e">
        <f t="shared" si="1998"/>
        <v>#DIV/0!</v>
      </c>
      <c r="LL274" s="610">
        <f t="shared" si="1998"/>
        <v>0</v>
      </c>
      <c r="LM274" s="611"/>
      <c r="LN274" s="613">
        <f>+LN262/LN260</f>
        <v>0</v>
      </c>
      <c r="LO274" s="609">
        <f t="shared" ref="LO274:LZ274" si="1999">+LO262/LO260</f>
        <v>0</v>
      </c>
      <c r="LP274" s="609" t="e">
        <f t="shared" si="1999"/>
        <v>#DIV/0!</v>
      </c>
      <c r="LQ274" s="609" t="e">
        <f t="shared" si="1999"/>
        <v>#DIV/0!</v>
      </c>
      <c r="LR274" s="609" t="e">
        <f t="shared" si="1999"/>
        <v>#DIV/0!</v>
      </c>
      <c r="LS274" s="609" t="e">
        <f t="shared" si="1999"/>
        <v>#DIV/0!</v>
      </c>
      <c r="LT274" s="609" t="e">
        <f t="shared" si="1999"/>
        <v>#DIV/0!</v>
      </c>
      <c r="LU274" s="609" t="e">
        <f t="shared" si="1999"/>
        <v>#DIV/0!</v>
      </c>
      <c r="LV274" s="609" t="e">
        <f t="shared" si="1999"/>
        <v>#DIV/0!</v>
      </c>
      <c r="LW274" s="609" t="e">
        <f t="shared" si="1999"/>
        <v>#DIV/0!</v>
      </c>
      <c r="LX274" s="609" t="e">
        <f t="shared" si="1999"/>
        <v>#DIV/0!</v>
      </c>
      <c r="LY274" s="609" t="e">
        <f t="shared" si="1999"/>
        <v>#DIV/0!</v>
      </c>
      <c r="LZ274" s="610">
        <f t="shared" si="1999"/>
        <v>0</v>
      </c>
      <c r="MA274" s="611"/>
      <c r="MB274" s="613">
        <f>+MB262/MB260</f>
        <v>0</v>
      </c>
      <c r="MC274" s="609">
        <f t="shared" ref="MC274:MN274" si="2000">+MC262/MC260</f>
        <v>0</v>
      </c>
      <c r="MD274" s="609" t="e">
        <f t="shared" si="2000"/>
        <v>#DIV/0!</v>
      </c>
      <c r="ME274" s="609" t="e">
        <f t="shared" si="2000"/>
        <v>#DIV/0!</v>
      </c>
      <c r="MF274" s="609" t="e">
        <f t="shared" si="2000"/>
        <v>#DIV/0!</v>
      </c>
      <c r="MG274" s="609" t="e">
        <f t="shared" si="2000"/>
        <v>#DIV/0!</v>
      </c>
      <c r="MH274" s="609" t="e">
        <f t="shared" si="2000"/>
        <v>#DIV/0!</v>
      </c>
      <c r="MI274" s="609" t="e">
        <f t="shared" si="2000"/>
        <v>#DIV/0!</v>
      </c>
      <c r="MJ274" s="609" t="e">
        <f t="shared" si="2000"/>
        <v>#DIV/0!</v>
      </c>
      <c r="MK274" s="609" t="e">
        <f t="shared" si="2000"/>
        <v>#DIV/0!</v>
      </c>
      <c r="ML274" s="609" t="e">
        <f t="shared" si="2000"/>
        <v>#DIV/0!</v>
      </c>
      <c r="MM274" s="609" t="e">
        <f t="shared" si="2000"/>
        <v>#DIV/0!</v>
      </c>
      <c r="MN274" s="610">
        <f t="shared" si="2000"/>
        <v>0</v>
      </c>
      <c r="MO274" s="611"/>
      <c r="MP274" s="613">
        <f>+MP262/MP260</f>
        <v>0</v>
      </c>
      <c r="MQ274" s="609">
        <f t="shared" ref="MQ274:NB274" si="2001">+MQ262/MQ260</f>
        <v>0</v>
      </c>
      <c r="MR274" s="609" t="e">
        <f t="shared" si="2001"/>
        <v>#DIV/0!</v>
      </c>
      <c r="MS274" s="609" t="e">
        <f t="shared" si="2001"/>
        <v>#DIV/0!</v>
      </c>
      <c r="MT274" s="609" t="e">
        <f t="shared" si="2001"/>
        <v>#DIV/0!</v>
      </c>
      <c r="MU274" s="609" t="e">
        <f t="shared" si="2001"/>
        <v>#DIV/0!</v>
      </c>
      <c r="MV274" s="609" t="e">
        <f t="shared" si="2001"/>
        <v>#DIV/0!</v>
      </c>
      <c r="MW274" s="609" t="e">
        <f t="shared" si="2001"/>
        <v>#DIV/0!</v>
      </c>
      <c r="MX274" s="609" t="e">
        <f t="shared" si="2001"/>
        <v>#DIV/0!</v>
      </c>
      <c r="MY274" s="609" t="e">
        <f t="shared" si="2001"/>
        <v>#DIV/0!</v>
      </c>
      <c r="MZ274" s="609" t="e">
        <f t="shared" si="2001"/>
        <v>#DIV/0!</v>
      </c>
      <c r="NA274" s="609" t="e">
        <f t="shared" si="2001"/>
        <v>#DIV/0!</v>
      </c>
      <c r="NB274" s="610">
        <f t="shared" si="2001"/>
        <v>0</v>
      </c>
      <c r="NC274" s="611"/>
      <c r="ND274" s="613">
        <f>+ND262/ND260</f>
        <v>0</v>
      </c>
      <c r="NE274" s="609">
        <f t="shared" ref="NE274:NP274" si="2002">+NE262/NE260</f>
        <v>0</v>
      </c>
      <c r="NF274" s="609" t="e">
        <f t="shared" si="2002"/>
        <v>#DIV/0!</v>
      </c>
      <c r="NG274" s="609" t="e">
        <f t="shared" si="2002"/>
        <v>#DIV/0!</v>
      </c>
      <c r="NH274" s="609" t="e">
        <f t="shared" si="2002"/>
        <v>#DIV/0!</v>
      </c>
      <c r="NI274" s="609" t="e">
        <f t="shared" si="2002"/>
        <v>#DIV/0!</v>
      </c>
      <c r="NJ274" s="609" t="e">
        <f t="shared" si="2002"/>
        <v>#DIV/0!</v>
      </c>
      <c r="NK274" s="609" t="e">
        <f t="shared" si="2002"/>
        <v>#DIV/0!</v>
      </c>
      <c r="NL274" s="609" t="e">
        <f t="shared" si="2002"/>
        <v>#DIV/0!</v>
      </c>
      <c r="NM274" s="609" t="e">
        <f t="shared" si="2002"/>
        <v>#DIV/0!</v>
      </c>
      <c r="NN274" s="609" t="e">
        <f t="shared" si="2002"/>
        <v>#DIV/0!</v>
      </c>
      <c r="NO274" s="609" t="e">
        <f t="shared" si="2002"/>
        <v>#DIV/0!</v>
      </c>
      <c r="NP274" s="610">
        <f t="shared" si="2002"/>
        <v>0</v>
      </c>
      <c r="NQ274" s="611"/>
      <c r="NR274" s="613">
        <f>+NR262/NR260</f>
        <v>0</v>
      </c>
      <c r="NS274" s="609">
        <f t="shared" ref="NS274:OD274" si="2003">+NS262/NS260</f>
        <v>0</v>
      </c>
      <c r="NT274" s="609" t="e">
        <f t="shared" si="2003"/>
        <v>#DIV/0!</v>
      </c>
      <c r="NU274" s="609" t="e">
        <f t="shared" si="2003"/>
        <v>#DIV/0!</v>
      </c>
      <c r="NV274" s="609" t="e">
        <f t="shared" si="2003"/>
        <v>#DIV/0!</v>
      </c>
      <c r="NW274" s="609" t="e">
        <f t="shared" si="2003"/>
        <v>#DIV/0!</v>
      </c>
      <c r="NX274" s="609" t="e">
        <f t="shared" si="2003"/>
        <v>#DIV/0!</v>
      </c>
      <c r="NY274" s="609" t="e">
        <f t="shared" si="2003"/>
        <v>#DIV/0!</v>
      </c>
      <c r="NZ274" s="609" t="e">
        <f t="shared" si="2003"/>
        <v>#DIV/0!</v>
      </c>
      <c r="OA274" s="609" t="e">
        <f t="shared" si="2003"/>
        <v>#DIV/0!</v>
      </c>
      <c r="OB274" s="609" t="e">
        <f t="shared" si="2003"/>
        <v>#DIV/0!</v>
      </c>
      <c r="OC274" s="609" t="e">
        <f t="shared" si="2003"/>
        <v>#DIV/0!</v>
      </c>
      <c r="OD274" s="610">
        <f t="shared" si="2003"/>
        <v>0</v>
      </c>
      <c r="OE274" s="611"/>
      <c r="OF274" s="613">
        <f>+OF262/OF260</f>
        <v>0</v>
      </c>
      <c r="OG274" s="609">
        <f t="shared" ref="OG274:OR274" si="2004">+OG262/OG260</f>
        <v>0</v>
      </c>
      <c r="OH274" s="609" t="e">
        <f t="shared" si="2004"/>
        <v>#DIV/0!</v>
      </c>
      <c r="OI274" s="609" t="e">
        <f t="shared" si="2004"/>
        <v>#DIV/0!</v>
      </c>
      <c r="OJ274" s="609" t="e">
        <f t="shared" si="2004"/>
        <v>#DIV/0!</v>
      </c>
      <c r="OK274" s="609" t="e">
        <f t="shared" si="2004"/>
        <v>#DIV/0!</v>
      </c>
      <c r="OL274" s="609" t="e">
        <f t="shared" si="2004"/>
        <v>#DIV/0!</v>
      </c>
      <c r="OM274" s="609" t="e">
        <f t="shared" si="2004"/>
        <v>#DIV/0!</v>
      </c>
      <c r="ON274" s="609" t="e">
        <f t="shared" si="2004"/>
        <v>#DIV/0!</v>
      </c>
      <c r="OO274" s="609" t="e">
        <f t="shared" si="2004"/>
        <v>#DIV/0!</v>
      </c>
      <c r="OP274" s="609" t="e">
        <f t="shared" si="2004"/>
        <v>#DIV/0!</v>
      </c>
      <c r="OQ274" s="609" t="e">
        <f t="shared" si="2004"/>
        <v>#DIV/0!</v>
      </c>
      <c r="OR274" s="610">
        <f t="shared" si="2004"/>
        <v>0</v>
      </c>
      <c r="OS274" s="611"/>
      <c r="OT274" s="613">
        <f>+OT262/OT260</f>
        <v>0</v>
      </c>
      <c r="OU274" s="609">
        <f t="shared" ref="OU274:PF274" si="2005">+OU262/OU260</f>
        <v>0</v>
      </c>
      <c r="OV274" s="609" t="e">
        <f t="shared" si="2005"/>
        <v>#DIV/0!</v>
      </c>
      <c r="OW274" s="609" t="e">
        <f t="shared" si="2005"/>
        <v>#DIV/0!</v>
      </c>
      <c r="OX274" s="609" t="e">
        <f t="shared" si="2005"/>
        <v>#DIV/0!</v>
      </c>
      <c r="OY274" s="609" t="e">
        <f t="shared" si="2005"/>
        <v>#DIV/0!</v>
      </c>
      <c r="OZ274" s="609" t="e">
        <f t="shared" si="2005"/>
        <v>#DIV/0!</v>
      </c>
      <c r="PA274" s="609" t="e">
        <f t="shared" si="2005"/>
        <v>#DIV/0!</v>
      </c>
      <c r="PB274" s="609" t="e">
        <f t="shared" si="2005"/>
        <v>#DIV/0!</v>
      </c>
      <c r="PC274" s="609" t="e">
        <f t="shared" si="2005"/>
        <v>#DIV/0!</v>
      </c>
      <c r="PD274" s="609" t="e">
        <f t="shared" si="2005"/>
        <v>#DIV/0!</v>
      </c>
      <c r="PE274" s="609" t="e">
        <f t="shared" si="2005"/>
        <v>#DIV/0!</v>
      </c>
      <c r="PF274" s="610">
        <f t="shared" si="2005"/>
        <v>0</v>
      </c>
      <c r="PG274" s="611"/>
      <c r="PH274" s="613">
        <f>+PH262/PH260</f>
        <v>0</v>
      </c>
      <c r="PI274" s="609">
        <f t="shared" ref="PI274:PT274" si="2006">+PI262/PI260</f>
        <v>0</v>
      </c>
      <c r="PJ274" s="609" t="e">
        <f t="shared" si="2006"/>
        <v>#DIV/0!</v>
      </c>
      <c r="PK274" s="609" t="e">
        <f t="shared" si="2006"/>
        <v>#DIV/0!</v>
      </c>
      <c r="PL274" s="609" t="e">
        <f t="shared" si="2006"/>
        <v>#DIV/0!</v>
      </c>
      <c r="PM274" s="609" t="e">
        <f t="shared" si="2006"/>
        <v>#DIV/0!</v>
      </c>
      <c r="PN274" s="609" t="e">
        <f t="shared" si="2006"/>
        <v>#DIV/0!</v>
      </c>
      <c r="PO274" s="609" t="e">
        <f t="shared" si="2006"/>
        <v>#DIV/0!</v>
      </c>
      <c r="PP274" s="609" t="e">
        <f t="shared" si="2006"/>
        <v>#DIV/0!</v>
      </c>
      <c r="PQ274" s="609" t="e">
        <f t="shared" si="2006"/>
        <v>#DIV/0!</v>
      </c>
      <c r="PR274" s="609" t="e">
        <f t="shared" si="2006"/>
        <v>#DIV/0!</v>
      </c>
      <c r="PS274" s="609" t="e">
        <f t="shared" si="2006"/>
        <v>#DIV/0!</v>
      </c>
      <c r="PT274" s="610">
        <f t="shared" si="2006"/>
        <v>0</v>
      </c>
      <c r="PU274" s="611"/>
      <c r="PV274" s="613" t="e">
        <f>+PV262/PV260</f>
        <v>#DIV/0!</v>
      </c>
      <c r="PW274" s="609">
        <f t="shared" ref="PW274:QH274" si="2007">+PW262/PW260</f>
        <v>0</v>
      </c>
      <c r="PX274" s="609" t="e">
        <f t="shared" si="2007"/>
        <v>#DIV/0!</v>
      </c>
      <c r="PY274" s="609" t="e">
        <f t="shared" si="2007"/>
        <v>#DIV/0!</v>
      </c>
      <c r="PZ274" s="609" t="e">
        <f t="shared" si="2007"/>
        <v>#DIV/0!</v>
      </c>
      <c r="QA274" s="609" t="e">
        <f t="shared" si="2007"/>
        <v>#DIV/0!</v>
      </c>
      <c r="QB274" s="609" t="e">
        <f t="shared" si="2007"/>
        <v>#DIV/0!</v>
      </c>
      <c r="QC274" s="609" t="e">
        <f t="shared" si="2007"/>
        <v>#DIV/0!</v>
      </c>
      <c r="QD274" s="609" t="e">
        <f t="shared" si="2007"/>
        <v>#DIV/0!</v>
      </c>
      <c r="QE274" s="609" t="e">
        <f t="shared" si="2007"/>
        <v>#DIV/0!</v>
      </c>
      <c r="QF274" s="609" t="e">
        <f t="shared" si="2007"/>
        <v>#DIV/0!</v>
      </c>
      <c r="QG274" s="609" t="e">
        <f t="shared" si="2007"/>
        <v>#DIV/0!</v>
      </c>
      <c r="QH274" s="610">
        <f t="shared" si="2007"/>
        <v>0</v>
      </c>
      <c r="QI274" s="611"/>
      <c r="QJ274" s="613" t="e">
        <f>+QJ262/QJ260</f>
        <v>#DIV/0!</v>
      </c>
      <c r="QK274" s="609">
        <f t="shared" ref="QK274:QV274" si="2008">+QK262/QK260</f>
        <v>0</v>
      </c>
      <c r="QL274" s="609" t="e">
        <f t="shared" si="2008"/>
        <v>#DIV/0!</v>
      </c>
      <c r="QM274" s="609" t="e">
        <f t="shared" si="2008"/>
        <v>#DIV/0!</v>
      </c>
      <c r="QN274" s="609" t="e">
        <f t="shared" si="2008"/>
        <v>#DIV/0!</v>
      </c>
      <c r="QO274" s="609" t="e">
        <f t="shared" si="2008"/>
        <v>#DIV/0!</v>
      </c>
      <c r="QP274" s="609" t="e">
        <f t="shared" si="2008"/>
        <v>#DIV/0!</v>
      </c>
      <c r="QQ274" s="609" t="e">
        <f t="shared" si="2008"/>
        <v>#DIV/0!</v>
      </c>
      <c r="QR274" s="609" t="e">
        <f t="shared" si="2008"/>
        <v>#DIV/0!</v>
      </c>
      <c r="QS274" s="609" t="e">
        <f t="shared" si="2008"/>
        <v>#DIV/0!</v>
      </c>
      <c r="QT274" s="609" t="e">
        <f t="shared" si="2008"/>
        <v>#DIV/0!</v>
      </c>
      <c r="QU274" s="609" t="e">
        <f t="shared" si="2008"/>
        <v>#DIV/0!</v>
      </c>
      <c r="QV274" s="610">
        <f t="shared" si="2008"/>
        <v>0</v>
      </c>
      <c r="QW274" s="611"/>
      <c r="QX274" s="610">
        <f t="shared" ref="QX274:RJ274" si="2009">+QX262/QX260</f>
        <v>-0.25170062329024906</v>
      </c>
      <c r="QY274" s="610">
        <f t="shared" si="2009"/>
        <v>-0.25166293051397837</v>
      </c>
      <c r="QZ274" s="610">
        <f t="shared" si="2009"/>
        <v>0</v>
      </c>
      <c r="RA274" s="610" t="e">
        <f t="shared" si="2009"/>
        <v>#DIV/0!</v>
      </c>
      <c r="RB274" s="610" t="e">
        <f t="shared" si="2009"/>
        <v>#DIV/0!</v>
      </c>
      <c r="RC274" s="610" t="e">
        <f t="shared" si="2009"/>
        <v>#DIV/0!</v>
      </c>
      <c r="RD274" s="610" t="e">
        <f t="shared" si="2009"/>
        <v>#DIV/0!</v>
      </c>
      <c r="RE274" s="610" t="e">
        <f t="shared" si="2009"/>
        <v>#DIV/0!</v>
      </c>
      <c r="RF274" s="610" t="e">
        <f t="shared" si="2009"/>
        <v>#DIV/0!</v>
      </c>
      <c r="RG274" s="610" t="e">
        <f t="shared" si="2009"/>
        <v>#DIV/0!</v>
      </c>
      <c r="RH274" s="610" t="e">
        <f t="shared" si="2009"/>
        <v>#DIV/0!</v>
      </c>
      <c r="RI274" s="610" t="e">
        <f t="shared" si="2009"/>
        <v>#DIV/0!</v>
      </c>
      <c r="RJ274" s="610">
        <f t="shared" si="2009"/>
        <v>-0.25182670114180838</v>
      </c>
    </row>
    <row r="275" spans="1:478" ht="13.5" thickBot="1" x14ac:dyDescent="0.3">
      <c r="A275" s="589"/>
      <c r="D275" s="665"/>
      <c r="E275" s="666"/>
      <c r="F275" s="666"/>
      <c r="G275" s="666"/>
      <c r="H275" s="666"/>
      <c r="I275" s="666"/>
      <c r="J275" s="666"/>
      <c r="K275" s="666"/>
      <c r="L275" s="666"/>
      <c r="M275" s="666"/>
      <c r="N275" s="666"/>
      <c r="O275" s="666"/>
      <c r="P275" s="667"/>
      <c r="Q275" s="611"/>
      <c r="R275" s="665"/>
      <c r="S275" s="666"/>
      <c r="T275" s="666"/>
      <c r="U275" s="666"/>
      <c r="V275" s="666"/>
      <c r="W275" s="666"/>
      <c r="X275" s="666"/>
      <c r="Y275" s="666"/>
      <c r="Z275" s="666"/>
      <c r="AA275" s="666"/>
      <c r="AB275" s="666"/>
      <c r="AC275" s="666"/>
      <c r="AD275" s="667"/>
      <c r="AE275" s="611"/>
      <c r="AF275" s="665"/>
      <c r="AG275" s="666"/>
      <c r="AH275" s="666"/>
      <c r="AI275" s="666"/>
      <c r="AJ275" s="666"/>
      <c r="AK275" s="666"/>
      <c r="AL275" s="666"/>
      <c r="AM275" s="666"/>
      <c r="AN275" s="666"/>
      <c r="AO275" s="666"/>
      <c r="AP275" s="666"/>
      <c r="AQ275" s="666"/>
      <c r="AR275" s="667"/>
      <c r="AS275" s="611"/>
      <c r="AT275" s="665"/>
      <c r="AU275" s="666"/>
      <c r="AV275" s="666"/>
      <c r="AW275" s="666"/>
      <c r="AX275" s="666"/>
      <c r="AY275" s="666"/>
      <c r="AZ275" s="666"/>
      <c r="BA275" s="666"/>
      <c r="BB275" s="666"/>
      <c r="BC275" s="666"/>
      <c r="BD275" s="666"/>
      <c r="BE275" s="666"/>
      <c r="BF275" s="667"/>
      <c r="BG275" s="611"/>
      <c r="BH275" s="665"/>
      <c r="BI275" s="666"/>
      <c r="BJ275" s="666"/>
      <c r="BK275" s="666"/>
      <c r="BL275" s="666"/>
      <c r="BM275" s="666"/>
      <c r="BN275" s="666"/>
      <c r="BO275" s="666"/>
      <c r="BP275" s="666"/>
      <c r="BQ275" s="666"/>
      <c r="BR275" s="666"/>
      <c r="BS275" s="666"/>
      <c r="BT275" s="667"/>
      <c r="BU275" s="621"/>
      <c r="BV275" s="665"/>
      <c r="BW275" s="666"/>
      <c r="BX275" s="666"/>
      <c r="BY275" s="666"/>
      <c r="BZ275" s="666"/>
      <c r="CA275" s="666"/>
      <c r="CB275" s="666"/>
      <c r="CC275" s="666"/>
      <c r="CD275" s="666"/>
      <c r="CE275" s="666"/>
      <c r="CF275" s="666"/>
      <c r="CG275" s="666"/>
      <c r="CH275" s="667"/>
      <c r="CI275" s="611"/>
      <c r="CJ275" s="665"/>
      <c r="CK275" s="666"/>
      <c r="CL275" s="666"/>
      <c r="CM275" s="666"/>
      <c r="CN275" s="666"/>
      <c r="CO275" s="666"/>
      <c r="CP275" s="666"/>
      <c r="CQ275" s="666"/>
      <c r="CR275" s="666"/>
      <c r="CS275" s="666"/>
      <c r="CT275" s="666"/>
      <c r="CU275" s="666"/>
      <c r="CV275" s="667"/>
      <c r="CW275" s="611"/>
      <c r="CX275" s="665"/>
      <c r="CY275" s="666"/>
      <c r="CZ275" s="666"/>
      <c r="DA275" s="666"/>
      <c r="DB275" s="666"/>
      <c r="DC275" s="666"/>
      <c r="DD275" s="666"/>
      <c r="DE275" s="666"/>
      <c r="DF275" s="666"/>
      <c r="DG275" s="666"/>
      <c r="DH275" s="666"/>
      <c r="DI275" s="666"/>
      <c r="DJ275" s="667"/>
      <c r="DK275" s="611"/>
      <c r="DL275" s="665"/>
      <c r="DM275" s="666"/>
      <c r="DN275" s="666"/>
      <c r="DO275" s="666"/>
      <c r="DP275" s="666"/>
      <c r="DQ275" s="666"/>
      <c r="DR275" s="666"/>
      <c r="DS275" s="666"/>
      <c r="DT275" s="666"/>
      <c r="DU275" s="666"/>
      <c r="DV275" s="666"/>
      <c r="DW275" s="666"/>
      <c r="DX275" s="667"/>
      <c r="DY275" s="611"/>
      <c r="DZ275" s="665"/>
      <c r="EA275" s="666"/>
      <c r="EB275" s="666"/>
      <c r="EC275" s="666"/>
      <c r="ED275" s="666"/>
      <c r="EE275" s="666"/>
      <c r="EF275" s="666"/>
      <c r="EG275" s="666"/>
      <c r="EH275" s="666"/>
      <c r="EI275" s="666"/>
      <c r="EJ275" s="666"/>
      <c r="EK275" s="666"/>
      <c r="EL275" s="667"/>
      <c r="EM275" s="611"/>
      <c r="EN275" s="665"/>
      <c r="EO275" s="666"/>
      <c r="EP275" s="666"/>
      <c r="EQ275" s="666"/>
      <c r="ER275" s="666"/>
      <c r="ES275" s="666"/>
      <c r="ET275" s="666"/>
      <c r="EU275" s="666"/>
      <c r="EV275" s="666"/>
      <c r="EW275" s="666"/>
      <c r="EX275" s="666"/>
      <c r="EY275" s="666"/>
      <c r="EZ275" s="667"/>
      <c r="FA275" s="611"/>
      <c r="FB275" s="665"/>
      <c r="FC275" s="666"/>
      <c r="FD275" s="666"/>
      <c r="FE275" s="666"/>
      <c r="FF275" s="666"/>
      <c r="FG275" s="666"/>
      <c r="FH275" s="666"/>
      <c r="FI275" s="666"/>
      <c r="FJ275" s="666"/>
      <c r="FK275" s="666"/>
      <c r="FL275" s="666"/>
      <c r="FM275" s="666"/>
      <c r="FN275" s="667"/>
      <c r="FO275" s="611"/>
      <c r="FP275" s="665"/>
      <c r="FQ275" s="666"/>
      <c r="FR275" s="666"/>
      <c r="FS275" s="666"/>
      <c r="FT275" s="666"/>
      <c r="FU275" s="666"/>
      <c r="FV275" s="666"/>
      <c r="FW275" s="666"/>
      <c r="FX275" s="666"/>
      <c r="FY275" s="666"/>
      <c r="FZ275" s="666"/>
      <c r="GA275" s="666"/>
      <c r="GB275" s="667"/>
      <c r="GC275" s="611"/>
      <c r="GD275" s="665"/>
      <c r="GE275" s="666"/>
      <c r="GF275" s="666"/>
      <c r="GG275" s="666"/>
      <c r="GH275" s="666"/>
      <c r="GI275" s="666"/>
      <c r="GJ275" s="666"/>
      <c r="GK275" s="666"/>
      <c r="GL275" s="666"/>
      <c r="GM275" s="666"/>
      <c r="GN275" s="666"/>
      <c r="GO275" s="666"/>
      <c r="GP275" s="667"/>
      <c r="GQ275" s="611"/>
      <c r="GR275" s="665"/>
      <c r="GS275" s="666"/>
      <c r="GT275" s="666"/>
      <c r="GU275" s="666"/>
      <c r="GV275" s="666"/>
      <c r="GW275" s="666"/>
      <c r="GX275" s="666"/>
      <c r="GY275" s="666"/>
      <c r="GZ275" s="666"/>
      <c r="HA275" s="666"/>
      <c r="HB275" s="666"/>
      <c r="HC275" s="666"/>
      <c r="HD275" s="667"/>
      <c r="HE275" s="611"/>
      <c r="HF275" s="665"/>
      <c r="HG275" s="666"/>
      <c r="HH275" s="666"/>
      <c r="HI275" s="666"/>
      <c r="HJ275" s="666"/>
      <c r="HK275" s="666"/>
      <c r="HL275" s="666"/>
      <c r="HM275" s="666"/>
      <c r="HN275" s="666"/>
      <c r="HO275" s="666"/>
      <c r="HP275" s="666"/>
      <c r="HQ275" s="666"/>
      <c r="HR275" s="667"/>
      <c r="HS275" s="611"/>
      <c r="HT275" s="665"/>
      <c r="HU275" s="666"/>
      <c r="HV275" s="666"/>
      <c r="HW275" s="666"/>
      <c r="HX275" s="666"/>
      <c r="HY275" s="666"/>
      <c r="HZ275" s="666"/>
      <c r="IA275" s="666"/>
      <c r="IB275" s="666"/>
      <c r="IC275" s="666"/>
      <c r="ID275" s="666"/>
      <c r="IE275" s="666"/>
      <c r="IF275" s="667"/>
      <c r="IG275" s="611"/>
      <c r="IH275" s="665"/>
      <c r="II275" s="666"/>
      <c r="IJ275" s="666"/>
      <c r="IK275" s="666"/>
      <c r="IL275" s="666"/>
      <c r="IM275" s="666"/>
      <c r="IN275" s="666"/>
      <c r="IO275" s="666"/>
      <c r="IP275" s="666"/>
      <c r="IQ275" s="666"/>
      <c r="IR275" s="666"/>
      <c r="IS275" s="666"/>
      <c r="IT275" s="667"/>
      <c r="IU275" s="611"/>
      <c r="IV275" s="665"/>
      <c r="IW275" s="666"/>
      <c r="IX275" s="666"/>
      <c r="IY275" s="666"/>
      <c r="IZ275" s="666"/>
      <c r="JA275" s="666"/>
      <c r="JB275" s="666"/>
      <c r="JC275" s="666"/>
      <c r="JD275" s="666"/>
      <c r="JE275" s="666"/>
      <c r="JF275" s="666"/>
      <c r="JG275" s="666"/>
      <c r="JH275" s="667"/>
      <c r="JI275" s="611"/>
      <c r="JJ275" s="665"/>
      <c r="JK275" s="666"/>
      <c r="JL275" s="666"/>
      <c r="JM275" s="666"/>
      <c r="JN275" s="666"/>
      <c r="JO275" s="666"/>
      <c r="JP275" s="666"/>
      <c r="JQ275" s="666"/>
      <c r="JR275" s="666"/>
      <c r="JS275" s="666"/>
      <c r="JT275" s="666"/>
      <c r="JU275" s="666"/>
      <c r="JV275" s="667"/>
      <c r="JW275" s="611"/>
      <c r="JX275" s="665"/>
      <c r="JY275" s="666"/>
      <c r="JZ275" s="666"/>
      <c r="KA275" s="666"/>
      <c r="KB275" s="666"/>
      <c r="KC275" s="666"/>
      <c r="KD275" s="666"/>
      <c r="KE275" s="666"/>
      <c r="KF275" s="666"/>
      <c r="KG275" s="666"/>
      <c r="KH275" s="666"/>
      <c r="KI275" s="666"/>
      <c r="KJ275" s="667"/>
      <c r="KK275" s="611"/>
      <c r="KL275" s="665"/>
      <c r="KM275" s="666"/>
      <c r="KN275" s="666"/>
      <c r="KO275" s="666"/>
      <c r="KP275" s="666"/>
      <c r="KQ275" s="666"/>
      <c r="KR275" s="666"/>
      <c r="KS275" s="666"/>
      <c r="KT275" s="666"/>
      <c r="KU275" s="666"/>
      <c r="KV275" s="666"/>
      <c r="KW275" s="666"/>
      <c r="KX275" s="667"/>
      <c r="KY275" s="611"/>
      <c r="KZ275" s="665"/>
      <c r="LA275" s="666"/>
      <c r="LB275" s="666"/>
      <c r="LC275" s="666"/>
      <c r="LD275" s="666"/>
      <c r="LE275" s="666"/>
      <c r="LF275" s="666"/>
      <c r="LG275" s="666"/>
      <c r="LH275" s="666"/>
      <c r="LI275" s="666"/>
      <c r="LJ275" s="666"/>
      <c r="LK275" s="666"/>
      <c r="LL275" s="667"/>
      <c r="LM275" s="611"/>
      <c r="LN275" s="665"/>
      <c r="LO275" s="666"/>
      <c r="LP275" s="666"/>
      <c r="LQ275" s="666"/>
      <c r="LR275" s="666"/>
      <c r="LS275" s="666"/>
      <c r="LT275" s="666"/>
      <c r="LU275" s="666"/>
      <c r="LV275" s="666"/>
      <c r="LW275" s="666"/>
      <c r="LX275" s="666"/>
      <c r="LY275" s="666"/>
      <c r="LZ275" s="667"/>
      <c r="MA275" s="611"/>
      <c r="MB275" s="665"/>
      <c r="MC275" s="666"/>
      <c r="MD275" s="666"/>
      <c r="ME275" s="666"/>
      <c r="MF275" s="666"/>
      <c r="MG275" s="666"/>
      <c r="MH275" s="666"/>
      <c r="MI275" s="666"/>
      <c r="MJ275" s="666"/>
      <c r="MK275" s="666"/>
      <c r="ML275" s="666"/>
      <c r="MM275" s="666"/>
      <c r="MN275" s="667"/>
      <c r="MO275" s="611"/>
      <c r="MP275" s="665"/>
      <c r="MQ275" s="666"/>
      <c r="MR275" s="666"/>
      <c r="MS275" s="666"/>
      <c r="MT275" s="666"/>
      <c r="MU275" s="666"/>
      <c r="MV275" s="666"/>
      <c r="MW275" s="666"/>
      <c r="MX275" s="666"/>
      <c r="MY275" s="666"/>
      <c r="MZ275" s="666"/>
      <c r="NA275" s="666"/>
      <c r="NB275" s="667"/>
      <c r="NC275" s="611"/>
      <c r="ND275" s="665"/>
      <c r="NE275" s="666"/>
      <c r="NF275" s="666"/>
      <c r="NG275" s="666"/>
      <c r="NH275" s="666"/>
      <c r="NI275" s="666"/>
      <c r="NJ275" s="666"/>
      <c r="NK275" s="666"/>
      <c r="NL275" s="666"/>
      <c r="NM275" s="666"/>
      <c r="NN275" s="666"/>
      <c r="NO275" s="666"/>
      <c r="NP275" s="667"/>
      <c r="NQ275" s="611"/>
      <c r="NR275" s="665"/>
      <c r="NS275" s="666"/>
      <c r="NT275" s="666"/>
      <c r="NU275" s="666"/>
      <c r="NV275" s="666"/>
      <c r="NW275" s="666"/>
      <c r="NX275" s="666"/>
      <c r="NY275" s="666"/>
      <c r="NZ275" s="666"/>
      <c r="OA275" s="666"/>
      <c r="OB275" s="666"/>
      <c r="OC275" s="666"/>
      <c r="OD275" s="667"/>
      <c r="OE275" s="611"/>
      <c r="OF275" s="665"/>
      <c r="OG275" s="666"/>
      <c r="OH275" s="666"/>
      <c r="OI275" s="666"/>
      <c r="OJ275" s="666"/>
      <c r="OK275" s="666"/>
      <c r="OL275" s="666"/>
      <c r="OM275" s="666"/>
      <c r="ON275" s="666"/>
      <c r="OO275" s="666"/>
      <c r="OP275" s="666"/>
      <c r="OQ275" s="666"/>
      <c r="OR275" s="667"/>
      <c r="OS275" s="611"/>
      <c r="OT275" s="665"/>
      <c r="OU275" s="666"/>
      <c r="OV275" s="666"/>
      <c r="OW275" s="666"/>
      <c r="OX275" s="666"/>
      <c r="OY275" s="666"/>
      <c r="OZ275" s="666"/>
      <c r="PA275" s="666"/>
      <c r="PB275" s="666"/>
      <c r="PC275" s="666"/>
      <c r="PD275" s="666"/>
      <c r="PE275" s="666"/>
      <c r="PF275" s="667"/>
      <c r="PG275" s="611"/>
      <c r="PH275" s="665"/>
      <c r="PI275" s="666"/>
      <c r="PJ275" s="666"/>
      <c r="PK275" s="666"/>
      <c r="PL275" s="666"/>
      <c r="PM275" s="666"/>
      <c r="PN275" s="666"/>
      <c r="PO275" s="666"/>
      <c r="PP275" s="666"/>
      <c r="PQ275" s="666"/>
      <c r="PR275" s="666"/>
      <c r="PS275" s="666"/>
      <c r="PT275" s="667"/>
      <c r="PU275" s="611"/>
      <c r="PV275" s="665"/>
      <c r="PW275" s="666"/>
      <c r="PX275" s="666"/>
      <c r="PY275" s="666"/>
      <c r="PZ275" s="666"/>
      <c r="QA275" s="666"/>
      <c r="QB275" s="666"/>
      <c r="QC275" s="666"/>
      <c r="QD275" s="666"/>
      <c r="QE275" s="666"/>
      <c r="QF275" s="666"/>
      <c r="QG275" s="666"/>
      <c r="QH275" s="667"/>
      <c r="QI275" s="611"/>
      <c r="QJ275" s="665"/>
      <c r="QK275" s="666"/>
      <c r="QL275" s="666"/>
      <c r="QM275" s="666"/>
      <c r="QN275" s="666"/>
      <c r="QO275" s="666"/>
      <c r="QP275" s="666"/>
      <c r="QQ275" s="666"/>
      <c r="QR275" s="666"/>
      <c r="QS275" s="666"/>
      <c r="QT275" s="666"/>
      <c r="QU275" s="666"/>
      <c r="QV275" s="667"/>
      <c r="QW275" s="611"/>
      <c r="QX275" s="667"/>
      <c r="QY275" s="667"/>
      <c r="QZ275" s="667"/>
      <c r="RA275" s="667"/>
      <c r="RB275" s="667"/>
      <c r="RC275" s="667"/>
      <c r="RD275" s="667"/>
      <c r="RE275" s="667"/>
      <c r="RF275" s="667"/>
      <c r="RG275" s="667"/>
      <c r="RH275" s="667"/>
      <c r="RI275" s="667"/>
      <c r="RJ275" s="667"/>
    </row>
    <row r="276" spans="1:478" x14ac:dyDescent="0.25">
      <c r="A276" s="589"/>
      <c r="PU276" s="451"/>
      <c r="PV276" s="373"/>
      <c r="PW276" s="373"/>
      <c r="PX276" s="373"/>
      <c r="PY276" s="373"/>
      <c r="PZ276" s="373"/>
      <c r="QA276" s="373"/>
      <c r="QB276" s="373"/>
      <c r="QC276" s="373"/>
      <c r="QD276" s="373"/>
      <c r="QE276" s="373"/>
      <c r="QF276" s="373"/>
      <c r="QG276" s="373"/>
      <c r="QI276" s="451"/>
      <c r="QJ276" s="373"/>
      <c r="QK276" s="373"/>
      <c r="QL276" s="373"/>
      <c r="QM276" s="373"/>
      <c r="QN276" s="373"/>
      <c r="QO276" s="373"/>
      <c r="QP276" s="373"/>
      <c r="QQ276" s="373"/>
      <c r="QR276" s="373"/>
      <c r="QS276" s="373"/>
      <c r="QT276" s="373"/>
      <c r="QU276" s="373"/>
    </row>
    <row r="277" spans="1:478" x14ac:dyDescent="0.25">
      <c r="A277" s="589"/>
      <c r="PU277" s="451"/>
      <c r="PV277" s="373"/>
      <c r="PW277" s="373"/>
      <c r="PX277" s="373"/>
      <c r="PY277" s="373"/>
      <c r="PZ277" s="373"/>
      <c r="QA277" s="373"/>
      <c r="QB277" s="373"/>
      <c r="QC277" s="373"/>
      <c r="QD277" s="373"/>
      <c r="QE277" s="373"/>
      <c r="QF277" s="373"/>
      <c r="QG277" s="373"/>
      <c r="QI277" s="451"/>
      <c r="QJ277" s="373"/>
      <c r="QK277" s="373"/>
      <c r="QL277" s="373"/>
      <c r="QM277" s="373"/>
      <c r="QN277" s="373"/>
      <c r="QO277" s="373"/>
      <c r="QP277" s="373"/>
      <c r="QQ277" s="373"/>
      <c r="QR277" s="373"/>
      <c r="QS277" s="373"/>
      <c r="QT277" s="373"/>
      <c r="QU277" s="373"/>
    </row>
    <row r="278" spans="1:478" x14ac:dyDescent="0.25">
      <c r="A278" s="589"/>
      <c r="PU278" s="451"/>
      <c r="PV278" s="373"/>
      <c r="PW278" s="373"/>
      <c r="PX278" s="373"/>
      <c r="PY278" s="373"/>
      <c r="PZ278" s="373"/>
      <c r="QA278" s="373"/>
      <c r="QB278" s="373"/>
      <c r="QC278" s="373"/>
      <c r="QD278" s="373"/>
      <c r="QE278" s="373"/>
      <c r="QF278" s="373"/>
      <c r="QG278" s="373"/>
      <c r="QI278" s="451"/>
      <c r="QJ278" s="373"/>
      <c r="QK278" s="373"/>
      <c r="QL278" s="373"/>
      <c r="QM278" s="373"/>
      <c r="QN278" s="373"/>
      <c r="QO278" s="373"/>
      <c r="QP278" s="373"/>
      <c r="QQ278" s="373"/>
      <c r="QR278" s="373"/>
      <c r="QS278" s="373"/>
      <c r="QT278" s="373"/>
      <c r="QU278" s="373"/>
    </row>
    <row r="279" spans="1:478" s="590" customFormat="1" x14ac:dyDescent="0.25">
      <c r="A279" s="589"/>
      <c r="B279" s="589"/>
      <c r="C279" s="589"/>
      <c r="P279" s="668"/>
      <c r="Q279" s="669"/>
      <c r="AD279" s="668"/>
      <c r="AE279" s="670"/>
      <c r="AR279" s="668"/>
      <c r="AS279" s="670"/>
      <c r="BF279" s="668"/>
      <c r="BG279" s="670"/>
      <c r="BT279" s="668"/>
      <c r="BU279" s="671"/>
      <c r="CH279" s="668"/>
      <c r="CI279" s="669"/>
      <c r="CV279" s="668"/>
      <c r="CW279" s="670"/>
      <c r="DJ279" s="668"/>
      <c r="DK279" s="669"/>
      <c r="DX279" s="668"/>
      <c r="DY279" s="669"/>
      <c r="EL279" s="668"/>
      <c r="EM279" s="669"/>
      <c r="EZ279" s="668"/>
      <c r="FA279" s="669"/>
      <c r="FN279" s="668"/>
      <c r="FO279" s="669"/>
      <c r="GB279" s="668"/>
      <c r="GC279" s="669"/>
      <c r="GP279" s="668"/>
      <c r="GQ279" s="669"/>
      <c r="HD279" s="668"/>
      <c r="HE279" s="669"/>
      <c r="HR279" s="668"/>
      <c r="HS279" s="669"/>
      <c r="IF279" s="668"/>
      <c r="IG279" s="669"/>
      <c r="IT279" s="668"/>
      <c r="IU279" s="669"/>
      <c r="JH279" s="668"/>
      <c r="JI279" s="669"/>
      <c r="JV279" s="668"/>
      <c r="JW279" s="669"/>
      <c r="KJ279" s="668"/>
      <c r="KK279" s="669"/>
      <c r="KX279" s="668"/>
      <c r="KY279" s="669"/>
      <c r="LL279" s="668"/>
      <c r="LM279" s="669"/>
      <c r="LZ279" s="668"/>
      <c r="MA279" s="669"/>
      <c r="MN279" s="668"/>
      <c r="MO279" s="669"/>
      <c r="NB279" s="668"/>
      <c r="NC279" s="669"/>
      <c r="NP279" s="668"/>
      <c r="NQ279" s="669"/>
      <c r="OD279" s="668"/>
      <c r="OE279" s="669"/>
      <c r="OR279" s="668"/>
      <c r="OS279" s="669"/>
      <c r="PF279" s="668"/>
      <c r="PG279" s="669"/>
      <c r="PT279" s="668"/>
      <c r="PU279" s="669"/>
      <c r="QH279" s="668"/>
      <c r="QI279" s="669"/>
      <c r="QV279" s="668"/>
      <c r="QW279" s="669"/>
      <c r="QX279" s="668"/>
      <c r="QY279" s="668"/>
      <c r="QZ279" s="668"/>
      <c r="RA279" s="668"/>
      <c r="RB279" s="668"/>
      <c r="RC279" s="668"/>
      <c r="RD279" s="668"/>
      <c r="RE279" s="668"/>
      <c r="RF279" s="668"/>
      <c r="RG279" s="668"/>
      <c r="RH279" s="668"/>
      <c r="RI279" s="668"/>
      <c r="RJ279" s="668"/>
    </row>
    <row r="280" spans="1:478" s="590" customFormat="1" x14ac:dyDescent="0.25">
      <c r="A280" s="589"/>
      <c r="B280" s="589"/>
      <c r="C280" s="589"/>
      <c r="P280" s="668"/>
      <c r="Q280" s="669"/>
      <c r="AD280" s="668"/>
      <c r="AE280" s="670"/>
      <c r="AR280" s="668"/>
      <c r="AS280" s="670"/>
      <c r="BF280" s="668"/>
      <c r="BG280" s="670"/>
      <c r="BT280" s="668"/>
      <c r="BU280" s="671"/>
      <c r="CH280" s="668"/>
      <c r="CI280" s="669"/>
      <c r="CV280" s="668"/>
      <c r="CW280" s="670"/>
      <c r="DJ280" s="668"/>
      <c r="DK280" s="669"/>
      <c r="DX280" s="668"/>
      <c r="DY280" s="669"/>
      <c r="EL280" s="668"/>
      <c r="EM280" s="669"/>
      <c r="EZ280" s="668"/>
      <c r="FA280" s="669"/>
      <c r="FN280" s="668"/>
      <c r="FO280" s="669"/>
      <c r="GB280" s="668"/>
      <c r="GC280" s="669"/>
      <c r="GP280" s="668"/>
      <c r="GQ280" s="669"/>
      <c r="HD280" s="668"/>
      <c r="HE280" s="669"/>
      <c r="HR280" s="668"/>
      <c r="HS280" s="669"/>
      <c r="IF280" s="668"/>
      <c r="IG280" s="669"/>
      <c r="IT280" s="668"/>
      <c r="IU280" s="669"/>
      <c r="JH280" s="668"/>
      <c r="JI280" s="669"/>
      <c r="JV280" s="668"/>
      <c r="JW280" s="669"/>
      <c r="KJ280" s="668"/>
      <c r="KK280" s="669"/>
      <c r="KX280" s="668"/>
      <c r="KY280" s="669"/>
      <c r="LL280" s="668"/>
      <c r="LM280" s="669"/>
      <c r="LZ280" s="668"/>
      <c r="MA280" s="669"/>
      <c r="MN280" s="668"/>
      <c r="MO280" s="669"/>
      <c r="NB280" s="668"/>
      <c r="NC280" s="669"/>
      <c r="NP280" s="668"/>
      <c r="NQ280" s="669"/>
      <c r="OD280" s="668"/>
      <c r="OE280" s="669"/>
      <c r="OR280" s="668"/>
      <c r="OS280" s="669"/>
      <c r="PF280" s="668"/>
      <c r="PG280" s="669"/>
      <c r="PT280" s="668"/>
      <c r="PU280" s="669"/>
      <c r="QH280" s="668"/>
      <c r="QI280" s="669"/>
      <c r="QV280" s="668"/>
      <c r="QW280" s="669"/>
      <c r="QX280" s="668"/>
      <c r="QY280" s="668"/>
      <c r="QZ280" s="668"/>
      <c r="RA280" s="668"/>
      <c r="RB280" s="668"/>
      <c r="RC280" s="668"/>
      <c r="RD280" s="668"/>
      <c r="RE280" s="668"/>
      <c r="RF280" s="668"/>
      <c r="RG280" s="668"/>
      <c r="RH280" s="668"/>
      <c r="RI280" s="668"/>
      <c r="RJ280" s="668"/>
    </row>
    <row r="281" spans="1:478" s="590" customFormat="1" ht="15.5" x14ac:dyDescent="0.25">
      <c r="A281" s="589"/>
      <c r="B281" s="672" t="s">
        <v>972</v>
      </c>
      <c r="C281" s="589"/>
      <c r="P281" s="668"/>
      <c r="Q281" s="669"/>
      <c r="AD281" s="668"/>
      <c r="AE281" s="670"/>
      <c r="AR281" s="668"/>
      <c r="AS281" s="670"/>
      <c r="BF281" s="668"/>
      <c r="BG281" s="670"/>
      <c r="BT281" s="668"/>
      <c r="BU281" s="671"/>
      <c r="CH281" s="668"/>
      <c r="CI281" s="669"/>
      <c r="CV281" s="668"/>
      <c r="CW281" s="670"/>
      <c r="DJ281" s="668"/>
      <c r="DK281" s="669"/>
      <c r="DX281" s="668"/>
      <c r="DY281" s="669"/>
      <c r="EL281" s="668"/>
      <c r="EM281" s="669"/>
      <c r="EZ281" s="668"/>
      <c r="FA281" s="669"/>
      <c r="FN281" s="668"/>
      <c r="FO281" s="669"/>
      <c r="GB281" s="668"/>
      <c r="GC281" s="669"/>
      <c r="GP281" s="668"/>
      <c r="GQ281" s="669"/>
      <c r="HD281" s="668"/>
      <c r="HE281" s="669"/>
      <c r="HR281" s="668"/>
      <c r="HS281" s="669"/>
      <c r="IF281" s="668"/>
      <c r="IG281" s="669"/>
      <c r="IT281" s="668"/>
      <c r="IU281" s="669"/>
      <c r="JH281" s="668"/>
      <c r="JI281" s="669"/>
      <c r="JV281" s="668"/>
      <c r="JW281" s="669"/>
      <c r="KJ281" s="668"/>
      <c r="KK281" s="669"/>
      <c r="KX281" s="668"/>
      <c r="KY281" s="669"/>
      <c r="LL281" s="668"/>
      <c r="LM281" s="669"/>
      <c r="LZ281" s="668"/>
      <c r="MA281" s="669"/>
      <c r="MN281" s="668"/>
      <c r="MO281" s="669"/>
      <c r="NB281" s="668"/>
      <c r="NC281" s="669"/>
      <c r="NP281" s="668"/>
      <c r="NQ281" s="669"/>
      <c r="OD281" s="668"/>
      <c r="OE281" s="669"/>
      <c r="OR281" s="668"/>
      <c r="OS281" s="669"/>
      <c r="PF281" s="668"/>
      <c r="PG281" s="669"/>
      <c r="PT281" s="668"/>
      <c r="PU281" s="669"/>
      <c r="QH281" s="668"/>
      <c r="QI281" s="669"/>
      <c r="QV281" s="668"/>
      <c r="QW281" s="669"/>
      <c r="QX281" s="668"/>
      <c r="QY281" s="668"/>
      <c r="QZ281" s="668"/>
      <c r="RA281" s="668"/>
      <c r="RB281" s="668"/>
      <c r="RC281" s="668"/>
      <c r="RD281" s="668"/>
      <c r="RE281" s="668"/>
      <c r="RF281" s="668"/>
      <c r="RG281" s="668"/>
      <c r="RH281" s="668"/>
      <c r="RI281" s="668"/>
      <c r="RJ281" s="668"/>
    </row>
    <row r="282" spans="1:478" x14ac:dyDescent="0.25">
      <c r="PU282" s="451"/>
      <c r="PV282" s="373"/>
      <c r="PW282" s="373"/>
      <c r="PX282" s="373"/>
      <c r="PY282" s="373"/>
      <c r="PZ282" s="373"/>
      <c r="QA282" s="373"/>
      <c r="QB282" s="373"/>
      <c r="QC282" s="373"/>
      <c r="QD282" s="373"/>
      <c r="QE282" s="373"/>
      <c r="QF282" s="373"/>
      <c r="QG282" s="373"/>
      <c r="QI282" s="451"/>
      <c r="QJ282" s="373"/>
      <c r="QK282" s="373"/>
      <c r="QL282" s="373"/>
      <c r="QM282" s="373"/>
      <c r="QN282" s="373"/>
      <c r="QO282" s="373"/>
      <c r="QP282" s="373"/>
      <c r="QQ282" s="373"/>
      <c r="QR282" s="373"/>
      <c r="QS282" s="373"/>
      <c r="QT282" s="373"/>
      <c r="QU282" s="373"/>
    </row>
    <row r="283" spans="1:478" x14ac:dyDescent="0.25">
      <c r="A283" s="673" t="s">
        <v>973</v>
      </c>
      <c r="B283" s="258" t="s">
        <v>974</v>
      </c>
      <c r="D283" s="373">
        <v>1663115.3144999999</v>
      </c>
      <c r="E283" s="373">
        <v>2100382.7124999999</v>
      </c>
      <c r="F283" s="373">
        <v>0</v>
      </c>
      <c r="G283" s="373">
        <v>0</v>
      </c>
      <c r="H283" s="373">
        <v>0</v>
      </c>
      <c r="I283" s="373">
        <v>0</v>
      </c>
      <c r="J283" s="373">
        <v>0</v>
      </c>
      <c r="K283" s="373">
        <v>0</v>
      </c>
      <c r="L283" s="373">
        <v>0</v>
      </c>
      <c r="M283" s="373">
        <v>0</v>
      </c>
      <c r="N283" s="373">
        <v>0</v>
      </c>
      <c r="O283" s="373">
        <v>0</v>
      </c>
      <c r="P283" s="450">
        <f>SUM(D283:O283)</f>
        <v>3763498.0269999998</v>
      </c>
      <c r="R283" s="373">
        <v>524903.69999999995</v>
      </c>
      <c r="S283" s="373">
        <v>683155.2</v>
      </c>
      <c r="T283" s="373">
        <v>0</v>
      </c>
      <c r="U283" s="373">
        <v>0</v>
      </c>
      <c r="V283" s="373">
        <v>0</v>
      </c>
      <c r="W283" s="373">
        <v>0</v>
      </c>
      <c r="X283" s="373">
        <v>0</v>
      </c>
      <c r="Y283" s="373">
        <v>0</v>
      </c>
      <c r="Z283" s="373">
        <v>0</v>
      </c>
      <c r="AA283" s="373">
        <v>0</v>
      </c>
      <c r="AB283" s="373">
        <v>0</v>
      </c>
      <c r="AC283" s="373">
        <v>0</v>
      </c>
      <c r="AD283" s="450">
        <f>SUM(R283:AC283)</f>
        <v>1208058.8999999999</v>
      </c>
      <c r="AF283" s="373">
        <v>1070083.5900000001</v>
      </c>
      <c r="AG283" s="373">
        <v>1343349.7482000003</v>
      </c>
      <c r="AH283" s="373">
        <v>0</v>
      </c>
      <c r="AI283" s="373">
        <v>0</v>
      </c>
      <c r="AJ283" s="373">
        <v>0</v>
      </c>
      <c r="AK283" s="373">
        <v>0</v>
      </c>
      <c r="AL283" s="373">
        <v>0</v>
      </c>
      <c r="AM283" s="373">
        <v>0</v>
      </c>
      <c r="AN283" s="373">
        <v>0</v>
      </c>
      <c r="AO283" s="373">
        <v>0</v>
      </c>
      <c r="AP283" s="373">
        <v>0</v>
      </c>
      <c r="AQ283" s="373">
        <v>0</v>
      </c>
      <c r="AR283" s="450">
        <f>SUM(AF283:AQ283)</f>
        <v>2413433.3382000001</v>
      </c>
      <c r="AT283" s="373">
        <v>2411337.2216000003</v>
      </c>
      <c r="AU283" s="373">
        <v>2567112.42</v>
      </c>
      <c r="AV283" s="373">
        <v>0</v>
      </c>
      <c r="AW283" s="373">
        <v>0</v>
      </c>
      <c r="AX283" s="373">
        <v>0</v>
      </c>
      <c r="AY283" s="373">
        <v>0</v>
      </c>
      <c r="AZ283" s="373">
        <v>0</v>
      </c>
      <c r="BA283" s="373">
        <v>0</v>
      </c>
      <c r="BB283" s="373">
        <v>0</v>
      </c>
      <c r="BC283" s="373">
        <v>0</v>
      </c>
      <c r="BD283" s="373">
        <v>0</v>
      </c>
      <c r="BE283" s="373">
        <v>0</v>
      </c>
      <c r="BF283" s="450">
        <f>SUM(AT283:BE283)</f>
        <v>4978449.6415999997</v>
      </c>
      <c r="BH283" s="373">
        <v>245166.17110322579</v>
      </c>
      <c r="BI283" s="373">
        <v>238044.15844666676</v>
      </c>
      <c r="BJ283" s="373">
        <v>0</v>
      </c>
      <c r="BK283" s="373">
        <v>0</v>
      </c>
      <c r="BL283" s="373">
        <v>0</v>
      </c>
      <c r="BM283" s="373">
        <v>0</v>
      </c>
      <c r="BN283" s="373">
        <v>0</v>
      </c>
      <c r="BO283" s="373">
        <v>0</v>
      </c>
      <c r="BP283" s="373">
        <v>0</v>
      </c>
      <c r="BQ283" s="373">
        <v>0</v>
      </c>
      <c r="BR283" s="373">
        <v>0</v>
      </c>
      <c r="BS283" s="373">
        <v>0</v>
      </c>
      <c r="BT283" s="450">
        <f>SUM(BH283:BS283)</f>
        <v>483210.32954989257</v>
      </c>
      <c r="BV283" s="373">
        <v>5031029.4130967734</v>
      </c>
      <c r="BW283" s="373">
        <v>4482029.1549533317</v>
      </c>
      <c r="BX283" s="373">
        <v>0</v>
      </c>
      <c r="BY283" s="373">
        <v>0</v>
      </c>
      <c r="BZ283" s="373">
        <v>0</v>
      </c>
      <c r="CA283" s="373">
        <v>0</v>
      </c>
      <c r="CB283" s="373">
        <v>0</v>
      </c>
      <c r="CC283" s="373">
        <v>0</v>
      </c>
      <c r="CD283" s="373">
        <v>0</v>
      </c>
      <c r="CE283" s="373">
        <v>0</v>
      </c>
      <c r="CF283" s="373">
        <v>0</v>
      </c>
      <c r="CG283" s="373">
        <v>0</v>
      </c>
      <c r="CH283" s="450">
        <f>SUM(BV283:CG283)</f>
        <v>9513058.5680501051</v>
      </c>
      <c r="CJ283" s="373">
        <v>1082689.2231999999</v>
      </c>
      <c r="CK283" s="373">
        <v>381027.9</v>
      </c>
      <c r="CL283" s="373">
        <v>0</v>
      </c>
      <c r="CM283" s="373">
        <v>0</v>
      </c>
      <c r="CN283" s="373">
        <v>0</v>
      </c>
      <c r="CO283" s="373">
        <v>0</v>
      </c>
      <c r="CP283" s="373">
        <v>0</v>
      </c>
      <c r="CQ283" s="373">
        <v>0</v>
      </c>
      <c r="CR283" s="373">
        <v>0</v>
      </c>
      <c r="CS283" s="373">
        <v>0</v>
      </c>
      <c r="CT283" s="373">
        <v>0</v>
      </c>
      <c r="CU283" s="373">
        <v>0</v>
      </c>
      <c r="CV283" s="450">
        <f>SUM(CJ283:CU283)</f>
        <v>1463717.1231999998</v>
      </c>
      <c r="CX283" s="373">
        <v>361712.48</v>
      </c>
      <c r="CY283" s="373">
        <v>472632.77500000002</v>
      </c>
      <c r="CZ283" s="373">
        <v>0</v>
      </c>
      <c r="DA283" s="373">
        <v>0</v>
      </c>
      <c r="DB283" s="373">
        <v>0</v>
      </c>
      <c r="DC283" s="373">
        <v>0</v>
      </c>
      <c r="DD283" s="373">
        <v>0</v>
      </c>
      <c r="DE283" s="373">
        <v>0</v>
      </c>
      <c r="DF283" s="373">
        <v>0</v>
      </c>
      <c r="DG283" s="373">
        <v>0</v>
      </c>
      <c r="DH283" s="373">
        <v>0</v>
      </c>
      <c r="DI283" s="373">
        <v>0</v>
      </c>
      <c r="DJ283" s="450">
        <f>SUM(CX283:DI283)</f>
        <v>834345.255</v>
      </c>
      <c r="DL283" s="373">
        <v>902438.63</v>
      </c>
      <c r="DM283" s="373">
        <v>957203.61</v>
      </c>
      <c r="DN283" s="373">
        <v>0</v>
      </c>
      <c r="DO283" s="373">
        <v>0</v>
      </c>
      <c r="DP283" s="373">
        <v>0</v>
      </c>
      <c r="DQ283" s="373">
        <v>0</v>
      </c>
      <c r="DR283" s="373">
        <v>0</v>
      </c>
      <c r="DS283" s="373">
        <v>0</v>
      </c>
      <c r="DT283" s="373">
        <v>0</v>
      </c>
      <c r="DU283" s="373">
        <v>0</v>
      </c>
      <c r="DV283" s="373">
        <v>0</v>
      </c>
      <c r="DW283" s="373">
        <v>0</v>
      </c>
      <c r="DX283" s="450">
        <f>SUM(DL283:DW283)</f>
        <v>1859642.24</v>
      </c>
      <c r="DZ283" s="373">
        <v>3159962.1672</v>
      </c>
      <c r="EA283" s="373">
        <v>3345072.6376</v>
      </c>
      <c r="EB283" s="373">
        <v>0</v>
      </c>
      <c r="EC283" s="373">
        <v>0</v>
      </c>
      <c r="ED283" s="373">
        <v>0</v>
      </c>
      <c r="EE283" s="373">
        <v>0</v>
      </c>
      <c r="EF283" s="373">
        <v>0</v>
      </c>
      <c r="EG283" s="373">
        <v>0</v>
      </c>
      <c r="EH283" s="373">
        <v>0</v>
      </c>
      <c r="EI283" s="373">
        <v>0</v>
      </c>
      <c r="EJ283" s="373">
        <v>0</v>
      </c>
      <c r="EK283" s="373">
        <v>0</v>
      </c>
      <c r="EL283" s="450">
        <f>SUM(DZ283:EK283)</f>
        <v>6505034.8048</v>
      </c>
      <c r="EN283" s="373">
        <v>5470962.5845999997</v>
      </c>
      <c r="EO283" s="373">
        <v>5836498.2999999998</v>
      </c>
      <c r="EP283" s="373">
        <v>0</v>
      </c>
      <c r="EQ283" s="373">
        <v>0</v>
      </c>
      <c r="ER283" s="373">
        <v>0</v>
      </c>
      <c r="ES283" s="373">
        <v>0</v>
      </c>
      <c r="ET283" s="373">
        <v>0</v>
      </c>
      <c r="EU283" s="373">
        <v>0</v>
      </c>
      <c r="EV283" s="373">
        <v>0</v>
      </c>
      <c r="EW283" s="373">
        <v>0</v>
      </c>
      <c r="EX283" s="373">
        <v>0</v>
      </c>
      <c r="EY283" s="373">
        <v>0</v>
      </c>
      <c r="EZ283" s="450">
        <f>SUM(EN283:EY283)</f>
        <v>11307460.884599999</v>
      </c>
      <c r="FB283" s="373">
        <v>2875642.2173999995</v>
      </c>
      <c r="FC283" s="373">
        <v>3511494.74</v>
      </c>
      <c r="FD283" s="373">
        <v>0</v>
      </c>
      <c r="FE283" s="373">
        <v>0</v>
      </c>
      <c r="FF283" s="373">
        <v>0</v>
      </c>
      <c r="FG283" s="373">
        <v>0</v>
      </c>
      <c r="FH283" s="373">
        <v>0</v>
      </c>
      <c r="FI283" s="373">
        <v>0</v>
      </c>
      <c r="FJ283" s="373">
        <v>0</v>
      </c>
      <c r="FK283" s="373">
        <v>0</v>
      </c>
      <c r="FL283" s="373">
        <v>0</v>
      </c>
      <c r="FM283" s="373">
        <v>0</v>
      </c>
      <c r="FN283" s="450">
        <f>SUM(FB283:FM283)</f>
        <v>6387136.9573999997</v>
      </c>
      <c r="FP283" s="373">
        <v>2864436.0288</v>
      </c>
      <c r="FQ283" s="373">
        <v>2670099.8464000002</v>
      </c>
      <c r="FR283" s="373">
        <v>0</v>
      </c>
      <c r="FS283" s="373">
        <v>0</v>
      </c>
      <c r="FT283" s="373">
        <v>0</v>
      </c>
      <c r="FU283" s="373">
        <v>0</v>
      </c>
      <c r="FV283" s="373">
        <v>0</v>
      </c>
      <c r="FW283" s="373">
        <v>0</v>
      </c>
      <c r="FX283" s="373">
        <v>0</v>
      </c>
      <c r="FY283" s="373">
        <v>0</v>
      </c>
      <c r="FZ283" s="373">
        <v>0</v>
      </c>
      <c r="GA283" s="373">
        <v>0</v>
      </c>
      <c r="GB283" s="450">
        <f>SUM(FP283:GA283)</f>
        <v>5534535.8751999997</v>
      </c>
      <c r="GD283" s="373">
        <v>497264.39</v>
      </c>
      <c r="GE283" s="373">
        <v>722770.65</v>
      </c>
      <c r="GF283" s="373">
        <v>0</v>
      </c>
      <c r="GG283" s="373">
        <v>0</v>
      </c>
      <c r="GH283" s="373">
        <v>0</v>
      </c>
      <c r="GI283" s="373">
        <v>0</v>
      </c>
      <c r="GJ283" s="373">
        <v>0</v>
      </c>
      <c r="GK283" s="373">
        <v>0</v>
      </c>
      <c r="GL283" s="373">
        <v>0</v>
      </c>
      <c r="GM283" s="373">
        <v>0</v>
      </c>
      <c r="GN283" s="373">
        <v>0</v>
      </c>
      <c r="GO283" s="373">
        <v>0</v>
      </c>
      <c r="GP283" s="450">
        <f>SUM(GD283:GO283)</f>
        <v>1220035.04</v>
      </c>
      <c r="GR283" s="373">
        <v>6209018.2347999997</v>
      </c>
      <c r="GS283" s="373">
        <v>6034696.8702000016</v>
      </c>
      <c r="GT283" s="373">
        <v>0</v>
      </c>
      <c r="GU283" s="373">
        <v>0</v>
      </c>
      <c r="GV283" s="373">
        <v>0</v>
      </c>
      <c r="GW283" s="373">
        <v>0</v>
      </c>
      <c r="GX283" s="373">
        <v>0</v>
      </c>
      <c r="GY283" s="373">
        <v>0</v>
      </c>
      <c r="GZ283" s="373">
        <v>0</v>
      </c>
      <c r="HA283" s="373">
        <v>0</v>
      </c>
      <c r="HB283" s="373">
        <v>0</v>
      </c>
      <c r="HC283" s="373">
        <v>0</v>
      </c>
      <c r="HD283" s="450">
        <f>SUM(GR283:HC283)</f>
        <v>12243715.105</v>
      </c>
      <c r="HF283" s="373">
        <v>3789627.4188000001</v>
      </c>
      <c r="HG283" s="373">
        <v>3454655.2609999999</v>
      </c>
      <c r="HH283" s="373">
        <v>0</v>
      </c>
      <c r="HI283" s="373">
        <v>0</v>
      </c>
      <c r="HJ283" s="373">
        <v>0</v>
      </c>
      <c r="HK283" s="373">
        <v>0</v>
      </c>
      <c r="HL283" s="373">
        <v>0</v>
      </c>
      <c r="HM283" s="373">
        <v>0</v>
      </c>
      <c r="HN283" s="373">
        <v>0</v>
      </c>
      <c r="HO283" s="373">
        <v>0</v>
      </c>
      <c r="HP283" s="373">
        <v>0</v>
      </c>
      <c r="HQ283" s="373">
        <v>0</v>
      </c>
      <c r="HR283" s="450">
        <f>SUM(HF283:HQ283)</f>
        <v>7244282.6798</v>
      </c>
      <c r="HT283" s="373">
        <v>412521.84040000004</v>
      </c>
      <c r="HU283" s="373">
        <v>506592.03040000005</v>
      </c>
      <c r="HV283" s="373">
        <v>0</v>
      </c>
      <c r="HW283" s="373">
        <v>0</v>
      </c>
      <c r="HX283" s="373">
        <v>0</v>
      </c>
      <c r="HY283" s="373">
        <v>0</v>
      </c>
      <c r="HZ283" s="373">
        <v>0</v>
      </c>
      <c r="IA283" s="373">
        <v>0</v>
      </c>
      <c r="IB283" s="373">
        <v>0</v>
      </c>
      <c r="IC283" s="373">
        <v>0</v>
      </c>
      <c r="ID283" s="373">
        <v>0</v>
      </c>
      <c r="IE283" s="373">
        <v>0</v>
      </c>
      <c r="IF283" s="450">
        <f>SUM(HT283:IE283)</f>
        <v>919113.87080000015</v>
      </c>
      <c r="IH283" s="373">
        <v>889643.65399999986</v>
      </c>
      <c r="II283" s="373">
        <v>1626247.1844000001</v>
      </c>
      <c r="IJ283" s="373">
        <v>0</v>
      </c>
      <c r="IK283" s="373">
        <v>0</v>
      </c>
      <c r="IL283" s="373">
        <v>0</v>
      </c>
      <c r="IM283" s="373">
        <v>0</v>
      </c>
      <c r="IN283" s="373">
        <v>0</v>
      </c>
      <c r="IO283" s="373">
        <v>0</v>
      </c>
      <c r="IP283" s="373">
        <v>0</v>
      </c>
      <c r="IQ283" s="373">
        <v>0</v>
      </c>
      <c r="IR283" s="373">
        <v>0</v>
      </c>
      <c r="IS283" s="373">
        <v>0</v>
      </c>
      <c r="IT283" s="450">
        <f>SUM(IH283:IS283)</f>
        <v>2515890.8383999998</v>
      </c>
      <c r="IV283" s="373">
        <v>218635.71</v>
      </c>
      <c r="IW283" s="373">
        <v>227810.8</v>
      </c>
      <c r="IX283" s="373">
        <v>0</v>
      </c>
      <c r="IY283" s="373">
        <v>0</v>
      </c>
      <c r="IZ283" s="373">
        <v>0</v>
      </c>
      <c r="JA283" s="373">
        <v>0</v>
      </c>
      <c r="JB283" s="373">
        <v>0</v>
      </c>
      <c r="JC283" s="373">
        <v>0</v>
      </c>
      <c r="JD283" s="373">
        <v>0</v>
      </c>
      <c r="JE283" s="373">
        <v>0</v>
      </c>
      <c r="JF283" s="373">
        <v>0</v>
      </c>
      <c r="JG283" s="373">
        <v>0</v>
      </c>
      <c r="JH283" s="450">
        <f>SUM(IV283:JG283)</f>
        <v>446446.51</v>
      </c>
      <c r="JJ283" s="373">
        <v>1967844.8061999998</v>
      </c>
      <c r="JK283" s="373">
        <v>2047969.65</v>
      </c>
      <c r="JL283" s="373">
        <v>0</v>
      </c>
      <c r="JM283" s="373">
        <v>0</v>
      </c>
      <c r="JN283" s="373">
        <v>0</v>
      </c>
      <c r="JO283" s="373">
        <v>0</v>
      </c>
      <c r="JP283" s="373">
        <v>0</v>
      </c>
      <c r="JQ283" s="373">
        <v>0</v>
      </c>
      <c r="JR283" s="373">
        <v>0</v>
      </c>
      <c r="JS283" s="373">
        <v>0</v>
      </c>
      <c r="JT283" s="373">
        <v>0</v>
      </c>
      <c r="JU283" s="373">
        <v>0</v>
      </c>
      <c r="JV283" s="450">
        <f>SUM(JJ283:JU283)</f>
        <v>4015814.4561999999</v>
      </c>
      <c r="JX283" s="373">
        <v>4017976.5466</v>
      </c>
      <c r="JY283" s="373">
        <v>5924625.4199999999</v>
      </c>
      <c r="JZ283" s="373">
        <v>0</v>
      </c>
      <c r="KA283" s="373">
        <v>0</v>
      </c>
      <c r="KB283" s="373">
        <v>0</v>
      </c>
      <c r="KC283" s="373">
        <v>0</v>
      </c>
      <c r="KD283" s="373">
        <v>0</v>
      </c>
      <c r="KE283" s="373">
        <v>0</v>
      </c>
      <c r="KF283" s="373">
        <v>0</v>
      </c>
      <c r="KG283" s="373">
        <v>0</v>
      </c>
      <c r="KH283" s="373">
        <v>0</v>
      </c>
      <c r="KI283" s="373">
        <v>0</v>
      </c>
      <c r="KJ283" s="450">
        <f>SUM(JX283:KI283)</f>
        <v>9942601.9666000009</v>
      </c>
      <c r="KL283" s="373">
        <v>3291157.4110000003</v>
      </c>
      <c r="KM283" s="373">
        <v>2752059.7199999997</v>
      </c>
      <c r="KN283" s="373">
        <v>0</v>
      </c>
      <c r="KO283" s="373">
        <v>0</v>
      </c>
      <c r="KP283" s="373">
        <v>0</v>
      </c>
      <c r="KQ283" s="373">
        <v>0</v>
      </c>
      <c r="KR283" s="373">
        <v>0</v>
      </c>
      <c r="KS283" s="373">
        <v>0</v>
      </c>
      <c r="KT283" s="373">
        <v>0</v>
      </c>
      <c r="KU283" s="373">
        <v>0</v>
      </c>
      <c r="KV283" s="373">
        <v>0</v>
      </c>
      <c r="KW283" s="373">
        <v>0</v>
      </c>
      <c r="KX283" s="450">
        <f>SUM(KL283:KW283)</f>
        <v>6043217.1310000001</v>
      </c>
      <c r="KZ283" s="373">
        <v>549724.82999999996</v>
      </c>
      <c r="LA283" s="373">
        <v>577055.99</v>
      </c>
      <c r="LB283" s="373">
        <v>0</v>
      </c>
      <c r="LC283" s="373">
        <v>0</v>
      </c>
      <c r="LD283" s="373">
        <v>0</v>
      </c>
      <c r="LE283" s="373">
        <v>0</v>
      </c>
      <c r="LF283" s="373">
        <v>0</v>
      </c>
      <c r="LG283" s="373">
        <v>0</v>
      </c>
      <c r="LH283" s="373">
        <v>0</v>
      </c>
      <c r="LI283" s="373">
        <v>0</v>
      </c>
      <c r="LJ283" s="373">
        <v>0</v>
      </c>
      <c r="LK283" s="373">
        <v>0</v>
      </c>
      <c r="LL283" s="450">
        <f>SUM(KZ283:LK283)</f>
        <v>1126780.8199999998</v>
      </c>
      <c r="LN283" s="373">
        <v>256578.56279999999</v>
      </c>
      <c r="LO283" s="373">
        <v>258096.68</v>
      </c>
      <c r="LP283" s="373">
        <v>0</v>
      </c>
      <c r="LQ283" s="373">
        <v>0</v>
      </c>
      <c r="LR283" s="373">
        <v>0</v>
      </c>
      <c r="LS283" s="373">
        <v>0</v>
      </c>
      <c r="LT283" s="373">
        <v>0</v>
      </c>
      <c r="LU283" s="373">
        <v>0</v>
      </c>
      <c r="LV283" s="373">
        <v>0</v>
      </c>
      <c r="LW283" s="373">
        <v>0</v>
      </c>
      <c r="LX283" s="373">
        <v>0</v>
      </c>
      <c r="LY283" s="373">
        <v>0</v>
      </c>
      <c r="LZ283" s="450">
        <f>SUM(LN283:LY283)</f>
        <v>514675.24280000001</v>
      </c>
      <c r="MB283" s="373">
        <v>789245.19479999994</v>
      </c>
      <c r="MC283" s="373">
        <v>838742.82</v>
      </c>
      <c r="MD283" s="373">
        <v>0</v>
      </c>
      <c r="ME283" s="373">
        <v>0</v>
      </c>
      <c r="MF283" s="373">
        <v>0</v>
      </c>
      <c r="MG283" s="373">
        <v>0</v>
      </c>
      <c r="MH283" s="373">
        <v>0</v>
      </c>
      <c r="MI283" s="373">
        <v>0</v>
      </c>
      <c r="MJ283" s="373">
        <v>0</v>
      </c>
      <c r="MK283" s="373">
        <v>0</v>
      </c>
      <c r="ML283" s="373">
        <v>0</v>
      </c>
      <c r="MM283" s="373">
        <v>0</v>
      </c>
      <c r="MN283" s="450">
        <f>SUM(MB283:MM283)</f>
        <v>1627988.0148</v>
      </c>
      <c r="MP283" s="373">
        <v>2048117.3151999998</v>
      </c>
      <c r="MQ283" s="373">
        <v>2340318.7799999998</v>
      </c>
      <c r="MR283" s="373">
        <v>0</v>
      </c>
      <c r="MS283" s="373">
        <v>0</v>
      </c>
      <c r="MT283" s="373">
        <v>0</v>
      </c>
      <c r="MU283" s="373">
        <v>0</v>
      </c>
      <c r="MV283" s="373">
        <v>0</v>
      </c>
      <c r="MW283" s="373">
        <v>0</v>
      </c>
      <c r="MX283" s="373">
        <v>0</v>
      </c>
      <c r="MY283" s="373">
        <v>0</v>
      </c>
      <c r="MZ283" s="373">
        <v>0</v>
      </c>
      <c r="NA283" s="373">
        <v>0</v>
      </c>
      <c r="NB283" s="450">
        <f>SUM(MP283:NA283)</f>
        <v>4388436.0951999994</v>
      </c>
      <c r="ND283" s="373">
        <v>3336119.3286000001</v>
      </c>
      <c r="NE283" s="373">
        <v>3596237.0300000003</v>
      </c>
      <c r="NF283" s="373">
        <v>0</v>
      </c>
      <c r="NG283" s="373">
        <v>0</v>
      </c>
      <c r="NH283" s="373">
        <v>0</v>
      </c>
      <c r="NI283" s="373">
        <v>0</v>
      </c>
      <c r="NJ283" s="373">
        <v>0</v>
      </c>
      <c r="NK283" s="373">
        <v>0</v>
      </c>
      <c r="NL283" s="373">
        <v>0</v>
      </c>
      <c r="NM283" s="373">
        <v>0</v>
      </c>
      <c r="NN283" s="373">
        <v>0</v>
      </c>
      <c r="NO283" s="373">
        <v>0</v>
      </c>
      <c r="NP283" s="450">
        <f>SUM(ND283:NO283)</f>
        <v>6932356.3585999999</v>
      </c>
      <c r="NR283" s="373">
        <v>689597.82919999992</v>
      </c>
      <c r="NS283" s="373">
        <v>722574.17999999993</v>
      </c>
      <c r="NT283" s="373">
        <v>0</v>
      </c>
      <c r="NU283" s="373">
        <v>0</v>
      </c>
      <c r="NV283" s="373">
        <v>0</v>
      </c>
      <c r="NW283" s="373">
        <v>0</v>
      </c>
      <c r="NX283" s="373">
        <v>0</v>
      </c>
      <c r="NY283" s="373">
        <v>0</v>
      </c>
      <c r="NZ283" s="373">
        <v>0</v>
      </c>
      <c r="OA283" s="373">
        <v>0</v>
      </c>
      <c r="OB283" s="373">
        <v>0</v>
      </c>
      <c r="OC283" s="373">
        <v>0</v>
      </c>
      <c r="OD283" s="450">
        <f>SUM(NR283:OC283)</f>
        <v>1412172.0091999997</v>
      </c>
      <c r="OF283" s="373">
        <v>542834.49139999994</v>
      </c>
      <c r="OG283" s="373">
        <v>593850.92999999993</v>
      </c>
      <c r="OH283" s="373">
        <v>0</v>
      </c>
      <c r="OI283" s="373">
        <v>0</v>
      </c>
      <c r="OJ283" s="373">
        <v>0</v>
      </c>
      <c r="OK283" s="373">
        <v>0</v>
      </c>
      <c r="OL283" s="373">
        <v>0</v>
      </c>
      <c r="OM283" s="373">
        <v>0</v>
      </c>
      <c r="ON283" s="373">
        <v>0</v>
      </c>
      <c r="OO283" s="373">
        <v>0</v>
      </c>
      <c r="OP283" s="373">
        <v>0</v>
      </c>
      <c r="OQ283" s="373">
        <v>0</v>
      </c>
      <c r="OR283" s="450">
        <f>SUM(OF283:OQ283)</f>
        <v>1136685.4213999999</v>
      </c>
      <c r="OT283" s="373">
        <v>2638172.5274</v>
      </c>
      <c r="OU283" s="373">
        <v>2887027.0225999998</v>
      </c>
      <c r="OV283" s="373">
        <v>0</v>
      </c>
      <c r="OW283" s="373">
        <v>0</v>
      </c>
      <c r="OX283" s="373">
        <v>0</v>
      </c>
      <c r="OY283" s="373">
        <v>0</v>
      </c>
      <c r="OZ283" s="373">
        <v>0</v>
      </c>
      <c r="PA283" s="373">
        <v>0</v>
      </c>
      <c r="PB283" s="373">
        <v>0</v>
      </c>
      <c r="PC283" s="373">
        <v>0</v>
      </c>
      <c r="PD283" s="373">
        <v>0</v>
      </c>
      <c r="PE283" s="373">
        <v>0</v>
      </c>
      <c r="PF283" s="450">
        <f>SUM(OT283:PE283)</f>
        <v>5525199.5499999998</v>
      </c>
      <c r="PH283" s="373">
        <v>1078024.6595999999</v>
      </c>
      <c r="PI283" s="373">
        <v>1026745.73</v>
      </c>
      <c r="PJ283" s="373">
        <v>0</v>
      </c>
      <c r="PK283" s="373">
        <v>0</v>
      </c>
      <c r="PL283" s="373">
        <v>0</v>
      </c>
      <c r="PM283" s="373">
        <v>0</v>
      </c>
      <c r="PN283" s="373">
        <v>0</v>
      </c>
      <c r="PO283" s="373">
        <v>0</v>
      </c>
      <c r="PP283" s="373">
        <v>0</v>
      </c>
      <c r="PQ283" s="373">
        <v>0</v>
      </c>
      <c r="PR283" s="373">
        <v>0</v>
      </c>
      <c r="PS283" s="373">
        <v>0</v>
      </c>
      <c r="PT283" s="450">
        <f>SUM(PH283:PS283)</f>
        <v>2104770.3895999999</v>
      </c>
      <c r="PU283" s="451"/>
      <c r="PV283" s="373">
        <v>0</v>
      </c>
      <c r="PW283" s="373">
        <v>152172.51680000001</v>
      </c>
      <c r="PX283" s="373">
        <v>0</v>
      </c>
      <c r="PY283" s="373">
        <v>0</v>
      </c>
      <c r="PZ283" s="373">
        <v>0</v>
      </c>
      <c r="QA283" s="373">
        <v>0</v>
      </c>
      <c r="QB283" s="373">
        <v>0</v>
      </c>
      <c r="QC283" s="373">
        <v>0</v>
      </c>
      <c r="QD283" s="373">
        <v>0</v>
      </c>
      <c r="QE283" s="373">
        <v>0</v>
      </c>
      <c r="QF283" s="373">
        <v>0</v>
      </c>
      <c r="QG283" s="373">
        <v>0</v>
      </c>
      <c r="QH283" s="373">
        <v>152172.51680000001</v>
      </c>
      <c r="QI283" s="451"/>
      <c r="QJ283" s="373">
        <v>0</v>
      </c>
      <c r="QK283" s="373">
        <v>102497.47859999999</v>
      </c>
      <c r="QL283" s="373">
        <v>0</v>
      </c>
      <c r="QM283" s="373">
        <v>0</v>
      </c>
      <c r="QN283" s="373">
        <v>0</v>
      </c>
      <c r="QO283" s="373">
        <v>0</v>
      </c>
      <c r="QP283" s="373">
        <v>0</v>
      </c>
      <c r="QQ283" s="373">
        <v>0</v>
      </c>
      <c r="QR283" s="373">
        <v>0</v>
      </c>
      <c r="QS283" s="373">
        <v>0</v>
      </c>
      <c r="QT283" s="373">
        <v>0</v>
      </c>
      <c r="QU283" s="373">
        <v>0</v>
      </c>
      <c r="QV283" s="450">
        <f>SUM(QJ283:QU283)</f>
        <v>102497.47859999999</v>
      </c>
      <c r="QX283" s="373">
        <f>SUMIF($D$13:$PS$13,QX$10,$D283:$PS283)-9.21449999511242+152.012200012803</f>
        <v>60885726.290000007</v>
      </c>
      <c r="QY283" s="373">
        <f>SUMIF($D$13:$QU$13,QY$10,$D283:$QU283)-11.6225-50.474599</f>
        <v>64980787.850001007</v>
      </c>
      <c r="QZ283" s="373">
        <f t="shared" ref="QZ283:RI285" si="2010">SUMIF($D$13:$QU$13,QZ$10,$D283:$QU283)</f>
        <v>0</v>
      </c>
      <c r="RA283" s="373">
        <f t="shared" si="2010"/>
        <v>0</v>
      </c>
      <c r="RB283" s="373">
        <f t="shared" si="2010"/>
        <v>0</v>
      </c>
      <c r="RC283" s="373">
        <f t="shared" si="2010"/>
        <v>0</v>
      </c>
      <c r="RD283" s="373">
        <f t="shared" si="2010"/>
        <v>0</v>
      </c>
      <c r="RE283" s="373">
        <f t="shared" si="2010"/>
        <v>0</v>
      </c>
      <c r="RF283" s="373">
        <f t="shared" si="2010"/>
        <v>0</v>
      </c>
      <c r="RG283" s="373">
        <f t="shared" si="2010"/>
        <v>0</v>
      </c>
      <c r="RH283" s="373">
        <f t="shared" si="2010"/>
        <v>0</v>
      </c>
      <c r="RI283" s="373">
        <f t="shared" si="2010"/>
        <v>0</v>
      </c>
      <c r="RJ283" s="450">
        <f t="shared" ref="RJ283:RJ285" si="2011">SUM(QX283:RI283)</f>
        <v>125866514.14000101</v>
      </c>
    </row>
    <row r="284" spans="1:478" x14ac:dyDescent="0.25">
      <c r="A284" s="674" t="s">
        <v>973</v>
      </c>
      <c r="B284" s="675" t="s">
        <v>975</v>
      </c>
      <c r="D284" s="373">
        <f>-D63</f>
        <v>-58516</v>
      </c>
      <c r="E284" s="373">
        <f t="shared" ref="E284:O284" si="2012">-E63</f>
        <v>-220936</v>
      </c>
      <c r="F284" s="373">
        <f t="shared" si="2012"/>
        <v>0</v>
      </c>
      <c r="G284" s="373">
        <f t="shared" si="2012"/>
        <v>0</v>
      </c>
      <c r="H284" s="373">
        <f t="shared" si="2012"/>
        <v>0</v>
      </c>
      <c r="I284" s="373">
        <f t="shared" si="2012"/>
        <v>0</v>
      </c>
      <c r="J284" s="373">
        <f t="shared" si="2012"/>
        <v>0</v>
      </c>
      <c r="K284" s="373">
        <f t="shared" si="2012"/>
        <v>0</v>
      </c>
      <c r="L284" s="373">
        <f t="shared" si="2012"/>
        <v>0</v>
      </c>
      <c r="M284" s="373">
        <f t="shared" si="2012"/>
        <v>0</v>
      </c>
      <c r="N284" s="373">
        <f t="shared" si="2012"/>
        <v>0</v>
      </c>
      <c r="O284" s="373">
        <f t="shared" si="2012"/>
        <v>0</v>
      </c>
      <c r="P284" s="450">
        <f t="shared" ref="P284:P285" si="2013">SUM(D284:O284)</f>
        <v>-279452</v>
      </c>
      <c r="R284" s="373">
        <f>-R63</f>
        <v>-26598</v>
      </c>
      <c r="S284" s="373">
        <f t="shared" ref="S284:AC284" si="2014">-S63</f>
        <v>-100310</v>
      </c>
      <c r="T284" s="373">
        <f t="shared" si="2014"/>
        <v>0</v>
      </c>
      <c r="U284" s="373">
        <f t="shared" si="2014"/>
        <v>0</v>
      </c>
      <c r="V284" s="373">
        <f t="shared" si="2014"/>
        <v>0</v>
      </c>
      <c r="W284" s="373">
        <f t="shared" si="2014"/>
        <v>0</v>
      </c>
      <c r="X284" s="373">
        <f t="shared" si="2014"/>
        <v>0</v>
      </c>
      <c r="Y284" s="373">
        <f t="shared" si="2014"/>
        <v>0</v>
      </c>
      <c r="Z284" s="373">
        <f t="shared" si="2014"/>
        <v>0</v>
      </c>
      <c r="AA284" s="373">
        <f t="shared" si="2014"/>
        <v>0</v>
      </c>
      <c r="AB284" s="373">
        <f t="shared" si="2014"/>
        <v>0</v>
      </c>
      <c r="AC284" s="373">
        <f t="shared" si="2014"/>
        <v>0</v>
      </c>
      <c r="AD284" s="450">
        <f t="shared" ref="AD284:AD285" si="2015">SUM(R284:AC284)</f>
        <v>-126908</v>
      </c>
      <c r="AF284" s="373">
        <f>-AF63</f>
        <v>-5320</v>
      </c>
      <c r="AG284" s="373">
        <f t="shared" ref="AG284:AQ284" si="2016">-AG63</f>
        <v>-253</v>
      </c>
      <c r="AH284" s="373">
        <f t="shared" si="2016"/>
        <v>0</v>
      </c>
      <c r="AI284" s="373">
        <f t="shared" si="2016"/>
        <v>0</v>
      </c>
      <c r="AJ284" s="373">
        <f t="shared" si="2016"/>
        <v>0</v>
      </c>
      <c r="AK284" s="373">
        <f t="shared" si="2016"/>
        <v>0</v>
      </c>
      <c r="AL284" s="373">
        <f t="shared" si="2016"/>
        <v>0</v>
      </c>
      <c r="AM284" s="373">
        <f t="shared" si="2016"/>
        <v>0</v>
      </c>
      <c r="AN284" s="373">
        <f t="shared" si="2016"/>
        <v>0</v>
      </c>
      <c r="AO284" s="373">
        <f t="shared" si="2016"/>
        <v>0</v>
      </c>
      <c r="AP284" s="373">
        <f t="shared" si="2016"/>
        <v>0</v>
      </c>
      <c r="AQ284" s="373">
        <f t="shared" si="2016"/>
        <v>0</v>
      </c>
      <c r="AR284" s="450">
        <f t="shared" ref="AR284:AR285" si="2017">SUM(AF284:AQ284)</f>
        <v>-5573</v>
      </c>
      <c r="AT284" s="373">
        <f>-AT63</f>
        <v>-58516</v>
      </c>
      <c r="AU284" s="373">
        <f t="shared" ref="AU284:BE284" si="2018">-AU63</f>
        <v>-2780</v>
      </c>
      <c r="AV284" s="373">
        <f t="shared" si="2018"/>
        <v>0</v>
      </c>
      <c r="AW284" s="373">
        <f t="shared" si="2018"/>
        <v>0</v>
      </c>
      <c r="AX284" s="373">
        <f t="shared" si="2018"/>
        <v>0</v>
      </c>
      <c r="AY284" s="373">
        <f t="shared" si="2018"/>
        <v>0</v>
      </c>
      <c r="AZ284" s="373">
        <f t="shared" si="2018"/>
        <v>0</v>
      </c>
      <c r="BA284" s="373">
        <f t="shared" si="2018"/>
        <v>0</v>
      </c>
      <c r="BB284" s="373">
        <f t="shared" si="2018"/>
        <v>0</v>
      </c>
      <c r="BC284" s="373">
        <f t="shared" si="2018"/>
        <v>0</v>
      </c>
      <c r="BD284" s="373">
        <f t="shared" si="2018"/>
        <v>0</v>
      </c>
      <c r="BE284" s="373">
        <f t="shared" si="2018"/>
        <v>0</v>
      </c>
      <c r="BF284" s="450">
        <f t="shared" ref="BF284:BF285" si="2019">SUM(AT284:BE284)</f>
        <v>-61296</v>
      </c>
      <c r="BH284" s="373">
        <f>-BH63</f>
        <v>-5319.3870967741932</v>
      </c>
      <c r="BI284" s="373">
        <f t="shared" ref="BI284:BS284" si="2020">-BI63</f>
        <v>-252.7</v>
      </c>
      <c r="BJ284" s="373">
        <f t="shared" si="2020"/>
        <v>0</v>
      </c>
      <c r="BK284" s="373">
        <f t="shared" si="2020"/>
        <v>0</v>
      </c>
      <c r="BL284" s="373">
        <f t="shared" si="2020"/>
        <v>0</v>
      </c>
      <c r="BM284" s="373">
        <f t="shared" si="2020"/>
        <v>0</v>
      </c>
      <c r="BN284" s="373">
        <f t="shared" si="2020"/>
        <v>0</v>
      </c>
      <c r="BO284" s="373">
        <f t="shared" si="2020"/>
        <v>0</v>
      </c>
      <c r="BP284" s="373">
        <f t="shared" si="2020"/>
        <v>0</v>
      </c>
      <c r="BQ284" s="373">
        <f t="shared" si="2020"/>
        <v>0</v>
      </c>
      <c r="BR284" s="373">
        <f t="shared" si="2020"/>
        <v>0</v>
      </c>
      <c r="BS284" s="373">
        <f t="shared" si="2020"/>
        <v>0</v>
      </c>
      <c r="BT284" s="450">
        <f t="shared" ref="BT284:BT285" si="2021">SUM(BH284:BS284)</f>
        <v>-5572.087096774193</v>
      </c>
      <c r="BV284" s="373">
        <f>-BV63</f>
        <v>-159581.61290322579</v>
      </c>
      <c r="BW284" s="373">
        <f t="shared" ref="BW284:CG284" si="2022">-BW63</f>
        <v>-7328.2999999999993</v>
      </c>
      <c r="BX284" s="373">
        <f t="shared" si="2022"/>
        <v>0</v>
      </c>
      <c r="BY284" s="373">
        <f t="shared" si="2022"/>
        <v>0</v>
      </c>
      <c r="BZ284" s="373">
        <f t="shared" si="2022"/>
        <v>0</v>
      </c>
      <c r="CA284" s="373">
        <f t="shared" si="2022"/>
        <v>0</v>
      </c>
      <c r="CB284" s="373">
        <f t="shared" si="2022"/>
        <v>0</v>
      </c>
      <c r="CC284" s="373">
        <f t="shared" si="2022"/>
        <v>0</v>
      </c>
      <c r="CD284" s="373">
        <f t="shared" si="2022"/>
        <v>0</v>
      </c>
      <c r="CE284" s="373">
        <f t="shared" si="2022"/>
        <v>0</v>
      </c>
      <c r="CF284" s="373">
        <f t="shared" si="2022"/>
        <v>0</v>
      </c>
      <c r="CG284" s="373">
        <f t="shared" si="2022"/>
        <v>0</v>
      </c>
      <c r="CH284" s="450">
        <f t="shared" ref="CH284:CH285" si="2023">SUM(BV284:CG284)</f>
        <v>-166909.91290322578</v>
      </c>
      <c r="CJ284" s="373">
        <f>-CJ63</f>
        <v>-15959</v>
      </c>
      <c r="CK284" s="373">
        <f t="shared" ref="CK284:CU284" si="2024">-CK63</f>
        <v>-758</v>
      </c>
      <c r="CL284" s="373">
        <f t="shared" si="2024"/>
        <v>0</v>
      </c>
      <c r="CM284" s="373">
        <f t="shared" si="2024"/>
        <v>0</v>
      </c>
      <c r="CN284" s="373">
        <f t="shared" si="2024"/>
        <v>0</v>
      </c>
      <c r="CO284" s="373">
        <f t="shared" si="2024"/>
        <v>0</v>
      </c>
      <c r="CP284" s="373">
        <f t="shared" si="2024"/>
        <v>0</v>
      </c>
      <c r="CQ284" s="373">
        <f t="shared" si="2024"/>
        <v>0</v>
      </c>
      <c r="CR284" s="373">
        <f t="shared" si="2024"/>
        <v>0</v>
      </c>
      <c r="CS284" s="373">
        <f t="shared" si="2024"/>
        <v>0</v>
      </c>
      <c r="CT284" s="373">
        <f t="shared" si="2024"/>
        <v>0</v>
      </c>
      <c r="CU284" s="373">
        <f t="shared" si="2024"/>
        <v>0</v>
      </c>
      <c r="CV284" s="450">
        <f t="shared" ref="CV284:CV285" si="2025">SUM(CJ284:CU284)</f>
        <v>-16717</v>
      </c>
      <c r="CX284" s="373">
        <f>-CX63</f>
        <v>-15959</v>
      </c>
      <c r="CY284" s="373">
        <f t="shared" ref="CY284:DI284" si="2026">-CY63</f>
        <v>-1011</v>
      </c>
      <c r="CZ284" s="373">
        <f t="shared" si="2026"/>
        <v>0</v>
      </c>
      <c r="DA284" s="373">
        <f t="shared" si="2026"/>
        <v>0</v>
      </c>
      <c r="DB284" s="373">
        <f t="shared" si="2026"/>
        <v>0</v>
      </c>
      <c r="DC284" s="373">
        <f t="shared" si="2026"/>
        <v>0</v>
      </c>
      <c r="DD284" s="373">
        <f t="shared" si="2026"/>
        <v>0</v>
      </c>
      <c r="DE284" s="373">
        <f t="shared" si="2026"/>
        <v>0</v>
      </c>
      <c r="DF284" s="373">
        <f t="shared" si="2026"/>
        <v>0</v>
      </c>
      <c r="DG284" s="373">
        <f t="shared" si="2026"/>
        <v>0</v>
      </c>
      <c r="DH284" s="373">
        <f t="shared" si="2026"/>
        <v>0</v>
      </c>
      <c r="DI284" s="373">
        <f t="shared" si="2026"/>
        <v>0</v>
      </c>
      <c r="DJ284" s="450">
        <f t="shared" ref="DJ284:DJ285" si="2027">SUM(CX284:DI284)</f>
        <v>-16970</v>
      </c>
      <c r="DL284" s="373">
        <f>-DL63</f>
        <v>-10640</v>
      </c>
      <c r="DM284" s="373">
        <f t="shared" ref="DM284:DW284" si="2028">-DM63</f>
        <v>-506</v>
      </c>
      <c r="DN284" s="373">
        <f t="shared" si="2028"/>
        <v>0</v>
      </c>
      <c r="DO284" s="373">
        <f t="shared" si="2028"/>
        <v>0</v>
      </c>
      <c r="DP284" s="373">
        <f t="shared" si="2028"/>
        <v>0</v>
      </c>
      <c r="DQ284" s="373">
        <f t="shared" si="2028"/>
        <v>0</v>
      </c>
      <c r="DR284" s="373">
        <f t="shared" si="2028"/>
        <v>0</v>
      </c>
      <c r="DS284" s="373">
        <f t="shared" si="2028"/>
        <v>0</v>
      </c>
      <c r="DT284" s="373">
        <f t="shared" si="2028"/>
        <v>0</v>
      </c>
      <c r="DU284" s="373">
        <f t="shared" si="2028"/>
        <v>0</v>
      </c>
      <c r="DV284" s="373">
        <f t="shared" si="2028"/>
        <v>0</v>
      </c>
      <c r="DW284" s="373">
        <f t="shared" si="2028"/>
        <v>0</v>
      </c>
      <c r="DX284" s="450">
        <f t="shared" ref="DX284:DX285" si="2029">SUM(DL284:DW284)</f>
        <v>-11146</v>
      </c>
      <c r="DZ284" s="373">
        <f>-DZ63</f>
        <v>-79794</v>
      </c>
      <c r="EA284" s="373">
        <f t="shared" ref="EA284:EK284" si="2030">-EA63</f>
        <v>-3790</v>
      </c>
      <c r="EB284" s="373">
        <f t="shared" si="2030"/>
        <v>0</v>
      </c>
      <c r="EC284" s="373">
        <f t="shared" si="2030"/>
        <v>0</v>
      </c>
      <c r="ED284" s="373">
        <f t="shared" si="2030"/>
        <v>0</v>
      </c>
      <c r="EE284" s="373">
        <f t="shared" si="2030"/>
        <v>0</v>
      </c>
      <c r="EF284" s="373">
        <f t="shared" si="2030"/>
        <v>0</v>
      </c>
      <c r="EG284" s="373">
        <f t="shared" si="2030"/>
        <v>0</v>
      </c>
      <c r="EH284" s="373">
        <f t="shared" si="2030"/>
        <v>0</v>
      </c>
      <c r="EI284" s="373">
        <f t="shared" si="2030"/>
        <v>0</v>
      </c>
      <c r="EJ284" s="373">
        <f t="shared" si="2030"/>
        <v>0</v>
      </c>
      <c r="EK284" s="373">
        <f t="shared" si="2030"/>
        <v>0</v>
      </c>
      <c r="EL284" s="450">
        <f t="shared" ref="EL284:EL285" si="2031">SUM(DZ284:EK284)</f>
        <v>-83584</v>
      </c>
      <c r="EN284" s="373">
        <f>-EN63</f>
        <v>-79794</v>
      </c>
      <c r="EO284" s="373">
        <f t="shared" ref="EO284:EY284" si="2032">-EO63</f>
        <v>-300932</v>
      </c>
      <c r="EP284" s="373">
        <f t="shared" si="2032"/>
        <v>0</v>
      </c>
      <c r="EQ284" s="373">
        <f t="shared" si="2032"/>
        <v>0</v>
      </c>
      <c r="ER284" s="373">
        <f t="shared" si="2032"/>
        <v>0</v>
      </c>
      <c r="ES284" s="373">
        <f t="shared" si="2032"/>
        <v>0</v>
      </c>
      <c r="ET284" s="373">
        <f t="shared" si="2032"/>
        <v>0</v>
      </c>
      <c r="EU284" s="373">
        <f t="shared" si="2032"/>
        <v>0</v>
      </c>
      <c r="EV284" s="373">
        <f t="shared" si="2032"/>
        <v>0</v>
      </c>
      <c r="EW284" s="373">
        <f t="shared" si="2032"/>
        <v>0</v>
      </c>
      <c r="EX284" s="373">
        <f t="shared" si="2032"/>
        <v>0</v>
      </c>
      <c r="EY284" s="373">
        <f t="shared" si="2032"/>
        <v>0</v>
      </c>
      <c r="EZ284" s="450">
        <f t="shared" ref="EZ284:EZ285" si="2033">SUM(EN284:EY284)</f>
        <v>-380726</v>
      </c>
      <c r="FB284" s="373">
        <f>-FB63</f>
        <v>-95753</v>
      </c>
      <c r="FC284" s="373">
        <f t="shared" ref="FC284:FM284" si="2034">-FC63</f>
        <v>-361120</v>
      </c>
      <c r="FD284" s="373">
        <f t="shared" si="2034"/>
        <v>0</v>
      </c>
      <c r="FE284" s="373">
        <f t="shared" si="2034"/>
        <v>0</v>
      </c>
      <c r="FF284" s="373">
        <f t="shared" si="2034"/>
        <v>0</v>
      </c>
      <c r="FG284" s="373">
        <f t="shared" si="2034"/>
        <v>0</v>
      </c>
      <c r="FH284" s="373">
        <f t="shared" si="2034"/>
        <v>0</v>
      </c>
      <c r="FI284" s="373">
        <f t="shared" si="2034"/>
        <v>0</v>
      </c>
      <c r="FJ284" s="373">
        <f t="shared" si="2034"/>
        <v>0</v>
      </c>
      <c r="FK284" s="373">
        <f t="shared" si="2034"/>
        <v>0</v>
      </c>
      <c r="FL284" s="373">
        <f t="shared" si="2034"/>
        <v>0</v>
      </c>
      <c r="FM284" s="373">
        <f t="shared" si="2034"/>
        <v>0</v>
      </c>
      <c r="FN284" s="450">
        <f t="shared" ref="FN284:FN285" si="2035">SUM(FB284:FM284)</f>
        <v>-456873</v>
      </c>
      <c r="FP284" s="373">
        <f>-FP63</f>
        <v>-90433</v>
      </c>
      <c r="FQ284" s="373">
        <f t="shared" ref="FQ284:GA284" si="2036">-FQ63</f>
        <v>-3790</v>
      </c>
      <c r="FR284" s="373">
        <f t="shared" si="2036"/>
        <v>0</v>
      </c>
      <c r="FS284" s="373">
        <f t="shared" si="2036"/>
        <v>0</v>
      </c>
      <c r="FT284" s="373">
        <f t="shared" si="2036"/>
        <v>0</v>
      </c>
      <c r="FU284" s="373">
        <f t="shared" si="2036"/>
        <v>0</v>
      </c>
      <c r="FV284" s="373">
        <f t="shared" si="2036"/>
        <v>0</v>
      </c>
      <c r="FW284" s="373">
        <f t="shared" si="2036"/>
        <v>0</v>
      </c>
      <c r="FX284" s="373">
        <f t="shared" si="2036"/>
        <v>0</v>
      </c>
      <c r="FY284" s="373">
        <f t="shared" si="2036"/>
        <v>0</v>
      </c>
      <c r="FZ284" s="373">
        <f t="shared" si="2036"/>
        <v>0</v>
      </c>
      <c r="GA284" s="373">
        <f t="shared" si="2036"/>
        <v>0</v>
      </c>
      <c r="GB284" s="450">
        <f t="shared" ref="GB284:GB285" si="2037">SUM(FP284:GA284)</f>
        <v>-94223</v>
      </c>
      <c r="GD284" s="373">
        <f>-GD63</f>
        <v>-5320</v>
      </c>
      <c r="GE284" s="373">
        <f t="shared" ref="GE284:GO284" si="2038">-GE63</f>
        <v>-253</v>
      </c>
      <c r="GF284" s="373">
        <f t="shared" si="2038"/>
        <v>0</v>
      </c>
      <c r="GG284" s="373">
        <f t="shared" si="2038"/>
        <v>0</v>
      </c>
      <c r="GH284" s="373">
        <f t="shared" si="2038"/>
        <v>0</v>
      </c>
      <c r="GI284" s="373">
        <f t="shared" si="2038"/>
        <v>0</v>
      </c>
      <c r="GJ284" s="373">
        <f t="shared" si="2038"/>
        <v>0</v>
      </c>
      <c r="GK284" s="373">
        <f t="shared" si="2038"/>
        <v>0</v>
      </c>
      <c r="GL284" s="373">
        <f t="shared" si="2038"/>
        <v>0</v>
      </c>
      <c r="GM284" s="373">
        <f t="shared" si="2038"/>
        <v>0</v>
      </c>
      <c r="GN284" s="373">
        <f t="shared" si="2038"/>
        <v>0</v>
      </c>
      <c r="GO284" s="373">
        <f t="shared" si="2038"/>
        <v>0</v>
      </c>
      <c r="GP284" s="450">
        <f t="shared" ref="GP284:GP285" si="2039">SUM(GD284:GO284)</f>
        <v>-5573</v>
      </c>
      <c r="GR284" s="373">
        <f>-GR63</f>
        <v>-143629</v>
      </c>
      <c r="GS284" s="373">
        <f t="shared" ref="GS284:HC284" si="2040">-GS63</f>
        <v>-6820</v>
      </c>
      <c r="GT284" s="373">
        <f t="shared" si="2040"/>
        <v>0</v>
      </c>
      <c r="GU284" s="373">
        <f t="shared" si="2040"/>
        <v>0</v>
      </c>
      <c r="GV284" s="373">
        <f t="shared" si="2040"/>
        <v>0</v>
      </c>
      <c r="GW284" s="373">
        <f t="shared" si="2040"/>
        <v>0</v>
      </c>
      <c r="GX284" s="373">
        <f t="shared" si="2040"/>
        <v>0</v>
      </c>
      <c r="GY284" s="373">
        <f t="shared" si="2040"/>
        <v>0</v>
      </c>
      <c r="GZ284" s="373">
        <f t="shared" si="2040"/>
        <v>0</v>
      </c>
      <c r="HA284" s="373">
        <f t="shared" si="2040"/>
        <v>0</v>
      </c>
      <c r="HB284" s="373">
        <f t="shared" si="2040"/>
        <v>0</v>
      </c>
      <c r="HC284" s="373">
        <f t="shared" si="2040"/>
        <v>0</v>
      </c>
      <c r="HD284" s="450">
        <f t="shared" ref="HD284:HD285" si="2041">SUM(GR284:HC284)</f>
        <v>-150449</v>
      </c>
      <c r="HF284" s="373">
        <f>-HF63</f>
        <v>-143630</v>
      </c>
      <c r="HG284" s="373">
        <f t="shared" ref="HG284:HQ284" si="2042">-HG63</f>
        <v>-6823</v>
      </c>
      <c r="HH284" s="373">
        <f t="shared" si="2042"/>
        <v>0</v>
      </c>
      <c r="HI284" s="373">
        <f t="shared" si="2042"/>
        <v>0</v>
      </c>
      <c r="HJ284" s="373">
        <f t="shared" si="2042"/>
        <v>0</v>
      </c>
      <c r="HK284" s="373">
        <f t="shared" si="2042"/>
        <v>0</v>
      </c>
      <c r="HL284" s="373">
        <f t="shared" si="2042"/>
        <v>0</v>
      </c>
      <c r="HM284" s="373">
        <f t="shared" si="2042"/>
        <v>0</v>
      </c>
      <c r="HN284" s="373">
        <f t="shared" si="2042"/>
        <v>0</v>
      </c>
      <c r="HO284" s="373">
        <f t="shared" si="2042"/>
        <v>0</v>
      </c>
      <c r="HP284" s="373">
        <f t="shared" si="2042"/>
        <v>0</v>
      </c>
      <c r="HQ284" s="373">
        <f t="shared" si="2042"/>
        <v>0</v>
      </c>
      <c r="HR284" s="450">
        <f t="shared" ref="HR284:HR285" si="2043">SUM(HF284:HQ284)</f>
        <v>-150453</v>
      </c>
      <c r="HT284" s="373">
        <f>-HT63</f>
        <v>0</v>
      </c>
      <c r="HU284" s="373">
        <f t="shared" ref="HU284:IE284" si="2044">-HU63</f>
        <v>0</v>
      </c>
      <c r="HV284" s="373">
        <f t="shared" si="2044"/>
        <v>0</v>
      </c>
      <c r="HW284" s="373">
        <f t="shared" si="2044"/>
        <v>0</v>
      </c>
      <c r="HX284" s="373">
        <f t="shared" si="2044"/>
        <v>0</v>
      </c>
      <c r="HY284" s="373">
        <f t="shared" si="2044"/>
        <v>0</v>
      </c>
      <c r="HZ284" s="373">
        <f t="shared" si="2044"/>
        <v>0</v>
      </c>
      <c r="IA284" s="373">
        <f t="shared" si="2044"/>
        <v>0</v>
      </c>
      <c r="IB284" s="373">
        <f t="shared" si="2044"/>
        <v>0</v>
      </c>
      <c r="IC284" s="373">
        <f t="shared" si="2044"/>
        <v>0</v>
      </c>
      <c r="ID284" s="373">
        <f t="shared" si="2044"/>
        <v>0</v>
      </c>
      <c r="IE284" s="373">
        <f t="shared" si="2044"/>
        <v>0</v>
      </c>
      <c r="IF284" s="450">
        <f t="shared" ref="IF284:IF285" si="2045">SUM(HT284:IE284)</f>
        <v>0</v>
      </c>
      <c r="IH284" s="373">
        <f>-IH63</f>
        <v>-21278</v>
      </c>
      <c r="II284" s="373">
        <f t="shared" ref="II284:IS284" si="2046">-II63</f>
        <v>-1516</v>
      </c>
      <c r="IJ284" s="373">
        <f t="shared" si="2046"/>
        <v>0</v>
      </c>
      <c r="IK284" s="373">
        <f t="shared" si="2046"/>
        <v>0</v>
      </c>
      <c r="IL284" s="373">
        <f t="shared" si="2046"/>
        <v>0</v>
      </c>
      <c r="IM284" s="373">
        <f t="shared" si="2046"/>
        <v>0</v>
      </c>
      <c r="IN284" s="373">
        <f t="shared" si="2046"/>
        <v>0</v>
      </c>
      <c r="IO284" s="373">
        <f t="shared" si="2046"/>
        <v>0</v>
      </c>
      <c r="IP284" s="373">
        <f t="shared" si="2046"/>
        <v>0</v>
      </c>
      <c r="IQ284" s="373">
        <f t="shared" si="2046"/>
        <v>0</v>
      </c>
      <c r="IR284" s="373">
        <f t="shared" si="2046"/>
        <v>0</v>
      </c>
      <c r="IS284" s="373">
        <f t="shared" si="2046"/>
        <v>0</v>
      </c>
      <c r="IT284" s="450">
        <f t="shared" ref="IT284:IT285" si="2047">SUM(IH284:IS284)</f>
        <v>-22794</v>
      </c>
      <c r="IV284" s="373">
        <f>-IV63</f>
        <v>-10640</v>
      </c>
      <c r="IW284" s="373">
        <f t="shared" ref="IW284:JG284" si="2048">-IW63</f>
        <v>-506</v>
      </c>
      <c r="IX284" s="373">
        <f t="shared" si="2048"/>
        <v>0</v>
      </c>
      <c r="IY284" s="373">
        <f t="shared" si="2048"/>
        <v>0</v>
      </c>
      <c r="IZ284" s="373">
        <f t="shared" si="2048"/>
        <v>0</v>
      </c>
      <c r="JA284" s="373">
        <f t="shared" si="2048"/>
        <v>0</v>
      </c>
      <c r="JB284" s="373">
        <f t="shared" si="2048"/>
        <v>0</v>
      </c>
      <c r="JC284" s="373">
        <f t="shared" si="2048"/>
        <v>0</v>
      </c>
      <c r="JD284" s="373">
        <f t="shared" si="2048"/>
        <v>0</v>
      </c>
      <c r="JE284" s="373">
        <f t="shared" si="2048"/>
        <v>0</v>
      </c>
      <c r="JF284" s="373">
        <f t="shared" si="2048"/>
        <v>0</v>
      </c>
      <c r="JG284" s="373">
        <f t="shared" si="2048"/>
        <v>0</v>
      </c>
      <c r="JH284" s="450">
        <f t="shared" ref="JH284:JH285" si="2049">SUM(IV284:JG284)</f>
        <v>-11146</v>
      </c>
      <c r="JJ284" s="373">
        <f>-JJ63</f>
        <v>-37237</v>
      </c>
      <c r="JK284" s="373">
        <f t="shared" ref="JK284:JU284" si="2050">-JK63</f>
        <v>-1769</v>
      </c>
      <c r="JL284" s="373">
        <f t="shared" si="2050"/>
        <v>0</v>
      </c>
      <c r="JM284" s="373">
        <f t="shared" si="2050"/>
        <v>0</v>
      </c>
      <c r="JN284" s="373">
        <f t="shared" si="2050"/>
        <v>0</v>
      </c>
      <c r="JO284" s="373">
        <f t="shared" si="2050"/>
        <v>0</v>
      </c>
      <c r="JP284" s="373">
        <f t="shared" si="2050"/>
        <v>0</v>
      </c>
      <c r="JQ284" s="373">
        <f t="shared" si="2050"/>
        <v>0</v>
      </c>
      <c r="JR284" s="373">
        <f t="shared" si="2050"/>
        <v>0</v>
      </c>
      <c r="JS284" s="373">
        <f t="shared" si="2050"/>
        <v>0</v>
      </c>
      <c r="JT284" s="373">
        <f t="shared" si="2050"/>
        <v>0</v>
      </c>
      <c r="JU284" s="373">
        <f t="shared" si="2050"/>
        <v>0</v>
      </c>
      <c r="JV284" s="450">
        <f t="shared" ref="JV284:JV285" si="2051">SUM(JJ284:JU284)</f>
        <v>-39006</v>
      </c>
      <c r="JX284" s="373">
        <f>-JX63</f>
        <v>-63835</v>
      </c>
      <c r="JY284" s="373">
        <f t="shared" ref="JY284:KI284" si="2052">-JY63</f>
        <v>-241252</v>
      </c>
      <c r="JZ284" s="373">
        <f t="shared" si="2052"/>
        <v>0</v>
      </c>
      <c r="KA284" s="373">
        <f t="shared" si="2052"/>
        <v>0</v>
      </c>
      <c r="KB284" s="373">
        <f t="shared" si="2052"/>
        <v>0</v>
      </c>
      <c r="KC284" s="373">
        <f t="shared" si="2052"/>
        <v>0</v>
      </c>
      <c r="KD284" s="373">
        <f t="shared" si="2052"/>
        <v>0</v>
      </c>
      <c r="KE284" s="373">
        <f t="shared" si="2052"/>
        <v>0</v>
      </c>
      <c r="KF284" s="373">
        <f t="shared" si="2052"/>
        <v>0</v>
      </c>
      <c r="KG284" s="373">
        <f t="shared" si="2052"/>
        <v>0</v>
      </c>
      <c r="KH284" s="373">
        <f t="shared" si="2052"/>
        <v>0</v>
      </c>
      <c r="KI284" s="373">
        <f t="shared" si="2052"/>
        <v>0</v>
      </c>
      <c r="KJ284" s="450">
        <f t="shared" ref="KJ284:KJ285" si="2053">SUM(JX284:KI284)</f>
        <v>-305087</v>
      </c>
      <c r="KL284" s="373">
        <f>-KL63</f>
        <v>-5320</v>
      </c>
      <c r="KM284" s="373">
        <f t="shared" ref="KM284:KW284" si="2054">-KM63</f>
        <v>-253</v>
      </c>
      <c r="KN284" s="373">
        <f t="shared" si="2054"/>
        <v>0</v>
      </c>
      <c r="KO284" s="373">
        <f t="shared" si="2054"/>
        <v>0</v>
      </c>
      <c r="KP284" s="373">
        <f t="shared" si="2054"/>
        <v>0</v>
      </c>
      <c r="KQ284" s="373">
        <f t="shared" si="2054"/>
        <v>0</v>
      </c>
      <c r="KR284" s="373">
        <f t="shared" si="2054"/>
        <v>0</v>
      </c>
      <c r="KS284" s="373">
        <f t="shared" si="2054"/>
        <v>0</v>
      </c>
      <c r="KT284" s="373">
        <f t="shared" si="2054"/>
        <v>0</v>
      </c>
      <c r="KU284" s="373">
        <f t="shared" si="2054"/>
        <v>0</v>
      </c>
      <c r="KV284" s="373">
        <f t="shared" si="2054"/>
        <v>0</v>
      </c>
      <c r="KW284" s="373">
        <f t="shared" si="2054"/>
        <v>0</v>
      </c>
      <c r="KX284" s="450">
        <f t="shared" ref="KX284:KX285" si="2055">SUM(KL284:KW284)</f>
        <v>-5573</v>
      </c>
      <c r="KZ284" s="373">
        <f>-KZ63</f>
        <v>-21279</v>
      </c>
      <c r="LA284" s="373">
        <f t="shared" ref="LA284:LK284" si="2056">-LA63</f>
        <v>-1011</v>
      </c>
      <c r="LB284" s="373">
        <f t="shared" si="2056"/>
        <v>0</v>
      </c>
      <c r="LC284" s="373">
        <f t="shared" si="2056"/>
        <v>0</v>
      </c>
      <c r="LD284" s="373">
        <f t="shared" si="2056"/>
        <v>0</v>
      </c>
      <c r="LE284" s="373">
        <f t="shared" si="2056"/>
        <v>0</v>
      </c>
      <c r="LF284" s="373">
        <f t="shared" si="2056"/>
        <v>0</v>
      </c>
      <c r="LG284" s="373">
        <f t="shared" si="2056"/>
        <v>0</v>
      </c>
      <c r="LH284" s="373">
        <f t="shared" si="2056"/>
        <v>0</v>
      </c>
      <c r="LI284" s="373">
        <f t="shared" si="2056"/>
        <v>0</v>
      </c>
      <c r="LJ284" s="373">
        <f t="shared" si="2056"/>
        <v>0</v>
      </c>
      <c r="LK284" s="373">
        <f t="shared" si="2056"/>
        <v>0</v>
      </c>
      <c r="LL284" s="450">
        <f t="shared" ref="LL284:LL285" si="2057">SUM(KZ284:LK284)</f>
        <v>-22290</v>
      </c>
      <c r="LN284" s="373">
        <f>-LN63</f>
        <v>-5320</v>
      </c>
      <c r="LO284" s="373">
        <f t="shared" ref="LO284:LY284" si="2058">-LO63</f>
        <v>-20063</v>
      </c>
      <c r="LP284" s="373">
        <f t="shared" si="2058"/>
        <v>0</v>
      </c>
      <c r="LQ284" s="373">
        <f t="shared" si="2058"/>
        <v>0</v>
      </c>
      <c r="LR284" s="373">
        <f t="shared" si="2058"/>
        <v>0</v>
      </c>
      <c r="LS284" s="373">
        <f t="shared" si="2058"/>
        <v>0</v>
      </c>
      <c r="LT284" s="373">
        <f t="shared" si="2058"/>
        <v>0</v>
      </c>
      <c r="LU284" s="373">
        <f t="shared" si="2058"/>
        <v>0</v>
      </c>
      <c r="LV284" s="373">
        <f t="shared" si="2058"/>
        <v>0</v>
      </c>
      <c r="LW284" s="373">
        <f t="shared" si="2058"/>
        <v>0</v>
      </c>
      <c r="LX284" s="373">
        <f t="shared" si="2058"/>
        <v>0</v>
      </c>
      <c r="LY284" s="373">
        <f t="shared" si="2058"/>
        <v>0</v>
      </c>
      <c r="LZ284" s="450">
        <f t="shared" ref="LZ284:LZ285" si="2059">SUM(LN284:LY284)</f>
        <v>-25383</v>
      </c>
      <c r="MB284" s="373">
        <f>-MB63</f>
        <v>-10640</v>
      </c>
      <c r="MC284" s="373">
        <f t="shared" ref="MC284:MM284" si="2060">-MC63</f>
        <v>-506</v>
      </c>
      <c r="MD284" s="373">
        <f t="shared" si="2060"/>
        <v>0</v>
      </c>
      <c r="ME284" s="373">
        <f t="shared" si="2060"/>
        <v>0</v>
      </c>
      <c r="MF284" s="373">
        <f t="shared" si="2060"/>
        <v>0</v>
      </c>
      <c r="MG284" s="373">
        <f t="shared" si="2060"/>
        <v>0</v>
      </c>
      <c r="MH284" s="373">
        <f t="shared" si="2060"/>
        <v>0</v>
      </c>
      <c r="MI284" s="373">
        <f t="shared" si="2060"/>
        <v>0</v>
      </c>
      <c r="MJ284" s="373">
        <f t="shared" si="2060"/>
        <v>0</v>
      </c>
      <c r="MK284" s="373">
        <f t="shared" si="2060"/>
        <v>0</v>
      </c>
      <c r="ML284" s="373">
        <f t="shared" si="2060"/>
        <v>0</v>
      </c>
      <c r="MM284" s="373">
        <f t="shared" si="2060"/>
        <v>0</v>
      </c>
      <c r="MN284" s="450">
        <f t="shared" ref="MN284:MN285" si="2061">SUM(MB284:MM284)</f>
        <v>-11146</v>
      </c>
      <c r="MP284" s="373">
        <f>-MP63</f>
        <v>-37237</v>
      </c>
      <c r="MQ284" s="373">
        <f t="shared" ref="MQ284:NA284" si="2062">-MQ63</f>
        <v>-2021</v>
      </c>
      <c r="MR284" s="373">
        <f t="shared" si="2062"/>
        <v>0</v>
      </c>
      <c r="MS284" s="373">
        <f t="shared" si="2062"/>
        <v>0</v>
      </c>
      <c r="MT284" s="373">
        <f t="shared" si="2062"/>
        <v>0</v>
      </c>
      <c r="MU284" s="373">
        <f t="shared" si="2062"/>
        <v>0</v>
      </c>
      <c r="MV284" s="373">
        <f t="shared" si="2062"/>
        <v>0</v>
      </c>
      <c r="MW284" s="373">
        <f t="shared" si="2062"/>
        <v>0</v>
      </c>
      <c r="MX284" s="373">
        <f t="shared" si="2062"/>
        <v>0</v>
      </c>
      <c r="MY284" s="373">
        <f t="shared" si="2062"/>
        <v>0</v>
      </c>
      <c r="MZ284" s="373">
        <f t="shared" si="2062"/>
        <v>0</v>
      </c>
      <c r="NA284" s="373">
        <f t="shared" si="2062"/>
        <v>0</v>
      </c>
      <c r="NB284" s="450">
        <f t="shared" ref="NB284:NB285" si="2063">SUM(MP284:NA284)</f>
        <v>-39258</v>
      </c>
      <c r="ND284" s="373">
        <f>-ND63</f>
        <v>-69154</v>
      </c>
      <c r="NE284" s="373">
        <f t="shared" ref="NE284:NO284" si="2064">-NE63</f>
        <v>-3285</v>
      </c>
      <c r="NF284" s="373">
        <f t="shared" si="2064"/>
        <v>0</v>
      </c>
      <c r="NG284" s="373">
        <f t="shared" si="2064"/>
        <v>0</v>
      </c>
      <c r="NH284" s="373">
        <f t="shared" si="2064"/>
        <v>0</v>
      </c>
      <c r="NI284" s="373">
        <f t="shared" si="2064"/>
        <v>0</v>
      </c>
      <c r="NJ284" s="373">
        <f t="shared" si="2064"/>
        <v>0</v>
      </c>
      <c r="NK284" s="373">
        <f t="shared" si="2064"/>
        <v>0</v>
      </c>
      <c r="NL284" s="373">
        <f t="shared" si="2064"/>
        <v>0</v>
      </c>
      <c r="NM284" s="373">
        <f t="shared" si="2064"/>
        <v>0</v>
      </c>
      <c r="NN284" s="373">
        <f t="shared" si="2064"/>
        <v>0</v>
      </c>
      <c r="NO284" s="373">
        <f t="shared" si="2064"/>
        <v>0</v>
      </c>
      <c r="NP284" s="450">
        <f t="shared" ref="NP284:NP285" si="2065">SUM(ND284:NO284)</f>
        <v>-72439</v>
      </c>
      <c r="NR284" s="373">
        <f>-NR63</f>
        <v>-21278</v>
      </c>
      <c r="NS284" s="373">
        <f t="shared" ref="NS284:OC284" si="2066">-NS63</f>
        <v>-1011</v>
      </c>
      <c r="NT284" s="373">
        <f t="shared" si="2066"/>
        <v>0</v>
      </c>
      <c r="NU284" s="373">
        <f t="shared" si="2066"/>
        <v>0</v>
      </c>
      <c r="NV284" s="373">
        <f t="shared" si="2066"/>
        <v>0</v>
      </c>
      <c r="NW284" s="373">
        <f t="shared" si="2066"/>
        <v>0</v>
      </c>
      <c r="NX284" s="373">
        <f t="shared" si="2066"/>
        <v>0</v>
      </c>
      <c r="NY284" s="373">
        <f t="shared" si="2066"/>
        <v>0</v>
      </c>
      <c r="NZ284" s="373">
        <f t="shared" si="2066"/>
        <v>0</v>
      </c>
      <c r="OA284" s="373">
        <f t="shared" si="2066"/>
        <v>0</v>
      </c>
      <c r="OB284" s="373">
        <f t="shared" si="2066"/>
        <v>0</v>
      </c>
      <c r="OC284" s="373">
        <f t="shared" si="2066"/>
        <v>0</v>
      </c>
      <c r="OD284" s="450">
        <f t="shared" ref="OD284:OD285" si="2067">SUM(NR284:OC284)</f>
        <v>-22289</v>
      </c>
      <c r="OF284" s="373">
        <f>-OF63</f>
        <v>-5320</v>
      </c>
      <c r="OG284" s="373">
        <f t="shared" ref="OG284:OQ284" si="2068">-OG63</f>
        <v>-253</v>
      </c>
      <c r="OH284" s="373">
        <f t="shared" si="2068"/>
        <v>0</v>
      </c>
      <c r="OI284" s="373">
        <f t="shared" si="2068"/>
        <v>0</v>
      </c>
      <c r="OJ284" s="373">
        <f t="shared" si="2068"/>
        <v>0</v>
      </c>
      <c r="OK284" s="373">
        <f t="shared" si="2068"/>
        <v>0</v>
      </c>
      <c r="OL284" s="373">
        <f t="shared" si="2068"/>
        <v>0</v>
      </c>
      <c r="OM284" s="373">
        <f t="shared" si="2068"/>
        <v>0</v>
      </c>
      <c r="ON284" s="373">
        <f t="shared" si="2068"/>
        <v>0</v>
      </c>
      <c r="OO284" s="373">
        <f t="shared" si="2068"/>
        <v>0</v>
      </c>
      <c r="OP284" s="373">
        <f t="shared" si="2068"/>
        <v>0</v>
      </c>
      <c r="OQ284" s="373">
        <f t="shared" si="2068"/>
        <v>0</v>
      </c>
      <c r="OR284" s="450">
        <f t="shared" ref="OR284:OR285" si="2069">SUM(OF284:OQ284)</f>
        <v>-5573</v>
      </c>
      <c r="OT284" s="373">
        <f>-OT63</f>
        <v>-42557</v>
      </c>
      <c r="OU284" s="373">
        <f t="shared" ref="OU284:PE284" si="2070">-OU63</f>
        <v>-2021</v>
      </c>
      <c r="OV284" s="373">
        <f t="shared" si="2070"/>
        <v>0</v>
      </c>
      <c r="OW284" s="373">
        <f t="shared" si="2070"/>
        <v>0</v>
      </c>
      <c r="OX284" s="373">
        <f t="shared" si="2070"/>
        <v>0</v>
      </c>
      <c r="OY284" s="373">
        <f t="shared" si="2070"/>
        <v>0</v>
      </c>
      <c r="OZ284" s="373">
        <f t="shared" si="2070"/>
        <v>0</v>
      </c>
      <c r="PA284" s="373">
        <f t="shared" si="2070"/>
        <v>0</v>
      </c>
      <c r="PB284" s="373">
        <f t="shared" si="2070"/>
        <v>0</v>
      </c>
      <c r="PC284" s="373">
        <f t="shared" si="2070"/>
        <v>0</v>
      </c>
      <c r="PD284" s="373">
        <f t="shared" si="2070"/>
        <v>0</v>
      </c>
      <c r="PE284" s="373">
        <f t="shared" si="2070"/>
        <v>0</v>
      </c>
      <c r="PF284" s="450">
        <f t="shared" ref="PF284:PF285" si="2071">SUM(OT284:PE284)</f>
        <v>-44578</v>
      </c>
      <c r="PH284" s="373">
        <f>-PH63</f>
        <v>-5320</v>
      </c>
      <c r="PI284" s="373">
        <f t="shared" ref="PI284:PS284" si="2072">-PI63</f>
        <v>-253</v>
      </c>
      <c r="PJ284" s="373">
        <f t="shared" si="2072"/>
        <v>0</v>
      </c>
      <c r="PK284" s="373">
        <f t="shared" si="2072"/>
        <v>0</v>
      </c>
      <c r="PL284" s="373">
        <f t="shared" si="2072"/>
        <v>0</v>
      </c>
      <c r="PM284" s="373">
        <f t="shared" si="2072"/>
        <v>0</v>
      </c>
      <c r="PN284" s="373">
        <f t="shared" si="2072"/>
        <v>0</v>
      </c>
      <c r="PO284" s="373">
        <f t="shared" si="2072"/>
        <v>0</v>
      </c>
      <c r="PP284" s="373">
        <f t="shared" si="2072"/>
        <v>0</v>
      </c>
      <c r="PQ284" s="373">
        <f t="shared" si="2072"/>
        <v>0</v>
      </c>
      <c r="PR284" s="373">
        <f t="shared" si="2072"/>
        <v>0</v>
      </c>
      <c r="PS284" s="373">
        <f t="shared" si="2072"/>
        <v>0</v>
      </c>
      <c r="PT284" s="450">
        <f t="shared" ref="PT284:PT285" si="2073">SUM(PH284:PS284)</f>
        <v>-5573</v>
      </c>
      <c r="PU284" s="451"/>
      <c r="PV284" s="373">
        <f>-PV63</f>
        <v>0</v>
      </c>
      <c r="PW284" s="373">
        <f t="shared" ref="PW284:QH284" si="2074">-PW63</f>
        <v>-506</v>
      </c>
      <c r="PX284" s="373">
        <f t="shared" si="2074"/>
        <v>0</v>
      </c>
      <c r="PY284" s="373">
        <f t="shared" si="2074"/>
        <v>0</v>
      </c>
      <c r="PZ284" s="373">
        <f t="shared" si="2074"/>
        <v>0</v>
      </c>
      <c r="QA284" s="373">
        <f t="shared" si="2074"/>
        <v>0</v>
      </c>
      <c r="QB284" s="373">
        <f t="shared" si="2074"/>
        <v>0</v>
      </c>
      <c r="QC284" s="373">
        <f t="shared" si="2074"/>
        <v>0</v>
      </c>
      <c r="QD284" s="373">
        <f t="shared" si="2074"/>
        <v>0</v>
      </c>
      <c r="QE284" s="373">
        <f t="shared" si="2074"/>
        <v>0</v>
      </c>
      <c r="QF284" s="373">
        <f t="shared" si="2074"/>
        <v>0</v>
      </c>
      <c r="QG284" s="373">
        <f t="shared" si="2074"/>
        <v>0</v>
      </c>
      <c r="QH284" s="373">
        <f t="shared" si="2074"/>
        <v>-506</v>
      </c>
      <c r="QI284" s="451"/>
      <c r="QJ284" s="373">
        <f>-QJ63</f>
        <v>0</v>
      </c>
      <c r="QK284" s="373">
        <f t="shared" ref="QK284:QU284" si="2075">-QK63</f>
        <v>-253</v>
      </c>
      <c r="QL284" s="373">
        <f t="shared" si="2075"/>
        <v>0</v>
      </c>
      <c r="QM284" s="373">
        <f t="shared" si="2075"/>
        <v>0</v>
      </c>
      <c r="QN284" s="373">
        <f t="shared" si="2075"/>
        <v>0</v>
      </c>
      <c r="QO284" s="373">
        <f t="shared" si="2075"/>
        <v>0</v>
      </c>
      <c r="QP284" s="373">
        <f t="shared" si="2075"/>
        <v>0</v>
      </c>
      <c r="QQ284" s="373">
        <f t="shared" si="2075"/>
        <v>0</v>
      </c>
      <c r="QR284" s="373">
        <f t="shared" si="2075"/>
        <v>0</v>
      </c>
      <c r="QS284" s="373">
        <f t="shared" si="2075"/>
        <v>0</v>
      </c>
      <c r="QT284" s="373">
        <f t="shared" si="2075"/>
        <v>0</v>
      </c>
      <c r="QU284" s="373">
        <f t="shared" si="2075"/>
        <v>0</v>
      </c>
      <c r="QV284" s="450">
        <f t="shared" ref="QV284:QV285" si="2076">SUM(QJ284:QU284)</f>
        <v>-253</v>
      </c>
      <c r="QX284" s="373">
        <f t="shared" ref="QX284:QX285" si="2077">SUMIF($D$13:$PS$13,QX$10,$D284:$PS284)</f>
        <v>-1351177</v>
      </c>
      <c r="QY284" s="373">
        <f>SUMIF($D$13:$QU$13,QY$10,$D284:$QU284)</f>
        <v>-1294142</v>
      </c>
      <c r="QZ284" s="373">
        <f t="shared" si="2010"/>
        <v>0</v>
      </c>
      <c r="RA284" s="373">
        <f t="shared" si="2010"/>
        <v>0</v>
      </c>
      <c r="RB284" s="373">
        <f t="shared" si="2010"/>
        <v>0</v>
      </c>
      <c r="RC284" s="373">
        <f t="shared" si="2010"/>
        <v>0</v>
      </c>
      <c r="RD284" s="373">
        <f t="shared" si="2010"/>
        <v>0</v>
      </c>
      <c r="RE284" s="373">
        <f t="shared" si="2010"/>
        <v>0</v>
      </c>
      <c r="RF284" s="373">
        <f t="shared" si="2010"/>
        <v>0</v>
      </c>
      <c r="RG284" s="373">
        <f t="shared" si="2010"/>
        <v>0</v>
      </c>
      <c r="RH284" s="373">
        <f t="shared" si="2010"/>
        <v>0</v>
      </c>
      <c r="RI284" s="373">
        <f t="shared" si="2010"/>
        <v>0</v>
      </c>
      <c r="RJ284" s="450">
        <f t="shared" si="2011"/>
        <v>-2645319</v>
      </c>
    </row>
    <row r="285" spans="1:478" x14ac:dyDescent="0.25">
      <c r="A285" s="674" t="s">
        <v>973</v>
      </c>
      <c r="B285" s="675" t="s">
        <v>976</v>
      </c>
      <c r="D285" s="373">
        <f>-D87</f>
        <v>0</v>
      </c>
      <c r="E285" s="373">
        <f t="shared" ref="E285:O285" si="2078">-E87</f>
        <v>0</v>
      </c>
      <c r="F285" s="373">
        <f t="shared" si="2078"/>
        <v>0</v>
      </c>
      <c r="G285" s="373">
        <f t="shared" si="2078"/>
        <v>0</v>
      </c>
      <c r="H285" s="373">
        <f t="shared" si="2078"/>
        <v>0</v>
      </c>
      <c r="I285" s="373">
        <f t="shared" si="2078"/>
        <v>0</v>
      </c>
      <c r="J285" s="373">
        <f t="shared" si="2078"/>
        <v>0</v>
      </c>
      <c r="K285" s="373">
        <f t="shared" si="2078"/>
        <v>0</v>
      </c>
      <c r="L285" s="373">
        <f t="shared" si="2078"/>
        <v>0</v>
      </c>
      <c r="M285" s="373">
        <f t="shared" si="2078"/>
        <v>0</v>
      </c>
      <c r="N285" s="373">
        <f t="shared" si="2078"/>
        <v>0</v>
      </c>
      <c r="O285" s="373">
        <f t="shared" si="2078"/>
        <v>0</v>
      </c>
      <c r="P285" s="450">
        <f t="shared" si="2013"/>
        <v>0</v>
      </c>
      <c r="R285" s="373">
        <f>-R87</f>
        <v>0</v>
      </c>
      <c r="S285" s="373">
        <f t="shared" ref="S285:AC285" si="2079">-S87</f>
        <v>0</v>
      </c>
      <c r="T285" s="373">
        <f t="shared" si="2079"/>
        <v>0</v>
      </c>
      <c r="U285" s="373">
        <f t="shared" si="2079"/>
        <v>0</v>
      </c>
      <c r="V285" s="373">
        <f t="shared" si="2079"/>
        <v>0</v>
      </c>
      <c r="W285" s="373">
        <f t="shared" si="2079"/>
        <v>0</v>
      </c>
      <c r="X285" s="373">
        <f t="shared" si="2079"/>
        <v>0</v>
      </c>
      <c r="Y285" s="373">
        <f t="shared" si="2079"/>
        <v>0</v>
      </c>
      <c r="Z285" s="373">
        <f t="shared" si="2079"/>
        <v>0</v>
      </c>
      <c r="AA285" s="373">
        <f t="shared" si="2079"/>
        <v>0</v>
      </c>
      <c r="AB285" s="373">
        <f t="shared" si="2079"/>
        <v>0</v>
      </c>
      <c r="AC285" s="373">
        <f t="shared" si="2079"/>
        <v>0</v>
      </c>
      <c r="AD285" s="450">
        <f t="shared" si="2015"/>
        <v>0</v>
      </c>
      <c r="AF285" s="373">
        <f>-AF87</f>
        <v>0</v>
      </c>
      <c r="AG285" s="373">
        <f t="shared" ref="AG285:AQ285" si="2080">-AG87</f>
        <v>0</v>
      </c>
      <c r="AH285" s="373">
        <f t="shared" si="2080"/>
        <v>0</v>
      </c>
      <c r="AI285" s="373">
        <f t="shared" si="2080"/>
        <v>0</v>
      </c>
      <c r="AJ285" s="373">
        <f t="shared" si="2080"/>
        <v>0</v>
      </c>
      <c r="AK285" s="373">
        <f t="shared" si="2080"/>
        <v>0</v>
      </c>
      <c r="AL285" s="373">
        <f t="shared" si="2080"/>
        <v>0</v>
      </c>
      <c r="AM285" s="373">
        <f t="shared" si="2080"/>
        <v>0</v>
      </c>
      <c r="AN285" s="373">
        <f t="shared" si="2080"/>
        <v>0</v>
      </c>
      <c r="AO285" s="373">
        <f t="shared" si="2080"/>
        <v>0</v>
      </c>
      <c r="AP285" s="373">
        <f t="shared" si="2080"/>
        <v>0</v>
      </c>
      <c r="AQ285" s="373">
        <f t="shared" si="2080"/>
        <v>0</v>
      </c>
      <c r="AR285" s="450">
        <f t="shared" si="2017"/>
        <v>0</v>
      </c>
      <c r="AT285" s="373">
        <f>-AT87</f>
        <v>0</v>
      </c>
      <c r="AU285" s="373">
        <f t="shared" ref="AU285:BE285" si="2081">-AU87</f>
        <v>0</v>
      </c>
      <c r="AV285" s="373">
        <f t="shared" si="2081"/>
        <v>0</v>
      </c>
      <c r="AW285" s="373">
        <f t="shared" si="2081"/>
        <v>0</v>
      </c>
      <c r="AX285" s="373">
        <f t="shared" si="2081"/>
        <v>0</v>
      </c>
      <c r="AY285" s="373">
        <f t="shared" si="2081"/>
        <v>0</v>
      </c>
      <c r="AZ285" s="373">
        <f t="shared" si="2081"/>
        <v>0</v>
      </c>
      <c r="BA285" s="373">
        <f t="shared" si="2081"/>
        <v>0</v>
      </c>
      <c r="BB285" s="373">
        <f t="shared" si="2081"/>
        <v>0</v>
      </c>
      <c r="BC285" s="373">
        <f t="shared" si="2081"/>
        <v>0</v>
      </c>
      <c r="BD285" s="373">
        <f t="shared" si="2081"/>
        <v>0</v>
      </c>
      <c r="BE285" s="373">
        <f t="shared" si="2081"/>
        <v>0</v>
      </c>
      <c r="BF285" s="450">
        <f t="shared" si="2019"/>
        <v>0</v>
      </c>
      <c r="BH285" s="373">
        <f>-BH87</f>
        <v>0</v>
      </c>
      <c r="BI285" s="373">
        <f t="shared" ref="BI285:BS285" si="2082">-BI87</f>
        <v>0</v>
      </c>
      <c r="BJ285" s="373">
        <f t="shared" si="2082"/>
        <v>0</v>
      </c>
      <c r="BK285" s="373">
        <f t="shared" si="2082"/>
        <v>0</v>
      </c>
      <c r="BL285" s="373">
        <f t="shared" si="2082"/>
        <v>0</v>
      </c>
      <c r="BM285" s="373">
        <f t="shared" si="2082"/>
        <v>0</v>
      </c>
      <c r="BN285" s="373">
        <f t="shared" si="2082"/>
        <v>0</v>
      </c>
      <c r="BO285" s="373">
        <f t="shared" si="2082"/>
        <v>0</v>
      </c>
      <c r="BP285" s="373">
        <f t="shared" si="2082"/>
        <v>0</v>
      </c>
      <c r="BQ285" s="373">
        <f t="shared" si="2082"/>
        <v>0</v>
      </c>
      <c r="BR285" s="373">
        <f t="shared" si="2082"/>
        <v>0</v>
      </c>
      <c r="BS285" s="373">
        <f t="shared" si="2082"/>
        <v>0</v>
      </c>
      <c r="BT285" s="450">
        <f t="shared" si="2021"/>
        <v>0</v>
      </c>
      <c r="BV285" s="373">
        <f>-BV87</f>
        <v>0</v>
      </c>
      <c r="BW285" s="373">
        <f t="shared" ref="BW285:CG285" si="2083">-BW87</f>
        <v>0</v>
      </c>
      <c r="BX285" s="373">
        <f t="shared" si="2083"/>
        <v>0</v>
      </c>
      <c r="BY285" s="373">
        <f t="shared" si="2083"/>
        <v>0</v>
      </c>
      <c r="BZ285" s="373">
        <f t="shared" si="2083"/>
        <v>0</v>
      </c>
      <c r="CA285" s="373">
        <f t="shared" si="2083"/>
        <v>0</v>
      </c>
      <c r="CB285" s="373">
        <f t="shared" si="2083"/>
        <v>0</v>
      </c>
      <c r="CC285" s="373">
        <f t="shared" si="2083"/>
        <v>0</v>
      </c>
      <c r="CD285" s="373">
        <f t="shared" si="2083"/>
        <v>0</v>
      </c>
      <c r="CE285" s="373">
        <f t="shared" si="2083"/>
        <v>0</v>
      </c>
      <c r="CF285" s="373">
        <f t="shared" si="2083"/>
        <v>0</v>
      </c>
      <c r="CG285" s="373">
        <f t="shared" si="2083"/>
        <v>0</v>
      </c>
      <c r="CH285" s="450">
        <f t="shared" si="2023"/>
        <v>0</v>
      </c>
      <c r="CJ285" s="373">
        <f>-CJ87</f>
        <v>0</v>
      </c>
      <c r="CK285" s="373">
        <f t="shared" ref="CK285:CU285" si="2084">-CK87</f>
        <v>0</v>
      </c>
      <c r="CL285" s="373">
        <f t="shared" si="2084"/>
        <v>0</v>
      </c>
      <c r="CM285" s="373">
        <f t="shared" si="2084"/>
        <v>0</v>
      </c>
      <c r="CN285" s="373">
        <f t="shared" si="2084"/>
        <v>0</v>
      </c>
      <c r="CO285" s="373">
        <f t="shared" si="2084"/>
        <v>0</v>
      </c>
      <c r="CP285" s="373">
        <f t="shared" si="2084"/>
        <v>0</v>
      </c>
      <c r="CQ285" s="373">
        <f t="shared" si="2084"/>
        <v>0</v>
      </c>
      <c r="CR285" s="373">
        <f t="shared" si="2084"/>
        <v>0</v>
      </c>
      <c r="CS285" s="373">
        <f t="shared" si="2084"/>
        <v>0</v>
      </c>
      <c r="CT285" s="373">
        <f t="shared" si="2084"/>
        <v>0</v>
      </c>
      <c r="CU285" s="373">
        <f t="shared" si="2084"/>
        <v>0</v>
      </c>
      <c r="CV285" s="450">
        <f t="shared" si="2025"/>
        <v>0</v>
      </c>
      <c r="CX285" s="373">
        <f>-CX87</f>
        <v>0</v>
      </c>
      <c r="CY285" s="373">
        <f t="shared" ref="CY285:DI285" si="2085">-CY87</f>
        <v>0</v>
      </c>
      <c r="CZ285" s="373">
        <f t="shared" si="2085"/>
        <v>0</v>
      </c>
      <c r="DA285" s="373">
        <f t="shared" si="2085"/>
        <v>0</v>
      </c>
      <c r="DB285" s="373">
        <f t="shared" si="2085"/>
        <v>0</v>
      </c>
      <c r="DC285" s="373">
        <f t="shared" si="2085"/>
        <v>0</v>
      </c>
      <c r="DD285" s="373">
        <f t="shared" si="2085"/>
        <v>0</v>
      </c>
      <c r="DE285" s="373">
        <f t="shared" si="2085"/>
        <v>0</v>
      </c>
      <c r="DF285" s="373">
        <f t="shared" si="2085"/>
        <v>0</v>
      </c>
      <c r="DG285" s="373">
        <f t="shared" si="2085"/>
        <v>0</v>
      </c>
      <c r="DH285" s="373">
        <f t="shared" si="2085"/>
        <v>0</v>
      </c>
      <c r="DI285" s="373">
        <f t="shared" si="2085"/>
        <v>0</v>
      </c>
      <c r="DJ285" s="450">
        <f t="shared" si="2027"/>
        <v>0</v>
      </c>
      <c r="DL285" s="373">
        <f>-DL87</f>
        <v>0</v>
      </c>
      <c r="DM285" s="373">
        <f t="shared" ref="DM285:DW285" si="2086">-DM87</f>
        <v>0</v>
      </c>
      <c r="DN285" s="373">
        <f t="shared" si="2086"/>
        <v>0</v>
      </c>
      <c r="DO285" s="373">
        <f t="shared" si="2086"/>
        <v>0</v>
      </c>
      <c r="DP285" s="373">
        <f t="shared" si="2086"/>
        <v>0</v>
      </c>
      <c r="DQ285" s="373">
        <f t="shared" si="2086"/>
        <v>0</v>
      </c>
      <c r="DR285" s="373">
        <f t="shared" si="2086"/>
        <v>0</v>
      </c>
      <c r="DS285" s="373">
        <f t="shared" si="2086"/>
        <v>0</v>
      </c>
      <c r="DT285" s="373">
        <f t="shared" si="2086"/>
        <v>0</v>
      </c>
      <c r="DU285" s="373">
        <f t="shared" si="2086"/>
        <v>0</v>
      </c>
      <c r="DV285" s="373">
        <f t="shared" si="2086"/>
        <v>0</v>
      </c>
      <c r="DW285" s="373">
        <f t="shared" si="2086"/>
        <v>0</v>
      </c>
      <c r="DX285" s="450">
        <f t="shared" si="2029"/>
        <v>0</v>
      </c>
      <c r="DZ285" s="373">
        <f>-DZ87</f>
        <v>0</v>
      </c>
      <c r="EA285" s="373">
        <f t="shared" ref="EA285:EK285" si="2087">-EA87</f>
        <v>0</v>
      </c>
      <c r="EB285" s="373">
        <f t="shared" si="2087"/>
        <v>0</v>
      </c>
      <c r="EC285" s="373">
        <f t="shared" si="2087"/>
        <v>0</v>
      </c>
      <c r="ED285" s="373">
        <f t="shared" si="2087"/>
        <v>0</v>
      </c>
      <c r="EE285" s="373">
        <f t="shared" si="2087"/>
        <v>0</v>
      </c>
      <c r="EF285" s="373">
        <f t="shared" si="2087"/>
        <v>0</v>
      </c>
      <c r="EG285" s="373">
        <f t="shared" si="2087"/>
        <v>0</v>
      </c>
      <c r="EH285" s="373">
        <f t="shared" si="2087"/>
        <v>0</v>
      </c>
      <c r="EI285" s="373">
        <f t="shared" si="2087"/>
        <v>0</v>
      </c>
      <c r="EJ285" s="373">
        <f t="shared" si="2087"/>
        <v>0</v>
      </c>
      <c r="EK285" s="373">
        <f t="shared" si="2087"/>
        <v>0</v>
      </c>
      <c r="EL285" s="450">
        <f t="shared" si="2031"/>
        <v>0</v>
      </c>
      <c r="EN285" s="373">
        <f>-EN87</f>
        <v>0</v>
      </c>
      <c r="EO285" s="373">
        <f t="shared" ref="EO285:EY285" si="2088">-EO87</f>
        <v>0</v>
      </c>
      <c r="EP285" s="373">
        <f t="shared" si="2088"/>
        <v>0</v>
      </c>
      <c r="EQ285" s="373">
        <f t="shared" si="2088"/>
        <v>0</v>
      </c>
      <c r="ER285" s="373">
        <f t="shared" si="2088"/>
        <v>0</v>
      </c>
      <c r="ES285" s="373">
        <f t="shared" si="2088"/>
        <v>0</v>
      </c>
      <c r="ET285" s="373">
        <f t="shared" si="2088"/>
        <v>0</v>
      </c>
      <c r="EU285" s="373">
        <f t="shared" si="2088"/>
        <v>0</v>
      </c>
      <c r="EV285" s="373">
        <f t="shared" si="2088"/>
        <v>0</v>
      </c>
      <c r="EW285" s="373">
        <f t="shared" si="2088"/>
        <v>0</v>
      </c>
      <c r="EX285" s="373">
        <f t="shared" si="2088"/>
        <v>0</v>
      </c>
      <c r="EY285" s="373">
        <f t="shared" si="2088"/>
        <v>0</v>
      </c>
      <c r="EZ285" s="450">
        <f t="shared" si="2033"/>
        <v>0</v>
      </c>
      <c r="FB285" s="373">
        <f>-FB87</f>
        <v>0</v>
      </c>
      <c r="FC285" s="373">
        <f t="shared" ref="FC285:FM285" si="2089">-FC87</f>
        <v>0</v>
      </c>
      <c r="FD285" s="373">
        <f t="shared" si="2089"/>
        <v>0</v>
      </c>
      <c r="FE285" s="373">
        <f t="shared" si="2089"/>
        <v>0</v>
      </c>
      <c r="FF285" s="373">
        <f t="shared" si="2089"/>
        <v>0</v>
      </c>
      <c r="FG285" s="373">
        <f t="shared" si="2089"/>
        <v>0</v>
      </c>
      <c r="FH285" s="373">
        <f t="shared" si="2089"/>
        <v>0</v>
      </c>
      <c r="FI285" s="373">
        <f t="shared" si="2089"/>
        <v>0</v>
      </c>
      <c r="FJ285" s="373">
        <f t="shared" si="2089"/>
        <v>0</v>
      </c>
      <c r="FK285" s="373">
        <f t="shared" si="2089"/>
        <v>0</v>
      </c>
      <c r="FL285" s="373">
        <f t="shared" si="2089"/>
        <v>0</v>
      </c>
      <c r="FM285" s="373">
        <f t="shared" si="2089"/>
        <v>0</v>
      </c>
      <c r="FN285" s="450">
        <f t="shared" si="2035"/>
        <v>0</v>
      </c>
      <c r="FP285" s="373">
        <f>-FP87</f>
        <v>0</v>
      </c>
      <c r="FQ285" s="373">
        <f t="shared" ref="FQ285:GA285" si="2090">-FQ87</f>
        <v>0</v>
      </c>
      <c r="FR285" s="373">
        <f t="shared" si="2090"/>
        <v>0</v>
      </c>
      <c r="FS285" s="373">
        <f t="shared" si="2090"/>
        <v>0</v>
      </c>
      <c r="FT285" s="373">
        <f t="shared" si="2090"/>
        <v>0</v>
      </c>
      <c r="FU285" s="373">
        <f t="shared" si="2090"/>
        <v>0</v>
      </c>
      <c r="FV285" s="373">
        <f t="shared" si="2090"/>
        <v>0</v>
      </c>
      <c r="FW285" s="373">
        <f t="shared" si="2090"/>
        <v>0</v>
      </c>
      <c r="FX285" s="373">
        <f t="shared" si="2090"/>
        <v>0</v>
      </c>
      <c r="FY285" s="373">
        <f t="shared" si="2090"/>
        <v>0</v>
      </c>
      <c r="FZ285" s="373">
        <f t="shared" si="2090"/>
        <v>0</v>
      </c>
      <c r="GA285" s="373">
        <f t="shared" si="2090"/>
        <v>0</v>
      </c>
      <c r="GB285" s="450">
        <f t="shared" si="2037"/>
        <v>0</v>
      </c>
      <c r="GD285" s="373">
        <f>-GD87</f>
        <v>0</v>
      </c>
      <c r="GE285" s="373">
        <f t="shared" ref="GE285:GO285" si="2091">-GE87</f>
        <v>0</v>
      </c>
      <c r="GF285" s="373">
        <f t="shared" si="2091"/>
        <v>0</v>
      </c>
      <c r="GG285" s="373">
        <f t="shared" si="2091"/>
        <v>0</v>
      </c>
      <c r="GH285" s="373">
        <f t="shared" si="2091"/>
        <v>0</v>
      </c>
      <c r="GI285" s="373">
        <f t="shared" si="2091"/>
        <v>0</v>
      </c>
      <c r="GJ285" s="373">
        <f t="shared" si="2091"/>
        <v>0</v>
      </c>
      <c r="GK285" s="373">
        <f t="shared" si="2091"/>
        <v>0</v>
      </c>
      <c r="GL285" s="373">
        <f t="shared" si="2091"/>
        <v>0</v>
      </c>
      <c r="GM285" s="373">
        <f t="shared" si="2091"/>
        <v>0</v>
      </c>
      <c r="GN285" s="373">
        <f t="shared" si="2091"/>
        <v>0</v>
      </c>
      <c r="GO285" s="373">
        <f t="shared" si="2091"/>
        <v>0</v>
      </c>
      <c r="GP285" s="450">
        <f t="shared" si="2039"/>
        <v>0</v>
      </c>
      <c r="GR285" s="373">
        <f>-GR87</f>
        <v>0</v>
      </c>
      <c r="GS285" s="373">
        <f t="shared" ref="GS285:HC285" si="2092">-GS87</f>
        <v>-13181.9</v>
      </c>
      <c r="GT285" s="373">
        <f t="shared" si="2092"/>
        <v>0</v>
      </c>
      <c r="GU285" s="373">
        <f t="shared" si="2092"/>
        <v>0</v>
      </c>
      <c r="GV285" s="373">
        <f t="shared" si="2092"/>
        <v>0</v>
      </c>
      <c r="GW285" s="373">
        <f t="shared" si="2092"/>
        <v>0</v>
      </c>
      <c r="GX285" s="373">
        <f t="shared" si="2092"/>
        <v>0</v>
      </c>
      <c r="GY285" s="373">
        <f t="shared" si="2092"/>
        <v>0</v>
      </c>
      <c r="GZ285" s="373">
        <f t="shared" si="2092"/>
        <v>0</v>
      </c>
      <c r="HA285" s="373">
        <f t="shared" si="2092"/>
        <v>0</v>
      </c>
      <c r="HB285" s="373">
        <f t="shared" si="2092"/>
        <v>0</v>
      </c>
      <c r="HC285" s="373">
        <f t="shared" si="2092"/>
        <v>0</v>
      </c>
      <c r="HD285" s="450">
        <f t="shared" si="2041"/>
        <v>-13181.9</v>
      </c>
      <c r="HF285" s="373">
        <f>-HF87</f>
        <v>0</v>
      </c>
      <c r="HG285" s="373">
        <f t="shared" ref="HG285:HQ285" si="2093">-HG87</f>
        <v>0</v>
      </c>
      <c r="HH285" s="373">
        <f t="shared" si="2093"/>
        <v>0</v>
      </c>
      <c r="HI285" s="373">
        <f t="shared" si="2093"/>
        <v>0</v>
      </c>
      <c r="HJ285" s="373">
        <f t="shared" si="2093"/>
        <v>0</v>
      </c>
      <c r="HK285" s="373">
        <f t="shared" si="2093"/>
        <v>0</v>
      </c>
      <c r="HL285" s="373">
        <f t="shared" si="2093"/>
        <v>0</v>
      </c>
      <c r="HM285" s="373">
        <f t="shared" si="2093"/>
        <v>0</v>
      </c>
      <c r="HN285" s="373">
        <f t="shared" si="2093"/>
        <v>0</v>
      </c>
      <c r="HO285" s="373">
        <f t="shared" si="2093"/>
        <v>0</v>
      </c>
      <c r="HP285" s="373">
        <f t="shared" si="2093"/>
        <v>0</v>
      </c>
      <c r="HQ285" s="373">
        <f t="shared" si="2093"/>
        <v>0</v>
      </c>
      <c r="HR285" s="450">
        <f t="shared" si="2043"/>
        <v>0</v>
      </c>
      <c r="HT285" s="373">
        <f>-HT87</f>
        <v>0</v>
      </c>
      <c r="HU285" s="373">
        <f t="shared" ref="HU285:IE285" si="2094">-HU87</f>
        <v>0</v>
      </c>
      <c r="HV285" s="373">
        <f t="shared" si="2094"/>
        <v>0</v>
      </c>
      <c r="HW285" s="373">
        <f t="shared" si="2094"/>
        <v>0</v>
      </c>
      <c r="HX285" s="373">
        <f t="shared" si="2094"/>
        <v>0</v>
      </c>
      <c r="HY285" s="373">
        <f t="shared" si="2094"/>
        <v>0</v>
      </c>
      <c r="HZ285" s="373">
        <f t="shared" si="2094"/>
        <v>0</v>
      </c>
      <c r="IA285" s="373">
        <f t="shared" si="2094"/>
        <v>0</v>
      </c>
      <c r="IB285" s="373">
        <f t="shared" si="2094"/>
        <v>0</v>
      </c>
      <c r="IC285" s="373">
        <f t="shared" si="2094"/>
        <v>0</v>
      </c>
      <c r="ID285" s="373">
        <f t="shared" si="2094"/>
        <v>0</v>
      </c>
      <c r="IE285" s="373">
        <f t="shared" si="2094"/>
        <v>0</v>
      </c>
      <c r="IF285" s="450">
        <f t="shared" si="2045"/>
        <v>0</v>
      </c>
      <c r="IH285" s="373">
        <f>-IH87</f>
        <v>0</v>
      </c>
      <c r="II285" s="373">
        <f t="shared" ref="II285:IS285" si="2095">-II87</f>
        <v>0</v>
      </c>
      <c r="IJ285" s="373">
        <f t="shared" si="2095"/>
        <v>0</v>
      </c>
      <c r="IK285" s="373">
        <f t="shared" si="2095"/>
        <v>0</v>
      </c>
      <c r="IL285" s="373">
        <f t="shared" si="2095"/>
        <v>0</v>
      </c>
      <c r="IM285" s="373">
        <f t="shared" si="2095"/>
        <v>0</v>
      </c>
      <c r="IN285" s="373">
        <f t="shared" si="2095"/>
        <v>0</v>
      </c>
      <c r="IO285" s="373">
        <f t="shared" si="2095"/>
        <v>0</v>
      </c>
      <c r="IP285" s="373">
        <f t="shared" si="2095"/>
        <v>0</v>
      </c>
      <c r="IQ285" s="373">
        <f t="shared" si="2095"/>
        <v>0</v>
      </c>
      <c r="IR285" s="373">
        <f t="shared" si="2095"/>
        <v>0</v>
      </c>
      <c r="IS285" s="373">
        <f t="shared" si="2095"/>
        <v>0</v>
      </c>
      <c r="IT285" s="450">
        <f t="shared" si="2047"/>
        <v>0</v>
      </c>
      <c r="IV285" s="373">
        <f>-IV87</f>
        <v>0</v>
      </c>
      <c r="IW285" s="373">
        <f t="shared" ref="IW285:JG285" si="2096">-IW87</f>
        <v>0</v>
      </c>
      <c r="IX285" s="373">
        <f t="shared" si="2096"/>
        <v>0</v>
      </c>
      <c r="IY285" s="373">
        <f t="shared" si="2096"/>
        <v>0</v>
      </c>
      <c r="IZ285" s="373">
        <f t="shared" si="2096"/>
        <v>0</v>
      </c>
      <c r="JA285" s="373">
        <f t="shared" si="2096"/>
        <v>0</v>
      </c>
      <c r="JB285" s="373">
        <f t="shared" si="2096"/>
        <v>0</v>
      </c>
      <c r="JC285" s="373">
        <f t="shared" si="2096"/>
        <v>0</v>
      </c>
      <c r="JD285" s="373">
        <f t="shared" si="2096"/>
        <v>0</v>
      </c>
      <c r="JE285" s="373">
        <f t="shared" si="2096"/>
        <v>0</v>
      </c>
      <c r="JF285" s="373">
        <f t="shared" si="2096"/>
        <v>0</v>
      </c>
      <c r="JG285" s="373">
        <f t="shared" si="2096"/>
        <v>0</v>
      </c>
      <c r="JH285" s="450">
        <f t="shared" si="2049"/>
        <v>0</v>
      </c>
      <c r="JJ285" s="373">
        <f>-JJ87</f>
        <v>0</v>
      </c>
      <c r="JK285" s="373">
        <f t="shared" ref="JK285:JU285" si="2097">-JK87</f>
        <v>0</v>
      </c>
      <c r="JL285" s="373">
        <f t="shared" si="2097"/>
        <v>0</v>
      </c>
      <c r="JM285" s="373">
        <f t="shared" si="2097"/>
        <v>0</v>
      </c>
      <c r="JN285" s="373">
        <f t="shared" si="2097"/>
        <v>0</v>
      </c>
      <c r="JO285" s="373">
        <f t="shared" si="2097"/>
        <v>0</v>
      </c>
      <c r="JP285" s="373">
        <f t="shared" si="2097"/>
        <v>0</v>
      </c>
      <c r="JQ285" s="373">
        <f t="shared" si="2097"/>
        <v>0</v>
      </c>
      <c r="JR285" s="373">
        <f t="shared" si="2097"/>
        <v>0</v>
      </c>
      <c r="JS285" s="373">
        <f t="shared" si="2097"/>
        <v>0</v>
      </c>
      <c r="JT285" s="373">
        <f t="shared" si="2097"/>
        <v>0</v>
      </c>
      <c r="JU285" s="373">
        <f t="shared" si="2097"/>
        <v>0</v>
      </c>
      <c r="JV285" s="450">
        <f t="shared" si="2051"/>
        <v>0</v>
      </c>
      <c r="JX285" s="373">
        <f>-JX87</f>
        <v>0</v>
      </c>
      <c r="JY285" s="373">
        <f t="shared" ref="JY285:KI285" si="2098">-JY87</f>
        <v>0</v>
      </c>
      <c r="JZ285" s="373">
        <f t="shared" si="2098"/>
        <v>0</v>
      </c>
      <c r="KA285" s="373">
        <f t="shared" si="2098"/>
        <v>0</v>
      </c>
      <c r="KB285" s="373">
        <f t="shared" si="2098"/>
        <v>0</v>
      </c>
      <c r="KC285" s="373">
        <f t="shared" si="2098"/>
        <v>0</v>
      </c>
      <c r="KD285" s="373">
        <f t="shared" si="2098"/>
        <v>0</v>
      </c>
      <c r="KE285" s="373">
        <f t="shared" si="2098"/>
        <v>0</v>
      </c>
      <c r="KF285" s="373">
        <f t="shared" si="2098"/>
        <v>0</v>
      </c>
      <c r="KG285" s="373">
        <f t="shared" si="2098"/>
        <v>0</v>
      </c>
      <c r="KH285" s="373">
        <f t="shared" si="2098"/>
        <v>0</v>
      </c>
      <c r="KI285" s="373">
        <f t="shared" si="2098"/>
        <v>0</v>
      </c>
      <c r="KJ285" s="450">
        <f t="shared" si="2053"/>
        <v>0</v>
      </c>
      <c r="KL285" s="373">
        <f>-KL87</f>
        <v>0</v>
      </c>
      <c r="KM285" s="373">
        <f t="shared" ref="KM285:KW285" si="2099">-KM87</f>
        <v>0</v>
      </c>
      <c r="KN285" s="373">
        <f t="shared" si="2099"/>
        <v>0</v>
      </c>
      <c r="KO285" s="373">
        <f t="shared" si="2099"/>
        <v>0</v>
      </c>
      <c r="KP285" s="373">
        <f t="shared" si="2099"/>
        <v>0</v>
      </c>
      <c r="KQ285" s="373">
        <f t="shared" si="2099"/>
        <v>0</v>
      </c>
      <c r="KR285" s="373">
        <f t="shared" si="2099"/>
        <v>0</v>
      </c>
      <c r="KS285" s="373">
        <f t="shared" si="2099"/>
        <v>0</v>
      </c>
      <c r="KT285" s="373">
        <f t="shared" si="2099"/>
        <v>0</v>
      </c>
      <c r="KU285" s="373">
        <f t="shared" si="2099"/>
        <v>0</v>
      </c>
      <c r="KV285" s="373">
        <f t="shared" si="2099"/>
        <v>0</v>
      </c>
      <c r="KW285" s="373">
        <f t="shared" si="2099"/>
        <v>0</v>
      </c>
      <c r="KX285" s="450">
        <f t="shared" si="2055"/>
        <v>0</v>
      </c>
      <c r="KZ285" s="373">
        <f>-KZ87</f>
        <v>0</v>
      </c>
      <c r="LA285" s="373">
        <f t="shared" ref="LA285:LK285" si="2100">-LA87</f>
        <v>0</v>
      </c>
      <c r="LB285" s="373">
        <f t="shared" si="2100"/>
        <v>0</v>
      </c>
      <c r="LC285" s="373">
        <f t="shared" si="2100"/>
        <v>0</v>
      </c>
      <c r="LD285" s="373">
        <f t="shared" si="2100"/>
        <v>0</v>
      </c>
      <c r="LE285" s="373">
        <f t="shared" si="2100"/>
        <v>0</v>
      </c>
      <c r="LF285" s="373">
        <f t="shared" si="2100"/>
        <v>0</v>
      </c>
      <c r="LG285" s="373">
        <f t="shared" si="2100"/>
        <v>0</v>
      </c>
      <c r="LH285" s="373">
        <f t="shared" si="2100"/>
        <v>0</v>
      </c>
      <c r="LI285" s="373">
        <f t="shared" si="2100"/>
        <v>0</v>
      </c>
      <c r="LJ285" s="373">
        <f t="shared" si="2100"/>
        <v>0</v>
      </c>
      <c r="LK285" s="373">
        <f t="shared" si="2100"/>
        <v>0</v>
      </c>
      <c r="LL285" s="450">
        <f t="shared" si="2057"/>
        <v>0</v>
      </c>
      <c r="LN285" s="373">
        <f>-LN87</f>
        <v>0</v>
      </c>
      <c r="LO285" s="373">
        <f t="shared" ref="LO285:LY285" si="2101">-LO87</f>
        <v>0</v>
      </c>
      <c r="LP285" s="373">
        <f t="shared" si="2101"/>
        <v>0</v>
      </c>
      <c r="LQ285" s="373">
        <f t="shared" si="2101"/>
        <v>0</v>
      </c>
      <c r="LR285" s="373">
        <f t="shared" si="2101"/>
        <v>0</v>
      </c>
      <c r="LS285" s="373">
        <f t="shared" si="2101"/>
        <v>0</v>
      </c>
      <c r="LT285" s="373">
        <f t="shared" si="2101"/>
        <v>0</v>
      </c>
      <c r="LU285" s="373">
        <f t="shared" si="2101"/>
        <v>0</v>
      </c>
      <c r="LV285" s="373">
        <f t="shared" si="2101"/>
        <v>0</v>
      </c>
      <c r="LW285" s="373">
        <f t="shared" si="2101"/>
        <v>0</v>
      </c>
      <c r="LX285" s="373">
        <f t="shared" si="2101"/>
        <v>0</v>
      </c>
      <c r="LY285" s="373">
        <f t="shared" si="2101"/>
        <v>0</v>
      </c>
      <c r="LZ285" s="450">
        <f t="shared" si="2059"/>
        <v>0</v>
      </c>
      <c r="MB285" s="373">
        <f>-MB87</f>
        <v>0</v>
      </c>
      <c r="MC285" s="373">
        <f t="shared" ref="MC285:MM285" si="2102">-MC87</f>
        <v>0</v>
      </c>
      <c r="MD285" s="373">
        <f t="shared" si="2102"/>
        <v>0</v>
      </c>
      <c r="ME285" s="373">
        <f t="shared" si="2102"/>
        <v>0</v>
      </c>
      <c r="MF285" s="373">
        <f t="shared" si="2102"/>
        <v>0</v>
      </c>
      <c r="MG285" s="373">
        <f t="shared" si="2102"/>
        <v>0</v>
      </c>
      <c r="MH285" s="373">
        <f t="shared" si="2102"/>
        <v>0</v>
      </c>
      <c r="MI285" s="373">
        <f t="shared" si="2102"/>
        <v>0</v>
      </c>
      <c r="MJ285" s="373">
        <f t="shared" si="2102"/>
        <v>0</v>
      </c>
      <c r="MK285" s="373">
        <f t="shared" si="2102"/>
        <v>0</v>
      </c>
      <c r="ML285" s="373">
        <f t="shared" si="2102"/>
        <v>0</v>
      </c>
      <c r="MM285" s="373">
        <f t="shared" si="2102"/>
        <v>0</v>
      </c>
      <c r="MN285" s="450">
        <f t="shared" si="2061"/>
        <v>0</v>
      </c>
      <c r="MP285" s="373">
        <f>-MP87</f>
        <v>0</v>
      </c>
      <c r="MQ285" s="373">
        <f t="shared" ref="MQ285:NA285" si="2103">-MQ87</f>
        <v>0</v>
      </c>
      <c r="MR285" s="373">
        <f t="shared" si="2103"/>
        <v>0</v>
      </c>
      <c r="MS285" s="373">
        <f t="shared" si="2103"/>
        <v>0</v>
      </c>
      <c r="MT285" s="373">
        <f t="shared" si="2103"/>
        <v>0</v>
      </c>
      <c r="MU285" s="373">
        <f t="shared" si="2103"/>
        <v>0</v>
      </c>
      <c r="MV285" s="373">
        <f t="shared" si="2103"/>
        <v>0</v>
      </c>
      <c r="MW285" s="373">
        <f t="shared" si="2103"/>
        <v>0</v>
      </c>
      <c r="MX285" s="373">
        <f t="shared" si="2103"/>
        <v>0</v>
      </c>
      <c r="MY285" s="373">
        <f t="shared" si="2103"/>
        <v>0</v>
      </c>
      <c r="MZ285" s="373">
        <f t="shared" si="2103"/>
        <v>0</v>
      </c>
      <c r="NA285" s="373">
        <f t="shared" si="2103"/>
        <v>0</v>
      </c>
      <c r="NB285" s="450">
        <f t="shared" si="2063"/>
        <v>0</v>
      </c>
      <c r="ND285" s="373">
        <f>-ND87</f>
        <v>0</v>
      </c>
      <c r="NE285" s="373">
        <f t="shared" ref="NE285:NO285" si="2104">-NE87</f>
        <v>0</v>
      </c>
      <c r="NF285" s="373">
        <f t="shared" si="2104"/>
        <v>0</v>
      </c>
      <c r="NG285" s="373">
        <f t="shared" si="2104"/>
        <v>0</v>
      </c>
      <c r="NH285" s="373">
        <f t="shared" si="2104"/>
        <v>0</v>
      </c>
      <c r="NI285" s="373">
        <f t="shared" si="2104"/>
        <v>0</v>
      </c>
      <c r="NJ285" s="373">
        <f t="shared" si="2104"/>
        <v>0</v>
      </c>
      <c r="NK285" s="373">
        <f t="shared" si="2104"/>
        <v>0</v>
      </c>
      <c r="NL285" s="373">
        <f t="shared" si="2104"/>
        <v>0</v>
      </c>
      <c r="NM285" s="373">
        <f t="shared" si="2104"/>
        <v>0</v>
      </c>
      <c r="NN285" s="373">
        <f t="shared" si="2104"/>
        <v>0</v>
      </c>
      <c r="NO285" s="373">
        <f t="shared" si="2104"/>
        <v>0</v>
      </c>
      <c r="NP285" s="450">
        <f t="shared" si="2065"/>
        <v>0</v>
      </c>
      <c r="NR285" s="373">
        <f>-NR87</f>
        <v>0</v>
      </c>
      <c r="NS285" s="373">
        <f t="shared" ref="NS285:OC285" si="2105">-NS87</f>
        <v>0</v>
      </c>
      <c r="NT285" s="373">
        <f t="shared" si="2105"/>
        <v>0</v>
      </c>
      <c r="NU285" s="373">
        <f t="shared" si="2105"/>
        <v>0</v>
      </c>
      <c r="NV285" s="373">
        <f t="shared" si="2105"/>
        <v>0</v>
      </c>
      <c r="NW285" s="373">
        <f t="shared" si="2105"/>
        <v>0</v>
      </c>
      <c r="NX285" s="373">
        <f t="shared" si="2105"/>
        <v>0</v>
      </c>
      <c r="NY285" s="373">
        <f t="shared" si="2105"/>
        <v>0</v>
      </c>
      <c r="NZ285" s="373">
        <f t="shared" si="2105"/>
        <v>0</v>
      </c>
      <c r="OA285" s="373">
        <f t="shared" si="2105"/>
        <v>0</v>
      </c>
      <c r="OB285" s="373">
        <f t="shared" si="2105"/>
        <v>0</v>
      </c>
      <c r="OC285" s="373">
        <f t="shared" si="2105"/>
        <v>0</v>
      </c>
      <c r="OD285" s="450">
        <f t="shared" si="2067"/>
        <v>0</v>
      </c>
      <c r="OF285" s="373">
        <f>-OF87</f>
        <v>0</v>
      </c>
      <c r="OG285" s="373">
        <f t="shared" ref="OG285:OQ285" si="2106">-OG87</f>
        <v>0</v>
      </c>
      <c r="OH285" s="373">
        <f t="shared" si="2106"/>
        <v>0</v>
      </c>
      <c r="OI285" s="373">
        <f t="shared" si="2106"/>
        <v>0</v>
      </c>
      <c r="OJ285" s="373">
        <f t="shared" si="2106"/>
        <v>0</v>
      </c>
      <c r="OK285" s="373">
        <f t="shared" si="2106"/>
        <v>0</v>
      </c>
      <c r="OL285" s="373">
        <f t="shared" si="2106"/>
        <v>0</v>
      </c>
      <c r="OM285" s="373">
        <f t="shared" si="2106"/>
        <v>0</v>
      </c>
      <c r="ON285" s="373">
        <f t="shared" si="2106"/>
        <v>0</v>
      </c>
      <c r="OO285" s="373">
        <f t="shared" si="2106"/>
        <v>0</v>
      </c>
      <c r="OP285" s="373">
        <f t="shared" si="2106"/>
        <v>0</v>
      </c>
      <c r="OQ285" s="373">
        <f t="shared" si="2106"/>
        <v>0</v>
      </c>
      <c r="OR285" s="450">
        <f t="shared" si="2069"/>
        <v>0</v>
      </c>
      <c r="OT285" s="373">
        <f>-OT87</f>
        <v>0</v>
      </c>
      <c r="OU285" s="373">
        <f t="shared" ref="OU285:PE285" si="2107">-OU87</f>
        <v>0</v>
      </c>
      <c r="OV285" s="373">
        <f t="shared" si="2107"/>
        <v>0</v>
      </c>
      <c r="OW285" s="373">
        <f t="shared" si="2107"/>
        <v>0</v>
      </c>
      <c r="OX285" s="373">
        <f t="shared" si="2107"/>
        <v>0</v>
      </c>
      <c r="OY285" s="373">
        <f t="shared" si="2107"/>
        <v>0</v>
      </c>
      <c r="OZ285" s="373">
        <f t="shared" si="2107"/>
        <v>0</v>
      </c>
      <c r="PA285" s="373">
        <f t="shared" si="2107"/>
        <v>0</v>
      </c>
      <c r="PB285" s="373">
        <f t="shared" si="2107"/>
        <v>0</v>
      </c>
      <c r="PC285" s="373">
        <f t="shared" si="2107"/>
        <v>0</v>
      </c>
      <c r="PD285" s="373">
        <f t="shared" si="2107"/>
        <v>0</v>
      </c>
      <c r="PE285" s="373">
        <f t="shared" si="2107"/>
        <v>0</v>
      </c>
      <c r="PF285" s="450">
        <f t="shared" si="2071"/>
        <v>0</v>
      </c>
      <c r="PH285" s="373">
        <f>-PH87</f>
        <v>0</v>
      </c>
      <c r="PI285" s="373">
        <f t="shared" ref="PI285:PS285" si="2108">-PI87</f>
        <v>0</v>
      </c>
      <c r="PJ285" s="373">
        <f t="shared" si="2108"/>
        <v>0</v>
      </c>
      <c r="PK285" s="373">
        <f t="shared" si="2108"/>
        <v>0</v>
      </c>
      <c r="PL285" s="373">
        <f t="shared" si="2108"/>
        <v>0</v>
      </c>
      <c r="PM285" s="373">
        <f t="shared" si="2108"/>
        <v>0</v>
      </c>
      <c r="PN285" s="373">
        <f t="shared" si="2108"/>
        <v>0</v>
      </c>
      <c r="PO285" s="373">
        <f t="shared" si="2108"/>
        <v>0</v>
      </c>
      <c r="PP285" s="373">
        <f t="shared" si="2108"/>
        <v>0</v>
      </c>
      <c r="PQ285" s="373">
        <f t="shared" si="2108"/>
        <v>0</v>
      </c>
      <c r="PR285" s="373">
        <f t="shared" si="2108"/>
        <v>0</v>
      </c>
      <c r="PS285" s="373">
        <f t="shared" si="2108"/>
        <v>0</v>
      </c>
      <c r="PT285" s="450">
        <f t="shared" si="2073"/>
        <v>0</v>
      </c>
      <c r="PU285" s="451"/>
      <c r="PV285" s="373">
        <f>-PV87</f>
        <v>0</v>
      </c>
      <c r="PW285" s="373">
        <f t="shared" ref="PW285:QH285" si="2109">-PW87</f>
        <v>0</v>
      </c>
      <c r="PX285" s="373">
        <f t="shared" si="2109"/>
        <v>0</v>
      </c>
      <c r="PY285" s="373">
        <f t="shared" si="2109"/>
        <v>0</v>
      </c>
      <c r="PZ285" s="373">
        <f t="shared" si="2109"/>
        <v>0</v>
      </c>
      <c r="QA285" s="373">
        <f t="shared" si="2109"/>
        <v>0</v>
      </c>
      <c r="QB285" s="373">
        <f t="shared" si="2109"/>
        <v>0</v>
      </c>
      <c r="QC285" s="373">
        <f t="shared" si="2109"/>
        <v>0</v>
      </c>
      <c r="QD285" s="373">
        <f t="shared" si="2109"/>
        <v>0</v>
      </c>
      <c r="QE285" s="373">
        <f t="shared" si="2109"/>
        <v>0</v>
      </c>
      <c r="QF285" s="373">
        <f t="shared" si="2109"/>
        <v>0</v>
      </c>
      <c r="QG285" s="373">
        <f t="shared" si="2109"/>
        <v>0</v>
      </c>
      <c r="QH285" s="373">
        <f t="shared" si="2109"/>
        <v>0</v>
      </c>
      <c r="QI285" s="451"/>
      <c r="QJ285" s="373">
        <f>-QJ87</f>
        <v>0</v>
      </c>
      <c r="QK285" s="373">
        <f t="shared" ref="QK285:QU285" si="2110">-QK87</f>
        <v>0</v>
      </c>
      <c r="QL285" s="373">
        <f t="shared" si="2110"/>
        <v>0</v>
      </c>
      <c r="QM285" s="373">
        <f t="shared" si="2110"/>
        <v>0</v>
      </c>
      <c r="QN285" s="373">
        <f t="shared" si="2110"/>
        <v>0</v>
      </c>
      <c r="QO285" s="373">
        <f t="shared" si="2110"/>
        <v>0</v>
      </c>
      <c r="QP285" s="373">
        <f t="shared" si="2110"/>
        <v>0</v>
      </c>
      <c r="QQ285" s="373">
        <f t="shared" si="2110"/>
        <v>0</v>
      </c>
      <c r="QR285" s="373">
        <f t="shared" si="2110"/>
        <v>0</v>
      </c>
      <c r="QS285" s="373">
        <f t="shared" si="2110"/>
        <v>0</v>
      </c>
      <c r="QT285" s="373">
        <f t="shared" si="2110"/>
        <v>0</v>
      </c>
      <c r="QU285" s="373">
        <f t="shared" si="2110"/>
        <v>0</v>
      </c>
      <c r="QV285" s="450">
        <f t="shared" si="2076"/>
        <v>0</v>
      </c>
      <c r="QX285" s="373">
        <f t="shared" si="2077"/>
        <v>0</v>
      </c>
      <c r="QY285" s="373">
        <f>SUMIF($D$13:$QU$13,QY$10,$D285:$QU285)</f>
        <v>-13181.9</v>
      </c>
      <c r="QZ285" s="373">
        <f t="shared" si="2010"/>
        <v>0</v>
      </c>
      <c r="RA285" s="373">
        <f t="shared" si="2010"/>
        <v>0</v>
      </c>
      <c r="RB285" s="373">
        <f t="shared" si="2010"/>
        <v>0</v>
      </c>
      <c r="RC285" s="373">
        <f t="shared" si="2010"/>
        <v>0</v>
      </c>
      <c r="RD285" s="373">
        <f t="shared" si="2010"/>
        <v>0</v>
      </c>
      <c r="RE285" s="373">
        <f t="shared" si="2010"/>
        <v>0</v>
      </c>
      <c r="RF285" s="373">
        <f t="shared" si="2010"/>
        <v>0</v>
      </c>
      <c r="RG285" s="373">
        <f t="shared" si="2010"/>
        <v>0</v>
      </c>
      <c r="RH285" s="373">
        <f t="shared" si="2010"/>
        <v>0</v>
      </c>
      <c r="RI285" s="373">
        <f t="shared" si="2010"/>
        <v>0</v>
      </c>
      <c r="RJ285" s="450">
        <f t="shared" si="2011"/>
        <v>-13181.9</v>
      </c>
    </row>
    <row r="286" spans="1:478" x14ac:dyDescent="0.25">
      <c r="A286" s="673"/>
      <c r="PU286" s="451"/>
      <c r="PV286" s="373"/>
      <c r="PW286" s="373"/>
      <c r="PX286" s="373"/>
      <c r="PY286" s="373"/>
      <c r="PZ286" s="373"/>
      <c r="QA286" s="373"/>
      <c r="QB286" s="373"/>
      <c r="QC286" s="373"/>
      <c r="QD286" s="373"/>
      <c r="QE286" s="373"/>
      <c r="QF286" s="373"/>
      <c r="QG286" s="373"/>
      <c r="QI286" s="451"/>
      <c r="QJ286" s="373"/>
      <c r="QK286" s="373"/>
      <c r="QL286" s="373"/>
      <c r="QM286" s="373"/>
      <c r="QN286" s="373"/>
      <c r="QO286" s="373"/>
      <c r="QP286" s="373"/>
      <c r="QQ286" s="373"/>
      <c r="QR286" s="373"/>
      <c r="QS286" s="373"/>
      <c r="QT286" s="373"/>
      <c r="QU286" s="373"/>
      <c r="QX286" s="373"/>
      <c r="QY286" s="373"/>
      <c r="QZ286" s="373"/>
      <c r="RA286" s="373"/>
      <c r="RB286" s="373"/>
      <c r="RC286" s="373"/>
      <c r="RD286" s="373"/>
      <c r="RE286" s="373"/>
      <c r="RF286" s="373"/>
      <c r="RG286" s="373"/>
      <c r="RH286" s="373"/>
      <c r="RI286" s="373"/>
    </row>
    <row r="287" spans="1:478" ht="13.5" thickBot="1" x14ac:dyDescent="0.3">
      <c r="A287" s="674"/>
      <c r="D287" s="676">
        <f>SUM(D283:D286)</f>
        <v>1604599.3144999999</v>
      </c>
      <c r="E287" s="676">
        <f t="shared" ref="E287:P287" si="2111">SUM(E283:E286)</f>
        <v>1879446.7124999999</v>
      </c>
      <c r="F287" s="676">
        <f t="shared" si="2111"/>
        <v>0</v>
      </c>
      <c r="G287" s="676">
        <f t="shared" si="2111"/>
        <v>0</v>
      </c>
      <c r="H287" s="676">
        <f t="shared" si="2111"/>
        <v>0</v>
      </c>
      <c r="I287" s="676">
        <f t="shared" si="2111"/>
        <v>0</v>
      </c>
      <c r="J287" s="676">
        <f t="shared" si="2111"/>
        <v>0</v>
      </c>
      <c r="K287" s="676">
        <f t="shared" si="2111"/>
        <v>0</v>
      </c>
      <c r="L287" s="676">
        <f t="shared" si="2111"/>
        <v>0</v>
      </c>
      <c r="M287" s="676">
        <f t="shared" si="2111"/>
        <v>0</v>
      </c>
      <c r="N287" s="676">
        <f t="shared" si="2111"/>
        <v>0</v>
      </c>
      <c r="O287" s="676">
        <f t="shared" si="2111"/>
        <v>0</v>
      </c>
      <c r="P287" s="677">
        <f t="shared" si="2111"/>
        <v>3484046.0269999998</v>
      </c>
      <c r="R287" s="676">
        <f>SUM(R283:R286)</f>
        <v>498305.69999999995</v>
      </c>
      <c r="S287" s="676">
        <f t="shared" ref="S287:AD287" si="2112">SUM(S283:S286)</f>
        <v>582845.19999999995</v>
      </c>
      <c r="T287" s="676">
        <f t="shared" si="2112"/>
        <v>0</v>
      </c>
      <c r="U287" s="676">
        <f t="shared" si="2112"/>
        <v>0</v>
      </c>
      <c r="V287" s="676">
        <f t="shared" si="2112"/>
        <v>0</v>
      </c>
      <c r="W287" s="676">
        <f t="shared" si="2112"/>
        <v>0</v>
      </c>
      <c r="X287" s="676">
        <f t="shared" si="2112"/>
        <v>0</v>
      </c>
      <c r="Y287" s="676">
        <f t="shared" si="2112"/>
        <v>0</v>
      </c>
      <c r="Z287" s="676">
        <f t="shared" si="2112"/>
        <v>0</v>
      </c>
      <c r="AA287" s="676">
        <f t="shared" si="2112"/>
        <v>0</v>
      </c>
      <c r="AB287" s="676">
        <f t="shared" si="2112"/>
        <v>0</v>
      </c>
      <c r="AC287" s="676">
        <f t="shared" si="2112"/>
        <v>0</v>
      </c>
      <c r="AD287" s="677">
        <f t="shared" si="2112"/>
        <v>1081150.8999999999</v>
      </c>
      <c r="AF287" s="676">
        <f>SUM(AF283:AF286)</f>
        <v>1064763.5900000001</v>
      </c>
      <c r="AG287" s="676">
        <f t="shared" ref="AG287:AR287" si="2113">SUM(AG283:AG286)</f>
        <v>1343096.7482000003</v>
      </c>
      <c r="AH287" s="676">
        <f t="shared" si="2113"/>
        <v>0</v>
      </c>
      <c r="AI287" s="676">
        <f t="shared" si="2113"/>
        <v>0</v>
      </c>
      <c r="AJ287" s="676">
        <f t="shared" si="2113"/>
        <v>0</v>
      </c>
      <c r="AK287" s="676">
        <f t="shared" si="2113"/>
        <v>0</v>
      </c>
      <c r="AL287" s="676">
        <f t="shared" si="2113"/>
        <v>0</v>
      </c>
      <c r="AM287" s="676">
        <f t="shared" si="2113"/>
        <v>0</v>
      </c>
      <c r="AN287" s="676">
        <f t="shared" si="2113"/>
        <v>0</v>
      </c>
      <c r="AO287" s="676">
        <f t="shared" si="2113"/>
        <v>0</v>
      </c>
      <c r="AP287" s="676">
        <f t="shared" si="2113"/>
        <v>0</v>
      </c>
      <c r="AQ287" s="676">
        <f t="shared" si="2113"/>
        <v>0</v>
      </c>
      <c r="AR287" s="677">
        <f t="shared" si="2113"/>
        <v>2407860.3382000001</v>
      </c>
      <c r="AT287" s="676">
        <f>SUM(AT283:AT286)</f>
        <v>2352821.2216000003</v>
      </c>
      <c r="AU287" s="676">
        <f t="shared" ref="AU287:BF287" si="2114">SUM(AU283:AU286)</f>
        <v>2564332.42</v>
      </c>
      <c r="AV287" s="676">
        <f t="shared" si="2114"/>
        <v>0</v>
      </c>
      <c r="AW287" s="676">
        <f t="shared" si="2114"/>
        <v>0</v>
      </c>
      <c r="AX287" s="676">
        <f t="shared" si="2114"/>
        <v>0</v>
      </c>
      <c r="AY287" s="676">
        <f t="shared" si="2114"/>
        <v>0</v>
      </c>
      <c r="AZ287" s="676">
        <f t="shared" si="2114"/>
        <v>0</v>
      </c>
      <c r="BA287" s="676">
        <f t="shared" si="2114"/>
        <v>0</v>
      </c>
      <c r="BB287" s="676">
        <f t="shared" si="2114"/>
        <v>0</v>
      </c>
      <c r="BC287" s="676">
        <f t="shared" si="2114"/>
        <v>0</v>
      </c>
      <c r="BD287" s="676">
        <f t="shared" si="2114"/>
        <v>0</v>
      </c>
      <c r="BE287" s="676">
        <f t="shared" si="2114"/>
        <v>0</v>
      </c>
      <c r="BF287" s="677">
        <f t="shared" si="2114"/>
        <v>4917153.6415999997</v>
      </c>
      <c r="BH287" s="676">
        <f>SUM(BH283:BH286)</f>
        <v>239846.78400645161</v>
      </c>
      <c r="BI287" s="676">
        <f t="shared" ref="BI287:BT287" si="2115">SUM(BI283:BI286)</f>
        <v>237791.45844666674</v>
      </c>
      <c r="BJ287" s="676">
        <f t="shared" si="2115"/>
        <v>0</v>
      </c>
      <c r="BK287" s="676">
        <f t="shared" si="2115"/>
        <v>0</v>
      </c>
      <c r="BL287" s="676">
        <f t="shared" si="2115"/>
        <v>0</v>
      </c>
      <c r="BM287" s="676">
        <f t="shared" si="2115"/>
        <v>0</v>
      </c>
      <c r="BN287" s="676">
        <f t="shared" si="2115"/>
        <v>0</v>
      </c>
      <c r="BO287" s="676">
        <f t="shared" si="2115"/>
        <v>0</v>
      </c>
      <c r="BP287" s="676">
        <f t="shared" si="2115"/>
        <v>0</v>
      </c>
      <c r="BQ287" s="676">
        <f t="shared" si="2115"/>
        <v>0</v>
      </c>
      <c r="BR287" s="676">
        <f t="shared" si="2115"/>
        <v>0</v>
      </c>
      <c r="BS287" s="676">
        <f t="shared" si="2115"/>
        <v>0</v>
      </c>
      <c r="BT287" s="677">
        <f t="shared" si="2115"/>
        <v>477638.24245311838</v>
      </c>
      <c r="BV287" s="676">
        <f>SUM(BV283:BV286)</f>
        <v>4871447.8001935473</v>
      </c>
      <c r="BW287" s="676">
        <f t="shared" ref="BW287:CH287" si="2116">SUM(BW283:BW286)</f>
        <v>4474700.8549533319</v>
      </c>
      <c r="BX287" s="676">
        <f t="shared" si="2116"/>
        <v>0</v>
      </c>
      <c r="BY287" s="676">
        <f t="shared" si="2116"/>
        <v>0</v>
      </c>
      <c r="BZ287" s="676">
        <f t="shared" si="2116"/>
        <v>0</v>
      </c>
      <c r="CA287" s="676">
        <f t="shared" si="2116"/>
        <v>0</v>
      </c>
      <c r="CB287" s="676">
        <f t="shared" si="2116"/>
        <v>0</v>
      </c>
      <c r="CC287" s="676">
        <f t="shared" si="2116"/>
        <v>0</v>
      </c>
      <c r="CD287" s="676">
        <f t="shared" si="2116"/>
        <v>0</v>
      </c>
      <c r="CE287" s="676">
        <f t="shared" si="2116"/>
        <v>0</v>
      </c>
      <c r="CF287" s="676">
        <f t="shared" si="2116"/>
        <v>0</v>
      </c>
      <c r="CG287" s="676">
        <f t="shared" si="2116"/>
        <v>0</v>
      </c>
      <c r="CH287" s="677">
        <f t="shared" si="2116"/>
        <v>9346148.6551468801</v>
      </c>
      <c r="CJ287" s="676">
        <f>SUM(CJ283:CJ286)</f>
        <v>1066730.2231999999</v>
      </c>
      <c r="CK287" s="676">
        <f t="shared" ref="CK287:CV287" si="2117">SUM(CK283:CK286)</f>
        <v>380269.9</v>
      </c>
      <c r="CL287" s="676">
        <f t="shared" si="2117"/>
        <v>0</v>
      </c>
      <c r="CM287" s="676">
        <f t="shared" si="2117"/>
        <v>0</v>
      </c>
      <c r="CN287" s="676">
        <f t="shared" si="2117"/>
        <v>0</v>
      </c>
      <c r="CO287" s="676">
        <f t="shared" si="2117"/>
        <v>0</v>
      </c>
      <c r="CP287" s="676">
        <f t="shared" si="2117"/>
        <v>0</v>
      </c>
      <c r="CQ287" s="676">
        <f t="shared" si="2117"/>
        <v>0</v>
      </c>
      <c r="CR287" s="676">
        <f t="shared" si="2117"/>
        <v>0</v>
      </c>
      <c r="CS287" s="676">
        <f t="shared" si="2117"/>
        <v>0</v>
      </c>
      <c r="CT287" s="676">
        <f t="shared" si="2117"/>
        <v>0</v>
      </c>
      <c r="CU287" s="676">
        <f t="shared" si="2117"/>
        <v>0</v>
      </c>
      <c r="CV287" s="677">
        <f t="shared" si="2117"/>
        <v>1447000.1231999998</v>
      </c>
      <c r="CX287" s="676">
        <f>SUM(CX283:CX286)</f>
        <v>345753.48</v>
      </c>
      <c r="CY287" s="676">
        <f t="shared" ref="CY287:DJ287" si="2118">SUM(CY283:CY286)</f>
        <v>471621.77500000002</v>
      </c>
      <c r="CZ287" s="676">
        <f t="shared" si="2118"/>
        <v>0</v>
      </c>
      <c r="DA287" s="676">
        <f t="shared" si="2118"/>
        <v>0</v>
      </c>
      <c r="DB287" s="676">
        <f t="shared" si="2118"/>
        <v>0</v>
      </c>
      <c r="DC287" s="676">
        <f t="shared" si="2118"/>
        <v>0</v>
      </c>
      <c r="DD287" s="676">
        <f t="shared" si="2118"/>
        <v>0</v>
      </c>
      <c r="DE287" s="676">
        <f t="shared" si="2118"/>
        <v>0</v>
      </c>
      <c r="DF287" s="676">
        <f t="shared" si="2118"/>
        <v>0</v>
      </c>
      <c r="DG287" s="676">
        <f t="shared" si="2118"/>
        <v>0</v>
      </c>
      <c r="DH287" s="676">
        <f t="shared" si="2118"/>
        <v>0</v>
      </c>
      <c r="DI287" s="676">
        <f t="shared" si="2118"/>
        <v>0</v>
      </c>
      <c r="DJ287" s="677">
        <f t="shared" si="2118"/>
        <v>817375.255</v>
      </c>
      <c r="DL287" s="676">
        <f>SUM(DL283:DL286)</f>
        <v>891798.63</v>
      </c>
      <c r="DM287" s="676">
        <f t="shared" ref="DM287:DX287" si="2119">SUM(DM283:DM286)</f>
        <v>956697.61</v>
      </c>
      <c r="DN287" s="676">
        <f t="shared" si="2119"/>
        <v>0</v>
      </c>
      <c r="DO287" s="676">
        <f t="shared" si="2119"/>
        <v>0</v>
      </c>
      <c r="DP287" s="676">
        <f t="shared" si="2119"/>
        <v>0</v>
      </c>
      <c r="DQ287" s="676">
        <f t="shared" si="2119"/>
        <v>0</v>
      </c>
      <c r="DR287" s="676">
        <f t="shared" si="2119"/>
        <v>0</v>
      </c>
      <c r="DS287" s="676">
        <f t="shared" si="2119"/>
        <v>0</v>
      </c>
      <c r="DT287" s="676">
        <f t="shared" si="2119"/>
        <v>0</v>
      </c>
      <c r="DU287" s="676">
        <f t="shared" si="2119"/>
        <v>0</v>
      </c>
      <c r="DV287" s="676">
        <f t="shared" si="2119"/>
        <v>0</v>
      </c>
      <c r="DW287" s="676">
        <f t="shared" si="2119"/>
        <v>0</v>
      </c>
      <c r="DX287" s="677">
        <f t="shared" si="2119"/>
        <v>1848496.24</v>
      </c>
      <c r="DZ287" s="676">
        <f>SUM(DZ283:DZ286)</f>
        <v>3080168.1672</v>
      </c>
      <c r="EA287" s="676">
        <f t="shared" ref="EA287:EL287" si="2120">SUM(EA283:EA286)</f>
        <v>3341282.6376</v>
      </c>
      <c r="EB287" s="676">
        <f t="shared" si="2120"/>
        <v>0</v>
      </c>
      <c r="EC287" s="676">
        <f t="shared" si="2120"/>
        <v>0</v>
      </c>
      <c r="ED287" s="676">
        <f t="shared" si="2120"/>
        <v>0</v>
      </c>
      <c r="EE287" s="676">
        <f t="shared" si="2120"/>
        <v>0</v>
      </c>
      <c r="EF287" s="676">
        <f t="shared" si="2120"/>
        <v>0</v>
      </c>
      <c r="EG287" s="676">
        <f t="shared" si="2120"/>
        <v>0</v>
      </c>
      <c r="EH287" s="676">
        <f t="shared" si="2120"/>
        <v>0</v>
      </c>
      <c r="EI287" s="676">
        <f t="shared" si="2120"/>
        <v>0</v>
      </c>
      <c r="EJ287" s="676">
        <f t="shared" si="2120"/>
        <v>0</v>
      </c>
      <c r="EK287" s="676">
        <f t="shared" si="2120"/>
        <v>0</v>
      </c>
      <c r="EL287" s="677">
        <f t="shared" si="2120"/>
        <v>6421450.8048</v>
      </c>
      <c r="EN287" s="676">
        <f>SUM(EN283:EN286)</f>
        <v>5391168.5845999997</v>
      </c>
      <c r="EO287" s="676">
        <f t="shared" ref="EO287:EZ287" si="2121">SUM(EO283:EO286)</f>
        <v>5535566.2999999998</v>
      </c>
      <c r="EP287" s="676">
        <f t="shared" si="2121"/>
        <v>0</v>
      </c>
      <c r="EQ287" s="676">
        <f t="shared" si="2121"/>
        <v>0</v>
      </c>
      <c r="ER287" s="676">
        <f t="shared" si="2121"/>
        <v>0</v>
      </c>
      <c r="ES287" s="676">
        <f t="shared" si="2121"/>
        <v>0</v>
      </c>
      <c r="ET287" s="676">
        <f t="shared" si="2121"/>
        <v>0</v>
      </c>
      <c r="EU287" s="676">
        <f t="shared" si="2121"/>
        <v>0</v>
      </c>
      <c r="EV287" s="676">
        <f t="shared" si="2121"/>
        <v>0</v>
      </c>
      <c r="EW287" s="676">
        <f t="shared" si="2121"/>
        <v>0</v>
      </c>
      <c r="EX287" s="676">
        <f t="shared" si="2121"/>
        <v>0</v>
      </c>
      <c r="EY287" s="676">
        <f t="shared" si="2121"/>
        <v>0</v>
      </c>
      <c r="EZ287" s="677">
        <f t="shared" si="2121"/>
        <v>10926734.884599999</v>
      </c>
      <c r="FB287" s="676">
        <f>SUM(FB283:FB286)</f>
        <v>2779889.2173999995</v>
      </c>
      <c r="FC287" s="676">
        <f t="shared" ref="FC287:FN287" si="2122">SUM(FC283:FC286)</f>
        <v>3150374.74</v>
      </c>
      <c r="FD287" s="676">
        <f t="shared" si="2122"/>
        <v>0</v>
      </c>
      <c r="FE287" s="676">
        <f t="shared" si="2122"/>
        <v>0</v>
      </c>
      <c r="FF287" s="676">
        <f t="shared" si="2122"/>
        <v>0</v>
      </c>
      <c r="FG287" s="676">
        <f t="shared" si="2122"/>
        <v>0</v>
      </c>
      <c r="FH287" s="676">
        <f t="shared" si="2122"/>
        <v>0</v>
      </c>
      <c r="FI287" s="676">
        <f t="shared" si="2122"/>
        <v>0</v>
      </c>
      <c r="FJ287" s="676">
        <f t="shared" si="2122"/>
        <v>0</v>
      </c>
      <c r="FK287" s="676">
        <f t="shared" si="2122"/>
        <v>0</v>
      </c>
      <c r="FL287" s="676">
        <f t="shared" si="2122"/>
        <v>0</v>
      </c>
      <c r="FM287" s="676">
        <f t="shared" si="2122"/>
        <v>0</v>
      </c>
      <c r="FN287" s="677">
        <f t="shared" si="2122"/>
        <v>5930263.9573999997</v>
      </c>
      <c r="FP287" s="676">
        <f>SUM(FP283:FP286)</f>
        <v>2774003.0288</v>
      </c>
      <c r="FQ287" s="676">
        <f t="shared" ref="FQ287:GB287" si="2123">SUM(FQ283:FQ286)</f>
        <v>2666309.8464000002</v>
      </c>
      <c r="FR287" s="676">
        <f t="shared" si="2123"/>
        <v>0</v>
      </c>
      <c r="FS287" s="676">
        <f t="shared" si="2123"/>
        <v>0</v>
      </c>
      <c r="FT287" s="676">
        <f t="shared" si="2123"/>
        <v>0</v>
      </c>
      <c r="FU287" s="676">
        <f t="shared" si="2123"/>
        <v>0</v>
      </c>
      <c r="FV287" s="676">
        <f t="shared" si="2123"/>
        <v>0</v>
      </c>
      <c r="FW287" s="676">
        <f t="shared" si="2123"/>
        <v>0</v>
      </c>
      <c r="FX287" s="676">
        <f t="shared" si="2123"/>
        <v>0</v>
      </c>
      <c r="FY287" s="676">
        <f t="shared" si="2123"/>
        <v>0</v>
      </c>
      <c r="FZ287" s="676">
        <f t="shared" si="2123"/>
        <v>0</v>
      </c>
      <c r="GA287" s="676">
        <f t="shared" si="2123"/>
        <v>0</v>
      </c>
      <c r="GB287" s="677">
        <f t="shared" si="2123"/>
        <v>5440312.8751999997</v>
      </c>
      <c r="GD287" s="676">
        <f>SUM(GD283:GD286)</f>
        <v>491944.39</v>
      </c>
      <c r="GE287" s="676">
        <f t="shared" ref="GE287:GP287" si="2124">SUM(GE283:GE286)</f>
        <v>722517.65</v>
      </c>
      <c r="GF287" s="676">
        <f t="shared" si="2124"/>
        <v>0</v>
      </c>
      <c r="GG287" s="676">
        <f t="shared" si="2124"/>
        <v>0</v>
      </c>
      <c r="GH287" s="676">
        <f t="shared" si="2124"/>
        <v>0</v>
      </c>
      <c r="GI287" s="676">
        <f t="shared" si="2124"/>
        <v>0</v>
      </c>
      <c r="GJ287" s="676">
        <f t="shared" si="2124"/>
        <v>0</v>
      </c>
      <c r="GK287" s="676">
        <f t="shared" si="2124"/>
        <v>0</v>
      </c>
      <c r="GL287" s="676">
        <f t="shared" si="2124"/>
        <v>0</v>
      </c>
      <c r="GM287" s="676">
        <f t="shared" si="2124"/>
        <v>0</v>
      </c>
      <c r="GN287" s="676">
        <f t="shared" si="2124"/>
        <v>0</v>
      </c>
      <c r="GO287" s="676">
        <f t="shared" si="2124"/>
        <v>0</v>
      </c>
      <c r="GP287" s="677">
        <f t="shared" si="2124"/>
        <v>1214462.04</v>
      </c>
      <c r="GR287" s="676">
        <f>SUM(GR283:GR286)</f>
        <v>6065389.2347999997</v>
      </c>
      <c r="GS287" s="676">
        <f t="shared" ref="GS287:HD287" si="2125">SUM(GS283:GS286)</f>
        <v>6014694.9702000013</v>
      </c>
      <c r="GT287" s="676">
        <f t="shared" si="2125"/>
        <v>0</v>
      </c>
      <c r="GU287" s="676">
        <f t="shared" si="2125"/>
        <v>0</v>
      </c>
      <c r="GV287" s="676">
        <f t="shared" si="2125"/>
        <v>0</v>
      </c>
      <c r="GW287" s="676">
        <f t="shared" si="2125"/>
        <v>0</v>
      </c>
      <c r="GX287" s="676">
        <f t="shared" si="2125"/>
        <v>0</v>
      </c>
      <c r="GY287" s="676">
        <f t="shared" si="2125"/>
        <v>0</v>
      </c>
      <c r="GZ287" s="676">
        <f t="shared" si="2125"/>
        <v>0</v>
      </c>
      <c r="HA287" s="676">
        <f t="shared" si="2125"/>
        <v>0</v>
      </c>
      <c r="HB287" s="676">
        <f t="shared" si="2125"/>
        <v>0</v>
      </c>
      <c r="HC287" s="676">
        <f t="shared" si="2125"/>
        <v>0</v>
      </c>
      <c r="HD287" s="677">
        <f t="shared" si="2125"/>
        <v>12080084.205</v>
      </c>
      <c r="HF287" s="676">
        <f>SUM(HF283:HF286)</f>
        <v>3645997.4188000001</v>
      </c>
      <c r="HG287" s="676">
        <f t="shared" ref="HG287:HR287" si="2126">SUM(HG283:HG286)</f>
        <v>3447832.2609999999</v>
      </c>
      <c r="HH287" s="676">
        <f t="shared" si="2126"/>
        <v>0</v>
      </c>
      <c r="HI287" s="676">
        <f t="shared" si="2126"/>
        <v>0</v>
      </c>
      <c r="HJ287" s="676">
        <f t="shared" si="2126"/>
        <v>0</v>
      </c>
      <c r="HK287" s="676">
        <f t="shared" si="2126"/>
        <v>0</v>
      </c>
      <c r="HL287" s="676">
        <f t="shared" si="2126"/>
        <v>0</v>
      </c>
      <c r="HM287" s="676">
        <f t="shared" si="2126"/>
        <v>0</v>
      </c>
      <c r="HN287" s="676">
        <f t="shared" si="2126"/>
        <v>0</v>
      </c>
      <c r="HO287" s="676">
        <f t="shared" si="2126"/>
        <v>0</v>
      </c>
      <c r="HP287" s="676">
        <f t="shared" si="2126"/>
        <v>0</v>
      </c>
      <c r="HQ287" s="676">
        <f t="shared" si="2126"/>
        <v>0</v>
      </c>
      <c r="HR287" s="677">
        <f t="shared" si="2126"/>
        <v>7093829.6798</v>
      </c>
      <c r="HT287" s="676">
        <f>SUM(HT283:HT286)</f>
        <v>412521.84040000004</v>
      </c>
      <c r="HU287" s="676">
        <f t="shared" ref="HU287:IF287" si="2127">SUM(HU283:HU286)</f>
        <v>506592.03040000005</v>
      </c>
      <c r="HV287" s="676">
        <f t="shared" si="2127"/>
        <v>0</v>
      </c>
      <c r="HW287" s="676">
        <f t="shared" si="2127"/>
        <v>0</v>
      </c>
      <c r="HX287" s="676">
        <f t="shared" si="2127"/>
        <v>0</v>
      </c>
      <c r="HY287" s="676">
        <f t="shared" si="2127"/>
        <v>0</v>
      </c>
      <c r="HZ287" s="676">
        <f t="shared" si="2127"/>
        <v>0</v>
      </c>
      <c r="IA287" s="676">
        <f t="shared" si="2127"/>
        <v>0</v>
      </c>
      <c r="IB287" s="676">
        <f t="shared" si="2127"/>
        <v>0</v>
      </c>
      <c r="IC287" s="676">
        <f t="shared" si="2127"/>
        <v>0</v>
      </c>
      <c r="ID287" s="676">
        <f t="shared" si="2127"/>
        <v>0</v>
      </c>
      <c r="IE287" s="676">
        <f t="shared" si="2127"/>
        <v>0</v>
      </c>
      <c r="IF287" s="677">
        <f t="shared" si="2127"/>
        <v>919113.87080000015</v>
      </c>
      <c r="IH287" s="676">
        <f>SUM(IH283:IH286)</f>
        <v>868365.65399999986</v>
      </c>
      <c r="II287" s="676">
        <f t="shared" ref="II287:IT287" si="2128">SUM(II283:II286)</f>
        <v>1624731.1844000001</v>
      </c>
      <c r="IJ287" s="676">
        <f t="shared" si="2128"/>
        <v>0</v>
      </c>
      <c r="IK287" s="676">
        <f t="shared" si="2128"/>
        <v>0</v>
      </c>
      <c r="IL287" s="676">
        <f t="shared" si="2128"/>
        <v>0</v>
      </c>
      <c r="IM287" s="676">
        <f t="shared" si="2128"/>
        <v>0</v>
      </c>
      <c r="IN287" s="676">
        <f t="shared" si="2128"/>
        <v>0</v>
      </c>
      <c r="IO287" s="676">
        <f t="shared" si="2128"/>
        <v>0</v>
      </c>
      <c r="IP287" s="676">
        <f t="shared" si="2128"/>
        <v>0</v>
      </c>
      <c r="IQ287" s="676">
        <f t="shared" si="2128"/>
        <v>0</v>
      </c>
      <c r="IR287" s="676">
        <f t="shared" si="2128"/>
        <v>0</v>
      </c>
      <c r="IS287" s="676">
        <f t="shared" si="2128"/>
        <v>0</v>
      </c>
      <c r="IT287" s="677">
        <f t="shared" si="2128"/>
        <v>2493096.8383999998</v>
      </c>
      <c r="IV287" s="676">
        <f>SUM(IV283:IV286)</f>
        <v>207995.71</v>
      </c>
      <c r="IW287" s="676">
        <f t="shared" ref="IW287:JH287" si="2129">SUM(IW283:IW286)</f>
        <v>227304.8</v>
      </c>
      <c r="IX287" s="676">
        <f t="shared" si="2129"/>
        <v>0</v>
      </c>
      <c r="IY287" s="676">
        <f t="shared" si="2129"/>
        <v>0</v>
      </c>
      <c r="IZ287" s="676">
        <f t="shared" si="2129"/>
        <v>0</v>
      </c>
      <c r="JA287" s="676">
        <f t="shared" si="2129"/>
        <v>0</v>
      </c>
      <c r="JB287" s="676">
        <f t="shared" si="2129"/>
        <v>0</v>
      </c>
      <c r="JC287" s="676">
        <f t="shared" si="2129"/>
        <v>0</v>
      </c>
      <c r="JD287" s="676">
        <f t="shared" si="2129"/>
        <v>0</v>
      </c>
      <c r="JE287" s="676">
        <f t="shared" si="2129"/>
        <v>0</v>
      </c>
      <c r="JF287" s="676">
        <f t="shared" si="2129"/>
        <v>0</v>
      </c>
      <c r="JG287" s="676">
        <f t="shared" si="2129"/>
        <v>0</v>
      </c>
      <c r="JH287" s="677">
        <f t="shared" si="2129"/>
        <v>435300.51</v>
      </c>
      <c r="JJ287" s="676">
        <f>SUM(JJ283:JJ286)</f>
        <v>1930607.8061999998</v>
      </c>
      <c r="JK287" s="676">
        <f t="shared" ref="JK287:JV287" si="2130">SUM(JK283:JK286)</f>
        <v>2046200.65</v>
      </c>
      <c r="JL287" s="676">
        <f t="shared" si="2130"/>
        <v>0</v>
      </c>
      <c r="JM287" s="676">
        <f t="shared" si="2130"/>
        <v>0</v>
      </c>
      <c r="JN287" s="676">
        <f t="shared" si="2130"/>
        <v>0</v>
      </c>
      <c r="JO287" s="676">
        <f t="shared" si="2130"/>
        <v>0</v>
      </c>
      <c r="JP287" s="676">
        <f t="shared" si="2130"/>
        <v>0</v>
      </c>
      <c r="JQ287" s="676">
        <f t="shared" si="2130"/>
        <v>0</v>
      </c>
      <c r="JR287" s="676">
        <f t="shared" si="2130"/>
        <v>0</v>
      </c>
      <c r="JS287" s="676">
        <f t="shared" si="2130"/>
        <v>0</v>
      </c>
      <c r="JT287" s="676">
        <f t="shared" si="2130"/>
        <v>0</v>
      </c>
      <c r="JU287" s="676">
        <f t="shared" si="2130"/>
        <v>0</v>
      </c>
      <c r="JV287" s="677">
        <f t="shared" si="2130"/>
        <v>3976808.4561999999</v>
      </c>
      <c r="JX287" s="676">
        <f>SUM(JX283:JX286)</f>
        <v>3954141.5466</v>
      </c>
      <c r="JY287" s="676">
        <f t="shared" ref="JY287:KJ287" si="2131">SUM(JY283:JY286)</f>
        <v>5683373.4199999999</v>
      </c>
      <c r="JZ287" s="676">
        <f t="shared" si="2131"/>
        <v>0</v>
      </c>
      <c r="KA287" s="676">
        <f t="shared" si="2131"/>
        <v>0</v>
      </c>
      <c r="KB287" s="676">
        <f t="shared" si="2131"/>
        <v>0</v>
      </c>
      <c r="KC287" s="676">
        <f t="shared" si="2131"/>
        <v>0</v>
      </c>
      <c r="KD287" s="676">
        <f t="shared" si="2131"/>
        <v>0</v>
      </c>
      <c r="KE287" s="676">
        <f t="shared" si="2131"/>
        <v>0</v>
      </c>
      <c r="KF287" s="676">
        <f t="shared" si="2131"/>
        <v>0</v>
      </c>
      <c r="KG287" s="676">
        <f t="shared" si="2131"/>
        <v>0</v>
      </c>
      <c r="KH287" s="676">
        <f t="shared" si="2131"/>
        <v>0</v>
      </c>
      <c r="KI287" s="676">
        <f t="shared" si="2131"/>
        <v>0</v>
      </c>
      <c r="KJ287" s="677">
        <f t="shared" si="2131"/>
        <v>9637514.9666000009</v>
      </c>
      <c r="KL287" s="676">
        <f>SUM(KL283:KL286)</f>
        <v>3285837.4110000003</v>
      </c>
      <c r="KM287" s="676">
        <f t="shared" ref="KM287:KX287" si="2132">SUM(KM283:KM286)</f>
        <v>2751806.7199999997</v>
      </c>
      <c r="KN287" s="676">
        <f t="shared" si="2132"/>
        <v>0</v>
      </c>
      <c r="KO287" s="676">
        <f t="shared" si="2132"/>
        <v>0</v>
      </c>
      <c r="KP287" s="676">
        <f t="shared" si="2132"/>
        <v>0</v>
      </c>
      <c r="KQ287" s="676">
        <f t="shared" si="2132"/>
        <v>0</v>
      </c>
      <c r="KR287" s="676">
        <f t="shared" si="2132"/>
        <v>0</v>
      </c>
      <c r="KS287" s="676">
        <f t="shared" si="2132"/>
        <v>0</v>
      </c>
      <c r="KT287" s="676">
        <f t="shared" si="2132"/>
        <v>0</v>
      </c>
      <c r="KU287" s="676">
        <f t="shared" si="2132"/>
        <v>0</v>
      </c>
      <c r="KV287" s="676">
        <f t="shared" si="2132"/>
        <v>0</v>
      </c>
      <c r="KW287" s="676">
        <f t="shared" si="2132"/>
        <v>0</v>
      </c>
      <c r="KX287" s="677">
        <f t="shared" si="2132"/>
        <v>6037644.1310000001</v>
      </c>
      <c r="KZ287" s="676">
        <f>SUM(KZ283:KZ286)</f>
        <v>528445.82999999996</v>
      </c>
      <c r="LA287" s="676">
        <f t="shared" ref="LA287:LL287" si="2133">SUM(LA283:LA286)</f>
        <v>576044.99</v>
      </c>
      <c r="LB287" s="676">
        <f t="shared" si="2133"/>
        <v>0</v>
      </c>
      <c r="LC287" s="676">
        <f t="shared" si="2133"/>
        <v>0</v>
      </c>
      <c r="LD287" s="676">
        <f t="shared" si="2133"/>
        <v>0</v>
      </c>
      <c r="LE287" s="676">
        <f t="shared" si="2133"/>
        <v>0</v>
      </c>
      <c r="LF287" s="676">
        <f t="shared" si="2133"/>
        <v>0</v>
      </c>
      <c r="LG287" s="676">
        <f t="shared" si="2133"/>
        <v>0</v>
      </c>
      <c r="LH287" s="676">
        <f t="shared" si="2133"/>
        <v>0</v>
      </c>
      <c r="LI287" s="676">
        <f t="shared" si="2133"/>
        <v>0</v>
      </c>
      <c r="LJ287" s="676">
        <f t="shared" si="2133"/>
        <v>0</v>
      </c>
      <c r="LK287" s="676">
        <f t="shared" si="2133"/>
        <v>0</v>
      </c>
      <c r="LL287" s="677">
        <f t="shared" si="2133"/>
        <v>1104490.8199999998</v>
      </c>
      <c r="LN287" s="676">
        <f>SUM(LN283:LN286)</f>
        <v>251258.56279999999</v>
      </c>
      <c r="LO287" s="676">
        <f t="shared" ref="LO287:LZ287" si="2134">SUM(LO283:LO286)</f>
        <v>238033.68</v>
      </c>
      <c r="LP287" s="676">
        <f t="shared" si="2134"/>
        <v>0</v>
      </c>
      <c r="LQ287" s="676">
        <f t="shared" si="2134"/>
        <v>0</v>
      </c>
      <c r="LR287" s="676">
        <f t="shared" si="2134"/>
        <v>0</v>
      </c>
      <c r="LS287" s="676">
        <f t="shared" si="2134"/>
        <v>0</v>
      </c>
      <c r="LT287" s="676">
        <f t="shared" si="2134"/>
        <v>0</v>
      </c>
      <c r="LU287" s="676">
        <f t="shared" si="2134"/>
        <v>0</v>
      </c>
      <c r="LV287" s="676">
        <f t="shared" si="2134"/>
        <v>0</v>
      </c>
      <c r="LW287" s="676">
        <f t="shared" si="2134"/>
        <v>0</v>
      </c>
      <c r="LX287" s="676">
        <f t="shared" si="2134"/>
        <v>0</v>
      </c>
      <c r="LY287" s="676">
        <f t="shared" si="2134"/>
        <v>0</v>
      </c>
      <c r="LZ287" s="677">
        <f t="shared" si="2134"/>
        <v>489292.24280000001</v>
      </c>
      <c r="MB287" s="676">
        <f>SUM(MB283:MB286)</f>
        <v>778605.19479999994</v>
      </c>
      <c r="MC287" s="676">
        <f t="shared" ref="MC287:MN287" si="2135">SUM(MC283:MC286)</f>
        <v>838236.82</v>
      </c>
      <c r="MD287" s="676">
        <f t="shared" si="2135"/>
        <v>0</v>
      </c>
      <c r="ME287" s="676">
        <f t="shared" si="2135"/>
        <v>0</v>
      </c>
      <c r="MF287" s="676">
        <f t="shared" si="2135"/>
        <v>0</v>
      </c>
      <c r="MG287" s="676">
        <f t="shared" si="2135"/>
        <v>0</v>
      </c>
      <c r="MH287" s="676">
        <f t="shared" si="2135"/>
        <v>0</v>
      </c>
      <c r="MI287" s="676">
        <f t="shared" si="2135"/>
        <v>0</v>
      </c>
      <c r="MJ287" s="676">
        <f t="shared" si="2135"/>
        <v>0</v>
      </c>
      <c r="MK287" s="676">
        <f t="shared" si="2135"/>
        <v>0</v>
      </c>
      <c r="ML287" s="676">
        <f t="shared" si="2135"/>
        <v>0</v>
      </c>
      <c r="MM287" s="676">
        <f t="shared" si="2135"/>
        <v>0</v>
      </c>
      <c r="MN287" s="677">
        <f t="shared" si="2135"/>
        <v>1616842.0148</v>
      </c>
      <c r="MP287" s="676">
        <f>SUM(MP283:MP286)</f>
        <v>2010880.3151999998</v>
      </c>
      <c r="MQ287" s="676">
        <f t="shared" ref="MQ287:NB287" si="2136">SUM(MQ283:MQ286)</f>
        <v>2338297.7799999998</v>
      </c>
      <c r="MR287" s="676">
        <f t="shared" si="2136"/>
        <v>0</v>
      </c>
      <c r="MS287" s="676">
        <f t="shared" si="2136"/>
        <v>0</v>
      </c>
      <c r="MT287" s="676">
        <f t="shared" si="2136"/>
        <v>0</v>
      </c>
      <c r="MU287" s="676">
        <f t="shared" si="2136"/>
        <v>0</v>
      </c>
      <c r="MV287" s="676">
        <f t="shared" si="2136"/>
        <v>0</v>
      </c>
      <c r="MW287" s="676">
        <f t="shared" si="2136"/>
        <v>0</v>
      </c>
      <c r="MX287" s="676">
        <f t="shared" si="2136"/>
        <v>0</v>
      </c>
      <c r="MY287" s="676">
        <f t="shared" si="2136"/>
        <v>0</v>
      </c>
      <c r="MZ287" s="676">
        <f t="shared" si="2136"/>
        <v>0</v>
      </c>
      <c r="NA287" s="676">
        <f t="shared" si="2136"/>
        <v>0</v>
      </c>
      <c r="NB287" s="677">
        <f t="shared" si="2136"/>
        <v>4349178.0951999994</v>
      </c>
      <c r="ND287" s="676">
        <f>SUM(ND283:ND286)</f>
        <v>3266965.3286000001</v>
      </c>
      <c r="NE287" s="676">
        <f t="shared" ref="NE287:NP287" si="2137">SUM(NE283:NE286)</f>
        <v>3592952.0300000003</v>
      </c>
      <c r="NF287" s="676">
        <f t="shared" si="2137"/>
        <v>0</v>
      </c>
      <c r="NG287" s="676">
        <f t="shared" si="2137"/>
        <v>0</v>
      </c>
      <c r="NH287" s="676">
        <f t="shared" si="2137"/>
        <v>0</v>
      </c>
      <c r="NI287" s="676">
        <f t="shared" si="2137"/>
        <v>0</v>
      </c>
      <c r="NJ287" s="676">
        <f t="shared" si="2137"/>
        <v>0</v>
      </c>
      <c r="NK287" s="676">
        <f t="shared" si="2137"/>
        <v>0</v>
      </c>
      <c r="NL287" s="676">
        <f t="shared" si="2137"/>
        <v>0</v>
      </c>
      <c r="NM287" s="676">
        <f t="shared" si="2137"/>
        <v>0</v>
      </c>
      <c r="NN287" s="676">
        <f t="shared" si="2137"/>
        <v>0</v>
      </c>
      <c r="NO287" s="676">
        <f t="shared" si="2137"/>
        <v>0</v>
      </c>
      <c r="NP287" s="677">
        <f t="shared" si="2137"/>
        <v>6859917.3585999999</v>
      </c>
      <c r="NR287" s="676">
        <f>SUM(NR283:NR286)</f>
        <v>668319.82919999992</v>
      </c>
      <c r="NS287" s="676">
        <f t="shared" ref="NS287:OD287" si="2138">SUM(NS283:NS286)</f>
        <v>721563.17999999993</v>
      </c>
      <c r="NT287" s="676">
        <f t="shared" si="2138"/>
        <v>0</v>
      </c>
      <c r="NU287" s="676">
        <f t="shared" si="2138"/>
        <v>0</v>
      </c>
      <c r="NV287" s="676">
        <f t="shared" si="2138"/>
        <v>0</v>
      </c>
      <c r="NW287" s="676">
        <f t="shared" si="2138"/>
        <v>0</v>
      </c>
      <c r="NX287" s="676">
        <f t="shared" si="2138"/>
        <v>0</v>
      </c>
      <c r="NY287" s="676">
        <f t="shared" si="2138"/>
        <v>0</v>
      </c>
      <c r="NZ287" s="676">
        <f t="shared" si="2138"/>
        <v>0</v>
      </c>
      <c r="OA287" s="676">
        <f t="shared" si="2138"/>
        <v>0</v>
      </c>
      <c r="OB287" s="676">
        <f t="shared" si="2138"/>
        <v>0</v>
      </c>
      <c r="OC287" s="676">
        <f t="shared" si="2138"/>
        <v>0</v>
      </c>
      <c r="OD287" s="677">
        <f t="shared" si="2138"/>
        <v>1389883.0091999997</v>
      </c>
      <c r="OF287" s="676">
        <f>SUM(OF283:OF286)</f>
        <v>537514.49139999994</v>
      </c>
      <c r="OG287" s="676">
        <f t="shared" ref="OG287:OR287" si="2139">SUM(OG283:OG286)</f>
        <v>593597.92999999993</v>
      </c>
      <c r="OH287" s="676">
        <f t="shared" si="2139"/>
        <v>0</v>
      </c>
      <c r="OI287" s="676">
        <f t="shared" si="2139"/>
        <v>0</v>
      </c>
      <c r="OJ287" s="676">
        <f t="shared" si="2139"/>
        <v>0</v>
      </c>
      <c r="OK287" s="676">
        <f t="shared" si="2139"/>
        <v>0</v>
      </c>
      <c r="OL287" s="676">
        <f t="shared" si="2139"/>
        <v>0</v>
      </c>
      <c r="OM287" s="676">
        <f t="shared" si="2139"/>
        <v>0</v>
      </c>
      <c r="ON287" s="676">
        <f t="shared" si="2139"/>
        <v>0</v>
      </c>
      <c r="OO287" s="676">
        <f t="shared" si="2139"/>
        <v>0</v>
      </c>
      <c r="OP287" s="676">
        <f t="shared" si="2139"/>
        <v>0</v>
      </c>
      <c r="OQ287" s="676">
        <f t="shared" si="2139"/>
        <v>0</v>
      </c>
      <c r="OR287" s="677">
        <f t="shared" si="2139"/>
        <v>1131112.4213999999</v>
      </c>
      <c r="OT287" s="676">
        <f>SUM(OT283:OT286)</f>
        <v>2595615.5274</v>
      </c>
      <c r="OU287" s="676">
        <f t="shared" ref="OU287:PF287" si="2140">SUM(OU283:OU286)</f>
        <v>2885006.0225999998</v>
      </c>
      <c r="OV287" s="676">
        <f t="shared" si="2140"/>
        <v>0</v>
      </c>
      <c r="OW287" s="676">
        <f t="shared" si="2140"/>
        <v>0</v>
      </c>
      <c r="OX287" s="676">
        <f t="shared" si="2140"/>
        <v>0</v>
      </c>
      <c r="OY287" s="676">
        <f t="shared" si="2140"/>
        <v>0</v>
      </c>
      <c r="OZ287" s="676">
        <f t="shared" si="2140"/>
        <v>0</v>
      </c>
      <c r="PA287" s="676">
        <f t="shared" si="2140"/>
        <v>0</v>
      </c>
      <c r="PB287" s="676">
        <f t="shared" si="2140"/>
        <v>0</v>
      </c>
      <c r="PC287" s="676">
        <f t="shared" si="2140"/>
        <v>0</v>
      </c>
      <c r="PD287" s="676">
        <f t="shared" si="2140"/>
        <v>0</v>
      </c>
      <c r="PE287" s="676">
        <f t="shared" si="2140"/>
        <v>0</v>
      </c>
      <c r="PF287" s="677">
        <f t="shared" si="2140"/>
        <v>5480621.5499999998</v>
      </c>
      <c r="PH287" s="676">
        <f>SUM(PH283:PH286)</f>
        <v>1072704.6595999999</v>
      </c>
      <c r="PI287" s="676">
        <f t="shared" ref="PI287:PT287" si="2141">SUM(PI283:PI286)</f>
        <v>1026492.73</v>
      </c>
      <c r="PJ287" s="676">
        <f t="shared" si="2141"/>
        <v>0</v>
      </c>
      <c r="PK287" s="676">
        <f t="shared" si="2141"/>
        <v>0</v>
      </c>
      <c r="PL287" s="676">
        <f t="shared" si="2141"/>
        <v>0</v>
      </c>
      <c r="PM287" s="676">
        <f t="shared" si="2141"/>
        <v>0</v>
      </c>
      <c r="PN287" s="676">
        <f t="shared" si="2141"/>
        <v>0</v>
      </c>
      <c r="PO287" s="676">
        <f t="shared" si="2141"/>
        <v>0</v>
      </c>
      <c r="PP287" s="676">
        <f t="shared" si="2141"/>
        <v>0</v>
      </c>
      <c r="PQ287" s="676">
        <f t="shared" si="2141"/>
        <v>0</v>
      </c>
      <c r="PR287" s="676">
        <f t="shared" si="2141"/>
        <v>0</v>
      </c>
      <c r="PS287" s="676">
        <f t="shared" si="2141"/>
        <v>0</v>
      </c>
      <c r="PT287" s="677">
        <f t="shared" si="2141"/>
        <v>2099197.3895999999</v>
      </c>
      <c r="PU287" s="451"/>
      <c r="PV287" s="676">
        <f>SUM(PV283:PV286)</f>
        <v>0</v>
      </c>
      <c r="PW287" s="676">
        <f t="shared" ref="PW287:QH287" si="2142">SUM(PW283:PW286)</f>
        <v>151666.51680000001</v>
      </c>
      <c r="PX287" s="676">
        <f t="shared" si="2142"/>
        <v>0</v>
      </c>
      <c r="PY287" s="676">
        <f t="shared" si="2142"/>
        <v>0</v>
      </c>
      <c r="PZ287" s="676">
        <f t="shared" si="2142"/>
        <v>0</v>
      </c>
      <c r="QA287" s="676">
        <f t="shared" si="2142"/>
        <v>0</v>
      </c>
      <c r="QB287" s="676">
        <f t="shared" si="2142"/>
        <v>0</v>
      </c>
      <c r="QC287" s="676">
        <f t="shared" si="2142"/>
        <v>0</v>
      </c>
      <c r="QD287" s="676">
        <f t="shared" si="2142"/>
        <v>0</v>
      </c>
      <c r="QE287" s="676">
        <f t="shared" si="2142"/>
        <v>0</v>
      </c>
      <c r="QF287" s="676">
        <f t="shared" si="2142"/>
        <v>0</v>
      </c>
      <c r="QG287" s="676">
        <f t="shared" si="2142"/>
        <v>0</v>
      </c>
      <c r="QH287" s="677">
        <f t="shared" si="2142"/>
        <v>151666.51680000001</v>
      </c>
      <c r="QI287" s="451"/>
      <c r="QJ287" s="676">
        <f>SUM(QJ283:QJ286)</f>
        <v>0</v>
      </c>
      <c r="QK287" s="676">
        <f t="shared" ref="QK287:QV287" si="2143">SUM(QK283:QK286)</f>
        <v>102244.47859999999</v>
      </c>
      <c r="QL287" s="676">
        <f t="shared" si="2143"/>
        <v>0</v>
      </c>
      <c r="QM287" s="676">
        <f t="shared" si="2143"/>
        <v>0</v>
      </c>
      <c r="QN287" s="676">
        <f t="shared" si="2143"/>
        <v>0</v>
      </c>
      <c r="QO287" s="676">
        <f t="shared" si="2143"/>
        <v>0</v>
      </c>
      <c r="QP287" s="676">
        <f t="shared" si="2143"/>
        <v>0</v>
      </c>
      <c r="QQ287" s="676">
        <f t="shared" si="2143"/>
        <v>0</v>
      </c>
      <c r="QR287" s="676">
        <f t="shared" si="2143"/>
        <v>0</v>
      </c>
      <c r="QS287" s="676">
        <f t="shared" si="2143"/>
        <v>0</v>
      </c>
      <c r="QT287" s="676">
        <f t="shared" si="2143"/>
        <v>0</v>
      </c>
      <c r="QU287" s="676">
        <f t="shared" si="2143"/>
        <v>0</v>
      </c>
      <c r="QV287" s="677">
        <f t="shared" si="2143"/>
        <v>102244.47859999999</v>
      </c>
      <c r="QX287" s="676">
        <f>SUM(QX283:QX286)</f>
        <v>59534549.290000007</v>
      </c>
      <c r="QY287" s="676">
        <f t="shared" ref="QY287:RJ287" si="2144">SUM(QY283:QY286)</f>
        <v>63673463.950001009</v>
      </c>
      <c r="QZ287" s="676">
        <f t="shared" si="2144"/>
        <v>0</v>
      </c>
      <c r="RA287" s="676">
        <f t="shared" si="2144"/>
        <v>0</v>
      </c>
      <c r="RB287" s="676">
        <f t="shared" si="2144"/>
        <v>0</v>
      </c>
      <c r="RC287" s="676">
        <f t="shared" si="2144"/>
        <v>0</v>
      </c>
      <c r="RD287" s="676">
        <f t="shared" si="2144"/>
        <v>0</v>
      </c>
      <c r="RE287" s="676">
        <f t="shared" si="2144"/>
        <v>0</v>
      </c>
      <c r="RF287" s="676">
        <f t="shared" si="2144"/>
        <v>0</v>
      </c>
      <c r="RG287" s="676">
        <f t="shared" si="2144"/>
        <v>0</v>
      </c>
      <c r="RH287" s="676">
        <f t="shared" si="2144"/>
        <v>0</v>
      </c>
      <c r="RI287" s="676">
        <f t="shared" si="2144"/>
        <v>0</v>
      </c>
      <c r="RJ287" s="677">
        <f t="shared" si="2144"/>
        <v>123208013.24000101</v>
      </c>
    </row>
    <row r="288" spans="1:478" ht="13.5" thickTop="1" x14ac:dyDescent="0.25">
      <c r="PU288" s="451"/>
      <c r="PV288" s="373"/>
      <c r="PW288" s="373"/>
      <c r="PX288" s="373"/>
      <c r="PY288" s="373"/>
      <c r="PZ288" s="373"/>
      <c r="QA288" s="373"/>
      <c r="QB288" s="373"/>
      <c r="QC288" s="373"/>
      <c r="QD288" s="373"/>
      <c r="QE288" s="373"/>
      <c r="QF288" s="373"/>
      <c r="QG288" s="373"/>
      <c r="QI288" s="451"/>
      <c r="QJ288" s="373"/>
      <c r="QK288" s="373"/>
      <c r="QL288" s="373"/>
      <c r="QM288" s="373"/>
      <c r="QN288" s="373"/>
      <c r="QO288" s="373"/>
      <c r="QP288" s="373"/>
      <c r="QQ288" s="373"/>
      <c r="QR288" s="373"/>
      <c r="QS288" s="373"/>
      <c r="QT288" s="373"/>
      <c r="QU288" s="373"/>
      <c r="QX288" s="373"/>
      <c r="QY288" s="373"/>
      <c r="QZ288" s="373"/>
      <c r="RA288" s="373"/>
      <c r="RB288" s="373"/>
      <c r="RC288" s="373"/>
      <c r="RD288" s="373"/>
      <c r="RE288" s="373"/>
      <c r="RF288" s="373"/>
      <c r="RG288" s="373"/>
      <c r="RH288" s="373"/>
      <c r="RI288" s="373"/>
    </row>
    <row r="289" spans="1:478" x14ac:dyDescent="0.25">
      <c r="A289" s="673" t="s">
        <v>977</v>
      </c>
      <c r="B289" s="258" t="s">
        <v>978</v>
      </c>
      <c r="D289" s="678">
        <v>19291</v>
      </c>
      <c r="E289" s="678">
        <v>24077</v>
      </c>
      <c r="F289" s="678">
        <v>0</v>
      </c>
      <c r="G289" s="678">
        <v>0</v>
      </c>
      <c r="H289" s="678">
        <v>0</v>
      </c>
      <c r="I289" s="678">
        <v>0</v>
      </c>
      <c r="J289" s="678">
        <v>0</v>
      </c>
      <c r="K289" s="678">
        <v>0</v>
      </c>
      <c r="L289" s="678">
        <v>0</v>
      </c>
      <c r="M289" s="678">
        <v>0</v>
      </c>
      <c r="N289" s="678">
        <v>0</v>
      </c>
      <c r="O289" s="678">
        <v>0</v>
      </c>
      <c r="P289" s="450">
        <f>SUM(D289:O289)</f>
        <v>43368</v>
      </c>
      <c r="R289" s="678">
        <v>6089</v>
      </c>
      <c r="S289" s="678">
        <v>7831</v>
      </c>
      <c r="T289" s="678">
        <v>0</v>
      </c>
      <c r="U289" s="678">
        <v>0</v>
      </c>
      <c r="V289" s="678">
        <v>0</v>
      </c>
      <c r="W289" s="678">
        <v>0</v>
      </c>
      <c r="X289" s="678">
        <v>0</v>
      </c>
      <c r="Y289" s="678">
        <v>0</v>
      </c>
      <c r="Z289" s="678">
        <v>0</v>
      </c>
      <c r="AA289" s="678">
        <v>0</v>
      </c>
      <c r="AB289" s="678">
        <v>0</v>
      </c>
      <c r="AC289" s="678">
        <v>0</v>
      </c>
      <c r="AD289" s="450">
        <f>SUM(R289:AC289)</f>
        <v>13920</v>
      </c>
      <c r="AF289" s="678">
        <v>12413</v>
      </c>
      <c r="AG289" s="678">
        <v>15399</v>
      </c>
      <c r="AH289" s="678">
        <v>0</v>
      </c>
      <c r="AI289" s="678">
        <v>0</v>
      </c>
      <c r="AJ289" s="678">
        <v>0</v>
      </c>
      <c r="AK289" s="678">
        <v>0</v>
      </c>
      <c r="AL289" s="678">
        <v>0</v>
      </c>
      <c r="AM289" s="678">
        <v>0</v>
      </c>
      <c r="AN289" s="678">
        <v>0</v>
      </c>
      <c r="AO289" s="678">
        <v>0</v>
      </c>
      <c r="AP289" s="678">
        <v>0</v>
      </c>
      <c r="AQ289" s="678">
        <v>0</v>
      </c>
      <c r="AR289" s="450">
        <f>SUM(AF289:AQ289)</f>
        <v>27812</v>
      </c>
      <c r="AT289" s="678">
        <v>27971</v>
      </c>
      <c r="AU289" s="678">
        <v>29427</v>
      </c>
      <c r="AV289" s="678">
        <v>0</v>
      </c>
      <c r="AW289" s="678">
        <v>0</v>
      </c>
      <c r="AX289" s="678">
        <v>0</v>
      </c>
      <c r="AY289" s="678">
        <v>0</v>
      </c>
      <c r="AZ289" s="678">
        <v>0</v>
      </c>
      <c r="BA289" s="678">
        <v>0</v>
      </c>
      <c r="BB289" s="678">
        <v>0</v>
      </c>
      <c r="BC289" s="678">
        <v>0</v>
      </c>
      <c r="BD289" s="678">
        <v>0</v>
      </c>
      <c r="BE289" s="678">
        <v>0</v>
      </c>
      <c r="BF289" s="450">
        <f>SUM(AT289:BE289)</f>
        <v>57398</v>
      </c>
      <c r="BH289" s="678">
        <v>2844</v>
      </c>
      <c r="BI289" s="678">
        <v>2729</v>
      </c>
      <c r="BJ289" s="678">
        <v>0</v>
      </c>
      <c r="BK289" s="678">
        <v>0</v>
      </c>
      <c r="BL289" s="678">
        <v>0</v>
      </c>
      <c r="BM289" s="678">
        <v>0</v>
      </c>
      <c r="BN289" s="678">
        <v>0</v>
      </c>
      <c r="BO289" s="678">
        <v>0</v>
      </c>
      <c r="BP289" s="678">
        <v>0</v>
      </c>
      <c r="BQ289" s="678">
        <v>0</v>
      </c>
      <c r="BR289" s="678">
        <v>0</v>
      </c>
      <c r="BS289" s="678">
        <v>0</v>
      </c>
      <c r="BT289" s="450">
        <f>SUM(BH289:BS289)</f>
        <v>5573</v>
      </c>
      <c r="BV289" s="678">
        <v>58358</v>
      </c>
      <c r="BW289" s="678">
        <v>51378</v>
      </c>
      <c r="BX289" s="678">
        <v>0</v>
      </c>
      <c r="BY289" s="678">
        <v>0</v>
      </c>
      <c r="BZ289" s="678">
        <v>0</v>
      </c>
      <c r="CA289" s="678">
        <v>0</v>
      </c>
      <c r="CB289" s="678">
        <v>0</v>
      </c>
      <c r="CC289" s="678">
        <v>0</v>
      </c>
      <c r="CD289" s="678">
        <v>0</v>
      </c>
      <c r="CE289" s="678">
        <v>0</v>
      </c>
      <c r="CF289" s="678">
        <v>0</v>
      </c>
      <c r="CG289" s="678">
        <v>0</v>
      </c>
      <c r="CH289" s="450">
        <f>SUM(BV289:CG289)</f>
        <v>109736</v>
      </c>
      <c r="CJ289" s="678">
        <v>12559</v>
      </c>
      <c r="CK289" s="678">
        <v>4368</v>
      </c>
      <c r="CL289" s="678">
        <v>0</v>
      </c>
      <c r="CM289" s="678">
        <v>0</v>
      </c>
      <c r="CN289" s="678">
        <v>0</v>
      </c>
      <c r="CO289" s="678">
        <v>0</v>
      </c>
      <c r="CP289" s="678">
        <v>0</v>
      </c>
      <c r="CQ289" s="678">
        <v>0</v>
      </c>
      <c r="CR289" s="678">
        <v>0</v>
      </c>
      <c r="CS289" s="678">
        <v>0</v>
      </c>
      <c r="CT289" s="678">
        <v>0</v>
      </c>
      <c r="CU289" s="678">
        <v>0</v>
      </c>
      <c r="CV289" s="450">
        <f>SUM(CJ289:CU289)</f>
        <v>16927</v>
      </c>
      <c r="CX289" s="678">
        <v>4196</v>
      </c>
      <c r="CY289" s="678">
        <v>5418</v>
      </c>
      <c r="CZ289" s="678">
        <v>0</v>
      </c>
      <c r="DA289" s="678">
        <v>0</v>
      </c>
      <c r="DB289" s="678">
        <v>0</v>
      </c>
      <c r="DC289" s="678">
        <v>0</v>
      </c>
      <c r="DD289" s="678">
        <v>0</v>
      </c>
      <c r="DE289" s="678">
        <v>0</v>
      </c>
      <c r="DF289" s="678">
        <v>0</v>
      </c>
      <c r="DG289" s="678">
        <v>0</v>
      </c>
      <c r="DH289" s="678">
        <v>0</v>
      </c>
      <c r="DI289" s="678">
        <v>0</v>
      </c>
      <c r="DJ289" s="450">
        <f>SUM(CX289:DI289)</f>
        <v>9614</v>
      </c>
      <c r="DL289" s="678">
        <v>10468</v>
      </c>
      <c r="DM289" s="678">
        <v>10973</v>
      </c>
      <c r="DN289" s="678">
        <v>0</v>
      </c>
      <c r="DO289" s="678">
        <v>0</v>
      </c>
      <c r="DP289" s="678">
        <v>0</v>
      </c>
      <c r="DQ289" s="678">
        <v>0</v>
      </c>
      <c r="DR289" s="678">
        <v>0</v>
      </c>
      <c r="DS289" s="678">
        <v>0</v>
      </c>
      <c r="DT289" s="678">
        <v>0</v>
      </c>
      <c r="DU289" s="678">
        <v>0</v>
      </c>
      <c r="DV289" s="678">
        <v>0</v>
      </c>
      <c r="DW289" s="678">
        <v>0</v>
      </c>
      <c r="DX289" s="450">
        <f>SUM(DL289:DW289)</f>
        <v>21441</v>
      </c>
      <c r="DZ289" s="678">
        <v>36654</v>
      </c>
      <c r="EA289" s="678">
        <v>38345</v>
      </c>
      <c r="EB289" s="678">
        <v>0</v>
      </c>
      <c r="EC289" s="678">
        <v>0</v>
      </c>
      <c r="ED289" s="678">
        <v>0</v>
      </c>
      <c r="EE289" s="678">
        <v>0</v>
      </c>
      <c r="EF289" s="678">
        <v>0</v>
      </c>
      <c r="EG289" s="678">
        <v>0</v>
      </c>
      <c r="EH289" s="678">
        <v>0</v>
      </c>
      <c r="EI289" s="678">
        <v>0</v>
      </c>
      <c r="EJ289" s="678">
        <v>0</v>
      </c>
      <c r="EK289" s="678">
        <v>0</v>
      </c>
      <c r="EL289" s="450">
        <f>SUM(DZ289:EK289)</f>
        <v>74999</v>
      </c>
      <c r="EN289" s="678">
        <v>63461</v>
      </c>
      <c r="EO289" s="678">
        <v>66905</v>
      </c>
      <c r="EP289" s="678">
        <v>0</v>
      </c>
      <c r="EQ289" s="678">
        <v>0</v>
      </c>
      <c r="ER289" s="678">
        <v>0</v>
      </c>
      <c r="ES289" s="678">
        <v>0</v>
      </c>
      <c r="ET289" s="678">
        <v>0</v>
      </c>
      <c r="EU289" s="678">
        <v>0</v>
      </c>
      <c r="EV289" s="678">
        <v>0</v>
      </c>
      <c r="EW289" s="678">
        <v>0</v>
      </c>
      <c r="EX289" s="678">
        <v>0</v>
      </c>
      <c r="EY289" s="678">
        <v>0</v>
      </c>
      <c r="EZ289" s="450">
        <f>SUM(EN289:EY289)</f>
        <v>130366</v>
      </c>
      <c r="FB289" s="678">
        <v>33356</v>
      </c>
      <c r="FC289" s="678">
        <v>40253</v>
      </c>
      <c r="FD289" s="678">
        <v>0</v>
      </c>
      <c r="FE289" s="678">
        <v>0</v>
      </c>
      <c r="FF289" s="678">
        <v>0</v>
      </c>
      <c r="FG289" s="678">
        <v>0</v>
      </c>
      <c r="FH289" s="678">
        <v>0</v>
      </c>
      <c r="FI289" s="678">
        <v>0</v>
      </c>
      <c r="FJ289" s="678">
        <v>0</v>
      </c>
      <c r="FK289" s="678">
        <v>0</v>
      </c>
      <c r="FL289" s="678">
        <v>0</v>
      </c>
      <c r="FM289" s="678">
        <v>0</v>
      </c>
      <c r="FN289" s="450">
        <f>SUM(FB289:FM289)</f>
        <v>73609</v>
      </c>
      <c r="FP289" s="678">
        <v>33226</v>
      </c>
      <c r="FQ289" s="678">
        <v>30608</v>
      </c>
      <c r="FR289" s="678">
        <v>0</v>
      </c>
      <c r="FS289" s="678">
        <v>0</v>
      </c>
      <c r="FT289" s="678">
        <v>0</v>
      </c>
      <c r="FU289" s="678">
        <v>0</v>
      </c>
      <c r="FV289" s="678">
        <v>0</v>
      </c>
      <c r="FW289" s="678">
        <v>0</v>
      </c>
      <c r="FX289" s="678">
        <v>0</v>
      </c>
      <c r="FY289" s="678">
        <v>0</v>
      </c>
      <c r="FZ289" s="678">
        <v>0</v>
      </c>
      <c r="GA289" s="678">
        <v>0</v>
      </c>
      <c r="GB289" s="450">
        <f>SUM(FP289:GA289)</f>
        <v>63834</v>
      </c>
      <c r="GD289" s="678">
        <v>5768</v>
      </c>
      <c r="GE289" s="678">
        <v>8285</v>
      </c>
      <c r="GF289" s="678">
        <v>0</v>
      </c>
      <c r="GG289" s="678">
        <v>0</v>
      </c>
      <c r="GH289" s="678">
        <v>0</v>
      </c>
      <c r="GI289" s="678">
        <v>0</v>
      </c>
      <c r="GJ289" s="678">
        <v>0</v>
      </c>
      <c r="GK289" s="678">
        <v>0</v>
      </c>
      <c r="GL289" s="678">
        <v>0</v>
      </c>
      <c r="GM289" s="678">
        <v>0</v>
      </c>
      <c r="GN289" s="678">
        <v>0</v>
      </c>
      <c r="GO289" s="678">
        <v>0</v>
      </c>
      <c r="GP289" s="450">
        <f>SUM(GD289:GO289)</f>
        <v>14053</v>
      </c>
      <c r="GR289" s="678">
        <v>72022</v>
      </c>
      <c r="GS289" s="678">
        <v>69177</v>
      </c>
      <c r="GT289" s="678">
        <v>0</v>
      </c>
      <c r="GU289" s="678">
        <v>0</v>
      </c>
      <c r="GV289" s="678">
        <v>0</v>
      </c>
      <c r="GW289" s="678">
        <v>0</v>
      </c>
      <c r="GX289" s="678">
        <v>0</v>
      </c>
      <c r="GY289" s="678">
        <v>0</v>
      </c>
      <c r="GZ289" s="678">
        <v>0</v>
      </c>
      <c r="HA289" s="678">
        <v>0</v>
      </c>
      <c r="HB289" s="678">
        <v>0</v>
      </c>
      <c r="HC289" s="678">
        <v>0</v>
      </c>
      <c r="HD289" s="450">
        <f>SUM(GR289:HC289)</f>
        <v>141199</v>
      </c>
      <c r="HF289" s="678">
        <v>43958</v>
      </c>
      <c r="HG289" s="678">
        <v>39601</v>
      </c>
      <c r="HH289" s="678">
        <v>0</v>
      </c>
      <c r="HI289" s="678">
        <v>0</v>
      </c>
      <c r="HJ289" s="678">
        <v>0</v>
      </c>
      <c r="HK289" s="678">
        <v>0</v>
      </c>
      <c r="HL289" s="678">
        <v>0</v>
      </c>
      <c r="HM289" s="678">
        <v>0</v>
      </c>
      <c r="HN289" s="678">
        <v>0</v>
      </c>
      <c r="HO289" s="678">
        <v>0</v>
      </c>
      <c r="HP289" s="678">
        <v>0</v>
      </c>
      <c r="HQ289" s="678">
        <v>0</v>
      </c>
      <c r="HR289" s="450">
        <f>SUM(HF289:HQ289)</f>
        <v>83559</v>
      </c>
      <c r="HT289" s="678">
        <v>4785</v>
      </c>
      <c r="HU289" s="678">
        <v>5807</v>
      </c>
      <c r="HV289" s="678">
        <v>0</v>
      </c>
      <c r="HW289" s="678">
        <v>0</v>
      </c>
      <c r="HX289" s="678">
        <v>0</v>
      </c>
      <c r="HY289" s="678">
        <v>0</v>
      </c>
      <c r="HZ289" s="678">
        <v>0</v>
      </c>
      <c r="IA289" s="678">
        <v>0</v>
      </c>
      <c r="IB289" s="678">
        <v>0</v>
      </c>
      <c r="IC289" s="678">
        <v>0</v>
      </c>
      <c r="ID289" s="678">
        <v>0</v>
      </c>
      <c r="IE289" s="678">
        <v>0</v>
      </c>
      <c r="IF289" s="450">
        <f>SUM(HT289:IE289)</f>
        <v>10592</v>
      </c>
      <c r="IH289" s="678">
        <v>10319</v>
      </c>
      <c r="II289" s="678">
        <v>18642</v>
      </c>
      <c r="IJ289" s="678">
        <v>0</v>
      </c>
      <c r="IK289" s="678">
        <v>0</v>
      </c>
      <c r="IL289" s="678">
        <v>0</v>
      </c>
      <c r="IM289" s="678">
        <v>0</v>
      </c>
      <c r="IN289" s="678">
        <v>0</v>
      </c>
      <c r="IO289" s="678">
        <v>0</v>
      </c>
      <c r="IP289" s="678">
        <v>0</v>
      </c>
      <c r="IQ289" s="678">
        <v>0</v>
      </c>
      <c r="IR289" s="678">
        <v>0</v>
      </c>
      <c r="IS289" s="678">
        <v>0</v>
      </c>
      <c r="IT289" s="450">
        <f>SUM(IH289:IS289)</f>
        <v>28961</v>
      </c>
      <c r="IV289" s="678">
        <v>2536</v>
      </c>
      <c r="IW289" s="678">
        <v>2611</v>
      </c>
      <c r="IX289" s="678">
        <v>0</v>
      </c>
      <c r="IY289" s="678">
        <v>0</v>
      </c>
      <c r="IZ289" s="678">
        <v>0</v>
      </c>
      <c r="JA289" s="678">
        <v>0</v>
      </c>
      <c r="JB289" s="678">
        <v>0</v>
      </c>
      <c r="JC289" s="678">
        <v>0</v>
      </c>
      <c r="JD289" s="678">
        <v>0</v>
      </c>
      <c r="JE289" s="678">
        <v>0</v>
      </c>
      <c r="JF289" s="678">
        <v>0</v>
      </c>
      <c r="JG289" s="678">
        <v>0</v>
      </c>
      <c r="JH289" s="450">
        <f>SUM(IV289:JG289)</f>
        <v>5147</v>
      </c>
      <c r="JJ289" s="678">
        <v>22826</v>
      </c>
      <c r="JK289" s="678">
        <v>23476</v>
      </c>
      <c r="JL289" s="678">
        <v>0</v>
      </c>
      <c r="JM289" s="678">
        <v>0</v>
      </c>
      <c r="JN289" s="678">
        <v>0</v>
      </c>
      <c r="JO289" s="678">
        <v>0</v>
      </c>
      <c r="JP289" s="678">
        <v>0</v>
      </c>
      <c r="JQ289" s="678">
        <v>0</v>
      </c>
      <c r="JR289" s="678">
        <v>0</v>
      </c>
      <c r="JS289" s="678">
        <v>0</v>
      </c>
      <c r="JT289" s="678">
        <v>0</v>
      </c>
      <c r="JU289" s="678">
        <v>0</v>
      </c>
      <c r="JV289" s="450">
        <f>SUM(JJ289:JU289)</f>
        <v>46302</v>
      </c>
      <c r="JX289" s="678">
        <v>46607</v>
      </c>
      <c r="JY289" s="678">
        <v>67915</v>
      </c>
      <c r="JZ289" s="678">
        <v>0</v>
      </c>
      <c r="KA289" s="678">
        <v>0</v>
      </c>
      <c r="KB289" s="678">
        <v>0</v>
      </c>
      <c r="KC289" s="678">
        <v>0</v>
      </c>
      <c r="KD289" s="678">
        <v>0</v>
      </c>
      <c r="KE289" s="678">
        <v>0</v>
      </c>
      <c r="KF289" s="678">
        <v>0</v>
      </c>
      <c r="KG289" s="678">
        <v>0</v>
      </c>
      <c r="KH289" s="678">
        <v>0</v>
      </c>
      <c r="KI289" s="678">
        <v>0</v>
      </c>
      <c r="KJ289" s="450">
        <f>SUM(JX289:KI289)</f>
        <v>114522</v>
      </c>
      <c r="KL289" s="678">
        <v>38176</v>
      </c>
      <c r="KM289" s="678">
        <v>31547</v>
      </c>
      <c r="KN289" s="678">
        <v>0</v>
      </c>
      <c r="KO289" s="678">
        <v>0</v>
      </c>
      <c r="KP289" s="678">
        <v>0</v>
      </c>
      <c r="KQ289" s="678">
        <v>0</v>
      </c>
      <c r="KR289" s="678">
        <v>0</v>
      </c>
      <c r="KS289" s="678">
        <v>0</v>
      </c>
      <c r="KT289" s="678">
        <v>0</v>
      </c>
      <c r="KU289" s="678">
        <v>0</v>
      </c>
      <c r="KV289" s="678">
        <v>0</v>
      </c>
      <c r="KW289" s="678">
        <v>0</v>
      </c>
      <c r="KX289" s="450">
        <f>SUM(KL289:KW289)</f>
        <v>69723</v>
      </c>
      <c r="KZ289" s="678">
        <v>6377</v>
      </c>
      <c r="LA289" s="678">
        <v>6615</v>
      </c>
      <c r="LB289" s="678">
        <v>0</v>
      </c>
      <c r="LC289" s="678">
        <v>0</v>
      </c>
      <c r="LD289" s="678">
        <v>0</v>
      </c>
      <c r="LE289" s="678">
        <v>0</v>
      </c>
      <c r="LF289" s="678">
        <v>0</v>
      </c>
      <c r="LG289" s="678">
        <v>0</v>
      </c>
      <c r="LH289" s="678">
        <v>0</v>
      </c>
      <c r="LI289" s="678">
        <v>0</v>
      </c>
      <c r="LJ289" s="678">
        <v>0</v>
      </c>
      <c r="LK289" s="678">
        <v>0</v>
      </c>
      <c r="LL289" s="450">
        <f>SUM(KZ289:LK289)</f>
        <v>12992</v>
      </c>
      <c r="LN289" s="678">
        <v>2976</v>
      </c>
      <c r="LO289" s="678">
        <v>2959</v>
      </c>
      <c r="LP289" s="678">
        <v>0</v>
      </c>
      <c r="LQ289" s="678">
        <v>0</v>
      </c>
      <c r="LR289" s="678">
        <v>0</v>
      </c>
      <c r="LS289" s="678">
        <v>0</v>
      </c>
      <c r="LT289" s="678">
        <v>0</v>
      </c>
      <c r="LU289" s="678">
        <v>0</v>
      </c>
      <c r="LV289" s="678">
        <v>0</v>
      </c>
      <c r="LW289" s="678">
        <v>0</v>
      </c>
      <c r="LX289" s="678">
        <v>0</v>
      </c>
      <c r="LY289" s="678">
        <v>0</v>
      </c>
      <c r="LZ289" s="450">
        <f>SUM(LN289:LY289)</f>
        <v>5935</v>
      </c>
      <c r="MB289" s="678">
        <v>9155</v>
      </c>
      <c r="MC289" s="678">
        <v>9615</v>
      </c>
      <c r="MD289" s="678">
        <v>0</v>
      </c>
      <c r="ME289" s="678">
        <v>0</v>
      </c>
      <c r="MF289" s="678">
        <v>0</v>
      </c>
      <c r="MG289" s="678">
        <v>0</v>
      </c>
      <c r="MH289" s="678">
        <v>0</v>
      </c>
      <c r="MI289" s="678">
        <v>0</v>
      </c>
      <c r="MJ289" s="678">
        <v>0</v>
      </c>
      <c r="MK289" s="678">
        <v>0</v>
      </c>
      <c r="ML289" s="678">
        <v>0</v>
      </c>
      <c r="MM289" s="678">
        <v>0</v>
      </c>
      <c r="MN289" s="450">
        <f>SUM(MB289:MM289)</f>
        <v>18770</v>
      </c>
      <c r="MP289" s="678">
        <v>23757</v>
      </c>
      <c r="MQ289" s="678">
        <v>26827</v>
      </c>
      <c r="MR289" s="678">
        <v>0</v>
      </c>
      <c r="MS289" s="678">
        <v>0</v>
      </c>
      <c r="MT289" s="678">
        <v>0</v>
      </c>
      <c r="MU289" s="678">
        <v>0</v>
      </c>
      <c r="MV289" s="678">
        <v>0</v>
      </c>
      <c r="MW289" s="678">
        <v>0</v>
      </c>
      <c r="MX289" s="678">
        <v>0</v>
      </c>
      <c r="MY289" s="678">
        <v>0</v>
      </c>
      <c r="MZ289" s="678">
        <v>0</v>
      </c>
      <c r="NA289" s="678">
        <v>0</v>
      </c>
      <c r="NB289" s="450">
        <f>SUM(MP289:NA289)</f>
        <v>50584</v>
      </c>
      <c r="ND289" s="678">
        <v>38698</v>
      </c>
      <c r="NE289" s="678">
        <v>41224</v>
      </c>
      <c r="NF289" s="678">
        <v>0</v>
      </c>
      <c r="NG289" s="678">
        <v>0</v>
      </c>
      <c r="NH289" s="678">
        <v>0</v>
      </c>
      <c r="NI289" s="678">
        <v>0</v>
      </c>
      <c r="NJ289" s="678">
        <v>0</v>
      </c>
      <c r="NK289" s="678">
        <v>0</v>
      </c>
      <c r="NL289" s="678">
        <v>0</v>
      </c>
      <c r="NM289" s="678">
        <v>0</v>
      </c>
      <c r="NN289" s="678">
        <v>0</v>
      </c>
      <c r="NO289" s="678">
        <v>0</v>
      </c>
      <c r="NP289" s="450">
        <f>SUM(ND289:NO289)</f>
        <v>79922</v>
      </c>
      <c r="NR289" s="678">
        <v>7999</v>
      </c>
      <c r="NS289" s="678">
        <v>8283</v>
      </c>
      <c r="NT289" s="678">
        <v>0</v>
      </c>
      <c r="NU289" s="678">
        <v>0</v>
      </c>
      <c r="NV289" s="678">
        <v>0</v>
      </c>
      <c r="NW289" s="678">
        <v>0</v>
      </c>
      <c r="NX289" s="678">
        <v>0</v>
      </c>
      <c r="NY289" s="678">
        <v>0</v>
      </c>
      <c r="NZ289" s="678">
        <v>0</v>
      </c>
      <c r="OA289" s="678">
        <v>0</v>
      </c>
      <c r="OB289" s="678">
        <v>0</v>
      </c>
      <c r="OC289" s="678">
        <v>0</v>
      </c>
      <c r="OD289" s="450">
        <f>SUM(NR289:OC289)</f>
        <v>16282</v>
      </c>
      <c r="OF289" s="678">
        <v>6297</v>
      </c>
      <c r="OG289" s="678">
        <v>6807</v>
      </c>
      <c r="OH289" s="678">
        <v>0</v>
      </c>
      <c r="OI289" s="678">
        <v>0</v>
      </c>
      <c r="OJ289" s="678">
        <v>0</v>
      </c>
      <c r="OK289" s="678">
        <v>0</v>
      </c>
      <c r="OL289" s="678">
        <v>0</v>
      </c>
      <c r="OM289" s="678">
        <v>0</v>
      </c>
      <c r="ON289" s="678">
        <v>0</v>
      </c>
      <c r="OO289" s="678">
        <v>0</v>
      </c>
      <c r="OP289" s="678">
        <v>0</v>
      </c>
      <c r="OQ289" s="678">
        <v>0</v>
      </c>
      <c r="OR289" s="450">
        <f>SUM(OF289:OQ289)</f>
        <v>13104</v>
      </c>
      <c r="OT289" s="678">
        <v>30602</v>
      </c>
      <c r="OU289" s="678">
        <v>33094</v>
      </c>
      <c r="OV289" s="678">
        <v>0</v>
      </c>
      <c r="OW289" s="678">
        <v>0</v>
      </c>
      <c r="OX289" s="678">
        <v>0</v>
      </c>
      <c r="OY289" s="678">
        <v>0</v>
      </c>
      <c r="OZ289" s="678">
        <v>0</v>
      </c>
      <c r="PA289" s="678">
        <v>0</v>
      </c>
      <c r="PB289" s="678">
        <v>0</v>
      </c>
      <c r="PC289" s="678">
        <v>0</v>
      </c>
      <c r="PD289" s="678">
        <v>0</v>
      </c>
      <c r="PE289" s="678">
        <v>0</v>
      </c>
      <c r="PF289" s="450">
        <f>SUM(OT289:PE289)</f>
        <v>63696</v>
      </c>
      <c r="PH289" s="678">
        <v>12505</v>
      </c>
      <c r="PI289" s="678">
        <v>11770</v>
      </c>
      <c r="PJ289" s="678">
        <v>0</v>
      </c>
      <c r="PK289" s="678">
        <v>0</v>
      </c>
      <c r="PL289" s="678">
        <v>0</v>
      </c>
      <c r="PM289" s="678">
        <v>0</v>
      </c>
      <c r="PN289" s="678">
        <v>0</v>
      </c>
      <c r="PO289" s="678">
        <v>0</v>
      </c>
      <c r="PP289" s="678">
        <v>0</v>
      </c>
      <c r="PQ289" s="678">
        <v>0</v>
      </c>
      <c r="PR289" s="678">
        <v>0</v>
      </c>
      <c r="PS289" s="678">
        <v>0</v>
      </c>
      <c r="PT289" s="450">
        <f>SUM(PH289:PS289)</f>
        <v>24275</v>
      </c>
      <c r="PU289" s="451"/>
      <c r="PV289" s="678">
        <v>0</v>
      </c>
      <c r="PW289" s="678">
        <v>1744</v>
      </c>
      <c r="PX289" s="678">
        <v>0</v>
      </c>
      <c r="PY289" s="678">
        <v>0</v>
      </c>
      <c r="PZ289" s="678">
        <v>0</v>
      </c>
      <c r="QA289" s="678">
        <v>0</v>
      </c>
      <c r="QB289" s="678">
        <v>0</v>
      </c>
      <c r="QC289" s="678">
        <v>0</v>
      </c>
      <c r="QD289" s="678">
        <v>0</v>
      </c>
      <c r="QE289" s="678">
        <v>0</v>
      </c>
      <c r="QF289" s="678">
        <v>0</v>
      </c>
      <c r="QG289" s="678">
        <v>0</v>
      </c>
      <c r="QH289" s="450">
        <f>SUM(PV289:QG289)</f>
        <v>1744</v>
      </c>
      <c r="QI289" s="451"/>
      <c r="QJ289" s="678">
        <v>0</v>
      </c>
      <c r="QK289" s="678">
        <v>1175</v>
      </c>
      <c r="QL289" s="678">
        <v>0</v>
      </c>
      <c r="QM289" s="678">
        <v>0</v>
      </c>
      <c r="QN289" s="678">
        <v>0</v>
      </c>
      <c r="QO289" s="678">
        <v>0</v>
      </c>
      <c r="QP289" s="678">
        <v>0</v>
      </c>
      <c r="QQ289" s="678">
        <v>0</v>
      </c>
      <c r="QR289" s="678">
        <v>0</v>
      </c>
      <c r="QS289" s="678">
        <v>0</v>
      </c>
      <c r="QT289" s="678">
        <v>0</v>
      </c>
      <c r="QU289" s="678">
        <v>0</v>
      </c>
      <c r="QV289" s="450">
        <f>SUM(QJ289:QU289)</f>
        <v>1175</v>
      </c>
      <c r="QX289" s="678">
        <f t="shared" ref="QX289:QX291" si="2145">SUMIF($D$13:$PS$13,QX$10,$D289:$PS289)</f>
        <v>706249</v>
      </c>
      <c r="QY289" s="678">
        <f>SUMIF($D$13:$QU$13,QY$10,$D289:$QU289)</f>
        <v>744885</v>
      </c>
      <c r="QZ289" s="678">
        <f t="shared" ref="QZ289:RI291" si="2146">SUMIF($D$13:$QU$13,QZ$10,$D289:$QU289)</f>
        <v>0</v>
      </c>
      <c r="RA289" s="678">
        <f t="shared" si="2146"/>
        <v>0</v>
      </c>
      <c r="RB289" s="678">
        <f t="shared" si="2146"/>
        <v>0</v>
      </c>
      <c r="RC289" s="678">
        <f t="shared" si="2146"/>
        <v>0</v>
      </c>
      <c r="RD289" s="678">
        <f t="shared" si="2146"/>
        <v>0</v>
      </c>
      <c r="RE289" s="678">
        <f t="shared" si="2146"/>
        <v>0</v>
      </c>
      <c r="RF289" s="678">
        <f t="shared" si="2146"/>
        <v>0</v>
      </c>
      <c r="RG289" s="678">
        <f t="shared" si="2146"/>
        <v>0</v>
      </c>
      <c r="RH289" s="678">
        <f t="shared" si="2146"/>
        <v>0</v>
      </c>
      <c r="RI289" s="678">
        <f t="shared" si="2146"/>
        <v>0</v>
      </c>
      <c r="RJ289" s="450">
        <f t="shared" ref="RJ289:RJ291" si="2147">SUM(QX289:RI289)</f>
        <v>1451134</v>
      </c>
    </row>
    <row r="290" spans="1:478" x14ac:dyDescent="0.25">
      <c r="A290" s="673" t="s">
        <v>977</v>
      </c>
      <c r="B290" s="675" t="s">
        <v>979</v>
      </c>
      <c r="D290" s="678">
        <f>ROUND(D284/D$146,2)</f>
        <v>-678.76</v>
      </c>
      <c r="E290" s="678">
        <f t="shared" ref="E290:O291" si="2148">ROUND(E284/E$146,2)</f>
        <v>-2532.62</v>
      </c>
      <c r="F290" s="678">
        <f t="shared" si="2148"/>
        <v>0</v>
      </c>
      <c r="G290" s="678">
        <f t="shared" si="2148"/>
        <v>0</v>
      </c>
      <c r="H290" s="678">
        <f t="shared" si="2148"/>
        <v>0</v>
      </c>
      <c r="I290" s="678">
        <f t="shared" si="2148"/>
        <v>0</v>
      </c>
      <c r="J290" s="678">
        <f t="shared" si="2148"/>
        <v>0</v>
      </c>
      <c r="K290" s="678">
        <f t="shared" si="2148"/>
        <v>0</v>
      </c>
      <c r="L290" s="678">
        <f t="shared" si="2148"/>
        <v>0</v>
      </c>
      <c r="M290" s="678">
        <f t="shared" si="2148"/>
        <v>0</v>
      </c>
      <c r="N290" s="678">
        <f t="shared" si="2148"/>
        <v>0</v>
      </c>
      <c r="O290" s="678">
        <f t="shared" si="2148"/>
        <v>0</v>
      </c>
      <c r="P290" s="450">
        <f t="shared" ref="P290:P291" si="2149">SUM(D290:O290)</f>
        <v>-3211.38</v>
      </c>
      <c r="R290" s="678">
        <f>ROUND(R284/R$146,2)</f>
        <v>-308.52999999999997</v>
      </c>
      <c r="S290" s="678">
        <f t="shared" ref="S290:AC291" si="2150">ROUND(S284/S$146,2)</f>
        <v>-1149.8699999999999</v>
      </c>
      <c r="T290" s="678">
        <f t="shared" si="2150"/>
        <v>0</v>
      </c>
      <c r="U290" s="678">
        <f t="shared" si="2150"/>
        <v>0</v>
      </c>
      <c r="V290" s="678">
        <f t="shared" si="2150"/>
        <v>0</v>
      </c>
      <c r="W290" s="678">
        <f t="shared" si="2150"/>
        <v>0</v>
      </c>
      <c r="X290" s="678">
        <f t="shared" si="2150"/>
        <v>0</v>
      </c>
      <c r="Y290" s="678">
        <f t="shared" si="2150"/>
        <v>0</v>
      </c>
      <c r="Z290" s="678">
        <f t="shared" si="2150"/>
        <v>0</v>
      </c>
      <c r="AA290" s="678">
        <f t="shared" si="2150"/>
        <v>0</v>
      </c>
      <c r="AB290" s="678">
        <f t="shared" si="2150"/>
        <v>0</v>
      </c>
      <c r="AC290" s="678">
        <f t="shared" si="2150"/>
        <v>0</v>
      </c>
      <c r="AD290" s="450">
        <f t="shared" ref="AD290:AD291" si="2151">SUM(R290:AC290)</f>
        <v>-1458.3999999999999</v>
      </c>
      <c r="AF290" s="678">
        <f>ROUND(AF284/AF$146,2)</f>
        <v>-61.71</v>
      </c>
      <c r="AG290" s="678">
        <f t="shared" ref="AG290:AQ291" si="2152">ROUND(AG284/AG$146,2)</f>
        <v>-2.9</v>
      </c>
      <c r="AH290" s="678">
        <f t="shared" si="2152"/>
        <v>0</v>
      </c>
      <c r="AI290" s="678">
        <f t="shared" si="2152"/>
        <v>0</v>
      </c>
      <c r="AJ290" s="678">
        <f t="shared" si="2152"/>
        <v>0</v>
      </c>
      <c r="AK290" s="678">
        <f t="shared" si="2152"/>
        <v>0</v>
      </c>
      <c r="AL290" s="678">
        <f t="shared" si="2152"/>
        <v>0</v>
      </c>
      <c r="AM290" s="678">
        <f t="shared" si="2152"/>
        <v>0</v>
      </c>
      <c r="AN290" s="678">
        <f t="shared" si="2152"/>
        <v>0</v>
      </c>
      <c r="AO290" s="678">
        <f t="shared" si="2152"/>
        <v>0</v>
      </c>
      <c r="AP290" s="678">
        <f t="shared" si="2152"/>
        <v>0</v>
      </c>
      <c r="AQ290" s="678">
        <f t="shared" si="2152"/>
        <v>0</v>
      </c>
      <c r="AR290" s="450">
        <f t="shared" ref="AR290:AR291" si="2153">SUM(AF290:AQ290)</f>
        <v>-64.61</v>
      </c>
      <c r="AT290" s="678">
        <f>ROUND(AT284/AT$146,2)</f>
        <v>-678.76</v>
      </c>
      <c r="AU290" s="678">
        <f t="shared" ref="AU290:BE291" si="2154">ROUND(AU284/AU$146,2)</f>
        <v>-31.87</v>
      </c>
      <c r="AV290" s="678">
        <f t="shared" si="2154"/>
        <v>0</v>
      </c>
      <c r="AW290" s="678">
        <f t="shared" si="2154"/>
        <v>0</v>
      </c>
      <c r="AX290" s="678">
        <f t="shared" si="2154"/>
        <v>0</v>
      </c>
      <c r="AY290" s="678">
        <f t="shared" si="2154"/>
        <v>0</v>
      </c>
      <c r="AZ290" s="678">
        <f t="shared" si="2154"/>
        <v>0</v>
      </c>
      <c r="BA290" s="678">
        <f t="shared" si="2154"/>
        <v>0</v>
      </c>
      <c r="BB290" s="678">
        <f t="shared" si="2154"/>
        <v>0</v>
      </c>
      <c r="BC290" s="678">
        <f t="shared" si="2154"/>
        <v>0</v>
      </c>
      <c r="BD290" s="678">
        <f t="shared" si="2154"/>
        <v>0</v>
      </c>
      <c r="BE290" s="678">
        <f t="shared" si="2154"/>
        <v>0</v>
      </c>
      <c r="BF290" s="450">
        <f t="shared" ref="BF290:BF291" si="2155">SUM(AT290:BE290)</f>
        <v>-710.63</v>
      </c>
      <c r="BH290" s="678">
        <f>ROUND(BH284/BH$146,2)</f>
        <v>-61.7</v>
      </c>
      <c r="BI290" s="678">
        <f t="shared" ref="BI290:BS291" si="2156">ROUND(BI284/BI$146,2)</f>
        <v>-2.9</v>
      </c>
      <c r="BJ290" s="678">
        <f t="shared" si="2156"/>
        <v>0</v>
      </c>
      <c r="BK290" s="678">
        <f t="shared" si="2156"/>
        <v>0</v>
      </c>
      <c r="BL290" s="678">
        <f t="shared" si="2156"/>
        <v>0</v>
      </c>
      <c r="BM290" s="678">
        <f t="shared" si="2156"/>
        <v>0</v>
      </c>
      <c r="BN290" s="678">
        <f t="shared" si="2156"/>
        <v>0</v>
      </c>
      <c r="BO290" s="678">
        <f t="shared" si="2156"/>
        <v>0</v>
      </c>
      <c r="BP290" s="678">
        <f t="shared" si="2156"/>
        <v>0</v>
      </c>
      <c r="BQ290" s="678">
        <f t="shared" si="2156"/>
        <v>0</v>
      </c>
      <c r="BR290" s="678">
        <f t="shared" si="2156"/>
        <v>0</v>
      </c>
      <c r="BS290" s="678">
        <f t="shared" si="2156"/>
        <v>0</v>
      </c>
      <c r="BT290" s="450">
        <f t="shared" ref="BT290:BT291" si="2157">SUM(BH290:BS290)</f>
        <v>-64.600000000000009</v>
      </c>
      <c r="BV290" s="678">
        <f>ROUND(BV284/BV$146,2)</f>
        <v>-1851.08</v>
      </c>
      <c r="BW290" s="678">
        <f t="shared" ref="BW290:CG291" si="2158">ROUND(BW284/BW$146,2)</f>
        <v>-84.01</v>
      </c>
      <c r="BX290" s="678">
        <f t="shared" si="2158"/>
        <v>0</v>
      </c>
      <c r="BY290" s="678">
        <f t="shared" si="2158"/>
        <v>0</v>
      </c>
      <c r="BZ290" s="678">
        <f t="shared" si="2158"/>
        <v>0</v>
      </c>
      <c r="CA290" s="678">
        <f t="shared" si="2158"/>
        <v>0</v>
      </c>
      <c r="CB290" s="678">
        <f t="shared" si="2158"/>
        <v>0</v>
      </c>
      <c r="CC290" s="678">
        <f t="shared" si="2158"/>
        <v>0</v>
      </c>
      <c r="CD290" s="678">
        <f t="shared" si="2158"/>
        <v>0</v>
      </c>
      <c r="CE290" s="678">
        <f t="shared" si="2158"/>
        <v>0</v>
      </c>
      <c r="CF290" s="678">
        <f t="shared" si="2158"/>
        <v>0</v>
      </c>
      <c r="CG290" s="678">
        <f t="shared" si="2158"/>
        <v>0</v>
      </c>
      <c r="CH290" s="450">
        <f t="shared" ref="CH290:CH291" si="2159">SUM(BV290:CG290)</f>
        <v>-1935.09</v>
      </c>
      <c r="CJ290" s="678">
        <f>ROUND(CJ284/CJ$146,2)</f>
        <v>-185.12</v>
      </c>
      <c r="CK290" s="678">
        <f t="shared" ref="CK290:CU291" si="2160">ROUND(CK284/CK$146,2)</f>
        <v>-8.69</v>
      </c>
      <c r="CL290" s="678">
        <f t="shared" si="2160"/>
        <v>0</v>
      </c>
      <c r="CM290" s="678">
        <f t="shared" si="2160"/>
        <v>0</v>
      </c>
      <c r="CN290" s="678">
        <f t="shared" si="2160"/>
        <v>0</v>
      </c>
      <c r="CO290" s="678">
        <f t="shared" si="2160"/>
        <v>0</v>
      </c>
      <c r="CP290" s="678">
        <f t="shared" si="2160"/>
        <v>0</v>
      </c>
      <c r="CQ290" s="678">
        <f t="shared" si="2160"/>
        <v>0</v>
      </c>
      <c r="CR290" s="678">
        <f t="shared" si="2160"/>
        <v>0</v>
      </c>
      <c r="CS290" s="678">
        <f t="shared" si="2160"/>
        <v>0</v>
      </c>
      <c r="CT290" s="678">
        <f t="shared" si="2160"/>
        <v>0</v>
      </c>
      <c r="CU290" s="678">
        <f t="shared" si="2160"/>
        <v>0</v>
      </c>
      <c r="CV290" s="450">
        <f t="shared" ref="CV290:CV291" si="2161">SUM(CJ290:CU290)</f>
        <v>-193.81</v>
      </c>
      <c r="CX290" s="678">
        <f>ROUND(CX284/CX$146,2)</f>
        <v>-185.12</v>
      </c>
      <c r="CY290" s="678">
        <f t="shared" ref="CY290:DI291" si="2162">ROUND(CY284/CY$146,2)</f>
        <v>-11.59</v>
      </c>
      <c r="CZ290" s="678">
        <f t="shared" si="2162"/>
        <v>0</v>
      </c>
      <c r="DA290" s="678">
        <f t="shared" si="2162"/>
        <v>0</v>
      </c>
      <c r="DB290" s="678">
        <f t="shared" si="2162"/>
        <v>0</v>
      </c>
      <c r="DC290" s="678">
        <f t="shared" si="2162"/>
        <v>0</v>
      </c>
      <c r="DD290" s="678">
        <f t="shared" si="2162"/>
        <v>0</v>
      </c>
      <c r="DE290" s="678">
        <f t="shared" si="2162"/>
        <v>0</v>
      </c>
      <c r="DF290" s="678">
        <f t="shared" si="2162"/>
        <v>0</v>
      </c>
      <c r="DG290" s="678">
        <f t="shared" si="2162"/>
        <v>0</v>
      </c>
      <c r="DH290" s="678">
        <f t="shared" si="2162"/>
        <v>0</v>
      </c>
      <c r="DI290" s="678">
        <f t="shared" si="2162"/>
        <v>0</v>
      </c>
      <c r="DJ290" s="450">
        <f t="shared" ref="DJ290:DJ291" si="2163">SUM(CX290:DI290)</f>
        <v>-196.71</v>
      </c>
      <c r="DL290" s="678">
        <f>ROUND(DL284/DL$146,2)</f>
        <v>-123.42</v>
      </c>
      <c r="DM290" s="678">
        <f t="shared" ref="DM290:DW291" si="2164">ROUND(DM284/DM$146,2)</f>
        <v>-5.8</v>
      </c>
      <c r="DN290" s="678">
        <f t="shared" si="2164"/>
        <v>0</v>
      </c>
      <c r="DO290" s="678">
        <f t="shared" si="2164"/>
        <v>0</v>
      </c>
      <c r="DP290" s="678">
        <f t="shared" si="2164"/>
        <v>0</v>
      </c>
      <c r="DQ290" s="678">
        <f t="shared" si="2164"/>
        <v>0</v>
      </c>
      <c r="DR290" s="678">
        <f t="shared" si="2164"/>
        <v>0</v>
      </c>
      <c r="DS290" s="678">
        <f t="shared" si="2164"/>
        <v>0</v>
      </c>
      <c r="DT290" s="678">
        <f t="shared" si="2164"/>
        <v>0</v>
      </c>
      <c r="DU290" s="678">
        <f t="shared" si="2164"/>
        <v>0</v>
      </c>
      <c r="DV290" s="678">
        <f t="shared" si="2164"/>
        <v>0</v>
      </c>
      <c r="DW290" s="678">
        <f t="shared" si="2164"/>
        <v>0</v>
      </c>
      <c r="DX290" s="450">
        <f t="shared" ref="DX290:DX291" si="2165">SUM(DL290:DW290)</f>
        <v>-129.22</v>
      </c>
      <c r="DZ290" s="678">
        <f>ROUND(DZ284/DZ$146,2)</f>
        <v>-925.58</v>
      </c>
      <c r="EA290" s="678">
        <f t="shared" ref="EA290:EK291" si="2166">ROUND(EA284/EA$146,2)</f>
        <v>-43.45</v>
      </c>
      <c r="EB290" s="678">
        <f t="shared" si="2166"/>
        <v>0</v>
      </c>
      <c r="EC290" s="678">
        <f t="shared" si="2166"/>
        <v>0</v>
      </c>
      <c r="ED290" s="678">
        <f t="shared" si="2166"/>
        <v>0</v>
      </c>
      <c r="EE290" s="678">
        <f t="shared" si="2166"/>
        <v>0</v>
      </c>
      <c r="EF290" s="678">
        <f t="shared" si="2166"/>
        <v>0</v>
      </c>
      <c r="EG290" s="678">
        <f t="shared" si="2166"/>
        <v>0</v>
      </c>
      <c r="EH290" s="678">
        <f t="shared" si="2166"/>
        <v>0</v>
      </c>
      <c r="EI290" s="678">
        <f t="shared" si="2166"/>
        <v>0</v>
      </c>
      <c r="EJ290" s="678">
        <f t="shared" si="2166"/>
        <v>0</v>
      </c>
      <c r="EK290" s="678">
        <f t="shared" si="2166"/>
        <v>0</v>
      </c>
      <c r="EL290" s="450">
        <f t="shared" ref="EL290:EL291" si="2167">SUM(DZ290:EK290)</f>
        <v>-969.03000000000009</v>
      </c>
      <c r="EN290" s="678">
        <f>ROUND(EN284/EN$146,2)</f>
        <v>-925.58</v>
      </c>
      <c r="EO290" s="678">
        <f t="shared" ref="EO290:EY291" si="2168">ROUND(EO284/EO$146,2)</f>
        <v>-3449.63</v>
      </c>
      <c r="EP290" s="678">
        <f t="shared" si="2168"/>
        <v>0</v>
      </c>
      <c r="EQ290" s="678">
        <f t="shared" si="2168"/>
        <v>0</v>
      </c>
      <c r="ER290" s="678">
        <f t="shared" si="2168"/>
        <v>0</v>
      </c>
      <c r="ES290" s="678">
        <f t="shared" si="2168"/>
        <v>0</v>
      </c>
      <c r="ET290" s="678">
        <f t="shared" si="2168"/>
        <v>0</v>
      </c>
      <c r="EU290" s="678">
        <f t="shared" si="2168"/>
        <v>0</v>
      </c>
      <c r="EV290" s="678">
        <f t="shared" si="2168"/>
        <v>0</v>
      </c>
      <c r="EW290" s="678">
        <f t="shared" si="2168"/>
        <v>0</v>
      </c>
      <c r="EX290" s="678">
        <f t="shared" si="2168"/>
        <v>0</v>
      </c>
      <c r="EY290" s="678">
        <f t="shared" si="2168"/>
        <v>0</v>
      </c>
      <c r="EZ290" s="450">
        <f t="shared" ref="EZ290:EZ291" si="2169">SUM(EN290:EY290)</f>
        <v>-4375.21</v>
      </c>
      <c r="FB290" s="678">
        <f>ROUND(FB284/FB$146,2)</f>
        <v>-1110.69</v>
      </c>
      <c r="FC290" s="678">
        <f t="shared" ref="FC290:FM291" si="2170">ROUND(FC284/FC$146,2)</f>
        <v>-4139.58</v>
      </c>
      <c r="FD290" s="678">
        <f t="shared" si="2170"/>
        <v>0</v>
      </c>
      <c r="FE290" s="678">
        <f t="shared" si="2170"/>
        <v>0</v>
      </c>
      <c r="FF290" s="678">
        <f t="shared" si="2170"/>
        <v>0</v>
      </c>
      <c r="FG290" s="678">
        <f t="shared" si="2170"/>
        <v>0</v>
      </c>
      <c r="FH290" s="678">
        <f t="shared" si="2170"/>
        <v>0</v>
      </c>
      <c r="FI290" s="678">
        <f t="shared" si="2170"/>
        <v>0</v>
      </c>
      <c r="FJ290" s="678">
        <f t="shared" si="2170"/>
        <v>0</v>
      </c>
      <c r="FK290" s="678">
        <f t="shared" si="2170"/>
        <v>0</v>
      </c>
      <c r="FL290" s="678">
        <f t="shared" si="2170"/>
        <v>0</v>
      </c>
      <c r="FM290" s="678">
        <f t="shared" si="2170"/>
        <v>0</v>
      </c>
      <c r="FN290" s="450">
        <f t="shared" ref="FN290:FN291" si="2171">SUM(FB290:FM290)</f>
        <v>-5250.27</v>
      </c>
      <c r="FP290" s="678">
        <f>ROUND(FP284/FP$146,2)</f>
        <v>-1048.99</v>
      </c>
      <c r="FQ290" s="678">
        <f t="shared" ref="FQ290:GA291" si="2172">ROUND(FQ284/FQ$146,2)</f>
        <v>-43.45</v>
      </c>
      <c r="FR290" s="678">
        <f t="shared" si="2172"/>
        <v>0</v>
      </c>
      <c r="FS290" s="678">
        <f t="shared" si="2172"/>
        <v>0</v>
      </c>
      <c r="FT290" s="678">
        <f t="shared" si="2172"/>
        <v>0</v>
      </c>
      <c r="FU290" s="678">
        <f t="shared" si="2172"/>
        <v>0</v>
      </c>
      <c r="FV290" s="678">
        <f t="shared" si="2172"/>
        <v>0</v>
      </c>
      <c r="FW290" s="678">
        <f t="shared" si="2172"/>
        <v>0</v>
      </c>
      <c r="FX290" s="678">
        <f t="shared" si="2172"/>
        <v>0</v>
      </c>
      <c r="FY290" s="678">
        <f t="shared" si="2172"/>
        <v>0</v>
      </c>
      <c r="FZ290" s="678">
        <f t="shared" si="2172"/>
        <v>0</v>
      </c>
      <c r="GA290" s="678">
        <f t="shared" si="2172"/>
        <v>0</v>
      </c>
      <c r="GB290" s="450">
        <f t="shared" ref="GB290:GB291" si="2173">SUM(FP290:GA290)</f>
        <v>-1092.44</v>
      </c>
      <c r="GD290" s="678">
        <f>ROUND(GD284/GD$146,2)</f>
        <v>-61.71</v>
      </c>
      <c r="GE290" s="678">
        <f t="shared" ref="GE290:GO291" si="2174">ROUND(GE284/GE$146,2)</f>
        <v>-2.9</v>
      </c>
      <c r="GF290" s="678">
        <f t="shared" si="2174"/>
        <v>0</v>
      </c>
      <c r="GG290" s="678">
        <f t="shared" si="2174"/>
        <v>0</v>
      </c>
      <c r="GH290" s="678">
        <f t="shared" si="2174"/>
        <v>0</v>
      </c>
      <c r="GI290" s="678">
        <f t="shared" si="2174"/>
        <v>0</v>
      </c>
      <c r="GJ290" s="678">
        <f t="shared" si="2174"/>
        <v>0</v>
      </c>
      <c r="GK290" s="678">
        <f t="shared" si="2174"/>
        <v>0</v>
      </c>
      <c r="GL290" s="678">
        <f t="shared" si="2174"/>
        <v>0</v>
      </c>
      <c r="GM290" s="678">
        <f t="shared" si="2174"/>
        <v>0</v>
      </c>
      <c r="GN290" s="678">
        <f t="shared" si="2174"/>
        <v>0</v>
      </c>
      <c r="GO290" s="678">
        <f t="shared" si="2174"/>
        <v>0</v>
      </c>
      <c r="GP290" s="450">
        <f t="shared" ref="GP290:GP291" si="2175">SUM(GD290:GO290)</f>
        <v>-64.61</v>
      </c>
      <c r="GR290" s="678">
        <f>ROUND(GR284/GR$146,2)</f>
        <v>-1666.04</v>
      </c>
      <c r="GS290" s="678">
        <f t="shared" ref="GS290:HC291" si="2176">ROUND(GS284/GS$146,2)</f>
        <v>-78.180000000000007</v>
      </c>
      <c r="GT290" s="678">
        <f t="shared" si="2176"/>
        <v>0</v>
      </c>
      <c r="GU290" s="678">
        <f t="shared" si="2176"/>
        <v>0</v>
      </c>
      <c r="GV290" s="678">
        <f t="shared" si="2176"/>
        <v>0</v>
      </c>
      <c r="GW290" s="678">
        <f t="shared" si="2176"/>
        <v>0</v>
      </c>
      <c r="GX290" s="678">
        <f t="shared" si="2176"/>
        <v>0</v>
      </c>
      <c r="GY290" s="678">
        <f t="shared" si="2176"/>
        <v>0</v>
      </c>
      <c r="GZ290" s="678">
        <f t="shared" si="2176"/>
        <v>0</v>
      </c>
      <c r="HA290" s="678">
        <f t="shared" si="2176"/>
        <v>0</v>
      </c>
      <c r="HB290" s="678">
        <f t="shared" si="2176"/>
        <v>0</v>
      </c>
      <c r="HC290" s="678">
        <f t="shared" si="2176"/>
        <v>0</v>
      </c>
      <c r="HD290" s="450">
        <f t="shared" ref="HD290:HD291" si="2177">SUM(GR290:HC290)</f>
        <v>-1744.22</v>
      </c>
      <c r="HF290" s="678">
        <f>ROUND(HF284/HF$146,2)</f>
        <v>-1666.05</v>
      </c>
      <c r="HG290" s="678">
        <f t="shared" ref="HG290:HQ291" si="2178">ROUND(HG284/HG$146,2)</f>
        <v>-78.209999999999994</v>
      </c>
      <c r="HH290" s="678">
        <f t="shared" si="2178"/>
        <v>0</v>
      </c>
      <c r="HI290" s="678">
        <f t="shared" si="2178"/>
        <v>0</v>
      </c>
      <c r="HJ290" s="678">
        <f t="shared" si="2178"/>
        <v>0</v>
      </c>
      <c r="HK290" s="678">
        <f t="shared" si="2178"/>
        <v>0</v>
      </c>
      <c r="HL290" s="678">
        <f t="shared" si="2178"/>
        <v>0</v>
      </c>
      <c r="HM290" s="678">
        <f t="shared" si="2178"/>
        <v>0</v>
      </c>
      <c r="HN290" s="678">
        <f t="shared" si="2178"/>
        <v>0</v>
      </c>
      <c r="HO290" s="678">
        <f t="shared" si="2178"/>
        <v>0</v>
      </c>
      <c r="HP290" s="678">
        <f t="shared" si="2178"/>
        <v>0</v>
      </c>
      <c r="HQ290" s="678">
        <f t="shared" si="2178"/>
        <v>0</v>
      </c>
      <c r="HR290" s="450">
        <f t="shared" ref="HR290:HR291" si="2179">SUM(HF290:HQ290)</f>
        <v>-1744.26</v>
      </c>
      <c r="HT290" s="678">
        <f>ROUND(HT284/HT$146,2)</f>
        <v>0</v>
      </c>
      <c r="HU290" s="678">
        <f t="shared" ref="HU290:IE291" si="2180">ROUND(HU284/HU$146,2)</f>
        <v>0</v>
      </c>
      <c r="HV290" s="678">
        <f t="shared" si="2180"/>
        <v>0</v>
      </c>
      <c r="HW290" s="678">
        <f t="shared" si="2180"/>
        <v>0</v>
      </c>
      <c r="HX290" s="678">
        <f t="shared" si="2180"/>
        <v>0</v>
      </c>
      <c r="HY290" s="678">
        <f t="shared" si="2180"/>
        <v>0</v>
      </c>
      <c r="HZ290" s="678">
        <f t="shared" si="2180"/>
        <v>0</v>
      </c>
      <c r="IA290" s="678">
        <f t="shared" si="2180"/>
        <v>0</v>
      </c>
      <c r="IB290" s="678">
        <f t="shared" si="2180"/>
        <v>0</v>
      </c>
      <c r="IC290" s="678">
        <f t="shared" si="2180"/>
        <v>0</v>
      </c>
      <c r="ID290" s="678">
        <f t="shared" si="2180"/>
        <v>0</v>
      </c>
      <c r="IE290" s="678">
        <f t="shared" si="2180"/>
        <v>0</v>
      </c>
      <c r="IF290" s="450">
        <f t="shared" ref="IF290:IF291" si="2181">SUM(HT290:IE290)</f>
        <v>0</v>
      </c>
      <c r="IH290" s="678">
        <f>ROUND(IH284/IH$146,2)</f>
        <v>-246.82</v>
      </c>
      <c r="II290" s="678">
        <f t="shared" ref="II290:IS291" si="2182">ROUND(II284/II$146,2)</f>
        <v>-17.38</v>
      </c>
      <c r="IJ290" s="678">
        <f t="shared" si="2182"/>
        <v>0</v>
      </c>
      <c r="IK290" s="678">
        <f t="shared" si="2182"/>
        <v>0</v>
      </c>
      <c r="IL290" s="678">
        <f t="shared" si="2182"/>
        <v>0</v>
      </c>
      <c r="IM290" s="678">
        <f t="shared" si="2182"/>
        <v>0</v>
      </c>
      <c r="IN290" s="678">
        <f t="shared" si="2182"/>
        <v>0</v>
      </c>
      <c r="IO290" s="678">
        <f t="shared" si="2182"/>
        <v>0</v>
      </c>
      <c r="IP290" s="678">
        <f t="shared" si="2182"/>
        <v>0</v>
      </c>
      <c r="IQ290" s="678">
        <f t="shared" si="2182"/>
        <v>0</v>
      </c>
      <c r="IR290" s="678">
        <f t="shared" si="2182"/>
        <v>0</v>
      </c>
      <c r="IS290" s="678">
        <f t="shared" si="2182"/>
        <v>0</v>
      </c>
      <c r="IT290" s="450">
        <f t="shared" ref="IT290:IT291" si="2183">SUM(IH290:IS290)</f>
        <v>-264.2</v>
      </c>
      <c r="IV290" s="678">
        <f>ROUND(IV284/IV$146,2)</f>
        <v>-123.42</v>
      </c>
      <c r="IW290" s="678">
        <f t="shared" ref="IW290:JG291" si="2184">ROUND(IW284/IW$146,2)</f>
        <v>-5.8</v>
      </c>
      <c r="IX290" s="678">
        <f t="shared" si="2184"/>
        <v>0</v>
      </c>
      <c r="IY290" s="678">
        <f t="shared" si="2184"/>
        <v>0</v>
      </c>
      <c r="IZ290" s="678">
        <f t="shared" si="2184"/>
        <v>0</v>
      </c>
      <c r="JA290" s="678">
        <f t="shared" si="2184"/>
        <v>0</v>
      </c>
      <c r="JB290" s="678">
        <f t="shared" si="2184"/>
        <v>0</v>
      </c>
      <c r="JC290" s="678">
        <f t="shared" si="2184"/>
        <v>0</v>
      </c>
      <c r="JD290" s="678">
        <f t="shared" si="2184"/>
        <v>0</v>
      </c>
      <c r="JE290" s="678">
        <f t="shared" si="2184"/>
        <v>0</v>
      </c>
      <c r="JF290" s="678">
        <f t="shared" si="2184"/>
        <v>0</v>
      </c>
      <c r="JG290" s="678">
        <f t="shared" si="2184"/>
        <v>0</v>
      </c>
      <c r="JH290" s="450">
        <f t="shared" ref="JH290:JH291" si="2185">SUM(IV290:JG290)</f>
        <v>-129.22</v>
      </c>
      <c r="JJ290" s="678">
        <f>ROUND(JJ284/JJ$146,2)</f>
        <v>-431.93</v>
      </c>
      <c r="JK290" s="678">
        <f t="shared" ref="JK290:JU291" si="2186">ROUND(JK284/JK$146,2)</f>
        <v>-20.28</v>
      </c>
      <c r="JL290" s="678">
        <f t="shared" si="2186"/>
        <v>0</v>
      </c>
      <c r="JM290" s="678">
        <f t="shared" si="2186"/>
        <v>0</v>
      </c>
      <c r="JN290" s="678">
        <f t="shared" si="2186"/>
        <v>0</v>
      </c>
      <c r="JO290" s="678">
        <f t="shared" si="2186"/>
        <v>0</v>
      </c>
      <c r="JP290" s="678">
        <f t="shared" si="2186"/>
        <v>0</v>
      </c>
      <c r="JQ290" s="678">
        <f t="shared" si="2186"/>
        <v>0</v>
      </c>
      <c r="JR290" s="678">
        <f t="shared" si="2186"/>
        <v>0</v>
      </c>
      <c r="JS290" s="678">
        <f t="shared" si="2186"/>
        <v>0</v>
      </c>
      <c r="JT290" s="678">
        <f t="shared" si="2186"/>
        <v>0</v>
      </c>
      <c r="JU290" s="678">
        <f t="shared" si="2186"/>
        <v>0</v>
      </c>
      <c r="JV290" s="450">
        <f t="shared" ref="JV290:JV291" si="2187">SUM(JJ290:JU290)</f>
        <v>-452.21000000000004</v>
      </c>
      <c r="JX290" s="678">
        <f>ROUND(JX284/JX$146,2)</f>
        <v>-740.46</v>
      </c>
      <c r="JY290" s="678">
        <f t="shared" ref="JY290:KI291" si="2188">ROUND(JY284/JY$146,2)</f>
        <v>-2765.51</v>
      </c>
      <c r="JZ290" s="678">
        <f t="shared" si="2188"/>
        <v>0</v>
      </c>
      <c r="KA290" s="678">
        <f t="shared" si="2188"/>
        <v>0</v>
      </c>
      <c r="KB290" s="678">
        <f t="shared" si="2188"/>
        <v>0</v>
      </c>
      <c r="KC290" s="678">
        <f t="shared" si="2188"/>
        <v>0</v>
      </c>
      <c r="KD290" s="678">
        <f t="shared" si="2188"/>
        <v>0</v>
      </c>
      <c r="KE290" s="678">
        <f t="shared" si="2188"/>
        <v>0</v>
      </c>
      <c r="KF290" s="678">
        <f t="shared" si="2188"/>
        <v>0</v>
      </c>
      <c r="KG290" s="678">
        <f t="shared" si="2188"/>
        <v>0</v>
      </c>
      <c r="KH290" s="678">
        <f t="shared" si="2188"/>
        <v>0</v>
      </c>
      <c r="KI290" s="678">
        <f t="shared" si="2188"/>
        <v>0</v>
      </c>
      <c r="KJ290" s="450">
        <f t="shared" ref="KJ290:KJ291" si="2189">SUM(JX290:KI290)</f>
        <v>-3505.9700000000003</v>
      </c>
      <c r="KL290" s="678">
        <f>ROUND(KL284/KL$146,2)</f>
        <v>-61.71</v>
      </c>
      <c r="KM290" s="678">
        <f t="shared" ref="KM290:KW291" si="2190">ROUND(KM284/KM$146,2)</f>
        <v>-2.9</v>
      </c>
      <c r="KN290" s="678">
        <f t="shared" si="2190"/>
        <v>0</v>
      </c>
      <c r="KO290" s="678">
        <f t="shared" si="2190"/>
        <v>0</v>
      </c>
      <c r="KP290" s="678">
        <f t="shared" si="2190"/>
        <v>0</v>
      </c>
      <c r="KQ290" s="678">
        <f t="shared" si="2190"/>
        <v>0</v>
      </c>
      <c r="KR290" s="678">
        <f t="shared" si="2190"/>
        <v>0</v>
      </c>
      <c r="KS290" s="678">
        <f t="shared" si="2190"/>
        <v>0</v>
      </c>
      <c r="KT290" s="678">
        <f t="shared" si="2190"/>
        <v>0</v>
      </c>
      <c r="KU290" s="678">
        <f t="shared" si="2190"/>
        <v>0</v>
      </c>
      <c r="KV290" s="678">
        <f t="shared" si="2190"/>
        <v>0</v>
      </c>
      <c r="KW290" s="678">
        <f t="shared" si="2190"/>
        <v>0</v>
      </c>
      <c r="KX290" s="450">
        <f t="shared" ref="KX290:KX291" si="2191">SUM(KL290:KW290)</f>
        <v>-64.61</v>
      </c>
      <c r="KZ290" s="678">
        <f>ROUND(KZ284/KZ$146,2)</f>
        <v>-246.83</v>
      </c>
      <c r="LA290" s="678">
        <f t="shared" ref="LA290:LK291" si="2192">ROUND(LA284/LA$146,2)</f>
        <v>-11.59</v>
      </c>
      <c r="LB290" s="678">
        <f t="shared" si="2192"/>
        <v>0</v>
      </c>
      <c r="LC290" s="678">
        <f t="shared" si="2192"/>
        <v>0</v>
      </c>
      <c r="LD290" s="678">
        <f t="shared" si="2192"/>
        <v>0</v>
      </c>
      <c r="LE290" s="678">
        <f t="shared" si="2192"/>
        <v>0</v>
      </c>
      <c r="LF290" s="678">
        <f t="shared" si="2192"/>
        <v>0</v>
      </c>
      <c r="LG290" s="678">
        <f t="shared" si="2192"/>
        <v>0</v>
      </c>
      <c r="LH290" s="678">
        <f t="shared" si="2192"/>
        <v>0</v>
      </c>
      <c r="LI290" s="678">
        <f t="shared" si="2192"/>
        <v>0</v>
      </c>
      <c r="LJ290" s="678">
        <f t="shared" si="2192"/>
        <v>0</v>
      </c>
      <c r="LK290" s="678">
        <f t="shared" si="2192"/>
        <v>0</v>
      </c>
      <c r="LL290" s="450">
        <f t="shared" ref="LL290:LL291" si="2193">SUM(KZ290:LK290)</f>
        <v>-258.42</v>
      </c>
      <c r="LN290" s="678">
        <f>ROUND(LN284/LN$146,2)</f>
        <v>-61.71</v>
      </c>
      <c r="LO290" s="678">
        <f t="shared" ref="LO290:LY291" si="2194">ROUND(LO284/LO$146,2)</f>
        <v>-229.99</v>
      </c>
      <c r="LP290" s="678">
        <f t="shared" si="2194"/>
        <v>0</v>
      </c>
      <c r="LQ290" s="678">
        <f t="shared" si="2194"/>
        <v>0</v>
      </c>
      <c r="LR290" s="678">
        <f t="shared" si="2194"/>
        <v>0</v>
      </c>
      <c r="LS290" s="678">
        <f t="shared" si="2194"/>
        <v>0</v>
      </c>
      <c r="LT290" s="678">
        <f t="shared" si="2194"/>
        <v>0</v>
      </c>
      <c r="LU290" s="678">
        <f t="shared" si="2194"/>
        <v>0</v>
      </c>
      <c r="LV290" s="678">
        <f t="shared" si="2194"/>
        <v>0</v>
      </c>
      <c r="LW290" s="678">
        <f t="shared" si="2194"/>
        <v>0</v>
      </c>
      <c r="LX290" s="678">
        <f t="shared" si="2194"/>
        <v>0</v>
      </c>
      <c r="LY290" s="678">
        <f t="shared" si="2194"/>
        <v>0</v>
      </c>
      <c r="LZ290" s="450">
        <f t="shared" ref="LZ290:LZ291" si="2195">SUM(LN290:LY290)</f>
        <v>-291.7</v>
      </c>
      <c r="MB290" s="678">
        <f>ROUND(MB284/MB$146,2)</f>
        <v>-123.42</v>
      </c>
      <c r="MC290" s="678">
        <f t="shared" ref="MC290:MM291" si="2196">ROUND(MC284/MC$146,2)</f>
        <v>-5.8</v>
      </c>
      <c r="MD290" s="678">
        <f t="shared" si="2196"/>
        <v>0</v>
      </c>
      <c r="ME290" s="678">
        <f t="shared" si="2196"/>
        <v>0</v>
      </c>
      <c r="MF290" s="678">
        <f t="shared" si="2196"/>
        <v>0</v>
      </c>
      <c r="MG290" s="678">
        <f t="shared" si="2196"/>
        <v>0</v>
      </c>
      <c r="MH290" s="678">
        <f t="shared" si="2196"/>
        <v>0</v>
      </c>
      <c r="MI290" s="678">
        <f t="shared" si="2196"/>
        <v>0</v>
      </c>
      <c r="MJ290" s="678">
        <f t="shared" si="2196"/>
        <v>0</v>
      </c>
      <c r="MK290" s="678">
        <f t="shared" si="2196"/>
        <v>0</v>
      </c>
      <c r="ML290" s="678">
        <f t="shared" si="2196"/>
        <v>0</v>
      </c>
      <c r="MM290" s="678">
        <f t="shared" si="2196"/>
        <v>0</v>
      </c>
      <c r="MN290" s="450">
        <f t="shared" ref="MN290:MN291" si="2197">SUM(MB290:MM290)</f>
        <v>-129.22</v>
      </c>
      <c r="MP290" s="678">
        <f>ROUND(MP284/MP$146,2)</f>
        <v>-431.93</v>
      </c>
      <c r="MQ290" s="678">
        <f t="shared" ref="MQ290:NA291" si="2198">ROUND(MQ284/MQ$146,2)</f>
        <v>-23.17</v>
      </c>
      <c r="MR290" s="678">
        <f t="shared" si="2198"/>
        <v>0</v>
      </c>
      <c r="MS290" s="678">
        <f t="shared" si="2198"/>
        <v>0</v>
      </c>
      <c r="MT290" s="678">
        <f t="shared" si="2198"/>
        <v>0</v>
      </c>
      <c r="MU290" s="678">
        <f t="shared" si="2198"/>
        <v>0</v>
      </c>
      <c r="MV290" s="678">
        <f t="shared" si="2198"/>
        <v>0</v>
      </c>
      <c r="MW290" s="678">
        <f t="shared" si="2198"/>
        <v>0</v>
      </c>
      <c r="MX290" s="678">
        <f t="shared" si="2198"/>
        <v>0</v>
      </c>
      <c r="MY290" s="678">
        <f t="shared" si="2198"/>
        <v>0</v>
      </c>
      <c r="MZ290" s="678">
        <f t="shared" si="2198"/>
        <v>0</v>
      </c>
      <c r="NA290" s="678">
        <f t="shared" si="2198"/>
        <v>0</v>
      </c>
      <c r="NB290" s="450">
        <f t="shared" ref="NB290:NB291" si="2199">SUM(MP290:NA290)</f>
        <v>-455.1</v>
      </c>
      <c r="ND290" s="678">
        <f>ROUND(ND284/ND$146,2)</f>
        <v>-802.16</v>
      </c>
      <c r="NE290" s="678">
        <f t="shared" ref="NE290:NO291" si="2200">ROUND(NE284/NE$146,2)</f>
        <v>-37.659999999999997</v>
      </c>
      <c r="NF290" s="678">
        <f t="shared" si="2200"/>
        <v>0</v>
      </c>
      <c r="NG290" s="678">
        <f t="shared" si="2200"/>
        <v>0</v>
      </c>
      <c r="NH290" s="678">
        <f t="shared" si="2200"/>
        <v>0</v>
      </c>
      <c r="NI290" s="678">
        <f t="shared" si="2200"/>
        <v>0</v>
      </c>
      <c r="NJ290" s="678">
        <f t="shared" si="2200"/>
        <v>0</v>
      </c>
      <c r="NK290" s="678">
        <f t="shared" si="2200"/>
        <v>0</v>
      </c>
      <c r="NL290" s="678">
        <f t="shared" si="2200"/>
        <v>0</v>
      </c>
      <c r="NM290" s="678">
        <f t="shared" si="2200"/>
        <v>0</v>
      </c>
      <c r="NN290" s="678">
        <f t="shared" si="2200"/>
        <v>0</v>
      </c>
      <c r="NO290" s="678">
        <f t="shared" si="2200"/>
        <v>0</v>
      </c>
      <c r="NP290" s="450">
        <f t="shared" ref="NP290:NP291" si="2201">SUM(ND290:NO290)</f>
        <v>-839.81999999999994</v>
      </c>
      <c r="NR290" s="678">
        <f>ROUND(NR284/NR$146,2)</f>
        <v>-246.82</v>
      </c>
      <c r="NS290" s="678">
        <f t="shared" ref="NS290:OC291" si="2202">ROUND(NS284/NS$146,2)</f>
        <v>-11.59</v>
      </c>
      <c r="NT290" s="678">
        <f t="shared" si="2202"/>
        <v>0</v>
      </c>
      <c r="NU290" s="678">
        <f t="shared" si="2202"/>
        <v>0</v>
      </c>
      <c r="NV290" s="678">
        <f t="shared" si="2202"/>
        <v>0</v>
      </c>
      <c r="NW290" s="678">
        <f t="shared" si="2202"/>
        <v>0</v>
      </c>
      <c r="NX290" s="678">
        <f t="shared" si="2202"/>
        <v>0</v>
      </c>
      <c r="NY290" s="678">
        <f t="shared" si="2202"/>
        <v>0</v>
      </c>
      <c r="NZ290" s="678">
        <f t="shared" si="2202"/>
        <v>0</v>
      </c>
      <c r="OA290" s="678">
        <f t="shared" si="2202"/>
        <v>0</v>
      </c>
      <c r="OB290" s="678">
        <f t="shared" si="2202"/>
        <v>0</v>
      </c>
      <c r="OC290" s="678">
        <f t="shared" si="2202"/>
        <v>0</v>
      </c>
      <c r="OD290" s="450">
        <f t="shared" ref="OD290:OD291" si="2203">SUM(NR290:OC290)</f>
        <v>-258.40999999999997</v>
      </c>
      <c r="OF290" s="678">
        <f>ROUND(OF284/OF$146,2)</f>
        <v>-61.71</v>
      </c>
      <c r="OG290" s="678">
        <f t="shared" ref="OG290:OQ291" si="2204">ROUND(OG284/OG$146,2)</f>
        <v>-2.9</v>
      </c>
      <c r="OH290" s="678">
        <f t="shared" si="2204"/>
        <v>0</v>
      </c>
      <c r="OI290" s="678">
        <f t="shared" si="2204"/>
        <v>0</v>
      </c>
      <c r="OJ290" s="678">
        <f t="shared" si="2204"/>
        <v>0</v>
      </c>
      <c r="OK290" s="678">
        <f t="shared" si="2204"/>
        <v>0</v>
      </c>
      <c r="OL290" s="678">
        <f t="shared" si="2204"/>
        <v>0</v>
      </c>
      <c r="OM290" s="678">
        <f t="shared" si="2204"/>
        <v>0</v>
      </c>
      <c r="ON290" s="678">
        <f t="shared" si="2204"/>
        <v>0</v>
      </c>
      <c r="OO290" s="678">
        <f t="shared" si="2204"/>
        <v>0</v>
      </c>
      <c r="OP290" s="678">
        <f t="shared" si="2204"/>
        <v>0</v>
      </c>
      <c r="OQ290" s="678">
        <f t="shared" si="2204"/>
        <v>0</v>
      </c>
      <c r="OR290" s="450">
        <f t="shared" ref="OR290:OR291" si="2205">SUM(OF290:OQ290)</f>
        <v>-64.61</v>
      </c>
      <c r="OT290" s="678">
        <f>ROUND(OT284/OT$146,2)</f>
        <v>-493.64</v>
      </c>
      <c r="OU290" s="678">
        <f t="shared" ref="OU290:PE291" si="2206">ROUND(OU284/OU$146,2)</f>
        <v>-23.17</v>
      </c>
      <c r="OV290" s="678">
        <f t="shared" si="2206"/>
        <v>0</v>
      </c>
      <c r="OW290" s="678">
        <f t="shared" si="2206"/>
        <v>0</v>
      </c>
      <c r="OX290" s="678">
        <f t="shared" si="2206"/>
        <v>0</v>
      </c>
      <c r="OY290" s="678">
        <f t="shared" si="2206"/>
        <v>0</v>
      </c>
      <c r="OZ290" s="678">
        <f t="shared" si="2206"/>
        <v>0</v>
      </c>
      <c r="PA290" s="678">
        <f t="shared" si="2206"/>
        <v>0</v>
      </c>
      <c r="PB290" s="678">
        <f t="shared" si="2206"/>
        <v>0</v>
      </c>
      <c r="PC290" s="678">
        <f t="shared" si="2206"/>
        <v>0</v>
      </c>
      <c r="PD290" s="678">
        <f t="shared" si="2206"/>
        <v>0</v>
      </c>
      <c r="PE290" s="678">
        <f t="shared" si="2206"/>
        <v>0</v>
      </c>
      <c r="PF290" s="450">
        <f t="shared" ref="PF290:PF291" si="2207">SUM(OT290:PE290)</f>
        <v>-516.80999999999995</v>
      </c>
      <c r="PH290" s="678">
        <f>ROUND(PH284/PH$146,2)</f>
        <v>-61.71</v>
      </c>
      <c r="PI290" s="678">
        <f t="shared" ref="PI290:PS291" si="2208">ROUND(PI284/PI$146,2)</f>
        <v>-2.9</v>
      </c>
      <c r="PJ290" s="678">
        <f t="shared" si="2208"/>
        <v>0</v>
      </c>
      <c r="PK290" s="678">
        <f t="shared" si="2208"/>
        <v>0</v>
      </c>
      <c r="PL290" s="678">
        <f t="shared" si="2208"/>
        <v>0</v>
      </c>
      <c r="PM290" s="678">
        <f t="shared" si="2208"/>
        <v>0</v>
      </c>
      <c r="PN290" s="678">
        <f t="shared" si="2208"/>
        <v>0</v>
      </c>
      <c r="PO290" s="678">
        <f t="shared" si="2208"/>
        <v>0</v>
      </c>
      <c r="PP290" s="678">
        <f t="shared" si="2208"/>
        <v>0</v>
      </c>
      <c r="PQ290" s="678">
        <f t="shared" si="2208"/>
        <v>0</v>
      </c>
      <c r="PR290" s="678">
        <f t="shared" si="2208"/>
        <v>0</v>
      </c>
      <c r="PS290" s="678">
        <f t="shared" si="2208"/>
        <v>0</v>
      </c>
      <c r="PT290" s="450">
        <f t="shared" ref="PT290:PT291" si="2209">SUM(PH290:PS290)</f>
        <v>-64.61</v>
      </c>
      <c r="PU290" s="451"/>
      <c r="PV290" s="678">
        <f>ROUND(PV284/PV$146,2)</f>
        <v>0</v>
      </c>
      <c r="PW290" s="678">
        <f t="shared" ref="PW290:QG291" si="2210">ROUND(PW284/PW$146,2)</f>
        <v>-5.8</v>
      </c>
      <c r="PX290" s="678">
        <f t="shared" si="2210"/>
        <v>0</v>
      </c>
      <c r="PY290" s="678">
        <f t="shared" si="2210"/>
        <v>0</v>
      </c>
      <c r="PZ290" s="678">
        <f t="shared" si="2210"/>
        <v>0</v>
      </c>
      <c r="QA290" s="678">
        <f t="shared" si="2210"/>
        <v>0</v>
      </c>
      <c r="QB290" s="678">
        <f t="shared" si="2210"/>
        <v>0</v>
      </c>
      <c r="QC290" s="678">
        <f t="shared" si="2210"/>
        <v>0</v>
      </c>
      <c r="QD290" s="678">
        <f t="shared" si="2210"/>
        <v>0</v>
      </c>
      <c r="QE290" s="678">
        <f t="shared" si="2210"/>
        <v>0</v>
      </c>
      <c r="QF290" s="678">
        <f t="shared" si="2210"/>
        <v>0</v>
      </c>
      <c r="QG290" s="678">
        <f t="shared" si="2210"/>
        <v>0</v>
      </c>
      <c r="QH290" s="450">
        <f t="shared" ref="QH290:QH291" si="2211">SUM(PV290:QG290)</f>
        <v>-5.8</v>
      </c>
      <c r="QI290" s="451"/>
      <c r="QJ290" s="678">
        <f>ROUND(QJ284/QJ$146,2)</f>
        <v>0</v>
      </c>
      <c r="QK290" s="678">
        <f t="shared" ref="QK290:QU291" si="2212">ROUND(QK284/QK$146,2)</f>
        <v>-2.9</v>
      </c>
      <c r="QL290" s="678">
        <f t="shared" si="2212"/>
        <v>0</v>
      </c>
      <c r="QM290" s="678">
        <f t="shared" si="2212"/>
        <v>0</v>
      </c>
      <c r="QN290" s="678">
        <f t="shared" si="2212"/>
        <v>0</v>
      </c>
      <c r="QO290" s="678">
        <f t="shared" si="2212"/>
        <v>0</v>
      </c>
      <c r="QP290" s="678">
        <f t="shared" si="2212"/>
        <v>0</v>
      </c>
      <c r="QQ290" s="678">
        <f t="shared" si="2212"/>
        <v>0</v>
      </c>
      <c r="QR290" s="678">
        <f t="shared" si="2212"/>
        <v>0</v>
      </c>
      <c r="QS290" s="678">
        <f t="shared" si="2212"/>
        <v>0</v>
      </c>
      <c r="QT290" s="678">
        <f t="shared" si="2212"/>
        <v>0</v>
      </c>
      <c r="QU290" s="678">
        <f t="shared" si="2212"/>
        <v>0</v>
      </c>
      <c r="QV290" s="450">
        <f t="shared" ref="QV290:QV291" si="2213">SUM(QJ290:QU290)</f>
        <v>-2.9</v>
      </c>
      <c r="QX290" s="678">
        <f t="shared" si="2145"/>
        <v>-15673.109999999993</v>
      </c>
      <c r="QY290" s="678">
        <f>SUMIF($D$13:$QU$13,QY$10,$D290:$QU290)</f>
        <v>-14834.989999999996</v>
      </c>
      <c r="QZ290" s="678">
        <f t="shared" si="2146"/>
        <v>0</v>
      </c>
      <c r="RA290" s="678">
        <f t="shared" si="2146"/>
        <v>0</v>
      </c>
      <c r="RB290" s="678">
        <f t="shared" si="2146"/>
        <v>0</v>
      </c>
      <c r="RC290" s="678">
        <f t="shared" si="2146"/>
        <v>0</v>
      </c>
      <c r="RD290" s="678">
        <f t="shared" si="2146"/>
        <v>0</v>
      </c>
      <c r="RE290" s="678">
        <f t="shared" si="2146"/>
        <v>0</v>
      </c>
      <c r="RF290" s="678">
        <f t="shared" si="2146"/>
        <v>0</v>
      </c>
      <c r="RG290" s="678">
        <f t="shared" si="2146"/>
        <v>0</v>
      </c>
      <c r="RH290" s="678">
        <f t="shared" si="2146"/>
        <v>0</v>
      </c>
      <c r="RI290" s="678">
        <f t="shared" si="2146"/>
        <v>0</v>
      </c>
      <c r="RJ290" s="450">
        <f t="shared" si="2147"/>
        <v>-30508.099999999991</v>
      </c>
    </row>
    <row r="291" spans="1:478" x14ac:dyDescent="0.25">
      <c r="A291" s="673" t="s">
        <v>977</v>
      </c>
      <c r="B291" s="675" t="s">
        <v>980</v>
      </c>
      <c r="D291" s="678">
        <f>ROUND(D285/D$146,2)</f>
        <v>0</v>
      </c>
      <c r="E291" s="678">
        <f t="shared" si="2148"/>
        <v>0</v>
      </c>
      <c r="F291" s="678">
        <f t="shared" si="2148"/>
        <v>0</v>
      </c>
      <c r="G291" s="678">
        <f t="shared" si="2148"/>
        <v>0</v>
      </c>
      <c r="H291" s="678">
        <f t="shared" si="2148"/>
        <v>0</v>
      </c>
      <c r="I291" s="678">
        <f t="shared" si="2148"/>
        <v>0</v>
      </c>
      <c r="J291" s="678">
        <f t="shared" si="2148"/>
        <v>0</v>
      </c>
      <c r="K291" s="678">
        <f t="shared" si="2148"/>
        <v>0</v>
      </c>
      <c r="L291" s="678">
        <f t="shared" si="2148"/>
        <v>0</v>
      </c>
      <c r="M291" s="678">
        <f t="shared" si="2148"/>
        <v>0</v>
      </c>
      <c r="N291" s="678">
        <f t="shared" si="2148"/>
        <v>0</v>
      </c>
      <c r="O291" s="678">
        <f t="shared" si="2148"/>
        <v>0</v>
      </c>
      <c r="P291" s="450">
        <f t="shared" si="2149"/>
        <v>0</v>
      </c>
      <c r="R291" s="678">
        <f>ROUND(R285/R$146,2)</f>
        <v>0</v>
      </c>
      <c r="S291" s="678">
        <f t="shared" si="2150"/>
        <v>0</v>
      </c>
      <c r="T291" s="678">
        <f t="shared" si="2150"/>
        <v>0</v>
      </c>
      <c r="U291" s="678">
        <f t="shared" si="2150"/>
        <v>0</v>
      </c>
      <c r="V291" s="678">
        <f t="shared" si="2150"/>
        <v>0</v>
      </c>
      <c r="W291" s="678">
        <f t="shared" si="2150"/>
        <v>0</v>
      </c>
      <c r="X291" s="678">
        <f t="shared" si="2150"/>
        <v>0</v>
      </c>
      <c r="Y291" s="678">
        <f t="shared" si="2150"/>
        <v>0</v>
      </c>
      <c r="Z291" s="678">
        <f t="shared" si="2150"/>
        <v>0</v>
      </c>
      <c r="AA291" s="678">
        <f t="shared" si="2150"/>
        <v>0</v>
      </c>
      <c r="AB291" s="678">
        <f t="shared" si="2150"/>
        <v>0</v>
      </c>
      <c r="AC291" s="678">
        <f t="shared" si="2150"/>
        <v>0</v>
      </c>
      <c r="AD291" s="450">
        <f t="shared" si="2151"/>
        <v>0</v>
      </c>
      <c r="AF291" s="678">
        <f>ROUND(AF285/AF$146,2)</f>
        <v>0</v>
      </c>
      <c r="AG291" s="678">
        <f t="shared" si="2152"/>
        <v>0</v>
      </c>
      <c r="AH291" s="678">
        <f t="shared" si="2152"/>
        <v>0</v>
      </c>
      <c r="AI291" s="678">
        <f t="shared" si="2152"/>
        <v>0</v>
      </c>
      <c r="AJ291" s="678">
        <f t="shared" si="2152"/>
        <v>0</v>
      </c>
      <c r="AK291" s="678">
        <f t="shared" si="2152"/>
        <v>0</v>
      </c>
      <c r="AL291" s="678">
        <f t="shared" si="2152"/>
        <v>0</v>
      </c>
      <c r="AM291" s="678">
        <f t="shared" si="2152"/>
        <v>0</v>
      </c>
      <c r="AN291" s="678">
        <f t="shared" si="2152"/>
        <v>0</v>
      </c>
      <c r="AO291" s="678">
        <f t="shared" si="2152"/>
        <v>0</v>
      </c>
      <c r="AP291" s="678">
        <f t="shared" si="2152"/>
        <v>0</v>
      </c>
      <c r="AQ291" s="678">
        <f t="shared" si="2152"/>
        <v>0</v>
      </c>
      <c r="AR291" s="450">
        <f t="shared" si="2153"/>
        <v>0</v>
      </c>
      <c r="AT291" s="678">
        <f>ROUND(AT285/AT$146,2)</f>
        <v>0</v>
      </c>
      <c r="AU291" s="678">
        <f t="shared" si="2154"/>
        <v>0</v>
      </c>
      <c r="AV291" s="678">
        <f t="shared" si="2154"/>
        <v>0</v>
      </c>
      <c r="AW291" s="678">
        <f t="shared" si="2154"/>
        <v>0</v>
      </c>
      <c r="AX291" s="678">
        <f t="shared" si="2154"/>
        <v>0</v>
      </c>
      <c r="AY291" s="678">
        <f t="shared" si="2154"/>
        <v>0</v>
      </c>
      <c r="AZ291" s="678">
        <f t="shared" si="2154"/>
        <v>0</v>
      </c>
      <c r="BA291" s="678">
        <f t="shared" si="2154"/>
        <v>0</v>
      </c>
      <c r="BB291" s="678">
        <f t="shared" si="2154"/>
        <v>0</v>
      </c>
      <c r="BC291" s="678">
        <f t="shared" si="2154"/>
        <v>0</v>
      </c>
      <c r="BD291" s="678">
        <f t="shared" si="2154"/>
        <v>0</v>
      </c>
      <c r="BE291" s="678">
        <f t="shared" si="2154"/>
        <v>0</v>
      </c>
      <c r="BF291" s="450">
        <f t="shared" si="2155"/>
        <v>0</v>
      </c>
      <c r="BH291" s="678">
        <f>ROUND(BH285/BH$146,2)</f>
        <v>0</v>
      </c>
      <c r="BI291" s="678">
        <f t="shared" si="2156"/>
        <v>0</v>
      </c>
      <c r="BJ291" s="678">
        <f t="shared" si="2156"/>
        <v>0</v>
      </c>
      <c r="BK291" s="678">
        <f t="shared" si="2156"/>
        <v>0</v>
      </c>
      <c r="BL291" s="678">
        <f t="shared" si="2156"/>
        <v>0</v>
      </c>
      <c r="BM291" s="678">
        <f t="shared" si="2156"/>
        <v>0</v>
      </c>
      <c r="BN291" s="678">
        <f t="shared" si="2156"/>
        <v>0</v>
      </c>
      <c r="BO291" s="678">
        <f t="shared" si="2156"/>
        <v>0</v>
      </c>
      <c r="BP291" s="678">
        <f t="shared" si="2156"/>
        <v>0</v>
      </c>
      <c r="BQ291" s="678">
        <f t="shared" si="2156"/>
        <v>0</v>
      </c>
      <c r="BR291" s="678">
        <f t="shared" si="2156"/>
        <v>0</v>
      </c>
      <c r="BS291" s="678">
        <f t="shared" si="2156"/>
        <v>0</v>
      </c>
      <c r="BT291" s="450">
        <f t="shared" si="2157"/>
        <v>0</v>
      </c>
      <c r="BV291" s="678">
        <f>ROUND(BV285/BV$146,2)</f>
        <v>0</v>
      </c>
      <c r="BW291" s="678">
        <f t="shared" si="2158"/>
        <v>0</v>
      </c>
      <c r="BX291" s="678">
        <f t="shared" si="2158"/>
        <v>0</v>
      </c>
      <c r="BY291" s="678">
        <f t="shared" si="2158"/>
        <v>0</v>
      </c>
      <c r="BZ291" s="678">
        <f t="shared" si="2158"/>
        <v>0</v>
      </c>
      <c r="CA291" s="678">
        <f t="shared" si="2158"/>
        <v>0</v>
      </c>
      <c r="CB291" s="678">
        <f t="shared" si="2158"/>
        <v>0</v>
      </c>
      <c r="CC291" s="678">
        <f t="shared" si="2158"/>
        <v>0</v>
      </c>
      <c r="CD291" s="678">
        <f t="shared" si="2158"/>
        <v>0</v>
      </c>
      <c r="CE291" s="678">
        <f t="shared" si="2158"/>
        <v>0</v>
      </c>
      <c r="CF291" s="678">
        <f t="shared" si="2158"/>
        <v>0</v>
      </c>
      <c r="CG291" s="678">
        <f t="shared" si="2158"/>
        <v>0</v>
      </c>
      <c r="CH291" s="450">
        <f t="shared" si="2159"/>
        <v>0</v>
      </c>
      <c r="CJ291" s="678">
        <f>ROUND(CJ285/CJ$146,2)</f>
        <v>0</v>
      </c>
      <c r="CK291" s="678">
        <f t="shared" si="2160"/>
        <v>0</v>
      </c>
      <c r="CL291" s="678">
        <f t="shared" si="2160"/>
        <v>0</v>
      </c>
      <c r="CM291" s="678">
        <f t="shared" si="2160"/>
        <v>0</v>
      </c>
      <c r="CN291" s="678">
        <f t="shared" si="2160"/>
        <v>0</v>
      </c>
      <c r="CO291" s="678">
        <f t="shared" si="2160"/>
        <v>0</v>
      </c>
      <c r="CP291" s="678">
        <f t="shared" si="2160"/>
        <v>0</v>
      </c>
      <c r="CQ291" s="678">
        <f t="shared" si="2160"/>
        <v>0</v>
      </c>
      <c r="CR291" s="678">
        <f t="shared" si="2160"/>
        <v>0</v>
      </c>
      <c r="CS291" s="678">
        <f t="shared" si="2160"/>
        <v>0</v>
      </c>
      <c r="CT291" s="678">
        <f t="shared" si="2160"/>
        <v>0</v>
      </c>
      <c r="CU291" s="678">
        <f t="shared" si="2160"/>
        <v>0</v>
      </c>
      <c r="CV291" s="450">
        <f t="shared" si="2161"/>
        <v>0</v>
      </c>
      <c r="CX291" s="678">
        <f>ROUND(CX285/CX$146,2)</f>
        <v>0</v>
      </c>
      <c r="CY291" s="678">
        <f t="shared" si="2162"/>
        <v>0</v>
      </c>
      <c r="CZ291" s="678">
        <f t="shared" si="2162"/>
        <v>0</v>
      </c>
      <c r="DA291" s="678">
        <f t="shared" si="2162"/>
        <v>0</v>
      </c>
      <c r="DB291" s="678">
        <f t="shared" si="2162"/>
        <v>0</v>
      </c>
      <c r="DC291" s="678">
        <f t="shared" si="2162"/>
        <v>0</v>
      </c>
      <c r="DD291" s="678">
        <f t="shared" si="2162"/>
        <v>0</v>
      </c>
      <c r="DE291" s="678">
        <f t="shared" si="2162"/>
        <v>0</v>
      </c>
      <c r="DF291" s="678">
        <f t="shared" si="2162"/>
        <v>0</v>
      </c>
      <c r="DG291" s="678">
        <f t="shared" si="2162"/>
        <v>0</v>
      </c>
      <c r="DH291" s="678">
        <f t="shared" si="2162"/>
        <v>0</v>
      </c>
      <c r="DI291" s="678">
        <f t="shared" si="2162"/>
        <v>0</v>
      </c>
      <c r="DJ291" s="450">
        <f t="shared" si="2163"/>
        <v>0</v>
      </c>
      <c r="DL291" s="678">
        <f>ROUND(DL285/DL$146,2)</f>
        <v>0</v>
      </c>
      <c r="DM291" s="678">
        <f t="shared" si="2164"/>
        <v>0</v>
      </c>
      <c r="DN291" s="678">
        <f t="shared" si="2164"/>
        <v>0</v>
      </c>
      <c r="DO291" s="678">
        <f t="shared" si="2164"/>
        <v>0</v>
      </c>
      <c r="DP291" s="678">
        <f t="shared" si="2164"/>
        <v>0</v>
      </c>
      <c r="DQ291" s="678">
        <f t="shared" si="2164"/>
        <v>0</v>
      </c>
      <c r="DR291" s="678">
        <f t="shared" si="2164"/>
        <v>0</v>
      </c>
      <c r="DS291" s="678">
        <f t="shared" si="2164"/>
        <v>0</v>
      </c>
      <c r="DT291" s="678">
        <f t="shared" si="2164"/>
        <v>0</v>
      </c>
      <c r="DU291" s="678">
        <f t="shared" si="2164"/>
        <v>0</v>
      </c>
      <c r="DV291" s="678">
        <f t="shared" si="2164"/>
        <v>0</v>
      </c>
      <c r="DW291" s="678">
        <f t="shared" si="2164"/>
        <v>0</v>
      </c>
      <c r="DX291" s="450">
        <f t="shared" si="2165"/>
        <v>0</v>
      </c>
      <c r="DZ291" s="678">
        <f>ROUND(DZ285/DZ$146,2)</f>
        <v>0</v>
      </c>
      <c r="EA291" s="678">
        <f t="shared" si="2166"/>
        <v>0</v>
      </c>
      <c r="EB291" s="678">
        <f t="shared" si="2166"/>
        <v>0</v>
      </c>
      <c r="EC291" s="678">
        <f t="shared" si="2166"/>
        <v>0</v>
      </c>
      <c r="ED291" s="678">
        <f t="shared" si="2166"/>
        <v>0</v>
      </c>
      <c r="EE291" s="678">
        <f t="shared" si="2166"/>
        <v>0</v>
      </c>
      <c r="EF291" s="678">
        <f t="shared" si="2166"/>
        <v>0</v>
      </c>
      <c r="EG291" s="678">
        <f t="shared" si="2166"/>
        <v>0</v>
      </c>
      <c r="EH291" s="678">
        <f t="shared" si="2166"/>
        <v>0</v>
      </c>
      <c r="EI291" s="678">
        <f t="shared" si="2166"/>
        <v>0</v>
      </c>
      <c r="EJ291" s="678">
        <f t="shared" si="2166"/>
        <v>0</v>
      </c>
      <c r="EK291" s="678">
        <f t="shared" si="2166"/>
        <v>0</v>
      </c>
      <c r="EL291" s="450">
        <f t="shared" si="2167"/>
        <v>0</v>
      </c>
      <c r="EN291" s="678">
        <f>ROUND(EN285/EN$146,2)</f>
        <v>0</v>
      </c>
      <c r="EO291" s="678">
        <f t="shared" si="2168"/>
        <v>0</v>
      </c>
      <c r="EP291" s="678">
        <f t="shared" si="2168"/>
        <v>0</v>
      </c>
      <c r="EQ291" s="678">
        <f t="shared" si="2168"/>
        <v>0</v>
      </c>
      <c r="ER291" s="678">
        <f t="shared" si="2168"/>
        <v>0</v>
      </c>
      <c r="ES291" s="678">
        <f t="shared" si="2168"/>
        <v>0</v>
      </c>
      <c r="ET291" s="678">
        <f t="shared" si="2168"/>
        <v>0</v>
      </c>
      <c r="EU291" s="678">
        <f t="shared" si="2168"/>
        <v>0</v>
      </c>
      <c r="EV291" s="678">
        <f t="shared" si="2168"/>
        <v>0</v>
      </c>
      <c r="EW291" s="678">
        <f t="shared" si="2168"/>
        <v>0</v>
      </c>
      <c r="EX291" s="678">
        <f t="shared" si="2168"/>
        <v>0</v>
      </c>
      <c r="EY291" s="678">
        <f t="shared" si="2168"/>
        <v>0</v>
      </c>
      <c r="EZ291" s="450">
        <f t="shared" si="2169"/>
        <v>0</v>
      </c>
      <c r="FB291" s="678">
        <f>ROUND(FB285/FB$146,2)</f>
        <v>0</v>
      </c>
      <c r="FC291" s="678">
        <f t="shared" si="2170"/>
        <v>0</v>
      </c>
      <c r="FD291" s="678">
        <f t="shared" si="2170"/>
        <v>0</v>
      </c>
      <c r="FE291" s="678">
        <f t="shared" si="2170"/>
        <v>0</v>
      </c>
      <c r="FF291" s="678">
        <f t="shared" si="2170"/>
        <v>0</v>
      </c>
      <c r="FG291" s="678">
        <f t="shared" si="2170"/>
        <v>0</v>
      </c>
      <c r="FH291" s="678">
        <f t="shared" si="2170"/>
        <v>0</v>
      </c>
      <c r="FI291" s="678">
        <f t="shared" si="2170"/>
        <v>0</v>
      </c>
      <c r="FJ291" s="678">
        <f t="shared" si="2170"/>
        <v>0</v>
      </c>
      <c r="FK291" s="678">
        <f t="shared" si="2170"/>
        <v>0</v>
      </c>
      <c r="FL291" s="678">
        <f t="shared" si="2170"/>
        <v>0</v>
      </c>
      <c r="FM291" s="678">
        <f t="shared" si="2170"/>
        <v>0</v>
      </c>
      <c r="FN291" s="450">
        <f t="shared" si="2171"/>
        <v>0</v>
      </c>
      <c r="FP291" s="678">
        <f>ROUND(FP285/FP$146,2)</f>
        <v>0</v>
      </c>
      <c r="FQ291" s="678">
        <f t="shared" si="2172"/>
        <v>0</v>
      </c>
      <c r="FR291" s="678">
        <f t="shared" si="2172"/>
        <v>0</v>
      </c>
      <c r="FS291" s="678">
        <f t="shared" si="2172"/>
        <v>0</v>
      </c>
      <c r="FT291" s="678">
        <f t="shared" si="2172"/>
        <v>0</v>
      </c>
      <c r="FU291" s="678">
        <f t="shared" si="2172"/>
        <v>0</v>
      </c>
      <c r="FV291" s="678">
        <f t="shared" si="2172"/>
        <v>0</v>
      </c>
      <c r="FW291" s="678">
        <f t="shared" si="2172"/>
        <v>0</v>
      </c>
      <c r="FX291" s="678">
        <f t="shared" si="2172"/>
        <v>0</v>
      </c>
      <c r="FY291" s="678">
        <f t="shared" si="2172"/>
        <v>0</v>
      </c>
      <c r="FZ291" s="678">
        <f t="shared" si="2172"/>
        <v>0</v>
      </c>
      <c r="GA291" s="678">
        <f t="shared" si="2172"/>
        <v>0</v>
      </c>
      <c r="GB291" s="450">
        <f t="shared" si="2173"/>
        <v>0</v>
      </c>
      <c r="GD291" s="678">
        <f>ROUND(GD285/GD$146,2)</f>
        <v>0</v>
      </c>
      <c r="GE291" s="678">
        <f t="shared" si="2174"/>
        <v>0</v>
      </c>
      <c r="GF291" s="678">
        <f t="shared" si="2174"/>
        <v>0</v>
      </c>
      <c r="GG291" s="678">
        <f t="shared" si="2174"/>
        <v>0</v>
      </c>
      <c r="GH291" s="678">
        <f t="shared" si="2174"/>
        <v>0</v>
      </c>
      <c r="GI291" s="678">
        <f t="shared" si="2174"/>
        <v>0</v>
      </c>
      <c r="GJ291" s="678">
        <f t="shared" si="2174"/>
        <v>0</v>
      </c>
      <c r="GK291" s="678">
        <f t="shared" si="2174"/>
        <v>0</v>
      </c>
      <c r="GL291" s="678">
        <f t="shared" si="2174"/>
        <v>0</v>
      </c>
      <c r="GM291" s="678">
        <f t="shared" si="2174"/>
        <v>0</v>
      </c>
      <c r="GN291" s="678">
        <f t="shared" si="2174"/>
        <v>0</v>
      </c>
      <c r="GO291" s="678">
        <f t="shared" si="2174"/>
        <v>0</v>
      </c>
      <c r="GP291" s="450">
        <f t="shared" si="2175"/>
        <v>0</v>
      </c>
      <c r="GR291" s="678">
        <f>ROUND(GR285/GR$146,2)</f>
        <v>0</v>
      </c>
      <c r="GS291" s="678">
        <f t="shared" si="2176"/>
        <v>-151.11000000000001</v>
      </c>
      <c r="GT291" s="678">
        <f t="shared" si="2176"/>
        <v>0</v>
      </c>
      <c r="GU291" s="678">
        <f t="shared" si="2176"/>
        <v>0</v>
      </c>
      <c r="GV291" s="678">
        <f t="shared" si="2176"/>
        <v>0</v>
      </c>
      <c r="GW291" s="678">
        <f t="shared" si="2176"/>
        <v>0</v>
      </c>
      <c r="GX291" s="678">
        <f t="shared" si="2176"/>
        <v>0</v>
      </c>
      <c r="GY291" s="678">
        <f t="shared" si="2176"/>
        <v>0</v>
      </c>
      <c r="GZ291" s="678">
        <f t="shared" si="2176"/>
        <v>0</v>
      </c>
      <c r="HA291" s="678">
        <f t="shared" si="2176"/>
        <v>0</v>
      </c>
      <c r="HB291" s="678">
        <f t="shared" si="2176"/>
        <v>0</v>
      </c>
      <c r="HC291" s="678">
        <f t="shared" si="2176"/>
        <v>0</v>
      </c>
      <c r="HD291" s="450">
        <f t="shared" si="2177"/>
        <v>-151.11000000000001</v>
      </c>
      <c r="HF291" s="678">
        <f>ROUND(HF285/HF$146,2)</f>
        <v>0</v>
      </c>
      <c r="HG291" s="678">
        <f t="shared" si="2178"/>
        <v>0</v>
      </c>
      <c r="HH291" s="678">
        <f t="shared" si="2178"/>
        <v>0</v>
      </c>
      <c r="HI291" s="678">
        <f t="shared" si="2178"/>
        <v>0</v>
      </c>
      <c r="HJ291" s="678">
        <f t="shared" si="2178"/>
        <v>0</v>
      </c>
      <c r="HK291" s="678">
        <f t="shared" si="2178"/>
        <v>0</v>
      </c>
      <c r="HL291" s="678">
        <f t="shared" si="2178"/>
        <v>0</v>
      </c>
      <c r="HM291" s="678">
        <f t="shared" si="2178"/>
        <v>0</v>
      </c>
      <c r="HN291" s="678">
        <f t="shared" si="2178"/>
        <v>0</v>
      </c>
      <c r="HO291" s="678">
        <f t="shared" si="2178"/>
        <v>0</v>
      </c>
      <c r="HP291" s="678">
        <f t="shared" si="2178"/>
        <v>0</v>
      </c>
      <c r="HQ291" s="678">
        <f t="shared" si="2178"/>
        <v>0</v>
      </c>
      <c r="HR291" s="450">
        <f t="shared" si="2179"/>
        <v>0</v>
      </c>
      <c r="HT291" s="678">
        <f>ROUND(HT285/HT$146,2)</f>
        <v>0</v>
      </c>
      <c r="HU291" s="678">
        <f t="shared" si="2180"/>
        <v>0</v>
      </c>
      <c r="HV291" s="678">
        <f t="shared" si="2180"/>
        <v>0</v>
      </c>
      <c r="HW291" s="678">
        <f t="shared" si="2180"/>
        <v>0</v>
      </c>
      <c r="HX291" s="678">
        <f t="shared" si="2180"/>
        <v>0</v>
      </c>
      <c r="HY291" s="678">
        <f t="shared" si="2180"/>
        <v>0</v>
      </c>
      <c r="HZ291" s="678">
        <f t="shared" si="2180"/>
        <v>0</v>
      </c>
      <c r="IA291" s="678">
        <f t="shared" si="2180"/>
        <v>0</v>
      </c>
      <c r="IB291" s="678">
        <f t="shared" si="2180"/>
        <v>0</v>
      </c>
      <c r="IC291" s="678">
        <f t="shared" si="2180"/>
        <v>0</v>
      </c>
      <c r="ID291" s="678">
        <f t="shared" si="2180"/>
        <v>0</v>
      </c>
      <c r="IE291" s="678">
        <f t="shared" si="2180"/>
        <v>0</v>
      </c>
      <c r="IF291" s="450">
        <f t="shared" si="2181"/>
        <v>0</v>
      </c>
      <c r="IH291" s="678">
        <f>ROUND(IH285/IH$146,2)</f>
        <v>0</v>
      </c>
      <c r="II291" s="678">
        <f t="shared" si="2182"/>
        <v>0</v>
      </c>
      <c r="IJ291" s="678">
        <f t="shared" si="2182"/>
        <v>0</v>
      </c>
      <c r="IK291" s="678">
        <f t="shared" si="2182"/>
        <v>0</v>
      </c>
      <c r="IL291" s="678">
        <f t="shared" si="2182"/>
        <v>0</v>
      </c>
      <c r="IM291" s="678">
        <f t="shared" si="2182"/>
        <v>0</v>
      </c>
      <c r="IN291" s="678">
        <f t="shared" si="2182"/>
        <v>0</v>
      </c>
      <c r="IO291" s="678">
        <f t="shared" si="2182"/>
        <v>0</v>
      </c>
      <c r="IP291" s="678">
        <f t="shared" si="2182"/>
        <v>0</v>
      </c>
      <c r="IQ291" s="678">
        <f t="shared" si="2182"/>
        <v>0</v>
      </c>
      <c r="IR291" s="678">
        <f t="shared" si="2182"/>
        <v>0</v>
      </c>
      <c r="IS291" s="678">
        <f t="shared" si="2182"/>
        <v>0</v>
      </c>
      <c r="IT291" s="450">
        <f t="shared" si="2183"/>
        <v>0</v>
      </c>
      <c r="IV291" s="678">
        <f>ROUND(IV285/IV$146,2)</f>
        <v>0</v>
      </c>
      <c r="IW291" s="678">
        <f t="shared" si="2184"/>
        <v>0</v>
      </c>
      <c r="IX291" s="678">
        <f t="shared" si="2184"/>
        <v>0</v>
      </c>
      <c r="IY291" s="678">
        <f t="shared" si="2184"/>
        <v>0</v>
      </c>
      <c r="IZ291" s="678">
        <f t="shared" si="2184"/>
        <v>0</v>
      </c>
      <c r="JA291" s="678">
        <f t="shared" si="2184"/>
        <v>0</v>
      </c>
      <c r="JB291" s="678">
        <f t="shared" si="2184"/>
        <v>0</v>
      </c>
      <c r="JC291" s="678">
        <f t="shared" si="2184"/>
        <v>0</v>
      </c>
      <c r="JD291" s="678">
        <f t="shared" si="2184"/>
        <v>0</v>
      </c>
      <c r="JE291" s="678">
        <f t="shared" si="2184"/>
        <v>0</v>
      </c>
      <c r="JF291" s="678">
        <f t="shared" si="2184"/>
        <v>0</v>
      </c>
      <c r="JG291" s="678">
        <f t="shared" si="2184"/>
        <v>0</v>
      </c>
      <c r="JH291" s="450">
        <f t="shared" si="2185"/>
        <v>0</v>
      </c>
      <c r="JJ291" s="678">
        <f>ROUND(JJ285/JJ$146,2)</f>
        <v>0</v>
      </c>
      <c r="JK291" s="678">
        <f t="shared" si="2186"/>
        <v>0</v>
      </c>
      <c r="JL291" s="678">
        <f t="shared" si="2186"/>
        <v>0</v>
      </c>
      <c r="JM291" s="678">
        <f t="shared" si="2186"/>
        <v>0</v>
      </c>
      <c r="JN291" s="678">
        <f t="shared" si="2186"/>
        <v>0</v>
      </c>
      <c r="JO291" s="678">
        <f t="shared" si="2186"/>
        <v>0</v>
      </c>
      <c r="JP291" s="678">
        <f t="shared" si="2186"/>
        <v>0</v>
      </c>
      <c r="JQ291" s="678">
        <f t="shared" si="2186"/>
        <v>0</v>
      </c>
      <c r="JR291" s="678">
        <f t="shared" si="2186"/>
        <v>0</v>
      </c>
      <c r="JS291" s="678">
        <f t="shared" si="2186"/>
        <v>0</v>
      </c>
      <c r="JT291" s="678">
        <f t="shared" si="2186"/>
        <v>0</v>
      </c>
      <c r="JU291" s="678">
        <f t="shared" si="2186"/>
        <v>0</v>
      </c>
      <c r="JV291" s="450">
        <f t="shared" si="2187"/>
        <v>0</v>
      </c>
      <c r="JX291" s="678">
        <f>ROUND(JX285/JX$146,2)</f>
        <v>0</v>
      </c>
      <c r="JY291" s="678">
        <f t="shared" si="2188"/>
        <v>0</v>
      </c>
      <c r="JZ291" s="678">
        <f t="shared" si="2188"/>
        <v>0</v>
      </c>
      <c r="KA291" s="678">
        <f t="shared" si="2188"/>
        <v>0</v>
      </c>
      <c r="KB291" s="678">
        <f t="shared" si="2188"/>
        <v>0</v>
      </c>
      <c r="KC291" s="678">
        <f t="shared" si="2188"/>
        <v>0</v>
      </c>
      <c r="KD291" s="678">
        <f t="shared" si="2188"/>
        <v>0</v>
      </c>
      <c r="KE291" s="678">
        <f t="shared" si="2188"/>
        <v>0</v>
      </c>
      <c r="KF291" s="678">
        <f t="shared" si="2188"/>
        <v>0</v>
      </c>
      <c r="KG291" s="678">
        <f t="shared" si="2188"/>
        <v>0</v>
      </c>
      <c r="KH291" s="678">
        <f t="shared" si="2188"/>
        <v>0</v>
      </c>
      <c r="KI291" s="678">
        <f t="shared" si="2188"/>
        <v>0</v>
      </c>
      <c r="KJ291" s="450">
        <f t="shared" si="2189"/>
        <v>0</v>
      </c>
      <c r="KL291" s="678">
        <f>ROUND(KL285/KL$146,2)</f>
        <v>0</v>
      </c>
      <c r="KM291" s="678">
        <f t="shared" si="2190"/>
        <v>0</v>
      </c>
      <c r="KN291" s="678">
        <f t="shared" si="2190"/>
        <v>0</v>
      </c>
      <c r="KO291" s="678">
        <f t="shared" si="2190"/>
        <v>0</v>
      </c>
      <c r="KP291" s="678">
        <f t="shared" si="2190"/>
        <v>0</v>
      </c>
      <c r="KQ291" s="678">
        <f t="shared" si="2190"/>
        <v>0</v>
      </c>
      <c r="KR291" s="678">
        <f t="shared" si="2190"/>
        <v>0</v>
      </c>
      <c r="KS291" s="678">
        <f t="shared" si="2190"/>
        <v>0</v>
      </c>
      <c r="KT291" s="678">
        <f t="shared" si="2190"/>
        <v>0</v>
      </c>
      <c r="KU291" s="678">
        <f t="shared" si="2190"/>
        <v>0</v>
      </c>
      <c r="KV291" s="678">
        <f t="shared" si="2190"/>
        <v>0</v>
      </c>
      <c r="KW291" s="678">
        <f t="shared" si="2190"/>
        <v>0</v>
      </c>
      <c r="KX291" s="450">
        <f t="shared" si="2191"/>
        <v>0</v>
      </c>
      <c r="KZ291" s="678">
        <f>ROUND(KZ285/KZ$146,2)</f>
        <v>0</v>
      </c>
      <c r="LA291" s="678">
        <f t="shared" si="2192"/>
        <v>0</v>
      </c>
      <c r="LB291" s="678">
        <f t="shared" si="2192"/>
        <v>0</v>
      </c>
      <c r="LC291" s="678">
        <f t="shared" si="2192"/>
        <v>0</v>
      </c>
      <c r="LD291" s="678">
        <f t="shared" si="2192"/>
        <v>0</v>
      </c>
      <c r="LE291" s="678">
        <f t="shared" si="2192"/>
        <v>0</v>
      </c>
      <c r="LF291" s="678">
        <f t="shared" si="2192"/>
        <v>0</v>
      </c>
      <c r="LG291" s="678">
        <f t="shared" si="2192"/>
        <v>0</v>
      </c>
      <c r="LH291" s="678">
        <f t="shared" si="2192"/>
        <v>0</v>
      </c>
      <c r="LI291" s="678">
        <f t="shared" si="2192"/>
        <v>0</v>
      </c>
      <c r="LJ291" s="678">
        <f t="shared" si="2192"/>
        <v>0</v>
      </c>
      <c r="LK291" s="678">
        <f t="shared" si="2192"/>
        <v>0</v>
      </c>
      <c r="LL291" s="450">
        <f t="shared" si="2193"/>
        <v>0</v>
      </c>
      <c r="LN291" s="678">
        <f>ROUND(LN285/LN$146,2)</f>
        <v>0</v>
      </c>
      <c r="LO291" s="678">
        <f t="shared" si="2194"/>
        <v>0</v>
      </c>
      <c r="LP291" s="678">
        <f t="shared" si="2194"/>
        <v>0</v>
      </c>
      <c r="LQ291" s="678">
        <f t="shared" si="2194"/>
        <v>0</v>
      </c>
      <c r="LR291" s="678">
        <f t="shared" si="2194"/>
        <v>0</v>
      </c>
      <c r="LS291" s="678">
        <f t="shared" si="2194"/>
        <v>0</v>
      </c>
      <c r="LT291" s="678">
        <f t="shared" si="2194"/>
        <v>0</v>
      </c>
      <c r="LU291" s="678">
        <f t="shared" si="2194"/>
        <v>0</v>
      </c>
      <c r="LV291" s="678">
        <f t="shared" si="2194"/>
        <v>0</v>
      </c>
      <c r="LW291" s="678">
        <f t="shared" si="2194"/>
        <v>0</v>
      </c>
      <c r="LX291" s="678">
        <f t="shared" si="2194"/>
        <v>0</v>
      </c>
      <c r="LY291" s="678">
        <f t="shared" si="2194"/>
        <v>0</v>
      </c>
      <c r="LZ291" s="450">
        <f t="shared" si="2195"/>
        <v>0</v>
      </c>
      <c r="MB291" s="678">
        <f>ROUND(MB285/MB$146,2)</f>
        <v>0</v>
      </c>
      <c r="MC291" s="678">
        <f t="shared" si="2196"/>
        <v>0</v>
      </c>
      <c r="MD291" s="678">
        <f t="shared" si="2196"/>
        <v>0</v>
      </c>
      <c r="ME291" s="678">
        <f t="shared" si="2196"/>
        <v>0</v>
      </c>
      <c r="MF291" s="678">
        <f t="shared" si="2196"/>
        <v>0</v>
      </c>
      <c r="MG291" s="678">
        <f t="shared" si="2196"/>
        <v>0</v>
      </c>
      <c r="MH291" s="678">
        <f t="shared" si="2196"/>
        <v>0</v>
      </c>
      <c r="MI291" s="678">
        <f t="shared" si="2196"/>
        <v>0</v>
      </c>
      <c r="MJ291" s="678">
        <f t="shared" si="2196"/>
        <v>0</v>
      </c>
      <c r="MK291" s="678">
        <f t="shared" si="2196"/>
        <v>0</v>
      </c>
      <c r="ML291" s="678">
        <f t="shared" si="2196"/>
        <v>0</v>
      </c>
      <c r="MM291" s="678">
        <f t="shared" si="2196"/>
        <v>0</v>
      </c>
      <c r="MN291" s="450">
        <f t="shared" si="2197"/>
        <v>0</v>
      </c>
      <c r="MP291" s="678">
        <f>ROUND(MP285/MP$146,2)</f>
        <v>0</v>
      </c>
      <c r="MQ291" s="678">
        <f t="shared" si="2198"/>
        <v>0</v>
      </c>
      <c r="MR291" s="678">
        <f t="shared" si="2198"/>
        <v>0</v>
      </c>
      <c r="MS291" s="678">
        <f t="shared" si="2198"/>
        <v>0</v>
      </c>
      <c r="MT291" s="678">
        <f t="shared" si="2198"/>
        <v>0</v>
      </c>
      <c r="MU291" s="678">
        <f t="shared" si="2198"/>
        <v>0</v>
      </c>
      <c r="MV291" s="678">
        <f t="shared" si="2198"/>
        <v>0</v>
      </c>
      <c r="MW291" s="678">
        <f t="shared" si="2198"/>
        <v>0</v>
      </c>
      <c r="MX291" s="678">
        <f t="shared" si="2198"/>
        <v>0</v>
      </c>
      <c r="MY291" s="678">
        <f t="shared" si="2198"/>
        <v>0</v>
      </c>
      <c r="MZ291" s="678">
        <f t="shared" si="2198"/>
        <v>0</v>
      </c>
      <c r="NA291" s="678">
        <f t="shared" si="2198"/>
        <v>0</v>
      </c>
      <c r="NB291" s="450">
        <f t="shared" si="2199"/>
        <v>0</v>
      </c>
      <c r="ND291" s="678">
        <f>ROUND(ND285/ND$146,2)</f>
        <v>0</v>
      </c>
      <c r="NE291" s="678">
        <f t="shared" si="2200"/>
        <v>0</v>
      </c>
      <c r="NF291" s="678">
        <f t="shared" si="2200"/>
        <v>0</v>
      </c>
      <c r="NG291" s="678">
        <f t="shared" si="2200"/>
        <v>0</v>
      </c>
      <c r="NH291" s="678">
        <f t="shared" si="2200"/>
        <v>0</v>
      </c>
      <c r="NI291" s="678">
        <f t="shared" si="2200"/>
        <v>0</v>
      </c>
      <c r="NJ291" s="678">
        <f t="shared" si="2200"/>
        <v>0</v>
      </c>
      <c r="NK291" s="678">
        <f t="shared" si="2200"/>
        <v>0</v>
      </c>
      <c r="NL291" s="678">
        <f t="shared" si="2200"/>
        <v>0</v>
      </c>
      <c r="NM291" s="678">
        <f t="shared" si="2200"/>
        <v>0</v>
      </c>
      <c r="NN291" s="678">
        <f t="shared" si="2200"/>
        <v>0</v>
      </c>
      <c r="NO291" s="678">
        <f t="shared" si="2200"/>
        <v>0</v>
      </c>
      <c r="NP291" s="450">
        <f t="shared" si="2201"/>
        <v>0</v>
      </c>
      <c r="NR291" s="678">
        <f>ROUND(NR285/NR$146,2)</f>
        <v>0</v>
      </c>
      <c r="NS291" s="678">
        <f t="shared" si="2202"/>
        <v>0</v>
      </c>
      <c r="NT291" s="678">
        <f t="shared" si="2202"/>
        <v>0</v>
      </c>
      <c r="NU291" s="678">
        <f t="shared" si="2202"/>
        <v>0</v>
      </c>
      <c r="NV291" s="678">
        <f t="shared" si="2202"/>
        <v>0</v>
      </c>
      <c r="NW291" s="678">
        <f t="shared" si="2202"/>
        <v>0</v>
      </c>
      <c r="NX291" s="678">
        <f t="shared" si="2202"/>
        <v>0</v>
      </c>
      <c r="NY291" s="678">
        <f t="shared" si="2202"/>
        <v>0</v>
      </c>
      <c r="NZ291" s="678">
        <f t="shared" si="2202"/>
        <v>0</v>
      </c>
      <c r="OA291" s="678">
        <f t="shared" si="2202"/>
        <v>0</v>
      </c>
      <c r="OB291" s="678">
        <f t="shared" si="2202"/>
        <v>0</v>
      </c>
      <c r="OC291" s="678">
        <f t="shared" si="2202"/>
        <v>0</v>
      </c>
      <c r="OD291" s="450">
        <f t="shared" si="2203"/>
        <v>0</v>
      </c>
      <c r="OF291" s="678">
        <f>ROUND(OF285/OF$146,2)</f>
        <v>0</v>
      </c>
      <c r="OG291" s="678">
        <f t="shared" si="2204"/>
        <v>0</v>
      </c>
      <c r="OH291" s="678">
        <f t="shared" si="2204"/>
        <v>0</v>
      </c>
      <c r="OI291" s="678">
        <f t="shared" si="2204"/>
        <v>0</v>
      </c>
      <c r="OJ291" s="678">
        <f t="shared" si="2204"/>
        <v>0</v>
      </c>
      <c r="OK291" s="678">
        <f t="shared" si="2204"/>
        <v>0</v>
      </c>
      <c r="OL291" s="678">
        <f t="shared" si="2204"/>
        <v>0</v>
      </c>
      <c r="OM291" s="678">
        <f t="shared" si="2204"/>
        <v>0</v>
      </c>
      <c r="ON291" s="678">
        <f t="shared" si="2204"/>
        <v>0</v>
      </c>
      <c r="OO291" s="678">
        <f t="shared" si="2204"/>
        <v>0</v>
      </c>
      <c r="OP291" s="678">
        <f t="shared" si="2204"/>
        <v>0</v>
      </c>
      <c r="OQ291" s="678">
        <f t="shared" si="2204"/>
        <v>0</v>
      </c>
      <c r="OR291" s="450">
        <f t="shared" si="2205"/>
        <v>0</v>
      </c>
      <c r="OT291" s="678">
        <f>ROUND(OT285/OT$146,2)</f>
        <v>0</v>
      </c>
      <c r="OU291" s="678">
        <f t="shared" si="2206"/>
        <v>0</v>
      </c>
      <c r="OV291" s="678">
        <f t="shared" si="2206"/>
        <v>0</v>
      </c>
      <c r="OW291" s="678">
        <f t="shared" si="2206"/>
        <v>0</v>
      </c>
      <c r="OX291" s="678">
        <f t="shared" si="2206"/>
        <v>0</v>
      </c>
      <c r="OY291" s="678">
        <f t="shared" si="2206"/>
        <v>0</v>
      </c>
      <c r="OZ291" s="678">
        <f t="shared" si="2206"/>
        <v>0</v>
      </c>
      <c r="PA291" s="678">
        <f t="shared" si="2206"/>
        <v>0</v>
      </c>
      <c r="PB291" s="678">
        <f t="shared" si="2206"/>
        <v>0</v>
      </c>
      <c r="PC291" s="678">
        <f t="shared" si="2206"/>
        <v>0</v>
      </c>
      <c r="PD291" s="678">
        <f t="shared" si="2206"/>
        <v>0</v>
      </c>
      <c r="PE291" s="678">
        <f t="shared" si="2206"/>
        <v>0</v>
      </c>
      <c r="PF291" s="450">
        <f t="shared" si="2207"/>
        <v>0</v>
      </c>
      <c r="PH291" s="678">
        <f>ROUND(PH285/PH$146,2)</f>
        <v>0</v>
      </c>
      <c r="PI291" s="678">
        <f t="shared" si="2208"/>
        <v>0</v>
      </c>
      <c r="PJ291" s="678">
        <f t="shared" si="2208"/>
        <v>0</v>
      </c>
      <c r="PK291" s="678">
        <f t="shared" si="2208"/>
        <v>0</v>
      </c>
      <c r="PL291" s="678">
        <f t="shared" si="2208"/>
        <v>0</v>
      </c>
      <c r="PM291" s="678">
        <f t="shared" si="2208"/>
        <v>0</v>
      </c>
      <c r="PN291" s="678">
        <f t="shared" si="2208"/>
        <v>0</v>
      </c>
      <c r="PO291" s="678">
        <f t="shared" si="2208"/>
        <v>0</v>
      </c>
      <c r="PP291" s="678">
        <f t="shared" si="2208"/>
        <v>0</v>
      </c>
      <c r="PQ291" s="678">
        <f t="shared" si="2208"/>
        <v>0</v>
      </c>
      <c r="PR291" s="678">
        <f t="shared" si="2208"/>
        <v>0</v>
      </c>
      <c r="PS291" s="678">
        <f t="shared" si="2208"/>
        <v>0</v>
      </c>
      <c r="PT291" s="450">
        <f t="shared" si="2209"/>
        <v>0</v>
      </c>
      <c r="PU291" s="451"/>
      <c r="PV291" s="678">
        <f>ROUND(PV285/PV$146,2)</f>
        <v>0</v>
      </c>
      <c r="PW291" s="678">
        <f t="shared" si="2210"/>
        <v>0</v>
      </c>
      <c r="PX291" s="678">
        <f t="shared" si="2210"/>
        <v>0</v>
      </c>
      <c r="PY291" s="678">
        <f t="shared" si="2210"/>
        <v>0</v>
      </c>
      <c r="PZ291" s="678">
        <f t="shared" si="2210"/>
        <v>0</v>
      </c>
      <c r="QA291" s="678">
        <f t="shared" si="2210"/>
        <v>0</v>
      </c>
      <c r="QB291" s="678">
        <f t="shared" si="2210"/>
        <v>0</v>
      </c>
      <c r="QC291" s="678">
        <f t="shared" si="2210"/>
        <v>0</v>
      </c>
      <c r="QD291" s="678">
        <f t="shared" si="2210"/>
        <v>0</v>
      </c>
      <c r="QE291" s="678">
        <f t="shared" si="2210"/>
        <v>0</v>
      </c>
      <c r="QF291" s="678">
        <f t="shared" si="2210"/>
        <v>0</v>
      </c>
      <c r="QG291" s="678">
        <f t="shared" si="2210"/>
        <v>0</v>
      </c>
      <c r="QH291" s="450">
        <f t="shared" si="2211"/>
        <v>0</v>
      </c>
      <c r="QI291" s="451"/>
      <c r="QJ291" s="678">
        <f>ROUND(QJ285/QJ$146,2)</f>
        <v>0</v>
      </c>
      <c r="QK291" s="678">
        <f t="shared" si="2212"/>
        <v>0</v>
      </c>
      <c r="QL291" s="678">
        <f t="shared" si="2212"/>
        <v>0</v>
      </c>
      <c r="QM291" s="678">
        <f t="shared" si="2212"/>
        <v>0</v>
      </c>
      <c r="QN291" s="678">
        <f t="shared" si="2212"/>
        <v>0</v>
      </c>
      <c r="QO291" s="678">
        <f t="shared" si="2212"/>
        <v>0</v>
      </c>
      <c r="QP291" s="678">
        <f t="shared" si="2212"/>
        <v>0</v>
      </c>
      <c r="QQ291" s="678">
        <f t="shared" si="2212"/>
        <v>0</v>
      </c>
      <c r="QR291" s="678">
        <f t="shared" si="2212"/>
        <v>0</v>
      </c>
      <c r="QS291" s="678">
        <f t="shared" si="2212"/>
        <v>0</v>
      </c>
      <c r="QT291" s="678">
        <f t="shared" si="2212"/>
        <v>0</v>
      </c>
      <c r="QU291" s="678">
        <f t="shared" si="2212"/>
        <v>0</v>
      </c>
      <c r="QV291" s="450">
        <f t="shared" si="2213"/>
        <v>0</v>
      </c>
      <c r="QX291" s="678">
        <f t="shared" si="2145"/>
        <v>0</v>
      </c>
      <c r="QY291" s="678">
        <f>SUMIF($D$13:$QU$13,QY$10,$D291:$QU291)</f>
        <v>-151.11000000000001</v>
      </c>
      <c r="QZ291" s="678">
        <f t="shared" si="2146"/>
        <v>0</v>
      </c>
      <c r="RA291" s="678">
        <f t="shared" si="2146"/>
        <v>0</v>
      </c>
      <c r="RB291" s="678">
        <f t="shared" si="2146"/>
        <v>0</v>
      </c>
      <c r="RC291" s="678">
        <f t="shared" si="2146"/>
        <v>0</v>
      </c>
      <c r="RD291" s="678">
        <f t="shared" si="2146"/>
        <v>0</v>
      </c>
      <c r="RE291" s="678">
        <f t="shared" si="2146"/>
        <v>0</v>
      </c>
      <c r="RF291" s="678">
        <f t="shared" si="2146"/>
        <v>0</v>
      </c>
      <c r="RG291" s="678">
        <f t="shared" si="2146"/>
        <v>0</v>
      </c>
      <c r="RH291" s="678">
        <f t="shared" si="2146"/>
        <v>0</v>
      </c>
      <c r="RI291" s="678">
        <f t="shared" si="2146"/>
        <v>0</v>
      </c>
      <c r="RJ291" s="450">
        <f t="shared" si="2147"/>
        <v>-151.11000000000001</v>
      </c>
    </row>
    <row r="292" spans="1:478" x14ac:dyDescent="0.25">
      <c r="A292" s="673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8"/>
      <c r="R292" s="678"/>
      <c r="S292" s="678"/>
      <c r="T292" s="678"/>
      <c r="U292" s="678"/>
      <c r="V292" s="678"/>
      <c r="W292" s="678"/>
      <c r="X292" s="678"/>
      <c r="Y292" s="678"/>
      <c r="Z292" s="678"/>
      <c r="AA292" s="678"/>
      <c r="AB292" s="678"/>
      <c r="AC292" s="678"/>
      <c r="AF292" s="678"/>
      <c r="AG292" s="678"/>
      <c r="AH292" s="678"/>
      <c r="AI292" s="678"/>
      <c r="AJ292" s="678"/>
      <c r="AK292" s="678"/>
      <c r="AL292" s="678"/>
      <c r="AM292" s="678"/>
      <c r="AN292" s="678"/>
      <c r="AO292" s="678"/>
      <c r="AP292" s="678"/>
      <c r="AQ292" s="678"/>
      <c r="AT292" s="678"/>
      <c r="AU292" s="678"/>
      <c r="AV292" s="678"/>
      <c r="AW292" s="678"/>
      <c r="AX292" s="678"/>
      <c r="AY292" s="678"/>
      <c r="AZ292" s="678"/>
      <c r="BA292" s="678"/>
      <c r="BB292" s="678"/>
      <c r="BC292" s="678"/>
      <c r="BD292" s="678"/>
      <c r="BE292" s="678"/>
      <c r="BH292" s="678"/>
      <c r="BI292" s="678"/>
      <c r="BJ292" s="678"/>
      <c r="BK292" s="678"/>
      <c r="BL292" s="678"/>
      <c r="BM292" s="678"/>
      <c r="BN292" s="678"/>
      <c r="BO292" s="678"/>
      <c r="BP292" s="678"/>
      <c r="BQ292" s="678"/>
      <c r="BR292" s="678"/>
      <c r="BS292" s="678"/>
      <c r="BV292" s="678"/>
      <c r="BW292" s="678"/>
      <c r="BX292" s="678"/>
      <c r="BY292" s="678"/>
      <c r="BZ292" s="678"/>
      <c r="CA292" s="678"/>
      <c r="CB292" s="678"/>
      <c r="CC292" s="678"/>
      <c r="CD292" s="678"/>
      <c r="CE292" s="678"/>
      <c r="CF292" s="678"/>
      <c r="CG292" s="678"/>
      <c r="CJ292" s="678"/>
      <c r="CK292" s="678"/>
      <c r="CL292" s="678"/>
      <c r="CM292" s="678"/>
      <c r="CN292" s="678"/>
      <c r="CO292" s="678"/>
      <c r="CP292" s="678"/>
      <c r="CQ292" s="678"/>
      <c r="CR292" s="678"/>
      <c r="CS292" s="678"/>
      <c r="CT292" s="678"/>
      <c r="CU292" s="678"/>
      <c r="CX292" s="678"/>
      <c r="CY292" s="678"/>
      <c r="CZ292" s="678"/>
      <c r="DA292" s="678"/>
      <c r="DB292" s="678"/>
      <c r="DC292" s="678"/>
      <c r="DD292" s="678"/>
      <c r="DE292" s="678"/>
      <c r="DF292" s="678"/>
      <c r="DG292" s="678"/>
      <c r="DH292" s="678"/>
      <c r="DI292" s="678"/>
      <c r="DL292" s="678"/>
      <c r="DM292" s="678"/>
      <c r="DN292" s="678"/>
      <c r="DO292" s="678"/>
      <c r="DP292" s="678"/>
      <c r="DQ292" s="678"/>
      <c r="DR292" s="678"/>
      <c r="DS292" s="678"/>
      <c r="DT292" s="678"/>
      <c r="DU292" s="678"/>
      <c r="DV292" s="678"/>
      <c r="DW292" s="678"/>
      <c r="DZ292" s="678"/>
      <c r="EA292" s="678"/>
      <c r="EB292" s="678"/>
      <c r="EC292" s="678"/>
      <c r="ED292" s="678"/>
      <c r="EE292" s="678"/>
      <c r="EF292" s="678"/>
      <c r="EG292" s="678"/>
      <c r="EH292" s="678"/>
      <c r="EI292" s="678"/>
      <c r="EJ292" s="678"/>
      <c r="EK292" s="678"/>
      <c r="EN292" s="678"/>
      <c r="EO292" s="678"/>
      <c r="EP292" s="678"/>
      <c r="EQ292" s="678"/>
      <c r="ER292" s="678"/>
      <c r="ES292" s="678"/>
      <c r="ET292" s="678"/>
      <c r="EU292" s="678"/>
      <c r="EV292" s="678"/>
      <c r="EW292" s="678"/>
      <c r="EX292" s="678"/>
      <c r="EY292" s="678"/>
      <c r="FB292" s="678"/>
      <c r="FC292" s="678"/>
      <c r="FD292" s="678"/>
      <c r="FE292" s="678"/>
      <c r="FF292" s="678"/>
      <c r="FG292" s="678"/>
      <c r="FH292" s="678"/>
      <c r="FI292" s="678"/>
      <c r="FJ292" s="678"/>
      <c r="FK292" s="678"/>
      <c r="FL292" s="678"/>
      <c r="FM292" s="678"/>
      <c r="FP292" s="678"/>
      <c r="FQ292" s="678"/>
      <c r="FR292" s="678"/>
      <c r="FS292" s="678"/>
      <c r="FT292" s="678"/>
      <c r="FU292" s="678"/>
      <c r="FV292" s="678"/>
      <c r="FW292" s="678"/>
      <c r="FX292" s="678"/>
      <c r="FY292" s="678"/>
      <c r="FZ292" s="678"/>
      <c r="GA292" s="678"/>
      <c r="GD292" s="678"/>
      <c r="GE292" s="678"/>
      <c r="GF292" s="678"/>
      <c r="GG292" s="678"/>
      <c r="GH292" s="678"/>
      <c r="GI292" s="678"/>
      <c r="GJ292" s="678"/>
      <c r="GK292" s="678"/>
      <c r="GL292" s="678"/>
      <c r="GM292" s="678"/>
      <c r="GN292" s="678"/>
      <c r="GO292" s="678"/>
      <c r="GR292" s="678"/>
      <c r="GS292" s="678"/>
      <c r="GT292" s="678"/>
      <c r="GU292" s="678"/>
      <c r="GV292" s="678"/>
      <c r="GW292" s="678"/>
      <c r="GX292" s="678"/>
      <c r="GY292" s="678"/>
      <c r="GZ292" s="678"/>
      <c r="HA292" s="678"/>
      <c r="HB292" s="678"/>
      <c r="HC292" s="678"/>
      <c r="HF292" s="678"/>
      <c r="HG292" s="678"/>
      <c r="HH292" s="678"/>
      <c r="HI292" s="678"/>
      <c r="HJ292" s="678"/>
      <c r="HK292" s="678"/>
      <c r="HL292" s="678"/>
      <c r="HM292" s="678"/>
      <c r="HN292" s="678"/>
      <c r="HO292" s="678"/>
      <c r="HP292" s="678"/>
      <c r="HQ292" s="678"/>
      <c r="HT292" s="678"/>
      <c r="HU292" s="678"/>
      <c r="HV292" s="678"/>
      <c r="HW292" s="678"/>
      <c r="HX292" s="678"/>
      <c r="HY292" s="678"/>
      <c r="HZ292" s="678"/>
      <c r="IA292" s="678"/>
      <c r="IB292" s="678"/>
      <c r="IC292" s="678"/>
      <c r="ID292" s="678"/>
      <c r="IE292" s="678"/>
      <c r="IH292" s="678"/>
      <c r="II292" s="678"/>
      <c r="IJ292" s="678"/>
      <c r="IK292" s="678"/>
      <c r="IL292" s="678"/>
      <c r="IM292" s="678"/>
      <c r="IN292" s="678"/>
      <c r="IO292" s="678"/>
      <c r="IP292" s="678"/>
      <c r="IQ292" s="678"/>
      <c r="IR292" s="678"/>
      <c r="IS292" s="678"/>
      <c r="IV292" s="678"/>
      <c r="IW292" s="678"/>
      <c r="IX292" s="678"/>
      <c r="IY292" s="678"/>
      <c r="IZ292" s="678"/>
      <c r="JA292" s="678"/>
      <c r="JB292" s="678"/>
      <c r="JC292" s="678"/>
      <c r="JD292" s="678"/>
      <c r="JE292" s="678"/>
      <c r="JF292" s="678"/>
      <c r="JG292" s="678"/>
      <c r="JJ292" s="678"/>
      <c r="JK292" s="678"/>
      <c r="JL292" s="678"/>
      <c r="JM292" s="678"/>
      <c r="JN292" s="678"/>
      <c r="JO292" s="678"/>
      <c r="JP292" s="678"/>
      <c r="JQ292" s="678"/>
      <c r="JR292" s="678"/>
      <c r="JS292" s="678"/>
      <c r="JT292" s="678"/>
      <c r="JU292" s="678"/>
      <c r="JX292" s="678"/>
      <c r="JY292" s="678"/>
      <c r="JZ292" s="678"/>
      <c r="KA292" s="678"/>
      <c r="KB292" s="678"/>
      <c r="KC292" s="678"/>
      <c r="KD292" s="678"/>
      <c r="KE292" s="678"/>
      <c r="KF292" s="678"/>
      <c r="KG292" s="678"/>
      <c r="KH292" s="678"/>
      <c r="KI292" s="678"/>
      <c r="KL292" s="678"/>
      <c r="KM292" s="678"/>
      <c r="KN292" s="678"/>
      <c r="KO292" s="678"/>
      <c r="KP292" s="678"/>
      <c r="KQ292" s="678"/>
      <c r="KR292" s="678"/>
      <c r="KS292" s="678"/>
      <c r="KT292" s="678"/>
      <c r="KU292" s="678"/>
      <c r="KV292" s="678"/>
      <c r="KW292" s="678"/>
      <c r="KZ292" s="678"/>
      <c r="LA292" s="678"/>
      <c r="LB292" s="678"/>
      <c r="LC292" s="678"/>
      <c r="LD292" s="678"/>
      <c r="LE292" s="678"/>
      <c r="LF292" s="678"/>
      <c r="LG292" s="678"/>
      <c r="LH292" s="678"/>
      <c r="LI292" s="678"/>
      <c r="LJ292" s="678"/>
      <c r="LK292" s="678"/>
      <c r="LN292" s="678"/>
      <c r="LO292" s="678"/>
      <c r="LP292" s="678"/>
      <c r="LQ292" s="678"/>
      <c r="LR292" s="678"/>
      <c r="LS292" s="678"/>
      <c r="LT292" s="678"/>
      <c r="LU292" s="678"/>
      <c r="LV292" s="678"/>
      <c r="LW292" s="678"/>
      <c r="LX292" s="678"/>
      <c r="LY292" s="678"/>
      <c r="MB292" s="678"/>
      <c r="MC292" s="678"/>
      <c r="MD292" s="678"/>
      <c r="ME292" s="678"/>
      <c r="MF292" s="678"/>
      <c r="MG292" s="678"/>
      <c r="MH292" s="678"/>
      <c r="MI292" s="678"/>
      <c r="MJ292" s="678"/>
      <c r="MK292" s="678"/>
      <c r="ML292" s="678"/>
      <c r="MM292" s="678"/>
      <c r="MP292" s="678"/>
      <c r="MQ292" s="678"/>
      <c r="MR292" s="678"/>
      <c r="MS292" s="678"/>
      <c r="MT292" s="678"/>
      <c r="MU292" s="678"/>
      <c r="MV292" s="678"/>
      <c r="MW292" s="678"/>
      <c r="MX292" s="678"/>
      <c r="MY292" s="678"/>
      <c r="MZ292" s="678"/>
      <c r="NA292" s="678"/>
      <c r="ND292" s="678"/>
      <c r="NE292" s="678"/>
      <c r="NF292" s="678"/>
      <c r="NG292" s="678"/>
      <c r="NH292" s="678"/>
      <c r="NI292" s="678"/>
      <c r="NJ292" s="678"/>
      <c r="NK292" s="678"/>
      <c r="NL292" s="678"/>
      <c r="NM292" s="678"/>
      <c r="NN292" s="678"/>
      <c r="NO292" s="678"/>
      <c r="NR292" s="678"/>
      <c r="NS292" s="678"/>
      <c r="NT292" s="678"/>
      <c r="NU292" s="678"/>
      <c r="NV292" s="678"/>
      <c r="NW292" s="678"/>
      <c r="NX292" s="678"/>
      <c r="NY292" s="678"/>
      <c r="NZ292" s="678"/>
      <c r="OA292" s="678"/>
      <c r="OB292" s="678"/>
      <c r="OC292" s="678"/>
      <c r="OF292" s="678"/>
      <c r="OG292" s="678"/>
      <c r="OH292" s="678"/>
      <c r="OI292" s="678"/>
      <c r="OJ292" s="678"/>
      <c r="OK292" s="678"/>
      <c r="OL292" s="678"/>
      <c r="OM292" s="678"/>
      <c r="ON292" s="678"/>
      <c r="OO292" s="678"/>
      <c r="OP292" s="678"/>
      <c r="OQ292" s="678"/>
      <c r="OT292" s="678"/>
      <c r="OU292" s="678"/>
      <c r="OV292" s="678"/>
      <c r="OW292" s="678"/>
      <c r="OX292" s="678"/>
      <c r="OY292" s="678"/>
      <c r="OZ292" s="678"/>
      <c r="PA292" s="678"/>
      <c r="PB292" s="678"/>
      <c r="PC292" s="678"/>
      <c r="PD292" s="678"/>
      <c r="PE292" s="678"/>
      <c r="PH292" s="678"/>
      <c r="PI292" s="678"/>
      <c r="PJ292" s="678"/>
      <c r="PK292" s="678"/>
      <c r="PL292" s="678"/>
      <c r="PM292" s="678"/>
      <c r="PN292" s="678"/>
      <c r="PO292" s="678"/>
      <c r="PP292" s="678"/>
      <c r="PQ292" s="678"/>
      <c r="PR292" s="678"/>
      <c r="PS292" s="678"/>
      <c r="PU292" s="451"/>
      <c r="PV292" s="678"/>
      <c r="PW292" s="678"/>
      <c r="PX292" s="678"/>
      <c r="PY292" s="678"/>
      <c r="PZ292" s="678"/>
      <c r="QA292" s="678"/>
      <c r="QB292" s="678"/>
      <c r="QC292" s="678"/>
      <c r="QD292" s="678"/>
      <c r="QE292" s="678"/>
      <c r="QF292" s="678"/>
      <c r="QG292" s="678"/>
      <c r="QI292" s="451"/>
      <c r="QJ292" s="678"/>
      <c r="QK292" s="678"/>
      <c r="QL292" s="678"/>
      <c r="QM292" s="678"/>
      <c r="QN292" s="678"/>
      <c r="QO292" s="678"/>
      <c r="QP292" s="678"/>
      <c r="QQ292" s="678"/>
      <c r="QR292" s="678"/>
      <c r="QS292" s="678"/>
      <c r="QT292" s="678"/>
      <c r="QU292" s="678"/>
      <c r="QX292" s="678"/>
      <c r="QY292" s="678"/>
      <c r="QZ292" s="678"/>
      <c r="RA292" s="678"/>
      <c r="RB292" s="678"/>
      <c r="RC292" s="678"/>
      <c r="RD292" s="678"/>
      <c r="RE292" s="678"/>
      <c r="RF292" s="678"/>
      <c r="RG292" s="678"/>
      <c r="RH292" s="678"/>
      <c r="RI292" s="678"/>
    </row>
    <row r="293" spans="1:478" ht="13.5" thickBot="1" x14ac:dyDescent="0.3">
      <c r="A293" s="673"/>
      <c r="D293" s="679">
        <f>SUM(D289:D292)</f>
        <v>18612.240000000002</v>
      </c>
      <c r="E293" s="679">
        <f t="shared" ref="E293:P293" si="2214">SUM(E289:E292)</f>
        <v>21544.38</v>
      </c>
      <c r="F293" s="679">
        <f t="shared" si="2214"/>
        <v>0</v>
      </c>
      <c r="G293" s="679">
        <f t="shared" si="2214"/>
        <v>0</v>
      </c>
      <c r="H293" s="679">
        <f t="shared" si="2214"/>
        <v>0</v>
      </c>
      <c r="I293" s="679">
        <f t="shared" si="2214"/>
        <v>0</v>
      </c>
      <c r="J293" s="679">
        <f t="shared" si="2214"/>
        <v>0</v>
      </c>
      <c r="K293" s="679">
        <f t="shared" si="2214"/>
        <v>0</v>
      </c>
      <c r="L293" s="679">
        <f t="shared" si="2214"/>
        <v>0</v>
      </c>
      <c r="M293" s="679">
        <f t="shared" si="2214"/>
        <v>0</v>
      </c>
      <c r="N293" s="679">
        <f t="shared" si="2214"/>
        <v>0</v>
      </c>
      <c r="O293" s="679">
        <f t="shared" si="2214"/>
        <v>0</v>
      </c>
      <c r="P293" s="677">
        <f t="shared" si="2214"/>
        <v>40156.620000000003</v>
      </c>
      <c r="R293" s="679">
        <f>SUM(R289:R292)</f>
        <v>5780.47</v>
      </c>
      <c r="S293" s="679">
        <f t="shared" ref="S293:AD293" si="2215">SUM(S289:S292)</f>
        <v>6681.13</v>
      </c>
      <c r="T293" s="679">
        <f t="shared" si="2215"/>
        <v>0</v>
      </c>
      <c r="U293" s="679">
        <f t="shared" si="2215"/>
        <v>0</v>
      </c>
      <c r="V293" s="679">
        <f t="shared" si="2215"/>
        <v>0</v>
      </c>
      <c r="W293" s="679">
        <f t="shared" si="2215"/>
        <v>0</v>
      </c>
      <c r="X293" s="679">
        <f t="shared" si="2215"/>
        <v>0</v>
      </c>
      <c r="Y293" s="679">
        <f t="shared" si="2215"/>
        <v>0</v>
      </c>
      <c r="Z293" s="679">
        <f t="shared" si="2215"/>
        <v>0</v>
      </c>
      <c r="AA293" s="679">
        <f t="shared" si="2215"/>
        <v>0</v>
      </c>
      <c r="AB293" s="679">
        <f t="shared" si="2215"/>
        <v>0</v>
      </c>
      <c r="AC293" s="679">
        <f t="shared" si="2215"/>
        <v>0</v>
      </c>
      <c r="AD293" s="677">
        <f t="shared" si="2215"/>
        <v>12461.6</v>
      </c>
      <c r="AF293" s="679">
        <f>SUM(AF289:AF292)</f>
        <v>12351.29</v>
      </c>
      <c r="AG293" s="679">
        <f t="shared" ref="AG293:AR293" si="2216">SUM(AG289:AG292)</f>
        <v>15396.1</v>
      </c>
      <c r="AH293" s="679">
        <f t="shared" si="2216"/>
        <v>0</v>
      </c>
      <c r="AI293" s="679">
        <f t="shared" si="2216"/>
        <v>0</v>
      </c>
      <c r="AJ293" s="679">
        <f t="shared" si="2216"/>
        <v>0</v>
      </c>
      <c r="AK293" s="679">
        <f t="shared" si="2216"/>
        <v>0</v>
      </c>
      <c r="AL293" s="679">
        <f t="shared" si="2216"/>
        <v>0</v>
      </c>
      <c r="AM293" s="679">
        <f t="shared" si="2216"/>
        <v>0</v>
      </c>
      <c r="AN293" s="679">
        <f t="shared" si="2216"/>
        <v>0</v>
      </c>
      <c r="AO293" s="679">
        <f t="shared" si="2216"/>
        <v>0</v>
      </c>
      <c r="AP293" s="679">
        <f t="shared" si="2216"/>
        <v>0</v>
      </c>
      <c r="AQ293" s="679">
        <f t="shared" si="2216"/>
        <v>0</v>
      </c>
      <c r="AR293" s="677">
        <f t="shared" si="2216"/>
        <v>27747.39</v>
      </c>
      <c r="AT293" s="679">
        <f>SUM(AT289:AT292)</f>
        <v>27292.240000000002</v>
      </c>
      <c r="AU293" s="679">
        <f t="shared" ref="AU293:BF293" si="2217">SUM(AU289:AU292)</f>
        <v>29395.13</v>
      </c>
      <c r="AV293" s="679">
        <f t="shared" si="2217"/>
        <v>0</v>
      </c>
      <c r="AW293" s="679">
        <f t="shared" si="2217"/>
        <v>0</v>
      </c>
      <c r="AX293" s="679">
        <f t="shared" si="2217"/>
        <v>0</v>
      </c>
      <c r="AY293" s="679">
        <f t="shared" si="2217"/>
        <v>0</v>
      </c>
      <c r="AZ293" s="679">
        <f t="shared" si="2217"/>
        <v>0</v>
      </c>
      <c r="BA293" s="679">
        <f t="shared" si="2217"/>
        <v>0</v>
      </c>
      <c r="BB293" s="679">
        <f t="shared" si="2217"/>
        <v>0</v>
      </c>
      <c r="BC293" s="679">
        <f t="shared" si="2217"/>
        <v>0</v>
      </c>
      <c r="BD293" s="679">
        <f t="shared" si="2217"/>
        <v>0</v>
      </c>
      <c r="BE293" s="679">
        <f t="shared" si="2217"/>
        <v>0</v>
      </c>
      <c r="BF293" s="677">
        <f t="shared" si="2217"/>
        <v>56687.37</v>
      </c>
      <c r="BH293" s="679">
        <f>SUM(BH289:BH292)</f>
        <v>2782.3</v>
      </c>
      <c r="BI293" s="679">
        <f t="shared" ref="BI293:BT293" si="2218">SUM(BI289:BI292)</f>
        <v>2726.1</v>
      </c>
      <c r="BJ293" s="679">
        <f t="shared" si="2218"/>
        <v>0</v>
      </c>
      <c r="BK293" s="679">
        <f t="shared" si="2218"/>
        <v>0</v>
      </c>
      <c r="BL293" s="679">
        <f t="shared" si="2218"/>
        <v>0</v>
      </c>
      <c r="BM293" s="679">
        <f t="shared" si="2218"/>
        <v>0</v>
      </c>
      <c r="BN293" s="679">
        <f t="shared" si="2218"/>
        <v>0</v>
      </c>
      <c r="BO293" s="679">
        <f t="shared" si="2218"/>
        <v>0</v>
      </c>
      <c r="BP293" s="679">
        <f t="shared" si="2218"/>
        <v>0</v>
      </c>
      <c r="BQ293" s="679">
        <f t="shared" si="2218"/>
        <v>0</v>
      </c>
      <c r="BR293" s="679">
        <f t="shared" si="2218"/>
        <v>0</v>
      </c>
      <c r="BS293" s="679">
        <f t="shared" si="2218"/>
        <v>0</v>
      </c>
      <c r="BT293" s="677">
        <f t="shared" si="2218"/>
        <v>5508.4</v>
      </c>
      <c r="BV293" s="679">
        <f>SUM(BV289:BV292)</f>
        <v>56506.92</v>
      </c>
      <c r="BW293" s="679">
        <f t="shared" ref="BW293:CH293" si="2219">SUM(BW289:BW292)</f>
        <v>51293.99</v>
      </c>
      <c r="BX293" s="679">
        <f t="shared" si="2219"/>
        <v>0</v>
      </c>
      <c r="BY293" s="679">
        <f t="shared" si="2219"/>
        <v>0</v>
      </c>
      <c r="BZ293" s="679">
        <f t="shared" si="2219"/>
        <v>0</v>
      </c>
      <c r="CA293" s="679">
        <f t="shared" si="2219"/>
        <v>0</v>
      </c>
      <c r="CB293" s="679">
        <f t="shared" si="2219"/>
        <v>0</v>
      </c>
      <c r="CC293" s="679">
        <f t="shared" si="2219"/>
        <v>0</v>
      </c>
      <c r="CD293" s="679">
        <f t="shared" si="2219"/>
        <v>0</v>
      </c>
      <c r="CE293" s="679">
        <f t="shared" si="2219"/>
        <v>0</v>
      </c>
      <c r="CF293" s="679">
        <f t="shared" si="2219"/>
        <v>0</v>
      </c>
      <c r="CG293" s="679">
        <f t="shared" si="2219"/>
        <v>0</v>
      </c>
      <c r="CH293" s="677">
        <f t="shared" si="2219"/>
        <v>107800.91</v>
      </c>
      <c r="CJ293" s="679">
        <f>SUM(CJ289:CJ292)</f>
        <v>12373.88</v>
      </c>
      <c r="CK293" s="679">
        <f t="shared" ref="CK293:CV293" si="2220">SUM(CK289:CK292)</f>
        <v>4359.3100000000004</v>
      </c>
      <c r="CL293" s="679">
        <f t="shared" si="2220"/>
        <v>0</v>
      </c>
      <c r="CM293" s="679">
        <f t="shared" si="2220"/>
        <v>0</v>
      </c>
      <c r="CN293" s="679">
        <f t="shared" si="2220"/>
        <v>0</v>
      </c>
      <c r="CO293" s="679">
        <f t="shared" si="2220"/>
        <v>0</v>
      </c>
      <c r="CP293" s="679">
        <f t="shared" si="2220"/>
        <v>0</v>
      </c>
      <c r="CQ293" s="679">
        <f t="shared" si="2220"/>
        <v>0</v>
      </c>
      <c r="CR293" s="679">
        <f t="shared" si="2220"/>
        <v>0</v>
      </c>
      <c r="CS293" s="679">
        <f t="shared" si="2220"/>
        <v>0</v>
      </c>
      <c r="CT293" s="679">
        <f t="shared" si="2220"/>
        <v>0</v>
      </c>
      <c r="CU293" s="679">
        <f t="shared" si="2220"/>
        <v>0</v>
      </c>
      <c r="CV293" s="677">
        <f t="shared" si="2220"/>
        <v>16733.189999999999</v>
      </c>
      <c r="CX293" s="679">
        <f>SUM(CX289:CX292)</f>
        <v>4010.88</v>
      </c>
      <c r="CY293" s="679">
        <f t="shared" ref="CY293:DJ293" si="2221">SUM(CY289:CY292)</f>
        <v>5406.41</v>
      </c>
      <c r="CZ293" s="679">
        <f t="shared" si="2221"/>
        <v>0</v>
      </c>
      <c r="DA293" s="679">
        <f t="shared" si="2221"/>
        <v>0</v>
      </c>
      <c r="DB293" s="679">
        <f t="shared" si="2221"/>
        <v>0</v>
      </c>
      <c r="DC293" s="679">
        <f t="shared" si="2221"/>
        <v>0</v>
      </c>
      <c r="DD293" s="679">
        <f t="shared" si="2221"/>
        <v>0</v>
      </c>
      <c r="DE293" s="679">
        <f t="shared" si="2221"/>
        <v>0</v>
      </c>
      <c r="DF293" s="679">
        <f t="shared" si="2221"/>
        <v>0</v>
      </c>
      <c r="DG293" s="679">
        <f t="shared" si="2221"/>
        <v>0</v>
      </c>
      <c r="DH293" s="679">
        <f t="shared" si="2221"/>
        <v>0</v>
      </c>
      <c r="DI293" s="679">
        <f t="shared" si="2221"/>
        <v>0</v>
      </c>
      <c r="DJ293" s="677">
        <f t="shared" si="2221"/>
        <v>9417.2900000000009</v>
      </c>
      <c r="DL293" s="679">
        <f>SUM(DL289:DL292)</f>
        <v>10344.58</v>
      </c>
      <c r="DM293" s="679">
        <f t="shared" ref="DM293:DX293" si="2222">SUM(DM289:DM292)</f>
        <v>10967.2</v>
      </c>
      <c r="DN293" s="679">
        <f t="shared" si="2222"/>
        <v>0</v>
      </c>
      <c r="DO293" s="679">
        <f t="shared" si="2222"/>
        <v>0</v>
      </c>
      <c r="DP293" s="679">
        <f t="shared" si="2222"/>
        <v>0</v>
      </c>
      <c r="DQ293" s="679">
        <f t="shared" si="2222"/>
        <v>0</v>
      </c>
      <c r="DR293" s="679">
        <f t="shared" si="2222"/>
        <v>0</v>
      </c>
      <c r="DS293" s="679">
        <f t="shared" si="2222"/>
        <v>0</v>
      </c>
      <c r="DT293" s="679">
        <f t="shared" si="2222"/>
        <v>0</v>
      </c>
      <c r="DU293" s="679">
        <f t="shared" si="2222"/>
        <v>0</v>
      </c>
      <c r="DV293" s="679">
        <f t="shared" si="2222"/>
        <v>0</v>
      </c>
      <c r="DW293" s="679">
        <f t="shared" si="2222"/>
        <v>0</v>
      </c>
      <c r="DX293" s="677">
        <f t="shared" si="2222"/>
        <v>21311.78</v>
      </c>
      <c r="DZ293" s="679">
        <f>SUM(DZ289:DZ292)</f>
        <v>35728.42</v>
      </c>
      <c r="EA293" s="679">
        <f t="shared" ref="EA293:EL293" si="2223">SUM(EA289:EA292)</f>
        <v>38301.550000000003</v>
      </c>
      <c r="EB293" s="679">
        <f t="shared" si="2223"/>
        <v>0</v>
      </c>
      <c r="EC293" s="679">
        <f t="shared" si="2223"/>
        <v>0</v>
      </c>
      <c r="ED293" s="679">
        <f t="shared" si="2223"/>
        <v>0</v>
      </c>
      <c r="EE293" s="679">
        <f t="shared" si="2223"/>
        <v>0</v>
      </c>
      <c r="EF293" s="679">
        <f t="shared" si="2223"/>
        <v>0</v>
      </c>
      <c r="EG293" s="679">
        <f t="shared" si="2223"/>
        <v>0</v>
      </c>
      <c r="EH293" s="679">
        <f t="shared" si="2223"/>
        <v>0</v>
      </c>
      <c r="EI293" s="679">
        <f t="shared" si="2223"/>
        <v>0</v>
      </c>
      <c r="EJ293" s="679">
        <f t="shared" si="2223"/>
        <v>0</v>
      </c>
      <c r="EK293" s="679">
        <f t="shared" si="2223"/>
        <v>0</v>
      </c>
      <c r="EL293" s="677">
        <f t="shared" si="2223"/>
        <v>74029.97</v>
      </c>
      <c r="EN293" s="679">
        <f>SUM(EN289:EN292)</f>
        <v>62535.42</v>
      </c>
      <c r="EO293" s="679">
        <f t="shared" ref="EO293:EZ293" si="2224">SUM(EO289:EO292)</f>
        <v>63455.37</v>
      </c>
      <c r="EP293" s="679">
        <f t="shared" si="2224"/>
        <v>0</v>
      </c>
      <c r="EQ293" s="679">
        <f t="shared" si="2224"/>
        <v>0</v>
      </c>
      <c r="ER293" s="679">
        <f t="shared" si="2224"/>
        <v>0</v>
      </c>
      <c r="ES293" s="679">
        <f t="shared" si="2224"/>
        <v>0</v>
      </c>
      <c r="ET293" s="679">
        <f t="shared" si="2224"/>
        <v>0</v>
      </c>
      <c r="EU293" s="679">
        <f t="shared" si="2224"/>
        <v>0</v>
      </c>
      <c r="EV293" s="679">
        <f t="shared" si="2224"/>
        <v>0</v>
      </c>
      <c r="EW293" s="679">
        <f t="shared" si="2224"/>
        <v>0</v>
      </c>
      <c r="EX293" s="679">
        <f t="shared" si="2224"/>
        <v>0</v>
      </c>
      <c r="EY293" s="679">
        <f t="shared" si="2224"/>
        <v>0</v>
      </c>
      <c r="EZ293" s="677">
        <f t="shared" si="2224"/>
        <v>125990.79</v>
      </c>
      <c r="FB293" s="679">
        <f>SUM(FB289:FB292)</f>
        <v>32245.31</v>
      </c>
      <c r="FC293" s="679">
        <f t="shared" ref="FC293:FN293" si="2225">SUM(FC289:FC292)</f>
        <v>36113.42</v>
      </c>
      <c r="FD293" s="679">
        <f t="shared" si="2225"/>
        <v>0</v>
      </c>
      <c r="FE293" s="679">
        <f t="shared" si="2225"/>
        <v>0</v>
      </c>
      <c r="FF293" s="679">
        <f t="shared" si="2225"/>
        <v>0</v>
      </c>
      <c r="FG293" s="679">
        <f t="shared" si="2225"/>
        <v>0</v>
      </c>
      <c r="FH293" s="679">
        <f t="shared" si="2225"/>
        <v>0</v>
      </c>
      <c r="FI293" s="679">
        <f t="shared" si="2225"/>
        <v>0</v>
      </c>
      <c r="FJ293" s="679">
        <f t="shared" si="2225"/>
        <v>0</v>
      </c>
      <c r="FK293" s="679">
        <f t="shared" si="2225"/>
        <v>0</v>
      </c>
      <c r="FL293" s="679">
        <f t="shared" si="2225"/>
        <v>0</v>
      </c>
      <c r="FM293" s="679">
        <f t="shared" si="2225"/>
        <v>0</v>
      </c>
      <c r="FN293" s="677">
        <f t="shared" si="2225"/>
        <v>68358.73</v>
      </c>
      <c r="FP293" s="679">
        <f>SUM(FP289:FP292)</f>
        <v>32177.01</v>
      </c>
      <c r="FQ293" s="679">
        <f t="shared" ref="FQ293:GB293" si="2226">SUM(FQ289:FQ292)</f>
        <v>30564.55</v>
      </c>
      <c r="FR293" s="679">
        <f t="shared" si="2226"/>
        <v>0</v>
      </c>
      <c r="FS293" s="679">
        <f t="shared" si="2226"/>
        <v>0</v>
      </c>
      <c r="FT293" s="679">
        <f t="shared" si="2226"/>
        <v>0</v>
      </c>
      <c r="FU293" s="679">
        <f t="shared" si="2226"/>
        <v>0</v>
      </c>
      <c r="FV293" s="679">
        <f t="shared" si="2226"/>
        <v>0</v>
      </c>
      <c r="FW293" s="679">
        <f t="shared" si="2226"/>
        <v>0</v>
      </c>
      <c r="FX293" s="679">
        <f t="shared" si="2226"/>
        <v>0</v>
      </c>
      <c r="FY293" s="679">
        <f t="shared" si="2226"/>
        <v>0</v>
      </c>
      <c r="FZ293" s="679">
        <f t="shared" si="2226"/>
        <v>0</v>
      </c>
      <c r="GA293" s="679">
        <f t="shared" si="2226"/>
        <v>0</v>
      </c>
      <c r="GB293" s="677">
        <f t="shared" si="2226"/>
        <v>62741.56</v>
      </c>
      <c r="GD293" s="679">
        <f>SUM(GD289:GD292)</f>
        <v>5706.29</v>
      </c>
      <c r="GE293" s="679">
        <f t="shared" ref="GE293:GP293" si="2227">SUM(GE289:GE292)</f>
        <v>8282.1</v>
      </c>
      <c r="GF293" s="679">
        <f t="shared" si="2227"/>
        <v>0</v>
      </c>
      <c r="GG293" s="679">
        <f t="shared" si="2227"/>
        <v>0</v>
      </c>
      <c r="GH293" s="679">
        <f t="shared" si="2227"/>
        <v>0</v>
      </c>
      <c r="GI293" s="679">
        <f t="shared" si="2227"/>
        <v>0</v>
      </c>
      <c r="GJ293" s="679">
        <f t="shared" si="2227"/>
        <v>0</v>
      </c>
      <c r="GK293" s="679">
        <f t="shared" si="2227"/>
        <v>0</v>
      </c>
      <c r="GL293" s="679">
        <f t="shared" si="2227"/>
        <v>0</v>
      </c>
      <c r="GM293" s="679">
        <f t="shared" si="2227"/>
        <v>0</v>
      </c>
      <c r="GN293" s="679">
        <f t="shared" si="2227"/>
        <v>0</v>
      </c>
      <c r="GO293" s="679">
        <f t="shared" si="2227"/>
        <v>0</v>
      </c>
      <c r="GP293" s="677">
        <f t="shared" si="2227"/>
        <v>13988.39</v>
      </c>
      <c r="GR293" s="679">
        <f>SUM(GR289:GR292)</f>
        <v>70355.960000000006</v>
      </c>
      <c r="GS293" s="679">
        <f t="shared" ref="GS293:HD293" si="2228">SUM(GS289:GS292)</f>
        <v>68947.710000000006</v>
      </c>
      <c r="GT293" s="679">
        <f t="shared" si="2228"/>
        <v>0</v>
      </c>
      <c r="GU293" s="679">
        <f t="shared" si="2228"/>
        <v>0</v>
      </c>
      <c r="GV293" s="679">
        <f t="shared" si="2228"/>
        <v>0</v>
      </c>
      <c r="GW293" s="679">
        <f t="shared" si="2228"/>
        <v>0</v>
      </c>
      <c r="GX293" s="679">
        <f t="shared" si="2228"/>
        <v>0</v>
      </c>
      <c r="GY293" s="679">
        <f t="shared" si="2228"/>
        <v>0</v>
      </c>
      <c r="GZ293" s="679">
        <f t="shared" si="2228"/>
        <v>0</v>
      </c>
      <c r="HA293" s="679">
        <f t="shared" si="2228"/>
        <v>0</v>
      </c>
      <c r="HB293" s="679">
        <f t="shared" si="2228"/>
        <v>0</v>
      </c>
      <c r="HC293" s="679">
        <f t="shared" si="2228"/>
        <v>0</v>
      </c>
      <c r="HD293" s="677">
        <f t="shared" si="2228"/>
        <v>139303.67000000001</v>
      </c>
      <c r="HF293" s="679">
        <f>SUM(HF289:HF292)</f>
        <v>42291.95</v>
      </c>
      <c r="HG293" s="679">
        <f t="shared" ref="HG293:HR293" si="2229">SUM(HG289:HG292)</f>
        <v>39522.79</v>
      </c>
      <c r="HH293" s="679">
        <f t="shared" si="2229"/>
        <v>0</v>
      </c>
      <c r="HI293" s="679">
        <f t="shared" si="2229"/>
        <v>0</v>
      </c>
      <c r="HJ293" s="679">
        <f t="shared" si="2229"/>
        <v>0</v>
      </c>
      <c r="HK293" s="679">
        <f t="shared" si="2229"/>
        <v>0</v>
      </c>
      <c r="HL293" s="679">
        <f t="shared" si="2229"/>
        <v>0</v>
      </c>
      <c r="HM293" s="679">
        <f t="shared" si="2229"/>
        <v>0</v>
      </c>
      <c r="HN293" s="679">
        <f t="shared" si="2229"/>
        <v>0</v>
      </c>
      <c r="HO293" s="679">
        <f t="shared" si="2229"/>
        <v>0</v>
      </c>
      <c r="HP293" s="679">
        <f t="shared" si="2229"/>
        <v>0</v>
      </c>
      <c r="HQ293" s="679">
        <f t="shared" si="2229"/>
        <v>0</v>
      </c>
      <c r="HR293" s="677">
        <f t="shared" si="2229"/>
        <v>81814.740000000005</v>
      </c>
      <c r="HT293" s="679">
        <f>SUM(HT289:HT292)</f>
        <v>4785</v>
      </c>
      <c r="HU293" s="679">
        <f t="shared" ref="HU293:IF293" si="2230">SUM(HU289:HU292)</f>
        <v>5807</v>
      </c>
      <c r="HV293" s="679">
        <f t="shared" si="2230"/>
        <v>0</v>
      </c>
      <c r="HW293" s="679">
        <f t="shared" si="2230"/>
        <v>0</v>
      </c>
      <c r="HX293" s="679">
        <f t="shared" si="2230"/>
        <v>0</v>
      </c>
      <c r="HY293" s="679">
        <f t="shared" si="2230"/>
        <v>0</v>
      </c>
      <c r="HZ293" s="679">
        <f t="shared" si="2230"/>
        <v>0</v>
      </c>
      <c r="IA293" s="679">
        <f t="shared" si="2230"/>
        <v>0</v>
      </c>
      <c r="IB293" s="679">
        <f t="shared" si="2230"/>
        <v>0</v>
      </c>
      <c r="IC293" s="679">
        <f t="shared" si="2230"/>
        <v>0</v>
      </c>
      <c r="ID293" s="679">
        <f t="shared" si="2230"/>
        <v>0</v>
      </c>
      <c r="IE293" s="679">
        <f t="shared" si="2230"/>
        <v>0</v>
      </c>
      <c r="IF293" s="677">
        <f t="shared" si="2230"/>
        <v>10592</v>
      </c>
      <c r="IH293" s="679">
        <f>SUM(IH289:IH292)</f>
        <v>10072.18</v>
      </c>
      <c r="II293" s="679">
        <f t="shared" ref="II293:IT293" si="2231">SUM(II289:II292)</f>
        <v>18624.62</v>
      </c>
      <c r="IJ293" s="679">
        <f t="shared" si="2231"/>
        <v>0</v>
      </c>
      <c r="IK293" s="679">
        <f t="shared" si="2231"/>
        <v>0</v>
      </c>
      <c r="IL293" s="679">
        <f t="shared" si="2231"/>
        <v>0</v>
      </c>
      <c r="IM293" s="679">
        <f t="shared" si="2231"/>
        <v>0</v>
      </c>
      <c r="IN293" s="679">
        <f t="shared" si="2231"/>
        <v>0</v>
      </c>
      <c r="IO293" s="679">
        <f t="shared" si="2231"/>
        <v>0</v>
      </c>
      <c r="IP293" s="679">
        <f t="shared" si="2231"/>
        <v>0</v>
      </c>
      <c r="IQ293" s="679">
        <f t="shared" si="2231"/>
        <v>0</v>
      </c>
      <c r="IR293" s="679">
        <f t="shared" si="2231"/>
        <v>0</v>
      </c>
      <c r="IS293" s="679">
        <f t="shared" si="2231"/>
        <v>0</v>
      </c>
      <c r="IT293" s="677">
        <f t="shared" si="2231"/>
        <v>28696.799999999999</v>
      </c>
      <c r="IV293" s="679">
        <f>SUM(IV289:IV292)</f>
        <v>2412.58</v>
      </c>
      <c r="IW293" s="679">
        <f t="shared" ref="IW293:JH293" si="2232">SUM(IW289:IW292)</f>
        <v>2605.1999999999998</v>
      </c>
      <c r="IX293" s="679">
        <f t="shared" si="2232"/>
        <v>0</v>
      </c>
      <c r="IY293" s="679">
        <f t="shared" si="2232"/>
        <v>0</v>
      </c>
      <c r="IZ293" s="679">
        <f t="shared" si="2232"/>
        <v>0</v>
      </c>
      <c r="JA293" s="679">
        <f t="shared" si="2232"/>
        <v>0</v>
      </c>
      <c r="JB293" s="679">
        <f t="shared" si="2232"/>
        <v>0</v>
      </c>
      <c r="JC293" s="679">
        <f t="shared" si="2232"/>
        <v>0</v>
      </c>
      <c r="JD293" s="679">
        <f t="shared" si="2232"/>
        <v>0</v>
      </c>
      <c r="JE293" s="679">
        <f t="shared" si="2232"/>
        <v>0</v>
      </c>
      <c r="JF293" s="679">
        <f t="shared" si="2232"/>
        <v>0</v>
      </c>
      <c r="JG293" s="679">
        <f t="shared" si="2232"/>
        <v>0</v>
      </c>
      <c r="JH293" s="677">
        <f t="shared" si="2232"/>
        <v>5017.78</v>
      </c>
      <c r="JJ293" s="679">
        <f>SUM(JJ289:JJ292)</f>
        <v>22394.07</v>
      </c>
      <c r="JK293" s="679">
        <f t="shared" ref="JK293:JV293" si="2233">SUM(JK289:JK292)</f>
        <v>23455.72</v>
      </c>
      <c r="JL293" s="679">
        <f t="shared" si="2233"/>
        <v>0</v>
      </c>
      <c r="JM293" s="679">
        <f t="shared" si="2233"/>
        <v>0</v>
      </c>
      <c r="JN293" s="679">
        <f t="shared" si="2233"/>
        <v>0</v>
      </c>
      <c r="JO293" s="679">
        <f t="shared" si="2233"/>
        <v>0</v>
      </c>
      <c r="JP293" s="679">
        <f t="shared" si="2233"/>
        <v>0</v>
      </c>
      <c r="JQ293" s="679">
        <f t="shared" si="2233"/>
        <v>0</v>
      </c>
      <c r="JR293" s="679">
        <f t="shared" si="2233"/>
        <v>0</v>
      </c>
      <c r="JS293" s="679">
        <f t="shared" si="2233"/>
        <v>0</v>
      </c>
      <c r="JT293" s="679">
        <f t="shared" si="2233"/>
        <v>0</v>
      </c>
      <c r="JU293" s="679">
        <f t="shared" si="2233"/>
        <v>0</v>
      </c>
      <c r="JV293" s="677">
        <f t="shared" si="2233"/>
        <v>45849.79</v>
      </c>
      <c r="JX293" s="679">
        <f>SUM(JX289:JX292)</f>
        <v>45866.54</v>
      </c>
      <c r="JY293" s="679">
        <f t="shared" ref="JY293:KJ293" si="2234">SUM(JY289:JY292)</f>
        <v>65149.49</v>
      </c>
      <c r="JZ293" s="679">
        <f t="shared" si="2234"/>
        <v>0</v>
      </c>
      <c r="KA293" s="679">
        <f t="shared" si="2234"/>
        <v>0</v>
      </c>
      <c r="KB293" s="679">
        <f t="shared" si="2234"/>
        <v>0</v>
      </c>
      <c r="KC293" s="679">
        <f t="shared" si="2234"/>
        <v>0</v>
      </c>
      <c r="KD293" s="679">
        <f t="shared" si="2234"/>
        <v>0</v>
      </c>
      <c r="KE293" s="679">
        <f t="shared" si="2234"/>
        <v>0</v>
      </c>
      <c r="KF293" s="679">
        <f t="shared" si="2234"/>
        <v>0</v>
      </c>
      <c r="KG293" s="679">
        <f t="shared" si="2234"/>
        <v>0</v>
      </c>
      <c r="KH293" s="679">
        <f t="shared" si="2234"/>
        <v>0</v>
      </c>
      <c r="KI293" s="679">
        <f t="shared" si="2234"/>
        <v>0</v>
      </c>
      <c r="KJ293" s="677">
        <f t="shared" si="2234"/>
        <v>111016.03</v>
      </c>
      <c r="KL293" s="679">
        <f>SUM(KL289:KL292)</f>
        <v>38114.29</v>
      </c>
      <c r="KM293" s="679">
        <f t="shared" ref="KM293:KX293" si="2235">SUM(KM289:KM292)</f>
        <v>31544.1</v>
      </c>
      <c r="KN293" s="679">
        <f t="shared" si="2235"/>
        <v>0</v>
      </c>
      <c r="KO293" s="679">
        <f t="shared" si="2235"/>
        <v>0</v>
      </c>
      <c r="KP293" s="679">
        <f t="shared" si="2235"/>
        <v>0</v>
      </c>
      <c r="KQ293" s="679">
        <f t="shared" si="2235"/>
        <v>0</v>
      </c>
      <c r="KR293" s="679">
        <f t="shared" si="2235"/>
        <v>0</v>
      </c>
      <c r="KS293" s="679">
        <f t="shared" si="2235"/>
        <v>0</v>
      </c>
      <c r="KT293" s="679">
        <f t="shared" si="2235"/>
        <v>0</v>
      </c>
      <c r="KU293" s="679">
        <f t="shared" si="2235"/>
        <v>0</v>
      </c>
      <c r="KV293" s="679">
        <f t="shared" si="2235"/>
        <v>0</v>
      </c>
      <c r="KW293" s="679">
        <f t="shared" si="2235"/>
        <v>0</v>
      </c>
      <c r="KX293" s="677">
        <f t="shared" si="2235"/>
        <v>69658.39</v>
      </c>
      <c r="KZ293" s="679">
        <f>SUM(KZ289:KZ292)</f>
        <v>6130.17</v>
      </c>
      <c r="LA293" s="679">
        <f t="shared" ref="LA293:LL293" si="2236">SUM(LA289:LA292)</f>
        <v>6603.41</v>
      </c>
      <c r="LB293" s="679">
        <f t="shared" si="2236"/>
        <v>0</v>
      </c>
      <c r="LC293" s="679">
        <f t="shared" si="2236"/>
        <v>0</v>
      </c>
      <c r="LD293" s="679">
        <f t="shared" si="2236"/>
        <v>0</v>
      </c>
      <c r="LE293" s="679">
        <f t="shared" si="2236"/>
        <v>0</v>
      </c>
      <c r="LF293" s="679">
        <f t="shared" si="2236"/>
        <v>0</v>
      </c>
      <c r="LG293" s="679">
        <f t="shared" si="2236"/>
        <v>0</v>
      </c>
      <c r="LH293" s="679">
        <f t="shared" si="2236"/>
        <v>0</v>
      </c>
      <c r="LI293" s="679">
        <f t="shared" si="2236"/>
        <v>0</v>
      </c>
      <c r="LJ293" s="679">
        <f t="shared" si="2236"/>
        <v>0</v>
      </c>
      <c r="LK293" s="679">
        <f t="shared" si="2236"/>
        <v>0</v>
      </c>
      <c r="LL293" s="677">
        <f t="shared" si="2236"/>
        <v>12733.58</v>
      </c>
      <c r="LN293" s="679">
        <f>SUM(LN289:LN292)</f>
        <v>2914.29</v>
      </c>
      <c r="LO293" s="679">
        <f t="shared" ref="LO293:LZ293" si="2237">SUM(LO289:LO292)</f>
        <v>2729.01</v>
      </c>
      <c r="LP293" s="679">
        <f t="shared" si="2237"/>
        <v>0</v>
      </c>
      <c r="LQ293" s="679">
        <f t="shared" si="2237"/>
        <v>0</v>
      </c>
      <c r="LR293" s="679">
        <f t="shared" si="2237"/>
        <v>0</v>
      </c>
      <c r="LS293" s="679">
        <f t="shared" si="2237"/>
        <v>0</v>
      </c>
      <c r="LT293" s="679">
        <f t="shared" si="2237"/>
        <v>0</v>
      </c>
      <c r="LU293" s="679">
        <f t="shared" si="2237"/>
        <v>0</v>
      </c>
      <c r="LV293" s="679">
        <f t="shared" si="2237"/>
        <v>0</v>
      </c>
      <c r="LW293" s="679">
        <f t="shared" si="2237"/>
        <v>0</v>
      </c>
      <c r="LX293" s="679">
        <f t="shared" si="2237"/>
        <v>0</v>
      </c>
      <c r="LY293" s="679">
        <f t="shared" si="2237"/>
        <v>0</v>
      </c>
      <c r="LZ293" s="677">
        <f t="shared" si="2237"/>
        <v>5643.3</v>
      </c>
      <c r="MB293" s="679">
        <f>SUM(MB289:MB292)</f>
        <v>9031.58</v>
      </c>
      <c r="MC293" s="679">
        <f t="shared" ref="MC293:MN293" si="2238">SUM(MC289:MC292)</f>
        <v>9609.2000000000007</v>
      </c>
      <c r="MD293" s="679">
        <f t="shared" si="2238"/>
        <v>0</v>
      </c>
      <c r="ME293" s="679">
        <f t="shared" si="2238"/>
        <v>0</v>
      </c>
      <c r="MF293" s="679">
        <f t="shared" si="2238"/>
        <v>0</v>
      </c>
      <c r="MG293" s="679">
        <f t="shared" si="2238"/>
        <v>0</v>
      </c>
      <c r="MH293" s="679">
        <f t="shared" si="2238"/>
        <v>0</v>
      </c>
      <c r="MI293" s="679">
        <f t="shared" si="2238"/>
        <v>0</v>
      </c>
      <c r="MJ293" s="679">
        <f t="shared" si="2238"/>
        <v>0</v>
      </c>
      <c r="MK293" s="679">
        <f t="shared" si="2238"/>
        <v>0</v>
      </c>
      <c r="ML293" s="679">
        <f t="shared" si="2238"/>
        <v>0</v>
      </c>
      <c r="MM293" s="679">
        <f t="shared" si="2238"/>
        <v>0</v>
      </c>
      <c r="MN293" s="677">
        <f t="shared" si="2238"/>
        <v>18640.78</v>
      </c>
      <c r="MP293" s="679">
        <f>SUM(MP289:MP292)</f>
        <v>23325.07</v>
      </c>
      <c r="MQ293" s="679">
        <f t="shared" ref="MQ293:NB293" si="2239">SUM(MQ289:MQ292)</f>
        <v>26803.83</v>
      </c>
      <c r="MR293" s="679">
        <f t="shared" si="2239"/>
        <v>0</v>
      </c>
      <c r="MS293" s="679">
        <f t="shared" si="2239"/>
        <v>0</v>
      </c>
      <c r="MT293" s="679">
        <f t="shared" si="2239"/>
        <v>0</v>
      </c>
      <c r="MU293" s="679">
        <f t="shared" si="2239"/>
        <v>0</v>
      </c>
      <c r="MV293" s="679">
        <f t="shared" si="2239"/>
        <v>0</v>
      </c>
      <c r="MW293" s="679">
        <f t="shared" si="2239"/>
        <v>0</v>
      </c>
      <c r="MX293" s="679">
        <f t="shared" si="2239"/>
        <v>0</v>
      </c>
      <c r="MY293" s="679">
        <f t="shared" si="2239"/>
        <v>0</v>
      </c>
      <c r="MZ293" s="679">
        <f t="shared" si="2239"/>
        <v>0</v>
      </c>
      <c r="NA293" s="679">
        <f t="shared" si="2239"/>
        <v>0</v>
      </c>
      <c r="NB293" s="677">
        <f t="shared" si="2239"/>
        <v>50128.9</v>
      </c>
      <c r="ND293" s="679">
        <f>SUM(ND289:ND292)</f>
        <v>37895.839999999997</v>
      </c>
      <c r="NE293" s="679">
        <f t="shared" ref="NE293:NP293" si="2240">SUM(NE289:NE292)</f>
        <v>41186.339999999997</v>
      </c>
      <c r="NF293" s="679">
        <f t="shared" si="2240"/>
        <v>0</v>
      </c>
      <c r="NG293" s="679">
        <f t="shared" si="2240"/>
        <v>0</v>
      </c>
      <c r="NH293" s="679">
        <f t="shared" si="2240"/>
        <v>0</v>
      </c>
      <c r="NI293" s="679">
        <f t="shared" si="2240"/>
        <v>0</v>
      </c>
      <c r="NJ293" s="679">
        <f t="shared" si="2240"/>
        <v>0</v>
      </c>
      <c r="NK293" s="679">
        <f t="shared" si="2240"/>
        <v>0</v>
      </c>
      <c r="NL293" s="679">
        <f t="shared" si="2240"/>
        <v>0</v>
      </c>
      <c r="NM293" s="679">
        <f t="shared" si="2240"/>
        <v>0</v>
      </c>
      <c r="NN293" s="679">
        <f t="shared" si="2240"/>
        <v>0</v>
      </c>
      <c r="NO293" s="679">
        <f t="shared" si="2240"/>
        <v>0</v>
      </c>
      <c r="NP293" s="677">
        <f t="shared" si="2240"/>
        <v>79082.179999999993</v>
      </c>
      <c r="NR293" s="679">
        <f>SUM(NR289:NR292)</f>
        <v>7752.18</v>
      </c>
      <c r="NS293" s="679">
        <f t="shared" ref="NS293:OD293" si="2241">SUM(NS289:NS292)</f>
        <v>8271.41</v>
      </c>
      <c r="NT293" s="679">
        <f t="shared" si="2241"/>
        <v>0</v>
      </c>
      <c r="NU293" s="679">
        <f t="shared" si="2241"/>
        <v>0</v>
      </c>
      <c r="NV293" s="679">
        <f t="shared" si="2241"/>
        <v>0</v>
      </c>
      <c r="NW293" s="679">
        <f t="shared" si="2241"/>
        <v>0</v>
      </c>
      <c r="NX293" s="679">
        <f t="shared" si="2241"/>
        <v>0</v>
      </c>
      <c r="NY293" s="679">
        <f t="shared" si="2241"/>
        <v>0</v>
      </c>
      <c r="NZ293" s="679">
        <f t="shared" si="2241"/>
        <v>0</v>
      </c>
      <c r="OA293" s="679">
        <f t="shared" si="2241"/>
        <v>0</v>
      </c>
      <c r="OB293" s="679">
        <f t="shared" si="2241"/>
        <v>0</v>
      </c>
      <c r="OC293" s="679">
        <f t="shared" si="2241"/>
        <v>0</v>
      </c>
      <c r="OD293" s="677">
        <f t="shared" si="2241"/>
        <v>16023.59</v>
      </c>
      <c r="OF293" s="679">
        <f>SUM(OF289:OF292)</f>
        <v>6235.29</v>
      </c>
      <c r="OG293" s="679">
        <f t="shared" ref="OG293:OR293" si="2242">SUM(OG289:OG292)</f>
        <v>6804.1</v>
      </c>
      <c r="OH293" s="679">
        <f t="shared" si="2242"/>
        <v>0</v>
      </c>
      <c r="OI293" s="679">
        <f t="shared" si="2242"/>
        <v>0</v>
      </c>
      <c r="OJ293" s="679">
        <f t="shared" si="2242"/>
        <v>0</v>
      </c>
      <c r="OK293" s="679">
        <f t="shared" si="2242"/>
        <v>0</v>
      </c>
      <c r="OL293" s="679">
        <f t="shared" si="2242"/>
        <v>0</v>
      </c>
      <c r="OM293" s="679">
        <f t="shared" si="2242"/>
        <v>0</v>
      </c>
      <c r="ON293" s="679">
        <f t="shared" si="2242"/>
        <v>0</v>
      </c>
      <c r="OO293" s="679">
        <f t="shared" si="2242"/>
        <v>0</v>
      </c>
      <c r="OP293" s="679">
        <f t="shared" si="2242"/>
        <v>0</v>
      </c>
      <c r="OQ293" s="679">
        <f t="shared" si="2242"/>
        <v>0</v>
      </c>
      <c r="OR293" s="677">
        <f t="shared" si="2242"/>
        <v>13039.39</v>
      </c>
      <c r="OT293" s="679">
        <f>SUM(OT289:OT292)</f>
        <v>30108.36</v>
      </c>
      <c r="OU293" s="679">
        <f t="shared" ref="OU293:PF293" si="2243">SUM(OU289:OU292)</f>
        <v>33070.83</v>
      </c>
      <c r="OV293" s="679">
        <f t="shared" si="2243"/>
        <v>0</v>
      </c>
      <c r="OW293" s="679">
        <f t="shared" si="2243"/>
        <v>0</v>
      </c>
      <c r="OX293" s="679">
        <f t="shared" si="2243"/>
        <v>0</v>
      </c>
      <c r="OY293" s="679">
        <f t="shared" si="2243"/>
        <v>0</v>
      </c>
      <c r="OZ293" s="679">
        <f t="shared" si="2243"/>
        <v>0</v>
      </c>
      <c r="PA293" s="679">
        <f t="shared" si="2243"/>
        <v>0</v>
      </c>
      <c r="PB293" s="679">
        <f t="shared" si="2243"/>
        <v>0</v>
      </c>
      <c r="PC293" s="679">
        <f t="shared" si="2243"/>
        <v>0</v>
      </c>
      <c r="PD293" s="679">
        <f t="shared" si="2243"/>
        <v>0</v>
      </c>
      <c r="PE293" s="679">
        <f t="shared" si="2243"/>
        <v>0</v>
      </c>
      <c r="PF293" s="677">
        <f t="shared" si="2243"/>
        <v>63179.19</v>
      </c>
      <c r="PH293" s="679">
        <f>SUM(PH289:PH292)</f>
        <v>12443.29</v>
      </c>
      <c r="PI293" s="679">
        <f t="shared" ref="PI293:PT293" si="2244">SUM(PI289:PI292)</f>
        <v>11767.1</v>
      </c>
      <c r="PJ293" s="679">
        <f t="shared" si="2244"/>
        <v>0</v>
      </c>
      <c r="PK293" s="679">
        <f t="shared" si="2244"/>
        <v>0</v>
      </c>
      <c r="PL293" s="679">
        <f t="shared" si="2244"/>
        <v>0</v>
      </c>
      <c r="PM293" s="679">
        <f t="shared" si="2244"/>
        <v>0</v>
      </c>
      <c r="PN293" s="679">
        <f t="shared" si="2244"/>
        <v>0</v>
      </c>
      <c r="PO293" s="679">
        <f t="shared" si="2244"/>
        <v>0</v>
      </c>
      <c r="PP293" s="679">
        <f t="shared" si="2244"/>
        <v>0</v>
      </c>
      <c r="PQ293" s="679">
        <f t="shared" si="2244"/>
        <v>0</v>
      </c>
      <c r="PR293" s="679">
        <f t="shared" si="2244"/>
        <v>0</v>
      </c>
      <c r="PS293" s="679">
        <f t="shared" si="2244"/>
        <v>0</v>
      </c>
      <c r="PT293" s="677">
        <f t="shared" si="2244"/>
        <v>24210.39</v>
      </c>
      <c r="PU293" s="451"/>
      <c r="PV293" s="679">
        <f>SUM(PV289:PV292)</f>
        <v>0</v>
      </c>
      <c r="PW293" s="679">
        <f t="shared" ref="PW293:QH293" si="2245">SUM(PW289:PW292)</f>
        <v>1738.2</v>
      </c>
      <c r="PX293" s="679">
        <f t="shared" si="2245"/>
        <v>0</v>
      </c>
      <c r="PY293" s="679">
        <f t="shared" si="2245"/>
        <v>0</v>
      </c>
      <c r="PZ293" s="679">
        <f t="shared" si="2245"/>
        <v>0</v>
      </c>
      <c r="QA293" s="679">
        <f t="shared" si="2245"/>
        <v>0</v>
      </c>
      <c r="QB293" s="679">
        <f t="shared" si="2245"/>
        <v>0</v>
      </c>
      <c r="QC293" s="679">
        <f t="shared" si="2245"/>
        <v>0</v>
      </c>
      <c r="QD293" s="679">
        <f t="shared" si="2245"/>
        <v>0</v>
      </c>
      <c r="QE293" s="679">
        <f t="shared" si="2245"/>
        <v>0</v>
      </c>
      <c r="QF293" s="679">
        <f t="shared" si="2245"/>
        <v>0</v>
      </c>
      <c r="QG293" s="679">
        <f t="shared" si="2245"/>
        <v>0</v>
      </c>
      <c r="QH293" s="677">
        <f t="shared" si="2245"/>
        <v>1738.2</v>
      </c>
      <c r="QI293" s="451"/>
      <c r="QJ293" s="679">
        <f>SUM(QJ289:QJ292)</f>
        <v>0</v>
      </c>
      <c r="QK293" s="679">
        <f t="shared" ref="QK293:QV293" si="2246">SUM(QK289:QK292)</f>
        <v>1172.0999999999999</v>
      </c>
      <c r="QL293" s="679">
        <f t="shared" si="2246"/>
        <v>0</v>
      </c>
      <c r="QM293" s="679">
        <f t="shared" si="2246"/>
        <v>0</v>
      </c>
      <c r="QN293" s="679">
        <f t="shared" si="2246"/>
        <v>0</v>
      </c>
      <c r="QO293" s="679">
        <f t="shared" si="2246"/>
        <v>0</v>
      </c>
      <c r="QP293" s="679">
        <f t="shared" si="2246"/>
        <v>0</v>
      </c>
      <c r="QQ293" s="679">
        <f t="shared" si="2246"/>
        <v>0</v>
      </c>
      <c r="QR293" s="679">
        <f t="shared" si="2246"/>
        <v>0</v>
      </c>
      <c r="QS293" s="679">
        <f t="shared" si="2246"/>
        <v>0</v>
      </c>
      <c r="QT293" s="679">
        <f t="shared" si="2246"/>
        <v>0</v>
      </c>
      <c r="QU293" s="679">
        <f t="shared" si="2246"/>
        <v>0</v>
      </c>
      <c r="QV293" s="677">
        <f t="shared" si="2246"/>
        <v>1172.0999999999999</v>
      </c>
      <c r="QX293" s="679">
        <f>SUM(QX289:QX292)</f>
        <v>690575.89</v>
      </c>
      <c r="QY293" s="679">
        <f t="shared" ref="QY293:RJ293" si="2247">SUM(QY289:QY292)</f>
        <v>729898.9</v>
      </c>
      <c r="QZ293" s="679">
        <f t="shared" si="2247"/>
        <v>0</v>
      </c>
      <c r="RA293" s="679">
        <f t="shared" si="2247"/>
        <v>0</v>
      </c>
      <c r="RB293" s="679">
        <f t="shared" si="2247"/>
        <v>0</v>
      </c>
      <c r="RC293" s="679">
        <f t="shared" si="2247"/>
        <v>0</v>
      </c>
      <c r="RD293" s="679">
        <f t="shared" si="2247"/>
        <v>0</v>
      </c>
      <c r="RE293" s="679">
        <f t="shared" si="2247"/>
        <v>0</v>
      </c>
      <c r="RF293" s="679">
        <f t="shared" si="2247"/>
        <v>0</v>
      </c>
      <c r="RG293" s="679">
        <f t="shared" si="2247"/>
        <v>0</v>
      </c>
      <c r="RH293" s="679">
        <f t="shared" si="2247"/>
        <v>0</v>
      </c>
      <c r="RI293" s="679">
        <f t="shared" si="2247"/>
        <v>0</v>
      </c>
      <c r="RJ293" s="677">
        <f t="shared" si="2247"/>
        <v>1420474.7899999998</v>
      </c>
    </row>
    <row r="294" spans="1:478" ht="13.5" thickTop="1" x14ac:dyDescent="0.25">
      <c r="PU294" s="451"/>
      <c r="PV294" s="373"/>
      <c r="PW294" s="373"/>
      <c r="PX294" s="373"/>
      <c r="PY294" s="373"/>
      <c r="PZ294" s="373"/>
      <c r="QA294" s="373"/>
      <c r="QB294" s="373"/>
      <c r="QC294" s="373"/>
      <c r="QD294" s="373"/>
      <c r="QE294" s="373"/>
      <c r="QF294" s="373"/>
      <c r="QG294" s="373"/>
      <c r="QI294" s="451"/>
      <c r="QJ294" s="373"/>
      <c r="QK294" s="373"/>
      <c r="QL294" s="373"/>
      <c r="QM294" s="373"/>
      <c r="QN294" s="373"/>
      <c r="QO294" s="373"/>
      <c r="QP294" s="373"/>
      <c r="QQ294" s="373"/>
      <c r="QR294" s="373"/>
      <c r="QS294" s="373"/>
      <c r="QT294" s="373"/>
      <c r="QU294" s="373"/>
      <c r="QX294" s="373"/>
      <c r="QY294" s="373"/>
      <c r="QZ294" s="373"/>
      <c r="RA294" s="373"/>
      <c r="RB294" s="373"/>
      <c r="RC294" s="373"/>
      <c r="RD294" s="373"/>
      <c r="RE294" s="373"/>
      <c r="RF294" s="373"/>
      <c r="RG294" s="373"/>
      <c r="RH294" s="373"/>
      <c r="RI294" s="373"/>
    </row>
    <row r="295" spans="1:478" x14ac:dyDescent="0.25">
      <c r="A295" s="674" t="s">
        <v>973</v>
      </c>
      <c r="B295" s="313" t="s">
        <v>981</v>
      </c>
      <c r="D295" s="373">
        <v>3097620</v>
      </c>
      <c r="E295" s="373">
        <v>3555616.4103000001</v>
      </c>
      <c r="P295" s="450">
        <f>SUM(D295:O295)</f>
        <v>6653236.4102999996</v>
      </c>
      <c r="AD295" s="450">
        <f>SUM(R295:AC295)</f>
        <v>0</v>
      </c>
      <c r="AR295" s="450">
        <f>SUM(AF295:AQ295)</f>
        <v>0</v>
      </c>
      <c r="BF295" s="450">
        <f>SUM(AT295:BE295)</f>
        <v>0</v>
      </c>
      <c r="BT295" s="450">
        <f>SUM(BH295:BS295)</f>
        <v>0</v>
      </c>
      <c r="CH295" s="450">
        <f>SUM(BV295:CG295)</f>
        <v>0</v>
      </c>
      <c r="CV295" s="450">
        <f>SUM(CJ295:CU295)</f>
        <v>0</v>
      </c>
      <c r="DJ295" s="450">
        <f>SUM(CX295:DI295)</f>
        <v>0</v>
      </c>
      <c r="DX295" s="450">
        <f>SUM(DL295:DW295)</f>
        <v>0</v>
      </c>
      <c r="EL295" s="450">
        <f>SUM(DZ295:EK295)</f>
        <v>0</v>
      </c>
      <c r="EZ295" s="450">
        <f>SUM(EN295:EY295)</f>
        <v>0</v>
      </c>
      <c r="FN295" s="450">
        <f>SUM(FB295:FM295)</f>
        <v>0</v>
      </c>
      <c r="GB295" s="450">
        <f>SUM(FP295:GA295)</f>
        <v>0</v>
      </c>
      <c r="GP295" s="450">
        <f>SUM(GD295:GO295)</f>
        <v>0</v>
      </c>
      <c r="HD295" s="450">
        <f>SUM(GR295:HC295)</f>
        <v>0</v>
      </c>
      <c r="HR295" s="450">
        <f>SUM(HF295:HQ295)</f>
        <v>0</v>
      </c>
      <c r="IF295" s="450">
        <f>SUM(HT295:IE295)</f>
        <v>0</v>
      </c>
      <c r="IT295" s="450">
        <f>SUM(IH295:IS295)</f>
        <v>0</v>
      </c>
      <c r="JH295" s="450">
        <f>SUM(IV295:JG295)</f>
        <v>0</v>
      </c>
      <c r="JV295" s="450">
        <f>SUM(JJ295:JU295)</f>
        <v>0</v>
      </c>
      <c r="KJ295" s="450">
        <f>SUM(JX295:KI295)</f>
        <v>0</v>
      </c>
      <c r="KX295" s="450">
        <f>SUM(KL295:KW295)</f>
        <v>0</v>
      </c>
      <c r="LL295" s="450">
        <f>SUM(KZ295:LK295)</f>
        <v>0</v>
      </c>
      <c r="LZ295" s="450">
        <f>SUM(LN295:LY295)</f>
        <v>0</v>
      </c>
      <c r="MN295" s="450">
        <f>SUM(MB295:MM295)</f>
        <v>0</v>
      </c>
      <c r="NB295" s="450">
        <f>SUM(MP295:NA295)</f>
        <v>0</v>
      </c>
      <c r="NP295" s="450">
        <f>SUM(ND295:NO295)</f>
        <v>0</v>
      </c>
      <c r="OD295" s="450">
        <f>SUM(NR295:OC295)</f>
        <v>0</v>
      </c>
      <c r="OR295" s="450">
        <f>SUM(OF295:OQ295)</f>
        <v>0</v>
      </c>
      <c r="PF295" s="450">
        <f>SUM(OT295:PE295)</f>
        <v>0</v>
      </c>
      <c r="PT295" s="450">
        <f>SUM(PH295:PS295)</f>
        <v>0</v>
      </c>
      <c r="PU295" s="451"/>
      <c r="PV295" s="373"/>
      <c r="PW295" s="373"/>
      <c r="PX295" s="373"/>
      <c r="PY295" s="373"/>
      <c r="PZ295" s="373"/>
      <c r="QA295" s="373"/>
      <c r="QB295" s="373"/>
      <c r="QC295" s="373"/>
      <c r="QD295" s="373"/>
      <c r="QE295" s="373"/>
      <c r="QF295" s="373"/>
      <c r="QG295" s="373"/>
      <c r="QH295" s="450">
        <f>SUM(PV295:QG295)</f>
        <v>0</v>
      </c>
      <c r="QI295" s="451"/>
      <c r="QJ295" s="373"/>
      <c r="QK295" s="373"/>
      <c r="QL295" s="373"/>
      <c r="QM295" s="373"/>
      <c r="QN295" s="373"/>
      <c r="QO295" s="373"/>
      <c r="QP295" s="373"/>
      <c r="QQ295" s="373"/>
      <c r="QR295" s="373"/>
      <c r="QS295" s="373"/>
      <c r="QT295" s="373"/>
      <c r="QU295" s="373"/>
      <c r="QV295" s="450">
        <f>SUM(QJ295:QU295)</f>
        <v>0</v>
      </c>
      <c r="QX295" s="373">
        <f t="shared" ref="QX295:QX296" si="2248">SUMIF($D$13:$PS$13,QX$10,$D295:$PS295)</f>
        <v>3097620</v>
      </c>
      <c r="QY295" s="373">
        <f>SUMIF($D$13:$QU$13,QY$10,$D295:$QU295)</f>
        <v>3555616.4103000001</v>
      </c>
      <c r="QZ295" s="373">
        <f t="shared" ref="QZ295:RI296" si="2249">SUMIF($D$13:$QU$13,QZ$10,$D295:$QU295)</f>
        <v>0</v>
      </c>
      <c r="RA295" s="373">
        <f t="shared" si="2249"/>
        <v>0</v>
      </c>
      <c r="RB295" s="373">
        <f t="shared" si="2249"/>
        <v>0</v>
      </c>
      <c r="RC295" s="373">
        <f t="shared" si="2249"/>
        <v>0</v>
      </c>
      <c r="RD295" s="373">
        <f t="shared" si="2249"/>
        <v>0</v>
      </c>
      <c r="RE295" s="373">
        <f t="shared" si="2249"/>
        <v>0</v>
      </c>
      <c r="RF295" s="373">
        <f t="shared" si="2249"/>
        <v>0</v>
      </c>
      <c r="RG295" s="373">
        <f t="shared" si="2249"/>
        <v>0</v>
      </c>
      <c r="RH295" s="373">
        <f t="shared" si="2249"/>
        <v>0</v>
      </c>
      <c r="RI295" s="373">
        <f t="shared" si="2249"/>
        <v>0</v>
      </c>
      <c r="RJ295" s="450">
        <f t="shared" ref="RJ295:RJ296" si="2250">SUM(QX295:RI295)</f>
        <v>6653236.4102999996</v>
      </c>
    </row>
    <row r="296" spans="1:478" x14ac:dyDescent="0.25">
      <c r="A296" s="673" t="s">
        <v>973</v>
      </c>
      <c r="B296" s="313" t="s">
        <v>982</v>
      </c>
      <c r="D296" s="373">
        <v>-714336</v>
      </c>
      <c r="E296" s="373">
        <v>-682391</v>
      </c>
      <c r="P296" s="450">
        <f t="shared" ref="P296" si="2251">SUM(D296:O296)</f>
        <v>-1396727</v>
      </c>
      <c r="AD296" s="450">
        <f t="shared" ref="AD296" si="2252">SUM(R296:AC296)</f>
        <v>0</v>
      </c>
      <c r="AR296" s="450">
        <f t="shared" ref="AR296" si="2253">SUM(AF296:AQ296)</f>
        <v>0</v>
      </c>
      <c r="BF296" s="450">
        <f t="shared" ref="BF296" si="2254">SUM(AT296:BE296)</f>
        <v>0</v>
      </c>
      <c r="BT296" s="450">
        <f t="shared" ref="BT296" si="2255">SUM(BH296:BS296)</f>
        <v>0</v>
      </c>
      <c r="CH296" s="450">
        <f t="shared" ref="CH296" si="2256">SUM(BV296:CG296)</f>
        <v>0</v>
      </c>
      <c r="CV296" s="450">
        <f t="shared" ref="CV296" si="2257">SUM(CJ296:CU296)</f>
        <v>0</v>
      </c>
      <c r="DJ296" s="450">
        <f t="shared" ref="DJ296" si="2258">SUM(CX296:DI296)</f>
        <v>0</v>
      </c>
      <c r="DX296" s="450">
        <f t="shared" ref="DX296" si="2259">SUM(DL296:DW296)</f>
        <v>0</v>
      </c>
      <c r="EL296" s="450">
        <f t="shared" ref="EL296" si="2260">SUM(DZ296:EK296)</f>
        <v>0</v>
      </c>
      <c r="EZ296" s="450">
        <f t="shared" ref="EZ296" si="2261">SUM(EN296:EY296)</f>
        <v>0</v>
      </c>
      <c r="FN296" s="450">
        <f t="shared" ref="FN296" si="2262">SUM(FB296:FM296)</f>
        <v>0</v>
      </c>
      <c r="GB296" s="450">
        <f t="shared" ref="GB296" si="2263">SUM(FP296:GA296)</f>
        <v>0</v>
      </c>
      <c r="GP296" s="450">
        <f t="shared" ref="GP296" si="2264">SUM(GD296:GO296)</f>
        <v>0</v>
      </c>
      <c r="HD296" s="450">
        <f t="shared" ref="HD296" si="2265">SUM(GR296:HC296)</f>
        <v>0</v>
      </c>
      <c r="HR296" s="450">
        <f t="shared" ref="HR296" si="2266">SUM(HF296:HQ296)</f>
        <v>0</v>
      </c>
      <c r="IF296" s="450">
        <f t="shared" ref="IF296" si="2267">SUM(HT296:IE296)</f>
        <v>0</v>
      </c>
      <c r="IT296" s="450">
        <f t="shared" ref="IT296" si="2268">SUM(IH296:IS296)</f>
        <v>0</v>
      </c>
      <c r="JH296" s="450">
        <f t="shared" ref="JH296" si="2269">SUM(IV296:JG296)</f>
        <v>0</v>
      </c>
      <c r="JV296" s="450">
        <f t="shared" ref="JV296" si="2270">SUM(JJ296:JU296)</f>
        <v>0</v>
      </c>
      <c r="KJ296" s="450">
        <f t="shared" ref="KJ296" si="2271">SUM(JX296:KI296)</f>
        <v>0</v>
      </c>
      <c r="KX296" s="450">
        <f t="shared" ref="KX296" si="2272">SUM(KL296:KW296)</f>
        <v>0</v>
      </c>
      <c r="LL296" s="450">
        <f t="shared" ref="LL296" si="2273">SUM(KZ296:LK296)</f>
        <v>0</v>
      </c>
      <c r="LZ296" s="450">
        <f t="shared" ref="LZ296" si="2274">SUM(LN296:LY296)</f>
        <v>0</v>
      </c>
      <c r="MN296" s="450">
        <f t="shared" ref="MN296" si="2275">SUM(MB296:MM296)</f>
        <v>0</v>
      </c>
      <c r="NB296" s="450">
        <f t="shared" ref="NB296" si="2276">SUM(MP296:NA296)</f>
        <v>0</v>
      </c>
      <c r="NP296" s="450">
        <f t="shared" ref="NP296" si="2277">SUM(ND296:NO296)</f>
        <v>0</v>
      </c>
      <c r="OD296" s="450">
        <f t="shared" ref="OD296" si="2278">SUM(NR296:OC296)</f>
        <v>0</v>
      </c>
      <c r="OR296" s="450">
        <f t="shared" ref="OR296" si="2279">SUM(OF296:OQ296)</f>
        <v>0</v>
      </c>
      <c r="PF296" s="450">
        <f t="shared" ref="PF296" si="2280">SUM(OT296:PE296)</f>
        <v>0</v>
      </c>
      <c r="PT296" s="450">
        <f t="shared" ref="PT296" si="2281">SUM(PH296:PS296)</f>
        <v>0</v>
      </c>
      <c r="PU296" s="451"/>
      <c r="PV296" s="373"/>
      <c r="PW296" s="373"/>
      <c r="PX296" s="373"/>
      <c r="PY296" s="373"/>
      <c r="PZ296" s="373"/>
      <c r="QA296" s="373"/>
      <c r="QB296" s="373"/>
      <c r="QC296" s="373"/>
      <c r="QD296" s="373"/>
      <c r="QE296" s="373"/>
      <c r="QF296" s="373"/>
      <c r="QG296" s="373"/>
      <c r="QH296" s="450">
        <f t="shared" ref="QH296" si="2282">SUM(PV296:QG296)</f>
        <v>0</v>
      </c>
      <c r="QI296" s="451"/>
      <c r="QJ296" s="373"/>
      <c r="QK296" s="373"/>
      <c r="QL296" s="373"/>
      <c r="QM296" s="373"/>
      <c r="QN296" s="373"/>
      <c r="QO296" s="373"/>
      <c r="QP296" s="373"/>
      <c r="QQ296" s="373"/>
      <c r="QR296" s="373"/>
      <c r="QS296" s="373"/>
      <c r="QT296" s="373"/>
      <c r="QU296" s="373"/>
      <c r="QV296" s="450">
        <f t="shared" ref="QV296" si="2283">SUM(QJ296:QU296)</f>
        <v>0</v>
      </c>
      <c r="QX296" s="373">
        <f t="shared" si="2248"/>
        <v>-714336</v>
      </c>
      <c r="QY296" s="373">
        <f>SUMIF($D$13:$QU$13,QY$10,$D296:$QU296)</f>
        <v>-682391</v>
      </c>
      <c r="QZ296" s="373">
        <f t="shared" si="2249"/>
        <v>0</v>
      </c>
      <c r="RA296" s="373">
        <f t="shared" si="2249"/>
        <v>0</v>
      </c>
      <c r="RB296" s="373">
        <f t="shared" si="2249"/>
        <v>0</v>
      </c>
      <c r="RC296" s="373">
        <f t="shared" si="2249"/>
        <v>0</v>
      </c>
      <c r="RD296" s="373">
        <f t="shared" si="2249"/>
        <v>0</v>
      </c>
      <c r="RE296" s="373">
        <f t="shared" si="2249"/>
        <v>0</v>
      </c>
      <c r="RF296" s="373">
        <f t="shared" si="2249"/>
        <v>0</v>
      </c>
      <c r="RG296" s="373">
        <f t="shared" si="2249"/>
        <v>0</v>
      </c>
      <c r="RH296" s="373">
        <f t="shared" si="2249"/>
        <v>0</v>
      </c>
      <c r="RI296" s="373">
        <f t="shared" si="2249"/>
        <v>0</v>
      </c>
      <c r="RJ296" s="450">
        <f t="shared" si="2250"/>
        <v>-1396727</v>
      </c>
    </row>
    <row r="297" spans="1:478" x14ac:dyDescent="0.25">
      <c r="A297" s="674"/>
      <c r="PU297" s="451"/>
      <c r="PV297" s="373"/>
      <c r="PW297" s="373"/>
      <c r="PX297" s="373"/>
      <c r="PY297" s="373"/>
      <c r="PZ297" s="373"/>
      <c r="QA297" s="373"/>
      <c r="QB297" s="373"/>
      <c r="QC297" s="373"/>
      <c r="QD297" s="373"/>
      <c r="QE297" s="373"/>
      <c r="QF297" s="373"/>
      <c r="QG297" s="373"/>
      <c r="QI297" s="451"/>
      <c r="QJ297" s="373"/>
      <c r="QK297" s="373"/>
      <c r="QL297" s="373"/>
      <c r="QM297" s="373"/>
      <c r="QN297" s="373"/>
      <c r="QO297" s="373"/>
      <c r="QP297" s="373"/>
      <c r="QQ297" s="373"/>
      <c r="QR297" s="373"/>
      <c r="QS297" s="373"/>
      <c r="QT297" s="373"/>
      <c r="QU297" s="373"/>
      <c r="QX297" s="373"/>
      <c r="QY297" s="373"/>
      <c r="QZ297" s="373"/>
      <c r="RA297" s="373"/>
      <c r="RB297" s="373"/>
      <c r="RC297" s="373"/>
      <c r="RD297" s="373"/>
      <c r="RE297" s="373"/>
      <c r="RF297" s="373"/>
      <c r="RG297" s="373"/>
      <c r="RH297" s="373"/>
      <c r="RI297" s="373"/>
    </row>
    <row r="298" spans="1:478" ht="13.5" thickBot="1" x14ac:dyDescent="0.3">
      <c r="A298" s="674"/>
      <c r="D298" s="676">
        <f>SUM(D295:D297)</f>
        <v>2383284</v>
      </c>
      <c r="E298" s="676">
        <f t="shared" ref="E298:P298" si="2284">SUM(E295:E297)</f>
        <v>2873225.4103000001</v>
      </c>
      <c r="F298" s="676">
        <f t="shared" si="2284"/>
        <v>0</v>
      </c>
      <c r="G298" s="676">
        <f t="shared" si="2284"/>
        <v>0</v>
      </c>
      <c r="H298" s="676">
        <f t="shared" si="2284"/>
        <v>0</v>
      </c>
      <c r="I298" s="676">
        <f t="shared" si="2284"/>
        <v>0</v>
      </c>
      <c r="J298" s="676">
        <f t="shared" si="2284"/>
        <v>0</v>
      </c>
      <c r="K298" s="676">
        <f t="shared" si="2284"/>
        <v>0</v>
      </c>
      <c r="L298" s="676">
        <f t="shared" si="2284"/>
        <v>0</v>
      </c>
      <c r="M298" s="676">
        <f t="shared" si="2284"/>
        <v>0</v>
      </c>
      <c r="N298" s="676">
        <f t="shared" si="2284"/>
        <v>0</v>
      </c>
      <c r="O298" s="676">
        <f t="shared" si="2284"/>
        <v>0</v>
      </c>
      <c r="P298" s="677">
        <f t="shared" si="2284"/>
        <v>5256509.4102999996</v>
      </c>
      <c r="R298" s="676">
        <f>SUM(R295:R297)</f>
        <v>0</v>
      </c>
      <c r="S298" s="676">
        <f t="shared" ref="S298:AD298" si="2285">SUM(S295:S297)</f>
        <v>0</v>
      </c>
      <c r="T298" s="676">
        <f t="shared" si="2285"/>
        <v>0</v>
      </c>
      <c r="U298" s="676">
        <f t="shared" si="2285"/>
        <v>0</v>
      </c>
      <c r="V298" s="676">
        <f t="shared" si="2285"/>
        <v>0</v>
      </c>
      <c r="W298" s="676">
        <f t="shared" si="2285"/>
        <v>0</v>
      </c>
      <c r="X298" s="676">
        <f t="shared" si="2285"/>
        <v>0</v>
      </c>
      <c r="Y298" s="676">
        <f t="shared" si="2285"/>
        <v>0</v>
      </c>
      <c r="Z298" s="676">
        <f t="shared" si="2285"/>
        <v>0</v>
      </c>
      <c r="AA298" s="676">
        <f t="shared" si="2285"/>
        <v>0</v>
      </c>
      <c r="AB298" s="676">
        <f t="shared" si="2285"/>
        <v>0</v>
      </c>
      <c r="AC298" s="676">
        <f t="shared" si="2285"/>
        <v>0</v>
      </c>
      <c r="AD298" s="677">
        <f t="shared" si="2285"/>
        <v>0</v>
      </c>
      <c r="AF298" s="676">
        <f>SUM(AF295:AF297)</f>
        <v>0</v>
      </c>
      <c r="AG298" s="676">
        <f t="shared" ref="AG298:AR298" si="2286">SUM(AG295:AG297)</f>
        <v>0</v>
      </c>
      <c r="AH298" s="676">
        <f t="shared" si="2286"/>
        <v>0</v>
      </c>
      <c r="AI298" s="676">
        <f t="shared" si="2286"/>
        <v>0</v>
      </c>
      <c r="AJ298" s="676">
        <f t="shared" si="2286"/>
        <v>0</v>
      </c>
      <c r="AK298" s="676">
        <f t="shared" si="2286"/>
        <v>0</v>
      </c>
      <c r="AL298" s="676">
        <f t="shared" si="2286"/>
        <v>0</v>
      </c>
      <c r="AM298" s="676">
        <f t="shared" si="2286"/>
        <v>0</v>
      </c>
      <c r="AN298" s="676">
        <f t="shared" si="2286"/>
        <v>0</v>
      </c>
      <c r="AO298" s="676">
        <f t="shared" si="2286"/>
        <v>0</v>
      </c>
      <c r="AP298" s="676">
        <f t="shared" si="2286"/>
        <v>0</v>
      </c>
      <c r="AQ298" s="676">
        <f t="shared" si="2286"/>
        <v>0</v>
      </c>
      <c r="AR298" s="677">
        <f t="shared" si="2286"/>
        <v>0</v>
      </c>
      <c r="AT298" s="676">
        <f>SUM(AT295:AT297)</f>
        <v>0</v>
      </c>
      <c r="AU298" s="676">
        <f t="shared" ref="AU298:BF298" si="2287">SUM(AU295:AU297)</f>
        <v>0</v>
      </c>
      <c r="AV298" s="676">
        <f t="shared" si="2287"/>
        <v>0</v>
      </c>
      <c r="AW298" s="676">
        <f t="shared" si="2287"/>
        <v>0</v>
      </c>
      <c r="AX298" s="676">
        <f t="shared" si="2287"/>
        <v>0</v>
      </c>
      <c r="AY298" s="676">
        <f t="shared" si="2287"/>
        <v>0</v>
      </c>
      <c r="AZ298" s="676">
        <f t="shared" si="2287"/>
        <v>0</v>
      </c>
      <c r="BA298" s="676">
        <f t="shared" si="2287"/>
        <v>0</v>
      </c>
      <c r="BB298" s="676">
        <f t="shared" si="2287"/>
        <v>0</v>
      </c>
      <c r="BC298" s="676">
        <f t="shared" si="2287"/>
        <v>0</v>
      </c>
      <c r="BD298" s="676">
        <f t="shared" si="2287"/>
        <v>0</v>
      </c>
      <c r="BE298" s="676">
        <f t="shared" si="2287"/>
        <v>0</v>
      </c>
      <c r="BF298" s="677">
        <f t="shared" si="2287"/>
        <v>0</v>
      </c>
      <c r="BH298" s="676">
        <f>SUM(BH295:BH297)</f>
        <v>0</v>
      </c>
      <c r="BI298" s="676">
        <f t="shared" ref="BI298:BT298" si="2288">SUM(BI295:BI297)</f>
        <v>0</v>
      </c>
      <c r="BJ298" s="676">
        <f t="shared" si="2288"/>
        <v>0</v>
      </c>
      <c r="BK298" s="676">
        <f t="shared" si="2288"/>
        <v>0</v>
      </c>
      <c r="BL298" s="676">
        <f t="shared" si="2288"/>
        <v>0</v>
      </c>
      <c r="BM298" s="676">
        <f t="shared" si="2288"/>
        <v>0</v>
      </c>
      <c r="BN298" s="676">
        <f t="shared" si="2288"/>
        <v>0</v>
      </c>
      <c r="BO298" s="676">
        <f t="shared" si="2288"/>
        <v>0</v>
      </c>
      <c r="BP298" s="676">
        <f t="shared" si="2288"/>
        <v>0</v>
      </c>
      <c r="BQ298" s="676">
        <f t="shared" si="2288"/>
        <v>0</v>
      </c>
      <c r="BR298" s="676">
        <f t="shared" si="2288"/>
        <v>0</v>
      </c>
      <c r="BS298" s="676">
        <f t="shared" si="2288"/>
        <v>0</v>
      </c>
      <c r="BT298" s="677">
        <f t="shared" si="2288"/>
        <v>0</v>
      </c>
      <c r="BV298" s="676">
        <f>SUM(BV295:BV297)</f>
        <v>0</v>
      </c>
      <c r="BW298" s="676">
        <f t="shared" ref="BW298:CH298" si="2289">SUM(BW295:BW297)</f>
        <v>0</v>
      </c>
      <c r="BX298" s="676">
        <f t="shared" si="2289"/>
        <v>0</v>
      </c>
      <c r="BY298" s="676">
        <f t="shared" si="2289"/>
        <v>0</v>
      </c>
      <c r="BZ298" s="676">
        <f t="shared" si="2289"/>
        <v>0</v>
      </c>
      <c r="CA298" s="676">
        <f t="shared" si="2289"/>
        <v>0</v>
      </c>
      <c r="CB298" s="676">
        <f t="shared" si="2289"/>
        <v>0</v>
      </c>
      <c r="CC298" s="676">
        <f t="shared" si="2289"/>
        <v>0</v>
      </c>
      <c r="CD298" s="676">
        <f t="shared" si="2289"/>
        <v>0</v>
      </c>
      <c r="CE298" s="676">
        <f t="shared" si="2289"/>
        <v>0</v>
      </c>
      <c r="CF298" s="676">
        <f t="shared" si="2289"/>
        <v>0</v>
      </c>
      <c r="CG298" s="676">
        <f t="shared" si="2289"/>
        <v>0</v>
      </c>
      <c r="CH298" s="677">
        <f t="shared" si="2289"/>
        <v>0</v>
      </c>
      <c r="CJ298" s="676">
        <f>SUM(CJ295:CJ297)</f>
        <v>0</v>
      </c>
      <c r="CK298" s="676">
        <f t="shared" ref="CK298:CV298" si="2290">SUM(CK295:CK297)</f>
        <v>0</v>
      </c>
      <c r="CL298" s="676">
        <f t="shared" si="2290"/>
        <v>0</v>
      </c>
      <c r="CM298" s="676">
        <f t="shared" si="2290"/>
        <v>0</v>
      </c>
      <c r="CN298" s="676">
        <f t="shared" si="2290"/>
        <v>0</v>
      </c>
      <c r="CO298" s="676">
        <f t="shared" si="2290"/>
        <v>0</v>
      </c>
      <c r="CP298" s="676">
        <f t="shared" si="2290"/>
        <v>0</v>
      </c>
      <c r="CQ298" s="676">
        <f t="shared" si="2290"/>
        <v>0</v>
      </c>
      <c r="CR298" s="676">
        <f t="shared" si="2290"/>
        <v>0</v>
      </c>
      <c r="CS298" s="676">
        <f t="shared" si="2290"/>
        <v>0</v>
      </c>
      <c r="CT298" s="676">
        <f t="shared" si="2290"/>
        <v>0</v>
      </c>
      <c r="CU298" s="676">
        <f t="shared" si="2290"/>
        <v>0</v>
      </c>
      <c r="CV298" s="677">
        <f t="shared" si="2290"/>
        <v>0</v>
      </c>
      <c r="CX298" s="676">
        <f>SUM(CX295:CX297)</f>
        <v>0</v>
      </c>
      <c r="CY298" s="676">
        <f t="shared" ref="CY298:DJ298" si="2291">SUM(CY295:CY297)</f>
        <v>0</v>
      </c>
      <c r="CZ298" s="676">
        <f t="shared" si="2291"/>
        <v>0</v>
      </c>
      <c r="DA298" s="676">
        <f t="shared" si="2291"/>
        <v>0</v>
      </c>
      <c r="DB298" s="676">
        <f t="shared" si="2291"/>
        <v>0</v>
      </c>
      <c r="DC298" s="676">
        <f t="shared" si="2291"/>
        <v>0</v>
      </c>
      <c r="DD298" s="676">
        <f t="shared" si="2291"/>
        <v>0</v>
      </c>
      <c r="DE298" s="676">
        <f t="shared" si="2291"/>
        <v>0</v>
      </c>
      <c r="DF298" s="676">
        <f t="shared" si="2291"/>
        <v>0</v>
      </c>
      <c r="DG298" s="676">
        <f t="shared" si="2291"/>
        <v>0</v>
      </c>
      <c r="DH298" s="676">
        <f t="shared" si="2291"/>
        <v>0</v>
      </c>
      <c r="DI298" s="676">
        <f t="shared" si="2291"/>
        <v>0</v>
      </c>
      <c r="DJ298" s="677">
        <f t="shared" si="2291"/>
        <v>0</v>
      </c>
      <c r="DL298" s="676">
        <f>SUM(DL295:DL297)</f>
        <v>0</v>
      </c>
      <c r="DM298" s="676">
        <f t="shared" ref="DM298:DX298" si="2292">SUM(DM295:DM297)</f>
        <v>0</v>
      </c>
      <c r="DN298" s="676">
        <f t="shared" si="2292"/>
        <v>0</v>
      </c>
      <c r="DO298" s="676">
        <f t="shared" si="2292"/>
        <v>0</v>
      </c>
      <c r="DP298" s="676">
        <f t="shared" si="2292"/>
        <v>0</v>
      </c>
      <c r="DQ298" s="676">
        <f t="shared" si="2292"/>
        <v>0</v>
      </c>
      <c r="DR298" s="676">
        <f t="shared" si="2292"/>
        <v>0</v>
      </c>
      <c r="DS298" s="676">
        <f t="shared" si="2292"/>
        <v>0</v>
      </c>
      <c r="DT298" s="676">
        <f t="shared" si="2292"/>
        <v>0</v>
      </c>
      <c r="DU298" s="676">
        <f t="shared" si="2292"/>
        <v>0</v>
      </c>
      <c r="DV298" s="676">
        <f t="shared" si="2292"/>
        <v>0</v>
      </c>
      <c r="DW298" s="676">
        <f t="shared" si="2292"/>
        <v>0</v>
      </c>
      <c r="DX298" s="677">
        <f t="shared" si="2292"/>
        <v>0</v>
      </c>
      <c r="DZ298" s="676">
        <f>SUM(DZ295:DZ297)</f>
        <v>0</v>
      </c>
      <c r="EA298" s="676">
        <f t="shared" ref="EA298:EL298" si="2293">SUM(EA295:EA297)</f>
        <v>0</v>
      </c>
      <c r="EB298" s="676">
        <f t="shared" si="2293"/>
        <v>0</v>
      </c>
      <c r="EC298" s="676">
        <f t="shared" si="2293"/>
        <v>0</v>
      </c>
      <c r="ED298" s="676">
        <f t="shared" si="2293"/>
        <v>0</v>
      </c>
      <c r="EE298" s="676">
        <f t="shared" si="2293"/>
        <v>0</v>
      </c>
      <c r="EF298" s="676">
        <f t="shared" si="2293"/>
        <v>0</v>
      </c>
      <c r="EG298" s="676">
        <f t="shared" si="2293"/>
        <v>0</v>
      </c>
      <c r="EH298" s="676">
        <f t="shared" si="2293"/>
        <v>0</v>
      </c>
      <c r="EI298" s="676">
        <f t="shared" si="2293"/>
        <v>0</v>
      </c>
      <c r="EJ298" s="676">
        <f t="shared" si="2293"/>
        <v>0</v>
      </c>
      <c r="EK298" s="676">
        <f t="shared" si="2293"/>
        <v>0</v>
      </c>
      <c r="EL298" s="677">
        <f t="shared" si="2293"/>
        <v>0</v>
      </c>
      <c r="EN298" s="676">
        <f>SUM(EN295:EN297)</f>
        <v>0</v>
      </c>
      <c r="EO298" s="676">
        <f t="shared" ref="EO298:EZ298" si="2294">SUM(EO295:EO297)</f>
        <v>0</v>
      </c>
      <c r="EP298" s="676">
        <f t="shared" si="2294"/>
        <v>0</v>
      </c>
      <c r="EQ298" s="676">
        <f t="shared" si="2294"/>
        <v>0</v>
      </c>
      <c r="ER298" s="676">
        <f t="shared" si="2294"/>
        <v>0</v>
      </c>
      <c r="ES298" s="676">
        <f t="shared" si="2294"/>
        <v>0</v>
      </c>
      <c r="ET298" s="676">
        <f t="shared" si="2294"/>
        <v>0</v>
      </c>
      <c r="EU298" s="676">
        <f t="shared" si="2294"/>
        <v>0</v>
      </c>
      <c r="EV298" s="676">
        <f t="shared" si="2294"/>
        <v>0</v>
      </c>
      <c r="EW298" s="676">
        <f t="shared" si="2294"/>
        <v>0</v>
      </c>
      <c r="EX298" s="676">
        <f t="shared" si="2294"/>
        <v>0</v>
      </c>
      <c r="EY298" s="676">
        <f t="shared" si="2294"/>
        <v>0</v>
      </c>
      <c r="EZ298" s="677">
        <f t="shared" si="2294"/>
        <v>0</v>
      </c>
      <c r="FB298" s="676">
        <f>SUM(FB295:FB297)</f>
        <v>0</v>
      </c>
      <c r="FC298" s="676">
        <f t="shared" ref="FC298:FN298" si="2295">SUM(FC295:FC297)</f>
        <v>0</v>
      </c>
      <c r="FD298" s="676">
        <f t="shared" si="2295"/>
        <v>0</v>
      </c>
      <c r="FE298" s="676">
        <f t="shared" si="2295"/>
        <v>0</v>
      </c>
      <c r="FF298" s="676">
        <f t="shared" si="2295"/>
        <v>0</v>
      </c>
      <c r="FG298" s="676">
        <f t="shared" si="2295"/>
        <v>0</v>
      </c>
      <c r="FH298" s="676">
        <f t="shared" si="2295"/>
        <v>0</v>
      </c>
      <c r="FI298" s="676">
        <f t="shared" si="2295"/>
        <v>0</v>
      </c>
      <c r="FJ298" s="676">
        <f t="shared" si="2295"/>
        <v>0</v>
      </c>
      <c r="FK298" s="676">
        <f t="shared" si="2295"/>
        <v>0</v>
      </c>
      <c r="FL298" s="676">
        <f t="shared" si="2295"/>
        <v>0</v>
      </c>
      <c r="FM298" s="676">
        <f t="shared" si="2295"/>
        <v>0</v>
      </c>
      <c r="FN298" s="677">
        <f t="shared" si="2295"/>
        <v>0</v>
      </c>
      <c r="FP298" s="676">
        <f>SUM(FP295:FP297)</f>
        <v>0</v>
      </c>
      <c r="FQ298" s="676">
        <f t="shared" ref="FQ298:GB298" si="2296">SUM(FQ295:FQ297)</f>
        <v>0</v>
      </c>
      <c r="FR298" s="676">
        <f t="shared" si="2296"/>
        <v>0</v>
      </c>
      <c r="FS298" s="676">
        <f t="shared" si="2296"/>
        <v>0</v>
      </c>
      <c r="FT298" s="676">
        <f t="shared" si="2296"/>
        <v>0</v>
      </c>
      <c r="FU298" s="676">
        <f t="shared" si="2296"/>
        <v>0</v>
      </c>
      <c r="FV298" s="676">
        <f t="shared" si="2296"/>
        <v>0</v>
      </c>
      <c r="FW298" s="676">
        <f t="shared" si="2296"/>
        <v>0</v>
      </c>
      <c r="FX298" s="676">
        <f t="shared" si="2296"/>
        <v>0</v>
      </c>
      <c r="FY298" s="676">
        <f t="shared" si="2296"/>
        <v>0</v>
      </c>
      <c r="FZ298" s="676">
        <f t="shared" si="2296"/>
        <v>0</v>
      </c>
      <c r="GA298" s="676">
        <f t="shared" si="2296"/>
        <v>0</v>
      </c>
      <c r="GB298" s="677">
        <f t="shared" si="2296"/>
        <v>0</v>
      </c>
      <c r="GD298" s="676">
        <f>SUM(GD295:GD297)</f>
        <v>0</v>
      </c>
      <c r="GE298" s="676">
        <f t="shared" ref="GE298:GP298" si="2297">SUM(GE295:GE297)</f>
        <v>0</v>
      </c>
      <c r="GF298" s="676">
        <f t="shared" si="2297"/>
        <v>0</v>
      </c>
      <c r="GG298" s="676">
        <f t="shared" si="2297"/>
        <v>0</v>
      </c>
      <c r="GH298" s="676">
        <f t="shared" si="2297"/>
        <v>0</v>
      </c>
      <c r="GI298" s="676">
        <f t="shared" si="2297"/>
        <v>0</v>
      </c>
      <c r="GJ298" s="676">
        <f t="shared" si="2297"/>
        <v>0</v>
      </c>
      <c r="GK298" s="676">
        <f t="shared" si="2297"/>
        <v>0</v>
      </c>
      <c r="GL298" s="676">
        <f t="shared" si="2297"/>
        <v>0</v>
      </c>
      <c r="GM298" s="676">
        <f t="shared" si="2297"/>
        <v>0</v>
      </c>
      <c r="GN298" s="676">
        <f t="shared" si="2297"/>
        <v>0</v>
      </c>
      <c r="GO298" s="676">
        <f t="shared" si="2297"/>
        <v>0</v>
      </c>
      <c r="GP298" s="677">
        <f t="shared" si="2297"/>
        <v>0</v>
      </c>
      <c r="GR298" s="676">
        <f>SUM(GR295:GR297)</f>
        <v>0</v>
      </c>
      <c r="GS298" s="676">
        <f t="shared" ref="GS298:HD298" si="2298">SUM(GS295:GS297)</f>
        <v>0</v>
      </c>
      <c r="GT298" s="676">
        <f t="shared" si="2298"/>
        <v>0</v>
      </c>
      <c r="GU298" s="676">
        <f t="shared" si="2298"/>
        <v>0</v>
      </c>
      <c r="GV298" s="676">
        <f t="shared" si="2298"/>
        <v>0</v>
      </c>
      <c r="GW298" s="676">
        <f t="shared" si="2298"/>
        <v>0</v>
      </c>
      <c r="GX298" s="676">
        <f t="shared" si="2298"/>
        <v>0</v>
      </c>
      <c r="GY298" s="676">
        <f t="shared" si="2298"/>
        <v>0</v>
      </c>
      <c r="GZ298" s="676">
        <f t="shared" si="2298"/>
        <v>0</v>
      </c>
      <c r="HA298" s="676">
        <f t="shared" si="2298"/>
        <v>0</v>
      </c>
      <c r="HB298" s="676">
        <f t="shared" si="2298"/>
        <v>0</v>
      </c>
      <c r="HC298" s="676">
        <f t="shared" si="2298"/>
        <v>0</v>
      </c>
      <c r="HD298" s="677">
        <f t="shared" si="2298"/>
        <v>0</v>
      </c>
      <c r="HF298" s="676">
        <f>SUM(HF295:HF297)</f>
        <v>0</v>
      </c>
      <c r="HG298" s="676">
        <f t="shared" ref="HG298:HR298" si="2299">SUM(HG295:HG297)</f>
        <v>0</v>
      </c>
      <c r="HH298" s="676">
        <f t="shared" si="2299"/>
        <v>0</v>
      </c>
      <c r="HI298" s="676">
        <f t="shared" si="2299"/>
        <v>0</v>
      </c>
      <c r="HJ298" s="676">
        <f t="shared" si="2299"/>
        <v>0</v>
      </c>
      <c r="HK298" s="676">
        <f t="shared" si="2299"/>
        <v>0</v>
      </c>
      <c r="HL298" s="676">
        <f t="shared" si="2299"/>
        <v>0</v>
      </c>
      <c r="HM298" s="676">
        <f t="shared" si="2299"/>
        <v>0</v>
      </c>
      <c r="HN298" s="676">
        <f t="shared" si="2299"/>
        <v>0</v>
      </c>
      <c r="HO298" s="676">
        <f t="shared" si="2299"/>
        <v>0</v>
      </c>
      <c r="HP298" s="676">
        <f t="shared" si="2299"/>
        <v>0</v>
      </c>
      <c r="HQ298" s="676">
        <f t="shared" si="2299"/>
        <v>0</v>
      </c>
      <c r="HR298" s="677">
        <f t="shared" si="2299"/>
        <v>0</v>
      </c>
      <c r="HT298" s="676">
        <f>SUM(HT295:HT297)</f>
        <v>0</v>
      </c>
      <c r="HU298" s="676">
        <f t="shared" ref="HU298:IF298" si="2300">SUM(HU295:HU297)</f>
        <v>0</v>
      </c>
      <c r="HV298" s="676">
        <f t="shared" si="2300"/>
        <v>0</v>
      </c>
      <c r="HW298" s="676">
        <f t="shared" si="2300"/>
        <v>0</v>
      </c>
      <c r="HX298" s="676">
        <f t="shared" si="2300"/>
        <v>0</v>
      </c>
      <c r="HY298" s="676">
        <f t="shared" si="2300"/>
        <v>0</v>
      </c>
      <c r="HZ298" s="676">
        <f t="shared" si="2300"/>
        <v>0</v>
      </c>
      <c r="IA298" s="676">
        <f t="shared" si="2300"/>
        <v>0</v>
      </c>
      <c r="IB298" s="676">
        <f t="shared" si="2300"/>
        <v>0</v>
      </c>
      <c r="IC298" s="676">
        <f t="shared" si="2300"/>
        <v>0</v>
      </c>
      <c r="ID298" s="676">
        <f t="shared" si="2300"/>
        <v>0</v>
      </c>
      <c r="IE298" s="676">
        <f t="shared" si="2300"/>
        <v>0</v>
      </c>
      <c r="IF298" s="677">
        <f t="shared" si="2300"/>
        <v>0</v>
      </c>
      <c r="IH298" s="676">
        <f>SUM(IH295:IH297)</f>
        <v>0</v>
      </c>
      <c r="II298" s="676">
        <f t="shared" ref="II298:IT298" si="2301">SUM(II295:II297)</f>
        <v>0</v>
      </c>
      <c r="IJ298" s="676">
        <f t="shared" si="2301"/>
        <v>0</v>
      </c>
      <c r="IK298" s="676">
        <f t="shared" si="2301"/>
        <v>0</v>
      </c>
      <c r="IL298" s="676">
        <f t="shared" si="2301"/>
        <v>0</v>
      </c>
      <c r="IM298" s="676">
        <f t="shared" si="2301"/>
        <v>0</v>
      </c>
      <c r="IN298" s="676">
        <f t="shared" si="2301"/>
        <v>0</v>
      </c>
      <c r="IO298" s="676">
        <f t="shared" si="2301"/>
        <v>0</v>
      </c>
      <c r="IP298" s="676">
        <f t="shared" si="2301"/>
        <v>0</v>
      </c>
      <c r="IQ298" s="676">
        <f t="shared" si="2301"/>
        <v>0</v>
      </c>
      <c r="IR298" s="676">
        <f t="shared" si="2301"/>
        <v>0</v>
      </c>
      <c r="IS298" s="676">
        <f t="shared" si="2301"/>
        <v>0</v>
      </c>
      <c r="IT298" s="677">
        <f t="shared" si="2301"/>
        <v>0</v>
      </c>
      <c r="IV298" s="676">
        <f>SUM(IV295:IV297)</f>
        <v>0</v>
      </c>
      <c r="IW298" s="676">
        <f t="shared" ref="IW298:JH298" si="2302">SUM(IW295:IW297)</f>
        <v>0</v>
      </c>
      <c r="IX298" s="676">
        <f t="shared" si="2302"/>
        <v>0</v>
      </c>
      <c r="IY298" s="676">
        <f t="shared" si="2302"/>
        <v>0</v>
      </c>
      <c r="IZ298" s="676">
        <f t="shared" si="2302"/>
        <v>0</v>
      </c>
      <c r="JA298" s="676">
        <f t="shared" si="2302"/>
        <v>0</v>
      </c>
      <c r="JB298" s="676">
        <f t="shared" si="2302"/>
        <v>0</v>
      </c>
      <c r="JC298" s="676">
        <f t="shared" si="2302"/>
        <v>0</v>
      </c>
      <c r="JD298" s="676">
        <f t="shared" si="2302"/>
        <v>0</v>
      </c>
      <c r="JE298" s="676">
        <f t="shared" si="2302"/>
        <v>0</v>
      </c>
      <c r="JF298" s="676">
        <f t="shared" si="2302"/>
        <v>0</v>
      </c>
      <c r="JG298" s="676">
        <f t="shared" si="2302"/>
        <v>0</v>
      </c>
      <c r="JH298" s="677">
        <f t="shared" si="2302"/>
        <v>0</v>
      </c>
      <c r="JJ298" s="676">
        <f>SUM(JJ295:JJ297)</f>
        <v>0</v>
      </c>
      <c r="JK298" s="676">
        <f t="shared" ref="JK298:JV298" si="2303">SUM(JK295:JK297)</f>
        <v>0</v>
      </c>
      <c r="JL298" s="676">
        <f t="shared" si="2303"/>
        <v>0</v>
      </c>
      <c r="JM298" s="676">
        <f t="shared" si="2303"/>
        <v>0</v>
      </c>
      <c r="JN298" s="676">
        <f t="shared" si="2303"/>
        <v>0</v>
      </c>
      <c r="JO298" s="676">
        <f t="shared" si="2303"/>
        <v>0</v>
      </c>
      <c r="JP298" s="676">
        <f t="shared" si="2303"/>
        <v>0</v>
      </c>
      <c r="JQ298" s="676">
        <f t="shared" si="2303"/>
        <v>0</v>
      </c>
      <c r="JR298" s="676">
        <f t="shared" si="2303"/>
        <v>0</v>
      </c>
      <c r="JS298" s="676">
        <f t="shared" si="2303"/>
        <v>0</v>
      </c>
      <c r="JT298" s="676">
        <f t="shared" si="2303"/>
        <v>0</v>
      </c>
      <c r="JU298" s="676">
        <f t="shared" si="2303"/>
        <v>0</v>
      </c>
      <c r="JV298" s="677">
        <f t="shared" si="2303"/>
        <v>0</v>
      </c>
      <c r="JX298" s="676">
        <f>SUM(JX295:JX297)</f>
        <v>0</v>
      </c>
      <c r="JY298" s="676">
        <f t="shared" ref="JY298:KJ298" si="2304">SUM(JY295:JY297)</f>
        <v>0</v>
      </c>
      <c r="JZ298" s="676">
        <f t="shared" si="2304"/>
        <v>0</v>
      </c>
      <c r="KA298" s="676">
        <f t="shared" si="2304"/>
        <v>0</v>
      </c>
      <c r="KB298" s="676">
        <f t="shared" si="2304"/>
        <v>0</v>
      </c>
      <c r="KC298" s="676">
        <f t="shared" si="2304"/>
        <v>0</v>
      </c>
      <c r="KD298" s="676">
        <f t="shared" si="2304"/>
        <v>0</v>
      </c>
      <c r="KE298" s="676">
        <f t="shared" si="2304"/>
        <v>0</v>
      </c>
      <c r="KF298" s="676">
        <f t="shared" si="2304"/>
        <v>0</v>
      </c>
      <c r="KG298" s="676">
        <f t="shared" si="2304"/>
        <v>0</v>
      </c>
      <c r="KH298" s="676">
        <f t="shared" si="2304"/>
        <v>0</v>
      </c>
      <c r="KI298" s="676">
        <f t="shared" si="2304"/>
        <v>0</v>
      </c>
      <c r="KJ298" s="677">
        <f t="shared" si="2304"/>
        <v>0</v>
      </c>
      <c r="KL298" s="676">
        <f>SUM(KL295:KL297)</f>
        <v>0</v>
      </c>
      <c r="KM298" s="676">
        <f t="shared" ref="KM298:KX298" si="2305">SUM(KM295:KM297)</f>
        <v>0</v>
      </c>
      <c r="KN298" s="676">
        <f t="shared" si="2305"/>
        <v>0</v>
      </c>
      <c r="KO298" s="676">
        <f t="shared" si="2305"/>
        <v>0</v>
      </c>
      <c r="KP298" s="676">
        <f t="shared" si="2305"/>
        <v>0</v>
      </c>
      <c r="KQ298" s="676">
        <f t="shared" si="2305"/>
        <v>0</v>
      </c>
      <c r="KR298" s="676">
        <f t="shared" si="2305"/>
        <v>0</v>
      </c>
      <c r="KS298" s="676">
        <f t="shared" si="2305"/>
        <v>0</v>
      </c>
      <c r="KT298" s="676">
        <f t="shared" si="2305"/>
        <v>0</v>
      </c>
      <c r="KU298" s="676">
        <f t="shared" si="2305"/>
        <v>0</v>
      </c>
      <c r="KV298" s="676">
        <f t="shared" si="2305"/>
        <v>0</v>
      </c>
      <c r="KW298" s="676">
        <f t="shared" si="2305"/>
        <v>0</v>
      </c>
      <c r="KX298" s="677">
        <f t="shared" si="2305"/>
        <v>0</v>
      </c>
      <c r="KZ298" s="676">
        <f>SUM(KZ295:KZ297)</f>
        <v>0</v>
      </c>
      <c r="LA298" s="676">
        <f t="shared" ref="LA298:LL298" si="2306">SUM(LA295:LA297)</f>
        <v>0</v>
      </c>
      <c r="LB298" s="676">
        <f t="shared" si="2306"/>
        <v>0</v>
      </c>
      <c r="LC298" s="676">
        <f t="shared" si="2306"/>
        <v>0</v>
      </c>
      <c r="LD298" s="676">
        <f t="shared" si="2306"/>
        <v>0</v>
      </c>
      <c r="LE298" s="676">
        <f t="shared" si="2306"/>
        <v>0</v>
      </c>
      <c r="LF298" s="676">
        <f t="shared" si="2306"/>
        <v>0</v>
      </c>
      <c r="LG298" s="676">
        <f t="shared" si="2306"/>
        <v>0</v>
      </c>
      <c r="LH298" s="676">
        <f t="shared" si="2306"/>
        <v>0</v>
      </c>
      <c r="LI298" s="676">
        <f t="shared" si="2306"/>
        <v>0</v>
      </c>
      <c r="LJ298" s="676">
        <f t="shared" si="2306"/>
        <v>0</v>
      </c>
      <c r="LK298" s="676">
        <f t="shared" si="2306"/>
        <v>0</v>
      </c>
      <c r="LL298" s="677">
        <f t="shared" si="2306"/>
        <v>0</v>
      </c>
      <c r="LN298" s="676">
        <f>SUM(LN295:LN297)</f>
        <v>0</v>
      </c>
      <c r="LO298" s="676">
        <f t="shared" ref="LO298:LZ298" si="2307">SUM(LO295:LO297)</f>
        <v>0</v>
      </c>
      <c r="LP298" s="676">
        <f t="shared" si="2307"/>
        <v>0</v>
      </c>
      <c r="LQ298" s="676">
        <f t="shared" si="2307"/>
        <v>0</v>
      </c>
      <c r="LR298" s="676">
        <f t="shared" si="2307"/>
        <v>0</v>
      </c>
      <c r="LS298" s="676">
        <f t="shared" si="2307"/>
        <v>0</v>
      </c>
      <c r="LT298" s="676">
        <f t="shared" si="2307"/>
        <v>0</v>
      </c>
      <c r="LU298" s="676">
        <f t="shared" si="2307"/>
        <v>0</v>
      </c>
      <c r="LV298" s="676">
        <f t="shared" si="2307"/>
        <v>0</v>
      </c>
      <c r="LW298" s="676">
        <f t="shared" si="2307"/>
        <v>0</v>
      </c>
      <c r="LX298" s="676">
        <f t="shared" si="2307"/>
        <v>0</v>
      </c>
      <c r="LY298" s="676">
        <f t="shared" si="2307"/>
        <v>0</v>
      </c>
      <c r="LZ298" s="677">
        <f t="shared" si="2307"/>
        <v>0</v>
      </c>
      <c r="MB298" s="676">
        <f>SUM(MB295:MB297)</f>
        <v>0</v>
      </c>
      <c r="MC298" s="676">
        <f t="shared" ref="MC298:MN298" si="2308">SUM(MC295:MC297)</f>
        <v>0</v>
      </c>
      <c r="MD298" s="676">
        <f t="shared" si="2308"/>
        <v>0</v>
      </c>
      <c r="ME298" s="676">
        <f t="shared" si="2308"/>
        <v>0</v>
      </c>
      <c r="MF298" s="676">
        <f t="shared" si="2308"/>
        <v>0</v>
      </c>
      <c r="MG298" s="676">
        <f t="shared" si="2308"/>
        <v>0</v>
      </c>
      <c r="MH298" s="676">
        <f t="shared" si="2308"/>
        <v>0</v>
      </c>
      <c r="MI298" s="676">
        <f t="shared" si="2308"/>
        <v>0</v>
      </c>
      <c r="MJ298" s="676">
        <f t="shared" si="2308"/>
        <v>0</v>
      </c>
      <c r="MK298" s="676">
        <f t="shared" si="2308"/>
        <v>0</v>
      </c>
      <c r="ML298" s="676">
        <f t="shared" si="2308"/>
        <v>0</v>
      </c>
      <c r="MM298" s="676">
        <f t="shared" si="2308"/>
        <v>0</v>
      </c>
      <c r="MN298" s="677">
        <f t="shared" si="2308"/>
        <v>0</v>
      </c>
      <c r="MP298" s="676">
        <f>SUM(MP295:MP297)</f>
        <v>0</v>
      </c>
      <c r="MQ298" s="676">
        <f t="shared" ref="MQ298:NB298" si="2309">SUM(MQ295:MQ297)</f>
        <v>0</v>
      </c>
      <c r="MR298" s="676">
        <f t="shared" si="2309"/>
        <v>0</v>
      </c>
      <c r="MS298" s="676">
        <f t="shared" si="2309"/>
        <v>0</v>
      </c>
      <c r="MT298" s="676">
        <f t="shared" si="2309"/>
        <v>0</v>
      </c>
      <c r="MU298" s="676">
        <f t="shared" si="2309"/>
        <v>0</v>
      </c>
      <c r="MV298" s="676">
        <f t="shared" si="2309"/>
        <v>0</v>
      </c>
      <c r="MW298" s="676">
        <f t="shared" si="2309"/>
        <v>0</v>
      </c>
      <c r="MX298" s="676">
        <f t="shared" si="2309"/>
        <v>0</v>
      </c>
      <c r="MY298" s="676">
        <f t="shared" si="2309"/>
        <v>0</v>
      </c>
      <c r="MZ298" s="676">
        <f t="shared" si="2309"/>
        <v>0</v>
      </c>
      <c r="NA298" s="676">
        <f t="shared" si="2309"/>
        <v>0</v>
      </c>
      <c r="NB298" s="677">
        <f t="shared" si="2309"/>
        <v>0</v>
      </c>
      <c r="ND298" s="676">
        <f>SUM(ND295:ND297)</f>
        <v>0</v>
      </c>
      <c r="NE298" s="676">
        <f t="shared" ref="NE298:NP298" si="2310">SUM(NE295:NE297)</f>
        <v>0</v>
      </c>
      <c r="NF298" s="676">
        <f t="shared" si="2310"/>
        <v>0</v>
      </c>
      <c r="NG298" s="676">
        <f t="shared" si="2310"/>
        <v>0</v>
      </c>
      <c r="NH298" s="676">
        <f t="shared" si="2310"/>
        <v>0</v>
      </c>
      <c r="NI298" s="676">
        <f t="shared" si="2310"/>
        <v>0</v>
      </c>
      <c r="NJ298" s="676">
        <f t="shared" si="2310"/>
        <v>0</v>
      </c>
      <c r="NK298" s="676">
        <f t="shared" si="2310"/>
        <v>0</v>
      </c>
      <c r="NL298" s="676">
        <f t="shared" si="2310"/>
        <v>0</v>
      </c>
      <c r="NM298" s="676">
        <f t="shared" si="2310"/>
        <v>0</v>
      </c>
      <c r="NN298" s="676">
        <f t="shared" si="2310"/>
        <v>0</v>
      </c>
      <c r="NO298" s="676">
        <f t="shared" si="2310"/>
        <v>0</v>
      </c>
      <c r="NP298" s="677">
        <f t="shared" si="2310"/>
        <v>0</v>
      </c>
      <c r="NR298" s="676">
        <f>SUM(NR295:NR297)</f>
        <v>0</v>
      </c>
      <c r="NS298" s="676">
        <f t="shared" ref="NS298:OD298" si="2311">SUM(NS295:NS297)</f>
        <v>0</v>
      </c>
      <c r="NT298" s="676">
        <f t="shared" si="2311"/>
        <v>0</v>
      </c>
      <c r="NU298" s="676">
        <f t="shared" si="2311"/>
        <v>0</v>
      </c>
      <c r="NV298" s="676">
        <f t="shared" si="2311"/>
        <v>0</v>
      </c>
      <c r="NW298" s="676">
        <f t="shared" si="2311"/>
        <v>0</v>
      </c>
      <c r="NX298" s="676">
        <f t="shared" si="2311"/>
        <v>0</v>
      </c>
      <c r="NY298" s="676">
        <f t="shared" si="2311"/>
        <v>0</v>
      </c>
      <c r="NZ298" s="676">
        <f t="shared" si="2311"/>
        <v>0</v>
      </c>
      <c r="OA298" s="676">
        <f t="shared" si="2311"/>
        <v>0</v>
      </c>
      <c r="OB298" s="676">
        <f t="shared" si="2311"/>
        <v>0</v>
      </c>
      <c r="OC298" s="676">
        <f t="shared" si="2311"/>
        <v>0</v>
      </c>
      <c r="OD298" s="677">
        <f t="shared" si="2311"/>
        <v>0</v>
      </c>
      <c r="OF298" s="676">
        <f>SUM(OF295:OF297)</f>
        <v>0</v>
      </c>
      <c r="OG298" s="676">
        <f t="shared" ref="OG298:OR298" si="2312">SUM(OG295:OG297)</f>
        <v>0</v>
      </c>
      <c r="OH298" s="676">
        <f t="shared" si="2312"/>
        <v>0</v>
      </c>
      <c r="OI298" s="676">
        <f t="shared" si="2312"/>
        <v>0</v>
      </c>
      <c r="OJ298" s="676">
        <f t="shared" si="2312"/>
        <v>0</v>
      </c>
      <c r="OK298" s="676">
        <f t="shared" si="2312"/>
        <v>0</v>
      </c>
      <c r="OL298" s="676">
        <f t="shared" si="2312"/>
        <v>0</v>
      </c>
      <c r="OM298" s="676">
        <f t="shared" si="2312"/>
        <v>0</v>
      </c>
      <c r="ON298" s="676">
        <f t="shared" si="2312"/>
        <v>0</v>
      </c>
      <c r="OO298" s="676">
        <f t="shared" si="2312"/>
        <v>0</v>
      </c>
      <c r="OP298" s="676">
        <f t="shared" si="2312"/>
        <v>0</v>
      </c>
      <c r="OQ298" s="676">
        <f t="shared" si="2312"/>
        <v>0</v>
      </c>
      <c r="OR298" s="677">
        <f t="shared" si="2312"/>
        <v>0</v>
      </c>
      <c r="OT298" s="676">
        <f>SUM(OT295:OT297)</f>
        <v>0</v>
      </c>
      <c r="OU298" s="676">
        <f t="shared" ref="OU298:PF298" si="2313">SUM(OU295:OU297)</f>
        <v>0</v>
      </c>
      <c r="OV298" s="676">
        <f t="shared" si="2313"/>
        <v>0</v>
      </c>
      <c r="OW298" s="676">
        <f t="shared" si="2313"/>
        <v>0</v>
      </c>
      <c r="OX298" s="676">
        <f t="shared" si="2313"/>
        <v>0</v>
      </c>
      <c r="OY298" s="676">
        <f t="shared" si="2313"/>
        <v>0</v>
      </c>
      <c r="OZ298" s="676">
        <f t="shared" si="2313"/>
        <v>0</v>
      </c>
      <c r="PA298" s="676">
        <f t="shared" si="2313"/>
        <v>0</v>
      </c>
      <c r="PB298" s="676">
        <f t="shared" si="2313"/>
        <v>0</v>
      </c>
      <c r="PC298" s="676">
        <f t="shared" si="2313"/>
        <v>0</v>
      </c>
      <c r="PD298" s="676">
        <f t="shared" si="2313"/>
        <v>0</v>
      </c>
      <c r="PE298" s="676">
        <f t="shared" si="2313"/>
        <v>0</v>
      </c>
      <c r="PF298" s="677">
        <f t="shared" si="2313"/>
        <v>0</v>
      </c>
      <c r="PH298" s="676">
        <f>SUM(PH295:PH297)</f>
        <v>0</v>
      </c>
      <c r="PI298" s="676">
        <f t="shared" ref="PI298:PT298" si="2314">SUM(PI295:PI297)</f>
        <v>0</v>
      </c>
      <c r="PJ298" s="676">
        <f t="shared" si="2314"/>
        <v>0</v>
      </c>
      <c r="PK298" s="676">
        <f t="shared" si="2314"/>
        <v>0</v>
      </c>
      <c r="PL298" s="676">
        <f t="shared" si="2314"/>
        <v>0</v>
      </c>
      <c r="PM298" s="676">
        <f t="shared" si="2314"/>
        <v>0</v>
      </c>
      <c r="PN298" s="676">
        <f t="shared" si="2314"/>
        <v>0</v>
      </c>
      <c r="PO298" s="676">
        <f t="shared" si="2314"/>
        <v>0</v>
      </c>
      <c r="PP298" s="676">
        <f t="shared" si="2314"/>
        <v>0</v>
      </c>
      <c r="PQ298" s="676">
        <f t="shared" si="2314"/>
        <v>0</v>
      </c>
      <c r="PR298" s="676">
        <f t="shared" si="2314"/>
        <v>0</v>
      </c>
      <c r="PS298" s="676">
        <f t="shared" si="2314"/>
        <v>0</v>
      </c>
      <c r="PT298" s="677">
        <f t="shared" si="2314"/>
        <v>0</v>
      </c>
      <c r="PU298" s="451"/>
      <c r="PV298" s="676">
        <f>SUM(PV295:PV297)</f>
        <v>0</v>
      </c>
      <c r="PW298" s="676">
        <f t="shared" ref="PW298:QH298" si="2315">SUM(PW295:PW297)</f>
        <v>0</v>
      </c>
      <c r="PX298" s="676">
        <f t="shared" si="2315"/>
        <v>0</v>
      </c>
      <c r="PY298" s="676">
        <f t="shared" si="2315"/>
        <v>0</v>
      </c>
      <c r="PZ298" s="676">
        <f t="shared" si="2315"/>
        <v>0</v>
      </c>
      <c r="QA298" s="676">
        <f t="shared" si="2315"/>
        <v>0</v>
      </c>
      <c r="QB298" s="676">
        <f t="shared" si="2315"/>
        <v>0</v>
      </c>
      <c r="QC298" s="676">
        <f t="shared" si="2315"/>
        <v>0</v>
      </c>
      <c r="QD298" s="676">
        <f t="shared" si="2315"/>
        <v>0</v>
      </c>
      <c r="QE298" s="676">
        <f t="shared" si="2315"/>
        <v>0</v>
      </c>
      <c r="QF298" s="676">
        <f t="shared" si="2315"/>
        <v>0</v>
      </c>
      <c r="QG298" s="676">
        <f t="shared" si="2315"/>
        <v>0</v>
      </c>
      <c r="QH298" s="677">
        <f t="shared" si="2315"/>
        <v>0</v>
      </c>
      <c r="QI298" s="451"/>
      <c r="QJ298" s="676">
        <f>SUM(QJ295:QJ297)</f>
        <v>0</v>
      </c>
      <c r="QK298" s="676">
        <f t="shared" ref="QK298:QV298" si="2316">SUM(QK295:QK297)</f>
        <v>0</v>
      </c>
      <c r="QL298" s="676">
        <f t="shared" si="2316"/>
        <v>0</v>
      </c>
      <c r="QM298" s="676">
        <f t="shared" si="2316"/>
        <v>0</v>
      </c>
      <c r="QN298" s="676">
        <f t="shared" si="2316"/>
        <v>0</v>
      </c>
      <c r="QO298" s="676">
        <f t="shared" si="2316"/>
        <v>0</v>
      </c>
      <c r="QP298" s="676">
        <f t="shared" si="2316"/>
        <v>0</v>
      </c>
      <c r="QQ298" s="676">
        <f t="shared" si="2316"/>
        <v>0</v>
      </c>
      <c r="QR298" s="676">
        <f t="shared" si="2316"/>
        <v>0</v>
      </c>
      <c r="QS298" s="676">
        <f t="shared" si="2316"/>
        <v>0</v>
      </c>
      <c r="QT298" s="676">
        <f t="shared" si="2316"/>
        <v>0</v>
      </c>
      <c r="QU298" s="676">
        <f t="shared" si="2316"/>
        <v>0</v>
      </c>
      <c r="QV298" s="677">
        <f t="shared" si="2316"/>
        <v>0</v>
      </c>
      <c r="QX298" s="676">
        <f>SUM(QX295:QX297)</f>
        <v>2383284</v>
      </c>
      <c r="QY298" s="676">
        <f t="shared" ref="QY298:RJ298" si="2317">SUM(QY295:QY297)</f>
        <v>2873225.4103000001</v>
      </c>
      <c r="QZ298" s="676">
        <f t="shared" si="2317"/>
        <v>0</v>
      </c>
      <c r="RA298" s="676">
        <f t="shared" si="2317"/>
        <v>0</v>
      </c>
      <c r="RB298" s="676">
        <f t="shared" si="2317"/>
        <v>0</v>
      </c>
      <c r="RC298" s="676">
        <f t="shared" si="2317"/>
        <v>0</v>
      </c>
      <c r="RD298" s="676">
        <f t="shared" si="2317"/>
        <v>0</v>
      </c>
      <c r="RE298" s="676">
        <f t="shared" si="2317"/>
        <v>0</v>
      </c>
      <c r="RF298" s="676">
        <f t="shared" si="2317"/>
        <v>0</v>
      </c>
      <c r="RG298" s="676">
        <f t="shared" si="2317"/>
        <v>0</v>
      </c>
      <c r="RH298" s="676">
        <f t="shared" si="2317"/>
        <v>0</v>
      </c>
      <c r="RI298" s="676">
        <f t="shared" si="2317"/>
        <v>0</v>
      </c>
      <c r="RJ298" s="677">
        <f t="shared" si="2317"/>
        <v>5256509.4102999996</v>
      </c>
    </row>
    <row r="299" spans="1:478" ht="13.5" thickTop="1" x14ac:dyDescent="0.25">
      <c r="PU299" s="451"/>
      <c r="PV299" s="373"/>
      <c r="PW299" s="373"/>
      <c r="PX299" s="373"/>
      <c r="PY299" s="373"/>
      <c r="PZ299" s="373"/>
      <c r="QA299" s="373"/>
      <c r="QB299" s="373"/>
      <c r="QC299" s="373"/>
      <c r="QD299" s="373"/>
      <c r="QE299" s="373"/>
      <c r="QF299" s="373"/>
      <c r="QG299" s="373"/>
      <c r="QI299" s="451"/>
      <c r="QJ299" s="373"/>
      <c r="QK299" s="373"/>
      <c r="QL299" s="373"/>
      <c r="QM299" s="373"/>
      <c r="QN299" s="373"/>
      <c r="QO299" s="373"/>
      <c r="QP299" s="373"/>
      <c r="QQ299" s="373"/>
      <c r="QR299" s="373"/>
      <c r="QS299" s="373"/>
      <c r="QT299" s="373"/>
      <c r="QU299" s="373"/>
      <c r="QX299" s="373"/>
      <c r="QY299" s="373"/>
      <c r="QZ299" s="373"/>
      <c r="RA299" s="373"/>
      <c r="RB299" s="373"/>
      <c r="RC299" s="373"/>
      <c r="RD299" s="373"/>
      <c r="RE299" s="373"/>
      <c r="RF299" s="373"/>
      <c r="RG299" s="373"/>
      <c r="RH299" s="373"/>
      <c r="RI299" s="373"/>
    </row>
    <row r="300" spans="1:478" x14ac:dyDescent="0.25">
      <c r="A300" s="674" t="s">
        <v>977</v>
      </c>
      <c r="B300" s="313" t="s">
        <v>983</v>
      </c>
      <c r="D300" s="678">
        <f>ROUND(D295/D$146,2)</f>
        <v>35931.1</v>
      </c>
      <c r="E300" s="678">
        <f t="shared" ref="E300:O301" si="2318">ROUND(E295/E$146,2)</f>
        <v>40758.589999999997</v>
      </c>
      <c r="F300" s="678">
        <f t="shared" si="2318"/>
        <v>0</v>
      </c>
      <c r="G300" s="678">
        <f t="shared" si="2318"/>
        <v>0</v>
      </c>
      <c r="H300" s="678">
        <f t="shared" si="2318"/>
        <v>0</v>
      </c>
      <c r="I300" s="678">
        <f t="shared" si="2318"/>
        <v>0</v>
      </c>
      <c r="J300" s="678">
        <f t="shared" si="2318"/>
        <v>0</v>
      </c>
      <c r="K300" s="678">
        <f t="shared" si="2318"/>
        <v>0</v>
      </c>
      <c r="L300" s="678">
        <f t="shared" si="2318"/>
        <v>0</v>
      </c>
      <c r="M300" s="678">
        <f t="shared" si="2318"/>
        <v>0</v>
      </c>
      <c r="N300" s="678">
        <f t="shared" si="2318"/>
        <v>0</v>
      </c>
      <c r="O300" s="678">
        <f t="shared" si="2318"/>
        <v>0</v>
      </c>
      <c r="P300" s="680">
        <f>SUM(D300:O300)</f>
        <v>76689.69</v>
      </c>
      <c r="R300" s="678">
        <f>ROUND(R295/R$146,2)</f>
        <v>0</v>
      </c>
      <c r="S300" s="678">
        <f t="shared" ref="S300:AC301" si="2319">ROUND(S295/S$146,2)</f>
        <v>0</v>
      </c>
      <c r="T300" s="678">
        <f t="shared" si="2319"/>
        <v>0</v>
      </c>
      <c r="U300" s="678">
        <f t="shared" si="2319"/>
        <v>0</v>
      </c>
      <c r="V300" s="678">
        <f t="shared" si="2319"/>
        <v>0</v>
      </c>
      <c r="W300" s="678">
        <f t="shared" si="2319"/>
        <v>0</v>
      </c>
      <c r="X300" s="678">
        <f t="shared" si="2319"/>
        <v>0</v>
      </c>
      <c r="Y300" s="678">
        <f t="shared" si="2319"/>
        <v>0</v>
      </c>
      <c r="Z300" s="678">
        <f t="shared" si="2319"/>
        <v>0</v>
      </c>
      <c r="AA300" s="678">
        <f t="shared" si="2319"/>
        <v>0</v>
      </c>
      <c r="AB300" s="678">
        <f t="shared" si="2319"/>
        <v>0</v>
      </c>
      <c r="AC300" s="678">
        <f t="shared" si="2319"/>
        <v>0</v>
      </c>
      <c r="AD300" s="680">
        <f>SUM(R300:AC300)</f>
        <v>0</v>
      </c>
      <c r="AF300" s="678">
        <f>ROUND(AF295/AF$146,2)</f>
        <v>0</v>
      </c>
      <c r="AG300" s="678">
        <f t="shared" ref="AG300:AQ301" si="2320">ROUND(AG295/AG$146,2)</f>
        <v>0</v>
      </c>
      <c r="AH300" s="678">
        <f t="shared" si="2320"/>
        <v>0</v>
      </c>
      <c r="AI300" s="678">
        <f t="shared" si="2320"/>
        <v>0</v>
      </c>
      <c r="AJ300" s="678">
        <f t="shared" si="2320"/>
        <v>0</v>
      </c>
      <c r="AK300" s="678">
        <f t="shared" si="2320"/>
        <v>0</v>
      </c>
      <c r="AL300" s="678">
        <f t="shared" si="2320"/>
        <v>0</v>
      </c>
      <c r="AM300" s="678">
        <f t="shared" si="2320"/>
        <v>0</v>
      </c>
      <c r="AN300" s="678">
        <f t="shared" si="2320"/>
        <v>0</v>
      </c>
      <c r="AO300" s="678">
        <f t="shared" si="2320"/>
        <v>0</v>
      </c>
      <c r="AP300" s="678">
        <f t="shared" si="2320"/>
        <v>0</v>
      </c>
      <c r="AQ300" s="678">
        <f t="shared" si="2320"/>
        <v>0</v>
      </c>
      <c r="AR300" s="680">
        <f>SUM(AF300:AQ300)</f>
        <v>0</v>
      </c>
      <c r="AT300" s="678">
        <f>ROUND(AT295/AT$146,2)</f>
        <v>0</v>
      </c>
      <c r="AU300" s="678">
        <f t="shared" ref="AU300:BE301" si="2321">ROUND(AU295/AU$146,2)</f>
        <v>0</v>
      </c>
      <c r="AV300" s="678">
        <f t="shared" si="2321"/>
        <v>0</v>
      </c>
      <c r="AW300" s="678">
        <f t="shared" si="2321"/>
        <v>0</v>
      </c>
      <c r="AX300" s="678">
        <f t="shared" si="2321"/>
        <v>0</v>
      </c>
      <c r="AY300" s="678">
        <f t="shared" si="2321"/>
        <v>0</v>
      </c>
      <c r="AZ300" s="678">
        <f t="shared" si="2321"/>
        <v>0</v>
      </c>
      <c r="BA300" s="678">
        <f t="shared" si="2321"/>
        <v>0</v>
      </c>
      <c r="BB300" s="678">
        <f t="shared" si="2321"/>
        <v>0</v>
      </c>
      <c r="BC300" s="678">
        <f t="shared" si="2321"/>
        <v>0</v>
      </c>
      <c r="BD300" s="678">
        <f t="shared" si="2321"/>
        <v>0</v>
      </c>
      <c r="BE300" s="678">
        <f t="shared" si="2321"/>
        <v>0</v>
      </c>
      <c r="BF300" s="680">
        <f>SUM(AT300:BE300)</f>
        <v>0</v>
      </c>
      <c r="BH300" s="678">
        <f>ROUND(BH295/BH$146,2)</f>
        <v>0</v>
      </c>
      <c r="BI300" s="678">
        <f t="shared" ref="BI300:BS301" si="2322">ROUND(BI295/BI$146,2)</f>
        <v>0</v>
      </c>
      <c r="BJ300" s="678">
        <f t="shared" si="2322"/>
        <v>0</v>
      </c>
      <c r="BK300" s="678">
        <f t="shared" si="2322"/>
        <v>0</v>
      </c>
      <c r="BL300" s="678">
        <f t="shared" si="2322"/>
        <v>0</v>
      </c>
      <c r="BM300" s="678">
        <f t="shared" si="2322"/>
        <v>0</v>
      </c>
      <c r="BN300" s="678">
        <f t="shared" si="2322"/>
        <v>0</v>
      </c>
      <c r="BO300" s="678">
        <f t="shared" si="2322"/>
        <v>0</v>
      </c>
      <c r="BP300" s="678">
        <f t="shared" si="2322"/>
        <v>0</v>
      </c>
      <c r="BQ300" s="678">
        <f t="shared" si="2322"/>
        <v>0</v>
      </c>
      <c r="BR300" s="678">
        <f t="shared" si="2322"/>
        <v>0</v>
      </c>
      <c r="BS300" s="678">
        <f t="shared" si="2322"/>
        <v>0</v>
      </c>
      <c r="BT300" s="680">
        <f>SUM(BH300:BS300)</f>
        <v>0</v>
      </c>
      <c r="BV300" s="678">
        <f>ROUND(BV295/BV$146,2)</f>
        <v>0</v>
      </c>
      <c r="BW300" s="678">
        <f t="shared" ref="BW300:CG301" si="2323">ROUND(BW295/BW$146,2)</f>
        <v>0</v>
      </c>
      <c r="BX300" s="678">
        <f t="shared" si="2323"/>
        <v>0</v>
      </c>
      <c r="BY300" s="678">
        <f t="shared" si="2323"/>
        <v>0</v>
      </c>
      <c r="BZ300" s="678">
        <f t="shared" si="2323"/>
        <v>0</v>
      </c>
      <c r="CA300" s="678">
        <f t="shared" si="2323"/>
        <v>0</v>
      </c>
      <c r="CB300" s="678">
        <f t="shared" si="2323"/>
        <v>0</v>
      </c>
      <c r="CC300" s="678">
        <f t="shared" si="2323"/>
        <v>0</v>
      </c>
      <c r="CD300" s="678">
        <f t="shared" si="2323"/>
        <v>0</v>
      </c>
      <c r="CE300" s="678">
        <f t="shared" si="2323"/>
        <v>0</v>
      </c>
      <c r="CF300" s="678">
        <f t="shared" si="2323"/>
        <v>0</v>
      </c>
      <c r="CG300" s="678">
        <f t="shared" si="2323"/>
        <v>0</v>
      </c>
      <c r="CH300" s="680">
        <f>SUM(BV300:CG300)</f>
        <v>0</v>
      </c>
      <c r="CJ300" s="678">
        <f>ROUND(CJ295/CJ$146,2)</f>
        <v>0</v>
      </c>
      <c r="CK300" s="678">
        <f t="shared" ref="CK300:CU301" si="2324">ROUND(CK295/CK$146,2)</f>
        <v>0</v>
      </c>
      <c r="CL300" s="678">
        <f t="shared" si="2324"/>
        <v>0</v>
      </c>
      <c r="CM300" s="678">
        <f t="shared" si="2324"/>
        <v>0</v>
      </c>
      <c r="CN300" s="678">
        <f t="shared" si="2324"/>
        <v>0</v>
      </c>
      <c r="CO300" s="678">
        <f t="shared" si="2324"/>
        <v>0</v>
      </c>
      <c r="CP300" s="678">
        <f t="shared" si="2324"/>
        <v>0</v>
      </c>
      <c r="CQ300" s="678">
        <f t="shared" si="2324"/>
        <v>0</v>
      </c>
      <c r="CR300" s="678">
        <f t="shared" si="2324"/>
        <v>0</v>
      </c>
      <c r="CS300" s="678">
        <f t="shared" si="2324"/>
        <v>0</v>
      </c>
      <c r="CT300" s="678">
        <f t="shared" si="2324"/>
        <v>0</v>
      </c>
      <c r="CU300" s="678">
        <f t="shared" si="2324"/>
        <v>0</v>
      </c>
      <c r="CV300" s="680">
        <f>SUM(CJ300:CU300)</f>
        <v>0</v>
      </c>
      <c r="CX300" s="678">
        <f>ROUND(CX295/CX$146,2)</f>
        <v>0</v>
      </c>
      <c r="CY300" s="678">
        <f t="shared" ref="CY300:DI301" si="2325">ROUND(CY295/CY$146,2)</f>
        <v>0</v>
      </c>
      <c r="CZ300" s="678">
        <f t="shared" si="2325"/>
        <v>0</v>
      </c>
      <c r="DA300" s="678">
        <f t="shared" si="2325"/>
        <v>0</v>
      </c>
      <c r="DB300" s="678">
        <f t="shared" si="2325"/>
        <v>0</v>
      </c>
      <c r="DC300" s="678">
        <f t="shared" si="2325"/>
        <v>0</v>
      </c>
      <c r="DD300" s="678">
        <f t="shared" si="2325"/>
        <v>0</v>
      </c>
      <c r="DE300" s="678">
        <f t="shared" si="2325"/>
        <v>0</v>
      </c>
      <c r="DF300" s="678">
        <f t="shared" si="2325"/>
        <v>0</v>
      </c>
      <c r="DG300" s="678">
        <f t="shared" si="2325"/>
        <v>0</v>
      </c>
      <c r="DH300" s="678">
        <f t="shared" si="2325"/>
        <v>0</v>
      </c>
      <c r="DI300" s="678">
        <f t="shared" si="2325"/>
        <v>0</v>
      </c>
      <c r="DJ300" s="680">
        <f>SUM(CX300:DI300)</f>
        <v>0</v>
      </c>
      <c r="DL300" s="678">
        <f>ROUND(DL295/DL$146,2)</f>
        <v>0</v>
      </c>
      <c r="DM300" s="678">
        <f t="shared" ref="DM300:DW301" si="2326">ROUND(DM295/DM$146,2)</f>
        <v>0</v>
      </c>
      <c r="DN300" s="678">
        <f t="shared" si="2326"/>
        <v>0</v>
      </c>
      <c r="DO300" s="678">
        <f t="shared" si="2326"/>
        <v>0</v>
      </c>
      <c r="DP300" s="678">
        <f t="shared" si="2326"/>
        <v>0</v>
      </c>
      <c r="DQ300" s="678">
        <f t="shared" si="2326"/>
        <v>0</v>
      </c>
      <c r="DR300" s="678">
        <f t="shared" si="2326"/>
        <v>0</v>
      </c>
      <c r="DS300" s="678">
        <f t="shared" si="2326"/>
        <v>0</v>
      </c>
      <c r="DT300" s="678">
        <f t="shared" si="2326"/>
        <v>0</v>
      </c>
      <c r="DU300" s="678">
        <f t="shared" si="2326"/>
        <v>0</v>
      </c>
      <c r="DV300" s="678">
        <f t="shared" si="2326"/>
        <v>0</v>
      </c>
      <c r="DW300" s="678">
        <f t="shared" si="2326"/>
        <v>0</v>
      </c>
      <c r="DX300" s="680">
        <f>SUM(DL300:DW300)</f>
        <v>0</v>
      </c>
      <c r="DZ300" s="678">
        <f>ROUND(DZ295/DZ$146,2)</f>
        <v>0</v>
      </c>
      <c r="EA300" s="678">
        <f t="shared" ref="EA300:EK301" si="2327">ROUND(EA295/EA$146,2)</f>
        <v>0</v>
      </c>
      <c r="EB300" s="678">
        <f t="shared" si="2327"/>
        <v>0</v>
      </c>
      <c r="EC300" s="678">
        <f t="shared" si="2327"/>
        <v>0</v>
      </c>
      <c r="ED300" s="678">
        <f t="shared" si="2327"/>
        <v>0</v>
      </c>
      <c r="EE300" s="678">
        <f t="shared" si="2327"/>
        <v>0</v>
      </c>
      <c r="EF300" s="678">
        <f t="shared" si="2327"/>
        <v>0</v>
      </c>
      <c r="EG300" s="678">
        <f t="shared" si="2327"/>
        <v>0</v>
      </c>
      <c r="EH300" s="678">
        <f t="shared" si="2327"/>
        <v>0</v>
      </c>
      <c r="EI300" s="678">
        <f t="shared" si="2327"/>
        <v>0</v>
      </c>
      <c r="EJ300" s="678">
        <f t="shared" si="2327"/>
        <v>0</v>
      </c>
      <c r="EK300" s="678">
        <f t="shared" si="2327"/>
        <v>0</v>
      </c>
      <c r="EL300" s="680">
        <f>SUM(DZ300:EK300)</f>
        <v>0</v>
      </c>
      <c r="EN300" s="678">
        <f>ROUND(EN295/EN$146,2)</f>
        <v>0</v>
      </c>
      <c r="EO300" s="678">
        <f t="shared" ref="EO300:EY301" si="2328">ROUND(EO295/EO$146,2)</f>
        <v>0</v>
      </c>
      <c r="EP300" s="678">
        <f t="shared" si="2328"/>
        <v>0</v>
      </c>
      <c r="EQ300" s="678">
        <f t="shared" si="2328"/>
        <v>0</v>
      </c>
      <c r="ER300" s="678">
        <f t="shared" si="2328"/>
        <v>0</v>
      </c>
      <c r="ES300" s="678">
        <f t="shared" si="2328"/>
        <v>0</v>
      </c>
      <c r="ET300" s="678">
        <f t="shared" si="2328"/>
        <v>0</v>
      </c>
      <c r="EU300" s="678">
        <f t="shared" si="2328"/>
        <v>0</v>
      </c>
      <c r="EV300" s="678">
        <f t="shared" si="2328"/>
        <v>0</v>
      </c>
      <c r="EW300" s="678">
        <f t="shared" si="2328"/>
        <v>0</v>
      </c>
      <c r="EX300" s="678">
        <f t="shared" si="2328"/>
        <v>0</v>
      </c>
      <c r="EY300" s="678">
        <f t="shared" si="2328"/>
        <v>0</v>
      </c>
      <c r="EZ300" s="680">
        <f>SUM(EN300:EY300)</f>
        <v>0</v>
      </c>
      <c r="FB300" s="678">
        <f>ROUND(FB295/FB$146,2)</f>
        <v>0</v>
      </c>
      <c r="FC300" s="678">
        <f t="shared" ref="FC300:FM301" si="2329">ROUND(FC295/FC$146,2)</f>
        <v>0</v>
      </c>
      <c r="FD300" s="678">
        <f t="shared" si="2329"/>
        <v>0</v>
      </c>
      <c r="FE300" s="678">
        <f t="shared" si="2329"/>
        <v>0</v>
      </c>
      <c r="FF300" s="678">
        <f t="shared" si="2329"/>
        <v>0</v>
      </c>
      <c r="FG300" s="678">
        <f t="shared" si="2329"/>
        <v>0</v>
      </c>
      <c r="FH300" s="678">
        <f t="shared" si="2329"/>
        <v>0</v>
      </c>
      <c r="FI300" s="678">
        <f t="shared" si="2329"/>
        <v>0</v>
      </c>
      <c r="FJ300" s="678">
        <f t="shared" si="2329"/>
        <v>0</v>
      </c>
      <c r="FK300" s="678">
        <f t="shared" si="2329"/>
        <v>0</v>
      </c>
      <c r="FL300" s="678">
        <f t="shared" si="2329"/>
        <v>0</v>
      </c>
      <c r="FM300" s="678">
        <f t="shared" si="2329"/>
        <v>0</v>
      </c>
      <c r="FN300" s="680">
        <f>SUM(FB300:FM300)</f>
        <v>0</v>
      </c>
      <c r="FP300" s="678">
        <f>ROUND(FP295/FP$146,2)</f>
        <v>0</v>
      </c>
      <c r="FQ300" s="678">
        <f t="shared" ref="FQ300:GA301" si="2330">ROUND(FQ295/FQ$146,2)</f>
        <v>0</v>
      </c>
      <c r="FR300" s="678">
        <f t="shared" si="2330"/>
        <v>0</v>
      </c>
      <c r="FS300" s="678">
        <f t="shared" si="2330"/>
        <v>0</v>
      </c>
      <c r="FT300" s="678">
        <f t="shared" si="2330"/>
        <v>0</v>
      </c>
      <c r="FU300" s="678">
        <f t="shared" si="2330"/>
        <v>0</v>
      </c>
      <c r="FV300" s="678">
        <f t="shared" si="2330"/>
        <v>0</v>
      </c>
      <c r="FW300" s="678">
        <f t="shared" si="2330"/>
        <v>0</v>
      </c>
      <c r="FX300" s="678">
        <f t="shared" si="2330"/>
        <v>0</v>
      </c>
      <c r="FY300" s="678">
        <f t="shared" si="2330"/>
        <v>0</v>
      </c>
      <c r="FZ300" s="678">
        <f t="shared" si="2330"/>
        <v>0</v>
      </c>
      <c r="GA300" s="678">
        <f t="shared" si="2330"/>
        <v>0</v>
      </c>
      <c r="GB300" s="680">
        <f>SUM(FP300:GA300)</f>
        <v>0</v>
      </c>
      <c r="GD300" s="678">
        <f>ROUND(GD295/GD$146,2)</f>
        <v>0</v>
      </c>
      <c r="GE300" s="678">
        <f t="shared" ref="GE300:GO301" si="2331">ROUND(GE295/GE$146,2)</f>
        <v>0</v>
      </c>
      <c r="GF300" s="678">
        <f t="shared" si="2331"/>
        <v>0</v>
      </c>
      <c r="GG300" s="678">
        <f t="shared" si="2331"/>
        <v>0</v>
      </c>
      <c r="GH300" s="678">
        <f t="shared" si="2331"/>
        <v>0</v>
      </c>
      <c r="GI300" s="678">
        <f t="shared" si="2331"/>
        <v>0</v>
      </c>
      <c r="GJ300" s="678">
        <f t="shared" si="2331"/>
        <v>0</v>
      </c>
      <c r="GK300" s="678">
        <f t="shared" si="2331"/>
        <v>0</v>
      </c>
      <c r="GL300" s="678">
        <f t="shared" si="2331"/>
        <v>0</v>
      </c>
      <c r="GM300" s="678">
        <f t="shared" si="2331"/>
        <v>0</v>
      </c>
      <c r="GN300" s="678">
        <f t="shared" si="2331"/>
        <v>0</v>
      </c>
      <c r="GO300" s="678">
        <f t="shared" si="2331"/>
        <v>0</v>
      </c>
      <c r="GP300" s="680">
        <f>SUM(GD300:GO300)</f>
        <v>0</v>
      </c>
      <c r="GR300" s="678">
        <f>ROUND(GR295/GR$146,2)</f>
        <v>0</v>
      </c>
      <c r="GS300" s="678">
        <f t="shared" ref="GS300:HC301" si="2332">ROUND(GS295/GS$146,2)</f>
        <v>0</v>
      </c>
      <c r="GT300" s="678">
        <f t="shared" si="2332"/>
        <v>0</v>
      </c>
      <c r="GU300" s="678">
        <f t="shared" si="2332"/>
        <v>0</v>
      </c>
      <c r="GV300" s="678">
        <f t="shared" si="2332"/>
        <v>0</v>
      </c>
      <c r="GW300" s="678">
        <f t="shared" si="2332"/>
        <v>0</v>
      </c>
      <c r="GX300" s="678">
        <f t="shared" si="2332"/>
        <v>0</v>
      </c>
      <c r="GY300" s="678">
        <f t="shared" si="2332"/>
        <v>0</v>
      </c>
      <c r="GZ300" s="678">
        <f t="shared" si="2332"/>
        <v>0</v>
      </c>
      <c r="HA300" s="678">
        <f t="shared" si="2332"/>
        <v>0</v>
      </c>
      <c r="HB300" s="678">
        <f t="shared" si="2332"/>
        <v>0</v>
      </c>
      <c r="HC300" s="678">
        <f t="shared" si="2332"/>
        <v>0</v>
      </c>
      <c r="HD300" s="680">
        <f>SUM(GR300:HC300)</f>
        <v>0</v>
      </c>
      <c r="HF300" s="678">
        <f>ROUND(HF295/HF$146,2)</f>
        <v>0</v>
      </c>
      <c r="HG300" s="678">
        <f t="shared" ref="HG300:HQ301" si="2333">ROUND(HG295/HG$146,2)</f>
        <v>0</v>
      </c>
      <c r="HH300" s="678">
        <f t="shared" si="2333"/>
        <v>0</v>
      </c>
      <c r="HI300" s="678">
        <f t="shared" si="2333"/>
        <v>0</v>
      </c>
      <c r="HJ300" s="678">
        <f t="shared" si="2333"/>
        <v>0</v>
      </c>
      <c r="HK300" s="678">
        <f t="shared" si="2333"/>
        <v>0</v>
      </c>
      <c r="HL300" s="678">
        <f t="shared" si="2333"/>
        <v>0</v>
      </c>
      <c r="HM300" s="678">
        <f t="shared" si="2333"/>
        <v>0</v>
      </c>
      <c r="HN300" s="678">
        <f t="shared" si="2333"/>
        <v>0</v>
      </c>
      <c r="HO300" s="678">
        <f t="shared" si="2333"/>
        <v>0</v>
      </c>
      <c r="HP300" s="678">
        <f t="shared" si="2333"/>
        <v>0</v>
      </c>
      <c r="HQ300" s="678">
        <f t="shared" si="2333"/>
        <v>0</v>
      </c>
      <c r="HR300" s="680">
        <f>SUM(HF300:HQ300)</f>
        <v>0</v>
      </c>
      <c r="HT300" s="678">
        <f>ROUND(HT295/HT$146,2)</f>
        <v>0</v>
      </c>
      <c r="HU300" s="678">
        <f t="shared" ref="HU300:IE301" si="2334">ROUND(HU295/HU$146,2)</f>
        <v>0</v>
      </c>
      <c r="HV300" s="678">
        <f t="shared" si="2334"/>
        <v>0</v>
      </c>
      <c r="HW300" s="678">
        <f t="shared" si="2334"/>
        <v>0</v>
      </c>
      <c r="HX300" s="678">
        <f t="shared" si="2334"/>
        <v>0</v>
      </c>
      <c r="HY300" s="678">
        <f t="shared" si="2334"/>
        <v>0</v>
      </c>
      <c r="HZ300" s="678">
        <f t="shared" si="2334"/>
        <v>0</v>
      </c>
      <c r="IA300" s="678">
        <f t="shared" si="2334"/>
        <v>0</v>
      </c>
      <c r="IB300" s="678">
        <f t="shared" si="2334"/>
        <v>0</v>
      </c>
      <c r="IC300" s="678">
        <f t="shared" si="2334"/>
        <v>0</v>
      </c>
      <c r="ID300" s="678">
        <f t="shared" si="2334"/>
        <v>0</v>
      </c>
      <c r="IE300" s="678">
        <f t="shared" si="2334"/>
        <v>0</v>
      </c>
      <c r="IF300" s="680">
        <f>SUM(HT300:IE300)</f>
        <v>0</v>
      </c>
      <c r="IH300" s="678">
        <f>ROUND(IH295/IH$146,2)</f>
        <v>0</v>
      </c>
      <c r="II300" s="678">
        <f t="shared" ref="II300:IS301" si="2335">ROUND(II295/II$146,2)</f>
        <v>0</v>
      </c>
      <c r="IJ300" s="678">
        <f t="shared" si="2335"/>
        <v>0</v>
      </c>
      <c r="IK300" s="678">
        <f t="shared" si="2335"/>
        <v>0</v>
      </c>
      <c r="IL300" s="678">
        <f t="shared" si="2335"/>
        <v>0</v>
      </c>
      <c r="IM300" s="678">
        <f t="shared" si="2335"/>
        <v>0</v>
      </c>
      <c r="IN300" s="678">
        <f t="shared" si="2335"/>
        <v>0</v>
      </c>
      <c r="IO300" s="678">
        <f t="shared" si="2335"/>
        <v>0</v>
      </c>
      <c r="IP300" s="678">
        <f t="shared" si="2335"/>
        <v>0</v>
      </c>
      <c r="IQ300" s="678">
        <f t="shared" si="2335"/>
        <v>0</v>
      </c>
      <c r="IR300" s="678">
        <f t="shared" si="2335"/>
        <v>0</v>
      </c>
      <c r="IS300" s="678">
        <f t="shared" si="2335"/>
        <v>0</v>
      </c>
      <c r="IT300" s="680">
        <f>SUM(IH300:IS300)</f>
        <v>0</v>
      </c>
      <c r="IV300" s="678">
        <f>ROUND(IV295/IV$146,2)</f>
        <v>0</v>
      </c>
      <c r="IW300" s="678">
        <f t="shared" ref="IW300:JG301" si="2336">ROUND(IW295/IW$146,2)</f>
        <v>0</v>
      </c>
      <c r="IX300" s="678">
        <f t="shared" si="2336"/>
        <v>0</v>
      </c>
      <c r="IY300" s="678">
        <f t="shared" si="2336"/>
        <v>0</v>
      </c>
      <c r="IZ300" s="678">
        <f t="shared" si="2336"/>
        <v>0</v>
      </c>
      <c r="JA300" s="678">
        <f t="shared" si="2336"/>
        <v>0</v>
      </c>
      <c r="JB300" s="678">
        <f t="shared" si="2336"/>
        <v>0</v>
      </c>
      <c r="JC300" s="678">
        <f t="shared" si="2336"/>
        <v>0</v>
      </c>
      <c r="JD300" s="678">
        <f t="shared" si="2336"/>
        <v>0</v>
      </c>
      <c r="JE300" s="678">
        <f t="shared" si="2336"/>
        <v>0</v>
      </c>
      <c r="JF300" s="678">
        <f t="shared" si="2336"/>
        <v>0</v>
      </c>
      <c r="JG300" s="678">
        <f t="shared" si="2336"/>
        <v>0</v>
      </c>
      <c r="JH300" s="680">
        <f>SUM(IV300:JG300)</f>
        <v>0</v>
      </c>
      <c r="JJ300" s="678">
        <f>ROUND(JJ295/JJ$146,2)</f>
        <v>0</v>
      </c>
      <c r="JK300" s="678">
        <f t="shared" ref="JK300:JU301" si="2337">ROUND(JK295/JK$146,2)</f>
        <v>0</v>
      </c>
      <c r="JL300" s="678">
        <f t="shared" si="2337"/>
        <v>0</v>
      </c>
      <c r="JM300" s="678">
        <f t="shared" si="2337"/>
        <v>0</v>
      </c>
      <c r="JN300" s="678">
        <f t="shared" si="2337"/>
        <v>0</v>
      </c>
      <c r="JO300" s="678">
        <f t="shared" si="2337"/>
        <v>0</v>
      </c>
      <c r="JP300" s="678">
        <f t="shared" si="2337"/>
        <v>0</v>
      </c>
      <c r="JQ300" s="678">
        <f t="shared" si="2337"/>
        <v>0</v>
      </c>
      <c r="JR300" s="678">
        <f t="shared" si="2337"/>
        <v>0</v>
      </c>
      <c r="JS300" s="678">
        <f t="shared" si="2337"/>
        <v>0</v>
      </c>
      <c r="JT300" s="678">
        <f t="shared" si="2337"/>
        <v>0</v>
      </c>
      <c r="JU300" s="678">
        <f t="shared" si="2337"/>
        <v>0</v>
      </c>
      <c r="JV300" s="680">
        <f>SUM(JJ300:JU300)</f>
        <v>0</v>
      </c>
      <c r="JX300" s="678">
        <f>ROUND(JX295/JX$146,2)</f>
        <v>0</v>
      </c>
      <c r="JY300" s="678">
        <f t="shared" ref="JY300:KI301" si="2338">ROUND(JY295/JY$146,2)</f>
        <v>0</v>
      </c>
      <c r="JZ300" s="678">
        <f t="shared" si="2338"/>
        <v>0</v>
      </c>
      <c r="KA300" s="678">
        <f t="shared" si="2338"/>
        <v>0</v>
      </c>
      <c r="KB300" s="678">
        <f t="shared" si="2338"/>
        <v>0</v>
      </c>
      <c r="KC300" s="678">
        <f t="shared" si="2338"/>
        <v>0</v>
      </c>
      <c r="KD300" s="678">
        <f t="shared" si="2338"/>
        <v>0</v>
      </c>
      <c r="KE300" s="678">
        <f t="shared" si="2338"/>
        <v>0</v>
      </c>
      <c r="KF300" s="678">
        <f t="shared" si="2338"/>
        <v>0</v>
      </c>
      <c r="KG300" s="678">
        <f t="shared" si="2338"/>
        <v>0</v>
      </c>
      <c r="KH300" s="678">
        <f t="shared" si="2338"/>
        <v>0</v>
      </c>
      <c r="KI300" s="678">
        <f t="shared" si="2338"/>
        <v>0</v>
      </c>
      <c r="KJ300" s="680">
        <f>SUM(JX300:KI300)</f>
        <v>0</v>
      </c>
      <c r="KL300" s="678">
        <f>ROUND(KL295/KL$146,2)</f>
        <v>0</v>
      </c>
      <c r="KM300" s="678">
        <f t="shared" ref="KM300:KW301" si="2339">ROUND(KM295/KM$146,2)</f>
        <v>0</v>
      </c>
      <c r="KN300" s="678">
        <f t="shared" si="2339"/>
        <v>0</v>
      </c>
      <c r="KO300" s="678">
        <f t="shared" si="2339"/>
        <v>0</v>
      </c>
      <c r="KP300" s="678">
        <f t="shared" si="2339"/>
        <v>0</v>
      </c>
      <c r="KQ300" s="678">
        <f t="shared" si="2339"/>
        <v>0</v>
      </c>
      <c r="KR300" s="678">
        <f t="shared" si="2339"/>
        <v>0</v>
      </c>
      <c r="KS300" s="678">
        <f t="shared" si="2339"/>
        <v>0</v>
      </c>
      <c r="KT300" s="678">
        <f t="shared" si="2339"/>
        <v>0</v>
      </c>
      <c r="KU300" s="678">
        <f t="shared" si="2339"/>
        <v>0</v>
      </c>
      <c r="KV300" s="678">
        <f t="shared" si="2339"/>
        <v>0</v>
      </c>
      <c r="KW300" s="678">
        <f t="shared" si="2339"/>
        <v>0</v>
      </c>
      <c r="KX300" s="680">
        <f>SUM(KL300:KW300)</f>
        <v>0</v>
      </c>
      <c r="KZ300" s="678">
        <f>ROUND(KZ295/KZ$146,2)</f>
        <v>0</v>
      </c>
      <c r="LA300" s="678">
        <f t="shared" ref="LA300:LK301" si="2340">ROUND(LA295/LA$146,2)</f>
        <v>0</v>
      </c>
      <c r="LB300" s="678">
        <f t="shared" si="2340"/>
        <v>0</v>
      </c>
      <c r="LC300" s="678">
        <f t="shared" si="2340"/>
        <v>0</v>
      </c>
      <c r="LD300" s="678">
        <f t="shared" si="2340"/>
        <v>0</v>
      </c>
      <c r="LE300" s="678">
        <f t="shared" si="2340"/>
        <v>0</v>
      </c>
      <c r="LF300" s="678">
        <f t="shared" si="2340"/>
        <v>0</v>
      </c>
      <c r="LG300" s="678">
        <f t="shared" si="2340"/>
        <v>0</v>
      </c>
      <c r="LH300" s="678">
        <f t="shared" si="2340"/>
        <v>0</v>
      </c>
      <c r="LI300" s="678">
        <f t="shared" si="2340"/>
        <v>0</v>
      </c>
      <c r="LJ300" s="678">
        <f t="shared" si="2340"/>
        <v>0</v>
      </c>
      <c r="LK300" s="678">
        <f t="shared" si="2340"/>
        <v>0</v>
      </c>
      <c r="LL300" s="680">
        <f>SUM(KZ300:LK300)</f>
        <v>0</v>
      </c>
      <c r="LN300" s="678">
        <f>ROUND(LN295/LN$146,2)</f>
        <v>0</v>
      </c>
      <c r="LO300" s="678">
        <f t="shared" ref="LO300:LY301" si="2341">ROUND(LO295/LO$146,2)</f>
        <v>0</v>
      </c>
      <c r="LP300" s="678">
        <f t="shared" si="2341"/>
        <v>0</v>
      </c>
      <c r="LQ300" s="678">
        <f t="shared" si="2341"/>
        <v>0</v>
      </c>
      <c r="LR300" s="678">
        <f t="shared" si="2341"/>
        <v>0</v>
      </c>
      <c r="LS300" s="678">
        <f t="shared" si="2341"/>
        <v>0</v>
      </c>
      <c r="LT300" s="678">
        <f t="shared" si="2341"/>
        <v>0</v>
      </c>
      <c r="LU300" s="678">
        <f t="shared" si="2341"/>
        <v>0</v>
      </c>
      <c r="LV300" s="678">
        <f t="shared" si="2341"/>
        <v>0</v>
      </c>
      <c r="LW300" s="678">
        <f t="shared" si="2341"/>
        <v>0</v>
      </c>
      <c r="LX300" s="678">
        <f t="shared" si="2341"/>
        <v>0</v>
      </c>
      <c r="LY300" s="678">
        <f t="shared" si="2341"/>
        <v>0</v>
      </c>
      <c r="LZ300" s="680">
        <f>SUM(LN300:LY300)</f>
        <v>0</v>
      </c>
      <c r="MB300" s="678">
        <f>ROUND(MB295/MB$146,2)</f>
        <v>0</v>
      </c>
      <c r="MC300" s="678">
        <f t="shared" ref="MC300:MM301" si="2342">ROUND(MC295/MC$146,2)</f>
        <v>0</v>
      </c>
      <c r="MD300" s="678">
        <f t="shared" si="2342"/>
        <v>0</v>
      </c>
      <c r="ME300" s="678">
        <f t="shared" si="2342"/>
        <v>0</v>
      </c>
      <c r="MF300" s="678">
        <f t="shared" si="2342"/>
        <v>0</v>
      </c>
      <c r="MG300" s="678">
        <f t="shared" si="2342"/>
        <v>0</v>
      </c>
      <c r="MH300" s="678">
        <f t="shared" si="2342"/>
        <v>0</v>
      </c>
      <c r="MI300" s="678">
        <f t="shared" si="2342"/>
        <v>0</v>
      </c>
      <c r="MJ300" s="678">
        <f t="shared" si="2342"/>
        <v>0</v>
      </c>
      <c r="MK300" s="678">
        <f t="shared" si="2342"/>
        <v>0</v>
      </c>
      <c r="ML300" s="678">
        <f t="shared" si="2342"/>
        <v>0</v>
      </c>
      <c r="MM300" s="678">
        <f t="shared" si="2342"/>
        <v>0</v>
      </c>
      <c r="MN300" s="680">
        <f>SUM(MB300:MM300)</f>
        <v>0</v>
      </c>
      <c r="MP300" s="678">
        <f>ROUND(MP295/MP$146,2)</f>
        <v>0</v>
      </c>
      <c r="MQ300" s="678">
        <f t="shared" ref="MQ300:NA301" si="2343">ROUND(MQ295/MQ$146,2)</f>
        <v>0</v>
      </c>
      <c r="MR300" s="678">
        <f t="shared" si="2343"/>
        <v>0</v>
      </c>
      <c r="MS300" s="678">
        <f t="shared" si="2343"/>
        <v>0</v>
      </c>
      <c r="MT300" s="678">
        <f t="shared" si="2343"/>
        <v>0</v>
      </c>
      <c r="MU300" s="678">
        <f t="shared" si="2343"/>
        <v>0</v>
      </c>
      <c r="MV300" s="678">
        <f t="shared" si="2343"/>
        <v>0</v>
      </c>
      <c r="MW300" s="678">
        <f t="shared" si="2343"/>
        <v>0</v>
      </c>
      <c r="MX300" s="678">
        <f t="shared" si="2343"/>
        <v>0</v>
      </c>
      <c r="MY300" s="678">
        <f t="shared" si="2343"/>
        <v>0</v>
      </c>
      <c r="MZ300" s="678">
        <f t="shared" si="2343"/>
        <v>0</v>
      </c>
      <c r="NA300" s="678">
        <f t="shared" si="2343"/>
        <v>0</v>
      </c>
      <c r="NB300" s="680">
        <f>SUM(MP300:NA300)</f>
        <v>0</v>
      </c>
      <c r="ND300" s="678">
        <f>ROUND(ND295/ND$146,2)</f>
        <v>0</v>
      </c>
      <c r="NE300" s="678">
        <f t="shared" ref="NE300:NO301" si="2344">ROUND(NE295/NE$146,2)</f>
        <v>0</v>
      </c>
      <c r="NF300" s="678">
        <f t="shared" si="2344"/>
        <v>0</v>
      </c>
      <c r="NG300" s="678">
        <f t="shared" si="2344"/>
        <v>0</v>
      </c>
      <c r="NH300" s="678">
        <f t="shared" si="2344"/>
        <v>0</v>
      </c>
      <c r="NI300" s="678">
        <f t="shared" si="2344"/>
        <v>0</v>
      </c>
      <c r="NJ300" s="678">
        <f t="shared" si="2344"/>
        <v>0</v>
      </c>
      <c r="NK300" s="678">
        <f t="shared" si="2344"/>
        <v>0</v>
      </c>
      <c r="NL300" s="678">
        <f t="shared" si="2344"/>
        <v>0</v>
      </c>
      <c r="NM300" s="678">
        <f t="shared" si="2344"/>
        <v>0</v>
      </c>
      <c r="NN300" s="678">
        <f t="shared" si="2344"/>
        <v>0</v>
      </c>
      <c r="NO300" s="678">
        <f t="shared" si="2344"/>
        <v>0</v>
      </c>
      <c r="NP300" s="680">
        <f>SUM(ND300:NO300)</f>
        <v>0</v>
      </c>
      <c r="NR300" s="678">
        <f>ROUND(NR295/NR$146,2)</f>
        <v>0</v>
      </c>
      <c r="NS300" s="678">
        <f t="shared" ref="NS300:OC301" si="2345">ROUND(NS295/NS$146,2)</f>
        <v>0</v>
      </c>
      <c r="NT300" s="678">
        <f t="shared" si="2345"/>
        <v>0</v>
      </c>
      <c r="NU300" s="678">
        <f t="shared" si="2345"/>
        <v>0</v>
      </c>
      <c r="NV300" s="678">
        <f t="shared" si="2345"/>
        <v>0</v>
      </c>
      <c r="NW300" s="678">
        <f t="shared" si="2345"/>
        <v>0</v>
      </c>
      <c r="NX300" s="678">
        <f t="shared" si="2345"/>
        <v>0</v>
      </c>
      <c r="NY300" s="678">
        <f t="shared" si="2345"/>
        <v>0</v>
      </c>
      <c r="NZ300" s="678">
        <f t="shared" si="2345"/>
        <v>0</v>
      </c>
      <c r="OA300" s="678">
        <f t="shared" si="2345"/>
        <v>0</v>
      </c>
      <c r="OB300" s="678">
        <f t="shared" si="2345"/>
        <v>0</v>
      </c>
      <c r="OC300" s="678">
        <f t="shared" si="2345"/>
        <v>0</v>
      </c>
      <c r="OD300" s="680">
        <f>SUM(NR300:OC300)</f>
        <v>0</v>
      </c>
      <c r="OF300" s="678">
        <f>ROUND(OF295/OF$146,2)</f>
        <v>0</v>
      </c>
      <c r="OG300" s="678">
        <f t="shared" ref="OG300:OQ301" si="2346">ROUND(OG295/OG$146,2)</f>
        <v>0</v>
      </c>
      <c r="OH300" s="678">
        <f t="shared" si="2346"/>
        <v>0</v>
      </c>
      <c r="OI300" s="678">
        <f t="shared" si="2346"/>
        <v>0</v>
      </c>
      <c r="OJ300" s="678">
        <f t="shared" si="2346"/>
        <v>0</v>
      </c>
      <c r="OK300" s="678">
        <f t="shared" si="2346"/>
        <v>0</v>
      </c>
      <c r="OL300" s="678">
        <f t="shared" si="2346"/>
        <v>0</v>
      </c>
      <c r="OM300" s="678">
        <f t="shared" si="2346"/>
        <v>0</v>
      </c>
      <c r="ON300" s="678">
        <f t="shared" si="2346"/>
        <v>0</v>
      </c>
      <c r="OO300" s="678">
        <f t="shared" si="2346"/>
        <v>0</v>
      </c>
      <c r="OP300" s="678">
        <f t="shared" si="2346"/>
        <v>0</v>
      </c>
      <c r="OQ300" s="678">
        <f t="shared" si="2346"/>
        <v>0</v>
      </c>
      <c r="OR300" s="680">
        <f>SUM(OF300:OQ300)</f>
        <v>0</v>
      </c>
      <c r="OT300" s="678">
        <f>ROUND(OT295/OT$146,2)</f>
        <v>0</v>
      </c>
      <c r="OU300" s="678">
        <f t="shared" ref="OU300:PE301" si="2347">ROUND(OU295/OU$146,2)</f>
        <v>0</v>
      </c>
      <c r="OV300" s="678">
        <f t="shared" si="2347"/>
        <v>0</v>
      </c>
      <c r="OW300" s="678">
        <f t="shared" si="2347"/>
        <v>0</v>
      </c>
      <c r="OX300" s="678">
        <f t="shared" si="2347"/>
        <v>0</v>
      </c>
      <c r="OY300" s="678">
        <f t="shared" si="2347"/>
        <v>0</v>
      </c>
      <c r="OZ300" s="678">
        <f t="shared" si="2347"/>
        <v>0</v>
      </c>
      <c r="PA300" s="678">
        <f t="shared" si="2347"/>
        <v>0</v>
      </c>
      <c r="PB300" s="678">
        <f t="shared" si="2347"/>
        <v>0</v>
      </c>
      <c r="PC300" s="678">
        <f t="shared" si="2347"/>
        <v>0</v>
      </c>
      <c r="PD300" s="678">
        <f t="shared" si="2347"/>
        <v>0</v>
      </c>
      <c r="PE300" s="678">
        <f t="shared" si="2347"/>
        <v>0</v>
      </c>
      <c r="PF300" s="680">
        <f>SUM(OT300:PE300)</f>
        <v>0</v>
      </c>
      <c r="PH300" s="678">
        <f>ROUND(PH295/PH$146,2)</f>
        <v>0</v>
      </c>
      <c r="PI300" s="678">
        <f t="shared" ref="PI300:PS301" si="2348">ROUND(PI295/PI$146,2)</f>
        <v>0</v>
      </c>
      <c r="PJ300" s="678">
        <f t="shared" si="2348"/>
        <v>0</v>
      </c>
      <c r="PK300" s="678">
        <f t="shared" si="2348"/>
        <v>0</v>
      </c>
      <c r="PL300" s="678">
        <f t="shared" si="2348"/>
        <v>0</v>
      </c>
      <c r="PM300" s="678">
        <f t="shared" si="2348"/>
        <v>0</v>
      </c>
      <c r="PN300" s="678">
        <f t="shared" si="2348"/>
        <v>0</v>
      </c>
      <c r="PO300" s="678">
        <f t="shared" si="2348"/>
        <v>0</v>
      </c>
      <c r="PP300" s="678">
        <f t="shared" si="2348"/>
        <v>0</v>
      </c>
      <c r="PQ300" s="678">
        <f t="shared" si="2348"/>
        <v>0</v>
      </c>
      <c r="PR300" s="678">
        <f t="shared" si="2348"/>
        <v>0</v>
      </c>
      <c r="PS300" s="678">
        <f t="shared" si="2348"/>
        <v>0</v>
      </c>
      <c r="PT300" s="680">
        <f>SUM(PH300:PS300)</f>
        <v>0</v>
      </c>
      <c r="PU300" s="451"/>
      <c r="PV300" s="678">
        <f>ROUND(PV295/PV$146,2)</f>
        <v>0</v>
      </c>
      <c r="PW300" s="678">
        <f t="shared" ref="PW300:QG301" si="2349">ROUND(PW295/PW$146,2)</f>
        <v>0</v>
      </c>
      <c r="PX300" s="678">
        <f t="shared" si="2349"/>
        <v>0</v>
      </c>
      <c r="PY300" s="678">
        <f t="shared" si="2349"/>
        <v>0</v>
      </c>
      <c r="PZ300" s="678">
        <f t="shared" si="2349"/>
        <v>0</v>
      </c>
      <c r="QA300" s="678">
        <f t="shared" si="2349"/>
        <v>0</v>
      </c>
      <c r="QB300" s="678">
        <f t="shared" si="2349"/>
        <v>0</v>
      </c>
      <c r="QC300" s="678">
        <f t="shared" si="2349"/>
        <v>0</v>
      </c>
      <c r="QD300" s="678">
        <f t="shared" si="2349"/>
        <v>0</v>
      </c>
      <c r="QE300" s="678">
        <f t="shared" si="2349"/>
        <v>0</v>
      </c>
      <c r="QF300" s="678">
        <f t="shared" si="2349"/>
        <v>0</v>
      </c>
      <c r="QG300" s="678">
        <f t="shared" si="2349"/>
        <v>0</v>
      </c>
      <c r="QH300" s="680">
        <f>SUM(PV300:QG300)</f>
        <v>0</v>
      </c>
      <c r="QI300" s="451"/>
      <c r="QJ300" s="678">
        <f>ROUND(QJ295/QJ$146,2)</f>
        <v>0</v>
      </c>
      <c r="QK300" s="678">
        <f t="shared" ref="QK300:QU301" si="2350">ROUND(QK295/QK$146,2)</f>
        <v>0</v>
      </c>
      <c r="QL300" s="678">
        <f t="shared" si="2350"/>
        <v>0</v>
      </c>
      <c r="QM300" s="678">
        <f t="shared" si="2350"/>
        <v>0</v>
      </c>
      <c r="QN300" s="678">
        <f t="shared" si="2350"/>
        <v>0</v>
      </c>
      <c r="QO300" s="678">
        <f t="shared" si="2350"/>
        <v>0</v>
      </c>
      <c r="QP300" s="678">
        <f t="shared" si="2350"/>
        <v>0</v>
      </c>
      <c r="QQ300" s="678">
        <f t="shared" si="2350"/>
        <v>0</v>
      </c>
      <c r="QR300" s="678">
        <f t="shared" si="2350"/>
        <v>0</v>
      </c>
      <c r="QS300" s="678">
        <f t="shared" si="2350"/>
        <v>0</v>
      </c>
      <c r="QT300" s="678">
        <f t="shared" si="2350"/>
        <v>0</v>
      </c>
      <c r="QU300" s="678">
        <f t="shared" si="2350"/>
        <v>0</v>
      </c>
      <c r="QV300" s="680">
        <f>SUM(QJ300:QU300)</f>
        <v>0</v>
      </c>
      <c r="QX300" s="678">
        <f t="shared" ref="QX300:QX301" si="2351">SUMIF($D$13:$PS$13,QX$10,$D300:$PS300)</f>
        <v>35931.1</v>
      </c>
      <c r="QY300" s="678">
        <f>SUMIF($D$13:$QU$13,QY$10,$D300:$QU300)</f>
        <v>40758.589999999997</v>
      </c>
      <c r="QZ300" s="678">
        <f t="shared" ref="QZ300:RI301" si="2352">SUMIF($D$13:$QU$13,QZ$10,$D300:$QU300)</f>
        <v>0</v>
      </c>
      <c r="RA300" s="678">
        <f t="shared" si="2352"/>
        <v>0</v>
      </c>
      <c r="RB300" s="678">
        <f t="shared" si="2352"/>
        <v>0</v>
      </c>
      <c r="RC300" s="678">
        <f t="shared" si="2352"/>
        <v>0</v>
      </c>
      <c r="RD300" s="678">
        <f t="shared" si="2352"/>
        <v>0</v>
      </c>
      <c r="RE300" s="678">
        <f t="shared" si="2352"/>
        <v>0</v>
      </c>
      <c r="RF300" s="678">
        <f t="shared" si="2352"/>
        <v>0</v>
      </c>
      <c r="RG300" s="678">
        <f t="shared" si="2352"/>
        <v>0</v>
      </c>
      <c r="RH300" s="678">
        <f t="shared" si="2352"/>
        <v>0</v>
      </c>
      <c r="RI300" s="678">
        <f t="shared" si="2352"/>
        <v>0</v>
      </c>
      <c r="RJ300" s="680">
        <f t="shared" ref="RJ300:RJ301" si="2353">SUM(QX300:RI300)</f>
        <v>76689.69</v>
      </c>
    </row>
    <row r="301" spans="1:478" x14ac:dyDescent="0.25">
      <c r="A301" s="674" t="s">
        <v>977</v>
      </c>
      <c r="B301" s="313" t="s">
        <v>984</v>
      </c>
      <c r="D301" s="678">
        <f>ROUND(D296/D$146,2)</f>
        <v>-8286</v>
      </c>
      <c r="E301" s="678">
        <f t="shared" si="2318"/>
        <v>-7822.36</v>
      </c>
      <c r="F301" s="678">
        <f t="shared" si="2318"/>
        <v>0</v>
      </c>
      <c r="G301" s="678">
        <f t="shared" si="2318"/>
        <v>0</v>
      </c>
      <c r="H301" s="678">
        <f t="shared" si="2318"/>
        <v>0</v>
      </c>
      <c r="I301" s="678">
        <f t="shared" si="2318"/>
        <v>0</v>
      </c>
      <c r="J301" s="678">
        <f t="shared" si="2318"/>
        <v>0</v>
      </c>
      <c r="K301" s="678">
        <f t="shared" si="2318"/>
        <v>0</v>
      </c>
      <c r="L301" s="678">
        <f t="shared" si="2318"/>
        <v>0</v>
      </c>
      <c r="M301" s="678">
        <f t="shared" si="2318"/>
        <v>0</v>
      </c>
      <c r="N301" s="678">
        <f t="shared" si="2318"/>
        <v>0</v>
      </c>
      <c r="O301" s="678">
        <f t="shared" si="2318"/>
        <v>0</v>
      </c>
      <c r="P301" s="680">
        <f t="shared" ref="P301" si="2354">SUM(D301:O301)</f>
        <v>-16108.36</v>
      </c>
      <c r="R301" s="678">
        <f>ROUND(R296/R$146,2)</f>
        <v>0</v>
      </c>
      <c r="S301" s="678">
        <f t="shared" si="2319"/>
        <v>0</v>
      </c>
      <c r="T301" s="678">
        <f t="shared" si="2319"/>
        <v>0</v>
      </c>
      <c r="U301" s="678">
        <f t="shared" si="2319"/>
        <v>0</v>
      </c>
      <c r="V301" s="678">
        <f t="shared" si="2319"/>
        <v>0</v>
      </c>
      <c r="W301" s="678">
        <f t="shared" si="2319"/>
        <v>0</v>
      </c>
      <c r="X301" s="678">
        <f t="shared" si="2319"/>
        <v>0</v>
      </c>
      <c r="Y301" s="678">
        <f t="shared" si="2319"/>
        <v>0</v>
      </c>
      <c r="Z301" s="678">
        <f t="shared" si="2319"/>
        <v>0</v>
      </c>
      <c r="AA301" s="678">
        <f t="shared" si="2319"/>
        <v>0</v>
      </c>
      <c r="AB301" s="678">
        <f t="shared" si="2319"/>
        <v>0</v>
      </c>
      <c r="AC301" s="678">
        <f t="shared" si="2319"/>
        <v>0</v>
      </c>
      <c r="AD301" s="680">
        <f t="shared" ref="AD301" si="2355">SUM(R301:AC301)</f>
        <v>0</v>
      </c>
      <c r="AF301" s="678">
        <f>ROUND(AF296/AF$146,2)</f>
        <v>0</v>
      </c>
      <c r="AG301" s="678">
        <f t="shared" si="2320"/>
        <v>0</v>
      </c>
      <c r="AH301" s="678">
        <f t="shared" si="2320"/>
        <v>0</v>
      </c>
      <c r="AI301" s="678">
        <f t="shared" si="2320"/>
        <v>0</v>
      </c>
      <c r="AJ301" s="678">
        <f t="shared" si="2320"/>
        <v>0</v>
      </c>
      <c r="AK301" s="678">
        <f t="shared" si="2320"/>
        <v>0</v>
      </c>
      <c r="AL301" s="678">
        <f t="shared" si="2320"/>
        <v>0</v>
      </c>
      <c r="AM301" s="678">
        <f t="shared" si="2320"/>
        <v>0</v>
      </c>
      <c r="AN301" s="678">
        <f t="shared" si="2320"/>
        <v>0</v>
      </c>
      <c r="AO301" s="678">
        <f t="shared" si="2320"/>
        <v>0</v>
      </c>
      <c r="AP301" s="678">
        <f t="shared" si="2320"/>
        <v>0</v>
      </c>
      <c r="AQ301" s="678">
        <f t="shared" si="2320"/>
        <v>0</v>
      </c>
      <c r="AR301" s="680">
        <f t="shared" ref="AR301" si="2356">SUM(AF301:AQ301)</f>
        <v>0</v>
      </c>
      <c r="AT301" s="678">
        <f>ROUND(AT296/AT$146,2)</f>
        <v>0</v>
      </c>
      <c r="AU301" s="678">
        <f t="shared" si="2321"/>
        <v>0</v>
      </c>
      <c r="AV301" s="678">
        <f t="shared" si="2321"/>
        <v>0</v>
      </c>
      <c r="AW301" s="678">
        <f t="shared" si="2321"/>
        <v>0</v>
      </c>
      <c r="AX301" s="678">
        <f t="shared" si="2321"/>
        <v>0</v>
      </c>
      <c r="AY301" s="678">
        <f t="shared" si="2321"/>
        <v>0</v>
      </c>
      <c r="AZ301" s="678">
        <f t="shared" si="2321"/>
        <v>0</v>
      </c>
      <c r="BA301" s="678">
        <f t="shared" si="2321"/>
        <v>0</v>
      </c>
      <c r="BB301" s="678">
        <f t="shared" si="2321"/>
        <v>0</v>
      </c>
      <c r="BC301" s="678">
        <f t="shared" si="2321"/>
        <v>0</v>
      </c>
      <c r="BD301" s="678">
        <f t="shared" si="2321"/>
        <v>0</v>
      </c>
      <c r="BE301" s="678">
        <f t="shared" si="2321"/>
        <v>0</v>
      </c>
      <c r="BF301" s="680">
        <f t="shared" ref="BF301" si="2357">SUM(AT301:BE301)</f>
        <v>0</v>
      </c>
      <c r="BH301" s="678">
        <f>ROUND(BH296/BH$146,2)</f>
        <v>0</v>
      </c>
      <c r="BI301" s="678">
        <f t="shared" si="2322"/>
        <v>0</v>
      </c>
      <c r="BJ301" s="678">
        <f t="shared" si="2322"/>
        <v>0</v>
      </c>
      <c r="BK301" s="678">
        <f t="shared" si="2322"/>
        <v>0</v>
      </c>
      <c r="BL301" s="678">
        <f t="shared" si="2322"/>
        <v>0</v>
      </c>
      <c r="BM301" s="678">
        <f t="shared" si="2322"/>
        <v>0</v>
      </c>
      <c r="BN301" s="678">
        <f t="shared" si="2322"/>
        <v>0</v>
      </c>
      <c r="BO301" s="678">
        <f t="shared" si="2322"/>
        <v>0</v>
      </c>
      <c r="BP301" s="678">
        <f t="shared" si="2322"/>
        <v>0</v>
      </c>
      <c r="BQ301" s="678">
        <f t="shared" si="2322"/>
        <v>0</v>
      </c>
      <c r="BR301" s="678">
        <f t="shared" si="2322"/>
        <v>0</v>
      </c>
      <c r="BS301" s="678">
        <f t="shared" si="2322"/>
        <v>0</v>
      </c>
      <c r="BT301" s="680">
        <f t="shared" ref="BT301" si="2358">SUM(BH301:BS301)</f>
        <v>0</v>
      </c>
      <c r="BV301" s="678">
        <f>ROUND(BV296/BV$146,2)</f>
        <v>0</v>
      </c>
      <c r="BW301" s="678">
        <f t="shared" si="2323"/>
        <v>0</v>
      </c>
      <c r="BX301" s="678">
        <f t="shared" si="2323"/>
        <v>0</v>
      </c>
      <c r="BY301" s="678">
        <f t="shared" si="2323"/>
        <v>0</v>
      </c>
      <c r="BZ301" s="678">
        <f t="shared" si="2323"/>
        <v>0</v>
      </c>
      <c r="CA301" s="678">
        <f t="shared" si="2323"/>
        <v>0</v>
      </c>
      <c r="CB301" s="678">
        <f t="shared" si="2323"/>
        <v>0</v>
      </c>
      <c r="CC301" s="678">
        <f t="shared" si="2323"/>
        <v>0</v>
      </c>
      <c r="CD301" s="678">
        <f t="shared" si="2323"/>
        <v>0</v>
      </c>
      <c r="CE301" s="678">
        <f t="shared" si="2323"/>
        <v>0</v>
      </c>
      <c r="CF301" s="678">
        <f t="shared" si="2323"/>
        <v>0</v>
      </c>
      <c r="CG301" s="678">
        <f t="shared" si="2323"/>
        <v>0</v>
      </c>
      <c r="CH301" s="680">
        <f t="shared" ref="CH301" si="2359">SUM(BV301:CG301)</f>
        <v>0</v>
      </c>
      <c r="CJ301" s="678">
        <f>ROUND(CJ296/CJ$146,2)</f>
        <v>0</v>
      </c>
      <c r="CK301" s="678">
        <f t="shared" si="2324"/>
        <v>0</v>
      </c>
      <c r="CL301" s="678">
        <f t="shared" si="2324"/>
        <v>0</v>
      </c>
      <c r="CM301" s="678">
        <f t="shared" si="2324"/>
        <v>0</v>
      </c>
      <c r="CN301" s="678">
        <f t="shared" si="2324"/>
        <v>0</v>
      </c>
      <c r="CO301" s="678">
        <f t="shared" si="2324"/>
        <v>0</v>
      </c>
      <c r="CP301" s="678">
        <f t="shared" si="2324"/>
        <v>0</v>
      </c>
      <c r="CQ301" s="678">
        <f t="shared" si="2324"/>
        <v>0</v>
      </c>
      <c r="CR301" s="678">
        <f t="shared" si="2324"/>
        <v>0</v>
      </c>
      <c r="CS301" s="678">
        <f t="shared" si="2324"/>
        <v>0</v>
      </c>
      <c r="CT301" s="678">
        <f t="shared" si="2324"/>
        <v>0</v>
      </c>
      <c r="CU301" s="678">
        <f t="shared" si="2324"/>
        <v>0</v>
      </c>
      <c r="CV301" s="680">
        <f t="shared" ref="CV301" si="2360">SUM(CJ301:CU301)</f>
        <v>0</v>
      </c>
      <c r="CX301" s="678">
        <f>ROUND(CX296/CX$146,2)</f>
        <v>0</v>
      </c>
      <c r="CY301" s="678">
        <f t="shared" si="2325"/>
        <v>0</v>
      </c>
      <c r="CZ301" s="678">
        <f t="shared" si="2325"/>
        <v>0</v>
      </c>
      <c r="DA301" s="678">
        <f t="shared" si="2325"/>
        <v>0</v>
      </c>
      <c r="DB301" s="678">
        <f t="shared" si="2325"/>
        <v>0</v>
      </c>
      <c r="DC301" s="678">
        <f t="shared" si="2325"/>
        <v>0</v>
      </c>
      <c r="DD301" s="678">
        <f t="shared" si="2325"/>
        <v>0</v>
      </c>
      <c r="DE301" s="678">
        <f t="shared" si="2325"/>
        <v>0</v>
      </c>
      <c r="DF301" s="678">
        <f t="shared" si="2325"/>
        <v>0</v>
      </c>
      <c r="DG301" s="678">
        <f t="shared" si="2325"/>
        <v>0</v>
      </c>
      <c r="DH301" s="678">
        <f t="shared" si="2325"/>
        <v>0</v>
      </c>
      <c r="DI301" s="678">
        <f t="shared" si="2325"/>
        <v>0</v>
      </c>
      <c r="DJ301" s="680">
        <f t="shared" ref="DJ301" si="2361">SUM(CX301:DI301)</f>
        <v>0</v>
      </c>
      <c r="DL301" s="678">
        <f>ROUND(DL296/DL$146,2)</f>
        <v>0</v>
      </c>
      <c r="DM301" s="678">
        <f t="shared" si="2326"/>
        <v>0</v>
      </c>
      <c r="DN301" s="678">
        <f t="shared" si="2326"/>
        <v>0</v>
      </c>
      <c r="DO301" s="678">
        <f t="shared" si="2326"/>
        <v>0</v>
      </c>
      <c r="DP301" s="678">
        <f t="shared" si="2326"/>
        <v>0</v>
      </c>
      <c r="DQ301" s="678">
        <f t="shared" si="2326"/>
        <v>0</v>
      </c>
      <c r="DR301" s="678">
        <f t="shared" si="2326"/>
        <v>0</v>
      </c>
      <c r="DS301" s="678">
        <f t="shared" si="2326"/>
        <v>0</v>
      </c>
      <c r="DT301" s="678">
        <f t="shared" si="2326"/>
        <v>0</v>
      </c>
      <c r="DU301" s="678">
        <f t="shared" si="2326"/>
        <v>0</v>
      </c>
      <c r="DV301" s="678">
        <f t="shared" si="2326"/>
        <v>0</v>
      </c>
      <c r="DW301" s="678">
        <f t="shared" si="2326"/>
        <v>0</v>
      </c>
      <c r="DX301" s="680">
        <f t="shared" ref="DX301" si="2362">SUM(DL301:DW301)</f>
        <v>0</v>
      </c>
      <c r="DZ301" s="678">
        <f>ROUND(DZ296/DZ$146,2)</f>
        <v>0</v>
      </c>
      <c r="EA301" s="678">
        <f t="shared" si="2327"/>
        <v>0</v>
      </c>
      <c r="EB301" s="678">
        <f t="shared" si="2327"/>
        <v>0</v>
      </c>
      <c r="EC301" s="678">
        <f t="shared" si="2327"/>
        <v>0</v>
      </c>
      <c r="ED301" s="678">
        <f t="shared" si="2327"/>
        <v>0</v>
      </c>
      <c r="EE301" s="678">
        <f t="shared" si="2327"/>
        <v>0</v>
      </c>
      <c r="EF301" s="678">
        <f t="shared" si="2327"/>
        <v>0</v>
      </c>
      <c r="EG301" s="678">
        <f t="shared" si="2327"/>
        <v>0</v>
      </c>
      <c r="EH301" s="678">
        <f t="shared" si="2327"/>
        <v>0</v>
      </c>
      <c r="EI301" s="678">
        <f t="shared" si="2327"/>
        <v>0</v>
      </c>
      <c r="EJ301" s="678">
        <f t="shared" si="2327"/>
        <v>0</v>
      </c>
      <c r="EK301" s="678">
        <f t="shared" si="2327"/>
        <v>0</v>
      </c>
      <c r="EL301" s="680">
        <f t="shared" ref="EL301" si="2363">SUM(DZ301:EK301)</f>
        <v>0</v>
      </c>
      <c r="EN301" s="678">
        <f>ROUND(EN296/EN$146,2)</f>
        <v>0</v>
      </c>
      <c r="EO301" s="678">
        <f t="shared" si="2328"/>
        <v>0</v>
      </c>
      <c r="EP301" s="678">
        <f t="shared" si="2328"/>
        <v>0</v>
      </c>
      <c r="EQ301" s="678">
        <f t="shared" si="2328"/>
        <v>0</v>
      </c>
      <c r="ER301" s="678">
        <f t="shared" si="2328"/>
        <v>0</v>
      </c>
      <c r="ES301" s="678">
        <f t="shared" si="2328"/>
        <v>0</v>
      </c>
      <c r="ET301" s="678">
        <f t="shared" si="2328"/>
        <v>0</v>
      </c>
      <c r="EU301" s="678">
        <f t="shared" si="2328"/>
        <v>0</v>
      </c>
      <c r="EV301" s="678">
        <f t="shared" si="2328"/>
        <v>0</v>
      </c>
      <c r="EW301" s="678">
        <f t="shared" si="2328"/>
        <v>0</v>
      </c>
      <c r="EX301" s="678">
        <f t="shared" si="2328"/>
        <v>0</v>
      </c>
      <c r="EY301" s="678">
        <f t="shared" si="2328"/>
        <v>0</v>
      </c>
      <c r="EZ301" s="680">
        <f t="shared" ref="EZ301" si="2364">SUM(EN301:EY301)</f>
        <v>0</v>
      </c>
      <c r="FB301" s="678">
        <f>ROUND(FB296/FB$146,2)</f>
        <v>0</v>
      </c>
      <c r="FC301" s="678">
        <f t="shared" si="2329"/>
        <v>0</v>
      </c>
      <c r="FD301" s="678">
        <f t="shared" si="2329"/>
        <v>0</v>
      </c>
      <c r="FE301" s="678">
        <f t="shared" si="2329"/>
        <v>0</v>
      </c>
      <c r="FF301" s="678">
        <f t="shared" si="2329"/>
        <v>0</v>
      </c>
      <c r="FG301" s="678">
        <f t="shared" si="2329"/>
        <v>0</v>
      </c>
      <c r="FH301" s="678">
        <f t="shared" si="2329"/>
        <v>0</v>
      </c>
      <c r="FI301" s="678">
        <f t="shared" si="2329"/>
        <v>0</v>
      </c>
      <c r="FJ301" s="678">
        <f t="shared" si="2329"/>
        <v>0</v>
      </c>
      <c r="FK301" s="678">
        <f t="shared" si="2329"/>
        <v>0</v>
      </c>
      <c r="FL301" s="678">
        <f t="shared" si="2329"/>
        <v>0</v>
      </c>
      <c r="FM301" s="678">
        <f t="shared" si="2329"/>
        <v>0</v>
      </c>
      <c r="FN301" s="680">
        <f t="shared" ref="FN301" si="2365">SUM(FB301:FM301)</f>
        <v>0</v>
      </c>
      <c r="FP301" s="678">
        <f>ROUND(FP296/FP$146,2)</f>
        <v>0</v>
      </c>
      <c r="FQ301" s="678">
        <f t="shared" si="2330"/>
        <v>0</v>
      </c>
      <c r="FR301" s="678">
        <f t="shared" si="2330"/>
        <v>0</v>
      </c>
      <c r="FS301" s="678">
        <f t="shared" si="2330"/>
        <v>0</v>
      </c>
      <c r="FT301" s="678">
        <f t="shared" si="2330"/>
        <v>0</v>
      </c>
      <c r="FU301" s="678">
        <f t="shared" si="2330"/>
        <v>0</v>
      </c>
      <c r="FV301" s="678">
        <f t="shared" si="2330"/>
        <v>0</v>
      </c>
      <c r="FW301" s="678">
        <f t="shared" si="2330"/>
        <v>0</v>
      </c>
      <c r="FX301" s="678">
        <f t="shared" si="2330"/>
        <v>0</v>
      </c>
      <c r="FY301" s="678">
        <f t="shared" si="2330"/>
        <v>0</v>
      </c>
      <c r="FZ301" s="678">
        <f t="shared" si="2330"/>
        <v>0</v>
      </c>
      <c r="GA301" s="678">
        <f t="shared" si="2330"/>
        <v>0</v>
      </c>
      <c r="GB301" s="680">
        <f t="shared" ref="GB301" si="2366">SUM(FP301:GA301)</f>
        <v>0</v>
      </c>
      <c r="GD301" s="678">
        <f>ROUND(GD296/GD$146,2)</f>
        <v>0</v>
      </c>
      <c r="GE301" s="678">
        <f t="shared" si="2331"/>
        <v>0</v>
      </c>
      <c r="GF301" s="678">
        <f t="shared" si="2331"/>
        <v>0</v>
      </c>
      <c r="GG301" s="678">
        <f t="shared" si="2331"/>
        <v>0</v>
      </c>
      <c r="GH301" s="678">
        <f t="shared" si="2331"/>
        <v>0</v>
      </c>
      <c r="GI301" s="678">
        <f t="shared" si="2331"/>
        <v>0</v>
      </c>
      <c r="GJ301" s="678">
        <f t="shared" si="2331"/>
        <v>0</v>
      </c>
      <c r="GK301" s="678">
        <f t="shared" si="2331"/>
        <v>0</v>
      </c>
      <c r="GL301" s="678">
        <f t="shared" si="2331"/>
        <v>0</v>
      </c>
      <c r="GM301" s="678">
        <f t="shared" si="2331"/>
        <v>0</v>
      </c>
      <c r="GN301" s="678">
        <f t="shared" si="2331"/>
        <v>0</v>
      </c>
      <c r="GO301" s="678">
        <f t="shared" si="2331"/>
        <v>0</v>
      </c>
      <c r="GP301" s="680">
        <f t="shared" ref="GP301" si="2367">SUM(GD301:GO301)</f>
        <v>0</v>
      </c>
      <c r="GR301" s="678">
        <f>ROUND(GR296/GR$146,2)</f>
        <v>0</v>
      </c>
      <c r="GS301" s="678">
        <f t="shared" si="2332"/>
        <v>0</v>
      </c>
      <c r="GT301" s="678">
        <f t="shared" si="2332"/>
        <v>0</v>
      </c>
      <c r="GU301" s="678">
        <f t="shared" si="2332"/>
        <v>0</v>
      </c>
      <c r="GV301" s="678">
        <f t="shared" si="2332"/>
        <v>0</v>
      </c>
      <c r="GW301" s="678">
        <f t="shared" si="2332"/>
        <v>0</v>
      </c>
      <c r="GX301" s="678">
        <f t="shared" si="2332"/>
        <v>0</v>
      </c>
      <c r="GY301" s="678">
        <f t="shared" si="2332"/>
        <v>0</v>
      </c>
      <c r="GZ301" s="678">
        <f t="shared" si="2332"/>
        <v>0</v>
      </c>
      <c r="HA301" s="678">
        <f t="shared" si="2332"/>
        <v>0</v>
      </c>
      <c r="HB301" s="678">
        <f t="shared" si="2332"/>
        <v>0</v>
      </c>
      <c r="HC301" s="678">
        <f t="shared" si="2332"/>
        <v>0</v>
      </c>
      <c r="HD301" s="680">
        <f t="shared" ref="HD301" si="2368">SUM(GR301:HC301)</f>
        <v>0</v>
      </c>
      <c r="HF301" s="678">
        <f>ROUND(HF296/HF$146,2)</f>
        <v>0</v>
      </c>
      <c r="HG301" s="678">
        <f t="shared" si="2333"/>
        <v>0</v>
      </c>
      <c r="HH301" s="678">
        <f t="shared" si="2333"/>
        <v>0</v>
      </c>
      <c r="HI301" s="678">
        <f t="shared" si="2333"/>
        <v>0</v>
      </c>
      <c r="HJ301" s="678">
        <f t="shared" si="2333"/>
        <v>0</v>
      </c>
      <c r="HK301" s="678">
        <f t="shared" si="2333"/>
        <v>0</v>
      </c>
      <c r="HL301" s="678">
        <f t="shared" si="2333"/>
        <v>0</v>
      </c>
      <c r="HM301" s="678">
        <f t="shared" si="2333"/>
        <v>0</v>
      </c>
      <c r="HN301" s="678">
        <f t="shared" si="2333"/>
        <v>0</v>
      </c>
      <c r="HO301" s="678">
        <f t="shared" si="2333"/>
        <v>0</v>
      </c>
      <c r="HP301" s="678">
        <f t="shared" si="2333"/>
        <v>0</v>
      </c>
      <c r="HQ301" s="678">
        <f t="shared" si="2333"/>
        <v>0</v>
      </c>
      <c r="HR301" s="680">
        <f t="shared" ref="HR301" si="2369">SUM(HF301:HQ301)</f>
        <v>0</v>
      </c>
      <c r="HT301" s="678">
        <f>ROUND(HT296/HT$146,2)</f>
        <v>0</v>
      </c>
      <c r="HU301" s="678">
        <f t="shared" si="2334"/>
        <v>0</v>
      </c>
      <c r="HV301" s="678">
        <f t="shared" si="2334"/>
        <v>0</v>
      </c>
      <c r="HW301" s="678">
        <f t="shared" si="2334"/>
        <v>0</v>
      </c>
      <c r="HX301" s="678">
        <f t="shared" si="2334"/>
        <v>0</v>
      </c>
      <c r="HY301" s="678">
        <f t="shared" si="2334"/>
        <v>0</v>
      </c>
      <c r="HZ301" s="678">
        <f t="shared" si="2334"/>
        <v>0</v>
      </c>
      <c r="IA301" s="678">
        <f t="shared" si="2334"/>
        <v>0</v>
      </c>
      <c r="IB301" s="678">
        <f t="shared" si="2334"/>
        <v>0</v>
      </c>
      <c r="IC301" s="678">
        <f t="shared" si="2334"/>
        <v>0</v>
      </c>
      <c r="ID301" s="678">
        <f t="shared" si="2334"/>
        <v>0</v>
      </c>
      <c r="IE301" s="678">
        <f t="shared" si="2334"/>
        <v>0</v>
      </c>
      <c r="IF301" s="680">
        <f t="shared" ref="IF301" si="2370">SUM(HT301:IE301)</f>
        <v>0</v>
      </c>
      <c r="IH301" s="678">
        <f>ROUND(IH296/IH$146,2)</f>
        <v>0</v>
      </c>
      <c r="II301" s="678">
        <f t="shared" si="2335"/>
        <v>0</v>
      </c>
      <c r="IJ301" s="678">
        <f t="shared" si="2335"/>
        <v>0</v>
      </c>
      <c r="IK301" s="678">
        <f t="shared" si="2335"/>
        <v>0</v>
      </c>
      <c r="IL301" s="678">
        <f t="shared" si="2335"/>
        <v>0</v>
      </c>
      <c r="IM301" s="678">
        <f t="shared" si="2335"/>
        <v>0</v>
      </c>
      <c r="IN301" s="678">
        <f t="shared" si="2335"/>
        <v>0</v>
      </c>
      <c r="IO301" s="678">
        <f t="shared" si="2335"/>
        <v>0</v>
      </c>
      <c r="IP301" s="678">
        <f t="shared" si="2335"/>
        <v>0</v>
      </c>
      <c r="IQ301" s="678">
        <f t="shared" si="2335"/>
        <v>0</v>
      </c>
      <c r="IR301" s="678">
        <f t="shared" si="2335"/>
        <v>0</v>
      </c>
      <c r="IS301" s="678">
        <f t="shared" si="2335"/>
        <v>0</v>
      </c>
      <c r="IT301" s="680">
        <f t="shared" ref="IT301" si="2371">SUM(IH301:IS301)</f>
        <v>0</v>
      </c>
      <c r="IV301" s="678">
        <f>ROUND(IV296/IV$146,2)</f>
        <v>0</v>
      </c>
      <c r="IW301" s="678">
        <f t="shared" si="2336"/>
        <v>0</v>
      </c>
      <c r="IX301" s="678">
        <f t="shared" si="2336"/>
        <v>0</v>
      </c>
      <c r="IY301" s="678">
        <f t="shared" si="2336"/>
        <v>0</v>
      </c>
      <c r="IZ301" s="678">
        <f t="shared" si="2336"/>
        <v>0</v>
      </c>
      <c r="JA301" s="678">
        <f t="shared" si="2336"/>
        <v>0</v>
      </c>
      <c r="JB301" s="678">
        <f t="shared" si="2336"/>
        <v>0</v>
      </c>
      <c r="JC301" s="678">
        <f t="shared" si="2336"/>
        <v>0</v>
      </c>
      <c r="JD301" s="678">
        <f t="shared" si="2336"/>
        <v>0</v>
      </c>
      <c r="JE301" s="678">
        <f t="shared" si="2336"/>
        <v>0</v>
      </c>
      <c r="JF301" s="678">
        <f t="shared" si="2336"/>
        <v>0</v>
      </c>
      <c r="JG301" s="678">
        <f t="shared" si="2336"/>
        <v>0</v>
      </c>
      <c r="JH301" s="680">
        <f t="shared" ref="JH301" si="2372">SUM(IV301:JG301)</f>
        <v>0</v>
      </c>
      <c r="JJ301" s="678">
        <f>ROUND(JJ296/JJ$146,2)</f>
        <v>0</v>
      </c>
      <c r="JK301" s="678">
        <f t="shared" si="2337"/>
        <v>0</v>
      </c>
      <c r="JL301" s="678">
        <f t="shared" si="2337"/>
        <v>0</v>
      </c>
      <c r="JM301" s="678">
        <f t="shared" si="2337"/>
        <v>0</v>
      </c>
      <c r="JN301" s="678">
        <f t="shared" si="2337"/>
        <v>0</v>
      </c>
      <c r="JO301" s="678">
        <f t="shared" si="2337"/>
        <v>0</v>
      </c>
      <c r="JP301" s="678">
        <f t="shared" si="2337"/>
        <v>0</v>
      </c>
      <c r="JQ301" s="678">
        <f t="shared" si="2337"/>
        <v>0</v>
      </c>
      <c r="JR301" s="678">
        <f t="shared" si="2337"/>
        <v>0</v>
      </c>
      <c r="JS301" s="678">
        <f t="shared" si="2337"/>
        <v>0</v>
      </c>
      <c r="JT301" s="678">
        <f t="shared" si="2337"/>
        <v>0</v>
      </c>
      <c r="JU301" s="678">
        <f t="shared" si="2337"/>
        <v>0</v>
      </c>
      <c r="JV301" s="680">
        <f t="shared" ref="JV301" si="2373">SUM(JJ301:JU301)</f>
        <v>0</v>
      </c>
      <c r="JX301" s="678">
        <f>ROUND(JX296/JX$146,2)</f>
        <v>0</v>
      </c>
      <c r="JY301" s="678">
        <f t="shared" si="2338"/>
        <v>0</v>
      </c>
      <c r="JZ301" s="678">
        <f t="shared" si="2338"/>
        <v>0</v>
      </c>
      <c r="KA301" s="678">
        <f t="shared" si="2338"/>
        <v>0</v>
      </c>
      <c r="KB301" s="678">
        <f t="shared" si="2338"/>
        <v>0</v>
      </c>
      <c r="KC301" s="678">
        <f t="shared" si="2338"/>
        <v>0</v>
      </c>
      <c r="KD301" s="678">
        <f t="shared" si="2338"/>
        <v>0</v>
      </c>
      <c r="KE301" s="678">
        <f t="shared" si="2338"/>
        <v>0</v>
      </c>
      <c r="KF301" s="678">
        <f t="shared" si="2338"/>
        <v>0</v>
      </c>
      <c r="KG301" s="678">
        <f t="shared" si="2338"/>
        <v>0</v>
      </c>
      <c r="KH301" s="678">
        <f t="shared" si="2338"/>
        <v>0</v>
      </c>
      <c r="KI301" s="678">
        <f t="shared" si="2338"/>
        <v>0</v>
      </c>
      <c r="KJ301" s="680">
        <f t="shared" ref="KJ301" si="2374">SUM(JX301:KI301)</f>
        <v>0</v>
      </c>
      <c r="KL301" s="678">
        <f>ROUND(KL296/KL$146,2)</f>
        <v>0</v>
      </c>
      <c r="KM301" s="678">
        <f t="shared" si="2339"/>
        <v>0</v>
      </c>
      <c r="KN301" s="678">
        <f t="shared" si="2339"/>
        <v>0</v>
      </c>
      <c r="KO301" s="678">
        <f t="shared" si="2339"/>
        <v>0</v>
      </c>
      <c r="KP301" s="678">
        <f t="shared" si="2339"/>
        <v>0</v>
      </c>
      <c r="KQ301" s="678">
        <f t="shared" si="2339"/>
        <v>0</v>
      </c>
      <c r="KR301" s="678">
        <f t="shared" si="2339"/>
        <v>0</v>
      </c>
      <c r="KS301" s="678">
        <f t="shared" si="2339"/>
        <v>0</v>
      </c>
      <c r="KT301" s="678">
        <f t="shared" si="2339"/>
        <v>0</v>
      </c>
      <c r="KU301" s="678">
        <f t="shared" si="2339"/>
        <v>0</v>
      </c>
      <c r="KV301" s="678">
        <f t="shared" si="2339"/>
        <v>0</v>
      </c>
      <c r="KW301" s="678">
        <f t="shared" si="2339"/>
        <v>0</v>
      </c>
      <c r="KX301" s="680">
        <f t="shared" ref="KX301" si="2375">SUM(KL301:KW301)</f>
        <v>0</v>
      </c>
      <c r="KZ301" s="678">
        <f>ROUND(KZ296/KZ$146,2)</f>
        <v>0</v>
      </c>
      <c r="LA301" s="678">
        <f t="shared" si="2340"/>
        <v>0</v>
      </c>
      <c r="LB301" s="678">
        <f t="shared" si="2340"/>
        <v>0</v>
      </c>
      <c r="LC301" s="678">
        <f t="shared" si="2340"/>
        <v>0</v>
      </c>
      <c r="LD301" s="678">
        <f t="shared" si="2340"/>
        <v>0</v>
      </c>
      <c r="LE301" s="678">
        <f t="shared" si="2340"/>
        <v>0</v>
      </c>
      <c r="LF301" s="678">
        <f t="shared" si="2340"/>
        <v>0</v>
      </c>
      <c r="LG301" s="678">
        <f t="shared" si="2340"/>
        <v>0</v>
      </c>
      <c r="LH301" s="678">
        <f t="shared" si="2340"/>
        <v>0</v>
      </c>
      <c r="LI301" s="678">
        <f t="shared" si="2340"/>
        <v>0</v>
      </c>
      <c r="LJ301" s="678">
        <f t="shared" si="2340"/>
        <v>0</v>
      </c>
      <c r="LK301" s="678">
        <f t="shared" si="2340"/>
        <v>0</v>
      </c>
      <c r="LL301" s="680">
        <f t="shared" ref="LL301" si="2376">SUM(KZ301:LK301)</f>
        <v>0</v>
      </c>
      <c r="LN301" s="678">
        <f>ROUND(LN296/LN$146,2)</f>
        <v>0</v>
      </c>
      <c r="LO301" s="678">
        <f t="shared" si="2341"/>
        <v>0</v>
      </c>
      <c r="LP301" s="678">
        <f t="shared" si="2341"/>
        <v>0</v>
      </c>
      <c r="LQ301" s="678">
        <f t="shared" si="2341"/>
        <v>0</v>
      </c>
      <c r="LR301" s="678">
        <f t="shared" si="2341"/>
        <v>0</v>
      </c>
      <c r="LS301" s="678">
        <f t="shared" si="2341"/>
        <v>0</v>
      </c>
      <c r="LT301" s="678">
        <f t="shared" si="2341"/>
        <v>0</v>
      </c>
      <c r="LU301" s="678">
        <f t="shared" si="2341"/>
        <v>0</v>
      </c>
      <c r="LV301" s="678">
        <f t="shared" si="2341"/>
        <v>0</v>
      </c>
      <c r="LW301" s="678">
        <f t="shared" si="2341"/>
        <v>0</v>
      </c>
      <c r="LX301" s="678">
        <f t="shared" si="2341"/>
        <v>0</v>
      </c>
      <c r="LY301" s="678">
        <f t="shared" si="2341"/>
        <v>0</v>
      </c>
      <c r="LZ301" s="680">
        <f t="shared" ref="LZ301" si="2377">SUM(LN301:LY301)</f>
        <v>0</v>
      </c>
      <c r="MB301" s="678">
        <f>ROUND(MB296/MB$146,2)</f>
        <v>0</v>
      </c>
      <c r="MC301" s="678">
        <f t="shared" si="2342"/>
        <v>0</v>
      </c>
      <c r="MD301" s="678">
        <f t="shared" si="2342"/>
        <v>0</v>
      </c>
      <c r="ME301" s="678">
        <f t="shared" si="2342"/>
        <v>0</v>
      </c>
      <c r="MF301" s="678">
        <f t="shared" si="2342"/>
        <v>0</v>
      </c>
      <c r="MG301" s="678">
        <f t="shared" si="2342"/>
        <v>0</v>
      </c>
      <c r="MH301" s="678">
        <f t="shared" si="2342"/>
        <v>0</v>
      </c>
      <c r="MI301" s="678">
        <f t="shared" si="2342"/>
        <v>0</v>
      </c>
      <c r="MJ301" s="678">
        <f t="shared" si="2342"/>
        <v>0</v>
      </c>
      <c r="MK301" s="678">
        <f t="shared" si="2342"/>
        <v>0</v>
      </c>
      <c r="ML301" s="678">
        <f t="shared" si="2342"/>
        <v>0</v>
      </c>
      <c r="MM301" s="678">
        <f t="shared" si="2342"/>
        <v>0</v>
      </c>
      <c r="MN301" s="680">
        <f t="shared" ref="MN301" si="2378">SUM(MB301:MM301)</f>
        <v>0</v>
      </c>
      <c r="MP301" s="678">
        <f>ROUND(MP296/MP$146,2)</f>
        <v>0</v>
      </c>
      <c r="MQ301" s="678">
        <f t="shared" si="2343"/>
        <v>0</v>
      </c>
      <c r="MR301" s="678">
        <f t="shared" si="2343"/>
        <v>0</v>
      </c>
      <c r="MS301" s="678">
        <f t="shared" si="2343"/>
        <v>0</v>
      </c>
      <c r="MT301" s="678">
        <f t="shared" si="2343"/>
        <v>0</v>
      </c>
      <c r="MU301" s="678">
        <f t="shared" si="2343"/>
        <v>0</v>
      </c>
      <c r="MV301" s="678">
        <f t="shared" si="2343"/>
        <v>0</v>
      </c>
      <c r="MW301" s="678">
        <f t="shared" si="2343"/>
        <v>0</v>
      </c>
      <c r="MX301" s="678">
        <f t="shared" si="2343"/>
        <v>0</v>
      </c>
      <c r="MY301" s="678">
        <f t="shared" si="2343"/>
        <v>0</v>
      </c>
      <c r="MZ301" s="678">
        <f t="shared" si="2343"/>
        <v>0</v>
      </c>
      <c r="NA301" s="678">
        <f t="shared" si="2343"/>
        <v>0</v>
      </c>
      <c r="NB301" s="680">
        <f t="shared" ref="NB301" si="2379">SUM(MP301:NA301)</f>
        <v>0</v>
      </c>
      <c r="ND301" s="678">
        <f>ROUND(ND296/ND$146,2)</f>
        <v>0</v>
      </c>
      <c r="NE301" s="678">
        <f t="shared" si="2344"/>
        <v>0</v>
      </c>
      <c r="NF301" s="678">
        <f t="shared" si="2344"/>
        <v>0</v>
      </c>
      <c r="NG301" s="678">
        <f t="shared" si="2344"/>
        <v>0</v>
      </c>
      <c r="NH301" s="678">
        <f t="shared" si="2344"/>
        <v>0</v>
      </c>
      <c r="NI301" s="678">
        <f t="shared" si="2344"/>
        <v>0</v>
      </c>
      <c r="NJ301" s="678">
        <f t="shared" si="2344"/>
        <v>0</v>
      </c>
      <c r="NK301" s="678">
        <f t="shared" si="2344"/>
        <v>0</v>
      </c>
      <c r="NL301" s="678">
        <f t="shared" si="2344"/>
        <v>0</v>
      </c>
      <c r="NM301" s="678">
        <f t="shared" si="2344"/>
        <v>0</v>
      </c>
      <c r="NN301" s="678">
        <f t="shared" si="2344"/>
        <v>0</v>
      </c>
      <c r="NO301" s="678">
        <f t="shared" si="2344"/>
        <v>0</v>
      </c>
      <c r="NP301" s="680">
        <f t="shared" ref="NP301" si="2380">SUM(ND301:NO301)</f>
        <v>0</v>
      </c>
      <c r="NR301" s="678">
        <f>ROUND(NR296/NR$146,2)</f>
        <v>0</v>
      </c>
      <c r="NS301" s="678">
        <f t="shared" si="2345"/>
        <v>0</v>
      </c>
      <c r="NT301" s="678">
        <f t="shared" si="2345"/>
        <v>0</v>
      </c>
      <c r="NU301" s="678">
        <f t="shared" si="2345"/>
        <v>0</v>
      </c>
      <c r="NV301" s="678">
        <f t="shared" si="2345"/>
        <v>0</v>
      </c>
      <c r="NW301" s="678">
        <f t="shared" si="2345"/>
        <v>0</v>
      </c>
      <c r="NX301" s="678">
        <f t="shared" si="2345"/>
        <v>0</v>
      </c>
      <c r="NY301" s="678">
        <f t="shared" si="2345"/>
        <v>0</v>
      </c>
      <c r="NZ301" s="678">
        <f t="shared" si="2345"/>
        <v>0</v>
      </c>
      <c r="OA301" s="678">
        <f t="shared" si="2345"/>
        <v>0</v>
      </c>
      <c r="OB301" s="678">
        <f t="shared" si="2345"/>
        <v>0</v>
      </c>
      <c r="OC301" s="678">
        <f t="shared" si="2345"/>
        <v>0</v>
      </c>
      <c r="OD301" s="680">
        <f t="shared" ref="OD301" si="2381">SUM(NR301:OC301)</f>
        <v>0</v>
      </c>
      <c r="OF301" s="678">
        <f>ROUND(OF296/OF$146,2)</f>
        <v>0</v>
      </c>
      <c r="OG301" s="678">
        <f t="shared" si="2346"/>
        <v>0</v>
      </c>
      <c r="OH301" s="678">
        <f t="shared" si="2346"/>
        <v>0</v>
      </c>
      <c r="OI301" s="678">
        <f t="shared" si="2346"/>
        <v>0</v>
      </c>
      <c r="OJ301" s="678">
        <f t="shared" si="2346"/>
        <v>0</v>
      </c>
      <c r="OK301" s="678">
        <f t="shared" si="2346"/>
        <v>0</v>
      </c>
      <c r="OL301" s="678">
        <f t="shared" si="2346"/>
        <v>0</v>
      </c>
      <c r="OM301" s="678">
        <f t="shared" si="2346"/>
        <v>0</v>
      </c>
      <c r="ON301" s="678">
        <f t="shared" si="2346"/>
        <v>0</v>
      </c>
      <c r="OO301" s="678">
        <f t="shared" si="2346"/>
        <v>0</v>
      </c>
      <c r="OP301" s="678">
        <f t="shared" si="2346"/>
        <v>0</v>
      </c>
      <c r="OQ301" s="678">
        <f t="shared" si="2346"/>
        <v>0</v>
      </c>
      <c r="OR301" s="680">
        <f t="shared" ref="OR301" si="2382">SUM(OF301:OQ301)</f>
        <v>0</v>
      </c>
      <c r="OT301" s="678">
        <f>ROUND(OT296/OT$146,2)</f>
        <v>0</v>
      </c>
      <c r="OU301" s="678">
        <f t="shared" si="2347"/>
        <v>0</v>
      </c>
      <c r="OV301" s="678">
        <f t="shared" si="2347"/>
        <v>0</v>
      </c>
      <c r="OW301" s="678">
        <f t="shared" si="2347"/>
        <v>0</v>
      </c>
      <c r="OX301" s="678">
        <f t="shared" si="2347"/>
        <v>0</v>
      </c>
      <c r="OY301" s="678">
        <f t="shared" si="2347"/>
        <v>0</v>
      </c>
      <c r="OZ301" s="678">
        <f t="shared" si="2347"/>
        <v>0</v>
      </c>
      <c r="PA301" s="678">
        <f t="shared" si="2347"/>
        <v>0</v>
      </c>
      <c r="PB301" s="678">
        <f t="shared" si="2347"/>
        <v>0</v>
      </c>
      <c r="PC301" s="678">
        <f t="shared" si="2347"/>
        <v>0</v>
      </c>
      <c r="PD301" s="678">
        <f t="shared" si="2347"/>
        <v>0</v>
      </c>
      <c r="PE301" s="678">
        <f t="shared" si="2347"/>
        <v>0</v>
      </c>
      <c r="PF301" s="680">
        <f t="shared" ref="PF301" si="2383">SUM(OT301:PE301)</f>
        <v>0</v>
      </c>
      <c r="PH301" s="678">
        <f>ROUND(PH296/PH$146,2)</f>
        <v>0</v>
      </c>
      <c r="PI301" s="678">
        <f t="shared" si="2348"/>
        <v>0</v>
      </c>
      <c r="PJ301" s="678">
        <f t="shared" si="2348"/>
        <v>0</v>
      </c>
      <c r="PK301" s="678">
        <f t="shared" si="2348"/>
        <v>0</v>
      </c>
      <c r="PL301" s="678">
        <f t="shared" si="2348"/>
        <v>0</v>
      </c>
      <c r="PM301" s="678">
        <f t="shared" si="2348"/>
        <v>0</v>
      </c>
      <c r="PN301" s="678">
        <f t="shared" si="2348"/>
        <v>0</v>
      </c>
      <c r="PO301" s="678">
        <f t="shared" si="2348"/>
        <v>0</v>
      </c>
      <c r="PP301" s="678">
        <f t="shared" si="2348"/>
        <v>0</v>
      </c>
      <c r="PQ301" s="678">
        <f t="shared" si="2348"/>
        <v>0</v>
      </c>
      <c r="PR301" s="678">
        <f t="shared" si="2348"/>
        <v>0</v>
      </c>
      <c r="PS301" s="678">
        <f t="shared" si="2348"/>
        <v>0</v>
      </c>
      <c r="PT301" s="680">
        <f t="shared" ref="PT301" si="2384">SUM(PH301:PS301)</f>
        <v>0</v>
      </c>
      <c r="PU301" s="451"/>
      <c r="PV301" s="678">
        <f>ROUND(PV296/PV$146,2)</f>
        <v>0</v>
      </c>
      <c r="PW301" s="678">
        <f t="shared" si="2349"/>
        <v>0</v>
      </c>
      <c r="PX301" s="678">
        <f t="shared" si="2349"/>
        <v>0</v>
      </c>
      <c r="PY301" s="678">
        <f t="shared" si="2349"/>
        <v>0</v>
      </c>
      <c r="PZ301" s="678">
        <f t="shared" si="2349"/>
        <v>0</v>
      </c>
      <c r="QA301" s="678">
        <f t="shared" si="2349"/>
        <v>0</v>
      </c>
      <c r="QB301" s="678">
        <f t="shared" si="2349"/>
        <v>0</v>
      </c>
      <c r="QC301" s="678">
        <f t="shared" si="2349"/>
        <v>0</v>
      </c>
      <c r="QD301" s="678">
        <f t="shared" si="2349"/>
        <v>0</v>
      </c>
      <c r="QE301" s="678">
        <f t="shared" si="2349"/>
        <v>0</v>
      </c>
      <c r="QF301" s="678">
        <f t="shared" si="2349"/>
        <v>0</v>
      </c>
      <c r="QG301" s="678">
        <f t="shared" si="2349"/>
        <v>0</v>
      </c>
      <c r="QH301" s="680">
        <f t="shared" ref="QH301" si="2385">SUM(PV301:QG301)</f>
        <v>0</v>
      </c>
      <c r="QI301" s="451"/>
      <c r="QJ301" s="678">
        <f>ROUND(QJ296/QJ$146,2)</f>
        <v>0</v>
      </c>
      <c r="QK301" s="678">
        <f t="shared" si="2350"/>
        <v>0</v>
      </c>
      <c r="QL301" s="678">
        <f t="shared" si="2350"/>
        <v>0</v>
      </c>
      <c r="QM301" s="678">
        <f t="shared" si="2350"/>
        <v>0</v>
      </c>
      <c r="QN301" s="678">
        <f t="shared" si="2350"/>
        <v>0</v>
      </c>
      <c r="QO301" s="678">
        <f t="shared" si="2350"/>
        <v>0</v>
      </c>
      <c r="QP301" s="678">
        <f t="shared" si="2350"/>
        <v>0</v>
      </c>
      <c r="QQ301" s="678">
        <f t="shared" si="2350"/>
        <v>0</v>
      </c>
      <c r="QR301" s="678">
        <f t="shared" si="2350"/>
        <v>0</v>
      </c>
      <c r="QS301" s="678">
        <f t="shared" si="2350"/>
        <v>0</v>
      </c>
      <c r="QT301" s="678">
        <f t="shared" si="2350"/>
        <v>0</v>
      </c>
      <c r="QU301" s="678">
        <f t="shared" si="2350"/>
        <v>0</v>
      </c>
      <c r="QV301" s="680">
        <f t="shared" ref="QV301" si="2386">SUM(QJ301:QU301)</f>
        <v>0</v>
      </c>
      <c r="QX301" s="678">
        <f t="shared" si="2351"/>
        <v>-8286</v>
      </c>
      <c r="QY301" s="678">
        <f>SUMIF($D$13:$QU$13,QY$10,$D301:$QU301)</f>
        <v>-7822.36</v>
      </c>
      <c r="QZ301" s="678">
        <f t="shared" si="2352"/>
        <v>0</v>
      </c>
      <c r="RA301" s="678">
        <f t="shared" si="2352"/>
        <v>0</v>
      </c>
      <c r="RB301" s="678">
        <f t="shared" si="2352"/>
        <v>0</v>
      </c>
      <c r="RC301" s="678">
        <f t="shared" si="2352"/>
        <v>0</v>
      </c>
      <c r="RD301" s="678">
        <f t="shared" si="2352"/>
        <v>0</v>
      </c>
      <c r="RE301" s="678">
        <f t="shared" si="2352"/>
        <v>0</v>
      </c>
      <c r="RF301" s="678">
        <f t="shared" si="2352"/>
        <v>0</v>
      </c>
      <c r="RG301" s="678">
        <f t="shared" si="2352"/>
        <v>0</v>
      </c>
      <c r="RH301" s="678">
        <f t="shared" si="2352"/>
        <v>0</v>
      </c>
      <c r="RI301" s="678">
        <f t="shared" si="2352"/>
        <v>0</v>
      </c>
      <c r="RJ301" s="680">
        <f t="shared" si="2353"/>
        <v>-16108.36</v>
      </c>
    </row>
    <row r="302" spans="1:478" x14ac:dyDescent="0.25">
      <c r="A302" s="674"/>
      <c r="D302" s="678"/>
      <c r="E302" s="678"/>
      <c r="F302" s="678"/>
      <c r="G302" s="678"/>
      <c r="H302" s="678"/>
      <c r="I302" s="678"/>
      <c r="J302" s="678"/>
      <c r="K302" s="678"/>
      <c r="L302" s="678"/>
      <c r="M302" s="678"/>
      <c r="N302" s="678"/>
      <c r="O302" s="678"/>
      <c r="P302" s="680"/>
      <c r="R302" s="678"/>
      <c r="S302" s="678"/>
      <c r="T302" s="678"/>
      <c r="U302" s="678"/>
      <c r="V302" s="678"/>
      <c r="W302" s="678"/>
      <c r="X302" s="678"/>
      <c r="Y302" s="678"/>
      <c r="Z302" s="678"/>
      <c r="AA302" s="678"/>
      <c r="AB302" s="678"/>
      <c r="AC302" s="678"/>
      <c r="AD302" s="680"/>
      <c r="AF302" s="678"/>
      <c r="AG302" s="678"/>
      <c r="AH302" s="678"/>
      <c r="AI302" s="678"/>
      <c r="AJ302" s="678"/>
      <c r="AK302" s="678"/>
      <c r="AL302" s="678"/>
      <c r="AM302" s="678"/>
      <c r="AN302" s="678"/>
      <c r="AO302" s="678"/>
      <c r="AP302" s="678"/>
      <c r="AQ302" s="678"/>
      <c r="AR302" s="680"/>
      <c r="AT302" s="678"/>
      <c r="AU302" s="678"/>
      <c r="AV302" s="678"/>
      <c r="AW302" s="678"/>
      <c r="AX302" s="678"/>
      <c r="AY302" s="678"/>
      <c r="AZ302" s="678"/>
      <c r="BA302" s="678"/>
      <c r="BB302" s="678"/>
      <c r="BC302" s="678"/>
      <c r="BD302" s="678"/>
      <c r="BE302" s="678"/>
      <c r="BF302" s="680"/>
      <c r="BH302" s="678"/>
      <c r="BI302" s="678"/>
      <c r="BJ302" s="678"/>
      <c r="BK302" s="678"/>
      <c r="BL302" s="678"/>
      <c r="BM302" s="678"/>
      <c r="BN302" s="678"/>
      <c r="BO302" s="678"/>
      <c r="BP302" s="678"/>
      <c r="BQ302" s="678"/>
      <c r="BR302" s="678"/>
      <c r="BS302" s="678"/>
      <c r="BT302" s="680"/>
      <c r="BV302" s="678"/>
      <c r="BW302" s="678"/>
      <c r="BX302" s="678"/>
      <c r="BY302" s="678"/>
      <c r="BZ302" s="678"/>
      <c r="CA302" s="678"/>
      <c r="CB302" s="678"/>
      <c r="CC302" s="678"/>
      <c r="CD302" s="678"/>
      <c r="CE302" s="678"/>
      <c r="CF302" s="678"/>
      <c r="CG302" s="678"/>
      <c r="CH302" s="680"/>
      <c r="CJ302" s="678"/>
      <c r="CK302" s="678"/>
      <c r="CL302" s="678"/>
      <c r="CM302" s="678"/>
      <c r="CN302" s="678"/>
      <c r="CO302" s="678"/>
      <c r="CP302" s="678"/>
      <c r="CQ302" s="678"/>
      <c r="CR302" s="678"/>
      <c r="CS302" s="678"/>
      <c r="CT302" s="678"/>
      <c r="CU302" s="678"/>
      <c r="CV302" s="680"/>
      <c r="CX302" s="678"/>
      <c r="CY302" s="678"/>
      <c r="CZ302" s="678"/>
      <c r="DA302" s="678"/>
      <c r="DB302" s="678"/>
      <c r="DC302" s="678"/>
      <c r="DD302" s="678"/>
      <c r="DE302" s="678"/>
      <c r="DF302" s="678"/>
      <c r="DG302" s="678"/>
      <c r="DH302" s="678"/>
      <c r="DI302" s="678"/>
      <c r="DJ302" s="680"/>
      <c r="DL302" s="678"/>
      <c r="DM302" s="678"/>
      <c r="DN302" s="678"/>
      <c r="DO302" s="678"/>
      <c r="DP302" s="678"/>
      <c r="DQ302" s="678"/>
      <c r="DR302" s="678"/>
      <c r="DS302" s="678"/>
      <c r="DT302" s="678"/>
      <c r="DU302" s="678"/>
      <c r="DV302" s="678"/>
      <c r="DW302" s="678"/>
      <c r="DX302" s="680"/>
      <c r="DZ302" s="678"/>
      <c r="EA302" s="678"/>
      <c r="EB302" s="678"/>
      <c r="EC302" s="678"/>
      <c r="ED302" s="678"/>
      <c r="EE302" s="678"/>
      <c r="EF302" s="678"/>
      <c r="EG302" s="678"/>
      <c r="EH302" s="678"/>
      <c r="EI302" s="678"/>
      <c r="EJ302" s="678"/>
      <c r="EK302" s="678"/>
      <c r="EL302" s="680"/>
      <c r="EN302" s="678"/>
      <c r="EO302" s="678"/>
      <c r="EP302" s="678"/>
      <c r="EQ302" s="678"/>
      <c r="ER302" s="678"/>
      <c r="ES302" s="678"/>
      <c r="ET302" s="678"/>
      <c r="EU302" s="678"/>
      <c r="EV302" s="678"/>
      <c r="EW302" s="678"/>
      <c r="EX302" s="678"/>
      <c r="EY302" s="678"/>
      <c r="EZ302" s="680"/>
      <c r="FB302" s="678"/>
      <c r="FC302" s="678"/>
      <c r="FD302" s="678"/>
      <c r="FE302" s="678"/>
      <c r="FF302" s="678"/>
      <c r="FG302" s="678"/>
      <c r="FH302" s="678"/>
      <c r="FI302" s="678"/>
      <c r="FJ302" s="678"/>
      <c r="FK302" s="678"/>
      <c r="FL302" s="678"/>
      <c r="FM302" s="678"/>
      <c r="FN302" s="680"/>
      <c r="FP302" s="678"/>
      <c r="FQ302" s="678"/>
      <c r="FR302" s="678"/>
      <c r="FS302" s="678"/>
      <c r="FT302" s="678"/>
      <c r="FU302" s="678"/>
      <c r="FV302" s="678"/>
      <c r="FW302" s="678"/>
      <c r="FX302" s="678"/>
      <c r="FY302" s="678"/>
      <c r="FZ302" s="678"/>
      <c r="GA302" s="678"/>
      <c r="GB302" s="680"/>
      <c r="GD302" s="678"/>
      <c r="GE302" s="678"/>
      <c r="GF302" s="678"/>
      <c r="GG302" s="678"/>
      <c r="GH302" s="678"/>
      <c r="GI302" s="678"/>
      <c r="GJ302" s="678"/>
      <c r="GK302" s="678"/>
      <c r="GL302" s="678"/>
      <c r="GM302" s="678"/>
      <c r="GN302" s="678"/>
      <c r="GO302" s="678"/>
      <c r="GP302" s="680"/>
      <c r="GR302" s="678"/>
      <c r="GS302" s="678"/>
      <c r="GT302" s="678"/>
      <c r="GU302" s="678"/>
      <c r="GV302" s="678"/>
      <c r="GW302" s="678"/>
      <c r="GX302" s="678"/>
      <c r="GY302" s="678"/>
      <c r="GZ302" s="678"/>
      <c r="HA302" s="678"/>
      <c r="HB302" s="678"/>
      <c r="HC302" s="678"/>
      <c r="HD302" s="680"/>
      <c r="HF302" s="678"/>
      <c r="HG302" s="678"/>
      <c r="HH302" s="678"/>
      <c r="HI302" s="678"/>
      <c r="HJ302" s="678"/>
      <c r="HK302" s="678"/>
      <c r="HL302" s="678"/>
      <c r="HM302" s="678"/>
      <c r="HN302" s="678"/>
      <c r="HO302" s="678"/>
      <c r="HP302" s="678"/>
      <c r="HQ302" s="678"/>
      <c r="HR302" s="680"/>
      <c r="HT302" s="678"/>
      <c r="HU302" s="678"/>
      <c r="HV302" s="678"/>
      <c r="HW302" s="678"/>
      <c r="HX302" s="678"/>
      <c r="HY302" s="678"/>
      <c r="HZ302" s="678"/>
      <c r="IA302" s="678"/>
      <c r="IB302" s="678"/>
      <c r="IC302" s="678"/>
      <c r="ID302" s="678"/>
      <c r="IE302" s="678"/>
      <c r="IF302" s="680"/>
      <c r="IH302" s="678"/>
      <c r="II302" s="678"/>
      <c r="IJ302" s="678"/>
      <c r="IK302" s="678"/>
      <c r="IL302" s="678"/>
      <c r="IM302" s="678"/>
      <c r="IN302" s="678"/>
      <c r="IO302" s="678"/>
      <c r="IP302" s="678"/>
      <c r="IQ302" s="678"/>
      <c r="IR302" s="678"/>
      <c r="IS302" s="678"/>
      <c r="IT302" s="680"/>
      <c r="IV302" s="678"/>
      <c r="IW302" s="678"/>
      <c r="IX302" s="678"/>
      <c r="IY302" s="678"/>
      <c r="IZ302" s="678"/>
      <c r="JA302" s="678"/>
      <c r="JB302" s="678"/>
      <c r="JC302" s="678"/>
      <c r="JD302" s="678"/>
      <c r="JE302" s="678"/>
      <c r="JF302" s="678"/>
      <c r="JG302" s="678"/>
      <c r="JH302" s="680"/>
      <c r="JJ302" s="678"/>
      <c r="JK302" s="678"/>
      <c r="JL302" s="678"/>
      <c r="JM302" s="678"/>
      <c r="JN302" s="678"/>
      <c r="JO302" s="678"/>
      <c r="JP302" s="678"/>
      <c r="JQ302" s="678"/>
      <c r="JR302" s="678"/>
      <c r="JS302" s="678"/>
      <c r="JT302" s="678"/>
      <c r="JU302" s="678"/>
      <c r="JV302" s="680"/>
      <c r="JX302" s="678"/>
      <c r="JY302" s="678"/>
      <c r="JZ302" s="678"/>
      <c r="KA302" s="678"/>
      <c r="KB302" s="678"/>
      <c r="KC302" s="678"/>
      <c r="KD302" s="678"/>
      <c r="KE302" s="678"/>
      <c r="KF302" s="678"/>
      <c r="KG302" s="678"/>
      <c r="KH302" s="678"/>
      <c r="KI302" s="678"/>
      <c r="KJ302" s="680"/>
      <c r="KL302" s="678"/>
      <c r="KM302" s="678"/>
      <c r="KN302" s="678"/>
      <c r="KO302" s="678"/>
      <c r="KP302" s="678"/>
      <c r="KQ302" s="678"/>
      <c r="KR302" s="678"/>
      <c r="KS302" s="678"/>
      <c r="KT302" s="678"/>
      <c r="KU302" s="678"/>
      <c r="KV302" s="678"/>
      <c r="KW302" s="678"/>
      <c r="KX302" s="680"/>
      <c r="KZ302" s="678"/>
      <c r="LA302" s="678"/>
      <c r="LB302" s="678"/>
      <c r="LC302" s="678"/>
      <c r="LD302" s="678"/>
      <c r="LE302" s="678"/>
      <c r="LF302" s="678"/>
      <c r="LG302" s="678"/>
      <c r="LH302" s="678"/>
      <c r="LI302" s="678"/>
      <c r="LJ302" s="678"/>
      <c r="LK302" s="678"/>
      <c r="LL302" s="680"/>
      <c r="LN302" s="678"/>
      <c r="LO302" s="678"/>
      <c r="LP302" s="678"/>
      <c r="LQ302" s="678"/>
      <c r="LR302" s="678"/>
      <c r="LS302" s="678"/>
      <c r="LT302" s="678"/>
      <c r="LU302" s="678"/>
      <c r="LV302" s="678"/>
      <c r="LW302" s="678"/>
      <c r="LX302" s="678"/>
      <c r="LY302" s="678"/>
      <c r="LZ302" s="680"/>
      <c r="MB302" s="678"/>
      <c r="MC302" s="678"/>
      <c r="MD302" s="678"/>
      <c r="ME302" s="678"/>
      <c r="MF302" s="678"/>
      <c r="MG302" s="678"/>
      <c r="MH302" s="678"/>
      <c r="MI302" s="678"/>
      <c r="MJ302" s="678"/>
      <c r="MK302" s="678"/>
      <c r="ML302" s="678"/>
      <c r="MM302" s="678"/>
      <c r="MN302" s="680"/>
      <c r="MP302" s="678"/>
      <c r="MQ302" s="678"/>
      <c r="MR302" s="678"/>
      <c r="MS302" s="678"/>
      <c r="MT302" s="678"/>
      <c r="MU302" s="678"/>
      <c r="MV302" s="678"/>
      <c r="MW302" s="678"/>
      <c r="MX302" s="678"/>
      <c r="MY302" s="678"/>
      <c r="MZ302" s="678"/>
      <c r="NA302" s="678"/>
      <c r="NB302" s="680"/>
      <c r="ND302" s="678"/>
      <c r="NE302" s="678"/>
      <c r="NF302" s="678"/>
      <c r="NG302" s="678"/>
      <c r="NH302" s="678"/>
      <c r="NI302" s="678"/>
      <c r="NJ302" s="678"/>
      <c r="NK302" s="678"/>
      <c r="NL302" s="678"/>
      <c r="NM302" s="678"/>
      <c r="NN302" s="678"/>
      <c r="NO302" s="678"/>
      <c r="NP302" s="680"/>
      <c r="NR302" s="678"/>
      <c r="NS302" s="678"/>
      <c r="NT302" s="678"/>
      <c r="NU302" s="678"/>
      <c r="NV302" s="678"/>
      <c r="NW302" s="678"/>
      <c r="NX302" s="678"/>
      <c r="NY302" s="678"/>
      <c r="NZ302" s="678"/>
      <c r="OA302" s="678"/>
      <c r="OB302" s="678"/>
      <c r="OC302" s="678"/>
      <c r="OD302" s="680"/>
      <c r="OF302" s="678"/>
      <c r="OG302" s="678"/>
      <c r="OH302" s="678"/>
      <c r="OI302" s="678"/>
      <c r="OJ302" s="678"/>
      <c r="OK302" s="678"/>
      <c r="OL302" s="678"/>
      <c r="OM302" s="678"/>
      <c r="ON302" s="678"/>
      <c r="OO302" s="678"/>
      <c r="OP302" s="678"/>
      <c r="OQ302" s="678"/>
      <c r="OR302" s="680"/>
      <c r="OT302" s="678"/>
      <c r="OU302" s="678"/>
      <c r="OV302" s="678"/>
      <c r="OW302" s="678"/>
      <c r="OX302" s="678"/>
      <c r="OY302" s="678"/>
      <c r="OZ302" s="678"/>
      <c r="PA302" s="678"/>
      <c r="PB302" s="678"/>
      <c r="PC302" s="678"/>
      <c r="PD302" s="678"/>
      <c r="PE302" s="678"/>
      <c r="PF302" s="680"/>
      <c r="PH302" s="678"/>
      <c r="PI302" s="678"/>
      <c r="PJ302" s="678"/>
      <c r="PK302" s="678"/>
      <c r="PL302" s="678"/>
      <c r="PM302" s="678"/>
      <c r="PN302" s="678"/>
      <c r="PO302" s="678"/>
      <c r="PP302" s="678"/>
      <c r="PQ302" s="678"/>
      <c r="PR302" s="678"/>
      <c r="PS302" s="678"/>
      <c r="PT302" s="680"/>
      <c r="PU302" s="451"/>
      <c r="PV302" s="678"/>
      <c r="PW302" s="678"/>
      <c r="PX302" s="678"/>
      <c r="PY302" s="678"/>
      <c r="PZ302" s="678"/>
      <c r="QA302" s="678"/>
      <c r="QB302" s="678"/>
      <c r="QC302" s="678"/>
      <c r="QD302" s="678"/>
      <c r="QE302" s="678"/>
      <c r="QF302" s="678"/>
      <c r="QG302" s="678"/>
      <c r="QH302" s="680"/>
      <c r="QI302" s="451"/>
      <c r="QJ302" s="678"/>
      <c r="QK302" s="678"/>
      <c r="QL302" s="678"/>
      <c r="QM302" s="678"/>
      <c r="QN302" s="678"/>
      <c r="QO302" s="678"/>
      <c r="QP302" s="678"/>
      <c r="QQ302" s="678"/>
      <c r="QR302" s="678"/>
      <c r="QS302" s="678"/>
      <c r="QT302" s="678"/>
      <c r="QU302" s="678"/>
      <c r="QV302" s="680"/>
      <c r="QX302" s="678"/>
      <c r="QY302" s="678"/>
      <c r="QZ302" s="678"/>
      <c r="RA302" s="678"/>
      <c r="RB302" s="678"/>
      <c r="RC302" s="678"/>
      <c r="RD302" s="678"/>
      <c r="RE302" s="678"/>
      <c r="RF302" s="678"/>
      <c r="RG302" s="678"/>
      <c r="RH302" s="678"/>
      <c r="RI302" s="678"/>
      <c r="RJ302" s="680"/>
    </row>
    <row r="303" spans="1:478" ht="13.5" thickBot="1" x14ac:dyDescent="0.3">
      <c r="A303" s="674"/>
      <c r="D303" s="679">
        <f>SUM(D300:D302)</f>
        <v>27645.1</v>
      </c>
      <c r="E303" s="679">
        <f t="shared" ref="E303:P303" si="2387">SUM(E300:E302)</f>
        <v>32936.229999999996</v>
      </c>
      <c r="F303" s="679">
        <f t="shared" si="2387"/>
        <v>0</v>
      </c>
      <c r="G303" s="679">
        <f t="shared" si="2387"/>
        <v>0</v>
      </c>
      <c r="H303" s="679">
        <f t="shared" si="2387"/>
        <v>0</v>
      </c>
      <c r="I303" s="679">
        <f t="shared" si="2387"/>
        <v>0</v>
      </c>
      <c r="J303" s="679">
        <f t="shared" si="2387"/>
        <v>0</v>
      </c>
      <c r="K303" s="679">
        <f t="shared" si="2387"/>
        <v>0</v>
      </c>
      <c r="L303" s="679">
        <f t="shared" si="2387"/>
        <v>0</v>
      </c>
      <c r="M303" s="679">
        <f t="shared" si="2387"/>
        <v>0</v>
      </c>
      <c r="N303" s="679">
        <f t="shared" si="2387"/>
        <v>0</v>
      </c>
      <c r="O303" s="679">
        <f t="shared" si="2387"/>
        <v>0</v>
      </c>
      <c r="P303" s="681">
        <f t="shared" si="2387"/>
        <v>60581.33</v>
      </c>
      <c r="R303" s="679">
        <f>SUM(R300:R302)</f>
        <v>0</v>
      </c>
      <c r="S303" s="679">
        <f t="shared" ref="S303:AD303" si="2388">SUM(S300:S302)</f>
        <v>0</v>
      </c>
      <c r="T303" s="679">
        <f t="shared" si="2388"/>
        <v>0</v>
      </c>
      <c r="U303" s="679">
        <f t="shared" si="2388"/>
        <v>0</v>
      </c>
      <c r="V303" s="679">
        <f t="shared" si="2388"/>
        <v>0</v>
      </c>
      <c r="W303" s="679">
        <f t="shared" si="2388"/>
        <v>0</v>
      </c>
      <c r="X303" s="679">
        <f t="shared" si="2388"/>
        <v>0</v>
      </c>
      <c r="Y303" s="679">
        <f t="shared" si="2388"/>
        <v>0</v>
      </c>
      <c r="Z303" s="679">
        <f t="shared" si="2388"/>
        <v>0</v>
      </c>
      <c r="AA303" s="679">
        <f t="shared" si="2388"/>
        <v>0</v>
      </c>
      <c r="AB303" s="679">
        <f t="shared" si="2388"/>
        <v>0</v>
      </c>
      <c r="AC303" s="679">
        <f t="shared" si="2388"/>
        <v>0</v>
      </c>
      <c r="AD303" s="681">
        <f t="shared" si="2388"/>
        <v>0</v>
      </c>
      <c r="AF303" s="679">
        <f>SUM(AF300:AF302)</f>
        <v>0</v>
      </c>
      <c r="AG303" s="679">
        <f t="shared" ref="AG303:AR303" si="2389">SUM(AG300:AG302)</f>
        <v>0</v>
      </c>
      <c r="AH303" s="679">
        <f t="shared" si="2389"/>
        <v>0</v>
      </c>
      <c r="AI303" s="679">
        <f t="shared" si="2389"/>
        <v>0</v>
      </c>
      <c r="AJ303" s="679">
        <f t="shared" si="2389"/>
        <v>0</v>
      </c>
      <c r="AK303" s="679">
        <f t="shared" si="2389"/>
        <v>0</v>
      </c>
      <c r="AL303" s="679">
        <f t="shared" si="2389"/>
        <v>0</v>
      </c>
      <c r="AM303" s="679">
        <f t="shared" si="2389"/>
        <v>0</v>
      </c>
      <c r="AN303" s="679">
        <f t="shared" si="2389"/>
        <v>0</v>
      </c>
      <c r="AO303" s="679">
        <f t="shared" si="2389"/>
        <v>0</v>
      </c>
      <c r="AP303" s="679">
        <f t="shared" si="2389"/>
        <v>0</v>
      </c>
      <c r="AQ303" s="679">
        <f t="shared" si="2389"/>
        <v>0</v>
      </c>
      <c r="AR303" s="681">
        <f t="shared" si="2389"/>
        <v>0</v>
      </c>
      <c r="AT303" s="679">
        <f>SUM(AT300:AT302)</f>
        <v>0</v>
      </c>
      <c r="AU303" s="679">
        <f t="shared" ref="AU303:BF303" si="2390">SUM(AU300:AU302)</f>
        <v>0</v>
      </c>
      <c r="AV303" s="679">
        <f t="shared" si="2390"/>
        <v>0</v>
      </c>
      <c r="AW303" s="679">
        <f t="shared" si="2390"/>
        <v>0</v>
      </c>
      <c r="AX303" s="679">
        <f t="shared" si="2390"/>
        <v>0</v>
      </c>
      <c r="AY303" s="679">
        <f t="shared" si="2390"/>
        <v>0</v>
      </c>
      <c r="AZ303" s="679">
        <f t="shared" si="2390"/>
        <v>0</v>
      </c>
      <c r="BA303" s="679">
        <f t="shared" si="2390"/>
        <v>0</v>
      </c>
      <c r="BB303" s="679">
        <f t="shared" si="2390"/>
        <v>0</v>
      </c>
      <c r="BC303" s="679">
        <f t="shared" si="2390"/>
        <v>0</v>
      </c>
      <c r="BD303" s="679">
        <f t="shared" si="2390"/>
        <v>0</v>
      </c>
      <c r="BE303" s="679">
        <f t="shared" si="2390"/>
        <v>0</v>
      </c>
      <c r="BF303" s="681">
        <f t="shared" si="2390"/>
        <v>0</v>
      </c>
      <c r="BH303" s="679">
        <f>SUM(BH300:BH302)</f>
        <v>0</v>
      </c>
      <c r="BI303" s="679">
        <f t="shared" ref="BI303:BT303" si="2391">SUM(BI300:BI302)</f>
        <v>0</v>
      </c>
      <c r="BJ303" s="679">
        <f t="shared" si="2391"/>
        <v>0</v>
      </c>
      <c r="BK303" s="679">
        <f t="shared" si="2391"/>
        <v>0</v>
      </c>
      <c r="BL303" s="679">
        <f t="shared" si="2391"/>
        <v>0</v>
      </c>
      <c r="BM303" s="679">
        <f t="shared" si="2391"/>
        <v>0</v>
      </c>
      <c r="BN303" s="679">
        <f t="shared" si="2391"/>
        <v>0</v>
      </c>
      <c r="BO303" s="679">
        <f t="shared" si="2391"/>
        <v>0</v>
      </c>
      <c r="BP303" s="679">
        <f t="shared" si="2391"/>
        <v>0</v>
      </c>
      <c r="BQ303" s="679">
        <f t="shared" si="2391"/>
        <v>0</v>
      </c>
      <c r="BR303" s="679">
        <f t="shared" si="2391"/>
        <v>0</v>
      </c>
      <c r="BS303" s="679">
        <f t="shared" si="2391"/>
        <v>0</v>
      </c>
      <c r="BT303" s="681">
        <f t="shared" si="2391"/>
        <v>0</v>
      </c>
      <c r="BV303" s="679">
        <f>SUM(BV300:BV302)</f>
        <v>0</v>
      </c>
      <c r="BW303" s="679">
        <f t="shared" ref="BW303:CH303" si="2392">SUM(BW300:BW302)</f>
        <v>0</v>
      </c>
      <c r="BX303" s="679">
        <f t="shared" si="2392"/>
        <v>0</v>
      </c>
      <c r="BY303" s="679">
        <f t="shared" si="2392"/>
        <v>0</v>
      </c>
      <c r="BZ303" s="679">
        <f t="shared" si="2392"/>
        <v>0</v>
      </c>
      <c r="CA303" s="679">
        <f t="shared" si="2392"/>
        <v>0</v>
      </c>
      <c r="CB303" s="679">
        <f t="shared" si="2392"/>
        <v>0</v>
      </c>
      <c r="CC303" s="679">
        <f t="shared" si="2392"/>
        <v>0</v>
      </c>
      <c r="CD303" s="679">
        <f t="shared" si="2392"/>
        <v>0</v>
      </c>
      <c r="CE303" s="679">
        <f t="shared" si="2392"/>
        <v>0</v>
      </c>
      <c r="CF303" s="679">
        <f t="shared" si="2392"/>
        <v>0</v>
      </c>
      <c r="CG303" s="679">
        <f t="shared" si="2392"/>
        <v>0</v>
      </c>
      <c r="CH303" s="681">
        <f t="shared" si="2392"/>
        <v>0</v>
      </c>
      <c r="CJ303" s="679">
        <f>SUM(CJ300:CJ302)</f>
        <v>0</v>
      </c>
      <c r="CK303" s="679">
        <f t="shared" ref="CK303:CV303" si="2393">SUM(CK300:CK302)</f>
        <v>0</v>
      </c>
      <c r="CL303" s="679">
        <f t="shared" si="2393"/>
        <v>0</v>
      </c>
      <c r="CM303" s="679">
        <f t="shared" si="2393"/>
        <v>0</v>
      </c>
      <c r="CN303" s="679">
        <f t="shared" si="2393"/>
        <v>0</v>
      </c>
      <c r="CO303" s="679">
        <f t="shared" si="2393"/>
        <v>0</v>
      </c>
      <c r="CP303" s="679">
        <f t="shared" si="2393"/>
        <v>0</v>
      </c>
      <c r="CQ303" s="679">
        <f t="shared" si="2393"/>
        <v>0</v>
      </c>
      <c r="CR303" s="679">
        <f t="shared" si="2393"/>
        <v>0</v>
      </c>
      <c r="CS303" s="679">
        <f t="shared" si="2393"/>
        <v>0</v>
      </c>
      <c r="CT303" s="679">
        <f t="shared" si="2393"/>
        <v>0</v>
      </c>
      <c r="CU303" s="679">
        <f t="shared" si="2393"/>
        <v>0</v>
      </c>
      <c r="CV303" s="681">
        <f t="shared" si="2393"/>
        <v>0</v>
      </c>
      <c r="CX303" s="679">
        <f>SUM(CX300:CX302)</f>
        <v>0</v>
      </c>
      <c r="CY303" s="679">
        <f t="shared" ref="CY303:DJ303" si="2394">SUM(CY300:CY302)</f>
        <v>0</v>
      </c>
      <c r="CZ303" s="679">
        <f t="shared" si="2394"/>
        <v>0</v>
      </c>
      <c r="DA303" s="679">
        <f t="shared" si="2394"/>
        <v>0</v>
      </c>
      <c r="DB303" s="679">
        <f t="shared" si="2394"/>
        <v>0</v>
      </c>
      <c r="DC303" s="679">
        <f t="shared" si="2394"/>
        <v>0</v>
      </c>
      <c r="DD303" s="679">
        <f t="shared" si="2394"/>
        <v>0</v>
      </c>
      <c r="DE303" s="679">
        <f t="shared" si="2394"/>
        <v>0</v>
      </c>
      <c r="DF303" s="679">
        <f t="shared" si="2394"/>
        <v>0</v>
      </c>
      <c r="DG303" s="679">
        <f t="shared" si="2394"/>
        <v>0</v>
      </c>
      <c r="DH303" s="679">
        <f t="shared" si="2394"/>
        <v>0</v>
      </c>
      <c r="DI303" s="679">
        <f t="shared" si="2394"/>
        <v>0</v>
      </c>
      <c r="DJ303" s="681">
        <f t="shared" si="2394"/>
        <v>0</v>
      </c>
      <c r="DL303" s="679">
        <f>SUM(DL300:DL302)</f>
        <v>0</v>
      </c>
      <c r="DM303" s="679">
        <f t="shared" ref="DM303:DX303" si="2395">SUM(DM300:DM302)</f>
        <v>0</v>
      </c>
      <c r="DN303" s="679">
        <f t="shared" si="2395"/>
        <v>0</v>
      </c>
      <c r="DO303" s="679">
        <f t="shared" si="2395"/>
        <v>0</v>
      </c>
      <c r="DP303" s="679">
        <f t="shared" si="2395"/>
        <v>0</v>
      </c>
      <c r="DQ303" s="679">
        <f t="shared" si="2395"/>
        <v>0</v>
      </c>
      <c r="DR303" s="679">
        <f t="shared" si="2395"/>
        <v>0</v>
      </c>
      <c r="DS303" s="679">
        <f t="shared" si="2395"/>
        <v>0</v>
      </c>
      <c r="DT303" s="679">
        <f t="shared" si="2395"/>
        <v>0</v>
      </c>
      <c r="DU303" s="679">
        <f t="shared" si="2395"/>
        <v>0</v>
      </c>
      <c r="DV303" s="679">
        <f t="shared" si="2395"/>
        <v>0</v>
      </c>
      <c r="DW303" s="679">
        <f t="shared" si="2395"/>
        <v>0</v>
      </c>
      <c r="DX303" s="681">
        <f t="shared" si="2395"/>
        <v>0</v>
      </c>
      <c r="DZ303" s="679">
        <f>SUM(DZ300:DZ302)</f>
        <v>0</v>
      </c>
      <c r="EA303" s="679">
        <f t="shared" ref="EA303:EL303" si="2396">SUM(EA300:EA302)</f>
        <v>0</v>
      </c>
      <c r="EB303" s="679">
        <f t="shared" si="2396"/>
        <v>0</v>
      </c>
      <c r="EC303" s="679">
        <f t="shared" si="2396"/>
        <v>0</v>
      </c>
      <c r="ED303" s="679">
        <f t="shared" si="2396"/>
        <v>0</v>
      </c>
      <c r="EE303" s="679">
        <f t="shared" si="2396"/>
        <v>0</v>
      </c>
      <c r="EF303" s="679">
        <f t="shared" si="2396"/>
        <v>0</v>
      </c>
      <c r="EG303" s="679">
        <f t="shared" si="2396"/>
        <v>0</v>
      </c>
      <c r="EH303" s="679">
        <f t="shared" si="2396"/>
        <v>0</v>
      </c>
      <c r="EI303" s="679">
        <f t="shared" si="2396"/>
        <v>0</v>
      </c>
      <c r="EJ303" s="679">
        <f t="shared" si="2396"/>
        <v>0</v>
      </c>
      <c r="EK303" s="679">
        <f t="shared" si="2396"/>
        <v>0</v>
      </c>
      <c r="EL303" s="681">
        <f t="shared" si="2396"/>
        <v>0</v>
      </c>
      <c r="EN303" s="679">
        <f>SUM(EN300:EN302)</f>
        <v>0</v>
      </c>
      <c r="EO303" s="679">
        <f t="shared" ref="EO303:EZ303" si="2397">SUM(EO300:EO302)</f>
        <v>0</v>
      </c>
      <c r="EP303" s="679">
        <f t="shared" si="2397"/>
        <v>0</v>
      </c>
      <c r="EQ303" s="679">
        <f t="shared" si="2397"/>
        <v>0</v>
      </c>
      <c r="ER303" s="679">
        <f t="shared" si="2397"/>
        <v>0</v>
      </c>
      <c r="ES303" s="679">
        <f t="shared" si="2397"/>
        <v>0</v>
      </c>
      <c r="ET303" s="679">
        <f t="shared" si="2397"/>
        <v>0</v>
      </c>
      <c r="EU303" s="679">
        <f t="shared" si="2397"/>
        <v>0</v>
      </c>
      <c r="EV303" s="679">
        <f t="shared" si="2397"/>
        <v>0</v>
      </c>
      <c r="EW303" s="679">
        <f t="shared" si="2397"/>
        <v>0</v>
      </c>
      <c r="EX303" s="679">
        <f t="shared" si="2397"/>
        <v>0</v>
      </c>
      <c r="EY303" s="679">
        <f t="shared" si="2397"/>
        <v>0</v>
      </c>
      <c r="EZ303" s="681">
        <f t="shared" si="2397"/>
        <v>0</v>
      </c>
      <c r="FB303" s="679">
        <f>SUM(FB300:FB302)</f>
        <v>0</v>
      </c>
      <c r="FC303" s="679">
        <f t="shared" ref="FC303:FN303" si="2398">SUM(FC300:FC302)</f>
        <v>0</v>
      </c>
      <c r="FD303" s="679">
        <f t="shared" si="2398"/>
        <v>0</v>
      </c>
      <c r="FE303" s="679">
        <f t="shared" si="2398"/>
        <v>0</v>
      </c>
      <c r="FF303" s="679">
        <f t="shared" si="2398"/>
        <v>0</v>
      </c>
      <c r="FG303" s="679">
        <f t="shared" si="2398"/>
        <v>0</v>
      </c>
      <c r="FH303" s="679">
        <f t="shared" si="2398"/>
        <v>0</v>
      </c>
      <c r="FI303" s="679">
        <f t="shared" si="2398"/>
        <v>0</v>
      </c>
      <c r="FJ303" s="679">
        <f t="shared" si="2398"/>
        <v>0</v>
      </c>
      <c r="FK303" s="679">
        <f t="shared" si="2398"/>
        <v>0</v>
      </c>
      <c r="FL303" s="679">
        <f t="shared" si="2398"/>
        <v>0</v>
      </c>
      <c r="FM303" s="679">
        <f t="shared" si="2398"/>
        <v>0</v>
      </c>
      <c r="FN303" s="681">
        <f t="shared" si="2398"/>
        <v>0</v>
      </c>
      <c r="FP303" s="679">
        <f>SUM(FP300:FP302)</f>
        <v>0</v>
      </c>
      <c r="FQ303" s="679">
        <f t="shared" ref="FQ303:GB303" si="2399">SUM(FQ300:FQ302)</f>
        <v>0</v>
      </c>
      <c r="FR303" s="679">
        <f t="shared" si="2399"/>
        <v>0</v>
      </c>
      <c r="FS303" s="679">
        <f t="shared" si="2399"/>
        <v>0</v>
      </c>
      <c r="FT303" s="679">
        <f t="shared" si="2399"/>
        <v>0</v>
      </c>
      <c r="FU303" s="679">
        <f t="shared" si="2399"/>
        <v>0</v>
      </c>
      <c r="FV303" s="679">
        <f t="shared" si="2399"/>
        <v>0</v>
      </c>
      <c r="FW303" s="679">
        <f t="shared" si="2399"/>
        <v>0</v>
      </c>
      <c r="FX303" s="679">
        <f t="shared" si="2399"/>
        <v>0</v>
      </c>
      <c r="FY303" s="679">
        <f t="shared" si="2399"/>
        <v>0</v>
      </c>
      <c r="FZ303" s="679">
        <f t="shared" si="2399"/>
        <v>0</v>
      </c>
      <c r="GA303" s="679">
        <f t="shared" si="2399"/>
        <v>0</v>
      </c>
      <c r="GB303" s="681">
        <f t="shared" si="2399"/>
        <v>0</v>
      </c>
      <c r="GD303" s="679">
        <f>SUM(GD300:GD302)</f>
        <v>0</v>
      </c>
      <c r="GE303" s="679">
        <f t="shared" ref="GE303:GP303" si="2400">SUM(GE300:GE302)</f>
        <v>0</v>
      </c>
      <c r="GF303" s="679">
        <f t="shared" si="2400"/>
        <v>0</v>
      </c>
      <c r="GG303" s="679">
        <f t="shared" si="2400"/>
        <v>0</v>
      </c>
      <c r="GH303" s="679">
        <f t="shared" si="2400"/>
        <v>0</v>
      </c>
      <c r="GI303" s="679">
        <f t="shared" si="2400"/>
        <v>0</v>
      </c>
      <c r="GJ303" s="679">
        <f t="shared" si="2400"/>
        <v>0</v>
      </c>
      <c r="GK303" s="679">
        <f t="shared" si="2400"/>
        <v>0</v>
      </c>
      <c r="GL303" s="679">
        <f t="shared" si="2400"/>
        <v>0</v>
      </c>
      <c r="GM303" s="679">
        <f t="shared" si="2400"/>
        <v>0</v>
      </c>
      <c r="GN303" s="679">
        <f t="shared" si="2400"/>
        <v>0</v>
      </c>
      <c r="GO303" s="679">
        <f t="shared" si="2400"/>
        <v>0</v>
      </c>
      <c r="GP303" s="681">
        <f t="shared" si="2400"/>
        <v>0</v>
      </c>
      <c r="GR303" s="679">
        <f>SUM(GR300:GR302)</f>
        <v>0</v>
      </c>
      <c r="GS303" s="679">
        <f t="shared" ref="GS303:HD303" si="2401">SUM(GS300:GS302)</f>
        <v>0</v>
      </c>
      <c r="GT303" s="679">
        <f t="shared" si="2401"/>
        <v>0</v>
      </c>
      <c r="GU303" s="679">
        <f t="shared" si="2401"/>
        <v>0</v>
      </c>
      <c r="GV303" s="679">
        <f t="shared" si="2401"/>
        <v>0</v>
      </c>
      <c r="GW303" s="679">
        <f t="shared" si="2401"/>
        <v>0</v>
      </c>
      <c r="GX303" s="679">
        <f t="shared" si="2401"/>
        <v>0</v>
      </c>
      <c r="GY303" s="679">
        <f t="shared" si="2401"/>
        <v>0</v>
      </c>
      <c r="GZ303" s="679">
        <f t="shared" si="2401"/>
        <v>0</v>
      </c>
      <c r="HA303" s="679">
        <f t="shared" si="2401"/>
        <v>0</v>
      </c>
      <c r="HB303" s="679">
        <f t="shared" si="2401"/>
        <v>0</v>
      </c>
      <c r="HC303" s="679">
        <f t="shared" si="2401"/>
        <v>0</v>
      </c>
      <c r="HD303" s="681">
        <f t="shared" si="2401"/>
        <v>0</v>
      </c>
      <c r="HF303" s="679">
        <f>SUM(HF300:HF302)</f>
        <v>0</v>
      </c>
      <c r="HG303" s="679">
        <f t="shared" ref="HG303:HR303" si="2402">SUM(HG300:HG302)</f>
        <v>0</v>
      </c>
      <c r="HH303" s="679">
        <f t="shared" si="2402"/>
        <v>0</v>
      </c>
      <c r="HI303" s="679">
        <f t="shared" si="2402"/>
        <v>0</v>
      </c>
      <c r="HJ303" s="679">
        <f t="shared" si="2402"/>
        <v>0</v>
      </c>
      <c r="HK303" s="679">
        <f t="shared" si="2402"/>
        <v>0</v>
      </c>
      <c r="HL303" s="679">
        <f t="shared" si="2402"/>
        <v>0</v>
      </c>
      <c r="HM303" s="679">
        <f t="shared" si="2402"/>
        <v>0</v>
      </c>
      <c r="HN303" s="679">
        <f t="shared" si="2402"/>
        <v>0</v>
      </c>
      <c r="HO303" s="679">
        <f t="shared" si="2402"/>
        <v>0</v>
      </c>
      <c r="HP303" s="679">
        <f t="shared" si="2402"/>
        <v>0</v>
      </c>
      <c r="HQ303" s="679">
        <f t="shared" si="2402"/>
        <v>0</v>
      </c>
      <c r="HR303" s="681">
        <f t="shared" si="2402"/>
        <v>0</v>
      </c>
      <c r="HT303" s="679">
        <f>SUM(HT300:HT302)</f>
        <v>0</v>
      </c>
      <c r="HU303" s="679">
        <f t="shared" ref="HU303:IF303" si="2403">SUM(HU300:HU302)</f>
        <v>0</v>
      </c>
      <c r="HV303" s="679">
        <f t="shared" si="2403"/>
        <v>0</v>
      </c>
      <c r="HW303" s="679">
        <f t="shared" si="2403"/>
        <v>0</v>
      </c>
      <c r="HX303" s="679">
        <f t="shared" si="2403"/>
        <v>0</v>
      </c>
      <c r="HY303" s="679">
        <f t="shared" si="2403"/>
        <v>0</v>
      </c>
      <c r="HZ303" s="679">
        <f t="shared" si="2403"/>
        <v>0</v>
      </c>
      <c r="IA303" s="679">
        <f t="shared" si="2403"/>
        <v>0</v>
      </c>
      <c r="IB303" s="679">
        <f t="shared" si="2403"/>
        <v>0</v>
      </c>
      <c r="IC303" s="679">
        <f t="shared" si="2403"/>
        <v>0</v>
      </c>
      <c r="ID303" s="679">
        <f t="shared" si="2403"/>
        <v>0</v>
      </c>
      <c r="IE303" s="679">
        <f t="shared" si="2403"/>
        <v>0</v>
      </c>
      <c r="IF303" s="681">
        <f t="shared" si="2403"/>
        <v>0</v>
      </c>
      <c r="IH303" s="679">
        <f>SUM(IH300:IH302)</f>
        <v>0</v>
      </c>
      <c r="II303" s="679">
        <f t="shared" ref="II303:IT303" si="2404">SUM(II300:II302)</f>
        <v>0</v>
      </c>
      <c r="IJ303" s="679">
        <f t="shared" si="2404"/>
        <v>0</v>
      </c>
      <c r="IK303" s="679">
        <f t="shared" si="2404"/>
        <v>0</v>
      </c>
      <c r="IL303" s="679">
        <f t="shared" si="2404"/>
        <v>0</v>
      </c>
      <c r="IM303" s="679">
        <f t="shared" si="2404"/>
        <v>0</v>
      </c>
      <c r="IN303" s="679">
        <f t="shared" si="2404"/>
        <v>0</v>
      </c>
      <c r="IO303" s="679">
        <f t="shared" si="2404"/>
        <v>0</v>
      </c>
      <c r="IP303" s="679">
        <f t="shared" si="2404"/>
        <v>0</v>
      </c>
      <c r="IQ303" s="679">
        <f t="shared" si="2404"/>
        <v>0</v>
      </c>
      <c r="IR303" s="679">
        <f t="shared" si="2404"/>
        <v>0</v>
      </c>
      <c r="IS303" s="679">
        <f t="shared" si="2404"/>
        <v>0</v>
      </c>
      <c r="IT303" s="681">
        <f t="shared" si="2404"/>
        <v>0</v>
      </c>
      <c r="IV303" s="679">
        <f>SUM(IV300:IV302)</f>
        <v>0</v>
      </c>
      <c r="IW303" s="679">
        <f t="shared" ref="IW303:JH303" si="2405">SUM(IW300:IW302)</f>
        <v>0</v>
      </c>
      <c r="IX303" s="679">
        <f t="shared" si="2405"/>
        <v>0</v>
      </c>
      <c r="IY303" s="679">
        <f t="shared" si="2405"/>
        <v>0</v>
      </c>
      <c r="IZ303" s="679">
        <f t="shared" si="2405"/>
        <v>0</v>
      </c>
      <c r="JA303" s="679">
        <f t="shared" si="2405"/>
        <v>0</v>
      </c>
      <c r="JB303" s="679">
        <f t="shared" si="2405"/>
        <v>0</v>
      </c>
      <c r="JC303" s="679">
        <f t="shared" si="2405"/>
        <v>0</v>
      </c>
      <c r="JD303" s="679">
        <f t="shared" si="2405"/>
        <v>0</v>
      </c>
      <c r="JE303" s="679">
        <f t="shared" si="2405"/>
        <v>0</v>
      </c>
      <c r="JF303" s="679">
        <f t="shared" si="2405"/>
        <v>0</v>
      </c>
      <c r="JG303" s="679">
        <f t="shared" si="2405"/>
        <v>0</v>
      </c>
      <c r="JH303" s="681">
        <f t="shared" si="2405"/>
        <v>0</v>
      </c>
      <c r="JJ303" s="679">
        <f>SUM(JJ300:JJ302)</f>
        <v>0</v>
      </c>
      <c r="JK303" s="679">
        <f t="shared" ref="JK303:JV303" si="2406">SUM(JK300:JK302)</f>
        <v>0</v>
      </c>
      <c r="JL303" s="679">
        <f t="shared" si="2406"/>
        <v>0</v>
      </c>
      <c r="JM303" s="679">
        <f t="shared" si="2406"/>
        <v>0</v>
      </c>
      <c r="JN303" s="679">
        <f t="shared" si="2406"/>
        <v>0</v>
      </c>
      <c r="JO303" s="679">
        <f t="shared" si="2406"/>
        <v>0</v>
      </c>
      <c r="JP303" s="679">
        <f t="shared" si="2406"/>
        <v>0</v>
      </c>
      <c r="JQ303" s="679">
        <f t="shared" si="2406"/>
        <v>0</v>
      </c>
      <c r="JR303" s="679">
        <f t="shared" si="2406"/>
        <v>0</v>
      </c>
      <c r="JS303" s="679">
        <f t="shared" si="2406"/>
        <v>0</v>
      </c>
      <c r="JT303" s="679">
        <f t="shared" si="2406"/>
        <v>0</v>
      </c>
      <c r="JU303" s="679">
        <f t="shared" si="2406"/>
        <v>0</v>
      </c>
      <c r="JV303" s="681">
        <f t="shared" si="2406"/>
        <v>0</v>
      </c>
      <c r="JX303" s="679">
        <f>SUM(JX300:JX302)</f>
        <v>0</v>
      </c>
      <c r="JY303" s="679">
        <f t="shared" ref="JY303:KJ303" si="2407">SUM(JY300:JY302)</f>
        <v>0</v>
      </c>
      <c r="JZ303" s="679">
        <f t="shared" si="2407"/>
        <v>0</v>
      </c>
      <c r="KA303" s="679">
        <f t="shared" si="2407"/>
        <v>0</v>
      </c>
      <c r="KB303" s="679">
        <f t="shared" si="2407"/>
        <v>0</v>
      </c>
      <c r="KC303" s="679">
        <f t="shared" si="2407"/>
        <v>0</v>
      </c>
      <c r="KD303" s="679">
        <f t="shared" si="2407"/>
        <v>0</v>
      </c>
      <c r="KE303" s="679">
        <f t="shared" si="2407"/>
        <v>0</v>
      </c>
      <c r="KF303" s="679">
        <f t="shared" si="2407"/>
        <v>0</v>
      </c>
      <c r="KG303" s="679">
        <f t="shared" si="2407"/>
        <v>0</v>
      </c>
      <c r="KH303" s="679">
        <f t="shared" si="2407"/>
        <v>0</v>
      </c>
      <c r="KI303" s="679">
        <f t="shared" si="2407"/>
        <v>0</v>
      </c>
      <c r="KJ303" s="681">
        <f t="shared" si="2407"/>
        <v>0</v>
      </c>
      <c r="KL303" s="679">
        <f>SUM(KL300:KL302)</f>
        <v>0</v>
      </c>
      <c r="KM303" s="679">
        <f t="shared" ref="KM303:KX303" si="2408">SUM(KM300:KM302)</f>
        <v>0</v>
      </c>
      <c r="KN303" s="679">
        <f t="shared" si="2408"/>
        <v>0</v>
      </c>
      <c r="KO303" s="679">
        <f t="shared" si="2408"/>
        <v>0</v>
      </c>
      <c r="KP303" s="679">
        <f t="shared" si="2408"/>
        <v>0</v>
      </c>
      <c r="KQ303" s="679">
        <f t="shared" si="2408"/>
        <v>0</v>
      </c>
      <c r="KR303" s="679">
        <f t="shared" si="2408"/>
        <v>0</v>
      </c>
      <c r="KS303" s="679">
        <f t="shared" si="2408"/>
        <v>0</v>
      </c>
      <c r="KT303" s="679">
        <f t="shared" si="2408"/>
        <v>0</v>
      </c>
      <c r="KU303" s="679">
        <f t="shared" si="2408"/>
        <v>0</v>
      </c>
      <c r="KV303" s="679">
        <f t="shared" si="2408"/>
        <v>0</v>
      </c>
      <c r="KW303" s="679">
        <f t="shared" si="2408"/>
        <v>0</v>
      </c>
      <c r="KX303" s="681">
        <f t="shared" si="2408"/>
        <v>0</v>
      </c>
      <c r="KZ303" s="679">
        <f>SUM(KZ300:KZ302)</f>
        <v>0</v>
      </c>
      <c r="LA303" s="679">
        <f t="shared" ref="LA303:LL303" si="2409">SUM(LA300:LA302)</f>
        <v>0</v>
      </c>
      <c r="LB303" s="679">
        <f t="shared" si="2409"/>
        <v>0</v>
      </c>
      <c r="LC303" s="679">
        <f t="shared" si="2409"/>
        <v>0</v>
      </c>
      <c r="LD303" s="679">
        <f t="shared" si="2409"/>
        <v>0</v>
      </c>
      <c r="LE303" s="679">
        <f t="shared" si="2409"/>
        <v>0</v>
      </c>
      <c r="LF303" s="679">
        <f t="shared" si="2409"/>
        <v>0</v>
      </c>
      <c r="LG303" s="679">
        <f t="shared" si="2409"/>
        <v>0</v>
      </c>
      <c r="LH303" s="679">
        <f t="shared" si="2409"/>
        <v>0</v>
      </c>
      <c r="LI303" s="679">
        <f t="shared" si="2409"/>
        <v>0</v>
      </c>
      <c r="LJ303" s="679">
        <f t="shared" si="2409"/>
        <v>0</v>
      </c>
      <c r="LK303" s="679">
        <f t="shared" si="2409"/>
        <v>0</v>
      </c>
      <c r="LL303" s="681">
        <f t="shared" si="2409"/>
        <v>0</v>
      </c>
      <c r="LN303" s="679">
        <f>SUM(LN300:LN302)</f>
        <v>0</v>
      </c>
      <c r="LO303" s="679">
        <f t="shared" ref="LO303:LZ303" si="2410">SUM(LO300:LO302)</f>
        <v>0</v>
      </c>
      <c r="LP303" s="679">
        <f t="shared" si="2410"/>
        <v>0</v>
      </c>
      <c r="LQ303" s="679">
        <f t="shared" si="2410"/>
        <v>0</v>
      </c>
      <c r="LR303" s="679">
        <f t="shared" si="2410"/>
        <v>0</v>
      </c>
      <c r="LS303" s="679">
        <f t="shared" si="2410"/>
        <v>0</v>
      </c>
      <c r="LT303" s="679">
        <f t="shared" si="2410"/>
        <v>0</v>
      </c>
      <c r="LU303" s="679">
        <f t="shared" si="2410"/>
        <v>0</v>
      </c>
      <c r="LV303" s="679">
        <f t="shared" si="2410"/>
        <v>0</v>
      </c>
      <c r="LW303" s="679">
        <f t="shared" si="2410"/>
        <v>0</v>
      </c>
      <c r="LX303" s="679">
        <f t="shared" si="2410"/>
        <v>0</v>
      </c>
      <c r="LY303" s="679">
        <f t="shared" si="2410"/>
        <v>0</v>
      </c>
      <c r="LZ303" s="681">
        <f t="shared" si="2410"/>
        <v>0</v>
      </c>
      <c r="MB303" s="679">
        <f>SUM(MB300:MB302)</f>
        <v>0</v>
      </c>
      <c r="MC303" s="679">
        <f t="shared" ref="MC303:MN303" si="2411">SUM(MC300:MC302)</f>
        <v>0</v>
      </c>
      <c r="MD303" s="679">
        <f t="shared" si="2411"/>
        <v>0</v>
      </c>
      <c r="ME303" s="679">
        <f t="shared" si="2411"/>
        <v>0</v>
      </c>
      <c r="MF303" s="679">
        <f t="shared" si="2411"/>
        <v>0</v>
      </c>
      <c r="MG303" s="679">
        <f t="shared" si="2411"/>
        <v>0</v>
      </c>
      <c r="MH303" s="679">
        <f t="shared" si="2411"/>
        <v>0</v>
      </c>
      <c r="MI303" s="679">
        <f t="shared" si="2411"/>
        <v>0</v>
      </c>
      <c r="MJ303" s="679">
        <f t="shared" si="2411"/>
        <v>0</v>
      </c>
      <c r="MK303" s="679">
        <f t="shared" si="2411"/>
        <v>0</v>
      </c>
      <c r="ML303" s="679">
        <f t="shared" si="2411"/>
        <v>0</v>
      </c>
      <c r="MM303" s="679">
        <f t="shared" si="2411"/>
        <v>0</v>
      </c>
      <c r="MN303" s="681">
        <f t="shared" si="2411"/>
        <v>0</v>
      </c>
      <c r="MP303" s="679">
        <f>SUM(MP300:MP302)</f>
        <v>0</v>
      </c>
      <c r="MQ303" s="679">
        <f t="shared" ref="MQ303:NB303" si="2412">SUM(MQ300:MQ302)</f>
        <v>0</v>
      </c>
      <c r="MR303" s="679">
        <f t="shared" si="2412"/>
        <v>0</v>
      </c>
      <c r="MS303" s="679">
        <f t="shared" si="2412"/>
        <v>0</v>
      </c>
      <c r="MT303" s="679">
        <f t="shared" si="2412"/>
        <v>0</v>
      </c>
      <c r="MU303" s="679">
        <f t="shared" si="2412"/>
        <v>0</v>
      </c>
      <c r="MV303" s="679">
        <f t="shared" si="2412"/>
        <v>0</v>
      </c>
      <c r="MW303" s="679">
        <f t="shared" si="2412"/>
        <v>0</v>
      </c>
      <c r="MX303" s="679">
        <f t="shared" si="2412"/>
        <v>0</v>
      </c>
      <c r="MY303" s="679">
        <f t="shared" si="2412"/>
        <v>0</v>
      </c>
      <c r="MZ303" s="679">
        <f t="shared" si="2412"/>
        <v>0</v>
      </c>
      <c r="NA303" s="679">
        <f t="shared" si="2412"/>
        <v>0</v>
      </c>
      <c r="NB303" s="681">
        <f t="shared" si="2412"/>
        <v>0</v>
      </c>
      <c r="ND303" s="679">
        <f>SUM(ND300:ND302)</f>
        <v>0</v>
      </c>
      <c r="NE303" s="679">
        <f t="shared" ref="NE303:NP303" si="2413">SUM(NE300:NE302)</f>
        <v>0</v>
      </c>
      <c r="NF303" s="679">
        <f t="shared" si="2413"/>
        <v>0</v>
      </c>
      <c r="NG303" s="679">
        <f t="shared" si="2413"/>
        <v>0</v>
      </c>
      <c r="NH303" s="679">
        <f t="shared" si="2413"/>
        <v>0</v>
      </c>
      <c r="NI303" s="679">
        <f t="shared" si="2413"/>
        <v>0</v>
      </c>
      <c r="NJ303" s="679">
        <f t="shared" si="2413"/>
        <v>0</v>
      </c>
      <c r="NK303" s="679">
        <f t="shared" si="2413"/>
        <v>0</v>
      </c>
      <c r="NL303" s="679">
        <f t="shared" si="2413"/>
        <v>0</v>
      </c>
      <c r="NM303" s="679">
        <f t="shared" si="2413"/>
        <v>0</v>
      </c>
      <c r="NN303" s="679">
        <f t="shared" si="2413"/>
        <v>0</v>
      </c>
      <c r="NO303" s="679">
        <f t="shared" si="2413"/>
        <v>0</v>
      </c>
      <c r="NP303" s="681">
        <f t="shared" si="2413"/>
        <v>0</v>
      </c>
      <c r="NR303" s="679">
        <f>SUM(NR300:NR302)</f>
        <v>0</v>
      </c>
      <c r="NS303" s="679">
        <f t="shared" ref="NS303:OD303" si="2414">SUM(NS300:NS302)</f>
        <v>0</v>
      </c>
      <c r="NT303" s="679">
        <f t="shared" si="2414"/>
        <v>0</v>
      </c>
      <c r="NU303" s="679">
        <f t="shared" si="2414"/>
        <v>0</v>
      </c>
      <c r="NV303" s="679">
        <f t="shared" si="2414"/>
        <v>0</v>
      </c>
      <c r="NW303" s="679">
        <f t="shared" si="2414"/>
        <v>0</v>
      </c>
      <c r="NX303" s="679">
        <f t="shared" si="2414"/>
        <v>0</v>
      </c>
      <c r="NY303" s="679">
        <f t="shared" si="2414"/>
        <v>0</v>
      </c>
      <c r="NZ303" s="679">
        <f t="shared" si="2414"/>
        <v>0</v>
      </c>
      <c r="OA303" s="679">
        <f t="shared" si="2414"/>
        <v>0</v>
      </c>
      <c r="OB303" s="679">
        <f t="shared" si="2414"/>
        <v>0</v>
      </c>
      <c r="OC303" s="679">
        <f t="shared" si="2414"/>
        <v>0</v>
      </c>
      <c r="OD303" s="681">
        <f t="shared" si="2414"/>
        <v>0</v>
      </c>
      <c r="OF303" s="679">
        <f>SUM(OF300:OF302)</f>
        <v>0</v>
      </c>
      <c r="OG303" s="679">
        <f t="shared" ref="OG303:OR303" si="2415">SUM(OG300:OG302)</f>
        <v>0</v>
      </c>
      <c r="OH303" s="679">
        <f t="shared" si="2415"/>
        <v>0</v>
      </c>
      <c r="OI303" s="679">
        <f t="shared" si="2415"/>
        <v>0</v>
      </c>
      <c r="OJ303" s="679">
        <f t="shared" si="2415"/>
        <v>0</v>
      </c>
      <c r="OK303" s="679">
        <f t="shared" si="2415"/>
        <v>0</v>
      </c>
      <c r="OL303" s="679">
        <f t="shared" si="2415"/>
        <v>0</v>
      </c>
      <c r="OM303" s="679">
        <f t="shared" si="2415"/>
        <v>0</v>
      </c>
      <c r="ON303" s="679">
        <f t="shared" si="2415"/>
        <v>0</v>
      </c>
      <c r="OO303" s="679">
        <f t="shared" si="2415"/>
        <v>0</v>
      </c>
      <c r="OP303" s="679">
        <f t="shared" si="2415"/>
        <v>0</v>
      </c>
      <c r="OQ303" s="679">
        <f t="shared" si="2415"/>
        <v>0</v>
      </c>
      <c r="OR303" s="681">
        <f t="shared" si="2415"/>
        <v>0</v>
      </c>
      <c r="OT303" s="679">
        <f>SUM(OT300:OT302)</f>
        <v>0</v>
      </c>
      <c r="OU303" s="679">
        <f t="shared" ref="OU303:PF303" si="2416">SUM(OU300:OU302)</f>
        <v>0</v>
      </c>
      <c r="OV303" s="679">
        <f t="shared" si="2416"/>
        <v>0</v>
      </c>
      <c r="OW303" s="679">
        <f t="shared" si="2416"/>
        <v>0</v>
      </c>
      <c r="OX303" s="679">
        <f t="shared" si="2416"/>
        <v>0</v>
      </c>
      <c r="OY303" s="679">
        <f t="shared" si="2416"/>
        <v>0</v>
      </c>
      <c r="OZ303" s="679">
        <f t="shared" si="2416"/>
        <v>0</v>
      </c>
      <c r="PA303" s="679">
        <f t="shared" si="2416"/>
        <v>0</v>
      </c>
      <c r="PB303" s="679">
        <f t="shared" si="2416"/>
        <v>0</v>
      </c>
      <c r="PC303" s="679">
        <f t="shared" si="2416"/>
        <v>0</v>
      </c>
      <c r="PD303" s="679">
        <f t="shared" si="2416"/>
        <v>0</v>
      </c>
      <c r="PE303" s="679">
        <f t="shared" si="2416"/>
        <v>0</v>
      </c>
      <c r="PF303" s="681">
        <f t="shared" si="2416"/>
        <v>0</v>
      </c>
      <c r="PH303" s="679">
        <f>SUM(PH300:PH302)</f>
        <v>0</v>
      </c>
      <c r="PI303" s="679">
        <f t="shared" ref="PI303:PT303" si="2417">SUM(PI300:PI302)</f>
        <v>0</v>
      </c>
      <c r="PJ303" s="679">
        <f t="shared" si="2417"/>
        <v>0</v>
      </c>
      <c r="PK303" s="679">
        <f t="shared" si="2417"/>
        <v>0</v>
      </c>
      <c r="PL303" s="679">
        <f t="shared" si="2417"/>
        <v>0</v>
      </c>
      <c r="PM303" s="679">
        <f t="shared" si="2417"/>
        <v>0</v>
      </c>
      <c r="PN303" s="679">
        <f t="shared" si="2417"/>
        <v>0</v>
      </c>
      <c r="PO303" s="679">
        <f t="shared" si="2417"/>
        <v>0</v>
      </c>
      <c r="PP303" s="679">
        <f t="shared" si="2417"/>
        <v>0</v>
      </c>
      <c r="PQ303" s="679">
        <f t="shared" si="2417"/>
        <v>0</v>
      </c>
      <c r="PR303" s="679">
        <f t="shared" si="2417"/>
        <v>0</v>
      </c>
      <c r="PS303" s="679">
        <f t="shared" si="2417"/>
        <v>0</v>
      </c>
      <c r="PT303" s="681">
        <f t="shared" si="2417"/>
        <v>0</v>
      </c>
      <c r="PU303" s="451"/>
      <c r="PV303" s="679">
        <f>SUM(PV300:PV302)</f>
        <v>0</v>
      </c>
      <c r="PW303" s="679">
        <f t="shared" ref="PW303:QH303" si="2418">SUM(PW300:PW302)</f>
        <v>0</v>
      </c>
      <c r="PX303" s="679">
        <f t="shared" si="2418"/>
        <v>0</v>
      </c>
      <c r="PY303" s="679">
        <f t="shared" si="2418"/>
        <v>0</v>
      </c>
      <c r="PZ303" s="679">
        <f t="shared" si="2418"/>
        <v>0</v>
      </c>
      <c r="QA303" s="679">
        <f t="shared" si="2418"/>
        <v>0</v>
      </c>
      <c r="QB303" s="679">
        <f t="shared" si="2418"/>
        <v>0</v>
      </c>
      <c r="QC303" s="679">
        <f t="shared" si="2418"/>
        <v>0</v>
      </c>
      <c r="QD303" s="679">
        <f t="shared" si="2418"/>
        <v>0</v>
      </c>
      <c r="QE303" s="679">
        <f t="shared" si="2418"/>
        <v>0</v>
      </c>
      <c r="QF303" s="679">
        <f t="shared" si="2418"/>
        <v>0</v>
      </c>
      <c r="QG303" s="679">
        <f t="shared" si="2418"/>
        <v>0</v>
      </c>
      <c r="QH303" s="681">
        <f t="shared" si="2418"/>
        <v>0</v>
      </c>
      <c r="QI303" s="451"/>
      <c r="QJ303" s="679">
        <f>SUM(QJ300:QJ302)</f>
        <v>0</v>
      </c>
      <c r="QK303" s="679">
        <f t="shared" ref="QK303:QV303" si="2419">SUM(QK300:QK302)</f>
        <v>0</v>
      </c>
      <c r="QL303" s="679">
        <f t="shared" si="2419"/>
        <v>0</v>
      </c>
      <c r="QM303" s="679">
        <f t="shared" si="2419"/>
        <v>0</v>
      </c>
      <c r="QN303" s="679">
        <f t="shared" si="2419"/>
        <v>0</v>
      </c>
      <c r="QO303" s="679">
        <f t="shared" si="2419"/>
        <v>0</v>
      </c>
      <c r="QP303" s="679">
        <f t="shared" si="2419"/>
        <v>0</v>
      </c>
      <c r="QQ303" s="679">
        <f t="shared" si="2419"/>
        <v>0</v>
      </c>
      <c r="QR303" s="679">
        <f t="shared" si="2419"/>
        <v>0</v>
      </c>
      <c r="QS303" s="679">
        <f t="shared" si="2419"/>
        <v>0</v>
      </c>
      <c r="QT303" s="679">
        <f t="shared" si="2419"/>
        <v>0</v>
      </c>
      <c r="QU303" s="679">
        <f t="shared" si="2419"/>
        <v>0</v>
      </c>
      <c r="QV303" s="681">
        <f t="shared" si="2419"/>
        <v>0</v>
      </c>
      <c r="QX303" s="679">
        <f>SUM(QX300:QX302)</f>
        <v>27645.1</v>
      </c>
      <c r="QY303" s="679">
        <f t="shared" ref="QY303:RJ303" si="2420">SUM(QY300:QY302)</f>
        <v>32936.229999999996</v>
      </c>
      <c r="QZ303" s="679">
        <f t="shared" si="2420"/>
        <v>0</v>
      </c>
      <c r="RA303" s="679">
        <f t="shared" si="2420"/>
        <v>0</v>
      </c>
      <c r="RB303" s="679">
        <f t="shared" si="2420"/>
        <v>0</v>
      </c>
      <c r="RC303" s="679">
        <f t="shared" si="2420"/>
        <v>0</v>
      </c>
      <c r="RD303" s="679">
        <f t="shared" si="2420"/>
        <v>0</v>
      </c>
      <c r="RE303" s="679">
        <f t="shared" si="2420"/>
        <v>0</v>
      </c>
      <c r="RF303" s="679">
        <f t="shared" si="2420"/>
        <v>0</v>
      </c>
      <c r="RG303" s="679">
        <f t="shared" si="2420"/>
        <v>0</v>
      </c>
      <c r="RH303" s="679">
        <f t="shared" si="2420"/>
        <v>0</v>
      </c>
      <c r="RI303" s="679">
        <f t="shared" si="2420"/>
        <v>0</v>
      </c>
      <c r="RJ303" s="681">
        <f t="shared" si="2420"/>
        <v>60581.33</v>
      </c>
    </row>
    <row r="304" spans="1:478" ht="13.5" thickTop="1" x14ac:dyDescent="0.25">
      <c r="PU304" s="451"/>
      <c r="PV304" s="373"/>
      <c r="PW304" s="373"/>
      <c r="PX304" s="373"/>
      <c r="PY304" s="373"/>
      <c r="PZ304" s="373"/>
      <c r="QA304" s="373"/>
      <c r="QB304" s="373"/>
      <c r="QC304" s="373"/>
      <c r="QD304" s="373"/>
      <c r="QE304" s="373"/>
      <c r="QF304" s="373"/>
      <c r="QG304" s="373"/>
      <c r="QI304" s="451"/>
      <c r="QJ304" s="373"/>
      <c r="QK304" s="373"/>
      <c r="QL304" s="373"/>
      <c r="QM304" s="373"/>
      <c r="QN304" s="373"/>
      <c r="QO304" s="373"/>
      <c r="QP304" s="373"/>
      <c r="QQ304" s="373"/>
      <c r="QR304" s="373"/>
      <c r="QS304" s="373"/>
      <c r="QT304" s="373"/>
      <c r="QU304" s="373"/>
      <c r="QX304" s="373"/>
      <c r="QY304" s="373"/>
      <c r="QZ304" s="373"/>
      <c r="RA304" s="373"/>
      <c r="RB304" s="373"/>
      <c r="RC304" s="373"/>
      <c r="RD304" s="373"/>
      <c r="RE304" s="373"/>
      <c r="RF304" s="373"/>
      <c r="RG304" s="373"/>
      <c r="RH304" s="373"/>
      <c r="RI304" s="373"/>
    </row>
    <row r="305" spans="1:478" x14ac:dyDescent="0.25">
      <c r="A305" s="674" t="s">
        <v>966</v>
      </c>
      <c r="B305" s="682" t="s">
        <v>985</v>
      </c>
      <c r="D305" s="373">
        <v>33253</v>
      </c>
      <c r="E305" s="373">
        <v>37371</v>
      </c>
      <c r="P305" s="450">
        <f>SUM(D305:O305)</f>
        <v>70624</v>
      </c>
      <c r="R305" s="373">
        <v>9685</v>
      </c>
      <c r="S305" s="373">
        <v>10526</v>
      </c>
      <c r="AD305" s="450">
        <f>SUM(R305:AC305)</f>
        <v>20211</v>
      </c>
      <c r="AF305" s="373">
        <v>18265</v>
      </c>
      <c r="AG305" s="373">
        <v>19726</v>
      </c>
      <c r="AR305" s="450">
        <f>SUM(AF305:AQ305)</f>
        <v>37991</v>
      </c>
      <c r="AT305" s="373">
        <v>47291</v>
      </c>
      <c r="AU305" s="373">
        <v>51614</v>
      </c>
      <c r="BF305" s="450">
        <f>SUM(AT305:BE305)</f>
        <v>98905</v>
      </c>
      <c r="BH305" s="373">
        <v>4755</v>
      </c>
      <c r="BI305" s="373">
        <v>5174</v>
      </c>
      <c r="BT305" s="450">
        <f>SUM(BH305:BS305)</f>
        <v>9929</v>
      </c>
      <c r="BV305" s="373">
        <v>83961</v>
      </c>
      <c r="BW305" s="373">
        <v>87988</v>
      </c>
      <c r="CH305" s="450">
        <f>SUM(BV305:CG305)</f>
        <v>171949</v>
      </c>
      <c r="CJ305" s="373">
        <v>6480</v>
      </c>
      <c r="CK305" s="373">
        <v>6975</v>
      </c>
      <c r="CV305" s="450">
        <f>SUM(CJ305:CU305)</f>
        <v>13455</v>
      </c>
      <c r="CX305" s="373">
        <v>6527</v>
      </c>
      <c r="CY305" s="373">
        <v>8366</v>
      </c>
      <c r="DJ305" s="450">
        <f>SUM(CX305:DI305)</f>
        <v>14893</v>
      </c>
      <c r="DL305" s="373">
        <v>20413</v>
      </c>
      <c r="DM305" s="373">
        <v>22069</v>
      </c>
      <c r="DX305" s="450">
        <f>SUM(DL305:DW305)</f>
        <v>42482</v>
      </c>
      <c r="DZ305" s="373">
        <v>65713</v>
      </c>
      <c r="EA305" s="373">
        <v>71286</v>
      </c>
      <c r="EL305" s="450">
        <f>SUM(DZ305:EK305)</f>
        <v>136999</v>
      </c>
      <c r="EN305" s="373">
        <v>113080</v>
      </c>
      <c r="EO305" s="373">
        <v>124669</v>
      </c>
      <c r="EZ305" s="450">
        <f>SUM(EN305:EY305)</f>
        <v>237749</v>
      </c>
      <c r="FB305" s="373">
        <v>56438</v>
      </c>
      <c r="FC305" s="373">
        <v>62608</v>
      </c>
      <c r="FN305" s="450">
        <f>SUM(FB305:FM305)</f>
        <v>119046</v>
      </c>
      <c r="FP305" s="373">
        <v>56359</v>
      </c>
      <c r="FQ305" s="373">
        <v>61346</v>
      </c>
      <c r="GB305" s="450">
        <f>SUM(FP305:GA305)</f>
        <v>117705</v>
      </c>
      <c r="GD305" s="373">
        <v>14684</v>
      </c>
      <c r="GE305" s="373">
        <v>15624</v>
      </c>
      <c r="GP305" s="450">
        <f>SUM(GD305:GO305)</f>
        <v>30308</v>
      </c>
      <c r="GR305" s="373">
        <v>105251</v>
      </c>
      <c r="GS305" s="373">
        <v>114245</v>
      </c>
      <c r="HD305" s="450">
        <f>SUM(GR305:HC305)</f>
        <v>219496</v>
      </c>
      <c r="HF305" s="373">
        <v>59250</v>
      </c>
      <c r="HG305" s="373">
        <v>63813</v>
      </c>
      <c r="HR305" s="450">
        <f>SUM(HF305:HQ305)</f>
        <v>123063</v>
      </c>
      <c r="HT305" s="373">
        <v>9900</v>
      </c>
      <c r="HU305" s="373">
        <v>10771</v>
      </c>
      <c r="IF305" s="450">
        <f>SUM(HT305:IE305)</f>
        <v>20671</v>
      </c>
      <c r="IH305" s="373">
        <v>19399</v>
      </c>
      <c r="II305" s="373">
        <v>37218</v>
      </c>
      <c r="IT305" s="450">
        <f>SUM(IH305:IS305)</f>
        <v>56617</v>
      </c>
      <c r="IV305" s="373">
        <v>3937</v>
      </c>
      <c r="IW305" s="373">
        <v>4210</v>
      </c>
      <c r="JH305" s="450">
        <f>SUM(IV305:JG305)</f>
        <v>8147</v>
      </c>
      <c r="JJ305" s="373">
        <v>41317</v>
      </c>
      <c r="JK305" s="373">
        <v>44034</v>
      </c>
      <c r="JV305" s="450">
        <f>SUM(JJ305:JU305)</f>
        <v>85351</v>
      </c>
      <c r="JX305" s="373">
        <v>73291</v>
      </c>
      <c r="JY305" s="373">
        <v>78635</v>
      </c>
      <c r="KJ305" s="450">
        <f>SUM(JX305:KI305)</f>
        <v>151926</v>
      </c>
      <c r="KL305" s="373">
        <v>22000</v>
      </c>
      <c r="KM305" s="373">
        <v>22880</v>
      </c>
      <c r="KX305" s="450">
        <f>SUM(KL305:KW305)</f>
        <v>44880</v>
      </c>
      <c r="KZ305" s="373">
        <v>9408</v>
      </c>
      <c r="LA305" s="373">
        <v>10164</v>
      </c>
      <c r="LL305" s="450">
        <f>SUM(KZ305:LK305)</f>
        <v>19572</v>
      </c>
      <c r="LN305" s="373">
        <v>4702</v>
      </c>
      <c r="LO305" s="373">
        <v>5116</v>
      </c>
      <c r="LZ305" s="450">
        <f>SUM(LN305:LY305)</f>
        <v>9818</v>
      </c>
      <c r="MB305" s="373">
        <v>18123</v>
      </c>
      <c r="MC305" s="373">
        <v>19593</v>
      </c>
      <c r="MN305" s="450">
        <f>SUM(MB305:MM305)</f>
        <v>37716</v>
      </c>
      <c r="MP305" s="373">
        <v>44862</v>
      </c>
      <c r="MQ305" s="373">
        <v>51910</v>
      </c>
      <c r="NB305" s="450">
        <f>SUM(MP305:NA305)</f>
        <v>96772</v>
      </c>
      <c r="ND305" s="373">
        <v>73259</v>
      </c>
      <c r="NE305" s="373">
        <v>80321</v>
      </c>
      <c r="NP305" s="450">
        <f>SUM(ND305:NO305)</f>
        <v>153580</v>
      </c>
      <c r="NR305" s="373">
        <v>11403</v>
      </c>
      <c r="NS305" s="373">
        <v>12275</v>
      </c>
      <c r="OD305" s="450">
        <f>SUM(NR305:OC305)</f>
        <v>23678</v>
      </c>
      <c r="OF305" s="373">
        <v>2614</v>
      </c>
      <c r="OG305" s="373">
        <v>3117</v>
      </c>
      <c r="OR305" s="450">
        <f>SUM(OF305:OQ305)</f>
        <v>5731</v>
      </c>
      <c r="OT305" s="373">
        <v>48826</v>
      </c>
      <c r="OU305" s="373">
        <v>52901</v>
      </c>
      <c r="PF305" s="450">
        <f>SUM(OT305:PE305)</f>
        <v>101727</v>
      </c>
      <c r="PH305" s="373">
        <v>20028</v>
      </c>
      <c r="PI305" s="373">
        <v>21310</v>
      </c>
      <c r="PT305" s="450">
        <f>SUM(PH305:PS305)</f>
        <v>41338</v>
      </c>
      <c r="PU305" s="451"/>
      <c r="PV305" s="373">
        <v>0</v>
      </c>
      <c r="PW305" s="373">
        <v>1683</v>
      </c>
      <c r="PX305" s="373"/>
      <c r="PY305" s="373"/>
      <c r="PZ305" s="373"/>
      <c r="QA305" s="373"/>
      <c r="QB305" s="373"/>
      <c r="QC305" s="373"/>
      <c r="QD305" s="373"/>
      <c r="QE305" s="373"/>
      <c r="QF305" s="373"/>
      <c r="QG305" s="373"/>
      <c r="QH305" s="450">
        <f>SUM(PV305:QG305)</f>
        <v>1683</v>
      </c>
      <c r="QI305" s="451"/>
      <c r="QJ305" s="373">
        <v>0</v>
      </c>
      <c r="QK305" s="373">
        <v>1617</v>
      </c>
      <c r="QL305" s="373"/>
      <c r="QM305" s="373"/>
      <c r="QN305" s="373"/>
      <c r="QO305" s="373"/>
      <c r="QP305" s="373"/>
      <c r="QQ305" s="373"/>
      <c r="QR305" s="373"/>
      <c r="QS305" s="373"/>
      <c r="QT305" s="373"/>
      <c r="QU305" s="373"/>
      <c r="QV305" s="450">
        <f>SUM(QJ305:QU305)</f>
        <v>1617</v>
      </c>
      <c r="QX305" s="373">
        <f t="shared" ref="QX305:QX307" si="2421">SUMIF($D$13:$PS$13,QX$10,$D305:$PS305)</f>
        <v>1104474</v>
      </c>
      <c r="QY305" s="373">
        <f>SUMIF($D$13:$QU$13,QY$10,$D305:$QU305)</f>
        <v>1221155</v>
      </c>
      <c r="QZ305" s="373">
        <f t="shared" ref="QZ305:RI307" si="2422">SUMIF($D$13:$QU$13,QZ$10,$D305:$QU305)</f>
        <v>0</v>
      </c>
      <c r="RA305" s="373">
        <f t="shared" si="2422"/>
        <v>0</v>
      </c>
      <c r="RB305" s="373">
        <f t="shared" si="2422"/>
        <v>0</v>
      </c>
      <c r="RC305" s="373">
        <f t="shared" si="2422"/>
        <v>0</v>
      </c>
      <c r="RD305" s="373">
        <f t="shared" si="2422"/>
        <v>0</v>
      </c>
      <c r="RE305" s="373">
        <f t="shared" si="2422"/>
        <v>0</v>
      </c>
      <c r="RF305" s="373">
        <f t="shared" si="2422"/>
        <v>0</v>
      </c>
      <c r="RG305" s="373">
        <f t="shared" si="2422"/>
        <v>0</v>
      </c>
      <c r="RH305" s="373">
        <f t="shared" si="2422"/>
        <v>0</v>
      </c>
      <c r="RI305" s="373">
        <f t="shared" si="2422"/>
        <v>0</v>
      </c>
      <c r="RJ305" s="450">
        <f t="shared" ref="RJ305:RJ307" si="2423">SUM(QX305:RI305)</f>
        <v>2325629</v>
      </c>
    </row>
    <row r="306" spans="1:478" x14ac:dyDescent="0.25">
      <c r="A306" s="674" t="s">
        <v>966</v>
      </c>
      <c r="B306" s="682" t="s">
        <v>986</v>
      </c>
      <c r="D306" s="373">
        <v>6617</v>
      </c>
      <c r="E306" s="373">
        <v>6617</v>
      </c>
      <c r="P306" s="450">
        <f>SUM(D306:O306)</f>
        <v>13234</v>
      </c>
      <c r="R306" s="373">
        <v>1838</v>
      </c>
      <c r="S306" s="373">
        <v>1838</v>
      </c>
      <c r="AD306" s="450">
        <f>SUM(R306:AC306)</f>
        <v>3676</v>
      </c>
      <c r="AF306" s="373">
        <v>3427</v>
      </c>
      <c r="AG306" s="373">
        <v>3427</v>
      </c>
      <c r="AR306" s="450">
        <f>SUM(AF306:AQ306)</f>
        <v>6854</v>
      </c>
      <c r="AT306" s="373">
        <v>8873</v>
      </c>
      <c r="AU306" s="373">
        <v>8873</v>
      </c>
      <c r="BF306" s="450">
        <f>SUM(AT306:BE306)</f>
        <v>17746</v>
      </c>
      <c r="BH306" s="373">
        <v>892</v>
      </c>
      <c r="BI306" s="373">
        <v>892</v>
      </c>
      <c r="BT306" s="450">
        <f>SUM(BH306:BS306)</f>
        <v>1784</v>
      </c>
      <c r="BV306" s="373">
        <v>15879</v>
      </c>
      <c r="BW306" s="373">
        <v>15879</v>
      </c>
      <c r="CH306" s="450">
        <f>SUM(BV306:CG306)</f>
        <v>31758</v>
      </c>
      <c r="CJ306" s="373">
        <v>1217</v>
      </c>
      <c r="CK306" s="373">
        <v>1217</v>
      </c>
      <c r="CV306" s="450">
        <f>SUM(CJ306:CU306)</f>
        <v>2434</v>
      </c>
      <c r="CX306" s="373">
        <v>1225</v>
      </c>
      <c r="CY306" s="373">
        <v>1225</v>
      </c>
      <c r="DJ306" s="450">
        <f>SUM(CX306:DI306)</f>
        <v>2450</v>
      </c>
      <c r="DL306" s="373">
        <v>3829</v>
      </c>
      <c r="DM306" s="373">
        <v>3829</v>
      </c>
      <c r="DX306" s="450">
        <f>SUM(DL306:DW306)</f>
        <v>7658</v>
      </c>
      <c r="DZ306" s="373">
        <v>12329</v>
      </c>
      <c r="EA306" s="373">
        <v>12329</v>
      </c>
      <c r="EL306" s="450">
        <f>SUM(DZ306:EK306)</f>
        <v>24658</v>
      </c>
      <c r="EN306" s="373">
        <v>21975</v>
      </c>
      <c r="EO306" s="373">
        <v>21975</v>
      </c>
      <c r="EZ306" s="450">
        <f>SUM(EN306:EY306)</f>
        <v>43950</v>
      </c>
      <c r="FB306" s="373">
        <v>11092</v>
      </c>
      <c r="FC306" s="373">
        <v>11092</v>
      </c>
      <c r="FN306" s="450">
        <f>SUM(FB306:FM306)</f>
        <v>22184</v>
      </c>
      <c r="FP306" s="373">
        <v>0</v>
      </c>
      <c r="FQ306" s="373">
        <v>0</v>
      </c>
      <c r="GB306" s="450">
        <f>SUM(FP306:GA306)</f>
        <v>0</v>
      </c>
      <c r="GD306" s="373">
        <v>0</v>
      </c>
      <c r="GE306" s="373">
        <v>0</v>
      </c>
      <c r="GP306" s="450">
        <f>SUM(GD306:GO306)</f>
        <v>0</v>
      </c>
      <c r="GR306" s="373">
        <v>19662</v>
      </c>
      <c r="GS306" s="373">
        <v>19662</v>
      </c>
      <c r="HD306" s="450">
        <f>SUM(GR306:HC306)</f>
        <v>39324</v>
      </c>
      <c r="HF306" s="373">
        <v>11459</v>
      </c>
      <c r="HG306" s="373">
        <v>11459</v>
      </c>
      <c r="HR306" s="450">
        <f>SUM(HF306:HQ306)</f>
        <v>22918</v>
      </c>
      <c r="HT306" s="373">
        <v>1858</v>
      </c>
      <c r="HU306" s="373">
        <v>1858</v>
      </c>
      <c r="IF306" s="450">
        <f>SUM(HT306:IE306)</f>
        <v>3716</v>
      </c>
      <c r="IH306" s="373">
        <v>2640</v>
      </c>
      <c r="II306" s="373">
        <v>2640</v>
      </c>
      <c r="IT306" s="450">
        <f>SUM(IH306:IS306)</f>
        <v>5280</v>
      </c>
      <c r="IV306" s="373">
        <v>452</v>
      </c>
      <c r="IW306" s="373">
        <v>452</v>
      </c>
      <c r="JH306" s="450">
        <f>SUM(IV306:JG306)</f>
        <v>904</v>
      </c>
      <c r="JJ306" s="373">
        <v>7752</v>
      </c>
      <c r="JK306" s="373">
        <v>7752</v>
      </c>
      <c r="JV306" s="450">
        <f>SUM(JJ306:JU306)</f>
        <v>15504</v>
      </c>
      <c r="JX306" s="373">
        <v>24877</v>
      </c>
      <c r="JY306" s="373">
        <v>24877</v>
      </c>
      <c r="KJ306" s="450">
        <f>SUM(JX306:KI306)</f>
        <v>49754</v>
      </c>
      <c r="KL306" s="373">
        <v>2379</v>
      </c>
      <c r="KM306" s="373">
        <v>2379</v>
      </c>
      <c r="KX306" s="450">
        <f>SUM(KL306:KW306)</f>
        <v>4758</v>
      </c>
      <c r="KZ306" s="373">
        <v>3383</v>
      </c>
      <c r="LA306" s="373">
        <v>3383</v>
      </c>
      <c r="LL306" s="450">
        <f>SUM(KZ306:LK306)</f>
        <v>6766</v>
      </c>
      <c r="LN306" s="373">
        <v>881</v>
      </c>
      <c r="LO306" s="373">
        <v>881</v>
      </c>
      <c r="LZ306" s="450">
        <f>SUM(LN306:LY306)</f>
        <v>1762</v>
      </c>
      <c r="MB306" s="373">
        <v>2952</v>
      </c>
      <c r="MC306" s="373">
        <v>2952</v>
      </c>
      <c r="MN306" s="450">
        <f>SUM(MB306:MM306)</f>
        <v>5904</v>
      </c>
      <c r="MP306" s="373">
        <v>8545</v>
      </c>
      <c r="MQ306" s="373">
        <v>8545</v>
      </c>
      <c r="NB306" s="450">
        <f>SUM(MP306:NA306)</f>
        <v>17090</v>
      </c>
      <c r="ND306" s="373">
        <v>11537</v>
      </c>
      <c r="NE306" s="373">
        <v>11537</v>
      </c>
      <c r="NP306" s="450">
        <f>SUM(ND306:NO306)</f>
        <v>23074</v>
      </c>
      <c r="NR306" s="373">
        <v>6233</v>
      </c>
      <c r="NS306" s="373">
        <v>6233</v>
      </c>
      <c r="OD306" s="450">
        <f>SUM(NR306:OC306)</f>
        <v>12466</v>
      </c>
      <c r="OF306" s="373">
        <v>0</v>
      </c>
      <c r="OG306" s="373">
        <v>0</v>
      </c>
      <c r="OR306" s="450">
        <f>SUM(OF306:OQ306)</f>
        <v>0</v>
      </c>
      <c r="OT306" s="373">
        <v>3285</v>
      </c>
      <c r="OU306" s="373">
        <v>3285</v>
      </c>
      <c r="PF306" s="450">
        <f>SUM(OT306:PE306)</f>
        <v>6570</v>
      </c>
      <c r="PH306" s="373">
        <v>9633</v>
      </c>
      <c r="PI306" s="373">
        <v>9633</v>
      </c>
      <c r="PT306" s="450">
        <f>SUM(PH306:PS306)</f>
        <v>19266</v>
      </c>
      <c r="PU306" s="451"/>
      <c r="PV306" s="373">
        <v>0</v>
      </c>
      <c r="PW306" s="373">
        <v>0</v>
      </c>
      <c r="PX306" s="373"/>
      <c r="PY306" s="373"/>
      <c r="PZ306" s="373"/>
      <c r="QA306" s="373"/>
      <c r="QB306" s="373"/>
      <c r="QC306" s="373"/>
      <c r="QD306" s="373"/>
      <c r="QE306" s="373"/>
      <c r="QF306" s="373"/>
      <c r="QG306" s="373"/>
      <c r="QH306" s="450">
        <f>SUM(PV306:QG306)</f>
        <v>0</v>
      </c>
      <c r="QI306" s="451"/>
      <c r="QJ306" s="373">
        <v>0</v>
      </c>
      <c r="QK306" s="373">
        <v>0</v>
      </c>
      <c r="QL306" s="373"/>
      <c r="QM306" s="373"/>
      <c r="QN306" s="373"/>
      <c r="QO306" s="373"/>
      <c r="QP306" s="373"/>
      <c r="QQ306" s="373"/>
      <c r="QR306" s="373"/>
      <c r="QS306" s="373"/>
      <c r="QT306" s="373"/>
      <c r="QU306" s="373"/>
      <c r="QV306" s="450">
        <f>SUM(QJ306:QU306)</f>
        <v>0</v>
      </c>
      <c r="QX306" s="373">
        <f t="shared" si="2421"/>
        <v>206721</v>
      </c>
      <c r="QY306" s="373">
        <f>SUMIF($D$13:$QU$13,QY$10,$D306:$QU306)</f>
        <v>206721</v>
      </c>
      <c r="QZ306" s="373">
        <f t="shared" si="2422"/>
        <v>0</v>
      </c>
      <c r="RA306" s="373">
        <f t="shared" si="2422"/>
        <v>0</v>
      </c>
      <c r="RB306" s="373">
        <f t="shared" si="2422"/>
        <v>0</v>
      </c>
      <c r="RC306" s="373">
        <f t="shared" si="2422"/>
        <v>0</v>
      </c>
      <c r="RD306" s="373">
        <f t="shared" si="2422"/>
        <v>0</v>
      </c>
      <c r="RE306" s="373">
        <f t="shared" si="2422"/>
        <v>0</v>
      </c>
      <c r="RF306" s="373">
        <f t="shared" si="2422"/>
        <v>0</v>
      </c>
      <c r="RG306" s="373">
        <f t="shared" si="2422"/>
        <v>0</v>
      </c>
      <c r="RH306" s="373">
        <f t="shared" si="2422"/>
        <v>0</v>
      </c>
      <c r="RI306" s="373">
        <f t="shared" si="2422"/>
        <v>0</v>
      </c>
      <c r="RJ306" s="450">
        <f t="shared" si="2423"/>
        <v>413442</v>
      </c>
    </row>
    <row r="307" spans="1:478" x14ac:dyDescent="0.25">
      <c r="A307" s="674" t="s">
        <v>966</v>
      </c>
      <c r="B307" s="683" t="s">
        <v>987</v>
      </c>
      <c r="D307" s="373">
        <v>38643</v>
      </c>
      <c r="E307" s="373">
        <v>38643</v>
      </c>
      <c r="P307" s="450">
        <f>SUM(D307:O307)</f>
        <v>77286</v>
      </c>
      <c r="R307" s="373">
        <v>10732</v>
      </c>
      <c r="S307" s="373">
        <v>10732</v>
      </c>
      <c r="AD307" s="450">
        <f>SUM(R307:AC307)</f>
        <v>21464</v>
      </c>
      <c r="AF307" s="373">
        <v>20011</v>
      </c>
      <c r="AG307" s="373">
        <v>20011</v>
      </c>
      <c r="AR307" s="450">
        <f>SUM(AF307:AQ307)</f>
        <v>40022</v>
      </c>
      <c r="AT307" s="373">
        <v>51814</v>
      </c>
      <c r="AU307" s="373">
        <v>51814</v>
      </c>
      <c r="BF307" s="450">
        <f>SUM(AT307:BE307)</f>
        <v>103628</v>
      </c>
      <c r="BH307" s="373">
        <v>5210</v>
      </c>
      <c r="BI307" s="373">
        <v>5210</v>
      </c>
      <c r="BT307" s="450">
        <f>SUM(BH307:BS307)</f>
        <v>10420</v>
      </c>
      <c r="BV307" s="373">
        <v>92724</v>
      </c>
      <c r="BW307" s="373">
        <v>92724</v>
      </c>
      <c r="CH307" s="450">
        <f>SUM(BV307:CG307)</f>
        <v>185448</v>
      </c>
      <c r="CJ307" s="373">
        <v>7100</v>
      </c>
      <c r="CK307" s="373">
        <v>7100</v>
      </c>
      <c r="CV307" s="450">
        <f>SUM(CJ307:CU307)</f>
        <v>14200</v>
      </c>
      <c r="CX307" s="373">
        <v>7151</v>
      </c>
      <c r="CY307" s="373">
        <v>7151</v>
      </c>
      <c r="DJ307" s="450">
        <f>SUM(CX307:DI307)</f>
        <v>14302</v>
      </c>
      <c r="DL307" s="373">
        <v>22364</v>
      </c>
      <c r="DM307" s="373">
        <v>22364</v>
      </c>
      <c r="DX307" s="450">
        <f>SUM(DL307:DW307)</f>
        <v>44728</v>
      </c>
      <c r="DZ307" s="373">
        <v>71998</v>
      </c>
      <c r="EA307" s="373">
        <v>71998</v>
      </c>
      <c r="EL307" s="450">
        <f>SUM(DZ307:EK307)</f>
        <v>143996</v>
      </c>
      <c r="EN307" s="373">
        <v>128335</v>
      </c>
      <c r="EO307" s="373">
        <v>128335</v>
      </c>
      <c r="EZ307" s="450">
        <f>SUM(EN307:EY307)</f>
        <v>256670</v>
      </c>
      <c r="FB307" s="373">
        <v>64772</v>
      </c>
      <c r="FC307" s="373">
        <v>64772</v>
      </c>
      <c r="FN307" s="450">
        <f>SUM(FB307:FM307)</f>
        <v>129544</v>
      </c>
      <c r="FP307" s="373">
        <v>0</v>
      </c>
      <c r="FQ307" s="373">
        <v>0</v>
      </c>
      <c r="GB307" s="450">
        <f>SUM(FP307:GA307)</f>
        <v>0</v>
      </c>
      <c r="GD307" s="373">
        <v>0</v>
      </c>
      <c r="GE307" s="373">
        <v>0</v>
      </c>
      <c r="GP307" s="450">
        <f>SUM(GD307:GO307)</f>
        <v>0</v>
      </c>
      <c r="GR307" s="373">
        <v>114836</v>
      </c>
      <c r="GS307" s="373">
        <v>114836</v>
      </c>
      <c r="HD307" s="450">
        <f>SUM(GR307:HC307)</f>
        <v>229672</v>
      </c>
      <c r="HF307" s="373">
        <v>66925</v>
      </c>
      <c r="HG307" s="373">
        <v>66925</v>
      </c>
      <c r="HR307" s="450">
        <f>SUM(HF307:HQ307)</f>
        <v>133850</v>
      </c>
      <c r="HT307" s="373">
        <v>10847</v>
      </c>
      <c r="HU307" s="373">
        <v>10847</v>
      </c>
      <c r="IF307" s="450">
        <f>SUM(HT307:IE307)</f>
        <v>21694</v>
      </c>
      <c r="IH307" s="373">
        <v>15420</v>
      </c>
      <c r="II307" s="373">
        <v>15420</v>
      </c>
      <c r="IT307" s="450">
        <f>SUM(IH307:IS307)</f>
        <v>30840</v>
      </c>
      <c r="IV307" s="373">
        <v>2645</v>
      </c>
      <c r="IW307" s="373">
        <v>2645</v>
      </c>
      <c r="JH307" s="450">
        <f>SUM(IV307:JG307)</f>
        <v>5290</v>
      </c>
      <c r="JJ307" s="373">
        <v>45268</v>
      </c>
      <c r="JK307" s="373">
        <v>45268</v>
      </c>
      <c r="JV307" s="450">
        <f>SUM(JJ307:JU307)</f>
        <v>90536</v>
      </c>
      <c r="JX307" s="373">
        <v>145279</v>
      </c>
      <c r="JY307" s="373">
        <v>1564510</v>
      </c>
      <c r="KJ307" s="450">
        <f>SUM(JX307:KI307)</f>
        <v>1709789</v>
      </c>
      <c r="KL307" s="373">
        <v>-16888</v>
      </c>
      <c r="KM307" s="373">
        <v>-16888</v>
      </c>
      <c r="KX307" s="450">
        <f>SUM(KL307:KW307)</f>
        <v>-33776</v>
      </c>
      <c r="KZ307" s="373">
        <v>19749</v>
      </c>
      <c r="LA307" s="373">
        <v>19749</v>
      </c>
      <c r="LL307" s="450">
        <f>SUM(KZ307:LK307)</f>
        <v>39498</v>
      </c>
      <c r="LN307" s="373">
        <v>5152</v>
      </c>
      <c r="LO307" s="373">
        <v>5152</v>
      </c>
      <c r="LZ307" s="450">
        <f>SUM(LN307:LY307)</f>
        <v>10304</v>
      </c>
      <c r="MB307" s="373">
        <v>17246</v>
      </c>
      <c r="MC307" s="373">
        <v>17246</v>
      </c>
      <c r="MN307" s="450">
        <f>SUM(MB307:MM307)</f>
        <v>34492</v>
      </c>
      <c r="MP307" s="373">
        <v>49918</v>
      </c>
      <c r="MQ307" s="373">
        <v>49918</v>
      </c>
      <c r="NB307" s="450">
        <f>SUM(MP307:NA307)</f>
        <v>99836</v>
      </c>
      <c r="ND307" s="373">
        <v>67380</v>
      </c>
      <c r="NE307" s="373">
        <v>67380</v>
      </c>
      <c r="NP307" s="450">
        <f>SUM(ND307:NO307)</f>
        <v>134760</v>
      </c>
      <c r="NR307" s="373">
        <v>36397</v>
      </c>
      <c r="NS307" s="373">
        <v>36397</v>
      </c>
      <c r="OD307" s="450">
        <f>SUM(NR307:OC307)</f>
        <v>72794</v>
      </c>
      <c r="OF307" s="373">
        <v>0</v>
      </c>
      <c r="OG307" s="373">
        <v>0</v>
      </c>
      <c r="OR307" s="450">
        <f>SUM(OF307:OQ307)</f>
        <v>0</v>
      </c>
      <c r="OT307" s="373">
        <v>19186</v>
      </c>
      <c r="OU307" s="373">
        <v>19186</v>
      </c>
      <c r="PF307" s="450">
        <f>SUM(OT307:PE307)</f>
        <v>38372</v>
      </c>
      <c r="PH307" s="373">
        <v>56254</v>
      </c>
      <c r="PI307" s="373">
        <v>56254</v>
      </c>
      <c r="PT307" s="450">
        <f>SUM(PH307:PS307)</f>
        <v>112508</v>
      </c>
      <c r="PU307" s="451"/>
      <c r="PV307" s="373">
        <v>0</v>
      </c>
      <c r="PW307" s="373">
        <v>0</v>
      </c>
      <c r="PX307" s="373"/>
      <c r="PY307" s="373"/>
      <c r="PZ307" s="373"/>
      <c r="QA307" s="373"/>
      <c r="QB307" s="373"/>
      <c r="QC307" s="373"/>
      <c r="QD307" s="373"/>
      <c r="QE307" s="373"/>
      <c r="QF307" s="373"/>
      <c r="QG307" s="373"/>
      <c r="QH307" s="450">
        <f>SUM(PV307:QG307)</f>
        <v>0</v>
      </c>
      <c r="QI307" s="451"/>
      <c r="QJ307" s="373">
        <v>0</v>
      </c>
      <c r="QK307" s="373">
        <v>0</v>
      </c>
      <c r="QL307" s="373"/>
      <c r="QM307" s="373"/>
      <c r="QN307" s="373"/>
      <c r="QO307" s="373"/>
      <c r="QP307" s="373"/>
      <c r="QQ307" s="373"/>
      <c r="QR307" s="373"/>
      <c r="QS307" s="373"/>
      <c r="QT307" s="373"/>
      <c r="QU307" s="373"/>
      <c r="QV307" s="450">
        <f>SUM(QJ307:QU307)</f>
        <v>0</v>
      </c>
      <c r="QX307" s="373">
        <f t="shared" si="2421"/>
        <v>1176468</v>
      </c>
      <c r="QY307" s="373">
        <f>SUMIF($D$13:$QU$13,QY$10,$D307:$QU307)</f>
        <v>2595699</v>
      </c>
      <c r="QZ307" s="373">
        <f t="shared" si="2422"/>
        <v>0</v>
      </c>
      <c r="RA307" s="373">
        <f t="shared" si="2422"/>
        <v>0</v>
      </c>
      <c r="RB307" s="373">
        <f t="shared" si="2422"/>
        <v>0</v>
      </c>
      <c r="RC307" s="373">
        <f t="shared" si="2422"/>
        <v>0</v>
      </c>
      <c r="RD307" s="373">
        <f t="shared" si="2422"/>
        <v>0</v>
      </c>
      <c r="RE307" s="373">
        <f t="shared" si="2422"/>
        <v>0</v>
      </c>
      <c r="RF307" s="373">
        <f t="shared" si="2422"/>
        <v>0</v>
      </c>
      <c r="RG307" s="373">
        <f t="shared" si="2422"/>
        <v>0</v>
      </c>
      <c r="RH307" s="373">
        <f t="shared" si="2422"/>
        <v>0</v>
      </c>
      <c r="RI307" s="373">
        <f t="shared" si="2422"/>
        <v>0</v>
      </c>
      <c r="RJ307" s="450">
        <f t="shared" si="2423"/>
        <v>3772167</v>
      </c>
    </row>
    <row r="308" spans="1:478" ht="13.5" thickBot="1" x14ac:dyDescent="0.3">
      <c r="D308" s="676">
        <f>SUM(D305:D307)</f>
        <v>78513</v>
      </c>
      <c r="E308" s="676">
        <f t="shared" ref="E308:P308" si="2424">SUM(E305:E307)</f>
        <v>82631</v>
      </c>
      <c r="F308" s="676">
        <f t="shared" si="2424"/>
        <v>0</v>
      </c>
      <c r="G308" s="676">
        <f t="shared" si="2424"/>
        <v>0</v>
      </c>
      <c r="H308" s="676">
        <f t="shared" si="2424"/>
        <v>0</v>
      </c>
      <c r="I308" s="676">
        <f t="shared" si="2424"/>
        <v>0</v>
      </c>
      <c r="J308" s="676">
        <f t="shared" si="2424"/>
        <v>0</v>
      </c>
      <c r="K308" s="676">
        <f t="shared" si="2424"/>
        <v>0</v>
      </c>
      <c r="L308" s="676">
        <f t="shared" si="2424"/>
        <v>0</v>
      </c>
      <c r="M308" s="676">
        <f t="shared" si="2424"/>
        <v>0</v>
      </c>
      <c r="N308" s="676">
        <f t="shared" si="2424"/>
        <v>0</v>
      </c>
      <c r="O308" s="676">
        <f t="shared" si="2424"/>
        <v>0</v>
      </c>
      <c r="P308" s="677">
        <f t="shared" si="2424"/>
        <v>161144</v>
      </c>
      <c r="R308" s="676">
        <f>SUM(R305:R307)</f>
        <v>22255</v>
      </c>
      <c r="S308" s="676">
        <f t="shared" ref="S308:AD308" si="2425">SUM(S305:S307)</f>
        <v>23096</v>
      </c>
      <c r="T308" s="676">
        <f t="shared" si="2425"/>
        <v>0</v>
      </c>
      <c r="U308" s="676">
        <f t="shared" si="2425"/>
        <v>0</v>
      </c>
      <c r="V308" s="676">
        <f t="shared" si="2425"/>
        <v>0</v>
      </c>
      <c r="W308" s="676">
        <f t="shared" si="2425"/>
        <v>0</v>
      </c>
      <c r="X308" s="676">
        <f t="shared" si="2425"/>
        <v>0</v>
      </c>
      <c r="Y308" s="676">
        <f t="shared" si="2425"/>
        <v>0</v>
      </c>
      <c r="Z308" s="676">
        <f t="shared" si="2425"/>
        <v>0</v>
      </c>
      <c r="AA308" s="676">
        <f t="shared" si="2425"/>
        <v>0</v>
      </c>
      <c r="AB308" s="676">
        <f t="shared" si="2425"/>
        <v>0</v>
      </c>
      <c r="AC308" s="676">
        <f t="shared" si="2425"/>
        <v>0</v>
      </c>
      <c r="AD308" s="677">
        <f t="shared" si="2425"/>
        <v>45351</v>
      </c>
      <c r="AF308" s="676">
        <f>SUM(AF305:AF307)</f>
        <v>41703</v>
      </c>
      <c r="AG308" s="676">
        <f t="shared" ref="AG308:AR308" si="2426">SUM(AG305:AG307)</f>
        <v>43164</v>
      </c>
      <c r="AH308" s="676">
        <f t="shared" si="2426"/>
        <v>0</v>
      </c>
      <c r="AI308" s="676">
        <f t="shared" si="2426"/>
        <v>0</v>
      </c>
      <c r="AJ308" s="676">
        <f t="shared" si="2426"/>
        <v>0</v>
      </c>
      <c r="AK308" s="676">
        <f t="shared" si="2426"/>
        <v>0</v>
      </c>
      <c r="AL308" s="676">
        <f t="shared" si="2426"/>
        <v>0</v>
      </c>
      <c r="AM308" s="676">
        <f t="shared" si="2426"/>
        <v>0</v>
      </c>
      <c r="AN308" s="676">
        <f t="shared" si="2426"/>
        <v>0</v>
      </c>
      <c r="AO308" s="676">
        <f t="shared" si="2426"/>
        <v>0</v>
      </c>
      <c r="AP308" s="676">
        <f t="shared" si="2426"/>
        <v>0</v>
      </c>
      <c r="AQ308" s="676">
        <f t="shared" si="2426"/>
        <v>0</v>
      </c>
      <c r="AR308" s="677">
        <f t="shared" si="2426"/>
        <v>84867</v>
      </c>
      <c r="AT308" s="676">
        <f>SUM(AT305:AT307)</f>
        <v>107978</v>
      </c>
      <c r="AU308" s="676">
        <f t="shared" ref="AU308:BF308" si="2427">SUM(AU305:AU307)</f>
        <v>112301</v>
      </c>
      <c r="AV308" s="676">
        <f t="shared" si="2427"/>
        <v>0</v>
      </c>
      <c r="AW308" s="676">
        <f t="shared" si="2427"/>
        <v>0</v>
      </c>
      <c r="AX308" s="676">
        <f t="shared" si="2427"/>
        <v>0</v>
      </c>
      <c r="AY308" s="676">
        <f t="shared" si="2427"/>
        <v>0</v>
      </c>
      <c r="AZ308" s="676">
        <f t="shared" si="2427"/>
        <v>0</v>
      </c>
      <c r="BA308" s="676">
        <f t="shared" si="2427"/>
        <v>0</v>
      </c>
      <c r="BB308" s="676">
        <f t="shared" si="2427"/>
        <v>0</v>
      </c>
      <c r="BC308" s="676">
        <f t="shared" si="2427"/>
        <v>0</v>
      </c>
      <c r="BD308" s="676">
        <f t="shared" si="2427"/>
        <v>0</v>
      </c>
      <c r="BE308" s="676">
        <f t="shared" si="2427"/>
        <v>0</v>
      </c>
      <c r="BF308" s="677">
        <f t="shared" si="2427"/>
        <v>220279</v>
      </c>
      <c r="BH308" s="676">
        <f>SUM(BH305:BH307)</f>
        <v>10857</v>
      </c>
      <c r="BI308" s="676">
        <f t="shared" ref="BI308:BT308" si="2428">SUM(BI305:BI307)</f>
        <v>11276</v>
      </c>
      <c r="BJ308" s="676">
        <f t="shared" si="2428"/>
        <v>0</v>
      </c>
      <c r="BK308" s="676">
        <f t="shared" si="2428"/>
        <v>0</v>
      </c>
      <c r="BL308" s="676">
        <f t="shared" si="2428"/>
        <v>0</v>
      </c>
      <c r="BM308" s="676">
        <f t="shared" si="2428"/>
        <v>0</v>
      </c>
      <c r="BN308" s="676">
        <f t="shared" si="2428"/>
        <v>0</v>
      </c>
      <c r="BO308" s="676">
        <f t="shared" si="2428"/>
        <v>0</v>
      </c>
      <c r="BP308" s="676">
        <f t="shared" si="2428"/>
        <v>0</v>
      </c>
      <c r="BQ308" s="676">
        <f t="shared" si="2428"/>
        <v>0</v>
      </c>
      <c r="BR308" s="676">
        <f t="shared" si="2428"/>
        <v>0</v>
      </c>
      <c r="BS308" s="676">
        <f t="shared" si="2428"/>
        <v>0</v>
      </c>
      <c r="BT308" s="677">
        <f t="shared" si="2428"/>
        <v>22133</v>
      </c>
      <c r="BV308" s="676">
        <f>SUM(BV305:BV307)</f>
        <v>192564</v>
      </c>
      <c r="BW308" s="676">
        <f t="shared" ref="BW308:CH308" si="2429">SUM(BW305:BW307)</f>
        <v>196591</v>
      </c>
      <c r="BX308" s="676">
        <f t="shared" si="2429"/>
        <v>0</v>
      </c>
      <c r="BY308" s="676">
        <f t="shared" si="2429"/>
        <v>0</v>
      </c>
      <c r="BZ308" s="676">
        <f t="shared" si="2429"/>
        <v>0</v>
      </c>
      <c r="CA308" s="676">
        <f t="shared" si="2429"/>
        <v>0</v>
      </c>
      <c r="CB308" s="676">
        <f t="shared" si="2429"/>
        <v>0</v>
      </c>
      <c r="CC308" s="676">
        <f t="shared" si="2429"/>
        <v>0</v>
      </c>
      <c r="CD308" s="676">
        <f t="shared" si="2429"/>
        <v>0</v>
      </c>
      <c r="CE308" s="676">
        <f t="shared" si="2429"/>
        <v>0</v>
      </c>
      <c r="CF308" s="676">
        <f t="shared" si="2429"/>
        <v>0</v>
      </c>
      <c r="CG308" s="676">
        <f t="shared" si="2429"/>
        <v>0</v>
      </c>
      <c r="CH308" s="677">
        <f t="shared" si="2429"/>
        <v>389155</v>
      </c>
      <c r="CJ308" s="676">
        <f>SUM(CJ305:CJ307)</f>
        <v>14797</v>
      </c>
      <c r="CK308" s="676">
        <f t="shared" ref="CK308:CV308" si="2430">SUM(CK305:CK307)</f>
        <v>15292</v>
      </c>
      <c r="CL308" s="676">
        <f t="shared" si="2430"/>
        <v>0</v>
      </c>
      <c r="CM308" s="676">
        <f t="shared" si="2430"/>
        <v>0</v>
      </c>
      <c r="CN308" s="676">
        <f t="shared" si="2430"/>
        <v>0</v>
      </c>
      <c r="CO308" s="676">
        <f t="shared" si="2430"/>
        <v>0</v>
      </c>
      <c r="CP308" s="676">
        <f t="shared" si="2430"/>
        <v>0</v>
      </c>
      <c r="CQ308" s="676">
        <f t="shared" si="2430"/>
        <v>0</v>
      </c>
      <c r="CR308" s="676">
        <f t="shared" si="2430"/>
        <v>0</v>
      </c>
      <c r="CS308" s="676">
        <f t="shared" si="2430"/>
        <v>0</v>
      </c>
      <c r="CT308" s="676">
        <f t="shared" si="2430"/>
        <v>0</v>
      </c>
      <c r="CU308" s="676">
        <f t="shared" si="2430"/>
        <v>0</v>
      </c>
      <c r="CV308" s="677">
        <f t="shared" si="2430"/>
        <v>30089</v>
      </c>
      <c r="CX308" s="676">
        <f>SUM(CX305:CX307)</f>
        <v>14903</v>
      </c>
      <c r="CY308" s="676">
        <f t="shared" ref="CY308:DJ308" si="2431">SUM(CY305:CY307)</f>
        <v>16742</v>
      </c>
      <c r="CZ308" s="676">
        <f t="shared" si="2431"/>
        <v>0</v>
      </c>
      <c r="DA308" s="676">
        <f t="shared" si="2431"/>
        <v>0</v>
      </c>
      <c r="DB308" s="676">
        <f t="shared" si="2431"/>
        <v>0</v>
      </c>
      <c r="DC308" s="676">
        <f t="shared" si="2431"/>
        <v>0</v>
      </c>
      <c r="DD308" s="676">
        <f t="shared" si="2431"/>
        <v>0</v>
      </c>
      <c r="DE308" s="676">
        <f t="shared" si="2431"/>
        <v>0</v>
      </c>
      <c r="DF308" s="676">
        <f t="shared" si="2431"/>
        <v>0</v>
      </c>
      <c r="DG308" s="676">
        <f t="shared" si="2431"/>
        <v>0</v>
      </c>
      <c r="DH308" s="676">
        <f t="shared" si="2431"/>
        <v>0</v>
      </c>
      <c r="DI308" s="676">
        <f t="shared" si="2431"/>
        <v>0</v>
      </c>
      <c r="DJ308" s="677">
        <f t="shared" si="2431"/>
        <v>31645</v>
      </c>
      <c r="DL308" s="676">
        <f>SUM(DL305:DL307)</f>
        <v>46606</v>
      </c>
      <c r="DM308" s="676">
        <f t="shared" ref="DM308:DX308" si="2432">SUM(DM305:DM307)</f>
        <v>48262</v>
      </c>
      <c r="DN308" s="676">
        <f t="shared" si="2432"/>
        <v>0</v>
      </c>
      <c r="DO308" s="676">
        <f t="shared" si="2432"/>
        <v>0</v>
      </c>
      <c r="DP308" s="676">
        <f t="shared" si="2432"/>
        <v>0</v>
      </c>
      <c r="DQ308" s="676">
        <f t="shared" si="2432"/>
        <v>0</v>
      </c>
      <c r="DR308" s="676">
        <f t="shared" si="2432"/>
        <v>0</v>
      </c>
      <c r="DS308" s="676">
        <f t="shared" si="2432"/>
        <v>0</v>
      </c>
      <c r="DT308" s="676">
        <f t="shared" si="2432"/>
        <v>0</v>
      </c>
      <c r="DU308" s="676">
        <f t="shared" si="2432"/>
        <v>0</v>
      </c>
      <c r="DV308" s="676">
        <f t="shared" si="2432"/>
        <v>0</v>
      </c>
      <c r="DW308" s="676">
        <f t="shared" si="2432"/>
        <v>0</v>
      </c>
      <c r="DX308" s="677">
        <f t="shared" si="2432"/>
        <v>94868</v>
      </c>
      <c r="DZ308" s="676">
        <f>SUM(DZ305:DZ307)</f>
        <v>150040</v>
      </c>
      <c r="EA308" s="676">
        <f t="shared" ref="EA308:EL308" si="2433">SUM(EA305:EA307)</f>
        <v>155613</v>
      </c>
      <c r="EB308" s="676">
        <f t="shared" si="2433"/>
        <v>0</v>
      </c>
      <c r="EC308" s="676">
        <f t="shared" si="2433"/>
        <v>0</v>
      </c>
      <c r="ED308" s="676">
        <f t="shared" si="2433"/>
        <v>0</v>
      </c>
      <c r="EE308" s="676">
        <f t="shared" si="2433"/>
        <v>0</v>
      </c>
      <c r="EF308" s="676">
        <f t="shared" si="2433"/>
        <v>0</v>
      </c>
      <c r="EG308" s="676">
        <f t="shared" si="2433"/>
        <v>0</v>
      </c>
      <c r="EH308" s="676">
        <f t="shared" si="2433"/>
        <v>0</v>
      </c>
      <c r="EI308" s="676">
        <f t="shared" si="2433"/>
        <v>0</v>
      </c>
      <c r="EJ308" s="676">
        <f t="shared" si="2433"/>
        <v>0</v>
      </c>
      <c r="EK308" s="676">
        <f t="shared" si="2433"/>
        <v>0</v>
      </c>
      <c r="EL308" s="677">
        <f t="shared" si="2433"/>
        <v>305653</v>
      </c>
      <c r="EN308" s="676">
        <f>SUM(EN305:EN307)</f>
        <v>263390</v>
      </c>
      <c r="EO308" s="676">
        <f t="shared" ref="EO308:EZ308" si="2434">SUM(EO305:EO307)</f>
        <v>274979</v>
      </c>
      <c r="EP308" s="676">
        <f t="shared" si="2434"/>
        <v>0</v>
      </c>
      <c r="EQ308" s="676">
        <f t="shared" si="2434"/>
        <v>0</v>
      </c>
      <c r="ER308" s="676">
        <f t="shared" si="2434"/>
        <v>0</v>
      </c>
      <c r="ES308" s="676">
        <f t="shared" si="2434"/>
        <v>0</v>
      </c>
      <c r="ET308" s="676">
        <f t="shared" si="2434"/>
        <v>0</v>
      </c>
      <c r="EU308" s="676">
        <f t="shared" si="2434"/>
        <v>0</v>
      </c>
      <c r="EV308" s="676">
        <f t="shared" si="2434"/>
        <v>0</v>
      </c>
      <c r="EW308" s="676">
        <f t="shared" si="2434"/>
        <v>0</v>
      </c>
      <c r="EX308" s="676">
        <f t="shared" si="2434"/>
        <v>0</v>
      </c>
      <c r="EY308" s="676">
        <f t="shared" si="2434"/>
        <v>0</v>
      </c>
      <c r="EZ308" s="677">
        <f t="shared" si="2434"/>
        <v>538369</v>
      </c>
      <c r="FB308" s="676">
        <f>SUM(FB305:FB307)</f>
        <v>132302</v>
      </c>
      <c r="FC308" s="676">
        <f t="shared" ref="FC308:FN308" si="2435">SUM(FC305:FC307)</f>
        <v>138472</v>
      </c>
      <c r="FD308" s="676">
        <f t="shared" si="2435"/>
        <v>0</v>
      </c>
      <c r="FE308" s="676">
        <f t="shared" si="2435"/>
        <v>0</v>
      </c>
      <c r="FF308" s="676">
        <f t="shared" si="2435"/>
        <v>0</v>
      </c>
      <c r="FG308" s="676">
        <f t="shared" si="2435"/>
        <v>0</v>
      </c>
      <c r="FH308" s="676">
        <f t="shared" si="2435"/>
        <v>0</v>
      </c>
      <c r="FI308" s="676">
        <f t="shared" si="2435"/>
        <v>0</v>
      </c>
      <c r="FJ308" s="676">
        <f t="shared" si="2435"/>
        <v>0</v>
      </c>
      <c r="FK308" s="676">
        <f t="shared" si="2435"/>
        <v>0</v>
      </c>
      <c r="FL308" s="676">
        <f t="shared" si="2435"/>
        <v>0</v>
      </c>
      <c r="FM308" s="676">
        <f t="shared" si="2435"/>
        <v>0</v>
      </c>
      <c r="FN308" s="677">
        <f t="shared" si="2435"/>
        <v>270774</v>
      </c>
      <c r="FP308" s="676">
        <f>SUM(FP305:FP307)</f>
        <v>56359</v>
      </c>
      <c r="FQ308" s="676">
        <f t="shared" ref="FQ308:GB308" si="2436">SUM(FQ305:FQ307)</f>
        <v>61346</v>
      </c>
      <c r="FR308" s="676">
        <f t="shared" si="2436"/>
        <v>0</v>
      </c>
      <c r="FS308" s="676">
        <f t="shared" si="2436"/>
        <v>0</v>
      </c>
      <c r="FT308" s="676">
        <f t="shared" si="2436"/>
        <v>0</v>
      </c>
      <c r="FU308" s="676">
        <f t="shared" si="2436"/>
        <v>0</v>
      </c>
      <c r="FV308" s="676">
        <f t="shared" si="2436"/>
        <v>0</v>
      </c>
      <c r="FW308" s="676">
        <f t="shared" si="2436"/>
        <v>0</v>
      </c>
      <c r="FX308" s="676">
        <f t="shared" si="2436"/>
        <v>0</v>
      </c>
      <c r="FY308" s="676">
        <f t="shared" si="2436"/>
        <v>0</v>
      </c>
      <c r="FZ308" s="676">
        <f t="shared" si="2436"/>
        <v>0</v>
      </c>
      <c r="GA308" s="676">
        <f t="shared" si="2436"/>
        <v>0</v>
      </c>
      <c r="GB308" s="677">
        <f t="shared" si="2436"/>
        <v>117705</v>
      </c>
      <c r="GD308" s="676">
        <f>SUM(GD305:GD307)</f>
        <v>14684</v>
      </c>
      <c r="GE308" s="676">
        <f t="shared" ref="GE308:GP308" si="2437">SUM(GE305:GE307)</f>
        <v>15624</v>
      </c>
      <c r="GF308" s="676">
        <f t="shared" si="2437"/>
        <v>0</v>
      </c>
      <c r="GG308" s="676">
        <f t="shared" si="2437"/>
        <v>0</v>
      </c>
      <c r="GH308" s="676">
        <f t="shared" si="2437"/>
        <v>0</v>
      </c>
      <c r="GI308" s="676">
        <f t="shared" si="2437"/>
        <v>0</v>
      </c>
      <c r="GJ308" s="676">
        <f t="shared" si="2437"/>
        <v>0</v>
      </c>
      <c r="GK308" s="676">
        <f t="shared" si="2437"/>
        <v>0</v>
      </c>
      <c r="GL308" s="676">
        <f t="shared" si="2437"/>
        <v>0</v>
      </c>
      <c r="GM308" s="676">
        <f t="shared" si="2437"/>
        <v>0</v>
      </c>
      <c r="GN308" s="676">
        <f t="shared" si="2437"/>
        <v>0</v>
      </c>
      <c r="GO308" s="676">
        <f t="shared" si="2437"/>
        <v>0</v>
      </c>
      <c r="GP308" s="677">
        <f t="shared" si="2437"/>
        <v>30308</v>
      </c>
      <c r="GR308" s="676">
        <f>SUM(GR305:GR307)</f>
        <v>239749</v>
      </c>
      <c r="GS308" s="676">
        <f t="shared" ref="GS308:HD308" si="2438">SUM(GS305:GS307)</f>
        <v>248743</v>
      </c>
      <c r="GT308" s="676">
        <f t="shared" si="2438"/>
        <v>0</v>
      </c>
      <c r="GU308" s="676">
        <f t="shared" si="2438"/>
        <v>0</v>
      </c>
      <c r="GV308" s="676">
        <f t="shared" si="2438"/>
        <v>0</v>
      </c>
      <c r="GW308" s="676">
        <f t="shared" si="2438"/>
        <v>0</v>
      </c>
      <c r="GX308" s="676">
        <f t="shared" si="2438"/>
        <v>0</v>
      </c>
      <c r="GY308" s="676">
        <f t="shared" si="2438"/>
        <v>0</v>
      </c>
      <c r="GZ308" s="676">
        <f t="shared" si="2438"/>
        <v>0</v>
      </c>
      <c r="HA308" s="676">
        <f t="shared" si="2438"/>
        <v>0</v>
      </c>
      <c r="HB308" s="676">
        <f t="shared" si="2438"/>
        <v>0</v>
      </c>
      <c r="HC308" s="676">
        <f t="shared" si="2438"/>
        <v>0</v>
      </c>
      <c r="HD308" s="677">
        <f t="shared" si="2438"/>
        <v>488492</v>
      </c>
      <c r="HF308" s="676">
        <f>SUM(HF305:HF307)</f>
        <v>137634</v>
      </c>
      <c r="HG308" s="676">
        <f t="shared" ref="HG308:HR308" si="2439">SUM(HG305:HG307)</f>
        <v>142197</v>
      </c>
      <c r="HH308" s="676">
        <f t="shared" si="2439"/>
        <v>0</v>
      </c>
      <c r="HI308" s="676">
        <f t="shared" si="2439"/>
        <v>0</v>
      </c>
      <c r="HJ308" s="676">
        <f t="shared" si="2439"/>
        <v>0</v>
      </c>
      <c r="HK308" s="676">
        <f t="shared" si="2439"/>
        <v>0</v>
      </c>
      <c r="HL308" s="676">
        <f t="shared" si="2439"/>
        <v>0</v>
      </c>
      <c r="HM308" s="676">
        <f t="shared" si="2439"/>
        <v>0</v>
      </c>
      <c r="HN308" s="676">
        <f t="shared" si="2439"/>
        <v>0</v>
      </c>
      <c r="HO308" s="676">
        <f t="shared" si="2439"/>
        <v>0</v>
      </c>
      <c r="HP308" s="676">
        <f t="shared" si="2439"/>
        <v>0</v>
      </c>
      <c r="HQ308" s="676">
        <f t="shared" si="2439"/>
        <v>0</v>
      </c>
      <c r="HR308" s="677">
        <f t="shared" si="2439"/>
        <v>279831</v>
      </c>
      <c r="HT308" s="676">
        <f>SUM(HT305:HT307)</f>
        <v>22605</v>
      </c>
      <c r="HU308" s="676">
        <f t="shared" ref="HU308:IF308" si="2440">SUM(HU305:HU307)</f>
        <v>23476</v>
      </c>
      <c r="HV308" s="676">
        <f t="shared" si="2440"/>
        <v>0</v>
      </c>
      <c r="HW308" s="676">
        <f t="shared" si="2440"/>
        <v>0</v>
      </c>
      <c r="HX308" s="676">
        <f t="shared" si="2440"/>
        <v>0</v>
      </c>
      <c r="HY308" s="676">
        <f t="shared" si="2440"/>
        <v>0</v>
      </c>
      <c r="HZ308" s="676">
        <f t="shared" si="2440"/>
        <v>0</v>
      </c>
      <c r="IA308" s="676">
        <f t="shared" si="2440"/>
        <v>0</v>
      </c>
      <c r="IB308" s="676">
        <f t="shared" si="2440"/>
        <v>0</v>
      </c>
      <c r="IC308" s="676">
        <f t="shared" si="2440"/>
        <v>0</v>
      </c>
      <c r="ID308" s="676">
        <f t="shared" si="2440"/>
        <v>0</v>
      </c>
      <c r="IE308" s="676">
        <f t="shared" si="2440"/>
        <v>0</v>
      </c>
      <c r="IF308" s="677">
        <f t="shared" si="2440"/>
        <v>46081</v>
      </c>
      <c r="IH308" s="676">
        <f>SUM(IH305:IH307)</f>
        <v>37459</v>
      </c>
      <c r="II308" s="676">
        <f t="shared" ref="II308:IT308" si="2441">SUM(II305:II307)</f>
        <v>55278</v>
      </c>
      <c r="IJ308" s="676">
        <f t="shared" si="2441"/>
        <v>0</v>
      </c>
      <c r="IK308" s="676">
        <f t="shared" si="2441"/>
        <v>0</v>
      </c>
      <c r="IL308" s="676">
        <f t="shared" si="2441"/>
        <v>0</v>
      </c>
      <c r="IM308" s="676">
        <f t="shared" si="2441"/>
        <v>0</v>
      </c>
      <c r="IN308" s="676">
        <f t="shared" si="2441"/>
        <v>0</v>
      </c>
      <c r="IO308" s="676">
        <f t="shared" si="2441"/>
        <v>0</v>
      </c>
      <c r="IP308" s="676">
        <f t="shared" si="2441"/>
        <v>0</v>
      </c>
      <c r="IQ308" s="676">
        <f t="shared" si="2441"/>
        <v>0</v>
      </c>
      <c r="IR308" s="676">
        <f t="shared" si="2441"/>
        <v>0</v>
      </c>
      <c r="IS308" s="676">
        <f t="shared" si="2441"/>
        <v>0</v>
      </c>
      <c r="IT308" s="677">
        <f t="shared" si="2441"/>
        <v>92737</v>
      </c>
      <c r="IV308" s="676">
        <f>SUM(IV305:IV307)</f>
        <v>7034</v>
      </c>
      <c r="IW308" s="676">
        <f t="shared" ref="IW308:JH308" si="2442">SUM(IW305:IW307)</f>
        <v>7307</v>
      </c>
      <c r="IX308" s="676">
        <f t="shared" si="2442"/>
        <v>0</v>
      </c>
      <c r="IY308" s="676">
        <f t="shared" si="2442"/>
        <v>0</v>
      </c>
      <c r="IZ308" s="676">
        <f t="shared" si="2442"/>
        <v>0</v>
      </c>
      <c r="JA308" s="676">
        <f t="shared" si="2442"/>
        <v>0</v>
      </c>
      <c r="JB308" s="676">
        <f t="shared" si="2442"/>
        <v>0</v>
      </c>
      <c r="JC308" s="676">
        <f t="shared" si="2442"/>
        <v>0</v>
      </c>
      <c r="JD308" s="676">
        <f t="shared" si="2442"/>
        <v>0</v>
      </c>
      <c r="JE308" s="676">
        <f t="shared" si="2442"/>
        <v>0</v>
      </c>
      <c r="JF308" s="676">
        <f t="shared" si="2442"/>
        <v>0</v>
      </c>
      <c r="JG308" s="676">
        <f t="shared" si="2442"/>
        <v>0</v>
      </c>
      <c r="JH308" s="677">
        <f t="shared" si="2442"/>
        <v>14341</v>
      </c>
      <c r="JJ308" s="676">
        <f>SUM(JJ305:JJ307)</f>
        <v>94337</v>
      </c>
      <c r="JK308" s="676">
        <f t="shared" ref="JK308:JV308" si="2443">SUM(JK305:JK307)</f>
        <v>97054</v>
      </c>
      <c r="JL308" s="676">
        <f t="shared" si="2443"/>
        <v>0</v>
      </c>
      <c r="JM308" s="676">
        <f t="shared" si="2443"/>
        <v>0</v>
      </c>
      <c r="JN308" s="676">
        <f t="shared" si="2443"/>
        <v>0</v>
      </c>
      <c r="JO308" s="676">
        <f t="shared" si="2443"/>
        <v>0</v>
      </c>
      <c r="JP308" s="676">
        <f t="shared" si="2443"/>
        <v>0</v>
      </c>
      <c r="JQ308" s="676">
        <f t="shared" si="2443"/>
        <v>0</v>
      </c>
      <c r="JR308" s="676">
        <f t="shared" si="2443"/>
        <v>0</v>
      </c>
      <c r="JS308" s="676">
        <f t="shared" si="2443"/>
        <v>0</v>
      </c>
      <c r="JT308" s="676">
        <f t="shared" si="2443"/>
        <v>0</v>
      </c>
      <c r="JU308" s="676">
        <f t="shared" si="2443"/>
        <v>0</v>
      </c>
      <c r="JV308" s="677">
        <f t="shared" si="2443"/>
        <v>191391</v>
      </c>
      <c r="JX308" s="676">
        <f>SUM(JX305:JX307)</f>
        <v>243447</v>
      </c>
      <c r="JY308" s="676">
        <f t="shared" ref="JY308:KJ308" si="2444">SUM(JY305:JY307)</f>
        <v>1668022</v>
      </c>
      <c r="JZ308" s="676">
        <f t="shared" si="2444"/>
        <v>0</v>
      </c>
      <c r="KA308" s="676">
        <f t="shared" si="2444"/>
        <v>0</v>
      </c>
      <c r="KB308" s="676">
        <f t="shared" si="2444"/>
        <v>0</v>
      </c>
      <c r="KC308" s="676">
        <f t="shared" si="2444"/>
        <v>0</v>
      </c>
      <c r="KD308" s="676">
        <f t="shared" si="2444"/>
        <v>0</v>
      </c>
      <c r="KE308" s="676">
        <f t="shared" si="2444"/>
        <v>0</v>
      </c>
      <c r="KF308" s="676">
        <f t="shared" si="2444"/>
        <v>0</v>
      </c>
      <c r="KG308" s="676">
        <f t="shared" si="2444"/>
        <v>0</v>
      </c>
      <c r="KH308" s="676">
        <f t="shared" si="2444"/>
        <v>0</v>
      </c>
      <c r="KI308" s="676">
        <f t="shared" si="2444"/>
        <v>0</v>
      </c>
      <c r="KJ308" s="677">
        <f t="shared" si="2444"/>
        <v>1911469</v>
      </c>
      <c r="KL308" s="676">
        <f>SUM(KL305:KL307)</f>
        <v>7491</v>
      </c>
      <c r="KM308" s="676">
        <f t="shared" ref="KM308:KX308" si="2445">SUM(KM305:KM307)</f>
        <v>8371</v>
      </c>
      <c r="KN308" s="676">
        <f t="shared" si="2445"/>
        <v>0</v>
      </c>
      <c r="KO308" s="676">
        <f t="shared" si="2445"/>
        <v>0</v>
      </c>
      <c r="KP308" s="676">
        <f t="shared" si="2445"/>
        <v>0</v>
      </c>
      <c r="KQ308" s="676">
        <f t="shared" si="2445"/>
        <v>0</v>
      </c>
      <c r="KR308" s="676">
        <f t="shared" si="2445"/>
        <v>0</v>
      </c>
      <c r="KS308" s="676">
        <f t="shared" si="2445"/>
        <v>0</v>
      </c>
      <c r="KT308" s="676">
        <f t="shared" si="2445"/>
        <v>0</v>
      </c>
      <c r="KU308" s="676">
        <f t="shared" si="2445"/>
        <v>0</v>
      </c>
      <c r="KV308" s="676">
        <f t="shared" si="2445"/>
        <v>0</v>
      </c>
      <c r="KW308" s="676">
        <f t="shared" si="2445"/>
        <v>0</v>
      </c>
      <c r="KX308" s="677">
        <f t="shared" si="2445"/>
        <v>15862</v>
      </c>
      <c r="KZ308" s="676">
        <f>SUM(KZ305:KZ307)</f>
        <v>32540</v>
      </c>
      <c r="LA308" s="676">
        <f t="shared" ref="LA308:LL308" si="2446">SUM(LA305:LA307)</f>
        <v>33296</v>
      </c>
      <c r="LB308" s="676">
        <f t="shared" si="2446"/>
        <v>0</v>
      </c>
      <c r="LC308" s="676">
        <f t="shared" si="2446"/>
        <v>0</v>
      </c>
      <c r="LD308" s="676">
        <f t="shared" si="2446"/>
        <v>0</v>
      </c>
      <c r="LE308" s="676">
        <f t="shared" si="2446"/>
        <v>0</v>
      </c>
      <c r="LF308" s="676">
        <f t="shared" si="2446"/>
        <v>0</v>
      </c>
      <c r="LG308" s="676">
        <f t="shared" si="2446"/>
        <v>0</v>
      </c>
      <c r="LH308" s="676">
        <f t="shared" si="2446"/>
        <v>0</v>
      </c>
      <c r="LI308" s="676">
        <f t="shared" si="2446"/>
        <v>0</v>
      </c>
      <c r="LJ308" s="676">
        <f t="shared" si="2446"/>
        <v>0</v>
      </c>
      <c r="LK308" s="676">
        <f t="shared" si="2446"/>
        <v>0</v>
      </c>
      <c r="LL308" s="677">
        <f t="shared" si="2446"/>
        <v>65836</v>
      </c>
      <c r="LN308" s="676">
        <f>SUM(LN305:LN307)</f>
        <v>10735</v>
      </c>
      <c r="LO308" s="676">
        <f t="shared" ref="LO308:LZ308" si="2447">SUM(LO305:LO307)</f>
        <v>11149</v>
      </c>
      <c r="LP308" s="676">
        <f t="shared" si="2447"/>
        <v>0</v>
      </c>
      <c r="LQ308" s="676">
        <f t="shared" si="2447"/>
        <v>0</v>
      </c>
      <c r="LR308" s="676">
        <f t="shared" si="2447"/>
        <v>0</v>
      </c>
      <c r="LS308" s="676">
        <f t="shared" si="2447"/>
        <v>0</v>
      </c>
      <c r="LT308" s="676">
        <f t="shared" si="2447"/>
        <v>0</v>
      </c>
      <c r="LU308" s="676">
        <f t="shared" si="2447"/>
        <v>0</v>
      </c>
      <c r="LV308" s="676">
        <f t="shared" si="2447"/>
        <v>0</v>
      </c>
      <c r="LW308" s="676">
        <f t="shared" si="2447"/>
        <v>0</v>
      </c>
      <c r="LX308" s="676">
        <f t="shared" si="2447"/>
        <v>0</v>
      </c>
      <c r="LY308" s="676">
        <f t="shared" si="2447"/>
        <v>0</v>
      </c>
      <c r="LZ308" s="677">
        <f t="shared" si="2447"/>
        <v>21884</v>
      </c>
      <c r="MB308" s="676">
        <f>SUM(MB305:MB307)</f>
        <v>38321</v>
      </c>
      <c r="MC308" s="676">
        <f t="shared" ref="MC308:MN308" si="2448">SUM(MC305:MC307)</f>
        <v>39791</v>
      </c>
      <c r="MD308" s="676">
        <f t="shared" si="2448"/>
        <v>0</v>
      </c>
      <c r="ME308" s="676">
        <f t="shared" si="2448"/>
        <v>0</v>
      </c>
      <c r="MF308" s="676">
        <f t="shared" si="2448"/>
        <v>0</v>
      </c>
      <c r="MG308" s="676">
        <f t="shared" si="2448"/>
        <v>0</v>
      </c>
      <c r="MH308" s="676">
        <f t="shared" si="2448"/>
        <v>0</v>
      </c>
      <c r="MI308" s="676">
        <f t="shared" si="2448"/>
        <v>0</v>
      </c>
      <c r="MJ308" s="676">
        <f t="shared" si="2448"/>
        <v>0</v>
      </c>
      <c r="MK308" s="676">
        <f t="shared" si="2448"/>
        <v>0</v>
      </c>
      <c r="ML308" s="676">
        <f t="shared" si="2448"/>
        <v>0</v>
      </c>
      <c r="MM308" s="676">
        <f t="shared" si="2448"/>
        <v>0</v>
      </c>
      <c r="MN308" s="677">
        <f t="shared" si="2448"/>
        <v>78112</v>
      </c>
      <c r="MP308" s="676">
        <f>SUM(MP305:MP307)</f>
        <v>103325</v>
      </c>
      <c r="MQ308" s="676">
        <f t="shared" ref="MQ308:NB308" si="2449">SUM(MQ305:MQ307)</f>
        <v>110373</v>
      </c>
      <c r="MR308" s="676">
        <f t="shared" si="2449"/>
        <v>0</v>
      </c>
      <c r="MS308" s="676">
        <f t="shared" si="2449"/>
        <v>0</v>
      </c>
      <c r="MT308" s="676">
        <f t="shared" si="2449"/>
        <v>0</v>
      </c>
      <c r="MU308" s="676">
        <f t="shared" si="2449"/>
        <v>0</v>
      </c>
      <c r="MV308" s="676">
        <f t="shared" si="2449"/>
        <v>0</v>
      </c>
      <c r="MW308" s="676">
        <f t="shared" si="2449"/>
        <v>0</v>
      </c>
      <c r="MX308" s="676">
        <f t="shared" si="2449"/>
        <v>0</v>
      </c>
      <c r="MY308" s="676">
        <f t="shared" si="2449"/>
        <v>0</v>
      </c>
      <c r="MZ308" s="676">
        <f t="shared" si="2449"/>
        <v>0</v>
      </c>
      <c r="NA308" s="676">
        <f t="shared" si="2449"/>
        <v>0</v>
      </c>
      <c r="NB308" s="677">
        <f t="shared" si="2449"/>
        <v>213698</v>
      </c>
      <c r="ND308" s="676">
        <f>SUM(ND305:ND307)</f>
        <v>152176</v>
      </c>
      <c r="NE308" s="676">
        <f t="shared" ref="NE308:NP308" si="2450">SUM(NE305:NE307)</f>
        <v>159238</v>
      </c>
      <c r="NF308" s="676">
        <f t="shared" si="2450"/>
        <v>0</v>
      </c>
      <c r="NG308" s="676">
        <f t="shared" si="2450"/>
        <v>0</v>
      </c>
      <c r="NH308" s="676">
        <f t="shared" si="2450"/>
        <v>0</v>
      </c>
      <c r="NI308" s="676">
        <f t="shared" si="2450"/>
        <v>0</v>
      </c>
      <c r="NJ308" s="676">
        <f t="shared" si="2450"/>
        <v>0</v>
      </c>
      <c r="NK308" s="676">
        <f t="shared" si="2450"/>
        <v>0</v>
      </c>
      <c r="NL308" s="676">
        <f t="shared" si="2450"/>
        <v>0</v>
      </c>
      <c r="NM308" s="676">
        <f t="shared" si="2450"/>
        <v>0</v>
      </c>
      <c r="NN308" s="676">
        <f t="shared" si="2450"/>
        <v>0</v>
      </c>
      <c r="NO308" s="676">
        <f t="shared" si="2450"/>
        <v>0</v>
      </c>
      <c r="NP308" s="677">
        <f t="shared" si="2450"/>
        <v>311414</v>
      </c>
      <c r="NR308" s="676">
        <f>SUM(NR305:NR307)</f>
        <v>54033</v>
      </c>
      <c r="NS308" s="676">
        <f t="shared" ref="NS308:OD308" si="2451">SUM(NS305:NS307)</f>
        <v>54905</v>
      </c>
      <c r="NT308" s="676">
        <f t="shared" si="2451"/>
        <v>0</v>
      </c>
      <c r="NU308" s="676">
        <f t="shared" si="2451"/>
        <v>0</v>
      </c>
      <c r="NV308" s="676">
        <f t="shared" si="2451"/>
        <v>0</v>
      </c>
      <c r="NW308" s="676">
        <f t="shared" si="2451"/>
        <v>0</v>
      </c>
      <c r="NX308" s="676">
        <f t="shared" si="2451"/>
        <v>0</v>
      </c>
      <c r="NY308" s="676">
        <f t="shared" si="2451"/>
        <v>0</v>
      </c>
      <c r="NZ308" s="676">
        <f t="shared" si="2451"/>
        <v>0</v>
      </c>
      <c r="OA308" s="676">
        <f t="shared" si="2451"/>
        <v>0</v>
      </c>
      <c r="OB308" s="676">
        <f t="shared" si="2451"/>
        <v>0</v>
      </c>
      <c r="OC308" s="676">
        <f t="shared" si="2451"/>
        <v>0</v>
      </c>
      <c r="OD308" s="677">
        <f t="shared" si="2451"/>
        <v>108938</v>
      </c>
      <c r="OF308" s="676">
        <f>SUM(OF305:OF307)</f>
        <v>2614</v>
      </c>
      <c r="OG308" s="676">
        <f t="shared" ref="OG308:OR308" si="2452">SUM(OG305:OG307)</f>
        <v>3117</v>
      </c>
      <c r="OH308" s="676">
        <f t="shared" si="2452"/>
        <v>0</v>
      </c>
      <c r="OI308" s="676">
        <f t="shared" si="2452"/>
        <v>0</v>
      </c>
      <c r="OJ308" s="676">
        <f t="shared" si="2452"/>
        <v>0</v>
      </c>
      <c r="OK308" s="676">
        <f t="shared" si="2452"/>
        <v>0</v>
      </c>
      <c r="OL308" s="676">
        <f t="shared" si="2452"/>
        <v>0</v>
      </c>
      <c r="OM308" s="676">
        <f t="shared" si="2452"/>
        <v>0</v>
      </c>
      <c r="ON308" s="676">
        <f t="shared" si="2452"/>
        <v>0</v>
      </c>
      <c r="OO308" s="676">
        <f t="shared" si="2452"/>
        <v>0</v>
      </c>
      <c r="OP308" s="676">
        <f t="shared" si="2452"/>
        <v>0</v>
      </c>
      <c r="OQ308" s="676">
        <f t="shared" si="2452"/>
        <v>0</v>
      </c>
      <c r="OR308" s="677">
        <f t="shared" si="2452"/>
        <v>5731</v>
      </c>
      <c r="OT308" s="676">
        <f>SUM(OT305:OT307)</f>
        <v>71297</v>
      </c>
      <c r="OU308" s="676">
        <f t="shared" ref="OU308:PF308" si="2453">SUM(OU305:OU307)</f>
        <v>75372</v>
      </c>
      <c r="OV308" s="676">
        <f t="shared" si="2453"/>
        <v>0</v>
      </c>
      <c r="OW308" s="676">
        <f t="shared" si="2453"/>
        <v>0</v>
      </c>
      <c r="OX308" s="676">
        <f t="shared" si="2453"/>
        <v>0</v>
      </c>
      <c r="OY308" s="676">
        <f t="shared" si="2453"/>
        <v>0</v>
      </c>
      <c r="OZ308" s="676">
        <f t="shared" si="2453"/>
        <v>0</v>
      </c>
      <c r="PA308" s="676">
        <f t="shared" si="2453"/>
        <v>0</v>
      </c>
      <c r="PB308" s="676">
        <f t="shared" si="2453"/>
        <v>0</v>
      </c>
      <c r="PC308" s="676">
        <f t="shared" si="2453"/>
        <v>0</v>
      </c>
      <c r="PD308" s="676">
        <f t="shared" si="2453"/>
        <v>0</v>
      </c>
      <c r="PE308" s="676">
        <f t="shared" si="2453"/>
        <v>0</v>
      </c>
      <c r="PF308" s="677">
        <f t="shared" si="2453"/>
        <v>146669</v>
      </c>
      <c r="PH308" s="676">
        <f>SUM(PH305:PH307)</f>
        <v>85915</v>
      </c>
      <c r="PI308" s="676">
        <f t="shared" ref="PI308:PT308" si="2454">SUM(PI305:PI307)</f>
        <v>87197</v>
      </c>
      <c r="PJ308" s="676">
        <f t="shared" si="2454"/>
        <v>0</v>
      </c>
      <c r="PK308" s="676">
        <f t="shared" si="2454"/>
        <v>0</v>
      </c>
      <c r="PL308" s="676">
        <f t="shared" si="2454"/>
        <v>0</v>
      </c>
      <c r="PM308" s="676">
        <f t="shared" si="2454"/>
        <v>0</v>
      </c>
      <c r="PN308" s="676">
        <f t="shared" si="2454"/>
        <v>0</v>
      </c>
      <c r="PO308" s="676">
        <f t="shared" si="2454"/>
        <v>0</v>
      </c>
      <c r="PP308" s="676">
        <f t="shared" si="2454"/>
        <v>0</v>
      </c>
      <c r="PQ308" s="676">
        <f t="shared" si="2454"/>
        <v>0</v>
      </c>
      <c r="PR308" s="676">
        <f t="shared" si="2454"/>
        <v>0</v>
      </c>
      <c r="PS308" s="676">
        <f t="shared" si="2454"/>
        <v>0</v>
      </c>
      <c r="PT308" s="677">
        <f t="shared" si="2454"/>
        <v>173112</v>
      </c>
      <c r="PU308" s="451"/>
      <c r="PV308" s="676">
        <f>SUM(PV305:PV307)</f>
        <v>0</v>
      </c>
      <c r="PW308" s="676">
        <f t="shared" ref="PW308:QH308" si="2455">SUM(PW305:PW307)</f>
        <v>1683</v>
      </c>
      <c r="PX308" s="676">
        <f t="shared" si="2455"/>
        <v>0</v>
      </c>
      <c r="PY308" s="676">
        <f t="shared" si="2455"/>
        <v>0</v>
      </c>
      <c r="PZ308" s="676">
        <f t="shared" si="2455"/>
        <v>0</v>
      </c>
      <c r="QA308" s="676">
        <f t="shared" si="2455"/>
        <v>0</v>
      </c>
      <c r="QB308" s="676">
        <f t="shared" si="2455"/>
        <v>0</v>
      </c>
      <c r="QC308" s="676">
        <f t="shared" si="2455"/>
        <v>0</v>
      </c>
      <c r="QD308" s="676">
        <f t="shared" si="2455"/>
        <v>0</v>
      </c>
      <c r="QE308" s="676">
        <f t="shared" si="2455"/>
        <v>0</v>
      </c>
      <c r="QF308" s="676">
        <f t="shared" si="2455"/>
        <v>0</v>
      </c>
      <c r="QG308" s="676">
        <f t="shared" si="2455"/>
        <v>0</v>
      </c>
      <c r="QH308" s="677">
        <f t="shared" si="2455"/>
        <v>1683</v>
      </c>
      <c r="QI308" s="451"/>
      <c r="QJ308" s="676">
        <f>SUM(QJ305:QJ307)</f>
        <v>0</v>
      </c>
      <c r="QK308" s="676">
        <f t="shared" ref="QK308:QV308" si="2456">SUM(QK305:QK307)</f>
        <v>1617</v>
      </c>
      <c r="QL308" s="676">
        <f t="shared" si="2456"/>
        <v>0</v>
      </c>
      <c r="QM308" s="676">
        <f t="shared" si="2456"/>
        <v>0</v>
      </c>
      <c r="QN308" s="676">
        <f t="shared" si="2456"/>
        <v>0</v>
      </c>
      <c r="QO308" s="676">
        <f t="shared" si="2456"/>
        <v>0</v>
      </c>
      <c r="QP308" s="676">
        <f t="shared" si="2456"/>
        <v>0</v>
      </c>
      <c r="QQ308" s="676">
        <f t="shared" si="2456"/>
        <v>0</v>
      </c>
      <c r="QR308" s="676">
        <f t="shared" si="2456"/>
        <v>0</v>
      </c>
      <c r="QS308" s="676">
        <f t="shared" si="2456"/>
        <v>0</v>
      </c>
      <c r="QT308" s="676">
        <f t="shared" si="2456"/>
        <v>0</v>
      </c>
      <c r="QU308" s="676">
        <f t="shared" si="2456"/>
        <v>0</v>
      </c>
      <c r="QV308" s="677">
        <f t="shared" si="2456"/>
        <v>1617</v>
      </c>
      <c r="QX308" s="676">
        <f>SUM(QX305:QX307)</f>
        <v>2487663</v>
      </c>
      <c r="QY308" s="676">
        <f t="shared" ref="QY308:RJ308" si="2457">SUM(QY305:QY307)</f>
        <v>4023575</v>
      </c>
      <c r="QZ308" s="676">
        <f t="shared" si="2457"/>
        <v>0</v>
      </c>
      <c r="RA308" s="676">
        <f t="shared" si="2457"/>
        <v>0</v>
      </c>
      <c r="RB308" s="676">
        <f t="shared" si="2457"/>
        <v>0</v>
      </c>
      <c r="RC308" s="676">
        <f t="shared" si="2457"/>
        <v>0</v>
      </c>
      <c r="RD308" s="676">
        <f t="shared" si="2457"/>
        <v>0</v>
      </c>
      <c r="RE308" s="676">
        <f t="shared" si="2457"/>
        <v>0</v>
      </c>
      <c r="RF308" s="676">
        <f t="shared" si="2457"/>
        <v>0</v>
      </c>
      <c r="RG308" s="676">
        <f t="shared" si="2457"/>
        <v>0</v>
      </c>
      <c r="RH308" s="676">
        <f t="shared" si="2457"/>
        <v>0</v>
      </c>
      <c r="RI308" s="676">
        <f t="shared" si="2457"/>
        <v>0</v>
      </c>
      <c r="RJ308" s="677">
        <f t="shared" si="2457"/>
        <v>6511238</v>
      </c>
    </row>
    <row r="309" spans="1:478" s="374" customFormat="1" ht="13.5" thickTop="1" x14ac:dyDescent="0.25">
      <c r="A309" s="328"/>
      <c r="B309" s="684"/>
      <c r="C309" s="328"/>
      <c r="D309" s="685">
        <f>D42-D308</f>
        <v>0</v>
      </c>
      <c r="E309" s="685">
        <f t="shared" ref="E309:P309" si="2458">E42-E308</f>
        <v>0</v>
      </c>
      <c r="F309" s="685">
        <f t="shared" si="2458"/>
        <v>0</v>
      </c>
      <c r="G309" s="685">
        <f t="shared" si="2458"/>
        <v>0</v>
      </c>
      <c r="H309" s="685">
        <f t="shared" si="2458"/>
        <v>0</v>
      </c>
      <c r="I309" s="685">
        <f t="shared" si="2458"/>
        <v>0</v>
      </c>
      <c r="J309" s="685">
        <f t="shared" si="2458"/>
        <v>0</v>
      </c>
      <c r="K309" s="685">
        <f t="shared" si="2458"/>
        <v>0</v>
      </c>
      <c r="L309" s="685">
        <f t="shared" si="2458"/>
        <v>0</v>
      </c>
      <c r="M309" s="685">
        <f t="shared" si="2458"/>
        <v>0</v>
      </c>
      <c r="N309" s="685">
        <f t="shared" si="2458"/>
        <v>0</v>
      </c>
      <c r="O309" s="685">
        <f t="shared" si="2458"/>
        <v>0</v>
      </c>
      <c r="P309" s="686">
        <f t="shared" si="2458"/>
        <v>0</v>
      </c>
      <c r="Q309" s="687"/>
      <c r="R309" s="685">
        <f>R42-R308</f>
        <v>0</v>
      </c>
      <c r="S309" s="685">
        <f t="shared" ref="S309:AD309" si="2459">S42-S308</f>
        <v>0</v>
      </c>
      <c r="T309" s="685">
        <f t="shared" si="2459"/>
        <v>0</v>
      </c>
      <c r="U309" s="685">
        <f t="shared" si="2459"/>
        <v>0</v>
      </c>
      <c r="V309" s="685">
        <f t="shared" si="2459"/>
        <v>0</v>
      </c>
      <c r="W309" s="685">
        <f t="shared" si="2459"/>
        <v>0</v>
      </c>
      <c r="X309" s="685">
        <f t="shared" si="2459"/>
        <v>0</v>
      </c>
      <c r="Y309" s="685">
        <f t="shared" si="2459"/>
        <v>0</v>
      </c>
      <c r="Z309" s="685">
        <f t="shared" si="2459"/>
        <v>0</v>
      </c>
      <c r="AA309" s="685">
        <f t="shared" si="2459"/>
        <v>0</v>
      </c>
      <c r="AB309" s="685">
        <f t="shared" si="2459"/>
        <v>0</v>
      </c>
      <c r="AC309" s="685">
        <f t="shared" si="2459"/>
        <v>0</v>
      </c>
      <c r="AD309" s="686">
        <f t="shared" si="2459"/>
        <v>0</v>
      </c>
      <c r="AE309" s="688"/>
      <c r="AF309" s="685">
        <f>AF42-AF308</f>
        <v>0</v>
      </c>
      <c r="AG309" s="685">
        <f t="shared" ref="AG309:AR309" si="2460">AG42-AG308</f>
        <v>0</v>
      </c>
      <c r="AH309" s="685">
        <f t="shared" si="2460"/>
        <v>0</v>
      </c>
      <c r="AI309" s="685">
        <f t="shared" si="2460"/>
        <v>0</v>
      </c>
      <c r="AJ309" s="685">
        <f t="shared" si="2460"/>
        <v>0</v>
      </c>
      <c r="AK309" s="685">
        <f t="shared" si="2460"/>
        <v>0</v>
      </c>
      <c r="AL309" s="685">
        <f t="shared" si="2460"/>
        <v>0</v>
      </c>
      <c r="AM309" s="685">
        <f t="shared" si="2460"/>
        <v>0</v>
      </c>
      <c r="AN309" s="685">
        <f t="shared" si="2460"/>
        <v>0</v>
      </c>
      <c r="AO309" s="685">
        <f t="shared" si="2460"/>
        <v>0</v>
      </c>
      <c r="AP309" s="685">
        <f t="shared" si="2460"/>
        <v>0</v>
      </c>
      <c r="AQ309" s="685">
        <f t="shared" si="2460"/>
        <v>0</v>
      </c>
      <c r="AR309" s="686">
        <f t="shared" si="2460"/>
        <v>0</v>
      </c>
      <c r="AS309" s="688"/>
      <c r="AT309" s="685">
        <f>AT42-AT308</f>
        <v>0</v>
      </c>
      <c r="AU309" s="685">
        <f t="shared" ref="AU309:BF309" si="2461">AU42-AU308</f>
        <v>0</v>
      </c>
      <c r="AV309" s="685">
        <f t="shared" si="2461"/>
        <v>0</v>
      </c>
      <c r="AW309" s="685">
        <f t="shared" si="2461"/>
        <v>0</v>
      </c>
      <c r="AX309" s="685">
        <f t="shared" si="2461"/>
        <v>0</v>
      </c>
      <c r="AY309" s="685">
        <f t="shared" si="2461"/>
        <v>0</v>
      </c>
      <c r="AZ309" s="685">
        <f t="shared" si="2461"/>
        <v>0</v>
      </c>
      <c r="BA309" s="685">
        <f t="shared" si="2461"/>
        <v>0</v>
      </c>
      <c r="BB309" s="685">
        <f t="shared" si="2461"/>
        <v>0</v>
      </c>
      <c r="BC309" s="685">
        <f t="shared" si="2461"/>
        <v>0</v>
      </c>
      <c r="BD309" s="685">
        <f t="shared" si="2461"/>
        <v>0</v>
      </c>
      <c r="BE309" s="685">
        <f t="shared" si="2461"/>
        <v>0</v>
      </c>
      <c r="BF309" s="686">
        <f t="shared" si="2461"/>
        <v>0</v>
      </c>
      <c r="BG309" s="688"/>
      <c r="BH309" s="685">
        <f>BH42-BH308</f>
        <v>0</v>
      </c>
      <c r="BI309" s="685">
        <f t="shared" ref="BI309:BT309" si="2462">BI42-BI308</f>
        <v>0</v>
      </c>
      <c r="BJ309" s="685">
        <f t="shared" si="2462"/>
        <v>0</v>
      </c>
      <c r="BK309" s="685">
        <f t="shared" si="2462"/>
        <v>0</v>
      </c>
      <c r="BL309" s="685">
        <f t="shared" si="2462"/>
        <v>0</v>
      </c>
      <c r="BM309" s="685">
        <f t="shared" si="2462"/>
        <v>0</v>
      </c>
      <c r="BN309" s="685">
        <f t="shared" si="2462"/>
        <v>0</v>
      </c>
      <c r="BO309" s="685">
        <f t="shared" si="2462"/>
        <v>0</v>
      </c>
      <c r="BP309" s="685">
        <f t="shared" si="2462"/>
        <v>0</v>
      </c>
      <c r="BQ309" s="685">
        <f t="shared" si="2462"/>
        <v>0</v>
      </c>
      <c r="BR309" s="685">
        <f t="shared" si="2462"/>
        <v>0</v>
      </c>
      <c r="BS309" s="685">
        <f t="shared" si="2462"/>
        <v>0</v>
      </c>
      <c r="BT309" s="686">
        <f t="shared" si="2462"/>
        <v>0</v>
      </c>
      <c r="BU309" s="689"/>
      <c r="BV309" s="685">
        <f>BV42-BV308</f>
        <v>0</v>
      </c>
      <c r="BW309" s="685">
        <f t="shared" ref="BW309:CH309" si="2463">BW42-BW308</f>
        <v>0</v>
      </c>
      <c r="BX309" s="685">
        <f t="shared" si="2463"/>
        <v>0</v>
      </c>
      <c r="BY309" s="685">
        <f t="shared" si="2463"/>
        <v>0</v>
      </c>
      <c r="BZ309" s="685">
        <f t="shared" si="2463"/>
        <v>0</v>
      </c>
      <c r="CA309" s="685">
        <f t="shared" si="2463"/>
        <v>0</v>
      </c>
      <c r="CB309" s="685">
        <f t="shared" si="2463"/>
        <v>0</v>
      </c>
      <c r="CC309" s="685">
        <f t="shared" si="2463"/>
        <v>0</v>
      </c>
      <c r="CD309" s="685">
        <f t="shared" si="2463"/>
        <v>0</v>
      </c>
      <c r="CE309" s="685">
        <f t="shared" si="2463"/>
        <v>0</v>
      </c>
      <c r="CF309" s="685">
        <f t="shared" si="2463"/>
        <v>0</v>
      </c>
      <c r="CG309" s="685">
        <f t="shared" si="2463"/>
        <v>0</v>
      </c>
      <c r="CH309" s="686">
        <f t="shared" si="2463"/>
        <v>0</v>
      </c>
      <c r="CI309" s="687"/>
      <c r="CJ309" s="685">
        <f>CJ42-CJ308</f>
        <v>0</v>
      </c>
      <c r="CK309" s="685">
        <f t="shared" ref="CK309:CV309" si="2464">CK42-CK308</f>
        <v>0</v>
      </c>
      <c r="CL309" s="685">
        <f t="shared" si="2464"/>
        <v>0</v>
      </c>
      <c r="CM309" s="685">
        <f t="shared" si="2464"/>
        <v>0</v>
      </c>
      <c r="CN309" s="685">
        <f t="shared" si="2464"/>
        <v>0</v>
      </c>
      <c r="CO309" s="685">
        <f t="shared" si="2464"/>
        <v>0</v>
      </c>
      <c r="CP309" s="685">
        <f t="shared" si="2464"/>
        <v>0</v>
      </c>
      <c r="CQ309" s="685">
        <f t="shared" si="2464"/>
        <v>0</v>
      </c>
      <c r="CR309" s="685">
        <f t="shared" si="2464"/>
        <v>0</v>
      </c>
      <c r="CS309" s="685">
        <f t="shared" si="2464"/>
        <v>0</v>
      </c>
      <c r="CT309" s="685">
        <f t="shared" si="2464"/>
        <v>0</v>
      </c>
      <c r="CU309" s="685">
        <f t="shared" si="2464"/>
        <v>0</v>
      </c>
      <c r="CV309" s="686">
        <f t="shared" si="2464"/>
        <v>0</v>
      </c>
      <c r="CW309" s="688"/>
      <c r="CX309" s="685">
        <f>CX42-CX308</f>
        <v>0</v>
      </c>
      <c r="CY309" s="685">
        <f t="shared" ref="CY309:DJ309" si="2465">CY42-CY308</f>
        <v>0</v>
      </c>
      <c r="CZ309" s="685">
        <f t="shared" si="2465"/>
        <v>0</v>
      </c>
      <c r="DA309" s="685">
        <f t="shared" si="2465"/>
        <v>0</v>
      </c>
      <c r="DB309" s="685">
        <f t="shared" si="2465"/>
        <v>0</v>
      </c>
      <c r="DC309" s="685">
        <f t="shared" si="2465"/>
        <v>0</v>
      </c>
      <c r="DD309" s="685">
        <f t="shared" si="2465"/>
        <v>0</v>
      </c>
      <c r="DE309" s="685">
        <f t="shared" si="2465"/>
        <v>0</v>
      </c>
      <c r="DF309" s="685">
        <f t="shared" si="2465"/>
        <v>0</v>
      </c>
      <c r="DG309" s="685">
        <f t="shared" si="2465"/>
        <v>0</v>
      </c>
      <c r="DH309" s="685">
        <f t="shared" si="2465"/>
        <v>0</v>
      </c>
      <c r="DI309" s="685">
        <f t="shared" si="2465"/>
        <v>0</v>
      </c>
      <c r="DJ309" s="686">
        <f t="shared" si="2465"/>
        <v>0</v>
      </c>
      <c r="DK309" s="687"/>
      <c r="DL309" s="685">
        <f>DL42-DL308</f>
        <v>0</v>
      </c>
      <c r="DM309" s="685">
        <f t="shared" ref="DM309:DX309" si="2466">DM42-DM308</f>
        <v>0</v>
      </c>
      <c r="DN309" s="685">
        <f t="shared" si="2466"/>
        <v>0</v>
      </c>
      <c r="DO309" s="685">
        <f t="shared" si="2466"/>
        <v>0</v>
      </c>
      <c r="DP309" s="685">
        <f t="shared" si="2466"/>
        <v>0</v>
      </c>
      <c r="DQ309" s="685">
        <f t="shared" si="2466"/>
        <v>0</v>
      </c>
      <c r="DR309" s="685">
        <f t="shared" si="2466"/>
        <v>0</v>
      </c>
      <c r="DS309" s="685">
        <f t="shared" si="2466"/>
        <v>0</v>
      </c>
      <c r="DT309" s="685">
        <f t="shared" si="2466"/>
        <v>0</v>
      </c>
      <c r="DU309" s="685">
        <f t="shared" si="2466"/>
        <v>0</v>
      </c>
      <c r="DV309" s="685">
        <f t="shared" si="2466"/>
        <v>0</v>
      </c>
      <c r="DW309" s="685">
        <f t="shared" si="2466"/>
        <v>0</v>
      </c>
      <c r="DX309" s="686">
        <f t="shared" si="2466"/>
        <v>0</v>
      </c>
      <c r="DY309" s="687"/>
      <c r="DZ309" s="685">
        <f>DZ42-DZ308</f>
        <v>0</v>
      </c>
      <c r="EA309" s="685">
        <f t="shared" ref="EA309:EL309" si="2467">EA42-EA308</f>
        <v>0</v>
      </c>
      <c r="EB309" s="685">
        <f t="shared" si="2467"/>
        <v>0</v>
      </c>
      <c r="EC309" s="685">
        <f t="shared" si="2467"/>
        <v>0</v>
      </c>
      <c r="ED309" s="685">
        <f t="shared" si="2467"/>
        <v>0</v>
      </c>
      <c r="EE309" s="685">
        <f t="shared" si="2467"/>
        <v>0</v>
      </c>
      <c r="EF309" s="685">
        <f t="shared" si="2467"/>
        <v>0</v>
      </c>
      <c r="EG309" s="685">
        <f t="shared" si="2467"/>
        <v>0</v>
      </c>
      <c r="EH309" s="685">
        <f t="shared" si="2467"/>
        <v>0</v>
      </c>
      <c r="EI309" s="685">
        <f t="shared" si="2467"/>
        <v>0</v>
      </c>
      <c r="EJ309" s="685">
        <f t="shared" si="2467"/>
        <v>0</v>
      </c>
      <c r="EK309" s="685">
        <f t="shared" si="2467"/>
        <v>0</v>
      </c>
      <c r="EL309" s="686">
        <f t="shared" si="2467"/>
        <v>0</v>
      </c>
      <c r="EM309" s="687"/>
      <c r="EN309" s="685">
        <f>EN42-EN308</f>
        <v>0</v>
      </c>
      <c r="EO309" s="685">
        <f t="shared" ref="EO309:EZ309" si="2468">EO42-EO308</f>
        <v>0</v>
      </c>
      <c r="EP309" s="685">
        <f t="shared" si="2468"/>
        <v>0</v>
      </c>
      <c r="EQ309" s="685">
        <f t="shared" si="2468"/>
        <v>0</v>
      </c>
      <c r="ER309" s="685">
        <f t="shared" si="2468"/>
        <v>0</v>
      </c>
      <c r="ES309" s="685">
        <f t="shared" si="2468"/>
        <v>0</v>
      </c>
      <c r="ET309" s="685">
        <f t="shared" si="2468"/>
        <v>0</v>
      </c>
      <c r="EU309" s="685">
        <f t="shared" si="2468"/>
        <v>0</v>
      </c>
      <c r="EV309" s="685">
        <f t="shared" si="2468"/>
        <v>0</v>
      </c>
      <c r="EW309" s="685">
        <f t="shared" si="2468"/>
        <v>0</v>
      </c>
      <c r="EX309" s="685">
        <f t="shared" si="2468"/>
        <v>0</v>
      </c>
      <c r="EY309" s="685">
        <f t="shared" si="2468"/>
        <v>0</v>
      </c>
      <c r="EZ309" s="686">
        <f t="shared" si="2468"/>
        <v>0</v>
      </c>
      <c r="FA309" s="687"/>
      <c r="FB309" s="685">
        <f>FB42-FB308</f>
        <v>0</v>
      </c>
      <c r="FC309" s="685">
        <f t="shared" ref="FC309:FN309" si="2469">FC42-FC308</f>
        <v>0</v>
      </c>
      <c r="FD309" s="685">
        <f t="shared" si="2469"/>
        <v>0</v>
      </c>
      <c r="FE309" s="685">
        <f t="shared" si="2469"/>
        <v>0</v>
      </c>
      <c r="FF309" s="685">
        <f t="shared" si="2469"/>
        <v>0</v>
      </c>
      <c r="FG309" s="685">
        <f t="shared" si="2469"/>
        <v>0</v>
      </c>
      <c r="FH309" s="685">
        <f t="shared" si="2469"/>
        <v>0</v>
      </c>
      <c r="FI309" s="685">
        <f t="shared" si="2469"/>
        <v>0</v>
      </c>
      <c r="FJ309" s="685">
        <f t="shared" si="2469"/>
        <v>0</v>
      </c>
      <c r="FK309" s="685">
        <f t="shared" si="2469"/>
        <v>0</v>
      </c>
      <c r="FL309" s="685">
        <f t="shared" si="2469"/>
        <v>0</v>
      </c>
      <c r="FM309" s="685">
        <f t="shared" si="2469"/>
        <v>0</v>
      </c>
      <c r="FN309" s="686">
        <f t="shared" si="2469"/>
        <v>0</v>
      </c>
      <c r="FO309" s="687"/>
      <c r="FP309" s="685">
        <f>FP42-FP308</f>
        <v>0</v>
      </c>
      <c r="FQ309" s="685">
        <f t="shared" ref="FQ309:GB309" si="2470">FQ42-FQ308</f>
        <v>0</v>
      </c>
      <c r="FR309" s="685">
        <f t="shared" si="2470"/>
        <v>0</v>
      </c>
      <c r="FS309" s="685">
        <f t="shared" si="2470"/>
        <v>0</v>
      </c>
      <c r="FT309" s="685">
        <f t="shared" si="2470"/>
        <v>0</v>
      </c>
      <c r="FU309" s="685">
        <f t="shared" si="2470"/>
        <v>0</v>
      </c>
      <c r="FV309" s="685">
        <f t="shared" si="2470"/>
        <v>0</v>
      </c>
      <c r="FW309" s="685">
        <f t="shared" si="2470"/>
        <v>0</v>
      </c>
      <c r="FX309" s="685">
        <f t="shared" si="2470"/>
        <v>0</v>
      </c>
      <c r="FY309" s="685">
        <f t="shared" si="2470"/>
        <v>0</v>
      </c>
      <c r="FZ309" s="685">
        <f t="shared" si="2470"/>
        <v>0</v>
      </c>
      <c r="GA309" s="685">
        <f t="shared" si="2470"/>
        <v>0</v>
      </c>
      <c r="GB309" s="686">
        <f t="shared" si="2470"/>
        <v>0</v>
      </c>
      <c r="GC309" s="687"/>
      <c r="GD309" s="685">
        <f>GD42-GD308</f>
        <v>0</v>
      </c>
      <c r="GE309" s="685">
        <f t="shared" ref="GE309:GP309" si="2471">GE42-GE308</f>
        <v>0</v>
      </c>
      <c r="GF309" s="685">
        <f t="shared" si="2471"/>
        <v>0</v>
      </c>
      <c r="GG309" s="685">
        <f t="shared" si="2471"/>
        <v>0</v>
      </c>
      <c r="GH309" s="685">
        <f t="shared" si="2471"/>
        <v>0</v>
      </c>
      <c r="GI309" s="685">
        <f t="shared" si="2471"/>
        <v>0</v>
      </c>
      <c r="GJ309" s="685">
        <f t="shared" si="2471"/>
        <v>0</v>
      </c>
      <c r="GK309" s="685">
        <f t="shared" si="2471"/>
        <v>0</v>
      </c>
      <c r="GL309" s="685">
        <f t="shared" si="2471"/>
        <v>0</v>
      </c>
      <c r="GM309" s="685">
        <f t="shared" si="2471"/>
        <v>0</v>
      </c>
      <c r="GN309" s="685">
        <f t="shared" si="2471"/>
        <v>0</v>
      </c>
      <c r="GO309" s="685">
        <f t="shared" si="2471"/>
        <v>0</v>
      </c>
      <c r="GP309" s="686">
        <f t="shared" si="2471"/>
        <v>0</v>
      </c>
      <c r="GQ309" s="687"/>
      <c r="GR309" s="685">
        <f>GR42-GR308</f>
        <v>0</v>
      </c>
      <c r="GS309" s="685">
        <f t="shared" ref="GS309:HD309" si="2472">GS42-GS308</f>
        <v>0</v>
      </c>
      <c r="GT309" s="685">
        <f t="shared" si="2472"/>
        <v>0</v>
      </c>
      <c r="GU309" s="685">
        <f t="shared" si="2472"/>
        <v>0</v>
      </c>
      <c r="GV309" s="685">
        <f t="shared" si="2472"/>
        <v>0</v>
      </c>
      <c r="GW309" s="685">
        <f t="shared" si="2472"/>
        <v>0</v>
      </c>
      <c r="GX309" s="685">
        <f t="shared" si="2472"/>
        <v>0</v>
      </c>
      <c r="GY309" s="685">
        <f t="shared" si="2472"/>
        <v>0</v>
      </c>
      <c r="GZ309" s="685">
        <f t="shared" si="2472"/>
        <v>0</v>
      </c>
      <c r="HA309" s="685">
        <f t="shared" si="2472"/>
        <v>0</v>
      </c>
      <c r="HB309" s="685">
        <f t="shared" si="2472"/>
        <v>0</v>
      </c>
      <c r="HC309" s="685">
        <f t="shared" si="2472"/>
        <v>0</v>
      </c>
      <c r="HD309" s="686">
        <f t="shared" si="2472"/>
        <v>0</v>
      </c>
      <c r="HE309" s="687"/>
      <c r="HF309" s="685">
        <f>HF42-HF308</f>
        <v>0</v>
      </c>
      <c r="HG309" s="685">
        <f t="shared" ref="HG309:HR309" si="2473">HG42-HG308</f>
        <v>0</v>
      </c>
      <c r="HH309" s="685">
        <f t="shared" si="2473"/>
        <v>0</v>
      </c>
      <c r="HI309" s="685">
        <f t="shared" si="2473"/>
        <v>0</v>
      </c>
      <c r="HJ309" s="685">
        <f t="shared" si="2473"/>
        <v>0</v>
      </c>
      <c r="HK309" s="685">
        <f t="shared" si="2473"/>
        <v>0</v>
      </c>
      <c r="HL309" s="685">
        <f t="shared" si="2473"/>
        <v>0</v>
      </c>
      <c r="HM309" s="685">
        <f t="shared" si="2473"/>
        <v>0</v>
      </c>
      <c r="HN309" s="685">
        <f t="shared" si="2473"/>
        <v>0</v>
      </c>
      <c r="HO309" s="685">
        <f t="shared" si="2473"/>
        <v>0</v>
      </c>
      <c r="HP309" s="685">
        <f t="shared" si="2473"/>
        <v>0</v>
      </c>
      <c r="HQ309" s="685">
        <f t="shared" si="2473"/>
        <v>0</v>
      </c>
      <c r="HR309" s="686">
        <f t="shared" si="2473"/>
        <v>0</v>
      </c>
      <c r="HS309" s="687"/>
      <c r="HT309" s="685">
        <f>HT42-HT308</f>
        <v>0</v>
      </c>
      <c r="HU309" s="685">
        <f t="shared" ref="HU309:IF309" si="2474">HU42-HU308</f>
        <v>0</v>
      </c>
      <c r="HV309" s="685">
        <f t="shared" si="2474"/>
        <v>0</v>
      </c>
      <c r="HW309" s="685">
        <f t="shared" si="2474"/>
        <v>0</v>
      </c>
      <c r="HX309" s="685">
        <f t="shared" si="2474"/>
        <v>0</v>
      </c>
      <c r="HY309" s="685">
        <f t="shared" si="2474"/>
        <v>0</v>
      </c>
      <c r="HZ309" s="685">
        <f t="shared" si="2474"/>
        <v>0</v>
      </c>
      <c r="IA309" s="685">
        <f t="shared" si="2474"/>
        <v>0</v>
      </c>
      <c r="IB309" s="685">
        <f t="shared" si="2474"/>
        <v>0</v>
      </c>
      <c r="IC309" s="685">
        <f t="shared" si="2474"/>
        <v>0</v>
      </c>
      <c r="ID309" s="685">
        <f t="shared" si="2474"/>
        <v>0</v>
      </c>
      <c r="IE309" s="685">
        <f t="shared" si="2474"/>
        <v>0</v>
      </c>
      <c r="IF309" s="686">
        <f t="shared" si="2474"/>
        <v>0</v>
      </c>
      <c r="IG309" s="687"/>
      <c r="IH309" s="685">
        <f>IH42-IH308</f>
        <v>0</v>
      </c>
      <c r="II309" s="685">
        <f t="shared" ref="II309:IT309" si="2475">II42-II308</f>
        <v>0</v>
      </c>
      <c r="IJ309" s="685">
        <f t="shared" si="2475"/>
        <v>0</v>
      </c>
      <c r="IK309" s="685">
        <f t="shared" si="2475"/>
        <v>0</v>
      </c>
      <c r="IL309" s="685">
        <f t="shared" si="2475"/>
        <v>0</v>
      </c>
      <c r="IM309" s="685">
        <f t="shared" si="2475"/>
        <v>0</v>
      </c>
      <c r="IN309" s="685">
        <f t="shared" si="2475"/>
        <v>0</v>
      </c>
      <c r="IO309" s="685">
        <f t="shared" si="2475"/>
        <v>0</v>
      </c>
      <c r="IP309" s="685">
        <f t="shared" si="2475"/>
        <v>0</v>
      </c>
      <c r="IQ309" s="685">
        <f t="shared" si="2475"/>
        <v>0</v>
      </c>
      <c r="IR309" s="685">
        <f t="shared" si="2475"/>
        <v>0</v>
      </c>
      <c r="IS309" s="685">
        <f t="shared" si="2475"/>
        <v>0</v>
      </c>
      <c r="IT309" s="686">
        <f t="shared" si="2475"/>
        <v>0</v>
      </c>
      <c r="IU309" s="687"/>
      <c r="IV309" s="685">
        <f>IV42-IV308</f>
        <v>0</v>
      </c>
      <c r="IW309" s="685">
        <f t="shared" ref="IW309:JH309" si="2476">IW42-IW308</f>
        <v>0</v>
      </c>
      <c r="IX309" s="685">
        <f t="shared" si="2476"/>
        <v>0</v>
      </c>
      <c r="IY309" s="685">
        <f t="shared" si="2476"/>
        <v>0</v>
      </c>
      <c r="IZ309" s="685">
        <f t="shared" si="2476"/>
        <v>0</v>
      </c>
      <c r="JA309" s="685">
        <f t="shared" si="2476"/>
        <v>0</v>
      </c>
      <c r="JB309" s="685">
        <f t="shared" si="2476"/>
        <v>0</v>
      </c>
      <c r="JC309" s="685">
        <f t="shared" si="2476"/>
        <v>0</v>
      </c>
      <c r="JD309" s="685">
        <f t="shared" si="2476"/>
        <v>0</v>
      </c>
      <c r="JE309" s="685">
        <f t="shared" si="2476"/>
        <v>0</v>
      </c>
      <c r="JF309" s="685">
        <f t="shared" si="2476"/>
        <v>0</v>
      </c>
      <c r="JG309" s="685">
        <f t="shared" si="2476"/>
        <v>0</v>
      </c>
      <c r="JH309" s="686">
        <f t="shared" si="2476"/>
        <v>0</v>
      </c>
      <c r="JI309" s="687"/>
      <c r="JJ309" s="685">
        <f>JJ42-JJ308</f>
        <v>0</v>
      </c>
      <c r="JK309" s="685">
        <f t="shared" ref="JK309:JV309" si="2477">JK42-JK308</f>
        <v>0</v>
      </c>
      <c r="JL309" s="685">
        <f t="shared" si="2477"/>
        <v>0</v>
      </c>
      <c r="JM309" s="685">
        <f t="shared" si="2477"/>
        <v>0</v>
      </c>
      <c r="JN309" s="685">
        <f t="shared" si="2477"/>
        <v>0</v>
      </c>
      <c r="JO309" s="685">
        <f t="shared" si="2477"/>
        <v>0</v>
      </c>
      <c r="JP309" s="685">
        <f t="shared" si="2477"/>
        <v>0</v>
      </c>
      <c r="JQ309" s="685">
        <f t="shared" si="2477"/>
        <v>0</v>
      </c>
      <c r="JR309" s="685">
        <f t="shared" si="2477"/>
        <v>0</v>
      </c>
      <c r="JS309" s="685">
        <f t="shared" si="2477"/>
        <v>0</v>
      </c>
      <c r="JT309" s="685">
        <f t="shared" si="2477"/>
        <v>0</v>
      </c>
      <c r="JU309" s="685">
        <f t="shared" si="2477"/>
        <v>0</v>
      </c>
      <c r="JV309" s="686">
        <f t="shared" si="2477"/>
        <v>0</v>
      </c>
      <c r="JW309" s="687"/>
      <c r="JX309" s="685">
        <f>JX42-JX308</f>
        <v>0</v>
      </c>
      <c r="JY309" s="685">
        <f t="shared" ref="JY309:KJ309" si="2478">JY42-JY308</f>
        <v>0</v>
      </c>
      <c r="JZ309" s="685">
        <f t="shared" si="2478"/>
        <v>0</v>
      </c>
      <c r="KA309" s="685">
        <f t="shared" si="2478"/>
        <v>0</v>
      </c>
      <c r="KB309" s="685">
        <f t="shared" si="2478"/>
        <v>0</v>
      </c>
      <c r="KC309" s="685">
        <f t="shared" si="2478"/>
        <v>0</v>
      </c>
      <c r="KD309" s="685">
        <f t="shared" si="2478"/>
        <v>0</v>
      </c>
      <c r="KE309" s="685">
        <f t="shared" si="2478"/>
        <v>0</v>
      </c>
      <c r="KF309" s="685">
        <f t="shared" si="2478"/>
        <v>0</v>
      </c>
      <c r="KG309" s="685">
        <f t="shared" si="2478"/>
        <v>0</v>
      </c>
      <c r="KH309" s="685">
        <f t="shared" si="2478"/>
        <v>0</v>
      </c>
      <c r="KI309" s="685">
        <f t="shared" si="2478"/>
        <v>0</v>
      </c>
      <c r="KJ309" s="686">
        <f t="shared" si="2478"/>
        <v>0</v>
      </c>
      <c r="KK309" s="687"/>
      <c r="KL309" s="685">
        <f>KL42-KL308</f>
        <v>0</v>
      </c>
      <c r="KM309" s="685">
        <f t="shared" ref="KM309:KX309" si="2479">KM42-KM308</f>
        <v>0</v>
      </c>
      <c r="KN309" s="685">
        <f t="shared" si="2479"/>
        <v>0</v>
      </c>
      <c r="KO309" s="685">
        <f t="shared" si="2479"/>
        <v>0</v>
      </c>
      <c r="KP309" s="685">
        <f t="shared" si="2479"/>
        <v>0</v>
      </c>
      <c r="KQ309" s="685">
        <f t="shared" si="2479"/>
        <v>0</v>
      </c>
      <c r="KR309" s="685">
        <f t="shared" si="2479"/>
        <v>0</v>
      </c>
      <c r="KS309" s="685">
        <f t="shared" si="2479"/>
        <v>0</v>
      </c>
      <c r="KT309" s="685">
        <f t="shared" si="2479"/>
        <v>0</v>
      </c>
      <c r="KU309" s="685">
        <f t="shared" si="2479"/>
        <v>0</v>
      </c>
      <c r="KV309" s="685">
        <f t="shared" si="2479"/>
        <v>0</v>
      </c>
      <c r="KW309" s="685">
        <f t="shared" si="2479"/>
        <v>0</v>
      </c>
      <c r="KX309" s="686">
        <f t="shared" si="2479"/>
        <v>0</v>
      </c>
      <c r="KY309" s="687"/>
      <c r="KZ309" s="685">
        <f>KZ42-KZ308</f>
        <v>0</v>
      </c>
      <c r="LA309" s="685">
        <f t="shared" ref="LA309:LL309" si="2480">LA42-LA308</f>
        <v>0</v>
      </c>
      <c r="LB309" s="685">
        <f t="shared" si="2480"/>
        <v>0</v>
      </c>
      <c r="LC309" s="685">
        <f t="shared" si="2480"/>
        <v>0</v>
      </c>
      <c r="LD309" s="685">
        <f t="shared" si="2480"/>
        <v>0</v>
      </c>
      <c r="LE309" s="685">
        <f t="shared" si="2480"/>
        <v>0</v>
      </c>
      <c r="LF309" s="685">
        <f t="shared" si="2480"/>
        <v>0</v>
      </c>
      <c r="LG309" s="685">
        <f t="shared" si="2480"/>
        <v>0</v>
      </c>
      <c r="LH309" s="685">
        <f t="shared" si="2480"/>
        <v>0</v>
      </c>
      <c r="LI309" s="685">
        <f t="shared" si="2480"/>
        <v>0</v>
      </c>
      <c r="LJ309" s="685">
        <f t="shared" si="2480"/>
        <v>0</v>
      </c>
      <c r="LK309" s="685">
        <f t="shared" si="2480"/>
        <v>0</v>
      </c>
      <c r="LL309" s="686">
        <f t="shared" si="2480"/>
        <v>0</v>
      </c>
      <c r="LM309" s="687"/>
      <c r="LN309" s="685">
        <f>LN42-LN308</f>
        <v>0</v>
      </c>
      <c r="LO309" s="685">
        <f t="shared" ref="LO309:LZ309" si="2481">LO42-LO308</f>
        <v>0</v>
      </c>
      <c r="LP309" s="685">
        <f t="shared" si="2481"/>
        <v>0</v>
      </c>
      <c r="LQ309" s="685">
        <f t="shared" si="2481"/>
        <v>0</v>
      </c>
      <c r="LR309" s="685">
        <f t="shared" si="2481"/>
        <v>0</v>
      </c>
      <c r="LS309" s="685">
        <f t="shared" si="2481"/>
        <v>0</v>
      </c>
      <c r="LT309" s="685">
        <f t="shared" si="2481"/>
        <v>0</v>
      </c>
      <c r="LU309" s="685">
        <f t="shared" si="2481"/>
        <v>0</v>
      </c>
      <c r="LV309" s="685">
        <f t="shared" si="2481"/>
        <v>0</v>
      </c>
      <c r="LW309" s="685">
        <f t="shared" si="2481"/>
        <v>0</v>
      </c>
      <c r="LX309" s="685">
        <f t="shared" si="2481"/>
        <v>0</v>
      </c>
      <c r="LY309" s="685">
        <f t="shared" si="2481"/>
        <v>0</v>
      </c>
      <c r="LZ309" s="686">
        <f t="shared" si="2481"/>
        <v>0</v>
      </c>
      <c r="MA309" s="687"/>
      <c r="MB309" s="685">
        <f>MB42-MB308</f>
        <v>0</v>
      </c>
      <c r="MC309" s="685">
        <f t="shared" ref="MC309:MN309" si="2482">MC42-MC308</f>
        <v>0</v>
      </c>
      <c r="MD309" s="685">
        <f t="shared" si="2482"/>
        <v>0</v>
      </c>
      <c r="ME309" s="685">
        <f t="shared" si="2482"/>
        <v>0</v>
      </c>
      <c r="MF309" s="685">
        <f t="shared" si="2482"/>
        <v>0</v>
      </c>
      <c r="MG309" s="685">
        <f t="shared" si="2482"/>
        <v>0</v>
      </c>
      <c r="MH309" s="685">
        <f t="shared" si="2482"/>
        <v>0</v>
      </c>
      <c r="MI309" s="685">
        <f t="shared" si="2482"/>
        <v>0</v>
      </c>
      <c r="MJ309" s="685">
        <f t="shared" si="2482"/>
        <v>0</v>
      </c>
      <c r="MK309" s="685">
        <f t="shared" si="2482"/>
        <v>0</v>
      </c>
      <c r="ML309" s="685">
        <f t="shared" si="2482"/>
        <v>0</v>
      </c>
      <c r="MM309" s="685">
        <f t="shared" si="2482"/>
        <v>0</v>
      </c>
      <c r="MN309" s="686">
        <f t="shared" si="2482"/>
        <v>0</v>
      </c>
      <c r="MO309" s="687"/>
      <c r="MP309" s="685">
        <f>MP42-MP308</f>
        <v>0</v>
      </c>
      <c r="MQ309" s="685">
        <f t="shared" ref="MQ309:NB309" si="2483">MQ42-MQ308</f>
        <v>0</v>
      </c>
      <c r="MR309" s="685">
        <f t="shared" si="2483"/>
        <v>0</v>
      </c>
      <c r="MS309" s="685">
        <f t="shared" si="2483"/>
        <v>0</v>
      </c>
      <c r="MT309" s="685">
        <f t="shared" si="2483"/>
        <v>0</v>
      </c>
      <c r="MU309" s="685">
        <f t="shared" si="2483"/>
        <v>0</v>
      </c>
      <c r="MV309" s="685">
        <f t="shared" si="2483"/>
        <v>0</v>
      </c>
      <c r="MW309" s="685">
        <f t="shared" si="2483"/>
        <v>0</v>
      </c>
      <c r="MX309" s="685">
        <f t="shared" si="2483"/>
        <v>0</v>
      </c>
      <c r="MY309" s="685">
        <f t="shared" si="2483"/>
        <v>0</v>
      </c>
      <c r="MZ309" s="685">
        <f t="shared" si="2483"/>
        <v>0</v>
      </c>
      <c r="NA309" s="685">
        <f t="shared" si="2483"/>
        <v>0</v>
      </c>
      <c r="NB309" s="686">
        <f t="shared" si="2483"/>
        <v>0</v>
      </c>
      <c r="NC309" s="687"/>
      <c r="ND309" s="685">
        <f>ND42-ND308</f>
        <v>0</v>
      </c>
      <c r="NE309" s="685">
        <f t="shared" ref="NE309:NP309" si="2484">NE42-NE308</f>
        <v>0</v>
      </c>
      <c r="NF309" s="685">
        <f t="shared" si="2484"/>
        <v>0</v>
      </c>
      <c r="NG309" s="685">
        <f t="shared" si="2484"/>
        <v>0</v>
      </c>
      <c r="NH309" s="685">
        <f t="shared" si="2484"/>
        <v>0</v>
      </c>
      <c r="NI309" s="685">
        <f t="shared" si="2484"/>
        <v>0</v>
      </c>
      <c r="NJ309" s="685">
        <f t="shared" si="2484"/>
        <v>0</v>
      </c>
      <c r="NK309" s="685">
        <f t="shared" si="2484"/>
        <v>0</v>
      </c>
      <c r="NL309" s="685">
        <f t="shared" si="2484"/>
        <v>0</v>
      </c>
      <c r="NM309" s="685">
        <f t="shared" si="2484"/>
        <v>0</v>
      </c>
      <c r="NN309" s="685">
        <f t="shared" si="2484"/>
        <v>0</v>
      </c>
      <c r="NO309" s="685">
        <f t="shared" si="2484"/>
        <v>0</v>
      </c>
      <c r="NP309" s="686">
        <f t="shared" si="2484"/>
        <v>0</v>
      </c>
      <c r="NQ309" s="687"/>
      <c r="NR309" s="685">
        <f>NR42-NR308</f>
        <v>0</v>
      </c>
      <c r="NS309" s="685">
        <f t="shared" ref="NS309:OD309" si="2485">NS42-NS308</f>
        <v>0</v>
      </c>
      <c r="NT309" s="685">
        <f t="shared" si="2485"/>
        <v>0</v>
      </c>
      <c r="NU309" s="685">
        <f t="shared" si="2485"/>
        <v>0</v>
      </c>
      <c r="NV309" s="685">
        <f t="shared" si="2485"/>
        <v>0</v>
      </c>
      <c r="NW309" s="685">
        <f t="shared" si="2485"/>
        <v>0</v>
      </c>
      <c r="NX309" s="685">
        <f t="shared" si="2485"/>
        <v>0</v>
      </c>
      <c r="NY309" s="685">
        <f t="shared" si="2485"/>
        <v>0</v>
      </c>
      <c r="NZ309" s="685">
        <f t="shared" si="2485"/>
        <v>0</v>
      </c>
      <c r="OA309" s="685">
        <f t="shared" si="2485"/>
        <v>0</v>
      </c>
      <c r="OB309" s="685">
        <f t="shared" si="2485"/>
        <v>0</v>
      </c>
      <c r="OC309" s="685">
        <f t="shared" si="2485"/>
        <v>0</v>
      </c>
      <c r="OD309" s="686">
        <f t="shared" si="2485"/>
        <v>0</v>
      </c>
      <c r="OE309" s="687"/>
      <c r="OF309" s="685">
        <f>OF42-OF308</f>
        <v>0</v>
      </c>
      <c r="OG309" s="685">
        <f t="shared" ref="OG309:OR309" si="2486">OG42-OG308</f>
        <v>0</v>
      </c>
      <c r="OH309" s="685">
        <f t="shared" si="2486"/>
        <v>0</v>
      </c>
      <c r="OI309" s="685">
        <f t="shared" si="2486"/>
        <v>0</v>
      </c>
      <c r="OJ309" s="685">
        <f t="shared" si="2486"/>
        <v>0</v>
      </c>
      <c r="OK309" s="685">
        <f t="shared" si="2486"/>
        <v>0</v>
      </c>
      <c r="OL309" s="685">
        <f t="shared" si="2486"/>
        <v>0</v>
      </c>
      <c r="OM309" s="685">
        <f t="shared" si="2486"/>
        <v>0</v>
      </c>
      <c r="ON309" s="685">
        <f t="shared" si="2486"/>
        <v>0</v>
      </c>
      <c r="OO309" s="685">
        <f t="shared" si="2486"/>
        <v>0</v>
      </c>
      <c r="OP309" s="685">
        <f t="shared" si="2486"/>
        <v>0</v>
      </c>
      <c r="OQ309" s="685">
        <f t="shared" si="2486"/>
        <v>0</v>
      </c>
      <c r="OR309" s="686">
        <f t="shared" si="2486"/>
        <v>0</v>
      </c>
      <c r="OS309" s="687"/>
      <c r="OT309" s="685">
        <f>OT42-OT308</f>
        <v>0</v>
      </c>
      <c r="OU309" s="685">
        <f t="shared" ref="OU309:PF309" si="2487">OU42-OU308</f>
        <v>0</v>
      </c>
      <c r="OV309" s="685">
        <f t="shared" si="2487"/>
        <v>0</v>
      </c>
      <c r="OW309" s="685">
        <f t="shared" si="2487"/>
        <v>0</v>
      </c>
      <c r="OX309" s="685">
        <f t="shared" si="2487"/>
        <v>0</v>
      </c>
      <c r="OY309" s="685">
        <f t="shared" si="2487"/>
        <v>0</v>
      </c>
      <c r="OZ309" s="685">
        <f t="shared" si="2487"/>
        <v>0</v>
      </c>
      <c r="PA309" s="685">
        <f t="shared" si="2487"/>
        <v>0</v>
      </c>
      <c r="PB309" s="685">
        <f t="shared" si="2487"/>
        <v>0</v>
      </c>
      <c r="PC309" s="685">
        <f t="shared" si="2487"/>
        <v>0</v>
      </c>
      <c r="PD309" s="685">
        <f t="shared" si="2487"/>
        <v>0</v>
      </c>
      <c r="PE309" s="685">
        <f t="shared" si="2487"/>
        <v>0</v>
      </c>
      <c r="PF309" s="686">
        <f t="shared" si="2487"/>
        <v>0</v>
      </c>
      <c r="PG309" s="687"/>
      <c r="PH309" s="685">
        <f>PH42-PH308</f>
        <v>0</v>
      </c>
      <c r="PI309" s="685">
        <f t="shared" ref="PI309:PT309" si="2488">PI42-PI308</f>
        <v>0</v>
      </c>
      <c r="PJ309" s="685">
        <f t="shared" si="2488"/>
        <v>0</v>
      </c>
      <c r="PK309" s="685">
        <f t="shared" si="2488"/>
        <v>0</v>
      </c>
      <c r="PL309" s="685">
        <f t="shared" si="2488"/>
        <v>0</v>
      </c>
      <c r="PM309" s="685">
        <f t="shared" si="2488"/>
        <v>0</v>
      </c>
      <c r="PN309" s="685">
        <f t="shared" si="2488"/>
        <v>0</v>
      </c>
      <c r="PO309" s="685">
        <f t="shared" si="2488"/>
        <v>0</v>
      </c>
      <c r="PP309" s="685">
        <f t="shared" si="2488"/>
        <v>0</v>
      </c>
      <c r="PQ309" s="685">
        <f t="shared" si="2488"/>
        <v>0</v>
      </c>
      <c r="PR309" s="685">
        <f t="shared" si="2488"/>
        <v>0</v>
      </c>
      <c r="PS309" s="685">
        <f t="shared" si="2488"/>
        <v>0</v>
      </c>
      <c r="PT309" s="686">
        <f t="shared" si="2488"/>
        <v>0</v>
      </c>
      <c r="PU309" s="687"/>
      <c r="PV309" s="685">
        <f>PV42-PV308</f>
        <v>0</v>
      </c>
      <c r="PW309" s="685">
        <f t="shared" ref="PW309:QH309" si="2489">PW42-PW308</f>
        <v>0</v>
      </c>
      <c r="PX309" s="685">
        <f t="shared" si="2489"/>
        <v>0</v>
      </c>
      <c r="PY309" s="685">
        <f t="shared" si="2489"/>
        <v>0</v>
      </c>
      <c r="PZ309" s="685">
        <f t="shared" si="2489"/>
        <v>0</v>
      </c>
      <c r="QA309" s="685">
        <f t="shared" si="2489"/>
        <v>0</v>
      </c>
      <c r="QB309" s="685">
        <f t="shared" si="2489"/>
        <v>0</v>
      </c>
      <c r="QC309" s="685">
        <f t="shared" si="2489"/>
        <v>0</v>
      </c>
      <c r="QD309" s="685">
        <f t="shared" si="2489"/>
        <v>0</v>
      </c>
      <c r="QE309" s="685">
        <f t="shared" si="2489"/>
        <v>0</v>
      </c>
      <c r="QF309" s="685">
        <f t="shared" si="2489"/>
        <v>0</v>
      </c>
      <c r="QG309" s="685">
        <f t="shared" si="2489"/>
        <v>0</v>
      </c>
      <c r="QH309" s="686">
        <f t="shared" si="2489"/>
        <v>0</v>
      </c>
      <c r="QI309" s="687"/>
      <c r="QJ309" s="685">
        <f>QJ42-QJ308</f>
        <v>0</v>
      </c>
      <c r="QK309" s="685">
        <f t="shared" ref="QK309:QV309" si="2490">QK42-QK308</f>
        <v>0</v>
      </c>
      <c r="QL309" s="685">
        <f t="shared" si="2490"/>
        <v>0</v>
      </c>
      <c r="QM309" s="685">
        <f t="shared" si="2490"/>
        <v>0</v>
      </c>
      <c r="QN309" s="685">
        <f t="shared" si="2490"/>
        <v>0</v>
      </c>
      <c r="QO309" s="685">
        <f t="shared" si="2490"/>
        <v>0</v>
      </c>
      <c r="QP309" s="685">
        <f t="shared" si="2490"/>
        <v>0</v>
      </c>
      <c r="QQ309" s="685">
        <f t="shared" si="2490"/>
        <v>0</v>
      </c>
      <c r="QR309" s="685">
        <f t="shared" si="2490"/>
        <v>0</v>
      </c>
      <c r="QS309" s="685">
        <f t="shared" si="2490"/>
        <v>0</v>
      </c>
      <c r="QT309" s="685">
        <f t="shared" si="2490"/>
        <v>0</v>
      </c>
      <c r="QU309" s="685">
        <f t="shared" si="2490"/>
        <v>0</v>
      </c>
      <c r="QV309" s="686">
        <f t="shared" si="2490"/>
        <v>0</v>
      </c>
      <c r="QW309" s="687"/>
      <c r="QX309" s="685">
        <f>QX42-QX308</f>
        <v>0</v>
      </c>
      <c r="QY309" s="685">
        <f t="shared" ref="QY309:RJ309" si="2491">QY42-QY308</f>
        <v>0</v>
      </c>
      <c r="QZ309" s="685">
        <f t="shared" si="2491"/>
        <v>0</v>
      </c>
      <c r="RA309" s="685">
        <f t="shared" si="2491"/>
        <v>0</v>
      </c>
      <c r="RB309" s="685">
        <f t="shared" si="2491"/>
        <v>0</v>
      </c>
      <c r="RC309" s="685">
        <f t="shared" si="2491"/>
        <v>0</v>
      </c>
      <c r="RD309" s="685">
        <f t="shared" si="2491"/>
        <v>0</v>
      </c>
      <c r="RE309" s="685">
        <f t="shared" si="2491"/>
        <v>0</v>
      </c>
      <c r="RF309" s="685">
        <f t="shared" si="2491"/>
        <v>0</v>
      </c>
      <c r="RG309" s="685">
        <f t="shared" si="2491"/>
        <v>0</v>
      </c>
      <c r="RH309" s="685">
        <f t="shared" si="2491"/>
        <v>0</v>
      </c>
      <c r="RI309" s="685">
        <f t="shared" si="2491"/>
        <v>0</v>
      </c>
      <c r="RJ309" s="686">
        <f t="shared" si="2491"/>
        <v>0</v>
      </c>
    </row>
    <row r="310" spans="1:478" x14ac:dyDescent="0.25">
      <c r="PU310" s="451"/>
      <c r="PV310" s="373"/>
      <c r="PW310" s="373"/>
      <c r="PX310" s="373"/>
      <c r="PY310" s="373"/>
      <c r="PZ310" s="373"/>
      <c r="QA310" s="373"/>
      <c r="QB310" s="373"/>
      <c r="QC310" s="373"/>
      <c r="QD310" s="373"/>
      <c r="QE310" s="373"/>
      <c r="QF310" s="373"/>
      <c r="QG310" s="373"/>
      <c r="QI310" s="451"/>
      <c r="QJ310" s="373"/>
      <c r="QK310" s="373"/>
      <c r="QL310" s="373"/>
      <c r="QM310" s="373"/>
      <c r="QN310" s="373"/>
      <c r="QO310" s="373"/>
      <c r="QP310" s="373"/>
      <c r="QQ310" s="373"/>
      <c r="QR310" s="373"/>
      <c r="QS310" s="373"/>
      <c r="QT310" s="373"/>
      <c r="QU310" s="373"/>
      <c r="QX310" s="373"/>
      <c r="QY310" s="373"/>
      <c r="QZ310" s="373"/>
      <c r="RA310" s="373"/>
      <c r="RB310" s="373"/>
      <c r="RC310" s="373"/>
      <c r="RD310" s="373"/>
      <c r="RE310" s="373"/>
      <c r="RF310" s="373"/>
      <c r="RG310" s="373"/>
      <c r="RH310" s="373"/>
      <c r="RI310" s="373"/>
    </row>
    <row r="311" spans="1:478" x14ac:dyDescent="0.25">
      <c r="A311" s="304" t="s">
        <v>977</v>
      </c>
      <c r="B311" s="682" t="s">
        <v>988</v>
      </c>
      <c r="D311" s="690">
        <f>ROUND(D305/D$146,2)</f>
        <v>385.72</v>
      </c>
      <c r="E311" s="690">
        <f t="shared" ref="E311:O313" si="2492">ROUND(E305/E$146,2)</f>
        <v>428.39</v>
      </c>
      <c r="F311" s="690">
        <f t="shared" si="2492"/>
        <v>0</v>
      </c>
      <c r="G311" s="690">
        <f t="shared" si="2492"/>
        <v>0</v>
      </c>
      <c r="H311" s="690">
        <f t="shared" si="2492"/>
        <v>0</v>
      </c>
      <c r="I311" s="690">
        <f t="shared" si="2492"/>
        <v>0</v>
      </c>
      <c r="J311" s="690">
        <f t="shared" si="2492"/>
        <v>0</v>
      </c>
      <c r="K311" s="690">
        <f t="shared" si="2492"/>
        <v>0</v>
      </c>
      <c r="L311" s="690">
        <f t="shared" si="2492"/>
        <v>0</v>
      </c>
      <c r="M311" s="690">
        <f t="shared" si="2492"/>
        <v>0</v>
      </c>
      <c r="N311" s="690">
        <f t="shared" si="2492"/>
        <v>0</v>
      </c>
      <c r="O311" s="690">
        <f t="shared" si="2492"/>
        <v>0</v>
      </c>
      <c r="P311" s="691">
        <f>SUM(D311:O311)</f>
        <v>814.11</v>
      </c>
      <c r="R311" s="690">
        <f>ROUND(R305/R$146,2)</f>
        <v>112.34</v>
      </c>
      <c r="S311" s="690">
        <f t="shared" ref="S311:AC313" si="2493">ROUND(S305/S$146,2)</f>
        <v>120.66</v>
      </c>
      <c r="T311" s="690">
        <f t="shared" si="2493"/>
        <v>0</v>
      </c>
      <c r="U311" s="690">
        <f t="shared" si="2493"/>
        <v>0</v>
      </c>
      <c r="V311" s="690">
        <f t="shared" si="2493"/>
        <v>0</v>
      </c>
      <c r="W311" s="690">
        <f t="shared" si="2493"/>
        <v>0</v>
      </c>
      <c r="X311" s="690">
        <f t="shared" si="2493"/>
        <v>0</v>
      </c>
      <c r="Y311" s="690">
        <f t="shared" si="2493"/>
        <v>0</v>
      </c>
      <c r="Z311" s="690">
        <f t="shared" si="2493"/>
        <v>0</v>
      </c>
      <c r="AA311" s="690">
        <f t="shared" si="2493"/>
        <v>0</v>
      </c>
      <c r="AB311" s="690">
        <f t="shared" si="2493"/>
        <v>0</v>
      </c>
      <c r="AC311" s="690">
        <f t="shared" si="2493"/>
        <v>0</v>
      </c>
      <c r="AD311" s="691">
        <f>SUM(R311:AC311)</f>
        <v>233</v>
      </c>
      <c r="AF311" s="690">
        <f>ROUND(AF305/AF$146,2)</f>
        <v>211.87</v>
      </c>
      <c r="AG311" s="690">
        <f t="shared" ref="AG311:AQ313" si="2494">ROUND(AG305/AG$146,2)</f>
        <v>226.12</v>
      </c>
      <c r="AH311" s="690">
        <f t="shared" si="2494"/>
        <v>0</v>
      </c>
      <c r="AI311" s="690">
        <f t="shared" si="2494"/>
        <v>0</v>
      </c>
      <c r="AJ311" s="690">
        <f t="shared" si="2494"/>
        <v>0</v>
      </c>
      <c r="AK311" s="690">
        <f t="shared" si="2494"/>
        <v>0</v>
      </c>
      <c r="AL311" s="690">
        <f t="shared" si="2494"/>
        <v>0</v>
      </c>
      <c r="AM311" s="690">
        <f t="shared" si="2494"/>
        <v>0</v>
      </c>
      <c r="AN311" s="690">
        <f t="shared" si="2494"/>
        <v>0</v>
      </c>
      <c r="AO311" s="690">
        <f t="shared" si="2494"/>
        <v>0</v>
      </c>
      <c r="AP311" s="690">
        <f t="shared" si="2494"/>
        <v>0</v>
      </c>
      <c r="AQ311" s="690">
        <f t="shared" si="2494"/>
        <v>0</v>
      </c>
      <c r="AR311" s="691">
        <f>SUM(AF311:AQ311)</f>
        <v>437.99</v>
      </c>
      <c r="AT311" s="690">
        <f>ROUND(AT305/AT$146,2)</f>
        <v>548.55999999999995</v>
      </c>
      <c r="AU311" s="690">
        <f t="shared" ref="AU311:BE313" si="2495">ROUND(AU305/AU$146,2)</f>
        <v>591.66</v>
      </c>
      <c r="AV311" s="690">
        <f t="shared" si="2495"/>
        <v>0</v>
      </c>
      <c r="AW311" s="690">
        <f t="shared" si="2495"/>
        <v>0</v>
      </c>
      <c r="AX311" s="690">
        <f t="shared" si="2495"/>
        <v>0</v>
      </c>
      <c r="AY311" s="690">
        <f t="shared" si="2495"/>
        <v>0</v>
      </c>
      <c r="AZ311" s="690">
        <f t="shared" si="2495"/>
        <v>0</v>
      </c>
      <c r="BA311" s="690">
        <f t="shared" si="2495"/>
        <v>0</v>
      </c>
      <c r="BB311" s="690">
        <f t="shared" si="2495"/>
        <v>0</v>
      </c>
      <c r="BC311" s="690">
        <f t="shared" si="2495"/>
        <v>0</v>
      </c>
      <c r="BD311" s="690">
        <f t="shared" si="2495"/>
        <v>0</v>
      </c>
      <c r="BE311" s="690">
        <f t="shared" si="2495"/>
        <v>0</v>
      </c>
      <c r="BF311" s="691">
        <f>SUM(AT311:BE311)</f>
        <v>1140.2199999999998</v>
      </c>
      <c r="BH311" s="690">
        <f>ROUND(BH305/BH$146,2)</f>
        <v>55.16</v>
      </c>
      <c r="BI311" s="690">
        <f t="shared" ref="BI311:BS313" si="2496">ROUND(BI305/BI$146,2)</f>
        <v>59.31</v>
      </c>
      <c r="BJ311" s="690">
        <f t="shared" si="2496"/>
        <v>0</v>
      </c>
      <c r="BK311" s="690">
        <f t="shared" si="2496"/>
        <v>0</v>
      </c>
      <c r="BL311" s="690">
        <f t="shared" si="2496"/>
        <v>0</v>
      </c>
      <c r="BM311" s="690">
        <f t="shared" si="2496"/>
        <v>0</v>
      </c>
      <c r="BN311" s="690">
        <f t="shared" si="2496"/>
        <v>0</v>
      </c>
      <c r="BO311" s="690">
        <f t="shared" si="2496"/>
        <v>0</v>
      </c>
      <c r="BP311" s="690">
        <f t="shared" si="2496"/>
        <v>0</v>
      </c>
      <c r="BQ311" s="690">
        <f t="shared" si="2496"/>
        <v>0</v>
      </c>
      <c r="BR311" s="690">
        <f t="shared" si="2496"/>
        <v>0</v>
      </c>
      <c r="BS311" s="690">
        <f t="shared" si="2496"/>
        <v>0</v>
      </c>
      <c r="BT311" s="691">
        <f>SUM(BH311:BS311)</f>
        <v>114.47</v>
      </c>
      <c r="BV311" s="690">
        <f>ROUND(BV305/BV$146,2)</f>
        <v>973.91</v>
      </c>
      <c r="BW311" s="690">
        <f t="shared" ref="BW311:CG313" si="2497">ROUND(BW305/BW$146,2)</f>
        <v>1008.62</v>
      </c>
      <c r="BX311" s="690">
        <f t="shared" si="2497"/>
        <v>0</v>
      </c>
      <c r="BY311" s="690">
        <f t="shared" si="2497"/>
        <v>0</v>
      </c>
      <c r="BZ311" s="690">
        <f t="shared" si="2497"/>
        <v>0</v>
      </c>
      <c r="CA311" s="690">
        <f t="shared" si="2497"/>
        <v>0</v>
      </c>
      <c r="CB311" s="690">
        <f t="shared" si="2497"/>
        <v>0</v>
      </c>
      <c r="CC311" s="690">
        <f t="shared" si="2497"/>
        <v>0</v>
      </c>
      <c r="CD311" s="690">
        <f t="shared" si="2497"/>
        <v>0</v>
      </c>
      <c r="CE311" s="690">
        <f t="shared" si="2497"/>
        <v>0</v>
      </c>
      <c r="CF311" s="690">
        <f t="shared" si="2497"/>
        <v>0</v>
      </c>
      <c r="CG311" s="690">
        <f t="shared" si="2497"/>
        <v>0</v>
      </c>
      <c r="CH311" s="691">
        <f>SUM(BV311:CG311)</f>
        <v>1982.53</v>
      </c>
      <c r="CJ311" s="690">
        <f>ROUND(CJ305/CJ$146,2)</f>
        <v>75.17</v>
      </c>
      <c r="CK311" s="690">
        <f t="shared" ref="CK311:CU313" si="2498">ROUND(CK305/CK$146,2)</f>
        <v>79.959999999999994</v>
      </c>
      <c r="CL311" s="690">
        <f t="shared" si="2498"/>
        <v>0</v>
      </c>
      <c r="CM311" s="690">
        <f t="shared" si="2498"/>
        <v>0</v>
      </c>
      <c r="CN311" s="690">
        <f t="shared" si="2498"/>
        <v>0</v>
      </c>
      <c r="CO311" s="690">
        <f t="shared" si="2498"/>
        <v>0</v>
      </c>
      <c r="CP311" s="690">
        <f t="shared" si="2498"/>
        <v>0</v>
      </c>
      <c r="CQ311" s="690">
        <f t="shared" si="2498"/>
        <v>0</v>
      </c>
      <c r="CR311" s="690">
        <f t="shared" si="2498"/>
        <v>0</v>
      </c>
      <c r="CS311" s="690">
        <f t="shared" si="2498"/>
        <v>0</v>
      </c>
      <c r="CT311" s="690">
        <f t="shared" si="2498"/>
        <v>0</v>
      </c>
      <c r="CU311" s="690">
        <f t="shared" si="2498"/>
        <v>0</v>
      </c>
      <c r="CV311" s="691">
        <f>SUM(CJ311:CU311)</f>
        <v>155.13</v>
      </c>
      <c r="CX311" s="690">
        <f>ROUND(CX305/CX$146,2)</f>
        <v>75.709999999999994</v>
      </c>
      <c r="CY311" s="690">
        <f t="shared" ref="CY311:DI313" si="2499">ROUND(CY305/CY$146,2)</f>
        <v>95.9</v>
      </c>
      <c r="CZ311" s="690">
        <f t="shared" si="2499"/>
        <v>0</v>
      </c>
      <c r="DA311" s="690">
        <f t="shared" si="2499"/>
        <v>0</v>
      </c>
      <c r="DB311" s="690">
        <f t="shared" si="2499"/>
        <v>0</v>
      </c>
      <c r="DC311" s="690">
        <f t="shared" si="2499"/>
        <v>0</v>
      </c>
      <c r="DD311" s="690">
        <f t="shared" si="2499"/>
        <v>0</v>
      </c>
      <c r="DE311" s="690">
        <f t="shared" si="2499"/>
        <v>0</v>
      </c>
      <c r="DF311" s="690">
        <f t="shared" si="2499"/>
        <v>0</v>
      </c>
      <c r="DG311" s="690">
        <f t="shared" si="2499"/>
        <v>0</v>
      </c>
      <c r="DH311" s="690">
        <f t="shared" si="2499"/>
        <v>0</v>
      </c>
      <c r="DI311" s="690">
        <f t="shared" si="2499"/>
        <v>0</v>
      </c>
      <c r="DJ311" s="691">
        <f>SUM(CX311:DI311)</f>
        <v>171.61</v>
      </c>
      <c r="DL311" s="690">
        <f>ROUND(DL305/DL$146,2)</f>
        <v>236.78</v>
      </c>
      <c r="DM311" s="690">
        <f t="shared" ref="DM311:DW313" si="2500">ROUND(DM305/DM$146,2)</f>
        <v>252.98</v>
      </c>
      <c r="DN311" s="690">
        <f t="shared" si="2500"/>
        <v>0</v>
      </c>
      <c r="DO311" s="690">
        <f t="shared" si="2500"/>
        <v>0</v>
      </c>
      <c r="DP311" s="690">
        <f t="shared" si="2500"/>
        <v>0</v>
      </c>
      <c r="DQ311" s="690">
        <f t="shared" si="2500"/>
        <v>0</v>
      </c>
      <c r="DR311" s="690">
        <f t="shared" si="2500"/>
        <v>0</v>
      </c>
      <c r="DS311" s="690">
        <f t="shared" si="2500"/>
        <v>0</v>
      </c>
      <c r="DT311" s="690">
        <f t="shared" si="2500"/>
        <v>0</v>
      </c>
      <c r="DU311" s="690">
        <f t="shared" si="2500"/>
        <v>0</v>
      </c>
      <c r="DV311" s="690">
        <f t="shared" si="2500"/>
        <v>0</v>
      </c>
      <c r="DW311" s="690">
        <f t="shared" si="2500"/>
        <v>0</v>
      </c>
      <c r="DX311" s="691">
        <f>SUM(DL311:DW311)</f>
        <v>489.76</v>
      </c>
      <c r="DZ311" s="690">
        <f>ROUND(DZ305/DZ$146,2)</f>
        <v>762.24</v>
      </c>
      <c r="EA311" s="690">
        <f t="shared" ref="EA311:EK313" si="2501">ROUND(EA305/EA$146,2)</f>
        <v>817.16</v>
      </c>
      <c r="EB311" s="690">
        <f t="shared" si="2501"/>
        <v>0</v>
      </c>
      <c r="EC311" s="690">
        <f t="shared" si="2501"/>
        <v>0</v>
      </c>
      <c r="ED311" s="690">
        <f t="shared" si="2501"/>
        <v>0</v>
      </c>
      <c r="EE311" s="690">
        <f t="shared" si="2501"/>
        <v>0</v>
      </c>
      <c r="EF311" s="690">
        <f t="shared" si="2501"/>
        <v>0</v>
      </c>
      <c r="EG311" s="690">
        <f t="shared" si="2501"/>
        <v>0</v>
      </c>
      <c r="EH311" s="690">
        <f t="shared" si="2501"/>
        <v>0</v>
      </c>
      <c r="EI311" s="690">
        <f t="shared" si="2501"/>
        <v>0</v>
      </c>
      <c r="EJ311" s="690">
        <f t="shared" si="2501"/>
        <v>0</v>
      </c>
      <c r="EK311" s="690">
        <f t="shared" si="2501"/>
        <v>0</v>
      </c>
      <c r="EL311" s="691">
        <f>SUM(DZ311:EK311)</f>
        <v>1579.4</v>
      </c>
      <c r="EN311" s="690">
        <f>ROUND(EN305/EN$146,2)</f>
        <v>1311.68</v>
      </c>
      <c r="EO311" s="690">
        <f t="shared" ref="EO311:EY313" si="2502">ROUND(EO305/EO$146,2)</f>
        <v>1429.1</v>
      </c>
      <c r="EP311" s="690">
        <f t="shared" si="2502"/>
        <v>0</v>
      </c>
      <c r="EQ311" s="690">
        <f t="shared" si="2502"/>
        <v>0</v>
      </c>
      <c r="ER311" s="690">
        <f t="shared" si="2502"/>
        <v>0</v>
      </c>
      <c r="ES311" s="690">
        <f t="shared" si="2502"/>
        <v>0</v>
      </c>
      <c r="ET311" s="690">
        <f t="shared" si="2502"/>
        <v>0</v>
      </c>
      <c r="EU311" s="690">
        <f t="shared" si="2502"/>
        <v>0</v>
      </c>
      <c r="EV311" s="690">
        <f t="shared" si="2502"/>
        <v>0</v>
      </c>
      <c r="EW311" s="690">
        <f t="shared" si="2502"/>
        <v>0</v>
      </c>
      <c r="EX311" s="690">
        <f t="shared" si="2502"/>
        <v>0</v>
      </c>
      <c r="EY311" s="690">
        <f t="shared" si="2502"/>
        <v>0</v>
      </c>
      <c r="EZ311" s="691">
        <f>SUM(EN311:EY311)</f>
        <v>2740.7799999999997</v>
      </c>
      <c r="FB311" s="690">
        <f>ROUND(FB305/FB$146,2)</f>
        <v>654.66</v>
      </c>
      <c r="FC311" s="690">
        <f t="shared" ref="FC311:FM313" si="2503">ROUND(FC305/FC$146,2)</f>
        <v>717.69</v>
      </c>
      <c r="FD311" s="690">
        <f t="shared" si="2503"/>
        <v>0</v>
      </c>
      <c r="FE311" s="690">
        <f t="shared" si="2503"/>
        <v>0</v>
      </c>
      <c r="FF311" s="690">
        <f t="shared" si="2503"/>
        <v>0</v>
      </c>
      <c r="FG311" s="690">
        <f t="shared" si="2503"/>
        <v>0</v>
      </c>
      <c r="FH311" s="690">
        <f t="shared" si="2503"/>
        <v>0</v>
      </c>
      <c r="FI311" s="690">
        <f t="shared" si="2503"/>
        <v>0</v>
      </c>
      <c r="FJ311" s="690">
        <f t="shared" si="2503"/>
        <v>0</v>
      </c>
      <c r="FK311" s="690">
        <f t="shared" si="2503"/>
        <v>0</v>
      </c>
      <c r="FL311" s="690">
        <f t="shared" si="2503"/>
        <v>0</v>
      </c>
      <c r="FM311" s="690">
        <f t="shared" si="2503"/>
        <v>0</v>
      </c>
      <c r="FN311" s="691">
        <f>SUM(FB311:FM311)</f>
        <v>1372.35</v>
      </c>
      <c r="FP311" s="690">
        <f>ROUND(FP305/FP$146,2)</f>
        <v>653.74</v>
      </c>
      <c r="FQ311" s="690">
        <f t="shared" ref="FQ311:GA313" si="2504">ROUND(FQ305/FQ$146,2)</f>
        <v>703.22</v>
      </c>
      <c r="FR311" s="690">
        <f t="shared" si="2504"/>
        <v>0</v>
      </c>
      <c r="FS311" s="690">
        <f t="shared" si="2504"/>
        <v>0</v>
      </c>
      <c r="FT311" s="690">
        <f t="shared" si="2504"/>
        <v>0</v>
      </c>
      <c r="FU311" s="690">
        <f t="shared" si="2504"/>
        <v>0</v>
      </c>
      <c r="FV311" s="690">
        <f t="shared" si="2504"/>
        <v>0</v>
      </c>
      <c r="FW311" s="690">
        <f t="shared" si="2504"/>
        <v>0</v>
      </c>
      <c r="FX311" s="690">
        <f t="shared" si="2504"/>
        <v>0</v>
      </c>
      <c r="FY311" s="690">
        <f t="shared" si="2504"/>
        <v>0</v>
      </c>
      <c r="FZ311" s="690">
        <f t="shared" si="2504"/>
        <v>0</v>
      </c>
      <c r="GA311" s="690">
        <f t="shared" si="2504"/>
        <v>0</v>
      </c>
      <c r="GB311" s="691">
        <f>SUM(FP311:GA311)</f>
        <v>1356.96</v>
      </c>
      <c r="GD311" s="690">
        <f>ROUND(GD305/GD$146,2)</f>
        <v>170.33</v>
      </c>
      <c r="GE311" s="690">
        <f t="shared" ref="GE311:GO313" si="2505">ROUND(GE305/GE$146,2)</f>
        <v>179.1</v>
      </c>
      <c r="GF311" s="690">
        <f t="shared" si="2505"/>
        <v>0</v>
      </c>
      <c r="GG311" s="690">
        <f t="shared" si="2505"/>
        <v>0</v>
      </c>
      <c r="GH311" s="690">
        <f t="shared" si="2505"/>
        <v>0</v>
      </c>
      <c r="GI311" s="690">
        <f t="shared" si="2505"/>
        <v>0</v>
      </c>
      <c r="GJ311" s="690">
        <f t="shared" si="2505"/>
        <v>0</v>
      </c>
      <c r="GK311" s="690">
        <f t="shared" si="2505"/>
        <v>0</v>
      </c>
      <c r="GL311" s="690">
        <f t="shared" si="2505"/>
        <v>0</v>
      </c>
      <c r="GM311" s="690">
        <f t="shared" si="2505"/>
        <v>0</v>
      </c>
      <c r="GN311" s="690">
        <f t="shared" si="2505"/>
        <v>0</v>
      </c>
      <c r="GO311" s="690">
        <f t="shared" si="2505"/>
        <v>0</v>
      </c>
      <c r="GP311" s="691">
        <f>SUM(GD311:GO311)</f>
        <v>349.43</v>
      </c>
      <c r="GR311" s="690">
        <f>ROUND(GR305/GR$146,2)</f>
        <v>1220.8699999999999</v>
      </c>
      <c r="GS311" s="690">
        <f t="shared" ref="GS311:HC313" si="2506">ROUND(GS305/GS$146,2)</f>
        <v>1309.6099999999999</v>
      </c>
      <c r="GT311" s="690">
        <f t="shared" si="2506"/>
        <v>0</v>
      </c>
      <c r="GU311" s="690">
        <f t="shared" si="2506"/>
        <v>0</v>
      </c>
      <c r="GV311" s="690">
        <f t="shared" si="2506"/>
        <v>0</v>
      </c>
      <c r="GW311" s="690">
        <f t="shared" si="2506"/>
        <v>0</v>
      </c>
      <c r="GX311" s="690">
        <f t="shared" si="2506"/>
        <v>0</v>
      </c>
      <c r="GY311" s="690">
        <f t="shared" si="2506"/>
        <v>0</v>
      </c>
      <c r="GZ311" s="690">
        <f t="shared" si="2506"/>
        <v>0</v>
      </c>
      <c r="HA311" s="690">
        <f t="shared" si="2506"/>
        <v>0</v>
      </c>
      <c r="HB311" s="690">
        <f t="shared" si="2506"/>
        <v>0</v>
      </c>
      <c r="HC311" s="690">
        <f t="shared" si="2506"/>
        <v>0</v>
      </c>
      <c r="HD311" s="691">
        <f>SUM(GR311:HC311)</f>
        <v>2530.4799999999996</v>
      </c>
      <c r="HF311" s="690">
        <f>ROUND(HF305/HF$146,2)</f>
        <v>687.28</v>
      </c>
      <c r="HG311" s="690">
        <f t="shared" ref="HG311:HQ313" si="2507">ROUND(HG305/HG$146,2)</f>
        <v>731.5</v>
      </c>
      <c r="HH311" s="690">
        <f t="shared" si="2507"/>
        <v>0</v>
      </c>
      <c r="HI311" s="690">
        <f t="shared" si="2507"/>
        <v>0</v>
      </c>
      <c r="HJ311" s="690">
        <f t="shared" si="2507"/>
        <v>0</v>
      </c>
      <c r="HK311" s="690">
        <f t="shared" si="2507"/>
        <v>0</v>
      </c>
      <c r="HL311" s="690">
        <f t="shared" si="2507"/>
        <v>0</v>
      </c>
      <c r="HM311" s="690">
        <f t="shared" si="2507"/>
        <v>0</v>
      </c>
      <c r="HN311" s="690">
        <f t="shared" si="2507"/>
        <v>0</v>
      </c>
      <c r="HO311" s="690">
        <f t="shared" si="2507"/>
        <v>0</v>
      </c>
      <c r="HP311" s="690">
        <f t="shared" si="2507"/>
        <v>0</v>
      </c>
      <c r="HQ311" s="690">
        <f t="shared" si="2507"/>
        <v>0</v>
      </c>
      <c r="HR311" s="691">
        <f>SUM(HF311:HQ311)</f>
        <v>1418.78</v>
      </c>
      <c r="HT311" s="690">
        <f>ROUND(HT305/HT$146,2)</f>
        <v>114.84</v>
      </c>
      <c r="HU311" s="690">
        <f t="shared" ref="HU311:IE313" si="2508">ROUND(HU305/HU$146,2)</f>
        <v>123.47</v>
      </c>
      <c r="HV311" s="690">
        <f t="shared" si="2508"/>
        <v>0</v>
      </c>
      <c r="HW311" s="690">
        <f t="shared" si="2508"/>
        <v>0</v>
      </c>
      <c r="HX311" s="690">
        <f t="shared" si="2508"/>
        <v>0</v>
      </c>
      <c r="HY311" s="690">
        <f t="shared" si="2508"/>
        <v>0</v>
      </c>
      <c r="HZ311" s="690">
        <f t="shared" si="2508"/>
        <v>0</v>
      </c>
      <c r="IA311" s="690">
        <f t="shared" si="2508"/>
        <v>0</v>
      </c>
      <c r="IB311" s="690">
        <f t="shared" si="2508"/>
        <v>0</v>
      </c>
      <c r="IC311" s="690">
        <f t="shared" si="2508"/>
        <v>0</v>
      </c>
      <c r="ID311" s="690">
        <f t="shared" si="2508"/>
        <v>0</v>
      </c>
      <c r="IE311" s="690">
        <f t="shared" si="2508"/>
        <v>0</v>
      </c>
      <c r="IF311" s="691">
        <f>SUM(HT311:IE311)</f>
        <v>238.31</v>
      </c>
      <c r="IH311" s="690">
        <f>ROUND(IH305/IH$146,2)</f>
        <v>225.02</v>
      </c>
      <c r="II311" s="690">
        <f t="shared" ref="II311:IS313" si="2509">ROUND(II305/II$146,2)</f>
        <v>426.64</v>
      </c>
      <c r="IJ311" s="690">
        <f t="shared" si="2509"/>
        <v>0</v>
      </c>
      <c r="IK311" s="690">
        <f t="shared" si="2509"/>
        <v>0</v>
      </c>
      <c r="IL311" s="690">
        <f t="shared" si="2509"/>
        <v>0</v>
      </c>
      <c r="IM311" s="690">
        <f t="shared" si="2509"/>
        <v>0</v>
      </c>
      <c r="IN311" s="690">
        <f t="shared" si="2509"/>
        <v>0</v>
      </c>
      <c r="IO311" s="690">
        <f t="shared" si="2509"/>
        <v>0</v>
      </c>
      <c r="IP311" s="690">
        <f t="shared" si="2509"/>
        <v>0</v>
      </c>
      <c r="IQ311" s="690">
        <f t="shared" si="2509"/>
        <v>0</v>
      </c>
      <c r="IR311" s="690">
        <f t="shared" si="2509"/>
        <v>0</v>
      </c>
      <c r="IS311" s="690">
        <f t="shared" si="2509"/>
        <v>0</v>
      </c>
      <c r="IT311" s="691">
        <f>SUM(IH311:IS311)</f>
        <v>651.66</v>
      </c>
      <c r="IV311" s="690">
        <f>ROUND(IV305/IV$146,2)</f>
        <v>45.67</v>
      </c>
      <c r="IW311" s="690">
        <f t="shared" ref="IW311:JG313" si="2510">ROUND(IW305/IW$146,2)</f>
        <v>48.26</v>
      </c>
      <c r="IX311" s="690">
        <f t="shared" si="2510"/>
        <v>0</v>
      </c>
      <c r="IY311" s="690">
        <f t="shared" si="2510"/>
        <v>0</v>
      </c>
      <c r="IZ311" s="690">
        <f t="shared" si="2510"/>
        <v>0</v>
      </c>
      <c r="JA311" s="690">
        <f t="shared" si="2510"/>
        <v>0</v>
      </c>
      <c r="JB311" s="690">
        <f t="shared" si="2510"/>
        <v>0</v>
      </c>
      <c r="JC311" s="690">
        <f t="shared" si="2510"/>
        <v>0</v>
      </c>
      <c r="JD311" s="690">
        <f t="shared" si="2510"/>
        <v>0</v>
      </c>
      <c r="JE311" s="690">
        <f t="shared" si="2510"/>
        <v>0</v>
      </c>
      <c r="JF311" s="690">
        <f t="shared" si="2510"/>
        <v>0</v>
      </c>
      <c r="JG311" s="690">
        <f t="shared" si="2510"/>
        <v>0</v>
      </c>
      <c r="JH311" s="691">
        <f>SUM(IV311:JG311)</f>
        <v>93.93</v>
      </c>
      <c r="JJ311" s="690">
        <f>ROUND(JJ305/JJ$146,2)</f>
        <v>479.26</v>
      </c>
      <c r="JK311" s="690">
        <f t="shared" ref="JK311:JU313" si="2511">ROUND(JK305/JK$146,2)</f>
        <v>504.77</v>
      </c>
      <c r="JL311" s="690">
        <f t="shared" si="2511"/>
        <v>0</v>
      </c>
      <c r="JM311" s="690">
        <f t="shared" si="2511"/>
        <v>0</v>
      </c>
      <c r="JN311" s="690">
        <f t="shared" si="2511"/>
        <v>0</v>
      </c>
      <c r="JO311" s="690">
        <f t="shared" si="2511"/>
        <v>0</v>
      </c>
      <c r="JP311" s="690">
        <f t="shared" si="2511"/>
        <v>0</v>
      </c>
      <c r="JQ311" s="690">
        <f t="shared" si="2511"/>
        <v>0</v>
      </c>
      <c r="JR311" s="690">
        <f t="shared" si="2511"/>
        <v>0</v>
      </c>
      <c r="JS311" s="690">
        <f t="shared" si="2511"/>
        <v>0</v>
      </c>
      <c r="JT311" s="690">
        <f t="shared" si="2511"/>
        <v>0</v>
      </c>
      <c r="JU311" s="690">
        <f t="shared" si="2511"/>
        <v>0</v>
      </c>
      <c r="JV311" s="691">
        <f>SUM(JJ311:JU311)</f>
        <v>984.03</v>
      </c>
      <c r="JX311" s="690">
        <f>ROUND(JX305/JX$146,2)</f>
        <v>850.14</v>
      </c>
      <c r="JY311" s="690">
        <f t="shared" ref="JY311:KI313" si="2512">ROUND(JY305/JY$146,2)</f>
        <v>901.41</v>
      </c>
      <c r="JZ311" s="690">
        <f t="shared" si="2512"/>
        <v>0</v>
      </c>
      <c r="KA311" s="690">
        <f t="shared" si="2512"/>
        <v>0</v>
      </c>
      <c r="KB311" s="690">
        <f t="shared" si="2512"/>
        <v>0</v>
      </c>
      <c r="KC311" s="690">
        <f t="shared" si="2512"/>
        <v>0</v>
      </c>
      <c r="KD311" s="690">
        <f t="shared" si="2512"/>
        <v>0</v>
      </c>
      <c r="KE311" s="690">
        <f t="shared" si="2512"/>
        <v>0</v>
      </c>
      <c r="KF311" s="690">
        <f t="shared" si="2512"/>
        <v>0</v>
      </c>
      <c r="KG311" s="690">
        <f t="shared" si="2512"/>
        <v>0</v>
      </c>
      <c r="KH311" s="690">
        <f t="shared" si="2512"/>
        <v>0</v>
      </c>
      <c r="KI311" s="690">
        <f t="shared" si="2512"/>
        <v>0</v>
      </c>
      <c r="KJ311" s="691">
        <f>SUM(JX311:KI311)</f>
        <v>1751.55</v>
      </c>
      <c r="KL311" s="690">
        <f>ROUND(KL305/KL$146,2)</f>
        <v>255.19</v>
      </c>
      <c r="KM311" s="690">
        <f t="shared" ref="KM311:KW313" si="2513">ROUND(KM305/KM$146,2)</f>
        <v>262.27999999999997</v>
      </c>
      <c r="KN311" s="690">
        <f t="shared" si="2513"/>
        <v>0</v>
      </c>
      <c r="KO311" s="690">
        <f t="shared" si="2513"/>
        <v>0</v>
      </c>
      <c r="KP311" s="690">
        <f t="shared" si="2513"/>
        <v>0</v>
      </c>
      <c r="KQ311" s="690">
        <f t="shared" si="2513"/>
        <v>0</v>
      </c>
      <c r="KR311" s="690">
        <f t="shared" si="2513"/>
        <v>0</v>
      </c>
      <c r="KS311" s="690">
        <f t="shared" si="2513"/>
        <v>0</v>
      </c>
      <c r="KT311" s="690">
        <f t="shared" si="2513"/>
        <v>0</v>
      </c>
      <c r="KU311" s="690">
        <f t="shared" si="2513"/>
        <v>0</v>
      </c>
      <c r="KV311" s="690">
        <f t="shared" si="2513"/>
        <v>0</v>
      </c>
      <c r="KW311" s="690">
        <f t="shared" si="2513"/>
        <v>0</v>
      </c>
      <c r="KX311" s="691">
        <f>SUM(KL311:KW311)</f>
        <v>517.47</v>
      </c>
      <c r="KZ311" s="690">
        <f>ROUND(KZ305/KZ$146,2)</f>
        <v>109.13</v>
      </c>
      <c r="LA311" s="690">
        <f t="shared" ref="LA311:LK313" si="2514">ROUND(LA305/LA$146,2)</f>
        <v>116.51</v>
      </c>
      <c r="LB311" s="690">
        <f t="shared" si="2514"/>
        <v>0</v>
      </c>
      <c r="LC311" s="690">
        <f t="shared" si="2514"/>
        <v>0</v>
      </c>
      <c r="LD311" s="690">
        <f t="shared" si="2514"/>
        <v>0</v>
      </c>
      <c r="LE311" s="690">
        <f t="shared" si="2514"/>
        <v>0</v>
      </c>
      <c r="LF311" s="690">
        <f t="shared" si="2514"/>
        <v>0</v>
      </c>
      <c r="LG311" s="690">
        <f t="shared" si="2514"/>
        <v>0</v>
      </c>
      <c r="LH311" s="690">
        <f t="shared" si="2514"/>
        <v>0</v>
      </c>
      <c r="LI311" s="690">
        <f t="shared" si="2514"/>
        <v>0</v>
      </c>
      <c r="LJ311" s="690">
        <f t="shared" si="2514"/>
        <v>0</v>
      </c>
      <c r="LK311" s="690">
        <f t="shared" si="2514"/>
        <v>0</v>
      </c>
      <c r="LL311" s="691">
        <f>SUM(KZ311:LK311)</f>
        <v>225.64</v>
      </c>
      <c r="LN311" s="690">
        <f>ROUND(LN305/LN$146,2)</f>
        <v>54.54</v>
      </c>
      <c r="LO311" s="690">
        <f t="shared" ref="LO311:LY313" si="2515">ROUND(LO305/LO$146,2)</f>
        <v>58.65</v>
      </c>
      <c r="LP311" s="690">
        <f t="shared" si="2515"/>
        <v>0</v>
      </c>
      <c r="LQ311" s="690">
        <f t="shared" si="2515"/>
        <v>0</v>
      </c>
      <c r="LR311" s="690">
        <f t="shared" si="2515"/>
        <v>0</v>
      </c>
      <c r="LS311" s="690">
        <f t="shared" si="2515"/>
        <v>0</v>
      </c>
      <c r="LT311" s="690">
        <f t="shared" si="2515"/>
        <v>0</v>
      </c>
      <c r="LU311" s="690">
        <f t="shared" si="2515"/>
        <v>0</v>
      </c>
      <c r="LV311" s="690">
        <f t="shared" si="2515"/>
        <v>0</v>
      </c>
      <c r="LW311" s="690">
        <f t="shared" si="2515"/>
        <v>0</v>
      </c>
      <c r="LX311" s="690">
        <f t="shared" si="2515"/>
        <v>0</v>
      </c>
      <c r="LY311" s="690">
        <f t="shared" si="2515"/>
        <v>0</v>
      </c>
      <c r="LZ311" s="691">
        <f>SUM(LN311:LY311)</f>
        <v>113.19</v>
      </c>
      <c r="MB311" s="690">
        <f>ROUND(MB305/MB$146,2)</f>
        <v>210.22</v>
      </c>
      <c r="MC311" s="690">
        <f t="shared" ref="MC311:MM313" si="2516">ROUND(MC305/MC$146,2)</f>
        <v>224.6</v>
      </c>
      <c r="MD311" s="690">
        <f t="shared" si="2516"/>
        <v>0</v>
      </c>
      <c r="ME311" s="690">
        <f t="shared" si="2516"/>
        <v>0</v>
      </c>
      <c r="MF311" s="690">
        <f t="shared" si="2516"/>
        <v>0</v>
      </c>
      <c r="MG311" s="690">
        <f t="shared" si="2516"/>
        <v>0</v>
      </c>
      <c r="MH311" s="690">
        <f t="shared" si="2516"/>
        <v>0</v>
      </c>
      <c r="MI311" s="690">
        <f t="shared" si="2516"/>
        <v>0</v>
      </c>
      <c r="MJ311" s="690">
        <f t="shared" si="2516"/>
        <v>0</v>
      </c>
      <c r="MK311" s="690">
        <f t="shared" si="2516"/>
        <v>0</v>
      </c>
      <c r="ML311" s="690">
        <f t="shared" si="2516"/>
        <v>0</v>
      </c>
      <c r="MM311" s="690">
        <f t="shared" si="2516"/>
        <v>0</v>
      </c>
      <c r="MN311" s="691">
        <f>SUM(MB311:MM311)</f>
        <v>434.82</v>
      </c>
      <c r="MP311" s="690">
        <f>ROUND(MP305/MP$146,2)</f>
        <v>520.38</v>
      </c>
      <c r="MQ311" s="690">
        <f t="shared" ref="MQ311:NA313" si="2517">ROUND(MQ305/MQ$146,2)</f>
        <v>595.04999999999995</v>
      </c>
      <c r="MR311" s="690">
        <f t="shared" si="2517"/>
        <v>0</v>
      </c>
      <c r="MS311" s="690">
        <f t="shared" si="2517"/>
        <v>0</v>
      </c>
      <c r="MT311" s="690">
        <f t="shared" si="2517"/>
        <v>0</v>
      </c>
      <c r="MU311" s="690">
        <f t="shared" si="2517"/>
        <v>0</v>
      </c>
      <c r="MV311" s="690">
        <f t="shared" si="2517"/>
        <v>0</v>
      </c>
      <c r="MW311" s="690">
        <f t="shared" si="2517"/>
        <v>0</v>
      </c>
      <c r="MX311" s="690">
        <f t="shared" si="2517"/>
        <v>0</v>
      </c>
      <c r="MY311" s="690">
        <f t="shared" si="2517"/>
        <v>0</v>
      </c>
      <c r="MZ311" s="690">
        <f t="shared" si="2517"/>
        <v>0</v>
      </c>
      <c r="NA311" s="690">
        <f t="shared" si="2517"/>
        <v>0</v>
      </c>
      <c r="NB311" s="691">
        <f>SUM(MP311:NA311)</f>
        <v>1115.4299999999998</v>
      </c>
      <c r="ND311" s="690">
        <f>ROUND(ND305/ND$146,2)</f>
        <v>849.77</v>
      </c>
      <c r="NE311" s="690">
        <f t="shared" ref="NE311:NO313" si="2518">ROUND(NE305/NE$146,2)</f>
        <v>920.73</v>
      </c>
      <c r="NF311" s="690">
        <f t="shared" si="2518"/>
        <v>0</v>
      </c>
      <c r="NG311" s="690">
        <f t="shared" si="2518"/>
        <v>0</v>
      </c>
      <c r="NH311" s="690">
        <f t="shared" si="2518"/>
        <v>0</v>
      </c>
      <c r="NI311" s="690">
        <f t="shared" si="2518"/>
        <v>0</v>
      </c>
      <c r="NJ311" s="690">
        <f t="shared" si="2518"/>
        <v>0</v>
      </c>
      <c r="NK311" s="690">
        <f t="shared" si="2518"/>
        <v>0</v>
      </c>
      <c r="NL311" s="690">
        <f t="shared" si="2518"/>
        <v>0</v>
      </c>
      <c r="NM311" s="690">
        <f t="shared" si="2518"/>
        <v>0</v>
      </c>
      <c r="NN311" s="690">
        <f t="shared" si="2518"/>
        <v>0</v>
      </c>
      <c r="NO311" s="690">
        <f t="shared" si="2518"/>
        <v>0</v>
      </c>
      <c r="NP311" s="691">
        <f>SUM(ND311:NO311)</f>
        <v>1770.5</v>
      </c>
      <c r="NR311" s="690">
        <f>ROUND(NR305/NR$146,2)</f>
        <v>132.27000000000001</v>
      </c>
      <c r="NS311" s="690">
        <f t="shared" ref="NS311:OC313" si="2519">ROUND(NS305/NS$146,2)</f>
        <v>140.71</v>
      </c>
      <c r="NT311" s="690">
        <f t="shared" si="2519"/>
        <v>0</v>
      </c>
      <c r="NU311" s="690">
        <f t="shared" si="2519"/>
        <v>0</v>
      </c>
      <c r="NV311" s="690">
        <f t="shared" si="2519"/>
        <v>0</v>
      </c>
      <c r="NW311" s="690">
        <f t="shared" si="2519"/>
        <v>0</v>
      </c>
      <c r="NX311" s="690">
        <f t="shared" si="2519"/>
        <v>0</v>
      </c>
      <c r="NY311" s="690">
        <f t="shared" si="2519"/>
        <v>0</v>
      </c>
      <c r="NZ311" s="690">
        <f t="shared" si="2519"/>
        <v>0</v>
      </c>
      <c r="OA311" s="690">
        <f t="shared" si="2519"/>
        <v>0</v>
      </c>
      <c r="OB311" s="690">
        <f t="shared" si="2519"/>
        <v>0</v>
      </c>
      <c r="OC311" s="690">
        <f t="shared" si="2519"/>
        <v>0</v>
      </c>
      <c r="OD311" s="691">
        <f>SUM(NR311:OC311)</f>
        <v>272.98</v>
      </c>
      <c r="OF311" s="690">
        <f>ROUND(OF305/OF$146,2)</f>
        <v>30.32</v>
      </c>
      <c r="OG311" s="690">
        <f t="shared" ref="OG311:OQ313" si="2520">ROUND(OG305/OG$146,2)</f>
        <v>35.729999999999997</v>
      </c>
      <c r="OH311" s="690">
        <f t="shared" si="2520"/>
        <v>0</v>
      </c>
      <c r="OI311" s="690">
        <f t="shared" si="2520"/>
        <v>0</v>
      </c>
      <c r="OJ311" s="690">
        <f t="shared" si="2520"/>
        <v>0</v>
      </c>
      <c r="OK311" s="690">
        <f t="shared" si="2520"/>
        <v>0</v>
      </c>
      <c r="OL311" s="690">
        <f t="shared" si="2520"/>
        <v>0</v>
      </c>
      <c r="OM311" s="690">
        <f t="shared" si="2520"/>
        <v>0</v>
      </c>
      <c r="ON311" s="690">
        <f t="shared" si="2520"/>
        <v>0</v>
      </c>
      <c r="OO311" s="690">
        <f t="shared" si="2520"/>
        <v>0</v>
      </c>
      <c r="OP311" s="690">
        <f t="shared" si="2520"/>
        <v>0</v>
      </c>
      <c r="OQ311" s="690">
        <f t="shared" si="2520"/>
        <v>0</v>
      </c>
      <c r="OR311" s="691">
        <f>SUM(OF311:OQ311)</f>
        <v>66.05</v>
      </c>
      <c r="OT311" s="690">
        <f>ROUND(OT305/OT$146,2)</f>
        <v>566.36</v>
      </c>
      <c r="OU311" s="690">
        <f t="shared" ref="OU311:PE313" si="2521">ROUND(OU305/OU$146,2)</f>
        <v>606.41</v>
      </c>
      <c r="OV311" s="690">
        <f t="shared" si="2521"/>
        <v>0</v>
      </c>
      <c r="OW311" s="690">
        <f t="shared" si="2521"/>
        <v>0</v>
      </c>
      <c r="OX311" s="690">
        <f t="shared" si="2521"/>
        <v>0</v>
      </c>
      <c r="OY311" s="690">
        <f t="shared" si="2521"/>
        <v>0</v>
      </c>
      <c r="OZ311" s="690">
        <f t="shared" si="2521"/>
        <v>0</v>
      </c>
      <c r="PA311" s="690">
        <f t="shared" si="2521"/>
        <v>0</v>
      </c>
      <c r="PB311" s="690">
        <f t="shared" si="2521"/>
        <v>0</v>
      </c>
      <c r="PC311" s="690">
        <f t="shared" si="2521"/>
        <v>0</v>
      </c>
      <c r="PD311" s="690">
        <f t="shared" si="2521"/>
        <v>0</v>
      </c>
      <c r="PE311" s="690">
        <f t="shared" si="2521"/>
        <v>0</v>
      </c>
      <c r="PF311" s="691">
        <f>SUM(OT311:PE311)</f>
        <v>1172.77</v>
      </c>
      <c r="PH311" s="690">
        <f>ROUND(PH305/PH$146,2)</f>
        <v>232.32</v>
      </c>
      <c r="PI311" s="690">
        <f t="shared" ref="PI311:PS313" si="2522">ROUND(PI305/PI$146,2)</f>
        <v>244.28</v>
      </c>
      <c r="PJ311" s="690">
        <f t="shared" si="2522"/>
        <v>0</v>
      </c>
      <c r="PK311" s="690">
        <f t="shared" si="2522"/>
        <v>0</v>
      </c>
      <c r="PL311" s="690">
        <f t="shared" si="2522"/>
        <v>0</v>
      </c>
      <c r="PM311" s="690">
        <f t="shared" si="2522"/>
        <v>0</v>
      </c>
      <c r="PN311" s="690">
        <f t="shared" si="2522"/>
        <v>0</v>
      </c>
      <c r="PO311" s="690">
        <f t="shared" si="2522"/>
        <v>0</v>
      </c>
      <c r="PP311" s="690">
        <f t="shared" si="2522"/>
        <v>0</v>
      </c>
      <c r="PQ311" s="690">
        <f t="shared" si="2522"/>
        <v>0</v>
      </c>
      <c r="PR311" s="690">
        <f t="shared" si="2522"/>
        <v>0</v>
      </c>
      <c r="PS311" s="690">
        <f t="shared" si="2522"/>
        <v>0</v>
      </c>
      <c r="PT311" s="691">
        <f>SUM(PH311:PS311)</f>
        <v>476.6</v>
      </c>
      <c r="PU311" s="451"/>
      <c r="PV311" s="690">
        <f>ROUND(PV305/PV$146,2)</f>
        <v>0</v>
      </c>
      <c r="PW311" s="690">
        <f t="shared" ref="PW311:QG313" si="2523">ROUND(PW305/PW$146,2)</f>
        <v>19.29</v>
      </c>
      <c r="PX311" s="690">
        <f t="shared" si="2523"/>
        <v>0</v>
      </c>
      <c r="PY311" s="690">
        <f t="shared" si="2523"/>
        <v>0</v>
      </c>
      <c r="PZ311" s="690">
        <f t="shared" si="2523"/>
        <v>0</v>
      </c>
      <c r="QA311" s="690">
        <f t="shared" si="2523"/>
        <v>0</v>
      </c>
      <c r="QB311" s="690">
        <f t="shared" si="2523"/>
        <v>0</v>
      </c>
      <c r="QC311" s="690">
        <f t="shared" si="2523"/>
        <v>0</v>
      </c>
      <c r="QD311" s="690">
        <f t="shared" si="2523"/>
        <v>0</v>
      </c>
      <c r="QE311" s="690">
        <f t="shared" si="2523"/>
        <v>0</v>
      </c>
      <c r="QF311" s="690">
        <f t="shared" si="2523"/>
        <v>0</v>
      </c>
      <c r="QG311" s="690">
        <f t="shared" si="2523"/>
        <v>0</v>
      </c>
      <c r="QH311" s="691">
        <f>SUM(PV311:QG311)</f>
        <v>19.29</v>
      </c>
      <c r="QI311" s="451"/>
      <c r="QJ311" s="690">
        <f>ROUND(QJ305/QJ$146,2)</f>
        <v>0</v>
      </c>
      <c r="QK311" s="690">
        <f t="shared" ref="QK311:QU313" si="2524">ROUND(QK305/QK$146,2)</f>
        <v>18.54</v>
      </c>
      <c r="QL311" s="690">
        <f t="shared" si="2524"/>
        <v>0</v>
      </c>
      <c r="QM311" s="690">
        <f t="shared" si="2524"/>
        <v>0</v>
      </c>
      <c r="QN311" s="690">
        <f t="shared" si="2524"/>
        <v>0</v>
      </c>
      <c r="QO311" s="690">
        <f t="shared" si="2524"/>
        <v>0</v>
      </c>
      <c r="QP311" s="690">
        <f t="shared" si="2524"/>
        <v>0</v>
      </c>
      <c r="QQ311" s="690">
        <f t="shared" si="2524"/>
        <v>0</v>
      </c>
      <c r="QR311" s="690">
        <f t="shared" si="2524"/>
        <v>0</v>
      </c>
      <c r="QS311" s="690">
        <f t="shared" si="2524"/>
        <v>0</v>
      </c>
      <c r="QT311" s="690">
        <f t="shared" si="2524"/>
        <v>0</v>
      </c>
      <c r="QU311" s="690">
        <f t="shared" si="2524"/>
        <v>0</v>
      </c>
      <c r="QV311" s="691">
        <f>SUM(QJ311:QU311)</f>
        <v>18.54</v>
      </c>
      <c r="QX311" s="690">
        <f t="shared" ref="QX311:QX313" si="2525">SUMIF($D$13:$PS$13,QX$10,$D311:$PS311)</f>
        <v>12811.449999999999</v>
      </c>
      <c r="QY311" s="690">
        <f>SUMIF($D$13:$QU$13,QY$10,$D311:$QU311)</f>
        <v>13998.31</v>
      </c>
      <c r="QZ311" s="690">
        <f t="shared" ref="QZ311:RI313" si="2526">SUMIF($D$13:$QU$13,QZ$10,$D311:$QU311)</f>
        <v>0</v>
      </c>
      <c r="RA311" s="690">
        <f t="shared" si="2526"/>
        <v>0</v>
      </c>
      <c r="RB311" s="690">
        <f t="shared" si="2526"/>
        <v>0</v>
      </c>
      <c r="RC311" s="690">
        <f t="shared" si="2526"/>
        <v>0</v>
      </c>
      <c r="RD311" s="690">
        <f t="shared" si="2526"/>
        <v>0</v>
      </c>
      <c r="RE311" s="690">
        <f t="shared" si="2526"/>
        <v>0</v>
      </c>
      <c r="RF311" s="690">
        <f t="shared" si="2526"/>
        <v>0</v>
      </c>
      <c r="RG311" s="690">
        <f t="shared" si="2526"/>
        <v>0</v>
      </c>
      <c r="RH311" s="690">
        <f t="shared" si="2526"/>
        <v>0</v>
      </c>
      <c r="RI311" s="690">
        <f t="shared" si="2526"/>
        <v>0</v>
      </c>
      <c r="RJ311" s="691">
        <f t="shared" ref="RJ311:RJ313" si="2527">SUM(QX311:RI311)</f>
        <v>26809.759999999998</v>
      </c>
    </row>
    <row r="312" spans="1:478" x14ac:dyDescent="0.25">
      <c r="A312" s="304" t="s">
        <v>977</v>
      </c>
      <c r="B312" s="682" t="s">
        <v>989</v>
      </c>
      <c r="D312" s="690">
        <f>ROUND(D306/D$146,2)</f>
        <v>76.75</v>
      </c>
      <c r="E312" s="690">
        <f t="shared" si="2492"/>
        <v>75.849999999999994</v>
      </c>
      <c r="F312" s="690">
        <f t="shared" si="2492"/>
        <v>0</v>
      </c>
      <c r="G312" s="690">
        <f t="shared" si="2492"/>
        <v>0</v>
      </c>
      <c r="H312" s="690">
        <f t="shared" si="2492"/>
        <v>0</v>
      </c>
      <c r="I312" s="690">
        <f t="shared" si="2492"/>
        <v>0</v>
      </c>
      <c r="J312" s="690">
        <f t="shared" si="2492"/>
        <v>0</v>
      </c>
      <c r="K312" s="690">
        <f t="shared" si="2492"/>
        <v>0</v>
      </c>
      <c r="L312" s="690">
        <f t="shared" si="2492"/>
        <v>0</v>
      </c>
      <c r="M312" s="690">
        <f t="shared" si="2492"/>
        <v>0</v>
      </c>
      <c r="N312" s="690">
        <f t="shared" si="2492"/>
        <v>0</v>
      </c>
      <c r="O312" s="690">
        <f t="shared" si="2492"/>
        <v>0</v>
      </c>
      <c r="P312" s="691">
        <f>SUM(D312:O312)</f>
        <v>152.6</v>
      </c>
      <c r="R312" s="690">
        <f>ROUND(R306/R$146,2)</f>
        <v>21.32</v>
      </c>
      <c r="S312" s="690">
        <f t="shared" si="2493"/>
        <v>21.07</v>
      </c>
      <c r="T312" s="690">
        <f t="shared" si="2493"/>
        <v>0</v>
      </c>
      <c r="U312" s="690">
        <f t="shared" si="2493"/>
        <v>0</v>
      </c>
      <c r="V312" s="690">
        <f t="shared" si="2493"/>
        <v>0</v>
      </c>
      <c r="W312" s="690">
        <f t="shared" si="2493"/>
        <v>0</v>
      </c>
      <c r="X312" s="690">
        <f t="shared" si="2493"/>
        <v>0</v>
      </c>
      <c r="Y312" s="690">
        <f t="shared" si="2493"/>
        <v>0</v>
      </c>
      <c r="Z312" s="690">
        <f t="shared" si="2493"/>
        <v>0</v>
      </c>
      <c r="AA312" s="690">
        <f t="shared" si="2493"/>
        <v>0</v>
      </c>
      <c r="AB312" s="690">
        <f t="shared" si="2493"/>
        <v>0</v>
      </c>
      <c r="AC312" s="690">
        <f t="shared" si="2493"/>
        <v>0</v>
      </c>
      <c r="AD312" s="691">
        <f>SUM(R312:AC312)</f>
        <v>42.39</v>
      </c>
      <c r="AF312" s="690">
        <f>ROUND(AF306/AF$146,2)</f>
        <v>39.75</v>
      </c>
      <c r="AG312" s="690">
        <f t="shared" si="2494"/>
        <v>39.28</v>
      </c>
      <c r="AH312" s="690">
        <f t="shared" si="2494"/>
        <v>0</v>
      </c>
      <c r="AI312" s="690">
        <f t="shared" si="2494"/>
        <v>0</v>
      </c>
      <c r="AJ312" s="690">
        <f t="shared" si="2494"/>
        <v>0</v>
      </c>
      <c r="AK312" s="690">
        <f t="shared" si="2494"/>
        <v>0</v>
      </c>
      <c r="AL312" s="690">
        <f t="shared" si="2494"/>
        <v>0</v>
      </c>
      <c r="AM312" s="690">
        <f t="shared" si="2494"/>
        <v>0</v>
      </c>
      <c r="AN312" s="690">
        <f t="shared" si="2494"/>
        <v>0</v>
      </c>
      <c r="AO312" s="690">
        <f t="shared" si="2494"/>
        <v>0</v>
      </c>
      <c r="AP312" s="690">
        <f t="shared" si="2494"/>
        <v>0</v>
      </c>
      <c r="AQ312" s="690">
        <f t="shared" si="2494"/>
        <v>0</v>
      </c>
      <c r="AR312" s="691">
        <f>SUM(AF312:AQ312)</f>
        <v>79.03</v>
      </c>
      <c r="AT312" s="690">
        <f>ROUND(AT306/AT$146,2)</f>
        <v>102.92</v>
      </c>
      <c r="AU312" s="690">
        <f t="shared" si="2495"/>
        <v>101.71</v>
      </c>
      <c r="AV312" s="690">
        <f t="shared" si="2495"/>
        <v>0</v>
      </c>
      <c r="AW312" s="690">
        <f t="shared" si="2495"/>
        <v>0</v>
      </c>
      <c r="AX312" s="690">
        <f t="shared" si="2495"/>
        <v>0</v>
      </c>
      <c r="AY312" s="690">
        <f t="shared" si="2495"/>
        <v>0</v>
      </c>
      <c r="AZ312" s="690">
        <f t="shared" si="2495"/>
        <v>0</v>
      </c>
      <c r="BA312" s="690">
        <f t="shared" si="2495"/>
        <v>0</v>
      </c>
      <c r="BB312" s="690">
        <f t="shared" si="2495"/>
        <v>0</v>
      </c>
      <c r="BC312" s="690">
        <f t="shared" si="2495"/>
        <v>0</v>
      </c>
      <c r="BD312" s="690">
        <f t="shared" si="2495"/>
        <v>0</v>
      </c>
      <c r="BE312" s="690">
        <f t="shared" si="2495"/>
        <v>0</v>
      </c>
      <c r="BF312" s="691">
        <f>SUM(AT312:BE312)</f>
        <v>204.63</v>
      </c>
      <c r="BH312" s="690">
        <f>ROUND(BH306/BH$146,2)</f>
        <v>10.35</v>
      </c>
      <c r="BI312" s="690">
        <f t="shared" si="2496"/>
        <v>10.23</v>
      </c>
      <c r="BJ312" s="690">
        <f t="shared" si="2496"/>
        <v>0</v>
      </c>
      <c r="BK312" s="690">
        <f t="shared" si="2496"/>
        <v>0</v>
      </c>
      <c r="BL312" s="690">
        <f t="shared" si="2496"/>
        <v>0</v>
      </c>
      <c r="BM312" s="690">
        <f t="shared" si="2496"/>
        <v>0</v>
      </c>
      <c r="BN312" s="690">
        <f t="shared" si="2496"/>
        <v>0</v>
      </c>
      <c r="BO312" s="690">
        <f t="shared" si="2496"/>
        <v>0</v>
      </c>
      <c r="BP312" s="690">
        <f t="shared" si="2496"/>
        <v>0</v>
      </c>
      <c r="BQ312" s="690">
        <f t="shared" si="2496"/>
        <v>0</v>
      </c>
      <c r="BR312" s="690">
        <f t="shared" si="2496"/>
        <v>0</v>
      </c>
      <c r="BS312" s="690">
        <f t="shared" si="2496"/>
        <v>0</v>
      </c>
      <c r="BT312" s="691">
        <f>SUM(BH312:BS312)</f>
        <v>20.58</v>
      </c>
      <c r="BV312" s="690">
        <f>ROUND(BV306/BV$146,2)</f>
        <v>184.19</v>
      </c>
      <c r="BW312" s="690">
        <f t="shared" si="2497"/>
        <v>182.02</v>
      </c>
      <c r="BX312" s="690">
        <f t="shared" si="2497"/>
        <v>0</v>
      </c>
      <c r="BY312" s="690">
        <f t="shared" si="2497"/>
        <v>0</v>
      </c>
      <c r="BZ312" s="690">
        <f t="shared" si="2497"/>
        <v>0</v>
      </c>
      <c r="CA312" s="690">
        <f t="shared" si="2497"/>
        <v>0</v>
      </c>
      <c r="CB312" s="690">
        <f t="shared" si="2497"/>
        <v>0</v>
      </c>
      <c r="CC312" s="690">
        <f t="shared" si="2497"/>
        <v>0</v>
      </c>
      <c r="CD312" s="690">
        <f t="shared" si="2497"/>
        <v>0</v>
      </c>
      <c r="CE312" s="690">
        <f t="shared" si="2497"/>
        <v>0</v>
      </c>
      <c r="CF312" s="690">
        <f t="shared" si="2497"/>
        <v>0</v>
      </c>
      <c r="CG312" s="690">
        <f t="shared" si="2497"/>
        <v>0</v>
      </c>
      <c r="CH312" s="691">
        <f>SUM(BV312:CG312)</f>
        <v>366.21000000000004</v>
      </c>
      <c r="CJ312" s="690">
        <f>ROUND(CJ306/CJ$146,2)</f>
        <v>14.12</v>
      </c>
      <c r="CK312" s="690">
        <f t="shared" si="2498"/>
        <v>13.95</v>
      </c>
      <c r="CL312" s="690">
        <f t="shared" si="2498"/>
        <v>0</v>
      </c>
      <c r="CM312" s="690">
        <f t="shared" si="2498"/>
        <v>0</v>
      </c>
      <c r="CN312" s="690">
        <f t="shared" si="2498"/>
        <v>0</v>
      </c>
      <c r="CO312" s="690">
        <f t="shared" si="2498"/>
        <v>0</v>
      </c>
      <c r="CP312" s="690">
        <f t="shared" si="2498"/>
        <v>0</v>
      </c>
      <c r="CQ312" s="690">
        <f t="shared" si="2498"/>
        <v>0</v>
      </c>
      <c r="CR312" s="690">
        <f t="shared" si="2498"/>
        <v>0</v>
      </c>
      <c r="CS312" s="690">
        <f t="shared" si="2498"/>
        <v>0</v>
      </c>
      <c r="CT312" s="690">
        <f t="shared" si="2498"/>
        <v>0</v>
      </c>
      <c r="CU312" s="690">
        <f t="shared" si="2498"/>
        <v>0</v>
      </c>
      <c r="CV312" s="691">
        <f>SUM(CJ312:CU312)</f>
        <v>28.07</v>
      </c>
      <c r="CX312" s="690">
        <f>ROUND(CX306/CX$146,2)</f>
        <v>14.21</v>
      </c>
      <c r="CY312" s="690">
        <f t="shared" si="2499"/>
        <v>14.04</v>
      </c>
      <c r="CZ312" s="690">
        <f t="shared" si="2499"/>
        <v>0</v>
      </c>
      <c r="DA312" s="690">
        <f t="shared" si="2499"/>
        <v>0</v>
      </c>
      <c r="DB312" s="690">
        <f t="shared" si="2499"/>
        <v>0</v>
      </c>
      <c r="DC312" s="690">
        <f t="shared" si="2499"/>
        <v>0</v>
      </c>
      <c r="DD312" s="690">
        <f t="shared" si="2499"/>
        <v>0</v>
      </c>
      <c r="DE312" s="690">
        <f t="shared" si="2499"/>
        <v>0</v>
      </c>
      <c r="DF312" s="690">
        <f t="shared" si="2499"/>
        <v>0</v>
      </c>
      <c r="DG312" s="690">
        <f t="shared" si="2499"/>
        <v>0</v>
      </c>
      <c r="DH312" s="690">
        <f t="shared" si="2499"/>
        <v>0</v>
      </c>
      <c r="DI312" s="690">
        <f t="shared" si="2499"/>
        <v>0</v>
      </c>
      <c r="DJ312" s="691">
        <f>SUM(CX312:DI312)</f>
        <v>28.25</v>
      </c>
      <c r="DL312" s="690">
        <f>ROUND(DL306/DL$146,2)</f>
        <v>44.41</v>
      </c>
      <c r="DM312" s="690">
        <f t="shared" si="2500"/>
        <v>43.89</v>
      </c>
      <c r="DN312" s="690">
        <f t="shared" si="2500"/>
        <v>0</v>
      </c>
      <c r="DO312" s="690">
        <f t="shared" si="2500"/>
        <v>0</v>
      </c>
      <c r="DP312" s="690">
        <f t="shared" si="2500"/>
        <v>0</v>
      </c>
      <c r="DQ312" s="690">
        <f t="shared" si="2500"/>
        <v>0</v>
      </c>
      <c r="DR312" s="690">
        <f t="shared" si="2500"/>
        <v>0</v>
      </c>
      <c r="DS312" s="690">
        <f t="shared" si="2500"/>
        <v>0</v>
      </c>
      <c r="DT312" s="690">
        <f t="shared" si="2500"/>
        <v>0</v>
      </c>
      <c r="DU312" s="690">
        <f t="shared" si="2500"/>
        <v>0</v>
      </c>
      <c r="DV312" s="690">
        <f t="shared" si="2500"/>
        <v>0</v>
      </c>
      <c r="DW312" s="690">
        <f t="shared" si="2500"/>
        <v>0</v>
      </c>
      <c r="DX312" s="691">
        <f>SUM(DL312:DW312)</f>
        <v>88.3</v>
      </c>
      <c r="DZ312" s="690">
        <f>ROUND(DZ306/DZ$146,2)</f>
        <v>143.01</v>
      </c>
      <c r="EA312" s="690">
        <f t="shared" si="2501"/>
        <v>141.33000000000001</v>
      </c>
      <c r="EB312" s="690">
        <f t="shared" si="2501"/>
        <v>0</v>
      </c>
      <c r="EC312" s="690">
        <f t="shared" si="2501"/>
        <v>0</v>
      </c>
      <c r="ED312" s="690">
        <f t="shared" si="2501"/>
        <v>0</v>
      </c>
      <c r="EE312" s="690">
        <f t="shared" si="2501"/>
        <v>0</v>
      </c>
      <c r="EF312" s="690">
        <f t="shared" si="2501"/>
        <v>0</v>
      </c>
      <c r="EG312" s="690">
        <f t="shared" si="2501"/>
        <v>0</v>
      </c>
      <c r="EH312" s="690">
        <f t="shared" si="2501"/>
        <v>0</v>
      </c>
      <c r="EI312" s="690">
        <f t="shared" si="2501"/>
        <v>0</v>
      </c>
      <c r="EJ312" s="690">
        <f t="shared" si="2501"/>
        <v>0</v>
      </c>
      <c r="EK312" s="690">
        <f t="shared" si="2501"/>
        <v>0</v>
      </c>
      <c r="EL312" s="691">
        <f>SUM(DZ312:EK312)</f>
        <v>284.34000000000003</v>
      </c>
      <c r="EN312" s="690">
        <f>ROUND(EN306/EN$146,2)</f>
        <v>254.9</v>
      </c>
      <c r="EO312" s="690">
        <f t="shared" si="2502"/>
        <v>251.9</v>
      </c>
      <c r="EP312" s="690">
        <f t="shared" si="2502"/>
        <v>0</v>
      </c>
      <c r="EQ312" s="690">
        <f t="shared" si="2502"/>
        <v>0</v>
      </c>
      <c r="ER312" s="690">
        <f t="shared" si="2502"/>
        <v>0</v>
      </c>
      <c r="ES312" s="690">
        <f t="shared" si="2502"/>
        <v>0</v>
      </c>
      <c r="ET312" s="690">
        <f t="shared" si="2502"/>
        <v>0</v>
      </c>
      <c r="EU312" s="690">
        <f t="shared" si="2502"/>
        <v>0</v>
      </c>
      <c r="EV312" s="690">
        <f t="shared" si="2502"/>
        <v>0</v>
      </c>
      <c r="EW312" s="690">
        <f t="shared" si="2502"/>
        <v>0</v>
      </c>
      <c r="EX312" s="690">
        <f t="shared" si="2502"/>
        <v>0</v>
      </c>
      <c r="EY312" s="690">
        <f t="shared" si="2502"/>
        <v>0</v>
      </c>
      <c r="EZ312" s="691">
        <f>SUM(EN312:EY312)</f>
        <v>506.8</v>
      </c>
      <c r="FB312" s="690">
        <f>ROUND(FB306/FB$146,2)</f>
        <v>128.66</v>
      </c>
      <c r="FC312" s="690">
        <f t="shared" si="2503"/>
        <v>127.15</v>
      </c>
      <c r="FD312" s="690">
        <f t="shared" si="2503"/>
        <v>0</v>
      </c>
      <c r="FE312" s="690">
        <f t="shared" si="2503"/>
        <v>0</v>
      </c>
      <c r="FF312" s="690">
        <f t="shared" si="2503"/>
        <v>0</v>
      </c>
      <c r="FG312" s="690">
        <f t="shared" si="2503"/>
        <v>0</v>
      </c>
      <c r="FH312" s="690">
        <f t="shared" si="2503"/>
        <v>0</v>
      </c>
      <c r="FI312" s="690">
        <f t="shared" si="2503"/>
        <v>0</v>
      </c>
      <c r="FJ312" s="690">
        <f t="shared" si="2503"/>
        <v>0</v>
      </c>
      <c r="FK312" s="690">
        <f t="shared" si="2503"/>
        <v>0</v>
      </c>
      <c r="FL312" s="690">
        <f t="shared" si="2503"/>
        <v>0</v>
      </c>
      <c r="FM312" s="690">
        <f t="shared" si="2503"/>
        <v>0</v>
      </c>
      <c r="FN312" s="691">
        <f>SUM(FB312:FM312)</f>
        <v>255.81</v>
      </c>
      <c r="FP312" s="690">
        <f>ROUND(FP306/FP$146,2)</f>
        <v>0</v>
      </c>
      <c r="FQ312" s="690">
        <f t="shared" si="2504"/>
        <v>0</v>
      </c>
      <c r="FR312" s="690">
        <f t="shared" si="2504"/>
        <v>0</v>
      </c>
      <c r="FS312" s="690">
        <f t="shared" si="2504"/>
        <v>0</v>
      </c>
      <c r="FT312" s="690">
        <f t="shared" si="2504"/>
        <v>0</v>
      </c>
      <c r="FU312" s="690">
        <f t="shared" si="2504"/>
        <v>0</v>
      </c>
      <c r="FV312" s="690">
        <f t="shared" si="2504"/>
        <v>0</v>
      </c>
      <c r="FW312" s="690">
        <f t="shared" si="2504"/>
        <v>0</v>
      </c>
      <c r="FX312" s="690">
        <f t="shared" si="2504"/>
        <v>0</v>
      </c>
      <c r="FY312" s="690">
        <f t="shared" si="2504"/>
        <v>0</v>
      </c>
      <c r="FZ312" s="690">
        <f t="shared" si="2504"/>
        <v>0</v>
      </c>
      <c r="GA312" s="690">
        <f t="shared" si="2504"/>
        <v>0</v>
      </c>
      <c r="GB312" s="691">
        <f>SUM(FP312:GA312)</f>
        <v>0</v>
      </c>
      <c r="GD312" s="690">
        <f>ROUND(GD306/GD$146,2)</f>
        <v>0</v>
      </c>
      <c r="GE312" s="690">
        <f t="shared" si="2505"/>
        <v>0</v>
      </c>
      <c r="GF312" s="690">
        <f t="shared" si="2505"/>
        <v>0</v>
      </c>
      <c r="GG312" s="690">
        <f t="shared" si="2505"/>
        <v>0</v>
      </c>
      <c r="GH312" s="690">
        <f t="shared" si="2505"/>
        <v>0</v>
      </c>
      <c r="GI312" s="690">
        <f t="shared" si="2505"/>
        <v>0</v>
      </c>
      <c r="GJ312" s="690">
        <f t="shared" si="2505"/>
        <v>0</v>
      </c>
      <c r="GK312" s="690">
        <f t="shared" si="2505"/>
        <v>0</v>
      </c>
      <c r="GL312" s="690">
        <f t="shared" si="2505"/>
        <v>0</v>
      </c>
      <c r="GM312" s="690">
        <f t="shared" si="2505"/>
        <v>0</v>
      </c>
      <c r="GN312" s="690">
        <f t="shared" si="2505"/>
        <v>0</v>
      </c>
      <c r="GO312" s="690">
        <f t="shared" si="2505"/>
        <v>0</v>
      </c>
      <c r="GP312" s="691">
        <f>SUM(GD312:GO312)</f>
        <v>0</v>
      </c>
      <c r="GR312" s="690">
        <f>ROUND(GR306/GR$146,2)</f>
        <v>228.07</v>
      </c>
      <c r="GS312" s="690">
        <f t="shared" si="2506"/>
        <v>225.39</v>
      </c>
      <c r="GT312" s="690">
        <f t="shared" si="2506"/>
        <v>0</v>
      </c>
      <c r="GU312" s="690">
        <f t="shared" si="2506"/>
        <v>0</v>
      </c>
      <c r="GV312" s="690">
        <f t="shared" si="2506"/>
        <v>0</v>
      </c>
      <c r="GW312" s="690">
        <f t="shared" si="2506"/>
        <v>0</v>
      </c>
      <c r="GX312" s="690">
        <f t="shared" si="2506"/>
        <v>0</v>
      </c>
      <c r="GY312" s="690">
        <f t="shared" si="2506"/>
        <v>0</v>
      </c>
      <c r="GZ312" s="690">
        <f t="shared" si="2506"/>
        <v>0</v>
      </c>
      <c r="HA312" s="690">
        <f t="shared" si="2506"/>
        <v>0</v>
      </c>
      <c r="HB312" s="690">
        <f t="shared" si="2506"/>
        <v>0</v>
      </c>
      <c r="HC312" s="690">
        <f t="shared" si="2506"/>
        <v>0</v>
      </c>
      <c r="HD312" s="691">
        <f>SUM(GR312:HC312)</f>
        <v>453.46</v>
      </c>
      <c r="HF312" s="690">
        <f>ROUND(HF306/HF$146,2)</f>
        <v>132.91999999999999</v>
      </c>
      <c r="HG312" s="690">
        <f t="shared" si="2507"/>
        <v>131.36000000000001</v>
      </c>
      <c r="HH312" s="690">
        <f t="shared" si="2507"/>
        <v>0</v>
      </c>
      <c r="HI312" s="690">
        <f t="shared" si="2507"/>
        <v>0</v>
      </c>
      <c r="HJ312" s="690">
        <f t="shared" si="2507"/>
        <v>0</v>
      </c>
      <c r="HK312" s="690">
        <f t="shared" si="2507"/>
        <v>0</v>
      </c>
      <c r="HL312" s="690">
        <f t="shared" si="2507"/>
        <v>0</v>
      </c>
      <c r="HM312" s="690">
        <f t="shared" si="2507"/>
        <v>0</v>
      </c>
      <c r="HN312" s="690">
        <f t="shared" si="2507"/>
        <v>0</v>
      </c>
      <c r="HO312" s="690">
        <f t="shared" si="2507"/>
        <v>0</v>
      </c>
      <c r="HP312" s="690">
        <f t="shared" si="2507"/>
        <v>0</v>
      </c>
      <c r="HQ312" s="690">
        <f t="shared" si="2507"/>
        <v>0</v>
      </c>
      <c r="HR312" s="691">
        <f>SUM(HF312:HQ312)</f>
        <v>264.27999999999997</v>
      </c>
      <c r="HT312" s="690">
        <f>ROUND(HT306/HT$146,2)</f>
        <v>21.55</v>
      </c>
      <c r="HU312" s="690">
        <f t="shared" si="2508"/>
        <v>21.3</v>
      </c>
      <c r="HV312" s="690">
        <f t="shared" si="2508"/>
        <v>0</v>
      </c>
      <c r="HW312" s="690">
        <f t="shared" si="2508"/>
        <v>0</v>
      </c>
      <c r="HX312" s="690">
        <f t="shared" si="2508"/>
        <v>0</v>
      </c>
      <c r="HY312" s="690">
        <f t="shared" si="2508"/>
        <v>0</v>
      </c>
      <c r="HZ312" s="690">
        <f t="shared" si="2508"/>
        <v>0</v>
      </c>
      <c r="IA312" s="690">
        <f t="shared" si="2508"/>
        <v>0</v>
      </c>
      <c r="IB312" s="690">
        <f t="shared" si="2508"/>
        <v>0</v>
      </c>
      <c r="IC312" s="690">
        <f t="shared" si="2508"/>
        <v>0</v>
      </c>
      <c r="ID312" s="690">
        <f t="shared" si="2508"/>
        <v>0</v>
      </c>
      <c r="IE312" s="690">
        <f t="shared" si="2508"/>
        <v>0</v>
      </c>
      <c r="IF312" s="691">
        <f>SUM(HT312:IE312)</f>
        <v>42.85</v>
      </c>
      <c r="IH312" s="690">
        <f>ROUND(IH306/IH$146,2)</f>
        <v>30.62</v>
      </c>
      <c r="II312" s="690">
        <f t="shared" si="2509"/>
        <v>30.26</v>
      </c>
      <c r="IJ312" s="690">
        <f t="shared" si="2509"/>
        <v>0</v>
      </c>
      <c r="IK312" s="690">
        <f t="shared" si="2509"/>
        <v>0</v>
      </c>
      <c r="IL312" s="690">
        <f t="shared" si="2509"/>
        <v>0</v>
      </c>
      <c r="IM312" s="690">
        <f t="shared" si="2509"/>
        <v>0</v>
      </c>
      <c r="IN312" s="690">
        <f t="shared" si="2509"/>
        <v>0</v>
      </c>
      <c r="IO312" s="690">
        <f t="shared" si="2509"/>
        <v>0</v>
      </c>
      <c r="IP312" s="690">
        <f t="shared" si="2509"/>
        <v>0</v>
      </c>
      <c r="IQ312" s="690">
        <f t="shared" si="2509"/>
        <v>0</v>
      </c>
      <c r="IR312" s="690">
        <f t="shared" si="2509"/>
        <v>0</v>
      </c>
      <c r="IS312" s="690">
        <f t="shared" si="2509"/>
        <v>0</v>
      </c>
      <c r="IT312" s="691">
        <f>SUM(IH312:IS312)</f>
        <v>60.88</v>
      </c>
      <c r="IV312" s="690">
        <f>ROUND(IV306/IV$146,2)</f>
        <v>5.24</v>
      </c>
      <c r="IW312" s="690">
        <f t="shared" si="2510"/>
        <v>5.18</v>
      </c>
      <c r="IX312" s="690">
        <f t="shared" si="2510"/>
        <v>0</v>
      </c>
      <c r="IY312" s="690">
        <f t="shared" si="2510"/>
        <v>0</v>
      </c>
      <c r="IZ312" s="690">
        <f t="shared" si="2510"/>
        <v>0</v>
      </c>
      <c r="JA312" s="690">
        <f t="shared" si="2510"/>
        <v>0</v>
      </c>
      <c r="JB312" s="690">
        <f t="shared" si="2510"/>
        <v>0</v>
      </c>
      <c r="JC312" s="690">
        <f t="shared" si="2510"/>
        <v>0</v>
      </c>
      <c r="JD312" s="690">
        <f t="shared" si="2510"/>
        <v>0</v>
      </c>
      <c r="JE312" s="690">
        <f t="shared" si="2510"/>
        <v>0</v>
      </c>
      <c r="JF312" s="690">
        <f t="shared" si="2510"/>
        <v>0</v>
      </c>
      <c r="JG312" s="690">
        <f t="shared" si="2510"/>
        <v>0</v>
      </c>
      <c r="JH312" s="691">
        <f>SUM(IV312:JG312)</f>
        <v>10.42</v>
      </c>
      <c r="JJ312" s="690">
        <f>ROUND(JJ306/JJ$146,2)</f>
        <v>89.92</v>
      </c>
      <c r="JK312" s="690">
        <f t="shared" si="2511"/>
        <v>88.86</v>
      </c>
      <c r="JL312" s="690">
        <f t="shared" si="2511"/>
        <v>0</v>
      </c>
      <c r="JM312" s="690">
        <f t="shared" si="2511"/>
        <v>0</v>
      </c>
      <c r="JN312" s="690">
        <f t="shared" si="2511"/>
        <v>0</v>
      </c>
      <c r="JO312" s="690">
        <f t="shared" si="2511"/>
        <v>0</v>
      </c>
      <c r="JP312" s="690">
        <f t="shared" si="2511"/>
        <v>0</v>
      </c>
      <c r="JQ312" s="690">
        <f t="shared" si="2511"/>
        <v>0</v>
      </c>
      <c r="JR312" s="690">
        <f t="shared" si="2511"/>
        <v>0</v>
      </c>
      <c r="JS312" s="690">
        <f t="shared" si="2511"/>
        <v>0</v>
      </c>
      <c r="JT312" s="690">
        <f t="shared" si="2511"/>
        <v>0</v>
      </c>
      <c r="JU312" s="690">
        <f t="shared" si="2511"/>
        <v>0</v>
      </c>
      <c r="JV312" s="691">
        <f>SUM(JJ312:JU312)</f>
        <v>178.78</v>
      </c>
      <c r="JX312" s="690">
        <f>ROUND(JX306/JX$146,2)</f>
        <v>288.56</v>
      </c>
      <c r="JY312" s="690">
        <f t="shared" si="2512"/>
        <v>285.17</v>
      </c>
      <c r="JZ312" s="690">
        <f t="shared" si="2512"/>
        <v>0</v>
      </c>
      <c r="KA312" s="690">
        <f t="shared" si="2512"/>
        <v>0</v>
      </c>
      <c r="KB312" s="690">
        <f t="shared" si="2512"/>
        <v>0</v>
      </c>
      <c r="KC312" s="690">
        <f t="shared" si="2512"/>
        <v>0</v>
      </c>
      <c r="KD312" s="690">
        <f t="shared" si="2512"/>
        <v>0</v>
      </c>
      <c r="KE312" s="690">
        <f t="shared" si="2512"/>
        <v>0</v>
      </c>
      <c r="KF312" s="690">
        <f t="shared" si="2512"/>
        <v>0</v>
      </c>
      <c r="KG312" s="690">
        <f t="shared" si="2512"/>
        <v>0</v>
      </c>
      <c r="KH312" s="690">
        <f t="shared" si="2512"/>
        <v>0</v>
      </c>
      <c r="KI312" s="690">
        <f t="shared" si="2512"/>
        <v>0</v>
      </c>
      <c r="KJ312" s="691">
        <f>SUM(JX312:KI312)</f>
        <v>573.73</v>
      </c>
      <c r="KL312" s="690">
        <f>ROUND(KL306/KL$146,2)</f>
        <v>27.6</v>
      </c>
      <c r="KM312" s="690">
        <f t="shared" si="2513"/>
        <v>27.27</v>
      </c>
      <c r="KN312" s="690">
        <f t="shared" si="2513"/>
        <v>0</v>
      </c>
      <c r="KO312" s="690">
        <f t="shared" si="2513"/>
        <v>0</v>
      </c>
      <c r="KP312" s="690">
        <f t="shared" si="2513"/>
        <v>0</v>
      </c>
      <c r="KQ312" s="690">
        <f t="shared" si="2513"/>
        <v>0</v>
      </c>
      <c r="KR312" s="690">
        <f t="shared" si="2513"/>
        <v>0</v>
      </c>
      <c r="KS312" s="690">
        <f t="shared" si="2513"/>
        <v>0</v>
      </c>
      <c r="KT312" s="690">
        <f t="shared" si="2513"/>
        <v>0</v>
      </c>
      <c r="KU312" s="690">
        <f t="shared" si="2513"/>
        <v>0</v>
      </c>
      <c r="KV312" s="690">
        <f t="shared" si="2513"/>
        <v>0</v>
      </c>
      <c r="KW312" s="690">
        <f t="shared" si="2513"/>
        <v>0</v>
      </c>
      <c r="KX312" s="691">
        <f>SUM(KL312:KW312)</f>
        <v>54.870000000000005</v>
      </c>
      <c r="KZ312" s="690">
        <f>ROUND(KZ306/KZ$146,2)</f>
        <v>39.24</v>
      </c>
      <c r="LA312" s="690">
        <f t="shared" si="2514"/>
        <v>38.78</v>
      </c>
      <c r="LB312" s="690">
        <f t="shared" si="2514"/>
        <v>0</v>
      </c>
      <c r="LC312" s="690">
        <f t="shared" si="2514"/>
        <v>0</v>
      </c>
      <c r="LD312" s="690">
        <f t="shared" si="2514"/>
        <v>0</v>
      </c>
      <c r="LE312" s="690">
        <f t="shared" si="2514"/>
        <v>0</v>
      </c>
      <c r="LF312" s="690">
        <f t="shared" si="2514"/>
        <v>0</v>
      </c>
      <c r="LG312" s="690">
        <f t="shared" si="2514"/>
        <v>0</v>
      </c>
      <c r="LH312" s="690">
        <f t="shared" si="2514"/>
        <v>0</v>
      </c>
      <c r="LI312" s="690">
        <f t="shared" si="2514"/>
        <v>0</v>
      </c>
      <c r="LJ312" s="690">
        <f t="shared" si="2514"/>
        <v>0</v>
      </c>
      <c r="LK312" s="690">
        <f t="shared" si="2514"/>
        <v>0</v>
      </c>
      <c r="LL312" s="691">
        <f>SUM(KZ312:LK312)</f>
        <v>78.02000000000001</v>
      </c>
      <c r="LN312" s="690">
        <f>ROUND(LN306/LN$146,2)</f>
        <v>10.220000000000001</v>
      </c>
      <c r="LO312" s="690">
        <f t="shared" si="2515"/>
        <v>10.1</v>
      </c>
      <c r="LP312" s="690">
        <f t="shared" si="2515"/>
        <v>0</v>
      </c>
      <c r="LQ312" s="690">
        <f t="shared" si="2515"/>
        <v>0</v>
      </c>
      <c r="LR312" s="690">
        <f t="shared" si="2515"/>
        <v>0</v>
      </c>
      <c r="LS312" s="690">
        <f t="shared" si="2515"/>
        <v>0</v>
      </c>
      <c r="LT312" s="690">
        <f t="shared" si="2515"/>
        <v>0</v>
      </c>
      <c r="LU312" s="690">
        <f t="shared" si="2515"/>
        <v>0</v>
      </c>
      <c r="LV312" s="690">
        <f t="shared" si="2515"/>
        <v>0</v>
      </c>
      <c r="LW312" s="690">
        <f t="shared" si="2515"/>
        <v>0</v>
      </c>
      <c r="LX312" s="690">
        <f t="shared" si="2515"/>
        <v>0</v>
      </c>
      <c r="LY312" s="690">
        <f t="shared" si="2515"/>
        <v>0</v>
      </c>
      <c r="LZ312" s="691">
        <f>SUM(LN312:LY312)</f>
        <v>20.32</v>
      </c>
      <c r="MB312" s="690">
        <f>ROUND(MB306/MB$146,2)</f>
        <v>34.24</v>
      </c>
      <c r="MC312" s="690">
        <f t="shared" si="2516"/>
        <v>33.840000000000003</v>
      </c>
      <c r="MD312" s="690">
        <f t="shared" si="2516"/>
        <v>0</v>
      </c>
      <c r="ME312" s="690">
        <f t="shared" si="2516"/>
        <v>0</v>
      </c>
      <c r="MF312" s="690">
        <f t="shared" si="2516"/>
        <v>0</v>
      </c>
      <c r="MG312" s="690">
        <f t="shared" si="2516"/>
        <v>0</v>
      </c>
      <c r="MH312" s="690">
        <f t="shared" si="2516"/>
        <v>0</v>
      </c>
      <c r="MI312" s="690">
        <f t="shared" si="2516"/>
        <v>0</v>
      </c>
      <c r="MJ312" s="690">
        <f t="shared" si="2516"/>
        <v>0</v>
      </c>
      <c r="MK312" s="690">
        <f t="shared" si="2516"/>
        <v>0</v>
      </c>
      <c r="ML312" s="690">
        <f t="shared" si="2516"/>
        <v>0</v>
      </c>
      <c r="MM312" s="690">
        <f t="shared" si="2516"/>
        <v>0</v>
      </c>
      <c r="MN312" s="691">
        <f>SUM(MB312:MM312)</f>
        <v>68.080000000000013</v>
      </c>
      <c r="MP312" s="690">
        <f>ROUND(MP306/MP$146,2)</f>
        <v>99.12</v>
      </c>
      <c r="MQ312" s="690">
        <f t="shared" si="2517"/>
        <v>97.95</v>
      </c>
      <c r="MR312" s="690">
        <f t="shared" si="2517"/>
        <v>0</v>
      </c>
      <c r="MS312" s="690">
        <f t="shared" si="2517"/>
        <v>0</v>
      </c>
      <c r="MT312" s="690">
        <f t="shared" si="2517"/>
        <v>0</v>
      </c>
      <c r="MU312" s="690">
        <f t="shared" si="2517"/>
        <v>0</v>
      </c>
      <c r="MV312" s="690">
        <f t="shared" si="2517"/>
        <v>0</v>
      </c>
      <c r="MW312" s="690">
        <f t="shared" si="2517"/>
        <v>0</v>
      </c>
      <c r="MX312" s="690">
        <f t="shared" si="2517"/>
        <v>0</v>
      </c>
      <c r="MY312" s="690">
        <f t="shared" si="2517"/>
        <v>0</v>
      </c>
      <c r="MZ312" s="690">
        <f t="shared" si="2517"/>
        <v>0</v>
      </c>
      <c r="NA312" s="690">
        <f t="shared" si="2517"/>
        <v>0</v>
      </c>
      <c r="NB312" s="691">
        <f>SUM(MP312:NA312)</f>
        <v>197.07</v>
      </c>
      <c r="ND312" s="690">
        <f>ROUND(ND306/ND$146,2)</f>
        <v>133.82</v>
      </c>
      <c r="NE312" s="690">
        <f t="shared" si="2518"/>
        <v>132.25</v>
      </c>
      <c r="NF312" s="690">
        <f t="shared" si="2518"/>
        <v>0</v>
      </c>
      <c r="NG312" s="690">
        <f t="shared" si="2518"/>
        <v>0</v>
      </c>
      <c r="NH312" s="690">
        <f t="shared" si="2518"/>
        <v>0</v>
      </c>
      <c r="NI312" s="690">
        <f t="shared" si="2518"/>
        <v>0</v>
      </c>
      <c r="NJ312" s="690">
        <f t="shared" si="2518"/>
        <v>0</v>
      </c>
      <c r="NK312" s="690">
        <f t="shared" si="2518"/>
        <v>0</v>
      </c>
      <c r="NL312" s="690">
        <f t="shared" si="2518"/>
        <v>0</v>
      </c>
      <c r="NM312" s="690">
        <f t="shared" si="2518"/>
        <v>0</v>
      </c>
      <c r="NN312" s="690">
        <f t="shared" si="2518"/>
        <v>0</v>
      </c>
      <c r="NO312" s="690">
        <f t="shared" si="2518"/>
        <v>0</v>
      </c>
      <c r="NP312" s="691">
        <f>SUM(ND312:NO312)</f>
        <v>266.07</v>
      </c>
      <c r="NR312" s="690">
        <f>ROUND(NR306/NR$146,2)</f>
        <v>72.3</v>
      </c>
      <c r="NS312" s="690">
        <f t="shared" si="2519"/>
        <v>71.45</v>
      </c>
      <c r="NT312" s="690">
        <f t="shared" si="2519"/>
        <v>0</v>
      </c>
      <c r="NU312" s="690">
        <f t="shared" si="2519"/>
        <v>0</v>
      </c>
      <c r="NV312" s="690">
        <f t="shared" si="2519"/>
        <v>0</v>
      </c>
      <c r="NW312" s="690">
        <f t="shared" si="2519"/>
        <v>0</v>
      </c>
      <c r="NX312" s="690">
        <f t="shared" si="2519"/>
        <v>0</v>
      </c>
      <c r="NY312" s="690">
        <f t="shared" si="2519"/>
        <v>0</v>
      </c>
      <c r="NZ312" s="690">
        <f t="shared" si="2519"/>
        <v>0</v>
      </c>
      <c r="OA312" s="690">
        <f t="shared" si="2519"/>
        <v>0</v>
      </c>
      <c r="OB312" s="690">
        <f t="shared" si="2519"/>
        <v>0</v>
      </c>
      <c r="OC312" s="690">
        <f t="shared" si="2519"/>
        <v>0</v>
      </c>
      <c r="OD312" s="691">
        <f>SUM(NR312:OC312)</f>
        <v>143.75</v>
      </c>
      <c r="OF312" s="690">
        <f>ROUND(OF306/OF$146,2)</f>
        <v>0</v>
      </c>
      <c r="OG312" s="690">
        <f t="shared" si="2520"/>
        <v>0</v>
      </c>
      <c r="OH312" s="690">
        <f t="shared" si="2520"/>
        <v>0</v>
      </c>
      <c r="OI312" s="690">
        <f t="shared" si="2520"/>
        <v>0</v>
      </c>
      <c r="OJ312" s="690">
        <f t="shared" si="2520"/>
        <v>0</v>
      </c>
      <c r="OK312" s="690">
        <f t="shared" si="2520"/>
        <v>0</v>
      </c>
      <c r="OL312" s="690">
        <f t="shared" si="2520"/>
        <v>0</v>
      </c>
      <c r="OM312" s="690">
        <f t="shared" si="2520"/>
        <v>0</v>
      </c>
      <c r="ON312" s="690">
        <f t="shared" si="2520"/>
        <v>0</v>
      </c>
      <c r="OO312" s="690">
        <f t="shared" si="2520"/>
        <v>0</v>
      </c>
      <c r="OP312" s="690">
        <f t="shared" si="2520"/>
        <v>0</v>
      </c>
      <c r="OQ312" s="690">
        <f t="shared" si="2520"/>
        <v>0</v>
      </c>
      <c r="OR312" s="691">
        <f>SUM(OF312:OQ312)</f>
        <v>0</v>
      </c>
      <c r="OT312" s="690">
        <f>ROUND(OT306/OT$146,2)</f>
        <v>38.1</v>
      </c>
      <c r="OU312" s="690">
        <f t="shared" si="2521"/>
        <v>37.659999999999997</v>
      </c>
      <c r="OV312" s="690">
        <f t="shared" si="2521"/>
        <v>0</v>
      </c>
      <c r="OW312" s="690">
        <f t="shared" si="2521"/>
        <v>0</v>
      </c>
      <c r="OX312" s="690">
        <f t="shared" si="2521"/>
        <v>0</v>
      </c>
      <c r="OY312" s="690">
        <f t="shared" si="2521"/>
        <v>0</v>
      </c>
      <c r="OZ312" s="690">
        <f t="shared" si="2521"/>
        <v>0</v>
      </c>
      <c r="PA312" s="690">
        <f t="shared" si="2521"/>
        <v>0</v>
      </c>
      <c r="PB312" s="690">
        <f t="shared" si="2521"/>
        <v>0</v>
      </c>
      <c r="PC312" s="690">
        <f t="shared" si="2521"/>
        <v>0</v>
      </c>
      <c r="PD312" s="690">
        <f t="shared" si="2521"/>
        <v>0</v>
      </c>
      <c r="PE312" s="690">
        <f t="shared" si="2521"/>
        <v>0</v>
      </c>
      <c r="PF312" s="691">
        <f>SUM(OT312:PE312)</f>
        <v>75.759999999999991</v>
      </c>
      <c r="PH312" s="690">
        <f>ROUND(PH306/PH$146,2)</f>
        <v>111.74</v>
      </c>
      <c r="PI312" s="690">
        <f t="shared" si="2522"/>
        <v>110.42</v>
      </c>
      <c r="PJ312" s="690">
        <f t="shared" si="2522"/>
        <v>0</v>
      </c>
      <c r="PK312" s="690">
        <f t="shared" si="2522"/>
        <v>0</v>
      </c>
      <c r="PL312" s="690">
        <f t="shared" si="2522"/>
        <v>0</v>
      </c>
      <c r="PM312" s="690">
        <f t="shared" si="2522"/>
        <v>0</v>
      </c>
      <c r="PN312" s="690">
        <f t="shared" si="2522"/>
        <v>0</v>
      </c>
      <c r="PO312" s="690">
        <f t="shared" si="2522"/>
        <v>0</v>
      </c>
      <c r="PP312" s="690">
        <f t="shared" si="2522"/>
        <v>0</v>
      </c>
      <c r="PQ312" s="690">
        <f t="shared" si="2522"/>
        <v>0</v>
      </c>
      <c r="PR312" s="690">
        <f t="shared" si="2522"/>
        <v>0</v>
      </c>
      <c r="PS312" s="690">
        <f t="shared" si="2522"/>
        <v>0</v>
      </c>
      <c r="PT312" s="691">
        <f>SUM(PH312:PS312)</f>
        <v>222.16</v>
      </c>
      <c r="PU312" s="451"/>
      <c r="PV312" s="690">
        <f>ROUND(PV306/PV$146,2)</f>
        <v>0</v>
      </c>
      <c r="PW312" s="690">
        <f t="shared" si="2523"/>
        <v>0</v>
      </c>
      <c r="PX312" s="690">
        <f t="shared" si="2523"/>
        <v>0</v>
      </c>
      <c r="PY312" s="690">
        <f t="shared" si="2523"/>
        <v>0</v>
      </c>
      <c r="PZ312" s="690">
        <f t="shared" si="2523"/>
        <v>0</v>
      </c>
      <c r="QA312" s="690">
        <f t="shared" si="2523"/>
        <v>0</v>
      </c>
      <c r="QB312" s="690">
        <f t="shared" si="2523"/>
        <v>0</v>
      </c>
      <c r="QC312" s="690">
        <f t="shared" si="2523"/>
        <v>0</v>
      </c>
      <c r="QD312" s="690">
        <f t="shared" si="2523"/>
        <v>0</v>
      </c>
      <c r="QE312" s="690">
        <f t="shared" si="2523"/>
        <v>0</v>
      </c>
      <c r="QF312" s="690">
        <f t="shared" si="2523"/>
        <v>0</v>
      </c>
      <c r="QG312" s="690">
        <f t="shared" si="2523"/>
        <v>0</v>
      </c>
      <c r="QH312" s="691">
        <f>SUM(PV312:QG312)</f>
        <v>0</v>
      </c>
      <c r="QI312" s="451"/>
      <c r="QJ312" s="690">
        <f>ROUND(QJ306/QJ$146,2)</f>
        <v>0</v>
      </c>
      <c r="QK312" s="690">
        <f t="shared" si="2524"/>
        <v>0</v>
      </c>
      <c r="QL312" s="690">
        <f t="shared" si="2524"/>
        <v>0</v>
      </c>
      <c r="QM312" s="690">
        <f t="shared" si="2524"/>
        <v>0</v>
      </c>
      <c r="QN312" s="690">
        <f t="shared" si="2524"/>
        <v>0</v>
      </c>
      <c r="QO312" s="690">
        <f t="shared" si="2524"/>
        <v>0</v>
      </c>
      <c r="QP312" s="690">
        <f t="shared" si="2524"/>
        <v>0</v>
      </c>
      <c r="QQ312" s="690">
        <f t="shared" si="2524"/>
        <v>0</v>
      </c>
      <c r="QR312" s="690">
        <f t="shared" si="2524"/>
        <v>0</v>
      </c>
      <c r="QS312" s="690">
        <f t="shared" si="2524"/>
        <v>0</v>
      </c>
      <c r="QT312" s="690">
        <f t="shared" si="2524"/>
        <v>0</v>
      </c>
      <c r="QU312" s="690">
        <f t="shared" si="2524"/>
        <v>0</v>
      </c>
      <c r="QV312" s="691">
        <f>SUM(QJ312:QU312)</f>
        <v>0</v>
      </c>
      <c r="QX312" s="690">
        <f t="shared" si="2525"/>
        <v>2397.85</v>
      </c>
      <c r="QY312" s="690">
        <f>SUMIF($D$13:$QU$13,QY$10,$D312:$QU312)</f>
        <v>2369.66</v>
      </c>
      <c r="QZ312" s="690">
        <f t="shared" si="2526"/>
        <v>0</v>
      </c>
      <c r="RA312" s="690">
        <f t="shared" si="2526"/>
        <v>0</v>
      </c>
      <c r="RB312" s="690">
        <f t="shared" si="2526"/>
        <v>0</v>
      </c>
      <c r="RC312" s="690">
        <f t="shared" si="2526"/>
        <v>0</v>
      </c>
      <c r="RD312" s="690">
        <f t="shared" si="2526"/>
        <v>0</v>
      </c>
      <c r="RE312" s="690">
        <f t="shared" si="2526"/>
        <v>0</v>
      </c>
      <c r="RF312" s="690">
        <f t="shared" si="2526"/>
        <v>0</v>
      </c>
      <c r="RG312" s="690">
        <f t="shared" si="2526"/>
        <v>0</v>
      </c>
      <c r="RH312" s="690">
        <f t="shared" si="2526"/>
        <v>0</v>
      </c>
      <c r="RI312" s="690">
        <f t="shared" si="2526"/>
        <v>0</v>
      </c>
      <c r="RJ312" s="691">
        <f t="shared" si="2527"/>
        <v>4767.51</v>
      </c>
    </row>
    <row r="313" spans="1:478" x14ac:dyDescent="0.25">
      <c r="A313" s="304" t="s">
        <v>977</v>
      </c>
      <c r="B313" s="683" t="s">
        <v>990</v>
      </c>
      <c r="D313" s="690">
        <f>ROUND(D307/D$146,2)</f>
        <v>448.24</v>
      </c>
      <c r="E313" s="690">
        <f t="shared" si="2492"/>
        <v>442.97</v>
      </c>
      <c r="F313" s="690">
        <f t="shared" si="2492"/>
        <v>0</v>
      </c>
      <c r="G313" s="690">
        <f t="shared" si="2492"/>
        <v>0</v>
      </c>
      <c r="H313" s="690">
        <f t="shared" si="2492"/>
        <v>0</v>
      </c>
      <c r="I313" s="690">
        <f t="shared" si="2492"/>
        <v>0</v>
      </c>
      <c r="J313" s="690">
        <f t="shared" si="2492"/>
        <v>0</v>
      </c>
      <c r="K313" s="690">
        <f t="shared" si="2492"/>
        <v>0</v>
      </c>
      <c r="L313" s="690">
        <f t="shared" si="2492"/>
        <v>0</v>
      </c>
      <c r="M313" s="690">
        <f t="shared" si="2492"/>
        <v>0</v>
      </c>
      <c r="N313" s="690">
        <f t="shared" si="2492"/>
        <v>0</v>
      </c>
      <c r="O313" s="690">
        <f t="shared" si="2492"/>
        <v>0</v>
      </c>
      <c r="P313" s="691">
        <f>SUM(D313:O313)</f>
        <v>891.21</v>
      </c>
      <c r="R313" s="690">
        <f>ROUND(R307/R$146,2)</f>
        <v>124.49</v>
      </c>
      <c r="S313" s="690">
        <f t="shared" si="2493"/>
        <v>123.02</v>
      </c>
      <c r="T313" s="690">
        <f t="shared" si="2493"/>
        <v>0</v>
      </c>
      <c r="U313" s="690">
        <f t="shared" si="2493"/>
        <v>0</v>
      </c>
      <c r="V313" s="690">
        <f t="shared" si="2493"/>
        <v>0</v>
      </c>
      <c r="W313" s="690">
        <f t="shared" si="2493"/>
        <v>0</v>
      </c>
      <c r="X313" s="690">
        <f t="shared" si="2493"/>
        <v>0</v>
      </c>
      <c r="Y313" s="690">
        <f t="shared" si="2493"/>
        <v>0</v>
      </c>
      <c r="Z313" s="690">
        <f t="shared" si="2493"/>
        <v>0</v>
      </c>
      <c r="AA313" s="690">
        <f t="shared" si="2493"/>
        <v>0</v>
      </c>
      <c r="AB313" s="690">
        <f t="shared" si="2493"/>
        <v>0</v>
      </c>
      <c r="AC313" s="690">
        <f t="shared" si="2493"/>
        <v>0</v>
      </c>
      <c r="AD313" s="691">
        <f>SUM(R313:AC313)</f>
        <v>247.51</v>
      </c>
      <c r="AF313" s="690">
        <f>ROUND(AF307/AF$146,2)</f>
        <v>232.12</v>
      </c>
      <c r="AG313" s="690">
        <f t="shared" si="2494"/>
        <v>229.39</v>
      </c>
      <c r="AH313" s="690">
        <f t="shared" si="2494"/>
        <v>0</v>
      </c>
      <c r="AI313" s="690">
        <f t="shared" si="2494"/>
        <v>0</v>
      </c>
      <c r="AJ313" s="690">
        <f t="shared" si="2494"/>
        <v>0</v>
      </c>
      <c r="AK313" s="690">
        <f t="shared" si="2494"/>
        <v>0</v>
      </c>
      <c r="AL313" s="690">
        <f t="shared" si="2494"/>
        <v>0</v>
      </c>
      <c r="AM313" s="690">
        <f t="shared" si="2494"/>
        <v>0</v>
      </c>
      <c r="AN313" s="690">
        <f t="shared" si="2494"/>
        <v>0</v>
      </c>
      <c r="AO313" s="690">
        <f t="shared" si="2494"/>
        <v>0</v>
      </c>
      <c r="AP313" s="690">
        <f t="shared" si="2494"/>
        <v>0</v>
      </c>
      <c r="AQ313" s="690">
        <f t="shared" si="2494"/>
        <v>0</v>
      </c>
      <c r="AR313" s="691">
        <f>SUM(AF313:AQ313)</f>
        <v>461.51</v>
      </c>
      <c r="AT313" s="690">
        <f>ROUND(AT307/AT$146,2)</f>
        <v>601.02</v>
      </c>
      <c r="AU313" s="690">
        <f t="shared" si="2495"/>
        <v>593.95000000000005</v>
      </c>
      <c r="AV313" s="690">
        <f t="shared" si="2495"/>
        <v>0</v>
      </c>
      <c r="AW313" s="690">
        <f t="shared" si="2495"/>
        <v>0</v>
      </c>
      <c r="AX313" s="690">
        <f t="shared" si="2495"/>
        <v>0</v>
      </c>
      <c r="AY313" s="690">
        <f t="shared" si="2495"/>
        <v>0</v>
      </c>
      <c r="AZ313" s="690">
        <f t="shared" si="2495"/>
        <v>0</v>
      </c>
      <c r="BA313" s="690">
        <f t="shared" si="2495"/>
        <v>0</v>
      </c>
      <c r="BB313" s="690">
        <f t="shared" si="2495"/>
        <v>0</v>
      </c>
      <c r="BC313" s="690">
        <f t="shared" si="2495"/>
        <v>0</v>
      </c>
      <c r="BD313" s="690">
        <f t="shared" si="2495"/>
        <v>0</v>
      </c>
      <c r="BE313" s="690">
        <f t="shared" si="2495"/>
        <v>0</v>
      </c>
      <c r="BF313" s="691">
        <f>SUM(AT313:BE313)</f>
        <v>1194.97</v>
      </c>
      <c r="BH313" s="690">
        <f>ROUND(BH307/BH$146,2)</f>
        <v>60.43</v>
      </c>
      <c r="BI313" s="690">
        <f t="shared" si="2496"/>
        <v>59.72</v>
      </c>
      <c r="BJ313" s="690">
        <f t="shared" si="2496"/>
        <v>0</v>
      </c>
      <c r="BK313" s="690">
        <f t="shared" si="2496"/>
        <v>0</v>
      </c>
      <c r="BL313" s="690">
        <f t="shared" si="2496"/>
        <v>0</v>
      </c>
      <c r="BM313" s="690">
        <f t="shared" si="2496"/>
        <v>0</v>
      </c>
      <c r="BN313" s="690">
        <f t="shared" si="2496"/>
        <v>0</v>
      </c>
      <c r="BO313" s="690">
        <f t="shared" si="2496"/>
        <v>0</v>
      </c>
      <c r="BP313" s="690">
        <f t="shared" si="2496"/>
        <v>0</v>
      </c>
      <c r="BQ313" s="690">
        <f t="shared" si="2496"/>
        <v>0</v>
      </c>
      <c r="BR313" s="690">
        <f t="shared" si="2496"/>
        <v>0</v>
      </c>
      <c r="BS313" s="690">
        <f t="shared" si="2496"/>
        <v>0</v>
      </c>
      <c r="BT313" s="691">
        <f>SUM(BH313:BS313)</f>
        <v>120.15</v>
      </c>
      <c r="BV313" s="690">
        <f>ROUND(BV307/BV$146,2)</f>
        <v>1075.56</v>
      </c>
      <c r="BW313" s="690">
        <f t="shared" si="2497"/>
        <v>1062.9100000000001</v>
      </c>
      <c r="BX313" s="690">
        <f t="shared" si="2497"/>
        <v>0</v>
      </c>
      <c r="BY313" s="690">
        <f t="shared" si="2497"/>
        <v>0</v>
      </c>
      <c r="BZ313" s="690">
        <f t="shared" si="2497"/>
        <v>0</v>
      </c>
      <c r="CA313" s="690">
        <f t="shared" si="2497"/>
        <v>0</v>
      </c>
      <c r="CB313" s="690">
        <f t="shared" si="2497"/>
        <v>0</v>
      </c>
      <c r="CC313" s="690">
        <f t="shared" si="2497"/>
        <v>0</v>
      </c>
      <c r="CD313" s="690">
        <f t="shared" si="2497"/>
        <v>0</v>
      </c>
      <c r="CE313" s="690">
        <f t="shared" si="2497"/>
        <v>0</v>
      </c>
      <c r="CF313" s="690">
        <f t="shared" si="2497"/>
        <v>0</v>
      </c>
      <c r="CG313" s="690">
        <f t="shared" si="2497"/>
        <v>0</v>
      </c>
      <c r="CH313" s="691">
        <f>SUM(BV313:CG313)</f>
        <v>2138.4700000000003</v>
      </c>
      <c r="CJ313" s="690">
        <f>ROUND(CJ307/CJ$146,2)</f>
        <v>82.36</v>
      </c>
      <c r="CK313" s="690">
        <f t="shared" si="2498"/>
        <v>81.39</v>
      </c>
      <c r="CL313" s="690">
        <f t="shared" si="2498"/>
        <v>0</v>
      </c>
      <c r="CM313" s="690">
        <f t="shared" si="2498"/>
        <v>0</v>
      </c>
      <c r="CN313" s="690">
        <f t="shared" si="2498"/>
        <v>0</v>
      </c>
      <c r="CO313" s="690">
        <f t="shared" si="2498"/>
        <v>0</v>
      </c>
      <c r="CP313" s="690">
        <f t="shared" si="2498"/>
        <v>0</v>
      </c>
      <c r="CQ313" s="690">
        <f t="shared" si="2498"/>
        <v>0</v>
      </c>
      <c r="CR313" s="690">
        <f t="shared" si="2498"/>
        <v>0</v>
      </c>
      <c r="CS313" s="690">
        <f t="shared" si="2498"/>
        <v>0</v>
      </c>
      <c r="CT313" s="690">
        <f t="shared" si="2498"/>
        <v>0</v>
      </c>
      <c r="CU313" s="690">
        <f t="shared" si="2498"/>
        <v>0</v>
      </c>
      <c r="CV313" s="691">
        <f>SUM(CJ313:CU313)</f>
        <v>163.75</v>
      </c>
      <c r="CX313" s="690">
        <f>ROUND(CX307/CX$146,2)</f>
        <v>82.95</v>
      </c>
      <c r="CY313" s="690">
        <f t="shared" si="2499"/>
        <v>81.97</v>
      </c>
      <c r="CZ313" s="690">
        <f t="shared" si="2499"/>
        <v>0</v>
      </c>
      <c r="DA313" s="690">
        <f t="shared" si="2499"/>
        <v>0</v>
      </c>
      <c r="DB313" s="690">
        <f t="shared" si="2499"/>
        <v>0</v>
      </c>
      <c r="DC313" s="690">
        <f t="shared" si="2499"/>
        <v>0</v>
      </c>
      <c r="DD313" s="690">
        <f t="shared" si="2499"/>
        <v>0</v>
      </c>
      <c r="DE313" s="690">
        <f t="shared" si="2499"/>
        <v>0</v>
      </c>
      <c r="DF313" s="690">
        <f t="shared" si="2499"/>
        <v>0</v>
      </c>
      <c r="DG313" s="690">
        <f t="shared" si="2499"/>
        <v>0</v>
      </c>
      <c r="DH313" s="690">
        <f t="shared" si="2499"/>
        <v>0</v>
      </c>
      <c r="DI313" s="690">
        <f t="shared" si="2499"/>
        <v>0</v>
      </c>
      <c r="DJ313" s="691">
        <f>SUM(CX313:DI313)</f>
        <v>164.92000000000002</v>
      </c>
      <c r="DL313" s="690">
        <f>ROUND(DL307/DL$146,2)</f>
        <v>259.41000000000003</v>
      </c>
      <c r="DM313" s="690">
        <f t="shared" si="2500"/>
        <v>256.36</v>
      </c>
      <c r="DN313" s="690">
        <f t="shared" si="2500"/>
        <v>0</v>
      </c>
      <c r="DO313" s="690">
        <f t="shared" si="2500"/>
        <v>0</v>
      </c>
      <c r="DP313" s="690">
        <f t="shared" si="2500"/>
        <v>0</v>
      </c>
      <c r="DQ313" s="690">
        <f t="shared" si="2500"/>
        <v>0</v>
      </c>
      <c r="DR313" s="690">
        <f t="shared" si="2500"/>
        <v>0</v>
      </c>
      <c r="DS313" s="690">
        <f t="shared" si="2500"/>
        <v>0</v>
      </c>
      <c r="DT313" s="690">
        <f t="shared" si="2500"/>
        <v>0</v>
      </c>
      <c r="DU313" s="690">
        <f t="shared" si="2500"/>
        <v>0</v>
      </c>
      <c r="DV313" s="690">
        <f t="shared" si="2500"/>
        <v>0</v>
      </c>
      <c r="DW313" s="690">
        <f t="shared" si="2500"/>
        <v>0</v>
      </c>
      <c r="DX313" s="691">
        <f>SUM(DL313:DW313)</f>
        <v>515.77</v>
      </c>
      <c r="DZ313" s="690">
        <f>ROUND(DZ307/DZ$146,2)</f>
        <v>835.15</v>
      </c>
      <c r="EA313" s="690">
        <f t="shared" si="2501"/>
        <v>825.32</v>
      </c>
      <c r="EB313" s="690">
        <f t="shared" si="2501"/>
        <v>0</v>
      </c>
      <c r="EC313" s="690">
        <f t="shared" si="2501"/>
        <v>0</v>
      </c>
      <c r="ED313" s="690">
        <f t="shared" si="2501"/>
        <v>0</v>
      </c>
      <c r="EE313" s="690">
        <f t="shared" si="2501"/>
        <v>0</v>
      </c>
      <c r="EF313" s="690">
        <f t="shared" si="2501"/>
        <v>0</v>
      </c>
      <c r="EG313" s="690">
        <f t="shared" si="2501"/>
        <v>0</v>
      </c>
      <c r="EH313" s="690">
        <f t="shared" si="2501"/>
        <v>0</v>
      </c>
      <c r="EI313" s="690">
        <f t="shared" si="2501"/>
        <v>0</v>
      </c>
      <c r="EJ313" s="690">
        <f t="shared" si="2501"/>
        <v>0</v>
      </c>
      <c r="EK313" s="690">
        <f t="shared" si="2501"/>
        <v>0</v>
      </c>
      <c r="EL313" s="691">
        <f>SUM(DZ313:EK313)</f>
        <v>1660.47</v>
      </c>
      <c r="EN313" s="690">
        <f>ROUND(EN307/EN$146,2)</f>
        <v>1488.63</v>
      </c>
      <c r="EO313" s="690">
        <f t="shared" si="2502"/>
        <v>1471.12</v>
      </c>
      <c r="EP313" s="690">
        <f t="shared" si="2502"/>
        <v>0</v>
      </c>
      <c r="EQ313" s="690">
        <f t="shared" si="2502"/>
        <v>0</v>
      </c>
      <c r="ER313" s="690">
        <f t="shared" si="2502"/>
        <v>0</v>
      </c>
      <c r="ES313" s="690">
        <f t="shared" si="2502"/>
        <v>0</v>
      </c>
      <c r="ET313" s="690">
        <f t="shared" si="2502"/>
        <v>0</v>
      </c>
      <c r="EU313" s="690">
        <f t="shared" si="2502"/>
        <v>0</v>
      </c>
      <c r="EV313" s="690">
        <f t="shared" si="2502"/>
        <v>0</v>
      </c>
      <c r="EW313" s="690">
        <f t="shared" si="2502"/>
        <v>0</v>
      </c>
      <c r="EX313" s="690">
        <f t="shared" si="2502"/>
        <v>0</v>
      </c>
      <c r="EY313" s="690">
        <f t="shared" si="2502"/>
        <v>0</v>
      </c>
      <c r="EZ313" s="691">
        <f>SUM(EN313:EY313)</f>
        <v>2959.75</v>
      </c>
      <c r="FB313" s="690">
        <f>ROUND(FB307/FB$146,2)</f>
        <v>751.33</v>
      </c>
      <c r="FC313" s="690">
        <f t="shared" si="2503"/>
        <v>742.49</v>
      </c>
      <c r="FD313" s="690">
        <f t="shared" si="2503"/>
        <v>0</v>
      </c>
      <c r="FE313" s="690">
        <f t="shared" si="2503"/>
        <v>0</v>
      </c>
      <c r="FF313" s="690">
        <f t="shared" si="2503"/>
        <v>0</v>
      </c>
      <c r="FG313" s="690">
        <f t="shared" si="2503"/>
        <v>0</v>
      </c>
      <c r="FH313" s="690">
        <f t="shared" si="2503"/>
        <v>0</v>
      </c>
      <c r="FI313" s="690">
        <f t="shared" si="2503"/>
        <v>0</v>
      </c>
      <c r="FJ313" s="690">
        <f t="shared" si="2503"/>
        <v>0</v>
      </c>
      <c r="FK313" s="690">
        <f t="shared" si="2503"/>
        <v>0</v>
      </c>
      <c r="FL313" s="690">
        <f t="shared" si="2503"/>
        <v>0</v>
      </c>
      <c r="FM313" s="690">
        <f t="shared" si="2503"/>
        <v>0</v>
      </c>
      <c r="FN313" s="691">
        <f>SUM(FB313:FM313)</f>
        <v>1493.8200000000002</v>
      </c>
      <c r="FP313" s="690">
        <f>ROUND(FP307/FP$146,2)</f>
        <v>0</v>
      </c>
      <c r="FQ313" s="690">
        <f t="shared" si="2504"/>
        <v>0</v>
      </c>
      <c r="FR313" s="690">
        <f t="shared" si="2504"/>
        <v>0</v>
      </c>
      <c r="FS313" s="690">
        <f t="shared" si="2504"/>
        <v>0</v>
      </c>
      <c r="FT313" s="690">
        <f t="shared" si="2504"/>
        <v>0</v>
      </c>
      <c r="FU313" s="690">
        <f t="shared" si="2504"/>
        <v>0</v>
      </c>
      <c r="FV313" s="690">
        <f t="shared" si="2504"/>
        <v>0</v>
      </c>
      <c r="FW313" s="690">
        <f t="shared" si="2504"/>
        <v>0</v>
      </c>
      <c r="FX313" s="690">
        <f t="shared" si="2504"/>
        <v>0</v>
      </c>
      <c r="FY313" s="690">
        <f t="shared" si="2504"/>
        <v>0</v>
      </c>
      <c r="FZ313" s="690">
        <f t="shared" si="2504"/>
        <v>0</v>
      </c>
      <c r="GA313" s="690">
        <f t="shared" si="2504"/>
        <v>0</v>
      </c>
      <c r="GB313" s="691">
        <f>SUM(FP313:GA313)</f>
        <v>0</v>
      </c>
      <c r="GD313" s="690">
        <f>ROUND(GD307/GD$146,2)</f>
        <v>0</v>
      </c>
      <c r="GE313" s="690">
        <f t="shared" si="2505"/>
        <v>0</v>
      </c>
      <c r="GF313" s="690">
        <f t="shared" si="2505"/>
        <v>0</v>
      </c>
      <c r="GG313" s="690">
        <f t="shared" si="2505"/>
        <v>0</v>
      </c>
      <c r="GH313" s="690">
        <f t="shared" si="2505"/>
        <v>0</v>
      </c>
      <c r="GI313" s="690">
        <f t="shared" si="2505"/>
        <v>0</v>
      </c>
      <c r="GJ313" s="690">
        <f t="shared" si="2505"/>
        <v>0</v>
      </c>
      <c r="GK313" s="690">
        <f t="shared" si="2505"/>
        <v>0</v>
      </c>
      <c r="GL313" s="690">
        <f t="shared" si="2505"/>
        <v>0</v>
      </c>
      <c r="GM313" s="690">
        <f t="shared" si="2505"/>
        <v>0</v>
      </c>
      <c r="GN313" s="690">
        <f t="shared" si="2505"/>
        <v>0</v>
      </c>
      <c r="GO313" s="690">
        <f t="shared" si="2505"/>
        <v>0</v>
      </c>
      <c r="GP313" s="691">
        <f>SUM(GD313:GO313)</f>
        <v>0</v>
      </c>
      <c r="GR313" s="690">
        <f>ROUND(GR307/GR$146,2)</f>
        <v>1332.05</v>
      </c>
      <c r="GS313" s="690">
        <f t="shared" si="2506"/>
        <v>1316.38</v>
      </c>
      <c r="GT313" s="690">
        <f t="shared" si="2506"/>
        <v>0</v>
      </c>
      <c r="GU313" s="690">
        <f t="shared" si="2506"/>
        <v>0</v>
      </c>
      <c r="GV313" s="690">
        <f t="shared" si="2506"/>
        <v>0</v>
      </c>
      <c r="GW313" s="690">
        <f t="shared" si="2506"/>
        <v>0</v>
      </c>
      <c r="GX313" s="690">
        <f t="shared" si="2506"/>
        <v>0</v>
      </c>
      <c r="GY313" s="690">
        <f t="shared" si="2506"/>
        <v>0</v>
      </c>
      <c r="GZ313" s="690">
        <f t="shared" si="2506"/>
        <v>0</v>
      </c>
      <c r="HA313" s="690">
        <f t="shared" si="2506"/>
        <v>0</v>
      </c>
      <c r="HB313" s="690">
        <f t="shared" si="2506"/>
        <v>0</v>
      </c>
      <c r="HC313" s="690">
        <f t="shared" si="2506"/>
        <v>0</v>
      </c>
      <c r="HD313" s="691">
        <f>SUM(GR313:HC313)</f>
        <v>2648.4300000000003</v>
      </c>
      <c r="HF313" s="690">
        <f>ROUND(HF307/HF$146,2)</f>
        <v>776.3</v>
      </c>
      <c r="HG313" s="690">
        <f t="shared" si="2507"/>
        <v>767.17</v>
      </c>
      <c r="HH313" s="690">
        <f t="shared" si="2507"/>
        <v>0</v>
      </c>
      <c r="HI313" s="690">
        <f t="shared" si="2507"/>
        <v>0</v>
      </c>
      <c r="HJ313" s="690">
        <f t="shared" si="2507"/>
        <v>0</v>
      </c>
      <c r="HK313" s="690">
        <f t="shared" si="2507"/>
        <v>0</v>
      </c>
      <c r="HL313" s="690">
        <f t="shared" si="2507"/>
        <v>0</v>
      </c>
      <c r="HM313" s="690">
        <f t="shared" si="2507"/>
        <v>0</v>
      </c>
      <c r="HN313" s="690">
        <f t="shared" si="2507"/>
        <v>0</v>
      </c>
      <c r="HO313" s="690">
        <f t="shared" si="2507"/>
        <v>0</v>
      </c>
      <c r="HP313" s="690">
        <f t="shared" si="2507"/>
        <v>0</v>
      </c>
      <c r="HQ313" s="690">
        <f t="shared" si="2507"/>
        <v>0</v>
      </c>
      <c r="HR313" s="691">
        <f>SUM(HF313:HQ313)</f>
        <v>1543.4699999999998</v>
      </c>
      <c r="HT313" s="690">
        <f>ROUND(HT307/HT$146,2)</f>
        <v>125.82</v>
      </c>
      <c r="HU313" s="690">
        <f t="shared" si="2508"/>
        <v>124.34</v>
      </c>
      <c r="HV313" s="690">
        <f t="shared" si="2508"/>
        <v>0</v>
      </c>
      <c r="HW313" s="690">
        <f t="shared" si="2508"/>
        <v>0</v>
      </c>
      <c r="HX313" s="690">
        <f t="shared" si="2508"/>
        <v>0</v>
      </c>
      <c r="HY313" s="690">
        <f t="shared" si="2508"/>
        <v>0</v>
      </c>
      <c r="HZ313" s="690">
        <f t="shared" si="2508"/>
        <v>0</v>
      </c>
      <c r="IA313" s="690">
        <f t="shared" si="2508"/>
        <v>0</v>
      </c>
      <c r="IB313" s="690">
        <f t="shared" si="2508"/>
        <v>0</v>
      </c>
      <c r="IC313" s="690">
        <f t="shared" si="2508"/>
        <v>0</v>
      </c>
      <c r="ID313" s="690">
        <f t="shared" si="2508"/>
        <v>0</v>
      </c>
      <c r="IE313" s="690">
        <f t="shared" si="2508"/>
        <v>0</v>
      </c>
      <c r="IF313" s="691">
        <f>SUM(HT313:IE313)</f>
        <v>250.16</v>
      </c>
      <c r="IH313" s="690">
        <f>ROUND(IH307/IH$146,2)</f>
        <v>178.87</v>
      </c>
      <c r="II313" s="690">
        <f t="shared" si="2509"/>
        <v>176.76</v>
      </c>
      <c r="IJ313" s="690">
        <f t="shared" si="2509"/>
        <v>0</v>
      </c>
      <c r="IK313" s="690">
        <f t="shared" si="2509"/>
        <v>0</v>
      </c>
      <c r="IL313" s="690">
        <f t="shared" si="2509"/>
        <v>0</v>
      </c>
      <c r="IM313" s="690">
        <f t="shared" si="2509"/>
        <v>0</v>
      </c>
      <c r="IN313" s="690">
        <f t="shared" si="2509"/>
        <v>0</v>
      </c>
      <c r="IO313" s="690">
        <f t="shared" si="2509"/>
        <v>0</v>
      </c>
      <c r="IP313" s="690">
        <f t="shared" si="2509"/>
        <v>0</v>
      </c>
      <c r="IQ313" s="690">
        <f t="shared" si="2509"/>
        <v>0</v>
      </c>
      <c r="IR313" s="690">
        <f t="shared" si="2509"/>
        <v>0</v>
      </c>
      <c r="IS313" s="690">
        <f t="shared" si="2509"/>
        <v>0</v>
      </c>
      <c r="IT313" s="691">
        <f>SUM(IH313:IS313)</f>
        <v>355.63</v>
      </c>
      <c r="IV313" s="690">
        <f>ROUND(IV307/IV$146,2)</f>
        <v>30.68</v>
      </c>
      <c r="IW313" s="690">
        <f t="shared" si="2510"/>
        <v>30.32</v>
      </c>
      <c r="IX313" s="690">
        <f t="shared" si="2510"/>
        <v>0</v>
      </c>
      <c r="IY313" s="690">
        <f t="shared" si="2510"/>
        <v>0</v>
      </c>
      <c r="IZ313" s="690">
        <f t="shared" si="2510"/>
        <v>0</v>
      </c>
      <c r="JA313" s="690">
        <f t="shared" si="2510"/>
        <v>0</v>
      </c>
      <c r="JB313" s="690">
        <f t="shared" si="2510"/>
        <v>0</v>
      </c>
      <c r="JC313" s="690">
        <f t="shared" si="2510"/>
        <v>0</v>
      </c>
      <c r="JD313" s="690">
        <f t="shared" si="2510"/>
        <v>0</v>
      </c>
      <c r="JE313" s="690">
        <f t="shared" si="2510"/>
        <v>0</v>
      </c>
      <c r="JF313" s="690">
        <f t="shared" si="2510"/>
        <v>0</v>
      </c>
      <c r="JG313" s="690">
        <f t="shared" si="2510"/>
        <v>0</v>
      </c>
      <c r="JH313" s="691">
        <f>SUM(IV313:JG313)</f>
        <v>61</v>
      </c>
      <c r="JJ313" s="690">
        <f>ROUND(JJ307/JJ$146,2)</f>
        <v>525.09</v>
      </c>
      <c r="JK313" s="690">
        <f t="shared" si="2511"/>
        <v>518.91</v>
      </c>
      <c r="JL313" s="690">
        <f t="shared" si="2511"/>
        <v>0</v>
      </c>
      <c r="JM313" s="690">
        <f t="shared" si="2511"/>
        <v>0</v>
      </c>
      <c r="JN313" s="690">
        <f t="shared" si="2511"/>
        <v>0</v>
      </c>
      <c r="JO313" s="690">
        <f t="shared" si="2511"/>
        <v>0</v>
      </c>
      <c r="JP313" s="690">
        <f t="shared" si="2511"/>
        <v>0</v>
      </c>
      <c r="JQ313" s="690">
        <f t="shared" si="2511"/>
        <v>0</v>
      </c>
      <c r="JR313" s="690">
        <f t="shared" si="2511"/>
        <v>0</v>
      </c>
      <c r="JS313" s="690">
        <f t="shared" si="2511"/>
        <v>0</v>
      </c>
      <c r="JT313" s="690">
        <f t="shared" si="2511"/>
        <v>0</v>
      </c>
      <c r="JU313" s="690">
        <f t="shared" si="2511"/>
        <v>0</v>
      </c>
      <c r="JV313" s="691">
        <f>SUM(JJ313:JU313)</f>
        <v>1044</v>
      </c>
      <c r="JX313" s="690">
        <f>ROUND(JX307/JX$146,2)</f>
        <v>1685.18</v>
      </c>
      <c r="JY313" s="690">
        <f t="shared" si="2512"/>
        <v>17934.22</v>
      </c>
      <c r="JZ313" s="690">
        <f t="shared" si="2512"/>
        <v>0</v>
      </c>
      <c r="KA313" s="690">
        <f t="shared" si="2512"/>
        <v>0</v>
      </c>
      <c r="KB313" s="690">
        <f t="shared" si="2512"/>
        <v>0</v>
      </c>
      <c r="KC313" s="690">
        <f t="shared" si="2512"/>
        <v>0</v>
      </c>
      <c r="KD313" s="690">
        <f t="shared" si="2512"/>
        <v>0</v>
      </c>
      <c r="KE313" s="690">
        <f t="shared" si="2512"/>
        <v>0</v>
      </c>
      <c r="KF313" s="690">
        <f t="shared" si="2512"/>
        <v>0</v>
      </c>
      <c r="KG313" s="690">
        <f t="shared" si="2512"/>
        <v>0</v>
      </c>
      <c r="KH313" s="690">
        <f t="shared" si="2512"/>
        <v>0</v>
      </c>
      <c r="KI313" s="690">
        <f t="shared" si="2512"/>
        <v>0</v>
      </c>
      <c r="KJ313" s="691">
        <f>SUM(JX313:KI313)</f>
        <v>19619.400000000001</v>
      </c>
      <c r="KL313" s="690">
        <f>ROUND(KL307/KL$146,2)</f>
        <v>-195.89</v>
      </c>
      <c r="KM313" s="690">
        <f t="shared" si="2513"/>
        <v>-193.59</v>
      </c>
      <c r="KN313" s="690">
        <f t="shared" si="2513"/>
        <v>0</v>
      </c>
      <c r="KO313" s="690">
        <f t="shared" si="2513"/>
        <v>0</v>
      </c>
      <c r="KP313" s="690">
        <f t="shared" si="2513"/>
        <v>0</v>
      </c>
      <c r="KQ313" s="690">
        <f t="shared" si="2513"/>
        <v>0</v>
      </c>
      <c r="KR313" s="690">
        <f t="shared" si="2513"/>
        <v>0</v>
      </c>
      <c r="KS313" s="690">
        <f t="shared" si="2513"/>
        <v>0</v>
      </c>
      <c r="KT313" s="690">
        <f t="shared" si="2513"/>
        <v>0</v>
      </c>
      <c r="KU313" s="690">
        <f t="shared" si="2513"/>
        <v>0</v>
      </c>
      <c r="KV313" s="690">
        <f t="shared" si="2513"/>
        <v>0</v>
      </c>
      <c r="KW313" s="690">
        <f t="shared" si="2513"/>
        <v>0</v>
      </c>
      <c r="KX313" s="691">
        <f>SUM(KL313:KW313)</f>
        <v>-389.48</v>
      </c>
      <c r="KZ313" s="690">
        <f>ROUND(KZ307/KZ$146,2)</f>
        <v>229.08</v>
      </c>
      <c r="LA313" s="690">
        <f t="shared" si="2514"/>
        <v>226.39</v>
      </c>
      <c r="LB313" s="690">
        <f t="shared" si="2514"/>
        <v>0</v>
      </c>
      <c r="LC313" s="690">
        <f t="shared" si="2514"/>
        <v>0</v>
      </c>
      <c r="LD313" s="690">
        <f t="shared" si="2514"/>
        <v>0</v>
      </c>
      <c r="LE313" s="690">
        <f t="shared" si="2514"/>
        <v>0</v>
      </c>
      <c r="LF313" s="690">
        <f t="shared" si="2514"/>
        <v>0</v>
      </c>
      <c r="LG313" s="690">
        <f t="shared" si="2514"/>
        <v>0</v>
      </c>
      <c r="LH313" s="690">
        <f t="shared" si="2514"/>
        <v>0</v>
      </c>
      <c r="LI313" s="690">
        <f t="shared" si="2514"/>
        <v>0</v>
      </c>
      <c r="LJ313" s="690">
        <f t="shared" si="2514"/>
        <v>0</v>
      </c>
      <c r="LK313" s="690">
        <f t="shared" si="2514"/>
        <v>0</v>
      </c>
      <c r="LL313" s="691">
        <f>SUM(KZ313:LK313)</f>
        <v>455.47</v>
      </c>
      <c r="LN313" s="690">
        <f>ROUND(LN307/LN$146,2)</f>
        <v>59.76</v>
      </c>
      <c r="LO313" s="690">
        <f t="shared" si="2515"/>
        <v>59.06</v>
      </c>
      <c r="LP313" s="690">
        <f t="shared" si="2515"/>
        <v>0</v>
      </c>
      <c r="LQ313" s="690">
        <f t="shared" si="2515"/>
        <v>0</v>
      </c>
      <c r="LR313" s="690">
        <f t="shared" si="2515"/>
        <v>0</v>
      </c>
      <c r="LS313" s="690">
        <f t="shared" si="2515"/>
        <v>0</v>
      </c>
      <c r="LT313" s="690">
        <f t="shared" si="2515"/>
        <v>0</v>
      </c>
      <c r="LU313" s="690">
        <f t="shared" si="2515"/>
        <v>0</v>
      </c>
      <c r="LV313" s="690">
        <f t="shared" si="2515"/>
        <v>0</v>
      </c>
      <c r="LW313" s="690">
        <f t="shared" si="2515"/>
        <v>0</v>
      </c>
      <c r="LX313" s="690">
        <f t="shared" si="2515"/>
        <v>0</v>
      </c>
      <c r="LY313" s="690">
        <f t="shared" si="2515"/>
        <v>0</v>
      </c>
      <c r="LZ313" s="691">
        <f>SUM(LN313:LY313)</f>
        <v>118.82</v>
      </c>
      <c r="MB313" s="690">
        <f>ROUND(MB307/MB$146,2)</f>
        <v>200.05</v>
      </c>
      <c r="MC313" s="690">
        <f t="shared" si="2516"/>
        <v>197.69</v>
      </c>
      <c r="MD313" s="690">
        <f t="shared" si="2516"/>
        <v>0</v>
      </c>
      <c r="ME313" s="690">
        <f t="shared" si="2516"/>
        <v>0</v>
      </c>
      <c r="MF313" s="690">
        <f t="shared" si="2516"/>
        <v>0</v>
      </c>
      <c r="MG313" s="690">
        <f t="shared" si="2516"/>
        <v>0</v>
      </c>
      <c r="MH313" s="690">
        <f t="shared" si="2516"/>
        <v>0</v>
      </c>
      <c r="MI313" s="690">
        <f t="shared" si="2516"/>
        <v>0</v>
      </c>
      <c r="MJ313" s="690">
        <f t="shared" si="2516"/>
        <v>0</v>
      </c>
      <c r="MK313" s="690">
        <f t="shared" si="2516"/>
        <v>0</v>
      </c>
      <c r="ML313" s="690">
        <f t="shared" si="2516"/>
        <v>0</v>
      </c>
      <c r="MM313" s="690">
        <f t="shared" si="2516"/>
        <v>0</v>
      </c>
      <c r="MN313" s="691">
        <f>SUM(MB313:MM313)</f>
        <v>397.74</v>
      </c>
      <c r="MP313" s="690">
        <f>ROUND(MP307/MP$146,2)</f>
        <v>579.03</v>
      </c>
      <c r="MQ313" s="690">
        <f t="shared" si="2517"/>
        <v>572.22</v>
      </c>
      <c r="MR313" s="690">
        <f t="shared" si="2517"/>
        <v>0</v>
      </c>
      <c r="MS313" s="690">
        <f t="shared" si="2517"/>
        <v>0</v>
      </c>
      <c r="MT313" s="690">
        <f t="shared" si="2517"/>
        <v>0</v>
      </c>
      <c r="MU313" s="690">
        <f t="shared" si="2517"/>
        <v>0</v>
      </c>
      <c r="MV313" s="690">
        <f t="shared" si="2517"/>
        <v>0</v>
      </c>
      <c r="MW313" s="690">
        <f t="shared" si="2517"/>
        <v>0</v>
      </c>
      <c r="MX313" s="690">
        <f t="shared" si="2517"/>
        <v>0</v>
      </c>
      <c r="MY313" s="690">
        <f t="shared" si="2517"/>
        <v>0</v>
      </c>
      <c r="MZ313" s="690">
        <f t="shared" si="2517"/>
        <v>0</v>
      </c>
      <c r="NA313" s="690">
        <f t="shared" si="2517"/>
        <v>0</v>
      </c>
      <c r="NB313" s="691">
        <f>SUM(MP313:NA313)</f>
        <v>1151.25</v>
      </c>
      <c r="ND313" s="690">
        <f>ROUND(ND307/ND$146,2)</f>
        <v>781.58</v>
      </c>
      <c r="NE313" s="690">
        <f t="shared" si="2518"/>
        <v>772.39</v>
      </c>
      <c r="NF313" s="690">
        <f t="shared" si="2518"/>
        <v>0</v>
      </c>
      <c r="NG313" s="690">
        <f t="shared" si="2518"/>
        <v>0</v>
      </c>
      <c r="NH313" s="690">
        <f t="shared" si="2518"/>
        <v>0</v>
      </c>
      <c r="NI313" s="690">
        <f t="shared" si="2518"/>
        <v>0</v>
      </c>
      <c r="NJ313" s="690">
        <f t="shared" si="2518"/>
        <v>0</v>
      </c>
      <c r="NK313" s="690">
        <f t="shared" si="2518"/>
        <v>0</v>
      </c>
      <c r="NL313" s="690">
        <f t="shared" si="2518"/>
        <v>0</v>
      </c>
      <c r="NM313" s="690">
        <f t="shared" si="2518"/>
        <v>0</v>
      </c>
      <c r="NN313" s="690">
        <f t="shared" si="2518"/>
        <v>0</v>
      </c>
      <c r="NO313" s="690">
        <f t="shared" si="2518"/>
        <v>0</v>
      </c>
      <c r="NP313" s="691">
        <f>SUM(ND313:NO313)</f>
        <v>1553.97</v>
      </c>
      <c r="NR313" s="690">
        <f>ROUND(NR307/NR$146,2)</f>
        <v>422.19</v>
      </c>
      <c r="NS313" s="690">
        <f t="shared" si="2519"/>
        <v>417.22</v>
      </c>
      <c r="NT313" s="690">
        <f t="shared" si="2519"/>
        <v>0</v>
      </c>
      <c r="NU313" s="690">
        <f t="shared" si="2519"/>
        <v>0</v>
      </c>
      <c r="NV313" s="690">
        <f t="shared" si="2519"/>
        <v>0</v>
      </c>
      <c r="NW313" s="690">
        <f t="shared" si="2519"/>
        <v>0</v>
      </c>
      <c r="NX313" s="690">
        <f t="shared" si="2519"/>
        <v>0</v>
      </c>
      <c r="NY313" s="690">
        <f t="shared" si="2519"/>
        <v>0</v>
      </c>
      <c r="NZ313" s="690">
        <f t="shared" si="2519"/>
        <v>0</v>
      </c>
      <c r="OA313" s="690">
        <f t="shared" si="2519"/>
        <v>0</v>
      </c>
      <c r="OB313" s="690">
        <f t="shared" si="2519"/>
        <v>0</v>
      </c>
      <c r="OC313" s="690">
        <f t="shared" si="2519"/>
        <v>0</v>
      </c>
      <c r="OD313" s="691">
        <f>SUM(NR313:OC313)</f>
        <v>839.41000000000008</v>
      </c>
      <c r="OF313" s="690">
        <f>ROUND(OF307/OF$146,2)</f>
        <v>0</v>
      </c>
      <c r="OG313" s="690">
        <f t="shared" si="2520"/>
        <v>0</v>
      </c>
      <c r="OH313" s="690">
        <f t="shared" si="2520"/>
        <v>0</v>
      </c>
      <c r="OI313" s="690">
        <f t="shared" si="2520"/>
        <v>0</v>
      </c>
      <c r="OJ313" s="690">
        <f t="shared" si="2520"/>
        <v>0</v>
      </c>
      <c r="OK313" s="690">
        <f t="shared" si="2520"/>
        <v>0</v>
      </c>
      <c r="OL313" s="690">
        <f t="shared" si="2520"/>
        <v>0</v>
      </c>
      <c r="OM313" s="690">
        <f t="shared" si="2520"/>
        <v>0</v>
      </c>
      <c r="ON313" s="690">
        <f t="shared" si="2520"/>
        <v>0</v>
      </c>
      <c r="OO313" s="690">
        <f t="shared" si="2520"/>
        <v>0</v>
      </c>
      <c r="OP313" s="690">
        <f t="shared" si="2520"/>
        <v>0</v>
      </c>
      <c r="OQ313" s="690">
        <f t="shared" si="2520"/>
        <v>0</v>
      </c>
      <c r="OR313" s="691">
        <f>SUM(OF313:OQ313)</f>
        <v>0</v>
      </c>
      <c r="OT313" s="690">
        <f>ROUND(OT307/OT$146,2)</f>
        <v>222.55</v>
      </c>
      <c r="OU313" s="690">
        <f t="shared" si="2521"/>
        <v>219.93</v>
      </c>
      <c r="OV313" s="690">
        <f t="shared" si="2521"/>
        <v>0</v>
      </c>
      <c r="OW313" s="690">
        <f t="shared" si="2521"/>
        <v>0</v>
      </c>
      <c r="OX313" s="690">
        <f t="shared" si="2521"/>
        <v>0</v>
      </c>
      <c r="OY313" s="690">
        <f t="shared" si="2521"/>
        <v>0</v>
      </c>
      <c r="OZ313" s="690">
        <f t="shared" si="2521"/>
        <v>0</v>
      </c>
      <c r="PA313" s="690">
        <f t="shared" si="2521"/>
        <v>0</v>
      </c>
      <c r="PB313" s="690">
        <f t="shared" si="2521"/>
        <v>0</v>
      </c>
      <c r="PC313" s="690">
        <f t="shared" si="2521"/>
        <v>0</v>
      </c>
      <c r="PD313" s="690">
        <f t="shared" si="2521"/>
        <v>0</v>
      </c>
      <c r="PE313" s="690">
        <f t="shared" si="2521"/>
        <v>0</v>
      </c>
      <c r="PF313" s="691">
        <f>SUM(OT313:PE313)</f>
        <v>442.48</v>
      </c>
      <c r="PH313" s="690">
        <f>ROUND(PH307/PH$146,2)</f>
        <v>652.52</v>
      </c>
      <c r="PI313" s="690">
        <f t="shared" si="2522"/>
        <v>644.85</v>
      </c>
      <c r="PJ313" s="690">
        <f t="shared" si="2522"/>
        <v>0</v>
      </c>
      <c r="PK313" s="690">
        <f t="shared" si="2522"/>
        <v>0</v>
      </c>
      <c r="PL313" s="690">
        <f t="shared" si="2522"/>
        <v>0</v>
      </c>
      <c r="PM313" s="690">
        <f t="shared" si="2522"/>
        <v>0</v>
      </c>
      <c r="PN313" s="690">
        <f t="shared" si="2522"/>
        <v>0</v>
      </c>
      <c r="PO313" s="690">
        <f t="shared" si="2522"/>
        <v>0</v>
      </c>
      <c r="PP313" s="690">
        <f t="shared" si="2522"/>
        <v>0</v>
      </c>
      <c r="PQ313" s="690">
        <f t="shared" si="2522"/>
        <v>0</v>
      </c>
      <c r="PR313" s="690">
        <f t="shared" si="2522"/>
        <v>0</v>
      </c>
      <c r="PS313" s="690">
        <f t="shared" si="2522"/>
        <v>0</v>
      </c>
      <c r="PT313" s="691">
        <f>SUM(PH313:PS313)</f>
        <v>1297.3699999999999</v>
      </c>
      <c r="PU313" s="451"/>
      <c r="PV313" s="690">
        <f>ROUND(PV307/PV$146,2)</f>
        <v>0</v>
      </c>
      <c r="PW313" s="690">
        <f t="shared" si="2523"/>
        <v>0</v>
      </c>
      <c r="PX313" s="690">
        <f t="shared" si="2523"/>
        <v>0</v>
      </c>
      <c r="PY313" s="690">
        <f t="shared" si="2523"/>
        <v>0</v>
      </c>
      <c r="PZ313" s="690">
        <f t="shared" si="2523"/>
        <v>0</v>
      </c>
      <c r="QA313" s="690">
        <f t="shared" si="2523"/>
        <v>0</v>
      </c>
      <c r="QB313" s="690">
        <f t="shared" si="2523"/>
        <v>0</v>
      </c>
      <c r="QC313" s="690">
        <f t="shared" si="2523"/>
        <v>0</v>
      </c>
      <c r="QD313" s="690">
        <f t="shared" si="2523"/>
        <v>0</v>
      </c>
      <c r="QE313" s="690">
        <f t="shared" si="2523"/>
        <v>0</v>
      </c>
      <c r="QF313" s="690">
        <f t="shared" si="2523"/>
        <v>0</v>
      </c>
      <c r="QG313" s="690">
        <f t="shared" si="2523"/>
        <v>0</v>
      </c>
      <c r="QH313" s="691">
        <f>SUM(PV313:QG313)</f>
        <v>0</v>
      </c>
      <c r="QI313" s="451"/>
      <c r="QJ313" s="690">
        <f>ROUND(QJ307/QJ$146,2)</f>
        <v>0</v>
      </c>
      <c r="QK313" s="690">
        <f t="shared" si="2524"/>
        <v>0</v>
      </c>
      <c r="QL313" s="690">
        <f t="shared" si="2524"/>
        <v>0</v>
      </c>
      <c r="QM313" s="690">
        <f t="shared" si="2524"/>
        <v>0</v>
      </c>
      <c r="QN313" s="690">
        <f t="shared" si="2524"/>
        <v>0</v>
      </c>
      <c r="QO313" s="690">
        <f t="shared" si="2524"/>
        <v>0</v>
      </c>
      <c r="QP313" s="690">
        <f t="shared" si="2524"/>
        <v>0</v>
      </c>
      <c r="QQ313" s="690">
        <f t="shared" si="2524"/>
        <v>0</v>
      </c>
      <c r="QR313" s="690">
        <f t="shared" si="2524"/>
        <v>0</v>
      </c>
      <c r="QS313" s="690">
        <f t="shared" si="2524"/>
        <v>0</v>
      </c>
      <c r="QT313" s="690">
        <f t="shared" si="2524"/>
        <v>0</v>
      </c>
      <c r="QU313" s="690">
        <f t="shared" si="2524"/>
        <v>0</v>
      </c>
      <c r="QV313" s="691">
        <f>SUM(QJ313:QU313)</f>
        <v>0</v>
      </c>
      <c r="QX313" s="690">
        <f t="shared" si="2525"/>
        <v>13646.550000000003</v>
      </c>
      <c r="QY313" s="690">
        <f>SUMIF($D$13:$QU$13,QY$10,$D313:$QU313)</f>
        <v>29754.87</v>
      </c>
      <c r="QZ313" s="690">
        <f t="shared" si="2526"/>
        <v>0</v>
      </c>
      <c r="RA313" s="690">
        <f t="shared" si="2526"/>
        <v>0</v>
      </c>
      <c r="RB313" s="690">
        <f t="shared" si="2526"/>
        <v>0</v>
      </c>
      <c r="RC313" s="690">
        <f t="shared" si="2526"/>
        <v>0</v>
      </c>
      <c r="RD313" s="690">
        <f t="shared" si="2526"/>
        <v>0</v>
      </c>
      <c r="RE313" s="690">
        <f t="shared" si="2526"/>
        <v>0</v>
      </c>
      <c r="RF313" s="690">
        <f t="shared" si="2526"/>
        <v>0</v>
      </c>
      <c r="RG313" s="690">
        <f t="shared" si="2526"/>
        <v>0</v>
      </c>
      <c r="RH313" s="690">
        <f t="shared" si="2526"/>
        <v>0</v>
      </c>
      <c r="RI313" s="690">
        <f t="shared" si="2526"/>
        <v>0</v>
      </c>
      <c r="RJ313" s="691">
        <f t="shared" si="2527"/>
        <v>43401.42</v>
      </c>
    </row>
    <row r="314" spans="1:478" ht="13.5" thickBot="1" x14ac:dyDescent="0.3">
      <c r="D314" s="692">
        <f>SUM(D311:D313)</f>
        <v>910.71</v>
      </c>
      <c r="E314" s="692">
        <f t="shared" ref="E314:P314" si="2528">SUM(E311:E313)</f>
        <v>947.21</v>
      </c>
      <c r="F314" s="692">
        <f t="shared" si="2528"/>
        <v>0</v>
      </c>
      <c r="G314" s="692">
        <f t="shared" si="2528"/>
        <v>0</v>
      </c>
      <c r="H314" s="692">
        <f t="shared" si="2528"/>
        <v>0</v>
      </c>
      <c r="I314" s="692">
        <f t="shared" si="2528"/>
        <v>0</v>
      </c>
      <c r="J314" s="692">
        <f t="shared" si="2528"/>
        <v>0</v>
      </c>
      <c r="K314" s="692">
        <f t="shared" si="2528"/>
        <v>0</v>
      </c>
      <c r="L314" s="692">
        <f t="shared" si="2528"/>
        <v>0</v>
      </c>
      <c r="M314" s="692">
        <f t="shared" si="2528"/>
        <v>0</v>
      </c>
      <c r="N314" s="692">
        <f t="shared" si="2528"/>
        <v>0</v>
      </c>
      <c r="O314" s="692">
        <f t="shared" si="2528"/>
        <v>0</v>
      </c>
      <c r="P314" s="693">
        <f t="shared" si="2528"/>
        <v>1857.92</v>
      </c>
      <c r="R314" s="692">
        <f>SUM(R311:R313)</f>
        <v>258.14999999999998</v>
      </c>
      <c r="S314" s="692">
        <f t="shared" ref="S314:AD314" si="2529">SUM(S311:S313)</f>
        <v>264.75</v>
      </c>
      <c r="T314" s="692">
        <f t="shared" si="2529"/>
        <v>0</v>
      </c>
      <c r="U314" s="692">
        <f t="shared" si="2529"/>
        <v>0</v>
      </c>
      <c r="V314" s="692">
        <f t="shared" si="2529"/>
        <v>0</v>
      </c>
      <c r="W314" s="692">
        <f t="shared" si="2529"/>
        <v>0</v>
      </c>
      <c r="X314" s="692">
        <f t="shared" si="2529"/>
        <v>0</v>
      </c>
      <c r="Y314" s="692">
        <f t="shared" si="2529"/>
        <v>0</v>
      </c>
      <c r="Z314" s="692">
        <f t="shared" si="2529"/>
        <v>0</v>
      </c>
      <c r="AA314" s="692">
        <f t="shared" si="2529"/>
        <v>0</v>
      </c>
      <c r="AB314" s="692">
        <f t="shared" si="2529"/>
        <v>0</v>
      </c>
      <c r="AC314" s="692">
        <f t="shared" si="2529"/>
        <v>0</v>
      </c>
      <c r="AD314" s="693">
        <f t="shared" si="2529"/>
        <v>522.9</v>
      </c>
      <c r="AF314" s="692">
        <f>SUM(AF311:AF313)</f>
        <v>483.74</v>
      </c>
      <c r="AG314" s="692">
        <f t="shared" ref="AG314:AR314" si="2530">SUM(AG311:AG313)</f>
        <v>494.78999999999996</v>
      </c>
      <c r="AH314" s="692">
        <f t="shared" si="2530"/>
        <v>0</v>
      </c>
      <c r="AI314" s="692">
        <f t="shared" si="2530"/>
        <v>0</v>
      </c>
      <c r="AJ314" s="692">
        <f t="shared" si="2530"/>
        <v>0</v>
      </c>
      <c r="AK314" s="692">
        <f t="shared" si="2530"/>
        <v>0</v>
      </c>
      <c r="AL314" s="692">
        <f t="shared" si="2530"/>
        <v>0</v>
      </c>
      <c r="AM314" s="692">
        <f t="shared" si="2530"/>
        <v>0</v>
      </c>
      <c r="AN314" s="692">
        <f t="shared" si="2530"/>
        <v>0</v>
      </c>
      <c r="AO314" s="692">
        <f t="shared" si="2530"/>
        <v>0</v>
      </c>
      <c r="AP314" s="692">
        <f t="shared" si="2530"/>
        <v>0</v>
      </c>
      <c r="AQ314" s="692">
        <f t="shared" si="2530"/>
        <v>0</v>
      </c>
      <c r="AR314" s="693">
        <f t="shared" si="2530"/>
        <v>978.53</v>
      </c>
      <c r="AT314" s="692">
        <f>SUM(AT311:AT313)</f>
        <v>1252.5</v>
      </c>
      <c r="AU314" s="692">
        <f t="shared" ref="AU314:BF314" si="2531">SUM(AU311:AU313)</f>
        <v>1287.3200000000002</v>
      </c>
      <c r="AV314" s="692">
        <f t="shared" si="2531"/>
        <v>0</v>
      </c>
      <c r="AW314" s="692">
        <f t="shared" si="2531"/>
        <v>0</v>
      </c>
      <c r="AX314" s="692">
        <f t="shared" si="2531"/>
        <v>0</v>
      </c>
      <c r="AY314" s="692">
        <f t="shared" si="2531"/>
        <v>0</v>
      </c>
      <c r="AZ314" s="692">
        <f t="shared" si="2531"/>
        <v>0</v>
      </c>
      <c r="BA314" s="692">
        <f t="shared" si="2531"/>
        <v>0</v>
      </c>
      <c r="BB314" s="692">
        <f t="shared" si="2531"/>
        <v>0</v>
      </c>
      <c r="BC314" s="692">
        <f t="shared" si="2531"/>
        <v>0</v>
      </c>
      <c r="BD314" s="692">
        <f t="shared" si="2531"/>
        <v>0</v>
      </c>
      <c r="BE314" s="692">
        <f t="shared" si="2531"/>
        <v>0</v>
      </c>
      <c r="BF314" s="693">
        <f t="shared" si="2531"/>
        <v>2539.8199999999997</v>
      </c>
      <c r="BH314" s="692">
        <f>SUM(BH311:BH313)</f>
        <v>125.94</v>
      </c>
      <c r="BI314" s="692">
        <f t="shared" ref="BI314:BT314" si="2532">SUM(BI311:BI313)</f>
        <v>129.26</v>
      </c>
      <c r="BJ314" s="692">
        <f t="shared" si="2532"/>
        <v>0</v>
      </c>
      <c r="BK314" s="692">
        <f t="shared" si="2532"/>
        <v>0</v>
      </c>
      <c r="BL314" s="692">
        <f t="shared" si="2532"/>
        <v>0</v>
      </c>
      <c r="BM314" s="692">
        <f t="shared" si="2532"/>
        <v>0</v>
      </c>
      <c r="BN314" s="692">
        <f t="shared" si="2532"/>
        <v>0</v>
      </c>
      <c r="BO314" s="692">
        <f t="shared" si="2532"/>
        <v>0</v>
      </c>
      <c r="BP314" s="692">
        <f t="shared" si="2532"/>
        <v>0</v>
      </c>
      <c r="BQ314" s="692">
        <f t="shared" si="2532"/>
        <v>0</v>
      </c>
      <c r="BR314" s="692">
        <f t="shared" si="2532"/>
        <v>0</v>
      </c>
      <c r="BS314" s="692">
        <f t="shared" si="2532"/>
        <v>0</v>
      </c>
      <c r="BT314" s="693">
        <f t="shared" si="2532"/>
        <v>255.20000000000002</v>
      </c>
      <c r="BV314" s="692">
        <f>SUM(BV311:BV313)</f>
        <v>2233.66</v>
      </c>
      <c r="BW314" s="692">
        <f t="shared" ref="BW314:CH314" si="2533">SUM(BW311:BW313)</f>
        <v>2253.5500000000002</v>
      </c>
      <c r="BX314" s="692">
        <f t="shared" si="2533"/>
        <v>0</v>
      </c>
      <c r="BY314" s="692">
        <f t="shared" si="2533"/>
        <v>0</v>
      </c>
      <c r="BZ314" s="692">
        <f t="shared" si="2533"/>
        <v>0</v>
      </c>
      <c r="CA314" s="692">
        <f t="shared" si="2533"/>
        <v>0</v>
      </c>
      <c r="CB314" s="692">
        <f t="shared" si="2533"/>
        <v>0</v>
      </c>
      <c r="CC314" s="692">
        <f t="shared" si="2533"/>
        <v>0</v>
      </c>
      <c r="CD314" s="692">
        <f t="shared" si="2533"/>
        <v>0</v>
      </c>
      <c r="CE314" s="692">
        <f t="shared" si="2533"/>
        <v>0</v>
      </c>
      <c r="CF314" s="692">
        <f t="shared" si="2533"/>
        <v>0</v>
      </c>
      <c r="CG314" s="692">
        <f t="shared" si="2533"/>
        <v>0</v>
      </c>
      <c r="CH314" s="693">
        <f t="shared" si="2533"/>
        <v>4487.21</v>
      </c>
      <c r="CJ314" s="692">
        <f>SUM(CJ311:CJ313)</f>
        <v>171.65</v>
      </c>
      <c r="CK314" s="692">
        <f t="shared" ref="CK314:CV314" si="2534">SUM(CK311:CK313)</f>
        <v>175.3</v>
      </c>
      <c r="CL314" s="692">
        <f t="shared" si="2534"/>
        <v>0</v>
      </c>
      <c r="CM314" s="692">
        <f t="shared" si="2534"/>
        <v>0</v>
      </c>
      <c r="CN314" s="692">
        <f t="shared" si="2534"/>
        <v>0</v>
      </c>
      <c r="CO314" s="692">
        <f t="shared" si="2534"/>
        <v>0</v>
      </c>
      <c r="CP314" s="692">
        <f t="shared" si="2534"/>
        <v>0</v>
      </c>
      <c r="CQ314" s="692">
        <f t="shared" si="2534"/>
        <v>0</v>
      </c>
      <c r="CR314" s="692">
        <f t="shared" si="2534"/>
        <v>0</v>
      </c>
      <c r="CS314" s="692">
        <f t="shared" si="2534"/>
        <v>0</v>
      </c>
      <c r="CT314" s="692">
        <f t="shared" si="2534"/>
        <v>0</v>
      </c>
      <c r="CU314" s="692">
        <f t="shared" si="2534"/>
        <v>0</v>
      </c>
      <c r="CV314" s="693">
        <f t="shared" si="2534"/>
        <v>346.95</v>
      </c>
      <c r="CX314" s="692">
        <f>SUM(CX311:CX313)</f>
        <v>172.87</v>
      </c>
      <c r="CY314" s="692">
        <f t="shared" ref="CY314:DJ314" si="2535">SUM(CY311:CY313)</f>
        <v>191.91</v>
      </c>
      <c r="CZ314" s="692">
        <f t="shared" si="2535"/>
        <v>0</v>
      </c>
      <c r="DA314" s="692">
        <f t="shared" si="2535"/>
        <v>0</v>
      </c>
      <c r="DB314" s="692">
        <f t="shared" si="2535"/>
        <v>0</v>
      </c>
      <c r="DC314" s="692">
        <f t="shared" si="2535"/>
        <v>0</v>
      </c>
      <c r="DD314" s="692">
        <f t="shared" si="2535"/>
        <v>0</v>
      </c>
      <c r="DE314" s="692">
        <f t="shared" si="2535"/>
        <v>0</v>
      </c>
      <c r="DF314" s="692">
        <f t="shared" si="2535"/>
        <v>0</v>
      </c>
      <c r="DG314" s="692">
        <f t="shared" si="2535"/>
        <v>0</v>
      </c>
      <c r="DH314" s="692">
        <f t="shared" si="2535"/>
        <v>0</v>
      </c>
      <c r="DI314" s="692">
        <f t="shared" si="2535"/>
        <v>0</v>
      </c>
      <c r="DJ314" s="693">
        <f t="shared" si="2535"/>
        <v>364.78000000000003</v>
      </c>
      <c r="DL314" s="692">
        <f>SUM(DL311:DL313)</f>
        <v>540.6</v>
      </c>
      <c r="DM314" s="692">
        <f t="shared" ref="DM314:DX314" si="2536">SUM(DM311:DM313)</f>
        <v>553.23</v>
      </c>
      <c r="DN314" s="692">
        <f t="shared" si="2536"/>
        <v>0</v>
      </c>
      <c r="DO314" s="692">
        <f t="shared" si="2536"/>
        <v>0</v>
      </c>
      <c r="DP314" s="692">
        <f t="shared" si="2536"/>
        <v>0</v>
      </c>
      <c r="DQ314" s="692">
        <f t="shared" si="2536"/>
        <v>0</v>
      </c>
      <c r="DR314" s="692">
        <f t="shared" si="2536"/>
        <v>0</v>
      </c>
      <c r="DS314" s="692">
        <f t="shared" si="2536"/>
        <v>0</v>
      </c>
      <c r="DT314" s="692">
        <f t="shared" si="2536"/>
        <v>0</v>
      </c>
      <c r="DU314" s="692">
        <f t="shared" si="2536"/>
        <v>0</v>
      </c>
      <c r="DV314" s="692">
        <f t="shared" si="2536"/>
        <v>0</v>
      </c>
      <c r="DW314" s="692">
        <f t="shared" si="2536"/>
        <v>0</v>
      </c>
      <c r="DX314" s="693">
        <f t="shared" si="2536"/>
        <v>1093.83</v>
      </c>
      <c r="DZ314" s="692">
        <f>SUM(DZ311:DZ313)</f>
        <v>1740.4</v>
      </c>
      <c r="EA314" s="692">
        <f t="shared" ref="EA314:EL314" si="2537">SUM(EA311:EA313)</f>
        <v>1783.81</v>
      </c>
      <c r="EB314" s="692">
        <f t="shared" si="2537"/>
        <v>0</v>
      </c>
      <c r="EC314" s="692">
        <f t="shared" si="2537"/>
        <v>0</v>
      </c>
      <c r="ED314" s="692">
        <f t="shared" si="2537"/>
        <v>0</v>
      </c>
      <c r="EE314" s="692">
        <f t="shared" si="2537"/>
        <v>0</v>
      </c>
      <c r="EF314" s="692">
        <f t="shared" si="2537"/>
        <v>0</v>
      </c>
      <c r="EG314" s="692">
        <f t="shared" si="2537"/>
        <v>0</v>
      </c>
      <c r="EH314" s="692">
        <f t="shared" si="2537"/>
        <v>0</v>
      </c>
      <c r="EI314" s="692">
        <f t="shared" si="2537"/>
        <v>0</v>
      </c>
      <c r="EJ314" s="692">
        <f t="shared" si="2537"/>
        <v>0</v>
      </c>
      <c r="EK314" s="692">
        <f t="shared" si="2537"/>
        <v>0</v>
      </c>
      <c r="EL314" s="693">
        <f t="shared" si="2537"/>
        <v>3524.21</v>
      </c>
      <c r="EN314" s="692">
        <f>SUM(EN311:EN313)</f>
        <v>3055.21</v>
      </c>
      <c r="EO314" s="692">
        <f t="shared" ref="EO314:EZ314" si="2538">SUM(EO311:EO313)</f>
        <v>3152.12</v>
      </c>
      <c r="EP314" s="692">
        <f t="shared" si="2538"/>
        <v>0</v>
      </c>
      <c r="EQ314" s="692">
        <f t="shared" si="2538"/>
        <v>0</v>
      </c>
      <c r="ER314" s="692">
        <f t="shared" si="2538"/>
        <v>0</v>
      </c>
      <c r="ES314" s="692">
        <f t="shared" si="2538"/>
        <v>0</v>
      </c>
      <c r="ET314" s="692">
        <f t="shared" si="2538"/>
        <v>0</v>
      </c>
      <c r="EU314" s="692">
        <f t="shared" si="2538"/>
        <v>0</v>
      </c>
      <c r="EV314" s="692">
        <f t="shared" si="2538"/>
        <v>0</v>
      </c>
      <c r="EW314" s="692">
        <f t="shared" si="2538"/>
        <v>0</v>
      </c>
      <c r="EX314" s="692">
        <f t="shared" si="2538"/>
        <v>0</v>
      </c>
      <c r="EY314" s="692">
        <f t="shared" si="2538"/>
        <v>0</v>
      </c>
      <c r="EZ314" s="693">
        <f t="shared" si="2538"/>
        <v>6207.33</v>
      </c>
      <c r="FB314" s="692">
        <f>SUM(FB311:FB313)</f>
        <v>1534.65</v>
      </c>
      <c r="FC314" s="692">
        <f t="shared" ref="FC314:FN314" si="2539">SUM(FC311:FC313)</f>
        <v>1587.33</v>
      </c>
      <c r="FD314" s="692">
        <f t="shared" si="2539"/>
        <v>0</v>
      </c>
      <c r="FE314" s="692">
        <f t="shared" si="2539"/>
        <v>0</v>
      </c>
      <c r="FF314" s="692">
        <f t="shared" si="2539"/>
        <v>0</v>
      </c>
      <c r="FG314" s="692">
        <f t="shared" si="2539"/>
        <v>0</v>
      </c>
      <c r="FH314" s="692">
        <f t="shared" si="2539"/>
        <v>0</v>
      </c>
      <c r="FI314" s="692">
        <f t="shared" si="2539"/>
        <v>0</v>
      </c>
      <c r="FJ314" s="692">
        <f t="shared" si="2539"/>
        <v>0</v>
      </c>
      <c r="FK314" s="692">
        <f t="shared" si="2539"/>
        <v>0</v>
      </c>
      <c r="FL314" s="692">
        <f t="shared" si="2539"/>
        <v>0</v>
      </c>
      <c r="FM314" s="692">
        <f t="shared" si="2539"/>
        <v>0</v>
      </c>
      <c r="FN314" s="693">
        <f t="shared" si="2539"/>
        <v>3121.98</v>
      </c>
      <c r="FP314" s="692">
        <f>SUM(FP311:FP313)</f>
        <v>653.74</v>
      </c>
      <c r="FQ314" s="692">
        <f t="shared" ref="FQ314:GB314" si="2540">SUM(FQ311:FQ313)</f>
        <v>703.22</v>
      </c>
      <c r="FR314" s="692">
        <f t="shared" si="2540"/>
        <v>0</v>
      </c>
      <c r="FS314" s="692">
        <f t="shared" si="2540"/>
        <v>0</v>
      </c>
      <c r="FT314" s="692">
        <f t="shared" si="2540"/>
        <v>0</v>
      </c>
      <c r="FU314" s="692">
        <f t="shared" si="2540"/>
        <v>0</v>
      </c>
      <c r="FV314" s="692">
        <f t="shared" si="2540"/>
        <v>0</v>
      </c>
      <c r="FW314" s="692">
        <f t="shared" si="2540"/>
        <v>0</v>
      </c>
      <c r="FX314" s="692">
        <f t="shared" si="2540"/>
        <v>0</v>
      </c>
      <c r="FY314" s="692">
        <f t="shared" si="2540"/>
        <v>0</v>
      </c>
      <c r="FZ314" s="692">
        <f t="shared" si="2540"/>
        <v>0</v>
      </c>
      <c r="GA314" s="692">
        <f t="shared" si="2540"/>
        <v>0</v>
      </c>
      <c r="GB314" s="693">
        <f t="shared" si="2540"/>
        <v>1356.96</v>
      </c>
      <c r="GD314" s="692">
        <f>SUM(GD311:GD313)</f>
        <v>170.33</v>
      </c>
      <c r="GE314" s="692">
        <f t="shared" ref="GE314:GP314" si="2541">SUM(GE311:GE313)</f>
        <v>179.1</v>
      </c>
      <c r="GF314" s="692">
        <f t="shared" si="2541"/>
        <v>0</v>
      </c>
      <c r="GG314" s="692">
        <f t="shared" si="2541"/>
        <v>0</v>
      </c>
      <c r="GH314" s="692">
        <f t="shared" si="2541"/>
        <v>0</v>
      </c>
      <c r="GI314" s="692">
        <f t="shared" si="2541"/>
        <v>0</v>
      </c>
      <c r="GJ314" s="692">
        <f t="shared" si="2541"/>
        <v>0</v>
      </c>
      <c r="GK314" s="692">
        <f t="shared" si="2541"/>
        <v>0</v>
      </c>
      <c r="GL314" s="692">
        <f t="shared" si="2541"/>
        <v>0</v>
      </c>
      <c r="GM314" s="692">
        <f t="shared" si="2541"/>
        <v>0</v>
      </c>
      <c r="GN314" s="692">
        <f t="shared" si="2541"/>
        <v>0</v>
      </c>
      <c r="GO314" s="692">
        <f t="shared" si="2541"/>
        <v>0</v>
      </c>
      <c r="GP314" s="693">
        <f t="shared" si="2541"/>
        <v>349.43</v>
      </c>
      <c r="GR314" s="692">
        <f>SUM(GR311:GR313)</f>
        <v>2780.99</v>
      </c>
      <c r="GS314" s="692">
        <f t="shared" ref="GS314:HD314" si="2542">SUM(GS311:GS313)</f>
        <v>2851.38</v>
      </c>
      <c r="GT314" s="692">
        <f t="shared" si="2542"/>
        <v>0</v>
      </c>
      <c r="GU314" s="692">
        <f t="shared" si="2542"/>
        <v>0</v>
      </c>
      <c r="GV314" s="692">
        <f t="shared" si="2542"/>
        <v>0</v>
      </c>
      <c r="GW314" s="692">
        <f t="shared" si="2542"/>
        <v>0</v>
      </c>
      <c r="GX314" s="692">
        <f t="shared" si="2542"/>
        <v>0</v>
      </c>
      <c r="GY314" s="692">
        <f t="shared" si="2542"/>
        <v>0</v>
      </c>
      <c r="GZ314" s="692">
        <f t="shared" si="2542"/>
        <v>0</v>
      </c>
      <c r="HA314" s="692">
        <f t="shared" si="2542"/>
        <v>0</v>
      </c>
      <c r="HB314" s="692">
        <f t="shared" si="2542"/>
        <v>0</v>
      </c>
      <c r="HC314" s="692">
        <f t="shared" si="2542"/>
        <v>0</v>
      </c>
      <c r="HD314" s="693">
        <f t="shared" si="2542"/>
        <v>5632.37</v>
      </c>
      <c r="HF314" s="692">
        <f>SUM(HF311:HF313)</f>
        <v>1596.5</v>
      </c>
      <c r="HG314" s="692">
        <f t="shared" ref="HG314:HR314" si="2543">SUM(HG311:HG313)</f>
        <v>1630.03</v>
      </c>
      <c r="HH314" s="692">
        <f t="shared" si="2543"/>
        <v>0</v>
      </c>
      <c r="HI314" s="692">
        <f t="shared" si="2543"/>
        <v>0</v>
      </c>
      <c r="HJ314" s="692">
        <f t="shared" si="2543"/>
        <v>0</v>
      </c>
      <c r="HK314" s="692">
        <f t="shared" si="2543"/>
        <v>0</v>
      </c>
      <c r="HL314" s="692">
        <f t="shared" si="2543"/>
        <v>0</v>
      </c>
      <c r="HM314" s="692">
        <f t="shared" si="2543"/>
        <v>0</v>
      </c>
      <c r="HN314" s="692">
        <f t="shared" si="2543"/>
        <v>0</v>
      </c>
      <c r="HO314" s="692">
        <f t="shared" si="2543"/>
        <v>0</v>
      </c>
      <c r="HP314" s="692">
        <f t="shared" si="2543"/>
        <v>0</v>
      </c>
      <c r="HQ314" s="692">
        <f t="shared" si="2543"/>
        <v>0</v>
      </c>
      <c r="HR314" s="693">
        <f t="shared" si="2543"/>
        <v>3226.5299999999997</v>
      </c>
      <c r="HT314" s="692">
        <f>SUM(HT311:HT313)</f>
        <v>262.21000000000004</v>
      </c>
      <c r="HU314" s="692">
        <f t="shared" ref="HU314:IF314" si="2544">SUM(HU311:HU313)</f>
        <v>269.11</v>
      </c>
      <c r="HV314" s="692">
        <f t="shared" si="2544"/>
        <v>0</v>
      </c>
      <c r="HW314" s="692">
        <f t="shared" si="2544"/>
        <v>0</v>
      </c>
      <c r="HX314" s="692">
        <f t="shared" si="2544"/>
        <v>0</v>
      </c>
      <c r="HY314" s="692">
        <f t="shared" si="2544"/>
        <v>0</v>
      </c>
      <c r="HZ314" s="692">
        <f t="shared" si="2544"/>
        <v>0</v>
      </c>
      <c r="IA314" s="692">
        <f t="shared" si="2544"/>
        <v>0</v>
      </c>
      <c r="IB314" s="692">
        <f t="shared" si="2544"/>
        <v>0</v>
      </c>
      <c r="IC314" s="692">
        <f t="shared" si="2544"/>
        <v>0</v>
      </c>
      <c r="ID314" s="692">
        <f t="shared" si="2544"/>
        <v>0</v>
      </c>
      <c r="IE314" s="692">
        <f t="shared" si="2544"/>
        <v>0</v>
      </c>
      <c r="IF314" s="693">
        <f t="shared" si="2544"/>
        <v>531.32000000000005</v>
      </c>
      <c r="IH314" s="692">
        <f>SUM(IH311:IH313)</f>
        <v>434.51</v>
      </c>
      <c r="II314" s="692">
        <f t="shared" ref="II314:IT314" si="2545">SUM(II311:II313)</f>
        <v>633.66</v>
      </c>
      <c r="IJ314" s="692">
        <f t="shared" si="2545"/>
        <v>0</v>
      </c>
      <c r="IK314" s="692">
        <f t="shared" si="2545"/>
        <v>0</v>
      </c>
      <c r="IL314" s="692">
        <f t="shared" si="2545"/>
        <v>0</v>
      </c>
      <c r="IM314" s="692">
        <f t="shared" si="2545"/>
        <v>0</v>
      </c>
      <c r="IN314" s="692">
        <f t="shared" si="2545"/>
        <v>0</v>
      </c>
      <c r="IO314" s="692">
        <f t="shared" si="2545"/>
        <v>0</v>
      </c>
      <c r="IP314" s="692">
        <f t="shared" si="2545"/>
        <v>0</v>
      </c>
      <c r="IQ314" s="692">
        <f t="shared" si="2545"/>
        <v>0</v>
      </c>
      <c r="IR314" s="692">
        <f t="shared" si="2545"/>
        <v>0</v>
      </c>
      <c r="IS314" s="692">
        <f t="shared" si="2545"/>
        <v>0</v>
      </c>
      <c r="IT314" s="693">
        <f t="shared" si="2545"/>
        <v>1068.17</v>
      </c>
      <c r="IV314" s="692">
        <f>SUM(IV311:IV313)</f>
        <v>81.59</v>
      </c>
      <c r="IW314" s="692">
        <f t="shared" ref="IW314:JH314" si="2546">SUM(IW311:IW313)</f>
        <v>83.759999999999991</v>
      </c>
      <c r="IX314" s="692">
        <f t="shared" si="2546"/>
        <v>0</v>
      </c>
      <c r="IY314" s="692">
        <f t="shared" si="2546"/>
        <v>0</v>
      </c>
      <c r="IZ314" s="692">
        <f t="shared" si="2546"/>
        <v>0</v>
      </c>
      <c r="JA314" s="692">
        <f t="shared" si="2546"/>
        <v>0</v>
      </c>
      <c r="JB314" s="692">
        <f t="shared" si="2546"/>
        <v>0</v>
      </c>
      <c r="JC314" s="692">
        <f t="shared" si="2546"/>
        <v>0</v>
      </c>
      <c r="JD314" s="692">
        <f t="shared" si="2546"/>
        <v>0</v>
      </c>
      <c r="JE314" s="692">
        <f t="shared" si="2546"/>
        <v>0</v>
      </c>
      <c r="JF314" s="692">
        <f t="shared" si="2546"/>
        <v>0</v>
      </c>
      <c r="JG314" s="692">
        <f t="shared" si="2546"/>
        <v>0</v>
      </c>
      <c r="JH314" s="693">
        <f t="shared" si="2546"/>
        <v>165.35000000000002</v>
      </c>
      <c r="JJ314" s="692">
        <f>SUM(JJ311:JJ313)</f>
        <v>1094.27</v>
      </c>
      <c r="JK314" s="692">
        <f t="shared" ref="JK314:JV314" si="2547">SUM(JK311:JK313)</f>
        <v>1112.54</v>
      </c>
      <c r="JL314" s="692">
        <f t="shared" si="2547"/>
        <v>0</v>
      </c>
      <c r="JM314" s="692">
        <f t="shared" si="2547"/>
        <v>0</v>
      </c>
      <c r="JN314" s="692">
        <f t="shared" si="2547"/>
        <v>0</v>
      </c>
      <c r="JO314" s="692">
        <f t="shared" si="2547"/>
        <v>0</v>
      </c>
      <c r="JP314" s="692">
        <f t="shared" si="2547"/>
        <v>0</v>
      </c>
      <c r="JQ314" s="692">
        <f t="shared" si="2547"/>
        <v>0</v>
      </c>
      <c r="JR314" s="692">
        <f t="shared" si="2547"/>
        <v>0</v>
      </c>
      <c r="JS314" s="692">
        <f t="shared" si="2547"/>
        <v>0</v>
      </c>
      <c r="JT314" s="692">
        <f t="shared" si="2547"/>
        <v>0</v>
      </c>
      <c r="JU314" s="692">
        <f t="shared" si="2547"/>
        <v>0</v>
      </c>
      <c r="JV314" s="693">
        <f t="shared" si="2547"/>
        <v>2206.81</v>
      </c>
      <c r="JX314" s="692">
        <f>SUM(JX311:JX313)</f>
        <v>2823.88</v>
      </c>
      <c r="JY314" s="692">
        <f t="shared" ref="JY314:KJ314" si="2548">SUM(JY311:JY313)</f>
        <v>19120.800000000003</v>
      </c>
      <c r="JZ314" s="692">
        <f t="shared" si="2548"/>
        <v>0</v>
      </c>
      <c r="KA314" s="692">
        <f t="shared" si="2548"/>
        <v>0</v>
      </c>
      <c r="KB314" s="692">
        <f t="shared" si="2548"/>
        <v>0</v>
      </c>
      <c r="KC314" s="692">
        <f t="shared" si="2548"/>
        <v>0</v>
      </c>
      <c r="KD314" s="692">
        <f t="shared" si="2548"/>
        <v>0</v>
      </c>
      <c r="KE314" s="692">
        <f t="shared" si="2548"/>
        <v>0</v>
      </c>
      <c r="KF314" s="692">
        <f t="shared" si="2548"/>
        <v>0</v>
      </c>
      <c r="KG314" s="692">
        <f t="shared" si="2548"/>
        <v>0</v>
      </c>
      <c r="KH314" s="692">
        <f t="shared" si="2548"/>
        <v>0</v>
      </c>
      <c r="KI314" s="692">
        <f t="shared" si="2548"/>
        <v>0</v>
      </c>
      <c r="KJ314" s="693">
        <f t="shared" si="2548"/>
        <v>21944.68</v>
      </c>
      <c r="KL314" s="692">
        <f>SUM(KL311:KL313)</f>
        <v>86.900000000000034</v>
      </c>
      <c r="KM314" s="692">
        <f t="shared" ref="KM314:KX314" si="2549">SUM(KM311:KM313)</f>
        <v>95.959999999999951</v>
      </c>
      <c r="KN314" s="692">
        <f t="shared" si="2549"/>
        <v>0</v>
      </c>
      <c r="KO314" s="692">
        <f t="shared" si="2549"/>
        <v>0</v>
      </c>
      <c r="KP314" s="692">
        <f t="shared" si="2549"/>
        <v>0</v>
      </c>
      <c r="KQ314" s="692">
        <f t="shared" si="2549"/>
        <v>0</v>
      </c>
      <c r="KR314" s="692">
        <f t="shared" si="2549"/>
        <v>0</v>
      </c>
      <c r="KS314" s="692">
        <f t="shared" si="2549"/>
        <v>0</v>
      </c>
      <c r="KT314" s="692">
        <f t="shared" si="2549"/>
        <v>0</v>
      </c>
      <c r="KU314" s="692">
        <f t="shared" si="2549"/>
        <v>0</v>
      </c>
      <c r="KV314" s="692">
        <f t="shared" si="2549"/>
        <v>0</v>
      </c>
      <c r="KW314" s="692">
        <f t="shared" si="2549"/>
        <v>0</v>
      </c>
      <c r="KX314" s="693">
        <f t="shared" si="2549"/>
        <v>182.86</v>
      </c>
      <c r="KZ314" s="692">
        <f>SUM(KZ311:KZ313)</f>
        <v>377.45000000000005</v>
      </c>
      <c r="LA314" s="692">
        <f t="shared" ref="LA314:LL314" si="2550">SUM(LA311:LA313)</f>
        <v>381.68</v>
      </c>
      <c r="LB314" s="692">
        <f t="shared" si="2550"/>
        <v>0</v>
      </c>
      <c r="LC314" s="692">
        <f t="shared" si="2550"/>
        <v>0</v>
      </c>
      <c r="LD314" s="692">
        <f t="shared" si="2550"/>
        <v>0</v>
      </c>
      <c r="LE314" s="692">
        <f t="shared" si="2550"/>
        <v>0</v>
      </c>
      <c r="LF314" s="692">
        <f t="shared" si="2550"/>
        <v>0</v>
      </c>
      <c r="LG314" s="692">
        <f t="shared" si="2550"/>
        <v>0</v>
      </c>
      <c r="LH314" s="692">
        <f t="shared" si="2550"/>
        <v>0</v>
      </c>
      <c r="LI314" s="692">
        <f t="shared" si="2550"/>
        <v>0</v>
      </c>
      <c r="LJ314" s="692">
        <f t="shared" si="2550"/>
        <v>0</v>
      </c>
      <c r="LK314" s="692">
        <f t="shared" si="2550"/>
        <v>0</v>
      </c>
      <c r="LL314" s="693">
        <f t="shared" si="2550"/>
        <v>759.13</v>
      </c>
      <c r="LN314" s="692">
        <f>SUM(LN311:LN313)</f>
        <v>124.52000000000001</v>
      </c>
      <c r="LO314" s="692">
        <f t="shared" ref="LO314:LZ314" si="2551">SUM(LO311:LO313)</f>
        <v>127.81</v>
      </c>
      <c r="LP314" s="692">
        <f t="shared" si="2551"/>
        <v>0</v>
      </c>
      <c r="LQ314" s="692">
        <f t="shared" si="2551"/>
        <v>0</v>
      </c>
      <c r="LR314" s="692">
        <f t="shared" si="2551"/>
        <v>0</v>
      </c>
      <c r="LS314" s="692">
        <f t="shared" si="2551"/>
        <v>0</v>
      </c>
      <c r="LT314" s="692">
        <f t="shared" si="2551"/>
        <v>0</v>
      </c>
      <c r="LU314" s="692">
        <f t="shared" si="2551"/>
        <v>0</v>
      </c>
      <c r="LV314" s="692">
        <f t="shared" si="2551"/>
        <v>0</v>
      </c>
      <c r="LW314" s="692">
        <f t="shared" si="2551"/>
        <v>0</v>
      </c>
      <c r="LX314" s="692">
        <f t="shared" si="2551"/>
        <v>0</v>
      </c>
      <c r="LY314" s="692">
        <f t="shared" si="2551"/>
        <v>0</v>
      </c>
      <c r="LZ314" s="693">
        <f t="shared" si="2551"/>
        <v>252.32999999999998</v>
      </c>
      <c r="MB314" s="692">
        <f>SUM(MB311:MB313)</f>
        <v>444.51</v>
      </c>
      <c r="MC314" s="692">
        <f t="shared" ref="MC314:MN314" si="2552">SUM(MC311:MC313)</f>
        <v>456.13</v>
      </c>
      <c r="MD314" s="692">
        <f t="shared" si="2552"/>
        <v>0</v>
      </c>
      <c r="ME314" s="692">
        <f t="shared" si="2552"/>
        <v>0</v>
      </c>
      <c r="MF314" s="692">
        <f t="shared" si="2552"/>
        <v>0</v>
      </c>
      <c r="MG314" s="692">
        <f t="shared" si="2552"/>
        <v>0</v>
      </c>
      <c r="MH314" s="692">
        <f t="shared" si="2552"/>
        <v>0</v>
      </c>
      <c r="MI314" s="692">
        <f t="shared" si="2552"/>
        <v>0</v>
      </c>
      <c r="MJ314" s="692">
        <f t="shared" si="2552"/>
        <v>0</v>
      </c>
      <c r="MK314" s="692">
        <f t="shared" si="2552"/>
        <v>0</v>
      </c>
      <c r="ML314" s="692">
        <f t="shared" si="2552"/>
        <v>0</v>
      </c>
      <c r="MM314" s="692">
        <f t="shared" si="2552"/>
        <v>0</v>
      </c>
      <c r="MN314" s="693">
        <f t="shared" si="2552"/>
        <v>900.64</v>
      </c>
      <c r="MP314" s="692">
        <f>SUM(MP311:MP313)</f>
        <v>1198.53</v>
      </c>
      <c r="MQ314" s="692">
        <f t="shared" ref="MQ314:NB314" si="2553">SUM(MQ311:MQ313)</f>
        <v>1265.22</v>
      </c>
      <c r="MR314" s="692">
        <f t="shared" si="2553"/>
        <v>0</v>
      </c>
      <c r="MS314" s="692">
        <f t="shared" si="2553"/>
        <v>0</v>
      </c>
      <c r="MT314" s="692">
        <f t="shared" si="2553"/>
        <v>0</v>
      </c>
      <c r="MU314" s="692">
        <f t="shared" si="2553"/>
        <v>0</v>
      </c>
      <c r="MV314" s="692">
        <f t="shared" si="2553"/>
        <v>0</v>
      </c>
      <c r="MW314" s="692">
        <f t="shared" si="2553"/>
        <v>0</v>
      </c>
      <c r="MX314" s="692">
        <f t="shared" si="2553"/>
        <v>0</v>
      </c>
      <c r="MY314" s="692">
        <f t="shared" si="2553"/>
        <v>0</v>
      </c>
      <c r="MZ314" s="692">
        <f t="shared" si="2553"/>
        <v>0</v>
      </c>
      <c r="NA314" s="692">
        <f t="shared" si="2553"/>
        <v>0</v>
      </c>
      <c r="NB314" s="693">
        <f t="shared" si="2553"/>
        <v>2463.75</v>
      </c>
      <c r="ND314" s="692">
        <f>SUM(ND311:ND313)</f>
        <v>1765.17</v>
      </c>
      <c r="NE314" s="692">
        <f t="shared" ref="NE314:NP314" si="2554">SUM(NE311:NE313)</f>
        <v>1825.37</v>
      </c>
      <c r="NF314" s="692">
        <f t="shared" si="2554"/>
        <v>0</v>
      </c>
      <c r="NG314" s="692">
        <f t="shared" si="2554"/>
        <v>0</v>
      </c>
      <c r="NH314" s="692">
        <f t="shared" si="2554"/>
        <v>0</v>
      </c>
      <c r="NI314" s="692">
        <f t="shared" si="2554"/>
        <v>0</v>
      </c>
      <c r="NJ314" s="692">
        <f t="shared" si="2554"/>
        <v>0</v>
      </c>
      <c r="NK314" s="692">
        <f t="shared" si="2554"/>
        <v>0</v>
      </c>
      <c r="NL314" s="692">
        <f t="shared" si="2554"/>
        <v>0</v>
      </c>
      <c r="NM314" s="692">
        <f t="shared" si="2554"/>
        <v>0</v>
      </c>
      <c r="NN314" s="692">
        <f t="shared" si="2554"/>
        <v>0</v>
      </c>
      <c r="NO314" s="692">
        <f t="shared" si="2554"/>
        <v>0</v>
      </c>
      <c r="NP314" s="693">
        <f t="shared" si="2554"/>
        <v>3590.54</v>
      </c>
      <c r="NR314" s="692">
        <f>SUM(NR311:NR313)</f>
        <v>626.76</v>
      </c>
      <c r="NS314" s="692">
        <f t="shared" ref="NS314:OD314" si="2555">SUM(NS311:NS313)</f>
        <v>629.38000000000011</v>
      </c>
      <c r="NT314" s="692">
        <f t="shared" si="2555"/>
        <v>0</v>
      </c>
      <c r="NU314" s="692">
        <f t="shared" si="2555"/>
        <v>0</v>
      </c>
      <c r="NV314" s="692">
        <f t="shared" si="2555"/>
        <v>0</v>
      </c>
      <c r="NW314" s="692">
        <f t="shared" si="2555"/>
        <v>0</v>
      </c>
      <c r="NX314" s="692">
        <f t="shared" si="2555"/>
        <v>0</v>
      </c>
      <c r="NY314" s="692">
        <f t="shared" si="2555"/>
        <v>0</v>
      </c>
      <c r="NZ314" s="692">
        <f t="shared" si="2555"/>
        <v>0</v>
      </c>
      <c r="OA314" s="692">
        <f t="shared" si="2555"/>
        <v>0</v>
      </c>
      <c r="OB314" s="692">
        <f t="shared" si="2555"/>
        <v>0</v>
      </c>
      <c r="OC314" s="692">
        <f t="shared" si="2555"/>
        <v>0</v>
      </c>
      <c r="OD314" s="693">
        <f t="shared" si="2555"/>
        <v>1256.1400000000001</v>
      </c>
      <c r="OF314" s="692">
        <f>SUM(OF311:OF313)</f>
        <v>30.32</v>
      </c>
      <c r="OG314" s="692">
        <f t="shared" ref="OG314:OR314" si="2556">SUM(OG311:OG313)</f>
        <v>35.729999999999997</v>
      </c>
      <c r="OH314" s="692">
        <f t="shared" si="2556"/>
        <v>0</v>
      </c>
      <c r="OI314" s="692">
        <f t="shared" si="2556"/>
        <v>0</v>
      </c>
      <c r="OJ314" s="692">
        <f t="shared" si="2556"/>
        <v>0</v>
      </c>
      <c r="OK314" s="692">
        <f t="shared" si="2556"/>
        <v>0</v>
      </c>
      <c r="OL314" s="692">
        <f t="shared" si="2556"/>
        <v>0</v>
      </c>
      <c r="OM314" s="692">
        <f t="shared" si="2556"/>
        <v>0</v>
      </c>
      <c r="ON314" s="692">
        <f t="shared" si="2556"/>
        <v>0</v>
      </c>
      <c r="OO314" s="692">
        <f t="shared" si="2556"/>
        <v>0</v>
      </c>
      <c r="OP314" s="692">
        <f t="shared" si="2556"/>
        <v>0</v>
      </c>
      <c r="OQ314" s="692">
        <f t="shared" si="2556"/>
        <v>0</v>
      </c>
      <c r="OR314" s="693">
        <f t="shared" si="2556"/>
        <v>66.05</v>
      </c>
      <c r="OT314" s="692">
        <f>SUM(OT311:OT313)</f>
        <v>827.01</v>
      </c>
      <c r="OU314" s="692">
        <f t="shared" ref="OU314:PF314" si="2557">SUM(OU311:OU313)</f>
        <v>864</v>
      </c>
      <c r="OV314" s="692">
        <f t="shared" si="2557"/>
        <v>0</v>
      </c>
      <c r="OW314" s="692">
        <f t="shared" si="2557"/>
        <v>0</v>
      </c>
      <c r="OX314" s="692">
        <f t="shared" si="2557"/>
        <v>0</v>
      </c>
      <c r="OY314" s="692">
        <f t="shared" si="2557"/>
        <v>0</v>
      </c>
      <c r="OZ314" s="692">
        <f t="shared" si="2557"/>
        <v>0</v>
      </c>
      <c r="PA314" s="692">
        <f t="shared" si="2557"/>
        <v>0</v>
      </c>
      <c r="PB314" s="692">
        <f t="shared" si="2557"/>
        <v>0</v>
      </c>
      <c r="PC314" s="692">
        <f t="shared" si="2557"/>
        <v>0</v>
      </c>
      <c r="PD314" s="692">
        <f t="shared" si="2557"/>
        <v>0</v>
      </c>
      <c r="PE314" s="692">
        <f t="shared" si="2557"/>
        <v>0</v>
      </c>
      <c r="PF314" s="693">
        <f t="shared" si="2557"/>
        <v>1691.01</v>
      </c>
      <c r="PH314" s="692">
        <f>SUM(PH311:PH313)</f>
        <v>996.57999999999993</v>
      </c>
      <c r="PI314" s="692">
        <f t="shared" ref="PI314:PT314" si="2558">SUM(PI311:PI313)</f>
        <v>999.55</v>
      </c>
      <c r="PJ314" s="692">
        <f t="shared" si="2558"/>
        <v>0</v>
      </c>
      <c r="PK314" s="692">
        <f t="shared" si="2558"/>
        <v>0</v>
      </c>
      <c r="PL314" s="692">
        <f t="shared" si="2558"/>
        <v>0</v>
      </c>
      <c r="PM314" s="692">
        <f t="shared" si="2558"/>
        <v>0</v>
      </c>
      <c r="PN314" s="692">
        <f t="shared" si="2558"/>
        <v>0</v>
      </c>
      <c r="PO314" s="692">
        <f t="shared" si="2558"/>
        <v>0</v>
      </c>
      <c r="PP314" s="692">
        <f t="shared" si="2558"/>
        <v>0</v>
      </c>
      <c r="PQ314" s="692">
        <f t="shared" si="2558"/>
        <v>0</v>
      </c>
      <c r="PR314" s="692">
        <f t="shared" si="2558"/>
        <v>0</v>
      </c>
      <c r="PS314" s="692">
        <f t="shared" si="2558"/>
        <v>0</v>
      </c>
      <c r="PT314" s="693">
        <f t="shared" si="2558"/>
        <v>1996.1299999999999</v>
      </c>
      <c r="PU314" s="451"/>
      <c r="PV314" s="692">
        <f>SUM(PV311:PV313)</f>
        <v>0</v>
      </c>
      <c r="PW314" s="692">
        <f t="shared" ref="PW314:QH314" si="2559">SUM(PW311:PW313)</f>
        <v>19.29</v>
      </c>
      <c r="PX314" s="692">
        <f t="shared" si="2559"/>
        <v>0</v>
      </c>
      <c r="PY314" s="692">
        <f t="shared" si="2559"/>
        <v>0</v>
      </c>
      <c r="PZ314" s="692">
        <f t="shared" si="2559"/>
        <v>0</v>
      </c>
      <c r="QA314" s="692">
        <f t="shared" si="2559"/>
        <v>0</v>
      </c>
      <c r="QB314" s="692">
        <f t="shared" si="2559"/>
        <v>0</v>
      </c>
      <c r="QC314" s="692">
        <f t="shared" si="2559"/>
        <v>0</v>
      </c>
      <c r="QD314" s="692">
        <f t="shared" si="2559"/>
        <v>0</v>
      </c>
      <c r="QE314" s="692">
        <f t="shared" si="2559"/>
        <v>0</v>
      </c>
      <c r="QF314" s="692">
        <f t="shared" si="2559"/>
        <v>0</v>
      </c>
      <c r="QG314" s="692">
        <f t="shared" si="2559"/>
        <v>0</v>
      </c>
      <c r="QH314" s="693">
        <f t="shared" si="2559"/>
        <v>19.29</v>
      </c>
      <c r="QI314" s="451"/>
      <c r="QJ314" s="692">
        <f>SUM(QJ311:QJ313)</f>
        <v>0</v>
      </c>
      <c r="QK314" s="692">
        <f t="shared" ref="QK314:QV314" si="2560">SUM(QK311:QK313)</f>
        <v>18.54</v>
      </c>
      <c r="QL314" s="692">
        <f t="shared" si="2560"/>
        <v>0</v>
      </c>
      <c r="QM314" s="692">
        <f t="shared" si="2560"/>
        <v>0</v>
      </c>
      <c r="QN314" s="692">
        <f t="shared" si="2560"/>
        <v>0</v>
      </c>
      <c r="QO314" s="692">
        <f t="shared" si="2560"/>
        <v>0</v>
      </c>
      <c r="QP314" s="692">
        <f t="shared" si="2560"/>
        <v>0</v>
      </c>
      <c r="QQ314" s="692">
        <f t="shared" si="2560"/>
        <v>0</v>
      </c>
      <c r="QR314" s="692">
        <f t="shared" si="2560"/>
        <v>0</v>
      </c>
      <c r="QS314" s="692">
        <f t="shared" si="2560"/>
        <v>0</v>
      </c>
      <c r="QT314" s="692">
        <f t="shared" si="2560"/>
        <v>0</v>
      </c>
      <c r="QU314" s="692">
        <f t="shared" si="2560"/>
        <v>0</v>
      </c>
      <c r="QV314" s="693">
        <f t="shared" si="2560"/>
        <v>18.54</v>
      </c>
      <c r="QX314" s="692">
        <f>SUM(QX311:QX313)</f>
        <v>28855.850000000002</v>
      </c>
      <c r="QY314" s="692">
        <f t="shared" ref="QY314:RJ314" si="2561">SUM(QY311:QY313)</f>
        <v>46122.84</v>
      </c>
      <c r="QZ314" s="692">
        <f t="shared" si="2561"/>
        <v>0</v>
      </c>
      <c r="RA314" s="692">
        <f t="shared" si="2561"/>
        <v>0</v>
      </c>
      <c r="RB314" s="692">
        <f t="shared" si="2561"/>
        <v>0</v>
      </c>
      <c r="RC314" s="692">
        <f t="shared" si="2561"/>
        <v>0</v>
      </c>
      <c r="RD314" s="692">
        <f t="shared" si="2561"/>
        <v>0</v>
      </c>
      <c r="RE314" s="692">
        <f t="shared" si="2561"/>
        <v>0</v>
      </c>
      <c r="RF314" s="692">
        <f t="shared" si="2561"/>
        <v>0</v>
      </c>
      <c r="RG314" s="692">
        <f t="shared" si="2561"/>
        <v>0</v>
      </c>
      <c r="RH314" s="692">
        <f t="shared" si="2561"/>
        <v>0</v>
      </c>
      <c r="RI314" s="692">
        <f t="shared" si="2561"/>
        <v>0</v>
      </c>
      <c r="RJ314" s="693">
        <f t="shared" si="2561"/>
        <v>74978.69</v>
      </c>
    </row>
    <row r="315" spans="1:478" s="374" customFormat="1" ht="13.5" thickTop="1" x14ac:dyDescent="0.25">
      <c r="A315" s="328"/>
      <c r="B315" s="313" t="s">
        <v>938</v>
      </c>
      <c r="C315" s="328"/>
      <c r="D315" s="694">
        <f>D178-D314</f>
        <v>9.9999999999909051E-3</v>
      </c>
      <c r="E315" s="694">
        <f t="shared" ref="E315:P315" si="2562">E178-E314</f>
        <v>0</v>
      </c>
      <c r="F315" s="694">
        <f t="shared" si="2562"/>
        <v>0</v>
      </c>
      <c r="G315" s="694">
        <f t="shared" si="2562"/>
        <v>0</v>
      </c>
      <c r="H315" s="694">
        <f t="shared" si="2562"/>
        <v>0</v>
      </c>
      <c r="I315" s="694">
        <f t="shared" si="2562"/>
        <v>0</v>
      </c>
      <c r="J315" s="694">
        <f t="shared" si="2562"/>
        <v>0</v>
      </c>
      <c r="K315" s="694">
        <f t="shared" si="2562"/>
        <v>0</v>
      </c>
      <c r="L315" s="694">
        <f t="shared" si="2562"/>
        <v>0</v>
      </c>
      <c r="M315" s="694">
        <f t="shared" si="2562"/>
        <v>0</v>
      </c>
      <c r="N315" s="694">
        <f t="shared" si="2562"/>
        <v>0</v>
      </c>
      <c r="O315" s="694">
        <f t="shared" si="2562"/>
        <v>0</v>
      </c>
      <c r="P315" s="695">
        <f t="shared" si="2562"/>
        <v>9.9999999999909051E-3</v>
      </c>
      <c r="Q315" s="687"/>
      <c r="R315" s="694">
        <f>R178-R314</f>
        <v>0</v>
      </c>
      <c r="S315" s="694">
        <f t="shared" ref="S315:AD315" si="2563">S178-S314</f>
        <v>0</v>
      </c>
      <c r="T315" s="694">
        <f t="shared" si="2563"/>
        <v>0</v>
      </c>
      <c r="U315" s="694">
        <f t="shared" si="2563"/>
        <v>0</v>
      </c>
      <c r="V315" s="694">
        <f t="shared" si="2563"/>
        <v>0</v>
      </c>
      <c r="W315" s="694">
        <f t="shared" si="2563"/>
        <v>0</v>
      </c>
      <c r="X315" s="694">
        <f t="shared" si="2563"/>
        <v>0</v>
      </c>
      <c r="Y315" s="694">
        <f t="shared" si="2563"/>
        <v>0</v>
      </c>
      <c r="Z315" s="694">
        <f t="shared" si="2563"/>
        <v>0</v>
      </c>
      <c r="AA315" s="694">
        <f t="shared" si="2563"/>
        <v>0</v>
      </c>
      <c r="AB315" s="694">
        <f t="shared" si="2563"/>
        <v>0</v>
      </c>
      <c r="AC315" s="694">
        <f t="shared" si="2563"/>
        <v>0</v>
      </c>
      <c r="AD315" s="695">
        <f t="shared" si="2563"/>
        <v>0</v>
      </c>
      <c r="AE315" s="688"/>
      <c r="AF315" s="694">
        <f>AF178-AF314</f>
        <v>0</v>
      </c>
      <c r="AG315" s="694">
        <f t="shared" ref="AG315:AR315" si="2564">AG178-AG314</f>
        <v>1.0000000000047748E-2</v>
      </c>
      <c r="AH315" s="694">
        <f t="shared" si="2564"/>
        <v>0</v>
      </c>
      <c r="AI315" s="694">
        <f t="shared" si="2564"/>
        <v>0</v>
      </c>
      <c r="AJ315" s="694">
        <f t="shared" si="2564"/>
        <v>0</v>
      </c>
      <c r="AK315" s="694">
        <f t="shared" si="2564"/>
        <v>0</v>
      </c>
      <c r="AL315" s="694">
        <f t="shared" si="2564"/>
        <v>0</v>
      </c>
      <c r="AM315" s="694">
        <f t="shared" si="2564"/>
        <v>0</v>
      </c>
      <c r="AN315" s="694">
        <f t="shared" si="2564"/>
        <v>0</v>
      </c>
      <c r="AO315" s="694">
        <f t="shared" si="2564"/>
        <v>0</v>
      </c>
      <c r="AP315" s="694">
        <f t="shared" si="2564"/>
        <v>0</v>
      </c>
      <c r="AQ315" s="694">
        <f t="shared" si="2564"/>
        <v>0</v>
      </c>
      <c r="AR315" s="695">
        <f t="shared" si="2564"/>
        <v>9.9999999999909051E-3</v>
      </c>
      <c r="AS315" s="688"/>
      <c r="AT315" s="694">
        <f>AT178-AT314</f>
        <v>0</v>
      </c>
      <c r="AU315" s="694">
        <f t="shared" ref="AU315:BF315" si="2565">AU178-AU314</f>
        <v>0</v>
      </c>
      <c r="AV315" s="694">
        <f t="shared" si="2565"/>
        <v>0</v>
      </c>
      <c r="AW315" s="694">
        <f t="shared" si="2565"/>
        <v>0</v>
      </c>
      <c r="AX315" s="694">
        <f t="shared" si="2565"/>
        <v>0</v>
      </c>
      <c r="AY315" s="694">
        <f t="shared" si="2565"/>
        <v>0</v>
      </c>
      <c r="AZ315" s="694">
        <f t="shared" si="2565"/>
        <v>0</v>
      </c>
      <c r="BA315" s="694">
        <f t="shared" si="2565"/>
        <v>0</v>
      </c>
      <c r="BB315" s="694">
        <f t="shared" si="2565"/>
        <v>0</v>
      </c>
      <c r="BC315" s="694">
        <f t="shared" si="2565"/>
        <v>0</v>
      </c>
      <c r="BD315" s="694">
        <f t="shared" si="2565"/>
        <v>0</v>
      </c>
      <c r="BE315" s="694">
        <f t="shared" si="2565"/>
        <v>0</v>
      </c>
      <c r="BF315" s="695">
        <f t="shared" si="2565"/>
        <v>0</v>
      </c>
      <c r="BG315" s="688"/>
      <c r="BH315" s="694">
        <f>BH178-BH314</f>
        <v>0</v>
      </c>
      <c r="BI315" s="694">
        <f t="shared" ref="BI315:BT315" si="2566">BI178-BI314</f>
        <v>0</v>
      </c>
      <c r="BJ315" s="694">
        <f t="shared" si="2566"/>
        <v>0</v>
      </c>
      <c r="BK315" s="694">
        <f t="shared" si="2566"/>
        <v>0</v>
      </c>
      <c r="BL315" s="694">
        <f t="shared" si="2566"/>
        <v>0</v>
      </c>
      <c r="BM315" s="694">
        <f t="shared" si="2566"/>
        <v>0</v>
      </c>
      <c r="BN315" s="694">
        <f t="shared" si="2566"/>
        <v>0</v>
      </c>
      <c r="BO315" s="694">
        <f t="shared" si="2566"/>
        <v>0</v>
      </c>
      <c r="BP315" s="694">
        <f t="shared" si="2566"/>
        <v>0</v>
      </c>
      <c r="BQ315" s="694">
        <f t="shared" si="2566"/>
        <v>0</v>
      </c>
      <c r="BR315" s="694">
        <f t="shared" si="2566"/>
        <v>0</v>
      </c>
      <c r="BS315" s="694">
        <f t="shared" si="2566"/>
        <v>0</v>
      </c>
      <c r="BT315" s="695">
        <f t="shared" si="2566"/>
        <v>0</v>
      </c>
      <c r="BU315" s="689"/>
      <c r="BV315" s="694">
        <f>BV178-BV314</f>
        <v>0</v>
      </c>
      <c r="BW315" s="694">
        <f t="shared" ref="BW315:CH315" si="2567">BW178-BW314</f>
        <v>0</v>
      </c>
      <c r="BX315" s="694">
        <f t="shared" si="2567"/>
        <v>0</v>
      </c>
      <c r="BY315" s="694">
        <f t="shared" si="2567"/>
        <v>0</v>
      </c>
      <c r="BZ315" s="694">
        <f t="shared" si="2567"/>
        <v>0</v>
      </c>
      <c r="CA315" s="694">
        <f t="shared" si="2567"/>
        <v>0</v>
      </c>
      <c r="CB315" s="694">
        <f t="shared" si="2567"/>
        <v>0</v>
      </c>
      <c r="CC315" s="694">
        <f t="shared" si="2567"/>
        <v>0</v>
      </c>
      <c r="CD315" s="694">
        <f t="shared" si="2567"/>
        <v>0</v>
      </c>
      <c r="CE315" s="694">
        <f t="shared" si="2567"/>
        <v>0</v>
      </c>
      <c r="CF315" s="694">
        <f t="shared" si="2567"/>
        <v>0</v>
      </c>
      <c r="CG315" s="694">
        <f t="shared" si="2567"/>
        <v>0</v>
      </c>
      <c r="CH315" s="695">
        <f t="shared" si="2567"/>
        <v>0</v>
      </c>
      <c r="CI315" s="687"/>
      <c r="CJ315" s="694">
        <f>CJ178-CJ314</f>
        <v>-1.0000000000019327E-2</v>
      </c>
      <c r="CK315" s="694">
        <f t="shared" ref="CK315:CV315" si="2568">CK178-CK314</f>
        <v>-1.0000000000019327E-2</v>
      </c>
      <c r="CL315" s="694">
        <f t="shared" si="2568"/>
        <v>0</v>
      </c>
      <c r="CM315" s="694">
        <f t="shared" si="2568"/>
        <v>0</v>
      </c>
      <c r="CN315" s="694">
        <f t="shared" si="2568"/>
        <v>0</v>
      </c>
      <c r="CO315" s="694">
        <f t="shared" si="2568"/>
        <v>0</v>
      </c>
      <c r="CP315" s="694">
        <f t="shared" si="2568"/>
        <v>0</v>
      </c>
      <c r="CQ315" s="694">
        <f t="shared" si="2568"/>
        <v>0</v>
      </c>
      <c r="CR315" s="694">
        <f t="shared" si="2568"/>
        <v>0</v>
      </c>
      <c r="CS315" s="694">
        <f t="shared" si="2568"/>
        <v>0</v>
      </c>
      <c r="CT315" s="694">
        <f t="shared" si="2568"/>
        <v>0</v>
      </c>
      <c r="CU315" s="694">
        <f t="shared" si="2568"/>
        <v>0</v>
      </c>
      <c r="CV315" s="695">
        <f t="shared" si="2568"/>
        <v>-2.0000000000038654E-2</v>
      </c>
      <c r="CW315" s="688"/>
      <c r="CX315" s="694">
        <f>CX178-CX314</f>
        <v>0</v>
      </c>
      <c r="CY315" s="694">
        <f t="shared" ref="CY315:DJ315" si="2569">CY178-CY314</f>
        <v>9.9999999999909051E-3</v>
      </c>
      <c r="CZ315" s="694">
        <f t="shared" si="2569"/>
        <v>0</v>
      </c>
      <c r="DA315" s="694">
        <f t="shared" si="2569"/>
        <v>0</v>
      </c>
      <c r="DB315" s="694">
        <f t="shared" si="2569"/>
        <v>0</v>
      </c>
      <c r="DC315" s="694">
        <f t="shared" si="2569"/>
        <v>0</v>
      </c>
      <c r="DD315" s="694">
        <f t="shared" si="2569"/>
        <v>0</v>
      </c>
      <c r="DE315" s="694">
        <f t="shared" si="2569"/>
        <v>0</v>
      </c>
      <c r="DF315" s="694">
        <f t="shared" si="2569"/>
        <v>0</v>
      </c>
      <c r="DG315" s="694">
        <f t="shared" si="2569"/>
        <v>0</v>
      </c>
      <c r="DH315" s="694">
        <f t="shared" si="2569"/>
        <v>0</v>
      </c>
      <c r="DI315" s="694">
        <f t="shared" si="2569"/>
        <v>0</v>
      </c>
      <c r="DJ315" s="695">
        <f t="shared" si="2569"/>
        <v>9.9999999999340616E-3</v>
      </c>
      <c r="DK315" s="687"/>
      <c r="DL315" s="694">
        <f>DL178-DL314</f>
        <v>9.9999999999909051E-3</v>
      </c>
      <c r="DM315" s="694">
        <f t="shared" ref="DM315:DX315" si="2570">DM178-DM314</f>
        <v>0</v>
      </c>
      <c r="DN315" s="694">
        <f t="shared" si="2570"/>
        <v>0</v>
      </c>
      <c r="DO315" s="694">
        <f t="shared" si="2570"/>
        <v>0</v>
      </c>
      <c r="DP315" s="694">
        <f t="shared" si="2570"/>
        <v>0</v>
      </c>
      <c r="DQ315" s="694">
        <f t="shared" si="2570"/>
        <v>0</v>
      </c>
      <c r="DR315" s="694">
        <f t="shared" si="2570"/>
        <v>0</v>
      </c>
      <c r="DS315" s="694">
        <f t="shared" si="2570"/>
        <v>0</v>
      </c>
      <c r="DT315" s="694">
        <f t="shared" si="2570"/>
        <v>0</v>
      </c>
      <c r="DU315" s="694">
        <f t="shared" si="2570"/>
        <v>0</v>
      </c>
      <c r="DV315" s="694">
        <f t="shared" si="2570"/>
        <v>0</v>
      </c>
      <c r="DW315" s="694">
        <f t="shared" si="2570"/>
        <v>0</v>
      </c>
      <c r="DX315" s="695">
        <f t="shared" si="2570"/>
        <v>1.0000000000218279E-2</v>
      </c>
      <c r="DY315" s="687"/>
      <c r="DZ315" s="694">
        <f>DZ178-DZ314</f>
        <v>0</v>
      </c>
      <c r="EA315" s="694">
        <f t="shared" ref="EA315:EL315" si="2571">EA178-EA314</f>
        <v>9.9999999999909051E-3</v>
      </c>
      <c r="EB315" s="694">
        <f t="shared" si="2571"/>
        <v>0</v>
      </c>
      <c r="EC315" s="694">
        <f t="shared" si="2571"/>
        <v>0</v>
      </c>
      <c r="ED315" s="694">
        <f t="shared" si="2571"/>
        <v>0</v>
      </c>
      <c r="EE315" s="694">
        <f t="shared" si="2571"/>
        <v>0</v>
      </c>
      <c r="EF315" s="694">
        <f t="shared" si="2571"/>
        <v>0</v>
      </c>
      <c r="EG315" s="694">
        <f t="shared" si="2571"/>
        <v>0</v>
      </c>
      <c r="EH315" s="694">
        <f t="shared" si="2571"/>
        <v>0</v>
      </c>
      <c r="EI315" s="694">
        <f t="shared" si="2571"/>
        <v>0</v>
      </c>
      <c r="EJ315" s="694">
        <f t="shared" si="2571"/>
        <v>0</v>
      </c>
      <c r="EK315" s="694">
        <f t="shared" si="2571"/>
        <v>0</v>
      </c>
      <c r="EL315" s="695">
        <f t="shared" si="2571"/>
        <v>1.0000000000218279E-2</v>
      </c>
      <c r="EM315" s="687"/>
      <c r="EN315" s="694">
        <f>EN178-EN314</f>
        <v>0</v>
      </c>
      <c r="EO315" s="694">
        <f t="shared" ref="EO315:EZ315" si="2572">EO178-EO314</f>
        <v>1.0000000000218279E-2</v>
      </c>
      <c r="EP315" s="694">
        <f t="shared" si="2572"/>
        <v>0</v>
      </c>
      <c r="EQ315" s="694">
        <f t="shared" si="2572"/>
        <v>0</v>
      </c>
      <c r="ER315" s="694">
        <f t="shared" si="2572"/>
        <v>0</v>
      </c>
      <c r="ES315" s="694">
        <f t="shared" si="2572"/>
        <v>0</v>
      </c>
      <c r="ET315" s="694">
        <f t="shared" si="2572"/>
        <v>0</v>
      </c>
      <c r="EU315" s="694">
        <f t="shared" si="2572"/>
        <v>0</v>
      </c>
      <c r="EV315" s="694">
        <f t="shared" si="2572"/>
        <v>0</v>
      </c>
      <c r="EW315" s="694">
        <f t="shared" si="2572"/>
        <v>0</v>
      </c>
      <c r="EX315" s="694">
        <f t="shared" si="2572"/>
        <v>0</v>
      </c>
      <c r="EY315" s="694">
        <f t="shared" si="2572"/>
        <v>0</v>
      </c>
      <c r="EZ315" s="695">
        <f t="shared" si="2572"/>
        <v>1.0000000000218279E-2</v>
      </c>
      <c r="FA315" s="687"/>
      <c r="FB315" s="694">
        <f>FB178-FB314</f>
        <v>0</v>
      </c>
      <c r="FC315" s="694">
        <f t="shared" ref="FC315:FN315" si="2573">FC178-FC314</f>
        <v>0</v>
      </c>
      <c r="FD315" s="694">
        <f t="shared" si="2573"/>
        <v>0</v>
      </c>
      <c r="FE315" s="694">
        <f t="shared" si="2573"/>
        <v>0</v>
      </c>
      <c r="FF315" s="694">
        <f t="shared" si="2573"/>
        <v>0</v>
      </c>
      <c r="FG315" s="694">
        <f t="shared" si="2573"/>
        <v>0</v>
      </c>
      <c r="FH315" s="694">
        <f t="shared" si="2573"/>
        <v>0</v>
      </c>
      <c r="FI315" s="694">
        <f t="shared" si="2573"/>
        <v>0</v>
      </c>
      <c r="FJ315" s="694">
        <f t="shared" si="2573"/>
        <v>0</v>
      </c>
      <c r="FK315" s="694">
        <f t="shared" si="2573"/>
        <v>0</v>
      </c>
      <c r="FL315" s="694">
        <f t="shared" si="2573"/>
        <v>0</v>
      </c>
      <c r="FM315" s="694">
        <f t="shared" si="2573"/>
        <v>0</v>
      </c>
      <c r="FN315" s="695">
        <f t="shared" si="2573"/>
        <v>0</v>
      </c>
      <c r="FO315" s="687"/>
      <c r="FP315" s="694">
        <f>FP178-FP314</f>
        <v>0</v>
      </c>
      <c r="FQ315" s="694">
        <f t="shared" ref="FQ315:GB315" si="2574">FQ178-FQ314</f>
        <v>0</v>
      </c>
      <c r="FR315" s="694">
        <f t="shared" si="2574"/>
        <v>0</v>
      </c>
      <c r="FS315" s="694">
        <f t="shared" si="2574"/>
        <v>0</v>
      </c>
      <c r="FT315" s="694">
        <f t="shared" si="2574"/>
        <v>0</v>
      </c>
      <c r="FU315" s="694">
        <f t="shared" si="2574"/>
        <v>0</v>
      </c>
      <c r="FV315" s="694">
        <f t="shared" si="2574"/>
        <v>0</v>
      </c>
      <c r="FW315" s="694">
        <f t="shared" si="2574"/>
        <v>0</v>
      </c>
      <c r="FX315" s="694">
        <f t="shared" si="2574"/>
        <v>0</v>
      </c>
      <c r="FY315" s="694">
        <f t="shared" si="2574"/>
        <v>0</v>
      </c>
      <c r="FZ315" s="694">
        <f t="shared" si="2574"/>
        <v>0</v>
      </c>
      <c r="GA315" s="694">
        <f t="shared" si="2574"/>
        <v>0</v>
      </c>
      <c r="GB315" s="695">
        <f t="shared" si="2574"/>
        <v>0</v>
      </c>
      <c r="GC315" s="687"/>
      <c r="GD315" s="694">
        <f>GD178-GD314</f>
        <v>0</v>
      </c>
      <c r="GE315" s="694">
        <f t="shared" ref="GE315:GP315" si="2575">GE178-GE314</f>
        <v>0</v>
      </c>
      <c r="GF315" s="694">
        <f t="shared" si="2575"/>
        <v>0</v>
      </c>
      <c r="GG315" s="694">
        <f t="shared" si="2575"/>
        <v>0</v>
      </c>
      <c r="GH315" s="694">
        <f t="shared" si="2575"/>
        <v>0</v>
      </c>
      <c r="GI315" s="694">
        <f t="shared" si="2575"/>
        <v>0</v>
      </c>
      <c r="GJ315" s="694">
        <f t="shared" si="2575"/>
        <v>0</v>
      </c>
      <c r="GK315" s="694">
        <f t="shared" si="2575"/>
        <v>0</v>
      </c>
      <c r="GL315" s="694">
        <f t="shared" si="2575"/>
        <v>0</v>
      </c>
      <c r="GM315" s="694">
        <f t="shared" si="2575"/>
        <v>0</v>
      </c>
      <c r="GN315" s="694">
        <f t="shared" si="2575"/>
        <v>0</v>
      </c>
      <c r="GO315" s="694">
        <f t="shared" si="2575"/>
        <v>0</v>
      </c>
      <c r="GP315" s="695">
        <f t="shared" si="2575"/>
        <v>0</v>
      </c>
      <c r="GQ315" s="687"/>
      <c r="GR315" s="694">
        <f>GR178-GR314</f>
        <v>0</v>
      </c>
      <c r="GS315" s="694">
        <f t="shared" ref="GS315:HD315" si="2576">GS178-GS314</f>
        <v>0</v>
      </c>
      <c r="GT315" s="694">
        <f t="shared" si="2576"/>
        <v>0</v>
      </c>
      <c r="GU315" s="694">
        <f t="shared" si="2576"/>
        <v>0</v>
      </c>
      <c r="GV315" s="694">
        <f t="shared" si="2576"/>
        <v>0</v>
      </c>
      <c r="GW315" s="694">
        <f t="shared" si="2576"/>
        <v>0</v>
      </c>
      <c r="GX315" s="694">
        <f t="shared" si="2576"/>
        <v>0</v>
      </c>
      <c r="GY315" s="694">
        <f t="shared" si="2576"/>
        <v>0</v>
      </c>
      <c r="GZ315" s="694">
        <f t="shared" si="2576"/>
        <v>0</v>
      </c>
      <c r="HA315" s="694">
        <f t="shared" si="2576"/>
        <v>0</v>
      </c>
      <c r="HB315" s="694">
        <f t="shared" si="2576"/>
        <v>0</v>
      </c>
      <c r="HC315" s="694">
        <f t="shared" si="2576"/>
        <v>0</v>
      </c>
      <c r="HD315" s="695">
        <f t="shared" si="2576"/>
        <v>0</v>
      </c>
      <c r="HE315" s="687"/>
      <c r="HF315" s="694">
        <f>HF178-HF314</f>
        <v>0</v>
      </c>
      <c r="HG315" s="694">
        <f t="shared" ref="HG315:HR315" si="2577">HG178-HG314</f>
        <v>0</v>
      </c>
      <c r="HH315" s="694">
        <f t="shared" si="2577"/>
        <v>0</v>
      </c>
      <c r="HI315" s="694">
        <f t="shared" si="2577"/>
        <v>0</v>
      </c>
      <c r="HJ315" s="694">
        <f t="shared" si="2577"/>
        <v>0</v>
      </c>
      <c r="HK315" s="694">
        <f t="shared" si="2577"/>
        <v>0</v>
      </c>
      <c r="HL315" s="694">
        <f t="shared" si="2577"/>
        <v>0</v>
      </c>
      <c r="HM315" s="694">
        <f t="shared" si="2577"/>
        <v>0</v>
      </c>
      <c r="HN315" s="694">
        <f t="shared" si="2577"/>
        <v>0</v>
      </c>
      <c r="HO315" s="694">
        <f t="shared" si="2577"/>
        <v>0</v>
      </c>
      <c r="HP315" s="694">
        <f t="shared" si="2577"/>
        <v>0</v>
      </c>
      <c r="HQ315" s="694">
        <f t="shared" si="2577"/>
        <v>0</v>
      </c>
      <c r="HR315" s="695">
        <f t="shared" si="2577"/>
        <v>0</v>
      </c>
      <c r="HS315" s="687"/>
      <c r="HT315" s="694">
        <f>HT178-HT314</f>
        <v>0</v>
      </c>
      <c r="HU315" s="694">
        <f t="shared" ref="HU315:IF315" si="2578">HU178-HU314</f>
        <v>0</v>
      </c>
      <c r="HV315" s="694">
        <f t="shared" si="2578"/>
        <v>0</v>
      </c>
      <c r="HW315" s="694">
        <f t="shared" si="2578"/>
        <v>0</v>
      </c>
      <c r="HX315" s="694">
        <f t="shared" si="2578"/>
        <v>0</v>
      </c>
      <c r="HY315" s="694">
        <f t="shared" si="2578"/>
        <v>0</v>
      </c>
      <c r="HZ315" s="694">
        <f t="shared" si="2578"/>
        <v>0</v>
      </c>
      <c r="IA315" s="694">
        <f t="shared" si="2578"/>
        <v>0</v>
      </c>
      <c r="IB315" s="694">
        <f t="shared" si="2578"/>
        <v>0</v>
      </c>
      <c r="IC315" s="694">
        <f t="shared" si="2578"/>
        <v>0</v>
      </c>
      <c r="ID315" s="694">
        <f t="shared" si="2578"/>
        <v>0</v>
      </c>
      <c r="IE315" s="694">
        <f t="shared" si="2578"/>
        <v>0</v>
      </c>
      <c r="IF315" s="695">
        <f t="shared" si="2578"/>
        <v>0</v>
      </c>
      <c r="IG315" s="687"/>
      <c r="IH315" s="694">
        <f>IH178-IH314</f>
        <v>0</v>
      </c>
      <c r="II315" s="694">
        <f t="shared" ref="II315:IT315" si="2579">II178-II314</f>
        <v>0</v>
      </c>
      <c r="IJ315" s="694">
        <f t="shared" si="2579"/>
        <v>0</v>
      </c>
      <c r="IK315" s="694">
        <f t="shared" si="2579"/>
        <v>0</v>
      </c>
      <c r="IL315" s="694">
        <f t="shared" si="2579"/>
        <v>0</v>
      </c>
      <c r="IM315" s="694">
        <f t="shared" si="2579"/>
        <v>0</v>
      </c>
      <c r="IN315" s="694">
        <f t="shared" si="2579"/>
        <v>0</v>
      </c>
      <c r="IO315" s="694">
        <f t="shared" si="2579"/>
        <v>0</v>
      </c>
      <c r="IP315" s="694">
        <f t="shared" si="2579"/>
        <v>0</v>
      </c>
      <c r="IQ315" s="694">
        <f t="shared" si="2579"/>
        <v>0</v>
      </c>
      <c r="IR315" s="694">
        <f t="shared" si="2579"/>
        <v>0</v>
      </c>
      <c r="IS315" s="694">
        <f t="shared" si="2579"/>
        <v>0</v>
      </c>
      <c r="IT315" s="695">
        <f t="shared" si="2579"/>
        <v>0</v>
      </c>
      <c r="IU315" s="687"/>
      <c r="IV315" s="694">
        <f>IV178-IV314</f>
        <v>0</v>
      </c>
      <c r="IW315" s="694">
        <f t="shared" ref="IW315:JH315" si="2580">IW178-IW314</f>
        <v>0</v>
      </c>
      <c r="IX315" s="694">
        <f t="shared" si="2580"/>
        <v>0</v>
      </c>
      <c r="IY315" s="694">
        <f t="shared" si="2580"/>
        <v>0</v>
      </c>
      <c r="IZ315" s="694">
        <f t="shared" si="2580"/>
        <v>0</v>
      </c>
      <c r="JA315" s="694">
        <f t="shared" si="2580"/>
        <v>0</v>
      </c>
      <c r="JB315" s="694">
        <f t="shared" si="2580"/>
        <v>0</v>
      </c>
      <c r="JC315" s="694">
        <f t="shared" si="2580"/>
        <v>0</v>
      </c>
      <c r="JD315" s="694">
        <f t="shared" si="2580"/>
        <v>0</v>
      </c>
      <c r="JE315" s="694">
        <f t="shared" si="2580"/>
        <v>0</v>
      </c>
      <c r="JF315" s="694">
        <f t="shared" si="2580"/>
        <v>0</v>
      </c>
      <c r="JG315" s="694">
        <f t="shared" si="2580"/>
        <v>0</v>
      </c>
      <c r="JH315" s="695">
        <f t="shared" si="2580"/>
        <v>0</v>
      </c>
      <c r="JI315" s="687"/>
      <c r="JJ315" s="694">
        <f>JJ178-JJ314</f>
        <v>0</v>
      </c>
      <c r="JK315" s="694">
        <f t="shared" ref="JK315:JV315" si="2581">JK178-JK314</f>
        <v>9.9999999999909051E-3</v>
      </c>
      <c r="JL315" s="694">
        <f t="shared" si="2581"/>
        <v>0</v>
      </c>
      <c r="JM315" s="694">
        <f t="shared" si="2581"/>
        <v>0</v>
      </c>
      <c r="JN315" s="694">
        <f t="shared" si="2581"/>
        <v>0</v>
      </c>
      <c r="JO315" s="694">
        <f t="shared" si="2581"/>
        <v>0</v>
      </c>
      <c r="JP315" s="694">
        <f t="shared" si="2581"/>
        <v>0</v>
      </c>
      <c r="JQ315" s="694">
        <f t="shared" si="2581"/>
        <v>0</v>
      </c>
      <c r="JR315" s="694">
        <f t="shared" si="2581"/>
        <v>0</v>
      </c>
      <c r="JS315" s="694">
        <f t="shared" si="2581"/>
        <v>0</v>
      </c>
      <c r="JT315" s="694">
        <f t="shared" si="2581"/>
        <v>0</v>
      </c>
      <c r="JU315" s="694">
        <f t="shared" si="2581"/>
        <v>0</v>
      </c>
      <c r="JV315" s="695">
        <f t="shared" si="2581"/>
        <v>9.9999999997635314E-3</v>
      </c>
      <c r="JW315" s="687"/>
      <c r="JX315" s="694">
        <f>JX178-JX314</f>
        <v>0</v>
      </c>
      <c r="JY315" s="694">
        <f t="shared" ref="JY315:KJ315" si="2582">JY178-JY314</f>
        <v>0</v>
      </c>
      <c r="JZ315" s="694">
        <f t="shared" si="2582"/>
        <v>0</v>
      </c>
      <c r="KA315" s="694">
        <f t="shared" si="2582"/>
        <v>0</v>
      </c>
      <c r="KB315" s="694">
        <f t="shared" si="2582"/>
        <v>0</v>
      </c>
      <c r="KC315" s="694">
        <f t="shared" si="2582"/>
        <v>0</v>
      </c>
      <c r="KD315" s="694">
        <f t="shared" si="2582"/>
        <v>0</v>
      </c>
      <c r="KE315" s="694">
        <f t="shared" si="2582"/>
        <v>0</v>
      </c>
      <c r="KF315" s="694">
        <f t="shared" si="2582"/>
        <v>0</v>
      </c>
      <c r="KG315" s="694">
        <f t="shared" si="2582"/>
        <v>0</v>
      </c>
      <c r="KH315" s="694">
        <f t="shared" si="2582"/>
        <v>0</v>
      </c>
      <c r="KI315" s="694">
        <f t="shared" si="2582"/>
        <v>0</v>
      </c>
      <c r="KJ315" s="695">
        <f t="shared" si="2582"/>
        <v>0</v>
      </c>
      <c r="KK315" s="687"/>
      <c r="KL315" s="694">
        <f>KL178-KL314</f>
        <v>-1.0000000000033538E-2</v>
      </c>
      <c r="KM315" s="694">
        <f t="shared" ref="KM315:KX315" si="2583">KM178-KM314</f>
        <v>0</v>
      </c>
      <c r="KN315" s="694">
        <f t="shared" si="2583"/>
        <v>0</v>
      </c>
      <c r="KO315" s="694">
        <f t="shared" si="2583"/>
        <v>0</v>
      </c>
      <c r="KP315" s="694">
        <f t="shared" si="2583"/>
        <v>0</v>
      </c>
      <c r="KQ315" s="694">
        <f t="shared" si="2583"/>
        <v>0</v>
      </c>
      <c r="KR315" s="694">
        <f t="shared" si="2583"/>
        <v>0</v>
      </c>
      <c r="KS315" s="694">
        <f t="shared" si="2583"/>
        <v>0</v>
      </c>
      <c r="KT315" s="694">
        <f t="shared" si="2583"/>
        <v>0</v>
      </c>
      <c r="KU315" s="694">
        <f t="shared" si="2583"/>
        <v>0</v>
      </c>
      <c r="KV315" s="694">
        <f t="shared" si="2583"/>
        <v>0</v>
      </c>
      <c r="KW315" s="694">
        <f t="shared" si="2583"/>
        <v>0</v>
      </c>
      <c r="KX315" s="695">
        <f t="shared" si="2583"/>
        <v>-1.0000000000019327E-2</v>
      </c>
      <c r="KY315" s="687"/>
      <c r="KZ315" s="694">
        <f>KZ178-KZ314</f>
        <v>0</v>
      </c>
      <c r="LA315" s="694">
        <f t="shared" ref="LA315:LL315" si="2584">LA178-LA314</f>
        <v>0</v>
      </c>
      <c r="LB315" s="694">
        <f t="shared" si="2584"/>
        <v>0</v>
      </c>
      <c r="LC315" s="694">
        <f t="shared" si="2584"/>
        <v>0</v>
      </c>
      <c r="LD315" s="694">
        <f t="shared" si="2584"/>
        <v>0</v>
      </c>
      <c r="LE315" s="694">
        <f t="shared" si="2584"/>
        <v>0</v>
      </c>
      <c r="LF315" s="694">
        <f t="shared" si="2584"/>
        <v>0</v>
      </c>
      <c r="LG315" s="694">
        <f t="shared" si="2584"/>
        <v>0</v>
      </c>
      <c r="LH315" s="694">
        <f t="shared" si="2584"/>
        <v>0</v>
      </c>
      <c r="LI315" s="694">
        <f t="shared" si="2584"/>
        <v>0</v>
      </c>
      <c r="LJ315" s="694">
        <f t="shared" si="2584"/>
        <v>0</v>
      </c>
      <c r="LK315" s="694">
        <f t="shared" si="2584"/>
        <v>0</v>
      </c>
      <c r="LL315" s="695">
        <f t="shared" si="2584"/>
        <v>0</v>
      </c>
      <c r="LM315" s="687"/>
      <c r="LN315" s="694">
        <f>LN178-LN314</f>
        <v>0</v>
      </c>
      <c r="LO315" s="694">
        <f t="shared" ref="LO315:LZ315" si="2585">LO178-LO314</f>
        <v>-1.0000000000005116E-2</v>
      </c>
      <c r="LP315" s="694">
        <f t="shared" si="2585"/>
        <v>0</v>
      </c>
      <c r="LQ315" s="694">
        <f t="shared" si="2585"/>
        <v>0</v>
      </c>
      <c r="LR315" s="694">
        <f t="shared" si="2585"/>
        <v>0</v>
      </c>
      <c r="LS315" s="694">
        <f t="shared" si="2585"/>
        <v>0</v>
      </c>
      <c r="LT315" s="694">
        <f t="shared" si="2585"/>
        <v>0</v>
      </c>
      <c r="LU315" s="694">
        <f t="shared" si="2585"/>
        <v>0</v>
      </c>
      <c r="LV315" s="694">
        <f t="shared" si="2585"/>
        <v>0</v>
      </c>
      <c r="LW315" s="694">
        <f t="shared" si="2585"/>
        <v>0</v>
      </c>
      <c r="LX315" s="694">
        <f t="shared" si="2585"/>
        <v>0</v>
      </c>
      <c r="LY315" s="694">
        <f t="shared" si="2585"/>
        <v>0</v>
      </c>
      <c r="LZ315" s="695">
        <f t="shared" si="2585"/>
        <v>-9.9999999999909051E-3</v>
      </c>
      <c r="MA315" s="687"/>
      <c r="MB315" s="694">
        <f>MB178-MB314</f>
        <v>0</v>
      </c>
      <c r="MC315" s="694">
        <f t="shared" ref="MC315:MN315" si="2586">MC178-MC314</f>
        <v>0</v>
      </c>
      <c r="MD315" s="694">
        <f t="shared" si="2586"/>
        <v>0</v>
      </c>
      <c r="ME315" s="694">
        <f t="shared" si="2586"/>
        <v>0</v>
      </c>
      <c r="MF315" s="694">
        <f t="shared" si="2586"/>
        <v>0</v>
      </c>
      <c r="MG315" s="694">
        <f t="shared" si="2586"/>
        <v>0</v>
      </c>
      <c r="MH315" s="694">
        <f t="shared" si="2586"/>
        <v>0</v>
      </c>
      <c r="MI315" s="694">
        <f t="shared" si="2586"/>
        <v>0</v>
      </c>
      <c r="MJ315" s="694">
        <f t="shared" si="2586"/>
        <v>0</v>
      </c>
      <c r="MK315" s="694">
        <f t="shared" si="2586"/>
        <v>0</v>
      </c>
      <c r="ML315" s="694">
        <f t="shared" si="2586"/>
        <v>0</v>
      </c>
      <c r="MM315" s="694">
        <f t="shared" si="2586"/>
        <v>0</v>
      </c>
      <c r="MN315" s="695">
        <f t="shared" si="2586"/>
        <v>0</v>
      </c>
      <c r="MO315" s="687"/>
      <c r="MP315" s="694">
        <f>MP178-MP314</f>
        <v>0</v>
      </c>
      <c r="MQ315" s="694">
        <f t="shared" ref="MQ315:NB315" si="2587">MQ178-MQ314</f>
        <v>0</v>
      </c>
      <c r="MR315" s="694">
        <f t="shared" si="2587"/>
        <v>0</v>
      </c>
      <c r="MS315" s="694">
        <f t="shared" si="2587"/>
        <v>0</v>
      </c>
      <c r="MT315" s="694">
        <f t="shared" si="2587"/>
        <v>0</v>
      </c>
      <c r="MU315" s="694">
        <f t="shared" si="2587"/>
        <v>0</v>
      </c>
      <c r="MV315" s="694">
        <f t="shared" si="2587"/>
        <v>0</v>
      </c>
      <c r="MW315" s="694">
        <f t="shared" si="2587"/>
        <v>0</v>
      </c>
      <c r="MX315" s="694">
        <f t="shared" si="2587"/>
        <v>0</v>
      </c>
      <c r="MY315" s="694">
        <f t="shared" si="2587"/>
        <v>0</v>
      </c>
      <c r="MZ315" s="694">
        <f t="shared" si="2587"/>
        <v>0</v>
      </c>
      <c r="NA315" s="694">
        <f t="shared" si="2587"/>
        <v>0</v>
      </c>
      <c r="NB315" s="695">
        <f t="shared" si="2587"/>
        <v>0</v>
      </c>
      <c r="NC315" s="687"/>
      <c r="ND315" s="694">
        <f>ND178-ND314</f>
        <v>9.9999999999909051E-3</v>
      </c>
      <c r="NE315" s="694">
        <f t="shared" ref="NE315:NP315" si="2588">NE178-NE314</f>
        <v>0</v>
      </c>
      <c r="NF315" s="694">
        <f t="shared" si="2588"/>
        <v>0</v>
      </c>
      <c r="NG315" s="694">
        <f t="shared" si="2588"/>
        <v>0</v>
      </c>
      <c r="NH315" s="694">
        <f t="shared" si="2588"/>
        <v>0</v>
      </c>
      <c r="NI315" s="694">
        <f t="shared" si="2588"/>
        <v>0</v>
      </c>
      <c r="NJ315" s="694">
        <f t="shared" si="2588"/>
        <v>0</v>
      </c>
      <c r="NK315" s="694">
        <f t="shared" si="2588"/>
        <v>0</v>
      </c>
      <c r="NL315" s="694">
        <f t="shared" si="2588"/>
        <v>0</v>
      </c>
      <c r="NM315" s="694">
        <f t="shared" si="2588"/>
        <v>0</v>
      </c>
      <c r="NN315" s="694">
        <f t="shared" si="2588"/>
        <v>0</v>
      </c>
      <c r="NO315" s="694">
        <f t="shared" si="2588"/>
        <v>0</v>
      </c>
      <c r="NP315" s="695">
        <f t="shared" si="2588"/>
        <v>1.0000000000218279E-2</v>
      </c>
      <c r="NQ315" s="687"/>
      <c r="NR315" s="694">
        <f>NR178-NR314</f>
        <v>0</v>
      </c>
      <c r="NS315" s="694">
        <f t="shared" ref="NS315:OD315" si="2589">NS178-NS314</f>
        <v>0</v>
      </c>
      <c r="NT315" s="694">
        <f t="shared" si="2589"/>
        <v>0</v>
      </c>
      <c r="NU315" s="694">
        <f t="shared" si="2589"/>
        <v>0</v>
      </c>
      <c r="NV315" s="694">
        <f t="shared" si="2589"/>
        <v>0</v>
      </c>
      <c r="NW315" s="694">
        <f t="shared" si="2589"/>
        <v>0</v>
      </c>
      <c r="NX315" s="694">
        <f t="shared" si="2589"/>
        <v>0</v>
      </c>
      <c r="NY315" s="694">
        <f t="shared" si="2589"/>
        <v>0</v>
      </c>
      <c r="NZ315" s="694">
        <f t="shared" si="2589"/>
        <v>0</v>
      </c>
      <c r="OA315" s="694">
        <f t="shared" si="2589"/>
        <v>0</v>
      </c>
      <c r="OB315" s="694">
        <f t="shared" si="2589"/>
        <v>0</v>
      </c>
      <c r="OC315" s="694">
        <f t="shared" si="2589"/>
        <v>0</v>
      </c>
      <c r="OD315" s="695">
        <f t="shared" si="2589"/>
        <v>0</v>
      </c>
      <c r="OE315" s="687"/>
      <c r="OF315" s="694">
        <f>OF178-OF314</f>
        <v>0</v>
      </c>
      <c r="OG315" s="694">
        <f t="shared" ref="OG315:OR315" si="2590">OG178-OG314</f>
        <v>0</v>
      </c>
      <c r="OH315" s="694">
        <f t="shared" si="2590"/>
        <v>0</v>
      </c>
      <c r="OI315" s="694">
        <f t="shared" si="2590"/>
        <v>0</v>
      </c>
      <c r="OJ315" s="694">
        <f t="shared" si="2590"/>
        <v>0</v>
      </c>
      <c r="OK315" s="694">
        <f t="shared" si="2590"/>
        <v>0</v>
      </c>
      <c r="OL315" s="694">
        <f t="shared" si="2590"/>
        <v>0</v>
      </c>
      <c r="OM315" s="694">
        <f t="shared" si="2590"/>
        <v>0</v>
      </c>
      <c r="ON315" s="694">
        <f t="shared" si="2590"/>
        <v>0</v>
      </c>
      <c r="OO315" s="694">
        <f t="shared" si="2590"/>
        <v>0</v>
      </c>
      <c r="OP315" s="694">
        <f t="shared" si="2590"/>
        <v>0</v>
      </c>
      <c r="OQ315" s="694">
        <f t="shared" si="2590"/>
        <v>0</v>
      </c>
      <c r="OR315" s="695">
        <f t="shared" si="2590"/>
        <v>0</v>
      </c>
      <c r="OS315" s="687"/>
      <c r="OT315" s="694">
        <f>OT178-OT314</f>
        <v>9.9999999999909051E-3</v>
      </c>
      <c r="OU315" s="694">
        <f t="shared" ref="OU315:PF315" si="2591">OU178-OU314</f>
        <v>0</v>
      </c>
      <c r="OV315" s="694">
        <f t="shared" si="2591"/>
        <v>0</v>
      </c>
      <c r="OW315" s="694">
        <f t="shared" si="2591"/>
        <v>0</v>
      </c>
      <c r="OX315" s="694">
        <f t="shared" si="2591"/>
        <v>0</v>
      </c>
      <c r="OY315" s="694">
        <f t="shared" si="2591"/>
        <v>0</v>
      </c>
      <c r="OZ315" s="694">
        <f t="shared" si="2591"/>
        <v>0</v>
      </c>
      <c r="PA315" s="694">
        <f t="shared" si="2591"/>
        <v>0</v>
      </c>
      <c r="PB315" s="694">
        <f t="shared" si="2591"/>
        <v>0</v>
      </c>
      <c r="PC315" s="694">
        <f t="shared" si="2591"/>
        <v>0</v>
      </c>
      <c r="PD315" s="694">
        <f t="shared" si="2591"/>
        <v>0</v>
      </c>
      <c r="PE315" s="694">
        <f t="shared" si="2591"/>
        <v>0</v>
      </c>
      <c r="PF315" s="695">
        <f t="shared" si="2591"/>
        <v>9.9999999999909051E-3</v>
      </c>
      <c r="PG315" s="687"/>
      <c r="PH315" s="694">
        <f>PH178-PH314</f>
        <v>0</v>
      </c>
      <c r="PI315" s="694">
        <f t="shared" ref="PI315:PT315" si="2592">PI178-PI314</f>
        <v>0</v>
      </c>
      <c r="PJ315" s="694">
        <f t="shared" si="2592"/>
        <v>0</v>
      </c>
      <c r="PK315" s="694">
        <f t="shared" si="2592"/>
        <v>0</v>
      </c>
      <c r="PL315" s="694">
        <f t="shared" si="2592"/>
        <v>0</v>
      </c>
      <c r="PM315" s="694">
        <f t="shared" si="2592"/>
        <v>0</v>
      </c>
      <c r="PN315" s="694">
        <f t="shared" si="2592"/>
        <v>0</v>
      </c>
      <c r="PO315" s="694">
        <f t="shared" si="2592"/>
        <v>0</v>
      </c>
      <c r="PP315" s="694">
        <f t="shared" si="2592"/>
        <v>0</v>
      </c>
      <c r="PQ315" s="694">
        <f t="shared" si="2592"/>
        <v>0</v>
      </c>
      <c r="PR315" s="694">
        <f t="shared" si="2592"/>
        <v>0</v>
      </c>
      <c r="PS315" s="694">
        <f t="shared" si="2592"/>
        <v>0</v>
      </c>
      <c r="PT315" s="695">
        <f t="shared" si="2592"/>
        <v>0</v>
      </c>
      <c r="PU315" s="687"/>
      <c r="PV315" s="694">
        <f>PV178-PV314</f>
        <v>0</v>
      </c>
      <c r="PW315" s="694">
        <f t="shared" ref="PW315:QH315" si="2593">PW178-PW314</f>
        <v>0</v>
      </c>
      <c r="PX315" s="694">
        <f t="shared" si="2593"/>
        <v>0</v>
      </c>
      <c r="PY315" s="694">
        <f t="shared" si="2593"/>
        <v>0</v>
      </c>
      <c r="PZ315" s="694">
        <f t="shared" si="2593"/>
        <v>0</v>
      </c>
      <c r="QA315" s="694">
        <f t="shared" si="2593"/>
        <v>0</v>
      </c>
      <c r="QB315" s="694">
        <f t="shared" si="2593"/>
        <v>0</v>
      </c>
      <c r="QC315" s="694">
        <f t="shared" si="2593"/>
        <v>0</v>
      </c>
      <c r="QD315" s="694">
        <f t="shared" si="2593"/>
        <v>0</v>
      </c>
      <c r="QE315" s="694">
        <f t="shared" si="2593"/>
        <v>0</v>
      </c>
      <c r="QF315" s="694">
        <f t="shared" si="2593"/>
        <v>0</v>
      </c>
      <c r="QG315" s="694">
        <f t="shared" si="2593"/>
        <v>0</v>
      </c>
      <c r="QH315" s="695">
        <f t="shared" si="2593"/>
        <v>0</v>
      </c>
      <c r="QI315" s="687"/>
      <c r="QJ315" s="694">
        <f>QJ178-QJ314</f>
        <v>0</v>
      </c>
      <c r="QK315" s="694">
        <f t="shared" ref="QK315:QV315" si="2594">QK178-QK314</f>
        <v>0</v>
      </c>
      <c r="QL315" s="694">
        <f t="shared" si="2594"/>
        <v>0</v>
      </c>
      <c r="QM315" s="694">
        <f t="shared" si="2594"/>
        <v>0</v>
      </c>
      <c r="QN315" s="694">
        <f t="shared" si="2594"/>
        <v>0</v>
      </c>
      <c r="QO315" s="694">
        <f t="shared" si="2594"/>
        <v>0</v>
      </c>
      <c r="QP315" s="694">
        <f t="shared" si="2594"/>
        <v>0</v>
      </c>
      <c r="QQ315" s="694">
        <f t="shared" si="2594"/>
        <v>0</v>
      </c>
      <c r="QR315" s="694">
        <f t="shared" si="2594"/>
        <v>0</v>
      </c>
      <c r="QS315" s="694">
        <f t="shared" si="2594"/>
        <v>0</v>
      </c>
      <c r="QT315" s="694">
        <f t="shared" si="2594"/>
        <v>0</v>
      </c>
      <c r="QU315" s="694">
        <f t="shared" si="2594"/>
        <v>0</v>
      </c>
      <c r="QV315" s="695">
        <f t="shared" si="2594"/>
        <v>0</v>
      </c>
      <c r="QW315" s="687"/>
      <c r="QX315" s="694">
        <f>QX178-QX314</f>
        <v>1.99999999931606E-2</v>
      </c>
      <c r="QY315" s="694">
        <f t="shared" ref="QY315:RJ315" si="2595">QY178-QY314</f>
        <v>3.0000000006111804E-2</v>
      </c>
      <c r="QZ315" s="694">
        <f t="shared" si="2595"/>
        <v>0</v>
      </c>
      <c r="RA315" s="694">
        <f t="shared" si="2595"/>
        <v>0</v>
      </c>
      <c r="RB315" s="694">
        <f t="shared" si="2595"/>
        <v>0</v>
      </c>
      <c r="RC315" s="694">
        <f t="shared" si="2595"/>
        <v>0</v>
      </c>
      <c r="RD315" s="694">
        <f t="shared" si="2595"/>
        <v>0</v>
      </c>
      <c r="RE315" s="694">
        <f t="shared" si="2595"/>
        <v>0</v>
      </c>
      <c r="RF315" s="694">
        <f t="shared" si="2595"/>
        <v>0</v>
      </c>
      <c r="RG315" s="694">
        <f t="shared" si="2595"/>
        <v>0</v>
      </c>
      <c r="RH315" s="694">
        <f t="shared" si="2595"/>
        <v>0</v>
      </c>
      <c r="RI315" s="694">
        <f t="shared" si="2595"/>
        <v>0</v>
      </c>
      <c r="RJ315" s="695">
        <f t="shared" si="2595"/>
        <v>4.9999999988358468E-2</v>
      </c>
    </row>
    <row r="316" spans="1:478" x14ac:dyDescent="0.25">
      <c r="PU316" s="451"/>
      <c r="PV316" s="373"/>
      <c r="PW316" s="373"/>
      <c r="PX316" s="373"/>
      <c r="PY316" s="373"/>
      <c r="PZ316" s="373"/>
      <c r="QA316" s="373"/>
      <c r="QB316" s="373"/>
      <c r="QC316" s="373"/>
      <c r="QD316" s="373"/>
      <c r="QE316" s="373"/>
      <c r="QF316" s="373"/>
      <c r="QG316" s="373"/>
      <c r="QI316" s="451"/>
      <c r="QJ316" s="373"/>
      <c r="QK316" s="373"/>
      <c r="QL316" s="373"/>
      <c r="QM316" s="373"/>
      <c r="QN316" s="373"/>
      <c r="QO316" s="373"/>
      <c r="QP316" s="373"/>
      <c r="QQ316" s="373"/>
      <c r="QR316" s="373"/>
      <c r="QS316" s="373"/>
      <c r="QT316" s="373"/>
      <c r="QU316" s="373"/>
      <c r="QX316" s="373"/>
      <c r="QY316" s="373"/>
      <c r="QZ316" s="373"/>
      <c r="RA316" s="373"/>
      <c r="RB316" s="373"/>
      <c r="RC316" s="373"/>
      <c r="RD316" s="373"/>
      <c r="RE316" s="373"/>
      <c r="RF316" s="373"/>
      <c r="RG316" s="373"/>
      <c r="RH316" s="373"/>
      <c r="RI316" s="373"/>
    </row>
    <row r="317" spans="1:478" x14ac:dyDescent="0.25">
      <c r="PU317" s="451"/>
      <c r="PV317" s="373"/>
      <c r="PW317" s="373"/>
      <c r="PX317" s="373"/>
      <c r="PY317" s="373"/>
      <c r="PZ317" s="373"/>
      <c r="QA317" s="373"/>
      <c r="QB317" s="373"/>
      <c r="QC317" s="373"/>
      <c r="QD317" s="373"/>
      <c r="QE317" s="373"/>
      <c r="QF317" s="373"/>
      <c r="QG317" s="373"/>
      <c r="QI317" s="451"/>
      <c r="QJ317" s="373"/>
      <c r="QK317" s="373"/>
      <c r="QL317" s="373"/>
      <c r="QM317" s="373"/>
      <c r="QN317" s="373"/>
      <c r="QO317" s="373"/>
      <c r="QP317" s="373"/>
      <c r="QQ317" s="373"/>
      <c r="QR317" s="373"/>
      <c r="QS317" s="373"/>
      <c r="QT317" s="373"/>
      <c r="QU317" s="373"/>
      <c r="QX317" s="373"/>
      <c r="QY317" s="373"/>
      <c r="QZ317" s="373"/>
      <c r="RA317" s="373"/>
      <c r="RB317" s="373"/>
      <c r="RC317" s="373"/>
      <c r="RD317" s="373"/>
      <c r="RE317" s="373"/>
      <c r="RF317" s="373"/>
      <c r="RG317" s="373"/>
      <c r="RH317" s="373"/>
      <c r="RI317" s="373"/>
    </row>
    <row r="318" spans="1:478" s="697" customFormat="1" x14ac:dyDescent="0.25">
      <c r="A318" s="696"/>
      <c r="B318" s="696"/>
      <c r="C318" s="696"/>
      <c r="P318" s="698"/>
      <c r="Q318" s="699"/>
      <c r="AD318" s="698"/>
      <c r="AE318" s="700"/>
      <c r="AR318" s="698"/>
      <c r="AS318" s="700"/>
      <c r="BF318" s="698"/>
      <c r="BG318" s="700"/>
      <c r="BT318" s="698"/>
      <c r="BU318" s="701"/>
      <c r="CH318" s="698"/>
      <c r="CI318" s="699"/>
      <c r="CV318" s="698"/>
      <c r="CW318" s="700"/>
      <c r="DJ318" s="698"/>
      <c r="DK318" s="699"/>
      <c r="DX318" s="698"/>
      <c r="DY318" s="699"/>
      <c r="EL318" s="698"/>
      <c r="EM318" s="699"/>
      <c r="EZ318" s="698"/>
      <c r="FA318" s="699"/>
      <c r="FN318" s="698"/>
      <c r="FO318" s="699"/>
      <c r="GB318" s="698"/>
      <c r="GC318" s="699"/>
      <c r="GP318" s="698"/>
      <c r="GQ318" s="699"/>
      <c r="HD318" s="698"/>
      <c r="HE318" s="699"/>
      <c r="HR318" s="698"/>
      <c r="HS318" s="699"/>
      <c r="IF318" s="698"/>
      <c r="IG318" s="699"/>
      <c r="IT318" s="698"/>
      <c r="IU318" s="699"/>
      <c r="JH318" s="698"/>
      <c r="JI318" s="699"/>
      <c r="JV318" s="698"/>
      <c r="JW318" s="699"/>
      <c r="KJ318" s="698"/>
      <c r="KK318" s="699"/>
      <c r="KX318" s="698"/>
      <c r="KY318" s="699"/>
      <c r="LL318" s="698"/>
      <c r="LM318" s="699"/>
      <c r="LZ318" s="698"/>
      <c r="MA318" s="699"/>
      <c r="MN318" s="698"/>
      <c r="MO318" s="699"/>
      <c r="NB318" s="698"/>
      <c r="NC318" s="699"/>
      <c r="NP318" s="698"/>
      <c r="NQ318" s="699"/>
      <c r="OD318" s="698"/>
      <c r="OE318" s="699"/>
      <c r="OR318" s="698"/>
      <c r="OS318" s="699"/>
      <c r="PF318" s="698"/>
      <c r="PG318" s="699"/>
      <c r="PT318" s="698"/>
      <c r="PU318" s="699"/>
      <c r="QH318" s="698"/>
      <c r="QI318" s="699"/>
      <c r="QV318" s="698"/>
      <c r="QW318" s="699"/>
      <c r="RJ318" s="698"/>
    </row>
    <row r="319" spans="1:478" s="697" customFormat="1" x14ac:dyDescent="0.25">
      <c r="A319" s="696"/>
      <c r="B319" s="696"/>
      <c r="C319" s="696"/>
      <c r="P319" s="698"/>
      <c r="Q319" s="699"/>
      <c r="AD319" s="698"/>
      <c r="AE319" s="700"/>
      <c r="AR319" s="698"/>
      <c r="AS319" s="700"/>
      <c r="BF319" s="698"/>
      <c r="BG319" s="700"/>
      <c r="BT319" s="698"/>
      <c r="BU319" s="701"/>
      <c r="CH319" s="698"/>
      <c r="CI319" s="699"/>
      <c r="CV319" s="698"/>
      <c r="CW319" s="700"/>
      <c r="DJ319" s="698"/>
      <c r="DK319" s="699"/>
      <c r="DX319" s="698"/>
      <c r="DY319" s="699"/>
      <c r="EL319" s="698"/>
      <c r="EM319" s="699"/>
      <c r="EZ319" s="698"/>
      <c r="FA319" s="699"/>
      <c r="FN319" s="698"/>
      <c r="FO319" s="699"/>
      <c r="GB319" s="698"/>
      <c r="GC319" s="699"/>
      <c r="GP319" s="698"/>
      <c r="GQ319" s="699"/>
      <c r="HD319" s="698"/>
      <c r="HE319" s="699"/>
      <c r="HR319" s="698"/>
      <c r="HS319" s="699"/>
      <c r="IF319" s="698"/>
      <c r="IG319" s="699"/>
      <c r="IT319" s="698"/>
      <c r="IU319" s="699"/>
      <c r="JH319" s="698"/>
      <c r="JI319" s="699"/>
      <c r="JV319" s="698"/>
      <c r="JW319" s="699"/>
      <c r="KJ319" s="698"/>
      <c r="KK319" s="699"/>
      <c r="KX319" s="698"/>
      <c r="KY319" s="699"/>
      <c r="LL319" s="698"/>
      <c r="LM319" s="699"/>
      <c r="LZ319" s="698"/>
      <c r="MA319" s="699"/>
      <c r="MN319" s="698"/>
      <c r="MO319" s="699"/>
      <c r="NB319" s="698"/>
      <c r="NC319" s="699"/>
      <c r="NP319" s="698"/>
      <c r="NQ319" s="699"/>
      <c r="OD319" s="698"/>
      <c r="OE319" s="699"/>
      <c r="OR319" s="698"/>
      <c r="OS319" s="699"/>
      <c r="PF319" s="698"/>
      <c r="PG319" s="699"/>
      <c r="PT319" s="698"/>
      <c r="PU319" s="699"/>
      <c r="QH319" s="698"/>
      <c r="QI319" s="699"/>
      <c r="QV319" s="698"/>
      <c r="QW319" s="699"/>
      <c r="RJ319" s="698"/>
    </row>
    <row r="320" spans="1:478" s="697" customFormat="1" ht="15.5" x14ac:dyDescent="0.25">
      <c r="A320" s="696"/>
      <c r="B320" s="672" t="s">
        <v>991</v>
      </c>
      <c r="C320" s="696"/>
      <c r="P320" s="698"/>
      <c r="Q320" s="699"/>
      <c r="AD320" s="698"/>
      <c r="AE320" s="700"/>
      <c r="AR320" s="698"/>
      <c r="AS320" s="700"/>
      <c r="BF320" s="698"/>
      <c r="BG320" s="700"/>
      <c r="BT320" s="698"/>
      <c r="BU320" s="701"/>
      <c r="CH320" s="698"/>
      <c r="CI320" s="699"/>
      <c r="CV320" s="698"/>
      <c r="CW320" s="700"/>
      <c r="DJ320" s="698"/>
      <c r="DK320" s="699"/>
      <c r="DX320" s="698"/>
      <c r="DY320" s="699"/>
      <c r="EL320" s="698"/>
      <c r="EM320" s="699"/>
      <c r="EZ320" s="698"/>
      <c r="FA320" s="699"/>
      <c r="FN320" s="698"/>
      <c r="FO320" s="699"/>
      <c r="GB320" s="698"/>
      <c r="GC320" s="699"/>
      <c r="GP320" s="698"/>
      <c r="GQ320" s="699"/>
      <c r="HD320" s="698"/>
      <c r="HE320" s="699"/>
      <c r="HR320" s="698"/>
      <c r="HS320" s="699"/>
      <c r="IF320" s="698"/>
      <c r="IG320" s="699"/>
      <c r="IT320" s="698"/>
      <c r="IU320" s="699"/>
      <c r="JH320" s="698"/>
      <c r="JI320" s="699"/>
      <c r="JV320" s="698"/>
      <c r="JW320" s="699"/>
      <c r="KJ320" s="698"/>
      <c r="KK320" s="699"/>
      <c r="KX320" s="698"/>
      <c r="KY320" s="699"/>
      <c r="LL320" s="698"/>
      <c r="LM320" s="699"/>
      <c r="LZ320" s="698"/>
      <c r="MA320" s="699"/>
      <c r="MN320" s="698"/>
      <c r="MO320" s="699"/>
      <c r="NB320" s="698"/>
      <c r="NC320" s="699"/>
      <c r="NP320" s="698"/>
      <c r="NQ320" s="699"/>
      <c r="OD320" s="698"/>
      <c r="OE320" s="699"/>
      <c r="OR320" s="698"/>
      <c r="OS320" s="699"/>
      <c r="PF320" s="698"/>
      <c r="PG320" s="699"/>
      <c r="PT320" s="698"/>
      <c r="PU320" s="699"/>
      <c r="QH320" s="698"/>
      <c r="QI320" s="699"/>
      <c r="QV320" s="698"/>
      <c r="QW320" s="699"/>
      <c r="RJ320" s="698"/>
    </row>
    <row r="321" spans="1:478" x14ac:dyDescent="0.25">
      <c r="PU321" s="451"/>
      <c r="PV321" s="373"/>
      <c r="PW321" s="373"/>
      <c r="PX321" s="373"/>
      <c r="PY321" s="373"/>
      <c r="PZ321" s="373"/>
      <c r="QA321" s="373"/>
      <c r="QB321" s="373"/>
      <c r="QC321" s="373"/>
      <c r="QD321" s="373"/>
      <c r="QE321" s="373"/>
      <c r="QF321" s="373"/>
      <c r="QG321" s="373"/>
      <c r="QI321" s="451"/>
      <c r="QJ321" s="373"/>
      <c r="QK321" s="373"/>
      <c r="QL321" s="373"/>
      <c r="QM321" s="373"/>
      <c r="QN321" s="373"/>
      <c r="QO321" s="373"/>
      <c r="QP321" s="373"/>
      <c r="QQ321" s="373"/>
      <c r="QR321" s="373"/>
      <c r="QS321" s="373"/>
      <c r="QT321" s="373"/>
      <c r="QU321" s="373"/>
      <c r="QX321" s="702">
        <f>SUMIF($D$13:$PS$13,QX$10,$D104:$PS104)-SUM(QX324,QX326,QX329,QX332,QX334,QX335)</f>
        <v>142.79770001769066</v>
      </c>
      <c r="QY321" s="703">
        <f>SUMIF($D$13:$QU$13,QY$10,$D104:$QU104)-SUM(QY324,QY326,QY329,QY332,QY334,QY335)</f>
        <v>-62.097099006175995</v>
      </c>
      <c r="QZ321" s="703">
        <f t="shared" ref="QZ321:RI321" si="2596">SUMIF($D$13:$QU$13,QZ$10,$D104:$QU104)-SUM(QZ324,QZ326,QZ329,QZ332,QZ334,QZ335)</f>
        <v>0</v>
      </c>
      <c r="RA321" s="703">
        <f t="shared" si="2596"/>
        <v>0</v>
      </c>
      <c r="RB321" s="703">
        <f t="shared" si="2596"/>
        <v>0</v>
      </c>
      <c r="RC321" s="703">
        <f t="shared" si="2596"/>
        <v>0</v>
      </c>
      <c r="RD321" s="703">
        <f t="shared" si="2596"/>
        <v>0</v>
      </c>
      <c r="RE321" s="703">
        <f t="shared" si="2596"/>
        <v>0</v>
      </c>
      <c r="RF321" s="703">
        <f t="shared" si="2596"/>
        <v>0</v>
      </c>
      <c r="RG321" s="703">
        <f t="shared" si="2596"/>
        <v>0</v>
      </c>
      <c r="RH321" s="703">
        <f t="shared" si="2596"/>
        <v>0</v>
      </c>
      <c r="RI321" s="703">
        <f t="shared" si="2596"/>
        <v>0</v>
      </c>
      <c r="RJ321" s="703"/>
    </row>
    <row r="322" spans="1:478" x14ac:dyDescent="0.25">
      <c r="A322" s="304" t="s">
        <v>322</v>
      </c>
      <c r="B322" s="186" t="s">
        <v>992</v>
      </c>
      <c r="PT322" s="373"/>
      <c r="PU322" s="451"/>
      <c r="PV322" s="373"/>
      <c r="PW322" s="373"/>
      <c r="PX322" s="373"/>
      <c r="PY322" s="373"/>
      <c r="PZ322" s="373"/>
      <c r="QA322" s="373"/>
      <c r="QB322" s="373"/>
      <c r="QC322" s="373"/>
      <c r="QD322" s="373"/>
      <c r="QE322" s="373"/>
      <c r="QF322" s="373"/>
      <c r="QG322" s="373"/>
      <c r="QH322" s="373"/>
      <c r="QI322" s="451"/>
      <c r="QJ322" s="373"/>
      <c r="QK322" s="373"/>
      <c r="QL322" s="373"/>
      <c r="QM322" s="373"/>
      <c r="QN322" s="373"/>
      <c r="QO322" s="373"/>
      <c r="QP322" s="373"/>
      <c r="QQ322" s="373"/>
      <c r="QR322" s="373"/>
      <c r="QS322" s="704"/>
      <c r="QT322" s="705"/>
      <c r="QU322" s="705"/>
      <c r="QV322" s="706" t="s">
        <v>993</v>
      </c>
      <c r="QX322" s="450">
        <v>0</v>
      </c>
      <c r="QY322" s="450">
        <v>0</v>
      </c>
      <c r="QZ322" s="450">
        <v>0</v>
      </c>
      <c r="RA322" s="450">
        <v>0</v>
      </c>
      <c r="RB322" s="450">
        <v>0</v>
      </c>
      <c r="RC322" s="450">
        <v>0</v>
      </c>
      <c r="RD322" s="450">
        <v>0</v>
      </c>
      <c r="RE322" s="450">
        <v>0</v>
      </c>
      <c r="RF322" s="450">
        <v>0</v>
      </c>
      <c r="RG322" s="450">
        <v>0</v>
      </c>
      <c r="RH322" s="450">
        <v>0</v>
      </c>
      <c r="RI322" s="450">
        <v>0</v>
      </c>
      <c r="RJ322" s="450">
        <f>SUM(QX322:RI322)</f>
        <v>0</v>
      </c>
    </row>
    <row r="323" spans="1:478" x14ac:dyDescent="0.25">
      <c r="A323" s="304" t="s">
        <v>322</v>
      </c>
      <c r="B323" s="186" t="s">
        <v>994</v>
      </c>
      <c r="PT323" s="373"/>
      <c r="PU323" s="451"/>
      <c r="PV323" s="373"/>
      <c r="PW323" s="373"/>
      <c r="PX323" s="373"/>
      <c r="PY323" s="373"/>
      <c r="PZ323" s="373"/>
      <c r="QA323" s="373"/>
      <c r="QB323" s="373"/>
      <c r="QC323" s="373"/>
      <c r="QD323" s="373"/>
      <c r="QE323" s="373"/>
      <c r="QF323" s="373"/>
      <c r="QG323" s="373"/>
      <c r="QH323" s="373"/>
      <c r="QI323" s="451"/>
      <c r="QJ323" s="373"/>
      <c r="QK323" s="373"/>
      <c r="QL323" s="373"/>
      <c r="QM323" s="373"/>
      <c r="QN323" s="373"/>
      <c r="QO323" s="373"/>
      <c r="QP323" s="373"/>
      <c r="QQ323" s="373"/>
      <c r="QR323" s="373"/>
      <c r="QS323" s="704"/>
      <c r="QT323" s="705"/>
      <c r="QU323" s="705"/>
      <c r="QV323" s="706" t="s">
        <v>993</v>
      </c>
      <c r="QX323" s="450">
        <v>0</v>
      </c>
      <c r="QY323" s="450">
        <v>0</v>
      </c>
      <c r="QZ323" s="450">
        <v>0</v>
      </c>
      <c r="RA323" s="450">
        <v>0</v>
      </c>
      <c r="RB323" s="450">
        <v>0</v>
      </c>
      <c r="RC323" s="450">
        <v>0</v>
      </c>
      <c r="RD323" s="450">
        <v>0</v>
      </c>
      <c r="RE323" s="450">
        <v>0</v>
      </c>
      <c r="RF323" s="450">
        <v>0</v>
      </c>
      <c r="RG323" s="450">
        <v>0</v>
      </c>
      <c r="RH323" s="450">
        <v>0</v>
      </c>
      <c r="RI323" s="450">
        <v>0</v>
      </c>
      <c r="RJ323" s="450">
        <f t="shared" ref="RJ323:RJ335" si="2597">SUM(QX323:RI323)</f>
        <v>0</v>
      </c>
    </row>
    <row r="324" spans="1:478" x14ac:dyDescent="0.25">
      <c r="A324" s="304" t="s">
        <v>322</v>
      </c>
      <c r="B324" s="186" t="s">
        <v>995</v>
      </c>
      <c r="PT324" s="373"/>
      <c r="PU324" s="451"/>
      <c r="PV324" s="373"/>
      <c r="PW324" s="373"/>
      <c r="PX324" s="373"/>
      <c r="PY324" s="373"/>
      <c r="PZ324" s="373"/>
      <c r="QA324" s="373"/>
      <c r="QB324" s="373"/>
      <c r="QC324" s="373"/>
      <c r="QD324" s="373"/>
      <c r="QE324" s="373"/>
      <c r="QF324" s="373"/>
      <c r="QG324" s="373"/>
      <c r="QH324" s="373"/>
      <c r="QI324" s="451"/>
      <c r="QJ324" s="373"/>
      <c r="QK324" s="373"/>
      <c r="QL324" s="373"/>
      <c r="QM324" s="373"/>
      <c r="QN324" s="373"/>
      <c r="QO324" s="373"/>
      <c r="QP324" s="373"/>
      <c r="QQ324" s="373"/>
      <c r="QR324" s="373"/>
      <c r="QS324" s="704"/>
      <c r="QT324" s="705"/>
      <c r="QU324" s="705" t="s">
        <v>996</v>
      </c>
      <c r="QV324" s="706" t="s">
        <v>993</v>
      </c>
      <c r="QX324" s="450">
        <v>-39016683.439999998</v>
      </c>
      <c r="QY324" s="450">
        <v>-43030243.43</v>
      </c>
      <c r="QZ324" s="450">
        <v>0</v>
      </c>
      <c r="RA324" s="450">
        <v>0</v>
      </c>
      <c r="RB324" s="450">
        <v>0</v>
      </c>
      <c r="RC324" s="450">
        <v>0</v>
      </c>
      <c r="RD324" s="450">
        <v>0</v>
      </c>
      <c r="RE324" s="450">
        <v>0</v>
      </c>
      <c r="RF324" s="450">
        <v>0</v>
      </c>
      <c r="RG324" s="450">
        <v>0</v>
      </c>
      <c r="RH324" s="450">
        <v>0</v>
      </c>
      <c r="RI324" s="450">
        <v>0</v>
      </c>
      <c r="RJ324" s="450">
        <f t="shared" si="2597"/>
        <v>-82046926.870000005</v>
      </c>
    </row>
    <row r="325" spans="1:478" x14ac:dyDescent="0.25">
      <c r="B325" s="186"/>
      <c r="PT325" s="373"/>
      <c r="PU325" s="451"/>
      <c r="PV325" s="373"/>
      <c r="PW325" s="373"/>
      <c r="PX325" s="373"/>
      <c r="PY325" s="373"/>
      <c r="PZ325" s="373"/>
      <c r="QA325" s="373"/>
      <c r="QB325" s="373"/>
      <c r="QC325" s="373"/>
      <c r="QD325" s="373"/>
      <c r="QE325" s="373"/>
      <c r="QF325" s="373"/>
      <c r="QG325" s="373"/>
      <c r="QH325" s="373"/>
      <c r="QI325" s="451"/>
      <c r="QJ325" s="373"/>
      <c r="QK325" s="373"/>
      <c r="QL325" s="373"/>
      <c r="QM325" s="373"/>
      <c r="QN325" s="373"/>
      <c r="QO325" s="373"/>
      <c r="QP325" s="373"/>
      <c r="QQ325" s="373"/>
      <c r="QR325" s="373"/>
      <c r="QS325" s="373"/>
      <c r="QT325" s="373"/>
      <c r="QU325" s="373"/>
      <c r="QV325" s="706"/>
    </row>
    <row r="326" spans="1:478" x14ac:dyDescent="0.25">
      <c r="A326" s="304" t="s">
        <v>322</v>
      </c>
      <c r="B326" s="186" t="s">
        <v>997</v>
      </c>
      <c r="PT326" s="373"/>
      <c r="PU326" s="451"/>
      <c r="PV326" s="373"/>
      <c r="PW326" s="373"/>
      <c r="PX326" s="373"/>
      <c r="PY326" s="373"/>
      <c r="PZ326" s="373"/>
      <c r="QA326" s="373"/>
      <c r="QB326" s="373"/>
      <c r="QC326" s="373"/>
      <c r="QD326" s="373"/>
      <c r="QE326" s="373"/>
      <c r="QF326" s="373"/>
      <c r="QG326" s="373"/>
      <c r="QH326" s="373"/>
      <c r="QI326" s="451"/>
      <c r="QJ326" s="373"/>
      <c r="QK326" s="373"/>
      <c r="QL326" s="373"/>
      <c r="QM326" s="373"/>
      <c r="QN326" s="373"/>
      <c r="QO326" s="373"/>
      <c r="QP326" s="373"/>
      <c r="QQ326" s="373"/>
      <c r="QR326" s="373"/>
      <c r="QS326" s="704"/>
      <c r="QT326" s="705"/>
      <c r="QU326" s="705" t="s">
        <v>996</v>
      </c>
      <c r="QV326" s="706" t="s">
        <v>993</v>
      </c>
      <c r="QX326" s="450">
        <v>-7730388.21</v>
      </c>
      <c r="QY326" s="450">
        <v>-7171605.2599999998</v>
      </c>
      <c r="QZ326" s="450">
        <v>0</v>
      </c>
      <c r="RA326" s="450">
        <v>0</v>
      </c>
      <c r="RB326" s="450">
        <v>0</v>
      </c>
      <c r="RC326" s="450">
        <v>0</v>
      </c>
      <c r="RD326" s="450">
        <v>0</v>
      </c>
      <c r="RE326" s="450">
        <v>0</v>
      </c>
      <c r="RF326" s="450">
        <v>0</v>
      </c>
      <c r="RG326" s="450">
        <v>0</v>
      </c>
      <c r="RH326" s="450">
        <v>0</v>
      </c>
      <c r="RI326" s="450">
        <v>0</v>
      </c>
      <c r="RJ326" s="450">
        <f t="shared" si="2597"/>
        <v>-14901993.469999999</v>
      </c>
    </row>
    <row r="327" spans="1:478" s="709" customFormat="1" x14ac:dyDescent="0.25">
      <c r="A327" s="707" t="s">
        <v>322</v>
      </c>
      <c r="B327" s="708" t="s">
        <v>998</v>
      </c>
      <c r="C327" s="707"/>
      <c r="P327" s="710"/>
      <c r="Q327" s="711"/>
      <c r="AD327" s="710"/>
      <c r="AE327" s="712"/>
      <c r="AR327" s="710"/>
      <c r="AS327" s="712"/>
      <c r="BF327" s="710"/>
      <c r="BG327" s="712"/>
      <c r="BT327" s="710"/>
      <c r="BU327" s="713"/>
      <c r="CH327" s="710"/>
      <c r="CI327" s="711"/>
      <c r="CV327" s="710"/>
      <c r="CW327" s="712"/>
      <c r="DJ327" s="710"/>
      <c r="DK327" s="711"/>
      <c r="DX327" s="710"/>
      <c r="DY327" s="711"/>
      <c r="EL327" s="710"/>
      <c r="EM327" s="711"/>
      <c r="EZ327" s="710"/>
      <c r="FA327" s="711"/>
      <c r="FN327" s="710"/>
      <c r="FO327" s="711"/>
      <c r="GB327" s="710"/>
      <c r="GC327" s="711"/>
      <c r="GP327" s="710"/>
      <c r="GQ327" s="711"/>
      <c r="HD327" s="710"/>
      <c r="HE327" s="711"/>
      <c r="HR327" s="710"/>
      <c r="HS327" s="711"/>
      <c r="IF327" s="710"/>
      <c r="IG327" s="711"/>
      <c r="IT327" s="710"/>
      <c r="IU327" s="711"/>
      <c r="JH327" s="710"/>
      <c r="JI327" s="711"/>
      <c r="JV327" s="710"/>
      <c r="JW327" s="711"/>
      <c r="KJ327" s="710"/>
      <c r="KK327" s="711"/>
      <c r="KX327" s="710"/>
      <c r="KY327" s="711"/>
      <c r="LL327" s="710"/>
      <c r="LM327" s="711"/>
      <c r="LZ327" s="710"/>
      <c r="MA327" s="711"/>
      <c r="MN327" s="710"/>
      <c r="MO327" s="711"/>
      <c r="NB327" s="710"/>
      <c r="NC327" s="711"/>
      <c r="NP327" s="710"/>
      <c r="NQ327" s="711"/>
      <c r="OD327" s="710"/>
      <c r="OE327" s="711"/>
      <c r="OR327" s="710"/>
      <c r="OS327" s="711"/>
      <c r="PF327" s="710"/>
      <c r="PG327" s="711"/>
      <c r="PP327" s="373"/>
      <c r="PQ327" s="373"/>
      <c r="PR327" s="373"/>
      <c r="PS327" s="373"/>
      <c r="PT327" s="373"/>
      <c r="PU327" s="711"/>
      <c r="QD327" s="373"/>
      <c r="QE327" s="373"/>
      <c r="QF327" s="373"/>
      <c r="QG327" s="373"/>
      <c r="QH327" s="373"/>
      <c r="QI327" s="711"/>
      <c r="QS327" s="714"/>
      <c r="QT327" s="715"/>
      <c r="QU327" s="715" t="s">
        <v>999</v>
      </c>
      <c r="QV327" s="716" t="s">
        <v>1000</v>
      </c>
      <c r="QW327" s="711"/>
      <c r="QX327" s="710">
        <f>-QX284</f>
        <v>1351177</v>
      </c>
      <c r="QY327" s="710">
        <f t="shared" ref="QY327:RI327" si="2598">-QY284</f>
        <v>1294142</v>
      </c>
      <c r="QZ327" s="710">
        <f t="shared" si="2598"/>
        <v>0</v>
      </c>
      <c r="RA327" s="710">
        <f t="shared" si="2598"/>
        <v>0</v>
      </c>
      <c r="RB327" s="710">
        <f t="shared" si="2598"/>
        <v>0</v>
      </c>
      <c r="RC327" s="710">
        <f t="shared" si="2598"/>
        <v>0</v>
      </c>
      <c r="RD327" s="710">
        <f t="shared" si="2598"/>
        <v>0</v>
      </c>
      <c r="RE327" s="710">
        <f t="shared" si="2598"/>
        <v>0</v>
      </c>
      <c r="RF327" s="710">
        <f t="shared" si="2598"/>
        <v>0</v>
      </c>
      <c r="RG327" s="710">
        <f t="shared" si="2598"/>
        <v>0</v>
      </c>
      <c r="RH327" s="710">
        <f t="shared" si="2598"/>
        <v>0</v>
      </c>
      <c r="RI327" s="710">
        <f t="shared" si="2598"/>
        <v>0</v>
      </c>
      <c r="RJ327" s="710">
        <f t="shared" si="2597"/>
        <v>2645319</v>
      </c>
    </row>
    <row r="328" spans="1:478" s="709" customFormat="1" x14ac:dyDescent="0.25">
      <c r="A328" s="707"/>
      <c r="B328" s="708"/>
      <c r="C328" s="707"/>
      <c r="P328" s="710"/>
      <c r="Q328" s="711"/>
      <c r="AD328" s="710"/>
      <c r="AE328" s="712"/>
      <c r="AR328" s="710"/>
      <c r="AS328" s="712"/>
      <c r="BF328" s="710"/>
      <c r="BG328" s="712"/>
      <c r="BT328" s="710"/>
      <c r="BU328" s="713"/>
      <c r="CH328" s="710"/>
      <c r="CI328" s="711"/>
      <c r="CV328" s="710"/>
      <c r="CW328" s="712"/>
      <c r="DJ328" s="710"/>
      <c r="DK328" s="711"/>
      <c r="DX328" s="710"/>
      <c r="DY328" s="711"/>
      <c r="EL328" s="710"/>
      <c r="EM328" s="711"/>
      <c r="EZ328" s="710"/>
      <c r="FA328" s="711"/>
      <c r="FN328" s="710"/>
      <c r="FO328" s="711"/>
      <c r="GB328" s="710"/>
      <c r="GC328" s="711"/>
      <c r="GP328" s="710"/>
      <c r="GQ328" s="711"/>
      <c r="HD328" s="710"/>
      <c r="HE328" s="711"/>
      <c r="HR328" s="710"/>
      <c r="HS328" s="711"/>
      <c r="IF328" s="710"/>
      <c r="IG328" s="711"/>
      <c r="IT328" s="710"/>
      <c r="IU328" s="711"/>
      <c r="JH328" s="710"/>
      <c r="JI328" s="711"/>
      <c r="JV328" s="710"/>
      <c r="JW328" s="711"/>
      <c r="KJ328" s="710"/>
      <c r="KK328" s="711"/>
      <c r="KX328" s="710"/>
      <c r="KY328" s="711"/>
      <c r="LL328" s="710"/>
      <c r="LM328" s="711"/>
      <c r="LZ328" s="710"/>
      <c r="MA328" s="711"/>
      <c r="MN328" s="710"/>
      <c r="MO328" s="711"/>
      <c r="NB328" s="710"/>
      <c r="NC328" s="711"/>
      <c r="NP328" s="710"/>
      <c r="NQ328" s="711"/>
      <c r="OD328" s="710"/>
      <c r="OE328" s="711"/>
      <c r="OR328" s="710"/>
      <c r="OS328" s="711"/>
      <c r="PF328" s="710"/>
      <c r="PG328" s="711"/>
      <c r="PP328" s="373"/>
      <c r="PQ328" s="373"/>
      <c r="PR328" s="373"/>
      <c r="PS328" s="373"/>
      <c r="PT328" s="373"/>
      <c r="PU328" s="711"/>
      <c r="QD328" s="373"/>
      <c r="QE328" s="373"/>
      <c r="QF328" s="373"/>
      <c r="QG328" s="373"/>
      <c r="QH328" s="373"/>
      <c r="QI328" s="711"/>
      <c r="QV328" s="716"/>
      <c r="QW328" s="711"/>
      <c r="QX328" s="710"/>
      <c r="QY328" s="710"/>
      <c r="QZ328" s="710"/>
      <c r="RA328" s="710"/>
      <c r="RB328" s="710"/>
      <c r="RC328" s="710"/>
      <c r="RD328" s="710"/>
      <c r="RE328" s="710"/>
      <c r="RF328" s="710"/>
      <c r="RG328" s="710"/>
      <c r="RH328" s="710"/>
      <c r="RI328" s="710"/>
      <c r="RJ328" s="710"/>
    </row>
    <row r="329" spans="1:478" x14ac:dyDescent="0.25">
      <c r="A329" s="304" t="s">
        <v>322</v>
      </c>
      <c r="B329" s="186" t="s">
        <v>1001</v>
      </c>
      <c r="PT329" s="373"/>
      <c r="PU329" s="451"/>
      <c r="PV329" s="373"/>
      <c r="PW329" s="373"/>
      <c r="PX329" s="373"/>
      <c r="PY329" s="373"/>
      <c r="PZ329" s="373"/>
      <c r="QA329" s="373"/>
      <c r="QB329" s="373"/>
      <c r="QC329" s="373"/>
      <c r="QD329" s="373"/>
      <c r="QE329" s="373"/>
      <c r="QF329" s="373"/>
      <c r="QG329" s="373"/>
      <c r="QH329" s="373"/>
      <c r="QI329" s="451"/>
      <c r="QJ329" s="373"/>
      <c r="QK329" s="373"/>
      <c r="QL329" s="373"/>
      <c r="QM329" s="373"/>
      <c r="QN329" s="373"/>
      <c r="QO329" s="373"/>
      <c r="QP329" s="373"/>
      <c r="QQ329" s="373"/>
      <c r="QR329" s="373"/>
      <c r="QS329" s="704"/>
      <c r="QT329" s="705"/>
      <c r="QU329" s="705" t="s">
        <v>996</v>
      </c>
      <c r="QV329" s="706" t="s">
        <v>993</v>
      </c>
      <c r="QX329" s="450">
        <v>-1390646.29</v>
      </c>
      <c r="QY329" s="450">
        <v>-1317267.67</v>
      </c>
      <c r="QZ329" s="450">
        <v>0</v>
      </c>
      <c r="RA329" s="450">
        <v>0</v>
      </c>
      <c r="RB329" s="450">
        <v>0</v>
      </c>
      <c r="RC329" s="450">
        <v>0</v>
      </c>
      <c r="RD329" s="450">
        <v>0</v>
      </c>
      <c r="RE329" s="450">
        <v>0</v>
      </c>
      <c r="RF329" s="450">
        <v>0</v>
      </c>
      <c r="RG329" s="450">
        <v>0</v>
      </c>
      <c r="RH329" s="450">
        <v>0</v>
      </c>
      <c r="RI329" s="450">
        <v>0</v>
      </c>
      <c r="RJ329" s="450">
        <f t="shared" si="2597"/>
        <v>-2707913.96</v>
      </c>
    </row>
    <row r="330" spans="1:478" s="709" customFormat="1" x14ac:dyDescent="0.25">
      <c r="A330" s="707" t="s">
        <v>322</v>
      </c>
      <c r="B330" s="708" t="s">
        <v>1002</v>
      </c>
      <c r="C330" s="707"/>
      <c r="P330" s="710"/>
      <c r="Q330" s="711"/>
      <c r="AD330" s="710"/>
      <c r="AE330" s="712"/>
      <c r="AR330" s="710"/>
      <c r="AS330" s="712"/>
      <c r="BF330" s="710"/>
      <c r="BG330" s="712"/>
      <c r="BT330" s="710"/>
      <c r="BU330" s="713"/>
      <c r="CH330" s="710"/>
      <c r="CI330" s="711"/>
      <c r="CV330" s="710"/>
      <c r="CW330" s="712"/>
      <c r="DJ330" s="710"/>
      <c r="DK330" s="711"/>
      <c r="DX330" s="710"/>
      <c r="DY330" s="711"/>
      <c r="EL330" s="710"/>
      <c r="EM330" s="711"/>
      <c r="EZ330" s="710"/>
      <c r="FA330" s="711"/>
      <c r="FN330" s="710"/>
      <c r="FO330" s="711"/>
      <c r="GB330" s="710"/>
      <c r="GC330" s="711"/>
      <c r="GP330" s="710"/>
      <c r="GQ330" s="711"/>
      <c r="HD330" s="710"/>
      <c r="HE330" s="711"/>
      <c r="HR330" s="710"/>
      <c r="HS330" s="711"/>
      <c r="IF330" s="710"/>
      <c r="IG330" s="711"/>
      <c r="IT330" s="710"/>
      <c r="IU330" s="711"/>
      <c r="JH330" s="710"/>
      <c r="JI330" s="711"/>
      <c r="JV330" s="710"/>
      <c r="JW330" s="711"/>
      <c r="KJ330" s="710"/>
      <c r="KK330" s="711"/>
      <c r="KX330" s="710"/>
      <c r="KY330" s="711"/>
      <c r="LL330" s="710"/>
      <c r="LM330" s="711"/>
      <c r="LZ330" s="710"/>
      <c r="MA330" s="711"/>
      <c r="MN330" s="710"/>
      <c r="MO330" s="711"/>
      <c r="NB330" s="710"/>
      <c r="NC330" s="711"/>
      <c r="NP330" s="710"/>
      <c r="NQ330" s="711"/>
      <c r="OD330" s="710"/>
      <c r="OE330" s="711"/>
      <c r="OR330" s="710"/>
      <c r="OS330" s="711"/>
      <c r="PF330" s="710"/>
      <c r="PG330" s="711"/>
      <c r="PP330" s="373"/>
      <c r="PQ330" s="373"/>
      <c r="PR330" s="373"/>
      <c r="PS330" s="373"/>
      <c r="PT330" s="373"/>
      <c r="PU330" s="711"/>
      <c r="QD330" s="373"/>
      <c r="QE330" s="373"/>
      <c r="QF330" s="373"/>
      <c r="QG330" s="373"/>
      <c r="QH330" s="373"/>
      <c r="QI330" s="711"/>
      <c r="QS330" s="714"/>
      <c r="QT330" s="715"/>
      <c r="QU330" s="715" t="s">
        <v>996</v>
      </c>
      <c r="QV330" s="716" t="s">
        <v>1000</v>
      </c>
      <c r="QW330" s="711"/>
      <c r="QX330" s="710">
        <f>-QX285</f>
        <v>0</v>
      </c>
      <c r="QY330" s="710">
        <f t="shared" ref="QY330:RI330" si="2599">-QY285</f>
        <v>13181.9</v>
      </c>
      <c r="QZ330" s="710">
        <f t="shared" si="2599"/>
        <v>0</v>
      </c>
      <c r="RA330" s="710">
        <f t="shared" si="2599"/>
        <v>0</v>
      </c>
      <c r="RB330" s="710">
        <f t="shared" si="2599"/>
        <v>0</v>
      </c>
      <c r="RC330" s="710">
        <f t="shared" si="2599"/>
        <v>0</v>
      </c>
      <c r="RD330" s="710">
        <f t="shared" si="2599"/>
        <v>0</v>
      </c>
      <c r="RE330" s="710">
        <f t="shared" si="2599"/>
        <v>0</v>
      </c>
      <c r="RF330" s="710">
        <f t="shared" si="2599"/>
        <v>0</v>
      </c>
      <c r="RG330" s="710">
        <f t="shared" si="2599"/>
        <v>0</v>
      </c>
      <c r="RH330" s="710">
        <f t="shared" si="2599"/>
        <v>0</v>
      </c>
      <c r="RI330" s="710">
        <f t="shared" si="2599"/>
        <v>0</v>
      </c>
      <c r="RJ330" s="710">
        <f t="shared" si="2597"/>
        <v>13181.9</v>
      </c>
    </row>
    <row r="331" spans="1:478" s="709" customFormat="1" x14ac:dyDescent="0.25">
      <c r="A331" s="707"/>
      <c r="B331" s="708"/>
      <c r="C331" s="707"/>
      <c r="P331" s="710"/>
      <c r="Q331" s="711"/>
      <c r="AD331" s="710"/>
      <c r="AE331" s="712"/>
      <c r="AR331" s="710"/>
      <c r="AS331" s="712"/>
      <c r="BF331" s="710"/>
      <c r="BG331" s="712"/>
      <c r="BT331" s="710"/>
      <c r="BU331" s="713"/>
      <c r="CH331" s="710"/>
      <c r="CI331" s="711"/>
      <c r="CV331" s="710"/>
      <c r="CW331" s="712"/>
      <c r="DJ331" s="710"/>
      <c r="DK331" s="711"/>
      <c r="DX331" s="710"/>
      <c r="DY331" s="711"/>
      <c r="EL331" s="710"/>
      <c r="EM331" s="711"/>
      <c r="EZ331" s="710"/>
      <c r="FA331" s="711"/>
      <c r="FN331" s="710"/>
      <c r="FO331" s="711"/>
      <c r="GB331" s="710"/>
      <c r="GC331" s="711"/>
      <c r="GP331" s="710"/>
      <c r="GQ331" s="711"/>
      <c r="HD331" s="710"/>
      <c r="HE331" s="711"/>
      <c r="HR331" s="710"/>
      <c r="HS331" s="711"/>
      <c r="IF331" s="710"/>
      <c r="IG331" s="711"/>
      <c r="IT331" s="710"/>
      <c r="IU331" s="711"/>
      <c r="JH331" s="710"/>
      <c r="JI331" s="711"/>
      <c r="JV331" s="710"/>
      <c r="JW331" s="711"/>
      <c r="KJ331" s="710"/>
      <c r="KK331" s="711"/>
      <c r="KX331" s="710"/>
      <c r="KY331" s="711"/>
      <c r="LL331" s="710"/>
      <c r="LM331" s="711"/>
      <c r="LZ331" s="710"/>
      <c r="MA331" s="711"/>
      <c r="MN331" s="710"/>
      <c r="MO331" s="711"/>
      <c r="NB331" s="710"/>
      <c r="NC331" s="711"/>
      <c r="NP331" s="710"/>
      <c r="NQ331" s="711"/>
      <c r="OD331" s="710"/>
      <c r="OE331" s="711"/>
      <c r="OR331" s="710"/>
      <c r="OS331" s="711"/>
      <c r="PF331" s="710"/>
      <c r="PG331" s="711"/>
      <c r="PP331" s="373"/>
      <c r="PQ331" s="373"/>
      <c r="PR331" s="373"/>
      <c r="PS331" s="373"/>
      <c r="PT331" s="373"/>
      <c r="PU331" s="711"/>
      <c r="QD331" s="373"/>
      <c r="QE331" s="373"/>
      <c r="QF331" s="373"/>
      <c r="QG331" s="373"/>
      <c r="QH331" s="373"/>
      <c r="QI331" s="711"/>
      <c r="QV331" s="716"/>
      <c r="QW331" s="711"/>
      <c r="QX331" s="710"/>
      <c r="QY331" s="710"/>
      <c r="QZ331" s="710"/>
      <c r="RA331" s="710"/>
      <c r="RB331" s="710"/>
      <c r="RC331" s="710"/>
      <c r="RD331" s="710"/>
      <c r="RE331" s="710"/>
      <c r="RF331" s="710"/>
      <c r="RG331" s="710"/>
      <c r="RH331" s="710"/>
      <c r="RI331" s="710"/>
      <c r="RJ331" s="710"/>
    </row>
    <row r="332" spans="1:478" x14ac:dyDescent="0.25">
      <c r="A332" s="304" t="s">
        <v>322</v>
      </c>
      <c r="B332" s="186" t="s">
        <v>1003</v>
      </c>
      <c r="PT332" s="373"/>
      <c r="PU332" s="451"/>
      <c r="PV332" s="373"/>
      <c r="PW332" s="373"/>
      <c r="PX332" s="373"/>
      <c r="PY332" s="373"/>
      <c r="PZ332" s="373"/>
      <c r="QA332" s="373"/>
      <c r="QB332" s="373"/>
      <c r="QC332" s="373"/>
      <c r="QD332" s="373"/>
      <c r="QE332" s="373"/>
      <c r="QF332" s="373"/>
      <c r="QG332" s="373"/>
      <c r="QH332" s="373"/>
      <c r="QI332" s="451"/>
      <c r="QJ332" s="373"/>
      <c r="QK332" s="373"/>
      <c r="QL332" s="373"/>
      <c r="QM332" s="373"/>
      <c r="QN332" s="373"/>
      <c r="QO332" s="373"/>
      <c r="QP332" s="373"/>
      <c r="QQ332" s="373"/>
      <c r="QR332" s="373"/>
      <c r="QS332" s="704"/>
      <c r="QT332" s="705"/>
      <c r="QU332" s="705" t="s">
        <v>996</v>
      </c>
      <c r="QV332" s="706" t="s">
        <v>993</v>
      </c>
      <c r="QX332" s="450">
        <v>-1605980.77</v>
      </c>
      <c r="QY332" s="450">
        <v>-1190470.1100000001</v>
      </c>
      <c r="QZ332" s="450">
        <v>0</v>
      </c>
      <c r="RA332" s="450">
        <v>0</v>
      </c>
      <c r="RB332" s="450">
        <v>0</v>
      </c>
      <c r="RC332" s="450">
        <v>0</v>
      </c>
      <c r="RD332" s="450">
        <v>0</v>
      </c>
      <c r="RE332" s="450">
        <v>0</v>
      </c>
      <c r="RF332" s="450">
        <v>0</v>
      </c>
      <c r="RG332" s="450">
        <v>0</v>
      </c>
      <c r="RH332" s="450">
        <v>0</v>
      </c>
      <c r="RI332" s="450">
        <v>0</v>
      </c>
      <c r="RJ332" s="450">
        <f t="shared" si="2597"/>
        <v>-2796450.88</v>
      </c>
    </row>
    <row r="333" spans="1:478" x14ac:dyDescent="0.25">
      <c r="B333" s="186"/>
      <c r="PT333" s="373"/>
      <c r="PU333" s="451"/>
      <c r="PV333" s="373"/>
      <c r="PW333" s="373"/>
      <c r="PX333" s="373"/>
      <c r="PY333" s="373"/>
      <c r="PZ333" s="373"/>
      <c r="QA333" s="373"/>
      <c r="QB333" s="373"/>
      <c r="QC333" s="373"/>
      <c r="QD333" s="373"/>
      <c r="QE333" s="373"/>
      <c r="QF333" s="373"/>
      <c r="QG333" s="373"/>
      <c r="QH333" s="373"/>
      <c r="QI333" s="451"/>
      <c r="QJ333" s="373"/>
      <c r="QK333" s="373"/>
      <c r="QL333" s="373"/>
      <c r="QM333" s="373"/>
      <c r="QN333" s="373"/>
      <c r="QO333" s="373"/>
      <c r="QP333" s="373"/>
      <c r="QQ333" s="373"/>
      <c r="QR333" s="373"/>
      <c r="QS333" s="373"/>
      <c r="QT333" s="373"/>
      <c r="QU333" s="373"/>
      <c r="QV333" s="706"/>
    </row>
    <row r="334" spans="1:478" x14ac:dyDescent="0.25">
      <c r="A334" s="304" t="s">
        <v>322</v>
      </c>
      <c r="B334" s="186" t="s">
        <v>1004</v>
      </c>
      <c r="PT334" s="373"/>
      <c r="PU334" s="451"/>
      <c r="PV334" s="373"/>
      <c r="PW334" s="373"/>
      <c r="PX334" s="373"/>
      <c r="PY334" s="373"/>
      <c r="PZ334" s="373"/>
      <c r="QA334" s="373"/>
      <c r="QB334" s="373"/>
      <c r="QC334" s="373"/>
      <c r="QD334" s="373"/>
      <c r="QE334" s="373"/>
      <c r="QF334" s="373"/>
      <c r="QG334" s="373"/>
      <c r="QH334" s="373"/>
      <c r="QI334" s="451"/>
      <c r="QJ334" s="373"/>
      <c r="QK334" s="373"/>
      <c r="QL334" s="373"/>
      <c r="QM334" s="373"/>
      <c r="QN334" s="373"/>
      <c r="QO334" s="373"/>
      <c r="QP334" s="373"/>
      <c r="QQ334" s="373"/>
      <c r="QR334" s="373"/>
      <c r="QS334" s="704"/>
      <c r="QT334" s="705"/>
      <c r="QU334" s="705" t="s">
        <v>996</v>
      </c>
      <c r="QV334" s="706" t="s">
        <v>993</v>
      </c>
      <c r="QX334" s="450">
        <v>-8954017.7800000049</v>
      </c>
      <c r="QY334" s="450">
        <v>-9487675.0900010001</v>
      </c>
      <c r="QZ334" s="450">
        <v>0</v>
      </c>
      <c r="RA334" s="450">
        <v>0</v>
      </c>
      <c r="RB334" s="450">
        <v>0</v>
      </c>
      <c r="RC334" s="450">
        <v>0</v>
      </c>
      <c r="RD334" s="450">
        <v>0</v>
      </c>
      <c r="RE334" s="450">
        <v>0</v>
      </c>
      <c r="RF334" s="450">
        <v>0</v>
      </c>
      <c r="RG334" s="450">
        <v>0</v>
      </c>
      <c r="RH334" s="450">
        <v>0</v>
      </c>
      <c r="RI334" s="450">
        <v>0</v>
      </c>
      <c r="RJ334" s="450">
        <f t="shared" si="2597"/>
        <v>-18441692.870001003</v>
      </c>
    </row>
    <row r="335" spans="1:478" x14ac:dyDescent="0.25">
      <c r="A335" s="304" t="s">
        <v>322</v>
      </c>
      <c r="B335" s="186" t="s">
        <v>1004</v>
      </c>
      <c r="PT335" s="373"/>
      <c r="PU335" s="451"/>
      <c r="PV335" s="373"/>
      <c r="PW335" s="373"/>
      <c r="PX335" s="373"/>
      <c r="PY335" s="373"/>
      <c r="PZ335" s="373"/>
      <c r="QA335" s="373"/>
      <c r="QB335" s="373"/>
      <c r="QC335" s="373"/>
      <c r="QD335" s="373"/>
      <c r="QE335" s="373"/>
      <c r="QF335" s="373"/>
      <c r="QG335" s="373"/>
      <c r="QH335" s="373"/>
      <c r="QI335" s="451"/>
      <c r="QJ335" s="373"/>
      <c r="QK335" s="373"/>
      <c r="QL335" s="373"/>
      <c r="QM335" s="373"/>
      <c r="QN335" s="373"/>
      <c r="QO335" s="373"/>
      <c r="QP335" s="373"/>
      <c r="QQ335" s="373"/>
      <c r="QR335" s="373"/>
      <c r="QS335" s="717"/>
      <c r="QT335" s="718"/>
      <c r="QU335" s="718" t="s">
        <v>1005</v>
      </c>
      <c r="QV335" s="706" t="s">
        <v>993</v>
      </c>
      <c r="QX335" s="450">
        <v>-2188009.7999999998</v>
      </c>
      <c r="QY335" s="450">
        <v>-2783526.29</v>
      </c>
      <c r="QZ335" s="450">
        <v>0</v>
      </c>
      <c r="RA335" s="450">
        <v>0</v>
      </c>
      <c r="RB335" s="450">
        <v>0</v>
      </c>
      <c r="RC335" s="450">
        <v>0</v>
      </c>
      <c r="RD335" s="450">
        <v>0</v>
      </c>
      <c r="RE335" s="450">
        <v>0</v>
      </c>
      <c r="RF335" s="450">
        <v>0</v>
      </c>
      <c r="RG335" s="450">
        <v>0</v>
      </c>
      <c r="RH335" s="450">
        <v>0</v>
      </c>
      <c r="RI335" s="450">
        <v>0</v>
      </c>
      <c r="RJ335" s="450">
        <f t="shared" si="2597"/>
        <v>-4971536.09</v>
      </c>
    </row>
    <row r="336" spans="1:478" ht="13.5" thickBot="1" x14ac:dyDescent="0.3">
      <c r="A336" s="719" t="s">
        <v>322</v>
      </c>
      <c r="B336" s="720" t="s">
        <v>1006</v>
      </c>
      <c r="PT336" s="373"/>
      <c r="PU336" s="451"/>
      <c r="PV336" s="373"/>
      <c r="PW336" s="373"/>
      <c r="PX336" s="373"/>
      <c r="PY336" s="373"/>
      <c r="PZ336" s="373"/>
      <c r="QA336" s="373"/>
      <c r="QB336" s="373"/>
      <c r="QC336" s="373"/>
      <c r="QD336" s="373"/>
      <c r="QE336" s="373"/>
      <c r="QF336" s="373"/>
      <c r="QG336" s="373"/>
      <c r="QH336" s="373"/>
      <c r="QI336" s="451"/>
      <c r="QJ336" s="373"/>
      <c r="QK336" s="373"/>
      <c r="QL336" s="373"/>
      <c r="QM336" s="373"/>
      <c r="QN336" s="373"/>
      <c r="QO336" s="373"/>
      <c r="QP336" s="373"/>
      <c r="QQ336" s="373"/>
      <c r="QR336" s="373"/>
      <c r="QS336" s="721"/>
      <c r="QT336" s="721"/>
      <c r="QU336" s="722" t="s">
        <v>1006</v>
      </c>
      <c r="QV336" s="723" t="s">
        <v>322</v>
      </c>
      <c r="QX336" s="724">
        <f t="shared" ref="QX336:RJ336" si="2600">SUM(QX322:QX335)</f>
        <v>-59534549.290000007</v>
      </c>
      <c r="QY336" s="724">
        <f t="shared" si="2600"/>
        <v>-63673463.950001001</v>
      </c>
      <c r="QZ336" s="724">
        <f t="shared" si="2600"/>
        <v>0</v>
      </c>
      <c r="RA336" s="724">
        <f t="shared" si="2600"/>
        <v>0</v>
      </c>
      <c r="RB336" s="724">
        <f t="shared" si="2600"/>
        <v>0</v>
      </c>
      <c r="RC336" s="724">
        <f t="shared" si="2600"/>
        <v>0</v>
      </c>
      <c r="RD336" s="724">
        <f t="shared" si="2600"/>
        <v>0</v>
      </c>
      <c r="RE336" s="724">
        <f t="shared" si="2600"/>
        <v>0</v>
      </c>
      <c r="RF336" s="724">
        <f t="shared" si="2600"/>
        <v>0</v>
      </c>
      <c r="RG336" s="724">
        <f t="shared" si="2600"/>
        <v>0</v>
      </c>
      <c r="RH336" s="724">
        <f t="shared" si="2600"/>
        <v>0</v>
      </c>
      <c r="RI336" s="724">
        <f t="shared" si="2600"/>
        <v>0</v>
      </c>
      <c r="RJ336" s="724">
        <f t="shared" si="2600"/>
        <v>-123208013.24000099</v>
      </c>
    </row>
    <row r="337" spans="1:478" ht="13.5" thickTop="1" x14ac:dyDescent="0.25">
      <c r="B337" s="313" t="s">
        <v>938</v>
      </c>
      <c r="PT337" s="373"/>
      <c r="PU337" s="451"/>
      <c r="PV337" s="373"/>
      <c r="PW337" s="373"/>
      <c r="PX337" s="373"/>
      <c r="PY337" s="373"/>
      <c r="PZ337" s="373"/>
      <c r="QA337" s="373"/>
      <c r="QB337" s="373"/>
      <c r="QC337" s="373"/>
      <c r="QD337" s="373"/>
      <c r="QE337" s="373"/>
      <c r="QF337" s="373"/>
      <c r="QG337" s="373"/>
      <c r="QH337" s="373"/>
      <c r="QI337" s="451"/>
      <c r="QJ337" s="373"/>
      <c r="QK337" s="373"/>
      <c r="QL337" s="373"/>
      <c r="QM337" s="373"/>
      <c r="QN337" s="373"/>
      <c r="QO337" s="373"/>
      <c r="QP337" s="373"/>
      <c r="QQ337" s="373"/>
      <c r="QR337" s="373"/>
      <c r="QS337" s="373"/>
      <c r="QT337" s="373"/>
      <c r="QU337" s="373"/>
      <c r="QX337" s="725">
        <f>QX287+QX336</f>
        <v>0</v>
      </c>
      <c r="QY337" s="725">
        <f t="shared" ref="QY337:RJ337" si="2601">QY287+QY336</f>
        <v>0</v>
      </c>
      <c r="QZ337" s="725">
        <f t="shared" si="2601"/>
        <v>0</v>
      </c>
      <c r="RA337" s="725">
        <f t="shared" si="2601"/>
        <v>0</v>
      </c>
      <c r="RB337" s="725">
        <f t="shared" si="2601"/>
        <v>0</v>
      </c>
      <c r="RC337" s="725">
        <f t="shared" si="2601"/>
        <v>0</v>
      </c>
      <c r="RD337" s="725">
        <f t="shared" si="2601"/>
        <v>0</v>
      </c>
      <c r="RE337" s="725">
        <f t="shared" si="2601"/>
        <v>0</v>
      </c>
      <c r="RF337" s="725">
        <f t="shared" si="2601"/>
        <v>0</v>
      </c>
      <c r="RG337" s="725">
        <f t="shared" si="2601"/>
        <v>0</v>
      </c>
      <c r="RH337" s="725">
        <f t="shared" si="2601"/>
        <v>0</v>
      </c>
      <c r="RI337" s="725">
        <f t="shared" si="2601"/>
        <v>0</v>
      </c>
      <c r="RJ337" s="725">
        <f t="shared" si="2601"/>
        <v>0</v>
      </c>
    </row>
    <row r="338" spans="1:478" x14ac:dyDescent="0.25">
      <c r="B338" s="313" t="s">
        <v>938</v>
      </c>
      <c r="PT338" s="373"/>
      <c r="PU338" s="451"/>
      <c r="PV338" s="373"/>
      <c r="PW338" s="373"/>
      <c r="PX338" s="373"/>
      <c r="PY338" s="373"/>
      <c r="PZ338" s="373"/>
      <c r="QA338" s="373"/>
      <c r="QB338" s="373"/>
      <c r="QC338" s="373"/>
      <c r="QD338" s="373"/>
      <c r="QE338" s="373"/>
      <c r="QF338" s="373"/>
      <c r="QG338" s="373"/>
      <c r="QH338" s="373"/>
      <c r="QI338" s="451"/>
      <c r="QJ338" s="373"/>
      <c r="QK338" s="373"/>
      <c r="QL338" s="373"/>
      <c r="QM338" s="373"/>
      <c r="QN338" s="373"/>
      <c r="QO338" s="373"/>
      <c r="QP338" s="373"/>
      <c r="QQ338" s="373"/>
      <c r="QR338" s="373"/>
      <c r="QS338" s="373"/>
      <c r="QT338" s="373"/>
      <c r="QU338" s="373"/>
      <c r="QX338" s="726" t="s">
        <v>1007</v>
      </c>
      <c r="QY338" s="726" t="s">
        <v>1007</v>
      </c>
      <c r="QZ338" s="726" t="s">
        <v>1007</v>
      </c>
      <c r="RA338" s="726" t="s">
        <v>1007</v>
      </c>
      <c r="RB338" s="726" t="s">
        <v>1007</v>
      </c>
      <c r="RC338" s="726" t="s">
        <v>1007</v>
      </c>
      <c r="RD338" s="726" t="s">
        <v>1007</v>
      </c>
      <c r="RE338" s="726" t="s">
        <v>1007</v>
      </c>
      <c r="RF338" s="726" t="s">
        <v>1007</v>
      </c>
      <c r="RG338" s="726" t="s">
        <v>1007</v>
      </c>
      <c r="RH338" s="726" t="s">
        <v>1007</v>
      </c>
      <c r="RI338" s="726" t="s">
        <v>1007</v>
      </c>
      <c r="RJ338" s="726" t="s">
        <v>1007</v>
      </c>
    </row>
    <row r="339" spans="1:478" x14ac:dyDescent="0.25">
      <c r="PT339" s="373"/>
      <c r="PU339" s="451"/>
      <c r="PV339" s="373"/>
      <c r="PW339" s="373"/>
      <c r="PX339" s="373"/>
      <c r="PY339" s="373"/>
      <c r="PZ339" s="373"/>
      <c r="QA339" s="373"/>
      <c r="QB339" s="373"/>
      <c r="QC339" s="373"/>
      <c r="QD339" s="373"/>
      <c r="QE339" s="373"/>
      <c r="QF339" s="373"/>
      <c r="QG339" s="373"/>
      <c r="QH339" s="373"/>
      <c r="QI339" s="451"/>
      <c r="QJ339" s="373"/>
      <c r="QK339" s="373"/>
      <c r="QL339" s="373"/>
      <c r="QM339" s="373"/>
      <c r="QN339" s="373"/>
      <c r="QO339" s="373"/>
      <c r="QP339" s="373"/>
      <c r="QQ339" s="373"/>
      <c r="QR339" s="373"/>
      <c r="QS339" s="373"/>
      <c r="QT339" s="373"/>
      <c r="QU339" s="373"/>
    </row>
    <row r="340" spans="1:478" x14ac:dyDescent="0.25">
      <c r="PT340" s="373"/>
      <c r="PU340" s="451"/>
      <c r="PV340" s="373"/>
      <c r="PW340" s="373"/>
      <c r="PX340" s="373"/>
      <c r="PY340" s="373"/>
      <c r="PZ340" s="373"/>
      <c r="QA340" s="373"/>
      <c r="QB340" s="373"/>
      <c r="QC340" s="373"/>
      <c r="QD340" s="373"/>
      <c r="QE340" s="373"/>
      <c r="QF340" s="373"/>
      <c r="QG340" s="373"/>
      <c r="QH340" s="373"/>
      <c r="QI340" s="451"/>
      <c r="QJ340" s="373"/>
      <c r="QK340" s="373"/>
      <c r="QL340" s="373"/>
      <c r="QM340" s="373"/>
      <c r="QN340" s="373"/>
      <c r="QO340" s="373"/>
      <c r="QP340" s="373"/>
      <c r="QQ340" s="373"/>
      <c r="QR340" s="373"/>
      <c r="QS340" s="373"/>
      <c r="QT340" s="373"/>
      <c r="QU340" s="373"/>
    </row>
    <row r="341" spans="1:478" x14ac:dyDescent="0.25">
      <c r="PT341" s="373"/>
      <c r="PU341" s="451"/>
      <c r="PV341" s="373"/>
      <c r="PW341" s="373"/>
      <c r="PX341" s="373"/>
      <c r="PY341" s="373"/>
      <c r="PZ341" s="373"/>
      <c r="QA341" s="373"/>
      <c r="QB341" s="373"/>
      <c r="QC341" s="373"/>
      <c r="QD341" s="373"/>
      <c r="QE341" s="373"/>
      <c r="QF341" s="373"/>
      <c r="QG341" s="373"/>
      <c r="QH341" s="373"/>
      <c r="QI341" s="451"/>
      <c r="QJ341" s="373"/>
      <c r="QK341" s="373"/>
      <c r="QL341" s="373"/>
      <c r="QM341" s="373"/>
      <c r="QN341" s="373"/>
      <c r="QO341" s="373"/>
      <c r="QP341" s="373"/>
      <c r="QQ341" s="373"/>
      <c r="QR341" s="373"/>
      <c r="QS341" s="373"/>
      <c r="QT341" s="373"/>
      <c r="QU341" s="373"/>
      <c r="QX341" s="727">
        <f>SUMIF($D$13:$PS$13,QX$10,$D240:$PS240)-SUM(QX344,QX346,QX349,QX352,QX354,QX355)</f>
        <v>0</v>
      </c>
      <c r="QY341" s="727">
        <f>SUMIF($D$13:$QU$13,QY$10,$D240:$QU240)-SUM(QY344,QY346,QY349,QY352,QY354,QY355)</f>
        <v>0</v>
      </c>
      <c r="QZ341" s="727">
        <f t="shared" ref="QZ341:RI341" si="2602">SUMIF($D$13:$QU$13,QZ$10,$D240:$QU240)-SUM(QZ344,QZ346,QZ349,QZ352,QZ354,QZ355)</f>
        <v>0</v>
      </c>
      <c r="RA341" s="727">
        <f t="shared" si="2602"/>
        <v>0</v>
      </c>
      <c r="RB341" s="727">
        <f t="shared" si="2602"/>
        <v>0</v>
      </c>
      <c r="RC341" s="727">
        <f t="shared" si="2602"/>
        <v>0</v>
      </c>
      <c r="RD341" s="727">
        <f t="shared" si="2602"/>
        <v>0</v>
      </c>
      <c r="RE341" s="727">
        <f t="shared" si="2602"/>
        <v>0</v>
      </c>
      <c r="RF341" s="727">
        <f t="shared" si="2602"/>
        <v>0</v>
      </c>
      <c r="RG341" s="727">
        <f t="shared" si="2602"/>
        <v>0</v>
      </c>
      <c r="RH341" s="727">
        <f t="shared" si="2602"/>
        <v>0</v>
      </c>
      <c r="RI341" s="727">
        <f t="shared" si="2602"/>
        <v>0</v>
      </c>
    </row>
    <row r="342" spans="1:478" x14ac:dyDescent="0.25">
      <c r="A342" s="304" t="s">
        <v>171</v>
      </c>
      <c r="B342" s="186" t="s">
        <v>992</v>
      </c>
      <c r="PT342" s="373"/>
      <c r="PU342" s="451"/>
      <c r="PV342" s="373"/>
      <c r="PW342" s="373"/>
      <c r="PX342" s="373"/>
      <c r="PY342" s="373"/>
      <c r="PZ342" s="373"/>
      <c r="QA342" s="373"/>
      <c r="QB342" s="373"/>
      <c r="QC342" s="373"/>
      <c r="QD342" s="373"/>
      <c r="QE342" s="373"/>
      <c r="QF342" s="373"/>
      <c r="QG342" s="373"/>
      <c r="QH342" s="373"/>
      <c r="QI342" s="451"/>
      <c r="QJ342" s="373"/>
      <c r="QK342" s="373"/>
      <c r="QL342" s="373"/>
      <c r="QM342" s="373"/>
      <c r="QN342" s="373"/>
      <c r="QO342" s="373"/>
      <c r="QP342" s="373"/>
      <c r="QQ342" s="373"/>
      <c r="QR342" s="373"/>
      <c r="QS342" s="704"/>
      <c r="QT342" s="705"/>
      <c r="QU342" s="705"/>
      <c r="QV342" s="706" t="s">
        <v>993</v>
      </c>
      <c r="QX342" s="680">
        <v>0</v>
      </c>
      <c r="QY342" s="680">
        <v>0</v>
      </c>
      <c r="QZ342" s="680">
        <v>0</v>
      </c>
      <c r="RA342" s="680">
        <v>0</v>
      </c>
      <c r="RB342" s="680">
        <v>0</v>
      </c>
      <c r="RC342" s="680">
        <v>0</v>
      </c>
      <c r="RD342" s="680">
        <v>0</v>
      </c>
      <c r="RE342" s="680">
        <v>0</v>
      </c>
      <c r="RF342" s="680">
        <v>0</v>
      </c>
      <c r="RG342" s="680">
        <v>0</v>
      </c>
      <c r="RH342" s="680">
        <v>0</v>
      </c>
      <c r="RI342" s="680">
        <v>0</v>
      </c>
      <c r="RJ342" s="450">
        <f>SUM(QX342:RI342)</f>
        <v>0</v>
      </c>
    </row>
    <row r="343" spans="1:478" x14ac:dyDescent="0.25">
      <c r="A343" s="304" t="s">
        <v>171</v>
      </c>
      <c r="B343" s="186" t="s">
        <v>994</v>
      </c>
      <c r="PT343" s="373"/>
      <c r="PU343" s="451"/>
      <c r="PV343" s="373"/>
      <c r="PW343" s="373"/>
      <c r="PX343" s="373"/>
      <c r="PY343" s="373"/>
      <c r="PZ343" s="373"/>
      <c r="QA343" s="373"/>
      <c r="QB343" s="373"/>
      <c r="QC343" s="373"/>
      <c r="QD343" s="373"/>
      <c r="QE343" s="373"/>
      <c r="QF343" s="373"/>
      <c r="QG343" s="373"/>
      <c r="QH343" s="373"/>
      <c r="QI343" s="451"/>
      <c r="QJ343" s="373"/>
      <c r="QK343" s="373"/>
      <c r="QL343" s="373"/>
      <c r="QM343" s="373"/>
      <c r="QN343" s="373"/>
      <c r="QO343" s="373"/>
      <c r="QP343" s="373"/>
      <c r="QQ343" s="373"/>
      <c r="QR343" s="373"/>
      <c r="QS343" s="704"/>
      <c r="QT343" s="705"/>
      <c r="QU343" s="705"/>
      <c r="QV343" s="706" t="s">
        <v>993</v>
      </c>
      <c r="QX343" s="680">
        <v>0</v>
      </c>
      <c r="QY343" s="680">
        <v>0</v>
      </c>
      <c r="QZ343" s="680">
        <v>0</v>
      </c>
      <c r="RA343" s="680">
        <v>0</v>
      </c>
      <c r="RB343" s="680">
        <v>0</v>
      </c>
      <c r="RC343" s="680">
        <v>0</v>
      </c>
      <c r="RD343" s="680">
        <v>0</v>
      </c>
      <c r="RE343" s="680">
        <v>0</v>
      </c>
      <c r="RF343" s="680">
        <v>0</v>
      </c>
      <c r="RG343" s="680">
        <v>0</v>
      </c>
      <c r="RH343" s="680">
        <v>0</v>
      </c>
      <c r="RI343" s="680">
        <v>0</v>
      </c>
      <c r="RJ343" s="450">
        <f t="shared" ref="RJ343:RJ355" si="2603">SUM(QX343:RI343)</f>
        <v>0</v>
      </c>
    </row>
    <row r="344" spans="1:478" x14ac:dyDescent="0.25">
      <c r="A344" s="304" t="s">
        <v>171</v>
      </c>
      <c r="B344" s="186" t="s">
        <v>995</v>
      </c>
      <c r="PT344" s="373"/>
      <c r="PU344" s="451"/>
      <c r="PV344" s="373"/>
      <c r="PW344" s="373"/>
      <c r="PX344" s="373"/>
      <c r="PY344" s="373"/>
      <c r="PZ344" s="373"/>
      <c r="QA344" s="373"/>
      <c r="QB344" s="373"/>
      <c r="QC344" s="373"/>
      <c r="QD344" s="373"/>
      <c r="QE344" s="373"/>
      <c r="QF344" s="373"/>
      <c r="QG344" s="373"/>
      <c r="QH344" s="373"/>
      <c r="QI344" s="451"/>
      <c r="QJ344" s="373"/>
      <c r="QK344" s="373"/>
      <c r="QL344" s="373"/>
      <c r="QM344" s="373"/>
      <c r="QN344" s="373"/>
      <c r="QO344" s="373"/>
      <c r="QP344" s="373"/>
      <c r="QQ344" s="373"/>
      <c r="QR344" s="373"/>
      <c r="QS344" s="704"/>
      <c r="QT344" s="705"/>
      <c r="QU344" s="705" t="s">
        <v>996</v>
      </c>
      <c r="QV344" s="706" t="s">
        <v>993</v>
      </c>
      <c r="QX344" s="680">
        <v>-452577</v>
      </c>
      <c r="QY344" s="680">
        <v>-493262</v>
      </c>
      <c r="QZ344" s="680">
        <v>0</v>
      </c>
      <c r="RA344" s="680">
        <v>0</v>
      </c>
      <c r="RB344" s="680">
        <v>0</v>
      </c>
      <c r="RC344" s="680">
        <v>0</v>
      </c>
      <c r="RD344" s="680">
        <v>0</v>
      </c>
      <c r="RE344" s="680">
        <v>0</v>
      </c>
      <c r="RF344" s="680">
        <v>0</v>
      </c>
      <c r="RG344" s="680">
        <v>0</v>
      </c>
      <c r="RH344" s="680">
        <v>0</v>
      </c>
      <c r="RI344" s="680">
        <v>0</v>
      </c>
      <c r="RJ344" s="450">
        <f t="shared" si="2603"/>
        <v>-945839</v>
      </c>
    </row>
    <row r="345" spans="1:478" x14ac:dyDescent="0.25">
      <c r="B345" s="186"/>
      <c r="PT345" s="373"/>
      <c r="PU345" s="451"/>
      <c r="PV345" s="373"/>
      <c r="PW345" s="373"/>
      <c r="PX345" s="373"/>
      <c r="PY345" s="373"/>
      <c r="PZ345" s="373"/>
      <c r="QA345" s="373"/>
      <c r="QB345" s="373"/>
      <c r="QC345" s="373"/>
      <c r="QD345" s="373"/>
      <c r="QE345" s="373"/>
      <c r="QF345" s="373"/>
      <c r="QG345" s="373"/>
      <c r="QH345" s="373"/>
      <c r="QI345" s="451"/>
      <c r="QJ345" s="373"/>
      <c r="QK345" s="373"/>
      <c r="QL345" s="373"/>
      <c r="QM345" s="373"/>
      <c r="QN345" s="373"/>
      <c r="QO345" s="373"/>
      <c r="QP345" s="373"/>
      <c r="QQ345" s="373"/>
      <c r="QR345" s="373"/>
      <c r="QS345" s="373"/>
      <c r="QT345" s="373"/>
      <c r="QU345" s="373"/>
      <c r="QV345" s="706"/>
      <c r="QX345" s="680"/>
      <c r="QY345" s="680"/>
      <c r="QZ345" s="680"/>
      <c r="RA345" s="680"/>
      <c r="RB345" s="680"/>
      <c r="RC345" s="680"/>
      <c r="RD345" s="680"/>
      <c r="RE345" s="680"/>
      <c r="RF345" s="680"/>
      <c r="RG345" s="680"/>
      <c r="RH345" s="680"/>
      <c r="RI345" s="680"/>
    </row>
    <row r="346" spans="1:478" x14ac:dyDescent="0.25">
      <c r="A346" s="304" t="s">
        <v>171</v>
      </c>
      <c r="B346" s="186" t="s">
        <v>997</v>
      </c>
      <c r="PT346" s="373"/>
      <c r="PU346" s="451"/>
      <c r="PV346" s="373"/>
      <c r="PW346" s="373"/>
      <c r="PX346" s="373"/>
      <c r="PY346" s="373"/>
      <c r="PZ346" s="373"/>
      <c r="QA346" s="373"/>
      <c r="QB346" s="373"/>
      <c r="QC346" s="373"/>
      <c r="QD346" s="373"/>
      <c r="QE346" s="373"/>
      <c r="QF346" s="373"/>
      <c r="QG346" s="373"/>
      <c r="QH346" s="373"/>
      <c r="QI346" s="451"/>
      <c r="QJ346" s="373"/>
      <c r="QK346" s="373"/>
      <c r="QL346" s="373"/>
      <c r="QM346" s="373"/>
      <c r="QN346" s="373"/>
      <c r="QO346" s="373"/>
      <c r="QP346" s="373"/>
      <c r="QQ346" s="373"/>
      <c r="QR346" s="373"/>
      <c r="QS346" s="704"/>
      <c r="QT346" s="705"/>
      <c r="QU346" s="705" t="s">
        <v>996</v>
      </c>
      <c r="QV346" s="706" t="s">
        <v>993</v>
      </c>
      <c r="QX346" s="680">
        <v>-89669</v>
      </c>
      <c r="QY346" s="680">
        <v>-82209</v>
      </c>
      <c r="QZ346" s="680">
        <v>0</v>
      </c>
      <c r="RA346" s="680">
        <v>0</v>
      </c>
      <c r="RB346" s="680">
        <v>0</v>
      </c>
      <c r="RC346" s="680">
        <v>0</v>
      </c>
      <c r="RD346" s="680">
        <v>0</v>
      </c>
      <c r="RE346" s="680">
        <v>0</v>
      </c>
      <c r="RF346" s="680">
        <v>0</v>
      </c>
      <c r="RG346" s="680">
        <v>0</v>
      </c>
      <c r="RH346" s="680">
        <v>0</v>
      </c>
      <c r="RI346" s="680">
        <v>0</v>
      </c>
      <c r="RJ346" s="450">
        <f t="shared" si="2603"/>
        <v>-171878</v>
      </c>
    </row>
    <row r="347" spans="1:478" s="709" customFormat="1" x14ac:dyDescent="0.25">
      <c r="A347" s="707" t="s">
        <v>171</v>
      </c>
      <c r="B347" s="708" t="s">
        <v>998</v>
      </c>
      <c r="C347" s="707"/>
      <c r="P347" s="710"/>
      <c r="Q347" s="711"/>
      <c r="AD347" s="710"/>
      <c r="AE347" s="712"/>
      <c r="AR347" s="710"/>
      <c r="AS347" s="712"/>
      <c r="BF347" s="710"/>
      <c r="BG347" s="712"/>
      <c r="BT347" s="710"/>
      <c r="BU347" s="713"/>
      <c r="CH347" s="710"/>
      <c r="CI347" s="711"/>
      <c r="CV347" s="710"/>
      <c r="CW347" s="712"/>
      <c r="DJ347" s="710"/>
      <c r="DK347" s="711"/>
      <c r="DX347" s="710"/>
      <c r="DY347" s="711"/>
      <c r="EL347" s="710"/>
      <c r="EM347" s="711"/>
      <c r="EZ347" s="710"/>
      <c r="FA347" s="711"/>
      <c r="FN347" s="710"/>
      <c r="FO347" s="711"/>
      <c r="GB347" s="710"/>
      <c r="GC347" s="711"/>
      <c r="GP347" s="710"/>
      <c r="GQ347" s="711"/>
      <c r="HD347" s="710"/>
      <c r="HE347" s="711"/>
      <c r="HR347" s="710"/>
      <c r="HS347" s="711"/>
      <c r="IF347" s="710"/>
      <c r="IG347" s="711"/>
      <c r="IT347" s="710"/>
      <c r="IU347" s="711"/>
      <c r="JH347" s="710"/>
      <c r="JI347" s="711"/>
      <c r="JV347" s="710"/>
      <c r="JW347" s="711"/>
      <c r="KJ347" s="710"/>
      <c r="KK347" s="711"/>
      <c r="KX347" s="710"/>
      <c r="KY347" s="711"/>
      <c r="LL347" s="710"/>
      <c r="LM347" s="711"/>
      <c r="LZ347" s="710"/>
      <c r="MA347" s="711"/>
      <c r="MN347" s="710"/>
      <c r="MO347" s="711"/>
      <c r="NB347" s="710"/>
      <c r="NC347" s="711"/>
      <c r="NP347" s="710"/>
      <c r="NQ347" s="711"/>
      <c r="OD347" s="710"/>
      <c r="OE347" s="711"/>
      <c r="OR347" s="710"/>
      <c r="OS347" s="711"/>
      <c r="PF347" s="710"/>
      <c r="PG347" s="711"/>
      <c r="PP347" s="373"/>
      <c r="PQ347" s="373"/>
      <c r="PR347" s="373"/>
      <c r="PS347" s="373"/>
      <c r="PT347" s="373"/>
      <c r="PU347" s="711"/>
      <c r="QD347" s="373"/>
      <c r="QE347" s="373"/>
      <c r="QF347" s="373"/>
      <c r="QG347" s="373"/>
      <c r="QH347" s="373"/>
      <c r="QI347" s="711"/>
      <c r="QS347" s="714"/>
      <c r="QT347" s="715"/>
      <c r="QU347" s="715" t="s">
        <v>999</v>
      </c>
      <c r="QV347" s="716" t="s">
        <v>1000</v>
      </c>
      <c r="QW347" s="711"/>
      <c r="QX347" s="728">
        <f>-QX290</f>
        <v>15673.109999999993</v>
      </c>
      <c r="QY347" s="728">
        <f t="shared" ref="QY347:RI347" si="2604">-QY290</f>
        <v>14834.989999999996</v>
      </c>
      <c r="QZ347" s="728">
        <f t="shared" si="2604"/>
        <v>0</v>
      </c>
      <c r="RA347" s="728">
        <f t="shared" si="2604"/>
        <v>0</v>
      </c>
      <c r="RB347" s="728">
        <f t="shared" si="2604"/>
        <v>0</v>
      </c>
      <c r="RC347" s="728">
        <f t="shared" si="2604"/>
        <v>0</v>
      </c>
      <c r="RD347" s="728">
        <f t="shared" si="2604"/>
        <v>0</v>
      </c>
      <c r="RE347" s="728">
        <f t="shared" si="2604"/>
        <v>0</v>
      </c>
      <c r="RF347" s="728">
        <f t="shared" si="2604"/>
        <v>0</v>
      </c>
      <c r="RG347" s="728">
        <f t="shared" si="2604"/>
        <v>0</v>
      </c>
      <c r="RH347" s="728">
        <f t="shared" si="2604"/>
        <v>0</v>
      </c>
      <c r="RI347" s="728">
        <f t="shared" si="2604"/>
        <v>0</v>
      </c>
      <c r="RJ347" s="710">
        <f t="shared" si="2603"/>
        <v>30508.099999999991</v>
      </c>
    </row>
    <row r="348" spans="1:478" x14ac:dyDescent="0.25">
      <c r="B348" s="708"/>
      <c r="PT348" s="373"/>
      <c r="PU348" s="451"/>
      <c r="PV348" s="373"/>
      <c r="PW348" s="373"/>
      <c r="PX348" s="373"/>
      <c r="PY348" s="373"/>
      <c r="PZ348" s="373"/>
      <c r="QA348" s="373"/>
      <c r="QB348" s="373"/>
      <c r="QC348" s="373"/>
      <c r="QD348" s="373"/>
      <c r="QE348" s="373"/>
      <c r="QF348" s="373"/>
      <c r="QG348" s="373"/>
      <c r="QH348" s="373"/>
      <c r="QI348" s="451"/>
      <c r="QJ348" s="373"/>
      <c r="QK348" s="373"/>
      <c r="QL348" s="373"/>
      <c r="QM348" s="373"/>
      <c r="QN348" s="373"/>
      <c r="QO348" s="373"/>
      <c r="QP348" s="373"/>
      <c r="QQ348" s="373"/>
      <c r="QR348" s="373"/>
      <c r="QS348" s="709"/>
      <c r="QT348" s="709"/>
      <c r="QU348" s="709"/>
      <c r="QV348" s="716"/>
      <c r="QX348" s="680"/>
      <c r="QY348" s="680"/>
      <c r="QZ348" s="680"/>
      <c r="RA348" s="680"/>
      <c r="RB348" s="680"/>
      <c r="RC348" s="680"/>
      <c r="RD348" s="680"/>
      <c r="RE348" s="680"/>
      <c r="RF348" s="680"/>
      <c r="RG348" s="680"/>
      <c r="RH348" s="680"/>
      <c r="RI348" s="680"/>
      <c r="RJ348" s="710"/>
    </row>
    <row r="349" spans="1:478" x14ac:dyDescent="0.25">
      <c r="A349" s="304" t="s">
        <v>171</v>
      </c>
      <c r="B349" s="186" t="s">
        <v>1001</v>
      </c>
      <c r="PT349" s="373"/>
      <c r="PU349" s="451"/>
      <c r="PV349" s="373"/>
      <c r="PW349" s="373"/>
      <c r="PX349" s="373"/>
      <c r="PY349" s="373"/>
      <c r="PZ349" s="373"/>
      <c r="QA349" s="373"/>
      <c r="QB349" s="373"/>
      <c r="QC349" s="373"/>
      <c r="QD349" s="373"/>
      <c r="QE349" s="373"/>
      <c r="QF349" s="373"/>
      <c r="QG349" s="373"/>
      <c r="QH349" s="373"/>
      <c r="QI349" s="451"/>
      <c r="QJ349" s="373"/>
      <c r="QK349" s="373"/>
      <c r="QL349" s="373"/>
      <c r="QM349" s="373"/>
      <c r="QN349" s="373"/>
      <c r="QO349" s="373"/>
      <c r="QP349" s="373"/>
      <c r="QQ349" s="373"/>
      <c r="QR349" s="373"/>
      <c r="QS349" s="704"/>
      <c r="QT349" s="705"/>
      <c r="QU349" s="705" t="s">
        <v>996</v>
      </c>
      <c r="QV349" s="706" t="s">
        <v>993</v>
      </c>
      <c r="QX349" s="680">
        <v>-16131</v>
      </c>
      <c r="QY349" s="680">
        <v>-15100</v>
      </c>
      <c r="QZ349" s="680">
        <v>0</v>
      </c>
      <c r="RA349" s="680">
        <v>0</v>
      </c>
      <c r="RB349" s="680">
        <v>0</v>
      </c>
      <c r="RC349" s="680">
        <v>0</v>
      </c>
      <c r="RD349" s="680">
        <v>0</v>
      </c>
      <c r="RE349" s="680">
        <v>0</v>
      </c>
      <c r="RF349" s="680">
        <v>0</v>
      </c>
      <c r="RG349" s="680">
        <v>0</v>
      </c>
      <c r="RH349" s="680">
        <v>0</v>
      </c>
      <c r="RI349" s="680">
        <v>0</v>
      </c>
      <c r="RJ349" s="450">
        <f t="shared" si="2603"/>
        <v>-31231</v>
      </c>
    </row>
    <row r="350" spans="1:478" s="709" customFormat="1" x14ac:dyDescent="0.25">
      <c r="A350" s="707" t="s">
        <v>171</v>
      </c>
      <c r="B350" s="708" t="s">
        <v>1002</v>
      </c>
      <c r="C350" s="707"/>
      <c r="P350" s="710"/>
      <c r="Q350" s="711"/>
      <c r="AD350" s="710"/>
      <c r="AE350" s="712"/>
      <c r="AR350" s="710"/>
      <c r="AS350" s="712"/>
      <c r="BF350" s="710"/>
      <c r="BG350" s="712"/>
      <c r="BT350" s="710"/>
      <c r="BU350" s="713"/>
      <c r="CH350" s="710"/>
      <c r="CI350" s="711"/>
      <c r="CV350" s="710"/>
      <c r="CW350" s="712"/>
      <c r="DJ350" s="710"/>
      <c r="DK350" s="711"/>
      <c r="DX350" s="710"/>
      <c r="DY350" s="711"/>
      <c r="EL350" s="710"/>
      <c r="EM350" s="711"/>
      <c r="EZ350" s="710"/>
      <c r="FA350" s="711"/>
      <c r="FN350" s="710"/>
      <c r="FO350" s="711"/>
      <c r="GB350" s="710"/>
      <c r="GC350" s="711"/>
      <c r="GP350" s="710"/>
      <c r="GQ350" s="711"/>
      <c r="HD350" s="710"/>
      <c r="HE350" s="711"/>
      <c r="HR350" s="710"/>
      <c r="HS350" s="711"/>
      <c r="IF350" s="710"/>
      <c r="IG350" s="711"/>
      <c r="IT350" s="710"/>
      <c r="IU350" s="711"/>
      <c r="JH350" s="710"/>
      <c r="JI350" s="711"/>
      <c r="JV350" s="710"/>
      <c r="JW350" s="711"/>
      <c r="KJ350" s="710"/>
      <c r="KK350" s="711"/>
      <c r="KX350" s="710"/>
      <c r="KY350" s="711"/>
      <c r="LL350" s="710"/>
      <c r="LM350" s="711"/>
      <c r="LZ350" s="710"/>
      <c r="MA350" s="711"/>
      <c r="MN350" s="710"/>
      <c r="MO350" s="711"/>
      <c r="NB350" s="710"/>
      <c r="NC350" s="711"/>
      <c r="NP350" s="710"/>
      <c r="NQ350" s="711"/>
      <c r="OD350" s="710"/>
      <c r="OE350" s="711"/>
      <c r="OR350" s="710"/>
      <c r="OS350" s="711"/>
      <c r="PF350" s="710"/>
      <c r="PG350" s="711"/>
      <c r="PP350" s="373"/>
      <c r="PQ350" s="373"/>
      <c r="PR350" s="373"/>
      <c r="PS350" s="373"/>
      <c r="PT350" s="373"/>
      <c r="PU350" s="711"/>
      <c r="QD350" s="373"/>
      <c r="QE350" s="373"/>
      <c r="QF350" s="373"/>
      <c r="QG350" s="373"/>
      <c r="QH350" s="373"/>
      <c r="QI350" s="711"/>
      <c r="QS350" s="714"/>
      <c r="QT350" s="715"/>
      <c r="QU350" s="715" t="s">
        <v>996</v>
      </c>
      <c r="QV350" s="716" t="s">
        <v>1000</v>
      </c>
      <c r="QW350" s="711"/>
      <c r="QX350" s="728">
        <f>-QX291</f>
        <v>0</v>
      </c>
      <c r="QY350" s="728">
        <f t="shared" ref="QY350:RI350" si="2605">-QY291</f>
        <v>151.11000000000001</v>
      </c>
      <c r="QZ350" s="728">
        <f t="shared" si="2605"/>
        <v>0</v>
      </c>
      <c r="RA350" s="728">
        <f t="shared" si="2605"/>
        <v>0</v>
      </c>
      <c r="RB350" s="728">
        <f t="shared" si="2605"/>
        <v>0</v>
      </c>
      <c r="RC350" s="728">
        <f t="shared" si="2605"/>
        <v>0</v>
      </c>
      <c r="RD350" s="728">
        <f t="shared" si="2605"/>
        <v>0</v>
      </c>
      <c r="RE350" s="728">
        <f t="shared" si="2605"/>
        <v>0</v>
      </c>
      <c r="RF350" s="728">
        <f t="shared" si="2605"/>
        <v>0</v>
      </c>
      <c r="RG350" s="728">
        <f t="shared" si="2605"/>
        <v>0</v>
      </c>
      <c r="RH350" s="728">
        <f t="shared" si="2605"/>
        <v>0</v>
      </c>
      <c r="RI350" s="728">
        <f t="shared" si="2605"/>
        <v>0</v>
      </c>
      <c r="RJ350" s="710">
        <f t="shared" si="2603"/>
        <v>151.11000000000001</v>
      </c>
    </row>
    <row r="351" spans="1:478" x14ac:dyDescent="0.25">
      <c r="B351" s="708"/>
      <c r="PT351" s="373"/>
      <c r="PU351" s="451"/>
      <c r="PV351" s="373"/>
      <c r="PW351" s="373"/>
      <c r="PX351" s="373"/>
      <c r="PY351" s="373"/>
      <c r="PZ351" s="373"/>
      <c r="QA351" s="373"/>
      <c r="QB351" s="373"/>
      <c r="QC351" s="373"/>
      <c r="QD351" s="373"/>
      <c r="QE351" s="373"/>
      <c r="QF351" s="373"/>
      <c r="QG351" s="373"/>
      <c r="QH351" s="373"/>
      <c r="QI351" s="451"/>
      <c r="QJ351" s="373"/>
      <c r="QK351" s="373"/>
      <c r="QL351" s="373"/>
      <c r="QM351" s="373"/>
      <c r="QN351" s="373"/>
      <c r="QO351" s="373"/>
      <c r="QP351" s="373"/>
      <c r="QQ351" s="373"/>
      <c r="QR351" s="373"/>
      <c r="QS351" s="709"/>
      <c r="QT351" s="709"/>
      <c r="QU351" s="709"/>
      <c r="QV351" s="716"/>
      <c r="QX351" s="680"/>
      <c r="QY351" s="680"/>
      <c r="QZ351" s="680"/>
      <c r="RA351" s="680"/>
      <c r="RB351" s="680"/>
      <c r="RC351" s="680"/>
      <c r="RD351" s="680"/>
      <c r="RE351" s="680"/>
      <c r="RF351" s="680"/>
      <c r="RG351" s="680"/>
      <c r="RH351" s="680"/>
      <c r="RI351" s="680"/>
      <c r="RJ351" s="710"/>
    </row>
    <row r="352" spans="1:478" x14ac:dyDescent="0.25">
      <c r="A352" s="304" t="s">
        <v>171</v>
      </c>
      <c r="B352" s="186" t="s">
        <v>1003</v>
      </c>
      <c r="PT352" s="373"/>
      <c r="PU352" s="451"/>
      <c r="PV352" s="373"/>
      <c r="PW352" s="373"/>
      <c r="PX352" s="373"/>
      <c r="PY352" s="373"/>
      <c r="PZ352" s="373"/>
      <c r="QA352" s="373"/>
      <c r="QB352" s="373"/>
      <c r="QC352" s="373"/>
      <c r="QD352" s="373"/>
      <c r="QE352" s="373"/>
      <c r="QF352" s="373"/>
      <c r="QG352" s="373"/>
      <c r="QH352" s="373"/>
      <c r="QI352" s="451"/>
      <c r="QJ352" s="373"/>
      <c r="QK352" s="373"/>
      <c r="QL352" s="373"/>
      <c r="QM352" s="373"/>
      <c r="QN352" s="373"/>
      <c r="QO352" s="373"/>
      <c r="QP352" s="373"/>
      <c r="QQ352" s="373"/>
      <c r="QR352" s="373"/>
      <c r="QS352" s="704"/>
      <c r="QT352" s="705"/>
      <c r="QU352" s="705" t="s">
        <v>996</v>
      </c>
      <c r="QV352" s="706" t="s">
        <v>993</v>
      </c>
      <c r="QX352" s="680">
        <v>-18629</v>
      </c>
      <c r="QY352" s="680">
        <v>-13647</v>
      </c>
      <c r="QZ352" s="680">
        <v>0</v>
      </c>
      <c r="RA352" s="680">
        <v>0</v>
      </c>
      <c r="RB352" s="680">
        <v>0</v>
      </c>
      <c r="RC352" s="680">
        <v>0</v>
      </c>
      <c r="RD352" s="680">
        <v>0</v>
      </c>
      <c r="RE352" s="680">
        <v>0</v>
      </c>
      <c r="RF352" s="680">
        <v>0</v>
      </c>
      <c r="RG352" s="680">
        <v>0</v>
      </c>
      <c r="RH352" s="680">
        <v>0</v>
      </c>
      <c r="RI352" s="680">
        <v>0</v>
      </c>
      <c r="RJ352" s="450">
        <f t="shared" si="2603"/>
        <v>-32276</v>
      </c>
    </row>
    <row r="353" spans="1:478" x14ac:dyDescent="0.25">
      <c r="B353" s="186"/>
      <c r="PT353" s="373"/>
      <c r="PU353" s="451"/>
      <c r="PV353" s="373"/>
      <c r="PW353" s="373"/>
      <c r="PX353" s="373"/>
      <c r="PY353" s="373"/>
      <c r="PZ353" s="373"/>
      <c r="QA353" s="373"/>
      <c r="QB353" s="373"/>
      <c r="QC353" s="373"/>
      <c r="QD353" s="373"/>
      <c r="QE353" s="373"/>
      <c r="QF353" s="373"/>
      <c r="QG353" s="373"/>
      <c r="QH353" s="373"/>
      <c r="QI353" s="451"/>
      <c r="QJ353" s="373"/>
      <c r="QK353" s="373"/>
      <c r="QL353" s="373"/>
      <c r="QM353" s="373"/>
      <c r="QN353" s="373"/>
      <c r="QO353" s="373"/>
      <c r="QP353" s="373"/>
      <c r="QQ353" s="373"/>
      <c r="QR353" s="373"/>
      <c r="QS353" s="373"/>
      <c r="QT353" s="373"/>
      <c r="QU353" s="373"/>
      <c r="QV353" s="706"/>
      <c r="QX353" s="680"/>
      <c r="QY353" s="680"/>
      <c r="QZ353" s="680"/>
      <c r="RA353" s="680"/>
      <c r="RB353" s="680"/>
      <c r="RC353" s="680"/>
      <c r="RD353" s="680"/>
      <c r="RE353" s="680"/>
      <c r="RF353" s="680"/>
      <c r="RG353" s="680"/>
      <c r="RH353" s="680"/>
      <c r="RI353" s="680"/>
    </row>
    <row r="354" spans="1:478" x14ac:dyDescent="0.25">
      <c r="A354" s="304" t="s">
        <v>171</v>
      </c>
      <c r="B354" s="186" t="s">
        <v>1004</v>
      </c>
      <c r="PT354" s="373"/>
      <c r="PU354" s="451"/>
      <c r="PV354" s="373"/>
      <c r="PW354" s="373"/>
      <c r="PX354" s="373"/>
      <c r="PY354" s="373"/>
      <c r="PZ354" s="373"/>
      <c r="QA354" s="373"/>
      <c r="QB354" s="373"/>
      <c r="QC354" s="373"/>
      <c r="QD354" s="373"/>
      <c r="QE354" s="373"/>
      <c r="QF354" s="373"/>
      <c r="QG354" s="373"/>
      <c r="QH354" s="373"/>
      <c r="QI354" s="451"/>
      <c r="QJ354" s="373"/>
      <c r="QK354" s="373"/>
      <c r="QL354" s="373"/>
      <c r="QM354" s="373"/>
      <c r="QN354" s="373"/>
      <c r="QO354" s="373"/>
      <c r="QP354" s="373"/>
      <c r="QQ354" s="373"/>
      <c r="QR354" s="373"/>
      <c r="QS354" s="704"/>
      <c r="QT354" s="705"/>
      <c r="QU354" s="705" t="s">
        <v>996</v>
      </c>
      <c r="QV354" s="706" t="s">
        <v>993</v>
      </c>
      <c r="QX354" s="680">
        <v>-103863</v>
      </c>
      <c r="QY354" s="680">
        <v>-108759</v>
      </c>
      <c r="QZ354" s="680">
        <v>0</v>
      </c>
      <c r="RA354" s="680">
        <v>0</v>
      </c>
      <c r="RB354" s="680">
        <v>0</v>
      </c>
      <c r="RC354" s="680">
        <v>0</v>
      </c>
      <c r="RD354" s="680">
        <v>0</v>
      </c>
      <c r="RE354" s="680">
        <v>0</v>
      </c>
      <c r="RF354" s="680">
        <v>0</v>
      </c>
      <c r="RG354" s="680">
        <v>0</v>
      </c>
      <c r="RH354" s="680">
        <v>0</v>
      </c>
      <c r="RI354" s="680">
        <v>0</v>
      </c>
      <c r="RJ354" s="450">
        <f t="shared" si="2603"/>
        <v>-212622</v>
      </c>
    </row>
    <row r="355" spans="1:478" x14ac:dyDescent="0.25">
      <c r="A355" s="304" t="s">
        <v>171</v>
      </c>
      <c r="B355" s="186" t="s">
        <v>1004</v>
      </c>
      <c r="PT355" s="373"/>
      <c r="PU355" s="451"/>
      <c r="PV355" s="373"/>
      <c r="PW355" s="373"/>
      <c r="PX355" s="373"/>
      <c r="PY355" s="373"/>
      <c r="PZ355" s="373"/>
      <c r="QA355" s="373"/>
      <c r="QB355" s="373"/>
      <c r="QC355" s="373"/>
      <c r="QD355" s="373"/>
      <c r="QE355" s="373"/>
      <c r="QF355" s="373"/>
      <c r="QG355" s="373"/>
      <c r="QH355" s="373"/>
      <c r="QI355" s="451"/>
      <c r="QJ355" s="373"/>
      <c r="QK355" s="373"/>
      <c r="QL355" s="373"/>
      <c r="QM355" s="373"/>
      <c r="QN355" s="373"/>
      <c r="QO355" s="373"/>
      <c r="QP355" s="373"/>
      <c r="QQ355" s="373"/>
      <c r="QR355" s="373"/>
      <c r="QS355" s="704"/>
      <c r="QT355" s="705"/>
      <c r="QU355" s="705" t="s">
        <v>1005</v>
      </c>
      <c r="QV355" s="706" t="s">
        <v>993</v>
      </c>
      <c r="QX355" s="680">
        <v>-25380</v>
      </c>
      <c r="QY355" s="680">
        <v>-31908</v>
      </c>
      <c r="QZ355" s="680">
        <v>0</v>
      </c>
      <c r="RA355" s="680">
        <v>0</v>
      </c>
      <c r="RB355" s="680">
        <v>0</v>
      </c>
      <c r="RC355" s="680">
        <v>0</v>
      </c>
      <c r="RD355" s="680">
        <v>0</v>
      </c>
      <c r="RE355" s="680">
        <v>0</v>
      </c>
      <c r="RF355" s="680">
        <v>0</v>
      </c>
      <c r="RG355" s="680">
        <v>0</v>
      </c>
      <c r="RH355" s="680">
        <v>0</v>
      </c>
      <c r="RI355" s="680">
        <v>0</v>
      </c>
      <c r="RJ355" s="450">
        <f t="shared" si="2603"/>
        <v>-57288</v>
      </c>
    </row>
    <row r="356" spans="1:478" ht="13.5" thickBot="1" x14ac:dyDescent="0.3">
      <c r="A356" s="719" t="s">
        <v>171</v>
      </c>
      <c r="B356" s="720" t="s">
        <v>1006</v>
      </c>
      <c r="PT356" s="373"/>
      <c r="PU356" s="451"/>
      <c r="PV356" s="373"/>
      <c r="PW356" s="373"/>
      <c r="PX356" s="373"/>
      <c r="PY356" s="373"/>
      <c r="PZ356" s="373"/>
      <c r="QA356" s="373"/>
      <c r="QB356" s="373"/>
      <c r="QC356" s="373"/>
      <c r="QD356" s="373"/>
      <c r="QE356" s="373"/>
      <c r="QF356" s="373"/>
      <c r="QG356" s="373"/>
      <c r="QH356" s="373"/>
      <c r="QI356" s="451"/>
      <c r="QJ356" s="373"/>
      <c r="QK356" s="373"/>
      <c r="QL356" s="373"/>
      <c r="QM356" s="373"/>
      <c r="QN356" s="373"/>
      <c r="QO356" s="373"/>
      <c r="QP356" s="373"/>
      <c r="QQ356" s="373"/>
      <c r="QR356" s="373"/>
      <c r="QS356" s="721"/>
      <c r="QT356" s="721"/>
      <c r="QU356" s="722" t="s">
        <v>1006</v>
      </c>
      <c r="QV356" s="723" t="s">
        <v>171</v>
      </c>
      <c r="QX356" s="729">
        <f>SUM(QX342:QX355)</f>
        <v>-690575.89</v>
      </c>
      <c r="QY356" s="729">
        <f t="shared" ref="QY356:RI356" si="2606">SUM(QY342:QY355)</f>
        <v>-729898.9</v>
      </c>
      <c r="QZ356" s="729">
        <f t="shared" si="2606"/>
        <v>0</v>
      </c>
      <c r="RA356" s="729">
        <f t="shared" si="2606"/>
        <v>0</v>
      </c>
      <c r="RB356" s="729">
        <f t="shared" si="2606"/>
        <v>0</v>
      </c>
      <c r="RC356" s="729">
        <f t="shared" si="2606"/>
        <v>0</v>
      </c>
      <c r="RD356" s="729">
        <f t="shared" si="2606"/>
        <v>0</v>
      </c>
      <c r="RE356" s="729">
        <f t="shared" si="2606"/>
        <v>0</v>
      </c>
      <c r="RF356" s="729">
        <f t="shared" si="2606"/>
        <v>0</v>
      </c>
      <c r="RG356" s="729">
        <f t="shared" si="2606"/>
        <v>0</v>
      </c>
      <c r="RH356" s="729">
        <f t="shared" si="2606"/>
        <v>0</v>
      </c>
      <c r="RI356" s="729">
        <f t="shared" si="2606"/>
        <v>0</v>
      </c>
      <c r="RJ356" s="724">
        <f>SUM(RJ342:RJ355)</f>
        <v>-1420474.7899999998</v>
      </c>
    </row>
    <row r="357" spans="1:478" ht="13.5" thickTop="1" x14ac:dyDescent="0.25">
      <c r="B357" s="313" t="s">
        <v>938</v>
      </c>
      <c r="PT357" s="373"/>
      <c r="PU357" s="451"/>
      <c r="PV357" s="373"/>
      <c r="PW357" s="373"/>
      <c r="PX357" s="373"/>
      <c r="PY357" s="373"/>
      <c r="PZ357" s="373"/>
      <c r="QA357" s="373"/>
      <c r="QB357" s="373"/>
      <c r="QC357" s="373"/>
      <c r="QD357" s="373"/>
      <c r="QE357" s="373"/>
      <c r="QF357" s="373"/>
      <c r="QG357" s="373"/>
      <c r="QH357" s="373"/>
      <c r="QI357" s="451"/>
      <c r="QJ357" s="373"/>
      <c r="QK357" s="373"/>
      <c r="QL357" s="373"/>
      <c r="QM357" s="373"/>
      <c r="QN357" s="373"/>
      <c r="QO357" s="373"/>
      <c r="QP357" s="373"/>
      <c r="QQ357" s="373"/>
      <c r="QR357" s="373"/>
      <c r="QS357" s="373"/>
      <c r="QT357" s="373"/>
      <c r="QU357" s="373"/>
      <c r="QX357" s="730">
        <f>QX293+QX356</f>
        <v>0</v>
      </c>
      <c r="QY357" s="730">
        <f t="shared" ref="QY357:RJ357" si="2607">QY293+QY356</f>
        <v>0</v>
      </c>
      <c r="QZ357" s="730">
        <f t="shared" si="2607"/>
        <v>0</v>
      </c>
      <c r="RA357" s="730">
        <f t="shared" si="2607"/>
        <v>0</v>
      </c>
      <c r="RB357" s="730">
        <f t="shared" si="2607"/>
        <v>0</v>
      </c>
      <c r="RC357" s="730">
        <f t="shared" si="2607"/>
        <v>0</v>
      </c>
      <c r="RD357" s="730">
        <f t="shared" si="2607"/>
        <v>0</v>
      </c>
      <c r="RE357" s="730">
        <f t="shared" si="2607"/>
        <v>0</v>
      </c>
      <c r="RF357" s="730">
        <f t="shared" si="2607"/>
        <v>0</v>
      </c>
      <c r="RG357" s="730">
        <f t="shared" si="2607"/>
        <v>0</v>
      </c>
      <c r="RH357" s="730">
        <f t="shared" si="2607"/>
        <v>0</v>
      </c>
      <c r="RI357" s="730">
        <f t="shared" si="2607"/>
        <v>0</v>
      </c>
      <c r="RJ357" s="730">
        <f t="shared" si="2607"/>
        <v>0</v>
      </c>
    </row>
    <row r="358" spans="1:478" x14ac:dyDescent="0.25">
      <c r="B358" s="313" t="s">
        <v>938</v>
      </c>
      <c r="PT358" s="373"/>
      <c r="PU358" s="451"/>
      <c r="PV358" s="373"/>
      <c r="PW358" s="373"/>
      <c r="PX358" s="373"/>
      <c r="PY358" s="373"/>
      <c r="PZ358" s="373"/>
      <c r="QA358" s="373"/>
      <c r="QB358" s="373"/>
      <c r="QC358" s="373"/>
      <c r="QD358" s="373"/>
      <c r="QE358" s="373"/>
      <c r="QF358" s="373"/>
      <c r="QG358" s="373"/>
      <c r="QH358" s="373"/>
      <c r="QI358" s="451"/>
      <c r="QJ358" s="373"/>
      <c r="QK358" s="373"/>
      <c r="QL358" s="373"/>
      <c r="QM358" s="373"/>
      <c r="QN358" s="373"/>
      <c r="QO358" s="373"/>
      <c r="QP358" s="373"/>
      <c r="QQ358" s="373"/>
      <c r="QR358" s="373"/>
      <c r="QS358" s="373"/>
      <c r="QT358" s="373"/>
      <c r="QU358" s="373"/>
      <c r="QX358" s="726" t="s">
        <v>1007</v>
      </c>
      <c r="QY358" s="726" t="s">
        <v>1007</v>
      </c>
      <c r="QZ358" s="726" t="s">
        <v>1007</v>
      </c>
      <c r="RA358" s="726" t="s">
        <v>1007</v>
      </c>
      <c r="RB358" s="726" t="s">
        <v>1007</v>
      </c>
      <c r="RC358" s="726" t="s">
        <v>1007</v>
      </c>
      <c r="RD358" s="726" t="s">
        <v>1007</v>
      </c>
      <c r="RE358" s="726" t="s">
        <v>1007</v>
      </c>
      <c r="RF358" s="726" t="s">
        <v>1007</v>
      </c>
      <c r="RG358" s="726" t="s">
        <v>1007</v>
      </c>
      <c r="RH358" s="726" t="s">
        <v>1007</v>
      </c>
      <c r="RI358" s="726" t="s">
        <v>1007</v>
      </c>
      <c r="RJ358" s="726" t="s">
        <v>1007</v>
      </c>
    </row>
    <row r="359" spans="1:478" x14ac:dyDescent="0.25">
      <c r="PU359" s="451"/>
      <c r="PV359" s="373"/>
      <c r="PW359" s="373"/>
      <c r="PX359" s="373"/>
      <c r="PY359" s="373"/>
      <c r="PZ359" s="373"/>
      <c r="QA359" s="373"/>
      <c r="QB359" s="373"/>
      <c r="QC359" s="373"/>
      <c r="QD359" s="373"/>
      <c r="QE359" s="373"/>
      <c r="QF359" s="373"/>
      <c r="QG359" s="373"/>
      <c r="QH359" s="373"/>
      <c r="QI359" s="451"/>
      <c r="QJ359" s="373"/>
      <c r="QK359" s="373"/>
      <c r="QL359" s="373"/>
      <c r="QM359" s="373"/>
      <c r="QN359" s="373"/>
      <c r="QO359" s="373"/>
      <c r="QP359" s="373"/>
      <c r="QQ359" s="373"/>
      <c r="QR359" s="373"/>
      <c r="QS359" s="373"/>
      <c r="QT359" s="373"/>
      <c r="QU359" s="373"/>
    </row>
    <row r="360" spans="1:478" x14ac:dyDescent="0.25">
      <c r="PU360" s="451"/>
      <c r="PV360" s="373"/>
      <c r="PW360" s="373"/>
      <c r="PX360" s="373"/>
      <c r="PY360" s="373"/>
      <c r="PZ360" s="373"/>
      <c r="QA360" s="373"/>
      <c r="QB360" s="373"/>
      <c r="QC360" s="373"/>
      <c r="QD360" s="373"/>
      <c r="QE360" s="373"/>
      <c r="QF360" s="373"/>
      <c r="QG360" s="373"/>
      <c r="QI360" s="451"/>
      <c r="QJ360" s="373"/>
      <c r="QK360" s="373"/>
      <c r="QL360" s="373"/>
      <c r="QM360" s="373"/>
      <c r="QN360" s="373"/>
      <c r="QO360" s="373"/>
      <c r="QP360" s="373"/>
      <c r="QQ360" s="373"/>
      <c r="QR360" s="373"/>
      <c r="QS360" s="373"/>
      <c r="QT360" s="373"/>
      <c r="QU360" s="373"/>
    </row>
    <row r="361" spans="1:478" s="590" customFormat="1" x14ac:dyDescent="0.25">
      <c r="A361" s="589"/>
      <c r="B361" s="589"/>
      <c r="C361" s="589"/>
      <c r="P361" s="668"/>
      <c r="Q361" s="669"/>
      <c r="AD361" s="668"/>
      <c r="AE361" s="670"/>
      <c r="AR361" s="668"/>
      <c r="AS361" s="670"/>
      <c r="BF361" s="668"/>
      <c r="BG361" s="670"/>
      <c r="BT361" s="668"/>
      <c r="BU361" s="671"/>
      <c r="CH361" s="668"/>
      <c r="CI361" s="669"/>
      <c r="CV361" s="668"/>
      <c r="CW361" s="670"/>
      <c r="DJ361" s="668"/>
      <c r="DK361" s="669"/>
      <c r="DX361" s="668"/>
      <c r="DY361" s="669"/>
      <c r="EL361" s="668"/>
      <c r="EM361" s="669"/>
      <c r="EZ361" s="668"/>
      <c r="FA361" s="669"/>
      <c r="FN361" s="668"/>
      <c r="FO361" s="669"/>
      <c r="GB361" s="668"/>
      <c r="GC361" s="669"/>
      <c r="GP361" s="668"/>
      <c r="GQ361" s="669"/>
      <c r="HD361" s="668"/>
      <c r="HE361" s="669"/>
      <c r="HR361" s="668"/>
      <c r="HS361" s="669"/>
      <c r="IF361" s="668"/>
      <c r="IG361" s="669"/>
      <c r="IT361" s="668"/>
      <c r="IU361" s="669"/>
      <c r="JH361" s="668"/>
      <c r="JI361" s="669"/>
      <c r="JV361" s="668"/>
      <c r="JW361" s="669"/>
      <c r="KJ361" s="668"/>
      <c r="KK361" s="669"/>
      <c r="KX361" s="668"/>
      <c r="KY361" s="669"/>
      <c r="LL361" s="668"/>
      <c r="LM361" s="669"/>
      <c r="LZ361" s="668"/>
      <c r="MA361" s="669"/>
      <c r="MN361" s="668"/>
      <c r="MO361" s="669"/>
      <c r="NB361" s="668"/>
      <c r="NC361" s="669"/>
      <c r="NP361" s="668"/>
      <c r="NQ361" s="669"/>
      <c r="OD361" s="668"/>
      <c r="OE361" s="669"/>
      <c r="OR361" s="668"/>
      <c r="OS361" s="669"/>
      <c r="PF361" s="668"/>
      <c r="PG361" s="669"/>
      <c r="PT361" s="668"/>
      <c r="PU361" s="669"/>
      <c r="QH361" s="668"/>
      <c r="QI361" s="669"/>
      <c r="QV361" s="668"/>
      <c r="QW361" s="669"/>
      <c r="QX361" s="668"/>
      <c r="QY361" s="668"/>
      <c r="QZ361" s="668"/>
      <c r="RA361" s="668"/>
      <c r="RB361" s="668"/>
      <c r="RC361" s="668"/>
      <c r="RD361" s="668"/>
      <c r="RE361" s="668"/>
      <c r="RF361" s="668"/>
      <c r="RG361" s="668"/>
      <c r="RH361" s="668"/>
      <c r="RI361" s="668"/>
      <c r="RJ361" s="668"/>
    </row>
    <row r="362" spans="1:478" s="590" customFormat="1" x14ac:dyDescent="0.25">
      <c r="A362" s="589"/>
      <c r="B362" s="589"/>
      <c r="C362" s="589"/>
      <c r="P362" s="668"/>
      <c r="Q362" s="669"/>
      <c r="AD362" s="668"/>
      <c r="AE362" s="670"/>
      <c r="AR362" s="668"/>
      <c r="AS362" s="670"/>
      <c r="BF362" s="668"/>
      <c r="BG362" s="670"/>
      <c r="BT362" s="668"/>
      <c r="BU362" s="671"/>
      <c r="CH362" s="668"/>
      <c r="CI362" s="669"/>
      <c r="CV362" s="668"/>
      <c r="CW362" s="670"/>
      <c r="DJ362" s="668"/>
      <c r="DK362" s="669"/>
      <c r="DX362" s="668"/>
      <c r="DY362" s="669"/>
      <c r="EL362" s="668"/>
      <c r="EM362" s="669"/>
      <c r="EZ362" s="668"/>
      <c r="FA362" s="669"/>
      <c r="FN362" s="668"/>
      <c r="FO362" s="669"/>
      <c r="GB362" s="668"/>
      <c r="GC362" s="669"/>
      <c r="GP362" s="668"/>
      <c r="GQ362" s="669"/>
      <c r="HD362" s="668"/>
      <c r="HE362" s="669"/>
      <c r="HR362" s="668"/>
      <c r="HS362" s="669"/>
      <c r="IF362" s="668"/>
      <c r="IG362" s="669"/>
      <c r="IT362" s="668"/>
      <c r="IU362" s="669"/>
      <c r="JH362" s="668"/>
      <c r="JI362" s="669"/>
      <c r="JV362" s="668"/>
      <c r="JW362" s="669"/>
      <c r="KJ362" s="668"/>
      <c r="KK362" s="669"/>
      <c r="KX362" s="668"/>
      <c r="KY362" s="669"/>
      <c r="LL362" s="668"/>
      <c r="LM362" s="669"/>
      <c r="LZ362" s="668"/>
      <c r="MA362" s="669"/>
      <c r="MN362" s="668"/>
      <c r="MO362" s="669"/>
      <c r="NB362" s="668"/>
      <c r="NC362" s="669"/>
      <c r="NP362" s="668"/>
      <c r="NQ362" s="669"/>
      <c r="OD362" s="668"/>
      <c r="OE362" s="669"/>
      <c r="OR362" s="668"/>
      <c r="OS362" s="669"/>
      <c r="PF362" s="668"/>
      <c r="PG362" s="669"/>
      <c r="PT362" s="668"/>
      <c r="PU362" s="669"/>
      <c r="QH362" s="668"/>
      <c r="QI362" s="669"/>
      <c r="QV362" s="668"/>
      <c r="QW362" s="669"/>
      <c r="QX362" s="668"/>
      <c r="QY362" s="668"/>
      <c r="QZ362" s="668"/>
      <c r="RA362" s="668"/>
      <c r="RB362" s="668"/>
      <c r="RC362" s="668"/>
      <c r="RD362" s="668"/>
      <c r="RE362" s="668"/>
      <c r="RF362" s="668"/>
      <c r="RG362" s="668"/>
      <c r="RH362" s="668"/>
      <c r="RI362" s="668"/>
      <c r="RJ362" s="668"/>
    </row>
    <row r="363" spans="1:478" s="590" customFormat="1" x14ac:dyDescent="0.25">
      <c r="A363" s="589"/>
      <c r="B363" s="589"/>
      <c r="C363" s="589"/>
      <c r="P363" s="668"/>
      <c r="Q363" s="669"/>
      <c r="AD363" s="668"/>
      <c r="AE363" s="670"/>
      <c r="AR363" s="668"/>
      <c r="AS363" s="670"/>
      <c r="BF363" s="668"/>
      <c r="BG363" s="670"/>
      <c r="BT363" s="668"/>
      <c r="BU363" s="671"/>
      <c r="CH363" s="668"/>
      <c r="CI363" s="669"/>
      <c r="CV363" s="668"/>
      <c r="CW363" s="670"/>
      <c r="DJ363" s="668"/>
      <c r="DK363" s="669"/>
      <c r="DX363" s="668"/>
      <c r="DY363" s="669"/>
      <c r="EL363" s="668"/>
      <c r="EM363" s="669"/>
      <c r="EZ363" s="668"/>
      <c r="FA363" s="669"/>
      <c r="FN363" s="668"/>
      <c r="FO363" s="669"/>
      <c r="GB363" s="668"/>
      <c r="GC363" s="669"/>
      <c r="GP363" s="668"/>
      <c r="GQ363" s="669"/>
      <c r="HD363" s="668"/>
      <c r="HE363" s="669"/>
      <c r="HR363" s="668"/>
      <c r="HS363" s="669"/>
      <c r="IF363" s="668"/>
      <c r="IG363" s="669"/>
      <c r="IT363" s="668"/>
      <c r="IU363" s="669"/>
      <c r="JH363" s="668"/>
      <c r="JI363" s="669"/>
      <c r="JV363" s="668"/>
      <c r="JW363" s="669"/>
      <c r="KJ363" s="668"/>
      <c r="KK363" s="669"/>
      <c r="KX363" s="668"/>
      <c r="KY363" s="669"/>
      <c r="LL363" s="668"/>
      <c r="LM363" s="669"/>
      <c r="LZ363" s="668"/>
      <c r="MA363" s="669"/>
      <c r="MN363" s="668"/>
      <c r="MO363" s="669"/>
      <c r="NB363" s="668"/>
      <c r="NC363" s="669"/>
      <c r="NP363" s="668"/>
      <c r="NQ363" s="669"/>
      <c r="OD363" s="668"/>
      <c r="OE363" s="669"/>
      <c r="OR363" s="668"/>
      <c r="OS363" s="669"/>
      <c r="PF363" s="668"/>
      <c r="PG363" s="669"/>
      <c r="PT363" s="668"/>
      <c r="PU363" s="669"/>
      <c r="QH363" s="668"/>
      <c r="QI363" s="669"/>
      <c r="QV363" s="668"/>
      <c r="QW363" s="669"/>
      <c r="QX363" s="668"/>
      <c r="QY363" s="668"/>
      <c r="QZ363" s="668"/>
      <c r="RA363" s="668"/>
      <c r="RB363" s="668"/>
      <c r="RC363" s="668"/>
      <c r="RD363" s="668"/>
      <c r="RE363" s="668"/>
      <c r="RF363" s="668"/>
      <c r="RG363" s="668"/>
      <c r="RH363" s="668"/>
      <c r="RI363" s="668"/>
      <c r="RJ363" s="668"/>
    </row>
    <row r="364" spans="1:478" x14ac:dyDescent="0.25">
      <c r="PU364" s="451"/>
      <c r="PV364" s="373"/>
      <c r="PW364" s="373"/>
      <c r="PX364" s="373"/>
      <c r="PY364" s="373"/>
      <c r="PZ364" s="373"/>
      <c r="QA364" s="373"/>
      <c r="QB364" s="373"/>
      <c r="QC364" s="373"/>
      <c r="QD364" s="373"/>
      <c r="QE364" s="373"/>
      <c r="QF364" s="373"/>
      <c r="QG364" s="373"/>
      <c r="QI364" s="451"/>
      <c r="QJ364" s="373"/>
      <c r="QK364" s="373"/>
      <c r="QL364" s="373"/>
      <c r="QM364" s="373"/>
      <c r="QN364" s="373"/>
      <c r="QO364" s="373"/>
      <c r="QP364" s="373"/>
      <c r="QQ364" s="373"/>
      <c r="QR364" s="373"/>
      <c r="QS364" s="373"/>
      <c r="QT364" s="373"/>
      <c r="QU364" s="373"/>
    </row>
    <row r="365" spans="1:478" x14ac:dyDescent="0.25">
      <c r="PU365" s="451"/>
      <c r="PV365" s="373"/>
      <c r="PW365" s="373"/>
      <c r="PX365" s="373"/>
      <c r="PY365" s="373"/>
      <c r="PZ365" s="373"/>
      <c r="QA365" s="373"/>
      <c r="QB365" s="373"/>
      <c r="QC365" s="373"/>
      <c r="QD365" s="373"/>
      <c r="QE365" s="373"/>
      <c r="QF365" s="373"/>
      <c r="QG365" s="373"/>
      <c r="QI365" s="451"/>
      <c r="QJ365" s="373"/>
      <c r="QK365" s="373"/>
      <c r="QL365" s="373"/>
      <c r="QM365" s="373"/>
      <c r="QN365" s="373"/>
      <c r="QO365" s="373"/>
      <c r="QP365" s="373"/>
      <c r="QQ365" s="373"/>
      <c r="QR365" s="373"/>
      <c r="QS365" s="373"/>
      <c r="QT365" s="373"/>
      <c r="QU365" s="373"/>
    </row>
    <row r="366" spans="1:478" x14ac:dyDescent="0.25">
      <c r="PU366" s="451"/>
      <c r="PV366" s="373"/>
      <c r="PW366" s="373"/>
      <c r="PX366" s="373"/>
      <c r="PY366" s="373"/>
      <c r="PZ366" s="373"/>
      <c r="QA366" s="373"/>
      <c r="QB366" s="373"/>
      <c r="QC366" s="373"/>
      <c r="QD366" s="373"/>
      <c r="QE366" s="373"/>
      <c r="QF366" s="373"/>
      <c r="QG366" s="373"/>
      <c r="QI366" s="451"/>
      <c r="QJ366" s="373"/>
      <c r="QK366" s="373"/>
      <c r="QL366" s="373"/>
      <c r="QM366" s="373"/>
      <c r="QN366" s="373"/>
      <c r="QO366" s="373"/>
      <c r="QP366" s="373"/>
      <c r="QQ366" s="373"/>
      <c r="QR366" s="373"/>
      <c r="QS366" s="373"/>
      <c r="QT366" s="373"/>
      <c r="QU366" s="373"/>
    </row>
    <row r="367" spans="1:478" x14ac:dyDescent="0.25">
      <c r="PU367" s="451"/>
      <c r="PV367" s="373"/>
      <c r="PW367" s="373"/>
      <c r="PX367" s="373"/>
      <c r="PY367" s="373"/>
      <c r="PZ367" s="373"/>
      <c r="QA367" s="373"/>
      <c r="QB367" s="373"/>
      <c r="QC367" s="373"/>
      <c r="QD367" s="373"/>
      <c r="QE367" s="373"/>
      <c r="QF367" s="373"/>
      <c r="QG367" s="373"/>
      <c r="QI367" s="451"/>
      <c r="QJ367" s="373"/>
      <c r="QK367" s="373"/>
      <c r="QL367" s="373"/>
      <c r="QM367" s="373"/>
      <c r="QN367" s="373"/>
      <c r="QO367" s="373"/>
      <c r="QP367" s="373"/>
      <c r="QQ367" s="373"/>
      <c r="QR367" s="373"/>
      <c r="QS367" s="373"/>
      <c r="QT367" s="373"/>
      <c r="QU367" s="373"/>
    </row>
    <row r="368" spans="1:478" x14ac:dyDescent="0.25">
      <c r="PU368" s="451"/>
      <c r="PV368" s="373"/>
      <c r="PW368" s="373"/>
      <c r="PX368" s="373"/>
      <c r="PY368" s="373"/>
      <c r="PZ368" s="373"/>
      <c r="QA368" s="373"/>
      <c r="QB368" s="373"/>
      <c r="QC368" s="373"/>
      <c r="QD368" s="373"/>
      <c r="QE368" s="373"/>
      <c r="QF368" s="373"/>
      <c r="QG368" s="373"/>
      <c r="QI368" s="451"/>
      <c r="QJ368" s="373"/>
      <c r="QK368" s="373"/>
      <c r="QL368" s="373"/>
      <c r="QM368" s="373"/>
      <c r="QN368" s="373"/>
      <c r="QO368" s="373"/>
      <c r="QP368" s="373"/>
      <c r="QQ368" s="373"/>
      <c r="QR368" s="373"/>
      <c r="QS368" s="373"/>
      <c r="QT368" s="373"/>
      <c r="QU368" s="373"/>
    </row>
    <row r="369" spans="437:463" x14ac:dyDescent="0.25">
      <c r="PU369" s="451"/>
      <c r="PV369" s="373"/>
      <c r="PW369" s="373"/>
      <c r="PX369" s="373"/>
      <c r="PY369" s="373"/>
      <c r="PZ369" s="373"/>
      <c r="QA369" s="373"/>
      <c r="QB369" s="373"/>
      <c r="QC369" s="373"/>
      <c r="QD369" s="373"/>
      <c r="QE369" s="373"/>
      <c r="QF369" s="373"/>
      <c r="QG369" s="373"/>
      <c r="QI369" s="451"/>
      <c r="QJ369" s="373"/>
      <c r="QK369" s="373"/>
      <c r="QL369" s="373"/>
      <c r="QM369" s="373"/>
      <c r="QN369" s="373"/>
      <c r="QO369" s="373"/>
      <c r="QP369" s="373"/>
      <c r="QQ369" s="373"/>
      <c r="QR369" s="373"/>
      <c r="QS369" s="373"/>
      <c r="QT369" s="373"/>
      <c r="QU369" s="373"/>
    </row>
    <row r="370" spans="437:463" x14ac:dyDescent="0.25">
      <c r="PU370" s="451"/>
      <c r="PV370" s="373"/>
      <c r="PW370" s="373"/>
      <c r="PX370" s="373"/>
      <c r="PY370" s="373"/>
      <c r="PZ370" s="373"/>
      <c r="QA370" s="373"/>
      <c r="QB370" s="373"/>
      <c r="QC370" s="373"/>
      <c r="QD370" s="373"/>
      <c r="QE370" s="373"/>
      <c r="QF370" s="373"/>
      <c r="QG370" s="373"/>
    </row>
    <row r="371" spans="437:463" x14ac:dyDescent="0.25">
      <c r="PU371" s="451"/>
      <c r="PV371" s="373"/>
      <c r="PW371" s="373"/>
      <c r="PX371" s="373"/>
      <c r="PY371" s="373"/>
      <c r="PZ371" s="373"/>
      <c r="QA371" s="373"/>
      <c r="QB371" s="373"/>
      <c r="QC371" s="373"/>
      <c r="QD371" s="373"/>
      <c r="QE371" s="373"/>
      <c r="QF371" s="373"/>
      <c r="QG371" s="373"/>
    </row>
    <row r="372" spans="437:463" x14ac:dyDescent="0.25">
      <c r="PU372" s="451"/>
      <c r="PV372" s="373"/>
      <c r="PW372" s="373"/>
      <c r="PX372" s="373"/>
      <c r="PY372" s="373"/>
      <c r="PZ372" s="373"/>
      <c r="QA372" s="373"/>
      <c r="QB372" s="373"/>
      <c r="QC372" s="373"/>
      <c r="QD372" s="373"/>
      <c r="QE372" s="373"/>
      <c r="QF372" s="373"/>
      <c r="QG372" s="373"/>
    </row>
  </sheetData>
  <mergeCells count="66">
    <mergeCell ref="BV10:CG10"/>
    <mergeCell ref="D10:O10"/>
    <mergeCell ref="R10:AC10"/>
    <mergeCell ref="AF10:AQ10"/>
    <mergeCell ref="AT10:BE10"/>
    <mergeCell ref="BH10:BS10"/>
    <mergeCell ref="IH10:IS10"/>
    <mergeCell ref="CJ10:CU10"/>
    <mergeCell ref="CX10:DI10"/>
    <mergeCell ref="DL10:DW10"/>
    <mergeCell ref="DZ10:EK10"/>
    <mergeCell ref="EN10:EY10"/>
    <mergeCell ref="FB10:FM10"/>
    <mergeCell ref="FP10:GA10"/>
    <mergeCell ref="GD10:GO10"/>
    <mergeCell ref="GR10:HC10"/>
    <mergeCell ref="HF10:HQ10"/>
    <mergeCell ref="HT10:IE10"/>
    <mergeCell ref="OT10:PE10"/>
    <mergeCell ref="IV10:JG10"/>
    <mergeCell ref="JJ10:JU10"/>
    <mergeCell ref="JX10:KI10"/>
    <mergeCell ref="KL10:KW10"/>
    <mergeCell ref="KZ10:LK10"/>
    <mergeCell ref="LN10:LY10"/>
    <mergeCell ref="FP11:GA11"/>
    <mergeCell ref="PH10:PS10"/>
    <mergeCell ref="PV10:QG10"/>
    <mergeCell ref="QJ10:QU10"/>
    <mergeCell ref="D11:O11"/>
    <mergeCell ref="R11:AC11"/>
    <mergeCell ref="AF11:AQ11"/>
    <mergeCell ref="AT11:BE11"/>
    <mergeCell ref="BH11:BS11"/>
    <mergeCell ref="BV11:CG11"/>
    <mergeCell ref="CJ11:CU11"/>
    <mergeCell ref="MB10:MM10"/>
    <mergeCell ref="MP10:NA10"/>
    <mergeCell ref="ND10:NO10"/>
    <mergeCell ref="NR10:OC10"/>
    <mergeCell ref="OF10:OQ10"/>
    <mergeCell ref="CX11:DI11"/>
    <mergeCell ref="DL11:DW11"/>
    <mergeCell ref="DZ11:EK11"/>
    <mergeCell ref="EN11:EY11"/>
    <mergeCell ref="FB11:FM11"/>
    <mergeCell ref="MB11:MM11"/>
    <mergeCell ref="GD11:GO11"/>
    <mergeCell ref="GR11:HC11"/>
    <mergeCell ref="HF11:HQ11"/>
    <mergeCell ref="HT11:IE11"/>
    <mergeCell ref="IH11:IS11"/>
    <mergeCell ref="IV11:JG11"/>
    <mergeCell ref="JJ11:JU11"/>
    <mergeCell ref="JX11:KI11"/>
    <mergeCell ref="KL11:KW11"/>
    <mergeCell ref="KZ11:LK11"/>
    <mergeCell ref="LN11:LY11"/>
    <mergeCell ref="PV11:QG11"/>
    <mergeCell ref="QJ11:QU11"/>
    <mergeCell ref="MP11:NA11"/>
    <mergeCell ref="ND11:NO11"/>
    <mergeCell ref="NR11:OC11"/>
    <mergeCell ref="OF11:OQ11"/>
    <mergeCell ref="OT11:PE11"/>
    <mergeCell ref="PH11:PS11"/>
  </mergeCells>
  <hyperlinks>
    <hyperlink ref="B111" location="'Sch-PL22 Interest Income'!Print_Area" display="Interest Income" xr:uid="{C8D3366E-7F8C-4A94-BB0C-898876E9EEE3}"/>
    <hyperlink ref="B247" location="'Sch-PL22 Interest Income'!Print_Area" display="Interest Income" xr:uid="{F36DB5C8-6507-4E48-85AE-719068EEBA3A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0EEB-A074-42CA-B83F-240801348DE9}">
  <sheetPr codeName="Sheet13"/>
  <dimension ref="A1:QI363"/>
  <sheetViews>
    <sheetView workbookViewId="0">
      <selection activeCell="D10" sqref="D10:O10"/>
    </sheetView>
  </sheetViews>
  <sheetFormatPr defaultColWidth="9.453125" defaultRowHeight="13" outlineLevelCol="1" x14ac:dyDescent="0.25"/>
  <cols>
    <col min="1" max="1" width="4.1796875" style="304" bestFit="1" customWidth="1"/>
    <col min="2" max="2" width="46.81640625" style="313" bestFit="1" customWidth="1"/>
    <col min="3" max="3" width="2.54296875" style="304" customWidth="1"/>
    <col min="4" max="4" width="17.453125" style="373" bestFit="1" customWidth="1" outlineLevel="1"/>
    <col min="5" max="7" width="15.1796875" style="373" bestFit="1" customWidth="1" outlineLevel="1"/>
    <col min="8" max="8" width="14" style="373" customWidth="1" outlineLevel="1"/>
    <col min="9" max="9" width="14.54296875" style="373" customWidth="1" outlineLevel="1"/>
    <col min="10" max="10" width="14.453125" style="373" customWidth="1" outlineLevel="1"/>
    <col min="11" max="11" width="14.1796875" style="373" customWidth="1" outlineLevel="1"/>
    <col min="12" max="13" width="14.453125" style="373" customWidth="1" outlineLevel="1"/>
    <col min="14" max="14" width="13.54296875" style="373" customWidth="1" outlineLevel="1"/>
    <col min="15" max="15" width="15.1796875" style="373" customWidth="1" outlineLevel="1"/>
    <col min="16" max="16" width="18.26953125" style="450" bestFit="1" customWidth="1"/>
    <col min="17" max="17" width="4.1796875" style="451" customWidth="1"/>
    <col min="18" max="18" width="17.453125" style="373" bestFit="1" customWidth="1" outlineLevel="1"/>
    <col min="19" max="19" width="13.7265625" style="373" bestFit="1" customWidth="1" outlineLevel="1"/>
    <col min="20" max="20" width="12.81640625" style="373" customWidth="1" outlineLevel="1"/>
    <col min="21" max="21" width="13.1796875" style="373" bestFit="1" customWidth="1" outlineLevel="1"/>
    <col min="22" max="26" width="13.7265625" style="373" bestFit="1" customWidth="1" outlineLevel="1"/>
    <col min="27" max="28" width="13.1796875" style="373" bestFit="1" customWidth="1" outlineLevel="1"/>
    <col min="29" max="29" width="13.7265625" style="373" bestFit="1" customWidth="1" outlineLevel="1"/>
    <col min="30" max="30" width="20.54296875" style="450" bestFit="1" customWidth="1"/>
    <col min="31" max="31" width="4.1796875" style="372" customWidth="1"/>
    <col min="32" max="32" width="16" style="373" customWidth="1" outlineLevel="1"/>
    <col min="33" max="35" width="15.1796875" style="373" bestFit="1" customWidth="1" outlineLevel="1"/>
    <col min="36" max="36" width="15.54296875" style="373" customWidth="1" outlineLevel="1"/>
    <col min="37" max="37" width="15.1796875" style="373" customWidth="1" outlineLevel="1"/>
    <col min="38" max="38" width="15.453125" style="373" customWidth="1" outlineLevel="1"/>
    <col min="39" max="39" width="15.1796875" style="373" customWidth="1" outlineLevel="1"/>
    <col min="40" max="40" width="15.54296875" style="373" customWidth="1" outlineLevel="1"/>
    <col min="41" max="41" width="15.1796875" style="373" bestFit="1" customWidth="1" outlineLevel="1"/>
    <col min="42" max="42" width="15.453125" style="373" customWidth="1" outlineLevel="1"/>
    <col min="43" max="43" width="15.1796875" style="373" customWidth="1" outlineLevel="1"/>
    <col min="44" max="44" width="16.7265625" style="450" customWidth="1"/>
    <col min="45" max="45" width="4.1796875" style="372" customWidth="1"/>
    <col min="46" max="46" width="16" style="373" customWidth="1" outlineLevel="1"/>
    <col min="47" max="49" width="15.1796875" style="373" bestFit="1" customWidth="1" outlineLevel="1"/>
    <col min="50" max="51" width="16.1796875" style="373" bestFit="1" customWidth="1" outlineLevel="1"/>
    <col min="52" max="52" width="15.453125" style="373" customWidth="1" outlineLevel="1"/>
    <col min="53" max="53" width="15.1796875" style="373" bestFit="1" customWidth="1" outlineLevel="1"/>
    <col min="54" max="54" width="16.1796875" style="373" bestFit="1" customWidth="1" outlineLevel="1"/>
    <col min="55" max="55" width="15.1796875" style="373" bestFit="1" customWidth="1" outlineLevel="1"/>
    <col min="56" max="57" width="16.1796875" style="373" bestFit="1" customWidth="1" outlineLevel="1"/>
    <col min="58" max="58" width="17.81640625" style="450" bestFit="1" customWidth="1"/>
    <col min="59" max="59" width="4.1796875" style="372" customWidth="1"/>
    <col min="60" max="60" width="14.81640625" style="373" bestFit="1" customWidth="1" outlineLevel="1"/>
    <col min="61" max="63" width="15.1796875" style="373" bestFit="1" customWidth="1" outlineLevel="1"/>
    <col min="64" max="66" width="16.1796875" style="373" bestFit="1" customWidth="1" outlineLevel="1"/>
    <col min="67" max="67" width="15.1796875" style="373" bestFit="1" customWidth="1" outlineLevel="1"/>
    <col min="68" max="68" width="16.1796875" style="373" bestFit="1" customWidth="1" outlineLevel="1"/>
    <col min="69" max="69" width="15.1796875" style="373" bestFit="1" customWidth="1" outlineLevel="1"/>
    <col min="70" max="71" width="16.1796875" style="373" bestFit="1" customWidth="1" outlineLevel="1"/>
    <col min="72" max="72" width="16.1796875" style="450" customWidth="1"/>
    <col min="73" max="73" width="4.1796875" style="388" customWidth="1"/>
    <col min="74" max="74" width="16" style="373" customWidth="1" outlineLevel="1"/>
    <col min="75" max="77" width="15.1796875" style="373" bestFit="1" customWidth="1" outlineLevel="1"/>
    <col min="78" max="80" width="16.1796875" style="373" bestFit="1" customWidth="1" outlineLevel="1"/>
    <col min="81" max="81" width="15.1796875" style="373" bestFit="1" customWidth="1" outlineLevel="1"/>
    <col min="82" max="82" width="16.1796875" style="373" bestFit="1" customWidth="1" outlineLevel="1"/>
    <col min="83" max="83" width="15.1796875" style="373" bestFit="1" customWidth="1" outlineLevel="1"/>
    <col min="84" max="85" width="16.1796875" style="373" bestFit="1" customWidth="1" outlineLevel="1"/>
    <col min="86" max="86" width="17.81640625" style="450" bestFit="1" customWidth="1"/>
    <col min="87" max="87" width="4.1796875" style="451" customWidth="1"/>
    <col min="88" max="88" width="16" style="373" customWidth="1" outlineLevel="1"/>
    <col min="89" max="91" width="15.1796875" style="373" bestFit="1" customWidth="1" outlineLevel="1"/>
    <col min="92" max="94" width="16.1796875" style="373" bestFit="1" customWidth="1" outlineLevel="1"/>
    <col min="95" max="95" width="15.1796875" style="373" bestFit="1" customWidth="1" outlineLevel="1"/>
    <col min="96" max="96" width="16.1796875" style="373" bestFit="1" customWidth="1" outlineLevel="1"/>
    <col min="97" max="97" width="15.1796875" style="373" bestFit="1" customWidth="1" outlineLevel="1"/>
    <col min="98" max="99" width="16.1796875" style="373" bestFit="1" customWidth="1" outlineLevel="1"/>
    <col min="100" max="100" width="17.81640625" style="450" bestFit="1" customWidth="1"/>
    <col min="101" max="101" width="4.1796875" style="372" customWidth="1"/>
    <col min="102" max="102" width="16" style="373" customWidth="1" outlineLevel="1"/>
    <col min="103" max="105" width="15.1796875" style="373" bestFit="1" customWidth="1" outlineLevel="1"/>
    <col min="106" max="108" width="16.1796875" style="373" bestFit="1" customWidth="1" outlineLevel="1"/>
    <col min="109" max="109" width="15.1796875" style="373" bestFit="1" customWidth="1" outlineLevel="1"/>
    <col min="110" max="110" width="16.1796875" style="373" bestFit="1" customWidth="1" outlineLevel="1"/>
    <col min="111" max="111" width="15.1796875" style="373" bestFit="1" customWidth="1" outlineLevel="1"/>
    <col min="112" max="113" width="16.1796875" style="373" bestFit="1" customWidth="1" outlineLevel="1"/>
    <col min="114" max="114" width="17.81640625" style="450" bestFit="1" customWidth="1"/>
    <col min="115" max="115" width="4.1796875" style="451" customWidth="1"/>
    <col min="116" max="116" width="16" style="373" customWidth="1" outlineLevel="1"/>
    <col min="117" max="119" width="15.1796875" style="373" bestFit="1" customWidth="1" outlineLevel="1"/>
    <col min="120" max="122" width="16.1796875" style="373" bestFit="1" customWidth="1" outlineLevel="1"/>
    <col min="123" max="123" width="15.1796875" style="373" bestFit="1" customWidth="1" outlineLevel="1"/>
    <col min="124" max="124" width="16.1796875" style="373" bestFit="1" customWidth="1" outlineLevel="1"/>
    <col min="125" max="125" width="15.1796875" style="373" bestFit="1" customWidth="1" outlineLevel="1"/>
    <col min="126" max="127" width="16.1796875" style="373" bestFit="1" customWidth="1" outlineLevel="1"/>
    <col min="128" max="128" width="17.81640625" style="450" bestFit="1" customWidth="1"/>
    <col min="129" max="129" width="4.1796875" style="451" customWidth="1"/>
    <col min="130" max="130" width="16" style="373" customWidth="1" outlineLevel="1"/>
    <col min="131" max="133" width="15.1796875" style="373" bestFit="1" customWidth="1" outlineLevel="1"/>
    <col min="134" max="136" width="16.1796875" style="373" bestFit="1" customWidth="1" outlineLevel="1"/>
    <col min="137" max="137" width="15.1796875" style="373" bestFit="1" customWidth="1" outlineLevel="1"/>
    <col min="138" max="138" width="16.1796875" style="373" bestFit="1" customWidth="1" outlineLevel="1"/>
    <col min="139" max="139" width="15.1796875" style="373" bestFit="1" customWidth="1" outlineLevel="1"/>
    <col min="140" max="141" width="16.1796875" style="373" bestFit="1" customWidth="1" outlineLevel="1"/>
    <col min="142" max="142" width="17.81640625" style="450" bestFit="1" customWidth="1"/>
    <col min="143" max="143" width="4.1796875" style="451" customWidth="1"/>
    <col min="144" max="144" width="16" style="373" customWidth="1" outlineLevel="1"/>
    <col min="145" max="147" width="15.1796875" style="373" bestFit="1" customWidth="1" outlineLevel="1"/>
    <col min="148" max="150" width="16.1796875" style="373" bestFit="1" customWidth="1" outlineLevel="1"/>
    <col min="151" max="151" width="15.1796875" style="373" bestFit="1" customWidth="1" outlineLevel="1"/>
    <col min="152" max="152" width="16.1796875" style="373" bestFit="1" customWidth="1" outlineLevel="1"/>
    <col min="153" max="153" width="15.1796875" style="373" bestFit="1" customWidth="1" outlineLevel="1"/>
    <col min="154" max="155" width="16.1796875" style="373" bestFit="1" customWidth="1" outlineLevel="1"/>
    <col min="156" max="156" width="17.81640625" style="450" bestFit="1" customWidth="1"/>
    <col min="157" max="157" width="4.1796875" style="451" customWidth="1"/>
    <col min="158" max="158" width="16" style="373" customWidth="1" outlineLevel="1"/>
    <col min="159" max="161" width="15.1796875" style="373" bestFit="1" customWidth="1" outlineLevel="1"/>
    <col min="162" max="164" width="16.1796875" style="373" bestFit="1" customWidth="1" outlineLevel="1"/>
    <col min="165" max="165" width="15.1796875" style="373" bestFit="1" customWidth="1" outlineLevel="1"/>
    <col min="166" max="166" width="16.1796875" style="373" bestFit="1" customWidth="1" outlineLevel="1"/>
    <col min="167" max="167" width="15.1796875" style="373" bestFit="1" customWidth="1" outlineLevel="1"/>
    <col min="168" max="169" width="16.1796875" style="373" bestFit="1" customWidth="1" outlineLevel="1"/>
    <col min="170" max="170" width="17.81640625" style="450" bestFit="1" customWidth="1"/>
    <col min="171" max="171" width="4.1796875" style="451" customWidth="1"/>
    <col min="172" max="172" width="16" style="373" customWidth="1" outlineLevel="1"/>
    <col min="173" max="175" width="15.1796875" style="373" bestFit="1" customWidth="1" outlineLevel="1"/>
    <col min="176" max="178" width="16.1796875" style="373" bestFit="1" customWidth="1" outlineLevel="1"/>
    <col min="179" max="179" width="15.1796875" style="373" bestFit="1" customWidth="1" outlineLevel="1"/>
    <col min="180" max="180" width="16.1796875" style="373" bestFit="1" customWidth="1" outlineLevel="1"/>
    <col min="181" max="181" width="15.1796875" style="373" bestFit="1" customWidth="1" outlineLevel="1"/>
    <col min="182" max="183" width="16.1796875" style="373" bestFit="1" customWidth="1" outlineLevel="1"/>
    <col min="184" max="184" width="17.81640625" style="450" bestFit="1" customWidth="1"/>
    <col min="185" max="185" width="4.1796875" style="451" customWidth="1"/>
    <col min="186" max="186" width="16" style="373" customWidth="1" outlineLevel="1"/>
    <col min="187" max="189" width="15.1796875" style="373" bestFit="1" customWidth="1" outlineLevel="1"/>
    <col min="190" max="192" width="16.1796875" style="373" bestFit="1" customWidth="1" outlineLevel="1"/>
    <col min="193" max="193" width="15.1796875" style="373" bestFit="1" customWidth="1" outlineLevel="1"/>
    <col min="194" max="194" width="16.1796875" style="373" bestFit="1" customWidth="1" outlineLevel="1"/>
    <col min="195" max="195" width="15.1796875" style="373" bestFit="1" customWidth="1" outlineLevel="1"/>
    <col min="196" max="197" width="16.1796875" style="373" bestFit="1" customWidth="1" outlineLevel="1"/>
    <col min="198" max="198" width="17.81640625" style="450" bestFit="1" customWidth="1"/>
    <col min="199" max="199" width="4.1796875" style="451" customWidth="1"/>
    <col min="200" max="200" width="16" style="373" customWidth="1" outlineLevel="1"/>
    <col min="201" max="203" width="15.1796875" style="373" bestFit="1" customWidth="1" outlineLevel="1"/>
    <col min="204" max="206" width="16.1796875" style="373" bestFit="1" customWidth="1" outlineLevel="1"/>
    <col min="207" max="207" width="15.1796875" style="373" bestFit="1" customWidth="1" outlineLevel="1"/>
    <col min="208" max="208" width="16.1796875" style="373" bestFit="1" customWidth="1" outlineLevel="1"/>
    <col min="209" max="209" width="15.1796875" style="373" bestFit="1" customWidth="1" outlineLevel="1"/>
    <col min="210" max="211" width="16.1796875" style="373" bestFit="1" customWidth="1" outlineLevel="1"/>
    <col min="212" max="212" width="17.81640625" style="450" bestFit="1" customWidth="1"/>
    <col min="213" max="213" width="4.1796875" style="451" customWidth="1"/>
    <col min="214" max="214" width="16" style="373" customWidth="1" outlineLevel="1"/>
    <col min="215" max="217" width="15.1796875" style="373" bestFit="1" customWidth="1" outlineLevel="1"/>
    <col min="218" max="220" width="16.1796875" style="373" bestFit="1" customWidth="1" outlineLevel="1"/>
    <col min="221" max="221" width="15.1796875" style="373" bestFit="1" customWidth="1" outlineLevel="1"/>
    <col min="222" max="222" width="16.1796875" style="373" bestFit="1" customWidth="1" outlineLevel="1"/>
    <col min="223" max="223" width="15.1796875" style="373" bestFit="1" customWidth="1" outlineLevel="1"/>
    <col min="224" max="225" width="16.1796875" style="373" bestFit="1" customWidth="1" outlineLevel="1"/>
    <col min="226" max="226" width="17.81640625" style="450" bestFit="1" customWidth="1"/>
    <col min="227" max="227" width="4.1796875" style="451" customWidth="1"/>
    <col min="228" max="228" width="16" style="373" customWidth="1" outlineLevel="1"/>
    <col min="229" max="231" width="15.1796875" style="373" bestFit="1" customWidth="1" outlineLevel="1"/>
    <col min="232" max="234" width="16.1796875" style="373" bestFit="1" customWidth="1" outlineLevel="1"/>
    <col min="235" max="235" width="15.1796875" style="373" bestFit="1" customWidth="1" outlineLevel="1"/>
    <col min="236" max="236" width="16.1796875" style="373" bestFit="1" customWidth="1" outlineLevel="1"/>
    <col min="237" max="237" width="15.1796875" style="373" bestFit="1" customWidth="1" outlineLevel="1"/>
    <col min="238" max="239" width="16.1796875" style="373" bestFit="1" customWidth="1" outlineLevel="1"/>
    <col min="240" max="240" width="17.81640625" style="450" bestFit="1" customWidth="1"/>
    <col min="241" max="241" width="4.1796875" style="451" customWidth="1"/>
    <col min="242" max="242" width="16" style="373" customWidth="1" outlineLevel="1"/>
    <col min="243" max="245" width="15.1796875" style="373" bestFit="1" customWidth="1" outlineLevel="1"/>
    <col min="246" max="248" width="16.1796875" style="373" bestFit="1" customWidth="1" outlineLevel="1"/>
    <col min="249" max="249" width="15.1796875" style="373" bestFit="1" customWidth="1" outlineLevel="1"/>
    <col min="250" max="250" width="16.1796875" style="373" bestFit="1" customWidth="1" outlineLevel="1"/>
    <col min="251" max="251" width="15.1796875" style="373" bestFit="1" customWidth="1" outlineLevel="1"/>
    <col min="252" max="253" width="16.1796875" style="373" bestFit="1" customWidth="1" outlineLevel="1"/>
    <col min="254" max="254" width="17.81640625" style="450" bestFit="1" customWidth="1"/>
    <col min="255" max="255" width="4.1796875" style="451" customWidth="1"/>
    <col min="256" max="256" width="16" style="373" customWidth="1" outlineLevel="1"/>
    <col min="257" max="259" width="15.1796875" style="373" bestFit="1" customWidth="1" outlineLevel="1"/>
    <col min="260" max="262" width="16.1796875" style="373" bestFit="1" customWidth="1" outlineLevel="1"/>
    <col min="263" max="263" width="15.1796875" style="373" bestFit="1" customWidth="1" outlineLevel="1"/>
    <col min="264" max="264" width="16.1796875" style="373" bestFit="1" customWidth="1" outlineLevel="1"/>
    <col min="265" max="265" width="15.1796875" style="373" bestFit="1" customWidth="1" outlineLevel="1"/>
    <col min="266" max="267" width="16.1796875" style="373" bestFit="1" customWidth="1" outlineLevel="1"/>
    <col min="268" max="268" width="17.81640625" style="450" bestFit="1" customWidth="1"/>
    <col min="269" max="269" width="4.1796875" style="451" customWidth="1"/>
    <col min="270" max="270" width="16" style="373" customWidth="1" outlineLevel="1"/>
    <col min="271" max="273" width="15.1796875" style="373" bestFit="1" customWidth="1" outlineLevel="1"/>
    <col min="274" max="276" width="16.1796875" style="373" bestFit="1" customWidth="1" outlineLevel="1"/>
    <col min="277" max="277" width="15.1796875" style="373" bestFit="1" customWidth="1" outlineLevel="1"/>
    <col min="278" max="278" width="16.1796875" style="373" bestFit="1" customWidth="1" outlineLevel="1"/>
    <col min="279" max="279" width="15.1796875" style="373" bestFit="1" customWidth="1" outlineLevel="1"/>
    <col min="280" max="281" width="16.1796875" style="373" bestFit="1" customWidth="1" outlineLevel="1"/>
    <col min="282" max="282" width="17.81640625" style="450" bestFit="1" customWidth="1"/>
    <col min="283" max="283" width="4.1796875" style="451" customWidth="1"/>
    <col min="284" max="284" width="16" style="373" customWidth="1" outlineLevel="1"/>
    <col min="285" max="287" width="15.1796875" style="373" bestFit="1" customWidth="1" outlineLevel="1"/>
    <col min="288" max="290" width="16.1796875" style="373" bestFit="1" customWidth="1" outlineLevel="1"/>
    <col min="291" max="291" width="15.1796875" style="373" bestFit="1" customWidth="1" outlineLevel="1"/>
    <col min="292" max="292" width="16.1796875" style="373" bestFit="1" customWidth="1" outlineLevel="1"/>
    <col min="293" max="293" width="15.1796875" style="373" bestFit="1" customWidth="1" outlineLevel="1"/>
    <col min="294" max="295" width="16.1796875" style="373" bestFit="1" customWidth="1" outlineLevel="1"/>
    <col min="296" max="296" width="17.81640625" style="450" bestFit="1" customWidth="1"/>
    <col min="297" max="297" width="4.1796875" style="451" customWidth="1"/>
    <col min="298" max="298" width="16" style="373" customWidth="1" outlineLevel="1"/>
    <col min="299" max="301" width="15.1796875" style="373" bestFit="1" customWidth="1" outlineLevel="1"/>
    <col min="302" max="304" width="16.1796875" style="373" bestFit="1" customWidth="1" outlineLevel="1"/>
    <col min="305" max="305" width="15.1796875" style="373" bestFit="1" customWidth="1" outlineLevel="1"/>
    <col min="306" max="306" width="16.1796875" style="373" bestFit="1" customWidth="1" outlineLevel="1"/>
    <col min="307" max="307" width="15.1796875" style="373" bestFit="1" customWidth="1" outlineLevel="1"/>
    <col min="308" max="309" width="16.1796875" style="373" bestFit="1" customWidth="1" outlineLevel="1"/>
    <col min="310" max="310" width="17.81640625" style="450" bestFit="1" customWidth="1"/>
    <col min="311" max="311" width="4.1796875" style="451" customWidth="1"/>
    <col min="312" max="312" width="16" style="373" customWidth="1" outlineLevel="1"/>
    <col min="313" max="315" width="15.1796875" style="373" bestFit="1" customWidth="1" outlineLevel="1"/>
    <col min="316" max="318" width="16.1796875" style="373" bestFit="1" customWidth="1" outlineLevel="1"/>
    <col min="319" max="319" width="15.1796875" style="373" bestFit="1" customWidth="1" outlineLevel="1"/>
    <col min="320" max="320" width="16.1796875" style="373" bestFit="1" customWidth="1" outlineLevel="1"/>
    <col min="321" max="321" width="15.1796875" style="373" bestFit="1" customWidth="1" outlineLevel="1"/>
    <col min="322" max="323" width="16.1796875" style="373" bestFit="1" customWidth="1" outlineLevel="1"/>
    <col min="324" max="324" width="17.81640625" style="450" bestFit="1" customWidth="1"/>
    <col min="325" max="325" width="4.1796875" style="451" customWidth="1"/>
    <col min="326" max="326" width="16" style="373" customWidth="1" outlineLevel="1"/>
    <col min="327" max="329" width="15.1796875" style="373" bestFit="1" customWidth="1" outlineLevel="1"/>
    <col min="330" max="332" width="16.1796875" style="373" bestFit="1" customWidth="1" outlineLevel="1"/>
    <col min="333" max="333" width="15.1796875" style="373" bestFit="1" customWidth="1" outlineLevel="1"/>
    <col min="334" max="334" width="16.1796875" style="373" bestFit="1" customWidth="1" outlineLevel="1"/>
    <col min="335" max="335" width="15.1796875" style="373" bestFit="1" customWidth="1" outlineLevel="1"/>
    <col min="336" max="337" width="16.1796875" style="373" bestFit="1" customWidth="1" outlineLevel="1"/>
    <col min="338" max="338" width="17.81640625" style="450" bestFit="1" customWidth="1"/>
    <col min="339" max="339" width="4.1796875" style="451" customWidth="1"/>
    <col min="340" max="340" width="16" style="373" customWidth="1" outlineLevel="1"/>
    <col min="341" max="343" width="15.1796875" style="373" bestFit="1" customWidth="1" outlineLevel="1"/>
    <col min="344" max="346" width="16.1796875" style="373" bestFit="1" customWidth="1" outlineLevel="1"/>
    <col min="347" max="347" width="15.1796875" style="373" bestFit="1" customWidth="1" outlineLevel="1"/>
    <col min="348" max="348" width="16.1796875" style="373" bestFit="1" customWidth="1" outlineLevel="1"/>
    <col min="349" max="349" width="15.1796875" style="373" bestFit="1" customWidth="1" outlineLevel="1"/>
    <col min="350" max="351" width="16.1796875" style="373" bestFit="1" customWidth="1" outlineLevel="1"/>
    <col min="352" max="352" width="17.81640625" style="450" bestFit="1" customWidth="1"/>
    <col min="353" max="353" width="4.1796875" style="451" customWidth="1"/>
    <col min="354" max="354" width="16" style="373" customWidth="1" outlineLevel="1"/>
    <col min="355" max="357" width="15.1796875" style="373" bestFit="1" customWidth="1" outlineLevel="1"/>
    <col min="358" max="360" width="16.1796875" style="373" bestFit="1" customWidth="1" outlineLevel="1"/>
    <col min="361" max="361" width="15.1796875" style="373" bestFit="1" customWidth="1" outlineLevel="1"/>
    <col min="362" max="362" width="16.1796875" style="373" bestFit="1" customWidth="1" outlineLevel="1"/>
    <col min="363" max="363" width="15.1796875" style="373" bestFit="1" customWidth="1" outlineLevel="1"/>
    <col min="364" max="365" width="16.1796875" style="373" bestFit="1" customWidth="1" outlineLevel="1"/>
    <col min="366" max="366" width="17.81640625" style="450" bestFit="1" customWidth="1"/>
    <col min="367" max="367" width="4.1796875" style="451" customWidth="1"/>
    <col min="368" max="368" width="16" style="373" customWidth="1" outlineLevel="1"/>
    <col min="369" max="371" width="15.1796875" style="373" bestFit="1" customWidth="1" outlineLevel="1"/>
    <col min="372" max="374" width="16.1796875" style="373" bestFit="1" customWidth="1" outlineLevel="1"/>
    <col min="375" max="375" width="15.1796875" style="373" bestFit="1" customWidth="1" outlineLevel="1"/>
    <col min="376" max="376" width="16.1796875" style="373" bestFit="1" customWidth="1" outlineLevel="1"/>
    <col min="377" max="377" width="15.1796875" style="373" bestFit="1" customWidth="1" outlineLevel="1"/>
    <col min="378" max="379" width="16.1796875" style="373" bestFit="1" customWidth="1" outlineLevel="1"/>
    <col min="380" max="380" width="17.81640625" style="450" bestFit="1" customWidth="1"/>
    <col min="381" max="381" width="4.1796875" style="451" customWidth="1"/>
    <col min="382" max="382" width="16" style="373" customWidth="1" outlineLevel="1"/>
    <col min="383" max="385" width="15.1796875" style="373" bestFit="1" customWidth="1" outlineLevel="1"/>
    <col min="386" max="388" width="16.1796875" style="373" bestFit="1" customWidth="1" outlineLevel="1"/>
    <col min="389" max="389" width="15.1796875" style="373" bestFit="1" customWidth="1" outlineLevel="1"/>
    <col min="390" max="390" width="16.1796875" style="373" bestFit="1" customWidth="1" outlineLevel="1"/>
    <col min="391" max="391" width="15.1796875" style="373" bestFit="1" customWidth="1" outlineLevel="1"/>
    <col min="392" max="393" width="16.1796875" style="373" bestFit="1" customWidth="1" outlineLevel="1"/>
    <col min="394" max="394" width="17.81640625" style="450" bestFit="1" customWidth="1"/>
    <col min="395" max="395" width="4.1796875" style="451" customWidth="1"/>
    <col min="396" max="396" width="16" style="373" customWidth="1" outlineLevel="1"/>
    <col min="397" max="399" width="15.1796875" style="373" bestFit="1" customWidth="1" outlineLevel="1"/>
    <col min="400" max="402" width="16.1796875" style="373" bestFit="1" customWidth="1" outlineLevel="1"/>
    <col min="403" max="403" width="15.1796875" style="373" bestFit="1" customWidth="1" outlineLevel="1"/>
    <col min="404" max="404" width="16.1796875" style="373" bestFit="1" customWidth="1" outlineLevel="1"/>
    <col min="405" max="405" width="15.1796875" style="373" bestFit="1" customWidth="1" outlineLevel="1"/>
    <col min="406" max="407" width="16.1796875" style="373" bestFit="1" customWidth="1" outlineLevel="1"/>
    <col min="408" max="408" width="17.81640625" style="450" bestFit="1" customWidth="1"/>
    <col min="409" max="409" width="4.1796875" style="451" customWidth="1"/>
    <col min="410" max="410" width="16" style="373" customWidth="1" outlineLevel="1"/>
    <col min="411" max="413" width="15.1796875" style="373" bestFit="1" customWidth="1" outlineLevel="1"/>
    <col min="414" max="416" width="16.1796875" style="373" bestFit="1" customWidth="1" outlineLevel="1"/>
    <col min="417" max="417" width="15.1796875" style="373" bestFit="1" customWidth="1" outlineLevel="1"/>
    <col min="418" max="418" width="16.1796875" style="373" bestFit="1" customWidth="1" outlineLevel="1"/>
    <col min="419" max="419" width="15.1796875" style="373" bestFit="1" customWidth="1" outlineLevel="1"/>
    <col min="420" max="421" width="16.1796875" style="373" bestFit="1" customWidth="1" outlineLevel="1"/>
    <col min="422" max="422" width="17.81640625" style="450" bestFit="1" customWidth="1"/>
    <col min="423" max="423" width="4.1796875" style="451" customWidth="1"/>
    <col min="424" max="424" width="16" style="373" customWidth="1" outlineLevel="1"/>
    <col min="425" max="427" width="15.1796875" style="373" bestFit="1" customWidth="1" outlineLevel="1"/>
    <col min="428" max="430" width="16.1796875" style="373" bestFit="1" customWidth="1" outlineLevel="1"/>
    <col min="431" max="431" width="15.1796875" style="373" bestFit="1" customWidth="1" outlineLevel="1"/>
    <col min="432" max="432" width="16.1796875" style="373" bestFit="1" customWidth="1" outlineLevel="1"/>
    <col min="433" max="433" width="15.1796875" style="373" bestFit="1" customWidth="1" outlineLevel="1"/>
    <col min="434" max="435" width="16.1796875" style="373" bestFit="1" customWidth="1" outlineLevel="1"/>
    <col min="436" max="436" width="17.81640625" style="450" bestFit="1" customWidth="1"/>
    <col min="437" max="437" width="4.1796875" style="451" customWidth="1"/>
    <col min="438" max="438" width="19.453125" style="450" bestFit="1" customWidth="1"/>
    <col min="439" max="449" width="17.81640625" style="450" bestFit="1" customWidth="1"/>
    <col min="450" max="450" width="19.453125" style="450" bestFit="1" customWidth="1"/>
    <col min="451" max="451" width="14.1796875" style="373" bestFit="1" customWidth="1"/>
    <col min="452" max="16384" width="9.453125" style="373"/>
  </cols>
  <sheetData>
    <row r="1" spans="1:450" s="304" customFormat="1" ht="13.5" thickBot="1" x14ac:dyDescent="0.35">
      <c r="B1" s="305" t="s">
        <v>848</v>
      </c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6" t="s">
        <v>151</v>
      </c>
      <c r="Q1" s="307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6" t="str">
        <f>+P1</f>
        <v>BU</v>
      </c>
      <c r="AE1" s="307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6" t="str">
        <f>+AD1</f>
        <v>BU</v>
      </c>
      <c r="AS1" s="307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6" t="str">
        <f>+AR1</f>
        <v>BU</v>
      </c>
      <c r="BG1" s="307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6" t="str">
        <f>+BF1</f>
        <v>BU</v>
      </c>
      <c r="BU1" s="307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6" t="str">
        <f>+BT1</f>
        <v>BU</v>
      </c>
      <c r="CI1" s="307"/>
      <c r="CJ1" s="305"/>
      <c r="CK1" s="305"/>
      <c r="CL1" s="305"/>
      <c r="CM1" s="305"/>
      <c r="CN1" s="305"/>
      <c r="CO1" s="305"/>
      <c r="CP1" s="305"/>
      <c r="CQ1" s="305"/>
      <c r="CR1" s="305"/>
      <c r="CS1" s="305"/>
      <c r="CT1" s="305"/>
      <c r="CU1" s="305"/>
      <c r="CV1" s="306" t="str">
        <f>+CH1</f>
        <v>BU</v>
      </c>
      <c r="CW1" s="307"/>
      <c r="CX1" s="305"/>
      <c r="CY1" s="305"/>
      <c r="CZ1" s="305"/>
      <c r="DA1" s="305"/>
      <c r="DB1" s="305"/>
      <c r="DC1" s="305"/>
      <c r="DD1" s="305"/>
      <c r="DE1" s="305"/>
      <c r="DF1" s="305"/>
      <c r="DG1" s="305"/>
      <c r="DH1" s="305"/>
      <c r="DI1" s="305"/>
      <c r="DJ1" s="306" t="str">
        <f>+CV1</f>
        <v>BU</v>
      </c>
      <c r="DK1" s="307"/>
      <c r="DL1" s="305"/>
      <c r="DM1" s="305"/>
      <c r="DN1" s="305"/>
      <c r="DO1" s="305"/>
      <c r="DP1" s="305"/>
      <c r="DQ1" s="305"/>
      <c r="DR1" s="305"/>
      <c r="DS1" s="305"/>
      <c r="DT1" s="305"/>
      <c r="DU1" s="305"/>
      <c r="DV1" s="305"/>
      <c r="DW1" s="305"/>
      <c r="DX1" s="306" t="str">
        <f>+DJ1</f>
        <v>BU</v>
      </c>
      <c r="DY1" s="307"/>
      <c r="DZ1" s="305"/>
      <c r="EA1" s="305"/>
      <c r="EB1" s="305"/>
      <c r="EC1" s="305"/>
      <c r="ED1" s="305"/>
      <c r="EE1" s="305"/>
      <c r="EF1" s="305"/>
      <c r="EG1" s="305"/>
      <c r="EH1" s="305"/>
      <c r="EI1" s="305"/>
      <c r="EJ1" s="305"/>
      <c r="EK1" s="305"/>
      <c r="EL1" s="306" t="str">
        <f>+DX1</f>
        <v>BU</v>
      </c>
      <c r="EM1" s="307"/>
      <c r="EN1" s="305"/>
      <c r="EO1" s="305"/>
      <c r="EP1" s="305"/>
      <c r="EQ1" s="305"/>
      <c r="ER1" s="305"/>
      <c r="ES1" s="305"/>
      <c r="ET1" s="305"/>
      <c r="EU1" s="305"/>
      <c r="EV1" s="305"/>
      <c r="EW1" s="305"/>
      <c r="EX1" s="305"/>
      <c r="EY1" s="305"/>
      <c r="EZ1" s="306" t="str">
        <f>+EL1</f>
        <v>BU</v>
      </c>
      <c r="FA1" s="307"/>
      <c r="FB1" s="305"/>
      <c r="FC1" s="305"/>
      <c r="FD1" s="305"/>
      <c r="FE1" s="305"/>
      <c r="FF1" s="305"/>
      <c r="FG1" s="305"/>
      <c r="FH1" s="305"/>
      <c r="FI1" s="305"/>
      <c r="FJ1" s="305"/>
      <c r="FK1" s="305"/>
      <c r="FL1" s="305"/>
      <c r="FM1" s="305"/>
      <c r="FN1" s="306" t="str">
        <f>+EZ1</f>
        <v>BU</v>
      </c>
      <c r="FO1" s="307"/>
      <c r="FP1" s="305"/>
      <c r="FQ1" s="305"/>
      <c r="FR1" s="305"/>
      <c r="FS1" s="305"/>
      <c r="FT1" s="305"/>
      <c r="FU1" s="305"/>
      <c r="FV1" s="305"/>
      <c r="FW1" s="305"/>
      <c r="FX1" s="305"/>
      <c r="FY1" s="305"/>
      <c r="FZ1" s="305"/>
      <c r="GA1" s="305"/>
      <c r="GB1" s="306" t="str">
        <f>+FN1</f>
        <v>BU</v>
      </c>
      <c r="GC1" s="307"/>
      <c r="GD1" s="305"/>
      <c r="GE1" s="305"/>
      <c r="GF1" s="305"/>
      <c r="GG1" s="305"/>
      <c r="GH1" s="305"/>
      <c r="GI1" s="305"/>
      <c r="GJ1" s="305"/>
      <c r="GK1" s="305"/>
      <c r="GL1" s="305"/>
      <c r="GM1" s="305"/>
      <c r="GN1" s="305"/>
      <c r="GO1" s="305"/>
      <c r="GP1" s="306" t="str">
        <f>+GB1</f>
        <v>BU</v>
      </c>
      <c r="GQ1" s="307"/>
      <c r="GR1" s="305"/>
      <c r="GS1" s="305"/>
      <c r="GT1" s="305"/>
      <c r="GU1" s="305"/>
      <c r="GV1" s="305"/>
      <c r="GW1" s="305"/>
      <c r="GX1" s="305"/>
      <c r="GY1" s="305"/>
      <c r="GZ1" s="305"/>
      <c r="HA1" s="305"/>
      <c r="HB1" s="305"/>
      <c r="HC1" s="305"/>
      <c r="HD1" s="306" t="str">
        <f>+GP1</f>
        <v>BU</v>
      </c>
      <c r="HE1" s="307"/>
      <c r="HF1" s="305"/>
      <c r="HG1" s="305"/>
      <c r="HH1" s="305"/>
      <c r="HI1" s="305"/>
      <c r="HJ1" s="305"/>
      <c r="HK1" s="305"/>
      <c r="HL1" s="305"/>
      <c r="HM1" s="305"/>
      <c r="HN1" s="305"/>
      <c r="HO1" s="305"/>
      <c r="HP1" s="305"/>
      <c r="HQ1" s="305"/>
      <c r="HR1" s="306" t="str">
        <f>+HD1</f>
        <v>BU</v>
      </c>
      <c r="HS1" s="307"/>
      <c r="HT1" s="305"/>
      <c r="HU1" s="305"/>
      <c r="HV1" s="305"/>
      <c r="HW1" s="305"/>
      <c r="HX1" s="305"/>
      <c r="HY1" s="305"/>
      <c r="HZ1" s="305"/>
      <c r="IA1" s="305"/>
      <c r="IB1" s="305"/>
      <c r="IC1" s="305"/>
      <c r="ID1" s="305"/>
      <c r="IE1" s="305"/>
      <c r="IF1" s="306" t="str">
        <f>+HR1</f>
        <v>BU</v>
      </c>
      <c r="IG1" s="307"/>
      <c r="IH1" s="305"/>
      <c r="II1" s="305"/>
      <c r="IJ1" s="305"/>
      <c r="IK1" s="305"/>
      <c r="IL1" s="305"/>
      <c r="IM1" s="305"/>
      <c r="IN1" s="305"/>
      <c r="IO1" s="305"/>
      <c r="IP1" s="305"/>
      <c r="IQ1" s="305"/>
      <c r="IR1" s="305"/>
      <c r="IS1" s="305"/>
      <c r="IT1" s="306" t="str">
        <f>+IF1</f>
        <v>BU</v>
      </c>
      <c r="IU1" s="307"/>
      <c r="IV1" s="305"/>
      <c r="IW1" s="305"/>
      <c r="IX1" s="305"/>
      <c r="IY1" s="305"/>
      <c r="IZ1" s="305"/>
      <c r="JA1" s="305"/>
      <c r="JB1" s="305"/>
      <c r="JC1" s="305"/>
      <c r="JD1" s="305"/>
      <c r="JE1" s="305"/>
      <c r="JF1" s="305"/>
      <c r="JG1" s="305"/>
      <c r="JH1" s="306" t="str">
        <f>+IT1</f>
        <v>BU</v>
      </c>
      <c r="JI1" s="307"/>
      <c r="JJ1" s="305"/>
      <c r="JK1" s="305"/>
      <c r="JL1" s="305"/>
      <c r="JM1" s="305"/>
      <c r="JN1" s="305"/>
      <c r="JO1" s="305"/>
      <c r="JP1" s="305"/>
      <c r="JQ1" s="305"/>
      <c r="JR1" s="305"/>
      <c r="JS1" s="305"/>
      <c r="JT1" s="305"/>
      <c r="JU1" s="305"/>
      <c r="JV1" s="306" t="str">
        <f>+JH1</f>
        <v>BU</v>
      </c>
      <c r="JW1" s="307"/>
      <c r="JX1" s="305"/>
      <c r="JY1" s="305"/>
      <c r="JZ1" s="305"/>
      <c r="KA1" s="305"/>
      <c r="KB1" s="305"/>
      <c r="KC1" s="305"/>
      <c r="KD1" s="305"/>
      <c r="KE1" s="305"/>
      <c r="KF1" s="305"/>
      <c r="KG1" s="305"/>
      <c r="KH1" s="305"/>
      <c r="KI1" s="305"/>
      <c r="KJ1" s="306" t="str">
        <f>+JV1</f>
        <v>BU</v>
      </c>
      <c r="KK1" s="307"/>
      <c r="KL1" s="305"/>
      <c r="KM1" s="305"/>
      <c r="KN1" s="305"/>
      <c r="KO1" s="305"/>
      <c r="KP1" s="305"/>
      <c r="KQ1" s="305"/>
      <c r="KR1" s="305"/>
      <c r="KS1" s="305"/>
      <c r="KT1" s="305"/>
      <c r="KU1" s="305"/>
      <c r="KV1" s="305"/>
      <c r="KW1" s="305"/>
      <c r="KX1" s="306" t="str">
        <f>+KJ1</f>
        <v>BU</v>
      </c>
      <c r="KY1" s="307"/>
      <c r="KZ1" s="305"/>
      <c r="LA1" s="305"/>
      <c r="LB1" s="305"/>
      <c r="LC1" s="305"/>
      <c r="LD1" s="305"/>
      <c r="LE1" s="305"/>
      <c r="LF1" s="305"/>
      <c r="LG1" s="305"/>
      <c r="LH1" s="305"/>
      <c r="LI1" s="305"/>
      <c r="LJ1" s="305"/>
      <c r="LK1" s="305"/>
      <c r="LL1" s="306" t="str">
        <f>+KX1</f>
        <v>BU</v>
      </c>
      <c r="LM1" s="307"/>
      <c r="LN1" s="305"/>
      <c r="LO1" s="305"/>
      <c r="LP1" s="305"/>
      <c r="LQ1" s="305"/>
      <c r="LR1" s="305"/>
      <c r="LS1" s="305"/>
      <c r="LT1" s="305"/>
      <c r="LU1" s="305"/>
      <c r="LV1" s="305"/>
      <c r="LW1" s="305"/>
      <c r="LX1" s="305"/>
      <c r="LY1" s="305"/>
      <c r="LZ1" s="306" t="str">
        <f>+LL1</f>
        <v>BU</v>
      </c>
      <c r="MA1" s="307"/>
      <c r="MB1" s="305"/>
      <c r="MC1" s="305"/>
      <c r="MD1" s="305"/>
      <c r="ME1" s="305"/>
      <c r="MF1" s="305"/>
      <c r="MG1" s="305"/>
      <c r="MH1" s="305"/>
      <c r="MI1" s="305"/>
      <c r="MJ1" s="305"/>
      <c r="MK1" s="305"/>
      <c r="ML1" s="305"/>
      <c r="MM1" s="305"/>
      <c r="MN1" s="306" t="str">
        <f>+LZ1</f>
        <v>BU</v>
      </c>
      <c r="MO1" s="307"/>
      <c r="MP1" s="305"/>
      <c r="MQ1" s="305"/>
      <c r="MR1" s="305"/>
      <c r="MS1" s="305"/>
      <c r="MT1" s="305"/>
      <c r="MU1" s="305"/>
      <c r="MV1" s="305"/>
      <c r="MW1" s="305"/>
      <c r="MX1" s="305"/>
      <c r="MY1" s="305"/>
      <c r="MZ1" s="305"/>
      <c r="NA1" s="305"/>
      <c r="NB1" s="306" t="str">
        <f>+MN1</f>
        <v>BU</v>
      </c>
      <c r="NC1" s="307"/>
      <c r="ND1" s="305"/>
      <c r="NE1" s="305"/>
      <c r="NF1" s="305"/>
      <c r="NG1" s="305"/>
      <c r="NH1" s="305"/>
      <c r="NI1" s="305"/>
      <c r="NJ1" s="305"/>
      <c r="NK1" s="305"/>
      <c r="NL1" s="305"/>
      <c r="NM1" s="305"/>
      <c r="NN1" s="305"/>
      <c r="NO1" s="305"/>
      <c r="NP1" s="306" t="str">
        <f>+NB1</f>
        <v>BU</v>
      </c>
      <c r="NQ1" s="307"/>
      <c r="NR1" s="305"/>
      <c r="NS1" s="305"/>
      <c r="NT1" s="305"/>
      <c r="NU1" s="305"/>
      <c r="NV1" s="305"/>
      <c r="NW1" s="305"/>
      <c r="NX1" s="305"/>
      <c r="NY1" s="305"/>
      <c r="NZ1" s="305"/>
      <c r="OA1" s="305"/>
      <c r="OB1" s="305"/>
      <c r="OC1" s="305"/>
      <c r="OD1" s="306" t="str">
        <f>+NP1</f>
        <v>BU</v>
      </c>
      <c r="OE1" s="307"/>
      <c r="OF1" s="305"/>
      <c r="OG1" s="305"/>
      <c r="OH1" s="305"/>
      <c r="OI1" s="305"/>
      <c r="OJ1" s="305"/>
      <c r="OK1" s="305"/>
      <c r="OL1" s="305"/>
      <c r="OM1" s="305"/>
      <c r="ON1" s="305"/>
      <c r="OO1" s="305"/>
      <c r="OP1" s="305"/>
      <c r="OQ1" s="305"/>
      <c r="OR1" s="306" t="str">
        <f>+OD1</f>
        <v>BU</v>
      </c>
      <c r="OS1" s="307"/>
      <c r="OT1" s="305"/>
      <c r="OU1" s="305"/>
      <c r="OV1" s="305"/>
      <c r="OW1" s="305"/>
      <c r="OX1" s="305"/>
      <c r="OY1" s="305"/>
      <c r="OZ1" s="305"/>
      <c r="PA1" s="305"/>
      <c r="PB1" s="305"/>
      <c r="PC1" s="305"/>
      <c r="PD1" s="305"/>
      <c r="PE1" s="305"/>
      <c r="PF1" s="306" t="str">
        <f>+OR1</f>
        <v>BU</v>
      </c>
      <c r="PG1" s="307"/>
      <c r="PH1" s="305"/>
      <c r="PI1" s="305"/>
      <c r="PJ1" s="305"/>
      <c r="PK1" s="305"/>
      <c r="PL1" s="305"/>
      <c r="PM1" s="305"/>
      <c r="PN1" s="305"/>
      <c r="PO1" s="305"/>
      <c r="PP1" s="305"/>
      <c r="PQ1" s="305"/>
      <c r="PR1" s="305"/>
      <c r="PS1" s="305"/>
      <c r="PT1" s="306" t="str">
        <f>+PF1</f>
        <v>BU</v>
      </c>
      <c r="PU1" s="307"/>
      <c r="PV1" s="306" t="str">
        <f>+PT1</f>
        <v>BU</v>
      </c>
      <c r="PW1" s="306" t="str">
        <f>+PV1</f>
        <v>BU</v>
      </c>
      <c r="PX1" s="306" t="str">
        <f t="shared" ref="PX1:QH1" si="0">+PW1</f>
        <v>BU</v>
      </c>
      <c r="PY1" s="306" t="str">
        <f t="shared" si="0"/>
        <v>BU</v>
      </c>
      <c r="PZ1" s="306" t="str">
        <f t="shared" si="0"/>
        <v>BU</v>
      </c>
      <c r="QA1" s="306" t="str">
        <f t="shared" si="0"/>
        <v>BU</v>
      </c>
      <c r="QB1" s="306" t="str">
        <f t="shared" si="0"/>
        <v>BU</v>
      </c>
      <c r="QC1" s="306" t="str">
        <f t="shared" si="0"/>
        <v>BU</v>
      </c>
      <c r="QD1" s="306" t="str">
        <f t="shared" si="0"/>
        <v>BU</v>
      </c>
      <c r="QE1" s="306" t="str">
        <f t="shared" si="0"/>
        <v>BU</v>
      </c>
      <c r="QF1" s="306" t="str">
        <f t="shared" si="0"/>
        <v>BU</v>
      </c>
      <c r="QG1" s="306" t="str">
        <f t="shared" si="0"/>
        <v>BU</v>
      </c>
      <c r="QH1" s="308" t="str">
        <f t="shared" si="0"/>
        <v>BU</v>
      </c>
    </row>
    <row r="2" spans="1:450" s="304" customFormat="1" x14ac:dyDescent="0.3">
      <c r="A2" s="309"/>
      <c r="B2" s="310" t="s">
        <v>936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11">
        <v>1</v>
      </c>
      <c r="Q2" s="307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11">
        <v>2</v>
      </c>
      <c r="AE2" s="307"/>
      <c r="AF2" s="305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11">
        <v>3</v>
      </c>
      <c r="AS2" s="307"/>
      <c r="AT2" s="305"/>
      <c r="AU2" s="305"/>
      <c r="AV2" s="305"/>
      <c r="AW2" s="305"/>
      <c r="AX2" s="305"/>
      <c r="AY2" s="305"/>
      <c r="AZ2" s="305"/>
      <c r="BA2" s="305"/>
      <c r="BB2" s="305"/>
      <c r="BC2" s="305"/>
      <c r="BD2" s="305"/>
      <c r="BE2" s="305"/>
      <c r="BF2" s="311">
        <v>4</v>
      </c>
      <c r="BG2" s="307"/>
      <c r="BH2" s="305"/>
      <c r="BI2" s="305"/>
      <c r="BJ2" s="305"/>
      <c r="BK2" s="305"/>
      <c r="BL2" s="305"/>
      <c r="BM2" s="305"/>
      <c r="BN2" s="305"/>
      <c r="BO2" s="305"/>
      <c r="BP2" s="305"/>
      <c r="BQ2" s="305"/>
      <c r="BR2" s="305"/>
      <c r="BS2" s="305"/>
      <c r="BT2" s="311">
        <v>5</v>
      </c>
      <c r="BU2" s="307"/>
      <c r="BV2" s="305"/>
      <c r="BW2" s="305"/>
      <c r="BX2" s="305"/>
      <c r="BY2" s="305"/>
      <c r="BZ2" s="305"/>
      <c r="CA2" s="305"/>
      <c r="CB2" s="305"/>
      <c r="CC2" s="305"/>
      <c r="CD2" s="305"/>
      <c r="CE2" s="305"/>
      <c r="CF2" s="305"/>
      <c r="CG2" s="305"/>
      <c r="CH2" s="311">
        <v>6</v>
      </c>
      <c r="CI2" s="307"/>
      <c r="CJ2" s="305"/>
      <c r="CK2" s="305"/>
      <c r="CL2" s="305"/>
      <c r="CM2" s="305"/>
      <c r="CN2" s="305"/>
      <c r="CO2" s="305"/>
      <c r="CP2" s="305"/>
      <c r="CQ2" s="305"/>
      <c r="CR2" s="305"/>
      <c r="CS2" s="305"/>
      <c r="CT2" s="305"/>
      <c r="CU2" s="305"/>
      <c r="CV2" s="311">
        <v>7</v>
      </c>
      <c r="CW2" s="307"/>
      <c r="CX2" s="305"/>
      <c r="CY2" s="305"/>
      <c r="CZ2" s="305"/>
      <c r="DA2" s="305"/>
      <c r="DB2" s="305"/>
      <c r="DC2" s="305"/>
      <c r="DD2" s="305"/>
      <c r="DE2" s="305"/>
      <c r="DF2" s="305"/>
      <c r="DG2" s="305"/>
      <c r="DH2" s="305"/>
      <c r="DI2" s="305"/>
      <c r="DJ2" s="311">
        <v>8</v>
      </c>
      <c r="DK2" s="307"/>
      <c r="DL2" s="305"/>
      <c r="DM2" s="305"/>
      <c r="DN2" s="305"/>
      <c r="DO2" s="305"/>
      <c r="DP2" s="305"/>
      <c r="DQ2" s="305"/>
      <c r="DR2" s="305"/>
      <c r="DS2" s="305"/>
      <c r="DT2" s="305"/>
      <c r="DU2" s="305"/>
      <c r="DV2" s="305"/>
      <c r="DW2" s="305"/>
      <c r="DX2" s="311">
        <v>9</v>
      </c>
      <c r="DY2" s="307"/>
      <c r="DZ2" s="305"/>
      <c r="EA2" s="305"/>
      <c r="EB2" s="305"/>
      <c r="EC2" s="305"/>
      <c r="ED2" s="305"/>
      <c r="EE2" s="305"/>
      <c r="EF2" s="305"/>
      <c r="EG2" s="305"/>
      <c r="EH2" s="305"/>
      <c r="EI2" s="305"/>
      <c r="EJ2" s="305"/>
      <c r="EK2" s="305"/>
      <c r="EL2" s="311">
        <v>10</v>
      </c>
      <c r="EM2" s="307"/>
      <c r="EN2" s="305"/>
      <c r="EO2" s="305"/>
      <c r="EP2" s="305"/>
      <c r="EQ2" s="305"/>
      <c r="ER2" s="305"/>
      <c r="ES2" s="305"/>
      <c r="ET2" s="305"/>
      <c r="EU2" s="305"/>
      <c r="EV2" s="305"/>
      <c r="EW2" s="305"/>
      <c r="EX2" s="305"/>
      <c r="EY2" s="305"/>
      <c r="EZ2" s="311">
        <v>11</v>
      </c>
      <c r="FA2" s="307"/>
      <c r="FB2" s="305"/>
      <c r="FC2" s="305"/>
      <c r="FD2" s="305"/>
      <c r="FE2" s="305"/>
      <c r="FF2" s="305"/>
      <c r="FG2" s="305"/>
      <c r="FH2" s="305"/>
      <c r="FI2" s="305"/>
      <c r="FJ2" s="305"/>
      <c r="FK2" s="305"/>
      <c r="FL2" s="305"/>
      <c r="FM2" s="305"/>
      <c r="FN2" s="311">
        <v>12</v>
      </c>
      <c r="FO2" s="307"/>
      <c r="FP2" s="305"/>
      <c r="FQ2" s="305"/>
      <c r="FR2" s="305"/>
      <c r="FS2" s="305"/>
      <c r="FT2" s="305"/>
      <c r="FU2" s="305"/>
      <c r="FV2" s="305"/>
      <c r="FW2" s="305"/>
      <c r="FX2" s="305"/>
      <c r="FY2" s="305"/>
      <c r="FZ2" s="305"/>
      <c r="GA2" s="305"/>
      <c r="GB2" s="311">
        <v>13</v>
      </c>
      <c r="GC2" s="307"/>
      <c r="GD2" s="305"/>
      <c r="GE2" s="305"/>
      <c r="GF2" s="305"/>
      <c r="GG2" s="305"/>
      <c r="GH2" s="305"/>
      <c r="GI2" s="305"/>
      <c r="GJ2" s="305"/>
      <c r="GK2" s="305"/>
      <c r="GL2" s="305"/>
      <c r="GM2" s="305"/>
      <c r="GN2" s="305"/>
      <c r="GO2" s="305"/>
      <c r="GP2" s="311">
        <v>14</v>
      </c>
      <c r="GQ2" s="307"/>
      <c r="GR2" s="305"/>
      <c r="GS2" s="305"/>
      <c r="GT2" s="305"/>
      <c r="GU2" s="305"/>
      <c r="GV2" s="305"/>
      <c r="GW2" s="305"/>
      <c r="GX2" s="305"/>
      <c r="GY2" s="305"/>
      <c r="GZ2" s="305"/>
      <c r="HA2" s="305"/>
      <c r="HB2" s="305"/>
      <c r="HC2" s="305"/>
      <c r="HD2" s="311">
        <v>15</v>
      </c>
      <c r="HE2" s="307"/>
      <c r="HF2" s="305"/>
      <c r="HG2" s="305"/>
      <c r="HH2" s="305"/>
      <c r="HI2" s="305"/>
      <c r="HJ2" s="305"/>
      <c r="HK2" s="305"/>
      <c r="HL2" s="305"/>
      <c r="HM2" s="305"/>
      <c r="HN2" s="305"/>
      <c r="HO2" s="305"/>
      <c r="HP2" s="305"/>
      <c r="HQ2" s="305"/>
      <c r="HR2" s="311">
        <v>16</v>
      </c>
      <c r="HS2" s="307"/>
      <c r="HT2" s="305"/>
      <c r="HU2" s="305"/>
      <c r="HV2" s="305"/>
      <c r="HW2" s="305"/>
      <c r="HX2" s="305"/>
      <c r="HY2" s="305"/>
      <c r="HZ2" s="305"/>
      <c r="IA2" s="305"/>
      <c r="IB2" s="305"/>
      <c r="IC2" s="305"/>
      <c r="ID2" s="305"/>
      <c r="IE2" s="305"/>
      <c r="IF2" s="311">
        <v>17</v>
      </c>
      <c r="IG2" s="307"/>
      <c r="IH2" s="305"/>
      <c r="II2" s="305"/>
      <c r="IJ2" s="305"/>
      <c r="IK2" s="305"/>
      <c r="IL2" s="305"/>
      <c r="IM2" s="305"/>
      <c r="IN2" s="305"/>
      <c r="IO2" s="305"/>
      <c r="IP2" s="305"/>
      <c r="IQ2" s="305"/>
      <c r="IR2" s="305"/>
      <c r="IS2" s="305"/>
      <c r="IT2" s="311">
        <v>18</v>
      </c>
      <c r="IU2" s="307"/>
      <c r="IV2" s="305"/>
      <c r="IW2" s="305"/>
      <c r="IX2" s="305"/>
      <c r="IY2" s="305"/>
      <c r="IZ2" s="305"/>
      <c r="JA2" s="305"/>
      <c r="JB2" s="305"/>
      <c r="JC2" s="305"/>
      <c r="JD2" s="305"/>
      <c r="JE2" s="305"/>
      <c r="JF2" s="305"/>
      <c r="JG2" s="305"/>
      <c r="JH2" s="311">
        <v>19</v>
      </c>
      <c r="JI2" s="307"/>
      <c r="JJ2" s="305"/>
      <c r="JK2" s="305"/>
      <c r="JL2" s="305"/>
      <c r="JM2" s="305"/>
      <c r="JN2" s="305"/>
      <c r="JO2" s="305"/>
      <c r="JP2" s="305"/>
      <c r="JQ2" s="305"/>
      <c r="JR2" s="305"/>
      <c r="JS2" s="305"/>
      <c r="JT2" s="305"/>
      <c r="JU2" s="305"/>
      <c r="JV2" s="311">
        <v>20</v>
      </c>
      <c r="JW2" s="307"/>
      <c r="JX2" s="305"/>
      <c r="JY2" s="305"/>
      <c r="JZ2" s="305"/>
      <c r="KA2" s="305"/>
      <c r="KB2" s="305"/>
      <c r="KC2" s="305"/>
      <c r="KD2" s="305"/>
      <c r="KE2" s="305"/>
      <c r="KF2" s="305"/>
      <c r="KG2" s="305"/>
      <c r="KH2" s="305"/>
      <c r="KI2" s="305"/>
      <c r="KJ2" s="311">
        <v>21</v>
      </c>
      <c r="KK2" s="307"/>
      <c r="KL2" s="305"/>
      <c r="KM2" s="305"/>
      <c r="KN2" s="305"/>
      <c r="KO2" s="305"/>
      <c r="KP2" s="305"/>
      <c r="KQ2" s="305"/>
      <c r="KR2" s="305"/>
      <c r="KS2" s="305"/>
      <c r="KT2" s="305"/>
      <c r="KU2" s="305"/>
      <c r="KV2" s="305"/>
      <c r="KW2" s="305"/>
      <c r="KX2" s="311">
        <v>22</v>
      </c>
      <c r="KY2" s="307"/>
      <c r="KZ2" s="305"/>
      <c r="LA2" s="305"/>
      <c r="LB2" s="305"/>
      <c r="LC2" s="305"/>
      <c r="LD2" s="305"/>
      <c r="LE2" s="305"/>
      <c r="LF2" s="305"/>
      <c r="LG2" s="305"/>
      <c r="LH2" s="305"/>
      <c r="LI2" s="305"/>
      <c r="LJ2" s="305"/>
      <c r="LK2" s="305"/>
      <c r="LL2" s="311">
        <v>23</v>
      </c>
      <c r="LM2" s="307"/>
      <c r="LN2" s="305"/>
      <c r="LO2" s="305"/>
      <c r="LP2" s="305"/>
      <c r="LQ2" s="305"/>
      <c r="LR2" s="305"/>
      <c r="LS2" s="305"/>
      <c r="LT2" s="305"/>
      <c r="LU2" s="305"/>
      <c r="LV2" s="305"/>
      <c r="LW2" s="305"/>
      <c r="LX2" s="305"/>
      <c r="LY2" s="305"/>
      <c r="LZ2" s="311">
        <v>24</v>
      </c>
      <c r="MA2" s="307"/>
      <c r="MB2" s="305"/>
      <c r="MC2" s="305"/>
      <c r="MD2" s="305"/>
      <c r="ME2" s="305"/>
      <c r="MF2" s="305"/>
      <c r="MG2" s="305"/>
      <c r="MH2" s="305"/>
      <c r="MI2" s="305"/>
      <c r="MJ2" s="305"/>
      <c r="MK2" s="305"/>
      <c r="ML2" s="305"/>
      <c r="MM2" s="305"/>
      <c r="MN2" s="311">
        <v>25</v>
      </c>
      <c r="MO2" s="307"/>
      <c r="MP2" s="305"/>
      <c r="MQ2" s="305"/>
      <c r="MR2" s="305"/>
      <c r="MS2" s="305"/>
      <c r="MT2" s="305"/>
      <c r="MU2" s="305"/>
      <c r="MV2" s="305"/>
      <c r="MW2" s="305"/>
      <c r="MX2" s="305"/>
      <c r="MY2" s="305"/>
      <c r="MZ2" s="305"/>
      <c r="NA2" s="305"/>
      <c r="NB2" s="311">
        <v>26</v>
      </c>
      <c r="NC2" s="307"/>
      <c r="ND2" s="305"/>
      <c r="NE2" s="305"/>
      <c r="NF2" s="305"/>
      <c r="NG2" s="305"/>
      <c r="NH2" s="305"/>
      <c r="NI2" s="305"/>
      <c r="NJ2" s="305"/>
      <c r="NK2" s="305"/>
      <c r="NL2" s="305"/>
      <c r="NM2" s="305"/>
      <c r="NN2" s="305"/>
      <c r="NO2" s="305"/>
      <c r="NP2" s="311">
        <v>27</v>
      </c>
      <c r="NQ2" s="307"/>
      <c r="NR2" s="305"/>
      <c r="NS2" s="305"/>
      <c r="NT2" s="305"/>
      <c r="NU2" s="305"/>
      <c r="NV2" s="305"/>
      <c r="NW2" s="305"/>
      <c r="NX2" s="305"/>
      <c r="NY2" s="305"/>
      <c r="NZ2" s="305"/>
      <c r="OA2" s="305"/>
      <c r="OB2" s="305"/>
      <c r="OC2" s="305"/>
      <c r="OD2" s="311">
        <v>28</v>
      </c>
      <c r="OE2" s="307"/>
      <c r="OF2" s="305"/>
      <c r="OG2" s="305"/>
      <c r="OH2" s="305"/>
      <c r="OI2" s="305"/>
      <c r="OJ2" s="305"/>
      <c r="OK2" s="305"/>
      <c r="OL2" s="305"/>
      <c r="OM2" s="305"/>
      <c r="ON2" s="305"/>
      <c r="OO2" s="305"/>
      <c r="OP2" s="305"/>
      <c r="OQ2" s="305"/>
      <c r="OR2" s="311">
        <v>29</v>
      </c>
      <c r="OS2" s="307"/>
      <c r="OT2" s="305"/>
      <c r="OU2" s="305"/>
      <c r="OV2" s="305"/>
      <c r="OW2" s="305"/>
      <c r="OX2" s="305"/>
      <c r="OY2" s="305"/>
      <c r="OZ2" s="305"/>
      <c r="PA2" s="305"/>
      <c r="PB2" s="305"/>
      <c r="PC2" s="305"/>
      <c r="PD2" s="305"/>
      <c r="PE2" s="305"/>
      <c r="PF2" s="311">
        <v>30</v>
      </c>
      <c r="PG2" s="307"/>
      <c r="PH2" s="305"/>
      <c r="PI2" s="305"/>
      <c r="PJ2" s="305"/>
      <c r="PK2" s="305"/>
      <c r="PL2" s="305"/>
      <c r="PM2" s="305"/>
      <c r="PN2" s="305"/>
      <c r="PO2" s="305"/>
      <c r="PP2" s="305"/>
      <c r="PQ2" s="305"/>
      <c r="PR2" s="305"/>
      <c r="PS2" s="305"/>
      <c r="PT2" s="311">
        <v>31</v>
      </c>
      <c r="PU2" s="307"/>
      <c r="PV2" s="311">
        <f>+PT2</f>
        <v>31</v>
      </c>
      <c r="PW2" s="311"/>
      <c r="PX2" s="311"/>
      <c r="PY2" s="311"/>
      <c r="PZ2" s="311"/>
      <c r="QA2" s="311"/>
      <c r="QB2" s="311"/>
      <c r="QC2" s="311"/>
      <c r="QD2" s="311"/>
      <c r="QE2" s="311"/>
      <c r="QF2" s="311"/>
      <c r="QG2" s="311"/>
      <c r="QH2" s="311"/>
    </row>
    <row r="3" spans="1:450" s="304" customFormat="1" x14ac:dyDescent="0.3">
      <c r="A3" s="309"/>
      <c r="B3" s="313"/>
      <c r="C3" s="314"/>
      <c r="E3" s="305"/>
      <c r="F3" s="305"/>
      <c r="G3" s="315"/>
      <c r="H3" s="305"/>
      <c r="I3" s="305"/>
      <c r="J3" s="305"/>
      <c r="K3" s="305"/>
      <c r="L3" s="305"/>
      <c r="M3" s="305"/>
      <c r="N3" s="305"/>
      <c r="O3" s="305"/>
      <c r="P3" s="312"/>
      <c r="Q3" s="307"/>
      <c r="S3" s="305"/>
      <c r="T3" s="305"/>
      <c r="U3" s="315"/>
      <c r="V3" s="305"/>
      <c r="W3" s="305"/>
      <c r="X3" s="305"/>
      <c r="Y3" s="305"/>
      <c r="Z3" s="305"/>
      <c r="AA3" s="305"/>
      <c r="AB3" s="305"/>
      <c r="AC3" s="305"/>
      <c r="AD3" s="312"/>
      <c r="AE3" s="307"/>
      <c r="AG3" s="305"/>
      <c r="AH3" s="305"/>
      <c r="AI3" s="315"/>
      <c r="AJ3" s="305"/>
      <c r="AK3" s="305"/>
      <c r="AL3" s="305"/>
      <c r="AM3" s="305"/>
      <c r="AN3" s="305"/>
      <c r="AO3" s="305"/>
      <c r="AP3" s="305"/>
      <c r="AQ3" s="305"/>
      <c r="AR3" s="312"/>
      <c r="AS3" s="307"/>
      <c r="AU3" s="305"/>
      <c r="AV3" s="305"/>
      <c r="AW3" s="315"/>
      <c r="AX3" s="305"/>
      <c r="AY3" s="305"/>
      <c r="AZ3" s="305"/>
      <c r="BA3" s="305"/>
      <c r="BB3" s="305"/>
      <c r="BC3" s="305"/>
      <c r="BD3" s="305"/>
      <c r="BE3" s="305"/>
      <c r="BF3" s="312"/>
      <c r="BG3" s="307"/>
      <c r="BI3" s="305"/>
      <c r="BJ3" s="305"/>
      <c r="BK3" s="315"/>
      <c r="BL3" s="305"/>
      <c r="BM3" s="305"/>
      <c r="BN3" s="305"/>
      <c r="BO3" s="305"/>
      <c r="BP3" s="305"/>
      <c r="BQ3" s="305"/>
      <c r="BR3" s="305"/>
      <c r="BS3" s="305"/>
      <c r="BT3" s="312"/>
      <c r="BU3" s="307"/>
      <c r="BW3" s="305"/>
      <c r="BX3" s="305"/>
      <c r="BY3" s="315"/>
      <c r="BZ3" s="305"/>
      <c r="CA3" s="305"/>
      <c r="CB3" s="305"/>
      <c r="CC3" s="305"/>
      <c r="CD3" s="305"/>
      <c r="CE3" s="305"/>
      <c r="CF3" s="305"/>
      <c r="CG3" s="305"/>
      <c r="CH3" s="312"/>
      <c r="CI3" s="307"/>
      <c r="CK3" s="305"/>
      <c r="CL3" s="305"/>
      <c r="CM3" s="315"/>
      <c r="CN3" s="305"/>
      <c r="CO3" s="305"/>
      <c r="CP3" s="305"/>
      <c r="CQ3" s="305"/>
      <c r="CR3" s="305"/>
      <c r="CS3" s="305"/>
      <c r="CT3" s="305"/>
      <c r="CU3" s="305"/>
      <c r="CV3" s="312"/>
      <c r="CW3" s="307"/>
      <c r="CY3" s="305"/>
      <c r="CZ3" s="305"/>
      <c r="DA3" s="315"/>
      <c r="DB3" s="305"/>
      <c r="DC3" s="305"/>
      <c r="DD3" s="305"/>
      <c r="DE3" s="305"/>
      <c r="DF3" s="305"/>
      <c r="DG3" s="305"/>
      <c r="DH3" s="305"/>
      <c r="DI3" s="305"/>
      <c r="DJ3" s="312"/>
      <c r="DK3" s="307"/>
      <c r="DM3" s="305"/>
      <c r="DN3" s="305"/>
      <c r="DO3" s="315"/>
      <c r="DP3" s="305"/>
      <c r="DQ3" s="305"/>
      <c r="DR3" s="305"/>
      <c r="DS3" s="305"/>
      <c r="DT3" s="305"/>
      <c r="DU3" s="305"/>
      <c r="DV3" s="305"/>
      <c r="DW3" s="305"/>
      <c r="DX3" s="312"/>
      <c r="DY3" s="307"/>
      <c r="EA3" s="305"/>
      <c r="EB3" s="305"/>
      <c r="EC3" s="315"/>
      <c r="ED3" s="305"/>
      <c r="EE3" s="305"/>
      <c r="EF3" s="305"/>
      <c r="EG3" s="305"/>
      <c r="EH3" s="305"/>
      <c r="EI3" s="305"/>
      <c r="EJ3" s="305"/>
      <c r="EK3" s="305"/>
      <c r="EL3" s="312"/>
      <c r="EM3" s="307"/>
      <c r="EO3" s="305"/>
      <c r="EP3" s="305"/>
      <c r="EQ3" s="315"/>
      <c r="ER3" s="305"/>
      <c r="ES3" s="305"/>
      <c r="ET3" s="305"/>
      <c r="EU3" s="305"/>
      <c r="EV3" s="305"/>
      <c r="EW3" s="305"/>
      <c r="EX3" s="305"/>
      <c r="EY3" s="305"/>
      <c r="EZ3" s="312"/>
      <c r="FA3" s="307"/>
      <c r="FC3" s="305"/>
      <c r="FD3" s="305"/>
      <c r="FE3" s="315"/>
      <c r="FF3" s="305"/>
      <c r="FG3" s="305"/>
      <c r="FH3" s="305"/>
      <c r="FI3" s="305"/>
      <c r="FJ3" s="305"/>
      <c r="FK3" s="305"/>
      <c r="FL3" s="305"/>
      <c r="FM3" s="305"/>
      <c r="FN3" s="312"/>
      <c r="FO3" s="307"/>
      <c r="FQ3" s="305"/>
      <c r="FR3" s="305"/>
      <c r="FS3" s="315"/>
      <c r="FT3" s="305"/>
      <c r="FU3" s="305"/>
      <c r="FV3" s="305"/>
      <c r="FW3" s="305"/>
      <c r="FX3" s="305"/>
      <c r="FY3" s="305"/>
      <c r="FZ3" s="305"/>
      <c r="GA3" s="305"/>
      <c r="GB3" s="312"/>
      <c r="GC3" s="307"/>
      <c r="GE3" s="305"/>
      <c r="GF3" s="305"/>
      <c r="GG3" s="315"/>
      <c r="GH3" s="305"/>
      <c r="GI3" s="305"/>
      <c r="GJ3" s="305"/>
      <c r="GK3" s="305"/>
      <c r="GL3" s="305"/>
      <c r="GM3" s="305"/>
      <c r="GN3" s="305"/>
      <c r="GO3" s="305"/>
      <c r="GP3" s="312"/>
      <c r="GQ3" s="307"/>
      <c r="GS3" s="305"/>
      <c r="GT3" s="305"/>
      <c r="GU3" s="315"/>
      <c r="GV3" s="305"/>
      <c r="GW3" s="305"/>
      <c r="GX3" s="305"/>
      <c r="GY3" s="305"/>
      <c r="GZ3" s="305"/>
      <c r="HA3" s="305"/>
      <c r="HB3" s="305"/>
      <c r="HC3" s="305"/>
      <c r="HD3" s="312"/>
      <c r="HE3" s="307"/>
      <c r="HG3" s="305"/>
      <c r="HH3" s="305"/>
      <c r="HI3" s="315"/>
      <c r="HJ3" s="305"/>
      <c r="HK3" s="305"/>
      <c r="HL3" s="305"/>
      <c r="HM3" s="305"/>
      <c r="HN3" s="305"/>
      <c r="HO3" s="305"/>
      <c r="HP3" s="305"/>
      <c r="HQ3" s="305"/>
      <c r="HR3" s="312"/>
      <c r="HS3" s="307"/>
      <c r="HU3" s="305"/>
      <c r="HV3" s="305"/>
      <c r="HW3" s="315"/>
      <c r="HX3" s="305"/>
      <c r="HY3" s="305"/>
      <c r="HZ3" s="305"/>
      <c r="IA3" s="305"/>
      <c r="IB3" s="305"/>
      <c r="IC3" s="305"/>
      <c r="ID3" s="305"/>
      <c r="IE3" s="305"/>
      <c r="IF3" s="312"/>
      <c r="IG3" s="307"/>
      <c r="II3" s="305"/>
      <c r="IJ3" s="305"/>
      <c r="IK3" s="315"/>
      <c r="IL3" s="305"/>
      <c r="IM3" s="305"/>
      <c r="IN3" s="305"/>
      <c r="IO3" s="305"/>
      <c r="IP3" s="305"/>
      <c r="IQ3" s="305"/>
      <c r="IR3" s="305"/>
      <c r="IS3" s="305"/>
      <c r="IT3" s="312"/>
      <c r="IU3" s="307"/>
      <c r="IW3" s="305"/>
      <c r="IX3" s="305"/>
      <c r="IY3" s="315"/>
      <c r="IZ3" s="305"/>
      <c r="JA3" s="305"/>
      <c r="JB3" s="305"/>
      <c r="JC3" s="305"/>
      <c r="JD3" s="305"/>
      <c r="JE3" s="305"/>
      <c r="JF3" s="305"/>
      <c r="JG3" s="305"/>
      <c r="JH3" s="312"/>
      <c r="JI3" s="307"/>
      <c r="JK3" s="305"/>
      <c r="JL3" s="305"/>
      <c r="JM3" s="315"/>
      <c r="JN3" s="305"/>
      <c r="JO3" s="305"/>
      <c r="JP3" s="305"/>
      <c r="JQ3" s="305"/>
      <c r="JR3" s="305"/>
      <c r="JS3" s="305"/>
      <c r="JT3" s="305"/>
      <c r="JU3" s="305"/>
      <c r="JV3" s="312"/>
      <c r="JW3" s="307"/>
      <c r="JY3" s="305"/>
      <c r="JZ3" s="305"/>
      <c r="KA3" s="315"/>
      <c r="KB3" s="305"/>
      <c r="KC3" s="305"/>
      <c r="KD3" s="305"/>
      <c r="KE3" s="305"/>
      <c r="KF3" s="305"/>
      <c r="KG3" s="305"/>
      <c r="KH3" s="305"/>
      <c r="KI3" s="305"/>
      <c r="KJ3" s="312"/>
      <c r="KK3" s="307"/>
      <c r="KM3" s="305"/>
      <c r="KN3" s="305"/>
      <c r="KO3" s="315"/>
      <c r="KP3" s="305"/>
      <c r="KQ3" s="305"/>
      <c r="KR3" s="305"/>
      <c r="KS3" s="305"/>
      <c r="KT3" s="305"/>
      <c r="KU3" s="305"/>
      <c r="KV3" s="305"/>
      <c r="KW3" s="305"/>
      <c r="KX3" s="312"/>
      <c r="KY3" s="307"/>
      <c r="LA3" s="305"/>
      <c r="LB3" s="305"/>
      <c r="LC3" s="315"/>
      <c r="LD3" s="305"/>
      <c r="LE3" s="305"/>
      <c r="LF3" s="305"/>
      <c r="LG3" s="305"/>
      <c r="LH3" s="305"/>
      <c r="LI3" s="305"/>
      <c r="LJ3" s="305"/>
      <c r="LK3" s="305"/>
      <c r="LL3" s="312"/>
      <c r="LM3" s="307"/>
      <c r="LO3" s="305"/>
      <c r="LP3" s="305"/>
      <c r="LQ3" s="315"/>
      <c r="LR3" s="305"/>
      <c r="LS3" s="305"/>
      <c r="LT3" s="305"/>
      <c r="LU3" s="305"/>
      <c r="LV3" s="305"/>
      <c r="LW3" s="305"/>
      <c r="LX3" s="305"/>
      <c r="LY3" s="305"/>
      <c r="LZ3" s="312"/>
      <c r="MA3" s="307"/>
      <c r="MC3" s="305"/>
      <c r="MD3" s="305"/>
      <c r="ME3" s="315"/>
      <c r="MF3" s="305"/>
      <c r="MG3" s="305"/>
      <c r="MH3" s="305"/>
      <c r="MI3" s="305"/>
      <c r="MJ3" s="305"/>
      <c r="MK3" s="305"/>
      <c r="ML3" s="305"/>
      <c r="MM3" s="305"/>
      <c r="MN3" s="312"/>
      <c r="MO3" s="307"/>
      <c r="MQ3" s="305"/>
      <c r="MR3" s="305"/>
      <c r="MS3" s="315"/>
      <c r="MT3" s="305"/>
      <c r="MU3" s="305"/>
      <c r="MV3" s="305"/>
      <c r="MW3" s="305"/>
      <c r="MX3" s="305"/>
      <c r="MY3" s="305"/>
      <c r="MZ3" s="305"/>
      <c r="NA3" s="305"/>
      <c r="NB3" s="312"/>
      <c r="NC3" s="307"/>
      <c r="NE3" s="305"/>
      <c r="NF3" s="305"/>
      <c r="NG3" s="315"/>
      <c r="NH3" s="305"/>
      <c r="NI3" s="305"/>
      <c r="NJ3" s="305"/>
      <c r="NK3" s="305"/>
      <c r="NL3" s="305"/>
      <c r="NM3" s="305"/>
      <c r="NN3" s="305"/>
      <c r="NO3" s="305"/>
      <c r="NP3" s="312"/>
      <c r="NQ3" s="307"/>
      <c r="NS3" s="305"/>
      <c r="NT3" s="305"/>
      <c r="NU3" s="315"/>
      <c r="NV3" s="305"/>
      <c r="NW3" s="305"/>
      <c r="NX3" s="305"/>
      <c r="NY3" s="305"/>
      <c r="NZ3" s="305"/>
      <c r="OA3" s="305"/>
      <c r="OB3" s="305"/>
      <c r="OC3" s="305"/>
      <c r="OD3" s="312"/>
      <c r="OE3" s="307"/>
      <c r="OG3" s="305"/>
      <c r="OH3" s="305"/>
      <c r="OI3" s="315"/>
      <c r="OJ3" s="305"/>
      <c r="OK3" s="305"/>
      <c r="OL3" s="305"/>
      <c r="OM3" s="305"/>
      <c r="ON3" s="305"/>
      <c r="OO3" s="305"/>
      <c r="OP3" s="305"/>
      <c r="OQ3" s="305"/>
      <c r="OR3" s="312"/>
      <c r="OS3" s="307"/>
      <c r="OU3" s="305"/>
      <c r="OV3" s="305"/>
      <c r="OW3" s="315"/>
      <c r="OX3" s="305"/>
      <c r="OY3" s="305"/>
      <c r="OZ3" s="305"/>
      <c r="PA3" s="305"/>
      <c r="PB3" s="305"/>
      <c r="PC3" s="305"/>
      <c r="PD3" s="305"/>
      <c r="PE3" s="305"/>
      <c r="PF3" s="312"/>
      <c r="PG3" s="307"/>
      <c r="PI3" s="305"/>
      <c r="PJ3" s="305"/>
      <c r="PK3" s="315"/>
      <c r="PL3" s="305"/>
      <c r="PM3" s="305"/>
      <c r="PN3" s="305"/>
      <c r="PO3" s="305"/>
      <c r="PP3" s="305"/>
      <c r="PQ3" s="305"/>
      <c r="PR3" s="305"/>
      <c r="PS3" s="305"/>
      <c r="PT3" s="312"/>
      <c r="PU3" s="307"/>
      <c r="PV3" s="312"/>
      <c r="PW3" s="312"/>
      <c r="PX3" s="312"/>
      <c r="PY3" s="312"/>
      <c r="PZ3" s="312"/>
      <c r="QA3" s="312"/>
      <c r="QB3" s="312"/>
      <c r="QC3" s="312"/>
      <c r="QD3" s="312"/>
      <c r="QE3" s="312"/>
      <c r="QF3" s="312"/>
      <c r="QG3" s="312"/>
      <c r="QH3" s="312"/>
    </row>
    <row r="4" spans="1:450" s="304" customFormat="1" x14ac:dyDescent="0.3">
      <c r="A4" s="309" t="s">
        <v>938</v>
      </c>
      <c r="B4" s="397" t="s">
        <v>939</v>
      </c>
      <c r="C4" s="314"/>
      <c r="D4" s="304">
        <v>0</v>
      </c>
      <c r="E4" s="305"/>
      <c r="F4" s="305"/>
      <c r="G4" s="315"/>
      <c r="H4" s="305"/>
      <c r="I4" s="305"/>
      <c r="J4" s="305"/>
      <c r="K4" s="305"/>
      <c r="L4" s="305"/>
      <c r="M4" s="305"/>
      <c r="N4" s="305"/>
      <c r="O4" s="305"/>
      <c r="P4" s="312"/>
      <c r="Q4" s="307"/>
      <c r="R4" s="304">
        <v>0</v>
      </c>
      <c r="S4" s="305"/>
      <c r="T4" s="305"/>
      <c r="U4" s="315"/>
      <c r="V4" s="305"/>
      <c r="W4" s="305"/>
      <c r="X4" s="305"/>
      <c r="Y4" s="305"/>
      <c r="Z4" s="305"/>
      <c r="AA4" s="305"/>
      <c r="AB4" s="305"/>
      <c r="AC4" s="305"/>
      <c r="AD4" s="312"/>
      <c r="AE4" s="307"/>
      <c r="AF4" s="304">
        <v>0</v>
      </c>
      <c r="AG4" s="305"/>
      <c r="AH4" s="305"/>
      <c r="AI4" s="315"/>
      <c r="AJ4" s="305"/>
      <c r="AK4" s="305"/>
      <c r="AL4" s="305"/>
      <c r="AM4" s="305"/>
      <c r="AN4" s="305"/>
      <c r="AO4" s="305"/>
      <c r="AP4" s="305"/>
      <c r="AQ4" s="305"/>
      <c r="AR4" s="312"/>
      <c r="AS4" s="307"/>
      <c r="AT4" s="304">
        <v>0</v>
      </c>
      <c r="AU4" s="305"/>
      <c r="AV4" s="305"/>
      <c r="AW4" s="315"/>
      <c r="AX4" s="305"/>
      <c r="AY4" s="305"/>
      <c r="AZ4" s="305"/>
      <c r="BA4" s="305"/>
      <c r="BB4" s="305"/>
      <c r="BC4" s="305"/>
      <c r="BD4" s="305"/>
      <c r="BE4" s="305"/>
      <c r="BF4" s="312"/>
      <c r="BG4" s="307"/>
      <c r="BH4" s="304">
        <v>0</v>
      </c>
      <c r="BI4" s="305"/>
      <c r="BJ4" s="305"/>
      <c r="BK4" s="315"/>
      <c r="BL4" s="305"/>
      <c r="BM4" s="305"/>
      <c r="BN4" s="305"/>
      <c r="BO4" s="305"/>
      <c r="BP4" s="305"/>
      <c r="BQ4" s="305"/>
      <c r="BR4" s="305"/>
      <c r="BS4" s="305"/>
      <c r="BT4" s="312"/>
      <c r="BU4" s="307"/>
      <c r="BV4" s="304">
        <v>0</v>
      </c>
      <c r="BW4" s="305"/>
      <c r="BX4" s="305"/>
      <c r="BY4" s="315"/>
      <c r="BZ4" s="305"/>
      <c r="CA4" s="305"/>
      <c r="CB4" s="305"/>
      <c r="CC4" s="305"/>
      <c r="CD4" s="305"/>
      <c r="CE4" s="305"/>
      <c r="CF4" s="305"/>
      <c r="CG4" s="305"/>
      <c r="CH4" s="312"/>
      <c r="CI4" s="307"/>
      <c r="CJ4" s="304">
        <v>0</v>
      </c>
      <c r="CK4" s="305"/>
      <c r="CL4" s="305"/>
      <c r="CM4" s="315"/>
      <c r="CN4" s="305"/>
      <c r="CO4" s="305"/>
      <c r="CP4" s="305"/>
      <c r="CQ4" s="305"/>
      <c r="CR4" s="305"/>
      <c r="CS4" s="305"/>
      <c r="CT4" s="305"/>
      <c r="CU4" s="305"/>
      <c r="CV4" s="312"/>
      <c r="CW4" s="307"/>
      <c r="CX4" s="304">
        <v>0</v>
      </c>
      <c r="CY4" s="305"/>
      <c r="CZ4" s="305"/>
      <c r="DA4" s="315"/>
      <c r="DB4" s="305"/>
      <c r="DC4" s="305"/>
      <c r="DD4" s="305"/>
      <c r="DE4" s="305"/>
      <c r="DF4" s="305"/>
      <c r="DG4" s="305"/>
      <c r="DH4" s="305"/>
      <c r="DI4" s="305"/>
      <c r="DJ4" s="312"/>
      <c r="DK4" s="307"/>
      <c r="DL4" s="304">
        <v>0</v>
      </c>
      <c r="DM4" s="305"/>
      <c r="DN4" s="305"/>
      <c r="DO4" s="315"/>
      <c r="DP4" s="305"/>
      <c r="DQ4" s="305"/>
      <c r="DR4" s="305"/>
      <c r="DS4" s="305"/>
      <c r="DT4" s="305"/>
      <c r="DU4" s="305"/>
      <c r="DV4" s="305"/>
      <c r="DW4" s="305"/>
      <c r="DX4" s="312"/>
      <c r="DY4" s="307"/>
      <c r="DZ4" s="304">
        <v>0</v>
      </c>
      <c r="EA4" s="305"/>
      <c r="EB4" s="305"/>
      <c r="EC4" s="315"/>
      <c r="ED4" s="305"/>
      <c r="EE4" s="305"/>
      <c r="EF4" s="305"/>
      <c r="EG4" s="305"/>
      <c r="EH4" s="305"/>
      <c r="EI4" s="305"/>
      <c r="EJ4" s="305"/>
      <c r="EK4" s="305"/>
      <c r="EL4" s="312"/>
      <c r="EM4" s="307"/>
      <c r="EN4" s="304">
        <v>0</v>
      </c>
      <c r="EO4" s="305"/>
      <c r="EP4" s="305"/>
      <c r="EQ4" s="315"/>
      <c r="ER4" s="305"/>
      <c r="ES4" s="305"/>
      <c r="ET4" s="305"/>
      <c r="EU4" s="305"/>
      <c r="EV4" s="305"/>
      <c r="EW4" s="305"/>
      <c r="EX4" s="305"/>
      <c r="EY4" s="305"/>
      <c r="EZ4" s="312"/>
      <c r="FA4" s="307"/>
      <c r="FB4" s="304">
        <v>0</v>
      </c>
      <c r="FC4" s="305"/>
      <c r="FD4" s="305"/>
      <c r="FE4" s="315"/>
      <c r="FF4" s="305"/>
      <c r="FG4" s="305"/>
      <c r="FH4" s="305"/>
      <c r="FI4" s="305"/>
      <c r="FJ4" s="305"/>
      <c r="FK4" s="305"/>
      <c r="FL4" s="305"/>
      <c r="FM4" s="305"/>
      <c r="FN4" s="312"/>
      <c r="FO4" s="307"/>
      <c r="FP4" s="304">
        <v>0</v>
      </c>
      <c r="FQ4" s="305"/>
      <c r="FR4" s="305"/>
      <c r="FS4" s="315"/>
      <c r="FT4" s="305"/>
      <c r="FU4" s="305"/>
      <c r="FV4" s="305"/>
      <c r="FW4" s="305"/>
      <c r="FX4" s="305"/>
      <c r="FY4" s="305"/>
      <c r="FZ4" s="305"/>
      <c r="GA4" s="305"/>
      <c r="GB4" s="312"/>
      <c r="GC4" s="307"/>
      <c r="GD4" s="304">
        <v>0</v>
      </c>
      <c r="GE4" s="305"/>
      <c r="GF4" s="305"/>
      <c r="GG4" s="315"/>
      <c r="GH4" s="305"/>
      <c r="GI4" s="305"/>
      <c r="GJ4" s="305"/>
      <c r="GK4" s="305"/>
      <c r="GL4" s="305"/>
      <c r="GM4" s="305"/>
      <c r="GN4" s="305"/>
      <c r="GO4" s="305"/>
      <c r="GP4" s="312"/>
      <c r="GQ4" s="307"/>
      <c r="GR4" s="304">
        <v>0</v>
      </c>
      <c r="GS4" s="305"/>
      <c r="GT4" s="305"/>
      <c r="GU4" s="315"/>
      <c r="GV4" s="305"/>
      <c r="GW4" s="305"/>
      <c r="GX4" s="305"/>
      <c r="GY4" s="305"/>
      <c r="GZ4" s="305"/>
      <c r="HA4" s="305"/>
      <c r="HB4" s="305"/>
      <c r="HC4" s="305"/>
      <c r="HD4" s="312"/>
      <c r="HE4" s="307"/>
      <c r="HF4" s="304">
        <v>0</v>
      </c>
      <c r="HG4" s="305"/>
      <c r="HH4" s="305"/>
      <c r="HI4" s="315"/>
      <c r="HJ4" s="305"/>
      <c r="HK4" s="305"/>
      <c r="HL4" s="305"/>
      <c r="HM4" s="305"/>
      <c r="HN4" s="305"/>
      <c r="HO4" s="305"/>
      <c r="HP4" s="305"/>
      <c r="HQ4" s="305"/>
      <c r="HR4" s="312"/>
      <c r="HS4" s="307"/>
      <c r="HT4" s="304">
        <v>0</v>
      </c>
      <c r="HU4" s="305"/>
      <c r="HV4" s="305"/>
      <c r="HW4" s="315"/>
      <c r="HX4" s="305"/>
      <c r="HY4" s="305"/>
      <c r="HZ4" s="305"/>
      <c r="IA4" s="305"/>
      <c r="IB4" s="305"/>
      <c r="IC4" s="305"/>
      <c r="ID4" s="305"/>
      <c r="IE4" s="305"/>
      <c r="IF4" s="312"/>
      <c r="IG4" s="307"/>
      <c r="IH4" s="304">
        <v>0</v>
      </c>
      <c r="II4" s="305"/>
      <c r="IJ4" s="305"/>
      <c r="IK4" s="315"/>
      <c r="IL4" s="305"/>
      <c r="IM4" s="305"/>
      <c r="IN4" s="305"/>
      <c r="IO4" s="305"/>
      <c r="IP4" s="305"/>
      <c r="IQ4" s="305"/>
      <c r="IR4" s="305"/>
      <c r="IS4" s="305"/>
      <c r="IT4" s="312"/>
      <c r="IU4" s="307"/>
      <c r="IV4" s="304">
        <v>0</v>
      </c>
      <c r="IW4" s="305"/>
      <c r="IX4" s="305"/>
      <c r="IY4" s="315"/>
      <c r="IZ4" s="305"/>
      <c r="JA4" s="305"/>
      <c r="JB4" s="305"/>
      <c r="JC4" s="305"/>
      <c r="JD4" s="305"/>
      <c r="JE4" s="305"/>
      <c r="JF4" s="305"/>
      <c r="JG4" s="305"/>
      <c r="JH4" s="312"/>
      <c r="JI4" s="307"/>
      <c r="JJ4" s="304">
        <v>0</v>
      </c>
      <c r="JK4" s="305"/>
      <c r="JL4" s="305"/>
      <c r="JM4" s="315"/>
      <c r="JN4" s="305"/>
      <c r="JO4" s="305"/>
      <c r="JP4" s="305"/>
      <c r="JQ4" s="305"/>
      <c r="JR4" s="305"/>
      <c r="JS4" s="305"/>
      <c r="JT4" s="305"/>
      <c r="JU4" s="305"/>
      <c r="JV4" s="312"/>
      <c r="JW4" s="307"/>
      <c r="JX4" s="304">
        <v>0</v>
      </c>
      <c r="JY4" s="305"/>
      <c r="JZ4" s="305"/>
      <c r="KA4" s="315"/>
      <c r="KB4" s="305"/>
      <c r="KC4" s="305"/>
      <c r="KD4" s="305"/>
      <c r="KE4" s="305"/>
      <c r="KF4" s="305"/>
      <c r="KG4" s="305"/>
      <c r="KH4" s="305"/>
      <c r="KI4" s="305"/>
      <c r="KJ4" s="312"/>
      <c r="KK4" s="307"/>
      <c r="KL4" s="304">
        <v>0</v>
      </c>
      <c r="KM4" s="305"/>
      <c r="KN4" s="305"/>
      <c r="KO4" s="315"/>
      <c r="KP4" s="305"/>
      <c r="KQ4" s="305"/>
      <c r="KR4" s="305"/>
      <c r="KS4" s="305"/>
      <c r="KT4" s="305"/>
      <c r="KU4" s="305"/>
      <c r="KV4" s="305"/>
      <c r="KW4" s="305"/>
      <c r="KX4" s="312"/>
      <c r="KY4" s="307"/>
      <c r="KZ4" s="304">
        <v>0</v>
      </c>
      <c r="LA4" s="305"/>
      <c r="LB4" s="305"/>
      <c r="LC4" s="315"/>
      <c r="LD4" s="305"/>
      <c r="LE4" s="305"/>
      <c r="LF4" s="305"/>
      <c r="LG4" s="305"/>
      <c r="LH4" s="305"/>
      <c r="LI4" s="305"/>
      <c r="LJ4" s="305"/>
      <c r="LK4" s="305"/>
      <c r="LL4" s="312"/>
      <c r="LM4" s="307"/>
      <c r="LN4" s="304">
        <v>0</v>
      </c>
      <c r="LO4" s="305"/>
      <c r="LP4" s="305"/>
      <c r="LQ4" s="315"/>
      <c r="LR4" s="305"/>
      <c r="LS4" s="305"/>
      <c r="LT4" s="305"/>
      <c r="LU4" s="305"/>
      <c r="LV4" s="305"/>
      <c r="LW4" s="305"/>
      <c r="LX4" s="305"/>
      <c r="LY4" s="305"/>
      <c r="LZ4" s="312"/>
      <c r="MA4" s="307"/>
      <c r="MB4" s="304">
        <v>0</v>
      </c>
      <c r="MC4" s="305"/>
      <c r="MD4" s="305"/>
      <c r="ME4" s="315"/>
      <c r="MF4" s="305"/>
      <c r="MG4" s="305"/>
      <c r="MH4" s="305"/>
      <c r="MI4" s="305"/>
      <c r="MJ4" s="305"/>
      <c r="MK4" s="305"/>
      <c r="ML4" s="305"/>
      <c r="MM4" s="305"/>
      <c r="MN4" s="312"/>
      <c r="MO4" s="307"/>
      <c r="MP4" s="304">
        <v>0</v>
      </c>
      <c r="MQ4" s="305"/>
      <c r="MR4" s="305"/>
      <c r="MS4" s="315"/>
      <c r="MT4" s="305"/>
      <c r="MU4" s="305"/>
      <c r="MV4" s="305"/>
      <c r="MW4" s="305"/>
      <c r="MX4" s="305"/>
      <c r="MY4" s="305"/>
      <c r="MZ4" s="305"/>
      <c r="NA4" s="305"/>
      <c r="NB4" s="312"/>
      <c r="NC4" s="307"/>
      <c r="ND4" s="304">
        <v>0</v>
      </c>
      <c r="NE4" s="305"/>
      <c r="NF4" s="305"/>
      <c r="NG4" s="315"/>
      <c r="NH4" s="305"/>
      <c r="NI4" s="305"/>
      <c r="NJ4" s="305"/>
      <c r="NK4" s="305"/>
      <c r="NL4" s="305"/>
      <c r="NM4" s="305"/>
      <c r="NN4" s="305"/>
      <c r="NO4" s="305"/>
      <c r="NP4" s="312"/>
      <c r="NQ4" s="307"/>
      <c r="NR4" s="304">
        <v>0</v>
      </c>
      <c r="NS4" s="305"/>
      <c r="NT4" s="305"/>
      <c r="NU4" s="315"/>
      <c r="NV4" s="305"/>
      <c r="NW4" s="305"/>
      <c r="NX4" s="305"/>
      <c r="NY4" s="305"/>
      <c r="NZ4" s="305"/>
      <c r="OA4" s="305"/>
      <c r="OB4" s="305"/>
      <c r="OC4" s="305"/>
      <c r="OD4" s="312"/>
      <c r="OE4" s="307"/>
      <c r="OF4" s="304">
        <v>0</v>
      </c>
      <c r="OG4" s="305"/>
      <c r="OH4" s="305"/>
      <c r="OI4" s="315"/>
      <c r="OJ4" s="305"/>
      <c r="OK4" s="305"/>
      <c r="OL4" s="305"/>
      <c r="OM4" s="305"/>
      <c r="ON4" s="305"/>
      <c r="OO4" s="305"/>
      <c r="OP4" s="305"/>
      <c r="OQ4" s="305"/>
      <c r="OR4" s="312"/>
      <c r="OS4" s="307"/>
      <c r="OT4" s="304">
        <v>0</v>
      </c>
      <c r="OU4" s="305"/>
      <c r="OV4" s="305"/>
      <c r="OW4" s="315"/>
      <c r="OX4" s="305"/>
      <c r="OY4" s="305"/>
      <c r="OZ4" s="305"/>
      <c r="PA4" s="305"/>
      <c r="PB4" s="305"/>
      <c r="PC4" s="305"/>
      <c r="PD4" s="305"/>
      <c r="PE4" s="305"/>
      <c r="PF4" s="312"/>
      <c r="PG4" s="307"/>
      <c r="PH4" s="304">
        <v>0</v>
      </c>
      <c r="PI4" s="305"/>
      <c r="PJ4" s="305"/>
      <c r="PK4" s="315"/>
      <c r="PL4" s="305"/>
      <c r="PM4" s="305"/>
      <c r="PN4" s="305"/>
      <c r="PO4" s="305"/>
      <c r="PP4" s="305"/>
      <c r="PQ4" s="305"/>
      <c r="PR4" s="305"/>
      <c r="PS4" s="305"/>
      <c r="PT4" s="312"/>
      <c r="PU4" s="307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</row>
    <row r="5" spans="1:450" s="304" customFormat="1" x14ac:dyDescent="0.3">
      <c r="A5" s="309"/>
      <c r="B5" s="310"/>
      <c r="C5" s="314"/>
      <c r="E5" s="316"/>
      <c r="F5" s="316"/>
      <c r="G5" s="317"/>
      <c r="H5" s="317"/>
      <c r="I5" s="317"/>
      <c r="J5" s="317"/>
      <c r="K5" s="317"/>
      <c r="L5" s="317"/>
      <c r="M5" s="317"/>
      <c r="N5" s="317"/>
      <c r="O5" s="317"/>
      <c r="P5" s="318"/>
      <c r="Q5" s="319"/>
      <c r="S5" s="316"/>
      <c r="T5" s="316"/>
      <c r="U5" s="317"/>
      <c r="V5" s="317"/>
      <c r="W5" s="317"/>
      <c r="X5" s="317"/>
      <c r="Y5" s="317"/>
      <c r="Z5" s="317"/>
      <c r="AA5" s="317"/>
      <c r="AB5" s="317"/>
      <c r="AC5" s="317"/>
      <c r="AD5" s="318"/>
      <c r="AE5" s="319"/>
      <c r="AG5" s="316"/>
      <c r="AH5" s="316"/>
      <c r="AI5" s="317"/>
      <c r="AJ5" s="317"/>
      <c r="AK5" s="317"/>
      <c r="AL5" s="317"/>
      <c r="AM5" s="317"/>
      <c r="AN5" s="317"/>
      <c r="AO5" s="317"/>
      <c r="AP5" s="317"/>
      <c r="AQ5" s="317"/>
      <c r="AR5" s="318"/>
      <c r="AS5" s="319"/>
      <c r="AU5" s="316"/>
      <c r="AV5" s="316"/>
      <c r="AW5" s="317"/>
      <c r="AX5" s="317"/>
      <c r="AY5" s="317"/>
      <c r="AZ5" s="317"/>
      <c r="BA5" s="317"/>
      <c r="BB5" s="317"/>
      <c r="BC5" s="317"/>
      <c r="BD5" s="317"/>
      <c r="BE5" s="317"/>
      <c r="BF5" s="318"/>
      <c r="BG5" s="319"/>
      <c r="BI5" s="316"/>
      <c r="BJ5" s="316"/>
      <c r="BK5" s="317"/>
      <c r="BL5" s="317"/>
      <c r="BM5" s="317"/>
      <c r="BN5" s="317"/>
      <c r="BO5" s="317"/>
      <c r="BP5" s="317"/>
      <c r="BQ5" s="317"/>
      <c r="BR5" s="317"/>
      <c r="BS5" s="317"/>
      <c r="BT5" s="318"/>
      <c r="BU5" s="319"/>
      <c r="BW5" s="316"/>
      <c r="BX5" s="316"/>
      <c r="BY5" s="317"/>
      <c r="BZ5" s="317"/>
      <c r="CA5" s="317"/>
      <c r="CB5" s="317"/>
      <c r="CC5" s="317"/>
      <c r="CD5" s="317"/>
      <c r="CE5" s="317"/>
      <c r="CF5" s="317"/>
      <c r="CG5" s="317"/>
      <c r="CH5" s="318"/>
      <c r="CI5" s="319"/>
      <c r="CK5" s="316"/>
      <c r="CL5" s="316"/>
      <c r="CM5" s="317"/>
      <c r="CN5" s="317"/>
      <c r="CO5" s="317"/>
      <c r="CP5" s="317"/>
      <c r="CQ5" s="317"/>
      <c r="CR5" s="317"/>
      <c r="CS5" s="317"/>
      <c r="CT5" s="317"/>
      <c r="CU5" s="317"/>
      <c r="CV5" s="318"/>
      <c r="CW5" s="319"/>
      <c r="CY5" s="316"/>
      <c r="CZ5" s="316"/>
      <c r="DA5" s="317"/>
      <c r="DB5" s="317"/>
      <c r="DC5" s="317"/>
      <c r="DD5" s="317"/>
      <c r="DE5" s="317"/>
      <c r="DF5" s="317"/>
      <c r="DG5" s="317"/>
      <c r="DH5" s="317"/>
      <c r="DI5" s="317"/>
      <c r="DJ5" s="318"/>
      <c r="DK5" s="319"/>
      <c r="DM5" s="316"/>
      <c r="DN5" s="316"/>
      <c r="DO5" s="317"/>
      <c r="DP5" s="317"/>
      <c r="DQ5" s="317"/>
      <c r="DR5" s="317"/>
      <c r="DS5" s="317"/>
      <c r="DT5" s="317"/>
      <c r="DU5" s="317"/>
      <c r="DV5" s="317"/>
      <c r="DW5" s="317"/>
      <c r="DX5" s="318"/>
      <c r="DY5" s="319"/>
      <c r="EA5" s="316"/>
      <c r="EB5" s="316"/>
      <c r="EC5" s="317"/>
      <c r="ED5" s="317"/>
      <c r="EE5" s="317"/>
      <c r="EF5" s="317"/>
      <c r="EG5" s="317"/>
      <c r="EH5" s="317"/>
      <c r="EI5" s="317"/>
      <c r="EJ5" s="317"/>
      <c r="EK5" s="317"/>
      <c r="EL5" s="318"/>
      <c r="EM5" s="319"/>
      <c r="EO5" s="316"/>
      <c r="EP5" s="316"/>
      <c r="EQ5" s="317"/>
      <c r="ER5" s="317"/>
      <c r="ES5" s="317"/>
      <c r="ET5" s="317"/>
      <c r="EU5" s="317"/>
      <c r="EV5" s="317"/>
      <c r="EW5" s="317"/>
      <c r="EX5" s="317"/>
      <c r="EY5" s="317"/>
      <c r="EZ5" s="318"/>
      <c r="FA5" s="319"/>
      <c r="FC5" s="316"/>
      <c r="FD5" s="316"/>
      <c r="FE5" s="317"/>
      <c r="FF5" s="317"/>
      <c r="FG5" s="317"/>
      <c r="FH5" s="317"/>
      <c r="FI5" s="317"/>
      <c r="FJ5" s="317"/>
      <c r="FK5" s="317"/>
      <c r="FL5" s="317"/>
      <c r="FM5" s="317"/>
      <c r="FN5" s="318"/>
      <c r="FO5" s="319"/>
      <c r="FQ5" s="316"/>
      <c r="FR5" s="316"/>
      <c r="FS5" s="317"/>
      <c r="FT5" s="317"/>
      <c r="FU5" s="317"/>
      <c r="FV5" s="317"/>
      <c r="FW5" s="317"/>
      <c r="FX5" s="317"/>
      <c r="FY5" s="317"/>
      <c r="FZ5" s="317"/>
      <c r="GA5" s="317"/>
      <c r="GB5" s="318"/>
      <c r="GC5" s="319"/>
      <c r="GE5" s="316"/>
      <c r="GF5" s="316"/>
      <c r="GG5" s="317"/>
      <c r="GH5" s="317"/>
      <c r="GI5" s="317"/>
      <c r="GJ5" s="317"/>
      <c r="GK5" s="317"/>
      <c r="GL5" s="317"/>
      <c r="GM5" s="317"/>
      <c r="GN5" s="317"/>
      <c r="GO5" s="317"/>
      <c r="GP5" s="318"/>
      <c r="GQ5" s="319"/>
      <c r="GS5" s="316"/>
      <c r="GT5" s="316"/>
      <c r="GU5" s="317"/>
      <c r="GV5" s="317"/>
      <c r="GW5" s="317"/>
      <c r="GX5" s="317"/>
      <c r="GY5" s="317"/>
      <c r="GZ5" s="317"/>
      <c r="HA5" s="317"/>
      <c r="HB5" s="317"/>
      <c r="HC5" s="317"/>
      <c r="HD5" s="318"/>
      <c r="HE5" s="319"/>
      <c r="HG5" s="316"/>
      <c r="HH5" s="316"/>
      <c r="HI5" s="317"/>
      <c r="HJ5" s="317"/>
      <c r="HK5" s="317"/>
      <c r="HL5" s="317"/>
      <c r="HM5" s="317"/>
      <c r="HN5" s="317"/>
      <c r="HO5" s="317"/>
      <c r="HP5" s="317"/>
      <c r="HQ5" s="317"/>
      <c r="HR5" s="318"/>
      <c r="HS5" s="319"/>
      <c r="HU5" s="316"/>
      <c r="HV5" s="316"/>
      <c r="HW5" s="317"/>
      <c r="HX5" s="317"/>
      <c r="HY5" s="317"/>
      <c r="HZ5" s="317"/>
      <c r="IA5" s="317"/>
      <c r="IB5" s="317"/>
      <c r="IC5" s="317"/>
      <c r="ID5" s="317"/>
      <c r="IE5" s="317"/>
      <c r="IF5" s="318"/>
      <c r="IG5" s="319"/>
      <c r="II5" s="316"/>
      <c r="IJ5" s="316"/>
      <c r="IK5" s="317"/>
      <c r="IL5" s="317"/>
      <c r="IM5" s="317"/>
      <c r="IN5" s="317"/>
      <c r="IO5" s="317"/>
      <c r="IP5" s="317"/>
      <c r="IQ5" s="317"/>
      <c r="IR5" s="317"/>
      <c r="IS5" s="317"/>
      <c r="IT5" s="318"/>
      <c r="IU5" s="319"/>
      <c r="IW5" s="316"/>
      <c r="IX5" s="316"/>
      <c r="IY5" s="317"/>
      <c r="IZ5" s="317"/>
      <c r="JA5" s="317"/>
      <c r="JB5" s="317"/>
      <c r="JC5" s="317"/>
      <c r="JD5" s="317"/>
      <c r="JE5" s="317"/>
      <c r="JF5" s="317"/>
      <c r="JG5" s="317"/>
      <c r="JH5" s="318"/>
      <c r="JI5" s="319"/>
      <c r="JK5" s="316"/>
      <c r="JL5" s="316"/>
      <c r="JM5" s="317"/>
      <c r="JN5" s="317"/>
      <c r="JO5" s="317"/>
      <c r="JP5" s="317"/>
      <c r="JQ5" s="317"/>
      <c r="JR5" s="317"/>
      <c r="JS5" s="317"/>
      <c r="JT5" s="317"/>
      <c r="JU5" s="317"/>
      <c r="JV5" s="318"/>
      <c r="JW5" s="319"/>
      <c r="JY5" s="316"/>
      <c r="JZ5" s="316"/>
      <c r="KA5" s="317"/>
      <c r="KB5" s="317"/>
      <c r="KC5" s="317"/>
      <c r="KD5" s="317"/>
      <c r="KE5" s="317"/>
      <c r="KF5" s="317"/>
      <c r="KG5" s="317"/>
      <c r="KH5" s="317"/>
      <c r="KI5" s="317"/>
      <c r="KJ5" s="318"/>
      <c r="KK5" s="319"/>
      <c r="KM5" s="316"/>
      <c r="KN5" s="316"/>
      <c r="KO5" s="317"/>
      <c r="KP5" s="317"/>
      <c r="KQ5" s="317"/>
      <c r="KR5" s="317"/>
      <c r="KS5" s="317"/>
      <c r="KT5" s="317"/>
      <c r="KU5" s="317"/>
      <c r="KV5" s="317"/>
      <c r="KW5" s="317"/>
      <c r="KX5" s="318"/>
      <c r="KY5" s="319"/>
      <c r="LA5" s="316"/>
      <c r="LB5" s="316"/>
      <c r="LC5" s="317"/>
      <c r="LD5" s="317"/>
      <c r="LE5" s="317"/>
      <c r="LF5" s="317"/>
      <c r="LG5" s="317"/>
      <c r="LH5" s="317"/>
      <c r="LI5" s="317"/>
      <c r="LJ5" s="317"/>
      <c r="LK5" s="317"/>
      <c r="LL5" s="318"/>
      <c r="LM5" s="319"/>
      <c r="LO5" s="316"/>
      <c r="LP5" s="316"/>
      <c r="LQ5" s="317"/>
      <c r="LR5" s="317"/>
      <c r="LS5" s="317"/>
      <c r="LT5" s="317"/>
      <c r="LU5" s="317"/>
      <c r="LV5" s="317"/>
      <c r="LW5" s="317"/>
      <c r="LX5" s="317"/>
      <c r="LY5" s="317"/>
      <c r="LZ5" s="318"/>
      <c r="MA5" s="319"/>
      <c r="MC5" s="316"/>
      <c r="MD5" s="316"/>
      <c r="ME5" s="317"/>
      <c r="MF5" s="317"/>
      <c r="MG5" s="317"/>
      <c r="MH5" s="317"/>
      <c r="MI5" s="317"/>
      <c r="MJ5" s="317"/>
      <c r="MK5" s="317"/>
      <c r="ML5" s="317"/>
      <c r="MM5" s="317"/>
      <c r="MN5" s="318"/>
      <c r="MO5" s="319"/>
      <c r="MQ5" s="316"/>
      <c r="MR5" s="316"/>
      <c r="MS5" s="317"/>
      <c r="MT5" s="317"/>
      <c r="MU5" s="317"/>
      <c r="MV5" s="317"/>
      <c r="MW5" s="317"/>
      <c r="MX5" s="317"/>
      <c r="MY5" s="317"/>
      <c r="MZ5" s="317"/>
      <c r="NA5" s="317"/>
      <c r="NB5" s="318"/>
      <c r="NC5" s="319"/>
      <c r="NE5" s="316"/>
      <c r="NF5" s="316"/>
      <c r="NG5" s="317"/>
      <c r="NH5" s="317"/>
      <c r="NI5" s="317"/>
      <c r="NJ5" s="317"/>
      <c r="NK5" s="317"/>
      <c r="NL5" s="317"/>
      <c r="NM5" s="317"/>
      <c r="NN5" s="317"/>
      <c r="NO5" s="317"/>
      <c r="NP5" s="318"/>
      <c r="NQ5" s="319"/>
      <c r="NS5" s="316"/>
      <c r="NT5" s="316"/>
      <c r="NU5" s="317"/>
      <c r="NV5" s="317"/>
      <c r="NW5" s="317"/>
      <c r="NX5" s="317"/>
      <c r="NY5" s="317"/>
      <c r="NZ5" s="317"/>
      <c r="OA5" s="317"/>
      <c r="OB5" s="317"/>
      <c r="OC5" s="317"/>
      <c r="OD5" s="318"/>
      <c r="OE5" s="319"/>
      <c r="OG5" s="316"/>
      <c r="OH5" s="316"/>
      <c r="OI5" s="317"/>
      <c r="OJ5" s="317"/>
      <c r="OK5" s="317"/>
      <c r="OL5" s="317"/>
      <c r="OM5" s="317"/>
      <c r="ON5" s="317"/>
      <c r="OO5" s="317"/>
      <c r="OP5" s="317"/>
      <c r="OQ5" s="317"/>
      <c r="OR5" s="318"/>
      <c r="OS5" s="319"/>
      <c r="OU5" s="316"/>
      <c r="OV5" s="316"/>
      <c r="OW5" s="317"/>
      <c r="OX5" s="317"/>
      <c r="OY5" s="317"/>
      <c r="OZ5" s="317"/>
      <c r="PA5" s="317"/>
      <c r="PB5" s="317"/>
      <c r="PC5" s="317"/>
      <c r="PD5" s="317"/>
      <c r="PE5" s="317"/>
      <c r="PF5" s="318"/>
      <c r="PG5" s="319"/>
      <c r="PI5" s="316"/>
      <c r="PJ5" s="316"/>
      <c r="PK5" s="317"/>
      <c r="PL5" s="317"/>
      <c r="PM5" s="317"/>
      <c r="PN5" s="317"/>
      <c r="PO5" s="317"/>
      <c r="PP5" s="317"/>
      <c r="PQ5" s="317"/>
      <c r="PR5" s="317"/>
      <c r="PS5" s="317"/>
      <c r="PT5" s="318"/>
      <c r="PU5" s="319"/>
      <c r="PV5" s="318"/>
      <c r="PW5" s="318"/>
      <c r="PX5" s="318"/>
      <c r="PY5" s="318"/>
      <c r="PZ5" s="318"/>
      <c r="QA5" s="318"/>
      <c r="QB5" s="318"/>
      <c r="QC5" s="318"/>
      <c r="QD5" s="318"/>
      <c r="QE5" s="318"/>
      <c r="QF5" s="318"/>
      <c r="QG5" s="318"/>
      <c r="QH5" s="318"/>
    </row>
    <row r="6" spans="1:450" s="531" customFormat="1" x14ac:dyDescent="0.3">
      <c r="A6" s="530"/>
      <c r="B6" s="320" t="s">
        <v>940</v>
      </c>
      <c r="D6" s="532">
        <f>SUM(D15:O15)</f>
        <v>144</v>
      </c>
      <c r="E6" s="532"/>
      <c r="F6" s="532"/>
      <c r="G6" s="532"/>
      <c r="H6" s="532"/>
      <c r="I6" s="532"/>
      <c r="J6" s="532"/>
      <c r="K6" s="532"/>
      <c r="L6" s="532"/>
      <c r="M6" s="532"/>
      <c r="N6" s="532"/>
      <c r="O6" s="532"/>
      <c r="P6" s="320"/>
      <c r="Q6" s="533"/>
      <c r="R6" s="532">
        <f>SUM(R15:AC15)</f>
        <v>60</v>
      </c>
      <c r="S6" s="532"/>
      <c r="T6" s="532"/>
      <c r="U6" s="532"/>
      <c r="V6" s="532"/>
      <c r="W6" s="532"/>
      <c r="X6" s="532"/>
      <c r="Y6" s="532"/>
      <c r="Z6" s="532"/>
      <c r="AA6" s="532"/>
      <c r="AB6" s="532"/>
      <c r="AC6" s="532"/>
      <c r="AD6" s="320"/>
      <c r="AE6" s="533"/>
      <c r="AF6" s="532">
        <f>SUM(AF15:AQ15)</f>
        <v>12</v>
      </c>
      <c r="AG6" s="532"/>
      <c r="AH6" s="532"/>
      <c r="AI6" s="532"/>
      <c r="AJ6" s="532"/>
      <c r="AK6" s="532"/>
      <c r="AL6" s="532"/>
      <c r="AM6" s="532"/>
      <c r="AN6" s="532"/>
      <c r="AO6" s="532"/>
      <c r="AP6" s="532"/>
      <c r="AQ6" s="532"/>
      <c r="AR6" s="318"/>
      <c r="AS6" s="533"/>
      <c r="AT6" s="532">
        <f>SUM(AT15:BE15)</f>
        <v>132</v>
      </c>
      <c r="AU6" s="532"/>
      <c r="AV6" s="532"/>
      <c r="AW6" s="532"/>
      <c r="AX6" s="532"/>
      <c r="AY6" s="532"/>
      <c r="AZ6" s="532"/>
      <c r="BA6" s="532"/>
      <c r="BB6" s="532"/>
      <c r="BC6" s="532"/>
      <c r="BD6" s="532"/>
      <c r="BE6" s="532"/>
      <c r="BF6" s="320"/>
      <c r="BG6" s="533"/>
      <c r="BH6" s="532">
        <f>SUM(BH15:BS15)</f>
        <v>0</v>
      </c>
      <c r="BI6" s="532"/>
      <c r="BJ6" s="532"/>
      <c r="BK6" s="532"/>
      <c r="BL6" s="532"/>
      <c r="BM6" s="532"/>
      <c r="BN6" s="532"/>
      <c r="BO6" s="532"/>
      <c r="BP6" s="532"/>
      <c r="BQ6" s="532"/>
      <c r="BR6" s="532"/>
      <c r="BS6" s="532"/>
      <c r="BT6" s="318"/>
      <c r="BU6" s="533"/>
      <c r="BV6" s="532">
        <f>SUM(BV15:CG15)</f>
        <v>348</v>
      </c>
      <c r="BW6" s="532"/>
      <c r="BX6" s="532"/>
      <c r="BY6" s="532"/>
      <c r="BZ6" s="532"/>
      <c r="CA6" s="532"/>
      <c r="CB6" s="532"/>
      <c r="CC6" s="532"/>
      <c r="CD6" s="532"/>
      <c r="CE6" s="532"/>
      <c r="CF6" s="532"/>
      <c r="CG6" s="532"/>
      <c r="CH6" s="320"/>
      <c r="CI6" s="533"/>
      <c r="CJ6" s="532">
        <f>SUM(CJ15:CU15)</f>
        <v>36</v>
      </c>
      <c r="CK6" s="532"/>
      <c r="CL6" s="532"/>
      <c r="CM6" s="532"/>
      <c r="CN6" s="532"/>
      <c r="CO6" s="532"/>
      <c r="CP6" s="532"/>
      <c r="CQ6" s="532"/>
      <c r="CR6" s="532"/>
      <c r="CS6" s="532"/>
      <c r="CT6" s="532"/>
      <c r="CU6" s="532"/>
      <c r="CV6" s="318"/>
      <c r="CW6" s="533"/>
      <c r="CX6" s="532">
        <f>SUM(CX15:DI15)</f>
        <v>36</v>
      </c>
      <c r="CY6" s="532"/>
      <c r="CZ6" s="532"/>
      <c r="DA6" s="532"/>
      <c r="DB6" s="532"/>
      <c r="DC6" s="532"/>
      <c r="DD6" s="532"/>
      <c r="DE6" s="532"/>
      <c r="DF6" s="532"/>
      <c r="DG6" s="532"/>
      <c r="DH6" s="532"/>
      <c r="DI6" s="532"/>
      <c r="DJ6" s="320"/>
      <c r="DK6" s="533"/>
      <c r="DL6" s="532">
        <f>SUM(DL15:DW15)</f>
        <v>24</v>
      </c>
      <c r="DM6" s="532"/>
      <c r="DN6" s="532"/>
      <c r="DO6" s="532"/>
      <c r="DP6" s="532"/>
      <c r="DQ6" s="532"/>
      <c r="DR6" s="532"/>
      <c r="DS6" s="532"/>
      <c r="DT6" s="532"/>
      <c r="DU6" s="532"/>
      <c r="DV6" s="532"/>
      <c r="DW6" s="532"/>
      <c r="DX6" s="318"/>
      <c r="DY6" s="533"/>
      <c r="DZ6" s="532">
        <f>SUM(DZ15:EK15)</f>
        <v>180</v>
      </c>
      <c r="EA6" s="532"/>
      <c r="EB6" s="532"/>
      <c r="EC6" s="532"/>
      <c r="ED6" s="532"/>
      <c r="EE6" s="532"/>
      <c r="EF6" s="532"/>
      <c r="EG6" s="532"/>
      <c r="EH6" s="532"/>
      <c r="EI6" s="532"/>
      <c r="EJ6" s="532"/>
      <c r="EK6" s="532"/>
      <c r="EL6" s="318"/>
      <c r="EM6" s="533"/>
      <c r="EN6" s="532">
        <f>SUM(EN15:EY15)</f>
        <v>180</v>
      </c>
      <c r="EO6" s="532"/>
      <c r="EP6" s="532"/>
      <c r="EQ6" s="532"/>
      <c r="ER6" s="532"/>
      <c r="ES6" s="532"/>
      <c r="ET6" s="532"/>
      <c r="EU6" s="532"/>
      <c r="EV6" s="532"/>
      <c r="EW6" s="532"/>
      <c r="EX6" s="532"/>
      <c r="EY6" s="532"/>
      <c r="EZ6" s="320"/>
      <c r="FA6" s="533"/>
      <c r="FB6" s="532">
        <f>SUM(FB15:FM15)</f>
        <v>228</v>
      </c>
      <c r="FC6" s="532"/>
      <c r="FD6" s="532"/>
      <c r="FE6" s="532"/>
      <c r="FF6" s="532"/>
      <c r="FG6" s="532"/>
      <c r="FH6" s="532"/>
      <c r="FI6" s="532"/>
      <c r="FJ6" s="532"/>
      <c r="FK6" s="532"/>
      <c r="FL6" s="532"/>
      <c r="FM6" s="532"/>
      <c r="FN6" s="320"/>
      <c r="FO6" s="533"/>
      <c r="FP6" s="532">
        <f>SUM(FP15:GA15)</f>
        <v>0</v>
      </c>
      <c r="FQ6" s="532"/>
      <c r="FR6" s="532"/>
      <c r="FS6" s="532"/>
      <c r="FT6" s="532"/>
      <c r="FU6" s="532"/>
      <c r="FV6" s="532"/>
      <c r="FW6" s="532"/>
      <c r="FX6" s="532"/>
      <c r="FY6" s="532"/>
      <c r="FZ6" s="532"/>
      <c r="GA6" s="532"/>
      <c r="GB6" s="320"/>
      <c r="GC6" s="533"/>
      <c r="GD6" s="532">
        <f>SUM(GD15:GO15)</f>
        <v>0</v>
      </c>
      <c r="GE6" s="532"/>
      <c r="GF6" s="532"/>
      <c r="GG6" s="532"/>
      <c r="GH6" s="532"/>
      <c r="GI6" s="532"/>
      <c r="GJ6" s="532"/>
      <c r="GK6" s="532"/>
      <c r="GL6" s="532"/>
      <c r="GM6" s="532"/>
      <c r="GN6" s="532"/>
      <c r="GO6" s="532"/>
      <c r="GP6" s="320"/>
      <c r="GQ6" s="533"/>
      <c r="GR6" s="532">
        <f>SUM(GR15:HC15)</f>
        <v>336</v>
      </c>
      <c r="GS6" s="532"/>
      <c r="GT6" s="532"/>
      <c r="GU6" s="532"/>
      <c r="GV6" s="532"/>
      <c r="GW6" s="532"/>
      <c r="GX6" s="532"/>
      <c r="GY6" s="532"/>
      <c r="GZ6" s="532"/>
      <c r="HA6" s="532"/>
      <c r="HB6" s="532"/>
      <c r="HC6" s="532"/>
      <c r="HD6" s="320"/>
      <c r="HE6" s="533"/>
      <c r="HF6" s="532">
        <f>SUM(HF15:HQ15)</f>
        <v>336</v>
      </c>
      <c r="HG6" s="532"/>
      <c r="HH6" s="532"/>
      <c r="HI6" s="532"/>
      <c r="HJ6" s="532"/>
      <c r="HK6" s="532"/>
      <c r="HL6" s="532"/>
      <c r="HM6" s="532"/>
      <c r="HN6" s="532"/>
      <c r="HO6" s="532"/>
      <c r="HP6" s="532"/>
      <c r="HQ6" s="532"/>
      <c r="HR6" s="320"/>
      <c r="HS6" s="533"/>
      <c r="HT6" s="532">
        <f>SUM(HT15:IE15)</f>
        <v>12</v>
      </c>
      <c r="HU6" s="532"/>
      <c r="HV6" s="532"/>
      <c r="HW6" s="532"/>
      <c r="HX6" s="532"/>
      <c r="HY6" s="532"/>
      <c r="HZ6" s="532"/>
      <c r="IA6" s="532"/>
      <c r="IB6" s="532"/>
      <c r="IC6" s="532"/>
      <c r="ID6" s="532"/>
      <c r="IE6" s="532"/>
      <c r="IF6" s="320"/>
      <c r="IG6" s="533"/>
      <c r="IH6" s="532">
        <f>SUM(IH15:IS15)</f>
        <v>24</v>
      </c>
      <c r="II6" s="532"/>
      <c r="IJ6" s="532"/>
      <c r="IK6" s="532"/>
      <c r="IL6" s="532"/>
      <c r="IM6" s="532"/>
      <c r="IN6" s="532"/>
      <c r="IO6" s="532"/>
      <c r="IP6" s="532"/>
      <c r="IQ6" s="532"/>
      <c r="IR6" s="532"/>
      <c r="IS6" s="532"/>
      <c r="IT6" s="320"/>
      <c r="IU6" s="533"/>
      <c r="IV6" s="532">
        <f>SUM(IV15:JG15)</f>
        <v>12</v>
      </c>
      <c r="IW6" s="532"/>
      <c r="IX6" s="532"/>
      <c r="IY6" s="532"/>
      <c r="IZ6" s="532"/>
      <c r="JA6" s="532"/>
      <c r="JB6" s="532"/>
      <c r="JC6" s="532"/>
      <c r="JD6" s="532"/>
      <c r="JE6" s="532"/>
      <c r="JF6" s="532"/>
      <c r="JG6" s="532"/>
      <c r="JH6" s="320"/>
      <c r="JI6" s="533"/>
      <c r="JJ6" s="532">
        <f>SUM(JJ15:JU15)</f>
        <v>84</v>
      </c>
      <c r="JK6" s="532"/>
      <c r="JL6" s="532"/>
      <c r="JM6" s="532"/>
      <c r="JN6" s="532"/>
      <c r="JO6" s="532"/>
      <c r="JP6" s="532"/>
      <c r="JQ6" s="532"/>
      <c r="JR6" s="532"/>
      <c r="JS6" s="532"/>
      <c r="JT6" s="532"/>
      <c r="JU6" s="532"/>
      <c r="JV6" s="320"/>
      <c r="JW6" s="533"/>
      <c r="JX6" s="532">
        <f>SUM(JX15:KI15)</f>
        <v>336</v>
      </c>
      <c r="JY6" s="532"/>
      <c r="JZ6" s="532"/>
      <c r="KA6" s="532"/>
      <c r="KB6" s="532"/>
      <c r="KC6" s="532"/>
      <c r="KD6" s="532"/>
      <c r="KE6" s="532"/>
      <c r="KF6" s="532"/>
      <c r="KG6" s="532"/>
      <c r="KH6" s="532"/>
      <c r="KI6" s="532"/>
      <c r="KJ6" s="320"/>
      <c r="KK6" s="533"/>
      <c r="KL6" s="532">
        <f>SUM(KL15:KW15)</f>
        <v>12</v>
      </c>
      <c r="KM6" s="532"/>
      <c r="KN6" s="532"/>
      <c r="KO6" s="532"/>
      <c r="KP6" s="532"/>
      <c r="KQ6" s="532"/>
      <c r="KR6" s="532"/>
      <c r="KS6" s="532"/>
      <c r="KT6" s="532"/>
      <c r="KU6" s="532"/>
      <c r="KV6" s="532"/>
      <c r="KW6" s="532"/>
      <c r="KX6" s="320"/>
      <c r="KY6" s="533"/>
      <c r="KZ6" s="532">
        <f>SUM(KZ15:LK15)</f>
        <v>48</v>
      </c>
      <c r="LA6" s="532"/>
      <c r="LB6" s="532"/>
      <c r="LC6" s="532"/>
      <c r="LD6" s="532"/>
      <c r="LE6" s="532"/>
      <c r="LF6" s="532"/>
      <c r="LG6" s="532"/>
      <c r="LH6" s="532"/>
      <c r="LI6" s="532"/>
      <c r="LJ6" s="532"/>
      <c r="LK6" s="532"/>
      <c r="LL6" s="320"/>
      <c r="LM6" s="533"/>
      <c r="LN6" s="532">
        <f>SUM(LN15:LY15)</f>
        <v>12</v>
      </c>
      <c r="LO6" s="532"/>
      <c r="LP6" s="532"/>
      <c r="LQ6" s="532"/>
      <c r="LR6" s="532"/>
      <c r="LS6" s="532"/>
      <c r="LT6" s="532"/>
      <c r="LU6" s="532"/>
      <c r="LV6" s="532"/>
      <c r="LW6" s="532"/>
      <c r="LX6" s="532"/>
      <c r="LY6" s="532"/>
      <c r="LZ6" s="320"/>
      <c r="MA6" s="533"/>
      <c r="MB6" s="532">
        <f>SUM(MB15:MM15)</f>
        <v>12</v>
      </c>
      <c r="MC6" s="532"/>
      <c r="MD6" s="532"/>
      <c r="ME6" s="532"/>
      <c r="MF6" s="532"/>
      <c r="MG6" s="532"/>
      <c r="MH6" s="532"/>
      <c r="MI6" s="532"/>
      <c r="MJ6" s="532"/>
      <c r="MK6" s="532"/>
      <c r="ML6" s="532"/>
      <c r="MM6" s="532"/>
      <c r="MN6" s="320"/>
      <c r="MO6" s="533"/>
      <c r="MP6" s="532">
        <f>SUM(MP15:NA15)</f>
        <v>84</v>
      </c>
      <c r="MQ6" s="532"/>
      <c r="MR6" s="532"/>
      <c r="MS6" s="532"/>
      <c r="MT6" s="532"/>
      <c r="MU6" s="532"/>
      <c r="MV6" s="532"/>
      <c r="MW6" s="532"/>
      <c r="MX6" s="532"/>
      <c r="MY6" s="532"/>
      <c r="MZ6" s="532"/>
      <c r="NA6" s="532"/>
      <c r="NB6" s="320"/>
      <c r="NC6" s="533"/>
      <c r="ND6" s="532">
        <f>SUM(ND15:NO15)</f>
        <v>132</v>
      </c>
      <c r="NE6" s="532"/>
      <c r="NF6" s="532"/>
      <c r="NG6" s="532"/>
      <c r="NH6" s="532"/>
      <c r="NI6" s="532"/>
      <c r="NJ6" s="532"/>
      <c r="NK6" s="532"/>
      <c r="NL6" s="532"/>
      <c r="NM6" s="532"/>
      <c r="NN6" s="532"/>
      <c r="NO6" s="532"/>
      <c r="NP6" s="320"/>
      <c r="NQ6" s="533"/>
      <c r="NR6" s="532">
        <f>SUM(NR15:OC15)</f>
        <v>60</v>
      </c>
      <c r="NS6" s="532"/>
      <c r="NT6" s="532"/>
      <c r="NU6" s="532"/>
      <c r="NV6" s="532"/>
      <c r="NW6" s="532"/>
      <c r="NX6" s="532"/>
      <c r="NY6" s="532"/>
      <c r="NZ6" s="532"/>
      <c r="OA6" s="532"/>
      <c r="OB6" s="532"/>
      <c r="OC6" s="532"/>
      <c r="OD6" s="320"/>
      <c r="OE6" s="533"/>
      <c r="OF6" s="532">
        <f>SUM(OF15:OQ15)</f>
        <v>0</v>
      </c>
      <c r="OG6" s="532"/>
      <c r="OH6" s="532"/>
      <c r="OI6" s="532"/>
      <c r="OJ6" s="532"/>
      <c r="OK6" s="532"/>
      <c r="OL6" s="532"/>
      <c r="OM6" s="532"/>
      <c r="ON6" s="532"/>
      <c r="OO6" s="532"/>
      <c r="OP6" s="532"/>
      <c r="OQ6" s="532"/>
      <c r="OR6" s="320"/>
      <c r="OS6" s="533"/>
      <c r="OT6" s="532">
        <f>SUM(OT15:PE15)</f>
        <v>48</v>
      </c>
      <c r="OU6" s="532"/>
      <c r="OV6" s="532"/>
      <c r="OW6" s="532"/>
      <c r="OX6" s="532"/>
      <c r="OY6" s="532"/>
      <c r="OZ6" s="532"/>
      <c r="PA6" s="532"/>
      <c r="PB6" s="532"/>
      <c r="PC6" s="532"/>
      <c r="PD6" s="532"/>
      <c r="PE6" s="532"/>
      <c r="PF6" s="320"/>
      <c r="PG6" s="533"/>
      <c r="PH6" s="532">
        <f>SUM(PH15:PS15)</f>
        <v>60</v>
      </c>
      <c r="PI6" s="532"/>
      <c r="PJ6" s="532"/>
      <c r="PK6" s="532"/>
      <c r="PL6" s="532"/>
      <c r="PM6" s="532"/>
      <c r="PN6" s="532"/>
      <c r="PO6" s="532"/>
      <c r="PP6" s="532"/>
      <c r="PQ6" s="532"/>
      <c r="PR6" s="532"/>
      <c r="PS6" s="532"/>
      <c r="PT6" s="320"/>
      <c r="PU6" s="533"/>
      <c r="PV6" s="320"/>
      <c r="PW6" s="320"/>
      <c r="PX6" s="320"/>
      <c r="PY6" s="320"/>
      <c r="PZ6" s="320"/>
      <c r="QA6" s="320"/>
      <c r="QB6" s="320"/>
      <c r="QC6" s="320"/>
      <c r="QD6" s="320"/>
      <c r="QE6" s="320"/>
      <c r="QF6" s="320"/>
      <c r="QG6" s="320"/>
      <c r="QH6" s="320"/>
    </row>
    <row r="7" spans="1:450" s="377" customFormat="1" x14ac:dyDescent="0.3">
      <c r="B7" s="534" t="s">
        <v>941</v>
      </c>
      <c r="D7" s="535" t="s">
        <v>942</v>
      </c>
      <c r="E7" s="535" t="s">
        <v>942</v>
      </c>
      <c r="F7" s="535" t="s">
        <v>942</v>
      </c>
      <c r="G7" s="535" t="s">
        <v>942</v>
      </c>
      <c r="H7" s="535" t="s">
        <v>942</v>
      </c>
      <c r="I7" s="535" t="s">
        <v>942</v>
      </c>
      <c r="J7" s="535" t="s">
        <v>942</v>
      </c>
      <c r="K7" s="535" t="s">
        <v>942</v>
      </c>
      <c r="L7" s="535" t="s">
        <v>942</v>
      </c>
      <c r="M7" s="535" t="s">
        <v>942</v>
      </c>
      <c r="N7" s="535" t="s">
        <v>942</v>
      </c>
      <c r="O7" s="535" t="s">
        <v>942</v>
      </c>
      <c r="P7" s="535" t="s">
        <v>942</v>
      </c>
      <c r="Q7" s="536"/>
      <c r="R7" s="377" t="s">
        <v>943</v>
      </c>
      <c r="S7" s="377" t="s">
        <v>943</v>
      </c>
      <c r="T7" s="377" t="s">
        <v>943</v>
      </c>
      <c r="U7" s="377" t="s">
        <v>943</v>
      </c>
      <c r="V7" s="377" t="s">
        <v>943</v>
      </c>
      <c r="W7" s="377" t="s">
        <v>943</v>
      </c>
      <c r="X7" s="377" t="s">
        <v>943</v>
      </c>
      <c r="Y7" s="377" t="s">
        <v>943</v>
      </c>
      <c r="Z7" s="377" t="s">
        <v>943</v>
      </c>
      <c r="AA7" s="377" t="s">
        <v>943</v>
      </c>
      <c r="AB7" s="377" t="s">
        <v>943</v>
      </c>
      <c r="AC7" s="377" t="s">
        <v>943</v>
      </c>
      <c r="AD7" s="377" t="s">
        <v>943</v>
      </c>
      <c r="AE7" s="536"/>
      <c r="AF7" s="377" t="s">
        <v>59</v>
      </c>
      <c r="AG7" s="377" t="s">
        <v>59</v>
      </c>
      <c r="AH7" s="377" t="s">
        <v>59</v>
      </c>
      <c r="AI7" s="377" t="s">
        <v>59</v>
      </c>
      <c r="AJ7" s="377" t="s">
        <v>59</v>
      </c>
      <c r="AK7" s="377" t="s">
        <v>59</v>
      </c>
      <c r="AL7" s="377" t="s">
        <v>59</v>
      </c>
      <c r="AM7" s="377" t="s">
        <v>59</v>
      </c>
      <c r="AN7" s="377" t="s">
        <v>59</v>
      </c>
      <c r="AO7" s="377" t="s">
        <v>59</v>
      </c>
      <c r="AP7" s="377" t="s">
        <v>59</v>
      </c>
      <c r="AQ7" s="377" t="s">
        <v>59</v>
      </c>
      <c r="AR7" s="377" t="s">
        <v>59</v>
      </c>
      <c r="AS7" s="537"/>
      <c r="AT7" s="377" t="s">
        <v>60</v>
      </c>
      <c r="AU7" s="377" t="s">
        <v>60</v>
      </c>
      <c r="AV7" s="377" t="s">
        <v>60</v>
      </c>
      <c r="AW7" s="377" t="s">
        <v>60</v>
      </c>
      <c r="AX7" s="377" t="s">
        <v>60</v>
      </c>
      <c r="AY7" s="377" t="s">
        <v>60</v>
      </c>
      <c r="AZ7" s="377" t="s">
        <v>60</v>
      </c>
      <c r="BA7" s="377" t="s">
        <v>60</v>
      </c>
      <c r="BB7" s="377" t="s">
        <v>60</v>
      </c>
      <c r="BC7" s="377" t="s">
        <v>60</v>
      </c>
      <c r="BD7" s="377" t="s">
        <v>60</v>
      </c>
      <c r="BE7" s="377" t="s">
        <v>60</v>
      </c>
      <c r="BF7" s="377" t="s">
        <v>60</v>
      </c>
      <c r="BG7" s="537"/>
      <c r="BH7" s="377" t="s">
        <v>19</v>
      </c>
      <c r="BI7" s="377" t="s">
        <v>19</v>
      </c>
      <c r="BJ7" s="377" t="s">
        <v>19</v>
      </c>
      <c r="BK7" s="377" t="s">
        <v>19</v>
      </c>
      <c r="BL7" s="377" t="s">
        <v>19</v>
      </c>
      <c r="BM7" s="377" t="s">
        <v>19</v>
      </c>
      <c r="BN7" s="377" t="s">
        <v>19</v>
      </c>
      <c r="BO7" s="377" t="s">
        <v>19</v>
      </c>
      <c r="BP7" s="377" t="s">
        <v>19</v>
      </c>
      <c r="BQ7" s="377" t="s">
        <v>19</v>
      </c>
      <c r="BR7" s="377" t="s">
        <v>19</v>
      </c>
      <c r="BS7" s="377" t="s">
        <v>19</v>
      </c>
      <c r="BT7" s="538" t="s">
        <v>19</v>
      </c>
      <c r="BU7" s="539"/>
      <c r="BV7" s="377" t="s">
        <v>20</v>
      </c>
      <c r="BW7" s="377" t="s">
        <v>20</v>
      </c>
      <c r="BX7" s="377" t="s">
        <v>20</v>
      </c>
      <c r="BY7" s="377" t="s">
        <v>20</v>
      </c>
      <c r="BZ7" s="377" t="s">
        <v>20</v>
      </c>
      <c r="CA7" s="377" t="s">
        <v>20</v>
      </c>
      <c r="CB7" s="377" t="s">
        <v>20</v>
      </c>
      <c r="CC7" s="377" t="s">
        <v>20</v>
      </c>
      <c r="CD7" s="377" t="s">
        <v>20</v>
      </c>
      <c r="CE7" s="377" t="s">
        <v>20</v>
      </c>
      <c r="CF7" s="377" t="s">
        <v>20</v>
      </c>
      <c r="CG7" s="377" t="s">
        <v>20</v>
      </c>
      <c r="CH7" s="377" t="s">
        <v>20</v>
      </c>
      <c r="CI7" s="536"/>
      <c r="CJ7" s="377" t="s">
        <v>62</v>
      </c>
      <c r="CK7" s="377" t="s">
        <v>62</v>
      </c>
      <c r="CL7" s="377" t="s">
        <v>62</v>
      </c>
      <c r="CM7" s="377" t="s">
        <v>62</v>
      </c>
      <c r="CN7" s="377" t="s">
        <v>62</v>
      </c>
      <c r="CO7" s="377" t="s">
        <v>62</v>
      </c>
      <c r="CP7" s="377" t="s">
        <v>62</v>
      </c>
      <c r="CQ7" s="377" t="s">
        <v>62</v>
      </c>
      <c r="CR7" s="377" t="s">
        <v>62</v>
      </c>
      <c r="CS7" s="377" t="s">
        <v>62</v>
      </c>
      <c r="CT7" s="377" t="s">
        <v>62</v>
      </c>
      <c r="CU7" s="377" t="s">
        <v>62</v>
      </c>
      <c r="CV7" s="377" t="s">
        <v>62</v>
      </c>
      <c r="CW7" s="537"/>
      <c r="CX7" s="377" t="s">
        <v>63</v>
      </c>
      <c r="CY7" s="377" t="s">
        <v>63</v>
      </c>
      <c r="CZ7" s="377" t="s">
        <v>63</v>
      </c>
      <c r="DA7" s="377" t="s">
        <v>63</v>
      </c>
      <c r="DB7" s="377" t="s">
        <v>63</v>
      </c>
      <c r="DC7" s="377" t="s">
        <v>63</v>
      </c>
      <c r="DD7" s="377" t="s">
        <v>63</v>
      </c>
      <c r="DE7" s="377" t="s">
        <v>63</v>
      </c>
      <c r="DF7" s="377" t="s">
        <v>63</v>
      </c>
      <c r="DG7" s="377" t="s">
        <v>63</v>
      </c>
      <c r="DH7" s="377" t="s">
        <v>63</v>
      </c>
      <c r="DI7" s="377" t="s">
        <v>63</v>
      </c>
      <c r="DJ7" s="377" t="s">
        <v>63</v>
      </c>
      <c r="DK7" s="536"/>
      <c r="DL7" s="377" t="s">
        <v>64</v>
      </c>
      <c r="DM7" s="377" t="s">
        <v>64</v>
      </c>
      <c r="DN7" s="377" t="s">
        <v>64</v>
      </c>
      <c r="DO7" s="377" t="s">
        <v>64</v>
      </c>
      <c r="DP7" s="377" t="s">
        <v>64</v>
      </c>
      <c r="DQ7" s="377" t="s">
        <v>64</v>
      </c>
      <c r="DR7" s="377" t="s">
        <v>64</v>
      </c>
      <c r="DS7" s="377" t="s">
        <v>64</v>
      </c>
      <c r="DT7" s="377" t="s">
        <v>64</v>
      </c>
      <c r="DU7" s="377" t="s">
        <v>64</v>
      </c>
      <c r="DV7" s="377" t="s">
        <v>64</v>
      </c>
      <c r="DW7" s="377" t="s">
        <v>64</v>
      </c>
      <c r="DX7" s="377" t="s">
        <v>64</v>
      </c>
      <c r="DY7" s="536"/>
      <c r="DZ7" s="377" t="s">
        <v>65</v>
      </c>
      <c r="EA7" s="377" t="s">
        <v>65</v>
      </c>
      <c r="EB7" s="377" t="s">
        <v>65</v>
      </c>
      <c r="EC7" s="377" t="s">
        <v>65</v>
      </c>
      <c r="ED7" s="377" t="s">
        <v>65</v>
      </c>
      <c r="EE7" s="377" t="s">
        <v>65</v>
      </c>
      <c r="EF7" s="377" t="s">
        <v>65</v>
      </c>
      <c r="EG7" s="377" t="s">
        <v>65</v>
      </c>
      <c r="EH7" s="377" t="s">
        <v>65</v>
      </c>
      <c r="EI7" s="377" t="s">
        <v>65</v>
      </c>
      <c r="EJ7" s="377" t="s">
        <v>65</v>
      </c>
      <c r="EK7" s="377" t="s">
        <v>65</v>
      </c>
      <c r="EL7" s="377" t="s">
        <v>65</v>
      </c>
      <c r="EM7" s="536"/>
      <c r="EN7" s="377" t="s">
        <v>66</v>
      </c>
      <c r="EO7" s="377" t="s">
        <v>66</v>
      </c>
      <c r="EP7" s="377" t="s">
        <v>66</v>
      </c>
      <c r="EQ7" s="377" t="s">
        <v>66</v>
      </c>
      <c r="ER7" s="377" t="s">
        <v>66</v>
      </c>
      <c r="ES7" s="377" t="s">
        <v>66</v>
      </c>
      <c r="ET7" s="377" t="s">
        <v>66</v>
      </c>
      <c r="EU7" s="377" t="s">
        <v>66</v>
      </c>
      <c r="EV7" s="377" t="s">
        <v>66</v>
      </c>
      <c r="EW7" s="377" t="s">
        <v>66</v>
      </c>
      <c r="EX7" s="377" t="s">
        <v>66</v>
      </c>
      <c r="EY7" s="377" t="s">
        <v>66</v>
      </c>
      <c r="EZ7" s="377" t="s">
        <v>66</v>
      </c>
      <c r="FA7" s="536"/>
      <c r="FB7" s="377" t="s">
        <v>67</v>
      </c>
      <c r="FC7" s="377" t="s">
        <v>67</v>
      </c>
      <c r="FD7" s="377" t="s">
        <v>67</v>
      </c>
      <c r="FE7" s="377" t="s">
        <v>67</v>
      </c>
      <c r="FF7" s="377" t="s">
        <v>67</v>
      </c>
      <c r="FG7" s="377" t="s">
        <v>67</v>
      </c>
      <c r="FH7" s="377" t="s">
        <v>67</v>
      </c>
      <c r="FI7" s="377" t="s">
        <v>67</v>
      </c>
      <c r="FJ7" s="377" t="s">
        <v>67</v>
      </c>
      <c r="FK7" s="377" t="s">
        <v>67</v>
      </c>
      <c r="FL7" s="377" t="s">
        <v>67</v>
      </c>
      <c r="FM7" s="377" t="s">
        <v>67</v>
      </c>
      <c r="FN7" s="377" t="s">
        <v>67</v>
      </c>
      <c r="FO7" s="536"/>
      <c r="FP7" s="377" t="s">
        <v>68</v>
      </c>
      <c r="FQ7" s="377" t="s">
        <v>68</v>
      </c>
      <c r="FR7" s="377" t="s">
        <v>68</v>
      </c>
      <c r="FS7" s="377" t="s">
        <v>68</v>
      </c>
      <c r="FT7" s="377" t="s">
        <v>68</v>
      </c>
      <c r="FU7" s="377" t="s">
        <v>68</v>
      </c>
      <c r="FV7" s="377" t="s">
        <v>68</v>
      </c>
      <c r="FW7" s="377" t="s">
        <v>68</v>
      </c>
      <c r="FX7" s="377" t="s">
        <v>68</v>
      </c>
      <c r="FY7" s="377" t="s">
        <v>68</v>
      </c>
      <c r="FZ7" s="377" t="s">
        <v>68</v>
      </c>
      <c r="GA7" s="377" t="s">
        <v>68</v>
      </c>
      <c r="GB7" s="377" t="s">
        <v>68</v>
      </c>
      <c r="GC7" s="536"/>
      <c r="GD7" s="377" t="s">
        <v>69</v>
      </c>
      <c r="GE7" s="377" t="s">
        <v>69</v>
      </c>
      <c r="GF7" s="377" t="s">
        <v>69</v>
      </c>
      <c r="GG7" s="377" t="s">
        <v>69</v>
      </c>
      <c r="GH7" s="377" t="s">
        <v>69</v>
      </c>
      <c r="GI7" s="377" t="s">
        <v>69</v>
      </c>
      <c r="GJ7" s="377" t="s">
        <v>69</v>
      </c>
      <c r="GK7" s="377" t="s">
        <v>69</v>
      </c>
      <c r="GL7" s="377" t="s">
        <v>69</v>
      </c>
      <c r="GM7" s="377" t="s">
        <v>69</v>
      </c>
      <c r="GN7" s="377" t="s">
        <v>69</v>
      </c>
      <c r="GO7" s="377" t="s">
        <v>69</v>
      </c>
      <c r="GP7" s="377" t="s">
        <v>69</v>
      </c>
      <c r="GQ7" s="536"/>
      <c r="GR7" s="377" t="s">
        <v>70</v>
      </c>
      <c r="GS7" s="377" t="s">
        <v>70</v>
      </c>
      <c r="GT7" s="377" t="s">
        <v>70</v>
      </c>
      <c r="GU7" s="377" t="s">
        <v>70</v>
      </c>
      <c r="GV7" s="377" t="s">
        <v>70</v>
      </c>
      <c r="GW7" s="377" t="s">
        <v>70</v>
      </c>
      <c r="GX7" s="377" t="s">
        <v>70</v>
      </c>
      <c r="GY7" s="377" t="s">
        <v>70</v>
      </c>
      <c r="GZ7" s="377" t="s">
        <v>70</v>
      </c>
      <c r="HA7" s="377" t="s">
        <v>70</v>
      </c>
      <c r="HB7" s="377" t="s">
        <v>70</v>
      </c>
      <c r="HC7" s="377" t="s">
        <v>70</v>
      </c>
      <c r="HD7" s="377" t="s">
        <v>70</v>
      </c>
      <c r="HE7" s="536"/>
      <c r="HF7" s="377" t="s">
        <v>71</v>
      </c>
      <c r="HG7" s="377" t="s">
        <v>71</v>
      </c>
      <c r="HH7" s="377" t="s">
        <v>71</v>
      </c>
      <c r="HI7" s="377" t="s">
        <v>71</v>
      </c>
      <c r="HJ7" s="377" t="s">
        <v>71</v>
      </c>
      <c r="HK7" s="377" t="s">
        <v>71</v>
      </c>
      <c r="HL7" s="377" t="s">
        <v>71</v>
      </c>
      <c r="HM7" s="377" t="s">
        <v>71</v>
      </c>
      <c r="HN7" s="377" t="s">
        <v>71</v>
      </c>
      <c r="HO7" s="377" t="s">
        <v>71</v>
      </c>
      <c r="HP7" s="377" t="s">
        <v>71</v>
      </c>
      <c r="HQ7" s="377" t="s">
        <v>71</v>
      </c>
      <c r="HR7" s="377" t="s">
        <v>71</v>
      </c>
      <c r="HS7" s="536"/>
      <c r="HT7" s="377" t="s">
        <v>72</v>
      </c>
      <c r="HU7" s="377" t="s">
        <v>72</v>
      </c>
      <c r="HV7" s="377" t="s">
        <v>72</v>
      </c>
      <c r="HW7" s="377" t="s">
        <v>72</v>
      </c>
      <c r="HX7" s="377" t="s">
        <v>72</v>
      </c>
      <c r="HY7" s="377" t="s">
        <v>72</v>
      </c>
      <c r="HZ7" s="377" t="s">
        <v>72</v>
      </c>
      <c r="IA7" s="377" t="s">
        <v>72</v>
      </c>
      <c r="IB7" s="377" t="s">
        <v>72</v>
      </c>
      <c r="IC7" s="377" t="s">
        <v>72</v>
      </c>
      <c r="ID7" s="377" t="s">
        <v>72</v>
      </c>
      <c r="IE7" s="377" t="s">
        <v>72</v>
      </c>
      <c r="IF7" s="377" t="s">
        <v>72</v>
      </c>
      <c r="IG7" s="536"/>
      <c r="IH7" s="377" t="s">
        <v>73</v>
      </c>
      <c r="II7" s="377" t="s">
        <v>73</v>
      </c>
      <c r="IJ7" s="377" t="s">
        <v>73</v>
      </c>
      <c r="IK7" s="377" t="s">
        <v>73</v>
      </c>
      <c r="IL7" s="377" t="s">
        <v>73</v>
      </c>
      <c r="IM7" s="377" t="s">
        <v>73</v>
      </c>
      <c r="IN7" s="377" t="s">
        <v>73</v>
      </c>
      <c r="IO7" s="377" t="s">
        <v>73</v>
      </c>
      <c r="IP7" s="377" t="s">
        <v>73</v>
      </c>
      <c r="IQ7" s="377" t="s">
        <v>73</v>
      </c>
      <c r="IR7" s="377" t="s">
        <v>73</v>
      </c>
      <c r="IS7" s="377" t="s">
        <v>73</v>
      </c>
      <c r="IT7" s="377" t="s">
        <v>73</v>
      </c>
      <c r="IU7" s="536"/>
      <c r="IV7" s="377" t="s">
        <v>74</v>
      </c>
      <c r="IW7" s="377" t="s">
        <v>74</v>
      </c>
      <c r="IX7" s="377" t="s">
        <v>74</v>
      </c>
      <c r="IY7" s="377" t="s">
        <v>74</v>
      </c>
      <c r="IZ7" s="377" t="s">
        <v>74</v>
      </c>
      <c r="JA7" s="377" t="s">
        <v>74</v>
      </c>
      <c r="JB7" s="377" t="s">
        <v>74</v>
      </c>
      <c r="JC7" s="377" t="s">
        <v>74</v>
      </c>
      <c r="JD7" s="377" t="s">
        <v>74</v>
      </c>
      <c r="JE7" s="377" t="s">
        <v>74</v>
      </c>
      <c r="JF7" s="377" t="s">
        <v>74</v>
      </c>
      <c r="JG7" s="377" t="s">
        <v>74</v>
      </c>
      <c r="JH7" s="377" t="s">
        <v>74</v>
      </c>
      <c r="JI7" s="536"/>
      <c r="JJ7" s="377" t="s">
        <v>75</v>
      </c>
      <c r="JK7" s="377" t="s">
        <v>75</v>
      </c>
      <c r="JL7" s="377" t="s">
        <v>75</v>
      </c>
      <c r="JM7" s="377" t="s">
        <v>75</v>
      </c>
      <c r="JN7" s="377" t="s">
        <v>75</v>
      </c>
      <c r="JO7" s="377" t="s">
        <v>75</v>
      </c>
      <c r="JP7" s="377" t="s">
        <v>75</v>
      </c>
      <c r="JQ7" s="377" t="s">
        <v>75</v>
      </c>
      <c r="JR7" s="377" t="s">
        <v>75</v>
      </c>
      <c r="JS7" s="377" t="s">
        <v>75</v>
      </c>
      <c r="JT7" s="377" t="s">
        <v>75</v>
      </c>
      <c r="JU7" s="377" t="s">
        <v>75</v>
      </c>
      <c r="JV7" s="377" t="s">
        <v>75</v>
      </c>
      <c r="JW7" s="536"/>
      <c r="JX7" s="377" t="s">
        <v>76</v>
      </c>
      <c r="JY7" s="377" t="s">
        <v>76</v>
      </c>
      <c r="JZ7" s="377" t="s">
        <v>76</v>
      </c>
      <c r="KA7" s="377" t="s">
        <v>76</v>
      </c>
      <c r="KB7" s="377" t="s">
        <v>76</v>
      </c>
      <c r="KC7" s="377" t="s">
        <v>76</v>
      </c>
      <c r="KD7" s="377" t="s">
        <v>76</v>
      </c>
      <c r="KE7" s="377" t="s">
        <v>76</v>
      </c>
      <c r="KF7" s="377" t="s">
        <v>76</v>
      </c>
      <c r="KG7" s="377" t="s">
        <v>76</v>
      </c>
      <c r="KH7" s="377" t="s">
        <v>76</v>
      </c>
      <c r="KI7" s="377" t="s">
        <v>76</v>
      </c>
      <c r="KJ7" s="377" t="s">
        <v>76</v>
      </c>
      <c r="KK7" s="536"/>
      <c r="KL7" s="377" t="s">
        <v>77</v>
      </c>
      <c r="KM7" s="377" t="s">
        <v>77</v>
      </c>
      <c r="KN7" s="377" t="s">
        <v>77</v>
      </c>
      <c r="KO7" s="377" t="s">
        <v>77</v>
      </c>
      <c r="KP7" s="377" t="s">
        <v>77</v>
      </c>
      <c r="KQ7" s="377" t="s">
        <v>77</v>
      </c>
      <c r="KR7" s="377" t="s">
        <v>77</v>
      </c>
      <c r="KS7" s="377" t="s">
        <v>77</v>
      </c>
      <c r="KT7" s="377" t="s">
        <v>77</v>
      </c>
      <c r="KU7" s="377" t="s">
        <v>77</v>
      </c>
      <c r="KV7" s="377" t="s">
        <v>77</v>
      </c>
      <c r="KW7" s="377" t="s">
        <v>77</v>
      </c>
      <c r="KX7" s="377" t="s">
        <v>77</v>
      </c>
      <c r="KY7" s="536"/>
      <c r="KZ7" s="377" t="s">
        <v>78</v>
      </c>
      <c r="LA7" s="377" t="s">
        <v>78</v>
      </c>
      <c r="LB7" s="377" t="s">
        <v>78</v>
      </c>
      <c r="LC7" s="377" t="s">
        <v>78</v>
      </c>
      <c r="LD7" s="377" t="s">
        <v>78</v>
      </c>
      <c r="LE7" s="377" t="s">
        <v>78</v>
      </c>
      <c r="LF7" s="377" t="s">
        <v>78</v>
      </c>
      <c r="LG7" s="377" t="s">
        <v>78</v>
      </c>
      <c r="LH7" s="377" t="s">
        <v>78</v>
      </c>
      <c r="LI7" s="377" t="s">
        <v>78</v>
      </c>
      <c r="LJ7" s="377" t="s">
        <v>78</v>
      </c>
      <c r="LK7" s="377" t="s">
        <v>78</v>
      </c>
      <c r="LL7" s="377" t="s">
        <v>78</v>
      </c>
      <c r="LM7" s="536"/>
      <c r="LN7" s="377" t="s">
        <v>79</v>
      </c>
      <c r="LO7" s="377" t="s">
        <v>79</v>
      </c>
      <c r="LP7" s="377" t="s">
        <v>79</v>
      </c>
      <c r="LQ7" s="377" t="s">
        <v>79</v>
      </c>
      <c r="LR7" s="377" t="s">
        <v>79</v>
      </c>
      <c r="LS7" s="377" t="s">
        <v>79</v>
      </c>
      <c r="LT7" s="377" t="s">
        <v>79</v>
      </c>
      <c r="LU7" s="377" t="s">
        <v>79</v>
      </c>
      <c r="LV7" s="377" t="s">
        <v>79</v>
      </c>
      <c r="LW7" s="377" t="s">
        <v>79</v>
      </c>
      <c r="LX7" s="377" t="s">
        <v>79</v>
      </c>
      <c r="LY7" s="377" t="s">
        <v>79</v>
      </c>
      <c r="LZ7" s="377" t="s">
        <v>79</v>
      </c>
      <c r="MA7" s="536"/>
      <c r="MB7" s="377" t="s">
        <v>80</v>
      </c>
      <c r="MC7" s="377" t="s">
        <v>80</v>
      </c>
      <c r="MD7" s="377" t="s">
        <v>80</v>
      </c>
      <c r="ME7" s="377" t="s">
        <v>80</v>
      </c>
      <c r="MF7" s="377" t="s">
        <v>80</v>
      </c>
      <c r="MG7" s="377" t="s">
        <v>80</v>
      </c>
      <c r="MH7" s="377" t="s">
        <v>80</v>
      </c>
      <c r="MI7" s="377" t="s">
        <v>80</v>
      </c>
      <c r="MJ7" s="377" t="s">
        <v>80</v>
      </c>
      <c r="MK7" s="377" t="s">
        <v>80</v>
      </c>
      <c r="ML7" s="377" t="s">
        <v>80</v>
      </c>
      <c r="MM7" s="377" t="s">
        <v>80</v>
      </c>
      <c r="MN7" s="377" t="s">
        <v>80</v>
      </c>
      <c r="MO7" s="536"/>
      <c r="MP7" s="377" t="s">
        <v>81</v>
      </c>
      <c r="MQ7" s="377" t="s">
        <v>81</v>
      </c>
      <c r="MR7" s="377" t="s">
        <v>81</v>
      </c>
      <c r="MS7" s="377" t="s">
        <v>81</v>
      </c>
      <c r="MT7" s="377" t="s">
        <v>81</v>
      </c>
      <c r="MU7" s="377" t="s">
        <v>81</v>
      </c>
      <c r="MV7" s="377" t="s">
        <v>81</v>
      </c>
      <c r="MW7" s="377" t="s">
        <v>81</v>
      </c>
      <c r="MX7" s="377" t="s">
        <v>81</v>
      </c>
      <c r="MY7" s="377" t="s">
        <v>81</v>
      </c>
      <c r="MZ7" s="377" t="s">
        <v>81</v>
      </c>
      <c r="NA7" s="377" t="s">
        <v>81</v>
      </c>
      <c r="NB7" s="377" t="s">
        <v>81</v>
      </c>
      <c r="NC7" s="536"/>
      <c r="ND7" s="377" t="s">
        <v>82</v>
      </c>
      <c r="NE7" s="377" t="s">
        <v>82</v>
      </c>
      <c r="NF7" s="377" t="s">
        <v>82</v>
      </c>
      <c r="NG7" s="377" t="s">
        <v>82</v>
      </c>
      <c r="NH7" s="377" t="s">
        <v>82</v>
      </c>
      <c r="NI7" s="377" t="s">
        <v>82</v>
      </c>
      <c r="NJ7" s="377" t="s">
        <v>82</v>
      </c>
      <c r="NK7" s="377" t="s">
        <v>82</v>
      </c>
      <c r="NL7" s="377" t="s">
        <v>82</v>
      </c>
      <c r="NM7" s="377" t="s">
        <v>82</v>
      </c>
      <c r="NN7" s="377" t="s">
        <v>82</v>
      </c>
      <c r="NO7" s="377" t="s">
        <v>82</v>
      </c>
      <c r="NP7" s="377" t="s">
        <v>82</v>
      </c>
      <c r="NQ7" s="536"/>
      <c r="NR7" s="377" t="s">
        <v>83</v>
      </c>
      <c r="NS7" s="377" t="s">
        <v>83</v>
      </c>
      <c r="NT7" s="377" t="s">
        <v>83</v>
      </c>
      <c r="NU7" s="377" t="s">
        <v>83</v>
      </c>
      <c r="NV7" s="377" t="s">
        <v>83</v>
      </c>
      <c r="NW7" s="377" t="s">
        <v>83</v>
      </c>
      <c r="NX7" s="377" t="s">
        <v>83</v>
      </c>
      <c r="NY7" s="377" t="s">
        <v>83</v>
      </c>
      <c r="NZ7" s="377" t="s">
        <v>83</v>
      </c>
      <c r="OA7" s="377" t="s">
        <v>83</v>
      </c>
      <c r="OB7" s="377" t="s">
        <v>83</v>
      </c>
      <c r="OC7" s="377" t="s">
        <v>83</v>
      </c>
      <c r="OD7" s="377" t="s">
        <v>83</v>
      </c>
      <c r="OE7" s="536"/>
      <c r="OF7" s="377" t="s">
        <v>84</v>
      </c>
      <c r="OG7" s="377" t="s">
        <v>84</v>
      </c>
      <c r="OH7" s="377" t="s">
        <v>84</v>
      </c>
      <c r="OI7" s="377" t="s">
        <v>84</v>
      </c>
      <c r="OJ7" s="377" t="s">
        <v>84</v>
      </c>
      <c r="OK7" s="377" t="s">
        <v>84</v>
      </c>
      <c r="OL7" s="377" t="s">
        <v>84</v>
      </c>
      <c r="OM7" s="377" t="s">
        <v>84</v>
      </c>
      <c r="ON7" s="377" t="s">
        <v>84</v>
      </c>
      <c r="OO7" s="377" t="s">
        <v>84</v>
      </c>
      <c r="OP7" s="377" t="s">
        <v>84</v>
      </c>
      <c r="OQ7" s="377" t="s">
        <v>84</v>
      </c>
      <c r="OR7" s="377" t="s">
        <v>84</v>
      </c>
      <c r="OS7" s="536"/>
      <c r="OT7" s="377" t="s">
        <v>85</v>
      </c>
      <c r="OU7" s="377" t="s">
        <v>85</v>
      </c>
      <c r="OV7" s="377" t="s">
        <v>85</v>
      </c>
      <c r="OW7" s="377" t="s">
        <v>85</v>
      </c>
      <c r="OX7" s="377" t="s">
        <v>85</v>
      </c>
      <c r="OY7" s="377" t="s">
        <v>85</v>
      </c>
      <c r="OZ7" s="377" t="s">
        <v>85</v>
      </c>
      <c r="PA7" s="377" t="s">
        <v>85</v>
      </c>
      <c r="PB7" s="377" t="s">
        <v>85</v>
      </c>
      <c r="PC7" s="377" t="s">
        <v>85</v>
      </c>
      <c r="PD7" s="377" t="s">
        <v>85</v>
      </c>
      <c r="PE7" s="377" t="s">
        <v>85</v>
      </c>
      <c r="PF7" s="377" t="s">
        <v>85</v>
      </c>
      <c r="PG7" s="536"/>
      <c r="PH7" s="377" t="s">
        <v>86</v>
      </c>
      <c r="PI7" s="377" t="s">
        <v>86</v>
      </c>
      <c r="PJ7" s="377" t="s">
        <v>86</v>
      </c>
      <c r="PK7" s="377" t="s">
        <v>86</v>
      </c>
      <c r="PL7" s="377" t="s">
        <v>86</v>
      </c>
      <c r="PM7" s="377" t="s">
        <v>86</v>
      </c>
      <c r="PN7" s="377" t="s">
        <v>86</v>
      </c>
      <c r="PO7" s="377" t="s">
        <v>86</v>
      </c>
      <c r="PP7" s="377" t="s">
        <v>86</v>
      </c>
      <c r="PQ7" s="377" t="s">
        <v>86</v>
      </c>
      <c r="PR7" s="377" t="s">
        <v>86</v>
      </c>
      <c r="PS7" s="377" t="s">
        <v>86</v>
      </c>
      <c r="PT7" s="377" t="s">
        <v>86</v>
      </c>
      <c r="PU7" s="536"/>
      <c r="PV7" s="540"/>
      <c r="PW7" s="540"/>
      <c r="PX7" s="540"/>
      <c r="PY7" s="540"/>
      <c r="PZ7" s="540"/>
      <c r="QA7" s="540"/>
      <c r="QB7" s="540"/>
      <c r="QC7" s="540"/>
      <c r="QD7" s="540"/>
      <c r="QE7" s="540"/>
      <c r="QF7" s="540"/>
      <c r="QG7" s="540"/>
      <c r="QH7" s="540"/>
    </row>
    <row r="8" spans="1:450" s="304" customFormat="1" x14ac:dyDescent="0.3">
      <c r="A8" s="309"/>
      <c r="B8" s="541"/>
      <c r="C8" s="314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1"/>
      <c r="Q8" s="322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7"/>
      <c r="AE8" s="322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18"/>
      <c r="AS8" s="322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0"/>
      <c r="BG8" s="322"/>
      <c r="BH8" s="326" t="s">
        <v>944</v>
      </c>
      <c r="BI8" s="326" t="s">
        <v>944</v>
      </c>
      <c r="BJ8" s="326" t="s">
        <v>944</v>
      </c>
      <c r="BK8" s="326" t="s">
        <v>944</v>
      </c>
      <c r="BL8" s="326" t="s">
        <v>944</v>
      </c>
      <c r="BM8" s="326" t="s">
        <v>944</v>
      </c>
      <c r="BN8" s="326" t="s">
        <v>944</v>
      </c>
      <c r="BO8" s="326" t="s">
        <v>944</v>
      </c>
      <c r="BP8" s="326" t="s">
        <v>944</v>
      </c>
      <c r="BQ8" s="326" t="s">
        <v>944</v>
      </c>
      <c r="BR8" s="326" t="s">
        <v>944</v>
      </c>
      <c r="BS8" s="326" t="s">
        <v>944</v>
      </c>
      <c r="BT8" s="326" t="s">
        <v>944</v>
      </c>
      <c r="BU8" s="322"/>
      <c r="BV8" s="326" t="s">
        <v>944</v>
      </c>
      <c r="BW8" s="326" t="s">
        <v>944</v>
      </c>
      <c r="BX8" s="326" t="s">
        <v>944</v>
      </c>
      <c r="BY8" s="326" t="s">
        <v>944</v>
      </c>
      <c r="BZ8" s="326" t="s">
        <v>944</v>
      </c>
      <c r="CA8" s="326" t="s">
        <v>944</v>
      </c>
      <c r="CB8" s="326" t="s">
        <v>944</v>
      </c>
      <c r="CC8" s="326" t="s">
        <v>944</v>
      </c>
      <c r="CD8" s="326" t="s">
        <v>944</v>
      </c>
      <c r="CE8" s="326" t="s">
        <v>944</v>
      </c>
      <c r="CF8" s="326" t="s">
        <v>944</v>
      </c>
      <c r="CG8" s="326" t="s">
        <v>944</v>
      </c>
      <c r="CH8" s="326" t="s">
        <v>944</v>
      </c>
      <c r="CI8" s="322"/>
      <c r="CJ8" s="326"/>
      <c r="CK8" s="326"/>
      <c r="CL8" s="326"/>
      <c r="CM8" s="326"/>
      <c r="CN8" s="326"/>
      <c r="CO8" s="326"/>
      <c r="CP8" s="326"/>
      <c r="CQ8" s="326"/>
      <c r="CR8" s="326"/>
      <c r="CS8" s="326"/>
      <c r="CT8" s="326"/>
      <c r="CU8" s="326"/>
      <c r="CV8" s="318"/>
      <c r="CW8" s="322"/>
      <c r="CX8" s="326"/>
      <c r="CY8" s="326"/>
      <c r="CZ8" s="326"/>
      <c r="DA8" s="326"/>
      <c r="DB8" s="326"/>
      <c r="DC8" s="326"/>
      <c r="DD8" s="326"/>
      <c r="DE8" s="326"/>
      <c r="DF8" s="326"/>
      <c r="DG8" s="326"/>
      <c r="DH8" s="326"/>
      <c r="DI8" s="326"/>
      <c r="DJ8" s="320"/>
      <c r="DK8" s="322"/>
      <c r="DL8" s="326"/>
      <c r="DM8" s="326"/>
      <c r="DN8" s="326"/>
      <c r="DO8" s="326"/>
      <c r="DP8" s="326"/>
      <c r="DQ8" s="326"/>
      <c r="DR8" s="326"/>
      <c r="DS8" s="326"/>
      <c r="DT8" s="326"/>
      <c r="DU8" s="326"/>
      <c r="DV8" s="326"/>
      <c r="DW8" s="326"/>
      <c r="DX8" s="318"/>
      <c r="DY8" s="322"/>
      <c r="DZ8" s="326"/>
      <c r="EA8" s="326"/>
      <c r="EB8" s="326"/>
      <c r="EC8" s="326"/>
      <c r="ED8" s="326"/>
      <c r="EE8" s="326"/>
      <c r="EF8" s="326"/>
      <c r="EG8" s="326"/>
      <c r="EH8" s="326"/>
      <c r="EI8" s="326"/>
      <c r="EJ8" s="326"/>
      <c r="EK8" s="326"/>
      <c r="EL8" s="318"/>
      <c r="EM8" s="322"/>
      <c r="EN8" s="326"/>
      <c r="EO8" s="326"/>
      <c r="EP8" s="326"/>
      <c r="EQ8" s="326"/>
      <c r="ER8" s="326"/>
      <c r="ES8" s="326"/>
      <c r="ET8" s="326"/>
      <c r="EU8" s="326"/>
      <c r="EV8" s="326"/>
      <c r="EW8" s="326"/>
      <c r="EX8" s="326"/>
      <c r="EY8" s="326"/>
      <c r="EZ8" s="321"/>
      <c r="FA8" s="322"/>
      <c r="FB8" s="326"/>
      <c r="FC8" s="326"/>
      <c r="FD8" s="326"/>
      <c r="FE8" s="326"/>
      <c r="FF8" s="326"/>
      <c r="FG8" s="326"/>
      <c r="FH8" s="326"/>
      <c r="FI8" s="326"/>
      <c r="FJ8" s="326"/>
      <c r="FK8" s="326"/>
      <c r="FL8" s="326"/>
      <c r="FM8" s="326"/>
      <c r="FN8" s="320"/>
      <c r="FO8" s="322"/>
      <c r="FP8" s="326"/>
      <c r="FQ8" s="326"/>
      <c r="FR8" s="326"/>
      <c r="FS8" s="326"/>
      <c r="FT8" s="326"/>
      <c r="FU8" s="326"/>
      <c r="FV8" s="326"/>
      <c r="FW8" s="326"/>
      <c r="FX8" s="326"/>
      <c r="FY8" s="326"/>
      <c r="FZ8" s="326"/>
      <c r="GA8" s="326"/>
      <c r="GB8" s="320"/>
      <c r="GC8" s="322"/>
      <c r="GD8" s="326"/>
      <c r="GE8" s="326"/>
      <c r="GF8" s="326"/>
      <c r="GG8" s="326"/>
      <c r="GH8" s="326"/>
      <c r="GI8" s="326"/>
      <c r="GJ8" s="326"/>
      <c r="GK8" s="326"/>
      <c r="GL8" s="326"/>
      <c r="GM8" s="326"/>
      <c r="GN8" s="326"/>
      <c r="GO8" s="326"/>
      <c r="GP8" s="320"/>
      <c r="GQ8" s="322"/>
      <c r="GR8" s="326"/>
      <c r="GS8" s="326"/>
      <c r="GT8" s="326"/>
      <c r="GU8" s="326"/>
      <c r="GV8" s="326"/>
      <c r="GW8" s="326"/>
      <c r="GX8" s="326"/>
      <c r="GY8" s="326"/>
      <c r="GZ8" s="326"/>
      <c r="HA8" s="326"/>
      <c r="HB8" s="326"/>
      <c r="HC8" s="326"/>
      <c r="HD8" s="320"/>
      <c r="HE8" s="322"/>
      <c r="HF8" s="326"/>
      <c r="HG8" s="326"/>
      <c r="HH8" s="326"/>
      <c r="HI8" s="326"/>
      <c r="HJ8" s="326"/>
      <c r="HK8" s="326"/>
      <c r="HL8" s="326"/>
      <c r="HM8" s="326"/>
      <c r="HN8" s="326"/>
      <c r="HO8" s="326"/>
      <c r="HP8" s="326"/>
      <c r="HQ8" s="326"/>
      <c r="HR8" s="321"/>
      <c r="HS8" s="322"/>
      <c r="HT8" s="326"/>
      <c r="HU8" s="326"/>
      <c r="HV8" s="326"/>
      <c r="HW8" s="326"/>
      <c r="HX8" s="326"/>
      <c r="HY8" s="326"/>
      <c r="HZ8" s="326"/>
      <c r="IA8" s="326"/>
      <c r="IB8" s="326"/>
      <c r="IC8" s="326"/>
      <c r="ID8" s="326"/>
      <c r="IE8" s="326"/>
      <c r="IF8" s="320"/>
      <c r="IG8" s="322"/>
      <c r="IH8" s="326"/>
      <c r="II8" s="326"/>
      <c r="IJ8" s="326"/>
      <c r="IK8" s="326"/>
      <c r="IL8" s="326"/>
      <c r="IM8" s="326"/>
      <c r="IN8" s="326"/>
      <c r="IO8" s="326"/>
      <c r="IP8" s="326"/>
      <c r="IQ8" s="326"/>
      <c r="IR8" s="326"/>
      <c r="IS8" s="326"/>
      <c r="IT8" s="321"/>
      <c r="IU8" s="322"/>
      <c r="IV8" s="326"/>
      <c r="IW8" s="326"/>
      <c r="IX8" s="326"/>
      <c r="IY8" s="326"/>
      <c r="IZ8" s="326"/>
      <c r="JA8" s="326"/>
      <c r="JB8" s="326"/>
      <c r="JC8" s="326"/>
      <c r="JD8" s="326"/>
      <c r="JE8" s="326"/>
      <c r="JF8" s="326"/>
      <c r="JG8" s="326"/>
      <c r="JH8" s="321"/>
      <c r="JI8" s="322"/>
      <c r="JJ8" s="326"/>
      <c r="JK8" s="326"/>
      <c r="JL8" s="326"/>
      <c r="JM8" s="326"/>
      <c r="JN8" s="326"/>
      <c r="JO8" s="326"/>
      <c r="JP8" s="326"/>
      <c r="JQ8" s="326"/>
      <c r="JR8" s="326"/>
      <c r="JS8" s="326"/>
      <c r="JT8" s="326"/>
      <c r="JU8" s="326"/>
      <c r="JV8" s="321"/>
      <c r="JW8" s="322"/>
      <c r="JX8" s="326"/>
      <c r="JY8" s="326"/>
      <c r="JZ8" s="326"/>
      <c r="KA8" s="326"/>
      <c r="KB8" s="326"/>
      <c r="KC8" s="326"/>
      <c r="KD8" s="326"/>
      <c r="KE8" s="326"/>
      <c r="KF8" s="326"/>
      <c r="KG8" s="326"/>
      <c r="KH8" s="326"/>
      <c r="KI8" s="326"/>
      <c r="KJ8" s="320"/>
      <c r="KK8" s="322"/>
      <c r="KL8" s="326"/>
      <c r="KM8" s="326"/>
      <c r="KN8" s="326"/>
      <c r="KO8" s="326"/>
      <c r="KP8" s="326"/>
      <c r="KQ8" s="326"/>
      <c r="KR8" s="326"/>
      <c r="KS8" s="326"/>
      <c r="KT8" s="326"/>
      <c r="KU8" s="326"/>
      <c r="KV8" s="326"/>
      <c r="KW8" s="326"/>
      <c r="KX8" s="320"/>
      <c r="KY8" s="322"/>
      <c r="KZ8" s="326"/>
      <c r="LA8" s="326"/>
      <c r="LB8" s="326"/>
      <c r="LC8" s="326"/>
      <c r="LD8" s="326"/>
      <c r="LE8" s="326"/>
      <c r="LF8" s="326"/>
      <c r="LG8" s="326"/>
      <c r="LH8" s="326"/>
      <c r="LI8" s="326"/>
      <c r="LJ8" s="326"/>
      <c r="LK8" s="326"/>
      <c r="LL8" s="320"/>
      <c r="LM8" s="322"/>
      <c r="LN8" s="326"/>
      <c r="LO8" s="326"/>
      <c r="LP8" s="326"/>
      <c r="LQ8" s="326"/>
      <c r="LR8" s="326"/>
      <c r="LS8" s="326"/>
      <c r="LT8" s="326"/>
      <c r="LU8" s="326"/>
      <c r="LV8" s="326"/>
      <c r="LW8" s="326"/>
      <c r="LX8" s="326"/>
      <c r="LY8" s="326"/>
      <c r="LZ8" s="320"/>
      <c r="MA8" s="322"/>
      <c r="MB8" s="326"/>
      <c r="MC8" s="326"/>
      <c r="MD8" s="326"/>
      <c r="ME8" s="326"/>
      <c r="MF8" s="326"/>
      <c r="MG8" s="326"/>
      <c r="MH8" s="326"/>
      <c r="MI8" s="326"/>
      <c r="MJ8" s="326"/>
      <c r="MK8" s="326"/>
      <c r="ML8" s="326"/>
      <c r="MM8" s="326"/>
      <c r="MN8" s="321"/>
      <c r="MO8" s="322"/>
      <c r="MP8" s="326"/>
      <c r="MQ8" s="326"/>
      <c r="MR8" s="326"/>
      <c r="MS8" s="326"/>
      <c r="MT8" s="326"/>
      <c r="MU8" s="326"/>
      <c r="MV8" s="326"/>
      <c r="MW8" s="326"/>
      <c r="MX8" s="326"/>
      <c r="MY8" s="326"/>
      <c r="MZ8" s="326"/>
      <c r="NA8" s="326"/>
      <c r="NB8" s="320"/>
      <c r="NC8" s="322"/>
      <c r="ND8" s="326"/>
      <c r="NE8" s="326"/>
      <c r="NF8" s="326"/>
      <c r="NG8" s="326"/>
      <c r="NH8" s="326"/>
      <c r="NI8" s="326"/>
      <c r="NJ8" s="326"/>
      <c r="NK8" s="326"/>
      <c r="NL8" s="326"/>
      <c r="NM8" s="326"/>
      <c r="NN8" s="326"/>
      <c r="NO8" s="326"/>
      <c r="NP8" s="320"/>
      <c r="NQ8" s="322"/>
      <c r="NR8" s="326"/>
      <c r="NS8" s="326"/>
      <c r="NT8" s="326"/>
      <c r="NU8" s="326"/>
      <c r="NV8" s="326"/>
      <c r="NW8" s="326"/>
      <c r="NX8" s="326"/>
      <c r="NY8" s="326"/>
      <c r="NZ8" s="326"/>
      <c r="OA8" s="326"/>
      <c r="OB8" s="326"/>
      <c r="OC8" s="326"/>
      <c r="OD8" s="320"/>
      <c r="OE8" s="322"/>
      <c r="OF8" s="326"/>
      <c r="OG8" s="326"/>
      <c r="OH8" s="326"/>
      <c r="OI8" s="326"/>
      <c r="OJ8" s="326"/>
      <c r="OK8" s="326"/>
      <c r="OL8" s="326"/>
      <c r="OM8" s="326"/>
      <c r="ON8" s="326"/>
      <c r="OO8" s="326"/>
      <c r="OP8" s="326"/>
      <c r="OQ8" s="326"/>
      <c r="OR8" s="321"/>
      <c r="OS8" s="322"/>
      <c r="OT8" s="326"/>
      <c r="OU8" s="326"/>
      <c r="OV8" s="326"/>
      <c r="OW8" s="326"/>
      <c r="OX8" s="326"/>
      <c r="OY8" s="326"/>
      <c r="OZ8" s="326"/>
      <c r="PA8" s="326"/>
      <c r="PB8" s="326"/>
      <c r="PC8" s="326"/>
      <c r="PD8" s="326"/>
      <c r="PE8" s="326"/>
      <c r="PF8" s="312"/>
      <c r="PG8" s="322"/>
      <c r="PH8" s="326"/>
      <c r="PI8" s="326"/>
      <c r="PJ8" s="326"/>
      <c r="PK8" s="326"/>
      <c r="PL8" s="326"/>
      <c r="PM8" s="326"/>
      <c r="PN8" s="326"/>
      <c r="PO8" s="326"/>
      <c r="PP8" s="326"/>
      <c r="PQ8" s="326"/>
      <c r="PR8" s="326"/>
      <c r="PS8" s="326"/>
      <c r="PT8" s="321"/>
      <c r="PU8" s="322"/>
      <c r="PV8" s="321"/>
      <c r="PW8" s="321"/>
      <c r="PX8" s="321"/>
      <c r="PY8" s="321"/>
      <c r="PZ8" s="321"/>
      <c r="QA8" s="321"/>
      <c r="QB8" s="321"/>
      <c r="QC8" s="321"/>
      <c r="QD8" s="321"/>
      <c r="QE8" s="321"/>
      <c r="QF8" s="321"/>
      <c r="QG8" s="321"/>
      <c r="QH8" s="321"/>
    </row>
    <row r="9" spans="1:450" s="548" customFormat="1" ht="13.5" thickBot="1" x14ac:dyDescent="0.3">
      <c r="A9" s="531"/>
      <c r="B9" s="542" t="s">
        <v>945</v>
      </c>
      <c r="C9" s="531"/>
      <c r="D9" s="543" t="s">
        <v>946</v>
      </c>
      <c r="E9" s="543" t="s">
        <v>946</v>
      </c>
      <c r="F9" s="543" t="s">
        <v>946</v>
      </c>
      <c r="G9" s="543" t="s">
        <v>946</v>
      </c>
      <c r="H9" s="543" t="s">
        <v>946</v>
      </c>
      <c r="I9" s="543" t="s">
        <v>946</v>
      </c>
      <c r="J9" s="543" t="s">
        <v>946</v>
      </c>
      <c r="K9" s="543" t="s">
        <v>946</v>
      </c>
      <c r="L9" s="543" t="s">
        <v>946</v>
      </c>
      <c r="M9" s="543" t="s">
        <v>946</v>
      </c>
      <c r="N9" s="543" t="s">
        <v>946</v>
      </c>
      <c r="O9" s="543" t="s">
        <v>946</v>
      </c>
      <c r="P9" s="544" t="s">
        <v>946</v>
      </c>
      <c r="Q9" s="545"/>
      <c r="R9" s="543" t="s">
        <v>946</v>
      </c>
      <c r="S9" s="543" t="s">
        <v>946</v>
      </c>
      <c r="T9" s="543" t="s">
        <v>946</v>
      </c>
      <c r="U9" s="543" t="s">
        <v>946</v>
      </c>
      <c r="V9" s="543" t="s">
        <v>946</v>
      </c>
      <c r="W9" s="543" t="s">
        <v>946</v>
      </c>
      <c r="X9" s="543" t="s">
        <v>946</v>
      </c>
      <c r="Y9" s="543" t="s">
        <v>946</v>
      </c>
      <c r="Z9" s="543" t="s">
        <v>946</v>
      </c>
      <c r="AA9" s="543" t="s">
        <v>946</v>
      </c>
      <c r="AB9" s="543" t="s">
        <v>946</v>
      </c>
      <c r="AC9" s="543" t="s">
        <v>946</v>
      </c>
      <c r="AD9" s="546" t="s">
        <v>946</v>
      </c>
      <c r="AE9" s="545"/>
      <c r="AF9" s="543" t="s">
        <v>0</v>
      </c>
      <c r="AG9" s="543" t="s">
        <v>0</v>
      </c>
      <c r="AH9" s="543" t="s">
        <v>0</v>
      </c>
      <c r="AI9" s="543" t="s">
        <v>0</v>
      </c>
      <c r="AJ9" s="543" t="s">
        <v>0</v>
      </c>
      <c r="AK9" s="543" t="s">
        <v>0</v>
      </c>
      <c r="AL9" s="543" t="s">
        <v>0</v>
      </c>
      <c r="AM9" s="543" t="s">
        <v>0</v>
      </c>
      <c r="AN9" s="543" t="s">
        <v>0</v>
      </c>
      <c r="AO9" s="543" t="s">
        <v>0</v>
      </c>
      <c r="AP9" s="543" t="s">
        <v>0</v>
      </c>
      <c r="AQ9" s="543" t="s">
        <v>0</v>
      </c>
      <c r="AR9" s="544" t="s">
        <v>0</v>
      </c>
      <c r="AS9" s="545"/>
      <c r="AT9" s="543" t="s">
        <v>0</v>
      </c>
      <c r="AU9" s="543" t="s">
        <v>0</v>
      </c>
      <c r="AV9" s="543" t="s">
        <v>0</v>
      </c>
      <c r="AW9" s="543" t="s">
        <v>0</v>
      </c>
      <c r="AX9" s="543" t="s">
        <v>0</v>
      </c>
      <c r="AY9" s="543" t="s">
        <v>0</v>
      </c>
      <c r="AZ9" s="543" t="s">
        <v>0</v>
      </c>
      <c r="BA9" s="543" t="s">
        <v>0</v>
      </c>
      <c r="BB9" s="543" t="s">
        <v>0</v>
      </c>
      <c r="BC9" s="543" t="s">
        <v>0</v>
      </c>
      <c r="BD9" s="543" t="s">
        <v>0</v>
      </c>
      <c r="BE9" s="543" t="s">
        <v>0</v>
      </c>
      <c r="BF9" s="544" t="s">
        <v>0</v>
      </c>
      <c r="BG9" s="545"/>
      <c r="BH9" s="543" t="s">
        <v>0</v>
      </c>
      <c r="BI9" s="543" t="s">
        <v>0</v>
      </c>
      <c r="BJ9" s="543" t="s">
        <v>0</v>
      </c>
      <c r="BK9" s="543" t="s">
        <v>0</v>
      </c>
      <c r="BL9" s="543" t="s">
        <v>0</v>
      </c>
      <c r="BM9" s="543" t="s">
        <v>0</v>
      </c>
      <c r="BN9" s="543" t="s">
        <v>0</v>
      </c>
      <c r="BO9" s="543" t="s">
        <v>0</v>
      </c>
      <c r="BP9" s="543" t="s">
        <v>0</v>
      </c>
      <c r="BQ9" s="543" t="s">
        <v>0</v>
      </c>
      <c r="BR9" s="543" t="s">
        <v>0</v>
      </c>
      <c r="BS9" s="543" t="s">
        <v>0</v>
      </c>
      <c r="BT9" s="544" t="s">
        <v>0</v>
      </c>
      <c r="BU9" s="545"/>
      <c r="BV9" s="543">
        <v>29</v>
      </c>
      <c r="BW9" s="543">
        <v>29</v>
      </c>
      <c r="BX9" s="543">
        <v>29</v>
      </c>
      <c r="BY9" s="543">
        <v>29</v>
      </c>
      <c r="BZ9" s="543">
        <v>29</v>
      </c>
      <c r="CA9" s="543">
        <v>29</v>
      </c>
      <c r="CB9" s="543">
        <v>29</v>
      </c>
      <c r="CC9" s="543">
        <v>29</v>
      </c>
      <c r="CD9" s="543">
        <v>29</v>
      </c>
      <c r="CE9" s="543">
        <v>29</v>
      </c>
      <c r="CF9" s="543">
        <v>29</v>
      </c>
      <c r="CG9" s="543">
        <v>29</v>
      </c>
      <c r="CH9" s="544">
        <f>CG9</f>
        <v>29</v>
      </c>
      <c r="CI9" s="545"/>
      <c r="CJ9" s="543">
        <v>3</v>
      </c>
      <c r="CK9" s="543">
        <v>3</v>
      </c>
      <c r="CL9" s="543">
        <v>3</v>
      </c>
      <c r="CM9" s="543">
        <v>3</v>
      </c>
      <c r="CN9" s="543">
        <v>3</v>
      </c>
      <c r="CO9" s="543">
        <v>3</v>
      </c>
      <c r="CP9" s="543">
        <v>3</v>
      </c>
      <c r="CQ9" s="543">
        <v>3</v>
      </c>
      <c r="CR9" s="543">
        <v>3</v>
      </c>
      <c r="CS9" s="543">
        <v>3</v>
      </c>
      <c r="CT9" s="543">
        <v>3</v>
      </c>
      <c r="CU9" s="543">
        <v>3</v>
      </c>
      <c r="CV9" s="544">
        <f>CU9</f>
        <v>3</v>
      </c>
      <c r="CW9" s="545"/>
      <c r="CX9" s="543">
        <v>3</v>
      </c>
      <c r="CY9" s="543">
        <v>3</v>
      </c>
      <c r="CZ9" s="543">
        <v>3</v>
      </c>
      <c r="DA9" s="543">
        <v>3</v>
      </c>
      <c r="DB9" s="543">
        <v>3</v>
      </c>
      <c r="DC9" s="543">
        <v>3</v>
      </c>
      <c r="DD9" s="543">
        <v>3</v>
      </c>
      <c r="DE9" s="543">
        <v>3</v>
      </c>
      <c r="DF9" s="543">
        <v>3</v>
      </c>
      <c r="DG9" s="543">
        <v>3</v>
      </c>
      <c r="DH9" s="543">
        <v>3</v>
      </c>
      <c r="DI9" s="543">
        <v>3</v>
      </c>
      <c r="DJ9" s="544">
        <f>DI9</f>
        <v>3</v>
      </c>
      <c r="DK9" s="545"/>
      <c r="DL9" s="543">
        <v>2</v>
      </c>
      <c r="DM9" s="543">
        <v>2</v>
      </c>
      <c r="DN9" s="543">
        <v>2</v>
      </c>
      <c r="DO9" s="543">
        <v>2</v>
      </c>
      <c r="DP9" s="543">
        <v>2</v>
      </c>
      <c r="DQ9" s="543">
        <v>2</v>
      </c>
      <c r="DR9" s="543">
        <v>2</v>
      </c>
      <c r="DS9" s="543">
        <v>2</v>
      </c>
      <c r="DT9" s="543">
        <v>2</v>
      </c>
      <c r="DU9" s="543">
        <v>2</v>
      </c>
      <c r="DV9" s="543">
        <v>2</v>
      </c>
      <c r="DW9" s="543">
        <v>2</v>
      </c>
      <c r="DX9" s="544">
        <f>DW9</f>
        <v>2</v>
      </c>
      <c r="DY9" s="545"/>
      <c r="DZ9" s="543">
        <v>15</v>
      </c>
      <c r="EA9" s="543">
        <v>15</v>
      </c>
      <c r="EB9" s="543">
        <v>15</v>
      </c>
      <c r="EC9" s="543">
        <v>15</v>
      </c>
      <c r="ED9" s="543">
        <v>15</v>
      </c>
      <c r="EE9" s="543">
        <v>15</v>
      </c>
      <c r="EF9" s="543">
        <v>15</v>
      </c>
      <c r="EG9" s="543">
        <v>15</v>
      </c>
      <c r="EH9" s="543">
        <v>15</v>
      </c>
      <c r="EI9" s="543">
        <v>15</v>
      </c>
      <c r="EJ9" s="543">
        <v>15</v>
      </c>
      <c r="EK9" s="543">
        <v>15</v>
      </c>
      <c r="EL9" s="544">
        <f>EK9</f>
        <v>15</v>
      </c>
      <c r="EM9" s="545"/>
      <c r="EN9" s="543">
        <v>15</v>
      </c>
      <c r="EO9" s="543">
        <v>15</v>
      </c>
      <c r="EP9" s="543">
        <v>15</v>
      </c>
      <c r="EQ9" s="543">
        <v>15</v>
      </c>
      <c r="ER9" s="543">
        <v>15</v>
      </c>
      <c r="ES9" s="543">
        <v>15</v>
      </c>
      <c r="ET9" s="543">
        <v>15</v>
      </c>
      <c r="EU9" s="543">
        <v>15</v>
      </c>
      <c r="EV9" s="543">
        <v>15</v>
      </c>
      <c r="EW9" s="543">
        <v>15</v>
      </c>
      <c r="EX9" s="543">
        <v>15</v>
      </c>
      <c r="EY9" s="543">
        <v>15</v>
      </c>
      <c r="EZ9" s="544">
        <f>EY9</f>
        <v>15</v>
      </c>
      <c r="FA9" s="545"/>
      <c r="FB9" s="543">
        <v>19</v>
      </c>
      <c r="FC9" s="543">
        <v>19</v>
      </c>
      <c r="FD9" s="543">
        <v>19</v>
      </c>
      <c r="FE9" s="543">
        <v>19</v>
      </c>
      <c r="FF9" s="543">
        <v>19</v>
      </c>
      <c r="FG9" s="543">
        <v>19</v>
      </c>
      <c r="FH9" s="543">
        <v>19</v>
      </c>
      <c r="FI9" s="543">
        <v>19</v>
      </c>
      <c r="FJ9" s="543">
        <v>19</v>
      </c>
      <c r="FK9" s="543">
        <v>19</v>
      </c>
      <c r="FL9" s="543">
        <v>19</v>
      </c>
      <c r="FM9" s="543">
        <v>19</v>
      </c>
      <c r="FN9" s="544">
        <f>FM9</f>
        <v>19</v>
      </c>
      <c r="FO9" s="545"/>
      <c r="FP9" s="543">
        <v>0</v>
      </c>
      <c r="FQ9" s="543">
        <v>0</v>
      </c>
      <c r="FR9" s="543">
        <v>0</v>
      </c>
      <c r="FS9" s="543">
        <v>0</v>
      </c>
      <c r="FT9" s="543">
        <v>0</v>
      </c>
      <c r="FU9" s="543">
        <v>0</v>
      </c>
      <c r="FV9" s="543">
        <v>0</v>
      </c>
      <c r="FW9" s="543">
        <v>0</v>
      </c>
      <c r="FX9" s="543">
        <v>0</v>
      </c>
      <c r="FY9" s="543">
        <v>0</v>
      </c>
      <c r="FZ9" s="543">
        <v>0</v>
      </c>
      <c r="GA9" s="543">
        <v>0</v>
      </c>
      <c r="GB9" s="544">
        <f>GA9</f>
        <v>0</v>
      </c>
      <c r="GC9" s="545"/>
      <c r="GD9" s="543">
        <v>0</v>
      </c>
      <c r="GE9" s="543">
        <v>0</v>
      </c>
      <c r="GF9" s="543">
        <v>0</v>
      </c>
      <c r="GG9" s="543">
        <v>0</v>
      </c>
      <c r="GH9" s="543">
        <v>0</v>
      </c>
      <c r="GI9" s="543">
        <v>0</v>
      </c>
      <c r="GJ9" s="543">
        <v>0</v>
      </c>
      <c r="GK9" s="543">
        <v>0</v>
      </c>
      <c r="GL9" s="543">
        <v>0</v>
      </c>
      <c r="GM9" s="543">
        <v>0</v>
      </c>
      <c r="GN9" s="543">
        <v>0</v>
      </c>
      <c r="GO9" s="543">
        <v>0</v>
      </c>
      <c r="GP9" s="544">
        <f>GO9</f>
        <v>0</v>
      </c>
      <c r="GQ9" s="545"/>
      <c r="GR9" s="543">
        <v>28</v>
      </c>
      <c r="GS9" s="543">
        <v>28</v>
      </c>
      <c r="GT9" s="543">
        <v>28</v>
      </c>
      <c r="GU9" s="543">
        <v>28</v>
      </c>
      <c r="GV9" s="543">
        <v>28</v>
      </c>
      <c r="GW9" s="543">
        <v>28</v>
      </c>
      <c r="GX9" s="543">
        <v>28</v>
      </c>
      <c r="GY9" s="543">
        <v>28</v>
      </c>
      <c r="GZ9" s="543">
        <v>28</v>
      </c>
      <c r="HA9" s="543">
        <v>28</v>
      </c>
      <c r="HB9" s="543">
        <v>28</v>
      </c>
      <c r="HC9" s="543">
        <v>28</v>
      </c>
      <c r="HD9" s="544">
        <f>HC9</f>
        <v>28</v>
      </c>
      <c r="HE9" s="545"/>
      <c r="HF9" s="543">
        <v>28</v>
      </c>
      <c r="HG9" s="543">
        <v>28</v>
      </c>
      <c r="HH9" s="543">
        <v>28</v>
      </c>
      <c r="HI9" s="543">
        <v>28</v>
      </c>
      <c r="HJ9" s="543">
        <v>28</v>
      </c>
      <c r="HK9" s="543">
        <v>28</v>
      </c>
      <c r="HL9" s="543">
        <v>28</v>
      </c>
      <c r="HM9" s="543">
        <v>28</v>
      </c>
      <c r="HN9" s="543">
        <v>28</v>
      </c>
      <c r="HO9" s="543">
        <v>28</v>
      </c>
      <c r="HP9" s="543">
        <v>28</v>
      </c>
      <c r="HQ9" s="543">
        <v>28</v>
      </c>
      <c r="HR9" s="544">
        <f>HQ9</f>
        <v>28</v>
      </c>
      <c r="HS9" s="545"/>
      <c r="HT9" s="543">
        <v>1</v>
      </c>
      <c r="HU9" s="543">
        <v>1</v>
      </c>
      <c r="HV9" s="543">
        <v>1</v>
      </c>
      <c r="HW9" s="543">
        <v>1</v>
      </c>
      <c r="HX9" s="543">
        <v>1</v>
      </c>
      <c r="HY9" s="543">
        <v>1</v>
      </c>
      <c r="HZ9" s="543">
        <v>1</v>
      </c>
      <c r="IA9" s="543">
        <v>1</v>
      </c>
      <c r="IB9" s="543">
        <v>1</v>
      </c>
      <c r="IC9" s="543">
        <v>1</v>
      </c>
      <c r="ID9" s="543">
        <v>1</v>
      </c>
      <c r="IE9" s="543">
        <v>1</v>
      </c>
      <c r="IF9" s="544">
        <f>IE9</f>
        <v>1</v>
      </c>
      <c r="IG9" s="545"/>
      <c r="IH9" s="543">
        <v>2</v>
      </c>
      <c r="II9" s="543">
        <v>2</v>
      </c>
      <c r="IJ9" s="543">
        <v>2</v>
      </c>
      <c r="IK9" s="543">
        <v>2</v>
      </c>
      <c r="IL9" s="543">
        <v>2</v>
      </c>
      <c r="IM9" s="543">
        <v>2</v>
      </c>
      <c r="IN9" s="543">
        <v>2</v>
      </c>
      <c r="IO9" s="543">
        <v>2</v>
      </c>
      <c r="IP9" s="543">
        <v>2</v>
      </c>
      <c r="IQ9" s="543">
        <v>2</v>
      </c>
      <c r="IR9" s="543">
        <v>2</v>
      </c>
      <c r="IS9" s="543">
        <v>2</v>
      </c>
      <c r="IT9" s="544">
        <f>IS9</f>
        <v>2</v>
      </c>
      <c r="IU9" s="545"/>
      <c r="IV9" s="543">
        <v>1</v>
      </c>
      <c r="IW9" s="543">
        <v>1</v>
      </c>
      <c r="IX9" s="543">
        <v>1</v>
      </c>
      <c r="IY9" s="543">
        <v>1</v>
      </c>
      <c r="IZ9" s="543">
        <v>1</v>
      </c>
      <c r="JA9" s="543">
        <v>1</v>
      </c>
      <c r="JB9" s="543">
        <v>1</v>
      </c>
      <c r="JC9" s="543">
        <v>1</v>
      </c>
      <c r="JD9" s="543">
        <v>1</v>
      </c>
      <c r="JE9" s="543">
        <v>1</v>
      </c>
      <c r="JF9" s="543">
        <v>1</v>
      </c>
      <c r="JG9" s="543">
        <v>1</v>
      </c>
      <c r="JH9" s="544">
        <f>JG9</f>
        <v>1</v>
      </c>
      <c r="JI9" s="545"/>
      <c r="JJ9" s="543">
        <v>7</v>
      </c>
      <c r="JK9" s="543">
        <v>7</v>
      </c>
      <c r="JL9" s="543">
        <v>7</v>
      </c>
      <c r="JM9" s="543">
        <v>7</v>
      </c>
      <c r="JN9" s="543">
        <v>7</v>
      </c>
      <c r="JO9" s="543">
        <v>7</v>
      </c>
      <c r="JP9" s="543">
        <v>7</v>
      </c>
      <c r="JQ9" s="543">
        <v>7</v>
      </c>
      <c r="JR9" s="543">
        <v>7</v>
      </c>
      <c r="JS9" s="543">
        <v>7</v>
      </c>
      <c r="JT9" s="543">
        <v>7</v>
      </c>
      <c r="JU9" s="543">
        <v>7</v>
      </c>
      <c r="JV9" s="544">
        <f>JU9</f>
        <v>7</v>
      </c>
      <c r="JW9" s="545"/>
      <c r="JX9" s="543">
        <v>28</v>
      </c>
      <c r="JY9" s="543">
        <v>28</v>
      </c>
      <c r="JZ9" s="543">
        <v>28</v>
      </c>
      <c r="KA9" s="543">
        <v>28</v>
      </c>
      <c r="KB9" s="543">
        <v>28</v>
      </c>
      <c r="KC9" s="543">
        <v>28</v>
      </c>
      <c r="KD9" s="543">
        <v>28</v>
      </c>
      <c r="KE9" s="543">
        <v>28</v>
      </c>
      <c r="KF9" s="543">
        <v>28</v>
      </c>
      <c r="KG9" s="543">
        <v>28</v>
      </c>
      <c r="KH9" s="543">
        <v>28</v>
      </c>
      <c r="KI9" s="543">
        <v>28</v>
      </c>
      <c r="KJ9" s="544">
        <f>KI9</f>
        <v>28</v>
      </c>
      <c r="KK9" s="545"/>
      <c r="KL9" s="543">
        <v>1</v>
      </c>
      <c r="KM9" s="543">
        <v>1</v>
      </c>
      <c r="KN9" s="543">
        <v>1</v>
      </c>
      <c r="KO9" s="543">
        <v>1</v>
      </c>
      <c r="KP9" s="543">
        <v>1</v>
      </c>
      <c r="KQ9" s="543">
        <v>1</v>
      </c>
      <c r="KR9" s="543">
        <v>1</v>
      </c>
      <c r="KS9" s="543">
        <v>1</v>
      </c>
      <c r="KT9" s="543">
        <v>1</v>
      </c>
      <c r="KU9" s="543">
        <v>1</v>
      </c>
      <c r="KV9" s="543">
        <v>1</v>
      </c>
      <c r="KW9" s="543">
        <v>1</v>
      </c>
      <c r="KX9" s="544">
        <f>KW9</f>
        <v>1</v>
      </c>
      <c r="KY9" s="545"/>
      <c r="KZ9" s="543">
        <v>4</v>
      </c>
      <c r="LA9" s="543">
        <v>4</v>
      </c>
      <c r="LB9" s="543">
        <v>4</v>
      </c>
      <c r="LC9" s="543">
        <v>4</v>
      </c>
      <c r="LD9" s="543">
        <v>4</v>
      </c>
      <c r="LE9" s="543">
        <v>4</v>
      </c>
      <c r="LF9" s="543">
        <v>4</v>
      </c>
      <c r="LG9" s="543">
        <v>4</v>
      </c>
      <c r="LH9" s="543">
        <v>4</v>
      </c>
      <c r="LI9" s="543">
        <v>4</v>
      </c>
      <c r="LJ9" s="543">
        <v>4</v>
      </c>
      <c r="LK9" s="543">
        <v>4</v>
      </c>
      <c r="LL9" s="544">
        <f>LK9</f>
        <v>4</v>
      </c>
      <c r="LM9" s="545"/>
      <c r="LN9" s="543">
        <v>1</v>
      </c>
      <c r="LO9" s="543">
        <v>1</v>
      </c>
      <c r="LP9" s="543">
        <v>1</v>
      </c>
      <c r="LQ9" s="543">
        <v>1</v>
      </c>
      <c r="LR9" s="543">
        <v>1</v>
      </c>
      <c r="LS9" s="543">
        <v>1</v>
      </c>
      <c r="LT9" s="543">
        <v>1</v>
      </c>
      <c r="LU9" s="543">
        <v>1</v>
      </c>
      <c r="LV9" s="543">
        <v>1</v>
      </c>
      <c r="LW9" s="543">
        <v>1</v>
      </c>
      <c r="LX9" s="543">
        <v>1</v>
      </c>
      <c r="LY9" s="543">
        <v>1</v>
      </c>
      <c r="LZ9" s="544">
        <f>LY9</f>
        <v>1</v>
      </c>
      <c r="MA9" s="545"/>
      <c r="MB9" s="543">
        <v>1</v>
      </c>
      <c r="MC9" s="543">
        <v>1</v>
      </c>
      <c r="MD9" s="543">
        <v>1</v>
      </c>
      <c r="ME9" s="543">
        <v>1</v>
      </c>
      <c r="MF9" s="543">
        <v>1</v>
      </c>
      <c r="MG9" s="543">
        <v>1</v>
      </c>
      <c r="MH9" s="543">
        <v>1</v>
      </c>
      <c r="MI9" s="543">
        <v>1</v>
      </c>
      <c r="MJ9" s="543">
        <v>1</v>
      </c>
      <c r="MK9" s="543">
        <v>1</v>
      </c>
      <c r="ML9" s="543">
        <v>1</v>
      </c>
      <c r="MM9" s="543">
        <v>1</v>
      </c>
      <c r="MN9" s="544">
        <f>MM9</f>
        <v>1</v>
      </c>
      <c r="MO9" s="545"/>
      <c r="MP9" s="543">
        <v>7</v>
      </c>
      <c r="MQ9" s="543">
        <v>7</v>
      </c>
      <c r="MR9" s="543">
        <v>7</v>
      </c>
      <c r="MS9" s="543">
        <v>7</v>
      </c>
      <c r="MT9" s="543">
        <v>7</v>
      </c>
      <c r="MU9" s="543">
        <v>7</v>
      </c>
      <c r="MV9" s="543">
        <v>7</v>
      </c>
      <c r="MW9" s="543">
        <v>7</v>
      </c>
      <c r="MX9" s="543">
        <v>7</v>
      </c>
      <c r="MY9" s="543">
        <v>7</v>
      </c>
      <c r="MZ9" s="543">
        <v>7</v>
      </c>
      <c r="NA9" s="543">
        <v>7</v>
      </c>
      <c r="NB9" s="544">
        <f>NA9</f>
        <v>7</v>
      </c>
      <c r="NC9" s="545"/>
      <c r="ND9" s="543">
        <v>11</v>
      </c>
      <c r="NE9" s="543">
        <v>11</v>
      </c>
      <c r="NF9" s="543">
        <v>11</v>
      </c>
      <c r="NG9" s="543">
        <v>11</v>
      </c>
      <c r="NH9" s="543">
        <v>11</v>
      </c>
      <c r="NI9" s="543">
        <v>11</v>
      </c>
      <c r="NJ9" s="543">
        <v>11</v>
      </c>
      <c r="NK9" s="543">
        <v>11</v>
      </c>
      <c r="NL9" s="543">
        <v>11</v>
      </c>
      <c r="NM9" s="543">
        <v>11</v>
      </c>
      <c r="NN9" s="543">
        <v>11</v>
      </c>
      <c r="NO9" s="543">
        <v>11</v>
      </c>
      <c r="NP9" s="544">
        <f>NO9</f>
        <v>11</v>
      </c>
      <c r="NQ9" s="545"/>
      <c r="NR9" s="543"/>
      <c r="NS9" s="543"/>
      <c r="NT9" s="543"/>
      <c r="NU9" s="543"/>
      <c r="NV9" s="543"/>
      <c r="NW9" s="543"/>
      <c r="NX9" s="543"/>
      <c r="NY9" s="543"/>
      <c r="NZ9" s="543"/>
      <c r="OA9" s="543"/>
      <c r="OB9" s="543"/>
      <c r="OC9" s="543"/>
      <c r="OD9" s="544"/>
      <c r="OE9" s="545"/>
      <c r="OF9" s="543" t="s">
        <v>947</v>
      </c>
      <c r="OG9" s="543" t="s">
        <v>947</v>
      </c>
      <c r="OH9" s="543" t="s">
        <v>947</v>
      </c>
      <c r="OI9" s="543" t="s">
        <v>947</v>
      </c>
      <c r="OJ9" s="543" t="s">
        <v>947</v>
      </c>
      <c r="OK9" s="543" t="s">
        <v>947</v>
      </c>
      <c r="OL9" s="543" t="s">
        <v>947</v>
      </c>
      <c r="OM9" s="543" t="s">
        <v>947</v>
      </c>
      <c r="ON9" s="543" t="s">
        <v>947</v>
      </c>
      <c r="OO9" s="543" t="s">
        <v>947</v>
      </c>
      <c r="OP9" s="543" t="s">
        <v>947</v>
      </c>
      <c r="OQ9" s="543" t="s">
        <v>947</v>
      </c>
      <c r="OR9" s="544" t="s">
        <v>947</v>
      </c>
      <c r="OS9" s="545"/>
      <c r="OT9" s="543">
        <v>0</v>
      </c>
      <c r="OU9" s="543">
        <v>0</v>
      </c>
      <c r="OV9" s="543">
        <v>0</v>
      </c>
      <c r="OW9" s="543">
        <v>0</v>
      </c>
      <c r="OX9" s="543">
        <v>0</v>
      </c>
      <c r="OY9" s="543">
        <v>0</v>
      </c>
      <c r="OZ9" s="543">
        <v>0</v>
      </c>
      <c r="PA9" s="543">
        <v>0</v>
      </c>
      <c r="PB9" s="543">
        <v>0</v>
      </c>
      <c r="PC9" s="543">
        <v>0</v>
      </c>
      <c r="PD9" s="543">
        <v>0</v>
      </c>
      <c r="PE9" s="543">
        <v>0</v>
      </c>
      <c r="PF9" s="544">
        <f>PE9</f>
        <v>0</v>
      </c>
      <c r="PG9" s="545"/>
      <c r="PH9" s="543">
        <v>5</v>
      </c>
      <c r="PI9" s="543">
        <v>5</v>
      </c>
      <c r="PJ9" s="543">
        <v>5</v>
      </c>
      <c r="PK9" s="543">
        <v>5</v>
      </c>
      <c r="PL9" s="543">
        <v>5</v>
      </c>
      <c r="PM9" s="543">
        <v>5</v>
      </c>
      <c r="PN9" s="543">
        <v>5</v>
      </c>
      <c r="PO9" s="543">
        <v>5</v>
      </c>
      <c r="PP9" s="543">
        <v>5</v>
      </c>
      <c r="PQ9" s="543">
        <v>5</v>
      </c>
      <c r="PR9" s="543">
        <v>5</v>
      </c>
      <c r="PS9" s="543">
        <v>5</v>
      </c>
      <c r="PT9" s="544">
        <f>SUM(PH9:PS9)</f>
        <v>60</v>
      </c>
      <c r="PU9" s="545"/>
      <c r="PV9" s="547"/>
      <c r="PW9" s="547"/>
      <c r="PX9" s="547"/>
      <c r="PY9" s="547"/>
      <c r="PZ9" s="547"/>
      <c r="QA9" s="547"/>
      <c r="QB9" s="547"/>
      <c r="QC9" s="547"/>
      <c r="QD9" s="547"/>
      <c r="QE9" s="547"/>
      <c r="QF9" s="547"/>
      <c r="QG9" s="547"/>
      <c r="QH9" s="547"/>
    </row>
    <row r="10" spans="1:450" s="304" customFormat="1" ht="13.5" thickBot="1" x14ac:dyDescent="0.35">
      <c r="A10" s="309"/>
      <c r="B10" s="21" t="s">
        <v>151</v>
      </c>
      <c r="C10" s="314"/>
      <c r="D10" s="828" t="s">
        <v>2</v>
      </c>
      <c r="E10" s="829"/>
      <c r="F10" s="829"/>
      <c r="G10" s="829"/>
      <c r="H10" s="829"/>
      <c r="I10" s="829"/>
      <c r="J10" s="829"/>
      <c r="K10" s="829"/>
      <c r="L10" s="829"/>
      <c r="M10" s="829"/>
      <c r="N10" s="829"/>
      <c r="O10" s="830"/>
      <c r="P10" s="22" t="str">
        <f>+D10</f>
        <v>Crew Management</v>
      </c>
      <c r="Q10" s="332"/>
      <c r="R10" s="828" t="s">
        <v>2</v>
      </c>
      <c r="S10" s="829"/>
      <c r="T10" s="829"/>
      <c r="U10" s="829"/>
      <c r="V10" s="829"/>
      <c r="W10" s="829"/>
      <c r="X10" s="829"/>
      <c r="Y10" s="829"/>
      <c r="Z10" s="829"/>
      <c r="AA10" s="829"/>
      <c r="AB10" s="829"/>
      <c r="AC10" s="830"/>
      <c r="AD10" s="549" t="str">
        <f>+R10</f>
        <v>Crew Management</v>
      </c>
      <c r="AE10" s="332"/>
      <c r="AF10" s="828" t="s">
        <v>2</v>
      </c>
      <c r="AG10" s="829"/>
      <c r="AH10" s="829"/>
      <c r="AI10" s="829"/>
      <c r="AJ10" s="829"/>
      <c r="AK10" s="829"/>
      <c r="AL10" s="829"/>
      <c r="AM10" s="829"/>
      <c r="AN10" s="829"/>
      <c r="AO10" s="829"/>
      <c r="AP10" s="829"/>
      <c r="AQ10" s="830"/>
      <c r="AR10" s="22" t="str">
        <f>+AF10</f>
        <v>Crew Management</v>
      </c>
      <c r="AS10" s="332"/>
      <c r="AT10" s="828" t="s">
        <v>3</v>
      </c>
      <c r="AU10" s="829"/>
      <c r="AV10" s="829"/>
      <c r="AW10" s="829"/>
      <c r="AX10" s="829"/>
      <c r="AY10" s="829"/>
      <c r="AZ10" s="829"/>
      <c r="BA10" s="829"/>
      <c r="BB10" s="829"/>
      <c r="BC10" s="829"/>
      <c r="BD10" s="829"/>
      <c r="BE10" s="830"/>
      <c r="BF10" s="22" t="str">
        <f>+AT10</f>
        <v>Cruise Management</v>
      </c>
      <c r="BG10" s="332"/>
      <c r="BH10" s="828" t="s">
        <v>4</v>
      </c>
      <c r="BI10" s="829"/>
      <c r="BJ10" s="829"/>
      <c r="BK10" s="829"/>
      <c r="BL10" s="829"/>
      <c r="BM10" s="829"/>
      <c r="BN10" s="829"/>
      <c r="BO10" s="829"/>
      <c r="BP10" s="829"/>
      <c r="BQ10" s="829"/>
      <c r="BR10" s="829"/>
      <c r="BS10" s="830"/>
      <c r="BT10" s="333" t="str">
        <f>+BH10</f>
        <v>Accounts</v>
      </c>
      <c r="BU10" s="332"/>
      <c r="BV10" s="828" t="s">
        <v>4</v>
      </c>
      <c r="BW10" s="829"/>
      <c r="BX10" s="829"/>
      <c r="BY10" s="829"/>
      <c r="BZ10" s="829"/>
      <c r="CA10" s="829"/>
      <c r="CB10" s="829"/>
      <c r="CC10" s="829"/>
      <c r="CD10" s="829"/>
      <c r="CE10" s="829"/>
      <c r="CF10" s="829"/>
      <c r="CG10" s="830"/>
      <c r="CH10" s="22" t="str">
        <f>+BV10</f>
        <v>Accounts</v>
      </c>
      <c r="CI10" s="332"/>
      <c r="CJ10" s="828" t="s">
        <v>5</v>
      </c>
      <c r="CK10" s="829"/>
      <c r="CL10" s="829"/>
      <c r="CM10" s="829"/>
      <c r="CN10" s="829"/>
      <c r="CO10" s="829"/>
      <c r="CP10" s="829"/>
      <c r="CQ10" s="829"/>
      <c r="CR10" s="829"/>
      <c r="CS10" s="829"/>
      <c r="CT10" s="829"/>
      <c r="CU10" s="830"/>
      <c r="CV10" s="22" t="str">
        <f>+CJ10</f>
        <v>Admin</v>
      </c>
      <c r="CW10" s="332"/>
      <c r="CX10" s="828" t="s">
        <v>6</v>
      </c>
      <c r="CY10" s="829"/>
      <c r="CZ10" s="829"/>
      <c r="DA10" s="829"/>
      <c r="DB10" s="829"/>
      <c r="DC10" s="829"/>
      <c r="DD10" s="829"/>
      <c r="DE10" s="829"/>
      <c r="DF10" s="829"/>
      <c r="DG10" s="829"/>
      <c r="DH10" s="829"/>
      <c r="DI10" s="830"/>
      <c r="DJ10" s="22" t="str">
        <f>CX10</f>
        <v>Agency Services</v>
      </c>
      <c r="DK10" s="332"/>
      <c r="DL10" s="828" t="s">
        <v>7</v>
      </c>
      <c r="DM10" s="829"/>
      <c r="DN10" s="829"/>
      <c r="DO10" s="829"/>
      <c r="DP10" s="829"/>
      <c r="DQ10" s="829"/>
      <c r="DR10" s="829"/>
      <c r="DS10" s="829"/>
      <c r="DT10" s="829"/>
      <c r="DU10" s="829"/>
      <c r="DV10" s="829"/>
      <c r="DW10" s="830"/>
      <c r="DX10" s="22" t="str">
        <f>DL10</f>
        <v>Commercial</v>
      </c>
      <c r="DY10" s="332"/>
      <c r="DZ10" s="828" t="s">
        <v>8</v>
      </c>
      <c r="EA10" s="829"/>
      <c r="EB10" s="829"/>
      <c r="EC10" s="829"/>
      <c r="ED10" s="829"/>
      <c r="EE10" s="829"/>
      <c r="EF10" s="829"/>
      <c r="EG10" s="829"/>
      <c r="EH10" s="829"/>
      <c r="EI10" s="829"/>
      <c r="EJ10" s="829"/>
      <c r="EK10" s="830"/>
      <c r="EL10" s="333" t="str">
        <f>+DZ10</f>
        <v>Consultancy Services</v>
      </c>
      <c r="EM10" s="332"/>
      <c r="EN10" s="828" t="s">
        <v>8</v>
      </c>
      <c r="EO10" s="829"/>
      <c r="EP10" s="829"/>
      <c r="EQ10" s="829"/>
      <c r="ER10" s="829"/>
      <c r="ES10" s="829"/>
      <c r="ET10" s="829"/>
      <c r="EU10" s="829"/>
      <c r="EV10" s="829"/>
      <c r="EW10" s="829"/>
      <c r="EX10" s="829"/>
      <c r="EY10" s="830"/>
      <c r="EZ10" s="333" t="str">
        <f>+EN10</f>
        <v>Consultancy Services</v>
      </c>
      <c r="FA10" s="332"/>
      <c r="FB10" s="828" t="s">
        <v>2</v>
      </c>
      <c r="FC10" s="829"/>
      <c r="FD10" s="829"/>
      <c r="FE10" s="829"/>
      <c r="FF10" s="829"/>
      <c r="FG10" s="829"/>
      <c r="FH10" s="829"/>
      <c r="FI10" s="829"/>
      <c r="FJ10" s="829"/>
      <c r="FK10" s="829"/>
      <c r="FL10" s="829"/>
      <c r="FM10" s="830"/>
      <c r="FN10" s="333" t="str">
        <f>+FB10</f>
        <v>Crew Management</v>
      </c>
      <c r="FO10" s="332"/>
      <c r="FP10" s="828" t="s">
        <v>9</v>
      </c>
      <c r="FQ10" s="829"/>
      <c r="FR10" s="829"/>
      <c r="FS10" s="829"/>
      <c r="FT10" s="829"/>
      <c r="FU10" s="829"/>
      <c r="FV10" s="829"/>
      <c r="FW10" s="829"/>
      <c r="FX10" s="829"/>
      <c r="FY10" s="829"/>
      <c r="FZ10" s="829"/>
      <c r="GA10" s="830"/>
      <c r="GB10" s="549" t="str">
        <f>+FP10</f>
        <v>Environmental Compliance</v>
      </c>
      <c r="GC10" s="332"/>
      <c r="GD10" s="828" t="s">
        <v>9</v>
      </c>
      <c r="GE10" s="829"/>
      <c r="GF10" s="829"/>
      <c r="GG10" s="829"/>
      <c r="GH10" s="829"/>
      <c r="GI10" s="829"/>
      <c r="GJ10" s="829"/>
      <c r="GK10" s="829"/>
      <c r="GL10" s="829"/>
      <c r="GM10" s="829"/>
      <c r="GN10" s="829"/>
      <c r="GO10" s="830"/>
      <c r="GP10" s="333" t="str">
        <f>+GD10</f>
        <v>Environmental Compliance</v>
      </c>
      <c r="GQ10" s="332"/>
      <c r="GR10" s="828" t="s">
        <v>10</v>
      </c>
      <c r="GS10" s="829"/>
      <c r="GT10" s="829"/>
      <c r="GU10" s="829"/>
      <c r="GV10" s="829"/>
      <c r="GW10" s="829"/>
      <c r="GX10" s="829"/>
      <c r="GY10" s="829"/>
      <c r="GZ10" s="829"/>
      <c r="HA10" s="829"/>
      <c r="HB10" s="829"/>
      <c r="HC10" s="830"/>
      <c r="HD10" s="22" t="str">
        <f>+GR10</f>
        <v>IT</v>
      </c>
      <c r="HE10" s="332"/>
      <c r="HF10" s="828" t="s">
        <v>11</v>
      </c>
      <c r="HG10" s="829"/>
      <c r="HH10" s="829"/>
      <c r="HI10" s="829"/>
      <c r="HJ10" s="829"/>
      <c r="HK10" s="829"/>
      <c r="HL10" s="829"/>
      <c r="HM10" s="829"/>
      <c r="HN10" s="829"/>
      <c r="HO10" s="829"/>
      <c r="HP10" s="829"/>
      <c r="HQ10" s="830"/>
      <c r="HR10" s="22" t="str">
        <f>+HF10</f>
        <v>Procurement</v>
      </c>
      <c r="HS10" s="332"/>
      <c r="HT10" s="828" t="s">
        <v>11</v>
      </c>
      <c r="HU10" s="829"/>
      <c r="HV10" s="829"/>
      <c r="HW10" s="829"/>
      <c r="HX10" s="829"/>
      <c r="HY10" s="829"/>
      <c r="HZ10" s="829"/>
      <c r="IA10" s="829"/>
      <c r="IB10" s="829"/>
      <c r="IC10" s="829"/>
      <c r="ID10" s="829"/>
      <c r="IE10" s="830"/>
      <c r="IF10" s="22" t="str">
        <f>+HT10</f>
        <v>Procurement</v>
      </c>
      <c r="IG10" s="332"/>
      <c r="IH10" s="828" t="s">
        <v>12</v>
      </c>
      <c r="II10" s="829"/>
      <c r="IJ10" s="829"/>
      <c r="IK10" s="829"/>
      <c r="IL10" s="829"/>
      <c r="IM10" s="829"/>
      <c r="IN10" s="829"/>
      <c r="IO10" s="829"/>
      <c r="IP10" s="829"/>
      <c r="IQ10" s="829"/>
      <c r="IR10" s="829"/>
      <c r="IS10" s="830"/>
      <c r="IT10" s="22" t="str">
        <f>+IH10</f>
        <v>Ship Management</v>
      </c>
      <c r="IU10" s="332"/>
      <c r="IV10" s="828" t="s">
        <v>12</v>
      </c>
      <c r="IW10" s="829"/>
      <c r="IX10" s="829"/>
      <c r="IY10" s="829"/>
      <c r="IZ10" s="829"/>
      <c r="JA10" s="829"/>
      <c r="JB10" s="829"/>
      <c r="JC10" s="829"/>
      <c r="JD10" s="829"/>
      <c r="JE10" s="829"/>
      <c r="JF10" s="829"/>
      <c r="JG10" s="830"/>
      <c r="JH10" s="22" t="str">
        <f>+IV10</f>
        <v>Ship Management</v>
      </c>
      <c r="JI10" s="332"/>
      <c r="JJ10" s="828" t="s">
        <v>12</v>
      </c>
      <c r="JK10" s="829"/>
      <c r="JL10" s="829"/>
      <c r="JM10" s="829"/>
      <c r="JN10" s="829"/>
      <c r="JO10" s="829"/>
      <c r="JP10" s="829"/>
      <c r="JQ10" s="829"/>
      <c r="JR10" s="829"/>
      <c r="JS10" s="829"/>
      <c r="JT10" s="829"/>
      <c r="JU10" s="830"/>
      <c r="JV10" s="22" t="str">
        <f>+JJ10</f>
        <v>Ship Management</v>
      </c>
      <c r="JW10" s="332"/>
      <c r="JX10" s="828" t="s">
        <v>12</v>
      </c>
      <c r="JY10" s="829"/>
      <c r="JZ10" s="829"/>
      <c r="KA10" s="829"/>
      <c r="KB10" s="829"/>
      <c r="KC10" s="829"/>
      <c r="KD10" s="829"/>
      <c r="KE10" s="829"/>
      <c r="KF10" s="829"/>
      <c r="KG10" s="829"/>
      <c r="KH10" s="829"/>
      <c r="KI10" s="830"/>
      <c r="KJ10" s="22" t="str">
        <f>+JX10</f>
        <v>Ship Management</v>
      </c>
      <c r="KK10" s="332"/>
      <c r="KL10" s="828" t="s">
        <v>12</v>
      </c>
      <c r="KM10" s="829"/>
      <c r="KN10" s="829"/>
      <c r="KO10" s="829"/>
      <c r="KP10" s="829"/>
      <c r="KQ10" s="829"/>
      <c r="KR10" s="829"/>
      <c r="KS10" s="829"/>
      <c r="KT10" s="829"/>
      <c r="KU10" s="829"/>
      <c r="KV10" s="829"/>
      <c r="KW10" s="830"/>
      <c r="KX10" s="333" t="str">
        <f>+KL10</f>
        <v>Ship Management</v>
      </c>
      <c r="KY10" s="332"/>
      <c r="KZ10" s="828" t="s">
        <v>12</v>
      </c>
      <c r="LA10" s="829"/>
      <c r="LB10" s="829"/>
      <c r="LC10" s="829"/>
      <c r="LD10" s="829"/>
      <c r="LE10" s="829"/>
      <c r="LF10" s="829"/>
      <c r="LG10" s="829"/>
      <c r="LH10" s="829"/>
      <c r="LI10" s="829"/>
      <c r="LJ10" s="829"/>
      <c r="LK10" s="830"/>
      <c r="LL10" s="22" t="str">
        <f>+KZ10</f>
        <v>Ship Management</v>
      </c>
      <c r="LM10" s="332"/>
      <c r="LN10" s="828" t="s">
        <v>12</v>
      </c>
      <c r="LO10" s="829"/>
      <c r="LP10" s="829"/>
      <c r="LQ10" s="829"/>
      <c r="LR10" s="829"/>
      <c r="LS10" s="829"/>
      <c r="LT10" s="829"/>
      <c r="LU10" s="829"/>
      <c r="LV10" s="829"/>
      <c r="LW10" s="829"/>
      <c r="LX10" s="829"/>
      <c r="LY10" s="830"/>
      <c r="LZ10" s="22" t="str">
        <f>+LN10</f>
        <v>Ship Management</v>
      </c>
      <c r="MA10" s="332"/>
      <c r="MB10" s="828" t="s">
        <v>12</v>
      </c>
      <c r="MC10" s="829"/>
      <c r="MD10" s="829"/>
      <c r="ME10" s="829"/>
      <c r="MF10" s="829"/>
      <c r="MG10" s="829"/>
      <c r="MH10" s="829"/>
      <c r="MI10" s="829"/>
      <c r="MJ10" s="829"/>
      <c r="MK10" s="829"/>
      <c r="ML10" s="829"/>
      <c r="MM10" s="830"/>
      <c r="MN10" s="22" t="str">
        <f>+MB10</f>
        <v>Ship Management</v>
      </c>
      <c r="MO10" s="332"/>
      <c r="MP10" s="828" t="s">
        <v>12</v>
      </c>
      <c r="MQ10" s="829"/>
      <c r="MR10" s="829"/>
      <c r="MS10" s="829"/>
      <c r="MT10" s="829"/>
      <c r="MU10" s="829"/>
      <c r="MV10" s="829"/>
      <c r="MW10" s="829"/>
      <c r="MX10" s="829"/>
      <c r="MY10" s="829"/>
      <c r="MZ10" s="829"/>
      <c r="NA10" s="830"/>
      <c r="NB10" s="22" t="str">
        <f>+MP10</f>
        <v>Ship Management</v>
      </c>
      <c r="NC10" s="332"/>
      <c r="ND10" s="828" t="s">
        <v>12</v>
      </c>
      <c r="NE10" s="829"/>
      <c r="NF10" s="829"/>
      <c r="NG10" s="829"/>
      <c r="NH10" s="829"/>
      <c r="NI10" s="829"/>
      <c r="NJ10" s="829"/>
      <c r="NK10" s="829"/>
      <c r="NL10" s="829"/>
      <c r="NM10" s="829"/>
      <c r="NN10" s="829"/>
      <c r="NO10" s="830"/>
      <c r="NP10" s="22" t="str">
        <f>+ND10</f>
        <v>Ship Management</v>
      </c>
      <c r="NQ10" s="332"/>
      <c r="NR10" s="828" t="s">
        <v>12</v>
      </c>
      <c r="NS10" s="829"/>
      <c r="NT10" s="829"/>
      <c r="NU10" s="829"/>
      <c r="NV10" s="829"/>
      <c r="NW10" s="829"/>
      <c r="NX10" s="829"/>
      <c r="NY10" s="829"/>
      <c r="NZ10" s="829"/>
      <c r="OA10" s="829"/>
      <c r="OB10" s="829"/>
      <c r="OC10" s="830"/>
      <c r="OD10" s="22" t="str">
        <f>+NR10</f>
        <v>Ship Management</v>
      </c>
      <c r="OE10" s="332"/>
      <c r="OF10" s="828" t="s">
        <v>13</v>
      </c>
      <c r="OG10" s="829"/>
      <c r="OH10" s="829"/>
      <c r="OI10" s="829"/>
      <c r="OJ10" s="829"/>
      <c r="OK10" s="829"/>
      <c r="OL10" s="829"/>
      <c r="OM10" s="829"/>
      <c r="ON10" s="829"/>
      <c r="OO10" s="829"/>
      <c r="OP10" s="829"/>
      <c r="OQ10" s="830"/>
      <c r="OR10" s="22" t="str">
        <f>+OF10</f>
        <v>Technical Services</v>
      </c>
      <c r="OS10" s="332"/>
      <c r="OT10" s="828" t="s">
        <v>14</v>
      </c>
      <c r="OU10" s="829"/>
      <c r="OV10" s="829"/>
      <c r="OW10" s="829"/>
      <c r="OX10" s="829"/>
      <c r="OY10" s="829"/>
      <c r="OZ10" s="829"/>
      <c r="PA10" s="829"/>
      <c r="PB10" s="829"/>
      <c r="PC10" s="829"/>
      <c r="PD10" s="829"/>
      <c r="PE10" s="830"/>
      <c r="PF10" s="22" t="str">
        <f>+OT10</f>
        <v>Training</v>
      </c>
      <c r="PG10" s="332"/>
      <c r="PH10" s="828" t="s">
        <v>14</v>
      </c>
      <c r="PI10" s="829"/>
      <c r="PJ10" s="829"/>
      <c r="PK10" s="829"/>
      <c r="PL10" s="829"/>
      <c r="PM10" s="829"/>
      <c r="PN10" s="829"/>
      <c r="PO10" s="829"/>
      <c r="PP10" s="829"/>
      <c r="PQ10" s="829"/>
      <c r="PR10" s="829"/>
      <c r="PS10" s="830"/>
      <c r="PT10" s="333" t="str">
        <f>+PH10</f>
        <v>Training</v>
      </c>
      <c r="PU10" s="332"/>
      <c r="PV10" s="334">
        <f>PH13</f>
        <v>45688</v>
      </c>
      <c r="PW10" s="334">
        <f>PI13</f>
        <v>45716</v>
      </c>
      <c r="PX10" s="334">
        <f t="shared" ref="PX10:QG10" si="1">PJ13</f>
        <v>45747</v>
      </c>
      <c r="PY10" s="334">
        <f t="shared" si="1"/>
        <v>45777</v>
      </c>
      <c r="PZ10" s="334">
        <f t="shared" si="1"/>
        <v>45808</v>
      </c>
      <c r="QA10" s="334">
        <f t="shared" si="1"/>
        <v>45838</v>
      </c>
      <c r="QB10" s="334">
        <f t="shared" si="1"/>
        <v>45869</v>
      </c>
      <c r="QC10" s="334">
        <f t="shared" si="1"/>
        <v>45900</v>
      </c>
      <c r="QD10" s="334">
        <f t="shared" si="1"/>
        <v>45930</v>
      </c>
      <c r="QE10" s="334">
        <f t="shared" si="1"/>
        <v>45961</v>
      </c>
      <c r="QF10" s="334">
        <f t="shared" si="1"/>
        <v>45991</v>
      </c>
      <c r="QG10" s="334">
        <f t="shared" si="1"/>
        <v>46022</v>
      </c>
      <c r="QH10" s="335" t="str">
        <f>PT13</f>
        <v>Actual-2025</v>
      </c>
    </row>
    <row r="11" spans="1:450" s="304" customFormat="1" ht="13.5" thickBot="1" x14ac:dyDescent="0.35">
      <c r="A11" s="309"/>
      <c r="B11" s="23" t="s">
        <v>154</v>
      </c>
      <c r="C11" s="314"/>
      <c r="D11" s="825" t="s">
        <v>948</v>
      </c>
      <c r="E11" s="826"/>
      <c r="F11" s="826"/>
      <c r="G11" s="826"/>
      <c r="H11" s="826"/>
      <c r="I11" s="826"/>
      <c r="J11" s="826"/>
      <c r="K11" s="826"/>
      <c r="L11" s="826"/>
      <c r="M11" s="826"/>
      <c r="N11" s="826"/>
      <c r="O11" s="827"/>
      <c r="P11" s="24" t="str">
        <f>+D11</f>
        <v>India Crewing</v>
      </c>
      <c r="Q11" s="332"/>
      <c r="R11" s="825" t="s">
        <v>949</v>
      </c>
      <c r="S11" s="826"/>
      <c r="T11" s="826"/>
      <c r="U11" s="826"/>
      <c r="V11" s="826"/>
      <c r="W11" s="826"/>
      <c r="X11" s="826"/>
      <c r="Y11" s="826"/>
      <c r="Z11" s="826"/>
      <c r="AA11" s="826"/>
      <c r="AB11" s="826"/>
      <c r="AC11" s="827"/>
      <c r="AD11" s="25" t="str">
        <f>+R11</f>
        <v>We Care</v>
      </c>
      <c r="AE11" s="332"/>
      <c r="AF11" s="825" t="s">
        <v>17</v>
      </c>
      <c r="AG11" s="826"/>
      <c r="AH11" s="826"/>
      <c r="AI11" s="826"/>
      <c r="AJ11" s="826"/>
      <c r="AK11" s="826"/>
      <c r="AL11" s="826"/>
      <c r="AM11" s="826"/>
      <c r="AN11" s="826"/>
      <c r="AO11" s="826"/>
      <c r="AP11" s="826"/>
      <c r="AQ11" s="827"/>
      <c r="AR11" s="24" t="str">
        <f>+AF11</f>
        <v>Group Marine HR</v>
      </c>
      <c r="AS11" s="332"/>
      <c r="AT11" s="825" t="s">
        <v>18</v>
      </c>
      <c r="AU11" s="826"/>
      <c r="AV11" s="826"/>
      <c r="AW11" s="826"/>
      <c r="AX11" s="826"/>
      <c r="AY11" s="826"/>
      <c r="AZ11" s="826"/>
      <c r="BA11" s="826"/>
      <c r="BB11" s="826"/>
      <c r="BC11" s="826"/>
      <c r="BD11" s="826"/>
      <c r="BE11" s="827"/>
      <c r="BF11" s="25" t="str">
        <f>+AT11</f>
        <v>Miami Ship Management</v>
      </c>
      <c r="BG11" s="332"/>
      <c r="BH11" s="825" t="s">
        <v>19</v>
      </c>
      <c r="BI11" s="826"/>
      <c r="BJ11" s="826"/>
      <c r="BK11" s="826"/>
      <c r="BL11" s="826"/>
      <c r="BM11" s="826"/>
      <c r="BN11" s="826"/>
      <c r="BO11" s="826"/>
      <c r="BP11" s="826"/>
      <c r="BQ11" s="826"/>
      <c r="BR11" s="826"/>
      <c r="BS11" s="827"/>
      <c r="BT11" s="25" t="str">
        <f>+BH11</f>
        <v>CMI Accounts Payables</v>
      </c>
      <c r="BU11" s="332"/>
      <c r="BV11" s="825" t="s">
        <v>20</v>
      </c>
      <c r="BW11" s="826"/>
      <c r="BX11" s="826"/>
      <c r="BY11" s="826"/>
      <c r="BZ11" s="826"/>
      <c r="CA11" s="826"/>
      <c r="CB11" s="826"/>
      <c r="CC11" s="826"/>
      <c r="CD11" s="826"/>
      <c r="CE11" s="826"/>
      <c r="CF11" s="826"/>
      <c r="CG11" s="827"/>
      <c r="CH11" s="24" t="str">
        <f>+BV11</f>
        <v>Fleet Accounts</v>
      </c>
      <c r="CI11" s="332"/>
      <c r="CJ11" s="825" t="s">
        <v>21</v>
      </c>
      <c r="CK11" s="826"/>
      <c r="CL11" s="826"/>
      <c r="CM11" s="826"/>
      <c r="CN11" s="826"/>
      <c r="CO11" s="826"/>
      <c r="CP11" s="826"/>
      <c r="CQ11" s="826"/>
      <c r="CR11" s="826"/>
      <c r="CS11" s="826"/>
      <c r="CT11" s="826"/>
      <c r="CU11" s="827"/>
      <c r="CV11" s="24" t="str">
        <f>+CJ11</f>
        <v>Administration</v>
      </c>
      <c r="CW11" s="332"/>
      <c r="CX11" s="825" t="s">
        <v>22</v>
      </c>
      <c r="CY11" s="826"/>
      <c r="CZ11" s="826"/>
      <c r="DA11" s="826"/>
      <c r="DB11" s="826"/>
      <c r="DC11" s="826"/>
      <c r="DD11" s="826"/>
      <c r="DE11" s="826"/>
      <c r="DF11" s="826"/>
      <c r="DG11" s="826"/>
      <c r="DH11" s="826"/>
      <c r="DI11" s="827"/>
      <c r="DJ11" s="24" t="str">
        <f>CX11</f>
        <v>Agency Hub</v>
      </c>
      <c r="DK11" s="332"/>
      <c r="DL11" s="825" t="s">
        <v>7</v>
      </c>
      <c r="DM11" s="826"/>
      <c r="DN11" s="826"/>
      <c r="DO11" s="826"/>
      <c r="DP11" s="826"/>
      <c r="DQ11" s="826"/>
      <c r="DR11" s="826"/>
      <c r="DS11" s="826"/>
      <c r="DT11" s="826"/>
      <c r="DU11" s="826"/>
      <c r="DV11" s="826"/>
      <c r="DW11" s="827"/>
      <c r="DX11" s="24" t="str">
        <f>DL11</f>
        <v>Commercial</v>
      </c>
      <c r="DY11" s="332"/>
      <c r="DZ11" s="825" t="s">
        <v>23</v>
      </c>
      <c r="EA11" s="826"/>
      <c r="EB11" s="826"/>
      <c r="EC11" s="826"/>
      <c r="ED11" s="826"/>
      <c r="EE11" s="826"/>
      <c r="EF11" s="826"/>
      <c r="EG11" s="826"/>
      <c r="EH11" s="826"/>
      <c r="EI11" s="826"/>
      <c r="EJ11" s="826"/>
      <c r="EK11" s="827"/>
      <c r="EL11" s="25" t="str">
        <f>+DZ11</f>
        <v>3rd Party Consultancy</v>
      </c>
      <c r="EM11" s="332"/>
      <c r="EN11" s="825" t="s">
        <v>24</v>
      </c>
      <c r="EO11" s="826"/>
      <c r="EP11" s="826"/>
      <c r="EQ11" s="826"/>
      <c r="ER11" s="826"/>
      <c r="ES11" s="826"/>
      <c r="ET11" s="826"/>
      <c r="EU11" s="826"/>
      <c r="EV11" s="826"/>
      <c r="EW11" s="826"/>
      <c r="EX11" s="826"/>
      <c r="EY11" s="827"/>
      <c r="EZ11" s="24" t="str">
        <f>+EN11</f>
        <v>Fleet Performance</v>
      </c>
      <c r="FA11" s="332"/>
      <c r="FB11" s="825" t="s">
        <v>25</v>
      </c>
      <c r="FC11" s="826"/>
      <c r="FD11" s="826"/>
      <c r="FE11" s="826"/>
      <c r="FF11" s="826"/>
      <c r="FG11" s="826"/>
      <c r="FH11" s="826"/>
      <c r="FI11" s="826"/>
      <c r="FJ11" s="826"/>
      <c r="FK11" s="826"/>
      <c r="FL11" s="826"/>
      <c r="FM11" s="827"/>
      <c r="FN11" s="25" t="str">
        <f>+FB11</f>
        <v>Budget Monitoring Team</v>
      </c>
      <c r="FO11" s="332"/>
      <c r="FP11" s="825" t="s">
        <v>26</v>
      </c>
      <c r="FQ11" s="826"/>
      <c r="FR11" s="826"/>
      <c r="FS11" s="826"/>
      <c r="FT11" s="826"/>
      <c r="FU11" s="826"/>
      <c r="FV11" s="826"/>
      <c r="FW11" s="826"/>
      <c r="FX11" s="826"/>
      <c r="FY11" s="826"/>
      <c r="FZ11" s="826"/>
      <c r="GA11" s="827"/>
      <c r="GB11" s="550" t="str">
        <f>+FP11</f>
        <v>Carbon Emission Services</v>
      </c>
      <c r="GC11" s="332"/>
      <c r="GD11" s="825" t="s">
        <v>27</v>
      </c>
      <c r="GE11" s="826"/>
      <c r="GF11" s="826"/>
      <c r="GG11" s="826"/>
      <c r="GH11" s="826"/>
      <c r="GI11" s="826"/>
      <c r="GJ11" s="826"/>
      <c r="GK11" s="826"/>
      <c r="GL11" s="826"/>
      <c r="GM11" s="826"/>
      <c r="GN11" s="826"/>
      <c r="GO11" s="827"/>
      <c r="GP11" s="25" t="str">
        <f>+GD11</f>
        <v>Other Environmental Compliance</v>
      </c>
      <c r="GQ11" s="332"/>
      <c r="GR11" s="825" t="s">
        <v>28</v>
      </c>
      <c r="GS11" s="826"/>
      <c r="GT11" s="826"/>
      <c r="GU11" s="826"/>
      <c r="GV11" s="826"/>
      <c r="GW11" s="826"/>
      <c r="GX11" s="826"/>
      <c r="GY11" s="826"/>
      <c r="GZ11" s="826"/>
      <c r="HA11" s="826"/>
      <c r="HB11" s="826"/>
      <c r="HC11" s="827"/>
      <c r="HD11" s="24" t="str">
        <f>+GR11</f>
        <v>Group IT</v>
      </c>
      <c r="HE11" s="332"/>
      <c r="HF11" s="825" t="s">
        <v>29</v>
      </c>
      <c r="HG11" s="826"/>
      <c r="HH11" s="826"/>
      <c r="HI11" s="826"/>
      <c r="HJ11" s="826"/>
      <c r="HK11" s="826"/>
      <c r="HL11" s="826"/>
      <c r="HM11" s="826"/>
      <c r="HN11" s="826"/>
      <c r="HO11" s="826"/>
      <c r="HP11" s="826"/>
      <c r="HQ11" s="827"/>
      <c r="HR11" s="24" t="str">
        <f>+HF11</f>
        <v>Galleymasters</v>
      </c>
      <c r="HS11" s="332"/>
      <c r="HT11" s="825" t="s">
        <v>30</v>
      </c>
      <c r="HU11" s="826"/>
      <c r="HV11" s="826"/>
      <c r="HW11" s="826"/>
      <c r="HX11" s="826"/>
      <c r="HY11" s="826"/>
      <c r="HZ11" s="826"/>
      <c r="IA11" s="826"/>
      <c r="IB11" s="826"/>
      <c r="IC11" s="826"/>
      <c r="ID11" s="826"/>
      <c r="IE11" s="827"/>
      <c r="IF11" s="24" t="str">
        <f>+HT11</f>
        <v>Sourcing</v>
      </c>
      <c r="IG11" s="332"/>
      <c r="IH11" s="825" t="s">
        <v>31</v>
      </c>
      <c r="II11" s="826"/>
      <c r="IJ11" s="826"/>
      <c r="IK11" s="826"/>
      <c r="IL11" s="826"/>
      <c r="IM11" s="826"/>
      <c r="IN11" s="826"/>
      <c r="IO11" s="826"/>
      <c r="IP11" s="826"/>
      <c r="IQ11" s="826"/>
      <c r="IR11" s="826"/>
      <c r="IS11" s="827"/>
      <c r="IT11" s="24" t="str">
        <f>+IH11</f>
        <v>Antwerp Dry</v>
      </c>
      <c r="IU11" s="332"/>
      <c r="IV11" s="825" t="s">
        <v>32</v>
      </c>
      <c r="IW11" s="826"/>
      <c r="IX11" s="826"/>
      <c r="IY11" s="826"/>
      <c r="IZ11" s="826"/>
      <c r="JA11" s="826"/>
      <c r="JB11" s="826"/>
      <c r="JC11" s="826"/>
      <c r="JD11" s="826"/>
      <c r="JE11" s="826"/>
      <c r="JF11" s="826"/>
      <c r="JG11" s="827"/>
      <c r="JH11" s="24" t="str">
        <f>+IV11</f>
        <v>Goes Dry</v>
      </c>
      <c r="JI11" s="332"/>
      <c r="JJ11" s="825" t="s">
        <v>33</v>
      </c>
      <c r="JK11" s="826"/>
      <c r="JL11" s="826"/>
      <c r="JM11" s="826"/>
      <c r="JN11" s="826"/>
      <c r="JO11" s="826"/>
      <c r="JP11" s="826"/>
      <c r="JQ11" s="826"/>
      <c r="JR11" s="826"/>
      <c r="JS11" s="826"/>
      <c r="JT11" s="826"/>
      <c r="JU11" s="827"/>
      <c r="JV11" s="24" t="str">
        <f>+JJ11</f>
        <v>Group Operations</v>
      </c>
      <c r="JW11" s="332"/>
      <c r="JX11" s="825" t="s">
        <v>34</v>
      </c>
      <c r="JY11" s="826"/>
      <c r="JZ11" s="826"/>
      <c r="KA11" s="826"/>
      <c r="KB11" s="826"/>
      <c r="KC11" s="826"/>
      <c r="KD11" s="826"/>
      <c r="KE11" s="826"/>
      <c r="KF11" s="826"/>
      <c r="KG11" s="826"/>
      <c r="KH11" s="826"/>
      <c r="KI11" s="827"/>
      <c r="KJ11" s="24" t="str">
        <f>+JX11</f>
        <v>Group Q.H.S.E.</v>
      </c>
      <c r="KK11" s="332"/>
      <c r="KL11" s="825" t="s">
        <v>35</v>
      </c>
      <c r="KM11" s="826"/>
      <c r="KN11" s="826"/>
      <c r="KO11" s="826"/>
      <c r="KP11" s="826"/>
      <c r="KQ11" s="826"/>
      <c r="KR11" s="826"/>
      <c r="KS11" s="826"/>
      <c r="KT11" s="826"/>
      <c r="KU11" s="826"/>
      <c r="KV11" s="826"/>
      <c r="KW11" s="827"/>
      <c r="KX11" s="25" t="str">
        <f>+KL11</f>
        <v>Group Shared Service Center</v>
      </c>
      <c r="KY11" s="332"/>
      <c r="KZ11" s="825" t="s">
        <v>36</v>
      </c>
      <c r="LA11" s="826"/>
      <c r="LB11" s="826"/>
      <c r="LC11" s="826"/>
      <c r="LD11" s="826"/>
      <c r="LE11" s="826"/>
      <c r="LF11" s="826"/>
      <c r="LG11" s="826"/>
      <c r="LH11" s="826"/>
      <c r="LI11" s="826"/>
      <c r="LJ11" s="826"/>
      <c r="LK11" s="827"/>
      <c r="LL11" s="24" t="str">
        <f>+KZ11</f>
        <v>Hamburg Dry</v>
      </c>
      <c r="LM11" s="332"/>
      <c r="LN11" s="825" t="s">
        <v>37</v>
      </c>
      <c r="LO11" s="826"/>
      <c r="LP11" s="826"/>
      <c r="LQ11" s="826"/>
      <c r="LR11" s="826"/>
      <c r="LS11" s="826"/>
      <c r="LT11" s="826"/>
      <c r="LU11" s="826"/>
      <c r="LV11" s="826"/>
      <c r="LW11" s="826"/>
      <c r="LX11" s="826"/>
      <c r="LY11" s="827"/>
      <c r="LZ11" s="24" t="str">
        <f>+LN11</f>
        <v>Hong Kong Dry 1</v>
      </c>
      <c r="MA11" s="332"/>
      <c r="MB11" s="825" t="s">
        <v>38</v>
      </c>
      <c r="MC11" s="826"/>
      <c r="MD11" s="826"/>
      <c r="ME11" s="826"/>
      <c r="MF11" s="826"/>
      <c r="MG11" s="826"/>
      <c r="MH11" s="826"/>
      <c r="MI11" s="826"/>
      <c r="MJ11" s="826"/>
      <c r="MK11" s="826"/>
      <c r="ML11" s="826"/>
      <c r="MM11" s="827"/>
      <c r="MN11" s="24" t="str">
        <f>+MB11</f>
        <v>JV Ardmore</v>
      </c>
      <c r="MO11" s="332"/>
      <c r="MP11" s="825" t="s">
        <v>39</v>
      </c>
      <c r="MQ11" s="826"/>
      <c r="MR11" s="826"/>
      <c r="MS11" s="826"/>
      <c r="MT11" s="826"/>
      <c r="MU11" s="826"/>
      <c r="MV11" s="826"/>
      <c r="MW11" s="826"/>
      <c r="MX11" s="826"/>
      <c r="MY11" s="826"/>
      <c r="MZ11" s="826"/>
      <c r="NA11" s="827"/>
      <c r="NB11" s="24" t="str">
        <f>+MP11</f>
        <v>Singapore Dry</v>
      </c>
      <c r="NC11" s="332"/>
      <c r="ND11" s="825" t="s">
        <v>40</v>
      </c>
      <c r="NE11" s="826"/>
      <c r="NF11" s="826"/>
      <c r="NG11" s="826"/>
      <c r="NH11" s="826"/>
      <c r="NI11" s="826"/>
      <c r="NJ11" s="826"/>
      <c r="NK11" s="826"/>
      <c r="NL11" s="826"/>
      <c r="NM11" s="826"/>
      <c r="NN11" s="826"/>
      <c r="NO11" s="827"/>
      <c r="NP11" s="24" t="str">
        <f>+ND11</f>
        <v>Singapore Tanker 1</v>
      </c>
      <c r="NQ11" s="332"/>
      <c r="NR11" s="825" t="s">
        <v>41</v>
      </c>
      <c r="NS11" s="826"/>
      <c r="NT11" s="826"/>
      <c r="NU11" s="826"/>
      <c r="NV11" s="826"/>
      <c r="NW11" s="826"/>
      <c r="NX11" s="826"/>
      <c r="NY11" s="826"/>
      <c r="NZ11" s="826"/>
      <c r="OA11" s="826"/>
      <c r="OB11" s="826"/>
      <c r="OC11" s="827"/>
      <c r="OD11" s="24" t="str">
        <f>+NR11</f>
        <v>Singapore Tanker 2</v>
      </c>
      <c r="OE11" s="332"/>
      <c r="OF11" s="825" t="s">
        <v>42</v>
      </c>
      <c r="OG11" s="826"/>
      <c r="OH11" s="826"/>
      <c r="OI11" s="826"/>
      <c r="OJ11" s="826"/>
      <c r="OK11" s="826"/>
      <c r="OL11" s="826"/>
      <c r="OM11" s="826"/>
      <c r="ON11" s="826"/>
      <c r="OO11" s="826"/>
      <c r="OP11" s="826"/>
      <c r="OQ11" s="827"/>
      <c r="OR11" s="25" t="str">
        <f>+OF11</f>
        <v>AE Technical Services</v>
      </c>
      <c r="OS11" s="332"/>
      <c r="OT11" s="825" t="s">
        <v>43</v>
      </c>
      <c r="OU11" s="826"/>
      <c r="OV11" s="826"/>
      <c r="OW11" s="826"/>
      <c r="OX11" s="826"/>
      <c r="OY11" s="826"/>
      <c r="OZ11" s="826"/>
      <c r="PA11" s="826"/>
      <c r="PB11" s="826"/>
      <c r="PC11" s="826"/>
      <c r="PD11" s="826"/>
      <c r="PE11" s="827"/>
      <c r="PF11" s="24" t="str">
        <f>+OT11</f>
        <v>India Cadet Training</v>
      </c>
      <c r="PG11" s="332"/>
      <c r="PH11" s="825" t="s">
        <v>44</v>
      </c>
      <c r="PI11" s="826"/>
      <c r="PJ11" s="826"/>
      <c r="PK11" s="826"/>
      <c r="PL11" s="826"/>
      <c r="PM11" s="826"/>
      <c r="PN11" s="826"/>
      <c r="PO11" s="826"/>
      <c r="PP11" s="826"/>
      <c r="PQ11" s="826"/>
      <c r="PR11" s="826"/>
      <c r="PS11" s="827"/>
      <c r="PT11" s="25" t="str">
        <f>+PH11</f>
        <v>India Maritime Academy</v>
      </c>
      <c r="PU11" s="332"/>
      <c r="PV11" s="336" t="s">
        <v>851</v>
      </c>
      <c r="PW11" s="336" t="str">
        <f>PV11</f>
        <v>All Divisions</v>
      </c>
      <c r="PX11" s="336" t="str">
        <f t="shared" ref="PX11:QH14" si="2">PW11</f>
        <v>All Divisions</v>
      </c>
      <c r="PY11" s="336" t="str">
        <f t="shared" si="2"/>
        <v>All Divisions</v>
      </c>
      <c r="PZ11" s="336" t="str">
        <f t="shared" si="2"/>
        <v>All Divisions</v>
      </c>
      <c r="QA11" s="336" t="str">
        <f t="shared" si="2"/>
        <v>All Divisions</v>
      </c>
      <c r="QB11" s="336" t="str">
        <f t="shared" si="2"/>
        <v>All Divisions</v>
      </c>
      <c r="QC11" s="336" t="str">
        <f t="shared" si="2"/>
        <v>All Divisions</v>
      </c>
      <c r="QD11" s="336" t="str">
        <f t="shared" si="2"/>
        <v>All Divisions</v>
      </c>
      <c r="QE11" s="336" t="str">
        <f t="shared" si="2"/>
        <v>All Divisions</v>
      </c>
      <c r="QF11" s="336" t="str">
        <f t="shared" si="2"/>
        <v>All Divisions</v>
      </c>
      <c r="QG11" s="336" t="str">
        <f t="shared" si="2"/>
        <v>All Divisions</v>
      </c>
      <c r="QH11" s="337" t="str">
        <f t="shared" si="2"/>
        <v>All Divisions</v>
      </c>
    </row>
    <row r="12" spans="1:450" s="304" customFormat="1" ht="12.5" x14ac:dyDescent="0.25">
      <c r="A12" s="325"/>
      <c r="B12" s="338" t="s">
        <v>852</v>
      </c>
      <c r="C12" s="325"/>
      <c r="D12" s="339" t="s">
        <v>322</v>
      </c>
      <c r="E12" s="340" t="s">
        <v>322</v>
      </c>
      <c r="F12" s="340" t="s">
        <v>322</v>
      </c>
      <c r="G12" s="340" t="s">
        <v>322</v>
      </c>
      <c r="H12" s="340" t="s">
        <v>322</v>
      </c>
      <c r="I12" s="340" t="s">
        <v>322</v>
      </c>
      <c r="J12" s="340" t="s">
        <v>322</v>
      </c>
      <c r="K12" s="340" t="s">
        <v>322</v>
      </c>
      <c r="L12" s="340" t="s">
        <v>322</v>
      </c>
      <c r="M12" s="340" t="s">
        <v>322</v>
      </c>
      <c r="N12" s="340" t="s">
        <v>322</v>
      </c>
      <c r="O12" s="340" t="s">
        <v>322</v>
      </c>
      <c r="P12" s="341" t="s">
        <v>322</v>
      </c>
      <c r="Q12" s="342"/>
      <c r="R12" s="339" t="s">
        <v>322</v>
      </c>
      <c r="S12" s="340" t="s">
        <v>322</v>
      </c>
      <c r="T12" s="340" t="s">
        <v>322</v>
      </c>
      <c r="U12" s="340" t="s">
        <v>322</v>
      </c>
      <c r="V12" s="340" t="s">
        <v>322</v>
      </c>
      <c r="W12" s="340" t="s">
        <v>322</v>
      </c>
      <c r="X12" s="340" t="s">
        <v>322</v>
      </c>
      <c r="Y12" s="340" t="s">
        <v>322</v>
      </c>
      <c r="Z12" s="340" t="s">
        <v>322</v>
      </c>
      <c r="AA12" s="340" t="s">
        <v>322</v>
      </c>
      <c r="AB12" s="340" t="s">
        <v>322</v>
      </c>
      <c r="AC12" s="340" t="s">
        <v>322</v>
      </c>
      <c r="AD12" s="341" t="s">
        <v>322</v>
      </c>
      <c r="AE12" s="342"/>
      <c r="AF12" s="339" t="s">
        <v>322</v>
      </c>
      <c r="AG12" s="340" t="s">
        <v>322</v>
      </c>
      <c r="AH12" s="340" t="s">
        <v>322</v>
      </c>
      <c r="AI12" s="340" t="s">
        <v>322</v>
      </c>
      <c r="AJ12" s="340" t="s">
        <v>322</v>
      </c>
      <c r="AK12" s="340" t="s">
        <v>322</v>
      </c>
      <c r="AL12" s="340" t="s">
        <v>322</v>
      </c>
      <c r="AM12" s="340" t="s">
        <v>322</v>
      </c>
      <c r="AN12" s="340" t="s">
        <v>322</v>
      </c>
      <c r="AO12" s="340" t="s">
        <v>322</v>
      </c>
      <c r="AP12" s="340" t="s">
        <v>322</v>
      </c>
      <c r="AQ12" s="340" t="s">
        <v>322</v>
      </c>
      <c r="AR12" s="341" t="s">
        <v>322</v>
      </c>
      <c r="AS12" s="342"/>
      <c r="AT12" s="339" t="s">
        <v>322</v>
      </c>
      <c r="AU12" s="340" t="s">
        <v>322</v>
      </c>
      <c r="AV12" s="340" t="s">
        <v>322</v>
      </c>
      <c r="AW12" s="340" t="s">
        <v>322</v>
      </c>
      <c r="AX12" s="340" t="s">
        <v>322</v>
      </c>
      <c r="AY12" s="340" t="s">
        <v>322</v>
      </c>
      <c r="AZ12" s="340" t="s">
        <v>322</v>
      </c>
      <c r="BA12" s="340" t="s">
        <v>322</v>
      </c>
      <c r="BB12" s="340" t="s">
        <v>322</v>
      </c>
      <c r="BC12" s="340" t="s">
        <v>322</v>
      </c>
      <c r="BD12" s="340" t="s">
        <v>322</v>
      </c>
      <c r="BE12" s="340" t="s">
        <v>322</v>
      </c>
      <c r="BF12" s="341" t="s">
        <v>322</v>
      </c>
      <c r="BG12" s="342"/>
      <c r="BH12" s="339" t="s">
        <v>322</v>
      </c>
      <c r="BI12" s="340" t="s">
        <v>322</v>
      </c>
      <c r="BJ12" s="340" t="s">
        <v>322</v>
      </c>
      <c r="BK12" s="340" t="s">
        <v>322</v>
      </c>
      <c r="BL12" s="340" t="s">
        <v>322</v>
      </c>
      <c r="BM12" s="340" t="s">
        <v>322</v>
      </c>
      <c r="BN12" s="340" t="s">
        <v>322</v>
      </c>
      <c r="BO12" s="340" t="s">
        <v>322</v>
      </c>
      <c r="BP12" s="340" t="s">
        <v>322</v>
      </c>
      <c r="BQ12" s="340" t="s">
        <v>322</v>
      </c>
      <c r="BR12" s="340" t="s">
        <v>322</v>
      </c>
      <c r="BS12" s="340" t="s">
        <v>322</v>
      </c>
      <c r="BT12" s="341" t="s">
        <v>322</v>
      </c>
      <c r="BU12" s="342"/>
      <c r="BV12" s="339" t="s">
        <v>322</v>
      </c>
      <c r="BW12" s="340" t="s">
        <v>322</v>
      </c>
      <c r="BX12" s="340" t="s">
        <v>322</v>
      </c>
      <c r="BY12" s="340" t="s">
        <v>322</v>
      </c>
      <c r="BZ12" s="340" t="s">
        <v>322</v>
      </c>
      <c r="CA12" s="340" t="s">
        <v>322</v>
      </c>
      <c r="CB12" s="340" t="s">
        <v>322</v>
      </c>
      <c r="CC12" s="340" t="s">
        <v>322</v>
      </c>
      <c r="CD12" s="340" t="s">
        <v>322</v>
      </c>
      <c r="CE12" s="340" t="s">
        <v>322</v>
      </c>
      <c r="CF12" s="340" t="s">
        <v>322</v>
      </c>
      <c r="CG12" s="340" t="s">
        <v>322</v>
      </c>
      <c r="CH12" s="341" t="s">
        <v>322</v>
      </c>
      <c r="CI12" s="342"/>
      <c r="CJ12" s="339" t="s">
        <v>322</v>
      </c>
      <c r="CK12" s="340" t="s">
        <v>322</v>
      </c>
      <c r="CL12" s="340" t="s">
        <v>322</v>
      </c>
      <c r="CM12" s="340" t="s">
        <v>322</v>
      </c>
      <c r="CN12" s="340" t="s">
        <v>322</v>
      </c>
      <c r="CO12" s="340" t="s">
        <v>322</v>
      </c>
      <c r="CP12" s="340" t="s">
        <v>322</v>
      </c>
      <c r="CQ12" s="340" t="s">
        <v>322</v>
      </c>
      <c r="CR12" s="340" t="s">
        <v>322</v>
      </c>
      <c r="CS12" s="340" t="s">
        <v>322</v>
      </c>
      <c r="CT12" s="340" t="s">
        <v>322</v>
      </c>
      <c r="CU12" s="340" t="s">
        <v>322</v>
      </c>
      <c r="CV12" s="341" t="s">
        <v>322</v>
      </c>
      <c r="CW12" s="342"/>
      <c r="CX12" s="339" t="s">
        <v>322</v>
      </c>
      <c r="CY12" s="340" t="s">
        <v>322</v>
      </c>
      <c r="CZ12" s="340" t="s">
        <v>322</v>
      </c>
      <c r="DA12" s="340" t="s">
        <v>322</v>
      </c>
      <c r="DB12" s="340" t="s">
        <v>322</v>
      </c>
      <c r="DC12" s="340" t="s">
        <v>322</v>
      </c>
      <c r="DD12" s="340" t="s">
        <v>322</v>
      </c>
      <c r="DE12" s="340" t="s">
        <v>322</v>
      </c>
      <c r="DF12" s="340" t="s">
        <v>322</v>
      </c>
      <c r="DG12" s="340" t="s">
        <v>322</v>
      </c>
      <c r="DH12" s="340" t="s">
        <v>322</v>
      </c>
      <c r="DI12" s="340" t="s">
        <v>322</v>
      </c>
      <c r="DJ12" s="341" t="s">
        <v>322</v>
      </c>
      <c r="DK12" s="342"/>
      <c r="DL12" s="339" t="s">
        <v>322</v>
      </c>
      <c r="DM12" s="340" t="s">
        <v>322</v>
      </c>
      <c r="DN12" s="340" t="s">
        <v>322</v>
      </c>
      <c r="DO12" s="340" t="s">
        <v>322</v>
      </c>
      <c r="DP12" s="340" t="s">
        <v>322</v>
      </c>
      <c r="DQ12" s="340" t="s">
        <v>322</v>
      </c>
      <c r="DR12" s="340" t="s">
        <v>322</v>
      </c>
      <c r="DS12" s="340" t="s">
        <v>322</v>
      </c>
      <c r="DT12" s="340" t="s">
        <v>322</v>
      </c>
      <c r="DU12" s="340" t="s">
        <v>322</v>
      </c>
      <c r="DV12" s="340" t="s">
        <v>322</v>
      </c>
      <c r="DW12" s="340" t="s">
        <v>322</v>
      </c>
      <c r="DX12" s="341" t="s">
        <v>322</v>
      </c>
      <c r="DY12" s="342"/>
      <c r="DZ12" s="339" t="s">
        <v>322</v>
      </c>
      <c r="EA12" s="340" t="s">
        <v>322</v>
      </c>
      <c r="EB12" s="340" t="s">
        <v>322</v>
      </c>
      <c r="EC12" s="340" t="s">
        <v>322</v>
      </c>
      <c r="ED12" s="340" t="s">
        <v>322</v>
      </c>
      <c r="EE12" s="340" t="s">
        <v>322</v>
      </c>
      <c r="EF12" s="340" t="s">
        <v>322</v>
      </c>
      <c r="EG12" s="340" t="s">
        <v>322</v>
      </c>
      <c r="EH12" s="340" t="s">
        <v>322</v>
      </c>
      <c r="EI12" s="340" t="s">
        <v>322</v>
      </c>
      <c r="EJ12" s="340" t="s">
        <v>322</v>
      </c>
      <c r="EK12" s="340" t="s">
        <v>322</v>
      </c>
      <c r="EL12" s="341" t="s">
        <v>322</v>
      </c>
      <c r="EM12" s="342"/>
      <c r="EN12" s="339" t="s">
        <v>322</v>
      </c>
      <c r="EO12" s="340" t="s">
        <v>322</v>
      </c>
      <c r="EP12" s="340" t="s">
        <v>322</v>
      </c>
      <c r="EQ12" s="340" t="s">
        <v>322</v>
      </c>
      <c r="ER12" s="340" t="s">
        <v>322</v>
      </c>
      <c r="ES12" s="340" t="s">
        <v>322</v>
      </c>
      <c r="ET12" s="340" t="s">
        <v>322</v>
      </c>
      <c r="EU12" s="340" t="s">
        <v>322</v>
      </c>
      <c r="EV12" s="340" t="s">
        <v>322</v>
      </c>
      <c r="EW12" s="340" t="s">
        <v>322</v>
      </c>
      <c r="EX12" s="340" t="s">
        <v>322</v>
      </c>
      <c r="EY12" s="340" t="s">
        <v>322</v>
      </c>
      <c r="EZ12" s="341" t="s">
        <v>322</v>
      </c>
      <c r="FA12" s="342"/>
      <c r="FB12" s="339" t="s">
        <v>322</v>
      </c>
      <c r="FC12" s="340" t="s">
        <v>322</v>
      </c>
      <c r="FD12" s="340" t="s">
        <v>322</v>
      </c>
      <c r="FE12" s="340" t="s">
        <v>322</v>
      </c>
      <c r="FF12" s="340" t="s">
        <v>322</v>
      </c>
      <c r="FG12" s="340" t="s">
        <v>322</v>
      </c>
      <c r="FH12" s="340" t="s">
        <v>322</v>
      </c>
      <c r="FI12" s="340" t="s">
        <v>322</v>
      </c>
      <c r="FJ12" s="340" t="s">
        <v>322</v>
      </c>
      <c r="FK12" s="340" t="s">
        <v>322</v>
      </c>
      <c r="FL12" s="340" t="s">
        <v>322</v>
      </c>
      <c r="FM12" s="340" t="s">
        <v>322</v>
      </c>
      <c r="FN12" s="341" t="s">
        <v>322</v>
      </c>
      <c r="FO12" s="342"/>
      <c r="FP12" s="339" t="s">
        <v>322</v>
      </c>
      <c r="FQ12" s="340" t="s">
        <v>322</v>
      </c>
      <c r="FR12" s="340" t="s">
        <v>322</v>
      </c>
      <c r="FS12" s="340" t="s">
        <v>322</v>
      </c>
      <c r="FT12" s="340" t="s">
        <v>322</v>
      </c>
      <c r="FU12" s="340" t="s">
        <v>322</v>
      </c>
      <c r="FV12" s="340" t="s">
        <v>322</v>
      </c>
      <c r="FW12" s="340" t="s">
        <v>322</v>
      </c>
      <c r="FX12" s="340" t="s">
        <v>322</v>
      </c>
      <c r="FY12" s="340" t="s">
        <v>322</v>
      </c>
      <c r="FZ12" s="340" t="s">
        <v>322</v>
      </c>
      <c r="GA12" s="340" t="s">
        <v>322</v>
      </c>
      <c r="GB12" s="341" t="s">
        <v>322</v>
      </c>
      <c r="GC12" s="342"/>
      <c r="GD12" s="339" t="s">
        <v>322</v>
      </c>
      <c r="GE12" s="340" t="s">
        <v>322</v>
      </c>
      <c r="GF12" s="340" t="s">
        <v>322</v>
      </c>
      <c r="GG12" s="340" t="s">
        <v>322</v>
      </c>
      <c r="GH12" s="340" t="s">
        <v>322</v>
      </c>
      <c r="GI12" s="340" t="s">
        <v>322</v>
      </c>
      <c r="GJ12" s="340" t="s">
        <v>322</v>
      </c>
      <c r="GK12" s="340" t="s">
        <v>322</v>
      </c>
      <c r="GL12" s="340" t="s">
        <v>322</v>
      </c>
      <c r="GM12" s="340" t="s">
        <v>322</v>
      </c>
      <c r="GN12" s="340" t="s">
        <v>322</v>
      </c>
      <c r="GO12" s="340" t="s">
        <v>322</v>
      </c>
      <c r="GP12" s="341" t="s">
        <v>322</v>
      </c>
      <c r="GQ12" s="342"/>
      <c r="GR12" s="339" t="s">
        <v>322</v>
      </c>
      <c r="GS12" s="340" t="s">
        <v>322</v>
      </c>
      <c r="GT12" s="340" t="s">
        <v>322</v>
      </c>
      <c r="GU12" s="340" t="s">
        <v>322</v>
      </c>
      <c r="GV12" s="340" t="s">
        <v>322</v>
      </c>
      <c r="GW12" s="340" t="s">
        <v>322</v>
      </c>
      <c r="GX12" s="340" t="s">
        <v>322</v>
      </c>
      <c r="GY12" s="340" t="s">
        <v>322</v>
      </c>
      <c r="GZ12" s="340" t="s">
        <v>322</v>
      </c>
      <c r="HA12" s="340" t="s">
        <v>322</v>
      </c>
      <c r="HB12" s="340" t="s">
        <v>322</v>
      </c>
      <c r="HC12" s="340" t="s">
        <v>322</v>
      </c>
      <c r="HD12" s="341" t="s">
        <v>322</v>
      </c>
      <c r="HE12" s="342"/>
      <c r="HF12" s="339" t="s">
        <v>322</v>
      </c>
      <c r="HG12" s="340" t="s">
        <v>322</v>
      </c>
      <c r="HH12" s="340" t="s">
        <v>322</v>
      </c>
      <c r="HI12" s="340" t="s">
        <v>322</v>
      </c>
      <c r="HJ12" s="340" t="s">
        <v>322</v>
      </c>
      <c r="HK12" s="340" t="s">
        <v>322</v>
      </c>
      <c r="HL12" s="340" t="s">
        <v>322</v>
      </c>
      <c r="HM12" s="340" t="s">
        <v>322</v>
      </c>
      <c r="HN12" s="340" t="s">
        <v>322</v>
      </c>
      <c r="HO12" s="340" t="s">
        <v>322</v>
      </c>
      <c r="HP12" s="340" t="s">
        <v>322</v>
      </c>
      <c r="HQ12" s="340" t="s">
        <v>322</v>
      </c>
      <c r="HR12" s="341" t="s">
        <v>322</v>
      </c>
      <c r="HS12" s="342"/>
      <c r="HT12" s="339" t="s">
        <v>322</v>
      </c>
      <c r="HU12" s="340" t="s">
        <v>322</v>
      </c>
      <c r="HV12" s="340" t="s">
        <v>322</v>
      </c>
      <c r="HW12" s="340" t="s">
        <v>322</v>
      </c>
      <c r="HX12" s="340" t="s">
        <v>322</v>
      </c>
      <c r="HY12" s="340" t="s">
        <v>322</v>
      </c>
      <c r="HZ12" s="340" t="s">
        <v>322</v>
      </c>
      <c r="IA12" s="340" t="s">
        <v>322</v>
      </c>
      <c r="IB12" s="340" t="s">
        <v>322</v>
      </c>
      <c r="IC12" s="340" t="s">
        <v>322</v>
      </c>
      <c r="ID12" s="340" t="s">
        <v>322</v>
      </c>
      <c r="IE12" s="340" t="s">
        <v>322</v>
      </c>
      <c r="IF12" s="341" t="s">
        <v>322</v>
      </c>
      <c r="IG12" s="342"/>
      <c r="IH12" s="339" t="s">
        <v>322</v>
      </c>
      <c r="II12" s="340" t="s">
        <v>322</v>
      </c>
      <c r="IJ12" s="340" t="s">
        <v>322</v>
      </c>
      <c r="IK12" s="340" t="s">
        <v>322</v>
      </c>
      <c r="IL12" s="340" t="s">
        <v>322</v>
      </c>
      <c r="IM12" s="340" t="s">
        <v>322</v>
      </c>
      <c r="IN12" s="340" t="s">
        <v>322</v>
      </c>
      <c r="IO12" s="340" t="s">
        <v>322</v>
      </c>
      <c r="IP12" s="340" t="s">
        <v>322</v>
      </c>
      <c r="IQ12" s="340" t="s">
        <v>322</v>
      </c>
      <c r="IR12" s="340" t="s">
        <v>322</v>
      </c>
      <c r="IS12" s="340" t="s">
        <v>322</v>
      </c>
      <c r="IT12" s="341" t="s">
        <v>322</v>
      </c>
      <c r="IU12" s="342"/>
      <c r="IV12" s="339" t="s">
        <v>322</v>
      </c>
      <c r="IW12" s="340" t="s">
        <v>322</v>
      </c>
      <c r="IX12" s="340" t="s">
        <v>322</v>
      </c>
      <c r="IY12" s="340" t="s">
        <v>322</v>
      </c>
      <c r="IZ12" s="340" t="s">
        <v>322</v>
      </c>
      <c r="JA12" s="340" t="s">
        <v>322</v>
      </c>
      <c r="JB12" s="340" t="s">
        <v>322</v>
      </c>
      <c r="JC12" s="340" t="s">
        <v>322</v>
      </c>
      <c r="JD12" s="340" t="s">
        <v>322</v>
      </c>
      <c r="JE12" s="340" t="s">
        <v>322</v>
      </c>
      <c r="JF12" s="340" t="s">
        <v>322</v>
      </c>
      <c r="JG12" s="340" t="s">
        <v>322</v>
      </c>
      <c r="JH12" s="341" t="s">
        <v>322</v>
      </c>
      <c r="JI12" s="342"/>
      <c r="JJ12" s="339" t="s">
        <v>322</v>
      </c>
      <c r="JK12" s="340" t="s">
        <v>322</v>
      </c>
      <c r="JL12" s="340" t="s">
        <v>322</v>
      </c>
      <c r="JM12" s="340" t="s">
        <v>322</v>
      </c>
      <c r="JN12" s="340" t="s">
        <v>322</v>
      </c>
      <c r="JO12" s="340" t="s">
        <v>322</v>
      </c>
      <c r="JP12" s="340" t="s">
        <v>322</v>
      </c>
      <c r="JQ12" s="340" t="s">
        <v>322</v>
      </c>
      <c r="JR12" s="340" t="s">
        <v>322</v>
      </c>
      <c r="JS12" s="340" t="s">
        <v>322</v>
      </c>
      <c r="JT12" s="340" t="s">
        <v>322</v>
      </c>
      <c r="JU12" s="340" t="s">
        <v>322</v>
      </c>
      <c r="JV12" s="341" t="s">
        <v>322</v>
      </c>
      <c r="JW12" s="342"/>
      <c r="JX12" s="339" t="s">
        <v>322</v>
      </c>
      <c r="JY12" s="340" t="s">
        <v>322</v>
      </c>
      <c r="JZ12" s="340" t="s">
        <v>322</v>
      </c>
      <c r="KA12" s="340" t="s">
        <v>322</v>
      </c>
      <c r="KB12" s="340" t="s">
        <v>322</v>
      </c>
      <c r="KC12" s="340" t="s">
        <v>322</v>
      </c>
      <c r="KD12" s="340" t="s">
        <v>322</v>
      </c>
      <c r="KE12" s="340" t="s">
        <v>322</v>
      </c>
      <c r="KF12" s="340" t="s">
        <v>322</v>
      </c>
      <c r="KG12" s="340" t="s">
        <v>322</v>
      </c>
      <c r="KH12" s="340" t="s">
        <v>322</v>
      </c>
      <c r="KI12" s="340" t="s">
        <v>322</v>
      </c>
      <c r="KJ12" s="341" t="s">
        <v>322</v>
      </c>
      <c r="KK12" s="342"/>
      <c r="KL12" s="339" t="s">
        <v>322</v>
      </c>
      <c r="KM12" s="340" t="s">
        <v>322</v>
      </c>
      <c r="KN12" s="340" t="s">
        <v>322</v>
      </c>
      <c r="KO12" s="340" t="s">
        <v>322</v>
      </c>
      <c r="KP12" s="340" t="s">
        <v>322</v>
      </c>
      <c r="KQ12" s="340" t="s">
        <v>322</v>
      </c>
      <c r="KR12" s="340" t="s">
        <v>322</v>
      </c>
      <c r="KS12" s="340" t="s">
        <v>322</v>
      </c>
      <c r="KT12" s="340" t="s">
        <v>322</v>
      </c>
      <c r="KU12" s="340" t="s">
        <v>322</v>
      </c>
      <c r="KV12" s="340" t="s">
        <v>322</v>
      </c>
      <c r="KW12" s="340" t="s">
        <v>322</v>
      </c>
      <c r="KX12" s="341" t="s">
        <v>322</v>
      </c>
      <c r="KY12" s="342"/>
      <c r="KZ12" s="339" t="s">
        <v>322</v>
      </c>
      <c r="LA12" s="340" t="s">
        <v>322</v>
      </c>
      <c r="LB12" s="340" t="s">
        <v>322</v>
      </c>
      <c r="LC12" s="340" t="s">
        <v>322</v>
      </c>
      <c r="LD12" s="340" t="s">
        <v>322</v>
      </c>
      <c r="LE12" s="340" t="s">
        <v>322</v>
      </c>
      <c r="LF12" s="340" t="s">
        <v>322</v>
      </c>
      <c r="LG12" s="340" t="s">
        <v>322</v>
      </c>
      <c r="LH12" s="340" t="s">
        <v>322</v>
      </c>
      <c r="LI12" s="340" t="s">
        <v>322</v>
      </c>
      <c r="LJ12" s="340" t="s">
        <v>322</v>
      </c>
      <c r="LK12" s="340" t="s">
        <v>322</v>
      </c>
      <c r="LL12" s="341" t="s">
        <v>322</v>
      </c>
      <c r="LM12" s="342"/>
      <c r="LN12" s="339" t="s">
        <v>322</v>
      </c>
      <c r="LO12" s="340" t="s">
        <v>322</v>
      </c>
      <c r="LP12" s="340" t="s">
        <v>322</v>
      </c>
      <c r="LQ12" s="340" t="s">
        <v>322</v>
      </c>
      <c r="LR12" s="340" t="s">
        <v>322</v>
      </c>
      <c r="LS12" s="340" t="s">
        <v>322</v>
      </c>
      <c r="LT12" s="340" t="s">
        <v>322</v>
      </c>
      <c r="LU12" s="340" t="s">
        <v>322</v>
      </c>
      <c r="LV12" s="340" t="s">
        <v>322</v>
      </c>
      <c r="LW12" s="340" t="s">
        <v>322</v>
      </c>
      <c r="LX12" s="340" t="s">
        <v>322</v>
      </c>
      <c r="LY12" s="340" t="s">
        <v>322</v>
      </c>
      <c r="LZ12" s="341" t="s">
        <v>322</v>
      </c>
      <c r="MA12" s="342"/>
      <c r="MB12" s="339" t="s">
        <v>322</v>
      </c>
      <c r="MC12" s="340" t="s">
        <v>322</v>
      </c>
      <c r="MD12" s="340" t="s">
        <v>322</v>
      </c>
      <c r="ME12" s="340" t="s">
        <v>322</v>
      </c>
      <c r="MF12" s="340" t="s">
        <v>322</v>
      </c>
      <c r="MG12" s="340" t="s">
        <v>322</v>
      </c>
      <c r="MH12" s="340" t="s">
        <v>322</v>
      </c>
      <c r="MI12" s="340" t="s">
        <v>322</v>
      </c>
      <c r="MJ12" s="340" t="s">
        <v>322</v>
      </c>
      <c r="MK12" s="340" t="s">
        <v>322</v>
      </c>
      <c r="ML12" s="340" t="s">
        <v>322</v>
      </c>
      <c r="MM12" s="340" t="s">
        <v>322</v>
      </c>
      <c r="MN12" s="341" t="s">
        <v>322</v>
      </c>
      <c r="MO12" s="342"/>
      <c r="MP12" s="339" t="s">
        <v>322</v>
      </c>
      <c r="MQ12" s="340" t="s">
        <v>322</v>
      </c>
      <c r="MR12" s="340" t="s">
        <v>322</v>
      </c>
      <c r="MS12" s="340" t="s">
        <v>322</v>
      </c>
      <c r="MT12" s="340" t="s">
        <v>322</v>
      </c>
      <c r="MU12" s="340" t="s">
        <v>322</v>
      </c>
      <c r="MV12" s="340" t="s">
        <v>322</v>
      </c>
      <c r="MW12" s="340" t="s">
        <v>322</v>
      </c>
      <c r="MX12" s="340" t="s">
        <v>322</v>
      </c>
      <c r="MY12" s="340" t="s">
        <v>322</v>
      </c>
      <c r="MZ12" s="340" t="s">
        <v>322</v>
      </c>
      <c r="NA12" s="340" t="s">
        <v>322</v>
      </c>
      <c r="NB12" s="341" t="s">
        <v>322</v>
      </c>
      <c r="NC12" s="342"/>
      <c r="ND12" s="339" t="s">
        <v>322</v>
      </c>
      <c r="NE12" s="340" t="s">
        <v>322</v>
      </c>
      <c r="NF12" s="340" t="s">
        <v>322</v>
      </c>
      <c r="NG12" s="340" t="s">
        <v>322</v>
      </c>
      <c r="NH12" s="340" t="s">
        <v>322</v>
      </c>
      <c r="NI12" s="340" t="s">
        <v>322</v>
      </c>
      <c r="NJ12" s="340" t="s">
        <v>322</v>
      </c>
      <c r="NK12" s="340" t="s">
        <v>322</v>
      </c>
      <c r="NL12" s="340" t="s">
        <v>322</v>
      </c>
      <c r="NM12" s="340" t="s">
        <v>322</v>
      </c>
      <c r="NN12" s="340" t="s">
        <v>322</v>
      </c>
      <c r="NO12" s="340" t="s">
        <v>322</v>
      </c>
      <c r="NP12" s="341" t="s">
        <v>322</v>
      </c>
      <c r="NQ12" s="342"/>
      <c r="NR12" s="339" t="s">
        <v>322</v>
      </c>
      <c r="NS12" s="340" t="s">
        <v>322</v>
      </c>
      <c r="NT12" s="340" t="s">
        <v>322</v>
      </c>
      <c r="NU12" s="340" t="s">
        <v>322</v>
      </c>
      <c r="NV12" s="340" t="s">
        <v>322</v>
      </c>
      <c r="NW12" s="340" t="s">
        <v>322</v>
      </c>
      <c r="NX12" s="340" t="s">
        <v>322</v>
      </c>
      <c r="NY12" s="340" t="s">
        <v>322</v>
      </c>
      <c r="NZ12" s="340" t="s">
        <v>322</v>
      </c>
      <c r="OA12" s="340" t="s">
        <v>322</v>
      </c>
      <c r="OB12" s="340" t="s">
        <v>322</v>
      </c>
      <c r="OC12" s="340" t="s">
        <v>322</v>
      </c>
      <c r="OD12" s="341" t="s">
        <v>322</v>
      </c>
      <c r="OE12" s="342"/>
      <c r="OF12" s="339" t="s">
        <v>322</v>
      </c>
      <c r="OG12" s="340" t="s">
        <v>322</v>
      </c>
      <c r="OH12" s="340" t="s">
        <v>322</v>
      </c>
      <c r="OI12" s="340" t="s">
        <v>322</v>
      </c>
      <c r="OJ12" s="340" t="s">
        <v>322</v>
      </c>
      <c r="OK12" s="340" t="s">
        <v>322</v>
      </c>
      <c r="OL12" s="340" t="s">
        <v>322</v>
      </c>
      <c r="OM12" s="340" t="s">
        <v>322</v>
      </c>
      <c r="ON12" s="340" t="s">
        <v>322</v>
      </c>
      <c r="OO12" s="340" t="s">
        <v>322</v>
      </c>
      <c r="OP12" s="340" t="s">
        <v>322</v>
      </c>
      <c r="OQ12" s="340" t="s">
        <v>322</v>
      </c>
      <c r="OR12" s="341" t="s">
        <v>322</v>
      </c>
      <c r="OS12" s="342"/>
      <c r="OT12" s="339" t="s">
        <v>322</v>
      </c>
      <c r="OU12" s="340" t="s">
        <v>322</v>
      </c>
      <c r="OV12" s="340" t="s">
        <v>322</v>
      </c>
      <c r="OW12" s="340" t="s">
        <v>322</v>
      </c>
      <c r="OX12" s="340" t="s">
        <v>322</v>
      </c>
      <c r="OY12" s="340" t="s">
        <v>322</v>
      </c>
      <c r="OZ12" s="340" t="s">
        <v>322</v>
      </c>
      <c r="PA12" s="340" t="s">
        <v>322</v>
      </c>
      <c r="PB12" s="340" t="s">
        <v>322</v>
      </c>
      <c r="PC12" s="340" t="s">
        <v>322</v>
      </c>
      <c r="PD12" s="340" t="s">
        <v>322</v>
      </c>
      <c r="PE12" s="340" t="s">
        <v>322</v>
      </c>
      <c r="PF12" s="341" t="s">
        <v>322</v>
      </c>
      <c r="PG12" s="342"/>
      <c r="PH12" s="339" t="s">
        <v>322</v>
      </c>
      <c r="PI12" s="340" t="s">
        <v>322</v>
      </c>
      <c r="PJ12" s="340" t="s">
        <v>322</v>
      </c>
      <c r="PK12" s="340" t="s">
        <v>322</v>
      </c>
      <c r="PL12" s="340" t="s">
        <v>322</v>
      </c>
      <c r="PM12" s="340" t="s">
        <v>322</v>
      </c>
      <c r="PN12" s="340" t="s">
        <v>322</v>
      </c>
      <c r="PO12" s="340" t="s">
        <v>322</v>
      </c>
      <c r="PP12" s="340" t="s">
        <v>322</v>
      </c>
      <c r="PQ12" s="340" t="s">
        <v>322</v>
      </c>
      <c r="PR12" s="340" t="s">
        <v>322</v>
      </c>
      <c r="PS12" s="340" t="s">
        <v>322</v>
      </c>
      <c r="PT12" s="341" t="s">
        <v>322</v>
      </c>
      <c r="PU12" s="342"/>
      <c r="PV12" s="343" t="s">
        <v>322</v>
      </c>
      <c r="PW12" s="343" t="str">
        <f>PV12</f>
        <v>INR</v>
      </c>
      <c r="PX12" s="343" t="str">
        <f t="shared" si="2"/>
        <v>INR</v>
      </c>
      <c r="PY12" s="343" t="str">
        <f t="shared" si="2"/>
        <v>INR</v>
      </c>
      <c r="PZ12" s="343" t="str">
        <f t="shared" si="2"/>
        <v>INR</v>
      </c>
      <c r="QA12" s="343" t="str">
        <f t="shared" si="2"/>
        <v>INR</v>
      </c>
      <c r="QB12" s="343" t="str">
        <f t="shared" si="2"/>
        <v>INR</v>
      </c>
      <c r="QC12" s="343" t="str">
        <f t="shared" si="2"/>
        <v>INR</v>
      </c>
      <c r="QD12" s="343" t="str">
        <f t="shared" si="2"/>
        <v>INR</v>
      </c>
      <c r="QE12" s="343" t="str">
        <f t="shared" si="2"/>
        <v>INR</v>
      </c>
      <c r="QF12" s="343" t="str">
        <f t="shared" si="2"/>
        <v>INR</v>
      </c>
      <c r="QG12" s="343" t="str">
        <f t="shared" si="2"/>
        <v>INR</v>
      </c>
      <c r="QH12" s="344" t="str">
        <f t="shared" si="2"/>
        <v>INR</v>
      </c>
    </row>
    <row r="13" spans="1:450" s="304" customFormat="1" ht="15.75" customHeight="1" thickBot="1" x14ac:dyDescent="0.35">
      <c r="A13" s="345"/>
      <c r="B13" s="346" t="s">
        <v>853</v>
      </c>
      <c r="C13" s="345"/>
      <c r="D13" s="347">
        <v>45688</v>
      </c>
      <c r="E13" s="348">
        <v>45716</v>
      </c>
      <c r="F13" s="348">
        <v>45747</v>
      </c>
      <c r="G13" s="348">
        <v>45777</v>
      </c>
      <c r="H13" s="348">
        <v>45808</v>
      </c>
      <c r="I13" s="348">
        <v>45838</v>
      </c>
      <c r="J13" s="348">
        <v>45869</v>
      </c>
      <c r="K13" s="348">
        <v>45900</v>
      </c>
      <c r="L13" s="348">
        <v>45930</v>
      </c>
      <c r="M13" s="348">
        <v>45961</v>
      </c>
      <c r="N13" s="348">
        <v>45991</v>
      </c>
      <c r="O13" s="348">
        <v>46022</v>
      </c>
      <c r="P13" s="349" t="s">
        <v>950</v>
      </c>
      <c r="Q13" s="350"/>
      <c r="R13" s="347">
        <v>45688</v>
      </c>
      <c r="S13" s="348">
        <v>45716</v>
      </c>
      <c r="T13" s="348">
        <v>45747</v>
      </c>
      <c r="U13" s="348">
        <v>45777</v>
      </c>
      <c r="V13" s="348">
        <v>45808</v>
      </c>
      <c r="W13" s="348">
        <v>45838</v>
      </c>
      <c r="X13" s="348">
        <v>45869</v>
      </c>
      <c r="Y13" s="348">
        <v>45900</v>
      </c>
      <c r="Z13" s="348">
        <v>45930</v>
      </c>
      <c r="AA13" s="348">
        <v>45961</v>
      </c>
      <c r="AB13" s="348">
        <v>45991</v>
      </c>
      <c r="AC13" s="348">
        <v>46022</v>
      </c>
      <c r="AD13" s="351" t="str">
        <f>+P13</f>
        <v>Actual-2025</v>
      </c>
      <c r="AE13" s="342"/>
      <c r="AF13" s="347">
        <v>45688</v>
      </c>
      <c r="AG13" s="348">
        <v>45716</v>
      </c>
      <c r="AH13" s="348">
        <v>45747</v>
      </c>
      <c r="AI13" s="348">
        <v>45777</v>
      </c>
      <c r="AJ13" s="348">
        <v>45808</v>
      </c>
      <c r="AK13" s="348">
        <v>45838</v>
      </c>
      <c r="AL13" s="348">
        <v>45869</v>
      </c>
      <c r="AM13" s="348">
        <v>45900</v>
      </c>
      <c r="AN13" s="348">
        <v>45930</v>
      </c>
      <c r="AO13" s="348">
        <v>45961</v>
      </c>
      <c r="AP13" s="348">
        <v>45991</v>
      </c>
      <c r="AQ13" s="348">
        <v>46022</v>
      </c>
      <c r="AR13" s="351" t="str">
        <f>+AD13</f>
        <v>Actual-2025</v>
      </c>
      <c r="AS13" s="352"/>
      <c r="AT13" s="347">
        <v>45688</v>
      </c>
      <c r="AU13" s="348">
        <v>45716</v>
      </c>
      <c r="AV13" s="348">
        <v>45747</v>
      </c>
      <c r="AW13" s="348">
        <v>45777</v>
      </c>
      <c r="AX13" s="348">
        <v>45808</v>
      </c>
      <c r="AY13" s="348">
        <v>45838</v>
      </c>
      <c r="AZ13" s="348">
        <v>45869</v>
      </c>
      <c r="BA13" s="348">
        <v>45900</v>
      </c>
      <c r="BB13" s="348">
        <v>45930</v>
      </c>
      <c r="BC13" s="348">
        <v>45961</v>
      </c>
      <c r="BD13" s="348">
        <v>45991</v>
      </c>
      <c r="BE13" s="348">
        <v>46022</v>
      </c>
      <c r="BF13" s="351" t="str">
        <f>+AR13</f>
        <v>Actual-2025</v>
      </c>
      <c r="BG13" s="352"/>
      <c r="BH13" s="347">
        <v>45688</v>
      </c>
      <c r="BI13" s="348">
        <v>45716</v>
      </c>
      <c r="BJ13" s="348">
        <v>45747</v>
      </c>
      <c r="BK13" s="348">
        <v>45777</v>
      </c>
      <c r="BL13" s="348">
        <v>45808</v>
      </c>
      <c r="BM13" s="348">
        <v>45838</v>
      </c>
      <c r="BN13" s="348">
        <v>45869</v>
      </c>
      <c r="BO13" s="348">
        <v>45900</v>
      </c>
      <c r="BP13" s="348">
        <v>45930</v>
      </c>
      <c r="BQ13" s="348">
        <v>45961</v>
      </c>
      <c r="BR13" s="348">
        <v>45991</v>
      </c>
      <c r="BS13" s="348">
        <v>46022</v>
      </c>
      <c r="BT13" s="351" t="str">
        <f>+BF13</f>
        <v>Actual-2025</v>
      </c>
      <c r="BU13" s="352"/>
      <c r="BV13" s="347">
        <v>45688</v>
      </c>
      <c r="BW13" s="348">
        <v>45716</v>
      </c>
      <c r="BX13" s="348">
        <v>45747</v>
      </c>
      <c r="BY13" s="348">
        <v>45777</v>
      </c>
      <c r="BZ13" s="348">
        <v>45808</v>
      </c>
      <c r="CA13" s="348">
        <v>45838</v>
      </c>
      <c r="CB13" s="348">
        <v>45869</v>
      </c>
      <c r="CC13" s="348">
        <v>45900</v>
      </c>
      <c r="CD13" s="348">
        <v>45930</v>
      </c>
      <c r="CE13" s="348">
        <v>45961</v>
      </c>
      <c r="CF13" s="348">
        <v>45991</v>
      </c>
      <c r="CG13" s="348">
        <v>46022</v>
      </c>
      <c r="CH13" s="351" t="str">
        <f>+BT13</f>
        <v>Actual-2025</v>
      </c>
      <c r="CI13" s="352"/>
      <c r="CJ13" s="347">
        <v>45688</v>
      </c>
      <c r="CK13" s="348">
        <v>45716</v>
      </c>
      <c r="CL13" s="348">
        <v>45747</v>
      </c>
      <c r="CM13" s="348">
        <v>45777</v>
      </c>
      <c r="CN13" s="348">
        <v>45808</v>
      </c>
      <c r="CO13" s="348">
        <v>45838</v>
      </c>
      <c r="CP13" s="348">
        <v>45869</v>
      </c>
      <c r="CQ13" s="348">
        <v>45900</v>
      </c>
      <c r="CR13" s="348">
        <v>45930</v>
      </c>
      <c r="CS13" s="348">
        <v>45961</v>
      </c>
      <c r="CT13" s="348">
        <v>45991</v>
      </c>
      <c r="CU13" s="348">
        <v>46022</v>
      </c>
      <c r="CV13" s="351" t="str">
        <f>+CH13</f>
        <v>Actual-2025</v>
      </c>
      <c r="CW13" s="352"/>
      <c r="CX13" s="347">
        <v>45688</v>
      </c>
      <c r="CY13" s="348">
        <v>45716</v>
      </c>
      <c r="CZ13" s="348">
        <v>45747</v>
      </c>
      <c r="DA13" s="348">
        <v>45777</v>
      </c>
      <c r="DB13" s="348">
        <v>45808</v>
      </c>
      <c r="DC13" s="348">
        <v>45838</v>
      </c>
      <c r="DD13" s="348">
        <v>45869</v>
      </c>
      <c r="DE13" s="348">
        <v>45900</v>
      </c>
      <c r="DF13" s="348">
        <v>45930</v>
      </c>
      <c r="DG13" s="348">
        <v>45961</v>
      </c>
      <c r="DH13" s="348">
        <v>45991</v>
      </c>
      <c r="DI13" s="348">
        <v>46022</v>
      </c>
      <c r="DJ13" s="351" t="str">
        <f>CV13</f>
        <v>Actual-2025</v>
      </c>
      <c r="DK13" s="352"/>
      <c r="DL13" s="347">
        <v>45688</v>
      </c>
      <c r="DM13" s="348">
        <v>45716</v>
      </c>
      <c r="DN13" s="348">
        <v>45747</v>
      </c>
      <c r="DO13" s="348">
        <v>45777</v>
      </c>
      <c r="DP13" s="348">
        <v>45808</v>
      </c>
      <c r="DQ13" s="348">
        <v>45838</v>
      </c>
      <c r="DR13" s="348">
        <v>45869</v>
      </c>
      <c r="DS13" s="348">
        <v>45900</v>
      </c>
      <c r="DT13" s="348">
        <v>45930</v>
      </c>
      <c r="DU13" s="348">
        <v>45961</v>
      </c>
      <c r="DV13" s="348">
        <v>45991</v>
      </c>
      <c r="DW13" s="348">
        <v>46022</v>
      </c>
      <c r="DX13" s="351" t="str">
        <f>DJ13</f>
        <v>Actual-2025</v>
      </c>
      <c r="DY13" s="352"/>
      <c r="DZ13" s="347">
        <v>45688</v>
      </c>
      <c r="EA13" s="348">
        <v>45716</v>
      </c>
      <c r="EB13" s="348">
        <v>45747</v>
      </c>
      <c r="EC13" s="348">
        <v>45777</v>
      </c>
      <c r="ED13" s="348">
        <v>45808</v>
      </c>
      <c r="EE13" s="348">
        <v>45838</v>
      </c>
      <c r="EF13" s="348">
        <v>45869</v>
      </c>
      <c r="EG13" s="348">
        <v>45900</v>
      </c>
      <c r="EH13" s="348">
        <v>45930</v>
      </c>
      <c r="EI13" s="348">
        <v>45961</v>
      </c>
      <c r="EJ13" s="348">
        <v>45991</v>
      </c>
      <c r="EK13" s="348">
        <v>46022</v>
      </c>
      <c r="EL13" s="351" t="str">
        <f>+DX13</f>
        <v>Actual-2025</v>
      </c>
      <c r="EM13" s="352"/>
      <c r="EN13" s="347">
        <v>45688</v>
      </c>
      <c r="EO13" s="348">
        <v>45716</v>
      </c>
      <c r="EP13" s="348">
        <v>45747</v>
      </c>
      <c r="EQ13" s="348">
        <v>45777</v>
      </c>
      <c r="ER13" s="348">
        <v>45808</v>
      </c>
      <c r="ES13" s="348">
        <v>45838</v>
      </c>
      <c r="ET13" s="348">
        <v>45869</v>
      </c>
      <c r="EU13" s="348">
        <v>45900</v>
      </c>
      <c r="EV13" s="348">
        <v>45930</v>
      </c>
      <c r="EW13" s="348">
        <v>45961</v>
      </c>
      <c r="EX13" s="348">
        <v>45991</v>
      </c>
      <c r="EY13" s="348">
        <v>46022</v>
      </c>
      <c r="EZ13" s="351" t="str">
        <f>+EL13</f>
        <v>Actual-2025</v>
      </c>
      <c r="FA13" s="352"/>
      <c r="FB13" s="347">
        <v>45688</v>
      </c>
      <c r="FC13" s="348">
        <v>45716</v>
      </c>
      <c r="FD13" s="348">
        <v>45747</v>
      </c>
      <c r="FE13" s="348">
        <v>45777</v>
      </c>
      <c r="FF13" s="348">
        <v>45808</v>
      </c>
      <c r="FG13" s="348">
        <v>45838</v>
      </c>
      <c r="FH13" s="348">
        <v>45869</v>
      </c>
      <c r="FI13" s="348">
        <v>45900</v>
      </c>
      <c r="FJ13" s="348">
        <v>45930</v>
      </c>
      <c r="FK13" s="348">
        <v>45961</v>
      </c>
      <c r="FL13" s="348">
        <v>45991</v>
      </c>
      <c r="FM13" s="348">
        <v>46022</v>
      </c>
      <c r="FN13" s="351" t="str">
        <f>+EZ13</f>
        <v>Actual-2025</v>
      </c>
      <c r="FO13" s="352"/>
      <c r="FP13" s="347">
        <v>45688</v>
      </c>
      <c r="FQ13" s="348">
        <v>45716</v>
      </c>
      <c r="FR13" s="348">
        <v>45747</v>
      </c>
      <c r="FS13" s="348">
        <v>45777</v>
      </c>
      <c r="FT13" s="348">
        <v>45808</v>
      </c>
      <c r="FU13" s="348">
        <v>45838</v>
      </c>
      <c r="FV13" s="348">
        <v>45869</v>
      </c>
      <c r="FW13" s="348">
        <v>45900</v>
      </c>
      <c r="FX13" s="348">
        <v>45930</v>
      </c>
      <c r="FY13" s="348">
        <v>45961</v>
      </c>
      <c r="FZ13" s="348">
        <v>45991</v>
      </c>
      <c r="GA13" s="348">
        <v>46022</v>
      </c>
      <c r="GB13" s="351" t="str">
        <f>+FN13</f>
        <v>Actual-2025</v>
      </c>
      <c r="GC13" s="352"/>
      <c r="GD13" s="347">
        <v>45688</v>
      </c>
      <c r="GE13" s="348">
        <v>45716</v>
      </c>
      <c r="GF13" s="348">
        <v>45747</v>
      </c>
      <c r="GG13" s="348">
        <v>45777</v>
      </c>
      <c r="GH13" s="348">
        <v>45808</v>
      </c>
      <c r="GI13" s="348">
        <v>45838</v>
      </c>
      <c r="GJ13" s="348">
        <v>45869</v>
      </c>
      <c r="GK13" s="348">
        <v>45900</v>
      </c>
      <c r="GL13" s="348">
        <v>45930</v>
      </c>
      <c r="GM13" s="348">
        <v>45961</v>
      </c>
      <c r="GN13" s="348">
        <v>45991</v>
      </c>
      <c r="GO13" s="348">
        <v>46022</v>
      </c>
      <c r="GP13" s="351" t="str">
        <f>+GB13</f>
        <v>Actual-2025</v>
      </c>
      <c r="GQ13" s="352"/>
      <c r="GR13" s="347">
        <v>45688</v>
      </c>
      <c r="GS13" s="348">
        <v>45716</v>
      </c>
      <c r="GT13" s="348">
        <v>45747</v>
      </c>
      <c r="GU13" s="348">
        <v>45777</v>
      </c>
      <c r="GV13" s="348">
        <v>45808</v>
      </c>
      <c r="GW13" s="348">
        <v>45838</v>
      </c>
      <c r="GX13" s="348">
        <v>45869</v>
      </c>
      <c r="GY13" s="348">
        <v>45900</v>
      </c>
      <c r="GZ13" s="348">
        <v>45930</v>
      </c>
      <c r="HA13" s="348">
        <v>45961</v>
      </c>
      <c r="HB13" s="348">
        <v>45991</v>
      </c>
      <c r="HC13" s="348">
        <v>46022</v>
      </c>
      <c r="HD13" s="351" t="str">
        <f>+GP13</f>
        <v>Actual-2025</v>
      </c>
      <c r="HE13" s="352"/>
      <c r="HF13" s="347">
        <v>45688</v>
      </c>
      <c r="HG13" s="348">
        <v>45716</v>
      </c>
      <c r="HH13" s="348">
        <v>45747</v>
      </c>
      <c r="HI13" s="348">
        <v>45777</v>
      </c>
      <c r="HJ13" s="348">
        <v>45808</v>
      </c>
      <c r="HK13" s="348">
        <v>45838</v>
      </c>
      <c r="HL13" s="348">
        <v>45869</v>
      </c>
      <c r="HM13" s="348">
        <v>45900</v>
      </c>
      <c r="HN13" s="348">
        <v>45930</v>
      </c>
      <c r="HO13" s="348">
        <v>45961</v>
      </c>
      <c r="HP13" s="348">
        <v>45991</v>
      </c>
      <c r="HQ13" s="348">
        <v>46022</v>
      </c>
      <c r="HR13" s="351" t="str">
        <f>+HD13</f>
        <v>Actual-2025</v>
      </c>
      <c r="HS13" s="352"/>
      <c r="HT13" s="347">
        <v>45688</v>
      </c>
      <c r="HU13" s="348">
        <v>45716</v>
      </c>
      <c r="HV13" s="348">
        <v>45747</v>
      </c>
      <c r="HW13" s="348">
        <v>45777</v>
      </c>
      <c r="HX13" s="348">
        <v>45808</v>
      </c>
      <c r="HY13" s="348">
        <v>45838</v>
      </c>
      <c r="HZ13" s="348">
        <v>45869</v>
      </c>
      <c r="IA13" s="348">
        <v>45900</v>
      </c>
      <c r="IB13" s="348">
        <v>45930</v>
      </c>
      <c r="IC13" s="348">
        <v>45961</v>
      </c>
      <c r="ID13" s="348">
        <v>45991</v>
      </c>
      <c r="IE13" s="348">
        <v>46022</v>
      </c>
      <c r="IF13" s="351" t="str">
        <f>+HR13</f>
        <v>Actual-2025</v>
      </c>
      <c r="IG13" s="352"/>
      <c r="IH13" s="347">
        <v>45688</v>
      </c>
      <c r="II13" s="348">
        <v>45716</v>
      </c>
      <c r="IJ13" s="348">
        <v>45747</v>
      </c>
      <c r="IK13" s="348">
        <v>45777</v>
      </c>
      <c r="IL13" s="348">
        <v>45808</v>
      </c>
      <c r="IM13" s="348">
        <v>45838</v>
      </c>
      <c r="IN13" s="348">
        <v>45869</v>
      </c>
      <c r="IO13" s="348">
        <v>45900</v>
      </c>
      <c r="IP13" s="348">
        <v>45930</v>
      </c>
      <c r="IQ13" s="348">
        <v>45961</v>
      </c>
      <c r="IR13" s="348">
        <v>45991</v>
      </c>
      <c r="IS13" s="348">
        <v>46022</v>
      </c>
      <c r="IT13" s="351" t="str">
        <f>+IF13</f>
        <v>Actual-2025</v>
      </c>
      <c r="IU13" s="352"/>
      <c r="IV13" s="347">
        <v>45688</v>
      </c>
      <c r="IW13" s="348">
        <v>45716</v>
      </c>
      <c r="IX13" s="348">
        <v>45747</v>
      </c>
      <c r="IY13" s="348">
        <v>45777</v>
      </c>
      <c r="IZ13" s="348">
        <v>45808</v>
      </c>
      <c r="JA13" s="348">
        <v>45838</v>
      </c>
      <c r="JB13" s="348">
        <v>45869</v>
      </c>
      <c r="JC13" s="348">
        <v>45900</v>
      </c>
      <c r="JD13" s="348">
        <v>45930</v>
      </c>
      <c r="JE13" s="348">
        <v>45961</v>
      </c>
      <c r="JF13" s="348">
        <v>45991</v>
      </c>
      <c r="JG13" s="348">
        <v>46022</v>
      </c>
      <c r="JH13" s="351" t="str">
        <f>+IT13</f>
        <v>Actual-2025</v>
      </c>
      <c r="JI13" s="352"/>
      <c r="JJ13" s="347">
        <v>45688</v>
      </c>
      <c r="JK13" s="348">
        <v>45716</v>
      </c>
      <c r="JL13" s="348">
        <v>45747</v>
      </c>
      <c r="JM13" s="348">
        <v>45777</v>
      </c>
      <c r="JN13" s="348">
        <v>45808</v>
      </c>
      <c r="JO13" s="348">
        <v>45838</v>
      </c>
      <c r="JP13" s="348">
        <v>45869</v>
      </c>
      <c r="JQ13" s="348">
        <v>45900</v>
      </c>
      <c r="JR13" s="348">
        <v>45930</v>
      </c>
      <c r="JS13" s="348">
        <v>45961</v>
      </c>
      <c r="JT13" s="348">
        <v>45991</v>
      </c>
      <c r="JU13" s="348">
        <v>46022</v>
      </c>
      <c r="JV13" s="351" t="str">
        <f>+JH13</f>
        <v>Actual-2025</v>
      </c>
      <c r="JW13" s="352"/>
      <c r="JX13" s="347">
        <v>45688</v>
      </c>
      <c r="JY13" s="348">
        <v>45716</v>
      </c>
      <c r="JZ13" s="348">
        <v>45747</v>
      </c>
      <c r="KA13" s="348">
        <v>45777</v>
      </c>
      <c r="KB13" s="348">
        <v>45808</v>
      </c>
      <c r="KC13" s="348">
        <v>45838</v>
      </c>
      <c r="KD13" s="348">
        <v>45869</v>
      </c>
      <c r="KE13" s="348">
        <v>45900</v>
      </c>
      <c r="KF13" s="348">
        <v>45930</v>
      </c>
      <c r="KG13" s="348">
        <v>45961</v>
      </c>
      <c r="KH13" s="348">
        <v>45991</v>
      </c>
      <c r="KI13" s="348">
        <v>46022</v>
      </c>
      <c r="KJ13" s="351" t="str">
        <f>+JV13</f>
        <v>Actual-2025</v>
      </c>
      <c r="KK13" s="352"/>
      <c r="KL13" s="347">
        <v>45688</v>
      </c>
      <c r="KM13" s="348">
        <v>45716</v>
      </c>
      <c r="KN13" s="348">
        <v>45747</v>
      </c>
      <c r="KO13" s="348">
        <v>45777</v>
      </c>
      <c r="KP13" s="348">
        <v>45808</v>
      </c>
      <c r="KQ13" s="348">
        <v>45838</v>
      </c>
      <c r="KR13" s="348">
        <v>45869</v>
      </c>
      <c r="KS13" s="348">
        <v>45900</v>
      </c>
      <c r="KT13" s="348">
        <v>45930</v>
      </c>
      <c r="KU13" s="348">
        <v>45961</v>
      </c>
      <c r="KV13" s="348">
        <v>45991</v>
      </c>
      <c r="KW13" s="348">
        <v>46022</v>
      </c>
      <c r="KX13" s="351" t="str">
        <f>+KJ13</f>
        <v>Actual-2025</v>
      </c>
      <c r="KY13" s="352"/>
      <c r="KZ13" s="347">
        <v>45688</v>
      </c>
      <c r="LA13" s="348">
        <v>45716</v>
      </c>
      <c r="LB13" s="348">
        <v>45747</v>
      </c>
      <c r="LC13" s="348">
        <v>45777</v>
      </c>
      <c r="LD13" s="348">
        <v>45808</v>
      </c>
      <c r="LE13" s="348">
        <v>45838</v>
      </c>
      <c r="LF13" s="348">
        <v>45869</v>
      </c>
      <c r="LG13" s="348">
        <v>45900</v>
      </c>
      <c r="LH13" s="348">
        <v>45930</v>
      </c>
      <c r="LI13" s="348">
        <v>45961</v>
      </c>
      <c r="LJ13" s="348">
        <v>45991</v>
      </c>
      <c r="LK13" s="348">
        <v>46022</v>
      </c>
      <c r="LL13" s="351" t="str">
        <f>+KX13</f>
        <v>Actual-2025</v>
      </c>
      <c r="LM13" s="352"/>
      <c r="LN13" s="347">
        <v>45688</v>
      </c>
      <c r="LO13" s="348">
        <v>45716</v>
      </c>
      <c r="LP13" s="348">
        <v>45747</v>
      </c>
      <c r="LQ13" s="348">
        <v>45777</v>
      </c>
      <c r="LR13" s="348">
        <v>45808</v>
      </c>
      <c r="LS13" s="348">
        <v>45838</v>
      </c>
      <c r="LT13" s="348">
        <v>45869</v>
      </c>
      <c r="LU13" s="348">
        <v>45900</v>
      </c>
      <c r="LV13" s="348">
        <v>45930</v>
      </c>
      <c r="LW13" s="348">
        <v>45961</v>
      </c>
      <c r="LX13" s="348">
        <v>45991</v>
      </c>
      <c r="LY13" s="348">
        <v>46022</v>
      </c>
      <c r="LZ13" s="351" t="str">
        <f>+LL13</f>
        <v>Actual-2025</v>
      </c>
      <c r="MA13" s="352"/>
      <c r="MB13" s="347">
        <v>45688</v>
      </c>
      <c r="MC13" s="348">
        <v>45716</v>
      </c>
      <c r="MD13" s="348">
        <v>45747</v>
      </c>
      <c r="ME13" s="348">
        <v>45777</v>
      </c>
      <c r="MF13" s="348">
        <v>45808</v>
      </c>
      <c r="MG13" s="348">
        <v>45838</v>
      </c>
      <c r="MH13" s="348">
        <v>45869</v>
      </c>
      <c r="MI13" s="348">
        <v>45900</v>
      </c>
      <c r="MJ13" s="348">
        <v>45930</v>
      </c>
      <c r="MK13" s="348">
        <v>45961</v>
      </c>
      <c r="ML13" s="348">
        <v>45991</v>
      </c>
      <c r="MM13" s="348">
        <v>46022</v>
      </c>
      <c r="MN13" s="351" t="str">
        <f>+LZ13</f>
        <v>Actual-2025</v>
      </c>
      <c r="MO13" s="352"/>
      <c r="MP13" s="347">
        <v>45688</v>
      </c>
      <c r="MQ13" s="348">
        <v>45716</v>
      </c>
      <c r="MR13" s="348">
        <v>45747</v>
      </c>
      <c r="MS13" s="348">
        <v>45777</v>
      </c>
      <c r="MT13" s="348">
        <v>45808</v>
      </c>
      <c r="MU13" s="348">
        <v>45838</v>
      </c>
      <c r="MV13" s="348">
        <v>45869</v>
      </c>
      <c r="MW13" s="348">
        <v>45900</v>
      </c>
      <c r="MX13" s="348">
        <v>45930</v>
      </c>
      <c r="MY13" s="348">
        <v>45961</v>
      </c>
      <c r="MZ13" s="348">
        <v>45991</v>
      </c>
      <c r="NA13" s="348">
        <v>46022</v>
      </c>
      <c r="NB13" s="351" t="str">
        <f>+MN13</f>
        <v>Actual-2025</v>
      </c>
      <c r="NC13" s="352"/>
      <c r="ND13" s="347">
        <v>45688</v>
      </c>
      <c r="NE13" s="348">
        <v>45716</v>
      </c>
      <c r="NF13" s="348">
        <v>45747</v>
      </c>
      <c r="NG13" s="348">
        <v>45777</v>
      </c>
      <c r="NH13" s="348">
        <v>45808</v>
      </c>
      <c r="NI13" s="348">
        <v>45838</v>
      </c>
      <c r="NJ13" s="348">
        <v>45869</v>
      </c>
      <c r="NK13" s="348">
        <v>45900</v>
      </c>
      <c r="NL13" s="348">
        <v>45930</v>
      </c>
      <c r="NM13" s="348">
        <v>45961</v>
      </c>
      <c r="NN13" s="348">
        <v>45991</v>
      </c>
      <c r="NO13" s="348">
        <v>46022</v>
      </c>
      <c r="NP13" s="351" t="str">
        <f>+NB13</f>
        <v>Actual-2025</v>
      </c>
      <c r="NQ13" s="352"/>
      <c r="NR13" s="347">
        <v>45688</v>
      </c>
      <c r="NS13" s="348">
        <v>45716</v>
      </c>
      <c r="NT13" s="348">
        <v>45747</v>
      </c>
      <c r="NU13" s="348">
        <v>45777</v>
      </c>
      <c r="NV13" s="348">
        <v>45808</v>
      </c>
      <c r="NW13" s="348">
        <v>45838</v>
      </c>
      <c r="NX13" s="348">
        <v>45869</v>
      </c>
      <c r="NY13" s="348">
        <v>45900</v>
      </c>
      <c r="NZ13" s="348">
        <v>45930</v>
      </c>
      <c r="OA13" s="348">
        <v>45961</v>
      </c>
      <c r="OB13" s="348">
        <v>45991</v>
      </c>
      <c r="OC13" s="348">
        <v>46022</v>
      </c>
      <c r="OD13" s="351" t="str">
        <f>+NP13</f>
        <v>Actual-2025</v>
      </c>
      <c r="OE13" s="352"/>
      <c r="OF13" s="347">
        <v>45688</v>
      </c>
      <c r="OG13" s="348">
        <v>45716</v>
      </c>
      <c r="OH13" s="348">
        <v>45747</v>
      </c>
      <c r="OI13" s="348">
        <v>45777</v>
      </c>
      <c r="OJ13" s="348">
        <v>45808</v>
      </c>
      <c r="OK13" s="348">
        <v>45838</v>
      </c>
      <c r="OL13" s="348">
        <v>45869</v>
      </c>
      <c r="OM13" s="348">
        <v>45900</v>
      </c>
      <c r="ON13" s="348">
        <v>45930</v>
      </c>
      <c r="OO13" s="348">
        <v>45961</v>
      </c>
      <c r="OP13" s="348">
        <v>45991</v>
      </c>
      <c r="OQ13" s="348">
        <v>46022</v>
      </c>
      <c r="OR13" s="351" t="str">
        <f>+OD13</f>
        <v>Actual-2025</v>
      </c>
      <c r="OS13" s="352"/>
      <c r="OT13" s="347">
        <v>45688</v>
      </c>
      <c r="OU13" s="348">
        <v>45716</v>
      </c>
      <c r="OV13" s="348">
        <v>45747</v>
      </c>
      <c r="OW13" s="348">
        <v>45777</v>
      </c>
      <c r="OX13" s="348">
        <v>45808</v>
      </c>
      <c r="OY13" s="348">
        <v>45838</v>
      </c>
      <c r="OZ13" s="348">
        <v>45869</v>
      </c>
      <c r="PA13" s="348">
        <v>45900</v>
      </c>
      <c r="PB13" s="348">
        <v>45930</v>
      </c>
      <c r="PC13" s="348">
        <v>45961</v>
      </c>
      <c r="PD13" s="348">
        <v>45991</v>
      </c>
      <c r="PE13" s="348">
        <v>46022</v>
      </c>
      <c r="PF13" s="351" t="str">
        <f>+OR13</f>
        <v>Actual-2025</v>
      </c>
      <c r="PG13" s="352"/>
      <c r="PH13" s="347">
        <v>45688</v>
      </c>
      <c r="PI13" s="348">
        <v>45716</v>
      </c>
      <c r="PJ13" s="348">
        <v>45747</v>
      </c>
      <c r="PK13" s="348">
        <v>45777</v>
      </c>
      <c r="PL13" s="348">
        <v>45808</v>
      </c>
      <c r="PM13" s="348">
        <v>45838</v>
      </c>
      <c r="PN13" s="348">
        <v>45869</v>
      </c>
      <c r="PO13" s="348">
        <v>45900</v>
      </c>
      <c r="PP13" s="348">
        <v>45930</v>
      </c>
      <c r="PQ13" s="348">
        <v>45961</v>
      </c>
      <c r="PR13" s="348">
        <v>45991</v>
      </c>
      <c r="PS13" s="348">
        <v>46022</v>
      </c>
      <c r="PT13" s="351" t="str">
        <f>+PF13</f>
        <v>Actual-2025</v>
      </c>
      <c r="PU13" s="352"/>
      <c r="PV13" s="353" t="s">
        <v>15</v>
      </c>
      <c r="PW13" s="353" t="str">
        <f>PV13</f>
        <v>Total</v>
      </c>
      <c r="PX13" s="353" t="str">
        <f t="shared" si="2"/>
        <v>Total</v>
      </c>
      <c r="PY13" s="353" t="str">
        <f t="shared" si="2"/>
        <v>Total</v>
      </c>
      <c r="PZ13" s="353" t="str">
        <f t="shared" si="2"/>
        <v>Total</v>
      </c>
      <c r="QA13" s="353" t="str">
        <f t="shared" si="2"/>
        <v>Total</v>
      </c>
      <c r="QB13" s="353" t="str">
        <f t="shared" si="2"/>
        <v>Total</v>
      </c>
      <c r="QC13" s="353" t="str">
        <f t="shared" si="2"/>
        <v>Total</v>
      </c>
      <c r="QD13" s="353" t="str">
        <f t="shared" si="2"/>
        <v>Total</v>
      </c>
      <c r="QE13" s="353" t="str">
        <f t="shared" si="2"/>
        <v>Total</v>
      </c>
      <c r="QF13" s="353" t="str">
        <f t="shared" si="2"/>
        <v>Total</v>
      </c>
      <c r="QG13" s="353" t="str">
        <f t="shared" si="2"/>
        <v>Total</v>
      </c>
      <c r="QH13" s="354" t="str">
        <f>QG13</f>
        <v>Total</v>
      </c>
    </row>
    <row r="14" spans="1:450" s="551" customFormat="1" ht="38.5" customHeight="1" x14ac:dyDescent="0.25">
      <c r="B14" s="552" t="s">
        <v>855</v>
      </c>
      <c r="D14" s="553" t="s">
        <v>951</v>
      </c>
      <c r="E14" s="554" t="s">
        <v>951</v>
      </c>
      <c r="F14" s="554" t="s">
        <v>951</v>
      </c>
      <c r="G14" s="554" t="s">
        <v>951</v>
      </c>
      <c r="H14" s="554" t="s">
        <v>951</v>
      </c>
      <c r="I14" s="554" t="s">
        <v>951</v>
      </c>
      <c r="J14" s="554" t="s">
        <v>951</v>
      </c>
      <c r="K14" s="554" t="s">
        <v>951</v>
      </c>
      <c r="L14" s="554" t="s">
        <v>951</v>
      </c>
      <c r="M14" s="554" t="s">
        <v>951</v>
      </c>
      <c r="N14" s="554" t="s">
        <v>951</v>
      </c>
      <c r="O14" s="554" t="s">
        <v>951</v>
      </c>
      <c r="P14" s="555" t="s">
        <v>951</v>
      </c>
      <c r="Q14" s="556"/>
      <c r="R14" s="553" t="s">
        <v>952</v>
      </c>
      <c r="S14" s="554" t="s">
        <v>952</v>
      </c>
      <c r="T14" s="554" t="s">
        <v>952</v>
      </c>
      <c r="U14" s="554" t="s">
        <v>952</v>
      </c>
      <c r="V14" s="554" t="s">
        <v>952</v>
      </c>
      <c r="W14" s="554" t="s">
        <v>952</v>
      </c>
      <c r="X14" s="554" t="s">
        <v>952</v>
      </c>
      <c r="Y14" s="554" t="s">
        <v>952</v>
      </c>
      <c r="Z14" s="554" t="s">
        <v>952</v>
      </c>
      <c r="AA14" s="554" t="s">
        <v>952</v>
      </c>
      <c r="AB14" s="554" t="s">
        <v>952</v>
      </c>
      <c r="AC14" s="554" t="s">
        <v>952</v>
      </c>
      <c r="AD14" s="555" t="s">
        <v>952</v>
      </c>
      <c r="AE14" s="557"/>
      <c r="AF14" s="553" t="s">
        <v>861</v>
      </c>
      <c r="AG14" s="554" t="s">
        <v>861</v>
      </c>
      <c r="AH14" s="554" t="s">
        <v>861</v>
      </c>
      <c r="AI14" s="554" t="s">
        <v>861</v>
      </c>
      <c r="AJ14" s="554" t="s">
        <v>861</v>
      </c>
      <c r="AK14" s="554" t="s">
        <v>861</v>
      </c>
      <c r="AL14" s="554" t="s">
        <v>861</v>
      </c>
      <c r="AM14" s="554" t="s">
        <v>861</v>
      </c>
      <c r="AN14" s="554" t="s">
        <v>861</v>
      </c>
      <c r="AO14" s="554" t="s">
        <v>861</v>
      </c>
      <c r="AP14" s="554" t="s">
        <v>861</v>
      </c>
      <c r="AQ14" s="554" t="s">
        <v>861</v>
      </c>
      <c r="AR14" s="555" t="s">
        <v>861</v>
      </c>
      <c r="AS14" s="558"/>
      <c r="AT14" s="553" t="s">
        <v>862</v>
      </c>
      <c r="AU14" s="554" t="s">
        <v>862</v>
      </c>
      <c r="AV14" s="554" t="s">
        <v>862</v>
      </c>
      <c r="AW14" s="554" t="s">
        <v>862</v>
      </c>
      <c r="AX14" s="554" t="s">
        <v>862</v>
      </c>
      <c r="AY14" s="554" t="s">
        <v>862</v>
      </c>
      <c r="AZ14" s="554" t="s">
        <v>862</v>
      </c>
      <c r="BA14" s="554" t="s">
        <v>862</v>
      </c>
      <c r="BB14" s="554" t="s">
        <v>862</v>
      </c>
      <c r="BC14" s="554" t="s">
        <v>862</v>
      </c>
      <c r="BD14" s="554" t="s">
        <v>862</v>
      </c>
      <c r="BE14" s="554" t="s">
        <v>862</v>
      </c>
      <c r="BF14" s="555" t="s">
        <v>862</v>
      </c>
      <c r="BG14" s="559"/>
      <c r="BH14" s="553" t="s">
        <v>877</v>
      </c>
      <c r="BI14" s="554" t="s">
        <v>877</v>
      </c>
      <c r="BJ14" s="554" t="s">
        <v>877</v>
      </c>
      <c r="BK14" s="554" t="s">
        <v>877</v>
      </c>
      <c r="BL14" s="554" t="s">
        <v>877</v>
      </c>
      <c r="BM14" s="554" t="s">
        <v>877</v>
      </c>
      <c r="BN14" s="554" t="s">
        <v>877</v>
      </c>
      <c r="BO14" s="554" t="s">
        <v>877</v>
      </c>
      <c r="BP14" s="554" t="s">
        <v>877</v>
      </c>
      <c r="BQ14" s="554" t="s">
        <v>877</v>
      </c>
      <c r="BR14" s="554" t="s">
        <v>877</v>
      </c>
      <c r="BS14" s="554" t="s">
        <v>877</v>
      </c>
      <c r="BT14" s="555" t="s">
        <v>877</v>
      </c>
      <c r="BU14" s="559"/>
      <c r="BV14" s="553" t="s">
        <v>856</v>
      </c>
      <c r="BW14" s="554" t="s">
        <v>856</v>
      </c>
      <c r="BX14" s="554" t="s">
        <v>856</v>
      </c>
      <c r="BY14" s="554" t="s">
        <v>856</v>
      </c>
      <c r="BZ14" s="554" t="s">
        <v>856</v>
      </c>
      <c r="CA14" s="554" t="s">
        <v>856</v>
      </c>
      <c r="CB14" s="554" t="s">
        <v>856</v>
      </c>
      <c r="CC14" s="554" t="s">
        <v>856</v>
      </c>
      <c r="CD14" s="554" t="s">
        <v>856</v>
      </c>
      <c r="CE14" s="554" t="s">
        <v>856</v>
      </c>
      <c r="CF14" s="554" t="s">
        <v>856</v>
      </c>
      <c r="CG14" s="554" t="s">
        <v>856</v>
      </c>
      <c r="CH14" s="555" t="s">
        <v>856</v>
      </c>
      <c r="CI14" s="559"/>
      <c r="CJ14" s="560" t="s">
        <v>857</v>
      </c>
      <c r="CK14" s="561" t="s">
        <v>857</v>
      </c>
      <c r="CL14" s="561" t="s">
        <v>857</v>
      </c>
      <c r="CM14" s="561" t="s">
        <v>857</v>
      </c>
      <c r="CN14" s="561" t="s">
        <v>857</v>
      </c>
      <c r="CO14" s="561" t="s">
        <v>857</v>
      </c>
      <c r="CP14" s="561" t="s">
        <v>857</v>
      </c>
      <c r="CQ14" s="561" t="s">
        <v>857</v>
      </c>
      <c r="CR14" s="561" t="s">
        <v>857</v>
      </c>
      <c r="CS14" s="561" t="s">
        <v>857</v>
      </c>
      <c r="CT14" s="561" t="s">
        <v>857</v>
      </c>
      <c r="CU14" s="561" t="s">
        <v>857</v>
      </c>
      <c r="CV14" s="555" t="s">
        <v>857</v>
      </c>
      <c r="CW14" s="562"/>
      <c r="CX14" s="553" t="s">
        <v>858</v>
      </c>
      <c r="CY14" s="554" t="s">
        <v>858</v>
      </c>
      <c r="CZ14" s="554" t="s">
        <v>858</v>
      </c>
      <c r="DA14" s="554" t="s">
        <v>858</v>
      </c>
      <c r="DB14" s="554" t="s">
        <v>858</v>
      </c>
      <c r="DC14" s="554" t="s">
        <v>858</v>
      </c>
      <c r="DD14" s="554" t="s">
        <v>858</v>
      </c>
      <c r="DE14" s="554" t="s">
        <v>858</v>
      </c>
      <c r="DF14" s="554" t="s">
        <v>858</v>
      </c>
      <c r="DG14" s="554" t="s">
        <v>858</v>
      </c>
      <c r="DH14" s="554" t="s">
        <v>858</v>
      </c>
      <c r="DI14" s="563" t="s">
        <v>858</v>
      </c>
      <c r="DJ14" s="555" t="s">
        <v>858</v>
      </c>
      <c r="DK14" s="562"/>
      <c r="DL14" s="553" t="s">
        <v>859</v>
      </c>
      <c r="DM14" s="554" t="s">
        <v>859</v>
      </c>
      <c r="DN14" s="554" t="s">
        <v>859</v>
      </c>
      <c r="DO14" s="554" t="s">
        <v>859</v>
      </c>
      <c r="DP14" s="554" t="s">
        <v>859</v>
      </c>
      <c r="DQ14" s="554" t="s">
        <v>859</v>
      </c>
      <c r="DR14" s="554" t="s">
        <v>859</v>
      </c>
      <c r="DS14" s="554" t="s">
        <v>859</v>
      </c>
      <c r="DT14" s="554" t="s">
        <v>859</v>
      </c>
      <c r="DU14" s="554" t="s">
        <v>859</v>
      </c>
      <c r="DV14" s="554" t="s">
        <v>859</v>
      </c>
      <c r="DW14" s="554" t="s">
        <v>859</v>
      </c>
      <c r="DX14" s="555" t="s">
        <v>859</v>
      </c>
      <c r="DY14" s="562"/>
      <c r="DZ14" s="553" t="s">
        <v>953</v>
      </c>
      <c r="EA14" s="554" t="s">
        <v>953</v>
      </c>
      <c r="EB14" s="554" t="s">
        <v>953</v>
      </c>
      <c r="EC14" s="554" t="s">
        <v>953</v>
      </c>
      <c r="ED14" s="554" t="s">
        <v>953</v>
      </c>
      <c r="EE14" s="554" t="s">
        <v>953</v>
      </c>
      <c r="EF14" s="554" t="s">
        <v>953</v>
      </c>
      <c r="EG14" s="554" t="s">
        <v>953</v>
      </c>
      <c r="EH14" s="554" t="s">
        <v>953</v>
      </c>
      <c r="EI14" s="554" t="s">
        <v>953</v>
      </c>
      <c r="EJ14" s="554" t="s">
        <v>953</v>
      </c>
      <c r="EK14" s="563" t="s">
        <v>953</v>
      </c>
      <c r="EL14" s="555" t="s">
        <v>953</v>
      </c>
      <c r="EM14" s="562"/>
      <c r="EN14" s="553" t="s">
        <v>860</v>
      </c>
      <c r="EO14" s="554" t="s">
        <v>860</v>
      </c>
      <c r="EP14" s="554" t="s">
        <v>860</v>
      </c>
      <c r="EQ14" s="554" t="s">
        <v>860</v>
      </c>
      <c r="ER14" s="554" t="s">
        <v>860</v>
      </c>
      <c r="ES14" s="554" t="s">
        <v>860</v>
      </c>
      <c r="ET14" s="554" t="s">
        <v>860</v>
      </c>
      <c r="EU14" s="554" t="s">
        <v>860</v>
      </c>
      <c r="EV14" s="554" t="s">
        <v>860</v>
      </c>
      <c r="EW14" s="554" t="s">
        <v>860</v>
      </c>
      <c r="EX14" s="554" t="s">
        <v>860</v>
      </c>
      <c r="EY14" s="563" t="s">
        <v>860</v>
      </c>
      <c r="EZ14" s="555" t="s">
        <v>860</v>
      </c>
      <c r="FA14" s="562"/>
      <c r="FB14" s="553" t="s">
        <v>954</v>
      </c>
      <c r="FC14" s="554" t="s">
        <v>954</v>
      </c>
      <c r="FD14" s="554" t="s">
        <v>954</v>
      </c>
      <c r="FE14" s="554" t="s">
        <v>954</v>
      </c>
      <c r="FF14" s="554" t="s">
        <v>954</v>
      </c>
      <c r="FG14" s="554" t="s">
        <v>954</v>
      </c>
      <c r="FH14" s="554" t="s">
        <v>954</v>
      </c>
      <c r="FI14" s="554" t="s">
        <v>954</v>
      </c>
      <c r="FJ14" s="554" t="s">
        <v>954</v>
      </c>
      <c r="FK14" s="554" t="s">
        <v>954</v>
      </c>
      <c r="FL14" s="554" t="s">
        <v>954</v>
      </c>
      <c r="FM14" s="563" t="s">
        <v>954</v>
      </c>
      <c r="FN14" s="564" t="s">
        <v>954</v>
      </c>
      <c r="FO14" s="562"/>
      <c r="FP14" s="553" t="s">
        <v>955</v>
      </c>
      <c r="FQ14" s="554" t="s">
        <v>955</v>
      </c>
      <c r="FR14" s="554" t="s">
        <v>955</v>
      </c>
      <c r="FS14" s="554" t="s">
        <v>955</v>
      </c>
      <c r="FT14" s="554" t="s">
        <v>955</v>
      </c>
      <c r="FU14" s="554" t="s">
        <v>955</v>
      </c>
      <c r="FV14" s="554" t="s">
        <v>955</v>
      </c>
      <c r="FW14" s="554" t="s">
        <v>955</v>
      </c>
      <c r="FX14" s="554" t="s">
        <v>955</v>
      </c>
      <c r="FY14" s="554" t="s">
        <v>955</v>
      </c>
      <c r="FZ14" s="554" t="s">
        <v>955</v>
      </c>
      <c r="GA14" s="554" t="s">
        <v>955</v>
      </c>
      <c r="GB14" s="555" t="s">
        <v>955</v>
      </c>
      <c r="GC14" s="562"/>
      <c r="GD14" s="553" t="s">
        <v>956</v>
      </c>
      <c r="GE14" s="554" t="s">
        <v>956</v>
      </c>
      <c r="GF14" s="554" t="s">
        <v>956</v>
      </c>
      <c r="GG14" s="554" t="s">
        <v>956</v>
      </c>
      <c r="GH14" s="554" t="s">
        <v>956</v>
      </c>
      <c r="GI14" s="554" t="s">
        <v>956</v>
      </c>
      <c r="GJ14" s="554" t="s">
        <v>956</v>
      </c>
      <c r="GK14" s="554" t="s">
        <v>956</v>
      </c>
      <c r="GL14" s="554" t="s">
        <v>956</v>
      </c>
      <c r="GM14" s="554" t="s">
        <v>956</v>
      </c>
      <c r="GN14" s="554" t="s">
        <v>956</v>
      </c>
      <c r="GO14" s="554" t="s">
        <v>956</v>
      </c>
      <c r="GP14" s="555" t="s">
        <v>956</v>
      </c>
      <c r="GQ14" s="562"/>
      <c r="GR14" s="553" t="s">
        <v>863</v>
      </c>
      <c r="GS14" s="554" t="s">
        <v>863</v>
      </c>
      <c r="GT14" s="554" t="s">
        <v>863</v>
      </c>
      <c r="GU14" s="554" t="s">
        <v>863</v>
      </c>
      <c r="GV14" s="554" t="s">
        <v>863</v>
      </c>
      <c r="GW14" s="554" t="s">
        <v>863</v>
      </c>
      <c r="GX14" s="554" t="s">
        <v>863</v>
      </c>
      <c r="GY14" s="554" t="s">
        <v>863</v>
      </c>
      <c r="GZ14" s="554" t="s">
        <v>863</v>
      </c>
      <c r="HA14" s="554" t="s">
        <v>863</v>
      </c>
      <c r="HB14" s="554" t="s">
        <v>863</v>
      </c>
      <c r="HC14" s="554" t="s">
        <v>863</v>
      </c>
      <c r="HD14" s="555" t="s">
        <v>863</v>
      </c>
      <c r="HE14" s="562"/>
      <c r="HF14" s="553" t="s">
        <v>864</v>
      </c>
      <c r="HG14" s="554" t="s">
        <v>864</v>
      </c>
      <c r="HH14" s="554" t="s">
        <v>864</v>
      </c>
      <c r="HI14" s="554" t="s">
        <v>864</v>
      </c>
      <c r="HJ14" s="554" t="s">
        <v>864</v>
      </c>
      <c r="HK14" s="554" t="s">
        <v>864</v>
      </c>
      <c r="HL14" s="554" t="s">
        <v>864</v>
      </c>
      <c r="HM14" s="554" t="s">
        <v>864</v>
      </c>
      <c r="HN14" s="554" t="s">
        <v>864</v>
      </c>
      <c r="HO14" s="554" t="s">
        <v>864</v>
      </c>
      <c r="HP14" s="554" t="s">
        <v>864</v>
      </c>
      <c r="HQ14" s="554" t="s">
        <v>864</v>
      </c>
      <c r="HR14" s="555" t="s">
        <v>864</v>
      </c>
      <c r="HS14" s="562"/>
      <c r="HT14" s="553" t="s">
        <v>865</v>
      </c>
      <c r="HU14" s="554" t="s">
        <v>865</v>
      </c>
      <c r="HV14" s="554" t="s">
        <v>865</v>
      </c>
      <c r="HW14" s="554" t="s">
        <v>865</v>
      </c>
      <c r="HX14" s="554" t="s">
        <v>865</v>
      </c>
      <c r="HY14" s="554" t="s">
        <v>865</v>
      </c>
      <c r="HZ14" s="554" t="s">
        <v>865</v>
      </c>
      <c r="IA14" s="554" t="s">
        <v>865</v>
      </c>
      <c r="IB14" s="554" t="s">
        <v>865</v>
      </c>
      <c r="IC14" s="554" t="s">
        <v>865</v>
      </c>
      <c r="ID14" s="554" t="s">
        <v>865</v>
      </c>
      <c r="IE14" s="554" t="s">
        <v>865</v>
      </c>
      <c r="IF14" s="555" t="s">
        <v>865</v>
      </c>
      <c r="IG14" s="562"/>
      <c r="IH14" s="553" t="s">
        <v>866</v>
      </c>
      <c r="II14" s="554" t="s">
        <v>866</v>
      </c>
      <c r="IJ14" s="554" t="s">
        <v>866</v>
      </c>
      <c r="IK14" s="554" t="s">
        <v>866</v>
      </c>
      <c r="IL14" s="554" t="s">
        <v>866</v>
      </c>
      <c r="IM14" s="554" t="s">
        <v>866</v>
      </c>
      <c r="IN14" s="554" t="s">
        <v>866</v>
      </c>
      <c r="IO14" s="554" t="s">
        <v>866</v>
      </c>
      <c r="IP14" s="554" t="s">
        <v>866</v>
      </c>
      <c r="IQ14" s="554" t="s">
        <v>866</v>
      </c>
      <c r="IR14" s="554" t="s">
        <v>866</v>
      </c>
      <c r="IS14" s="554" t="s">
        <v>866</v>
      </c>
      <c r="IT14" s="555" t="s">
        <v>866</v>
      </c>
      <c r="IU14" s="562"/>
      <c r="IV14" s="553" t="s">
        <v>867</v>
      </c>
      <c r="IW14" s="554" t="s">
        <v>867</v>
      </c>
      <c r="IX14" s="554" t="s">
        <v>867</v>
      </c>
      <c r="IY14" s="554" t="s">
        <v>867</v>
      </c>
      <c r="IZ14" s="554" t="s">
        <v>867</v>
      </c>
      <c r="JA14" s="554" t="s">
        <v>867</v>
      </c>
      <c r="JB14" s="554" t="s">
        <v>867</v>
      </c>
      <c r="JC14" s="554" t="s">
        <v>867</v>
      </c>
      <c r="JD14" s="554" t="s">
        <v>867</v>
      </c>
      <c r="JE14" s="554" t="s">
        <v>867</v>
      </c>
      <c r="JF14" s="554" t="s">
        <v>867</v>
      </c>
      <c r="JG14" s="554" t="s">
        <v>867</v>
      </c>
      <c r="JH14" s="555" t="s">
        <v>867</v>
      </c>
      <c r="JI14" s="562"/>
      <c r="JJ14" s="553" t="s">
        <v>868</v>
      </c>
      <c r="JK14" s="554" t="s">
        <v>868</v>
      </c>
      <c r="JL14" s="554" t="s">
        <v>868</v>
      </c>
      <c r="JM14" s="554" t="s">
        <v>868</v>
      </c>
      <c r="JN14" s="554" t="s">
        <v>868</v>
      </c>
      <c r="JO14" s="554" t="s">
        <v>868</v>
      </c>
      <c r="JP14" s="554" t="s">
        <v>868</v>
      </c>
      <c r="JQ14" s="554" t="s">
        <v>868</v>
      </c>
      <c r="JR14" s="554" t="s">
        <v>868</v>
      </c>
      <c r="JS14" s="554" t="s">
        <v>868</v>
      </c>
      <c r="JT14" s="554" t="s">
        <v>868</v>
      </c>
      <c r="JU14" s="554" t="s">
        <v>868</v>
      </c>
      <c r="JV14" s="555" t="s">
        <v>868</v>
      </c>
      <c r="JW14" s="562"/>
      <c r="JX14" s="553" t="s">
        <v>957</v>
      </c>
      <c r="JY14" s="554" t="s">
        <v>957</v>
      </c>
      <c r="JZ14" s="554" t="s">
        <v>957</v>
      </c>
      <c r="KA14" s="554" t="s">
        <v>957</v>
      </c>
      <c r="KB14" s="554" t="s">
        <v>957</v>
      </c>
      <c r="KC14" s="554" t="s">
        <v>957</v>
      </c>
      <c r="KD14" s="554" t="s">
        <v>957</v>
      </c>
      <c r="KE14" s="554" t="s">
        <v>957</v>
      </c>
      <c r="KF14" s="554" t="s">
        <v>957</v>
      </c>
      <c r="KG14" s="554" t="s">
        <v>957</v>
      </c>
      <c r="KH14" s="554" t="s">
        <v>957</v>
      </c>
      <c r="KI14" s="554" t="s">
        <v>957</v>
      </c>
      <c r="KJ14" s="555" t="s">
        <v>957</v>
      </c>
      <c r="KK14" s="562"/>
      <c r="KL14" s="553" t="s">
        <v>869</v>
      </c>
      <c r="KM14" s="554" t="s">
        <v>869</v>
      </c>
      <c r="KN14" s="554" t="s">
        <v>869</v>
      </c>
      <c r="KO14" s="554" t="s">
        <v>869</v>
      </c>
      <c r="KP14" s="554" t="s">
        <v>869</v>
      </c>
      <c r="KQ14" s="554" t="s">
        <v>869</v>
      </c>
      <c r="KR14" s="554" t="s">
        <v>869</v>
      </c>
      <c r="KS14" s="554" t="s">
        <v>869</v>
      </c>
      <c r="KT14" s="554" t="s">
        <v>869</v>
      </c>
      <c r="KU14" s="554" t="s">
        <v>869</v>
      </c>
      <c r="KV14" s="554" t="s">
        <v>869</v>
      </c>
      <c r="KW14" s="554" t="s">
        <v>869</v>
      </c>
      <c r="KX14" s="555" t="s">
        <v>869</v>
      </c>
      <c r="KY14" s="562"/>
      <c r="KZ14" s="553" t="s">
        <v>870</v>
      </c>
      <c r="LA14" s="554" t="s">
        <v>870</v>
      </c>
      <c r="LB14" s="554" t="s">
        <v>870</v>
      </c>
      <c r="LC14" s="554" t="s">
        <v>870</v>
      </c>
      <c r="LD14" s="554" t="s">
        <v>870</v>
      </c>
      <c r="LE14" s="554" t="s">
        <v>870</v>
      </c>
      <c r="LF14" s="554" t="s">
        <v>870</v>
      </c>
      <c r="LG14" s="554" t="s">
        <v>870</v>
      </c>
      <c r="LH14" s="554" t="s">
        <v>870</v>
      </c>
      <c r="LI14" s="554" t="s">
        <v>870</v>
      </c>
      <c r="LJ14" s="554" t="s">
        <v>870</v>
      </c>
      <c r="LK14" s="554" t="s">
        <v>870</v>
      </c>
      <c r="LL14" s="555" t="s">
        <v>870</v>
      </c>
      <c r="LM14" s="562"/>
      <c r="LN14" s="553" t="s">
        <v>871</v>
      </c>
      <c r="LO14" s="554" t="s">
        <v>871</v>
      </c>
      <c r="LP14" s="554" t="s">
        <v>871</v>
      </c>
      <c r="LQ14" s="554" t="s">
        <v>871</v>
      </c>
      <c r="LR14" s="554" t="s">
        <v>871</v>
      </c>
      <c r="LS14" s="554" t="s">
        <v>871</v>
      </c>
      <c r="LT14" s="554" t="s">
        <v>871</v>
      </c>
      <c r="LU14" s="554" t="s">
        <v>871</v>
      </c>
      <c r="LV14" s="554" t="s">
        <v>871</v>
      </c>
      <c r="LW14" s="554" t="s">
        <v>871</v>
      </c>
      <c r="LX14" s="554" t="s">
        <v>871</v>
      </c>
      <c r="LY14" s="554" t="s">
        <v>871</v>
      </c>
      <c r="LZ14" s="555" t="s">
        <v>871</v>
      </c>
      <c r="MA14" s="562"/>
      <c r="MB14" s="553" t="s">
        <v>872</v>
      </c>
      <c r="MC14" s="554" t="s">
        <v>872</v>
      </c>
      <c r="MD14" s="554" t="s">
        <v>872</v>
      </c>
      <c r="ME14" s="554" t="s">
        <v>872</v>
      </c>
      <c r="MF14" s="554" t="s">
        <v>872</v>
      </c>
      <c r="MG14" s="554" t="s">
        <v>872</v>
      </c>
      <c r="MH14" s="554" t="s">
        <v>872</v>
      </c>
      <c r="MI14" s="554" t="s">
        <v>872</v>
      </c>
      <c r="MJ14" s="554" t="s">
        <v>872</v>
      </c>
      <c r="MK14" s="554" t="s">
        <v>872</v>
      </c>
      <c r="ML14" s="554" t="s">
        <v>872</v>
      </c>
      <c r="MM14" s="554" t="s">
        <v>872</v>
      </c>
      <c r="MN14" s="555" t="s">
        <v>872</v>
      </c>
      <c r="MO14" s="562"/>
      <c r="MP14" s="553" t="s">
        <v>873</v>
      </c>
      <c r="MQ14" s="554" t="s">
        <v>873</v>
      </c>
      <c r="MR14" s="554" t="s">
        <v>873</v>
      </c>
      <c r="MS14" s="554" t="s">
        <v>873</v>
      </c>
      <c r="MT14" s="554" t="s">
        <v>873</v>
      </c>
      <c r="MU14" s="554" t="s">
        <v>873</v>
      </c>
      <c r="MV14" s="554" t="s">
        <v>873</v>
      </c>
      <c r="MW14" s="554" t="s">
        <v>873</v>
      </c>
      <c r="MX14" s="554" t="s">
        <v>873</v>
      </c>
      <c r="MY14" s="554" t="s">
        <v>873</v>
      </c>
      <c r="MZ14" s="554" t="s">
        <v>873</v>
      </c>
      <c r="NA14" s="554" t="s">
        <v>873</v>
      </c>
      <c r="NB14" s="555" t="s">
        <v>873</v>
      </c>
      <c r="NC14" s="562"/>
      <c r="ND14" s="553" t="s">
        <v>874</v>
      </c>
      <c r="NE14" s="554" t="s">
        <v>874</v>
      </c>
      <c r="NF14" s="554" t="s">
        <v>874</v>
      </c>
      <c r="NG14" s="554" t="s">
        <v>874</v>
      </c>
      <c r="NH14" s="554" t="s">
        <v>874</v>
      </c>
      <c r="NI14" s="554" t="s">
        <v>874</v>
      </c>
      <c r="NJ14" s="554" t="s">
        <v>874</v>
      </c>
      <c r="NK14" s="554" t="s">
        <v>874</v>
      </c>
      <c r="NL14" s="554" t="s">
        <v>874</v>
      </c>
      <c r="NM14" s="554" t="s">
        <v>874</v>
      </c>
      <c r="NN14" s="554" t="s">
        <v>874</v>
      </c>
      <c r="NO14" s="554" t="s">
        <v>874</v>
      </c>
      <c r="NP14" s="555" t="s">
        <v>874</v>
      </c>
      <c r="NQ14" s="562"/>
      <c r="NR14" s="553" t="s">
        <v>875</v>
      </c>
      <c r="NS14" s="554" t="s">
        <v>875</v>
      </c>
      <c r="NT14" s="554" t="s">
        <v>875</v>
      </c>
      <c r="NU14" s="554" t="s">
        <v>875</v>
      </c>
      <c r="NV14" s="554" t="s">
        <v>875</v>
      </c>
      <c r="NW14" s="554" t="s">
        <v>875</v>
      </c>
      <c r="NX14" s="554" t="s">
        <v>875</v>
      </c>
      <c r="NY14" s="554" t="s">
        <v>875</v>
      </c>
      <c r="NZ14" s="554" t="s">
        <v>875</v>
      </c>
      <c r="OA14" s="554" t="s">
        <v>875</v>
      </c>
      <c r="OB14" s="554" t="s">
        <v>875</v>
      </c>
      <c r="OC14" s="554" t="s">
        <v>875</v>
      </c>
      <c r="OD14" s="555" t="s">
        <v>875</v>
      </c>
      <c r="OE14" s="562"/>
      <c r="OF14" s="553" t="s">
        <v>958</v>
      </c>
      <c r="OG14" s="554" t="s">
        <v>958</v>
      </c>
      <c r="OH14" s="554" t="s">
        <v>958</v>
      </c>
      <c r="OI14" s="554" t="s">
        <v>958</v>
      </c>
      <c r="OJ14" s="554" t="s">
        <v>958</v>
      </c>
      <c r="OK14" s="554" t="s">
        <v>958</v>
      </c>
      <c r="OL14" s="554" t="s">
        <v>958</v>
      </c>
      <c r="OM14" s="554" t="s">
        <v>958</v>
      </c>
      <c r="ON14" s="554" t="s">
        <v>958</v>
      </c>
      <c r="OO14" s="554" t="s">
        <v>958</v>
      </c>
      <c r="OP14" s="554" t="s">
        <v>958</v>
      </c>
      <c r="OQ14" s="554" t="s">
        <v>958</v>
      </c>
      <c r="OR14" s="555" t="s">
        <v>958</v>
      </c>
      <c r="OS14" s="562"/>
      <c r="OT14" s="553" t="s">
        <v>959</v>
      </c>
      <c r="OU14" s="554" t="s">
        <v>959</v>
      </c>
      <c r="OV14" s="554" t="s">
        <v>959</v>
      </c>
      <c r="OW14" s="554" t="s">
        <v>959</v>
      </c>
      <c r="OX14" s="554" t="s">
        <v>959</v>
      </c>
      <c r="OY14" s="554" t="s">
        <v>959</v>
      </c>
      <c r="OZ14" s="554" t="s">
        <v>959</v>
      </c>
      <c r="PA14" s="554" t="s">
        <v>959</v>
      </c>
      <c r="PB14" s="554" t="s">
        <v>959</v>
      </c>
      <c r="PC14" s="554" t="s">
        <v>959</v>
      </c>
      <c r="PD14" s="554" t="s">
        <v>959</v>
      </c>
      <c r="PE14" s="554" t="s">
        <v>959</v>
      </c>
      <c r="PF14" s="555" t="s">
        <v>959</v>
      </c>
      <c r="PG14" s="562"/>
      <c r="PH14" s="553" t="s">
        <v>960</v>
      </c>
      <c r="PI14" s="554" t="s">
        <v>960</v>
      </c>
      <c r="PJ14" s="554" t="s">
        <v>960</v>
      </c>
      <c r="PK14" s="554" t="s">
        <v>960</v>
      </c>
      <c r="PL14" s="554" t="s">
        <v>960</v>
      </c>
      <c r="PM14" s="554" t="s">
        <v>960</v>
      </c>
      <c r="PN14" s="554" t="s">
        <v>960</v>
      </c>
      <c r="PO14" s="554" t="s">
        <v>960</v>
      </c>
      <c r="PP14" s="554" t="s">
        <v>960</v>
      </c>
      <c r="PQ14" s="554" t="s">
        <v>960</v>
      </c>
      <c r="PR14" s="554" t="s">
        <v>960</v>
      </c>
      <c r="PS14" s="554" t="s">
        <v>960</v>
      </c>
      <c r="PT14" s="555" t="s">
        <v>960</v>
      </c>
      <c r="PU14" s="562"/>
      <c r="PV14" s="565" t="s">
        <v>963</v>
      </c>
      <c r="PW14" s="565" t="str">
        <f>PV14</f>
        <v>31 Divisions</v>
      </c>
      <c r="PX14" s="565" t="str">
        <f t="shared" si="2"/>
        <v>31 Divisions</v>
      </c>
      <c r="PY14" s="565" t="str">
        <f t="shared" si="2"/>
        <v>31 Divisions</v>
      </c>
      <c r="PZ14" s="565" t="str">
        <f t="shared" si="2"/>
        <v>31 Divisions</v>
      </c>
      <c r="QA14" s="565" t="str">
        <f t="shared" si="2"/>
        <v>31 Divisions</v>
      </c>
      <c r="QB14" s="565" t="str">
        <f t="shared" si="2"/>
        <v>31 Divisions</v>
      </c>
      <c r="QC14" s="565" t="str">
        <f t="shared" si="2"/>
        <v>31 Divisions</v>
      </c>
      <c r="QD14" s="565" t="str">
        <f t="shared" si="2"/>
        <v>31 Divisions</v>
      </c>
      <c r="QE14" s="565" t="str">
        <f t="shared" si="2"/>
        <v>31 Divisions</v>
      </c>
      <c r="QF14" s="565" t="str">
        <f t="shared" si="2"/>
        <v>31 Divisions</v>
      </c>
      <c r="QG14" s="565" t="str">
        <f t="shared" si="2"/>
        <v>31 Divisions</v>
      </c>
      <c r="QH14" s="565" t="str">
        <f t="shared" si="2"/>
        <v>31 Divisions</v>
      </c>
    </row>
    <row r="15" spans="1:450" s="567" customFormat="1" x14ac:dyDescent="0.3">
      <c r="A15" s="566"/>
      <c r="B15" s="566" t="s">
        <v>1008</v>
      </c>
      <c r="D15" s="568">
        <v>12</v>
      </c>
      <c r="E15" s="569">
        <v>12</v>
      </c>
      <c r="F15" s="569">
        <v>12</v>
      </c>
      <c r="G15" s="569">
        <v>12</v>
      </c>
      <c r="H15" s="569">
        <v>12</v>
      </c>
      <c r="I15" s="569">
        <v>12</v>
      </c>
      <c r="J15" s="569">
        <v>12</v>
      </c>
      <c r="K15" s="569">
        <v>12</v>
      </c>
      <c r="L15" s="569">
        <v>12</v>
      </c>
      <c r="M15" s="569">
        <v>12</v>
      </c>
      <c r="N15" s="569">
        <v>12</v>
      </c>
      <c r="O15" s="569">
        <v>12</v>
      </c>
      <c r="P15" s="570">
        <f>O15</f>
        <v>12</v>
      </c>
      <c r="Q15" s="571"/>
      <c r="R15" s="566">
        <v>5</v>
      </c>
      <c r="S15" s="566">
        <v>5</v>
      </c>
      <c r="T15" s="566">
        <v>5</v>
      </c>
      <c r="U15" s="566">
        <v>5</v>
      </c>
      <c r="V15" s="566">
        <v>5</v>
      </c>
      <c r="W15" s="566">
        <v>5</v>
      </c>
      <c r="X15" s="566">
        <v>5</v>
      </c>
      <c r="Y15" s="566">
        <v>5</v>
      </c>
      <c r="Z15" s="566">
        <v>5</v>
      </c>
      <c r="AA15" s="566">
        <v>5</v>
      </c>
      <c r="AB15" s="566">
        <v>5</v>
      </c>
      <c r="AC15" s="566">
        <v>5</v>
      </c>
      <c r="AD15" s="570">
        <f>AC15</f>
        <v>5</v>
      </c>
      <c r="AE15" s="572"/>
      <c r="AF15" s="568">
        <v>1</v>
      </c>
      <c r="AG15" s="569">
        <v>1</v>
      </c>
      <c r="AH15" s="569">
        <v>1</v>
      </c>
      <c r="AI15" s="569">
        <v>1</v>
      </c>
      <c r="AJ15" s="569">
        <v>1</v>
      </c>
      <c r="AK15" s="569">
        <v>1</v>
      </c>
      <c r="AL15" s="569">
        <v>1</v>
      </c>
      <c r="AM15" s="569">
        <v>1</v>
      </c>
      <c r="AN15" s="569">
        <v>1</v>
      </c>
      <c r="AO15" s="569">
        <v>1</v>
      </c>
      <c r="AP15" s="569">
        <v>1</v>
      </c>
      <c r="AQ15" s="573">
        <v>1</v>
      </c>
      <c r="AR15" s="570">
        <f>AQ15</f>
        <v>1</v>
      </c>
      <c r="AS15" s="574"/>
      <c r="AT15" s="568">
        <v>11</v>
      </c>
      <c r="AU15" s="569">
        <v>11</v>
      </c>
      <c r="AV15" s="569">
        <v>11</v>
      </c>
      <c r="AW15" s="569">
        <v>11</v>
      </c>
      <c r="AX15" s="569">
        <v>11</v>
      </c>
      <c r="AY15" s="569">
        <v>11</v>
      </c>
      <c r="AZ15" s="569">
        <v>11</v>
      </c>
      <c r="BA15" s="569">
        <v>11</v>
      </c>
      <c r="BB15" s="569">
        <v>11</v>
      </c>
      <c r="BC15" s="569">
        <v>11</v>
      </c>
      <c r="BD15" s="569">
        <v>11</v>
      </c>
      <c r="BE15" s="569">
        <v>11</v>
      </c>
      <c r="BF15" s="570">
        <f>BE15</f>
        <v>11</v>
      </c>
      <c r="BG15" s="575"/>
      <c r="BH15" s="568">
        <v>0</v>
      </c>
      <c r="BI15" s="569">
        <v>0</v>
      </c>
      <c r="BJ15" s="569">
        <v>0</v>
      </c>
      <c r="BK15" s="569">
        <v>0</v>
      </c>
      <c r="BL15" s="569">
        <v>0</v>
      </c>
      <c r="BM15" s="569">
        <v>0</v>
      </c>
      <c r="BN15" s="569">
        <v>0</v>
      </c>
      <c r="BO15" s="569">
        <v>0</v>
      </c>
      <c r="BP15" s="569">
        <v>0</v>
      </c>
      <c r="BQ15" s="569">
        <v>0</v>
      </c>
      <c r="BR15" s="569">
        <v>0</v>
      </c>
      <c r="BS15" s="573">
        <v>0</v>
      </c>
      <c r="BT15" s="570">
        <f>BS15</f>
        <v>0</v>
      </c>
      <c r="BU15" s="575"/>
      <c r="BV15" s="568">
        <v>29</v>
      </c>
      <c r="BW15" s="569">
        <v>29</v>
      </c>
      <c r="BX15" s="569">
        <v>29</v>
      </c>
      <c r="BY15" s="569">
        <v>29</v>
      </c>
      <c r="BZ15" s="569">
        <v>29</v>
      </c>
      <c r="CA15" s="569">
        <v>29</v>
      </c>
      <c r="CB15" s="569">
        <v>29</v>
      </c>
      <c r="CC15" s="569">
        <v>29</v>
      </c>
      <c r="CD15" s="569">
        <v>29</v>
      </c>
      <c r="CE15" s="569">
        <v>29</v>
      </c>
      <c r="CF15" s="569">
        <v>29</v>
      </c>
      <c r="CG15" s="573">
        <v>29</v>
      </c>
      <c r="CH15" s="570">
        <f>CG15</f>
        <v>29</v>
      </c>
      <c r="CI15" s="575"/>
      <c r="CJ15" s="568">
        <v>3</v>
      </c>
      <c r="CK15" s="569">
        <v>3</v>
      </c>
      <c r="CL15" s="569">
        <v>3</v>
      </c>
      <c r="CM15" s="569">
        <v>3</v>
      </c>
      <c r="CN15" s="569">
        <v>3</v>
      </c>
      <c r="CO15" s="569">
        <v>3</v>
      </c>
      <c r="CP15" s="569">
        <v>3</v>
      </c>
      <c r="CQ15" s="569">
        <v>3</v>
      </c>
      <c r="CR15" s="569">
        <v>3</v>
      </c>
      <c r="CS15" s="569">
        <v>3</v>
      </c>
      <c r="CT15" s="569">
        <v>3</v>
      </c>
      <c r="CU15" s="573">
        <v>3</v>
      </c>
      <c r="CV15" s="570">
        <f>CU15</f>
        <v>3</v>
      </c>
      <c r="CW15" s="575"/>
      <c r="CX15" s="568">
        <v>3</v>
      </c>
      <c r="CY15" s="569">
        <v>3</v>
      </c>
      <c r="CZ15" s="569">
        <v>3</v>
      </c>
      <c r="DA15" s="569">
        <v>3</v>
      </c>
      <c r="DB15" s="569">
        <v>3</v>
      </c>
      <c r="DC15" s="569">
        <v>3</v>
      </c>
      <c r="DD15" s="569">
        <v>3</v>
      </c>
      <c r="DE15" s="569">
        <v>3</v>
      </c>
      <c r="DF15" s="569">
        <v>3</v>
      </c>
      <c r="DG15" s="569">
        <v>3</v>
      </c>
      <c r="DH15" s="569">
        <v>3</v>
      </c>
      <c r="DI15" s="569">
        <v>3</v>
      </c>
      <c r="DJ15" s="570">
        <f>DI15</f>
        <v>3</v>
      </c>
      <c r="DK15" s="575"/>
      <c r="DL15" s="568">
        <v>2</v>
      </c>
      <c r="DM15" s="569">
        <v>2</v>
      </c>
      <c r="DN15" s="569">
        <v>2</v>
      </c>
      <c r="DO15" s="569">
        <v>2</v>
      </c>
      <c r="DP15" s="569">
        <v>2</v>
      </c>
      <c r="DQ15" s="569">
        <v>2</v>
      </c>
      <c r="DR15" s="569">
        <v>2</v>
      </c>
      <c r="DS15" s="569">
        <v>2</v>
      </c>
      <c r="DT15" s="569">
        <v>2</v>
      </c>
      <c r="DU15" s="569">
        <v>2</v>
      </c>
      <c r="DV15" s="569">
        <v>2</v>
      </c>
      <c r="DW15" s="569">
        <v>2</v>
      </c>
      <c r="DX15" s="570">
        <f>DW15</f>
        <v>2</v>
      </c>
      <c r="DY15" s="575"/>
      <c r="DZ15" s="568">
        <v>15</v>
      </c>
      <c r="EA15" s="569">
        <v>15</v>
      </c>
      <c r="EB15" s="569">
        <v>15</v>
      </c>
      <c r="EC15" s="569">
        <v>15</v>
      </c>
      <c r="ED15" s="569">
        <v>15</v>
      </c>
      <c r="EE15" s="569">
        <v>15</v>
      </c>
      <c r="EF15" s="569">
        <v>15</v>
      </c>
      <c r="EG15" s="569">
        <v>15</v>
      </c>
      <c r="EH15" s="569">
        <v>15</v>
      </c>
      <c r="EI15" s="569">
        <v>15</v>
      </c>
      <c r="EJ15" s="569">
        <v>15</v>
      </c>
      <c r="EK15" s="569">
        <v>15</v>
      </c>
      <c r="EL15" s="570">
        <f>EK15</f>
        <v>15</v>
      </c>
      <c r="EM15" s="575"/>
      <c r="EN15" s="568">
        <v>15</v>
      </c>
      <c r="EO15" s="569">
        <v>15</v>
      </c>
      <c r="EP15" s="569">
        <v>15</v>
      </c>
      <c r="EQ15" s="569">
        <v>15</v>
      </c>
      <c r="ER15" s="569">
        <v>15</v>
      </c>
      <c r="ES15" s="569">
        <v>15</v>
      </c>
      <c r="ET15" s="569">
        <v>15</v>
      </c>
      <c r="EU15" s="569">
        <v>15</v>
      </c>
      <c r="EV15" s="569">
        <v>15</v>
      </c>
      <c r="EW15" s="569">
        <v>15</v>
      </c>
      <c r="EX15" s="569">
        <v>15</v>
      </c>
      <c r="EY15" s="569">
        <v>15</v>
      </c>
      <c r="EZ15" s="570">
        <f>EY15</f>
        <v>15</v>
      </c>
      <c r="FA15" s="575"/>
      <c r="FB15" s="568">
        <v>19</v>
      </c>
      <c r="FC15" s="569">
        <v>19</v>
      </c>
      <c r="FD15" s="569">
        <v>19</v>
      </c>
      <c r="FE15" s="569">
        <v>19</v>
      </c>
      <c r="FF15" s="569">
        <v>19</v>
      </c>
      <c r="FG15" s="569">
        <v>19</v>
      </c>
      <c r="FH15" s="569">
        <v>19</v>
      </c>
      <c r="FI15" s="569">
        <v>19</v>
      </c>
      <c r="FJ15" s="569">
        <v>19</v>
      </c>
      <c r="FK15" s="569">
        <v>19</v>
      </c>
      <c r="FL15" s="569">
        <v>19</v>
      </c>
      <c r="FM15" s="569">
        <v>19</v>
      </c>
      <c r="FN15" s="570">
        <f>FM15</f>
        <v>19</v>
      </c>
      <c r="FO15" s="575"/>
      <c r="FP15" s="568">
        <v>0</v>
      </c>
      <c r="FQ15" s="569">
        <v>0</v>
      </c>
      <c r="FR15" s="569">
        <v>0</v>
      </c>
      <c r="FS15" s="569">
        <v>0</v>
      </c>
      <c r="FT15" s="569">
        <v>0</v>
      </c>
      <c r="FU15" s="569">
        <v>0</v>
      </c>
      <c r="FV15" s="569">
        <v>0</v>
      </c>
      <c r="FW15" s="569">
        <v>0</v>
      </c>
      <c r="FX15" s="569">
        <v>0</v>
      </c>
      <c r="FY15" s="569">
        <v>0</v>
      </c>
      <c r="FZ15" s="569">
        <v>0</v>
      </c>
      <c r="GA15" s="569">
        <v>0</v>
      </c>
      <c r="GB15" s="570">
        <f>GA15</f>
        <v>0</v>
      </c>
      <c r="GC15" s="575"/>
      <c r="GD15" s="568">
        <v>0</v>
      </c>
      <c r="GE15" s="569">
        <v>0</v>
      </c>
      <c r="GF15" s="569">
        <v>0</v>
      </c>
      <c r="GG15" s="569">
        <v>0</v>
      </c>
      <c r="GH15" s="569">
        <v>0</v>
      </c>
      <c r="GI15" s="569">
        <v>0</v>
      </c>
      <c r="GJ15" s="569">
        <v>0</v>
      </c>
      <c r="GK15" s="569">
        <v>0</v>
      </c>
      <c r="GL15" s="569">
        <v>0</v>
      </c>
      <c r="GM15" s="569">
        <v>0</v>
      </c>
      <c r="GN15" s="569">
        <v>0</v>
      </c>
      <c r="GO15" s="569">
        <v>0</v>
      </c>
      <c r="GP15" s="570">
        <f>GO15</f>
        <v>0</v>
      </c>
      <c r="GQ15" s="575"/>
      <c r="GR15" s="568">
        <v>28</v>
      </c>
      <c r="GS15" s="569">
        <v>28</v>
      </c>
      <c r="GT15" s="569">
        <v>28</v>
      </c>
      <c r="GU15" s="569">
        <v>28</v>
      </c>
      <c r="GV15" s="569">
        <v>28</v>
      </c>
      <c r="GW15" s="569">
        <v>28</v>
      </c>
      <c r="GX15" s="569">
        <v>28</v>
      </c>
      <c r="GY15" s="569">
        <v>28</v>
      </c>
      <c r="GZ15" s="569">
        <v>28</v>
      </c>
      <c r="HA15" s="569">
        <v>28</v>
      </c>
      <c r="HB15" s="569">
        <v>28</v>
      </c>
      <c r="HC15" s="569">
        <v>28</v>
      </c>
      <c r="HD15" s="570">
        <f>HC15</f>
        <v>28</v>
      </c>
      <c r="HE15" s="575"/>
      <c r="HF15" s="568">
        <v>28</v>
      </c>
      <c r="HG15" s="569">
        <v>28</v>
      </c>
      <c r="HH15" s="569">
        <v>28</v>
      </c>
      <c r="HI15" s="569">
        <v>28</v>
      </c>
      <c r="HJ15" s="569">
        <v>28</v>
      </c>
      <c r="HK15" s="569">
        <v>28</v>
      </c>
      <c r="HL15" s="569">
        <v>28</v>
      </c>
      <c r="HM15" s="569">
        <v>28</v>
      </c>
      <c r="HN15" s="569">
        <v>28</v>
      </c>
      <c r="HO15" s="569">
        <v>28</v>
      </c>
      <c r="HP15" s="569">
        <v>28</v>
      </c>
      <c r="HQ15" s="569">
        <v>28</v>
      </c>
      <c r="HR15" s="570">
        <f>HQ15</f>
        <v>28</v>
      </c>
      <c r="HS15" s="575"/>
      <c r="HT15" s="568">
        <v>1</v>
      </c>
      <c r="HU15" s="569">
        <v>1</v>
      </c>
      <c r="HV15" s="569">
        <v>1</v>
      </c>
      <c r="HW15" s="569">
        <v>1</v>
      </c>
      <c r="HX15" s="569">
        <v>1</v>
      </c>
      <c r="HY15" s="569">
        <v>1</v>
      </c>
      <c r="HZ15" s="569">
        <v>1</v>
      </c>
      <c r="IA15" s="569">
        <v>1</v>
      </c>
      <c r="IB15" s="569">
        <v>1</v>
      </c>
      <c r="IC15" s="569">
        <v>1</v>
      </c>
      <c r="ID15" s="569">
        <v>1</v>
      </c>
      <c r="IE15" s="569">
        <v>1</v>
      </c>
      <c r="IF15" s="570">
        <f>IE15</f>
        <v>1</v>
      </c>
      <c r="IG15" s="575"/>
      <c r="IH15" s="568">
        <v>2</v>
      </c>
      <c r="II15" s="569">
        <v>2</v>
      </c>
      <c r="IJ15" s="569">
        <v>2</v>
      </c>
      <c r="IK15" s="569">
        <v>2</v>
      </c>
      <c r="IL15" s="569">
        <v>2</v>
      </c>
      <c r="IM15" s="569">
        <v>2</v>
      </c>
      <c r="IN15" s="569">
        <v>2</v>
      </c>
      <c r="IO15" s="569">
        <v>2</v>
      </c>
      <c r="IP15" s="569">
        <v>2</v>
      </c>
      <c r="IQ15" s="569">
        <v>2</v>
      </c>
      <c r="IR15" s="569">
        <v>2</v>
      </c>
      <c r="IS15" s="569">
        <v>2</v>
      </c>
      <c r="IT15" s="570">
        <f>IS15</f>
        <v>2</v>
      </c>
      <c r="IU15" s="575"/>
      <c r="IV15" s="568">
        <v>1</v>
      </c>
      <c r="IW15" s="569">
        <v>1</v>
      </c>
      <c r="IX15" s="569">
        <v>1</v>
      </c>
      <c r="IY15" s="569">
        <v>1</v>
      </c>
      <c r="IZ15" s="569">
        <v>1</v>
      </c>
      <c r="JA15" s="569">
        <v>1</v>
      </c>
      <c r="JB15" s="569">
        <v>1</v>
      </c>
      <c r="JC15" s="569">
        <v>1</v>
      </c>
      <c r="JD15" s="569">
        <v>1</v>
      </c>
      <c r="JE15" s="569">
        <v>1</v>
      </c>
      <c r="JF15" s="569">
        <v>1</v>
      </c>
      <c r="JG15" s="569">
        <v>1</v>
      </c>
      <c r="JH15" s="570">
        <f>JG15</f>
        <v>1</v>
      </c>
      <c r="JI15" s="575"/>
      <c r="JJ15" s="568">
        <v>7</v>
      </c>
      <c r="JK15" s="569">
        <v>7</v>
      </c>
      <c r="JL15" s="569">
        <v>7</v>
      </c>
      <c r="JM15" s="569">
        <v>7</v>
      </c>
      <c r="JN15" s="569">
        <v>7</v>
      </c>
      <c r="JO15" s="569">
        <v>7</v>
      </c>
      <c r="JP15" s="569">
        <v>7</v>
      </c>
      <c r="JQ15" s="569">
        <v>7</v>
      </c>
      <c r="JR15" s="569">
        <v>7</v>
      </c>
      <c r="JS15" s="569">
        <v>7</v>
      </c>
      <c r="JT15" s="569">
        <v>7</v>
      </c>
      <c r="JU15" s="569">
        <v>7</v>
      </c>
      <c r="JV15" s="570">
        <f>JU15</f>
        <v>7</v>
      </c>
      <c r="JW15" s="575"/>
      <c r="JX15" s="568">
        <v>28</v>
      </c>
      <c r="JY15" s="569">
        <v>28</v>
      </c>
      <c r="JZ15" s="569">
        <v>28</v>
      </c>
      <c r="KA15" s="569">
        <v>28</v>
      </c>
      <c r="KB15" s="569">
        <v>28</v>
      </c>
      <c r="KC15" s="569">
        <v>28</v>
      </c>
      <c r="KD15" s="569">
        <v>28</v>
      </c>
      <c r="KE15" s="569">
        <v>28</v>
      </c>
      <c r="KF15" s="569">
        <v>28</v>
      </c>
      <c r="KG15" s="569">
        <v>28</v>
      </c>
      <c r="KH15" s="569">
        <v>28</v>
      </c>
      <c r="KI15" s="569">
        <v>28</v>
      </c>
      <c r="KJ15" s="570">
        <f>KI15</f>
        <v>28</v>
      </c>
      <c r="KK15" s="575"/>
      <c r="KL15" s="568">
        <v>1</v>
      </c>
      <c r="KM15" s="569">
        <v>1</v>
      </c>
      <c r="KN15" s="569">
        <v>1</v>
      </c>
      <c r="KO15" s="569">
        <v>1</v>
      </c>
      <c r="KP15" s="569">
        <v>1</v>
      </c>
      <c r="KQ15" s="569">
        <v>1</v>
      </c>
      <c r="KR15" s="569">
        <v>1</v>
      </c>
      <c r="KS15" s="569">
        <v>1</v>
      </c>
      <c r="KT15" s="569">
        <v>1</v>
      </c>
      <c r="KU15" s="569">
        <v>1</v>
      </c>
      <c r="KV15" s="569">
        <v>1</v>
      </c>
      <c r="KW15" s="569">
        <v>1</v>
      </c>
      <c r="KX15" s="570">
        <f>KW15</f>
        <v>1</v>
      </c>
      <c r="KY15" s="575"/>
      <c r="KZ15" s="568">
        <v>4</v>
      </c>
      <c r="LA15" s="569">
        <v>4</v>
      </c>
      <c r="LB15" s="569">
        <v>4</v>
      </c>
      <c r="LC15" s="569">
        <v>4</v>
      </c>
      <c r="LD15" s="569">
        <v>4</v>
      </c>
      <c r="LE15" s="569">
        <v>4</v>
      </c>
      <c r="LF15" s="569">
        <v>4</v>
      </c>
      <c r="LG15" s="569">
        <v>4</v>
      </c>
      <c r="LH15" s="569">
        <v>4</v>
      </c>
      <c r="LI15" s="569">
        <v>4</v>
      </c>
      <c r="LJ15" s="569">
        <v>4</v>
      </c>
      <c r="LK15" s="569">
        <v>4</v>
      </c>
      <c r="LL15" s="570">
        <f>LK15</f>
        <v>4</v>
      </c>
      <c r="LM15" s="575"/>
      <c r="LN15" s="568">
        <v>1</v>
      </c>
      <c r="LO15" s="569">
        <v>1</v>
      </c>
      <c r="LP15" s="569">
        <v>1</v>
      </c>
      <c r="LQ15" s="569">
        <v>1</v>
      </c>
      <c r="LR15" s="569">
        <v>1</v>
      </c>
      <c r="LS15" s="569">
        <v>1</v>
      </c>
      <c r="LT15" s="569">
        <v>1</v>
      </c>
      <c r="LU15" s="569">
        <v>1</v>
      </c>
      <c r="LV15" s="569">
        <v>1</v>
      </c>
      <c r="LW15" s="569">
        <v>1</v>
      </c>
      <c r="LX15" s="569">
        <v>1</v>
      </c>
      <c r="LY15" s="569">
        <v>1</v>
      </c>
      <c r="LZ15" s="570">
        <f>LY15</f>
        <v>1</v>
      </c>
      <c r="MA15" s="575"/>
      <c r="MB15" s="568">
        <v>1</v>
      </c>
      <c r="MC15" s="569">
        <v>1</v>
      </c>
      <c r="MD15" s="569">
        <v>1</v>
      </c>
      <c r="ME15" s="569">
        <v>1</v>
      </c>
      <c r="MF15" s="569">
        <v>1</v>
      </c>
      <c r="MG15" s="569">
        <v>1</v>
      </c>
      <c r="MH15" s="569">
        <v>1</v>
      </c>
      <c r="MI15" s="569">
        <v>1</v>
      </c>
      <c r="MJ15" s="569">
        <v>1</v>
      </c>
      <c r="MK15" s="569">
        <v>1</v>
      </c>
      <c r="ML15" s="569">
        <v>1</v>
      </c>
      <c r="MM15" s="569">
        <v>1</v>
      </c>
      <c r="MN15" s="570">
        <f>MM15</f>
        <v>1</v>
      </c>
      <c r="MO15" s="575"/>
      <c r="MP15" s="568">
        <v>7</v>
      </c>
      <c r="MQ15" s="569">
        <v>7</v>
      </c>
      <c r="MR15" s="569">
        <v>7</v>
      </c>
      <c r="MS15" s="569">
        <v>7</v>
      </c>
      <c r="MT15" s="569">
        <v>7</v>
      </c>
      <c r="MU15" s="569">
        <v>7</v>
      </c>
      <c r="MV15" s="569">
        <v>7</v>
      </c>
      <c r="MW15" s="569">
        <v>7</v>
      </c>
      <c r="MX15" s="569">
        <v>7</v>
      </c>
      <c r="MY15" s="569">
        <v>7</v>
      </c>
      <c r="MZ15" s="569">
        <v>7</v>
      </c>
      <c r="NA15" s="569">
        <v>7</v>
      </c>
      <c r="NB15" s="570">
        <f>NA15</f>
        <v>7</v>
      </c>
      <c r="NC15" s="575"/>
      <c r="ND15" s="568">
        <v>11</v>
      </c>
      <c r="NE15" s="569">
        <v>11</v>
      </c>
      <c r="NF15" s="569">
        <v>11</v>
      </c>
      <c r="NG15" s="569">
        <v>11</v>
      </c>
      <c r="NH15" s="569">
        <v>11</v>
      </c>
      <c r="NI15" s="569">
        <v>11</v>
      </c>
      <c r="NJ15" s="569">
        <v>11</v>
      </c>
      <c r="NK15" s="569">
        <v>11</v>
      </c>
      <c r="NL15" s="569">
        <v>11</v>
      </c>
      <c r="NM15" s="569">
        <v>11</v>
      </c>
      <c r="NN15" s="569">
        <v>11</v>
      </c>
      <c r="NO15" s="569">
        <v>11</v>
      </c>
      <c r="NP15" s="570">
        <f>NO15</f>
        <v>11</v>
      </c>
      <c r="NQ15" s="575"/>
      <c r="NR15" s="568">
        <v>5</v>
      </c>
      <c r="NS15" s="569">
        <v>5</v>
      </c>
      <c r="NT15" s="569">
        <v>5</v>
      </c>
      <c r="NU15" s="569">
        <v>5</v>
      </c>
      <c r="NV15" s="569">
        <v>5</v>
      </c>
      <c r="NW15" s="569">
        <v>5</v>
      </c>
      <c r="NX15" s="569">
        <v>5</v>
      </c>
      <c r="NY15" s="569">
        <v>5</v>
      </c>
      <c r="NZ15" s="569">
        <v>5</v>
      </c>
      <c r="OA15" s="569">
        <v>5</v>
      </c>
      <c r="OB15" s="569">
        <v>5</v>
      </c>
      <c r="OC15" s="569">
        <v>5</v>
      </c>
      <c r="OD15" s="570">
        <f>OC15</f>
        <v>5</v>
      </c>
      <c r="OE15" s="575"/>
      <c r="OF15" s="568">
        <v>0</v>
      </c>
      <c r="OG15" s="569">
        <v>0</v>
      </c>
      <c r="OH15" s="569">
        <v>0</v>
      </c>
      <c r="OI15" s="569">
        <v>0</v>
      </c>
      <c r="OJ15" s="569">
        <v>0</v>
      </c>
      <c r="OK15" s="569">
        <v>0</v>
      </c>
      <c r="OL15" s="569">
        <v>0</v>
      </c>
      <c r="OM15" s="569">
        <v>0</v>
      </c>
      <c r="ON15" s="569">
        <v>0</v>
      </c>
      <c r="OO15" s="569">
        <v>0</v>
      </c>
      <c r="OP15" s="569">
        <v>0</v>
      </c>
      <c r="OQ15" s="569">
        <v>0</v>
      </c>
      <c r="OR15" s="570">
        <f>OQ15</f>
        <v>0</v>
      </c>
      <c r="OS15" s="575"/>
      <c r="OT15" s="568">
        <v>4</v>
      </c>
      <c r="OU15" s="569">
        <v>4</v>
      </c>
      <c r="OV15" s="569">
        <v>4</v>
      </c>
      <c r="OW15" s="569">
        <v>4</v>
      </c>
      <c r="OX15" s="569">
        <v>4</v>
      </c>
      <c r="OY15" s="569">
        <v>4</v>
      </c>
      <c r="OZ15" s="569">
        <v>4</v>
      </c>
      <c r="PA15" s="569">
        <v>4</v>
      </c>
      <c r="PB15" s="569">
        <v>4</v>
      </c>
      <c r="PC15" s="569">
        <v>4</v>
      </c>
      <c r="PD15" s="569">
        <v>4</v>
      </c>
      <c r="PE15" s="569">
        <v>4</v>
      </c>
      <c r="PF15" s="570">
        <f>PE15</f>
        <v>4</v>
      </c>
      <c r="PG15" s="575"/>
      <c r="PH15" s="568">
        <v>5</v>
      </c>
      <c r="PI15" s="569">
        <v>5</v>
      </c>
      <c r="PJ15" s="569">
        <v>5</v>
      </c>
      <c r="PK15" s="569">
        <v>5</v>
      </c>
      <c r="PL15" s="569">
        <v>5</v>
      </c>
      <c r="PM15" s="569">
        <v>5</v>
      </c>
      <c r="PN15" s="569">
        <v>5</v>
      </c>
      <c r="PO15" s="569">
        <v>5</v>
      </c>
      <c r="PP15" s="569">
        <v>5</v>
      </c>
      <c r="PQ15" s="569">
        <v>5</v>
      </c>
      <c r="PR15" s="569">
        <v>5</v>
      </c>
      <c r="PS15" s="569">
        <v>5</v>
      </c>
      <c r="PT15" s="570">
        <f>PS15</f>
        <v>5</v>
      </c>
      <c r="PU15" s="575"/>
      <c r="PV15" s="570">
        <v>255</v>
      </c>
      <c r="PW15" s="570">
        <v>255</v>
      </c>
      <c r="PX15" s="570">
        <v>255</v>
      </c>
      <c r="PY15" s="570">
        <v>255</v>
      </c>
      <c r="PZ15" s="570">
        <v>255</v>
      </c>
      <c r="QA15" s="570">
        <v>255</v>
      </c>
      <c r="QB15" s="570">
        <v>255</v>
      </c>
      <c r="QC15" s="570">
        <v>255</v>
      </c>
      <c r="QD15" s="570">
        <v>255</v>
      </c>
      <c r="QE15" s="570">
        <v>255</v>
      </c>
      <c r="QF15" s="570">
        <v>255</v>
      </c>
      <c r="QG15" s="570">
        <v>255</v>
      </c>
      <c r="QH15" s="570"/>
    </row>
    <row r="16" spans="1:450" x14ac:dyDescent="0.3">
      <c r="B16" s="363" t="s">
        <v>878</v>
      </c>
      <c r="D16" s="364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Q16" s="367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8"/>
      <c r="AE16" s="369"/>
      <c r="AF16" s="364"/>
      <c r="AG16" s="365"/>
      <c r="AH16" s="365"/>
      <c r="AI16" s="365"/>
      <c r="AJ16" s="365"/>
      <c r="AK16" s="365"/>
      <c r="AL16" s="365"/>
      <c r="AM16" s="365"/>
      <c r="AN16" s="365"/>
      <c r="AO16" s="365"/>
      <c r="AP16" s="365"/>
      <c r="AQ16" s="365"/>
      <c r="AR16" s="368"/>
      <c r="AS16" s="370"/>
      <c r="AT16" s="364"/>
      <c r="AU16" s="365"/>
      <c r="AV16" s="365"/>
      <c r="AW16" s="365"/>
      <c r="AX16" s="365"/>
      <c r="AY16" s="365"/>
      <c r="AZ16" s="365"/>
      <c r="BA16" s="365"/>
      <c r="BB16" s="365"/>
      <c r="BC16" s="365"/>
      <c r="BD16" s="365"/>
      <c r="BE16" s="365"/>
      <c r="BF16" s="368"/>
      <c r="BG16" s="371"/>
      <c r="BH16" s="364"/>
      <c r="BI16" s="365"/>
      <c r="BJ16" s="365"/>
      <c r="BK16" s="365"/>
      <c r="BL16" s="365"/>
      <c r="BM16" s="365"/>
      <c r="BN16" s="365"/>
      <c r="BO16" s="365"/>
      <c r="BP16" s="365"/>
      <c r="BQ16" s="365"/>
      <c r="BR16" s="365"/>
      <c r="BS16" s="576"/>
      <c r="BT16" s="368"/>
      <c r="BU16" s="371"/>
      <c r="BV16" s="364"/>
      <c r="BW16" s="365"/>
      <c r="BX16" s="365"/>
      <c r="BY16" s="365"/>
      <c r="BZ16" s="365"/>
      <c r="CA16" s="365"/>
      <c r="CB16" s="365"/>
      <c r="CC16" s="365"/>
      <c r="CD16" s="365"/>
      <c r="CE16" s="365"/>
      <c r="CF16" s="365"/>
      <c r="CG16" s="365"/>
      <c r="CH16" s="368"/>
      <c r="CI16" s="371"/>
      <c r="CJ16" s="364"/>
      <c r="CK16" s="365"/>
      <c r="CL16" s="365"/>
      <c r="CM16" s="365"/>
      <c r="CN16" s="365"/>
      <c r="CO16" s="365"/>
      <c r="CP16" s="365"/>
      <c r="CQ16" s="365"/>
      <c r="CR16" s="365"/>
      <c r="CS16" s="365"/>
      <c r="CT16" s="365"/>
      <c r="CU16" s="365"/>
      <c r="CV16" s="368"/>
      <c r="CX16" s="364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8"/>
      <c r="DK16" s="372"/>
      <c r="DL16" s="364"/>
      <c r="DM16" s="365"/>
      <c r="DN16" s="365"/>
      <c r="DO16" s="365"/>
      <c r="DP16" s="365"/>
      <c r="DQ16" s="365"/>
      <c r="DR16" s="365"/>
      <c r="DS16" s="365"/>
      <c r="DT16" s="365"/>
      <c r="DU16" s="365"/>
      <c r="DV16" s="365"/>
      <c r="DW16" s="365"/>
      <c r="DX16" s="368"/>
      <c r="DY16" s="372"/>
      <c r="DZ16" s="364"/>
      <c r="EA16" s="365"/>
      <c r="EB16" s="365"/>
      <c r="EC16" s="365"/>
      <c r="ED16" s="365"/>
      <c r="EE16" s="365"/>
      <c r="EF16" s="365"/>
      <c r="EG16" s="365"/>
      <c r="EH16" s="365"/>
      <c r="EI16" s="365"/>
      <c r="EJ16" s="365"/>
      <c r="EK16" s="365"/>
      <c r="EL16" s="368"/>
      <c r="EM16" s="372"/>
      <c r="EN16" s="364"/>
      <c r="EO16" s="365"/>
      <c r="EP16" s="365"/>
      <c r="EQ16" s="365"/>
      <c r="ER16" s="365"/>
      <c r="ES16" s="365"/>
      <c r="ET16" s="365"/>
      <c r="EU16" s="365"/>
      <c r="EV16" s="365"/>
      <c r="EW16" s="365"/>
      <c r="EX16" s="365"/>
      <c r="EY16" s="365"/>
      <c r="EZ16" s="368"/>
      <c r="FA16" s="372"/>
      <c r="FB16" s="364"/>
      <c r="FC16" s="365"/>
      <c r="FD16" s="365"/>
      <c r="FE16" s="365"/>
      <c r="FF16" s="365"/>
      <c r="FG16" s="365"/>
      <c r="FH16" s="365"/>
      <c r="FI16" s="365"/>
      <c r="FJ16" s="365"/>
      <c r="FK16" s="365"/>
      <c r="FL16" s="365"/>
      <c r="FM16" s="365"/>
      <c r="FN16" s="368"/>
      <c r="FO16" s="372"/>
      <c r="FP16" s="364"/>
      <c r="FQ16" s="365"/>
      <c r="FR16" s="365"/>
      <c r="FS16" s="365"/>
      <c r="FT16" s="365"/>
      <c r="FU16" s="365"/>
      <c r="FV16" s="365"/>
      <c r="FW16" s="365"/>
      <c r="FX16" s="365"/>
      <c r="FY16" s="365"/>
      <c r="FZ16" s="365"/>
      <c r="GA16" s="365"/>
      <c r="GB16" s="368"/>
      <c r="GC16" s="372"/>
      <c r="GD16" s="364"/>
      <c r="GE16" s="365"/>
      <c r="GF16" s="365"/>
      <c r="GG16" s="365"/>
      <c r="GH16" s="365"/>
      <c r="GI16" s="365"/>
      <c r="GJ16" s="365"/>
      <c r="GK16" s="365"/>
      <c r="GL16" s="365"/>
      <c r="GM16" s="365"/>
      <c r="GN16" s="365"/>
      <c r="GO16" s="365"/>
      <c r="GP16" s="368"/>
      <c r="GQ16" s="372"/>
      <c r="GR16" s="364"/>
      <c r="GS16" s="365"/>
      <c r="GT16" s="365"/>
      <c r="GU16" s="365"/>
      <c r="GV16" s="365"/>
      <c r="GW16" s="365"/>
      <c r="GX16" s="365"/>
      <c r="GY16" s="365"/>
      <c r="GZ16" s="365"/>
      <c r="HA16" s="365"/>
      <c r="HB16" s="365"/>
      <c r="HC16" s="365"/>
      <c r="HD16" s="368"/>
      <c r="HE16" s="372"/>
      <c r="HF16" s="364"/>
      <c r="HG16" s="365"/>
      <c r="HH16" s="365"/>
      <c r="HI16" s="365"/>
      <c r="HJ16" s="365"/>
      <c r="HK16" s="365"/>
      <c r="HL16" s="365"/>
      <c r="HM16" s="365"/>
      <c r="HN16" s="365"/>
      <c r="HO16" s="365"/>
      <c r="HP16" s="365"/>
      <c r="HQ16" s="365"/>
      <c r="HR16" s="368"/>
      <c r="HS16" s="372"/>
      <c r="HT16" s="364"/>
      <c r="HU16" s="365"/>
      <c r="HV16" s="365"/>
      <c r="HW16" s="365"/>
      <c r="HX16" s="365"/>
      <c r="HY16" s="365"/>
      <c r="HZ16" s="365"/>
      <c r="IA16" s="365"/>
      <c r="IB16" s="365"/>
      <c r="IC16" s="365"/>
      <c r="ID16" s="365"/>
      <c r="IE16" s="365"/>
      <c r="IF16" s="368"/>
      <c r="IG16" s="372"/>
      <c r="IH16" s="364"/>
      <c r="II16" s="365"/>
      <c r="IJ16" s="365"/>
      <c r="IK16" s="365"/>
      <c r="IL16" s="365"/>
      <c r="IM16" s="365"/>
      <c r="IN16" s="365"/>
      <c r="IO16" s="365"/>
      <c r="IP16" s="365"/>
      <c r="IQ16" s="365"/>
      <c r="IR16" s="365"/>
      <c r="IS16" s="365"/>
      <c r="IT16" s="368"/>
      <c r="IU16" s="372"/>
      <c r="IV16" s="364"/>
      <c r="IW16" s="365"/>
      <c r="IX16" s="365"/>
      <c r="IY16" s="365"/>
      <c r="IZ16" s="365"/>
      <c r="JA16" s="365"/>
      <c r="JB16" s="365"/>
      <c r="JC16" s="365"/>
      <c r="JD16" s="365"/>
      <c r="JE16" s="365"/>
      <c r="JF16" s="365"/>
      <c r="JG16" s="365"/>
      <c r="JH16" s="368"/>
      <c r="JI16" s="372"/>
      <c r="JJ16" s="364"/>
      <c r="JK16" s="365"/>
      <c r="JL16" s="365"/>
      <c r="JM16" s="365"/>
      <c r="JN16" s="365"/>
      <c r="JO16" s="365"/>
      <c r="JP16" s="365"/>
      <c r="JQ16" s="365"/>
      <c r="JR16" s="365"/>
      <c r="JS16" s="365"/>
      <c r="JT16" s="365"/>
      <c r="JU16" s="365"/>
      <c r="JV16" s="368"/>
      <c r="JW16" s="372"/>
      <c r="JX16" s="364"/>
      <c r="JY16" s="365"/>
      <c r="JZ16" s="365"/>
      <c r="KA16" s="365"/>
      <c r="KB16" s="365"/>
      <c r="KC16" s="365"/>
      <c r="KD16" s="365"/>
      <c r="KE16" s="365"/>
      <c r="KF16" s="365"/>
      <c r="KG16" s="365"/>
      <c r="KH16" s="365"/>
      <c r="KI16" s="365"/>
      <c r="KJ16" s="368"/>
      <c r="KK16" s="372"/>
      <c r="KL16" s="364"/>
      <c r="KM16" s="365"/>
      <c r="KN16" s="365"/>
      <c r="KO16" s="365"/>
      <c r="KP16" s="365"/>
      <c r="KQ16" s="365"/>
      <c r="KR16" s="365"/>
      <c r="KS16" s="365"/>
      <c r="KT16" s="365"/>
      <c r="KU16" s="365"/>
      <c r="KV16" s="365"/>
      <c r="KW16" s="365"/>
      <c r="KX16" s="368"/>
      <c r="KY16" s="372"/>
      <c r="KZ16" s="364"/>
      <c r="LA16" s="365"/>
      <c r="LB16" s="365"/>
      <c r="LC16" s="365"/>
      <c r="LD16" s="365"/>
      <c r="LE16" s="365"/>
      <c r="LF16" s="365"/>
      <c r="LG16" s="365"/>
      <c r="LH16" s="365"/>
      <c r="LI16" s="365"/>
      <c r="LJ16" s="365"/>
      <c r="LK16" s="365"/>
      <c r="LL16" s="368"/>
      <c r="LM16" s="372"/>
      <c r="LN16" s="364"/>
      <c r="LO16" s="365"/>
      <c r="LP16" s="365"/>
      <c r="LQ16" s="365"/>
      <c r="LR16" s="365"/>
      <c r="LS16" s="365"/>
      <c r="LT16" s="365"/>
      <c r="LU16" s="365"/>
      <c r="LV16" s="365"/>
      <c r="LW16" s="365"/>
      <c r="LX16" s="365"/>
      <c r="LY16" s="365"/>
      <c r="LZ16" s="368"/>
      <c r="MA16" s="372"/>
      <c r="MB16" s="364"/>
      <c r="MC16" s="365"/>
      <c r="MD16" s="365"/>
      <c r="ME16" s="365"/>
      <c r="MF16" s="365"/>
      <c r="MG16" s="365"/>
      <c r="MH16" s="365"/>
      <c r="MI16" s="365"/>
      <c r="MJ16" s="365"/>
      <c r="MK16" s="365"/>
      <c r="ML16" s="365"/>
      <c r="MM16" s="365"/>
      <c r="MN16" s="368"/>
      <c r="MO16" s="372"/>
      <c r="MP16" s="364"/>
      <c r="MQ16" s="365"/>
      <c r="MR16" s="365"/>
      <c r="MS16" s="365"/>
      <c r="MT16" s="365"/>
      <c r="MU16" s="365"/>
      <c r="MV16" s="365"/>
      <c r="MW16" s="365"/>
      <c r="MX16" s="365"/>
      <c r="MY16" s="365"/>
      <c r="MZ16" s="365"/>
      <c r="NA16" s="365"/>
      <c r="NB16" s="368"/>
      <c r="NC16" s="372"/>
      <c r="ND16" s="364"/>
      <c r="NE16" s="365"/>
      <c r="NF16" s="365"/>
      <c r="NG16" s="365"/>
      <c r="NH16" s="365"/>
      <c r="NI16" s="365"/>
      <c r="NJ16" s="365"/>
      <c r="NK16" s="365"/>
      <c r="NL16" s="365"/>
      <c r="NM16" s="365"/>
      <c r="NN16" s="365"/>
      <c r="NO16" s="365"/>
      <c r="NP16" s="368"/>
      <c r="NQ16" s="372"/>
      <c r="NR16" s="364"/>
      <c r="NS16" s="365"/>
      <c r="NT16" s="365"/>
      <c r="NU16" s="365"/>
      <c r="NV16" s="365"/>
      <c r="NW16" s="365"/>
      <c r="NX16" s="365"/>
      <c r="NY16" s="365"/>
      <c r="NZ16" s="365"/>
      <c r="OA16" s="365"/>
      <c r="OB16" s="365"/>
      <c r="OC16" s="365"/>
      <c r="OD16" s="368"/>
      <c r="OE16" s="372"/>
      <c r="OF16" s="364"/>
      <c r="OG16" s="365"/>
      <c r="OH16" s="365"/>
      <c r="OI16" s="365"/>
      <c r="OJ16" s="365"/>
      <c r="OK16" s="365"/>
      <c r="OL16" s="365"/>
      <c r="OM16" s="365"/>
      <c r="ON16" s="365"/>
      <c r="OO16" s="365"/>
      <c r="OP16" s="365"/>
      <c r="OQ16" s="365"/>
      <c r="OR16" s="368"/>
      <c r="OS16" s="372"/>
      <c r="OT16" s="364"/>
      <c r="OU16" s="365"/>
      <c r="OV16" s="365"/>
      <c r="OW16" s="365"/>
      <c r="OX16" s="365"/>
      <c r="OY16" s="365"/>
      <c r="OZ16" s="365"/>
      <c r="PA16" s="365"/>
      <c r="PB16" s="365"/>
      <c r="PC16" s="365"/>
      <c r="PD16" s="365"/>
      <c r="PE16" s="365"/>
      <c r="PF16" s="368"/>
      <c r="PG16" s="372"/>
      <c r="PH16" s="364"/>
      <c r="PI16" s="365"/>
      <c r="PJ16" s="365"/>
      <c r="PK16" s="365"/>
      <c r="PL16" s="365"/>
      <c r="PM16" s="365"/>
      <c r="PN16" s="365"/>
      <c r="PO16" s="365"/>
      <c r="PP16" s="365"/>
      <c r="PQ16" s="365"/>
      <c r="PR16" s="365"/>
      <c r="PS16" s="365"/>
      <c r="PT16" s="368"/>
      <c r="PU16" s="372"/>
      <c r="PV16" s="368"/>
      <c r="PW16" s="368"/>
      <c r="PX16" s="368"/>
      <c r="PY16" s="368"/>
      <c r="PZ16" s="368"/>
      <c r="QA16" s="368"/>
      <c r="QB16" s="368"/>
      <c r="QC16" s="368"/>
      <c r="QD16" s="368"/>
      <c r="QE16" s="368"/>
      <c r="QF16" s="368"/>
      <c r="QG16" s="368"/>
      <c r="QH16" s="368"/>
    </row>
    <row r="17" spans="1:450" ht="12.5" x14ac:dyDescent="0.25">
      <c r="A17" s="304" t="s">
        <v>938</v>
      </c>
      <c r="B17" s="313" t="s">
        <v>879</v>
      </c>
      <c r="D17" s="375">
        <v>0</v>
      </c>
      <c r="E17" s="376"/>
      <c r="F17" s="376"/>
      <c r="G17" s="365"/>
      <c r="H17" s="365"/>
      <c r="I17" s="365"/>
      <c r="J17" s="365"/>
      <c r="K17" s="365"/>
      <c r="L17" s="365"/>
      <c r="M17" s="365"/>
      <c r="N17" s="365"/>
      <c r="O17" s="365"/>
      <c r="P17" s="368">
        <f>+SUBTOTAL(9,D17:O17)</f>
        <v>0</v>
      </c>
      <c r="Q17" s="372"/>
      <c r="R17" s="375">
        <v>0</v>
      </c>
      <c r="S17" s="376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8">
        <f>+SUBTOTAL(9,R17:AC17)</f>
        <v>0</v>
      </c>
      <c r="AF17" s="375">
        <v>0</v>
      </c>
      <c r="AG17" s="376"/>
      <c r="AH17" s="577"/>
      <c r="AI17" s="577"/>
      <c r="AJ17" s="577"/>
      <c r="AK17" s="577"/>
      <c r="AL17" s="577"/>
      <c r="AM17" s="577"/>
      <c r="AN17" s="577"/>
      <c r="AO17" s="577"/>
      <c r="AP17" s="577"/>
      <c r="AQ17" s="577"/>
      <c r="AR17" s="368">
        <f>+SUBTOTAL(9,AF17:AQ17)</f>
        <v>0</v>
      </c>
      <c r="AT17" s="375">
        <v>0</v>
      </c>
      <c r="AU17" s="376"/>
      <c r="AV17" s="577"/>
      <c r="AW17" s="577"/>
      <c r="AX17" s="577"/>
      <c r="AY17" s="577"/>
      <c r="AZ17" s="577"/>
      <c r="BA17" s="577"/>
      <c r="BB17" s="577"/>
      <c r="BC17" s="577"/>
      <c r="BD17" s="577"/>
      <c r="BE17" s="577"/>
      <c r="BF17" s="368">
        <f>+SUBTOTAL(9,AT17:BE17)</f>
        <v>0</v>
      </c>
      <c r="BH17" s="375">
        <v>0</v>
      </c>
      <c r="BI17" s="376"/>
      <c r="BJ17" s="365"/>
      <c r="BK17" s="365"/>
      <c r="BL17" s="365"/>
      <c r="BM17" s="365"/>
      <c r="BN17" s="365"/>
      <c r="BO17" s="365"/>
      <c r="BP17" s="365"/>
      <c r="BQ17" s="365"/>
      <c r="BR17" s="365"/>
      <c r="BS17" s="365"/>
      <c r="BT17" s="368">
        <f>+SUBTOTAL(9,BH17:BS17)</f>
        <v>0</v>
      </c>
      <c r="BU17" s="371"/>
      <c r="BV17" s="375">
        <v>0</v>
      </c>
      <c r="BW17" s="376"/>
      <c r="BX17" s="365"/>
      <c r="BY17" s="365"/>
      <c r="BZ17" s="365"/>
      <c r="CA17" s="365"/>
      <c r="CB17" s="365"/>
      <c r="CC17" s="365"/>
      <c r="CD17" s="365"/>
      <c r="CE17" s="365"/>
      <c r="CF17" s="365"/>
      <c r="CG17" s="365"/>
      <c r="CH17" s="368">
        <f>+SUBTOTAL(9,BV17:CG17)</f>
        <v>0</v>
      </c>
      <c r="CI17" s="372"/>
      <c r="CJ17" s="375">
        <v>0</v>
      </c>
      <c r="CK17" s="376"/>
      <c r="CL17" s="365"/>
      <c r="CM17" s="365"/>
      <c r="CN17" s="365"/>
      <c r="CO17" s="365"/>
      <c r="CP17" s="365"/>
      <c r="CQ17" s="365"/>
      <c r="CR17" s="365"/>
      <c r="CS17" s="365"/>
      <c r="CT17" s="365"/>
      <c r="CU17" s="365"/>
      <c r="CV17" s="368">
        <f>+SUBTOTAL(9,CJ17:CU17)</f>
        <v>0</v>
      </c>
      <c r="CX17" s="375">
        <v>0</v>
      </c>
      <c r="CY17" s="376"/>
      <c r="CZ17" s="365"/>
      <c r="DA17" s="365"/>
      <c r="DB17" s="365"/>
      <c r="DC17" s="365"/>
      <c r="DD17" s="365"/>
      <c r="DE17" s="365"/>
      <c r="DF17" s="365"/>
      <c r="DG17" s="365"/>
      <c r="DH17" s="365"/>
      <c r="DI17" s="365"/>
      <c r="DJ17" s="368">
        <f>+SUBTOTAL(9,CX17:DI17)</f>
        <v>0</v>
      </c>
      <c r="DK17" s="372"/>
      <c r="DL17" s="375">
        <v>0</v>
      </c>
      <c r="DM17" s="376"/>
      <c r="DN17" s="365"/>
      <c r="DO17" s="365"/>
      <c r="DP17" s="365"/>
      <c r="DQ17" s="365"/>
      <c r="DR17" s="365"/>
      <c r="DS17" s="365"/>
      <c r="DT17" s="365"/>
      <c r="DU17" s="365"/>
      <c r="DV17" s="365"/>
      <c r="DW17" s="365"/>
      <c r="DX17" s="368">
        <f>+SUBTOTAL(9,DL17:DW17)</f>
        <v>0</v>
      </c>
      <c r="DY17" s="372"/>
      <c r="DZ17" s="375">
        <v>0</v>
      </c>
      <c r="EA17" s="376"/>
      <c r="EB17" s="365"/>
      <c r="EC17" s="365"/>
      <c r="ED17" s="365"/>
      <c r="EE17" s="365"/>
      <c r="EF17" s="365"/>
      <c r="EG17" s="365"/>
      <c r="EH17" s="365"/>
      <c r="EI17" s="365"/>
      <c r="EJ17" s="365"/>
      <c r="EK17" s="365"/>
      <c r="EL17" s="368">
        <f>+SUBTOTAL(9,DZ17:EK17)</f>
        <v>0</v>
      </c>
      <c r="EM17" s="372"/>
      <c r="EN17" s="375">
        <v>34929</v>
      </c>
      <c r="EO17" s="376"/>
      <c r="EP17" s="365"/>
      <c r="EQ17" s="365"/>
      <c r="ER17" s="365"/>
      <c r="ES17" s="365"/>
      <c r="ET17" s="365"/>
      <c r="EU17" s="365"/>
      <c r="EV17" s="365"/>
      <c r="EW17" s="365"/>
      <c r="EX17" s="365"/>
      <c r="EY17" s="365"/>
      <c r="EZ17" s="368">
        <f>+SUBTOTAL(9,EN17:EY17)</f>
        <v>34929</v>
      </c>
      <c r="FA17" s="372"/>
      <c r="FB17" s="375">
        <v>0</v>
      </c>
      <c r="FC17" s="376"/>
      <c r="FD17" s="365"/>
      <c r="FE17" s="365"/>
      <c r="FF17" s="365"/>
      <c r="FG17" s="365"/>
      <c r="FH17" s="365"/>
      <c r="FI17" s="365"/>
      <c r="FJ17" s="365"/>
      <c r="FK17" s="365"/>
      <c r="FL17" s="365"/>
      <c r="FM17" s="365"/>
      <c r="FN17" s="368">
        <f>+SUBTOTAL(9,FB17:FM17)</f>
        <v>0</v>
      </c>
      <c r="FO17" s="372"/>
      <c r="FP17" s="375">
        <v>90400</v>
      </c>
      <c r="FQ17" s="376"/>
      <c r="FR17" s="365"/>
      <c r="FS17" s="365"/>
      <c r="FT17" s="365"/>
      <c r="FU17" s="365"/>
      <c r="FV17" s="365"/>
      <c r="FW17" s="365"/>
      <c r="FX17" s="365"/>
      <c r="FY17" s="365"/>
      <c r="FZ17" s="365"/>
      <c r="GA17" s="365"/>
      <c r="GB17" s="368">
        <f>+SUBTOTAL(9,FP17:GA17)</f>
        <v>90400</v>
      </c>
      <c r="GC17" s="372"/>
      <c r="GD17" s="375">
        <v>0</v>
      </c>
      <c r="GE17" s="376"/>
      <c r="GF17" s="365"/>
      <c r="GG17" s="365"/>
      <c r="GH17" s="365"/>
      <c r="GI17" s="365"/>
      <c r="GJ17" s="365"/>
      <c r="GK17" s="365"/>
      <c r="GL17" s="365"/>
      <c r="GM17" s="365"/>
      <c r="GN17" s="365"/>
      <c r="GO17" s="365"/>
      <c r="GP17" s="368">
        <f>+SUBTOTAL(9,GD17:GO17)</f>
        <v>0</v>
      </c>
      <c r="GQ17" s="372"/>
      <c r="GR17" s="375">
        <v>0</v>
      </c>
      <c r="GS17" s="376"/>
      <c r="GT17" s="365"/>
      <c r="GU17" s="365"/>
      <c r="GV17" s="365"/>
      <c r="GW17" s="365"/>
      <c r="GX17" s="365"/>
      <c r="GY17" s="365"/>
      <c r="GZ17" s="365"/>
      <c r="HA17" s="365"/>
      <c r="HB17" s="365"/>
      <c r="HC17" s="365"/>
      <c r="HD17" s="368">
        <f>+SUBTOTAL(9,GR17:HC17)</f>
        <v>0</v>
      </c>
      <c r="HE17" s="372"/>
      <c r="HF17" s="375">
        <v>0</v>
      </c>
      <c r="HG17" s="376"/>
      <c r="HH17" s="365"/>
      <c r="HI17" s="365"/>
      <c r="HJ17" s="365"/>
      <c r="HK17" s="365"/>
      <c r="HL17" s="365"/>
      <c r="HM17" s="365"/>
      <c r="HN17" s="365"/>
      <c r="HO17" s="365"/>
      <c r="HP17" s="365"/>
      <c r="HQ17" s="365"/>
      <c r="HR17" s="368">
        <f>+SUBTOTAL(9,HF17:HQ17)</f>
        <v>0</v>
      </c>
      <c r="HS17" s="372"/>
      <c r="HT17" s="375">
        <v>0</v>
      </c>
      <c r="HU17" s="376"/>
      <c r="HV17" s="365"/>
      <c r="HW17" s="365"/>
      <c r="HX17" s="365"/>
      <c r="HY17" s="365"/>
      <c r="HZ17" s="365"/>
      <c r="IA17" s="365"/>
      <c r="IB17" s="365"/>
      <c r="IC17" s="365"/>
      <c r="ID17" s="365"/>
      <c r="IE17" s="365"/>
      <c r="IF17" s="368">
        <f>+SUBTOTAL(9,HT17:IE17)</f>
        <v>0</v>
      </c>
      <c r="IG17" s="372"/>
      <c r="IH17" s="375">
        <v>0</v>
      </c>
      <c r="II17" s="376"/>
      <c r="IJ17" s="365"/>
      <c r="IK17" s="365"/>
      <c r="IL17" s="365"/>
      <c r="IM17" s="365"/>
      <c r="IN17" s="365"/>
      <c r="IO17" s="365"/>
      <c r="IP17" s="365"/>
      <c r="IQ17" s="365"/>
      <c r="IR17" s="365"/>
      <c r="IS17" s="365"/>
      <c r="IT17" s="368">
        <f>+SUBTOTAL(9,IH17:IS17)</f>
        <v>0</v>
      </c>
      <c r="IU17" s="372"/>
      <c r="IV17" s="375">
        <v>0</v>
      </c>
      <c r="IW17" s="376"/>
      <c r="IX17" s="365"/>
      <c r="IY17" s="365"/>
      <c r="IZ17" s="365"/>
      <c r="JA17" s="365"/>
      <c r="JB17" s="365"/>
      <c r="JC17" s="365"/>
      <c r="JD17" s="365"/>
      <c r="JE17" s="365"/>
      <c r="JF17" s="365"/>
      <c r="JG17" s="365"/>
      <c r="JH17" s="368">
        <f>+SUBTOTAL(9,IV17:JG17)</f>
        <v>0</v>
      </c>
      <c r="JI17" s="372"/>
      <c r="JJ17" s="375">
        <v>0</v>
      </c>
      <c r="JK17" s="376"/>
      <c r="JL17" s="365"/>
      <c r="JM17" s="365"/>
      <c r="JN17" s="365"/>
      <c r="JO17" s="365"/>
      <c r="JP17" s="365"/>
      <c r="JQ17" s="365"/>
      <c r="JR17" s="365"/>
      <c r="JS17" s="365"/>
      <c r="JT17" s="365"/>
      <c r="JU17" s="365"/>
      <c r="JV17" s="368">
        <f>+SUBTOTAL(9,JJ17:JU17)</f>
        <v>0</v>
      </c>
      <c r="JW17" s="372"/>
      <c r="JX17" s="375">
        <v>0</v>
      </c>
      <c r="JY17" s="376"/>
      <c r="JZ17" s="365"/>
      <c r="KA17" s="365"/>
      <c r="KB17" s="365"/>
      <c r="KC17" s="365"/>
      <c r="KD17" s="365"/>
      <c r="KE17" s="365"/>
      <c r="KF17" s="365"/>
      <c r="KG17" s="365"/>
      <c r="KH17" s="365"/>
      <c r="KI17" s="365"/>
      <c r="KJ17" s="368">
        <f>+SUBTOTAL(9,JX17:KI17)</f>
        <v>0</v>
      </c>
      <c r="KK17" s="372"/>
      <c r="KL17" s="375">
        <v>0</v>
      </c>
      <c r="KM17" s="376"/>
      <c r="KN17" s="365"/>
      <c r="KO17" s="365"/>
      <c r="KP17" s="365"/>
      <c r="KQ17" s="365"/>
      <c r="KR17" s="365"/>
      <c r="KS17" s="365"/>
      <c r="KT17" s="365"/>
      <c r="KU17" s="365"/>
      <c r="KV17" s="365"/>
      <c r="KW17" s="365"/>
      <c r="KX17" s="368">
        <f>+SUBTOTAL(9,KL17:KW17)</f>
        <v>0</v>
      </c>
      <c r="KY17" s="372"/>
      <c r="KZ17" s="375">
        <v>0</v>
      </c>
      <c r="LA17" s="376"/>
      <c r="LB17" s="365"/>
      <c r="LC17" s="365"/>
      <c r="LD17" s="365"/>
      <c r="LE17" s="365"/>
      <c r="LF17" s="365"/>
      <c r="LG17" s="365"/>
      <c r="LH17" s="365"/>
      <c r="LI17" s="365"/>
      <c r="LJ17" s="365"/>
      <c r="LK17" s="365"/>
      <c r="LL17" s="368">
        <f>+SUBTOTAL(9,KZ17:LK17)</f>
        <v>0</v>
      </c>
      <c r="LM17" s="372"/>
      <c r="LN17" s="375">
        <v>0</v>
      </c>
      <c r="LO17" s="376"/>
      <c r="LP17" s="365"/>
      <c r="LQ17" s="365"/>
      <c r="LR17" s="365"/>
      <c r="LS17" s="365"/>
      <c r="LT17" s="365"/>
      <c r="LU17" s="365"/>
      <c r="LV17" s="365"/>
      <c r="LW17" s="365"/>
      <c r="LX17" s="365"/>
      <c r="LY17" s="365"/>
      <c r="LZ17" s="368">
        <f>+SUBTOTAL(9,LN17:LY17)</f>
        <v>0</v>
      </c>
      <c r="MA17" s="372"/>
      <c r="MB17" s="375">
        <v>0</v>
      </c>
      <c r="MC17" s="376"/>
      <c r="MD17" s="365"/>
      <c r="ME17" s="365"/>
      <c r="MF17" s="365"/>
      <c r="MG17" s="365"/>
      <c r="MH17" s="365"/>
      <c r="MI17" s="365"/>
      <c r="MJ17" s="365"/>
      <c r="MK17" s="365"/>
      <c r="ML17" s="365"/>
      <c r="MM17" s="365"/>
      <c r="MN17" s="368">
        <f>+SUBTOTAL(9,MB17:MM17)</f>
        <v>0</v>
      </c>
      <c r="MO17" s="372"/>
      <c r="MP17" s="375">
        <v>0</v>
      </c>
      <c r="MQ17" s="376"/>
      <c r="MR17" s="365"/>
      <c r="MS17" s="365"/>
      <c r="MT17" s="365"/>
      <c r="MU17" s="365"/>
      <c r="MV17" s="365"/>
      <c r="MW17" s="365"/>
      <c r="MX17" s="365"/>
      <c r="MY17" s="365"/>
      <c r="MZ17" s="365"/>
      <c r="NA17" s="365"/>
      <c r="NB17" s="368">
        <f>+SUBTOTAL(9,MP17:NA17)</f>
        <v>0</v>
      </c>
      <c r="NC17" s="372"/>
      <c r="ND17" s="375">
        <v>0</v>
      </c>
      <c r="NE17" s="376"/>
      <c r="NF17" s="365"/>
      <c r="NG17" s="365"/>
      <c r="NH17" s="365"/>
      <c r="NI17" s="365"/>
      <c r="NJ17" s="365"/>
      <c r="NK17" s="365"/>
      <c r="NL17" s="365"/>
      <c r="NM17" s="365"/>
      <c r="NN17" s="365"/>
      <c r="NO17" s="365"/>
      <c r="NP17" s="368">
        <f>+SUBTOTAL(9,ND17:NO17)</f>
        <v>0</v>
      </c>
      <c r="NQ17" s="372"/>
      <c r="NR17" s="375">
        <v>0</v>
      </c>
      <c r="NS17" s="376"/>
      <c r="NT17" s="365"/>
      <c r="NU17" s="365"/>
      <c r="NV17" s="365"/>
      <c r="NW17" s="365"/>
      <c r="NX17" s="365"/>
      <c r="NY17" s="365"/>
      <c r="NZ17" s="365"/>
      <c r="OA17" s="365"/>
      <c r="OB17" s="365"/>
      <c r="OC17" s="365"/>
      <c r="OD17" s="368">
        <f>+SUBTOTAL(9,NR17:OC17)</f>
        <v>0</v>
      </c>
      <c r="OE17" s="372"/>
      <c r="OF17" s="375">
        <v>0</v>
      </c>
      <c r="OG17" s="376"/>
      <c r="OH17" s="365"/>
      <c r="OI17" s="365"/>
      <c r="OJ17" s="365"/>
      <c r="OK17" s="365"/>
      <c r="OL17" s="365"/>
      <c r="OM17" s="365"/>
      <c r="ON17" s="365"/>
      <c r="OO17" s="365"/>
      <c r="OP17" s="365"/>
      <c r="OQ17" s="365"/>
      <c r="OR17" s="368">
        <f>+SUBTOTAL(9,OF17:OQ17)</f>
        <v>0</v>
      </c>
      <c r="OS17" s="372"/>
      <c r="OT17" s="375">
        <v>0</v>
      </c>
      <c r="OU17" s="376"/>
      <c r="OV17" s="365"/>
      <c r="OW17" s="365"/>
      <c r="OX17" s="365"/>
      <c r="OY17" s="365"/>
      <c r="OZ17" s="365"/>
      <c r="PA17" s="365"/>
      <c r="PB17" s="365"/>
      <c r="PC17" s="365"/>
      <c r="PD17" s="365"/>
      <c r="PE17" s="365"/>
      <c r="PF17" s="368">
        <f>+SUBTOTAL(9,OT17:PE17)</f>
        <v>0</v>
      </c>
      <c r="PG17" s="372"/>
      <c r="PH17" s="375">
        <v>0</v>
      </c>
      <c r="PI17" s="376"/>
      <c r="PJ17" s="365"/>
      <c r="PK17" s="365"/>
      <c r="PL17" s="365"/>
      <c r="PM17" s="365"/>
      <c r="PN17" s="365"/>
      <c r="PO17" s="365"/>
      <c r="PP17" s="365"/>
      <c r="PQ17" s="365"/>
      <c r="PR17" s="365"/>
      <c r="PS17" s="365"/>
      <c r="PT17" s="368">
        <f>+SUBTOTAL(9,PH17:PS17)</f>
        <v>0</v>
      </c>
      <c r="PU17" s="372"/>
      <c r="PV17" s="368">
        <f>SUMIF($D$13:$PS$13,PV$10,$D17:$PS17)</f>
        <v>125329</v>
      </c>
      <c r="PW17" s="368">
        <f t="shared" ref="PV17:QG18" si="3">SUMIF($D$13:$PS$13,PW$10,$D17:$PS17)</f>
        <v>0</v>
      </c>
      <c r="PX17" s="368">
        <f t="shared" si="3"/>
        <v>0</v>
      </c>
      <c r="PY17" s="368">
        <f t="shared" si="3"/>
        <v>0</v>
      </c>
      <c r="PZ17" s="368">
        <f t="shared" si="3"/>
        <v>0</v>
      </c>
      <c r="QA17" s="368">
        <f t="shared" si="3"/>
        <v>0</v>
      </c>
      <c r="QB17" s="368">
        <f t="shared" si="3"/>
        <v>0</v>
      </c>
      <c r="QC17" s="368">
        <f t="shared" si="3"/>
        <v>0</v>
      </c>
      <c r="QD17" s="368">
        <f t="shared" si="3"/>
        <v>0</v>
      </c>
      <c r="QE17" s="368">
        <f t="shared" si="3"/>
        <v>0</v>
      </c>
      <c r="QF17" s="368">
        <f t="shared" si="3"/>
        <v>0</v>
      </c>
      <c r="QG17" s="368">
        <f t="shared" si="3"/>
        <v>0</v>
      </c>
      <c r="QH17" s="368">
        <f>SUM(PV17:QG17)</f>
        <v>125329</v>
      </c>
    </row>
    <row r="18" spans="1:450" ht="12.5" x14ac:dyDescent="0.25">
      <c r="A18" s="304" t="s">
        <v>938</v>
      </c>
      <c r="B18" s="313" t="s">
        <v>880</v>
      </c>
      <c r="D18" s="375">
        <v>0</v>
      </c>
      <c r="E18" s="376"/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8">
        <f>+SUBTOTAL(9,D18:O18)</f>
        <v>0</v>
      </c>
      <c r="Q18" s="372"/>
      <c r="R18" s="375">
        <v>0</v>
      </c>
      <c r="S18" s="376"/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8">
        <f>+SUBTOTAL(9,R18:AC18)</f>
        <v>0</v>
      </c>
      <c r="AF18" s="375">
        <v>0</v>
      </c>
      <c r="AG18" s="376"/>
      <c r="AH18" s="577"/>
      <c r="AI18" s="577"/>
      <c r="AJ18" s="577"/>
      <c r="AK18" s="577"/>
      <c r="AL18" s="577"/>
      <c r="AM18" s="577"/>
      <c r="AN18" s="577"/>
      <c r="AO18" s="577"/>
      <c r="AP18" s="577"/>
      <c r="AQ18" s="577"/>
      <c r="AR18" s="368">
        <f>+SUBTOTAL(9,AF18:AQ18)</f>
        <v>0</v>
      </c>
      <c r="AT18" s="375">
        <v>0</v>
      </c>
      <c r="AU18" s="376"/>
      <c r="AV18" s="577"/>
      <c r="AW18" s="577"/>
      <c r="AX18" s="577"/>
      <c r="AY18" s="577"/>
      <c r="AZ18" s="577"/>
      <c r="BA18" s="577"/>
      <c r="BB18" s="577"/>
      <c r="BC18" s="577"/>
      <c r="BD18" s="577"/>
      <c r="BE18" s="577"/>
      <c r="BF18" s="368">
        <f>+SUBTOTAL(9,AT18:BE18)</f>
        <v>0</v>
      </c>
      <c r="BH18" s="375">
        <v>0</v>
      </c>
      <c r="BI18" s="376"/>
      <c r="BJ18" s="365"/>
      <c r="BK18" s="365"/>
      <c r="BL18" s="365"/>
      <c r="BM18" s="365"/>
      <c r="BN18" s="365"/>
      <c r="BO18" s="365"/>
      <c r="BP18" s="365"/>
      <c r="BQ18" s="365"/>
      <c r="BR18" s="365"/>
      <c r="BS18" s="365"/>
      <c r="BT18" s="368">
        <f>+SUBTOTAL(9,BH18:BS18)</f>
        <v>0</v>
      </c>
      <c r="BU18" s="372"/>
      <c r="BV18" s="375">
        <v>0</v>
      </c>
      <c r="BW18" s="376"/>
      <c r="BX18" s="365"/>
      <c r="BY18" s="365"/>
      <c r="BZ18" s="365"/>
      <c r="CA18" s="365"/>
      <c r="CB18" s="365"/>
      <c r="CC18" s="365"/>
      <c r="CD18" s="365"/>
      <c r="CE18" s="365"/>
      <c r="CF18" s="365"/>
      <c r="CG18" s="365"/>
      <c r="CH18" s="368">
        <f>+SUBTOTAL(9,BV18:CG18)</f>
        <v>0</v>
      </c>
      <c r="CI18" s="372"/>
      <c r="CJ18" s="375">
        <v>0</v>
      </c>
      <c r="CK18" s="376"/>
      <c r="CL18" s="365"/>
      <c r="CM18" s="365"/>
      <c r="CN18" s="365"/>
      <c r="CO18" s="365"/>
      <c r="CP18" s="365"/>
      <c r="CQ18" s="365"/>
      <c r="CR18" s="365"/>
      <c r="CS18" s="365"/>
      <c r="CT18" s="365"/>
      <c r="CU18" s="365"/>
      <c r="CV18" s="368">
        <f>+SUBTOTAL(9,CJ18:CU18)</f>
        <v>0</v>
      </c>
      <c r="CX18" s="375">
        <v>0</v>
      </c>
      <c r="CY18" s="376"/>
      <c r="CZ18" s="365"/>
      <c r="DA18" s="365"/>
      <c r="DB18" s="365"/>
      <c r="DC18" s="365"/>
      <c r="DD18" s="365"/>
      <c r="DE18" s="365"/>
      <c r="DF18" s="365"/>
      <c r="DG18" s="365"/>
      <c r="DH18" s="365"/>
      <c r="DI18" s="365"/>
      <c r="DJ18" s="368">
        <f>+SUBTOTAL(9,CX18:DI18)</f>
        <v>0</v>
      </c>
      <c r="DK18" s="372"/>
      <c r="DL18" s="375">
        <v>0</v>
      </c>
      <c r="DM18" s="376"/>
      <c r="DN18" s="365"/>
      <c r="DO18" s="365"/>
      <c r="DP18" s="365"/>
      <c r="DQ18" s="365"/>
      <c r="DR18" s="365"/>
      <c r="DS18" s="365"/>
      <c r="DT18" s="365"/>
      <c r="DU18" s="365"/>
      <c r="DV18" s="365"/>
      <c r="DW18" s="365"/>
      <c r="DX18" s="368">
        <f>+SUBTOTAL(9,DL18:DW18)</f>
        <v>0</v>
      </c>
      <c r="DY18" s="372"/>
      <c r="DZ18" s="375">
        <v>0</v>
      </c>
      <c r="EA18" s="376"/>
      <c r="EB18" s="365"/>
      <c r="EC18" s="365"/>
      <c r="ED18" s="365"/>
      <c r="EE18" s="365"/>
      <c r="EF18" s="365"/>
      <c r="EG18" s="365"/>
      <c r="EH18" s="365"/>
      <c r="EI18" s="365"/>
      <c r="EJ18" s="365"/>
      <c r="EK18" s="365"/>
      <c r="EL18" s="368">
        <f>+SUBTOTAL(9,DZ18:EK18)</f>
        <v>0</v>
      </c>
      <c r="EM18" s="372"/>
      <c r="EN18" s="375">
        <v>0</v>
      </c>
      <c r="EO18" s="376"/>
      <c r="EP18" s="365"/>
      <c r="EQ18" s="365"/>
      <c r="ER18" s="365"/>
      <c r="ES18" s="365"/>
      <c r="ET18" s="365"/>
      <c r="EU18" s="365"/>
      <c r="EV18" s="365"/>
      <c r="EW18" s="365"/>
      <c r="EX18" s="365"/>
      <c r="EY18" s="365"/>
      <c r="EZ18" s="368">
        <f>+SUBTOTAL(9,EN18:EY18)</f>
        <v>0</v>
      </c>
      <c r="FA18" s="372"/>
      <c r="FB18" s="375">
        <v>0</v>
      </c>
      <c r="FC18" s="376"/>
      <c r="FD18" s="365"/>
      <c r="FE18" s="365"/>
      <c r="FF18" s="365"/>
      <c r="FG18" s="365"/>
      <c r="FH18" s="365"/>
      <c r="FI18" s="365"/>
      <c r="FJ18" s="365"/>
      <c r="FK18" s="365"/>
      <c r="FL18" s="365"/>
      <c r="FM18" s="365"/>
      <c r="FN18" s="368">
        <f>+SUBTOTAL(9,FB18:FM18)</f>
        <v>0</v>
      </c>
      <c r="FO18" s="372"/>
      <c r="FP18" s="375">
        <v>0</v>
      </c>
      <c r="FQ18" s="376"/>
      <c r="FR18" s="365"/>
      <c r="FS18" s="365"/>
      <c r="FT18" s="365"/>
      <c r="FU18" s="365"/>
      <c r="FV18" s="365"/>
      <c r="FW18" s="365"/>
      <c r="FX18" s="365"/>
      <c r="FY18" s="365"/>
      <c r="FZ18" s="365"/>
      <c r="GA18" s="365"/>
      <c r="GB18" s="368">
        <f>+SUBTOTAL(9,FP18:GA18)</f>
        <v>0</v>
      </c>
      <c r="GC18" s="372"/>
      <c r="GD18" s="375">
        <v>0</v>
      </c>
      <c r="GE18" s="376"/>
      <c r="GF18" s="365"/>
      <c r="GG18" s="365"/>
      <c r="GH18" s="365"/>
      <c r="GI18" s="365"/>
      <c r="GJ18" s="365"/>
      <c r="GK18" s="365"/>
      <c r="GL18" s="365"/>
      <c r="GM18" s="365"/>
      <c r="GN18" s="365"/>
      <c r="GO18" s="365"/>
      <c r="GP18" s="368">
        <f>+SUBTOTAL(9,GD18:GO18)</f>
        <v>0</v>
      </c>
      <c r="GQ18" s="372"/>
      <c r="GR18" s="375">
        <v>0</v>
      </c>
      <c r="GS18" s="376"/>
      <c r="GT18" s="365"/>
      <c r="GU18" s="365"/>
      <c r="GV18" s="365"/>
      <c r="GW18" s="365"/>
      <c r="GX18" s="365"/>
      <c r="GY18" s="365"/>
      <c r="GZ18" s="365"/>
      <c r="HA18" s="365"/>
      <c r="HB18" s="365"/>
      <c r="HC18" s="365"/>
      <c r="HD18" s="368">
        <f>+SUBTOTAL(9,GR18:HC18)</f>
        <v>0</v>
      </c>
      <c r="HE18" s="372"/>
      <c r="HF18" s="375">
        <v>0</v>
      </c>
      <c r="HG18" s="376"/>
      <c r="HH18" s="365"/>
      <c r="HI18" s="365"/>
      <c r="HJ18" s="365"/>
      <c r="HK18" s="365"/>
      <c r="HL18" s="365"/>
      <c r="HM18" s="365"/>
      <c r="HN18" s="365"/>
      <c r="HO18" s="365"/>
      <c r="HP18" s="365"/>
      <c r="HQ18" s="365"/>
      <c r="HR18" s="368">
        <f>+SUBTOTAL(9,HF18:HQ18)</f>
        <v>0</v>
      </c>
      <c r="HS18" s="372"/>
      <c r="HT18" s="375">
        <v>0</v>
      </c>
      <c r="HU18" s="376"/>
      <c r="HV18" s="365"/>
      <c r="HW18" s="365"/>
      <c r="HX18" s="365"/>
      <c r="HY18" s="365"/>
      <c r="HZ18" s="365"/>
      <c r="IA18" s="365"/>
      <c r="IB18" s="365"/>
      <c r="IC18" s="365"/>
      <c r="ID18" s="365"/>
      <c r="IE18" s="365"/>
      <c r="IF18" s="368">
        <f>+SUBTOTAL(9,HT18:IE18)</f>
        <v>0</v>
      </c>
      <c r="IG18" s="372"/>
      <c r="IH18" s="375">
        <v>0</v>
      </c>
      <c r="II18" s="376"/>
      <c r="IJ18" s="365"/>
      <c r="IK18" s="365"/>
      <c r="IL18" s="365"/>
      <c r="IM18" s="365"/>
      <c r="IN18" s="365"/>
      <c r="IO18" s="365"/>
      <c r="IP18" s="365"/>
      <c r="IQ18" s="365"/>
      <c r="IR18" s="365"/>
      <c r="IS18" s="365"/>
      <c r="IT18" s="368">
        <f>+SUBTOTAL(9,IH18:IS18)</f>
        <v>0</v>
      </c>
      <c r="IU18" s="372"/>
      <c r="IV18" s="375">
        <v>0</v>
      </c>
      <c r="IW18" s="376"/>
      <c r="IX18" s="365"/>
      <c r="IY18" s="365"/>
      <c r="IZ18" s="365"/>
      <c r="JA18" s="365"/>
      <c r="JB18" s="365"/>
      <c r="JC18" s="365"/>
      <c r="JD18" s="365"/>
      <c r="JE18" s="365"/>
      <c r="JF18" s="365"/>
      <c r="JG18" s="365"/>
      <c r="JH18" s="368">
        <f>+SUBTOTAL(9,IV18:JG18)</f>
        <v>0</v>
      </c>
      <c r="JI18" s="372"/>
      <c r="JJ18" s="375">
        <v>0</v>
      </c>
      <c r="JK18" s="376"/>
      <c r="JL18" s="365"/>
      <c r="JM18" s="365"/>
      <c r="JN18" s="365"/>
      <c r="JO18" s="365"/>
      <c r="JP18" s="365"/>
      <c r="JQ18" s="365"/>
      <c r="JR18" s="365"/>
      <c r="JS18" s="365"/>
      <c r="JT18" s="365"/>
      <c r="JU18" s="365"/>
      <c r="JV18" s="368">
        <f>+SUBTOTAL(9,JJ18:JU18)</f>
        <v>0</v>
      </c>
      <c r="JW18" s="372"/>
      <c r="JX18" s="375">
        <v>0</v>
      </c>
      <c r="JY18" s="376"/>
      <c r="JZ18" s="365"/>
      <c r="KA18" s="365"/>
      <c r="KB18" s="365"/>
      <c r="KC18" s="365"/>
      <c r="KD18" s="365"/>
      <c r="KE18" s="365"/>
      <c r="KF18" s="365"/>
      <c r="KG18" s="365"/>
      <c r="KH18" s="365"/>
      <c r="KI18" s="365"/>
      <c r="KJ18" s="368">
        <f>+SUBTOTAL(9,JX18:KI18)</f>
        <v>0</v>
      </c>
      <c r="KK18" s="372"/>
      <c r="KL18" s="375">
        <v>0</v>
      </c>
      <c r="KM18" s="376"/>
      <c r="KN18" s="365"/>
      <c r="KO18" s="365"/>
      <c r="KP18" s="365"/>
      <c r="KQ18" s="365"/>
      <c r="KR18" s="365"/>
      <c r="KS18" s="365"/>
      <c r="KT18" s="365"/>
      <c r="KU18" s="365"/>
      <c r="KV18" s="365"/>
      <c r="KW18" s="365"/>
      <c r="KX18" s="368">
        <f>+SUBTOTAL(9,KL18:KW18)</f>
        <v>0</v>
      </c>
      <c r="KY18" s="372"/>
      <c r="KZ18" s="375">
        <v>0</v>
      </c>
      <c r="LA18" s="376"/>
      <c r="LB18" s="365"/>
      <c r="LC18" s="365"/>
      <c r="LD18" s="365"/>
      <c r="LE18" s="365"/>
      <c r="LF18" s="365"/>
      <c r="LG18" s="365"/>
      <c r="LH18" s="365"/>
      <c r="LI18" s="365"/>
      <c r="LJ18" s="365"/>
      <c r="LK18" s="365"/>
      <c r="LL18" s="368">
        <f>+SUBTOTAL(9,KZ18:LK18)</f>
        <v>0</v>
      </c>
      <c r="LM18" s="372"/>
      <c r="LN18" s="375">
        <v>0</v>
      </c>
      <c r="LO18" s="376"/>
      <c r="LP18" s="365"/>
      <c r="LQ18" s="365"/>
      <c r="LR18" s="365"/>
      <c r="LS18" s="365"/>
      <c r="LT18" s="365"/>
      <c r="LU18" s="365"/>
      <c r="LV18" s="365"/>
      <c r="LW18" s="365"/>
      <c r="LX18" s="365"/>
      <c r="LY18" s="365"/>
      <c r="LZ18" s="368">
        <f>+SUBTOTAL(9,LN18:LY18)</f>
        <v>0</v>
      </c>
      <c r="MA18" s="372"/>
      <c r="MB18" s="375">
        <v>0</v>
      </c>
      <c r="MC18" s="376"/>
      <c r="MD18" s="365"/>
      <c r="ME18" s="365"/>
      <c r="MF18" s="365"/>
      <c r="MG18" s="365"/>
      <c r="MH18" s="365"/>
      <c r="MI18" s="365"/>
      <c r="MJ18" s="365"/>
      <c r="MK18" s="365"/>
      <c r="ML18" s="365"/>
      <c r="MM18" s="365"/>
      <c r="MN18" s="368">
        <f>+SUBTOTAL(9,MB18:MM18)</f>
        <v>0</v>
      </c>
      <c r="MO18" s="372"/>
      <c r="MP18" s="375">
        <v>0</v>
      </c>
      <c r="MQ18" s="376"/>
      <c r="MR18" s="365"/>
      <c r="MS18" s="365"/>
      <c r="MT18" s="365"/>
      <c r="MU18" s="365"/>
      <c r="MV18" s="365"/>
      <c r="MW18" s="365"/>
      <c r="MX18" s="365"/>
      <c r="MY18" s="365"/>
      <c r="MZ18" s="365"/>
      <c r="NA18" s="365"/>
      <c r="NB18" s="368">
        <f>+SUBTOTAL(9,MP18:NA18)</f>
        <v>0</v>
      </c>
      <c r="NC18" s="372"/>
      <c r="ND18" s="375">
        <v>0</v>
      </c>
      <c r="NE18" s="376"/>
      <c r="NF18" s="365"/>
      <c r="NG18" s="365"/>
      <c r="NH18" s="365"/>
      <c r="NI18" s="365"/>
      <c r="NJ18" s="365"/>
      <c r="NK18" s="365"/>
      <c r="NL18" s="365"/>
      <c r="NM18" s="365"/>
      <c r="NN18" s="365"/>
      <c r="NO18" s="365"/>
      <c r="NP18" s="368">
        <f>+SUBTOTAL(9,ND18:NO18)</f>
        <v>0</v>
      </c>
      <c r="NQ18" s="372"/>
      <c r="NR18" s="375">
        <v>0</v>
      </c>
      <c r="NS18" s="376"/>
      <c r="NT18" s="365"/>
      <c r="NU18" s="365"/>
      <c r="NV18" s="365"/>
      <c r="NW18" s="365"/>
      <c r="NX18" s="365"/>
      <c r="NY18" s="365"/>
      <c r="NZ18" s="365"/>
      <c r="OA18" s="365"/>
      <c r="OB18" s="365"/>
      <c r="OC18" s="365"/>
      <c r="OD18" s="368">
        <f>+SUBTOTAL(9,NR18:OC18)</f>
        <v>0</v>
      </c>
      <c r="OE18" s="372"/>
      <c r="OF18" s="375">
        <v>0</v>
      </c>
      <c r="OG18" s="376"/>
      <c r="OH18" s="365"/>
      <c r="OI18" s="365"/>
      <c r="OJ18" s="365"/>
      <c r="OK18" s="365"/>
      <c r="OL18" s="365"/>
      <c r="OM18" s="365"/>
      <c r="ON18" s="365"/>
      <c r="OO18" s="365"/>
      <c r="OP18" s="365"/>
      <c r="OQ18" s="365"/>
      <c r="OR18" s="368">
        <f>+SUBTOTAL(9,OF18:OQ18)</f>
        <v>0</v>
      </c>
      <c r="OS18" s="372"/>
      <c r="OT18" s="375">
        <v>0</v>
      </c>
      <c r="OU18" s="376"/>
      <c r="OV18" s="365"/>
      <c r="OW18" s="365"/>
      <c r="OX18" s="365"/>
      <c r="OY18" s="365"/>
      <c r="OZ18" s="365"/>
      <c r="PA18" s="365"/>
      <c r="PB18" s="365"/>
      <c r="PC18" s="365"/>
      <c r="PD18" s="365"/>
      <c r="PE18" s="365"/>
      <c r="PF18" s="368">
        <f>+SUBTOTAL(9,OT18:PE18)</f>
        <v>0</v>
      </c>
      <c r="PG18" s="372"/>
      <c r="PH18" s="375">
        <v>0</v>
      </c>
      <c r="PI18" s="376"/>
      <c r="PJ18" s="365"/>
      <c r="PK18" s="365"/>
      <c r="PL18" s="365"/>
      <c r="PM18" s="365"/>
      <c r="PN18" s="365"/>
      <c r="PO18" s="365"/>
      <c r="PP18" s="365"/>
      <c r="PQ18" s="365"/>
      <c r="PR18" s="365"/>
      <c r="PS18" s="365"/>
      <c r="PT18" s="368">
        <f>+SUBTOTAL(9,PH18:PS18)</f>
        <v>0</v>
      </c>
      <c r="PU18" s="372"/>
      <c r="PV18" s="368">
        <f t="shared" si="3"/>
        <v>0</v>
      </c>
      <c r="PW18" s="368">
        <f t="shared" si="3"/>
        <v>0</v>
      </c>
      <c r="PX18" s="368">
        <f t="shared" si="3"/>
        <v>0</v>
      </c>
      <c r="PY18" s="368">
        <f t="shared" si="3"/>
        <v>0</v>
      </c>
      <c r="PZ18" s="368">
        <f t="shared" si="3"/>
        <v>0</v>
      </c>
      <c r="QA18" s="368">
        <f t="shared" si="3"/>
        <v>0</v>
      </c>
      <c r="QB18" s="368">
        <f t="shared" si="3"/>
        <v>0</v>
      </c>
      <c r="QC18" s="368">
        <f t="shared" si="3"/>
        <v>0</v>
      </c>
      <c r="QD18" s="368">
        <f t="shared" si="3"/>
        <v>0</v>
      </c>
      <c r="QE18" s="368">
        <f t="shared" si="3"/>
        <v>0</v>
      </c>
      <c r="QF18" s="368">
        <f t="shared" si="3"/>
        <v>0</v>
      </c>
      <c r="QG18" s="368">
        <f t="shared" si="3"/>
        <v>0</v>
      </c>
      <c r="QH18" s="368">
        <f>SUM(PV18:QG18)</f>
        <v>0</v>
      </c>
    </row>
    <row r="19" spans="1:450" ht="12.5" x14ac:dyDescent="0.25">
      <c r="D19" s="364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8"/>
      <c r="Q19" s="372"/>
      <c r="R19" s="364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8"/>
      <c r="AF19" s="364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8"/>
      <c r="AT19" s="364"/>
      <c r="AU19" s="365"/>
      <c r="AV19" s="365"/>
      <c r="AW19" s="365"/>
      <c r="AX19" s="365"/>
      <c r="AY19" s="365"/>
      <c r="AZ19" s="365"/>
      <c r="BA19" s="365"/>
      <c r="BB19" s="365"/>
      <c r="BC19" s="365"/>
      <c r="BD19" s="365"/>
      <c r="BE19" s="365"/>
      <c r="BF19" s="368"/>
      <c r="BH19" s="364"/>
      <c r="BI19" s="365"/>
      <c r="BJ19" s="365"/>
      <c r="BK19" s="365"/>
      <c r="BL19" s="365"/>
      <c r="BM19" s="365"/>
      <c r="BN19" s="365"/>
      <c r="BO19" s="365"/>
      <c r="BP19" s="365"/>
      <c r="BQ19" s="365"/>
      <c r="BR19" s="365"/>
      <c r="BS19" s="365"/>
      <c r="BT19" s="368"/>
      <c r="BU19" s="372"/>
      <c r="BV19" s="364"/>
      <c r="BW19" s="365"/>
      <c r="BX19" s="365"/>
      <c r="BY19" s="365"/>
      <c r="BZ19" s="365"/>
      <c r="CA19" s="365"/>
      <c r="CB19" s="365"/>
      <c r="CC19" s="365"/>
      <c r="CD19" s="365"/>
      <c r="CE19" s="365"/>
      <c r="CF19" s="365"/>
      <c r="CG19" s="365"/>
      <c r="CH19" s="368"/>
      <c r="CI19" s="372"/>
      <c r="CJ19" s="364"/>
      <c r="CK19" s="365"/>
      <c r="CL19" s="365"/>
      <c r="CM19" s="365"/>
      <c r="CN19" s="365"/>
      <c r="CO19" s="365"/>
      <c r="CP19" s="365"/>
      <c r="CQ19" s="365"/>
      <c r="CR19" s="365"/>
      <c r="CS19" s="365"/>
      <c r="CT19" s="365"/>
      <c r="CU19" s="365"/>
      <c r="CV19" s="368"/>
      <c r="CX19" s="364"/>
      <c r="CY19" s="365"/>
      <c r="CZ19" s="365"/>
      <c r="DA19" s="365"/>
      <c r="DB19" s="365"/>
      <c r="DC19" s="365"/>
      <c r="DD19" s="365"/>
      <c r="DE19" s="365"/>
      <c r="DF19" s="365"/>
      <c r="DG19" s="365"/>
      <c r="DH19" s="365"/>
      <c r="DI19" s="365"/>
      <c r="DJ19" s="368"/>
      <c r="DK19" s="372"/>
      <c r="DL19" s="364"/>
      <c r="DM19" s="365"/>
      <c r="DN19" s="365"/>
      <c r="DO19" s="365"/>
      <c r="DP19" s="365"/>
      <c r="DQ19" s="365"/>
      <c r="DR19" s="365"/>
      <c r="DS19" s="365"/>
      <c r="DT19" s="365"/>
      <c r="DU19" s="365"/>
      <c r="DV19" s="365"/>
      <c r="DW19" s="365"/>
      <c r="DX19" s="368"/>
      <c r="DY19" s="372"/>
      <c r="DZ19" s="364"/>
      <c r="EA19" s="365"/>
      <c r="EB19" s="365"/>
      <c r="EC19" s="365"/>
      <c r="ED19" s="365"/>
      <c r="EE19" s="365"/>
      <c r="EF19" s="365"/>
      <c r="EG19" s="365"/>
      <c r="EH19" s="365"/>
      <c r="EI19" s="365"/>
      <c r="EJ19" s="365"/>
      <c r="EK19" s="365"/>
      <c r="EL19" s="368"/>
      <c r="EM19" s="372"/>
      <c r="EN19" s="364"/>
      <c r="EO19" s="365"/>
      <c r="EP19" s="365"/>
      <c r="EQ19" s="365"/>
      <c r="ER19" s="365"/>
      <c r="ES19" s="365"/>
      <c r="ET19" s="365"/>
      <c r="EU19" s="365"/>
      <c r="EV19" s="365"/>
      <c r="EW19" s="365"/>
      <c r="EX19" s="365"/>
      <c r="EY19" s="365"/>
      <c r="EZ19" s="368"/>
      <c r="FA19" s="372"/>
      <c r="FB19" s="364"/>
      <c r="FC19" s="365"/>
      <c r="FD19" s="365"/>
      <c r="FE19" s="365"/>
      <c r="FF19" s="365"/>
      <c r="FG19" s="365"/>
      <c r="FH19" s="365"/>
      <c r="FI19" s="365"/>
      <c r="FJ19" s="365"/>
      <c r="FK19" s="365"/>
      <c r="FL19" s="365"/>
      <c r="FM19" s="365"/>
      <c r="FN19" s="368"/>
      <c r="FO19" s="372"/>
      <c r="FP19" s="364"/>
      <c r="FQ19" s="365"/>
      <c r="FR19" s="365"/>
      <c r="FS19" s="365"/>
      <c r="FT19" s="365"/>
      <c r="FU19" s="365"/>
      <c r="FV19" s="365"/>
      <c r="FW19" s="365"/>
      <c r="FX19" s="365"/>
      <c r="FY19" s="365"/>
      <c r="FZ19" s="365"/>
      <c r="GA19" s="365"/>
      <c r="GB19" s="368"/>
      <c r="GC19" s="372"/>
      <c r="GD19" s="364"/>
      <c r="GE19" s="365"/>
      <c r="GF19" s="365"/>
      <c r="GG19" s="365"/>
      <c r="GH19" s="365"/>
      <c r="GI19" s="365"/>
      <c r="GJ19" s="365"/>
      <c r="GK19" s="365"/>
      <c r="GL19" s="365"/>
      <c r="GM19" s="365"/>
      <c r="GN19" s="365"/>
      <c r="GO19" s="365"/>
      <c r="GP19" s="368"/>
      <c r="GQ19" s="372"/>
      <c r="GR19" s="364"/>
      <c r="GS19" s="365"/>
      <c r="GT19" s="365"/>
      <c r="GU19" s="365"/>
      <c r="GV19" s="365"/>
      <c r="GW19" s="365"/>
      <c r="GX19" s="365"/>
      <c r="GY19" s="365"/>
      <c r="GZ19" s="365"/>
      <c r="HA19" s="365"/>
      <c r="HB19" s="365"/>
      <c r="HC19" s="365"/>
      <c r="HD19" s="368"/>
      <c r="HE19" s="372"/>
      <c r="HF19" s="364"/>
      <c r="HG19" s="365"/>
      <c r="HH19" s="365"/>
      <c r="HI19" s="365"/>
      <c r="HJ19" s="365"/>
      <c r="HK19" s="365"/>
      <c r="HL19" s="365"/>
      <c r="HM19" s="365"/>
      <c r="HN19" s="365"/>
      <c r="HO19" s="365"/>
      <c r="HP19" s="365"/>
      <c r="HQ19" s="365"/>
      <c r="HR19" s="368"/>
      <c r="HS19" s="372"/>
      <c r="HT19" s="364"/>
      <c r="HU19" s="365"/>
      <c r="HV19" s="365"/>
      <c r="HW19" s="365"/>
      <c r="HX19" s="365"/>
      <c r="HY19" s="365"/>
      <c r="HZ19" s="365"/>
      <c r="IA19" s="365"/>
      <c r="IB19" s="365"/>
      <c r="IC19" s="365"/>
      <c r="ID19" s="365"/>
      <c r="IE19" s="365"/>
      <c r="IF19" s="368"/>
      <c r="IG19" s="372"/>
      <c r="IH19" s="364"/>
      <c r="II19" s="365"/>
      <c r="IJ19" s="365"/>
      <c r="IK19" s="365"/>
      <c r="IL19" s="365"/>
      <c r="IM19" s="365"/>
      <c r="IN19" s="365"/>
      <c r="IO19" s="365"/>
      <c r="IP19" s="365"/>
      <c r="IQ19" s="365"/>
      <c r="IR19" s="365"/>
      <c r="IS19" s="365"/>
      <c r="IT19" s="368"/>
      <c r="IU19" s="372"/>
      <c r="IV19" s="364"/>
      <c r="IW19" s="365"/>
      <c r="IX19" s="365"/>
      <c r="IY19" s="365"/>
      <c r="IZ19" s="365"/>
      <c r="JA19" s="365"/>
      <c r="JB19" s="365"/>
      <c r="JC19" s="365"/>
      <c r="JD19" s="365"/>
      <c r="JE19" s="365"/>
      <c r="JF19" s="365"/>
      <c r="JG19" s="365"/>
      <c r="JH19" s="368"/>
      <c r="JI19" s="372"/>
      <c r="JJ19" s="364"/>
      <c r="JK19" s="365"/>
      <c r="JL19" s="365"/>
      <c r="JM19" s="365"/>
      <c r="JN19" s="365"/>
      <c r="JO19" s="365"/>
      <c r="JP19" s="365"/>
      <c r="JQ19" s="365"/>
      <c r="JR19" s="365"/>
      <c r="JS19" s="365"/>
      <c r="JT19" s="365"/>
      <c r="JU19" s="365"/>
      <c r="JV19" s="368"/>
      <c r="JW19" s="372"/>
      <c r="JX19" s="364"/>
      <c r="JY19" s="365"/>
      <c r="JZ19" s="365"/>
      <c r="KA19" s="365"/>
      <c r="KB19" s="365"/>
      <c r="KC19" s="365"/>
      <c r="KD19" s="365"/>
      <c r="KE19" s="365"/>
      <c r="KF19" s="365"/>
      <c r="KG19" s="365"/>
      <c r="KH19" s="365"/>
      <c r="KI19" s="365"/>
      <c r="KJ19" s="368"/>
      <c r="KK19" s="372"/>
      <c r="KL19" s="364"/>
      <c r="KM19" s="365"/>
      <c r="KN19" s="365"/>
      <c r="KO19" s="365"/>
      <c r="KP19" s="365"/>
      <c r="KQ19" s="365"/>
      <c r="KR19" s="365"/>
      <c r="KS19" s="365"/>
      <c r="KT19" s="365"/>
      <c r="KU19" s="365"/>
      <c r="KV19" s="365"/>
      <c r="KW19" s="365"/>
      <c r="KX19" s="368"/>
      <c r="KY19" s="372"/>
      <c r="KZ19" s="364"/>
      <c r="LA19" s="365"/>
      <c r="LB19" s="365"/>
      <c r="LC19" s="365"/>
      <c r="LD19" s="365"/>
      <c r="LE19" s="365"/>
      <c r="LF19" s="365"/>
      <c r="LG19" s="365"/>
      <c r="LH19" s="365"/>
      <c r="LI19" s="365"/>
      <c r="LJ19" s="365"/>
      <c r="LK19" s="365"/>
      <c r="LL19" s="368"/>
      <c r="LM19" s="372"/>
      <c r="LN19" s="364"/>
      <c r="LO19" s="365"/>
      <c r="LP19" s="365"/>
      <c r="LQ19" s="365"/>
      <c r="LR19" s="365"/>
      <c r="LS19" s="365"/>
      <c r="LT19" s="365"/>
      <c r="LU19" s="365"/>
      <c r="LV19" s="365"/>
      <c r="LW19" s="365"/>
      <c r="LX19" s="365"/>
      <c r="LY19" s="365"/>
      <c r="LZ19" s="368"/>
      <c r="MA19" s="372"/>
      <c r="MB19" s="364"/>
      <c r="MC19" s="365"/>
      <c r="MD19" s="365"/>
      <c r="ME19" s="365"/>
      <c r="MF19" s="365"/>
      <c r="MG19" s="365"/>
      <c r="MH19" s="365"/>
      <c r="MI19" s="365"/>
      <c r="MJ19" s="365"/>
      <c r="MK19" s="365"/>
      <c r="ML19" s="365"/>
      <c r="MM19" s="365"/>
      <c r="MN19" s="368"/>
      <c r="MO19" s="372"/>
      <c r="MP19" s="364"/>
      <c r="MQ19" s="365"/>
      <c r="MR19" s="365"/>
      <c r="MS19" s="365"/>
      <c r="MT19" s="365"/>
      <c r="MU19" s="365"/>
      <c r="MV19" s="365"/>
      <c r="MW19" s="365"/>
      <c r="MX19" s="365"/>
      <c r="MY19" s="365"/>
      <c r="MZ19" s="365"/>
      <c r="NA19" s="365"/>
      <c r="NB19" s="368"/>
      <c r="NC19" s="372"/>
      <c r="ND19" s="364"/>
      <c r="NE19" s="365"/>
      <c r="NF19" s="365"/>
      <c r="NG19" s="365"/>
      <c r="NH19" s="365"/>
      <c r="NI19" s="365"/>
      <c r="NJ19" s="365"/>
      <c r="NK19" s="365"/>
      <c r="NL19" s="365"/>
      <c r="NM19" s="365"/>
      <c r="NN19" s="365"/>
      <c r="NO19" s="365"/>
      <c r="NP19" s="368"/>
      <c r="NQ19" s="372"/>
      <c r="NR19" s="364"/>
      <c r="NS19" s="365"/>
      <c r="NT19" s="365"/>
      <c r="NU19" s="365"/>
      <c r="NV19" s="365"/>
      <c r="NW19" s="365"/>
      <c r="NX19" s="365"/>
      <c r="NY19" s="365"/>
      <c r="NZ19" s="365"/>
      <c r="OA19" s="365"/>
      <c r="OB19" s="365"/>
      <c r="OC19" s="365"/>
      <c r="OD19" s="368"/>
      <c r="OE19" s="372"/>
      <c r="OF19" s="364"/>
      <c r="OG19" s="365"/>
      <c r="OH19" s="365"/>
      <c r="OI19" s="365"/>
      <c r="OJ19" s="365"/>
      <c r="OK19" s="365"/>
      <c r="OL19" s="365"/>
      <c r="OM19" s="365"/>
      <c r="ON19" s="365"/>
      <c r="OO19" s="365"/>
      <c r="OP19" s="365"/>
      <c r="OQ19" s="365"/>
      <c r="OR19" s="368"/>
      <c r="OS19" s="372"/>
      <c r="OT19" s="364"/>
      <c r="OU19" s="365"/>
      <c r="OV19" s="365"/>
      <c r="OW19" s="365"/>
      <c r="OX19" s="365"/>
      <c r="OY19" s="365"/>
      <c r="OZ19" s="365"/>
      <c r="PA19" s="365"/>
      <c r="PB19" s="365"/>
      <c r="PC19" s="365"/>
      <c r="PD19" s="365"/>
      <c r="PE19" s="365"/>
      <c r="PF19" s="368"/>
      <c r="PG19" s="372"/>
      <c r="PH19" s="364"/>
      <c r="PI19" s="365"/>
      <c r="PJ19" s="365"/>
      <c r="PK19" s="365"/>
      <c r="PL19" s="365"/>
      <c r="PM19" s="365"/>
      <c r="PN19" s="365"/>
      <c r="PO19" s="365"/>
      <c r="PP19" s="365"/>
      <c r="PQ19" s="365"/>
      <c r="PR19" s="365"/>
      <c r="PS19" s="365"/>
      <c r="PT19" s="368"/>
      <c r="PU19" s="372"/>
      <c r="PV19" s="368"/>
      <c r="PW19" s="368"/>
      <c r="PX19" s="368"/>
      <c r="PY19" s="368"/>
      <c r="PZ19" s="368"/>
      <c r="QA19" s="368"/>
      <c r="QB19" s="368"/>
      <c r="QC19" s="368"/>
      <c r="QD19" s="368"/>
      <c r="QE19" s="368"/>
      <c r="QF19" s="368"/>
      <c r="QG19" s="368"/>
      <c r="QH19" s="368"/>
    </row>
    <row r="20" spans="1:450" s="382" customFormat="1" x14ac:dyDescent="0.3">
      <c r="A20" s="377"/>
      <c r="B20" s="378" t="s">
        <v>881</v>
      </c>
      <c r="C20" s="377"/>
      <c r="D20" s="379">
        <f>SUM(D17:D19)</f>
        <v>0</v>
      </c>
      <c r="E20" s="380">
        <f t="shared" ref="E20:O20" si="4">SUM(E17:E19)</f>
        <v>0</v>
      </c>
      <c r="F20" s="380">
        <f t="shared" si="4"/>
        <v>0</v>
      </c>
      <c r="G20" s="380">
        <f t="shared" si="4"/>
        <v>0</v>
      </c>
      <c r="H20" s="380">
        <f t="shared" si="4"/>
        <v>0</v>
      </c>
      <c r="I20" s="380">
        <f t="shared" si="4"/>
        <v>0</v>
      </c>
      <c r="J20" s="380">
        <f t="shared" si="4"/>
        <v>0</v>
      </c>
      <c r="K20" s="380">
        <f t="shared" si="4"/>
        <v>0</v>
      </c>
      <c r="L20" s="380">
        <f t="shared" si="4"/>
        <v>0</v>
      </c>
      <c r="M20" s="380">
        <f t="shared" si="4"/>
        <v>0</v>
      </c>
      <c r="N20" s="380">
        <f t="shared" si="4"/>
        <v>0</v>
      </c>
      <c r="O20" s="380">
        <f t="shared" si="4"/>
        <v>0</v>
      </c>
      <c r="P20" s="381">
        <f>+SUBTOTAL(9,D20:O20)</f>
        <v>0</v>
      </c>
      <c r="Q20" s="372"/>
      <c r="R20" s="379">
        <f>SUM(R17:R19)</f>
        <v>0</v>
      </c>
      <c r="S20" s="380">
        <f t="shared" ref="S20:AC20" si="5">SUM(S17:S19)</f>
        <v>0</v>
      </c>
      <c r="T20" s="380">
        <f t="shared" si="5"/>
        <v>0</v>
      </c>
      <c r="U20" s="380">
        <f t="shared" si="5"/>
        <v>0</v>
      </c>
      <c r="V20" s="380">
        <f t="shared" si="5"/>
        <v>0</v>
      </c>
      <c r="W20" s="380">
        <f t="shared" si="5"/>
        <v>0</v>
      </c>
      <c r="X20" s="380">
        <f t="shared" si="5"/>
        <v>0</v>
      </c>
      <c r="Y20" s="380">
        <f t="shared" si="5"/>
        <v>0</v>
      </c>
      <c r="Z20" s="380">
        <f t="shared" si="5"/>
        <v>0</v>
      </c>
      <c r="AA20" s="380">
        <f t="shared" si="5"/>
        <v>0</v>
      </c>
      <c r="AB20" s="380">
        <f t="shared" si="5"/>
        <v>0</v>
      </c>
      <c r="AC20" s="380">
        <f t="shared" si="5"/>
        <v>0</v>
      </c>
      <c r="AD20" s="381">
        <f>+SUBTOTAL(9,R20:AC20)</f>
        <v>0</v>
      </c>
      <c r="AE20" s="372"/>
      <c r="AF20" s="379">
        <f>SUM(AF17:AF19)</f>
        <v>0</v>
      </c>
      <c r="AG20" s="380">
        <f t="shared" ref="AG20:AQ20" si="6">SUM(AG17:AG19)</f>
        <v>0</v>
      </c>
      <c r="AH20" s="380">
        <f t="shared" si="6"/>
        <v>0</v>
      </c>
      <c r="AI20" s="380">
        <f t="shared" si="6"/>
        <v>0</v>
      </c>
      <c r="AJ20" s="380">
        <f t="shared" si="6"/>
        <v>0</v>
      </c>
      <c r="AK20" s="380">
        <f t="shared" si="6"/>
        <v>0</v>
      </c>
      <c r="AL20" s="380">
        <f t="shared" si="6"/>
        <v>0</v>
      </c>
      <c r="AM20" s="380">
        <f t="shared" si="6"/>
        <v>0</v>
      </c>
      <c r="AN20" s="380">
        <f t="shared" si="6"/>
        <v>0</v>
      </c>
      <c r="AO20" s="380">
        <f t="shared" si="6"/>
        <v>0</v>
      </c>
      <c r="AP20" s="380">
        <f t="shared" si="6"/>
        <v>0</v>
      </c>
      <c r="AQ20" s="380">
        <f t="shared" si="6"/>
        <v>0</v>
      </c>
      <c r="AR20" s="381">
        <f>+SUBTOTAL(9,AF20:AQ20)</f>
        <v>0</v>
      </c>
      <c r="AS20" s="372"/>
      <c r="AT20" s="379">
        <f>SUM(AT17:AT19)</f>
        <v>0</v>
      </c>
      <c r="AU20" s="380">
        <f t="shared" ref="AU20:BE20" si="7">SUM(AU17:AU19)</f>
        <v>0</v>
      </c>
      <c r="AV20" s="380">
        <f t="shared" si="7"/>
        <v>0</v>
      </c>
      <c r="AW20" s="380">
        <f t="shared" si="7"/>
        <v>0</v>
      </c>
      <c r="AX20" s="380">
        <f t="shared" si="7"/>
        <v>0</v>
      </c>
      <c r="AY20" s="380">
        <f t="shared" si="7"/>
        <v>0</v>
      </c>
      <c r="AZ20" s="380">
        <f t="shared" si="7"/>
        <v>0</v>
      </c>
      <c r="BA20" s="380">
        <f t="shared" si="7"/>
        <v>0</v>
      </c>
      <c r="BB20" s="380">
        <f t="shared" si="7"/>
        <v>0</v>
      </c>
      <c r="BC20" s="380">
        <f t="shared" si="7"/>
        <v>0</v>
      </c>
      <c r="BD20" s="380">
        <f t="shared" si="7"/>
        <v>0</v>
      </c>
      <c r="BE20" s="380">
        <f t="shared" si="7"/>
        <v>0</v>
      </c>
      <c r="BF20" s="381">
        <f>+SUBTOTAL(9,AT20:BE20)</f>
        <v>0</v>
      </c>
      <c r="BG20" s="372"/>
      <c r="BH20" s="379">
        <f>SUM(BH17:BH19)</f>
        <v>0</v>
      </c>
      <c r="BI20" s="380">
        <f t="shared" ref="BI20:BS20" si="8">SUM(BI17:BI19)</f>
        <v>0</v>
      </c>
      <c r="BJ20" s="380">
        <f t="shared" si="8"/>
        <v>0</v>
      </c>
      <c r="BK20" s="380">
        <f t="shared" si="8"/>
        <v>0</v>
      </c>
      <c r="BL20" s="380">
        <f t="shared" si="8"/>
        <v>0</v>
      </c>
      <c r="BM20" s="380">
        <f t="shared" si="8"/>
        <v>0</v>
      </c>
      <c r="BN20" s="380">
        <f t="shared" si="8"/>
        <v>0</v>
      </c>
      <c r="BO20" s="380">
        <f t="shared" si="8"/>
        <v>0</v>
      </c>
      <c r="BP20" s="380">
        <f t="shared" si="8"/>
        <v>0</v>
      </c>
      <c r="BQ20" s="380">
        <f t="shared" si="8"/>
        <v>0</v>
      </c>
      <c r="BR20" s="380">
        <f t="shared" si="8"/>
        <v>0</v>
      </c>
      <c r="BS20" s="380">
        <f t="shared" si="8"/>
        <v>0</v>
      </c>
      <c r="BT20" s="381">
        <f>+SUBTOTAL(9,BH20:BS20)</f>
        <v>0</v>
      </c>
      <c r="BU20" s="372"/>
      <c r="BV20" s="379">
        <f>SUM(BV17:BV19)</f>
        <v>0</v>
      </c>
      <c r="BW20" s="380">
        <f t="shared" ref="BW20:CG20" si="9">SUM(BW17:BW19)</f>
        <v>0</v>
      </c>
      <c r="BX20" s="380">
        <f t="shared" si="9"/>
        <v>0</v>
      </c>
      <c r="BY20" s="380">
        <f t="shared" si="9"/>
        <v>0</v>
      </c>
      <c r="BZ20" s="380">
        <f t="shared" si="9"/>
        <v>0</v>
      </c>
      <c r="CA20" s="380">
        <f t="shared" si="9"/>
        <v>0</v>
      </c>
      <c r="CB20" s="380">
        <f t="shared" si="9"/>
        <v>0</v>
      </c>
      <c r="CC20" s="380">
        <f t="shared" si="9"/>
        <v>0</v>
      </c>
      <c r="CD20" s="380">
        <f t="shared" si="9"/>
        <v>0</v>
      </c>
      <c r="CE20" s="380">
        <f t="shared" si="9"/>
        <v>0</v>
      </c>
      <c r="CF20" s="380">
        <f t="shared" si="9"/>
        <v>0</v>
      </c>
      <c r="CG20" s="380">
        <f t="shared" si="9"/>
        <v>0</v>
      </c>
      <c r="CH20" s="381">
        <f>+SUBTOTAL(9,BV20:CG20)</f>
        <v>0</v>
      </c>
      <c r="CI20" s="372"/>
      <c r="CJ20" s="379">
        <f>SUM(CJ17:CJ19)</f>
        <v>0</v>
      </c>
      <c r="CK20" s="380">
        <f t="shared" ref="CK20:CU20" si="10">SUM(CK17:CK19)</f>
        <v>0</v>
      </c>
      <c r="CL20" s="380">
        <f t="shared" si="10"/>
        <v>0</v>
      </c>
      <c r="CM20" s="380">
        <f t="shared" si="10"/>
        <v>0</v>
      </c>
      <c r="CN20" s="380">
        <f t="shared" si="10"/>
        <v>0</v>
      </c>
      <c r="CO20" s="380">
        <f t="shared" si="10"/>
        <v>0</v>
      </c>
      <c r="CP20" s="380">
        <f t="shared" si="10"/>
        <v>0</v>
      </c>
      <c r="CQ20" s="380">
        <f t="shared" si="10"/>
        <v>0</v>
      </c>
      <c r="CR20" s="380">
        <f t="shared" si="10"/>
        <v>0</v>
      </c>
      <c r="CS20" s="380">
        <f t="shared" si="10"/>
        <v>0</v>
      </c>
      <c r="CT20" s="380">
        <f t="shared" si="10"/>
        <v>0</v>
      </c>
      <c r="CU20" s="380">
        <f t="shared" si="10"/>
        <v>0</v>
      </c>
      <c r="CV20" s="381">
        <f>+SUBTOTAL(9,CJ20:CU20)</f>
        <v>0</v>
      </c>
      <c r="CW20" s="372"/>
      <c r="CX20" s="379">
        <f>SUM(CX17:CX19)</f>
        <v>0</v>
      </c>
      <c r="CY20" s="380">
        <f t="shared" ref="CY20:DI20" si="11">SUM(CY17:CY19)</f>
        <v>0</v>
      </c>
      <c r="CZ20" s="380">
        <f t="shared" si="11"/>
        <v>0</v>
      </c>
      <c r="DA20" s="380">
        <f t="shared" si="11"/>
        <v>0</v>
      </c>
      <c r="DB20" s="380">
        <f t="shared" si="11"/>
        <v>0</v>
      </c>
      <c r="DC20" s="380">
        <f t="shared" si="11"/>
        <v>0</v>
      </c>
      <c r="DD20" s="380">
        <f t="shared" si="11"/>
        <v>0</v>
      </c>
      <c r="DE20" s="380">
        <f t="shared" si="11"/>
        <v>0</v>
      </c>
      <c r="DF20" s="380">
        <f t="shared" si="11"/>
        <v>0</v>
      </c>
      <c r="DG20" s="380">
        <f t="shared" si="11"/>
        <v>0</v>
      </c>
      <c r="DH20" s="380">
        <f t="shared" si="11"/>
        <v>0</v>
      </c>
      <c r="DI20" s="380">
        <f t="shared" si="11"/>
        <v>0</v>
      </c>
      <c r="DJ20" s="381">
        <f>+SUBTOTAL(9,CX20:DI20)</f>
        <v>0</v>
      </c>
      <c r="DK20" s="372"/>
      <c r="DL20" s="379">
        <f>SUM(DL17:DL19)</f>
        <v>0</v>
      </c>
      <c r="DM20" s="380">
        <f t="shared" ref="DM20:DW20" si="12">SUM(DM17:DM19)</f>
        <v>0</v>
      </c>
      <c r="DN20" s="380">
        <f t="shared" si="12"/>
        <v>0</v>
      </c>
      <c r="DO20" s="380">
        <f t="shared" si="12"/>
        <v>0</v>
      </c>
      <c r="DP20" s="380">
        <f t="shared" si="12"/>
        <v>0</v>
      </c>
      <c r="DQ20" s="380">
        <f t="shared" si="12"/>
        <v>0</v>
      </c>
      <c r="DR20" s="380">
        <f t="shared" si="12"/>
        <v>0</v>
      </c>
      <c r="DS20" s="380">
        <f t="shared" si="12"/>
        <v>0</v>
      </c>
      <c r="DT20" s="380">
        <f t="shared" si="12"/>
        <v>0</v>
      </c>
      <c r="DU20" s="380">
        <f t="shared" si="12"/>
        <v>0</v>
      </c>
      <c r="DV20" s="380">
        <f t="shared" si="12"/>
        <v>0</v>
      </c>
      <c r="DW20" s="380">
        <f t="shared" si="12"/>
        <v>0</v>
      </c>
      <c r="DX20" s="381">
        <f>+SUBTOTAL(9,DL20:DW20)</f>
        <v>0</v>
      </c>
      <c r="DY20" s="372"/>
      <c r="DZ20" s="379">
        <f>SUM(DZ17:DZ19)</f>
        <v>0</v>
      </c>
      <c r="EA20" s="380">
        <f t="shared" ref="EA20:EK20" si="13">SUM(EA17:EA19)</f>
        <v>0</v>
      </c>
      <c r="EB20" s="380">
        <f t="shared" si="13"/>
        <v>0</v>
      </c>
      <c r="EC20" s="380">
        <f t="shared" si="13"/>
        <v>0</v>
      </c>
      <c r="ED20" s="380">
        <f t="shared" si="13"/>
        <v>0</v>
      </c>
      <c r="EE20" s="380">
        <f t="shared" si="13"/>
        <v>0</v>
      </c>
      <c r="EF20" s="380">
        <f t="shared" si="13"/>
        <v>0</v>
      </c>
      <c r="EG20" s="380">
        <f t="shared" si="13"/>
        <v>0</v>
      </c>
      <c r="EH20" s="380">
        <f t="shared" si="13"/>
        <v>0</v>
      </c>
      <c r="EI20" s="380">
        <f t="shared" si="13"/>
        <v>0</v>
      </c>
      <c r="EJ20" s="380">
        <f t="shared" si="13"/>
        <v>0</v>
      </c>
      <c r="EK20" s="380">
        <f t="shared" si="13"/>
        <v>0</v>
      </c>
      <c r="EL20" s="381">
        <f>+SUBTOTAL(9,DZ20:EK20)</f>
        <v>0</v>
      </c>
      <c r="EM20" s="372"/>
      <c r="EN20" s="379">
        <f>SUM(EN17:EN19)</f>
        <v>34929</v>
      </c>
      <c r="EO20" s="380">
        <f t="shared" ref="EO20:EY20" si="14">SUM(EO17:EO19)</f>
        <v>0</v>
      </c>
      <c r="EP20" s="380">
        <f t="shared" si="14"/>
        <v>0</v>
      </c>
      <c r="EQ20" s="380">
        <f t="shared" si="14"/>
        <v>0</v>
      </c>
      <c r="ER20" s="380">
        <f t="shared" si="14"/>
        <v>0</v>
      </c>
      <c r="ES20" s="380">
        <f t="shared" si="14"/>
        <v>0</v>
      </c>
      <c r="ET20" s="380">
        <f t="shared" si="14"/>
        <v>0</v>
      </c>
      <c r="EU20" s="380">
        <f t="shared" si="14"/>
        <v>0</v>
      </c>
      <c r="EV20" s="380">
        <f t="shared" si="14"/>
        <v>0</v>
      </c>
      <c r="EW20" s="380">
        <f t="shared" si="14"/>
        <v>0</v>
      </c>
      <c r="EX20" s="380">
        <f t="shared" si="14"/>
        <v>0</v>
      </c>
      <c r="EY20" s="380">
        <f t="shared" si="14"/>
        <v>0</v>
      </c>
      <c r="EZ20" s="381">
        <f>+SUBTOTAL(9,EN20:EY20)</f>
        <v>34929</v>
      </c>
      <c r="FA20" s="372"/>
      <c r="FB20" s="379">
        <f>SUM(FB17:FB19)</f>
        <v>0</v>
      </c>
      <c r="FC20" s="380">
        <f t="shared" ref="FC20:FM20" si="15">SUM(FC17:FC19)</f>
        <v>0</v>
      </c>
      <c r="FD20" s="380">
        <f t="shared" si="15"/>
        <v>0</v>
      </c>
      <c r="FE20" s="380">
        <f t="shared" si="15"/>
        <v>0</v>
      </c>
      <c r="FF20" s="380">
        <f t="shared" si="15"/>
        <v>0</v>
      </c>
      <c r="FG20" s="380">
        <f t="shared" si="15"/>
        <v>0</v>
      </c>
      <c r="FH20" s="380">
        <f t="shared" si="15"/>
        <v>0</v>
      </c>
      <c r="FI20" s="380">
        <f t="shared" si="15"/>
        <v>0</v>
      </c>
      <c r="FJ20" s="380">
        <f t="shared" si="15"/>
        <v>0</v>
      </c>
      <c r="FK20" s="380">
        <f t="shared" si="15"/>
        <v>0</v>
      </c>
      <c r="FL20" s="380">
        <f t="shared" si="15"/>
        <v>0</v>
      </c>
      <c r="FM20" s="380">
        <f t="shared" si="15"/>
        <v>0</v>
      </c>
      <c r="FN20" s="381">
        <f>+SUBTOTAL(9,FB20:FM20)</f>
        <v>0</v>
      </c>
      <c r="FO20" s="372"/>
      <c r="FP20" s="379">
        <f>SUM(FP17:FP19)</f>
        <v>90400</v>
      </c>
      <c r="FQ20" s="380">
        <f t="shared" ref="FQ20:GA20" si="16">SUM(FQ17:FQ19)</f>
        <v>0</v>
      </c>
      <c r="FR20" s="380">
        <f t="shared" si="16"/>
        <v>0</v>
      </c>
      <c r="FS20" s="380">
        <f t="shared" si="16"/>
        <v>0</v>
      </c>
      <c r="FT20" s="380">
        <f t="shared" si="16"/>
        <v>0</v>
      </c>
      <c r="FU20" s="380">
        <f t="shared" si="16"/>
        <v>0</v>
      </c>
      <c r="FV20" s="380">
        <f t="shared" si="16"/>
        <v>0</v>
      </c>
      <c r="FW20" s="380">
        <f t="shared" si="16"/>
        <v>0</v>
      </c>
      <c r="FX20" s="380">
        <f t="shared" si="16"/>
        <v>0</v>
      </c>
      <c r="FY20" s="380">
        <f t="shared" si="16"/>
        <v>0</v>
      </c>
      <c r="FZ20" s="380">
        <f t="shared" si="16"/>
        <v>0</v>
      </c>
      <c r="GA20" s="380">
        <f t="shared" si="16"/>
        <v>0</v>
      </c>
      <c r="GB20" s="381">
        <f>+SUBTOTAL(9,FP20:GA20)</f>
        <v>90400</v>
      </c>
      <c r="GC20" s="372"/>
      <c r="GD20" s="379">
        <f>SUM(GD17:GD19)</f>
        <v>0</v>
      </c>
      <c r="GE20" s="380">
        <f t="shared" ref="GE20:GO20" si="17">SUM(GE17:GE19)</f>
        <v>0</v>
      </c>
      <c r="GF20" s="380">
        <f t="shared" si="17"/>
        <v>0</v>
      </c>
      <c r="GG20" s="380">
        <f t="shared" si="17"/>
        <v>0</v>
      </c>
      <c r="GH20" s="380">
        <f t="shared" si="17"/>
        <v>0</v>
      </c>
      <c r="GI20" s="380">
        <f t="shared" si="17"/>
        <v>0</v>
      </c>
      <c r="GJ20" s="380">
        <f t="shared" si="17"/>
        <v>0</v>
      </c>
      <c r="GK20" s="380">
        <f t="shared" si="17"/>
        <v>0</v>
      </c>
      <c r="GL20" s="380">
        <f t="shared" si="17"/>
        <v>0</v>
      </c>
      <c r="GM20" s="380">
        <f t="shared" si="17"/>
        <v>0</v>
      </c>
      <c r="GN20" s="380">
        <f t="shared" si="17"/>
        <v>0</v>
      </c>
      <c r="GO20" s="380">
        <f t="shared" si="17"/>
        <v>0</v>
      </c>
      <c r="GP20" s="381">
        <f>+SUBTOTAL(9,GD20:GO20)</f>
        <v>0</v>
      </c>
      <c r="GQ20" s="372"/>
      <c r="GR20" s="379">
        <f>SUM(GR17:GR19)</f>
        <v>0</v>
      </c>
      <c r="GS20" s="380">
        <f t="shared" ref="GS20:HC20" si="18">SUM(GS17:GS19)</f>
        <v>0</v>
      </c>
      <c r="GT20" s="380">
        <f t="shared" si="18"/>
        <v>0</v>
      </c>
      <c r="GU20" s="380">
        <f t="shared" si="18"/>
        <v>0</v>
      </c>
      <c r="GV20" s="380">
        <f t="shared" si="18"/>
        <v>0</v>
      </c>
      <c r="GW20" s="380">
        <f t="shared" si="18"/>
        <v>0</v>
      </c>
      <c r="GX20" s="380">
        <f t="shared" si="18"/>
        <v>0</v>
      </c>
      <c r="GY20" s="380">
        <f t="shared" si="18"/>
        <v>0</v>
      </c>
      <c r="GZ20" s="380">
        <f t="shared" si="18"/>
        <v>0</v>
      </c>
      <c r="HA20" s="380">
        <f t="shared" si="18"/>
        <v>0</v>
      </c>
      <c r="HB20" s="380">
        <f t="shared" si="18"/>
        <v>0</v>
      </c>
      <c r="HC20" s="380">
        <f t="shared" si="18"/>
        <v>0</v>
      </c>
      <c r="HD20" s="381">
        <f>+SUBTOTAL(9,GR20:HC20)</f>
        <v>0</v>
      </c>
      <c r="HE20" s="372"/>
      <c r="HF20" s="379">
        <f>SUM(HF17:HF19)</f>
        <v>0</v>
      </c>
      <c r="HG20" s="380">
        <f t="shared" ref="HG20:HQ20" si="19">SUM(HG17:HG19)</f>
        <v>0</v>
      </c>
      <c r="HH20" s="380">
        <f t="shared" si="19"/>
        <v>0</v>
      </c>
      <c r="HI20" s="380">
        <f t="shared" si="19"/>
        <v>0</v>
      </c>
      <c r="HJ20" s="380">
        <f t="shared" si="19"/>
        <v>0</v>
      </c>
      <c r="HK20" s="380">
        <f t="shared" si="19"/>
        <v>0</v>
      </c>
      <c r="HL20" s="380">
        <f t="shared" si="19"/>
        <v>0</v>
      </c>
      <c r="HM20" s="380">
        <f t="shared" si="19"/>
        <v>0</v>
      </c>
      <c r="HN20" s="380">
        <f t="shared" si="19"/>
        <v>0</v>
      </c>
      <c r="HO20" s="380">
        <f t="shared" si="19"/>
        <v>0</v>
      </c>
      <c r="HP20" s="380">
        <f t="shared" si="19"/>
        <v>0</v>
      </c>
      <c r="HQ20" s="380">
        <f t="shared" si="19"/>
        <v>0</v>
      </c>
      <c r="HR20" s="381">
        <f>+SUBTOTAL(9,HF20:HQ20)</f>
        <v>0</v>
      </c>
      <c r="HS20" s="372"/>
      <c r="HT20" s="379">
        <f>SUM(HT17:HT19)</f>
        <v>0</v>
      </c>
      <c r="HU20" s="380">
        <f t="shared" ref="HU20:IE20" si="20">SUM(HU17:HU19)</f>
        <v>0</v>
      </c>
      <c r="HV20" s="380">
        <f t="shared" si="20"/>
        <v>0</v>
      </c>
      <c r="HW20" s="380">
        <f t="shared" si="20"/>
        <v>0</v>
      </c>
      <c r="HX20" s="380">
        <f t="shared" si="20"/>
        <v>0</v>
      </c>
      <c r="HY20" s="380">
        <f t="shared" si="20"/>
        <v>0</v>
      </c>
      <c r="HZ20" s="380">
        <f t="shared" si="20"/>
        <v>0</v>
      </c>
      <c r="IA20" s="380">
        <f t="shared" si="20"/>
        <v>0</v>
      </c>
      <c r="IB20" s="380">
        <f t="shared" si="20"/>
        <v>0</v>
      </c>
      <c r="IC20" s="380">
        <f t="shared" si="20"/>
        <v>0</v>
      </c>
      <c r="ID20" s="380">
        <f t="shared" si="20"/>
        <v>0</v>
      </c>
      <c r="IE20" s="380">
        <f t="shared" si="20"/>
        <v>0</v>
      </c>
      <c r="IF20" s="381">
        <f>+SUBTOTAL(9,HT20:IE20)</f>
        <v>0</v>
      </c>
      <c r="IG20" s="372"/>
      <c r="IH20" s="379">
        <f>SUM(IH17:IH19)</f>
        <v>0</v>
      </c>
      <c r="II20" s="380">
        <f t="shared" ref="II20:IS20" si="21">SUM(II17:II19)</f>
        <v>0</v>
      </c>
      <c r="IJ20" s="380">
        <f t="shared" si="21"/>
        <v>0</v>
      </c>
      <c r="IK20" s="380">
        <f t="shared" si="21"/>
        <v>0</v>
      </c>
      <c r="IL20" s="380">
        <f t="shared" si="21"/>
        <v>0</v>
      </c>
      <c r="IM20" s="380">
        <f t="shared" si="21"/>
        <v>0</v>
      </c>
      <c r="IN20" s="380">
        <f t="shared" si="21"/>
        <v>0</v>
      </c>
      <c r="IO20" s="380">
        <f t="shared" si="21"/>
        <v>0</v>
      </c>
      <c r="IP20" s="380">
        <f t="shared" si="21"/>
        <v>0</v>
      </c>
      <c r="IQ20" s="380">
        <f t="shared" si="21"/>
        <v>0</v>
      </c>
      <c r="IR20" s="380">
        <f t="shared" si="21"/>
        <v>0</v>
      </c>
      <c r="IS20" s="380">
        <f t="shared" si="21"/>
        <v>0</v>
      </c>
      <c r="IT20" s="381">
        <f>+SUBTOTAL(9,IH20:IS20)</f>
        <v>0</v>
      </c>
      <c r="IU20" s="372"/>
      <c r="IV20" s="379">
        <f>SUM(IV17:IV19)</f>
        <v>0</v>
      </c>
      <c r="IW20" s="380">
        <f t="shared" ref="IW20:JG20" si="22">SUM(IW17:IW19)</f>
        <v>0</v>
      </c>
      <c r="IX20" s="380">
        <f t="shared" si="22"/>
        <v>0</v>
      </c>
      <c r="IY20" s="380">
        <f t="shared" si="22"/>
        <v>0</v>
      </c>
      <c r="IZ20" s="380">
        <f t="shared" si="22"/>
        <v>0</v>
      </c>
      <c r="JA20" s="380">
        <f t="shared" si="22"/>
        <v>0</v>
      </c>
      <c r="JB20" s="380">
        <f t="shared" si="22"/>
        <v>0</v>
      </c>
      <c r="JC20" s="380">
        <f t="shared" si="22"/>
        <v>0</v>
      </c>
      <c r="JD20" s="380">
        <f t="shared" si="22"/>
        <v>0</v>
      </c>
      <c r="JE20" s="380">
        <f t="shared" si="22"/>
        <v>0</v>
      </c>
      <c r="JF20" s="380">
        <f t="shared" si="22"/>
        <v>0</v>
      </c>
      <c r="JG20" s="380">
        <f t="shared" si="22"/>
        <v>0</v>
      </c>
      <c r="JH20" s="381">
        <f>+SUBTOTAL(9,IV20:JG20)</f>
        <v>0</v>
      </c>
      <c r="JI20" s="372"/>
      <c r="JJ20" s="379">
        <f>SUM(JJ17:JJ19)</f>
        <v>0</v>
      </c>
      <c r="JK20" s="380">
        <f t="shared" ref="JK20:JU20" si="23">SUM(JK17:JK19)</f>
        <v>0</v>
      </c>
      <c r="JL20" s="380">
        <f t="shared" si="23"/>
        <v>0</v>
      </c>
      <c r="JM20" s="380">
        <f t="shared" si="23"/>
        <v>0</v>
      </c>
      <c r="JN20" s="380">
        <f t="shared" si="23"/>
        <v>0</v>
      </c>
      <c r="JO20" s="380">
        <f t="shared" si="23"/>
        <v>0</v>
      </c>
      <c r="JP20" s="380">
        <f t="shared" si="23"/>
        <v>0</v>
      </c>
      <c r="JQ20" s="380">
        <f t="shared" si="23"/>
        <v>0</v>
      </c>
      <c r="JR20" s="380">
        <f t="shared" si="23"/>
        <v>0</v>
      </c>
      <c r="JS20" s="380">
        <f t="shared" si="23"/>
        <v>0</v>
      </c>
      <c r="JT20" s="380">
        <f t="shared" si="23"/>
        <v>0</v>
      </c>
      <c r="JU20" s="380">
        <f t="shared" si="23"/>
        <v>0</v>
      </c>
      <c r="JV20" s="381">
        <f>+SUBTOTAL(9,JJ20:JU20)</f>
        <v>0</v>
      </c>
      <c r="JW20" s="372"/>
      <c r="JX20" s="379">
        <f>SUM(JX17:JX19)</f>
        <v>0</v>
      </c>
      <c r="JY20" s="380">
        <f t="shared" ref="JY20:KI20" si="24">SUM(JY17:JY19)</f>
        <v>0</v>
      </c>
      <c r="JZ20" s="380">
        <f t="shared" si="24"/>
        <v>0</v>
      </c>
      <c r="KA20" s="380">
        <f t="shared" si="24"/>
        <v>0</v>
      </c>
      <c r="KB20" s="380">
        <f t="shared" si="24"/>
        <v>0</v>
      </c>
      <c r="KC20" s="380">
        <f t="shared" si="24"/>
        <v>0</v>
      </c>
      <c r="KD20" s="380">
        <f t="shared" si="24"/>
        <v>0</v>
      </c>
      <c r="KE20" s="380">
        <f t="shared" si="24"/>
        <v>0</v>
      </c>
      <c r="KF20" s="380">
        <f t="shared" si="24"/>
        <v>0</v>
      </c>
      <c r="KG20" s="380">
        <f t="shared" si="24"/>
        <v>0</v>
      </c>
      <c r="KH20" s="380">
        <f t="shared" si="24"/>
        <v>0</v>
      </c>
      <c r="KI20" s="380">
        <f t="shared" si="24"/>
        <v>0</v>
      </c>
      <c r="KJ20" s="381">
        <f>+SUBTOTAL(9,JX20:KI20)</f>
        <v>0</v>
      </c>
      <c r="KK20" s="372"/>
      <c r="KL20" s="379">
        <f>SUM(KL17:KL19)</f>
        <v>0</v>
      </c>
      <c r="KM20" s="380">
        <f t="shared" ref="KM20:KW20" si="25">SUM(KM17:KM19)</f>
        <v>0</v>
      </c>
      <c r="KN20" s="380">
        <f t="shared" si="25"/>
        <v>0</v>
      </c>
      <c r="KO20" s="380">
        <f t="shared" si="25"/>
        <v>0</v>
      </c>
      <c r="KP20" s="380">
        <f t="shared" si="25"/>
        <v>0</v>
      </c>
      <c r="KQ20" s="380">
        <f t="shared" si="25"/>
        <v>0</v>
      </c>
      <c r="KR20" s="380">
        <f t="shared" si="25"/>
        <v>0</v>
      </c>
      <c r="KS20" s="380">
        <f t="shared" si="25"/>
        <v>0</v>
      </c>
      <c r="KT20" s="380">
        <f t="shared" si="25"/>
        <v>0</v>
      </c>
      <c r="KU20" s="380">
        <f t="shared" si="25"/>
        <v>0</v>
      </c>
      <c r="KV20" s="380">
        <f t="shared" si="25"/>
        <v>0</v>
      </c>
      <c r="KW20" s="380">
        <f t="shared" si="25"/>
        <v>0</v>
      </c>
      <c r="KX20" s="381">
        <f>+SUBTOTAL(9,KL20:KW20)</f>
        <v>0</v>
      </c>
      <c r="KY20" s="372"/>
      <c r="KZ20" s="379">
        <f>SUM(KZ17:KZ19)</f>
        <v>0</v>
      </c>
      <c r="LA20" s="380">
        <f t="shared" ref="LA20:LK20" si="26">SUM(LA17:LA19)</f>
        <v>0</v>
      </c>
      <c r="LB20" s="380">
        <f t="shared" si="26"/>
        <v>0</v>
      </c>
      <c r="LC20" s="380">
        <f t="shared" si="26"/>
        <v>0</v>
      </c>
      <c r="LD20" s="380">
        <f t="shared" si="26"/>
        <v>0</v>
      </c>
      <c r="LE20" s="380">
        <f t="shared" si="26"/>
        <v>0</v>
      </c>
      <c r="LF20" s="380">
        <f t="shared" si="26"/>
        <v>0</v>
      </c>
      <c r="LG20" s="380">
        <f t="shared" si="26"/>
        <v>0</v>
      </c>
      <c r="LH20" s="380">
        <f t="shared" si="26"/>
        <v>0</v>
      </c>
      <c r="LI20" s="380">
        <f t="shared" si="26"/>
        <v>0</v>
      </c>
      <c r="LJ20" s="380">
        <f t="shared" si="26"/>
        <v>0</v>
      </c>
      <c r="LK20" s="380">
        <f t="shared" si="26"/>
        <v>0</v>
      </c>
      <c r="LL20" s="381">
        <f>+SUBTOTAL(9,KZ20:LK20)</f>
        <v>0</v>
      </c>
      <c r="LM20" s="372"/>
      <c r="LN20" s="379">
        <f>SUM(LN17:LN19)</f>
        <v>0</v>
      </c>
      <c r="LO20" s="380">
        <f t="shared" ref="LO20:LY20" si="27">SUM(LO17:LO19)</f>
        <v>0</v>
      </c>
      <c r="LP20" s="380">
        <f t="shared" si="27"/>
        <v>0</v>
      </c>
      <c r="LQ20" s="380">
        <f t="shared" si="27"/>
        <v>0</v>
      </c>
      <c r="LR20" s="380">
        <f t="shared" si="27"/>
        <v>0</v>
      </c>
      <c r="LS20" s="380">
        <f t="shared" si="27"/>
        <v>0</v>
      </c>
      <c r="LT20" s="380">
        <f t="shared" si="27"/>
        <v>0</v>
      </c>
      <c r="LU20" s="380">
        <f t="shared" si="27"/>
        <v>0</v>
      </c>
      <c r="LV20" s="380">
        <f t="shared" si="27"/>
        <v>0</v>
      </c>
      <c r="LW20" s="380">
        <f t="shared" si="27"/>
        <v>0</v>
      </c>
      <c r="LX20" s="380">
        <f t="shared" si="27"/>
        <v>0</v>
      </c>
      <c r="LY20" s="380">
        <f t="shared" si="27"/>
        <v>0</v>
      </c>
      <c r="LZ20" s="381">
        <f>+SUBTOTAL(9,LN20:LY20)</f>
        <v>0</v>
      </c>
      <c r="MA20" s="372"/>
      <c r="MB20" s="379">
        <f>SUM(MB17:MB19)</f>
        <v>0</v>
      </c>
      <c r="MC20" s="380">
        <f t="shared" ref="MC20:MM20" si="28">SUM(MC17:MC19)</f>
        <v>0</v>
      </c>
      <c r="MD20" s="380">
        <f t="shared" si="28"/>
        <v>0</v>
      </c>
      <c r="ME20" s="380">
        <f t="shared" si="28"/>
        <v>0</v>
      </c>
      <c r="MF20" s="380">
        <f t="shared" si="28"/>
        <v>0</v>
      </c>
      <c r="MG20" s="380">
        <f t="shared" si="28"/>
        <v>0</v>
      </c>
      <c r="MH20" s="380">
        <f t="shared" si="28"/>
        <v>0</v>
      </c>
      <c r="MI20" s="380">
        <f t="shared" si="28"/>
        <v>0</v>
      </c>
      <c r="MJ20" s="380">
        <f t="shared" si="28"/>
        <v>0</v>
      </c>
      <c r="MK20" s="380">
        <f t="shared" si="28"/>
        <v>0</v>
      </c>
      <c r="ML20" s="380">
        <f t="shared" si="28"/>
        <v>0</v>
      </c>
      <c r="MM20" s="380">
        <f t="shared" si="28"/>
        <v>0</v>
      </c>
      <c r="MN20" s="381">
        <f>+SUBTOTAL(9,MB20:MM20)</f>
        <v>0</v>
      </c>
      <c r="MO20" s="372"/>
      <c r="MP20" s="379">
        <f>SUM(MP17:MP19)</f>
        <v>0</v>
      </c>
      <c r="MQ20" s="380">
        <f t="shared" ref="MQ20:NA20" si="29">SUM(MQ17:MQ19)</f>
        <v>0</v>
      </c>
      <c r="MR20" s="380">
        <f t="shared" si="29"/>
        <v>0</v>
      </c>
      <c r="MS20" s="380">
        <f t="shared" si="29"/>
        <v>0</v>
      </c>
      <c r="MT20" s="380">
        <f t="shared" si="29"/>
        <v>0</v>
      </c>
      <c r="MU20" s="380">
        <f t="shared" si="29"/>
        <v>0</v>
      </c>
      <c r="MV20" s="380">
        <f t="shared" si="29"/>
        <v>0</v>
      </c>
      <c r="MW20" s="380">
        <f t="shared" si="29"/>
        <v>0</v>
      </c>
      <c r="MX20" s="380">
        <f t="shared" si="29"/>
        <v>0</v>
      </c>
      <c r="MY20" s="380">
        <f t="shared" si="29"/>
        <v>0</v>
      </c>
      <c r="MZ20" s="380">
        <f t="shared" si="29"/>
        <v>0</v>
      </c>
      <c r="NA20" s="380">
        <f t="shared" si="29"/>
        <v>0</v>
      </c>
      <c r="NB20" s="381">
        <f>+SUBTOTAL(9,MP20:NA20)</f>
        <v>0</v>
      </c>
      <c r="NC20" s="372"/>
      <c r="ND20" s="379">
        <f>SUM(ND17:ND19)</f>
        <v>0</v>
      </c>
      <c r="NE20" s="380">
        <f t="shared" ref="NE20:NO20" si="30">SUM(NE17:NE19)</f>
        <v>0</v>
      </c>
      <c r="NF20" s="380">
        <f t="shared" si="30"/>
        <v>0</v>
      </c>
      <c r="NG20" s="380">
        <f t="shared" si="30"/>
        <v>0</v>
      </c>
      <c r="NH20" s="380">
        <f t="shared" si="30"/>
        <v>0</v>
      </c>
      <c r="NI20" s="380">
        <f t="shared" si="30"/>
        <v>0</v>
      </c>
      <c r="NJ20" s="380">
        <f t="shared" si="30"/>
        <v>0</v>
      </c>
      <c r="NK20" s="380">
        <f t="shared" si="30"/>
        <v>0</v>
      </c>
      <c r="NL20" s="380">
        <f t="shared" si="30"/>
        <v>0</v>
      </c>
      <c r="NM20" s="380">
        <f t="shared" si="30"/>
        <v>0</v>
      </c>
      <c r="NN20" s="380">
        <f t="shared" si="30"/>
        <v>0</v>
      </c>
      <c r="NO20" s="380">
        <f t="shared" si="30"/>
        <v>0</v>
      </c>
      <c r="NP20" s="381">
        <f>+SUBTOTAL(9,ND20:NO20)</f>
        <v>0</v>
      </c>
      <c r="NQ20" s="372"/>
      <c r="NR20" s="379">
        <f>SUM(NR17:NR19)</f>
        <v>0</v>
      </c>
      <c r="NS20" s="380">
        <f t="shared" ref="NS20:OC20" si="31">SUM(NS17:NS19)</f>
        <v>0</v>
      </c>
      <c r="NT20" s="380">
        <f t="shared" si="31"/>
        <v>0</v>
      </c>
      <c r="NU20" s="380">
        <f t="shared" si="31"/>
        <v>0</v>
      </c>
      <c r="NV20" s="380">
        <f t="shared" si="31"/>
        <v>0</v>
      </c>
      <c r="NW20" s="380">
        <f t="shared" si="31"/>
        <v>0</v>
      </c>
      <c r="NX20" s="380">
        <f t="shared" si="31"/>
        <v>0</v>
      </c>
      <c r="NY20" s="380">
        <f t="shared" si="31"/>
        <v>0</v>
      </c>
      <c r="NZ20" s="380">
        <f t="shared" si="31"/>
        <v>0</v>
      </c>
      <c r="OA20" s="380">
        <f t="shared" si="31"/>
        <v>0</v>
      </c>
      <c r="OB20" s="380">
        <f t="shared" si="31"/>
        <v>0</v>
      </c>
      <c r="OC20" s="380">
        <f t="shared" si="31"/>
        <v>0</v>
      </c>
      <c r="OD20" s="381">
        <f>+SUBTOTAL(9,NR20:OC20)</f>
        <v>0</v>
      </c>
      <c r="OE20" s="372"/>
      <c r="OF20" s="379">
        <f>SUM(OF17:OF19)</f>
        <v>0</v>
      </c>
      <c r="OG20" s="380">
        <f t="shared" ref="OG20:OQ20" si="32">SUM(OG17:OG19)</f>
        <v>0</v>
      </c>
      <c r="OH20" s="380">
        <f t="shared" si="32"/>
        <v>0</v>
      </c>
      <c r="OI20" s="380">
        <f t="shared" si="32"/>
        <v>0</v>
      </c>
      <c r="OJ20" s="380">
        <f t="shared" si="32"/>
        <v>0</v>
      </c>
      <c r="OK20" s="380">
        <f t="shared" si="32"/>
        <v>0</v>
      </c>
      <c r="OL20" s="380">
        <f t="shared" si="32"/>
        <v>0</v>
      </c>
      <c r="OM20" s="380">
        <f t="shared" si="32"/>
        <v>0</v>
      </c>
      <c r="ON20" s="380">
        <f t="shared" si="32"/>
        <v>0</v>
      </c>
      <c r="OO20" s="380">
        <f t="shared" si="32"/>
        <v>0</v>
      </c>
      <c r="OP20" s="380">
        <f t="shared" si="32"/>
        <v>0</v>
      </c>
      <c r="OQ20" s="380">
        <f t="shared" si="32"/>
        <v>0</v>
      </c>
      <c r="OR20" s="381">
        <f>+SUBTOTAL(9,OF20:OQ20)</f>
        <v>0</v>
      </c>
      <c r="OS20" s="372"/>
      <c r="OT20" s="379">
        <f>SUM(OT17:OT19)</f>
        <v>0</v>
      </c>
      <c r="OU20" s="380">
        <f t="shared" ref="OU20:PE20" si="33">SUM(OU17:OU19)</f>
        <v>0</v>
      </c>
      <c r="OV20" s="380">
        <f t="shared" si="33"/>
        <v>0</v>
      </c>
      <c r="OW20" s="380">
        <f t="shared" si="33"/>
        <v>0</v>
      </c>
      <c r="OX20" s="380">
        <f t="shared" si="33"/>
        <v>0</v>
      </c>
      <c r="OY20" s="380">
        <f t="shared" si="33"/>
        <v>0</v>
      </c>
      <c r="OZ20" s="380">
        <f t="shared" si="33"/>
        <v>0</v>
      </c>
      <c r="PA20" s="380">
        <f t="shared" si="33"/>
        <v>0</v>
      </c>
      <c r="PB20" s="380">
        <f t="shared" si="33"/>
        <v>0</v>
      </c>
      <c r="PC20" s="380">
        <f t="shared" si="33"/>
        <v>0</v>
      </c>
      <c r="PD20" s="380">
        <f t="shared" si="33"/>
        <v>0</v>
      </c>
      <c r="PE20" s="380">
        <f t="shared" si="33"/>
        <v>0</v>
      </c>
      <c r="PF20" s="381">
        <f>+SUBTOTAL(9,OT20:PE20)</f>
        <v>0</v>
      </c>
      <c r="PG20" s="372"/>
      <c r="PH20" s="379">
        <f>SUM(PH17:PH19)</f>
        <v>0</v>
      </c>
      <c r="PI20" s="380">
        <f t="shared" ref="PI20:PS20" si="34">SUM(PI17:PI19)</f>
        <v>0</v>
      </c>
      <c r="PJ20" s="380">
        <f t="shared" si="34"/>
        <v>0</v>
      </c>
      <c r="PK20" s="380">
        <f t="shared" si="34"/>
        <v>0</v>
      </c>
      <c r="PL20" s="380">
        <f t="shared" si="34"/>
        <v>0</v>
      </c>
      <c r="PM20" s="380">
        <f t="shared" si="34"/>
        <v>0</v>
      </c>
      <c r="PN20" s="380">
        <f t="shared" si="34"/>
        <v>0</v>
      </c>
      <c r="PO20" s="380">
        <f t="shared" si="34"/>
        <v>0</v>
      </c>
      <c r="PP20" s="380">
        <f t="shared" si="34"/>
        <v>0</v>
      </c>
      <c r="PQ20" s="380">
        <f t="shared" si="34"/>
        <v>0</v>
      </c>
      <c r="PR20" s="380">
        <f t="shared" si="34"/>
        <v>0</v>
      </c>
      <c r="PS20" s="380">
        <f t="shared" si="34"/>
        <v>0</v>
      </c>
      <c r="PT20" s="381">
        <f>+SUBTOTAL(9,PH20:PS20)</f>
        <v>0</v>
      </c>
      <c r="PU20" s="372"/>
      <c r="PV20" s="381">
        <f t="shared" ref="PV20:PW20" si="35">SUM(PV17:PV19)</f>
        <v>125329</v>
      </c>
      <c r="PW20" s="381">
        <f t="shared" si="35"/>
        <v>0</v>
      </c>
      <c r="PX20" s="381">
        <f t="shared" ref="PX20:QH20" si="36">SUM(PX17:PX19)</f>
        <v>0</v>
      </c>
      <c r="PY20" s="381">
        <f t="shared" si="36"/>
        <v>0</v>
      </c>
      <c r="PZ20" s="381">
        <f t="shared" si="36"/>
        <v>0</v>
      </c>
      <c r="QA20" s="381">
        <f t="shared" si="36"/>
        <v>0</v>
      </c>
      <c r="QB20" s="381">
        <f t="shared" si="36"/>
        <v>0</v>
      </c>
      <c r="QC20" s="381">
        <f t="shared" si="36"/>
        <v>0</v>
      </c>
      <c r="QD20" s="381">
        <f t="shared" si="36"/>
        <v>0</v>
      </c>
      <c r="QE20" s="381">
        <f t="shared" si="36"/>
        <v>0</v>
      </c>
      <c r="QF20" s="381">
        <f t="shared" si="36"/>
        <v>0</v>
      </c>
      <c r="QG20" s="381">
        <f t="shared" si="36"/>
        <v>0</v>
      </c>
      <c r="QH20" s="381">
        <f t="shared" si="36"/>
        <v>125329</v>
      </c>
    </row>
    <row r="21" spans="1:450" ht="12.5" x14ac:dyDescent="0.25">
      <c r="D21" s="364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8"/>
      <c r="Q21" s="372"/>
      <c r="R21" s="364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8"/>
      <c r="AF21" s="364"/>
      <c r="AG21" s="365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8"/>
      <c r="AT21" s="364"/>
      <c r="AU21" s="365"/>
      <c r="AV21" s="365"/>
      <c r="AW21" s="365"/>
      <c r="AX21" s="365"/>
      <c r="AY21" s="365"/>
      <c r="AZ21" s="365"/>
      <c r="BA21" s="365"/>
      <c r="BB21" s="365"/>
      <c r="BC21" s="365"/>
      <c r="BD21" s="365"/>
      <c r="BE21" s="365"/>
      <c r="BF21" s="368"/>
      <c r="BH21" s="364"/>
      <c r="BI21" s="365"/>
      <c r="BJ21" s="365"/>
      <c r="BK21" s="365"/>
      <c r="BL21" s="365"/>
      <c r="BM21" s="365"/>
      <c r="BN21" s="365"/>
      <c r="BO21" s="365"/>
      <c r="BP21" s="365"/>
      <c r="BQ21" s="365"/>
      <c r="BR21" s="365"/>
      <c r="BS21" s="365"/>
      <c r="BT21" s="368"/>
      <c r="BU21" s="372"/>
      <c r="BV21" s="364"/>
      <c r="BW21" s="365"/>
      <c r="BX21" s="365"/>
      <c r="BY21" s="365"/>
      <c r="BZ21" s="365"/>
      <c r="CA21" s="365"/>
      <c r="CB21" s="365"/>
      <c r="CC21" s="365"/>
      <c r="CD21" s="365"/>
      <c r="CE21" s="365"/>
      <c r="CF21" s="365"/>
      <c r="CG21" s="365"/>
      <c r="CH21" s="368"/>
      <c r="CI21" s="372"/>
      <c r="CJ21" s="364"/>
      <c r="CK21" s="365"/>
      <c r="CL21" s="365"/>
      <c r="CM21" s="365"/>
      <c r="CN21" s="365"/>
      <c r="CO21" s="365"/>
      <c r="CP21" s="365"/>
      <c r="CQ21" s="365"/>
      <c r="CR21" s="365"/>
      <c r="CS21" s="365"/>
      <c r="CT21" s="365"/>
      <c r="CU21" s="365"/>
      <c r="CV21" s="368"/>
      <c r="CX21" s="364"/>
      <c r="CY21" s="365"/>
      <c r="CZ21" s="365"/>
      <c r="DA21" s="365"/>
      <c r="DB21" s="365"/>
      <c r="DC21" s="365"/>
      <c r="DD21" s="365"/>
      <c r="DE21" s="365"/>
      <c r="DF21" s="365"/>
      <c r="DG21" s="365"/>
      <c r="DH21" s="365"/>
      <c r="DI21" s="365"/>
      <c r="DJ21" s="368"/>
      <c r="DK21" s="372"/>
      <c r="DL21" s="364"/>
      <c r="DM21" s="365"/>
      <c r="DN21" s="365"/>
      <c r="DO21" s="365"/>
      <c r="DP21" s="365"/>
      <c r="DQ21" s="365"/>
      <c r="DR21" s="365"/>
      <c r="DS21" s="365"/>
      <c r="DT21" s="365"/>
      <c r="DU21" s="365"/>
      <c r="DV21" s="365"/>
      <c r="DW21" s="365"/>
      <c r="DX21" s="368"/>
      <c r="DY21" s="372"/>
      <c r="DZ21" s="364"/>
      <c r="EA21" s="365"/>
      <c r="EB21" s="365"/>
      <c r="EC21" s="365"/>
      <c r="ED21" s="365"/>
      <c r="EE21" s="365"/>
      <c r="EF21" s="365"/>
      <c r="EG21" s="365"/>
      <c r="EH21" s="365"/>
      <c r="EI21" s="365"/>
      <c r="EJ21" s="365"/>
      <c r="EK21" s="365"/>
      <c r="EL21" s="368"/>
      <c r="EM21" s="372"/>
      <c r="EN21" s="364"/>
      <c r="EO21" s="365"/>
      <c r="EP21" s="365"/>
      <c r="EQ21" s="365"/>
      <c r="ER21" s="365"/>
      <c r="ES21" s="365"/>
      <c r="ET21" s="365"/>
      <c r="EU21" s="365"/>
      <c r="EV21" s="365"/>
      <c r="EW21" s="365"/>
      <c r="EX21" s="365"/>
      <c r="EY21" s="365"/>
      <c r="EZ21" s="368"/>
      <c r="FA21" s="372"/>
      <c r="FB21" s="364"/>
      <c r="FC21" s="365"/>
      <c r="FD21" s="365"/>
      <c r="FE21" s="365"/>
      <c r="FF21" s="365"/>
      <c r="FG21" s="365"/>
      <c r="FH21" s="365"/>
      <c r="FI21" s="365"/>
      <c r="FJ21" s="365"/>
      <c r="FK21" s="365"/>
      <c r="FL21" s="365"/>
      <c r="FM21" s="365"/>
      <c r="FN21" s="368"/>
      <c r="FO21" s="372"/>
      <c r="FP21" s="364"/>
      <c r="FQ21" s="365"/>
      <c r="FR21" s="365"/>
      <c r="FS21" s="365"/>
      <c r="FT21" s="365"/>
      <c r="FU21" s="365"/>
      <c r="FV21" s="365"/>
      <c r="FW21" s="365"/>
      <c r="FX21" s="365"/>
      <c r="FY21" s="365"/>
      <c r="FZ21" s="365"/>
      <c r="GA21" s="365"/>
      <c r="GB21" s="368"/>
      <c r="GC21" s="372"/>
      <c r="GD21" s="364"/>
      <c r="GE21" s="365"/>
      <c r="GF21" s="365"/>
      <c r="GG21" s="365"/>
      <c r="GH21" s="365"/>
      <c r="GI21" s="365"/>
      <c r="GJ21" s="365"/>
      <c r="GK21" s="365"/>
      <c r="GL21" s="365"/>
      <c r="GM21" s="365"/>
      <c r="GN21" s="365"/>
      <c r="GO21" s="365"/>
      <c r="GP21" s="368"/>
      <c r="GQ21" s="372"/>
      <c r="GR21" s="364"/>
      <c r="GS21" s="365"/>
      <c r="GT21" s="365"/>
      <c r="GU21" s="365"/>
      <c r="GV21" s="365"/>
      <c r="GW21" s="365"/>
      <c r="GX21" s="365"/>
      <c r="GY21" s="365"/>
      <c r="GZ21" s="365"/>
      <c r="HA21" s="365"/>
      <c r="HB21" s="365"/>
      <c r="HC21" s="365"/>
      <c r="HD21" s="368"/>
      <c r="HE21" s="372"/>
      <c r="HF21" s="364"/>
      <c r="HG21" s="365"/>
      <c r="HH21" s="365"/>
      <c r="HI21" s="365"/>
      <c r="HJ21" s="365"/>
      <c r="HK21" s="365"/>
      <c r="HL21" s="365"/>
      <c r="HM21" s="365"/>
      <c r="HN21" s="365"/>
      <c r="HO21" s="365"/>
      <c r="HP21" s="365"/>
      <c r="HQ21" s="365"/>
      <c r="HR21" s="368"/>
      <c r="HS21" s="372"/>
      <c r="HT21" s="364"/>
      <c r="HU21" s="365"/>
      <c r="HV21" s="365"/>
      <c r="HW21" s="365"/>
      <c r="HX21" s="365"/>
      <c r="HY21" s="365"/>
      <c r="HZ21" s="365"/>
      <c r="IA21" s="365"/>
      <c r="IB21" s="365"/>
      <c r="IC21" s="365"/>
      <c r="ID21" s="365"/>
      <c r="IE21" s="365"/>
      <c r="IF21" s="368"/>
      <c r="IG21" s="372"/>
      <c r="IH21" s="364"/>
      <c r="II21" s="365"/>
      <c r="IJ21" s="365"/>
      <c r="IK21" s="365"/>
      <c r="IL21" s="365"/>
      <c r="IM21" s="365"/>
      <c r="IN21" s="365"/>
      <c r="IO21" s="365"/>
      <c r="IP21" s="365"/>
      <c r="IQ21" s="365"/>
      <c r="IR21" s="365"/>
      <c r="IS21" s="365"/>
      <c r="IT21" s="368"/>
      <c r="IU21" s="372"/>
      <c r="IV21" s="364"/>
      <c r="IW21" s="365"/>
      <c r="IX21" s="365"/>
      <c r="IY21" s="365"/>
      <c r="IZ21" s="365"/>
      <c r="JA21" s="365"/>
      <c r="JB21" s="365"/>
      <c r="JC21" s="365"/>
      <c r="JD21" s="365"/>
      <c r="JE21" s="365"/>
      <c r="JF21" s="365"/>
      <c r="JG21" s="365"/>
      <c r="JH21" s="368"/>
      <c r="JI21" s="372"/>
      <c r="JJ21" s="364"/>
      <c r="JK21" s="365"/>
      <c r="JL21" s="365"/>
      <c r="JM21" s="365"/>
      <c r="JN21" s="365"/>
      <c r="JO21" s="365"/>
      <c r="JP21" s="365"/>
      <c r="JQ21" s="365"/>
      <c r="JR21" s="365"/>
      <c r="JS21" s="365"/>
      <c r="JT21" s="365"/>
      <c r="JU21" s="365"/>
      <c r="JV21" s="368"/>
      <c r="JW21" s="372"/>
      <c r="JX21" s="364"/>
      <c r="JY21" s="365"/>
      <c r="JZ21" s="365"/>
      <c r="KA21" s="365"/>
      <c r="KB21" s="365"/>
      <c r="KC21" s="365"/>
      <c r="KD21" s="365"/>
      <c r="KE21" s="365"/>
      <c r="KF21" s="365"/>
      <c r="KG21" s="365"/>
      <c r="KH21" s="365"/>
      <c r="KI21" s="365"/>
      <c r="KJ21" s="368"/>
      <c r="KK21" s="372"/>
      <c r="KL21" s="364"/>
      <c r="KM21" s="365"/>
      <c r="KN21" s="365"/>
      <c r="KO21" s="365"/>
      <c r="KP21" s="365"/>
      <c r="KQ21" s="365"/>
      <c r="KR21" s="365"/>
      <c r="KS21" s="365"/>
      <c r="KT21" s="365"/>
      <c r="KU21" s="365"/>
      <c r="KV21" s="365"/>
      <c r="KW21" s="365"/>
      <c r="KX21" s="368"/>
      <c r="KY21" s="372"/>
      <c r="KZ21" s="364"/>
      <c r="LA21" s="365"/>
      <c r="LB21" s="365"/>
      <c r="LC21" s="365"/>
      <c r="LD21" s="365"/>
      <c r="LE21" s="365"/>
      <c r="LF21" s="365"/>
      <c r="LG21" s="365"/>
      <c r="LH21" s="365"/>
      <c r="LI21" s="365"/>
      <c r="LJ21" s="365"/>
      <c r="LK21" s="365"/>
      <c r="LL21" s="368"/>
      <c r="LM21" s="372"/>
      <c r="LN21" s="364"/>
      <c r="LO21" s="365"/>
      <c r="LP21" s="365"/>
      <c r="LQ21" s="365"/>
      <c r="LR21" s="365"/>
      <c r="LS21" s="365"/>
      <c r="LT21" s="365"/>
      <c r="LU21" s="365"/>
      <c r="LV21" s="365"/>
      <c r="LW21" s="365"/>
      <c r="LX21" s="365"/>
      <c r="LY21" s="365"/>
      <c r="LZ21" s="368"/>
      <c r="MA21" s="372"/>
      <c r="MB21" s="364"/>
      <c r="MC21" s="365"/>
      <c r="MD21" s="365"/>
      <c r="ME21" s="365"/>
      <c r="MF21" s="365"/>
      <c r="MG21" s="365"/>
      <c r="MH21" s="365"/>
      <c r="MI21" s="365"/>
      <c r="MJ21" s="365"/>
      <c r="MK21" s="365"/>
      <c r="ML21" s="365"/>
      <c r="MM21" s="365"/>
      <c r="MN21" s="368"/>
      <c r="MO21" s="372"/>
      <c r="MP21" s="364"/>
      <c r="MQ21" s="365"/>
      <c r="MR21" s="365"/>
      <c r="MS21" s="365"/>
      <c r="MT21" s="365"/>
      <c r="MU21" s="365"/>
      <c r="MV21" s="365"/>
      <c r="MW21" s="365"/>
      <c r="MX21" s="365"/>
      <c r="MY21" s="365"/>
      <c r="MZ21" s="365"/>
      <c r="NA21" s="365"/>
      <c r="NB21" s="368"/>
      <c r="NC21" s="372"/>
      <c r="ND21" s="364"/>
      <c r="NE21" s="365"/>
      <c r="NF21" s="365"/>
      <c r="NG21" s="365"/>
      <c r="NH21" s="365"/>
      <c r="NI21" s="365"/>
      <c r="NJ21" s="365"/>
      <c r="NK21" s="365"/>
      <c r="NL21" s="365"/>
      <c r="NM21" s="365"/>
      <c r="NN21" s="365"/>
      <c r="NO21" s="365"/>
      <c r="NP21" s="368"/>
      <c r="NQ21" s="372"/>
      <c r="NR21" s="364"/>
      <c r="NS21" s="365"/>
      <c r="NT21" s="365"/>
      <c r="NU21" s="365"/>
      <c r="NV21" s="365"/>
      <c r="NW21" s="365"/>
      <c r="NX21" s="365"/>
      <c r="NY21" s="365"/>
      <c r="NZ21" s="365"/>
      <c r="OA21" s="365"/>
      <c r="OB21" s="365"/>
      <c r="OC21" s="365"/>
      <c r="OD21" s="368"/>
      <c r="OE21" s="372"/>
      <c r="OF21" s="364"/>
      <c r="OG21" s="365"/>
      <c r="OH21" s="365"/>
      <c r="OI21" s="365"/>
      <c r="OJ21" s="365"/>
      <c r="OK21" s="365"/>
      <c r="OL21" s="365"/>
      <c r="OM21" s="365"/>
      <c r="ON21" s="365"/>
      <c r="OO21" s="365"/>
      <c r="OP21" s="365"/>
      <c r="OQ21" s="365"/>
      <c r="OR21" s="368"/>
      <c r="OS21" s="372"/>
      <c r="OT21" s="364"/>
      <c r="OU21" s="365"/>
      <c r="OV21" s="365"/>
      <c r="OW21" s="365"/>
      <c r="OX21" s="365"/>
      <c r="OY21" s="365"/>
      <c r="OZ21" s="365"/>
      <c r="PA21" s="365"/>
      <c r="PB21" s="365"/>
      <c r="PC21" s="365"/>
      <c r="PD21" s="365"/>
      <c r="PE21" s="365"/>
      <c r="PF21" s="368"/>
      <c r="PG21" s="372"/>
      <c r="PH21" s="364"/>
      <c r="PI21" s="365"/>
      <c r="PJ21" s="365"/>
      <c r="PK21" s="365"/>
      <c r="PL21" s="365"/>
      <c r="PM21" s="365"/>
      <c r="PN21" s="365"/>
      <c r="PO21" s="365"/>
      <c r="PP21" s="365"/>
      <c r="PQ21" s="365"/>
      <c r="PR21" s="365"/>
      <c r="PS21" s="365"/>
      <c r="PT21" s="368"/>
      <c r="PU21" s="372"/>
      <c r="PV21" s="368"/>
      <c r="PW21" s="368"/>
      <c r="PX21" s="368"/>
      <c r="PY21" s="368"/>
      <c r="PZ21" s="368"/>
      <c r="QA21" s="368"/>
      <c r="QB21" s="368"/>
      <c r="QC21" s="368"/>
      <c r="QD21" s="368"/>
      <c r="QE21" s="368"/>
      <c r="QF21" s="368"/>
      <c r="QG21" s="368"/>
      <c r="QH21" s="368"/>
    </row>
    <row r="22" spans="1:450" x14ac:dyDescent="0.3">
      <c r="B22" s="383" t="s">
        <v>882</v>
      </c>
      <c r="C22" s="384"/>
      <c r="D22" s="385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7"/>
      <c r="Q22" s="388"/>
      <c r="R22" s="385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7"/>
      <c r="AE22" s="388"/>
      <c r="AF22" s="385"/>
      <c r="AG22" s="386"/>
      <c r="AH22" s="386"/>
      <c r="AI22" s="386"/>
      <c r="AJ22" s="386"/>
      <c r="AK22" s="386"/>
      <c r="AL22" s="386"/>
      <c r="AM22" s="386"/>
      <c r="AN22" s="386"/>
      <c r="AO22" s="386"/>
      <c r="AP22" s="386"/>
      <c r="AQ22" s="386"/>
      <c r="AR22" s="387"/>
      <c r="AS22" s="388"/>
      <c r="AT22" s="385"/>
      <c r="AU22" s="386"/>
      <c r="AV22" s="386"/>
      <c r="AW22" s="386"/>
      <c r="AX22" s="386"/>
      <c r="AY22" s="386"/>
      <c r="AZ22" s="386"/>
      <c r="BA22" s="386"/>
      <c r="BB22" s="386"/>
      <c r="BC22" s="386"/>
      <c r="BD22" s="386"/>
      <c r="BE22" s="386"/>
      <c r="BF22" s="387"/>
      <c r="BG22" s="388"/>
      <c r="BH22" s="385"/>
      <c r="BI22" s="386"/>
      <c r="BJ22" s="386"/>
      <c r="BK22" s="386"/>
      <c r="BL22" s="386"/>
      <c r="BM22" s="386"/>
      <c r="BN22" s="386"/>
      <c r="BO22" s="386"/>
      <c r="BP22" s="386"/>
      <c r="BQ22" s="386"/>
      <c r="BR22" s="386"/>
      <c r="BS22" s="386"/>
      <c r="BT22" s="387"/>
      <c r="BV22" s="385"/>
      <c r="BW22" s="386"/>
      <c r="BX22" s="386"/>
      <c r="BY22" s="386"/>
      <c r="BZ22" s="386"/>
      <c r="CA22" s="386"/>
      <c r="CB22" s="386"/>
      <c r="CC22" s="386"/>
      <c r="CD22" s="386"/>
      <c r="CE22" s="386"/>
      <c r="CF22" s="386"/>
      <c r="CG22" s="386"/>
      <c r="CH22" s="387"/>
      <c r="CI22" s="388"/>
      <c r="CJ22" s="385"/>
      <c r="CK22" s="386"/>
      <c r="CL22" s="386"/>
      <c r="CM22" s="386"/>
      <c r="CN22" s="386"/>
      <c r="CO22" s="386"/>
      <c r="CP22" s="386"/>
      <c r="CQ22" s="386"/>
      <c r="CR22" s="386"/>
      <c r="CS22" s="386"/>
      <c r="CT22" s="386"/>
      <c r="CU22" s="386"/>
      <c r="CV22" s="387"/>
      <c r="CW22" s="388"/>
      <c r="CX22" s="385"/>
      <c r="CY22" s="386"/>
      <c r="CZ22" s="386"/>
      <c r="DA22" s="386"/>
      <c r="DB22" s="386"/>
      <c r="DC22" s="386"/>
      <c r="DD22" s="386"/>
      <c r="DE22" s="386"/>
      <c r="DF22" s="386"/>
      <c r="DG22" s="386"/>
      <c r="DH22" s="386"/>
      <c r="DI22" s="386"/>
      <c r="DJ22" s="387"/>
      <c r="DK22" s="388"/>
      <c r="DL22" s="385"/>
      <c r="DM22" s="386"/>
      <c r="DN22" s="386"/>
      <c r="DO22" s="386"/>
      <c r="DP22" s="386"/>
      <c r="DQ22" s="386"/>
      <c r="DR22" s="386"/>
      <c r="DS22" s="386"/>
      <c r="DT22" s="386"/>
      <c r="DU22" s="386"/>
      <c r="DV22" s="386"/>
      <c r="DW22" s="386"/>
      <c r="DX22" s="387"/>
      <c r="DY22" s="388"/>
      <c r="DZ22" s="385"/>
      <c r="EA22" s="386"/>
      <c r="EB22" s="386"/>
      <c r="EC22" s="386"/>
      <c r="ED22" s="386"/>
      <c r="EE22" s="386"/>
      <c r="EF22" s="386"/>
      <c r="EG22" s="386"/>
      <c r="EH22" s="386"/>
      <c r="EI22" s="386"/>
      <c r="EJ22" s="386"/>
      <c r="EK22" s="386"/>
      <c r="EL22" s="387"/>
      <c r="EM22" s="388"/>
      <c r="EN22" s="385"/>
      <c r="EO22" s="386"/>
      <c r="EP22" s="386"/>
      <c r="EQ22" s="386"/>
      <c r="ER22" s="386"/>
      <c r="ES22" s="386"/>
      <c r="ET22" s="386"/>
      <c r="EU22" s="386"/>
      <c r="EV22" s="386"/>
      <c r="EW22" s="386"/>
      <c r="EX22" s="386"/>
      <c r="EY22" s="386"/>
      <c r="EZ22" s="387"/>
      <c r="FA22" s="388"/>
      <c r="FB22" s="385"/>
      <c r="FC22" s="386"/>
      <c r="FD22" s="386"/>
      <c r="FE22" s="386"/>
      <c r="FF22" s="386"/>
      <c r="FG22" s="386"/>
      <c r="FH22" s="386"/>
      <c r="FI22" s="386"/>
      <c r="FJ22" s="386"/>
      <c r="FK22" s="386"/>
      <c r="FL22" s="386"/>
      <c r="FM22" s="386"/>
      <c r="FN22" s="387"/>
      <c r="FO22" s="388"/>
      <c r="FP22" s="385"/>
      <c r="FQ22" s="386"/>
      <c r="FR22" s="386"/>
      <c r="FS22" s="386"/>
      <c r="FT22" s="386"/>
      <c r="FU22" s="386"/>
      <c r="FV22" s="386"/>
      <c r="FW22" s="386"/>
      <c r="FX22" s="386"/>
      <c r="FY22" s="386"/>
      <c r="FZ22" s="386"/>
      <c r="GA22" s="386"/>
      <c r="GB22" s="387"/>
      <c r="GC22" s="388"/>
      <c r="GD22" s="385"/>
      <c r="GE22" s="386"/>
      <c r="GF22" s="386"/>
      <c r="GG22" s="386"/>
      <c r="GH22" s="386"/>
      <c r="GI22" s="386"/>
      <c r="GJ22" s="386"/>
      <c r="GK22" s="386"/>
      <c r="GL22" s="386"/>
      <c r="GM22" s="386"/>
      <c r="GN22" s="386"/>
      <c r="GO22" s="386"/>
      <c r="GP22" s="387"/>
      <c r="GQ22" s="388"/>
      <c r="GR22" s="385"/>
      <c r="GS22" s="386"/>
      <c r="GT22" s="386"/>
      <c r="GU22" s="386"/>
      <c r="GV22" s="386"/>
      <c r="GW22" s="386"/>
      <c r="GX22" s="386"/>
      <c r="GY22" s="386"/>
      <c r="GZ22" s="386"/>
      <c r="HA22" s="386"/>
      <c r="HB22" s="386"/>
      <c r="HC22" s="386"/>
      <c r="HD22" s="387"/>
      <c r="HE22" s="388"/>
      <c r="HF22" s="385"/>
      <c r="HG22" s="386"/>
      <c r="HH22" s="386"/>
      <c r="HI22" s="386"/>
      <c r="HJ22" s="386"/>
      <c r="HK22" s="386"/>
      <c r="HL22" s="386"/>
      <c r="HM22" s="386"/>
      <c r="HN22" s="386"/>
      <c r="HO22" s="386"/>
      <c r="HP22" s="386"/>
      <c r="HQ22" s="386"/>
      <c r="HR22" s="387"/>
      <c r="HS22" s="388"/>
      <c r="HT22" s="385"/>
      <c r="HU22" s="386"/>
      <c r="HV22" s="386"/>
      <c r="HW22" s="386"/>
      <c r="HX22" s="386"/>
      <c r="HY22" s="386"/>
      <c r="HZ22" s="386"/>
      <c r="IA22" s="386"/>
      <c r="IB22" s="386"/>
      <c r="IC22" s="386"/>
      <c r="ID22" s="386"/>
      <c r="IE22" s="386"/>
      <c r="IF22" s="387"/>
      <c r="IG22" s="388"/>
      <c r="IH22" s="385"/>
      <c r="II22" s="386"/>
      <c r="IJ22" s="386"/>
      <c r="IK22" s="386"/>
      <c r="IL22" s="386"/>
      <c r="IM22" s="386"/>
      <c r="IN22" s="386"/>
      <c r="IO22" s="386"/>
      <c r="IP22" s="386"/>
      <c r="IQ22" s="386"/>
      <c r="IR22" s="386"/>
      <c r="IS22" s="386"/>
      <c r="IT22" s="387"/>
      <c r="IU22" s="388"/>
      <c r="IV22" s="385"/>
      <c r="IW22" s="386"/>
      <c r="IX22" s="386"/>
      <c r="IY22" s="386"/>
      <c r="IZ22" s="386"/>
      <c r="JA22" s="386"/>
      <c r="JB22" s="386"/>
      <c r="JC22" s="386"/>
      <c r="JD22" s="386"/>
      <c r="JE22" s="386"/>
      <c r="JF22" s="386"/>
      <c r="JG22" s="386"/>
      <c r="JH22" s="387"/>
      <c r="JI22" s="388"/>
      <c r="JJ22" s="385"/>
      <c r="JK22" s="386"/>
      <c r="JL22" s="386"/>
      <c r="JM22" s="386"/>
      <c r="JN22" s="386"/>
      <c r="JO22" s="386"/>
      <c r="JP22" s="386"/>
      <c r="JQ22" s="386"/>
      <c r="JR22" s="386"/>
      <c r="JS22" s="386"/>
      <c r="JT22" s="386"/>
      <c r="JU22" s="386"/>
      <c r="JV22" s="387"/>
      <c r="JW22" s="388"/>
      <c r="JX22" s="385"/>
      <c r="JY22" s="386"/>
      <c r="JZ22" s="386"/>
      <c r="KA22" s="386"/>
      <c r="KB22" s="386"/>
      <c r="KC22" s="386"/>
      <c r="KD22" s="386"/>
      <c r="KE22" s="386"/>
      <c r="KF22" s="386"/>
      <c r="KG22" s="386"/>
      <c r="KH22" s="386"/>
      <c r="KI22" s="386"/>
      <c r="KJ22" s="387"/>
      <c r="KK22" s="388"/>
      <c r="KL22" s="385"/>
      <c r="KM22" s="386"/>
      <c r="KN22" s="386"/>
      <c r="KO22" s="386"/>
      <c r="KP22" s="386"/>
      <c r="KQ22" s="386"/>
      <c r="KR22" s="386"/>
      <c r="KS22" s="386"/>
      <c r="KT22" s="386"/>
      <c r="KU22" s="386"/>
      <c r="KV22" s="386"/>
      <c r="KW22" s="386"/>
      <c r="KX22" s="387"/>
      <c r="KY22" s="388"/>
      <c r="KZ22" s="385"/>
      <c r="LA22" s="386"/>
      <c r="LB22" s="386"/>
      <c r="LC22" s="386"/>
      <c r="LD22" s="386"/>
      <c r="LE22" s="386"/>
      <c r="LF22" s="386"/>
      <c r="LG22" s="386"/>
      <c r="LH22" s="386"/>
      <c r="LI22" s="386"/>
      <c r="LJ22" s="386"/>
      <c r="LK22" s="386"/>
      <c r="LL22" s="387"/>
      <c r="LM22" s="388"/>
      <c r="LN22" s="385"/>
      <c r="LO22" s="386"/>
      <c r="LP22" s="386"/>
      <c r="LQ22" s="386"/>
      <c r="LR22" s="386"/>
      <c r="LS22" s="386"/>
      <c r="LT22" s="386"/>
      <c r="LU22" s="386"/>
      <c r="LV22" s="386"/>
      <c r="LW22" s="386"/>
      <c r="LX22" s="386"/>
      <c r="LY22" s="386"/>
      <c r="LZ22" s="387"/>
      <c r="MA22" s="388"/>
      <c r="MB22" s="385"/>
      <c r="MC22" s="386"/>
      <c r="MD22" s="386"/>
      <c r="ME22" s="386"/>
      <c r="MF22" s="386"/>
      <c r="MG22" s="386"/>
      <c r="MH22" s="386"/>
      <c r="MI22" s="386"/>
      <c r="MJ22" s="386"/>
      <c r="MK22" s="386"/>
      <c r="ML22" s="386"/>
      <c r="MM22" s="386"/>
      <c r="MN22" s="387"/>
      <c r="MO22" s="388"/>
      <c r="MP22" s="385"/>
      <c r="MQ22" s="386"/>
      <c r="MR22" s="386"/>
      <c r="MS22" s="386"/>
      <c r="MT22" s="386"/>
      <c r="MU22" s="386"/>
      <c r="MV22" s="386"/>
      <c r="MW22" s="386"/>
      <c r="MX22" s="386"/>
      <c r="MY22" s="386"/>
      <c r="MZ22" s="386"/>
      <c r="NA22" s="386"/>
      <c r="NB22" s="387"/>
      <c r="NC22" s="388"/>
      <c r="ND22" s="385"/>
      <c r="NE22" s="386"/>
      <c r="NF22" s="386"/>
      <c r="NG22" s="386"/>
      <c r="NH22" s="386"/>
      <c r="NI22" s="386"/>
      <c r="NJ22" s="386"/>
      <c r="NK22" s="386"/>
      <c r="NL22" s="386"/>
      <c r="NM22" s="386"/>
      <c r="NN22" s="386"/>
      <c r="NO22" s="386"/>
      <c r="NP22" s="387"/>
      <c r="NQ22" s="388"/>
      <c r="NR22" s="385"/>
      <c r="NS22" s="386"/>
      <c r="NT22" s="386"/>
      <c r="NU22" s="386"/>
      <c r="NV22" s="386"/>
      <c r="NW22" s="386"/>
      <c r="NX22" s="386"/>
      <c r="NY22" s="386"/>
      <c r="NZ22" s="386"/>
      <c r="OA22" s="386"/>
      <c r="OB22" s="386"/>
      <c r="OC22" s="386"/>
      <c r="OD22" s="387"/>
      <c r="OE22" s="388"/>
      <c r="OF22" s="385"/>
      <c r="OG22" s="386"/>
      <c r="OH22" s="386"/>
      <c r="OI22" s="386"/>
      <c r="OJ22" s="386"/>
      <c r="OK22" s="386"/>
      <c r="OL22" s="386"/>
      <c r="OM22" s="386"/>
      <c r="ON22" s="386"/>
      <c r="OO22" s="386"/>
      <c r="OP22" s="386"/>
      <c r="OQ22" s="386"/>
      <c r="OR22" s="387"/>
      <c r="OS22" s="388"/>
      <c r="OT22" s="385"/>
      <c r="OU22" s="386"/>
      <c r="OV22" s="386"/>
      <c r="OW22" s="386"/>
      <c r="OX22" s="386"/>
      <c r="OY22" s="386"/>
      <c r="OZ22" s="386"/>
      <c r="PA22" s="386"/>
      <c r="PB22" s="386"/>
      <c r="PC22" s="386"/>
      <c r="PD22" s="386"/>
      <c r="PE22" s="386"/>
      <c r="PF22" s="387"/>
      <c r="PG22" s="388"/>
      <c r="PH22" s="385"/>
      <c r="PI22" s="386"/>
      <c r="PJ22" s="386"/>
      <c r="PK22" s="386"/>
      <c r="PL22" s="386"/>
      <c r="PM22" s="386"/>
      <c r="PN22" s="386"/>
      <c r="PO22" s="386"/>
      <c r="PP22" s="386"/>
      <c r="PQ22" s="386"/>
      <c r="PR22" s="386"/>
      <c r="PS22" s="386"/>
      <c r="PT22" s="387"/>
      <c r="PU22" s="388"/>
      <c r="PV22" s="387"/>
      <c r="PW22" s="387"/>
      <c r="PX22" s="387"/>
      <c r="PY22" s="387"/>
      <c r="PZ22" s="387"/>
      <c r="QA22" s="387"/>
      <c r="QB22" s="387"/>
      <c r="QC22" s="387"/>
      <c r="QD22" s="387"/>
      <c r="QE22" s="387"/>
      <c r="QF22" s="387"/>
      <c r="QG22" s="387"/>
      <c r="QH22" s="387"/>
    </row>
    <row r="23" spans="1:450" ht="12.5" x14ac:dyDescent="0.25">
      <c r="A23" s="304" t="s">
        <v>938</v>
      </c>
      <c r="B23" s="259" t="s">
        <v>2</v>
      </c>
      <c r="C23" s="313"/>
      <c r="D23" s="375">
        <v>0</v>
      </c>
      <c r="E23" s="376"/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68">
        <f t="shared" ref="P23:P31" si="37">+SUBTOTAL(9,D23:O23)</f>
        <v>0</v>
      </c>
      <c r="Q23" s="372"/>
      <c r="R23" s="375">
        <v>0</v>
      </c>
      <c r="S23" s="376"/>
      <c r="T23" s="376"/>
      <c r="U23" s="376"/>
      <c r="V23" s="376"/>
      <c r="W23" s="376"/>
      <c r="X23" s="376"/>
      <c r="Y23" s="376"/>
      <c r="Z23" s="376"/>
      <c r="AA23" s="376"/>
      <c r="AB23" s="376"/>
      <c r="AC23" s="376"/>
      <c r="AD23" s="368">
        <f t="shared" ref="AD23:AD31" si="38">+SUBTOTAL(9,R23:AC23)</f>
        <v>0</v>
      </c>
      <c r="AF23" s="375">
        <v>0</v>
      </c>
      <c r="AG23" s="376"/>
      <c r="AH23" s="376"/>
      <c r="AI23" s="376"/>
      <c r="AJ23" s="376"/>
      <c r="AK23" s="376"/>
      <c r="AL23" s="376"/>
      <c r="AM23" s="376"/>
      <c r="AN23" s="376"/>
      <c r="AO23" s="376"/>
      <c r="AP23" s="376"/>
      <c r="AQ23" s="376"/>
      <c r="AR23" s="368">
        <f t="shared" ref="AR23:AR31" si="39">+SUBTOTAL(9,AF23:AQ23)</f>
        <v>0</v>
      </c>
      <c r="AT23" s="375">
        <v>0</v>
      </c>
      <c r="AU23" s="376"/>
      <c r="AV23" s="376"/>
      <c r="AW23" s="376"/>
      <c r="AX23" s="376"/>
      <c r="AY23" s="376"/>
      <c r="AZ23" s="376"/>
      <c r="BA23" s="376"/>
      <c r="BB23" s="577"/>
      <c r="BC23" s="577"/>
      <c r="BD23" s="577"/>
      <c r="BE23" s="577"/>
      <c r="BF23" s="368">
        <f t="shared" ref="BF23:BF31" si="40">+SUBTOTAL(9,AT23:BE23)</f>
        <v>0</v>
      </c>
      <c r="BH23" s="375">
        <v>0</v>
      </c>
      <c r="BI23" s="376"/>
      <c r="BJ23" s="365"/>
      <c r="BK23" s="365"/>
      <c r="BL23" s="365"/>
      <c r="BM23" s="365"/>
      <c r="BN23" s="365"/>
      <c r="BO23" s="365"/>
      <c r="BP23" s="365"/>
      <c r="BQ23" s="365"/>
      <c r="BR23" s="365"/>
      <c r="BS23" s="365"/>
      <c r="BT23" s="368">
        <f t="shared" ref="BT23:BT31" si="41">+SUBTOTAL(9,BH23:BS23)</f>
        <v>0</v>
      </c>
      <c r="BU23" s="372"/>
      <c r="BV23" s="375">
        <v>0</v>
      </c>
      <c r="BW23" s="376"/>
      <c r="BX23" s="365"/>
      <c r="BY23" s="365"/>
      <c r="BZ23" s="365"/>
      <c r="CA23" s="365"/>
      <c r="CB23" s="365"/>
      <c r="CC23" s="365"/>
      <c r="CD23" s="365"/>
      <c r="CE23" s="365"/>
      <c r="CF23" s="365"/>
      <c r="CG23" s="365"/>
      <c r="CH23" s="368">
        <f t="shared" ref="CH23:CH31" si="42">+SUBTOTAL(9,BV23:CG23)</f>
        <v>0</v>
      </c>
      <c r="CI23" s="372"/>
      <c r="CJ23" s="375">
        <v>0</v>
      </c>
      <c r="CK23" s="376"/>
      <c r="CL23" s="365"/>
      <c r="CM23" s="365"/>
      <c r="CN23" s="365"/>
      <c r="CO23" s="365"/>
      <c r="CP23" s="365"/>
      <c r="CQ23" s="365"/>
      <c r="CR23" s="365"/>
      <c r="CS23" s="365"/>
      <c r="CT23" s="365"/>
      <c r="CU23" s="365"/>
      <c r="CV23" s="368">
        <f t="shared" ref="CV23:CV31" si="43">+SUBTOTAL(9,CJ23:CU23)</f>
        <v>0</v>
      </c>
      <c r="CX23" s="375">
        <v>0</v>
      </c>
      <c r="CY23" s="376"/>
      <c r="CZ23" s="365"/>
      <c r="DA23" s="365"/>
      <c r="DB23" s="365"/>
      <c r="DC23" s="365"/>
      <c r="DD23" s="365"/>
      <c r="DE23" s="365"/>
      <c r="DF23" s="365"/>
      <c r="DG23" s="365"/>
      <c r="DH23" s="365"/>
      <c r="DI23" s="365"/>
      <c r="DJ23" s="368">
        <f t="shared" ref="DJ23:DJ31" si="44">+SUBTOTAL(9,CX23:DI23)</f>
        <v>0</v>
      </c>
      <c r="DK23" s="372"/>
      <c r="DL23" s="375">
        <v>0</v>
      </c>
      <c r="DM23" s="376"/>
      <c r="DN23" s="365"/>
      <c r="DO23" s="365"/>
      <c r="DP23" s="365"/>
      <c r="DQ23" s="365"/>
      <c r="DR23" s="365"/>
      <c r="DS23" s="365"/>
      <c r="DT23" s="365"/>
      <c r="DU23" s="365"/>
      <c r="DV23" s="365"/>
      <c r="DW23" s="365"/>
      <c r="DX23" s="368">
        <f t="shared" ref="DX23:DX31" si="45">+SUBTOTAL(9,DL23:DW23)</f>
        <v>0</v>
      </c>
      <c r="DY23" s="372"/>
      <c r="DZ23" s="375">
        <v>0</v>
      </c>
      <c r="EA23" s="376"/>
      <c r="EB23" s="365"/>
      <c r="EC23" s="365"/>
      <c r="ED23" s="365"/>
      <c r="EE23" s="365"/>
      <c r="EF23" s="365"/>
      <c r="EG23" s="365"/>
      <c r="EH23" s="365"/>
      <c r="EI23" s="365"/>
      <c r="EJ23" s="365"/>
      <c r="EK23" s="365"/>
      <c r="EL23" s="368">
        <f t="shared" ref="EL23:EL31" si="46">+SUBTOTAL(9,DZ23:EK23)</f>
        <v>0</v>
      </c>
      <c r="EM23" s="372"/>
      <c r="EN23" s="375">
        <v>0</v>
      </c>
      <c r="EO23" s="376"/>
      <c r="EP23" s="365"/>
      <c r="EQ23" s="365"/>
      <c r="ER23" s="365"/>
      <c r="ES23" s="365"/>
      <c r="ET23" s="365"/>
      <c r="EU23" s="365"/>
      <c r="EV23" s="365"/>
      <c r="EW23" s="365"/>
      <c r="EX23" s="365"/>
      <c r="EY23" s="365"/>
      <c r="EZ23" s="368">
        <f t="shared" ref="EZ23:EZ31" si="47">+SUBTOTAL(9,EN23:EY23)</f>
        <v>0</v>
      </c>
      <c r="FA23" s="372"/>
      <c r="FB23" s="375">
        <v>0</v>
      </c>
      <c r="FC23" s="376"/>
      <c r="FD23" s="365"/>
      <c r="FE23" s="365"/>
      <c r="FF23" s="365"/>
      <c r="FG23" s="365"/>
      <c r="FH23" s="365"/>
      <c r="FI23" s="365"/>
      <c r="FJ23" s="365"/>
      <c r="FK23" s="365"/>
      <c r="FL23" s="365"/>
      <c r="FM23" s="365"/>
      <c r="FN23" s="368">
        <f t="shared" ref="FN23:FN31" si="48">+SUBTOTAL(9,FB23:FM23)</f>
        <v>0</v>
      </c>
      <c r="FO23" s="372"/>
      <c r="FP23" s="375">
        <v>0</v>
      </c>
      <c r="FQ23" s="376"/>
      <c r="FR23" s="365"/>
      <c r="FS23" s="365"/>
      <c r="FT23" s="365"/>
      <c r="FU23" s="365"/>
      <c r="FV23" s="365"/>
      <c r="FW23" s="365"/>
      <c r="FX23" s="365"/>
      <c r="FY23" s="365"/>
      <c r="FZ23" s="365"/>
      <c r="GA23" s="365"/>
      <c r="GB23" s="368">
        <f>+SUBTOTAL(9,FP23:GA23)</f>
        <v>0</v>
      </c>
      <c r="GC23" s="372"/>
      <c r="GD23" s="375">
        <v>0</v>
      </c>
      <c r="GE23" s="376"/>
      <c r="GF23" s="365"/>
      <c r="GG23" s="365"/>
      <c r="GH23" s="365"/>
      <c r="GI23" s="365"/>
      <c r="GJ23" s="365"/>
      <c r="GK23" s="365"/>
      <c r="GL23" s="365"/>
      <c r="GM23" s="365"/>
      <c r="GN23" s="365"/>
      <c r="GO23" s="365"/>
      <c r="GP23" s="368">
        <f t="shared" ref="GP23:GP31" si="49">+SUBTOTAL(9,GD23:GO23)</f>
        <v>0</v>
      </c>
      <c r="GQ23" s="372"/>
      <c r="GR23" s="375">
        <v>0</v>
      </c>
      <c r="GS23" s="376"/>
      <c r="GT23" s="365"/>
      <c r="GU23" s="365"/>
      <c r="GV23" s="365"/>
      <c r="GW23" s="365"/>
      <c r="GX23" s="365"/>
      <c r="GY23" s="365"/>
      <c r="GZ23" s="365"/>
      <c r="HA23" s="365"/>
      <c r="HB23" s="365"/>
      <c r="HC23" s="365"/>
      <c r="HD23" s="368">
        <f t="shared" ref="HD23:HD31" si="50">+SUBTOTAL(9,GR23:HC23)</f>
        <v>0</v>
      </c>
      <c r="HE23" s="372"/>
      <c r="HF23" s="375">
        <v>0</v>
      </c>
      <c r="HG23" s="376"/>
      <c r="HH23" s="365"/>
      <c r="HI23" s="365"/>
      <c r="HJ23" s="365"/>
      <c r="HK23" s="365"/>
      <c r="HL23" s="365"/>
      <c r="HM23" s="365"/>
      <c r="HN23" s="365"/>
      <c r="HO23" s="365"/>
      <c r="HP23" s="365"/>
      <c r="HQ23" s="365"/>
      <c r="HR23" s="368">
        <f t="shared" ref="HR23:HR31" si="51">+SUBTOTAL(9,HF23:HQ23)</f>
        <v>0</v>
      </c>
      <c r="HS23" s="372"/>
      <c r="HT23" s="375">
        <v>0</v>
      </c>
      <c r="HU23" s="376"/>
      <c r="HV23" s="365"/>
      <c r="HW23" s="365"/>
      <c r="HX23" s="365"/>
      <c r="HY23" s="365"/>
      <c r="HZ23" s="365"/>
      <c r="IA23" s="365"/>
      <c r="IB23" s="365"/>
      <c r="IC23" s="365"/>
      <c r="ID23" s="365"/>
      <c r="IE23" s="365"/>
      <c r="IF23" s="368">
        <f t="shared" ref="IF23:IF31" si="52">+SUBTOTAL(9,HT23:IE23)</f>
        <v>0</v>
      </c>
      <c r="IG23" s="372"/>
      <c r="IH23" s="375">
        <v>0</v>
      </c>
      <c r="II23" s="376"/>
      <c r="IJ23" s="365"/>
      <c r="IK23" s="365"/>
      <c r="IL23" s="365"/>
      <c r="IM23" s="365"/>
      <c r="IN23" s="365"/>
      <c r="IO23" s="365"/>
      <c r="IP23" s="365"/>
      <c r="IQ23" s="365"/>
      <c r="IR23" s="365"/>
      <c r="IS23" s="365"/>
      <c r="IT23" s="368">
        <f t="shared" ref="IT23:IT31" si="53">+SUBTOTAL(9,IH23:IS23)</f>
        <v>0</v>
      </c>
      <c r="IU23" s="372"/>
      <c r="IV23" s="375">
        <v>0</v>
      </c>
      <c r="IW23" s="376"/>
      <c r="IX23" s="365"/>
      <c r="IY23" s="365"/>
      <c r="IZ23" s="365"/>
      <c r="JA23" s="365"/>
      <c r="JB23" s="365"/>
      <c r="JC23" s="365"/>
      <c r="JD23" s="365"/>
      <c r="JE23" s="365"/>
      <c r="JF23" s="365"/>
      <c r="JG23" s="365"/>
      <c r="JH23" s="368">
        <f t="shared" ref="JH23:JH31" si="54">+SUBTOTAL(9,IV23:JG23)</f>
        <v>0</v>
      </c>
      <c r="JI23" s="372"/>
      <c r="JJ23" s="375">
        <v>0</v>
      </c>
      <c r="JK23" s="376"/>
      <c r="JL23" s="365"/>
      <c r="JM23" s="365"/>
      <c r="JN23" s="365"/>
      <c r="JO23" s="365"/>
      <c r="JP23" s="365"/>
      <c r="JQ23" s="365"/>
      <c r="JR23" s="365"/>
      <c r="JS23" s="365"/>
      <c r="JT23" s="365"/>
      <c r="JU23" s="365"/>
      <c r="JV23" s="368">
        <f t="shared" ref="JV23:JV31" si="55">+SUBTOTAL(9,JJ23:JU23)</f>
        <v>0</v>
      </c>
      <c r="JW23" s="372"/>
      <c r="JX23" s="375">
        <v>0</v>
      </c>
      <c r="JY23" s="376"/>
      <c r="JZ23" s="365"/>
      <c r="KA23" s="365"/>
      <c r="KB23" s="365"/>
      <c r="KC23" s="365"/>
      <c r="KD23" s="365"/>
      <c r="KE23" s="365"/>
      <c r="KF23" s="365"/>
      <c r="KG23" s="365"/>
      <c r="KH23" s="365"/>
      <c r="KI23" s="365"/>
      <c r="KJ23" s="368">
        <f t="shared" ref="KJ23:KJ31" si="56">+SUBTOTAL(9,JX23:KI23)</f>
        <v>0</v>
      </c>
      <c r="KK23" s="372"/>
      <c r="KL23" s="375">
        <v>0</v>
      </c>
      <c r="KM23" s="376"/>
      <c r="KN23" s="365"/>
      <c r="KO23" s="365"/>
      <c r="KP23" s="365"/>
      <c r="KQ23" s="365"/>
      <c r="KR23" s="365"/>
      <c r="KS23" s="365"/>
      <c r="KT23" s="365"/>
      <c r="KU23" s="365"/>
      <c r="KV23" s="365"/>
      <c r="KW23" s="365"/>
      <c r="KX23" s="368">
        <f t="shared" ref="KX23:KX31" si="57">+SUBTOTAL(9,KL23:KW23)</f>
        <v>0</v>
      </c>
      <c r="KY23" s="372"/>
      <c r="KZ23" s="375">
        <v>0</v>
      </c>
      <c r="LA23" s="376"/>
      <c r="LB23" s="365"/>
      <c r="LC23" s="365"/>
      <c r="LD23" s="365"/>
      <c r="LE23" s="365"/>
      <c r="LF23" s="365"/>
      <c r="LG23" s="365"/>
      <c r="LH23" s="365"/>
      <c r="LI23" s="365"/>
      <c r="LJ23" s="365"/>
      <c r="LK23" s="365"/>
      <c r="LL23" s="368">
        <f t="shared" ref="LL23:LL31" si="58">+SUBTOTAL(9,KZ23:LK23)</f>
        <v>0</v>
      </c>
      <c r="LM23" s="372"/>
      <c r="LN23" s="375">
        <v>0</v>
      </c>
      <c r="LO23" s="376"/>
      <c r="LP23" s="365"/>
      <c r="LQ23" s="365"/>
      <c r="LR23" s="365"/>
      <c r="LS23" s="365"/>
      <c r="LT23" s="365"/>
      <c r="LU23" s="365"/>
      <c r="LV23" s="365"/>
      <c r="LW23" s="365"/>
      <c r="LX23" s="365"/>
      <c r="LY23" s="365"/>
      <c r="LZ23" s="368">
        <f t="shared" ref="LZ23:LZ31" si="59">+SUBTOTAL(9,LN23:LY23)</f>
        <v>0</v>
      </c>
      <c r="MA23" s="372"/>
      <c r="MB23" s="375">
        <v>0</v>
      </c>
      <c r="MC23" s="376"/>
      <c r="MD23" s="365"/>
      <c r="ME23" s="365"/>
      <c r="MF23" s="365"/>
      <c r="MG23" s="365"/>
      <c r="MH23" s="365"/>
      <c r="MI23" s="365"/>
      <c r="MJ23" s="365"/>
      <c r="MK23" s="365"/>
      <c r="ML23" s="365"/>
      <c r="MM23" s="365"/>
      <c r="MN23" s="368">
        <f t="shared" ref="MN23:MN31" si="60">+SUBTOTAL(9,MB23:MM23)</f>
        <v>0</v>
      </c>
      <c r="MO23" s="372"/>
      <c r="MP23" s="375">
        <v>0</v>
      </c>
      <c r="MQ23" s="376"/>
      <c r="MR23" s="365"/>
      <c r="MS23" s="365"/>
      <c r="MT23" s="365"/>
      <c r="MU23" s="365"/>
      <c r="MV23" s="365"/>
      <c r="MW23" s="365"/>
      <c r="MX23" s="365"/>
      <c r="MY23" s="365"/>
      <c r="MZ23" s="365"/>
      <c r="NA23" s="365"/>
      <c r="NB23" s="368">
        <f t="shared" ref="NB23:NB31" si="61">+SUBTOTAL(9,MP23:NA23)</f>
        <v>0</v>
      </c>
      <c r="NC23" s="372"/>
      <c r="ND23" s="375">
        <v>0</v>
      </c>
      <c r="NE23" s="376"/>
      <c r="NF23" s="365"/>
      <c r="NG23" s="365"/>
      <c r="NH23" s="365"/>
      <c r="NI23" s="365"/>
      <c r="NJ23" s="365"/>
      <c r="NK23" s="365"/>
      <c r="NL23" s="365"/>
      <c r="NM23" s="365"/>
      <c r="NN23" s="365"/>
      <c r="NO23" s="365"/>
      <c r="NP23" s="368">
        <f t="shared" ref="NP23:NP31" si="62">+SUBTOTAL(9,ND23:NO23)</f>
        <v>0</v>
      </c>
      <c r="NQ23" s="372"/>
      <c r="NR23" s="375">
        <v>0</v>
      </c>
      <c r="NS23" s="376"/>
      <c r="NT23" s="365"/>
      <c r="NU23" s="365"/>
      <c r="NV23" s="365"/>
      <c r="NW23" s="365"/>
      <c r="NX23" s="365"/>
      <c r="NY23" s="365"/>
      <c r="NZ23" s="365"/>
      <c r="OA23" s="365"/>
      <c r="OB23" s="365"/>
      <c r="OC23" s="365"/>
      <c r="OD23" s="368">
        <f t="shared" ref="OD23:OD31" si="63">+SUBTOTAL(9,NR23:OC23)</f>
        <v>0</v>
      </c>
      <c r="OE23" s="372"/>
      <c r="OF23" s="375">
        <v>0</v>
      </c>
      <c r="OG23" s="376"/>
      <c r="OH23" s="365"/>
      <c r="OI23" s="365"/>
      <c r="OJ23" s="365"/>
      <c r="OK23" s="365"/>
      <c r="OL23" s="365"/>
      <c r="OM23" s="365"/>
      <c r="ON23" s="365"/>
      <c r="OO23" s="365"/>
      <c r="OP23" s="365"/>
      <c r="OQ23" s="365"/>
      <c r="OR23" s="368">
        <f t="shared" ref="OR23:OR31" si="64">+SUBTOTAL(9,OF23:OQ23)</f>
        <v>0</v>
      </c>
      <c r="OS23" s="372"/>
      <c r="OT23" s="375">
        <v>0</v>
      </c>
      <c r="OU23" s="376"/>
      <c r="OV23" s="365"/>
      <c r="OW23" s="365"/>
      <c r="OX23" s="365"/>
      <c r="OY23" s="365"/>
      <c r="OZ23" s="365"/>
      <c r="PA23" s="365"/>
      <c r="PB23" s="365"/>
      <c r="PC23" s="365"/>
      <c r="PD23" s="365"/>
      <c r="PE23" s="365"/>
      <c r="PF23" s="368">
        <f t="shared" ref="PF23:PF31" si="65">+SUBTOTAL(9,OT23:PE23)</f>
        <v>0</v>
      </c>
      <c r="PG23" s="372"/>
      <c r="PH23" s="375">
        <v>0</v>
      </c>
      <c r="PI23" s="376"/>
      <c r="PJ23" s="365"/>
      <c r="PK23" s="365"/>
      <c r="PL23" s="365"/>
      <c r="PM23" s="365"/>
      <c r="PN23" s="365"/>
      <c r="PO23" s="365"/>
      <c r="PP23" s="365"/>
      <c r="PQ23" s="365"/>
      <c r="PR23" s="365"/>
      <c r="PS23" s="365"/>
      <c r="PT23" s="368">
        <f t="shared" ref="PT23:PT31" si="66">+SUBTOTAL(9,PH23:PS23)</f>
        <v>0</v>
      </c>
      <c r="PU23" s="372"/>
      <c r="PV23" s="368">
        <f t="shared" ref="PV23:QG29" si="67">SUMIF($D$13:$PS$13,PV$10,$D23:$PS23)</f>
        <v>0</v>
      </c>
      <c r="PW23" s="368">
        <f t="shared" si="67"/>
        <v>0</v>
      </c>
      <c r="PX23" s="368">
        <f t="shared" si="67"/>
        <v>0</v>
      </c>
      <c r="PY23" s="368">
        <f t="shared" si="67"/>
        <v>0</v>
      </c>
      <c r="PZ23" s="368">
        <f t="shared" si="67"/>
        <v>0</v>
      </c>
      <c r="QA23" s="368">
        <f t="shared" si="67"/>
        <v>0</v>
      </c>
      <c r="QB23" s="368">
        <f t="shared" si="67"/>
        <v>0</v>
      </c>
      <c r="QC23" s="368">
        <f t="shared" si="67"/>
        <v>0</v>
      </c>
      <c r="QD23" s="368">
        <f t="shared" si="67"/>
        <v>0</v>
      </c>
      <c r="QE23" s="368">
        <f t="shared" si="67"/>
        <v>0</v>
      </c>
      <c r="QF23" s="368">
        <f t="shared" si="67"/>
        <v>0</v>
      </c>
      <c r="QG23" s="368">
        <f t="shared" si="67"/>
        <v>0</v>
      </c>
      <c r="QH23" s="368">
        <f t="shared" ref="QH23:QH29" si="68">SUM(PV23:QG23)</f>
        <v>0</v>
      </c>
    </row>
    <row r="24" spans="1:450" ht="12.5" x14ac:dyDescent="0.25">
      <c r="A24" s="304" t="s">
        <v>938</v>
      </c>
      <c r="B24" s="255" t="s">
        <v>3</v>
      </c>
      <c r="D24" s="375">
        <v>0</v>
      </c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68">
        <f t="shared" si="37"/>
        <v>0</v>
      </c>
      <c r="Q24" s="372"/>
      <c r="R24" s="375">
        <v>0</v>
      </c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68">
        <f t="shared" si="38"/>
        <v>0</v>
      </c>
      <c r="AF24" s="375">
        <v>0</v>
      </c>
      <c r="AG24" s="376"/>
      <c r="AH24" s="376"/>
      <c r="AI24" s="376"/>
      <c r="AJ24" s="376"/>
      <c r="AK24" s="376"/>
      <c r="AL24" s="376"/>
      <c r="AM24" s="376"/>
      <c r="AN24" s="376"/>
      <c r="AO24" s="376"/>
      <c r="AP24" s="376"/>
      <c r="AQ24" s="376"/>
      <c r="AR24" s="368">
        <f t="shared" si="39"/>
        <v>0</v>
      </c>
      <c r="AT24" s="375">
        <v>0</v>
      </c>
      <c r="AU24" s="376"/>
      <c r="AV24" s="376"/>
      <c r="AW24" s="376"/>
      <c r="AX24" s="376"/>
      <c r="AY24" s="376"/>
      <c r="AZ24" s="376"/>
      <c r="BA24" s="376"/>
      <c r="BB24" s="577"/>
      <c r="BC24" s="577"/>
      <c r="BD24" s="577"/>
      <c r="BE24" s="577"/>
      <c r="BF24" s="368">
        <f t="shared" si="40"/>
        <v>0</v>
      </c>
      <c r="BH24" s="375">
        <v>0</v>
      </c>
      <c r="BI24" s="376"/>
      <c r="BJ24" s="365"/>
      <c r="BK24" s="365"/>
      <c r="BL24" s="365"/>
      <c r="BM24" s="365"/>
      <c r="BN24" s="365"/>
      <c r="BO24" s="365"/>
      <c r="BP24" s="365"/>
      <c r="BQ24" s="365"/>
      <c r="BR24" s="365"/>
      <c r="BS24" s="365"/>
      <c r="BT24" s="368">
        <f t="shared" si="41"/>
        <v>0</v>
      </c>
      <c r="BU24" s="372"/>
      <c r="BV24" s="375">
        <v>0</v>
      </c>
      <c r="BW24" s="376"/>
      <c r="BX24" s="365"/>
      <c r="BY24" s="365"/>
      <c r="BZ24" s="365"/>
      <c r="CA24" s="365"/>
      <c r="CB24" s="365"/>
      <c r="CC24" s="365"/>
      <c r="CD24" s="365"/>
      <c r="CE24" s="365"/>
      <c r="CF24" s="365"/>
      <c r="CG24" s="365"/>
      <c r="CH24" s="368">
        <f t="shared" si="42"/>
        <v>0</v>
      </c>
      <c r="CI24" s="372"/>
      <c r="CJ24" s="375">
        <v>0</v>
      </c>
      <c r="CK24" s="376"/>
      <c r="CL24" s="365"/>
      <c r="CM24" s="365"/>
      <c r="CN24" s="365"/>
      <c r="CO24" s="365"/>
      <c r="CP24" s="365"/>
      <c r="CQ24" s="365"/>
      <c r="CR24" s="365"/>
      <c r="CS24" s="365"/>
      <c r="CT24" s="365"/>
      <c r="CU24" s="365"/>
      <c r="CV24" s="368">
        <f t="shared" si="43"/>
        <v>0</v>
      </c>
      <c r="CX24" s="375">
        <v>0</v>
      </c>
      <c r="CY24" s="376"/>
      <c r="CZ24" s="365"/>
      <c r="DA24" s="365"/>
      <c r="DB24" s="365"/>
      <c r="DC24" s="365"/>
      <c r="DD24" s="365"/>
      <c r="DE24" s="365"/>
      <c r="DF24" s="365"/>
      <c r="DG24" s="365"/>
      <c r="DH24" s="365"/>
      <c r="DI24" s="365"/>
      <c r="DJ24" s="368">
        <f t="shared" si="44"/>
        <v>0</v>
      </c>
      <c r="DK24" s="372"/>
      <c r="DL24" s="375">
        <v>0</v>
      </c>
      <c r="DM24" s="376"/>
      <c r="DN24" s="365"/>
      <c r="DO24" s="365"/>
      <c r="DP24" s="365"/>
      <c r="DQ24" s="365"/>
      <c r="DR24" s="365"/>
      <c r="DS24" s="365"/>
      <c r="DT24" s="365"/>
      <c r="DU24" s="365"/>
      <c r="DV24" s="365"/>
      <c r="DW24" s="365"/>
      <c r="DX24" s="368">
        <f t="shared" si="45"/>
        <v>0</v>
      </c>
      <c r="DY24" s="372"/>
      <c r="DZ24" s="375">
        <v>0</v>
      </c>
      <c r="EA24" s="376"/>
      <c r="EB24" s="365"/>
      <c r="EC24" s="365"/>
      <c r="ED24" s="365"/>
      <c r="EE24" s="365"/>
      <c r="EF24" s="365"/>
      <c r="EG24" s="365"/>
      <c r="EH24" s="365"/>
      <c r="EI24" s="365"/>
      <c r="EJ24" s="365"/>
      <c r="EK24" s="365"/>
      <c r="EL24" s="368">
        <f t="shared" si="46"/>
        <v>0</v>
      </c>
      <c r="EM24" s="372"/>
      <c r="EN24" s="375">
        <v>0</v>
      </c>
      <c r="EO24" s="376"/>
      <c r="EP24" s="365"/>
      <c r="EQ24" s="365"/>
      <c r="ER24" s="365"/>
      <c r="ES24" s="365"/>
      <c r="ET24" s="365"/>
      <c r="EU24" s="365"/>
      <c r="EV24" s="365"/>
      <c r="EW24" s="365"/>
      <c r="EX24" s="365"/>
      <c r="EY24" s="365"/>
      <c r="EZ24" s="368">
        <f t="shared" si="47"/>
        <v>0</v>
      </c>
      <c r="FA24" s="372"/>
      <c r="FB24" s="375">
        <v>0</v>
      </c>
      <c r="FC24" s="376"/>
      <c r="FD24" s="365"/>
      <c r="FE24" s="365"/>
      <c r="FF24" s="365"/>
      <c r="FG24" s="365"/>
      <c r="FH24" s="365"/>
      <c r="FI24" s="365"/>
      <c r="FJ24" s="365"/>
      <c r="FK24" s="365"/>
      <c r="FL24" s="365"/>
      <c r="FM24" s="365"/>
      <c r="FN24" s="368">
        <f>+SUBTOTAL(9,FB24:FM24)</f>
        <v>0</v>
      </c>
      <c r="FO24" s="372"/>
      <c r="FP24" s="375">
        <v>0</v>
      </c>
      <c r="FQ24" s="376"/>
      <c r="FR24" s="365"/>
      <c r="FS24" s="365"/>
      <c r="FT24" s="365"/>
      <c r="FU24" s="365"/>
      <c r="FV24" s="365"/>
      <c r="FW24" s="365"/>
      <c r="FX24" s="365"/>
      <c r="FY24" s="365"/>
      <c r="FZ24" s="365"/>
      <c r="GA24" s="365"/>
      <c r="GB24" s="368">
        <f t="shared" ref="GB24:GB31" si="69">+SUBTOTAL(9,FP24:GA24)</f>
        <v>0</v>
      </c>
      <c r="GC24" s="372"/>
      <c r="GD24" s="375">
        <v>0</v>
      </c>
      <c r="GE24" s="376"/>
      <c r="GF24" s="365"/>
      <c r="GG24" s="365"/>
      <c r="GH24" s="365"/>
      <c r="GI24" s="365"/>
      <c r="GJ24" s="365"/>
      <c r="GK24" s="365"/>
      <c r="GL24" s="365"/>
      <c r="GM24" s="365"/>
      <c r="GN24" s="365"/>
      <c r="GO24" s="365"/>
      <c r="GP24" s="368">
        <f t="shared" si="49"/>
        <v>0</v>
      </c>
      <c r="GQ24" s="372"/>
      <c r="GR24" s="375">
        <v>0</v>
      </c>
      <c r="GS24" s="376"/>
      <c r="GT24" s="365"/>
      <c r="GU24" s="365"/>
      <c r="GV24" s="365"/>
      <c r="GW24" s="365"/>
      <c r="GX24" s="365"/>
      <c r="GY24" s="365"/>
      <c r="GZ24" s="365"/>
      <c r="HA24" s="365"/>
      <c r="HB24" s="365"/>
      <c r="HC24" s="365"/>
      <c r="HD24" s="368">
        <f t="shared" si="50"/>
        <v>0</v>
      </c>
      <c r="HE24" s="372"/>
      <c r="HF24" s="375">
        <v>0</v>
      </c>
      <c r="HG24" s="376"/>
      <c r="HH24" s="365"/>
      <c r="HI24" s="365"/>
      <c r="HJ24" s="365"/>
      <c r="HK24" s="365"/>
      <c r="HL24" s="365"/>
      <c r="HM24" s="365"/>
      <c r="HN24" s="365"/>
      <c r="HO24" s="365"/>
      <c r="HP24" s="365"/>
      <c r="HQ24" s="365"/>
      <c r="HR24" s="368">
        <f t="shared" si="51"/>
        <v>0</v>
      </c>
      <c r="HS24" s="372"/>
      <c r="HT24" s="375">
        <v>0</v>
      </c>
      <c r="HU24" s="376"/>
      <c r="HV24" s="365"/>
      <c r="HW24" s="365"/>
      <c r="HX24" s="365"/>
      <c r="HY24" s="365"/>
      <c r="HZ24" s="365"/>
      <c r="IA24" s="365"/>
      <c r="IB24" s="365"/>
      <c r="IC24" s="365"/>
      <c r="ID24" s="365"/>
      <c r="IE24" s="365"/>
      <c r="IF24" s="368">
        <f t="shared" si="52"/>
        <v>0</v>
      </c>
      <c r="IG24" s="372"/>
      <c r="IH24" s="375">
        <v>0</v>
      </c>
      <c r="II24" s="376"/>
      <c r="IJ24" s="365"/>
      <c r="IK24" s="365"/>
      <c r="IL24" s="365"/>
      <c r="IM24" s="365"/>
      <c r="IN24" s="365"/>
      <c r="IO24" s="365"/>
      <c r="IP24" s="365"/>
      <c r="IQ24" s="365"/>
      <c r="IR24" s="365"/>
      <c r="IS24" s="365"/>
      <c r="IT24" s="368">
        <f t="shared" si="53"/>
        <v>0</v>
      </c>
      <c r="IU24" s="372"/>
      <c r="IV24" s="375">
        <v>0</v>
      </c>
      <c r="IW24" s="376"/>
      <c r="IX24" s="365"/>
      <c r="IY24" s="365"/>
      <c r="IZ24" s="365"/>
      <c r="JA24" s="365"/>
      <c r="JB24" s="365"/>
      <c r="JC24" s="365"/>
      <c r="JD24" s="365"/>
      <c r="JE24" s="365"/>
      <c r="JF24" s="365"/>
      <c r="JG24" s="365"/>
      <c r="JH24" s="368">
        <f t="shared" si="54"/>
        <v>0</v>
      </c>
      <c r="JI24" s="372"/>
      <c r="JJ24" s="375">
        <v>0</v>
      </c>
      <c r="JK24" s="376"/>
      <c r="JL24" s="365"/>
      <c r="JM24" s="365"/>
      <c r="JN24" s="365"/>
      <c r="JO24" s="365"/>
      <c r="JP24" s="365"/>
      <c r="JQ24" s="365"/>
      <c r="JR24" s="365"/>
      <c r="JS24" s="365"/>
      <c r="JT24" s="365"/>
      <c r="JU24" s="365"/>
      <c r="JV24" s="368">
        <f t="shared" si="55"/>
        <v>0</v>
      </c>
      <c r="JW24" s="372"/>
      <c r="JX24" s="375">
        <v>0</v>
      </c>
      <c r="JY24" s="376"/>
      <c r="JZ24" s="365"/>
      <c r="KA24" s="365"/>
      <c r="KB24" s="365"/>
      <c r="KC24" s="365"/>
      <c r="KD24" s="365"/>
      <c r="KE24" s="365"/>
      <c r="KF24" s="365"/>
      <c r="KG24" s="365"/>
      <c r="KH24" s="365"/>
      <c r="KI24" s="365"/>
      <c r="KJ24" s="368">
        <f t="shared" si="56"/>
        <v>0</v>
      </c>
      <c r="KK24" s="372"/>
      <c r="KL24" s="375">
        <v>0</v>
      </c>
      <c r="KM24" s="376"/>
      <c r="KN24" s="365"/>
      <c r="KO24" s="365"/>
      <c r="KP24" s="365"/>
      <c r="KQ24" s="365"/>
      <c r="KR24" s="365"/>
      <c r="KS24" s="365"/>
      <c r="KT24" s="365"/>
      <c r="KU24" s="365"/>
      <c r="KV24" s="365"/>
      <c r="KW24" s="365"/>
      <c r="KX24" s="368">
        <f t="shared" si="57"/>
        <v>0</v>
      </c>
      <c r="KY24" s="372"/>
      <c r="KZ24" s="375">
        <v>0</v>
      </c>
      <c r="LA24" s="376"/>
      <c r="LB24" s="365"/>
      <c r="LC24" s="365"/>
      <c r="LD24" s="365"/>
      <c r="LE24" s="365"/>
      <c r="LF24" s="365"/>
      <c r="LG24" s="365"/>
      <c r="LH24" s="365"/>
      <c r="LI24" s="365"/>
      <c r="LJ24" s="365"/>
      <c r="LK24" s="365"/>
      <c r="LL24" s="368">
        <f t="shared" si="58"/>
        <v>0</v>
      </c>
      <c r="LM24" s="372"/>
      <c r="LN24" s="375">
        <v>0</v>
      </c>
      <c r="LO24" s="376"/>
      <c r="LP24" s="365"/>
      <c r="LQ24" s="365"/>
      <c r="LR24" s="365"/>
      <c r="LS24" s="365"/>
      <c r="LT24" s="365"/>
      <c r="LU24" s="365"/>
      <c r="LV24" s="365"/>
      <c r="LW24" s="365"/>
      <c r="LX24" s="365"/>
      <c r="LY24" s="365"/>
      <c r="LZ24" s="368">
        <f t="shared" si="59"/>
        <v>0</v>
      </c>
      <c r="MA24" s="372"/>
      <c r="MB24" s="375">
        <v>0</v>
      </c>
      <c r="MC24" s="376"/>
      <c r="MD24" s="365"/>
      <c r="ME24" s="365"/>
      <c r="MF24" s="365"/>
      <c r="MG24" s="365"/>
      <c r="MH24" s="365"/>
      <c r="MI24" s="365"/>
      <c r="MJ24" s="365"/>
      <c r="MK24" s="365"/>
      <c r="ML24" s="365"/>
      <c r="MM24" s="365"/>
      <c r="MN24" s="368">
        <f t="shared" si="60"/>
        <v>0</v>
      </c>
      <c r="MO24" s="372"/>
      <c r="MP24" s="375">
        <v>0</v>
      </c>
      <c r="MQ24" s="376"/>
      <c r="MR24" s="365"/>
      <c r="MS24" s="365"/>
      <c r="MT24" s="365"/>
      <c r="MU24" s="365"/>
      <c r="MV24" s="365"/>
      <c r="MW24" s="365"/>
      <c r="MX24" s="365"/>
      <c r="MY24" s="365"/>
      <c r="MZ24" s="365"/>
      <c r="NA24" s="365"/>
      <c r="NB24" s="368">
        <f t="shared" si="61"/>
        <v>0</v>
      </c>
      <c r="NC24" s="372"/>
      <c r="ND24" s="375">
        <v>0</v>
      </c>
      <c r="NE24" s="376"/>
      <c r="NF24" s="365"/>
      <c r="NG24" s="365"/>
      <c r="NH24" s="365"/>
      <c r="NI24" s="365"/>
      <c r="NJ24" s="365"/>
      <c r="NK24" s="365"/>
      <c r="NL24" s="365"/>
      <c r="NM24" s="365"/>
      <c r="NN24" s="365"/>
      <c r="NO24" s="365"/>
      <c r="NP24" s="368">
        <f t="shared" si="62"/>
        <v>0</v>
      </c>
      <c r="NQ24" s="372"/>
      <c r="NR24" s="375">
        <v>0</v>
      </c>
      <c r="NS24" s="376"/>
      <c r="NT24" s="365"/>
      <c r="NU24" s="365"/>
      <c r="NV24" s="365"/>
      <c r="NW24" s="365"/>
      <c r="NX24" s="365"/>
      <c r="NY24" s="365"/>
      <c r="NZ24" s="365"/>
      <c r="OA24" s="365"/>
      <c r="OB24" s="365"/>
      <c r="OC24" s="365"/>
      <c r="OD24" s="368">
        <f t="shared" si="63"/>
        <v>0</v>
      </c>
      <c r="OE24" s="372"/>
      <c r="OF24" s="375">
        <v>0</v>
      </c>
      <c r="OG24" s="376"/>
      <c r="OH24" s="365"/>
      <c r="OI24" s="365"/>
      <c r="OJ24" s="365"/>
      <c r="OK24" s="365"/>
      <c r="OL24" s="365"/>
      <c r="OM24" s="365"/>
      <c r="ON24" s="365"/>
      <c r="OO24" s="365"/>
      <c r="OP24" s="365"/>
      <c r="OQ24" s="365"/>
      <c r="OR24" s="368">
        <f t="shared" si="64"/>
        <v>0</v>
      </c>
      <c r="OS24" s="372"/>
      <c r="OT24" s="375">
        <v>0</v>
      </c>
      <c r="OU24" s="376"/>
      <c r="OV24" s="365"/>
      <c r="OW24" s="365"/>
      <c r="OX24" s="365"/>
      <c r="OY24" s="365"/>
      <c r="OZ24" s="365"/>
      <c r="PA24" s="365"/>
      <c r="PB24" s="365"/>
      <c r="PC24" s="365"/>
      <c r="PD24" s="365"/>
      <c r="PE24" s="365"/>
      <c r="PF24" s="368">
        <f t="shared" si="65"/>
        <v>0</v>
      </c>
      <c r="PG24" s="372"/>
      <c r="PH24" s="375">
        <v>0</v>
      </c>
      <c r="PI24" s="376"/>
      <c r="PJ24" s="365"/>
      <c r="PK24" s="365"/>
      <c r="PL24" s="365"/>
      <c r="PM24" s="365"/>
      <c r="PN24" s="365"/>
      <c r="PO24" s="365"/>
      <c r="PP24" s="365"/>
      <c r="PQ24" s="365"/>
      <c r="PR24" s="365"/>
      <c r="PS24" s="365"/>
      <c r="PT24" s="368">
        <f t="shared" si="66"/>
        <v>0</v>
      </c>
      <c r="PU24" s="372"/>
      <c r="PV24" s="368">
        <f t="shared" si="67"/>
        <v>0</v>
      </c>
      <c r="PW24" s="368">
        <f t="shared" si="67"/>
        <v>0</v>
      </c>
      <c r="PX24" s="368">
        <f t="shared" si="67"/>
        <v>0</v>
      </c>
      <c r="PY24" s="368">
        <f t="shared" si="67"/>
        <v>0</v>
      </c>
      <c r="PZ24" s="368">
        <f t="shared" si="67"/>
        <v>0</v>
      </c>
      <c r="QA24" s="368">
        <f t="shared" si="67"/>
        <v>0</v>
      </c>
      <c r="QB24" s="368">
        <f t="shared" si="67"/>
        <v>0</v>
      </c>
      <c r="QC24" s="368">
        <f t="shared" si="67"/>
        <v>0</v>
      </c>
      <c r="QD24" s="368">
        <f t="shared" si="67"/>
        <v>0</v>
      </c>
      <c r="QE24" s="368">
        <f t="shared" si="67"/>
        <v>0</v>
      </c>
      <c r="QF24" s="368">
        <f t="shared" si="67"/>
        <v>0</v>
      </c>
      <c r="QG24" s="368">
        <f t="shared" si="67"/>
        <v>0</v>
      </c>
      <c r="QH24" s="368">
        <f t="shared" si="68"/>
        <v>0</v>
      </c>
    </row>
    <row r="25" spans="1:450" s="392" customFormat="1" ht="12.5" x14ac:dyDescent="0.25">
      <c r="A25" s="304" t="s">
        <v>938</v>
      </c>
      <c r="B25" s="390" t="s">
        <v>883</v>
      </c>
      <c r="C25" s="313"/>
      <c r="D25" s="375">
        <v>0</v>
      </c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68">
        <f t="shared" si="37"/>
        <v>0</v>
      </c>
      <c r="Q25" s="372"/>
      <c r="R25" s="375">
        <v>0</v>
      </c>
      <c r="S25" s="391"/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68">
        <f t="shared" si="38"/>
        <v>0</v>
      </c>
      <c r="AE25" s="372"/>
      <c r="AF25" s="375">
        <v>0</v>
      </c>
      <c r="AG25" s="391"/>
      <c r="AH25" s="391"/>
      <c r="AI25" s="391"/>
      <c r="AJ25" s="391"/>
      <c r="AK25" s="391"/>
      <c r="AL25" s="391"/>
      <c r="AM25" s="391"/>
      <c r="AN25" s="391"/>
      <c r="AO25" s="391"/>
      <c r="AP25" s="391"/>
      <c r="AQ25" s="391"/>
      <c r="AR25" s="368">
        <f t="shared" si="39"/>
        <v>0</v>
      </c>
      <c r="AS25" s="372"/>
      <c r="AT25" s="375">
        <v>0</v>
      </c>
      <c r="AU25" s="391"/>
      <c r="AV25" s="391"/>
      <c r="AW25" s="391"/>
      <c r="AX25" s="391"/>
      <c r="AY25" s="391"/>
      <c r="AZ25" s="391"/>
      <c r="BA25" s="391"/>
      <c r="BB25" s="577"/>
      <c r="BC25" s="577"/>
      <c r="BD25" s="577"/>
      <c r="BE25" s="577"/>
      <c r="BF25" s="368">
        <f t="shared" si="40"/>
        <v>0</v>
      </c>
      <c r="BG25" s="372"/>
      <c r="BH25" s="375">
        <v>0</v>
      </c>
      <c r="BI25" s="376"/>
      <c r="BJ25" s="365"/>
      <c r="BK25" s="365"/>
      <c r="BL25" s="365"/>
      <c r="BM25" s="365"/>
      <c r="BN25" s="365"/>
      <c r="BO25" s="365"/>
      <c r="BP25" s="365"/>
      <c r="BQ25" s="365"/>
      <c r="BR25" s="365"/>
      <c r="BS25" s="365"/>
      <c r="BT25" s="368">
        <f t="shared" si="41"/>
        <v>0</v>
      </c>
      <c r="BU25" s="372"/>
      <c r="BV25" s="375">
        <v>0</v>
      </c>
      <c r="BW25" s="376"/>
      <c r="BX25" s="365"/>
      <c r="BY25" s="365"/>
      <c r="BZ25" s="365"/>
      <c r="CA25" s="365"/>
      <c r="CB25" s="365"/>
      <c r="CC25" s="365"/>
      <c r="CD25" s="365"/>
      <c r="CE25" s="365"/>
      <c r="CF25" s="365"/>
      <c r="CG25" s="365"/>
      <c r="CH25" s="368">
        <f t="shared" si="42"/>
        <v>0</v>
      </c>
      <c r="CI25" s="372"/>
      <c r="CJ25" s="375">
        <v>0</v>
      </c>
      <c r="CK25" s="376"/>
      <c r="CL25" s="365"/>
      <c r="CM25" s="365"/>
      <c r="CN25" s="365"/>
      <c r="CO25" s="365"/>
      <c r="CP25" s="365"/>
      <c r="CQ25" s="365"/>
      <c r="CR25" s="365"/>
      <c r="CS25" s="365"/>
      <c r="CT25" s="365"/>
      <c r="CU25" s="365"/>
      <c r="CV25" s="368">
        <f t="shared" si="43"/>
        <v>0</v>
      </c>
      <c r="CW25" s="372"/>
      <c r="CX25" s="375">
        <v>0</v>
      </c>
      <c r="CY25" s="376"/>
      <c r="CZ25" s="365"/>
      <c r="DA25" s="365"/>
      <c r="DB25" s="365"/>
      <c r="DC25" s="365"/>
      <c r="DD25" s="365"/>
      <c r="DE25" s="365"/>
      <c r="DF25" s="365"/>
      <c r="DG25" s="365"/>
      <c r="DH25" s="365"/>
      <c r="DI25" s="365"/>
      <c r="DJ25" s="368">
        <f>+SUBTOTAL(9,CX25:DI25)</f>
        <v>0</v>
      </c>
      <c r="DK25" s="372"/>
      <c r="DL25" s="375">
        <v>0</v>
      </c>
      <c r="DM25" s="376"/>
      <c r="DN25" s="365"/>
      <c r="DO25" s="365"/>
      <c r="DP25" s="365"/>
      <c r="DQ25" s="365"/>
      <c r="DR25" s="365"/>
      <c r="DS25" s="365"/>
      <c r="DT25" s="365"/>
      <c r="DU25" s="365"/>
      <c r="DV25" s="365"/>
      <c r="DW25" s="365"/>
      <c r="DX25" s="368">
        <f t="shared" si="45"/>
        <v>0</v>
      </c>
      <c r="DY25" s="372"/>
      <c r="DZ25" s="375">
        <v>0</v>
      </c>
      <c r="EA25" s="376"/>
      <c r="EB25" s="365"/>
      <c r="EC25" s="365"/>
      <c r="ED25" s="365"/>
      <c r="EE25" s="365"/>
      <c r="EF25" s="365"/>
      <c r="EG25" s="365"/>
      <c r="EH25" s="365"/>
      <c r="EI25" s="365"/>
      <c r="EJ25" s="365"/>
      <c r="EK25" s="365"/>
      <c r="EL25" s="368">
        <f t="shared" si="46"/>
        <v>0</v>
      </c>
      <c r="EM25" s="372"/>
      <c r="EN25" s="375">
        <v>0</v>
      </c>
      <c r="EO25" s="376"/>
      <c r="EP25" s="365"/>
      <c r="EQ25" s="365"/>
      <c r="ER25" s="365"/>
      <c r="ES25" s="365"/>
      <c r="ET25" s="365"/>
      <c r="EU25" s="365"/>
      <c r="EV25" s="365"/>
      <c r="EW25" s="365"/>
      <c r="EX25" s="365"/>
      <c r="EY25" s="365"/>
      <c r="EZ25" s="368">
        <f t="shared" si="47"/>
        <v>0</v>
      </c>
      <c r="FA25" s="372"/>
      <c r="FB25" s="375">
        <v>0</v>
      </c>
      <c r="FC25" s="376"/>
      <c r="FD25" s="365"/>
      <c r="FE25" s="365"/>
      <c r="FF25" s="365"/>
      <c r="FG25" s="365"/>
      <c r="FH25" s="365"/>
      <c r="FI25" s="365"/>
      <c r="FJ25" s="365"/>
      <c r="FK25" s="365"/>
      <c r="FL25" s="365"/>
      <c r="FM25" s="365"/>
      <c r="FN25" s="368">
        <f t="shared" si="48"/>
        <v>0</v>
      </c>
      <c r="FO25" s="372"/>
      <c r="FP25" s="375">
        <v>0</v>
      </c>
      <c r="FQ25" s="376"/>
      <c r="FR25" s="365"/>
      <c r="FS25" s="365"/>
      <c r="FT25" s="365"/>
      <c r="FU25" s="365"/>
      <c r="FV25" s="365"/>
      <c r="FW25" s="365"/>
      <c r="FX25" s="365"/>
      <c r="FY25" s="365"/>
      <c r="FZ25" s="365"/>
      <c r="GA25" s="365"/>
      <c r="GB25" s="368">
        <f t="shared" si="69"/>
        <v>0</v>
      </c>
      <c r="GC25" s="372"/>
      <c r="GD25" s="375">
        <v>0</v>
      </c>
      <c r="GE25" s="376"/>
      <c r="GF25" s="365"/>
      <c r="GG25" s="365"/>
      <c r="GH25" s="365"/>
      <c r="GI25" s="365"/>
      <c r="GJ25" s="365"/>
      <c r="GK25" s="365"/>
      <c r="GL25" s="365"/>
      <c r="GM25" s="365"/>
      <c r="GN25" s="365"/>
      <c r="GO25" s="365"/>
      <c r="GP25" s="368">
        <f t="shared" si="49"/>
        <v>0</v>
      </c>
      <c r="GQ25" s="372"/>
      <c r="GR25" s="375">
        <v>0</v>
      </c>
      <c r="GS25" s="376"/>
      <c r="GT25" s="365"/>
      <c r="GU25" s="365"/>
      <c r="GV25" s="365"/>
      <c r="GW25" s="365"/>
      <c r="GX25" s="365"/>
      <c r="GY25" s="365"/>
      <c r="GZ25" s="365"/>
      <c r="HA25" s="365"/>
      <c r="HB25" s="365"/>
      <c r="HC25" s="365"/>
      <c r="HD25" s="368">
        <f t="shared" si="50"/>
        <v>0</v>
      </c>
      <c r="HE25" s="372"/>
      <c r="HF25" s="375">
        <v>0</v>
      </c>
      <c r="HG25" s="376"/>
      <c r="HH25" s="365"/>
      <c r="HI25" s="365"/>
      <c r="HJ25" s="365"/>
      <c r="HK25" s="365"/>
      <c r="HL25" s="365"/>
      <c r="HM25" s="365"/>
      <c r="HN25" s="365"/>
      <c r="HO25" s="365"/>
      <c r="HP25" s="365"/>
      <c r="HQ25" s="365"/>
      <c r="HR25" s="368">
        <f t="shared" si="51"/>
        <v>0</v>
      </c>
      <c r="HS25" s="372"/>
      <c r="HT25" s="375">
        <v>0</v>
      </c>
      <c r="HU25" s="376"/>
      <c r="HV25" s="365"/>
      <c r="HW25" s="365"/>
      <c r="HX25" s="365"/>
      <c r="HY25" s="365"/>
      <c r="HZ25" s="365"/>
      <c r="IA25" s="365"/>
      <c r="IB25" s="365"/>
      <c r="IC25" s="365"/>
      <c r="ID25" s="365"/>
      <c r="IE25" s="365"/>
      <c r="IF25" s="368">
        <f t="shared" si="52"/>
        <v>0</v>
      </c>
      <c r="IG25" s="372"/>
      <c r="IH25" s="375">
        <v>0</v>
      </c>
      <c r="II25" s="376"/>
      <c r="IJ25" s="365"/>
      <c r="IK25" s="365"/>
      <c r="IL25" s="365"/>
      <c r="IM25" s="365"/>
      <c r="IN25" s="365"/>
      <c r="IO25" s="365"/>
      <c r="IP25" s="365"/>
      <c r="IQ25" s="365"/>
      <c r="IR25" s="365"/>
      <c r="IS25" s="365"/>
      <c r="IT25" s="368">
        <f t="shared" si="53"/>
        <v>0</v>
      </c>
      <c r="IU25" s="372"/>
      <c r="IV25" s="375">
        <v>0</v>
      </c>
      <c r="IW25" s="376"/>
      <c r="IX25" s="365"/>
      <c r="IY25" s="365"/>
      <c r="IZ25" s="365"/>
      <c r="JA25" s="365"/>
      <c r="JB25" s="365"/>
      <c r="JC25" s="365"/>
      <c r="JD25" s="365"/>
      <c r="JE25" s="365"/>
      <c r="JF25" s="365"/>
      <c r="JG25" s="365"/>
      <c r="JH25" s="368">
        <f t="shared" si="54"/>
        <v>0</v>
      </c>
      <c r="JI25" s="372"/>
      <c r="JJ25" s="375">
        <v>0</v>
      </c>
      <c r="JK25" s="376"/>
      <c r="JL25" s="365"/>
      <c r="JM25" s="365"/>
      <c r="JN25" s="365"/>
      <c r="JO25" s="365"/>
      <c r="JP25" s="365"/>
      <c r="JQ25" s="365"/>
      <c r="JR25" s="365"/>
      <c r="JS25" s="365"/>
      <c r="JT25" s="365"/>
      <c r="JU25" s="365"/>
      <c r="JV25" s="368">
        <f t="shared" si="55"/>
        <v>0</v>
      </c>
      <c r="JW25" s="372"/>
      <c r="JX25" s="375">
        <v>0</v>
      </c>
      <c r="JY25" s="376"/>
      <c r="JZ25" s="365"/>
      <c r="KA25" s="365"/>
      <c r="KB25" s="365"/>
      <c r="KC25" s="365"/>
      <c r="KD25" s="365"/>
      <c r="KE25" s="365"/>
      <c r="KF25" s="365"/>
      <c r="KG25" s="365"/>
      <c r="KH25" s="365"/>
      <c r="KI25" s="365"/>
      <c r="KJ25" s="368">
        <f t="shared" si="56"/>
        <v>0</v>
      </c>
      <c r="KK25" s="372"/>
      <c r="KL25" s="375">
        <v>0</v>
      </c>
      <c r="KM25" s="376"/>
      <c r="KN25" s="365"/>
      <c r="KO25" s="365"/>
      <c r="KP25" s="365"/>
      <c r="KQ25" s="365"/>
      <c r="KR25" s="365"/>
      <c r="KS25" s="365"/>
      <c r="KT25" s="365"/>
      <c r="KU25" s="365"/>
      <c r="KV25" s="365"/>
      <c r="KW25" s="365"/>
      <c r="KX25" s="368">
        <f t="shared" si="57"/>
        <v>0</v>
      </c>
      <c r="KY25" s="372"/>
      <c r="KZ25" s="375">
        <v>0</v>
      </c>
      <c r="LA25" s="376"/>
      <c r="LB25" s="365"/>
      <c r="LC25" s="365"/>
      <c r="LD25" s="365"/>
      <c r="LE25" s="365"/>
      <c r="LF25" s="365"/>
      <c r="LG25" s="365"/>
      <c r="LH25" s="365"/>
      <c r="LI25" s="365"/>
      <c r="LJ25" s="365"/>
      <c r="LK25" s="365"/>
      <c r="LL25" s="368">
        <f t="shared" si="58"/>
        <v>0</v>
      </c>
      <c r="LM25" s="372"/>
      <c r="LN25" s="375">
        <v>0</v>
      </c>
      <c r="LO25" s="376"/>
      <c r="LP25" s="365"/>
      <c r="LQ25" s="365"/>
      <c r="LR25" s="365"/>
      <c r="LS25" s="365"/>
      <c r="LT25" s="365"/>
      <c r="LU25" s="365"/>
      <c r="LV25" s="365"/>
      <c r="LW25" s="365"/>
      <c r="LX25" s="365"/>
      <c r="LY25" s="365"/>
      <c r="LZ25" s="368">
        <f t="shared" si="59"/>
        <v>0</v>
      </c>
      <c r="MA25" s="372"/>
      <c r="MB25" s="375">
        <v>0</v>
      </c>
      <c r="MC25" s="376"/>
      <c r="MD25" s="365"/>
      <c r="ME25" s="365"/>
      <c r="MF25" s="365"/>
      <c r="MG25" s="365"/>
      <c r="MH25" s="365"/>
      <c r="MI25" s="365"/>
      <c r="MJ25" s="365"/>
      <c r="MK25" s="365"/>
      <c r="ML25" s="365"/>
      <c r="MM25" s="365"/>
      <c r="MN25" s="368">
        <f t="shared" si="60"/>
        <v>0</v>
      </c>
      <c r="MO25" s="372"/>
      <c r="MP25" s="375">
        <v>0</v>
      </c>
      <c r="MQ25" s="376"/>
      <c r="MR25" s="365"/>
      <c r="MS25" s="365"/>
      <c r="MT25" s="365"/>
      <c r="MU25" s="365"/>
      <c r="MV25" s="365"/>
      <c r="MW25" s="365"/>
      <c r="MX25" s="365"/>
      <c r="MY25" s="365"/>
      <c r="MZ25" s="365"/>
      <c r="NA25" s="365"/>
      <c r="NB25" s="368">
        <f t="shared" si="61"/>
        <v>0</v>
      </c>
      <c r="NC25" s="372"/>
      <c r="ND25" s="375">
        <v>0</v>
      </c>
      <c r="NE25" s="376"/>
      <c r="NF25" s="365"/>
      <c r="NG25" s="365"/>
      <c r="NH25" s="365"/>
      <c r="NI25" s="365"/>
      <c r="NJ25" s="365"/>
      <c r="NK25" s="365"/>
      <c r="NL25" s="365"/>
      <c r="NM25" s="365"/>
      <c r="NN25" s="365"/>
      <c r="NO25" s="365"/>
      <c r="NP25" s="368">
        <f t="shared" si="62"/>
        <v>0</v>
      </c>
      <c r="NQ25" s="372"/>
      <c r="NR25" s="375">
        <v>0</v>
      </c>
      <c r="NS25" s="376"/>
      <c r="NT25" s="365"/>
      <c r="NU25" s="365"/>
      <c r="NV25" s="365"/>
      <c r="NW25" s="365"/>
      <c r="NX25" s="365"/>
      <c r="NY25" s="365"/>
      <c r="NZ25" s="365"/>
      <c r="OA25" s="365"/>
      <c r="OB25" s="365"/>
      <c r="OC25" s="365"/>
      <c r="OD25" s="368">
        <f t="shared" si="63"/>
        <v>0</v>
      </c>
      <c r="OE25" s="372"/>
      <c r="OF25" s="375">
        <v>0</v>
      </c>
      <c r="OG25" s="376"/>
      <c r="OH25" s="365"/>
      <c r="OI25" s="365"/>
      <c r="OJ25" s="365"/>
      <c r="OK25" s="365"/>
      <c r="OL25" s="365"/>
      <c r="OM25" s="365"/>
      <c r="ON25" s="365"/>
      <c r="OO25" s="365"/>
      <c r="OP25" s="365"/>
      <c r="OQ25" s="365"/>
      <c r="OR25" s="368">
        <f t="shared" si="64"/>
        <v>0</v>
      </c>
      <c r="OS25" s="372"/>
      <c r="OT25" s="375">
        <v>0</v>
      </c>
      <c r="OU25" s="376"/>
      <c r="OV25" s="365"/>
      <c r="OW25" s="365"/>
      <c r="OX25" s="365"/>
      <c r="OY25" s="365"/>
      <c r="OZ25" s="365"/>
      <c r="PA25" s="365"/>
      <c r="PB25" s="365"/>
      <c r="PC25" s="365"/>
      <c r="PD25" s="365"/>
      <c r="PE25" s="365"/>
      <c r="PF25" s="368">
        <f t="shared" si="65"/>
        <v>0</v>
      </c>
      <c r="PG25" s="372"/>
      <c r="PH25" s="375">
        <v>0</v>
      </c>
      <c r="PI25" s="376"/>
      <c r="PJ25" s="365"/>
      <c r="PK25" s="365"/>
      <c r="PL25" s="365"/>
      <c r="PM25" s="365"/>
      <c r="PN25" s="365"/>
      <c r="PO25" s="365"/>
      <c r="PP25" s="365"/>
      <c r="PQ25" s="365"/>
      <c r="PR25" s="365"/>
      <c r="PS25" s="365"/>
      <c r="PT25" s="368">
        <f t="shared" si="66"/>
        <v>0</v>
      </c>
      <c r="PU25" s="372"/>
      <c r="PV25" s="368">
        <f t="shared" si="67"/>
        <v>0</v>
      </c>
      <c r="PW25" s="368">
        <f t="shared" si="67"/>
        <v>0</v>
      </c>
      <c r="PX25" s="368">
        <f t="shared" si="67"/>
        <v>0</v>
      </c>
      <c r="PY25" s="368">
        <f t="shared" si="67"/>
        <v>0</v>
      </c>
      <c r="PZ25" s="368">
        <f t="shared" si="67"/>
        <v>0</v>
      </c>
      <c r="QA25" s="368">
        <f t="shared" si="67"/>
        <v>0</v>
      </c>
      <c r="QB25" s="368">
        <f t="shared" si="67"/>
        <v>0</v>
      </c>
      <c r="QC25" s="368">
        <f t="shared" si="67"/>
        <v>0</v>
      </c>
      <c r="QD25" s="368">
        <f t="shared" si="67"/>
        <v>0</v>
      </c>
      <c r="QE25" s="368">
        <f t="shared" si="67"/>
        <v>0</v>
      </c>
      <c r="QF25" s="368">
        <f t="shared" si="67"/>
        <v>0</v>
      </c>
      <c r="QG25" s="368">
        <f t="shared" si="67"/>
        <v>0</v>
      </c>
      <c r="QH25" s="368">
        <f t="shared" si="68"/>
        <v>0</v>
      </c>
    </row>
    <row r="26" spans="1:450" ht="12.5" x14ac:dyDescent="0.25">
      <c r="A26" s="304" t="s">
        <v>938</v>
      </c>
      <c r="B26" s="260" t="s">
        <v>14</v>
      </c>
      <c r="C26" s="313"/>
      <c r="D26" s="375">
        <v>0</v>
      </c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68">
        <f t="shared" si="37"/>
        <v>0</v>
      </c>
      <c r="Q26" s="372"/>
      <c r="R26" s="375">
        <v>0</v>
      </c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68">
        <f t="shared" si="38"/>
        <v>0</v>
      </c>
      <c r="AF26" s="375">
        <v>0</v>
      </c>
      <c r="AG26" s="376"/>
      <c r="AH26" s="376"/>
      <c r="AI26" s="376"/>
      <c r="AJ26" s="376"/>
      <c r="AK26" s="376"/>
      <c r="AL26" s="376"/>
      <c r="AM26" s="376"/>
      <c r="AN26" s="376"/>
      <c r="AO26" s="376"/>
      <c r="AP26" s="376"/>
      <c r="AQ26" s="376"/>
      <c r="AR26" s="368">
        <f t="shared" si="39"/>
        <v>0</v>
      </c>
      <c r="AT26" s="375">
        <v>0</v>
      </c>
      <c r="AU26" s="376"/>
      <c r="AV26" s="376"/>
      <c r="AW26" s="376"/>
      <c r="AX26" s="376"/>
      <c r="AY26" s="376"/>
      <c r="AZ26" s="376"/>
      <c r="BA26" s="376"/>
      <c r="BB26" s="577"/>
      <c r="BC26" s="577"/>
      <c r="BD26" s="577"/>
      <c r="BE26" s="577"/>
      <c r="BF26" s="368">
        <f t="shared" si="40"/>
        <v>0</v>
      </c>
      <c r="BH26" s="375">
        <v>0</v>
      </c>
      <c r="BI26" s="376"/>
      <c r="BJ26" s="365"/>
      <c r="BK26" s="365"/>
      <c r="BL26" s="365"/>
      <c r="BM26" s="365"/>
      <c r="BN26" s="365"/>
      <c r="BO26" s="365"/>
      <c r="BP26" s="365"/>
      <c r="BQ26" s="365"/>
      <c r="BR26" s="365"/>
      <c r="BS26" s="365"/>
      <c r="BT26" s="368">
        <f t="shared" si="41"/>
        <v>0</v>
      </c>
      <c r="BU26" s="372"/>
      <c r="BV26" s="375">
        <v>0</v>
      </c>
      <c r="BW26" s="376"/>
      <c r="BX26" s="365"/>
      <c r="BY26" s="365"/>
      <c r="BZ26" s="365"/>
      <c r="CA26" s="365"/>
      <c r="CB26" s="365"/>
      <c r="CC26" s="365"/>
      <c r="CD26" s="365"/>
      <c r="CE26" s="365"/>
      <c r="CF26" s="365"/>
      <c r="CG26" s="365"/>
      <c r="CH26" s="368">
        <f t="shared" si="42"/>
        <v>0</v>
      </c>
      <c r="CI26" s="372"/>
      <c r="CJ26" s="375">
        <v>0</v>
      </c>
      <c r="CK26" s="376"/>
      <c r="CL26" s="365"/>
      <c r="CM26" s="365"/>
      <c r="CN26" s="365"/>
      <c r="CO26" s="365"/>
      <c r="CP26" s="365"/>
      <c r="CQ26" s="365"/>
      <c r="CR26" s="365"/>
      <c r="CS26" s="365"/>
      <c r="CT26" s="365"/>
      <c r="CU26" s="365"/>
      <c r="CV26" s="368">
        <f t="shared" si="43"/>
        <v>0</v>
      </c>
      <c r="CX26" s="375">
        <v>0</v>
      </c>
      <c r="CY26" s="376"/>
      <c r="CZ26" s="365"/>
      <c r="DA26" s="365"/>
      <c r="DB26" s="365"/>
      <c r="DC26" s="365"/>
      <c r="DD26" s="365"/>
      <c r="DE26" s="365"/>
      <c r="DF26" s="365"/>
      <c r="DG26" s="365"/>
      <c r="DH26" s="365"/>
      <c r="DI26" s="365"/>
      <c r="DJ26" s="368">
        <f t="shared" si="44"/>
        <v>0</v>
      </c>
      <c r="DK26" s="372"/>
      <c r="DL26" s="375">
        <v>0</v>
      </c>
      <c r="DM26" s="376"/>
      <c r="DN26" s="365"/>
      <c r="DO26" s="365"/>
      <c r="DP26" s="365"/>
      <c r="DQ26" s="365"/>
      <c r="DR26" s="365"/>
      <c r="DS26" s="365"/>
      <c r="DT26" s="365"/>
      <c r="DU26" s="365"/>
      <c r="DV26" s="365"/>
      <c r="DW26" s="365"/>
      <c r="DX26" s="368">
        <f t="shared" si="45"/>
        <v>0</v>
      </c>
      <c r="DY26" s="372"/>
      <c r="DZ26" s="375">
        <v>0</v>
      </c>
      <c r="EA26" s="376"/>
      <c r="EB26" s="365"/>
      <c r="EC26" s="365"/>
      <c r="ED26" s="365"/>
      <c r="EE26" s="365"/>
      <c r="EF26" s="365"/>
      <c r="EG26" s="365"/>
      <c r="EH26" s="365"/>
      <c r="EI26" s="365"/>
      <c r="EJ26" s="365"/>
      <c r="EK26" s="365"/>
      <c r="EL26" s="368">
        <f>+SUBTOTAL(9,DZ26:EK26)</f>
        <v>0</v>
      </c>
      <c r="EM26" s="372"/>
      <c r="EN26" s="375">
        <v>0</v>
      </c>
      <c r="EO26" s="376"/>
      <c r="EP26" s="365"/>
      <c r="EQ26" s="365"/>
      <c r="ER26" s="365"/>
      <c r="ES26" s="365"/>
      <c r="ET26" s="365"/>
      <c r="EU26" s="365"/>
      <c r="EV26" s="365"/>
      <c r="EW26" s="365"/>
      <c r="EX26" s="365"/>
      <c r="EY26" s="365"/>
      <c r="EZ26" s="368">
        <f t="shared" si="47"/>
        <v>0</v>
      </c>
      <c r="FA26" s="372"/>
      <c r="FB26" s="375">
        <v>0</v>
      </c>
      <c r="FC26" s="376"/>
      <c r="FD26" s="365"/>
      <c r="FE26" s="365"/>
      <c r="FF26" s="365"/>
      <c r="FG26" s="365"/>
      <c r="FH26" s="365"/>
      <c r="FI26" s="365"/>
      <c r="FJ26" s="365"/>
      <c r="FK26" s="365"/>
      <c r="FL26" s="365"/>
      <c r="FM26" s="365"/>
      <c r="FN26" s="368">
        <f t="shared" si="48"/>
        <v>0</v>
      </c>
      <c r="FO26" s="372"/>
      <c r="FP26" s="375">
        <v>0</v>
      </c>
      <c r="FQ26" s="376"/>
      <c r="FR26" s="365"/>
      <c r="FS26" s="365"/>
      <c r="FT26" s="365"/>
      <c r="FU26" s="365"/>
      <c r="FV26" s="365"/>
      <c r="FW26" s="365"/>
      <c r="FX26" s="365"/>
      <c r="FY26" s="365"/>
      <c r="FZ26" s="365"/>
      <c r="GA26" s="365"/>
      <c r="GB26" s="368">
        <f t="shared" si="69"/>
        <v>0</v>
      </c>
      <c r="GC26" s="372"/>
      <c r="GD26" s="375">
        <v>0</v>
      </c>
      <c r="GE26" s="376"/>
      <c r="GF26" s="365"/>
      <c r="GG26" s="365"/>
      <c r="GH26" s="365"/>
      <c r="GI26" s="365"/>
      <c r="GJ26" s="365"/>
      <c r="GK26" s="365"/>
      <c r="GL26" s="365"/>
      <c r="GM26" s="365"/>
      <c r="GN26" s="365"/>
      <c r="GO26" s="365"/>
      <c r="GP26" s="368">
        <f t="shared" si="49"/>
        <v>0</v>
      </c>
      <c r="GQ26" s="372"/>
      <c r="GR26" s="375">
        <v>0</v>
      </c>
      <c r="GS26" s="376"/>
      <c r="GT26" s="365"/>
      <c r="GU26" s="365"/>
      <c r="GV26" s="365"/>
      <c r="GW26" s="365"/>
      <c r="GX26" s="365"/>
      <c r="GY26" s="365"/>
      <c r="GZ26" s="365"/>
      <c r="HA26" s="365"/>
      <c r="HB26" s="365"/>
      <c r="HC26" s="365"/>
      <c r="HD26" s="368">
        <f t="shared" si="50"/>
        <v>0</v>
      </c>
      <c r="HE26" s="372"/>
      <c r="HF26" s="375">
        <v>0</v>
      </c>
      <c r="HG26" s="376"/>
      <c r="HH26" s="365"/>
      <c r="HI26" s="365"/>
      <c r="HJ26" s="365"/>
      <c r="HK26" s="365"/>
      <c r="HL26" s="365"/>
      <c r="HM26" s="365"/>
      <c r="HN26" s="365"/>
      <c r="HO26" s="365"/>
      <c r="HP26" s="365"/>
      <c r="HQ26" s="365"/>
      <c r="HR26" s="368">
        <f t="shared" si="51"/>
        <v>0</v>
      </c>
      <c r="HS26" s="372"/>
      <c r="HT26" s="375">
        <v>0</v>
      </c>
      <c r="HU26" s="376"/>
      <c r="HV26" s="365"/>
      <c r="HW26" s="365"/>
      <c r="HX26" s="365"/>
      <c r="HY26" s="365"/>
      <c r="HZ26" s="365"/>
      <c r="IA26" s="365"/>
      <c r="IB26" s="365"/>
      <c r="IC26" s="365"/>
      <c r="ID26" s="365"/>
      <c r="IE26" s="365"/>
      <c r="IF26" s="368">
        <f t="shared" si="52"/>
        <v>0</v>
      </c>
      <c r="IG26" s="372"/>
      <c r="IH26" s="375">
        <v>0</v>
      </c>
      <c r="II26" s="376"/>
      <c r="IJ26" s="365"/>
      <c r="IK26" s="365"/>
      <c r="IL26" s="365"/>
      <c r="IM26" s="365"/>
      <c r="IN26" s="365"/>
      <c r="IO26" s="365"/>
      <c r="IP26" s="365"/>
      <c r="IQ26" s="365"/>
      <c r="IR26" s="365"/>
      <c r="IS26" s="365"/>
      <c r="IT26" s="368">
        <f t="shared" si="53"/>
        <v>0</v>
      </c>
      <c r="IU26" s="372"/>
      <c r="IV26" s="375">
        <v>0</v>
      </c>
      <c r="IW26" s="376"/>
      <c r="IX26" s="365"/>
      <c r="IY26" s="365"/>
      <c r="IZ26" s="365"/>
      <c r="JA26" s="365"/>
      <c r="JB26" s="365"/>
      <c r="JC26" s="365"/>
      <c r="JD26" s="365"/>
      <c r="JE26" s="365"/>
      <c r="JF26" s="365"/>
      <c r="JG26" s="365"/>
      <c r="JH26" s="368">
        <f t="shared" si="54"/>
        <v>0</v>
      </c>
      <c r="JI26" s="372"/>
      <c r="JJ26" s="375">
        <v>0</v>
      </c>
      <c r="JK26" s="376"/>
      <c r="JL26" s="365"/>
      <c r="JM26" s="365"/>
      <c r="JN26" s="365"/>
      <c r="JO26" s="365"/>
      <c r="JP26" s="365"/>
      <c r="JQ26" s="365"/>
      <c r="JR26" s="365"/>
      <c r="JS26" s="365"/>
      <c r="JT26" s="365"/>
      <c r="JU26" s="365"/>
      <c r="JV26" s="368">
        <f>+SUBTOTAL(9,JJ26:JU26)</f>
        <v>0</v>
      </c>
      <c r="JW26" s="372"/>
      <c r="JX26" s="375">
        <v>0</v>
      </c>
      <c r="JY26" s="376"/>
      <c r="JZ26" s="365"/>
      <c r="KA26" s="365"/>
      <c r="KB26" s="365"/>
      <c r="KC26" s="365"/>
      <c r="KD26" s="365"/>
      <c r="KE26" s="365"/>
      <c r="KF26" s="365"/>
      <c r="KG26" s="365"/>
      <c r="KH26" s="365"/>
      <c r="KI26" s="365"/>
      <c r="KJ26" s="368">
        <f t="shared" si="56"/>
        <v>0</v>
      </c>
      <c r="KK26" s="372"/>
      <c r="KL26" s="375">
        <v>0</v>
      </c>
      <c r="KM26" s="376"/>
      <c r="KN26" s="365"/>
      <c r="KO26" s="365"/>
      <c r="KP26" s="365"/>
      <c r="KQ26" s="365"/>
      <c r="KR26" s="365"/>
      <c r="KS26" s="365"/>
      <c r="KT26" s="365"/>
      <c r="KU26" s="365"/>
      <c r="KV26" s="365"/>
      <c r="KW26" s="365"/>
      <c r="KX26" s="368">
        <f t="shared" si="57"/>
        <v>0</v>
      </c>
      <c r="KY26" s="372"/>
      <c r="KZ26" s="375">
        <v>0</v>
      </c>
      <c r="LA26" s="376"/>
      <c r="LB26" s="365"/>
      <c r="LC26" s="365"/>
      <c r="LD26" s="365"/>
      <c r="LE26" s="365"/>
      <c r="LF26" s="365"/>
      <c r="LG26" s="365"/>
      <c r="LH26" s="365"/>
      <c r="LI26" s="365"/>
      <c r="LJ26" s="365"/>
      <c r="LK26" s="365"/>
      <c r="LL26" s="368">
        <f t="shared" si="58"/>
        <v>0</v>
      </c>
      <c r="LM26" s="372"/>
      <c r="LN26" s="375">
        <v>0</v>
      </c>
      <c r="LO26" s="376"/>
      <c r="LP26" s="365"/>
      <c r="LQ26" s="365"/>
      <c r="LR26" s="365"/>
      <c r="LS26" s="365"/>
      <c r="LT26" s="365"/>
      <c r="LU26" s="365"/>
      <c r="LV26" s="365"/>
      <c r="LW26" s="365"/>
      <c r="LX26" s="365"/>
      <c r="LY26" s="365"/>
      <c r="LZ26" s="368">
        <f t="shared" si="59"/>
        <v>0</v>
      </c>
      <c r="MA26" s="372"/>
      <c r="MB26" s="375">
        <v>0</v>
      </c>
      <c r="MC26" s="376"/>
      <c r="MD26" s="365"/>
      <c r="ME26" s="365"/>
      <c r="MF26" s="365"/>
      <c r="MG26" s="365"/>
      <c r="MH26" s="365"/>
      <c r="MI26" s="365"/>
      <c r="MJ26" s="365"/>
      <c r="MK26" s="365"/>
      <c r="ML26" s="365"/>
      <c r="MM26" s="365"/>
      <c r="MN26" s="368">
        <f t="shared" si="60"/>
        <v>0</v>
      </c>
      <c r="MO26" s="372"/>
      <c r="MP26" s="375">
        <v>0</v>
      </c>
      <c r="MQ26" s="376"/>
      <c r="MR26" s="365"/>
      <c r="MS26" s="365"/>
      <c r="MT26" s="365"/>
      <c r="MU26" s="365"/>
      <c r="MV26" s="365"/>
      <c r="MW26" s="365"/>
      <c r="MX26" s="365"/>
      <c r="MY26" s="365"/>
      <c r="MZ26" s="365"/>
      <c r="NA26" s="365"/>
      <c r="NB26" s="368">
        <f t="shared" si="61"/>
        <v>0</v>
      </c>
      <c r="NC26" s="372"/>
      <c r="ND26" s="375">
        <v>0</v>
      </c>
      <c r="NE26" s="376"/>
      <c r="NF26" s="365"/>
      <c r="NG26" s="365"/>
      <c r="NH26" s="365"/>
      <c r="NI26" s="365"/>
      <c r="NJ26" s="365"/>
      <c r="NK26" s="365"/>
      <c r="NL26" s="365"/>
      <c r="NM26" s="365"/>
      <c r="NN26" s="365"/>
      <c r="NO26" s="365"/>
      <c r="NP26" s="368">
        <f t="shared" si="62"/>
        <v>0</v>
      </c>
      <c r="NQ26" s="372"/>
      <c r="NR26" s="375">
        <v>0</v>
      </c>
      <c r="NS26" s="376"/>
      <c r="NT26" s="365"/>
      <c r="NU26" s="365"/>
      <c r="NV26" s="365"/>
      <c r="NW26" s="365"/>
      <c r="NX26" s="365"/>
      <c r="NY26" s="365"/>
      <c r="NZ26" s="365"/>
      <c r="OA26" s="365"/>
      <c r="OB26" s="365"/>
      <c r="OC26" s="365"/>
      <c r="OD26" s="368">
        <f t="shared" si="63"/>
        <v>0</v>
      </c>
      <c r="OE26" s="372"/>
      <c r="OF26" s="375">
        <v>0</v>
      </c>
      <c r="OG26" s="376"/>
      <c r="OH26" s="365"/>
      <c r="OI26" s="365"/>
      <c r="OJ26" s="365"/>
      <c r="OK26" s="365"/>
      <c r="OL26" s="365"/>
      <c r="OM26" s="365"/>
      <c r="ON26" s="365"/>
      <c r="OO26" s="365"/>
      <c r="OP26" s="365"/>
      <c r="OQ26" s="365"/>
      <c r="OR26" s="368">
        <f t="shared" si="64"/>
        <v>0</v>
      </c>
      <c r="OS26" s="372"/>
      <c r="OT26" s="375">
        <v>0</v>
      </c>
      <c r="OU26" s="376"/>
      <c r="OV26" s="365"/>
      <c r="OW26" s="365"/>
      <c r="OX26" s="365"/>
      <c r="OY26" s="365"/>
      <c r="OZ26" s="365"/>
      <c r="PA26" s="365"/>
      <c r="PB26" s="365"/>
      <c r="PC26" s="365"/>
      <c r="PD26" s="365"/>
      <c r="PE26" s="365"/>
      <c r="PF26" s="368">
        <f t="shared" si="65"/>
        <v>0</v>
      </c>
      <c r="PG26" s="372"/>
      <c r="PH26" s="375">
        <v>0</v>
      </c>
      <c r="PI26" s="376"/>
      <c r="PJ26" s="365"/>
      <c r="PK26" s="365"/>
      <c r="PL26" s="365"/>
      <c r="PM26" s="365"/>
      <c r="PN26" s="365"/>
      <c r="PO26" s="365"/>
      <c r="PP26" s="365"/>
      <c r="PQ26" s="365"/>
      <c r="PR26" s="365"/>
      <c r="PS26" s="365"/>
      <c r="PT26" s="368">
        <f t="shared" si="66"/>
        <v>0</v>
      </c>
      <c r="PU26" s="372"/>
      <c r="PV26" s="368">
        <f t="shared" si="67"/>
        <v>0</v>
      </c>
      <c r="PW26" s="368">
        <f t="shared" si="67"/>
        <v>0</v>
      </c>
      <c r="PX26" s="368">
        <f t="shared" si="67"/>
        <v>0</v>
      </c>
      <c r="PY26" s="368">
        <f t="shared" si="67"/>
        <v>0</v>
      </c>
      <c r="PZ26" s="368">
        <f t="shared" si="67"/>
        <v>0</v>
      </c>
      <c r="QA26" s="368">
        <f t="shared" si="67"/>
        <v>0</v>
      </c>
      <c r="QB26" s="368">
        <f t="shared" si="67"/>
        <v>0</v>
      </c>
      <c r="QC26" s="368">
        <f t="shared" si="67"/>
        <v>0</v>
      </c>
      <c r="QD26" s="368">
        <f t="shared" si="67"/>
        <v>0</v>
      </c>
      <c r="QE26" s="368">
        <f t="shared" si="67"/>
        <v>0</v>
      </c>
      <c r="QF26" s="368">
        <f t="shared" si="67"/>
        <v>0</v>
      </c>
      <c r="QG26" s="368">
        <f t="shared" si="67"/>
        <v>0</v>
      </c>
      <c r="QH26" s="368">
        <f t="shared" si="68"/>
        <v>0</v>
      </c>
    </row>
    <row r="27" spans="1:450" ht="12.5" x14ac:dyDescent="0.25">
      <c r="A27" s="304" t="s">
        <v>938</v>
      </c>
      <c r="B27" s="393" t="s">
        <v>884</v>
      </c>
      <c r="C27" s="313"/>
      <c r="D27" s="375">
        <v>0</v>
      </c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68">
        <f t="shared" si="37"/>
        <v>0</v>
      </c>
      <c r="Q27" s="372"/>
      <c r="R27" s="375">
        <v>0</v>
      </c>
      <c r="S27" s="376"/>
      <c r="T27" s="376"/>
      <c r="U27" s="376"/>
      <c r="V27" s="376"/>
      <c r="W27" s="376"/>
      <c r="X27" s="376"/>
      <c r="Y27" s="376"/>
      <c r="Z27" s="376"/>
      <c r="AA27" s="376"/>
      <c r="AB27" s="376"/>
      <c r="AC27" s="376"/>
      <c r="AD27" s="368">
        <f t="shared" si="38"/>
        <v>0</v>
      </c>
      <c r="AF27" s="375">
        <v>0</v>
      </c>
      <c r="AG27" s="376"/>
      <c r="AH27" s="376"/>
      <c r="AI27" s="376"/>
      <c r="AJ27" s="376"/>
      <c r="AK27" s="376"/>
      <c r="AL27" s="376"/>
      <c r="AM27" s="376"/>
      <c r="AN27" s="376"/>
      <c r="AO27" s="376"/>
      <c r="AP27" s="376"/>
      <c r="AQ27" s="376"/>
      <c r="AR27" s="368">
        <f t="shared" si="39"/>
        <v>0</v>
      </c>
      <c r="AT27" s="375">
        <v>0</v>
      </c>
      <c r="AU27" s="376"/>
      <c r="AV27" s="376"/>
      <c r="AW27" s="376"/>
      <c r="AX27" s="376"/>
      <c r="AY27" s="376"/>
      <c r="AZ27" s="376"/>
      <c r="BA27" s="376"/>
      <c r="BB27" s="577"/>
      <c r="BC27" s="577"/>
      <c r="BD27" s="577"/>
      <c r="BE27" s="577"/>
      <c r="BF27" s="368">
        <f t="shared" si="40"/>
        <v>0</v>
      </c>
      <c r="BH27" s="375">
        <v>0</v>
      </c>
      <c r="BI27" s="376"/>
      <c r="BJ27" s="365"/>
      <c r="BK27" s="365"/>
      <c r="BL27" s="365"/>
      <c r="BM27" s="365"/>
      <c r="BN27" s="365"/>
      <c r="BO27" s="365"/>
      <c r="BP27" s="365"/>
      <c r="BQ27" s="365"/>
      <c r="BR27" s="365"/>
      <c r="BS27" s="365"/>
      <c r="BT27" s="368">
        <f t="shared" si="41"/>
        <v>0</v>
      </c>
      <c r="BU27" s="372"/>
      <c r="BV27" s="375">
        <v>0</v>
      </c>
      <c r="BW27" s="376"/>
      <c r="BX27" s="365"/>
      <c r="BY27" s="365"/>
      <c r="BZ27" s="365"/>
      <c r="CA27" s="365"/>
      <c r="CB27" s="365"/>
      <c r="CC27" s="365"/>
      <c r="CD27" s="365"/>
      <c r="CE27" s="365"/>
      <c r="CF27" s="365"/>
      <c r="CG27" s="365"/>
      <c r="CH27" s="368">
        <f t="shared" si="42"/>
        <v>0</v>
      </c>
      <c r="CI27" s="372"/>
      <c r="CJ27" s="375">
        <v>0</v>
      </c>
      <c r="CK27" s="376"/>
      <c r="CL27" s="365"/>
      <c r="CM27" s="365"/>
      <c r="CN27" s="365"/>
      <c r="CO27" s="365"/>
      <c r="CP27" s="365"/>
      <c r="CQ27" s="365"/>
      <c r="CR27" s="365"/>
      <c r="CS27" s="365"/>
      <c r="CT27" s="365"/>
      <c r="CU27" s="365"/>
      <c r="CV27" s="368">
        <f t="shared" si="43"/>
        <v>0</v>
      </c>
      <c r="CX27" s="375">
        <v>0</v>
      </c>
      <c r="CY27" s="376"/>
      <c r="CZ27" s="365"/>
      <c r="DA27" s="365"/>
      <c r="DB27" s="365"/>
      <c r="DC27" s="365"/>
      <c r="DD27" s="365"/>
      <c r="DE27" s="365"/>
      <c r="DF27" s="365"/>
      <c r="DG27" s="365"/>
      <c r="DH27" s="365"/>
      <c r="DI27" s="365"/>
      <c r="DJ27" s="368">
        <f t="shared" si="44"/>
        <v>0</v>
      </c>
      <c r="DK27" s="372"/>
      <c r="DL27" s="375">
        <v>0</v>
      </c>
      <c r="DM27" s="376"/>
      <c r="DN27" s="365"/>
      <c r="DO27" s="365"/>
      <c r="DP27" s="365"/>
      <c r="DQ27" s="365"/>
      <c r="DR27" s="365"/>
      <c r="DS27" s="365"/>
      <c r="DT27" s="365"/>
      <c r="DU27" s="365"/>
      <c r="DV27" s="365"/>
      <c r="DW27" s="365"/>
      <c r="DX27" s="368">
        <f>+SUBTOTAL(9,DL27:DW27)</f>
        <v>0</v>
      </c>
      <c r="DY27" s="372"/>
      <c r="DZ27" s="375">
        <v>0</v>
      </c>
      <c r="EA27" s="376"/>
      <c r="EB27" s="365"/>
      <c r="EC27" s="365"/>
      <c r="ED27" s="365"/>
      <c r="EE27" s="365"/>
      <c r="EF27" s="365"/>
      <c r="EG27" s="365"/>
      <c r="EH27" s="365"/>
      <c r="EI27" s="365"/>
      <c r="EJ27" s="365"/>
      <c r="EK27" s="365"/>
      <c r="EL27" s="368">
        <f t="shared" si="46"/>
        <v>0</v>
      </c>
      <c r="EM27" s="372"/>
      <c r="EN27" s="375">
        <v>0</v>
      </c>
      <c r="EO27" s="376"/>
      <c r="EP27" s="365"/>
      <c r="EQ27" s="365"/>
      <c r="ER27" s="365"/>
      <c r="ES27" s="365"/>
      <c r="ET27" s="365"/>
      <c r="EU27" s="365"/>
      <c r="EV27" s="365"/>
      <c r="EW27" s="365"/>
      <c r="EX27" s="365"/>
      <c r="EY27" s="365"/>
      <c r="EZ27" s="368">
        <f>+SUBTOTAL(9,EN27:EY27)</f>
        <v>0</v>
      </c>
      <c r="FA27" s="372"/>
      <c r="FB27" s="375">
        <v>0</v>
      </c>
      <c r="FC27" s="376"/>
      <c r="FD27" s="365"/>
      <c r="FE27" s="365"/>
      <c r="FF27" s="365"/>
      <c r="FG27" s="365"/>
      <c r="FH27" s="365"/>
      <c r="FI27" s="365"/>
      <c r="FJ27" s="365"/>
      <c r="FK27" s="365"/>
      <c r="FL27" s="365"/>
      <c r="FM27" s="365"/>
      <c r="FN27" s="368">
        <f t="shared" si="48"/>
        <v>0</v>
      </c>
      <c r="FO27" s="372"/>
      <c r="FP27" s="375">
        <v>0</v>
      </c>
      <c r="FQ27" s="376"/>
      <c r="FR27" s="365"/>
      <c r="FS27" s="365"/>
      <c r="FT27" s="365"/>
      <c r="FU27" s="365"/>
      <c r="FV27" s="365"/>
      <c r="FW27" s="365"/>
      <c r="FX27" s="365"/>
      <c r="FY27" s="365"/>
      <c r="FZ27" s="365"/>
      <c r="GA27" s="365"/>
      <c r="GB27" s="368">
        <f t="shared" si="69"/>
        <v>0</v>
      </c>
      <c r="GC27" s="372"/>
      <c r="GD27" s="375">
        <v>0</v>
      </c>
      <c r="GE27" s="376"/>
      <c r="GF27" s="365"/>
      <c r="GG27" s="365"/>
      <c r="GH27" s="365"/>
      <c r="GI27" s="365"/>
      <c r="GJ27" s="365"/>
      <c r="GK27" s="365"/>
      <c r="GL27" s="365"/>
      <c r="GM27" s="365"/>
      <c r="GN27" s="365"/>
      <c r="GO27" s="365"/>
      <c r="GP27" s="368">
        <f>+SUBTOTAL(9,GD27:GO27)</f>
        <v>0</v>
      </c>
      <c r="GQ27" s="372"/>
      <c r="GR27" s="375">
        <v>0</v>
      </c>
      <c r="GS27" s="376"/>
      <c r="GT27" s="365"/>
      <c r="GU27" s="365"/>
      <c r="GV27" s="365"/>
      <c r="GW27" s="365"/>
      <c r="GX27" s="365"/>
      <c r="GY27" s="365"/>
      <c r="GZ27" s="365"/>
      <c r="HA27" s="365"/>
      <c r="HB27" s="365"/>
      <c r="HC27" s="365"/>
      <c r="HD27" s="368">
        <f t="shared" si="50"/>
        <v>0</v>
      </c>
      <c r="HE27" s="372"/>
      <c r="HF27" s="375">
        <v>0</v>
      </c>
      <c r="HG27" s="376"/>
      <c r="HH27" s="365"/>
      <c r="HI27" s="365"/>
      <c r="HJ27" s="365"/>
      <c r="HK27" s="365"/>
      <c r="HL27" s="365"/>
      <c r="HM27" s="365"/>
      <c r="HN27" s="365"/>
      <c r="HO27" s="365"/>
      <c r="HP27" s="365"/>
      <c r="HQ27" s="365"/>
      <c r="HR27" s="368">
        <f>+SUBTOTAL(9,HF27:HQ27)</f>
        <v>0</v>
      </c>
      <c r="HS27" s="372"/>
      <c r="HT27" s="375">
        <v>0</v>
      </c>
      <c r="HU27" s="376"/>
      <c r="HV27" s="365"/>
      <c r="HW27" s="365"/>
      <c r="HX27" s="365"/>
      <c r="HY27" s="365"/>
      <c r="HZ27" s="365"/>
      <c r="IA27" s="365"/>
      <c r="IB27" s="365"/>
      <c r="IC27" s="365"/>
      <c r="ID27" s="365"/>
      <c r="IE27" s="365"/>
      <c r="IF27" s="368">
        <f>+SUBTOTAL(9,HT27:IE27)</f>
        <v>0</v>
      </c>
      <c r="IG27" s="372"/>
      <c r="IH27" s="375">
        <v>0</v>
      </c>
      <c r="II27" s="376"/>
      <c r="IJ27" s="365"/>
      <c r="IK27" s="365"/>
      <c r="IL27" s="365"/>
      <c r="IM27" s="365"/>
      <c r="IN27" s="365"/>
      <c r="IO27" s="365"/>
      <c r="IP27" s="365"/>
      <c r="IQ27" s="365"/>
      <c r="IR27" s="365"/>
      <c r="IS27" s="365"/>
      <c r="IT27" s="368">
        <f>+SUBTOTAL(9,IH27:IS27)</f>
        <v>0</v>
      </c>
      <c r="IU27" s="372"/>
      <c r="IV27" s="375">
        <v>0</v>
      </c>
      <c r="IW27" s="376"/>
      <c r="IX27" s="365"/>
      <c r="IY27" s="365"/>
      <c r="IZ27" s="365"/>
      <c r="JA27" s="365"/>
      <c r="JB27" s="365"/>
      <c r="JC27" s="365"/>
      <c r="JD27" s="365"/>
      <c r="JE27" s="365"/>
      <c r="JF27" s="365"/>
      <c r="JG27" s="365"/>
      <c r="JH27" s="368">
        <f t="shared" si="54"/>
        <v>0</v>
      </c>
      <c r="JI27" s="372"/>
      <c r="JJ27" s="375">
        <v>0</v>
      </c>
      <c r="JK27" s="376"/>
      <c r="JL27" s="365"/>
      <c r="JM27" s="365"/>
      <c r="JN27" s="365"/>
      <c r="JO27" s="365"/>
      <c r="JP27" s="365"/>
      <c r="JQ27" s="365"/>
      <c r="JR27" s="365"/>
      <c r="JS27" s="365"/>
      <c r="JT27" s="365"/>
      <c r="JU27" s="365"/>
      <c r="JV27" s="368">
        <f t="shared" si="55"/>
        <v>0</v>
      </c>
      <c r="JW27" s="372"/>
      <c r="JX27" s="375">
        <v>0</v>
      </c>
      <c r="JY27" s="376"/>
      <c r="JZ27" s="365"/>
      <c r="KA27" s="365"/>
      <c r="KB27" s="365"/>
      <c r="KC27" s="365"/>
      <c r="KD27" s="365"/>
      <c r="KE27" s="365"/>
      <c r="KF27" s="365"/>
      <c r="KG27" s="365"/>
      <c r="KH27" s="365"/>
      <c r="KI27" s="365"/>
      <c r="KJ27" s="368">
        <f t="shared" si="56"/>
        <v>0</v>
      </c>
      <c r="KK27" s="372"/>
      <c r="KL27" s="375">
        <v>0</v>
      </c>
      <c r="KM27" s="376"/>
      <c r="KN27" s="365"/>
      <c r="KO27" s="365"/>
      <c r="KP27" s="365"/>
      <c r="KQ27" s="365"/>
      <c r="KR27" s="365"/>
      <c r="KS27" s="365"/>
      <c r="KT27" s="365"/>
      <c r="KU27" s="365"/>
      <c r="KV27" s="365"/>
      <c r="KW27" s="365"/>
      <c r="KX27" s="368">
        <f t="shared" si="57"/>
        <v>0</v>
      </c>
      <c r="KY27" s="372"/>
      <c r="KZ27" s="375">
        <v>0</v>
      </c>
      <c r="LA27" s="376"/>
      <c r="LB27" s="365"/>
      <c r="LC27" s="365"/>
      <c r="LD27" s="365"/>
      <c r="LE27" s="365"/>
      <c r="LF27" s="365"/>
      <c r="LG27" s="365"/>
      <c r="LH27" s="365"/>
      <c r="LI27" s="365"/>
      <c r="LJ27" s="365"/>
      <c r="LK27" s="365"/>
      <c r="LL27" s="368">
        <f t="shared" si="58"/>
        <v>0</v>
      </c>
      <c r="LM27" s="372"/>
      <c r="LN27" s="375">
        <v>0</v>
      </c>
      <c r="LO27" s="376"/>
      <c r="LP27" s="365"/>
      <c r="LQ27" s="365"/>
      <c r="LR27" s="365"/>
      <c r="LS27" s="365"/>
      <c r="LT27" s="365"/>
      <c r="LU27" s="365"/>
      <c r="LV27" s="365"/>
      <c r="LW27" s="365"/>
      <c r="LX27" s="365"/>
      <c r="LY27" s="365"/>
      <c r="LZ27" s="368">
        <f t="shared" si="59"/>
        <v>0</v>
      </c>
      <c r="MA27" s="372"/>
      <c r="MB27" s="375">
        <v>0</v>
      </c>
      <c r="MC27" s="376"/>
      <c r="MD27" s="365"/>
      <c r="ME27" s="365"/>
      <c r="MF27" s="365"/>
      <c r="MG27" s="365"/>
      <c r="MH27" s="365"/>
      <c r="MI27" s="365"/>
      <c r="MJ27" s="365"/>
      <c r="MK27" s="365"/>
      <c r="ML27" s="365"/>
      <c r="MM27" s="365"/>
      <c r="MN27" s="368">
        <f t="shared" si="60"/>
        <v>0</v>
      </c>
      <c r="MO27" s="372"/>
      <c r="MP27" s="375">
        <v>0</v>
      </c>
      <c r="MQ27" s="376"/>
      <c r="MR27" s="365"/>
      <c r="MS27" s="365"/>
      <c r="MT27" s="365"/>
      <c r="MU27" s="365"/>
      <c r="MV27" s="365"/>
      <c r="MW27" s="365"/>
      <c r="MX27" s="365"/>
      <c r="MY27" s="365"/>
      <c r="MZ27" s="365"/>
      <c r="NA27" s="365"/>
      <c r="NB27" s="368">
        <f t="shared" si="61"/>
        <v>0</v>
      </c>
      <c r="NC27" s="372"/>
      <c r="ND27" s="375">
        <v>0</v>
      </c>
      <c r="NE27" s="376"/>
      <c r="NF27" s="365"/>
      <c r="NG27" s="365"/>
      <c r="NH27" s="365"/>
      <c r="NI27" s="365"/>
      <c r="NJ27" s="365"/>
      <c r="NK27" s="365"/>
      <c r="NL27" s="365"/>
      <c r="NM27" s="365"/>
      <c r="NN27" s="365"/>
      <c r="NO27" s="365"/>
      <c r="NP27" s="368">
        <f t="shared" si="62"/>
        <v>0</v>
      </c>
      <c r="NQ27" s="372"/>
      <c r="NR27" s="375">
        <v>0</v>
      </c>
      <c r="NS27" s="376"/>
      <c r="NT27" s="365"/>
      <c r="NU27" s="365"/>
      <c r="NV27" s="365"/>
      <c r="NW27" s="365"/>
      <c r="NX27" s="365"/>
      <c r="NY27" s="365"/>
      <c r="NZ27" s="365"/>
      <c r="OA27" s="365"/>
      <c r="OB27" s="365"/>
      <c r="OC27" s="365"/>
      <c r="OD27" s="368">
        <f t="shared" si="63"/>
        <v>0</v>
      </c>
      <c r="OE27" s="372"/>
      <c r="OF27" s="375">
        <v>0</v>
      </c>
      <c r="OG27" s="376"/>
      <c r="OH27" s="365"/>
      <c r="OI27" s="365"/>
      <c r="OJ27" s="365"/>
      <c r="OK27" s="365"/>
      <c r="OL27" s="365"/>
      <c r="OM27" s="365"/>
      <c r="ON27" s="365"/>
      <c r="OO27" s="365"/>
      <c r="OP27" s="365"/>
      <c r="OQ27" s="365"/>
      <c r="OR27" s="368">
        <f t="shared" si="64"/>
        <v>0</v>
      </c>
      <c r="OS27" s="372"/>
      <c r="OT27" s="375">
        <v>0</v>
      </c>
      <c r="OU27" s="376"/>
      <c r="OV27" s="365"/>
      <c r="OW27" s="365"/>
      <c r="OX27" s="365"/>
      <c r="OY27" s="365"/>
      <c r="OZ27" s="365"/>
      <c r="PA27" s="365"/>
      <c r="PB27" s="365"/>
      <c r="PC27" s="365"/>
      <c r="PD27" s="365"/>
      <c r="PE27" s="365"/>
      <c r="PF27" s="368">
        <f t="shared" si="65"/>
        <v>0</v>
      </c>
      <c r="PG27" s="372"/>
      <c r="PH27" s="375">
        <v>0</v>
      </c>
      <c r="PI27" s="376"/>
      <c r="PJ27" s="365"/>
      <c r="PK27" s="365"/>
      <c r="PL27" s="365"/>
      <c r="PM27" s="365"/>
      <c r="PN27" s="365"/>
      <c r="PO27" s="365"/>
      <c r="PP27" s="365"/>
      <c r="PQ27" s="365"/>
      <c r="PR27" s="365"/>
      <c r="PS27" s="365"/>
      <c r="PT27" s="368">
        <f t="shared" si="66"/>
        <v>0</v>
      </c>
      <c r="PU27" s="372"/>
      <c r="PV27" s="368">
        <f t="shared" si="67"/>
        <v>0</v>
      </c>
      <c r="PW27" s="368">
        <f t="shared" si="67"/>
        <v>0</v>
      </c>
      <c r="PX27" s="368">
        <f t="shared" si="67"/>
        <v>0</v>
      </c>
      <c r="PY27" s="368">
        <f t="shared" si="67"/>
        <v>0</v>
      </c>
      <c r="PZ27" s="368">
        <f t="shared" si="67"/>
        <v>0</v>
      </c>
      <c r="QA27" s="368">
        <f t="shared" si="67"/>
        <v>0</v>
      </c>
      <c r="QB27" s="368">
        <f t="shared" si="67"/>
        <v>0</v>
      </c>
      <c r="QC27" s="368">
        <f t="shared" si="67"/>
        <v>0</v>
      </c>
      <c r="QD27" s="368">
        <f t="shared" si="67"/>
        <v>0</v>
      </c>
      <c r="QE27" s="368">
        <f t="shared" si="67"/>
        <v>0</v>
      </c>
      <c r="QF27" s="368">
        <f t="shared" si="67"/>
        <v>0</v>
      </c>
      <c r="QG27" s="368">
        <f t="shared" si="67"/>
        <v>0</v>
      </c>
      <c r="QH27" s="368">
        <f t="shared" si="68"/>
        <v>0</v>
      </c>
    </row>
    <row r="28" spans="1:450" ht="12.5" x14ac:dyDescent="0.25">
      <c r="A28" s="304" t="s">
        <v>938</v>
      </c>
      <c r="B28" s="393" t="s">
        <v>885</v>
      </c>
      <c r="C28" s="313"/>
      <c r="D28" s="375">
        <v>0</v>
      </c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68">
        <f t="shared" si="37"/>
        <v>0</v>
      </c>
      <c r="Q28" s="372"/>
      <c r="R28" s="375">
        <v>0</v>
      </c>
      <c r="S28" s="376"/>
      <c r="T28" s="376"/>
      <c r="U28" s="376"/>
      <c r="V28" s="376"/>
      <c r="W28" s="376"/>
      <c r="X28" s="376"/>
      <c r="Y28" s="376"/>
      <c r="Z28" s="376"/>
      <c r="AA28" s="376"/>
      <c r="AB28" s="376"/>
      <c r="AC28" s="376"/>
      <c r="AD28" s="368">
        <f t="shared" si="38"/>
        <v>0</v>
      </c>
      <c r="AF28" s="375">
        <v>0</v>
      </c>
      <c r="AG28" s="376"/>
      <c r="AH28" s="376"/>
      <c r="AI28" s="376"/>
      <c r="AJ28" s="376"/>
      <c r="AK28" s="376"/>
      <c r="AL28" s="376"/>
      <c r="AM28" s="376"/>
      <c r="AN28" s="376"/>
      <c r="AO28" s="376"/>
      <c r="AP28" s="376"/>
      <c r="AQ28" s="376"/>
      <c r="AR28" s="368">
        <f t="shared" si="39"/>
        <v>0</v>
      </c>
      <c r="AT28" s="375">
        <v>0</v>
      </c>
      <c r="AU28" s="376"/>
      <c r="AV28" s="376"/>
      <c r="AW28" s="376"/>
      <c r="AX28" s="376"/>
      <c r="AY28" s="376"/>
      <c r="AZ28" s="376"/>
      <c r="BA28" s="376"/>
      <c r="BB28" s="577"/>
      <c r="BC28" s="577"/>
      <c r="BD28" s="577"/>
      <c r="BE28" s="577"/>
      <c r="BF28" s="368">
        <f t="shared" si="40"/>
        <v>0</v>
      </c>
      <c r="BH28" s="375">
        <v>0</v>
      </c>
      <c r="BI28" s="376"/>
      <c r="BJ28" s="365"/>
      <c r="BK28" s="365"/>
      <c r="BL28" s="365"/>
      <c r="BM28" s="365"/>
      <c r="BN28" s="365"/>
      <c r="BO28" s="365"/>
      <c r="BP28" s="365"/>
      <c r="BQ28" s="365"/>
      <c r="BR28" s="365"/>
      <c r="BS28" s="365"/>
      <c r="BT28" s="368">
        <f t="shared" si="41"/>
        <v>0</v>
      </c>
      <c r="BU28" s="372"/>
      <c r="BV28" s="375">
        <v>0</v>
      </c>
      <c r="BW28" s="376"/>
      <c r="BX28" s="365"/>
      <c r="BY28" s="365"/>
      <c r="BZ28" s="365"/>
      <c r="CA28" s="365"/>
      <c r="CB28" s="365"/>
      <c r="CC28" s="365"/>
      <c r="CD28" s="365"/>
      <c r="CE28" s="365"/>
      <c r="CF28" s="365"/>
      <c r="CG28" s="365"/>
      <c r="CH28" s="368">
        <f t="shared" si="42"/>
        <v>0</v>
      </c>
      <c r="CI28" s="372"/>
      <c r="CJ28" s="375">
        <v>0</v>
      </c>
      <c r="CK28" s="376"/>
      <c r="CL28" s="365"/>
      <c r="CM28" s="365"/>
      <c r="CN28" s="365"/>
      <c r="CO28" s="365"/>
      <c r="CP28" s="365"/>
      <c r="CQ28" s="365"/>
      <c r="CR28" s="365"/>
      <c r="CS28" s="365"/>
      <c r="CT28" s="365"/>
      <c r="CU28" s="365"/>
      <c r="CV28" s="368">
        <f t="shared" si="43"/>
        <v>0</v>
      </c>
      <c r="CX28" s="375">
        <v>0</v>
      </c>
      <c r="CY28" s="376"/>
      <c r="CZ28" s="365"/>
      <c r="DA28" s="365"/>
      <c r="DB28" s="365"/>
      <c r="DC28" s="365"/>
      <c r="DD28" s="365"/>
      <c r="DE28" s="365"/>
      <c r="DF28" s="365"/>
      <c r="DG28" s="365"/>
      <c r="DH28" s="365"/>
      <c r="DI28" s="365"/>
      <c r="DJ28" s="368">
        <f t="shared" si="44"/>
        <v>0</v>
      </c>
      <c r="DK28" s="372"/>
      <c r="DL28" s="375">
        <v>0</v>
      </c>
      <c r="DM28" s="376"/>
      <c r="DN28" s="365"/>
      <c r="DO28" s="365"/>
      <c r="DP28" s="365"/>
      <c r="DQ28" s="365"/>
      <c r="DR28" s="365"/>
      <c r="DS28" s="365"/>
      <c r="DT28" s="365"/>
      <c r="DU28" s="365"/>
      <c r="DV28" s="365"/>
      <c r="DW28" s="365"/>
      <c r="DX28" s="368">
        <f t="shared" si="45"/>
        <v>0</v>
      </c>
      <c r="DY28" s="372"/>
      <c r="DZ28" s="375">
        <v>0</v>
      </c>
      <c r="EA28" s="376"/>
      <c r="EB28" s="365"/>
      <c r="EC28" s="365"/>
      <c r="ED28" s="365"/>
      <c r="EE28" s="365"/>
      <c r="EF28" s="365"/>
      <c r="EG28" s="365"/>
      <c r="EH28" s="365"/>
      <c r="EI28" s="365"/>
      <c r="EJ28" s="365"/>
      <c r="EK28" s="365"/>
      <c r="EL28" s="368">
        <f t="shared" si="46"/>
        <v>0</v>
      </c>
      <c r="EM28" s="372"/>
      <c r="EN28" s="375">
        <v>0</v>
      </c>
      <c r="EO28" s="376"/>
      <c r="EP28" s="365"/>
      <c r="EQ28" s="365"/>
      <c r="ER28" s="365"/>
      <c r="ES28" s="365"/>
      <c r="ET28" s="365"/>
      <c r="EU28" s="365"/>
      <c r="EV28" s="365"/>
      <c r="EW28" s="365"/>
      <c r="EX28" s="365"/>
      <c r="EY28" s="365"/>
      <c r="EZ28" s="368">
        <f t="shared" si="47"/>
        <v>0</v>
      </c>
      <c r="FA28" s="372"/>
      <c r="FB28" s="375">
        <v>0</v>
      </c>
      <c r="FC28" s="376"/>
      <c r="FD28" s="365"/>
      <c r="FE28" s="365"/>
      <c r="FF28" s="365"/>
      <c r="FG28" s="365"/>
      <c r="FH28" s="365"/>
      <c r="FI28" s="365"/>
      <c r="FJ28" s="365"/>
      <c r="FK28" s="365"/>
      <c r="FL28" s="365"/>
      <c r="FM28" s="365"/>
      <c r="FN28" s="368">
        <f t="shared" si="48"/>
        <v>0</v>
      </c>
      <c r="FO28" s="372"/>
      <c r="FP28" s="375">
        <v>0</v>
      </c>
      <c r="FQ28" s="376"/>
      <c r="FR28" s="365"/>
      <c r="FS28" s="365"/>
      <c r="FT28" s="365"/>
      <c r="FU28" s="365"/>
      <c r="FV28" s="365"/>
      <c r="FW28" s="365"/>
      <c r="FX28" s="365"/>
      <c r="FY28" s="365"/>
      <c r="FZ28" s="365"/>
      <c r="GA28" s="365"/>
      <c r="GB28" s="368">
        <f t="shared" si="69"/>
        <v>0</v>
      </c>
      <c r="GC28" s="372"/>
      <c r="GD28" s="375">
        <v>0</v>
      </c>
      <c r="GE28" s="376"/>
      <c r="GF28" s="365"/>
      <c r="GG28" s="365"/>
      <c r="GH28" s="365"/>
      <c r="GI28" s="365"/>
      <c r="GJ28" s="365"/>
      <c r="GK28" s="365"/>
      <c r="GL28" s="365"/>
      <c r="GM28" s="365"/>
      <c r="GN28" s="365"/>
      <c r="GO28" s="365"/>
      <c r="GP28" s="368">
        <f t="shared" si="49"/>
        <v>0</v>
      </c>
      <c r="GQ28" s="372"/>
      <c r="GR28" s="375">
        <v>0</v>
      </c>
      <c r="GS28" s="376"/>
      <c r="GT28" s="365"/>
      <c r="GU28" s="365"/>
      <c r="GV28" s="365"/>
      <c r="GW28" s="365"/>
      <c r="GX28" s="365"/>
      <c r="GY28" s="365"/>
      <c r="GZ28" s="365"/>
      <c r="HA28" s="365"/>
      <c r="HB28" s="365"/>
      <c r="HC28" s="365"/>
      <c r="HD28" s="368">
        <f>+SUBTOTAL(9,GR28:HC28)</f>
        <v>0</v>
      </c>
      <c r="HE28" s="372"/>
      <c r="HF28" s="375">
        <v>0</v>
      </c>
      <c r="HG28" s="376"/>
      <c r="HH28" s="365"/>
      <c r="HI28" s="365"/>
      <c r="HJ28" s="365"/>
      <c r="HK28" s="365"/>
      <c r="HL28" s="365"/>
      <c r="HM28" s="365"/>
      <c r="HN28" s="365"/>
      <c r="HO28" s="365"/>
      <c r="HP28" s="365"/>
      <c r="HQ28" s="365"/>
      <c r="HR28" s="368">
        <f t="shared" si="51"/>
        <v>0</v>
      </c>
      <c r="HS28" s="372"/>
      <c r="HT28" s="375">
        <v>0</v>
      </c>
      <c r="HU28" s="376"/>
      <c r="HV28" s="365"/>
      <c r="HW28" s="365"/>
      <c r="HX28" s="365"/>
      <c r="HY28" s="365"/>
      <c r="HZ28" s="365"/>
      <c r="IA28" s="365"/>
      <c r="IB28" s="365"/>
      <c r="IC28" s="365"/>
      <c r="ID28" s="365"/>
      <c r="IE28" s="365"/>
      <c r="IF28" s="368">
        <f t="shared" si="52"/>
        <v>0</v>
      </c>
      <c r="IG28" s="372"/>
      <c r="IH28" s="375">
        <v>0</v>
      </c>
      <c r="II28" s="376"/>
      <c r="IJ28" s="365"/>
      <c r="IK28" s="365"/>
      <c r="IL28" s="365"/>
      <c r="IM28" s="365"/>
      <c r="IN28" s="365"/>
      <c r="IO28" s="365"/>
      <c r="IP28" s="365"/>
      <c r="IQ28" s="365"/>
      <c r="IR28" s="365"/>
      <c r="IS28" s="365"/>
      <c r="IT28" s="368">
        <f t="shared" si="53"/>
        <v>0</v>
      </c>
      <c r="IU28" s="372"/>
      <c r="IV28" s="375">
        <v>0</v>
      </c>
      <c r="IW28" s="376"/>
      <c r="IX28" s="365"/>
      <c r="IY28" s="365"/>
      <c r="IZ28" s="365"/>
      <c r="JA28" s="365"/>
      <c r="JB28" s="365"/>
      <c r="JC28" s="365"/>
      <c r="JD28" s="365"/>
      <c r="JE28" s="365"/>
      <c r="JF28" s="365"/>
      <c r="JG28" s="365"/>
      <c r="JH28" s="368">
        <f t="shared" si="54"/>
        <v>0</v>
      </c>
      <c r="JI28" s="372"/>
      <c r="JJ28" s="375">
        <v>0</v>
      </c>
      <c r="JK28" s="376"/>
      <c r="JL28" s="365"/>
      <c r="JM28" s="365"/>
      <c r="JN28" s="365"/>
      <c r="JO28" s="365"/>
      <c r="JP28" s="365"/>
      <c r="JQ28" s="365"/>
      <c r="JR28" s="365"/>
      <c r="JS28" s="365"/>
      <c r="JT28" s="365"/>
      <c r="JU28" s="365"/>
      <c r="JV28" s="368">
        <f t="shared" si="55"/>
        <v>0</v>
      </c>
      <c r="JW28" s="372"/>
      <c r="JX28" s="375">
        <v>0</v>
      </c>
      <c r="JY28" s="376"/>
      <c r="JZ28" s="365"/>
      <c r="KA28" s="365"/>
      <c r="KB28" s="365"/>
      <c r="KC28" s="365"/>
      <c r="KD28" s="365"/>
      <c r="KE28" s="365"/>
      <c r="KF28" s="365"/>
      <c r="KG28" s="365"/>
      <c r="KH28" s="365"/>
      <c r="KI28" s="365"/>
      <c r="KJ28" s="368">
        <f t="shared" si="56"/>
        <v>0</v>
      </c>
      <c r="KK28" s="372"/>
      <c r="KL28" s="375">
        <v>0</v>
      </c>
      <c r="KM28" s="376"/>
      <c r="KN28" s="365"/>
      <c r="KO28" s="365"/>
      <c r="KP28" s="365"/>
      <c r="KQ28" s="365"/>
      <c r="KR28" s="365"/>
      <c r="KS28" s="365"/>
      <c r="KT28" s="365"/>
      <c r="KU28" s="365"/>
      <c r="KV28" s="365"/>
      <c r="KW28" s="365"/>
      <c r="KX28" s="368">
        <f t="shared" si="57"/>
        <v>0</v>
      </c>
      <c r="KY28" s="372"/>
      <c r="KZ28" s="375">
        <v>0</v>
      </c>
      <c r="LA28" s="376"/>
      <c r="LB28" s="365"/>
      <c r="LC28" s="365"/>
      <c r="LD28" s="365"/>
      <c r="LE28" s="365"/>
      <c r="LF28" s="365"/>
      <c r="LG28" s="365"/>
      <c r="LH28" s="365"/>
      <c r="LI28" s="365"/>
      <c r="LJ28" s="365"/>
      <c r="LK28" s="365"/>
      <c r="LL28" s="368">
        <f t="shared" si="58"/>
        <v>0</v>
      </c>
      <c r="LM28" s="372"/>
      <c r="LN28" s="375">
        <v>0</v>
      </c>
      <c r="LO28" s="376"/>
      <c r="LP28" s="365"/>
      <c r="LQ28" s="365"/>
      <c r="LR28" s="365"/>
      <c r="LS28" s="365"/>
      <c r="LT28" s="365"/>
      <c r="LU28" s="365"/>
      <c r="LV28" s="365"/>
      <c r="LW28" s="365"/>
      <c r="LX28" s="365"/>
      <c r="LY28" s="365"/>
      <c r="LZ28" s="368">
        <f t="shared" si="59"/>
        <v>0</v>
      </c>
      <c r="MA28" s="372"/>
      <c r="MB28" s="375">
        <v>0</v>
      </c>
      <c r="MC28" s="376"/>
      <c r="MD28" s="365"/>
      <c r="ME28" s="365"/>
      <c r="MF28" s="365"/>
      <c r="MG28" s="365"/>
      <c r="MH28" s="365"/>
      <c r="MI28" s="365"/>
      <c r="MJ28" s="365"/>
      <c r="MK28" s="365"/>
      <c r="ML28" s="365"/>
      <c r="MM28" s="365"/>
      <c r="MN28" s="368">
        <f t="shared" si="60"/>
        <v>0</v>
      </c>
      <c r="MO28" s="372"/>
      <c r="MP28" s="375">
        <v>0</v>
      </c>
      <c r="MQ28" s="376"/>
      <c r="MR28" s="365"/>
      <c r="MS28" s="365"/>
      <c r="MT28" s="365"/>
      <c r="MU28" s="365"/>
      <c r="MV28" s="365"/>
      <c r="MW28" s="365"/>
      <c r="MX28" s="365"/>
      <c r="MY28" s="365"/>
      <c r="MZ28" s="365"/>
      <c r="NA28" s="365"/>
      <c r="NB28" s="368">
        <f t="shared" si="61"/>
        <v>0</v>
      </c>
      <c r="NC28" s="372"/>
      <c r="ND28" s="375">
        <v>0</v>
      </c>
      <c r="NE28" s="376"/>
      <c r="NF28" s="365"/>
      <c r="NG28" s="365"/>
      <c r="NH28" s="365"/>
      <c r="NI28" s="365"/>
      <c r="NJ28" s="365"/>
      <c r="NK28" s="365"/>
      <c r="NL28" s="365"/>
      <c r="NM28" s="365"/>
      <c r="NN28" s="365"/>
      <c r="NO28" s="365"/>
      <c r="NP28" s="368">
        <f t="shared" si="62"/>
        <v>0</v>
      </c>
      <c r="NQ28" s="372"/>
      <c r="NR28" s="375">
        <v>0</v>
      </c>
      <c r="NS28" s="376"/>
      <c r="NT28" s="365"/>
      <c r="NU28" s="365"/>
      <c r="NV28" s="365"/>
      <c r="NW28" s="365"/>
      <c r="NX28" s="365"/>
      <c r="NY28" s="365"/>
      <c r="NZ28" s="365"/>
      <c r="OA28" s="365"/>
      <c r="OB28" s="365"/>
      <c r="OC28" s="365"/>
      <c r="OD28" s="368">
        <f t="shared" si="63"/>
        <v>0</v>
      </c>
      <c r="OE28" s="372"/>
      <c r="OF28" s="375">
        <v>0</v>
      </c>
      <c r="OG28" s="376"/>
      <c r="OH28" s="365"/>
      <c r="OI28" s="365"/>
      <c r="OJ28" s="365"/>
      <c r="OK28" s="365"/>
      <c r="OL28" s="365"/>
      <c r="OM28" s="365"/>
      <c r="ON28" s="365"/>
      <c r="OO28" s="365"/>
      <c r="OP28" s="365"/>
      <c r="OQ28" s="365"/>
      <c r="OR28" s="368">
        <f t="shared" si="64"/>
        <v>0</v>
      </c>
      <c r="OS28" s="372"/>
      <c r="OT28" s="375">
        <v>0</v>
      </c>
      <c r="OU28" s="376"/>
      <c r="OV28" s="365"/>
      <c r="OW28" s="365"/>
      <c r="OX28" s="365"/>
      <c r="OY28" s="365"/>
      <c r="OZ28" s="365"/>
      <c r="PA28" s="365"/>
      <c r="PB28" s="365"/>
      <c r="PC28" s="365"/>
      <c r="PD28" s="365"/>
      <c r="PE28" s="365"/>
      <c r="PF28" s="368">
        <f t="shared" si="65"/>
        <v>0</v>
      </c>
      <c r="PG28" s="372"/>
      <c r="PH28" s="375">
        <v>0</v>
      </c>
      <c r="PI28" s="376"/>
      <c r="PJ28" s="365"/>
      <c r="PK28" s="365"/>
      <c r="PL28" s="365"/>
      <c r="PM28" s="365"/>
      <c r="PN28" s="365"/>
      <c r="PO28" s="365"/>
      <c r="PP28" s="365"/>
      <c r="PQ28" s="365"/>
      <c r="PR28" s="365"/>
      <c r="PS28" s="365"/>
      <c r="PT28" s="368">
        <f t="shared" si="66"/>
        <v>0</v>
      </c>
      <c r="PU28" s="372"/>
      <c r="PV28" s="368">
        <f t="shared" si="67"/>
        <v>0</v>
      </c>
      <c r="PW28" s="368">
        <f t="shared" si="67"/>
        <v>0</v>
      </c>
      <c r="PX28" s="368">
        <f t="shared" si="67"/>
        <v>0</v>
      </c>
      <c r="PY28" s="368">
        <f t="shared" si="67"/>
        <v>0</v>
      </c>
      <c r="PZ28" s="368">
        <f t="shared" si="67"/>
        <v>0</v>
      </c>
      <c r="QA28" s="368">
        <f t="shared" si="67"/>
        <v>0</v>
      </c>
      <c r="QB28" s="368">
        <f t="shared" si="67"/>
        <v>0</v>
      </c>
      <c r="QC28" s="368">
        <f t="shared" si="67"/>
        <v>0</v>
      </c>
      <c r="QD28" s="368">
        <f t="shared" si="67"/>
        <v>0</v>
      </c>
      <c r="QE28" s="368">
        <f t="shared" si="67"/>
        <v>0</v>
      </c>
      <c r="QF28" s="368">
        <f t="shared" si="67"/>
        <v>0</v>
      </c>
      <c r="QG28" s="368">
        <f t="shared" si="67"/>
        <v>0</v>
      </c>
      <c r="QH28" s="368">
        <f t="shared" si="68"/>
        <v>0</v>
      </c>
    </row>
    <row r="29" spans="1:450" ht="12.5" x14ac:dyDescent="0.25">
      <c r="A29" s="304" t="s">
        <v>938</v>
      </c>
      <c r="B29" s="255" t="s">
        <v>886</v>
      </c>
      <c r="D29" s="375">
        <v>0</v>
      </c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68">
        <f t="shared" si="37"/>
        <v>0</v>
      </c>
      <c r="Q29" s="372"/>
      <c r="R29" s="375">
        <v>0</v>
      </c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68">
        <f t="shared" si="38"/>
        <v>0</v>
      </c>
      <c r="AF29" s="375">
        <v>0</v>
      </c>
      <c r="AG29" s="376"/>
      <c r="AH29" s="376"/>
      <c r="AI29" s="376"/>
      <c r="AJ29" s="376"/>
      <c r="AK29" s="376"/>
      <c r="AL29" s="376"/>
      <c r="AM29" s="376"/>
      <c r="AN29" s="376"/>
      <c r="AO29" s="376"/>
      <c r="AP29" s="376"/>
      <c r="AQ29" s="376"/>
      <c r="AR29" s="368">
        <f t="shared" si="39"/>
        <v>0</v>
      </c>
      <c r="AT29" s="375">
        <v>0</v>
      </c>
      <c r="AU29" s="376"/>
      <c r="AV29" s="376"/>
      <c r="AW29" s="376"/>
      <c r="AX29" s="376"/>
      <c r="AY29" s="376"/>
      <c r="AZ29" s="376"/>
      <c r="BA29" s="376"/>
      <c r="BB29" s="577"/>
      <c r="BC29" s="577"/>
      <c r="BD29" s="577"/>
      <c r="BE29" s="577"/>
      <c r="BF29" s="368">
        <f t="shared" si="40"/>
        <v>0</v>
      </c>
      <c r="BH29" s="375">
        <v>0</v>
      </c>
      <c r="BI29" s="376"/>
      <c r="BJ29" s="365"/>
      <c r="BK29" s="365"/>
      <c r="BL29" s="365"/>
      <c r="BM29" s="365"/>
      <c r="BN29" s="365"/>
      <c r="BO29" s="365"/>
      <c r="BP29" s="365"/>
      <c r="BQ29" s="365"/>
      <c r="BR29" s="365"/>
      <c r="BS29" s="365"/>
      <c r="BT29" s="368">
        <f t="shared" si="41"/>
        <v>0</v>
      </c>
      <c r="BU29" s="372"/>
      <c r="BV29" s="375">
        <v>0</v>
      </c>
      <c r="BW29" s="376"/>
      <c r="BX29" s="365"/>
      <c r="BY29" s="365"/>
      <c r="BZ29" s="365"/>
      <c r="CA29" s="365"/>
      <c r="CB29" s="365"/>
      <c r="CC29" s="365"/>
      <c r="CD29" s="365"/>
      <c r="CE29" s="365"/>
      <c r="CF29" s="365"/>
      <c r="CG29" s="365"/>
      <c r="CH29" s="368">
        <f t="shared" si="42"/>
        <v>0</v>
      </c>
      <c r="CI29" s="372"/>
      <c r="CJ29" s="375">
        <v>0</v>
      </c>
      <c r="CK29" s="376"/>
      <c r="CL29" s="365"/>
      <c r="CM29" s="365"/>
      <c r="CN29" s="365"/>
      <c r="CO29" s="365"/>
      <c r="CP29" s="365"/>
      <c r="CQ29" s="365"/>
      <c r="CR29" s="365"/>
      <c r="CS29" s="365"/>
      <c r="CT29" s="365"/>
      <c r="CU29" s="365"/>
      <c r="CV29" s="368">
        <f t="shared" si="43"/>
        <v>0</v>
      </c>
      <c r="CX29" s="375">
        <v>0</v>
      </c>
      <c r="CY29" s="376"/>
      <c r="CZ29" s="365"/>
      <c r="DA29" s="365"/>
      <c r="DB29" s="365"/>
      <c r="DC29" s="365"/>
      <c r="DD29" s="365"/>
      <c r="DE29" s="365"/>
      <c r="DF29" s="365"/>
      <c r="DG29" s="365"/>
      <c r="DH29" s="365"/>
      <c r="DI29" s="365"/>
      <c r="DJ29" s="368">
        <f t="shared" si="44"/>
        <v>0</v>
      </c>
      <c r="DK29" s="372"/>
      <c r="DL29" s="375">
        <v>0</v>
      </c>
      <c r="DM29" s="376"/>
      <c r="DN29" s="365"/>
      <c r="DO29" s="365"/>
      <c r="DP29" s="365"/>
      <c r="DQ29" s="365"/>
      <c r="DR29" s="365"/>
      <c r="DS29" s="365"/>
      <c r="DT29" s="365"/>
      <c r="DU29" s="365"/>
      <c r="DV29" s="365"/>
      <c r="DW29" s="365"/>
      <c r="DX29" s="368">
        <f t="shared" si="45"/>
        <v>0</v>
      </c>
      <c r="DY29" s="372"/>
      <c r="DZ29" s="375">
        <v>0</v>
      </c>
      <c r="EA29" s="376"/>
      <c r="EB29" s="365"/>
      <c r="EC29" s="365"/>
      <c r="ED29" s="365"/>
      <c r="EE29" s="365"/>
      <c r="EF29" s="365"/>
      <c r="EG29" s="365"/>
      <c r="EH29" s="365"/>
      <c r="EI29" s="365"/>
      <c r="EJ29" s="365"/>
      <c r="EK29" s="365"/>
      <c r="EL29" s="368">
        <f t="shared" si="46"/>
        <v>0</v>
      </c>
      <c r="EM29" s="372"/>
      <c r="EN29" s="375">
        <v>0</v>
      </c>
      <c r="EO29" s="376"/>
      <c r="EP29" s="365"/>
      <c r="EQ29" s="365"/>
      <c r="ER29" s="365"/>
      <c r="ES29" s="365"/>
      <c r="ET29" s="365"/>
      <c r="EU29" s="365"/>
      <c r="EV29" s="365"/>
      <c r="EW29" s="365"/>
      <c r="EX29" s="365"/>
      <c r="EY29" s="365"/>
      <c r="EZ29" s="368">
        <f t="shared" si="47"/>
        <v>0</v>
      </c>
      <c r="FA29" s="372"/>
      <c r="FB29" s="375">
        <v>0</v>
      </c>
      <c r="FC29" s="376"/>
      <c r="FD29" s="365"/>
      <c r="FE29" s="365"/>
      <c r="FF29" s="365"/>
      <c r="FG29" s="365"/>
      <c r="FH29" s="365"/>
      <c r="FI29" s="365"/>
      <c r="FJ29" s="365"/>
      <c r="FK29" s="365"/>
      <c r="FL29" s="365"/>
      <c r="FM29" s="365"/>
      <c r="FN29" s="368">
        <f t="shared" si="48"/>
        <v>0</v>
      </c>
      <c r="FO29" s="372"/>
      <c r="FP29" s="375">
        <v>0</v>
      </c>
      <c r="FQ29" s="376"/>
      <c r="FR29" s="365"/>
      <c r="FS29" s="365"/>
      <c r="FT29" s="365"/>
      <c r="FU29" s="365"/>
      <c r="FV29" s="365"/>
      <c r="FW29" s="365"/>
      <c r="FX29" s="365"/>
      <c r="FY29" s="365"/>
      <c r="FZ29" s="365"/>
      <c r="GA29" s="365"/>
      <c r="GB29" s="368">
        <f t="shared" si="69"/>
        <v>0</v>
      </c>
      <c r="GC29" s="372"/>
      <c r="GD29" s="375">
        <v>0</v>
      </c>
      <c r="GE29" s="376"/>
      <c r="GF29" s="365"/>
      <c r="GG29" s="365"/>
      <c r="GH29" s="365"/>
      <c r="GI29" s="365"/>
      <c r="GJ29" s="365"/>
      <c r="GK29" s="365"/>
      <c r="GL29" s="365"/>
      <c r="GM29" s="365"/>
      <c r="GN29" s="365"/>
      <c r="GO29" s="365"/>
      <c r="GP29" s="368">
        <f t="shared" si="49"/>
        <v>0</v>
      </c>
      <c r="GQ29" s="372"/>
      <c r="GR29" s="375">
        <v>0</v>
      </c>
      <c r="GS29" s="376"/>
      <c r="GT29" s="365"/>
      <c r="GU29" s="365"/>
      <c r="GV29" s="365"/>
      <c r="GW29" s="365"/>
      <c r="GX29" s="365"/>
      <c r="GY29" s="365"/>
      <c r="GZ29" s="365"/>
      <c r="HA29" s="365"/>
      <c r="HB29" s="365"/>
      <c r="HC29" s="365"/>
      <c r="HD29" s="368">
        <f t="shared" si="50"/>
        <v>0</v>
      </c>
      <c r="HE29" s="372"/>
      <c r="HF29" s="375">
        <v>0</v>
      </c>
      <c r="HG29" s="376"/>
      <c r="HH29" s="365"/>
      <c r="HI29" s="365"/>
      <c r="HJ29" s="365"/>
      <c r="HK29" s="365"/>
      <c r="HL29" s="365"/>
      <c r="HM29" s="365"/>
      <c r="HN29" s="365"/>
      <c r="HO29" s="365"/>
      <c r="HP29" s="365"/>
      <c r="HQ29" s="365"/>
      <c r="HR29" s="368">
        <f t="shared" si="51"/>
        <v>0</v>
      </c>
      <c r="HS29" s="372"/>
      <c r="HT29" s="375">
        <v>0</v>
      </c>
      <c r="HU29" s="376"/>
      <c r="HV29" s="365"/>
      <c r="HW29" s="365"/>
      <c r="HX29" s="365"/>
      <c r="HY29" s="365"/>
      <c r="HZ29" s="365"/>
      <c r="IA29" s="365"/>
      <c r="IB29" s="365"/>
      <c r="IC29" s="365"/>
      <c r="ID29" s="365"/>
      <c r="IE29" s="365"/>
      <c r="IF29" s="368">
        <f t="shared" si="52"/>
        <v>0</v>
      </c>
      <c r="IG29" s="372"/>
      <c r="IH29" s="375">
        <v>0</v>
      </c>
      <c r="II29" s="376"/>
      <c r="IJ29" s="365"/>
      <c r="IK29" s="365"/>
      <c r="IL29" s="365"/>
      <c r="IM29" s="365"/>
      <c r="IN29" s="365"/>
      <c r="IO29" s="365"/>
      <c r="IP29" s="365"/>
      <c r="IQ29" s="365"/>
      <c r="IR29" s="365"/>
      <c r="IS29" s="365"/>
      <c r="IT29" s="368">
        <f t="shared" si="53"/>
        <v>0</v>
      </c>
      <c r="IU29" s="372"/>
      <c r="IV29" s="375">
        <v>0</v>
      </c>
      <c r="IW29" s="376"/>
      <c r="IX29" s="365"/>
      <c r="IY29" s="365"/>
      <c r="IZ29" s="365"/>
      <c r="JA29" s="365"/>
      <c r="JB29" s="365"/>
      <c r="JC29" s="365"/>
      <c r="JD29" s="365"/>
      <c r="JE29" s="365"/>
      <c r="JF29" s="365"/>
      <c r="JG29" s="365"/>
      <c r="JH29" s="368">
        <f t="shared" si="54"/>
        <v>0</v>
      </c>
      <c r="JI29" s="372"/>
      <c r="JJ29" s="375">
        <v>0</v>
      </c>
      <c r="JK29" s="376"/>
      <c r="JL29" s="365"/>
      <c r="JM29" s="365"/>
      <c r="JN29" s="365"/>
      <c r="JO29" s="365"/>
      <c r="JP29" s="365"/>
      <c r="JQ29" s="365"/>
      <c r="JR29" s="365"/>
      <c r="JS29" s="365"/>
      <c r="JT29" s="365"/>
      <c r="JU29" s="365"/>
      <c r="JV29" s="368">
        <f t="shared" si="55"/>
        <v>0</v>
      </c>
      <c r="JW29" s="372"/>
      <c r="JX29" s="375">
        <v>0</v>
      </c>
      <c r="JY29" s="376"/>
      <c r="JZ29" s="365"/>
      <c r="KA29" s="365"/>
      <c r="KB29" s="365"/>
      <c r="KC29" s="365"/>
      <c r="KD29" s="365"/>
      <c r="KE29" s="365"/>
      <c r="KF29" s="365"/>
      <c r="KG29" s="365"/>
      <c r="KH29" s="365"/>
      <c r="KI29" s="365"/>
      <c r="KJ29" s="368">
        <f t="shared" si="56"/>
        <v>0</v>
      </c>
      <c r="KK29" s="372"/>
      <c r="KL29" s="375">
        <v>0</v>
      </c>
      <c r="KM29" s="376"/>
      <c r="KN29" s="365"/>
      <c r="KO29" s="365"/>
      <c r="KP29" s="365"/>
      <c r="KQ29" s="365"/>
      <c r="KR29" s="365"/>
      <c r="KS29" s="365"/>
      <c r="KT29" s="365"/>
      <c r="KU29" s="365"/>
      <c r="KV29" s="365"/>
      <c r="KW29" s="365"/>
      <c r="KX29" s="368">
        <f t="shared" si="57"/>
        <v>0</v>
      </c>
      <c r="KY29" s="372"/>
      <c r="KZ29" s="375">
        <v>0</v>
      </c>
      <c r="LA29" s="376"/>
      <c r="LB29" s="365"/>
      <c r="LC29" s="365"/>
      <c r="LD29" s="365"/>
      <c r="LE29" s="365"/>
      <c r="LF29" s="365"/>
      <c r="LG29" s="365"/>
      <c r="LH29" s="365"/>
      <c r="LI29" s="365"/>
      <c r="LJ29" s="365"/>
      <c r="LK29" s="365"/>
      <c r="LL29" s="368">
        <f t="shared" si="58"/>
        <v>0</v>
      </c>
      <c r="LM29" s="372"/>
      <c r="LN29" s="375">
        <v>0</v>
      </c>
      <c r="LO29" s="376"/>
      <c r="LP29" s="365"/>
      <c r="LQ29" s="365"/>
      <c r="LR29" s="365"/>
      <c r="LS29" s="365"/>
      <c r="LT29" s="365"/>
      <c r="LU29" s="365"/>
      <c r="LV29" s="365"/>
      <c r="LW29" s="365"/>
      <c r="LX29" s="365"/>
      <c r="LY29" s="365"/>
      <c r="LZ29" s="368">
        <f t="shared" si="59"/>
        <v>0</v>
      </c>
      <c r="MA29" s="372"/>
      <c r="MB29" s="375">
        <v>0</v>
      </c>
      <c r="MC29" s="376"/>
      <c r="MD29" s="365"/>
      <c r="ME29" s="365"/>
      <c r="MF29" s="365"/>
      <c r="MG29" s="365"/>
      <c r="MH29" s="365"/>
      <c r="MI29" s="365"/>
      <c r="MJ29" s="365"/>
      <c r="MK29" s="365"/>
      <c r="ML29" s="365"/>
      <c r="MM29" s="365"/>
      <c r="MN29" s="368">
        <f t="shared" si="60"/>
        <v>0</v>
      </c>
      <c r="MO29" s="372"/>
      <c r="MP29" s="375">
        <v>0</v>
      </c>
      <c r="MQ29" s="376"/>
      <c r="MR29" s="365"/>
      <c r="MS29" s="365"/>
      <c r="MT29" s="365"/>
      <c r="MU29" s="365"/>
      <c r="MV29" s="365"/>
      <c r="MW29" s="365"/>
      <c r="MX29" s="365"/>
      <c r="MY29" s="365"/>
      <c r="MZ29" s="365"/>
      <c r="NA29" s="365"/>
      <c r="NB29" s="368">
        <f t="shared" si="61"/>
        <v>0</v>
      </c>
      <c r="NC29" s="372"/>
      <c r="ND29" s="375">
        <v>0</v>
      </c>
      <c r="NE29" s="376"/>
      <c r="NF29" s="365"/>
      <c r="NG29" s="365"/>
      <c r="NH29" s="365"/>
      <c r="NI29" s="365"/>
      <c r="NJ29" s="365"/>
      <c r="NK29" s="365"/>
      <c r="NL29" s="365"/>
      <c r="NM29" s="365"/>
      <c r="NN29" s="365"/>
      <c r="NO29" s="365"/>
      <c r="NP29" s="368">
        <f t="shared" si="62"/>
        <v>0</v>
      </c>
      <c r="NQ29" s="372"/>
      <c r="NR29" s="375">
        <v>0</v>
      </c>
      <c r="NS29" s="376"/>
      <c r="NT29" s="365"/>
      <c r="NU29" s="365"/>
      <c r="NV29" s="365"/>
      <c r="NW29" s="365"/>
      <c r="NX29" s="365"/>
      <c r="NY29" s="365"/>
      <c r="NZ29" s="365"/>
      <c r="OA29" s="365"/>
      <c r="OB29" s="365"/>
      <c r="OC29" s="365"/>
      <c r="OD29" s="368">
        <f t="shared" si="63"/>
        <v>0</v>
      </c>
      <c r="OE29" s="372"/>
      <c r="OF29" s="375">
        <v>0</v>
      </c>
      <c r="OG29" s="376"/>
      <c r="OH29" s="365"/>
      <c r="OI29" s="365"/>
      <c r="OJ29" s="365"/>
      <c r="OK29" s="365"/>
      <c r="OL29" s="365"/>
      <c r="OM29" s="365"/>
      <c r="ON29" s="365"/>
      <c r="OO29" s="365"/>
      <c r="OP29" s="365"/>
      <c r="OQ29" s="365"/>
      <c r="OR29" s="368">
        <f t="shared" si="64"/>
        <v>0</v>
      </c>
      <c r="OS29" s="372"/>
      <c r="OT29" s="375">
        <v>0</v>
      </c>
      <c r="OU29" s="376"/>
      <c r="OV29" s="365"/>
      <c r="OW29" s="365"/>
      <c r="OX29" s="365"/>
      <c r="OY29" s="365"/>
      <c r="OZ29" s="365"/>
      <c r="PA29" s="365"/>
      <c r="PB29" s="365"/>
      <c r="PC29" s="365"/>
      <c r="PD29" s="365"/>
      <c r="PE29" s="365"/>
      <c r="PF29" s="368">
        <f t="shared" si="65"/>
        <v>0</v>
      </c>
      <c r="PG29" s="372"/>
      <c r="PH29" s="375">
        <v>0</v>
      </c>
      <c r="PI29" s="376"/>
      <c r="PJ29" s="365"/>
      <c r="PK29" s="365"/>
      <c r="PL29" s="365"/>
      <c r="PM29" s="365"/>
      <c r="PN29" s="365"/>
      <c r="PO29" s="365"/>
      <c r="PP29" s="365"/>
      <c r="PQ29" s="365"/>
      <c r="PR29" s="365"/>
      <c r="PS29" s="365"/>
      <c r="PT29" s="368">
        <f t="shared" si="66"/>
        <v>0</v>
      </c>
      <c r="PU29" s="372"/>
      <c r="PV29" s="368">
        <f t="shared" si="67"/>
        <v>0</v>
      </c>
      <c r="PW29" s="368">
        <f t="shared" si="67"/>
        <v>0</v>
      </c>
      <c r="PX29" s="368">
        <f t="shared" si="67"/>
        <v>0</v>
      </c>
      <c r="PY29" s="368">
        <f t="shared" si="67"/>
        <v>0</v>
      </c>
      <c r="PZ29" s="368">
        <f t="shared" si="67"/>
        <v>0</v>
      </c>
      <c r="QA29" s="368">
        <f t="shared" si="67"/>
        <v>0</v>
      </c>
      <c r="QB29" s="368">
        <f t="shared" si="67"/>
        <v>0</v>
      </c>
      <c r="QC29" s="368">
        <f t="shared" si="67"/>
        <v>0</v>
      </c>
      <c r="QD29" s="368">
        <f t="shared" si="67"/>
        <v>0</v>
      </c>
      <c r="QE29" s="368">
        <f t="shared" si="67"/>
        <v>0</v>
      </c>
      <c r="QF29" s="368">
        <f t="shared" si="67"/>
        <v>0</v>
      </c>
      <c r="QG29" s="368">
        <f t="shared" si="67"/>
        <v>0</v>
      </c>
      <c r="QH29" s="368">
        <f t="shared" si="68"/>
        <v>0</v>
      </c>
    </row>
    <row r="30" spans="1:450" ht="12.5" x14ac:dyDescent="0.25">
      <c r="B30" s="394"/>
      <c r="C30" s="313"/>
      <c r="D30" s="395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68">
        <f t="shared" si="37"/>
        <v>0</v>
      </c>
      <c r="Q30" s="372"/>
      <c r="R30" s="395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68">
        <f t="shared" si="38"/>
        <v>0</v>
      </c>
      <c r="AF30" s="395"/>
      <c r="AG30" s="396"/>
      <c r="AH30" s="396"/>
      <c r="AI30" s="396"/>
      <c r="AJ30" s="396"/>
      <c r="AK30" s="396"/>
      <c r="AL30" s="396"/>
      <c r="AM30" s="396"/>
      <c r="AN30" s="396"/>
      <c r="AO30" s="396"/>
      <c r="AP30" s="396"/>
      <c r="AQ30" s="396"/>
      <c r="AR30" s="368">
        <f t="shared" si="39"/>
        <v>0</v>
      </c>
      <c r="AT30" s="395"/>
      <c r="AU30" s="396"/>
      <c r="AV30" s="396"/>
      <c r="AW30" s="396"/>
      <c r="AX30" s="396"/>
      <c r="AY30" s="396"/>
      <c r="AZ30" s="396"/>
      <c r="BA30" s="396"/>
      <c r="BB30" s="396"/>
      <c r="BC30" s="396"/>
      <c r="BD30" s="396"/>
      <c r="BE30" s="396"/>
      <c r="BF30" s="368">
        <f t="shared" si="40"/>
        <v>0</v>
      </c>
      <c r="BH30" s="395"/>
      <c r="BI30" s="396"/>
      <c r="BJ30" s="396"/>
      <c r="BK30" s="396"/>
      <c r="BL30" s="396"/>
      <c r="BM30" s="396"/>
      <c r="BN30" s="396"/>
      <c r="BO30" s="396"/>
      <c r="BP30" s="396"/>
      <c r="BQ30" s="396"/>
      <c r="BR30" s="396"/>
      <c r="BS30" s="396"/>
      <c r="BT30" s="368">
        <f t="shared" si="41"/>
        <v>0</v>
      </c>
      <c r="BU30" s="372"/>
      <c r="BV30" s="395"/>
      <c r="BW30" s="396"/>
      <c r="BX30" s="396"/>
      <c r="BY30" s="396"/>
      <c r="BZ30" s="396"/>
      <c r="CA30" s="396"/>
      <c r="CB30" s="396"/>
      <c r="CC30" s="396"/>
      <c r="CD30" s="396"/>
      <c r="CE30" s="396"/>
      <c r="CF30" s="396"/>
      <c r="CG30" s="396"/>
      <c r="CH30" s="368">
        <f t="shared" si="42"/>
        <v>0</v>
      </c>
      <c r="CI30" s="372"/>
      <c r="CJ30" s="395"/>
      <c r="CK30" s="396"/>
      <c r="CL30" s="396"/>
      <c r="CM30" s="396"/>
      <c r="CN30" s="396"/>
      <c r="CO30" s="396"/>
      <c r="CP30" s="396"/>
      <c r="CQ30" s="396"/>
      <c r="CR30" s="396"/>
      <c r="CS30" s="396"/>
      <c r="CT30" s="396"/>
      <c r="CU30" s="396"/>
      <c r="CV30" s="368">
        <f t="shared" si="43"/>
        <v>0</v>
      </c>
      <c r="CX30" s="395"/>
      <c r="CY30" s="396"/>
      <c r="CZ30" s="396"/>
      <c r="DA30" s="396"/>
      <c r="DB30" s="396"/>
      <c r="DC30" s="396"/>
      <c r="DD30" s="396"/>
      <c r="DE30" s="396"/>
      <c r="DF30" s="396"/>
      <c r="DG30" s="396"/>
      <c r="DH30" s="396"/>
      <c r="DI30" s="396"/>
      <c r="DJ30" s="368">
        <f t="shared" si="44"/>
        <v>0</v>
      </c>
      <c r="DK30" s="372"/>
      <c r="DL30" s="395"/>
      <c r="DM30" s="396"/>
      <c r="DN30" s="396"/>
      <c r="DO30" s="396"/>
      <c r="DP30" s="396"/>
      <c r="DQ30" s="396"/>
      <c r="DR30" s="396"/>
      <c r="DS30" s="396"/>
      <c r="DT30" s="396"/>
      <c r="DU30" s="396"/>
      <c r="DV30" s="396"/>
      <c r="DW30" s="396"/>
      <c r="DX30" s="368">
        <f t="shared" si="45"/>
        <v>0</v>
      </c>
      <c r="DY30" s="372"/>
      <c r="DZ30" s="395"/>
      <c r="EA30" s="396"/>
      <c r="EB30" s="396"/>
      <c r="EC30" s="396"/>
      <c r="ED30" s="396"/>
      <c r="EE30" s="396"/>
      <c r="EF30" s="396"/>
      <c r="EG30" s="396"/>
      <c r="EH30" s="396"/>
      <c r="EI30" s="396"/>
      <c r="EJ30" s="396"/>
      <c r="EK30" s="396"/>
      <c r="EL30" s="368">
        <f t="shared" si="46"/>
        <v>0</v>
      </c>
      <c r="EM30" s="372"/>
      <c r="EN30" s="395"/>
      <c r="EO30" s="396"/>
      <c r="EP30" s="396"/>
      <c r="EQ30" s="396"/>
      <c r="ER30" s="396"/>
      <c r="ES30" s="396"/>
      <c r="ET30" s="396"/>
      <c r="EU30" s="396"/>
      <c r="EV30" s="396"/>
      <c r="EW30" s="396"/>
      <c r="EX30" s="396"/>
      <c r="EY30" s="396"/>
      <c r="EZ30" s="368">
        <f t="shared" si="47"/>
        <v>0</v>
      </c>
      <c r="FA30" s="372"/>
      <c r="FB30" s="395"/>
      <c r="FC30" s="396"/>
      <c r="FD30" s="396"/>
      <c r="FE30" s="396"/>
      <c r="FF30" s="396"/>
      <c r="FG30" s="396"/>
      <c r="FH30" s="396"/>
      <c r="FI30" s="396"/>
      <c r="FJ30" s="396"/>
      <c r="FK30" s="396"/>
      <c r="FL30" s="396"/>
      <c r="FM30" s="396"/>
      <c r="FN30" s="368">
        <f t="shared" si="48"/>
        <v>0</v>
      </c>
      <c r="FO30" s="372"/>
      <c r="FP30" s="395"/>
      <c r="FQ30" s="396"/>
      <c r="FR30" s="396"/>
      <c r="FS30" s="396"/>
      <c r="FT30" s="396"/>
      <c r="FU30" s="396"/>
      <c r="FV30" s="396"/>
      <c r="FW30" s="396"/>
      <c r="FX30" s="396"/>
      <c r="FY30" s="396"/>
      <c r="FZ30" s="396"/>
      <c r="GA30" s="396"/>
      <c r="GB30" s="368">
        <f t="shared" si="69"/>
        <v>0</v>
      </c>
      <c r="GC30" s="372"/>
      <c r="GD30" s="395"/>
      <c r="GE30" s="396"/>
      <c r="GF30" s="396"/>
      <c r="GG30" s="396"/>
      <c r="GH30" s="396"/>
      <c r="GI30" s="396"/>
      <c r="GJ30" s="396"/>
      <c r="GK30" s="396"/>
      <c r="GL30" s="396"/>
      <c r="GM30" s="396"/>
      <c r="GN30" s="396"/>
      <c r="GO30" s="396"/>
      <c r="GP30" s="368">
        <f t="shared" si="49"/>
        <v>0</v>
      </c>
      <c r="GQ30" s="372"/>
      <c r="GR30" s="395"/>
      <c r="GS30" s="396"/>
      <c r="GT30" s="396"/>
      <c r="GU30" s="396"/>
      <c r="GV30" s="396"/>
      <c r="GW30" s="396"/>
      <c r="GX30" s="396"/>
      <c r="GY30" s="396"/>
      <c r="GZ30" s="396"/>
      <c r="HA30" s="396"/>
      <c r="HB30" s="396"/>
      <c r="HC30" s="396"/>
      <c r="HD30" s="368">
        <f t="shared" si="50"/>
        <v>0</v>
      </c>
      <c r="HE30" s="372"/>
      <c r="HF30" s="395"/>
      <c r="HG30" s="396"/>
      <c r="HH30" s="396"/>
      <c r="HI30" s="396"/>
      <c r="HJ30" s="396"/>
      <c r="HK30" s="396"/>
      <c r="HL30" s="396"/>
      <c r="HM30" s="396"/>
      <c r="HN30" s="396"/>
      <c r="HO30" s="396"/>
      <c r="HP30" s="396"/>
      <c r="HQ30" s="396"/>
      <c r="HR30" s="368">
        <f t="shared" si="51"/>
        <v>0</v>
      </c>
      <c r="HS30" s="372"/>
      <c r="HT30" s="395"/>
      <c r="HU30" s="396"/>
      <c r="HV30" s="396"/>
      <c r="HW30" s="396"/>
      <c r="HX30" s="396"/>
      <c r="HY30" s="396"/>
      <c r="HZ30" s="396"/>
      <c r="IA30" s="396"/>
      <c r="IB30" s="396"/>
      <c r="IC30" s="396"/>
      <c r="ID30" s="396"/>
      <c r="IE30" s="396"/>
      <c r="IF30" s="368">
        <f t="shared" si="52"/>
        <v>0</v>
      </c>
      <c r="IG30" s="372"/>
      <c r="IH30" s="395"/>
      <c r="II30" s="396"/>
      <c r="IJ30" s="396"/>
      <c r="IK30" s="396"/>
      <c r="IL30" s="396"/>
      <c r="IM30" s="396"/>
      <c r="IN30" s="396"/>
      <c r="IO30" s="396"/>
      <c r="IP30" s="396"/>
      <c r="IQ30" s="396"/>
      <c r="IR30" s="396"/>
      <c r="IS30" s="396"/>
      <c r="IT30" s="368">
        <f t="shared" si="53"/>
        <v>0</v>
      </c>
      <c r="IU30" s="372"/>
      <c r="IV30" s="395"/>
      <c r="IW30" s="396"/>
      <c r="IX30" s="396"/>
      <c r="IY30" s="396"/>
      <c r="IZ30" s="396"/>
      <c r="JA30" s="396"/>
      <c r="JB30" s="396"/>
      <c r="JC30" s="396"/>
      <c r="JD30" s="396"/>
      <c r="JE30" s="396"/>
      <c r="JF30" s="396"/>
      <c r="JG30" s="396"/>
      <c r="JH30" s="368">
        <f t="shared" si="54"/>
        <v>0</v>
      </c>
      <c r="JI30" s="372"/>
      <c r="JJ30" s="395"/>
      <c r="JK30" s="396"/>
      <c r="JL30" s="396"/>
      <c r="JM30" s="396"/>
      <c r="JN30" s="396"/>
      <c r="JO30" s="396"/>
      <c r="JP30" s="396"/>
      <c r="JQ30" s="396"/>
      <c r="JR30" s="396"/>
      <c r="JS30" s="396"/>
      <c r="JT30" s="396"/>
      <c r="JU30" s="396"/>
      <c r="JV30" s="368">
        <f t="shared" si="55"/>
        <v>0</v>
      </c>
      <c r="JW30" s="372"/>
      <c r="JX30" s="395"/>
      <c r="JY30" s="396"/>
      <c r="JZ30" s="396"/>
      <c r="KA30" s="396"/>
      <c r="KB30" s="396"/>
      <c r="KC30" s="396"/>
      <c r="KD30" s="396"/>
      <c r="KE30" s="396"/>
      <c r="KF30" s="396"/>
      <c r="KG30" s="396"/>
      <c r="KH30" s="396"/>
      <c r="KI30" s="396"/>
      <c r="KJ30" s="368">
        <f t="shared" si="56"/>
        <v>0</v>
      </c>
      <c r="KK30" s="372"/>
      <c r="KL30" s="395"/>
      <c r="KM30" s="396"/>
      <c r="KN30" s="396"/>
      <c r="KO30" s="396"/>
      <c r="KP30" s="396"/>
      <c r="KQ30" s="396"/>
      <c r="KR30" s="396"/>
      <c r="KS30" s="396"/>
      <c r="KT30" s="396"/>
      <c r="KU30" s="396"/>
      <c r="KV30" s="396"/>
      <c r="KW30" s="396"/>
      <c r="KX30" s="368">
        <f t="shared" si="57"/>
        <v>0</v>
      </c>
      <c r="KY30" s="372"/>
      <c r="KZ30" s="395"/>
      <c r="LA30" s="396"/>
      <c r="LB30" s="396"/>
      <c r="LC30" s="396"/>
      <c r="LD30" s="396"/>
      <c r="LE30" s="396"/>
      <c r="LF30" s="396"/>
      <c r="LG30" s="396"/>
      <c r="LH30" s="396"/>
      <c r="LI30" s="396"/>
      <c r="LJ30" s="396"/>
      <c r="LK30" s="396"/>
      <c r="LL30" s="368">
        <f t="shared" si="58"/>
        <v>0</v>
      </c>
      <c r="LM30" s="372"/>
      <c r="LN30" s="395"/>
      <c r="LO30" s="396"/>
      <c r="LP30" s="396"/>
      <c r="LQ30" s="396"/>
      <c r="LR30" s="396"/>
      <c r="LS30" s="396"/>
      <c r="LT30" s="396"/>
      <c r="LU30" s="396"/>
      <c r="LV30" s="396"/>
      <c r="LW30" s="396"/>
      <c r="LX30" s="396"/>
      <c r="LY30" s="396"/>
      <c r="LZ30" s="368">
        <f t="shared" si="59"/>
        <v>0</v>
      </c>
      <c r="MA30" s="372"/>
      <c r="MB30" s="395"/>
      <c r="MC30" s="396"/>
      <c r="MD30" s="396"/>
      <c r="ME30" s="396"/>
      <c r="MF30" s="396"/>
      <c r="MG30" s="396"/>
      <c r="MH30" s="396"/>
      <c r="MI30" s="396"/>
      <c r="MJ30" s="396"/>
      <c r="MK30" s="396"/>
      <c r="ML30" s="396"/>
      <c r="MM30" s="396"/>
      <c r="MN30" s="368">
        <f t="shared" si="60"/>
        <v>0</v>
      </c>
      <c r="MO30" s="372"/>
      <c r="MP30" s="395"/>
      <c r="MQ30" s="396"/>
      <c r="MR30" s="396"/>
      <c r="MS30" s="396"/>
      <c r="MT30" s="396"/>
      <c r="MU30" s="396"/>
      <c r="MV30" s="396"/>
      <c r="MW30" s="396"/>
      <c r="MX30" s="396"/>
      <c r="MY30" s="396"/>
      <c r="MZ30" s="396"/>
      <c r="NA30" s="396"/>
      <c r="NB30" s="368">
        <f t="shared" si="61"/>
        <v>0</v>
      </c>
      <c r="NC30" s="372"/>
      <c r="ND30" s="395"/>
      <c r="NE30" s="396"/>
      <c r="NF30" s="396"/>
      <c r="NG30" s="396"/>
      <c r="NH30" s="396"/>
      <c r="NI30" s="396"/>
      <c r="NJ30" s="396"/>
      <c r="NK30" s="396"/>
      <c r="NL30" s="396"/>
      <c r="NM30" s="396"/>
      <c r="NN30" s="396"/>
      <c r="NO30" s="396"/>
      <c r="NP30" s="368">
        <f t="shared" si="62"/>
        <v>0</v>
      </c>
      <c r="NQ30" s="372"/>
      <c r="NR30" s="395"/>
      <c r="NS30" s="396"/>
      <c r="NT30" s="396"/>
      <c r="NU30" s="396"/>
      <c r="NV30" s="396"/>
      <c r="NW30" s="396"/>
      <c r="NX30" s="396"/>
      <c r="NY30" s="396"/>
      <c r="NZ30" s="396"/>
      <c r="OA30" s="396"/>
      <c r="OB30" s="396"/>
      <c r="OC30" s="396"/>
      <c r="OD30" s="368">
        <f t="shared" si="63"/>
        <v>0</v>
      </c>
      <c r="OE30" s="372"/>
      <c r="OF30" s="395"/>
      <c r="OG30" s="396"/>
      <c r="OH30" s="396"/>
      <c r="OI30" s="396"/>
      <c r="OJ30" s="396"/>
      <c r="OK30" s="396"/>
      <c r="OL30" s="396"/>
      <c r="OM30" s="396"/>
      <c r="ON30" s="396"/>
      <c r="OO30" s="396"/>
      <c r="OP30" s="396"/>
      <c r="OQ30" s="396"/>
      <c r="OR30" s="368">
        <f t="shared" si="64"/>
        <v>0</v>
      </c>
      <c r="OS30" s="372"/>
      <c r="OT30" s="395"/>
      <c r="OU30" s="396"/>
      <c r="OV30" s="396"/>
      <c r="OW30" s="396"/>
      <c r="OX30" s="396"/>
      <c r="OY30" s="396"/>
      <c r="OZ30" s="396"/>
      <c r="PA30" s="396"/>
      <c r="PB30" s="396"/>
      <c r="PC30" s="396"/>
      <c r="PD30" s="396"/>
      <c r="PE30" s="396"/>
      <c r="PF30" s="368">
        <f t="shared" si="65"/>
        <v>0</v>
      </c>
      <c r="PG30" s="372"/>
      <c r="PH30" s="395"/>
      <c r="PI30" s="396"/>
      <c r="PJ30" s="396"/>
      <c r="PK30" s="396"/>
      <c r="PL30" s="396"/>
      <c r="PM30" s="396"/>
      <c r="PN30" s="396"/>
      <c r="PO30" s="396"/>
      <c r="PP30" s="396"/>
      <c r="PQ30" s="396"/>
      <c r="PR30" s="396"/>
      <c r="PS30" s="396"/>
      <c r="PT30" s="368">
        <f t="shared" si="66"/>
        <v>0</v>
      </c>
      <c r="PU30" s="372"/>
      <c r="PV30" s="368"/>
      <c r="PW30" s="368"/>
      <c r="PX30" s="368"/>
      <c r="PY30" s="368"/>
      <c r="PZ30" s="368"/>
      <c r="QA30" s="368"/>
      <c r="QB30" s="368"/>
      <c r="QC30" s="368"/>
      <c r="QD30" s="368"/>
      <c r="QE30" s="368"/>
      <c r="QF30" s="368"/>
      <c r="QG30" s="368"/>
      <c r="QH30" s="368"/>
    </row>
    <row r="31" spans="1:450" s="402" customFormat="1" x14ac:dyDescent="0.3">
      <c r="A31" s="397"/>
      <c r="B31" s="398" t="s">
        <v>887</v>
      </c>
      <c r="C31" s="399"/>
      <c r="D31" s="400">
        <f>SUM(D23:D30)</f>
        <v>0</v>
      </c>
      <c r="E31" s="401">
        <f t="shared" ref="E31:O31" si="70">SUM(E23:E30)</f>
        <v>0</v>
      </c>
      <c r="F31" s="401">
        <f t="shared" si="70"/>
        <v>0</v>
      </c>
      <c r="G31" s="401">
        <f t="shared" si="70"/>
        <v>0</v>
      </c>
      <c r="H31" s="401">
        <f t="shared" si="70"/>
        <v>0</v>
      </c>
      <c r="I31" s="401">
        <f t="shared" si="70"/>
        <v>0</v>
      </c>
      <c r="J31" s="401">
        <f t="shared" si="70"/>
        <v>0</v>
      </c>
      <c r="K31" s="401">
        <f t="shared" si="70"/>
        <v>0</v>
      </c>
      <c r="L31" s="401">
        <f t="shared" si="70"/>
        <v>0</v>
      </c>
      <c r="M31" s="401">
        <f t="shared" si="70"/>
        <v>0</v>
      </c>
      <c r="N31" s="401">
        <f t="shared" si="70"/>
        <v>0</v>
      </c>
      <c r="O31" s="401">
        <f t="shared" si="70"/>
        <v>0</v>
      </c>
      <c r="P31" s="381">
        <f t="shared" si="37"/>
        <v>0</v>
      </c>
      <c r="Q31" s="372"/>
      <c r="R31" s="400">
        <f>SUM(R23:R30)</f>
        <v>0</v>
      </c>
      <c r="S31" s="401">
        <f t="shared" ref="S31:AC31" si="71">SUM(S23:S30)</f>
        <v>0</v>
      </c>
      <c r="T31" s="401">
        <f t="shared" si="71"/>
        <v>0</v>
      </c>
      <c r="U31" s="401">
        <f t="shared" si="71"/>
        <v>0</v>
      </c>
      <c r="V31" s="401">
        <f t="shared" si="71"/>
        <v>0</v>
      </c>
      <c r="W31" s="401">
        <f t="shared" si="71"/>
        <v>0</v>
      </c>
      <c r="X31" s="401">
        <f t="shared" si="71"/>
        <v>0</v>
      </c>
      <c r="Y31" s="401">
        <f t="shared" si="71"/>
        <v>0</v>
      </c>
      <c r="Z31" s="401">
        <f t="shared" si="71"/>
        <v>0</v>
      </c>
      <c r="AA31" s="401">
        <f t="shared" si="71"/>
        <v>0</v>
      </c>
      <c r="AB31" s="401">
        <f t="shared" si="71"/>
        <v>0</v>
      </c>
      <c r="AC31" s="401">
        <f t="shared" si="71"/>
        <v>0</v>
      </c>
      <c r="AD31" s="381">
        <f t="shared" si="38"/>
        <v>0</v>
      </c>
      <c r="AE31" s="372"/>
      <c r="AF31" s="400">
        <f>SUM(AF23:AF30)</f>
        <v>0</v>
      </c>
      <c r="AG31" s="401">
        <f t="shared" ref="AG31:AQ31" si="72">SUM(AG23:AG30)</f>
        <v>0</v>
      </c>
      <c r="AH31" s="401">
        <f t="shared" si="72"/>
        <v>0</v>
      </c>
      <c r="AI31" s="401">
        <f t="shared" si="72"/>
        <v>0</v>
      </c>
      <c r="AJ31" s="401">
        <f t="shared" si="72"/>
        <v>0</v>
      </c>
      <c r="AK31" s="401">
        <f t="shared" si="72"/>
        <v>0</v>
      </c>
      <c r="AL31" s="401">
        <f t="shared" si="72"/>
        <v>0</v>
      </c>
      <c r="AM31" s="401">
        <f t="shared" si="72"/>
        <v>0</v>
      </c>
      <c r="AN31" s="401">
        <f t="shared" si="72"/>
        <v>0</v>
      </c>
      <c r="AO31" s="401">
        <f t="shared" si="72"/>
        <v>0</v>
      </c>
      <c r="AP31" s="401">
        <f t="shared" si="72"/>
        <v>0</v>
      </c>
      <c r="AQ31" s="401">
        <f t="shared" si="72"/>
        <v>0</v>
      </c>
      <c r="AR31" s="381">
        <f t="shared" si="39"/>
        <v>0</v>
      </c>
      <c r="AS31" s="372"/>
      <c r="AT31" s="400">
        <f>SUM(AT23:AT30)</f>
        <v>0</v>
      </c>
      <c r="AU31" s="401">
        <f t="shared" ref="AU31:BE31" si="73">SUM(AU23:AU30)</f>
        <v>0</v>
      </c>
      <c r="AV31" s="401">
        <f t="shared" si="73"/>
        <v>0</v>
      </c>
      <c r="AW31" s="401">
        <f t="shared" si="73"/>
        <v>0</v>
      </c>
      <c r="AX31" s="401">
        <f t="shared" si="73"/>
        <v>0</v>
      </c>
      <c r="AY31" s="401">
        <f t="shared" si="73"/>
        <v>0</v>
      </c>
      <c r="AZ31" s="401">
        <f t="shared" si="73"/>
        <v>0</v>
      </c>
      <c r="BA31" s="401">
        <f t="shared" si="73"/>
        <v>0</v>
      </c>
      <c r="BB31" s="401">
        <f t="shared" si="73"/>
        <v>0</v>
      </c>
      <c r="BC31" s="401">
        <f t="shared" si="73"/>
        <v>0</v>
      </c>
      <c r="BD31" s="401">
        <f t="shared" si="73"/>
        <v>0</v>
      </c>
      <c r="BE31" s="401">
        <f t="shared" si="73"/>
        <v>0</v>
      </c>
      <c r="BF31" s="381">
        <f t="shared" si="40"/>
        <v>0</v>
      </c>
      <c r="BG31" s="372"/>
      <c r="BH31" s="400">
        <f>SUM(BH23:BH30)</f>
        <v>0</v>
      </c>
      <c r="BI31" s="401">
        <f t="shared" ref="BI31:BS31" si="74">SUM(BI23:BI30)</f>
        <v>0</v>
      </c>
      <c r="BJ31" s="401">
        <f t="shared" si="74"/>
        <v>0</v>
      </c>
      <c r="BK31" s="401">
        <f t="shared" si="74"/>
        <v>0</v>
      </c>
      <c r="BL31" s="401">
        <f t="shared" si="74"/>
        <v>0</v>
      </c>
      <c r="BM31" s="401">
        <f t="shared" si="74"/>
        <v>0</v>
      </c>
      <c r="BN31" s="401">
        <f t="shared" si="74"/>
        <v>0</v>
      </c>
      <c r="BO31" s="401">
        <f t="shared" si="74"/>
        <v>0</v>
      </c>
      <c r="BP31" s="401">
        <f t="shared" si="74"/>
        <v>0</v>
      </c>
      <c r="BQ31" s="401">
        <f t="shared" si="74"/>
        <v>0</v>
      </c>
      <c r="BR31" s="401">
        <f t="shared" si="74"/>
        <v>0</v>
      </c>
      <c r="BS31" s="401">
        <f t="shared" si="74"/>
        <v>0</v>
      </c>
      <c r="BT31" s="381">
        <f t="shared" si="41"/>
        <v>0</v>
      </c>
      <c r="BU31" s="372"/>
      <c r="BV31" s="400">
        <f>SUM(BV23:BV30)</f>
        <v>0</v>
      </c>
      <c r="BW31" s="401">
        <f t="shared" ref="BW31:CG31" si="75">SUM(BW23:BW30)</f>
        <v>0</v>
      </c>
      <c r="BX31" s="401">
        <f t="shared" si="75"/>
        <v>0</v>
      </c>
      <c r="BY31" s="401">
        <f t="shared" si="75"/>
        <v>0</v>
      </c>
      <c r="BZ31" s="401">
        <f t="shared" si="75"/>
        <v>0</v>
      </c>
      <c r="CA31" s="401">
        <f t="shared" si="75"/>
        <v>0</v>
      </c>
      <c r="CB31" s="401">
        <f t="shared" si="75"/>
        <v>0</v>
      </c>
      <c r="CC31" s="401">
        <f t="shared" si="75"/>
        <v>0</v>
      </c>
      <c r="CD31" s="401">
        <f t="shared" si="75"/>
        <v>0</v>
      </c>
      <c r="CE31" s="401">
        <f t="shared" si="75"/>
        <v>0</v>
      </c>
      <c r="CF31" s="401">
        <f t="shared" si="75"/>
        <v>0</v>
      </c>
      <c r="CG31" s="401">
        <f t="shared" si="75"/>
        <v>0</v>
      </c>
      <c r="CH31" s="381">
        <f t="shared" si="42"/>
        <v>0</v>
      </c>
      <c r="CI31" s="372"/>
      <c r="CJ31" s="400">
        <f>SUM(CJ23:CJ30)</f>
        <v>0</v>
      </c>
      <c r="CK31" s="401">
        <f t="shared" ref="CK31:CU31" si="76">SUM(CK23:CK30)</f>
        <v>0</v>
      </c>
      <c r="CL31" s="401">
        <f t="shared" si="76"/>
        <v>0</v>
      </c>
      <c r="CM31" s="401">
        <f t="shared" si="76"/>
        <v>0</v>
      </c>
      <c r="CN31" s="401">
        <f t="shared" si="76"/>
        <v>0</v>
      </c>
      <c r="CO31" s="401">
        <f t="shared" si="76"/>
        <v>0</v>
      </c>
      <c r="CP31" s="401">
        <f t="shared" si="76"/>
        <v>0</v>
      </c>
      <c r="CQ31" s="401">
        <f t="shared" si="76"/>
        <v>0</v>
      </c>
      <c r="CR31" s="401">
        <f t="shared" si="76"/>
        <v>0</v>
      </c>
      <c r="CS31" s="401">
        <f t="shared" si="76"/>
        <v>0</v>
      </c>
      <c r="CT31" s="401">
        <f t="shared" si="76"/>
        <v>0</v>
      </c>
      <c r="CU31" s="401">
        <f t="shared" si="76"/>
        <v>0</v>
      </c>
      <c r="CV31" s="381">
        <f t="shared" si="43"/>
        <v>0</v>
      </c>
      <c r="CW31" s="372"/>
      <c r="CX31" s="400">
        <f>SUM(CX23:CX30)</f>
        <v>0</v>
      </c>
      <c r="CY31" s="401">
        <f t="shared" ref="CY31:DI31" si="77">SUM(CY23:CY30)</f>
        <v>0</v>
      </c>
      <c r="CZ31" s="401">
        <f t="shared" si="77"/>
        <v>0</v>
      </c>
      <c r="DA31" s="401">
        <f t="shared" si="77"/>
        <v>0</v>
      </c>
      <c r="DB31" s="401">
        <f t="shared" si="77"/>
        <v>0</v>
      </c>
      <c r="DC31" s="401">
        <f t="shared" si="77"/>
        <v>0</v>
      </c>
      <c r="DD31" s="401">
        <f t="shared" si="77"/>
        <v>0</v>
      </c>
      <c r="DE31" s="401">
        <f t="shared" si="77"/>
        <v>0</v>
      </c>
      <c r="DF31" s="401">
        <f t="shared" si="77"/>
        <v>0</v>
      </c>
      <c r="DG31" s="401">
        <f t="shared" si="77"/>
        <v>0</v>
      </c>
      <c r="DH31" s="401">
        <f t="shared" si="77"/>
        <v>0</v>
      </c>
      <c r="DI31" s="401">
        <f t="shared" si="77"/>
        <v>0</v>
      </c>
      <c r="DJ31" s="381">
        <f t="shared" si="44"/>
        <v>0</v>
      </c>
      <c r="DK31" s="372"/>
      <c r="DL31" s="400">
        <f>SUM(DL23:DL30)</f>
        <v>0</v>
      </c>
      <c r="DM31" s="401">
        <f t="shared" ref="DM31:DW31" si="78">SUM(DM23:DM30)</f>
        <v>0</v>
      </c>
      <c r="DN31" s="401">
        <f t="shared" si="78"/>
        <v>0</v>
      </c>
      <c r="DO31" s="401">
        <f t="shared" si="78"/>
        <v>0</v>
      </c>
      <c r="DP31" s="401">
        <f t="shared" si="78"/>
        <v>0</v>
      </c>
      <c r="DQ31" s="401">
        <f t="shared" si="78"/>
        <v>0</v>
      </c>
      <c r="DR31" s="401">
        <f t="shared" si="78"/>
        <v>0</v>
      </c>
      <c r="DS31" s="401">
        <f t="shared" si="78"/>
        <v>0</v>
      </c>
      <c r="DT31" s="401">
        <f t="shared" si="78"/>
        <v>0</v>
      </c>
      <c r="DU31" s="401">
        <f t="shared" si="78"/>
        <v>0</v>
      </c>
      <c r="DV31" s="401">
        <f t="shared" si="78"/>
        <v>0</v>
      </c>
      <c r="DW31" s="401">
        <f t="shared" si="78"/>
        <v>0</v>
      </c>
      <c r="DX31" s="381">
        <f t="shared" si="45"/>
        <v>0</v>
      </c>
      <c r="DY31" s="372"/>
      <c r="DZ31" s="400">
        <f>SUM(DZ23:DZ30)</f>
        <v>0</v>
      </c>
      <c r="EA31" s="401">
        <f t="shared" ref="EA31:EK31" si="79">SUM(EA23:EA30)</f>
        <v>0</v>
      </c>
      <c r="EB31" s="401">
        <f t="shared" si="79"/>
        <v>0</v>
      </c>
      <c r="EC31" s="401">
        <f t="shared" si="79"/>
        <v>0</v>
      </c>
      <c r="ED31" s="401">
        <f t="shared" si="79"/>
        <v>0</v>
      </c>
      <c r="EE31" s="401">
        <f t="shared" si="79"/>
        <v>0</v>
      </c>
      <c r="EF31" s="401">
        <f t="shared" si="79"/>
        <v>0</v>
      </c>
      <c r="EG31" s="401">
        <f t="shared" si="79"/>
        <v>0</v>
      </c>
      <c r="EH31" s="401">
        <f t="shared" si="79"/>
        <v>0</v>
      </c>
      <c r="EI31" s="401">
        <f t="shared" si="79"/>
        <v>0</v>
      </c>
      <c r="EJ31" s="401">
        <f t="shared" si="79"/>
        <v>0</v>
      </c>
      <c r="EK31" s="401">
        <f t="shared" si="79"/>
        <v>0</v>
      </c>
      <c r="EL31" s="381">
        <f t="shared" si="46"/>
        <v>0</v>
      </c>
      <c r="EM31" s="372"/>
      <c r="EN31" s="400">
        <f>SUM(EN23:EN30)</f>
        <v>0</v>
      </c>
      <c r="EO31" s="401">
        <f t="shared" ref="EO31:EY31" si="80">SUM(EO23:EO30)</f>
        <v>0</v>
      </c>
      <c r="EP31" s="401">
        <f t="shared" si="80"/>
        <v>0</v>
      </c>
      <c r="EQ31" s="401">
        <f t="shared" si="80"/>
        <v>0</v>
      </c>
      <c r="ER31" s="401">
        <f t="shared" si="80"/>
        <v>0</v>
      </c>
      <c r="ES31" s="401">
        <f t="shared" si="80"/>
        <v>0</v>
      </c>
      <c r="ET31" s="401">
        <f t="shared" si="80"/>
        <v>0</v>
      </c>
      <c r="EU31" s="401">
        <f t="shared" si="80"/>
        <v>0</v>
      </c>
      <c r="EV31" s="401">
        <f t="shared" si="80"/>
        <v>0</v>
      </c>
      <c r="EW31" s="401">
        <f t="shared" si="80"/>
        <v>0</v>
      </c>
      <c r="EX31" s="401">
        <f t="shared" si="80"/>
        <v>0</v>
      </c>
      <c r="EY31" s="401">
        <f t="shared" si="80"/>
        <v>0</v>
      </c>
      <c r="EZ31" s="381">
        <f t="shared" si="47"/>
        <v>0</v>
      </c>
      <c r="FA31" s="372"/>
      <c r="FB31" s="400">
        <f>SUM(FB23:FB30)</f>
        <v>0</v>
      </c>
      <c r="FC31" s="401">
        <f t="shared" ref="FC31:FM31" si="81">SUM(FC23:FC30)</f>
        <v>0</v>
      </c>
      <c r="FD31" s="401">
        <f t="shared" si="81"/>
        <v>0</v>
      </c>
      <c r="FE31" s="401">
        <f t="shared" si="81"/>
        <v>0</v>
      </c>
      <c r="FF31" s="401">
        <f t="shared" si="81"/>
        <v>0</v>
      </c>
      <c r="FG31" s="401">
        <f t="shared" si="81"/>
        <v>0</v>
      </c>
      <c r="FH31" s="401">
        <f t="shared" si="81"/>
        <v>0</v>
      </c>
      <c r="FI31" s="401">
        <f t="shared" si="81"/>
        <v>0</v>
      </c>
      <c r="FJ31" s="401">
        <f t="shared" si="81"/>
        <v>0</v>
      </c>
      <c r="FK31" s="401">
        <f t="shared" si="81"/>
        <v>0</v>
      </c>
      <c r="FL31" s="401">
        <f t="shared" si="81"/>
        <v>0</v>
      </c>
      <c r="FM31" s="401">
        <f t="shared" si="81"/>
        <v>0</v>
      </c>
      <c r="FN31" s="381">
        <f t="shared" si="48"/>
        <v>0</v>
      </c>
      <c r="FO31" s="372"/>
      <c r="FP31" s="400">
        <f>SUM(FP23:FP30)</f>
        <v>0</v>
      </c>
      <c r="FQ31" s="401">
        <f t="shared" ref="FQ31:GA31" si="82">SUM(FQ23:FQ30)</f>
        <v>0</v>
      </c>
      <c r="FR31" s="401">
        <f t="shared" si="82"/>
        <v>0</v>
      </c>
      <c r="FS31" s="401">
        <f t="shared" si="82"/>
        <v>0</v>
      </c>
      <c r="FT31" s="401">
        <f t="shared" si="82"/>
        <v>0</v>
      </c>
      <c r="FU31" s="401">
        <f t="shared" si="82"/>
        <v>0</v>
      </c>
      <c r="FV31" s="401">
        <f t="shared" si="82"/>
        <v>0</v>
      </c>
      <c r="FW31" s="401">
        <f t="shared" si="82"/>
        <v>0</v>
      </c>
      <c r="FX31" s="401">
        <f t="shared" si="82"/>
        <v>0</v>
      </c>
      <c r="FY31" s="401">
        <f t="shared" si="82"/>
        <v>0</v>
      </c>
      <c r="FZ31" s="401">
        <f t="shared" si="82"/>
        <v>0</v>
      </c>
      <c r="GA31" s="401">
        <f t="shared" si="82"/>
        <v>0</v>
      </c>
      <c r="GB31" s="381">
        <f t="shared" si="69"/>
        <v>0</v>
      </c>
      <c r="GC31" s="372"/>
      <c r="GD31" s="400">
        <f>SUM(GD23:GD30)</f>
        <v>0</v>
      </c>
      <c r="GE31" s="401">
        <f t="shared" ref="GE31:GO31" si="83">SUM(GE23:GE30)</f>
        <v>0</v>
      </c>
      <c r="GF31" s="401">
        <f t="shared" si="83"/>
        <v>0</v>
      </c>
      <c r="GG31" s="401">
        <f t="shared" si="83"/>
        <v>0</v>
      </c>
      <c r="GH31" s="401">
        <f t="shared" si="83"/>
        <v>0</v>
      </c>
      <c r="GI31" s="401">
        <f t="shared" si="83"/>
        <v>0</v>
      </c>
      <c r="GJ31" s="401">
        <f t="shared" si="83"/>
        <v>0</v>
      </c>
      <c r="GK31" s="401">
        <f t="shared" si="83"/>
        <v>0</v>
      </c>
      <c r="GL31" s="401">
        <f t="shared" si="83"/>
        <v>0</v>
      </c>
      <c r="GM31" s="401">
        <f t="shared" si="83"/>
        <v>0</v>
      </c>
      <c r="GN31" s="401">
        <f t="shared" si="83"/>
        <v>0</v>
      </c>
      <c r="GO31" s="401">
        <f t="shared" si="83"/>
        <v>0</v>
      </c>
      <c r="GP31" s="381">
        <f t="shared" si="49"/>
        <v>0</v>
      </c>
      <c r="GQ31" s="372"/>
      <c r="GR31" s="400">
        <f>SUM(GR23:GR30)</f>
        <v>0</v>
      </c>
      <c r="GS31" s="401">
        <f t="shared" ref="GS31:HC31" si="84">SUM(GS23:GS30)</f>
        <v>0</v>
      </c>
      <c r="GT31" s="401">
        <f t="shared" si="84"/>
        <v>0</v>
      </c>
      <c r="GU31" s="401">
        <f t="shared" si="84"/>
        <v>0</v>
      </c>
      <c r="GV31" s="401">
        <f t="shared" si="84"/>
        <v>0</v>
      </c>
      <c r="GW31" s="401">
        <f t="shared" si="84"/>
        <v>0</v>
      </c>
      <c r="GX31" s="401">
        <f t="shared" si="84"/>
        <v>0</v>
      </c>
      <c r="GY31" s="401">
        <f t="shared" si="84"/>
        <v>0</v>
      </c>
      <c r="GZ31" s="401">
        <f t="shared" si="84"/>
        <v>0</v>
      </c>
      <c r="HA31" s="401">
        <f t="shared" si="84"/>
        <v>0</v>
      </c>
      <c r="HB31" s="401">
        <f t="shared" si="84"/>
        <v>0</v>
      </c>
      <c r="HC31" s="401">
        <f t="shared" si="84"/>
        <v>0</v>
      </c>
      <c r="HD31" s="381">
        <f t="shared" si="50"/>
        <v>0</v>
      </c>
      <c r="HE31" s="372"/>
      <c r="HF31" s="400">
        <f>SUM(HF23:HF30)</f>
        <v>0</v>
      </c>
      <c r="HG31" s="401">
        <f t="shared" ref="HG31:HQ31" si="85">SUM(HG23:HG30)</f>
        <v>0</v>
      </c>
      <c r="HH31" s="401">
        <f t="shared" si="85"/>
        <v>0</v>
      </c>
      <c r="HI31" s="401">
        <f t="shared" si="85"/>
        <v>0</v>
      </c>
      <c r="HJ31" s="401">
        <f t="shared" si="85"/>
        <v>0</v>
      </c>
      <c r="HK31" s="401">
        <f t="shared" si="85"/>
        <v>0</v>
      </c>
      <c r="HL31" s="401">
        <f t="shared" si="85"/>
        <v>0</v>
      </c>
      <c r="HM31" s="401">
        <f t="shared" si="85"/>
        <v>0</v>
      </c>
      <c r="HN31" s="401">
        <f t="shared" si="85"/>
        <v>0</v>
      </c>
      <c r="HO31" s="401">
        <f t="shared" si="85"/>
        <v>0</v>
      </c>
      <c r="HP31" s="401">
        <f t="shared" si="85"/>
        <v>0</v>
      </c>
      <c r="HQ31" s="401">
        <f t="shared" si="85"/>
        <v>0</v>
      </c>
      <c r="HR31" s="381">
        <f t="shared" si="51"/>
        <v>0</v>
      </c>
      <c r="HS31" s="372"/>
      <c r="HT31" s="400">
        <f>SUM(HT23:HT30)</f>
        <v>0</v>
      </c>
      <c r="HU31" s="401">
        <f t="shared" ref="HU31:IE31" si="86">SUM(HU23:HU30)</f>
        <v>0</v>
      </c>
      <c r="HV31" s="401">
        <f t="shared" si="86"/>
        <v>0</v>
      </c>
      <c r="HW31" s="401">
        <f t="shared" si="86"/>
        <v>0</v>
      </c>
      <c r="HX31" s="401">
        <f t="shared" si="86"/>
        <v>0</v>
      </c>
      <c r="HY31" s="401">
        <f t="shared" si="86"/>
        <v>0</v>
      </c>
      <c r="HZ31" s="401">
        <f t="shared" si="86"/>
        <v>0</v>
      </c>
      <c r="IA31" s="401">
        <f t="shared" si="86"/>
        <v>0</v>
      </c>
      <c r="IB31" s="401">
        <f t="shared" si="86"/>
        <v>0</v>
      </c>
      <c r="IC31" s="401">
        <f t="shared" si="86"/>
        <v>0</v>
      </c>
      <c r="ID31" s="401">
        <f t="shared" si="86"/>
        <v>0</v>
      </c>
      <c r="IE31" s="401">
        <f t="shared" si="86"/>
        <v>0</v>
      </c>
      <c r="IF31" s="381">
        <f t="shared" si="52"/>
        <v>0</v>
      </c>
      <c r="IG31" s="372"/>
      <c r="IH31" s="400">
        <f>SUM(IH23:IH30)</f>
        <v>0</v>
      </c>
      <c r="II31" s="401">
        <f t="shared" ref="II31:IS31" si="87">SUM(II23:II30)</f>
        <v>0</v>
      </c>
      <c r="IJ31" s="401">
        <f t="shared" si="87"/>
        <v>0</v>
      </c>
      <c r="IK31" s="401">
        <f t="shared" si="87"/>
        <v>0</v>
      </c>
      <c r="IL31" s="401">
        <f t="shared" si="87"/>
        <v>0</v>
      </c>
      <c r="IM31" s="401">
        <f t="shared" si="87"/>
        <v>0</v>
      </c>
      <c r="IN31" s="401">
        <f t="shared" si="87"/>
        <v>0</v>
      </c>
      <c r="IO31" s="401">
        <f t="shared" si="87"/>
        <v>0</v>
      </c>
      <c r="IP31" s="401">
        <f t="shared" si="87"/>
        <v>0</v>
      </c>
      <c r="IQ31" s="401">
        <f t="shared" si="87"/>
        <v>0</v>
      </c>
      <c r="IR31" s="401">
        <f t="shared" si="87"/>
        <v>0</v>
      </c>
      <c r="IS31" s="401">
        <f t="shared" si="87"/>
        <v>0</v>
      </c>
      <c r="IT31" s="381">
        <f t="shared" si="53"/>
        <v>0</v>
      </c>
      <c r="IU31" s="372"/>
      <c r="IV31" s="400">
        <f>SUM(IV23:IV30)</f>
        <v>0</v>
      </c>
      <c r="IW31" s="401">
        <f t="shared" ref="IW31:JG31" si="88">SUM(IW23:IW30)</f>
        <v>0</v>
      </c>
      <c r="IX31" s="401">
        <f t="shared" si="88"/>
        <v>0</v>
      </c>
      <c r="IY31" s="401">
        <f t="shared" si="88"/>
        <v>0</v>
      </c>
      <c r="IZ31" s="401">
        <f t="shared" si="88"/>
        <v>0</v>
      </c>
      <c r="JA31" s="401">
        <f t="shared" si="88"/>
        <v>0</v>
      </c>
      <c r="JB31" s="401">
        <f t="shared" si="88"/>
        <v>0</v>
      </c>
      <c r="JC31" s="401">
        <f t="shared" si="88"/>
        <v>0</v>
      </c>
      <c r="JD31" s="401">
        <f t="shared" si="88"/>
        <v>0</v>
      </c>
      <c r="JE31" s="401">
        <f t="shared" si="88"/>
        <v>0</v>
      </c>
      <c r="JF31" s="401">
        <f t="shared" si="88"/>
        <v>0</v>
      </c>
      <c r="JG31" s="401">
        <f t="shared" si="88"/>
        <v>0</v>
      </c>
      <c r="JH31" s="381">
        <f t="shared" si="54"/>
        <v>0</v>
      </c>
      <c r="JI31" s="372"/>
      <c r="JJ31" s="400">
        <f>SUM(JJ23:JJ30)</f>
        <v>0</v>
      </c>
      <c r="JK31" s="401">
        <f t="shared" ref="JK31:JU31" si="89">SUM(JK23:JK30)</f>
        <v>0</v>
      </c>
      <c r="JL31" s="401">
        <f t="shared" si="89"/>
        <v>0</v>
      </c>
      <c r="JM31" s="401">
        <f t="shared" si="89"/>
        <v>0</v>
      </c>
      <c r="JN31" s="401">
        <f t="shared" si="89"/>
        <v>0</v>
      </c>
      <c r="JO31" s="401">
        <f t="shared" si="89"/>
        <v>0</v>
      </c>
      <c r="JP31" s="401">
        <f t="shared" si="89"/>
        <v>0</v>
      </c>
      <c r="JQ31" s="401">
        <f t="shared" si="89"/>
        <v>0</v>
      </c>
      <c r="JR31" s="401">
        <f t="shared" si="89"/>
        <v>0</v>
      </c>
      <c r="JS31" s="401">
        <f t="shared" si="89"/>
        <v>0</v>
      </c>
      <c r="JT31" s="401">
        <f t="shared" si="89"/>
        <v>0</v>
      </c>
      <c r="JU31" s="401">
        <f t="shared" si="89"/>
        <v>0</v>
      </c>
      <c r="JV31" s="381">
        <f t="shared" si="55"/>
        <v>0</v>
      </c>
      <c r="JW31" s="372"/>
      <c r="JX31" s="400">
        <f>SUM(JX23:JX30)</f>
        <v>0</v>
      </c>
      <c r="JY31" s="401">
        <f t="shared" ref="JY31:KI31" si="90">SUM(JY23:JY30)</f>
        <v>0</v>
      </c>
      <c r="JZ31" s="401">
        <f t="shared" si="90"/>
        <v>0</v>
      </c>
      <c r="KA31" s="401">
        <f t="shared" si="90"/>
        <v>0</v>
      </c>
      <c r="KB31" s="401">
        <f t="shared" si="90"/>
        <v>0</v>
      </c>
      <c r="KC31" s="401">
        <f t="shared" si="90"/>
        <v>0</v>
      </c>
      <c r="KD31" s="401">
        <f t="shared" si="90"/>
        <v>0</v>
      </c>
      <c r="KE31" s="401">
        <f t="shared" si="90"/>
        <v>0</v>
      </c>
      <c r="KF31" s="401">
        <f t="shared" si="90"/>
        <v>0</v>
      </c>
      <c r="KG31" s="401">
        <f t="shared" si="90"/>
        <v>0</v>
      </c>
      <c r="KH31" s="401">
        <f t="shared" si="90"/>
        <v>0</v>
      </c>
      <c r="KI31" s="401">
        <f t="shared" si="90"/>
        <v>0</v>
      </c>
      <c r="KJ31" s="381">
        <f t="shared" si="56"/>
        <v>0</v>
      </c>
      <c r="KK31" s="372"/>
      <c r="KL31" s="400">
        <f>SUM(KL23:KL30)</f>
        <v>0</v>
      </c>
      <c r="KM31" s="401">
        <f t="shared" ref="KM31:KW31" si="91">SUM(KM23:KM30)</f>
        <v>0</v>
      </c>
      <c r="KN31" s="401">
        <f t="shared" si="91"/>
        <v>0</v>
      </c>
      <c r="KO31" s="401">
        <f t="shared" si="91"/>
        <v>0</v>
      </c>
      <c r="KP31" s="401">
        <f t="shared" si="91"/>
        <v>0</v>
      </c>
      <c r="KQ31" s="401">
        <f t="shared" si="91"/>
        <v>0</v>
      </c>
      <c r="KR31" s="401">
        <f t="shared" si="91"/>
        <v>0</v>
      </c>
      <c r="KS31" s="401">
        <f t="shared" si="91"/>
        <v>0</v>
      </c>
      <c r="KT31" s="401">
        <f t="shared" si="91"/>
        <v>0</v>
      </c>
      <c r="KU31" s="401">
        <f t="shared" si="91"/>
        <v>0</v>
      </c>
      <c r="KV31" s="401">
        <f t="shared" si="91"/>
        <v>0</v>
      </c>
      <c r="KW31" s="401">
        <f t="shared" si="91"/>
        <v>0</v>
      </c>
      <c r="KX31" s="381">
        <f t="shared" si="57"/>
        <v>0</v>
      </c>
      <c r="KY31" s="372"/>
      <c r="KZ31" s="400">
        <f>SUM(KZ23:KZ30)</f>
        <v>0</v>
      </c>
      <c r="LA31" s="401">
        <f t="shared" ref="LA31:LK31" si="92">SUM(LA23:LA30)</f>
        <v>0</v>
      </c>
      <c r="LB31" s="401">
        <f t="shared" si="92"/>
        <v>0</v>
      </c>
      <c r="LC31" s="401">
        <f t="shared" si="92"/>
        <v>0</v>
      </c>
      <c r="LD31" s="401">
        <f t="shared" si="92"/>
        <v>0</v>
      </c>
      <c r="LE31" s="401">
        <f t="shared" si="92"/>
        <v>0</v>
      </c>
      <c r="LF31" s="401">
        <f t="shared" si="92"/>
        <v>0</v>
      </c>
      <c r="LG31" s="401">
        <f t="shared" si="92"/>
        <v>0</v>
      </c>
      <c r="LH31" s="401">
        <f t="shared" si="92"/>
        <v>0</v>
      </c>
      <c r="LI31" s="401">
        <f t="shared" si="92"/>
        <v>0</v>
      </c>
      <c r="LJ31" s="401">
        <f t="shared" si="92"/>
        <v>0</v>
      </c>
      <c r="LK31" s="401">
        <f t="shared" si="92"/>
        <v>0</v>
      </c>
      <c r="LL31" s="381">
        <f t="shared" si="58"/>
        <v>0</v>
      </c>
      <c r="LM31" s="372"/>
      <c r="LN31" s="400">
        <f>SUM(LN23:LN30)</f>
        <v>0</v>
      </c>
      <c r="LO31" s="401">
        <f t="shared" ref="LO31:LY31" si="93">SUM(LO23:LO30)</f>
        <v>0</v>
      </c>
      <c r="LP31" s="401">
        <f t="shared" si="93"/>
        <v>0</v>
      </c>
      <c r="LQ31" s="401">
        <f t="shared" si="93"/>
        <v>0</v>
      </c>
      <c r="LR31" s="401">
        <f t="shared" si="93"/>
        <v>0</v>
      </c>
      <c r="LS31" s="401">
        <f t="shared" si="93"/>
        <v>0</v>
      </c>
      <c r="LT31" s="401">
        <f t="shared" si="93"/>
        <v>0</v>
      </c>
      <c r="LU31" s="401">
        <f t="shared" si="93"/>
        <v>0</v>
      </c>
      <c r="LV31" s="401">
        <f t="shared" si="93"/>
        <v>0</v>
      </c>
      <c r="LW31" s="401">
        <f t="shared" si="93"/>
        <v>0</v>
      </c>
      <c r="LX31" s="401">
        <f t="shared" si="93"/>
        <v>0</v>
      </c>
      <c r="LY31" s="401">
        <f t="shared" si="93"/>
        <v>0</v>
      </c>
      <c r="LZ31" s="381">
        <f t="shared" si="59"/>
        <v>0</v>
      </c>
      <c r="MA31" s="372"/>
      <c r="MB31" s="400">
        <f>SUM(MB23:MB30)</f>
        <v>0</v>
      </c>
      <c r="MC31" s="401">
        <f t="shared" ref="MC31:MM31" si="94">SUM(MC23:MC30)</f>
        <v>0</v>
      </c>
      <c r="MD31" s="401">
        <f t="shared" si="94"/>
        <v>0</v>
      </c>
      <c r="ME31" s="401">
        <f t="shared" si="94"/>
        <v>0</v>
      </c>
      <c r="MF31" s="401">
        <f t="shared" si="94"/>
        <v>0</v>
      </c>
      <c r="MG31" s="401">
        <f t="shared" si="94"/>
        <v>0</v>
      </c>
      <c r="MH31" s="401">
        <f t="shared" si="94"/>
        <v>0</v>
      </c>
      <c r="MI31" s="401">
        <f t="shared" si="94"/>
        <v>0</v>
      </c>
      <c r="MJ31" s="401">
        <f t="shared" si="94"/>
        <v>0</v>
      </c>
      <c r="MK31" s="401">
        <f t="shared" si="94"/>
        <v>0</v>
      </c>
      <c r="ML31" s="401">
        <f t="shared" si="94"/>
        <v>0</v>
      </c>
      <c r="MM31" s="401">
        <f t="shared" si="94"/>
        <v>0</v>
      </c>
      <c r="MN31" s="381">
        <f t="shared" si="60"/>
        <v>0</v>
      </c>
      <c r="MO31" s="372"/>
      <c r="MP31" s="400">
        <f>SUM(MP23:MP30)</f>
        <v>0</v>
      </c>
      <c r="MQ31" s="401">
        <f t="shared" ref="MQ31:NA31" si="95">SUM(MQ23:MQ30)</f>
        <v>0</v>
      </c>
      <c r="MR31" s="401">
        <f t="shared" si="95"/>
        <v>0</v>
      </c>
      <c r="MS31" s="401">
        <f t="shared" si="95"/>
        <v>0</v>
      </c>
      <c r="MT31" s="401">
        <f t="shared" si="95"/>
        <v>0</v>
      </c>
      <c r="MU31" s="401">
        <f t="shared" si="95"/>
        <v>0</v>
      </c>
      <c r="MV31" s="401">
        <f t="shared" si="95"/>
        <v>0</v>
      </c>
      <c r="MW31" s="401">
        <f t="shared" si="95"/>
        <v>0</v>
      </c>
      <c r="MX31" s="401">
        <f t="shared" si="95"/>
        <v>0</v>
      </c>
      <c r="MY31" s="401">
        <f t="shared" si="95"/>
        <v>0</v>
      </c>
      <c r="MZ31" s="401">
        <f t="shared" si="95"/>
        <v>0</v>
      </c>
      <c r="NA31" s="401">
        <f t="shared" si="95"/>
        <v>0</v>
      </c>
      <c r="NB31" s="381">
        <f t="shared" si="61"/>
        <v>0</v>
      </c>
      <c r="NC31" s="372"/>
      <c r="ND31" s="400">
        <f>SUM(ND23:ND30)</f>
        <v>0</v>
      </c>
      <c r="NE31" s="401">
        <f t="shared" ref="NE31:NO31" si="96">SUM(NE23:NE30)</f>
        <v>0</v>
      </c>
      <c r="NF31" s="401">
        <f t="shared" si="96"/>
        <v>0</v>
      </c>
      <c r="NG31" s="401">
        <f t="shared" si="96"/>
        <v>0</v>
      </c>
      <c r="NH31" s="401">
        <f t="shared" si="96"/>
        <v>0</v>
      </c>
      <c r="NI31" s="401">
        <f t="shared" si="96"/>
        <v>0</v>
      </c>
      <c r="NJ31" s="401">
        <f t="shared" si="96"/>
        <v>0</v>
      </c>
      <c r="NK31" s="401">
        <f t="shared" si="96"/>
        <v>0</v>
      </c>
      <c r="NL31" s="401">
        <f t="shared" si="96"/>
        <v>0</v>
      </c>
      <c r="NM31" s="401">
        <f t="shared" si="96"/>
        <v>0</v>
      </c>
      <c r="NN31" s="401">
        <f t="shared" si="96"/>
        <v>0</v>
      </c>
      <c r="NO31" s="401">
        <f t="shared" si="96"/>
        <v>0</v>
      </c>
      <c r="NP31" s="381">
        <f t="shared" si="62"/>
        <v>0</v>
      </c>
      <c r="NQ31" s="372"/>
      <c r="NR31" s="400">
        <f>SUM(NR23:NR30)</f>
        <v>0</v>
      </c>
      <c r="NS31" s="401">
        <f t="shared" ref="NS31:OC31" si="97">SUM(NS23:NS30)</f>
        <v>0</v>
      </c>
      <c r="NT31" s="401">
        <f t="shared" si="97"/>
        <v>0</v>
      </c>
      <c r="NU31" s="401">
        <f t="shared" si="97"/>
        <v>0</v>
      </c>
      <c r="NV31" s="401">
        <f t="shared" si="97"/>
        <v>0</v>
      </c>
      <c r="NW31" s="401">
        <f t="shared" si="97"/>
        <v>0</v>
      </c>
      <c r="NX31" s="401">
        <f t="shared" si="97"/>
        <v>0</v>
      </c>
      <c r="NY31" s="401">
        <f t="shared" si="97"/>
        <v>0</v>
      </c>
      <c r="NZ31" s="401">
        <f t="shared" si="97"/>
        <v>0</v>
      </c>
      <c r="OA31" s="401">
        <f t="shared" si="97"/>
        <v>0</v>
      </c>
      <c r="OB31" s="401">
        <f t="shared" si="97"/>
        <v>0</v>
      </c>
      <c r="OC31" s="401">
        <f t="shared" si="97"/>
        <v>0</v>
      </c>
      <c r="OD31" s="381">
        <f t="shared" si="63"/>
        <v>0</v>
      </c>
      <c r="OE31" s="372"/>
      <c r="OF31" s="400">
        <f>SUM(OF23:OF30)</f>
        <v>0</v>
      </c>
      <c r="OG31" s="401">
        <f t="shared" ref="OG31:OQ31" si="98">SUM(OG23:OG30)</f>
        <v>0</v>
      </c>
      <c r="OH31" s="401">
        <f t="shared" si="98"/>
        <v>0</v>
      </c>
      <c r="OI31" s="401">
        <f t="shared" si="98"/>
        <v>0</v>
      </c>
      <c r="OJ31" s="401">
        <f t="shared" si="98"/>
        <v>0</v>
      </c>
      <c r="OK31" s="401">
        <f t="shared" si="98"/>
        <v>0</v>
      </c>
      <c r="OL31" s="401">
        <f t="shared" si="98"/>
        <v>0</v>
      </c>
      <c r="OM31" s="401">
        <f t="shared" si="98"/>
        <v>0</v>
      </c>
      <c r="ON31" s="401">
        <f t="shared" si="98"/>
        <v>0</v>
      </c>
      <c r="OO31" s="401">
        <f t="shared" si="98"/>
        <v>0</v>
      </c>
      <c r="OP31" s="401">
        <f t="shared" si="98"/>
        <v>0</v>
      </c>
      <c r="OQ31" s="401">
        <f t="shared" si="98"/>
        <v>0</v>
      </c>
      <c r="OR31" s="381">
        <f t="shared" si="64"/>
        <v>0</v>
      </c>
      <c r="OS31" s="372"/>
      <c r="OT31" s="400">
        <f>SUM(OT23:OT30)</f>
        <v>0</v>
      </c>
      <c r="OU31" s="401">
        <f t="shared" ref="OU31:PE31" si="99">SUM(OU23:OU30)</f>
        <v>0</v>
      </c>
      <c r="OV31" s="401">
        <f t="shared" si="99"/>
        <v>0</v>
      </c>
      <c r="OW31" s="401">
        <f t="shared" si="99"/>
        <v>0</v>
      </c>
      <c r="OX31" s="401">
        <f t="shared" si="99"/>
        <v>0</v>
      </c>
      <c r="OY31" s="401">
        <f t="shared" si="99"/>
        <v>0</v>
      </c>
      <c r="OZ31" s="401">
        <f t="shared" si="99"/>
        <v>0</v>
      </c>
      <c r="PA31" s="401">
        <f t="shared" si="99"/>
        <v>0</v>
      </c>
      <c r="PB31" s="401">
        <f t="shared" si="99"/>
        <v>0</v>
      </c>
      <c r="PC31" s="401">
        <f t="shared" si="99"/>
        <v>0</v>
      </c>
      <c r="PD31" s="401">
        <f t="shared" si="99"/>
        <v>0</v>
      </c>
      <c r="PE31" s="401">
        <f t="shared" si="99"/>
        <v>0</v>
      </c>
      <c r="PF31" s="381">
        <f t="shared" si="65"/>
        <v>0</v>
      </c>
      <c r="PG31" s="372"/>
      <c r="PH31" s="400">
        <f>SUM(PH23:PH30)</f>
        <v>0</v>
      </c>
      <c r="PI31" s="401">
        <f t="shared" ref="PI31:PS31" si="100">SUM(PI23:PI30)</f>
        <v>0</v>
      </c>
      <c r="PJ31" s="401">
        <f t="shared" si="100"/>
        <v>0</v>
      </c>
      <c r="PK31" s="401">
        <f t="shared" si="100"/>
        <v>0</v>
      </c>
      <c r="PL31" s="401">
        <f t="shared" si="100"/>
        <v>0</v>
      </c>
      <c r="PM31" s="401">
        <f t="shared" si="100"/>
        <v>0</v>
      </c>
      <c r="PN31" s="401">
        <f t="shared" si="100"/>
        <v>0</v>
      </c>
      <c r="PO31" s="401">
        <f t="shared" si="100"/>
        <v>0</v>
      </c>
      <c r="PP31" s="401">
        <f t="shared" si="100"/>
        <v>0</v>
      </c>
      <c r="PQ31" s="401">
        <f t="shared" si="100"/>
        <v>0</v>
      </c>
      <c r="PR31" s="401">
        <f t="shared" si="100"/>
        <v>0</v>
      </c>
      <c r="PS31" s="401">
        <f t="shared" si="100"/>
        <v>0</v>
      </c>
      <c r="PT31" s="381">
        <f t="shared" si="66"/>
        <v>0</v>
      </c>
      <c r="PU31" s="372"/>
      <c r="PV31" s="381">
        <f t="shared" ref="PV31:QH31" si="101">SUM(PV23:PV30)</f>
        <v>0</v>
      </c>
      <c r="PW31" s="381">
        <f t="shared" si="101"/>
        <v>0</v>
      </c>
      <c r="PX31" s="381">
        <f t="shared" si="101"/>
        <v>0</v>
      </c>
      <c r="PY31" s="381">
        <f t="shared" si="101"/>
        <v>0</v>
      </c>
      <c r="PZ31" s="381">
        <f t="shared" si="101"/>
        <v>0</v>
      </c>
      <c r="QA31" s="381">
        <f t="shared" si="101"/>
        <v>0</v>
      </c>
      <c r="QB31" s="381">
        <f t="shared" si="101"/>
        <v>0</v>
      </c>
      <c r="QC31" s="381">
        <f t="shared" si="101"/>
        <v>0</v>
      </c>
      <c r="QD31" s="381">
        <f t="shared" si="101"/>
        <v>0</v>
      </c>
      <c r="QE31" s="381">
        <f t="shared" si="101"/>
        <v>0</v>
      </c>
      <c r="QF31" s="381">
        <f t="shared" si="101"/>
        <v>0</v>
      </c>
      <c r="QG31" s="381">
        <f t="shared" si="101"/>
        <v>0</v>
      </c>
      <c r="QH31" s="381">
        <f t="shared" si="101"/>
        <v>0</v>
      </c>
    </row>
    <row r="32" spans="1:450" s="392" customFormat="1" ht="12.5" x14ac:dyDescent="0.25">
      <c r="A32" s="313"/>
      <c r="B32" s="394"/>
      <c r="C32" s="313"/>
      <c r="D32" s="403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404"/>
      <c r="Q32" s="405"/>
      <c r="R32" s="403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404"/>
      <c r="AE32" s="405"/>
      <c r="AF32" s="403"/>
      <c r="AG32" s="391"/>
      <c r="AH32" s="391"/>
      <c r="AI32" s="391"/>
      <c r="AJ32" s="391"/>
      <c r="AK32" s="391"/>
      <c r="AL32" s="391"/>
      <c r="AM32" s="391"/>
      <c r="AN32" s="391"/>
      <c r="AO32" s="391"/>
      <c r="AP32" s="391"/>
      <c r="AQ32" s="391"/>
      <c r="AR32" s="404"/>
      <c r="AS32" s="405"/>
      <c r="AT32" s="403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404"/>
      <c r="BG32" s="405"/>
      <c r="BH32" s="403"/>
      <c r="BI32" s="391"/>
      <c r="BJ32" s="391"/>
      <c r="BK32" s="391"/>
      <c r="BL32" s="391"/>
      <c r="BM32" s="391"/>
      <c r="BN32" s="391"/>
      <c r="BO32" s="391"/>
      <c r="BP32" s="391"/>
      <c r="BQ32" s="391"/>
      <c r="BR32" s="391"/>
      <c r="BS32" s="391"/>
      <c r="BT32" s="404"/>
      <c r="BU32" s="405"/>
      <c r="BV32" s="403"/>
      <c r="BW32" s="391"/>
      <c r="BX32" s="391"/>
      <c r="BY32" s="391"/>
      <c r="BZ32" s="391"/>
      <c r="CA32" s="391"/>
      <c r="CB32" s="391"/>
      <c r="CC32" s="391"/>
      <c r="CD32" s="391"/>
      <c r="CE32" s="391"/>
      <c r="CF32" s="391"/>
      <c r="CG32" s="391"/>
      <c r="CH32" s="404"/>
      <c r="CI32" s="405"/>
      <c r="CJ32" s="403"/>
      <c r="CK32" s="391"/>
      <c r="CL32" s="391"/>
      <c r="CM32" s="391"/>
      <c r="CN32" s="391"/>
      <c r="CO32" s="391"/>
      <c r="CP32" s="391"/>
      <c r="CQ32" s="391"/>
      <c r="CR32" s="391"/>
      <c r="CS32" s="391"/>
      <c r="CT32" s="391"/>
      <c r="CU32" s="391"/>
      <c r="CV32" s="404"/>
      <c r="CW32" s="405"/>
      <c r="CX32" s="403"/>
      <c r="CY32" s="391"/>
      <c r="CZ32" s="391"/>
      <c r="DA32" s="391"/>
      <c r="DB32" s="391"/>
      <c r="DC32" s="391"/>
      <c r="DD32" s="391"/>
      <c r="DE32" s="391"/>
      <c r="DF32" s="391"/>
      <c r="DG32" s="391"/>
      <c r="DH32" s="391"/>
      <c r="DI32" s="391"/>
      <c r="DJ32" s="404"/>
      <c r="DK32" s="405"/>
      <c r="DL32" s="403"/>
      <c r="DM32" s="391"/>
      <c r="DN32" s="391"/>
      <c r="DO32" s="391"/>
      <c r="DP32" s="391"/>
      <c r="DQ32" s="391"/>
      <c r="DR32" s="391"/>
      <c r="DS32" s="391"/>
      <c r="DT32" s="391"/>
      <c r="DU32" s="391"/>
      <c r="DV32" s="391"/>
      <c r="DW32" s="391"/>
      <c r="DX32" s="404"/>
      <c r="DY32" s="405"/>
      <c r="DZ32" s="403"/>
      <c r="EA32" s="391"/>
      <c r="EB32" s="391"/>
      <c r="EC32" s="391"/>
      <c r="ED32" s="391"/>
      <c r="EE32" s="391"/>
      <c r="EF32" s="391"/>
      <c r="EG32" s="391"/>
      <c r="EH32" s="391"/>
      <c r="EI32" s="391"/>
      <c r="EJ32" s="391"/>
      <c r="EK32" s="391"/>
      <c r="EL32" s="404"/>
      <c r="EM32" s="405"/>
      <c r="EN32" s="403"/>
      <c r="EO32" s="391"/>
      <c r="EP32" s="391"/>
      <c r="EQ32" s="391"/>
      <c r="ER32" s="391"/>
      <c r="ES32" s="391"/>
      <c r="ET32" s="391"/>
      <c r="EU32" s="391"/>
      <c r="EV32" s="391"/>
      <c r="EW32" s="391"/>
      <c r="EX32" s="391"/>
      <c r="EY32" s="391"/>
      <c r="EZ32" s="404"/>
      <c r="FA32" s="405"/>
      <c r="FB32" s="403"/>
      <c r="FC32" s="391"/>
      <c r="FD32" s="391"/>
      <c r="FE32" s="391"/>
      <c r="FF32" s="391"/>
      <c r="FG32" s="391"/>
      <c r="FH32" s="391"/>
      <c r="FI32" s="391"/>
      <c r="FJ32" s="391"/>
      <c r="FK32" s="391"/>
      <c r="FL32" s="391"/>
      <c r="FM32" s="391"/>
      <c r="FN32" s="404"/>
      <c r="FO32" s="405"/>
      <c r="FP32" s="403"/>
      <c r="FQ32" s="391"/>
      <c r="FR32" s="391"/>
      <c r="FS32" s="391"/>
      <c r="FT32" s="391"/>
      <c r="FU32" s="391"/>
      <c r="FV32" s="391"/>
      <c r="FW32" s="391"/>
      <c r="FX32" s="391"/>
      <c r="FY32" s="391"/>
      <c r="FZ32" s="391"/>
      <c r="GA32" s="391"/>
      <c r="GB32" s="404"/>
      <c r="GC32" s="405"/>
      <c r="GD32" s="403"/>
      <c r="GE32" s="391"/>
      <c r="GF32" s="391"/>
      <c r="GG32" s="391"/>
      <c r="GH32" s="391"/>
      <c r="GI32" s="391"/>
      <c r="GJ32" s="391"/>
      <c r="GK32" s="391"/>
      <c r="GL32" s="391"/>
      <c r="GM32" s="391"/>
      <c r="GN32" s="391"/>
      <c r="GO32" s="391"/>
      <c r="GP32" s="404"/>
      <c r="GQ32" s="405"/>
      <c r="GR32" s="403"/>
      <c r="GS32" s="391"/>
      <c r="GT32" s="391"/>
      <c r="GU32" s="391"/>
      <c r="GV32" s="391"/>
      <c r="GW32" s="391"/>
      <c r="GX32" s="391"/>
      <c r="GY32" s="391"/>
      <c r="GZ32" s="391"/>
      <c r="HA32" s="391"/>
      <c r="HB32" s="391"/>
      <c r="HC32" s="391"/>
      <c r="HD32" s="404"/>
      <c r="HE32" s="405"/>
      <c r="HF32" s="403"/>
      <c r="HG32" s="391"/>
      <c r="HH32" s="391"/>
      <c r="HI32" s="391"/>
      <c r="HJ32" s="391"/>
      <c r="HK32" s="391"/>
      <c r="HL32" s="391"/>
      <c r="HM32" s="391"/>
      <c r="HN32" s="391"/>
      <c r="HO32" s="391"/>
      <c r="HP32" s="391"/>
      <c r="HQ32" s="391"/>
      <c r="HR32" s="404"/>
      <c r="HS32" s="405"/>
      <c r="HT32" s="403"/>
      <c r="HU32" s="391"/>
      <c r="HV32" s="391"/>
      <c r="HW32" s="391"/>
      <c r="HX32" s="391"/>
      <c r="HY32" s="391"/>
      <c r="HZ32" s="391"/>
      <c r="IA32" s="391"/>
      <c r="IB32" s="391"/>
      <c r="IC32" s="391"/>
      <c r="ID32" s="391"/>
      <c r="IE32" s="391"/>
      <c r="IF32" s="404"/>
      <c r="IG32" s="405"/>
      <c r="IH32" s="403"/>
      <c r="II32" s="391"/>
      <c r="IJ32" s="391"/>
      <c r="IK32" s="391"/>
      <c r="IL32" s="391"/>
      <c r="IM32" s="391"/>
      <c r="IN32" s="391"/>
      <c r="IO32" s="391"/>
      <c r="IP32" s="391"/>
      <c r="IQ32" s="391"/>
      <c r="IR32" s="391"/>
      <c r="IS32" s="391"/>
      <c r="IT32" s="404"/>
      <c r="IU32" s="405"/>
      <c r="IV32" s="403"/>
      <c r="IW32" s="391"/>
      <c r="IX32" s="391"/>
      <c r="IY32" s="391"/>
      <c r="IZ32" s="391"/>
      <c r="JA32" s="391"/>
      <c r="JB32" s="391"/>
      <c r="JC32" s="391"/>
      <c r="JD32" s="391"/>
      <c r="JE32" s="391"/>
      <c r="JF32" s="391"/>
      <c r="JG32" s="391"/>
      <c r="JH32" s="404"/>
      <c r="JI32" s="405"/>
      <c r="JJ32" s="403"/>
      <c r="JK32" s="391"/>
      <c r="JL32" s="391"/>
      <c r="JM32" s="391"/>
      <c r="JN32" s="391"/>
      <c r="JO32" s="391"/>
      <c r="JP32" s="391"/>
      <c r="JQ32" s="391"/>
      <c r="JR32" s="391"/>
      <c r="JS32" s="391"/>
      <c r="JT32" s="391"/>
      <c r="JU32" s="391"/>
      <c r="JV32" s="404"/>
      <c r="JW32" s="405"/>
      <c r="JX32" s="403"/>
      <c r="JY32" s="391"/>
      <c r="JZ32" s="391"/>
      <c r="KA32" s="391"/>
      <c r="KB32" s="391"/>
      <c r="KC32" s="391"/>
      <c r="KD32" s="391"/>
      <c r="KE32" s="391"/>
      <c r="KF32" s="391"/>
      <c r="KG32" s="391"/>
      <c r="KH32" s="391"/>
      <c r="KI32" s="391"/>
      <c r="KJ32" s="404"/>
      <c r="KK32" s="405"/>
      <c r="KL32" s="403"/>
      <c r="KM32" s="391"/>
      <c r="KN32" s="391"/>
      <c r="KO32" s="391"/>
      <c r="KP32" s="391"/>
      <c r="KQ32" s="391"/>
      <c r="KR32" s="391"/>
      <c r="KS32" s="391"/>
      <c r="KT32" s="391"/>
      <c r="KU32" s="391"/>
      <c r="KV32" s="391"/>
      <c r="KW32" s="391"/>
      <c r="KX32" s="404"/>
      <c r="KY32" s="405"/>
      <c r="KZ32" s="403"/>
      <c r="LA32" s="391"/>
      <c r="LB32" s="391"/>
      <c r="LC32" s="391"/>
      <c r="LD32" s="391"/>
      <c r="LE32" s="391"/>
      <c r="LF32" s="391"/>
      <c r="LG32" s="391"/>
      <c r="LH32" s="391"/>
      <c r="LI32" s="391"/>
      <c r="LJ32" s="391"/>
      <c r="LK32" s="391"/>
      <c r="LL32" s="404"/>
      <c r="LM32" s="405"/>
      <c r="LN32" s="403"/>
      <c r="LO32" s="391"/>
      <c r="LP32" s="391"/>
      <c r="LQ32" s="391"/>
      <c r="LR32" s="391"/>
      <c r="LS32" s="391"/>
      <c r="LT32" s="391"/>
      <c r="LU32" s="391"/>
      <c r="LV32" s="391"/>
      <c r="LW32" s="391"/>
      <c r="LX32" s="391"/>
      <c r="LY32" s="391"/>
      <c r="LZ32" s="404"/>
      <c r="MA32" s="405"/>
      <c r="MB32" s="403"/>
      <c r="MC32" s="391"/>
      <c r="MD32" s="391"/>
      <c r="ME32" s="391"/>
      <c r="MF32" s="391"/>
      <c r="MG32" s="391"/>
      <c r="MH32" s="391"/>
      <c r="MI32" s="391"/>
      <c r="MJ32" s="391"/>
      <c r="MK32" s="391"/>
      <c r="ML32" s="391"/>
      <c r="MM32" s="391"/>
      <c r="MN32" s="404"/>
      <c r="MO32" s="405"/>
      <c r="MP32" s="403"/>
      <c r="MQ32" s="391"/>
      <c r="MR32" s="391"/>
      <c r="MS32" s="391"/>
      <c r="MT32" s="391"/>
      <c r="MU32" s="391"/>
      <c r="MV32" s="391"/>
      <c r="MW32" s="391"/>
      <c r="MX32" s="391"/>
      <c r="MY32" s="391"/>
      <c r="MZ32" s="391"/>
      <c r="NA32" s="391"/>
      <c r="NB32" s="404"/>
      <c r="NC32" s="405"/>
      <c r="ND32" s="403"/>
      <c r="NE32" s="391"/>
      <c r="NF32" s="391"/>
      <c r="NG32" s="391"/>
      <c r="NH32" s="391"/>
      <c r="NI32" s="391"/>
      <c r="NJ32" s="391"/>
      <c r="NK32" s="391"/>
      <c r="NL32" s="391"/>
      <c r="NM32" s="391"/>
      <c r="NN32" s="391"/>
      <c r="NO32" s="391"/>
      <c r="NP32" s="404"/>
      <c r="NQ32" s="405"/>
      <c r="NR32" s="403"/>
      <c r="NS32" s="391"/>
      <c r="NT32" s="391"/>
      <c r="NU32" s="391"/>
      <c r="NV32" s="391"/>
      <c r="NW32" s="391"/>
      <c r="NX32" s="391"/>
      <c r="NY32" s="391"/>
      <c r="NZ32" s="391"/>
      <c r="OA32" s="391"/>
      <c r="OB32" s="391"/>
      <c r="OC32" s="391"/>
      <c r="OD32" s="404"/>
      <c r="OE32" s="405"/>
      <c r="OF32" s="403"/>
      <c r="OG32" s="391"/>
      <c r="OH32" s="391"/>
      <c r="OI32" s="391"/>
      <c r="OJ32" s="391"/>
      <c r="OK32" s="391"/>
      <c r="OL32" s="391"/>
      <c r="OM32" s="391"/>
      <c r="ON32" s="391"/>
      <c r="OO32" s="391"/>
      <c r="OP32" s="391"/>
      <c r="OQ32" s="391"/>
      <c r="OR32" s="404"/>
      <c r="OS32" s="405"/>
      <c r="OT32" s="403"/>
      <c r="OU32" s="391"/>
      <c r="OV32" s="391"/>
      <c r="OW32" s="391"/>
      <c r="OX32" s="391"/>
      <c r="OY32" s="391"/>
      <c r="OZ32" s="391"/>
      <c r="PA32" s="391"/>
      <c r="PB32" s="391"/>
      <c r="PC32" s="391"/>
      <c r="PD32" s="391"/>
      <c r="PE32" s="391"/>
      <c r="PF32" s="404"/>
      <c r="PG32" s="405"/>
      <c r="PH32" s="403"/>
      <c r="PI32" s="391"/>
      <c r="PJ32" s="391"/>
      <c r="PK32" s="391"/>
      <c r="PL32" s="391"/>
      <c r="PM32" s="391"/>
      <c r="PN32" s="391"/>
      <c r="PO32" s="391"/>
      <c r="PP32" s="391"/>
      <c r="PQ32" s="391"/>
      <c r="PR32" s="391"/>
      <c r="PS32" s="391"/>
      <c r="PT32" s="404"/>
      <c r="PU32" s="405"/>
      <c r="PV32" s="404"/>
      <c r="PW32" s="404"/>
      <c r="PX32" s="404"/>
      <c r="PY32" s="404"/>
      <c r="PZ32" s="404"/>
      <c r="QA32" s="404"/>
      <c r="QB32" s="404"/>
      <c r="QC32" s="404"/>
      <c r="QD32" s="404"/>
      <c r="QE32" s="404"/>
      <c r="QF32" s="404"/>
      <c r="QG32" s="404"/>
      <c r="QH32" s="404"/>
    </row>
    <row r="33" spans="1:450" s="392" customFormat="1" x14ac:dyDescent="0.3">
      <c r="A33" s="313"/>
      <c r="B33" s="363" t="s">
        <v>888</v>
      </c>
      <c r="C33" s="313"/>
      <c r="D33" s="403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404"/>
      <c r="Q33" s="405"/>
      <c r="R33" s="403"/>
      <c r="S33" s="391"/>
      <c r="T33" s="391"/>
      <c r="U33" s="391"/>
      <c r="V33" s="391"/>
      <c r="W33" s="391"/>
      <c r="X33" s="391"/>
      <c r="Y33" s="391"/>
      <c r="Z33" s="391"/>
      <c r="AA33" s="391"/>
      <c r="AB33" s="391"/>
      <c r="AC33" s="391"/>
      <c r="AD33" s="404"/>
      <c r="AE33" s="405"/>
      <c r="AF33" s="403"/>
      <c r="AG33" s="391"/>
      <c r="AH33" s="391"/>
      <c r="AI33" s="391"/>
      <c r="AJ33" s="391"/>
      <c r="AK33" s="391"/>
      <c r="AL33" s="391"/>
      <c r="AM33" s="391"/>
      <c r="AN33" s="391"/>
      <c r="AO33" s="391"/>
      <c r="AP33" s="391"/>
      <c r="AQ33" s="391"/>
      <c r="AR33" s="404"/>
      <c r="AS33" s="405"/>
      <c r="AT33" s="403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404"/>
      <c r="BG33" s="405"/>
      <c r="BH33" s="403"/>
      <c r="BI33" s="391"/>
      <c r="BJ33" s="391"/>
      <c r="BK33" s="391"/>
      <c r="BL33" s="391"/>
      <c r="BM33" s="391"/>
      <c r="BN33" s="391"/>
      <c r="BO33" s="391"/>
      <c r="BP33" s="391"/>
      <c r="BQ33" s="391"/>
      <c r="BR33" s="391"/>
      <c r="BS33" s="391"/>
      <c r="BT33" s="404"/>
      <c r="BU33" s="405"/>
      <c r="BV33" s="403"/>
      <c r="BW33" s="391"/>
      <c r="BX33" s="391"/>
      <c r="BY33" s="391"/>
      <c r="BZ33" s="391"/>
      <c r="CA33" s="391"/>
      <c r="CB33" s="391"/>
      <c r="CC33" s="391"/>
      <c r="CD33" s="391"/>
      <c r="CE33" s="391"/>
      <c r="CF33" s="391"/>
      <c r="CG33" s="391"/>
      <c r="CH33" s="404"/>
      <c r="CI33" s="405"/>
      <c r="CJ33" s="403"/>
      <c r="CK33" s="391"/>
      <c r="CL33" s="391"/>
      <c r="CM33" s="391"/>
      <c r="CN33" s="391"/>
      <c r="CO33" s="391"/>
      <c r="CP33" s="391"/>
      <c r="CQ33" s="391"/>
      <c r="CR33" s="391"/>
      <c r="CS33" s="391"/>
      <c r="CT33" s="391"/>
      <c r="CU33" s="391"/>
      <c r="CV33" s="404"/>
      <c r="CW33" s="405"/>
      <c r="CX33" s="403"/>
      <c r="CY33" s="391"/>
      <c r="CZ33" s="391"/>
      <c r="DA33" s="391"/>
      <c r="DB33" s="391"/>
      <c r="DC33" s="391"/>
      <c r="DD33" s="391"/>
      <c r="DE33" s="391"/>
      <c r="DF33" s="391"/>
      <c r="DG33" s="391"/>
      <c r="DH33" s="391"/>
      <c r="DI33" s="391"/>
      <c r="DJ33" s="404"/>
      <c r="DK33" s="405"/>
      <c r="DL33" s="403"/>
      <c r="DM33" s="391"/>
      <c r="DN33" s="391"/>
      <c r="DO33" s="391"/>
      <c r="DP33" s="391"/>
      <c r="DQ33" s="391"/>
      <c r="DR33" s="391"/>
      <c r="DS33" s="391"/>
      <c r="DT33" s="391"/>
      <c r="DU33" s="391"/>
      <c r="DV33" s="391"/>
      <c r="DW33" s="391"/>
      <c r="DX33" s="404"/>
      <c r="DY33" s="405"/>
      <c r="DZ33" s="403"/>
      <c r="EA33" s="391"/>
      <c r="EB33" s="391"/>
      <c r="EC33" s="391"/>
      <c r="ED33" s="391"/>
      <c r="EE33" s="391"/>
      <c r="EF33" s="391"/>
      <c r="EG33" s="391"/>
      <c r="EH33" s="391"/>
      <c r="EI33" s="391"/>
      <c r="EJ33" s="391"/>
      <c r="EK33" s="391"/>
      <c r="EL33" s="404"/>
      <c r="EM33" s="405"/>
      <c r="EN33" s="403"/>
      <c r="EO33" s="391"/>
      <c r="EP33" s="391"/>
      <c r="EQ33" s="391"/>
      <c r="ER33" s="391"/>
      <c r="ES33" s="391"/>
      <c r="ET33" s="391"/>
      <c r="EU33" s="391"/>
      <c r="EV33" s="391"/>
      <c r="EW33" s="391"/>
      <c r="EX33" s="391"/>
      <c r="EY33" s="391"/>
      <c r="EZ33" s="404"/>
      <c r="FA33" s="405"/>
      <c r="FB33" s="403"/>
      <c r="FC33" s="391"/>
      <c r="FD33" s="391"/>
      <c r="FE33" s="391"/>
      <c r="FF33" s="391"/>
      <c r="FG33" s="391"/>
      <c r="FH33" s="391"/>
      <c r="FI33" s="391"/>
      <c r="FJ33" s="391"/>
      <c r="FK33" s="391"/>
      <c r="FL33" s="391"/>
      <c r="FM33" s="391"/>
      <c r="FN33" s="404"/>
      <c r="FO33" s="405"/>
      <c r="FP33" s="403"/>
      <c r="FQ33" s="391"/>
      <c r="FR33" s="391"/>
      <c r="FS33" s="391"/>
      <c r="FT33" s="391"/>
      <c r="FU33" s="391"/>
      <c r="FV33" s="391"/>
      <c r="FW33" s="391"/>
      <c r="FX33" s="391"/>
      <c r="FY33" s="391"/>
      <c r="FZ33" s="391"/>
      <c r="GA33" s="391"/>
      <c r="GB33" s="404"/>
      <c r="GC33" s="405"/>
      <c r="GD33" s="403"/>
      <c r="GE33" s="391"/>
      <c r="GF33" s="391"/>
      <c r="GG33" s="391"/>
      <c r="GH33" s="391"/>
      <c r="GI33" s="391"/>
      <c r="GJ33" s="391"/>
      <c r="GK33" s="391"/>
      <c r="GL33" s="391"/>
      <c r="GM33" s="391"/>
      <c r="GN33" s="391"/>
      <c r="GO33" s="391"/>
      <c r="GP33" s="404"/>
      <c r="GQ33" s="405"/>
      <c r="GR33" s="403"/>
      <c r="GS33" s="391"/>
      <c r="GT33" s="391"/>
      <c r="GU33" s="391"/>
      <c r="GV33" s="391"/>
      <c r="GW33" s="391"/>
      <c r="GX33" s="391"/>
      <c r="GY33" s="391"/>
      <c r="GZ33" s="391"/>
      <c r="HA33" s="391"/>
      <c r="HB33" s="391"/>
      <c r="HC33" s="391"/>
      <c r="HD33" s="404"/>
      <c r="HE33" s="405"/>
      <c r="HF33" s="403"/>
      <c r="HG33" s="391"/>
      <c r="HH33" s="391"/>
      <c r="HI33" s="391"/>
      <c r="HJ33" s="391"/>
      <c r="HK33" s="391"/>
      <c r="HL33" s="391"/>
      <c r="HM33" s="391"/>
      <c r="HN33" s="391"/>
      <c r="HO33" s="391"/>
      <c r="HP33" s="391"/>
      <c r="HQ33" s="391"/>
      <c r="HR33" s="404"/>
      <c r="HS33" s="405"/>
      <c r="HT33" s="403"/>
      <c r="HU33" s="391"/>
      <c r="HV33" s="391"/>
      <c r="HW33" s="391"/>
      <c r="HX33" s="391"/>
      <c r="HY33" s="391"/>
      <c r="HZ33" s="391"/>
      <c r="IA33" s="391"/>
      <c r="IB33" s="391"/>
      <c r="IC33" s="391"/>
      <c r="ID33" s="391"/>
      <c r="IE33" s="391"/>
      <c r="IF33" s="404"/>
      <c r="IG33" s="405"/>
      <c r="IH33" s="403"/>
      <c r="II33" s="391"/>
      <c r="IJ33" s="391"/>
      <c r="IK33" s="391"/>
      <c r="IL33" s="391"/>
      <c r="IM33" s="391"/>
      <c r="IN33" s="391"/>
      <c r="IO33" s="391"/>
      <c r="IP33" s="391"/>
      <c r="IQ33" s="391"/>
      <c r="IR33" s="391"/>
      <c r="IS33" s="391"/>
      <c r="IT33" s="404"/>
      <c r="IU33" s="405"/>
      <c r="IV33" s="375"/>
      <c r="IW33" s="376"/>
      <c r="IX33" s="365"/>
      <c r="IY33" s="365"/>
      <c r="IZ33" s="365"/>
      <c r="JA33" s="365"/>
      <c r="JB33" s="365"/>
      <c r="JC33" s="365"/>
      <c r="JD33" s="365"/>
      <c r="JE33" s="365"/>
      <c r="JF33" s="365"/>
      <c r="JG33" s="365"/>
      <c r="JH33" s="404"/>
      <c r="JI33" s="405"/>
      <c r="JJ33" s="375"/>
      <c r="JK33" s="376"/>
      <c r="JL33" s="365"/>
      <c r="JM33" s="365"/>
      <c r="JN33" s="365"/>
      <c r="JO33" s="365"/>
      <c r="JP33" s="365"/>
      <c r="JQ33" s="365"/>
      <c r="JR33" s="365"/>
      <c r="JS33" s="365"/>
      <c r="JT33" s="365"/>
      <c r="JU33" s="365"/>
      <c r="JV33" s="404"/>
      <c r="JW33" s="405"/>
      <c r="JX33" s="375"/>
      <c r="JY33" s="376"/>
      <c r="JZ33" s="365"/>
      <c r="KA33" s="365"/>
      <c r="KB33" s="365"/>
      <c r="KC33" s="365"/>
      <c r="KD33" s="365"/>
      <c r="KE33" s="365"/>
      <c r="KF33" s="365"/>
      <c r="KG33" s="365"/>
      <c r="KH33" s="365"/>
      <c r="KI33" s="365"/>
      <c r="KJ33" s="404"/>
      <c r="KK33" s="405"/>
      <c r="KL33" s="375"/>
      <c r="KM33" s="376"/>
      <c r="KN33" s="365"/>
      <c r="KO33" s="365"/>
      <c r="KP33" s="365"/>
      <c r="KQ33" s="365"/>
      <c r="KR33" s="365"/>
      <c r="KS33" s="365"/>
      <c r="KT33" s="365"/>
      <c r="KU33" s="365"/>
      <c r="KV33" s="365"/>
      <c r="KW33" s="365"/>
      <c r="KX33" s="404"/>
      <c r="KY33" s="405"/>
      <c r="KZ33" s="375"/>
      <c r="LA33" s="376"/>
      <c r="LB33" s="365"/>
      <c r="LC33" s="365"/>
      <c r="LD33" s="365"/>
      <c r="LE33" s="365"/>
      <c r="LF33" s="365"/>
      <c r="LG33" s="365"/>
      <c r="LH33" s="365"/>
      <c r="LI33" s="365"/>
      <c r="LJ33" s="365"/>
      <c r="LK33" s="365"/>
      <c r="LL33" s="404"/>
      <c r="LM33" s="405"/>
      <c r="LN33" s="375"/>
      <c r="LO33" s="376"/>
      <c r="LP33" s="365"/>
      <c r="LQ33" s="365"/>
      <c r="LR33" s="365"/>
      <c r="LS33" s="365"/>
      <c r="LT33" s="365"/>
      <c r="LU33" s="365"/>
      <c r="LV33" s="365"/>
      <c r="LW33" s="365"/>
      <c r="LX33" s="365"/>
      <c r="LY33" s="365"/>
      <c r="LZ33" s="404"/>
      <c r="MA33" s="405"/>
      <c r="MB33" s="375"/>
      <c r="MC33" s="376"/>
      <c r="MD33" s="365"/>
      <c r="ME33" s="365"/>
      <c r="MF33" s="365"/>
      <c r="MG33" s="365"/>
      <c r="MH33" s="365"/>
      <c r="MI33" s="365"/>
      <c r="MJ33" s="365"/>
      <c r="MK33" s="365"/>
      <c r="ML33" s="365"/>
      <c r="MM33" s="365"/>
      <c r="MN33" s="404"/>
      <c r="MO33" s="405"/>
      <c r="MP33" s="375"/>
      <c r="MQ33" s="376"/>
      <c r="MR33" s="365"/>
      <c r="MS33" s="365"/>
      <c r="MT33" s="365"/>
      <c r="MU33" s="365"/>
      <c r="MV33" s="365"/>
      <c r="MW33" s="365"/>
      <c r="MX33" s="365"/>
      <c r="MY33" s="365"/>
      <c r="MZ33" s="365"/>
      <c r="NA33" s="365"/>
      <c r="NB33" s="404"/>
      <c r="NC33" s="405"/>
      <c r="ND33" s="375"/>
      <c r="NE33" s="376"/>
      <c r="NF33" s="365"/>
      <c r="NG33" s="365"/>
      <c r="NH33" s="365"/>
      <c r="NI33" s="365"/>
      <c r="NJ33" s="365"/>
      <c r="NK33" s="365"/>
      <c r="NL33" s="365"/>
      <c r="NM33" s="365"/>
      <c r="NN33" s="365"/>
      <c r="NO33" s="365"/>
      <c r="NP33" s="404"/>
      <c r="NQ33" s="405"/>
      <c r="NR33" s="375"/>
      <c r="NS33" s="376"/>
      <c r="NT33" s="365"/>
      <c r="NU33" s="365"/>
      <c r="NV33" s="365"/>
      <c r="NW33" s="365"/>
      <c r="NX33" s="365"/>
      <c r="NY33" s="365"/>
      <c r="NZ33" s="365"/>
      <c r="OA33" s="365"/>
      <c r="OB33" s="365"/>
      <c r="OC33" s="365"/>
      <c r="OD33" s="404"/>
      <c r="OE33" s="405"/>
      <c r="OF33" s="375"/>
      <c r="OG33" s="376"/>
      <c r="OH33" s="365"/>
      <c r="OI33" s="365"/>
      <c r="OJ33" s="365"/>
      <c r="OK33" s="365"/>
      <c r="OL33" s="365"/>
      <c r="OM33" s="365"/>
      <c r="ON33" s="365"/>
      <c r="OO33" s="365"/>
      <c r="OP33" s="365"/>
      <c r="OQ33" s="365"/>
      <c r="OR33" s="404"/>
      <c r="OS33" s="405"/>
      <c r="OT33" s="375"/>
      <c r="OU33" s="376"/>
      <c r="OV33" s="365"/>
      <c r="OW33" s="365"/>
      <c r="OX33" s="365"/>
      <c r="OY33" s="365"/>
      <c r="OZ33" s="365"/>
      <c r="PA33" s="365"/>
      <c r="PB33" s="365"/>
      <c r="PC33" s="365"/>
      <c r="PD33" s="365"/>
      <c r="PE33" s="365"/>
      <c r="PF33" s="404"/>
      <c r="PG33" s="405"/>
      <c r="PH33" s="375"/>
      <c r="PI33" s="376"/>
      <c r="PJ33" s="365"/>
      <c r="PK33" s="365"/>
      <c r="PL33" s="365"/>
      <c r="PM33" s="365"/>
      <c r="PN33" s="365"/>
      <c r="PO33" s="365"/>
      <c r="PP33" s="365"/>
      <c r="PQ33" s="365"/>
      <c r="PR33" s="365"/>
      <c r="PS33" s="365"/>
      <c r="PT33" s="404"/>
      <c r="PU33" s="405"/>
      <c r="PV33" s="404"/>
      <c r="PW33" s="404"/>
      <c r="PX33" s="404"/>
      <c r="PY33" s="404"/>
      <c r="PZ33" s="404"/>
      <c r="QA33" s="404"/>
      <c r="QB33" s="404"/>
      <c r="QC33" s="404"/>
      <c r="QD33" s="404"/>
      <c r="QE33" s="404"/>
      <c r="QF33" s="404"/>
      <c r="QG33" s="404"/>
      <c r="QH33" s="404"/>
    </row>
    <row r="34" spans="1:450" s="392" customFormat="1" ht="12.5" x14ac:dyDescent="0.25">
      <c r="A34" s="304" t="s">
        <v>938</v>
      </c>
      <c r="B34" s="255" t="s">
        <v>889</v>
      </c>
      <c r="C34" s="313"/>
      <c r="D34" s="375">
        <v>0</v>
      </c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68">
        <f>+SUBTOTAL(9,D34:O34)</f>
        <v>0</v>
      </c>
      <c r="Q34" s="372"/>
      <c r="R34" s="375">
        <v>0</v>
      </c>
      <c r="S34" s="391"/>
      <c r="T34" s="391"/>
      <c r="U34" s="391"/>
      <c r="V34" s="391"/>
      <c r="W34" s="391"/>
      <c r="X34" s="391"/>
      <c r="Y34" s="391"/>
      <c r="Z34" s="391"/>
      <c r="AA34" s="391"/>
      <c r="AB34" s="391"/>
      <c r="AC34" s="391"/>
      <c r="AD34" s="368">
        <f>+SUBTOTAL(9,R34:AC34)</f>
        <v>0</v>
      </c>
      <c r="AE34" s="372"/>
      <c r="AF34" s="375">
        <v>0</v>
      </c>
      <c r="AG34" s="391"/>
      <c r="AH34" s="391"/>
      <c r="AI34" s="391"/>
      <c r="AJ34" s="391"/>
      <c r="AK34" s="391"/>
      <c r="AL34" s="391"/>
      <c r="AM34" s="391"/>
      <c r="AN34" s="391"/>
      <c r="AO34" s="391"/>
      <c r="AP34" s="391"/>
      <c r="AQ34" s="391"/>
      <c r="AR34" s="368">
        <f>+SUBTOTAL(9,AF34:AQ34)</f>
        <v>0</v>
      </c>
      <c r="AS34" s="372"/>
      <c r="AT34" s="375">
        <v>0</v>
      </c>
      <c r="AU34" s="391"/>
      <c r="AV34" s="391"/>
      <c r="AW34" s="391"/>
      <c r="AX34" s="391"/>
      <c r="AY34" s="391"/>
      <c r="AZ34" s="391"/>
      <c r="BA34" s="391"/>
      <c r="BB34" s="577"/>
      <c r="BC34" s="577"/>
      <c r="BD34" s="577"/>
      <c r="BE34" s="577"/>
      <c r="BF34" s="368">
        <f>+SUBTOTAL(9,AT34:BE34)</f>
        <v>0</v>
      </c>
      <c r="BG34" s="372"/>
      <c r="BH34" s="375">
        <v>0</v>
      </c>
      <c r="BI34" s="376"/>
      <c r="BJ34" s="365"/>
      <c r="BK34" s="365"/>
      <c r="BL34" s="365"/>
      <c r="BM34" s="365"/>
      <c r="BN34" s="365"/>
      <c r="BO34" s="365"/>
      <c r="BP34" s="365"/>
      <c r="BQ34" s="365"/>
      <c r="BR34" s="365"/>
      <c r="BS34" s="365"/>
      <c r="BT34" s="368">
        <f>+SUBTOTAL(9,BH34:BS34)</f>
        <v>0</v>
      </c>
      <c r="BU34" s="372"/>
      <c r="BV34" s="375">
        <v>0</v>
      </c>
      <c r="BW34" s="376"/>
      <c r="BX34" s="365"/>
      <c r="BY34" s="365"/>
      <c r="BZ34" s="365"/>
      <c r="CA34" s="365"/>
      <c r="CB34" s="365"/>
      <c r="CC34" s="365"/>
      <c r="CD34" s="365"/>
      <c r="CE34" s="365"/>
      <c r="CF34" s="365"/>
      <c r="CG34" s="365"/>
      <c r="CH34" s="368">
        <f>+SUBTOTAL(9,BV34:CG34)</f>
        <v>0</v>
      </c>
      <c r="CI34" s="372"/>
      <c r="CJ34" s="375">
        <v>0</v>
      </c>
      <c r="CK34" s="376"/>
      <c r="CL34" s="365"/>
      <c r="CM34" s="365"/>
      <c r="CN34" s="365"/>
      <c r="CO34" s="365"/>
      <c r="CP34" s="365"/>
      <c r="CQ34" s="365"/>
      <c r="CR34" s="365"/>
      <c r="CS34" s="365"/>
      <c r="CT34" s="365"/>
      <c r="CU34" s="365"/>
      <c r="CV34" s="368">
        <f>+SUBTOTAL(9,CJ34:CU34)</f>
        <v>0</v>
      </c>
      <c r="CW34" s="372"/>
      <c r="CX34" s="375">
        <v>0</v>
      </c>
      <c r="CY34" s="376"/>
      <c r="CZ34" s="365"/>
      <c r="DA34" s="365"/>
      <c r="DB34" s="365"/>
      <c r="DC34" s="365"/>
      <c r="DD34" s="365"/>
      <c r="DE34" s="365"/>
      <c r="DF34" s="365"/>
      <c r="DG34" s="365"/>
      <c r="DH34" s="365"/>
      <c r="DI34" s="365"/>
      <c r="DJ34" s="368">
        <f>+SUBTOTAL(9,CX34:DI34)</f>
        <v>0</v>
      </c>
      <c r="DK34" s="372"/>
      <c r="DL34" s="375">
        <v>0</v>
      </c>
      <c r="DM34" s="376"/>
      <c r="DN34" s="365"/>
      <c r="DO34" s="365"/>
      <c r="DP34" s="365"/>
      <c r="DQ34" s="365"/>
      <c r="DR34" s="365"/>
      <c r="DS34" s="365"/>
      <c r="DT34" s="365"/>
      <c r="DU34" s="365"/>
      <c r="DV34" s="365"/>
      <c r="DW34" s="365"/>
      <c r="DX34" s="368">
        <f>+SUBTOTAL(9,DL34:DW34)</f>
        <v>0</v>
      </c>
      <c r="DY34" s="372"/>
      <c r="DZ34" s="375">
        <v>0</v>
      </c>
      <c r="EA34" s="376"/>
      <c r="EB34" s="365"/>
      <c r="EC34" s="365"/>
      <c r="ED34" s="365"/>
      <c r="EE34" s="365"/>
      <c r="EF34" s="365"/>
      <c r="EG34" s="365"/>
      <c r="EH34" s="365"/>
      <c r="EI34" s="365"/>
      <c r="EJ34" s="365"/>
      <c r="EK34" s="365"/>
      <c r="EL34" s="368">
        <f>+SUBTOTAL(9,DZ34:EK34)</f>
        <v>0</v>
      </c>
      <c r="EM34" s="372"/>
      <c r="EN34" s="375">
        <v>0</v>
      </c>
      <c r="EO34" s="376"/>
      <c r="EP34" s="365"/>
      <c r="EQ34" s="365"/>
      <c r="ER34" s="365"/>
      <c r="ES34" s="365"/>
      <c r="ET34" s="365"/>
      <c r="EU34" s="365"/>
      <c r="EV34" s="365"/>
      <c r="EW34" s="365"/>
      <c r="EX34" s="365"/>
      <c r="EY34" s="365"/>
      <c r="EZ34" s="368">
        <f>+SUBTOTAL(9,EN34:EY34)</f>
        <v>0</v>
      </c>
      <c r="FA34" s="372"/>
      <c r="FB34" s="375">
        <v>0</v>
      </c>
      <c r="FC34" s="376"/>
      <c r="FD34" s="365"/>
      <c r="FE34" s="365"/>
      <c r="FF34" s="365"/>
      <c r="FG34" s="365"/>
      <c r="FH34" s="365"/>
      <c r="FI34" s="365"/>
      <c r="FJ34" s="365"/>
      <c r="FK34" s="365"/>
      <c r="FL34" s="365"/>
      <c r="FM34" s="365"/>
      <c r="FN34" s="368">
        <f>+SUBTOTAL(9,FB34:FM34)</f>
        <v>0</v>
      </c>
      <c r="FO34" s="372"/>
      <c r="FP34" s="375">
        <v>0</v>
      </c>
      <c r="FQ34" s="376"/>
      <c r="FR34" s="365"/>
      <c r="FS34" s="365"/>
      <c r="FT34" s="365"/>
      <c r="FU34" s="365"/>
      <c r="FV34" s="365"/>
      <c r="FW34" s="365"/>
      <c r="FX34" s="365"/>
      <c r="FY34" s="365"/>
      <c r="FZ34" s="365"/>
      <c r="GA34" s="365"/>
      <c r="GB34" s="368">
        <f>+SUBTOTAL(9,FP34:GA34)</f>
        <v>0</v>
      </c>
      <c r="GC34" s="372"/>
      <c r="GD34" s="375">
        <v>0</v>
      </c>
      <c r="GE34" s="376"/>
      <c r="GF34" s="365"/>
      <c r="GG34" s="365"/>
      <c r="GH34" s="365"/>
      <c r="GI34" s="365"/>
      <c r="GJ34" s="365"/>
      <c r="GK34" s="365"/>
      <c r="GL34" s="365"/>
      <c r="GM34" s="365"/>
      <c r="GN34" s="365"/>
      <c r="GO34" s="365"/>
      <c r="GP34" s="368">
        <f>+SUBTOTAL(9,GD34:GO34)</f>
        <v>0</v>
      </c>
      <c r="GQ34" s="372"/>
      <c r="GR34" s="375">
        <v>0</v>
      </c>
      <c r="GS34" s="376"/>
      <c r="GT34" s="365"/>
      <c r="GU34" s="365"/>
      <c r="GV34" s="365"/>
      <c r="GW34" s="365"/>
      <c r="GX34" s="365"/>
      <c r="GY34" s="365"/>
      <c r="GZ34" s="365"/>
      <c r="HA34" s="365"/>
      <c r="HB34" s="365"/>
      <c r="HC34" s="365"/>
      <c r="HD34" s="368">
        <f>+SUBTOTAL(9,GR34:HC34)</f>
        <v>0</v>
      </c>
      <c r="HE34" s="372"/>
      <c r="HF34" s="375">
        <v>0</v>
      </c>
      <c r="HG34" s="376"/>
      <c r="HH34" s="365"/>
      <c r="HI34" s="365"/>
      <c r="HJ34" s="365"/>
      <c r="HK34" s="365"/>
      <c r="HL34" s="365"/>
      <c r="HM34" s="365"/>
      <c r="HN34" s="365"/>
      <c r="HO34" s="365"/>
      <c r="HP34" s="365"/>
      <c r="HQ34" s="365"/>
      <c r="HR34" s="368">
        <f>+SUBTOTAL(9,HF34:HQ34)</f>
        <v>0</v>
      </c>
      <c r="HS34" s="372"/>
      <c r="HT34" s="375">
        <v>0</v>
      </c>
      <c r="HU34" s="376"/>
      <c r="HV34" s="365"/>
      <c r="HW34" s="365"/>
      <c r="HX34" s="365"/>
      <c r="HY34" s="365"/>
      <c r="HZ34" s="365"/>
      <c r="IA34" s="365"/>
      <c r="IB34" s="365"/>
      <c r="IC34" s="365"/>
      <c r="ID34" s="365"/>
      <c r="IE34" s="365"/>
      <c r="IF34" s="368">
        <f>+SUBTOTAL(9,HT34:IE34)</f>
        <v>0</v>
      </c>
      <c r="IG34" s="372"/>
      <c r="IH34" s="375">
        <v>0</v>
      </c>
      <c r="II34" s="376"/>
      <c r="IJ34" s="365"/>
      <c r="IK34" s="365"/>
      <c r="IL34" s="365"/>
      <c r="IM34" s="365"/>
      <c r="IN34" s="365"/>
      <c r="IO34" s="365"/>
      <c r="IP34" s="365"/>
      <c r="IQ34" s="365"/>
      <c r="IR34" s="365"/>
      <c r="IS34" s="365"/>
      <c r="IT34" s="368">
        <f>+SUBTOTAL(9,IH34:IS34)</f>
        <v>0</v>
      </c>
      <c r="IU34" s="372"/>
      <c r="IV34" s="375">
        <v>0</v>
      </c>
      <c r="IW34" s="376"/>
      <c r="IX34" s="365"/>
      <c r="IY34" s="365"/>
      <c r="IZ34" s="365"/>
      <c r="JA34" s="365"/>
      <c r="JB34" s="365"/>
      <c r="JC34" s="365"/>
      <c r="JD34" s="365"/>
      <c r="JE34" s="365"/>
      <c r="JF34" s="365"/>
      <c r="JG34" s="365"/>
      <c r="JH34" s="368">
        <f>+SUBTOTAL(9,IV34:JG34)</f>
        <v>0</v>
      </c>
      <c r="JI34" s="372"/>
      <c r="JJ34" s="375">
        <v>0</v>
      </c>
      <c r="JK34" s="376"/>
      <c r="JL34" s="365"/>
      <c r="JM34" s="365"/>
      <c r="JN34" s="365"/>
      <c r="JO34" s="365"/>
      <c r="JP34" s="365"/>
      <c r="JQ34" s="365"/>
      <c r="JR34" s="365"/>
      <c r="JS34" s="365"/>
      <c r="JT34" s="365"/>
      <c r="JU34" s="365"/>
      <c r="JV34" s="368">
        <f>+SUBTOTAL(9,JJ34:JU34)</f>
        <v>0</v>
      </c>
      <c r="JW34" s="372"/>
      <c r="JX34" s="375">
        <v>0</v>
      </c>
      <c r="JY34" s="376"/>
      <c r="JZ34" s="365"/>
      <c r="KA34" s="365"/>
      <c r="KB34" s="365"/>
      <c r="KC34" s="365"/>
      <c r="KD34" s="365"/>
      <c r="KE34" s="365"/>
      <c r="KF34" s="365"/>
      <c r="KG34" s="365"/>
      <c r="KH34" s="365"/>
      <c r="KI34" s="365"/>
      <c r="KJ34" s="368">
        <f>+SUBTOTAL(9,JX34:KI34)</f>
        <v>0</v>
      </c>
      <c r="KK34" s="372"/>
      <c r="KL34" s="375">
        <v>0</v>
      </c>
      <c r="KM34" s="376"/>
      <c r="KN34" s="365"/>
      <c r="KO34" s="365"/>
      <c r="KP34" s="365"/>
      <c r="KQ34" s="365"/>
      <c r="KR34" s="365"/>
      <c r="KS34" s="365"/>
      <c r="KT34" s="365"/>
      <c r="KU34" s="365"/>
      <c r="KV34" s="365"/>
      <c r="KW34" s="365"/>
      <c r="KX34" s="368">
        <f>+SUBTOTAL(9,KL34:KW34)</f>
        <v>0</v>
      </c>
      <c r="KY34" s="372"/>
      <c r="KZ34" s="375">
        <v>0</v>
      </c>
      <c r="LA34" s="376"/>
      <c r="LB34" s="365"/>
      <c r="LC34" s="365"/>
      <c r="LD34" s="365"/>
      <c r="LE34" s="365"/>
      <c r="LF34" s="365"/>
      <c r="LG34" s="365"/>
      <c r="LH34" s="365"/>
      <c r="LI34" s="365"/>
      <c r="LJ34" s="365"/>
      <c r="LK34" s="365"/>
      <c r="LL34" s="368">
        <f>+SUBTOTAL(9,KZ34:LK34)</f>
        <v>0</v>
      </c>
      <c r="LM34" s="372"/>
      <c r="LN34" s="375">
        <v>0</v>
      </c>
      <c r="LO34" s="376"/>
      <c r="LP34" s="365"/>
      <c r="LQ34" s="365"/>
      <c r="LR34" s="365"/>
      <c r="LS34" s="365"/>
      <c r="LT34" s="365"/>
      <c r="LU34" s="365"/>
      <c r="LV34" s="365"/>
      <c r="LW34" s="365"/>
      <c r="LX34" s="365"/>
      <c r="LY34" s="365"/>
      <c r="LZ34" s="368">
        <f>+SUBTOTAL(9,LN34:LY34)</f>
        <v>0</v>
      </c>
      <c r="MA34" s="372"/>
      <c r="MB34" s="375">
        <v>0</v>
      </c>
      <c r="MC34" s="376"/>
      <c r="MD34" s="365"/>
      <c r="ME34" s="365"/>
      <c r="MF34" s="365"/>
      <c r="MG34" s="365"/>
      <c r="MH34" s="365"/>
      <c r="MI34" s="365"/>
      <c r="MJ34" s="365"/>
      <c r="MK34" s="365"/>
      <c r="ML34" s="365"/>
      <c r="MM34" s="365"/>
      <c r="MN34" s="368">
        <f>+SUBTOTAL(9,MB34:MM34)</f>
        <v>0</v>
      </c>
      <c r="MO34" s="372"/>
      <c r="MP34" s="375">
        <v>0</v>
      </c>
      <c r="MQ34" s="376"/>
      <c r="MR34" s="365"/>
      <c r="MS34" s="365"/>
      <c r="MT34" s="365"/>
      <c r="MU34" s="365"/>
      <c r="MV34" s="365"/>
      <c r="MW34" s="365"/>
      <c r="MX34" s="365"/>
      <c r="MY34" s="365"/>
      <c r="MZ34" s="365"/>
      <c r="NA34" s="365"/>
      <c r="NB34" s="368">
        <f>+SUBTOTAL(9,MP34:NA34)</f>
        <v>0</v>
      </c>
      <c r="NC34" s="372"/>
      <c r="ND34" s="375">
        <v>0</v>
      </c>
      <c r="NE34" s="376"/>
      <c r="NF34" s="365"/>
      <c r="NG34" s="365"/>
      <c r="NH34" s="365"/>
      <c r="NI34" s="365"/>
      <c r="NJ34" s="365"/>
      <c r="NK34" s="365"/>
      <c r="NL34" s="365"/>
      <c r="NM34" s="365"/>
      <c r="NN34" s="365"/>
      <c r="NO34" s="365"/>
      <c r="NP34" s="368">
        <f>+SUBTOTAL(9,ND34:NO34)</f>
        <v>0</v>
      </c>
      <c r="NQ34" s="372"/>
      <c r="NR34" s="375">
        <v>0</v>
      </c>
      <c r="NS34" s="376"/>
      <c r="NT34" s="365"/>
      <c r="NU34" s="365"/>
      <c r="NV34" s="365"/>
      <c r="NW34" s="365"/>
      <c r="NX34" s="365"/>
      <c r="NY34" s="365"/>
      <c r="NZ34" s="365"/>
      <c r="OA34" s="365"/>
      <c r="OB34" s="365"/>
      <c r="OC34" s="365"/>
      <c r="OD34" s="368">
        <f>+SUBTOTAL(9,NR34:OC34)</f>
        <v>0</v>
      </c>
      <c r="OE34" s="372"/>
      <c r="OF34" s="375">
        <v>0</v>
      </c>
      <c r="OG34" s="376"/>
      <c r="OH34" s="365"/>
      <c r="OI34" s="365"/>
      <c r="OJ34" s="365"/>
      <c r="OK34" s="365"/>
      <c r="OL34" s="365"/>
      <c r="OM34" s="365"/>
      <c r="ON34" s="365"/>
      <c r="OO34" s="365"/>
      <c r="OP34" s="365"/>
      <c r="OQ34" s="365"/>
      <c r="OR34" s="368">
        <f>+SUBTOTAL(9,OF34:OQ34)</f>
        <v>0</v>
      </c>
      <c r="OS34" s="372"/>
      <c r="OT34" s="375">
        <v>0</v>
      </c>
      <c r="OU34" s="376"/>
      <c r="OV34" s="365"/>
      <c r="OW34" s="365"/>
      <c r="OX34" s="365"/>
      <c r="OY34" s="365"/>
      <c r="OZ34" s="365"/>
      <c r="PA34" s="365"/>
      <c r="PB34" s="365"/>
      <c r="PC34" s="365"/>
      <c r="PD34" s="365"/>
      <c r="PE34" s="365"/>
      <c r="PF34" s="368">
        <f>+SUBTOTAL(9,OT34:PE34)</f>
        <v>0</v>
      </c>
      <c r="PG34" s="372"/>
      <c r="PH34" s="375">
        <v>0</v>
      </c>
      <c r="PI34" s="376"/>
      <c r="PJ34" s="365"/>
      <c r="PK34" s="365"/>
      <c r="PL34" s="365"/>
      <c r="PM34" s="365"/>
      <c r="PN34" s="365"/>
      <c r="PO34" s="365"/>
      <c r="PP34" s="365"/>
      <c r="PQ34" s="365"/>
      <c r="PR34" s="365"/>
      <c r="PS34" s="365"/>
      <c r="PT34" s="368">
        <f>+SUBTOTAL(9,PH34:PS34)</f>
        <v>0</v>
      </c>
      <c r="PU34" s="372"/>
      <c r="PV34" s="368">
        <f t="shared" ref="PV34:QG35" si="102">SUMIF($D$13:$PS$13,PV$10,$D34:$PS34)</f>
        <v>0</v>
      </c>
      <c r="PW34" s="368">
        <f t="shared" si="102"/>
        <v>0</v>
      </c>
      <c r="PX34" s="368">
        <f t="shared" si="102"/>
        <v>0</v>
      </c>
      <c r="PY34" s="368">
        <f t="shared" si="102"/>
        <v>0</v>
      </c>
      <c r="PZ34" s="368">
        <f t="shared" si="102"/>
        <v>0</v>
      </c>
      <c r="QA34" s="368">
        <f t="shared" si="102"/>
        <v>0</v>
      </c>
      <c r="QB34" s="368">
        <f t="shared" si="102"/>
        <v>0</v>
      </c>
      <c r="QC34" s="368">
        <f t="shared" si="102"/>
        <v>0</v>
      </c>
      <c r="QD34" s="368">
        <f t="shared" si="102"/>
        <v>0</v>
      </c>
      <c r="QE34" s="368">
        <f t="shared" si="102"/>
        <v>0</v>
      </c>
      <c r="QF34" s="368">
        <f t="shared" si="102"/>
        <v>0</v>
      </c>
      <c r="QG34" s="368">
        <f t="shared" si="102"/>
        <v>0</v>
      </c>
      <c r="QH34" s="368">
        <f t="shared" ref="QH34:QH35" si="103">SUM(PV34:QG34)</f>
        <v>0</v>
      </c>
    </row>
    <row r="35" spans="1:450" s="392" customFormat="1" ht="12.5" x14ac:dyDescent="0.25">
      <c r="A35" s="304" t="s">
        <v>938</v>
      </c>
      <c r="B35" s="255" t="s">
        <v>890</v>
      </c>
      <c r="C35" s="313"/>
      <c r="D35" s="375">
        <v>0</v>
      </c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68">
        <f>+SUBTOTAL(9,D35:O35)</f>
        <v>0</v>
      </c>
      <c r="Q35" s="372"/>
      <c r="R35" s="375">
        <v>0</v>
      </c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68">
        <f>+SUBTOTAL(9,R35:AC35)</f>
        <v>0</v>
      </c>
      <c r="AE35" s="372"/>
      <c r="AF35" s="375">
        <v>0</v>
      </c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68">
        <f>+SUBTOTAL(9,AF35:AQ35)</f>
        <v>0</v>
      </c>
      <c r="AS35" s="372"/>
      <c r="AT35" s="375">
        <v>0</v>
      </c>
      <c r="AU35" s="391"/>
      <c r="AV35" s="391"/>
      <c r="AW35" s="391"/>
      <c r="AX35" s="391"/>
      <c r="AY35" s="391"/>
      <c r="AZ35" s="391"/>
      <c r="BA35" s="391"/>
      <c r="BB35" s="577"/>
      <c r="BC35" s="577"/>
      <c r="BD35" s="577"/>
      <c r="BE35" s="577"/>
      <c r="BF35" s="368">
        <f>+SUBTOTAL(9,AT35:BE35)</f>
        <v>0</v>
      </c>
      <c r="BG35" s="372"/>
      <c r="BH35" s="375">
        <v>0</v>
      </c>
      <c r="BI35" s="376"/>
      <c r="BJ35" s="365"/>
      <c r="BK35" s="365"/>
      <c r="BL35" s="365"/>
      <c r="BM35" s="365"/>
      <c r="BN35" s="365"/>
      <c r="BO35" s="365"/>
      <c r="BP35" s="365"/>
      <c r="BQ35" s="365"/>
      <c r="BR35" s="365"/>
      <c r="BS35" s="365"/>
      <c r="BT35" s="368">
        <f>+SUBTOTAL(9,BH35:BS35)</f>
        <v>0</v>
      </c>
      <c r="BU35" s="372"/>
      <c r="BV35" s="375">
        <v>0</v>
      </c>
      <c r="BW35" s="376"/>
      <c r="BX35" s="365"/>
      <c r="BY35" s="365"/>
      <c r="BZ35" s="365"/>
      <c r="CA35" s="365"/>
      <c r="CB35" s="365"/>
      <c r="CC35" s="365"/>
      <c r="CD35" s="365"/>
      <c r="CE35" s="365"/>
      <c r="CF35" s="365"/>
      <c r="CG35" s="365"/>
      <c r="CH35" s="368">
        <f>+SUBTOTAL(9,BV35:CG35)</f>
        <v>0</v>
      </c>
      <c r="CI35" s="372"/>
      <c r="CJ35" s="375">
        <v>0</v>
      </c>
      <c r="CK35" s="376"/>
      <c r="CL35" s="365"/>
      <c r="CM35" s="365"/>
      <c r="CN35" s="365"/>
      <c r="CO35" s="365"/>
      <c r="CP35" s="365"/>
      <c r="CQ35" s="365"/>
      <c r="CR35" s="365"/>
      <c r="CS35" s="365"/>
      <c r="CT35" s="365"/>
      <c r="CU35" s="365"/>
      <c r="CV35" s="368">
        <f>+SUBTOTAL(9,CJ35:CU35)</f>
        <v>0</v>
      </c>
      <c r="CW35" s="372"/>
      <c r="CX35" s="375">
        <v>0</v>
      </c>
      <c r="CY35" s="376"/>
      <c r="CZ35" s="365"/>
      <c r="DA35" s="365"/>
      <c r="DB35" s="365"/>
      <c r="DC35" s="365"/>
      <c r="DD35" s="365"/>
      <c r="DE35" s="365"/>
      <c r="DF35" s="365"/>
      <c r="DG35" s="365"/>
      <c r="DH35" s="365"/>
      <c r="DI35" s="365"/>
      <c r="DJ35" s="368">
        <f>+SUBTOTAL(9,CX35:DI35)</f>
        <v>0</v>
      </c>
      <c r="DK35" s="372"/>
      <c r="DL35" s="375">
        <v>0</v>
      </c>
      <c r="DM35" s="376"/>
      <c r="DN35" s="365"/>
      <c r="DO35" s="365"/>
      <c r="DP35" s="365"/>
      <c r="DQ35" s="365"/>
      <c r="DR35" s="365"/>
      <c r="DS35" s="365"/>
      <c r="DT35" s="365"/>
      <c r="DU35" s="365"/>
      <c r="DV35" s="365"/>
      <c r="DW35" s="365"/>
      <c r="DX35" s="368">
        <f>+SUBTOTAL(9,DL35:DW35)</f>
        <v>0</v>
      </c>
      <c r="DY35" s="372"/>
      <c r="DZ35" s="375">
        <v>0</v>
      </c>
      <c r="EA35" s="376"/>
      <c r="EB35" s="365"/>
      <c r="EC35" s="365"/>
      <c r="ED35" s="365"/>
      <c r="EE35" s="365"/>
      <c r="EF35" s="365"/>
      <c r="EG35" s="365"/>
      <c r="EH35" s="365"/>
      <c r="EI35" s="365"/>
      <c r="EJ35" s="365"/>
      <c r="EK35" s="365"/>
      <c r="EL35" s="368">
        <f>+SUBTOTAL(9,DZ35:EK35)</f>
        <v>0</v>
      </c>
      <c r="EM35" s="372"/>
      <c r="EN35" s="375">
        <v>0</v>
      </c>
      <c r="EO35" s="376"/>
      <c r="EP35" s="365"/>
      <c r="EQ35" s="365"/>
      <c r="ER35" s="365"/>
      <c r="ES35" s="365"/>
      <c r="ET35" s="365"/>
      <c r="EU35" s="365"/>
      <c r="EV35" s="365"/>
      <c r="EW35" s="365"/>
      <c r="EX35" s="365"/>
      <c r="EY35" s="365"/>
      <c r="EZ35" s="368">
        <f>+SUBTOTAL(9,EN35:EY35)</f>
        <v>0</v>
      </c>
      <c r="FA35" s="372"/>
      <c r="FB35" s="375">
        <v>0</v>
      </c>
      <c r="FC35" s="376"/>
      <c r="FD35" s="365"/>
      <c r="FE35" s="365"/>
      <c r="FF35" s="365"/>
      <c r="FG35" s="365"/>
      <c r="FH35" s="365"/>
      <c r="FI35" s="365"/>
      <c r="FJ35" s="365"/>
      <c r="FK35" s="365"/>
      <c r="FL35" s="365"/>
      <c r="FM35" s="365"/>
      <c r="FN35" s="368">
        <f>+SUBTOTAL(9,FB35:FM35)</f>
        <v>0</v>
      </c>
      <c r="FO35" s="372"/>
      <c r="FP35" s="375">
        <v>0</v>
      </c>
      <c r="FQ35" s="376"/>
      <c r="FR35" s="365"/>
      <c r="FS35" s="365"/>
      <c r="FT35" s="365"/>
      <c r="FU35" s="365"/>
      <c r="FV35" s="365"/>
      <c r="FW35" s="365"/>
      <c r="FX35" s="365"/>
      <c r="FY35" s="365"/>
      <c r="FZ35" s="365"/>
      <c r="GA35" s="365"/>
      <c r="GB35" s="368">
        <f>+SUBTOTAL(9,FP35:GA35)</f>
        <v>0</v>
      </c>
      <c r="GC35" s="372"/>
      <c r="GD35" s="375">
        <v>0</v>
      </c>
      <c r="GE35" s="376"/>
      <c r="GF35" s="365"/>
      <c r="GG35" s="365"/>
      <c r="GH35" s="365"/>
      <c r="GI35" s="365"/>
      <c r="GJ35" s="365"/>
      <c r="GK35" s="365"/>
      <c r="GL35" s="365"/>
      <c r="GM35" s="365"/>
      <c r="GN35" s="365"/>
      <c r="GO35" s="365"/>
      <c r="GP35" s="368">
        <f>+SUBTOTAL(9,GD35:GO35)</f>
        <v>0</v>
      </c>
      <c r="GQ35" s="372"/>
      <c r="GR35" s="375">
        <v>0</v>
      </c>
      <c r="GS35" s="376"/>
      <c r="GT35" s="365"/>
      <c r="GU35" s="365"/>
      <c r="GV35" s="365"/>
      <c r="GW35" s="365"/>
      <c r="GX35" s="365"/>
      <c r="GY35" s="365"/>
      <c r="GZ35" s="365"/>
      <c r="HA35" s="365"/>
      <c r="HB35" s="365"/>
      <c r="HC35" s="365"/>
      <c r="HD35" s="368">
        <f>+SUBTOTAL(9,GR35:HC35)</f>
        <v>0</v>
      </c>
      <c r="HE35" s="372"/>
      <c r="HF35" s="375">
        <v>0</v>
      </c>
      <c r="HG35" s="376"/>
      <c r="HH35" s="365"/>
      <c r="HI35" s="365"/>
      <c r="HJ35" s="365"/>
      <c r="HK35" s="365"/>
      <c r="HL35" s="365"/>
      <c r="HM35" s="365"/>
      <c r="HN35" s="365"/>
      <c r="HO35" s="365"/>
      <c r="HP35" s="365"/>
      <c r="HQ35" s="365"/>
      <c r="HR35" s="368">
        <f>+SUBTOTAL(9,HF35:HQ35)</f>
        <v>0</v>
      </c>
      <c r="HS35" s="372"/>
      <c r="HT35" s="375">
        <v>0</v>
      </c>
      <c r="HU35" s="376"/>
      <c r="HV35" s="365"/>
      <c r="HW35" s="365"/>
      <c r="HX35" s="365"/>
      <c r="HY35" s="365"/>
      <c r="HZ35" s="365"/>
      <c r="IA35" s="365"/>
      <c r="IB35" s="365"/>
      <c r="IC35" s="365"/>
      <c r="ID35" s="365"/>
      <c r="IE35" s="365"/>
      <c r="IF35" s="368">
        <f>+SUBTOTAL(9,HT35:IE35)</f>
        <v>0</v>
      </c>
      <c r="IG35" s="372"/>
      <c r="IH35" s="375">
        <v>0</v>
      </c>
      <c r="II35" s="376"/>
      <c r="IJ35" s="365"/>
      <c r="IK35" s="365"/>
      <c r="IL35" s="365"/>
      <c r="IM35" s="365"/>
      <c r="IN35" s="365"/>
      <c r="IO35" s="365"/>
      <c r="IP35" s="365"/>
      <c r="IQ35" s="365"/>
      <c r="IR35" s="365"/>
      <c r="IS35" s="365"/>
      <c r="IT35" s="368">
        <f>+SUBTOTAL(9,IH35:IS35)</f>
        <v>0</v>
      </c>
      <c r="IU35" s="372"/>
      <c r="IV35" s="375">
        <v>0</v>
      </c>
      <c r="IW35" s="376"/>
      <c r="IX35" s="365"/>
      <c r="IY35" s="365"/>
      <c r="IZ35" s="365"/>
      <c r="JA35" s="365"/>
      <c r="JB35" s="365"/>
      <c r="JC35" s="365"/>
      <c r="JD35" s="365"/>
      <c r="JE35" s="365"/>
      <c r="JF35" s="365"/>
      <c r="JG35" s="365"/>
      <c r="JH35" s="368">
        <f>+SUBTOTAL(9,IV35:JG35)</f>
        <v>0</v>
      </c>
      <c r="JI35" s="372"/>
      <c r="JJ35" s="375">
        <v>0</v>
      </c>
      <c r="JK35" s="376"/>
      <c r="JL35" s="365"/>
      <c r="JM35" s="365"/>
      <c r="JN35" s="365"/>
      <c r="JO35" s="365"/>
      <c r="JP35" s="365"/>
      <c r="JQ35" s="365"/>
      <c r="JR35" s="365"/>
      <c r="JS35" s="365"/>
      <c r="JT35" s="365"/>
      <c r="JU35" s="365"/>
      <c r="JV35" s="368">
        <f>+SUBTOTAL(9,JJ35:JU35)</f>
        <v>0</v>
      </c>
      <c r="JW35" s="372"/>
      <c r="JX35" s="375">
        <v>0</v>
      </c>
      <c r="JY35" s="376"/>
      <c r="JZ35" s="365"/>
      <c r="KA35" s="365"/>
      <c r="KB35" s="365"/>
      <c r="KC35" s="365"/>
      <c r="KD35" s="365"/>
      <c r="KE35" s="365"/>
      <c r="KF35" s="365"/>
      <c r="KG35" s="365"/>
      <c r="KH35" s="365"/>
      <c r="KI35" s="365"/>
      <c r="KJ35" s="368">
        <f>+SUBTOTAL(9,JX35:KI35)</f>
        <v>0</v>
      </c>
      <c r="KK35" s="372"/>
      <c r="KL35" s="375">
        <v>0</v>
      </c>
      <c r="KM35" s="376"/>
      <c r="KN35" s="365"/>
      <c r="KO35" s="365"/>
      <c r="KP35" s="365"/>
      <c r="KQ35" s="365"/>
      <c r="KR35" s="365"/>
      <c r="KS35" s="365"/>
      <c r="KT35" s="365"/>
      <c r="KU35" s="365"/>
      <c r="KV35" s="365"/>
      <c r="KW35" s="365"/>
      <c r="KX35" s="368">
        <f>+SUBTOTAL(9,KL35:KW35)</f>
        <v>0</v>
      </c>
      <c r="KY35" s="372"/>
      <c r="KZ35" s="375">
        <v>0</v>
      </c>
      <c r="LA35" s="376"/>
      <c r="LB35" s="365"/>
      <c r="LC35" s="365"/>
      <c r="LD35" s="365"/>
      <c r="LE35" s="365"/>
      <c r="LF35" s="365"/>
      <c r="LG35" s="365"/>
      <c r="LH35" s="365"/>
      <c r="LI35" s="365"/>
      <c r="LJ35" s="365"/>
      <c r="LK35" s="365"/>
      <c r="LL35" s="368">
        <f>+SUBTOTAL(9,KZ35:LK35)</f>
        <v>0</v>
      </c>
      <c r="LM35" s="372"/>
      <c r="LN35" s="375">
        <v>0</v>
      </c>
      <c r="LO35" s="376"/>
      <c r="LP35" s="365"/>
      <c r="LQ35" s="365"/>
      <c r="LR35" s="365"/>
      <c r="LS35" s="365"/>
      <c r="LT35" s="365"/>
      <c r="LU35" s="365"/>
      <c r="LV35" s="365"/>
      <c r="LW35" s="365"/>
      <c r="LX35" s="365"/>
      <c r="LY35" s="365"/>
      <c r="LZ35" s="368">
        <f>+SUBTOTAL(9,LN35:LY35)</f>
        <v>0</v>
      </c>
      <c r="MA35" s="372"/>
      <c r="MB35" s="375">
        <v>0</v>
      </c>
      <c r="MC35" s="376"/>
      <c r="MD35" s="365"/>
      <c r="ME35" s="365"/>
      <c r="MF35" s="365"/>
      <c r="MG35" s="365"/>
      <c r="MH35" s="365"/>
      <c r="MI35" s="365"/>
      <c r="MJ35" s="365"/>
      <c r="MK35" s="365"/>
      <c r="ML35" s="365"/>
      <c r="MM35" s="365"/>
      <c r="MN35" s="368">
        <f>+SUBTOTAL(9,MB35:MM35)</f>
        <v>0</v>
      </c>
      <c r="MO35" s="372"/>
      <c r="MP35" s="375">
        <v>0</v>
      </c>
      <c r="MQ35" s="376"/>
      <c r="MR35" s="365"/>
      <c r="MS35" s="365"/>
      <c r="MT35" s="365"/>
      <c r="MU35" s="365"/>
      <c r="MV35" s="365"/>
      <c r="MW35" s="365"/>
      <c r="MX35" s="365"/>
      <c r="MY35" s="365"/>
      <c r="MZ35" s="365"/>
      <c r="NA35" s="365"/>
      <c r="NB35" s="368">
        <f>+SUBTOTAL(9,MP35:NA35)</f>
        <v>0</v>
      </c>
      <c r="NC35" s="372"/>
      <c r="ND35" s="375">
        <v>0</v>
      </c>
      <c r="NE35" s="376"/>
      <c r="NF35" s="365"/>
      <c r="NG35" s="365"/>
      <c r="NH35" s="365"/>
      <c r="NI35" s="365"/>
      <c r="NJ35" s="365"/>
      <c r="NK35" s="365"/>
      <c r="NL35" s="365"/>
      <c r="NM35" s="365"/>
      <c r="NN35" s="365"/>
      <c r="NO35" s="365"/>
      <c r="NP35" s="368">
        <f>+SUBTOTAL(9,ND35:NO35)</f>
        <v>0</v>
      </c>
      <c r="NQ35" s="372"/>
      <c r="NR35" s="375">
        <v>0</v>
      </c>
      <c r="NS35" s="376"/>
      <c r="NT35" s="365"/>
      <c r="NU35" s="365"/>
      <c r="NV35" s="365"/>
      <c r="NW35" s="365"/>
      <c r="NX35" s="365"/>
      <c r="NY35" s="365"/>
      <c r="NZ35" s="365"/>
      <c r="OA35" s="365"/>
      <c r="OB35" s="365"/>
      <c r="OC35" s="365"/>
      <c r="OD35" s="368">
        <f>+SUBTOTAL(9,NR35:OC35)</f>
        <v>0</v>
      </c>
      <c r="OE35" s="372"/>
      <c r="OF35" s="375">
        <v>0</v>
      </c>
      <c r="OG35" s="376"/>
      <c r="OH35" s="365"/>
      <c r="OI35" s="365"/>
      <c r="OJ35" s="365"/>
      <c r="OK35" s="365"/>
      <c r="OL35" s="365"/>
      <c r="OM35" s="365"/>
      <c r="ON35" s="365"/>
      <c r="OO35" s="365"/>
      <c r="OP35" s="365"/>
      <c r="OQ35" s="365"/>
      <c r="OR35" s="368">
        <f>+SUBTOTAL(9,OF35:OQ35)</f>
        <v>0</v>
      </c>
      <c r="OS35" s="372"/>
      <c r="OT35" s="375">
        <v>0</v>
      </c>
      <c r="OU35" s="376"/>
      <c r="OV35" s="365"/>
      <c r="OW35" s="365"/>
      <c r="OX35" s="365"/>
      <c r="OY35" s="365"/>
      <c r="OZ35" s="365"/>
      <c r="PA35" s="365"/>
      <c r="PB35" s="365"/>
      <c r="PC35" s="365"/>
      <c r="PD35" s="365"/>
      <c r="PE35" s="365"/>
      <c r="PF35" s="368">
        <f>+SUBTOTAL(9,OT35:PE35)</f>
        <v>0</v>
      </c>
      <c r="PG35" s="372"/>
      <c r="PH35" s="375">
        <v>0</v>
      </c>
      <c r="PI35" s="376"/>
      <c r="PJ35" s="365"/>
      <c r="PK35" s="365"/>
      <c r="PL35" s="365"/>
      <c r="PM35" s="365"/>
      <c r="PN35" s="365"/>
      <c r="PO35" s="365"/>
      <c r="PP35" s="365"/>
      <c r="PQ35" s="365"/>
      <c r="PR35" s="365"/>
      <c r="PS35" s="365"/>
      <c r="PT35" s="368">
        <f>+SUBTOTAL(9,PH35:PS35)</f>
        <v>0</v>
      </c>
      <c r="PU35" s="372"/>
      <c r="PV35" s="368">
        <f t="shared" si="102"/>
        <v>0</v>
      </c>
      <c r="PW35" s="368">
        <f t="shared" si="102"/>
        <v>0</v>
      </c>
      <c r="PX35" s="368">
        <f t="shared" si="102"/>
        <v>0</v>
      </c>
      <c r="PY35" s="368">
        <f t="shared" si="102"/>
        <v>0</v>
      </c>
      <c r="PZ35" s="368">
        <f t="shared" si="102"/>
        <v>0</v>
      </c>
      <c r="QA35" s="368">
        <f t="shared" si="102"/>
        <v>0</v>
      </c>
      <c r="QB35" s="368">
        <f t="shared" si="102"/>
        <v>0</v>
      </c>
      <c r="QC35" s="368">
        <f t="shared" si="102"/>
        <v>0</v>
      </c>
      <c r="QD35" s="368">
        <f t="shared" si="102"/>
        <v>0</v>
      </c>
      <c r="QE35" s="368">
        <f t="shared" si="102"/>
        <v>0</v>
      </c>
      <c r="QF35" s="368">
        <f t="shared" si="102"/>
        <v>0</v>
      </c>
      <c r="QG35" s="368">
        <f t="shared" si="102"/>
        <v>0</v>
      </c>
      <c r="QH35" s="368">
        <f t="shared" si="103"/>
        <v>0</v>
      </c>
    </row>
    <row r="36" spans="1:450" s="392" customFormat="1" ht="12.5" x14ac:dyDescent="0.25">
      <c r="A36" s="313"/>
      <c r="B36" s="394"/>
      <c r="C36" s="313"/>
      <c r="D36" s="403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68"/>
      <c r="Q36" s="372"/>
      <c r="R36" s="403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68"/>
      <c r="AE36" s="372"/>
      <c r="AF36" s="403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368"/>
      <c r="AS36" s="372"/>
      <c r="AT36" s="403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68"/>
      <c r="BG36" s="372"/>
      <c r="BH36" s="403"/>
      <c r="BI36" s="391"/>
      <c r="BJ36" s="391"/>
      <c r="BK36" s="391"/>
      <c r="BL36" s="391"/>
      <c r="BM36" s="391"/>
      <c r="BN36" s="391"/>
      <c r="BO36" s="391"/>
      <c r="BP36" s="391"/>
      <c r="BQ36" s="391"/>
      <c r="BR36" s="391"/>
      <c r="BS36" s="391"/>
      <c r="BT36" s="368"/>
      <c r="BU36" s="372"/>
      <c r="BV36" s="403"/>
      <c r="BW36" s="391"/>
      <c r="BX36" s="391"/>
      <c r="BY36" s="391"/>
      <c r="BZ36" s="391"/>
      <c r="CA36" s="391"/>
      <c r="CB36" s="391"/>
      <c r="CC36" s="391"/>
      <c r="CD36" s="391"/>
      <c r="CE36" s="391"/>
      <c r="CF36" s="391"/>
      <c r="CG36" s="391"/>
      <c r="CH36" s="368"/>
      <c r="CI36" s="372"/>
      <c r="CJ36" s="403"/>
      <c r="CK36" s="391"/>
      <c r="CL36" s="391"/>
      <c r="CM36" s="391"/>
      <c r="CN36" s="391"/>
      <c r="CO36" s="391"/>
      <c r="CP36" s="391"/>
      <c r="CQ36" s="391"/>
      <c r="CR36" s="391"/>
      <c r="CS36" s="391"/>
      <c r="CT36" s="391"/>
      <c r="CU36" s="391"/>
      <c r="CV36" s="368"/>
      <c r="CW36" s="372"/>
      <c r="CX36" s="403"/>
      <c r="CY36" s="391"/>
      <c r="CZ36" s="391"/>
      <c r="DA36" s="391"/>
      <c r="DB36" s="391"/>
      <c r="DC36" s="391"/>
      <c r="DD36" s="391"/>
      <c r="DE36" s="391"/>
      <c r="DF36" s="391"/>
      <c r="DG36" s="391"/>
      <c r="DH36" s="391"/>
      <c r="DI36" s="391"/>
      <c r="DJ36" s="368"/>
      <c r="DK36" s="372"/>
      <c r="DL36" s="403"/>
      <c r="DM36" s="391"/>
      <c r="DN36" s="391"/>
      <c r="DO36" s="391"/>
      <c r="DP36" s="391"/>
      <c r="DQ36" s="391"/>
      <c r="DR36" s="391"/>
      <c r="DS36" s="391"/>
      <c r="DT36" s="391"/>
      <c r="DU36" s="391"/>
      <c r="DV36" s="391"/>
      <c r="DW36" s="391"/>
      <c r="DX36" s="368"/>
      <c r="DY36" s="372"/>
      <c r="DZ36" s="403"/>
      <c r="EA36" s="391"/>
      <c r="EB36" s="391"/>
      <c r="EC36" s="391"/>
      <c r="ED36" s="391"/>
      <c r="EE36" s="391"/>
      <c r="EF36" s="391"/>
      <c r="EG36" s="391"/>
      <c r="EH36" s="391"/>
      <c r="EI36" s="391"/>
      <c r="EJ36" s="391"/>
      <c r="EK36" s="391"/>
      <c r="EL36" s="368"/>
      <c r="EM36" s="372"/>
      <c r="EN36" s="403"/>
      <c r="EO36" s="391"/>
      <c r="EP36" s="391"/>
      <c r="EQ36" s="391"/>
      <c r="ER36" s="391"/>
      <c r="ES36" s="391"/>
      <c r="ET36" s="391"/>
      <c r="EU36" s="391"/>
      <c r="EV36" s="391"/>
      <c r="EW36" s="391"/>
      <c r="EX36" s="391"/>
      <c r="EY36" s="391"/>
      <c r="EZ36" s="368"/>
      <c r="FA36" s="372"/>
      <c r="FB36" s="403"/>
      <c r="FC36" s="391"/>
      <c r="FD36" s="391"/>
      <c r="FE36" s="391"/>
      <c r="FF36" s="391"/>
      <c r="FG36" s="391"/>
      <c r="FH36" s="391"/>
      <c r="FI36" s="391"/>
      <c r="FJ36" s="391"/>
      <c r="FK36" s="391"/>
      <c r="FL36" s="391"/>
      <c r="FM36" s="391"/>
      <c r="FN36" s="368"/>
      <c r="FO36" s="372"/>
      <c r="FP36" s="403"/>
      <c r="FQ36" s="391"/>
      <c r="FR36" s="391"/>
      <c r="FS36" s="391"/>
      <c r="FT36" s="391"/>
      <c r="FU36" s="391"/>
      <c r="FV36" s="391"/>
      <c r="FW36" s="391"/>
      <c r="FX36" s="391"/>
      <c r="FY36" s="391"/>
      <c r="FZ36" s="391"/>
      <c r="GA36" s="391"/>
      <c r="GB36" s="368"/>
      <c r="GC36" s="372"/>
      <c r="GD36" s="403"/>
      <c r="GE36" s="391"/>
      <c r="GF36" s="391"/>
      <c r="GG36" s="391"/>
      <c r="GH36" s="391"/>
      <c r="GI36" s="391"/>
      <c r="GJ36" s="391"/>
      <c r="GK36" s="391"/>
      <c r="GL36" s="391"/>
      <c r="GM36" s="391"/>
      <c r="GN36" s="391"/>
      <c r="GO36" s="391"/>
      <c r="GP36" s="368"/>
      <c r="GQ36" s="372"/>
      <c r="GR36" s="403"/>
      <c r="GS36" s="391"/>
      <c r="GT36" s="391"/>
      <c r="GU36" s="391"/>
      <c r="GV36" s="391"/>
      <c r="GW36" s="391"/>
      <c r="GX36" s="391"/>
      <c r="GY36" s="391"/>
      <c r="GZ36" s="391"/>
      <c r="HA36" s="391"/>
      <c r="HB36" s="391"/>
      <c r="HC36" s="391"/>
      <c r="HD36" s="368"/>
      <c r="HE36" s="372"/>
      <c r="HF36" s="403"/>
      <c r="HG36" s="391"/>
      <c r="HH36" s="391"/>
      <c r="HI36" s="391"/>
      <c r="HJ36" s="391"/>
      <c r="HK36" s="391"/>
      <c r="HL36" s="391"/>
      <c r="HM36" s="391"/>
      <c r="HN36" s="391"/>
      <c r="HO36" s="391"/>
      <c r="HP36" s="391"/>
      <c r="HQ36" s="391"/>
      <c r="HR36" s="368"/>
      <c r="HS36" s="372"/>
      <c r="HT36" s="403"/>
      <c r="HU36" s="391"/>
      <c r="HV36" s="391"/>
      <c r="HW36" s="391"/>
      <c r="HX36" s="391"/>
      <c r="HY36" s="391"/>
      <c r="HZ36" s="391"/>
      <c r="IA36" s="391"/>
      <c r="IB36" s="391"/>
      <c r="IC36" s="391"/>
      <c r="ID36" s="391"/>
      <c r="IE36" s="391"/>
      <c r="IF36" s="368"/>
      <c r="IG36" s="372"/>
      <c r="IH36" s="403"/>
      <c r="II36" s="391"/>
      <c r="IJ36" s="391"/>
      <c r="IK36" s="391"/>
      <c r="IL36" s="391"/>
      <c r="IM36" s="391"/>
      <c r="IN36" s="391"/>
      <c r="IO36" s="391"/>
      <c r="IP36" s="391"/>
      <c r="IQ36" s="391"/>
      <c r="IR36" s="391"/>
      <c r="IS36" s="391"/>
      <c r="IT36" s="368"/>
      <c r="IU36" s="372"/>
      <c r="IV36" s="403"/>
      <c r="IW36" s="391"/>
      <c r="IX36" s="391"/>
      <c r="IY36" s="391"/>
      <c r="IZ36" s="391"/>
      <c r="JA36" s="391"/>
      <c r="JB36" s="391"/>
      <c r="JC36" s="391"/>
      <c r="JD36" s="391"/>
      <c r="JE36" s="391"/>
      <c r="JF36" s="391"/>
      <c r="JG36" s="391"/>
      <c r="JH36" s="368"/>
      <c r="JI36" s="372"/>
      <c r="JJ36" s="403"/>
      <c r="JK36" s="391"/>
      <c r="JL36" s="391"/>
      <c r="JM36" s="391"/>
      <c r="JN36" s="391"/>
      <c r="JO36" s="391"/>
      <c r="JP36" s="391"/>
      <c r="JQ36" s="391"/>
      <c r="JR36" s="391"/>
      <c r="JS36" s="391"/>
      <c r="JT36" s="391"/>
      <c r="JU36" s="391"/>
      <c r="JV36" s="368"/>
      <c r="JW36" s="372"/>
      <c r="JX36" s="403"/>
      <c r="JY36" s="391"/>
      <c r="JZ36" s="391"/>
      <c r="KA36" s="391"/>
      <c r="KB36" s="391"/>
      <c r="KC36" s="391"/>
      <c r="KD36" s="391"/>
      <c r="KE36" s="391"/>
      <c r="KF36" s="391"/>
      <c r="KG36" s="391"/>
      <c r="KH36" s="391"/>
      <c r="KI36" s="391"/>
      <c r="KJ36" s="368"/>
      <c r="KK36" s="372"/>
      <c r="KL36" s="403"/>
      <c r="KM36" s="391"/>
      <c r="KN36" s="391"/>
      <c r="KO36" s="391"/>
      <c r="KP36" s="391"/>
      <c r="KQ36" s="391"/>
      <c r="KR36" s="391"/>
      <c r="KS36" s="391"/>
      <c r="KT36" s="391"/>
      <c r="KU36" s="391"/>
      <c r="KV36" s="391"/>
      <c r="KW36" s="391"/>
      <c r="KX36" s="368"/>
      <c r="KY36" s="372"/>
      <c r="KZ36" s="403"/>
      <c r="LA36" s="391"/>
      <c r="LB36" s="391"/>
      <c r="LC36" s="391"/>
      <c r="LD36" s="391"/>
      <c r="LE36" s="391"/>
      <c r="LF36" s="391"/>
      <c r="LG36" s="391"/>
      <c r="LH36" s="391"/>
      <c r="LI36" s="391"/>
      <c r="LJ36" s="391"/>
      <c r="LK36" s="391"/>
      <c r="LL36" s="368"/>
      <c r="LM36" s="372"/>
      <c r="LN36" s="403"/>
      <c r="LO36" s="391"/>
      <c r="LP36" s="391"/>
      <c r="LQ36" s="391"/>
      <c r="LR36" s="391"/>
      <c r="LS36" s="391"/>
      <c r="LT36" s="391"/>
      <c r="LU36" s="391"/>
      <c r="LV36" s="391"/>
      <c r="LW36" s="391"/>
      <c r="LX36" s="391"/>
      <c r="LY36" s="391"/>
      <c r="LZ36" s="368"/>
      <c r="MA36" s="372"/>
      <c r="MB36" s="403"/>
      <c r="MC36" s="391"/>
      <c r="MD36" s="391"/>
      <c r="ME36" s="391"/>
      <c r="MF36" s="391"/>
      <c r="MG36" s="391"/>
      <c r="MH36" s="391"/>
      <c r="MI36" s="391"/>
      <c r="MJ36" s="391"/>
      <c r="MK36" s="391"/>
      <c r="ML36" s="391"/>
      <c r="MM36" s="391"/>
      <c r="MN36" s="368"/>
      <c r="MO36" s="372"/>
      <c r="MP36" s="403"/>
      <c r="MQ36" s="391"/>
      <c r="MR36" s="391"/>
      <c r="MS36" s="391"/>
      <c r="MT36" s="391"/>
      <c r="MU36" s="391"/>
      <c r="MV36" s="391"/>
      <c r="MW36" s="391"/>
      <c r="MX36" s="391"/>
      <c r="MY36" s="391"/>
      <c r="MZ36" s="391"/>
      <c r="NA36" s="391"/>
      <c r="NB36" s="368"/>
      <c r="NC36" s="372"/>
      <c r="ND36" s="403"/>
      <c r="NE36" s="391"/>
      <c r="NF36" s="391"/>
      <c r="NG36" s="391"/>
      <c r="NH36" s="391"/>
      <c r="NI36" s="391"/>
      <c r="NJ36" s="391"/>
      <c r="NK36" s="391"/>
      <c r="NL36" s="391"/>
      <c r="NM36" s="391"/>
      <c r="NN36" s="391"/>
      <c r="NO36" s="391"/>
      <c r="NP36" s="368"/>
      <c r="NQ36" s="372"/>
      <c r="NR36" s="403"/>
      <c r="NS36" s="391"/>
      <c r="NT36" s="391"/>
      <c r="NU36" s="391"/>
      <c r="NV36" s="391"/>
      <c r="NW36" s="391"/>
      <c r="NX36" s="391"/>
      <c r="NY36" s="391"/>
      <c r="NZ36" s="391"/>
      <c r="OA36" s="391"/>
      <c r="OB36" s="391"/>
      <c r="OC36" s="391"/>
      <c r="OD36" s="368"/>
      <c r="OE36" s="372"/>
      <c r="OF36" s="403"/>
      <c r="OG36" s="391"/>
      <c r="OH36" s="391"/>
      <c r="OI36" s="391"/>
      <c r="OJ36" s="391"/>
      <c r="OK36" s="391"/>
      <c r="OL36" s="391"/>
      <c r="OM36" s="391"/>
      <c r="ON36" s="391"/>
      <c r="OO36" s="391"/>
      <c r="OP36" s="391"/>
      <c r="OQ36" s="391"/>
      <c r="OR36" s="368"/>
      <c r="OS36" s="372"/>
      <c r="OT36" s="403"/>
      <c r="OU36" s="391"/>
      <c r="OV36" s="391"/>
      <c r="OW36" s="391"/>
      <c r="OX36" s="391"/>
      <c r="OY36" s="391"/>
      <c r="OZ36" s="391"/>
      <c r="PA36" s="391"/>
      <c r="PB36" s="391"/>
      <c r="PC36" s="391"/>
      <c r="PD36" s="391"/>
      <c r="PE36" s="391"/>
      <c r="PF36" s="368"/>
      <c r="PG36" s="372"/>
      <c r="PH36" s="403"/>
      <c r="PI36" s="391"/>
      <c r="PJ36" s="391"/>
      <c r="PK36" s="391"/>
      <c r="PL36" s="391"/>
      <c r="PM36" s="391"/>
      <c r="PN36" s="391"/>
      <c r="PO36" s="391"/>
      <c r="PP36" s="391"/>
      <c r="PQ36" s="391"/>
      <c r="PR36" s="391"/>
      <c r="PS36" s="391"/>
      <c r="PT36" s="368"/>
      <c r="PU36" s="372"/>
      <c r="PV36" s="368"/>
      <c r="PW36" s="368"/>
      <c r="PX36" s="368"/>
      <c r="PY36" s="368"/>
      <c r="PZ36" s="368"/>
      <c r="QA36" s="368"/>
      <c r="QB36" s="368"/>
      <c r="QC36" s="368"/>
      <c r="QD36" s="368"/>
      <c r="QE36" s="368"/>
      <c r="QF36" s="368"/>
      <c r="QG36" s="368"/>
      <c r="QH36" s="368"/>
    </row>
    <row r="37" spans="1:450" s="402" customFormat="1" x14ac:dyDescent="0.3">
      <c r="A37" s="397"/>
      <c r="B37" s="398" t="s">
        <v>891</v>
      </c>
      <c r="C37" s="397"/>
      <c r="D37" s="400">
        <f>SUM(D34:D36)</f>
        <v>0</v>
      </c>
      <c r="E37" s="401">
        <f t="shared" ref="E37:O37" si="104">SUM(E34:E36)</f>
        <v>0</v>
      </c>
      <c r="F37" s="401">
        <f t="shared" si="104"/>
        <v>0</v>
      </c>
      <c r="G37" s="401">
        <f t="shared" si="104"/>
        <v>0</v>
      </c>
      <c r="H37" s="401">
        <f t="shared" si="104"/>
        <v>0</v>
      </c>
      <c r="I37" s="401">
        <f t="shared" si="104"/>
        <v>0</v>
      </c>
      <c r="J37" s="401">
        <f t="shared" si="104"/>
        <v>0</v>
      </c>
      <c r="K37" s="401">
        <f t="shared" si="104"/>
        <v>0</v>
      </c>
      <c r="L37" s="401">
        <f t="shared" si="104"/>
        <v>0</v>
      </c>
      <c r="M37" s="401">
        <f t="shared" si="104"/>
        <v>0</v>
      </c>
      <c r="N37" s="401">
        <f t="shared" si="104"/>
        <v>0</v>
      </c>
      <c r="O37" s="401">
        <f t="shared" si="104"/>
        <v>0</v>
      </c>
      <c r="P37" s="381">
        <f>+SUBTOTAL(9,D37:O37)</f>
        <v>0</v>
      </c>
      <c r="Q37" s="372"/>
      <c r="R37" s="400">
        <f>SUM(R34:R36)</f>
        <v>0</v>
      </c>
      <c r="S37" s="401">
        <f t="shared" ref="S37:AC37" si="105">SUM(S34:S36)</f>
        <v>0</v>
      </c>
      <c r="T37" s="401">
        <f t="shared" si="105"/>
        <v>0</v>
      </c>
      <c r="U37" s="401">
        <f t="shared" si="105"/>
        <v>0</v>
      </c>
      <c r="V37" s="401">
        <f t="shared" si="105"/>
        <v>0</v>
      </c>
      <c r="W37" s="401">
        <f t="shared" si="105"/>
        <v>0</v>
      </c>
      <c r="X37" s="401">
        <f t="shared" si="105"/>
        <v>0</v>
      </c>
      <c r="Y37" s="401">
        <f t="shared" si="105"/>
        <v>0</v>
      </c>
      <c r="Z37" s="401">
        <f t="shared" si="105"/>
        <v>0</v>
      </c>
      <c r="AA37" s="401">
        <f t="shared" si="105"/>
        <v>0</v>
      </c>
      <c r="AB37" s="401">
        <f t="shared" si="105"/>
        <v>0</v>
      </c>
      <c r="AC37" s="401">
        <f t="shared" si="105"/>
        <v>0</v>
      </c>
      <c r="AD37" s="381">
        <f>+SUBTOTAL(9,R37:AC37)</f>
        <v>0</v>
      </c>
      <c r="AE37" s="372"/>
      <c r="AF37" s="400">
        <f>SUM(AF34:AF36)</f>
        <v>0</v>
      </c>
      <c r="AG37" s="401">
        <f t="shared" ref="AG37:AQ37" si="106">SUM(AG34:AG36)</f>
        <v>0</v>
      </c>
      <c r="AH37" s="401">
        <f t="shared" si="106"/>
        <v>0</v>
      </c>
      <c r="AI37" s="401">
        <f t="shared" si="106"/>
        <v>0</v>
      </c>
      <c r="AJ37" s="401">
        <f t="shared" si="106"/>
        <v>0</v>
      </c>
      <c r="AK37" s="401">
        <f t="shared" si="106"/>
        <v>0</v>
      </c>
      <c r="AL37" s="401">
        <f t="shared" si="106"/>
        <v>0</v>
      </c>
      <c r="AM37" s="401">
        <f t="shared" si="106"/>
        <v>0</v>
      </c>
      <c r="AN37" s="401">
        <f t="shared" si="106"/>
        <v>0</v>
      </c>
      <c r="AO37" s="401">
        <f t="shared" si="106"/>
        <v>0</v>
      </c>
      <c r="AP37" s="401">
        <f t="shared" si="106"/>
        <v>0</v>
      </c>
      <c r="AQ37" s="401">
        <f t="shared" si="106"/>
        <v>0</v>
      </c>
      <c r="AR37" s="381">
        <f>+SUBTOTAL(9,AF37:AQ37)</f>
        <v>0</v>
      </c>
      <c r="AS37" s="372"/>
      <c r="AT37" s="400">
        <f>SUM(AT34:AT36)</f>
        <v>0</v>
      </c>
      <c r="AU37" s="401">
        <f t="shared" ref="AU37:BE37" si="107">SUM(AU34:AU36)</f>
        <v>0</v>
      </c>
      <c r="AV37" s="401">
        <f t="shared" si="107"/>
        <v>0</v>
      </c>
      <c r="AW37" s="401">
        <f t="shared" si="107"/>
        <v>0</v>
      </c>
      <c r="AX37" s="401">
        <f t="shared" si="107"/>
        <v>0</v>
      </c>
      <c r="AY37" s="401">
        <f t="shared" si="107"/>
        <v>0</v>
      </c>
      <c r="AZ37" s="401">
        <f t="shared" si="107"/>
        <v>0</v>
      </c>
      <c r="BA37" s="401">
        <f t="shared" si="107"/>
        <v>0</v>
      </c>
      <c r="BB37" s="401">
        <f t="shared" si="107"/>
        <v>0</v>
      </c>
      <c r="BC37" s="401">
        <f t="shared" si="107"/>
        <v>0</v>
      </c>
      <c r="BD37" s="401">
        <f t="shared" si="107"/>
        <v>0</v>
      </c>
      <c r="BE37" s="401">
        <f t="shared" si="107"/>
        <v>0</v>
      </c>
      <c r="BF37" s="381">
        <f>+SUBTOTAL(9,AT37:BE37)</f>
        <v>0</v>
      </c>
      <c r="BG37" s="372"/>
      <c r="BH37" s="400">
        <f>SUM(BH34:BH36)</f>
        <v>0</v>
      </c>
      <c r="BI37" s="401">
        <f t="shared" ref="BI37:BS37" si="108">SUM(BI34:BI36)</f>
        <v>0</v>
      </c>
      <c r="BJ37" s="401">
        <f t="shared" si="108"/>
        <v>0</v>
      </c>
      <c r="BK37" s="401">
        <f t="shared" si="108"/>
        <v>0</v>
      </c>
      <c r="BL37" s="401">
        <f t="shared" si="108"/>
        <v>0</v>
      </c>
      <c r="BM37" s="401">
        <f t="shared" si="108"/>
        <v>0</v>
      </c>
      <c r="BN37" s="401">
        <f t="shared" si="108"/>
        <v>0</v>
      </c>
      <c r="BO37" s="401">
        <f t="shared" si="108"/>
        <v>0</v>
      </c>
      <c r="BP37" s="401">
        <f t="shared" si="108"/>
        <v>0</v>
      </c>
      <c r="BQ37" s="401">
        <f t="shared" si="108"/>
        <v>0</v>
      </c>
      <c r="BR37" s="401">
        <f t="shared" si="108"/>
        <v>0</v>
      </c>
      <c r="BS37" s="401">
        <f t="shared" si="108"/>
        <v>0</v>
      </c>
      <c r="BT37" s="381">
        <f>+SUBTOTAL(9,BH37:BS37)</f>
        <v>0</v>
      </c>
      <c r="BU37" s="372"/>
      <c r="BV37" s="400">
        <f>SUM(BV34:BV36)</f>
        <v>0</v>
      </c>
      <c r="BW37" s="401">
        <f t="shared" ref="BW37:CG37" si="109">SUM(BW34:BW36)</f>
        <v>0</v>
      </c>
      <c r="BX37" s="401">
        <f t="shared" si="109"/>
        <v>0</v>
      </c>
      <c r="BY37" s="401">
        <f t="shared" si="109"/>
        <v>0</v>
      </c>
      <c r="BZ37" s="401">
        <f t="shared" si="109"/>
        <v>0</v>
      </c>
      <c r="CA37" s="401">
        <f t="shared" si="109"/>
        <v>0</v>
      </c>
      <c r="CB37" s="401">
        <f t="shared" si="109"/>
        <v>0</v>
      </c>
      <c r="CC37" s="401">
        <f t="shared" si="109"/>
        <v>0</v>
      </c>
      <c r="CD37" s="401">
        <f t="shared" si="109"/>
        <v>0</v>
      </c>
      <c r="CE37" s="401">
        <f t="shared" si="109"/>
        <v>0</v>
      </c>
      <c r="CF37" s="401">
        <f t="shared" si="109"/>
        <v>0</v>
      </c>
      <c r="CG37" s="401">
        <f t="shared" si="109"/>
        <v>0</v>
      </c>
      <c r="CH37" s="381">
        <f>+SUBTOTAL(9,BV37:CG37)</f>
        <v>0</v>
      </c>
      <c r="CI37" s="372"/>
      <c r="CJ37" s="400">
        <f>SUM(CJ34:CJ36)</f>
        <v>0</v>
      </c>
      <c r="CK37" s="401">
        <f t="shared" ref="CK37:CU37" si="110">SUM(CK34:CK36)</f>
        <v>0</v>
      </c>
      <c r="CL37" s="401">
        <f t="shared" si="110"/>
        <v>0</v>
      </c>
      <c r="CM37" s="401">
        <f t="shared" si="110"/>
        <v>0</v>
      </c>
      <c r="CN37" s="401">
        <f t="shared" si="110"/>
        <v>0</v>
      </c>
      <c r="CO37" s="401">
        <f t="shared" si="110"/>
        <v>0</v>
      </c>
      <c r="CP37" s="401">
        <f t="shared" si="110"/>
        <v>0</v>
      </c>
      <c r="CQ37" s="401">
        <f t="shared" si="110"/>
        <v>0</v>
      </c>
      <c r="CR37" s="401">
        <f t="shared" si="110"/>
        <v>0</v>
      </c>
      <c r="CS37" s="401">
        <f t="shared" si="110"/>
        <v>0</v>
      </c>
      <c r="CT37" s="401">
        <f t="shared" si="110"/>
        <v>0</v>
      </c>
      <c r="CU37" s="401">
        <f t="shared" si="110"/>
        <v>0</v>
      </c>
      <c r="CV37" s="381">
        <f>+SUBTOTAL(9,CJ37:CU37)</f>
        <v>0</v>
      </c>
      <c r="CW37" s="372"/>
      <c r="CX37" s="400">
        <f>SUM(CX34:CX36)</f>
        <v>0</v>
      </c>
      <c r="CY37" s="401">
        <f t="shared" ref="CY37:DI37" si="111">SUM(CY34:CY36)</f>
        <v>0</v>
      </c>
      <c r="CZ37" s="401">
        <f t="shared" si="111"/>
        <v>0</v>
      </c>
      <c r="DA37" s="401">
        <f t="shared" si="111"/>
        <v>0</v>
      </c>
      <c r="DB37" s="401">
        <f t="shared" si="111"/>
        <v>0</v>
      </c>
      <c r="DC37" s="401">
        <f t="shared" si="111"/>
        <v>0</v>
      </c>
      <c r="DD37" s="401">
        <f t="shared" si="111"/>
        <v>0</v>
      </c>
      <c r="DE37" s="401">
        <f t="shared" si="111"/>
        <v>0</v>
      </c>
      <c r="DF37" s="401">
        <f t="shared" si="111"/>
        <v>0</v>
      </c>
      <c r="DG37" s="401">
        <f t="shared" si="111"/>
        <v>0</v>
      </c>
      <c r="DH37" s="401">
        <f t="shared" si="111"/>
        <v>0</v>
      </c>
      <c r="DI37" s="401">
        <f t="shared" si="111"/>
        <v>0</v>
      </c>
      <c r="DJ37" s="381">
        <f>+SUBTOTAL(9,CX37:DI37)</f>
        <v>0</v>
      </c>
      <c r="DK37" s="372"/>
      <c r="DL37" s="400">
        <f>SUM(DL34:DL36)</f>
        <v>0</v>
      </c>
      <c r="DM37" s="401">
        <f t="shared" ref="DM37:DW37" si="112">SUM(DM34:DM36)</f>
        <v>0</v>
      </c>
      <c r="DN37" s="401">
        <f t="shared" si="112"/>
        <v>0</v>
      </c>
      <c r="DO37" s="401">
        <f t="shared" si="112"/>
        <v>0</v>
      </c>
      <c r="DP37" s="401">
        <f t="shared" si="112"/>
        <v>0</v>
      </c>
      <c r="DQ37" s="401">
        <f t="shared" si="112"/>
        <v>0</v>
      </c>
      <c r="DR37" s="401">
        <f t="shared" si="112"/>
        <v>0</v>
      </c>
      <c r="DS37" s="401">
        <f t="shared" si="112"/>
        <v>0</v>
      </c>
      <c r="DT37" s="401">
        <f t="shared" si="112"/>
        <v>0</v>
      </c>
      <c r="DU37" s="401">
        <f t="shared" si="112"/>
        <v>0</v>
      </c>
      <c r="DV37" s="401">
        <f t="shared" si="112"/>
        <v>0</v>
      </c>
      <c r="DW37" s="401">
        <f t="shared" si="112"/>
        <v>0</v>
      </c>
      <c r="DX37" s="381">
        <f>+SUBTOTAL(9,DL37:DW37)</f>
        <v>0</v>
      </c>
      <c r="DY37" s="372"/>
      <c r="DZ37" s="400">
        <f>SUM(DZ34:DZ36)</f>
        <v>0</v>
      </c>
      <c r="EA37" s="401">
        <f t="shared" ref="EA37:EK37" si="113">SUM(EA34:EA36)</f>
        <v>0</v>
      </c>
      <c r="EB37" s="401">
        <f t="shared" si="113"/>
        <v>0</v>
      </c>
      <c r="EC37" s="401">
        <f t="shared" si="113"/>
        <v>0</v>
      </c>
      <c r="ED37" s="401">
        <f t="shared" si="113"/>
        <v>0</v>
      </c>
      <c r="EE37" s="401">
        <f t="shared" si="113"/>
        <v>0</v>
      </c>
      <c r="EF37" s="401">
        <f t="shared" si="113"/>
        <v>0</v>
      </c>
      <c r="EG37" s="401">
        <f t="shared" si="113"/>
        <v>0</v>
      </c>
      <c r="EH37" s="401">
        <f t="shared" si="113"/>
        <v>0</v>
      </c>
      <c r="EI37" s="401">
        <f t="shared" si="113"/>
        <v>0</v>
      </c>
      <c r="EJ37" s="401">
        <f t="shared" si="113"/>
        <v>0</v>
      </c>
      <c r="EK37" s="401">
        <f t="shared" si="113"/>
        <v>0</v>
      </c>
      <c r="EL37" s="381">
        <f>+SUBTOTAL(9,DZ37:EK37)</f>
        <v>0</v>
      </c>
      <c r="EM37" s="372"/>
      <c r="EN37" s="400">
        <f>SUM(EN34:EN36)</f>
        <v>0</v>
      </c>
      <c r="EO37" s="401">
        <f t="shared" ref="EO37:EY37" si="114">SUM(EO34:EO36)</f>
        <v>0</v>
      </c>
      <c r="EP37" s="401">
        <f t="shared" si="114"/>
        <v>0</v>
      </c>
      <c r="EQ37" s="401">
        <f t="shared" si="114"/>
        <v>0</v>
      </c>
      <c r="ER37" s="401">
        <f t="shared" si="114"/>
        <v>0</v>
      </c>
      <c r="ES37" s="401">
        <f t="shared" si="114"/>
        <v>0</v>
      </c>
      <c r="ET37" s="401">
        <f t="shared" si="114"/>
        <v>0</v>
      </c>
      <c r="EU37" s="401">
        <f t="shared" si="114"/>
        <v>0</v>
      </c>
      <c r="EV37" s="401">
        <f t="shared" si="114"/>
        <v>0</v>
      </c>
      <c r="EW37" s="401">
        <f t="shared" si="114"/>
        <v>0</v>
      </c>
      <c r="EX37" s="401">
        <f t="shared" si="114"/>
        <v>0</v>
      </c>
      <c r="EY37" s="401">
        <f t="shared" si="114"/>
        <v>0</v>
      </c>
      <c r="EZ37" s="381">
        <f>+SUBTOTAL(9,EN37:EY37)</f>
        <v>0</v>
      </c>
      <c r="FA37" s="372"/>
      <c r="FB37" s="400">
        <f>SUM(FB34:FB36)</f>
        <v>0</v>
      </c>
      <c r="FC37" s="401">
        <f t="shared" ref="FC37:FM37" si="115">SUM(FC34:FC36)</f>
        <v>0</v>
      </c>
      <c r="FD37" s="401">
        <f t="shared" si="115"/>
        <v>0</v>
      </c>
      <c r="FE37" s="401">
        <f t="shared" si="115"/>
        <v>0</v>
      </c>
      <c r="FF37" s="401">
        <f t="shared" si="115"/>
        <v>0</v>
      </c>
      <c r="FG37" s="401">
        <f t="shared" si="115"/>
        <v>0</v>
      </c>
      <c r="FH37" s="401">
        <f t="shared" si="115"/>
        <v>0</v>
      </c>
      <c r="FI37" s="401">
        <f t="shared" si="115"/>
        <v>0</v>
      </c>
      <c r="FJ37" s="401">
        <f t="shared" si="115"/>
        <v>0</v>
      </c>
      <c r="FK37" s="401">
        <f t="shared" si="115"/>
        <v>0</v>
      </c>
      <c r="FL37" s="401">
        <f t="shared" si="115"/>
        <v>0</v>
      </c>
      <c r="FM37" s="401">
        <f t="shared" si="115"/>
        <v>0</v>
      </c>
      <c r="FN37" s="381">
        <f>+SUBTOTAL(9,FB37:FM37)</f>
        <v>0</v>
      </c>
      <c r="FO37" s="372"/>
      <c r="FP37" s="400">
        <f>SUM(FP34:FP36)</f>
        <v>0</v>
      </c>
      <c r="FQ37" s="401">
        <f t="shared" ref="FQ37:GA37" si="116">SUM(FQ34:FQ36)</f>
        <v>0</v>
      </c>
      <c r="FR37" s="401">
        <f t="shared" si="116"/>
        <v>0</v>
      </c>
      <c r="FS37" s="401">
        <f t="shared" si="116"/>
        <v>0</v>
      </c>
      <c r="FT37" s="401">
        <f t="shared" si="116"/>
        <v>0</v>
      </c>
      <c r="FU37" s="401">
        <f t="shared" si="116"/>
        <v>0</v>
      </c>
      <c r="FV37" s="401">
        <f t="shared" si="116"/>
        <v>0</v>
      </c>
      <c r="FW37" s="401">
        <f t="shared" si="116"/>
        <v>0</v>
      </c>
      <c r="FX37" s="401">
        <f t="shared" si="116"/>
        <v>0</v>
      </c>
      <c r="FY37" s="401">
        <f t="shared" si="116"/>
        <v>0</v>
      </c>
      <c r="FZ37" s="401">
        <f t="shared" si="116"/>
        <v>0</v>
      </c>
      <c r="GA37" s="401">
        <f t="shared" si="116"/>
        <v>0</v>
      </c>
      <c r="GB37" s="381">
        <f>+SUBTOTAL(9,FP37:GA37)</f>
        <v>0</v>
      </c>
      <c r="GC37" s="372"/>
      <c r="GD37" s="400">
        <f>SUM(GD34:GD36)</f>
        <v>0</v>
      </c>
      <c r="GE37" s="401">
        <f t="shared" ref="GE37:GO37" si="117">SUM(GE34:GE36)</f>
        <v>0</v>
      </c>
      <c r="GF37" s="401">
        <f t="shared" si="117"/>
        <v>0</v>
      </c>
      <c r="GG37" s="401">
        <f t="shared" si="117"/>
        <v>0</v>
      </c>
      <c r="GH37" s="401">
        <f t="shared" si="117"/>
        <v>0</v>
      </c>
      <c r="GI37" s="401">
        <f t="shared" si="117"/>
        <v>0</v>
      </c>
      <c r="GJ37" s="401">
        <f t="shared" si="117"/>
        <v>0</v>
      </c>
      <c r="GK37" s="401">
        <f t="shared" si="117"/>
        <v>0</v>
      </c>
      <c r="GL37" s="401">
        <f t="shared" si="117"/>
        <v>0</v>
      </c>
      <c r="GM37" s="401">
        <f t="shared" si="117"/>
        <v>0</v>
      </c>
      <c r="GN37" s="401">
        <f t="shared" si="117"/>
        <v>0</v>
      </c>
      <c r="GO37" s="401">
        <f t="shared" si="117"/>
        <v>0</v>
      </c>
      <c r="GP37" s="381">
        <f>+SUBTOTAL(9,GD37:GO37)</f>
        <v>0</v>
      </c>
      <c r="GQ37" s="372"/>
      <c r="GR37" s="400">
        <f>SUM(GR34:GR36)</f>
        <v>0</v>
      </c>
      <c r="GS37" s="401">
        <f t="shared" ref="GS37:HC37" si="118">SUM(GS34:GS36)</f>
        <v>0</v>
      </c>
      <c r="GT37" s="401">
        <f t="shared" si="118"/>
        <v>0</v>
      </c>
      <c r="GU37" s="401">
        <f t="shared" si="118"/>
        <v>0</v>
      </c>
      <c r="GV37" s="401">
        <f t="shared" si="118"/>
        <v>0</v>
      </c>
      <c r="GW37" s="401">
        <f t="shared" si="118"/>
        <v>0</v>
      </c>
      <c r="GX37" s="401">
        <f t="shared" si="118"/>
        <v>0</v>
      </c>
      <c r="GY37" s="401">
        <f t="shared" si="118"/>
        <v>0</v>
      </c>
      <c r="GZ37" s="401">
        <f t="shared" si="118"/>
        <v>0</v>
      </c>
      <c r="HA37" s="401">
        <f t="shared" si="118"/>
        <v>0</v>
      </c>
      <c r="HB37" s="401">
        <f t="shared" si="118"/>
        <v>0</v>
      </c>
      <c r="HC37" s="401">
        <f t="shared" si="118"/>
        <v>0</v>
      </c>
      <c r="HD37" s="381">
        <f>+SUBTOTAL(9,GR37:HC37)</f>
        <v>0</v>
      </c>
      <c r="HE37" s="372"/>
      <c r="HF37" s="400">
        <f>SUM(HF34:HF36)</f>
        <v>0</v>
      </c>
      <c r="HG37" s="401">
        <f t="shared" ref="HG37:HQ37" si="119">SUM(HG34:HG36)</f>
        <v>0</v>
      </c>
      <c r="HH37" s="401">
        <f t="shared" si="119"/>
        <v>0</v>
      </c>
      <c r="HI37" s="401">
        <f t="shared" si="119"/>
        <v>0</v>
      </c>
      <c r="HJ37" s="401">
        <f t="shared" si="119"/>
        <v>0</v>
      </c>
      <c r="HK37" s="401">
        <f t="shared" si="119"/>
        <v>0</v>
      </c>
      <c r="HL37" s="401">
        <f t="shared" si="119"/>
        <v>0</v>
      </c>
      <c r="HM37" s="401">
        <f t="shared" si="119"/>
        <v>0</v>
      </c>
      <c r="HN37" s="401">
        <f t="shared" si="119"/>
        <v>0</v>
      </c>
      <c r="HO37" s="401">
        <f t="shared" si="119"/>
        <v>0</v>
      </c>
      <c r="HP37" s="401">
        <f t="shared" si="119"/>
        <v>0</v>
      </c>
      <c r="HQ37" s="401">
        <f t="shared" si="119"/>
        <v>0</v>
      </c>
      <c r="HR37" s="381">
        <f>+SUBTOTAL(9,HF37:HQ37)</f>
        <v>0</v>
      </c>
      <c r="HS37" s="372"/>
      <c r="HT37" s="400">
        <f>SUM(HT34:HT36)</f>
        <v>0</v>
      </c>
      <c r="HU37" s="401">
        <f t="shared" ref="HU37:IE37" si="120">SUM(HU34:HU36)</f>
        <v>0</v>
      </c>
      <c r="HV37" s="401">
        <f t="shared" si="120"/>
        <v>0</v>
      </c>
      <c r="HW37" s="401">
        <f t="shared" si="120"/>
        <v>0</v>
      </c>
      <c r="HX37" s="401">
        <f t="shared" si="120"/>
        <v>0</v>
      </c>
      <c r="HY37" s="401">
        <f t="shared" si="120"/>
        <v>0</v>
      </c>
      <c r="HZ37" s="401">
        <f t="shared" si="120"/>
        <v>0</v>
      </c>
      <c r="IA37" s="401">
        <f t="shared" si="120"/>
        <v>0</v>
      </c>
      <c r="IB37" s="401">
        <f t="shared" si="120"/>
        <v>0</v>
      </c>
      <c r="IC37" s="401">
        <f t="shared" si="120"/>
        <v>0</v>
      </c>
      <c r="ID37" s="401">
        <f t="shared" si="120"/>
        <v>0</v>
      </c>
      <c r="IE37" s="401">
        <f t="shared" si="120"/>
        <v>0</v>
      </c>
      <c r="IF37" s="381">
        <f>+SUBTOTAL(9,HT37:IE37)</f>
        <v>0</v>
      </c>
      <c r="IG37" s="372"/>
      <c r="IH37" s="400">
        <f>SUM(IH34:IH36)</f>
        <v>0</v>
      </c>
      <c r="II37" s="401">
        <f t="shared" ref="II37:IS37" si="121">SUM(II34:II36)</f>
        <v>0</v>
      </c>
      <c r="IJ37" s="401">
        <f t="shared" si="121"/>
        <v>0</v>
      </c>
      <c r="IK37" s="401">
        <f t="shared" si="121"/>
        <v>0</v>
      </c>
      <c r="IL37" s="401">
        <f t="shared" si="121"/>
        <v>0</v>
      </c>
      <c r="IM37" s="401">
        <f t="shared" si="121"/>
        <v>0</v>
      </c>
      <c r="IN37" s="401">
        <f t="shared" si="121"/>
        <v>0</v>
      </c>
      <c r="IO37" s="401">
        <f t="shared" si="121"/>
        <v>0</v>
      </c>
      <c r="IP37" s="401">
        <f t="shared" si="121"/>
        <v>0</v>
      </c>
      <c r="IQ37" s="401">
        <f t="shared" si="121"/>
        <v>0</v>
      </c>
      <c r="IR37" s="401">
        <f t="shared" si="121"/>
        <v>0</v>
      </c>
      <c r="IS37" s="401">
        <f t="shared" si="121"/>
        <v>0</v>
      </c>
      <c r="IT37" s="381">
        <f>+SUBTOTAL(9,IH37:IS37)</f>
        <v>0</v>
      </c>
      <c r="IU37" s="372"/>
      <c r="IV37" s="400">
        <f>SUM(IV34:IV36)</f>
        <v>0</v>
      </c>
      <c r="IW37" s="401">
        <f t="shared" ref="IW37:JG37" si="122">SUM(IW34:IW36)</f>
        <v>0</v>
      </c>
      <c r="IX37" s="401">
        <f t="shared" si="122"/>
        <v>0</v>
      </c>
      <c r="IY37" s="401">
        <f t="shared" si="122"/>
        <v>0</v>
      </c>
      <c r="IZ37" s="401">
        <f t="shared" si="122"/>
        <v>0</v>
      </c>
      <c r="JA37" s="401">
        <f t="shared" si="122"/>
        <v>0</v>
      </c>
      <c r="JB37" s="401">
        <f t="shared" si="122"/>
        <v>0</v>
      </c>
      <c r="JC37" s="401">
        <f t="shared" si="122"/>
        <v>0</v>
      </c>
      <c r="JD37" s="401">
        <f t="shared" si="122"/>
        <v>0</v>
      </c>
      <c r="JE37" s="401">
        <f t="shared" si="122"/>
        <v>0</v>
      </c>
      <c r="JF37" s="401">
        <f t="shared" si="122"/>
        <v>0</v>
      </c>
      <c r="JG37" s="401">
        <f t="shared" si="122"/>
        <v>0</v>
      </c>
      <c r="JH37" s="381">
        <f>+SUBTOTAL(9,IV37:JG37)</f>
        <v>0</v>
      </c>
      <c r="JI37" s="372"/>
      <c r="JJ37" s="400">
        <f>SUM(JJ34:JJ36)</f>
        <v>0</v>
      </c>
      <c r="JK37" s="401">
        <f t="shared" ref="JK37:JU37" si="123">SUM(JK34:JK36)</f>
        <v>0</v>
      </c>
      <c r="JL37" s="401">
        <f t="shared" si="123"/>
        <v>0</v>
      </c>
      <c r="JM37" s="401">
        <f t="shared" si="123"/>
        <v>0</v>
      </c>
      <c r="JN37" s="401">
        <f t="shared" si="123"/>
        <v>0</v>
      </c>
      <c r="JO37" s="401">
        <f t="shared" si="123"/>
        <v>0</v>
      </c>
      <c r="JP37" s="401">
        <f t="shared" si="123"/>
        <v>0</v>
      </c>
      <c r="JQ37" s="401">
        <f t="shared" si="123"/>
        <v>0</v>
      </c>
      <c r="JR37" s="401">
        <f t="shared" si="123"/>
        <v>0</v>
      </c>
      <c r="JS37" s="401">
        <f t="shared" si="123"/>
        <v>0</v>
      </c>
      <c r="JT37" s="401">
        <f t="shared" si="123"/>
        <v>0</v>
      </c>
      <c r="JU37" s="401">
        <f t="shared" si="123"/>
        <v>0</v>
      </c>
      <c r="JV37" s="381">
        <f>+SUBTOTAL(9,JJ37:JU37)</f>
        <v>0</v>
      </c>
      <c r="JW37" s="372"/>
      <c r="JX37" s="400">
        <f>SUM(JX34:JX36)</f>
        <v>0</v>
      </c>
      <c r="JY37" s="401">
        <f t="shared" ref="JY37:KI37" si="124">SUM(JY34:JY36)</f>
        <v>0</v>
      </c>
      <c r="JZ37" s="401">
        <f t="shared" si="124"/>
        <v>0</v>
      </c>
      <c r="KA37" s="401">
        <f t="shared" si="124"/>
        <v>0</v>
      </c>
      <c r="KB37" s="401">
        <f t="shared" si="124"/>
        <v>0</v>
      </c>
      <c r="KC37" s="401">
        <f t="shared" si="124"/>
        <v>0</v>
      </c>
      <c r="KD37" s="401">
        <f t="shared" si="124"/>
        <v>0</v>
      </c>
      <c r="KE37" s="401">
        <f t="shared" si="124"/>
        <v>0</v>
      </c>
      <c r="KF37" s="401">
        <f t="shared" si="124"/>
        <v>0</v>
      </c>
      <c r="KG37" s="401">
        <f t="shared" si="124"/>
        <v>0</v>
      </c>
      <c r="KH37" s="401">
        <f t="shared" si="124"/>
        <v>0</v>
      </c>
      <c r="KI37" s="401">
        <f t="shared" si="124"/>
        <v>0</v>
      </c>
      <c r="KJ37" s="381">
        <f>+SUBTOTAL(9,JX37:KI37)</f>
        <v>0</v>
      </c>
      <c r="KK37" s="372"/>
      <c r="KL37" s="400">
        <f>SUM(KL34:KL36)</f>
        <v>0</v>
      </c>
      <c r="KM37" s="401">
        <f t="shared" ref="KM37:KW37" si="125">SUM(KM34:KM36)</f>
        <v>0</v>
      </c>
      <c r="KN37" s="401">
        <f t="shared" si="125"/>
        <v>0</v>
      </c>
      <c r="KO37" s="401">
        <f t="shared" si="125"/>
        <v>0</v>
      </c>
      <c r="KP37" s="401">
        <f t="shared" si="125"/>
        <v>0</v>
      </c>
      <c r="KQ37" s="401">
        <f t="shared" si="125"/>
        <v>0</v>
      </c>
      <c r="KR37" s="401">
        <f t="shared" si="125"/>
        <v>0</v>
      </c>
      <c r="KS37" s="401">
        <f t="shared" si="125"/>
        <v>0</v>
      </c>
      <c r="KT37" s="401">
        <f t="shared" si="125"/>
        <v>0</v>
      </c>
      <c r="KU37" s="401">
        <f t="shared" si="125"/>
        <v>0</v>
      </c>
      <c r="KV37" s="401">
        <f t="shared" si="125"/>
        <v>0</v>
      </c>
      <c r="KW37" s="401">
        <f t="shared" si="125"/>
        <v>0</v>
      </c>
      <c r="KX37" s="381">
        <f>+SUBTOTAL(9,KL37:KW37)</f>
        <v>0</v>
      </c>
      <c r="KY37" s="372"/>
      <c r="KZ37" s="400">
        <f>SUM(KZ34:KZ36)</f>
        <v>0</v>
      </c>
      <c r="LA37" s="401">
        <f t="shared" ref="LA37:LK37" si="126">SUM(LA34:LA36)</f>
        <v>0</v>
      </c>
      <c r="LB37" s="401">
        <f t="shared" si="126"/>
        <v>0</v>
      </c>
      <c r="LC37" s="401">
        <f t="shared" si="126"/>
        <v>0</v>
      </c>
      <c r="LD37" s="401">
        <f t="shared" si="126"/>
        <v>0</v>
      </c>
      <c r="LE37" s="401">
        <f t="shared" si="126"/>
        <v>0</v>
      </c>
      <c r="LF37" s="401">
        <f t="shared" si="126"/>
        <v>0</v>
      </c>
      <c r="LG37" s="401">
        <f t="shared" si="126"/>
        <v>0</v>
      </c>
      <c r="LH37" s="401">
        <f t="shared" si="126"/>
        <v>0</v>
      </c>
      <c r="LI37" s="401">
        <f t="shared" si="126"/>
        <v>0</v>
      </c>
      <c r="LJ37" s="401">
        <f t="shared" si="126"/>
        <v>0</v>
      </c>
      <c r="LK37" s="401">
        <f t="shared" si="126"/>
        <v>0</v>
      </c>
      <c r="LL37" s="381">
        <f>+SUBTOTAL(9,KZ37:LK37)</f>
        <v>0</v>
      </c>
      <c r="LM37" s="372"/>
      <c r="LN37" s="400">
        <f>SUM(LN34:LN36)</f>
        <v>0</v>
      </c>
      <c r="LO37" s="401">
        <f t="shared" ref="LO37:LY37" si="127">SUM(LO34:LO36)</f>
        <v>0</v>
      </c>
      <c r="LP37" s="401">
        <f t="shared" si="127"/>
        <v>0</v>
      </c>
      <c r="LQ37" s="401">
        <f t="shared" si="127"/>
        <v>0</v>
      </c>
      <c r="LR37" s="401">
        <f t="shared" si="127"/>
        <v>0</v>
      </c>
      <c r="LS37" s="401">
        <f t="shared" si="127"/>
        <v>0</v>
      </c>
      <c r="LT37" s="401">
        <f t="shared" si="127"/>
        <v>0</v>
      </c>
      <c r="LU37" s="401">
        <f t="shared" si="127"/>
        <v>0</v>
      </c>
      <c r="LV37" s="401">
        <f t="shared" si="127"/>
        <v>0</v>
      </c>
      <c r="LW37" s="401">
        <f t="shared" si="127"/>
        <v>0</v>
      </c>
      <c r="LX37" s="401">
        <f t="shared" si="127"/>
        <v>0</v>
      </c>
      <c r="LY37" s="401">
        <f t="shared" si="127"/>
        <v>0</v>
      </c>
      <c r="LZ37" s="381">
        <f>+SUBTOTAL(9,LN37:LY37)</f>
        <v>0</v>
      </c>
      <c r="MA37" s="372"/>
      <c r="MB37" s="400">
        <f>SUM(MB34:MB36)</f>
        <v>0</v>
      </c>
      <c r="MC37" s="401">
        <f t="shared" ref="MC37:MM37" si="128">SUM(MC34:MC36)</f>
        <v>0</v>
      </c>
      <c r="MD37" s="401">
        <f t="shared" si="128"/>
        <v>0</v>
      </c>
      <c r="ME37" s="401">
        <f t="shared" si="128"/>
        <v>0</v>
      </c>
      <c r="MF37" s="401">
        <f t="shared" si="128"/>
        <v>0</v>
      </c>
      <c r="MG37" s="401">
        <f t="shared" si="128"/>
        <v>0</v>
      </c>
      <c r="MH37" s="401">
        <f t="shared" si="128"/>
        <v>0</v>
      </c>
      <c r="MI37" s="401">
        <f t="shared" si="128"/>
        <v>0</v>
      </c>
      <c r="MJ37" s="401">
        <f t="shared" si="128"/>
        <v>0</v>
      </c>
      <c r="MK37" s="401">
        <f t="shared" si="128"/>
        <v>0</v>
      </c>
      <c r="ML37" s="401">
        <f t="shared" si="128"/>
        <v>0</v>
      </c>
      <c r="MM37" s="401">
        <f t="shared" si="128"/>
        <v>0</v>
      </c>
      <c r="MN37" s="381">
        <f>+SUBTOTAL(9,MB37:MM37)</f>
        <v>0</v>
      </c>
      <c r="MO37" s="372"/>
      <c r="MP37" s="400">
        <f>SUM(MP34:MP36)</f>
        <v>0</v>
      </c>
      <c r="MQ37" s="401">
        <f t="shared" ref="MQ37:NA37" si="129">SUM(MQ34:MQ36)</f>
        <v>0</v>
      </c>
      <c r="MR37" s="401">
        <f t="shared" si="129"/>
        <v>0</v>
      </c>
      <c r="MS37" s="401">
        <f t="shared" si="129"/>
        <v>0</v>
      </c>
      <c r="MT37" s="401">
        <f t="shared" si="129"/>
        <v>0</v>
      </c>
      <c r="MU37" s="401">
        <f t="shared" si="129"/>
        <v>0</v>
      </c>
      <c r="MV37" s="401">
        <f t="shared" si="129"/>
        <v>0</v>
      </c>
      <c r="MW37" s="401">
        <f t="shared" si="129"/>
        <v>0</v>
      </c>
      <c r="MX37" s="401">
        <f t="shared" si="129"/>
        <v>0</v>
      </c>
      <c r="MY37" s="401">
        <f t="shared" si="129"/>
        <v>0</v>
      </c>
      <c r="MZ37" s="401">
        <f t="shared" si="129"/>
        <v>0</v>
      </c>
      <c r="NA37" s="401">
        <f t="shared" si="129"/>
        <v>0</v>
      </c>
      <c r="NB37" s="381">
        <f>+SUBTOTAL(9,MP37:NA37)</f>
        <v>0</v>
      </c>
      <c r="NC37" s="372"/>
      <c r="ND37" s="400">
        <f>SUM(ND34:ND36)</f>
        <v>0</v>
      </c>
      <c r="NE37" s="401">
        <f t="shared" ref="NE37:NO37" si="130">SUM(NE34:NE36)</f>
        <v>0</v>
      </c>
      <c r="NF37" s="401">
        <f t="shared" si="130"/>
        <v>0</v>
      </c>
      <c r="NG37" s="401">
        <f t="shared" si="130"/>
        <v>0</v>
      </c>
      <c r="NH37" s="401">
        <f t="shared" si="130"/>
        <v>0</v>
      </c>
      <c r="NI37" s="401">
        <f t="shared" si="130"/>
        <v>0</v>
      </c>
      <c r="NJ37" s="401">
        <f t="shared" si="130"/>
        <v>0</v>
      </c>
      <c r="NK37" s="401">
        <f t="shared" si="130"/>
        <v>0</v>
      </c>
      <c r="NL37" s="401">
        <f t="shared" si="130"/>
        <v>0</v>
      </c>
      <c r="NM37" s="401">
        <f t="shared" si="130"/>
        <v>0</v>
      </c>
      <c r="NN37" s="401">
        <f t="shared" si="130"/>
        <v>0</v>
      </c>
      <c r="NO37" s="401">
        <f t="shared" si="130"/>
        <v>0</v>
      </c>
      <c r="NP37" s="381">
        <f>+SUBTOTAL(9,ND37:NO37)</f>
        <v>0</v>
      </c>
      <c r="NQ37" s="372"/>
      <c r="NR37" s="400">
        <f>SUM(NR34:NR36)</f>
        <v>0</v>
      </c>
      <c r="NS37" s="401">
        <f t="shared" ref="NS37:OC37" si="131">SUM(NS34:NS36)</f>
        <v>0</v>
      </c>
      <c r="NT37" s="401">
        <f t="shared" si="131"/>
        <v>0</v>
      </c>
      <c r="NU37" s="401">
        <f t="shared" si="131"/>
        <v>0</v>
      </c>
      <c r="NV37" s="401">
        <f t="shared" si="131"/>
        <v>0</v>
      </c>
      <c r="NW37" s="401">
        <f t="shared" si="131"/>
        <v>0</v>
      </c>
      <c r="NX37" s="401">
        <f t="shared" si="131"/>
        <v>0</v>
      </c>
      <c r="NY37" s="401">
        <f t="shared" si="131"/>
        <v>0</v>
      </c>
      <c r="NZ37" s="401">
        <f t="shared" si="131"/>
        <v>0</v>
      </c>
      <c r="OA37" s="401">
        <f t="shared" si="131"/>
        <v>0</v>
      </c>
      <c r="OB37" s="401">
        <f t="shared" si="131"/>
        <v>0</v>
      </c>
      <c r="OC37" s="401">
        <f t="shared" si="131"/>
        <v>0</v>
      </c>
      <c r="OD37" s="381">
        <f>+SUBTOTAL(9,NR37:OC37)</f>
        <v>0</v>
      </c>
      <c r="OE37" s="372"/>
      <c r="OF37" s="400">
        <f>SUM(OF34:OF36)</f>
        <v>0</v>
      </c>
      <c r="OG37" s="401">
        <f t="shared" ref="OG37:OQ37" si="132">SUM(OG34:OG36)</f>
        <v>0</v>
      </c>
      <c r="OH37" s="401">
        <f t="shared" si="132"/>
        <v>0</v>
      </c>
      <c r="OI37" s="401">
        <f t="shared" si="132"/>
        <v>0</v>
      </c>
      <c r="OJ37" s="401">
        <f t="shared" si="132"/>
        <v>0</v>
      </c>
      <c r="OK37" s="401">
        <f t="shared" si="132"/>
        <v>0</v>
      </c>
      <c r="OL37" s="401">
        <f t="shared" si="132"/>
        <v>0</v>
      </c>
      <c r="OM37" s="401">
        <f t="shared" si="132"/>
        <v>0</v>
      </c>
      <c r="ON37" s="401">
        <f t="shared" si="132"/>
        <v>0</v>
      </c>
      <c r="OO37" s="401">
        <f t="shared" si="132"/>
        <v>0</v>
      </c>
      <c r="OP37" s="401">
        <f t="shared" si="132"/>
        <v>0</v>
      </c>
      <c r="OQ37" s="401">
        <f t="shared" si="132"/>
        <v>0</v>
      </c>
      <c r="OR37" s="381">
        <f>+SUBTOTAL(9,OF37:OQ37)</f>
        <v>0</v>
      </c>
      <c r="OS37" s="372"/>
      <c r="OT37" s="400">
        <f>SUM(OT34:OT36)</f>
        <v>0</v>
      </c>
      <c r="OU37" s="401">
        <f t="shared" ref="OU37:PE37" si="133">SUM(OU34:OU36)</f>
        <v>0</v>
      </c>
      <c r="OV37" s="401">
        <f t="shared" si="133"/>
        <v>0</v>
      </c>
      <c r="OW37" s="401">
        <f t="shared" si="133"/>
        <v>0</v>
      </c>
      <c r="OX37" s="401">
        <f t="shared" si="133"/>
        <v>0</v>
      </c>
      <c r="OY37" s="401">
        <f t="shared" si="133"/>
        <v>0</v>
      </c>
      <c r="OZ37" s="401">
        <f t="shared" si="133"/>
        <v>0</v>
      </c>
      <c r="PA37" s="401">
        <f t="shared" si="133"/>
        <v>0</v>
      </c>
      <c r="PB37" s="401">
        <f t="shared" si="133"/>
        <v>0</v>
      </c>
      <c r="PC37" s="401">
        <f t="shared" si="133"/>
        <v>0</v>
      </c>
      <c r="PD37" s="401">
        <f t="shared" si="133"/>
        <v>0</v>
      </c>
      <c r="PE37" s="401">
        <f t="shared" si="133"/>
        <v>0</v>
      </c>
      <c r="PF37" s="381">
        <f>+SUBTOTAL(9,OT37:PE37)</f>
        <v>0</v>
      </c>
      <c r="PG37" s="372"/>
      <c r="PH37" s="400">
        <f>SUM(PH34:PH36)</f>
        <v>0</v>
      </c>
      <c r="PI37" s="401">
        <f t="shared" ref="PI37:PS37" si="134">SUM(PI34:PI36)</f>
        <v>0</v>
      </c>
      <c r="PJ37" s="401">
        <f t="shared" si="134"/>
        <v>0</v>
      </c>
      <c r="PK37" s="401">
        <f t="shared" si="134"/>
        <v>0</v>
      </c>
      <c r="PL37" s="401">
        <f t="shared" si="134"/>
        <v>0</v>
      </c>
      <c r="PM37" s="401">
        <f t="shared" si="134"/>
        <v>0</v>
      </c>
      <c r="PN37" s="401">
        <f t="shared" si="134"/>
        <v>0</v>
      </c>
      <c r="PO37" s="401">
        <f t="shared" si="134"/>
        <v>0</v>
      </c>
      <c r="PP37" s="401">
        <f t="shared" si="134"/>
        <v>0</v>
      </c>
      <c r="PQ37" s="401">
        <f t="shared" si="134"/>
        <v>0</v>
      </c>
      <c r="PR37" s="401">
        <f t="shared" si="134"/>
        <v>0</v>
      </c>
      <c r="PS37" s="401">
        <f t="shared" si="134"/>
        <v>0</v>
      </c>
      <c r="PT37" s="381">
        <f>+SUBTOTAL(9,PH37:PS37)</f>
        <v>0</v>
      </c>
      <c r="PU37" s="372"/>
      <c r="PV37" s="381">
        <f t="shared" ref="PV37:PW37" si="135">SUM(PV34:PV36)</f>
        <v>0</v>
      </c>
      <c r="PW37" s="381">
        <f t="shared" si="135"/>
        <v>0</v>
      </c>
      <c r="PX37" s="381">
        <f t="shared" ref="PX37:QH37" si="136">SUM(PX34:PX36)</f>
        <v>0</v>
      </c>
      <c r="PY37" s="381">
        <f t="shared" si="136"/>
        <v>0</v>
      </c>
      <c r="PZ37" s="381">
        <f t="shared" si="136"/>
        <v>0</v>
      </c>
      <c r="QA37" s="381">
        <f t="shared" si="136"/>
        <v>0</v>
      </c>
      <c r="QB37" s="381">
        <f t="shared" si="136"/>
        <v>0</v>
      </c>
      <c r="QC37" s="381">
        <f t="shared" si="136"/>
        <v>0</v>
      </c>
      <c r="QD37" s="381">
        <f t="shared" si="136"/>
        <v>0</v>
      </c>
      <c r="QE37" s="381">
        <f t="shared" si="136"/>
        <v>0</v>
      </c>
      <c r="QF37" s="381">
        <f t="shared" si="136"/>
        <v>0</v>
      </c>
      <c r="QG37" s="381">
        <f t="shared" si="136"/>
        <v>0</v>
      </c>
      <c r="QH37" s="381">
        <f t="shared" si="136"/>
        <v>0</v>
      </c>
    </row>
    <row r="38" spans="1:450" s="392" customFormat="1" ht="12.5" x14ac:dyDescent="0.25">
      <c r="A38" s="313"/>
      <c r="B38" s="394"/>
      <c r="C38" s="313"/>
      <c r="D38" s="403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404"/>
      <c r="Q38" s="405"/>
      <c r="R38" s="403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404"/>
      <c r="AE38" s="405"/>
      <c r="AF38" s="403"/>
      <c r="AG38" s="391"/>
      <c r="AH38" s="391"/>
      <c r="AI38" s="391"/>
      <c r="AJ38" s="391"/>
      <c r="AK38" s="391"/>
      <c r="AL38" s="391"/>
      <c r="AM38" s="391"/>
      <c r="AN38" s="391"/>
      <c r="AO38" s="391"/>
      <c r="AP38" s="391"/>
      <c r="AQ38" s="391"/>
      <c r="AR38" s="404"/>
      <c r="AS38" s="405"/>
      <c r="AT38" s="403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404"/>
      <c r="BG38" s="405"/>
      <c r="BH38" s="403"/>
      <c r="BI38" s="391"/>
      <c r="BJ38" s="391"/>
      <c r="BK38" s="391"/>
      <c r="BL38" s="391"/>
      <c r="BM38" s="391"/>
      <c r="BN38" s="391"/>
      <c r="BO38" s="391"/>
      <c r="BP38" s="391"/>
      <c r="BQ38" s="391"/>
      <c r="BR38" s="391"/>
      <c r="BS38" s="391"/>
      <c r="BT38" s="404"/>
      <c r="BU38" s="405"/>
      <c r="BV38" s="403"/>
      <c r="BW38" s="391"/>
      <c r="BX38" s="391"/>
      <c r="BY38" s="391"/>
      <c r="BZ38" s="391"/>
      <c r="CA38" s="391"/>
      <c r="CB38" s="391"/>
      <c r="CC38" s="391"/>
      <c r="CD38" s="391"/>
      <c r="CE38" s="391"/>
      <c r="CF38" s="391"/>
      <c r="CG38" s="391"/>
      <c r="CH38" s="404"/>
      <c r="CI38" s="405"/>
      <c r="CJ38" s="403"/>
      <c r="CK38" s="391"/>
      <c r="CL38" s="391"/>
      <c r="CM38" s="391"/>
      <c r="CN38" s="391"/>
      <c r="CO38" s="391"/>
      <c r="CP38" s="391"/>
      <c r="CQ38" s="391"/>
      <c r="CR38" s="391"/>
      <c r="CS38" s="391"/>
      <c r="CT38" s="391"/>
      <c r="CU38" s="391"/>
      <c r="CV38" s="404"/>
      <c r="CW38" s="405"/>
      <c r="CX38" s="403"/>
      <c r="CY38" s="391"/>
      <c r="CZ38" s="391"/>
      <c r="DA38" s="391"/>
      <c r="DB38" s="391"/>
      <c r="DC38" s="391"/>
      <c r="DD38" s="391"/>
      <c r="DE38" s="391"/>
      <c r="DF38" s="391"/>
      <c r="DG38" s="391"/>
      <c r="DH38" s="391"/>
      <c r="DI38" s="391"/>
      <c r="DJ38" s="404"/>
      <c r="DK38" s="405"/>
      <c r="DL38" s="403"/>
      <c r="DM38" s="391"/>
      <c r="DN38" s="391"/>
      <c r="DO38" s="391"/>
      <c r="DP38" s="391"/>
      <c r="DQ38" s="391"/>
      <c r="DR38" s="391"/>
      <c r="DS38" s="391"/>
      <c r="DT38" s="391"/>
      <c r="DU38" s="391"/>
      <c r="DV38" s="391"/>
      <c r="DW38" s="391"/>
      <c r="DX38" s="404"/>
      <c r="DY38" s="405"/>
      <c r="DZ38" s="403"/>
      <c r="EA38" s="391"/>
      <c r="EB38" s="391"/>
      <c r="EC38" s="391"/>
      <c r="ED38" s="391"/>
      <c r="EE38" s="391"/>
      <c r="EF38" s="391"/>
      <c r="EG38" s="391"/>
      <c r="EH38" s="391"/>
      <c r="EI38" s="391"/>
      <c r="EJ38" s="391"/>
      <c r="EK38" s="391"/>
      <c r="EL38" s="404"/>
      <c r="EM38" s="405"/>
      <c r="EN38" s="403"/>
      <c r="EO38" s="391"/>
      <c r="EP38" s="391"/>
      <c r="EQ38" s="391"/>
      <c r="ER38" s="391"/>
      <c r="ES38" s="391"/>
      <c r="ET38" s="391"/>
      <c r="EU38" s="391"/>
      <c r="EV38" s="391"/>
      <c r="EW38" s="391"/>
      <c r="EX38" s="391"/>
      <c r="EY38" s="391"/>
      <c r="EZ38" s="404"/>
      <c r="FA38" s="405"/>
      <c r="FB38" s="403"/>
      <c r="FC38" s="391"/>
      <c r="FD38" s="391"/>
      <c r="FE38" s="391"/>
      <c r="FF38" s="391"/>
      <c r="FG38" s="391"/>
      <c r="FH38" s="391"/>
      <c r="FI38" s="391"/>
      <c r="FJ38" s="391"/>
      <c r="FK38" s="391"/>
      <c r="FL38" s="391"/>
      <c r="FM38" s="391"/>
      <c r="FN38" s="404"/>
      <c r="FO38" s="405"/>
      <c r="FP38" s="403"/>
      <c r="FQ38" s="391"/>
      <c r="FR38" s="391"/>
      <c r="FS38" s="391"/>
      <c r="FT38" s="391"/>
      <c r="FU38" s="391"/>
      <c r="FV38" s="391"/>
      <c r="FW38" s="391"/>
      <c r="FX38" s="391"/>
      <c r="FY38" s="391"/>
      <c r="FZ38" s="391"/>
      <c r="GA38" s="391"/>
      <c r="GB38" s="404"/>
      <c r="GC38" s="405"/>
      <c r="GD38" s="403"/>
      <c r="GE38" s="391"/>
      <c r="GF38" s="391"/>
      <c r="GG38" s="391"/>
      <c r="GH38" s="391"/>
      <c r="GI38" s="391"/>
      <c r="GJ38" s="391"/>
      <c r="GK38" s="391"/>
      <c r="GL38" s="391"/>
      <c r="GM38" s="391"/>
      <c r="GN38" s="391"/>
      <c r="GO38" s="391"/>
      <c r="GP38" s="404"/>
      <c r="GQ38" s="405"/>
      <c r="GR38" s="403"/>
      <c r="GS38" s="391"/>
      <c r="GT38" s="391"/>
      <c r="GU38" s="391"/>
      <c r="GV38" s="391"/>
      <c r="GW38" s="391"/>
      <c r="GX38" s="391"/>
      <c r="GY38" s="391"/>
      <c r="GZ38" s="391"/>
      <c r="HA38" s="391"/>
      <c r="HB38" s="391"/>
      <c r="HC38" s="391"/>
      <c r="HD38" s="404"/>
      <c r="HE38" s="405"/>
      <c r="HF38" s="403"/>
      <c r="HG38" s="391"/>
      <c r="HH38" s="391"/>
      <c r="HI38" s="391"/>
      <c r="HJ38" s="391"/>
      <c r="HK38" s="391"/>
      <c r="HL38" s="391"/>
      <c r="HM38" s="391"/>
      <c r="HN38" s="391"/>
      <c r="HO38" s="391"/>
      <c r="HP38" s="391"/>
      <c r="HQ38" s="391"/>
      <c r="HR38" s="404"/>
      <c r="HS38" s="405"/>
      <c r="HT38" s="403"/>
      <c r="HU38" s="391"/>
      <c r="HV38" s="391"/>
      <c r="HW38" s="391"/>
      <c r="HX38" s="391"/>
      <c r="HY38" s="391"/>
      <c r="HZ38" s="391"/>
      <c r="IA38" s="391"/>
      <c r="IB38" s="391"/>
      <c r="IC38" s="391"/>
      <c r="ID38" s="391"/>
      <c r="IE38" s="391"/>
      <c r="IF38" s="404"/>
      <c r="IG38" s="405"/>
      <c r="IH38" s="403"/>
      <c r="II38" s="391"/>
      <c r="IJ38" s="391"/>
      <c r="IK38" s="391"/>
      <c r="IL38" s="391"/>
      <c r="IM38" s="391"/>
      <c r="IN38" s="391"/>
      <c r="IO38" s="391"/>
      <c r="IP38" s="391"/>
      <c r="IQ38" s="391"/>
      <c r="IR38" s="391"/>
      <c r="IS38" s="391"/>
      <c r="IT38" s="404"/>
      <c r="IU38" s="405"/>
      <c r="IV38" s="403"/>
      <c r="IW38" s="391"/>
      <c r="IX38" s="391"/>
      <c r="IY38" s="391"/>
      <c r="IZ38" s="391"/>
      <c r="JA38" s="391"/>
      <c r="JB38" s="391"/>
      <c r="JC38" s="391"/>
      <c r="JD38" s="391"/>
      <c r="JE38" s="391"/>
      <c r="JF38" s="391"/>
      <c r="JG38" s="391"/>
      <c r="JH38" s="404"/>
      <c r="JI38" s="405"/>
      <c r="JJ38" s="403"/>
      <c r="JK38" s="391"/>
      <c r="JL38" s="391"/>
      <c r="JM38" s="391"/>
      <c r="JN38" s="391"/>
      <c r="JO38" s="391"/>
      <c r="JP38" s="391"/>
      <c r="JQ38" s="391"/>
      <c r="JR38" s="391"/>
      <c r="JS38" s="391"/>
      <c r="JT38" s="391"/>
      <c r="JU38" s="391"/>
      <c r="JV38" s="404"/>
      <c r="JW38" s="405"/>
      <c r="JX38" s="403"/>
      <c r="JY38" s="391"/>
      <c r="JZ38" s="391"/>
      <c r="KA38" s="391"/>
      <c r="KB38" s="391"/>
      <c r="KC38" s="391"/>
      <c r="KD38" s="391"/>
      <c r="KE38" s="391"/>
      <c r="KF38" s="391"/>
      <c r="KG38" s="391"/>
      <c r="KH38" s="391"/>
      <c r="KI38" s="391"/>
      <c r="KJ38" s="404"/>
      <c r="KK38" s="405"/>
      <c r="KL38" s="403"/>
      <c r="KM38" s="391"/>
      <c r="KN38" s="391"/>
      <c r="KO38" s="391"/>
      <c r="KP38" s="391"/>
      <c r="KQ38" s="391"/>
      <c r="KR38" s="391"/>
      <c r="KS38" s="391"/>
      <c r="KT38" s="391"/>
      <c r="KU38" s="391"/>
      <c r="KV38" s="391"/>
      <c r="KW38" s="391"/>
      <c r="KX38" s="404"/>
      <c r="KY38" s="405"/>
      <c r="KZ38" s="403"/>
      <c r="LA38" s="391"/>
      <c r="LB38" s="391"/>
      <c r="LC38" s="391"/>
      <c r="LD38" s="391"/>
      <c r="LE38" s="391"/>
      <c r="LF38" s="391"/>
      <c r="LG38" s="391"/>
      <c r="LH38" s="391"/>
      <c r="LI38" s="391"/>
      <c r="LJ38" s="391"/>
      <c r="LK38" s="391"/>
      <c r="LL38" s="404"/>
      <c r="LM38" s="405"/>
      <c r="LN38" s="403"/>
      <c r="LO38" s="391"/>
      <c r="LP38" s="391"/>
      <c r="LQ38" s="391"/>
      <c r="LR38" s="391"/>
      <c r="LS38" s="391"/>
      <c r="LT38" s="391"/>
      <c r="LU38" s="391"/>
      <c r="LV38" s="391"/>
      <c r="LW38" s="391"/>
      <c r="LX38" s="391"/>
      <c r="LY38" s="391"/>
      <c r="LZ38" s="404"/>
      <c r="MA38" s="405"/>
      <c r="MB38" s="403"/>
      <c r="MC38" s="391"/>
      <c r="MD38" s="391"/>
      <c r="ME38" s="391"/>
      <c r="MF38" s="391"/>
      <c r="MG38" s="391"/>
      <c r="MH38" s="391"/>
      <c r="MI38" s="391"/>
      <c r="MJ38" s="391"/>
      <c r="MK38" s="391"/>
      <c r="ML38" s="391"/>
      <c r="MM38" s="391"/>
      <c r="MN38" s="404"/>
      <c r="MO38" s="405"/>
      <c r="MP38" s="403"/>
      <c r="MQ38" s="391"/>
      <c r="MR38" s="391"/>
      <c r="MS38" s="391"/>
      <c r="MT38" s="391"/>
      <c r="MU38" s="391"/>
      <c r="MV38" s="391"/>
      <c r="MW38" s="391"/>
      <c r="MX38" s="391"/>
      <c r="MY38" s="391"/>
      <c r="MZ38" s="391"/>
      <c r="NA38" s="391"/>
      <c r="NB38" s="404"/>
      <c r="NC38" s="405"/>
      <c r="ND38" s="403"/>
      <c r="NE38" s="391"/>
      <c r="NF38" s="391"/>
      <c r="NG38" s="391"/>
      <c r="NH38" s="391"/>
      <c r="NI38" s="391"/>
      <c r="NJ38" s="391"/>
      <c r="NK38" s="391"/>
      <c r="NL38" s="391"/>
      <c r="NM38" s="391"/>
      <c r="NN38" s="391"/>
      <c r="NO38" s="391"/>
      <c r="NP38" s="404"/>
      <c r="NQ38" s="405"/>
      <c r="NR38" s="403"/>
      <c r="NS38" s="391"/>
      <c r="NT38" s="391"/>
      <c r="NU38" s="391"/>
      <c r="NV38" s="391"/>
      <c r="NW38" s="391"/>
      <c r="NX38" s="391"/>
      <c r="NY38" s="391"/>
      <c r="NZ38" s="391"/>
      <c r="OA38" s="391"/>
      <c r="OB38" s="391"/>
      <c r="OC38" s="391"/>
      <c r="OD38" s="404"/>
      <c r="OE38" s="405"/>
      <c r="OF38" s="403"/>
      <c r="OG38" s="391"/>
      <c r="OH38" s="391"/>
      <c r="OI38" s="391"/>
      <c r="OJ38" s="391"/>
      <c r="OK38" s="391"/>
      <c r="OL38" s="391"/>
      <c r="OM38" s="391"/>
      <c r="ON38" s="391"/>
      <c r="OO38" s="391"/>
      <c r="OP38" s="391"/>
      <c r="OQ38" s="391"/>
      <c r="OR38" s="404"/>
      <c r="OS38" s="405"/>
      <c r="OT38" s="403"/>
      <c r="OU38" s="391"/>
      <c r="OV38" s="391"/>
      <c r="OW38" s="391"/>
      <c r="OX38" s="391"/>
      <c r="OY38" s="391"/>
      <c r="OZ38" s="391"/>
      <c r="PA38" s="391"/>
      <c r="PB38" s="391"/>
      <c r="PC38" s="391"/>
      <c r="PD38" s="391"/>
      <c r="PE38" s="391"/>
      <c r="PF38" s="404"/>
      <c r="PG38" s="405"/>
      <c r="PH38" s="403"/>
      <c r="PI38" s="391"/>
      <c r="PJ38" s="391"/>
      <c r="PK38" s="391"/>
      <c r="PL38" s="391"/>
      <c r="PM38" s="391"/>
      <c r="PN38" s="391"/>
      <c r="PO38" s="391"/>
      <c r="PP38" s="391"/>
      <c r="PQ38" s="391"/>
      <c r="PR38" s="391"/>
      <c r="PS38" s="391"/>
      <c r="PT38" s="404"/>
      <c r="PU38" s="405"/>
      <c r="PV38" s="404"/>
      <c r="PW38" s="404"/>
      <c r="PX38" s="404"/>
      <c r="PY38" s="404"/>
      <c r="PZ38" s="404"/>
      <c r="QA38" s="404"/>
      <c r="QB38" s="404"/>
      <c r="QC38" s="404"/>
      <c r="QD38" s="404"/>
      <c r="QE38" s="404"/>
      <c r="QF38" s="404"/>
      <c r="QG38" s="404"/>
      <c r="QH38" s="404"/>
    </row>
    <row r="39" spans="1:450" s="392" customFormat="1" x14ac:dyDescent="0.3">
      <c r="A39" s="313"/>
      <c r="B39" s="406" t="s">
        <v>892</v>
      </c>
      <c r="C39" s="313"/>
      <c r="D39" s="403"/>
      <c r="E39" s="391"/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404"/>
      <c r="Q39" s="405"/>
      <c r="R39" s="403"/>
      <c r="S39" s="391"/>
      <c r="T39" s="391"/>
      <c r="U39" s="391"/>
      <c r="V39" s="391"/>
      <c r="W39" s="391"/>
      <c r="X39" s="391"/>
      <c r="Y39" s="391"/>
      <c r="Z39" s="391"/>
      <c r="AA39" s="391"/>
      <c r="AB39" s="391"/>
      <c r="AC39" s="391"/>
      <c r="AD39" s="404"/>
      <c r="AE39" s="405"/>
      <c r="AF39" s="403"/>
      <c r="AG39" s="391"/>
      <c r="AH39" s="391"/>
      <c r="AI39" s="391"/>
      <c r="AJ39" s="391"/>
      <c r="AK39" s="391"/>
      <c r="AL39" s="391"/>
      <c r="AM39" s="391"/>
      <c r="AN39" s="391"/>
      <c r="AO39" s="391"/>
      <c r="AP39" s="391"/>
      <c r="AQ39" s="391"/>
      <c r="AR39" s="404"/>
      <c r="AS39" s="405"/>
      <c r="AT39" s="403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404"/>
      <c r="BG39" s="405"/>
      <c r="BH39" s="403"/>
      <c r="BI39" s="391"/>
      <c r="BJ39" s="391"/>
      <c r="BK39" s="391"/>
      <c r="BL39" s="391"/>
      <c r="BM39" s="391"/>
      <c r="BN39" s="391"/>
      <c r="BO39" s="391"/>
      <c r="BP39" s="391"/>
      <c r="BQ39" s="391"/>
      <c r="BR39" s="391"/>
      <c r="BS39" s="391"/>
      <c r="BT39" s="404"/>
      <c r="BU39" s="405"/>
      <c r="BV39" s="403"/>
      <c r="BW39" s="391"/>
      <c r="BX39" s="391"/>
      <c r="BY39" s="391"/>
      <c r="BZ39" s="391"/>
      <c r="CA39" s="391"/>
      <c r="CB39" s="391"/>
      <c r="CC39" s="391"/>
      <c r="CD39" s="391"/>
      <c r="CE39" s="391"/>
      <c r="CF39" s="391"/>
      <c r="CG39" s="391"/>
      <c r="CH39" s="404"/>
      <c r="CI39" s="405"/>
      <c r="CJ39" s="403"/>
      <c r="CK39" s="391"/>
      <c r="CL39" s="391"/>
      <c r="CM39" s="391"/>
      <c r="CN39" s="391"/>
      <c r="CO39" s="391"/>
      <c r="CP39" s="391"/>
      <c r="CQ39" s="391"/>
      <c r="CR39" s="391"/>
      <c r="CS39" s="391"/>
      <c r="CT39" s="391"/>
      <c r="CU39" s="391"/>
      <c r="CV39" s="404"/>
      <c r="CW39" s="405"/>
      <c r="CX39" s="403"/>
      <c r="CY39" s="391"/>
      <c r="CZ39" s="391"/>
      <c r="DA39" s="391"/>
      <c r="DB39" s="391"/>
      <c r="DC39" s="391"/>
      <c r="DD39" s="391"/>
      <c r="DE39" s="391"/>
      <c r="DF39" s="391"/>
      <c r="DG39" s="391"/>
      <c r="DH39" s="391"/>
      <c r="DI39" s="391"/>
      <c r="DJ39" s="404"/>
      <c r="DK39" s="405"/>
      <c r="DL39" s="403"/>
      <c r="DM39" s="391"/>
      <c r="DN39" s="391"/>
      <c r="DO39" s="391"/>
      <c r="DP39" s="391"/>
      <c r="DQ39" s="391"/>
      <c r="DR39" s="391"/>
      <c r="DS39" s="391"/>
      <c r="DT39" s="391"/>
      <c r="DU39" s="391"/>
      <c r="DV39" s="391"/>
      <c r="DW39" s="391"/>
      <c r="DX39" s="404"/>
      <c r="DY39" s="405"/>
      <c r="DZ39" s="403"/>
      <c r="EA39" s="391"/>
      <c r="EB39" s="391"/>
      <c r="EC39" s="391"/>
      <c r="ED39" s="391"/>
      <c r="EE39" s="391"/>
      <c r="EF39" s="391"/>
      <c r="EG39" s="391"/>
      <c r="EH39" s="391"/>
      <c r="EI39" s="391"/>
      <c r="EJ39" s="391"/>
      <c r="EK39" s="391"/>
      <c r="EL39" s="404"/>
      <c r="EM39" s="405"/>
      <c r="EN39" s="403"/>
      <c r="EO39" s="391"/>
      <c r="EP39" s="391"/>
      <c r="EQ39" s="391"/>
      <c r="ER39" s="391"/>
      <c r="ES39" s="391"/>
      <c r="ET39" s="391"/>
      <c r="EU39" s="391"/>
      <c r="EV39" s="391"/>
      <c r="EW39" s="391"/>
      <c r="EX39" s="391"/>
      <c r="EY39" s="391"/>
      <c r="EZ39" s="404"/>
      <c r="FA39" s="405"/>
      <c r="FB39" s="403"/>
      <c r="FC39" s="391"/>
      <c r="FD39" s="391"/>
      <c r="FE39" s="391"/>
      <c r="FF39" s="391"/>
      <c r="FG39" s="391"/>
      <c r="FH39" s="391"/>
      <c r="FI39" s="391"/>
      <c r="FJ39" s="391"/>
      <c r="FK39" s="391"/>
      <c r="FL39" s="391"/>
      <c r="FM39" s="391"/>
      <c r="FN39" s="404"/>
      <c r="FO39" s="405"/>
      <c r="FP39" s="403"/>
      <c r="FQ39" s="391"/>
      <c r="FR39" s="391"/>
      <c r="FS39" s="391"/>
      <c r="FT39" s="391"/>
      <c r="FU39" s="391"/>
      <c r="FV39" s="391"/>
      <c r="FW39" s="391"/>
      <c r="FX39" s="391"/>
      <c r="FY39" s="391"/>
      <c r="FZ39" s="391"/>
      <c r="GA39" s="391"/>
      <c r="GB39" s="404"/>
      <c r="GC39" s="405"/>
      <c r="GD39" s="403"/>
      <c r="GE39" s="391"/>
      <c r="GF39" s="391"/>
      <c r="GG39" s="391"/>
      <c r="GH39" s="391"/>
      <c r="GI39" s="391"/>
      <c r="GJ39" s="391"/>
      <c r="GK39" s="391"/>
      <c r="GL39" s="391"/>
      <c r="GM39" s="391"/>
      <c r="GN39" s="391"/>
      <c r="GO39" s="391"/>
      <c r="GP39" s="404"/>
      <c r="GQ39" s="405"/>
      <c r="GR39" s="403"/>
      <c r="GS39" s="391"/>
      <c r="GT39" s="391"/>
      <c r="GU39" s="391"/>
      <c r="GV39" s="391"/>
      <c r="GW39" s="391"/>
      <c r="GX39" s="391"/>
      <c r="GY39" s="391"/>
      <c r="GZ39" s="391"/>
      <c r="HA39" s="391"/>
      <c r="HB39" s="391"/>
      <c r="HC39" s="391"/>
      <c r="HD39" s="404"/>
      <c r="HE39" s="405"/>
      <c r="HF39" s="403"/>
      <c r="HG39" s="391"/>
      <c r="HH39" s="391"/>
      <c r="HI39" s="391"/>
      <c r="HJ39" s="391"/>
      <c r="HK39" s="391"/>
      <c r="HL39" s="391"/>
      <c r="HM39" s="391"/>
      <c r="HN39" s="391"/>
      <c r="HO39" s="391"/>
      <c r="HP39" s="391"/>
      <c r="HQ39" s="391"/>
      <c r="HR39" s="404"/>
      <c r="HS39" s="405"/>
      <c r="HT39" s="403"/>
      <c r="HU39" s="391"/>
      <c r="HV39" s="391"/>
      <c r="HW39" s="391"/>
      <c r="HX39" s="391"/>
      <c r="HY39" s="391"/>
      <c r="HZ39" s="391"/>
      <c r="IA39" s="391"/>
      <c r="IB39" s="391"/>
      <c r="IC39" s="391"/>
      <c r="ID39" s="391"/>
      <c r="IE39" s="391"/>
      <c r="IF39" s="404"/>
      <c r="IG39" s="405"/>
      <c r="IH39" s="403"/>
      <c r="II39" s="391"/>
      <c r="IJ39" s="391"/>
      <c r="IK39" s="391"/>
      <c r="IL39" s="391"/>
      <c r="IM39" s="391"/>
      <c r="IN39" s="391"/>
      <c r="IO39" s="391"/>
      <c r="IP39" s="391"/>
      <c r="IQ39" s="391"/>
      <c r="IR39" s="391"/>
      <c r="IS39" s="391"/>
      <c r="IT39" s="404"/>
      <c r="IU39" s="405"/>
      <c r="IV39" s="403"/>
      <c r="IW39" s="391"/>
      <c r="IX39" s="391"/>
      <c r="IY39" s="391"/>
      <c r="IZ39" s="391"/>
      <c r="JA39" s="391"/>
      <c r="JB39" s="391"/>
      <c r="JC39" s="391"/>
      <c r="JD39" s="391"/>
      <c r="JE39" s="391"/>
      <c r="JF39" s="391"/>
      <c r="JG39" s="391"/>
      <c r="JH39" s="404"/>
      <c r="JI39" s="405"/>
      <c r="JJ39" s="403"/>
      <c r="JK39" s="391"/>
      <c r="JL39" s="391"/>
      <c r="JM39" s="391"/>
      <c r="JN39" s="391"/>
      <c r="JO39" s="391"/>
      <c r="JP39" s="391"/>
      <c r="JQ39" s="391"/>
      <c r="JR39" s="391"/>
      <c r="JS39" s="391"/>
      <c r="JT39" s="391"/>
      <c r="JU39" s="391"/>
      <c r="JV39" s="404"/>
      <c r="JW39" s="405"/>
      <c r="JX39" s="403"/>
      <c r="JY39" s="391"/>
      <c r="JZ39" s="391"/>
      <c r="KA39" s="391"/>
      <c r="KB39" s="391"/>
      <c r="KC39" s="391"/>
      <c r="KD39" s="391"/>
      <c r="KE39" s="391"/>
      <c r="KF39" s="391"/>
      <c r="KG39" s="391"/>
      <c r="KH39" s="391"/>
      <c r="KI39" s="391"/>
      <c r="KJ39" s="404"/>
      <c r="KK39" s="405"/>
      <c r="KL39" s="403"/>
      <c r="KM39" s="391"/>
      <c r="KN39" s="391"/>
      <c r="KO39" s="391"/>
      <c r="KP39" s="391"/>
      <c r="KQ39" s="391"/>
      <c r="KR39" s="391"/>
      <c r="KS39" s="391"/>
      <c r="KT39" s="391"/>
      <c r="KU39" s="391"/>
      <c r="KV39" s="391"/>
      <c r="KW39" s="391"/>
      <c r="KX39" s="404"/>
      <c r="KY39" s="405"/>
      <c r="KZ39" s="403"/>
      <c r="LA39" s="391"/>
      <c r="LB39" s="391"/>
      <c r="LC39" s="391"/>
      <c r="LD39" s="391"/>
      <c r="LE39" s="391"/>
      <c r="LF39" s="391"/>
      <c r="LG39" s="391"/>
      <c r="LH39" s="391"/>
      <c r="LI39" s="391"/>
      <c r="LJ39" s="391"/>
      <c r="LK39" s="391"/>
      <c r="LL39" s="404"/>
      <c r="LM39" s="405"/>
      <c r="LN39" s="403"/>
      <c r="LO39" s="391"/>
      <c r="LP39" s="391"/>
      <c r="LQ39" s="391"/>
      <c r="LR39" s="391"/>
      <c r="LS39" s="391"/>
      <c r="LT39" s="391"/>
      <c r="LU39" s="391"/>
      <c r="LV39" s="391"/>
      <c r="LW39" s="391"/>
      <c r="LX39" s="391"/>
      <c r="LY39" s="391"/>
      <c r="LZ39" s="404"/>
      <c r="MA39" s="405"/>
      <c r="MB39" s="403"/>
      <c r="MC39" s="391"/>
      <c r="MD39" s="391"/>
      <c r="ME39" s="391"/>
      <c r="MF39" s="391"/>
      <c r="MG39" s="391"/>
      <c r="MH39" s="391"/>
      <c r="MI39" s="391"/>
      <c r="MJ39" s="391"/>
      <c r="MK39" s="391"/>
      <c r="ML39" s="391"/>
      <c r="MM39" s="391"/>
      <c r="MN39" s="404"/>
      <c r="MO39" s="405"/>
      <c r="MP39" s="403"/>
      <c r="MQ39" s="391"/>
      <c r="MR39" s="391"/>
      <c r="MS39" s="391"/>
      <c r="MT39" s="391"/>
      <c r="MU39" s="391"/>
      <c r="MV39" s="391"/>
      <c r="MW39" s="391"/>
      <c r="MX39" s="391"/>
      <c r="MY39" s="391"/>
      <c r="MZ39" s="391"/>
      <c r="NA39" s="391"/>
      <c r="NB39" s="404"/>
      <c r="NC39" s="405"/>
      <c r="ND39" s="403"/>
      <c r="NE39" s="391"/>
      <c r="NF39" s="391"/>
      <c r="NG39" s="391"/>
      <c r="NH39" s="391"/>
      <c r="NI39" s="391"/>
      <c r="NJ39" s="391"/>
      <c r="NK39" s="391"/>
      <c r="NL39" s="391"/>
      <c r="NM39" s="391"/>
      <c r="NN39" s="391"/>
      <c r="NO39" s="391"/>
      <c r="NP39" s="404"/>
      <c r="NQ39" s="405"/>
      <c r="NR39" s="403"/>
      <c r="NS39" s="391"/>
      <c r="NT39" s="391"/>
      <c r="NU39" s="391"/>
      <c r="NV39" s="391"/>
      <c r="NW39" s="391"/>
      <c r="NX39" s="391"/>
      <c r="NY39" s="391"/>
      <c r="NZ39" s="391"/>
      <c r="OA39" s="391"/>
      <c r="OB39" s="391"/>
      <c r="OC39" s="391"/>
      <c r="OD39" s="404"/>
      <c r="OE39" s="405"/>
      <c r="OF39" s="403"/>
      <c r="OG39" s="391"/>
      <c r="OH39" s="391"/>
      <c r="OI39" s="391"/>
      <c r="OJ39" s="391"/>
      <c r="OK39" s="391"/>
      <c r="OL39" s="391"/>
      <c r="OM39" s="391"/>
      <c r="ON39" s="391"/>
      <c r="OO39" s="391"/>
      <c r="OP39" s="391"/>
      <c r="OQ39" s="391"/>
      <c r="OR39" s="404"/>
      <c r="OS39" s="405"/>
      <c r="OT39" s="403"/>
      <c r="OU39" s="391"/>
      <c r="OV39" s="391"/>
      <c r="OW39" s="391"/>
      <c r="OX39" s="391"/>
      <c r="OY39" s="391"/>
      <c r="OZ39" s="391"/>
      <c r="PA39" s="391"/>
      <c r="PB39" s="391"/>
      <c r="PC39" s="391"/>
      <c r="PD39" s="391"/>
      <c r="PE39" s="391"/>
      <c r="PF39" s="404"/>
      <c r="PG39" s="405"/>
      <c r="PH39" s="403"/>
      <c r="PI39" s="391"/>
      <c r="PJ39" s="391"/>
      <c r="PK39" s="391"/>
      <c r="PL39" s="391"/>
      <c r="PM39" s="391"/>
      <c r="PN39" s="391"/>
      <c r="PO39" s="391"/>
      <c r="PP39" s="391"/>
      <c r="PQ39" s="391"/>
      <c r="PR39" s="391"/>
      <c r="PS39" s="391"/>
      <c r="PT39" s="404"/>
      <c r="PU39" s="405"/>
      <c r="PV39" s="404"/>
      <c r="PW39" s="404"/>
      <c r="PX39" s="404"/>
      <c r="PY39" s="404"/>
      <c r="PZ39" s="404"/>
      <c r="QA39" s="404"/>
      <c r="QB39" s="404"/>
      <c r="QC39" s="404"/>
      <c r="QD39" s="404"/>
      <c r="QE39" s="404"/>
      <c r="QF39" s="404"/>
      <c r="QG39" s="404"/>
      <c r="QH39" s="404"/>
    </row>
    <row r="40" spans="1:450" x14ac:dyDescent="0.3">
      <c r="B40" s="383" t="s">
        <v>90</v>
      </c>
      <c r="C40" s="407"/>
      <c r="D40" s="408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387"/>
      <c r="Q40" s="388"/>
      <c r="R40" s="408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409"/>
      <c r="AD40" s="387"/>
      <c r="AE40" s="388"/>
      <c r="AF40" s="408"/>
      <c r="AG40" s="409"/>
      <c r="AH40" s="409"/>
      <c r="AI40" s="409"/>
      <c r="AJ40" s="409"/>
      <c r="AK40" s="409"/>
      <c r="AL40" s="409"/>
      <c r="AM40" s="409"/>
      <c r="AN40" s="409"/>
      <c r="AO40" s="409"/>
      <c r="AP40" s="409"/>
      <c r="AQ40" s="409"/>
      <c r="AR40" s="387"/>
      <c r="AS40" s="388"/>
      <c r="AT40" s="408"/>
      <c r="AU40" s="409"/>
      <c r="AV40" s="409"/>
      <c r="AW40" s="409"/>
      <c r="AX40" s="409"/>
      <c r="AY40" s="409"/>
      <c r="AZ40" s="409"/>
      <c r="BA40" s="409"/>
      <c r="BB40" s="409"/>
      <c r="BC40" s="409"/>
      <c r="BD40" s="409"/>
      <c r="BE40" s="409"/>
      <c r="BF40" s="387"/>
      <c r="BG40" s="388"/>
      <c r="BH40" s="408"/>
      <c r="BI40" s="409"/>
      <c r="BJ40" s="409"/>
      <c r="BK40" s="409"/>
      <c r="BL40" s="409"/>
      <c r="BM40" s="409"/>
      <c r="BN40" s="409"/>
      <c r="BO40" s="409"/>
      <c r="BP40" s="409"/>
      <c r="BQ40" s="409"/>
      <c r="BR40" s="409"/>
      <c r="BS40" s="409"/>
      <c r="BT40" s="387"/>
      <c r="BV40" s="408"/>
      <c r="BW40" s="409"/>
      <c r="BX40" s="409"/>
      <c r="BY40" s="409"/>
      <c r="BZ40" s="409"/>
      <c r="CA40" s="409"/>
      <c r="CB40" s="409"/>
      <c r="CC40" s="409"/>
      <c r="CD40" s="409"/>
      <c r="CE40" s="409"/>
      <c r="CF40" s="409"/>
      <c r="CG40" s="409"/>
      <c r="CH40" s="387"/>
      <c r="CI40" s="388"/>
      <c r="CJ40" s="408"/>
      <c r="CK40" s="409"/>
      <c r="CL40" s="409"/>
      <c r="CM40" s="409"/>
      <c r="CN40" s="409"/>
      <c r="CO40" s="409"/>
      <c r="CP40" s="409"/>
      <c r="CQ40" s="409"/>
      <c r="CR40" s="409"/>
      <c r="CS40" s="409"/>
      <c r="CT40" s="409"/>
      <c r="CU40" s="409"/>
      <c r="CV40" s="387"/>
      <c r="CW40" s="388"/>
      <c r="CX40" s="408"/>
      <c r="CY40" s="409"/>
      <c r="CZ40" s="409"/>
      <c r="DA40" s="409"/>
      <c r="DB40" s="409"/>
      <c r="DC40" s="409"/>
      <c r="DD40" s="409"/>
      <c r="DE40" s="409"/>
      <c r="DF40" s="409"/>
      <c r="DG40" s="409"/>
      <c r="DH40" s="409"/>
      <c r="DI40" s="409"/>
      <c r="DJ40" s="387"/>
      <c r="DK40" s="388"/>
      <c r="DL40" s="408"/>
      <c r="DM40" s="409"/>
      <c r="DN40" s="409"/>
      <c r="DO40" s="409"/>
      <c r="DP40" s="409"/>
      <c r="DQ40" s="409"/>
      <c r="DR40" s="409"/>
      <c r="DS40" s="409"/>
      <c r="DT40" s="409"/>
      <c r="DU40" s="409"/>
      <c r="DV40" s="409"/>
      <c r="DW40" s="409"/>
      <c r="DX40" s="387"/>
      <c r="DY40" s="388"/>
      <c r="DZ40" s="408"/>
      <c r="EA40" s="409"/>
      <c r="EB40" s="409"/>
      <c r="EC40" s="409"/>
      <c r="ED40" s="409"/>
      <c r="EE40" s="409"/>
      <c r="EF40" s="409"/>
      <c r="EG40" s="409"/>
      <c r="EH40" s="409"/>
      <c r="EI40" s="409"/>
      <c r="EJ40" s="409"/>
      <c r="EK40" s="409"/>
      <c r="EL40" s="387"/>
      <c r="EM40" s="388"/>
      <c r="EN40" s="408"/>
      <c r="EO40" s="409"/>
      <c r="EP40" s="409"/>
      <c r="EQ40" s="409"/>
      <c r="ER40" s="409"/>
      <c r="ES40" s="409"/>
      <c r="ET40" s="409"/>
      <c r="EU40" s="409"/>
      <c r="EV40" s="409"/>
      <c r="EW40" s="409"/>
      <c r="EX40" s="409"/>
      <c r="EY40" s="409"/>
      <c r="EZ40" s="387"/>
      <c r="FA40" s="388"/>
      <c r="FB40" s="408"/>
      <c r="FC40" s="409"/>
      <c r="FD40" s="409"/>
      <c r="FE40" s="409"/>
      <c r="FF40" s="409"/>
      <c r="FG40" s="409"/>
      <c r="FH40" s="409"/>
      <c r="FI40" s="409"/>
      <c r="FJ40" s="409"/>
      <c r="FK40" s="409"/>
      <c r="FL40" s="409"/>
      <c r="FM40" s="409"/>
      <c r="FN40" s="387"/>
      <c r="FO40" s="388"/>
      <c r="FP40" s="408"/>
      <c r="FQ40" s="409"/>
      <c r="FR40" s="409"/>
      <c r="FS40" s="409"/>
      <c r="FT40" s="409"/>
      <c r="FU40" s="409"/>
      <c r="FV40" s="409"/>
      <c r="FW40" s="409"/>
      <c r="FX40" s="409"/>
      <c r="FY40" s="409"/>
      <c r="FZ40" s="409"/>
      <c r="GA40" s="409"/>
      <c r="GB40" s="387"/>
      <c r="GC40" s="388"/>
      <c r="GD40" s="408"/>
      <c r="GE40" s="409"/>
      <c r="GF40" s="409"/>
      <c r="GG40" s="409"/>
      <c r="GH40" s="409"/>
      <c r="GI40" s="409"/>
      <c r="GJ40" s="409"/>
      <c r="GK40" s="409"/>
      <c r="GL40" s="409"/>
      <c r="GM40" s="409"/>
      <c r="GN40" s="409"/>
      <c r="GO40" s="409"/>
      <c r="GP40" s="387"/>
      <c r="GQ40" s="388"/>
      <c r="GR40" s="408"/>
      <c r="GS40" s="409"/>
      <c r="GT40" s="409"/>
      <c r="GU40" s="409"/>
      <c r="GV40" s="409"/>
      <c r="GW40" s="409"/>
      <c r="GX40" s="409"/>
      <c r="GY40" s="409"/>
      <c r="GZ40" s="409"/>
      <c r="HA40" s="409"/>
      <c r="HB40" s="409"/>
      <c r="HC40" s="409"/>
      <c r="HD40" s="387"/>
      <c r="HE40" s="388"/>
      <c r="HF40" s="408"/>
      <c r="HG40" s="409"/>
      <c r="HH40" s="409"/>
      <c r="HI40" s="409"/>
      <c r="HJ40" s="409"/>
      <c r="HK40" s="409"/>
      <c r="HL40" s="409"/>
      <c r="HM40" s="409"/>
      <c r="HN40" s="409"/>
      <c r="HO40" s="409"/>
      <c r="HP40" s="409"/>
      <c r="HQ40" s="409"/>
      <c r="HR40" s="387"/>
      <c r="HS40" s="388"/>
      <c r="HT40" s="408"/>
      <c r="HU40" s="409"/>
      <c r="HV40" s="409"/>
      <c r="HW40" s="409"/>
      <c r="HX40" s="409"/>
      <c r="HY40" s="409"/>
      <c r="HZ40" s="409"/>
      <c r="IA40" s="409"/>
      <c r="IB40" s="409"/>
      <c r="IC40" s="409"/>
      <c r="ID40" s="409"/>
      <c r="IE40" s="409"/>
      <c r="IF40" s="387"/>
      <c r="IG40" s="388"/>
      <c r="IH40" s="408"/>
      <c r="II40" s="409"/>
      <c r="IJ40" s="409"/>
      <c r="IK40" s="409"/>
      <c r="IL40" s="409"/>
      <c r="IM40" s="409"/>
      <c r="IN40" s="409"/>
      <c r="IO40" s="409"/>
      <c r="IP40" s="409"/>
      <c r="IQ40" s="409"/>
      <c r="IR40" s="409"/>
      <c r="IS40" s="409"/>
      <c r="IT40" s="387"/>
      <c r="IU40" s="388"/>
      <c r="IV40" s="408"/>
      <c r="IW40" s="409"/>
      <c r="IX40" s="409"/>
      <c r="IY40" s="409"/>
      <c r="IZ40" s="409"/>
      <c r="JA40" s="409"/>
      <c r="JB40" s="409"/>
      <c r="JC40" s="409"/>
      <c r="JD40" s="409"/>
      <c r="JE40" s="409"/>
      <c r="JF40" s="409"/>
      <c r="JG40" s="409"/>
      <c r="JH40" s="387"/>
      <c r="JI40" s="388"/>
      <c r="JJ40" s="408"/>
      <c r="JK40" s="409"/>
      <c r="JL40" s="409"/>
      <c r="JM40" s="409"/>
      <c r="JN40" s="409"/>
      <c r="JO40" s="409"/>
      <c r="JP40" s="409"/>
      <c r="JQ40" s="409"/>
      <c r="JR40" s="409"/>
      <c r="JS40" s="409"/>
      <c r="JT40" s="409"/>
      <c r="JU40" s="409"/>
      <c r="JV40" s="387"/>
      <c r="JW40" s="388"/>
      <c r="JX40" s="408"/>
      <c r="JY40" s="409"/>
      <c r="JZ40" s="409"/>
      <c r="KA40" s="409"/>
      <c r="KB40" s="409"/>
      <c r="KC40" s="409"/>
      <c r="KD40" s="409"/>
      <c r="KE40" s="409"/>
      <c r="KF40" s="409"/>
      <c r="KG40" s="409"/>
      <c r="KH40" s="409"/>
      <c r="KI40" s="409"/>
      <c r="KJ40" s="387"/>
      <c r="KK40" s="388"/>
      <c r="KL40" s="408"/>
      <c r="KM40" s="409"/>
      <c r="KN40" s="409"/>
      <c r="KO40" s="409"/>
      <c r="KP40" s="409"/>
      <c r="KQ40" s="409"/>
      <c r="KR40" s="409"/>
      <c r="KS40" s="409"/>
      <c r="KT40" s="409"/>
      <c r="KU40" s="409"/>
      <c r="KV40" s="409"/>
      <c r="KW40" s="409"/>
      <c r="KX40" s="387"/>
      <c r="KY40" s="388"/>
      <c r="KZ40" s="408"/>
      <c r="LA40" s="409"/>
      <c r="LB40" s="409"/>
      <c r="LC40" s="409"/>
      <c r="LD40" s="409"/>
      <c r="LE40" s="409"/>
      <c r="LF40" s="409"/>
      <c r="LG40" s="409"/>
      <c r="LH40" s="409"/>
      <c r="LI40" s="409"/>
      <c r="LJ40" s="409"/>
      <c r="LK40" s="409"/>
      <c r="LL40" s="387"/>
      <c r="LM40" s="388"/>
      <c r="LN40" s="408"/>
      <c r="LO40" s="409"/>
      <c r="LP40" s="409"/>
      <c r="LQ40" s="409"/>
      <c r="LR40" s="409"/>
      <c r="LS40" s="409"/>
      <c r="LT40" s="409"/>
      <c r="LU40" s="409"/>
      <c r="LV40" s="409"/>
      <c r="LW40" s="409"/>
      <c r="LX40" s="409"/>
      <c r="LY40" s="409"/>
      <c r="LZ40" s="387"/>
      <c r="MA40" s="388"/>
      <c r="MB40" s="408"/>
      <c r="MC40" s="409"/>
      <c r="MD40" s="409"/>
      <c r="ME40" s="409"/>
      <c r="MF40" s="409"/>
      <c r="MG40" s="409"/>
      <c r="MH40" s="409"/>
      <c r="MI40" s="409"/>
      <c r="MJ40" s="409"/>
      <c r="MK40" s="409"/>
      <c r="ML40" s="409"/>
      <c r="MM40" s="409"/>
      <c r="MN40" s="387"/>
      <c r="MO40" s="388"/>
      <c r="MP40" s="408"/>
      <c r="MQ40" s="409"/>
      <c r="MR40" s="409"/>
      <c r="MS40" s="409"/>
      <c r="MT40" s="409"/>
      <c r="MU40" s="409"/>
      <c r="MV40" s="409"/>
      <c r="MW40" s="409"/>
      <c r="MX40" s="409"/>
      <c r="MY40" s="409"/>
      <c r="MZ40" s="409"/>
      <c r="NA40" s="409"/>
      <c r="NB40" s="387"/>
      <c r="NC40" s="388"/>
      <c r="ND40" s="408"/>
      <c r="NE40" s="409"/>
      <c r="NF40" s="409"/>
      <c r="NG40" s="409"/>
      <c r="NH40" s="409"/>
      <c r="NI40" s="409"/>
      <c r="NJ40" s="409"/>
      <c r="NK40" s="409"/>
      <c r="NL40" s="409"/>
      <c r="NM40" s="409"/>
      <c r="NN40" s="409"/>
      <c r="NO40" s="409"/>
      <c r="NP40" s="387"/>
      <c r="NQ40" s="388"/>
      <c r="NR40" s="408"/>
      <c r="NS40" s="409"/>
      <c r="NT40" s="409"/>
      <c r="NU40" s="409"/>
      <c r="NV40" s="409"/>
      <c r="NW40" s="409"/>
      <c r="NX40" s="409"/>
      <c r="NY40" s="409"/>
      <c r="NZ40" s="409"/>
      <c r="OA40" s="409"/>
      <c r="OB40" s="409"/>
      <c r="OC40" s="409"/>
      <c r="OD40" s="387"/>
      <c r="OE40" s="388"/>
      <c r="OF40" s="408"/>
      <c r="OG40" s="409"/>
      <c r="OH40" s="409"/>
      <c r="OI40" s="409"/>
      <c r="OJ40" s="409"/>
      <c r="OK40" s="409"/>
      <c r="OL40" s="409"/>
      <c r="OM40" s="409"/>
      <c r="ON40" s="409"/>
      <c r="OO40" s="409"/>
      <c r="OP40" s="409"/>
      <c r="OQ40" s="409"/>
      <c r="OR40" s="387"/>
      <c r="OS40" s="388"/>
      <c r="OT40" s="408"/>
      <c r="OU40" s="409"/>
      <c r="OV40" s="409"/>
      <c r="OW40" s="409"/>
      <c r="OX40" s="409"/>
      <c r="OY40" s="409"/>
      <c r="OZ40" s="409"/>
      <c r="PA40" s="409"/>
      <c r="PB40" s="409"/>
      <c r="PC40" s="409"/>
      <c r="PD40" s="409"/>
      <c r="PE40" s="409"/>
      <c r="PF40" s="387"/>
      <c r="PG40" s="388"/>
      <c r="PH40" s="408"/>
      <c r="PI40" s="409"/>
      <c r="PJ40" s="409"/>
      <c r="PK40" s="409"/>
      <c r="PL40" s="409"/>
      <c r="PM40" s="409"/>
      <c r="PN40" s="409"/>
      <c r="PO40" s="409"/>
      <c r="PP40" s="409"/>
      <c r="PQ40" s="409"/>
      <c r="PR40" s="409"/>
      <c r="PS40" s="409"/>
      <c r="PT40" s="387"/>
      <c r="PU40" s="388"/>
      <c r="PV40" s="387"/>
      <c r="PW40" s="387"/>
      <c r="PX40" s="387"/>
      <c r="PY40" s="387"/>
      <c r="PZ40" s="387"/>
      <c r="QA40" s="387"/>
      <c r="QB40" s="387"/>
      <c r="QC40" s="387"/>
      <c r="QD40" s="387"/>
      <c r="QE40" s="387"/>
      <c r="QF40" s="387"/>
      <c r="QG40" s="387"/>
      <c r="QH40" s="387"/>
    </row>
    <row r="41" spans="1:450" s="412" customFormat="1" x14ac:dyDescent="0.25">
      <c r="A41" s="304" t="s">
        <v>938</v>
      </c>
      <c r="B41" s="255" t="s">
        <v>91</v>
      </c>
      <c r="C41" s="313"/>
      <c r="D41" s="375">
        <v>996085</v>
      </c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368">
        <f t="shared" ref="P41:P51" si="137">+SUBTOTAL(9,D41:O41)</f>
        <v>996085</v>
      </c>
      <c r="Q41" s="372"/>
      <c r="R41" s="375">
        <v>288900</v>
      </c>
      <c r="S41" s="410"/>
      <c r="T41" s="410"/>
      <c r="U41" s="410"/>
      <c r="V41" s="391"/>
      <c r="W41" s="391"/>
      <c r="X41" s="391"/>
      <c r="Y41" s="410"/>
      <c r="Z41" s="410"/>
      <c r="AA41" s="410"/>
      <c r="AB41" s="410"/>
      <c r="AC41" s="410"/>
      <c r="AD41" s="411">
        <f t="shared" ref="AD41:AD51" si="138">+SUBTOTAL(9,R41:AC41)</f>
        <v>288900</v>
      </c>
      <c r="AE41" s="372"/>
      <c r="AF41" s="375">
        <v>544306</v>
      </c>
      <c r="AG41" s="410"/>
      <c r="AH41" s="410"/>
      <c r="AI41" s="410"/>
      <c r="AJ41" s="391"/>
      <c r="AK41" s="391"/>
      <c r="AL41" s="391"/>
      <c r="AM41" s="410"/>
      <c r="AN41" s="410"/>
      <c r="AO41" s="410"/>
      <c r="AP41" s="410"/>
      <c r="AQ41" s="410"/>
      <c r="AR41" s="411">
        <f t="shared" ref="AR41:AR51" si="139">+SUBTOTAL(9,AF41:AQ41)</f>
        <v>544306</v>
      </c>
      <c r="AS41" s="372"/>
      <c r="AT41" s="375">
        <v>1409344</v>
      </c>
      <c r="AU41" s="410"/>
      <c r="AV41" s="410"/>
      <c r="AW41" s="410"/>
      <c r="AX41" s="391"/>
      <c r="AY41" s="391"/>
      <c r="AZ41" s="391"/>
      <c r="BA41" s="410"/>
      <c r="BB41" s="577"/>
      <c r="BC41" s="577"/>
      <c r="BD41" s="577"/>
      <c r="BE41" s="577"/>
      <c r="BF41" s="411">
        <f t="shared" ref="BF41:BF51" si="140">+SUBTOTAL(9,AT41:BE41)</f>
        <v>1409344</v>
      </c>
      <c r="BG41" s="372"/>
      <c r="BH41" s="375">
        <v>141711</v>
      </c>
      <c r="BI41" s="376"/>
      <c r="BJ41" s="365"/>
      <c r="BK41" s="365"/>
      <c r="BL41" s="365"/>
      <c r="BM41" s="365"/>
      <c r="BN41" s="365"/>
      <c r="BO41" s="365"/>
      <c r="BP41" s="365"/>
      <c r="BQ41" s="365"/>
      <c r="BR41" s="365"/>
      <c r="BS41" s="365"/>
      <c r="BT41" s="411">
        <f t="shared" ref="BT41:BT51" si="141">+SUBTOTAL(9,BH41:BS41)</f>
        <v>141711</v>
      </c>
      <c r="BU41" s="388"/>
      <c r="BV41" s="375">
        <v>2503822</v>
      </c>
      <c r="BW41" s="376"/>
      <c r="BX41" s="365"/>
      <c r="BY41" s="365"/>
      <c r="BZ41" s="365"/>
      <c r="CA41" s="365"/>
      <c r="CB41" s="365"/>
      <c r="CC41" s="365"/>
      <c r="CD41" s="365"/>
      <c r="CE41" s="365"/>
      <c r="CF41" s="365"/>
      <c r="CG41" s="365"/>
      <c r="CH41" s="411">
        <f t="shared" ref="CH41:CH51" si="142">+SUBTOTAL(9,BV41:CG41)</f>
        <v>2503822</v>
      </c>
      <c r="CI41" s="372"/>
      <c r="CJ41" s="375">
        <v>193108</v>
      </c>
      <c r="CK41" s="376"/>
      <c r="CL41" s="365"/>
      <c r="CM41" s="365"/>
      <c r="CN41" s="365"/>
      <c r="CO41" s="365"/>
      <c r="CP41" s="365"/>
      <c r="CQ41" s="365"/>
      <c r="CR41" s="365"/>
      <c r="CS41" s="365"/>
      <c r="CT41" s="365"/>
      <c r="CU41" s="365"/>
      <c r="CV41" s="411">
        <f t="shared" ref="CV41:CV51" si="143">+SUBTOTAL(9,CJ41:CU41)</f>
        <v>193108</v>
      </c>
      <c r="CW41" s="372"/>
      <c r="CX41" s="375">
        <v>194502</v>
      </c>
      <c r="CY41" s="376"/>
      <c r="CZ41" s="365"/>
      <c r="DA41" s="365"/>
      <c r="DB41" s="365"/>
      <c r="DC41" s="365"/>
      <c r="DD41" s="365"/>
      <c r="DE41" s="365"/>
      <c r="DF41" s="365"/>
      <c r="DG41" s="365"/>
      <c r="DH41" s="365"/>
      <c r="DI41" s="365"/>
      <c r="DJ41" s="411">
        <f t="shared" ref="DJ41:DJ51" si="144">+SUBTOTAL(9,CX41:DI41)</f>
        <v>194502</v>
      </c>
      <c r="DK41" s="372"/>
      <c r="DL41" s="375">
        <v>608312</v>
      </c>
      <c r="DM41" s="376"/>
      <c r="DN41" s="365"/>
      <c r="DO41" s="365"/>
      <c r="DP41" s="365"/>
      <c r="DQ41" s="365"/>
      <c r="DR41" s="365"/>
      <c r="DS41" s="365"/>
      <c r="DT41" s="365"/>
      <c r="DU41" s="365"/>
      <c r="DV41" s="365"/>
      <c r="DW41" s="365"/>
      <c r="DX41" s="411">
        <f t="shared" ref="DX41:DX51" si="145">+SUBTOTAL(9,DL41:DW41)</f>
        <v>608312</v>
      </c>
      <c r="DY41" s="372"/>
      <c r="DZ41" s="375">
        <v>1958334</v>
      </c>
      <c r="EA41" s="376"/>
      <c r="EB41" s="365"/>
      <c r="EC41" s="365"/>
      <c r="ED41" s="365"/>
      <c r="EE41" s="365"/>
      <c r="EF41" s="365"/>
      <c r="EG41" s="365"/>
      <c r="EH41" s="365"/>
      <c r="EI41" s="365"/>
      <c r="EJ41" s="365"/>
      <c r="EK41" s="365"/>
      <c r="EL41" s="411">
        <f t="shared" ref="EL41:EL51" si="146">+SUBTOTAL(9,DZ41:EK41)</f>
        <v>1958334</v>
      </c>
      <c r="EM41" s="372"/>
      <c r="EN41" s="375">
        <v>3380153</v>
      </c>
      <c r="EO41" s="376"/>
      <c r="EP41" s="365"/>
      <c r="EQ41" s="365"/>
      <c r="ER41" s="365"/>
      <c r="ES41" s="365"/>
      <c r="ET41" s="365"/>
      <c r="EU41" s="365"/>
      <c r="EV41" s="365"/>
      <c r="EW41" s="365"/>
      <c r="EX41" s="365"/>
      <c r="EY41" s="365"/>
      <c r="EZ41" s="411">
        <f t="shared" ref="EZ41:EZ51" si="147">+SUBTOTAL(9,EN41:EY41)</f>
        <v>3380153</v>
      </c>
      <c r="FA41" s="372"/>
      <c r="FB41" s="375">
        <v>1688692</v>
      </c>
      <c r="FC41" s="376"/>
      <c r="FD41" s="365"/>
      <c r="FE41" s="365"/>
      <c r="FF41" s="365"/>
      <c r="FG41" s="365"/>
      <c r="FH41" s="365"/>
      <c r="FI41" s="365"/>
      <c r="FJ41" s="365"/>
      <c r="FK41" s="365"/>
      <c r="FL41" s="365"/>
      <c r="FM41" s="365"/>
      <c r="FN41" s="411">
        <f t="shared" ref="FN41:FN51" si="148">+SUBTOTAL(9,FB41:FM41)</f>
        <v>1688692</v>
      </c>
      <c r="FO41" s="372"/>
      <c r="FP41" s="375">
        <v>1538367</v>
      </c>
      <c r="FQ41" s="376"/>
      <c r="FR41" s="365"/>
      <c r="FS41" s="365"/>
      <c r="FT41" s="365"/>
      <c r="FU41" s="365"/>
      <c r="FV41" s="365"/>
      <c r="FW41" s="365"/>
      <c r="FX41" s="365"/>
      <c r="FY41" s="365"/>
      <c r="FZ41" s="365"/>
      <c r="GA41" s="365"/>
      <c r="GB41" s="411">
        <f t="shared" ref="GB41:GB51" si="149">+SUBTOTAL(9,FP41:GA41)</f>
        <v>1538367</v>
      </c>
      <c r="GC41" s="372"/>
      <c r="GD41" s="375">
        <v>400467</v>
      </c>
      <c r="GE41" s="376"/>
      <c r="GF41" s="365"/>
      <c r="GG41" s="365"/>
      <c r="GH41" s="365"/>
      <c r="GI41" s="365"/>
      <c r="GJ41" s="365"/>
      <c r="GK41" s="365"/>
      <c r="GL41" s="365"/>
      <c r="GM41" s="365"/>
      <c r="GN41" s="365"/>
      <c r="GO41" s="365"/>
      <c r="GP41" s="411">
        <f t="shared" ref="GP41:GP51" si="150">+SUBTOTAL(9,GD41:GO41)</f>
        <v>400467</v>
      </c>
      <c r="GQ41" s="372"/>
      <c r="GR41" s="375">
        <v>3135486</v>
      </c>
      <c r="GS41" s="376"/>
      <c r="GT41" s="365"/>
      <c r="GU41" s="365"/>
      <c r="GV41" s="365"/>
      <c r="GW41" s="365"/>
      <c r="GX41" s="365"/>
      <c r="GY41" s="365"/>
      <c r="GZ41" s="365"/>
      <c r="HA41" s="365"/>
      <c r="HB41" s="365"/>
      <c r="HC41" s="365"/>
      <c r="HD41" s="411">
        <f t="shared" ref="HD41:HD51" si="151">+SUBTOTAL(9,GR41:HC41)</f>
        <v>3135486</v>
      </c>
      <c r="HE41" s="372"/>
      <c r="HF41" s="375">
        <v>1770343</v>
      </c>
      <c r="HG41" s="376"/>
      <c r="HH41" s="365"/>
      <c r="HI41" s="365"/>
      <c r="HJ41" s="365"/>
      <c r="HK41" s="365"/>
      <c r="HL41" s="365"/>
      <c r="HM41" s="365"/>
      <c r="HN41" s="365"/>
      <c r="HO41" s="365"/>
      <c r="HP41" s="365"/>
      <c r="HQ41" s="365"/>
      <c r="HR41" s="411">
        <f t="shared" ref="HR41:HR51" si="152">+SUBTOTAL(9,HF41:HQ41)</f>
        <v>1770343</v>
      </c>
      <c r="HS41" s="372"/>
      <c r="HT41" s="375">
        <v>295031</v>
      </c>
      <c r="HU41" s="376"/>
      <c r="HV41" s="365"/>
      <c r="HW41" s="365"/>
      <c r="HX41" s="365"/>
      <c r="HY41" s="365"/>
      <c r="HZ41" s="365"/>
      <c r="IA41" s="365"/>
      <c r="IB41" s="365"/>
      <c r="IC41" s="365"/>
      <c r="ID41" s="365"/>
      <c r="IE41" s="365"/>
      <c r="IF41" s="411">
        <f t="shared" ref="IF41:IF51" si="153">+SUBTOTAL(9,HT41:IE41)</f>
        <v>295031</v>
      </c>
      <c r="IG41" s="372"/>
      <c r="IH41" s="375">
        <v>564660</v>
      </c>
      <c r="II41" s="376"/>
      <c r="IJ41" s="365"/>
      <c r="IK41" s="365"/>
      <c r="IL41" s="365"/>
      <c r="IM41" s="365"/>
      <c r="IN41" s="365"/>
      <c r="IO41" s="365"/>
      <c r="IP41" s="365"/>
      <c r="IQ41" s="365"/>
      <c r="IR41" s="365"/>
      <c r="IS41" s="365"/>
      <c r="IT41" s="411">
        <f t="shared" ref="IT41:IT51" si="154">+SUBTOTAL(9,IH41:IS41)</f>
        <v>564660</v>
      </c>
      <c r="IU41" s="372"/>
      <c r="IV41" s="375">
        <v>113455</v>
      </c>
      <c r="IW41" s="376"/>
      <c r="IX41" s="365"/>
      <c r="IY41" s="365"/>
      <c r="IZ41" s="365"/>
      <c r="JA41" s="365"/>
      <c r="JB41" s="365"/>
      <c r="JC41" s="365"/>
      <c r="JD41" s="365"/>
      <c r="JE41" s="365"/>
      <c r="JF41" s="365"/>
      <c r="JG41" s="365"/>
      <c r="JH41" s="411">
        <f t="shared" ref="JH41:JH51" si="155">+SUBTOTAL(9,IV41:JG41)</f>
        <v>113455</v>
      </c>
      <c r="JI41" s="372"/>
      <c r="JJ41" s="375">
        <v>1231286</v>
      </c>
      <c r="JK41" s="376"/>
      <c r="JL41" s="365"/>
      <c r="JM41" s="365"/>
      <c r="JN41" s="365"/>
      <c r="JO41" s="365"/>
      <c r="JP41" s="365"/>
      <c r="JQ41" s="365"/>
      <c r="JR41" s="365"/>
      <c r="JS41" s="365"/>
      <c r="JT41" s="365"/>
      <c r="JU41" s="365"/>
      <c r="JV41" s="411">
        <f t="shared" ref="JV41:JV51" si="156">+SUBTOTAL(9,JJ41:JU41)</f>
        <v>1231286</v>
      </c>
      <c r="JW41" s="372"/>
      <c r="JX41" s="375">
        <v>2334112</v>
      </c>
      <c r="JY41" s="376"/>
      <c r="JZ41" s="365"/>
      <c r="KA41" s="365"/>
      <c r="KB41" s="365"/>
      <c r="KC41" s="365"/>
      <c r="KD41" s="365"/>
      <c r="KE41" s="365"/>
      <c r="KF41" s="365"/>
      <c r="KG41" s="365"/>
      <c r="KH41" s="365"/>
      <c r="KI41" s="365"/>
      <c r="KJ41" s="411">
        <f t="shared" ref="KJ41:KJ51" si="157">+SUBTOTAL(9,JX41:KI41)</f>
        <v>2334112</v>
      </c>
      <c r="KK41" s="372"/>
      <c r="KL41" s="375">
        <v>631967</v>
      </c>
      <c r="KM41" s="376"/>
      <c r="KN41" s="365"/>
      <c r="KO41" s="365"/>
      <c r="KP41" s="365"/>
      <c r="KQ41" s="365"/>
      <c r="KR41" s="365"/>
      <c r="KS41" s="365"/>
      <c r="KT41" s="365"/>
      <c r="KU41" s="365"/>
      <c r="KV41" s="365"/>
      <c r="KW41" s="365"/>
      <c r="KX41" s="411">
        <f t="shared" ref="KX41:KX51" si="158">+SUBTOTAL(9,KL41:KW41)</f>
        <v>631967</v>
      </c>
      <c r="KY41" s="372"/>
      <c r="KZ41" s="375">
        <v>302175</v>
      </c>
      <c r="LA41" s="376"/>
      <c r="LB41" s="365"/>
      <c r="LC41" s="365"/>
      <c r="LD41" s="365"/>
      <c r="LE41" s="365"/>
      <c r="LF41" s="365"/>
      <c r="LG41" s="365"/>
      <c r="LH41" s="365"/>
      <c r="LI41" s="365"/>
      <c r="LJ41" s="365"/>
      <c r="LK41" s="365"/>
      <c r="LL41" s="411">
        <f t="shared" ref="LL41:LL51" si="159">+SUBTOTAL(9,KZ41:LK41)</f>
        <v>302175</v>
      </c>
      <c r="LM41" s="372"/>
      <c r="LN41" s="375">
        <v>140125</v>
      </c>
      <c r="LO41" s="376"/>
      <c r="LP41" s="365"/>
      <c r="LQ41" s="365"/>
      <c r="LR41" s="365"/>
      <c r="LS41" s="365"/>
      <c r="LT41" s="365"/>
      <c r="LU41" s="365"/>
      <c r="LV41" s="365"/>
      <c r="LW41" s="365"/>
      <c r="LX41" s="365"/>
      <c r="LY41" s="365"/>
      <c r="LZ41" s="411">
        <f t="shared" ref="LZ41:LZ51" si="160">+SUBTOTAL(9,LN41:LY41)</f>
        <v>140125</v>
      </c>
      <c r="MA41" s="372"/>
      <c r="MB41" s="375">
        <v>534078</v>
      </c>
      <c r="MC41" s="376"/>
      <c r="MD41" s="365"/>
      <c r="ME41" s="365"/>
      <c r="MF41" s="365"/>
      <c r="MG41" s="365"/>
      <c r="MH41" s="365"/>
      <c r="MI41" s="365"/>
      <c r="MJ41" s="365"/>
      <c r="MK41" s="365"/>
      <c r="ML41" s="365"/>
      <c r="MM41" s="365"/>
      <c r="MN41" s="411">
        <f t="shared" ref="MN41:MN51" si="161">+SUBTOTAL(9,MB41:MM41)</f>
        <v>534078</v>
      </c>
      <c r="MO41" s="372"/>
      <c r="MP41" s="375">
        <v>1338716</v>
      </c>
      <c r="MQ41" s="376"/>
      <c r="MR41" s="365"/>
      <c r="MS41" s="365"/>
      <c r="MT41" s="365"/>
      <c r="MU41" s="365"/>
      <c r="MV41" s="365"/>
      <c r="MW41" s="365"/>
      <c r="MX41" s="365"/>
      <c r="MY41" s="365"/>
      <c r="MZ41" s="365"/>
      <c r="NA41" s="365"/>
      <c r="NB41" s="411">
        <f t="shared" ref="NB41:NB51" si="162">+SUBTOTAL(9,MP41:NA41)</f>
        <v>1338716</v>
      </c>
      <c r="NC41" s="372"/>
      <c r="ND41" s="375">
        <v>2153477</v>
      </c>
      <c r="NE41" s="376"/>
      <c r="NF41" s="365"/>
      <c r="NG41" s="365"/>
      <c r="NH41" s="365"/>
      <c r="NI41" s="365"/>
      <c r="NJ41" s="365"/>
      <c r="NK41" s="365"/>
      <c r="NL41" s="365"/>
      <c r="NM41" s="365"/>
      <c r="NN41" s="365"/>
      <c r="NO41" s="365"/>
      <c r="NP41" s="411">
        <f t="shared" ref="NP41:NP51" si="163">+SUBTOTAL(9,ND41:NO41)</f>
        <v>2153477</v>
      </c>
      <c r="NQ41" s="372"/>
      <c r="NR41" s="375">
        <v>394994</v>
      </c>
      <c r="NS41" s="376"/>
      <c r="NT41" s="365"/>
      <c r="NU41" s="365"/>
      <c r="NV41" s="365"/>
      <c r="NW41" s="365"/>
      <c r="NX41" s="365"/>
      <c r="NY41" s="365"/>
      <c r="NZ41" s="365"/>
      <c r="OA41" s="365"/>
      <c r="OB41" s="365"/>
      <c r="OC41" s="365"/>
      <c r="OD41" s="411">
        <f t="shared" ref="OD41:OD51" si="164">+SUBTOTAL(9,NR41:OC41)</f>
        <v>394994</v>
      </c>
      <c r="OE41" s="372"/>
      <c r="OF41" s="375">
        <v>71291</v>
      </c>
      <c r="OG41" s="376"/>
      <c r="OH41" s="365"/>
      <c r="OI41" s="365"/>
      <c r="OJ41" s="365"/>
      <c r="OK41" s="365"/>
      <c r="OL41" s="365"/>
      <c r="OM41" s="365"/>
      <c r="ON41" s="365"/>
      <c r="OO41" s="365"/>
      <c r="OP41" s="365"/>
      <c r="OQ41" s="365"/>
      <c r="OR41" s="411">
        <f t="shared" ref="OR41:OR51" si="165">+SUBTOTAL(9,OF41:OQ41)</f>
        <v>71291</v>
      </c>
      <c r="OS41" s="372"/>
      <c r="OT41" s="375">
        <v>1375900</v>
      </c>
      <c r="OU41" s="376"/>
      <c r="OV41" s="365"/>
      <c r="OW41" s="365"/>
      <c r="OX41" s="365"/>
      <c r="OY41" s="365"/>
      <c r="OZ41" s="365"/>
      <c r="PA41" s="365"/>
      <c r="PB41" s="365"/>
      <c r="PC41" s="365"/>
      <c r="PD41" s="365"/>
      <c r="PE41" s="365"/>
      <c r="PF41" s="411">
        <f t="shared" ref="PF41:PF51" si="166">+SUBTOTAL(9,OT41:PE41)</f>
        <v>1375900</v>
      </c>
      <c r="PG41" s="372"/>
      <c r="PH41" s="375">
        <v>676048</v>
      </c>
      <c r="PI41" s="376"/>
      <c r="PJ41" s="365"/>
      <c r="PK41" s="365"/>
      <c r="PL41" s="365"/>
      <c r="PM41" s="365"/>
      <c r="PN41" s="365"/>
      <c r="PO41" s="365"/>
      <c r="PP41" s="365"/>
      <c r="PQ41" s="365"/>
      <c r="PR41" s="365"/>
      <c r="PS41" s="365"/>
      <c r="PT41" s="411">
        <f t="shared" ref="PT41:PT51" si="167">+SUBTOTAL(9,PH41:PS41)</f>
        <v>676048</v>
      </c>
      <c r="PU41" s="372"/>
      <c r="PV41" s="411">
        <f t="shared" ref="PV41:QG51" si="168">SUMIF($D$13:$PS$13,PV$10,$D41:$PS41)</f>
        <v>32909247</v>
      </c>
      <c r="PW41" s="411">
        <f t="shared" si="168"/>
        <v>0</v>
      </c>
      <c r="PX41" s="411">
        <f t="shared" si="168"/>
        <v>0</v>
      </c>
      <c r="PY41" s="411">
        <f t="shared" si="168"/>
        <v>0</v>
      </c>
      <c r="PZ41" s="411">
        <f t="shared" si="168"/>
        <v>0</v>
      </c>
      <c r="QA41" s="411">
        <f t="shared" si="168"/>
        <v>0</v>
      </c>
      <c r="QB41" s="411">
        <f t="shared" si="168"/>
        <v>0</v>
      </c>
      <c r="QC41" s="411">
        <f t="shared" si="168"/>
        <v>0</v>
      </c>
      <c r="QD41" s="411">
        <f t="shared" si="168"/>
        <v>0</v>
      </c>
      <c r="QE41" s="411">
        <f t="shared" si="168"/>
        <v>0</v>
      </c>
      <c r="QF41" s="411">
        <f t="shared" si="168"/>
        <v>0</v>
      </c>
      <c r="QG41" s="411">
        <f t="shared" si="168"/>
        <v>0</v>
      </c>
      <c r="QH41" s="411">
        <f t="shared" ref="QH41:QH51" si="169">SUM(PV41:QG41)</f>
        <v>32909247</v>
      </c>
    </row>
    <row r="42" spans="1:450" s="412" customFormat="1" x14ac:dyDescent="0.25">
      <c r="A42" s="304" t="s">
        <v>938</v>
      </c>
      <c r="B42" s="255" t="s">
        <v>92</v>
      </c>
      <c r="C42" s="384"/>
      <c r="D42" s="375">
        <v>78513</v>
      </c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68">
        <f t="shared" si="137"/>
        <v>78513</v>
      </c>
      <c r="Q42" s="372"/>
      <c r="R42" s="375">
        <v>22255</v>
      </c>
      <c r="S42" s="376"/>
      <c r="T42" s="376"/>
      <c r="U42" s="376"/>
      <c r="V42" s="391"/>
      <c r="W42" s="391"/>
      <c r="X42" s="391"/>
      <c r="Y42" s="376"/>
      <c r="Z42" s="376"/>
      <c r="AA42" s="376"/>
      <c r="AB42" s="376"/>
      <c r="AC42" s="376"/>
      <c r="AD42" s="411">
        <f t="shared" si="138"/>
        <v>22255</v>
      </c>
      <c r="AE42" s="372"/>
      <c r="AF42" s="375">
        <v>41703</v>
      </c>
      <c r="AG42" s="376"/>
      <c r="AH42" s="376"/>
      <c r="AI42" s="376"/>
      <c r="AJ42" s="391"/>
      <c r="AK42" s="391"/>
      <c r="AL42" s="391"/>
      <c r="AM42" s="376"/>
      <c r="AN42" s="376"/>
      <c r="AO42" s="376"/>
      <c r="AP42" s="376"/>
      <c r="AQ42" s="376"/>
      <c r="AR42" s="411">
        <f t="shared" si="139"/>
        <v>41703</v>
      </c>
      <c r="AS42" s="372"/>
      <c r="AT42" s="375">
        <v>107978</v>
      </c>
      <c r="AU42" s="376"/>
      <c r="AV42" s="376"/>
      <c r="AW42" s="376"/>
      <c r="AX42" s="391"/>
      <c r="AY42" s="391"/>
      <c r="AZ42" s="391"/>
      <c r="BA42" s="376"/>
      <c r="BB42" s="577"/>
      <c r="BC42" s="577"/>
      <c r="BD42" s="577"/>
      <c r="BE42" s="577"/>
      <c r="BF42" s="411">
        <f t="shared" si="140"/>
        <v>107978</v>
      </c>
      <c r="BG42" s="372"/>
      <c r="BH42" s="375">
        <v>10857</v>
      </c>
      <c r="BI42" s="376"/>
      <c r="BJ42" s="376"/>
      <c r="BK42" s="376"/>
      <c r="BL42" s="391"/>
      <c r="BM42" s="391"/>
      <c r="BN42" s="391"/>
      <c r="BO42" s="376"/>
      <c r="BP42" s="365"/>
      <c r="BQ42" s="365"/>
      <c r="BR42" s="365"/>
      <c r="BS42" s="365"/>
      <c r="BT42" s="411">
        <f t="shared" si="141"/>
        <v>10857</v>
      </c>
      <c r="BU42" s="388"/>
      <c r="BV42" s="375">
        <v>192564</v>
      </c>
      <c r="BW42" s="376"/>
      <c r="BX42" s="365"/>
      <c r="BY42" s="365"/>
      <c r="BZ42" s="365"/>
      <c r="CA42" s="365"/>
      <c r="CB42" s="365"/>
      <c r="CC42" s="365"/>
      <c r="CD42" s="365"/>
      <c r="CE42" s="365"/>
      <c r="CF42" s="365"/>
      <c r="CG42" s="365"/>
      <c r="CH42" s="411">
        <f t="shared" si="142"/>
        <v>192564</v>
      </c>
      <c r="CI42" s="372"/>
      <c r="CJ42" s="375">
        <v>14797</v>
      </c>
      <c r="CK42" s="376"/>
      <c r="CL42" s="365"/>
      <c r="CM42" s="365"/>
      <c r="CN42" s="365"/>
      <c r="CO42" s="365"/>
      <c r="CP42" s="365"/>
      <c r="CQ42" s="365"/>
      <c r="CR42" s="365"/>
      <c r="CS42" s="365"/>
      <c r="CT42" s="365"/>
      <c r="CU42" s="365"/>
      <c r="CV42" s="411">
        <f t="shared" si="143"/>
        <v>14797</v>
      </c>
      <c r="CW42" s="372"/>
      <c r="CX42" s="375">
        <v>14903</v>
      </c>
      <c r="CY42" s="376"/>
      <c r="CZ42" s="365"/>
      <c r="DA42" s="365"/>
      <c r="DB42" s="365"/>
      <c r="DC42" s="365"/>
      <c r="DD42" s="365"/>
      <c r="DE42" s="365"/>
      <c r="DF42" s="365"/>
      <c r="DG42" s="365"/>
      <c r="DH42" s="365"/>
      <c r="DI42" s="365"/>
      <c r="DJ42" s="411">
        <f t="shared" si="144"/>
        <v>14903</v>
      </c>
      <c r="DK42" s="372"/>
      <c r="DL42" s="375">
        <v>46606</v>
      </c>
      <c r="DM42" s="376"/>
      <c r="DN42" s="365"/>
      <c r="DO42" s="365"/>
      <c r="DP42" s="365"/>
      <c r="DQ42" s="365"/>
      <c r="DR42" s="365"/>
      <c r="DS42" s="365"/>
      <c r="DT42" s="365"/>
      <c r="DU42" s="365"/>
      <c r="DV42" s="365"/>
      <c r="DW42" s="365"/>
      <c r="DX42" s="411">
        <f t="shared" si="145"/>
        <v>46606</v>
      </c>
      <c r="DY42" s="372"/>
      <c r="DZ42" s="375">
        <v>150040</v>
      </c>
      <c r="EA42" s="376"/>
      <c r="EB42" s="365"/>
      <c r="EC42" s="365"/>
      <c r="ED42" s="365"/>
      <c r="EE42" s="365"/>
      <c r="EF42" s="365"/>
      <c r="EG42" s="365"/>
      <c r="EH42" s="365"/>
      <c r="EI42" s="365"/>
      <c r="EJ42" s="365"/>
      <c r="EK42" s="365"/>
      <c r="EL42" s="411">
        <f t="shared" si="146"/>
        <v>150040</v>
      </c>
      <c r="EM42" s="372"/>
      <c r="EN42" s="375">
        <v>263390</v>
      </c>
      <c r="EO42" s="376"/>
      <c r="EP42" s="365"/>
      <c r="EQ42" s="365"/>
      <c r="ER42" s="365"/>
      <c r="ES42" s="365"/>
      <c r="ET42" s="365"/>
      <c r="EU42" s="365"/>
      <c r="EV42" s="365"/>
      <c r="EW42" s="365"/>
      <c r="EX42" s="365"/>
      <c r="EY42" s="365"/>
      <c r="EZ42" s="411">
        <f t="shared" si="147"/>
        <v>263390</v>
      </c>
      <c r="FA42" s="372"/>
      <c r="FB42" s="375">
        <v>132302</v>
      </c>
      <c r="FC42" s="376"/>
      <c r="FD42" s="365"/>
      <c r="FE42" s="365"/>
      <c r="FF42" s="365"/>
      <c r="FG42" s="365"/>
      <c r="FH42" s="365"/>
      <c r="FI42" s="365"/>
      <c r="FJ42" s="365"/>
      <c r="FK42" s="365"/>
      <c r="FL42" s="365"/>
      <c r="FM42" s="365"/>
      <c r="FN42" s="411">
        <f t="shared" si="148"/>
        <v>132302</v>
      </c>
      <c r="FO42" s="372"/>
      <c r="FP42" s="375">
        <v>56359</v>
      </c>
      <c r="FQ42" s="376"/>
      <c r="FR42" s="365"/>
      <c r="FS42" s="365"/>
      <c r="FT42" s="365"/>
      <c r="FU42" s="365"/>
      <c r="FV42" s="365"/>
      <c r="FW42" s="365"/>
      <c r="FX42" s="365"/>
      <c r="FY42" s="365"/>
      <c r="FZ42" s="365"/>
      <c r="GA42" s="365"/>
      <c r="GB42" s="411">
        <f t="shared" si="149"/>
        <v>56359</v>
      </c>
      <c r="GC42" s="372"/>
      <c r="GD42" s="375">
        <v>14684</v>
      </c>
      <c r="GE42" s="376"/>
      <c r="GF42" s="365"/>
      <c r="GG42" s="365"/>
      <c r="GH42" s="365"/>
      <c r="GI42" s="365"/>
      <c r="GJ42" s="365"/>
      <c r="GK42" s="365"/>
      <c r="GL42" s="365"/>
      <c r="GM42" s="365"/>
      <c r="GN42" s="365"/>
      <c r="GO42" s="365"/>
      <c r="GP42" s="411">
        <f t="shared" si="150"/>
        <v>14684</v>
      </c>
      <c r="GQ42" s="372"/>
      <c r="GR42" s="375">
        <v>239749</v>
      </c>
      <c r="GS42" s="376"/>
      <c r="GT42" s="365"/>
      <c r="GU42" s="365"/>
      <c r="GV42" s="365"/>
      <c r="GW42" s="365"/>
      <c r="GX42" s="365"/>
      <c r="GY42" s="365"/>
      <c r="GZ42" s="365"/>
      <c r="HA42" s="365"/>
      <c r="HB42" s="365"/>
      <c r="HC42" s="365"/>
      <c r="HD42" s="411">
        <f t="shared" si="151"/>
        <v>239749</v>
      </c>
      <c r="HE42" s="372"/>
      <c r="HF42" s="375">
        <v>137634</v>
      </c>
      <c r="HG42" s="376"/>
      <c r="HH42" s="365"/>
      <c r="HI42" s="365"/>
      <c r="HJ42" s="365"/>
      <c r="HK42" s="365"/>
      <c r="HL42" s="365"/>
      <c r="HM42" s="365"/>
      <c r="HN42" s="365"/>
      <c r="HO42" s="365"/>
      <c r="HP42" s="365"/>
      <c r="HQ42" s="365"/>
      <c r="HR42" s="411">
        <f t="shared" si="152"/>
        <v>137634</v>
      </c>
      <c r="HS42" s="372"/>
      <c r="HT42" s="375">
        <v>22605</v>
      </c>
      <c r="HU42" s="376"/>
      <c r="HV42" s="365"/>
      <c r="HW42" s="365"/>
      <c r="HX42" s="365"/>
      <c r="HY42" s="365"/>
      <c r="HZ42" s="365"/>
      <c r="IA42" s="365"/>
      <c r="IB42" s="365"/>
      <c r="IC42" s="365"/>
      <c r="ID42" s="365"/>
      <c r="IE42" s="365"/>
      <c r="IF42" s="411">
        <f t="shared" si="153"/>
        <v>22605</v>
      </c>
      <c r="IG42" s="372"/>
      <c r="IH42" s="375">
        <v>37459</v>
      </c>
      <c r="II42" s="376"/>
      <c r="IJ42" s="365"/>
      <c r="IK42" s="365"/>
      <c r="IL42" s="365"/>
      <c r="IM42" s="365"/>
      <c r="IN42" s="365"/>
      <c r="IO42" s="365"/>
      <c r="IP42" s="365"/>
      <c r="IQ42" s="365"/>
      <c r="IR42" s="365"/>
      <c r="IS42" s="365"/>
      <c r="IT42" s="411">
        <f t="shared" si="154"/>
        <v>37459</v>
      </c>
      <c r="IU42" s="372"/>
      <c r="IV42" s="375">
        <v>7034</v>
      </c>
      <c r="IW42" s="376"/>
      <c r="IX42" s="365"/>
      <c r="IY42" s="365"/>
      <c r="IZ42" s="365"/>
      <c r="JA42" s="365"/>
      <c r="JB42" s="365"/>
      <c r="JC42" s="365"/>
      <c r="JD42" s="365"/>
      <c r="JE42" s="365"/>
      <c r="JF42" s="365"/>
      <c r="JG42" s="365"/>
      <c r="JH42" s="411">
        <f t="shared" si="155"/>
        <v>7034</v>
      </c>
      <c r="JI42" s="372"/>
      <c r="JJ42" s="375">
        <v>94337</v>
      </c>
      <c r="JK42" s="376"/>
      <c r="JL42" s="365"/>
      <c r="JM42" s="365"/>
      <c r="JN42" s="365"/>
      <c r="JO42" s="365"/>
      <c r="JP42" s="365"/>
      <c r="JQ42" s="365"/>
      <c r="JR42" s="365"/>
      <c r="JS42" s="365"/>
      <c r="JT42" s="365"/>
      <c r="JU42" s="365"/>
      <c r="JV42" s="411">
        <f t="shared" si="156"/>
        <v>94337</v>
      </c>
      <c r="JW42" s="372"/>
      <c r="JX42" s="375">
        <v>243447</v>
      </c>
      <c r="JY42" s="376"/>
      <c r="JZ42" s="365"/>
      <c r="KA42" s="365"/>
      <c r="KB42" s="365"/>
      <c r="KC42" s="365"/>
      <c r="KD42" s="365"/>
      <c r="KE42" s="365"/>
      <c r="KF42" s="365"/>
      <c r="KG42" s="365"/>
      <c r="KH42" s="365"/>
      <c r="KI42" s="365"/>
      <c r="KJ42" s="411">
        <f t="shared" si="157"/>
        <v>243447</v>
      </c>
      <c r="KK42" s="372"/>
      <c r="KL42" s="375">
        <v>7491</v>
      </c>
      <c r="KM42" s="376"/>
      <c r="KN42" s="365"/>
      <c r="KO42" s="365"/>
      <c r="KP42" s="365"/>
      <c r="KQ42" s="365"/>
      <c r="KR42" s="365"/>
      <c r="KS42" s="365"/>
      <c r="KT42" s="365"/>
      <c r="KU42" s="365"/>
      <c r="KV42" s="365"/>
      <c r="KW42" s="365"/>
      <c r="KX42" s="411">
        <f t="shared" si="158"/>
        <v>7491</v>
      </c>
      <c r="KY42" s="372"/>
      <c r="KZ42" s="375">
        <v>32540</v>
      </c>
      <c r="LA42" s="376"/>
      <c r="LB42" s="365"/>
      <c r="LC42" s="365"/>
      <c r="LD42" s="365"/>
      <c r="LE42" s="365"/>
      <c r="LF42" s="365"/>
      <c r="LG42" s="365"/>
      <c r="LH42" s="365"/>
      <c r="LI42" s="365"/>
      <c r="LJ42" s="365"/>
      <c r="LK42" s="365"/>
      <c r="LL42" s="411">
        <f t="shared" si="159"/>
        <v>32540</v>
      </c>
      <c r="LM42" s="372"/>
      <c r="LN42" s="375">
        <v>10735</v>
      </c>
      <c r="LO42" s="376"/>
      <c r="LP42" s="365"/>
      <c r="LQ42" s="365"/>
      <c r="LR42" s="365"/>
      <c r="LS42" s="365"/>
      <c r="LT42" s="365"/>
      <c r="LU42" s="365"/>
      <c r="LV42" s="365"/>
      <c r="LW42" s="365"/>
      <c r="LX42" s="365"/>
      <c r="LY42" s="365"/>
      <c r="LZ42" s="411">
        <f t="shared" si="160"/>
        <v>10735</v>
      </c>
      <c r="MA42" s="372"/>
      <c r="MB42" s="375">
        <v>38321</v>
      </c>
      <c r="MC42" s="376"/>
      <c r="MD42" s="365"/>
      <c r="ME42" s="365"/>
      <c r="MF42" s="365"/>
      <c r="MG42" s="365"/>
      <c r="MH42" s="365"/>
      <c r="MI42" s="365"/>
      <c r="MJ42" s="365"/>
      <c r="MK42" s="365"/>
      <c r="ML42" s="365"/>
      <c r="MM42" s="365"/>
      <c r="MN42" s="411">
        <f t="shared" si="161"/>
        <v>38321</v>
      </c>
      <c r="MO42" s="372"/>
      <c r="MP42" s="375">
        <v>103325</v>
      </c>
      <c r="MQ42" s="376"/>
      <c r="MR42" s="365"/>
      <c r="MS42" s="365"/>
      <c r="MT42" s="365"/>
      <c r="MU42" s="365"/>
      <c r="MV42" s="365"/>
      <c r="MW42" s="365"/>
      <c r="MX42" s="365"/>
      <c r="MY42" s="365"/>
      <c r="MZ42" s="365"/>
      <c r="NA42" s="365"/>
      <c r="NB42" s="411">
        <f t="shared" si="162"/>
        <v>103325</v>
      </c>
      <c r="NC42" s="372"/>
      <c r="ND42" s="375">
        <v>152176</v>
      </c>
      <c r="NE42" s="376"/>
      <c r="NF42" s="365"/>
      <c r="NG42" s="365"/>
      <c r="NH42" s="365"/>
      <c r="NI42" s="365"/>
      <c r="NJ42" s="365"/>
      <c r="NK42" s="365"/>
      <c r="NL42" s="365"/>
      <c r="NM42" s="365"/>
      <c r="NN42" s="365"/>
      <c r="NO42" s="365"/>
      <c r="NP42" s="411">
        <f t="shared" si="163"/>
        <v>152176</v>
      </c>
      <c r="NQ42" s="372"/>
      <c r="NR42" s="375">
        <v>54033</v>
      </c>
      <c r="NS42" s="376"/>
      <c r="NT42" s="365"/>
      <c r="NU42" s="365"/>
      <c r="NV42" s="365"/>
      <c r="NW42" s="365"/>
      <c r="NX42" s="365"/>
      <c r="NY42" s="365"/>
      <c r="NZ42" s="365"/>
      <c r="OA42" s="365"/>
      <c r="OB42" s="365"/>
      <c r="OC42" s="365"/>
      <c r="OD42" s="411">
        <f t="shared" si="164"/>
        <v>54033</v>
      </c>
      <c r="OE42" s="372"/>
      <c r="OF42" s="375">
        <v>2614</v>
      </c>
      <c r="OG42" s="376"/>
      <c r="OH42" s="365"/>
      <c r="OI42" s="365"/>
      <c r="OJ42" s="365"/>
      <c r="OK42" s="365"/>
      <c r="OL42" s="365"/>
      <c r="OM42" s="365"/>
      <c r="ON42" s="365"/>
      <c r="OO42" s="365"/>
      <c r="OP42" s="365"/>
      <c r="OQ42" s="365"/>
      <c r="OR42" s="411">
        <f t="shared" si="165"/>
        <v>2614</v>
      </c>
      <c r="OS42" s="372"/>
      <c r="OT42" s="375">
        <v>71297</v>
      </c>
      <c r="OU42" s="376"/>
      <c r="OV42" s="365"/>
      <c r="OW42" s="365"/>
      <c r="OX42" s="365"/>
      <c r="OY42" s="365"/>
      <c r="OZ42" s="365"/>
      <c r="PA42" s="365"/>
      <c r="PB42" s="365"/>
      <c r="PC42" s="365"/>
      <c r="PD42" s="365"/>
      <c r="PE42" s="365"/>
      <c r="PF42" s="411">
        <f t="shared" si="166"/>
        <v>71297</v>
      </c>
      <c r="PG42" s="372"/>
      <c r="PH42" s="375">
        <v>85915</v>
      </c>
      <c r="PI42" s="376"/>
      <c r="PJ42" s="365"/>
      <c r="PK42" s="365"/>
      <c r="PL42" s="365"/>
      <c r="PM42" s="365"/>
      <c r="PN42" s="365"/>
      <c r="PO42" s="365"/>
      <c r="PP42" s="365"/>
      <c r="PQ42" s="365"/>
      <c r="PR42" s="365"/>
      <c r="PS42" s="365"/>
      <c r="PT42" s="411">
        <f t="shared" si="167"/>
        <v>85915</v>
      </c>
      <c r="PU42" s="372"/>
      <c r="PV42" s="411">
        <f t="shared" si="168"/>
        <v>2487663</v>
      </c>
      <c r="PW42" s="411">
        <f t="shared" si="168"/>
        <v>0</v>
      </c>
      <c r="PX42" s="411">
        <f t="shared" si="168"/>
        <v>0</v>
      </c>
      <c r="PY42" s="411">
        <f t="shared" si="168"/>
        <v>0</v>
      </c>
      <c r="PZ42" s="411">
        <f t="shared" si="168"/>
        <v>0</v>
      </c>
      <c r="QA42" s="411">
        <f t="shared" si="168"/>
        <v>0</v>
      </c>
      <c r="QB42" s="411">
        <f t="shared" si="168"/>
        <v>0</v>
      </c>
      <c r="QC42" s="411">
        <f t="shared" si="168"/>
        <v>0</v>
      </c>
      <c r="QD42" s="411">
        <f t="shared" si="168"/>
        <v>0</v>
      </c>
      <c r="QE42" s="411">
        <f t="shared" si="168"/>
        <v>0</v>
      </c>
      <c r="QF42" s="411">
        <f t="shared" si="168"/>
        <v>0</v>
      </c>
      <c r="QG42" s="411">
        <f t="shared" si="168"/>
        <v>0</v>
      </c>
      <c r="QH42" s="411">
        <f t="shared" si="169"/>
        <v>2487663</v>
      </c>
    </row>
    <row r="43" spans="1:450" s="392" customFormat="1" x14ac:dyDescent="0.25">
      <c r="A43" s="304" t="s">
        <v>938</v>
      </c>
      <c r="B43" s="255" t="s">
        <v>93</v>
      </c>
      <c r="C43" s="313"/>
      <c r="D43" s="375">
        <v>0</v>
      </c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68">
        <f t="shared" si="137"/>
        <v>0</v>
      </c>
      <c r="Q43" s="372"/>
      <c r="R43" s="375">
        <v>0</v>
      </c>
      <c r="S43" s="376"/>
      <c r="T43" s="376"/>
      <c r="U43" s="376"/>
      <c r="V43" s="391"/>
      <c r="W43" s="391"/>
      <c r="X43" s="391"/>
      <c r="Y43" s="376"/>
      <c r="Z43" s="376"/>
      <c r="AA43" s="376"/>
      <c r="AB43" s="376"/>
      <c r="AC43" s="376"/>
      <c r="AD43" s="368">
        <f t="shared" si="138"/>
        <v>0</v>
      </c>
      <c r="AE43" s="372"/>
      <c r="AF43" s="375">
        <v>0</v>
      </c>
      <c r="AG43" s="376"/>
      <c r="AH43" s="376"/>
      <c r="AI43" s="376"/>
      <c r="AJ43" s="391"/>
      <c r="AK43" s="391"/>
      <c r="AL43" s="391"/>
      <c r="AM43" s="376"/>
      <c r="AN43" s="376"/>
      <c r="AO43" s="376"/>
      <c r="AP43" s="376"/>
      <c r="AQ43" s="376"/>
      <c r="AR43" s="368">
        <f t="shared" si="139"/>
        <v>0</v>
      </c>
      <c r="AS43" s="372"/>
      <c r="AT43" s="375">
        <v>0</v>
      </c>
      <c r="AU43" s="376"/>
      <c r="AV43" s="376"/>
      <c r="AW43" s="376"/>
      <c r="AX43" s="391"/>
      <c r="AY43" s="391"/>
      <c r="AZ43" s="391"/>
      <c r="BA43" s="376"/>
      <c r="BB43" s="577"/>
      <c r="BC43" s="577"/>
      <c r="BD43" s="577"/>
      <c r="BE43" s="577"/>
      <c r="BF43" s="368">
        <f t="shared" si="140"/>
        <v>0</v>
      </c>
      <c r="BG43" s="372"/>
      <c r="BH43" s="375">
        <v>0</v>
      </c>
      <c r="BI43" s="376"/>
      <c r="BJ43" s="376"/>
      <c r="BK43" s="376"/>
      <c r="BL43" s="391"/>
      <c r="BM43" s="391"/>
      <c r="BN43" s="391"/>
      <c r="BO43" s="376"/>
      <c r="BP43" s="365"/>
      <c r="BQ43" s="365"/>
      <c r="BR43" s="365"/>
      <c r="BS43" s="365"/>
      <c r="BT43" s="368">
        <f t="shared" si="141"/>
        <v>0</v>
      </c>
      <c r="BU43" s="388"/>
      <c r="BV43" s="375">
        <v>0</v>
      </c>
      <c r="BW43" s="376"/>
      <c r="BX43" s="365"/>
      <c r="BY43" s="365"/>
      <c r="BZ43" s="365"/>
      <c r="CA43" s="365"/>
      <c r="CB43" s="365"/>
      <c r="CC43" s="365"/>
      <c r="CD43" s="365"/>
      <c r="CE43" s="365"/>
      <c r="CF43" s="365"/>
      <c r="CG43" s="365"/>
      <c r="CH43" s="368">
        <f t="shared" si="142"/>
        <v>0</v>
      </c>
      <c r="CI43" s="372"/>
      <c r="CJ43" s="375">
        <v>0</v>
      </c>
      <c r="CK43" s="376"/>
      <c r="CL43" s="365"/>
      <c r="CM43" s="365"/>
      <c r="CN43" s="365"/>
      <c r="CO43" s="365"/>
      <c r="CP43" s="365"/>
      <c r="CQ43" s="365"/>
      <c r="CR43" s="365"/>
      <c r="CS43" s="365"/>
      <c r="CT43" s="365"/>
      <c r="CU43" s="365"/>
      <c r="CV43" s="368">
        <f t="shared" si="143"/>
        <v>0</v>
      </c>
      <c r="CW43" s="372"/>
      <c r="CX43" s="375">
        <v>0</v>
      </c>
      <c r="CY43" s="376"/>
      <c r="CZ43" s="365"/>
      <c r="DA43" s="365"/>
      <c r="DB43" s="365"/>
      <c r="DC43" s="365"/>
      <c r="DD43" s="365"/>
      <c r="DE43" s="365"/>
      <c r="DF43" s="365"/>
      <c r="DG43" s="365"/>
      <c r="DH43" s="365"/>
      <c r="DI43" s="365"/>
      <c r="DJ43" s="368">
        <f t="shared" si="144"/>
        <v>0</v>
      </c>
      <c r="DK43" s="372"/>
      <c r="DL43" s="375">
        <v>0</v>
      </c>
      <c r="DM43" s="376"/>
      <c r="DN43" s="365"/>
      <c r="DO43" s="365"/>
      <c r="DP43" s="365"/>
      <c r="DQ43" s="365"/>
      <c r="DR43" s="365"/>
      <c r="DS43" s="365"/>
      <c r="DT43" s="365"/>
      <c r="DU43" s="365"/>
      <c r="DV43" s="365"/>
      <c r="DW43" s="365"/>
      <c r="DX43" s="368">
        <f t="shared" si="145"/>
        <v>0</v>
      </c>
      <c r="DY43" s="372"/>
      <c r="DZ43" s="375">
        <v>0</v>
      </c>
      <c r="EA43" s="376"/>
      <c r="EB43" s="365"/>
      <c r="EC43" s="365"/>
      <c r="ED43" s="365"/>
      <c r="EE43" s="365"/>
      <c r="EF43" s="365"/>
      <c r="EG43" s="365"/>
      <c r="EH43" s="365"/>
      <c r="EI43" s="365"/>
      <c r="EJ43" s="365"/>
      <c r="EK43" s="365"/>
      <c r="EL43" s="368">
        <f t="shared" si="146"/>
        <v>0</v>
      </c>
      <c r="EM43" s="372"/>
      <c r="EN43" s="375">
        <v>0</v>
      </c>
      <c r="EO43" s="376"/>
      <c r="EP43" s="365"/>
      <c r="EQ43" s="365"/>
      <c r="ER43" s="365"/>
      <c r="ES43" s="365"/>
      <c r="ET43" s="365"/>
      <c r="EU43" s="365"/>
      <c r="EV43" s="365"/>
      <c r="EW43" s="365"/>
      <c r="EX43" s="365"/>
      <c r="EY43" s="365"/>
      <c r="EZ43" s="368">
        <f t="shared" si="147"/>
        <v>0</v>
      </c>
      <c r="FA43" s="372"/>
      <c r="FB43" s="375">
        <v>0</v>
      </c>
      <c r="FC43" s="376"/>
      <c r="FD43" s="365"/>
      <c r="FE43" s="365"/>
      <c r="FF43" s="365"/>
      <c r="FG43" s="365"/>
      <c r="FH43" s="365"/>
      <c r="FI43" s="365"/>
      <c r="FJ43" s="365"/>
      <c r="FK43" s="365"/>
      <c r="FL43" s="365"/>
      <c r="FM43" s="365"/>
      <c r="FN43" s="368">
        <f t="shared" si="148"/>
        <v>0</v>
      </c>
      <c r="FO43" s="372"/>
      <c r="FP43" s="375">
        <v>0</v>
      </c>
      <c r="FQ43" s="376"/>
      <c r="FR43" s="365"/>
      <c r="FS43" s="365"/>
      <c r="FT43" s="365"/>
      <c r="FU43" s="365"/>
      <c r="FV43" s="365"/>
      <c r="FW43" s="365"/>
      <c r="FX43" s="365"/>
      <c r="FY43" s="365"/>
      <c r="FZ43" s="365"/>
      <c r="GA43" s="365"/>
      <c r="GB43" s="368">
        <f t="shared" si="149"/>
        <v>0</v>
      </c>
      <c r="GC43" s="372"/>
      <c r="GD43" s="375">
        <v>-52447</v>
      </c>
      <c r="GE43" s="376"/>
      <c r="GF43" s="365"/>
      <c r="GG43" s="365"/>
      <c r="GH43" s="365"/>
      <c r="GI43" s="365"/>
      <c r="GJ43" s="365"/>
      <c r="GK43" s="365"/>
      <c r="GL43" s="365"/>
      <c r="GM43" s="365"/>
      <c r="GN43" s="365"/>
      <c r="GO43" s="365"/>
      <c r="GP43" s="368">
        <f t="shared" si="150"/>
        <v>-52447</v>
      </c>
      <c r="GQ43" s="372"/>
      <c r="GR43" s="375">
        <v>288298.8</v>
      </c>
      <c r="GS43" s="376"/>
      <c r="GT43" s="365"/>
      <c r="GU43" s="365"/>
      <c r="GV43" s="365"/>
      <c r="GW43" s="365"/>
      <c r="GX43" s="365"/>
      <c r="GY43" s="365"/>
      <c r="GZ43" s="365"/>
      <c r="HA43" s="365"/>
      <c r="HB43" s="365"/>
      <c r="HC43" s="365"/>
      <c r="HD43" s="368">
        <f t="shared" si="151"/>
        <v>288298.8</v>
      </c>
      <c r="HE43" s="372"/>
      <c r="HF43" s="375">
        <v>0</v>
      </c>
      <c r="HG43" s="376"/>
      <c r="HH43" s="365"/>
      <c r="HI43" s="365"/>
      <c r="HJ43" s="365"/>
      <c r="HK43" s="365"/>
      <c r="HL43" s="365"/>
      <c r="HM43" s="365"/>
      <c r="HN43" s="365"/>
      <c r="HO43" s="365"/>
      <c r="HP43" s="365"/>
      <c r="HQ43" s="365"/>
      <c r="HR43" s="368">
        <f t="shared" si="152"/>
        <v>0</v>
      </c>
      <c r="HS43" s="372"/>
      <c r="HT43" s="375">
        <v>0</v>
      </c>
      <c r="HU43" s="376"/>
      <c r="HV43" s="365"/>
      <c r="HW43" s="365"/>
      <c r="HX43" s="365"/>
      <c r="HY43" s="365"/>
      <c r="HZ43" s="365"/>
      <c r="IA43" s="365"/>
      <c r="IB43" s="365"/>
      <c r="IC43" s="365"/>
      <c r="ID43" s="365"/>
      <c r="IE43" s="365"/>
      <c r="IF43" s="368">
        <f t="shared" si="153"/>
        <v>0</v>
      </c>
      <c r="IG43" s="372"/>
      <c r="IH43" s="375">
        <v>0</v>
      </c>
      <c r="II43" s="376"/>
      <c r="IJ43" s="365"/>
      <c r="IK43" s="365"/>
      <c r="IL43" s="365"/>
      <c r="IM43" s="365"/>
      <c r="IN43" s="365"/>
      <c r="IO43" s="365"/>
      <c r="IP43" s="365"/>
      <c r="IQ43" s="365"/>
      <c r="IR43" s="365"/>
      <c r="IS43" s="365"/>
      <c r="IT43" s="368">
        <f t="shared" si="154"/>
        <v>0</v>
      </c>
      <c r="IU43" s="372"/>
      <c r="IV43" s="375">
        <v>0</v>
      </c>
      <c r="IW43" s="376"/>
      <c r="IX43" s="365"/>
      <c r="IY43" s="365"/>
      <c r="IZ43" s="365"/>
      <c r="JA43" s="365"/>
      <c r="JB43" s="365"/>
      <c r="JC43" s="365"/>
      <c r="JD43" s="365"/>
      <c r="JE43" s="365"/>
      <c r="JF43" s="365"/>
      <c r="JG43" s="365"/>
      <c r="JH43" s="368">
        <f t="shared" si="155"/>
        <v>0</v>
      </c>
      <c r="JI43" s="372"/>
      <c r="JJ43" s="375">
        <v>56498</v>
      </c>
      <c r="JK43" s="376"/>
      <c r="JL43" s="365"/>
      <c r="JM43" s="365"/>
      <c r="JN43" s="365"/>
      <c r="JO43" s="365"/>
      <c r="JP43" s="365"/>
      <c r="JQ43" s="365"/>
      <c r="JR43" s="365"/>
      <c r="JS43" s="365"/>
      <c r="JT43" s="365"/>
      <c r="JU43" s="365"/>
      <c r="JV43" s="368">
        <f t="shared" si="156"/>
        <v>56498</v>
      </c>
      <c r="JW43" s="372"/>
      <c r="JX43" s="375">
        <v>0</v>
      </c>
      <c r="JY43" s="376"/>
      <c r="JZ43" s="365"/>
      <c r="KA43" s="365"/>
      <c r="KB43" s="365"/>
      <c r="KC43" s="365"/>
      <c r="KD43" s="365"/>
      <c r="KE43" s="365"/>
      <c r="KF43" s="365"/>
      <c r="KG43" s="365"/>
      <c r="KH43" s="365"/>
      <c r="KI43" s="365"/>
      <c r="KJ43" s="368">
        <f t="shared" si="157"/>
        <v>0</v>
      </c>
      <c r="KK43" s="372"/>
      <c r="KL43" s="375">
        <v>0</v>
      </c>
      <c r="KM43" s="376"/>
      <c r="KN43" s="365"/>
      <c r="KO43" s="365"/>
      <c r="KP43" s="365"/>
      <c r="KQ43" s="365"/>
      <c r="KR43" s="365"/>
      <c r="KS43" s="365"/>
      <c r="KT43" s="365"/>
      <c r="KU43" s="365"/>
      <c r="KV43" s="365"/>
      <c r="KW43" s="365"/>
      <c r="KX43" s="368">
        <f t="shared" si="158"/>
        <v>0</v>
      </c>
      <c r="KY43" s="372"/>
      <c r="KZ43" s="375">
        <v>0</v>
      </c>
      <c r="LA43" s="376"/>
      <c r="LB43" s="365"/>
      <c r="LC43" s="365"/>
      <c r="LD43" s="365"/>
      <c r="LE43" s="365"/>
      <c r="LF43" s="365"/>
      <c r="LG43" s="365"/>
      <c r="LH43" s="365"/>
      <c r="LI43" s="365"/>
      <c r="LJ43" s="365"/>
      <c r="LK43" s="365"/>
      <c r="LL43" s="368">
        <f t="shared" si="159"/>
        <v>0</v>
      </c>
      <c r="LM43" s="372"/>
      <c r="LN43" s="375">
        <v>0</v>
      </c>
      <c r="LO43" s="376"/>
      <c r="LP43" s="365"/>
      <c r="LQ43" s="365"/>
      <c r="LR43" s="365"/>
      <c r="LS43" s="365"/>
      <c r="LT43" s="365"/>
      <c r="LU43" s="365"/>
      <c r="LV43" s="365"/>
      <c r="LW43" s="365"/>
      <c r="LX43" s="365"/>
      <c r="LY43" s="365"/>
      <c r="LZ43" s="368">
        <f t="shared" si="160"/>
        <v>0</v>
      </c>
      <c r="MA43" s="372"/>
      <c r="MB43" s="375">
        <v>0</v>
      </c>
      <c r="MC43" s="376"/>
      <c r="MD43" s="365"/>
      <c r="ME43" s="365"/>
      <c r="MF43" s="365"/>
      <c r="MG43" s="365"/>
      <c r="MH43" s="365"/>
      <c r="MI43" s="365"/>
      <c r="MJ43" s="365"/>
      <c r="MK43" s="365"/>
      <c r="ML43" s="365"/>
      <c r="MM43" s="365"/>
      <c r="MN43" s="368">
        <f t="shared" si="161"/>
        <v>0</v>
      </c>
      <c r="MO43" s="372"/>
      <c r="MP43" s="375">
        <v>0</v>
      </c>
      <c r="MQ43" s="376"/>
      <c r="MR43" s="365"/>
      <c r="MS43" s="365"/>
      <c r="MT43" s="365"/>
      <c r="MU43" s="365"/>
      <c r="MV43" s="365"/>
      <c r="MW43" s="365"/>
      <c r="MX43" s="365"/>
      <c r="MY43" s="365"/>
      <c r="MZ43" s="365"/>
      <c r="NA43" s="365"/>
      <c r="NB43" s="368">
        <f t="shared" si="162"/>
        <v>0</v>
      </c>
      <c r="NC43" s="372"/>
      <c r="ND43" s="375">
        <v>0</v>
      </c>
      <c r="NE43" s="376"/>
      <c r="NF43" s="365"/>
      <c r="NG43" s="365"/>
      <c r="NH43" s="365"/>
      <c r="NI43" s="365"/>
      <c r="NJ43" s="365"/>
      <c r="NK43" s="365"/>
      <c r="NL43" s="365"/>
      <c r="NM43" s="365"/>
      <c r="NN43" s="365"/>
      <c r="NO43" s="365"/>
      <c r="NP43" s="368">
        <f t="shared" si="163"/>
        <v>0</v>
      </c>
      <c r="NQ43" s="372"/>
      <c r="NR43" s="375">
        <v>0</v>
      </c>
      <c r="NS43" s="376"/>
      <c r="NT43" s="365"/>
      <c r="NU43" s="365"/>
      <c r="NV43" s="365"/>
      <c r="NW43" s="365"/>
      <c r="NX43" s="365"/>
      <c r="NY43" s="365"/>
      <c r="NZ43" s="365"/>
      <c r="OA43" s="365"/>
      <c r="OB43" s="365"/>
      <c r="OC43" s="365"/>
      <c r="OD43" s="368">
        <f t="shared" si="164"/>
        <v>0</v>
      </c>
      <c r="OE43" s="372"/>
      <c r="OF43" s="375">
        <v>353000</v>
      </c>
      <c r="OG43" s="376"/>
      <c r="OH43" s="365"/>
      <c r="OI43" s="365"/>
      <c r="OJ43" s="365"/>
      <c r="OK43" s="365"/>
      <c r="OL43" s="365"/>
      <c r="OM43" s="365"/>
      <c r="ON43" s="365"/>
      <c r="OO43" s="365"/>
      <c r="OP43" s="365"/>
      <c r="OQ43" s="365"/>
      <c r="OR43" s="368">
        <f t="shared" si="165"/>
        <v>353000</v>
      </c>
      <c r="OS43" s="372"/>
      <c r="OT43" s="375">
        <v>469074</v>
      </c>
      <c r="OU43" s="376"/>
      <c r="OV43" s="365"/>
      <c r="OW43" s="365"/>
      <c r="OX43" s="365"/>
      <c r="OY43" s="365"/>
      <c r="OZ43" s="365"/>
      <c r="PA43" s="365"/>
      <c r="PB43" s="365"/>
      <c r="PC43" s="365"/>
      <c r="PD43" s="365"/>
      <c r="PE43" s="365"/>
      <c r="PF43" s="368">
        <f t="shared" si="166"/>
        <v>469074</v>
      </c>
      <c r="PG43" s="372"/>
      <c r="PH43" s="375">
        <v>0</v>
      </c>
      <c r="PI43" s="376"/>
      <c r="PJ43" s="365"/>
      <c r="PK43" s="365"/>
      <c r="PL43" s="365"/>
      <c r="PM43" s="365"/>
      <c r="PN43" s="365"/>
      <c r="PO43" s="365"/>
      <c r="PP43" s="365"/>
      <c r="PQ43" s="365"/>
      <c r="PR43" s="365"/>
      <c r="PS43" s="365"/>
      <c r="PT43" s="368">
        <f t="shared" si="167"/>
        <v>0</v>
      </c>
      <c r="PU43" s="372"/>
      <c r="PV43" s="368">
        <f t="shared" si="168"/>
        <v>1114423.8</v>
      </c>
      <c r="PW43" s="368">
        <f t="shared" si="168"/>
        <v>0</v>
      </c>
      <c r="PX43" s="368">
        <f t="shared" si="168"/>
        <v>0</v>
      </c>
      <c r="PY43" s="368">
        <f t="shared" si="168"/>
        <v>0</v>
      </c>
      <c r="PZ43" s="368">
        <f t="shared" si="168"/>
        <v>0</v>
      </c>
      <c r="QA43" s="368">
        <f t="shared" si="168"/>
        <v>0</v>
      </c>
      <c r="QB43" s="368">
        <f t="shared" si="168"/>
        <v>0</v>
      </c>
      <c r="QC43" s="368">
        <f t="shared" si="168"/>
        <v>0</v>
      </c>
      <c r="QD43" s="368">
        <f t="shared" si="168"/>
        <v>0</v>
      </c>
      <c r="QE43" s="368">
        <f t="shared" si="168"/>
        <v>0</v>
      </c>
      <c r="QF43" s="368">
        <f t="shared" si="168"/>
        <v>0</v>
      </c>
      <c r="QG43" s="368">
        <f t="shared" si="168"/>
        <v>0</v>
      </c>
      <c r="QH43" s="368">
        <f t="shared" si="169"/>
        <v>1114423.8</v>
      </c>
    </row>
    <row r="44" spans="1:450" s="412" customFormat="1" x14ac:dyDescent="0.25">
      <c r="A44" s="304" t="s">
        <v>938</v>
      </c>
      <c r="B44" s="255" t="s">
        <v>94</v>
      </c>
      <c r="C44" s="313"/>
      <c r="D44" s="375">
        <v>63650</v>
      </c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68">
        <f t="shared" si="137"/>
        <v>63650</v>
      </c>
      <c r="Q44" s="372"/>
      <c r="R44" s="375">
        <v>17325</v>
      </c>
      <c r="S44" s="376"/>
      <c r="T44" s="376"/>
      <c r="U44" s="376"/>
      <c r="V44" s="391"/>
      <c r="W44" s="391"/>
      <c r="X44" s="391"/>
      <c r="Y44" s="376"/>
      <c r="Z44" s="376"/>
      <c r="AA44" s="376"/>
      <c r="AB44" s="376"/>
      <c r="AC44" s="376"/>
      <c r="AD44" s="411">
        <f t="shared" si="138"/>
        <v>17325</v>
      </c>
      <c r="AE44" s="372"/>
      <c r="AF44" s="375">
        <v>37437.5</v>
      </c>
      <c r="AG44" s="376"/>
      <c r="AH44" s="376"/>
      <c r="AI44" s="376"/>
      <c r="AJ44" s="391"/>
      <c r="AK44" s="391"/>
      <c r="AL44" s="391"/>
      <c r="AM44" s="376"/>
      <c r="AN44" s="376"/>
      <c r="AO44" s="376"/>
      <c r="AP44" s="376"/>
      <c r="AQ44" s="376"/>
      <c r="AR44" s="411">
        <f t="shared" si="139"/>
        <v>37437.5</v>
      </c>
      <c r="AS44" s="372"/>
      <c r="AT44" s="375">
        <v>87712.5</v>
      </c>
      <c r="AU44" s="376"/>
      <c r="AV44" s="376"/>
      <c r="AW44" s="376"/>
      <c r="AX44" s="391"/>
      <c r="AY44" s="391"/>
      <c r="AZ44" s="391"/>
      <c r="BA44" s="376"/>
      <c r="BB44" s="577"/>
      <c r="BC44" s="577"/>
      <c r="BD44" s="577"/>
      <c r="BE44" s="577"/>
      <c r="BF44" s="411">
        <f t="shared" si="140"/>
        <v>87712.5</v>
      </c>
      <c r="BG44" s="372"/>
      <c r="BH44" s="375">
        <v>8175</v>
      </c>
      <c r="BI44" s="376"/>
      <c r="BJ44" s="376"/>
      <c r="BK44" s="376"/>
      <c r="BL44" s="391"/>
      <c r="BM44" s="391"/>
      <c r="BN44" s="391"/>
      <c r="BO44" s="376"/>
      <c r="BP44" s="365"/>
      <c r="BQ44" s="365"/>
      <c r="BR44" s="365"/>
      <c r="BS44" s="365"/>
      <c r="BT44" s="411">
        <f t="shared" si="141"/>
        <v>8175</v>
      </c>
      <c r="BU44" s="388"/>
      <c r="BV44" s="375">
        <v>156450</v>
      </c>
      <c r="BW44" s="376"/>
      <c r="BX44" s="365"/>
      <c r="BY44" s="365"/>
      <c r="BZ44" s="365"/>
      <c r="CA44" s="365"/>
      <c r="CB44" s="365"/>
      <c r="CC44" s="365"/>
      <c r="CD44" s="365"/>
      <c r="CE44" s="365"/>
      <c r="CF44" s="365"/>
      <c r="CG44" s="365"/>
      <c r="CH44" s="411">
        <f t="shared" si="142"/>
        <v>156450</v>
      </c>
      <c r="CI44" s="372"/>
      <c r="CJ44" s="375">
        <v>11275</v>
      </c>
      <c r="CK44" s="376"/>
      <c r="CL44" s="365"/>
      <c r="CM44" s="365"/>
      <c r="CN44" s="365"/>
      <c r="CO44" s="365"/>
      <c r="CP44" s="365"/>
      <c r="CQ44" s="365"/>
      <c r="CR44" s="365"/>
      <c r="CS44" s="365"/>
      <c r="CT44" s="365"/>
      <c r="CU44" s="365"/>
      <c r="CV44" s="411">
        <f t="shared" si="143"/>
        <v>11275</v>
      </c>
      <c r="CW44" s="372"/>
      <c r="CX44" s="375">
        <v>11350</v>
      </c>
      <c r="CY44" s="376"/>
      <c r="CZ44" s="365"/>
      <c r="DA44" s="365"/>
      <c r="DB44" s="365"/>
      <c r="DC44" s="365"/>
      <c r="DD44" s="365"/>
      <c r="DE44" s="365"/>
      <c r="DF44" s="365"/>
      <c r="DG44" s="365"/>
      <c r="DH44" s="365"/>
      <c r="DI44" s="365"/>
      <c r="DJ44" s="411">
        <f t="shared" si="144"/>
        <v>11350</v>
      </c>
      <c r="DK44" s="372"/>
      <c r="DL44" s="375">
        <v>40912.5</v>
      </c>
      <c r="DM44" s="376"/>
      <c r="DN44" s="365"/>
      <c r="DO44" s="365"/>
      <c r="DP44" s="365"/>
      <c r="DQ44" s="365"/>
      <c r="DR44" s="365"/>
      <c r="DS44" s="365"/>
      <c r="DT44" s="365"/>
      <c r="DU44" s="365"/>
      <c r="DV44" s="365"/>
      <c r="DW44" s="365"/>
      <c r="DX44" s="411">
        <f t="shared" si="145"/>
        <v>40912.5</v>
      </c>
      <c r="DY44" s="372"/>
      <c r="DZ44" s="375">
        <v>130425</v>
      </c>
      <c r="EA44" s="376"/>
      <c r="EB44" s="365"/>
      <c r="EC44" s="365"/>
      <c r="ED44" s="365"/>
      <c r="EE44" s="365"/>
      <c r="EF44" s="365"/>
      <c r="EG44" s="365"/>
      <c r="EH44" s="365"/>
      <c r="EI44" s="365"/>
      <c r="EJ44" s="365"/>
      <c r="EK44" s="365"/>
      <c r="EL44" s="411">
        <f t="shared" si="146"/>
        <v>130425</v>
      </c>
      <c r="EM44" s="372"/>
      <c r="EN44" s="375">
        <v>227161.58</v>
      </c>
      <c r="EO44" s="376"/>
      <c r="EP44" s="365"/>
      <c r="EQ44" s="365"/>
      <c r="ER44" s="365"/>
      <c r="ES44" s="365"/>
      <c r="ET44" s="365"/>
      <c r="EU44" s="365"/>
      <c r="EV44" s="365"/>
      <c r="EW44" s="365"/>
      <c r="EX44" s="365"/>
      <c r="EY44" s="365"/>
      <c r="EZ44" s="411">
        <f t="shared" si="147"/>
        <v>227161.58</v>
      </c>
      <c r="FA44" s="372"/>
      <c r="FB44" s="375">
        <v>107831.26</v>
      </c>
      <c r="FC44" s="376"/>
      <c r="FD44" s="365"/>
      <c r="FE44" s="365"/>
      <c r="FF44" s="365"/>
      <c r="FG44" s="365"/>
      <c r="FH44" s="365"/>
      <c r="FI44" s="365"/>
      <c r="FJ44" s="365"/>
      <c r="FK44" s="365"/>
      <c r="FL44" s="365"/>
      <c r="FM44" s="365"/>
      <c r="FN44" s="411">
        <f t="shared" si="148"/>
        <v>107831.26</v>
      </c>
      <c r="FO44" s="372"/>
      <c r="FP44" s="375">
        <v>107549.32</v>
      </c>
      <c r="FQ44" s="376"/>
      <c r="FR44" s="365"/>
      <c r="FS44" s="365"/>
      <c r="FT44" s="365"/>
      <c r="FU44" s="365"/>
      <c r="FV44" s="365"/>
      <c r="FW44" s="365"/>
      <c r="FX44" s="365"/>
      <c r="FY44" s="365"/>
      <c r="FZ44" s="365"/>
      <c r="GA44" s="365"/>
      <c r="GB44" s="411">
        <f t="shared" si="149"/>
        <v>107549.32</v>
      </c>
      <c r="GC44" s="372"/>
      <c r="GD44" s="375">
        <v>30112.5</v>
      </c>
      <c r="GE44" s="376"/>
      <c r="GF44" s="365"/>
      <c r="GG44" s="365"/>
      <c r="GH44" s="365"/>
      <c r="GI44" s="365"/>
      <c r="GJ44" s="365"/>
      <c r="GK44" s="365"/>
      <c r="GL44" s="365"/>
      <c r="GM44" s="365"/>
      <c r="GN44" s="365"/>
      <c r="GO44" s="365"/>
      <c r="GP44" s="411">
        <f t="shared" si="150"/>
        <v>30112.5</v>
      </c>
      <c r="GQ44" s="372"/>
      <c r="GR44" s="375">
        <v>204312.5</v>
      </c>
      <c r="GS44" s="376"/>
      <c r="GT44" s="365"/>
      <c r="GU44" s="365"/>
      <c r="GV44" s="365"/>
      <c r="GW44" s="365"/>
      <c r="GX44" s="365"/>
      <c r="GY44" s="365"/>
      <c r="GZ44" s="365"/>
      <c r="HA44" s="365"/>
      <c r="HB44" s="365"/>
      <c r="HC44" s="365"/>
      <c r="HD44" s="411">
        <f t="shared" si="151"/>
        <v>204312.5</v>
      </c>
      <c r="HE44" s="372"/>
      <c r="HF44" s="375">
        <v>109725</v>
      </c>
      <c r="HG44" s="376"/>
      <c r="HH44" s="365"/>
      <c r="HI44" s="365"/>
      <c r="HJ44" s="365"/>
      <c r="HK44" s="365"/>
      <c r="HL44" s="365"/>
      <c r="HM44" s="365"/>
      <c r="HN44" s="365"/>
      <c r="HO44" s="365"/>
      <c r="HP44" s="365"/>
      <c r="HQ44" s="365"/>
      <c r="HR44" s="411">
        <f t="shared" si="152"/>
        <v>109725</v>
      </c>
      <c r="HS44" s="372"/>
      <c r="HT44" s="375">
        <v>20325</v>
      </c>
      <c r="HU44" s="376"/>
      <c r="HV44" s="365"/>
      <c r="HW44" s="365"/>
      <c r="HX44" s="365"/>
      <c r="HY44" s="365"/>
      <c r="HZ44" s="365"/>
      <c r="IA44" s="365"/>
      <c r="IB44" s="365"/>
      <c r="IC44" s="365"/>
      <c r="ID44" s="365"/>
      <c r="IE44" s="365"/>
      <c r="IF44" s="411">
        <f t="shared" si="153"/>
        <v>20325</v>
      </c>
      <c r="IG44" s="372"/>
      <c r="IH44" s="375">
        <v>37239.57</v>
      </c>
      <c r="II44" s="376"/>
      <c r="IJ44" s="365"/>
      <c r="IK44" s="365"/>
      <c r="IL44" s="365"/>
      <c r="IM44" s="365"/>
      <c r="IN44" s="365"/>
      <c r="IO44" s="365"/>
      <c r="IP44" s="365"/>
      <c r="IQ44" s="365"/>
      <c r="IR44" s="365"/>
      <c r="IS44" s="365"/>
      <c r="IT44" s="411">
        <f t="shared" si="154"/>
        <v>37239.57</v>
      </c>
      <c r="IU44" s="372"/>
      <c r="IV44" s="375">
        <v>6862.5</v>
      </c>
      <c r="IW44" s="376"/>
      <c r="IX44" s="365"/>
      <c r="IY44" s="365"/>
      <c r="IZ44" s="365"/>
      <c r="JA44" s="365"/>
      <c r="JB44" s="365"/>
      <c r="JC44" s="365"/>
      <c r="JD44" s="365"/>
      <c r="JE44" s="365"/>
      <c r="JF44" s="365"/>
      <c r="JG44" s="365"/>
      <c r="JH44" s="411">
        <f t="shared" si="155"/>
        <v>6862.5</v>
      </c>
      <c r="JI44" s="372"/>
      <c r="JJ44" s="375">
        <v>81525</v>
      </c>
      <c r="JK44" s="376"/>
      <c r="JL44" s="365"/>
      <c r="JM44" s="365"/>
      <c r="JN44" s="365"/>
      <c r="JO44" s="365"/>
      <c r="JP44" s="365"/>
      <c r="JQ44" s="365"/>
      <c r="JR44" s="365"/>
      <c r="JS44" s="365"/>
      <c r="JT44" s="365"/>
      <c r="JU44" s="365"/>
      <c r="JV44" s="411">
        <f t="shared" si="156"/>
        <v>81525</v>
      </c>
      <c r="JW44" s="372"/>
      <c r="JX44" s="375">
        <v>146862.5</v>
      </c>
      <c r="JY44" s="376"/>
      <c r="JZ44" s="365"/>
      <c r="KA44" s="365"/>
      <c r="KB44" s="365"/>
      <c r="KC44" s="365"/>
      <c r="KD44" s="365"/>
      <c r="KE44" s="365"/>
      <c r="KF44" s="365"/>
      <c r="KG44" s="365"/>
      <c r="KH44" s="365"/>
      <c r="KI44" s="365"/>
      <c r="KJ44" s="411">
        <f t="shared" si="157"/>
        <v>146862.5</v>
      </c>
      <c r="KK44" s="372"/>
      <c r="KL44" s="375">
        <v>45075</v>
      </c>
      <c r="KM44" s="376"/>
      <c r="KN44" s="365"/>
      <c r="KO44" s="365"/>
      <c r="KP44" s="365"/>
      <c r="KQ44" s="365"/>
      <c r="KR44" s="365"/>
      <c r="KS44" s="365"/>
      <c r="KT44" s="365"/>
      <c r="KU44" s="365"/>
      <c r="KV44" s="365"/>
      <c r="KW44" s="365"/>
      <c r="KX44" s="411">
        <f t="shared" si="158"/>
        <v>45075</v>
      </c>
      <c r="KY44" s="372"/>
      <c r="KZ44" s="375">
        <v>16812.5</v>
      </c>
      <c r="LA44" s="376"/>
      <c r="LB44" s="365"/>
      <c r="LC44" s="365"/>
      <c r="LD44" s="365"/>
      <c r="LE44" s="365"/>
      <c r="LF44" s="365"/>
      <c r="LG44" s="365"/>
      <c r="LH44" s="365"/>
      <c r="LI44" s="365"/>
      <c r="LJ44" s="365"/>
      <c r="LK44" s="365"/>
      <c r="LL44" s="411">
        <f t="shared" si="159"/>
        <v>16812.5</v>
      </c>
      <c r="LM44" s="372"/>
      <c r="LN44" s="375">
        <v>8087.5</v>
      </c>
      <c r="LO44" s="376"/>
      <c r="LP44" s="365"/>
      <c r="LQ44" s="365"/>
      <c r="LR44" s="365"/>
      <c r="LS44" s="365"/>
      <c r="LT44" s="365"/>
      <c r="LU44" s="365"/>
      <c r="LV44" s="365"/>
      <c r="LW44" s="365"/>
      <c r="LX44" s="365"/>
      <c r="LY44" s="365"/>
      <c r="LZ44" s="411">
        <f t="shared" si="160"/>
        <v>8087.5</v>
      </c>
      <c r="MA44" s="372"/>
      <c r="MB44" s="375">
        <v>36412.5</v>
      </c>
      <c r="MC44" s="376"/>
      <c r="MD44" s="365"/>
      <c r="ME44" s="365"/>
      <c r="MF44" s="365"/>
      <c r="MG44" s="365"/>
      <c r="MH44" s="365"/>
      <c r="MI44" s="365"/>
      <c r="MJ44" s="365"/>
      <c r="MK44" s="365"/>
      <c r="ML44" s="365"/>
      <c r="MM44" s="365"/>
      <c r="MN44" s="411">
        <f t="shared" si="161"/>
        <v>36412.5</v>
      </c>
      <c r="MO44" s="372"/>
      <c r="MP44" s="375">
        <v>88572.92</v>
      </c>
      <c r="MQ44" s="376"/>
      <c r="MR44" s="365"/>
      <c r="MS44" s="365"/>
      <c r="MT44" s="365"/>
      <c r="MU44" s="365"/>
      <c r="MV44" s="365"/>
      <c r="MW44" s="365"/>
      <c r="MX44" s="365"/>
      <c r="MY44" s="365"/>
      <c r="MZ44" s="365"/>
      <c r="NA44" s="365"/>
      <c r="NB44" s="411">
        <f t="shared" si="162"/>
        <v>88572.92</v>
      </c>
      <c r="NC44" s="372"/>
      <c r="ND44" s="375">
        <v>144081.24</v>
      </c>
      <c r="NE44" s="376"/>
      <c r="NF44" s="365"/>
      <c r="NG44" s="365"/>
      <c r="NH44" s="365"/>
      <c r="NI44" s="365"/>
      <c r="NJ44" s="365"/>
      <c r="NK44" s="365"/>
      <c r="NL44" s="365"/>
      <c r="NM44" s="365"/>
      <c r="NN44" s="365"/>
      <c r="NO44" s="365"/>
      <c r="NP44" s="411">
        <f t="shared" si="163"/>
        <v>144081.24</v>
      </c>
      <c r="NQ44" s="372"/>
      <c r="NR44" s="375">
        <v>20337.5</v>
      </c>
      <c r="NS44" s="376"/>
      <c r="NT44" s="365"/>
      <c r="NU44" s="365"/>
      <c r="NV44" s="365"/>
      <c r="NW44" s="365"/>
      <c r="NX44" s="365"/>
      <c r="NY44" s="365"/>
      <c r="NZ44" s="365"/>
      <c r="OA44" s="365"/>
      <c r="OB44" s="365"/>
      <c r="OC44" s="365"/>
      <c r="OD44" s="411">
        <f t="shared" si="164"/>
        <v>20337.5</v>
      </c>
      <c r="OE44" s="372"/>
      <c r="OF44" s="375">
        <v>4530.2299999999996</v>
      </c>
      <c r="OG44" s="376"/>
      <c r="OH44" s="365"/>
      <c r="OI44" s="365"/>
      <c r="OJ44" s="365"/>
      <c r="OK44" s="365"/>
      <c r="OL44" s="365"/>
      <c r="OM44" s="365"/>
      <c r="ON44" s="365"/>
      <c r="OO44" s="365"/>
      <c r="OP44" s="365"/>
      <c r="OQ44" s="365"/>
      <c r="OR44" s="411">
        <f t="shared" si="165"/>
        <v>4530.2299999999996</v>
      </c>
      <c r="OS44" s="372"/>
      <c r="OT44" s="375">
        <v>96662.5</v>
      </c>
      <c r="OU44" s="376"/>
      <c r="OV44" s="365"/>
      <c r="OW44" s="365"/>
      <c r="OX44" s="365"/>
      <c r="OY44" s="365"/>
      <c r="OZ44" s="365"/>
      <c r="PA44" s="365"/>
      <c r="PB44" s="365"/>
      <c r="PC44" s="365"/>
      <c r="PD44" s="365"/>
      <c r="PE44" s="365"/>
      <c r="PF44" s="411">
        <f t="shared" si="166"/>
        <v>96662.5</v>
      </c>
      <c r="PG44" s="372"/>
      <c r="PH44" s="375">
        <v>41037.5</v>
      </c>
      <c r="PI44" s="376"/>
      <c r="PJ44" s="365"/>
      <c r="PK44" s="365"/>
      <c r="PL44" s="365"/>
      <c r="PM44" s="365"/>
      <c r="PN44" s="365"/>
      <c r="PO44" s="365"/>
      <c r="PP44" s="365"/>
      <c r="PQ44" s="365"/>
      <c r="PR44" s="365"/>
      <c r="PS44" s="365"/>
      <c r="PT44" s="411">
        <f t="shared" si="167"/>
        <v>41037.5</v>
      </c>
      <c r="PU44" s="372"/>
      <c r="PV44" s="411">
        <f t="shared" si="168"/>
        <v>2145828.62</v>
      </c>
      <c r="PW44" s="411">
        <f t="shared" si="168"/>
        <v>0</v>
      </c>
      <c r="PX44" s="411">
        <f t="shared" si="168"/>
        <v>0</v>
      </c>
      <c r="PY44" s="411">
        <f t="shared" si="168"/>
        <v>0</v>
      </c>
      <c r="PZ44" s="411">
        <f t="shared" si="168"/>
        <v>0</v>
      </c>
      <c r="QA44" s="411">
        <f t="shared" si="168"/>
        <v>0</v>
      </c>
      <c r="QB44" s="411">
        <f t="shared" si="168"/>
        <v>0</v>
      </c>
      <c r="QC44" s="411">
        <f t="shared" si="168"/>
        <v>0</v>
      </c>
      <c r="QD44" s="411">
        <f t="shared" si="168"/>
        <v>0</v>
      </c>
      <c r="QE44" s="411">
        <f t="shared" si="168"/>
        <v>0</v>
      </c>
      <c r="QF44" s="411">
        <f t="shared" si="168"/>
        <v>0</v>
      </c>
      <c r="QG44" s="411">
        <f t="shared" si="168"/>
        <v>0</v>
      </c>
      <c r="QH44" s="411">
        <f t="shared" si="169"/>
        <v>2145828.62</v>
      </c>
    </row>
    <row r="45" spans="1:450" s="412" customFormat="1" x14ac:dyDescent="0.25">
      <c r="A45" s="304" t="s">
        <v>938</v>
      </c>
      <c r="B45" s="255" t="s">
        <v>95</v>
      </c>
      <c r="C45" s="313"/>
      <c r="D45" s="375">
        <v>35566</v>
      </c>
      <c r="E45" s="376"/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68">
        <f t="shared" si="137"/>
        <v>35566</v>
      </c>
      <c r="Q45" s="372"/>
      <c r="R45" s="375">
        <v>15738</v>
      </c>
      <c r="S45" s="376"/>
      <c r="T45" s="376"/>
      <c r="U45" s="376"/>
      <c r="V45" s="391"/>
      <c r="W45" s="391"/>
      <c r="X45" s="391"/>
      <c r="Y45" s="376"/>
      <c r="Z45" s="376"/>
      <c r="AA45" s="376"/>
      <c r="AB45" s="376"/>
      <c r="AC45" s="376"/>
      <c r="AD45" s="411">
        <f t="shared" si="138"/>
        <v>15738</v>
      </c>
      <c r="AE45" s="372"/>
      <c r="AF45" s="375">
        <v>3148</v>
      </c>
      <c r="AG45" s="376"/>
      <c r="AH45" s="376"/>
      <c r="AI45" s="376"/>
      <c r="AJ45" s="391"/>
      <c r="AK45" s="391"/>
      <c r="AL45" s="391"/>
      <c r="AM45" s="376"/>
      <c r="AN45" s="376"/>
      <c r="AO45" s="376"/>
      <c r="AP45" s="376"/>
      <c r="AQ45" s="376"/>
      <c r="AR45" s="411">
        <f t="shared" si="139"/>
        <v>3148</v>
      </c>
      <c r="AS45" s="372"/>
      <c r="AT45" s="375">
        <v>124622</v>
      </c>
      <c r="AU45" s="376"/>
      <c r="AV45" s="376"/>
      <c r="AW45" s="376"/>
      <c r="AX45" s="391"/>
      <c r="AY45" s="391"/>
      <c r="AZ45" s="391"/>
      <c r="BA45" s="376"/>
      <c r="BB45" s="577"/>
      <c r="BC45" s="577"/>
      <c r="BD45" s="577"/>
      <c r="BE45" s="577"/>
      <c r="BF45" s="411">
        <f t="shared" si="140"/>
        <v>124622</v>
      </c>
      <c r="BG45" s="372"/>
      <c r="BH45" s="375">
        <v>3792.1296774193547</v>
      </c>
      <c r="BI45" s="376"/>
      <c r="BJ45" s="376"/>
      <c r="BK45" s="376"/>
      <c r="BL45" s="391"/>
      <c r="BM45" s="391"/>
      <c r="BN45" s="391"/>
      <c r="BO45" s="376"/>
      <c r="BP45" s="365"/>
      <c r="BQ45" s="365"/>
      <c r="BR45" s="365"/>
      <c r="BS45" s="365"/>
      <c r="BT45" s="411">
        <f t="shared" si="141"/>
        <v>3792.1296774193547</v>
      </c>
      <c r="BU45" s="388"/>
      <c r="BV45" s="375">
        <v>113763.89032258064</v>
      </c>
      <c r="BW45" s="376"/>
      <c r="BX45" s="365"/>
      <c r="BY45" s="365"/>
      <c r="BZ45" s="365"/>
      <c r="CA45" s="365"/>
      <c r="CB45" s="365"/>
      <c r="CC45" s="365"/>
      <c r="CD45" s="365"/>
      <c r="CE45" s="365"/>
      <c r="CF45" s="365"/>
      <c r="CG45" s="365"/>
      <c r="CH45" s="411">
        <f t="shared" si="142"/>
        <v>113763.89032258064</v>
      </c>
      <c r="CI45" s="372"/>
      <c r="CJ45" s="375">
        <v>9442</v>
      </c>
      <c r="CK45" s="376"/>
      <c r="CL45" s="365"/>
      <c r="CM45" s="365"/>
      <c r="CN45" s="365"/>
      <c r="CO45" s="365"/>
      <c r="CP45" s="365"/>
      <c r="CQ45" s="365"/>
      <c r="CR45" s="365"/>
      <c r="CS45" s="365"/>
      <c r="CT45" s="365"/>
      <c r="CU45" s="365"/>
      <c r="CV45" s="411">
        <f t="shared" si="143"/>
        <v>9442</v>
      </c>
      <c r="CW45" s="372"/>
      <c r="CX45" s="375">
        <v>9442</v>
      </c>
      <c r="CY45" s="376"/>
      <c r="CZ45" s="365"/>
      <c r="DA45" s="365"/>
      <c r="DB45" s="365"/>
      <c r="DC45" s="365"/>
      <c r="DD45" s="365"/>
      <c r="DE45" s="365"/>
      <c r="DF45" s="365"/>
      <c r="DG45" s="365"/>
      <c r="DH45" s="365"/>
      <c r="DI45" s="365"/>
      <c r="DJ45" s="411">
        <f t="shared" si="144"/>
        <v>9442</v>
      </c>
      <c r="DK45" s="372"/>
      <c r="DL45" s="375">
        <v>6296</v>
      </c>
      <c r="DM45" s="376"/>
      <c r="DN45" s="365"/>
      <c r="DO45" s="365"/>
      <c r="DP45" s="365"/>
      <c r="DQ45" s="365"/>
      <c r="DR45" s="365"/>
      <c r="DS45" s="365"/>
      <c r="DT45" s="365"/>
      <c r="DU45" s="365"/>
      <c r="DV45" s="365"/>
      <c r="DW45" s="365"/>
      <c r="DX45" s="411">
        <f t="shared" si="145"/>
        <v>6296</v>
      </c>
      <c r="DY45" s="372"/>
      <c r="DZ45" s="375">
        <v>47212</v>
      </c>
      <c r="EA45" s="376"/>
      <c r="EB45" s="365"/>
      <c r="EC45" s="365"/>
      <c r="ED45" s="365"/>
      <c r="EE45" s="365"/>
      <c r="EF45" s="365"/>
      <c r="EG45" s="365"/>
      <c r="EH45" s="365"/>
      <c r="EI45" s="365"/>
      <c r="EJ45" s="365"/>
      <c r="EK45" s="365"/>
      <c r="EL45" s="411">
        <f t="shared" si="146"/>
        <v>47212</v>
      </c>
      <c r="EM45" s="372"/>
      <c r="EN45" s="375">
        <v>47212</v>
      </c>
      <c r="EO45" s="376"/>
      <c r="EP45" s="365"/>
      <c r="EQ45" s="365"/>
      <c r="ER45" s="365"/>
      <c r="ES45" s="365"/>
      <c r="ET45" s="365"/>
      <c r="EU45" s="365"/>
      <c r="EV45" s="365"/>
      <c r="EW45" s="365"/>
      <c r="EX45" s="365"/>
      <c r="EY45" s="365"/>
      <c r="EZ45" s="411">
        <f t="shared" si="147"/>
        <v>47212</v>
      </c>
      <c r="FA45" s="372"/>
      <c r="FB45" s="375">
        <v>56654</v>
      </c>
      <c r="FC45" s="376"/>
      <c r="FD45" s="365"/>
      <c r="FE45" s="365"/>
      <c r="FF45" s="365"/>
      <c r="FG45" s="365"/>
      <c r="FH45" s="365"/>
      <c r="FI45" s="365"/>
      <c r="FJ45" s="365"/>
      <c r="FK45" s="365"/>
      <c r="FL45" s="365"/>
      <c r="FM45" s="365"/>
      <c r="FN45" s="411">
        <f t="shared" si="148"/>
        <v>56654</v>
      </c>
      <c r="FO45" s="372"/>
      <c r="FP45" s="375">
        <v>53506</v>
      </c>
      <c r="FQ45" s="376"/>
      <c r="FR45" s="365"/>
      <c r="FS45" s="365"/>
      <c r="FT45" s="365"/>
      <c r="FU45" s="365"/>
      <c r="FV45" s="365"/>
      <c r="FW45" s="365"/>
      <c r="FX45" s="365"/>
      <c r="FY45" s="365"/>
      <c r="FZ45" s="365"/>
      <c r="GA45" s="365"/>
      <c r="GB45" s="411">
        <f t="shared" si="149"/>
        <v>53506</v>
      </c>
      <c r="GC45" s="372"/>
      <c r="GD45" s="375">
        <v>3148</v>
      </c>
      <c r="GE45" s="376"/>
      <c r="GF45" s="365"/>
      <c r="GG45" s="365"/>
      <c r="GH45" s="365"/>
      <c r="GI45" s="365"/>
      <c r="GJ45" s="365"/>
      <c r="GK45" s="365"/>
      <c r="GL45" s="365"/>
      <c r="GM45" s="365"/>
      <c r="GN45" s="365"/>
      <c r="GO45" s="365"/>
      <c r="GP45" s="411">
        <f t="shared" si="150"/>
        <v>3148</v>
      </c>
      <c r="GQ45" s="372"/>
      <c r="GR45" s="375">
        <v>84981</v>
      </c>
      <c r="GS45" s="376"/>
      <c r="GT45" s="365"/>
      <c r="GU45" s="365"/>
      <c r="GV45" s="365"/>
      <c r="GW45" s="365"/>
      <c r="GX45" s="365"/>
      <c r="GY45" s="365"/>
      <c r="GZ45" s="365"/>
      <c r="HA45" s="365"/>
      <c r="HB45" s="365"/>
      <c r="HC45" s="365"/>
      <c r="HD45" s="411">
        <f t="shared" si="151"/>
        <v>84981</v>
      </c>
      <c r="HE45" s="372"/>
      <c r="HF45" s="375">
        <v>84982</v>
      </c>
      <c r="HG45" s="376"/>
      <c r="HH45" s="365"/>
      <c r="HI45" s="365"/>
      <c r="HJ45" s="365"/>
      <c r="HK45" s="365"/>
      <c r="HL45" s="365"/>
      <c r="HM45" s="365"/>
      <c r="HN45" s="365"/>
      <c r="HO45" s="365"/>
      <c r="HP45" s="365"/>
      <c r="HQ45" s="365"/>
      <c r="HR45" s="411">
        <f t="shared" si="152"/>
        <v>84982</v>
      </c>
      <c r="HS45" s="372"/>
      <c r="HT45" s="375">
        <v>3148</v>
      </c>
      <c r="HU45" s="376"/>
      <c r="HV45" s="365"/>
      <c r="HW45" s="365"/>
      <c r="HX45" s="365"/>
      <c r="HY45" s="365"/>
      <c r="HZ45" s="365"/>
      <c r="IA45" s="365"/>
      <c r="IB45" s="365"/>
      <c r="IC45" s="365"/>
      <c r="ID45" s="365"/>
      <c r="IE45" s="365"/>
      <c r="IF45" s="411">
        <f t="shared" si="153"/>
        <v>3148</v>
      </c>
      <c r="IG45" s="372"/>
      <c r="IH45" s="375">
        <v>12590</v>
      </c>
      <c r="II45" s="376"/>
      <c r="IJ45" s="365"/>
      <c r="IK45" s="365"/>
      <c r="IL45" s="365"/>
      <c r="IM45" s="365"/>
      <c r="IN45" s="365"/>
      <c r="IO45" s="365"/>
      <c r="IP45" s="365"/>
      <c r="IQ45" s="365"/>
      <c r="IR45" s="365"/>
      <c r="IS45" s="365"/>
      <c r="IT45" s="411">
        <f t="shared" si="154"/>
        <v>12590</v>
      </c>
      <c r="IU45" s="372"/>
      <c r="IV45" s="375">
        <v>6296</v>
      </c>
      <c r="IW45" s="376"/>
      <c r="IX45" s="365"/>
      <c r="IY45" s="365"/>
      <c r="IZ45" s="365"/>
      <c r="JA45" s="365"/>
      <c r="JB45" s="365"/>
      <c r="JC45" s="365"/>
      <c r="JD45" s="365"/>
      <c r="JE45" s="365"/>
      <c r="JF45" s="365"/>
      <c r="JG45" s="365"/>
      <c r="JH45" s="411">
        <f t="shared" si="155"/>
        <v>6296</v>
      </c>
      <c r="JI45" s="372"/>
      <c r="JJ45" s="375">
        <v>22032</v>
      </c>
      <c r="JK45" s="376"/>
      <c r="JL45" s="365"/>
      <c r="JM45" s="365"/>
      <c r="JN45" s="365"/>
      <c r="JO45" s="365"/>
      <c r="JP45" s="365"/>
      <c r="JQ45" s="365"/>
      <c r="JR45" s="365"/>
      <c r="JS45" s="365"/>
      <c r="JT45" s="365"/>
      <c r="JU45" s="365"/>
      <c r="JV45" s="411">
        <f t="shared" si="156"/>
        <v>22032</v>
      </c>
      <c r="JW45" s="372"/>
      <c r="JX45" s="375">
        <v>37769</v>
      </c>
      <c r="JY45" s="376"/>
      <c r="JZ45" s="365"/>
      <c r="KA45" s="365"/>
      <c r="KB45" s="365"/>
      <c r="KC45" s="365"/>
      <c r="KD45" s="365"/>
      <c r="KE45" s="365"/>
      <c r="KF45" s="365"/>
      <c r="KG45" s="365"/>
      <c r="KH45" s="365"/>
      <c r="KI45" s="365"/>
      <c r="KJ45" s="411">
        <f t="shared" si="157"/>
        <v>37769</v>
      </c>
      <c r="KK45" s="372"/>
      <c r="KL45" s="375">
        <v>3148</v>
      </c>
      <c r="KM45" s="376"/>
      <c r="KN45" s="365"/>
      <c r="KO45" s="365"/>
      <c r="KP45" s="365"/>
      <c r="KQ45" s="365"/>
      <c r="KR45" s="365"/>
      <c r="KS45" s="365"/>
      <c r="KT45" s="365"/>
      <c r="KU45" s="365"/>
      <c r="KV45" s="365"/>
      <c r="KW45" s="365"/>
      <c r="KX45" s="411">
        <f t="shared" si="158"/>
        <v>3148</v>
      </c>
      <c r="KY45" s="372"/>
      <c r="KZ45" s="375">
        <v>12590</v>
      </c>
      <c r="LA45" s="376"/>
      <c r="LB45" s="365"/>
      <c r="LC45" s="365"/>
      <c r="LD45" s="365"/>
      <c r="LE45" s="365"/>
      <c r="LF45" s="365"/>
      <c r="LG45" s="365"/>
      <c r="LH45" s="365"/>
      <c r="LI45" s="365"/>
      <c r="LJ45" s="365"/>
      <c r="LK45" s="365"/>
      <c r="LL45" s="411">
        <f t="shared" si="159"/>
        <v>12590</v>
      </c>
      <c r="LM45" s="372"/>
      <c r="LN45" s="375">
        <v>3148</v>
      </c>
      <c r="LO45" s="376"/>
      <c r="LP45" s="365"/>
      <c r="LQ45" s="365"/>
      <c r="LR45" s="365"/>
      <c r="LS45" s="365"/>
      <c r="LT45" s="365"/>
      <c r="LU45" s="365"/>
      <c r="LV45" s="365"/>
      <c r="LW45" s="365"/>
      <c r="LX45" s="365"/>
      <c r="LY45" s="365"/>
      <c r="LZ45" s="411">
        <f t="shared" si="160"/>
        <v>3148</v>
      </c>
      <c r="MA45" s="372"/>
      <c r="MB45" s="375">
        <v>6296</v>
      </c>
      <c r="MC45" s="376"/>
      <c r="MD45" s="365"/>
      <c r="ME45" s="365"/>
      <c r="MF45" s="365"/>
      <c r="MG45" s="365"/>
      <c r="MH45" s="365"/>
      <c r="MI45" s="365"/>
      <c r="MJ45" s="365"/>
      <c r="MK45" s="365"/>
      <c r="ML45" s="365"/>
      <c r="MM45" s="365"/>
      <c r="MN45" s="411">
        <f t="shared" si="161"/>
        <v>6296</v>
      </c>
      <c r="MO45" s="372"/>
      <c r="MP45" s="375">
        <v>22030</v>
      </c>
      <c r="MQ45" s="376"/>
      <c r="MR45" s="365"/>
      <c r="MS45" s="365"/>
      <c r="MT45" s="365"/>
      <c r="MU45" s="365"/>
      <c r="MV45" s="365"/>
      <c r="MW45" s="365"/>
      <c r="MX45" s="365"/>
      <c r="MY45" s="365"/>
      <c r="MZ45" s="365"/>
      <c r="NA45" s="365"/>
      <c r="NB45" s="411">
        <f t="shared" si="162"/>
        <v>22030</v>
      </c>
      <c r="NC45" s="372"/>
      <c r="ND45" s="375">
        <v>40916</v>
      </c>
      <c r="NE45" s="376"/>
      <c r="NF45" s="365"/>
      <c r="NG45" s="365"/>
      <c r="NH45" s="365"/>
      <c r="NI45" s="365"/>
      <c r="NJ45" s="365"/>
      <c r="NK45" s="365"/>
      <c r="NL45" s="365"/>
      <c r="NM45" s="365"/>
      <c r="NN45" s="365"/>
      <c r="NO45" s="365"/>
      <c r="NP45" s="411">
        <f t="shared" si="163"/>
        <v>40916</v>
      </c>
      <c r="NQ45" s="372"/>
      <c r="NR45" s="375">
        <v>12590</v>
      </c>
      <c r="NS45" s="376"/>
      <c r="NT45" s="365"/>
      <c r="NU45" s="365"/>
      <c r="NV45" s="365"/>
      <c r="NW45" s="365"/>
      <c r="NX45" s="365"/>
      <c r="NY45" s="365"/>
      <c r="NZ45" s="365"/>
      <c r="OA45" s="365"/>
      <c r="OB45" s="365"/>
      <c r="OC45" s="365"/>
      <c r="OD45" s="411">
        <f t="shared" si="164"/>
        <v>12590</v>
      </c>
      <c r="OE45" s="372"/>
      <c r="OF45" s="375">
        <v>3148</v>
      </c>
      <c r="OG45" s="376"/>
      <c r="OH45" s="365"/>
      <c r="OI45" s="365"/>
      <c r="OJ45" s="365"/>
      <c r="OK45" s="365"/>
      <c r="OL45" s="365"/>
      <c r="OM45" s="365"/>
      <c r="ON45" s="365"/>
      <c r="OO45" s="365"/>
      <c r="OP45" s="365"/>
      <c r="OQ45" s="365"/>
      <c r="OR45" s="411">
        <f t="shared" si="165"/>
        <v>3148</v>
      </c>
      <c r="OS45" s="372"/>
      <c r="OT45" s="375">
        <v>25180</v>
      </c>
      <c r="OU45" s="376"/>
      <c r="OV45" s="365"/>
      <c r="OW45" s="365"/>
      <c r="OX45" s="365"/>
      <c r="OY45" s="365"/>
      <c r="OZ45" s="365"/>
      <c r="PA45" s="365"/>
      <c r="PB45" s="365"/>
      <c r="PC45" s="365"/>
      <c r="PD45" s="365"/>
      <c r="PE45" s="365"/>
      <c r="PF45" s="411">
        <f t="shared" si="166"/>
        <v>25180</v>
      </c>
      <c r="PG45" s="372"/>
      <c r="PH45" s="375">
        <v>3148</v>
      </c>
      <c r="PI45" s="376"/>
      <c r="PJ45" s="365"/>
      <c r="PK45" s="365"/>
      <c r="PL45" s="365"/>
      <c r="PM45" s="365"/>
      <c r="PN45" s="365"/>
      <c r="PO45" s="365"/>
      <c r="PP45" s="365"/>
      <c r="PQ45" s="365"/>
      <c r="PR45" s="365"/>
      <c r="PS45" s="365"/>
      <c r="PT45" s="411">
        <f t="shared" si="167"/>
        <v>3148</v>
      </c>
      <c r="PU45" s="372"/>
      <c r="PV45" s="411">
        <f t="shared" si="168"/>
        <v>913534.02</v>
      </c>
      <c r="PW45" s="411">
        <f t="shared" si="168"/>
        <v>0</v>
      </c>
      <c r="PX45" s="411">
        <f t="shared" si="168"/>
        <v>0</v>
      </c>
      <c r="PY45" s="411">
        <f t="shared" si="168"/>
        <v>0</v>
      </c>
      <c r="PZ45" s="411">
        <f t="shared" si="168"/>
        <v>0</v>
      </c>
      <c r="QA45" s="411">
        <f t="shared" si="168"/>
        <v>0</v>
      </c>
      <c r="QB45" s="411">
        <f t="shared" si="168"/>
        <v>0</v>
      </c>
      <c r="QC45" s="411">
        <f t="shared" si="168"/>
        <v>0</v>
      </c>
      <c r="QD45" s="411">
        <f t="shared" si="168"/>
        <v>0</v>
      </c>
      <c r="QE45" s="411">
        <f t="shared" si="168"/>
        <v>0</v>
      </c>
      <c r="QF45" s="411">
        <f t="shared" si="168"/>
        <v>0</v>
      </c>
      <c r="QG45" s="411">
        <f t="shared" si="168"/>
        <v>0</v>
      </c>
      <c r="QH45" s="411">
        <f t="shared" si="169"/>
        <v>913534.02</v>
      </c>
    </row>
    <row r="46" spans="1:450" x14ac:dyDescent="0.25">
      <c r="A46" s="304" t="s">
        <v>938</v>
      </c>
      <c r="B46" s="255" t="s">
        <v>96</v>
      </c>
      <c r="C46" s="313"/>
      <c r="D46" s="375">
        <v>0</v>
      </c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68">
        <f t="shared" si="137"/>
        <v>0</v>
      </c>
      <c r="Q46" s="372"/>
      <c r="R46" s="375">
        <v>0</v>
      </c>
      <c r="S46" s="376"/>
      <c r="T46" s="376"/>
      <c r="U46" s="376"/>
      <c r="V46" s="391"/>
      <c r="W46" s="391"/>
      <c r="X46" s="391"/>
      <c r="Y46" s="376"/>
      <c r="Z46" s="376"/>
      <c r="AA46" s="376"/>
      <c r="AB46" s="376"/>
      <c r="AC46" s="376"/>
      <c r="AD46" s="368">
        <f t="shared" si="138"/>
        <v>0</v>
      </c>
      <c r="AF46" s="375">
        <v>0</v>
      </c>
      <c r="AG46" s="376"/>
      <c r="AH46" s="376"/>
      <c r="AI46" s="376"/>
      <c r="AJ46" s="391"/>
      <c r="AK46" s="391"/>
      <c r="AL46" s="391"/>
      <c r="AM46" s="376"/>
      <c r="AN46" s="376"/>
      <c r="AO46" s="376"/>
      <c r="AP46" s="376"/>
      <c r="AQ46" s="376"/>
      <c r="AR46" s="368">
        <f t="shared" si="139"/>
        <v>0</v>
      </c>
      <c r="AT46" s="375">
        <v>0</v>
      </c>
      <c r="AU46" s="376"/>
      <c r="AV46" s="376"/>
      <c r="AW46" s="376"/>
      <c r="AX46" s="391"/>
      <c r="AY46" s="391"/>
      <c r="AZ46" s="391"/>
      <c r="BA46" s="376"/>
      <c r="BB46" s="577"/>
      <c r="BC46" s="577"/>
      <c r="BD46" s="577"/>
      <c r="BE46" s="577"/>
      <c r="BF46" s="368">
        <f t="shared" si="140"/>
        <v>0</v>
      </c>
      <c r="BH46" s="375">
        <v>0</v>
      </c>
      <c r="BI46" s="376"/>
      <c r="BJ46" s="376"/>
      <c r="BK46" s="376"/>
      <c r="BL46" s="391"/>
      <c r="BM46" s="391"/>
      <c r="BN46" s="391"/>
      <c r="BO46" s="376"/>
      <c r="BP46" s="365"/>
      <c r="BQ46" s="365"/>
      <c r="BR46" s="365"/>
      <c r="BS46" s="365"/>
      <c r="BT46" s="368">
        <f t="shared" si="141"/>
        <v>0</v>
      </c>
      <c r="BV46" s="375">
        <v>0</v>
      </c>
      <c r="BW46" s="376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8">
        <f t="shared" si="142"/>
        <v>0</v>
      </c>
      <c r="CI46" s="372"/>
      <c r="CJ46" s="375">
        <v>0</v>
      </c>
      <c r="CK46" s="376"/>
      <c r="CL46" s="365"/>
      <c r="CM46" s="365"/>
      <c r="CN46" s="365"/>
      <c r="CO46" s="365"/>
      <c r="CP46" s="365"/>
      <c r="CQ46" s="365"/>
      <c r="CR46" s="365"/>
      <c r="CS46" s="365"/>
      <c r="CT46" s="365"/>
      <c r="CU46" s="365"/>
      <c r="CV46" s="368">
        <f t="shared" si="143"/>
        <v>0</v>
      </c>
      <c r="CX46" s="375">
        <v>0</v>
      </c>
      <c r="CY46" s="376"/>
      <c r="CZ46" s="365"/>
      <c r="DA46" s="365"/>
      <c r="DB46" s="365"/>
      <c r="DC46" s="365"/>
      <c r="DD46" s="365"/>
      <c r="DE46" s="365"/>
      <c r="DF46" s="365"/>
      <c r="DG46" s="365"/>
      <c r="DH46" s="365"/>
      <c r="DI46" s="365"/>
      <c r="DJ46" s="368">
        <f t="shared" si="144"/>
        <v>0</v>
      </c>
      <c r="DK46" s="372"/>
      <c r="DL46" s="375">
        <v>0</v>
      </c>
      <c r="DM46" s="376"/>
      <c r="DN46" s="365"/>
      <c r="DO46" s="365"/>
      <c r="DP46" s="365"/>
      <c r="DQ46" s="365"/>
      <c r="DR46" s="365"/>
      <c r="DS46" s="365"/>
      <c r="DT46" s="365"/>
      <c r="DU46" s="365"/>
      <c r="DV46" s="365"/>
      <c r="DW46" s="365"/>
      <c r="DX46" s="368">
        <f t="shared" si="145"/>
        <v>0</v>
      </c>
      <c r="DY46" s="372"/>
      <c r="DZ46" s="375">
        <v>0</v>
      </c>
      <c r="EA46" s="376"/>
      <c r="EB46" s="365"/>
      <c r="EC46" s="365"/>
      <c r="ED46" s="365"/>
      <c r="EE46" s="365"/>
      <c r="EF46" s="365"/>
      <c r="EG46" s="365"/>
      <c r="EH46" s="365"/>
      <c r="EI46" s="365"/>
      <c r="EJ46" s="365"/>
      <c r="EK46" s="365"/>
      <c r="EL46" s="368">
        <f t="shared" si="146"/>
        <v>0</v>
      </c>
      <c r="EM46" s="372"/>
      <c r="EN46" s="375">
        <v>0</v>
      </c>
      <c r="EO46" s="376"/>
      <c r="EP46" s="365"/>
      <c r="EQ46" s="365"/>
      <c r="ER46" s="365"/>
      <c r="ES46" s="365"/>
      <c r="ET46" s="365"/>
      <c r="EU46" s="365"/>
      <c r="EV46" s="365"/>
      <c r="EW46" s="365"/>
      <c r="EX46" s="365"/>
      <c r="EY46" s="365"/>
      <c r="EZ46" s="368">
        <f t="shared" si="147"/>
        <v>0</v>
      </c>
      <c r="FA46" s="372"/>
      <c r="FB46" s="375">
        <v>0</v>
      </c>
      <c r="FC46" s="376"/>
      <c r="FD46" s="365"/>
      <c r="FE46" s="365"/>
      <c r="FF46" s="365"/>
      <c r="FG46" s="365"/>
      <c r="FH46" s="365"/>
      <c r="FI46" s="365"/>
      <c r="FJ46" s="365"/>
      <c r="FK46" s="365"/>
      <c r="FL46" s="365"/>
      <c r="FM46" s="365"/>
      <c r="FN46" s="368">
        <f t="shared" si="148"/>
        <v>0</v>
      </c>
      <c r="FO46" s="372"/>
      <c r="FP46" s="375">
        <v>0</v>
      </c>
      <c r="FQ46" s="376"/>
      <c r="FR46" s="365"/>
      <c r="FS46" s="365"/>
      <c r="FT46" s="365"/>
      <c r="FU46" s="365"/>
      <c r="FV46" s="365"/>
      <c r="FW46" s="365"/>
      <c r="FX46" s="365"/>
      <c r="FY46" s="365"/>
      <c r="FZ46" s="365"/>
      <c r="GA46" s="365"/>
      <c r="GB46" s="368">
        <f t="shared" si="149"/>
        <v>0</v>
      </c>
      <c r="GC46" s="372"/>
      <c r="GD46" s="375">
        <v>0</v>
      </c>
      <c r="GE46" s="376"/>
      <c r="GF46" s="365"/>
      <c r="GG46" s="365"/>
      <c r="GH46" s="365"/>
      <c r="GI46" s="365"/>
      <c r="GJ46" s="365"/>
      <c r="GK46" s="365"/>
      <c r="GL46" s="365"/>
      <c r="GM46" s="365"/>
      <c r="GN46" s="365"/>
      <c r="GO46" s="365"/>
      <c r="GP46" s="368">
        <f t="shared" si="150"/>
        <v>0</v>
      </c>
      <c r="GQ46" s="372"/>
      <c r="GR46" s="375">
        <v>0</v>
      </c>
      <c r="GS46" s="376"/>
      <c r="GT46" s="365"/>
      <c r="GU46" s="365"/>
      <c r="GV46" s="365"/>
      <c r="GW46" s="365"/>
      <c r="GX46" s="365"/>
      <c r="GY46" s="365"/>
      <c r="GZ46" s="365"/>
      <c r="HA46" s="365"/>
      <c r="HB46" s="365"/>
      <c r="HC46" s="365"/>
      <c r="HD46" s="368">
        <f t="shared" si="151"/>
        <v>0</v>
      </c>
      <c r="HE46" s="372"/>
      <c r="HF46" s="375">
        <v>0</v>
      </c>
      <c r="HG46" s="376"/>
      <c r="HH46" s="365"/>
      <c r="HI46" s="365"/>
      <c r="HJ46" s="365"/>
      <c r="HK46" s="365"/>
      <c r="HL46" s="365"/>
      <c r="HM46" s="365"/>
      <c r="HN46" s="365"/>
      <c r="HO46" s="365"/>
      <c r="HP46" s="365"/>
      <c r="HQ46" s="365"/>
      <c r="HR46" s="368">
        <f t="shared" si="152"/>
        <v>0</v>
      </c>
      <c r="HS46" s="372"/>
      <c r="HT46" s="375">
        <v>0</v>
      </c>
      <c r="HU46" s="376"/>
      <c r="HV46" s="365"/>
      <c r="HW46" s="365"/>
      <c r="HX46" s="365"/>
      <c r="HY46" s="365"/>
      <c r="HZ46" s="365"/>
      <c r="IA46" s="365"/>
      <c r="IB46" s="365"/>
      <c r="IC46" s="365"/>
      <c r="ID46" s="365"/>
      <c r="IE46" s="365"/>
      <c r="IF46" s="368">
        <f t="shared" si="153"/>
        <v>0</v>
      </c>
      <c r="IG46" s="372"/>
      <c r="IH46" s="375">
        <v>0</v>
      </c>
      <c r="II46" s="376"/>
      <c r="IJ46" s="365"/>
      <c r="IK46" s="365"/>
      <c r="IL46" s="365"/>
      <c r="IM46" s="365"/>
      <c r="IN46" s="365"/>
      <c r="IO46" s="365"/>
      <c r="IP46" s="365"/>
      <c r="IQ46" s="365"/>
      <c r="IR46" s="365"/>
      <c r="IS46" s="365"/>
      <c r="IT46" s="368">
        <f t="shared" si="154"/>
        <v>0</v>
      </c>
      <c r="IU46" s="372"/>
      <c r="IV46" s="375">
        <v>0</v>
      </c>
      <c r="IW46" s="376"/>
      <c r="IX46" s="365"/>
      <c r="IY46" s="365"/>
      <c r="IZ46" s="365"/>
      <c r="JA46" s="365"/>
      <c r="JB46" s="365"/>
      <c r="JC46" s="365"/>
      <c r="JD46" s="365"/>
      <c r="JE46" s="365"/>
      <c r="JF46" s="365"/>
      <c r="JG46" s="365"/>
      <c r="JH46" s="368">
        <f t="shared" si="155"/>
        <v>0</v>
      </c>
      <c r="JI46" s="372"/>
      <c r="JJ46" s="375">
        <v>0</v>
      </c>
      <c r="JK46" s="376"/>
      <c r="JL46" s="365"/>
      <c r="JM46" s="365"/>
      <c r="JN46" s="365"/>
      <c r="JO46" s="365"/>
      <c r="JP46" s="365"/>
      <c r="JQ46" s="365"/>
      <c r="JR46" s="365"/>
      <c r="JS46" s="365"/>
      <c r="JT46" s="365"/>
      <c r="JU46" s="365"/>
      <c r="JV46" s="368">
        <f t="shared" si="156"/>
        <v>0</v>
      </c>
      <c r="JW46" s="372"/>
      <c r="JX46" s="375">
        <v>0</v>
      </c>
      <c r="JY46" s="376"/>
      <c r="JZ46" s="365"/>
      <c r="KA46" s="365"/>
      <c r="KB46" s="365"/>
      <c r="KC46" s="365"/>
      <c r="KD46" s="365"/>
      <c r="KE46" s="365"/>
      <c r="KF46" s="365"/>
      <c r="KG46" s="365"/>
      <c r="KH46" s="365"/>
      <c r="KI46" s="365"/>
      <c r="KJ46" s="368">
        <f t="shared" si="157"/>
        <v>0</v>
      </c>
      <c r="KK46" s="372"/>
      <c r="KL46" s="375">
        <v>0</v>
      </c>
      <c r="KM46" s="376"/>
      <c r="KN46" s="365"/>
      <c r="KO46" s="365"/>
      <c r="KP46" s="365"/>
      <c r="KQ46" s="365"/>
      <c r="KR46" s="365"/>
      <c r="KS46" s="365"/>
      <c r="KT46" s="365"/>
      <c r="KU46" s="365"/>
      <c r="KV46" s="365"/>
      <c r="KW46" s="365"/>
      <c r="KX46" s="368">
        <f t="shared" si="158"/>
        <v>0</v>
      </c>
      <c r="KY46" s="372"/>
      <c r="KZ46" s="375">
        <v>0</v>
      </c>
      <c r="LA46" s="376"/>
      <c r="LB46" s="365"/>
      <c r="LC46" s="365"/>
      <c r="LD46" s="365"/>
      <c r="LE46" s="365"/>
      <c r="LF46" s="365"/>
      <c r="LG46" s="365"/>
      <c r="LH46" s="365"/>
      <c r="LI46" s="365"/>
      <c r="LJ46" s="365"/>
      <c r="LK46" s="365"/>
      <c r="LL46" s="368">
        <f t="shared" si="159"/>
        <v>0</v>
      </c>
      <c r="LM46" s="372"/>
      <c r="LN46" s="375">
        <v>0</v>
      </c>
      <c r="LO46" s="376"/>
      <c r="LP46" s="365"/>
      <c r="LQ46" s="365"/>
      <c r="LR46" s="365"/>
      <c r="LS46" s="365"/>
      <c r="LT46" s="365"/>
      <c r="LU46" s="365"/>
      <c r="LV46" s="365"/>
      <c r="LW46" s="365"/>
      <c r="LX46" s="365"/>
      <c r="LY46" s="365"/>
      <c r="LZ46" s="368">
        <f t="shared" si="160"/>
        <v>0</v>
      </c>
      <c r="MA46" s="372"/>
      <c r="MB46" s="375">
        <v>0</v>
      </c>
      <c r="MC46" s="376"/>
      <c r="MD46" s="365"/>
      <c r="ME46" s="365"/>
      <c r="MF46" s="365"/>
      <c r="MG46" s="365"/>
      <c r="MH46" s="365"/>
      <c r="MI46" s="365"/>
      <c r="MJ46" s="365"/>
      <c r="MK46" s="365"/>
      <c r="ML46" s="365"/>
      <c r="MM46" s="365"/>
      <c r="MN46" s="368">
        <f t="shared" si="161"/>
        <v>0</v>
      </c>
      <c r="MO46" s="372"/>
      <c r="MP46" s="375">
        <v>0</v>
      </c>
      <c r="MQ46" s="376"/>
      <c r="MR46" s="365"/>
      <c r="MS46" s="365"/>
      <c r="MT46" s="365"/>
      <c r="MU46" s="365"/>
      <c r="MV46" s="365"/>
      <c r="MW46" s="365"/>
      <c r="MX46" s="365"/>
      <c r="MY46" s="365"/>
      <c r="MZ46" s="365"/>
      <c r="NA46" s="365"/>
      <c r="NB46" s="368">
        <f t="shared" si="162"/>
        <v>0</v>
      </c>
      <c r="NC46" s="372"/>
      <c r="ND46" s="375">
        <v>0</v>
      </c>
      <c r="NE46" s="376"/>
      <c r="NF46" s="365"/>
      <c r="NG46" s="365"/>
      <c r="NH46" s="365"/>
      <c r="NI46" s="365"/>
      <c r="NJ46" s="365"/>
      <c r="NK46" s="365"/>
      <c r="NL46" s="365"/>
      <c r="NM46" s="365"/>
      <c r="NN46" s="365"/>
      <c r="NO46" s="365"/>
      <c r="NP46" s="368">
        <f t="shared" si="163"/>
        <v>0</v>
      </c>
      <c r="NQ46" s="372"/>
      <c r="NR46" s="375">
        <v>0</v>
      </c>
      <c r="NS46" s="376"/>
      <c r="NT46" s="365"/>
      <c r="NU46" s="365"/>
      <c r="NV46" s="365"/>
      <c r="NW46" s="365"/>
      <c r="NX46" s="365"/>
      <c r="NY46" s="365"/>
      <c r="NZ46" s="365"/>
      <c r="OA46" s="365"/>
      <c r="OB46" s="365"/>
      <c r="OC46" s="365"/>
      <c r="OD46" s="368">
        <f t="shared" si="164"/>
        <v>0</v>
      </c>
      <c r="OE46" s="372"/>
      <c r="OF46" s="375">
        <v>0</v>
      </c>
      <c r="OG46" s="376"/>
      <c r="OH46" s="365"/>
      <c r="OI46" s="365"/>
      <c r="OJ46" s="365"/>
      <c r="OK46" s="365"/>
      <c r="OL46" s="365"/>
      <c r="OM46" s="365"/>
      <c r="ON46" s="365"/>
      <c r="OO46" s="365"/>
      <c r="OP46" s="365"/>
      <c r="OQ46" s="365"/>
      <c r="OR46" s="368">
        <f t="shared" si="165"/>
        <v>0</v>
      </c>
      <c r="OS46" s="372"/>
      <c r="OT46" s="375">
        <v>0</v>
      </c>
      <c r="OU46" s="376"/>
      <c r="OV46" s="365"/>
      <c r="OW46" s="365"/>
      <c r="OX46" s="365"/>
      <c r="OY46" s="365"/>
      <c r="OZ46" s="365"/>
      <c r="PA46" s="365"/>
      <c r="PB46" s="365"/>
      <c r="PC46" s="365"/>
      <c r="PD46" s="365"/>
      <c r="PE46" s="365"/>
      <c r="PF46" s="368">
        <f t="shared" si="166"/>
        <v>0</v>
      </c>
      <c r="PG46" s="372"/>
      <c r="PH46" s="375">
        <v>0</v>
      </c>
      <c r="PI46" s="376"/>
      <c r="PJ46" s="365"/>
      <c r="PK46" s="365"/>
      <c r="PL46" s="365"/>
      <c r="PM46" s="365"/>
      <c r="PN46" s="365"/>
      <c r="PO46" s="365"/>
      <c r="PP46" s="365"/>
      <c r="PQ46" s="365"/>
      <c r="PR46" s="365"/>
      <c r="PS46" s="365"/>
      <c r="PT46" s="368">
        <f t="shared" si="167"/>
        <v>0</v>
      </c>
      <c r="PU46" s="372"/>
      <c r="PV46" s="368">
        <f t="shared" si="168"/>
        <v>0</v>
      </c>
      <c r="PW46" s="368">
        <f t="shared" si="168"/>
        <v>0</v>
      </c>
      <c r="PX46" s="368">
        <f t="shared" si="168"/>
        <v>0</v>
      </c>
      <c r="PY46" s="368">
        <f t="shared" si="168"/>
        <v>0</v>
      </c>
      <c r="PZ46" s="368">
        <f t="shared" si="168"/>
        <v>0</v>
      </c>
      <c r="QA46" s="368">
        <f t="shared" si="168"/>
        <v>0</v>
      </c>
      <c r="QB46" s="368">
        <f t="shared" si="168"/>
        <v>0</v>
      </c>
      <c r="QC46" s="368">
        <f t="shared" si="168"/>
        <v>0</v>
      </c>
      <c r="QD46" s="368">
        <f t="shared" si="168"/>
        <v>0</v>
      </c>
      <c r="QE46" s="368">
        <f t="shared" si="168"/>
        <v>0</v>
      </c>
      <c r="QF46" s="368">
        <f t="shared" si="168"/>
        <v>0</v>
      </c>
      <c r="QG46" s="368">
        <f t="shared" si="168"/>
        <v>0</v>
      </c>
      <c r="QH46" s="368">
        <f t="shared" si="169"/>
        <v>0</v>
      </c>
    </row>
    <row r="47" spans="1:450" x14ac:dyDescent="0.25">
      <c r="A47" s="304" t="s">
        <v>938</v>
      </c>
      <c r="B47" s="255" t="s">
        <v>97</v>
      </c>
      <c r="C47" s="313"/>
      <c r="D47" s="375">
        <v>-431</v>
      </c>
      <c r="E47" s="376"/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68">
        <f t="shared" si="137"/>
        <v>-431</v>
      </c>
      <c r="Q47" s="372"/>
      <c r="R47" s="375">
        <v>-196</v>
      </c>
      <c r="S47" s="376"/>
      <c r="T47" s="376"/>
      <c r="U47" s="376"/>
      <c r="V47" s="391"/>
      <c r="W47" s="391"/>
      <c r="X47" s="391"/>
      <c r="Y47" s="376"/>
      <c r="Z47" s="376"/>
      <c r="AA47" s="376"/>
      <c r="AB47" s="376"/>
      <c r="AC47" s="376"/>
      <c r="AD47" s="368">
        <f t="shared" si="138"/>
        <v>-196</v>
      </c>
      <c r="AF47" s="375">
        <v>-39</v>
      </c>
      <c r="AG47" s="376"/>
      <c r="AH47" s="376"/>
      <c r="AI47" s="376"/>
      <c r="AJ47" s="391"/>
      <c r="AK47" s="391"/>
      <c r="AL47" s="391"/>
      <c r="AM47" s="376"/>
      <c r="AN47" s="376"/>
      <c r="AO47" s="376"/>
      <c r="AP47" s="376"/>
      <c r="AQ47" s="376"/>
      <c r="AR47" s="368">
        <f t="shared" si="139"/>
        <v>-39</v>
      </c>
      <c r="AT47" s="375">
        <v>-432</v>
      </c>
      <c r="AU47" s="376"/>
      <c r="AV47" s="376"/>
      <c r="AW47" s="376"/>
      <c r="AX47" s="391"/>
      <c r="AY47" s="391"/>
      <c r="AZ47" s="391"/>
      <c r="BA47" s="376"/>
      <c r="BB47" s="577"/>
      <c r="BC47" s="577"/>
      <c r="BD47" s="577"/>
      <c r="BE47" s="577"/>
      <c r="BF47" s="368">
        <f t="shared" si="140"/>
        <v>-432</v>
      </c>
      <c r="BH47" s="375">
        <v>-39.258064516129032</v>
      </c>
      <c r="BI47" s="376"/>
      <c r="BJ47" s="376"/>
      <c r="BK47" s="376"/>
      <c r="BL47" s="391"/>
      <c r="BM47" s="391"/>
      <c r="BN47" s="391"/>
      <c r="BO47" s="376"/>
      <c r="BP47" s="365"/>
      <c r="BQ47" s="365"/>
      <c r="BR47" s="365"/>
      <c r="BS47" s="365"/>
      <c r="BT47" s="368">
        <f t="shared" si="141"/>
        <v>-39.258064516129032</v>
      </c>
      <c r="BV47" s="375">
        <v>-1177.741935483871</v>
      </c>
      <c r="BW47" s="376"/>
      <c r="BX47" s="365"/>
      <c r="BY47" s="365"/>
      <c r="BZ47" s="365"/>
      <c r="CA47" s="365"/>
      <c r="CB47" s="365"/>
      <c r="CC47" s="365"/>
      <c r="CD47" s="365"/>
      <c r="CE47" s="365"/>
      <c r="CF47" s="365"/>
      <c r="CG47" s="365"/>
      <c r="CH47" s="368">
        <f t="shared" si="142"/>
        <v>-1177.741935483871</v>
      </c>
      <c r="CI47" s="372"/>
      <c r="CJ47" s="375">
        <v>-118</v>
      </c>
      <c r="CK47" s="376"/>
      <c r="CL47" s="365"/>
      <c r="CM47" s="365"/>
      <c r="CN47" s="365"/>
      <c r="CO47" s="365"/>
      <c r="CP47" s="365"/>
      <c r="CQ47" s="365"/>
      <c r="CR47" s="365"/>
      <c r="CS47" s="365"/>
      <c r="CT47" s="365"/>
      <c r="CU47" s="365"/>
      <c r="CV47" s="368">
        <f t="shared" si="143"/>
        <v>-118</v>
      </c>
      <c r="CX47" s="375">
        <v>-118</v>
      </c>
      <c r="CY47" s="376"/>
      <c r="CZ47" s="365"/>
      <c r="DA47" s="365"/>
      <c r="DB47" s="365"/>
      <c r="DC47" s="365"/>
      <c r="DD47" s="365"/>
      <c r="DE47" s="365"/>
      <c r="DF47" s="365"/>
      <c r="DG47" s="365"/>
      <c r="DH47" s="365"/>
      <c r="DI47" s="365"/>
      <c r="DJ47" s="368">
        <f t="shared" si="144"/>
        <v>-118</v>
      </c>
      <c r="DK47" s="372"/>
      <c r="DL47" s="375">
        <v>-78</v>
      </c>
      <c r="DM47" s="376"/>
      <c r="DN47" s="365"/>
      <c r="DO47" s="365"/>
      <c r="DP47" s="365"/>
      <c r="DQ47" s="365"/>
      <c r="DR47" s="365"/>
      <c r="DS47" s="365"/>
      <c r="DT47" s="365"/>
      <c r="DU47" s="365"/>
      <c r="DV47" s="365"/>
      <c r="DW47" s="365"/>
      <c r="DX47" s="368">
        <f t="shared" si="145"/>
        <v>-78</v>
      </c>
      <c r="DY47" s="372"/>
      <c r="DZ47" s="375">
        <v>-588</v>
      </c>
      <c r="EA47" s="376"/>
      <c r="EB47" s="365"/>
      <c r="EC47" s="365"/>
      <c r="ED47" s="365"/>
      <c r="EE47" s="365"/>
      <c r="EF47" s="365"/>
      <c r="EG47" s="365"/>
      <c r="EH47" s="365"/>
      <c r="EI47" s="365"/>
      <c r="EJ47" s="365"/>
      <c r="EK47" s="365"/>
      <c r="EL47" s="368">
        <f t="shared" si="146"/>
        <v>-588</v>
      </c>
      <c r="EM47" s="372"/>
      <c r="EN47" s="375">
        <v>2137</v>
      </c>
      <c r="EO47" s="376"/>
      <c r="EP47" s="365"/>
      <c r="EQ47" s="365"/>
      <c r="ER47" s="365"/>
      <c r="ES47" s="365"/>
      <c r="ET47" s="365"/>
      <c r="EU47" s="365"/>
      <c r="EV47" s="365"/>
      <c r="EW47" s="365"/>
      <c r="EX47" s="365"/>
      <c r="EY47" s="365"/>
      <c r="EZ47" s="368">
        <f t="shared" si="147"/>
        <v>2137</v>
      </c>
      <c r="FA47" s="372"/>
      <c r="FB47" s="375">
        <v>-706</v>
      </c>
      <c r="FC47" s="376"/>
      <c r="FD47" s="365"/>
      <c r="FE47" s="365"/>
      <c r="FF47" s="365"/>
      <c r="FG47" s="365"/>
      <c r="FH47" s="365"/>
      <c r="FI47" s="365"/>
      <c r="FJ47" s="365"/>
      <c r="FK47" s="365"/>
      <c r="FL47" s="365"/>
      <c r="FM47" s="365"/>
      <c r="FN47" s="368">
        <f t="shared" si="148"/>
        <v>-706</v>
      </c>
      <c r="FO47" s="372"/>
      <c r="FP47" s="375">
        <v>-667</v>
      </c>
      <c r="FQ47" s="376"/>
      <c r="FR47" s="365"/>
      <c r="FS47" s="365"/>
      <c r="FT47" s="365"/>
      <c r="FU47" s="365"/>
      <c r="FV47" s="365"/>
      <c r="FW47" s="365"/>
      <c r="FX47" s="365"/>
      <c r="FY47" s="365"/>
      <c r="FZ47" s="365"/>
      <c r="GA47" s="365"/>
      <c r="GB47" s="368">
        <f t="shared" si="149"/>
        <v>-667</v>
      </c>
      <c r="GC47" s="372"/>
      <c r="GD47" s="375">
        <v>-39</v>
      </c>
      <c r="GE47" s="376"/>
      <c r="GF47" s="365"/>
      <c r="GG47" s="365"/>
      <c r="GH47" s="365"/>
      <c r="GI47" s="365"/>
      <c r="GJ47" s="365"/>
      <c r="GK47" s="365"/>
      <c r="GL47" s="365"/>
      <c r="GM47" s="365"/>
      <c r="GN47" s="365"/>
      <c r="GO47" s="365"/>
      <c r="GP47" s="368">
        <f t="shared" si="150"/>
        <v>-39</v>
      </c>
      <c r="GQ47" s="372"/>
      <c r="GR47" s="375">
        <v>-159</v>
      </c>
      <c r="GS47" s="376"/>
      <c r="GT47" s="365"/>
      <c r="GU47" s="365"/>
      <c r="GV47" s="365"/>
      <c r="GW47" s="365"/>
      <c r="GX47" s="365"/>
      <c r="GY47" s="365"/>
      <c r="GZ47" s="365"/>
      <c r="HA47" s="365"/>
      <c r="HB47" s="365"/>
      <c r="HC47" s="365"/>
      <c r="HD47" s="368">
        <f t="shared" si="151"/>
        <v>-159</v>
      </c>
      <c r="HE47" s="372"/>
      <c r="HF47" s="375">
        <v>-1059</v>
      </c>
      <c r="HG47" s="376"/>
      <c r="HH47" s="365"/>
      <c r="HI47" s="365"/>
      <c r="HJ47" s="365"/>
      <c r="HK47" s="365"/>
      <c r="HL47" s="365"/>
      <c r="HM47" s="365"/>
      <c r="HN47" s="365"/>
      <c r="HO47" s="365"/>
      <c r="HP47" s="365"/>
      <c r="HQ47" s="365"/>
      <c r="HR47" s="368">
        <f t="shared" si="152"/>
        <v>-1059</v>
      </c>
      <c r="HS47" s="372"/>
      <c r="HT47" s="375">
        <v>-39</v>
      </c>
      <c r="HU47" s="376"/>
      <c r="HV47" s="365"/>
      <c r="HW47" s="365"/>
      <c r="HX47" s="365"/>
      <c r="HY47" s="365"/>
      <c r="HZ47" s="365"/>
      <c r="IA47" s="365"/>
      <c r="IB47" s="365"/>
      <c r="IC47" s="365"/>
      <c r="ID47" s="365"/>
      <c r="IE47" s="365"/>
      <c r="IF47" s="368">
        <f t="shared" si="153"/>
        <v>-39</v>
      </c>
      <c r="IG47" s="372"/>
      <c r="IH47" s="375">
        <v>-157</v>
      </c>
      <c r="II47" s="376"/>
      <c r="IJ47" s="365"/>
      <c r="IK47" s="365"/>
      <c r="IL47" s="365"/>
      <c r="IM47" s="365"/>
      <c r="IN47" s="365"/>
      <c r="IO47" s="365"/>
      <c r="IP47" s="365"/>
      <c r="IQ47" s="365"/>
      <c r="IR47" s="365"/>
      <c r="IS47" s="365"/>
      <c r="IT47" s="368">
        <f t="shared" si="154"/>
        <v>-157</v>
      </c>
      <c r="IU47" s="372"/>
      <c r="IV47" s="375">
        <v>822</v>
      </c>
      <c r="IW47" s="376"/>
      <c r="IX47" s="365"/>
      <c r="IY47" s="365"/>
      <c r="IZ47" s="365"/>
      <c r="JA47" s="365"/>
      <c r="JB47" s="365"/>
      <c r="JC47" s="365"/>
      <c r="JD47" s="365"/>
      <c r="JE47" s="365"/>
      <c r="JF47" s="365"/>
      <c r="JG47" s="365"/>
      <c r="JH47" s="368">
        <f t="shared" si="155"/>
        <v>822</v>
      </c>
      <c r="JI47" s="372"/>
      <c r="JJ47" s="375">
        <v>-275</v>
      </c>
      <c r="JK47" s="376"/>
      <c r="JL47" s="365"/>
      <c r="JM47" s="365"/>
      <c r="JN47" s="365"/>
      <c r="JO47" s="365"/>
      <c r="JP47" s="365"/>
      <c r="JQ47" s="365"/>
      <c r="JR47" s="365"/>
      <c r="JS47" s="365"/>
      <c r="JT47" s="365"/>
      <c r="JU47" s="365"/>
      <c r="JV47" s="368">
        <f t="shared" si="156"/>
        <v>-275</v>
      </c>
      <c r="JW47" s="372"/>
      <c r="JX47" s="375">
        <v>-471</v>
      </c>
      <c r="JY47" s="376"/>
      <c r="JZ47" s="365"/>
      <c r="KA47" s="365"/>
      <c r="KB47" s="365"/>
      <c r="KC47" s="365"/>
      <c r="KD47" s="365"/>
      <c r="KE47" s="365"/>
      <c r="KF47" s="365"/>
      <c r="KG47" s="365"/>
      <c r="KH47" s="365"/>
      <c r="KI47" s="365"/>
      <c r="KJ47" s="368">
        <f t="shared" si="157"/>
        <v>-471</v>
      </c>
      <c r="KK47" s="372"/>
      <c r="KL47" s="375">
        <v>30051</v>
      </c>
      <c r="KM47" s="376"/>
      <c r="KN47" s="365"/>
      <c r="KO47" s="365"/>
      <c r="KP47" s="365"/>
      <c r="KQ47" s="365"/>
      <c r="KR47" s="365"/>
      <c r="KS47" s="365"/>
      <c r="KT47" s="365"/>
      <c r="KU47" s="365"/>
      <c r="KV47" s="365"/>
      <c r="KW47" s="365"/>
      <c r="KX47" s="368">
        <f t="shared" si="158"/>
        <v>30051</v>
      </c>
      <c r="KY47" s="372"/>
      <c r="KZ47" s="375">
        <v>744</v>
      </c>
      <c r="LA47" s="376"/>
      <c r="LB47" s="365"/>
      <c r="LC47" s="365"/>
      <c r="LD47" s="365"/>
      <c r="LE47" s="365"/>
      <c r="LF47" s="365"/>
      <c r="LG47" s="365"/>
      <c r="LH47" s="365"/>
      <c r="LI47" s="365"/>
      <c r="LJ47" s="365"/>
      <c r="LK47" s="365"/>
      <c r="LL47" s="368">
        <f t="shared" si="159"/>
        <v>744</v>
      </c>
      <c r="LM47" s="372"/>
      <c r="LN47" s="375">
        <v>-39</v>
      </c>
      <c r="LO47" s="376"/>
      <c r="LP47" s="365"/>
      <c r="LQ47" s="365"/>
      <c r="LR47" s="365"/>
      <c r="LS47" s="365"/>
      <c r="LT47" s="365"/>
      <c r="LU47" s="365"/>
      <c r="LV47" s="365"/>
      <c r="LW47" s="365"/>
      <c r="LX47" s="365"/>
      <c r="LY47" s="365"/>
      <c r="LZ47" s="368">
        <f t="shared" si="160"/>
        <v>-39</v>
      </c>
      <c r="MA47" s="372"/>
      <c r="MB47" s="375">
        <v>-78</v>
      </c>
      <c r="MC47" s="376"/>
      <c r="MD47" s="365"/>
      <c r="ME47" s="365"/>
      <c r="MF47" s="365"/>
      <c r="MG47" s="365"/>
      <c r="MH47" s="365"/>
      <c r="MI47" s="365"/>
      <c r="MJ47" s="365"/>
      <c r="MK47" s="365"/>
      <c r="ML47" s="365"/>
      <c r="MM47" s="365"/>
      <c r="MN47" s="368">
        <f t="shared" si="161"/>
        <v>-78</v>
      </c>
      <c r="MO47" s="372"/>
      <c r="MP47" s="375">
        <v>-274</v>
      </c>
      <c r="MQ47" s="376"/>
      <c r="MR47" s="365"/>
      <c r="MS47" s="365"/>
      <c r="MT47" s="365"/>
      <c r="MU47" s="365"/>
      <c r="MV47" s="365"/>
      <c r="MW47" s="365"/>
      <c r="MX47" s="365"/>
      <c r="MY47" s="365"/>
      <c r="MZ47" s="365"/>
      <c r="NA47" s="365"/>
      <c r="NB47" s="368">
        <f t="shared" si="162"/>
        <v>-274</v>
      </c>
      <c r="NC47" s="372"/>
      <c r="ND47" s="375">
        <v>1290</v>
      </c>
      <c r="NE47" s="376"/>
      <c r="NF47" s="365"/>
      <c r="NG47" s="365"/>
      <c r="NH47" s="365"/>
      <c r="NI47" s="365"/>
      <c r="NJ47" s="365"/>
      <c r="NK47" s="365"/>
      <c r="NL47" s="365"/>
      <c r="NM47" s="365"/>
      <c r="NN47" s="365"/>
      <c r="NO47" s="365"/>
      <c r="NP47" s="368">
        <f t="shared" si="163"/>
        <v>1290</v>
      </c>
      <c r="NQ47" s="372"/>
      <c r="NR47" s="375">
        <v>-157</v>
      </c>
      <c r="NS47" s="376"/>
      <c r="NT47" s="365"/>
      <c r="NU47" s="365"/>
      <c r="NV47" s="365"/>
      <c r="NW47" s="365"/>
      <c r="NX47" s="365"/>
      <c r="NY47" s="365"/>
      <c r="NZ47" s="365"/>
      <c r="OA47" s="365"/>
      <c r="OB47" s="365"/>
      <c r="OC47" s="365"/>
      <c r="OD47" s="368">
        <f t="shared" si="164"/>
        <v>-157</v>
      </c>
      <c r="OE47" s="372"/>
      <c r="OF47" s="375">
        <v>-39</v>
      </c>
      <c r="OG47" s="376"/>
      <c r="OH47" s="365"/>
      <c r="OI47" s="365"/>
      <c r="OJ47" s="365"/>
      <c r="OK47" s="365"/>
      <c r="OL47" s="365"/>
      <c r="OM47" s="365"/>
      <c r="ON47" s="365"/>
      <c r="OO47" s="365"/>
      <c r="OP47" s="365"/>
      <c r="OQ47" s="365"/>
      <c r="OR47" s="368">
        <f t="shared" si="165"/>
        <v>-39</v>
      </c>
      <c r="OS47" s="372"/>
      <c r="OT47" s="375">
        <v>-314</v>
      </c>
      <c r="OU47" s="376"/>
      <c r="OV47" s="365"/>
      <c r="OW47" s="365"/>
      <c r="OX47" s="365"/>
      <c r="OY47" s="365"/>
      <c r="OZ47" s="365"/>
      <c r="PA47" s="365"/>
      <c r="PB47" s="365"/>
      <c r="PC47" s="365"/>
      <c r="PD47" s="365"/>
      <c r="PE47" s="365"/>
      <c r="PF47" s="368">
        <f t="shared" si="166"/>
        <v>-314</v>
      </c>
      <c r="PG47" s="372"/>
      <c r="PH47" s="375">
        <v>-39</v>
      </c>
      <c r="PI47" s="376"/>
      <c r="PJ47" s="365"/>
      <c r="PK47" s="365"/>
      <c r="PL47" s="365"/>
      <c r="PM47" s="365"/>
      <c r="PN47" s="365"/>
      <c r="PO47" s="365"/>
      <c r="PP47" s="365"/>
      <c r="PQ47" s="365"/>
      <c r="PR47" s="365"/>
      <c r="PS47" s="365"/>
      <c r="PT47" s="368">
        <f t="shared" si="167"/>
        <v>-39</v>
      </c>
      <c r="PU47" s="372"/>
      <c r="PV47" s="368">
        <f t="shared" si="168"/>
        <v>27315</v>
      </c>
      <c r="PW47" s="368">
        <f t="shared" si="168"/>
        <v>0</v>
      </c>
      <c r="PX47" s="368">
        <f t="shared" si="168"/>
        <v>0</v>
      </c>
      <c r="PY47" s="368">
        <f t="shared" si="168"/>
        <v>0</v>
      </c>
      <c r="PZ47" s="368">
        <f t="shared" si="168"/>
        <v>0</v>
      </c>
      <c r="QA47" s="368">
        <f t="shared" si="168"/>
        <v>0</v>
      </c>
      <c r="QB47" s="368">
        <f t="shared" si="168"/>
        <v>0</v>
      </c>
      <c r="QC47" s="368">
        <f t="shared" si="168"/>
        <v>0</v>
      </c>
      <c r="QD47" s="368">
        <f t="shared" si="168"/>
        <v>0</v>
      </c>
      <c r="QE47" s="368">
        <f t="shared" si="168"/>
        <v>0</v>
      </c>
      <c r="QF47" s="368">
        <f t="shared" si="168"/>
        <v>0</v>
      </c>
      <c r="QG47" s="368">
        <f t="shared" si="168"/>
        <v>0</v>
      </c>
      <c r="QH47" s="368">
        <f t="shared" si="169"/>
        <v>27315</v>
      </c>
    </row>
    <row r="48" spans="1:450" s="412" customFormat="1" x14ac:dyDescent="0.25">
      <c r="A48" s="304" t="s">
        <v>938</v>
      </c>
      <c r="B48" s="255" t="s">
        <v>98</v>
      </c>
      <c r="C48" s="313"/>
      <c r="D48" s="375">
        <v>35637</v>
      </c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68">
        <f t="shared" si="137"/>
        <v>35637</v>
      </c>
      <c r="Q48" s="372"/>
      <c r="R48" s="375">
        <v>16198</v>
      </c>
      <c r="S48" s="376"/>
      <c r="T48" s="376"/>
      <c r="U48" s="376"/>
      <c r="V48" s="391"/>
      <c r="W48" s="391"/>
      <c r="X48" s="391"/>
      <c r="Y48" s="376"/>
      <c r="Z48" s="376"/>
      <c r="AA48" s="376"/>
      <c r="AB48" s="376"/>
      <c r="AC48" s="376"/>
      <c r="AD48" s="411">
        <f t="shared" si="138"/>
        <v>16198</v>
      </c>
      <c r="AE48" s="372"/>
      <c r="AF48" s="375">
        <v>3239</v>
      </c>
      <c r="AG48" s="376"/>
      <c r="AH48" s="376"/>
      <c r="AI48" s="376"/>
      <c r="AJ48" s="391"/>
      <c r="AK48" s="391"/>
      <c r="AL48" s="391"/>
      <c r="AM48" s="376"/>
      <c r="AN48" s="376"/>
      <c r="AO48" s="376"/>
      <c r="AP48" s="376"/>
      <c r="AQ48" s="376"/>
      <c r="AR48" s="411">
        <f t="shared" si="139"/>
        <v>3239</v>
      </c>
      <c r="AS48" s="372"/>
      <c r="AT48" s="375">
        <v>35636</v>
      </c>
      <c r="AU48" s="376"/>
      <c r="AV48" s="376"/>
      <c r="AW48" s="376"/>
      <c r="AX48" s="391"/>
      <c r="AY48" s="391"/>
      <c r="AZ48" s="391"/>
      <c r="BA48" s="376"/>
      <c r="BB48" s="577"/>
      <c r="BC48" s="577"/>
      <c r="BD48" s="577"/>
      <c r="BE48" s="577"/>
      <c r="BF48" s="411">
        <f t="shared" si="140"/>
        <v>35636</v>
      </c>
      <c r="BG48" s="372"/>
      <c r="BH48" s="375">
        <v>3239.7419354838707</v>
      </c>
      <c r="BI48" s="376"/>
      <c r="BJ48" s="376"/>
      <c r="BK48" s="376"/>
      <c r="BL48" s="391"/>
      <c r="BM48" s="391"/>
      <c r="BN48" s="391"/>
      <c r="BO48" s="376"/>
      <c r="BP48" s="365"/>
      <c r="BQ48" s="365"/>
      <c r="BR48" s="365"/>
      <c r="BS48" s="365"/>
      <c r="BT48" s="411">
        <f t="shared" si="141"/>
        <v>3239.7419354838707</v>
      </c>
      <c r="BU48" s="388"/>
      <c r="BV48" s="375">
        <v>97192.258064516122</v>
      </c>
      <c r="BW48" s="376"/>
      <c r="BX48" s="365"/>
      <c r="BY48" s="365"/>
      <c r="BZ48" s="365"/>
      <c r="CA48" s="365"/>
      <c r="CB48" s="365"/>
      <c r="CC48" s="365"/>
      <c r="CD48" s="365"/>
      <c r="CE48" s="365"/>
      <c r="CF48" s="365"/>
      <c r="CG48" s="365"/>
      <c r="CH48" s="411">
        <f t="shared" si="142"/>
        <v>97192.258064516122</v>
      </c>
      <c r="CI48" s="372"/>
      <c r="CJ48" s="375">
        <v>9719</v>
      </c>
      <c r="CK48" s="376"/>
      <c r="CL48" s="365"/>
      <c r="CM48" s="365"/>
      <c r="CN48" s="365"/>
      <c r="CO48" s="365"/>
      <c r="CP48" s="365"/>
      <c r="CQ48" s="365"/>
      <c r="CR48" s="365"/>
      <c r="CS48" s="365"/>
      <c r="CT48" s="365"/>
      <c r="CU48" s="365"/>
      <c r="CV48" s="411">
        <f t="shared" si="143"/>
        <v>9719</v>
      </c>
      <c r="CW48" s="372"/>
      <c r="CX48" s="375">
        <v>9719</v>
      </c>
      <c r="CY48" s="376"/>
      <c r="CZ48" s="365"/>
      <c r="DA48" s="365"/>
      <c r="DB48" s="365"/>
      <c r="DC48" s="365"/>
      <c r="DD48" s="365"/>
      <c r="DE48" s="365"/>
      <c r="DF48" s="365"/>
      <c r="DG48" s="365"/>
      <c r="DH48" s="365"/>
      <c r="DI48" s="365"/>
      <c r="DJ48" s="411">
        <f t="shared" si="144"/>
        <v>9719</v>
      </c>
      <c r="DK48" s="372"/>
      <c r="DL48" s="375">
        <v>6478</v>
      </c>
      <c r="DM48" s="376"/>
      <c r="DN48" s="365"/>
      <c r="DO48" s="365"/>
      <c r="DP48" s="365"/>
      <c r="DQ48" s="365"/>
      <c r="DR48" s="365"/>
      <c r="DS48" s="365"/>
      <c r="DT48" s="365"/>
      <c r="DU48" s="365"/>
      <c r="DV48" s="365"/>
      <c r="DW48" s="365"/>
      <c r="DX48" s="411">
        <f t="shared" si="145"/>
        <v>6478</v>
      </c>
      <c r="DY48" s="372"/>
      <c r="DZ48" s="375">
        <v>48595</v>
      </c>
      <c r="EA48" s="376"/>
      <c r="EB48" s="365"/>
      <c r="EC48" s="365"/>
      <c r="ED48" s="365"/>
      <c r="EE48" s="365"/>
      <c r="EF48" s="365"/>
      <c r="EG48" s="365"/>
      <c r="EH48" s="365"/>
      <c r="EI48" s="365"/>
      <c r="EJ48" s="365"/>
      <c r="EK48" s="365"/>
      <c r="EL48" s="411">
        <f t="shared" si="146"/>
        <v>48595</v>
      </c>
      <c r="EM48" s="372"/>
      <c r="EN48" s="375">
        <v>48595</v>
      </c>
      <c r="EO48" s="376"/>
      <c r="EP48" s="365"/>
      <c r="EQ48" s="365"/>
      <c r="ER48" s="365"/>
      <c r="ES48" s="365"/>
      <c r="ET48" s="365"/>
      <c r="EU48" s="365"/>
      <c r="EV48" s="365"/>
      <c r="EW48" s="365"/>
      <c r="EX48" s="365"/>
      <c r="EY48" s="365"/>
      <c r="EZ48" s="411">
        <f t="shared" si="147"/>
        <v>48595</v>
      </c>
      <c r="FA48" s="372"/>
      <c r="FB48" s="375">
        <v>58314</v>
      </c>
      <c r="FC48" s="376"/>
      <c r="FD48" s="365"/>
      <c r="FE48" s="365"/>
      <c r="FF48" s="365"/>
      <c r="FG48" s="365"/>
      <c r="FH48" s="365"/>
      <c r="FI48" s="365"/>
      <c r="FJ48" s="365"/>
      <c r="FK48" s="365"/>
      <c r="FL48" s="365"/>
      <c r="FM48" s="365"/>
      <c r="FN48" s="411">
        <f t="shared" si="148"/>
        <v>58314</v>
      </c>
      <c r="FO48" s="372"/>
      <c r="FP48" s="375">
        <v>55074</v>
      </c>
      <c r="FQ48" s="376"/>
      <c r="FR48" s="365"/>
      <c r="FS48" s="365"/>
      <c r="FT48" s="365"/>
      <c r="FU48" s="365"/>
      <c r="FV48" s="365"/>
      <c r="FW48" s="365"/>
      <c r="FX48" s="365"/>
      <c r="FY48" s="365"/>
      <c r="FZ48" s="365"/>
      <c r="GA48" s="365"/>
      <c r="GB48" s="411">
        <f t="shared" si="149"/>
        <v>55074</v>
      </c>
      <c r="GC48" s="372"/>
      <c r="GD48" s="375">
        <v>3239</v>
      </c>
      <c r="GE48" s="376"/>
      <c r="GF48" s="365"/>
      <c r="GG48" s="365"/>
      <c r="GH48" s="365"/>
      <c r="GI48" s="365"/>
      <c r="GJ48" s="365"/>
      <c r="GK48" s="365"/>
      <c r="GL48" s="365"/>
      <c r="GM48" s="365"/>
      <c r="GN48" s="365"/>
      <c r="GO48" s="365"/>
      <c r="GP48" s="411">
        <f t="shared" si="150"/>
        <v>3239</v>
      </c>
      <c r="GQ48" s="372"/>
      <c r="GR48" s="375">
        <v>87477</v>
      </c>
      <c r="GS48" s="376"/>
      <c r="GT48" s="365"/>
      <c r="GU48" s="365"/>
      <c r="GV48" s="365"/>
      <c r="GW48" s="365"/>
      <c r="GX48" s="365"/>
      <c r="GY48" s="365"/>
      <c r="GZ48" s="365"/>
      <c r="HA48" s="365"/>
      <c r="HB48" s="365"/>
      <c r="HC48" s="365"/>
      <c r="HD48" s="411">
        <f t="shared" si="151"/>
        <v>87477</v>
      </c>
      <c r="HE48" s="372"/>
      <c r="HF48" s="375">
        <v>87471</v>
      </c>
      <c r="HG48" s="376"/>
      <c r="HH48" s="365"/>
      <c r="HI48" s="365"/>
      <c r="HJ48" s="365"/>
      <c r="HK48" s="365"/>
      <c r="HL48" s="365"/>
      <c r="HM48" s="365"/>
      <c r="HN48" s="365"/>
      <c r="HO48" s="365"/>
      <c r="HP48" s="365"/>
      <c r="HQ48" s="365"/>
      <c r="HR48" s="411">
        <f t="shared" si="152"/>
        <v>87471</v>
      </c>
      <c r="HS48" s="372"/>
      <c r="HT48" s="375">
        <v>3239</v>
      </c>
      <c r="HU48" s="376"/>
      <c r="HV48" s="365"/>
      <c r="HW48" s="365"/>
      <c r="HX48" s="365"/>
      <c r="HY48" s="365"/>
      <c r="HZ48" s="365"/>
      <c r="IA48" s="365"/>
      <c r="IB48" s="365"/>
      <c r="IC48" s="365"/>
      <c r="ID48" s="365"/>
      <c r="IE48" s="365"/>
      <c r="IF48" s="411">
        <f t="shared" si="153"/>
        <v>3239</v>
      </c>
      <c r="IG48" s="372"/>
      <c r="IH48" s="375">
        <v>12959</v>
      </c>
      <c r="II48" s="376"/>
      <c r="IJ48" s="365"/>
      <c r="IK48" s="365"/>
      <c r="IL48" s="365"/>
      <c r="IM48" s="365"/>
      <c r="IN48" s="365"/>
      <c r="IO48" s="365"/>
      <c r="IP48" s="365"/>
      <c r="IQ48" s="365"/>
      <c r="IR48" s="365"/>
      <c r="IS48" s="365"/>
      <c r="IT48" s="411">
        <f t="shared" si="154"/>
        <v>12959</v>
      </c>
      <c r="IU48" s="372"/>
      <c r="IV48" s="375">
        <v>6478</v>
      </c>
      <c r="IW48" s="376"/>
      <c r="IX48" s="365"/>
      <c r="IY48" s="365"/>
      <c r="IZ48" s="365"/>
      <c r="JA48" s="365"/>
      <c r="JB48" s="365"/>
      <c r="JC48" s="365"/>
      <c r="JD48" s="365"/>
      <c r="JE48" s="365"/>
      <c r="JF48" s="365"/>
      <c r="JG48" s="365"/>
      <c r="JH48" s="411">
        <f t="shared" si="155"/>
        <v>6478</v>
      </c>
      <c r="JI48" s="372"/>
      <c r="JJ48" s="375">
        <v>22678</v>
      </c>
      <c r="JK48" s="376"/>
      <c r="JL48" s="365"/>
      <c r="JM48" s="365"/>
      <c r="JN48" s="365"/>
      <c r="JO48" s="365"/>
      <c r="JP48" s="365"/>
      <c r="JQ48" s="365"/>
      <c r="JR48" s="365"/>
      <c r="JS48" s="365"/>
      <c r="JT48" s="365"/>
      <c r="JU48" s="365"/>
      <c r="JV48" s="411">
        <f t="shared" si="156"/>
        <v>22678</v>
      </c>
      <c r="JW48" s="372"/>
      <c r="JX48" s="375">
        <v>38876</v>
      </c>
      <c r="JY48" s="376"/>
      <c r="JZ48" s="365"/>
      <c r="KA48" s="365"/>
      <c r="KB48" s="365"/>
      <c r="KC48" s="365"/>
      <c r="KD48" s="365"/>
      <c r="KE48" s="365"/>
      <c r="KF48" s="365"/>
      <c r="KG48" s="365"/>
      <c r="KH48" s="365"/>
      <c r="KI48" s="365"/>
      <c r="KJ48" s="411">
        <f t="shared" si="157"/>
        <v>38876</v>
      </c>
      <c r="KK48" s="372"/>
      <c r="KL48" s="375">
        <v>3239</v>
      </c>
      <c r="KM48" s="376"/>
      <c r="KN48" s="365"/>
      <c r="KO48" s="365"/>
      <c r="KP48" s="365"/>
      <c r="KQ48" s="365"/>
      <c r="KR48" s="365"/>
      <c r="KS48" s="365"/>
      <c r="KT48" s="365"/>
      <c r="KU48" s="365"/>
      <c r="KV48" s="365"/>
      <c r="KW48" s="365"/>
      <c r="KX48" s="411">
        <f t="shared" si="158"/>
        <v>3239</v>
      </c>
      <c r="KY48" s="372"/>
      <c r="KZ48" s="375">
        <v>12957</v>
      </c>
      <c r="LA48" s="376"/>
      <c r="LB48" s="365"/>
      <c r="LC48" s="365"/>
      <c r="LD48" s="365"/>
      <c r="LE48" s="365"/>
      <c r="LF48" s="365"/>
      <c r="LG48" s="365"/>
      <c r="LH48" s="365"/>
      <c r="LI48" s="365"/>
      <c r="LJ48" s="365"/>
      <c r="LK48" s="365"/>
      <c r="LL48" s="411">
        <f t="shared" si="159"/>
        <v>12957</v>
      </c>
      <c r="LM48" s="372"/>
      <c r="LN48" s="375">
        <v>3239</v>
      </c>
      <c r="LO48" s="376"/>
      <c r="LP48" s="365"/>
      <c r="LQ48" s="365"/>
      <c r="LR48" s="365"/>
      <c r="LS48" s="365"/>
      <c r="LT48" s="365"/>
      <c r="LU48" s="365"/>
      <c r="LV48" s="365"/>
      <c r="LW48" s="365"/>
      <c r="LX48" s="365"/>
      <c r="LY48" s="365"/>
      <c r="LZ48" s="411">
        <f t="shared" si="160"/>
        <v>3239</v>
      </c>
      <c r="MA48" s="372"/>
      <c r="MB48" s="375">
        <v>6478</v>
      </c>
      <c r="MC48" s="376"/>
      <c r="MD48" s="365"/>
      <c r="ME48" s="365"/>
      <c r="MF48" s="365"/>
      <c r="MG48" s="365"/>
      <c r="MH48" s="365"/>
      <c r="MI48" s="365"/>
      <c r="MJ48" s="365"/>
      <c r="MK48" s="365"/>
      <c r="ML48" s="365"/>
      <c r="MM48" s="365"/>
      <c r="MN48" s="411">
        <f t="shared" si="161"/>
        <v>6478</v>
      </c>
      <c r="MO48" s="372"/>
      <c r="MP48" s="375">
        <v>22677</v>
      </c>
      <c r="MQ48" s="376"/>
      <c r="MR48" s="365"/>
      <c r="MS48" s="365"/>
      <c r="MT48" s="365"/>
      <c r="MU48" s="365"/>
      <c r="MV48" s="365"/>
      <c r="MW48" s="365"/>
      <c r="MX48" s="365"/>
      <c r="MY48" s="365"/>
      <c r="MZ48" s="365"/>
      <c r="NA48" s="365"/>
      <c r="NB48" s="411">
        <f t="shared" si="162"/>
        <v>22677</v>
      </c>
      <c r="NC48" s="372"/>
      <c r="ND48" s="375">
        <v>42116</v>
      </c>
      <c r="NE48" s="376"/>
      <c r="NF48" s="365"/>
      <c r="NG48" s="365"/>
      <c r="NH48" s="365"/>
      <c r="NI48" s="365"/>
      <c r="NJ48" s="365"/>
      <c r="NK48" s="365"/>
      <c r="NL48" s="365"/>
      <c r="NM48" s="365"/>
      <c r="NN48" s="365"/>
      <c r="NO48" s="365"/>
      <c r="NP48" s="411">
        <f t="shared" si="163"/>
        <v>42116</v>
      </c>
      <c r="NQ48" s="372"/>
      <c r="NR48" s="375">
        <v>12959</v>
      </c>
      <c r="NS48" s="376"/>
      <c r="NT48" s="365"/>
      <c r="NU48" s="365"/>
      <c r="NV48" s="365"/>
      <c r="NW48" s="365"/>
      <c r="NX48" s="365"/>
      <c r="NY48" s="365"/>
      <c r="NZ48" s="365"/>
      <c r="OA48" s="365"/>
      <c r="OB48" s="365"/>
      <c r="OC48" s="365"/>
      <c r="OD48" s="411">
        <f t="shared" si="164"/>
        <v>12959</v>
      </c>
      <c r="OE48" s="372"/>
      <c r="OF48" s="375">
        <v>3239</v>
      </c>
      <c r="OG48" s="376"/>
      <c r="OH48" s="365"/>
      <c r="OI48" s="365"/>
      <c r="OJ48" s="365"/>
      <c r="OK48" s="365"/>
      <c r="OL48" s="365"/>
      <c r="OM48" s="365"/>
      <c r="ON48" s="365"/>
      <c r="OO48" s="365"/>
      <c r="OP48" s="365"/>
      <c r="OQ48" s="365"/>
      <c r="OR48" s="411">
        <f t="shared" si="165"/>
        <v>3239</v>
      </c>
      <c r="OS48" s="372"/>
      <c r="OT48" s="375">
        <v>25917</v>
      </c>
      <c r="OU48" s="376"/>
      <c r="OV48" s="365"/>
      <c r="OW48" s="365"/>
      <c r="OX48" s="365"/>
      <c r="OY48" s="365"/>
      <c r="OZ48" s="365"/>
      <c r="PA48" s="365"/>
      <c r="PB48" s="365"/>
      <c r="PC48" s="365"/>
      <c r="PD48" s="365"/>
      <c r="PE48" s="365"/>
      <c r="PF48" s="411">
        <f t="shared" si="166"/>
        <v>25917</v>
      </c>
      <c r="PG48" s="372"/>
      <c r="PH48" s="375">
        <v>3239</v>
      </c>
      <c r="PI48" s="376"/>
      <c r="PJ48" s="365"/>
      <c r="PK48" s="365"/>
      <c r="PL48" s="365"/>
      <c r="PM48" s="365"/>
      <c r="PN48" s="365"/>
      <c r="PO48" s="365"/>
      <c r="PP48" s="365"/>
      <c r="PQ48" s="365"/>
      <c r="PR48" s="365"/>
      <c r="PS48" s="365"/>
      <c r="PT48" s="411">
        <f t="shared" si="167"/>
        <v>3239</v>
      </c>
      <c r="PU48" s="372"/>
      <c r="PV48" s="411">
        <f t="shared" si="168"/>
        <v>826113</v>
      </c>
      <c r="PW48" s="411">
        <f t="shared" si="168"/>
        <v>0</v>
      </c>
      <c r="PX48" s="411">
        <f t="shared" si="168"/>
        <v>0</v>
      </c>
      <c r="PY48" s="411">
        <f t="shared" si="168"/>
        <v>0</v>
      </c>
      <c r="PZ48" s="411">
        <f t="shared" si="168"/>
        <v>0</v>
      </c>
      <c r="QA48" s="411">
        <f t="shared" si="168"/>
        <v>0</v>
      </c>
      <c r="QB48" s="411">
        <f t="shared" si="168"/>
        <v>0</v>
      </c>
      <c r="QC48" s="411">
        <f t="shared" si="168"/>
        <v>0</v>
      </c>
      <c r="QD48" s="411">
        <f t="shared" si="168"/>
        <v>0</v>
      </c>
      <c r="QE48" s="411">
        <f t="shared" si="168"/>
        <v>0</v>
      </c>
      <c r="QF48" s="411">
        <f t="shared" si="168"/>
        <v>0</v>
      </c>
      <c r="QG48" s="411">
        <f t="shared" si="168"/>
        <v>0</v>
      </c>
      <c r="QH48" s="411">
        <f t="shared" si="169"/>
        <v>826113</v>
      </c>
    </row>
    <row r="49" spans="1:450" s="412" customFormat="1" x14ac:dyDescent="0.25">
      <c r="A49" s="304" t="s">
        <v>938</v>
      </c>
      <c r="B49" s="255" t="s">
        <v>99</v>
      </c>
      <c r="C49" s="422"/>
      <c r="D49" s="375">
        <v>0</v>
      </c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68">
        <f t="shared" si="137"/>
        <v>0</v>
      </c>
      <c r="Q49" s="372"/>
      <c r="R49" s="375">
        <v>0</v>
      </c>
      <c r="S49" s="376"/>
      <c r="T49" s="376"/>
      <c r="U49" s="376"/>
      <c r="V49" s="391"/>
      <c r="W49" s="391"/>
      <c r="X49" s="391"/>
      <c r="Y49" s="376"/>
      <c r="Z49" s="376"/>
      <c r="AA49" s="376"/>
      <c r="AB49" s="376"/>
      <c r="AC49" s="376"/>
      <c r="AD49" s="411">
        <f t="shared" si="138"/>
        <v>0</v>
      </c>
      <c r="AE49" s="372"/>
      <c r="AF49" s="375">
        <v>0</v>
      </c>
      <c r="AG49" s="376"/>
      <c r="AH49" s="376"/>
      <c r="AI49" s="376"/>
      <c r="AJ49" s="391"/>
      <c r="AK49" s="391"/>
      <c r="AL49" s="391"/>
      <c r="AM49" s="376"/>
      <c r="AN49" s="376"/>
      <c r="AO49" s="376"/>
      <c r="AP49" s="376"/>
      <c r="AQ49" s="376"/>
      <c r="AR49" s="411">
        <f t="shared" si="139"/>
        <v>0</v>
      </c>
      <c r="AS49" s="372"/>
      <c r="AT49" s="375">
        <v>0</v>
      </c>
      <c r="AU49" s="376"/>
      <c r="AV49" s="376"/>
      <c r="AW49" s="376"/>
      <c r="AX49" s="391"/>
      <c r="AY49" s="391"/>
      <c r="AZ49" s="391"/>
      <c r="BA49" s="376"/>
      <c r="BB49" s="577"/>
      <c r="BC49" s="577"/>
      <c r="BD49" s="577"/>
      <c r="BE49" s="577"/>
      <c r="BF49" s="411">
        <f t="shared" si="140"/>
        <v>0</v>
      </c>
      <c r="BG49" s="372"/>
      <c r="BH49" s="375">
        <v>0</v>
      </c>
      <c r="BI49" s="376"/>
      <c r="BJ49" s="376"/>
      <c r="BK49" s="376"/>
      <c r="BL49" s="391"/>
      <c r="BM49" s="391"/>
      <c r="BN49" s="391"/>
      <c r="BO49" s="376"/>
      <c r="BP49" s="365"/>
      <c r="BQ49" s="365"/>
      <c r="BR49" s="365"/>
      <c r="BS49" s="365"/>
      <c r="BT49" s="411">
        <f t="shared" si="141"/>
        <v>0</v>
      </c>
      <c r="BU49" s="388"/>
      <c r="BV49" s="375">
        <v>0</v>
      </c>
      <c r="BW49" s="376"/>
      <c r="BX49" s="365"/>
      <c r="BY49" s="365"/>
      <c r="BZ49" s="365"/>
      <c r="CA49" s="365"/>
      <c r="CB49" s="365"/>
      <c r="CC49" s="365"/>
      <c r="CD49" s="365"/>
      <c r="CE49" s="365"/>
      <c r="CF49" s="365"/>
      <c r="CG49" s="365"/>
      <c r="CH49" s="411">
        <f t="shared" si="142"/>
        <v>0</v>
      </c>
      <c r="CI49" s="372"/>
      <c r="CJ49" s="375">
        <v>0</v>
      </c>
      <c r="CK49" s="376"/>
      <c r="CL49" s="365"/>
      <c r="CM49" s="365"/>
      <c r="CN49" s="365"/>
      <c r="CO49" s="365"/>
      <c r="CP49" s="365"/>
      <c r="CQ49" s="365"/>
      <c r="CR49" s="365"/>
      <c r="CS49" s="365"/>
      <c r="CT49" s="365"/>
      <c r="CU49" s="365"/>
      <c r="CV49" s="411">
        <f t="shared" si="143"/>
        <v>0</v>
      </c>
      <c r="CW49" s="372"/>
      <c r="CX49" s="375">
        <v>0</v>
      </c>
      <c r="CY49" s="376"/>
      <c r="CZ49" s="365"/>
      <c r="DA49" s="365"/>
      <c r="DB49" s="365"/>
      <c r="DC49" s="365"/>
      <c r="DD49" s="365"/>
      <c r="DE49" s="365"/>
      <c r="DF49" s="365"/>
      <c r="DG49" s="365"/>
      <c r="DH49" s="365"/>
      <c r="DI49" s="365"/>
      <c r="DJ49" s="411">
        <f t="shared" si="144"/>
        <v>0</v>
      </c>
      <c r="DK49" s="372"/>
      <c r="DL49" s="375">
        <v>0</v>
      </c>
      <c r="DM49" s="376"/>
      <c r="DN49" s="365"/>
      <c r="DO49" s="365"/>
      <c r="DP49" s="365"/>
      <c r="DQ49" s="365"/>
      <c r="DR49" s="365"/>
      <c r="DS49" s="365"/>
      <c r="DT49" s="365"/>
      <c r="DU49" s="365"/>
      <c r="DV49" s="365"/>
      <c r="DW49" s="365"/>
      <c r="DX49" s="411">
        <f t="shared" si="145"/>
        <v>0</v>
      </c>
      <c r="DY49" s="372"/>
      <c r="DZ49" s="375">
        <v>0</v>
      </c>
      <c r="EA49" s="376"/>
      <c r="EB49" s="365"/>
      <c r="EC49" s="365"/>
      <c r="ED49" s="365"/>
      <c r="EE49" s="365"/>
      <c r="EF49" s="365"/>
      <c r="EG49" s="365"/>
      <c r="EH49" s="365"/>
      <c r="EI49" s="365"/>
      <c r="EJ49" s="365"/>
      <c r="EK49" s="365"/>
      <c r="EL49" s="411">
        <f t="shared" si="146"/>
        <v>0</v>
      </c>
      <c r="EM49" s="372"/>
      <c r="EN49" s="375">
        <v>0</v>
      </c>
      <c r="EO49" s="376"/>
      <c r="EP49" s="365"/>
      <c r="EQ49" s="365"/>
      <c r="ER49" s="365"/>
      <c r="ES49" s="365"/>
      <c r="ET49" s="365"/>
      <c r="EU49" s="365"/>
      <c r="EV49" s="365"/>
      <c r="EW49" s="365"/>
      <c r="EX49" s="365"/>
      <c r="EY49" s="365"/>
      <c r="EZ49" s="411">
        <f t="shared" si="147"/>
        <v>0</v>
      </c>
      <c r="FA49" s="372"/>
      <c r="FB49" s="375">
        <v>0</v>
      </c>
      <c r="FC49" s="376"/>
      <c r="FD49" s="365"/>
      <c r="FE49" s="365"/>
      <c r="FF49" s="365"/>
      <c r="FG49" s="365"/>
      <c r="FH49" s="365"/>
      <c r="FI49" s="365"/>
      <c r="FJ49" s="365"/>
      <c r="FK49" s="365"/>
      <c r="FL49" s="365"/>
      <c r="FM49" s="365"/>
      <c r="FN49" s="411">
        <f t="shared" si="148"/>
        <v>0</v>
      </c>
      <c r="FO49" s="372"/>
      <c r="FP49" s="375">
        <v>0</v>
      </c>
      <c r="FQ49" s="376"/>
      <c r="FR49" s="365"/>
      <c r="FS49" s="365"/>
      <c r="FT49" s="365"/>
      <c r="FU49" s="365"/>
      <c r="FV49" s="365"/>
      <c r="FW49" s="365"/>
      <c r="FX49" s="365"/>
      <c r="FY49" s="365"/>
      <c r="FZ49" s="365"/>
      <c r="GA49" s="365"/>
      <c r="GB49" s="411">
        <f t="shared" si="149"/>
        <v>0</v>
      </c>
      <c r="GC49" s="372"/>
      <c r="GD49" s="375">
        <v>0</v>
      </c>
      <c r="GE49" s="376"/>
      <c r="GF49" s="365"/>
      <c r="GG49" s="365"/>
      <c r="GH49" s="365"/>
      <c r="GI49" s="365"/>
      <c r="GJ49" s="365"/>
      <c r="GK49" s="365"/>
      <c r="GL49" s="365"/>
      <c r="GM49" s="365"/>
      <c r="GN49" s="365"/>
      <c r="GO49" s="365"/>
      <c r="GP49" s="411">
        <f t="shared" si="150"/>
        <v>0</v>
      </c>
      <c r="GQ49" s="372"/>
      <c r="GR49" s="375">
        <v>161799</v>
      </c>
      <c r="GS49" s="376"/>
      <c r="GT49" s="365"/>
      <c r="GU49" s="365"/>
      <c r="GV49" s="365"/>
      <c r="GW49" s="365"/>
      <c r="GX49" s="365"/>
      <c r="GY49" s="365"/>
      <c r="GZ49" s="365"/>
      <c r="HA49" s="365"/>
      <c r="HB49" s="365"/>
      <c r="HC49" s="365"/>
      <c r="HD49" s="411">
        <f t="shared" si="151"/>
        <v>161799</v>
      </c>
      <c r="HE49" s="372"/>
      <c r="HF49" s="375">
        <v>0</v>
      </c>
      <c r="HG49" s="376"/>
      <c r="HH49" s="365"/>
      <c r="HI49" s="365"/>
      <c r="HJ49" s="365"/>
      <c r="HK49" s="365"/>
      <c r="HL49" s="365"/>
      <c r="HM49" s="365"/>
      <c r="HN49" s="365"/>
      <c r="HO49" s="365"/>
      <c r="HP49" s="365"/>
      <c r="HQ49" s="365"/>
      <c r="HR49" s="411">
        <f t="shared" si="152"/>
        <v>0</v>
      </c>
      <c r="HS49" s="372"/>
      <c r="HT49" s="375">
        <v>0</v>
      </c>
      <c r="HU49" s="376"/>
      <c r="HV49" s="365"/>
      <c r="HW49" s="365"/>
      <c r="HX49" s="365"/>
      <c r="HY49" s="365"/>
      <c r="HZ49" s="365"/>
      <c r="IA49" s="365"/>
      <c r="IB49" s="365"/>
      <c r="IC49" s="365"/>
      <c r="ID49" s="365"/>
      <c r="IE49" s="365"/>
      <c r="IF49" s="411">
        <f t="shared" si="153"/>
        <v>0</v>
      </c>
      <c r="IG49" s="372"/>
      <c r="IH49" s="375">
        <v>0</v>
      </c>
      <c r="II49" s="376"/>
      <c r="IJ49" s="365"/>
      <c r="IK49" s="365"/>
      <c r="IL49" s="365"/>
      <c r="IM49" s="365"/>
      <c r="IN49" s="365"/>
      <c r="IO49" s="365"/>
      <c r="IP49" s="365"/>
      <c r="IQ49" s="365"/>
      <c r="IR49" s="365"/>
      <c r="IS49" s="365"/>
      <c r="IT49" s="411">
        <f t="shared" si="154"/>
        <v>0</v>
      </c>
      <c r="IU49" s="372"/>
      <c r="IV49" s="375">
        <v>0</v>
      </c>
      <c r="IW49" s="376"/>
      <c r="IX49" s="365"/>
      <c r="IY49" s="365"/>
      <c r="IZ49" s="365"/>
      <c r="JA49" s="365"/>
      <c r="JB49" s="365"/>
      <c r="JC49" s="365"/>
      <c r="JD49" s="365"/>
      <c r="JE49" s="365"/>
      <c r="JF49" s="365"/>
      <c r="JG49" s="365"/>
      <c r="JH49" s="411">
        <f t="shared" si="155"/>
        <v>0</v>
      </c>
      <c r="JI49" s="372"/>
      <c r="JJ49" s="375">
        <v>0</v>
      </c>
      <c r="JK49" s="376"/>
      <c r="JL49" s="365"/>
      <c r="JM49" s="365"/>
      <c r="JN49" s="365"/>
      <c r="JO49" s="365"/>
      <c r="JP49" s="365"/>
      <c r="JQ49" s="365"/>
      <c r="JR49" s="365"/>
      <c r="JS49" s="365"/>
      <c r="JT49" s="365"/>
      <c r="JU49" s="365"/>
      <c r="JV49" s="411">
        <f t="shared" si="156"/>
        <v>0</v>
      </c>
      <c r="JW49" s="372"/>
      <c r="JX49" s="375">
        <v>0</v>
      </c>
      <c r="JY49" s="376"/>
      <c r="JZ49" s="365"/>
      <c r="KA49" s="365"/>
      <c r="KB49" s="365"/>
      <c r="KC49" s="365"/>
      <c r="KD49" s="365"/>
      <c r="KE49" s="365"/>
      <c r="KF49" s="365"/>
      <c r="KG49" s="365"/>
      <c r="KH49" s="365"/>
      <c r="KI49" s="365"/>
      <c r="KJ49" s="411">
        <f t="shared" si="157"/>
        <v>0</v>
      </c>
      <c r="KK49" s="372"/>
      <c r="KL49" s="375">
        <v>0</v>
      </c>
      <c r="KM49" s="376"/>
      <c r="KN49" s="365"/>
      <c r="KO49" s="365"/>
      <c r="KP49" s="365"/>
      <c r="KQ49" s="365"/>
      <c r="KR49" s="365"/>
      <c r="KS49" s="365"/>
      <c r="KT49" s="365"/>
      <c r="KU49" s="365"/>
      <c r="KV49" s="365"/>
      <c r="KW49" s="365"/>
      <c r="KX49" s="411">
        <f t="shared" si="158"/>
        <v>0</v>
      </c>
      <c r="KY49" s="372"/>
      <c r="KZ49" s="375">
        <v>0</v>
      </c>
      <c r="LA49" s="376"/>
      <c r="LB49" s="365"/>
      <c r="LC49" s="365"/>
      <c r="LD49" s="365"/>
      <c r="LE49" s="365"/>
      <c r="LF49" s="365"/>
      <c r="LG49" s="365"/>
      <c r="LH49" s="365"/>
      <c r="LI49" s="365"/>
      <c r="LJ49" s="365"/>
      <c r="LK49" s="365"/>
      <c r="LL49" s="411">
        <f t="shared" si="159"/>
        <v>0</v>
      </c>
      <c r="LM49" s="372"/>
      <c r="LN49" s="375">
        <v>0</v>
      </c>
      <c r="LO49" s="376"/>
      <c r="LP49" s="365"/>
      <c r="LQ49" s="365"/>
      <c r="LR49" s="365"/>
      <c r="LS49" s="365"/>
      <c r="LT49" s="365"/>
      <c r="LU49" s="365"/>
      <c r="LV49" s="365"/>
      <c r="LW49" s="365"/>
      <c r="LX49" s="365"/>
      <c r="LY49" s="365"/>
      <c r="LZ49" s="411">
        <f t="shared" si="160"/>
        <v>0</v>
      </c>
      <c r="MA49" s="372"/>
      <c r="MB49" s="375">
        <v>0</v>
      </c>
      <c r="MC49" s="376"/>
      <c r="MD49" s="365"/>
      <c r="ME49" s="365"/>
      <c r="MF49" s="365"/>
      <c r="MG49" s="365"/>
      <c r="MH49" s="365"/>
      <c r="MI49" s="365"/>
      <c r="MJ49" s="365"/>
      <c r="MK49" s="365"/>
      <c r="ML49" s="365"/>
      <c r="MM49" s="365"/>
      <c r="MN49" s="411">
        <f t="shared" si="161"/>
        <v>0</v>
      </c>
      <c r="MO49" s="372"/>
      <c r="MP49" s="375">
        <v>0</v>
      </c>
      <c r="MQ49" s="376"/>
      <c r="MR49" s="365"/>
      <c r="MS49" s="365"/>
      <c r="MT49" s="365"/>
      <c r="MU49" s="365"/>
      <c r="MV49" s="365"/>
      <c r="MW49" s="365"/>
      <c r="MX49" s="365"/>
      <c r="MY49" s="365"/>
      <c r="MZ49" s="365"/>
      <c r="NA49" s="365"/>
      <c r="NB49" s="411">
        <f t="shared" si="162"/>
        <v>0</v>
      </c>
      <c r="NC49" s="372"/>
      <c r="ND49" s="375">
        <v>0</v>
      </c>
      <c r="NE49" s="376"/>
      <c r="NF49" s="365"/>
      <c r="NG49" s="365"/>
      <c r="NH49" s="365"/>
      <c r="NI49" s="365"/>
      <c r="NJ49" s="365"/>
      <c r="NK49" s="365"/>
      <c r="NL49" s="365"/>
      <c r="NM49" s="365"/>
      <c r="NN49" s="365"/>
      <c r="NO49" s="365"/>
      <c r="NP49" s="411">
        <f t="shared" si="163"/>
        <v>0</v>
      </c>
      <c r="NQ49" s="372"/>
      <c r="NR49" s="375">
        <v>0</v>
      </c>
      <c r="NS49" s="376"/>
      <c r="NT49" s="365"/>
      <c r="NU49" s="365"/>
      <c r="NV49" s="365"/>
      <c r="NW49" s="365"/>
      <c r="NX49" s="365"/>
      <c r="NY49" s="365"/>
      <c r="NZ49" s="365"/>
      <c r="OA49" s="365"/>
      <c r="OB49" s="365"/>
      <c r="OC49" s="365"/>
      <c r="OD49" s="411">
        <f t="shared" si="164"/>
        <v>0</v>
      </c>
      <c r="OE49" s="372"/>
      <c r="OF49" s="375">
        <v>0</v>
      </c>
      <c r="OG49" s="376"/>
      <c r="OH49" s="365"/>
      <c r="OI49" s="365"/>
      <c r="OJ49" s="365"/>
      <c r="OK49" s="365"/>
      <c r="OL49" s="365"/>
      <c r="OM49" s="365"/>
      <c r="ON49" s="365"/>
      <c r="OO49" s="365"/>
      <c r="OP49" s="365"/>
      <c r="OQ49" s="365"/>
      <c r="OR49" s="411">
        <f t="shared" si="165"/>
        <v>0</v>
      </c>
      <c r="OS49" s="372"/>
      <c r="OT49" s="375">
        <v>0</v>
      </c>
      <c r="OU49" s="376"/>
      <c r="OV49" s="365"/>
      <c r="OW49" s="365"/>
      <c r="OX49" s="365"/>
      <c r="OY49" s="365"/>
      <c r="OZ49" s="365"/>
      <c r="PA49" s="365"/>
      <c r="PB49" s="365"/>
      <c r="PC49" s="365"/>
      <c r="PD49" s="365"/>
      <c r="PE49" s="365"/>
      <c r="PF49" s="411">
        <f t="shared" si="166"/>
        <v>0</v>
      </c>
      <c r="PG49" s="372"/>
      <c r="PH49" s="375">
        <v>0</v>
      </c>
      <c r="PI49" s="376"/>
      <c r="PJ49" s="365"/>
      <c r="PK49" s="365"/>
      <c r="PL49" s="365"/>
      <c r="PM49" s="365"/>
      <c r="PN49" s="365"/>
      <c r="PO49" s="365"/>
      <c r="PP49" s="365"/>
      <c r="PQ49" s="365"/>
      <c r="PR49" s="365"/>
      <c r="PS49" s="365"/>
      <c r="PT49" s="411">
        <f t="shared" si="167"/>
        <v>0</v>
      </c>
      <c r="PU49" s="372"/>
      <c r="PV49" s="411">
        <f t="shared" si="168"/>
        <v>161799</v>
      </c>
      <c r="PW49" s="411">
        <f t="shared" si="168"/>
        <v>0</v>
      </c>
      <c r="PX49" s="411">
        <f t="shared" si="168"/>
        <v>0</v>
      </c>
      <c r="PY49" s="411">
        <f t="shared" si="168"/>
        <v>0</v>
      </c>
      <c r="PZ49" s="411">
        <f t="shared" si="168"/>
        <v>0</v>
      </c>
      <c r="QA49" s="411">
        <f t="shared" si="168"/>
        <v>0</v>
      </c>
      <c r="QB49" s="411">
        <f t="shared" si="168"/>
        <v>0</v>
      </c>
      <c r="QC49" s="411">
        <f t="shared" si="168"/>
        <v>0</v>
      </c>
      <c r="QD49" s="411">
        <f t="shared" si="168"/>
        <v>0</v>
      </c>
      <c r="QE49" s="411">
        <f t="shared" si="168"/>
        <v>0</v>
      </c>
      <c r="QF49" s="411">
        <f t="shared" si="168"/>
        <v>0</v>
      </c>
      <c r="QG49" s="411">
        <f t="shared" si="168"/>
        <v>0</v>
      </c>
      <c r="QH49" s="411">
        <f t="shared" si="169"/>
        <v>161799</v>
      </c>
    </row>
    <row r="50" spans="1:450" x14ac:dyDescent="0.25">
      <c r="A50" s="304" t="s">
        <v>938</v>
      </c>
      <c r="B50" s="255" t="s">
        <v>100</v>
      </c>
      <c r="C50" s="422"/>
      <c r="D50" s="375">
        <v>0</v>
      </c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68">
        <f t="shared" si="137"/>
        <v>0</v>
      </c>
      <c r="Q50" s="372"/>
      <c r="R50" s="375">
        <v>0</v>
      </c>
      <c r="S50" s="376"/>
      <c r="T50" s="376"/>
      <c r="U50" s="376"/>
      <c r="V50" s="391"/>
      <c r="W50" s="391"/>
      <c r="X50" s="391"/>
      <c r="Y50" s="376"/>
      <c r="Z50" s="376"/>
      <c r="AA50" s="376"/>
      <c r="AB50" s="376"/>
      <c r="AC50" s="376"/>
      <c r="AD50" s="368">
        <f t="shared" si="138"/>
        <v>0</v>
      </c>
      <c r="AF50" s="375">
        <v>0</v>
      </c>
      <c r="AG50" s="376"/>
      <c r="AH50" s="376"/>
      <c r="AI50" s="376"/>
      <c r="AJ50" s="391"/>
      <c r="AK50" s="391"/>
      <c r="AL50" s="391"/>
      <c r="AM50" s="376"/>
      <c r="AN50" s="376"/>
      <c r="AO50" s="376"/>
      <c r="AP50" s="376"/>
      <c r="AQ50" s="376"/>
      <c r="AR50" s="368">
        <f t="shared" si="139"/>
        <v>0</v>
      </c>
      <c r="AT50" s="375">
        <v>0</v>
      </c>
      <c r="AU50" s="376"/>
      <c r="AV50" s="376"/>
      <c r="AW50" s="376"/>
      <c r="AX50" s="391"/>
      <c r="AY50" s="391"/>
      <c r="AZ50" s="391"/>
      <c r="BA50" s="376"/>
      <c r="BB50" s="577"/>
      <c r="BC50" s="577"/>
      <c r="BD50" s="577"/>
      <c r="BE50" s="577"/>
      <c r="BF50" s="368">
        <f t="shared" si="140"/>
        <v>0</v>
      </c>
      <c r="BH50" s="375">
        <v>0</v>
      </c>
      <c r="BI50" s="376"/>
      <c r="BJ50" s="376"/>
      <c r="BK50" s="376"/>
      <c r="BL50" s="391"/>
      <c r="BM50" s="391"/>
      <c r="BN50" s="391"/>
      <c r="BO50" s="376"/>
      <c r="BP50" s="365"/>
      <c r="BQ50" s="365"/>
      <c r="BR50" s="365"/>
      <c r="BS50" s="365"/>
      <c r="BT50" s="368">
        <f t="shared" si="141"/>
        <v>0</v>
      </c>
      <c r="BV50" s="375">
        <v>0</v>
      </c>
      <c r="BW50" s="376"/>
      <c r="BX50" s="365"/>
      <c r="BY50" s="365"/>
      <c r="BZ50" s="365"/>
      <c r="CA50" s="365"/>
      <c r="CB50" s="365"/>
      <c r="CC50" s="365"/>
      <c r="CD50" s="365"/>
      <c r="CE50" s="365"/>
      <c r="CF50" s="365"/>
      <c r="CG50" s="365"/>
      <c r="CH50" s="368">
        <f t="shared" si="142"/>
        <v>0</v>
      </c>
      <c r="CI50" s="372"/>
      <c r="CJ50" s="375">
        <v>0</v>
      </c>
      <c r="CK50" s="376"/>
      <c r="CL50" s="365"/>
      <c r="CM50" s="365"/>
      <c r="CN50" s="365"/>
      <c r="CO50" s="365"/>
      <c r="CP50" s="365"/>
      <c r="CQ50" s="365"/>
      <c r="CR50" s="365"/>
      <c r="CS50" s="365"/>
      <c r="CT50" s="365"/>
      <c r="CU50" s="365"/>
      <c r="CV50" s="368">
        <f t="shared" si="143"/>
        <v>0</v>
      </c>
      <c r="CX50" s="375">
        <v>0</v>
      </c>
      <c r="CY50" s="376"/>
      <c r="CZ50" s="365"/>
      <c r="DA50" s="365"/>
      <c r="DB50" s="365"/>
      <c r="DC50" s="365"/>
      <c r="DD50" s="365"/>
      <c r="DE50" s="365"/>
      <c r="DF50" s="365"/>
      <c r="DG50" s="365"/>
      <c r="DH50" s="365"/>
      <c r="DI50" s="365"/>
      <c r="DJ50" s="368">
        <f t="shared" si="144"/>
        <v>0</v>
      </c>
      <c r="DK50" s="372"/>
      <c r="DL50" s="375">
        <v>0</v>
      </c>
      <c r="DM50" s="376"/>
      <c r="DN50" s="365"/>
      <c r="DO50" s="365"/>
      <c r="DP50" s="365"/>
      <c r="DQ50" s="365"/>
      <c r="DR50" s="365"/>
      <c r="DS50" s="365"/>
      <c r="DT50" s="365"/>
      <c r="DU50" s="365"/>
      <c r="DV50" s="365"/>
      <c r="DW50" s="365"/>
      <c r="DX50" s="368">
        <f t="shared" si="145"/>
        <v>0</v>
      </c>
      <c r="DY50" s="372"/>
      <c r="DZ50" s="375">
        <v>0</v>
      </c>
      <c r="EA50" s="376"/>
      <c r="EB50" s="365"/>
      <c r="EC50" s="365"/>
      <c r="ED50" s="365"/>
      <c r="EE50" s="365"/>
      <c r="EF50" s="365"/>
      <c r="EG50" s="365"/>
      <c r="EH50" s="365"/>
      <c r="EI50" s="365"/>
      <c r="EJ50" s="365"/>
      <c r="EK50" s="365"/>
      <c r="EL50" s="368">
        <f t="shared" si="146"/>
        <v>0</v>
      </c>
      <c r="EM50" s="372"/>
      <c r="EN50" s="375">
        <v>0</v>
      </c>
      <c r="EO50" s="376"/>
      <c r="EP50" s="365"/>
      <c r="EQ50" s="365"/>
      <c r="ER50" s="365"/>
      <c r="ES50" s="365"/>
      <c r="ET50" s="365"/>
      <c r="EU50" s="365"/>
      <c r="EV50" s="365"/>
      <c r="EW50" s="365"/>
      <c r="EX50" s="365"/>
      <c r="EY50" s="365"/>
      <c r="EZ50" s="368">
        <f t="shared" si="147"/>
        <v>0</v>
      </c>
      <c r="FA50" s="372"/>
      <c r="FB50" s="375">
        <v>0</v>
      </c>
      <c r="FC50" s="376"/>
      <c r="FD50" s="365"/>
      <c r="FE50" s="365"/>
      <c r="FF50" s="365"/>
      <c r="FG50" s="365"/>
      <c r="FH50" s="365"/>
      <c r="FI50" s="365"/>
      <c r="FJ50" s="365"/>
      <c r="FK50" s="365"/>
      <c r="FL50" s="365"/>
      <c r="FM50" s="365"/>
      <c r="FN50" s="368">
        <f t="shared" si="148"/>
        <v>0</v>
      </c>
      <c r="FO50" s="372"/>
      <c r="FP50" s="375">
        <v>0</v>
      </c>
      <c r="FQ50" s="376"/>
      <c r="FR50" s="365"/>
      <c r="FS50" s="365"/>
      <c r="FT50" s="365"/>
      <c r="FU50" s="365"/>
      <c r="FV50" s="365"/>
      <c r="FW50" s="365"/>
      <c r="FX50" s="365"/>
      <c r="FY50" s="365"/>
      <c r="FZ50" s="365"/>
      <c r="GA50" s="365"/>
      <c r="GB50" s="368">
        <f t="shared" si="149"/>
        <v>0</v>
      </c>
      <c r="GC50" s="372"/>
      <c r="GD50" s="375">
        <v>0</v>
      </c>
      <c r="GE50" s="376"/>
      <c r="GF50" s="365"/>
      <c r="GG50" s="365"/>
      <c r="GH50" s="365"/>
      <c r="GI50" s="365"/>
      <c r="GJ50" s="365"/>
      <c r="GK50" s="365"/>
      <c r="GL50" s="365"/>
      <c r="GM50" s="365"/>
      <c r="GN50" s="365"/>
      <c r="GO50" s="365"/>
      <c r="GP50" s="368">
        <f t="shared" si="150"/>
        <v>0</v>
      </c>
      <c r="GQ50" s="372"/>
      <c r="GR50" s="375">
        <v>0</v>
      </c>
      <c r="GS50" s="376"/>
      <c r="GT50" s="365"/>
      <c r="GU50" s="365"/>
      <c r="GV50" s="365"/>
      <c r="GW50" s="365"/>
      <c r="GX50" s="365"/>
      <c r="GY50" s="365"/>
      <c r="GZ50" s="365"/>
      <c r="HA50" s="365"/>
      <c r="HB50" s="365"/>
      <c r="HC50" s="365"/>
      <c r="HD50" s="368">
        <f t="shared" si="151"/>
        <v>0</v>
      </c>
      <c r="HE50" s="372"/>
      <c r="HF50" s="375">
        <v>0</v>
      </c>
      <c r="HG50" s="376"/>
      <c r="HH50" s="365"/>
      <c r="HI50" s="365"/>
      <c r="HJ50" s="365"/>
      <c r="HK50" s="365"/>
      <c r="HL50" s="365"/>
      <c r="HM50" s="365"/>
      <c r="HN50" s="365"/>
      <c r="HO50" s="365"/>
      <c r="HP50" s="365"/>
      <c r="HQ50" s="365"/>
      <c r="HR50" s="368">
        <f t="shared" si="152"/>
        <v>0</v>
      </c>
      <c r="HS50" s="372"/>
      <c r="HT50" s="375">
        <v>0</v>
      </c>
      <c r="HU50" s="376"/>
      <c r="HV50" s="365"/>
      <c r="HW50" s="365"/>
      <c r="HX50" s="365"/>
      <c r="HY50" s="365"/>
      <c r="HZ50" s="365"/>
      <c r="IA50" s="365"/>
      <c r="IB50" s="365"/>
      <c r="IC50" s="365"/>
      <c r="ID50" s="365"/>
      <c r="IE50" s="365"/>
      <c r="IF50" s="368">
        <f t="shared" si="153"/>
        <v>0</v>
      </c>
      <c r="IG50" s="372"/>
      <c r="IH50" s="375">
        <v>0</v>
      </c>
      <c r="II50" s="376"/>
      <c r="IJ50" s="365"/>
      <c r="IK50" s="365"/>
      <c r="IL50" s="365"/>
      <c r="IM50" s="365"/>
      <c r="IN50" s="365"/>
      <c r="IO50" s="365"/>
      <c r="IP50" s="365"/>
      <c r="IQ50" s="365"/>
      <c r="IR50" s="365"/>
      <c r="IS50" s="365"/>
      <c r="IT50" s="368">
        <f t="shared" si="154"/>
        <v>0</v>
      </c>
      <c r="IU50" s="372"/>
      <c r="IV50" s="375">
        <v>0</v>
      </c>
      <c r="IW50" s="376"/>
      <c r="IX50" s="365"/>
      <c r="IY50" s="365"/>
      <c r="IZ50" s="365"/>
      <c r="JA50" s="365"/>
      <c r="JB50" s="365"/>
      <c r="JC50" s="365"/>
      <c r="JD50" s="365"/>
      <c r="JE50" s="365"/>
      <c r="JF50" s="365"/>
      <c r="JG50" s="365"/>
      <c r="JH50" s="368">
        <f t="shared" si="155"/>
        <v>0</v>
      </c>
      <c r="JI50" s="372"/>
      <c r="JJ50" s="375">
        <v>0</v>
      </c>
      <c r="JK50" s="376"/>
      <c r="JL50" s="365"/>
      <c r="JM50" s="365"/>
      <c r="JN50" s="365"/>
      <c r="JO50" s="365"/>
      <c r="JP50" s="365"/>
      <c r="JQ50" s="365"/>
      <c r="JR50" s="365"/>
      <c r="JS50" s="365"/>
      <c r="JT50" s="365"/>
      <c r="JU50" s="365"/>
      <c r="JV50" s="368">
        <f t="shared" si="156"/>
        <v>0</v>
      </c>
      <c r="JW50" s="372"/>
      <c r="JX50" s="375">
        <v>0</v>
      </c>
      <c r="JY50" s="376"/>
      <c r="JZ50" s="365"/>
      <c r="KA50" s="365"/>
      <c r="KB50" s="365"/>
      <c r="KC50" s="365"/>
      <c r="KD50" s="365"/>
      <c r="KE50" s="365"/>
      <c r="KF50" s="365"/>
      <c r="KG50" s="365"/>
      <c r="KH50" s="365"/>
      <c r="KI50" s="365"/>
      <c r="KJ50" s="368">
        <f t="shared" si="157"/>
        <v>0</v>
      </c>
      <c r="KK50" s="372"/>
      <c r="KL50" s="375">
        <v>0</v>
      </c>
      <c r="KM50" s="376"/>
      <c r="KN50" s="365"/>
      <c r="KO50" s="365"/>
      <c r="KP50" s="365"/>
      <c r="KQ50" s="365"/>
      <c r="KR50" s="365"/>
      <c r="KS50" s="365"/>
      <c r="KT50" s="365"/>
      <c r="KU50" s="365"/>
      <c r="KV50" s="365"/>
      <c r="KW50" s="365"/>
      <c r="KX50" s="368">
        <f t="shared" si="158"/>
        <v>0</v>
      </c>
      <c r="KY50" s="372"/>
      <c r="KZ50" s="375">
        <v>0</v>
      </c>
      <c r="LA50" s="376"/>
      <c r="LB50" s="365"/>
      <c r="LC50" s="365"/>
      <c r="LD50" s="365"/>
      <c r="LE50" s="365"/>
      <c r="LF50" s="365"/>
      <c r="LG50" s="365"/>
      <c r="LH50" s="365"/>
      <c r="LI50" s="365"/>
      <c r="LJ50" s="365"/>
      <c r="LK50" s="365"/>
      <c r="LL50" s="368">
        <f t="shared" si="159"/>
        <v>0</v>
      </c>
      <c r="LM50" s="372"/>
      <c r="LN50" s="375">
        <v>0</v>
      </c>
      <c r="LO50" s="376"/>
      <c r="LP50" s="365"/>
      <c r="LQ50" s="365"/>
      <c r="LR50" s="365"/>
      <c r="LS50" s="365"/>
      <c r="LT50" s="365"/>
      <c r="LU50" s="365"/>
      <c r="LV50" s="365"/>
      <c r="LW50" s="365"/>
      <c r="LX50" s="365"/>
      <c r="LY50" s="365"/>
      <c r="LZ50" s="368">
        <f t="shared" si="160"/>
        <v>0</v>
      </c>
      <c r="MA50" s="372"/>
      <c r="MB50" s="375">
        <v>0</v>
      </c>
      <c r="MC50" s="376"/>
      <c r="MD50" s="365"/>
      <c r="ME50" s="365"/>
      <c r="MF50" s="365"/>
      <c r="MG50" s="365"/>
      <c r="MH50" s="365"/>
      <c r="MI50" s="365"/>
      <c r="MJ50" s="365"/>
      <c r="MK50" s="365"/>
      <c r="ML50" s="365"/>
      <c r="MM50" s="365"/>
      <c r="MN50" s="368">
        <f t="shared" si="161"/>
        <v>0</v>
      </c>
      <c r="MO50" s="372"/>
      <c r="MP50" s="375">
        <v>0</v>
      </c>
      <c r="MQ50" s="376"/>
      <c r="MR50" s="365"/>
      <c r="MS50" s="365"/>
      <c r="MT50" s="365"/>
      <c r="MU50" s="365"/>
      <c r="MV50" s="365"/>
      <c r="MW50" s="365"/>
      <c r="MX50" s="365"/>
      <c r="MY50" s="365"/>
      <c r="MZ50" s="365"/>
      <c r="NA50" s="365"/>
      <c r="NB50" s="368">
        <f t="shared" si="162"/>
        <v>0</v>
      </c>
      <c r="NC50" s="372"/>
      <c r="ND50" s="375">
        <v>0</v>
      </c>
      <c r="NE50" s="376"/>
      <c r="NF50" s="365"/>
      <c r="NG50" s="365"/>
      <c r="NH50" s="365"/>
      <c r="NI50" s="365"/>
      <c r="NJ50" s="365"/>
      <c r="NK50" s="365"/>
      <c r="NL50" s="365"/>
      <c r="NM50" s="365"/>
      <c r="NN50" s="365"/>
      <c r="NO50" s="365"/>
      <c r="NP50" s="368">
        <f t="shared" si="163"/>
        <v>0</v>
      </c>
      <c r="NQ50" s="372"/>
      <c r="NR50" s="375">
        <v>0</v>
      </c>
      <c r="NS50" s="376"/>
      <c r="NT50" s="365"/>
      <c r="NU50" s="365"/>
      <c r="NV50" s="365"/>
      <c r="NW50" s="365"/>
      <c r="NX50" s="365"/>
      <c r="NY50" s="365"/>
      <c r="NZ50" s="365"/>
      <c r="OA50" s="365"/>
      <c r="OB50" s="365"/>
      <c r="OC50" s="365"/>
      <c r="OD50" s="368">
        <f t="shared" si="164"/>
        <v>0</v>
      </c>
      <c r="OE50" s="372"/>
      <c r="OF50" s="375">
        <v>0</v>
      </c>
      <c r="OG50" s="376"/>
      <c r="OH50" s="365"/>
      <c r="OI50" s="365"/>
      <c r="OJ50" s="365"/>
      <c r="OK50" s="365"/>
      <c r="OL50" s="365"/>
      <c r="OM50" s="365"/>
      <c r="ON50" s="365"/>
      <c r="OO50" s="365"/>
      <c r="OP50" s="365"/>
      <c r="OQ50" s="365"/>
      <c r="OR50" s="368">
        <f t="shared" si="165"/>
        <v>0</v>
      </c>
      <c r="OS50" s="372"/>
      <c r="OT50" s="375">
        <v>0</v>
      </c>
      <c r="OU50" s="376"/>
      <c r="OV50" s="365"/>
      <c r="OW50" s="365"/>
      <c r="OX50" s="365"/>
      <c r="OY50" s="365"/>
      <c r="OZ50" s="365"/>
      <c r="PA50" s="365"/>
      <c r="PB50" s="365"/>
      <c r="PC50" s="365"/>
      <c r="PD50" s="365"/>
      <c r="PE50" s="365"/>
      <c r="PF50" s="368">
        <f t="shared" si="166"/>
        <v>0</v>
      </c>
      <c r="PG50" s="372"/>
      <c r="PH50" s="375">
        <v>0</v>
      </c>
      <c r="PI50" s="376"/>
      <c r="PJ50" s="365"/>
      <c r="PK50" s="365"/>
      <c r="PL50" s="365"/>
      <c r="PM50" s="365"/>
      <c r="PN50" s="365"/>
      <c r="PO50" s="365"/>
      <c r="PP50" s="365"/>
      <c r="PQ50" s="365"/>
      <c r="PR50" s="365"/>
      <c r="PS50" s="365"/>
      <c r="PT50" s="368">
        <f t="shared" si="167"/>
        <v>0</v>
      </c>
      <c r="PU50" s="372"/>
      <c r="PV50" s="368">
        <f t="shared" si="168"/>
        <v>0</v>
      </c>
      <c r="PW50" s="368">
        <f t="shared" si="168"/>
        <v>0</v>
      </c>
      <c r="PX50" s="368">
        <f t="shared" si="168"/>
        <v>0</v>
      </c>
      <c r="PY50" s="368">
        <f t="shared" si="168"/>
        <v>0</v>
      </c>
      <c r="PZ50" s="368">
        <f t="shared" si="168"/>
        <v>0</v>
      </c>
      <c r="QA50" s="368">
        <f t="shared" si="168"/>
        <v>0</v>
      </c>
      <c r="QB50" s="368">
        <f t="shared" si="168"/>
        <v>0</v>
      </c>
      <c r="QC50" s="368">
        <f t="shared" si="168"/>
        <v>0</v>
      </c>
      <c r="QD50" s="368">
        <f t="shared" si="168"/>
        <v>0</v>
      </c>
      <c r="QE50" s="368">
        <f t="shared" si="168"/>
        <v>0</v>
      </c>
      <c r="QF50" s="368">
        <f t="shared" si="168"/>
        <v>0</v>
      </c>
      <c r="QG50" s="368">
        <f t="shared" si="168"/>
        <v>0</v>
      </c>
      <c r="QH50" s="368">
        <f t="shared" si="169"/>
        <v>0</v>
      </c>
    </row>
    <row r="51" spans="1:450" x14ac:dyDescent="0.25">
      <c r="A51" s="304" t="s">
        <v>938</v>
      </c>
      <c r="B51" s="255" t="s">
        <v>87</v>
      </c>
      <c r="C51" s="422"/>
      <c r="D51" s="375">
        <v>0</v>
      </c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68">
        <f t="shared" si="137"/>
        <v>0</v>
      </c>
      <c r="Q51" s="372"/>
      <c r="R51" s="375">
        <v>0</v>
      </c>
      <c r="S51" s="376"/>
      <c r="T51" s="376"/>
      <c r="U51" s="376"/>
      <c r="V51" s="391"/>
      <c r="W51" s="391"/>
      <c r="X51" s="391"/>
      <c r="Y51" s="376"/>
      <c r="Z51" s="376"/>
      <c r="AA51" s="376"/>
      <c r="AB51" s="376"/>
      <c r="AC51" s="376"/>
      <c r="AD51" s="368">
        <f t="shared" si="138"/>
        <v>0</v>
      </c>
      <c r="AF51" s="375">
        <v>0</v>
      </c>
      <c r="AG51" s="376"/>
      <c r="AH51" s="376"/>
      <c r="AI51" s="376"/>
      <c r="AJ51" s="391"/>
      <c r="AK51" s="391"/>
      <c r="AL51" s="391"/>
      <c r="AM51" s="376"/>
      <c r="AN51" s="376"/>
      <c r="AO51" s="376"/>
      <c r="AP51" s="376"/>
      <c r="AQ51" s="376"/>
      <c r="AR51" s="368">
        <f t="shared" si="139"/>
        <v>0</v>
      </c>
      <c r="AT51" s="375">
        <v>0</v>
      </c>
      <c r="AU51" s="376"/>
      <c r="AV51" s="376"/>
      <c r="AW51" s="376"/>
      <c r="AX51" s="391"/>
      <c r="AY51" s="391"/>
      <c r="AZ51" s="391"/>
      <c r="BA51" s="376"/>
      <c r="BB51" s="577"/>
      <c r="BC51" s="577"/>
      <c r="BD51" s="577"/>
      <c r="BE51" s="577"/>
      <c r="BF51" s="368">
        <f t="shared" si="140"/>
        <v>0</v>
      </c>
      <c r="BH51" s="375">
        <v>0</v>
      </c>
      <c r="BI51" s="376"/>
      <c r="BJ51" s="376"/>
      <c r="BK51" s="376"/>
      <c r="BL51" s="391"/>
      <c r="BM51" s="391"/>
      <c r="BN51" s="391"/>
      <c r="BO51" s="376"/>
      <c r="BP51" s="365"/>
      <c r="BQ51" s="365"/>
      <c r="BR51" s="365"/>
      <c r="BS51" s="365"/>
      <c r="BT51" s="368">
        <f t="shared" si="141"/>
        <v>0</v>
      </c>
      <c r="BV51" s="375">
        <v>0</v>
      </c>
      <c r="BW51" s="376"/>
      <c r="BX51" s="365"/>
      <c r="BY51" s="365"/>
      <c r="BZ51" s="365"/>
      <c r="CA51" s="365"/>
      <c r="CB51" s="365"/>
      <c r="CC51" s="365"/>
      <c r="CD51" s="365"/>
      <c r="CE51" s="365"/>
      <c r="CF51" s="365"/>
      <c r="CG51" s="365"/>
      <c r="CH51" s="368">
        <f t="shared" si="142"/>
        <v>0</v>
      </c>
      <c r="CI51" s="372"/>
      <c r="CJ51" s="375">
        <v>0</v>
      </c>
      <c r="CK51" s="376"/>
      <c r="CL51" s="365"/>
      <c r="CM51" s="365"/>
      <c r="CN51" s="365"/>
      <c r="CO51" s="365"/>
      <c r="CP51" s="365"/>
      <c r="CQ51" s="365"/>
      <c r="CR51" s="365"/>
      <c r="CS51" s="365"/>
      <c r="CT51" s="365"/>
      <c r="CU51" s="365"/>
      <c r="CV51" s="368">
        <f t="shared" si="143"/>
        <v>0</v>
      </c>
      <c r="CX51" s="375">
        <v>0</v>
      </c>
      <c r="CY51" s="376"/>
      <c r="CZ51" s="365"/>
      <c r="DA51" s="365"/>
      <c r="DB51" s="365"/>
      <c r="DC51" s="365"/>
      <c r="DD51" s="365"/>
      <c r="DE51" s="365"/>
      <c r="DF51" s="365"/>
      <c r="DG51" s="365"/>
      <c r="DH51" s="365"/>
      <c r="DI51" s="365"/>
      <c r="DJ51" s="368">
        <f t="shared" si="144"/>
        <v>0</v>
      </c>
      <c r="DK51" s="372"/>
      <c r="DL51" s="375">
        <v>0</v>
      </c>
      <c r="DM51" s="376"/>
      <c r="DN51" s="365"/>
      <c r="DO51" s="365"/>
      <c r="DP51" s="365"/>
      <c r="DQ51" s="365"/>
      <c r="DR51" s="365"/>
      <c r="DS51" s="365"/>
      <c r="DT51" s="365"/>
      <c r="DU51" s="365"/>
      <c r="DV51" s="365"/>
      <c r="DW51" s="365"/>
      <c r="DX51" s="368">
        <f t="shared" si="145"/>
        <v>0</v>
      </c>
      <c r="DY51" s="372"/>
      <c r="DZ51" s="375">
        <v>0</v>
      </c>
      <c r="EA51" s="376"/>
      <c r="EB51" s="365"/>
      <c r="EC51" s="365"/>
      <c r="ED51" s="365"/>
      <c r="EE51" s="365"/>
      <c r="EF51" s="365"/>
      <c r="EG51" s="365"/>
      <c r="EH51" s="365"/>
      <c r="EI51" s="365"/>
      <c r="EJ51" s="365"/>
      <c r="EK51" s="365"/>
      <c r="EL51" s="368">
        <f t="shared" si="146"/>
        <v>0</v>
      </c>
      <c r="EM51" s="372"/>
      <c r="EN51" s="375">
        <v>0</v>
      </c>
      <c r="EO51" s="376"/>
      <c r="EP51" s="365"/>
      <c r="EQ51" s="365"/>
      <c r="ER51" s="365"/>
      <c r="ES51" s="365"/>
      <c r="ET51" s="365"/>
      <c r="EU51" s="365"/>
      <c r="EV51" s="365"/>
      <c r="EW51" s="365"/>
      <c r="EX51" s="365"/>
      <c r="EY51" s="365"/>
      <c r="EZ51" s="368">
        <f t="shared" si="147"/>
        <v>0</v>
      </c>
      <c r="FA51" s="372"/>
      <c r="FB51" s="375">
        <v>0</v>
      </c>
      <c r="FC51" s="376"/>
      <c r="FD51" s="365"/>
      <c r="FE51" s="365"/>
      <c r="FF51" s="365"/>
      <c r="FG51" s="365"/>
      <c r="FH51" s="365"/>
      <c r="FI51" s="365"/>
      <c r="FJ51" s="365"/>
      <c r="FK51" s="365"/>
      <c r="FL51" s="365"/>
      <c r="FM51" s="365"/>
      <c r="FN51" s="368">
        <f t="shared" si="148"/>
        <v>0</v>
      </c>
      <c r="FO51" s="372"/>
      <c r="FP51" s="375">
        <v>0</v>
      </c>
      <c r="FQ51" s="376"/>
      <c r="FR51" s="365"/>
      <c r="FS51" s="365"/>
      <c r="FT51" s="365"/>
      <c r="FU51" s="365"/>
      <c r="FV51" s="365"/>
      <c r="FW51" s="365"/>
      <c r="FX51" s="365"/>
      <c r="FY51" s="365"/>
      <c r="FZ51" s="365"/>
      <c r="GA51" s="365"/>
      <c r="GB51" s="368">
        <f t="shared" si="149"/>
        <v>0</v>
      </c>
      <c r="GC51" s="372"/>
      <c r="GD51" s="375">
        <v>0</v>
      </c>
      <c r="GE51" s="376"/>
      <c r="GF51" s="365"/>
      <c r="GG51" s="365"/>
      <c r="GH51" s="365"/>
      <c r="GI51" s="365"/>
      <c r="GJ51" s="365"/>
      <c r="GK51" s="365"/>
      <c r="GL51" s="365"/>
      <c r="GM51" s="365"/>
      <c r="GN51" s="365"/>
      <c r="GO51" s="365"/>
      <c r="GP51" s="368">
        <f t="shared" si="150"/>
        <v>0</v>
      </c>
      <c r="GQ51" s="372"/>
      <c r="GR51" s="375">
        <v>0</v>
      </c>
      <c r="GS51" s="376"/>
      <c r="GT51" s="365"/>
      <c r="GU51" s="365"/>
      <c r="GV51" s="365"/>
      <c r="GW51" s="365"/>
      <c r="GX51" s="365"/>
      <c r="GY51" s="365"/>
      <c r="GZ51" s="365"/>
      <c r="HA51" s="365"/>
      <c r="HB51" s="365"/>
      <c r="HC51" s="365"/>
      <c r="HD51" s="368">
        <f t="shared" si="151"/>
        <v>0</v>
      </c>
      <c r="HE51" s="372"/>
      <c r="HF51" s="375">
        <v>0</v>
      </c>
      <c r="HG51" s="376"/>
      <c r="HH51" s="365"/>
      <c r="HI51" s="365"/>
      <c r="HJ51" s="365"/>
      <c r="HK51" s="365"/>
      <c r="HL51" s="365"/>
      <c r="HM51" s="365"/>
      <c r="HN51" s="365"/>
      <c r="HO51" s="365"/>
      <c r="HP51" s="365"/>
      <c r="HQ51" s="365"/>
      <c r="HR51" s="368">
        <f t="shared" si="152"/>
        <v>0</v>
      </c>
      <c r="HS51" s="372"/>
      <c r="HT51" s="375">
        <v>0</v>
      </c>
      <c r="HU51" s="376"/>
      <c r="HV51" s="365"/>
      <c r="HW51" s="365"/>
      <c r="HX51" s="365"/>
      <c r="HY51" s="365"/>
      <c r="HZ51" s="365"/>
      <c r="IA51" s="365"/>
      <c r="IB51" s="365"/>
      <c r="IC51" s="365"/>
      <c r="ID51" s="365"/>
      <c r="IE51" s="365"/>
      <c r="IF51" s="368">
        <f t="shared" si="153"/>
        <v>0</v>
      </c>
      <c r="IG51" s="372"/>
      <c r="IH51" s="375">
        <v>0</v>
      </c>
      <c r="II51" s="376"/>
      <c r="IJ51" s="365"/>
      <c r="IK51" s="365"/>
      <c r="IL51" s="365"/>
      <c r="IM51" s="365"/>
      <c r="IN51" s="365"/>
      <c r="IO51" s="365"/>
      <c r="IP51" s="365"/>
      <c r="IQ51" s="365"/>
      <c r="IR51" s="365"/>
      <c r="IS51" s="365"/>
      <c r="IT51" s="368">
        <f t="shared" si="154"/>
        <v>0</v>
      </c>
      <c r="IU51" s="372"/>
      <c r="IV51" s="375">
        <v>0</v>
      </c>
      <c r="IW51" s="376"/>
      <c r="IX51" s="365"/>
      <c r="IY51" s="365"/>
      <c r="IZ51" s="365"/>
      <c r="JA51" s="365"/>
      <c r="JB51" s="365"/>
      <c r="JC51" s="365"/>
      <c r="JD51" s="365"/>
      <c r="JE51" s="365"/>
      <c r="JF51" s="365"/>
      <c r="JG51" s="365"/>
      <c r="JH51" s="368">
        <f t="shared" si="155"/>
        <v>0</v>
      </c>
      <c r="JI51" s="372"/>
      <c r="JJ51" s="375">
        <v>0</v>
      </c>
      <c r="JK51" s="376"/>
      <c r="JL51" s="365"/>
      <c r="JM51" s="365"/>
      <c r="JN51" s="365"/>
      <c r="JO51" s="365"/>
      <c r="JP51" s="365"/>
      <c r="JQ51" s="365"/>
      <c r="JR51" s="365"/>
      <c r="JS51" s="365"/>
      <c r="JT51" s="365"/>
      <c r="JU51" s="365"/>
      <c r="JV51" s="368">
        <f t="shared" si="156"/>
        <v>0</v>
      </c>
      <c r="JW51" s="372"/>
      <c r="JX51" s="375">
        <v>0</v>
      </c>
      <c r="JY51" s="376"/>
      <c r="JZ51" s="365"/>
      <c r="KA51" s="365"/>
      <c r="KB51" s="365"/>
      <c r="KC51" s="365"/>
      <c r="KD51" s="365"/>
      <c r="KE51" s="365"/>
      <c r="KF51" s="365"/>
      <c r="KG51" s="365"/>
      <c r="KH51" s="365"/>
      <c r="KI51" s="365"/>
      <c r="KJ51" s="368">
        <f t="shared" si="157"/>
        <v>0</v>
      </c>
      <c r="KK51" s="372"/>
      <c r="KL51" s="375">
        <v>0</v>
      </c>
      <c r="KM51" s="376"/>
      <c r="KN51" s="365"/>
      <c r="KO51" s="365"/>
      <c r="KP51" s="365"/>
      <c r="KQ51" s="365"/>
      <c r="KR51" s="365"/>
      <c r="KS51" s="365"/>
      <c r="KT51" s="365"/>
      <c r="KU51" s="365"/>
      <c r="KV51" s="365"/>
      <c r="KW51" s="365"/>
      <c r="KX51" s="368">
        <f t="shared" si="158"/>
        <v>0</v>
      </c>
      <c r="KY51" s="372"/>
      <c r="KZ51" s="375">
        <v>0</v>
      </c>
      <c r="LA51" s="376"/>
      <c r="LB51" s="365"/>
      <c r="LC51" s="365"/>
      <c r="LD51" s="365"/>
      <c r="LE51" s="365"/>
      <c r="LF51" s="365"/>
      <c r="LG51" s="365"/>
      <c r="LH51" s="365"/>
      <c r="LI51" s="365"/>
      <c r="LJ51" s="365"/>
      <c r="LK51" s="365"/>
      <c r="LL51" s="368">
        <f t="shared" si="159"/>
        <v>0</v>
      </c>
      <c r="LM51" s="372"/>
      <c r="LN51" s="375">
        <v>0</v>
      </c>
      <c r="LO51" s="376"/>
      <c r="LP51" s="365"/>
      <c r="LQ51" s="365"/>
      <c r="LR51" s="365"/>
      <c r="LS51" s="365"/>
      <c r="LT51" s="365"/>
      <c r="LU51" s="365"/>
      <c r="LV51" s="365"/>
      <c r="LW51" s="365"/>
      <c r="LX51" s="365"/>
      <c r="LY51" s="365"/>
      <c r="LZ51" s="368">
        <f t="shared" si="160"/>
        <v>0</v>
      </c>
      <c r="MA51" s="372"/>
      <c r="MB51" s="375">
        <v>0</v>
      </c>
      <c r="MC51" s="376"/>
      <c r="MD51" s="365"/>
      <c r="ME51" s="365"/>
      <c r="MF51" s="365"/>
      <c r="MG51" s="365"/>
      <c r="MH51" s="365"/>
      <c r="MI51" s="365"/>
      <c r="MJ51" s="365"/>
      <c r="MK51" s="365"/>
      <c r="ML51" s="365"/>
      <c r="MM51" s="365"/>
      <c r="MN51" s="368">
        <f t="shared" si="161"/>
        <v>0</v>
      </c>
      <c r="MO51" s="372"/>
      <c r="MP51" s="375">
        <v>0</v>
      </c>
      <c r="MQ51" s="376"/>
      <c r="MR51" s="365"/>
      <c r="MS51" s="365"/>
      <c r="MT51" s="365"/>
      <c r="MU51" s="365"/>
      <c r="MV51" s="365"/>
      <c r="MW51" s="365"/>
      <c r="MX51" s="365"/>
      <c r="MY51" s="365"/>
      <c r="MZ51" s="365"/>
      <c r="NA51" s="365"/>
      <c r="NB51" s="368">
        <f t="shared" si="162"/>
        <v>0</v>
      </c>
      <c r="NC51" s="372"/>
      <c r="ND51" s="375">
        <v>0</v>
      </c>
      <c r="NE51" s="376"/>
      <c r="NF51" s="365"/>
      <c r="NG51" s="365"/>
      <c r="NH51" s="365"/>
      <c r="NI51" s="365"/>
      <c r="NJ51" s="365"/>
      <c r="NK51" s="365"/>
      <c r="NL51" s="365"/>
      <c r="NM51" s="365"/>
      <c r="NN51" s="365"/>
      <c r="NO51" s="365"/>
      <c r="NP51" s="368">
        <f t="shared" si="163"/>
        <v>0</v>
      </c>
      <c r="NQ51" s="372"/>
      <c r="NR51" s="375">
        <v>0</v>
      </c>
      <c r="NS51" s="376"/>
      <c r="NT51" s="365"/>
      <c r="NU51" s="365"/>
      <c r="NV51" s="365"/>
      <c r="NW51" s="365"/>
      <c r="NX51" s="365"/>
      <c r="NY51" s="365"/>
      <c r="NZ51" s="365"/>
      <c r="OA51" s="365"/>
      <c r="OB51" s="365"/>
      <c r="OC51" s="365"/>
      <c r="OD51" s="368">
        <f t="shared" si="164"/>
        <v>0</v>
      </c>
      <c r="OE51" s="372"/>
      <c r="OF51" s="375">
        <v>0</v>
      </c>
      <c r="OG51" s="376"/>
      <c r="OH51" s="365"/>
      <c r="OI51" s="365"/>
      <c r="OJ51" s="365"/>
      <c r="OK51" s="365"/>
      <c r="OL51" s="365"/>
      <c r="OM51" s="365"/>
      <c r="ON51" s="365"/>
      <c r="OO51" s="365"/>
      <c r="OP51" s="365"/>
      <c r="OQ51" s="365"/>
      <c r="OR51" s="368">
        <f t="shared" si="165"/>
        <v>0</v>
      </c>
      <c r="OS51" s="372"/>
      <c r="OT51" s="375">
        <v>0</v>
      </c>
      <c r="OU51" s="376"/>
      <c r="OV51" s="365"/>
      <c r="OW51" s="365"/>
      <c r="OX51" s="365"/>
      <c r="OY51" s="365"/>
      <c r="OZ51" s="365"/>
      <c r="PA51" s="365"/>
      <c r="PB51" s="365"/>
      <c r="PC51" s="365"/>
      <c r="PD51" s="365"/>
      <c r="PE51" s="365"/>
      <c r="PF51" s="368">
        <f t="shared" si="166"/>
        <v>0</v>
      </c>
      <c r="PG51" s="372"/>
      <c r="PH51" s="375">
        <v>0</v>
      </c>
      <c r="PI51" s="376"/>
      <c r="PJ51" s="365"/>
      <c r="PK51" s="365"/>
      <c r="PL51" s="365"/>
      <c r="PM51" s="365"/>
      <c r="PN51" s="365"/>
      <c r="PO51" s="365"/>
      <c r="PP51" s="365"/>
      <c r="PQ51" s="365"/>
      <c r="PR51" s="365"/>
      <c r="PS51" s="365"/>
      <c r="PT51" s="368">
        <f t="shared" si="167"/>
        <v>0</v>
      </c>
      <c r="PU51" s="372"/>
      <c r="PV51" s="368">
        <f t="shared" si="168"/>
        <v>0</v>
      </c>
      <c r="PW51" s="368">
        <f t="shared" si="168"/>
        <v>0</v>
      </c>
      <c r="PX51" s="368">
        <f t="shared" si="168"/>
        <v>0</v>
      </c>
      <c r="PY51" s="368">
        <f t="shared" si="168"/>
        <v>0</v>
      </c>
      <c r="PZ51" s="368">
        <f t="shared" si="168"/>
        <v>0</v>
      </c>
      <c r="QA51" s="368">
        <f t="shared" si="168"/>
        <v>0</v>
      </c>
      <c r="QB51" s="368">
        <f t="shared" si="168"/>
        <v>0</v>
      </c>
      <c r="QC51" s="368">
        <f t="shared" si="168"/>
        <v>0</v>
      </c>
      <c r="QD51" s="368">
        <f t="shared" si="168"/>
        <v>0</v>
      </c>
      <c r="QE51" s="368">
        <f t="shared" si="168"/>
        <v>0</v>
      </c>
      <c r="QF51" s="368">
        <f t="shared" si="168"/>
        <v>0</v>
      </c>
      <c r="QG51" s="368">
        <f t="shared" si="168"/>
        <v>0</v>
      </c>
      <c r="QH51" s="368">
        <f t="shared" si="169"/>
        <v>0</v>
      </c>
    </row>
    <row r="52" spans="1:450" x14ac:dyDescent="0.25">
      <c r="B52" s="394"/>
      <c r="D52" s="403"/>
      <c r="E52" s="391"/>
      <c r="F52" s="391"/>
      <c r="G52" s="391"/>
      <c r="H52" s="391"/>
      <c r="I52" s="391"/>
      <c r="J52" s="391"/>
      <c r="K52" s="391"/>
      <c r="L52" s="391"/>
      <c r="M52" s="391"/>
      <c r="N52" s="391"/>
      <c r="O52" s="391"/>
      <c r="P52" s="368"/>
      <c r="Q52" s="372"/>
      <c r="R52" s="403"/>
      <c r="S52" s="391"/>
      <c r="T52" s="391"/>
      <c r="U52" s="391"/>
      <c r="V52" s="391"/>
      <c r="W52" s="391"/>
      <c r="X52" s="391"/>
      <c r="Y52" s="391"/>
      <c r="Z52" s="391"/>
      <c r="AA52" s="391"/>
      <c r="AB52" s="391"/>
      <c r="AC52" s="391"/>
      <c r="AD52" s="368"/>
      <c r="AF52" s="403"/>
      <c r="AG52" s="391"/>
      <c r="AH52" s="391"/>
      <c r="AI52" s="391"/>
      <c r="AJ52" s="391"/>
      <c r="AK52" s="391"/>
      <c r="AL52" s="391"/>
      <c r="AM52" s="391"/>
      <c r="AN52" s="391"/>
      <c r="AO52" s="391"/>
      <c r="AP52" s="391"/>
      <c r="AQ52" s="391"/>
      <c r="AR52" s="368"/>
      <c r="AT52" s="403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68"/>
      <c r="BH52" s="403"/>
      <c r="BI52" s="391"/>
      <c r="BJ52" s="391"/>
      <c r="BK52" s="391"/>
      <c r="BL52" s="391"/>
      <c r="BM52" s="391"/>
      <c r="BN52" s="391"/>
      <c r="BO52" s="391"/>
      <c r="BP52" s="391"/>
      <c r="BQ52" s="391"/>
      <c r="BR52" s="391"/>
      <c r="BS52" s="391"/>
      <c r="BT52" s="368"/>
      <c r="BV52" s="403"/>
      <c r="BW52" s="391"/>
      <c r="BX52" s="391"/>
      <c r="BY52" s="391"/>
      <c r="BZ52" s="391"/>
      <c r="CA52" s="391"/>
      <c r="CB52" s="391"/>
      <c r="CC52" s="391"/>
      <c r="CD52" s="391"/>
      <c r="CE52" s="391"/>
      <c r="CF52" s="391"/>
      <c r="CG52" s="391"/>
      <c r="CH52" s="368"/>
      <c r="CI52" s="372"/>
      <c r="CJ52" s="403"/>
      <c r="CK52" s="391"/>
      <c r="CL52" s="391"/>
      <c r="CM52" s="391"/>
      <c r="CN52" s="391"/>
      <c r="CO52" s="391"/>
      <c r="CP52" s="391"/>
      <c r="CQ52" s="391"/>
      <c r="CR52" s="391"/>
      <c r="CS52" s="391"/>
      <c r="CT52" s="391"/>
      <c r="CU52" s="391"/>
      <c r="CV52" s="368"/>
      <c r="CX52" s="403"/>
      <c r="CY52" s="391"/>
      <c r="CZ52" s="391"/>
      <c r="DA52" s="391"/>
      <c r="DB52" s="391"/>
      <c r="DC52" s="391"/>
      <c r="DD52" s="391"/>
      <c r="DE52" s="391"/>
      <c r="DF52" s="391"/>
      <c r="DG52" s="391"/>
      <c r="DH52" s="391"/>
      <c r="DI52" s="391"/>
      <c r="DJ52" s="368"/>
      <c r="DK52" s="372"/>
      <c r="DL52" s="403"/>
      <c r="DM52" s="391"/>
      <c r="DN52" s="391"/>
      <c r="DO52" s="391"/>
      <c r="DP52" s="391"/>
      <c r="DQ52" s="391"/>
      <c r="DR52" s="391"/>
      <c r="DS52" s="391"/>
      <c r="DT52" s="391"/>
      <c r="DU52" s="391"/>
      <c r="DV52" s="391"/>
      <c r="DW52" s="391"/>
      <c r="DX52" s="368"/>
      <c r="DY52" s="372"/>
      <c r="DZ52" s="403"/>
      <c r="EA52" s="391"/>
      <c r="EB52" s="391"/>
      <c r="EC52" s="391"/>
      <c r="ED52" s="391"/>
      <c r="EE52" s="391"/>
      <c r="EF52" s="391"/>
      <c r="EG52" s="391"/>
      <c r="EH52" s="391"/>
      <c r="EI52" s="391"/>
      <c r="EJ52" s="391"/>
      <c r="EK52" s="391"/>
      <c r="EL52" s="368"/>
      <c r="EM52" s="372"/>
      <c r="EN52" s="403"/>
      <c r="EO52" s="391"/>
      <c r="EP52" s="391"/>
      <c r="EQ52" s="391"/>
      <c r="ER52" s="391"/>
      <c r="ES52" s="391"/>
      <c r="ET52" s="391"/>
      <c r="EU52" s="391"/>
      <c r="EV52" s="391"/>
      <c r="EW52" s="391"/>
      <c r="EX52" s="391"/>
      <c r="EY52" s="391"/>
      <c r="EZ52" s="368"/>
      <c r="FA52" s="372"/>
      <c r="FB52" s="403"/>
      <c r="FC52" s="391"/>
      <c r="FD52" s="391"/>
      <c r="FE52" s="391"/>
      <c r="FF52" s="391"/>
      <c r="FG52" s="391"/>
      <c r="FH52" s="391"/>
      <c r="FI52" s="391"/>
      <c r="FJ52" s="391"/>
      <c r="FK52" s="391"/>
      <c r="FL52" s="391"/>
      <c r="FM52" s="391"/>
      <c r="FN52" s="368"/>
      <c r="FO52" s="372"/>
      <c r="FP52" s="403"/>
      <c r="FQ52" s="391"/>
      <c r="FR52" s="391"/>
      <c r="FS52" s="391"/>
      <c r="FT52" s="391"/>
      <c r="FU52" s="391"/>
      <c r="FV52" s="391"/>
      <c r="FW52" s="391"/>
      <c r="FX52" s="391"/>
      <c r="FY52" s="391"/>
      <c r="FZ52" s="391"/>
      <c r="GA52" s="391"/>
      <c r="GB52" s="368"/>
      <c r="GC52" s="372"/>
      <c r="GD52" s="403"/>
      <c r="GE52" s="391"/>
      <c r="GF52" s="391"/>
      <c r="GG52" s="391"/>
      <c r="GH52" s="391"/>
      <c r="GI52" s="391"/>
      <c r="GJ52" s="391"/>
      <c r="GK52" s="391"/>
      <c r="GL52" s="391"/>
      <c r="GM52" s="391"/>
      <c r="GN52" s="391"/>
      <c r="GO52" s="391"/>
      <c r="GP52" s="368"/>
      <c r="GQ52" s="372"/>
      <c r="GR52" s="403"/>
      <c r="GS52" s="391"/>
      <c r="GT52" s="391"/>
      <c r="GU52" s="391"/>
      <c r="GV52" s="391"/>
      <c r="GW52" s="391"/>
      <c r="GX52" s="391"/>
      <c r="GY52" s="391"/>
      <c r="GZ52" s="391"/>
      <c r="HA52" s="391"/>
      <c r="HB52" s="391"/>
      <c r="HC52" s="391"/>
      <c r="HD52" s="368"/>
      <c r="HE52" s="372"/>
      <c r="HF52" s="403"/>
      <c r="HG52" s="391"/>
      <c r="HH52" s="391"/>
      <c r="HI52" s="391"/>
      <c r="HJ52" s="391"/>
      <c r="HK52" s="391"/>
      <c r="HL52" s="391"/>
      <c r="HM52" s="391"/>
      <c r="HN52" s="391"/>
      <c r="HO52" s="391"/>
      <c r="HP52" s="391"/>
      <c r="HQ52" s="391"/>
      <c r="HR52" s="368"/>
      <c r="HS52" s="372"/>
      <c r="HT52" s="403"/>
      <c r="HU52" s="391"/>
      <c r="HV52" s="391"/>
      <c r="HW52" s="391"/>
      <c r="HX52" s="391"/>
      <c r="HY52" s="391"/>
      <c r="HZ52" s="391"/>
      <c r="IA52" s="391"/>
      <c r="IB52" s="391"/>
      <c r="IC52" s="391"/>
      <c r="ID52" s="391"/>
      <c r="IE52" s="391"/>
      <c r="IF52" s="368"/>
      <c r="IG52" s="372"/>
      <c r="IH52" s="403"/>
      <c r="II52" s="391"/>
      <c r="IJ52" s="391"/>
      <c r="IK52" s="391"/>
      <c r="IL52" s="391"/>
      <c r="IM52" s="391"/>
      <c r="IN52" s="391"/>
      <c r="IO52" s="391"/>
      <c r="IP52" s="391"/>
      <c r="IQ52" s="391"/>
      <c r="IR52" s="391"/>
      <c r="IS52" s="391"/>
      <c r="IT52" s="368"/>
      <c r="IU52" s="372"/>
      <c r="IV52" s="403"/>
      <c r="IW52" s="391"/>
      <c r="IX52" s="391"/>
      <c r="IY52" s="391"/>
      <c r="IZ52" s="391"/>
      <c r="JA52" s="391"/>
      <c r="JB52" s="391"/>
      <c r="JC52" s="391"/>
      <c r="JD52" s="391"/>
      <c r="JE52" s="391"/>
      <c r="JF52" s="391"/>
      <c r="JG52" s="391"/>
      <c r="JH52" s="368"/>
      <c r="JI52" s="372"/>
      <c r="JJ52" s="403"/>
      <c r="JK52" s="391"/>
      <c r="JL52" s="391"/>
      <c r="JM52" s="391"/>
      <c r="JN52" s="391"/>
      <c r="JO52" s="391"/>
      <c r="JP52" s="391"/>
      <c r="JQ52" s="391"/>
      <c r="JR52" s="391"/>
      <c r="JS52" s="391"/>
      <c r="JT52" s="391"/>
      <c r="JU52" s="391"/>
      <c r="JV52" s="368"/>
      <c r="JW52" s="372"/>
      <c r="JX52" s="403"/>
      <c r="JY52" s="391"/>
      <c r="JZ52" s="391"/>
      <c r="KA52" s="391"/>
      <c r="KB52" s="391"/>
      <c r="KC52" s="391"/>
      <c r="KD52" s="391"/>
      <c r="KE52" s="391"/>
      <c r="KF52" s="391"/>
      <c r="KG52" s="391"/>
      <c r="KH52" s="391"/>
      <c r="KI52" s="391"/>
      <c r="KJ52" s="368"/>
      <c r="KK52" s="372"/>
      <c r="KL52" s="403"/>
      <c r="KM52" s="391"/>
      <c r="KN52" s="391"/>
      <c r="KO52" s="391"/>
      <c r="KP52" s="391"/>
      <c r="KQ52" s="391"/>
      <c r="KR52" s="391"/>
      <c r="KS52" s="391"/>
      <c r="KT52" s="391"/>
      <c r="KU52" s="391"/>
      <c r="KV52" s="391"/>
      <c r="KW52" s="391"/>
      <c r="KX52" s="368"/>
      <c r="KY52" s="372"/>
      <c r="KZ52" s="403"/>
      <c r="LA52" s="391"/>
      <c r="LB52" s="391"/>
      <c r="LC52" s="391"/>
      <c r="LD52" s="391"/>
      <c r="LE52" s="391"/>
      <c r="LF52" s="391"/>
      <c r="LG52" s="391"/>
      <c r="LH52" s="391"/>
      <c r="LI52" s="391"/>
      <c r="LJ52" s="391"/>
      <c r="LK52" s="391"/>
      <c r="LL52" s="368"/>
      <c r="LM52" s="372"/>
      <c r="LN52" s="403"/>
      <c r="LO52" s="391"/>
      <c r="LP52" s="391"/>
      <c r="LQ52" s="391"/>
      <c r="LR52" s="391"/>
      <c r="LS52" s="391"/>
      <c r="LT52" s="391"/>
      <c r="LU52" s="391"/>
      <c r="LV52" s="391"/>
      <c r="LW52" s="391"/>
      <c r="LX52" s="391"/>
      <c r="LY52" s="391"/>
      <c r="LZ52" s="368"/>
      <c r="MA52" s="372"/>
      <c r="MB52" s="403"/>
      <c r="MC52" s="391"/>
      <c r="MD52" s="391"/>
      <c r="ME52" s="391"/>
      <c r="MF52" s="391"/>
      <c r="MG52" s="391"/>
      <c r="MH52" s="391"/>
      <c r="MI52" s="391"/>
      <c r="MJ52" s="391"/>
      <c r="MK52" s="391"/>
      <c r="ML52" s="391"/>
      <c r="MM52" s="391"/>
      <c r="MN52" s="368"/>
      <c r="MO52" s="372"/>
      <c r="MP52" s="403"/>
      <c r="MQ52" s="391"/>
      <c r="MR52" s="391"/>
      <c r="MS52" s="391"/>
      <c r="MT52" s="391"/>
      <c r="MU52" s="391"/>
      <c r="MV52" s="391"/>
      <c r="MW52" s="391"/>
      <c r="MX52" s="391"/>
      <c r="MY52" s="391"/>
      <c r="MZ52" s="391"/>
      <c r="NA52" s="391"/>
      <c r="NB52" s="368"/>
      <c r="NC52" s="372"/>
      <c r="ND52" s="403"/>
      <c r="NE52" s="391"/>
      <c r="NF52" s="391"/>
      <c r="NG52" s="391"/>
      <c r="NH52" s="391"/>
      <c r="NI52" s="391"/>
      <c r="NJ52" s="391"/>
      <c r="NK52" s="391"/>
      <c r="NL52" s="391"/>
      <c r="NM52" s="391"/>
      <c r="NN52" s="391"/>
      <c r="NO52" s="391"/>
      <c r="NP52" s="368"/>
      <c r="NQ52" s="372"/>
      <c r="NR52" s="403"/>
      <c r="NS52" s="391"/>
      <c r="NT52" s="391"/>
      <c r="NU52" s="391"/>
      <c r="NV52" s="391"/>
      <c r="NW52" s="391"/>
      <c r="NX52" s="391"/>
      <c r="NY52" s="391"/>
      <c r="NZ52" s="391"/>
      <c r="OA52" s="391"/>
      <c r="OB52" s="391"/>
      <c r="OC52" s="391"/>
      <c r="OD52" s="368"/>
      <c r="OE52" s="372"/>
      <c r="OF52" s="403"/>
      <c r="OG52" s="391"/>
      <c r="OH52" s="391"/>
      <c r="OI52" s="391"/>
      <c r="OJ52" s="391"/>
      <c r="OK52" s="391"/>
      <c r="OL52" s="391"/>
      <c r="OM52" s="391"/>
      <c r="ON52" s="391"/>
      <c r="OO52" s="391"/>
      <c r="OP52" s="391"/>
      <c r="OQ52" s="391"/>
      <c r="OR52" s="368"/>
      <c r="OS52" s="372"/>
      <c r="OT52" s="403"/>
      <c r="OU52" s="391"/>
      <c r="OV52" s="391"/>
      <c r="OW52" s="391"/>
      <c r="OX52" s="391"/>
      <c r="OY52" s="391"/>
      <c r="OZ52" s="391"/>
      <c r="PA52" s="391"/>
      <c r="PB52" s="391"/>
      <c r="PC52" s="391"/>
      <c r="PD52" s="391"/>
      <c r="PE52" s="391"/>
      <c r="PF52" s="368"/>
      <c r="PG52" s="372"/>
      <c r="PH52" s="403"/>
      <c r="PI52" s="391"/>
      <c r="PJ52" s="391"/>
      <c r="PK52" s="391"/>
      <c r="PL52" s="391"/>
      <c r="PM52" s="391"/>
      <c r="PN52" s="391"/>
      <c r="PO52" s="391"/>
      <c r="PP52" s="391"/>
      <c r="PQ52" s="391"/>
      <c r="PR52" s="391"/>
      <c r="PS52" s="391"/>
      <c r="PT52" s="368"/>
      <c r="PU52" s="372"/>
      <c r="PV52" s="368"/>
      <c r="PW52" s="368"/>
      <c r="PX52" s="368"/>
      <c r="PY52" s="368"/>
      <c r="PZ52" s="368"/>
      <c r="QA52" s="368"/>
      <c r="QB52" s="368"/>
      <c r="QC52" s="368"/>
      <c r="QD52" s="368"/>
      <c r="QE52" s="368"/>
      <c r="QF52" s="368"/>
      <c r="QG52" s="368"/>
      <c r="QH52" s="368"/>
    </row>
    <row r="53" spans="1:450" x14ac:dyDescent="0.3">
      <c r="B53" s="378" t="s">
        <v>175</v>
      </c>
      <c r="C53" s="384"/>
      <c r="D53" s="400">
        <f>SUM(D41:D52)</f>
        <v>1209020</v>
      </c>
      <c r="E53" s="401">
        <f t="shared" ref="E53:O53" si="170">SUM(E41:E52)</f>
        <v>0</v>
      </c>
      <c r="F53" s="401">
        <f t="shared" si="170"/>
        <v>0</v>
      </c>
      <c r="G53" s="401">
        <f t="shared" si="170"/>
        <v>0</v>
      </c>
      <c r="H53" s="401">
        <f t="shared" si="170"/>
        <v>0</v>
      </c>
      <c r="I53" s="401">
        <f t="shared" si="170"/>
        <v>0</v>
      </c>
      <c r="J53" s="401">
        <f t="shared" si="170"/>
        <v>0</v>
      </c>
      <c r="K53" s="401">
        <f t="shared" si="170"/>
        <v>0</v>
      </c>
      <c r="L53" s="401">
        <f t="shared" si="170"/>
        <v>0</v>
      </c>
      <c r="M53" s="401">
        <f t="shared" si="170"/>
        <v>0</v>
      </c>
      <c r="N53" s="401">
        <f t="shared" si="170"/>
        <v>0</v>
      </c>
      <c r="O53" s="401">
        <f t="shared" si="170"/>
        <v>0</v>
      </c>
      <c r="P53" s="381">
        <f>+SUBTOTAL(9,D53:O53)</f>
        <v>1209020</v>
      </c>
      <c r="Q53" s="372"/>
      <c r="R53" s="400">
        <f>SUM(R41:R52)</f>
        <v>360220</v>
      </c>
      <c r="S53" s="401">
        <f t="shared" ref="S53:AC53" si="171">SUM(S41:S52)</f>
        <v>0</v>
      </c>
      <c r="T53" s="401">
        <f t="shared" si="171"/>
        <v>0</v>
      </c>
      <c r="U53" s="401">
        <f t="shared" si="171"/>
        <v>0</v>
      </c>
      <c r="V53" s="401">
        <f t="shared" si="171"/>
        <v>0</v>
      </c>
      <c r="W53" s="401">
        <f t="shared" si="171"/>
        <v>0</v>
      </c>
      <c r="X53" s="401">
        <f t="shared" si="171"/>
        <v>0</v>
      </c>
      <c r="Y53" s="401">
        <f t="shared" si="171"/>
        <v>0</v>
      </c>
      <c r="Z53" s="401">
        <f t="shared" si="171"/>
        <v>0</v>
      </c>
      <c r="AA53" s="401">
        <f t="shared" si="171"/>
        <v>0</v>
      </c>
      <c r="AB53" s="401">
        <f t="shared" si="171"/>
        <v>0</v>
      </c>
      <c r="AC53" s="401">
        <f t="shared" si="171"/>
        <v>0</v>
      </c>
      <c r="AD53" s="381">
        <f>+SUBTOTAL(9,R53:AC53)</f>
        <v>360220</v>
      </c>
      <c r="AF53" s="400">
        <f>SUM(AF41:AF52)</f>
        <v>629794.5</v>
      </c>
      <c r="AG53" s="401">
        <f t="shared" ref="AG53:AQ53" si="172">SUM(AG41:AG52)</f>
        <v>0</v>
      </c>
      <c r="AH53" s="401">
        <f t="shared" si="172"/>
        <v>0</v>
      </c>
      <c r="AI53" s="401">
        <f t="shared" si="172"/>
        <v>0</v>
      </c>
      <c r="AJ53" s="401">
        <f t="shared" si="172"/>
        <v>0</v>
      </c>
      <c r="AK53" s="401">
        <f t="shared" si="172"/>
        <v>0</v>
      </c>
      <c r="AL53" s="401">
        <f t="shared" si="172"/>
        <v>0</v>
      </c>
      <c r="AM53" s="401">
        <f t="shared" si="172"/>
        <v>0</v>
      </c>
      <c r="AN53" s="401">
        <f t="shared" si="172"/>
        <v>0</v>
      </c>
      <c r="AO53" s="401">
        <f t="shared" si="172"/>
        <v>0</v>
      </c>
      <c r="AP53" s="401">
        <f t="shared" si="172"/>
        <v>0</v>
      </c>
      <c r="AQ53" s="401">
        <f t="shared" si="172"/>
        <v>0</v>
      </c>
      <c r="AR53" s="381">
        <f>+SUBTOTAL(9,AF53:AQ53)</f>
        <v>629794.5</v>
      </c>
      <c r="AT53" s="400">
        <f>SUM(AT41:AT52)</f>
        <v>1764860.5</v>
      </c>
      <c r="AU53" s="401">
        <f t="shared" ref="AU53:BE53" si="173">SUM(AU41:AU52)</f>
        <v>0</v>
      </c>
      <c r="AV53" s="401">
        <f t="shared" si="173"/>
        <v>0</v>
      </c>
      <c r="AW53" s="401">
        <f t="shared" si="173"/>
        <v>0</v>
      </c>
      <c r="AX53" s="401">
        <f t="shared" si="173"/>
        <v>0</v>
      </c>
      <c r="AY53" s="401">
        <f t="shared" si="173"/>
        <v>0</v>
      </c>
      <c r="AZ53" s="401">
        <f t="shared" si="173"/>
        <v>0</v>
      </c>
      <c r="BA53" s="401">
        <f t="shared" si="173"/>
        <v>0</v>
      </c>
      <c r="BB53" s="401">
        <f t="shared" si="173"/>
        <v>0</v>
      </c>
      <c r="BC53" s="401">
        <f t="shared" si="173"/>
        <v>0</v>
      </c>
      <c r="BD53" s="401">
        <f t="shared" si="173"/>
        <v>0</v>
      </c>
      <c r="BE53" s="401">
        <f t="shared" si="173"/>
        <v>0</v>
      </c>
      <c r="BF53" s="381">
        <f>+SUBTOTAL(9,AT53:BE53)</f>
        <v>1764860.5</v>
      </c>
      <c r="BH53" s="400">
        <f>SUM(BH41:BH52)</f>
        <v>167735.6135483871</v>
      </c>
      <c r="BI53" s="401">
        <f t="shared" ref="BI53:BS53" si="174">SUM(BI41:BI52)</f>
        <v>0</v>
      </c>
      <c r="BJ53" s="401">
        <f t="shared" si="174"/>
        <v>0</v>
      </c>
      <c r="BK53" s="401">
        <f t="shared" si="174"/>
        <v>0</v>
      </c>
      <c r="BL53" s="401">
        <f t="shared" si="174"/>
        <v>0</v>
      </c>
      <c r="BM53" s="401">
        <f t="shared" si="174"/>
        <v>0</v>
      </c>
      <c r="BN53" s="401">
        <f t="shared" si="174"/>
        <v>0</v>
      </c>
      <c r="BO53" s="401">
        <f t="shared" si="174"/>
        <v>0</v>
      </c>
      <c r="BP53" s="401">
        <f t="shared" si="174"/>
        <v>0</v>
      </c>
      <c r="BQ53" s="401">
        <f t="shared" si="174"/>
        <v>0</v>
      </c>
      <c r="BR53" s="401">
        <f t="shared" si="174"/>
        <v>0</v>
      </c>
      <c r="BS53" s="401">
        <f t="shared" si="174"/>
        <v>0</v>
      </c>
      <c r="BT53" s="381">
        <f>+SUBTOTAL(9,BH53:BS53)</f>
        <v>167735.6135483871</v>
      </c>
      <c r="BV53" s="400">
        <f>SUM(BV41:BV52)</f>
        <v>3062614.4064516127</v>
      </c>
      <c r="BW53" s="401">
        <f t="shared" ref="BW53:CG53" si="175">SUM(BW41:BW52)</f>
        <v>0</v>
      </c>
      <c r="BX53" s="401">
        <f t="shared" si="175"/>
        <v>0</v>
      </c>
      <c r="BY53" s="401">
        <f t="shared" si="175"/>
        <v>0</v>
      </c>
      <c r="BZ53" s="401">
        <f t="shared" si="175"/>
        <v>0</v>
      </c>
      <c r="CA53" s="401">
        <f t="shared" si="175"/>
        <v>0</v>
      </c>
      <c r="CB53" s="401">
        <f t="shared" si="175"/>
        <v>0</v>
      </c>
      <c r="CC53" s="401">
        <f t="shared" si="175"/>
        <v>0</v>
      </c>
      <c r="CD53" s="401">
        <f t="shared" si="175"/>
        <v>0</v>
      </c>
      <c r="CE53" s="401">
        <f t="shared" si="175"/>
        <v>0</v>
      </c>
      <c r="CF53" s="401">
        <f t="shared" si="175"/>
        <v>0</v>
      </c>
      <c r="CG53" s="401">
        <f t="shared" si="175"/>
        <v>0</v>
      </c>
      <c r="CH53" s="381">
        <f>+SUBTOTAL(9,BV53:CG53)</f>
        <v>3062614.4064516127</v>
      </c>
      <c r="CI53" s="372"/>
      <c r="CJ53" s="400">
        <f>SUM(CJ41:CJ52)</f>
        <v>238223</v>
      </c>
      <c r="CK53" s="401">
        <f t="shared" ref="CK53:CU53" si="176">SUM(CK41:CK52)</f>
        <v>0</v>
      </c>
      <c r="CL53" s="401">
        <f t="shared" si="176"/>
        <v>0</v>
      </c>
      <c r="CM53" s="401">
        <f t="shared" si="176"/>
        <v>0</v>
      </c>
      <c r="CN53" s="401">
        <f t="shared" si="176"/>
        <v>0</v>
      </c>
      <c r="CO53" s="401">
        <f t="shared" si="176"/>
        <v>0</v>
      </c>
      <c r="CP53" s="401">
        <f t="shared" si="176"/>
        <v>0</v>
      </c>
      <c r="CQ53" s="401">
        <f t="shared" si="176"/>
        <v>0</v>
      </c>
      <c r="CR53" s="401">
        <f t="shared" si="176"/>
        <v>0</v>
      </c>
      <c r="CS53" s="401">
        <f t="shared" si="176"/>
        <v>0</v>
      </c>
      <c r="CT53" s="401">
        <f t="shared" si="176"/>
        <v>0</v>
      </c>
      <c r="CU53" s="401">
        <f t="shared" si="176"/>
        <v>0</v>
      </c>
      <c r="CV53" s="381">
        <f>+SUBTOTAL(9,CJ53:CU53)</f>
        <v>238223</v>
      </c>
      <c r="CX53" s="400">
        <f>SUM(CX41:CX52)</f>
        <v>239798</v>
      </c>
      <c r="CY53" s="401">
        <f t="shared" ref="CY53:DI53" si="177">SUM(CY41:CY52)</f>
        <v>0</v>
      </c>
      <c r="CZ53" s="401">
        <f t="shared" si="177"/>
        <v>0</v>
      </c>
      <c r="DA53" s="401">
        <f t="shared" si="177"/>
        <v>0</v>
      </c>
      <c r="DB53" s="401">
        <f t="shared" si="177"/>
        <v>0</v>
      </c>
      <c r="DC53" s="401">
        <f t="shared" si="177"/>
        <v>0</v>
      </c>
      <c r="DD53" s="401">
        <f t="shared" si="177"/>
        <v>0</v>
      </c>
      <c r="DE53" s="401">
        <f t="shared" si="177"/>
        <v>0</v>
      </c>
      <c r="DF53" s="401">
        <f t="shared" si="177"/>
        <v>0</v>
      </c>
      <c r="DG53" s="401">
        <f t="shared" si="177"/>
        <v>0</v>
      </c>
      <c r="DH53" s="401">
        <f t="shared" si="177"/>
        <v>0</v>
      </c>
      <c r="DI53" s="401">
        <f t="shared" si="177"/>
        <v>0</v>
      </c>
      <c r="DJ53" s="381">
        <f>+SUBTOTAL(9,CX53:DI53)</f>
        <v>239798</v>
      </c>
      <c r="DK53" s="372"/>
      <c r="DL53" s="400">
        <f>SUM(DL41:DL52)</f>
        <v>708526.5</v>
      </c>
      <c r="DM53" s="401">
        <f t="shared" ref="DM53:DW53" si="178">SUM(DM41:DM52)</f>
        <v>0</v>
      </c>
      <c r="DN53" s="401">
        <f t="shared" si="178"/>
        <v>0</v>
      </c>
      <c r="DO53" s="401">
        <f t="shared" si="178"/>
        <v>0</v>
      </c>
      <c r="DP53" s="401">
        <f t="shared" si="178"/>
        <v>0</v>
      </c>
      <c r="DQ53" s="401">
        <f t="shared" si="178"/>
        <v>0</v>
      </c>
      <c r="DR53" s="401">
        <f t="shared" si="178"/>
        <v>0</v>
      </c>
      <c r="DS53" s="401">
        <f t="shared" si="178"/>
        <v>0</v>
      </c>
      <c r="DT53" s="401">
        <f t="shared" si="178"/>
        <v>0</v>
      </c>
      <c r="DU53" s="401">
        <f t="shared" si="178"/>
        <v>0</v>
      </c>
      <c r="DV53" s="401">
        <f t="shared" si="178"/>
        <v>0</v>
      </c>
      <c r="DW53" s="401">
        <f t="shared" si="178"/>
        <v>0</v>
      </c>
      <c r="DX53" s="381">
        <f>+SUBTOTAL(9,DL53:DW53)</f>
        <v>708526.5</v>
      </c>
      <c r="DY53" s="372"/>
      <c r="DZ53" s="400">
        <f>SUM(DZ41:DZ52)</f>
        <v>2334018</v>
      </c>
      <c r="EA53" s="401">
        <f t="shared" ref="EA53:EK53" si="179">SUM(EA41:EA52)</f>
        <v>0</v>
      </c>
      <c r="EB53" s="401">
        <f t="shared" si="179"/>
        <v>0</v>
      </c>
      <c r="EC53" s="401">
        <f t="shared" si="179"/>
        <v>0</v>
      </c>
      <c r="ED53" s="401">
        <f t="shared" si="179"/>
        <v>0</v>
      </c>
      <c r="EE53" s="401">
        <f t="shared" si="179"/>
        <v>0</v>
      </c>
      <c r="EF53" s="401">
        <f t="shared" si="179"/>
        <v>0</v>
      </c>
      <c r="EG53" s="401">
        <f t="shared" si="179"/>
        <v>0</v>
      </c>
      <c r="EH53" s="401">
        <f t="shared" si="179"/>
        <v>0</v>
      </c>
      <c r="EI53" s="401">
        <f t="shared" si="179"/>
        <v>0</v>
      </c>
      <c r="EJ53" s="401">
        <f t="shared" si="179"/>
        <v>0</v>
      </c>
      <c r="EK53" s="401">
        <f t="shared" si="179"/>
        <v>0</v>
      </c>
      <c r="EL53" s="381">
        <f>+SUBTOTAL(9,DZ53:EK53)</f>
        <v>2334018</v>
      </c>
      <c r="EM53" s="372"/>
      <c r="EN53" s="400">
        <f>SUM(EN41:EN52)</f>
        <v>3968648.58</v>
      </c>
      <c r="EO53" s="401">
        <f t="shared" ref="EO53:EY53" si="180">SUM(EO41:EO52)</f>
        <v>0</v>
      </c>
      <c r="EP53" s="401">
        <f t="shared" si="180"/>
        <v>0</v>
      </c>
      <c r="EQ53" s="401">
        <f t="shared" si="180"/>
        <v>0</v>
      </c>
      <c r="ER53" s="401">
        <f t="shared" si="180"/>
        <v>0</v>
      </c>
      <c r="ES53" s="401">
        <f t="shared" si="180"/>
        <v>0</v>
      </c>
      <c r="ET53" s="401">
        <f t="shared" si="180"/>
        <v>0</v>
      </c>
      <c r="EU53" s="401">
        <f t="shared" si="180"/>
        <v>0</v>
      </c>
      <c r="EV53" s="401">
        <f t="shared" si="180"/>
        <v>0</v>
      </c>
      <c r="EW53" s="401">
        <f t="shared" si="180"/>
        <v>0</v>
      </c>
      <c r="EX53" s="401">
        <f t="shared" si="180"/>
        <v>0</v>
      </c>
      <c r="EY53" s="401">
        <f t="shared" si="180"/>
        <v>0</v>
      </c>
      <c r="EZ53" s="381">
        <f>+SUBTOTAL(9,EN53:EY53)</f>
        <v>3968648.58</v>
      </c>
      <c r="FA53" s="372"/>
      <c r="FB53" s="400">
        <f>SUM(FB41:FB52)</f>
        <v>2043087.26</v>
      </c>
      <c r="FC53" s="401">
        <f t="shared" ref="FC53:FM53" si="181">SUM(FC41:FC52)</f>
        <v>0</v>
      </c>
      <c r="FD53" s="401">
        <f t="shared" si="181"/>
        <v>0</v>
      </c>
      <c r="FE53" s="401">
        <f t="shared" si="181"/>
        <v>0</v>
      </c>
      <c r="FF53" s="401">
        <f t="shared" si="181"/>
        <v>0</v>
      </c>
      <c r="FG53" s="401">
        <f t="shared" si="181"/>
        <v>0</v>
      </c>
      <c r="FH53" s="401">
        <f t="shared" si="181"/>
        <v>0</v>
      </c>
      <c r="FI53" s="401">
        <f t="shared" si="181"/>
        <v>0</v>
      </c>
      <c r="FJ53" s="401">
        <f t="shared" si="181"/>
        <v>0</v>
      </c>
      <c r="FK53" s="401">
        <f t="shared" si="181"/>
        <v>0</v>
      </c>
      <c r="FL53" s="401">
        <f t="shared" si="181"/>
        <v>0</v>
      </c>
      <c r="FM53" s="401">
        <f t="shared" si="181"/>
        <v>0</v>
      </c>
      <c r="FN53" s="381">
        <f>+SUBTOTAL(9,FB53:FM53)</f>
        <v>2043087.26</v>
      </c>
      <c r="FO53" s="372"/>
      <c r="FP53" s="400">
        <f>SUM(FP41:FP52)</f>
        <v>1810188.32</v>
      </c>
      <c r="FQ53" s="401">
        <f t="shared" ref="FQ53:GA53" si="182">SUM(FQ41:FQ52)</f>
        <v>0</v>
      </c>
      <c r="FR53" s="401">
        <f t="shared" si="182"/>
        <v>0</v>
      </c>
      <c r="FS53" s="401">
        <f t="shared" si="182"/>
        <v>0</v>
      </c>
      <c r="FT53" s="401">
        <f t="shared" si="182"/>
        <v>0</v>
      </c>
      <c r="FU53" s="401">
        <f t="shared" si="182"/>
        <v>0</v>
      </c>
      <c r="FV53" s="401">
        <f t="shared" si="182"/>
        <v>0</v>
      </c>
      <c r="FW53" s="401">
        <f t="shared" si="182"/>
        <v>0</v>
      </c>
      <c r="FX53" s="401">
        <f t="shared" si="182"/>
        <v>0</v>
      </c>
      <c r="FY53" s="401">
        <f t="shared" si="182"/>
        <v>0</v>
      </c>
      <c r="FZ53" s="401">
        <f t="shared" si="182"/>
        <v>0</v>
      </c>
      <c r="GA53" s="401">
        <f t="shared" si="182"/>
        <v>0</v>
      </c>
      <c r="GB53" s="381">
        <f>+SUBTOTAL(9,FP53:GA53)</f>
        <v>1810188.32</v>
      </c>
      <c r="GC53" s="372"/>
      <c r="GD53" s="400">
        <f>SUM(GD41:GD52)</f>
        <v>399164.5</v>
      </c>
      <c r="GE53" s="401">
        <f t="shared" ref="GE53:GO53" si="183">SUM(GE41:GE52)</f>
        <v>0</v>
      </c>
      <c r="GF53" s="401">
        <f t="shared" si="183"/>
        <v>0</v>
      </c>
      <c r="GG53" s="401">
        <f t="shared" si="183"/>
        <v>0</v>
      </c>
      <c r="GH53" s="401">
        <f t="shared" si="183"/>
        <v>0</v>
      </c>
      <c r="GI53" s="401">
        <f t="shared" si="183"/>
        <v>0</v>
      </c>
      <c r="GJ53" s="401">
        <f t="shared" si="183"/>
        <v>0</v>
      </c>
      <c r="GK53" s="401">
        <f t="shared" si="183"/>
        <v>0</v>
      </c>
      <c r="GL53" s="401">
        <f t="shared" si="183"/>
        <v>0</v>
      </c>
      <c r="GM53" s="401">
        <f t="shared" si="183"/>
        <v>0</v>
      </c>
      <c r="GN53" s="401">
        <f t="shared" si="183"/>
        <v>0</v>
      </c>
      <c r="GO53" s="401">
        <f t="shared" si="183"/>
        <v>0</v>
      </c>
      <c r="GP53" s="381">
        <f>+SUBTOTAL(9,GD53:GO53)</f>
        <v>399164.5</v>
      </c>
      <c r="GQ53" s="372"/>
      <c r="GR53" s="400">
        <f>SUM(GR41:GR52)</f>
        <v>4201944.3</v>
      </c>
      <c r="GS53" s="401">
        <f t="shared" ref="GS53:HC53" si="184">SUM(GS41:GS52)</f>
        <v>0</v>
      </c>
      <c r="GT53" s="401">
        <f t="shared" si="184"/>
        <v>0</v>
      </c>
      <c r="GU53" s="401">
        <f t="shared" si="184"/>
        <v>0</v>
      </c>
      <c r="GV53" s="401">
        <f t="shared" si="184"/>
        <v>0</v>
      </c>
      <c r="GW53" s="401">
        <f t="shared" si="184"/>
        <v>0</v>
      </c>
      <c r="GX53" s="401">
        <f t="shared" si="184"/>
        <v>0</v>
      </c>
      <c r="GY53" s="401">
        <f t="shared" si="184"/>
        <v>0</v>
      </c>
      <c r="GZ53" s="401">
        <f t="shared" si="184"/>
        <v>0</v>
      </c>
      <c r="HA53" s="401">
        <f t="shared" si="184"/>
        <v>0</v>
      </c>
      <c r="HB53" s="401">
        <f t="shared" si="184"/>
        <v>0</v>
      </c>
      <c r="HC53" s="401">
        <f t="shared" si="184"/>
        <v>0</v>
      </c>
      <c r="HD53" s="381">
        <f>+SUBTOTAL(9,GR53:HC53)</f>
        <v>4201944.3</v>
      </c>
      <c r="HE53" s="372"/>
      <c r="HF53" s="400">
        <f>SUM(HF41:HF52)</f>
        <v>2189096</v>
      </c>
      <c r="HG53" s="401">
        <f t="shared" ref="HG53:HQ53" si="185">SUM(HG41:HG52)</f>
        <v>0</v>
      </c>
      <c r="HH53" s="401">
        <f t="shared" si="185"/>
        <v>0</v>
      </c>
      <c r="HI53" s="401">
        <f t="shared" si="185"/>
        <v>0</v>
      </c>
      <c r="HJ53" s="401">
        <f t="shared" si="185"/>
        <v>0</v>
      </c>
      <c r="HK53" s="401">
        <f t="shared" si="185"/>
        <v>0</v>
      </c>
      <c r="HL53" s="401">
        <f t="shared" si="185"/>
        <v>0</v>
      </c>
      <c r="HM53" s="401">
        <f t="shared" si="185"/>
        <v>0</v>
      </c>
      <c r="HN53" s="401">
        <f t="shared" si="185"/>
        <v>0</v>
      </c>
      <c r="HO53" s="401">
        <f t="shared" si="185"/>
        <v>0</v>
      </c>
      <c r="HP53" s="401">
        <f t="shared" si="185"/>
        <v>0</v>
      </c>
      <c r="HQ53" s="401">
        <f t="shared" si="185"/>
        <v>0</v>
      </c>
      <c r="HR53" s="381">
        <f>+SUBTOTAL(9,HF53:HQ53)</f>
        <v>2189096</v>
      </c>
      <c r="HS53" s="372"/>
      <c r="HT53" s="400">
        <f>SUM(HT41:HT52)</f>
        <v>344309</v>
      </c>
      <c r="HU53" s="401">
        <f t="shared" ref="HU53:IE53" si="186">SUM(HU41:HU52)</f>
        <v>0</v>
      </c>
      <c r="HV53" s="401">
        <f t="shared" si="186"/>
        <v>0</v>
      </c>
      <c r="HW53" s="401">
        <f t="shared" si="186"/>
        <v>0</v>
      </c>
      <c r="HX53" s="401">
        <f t="shared" si="186"/>
        <v>0</v>
      </c>
      <c r="HY53" s="401">
        <f t="shared" si="186"/>
        <v>0</v>
      </c>
      <c r="HZ53" s="401">
        <f t="shared" si="186"/>
        <v>0</v>
      </c>
      <c r="IA53" s="401">
        <f t="shared" si="186"/>
        <v>0</v>
      </c>
      <c r="IB53" s="401">
        <f t="shared" si="186"/>
        <v>0</v>
      </c>
      <c r="IC53" s="401">
        <f t="shared" si="186"/>
        <v>0</v>
      </c>
      <c r="ID53" s="401">
        <f t="shared" si="186"/>
        <v>0</v>
      </c>
      <c r="IE53" s="401">
        <f t="shared" si="186"/>
        <v>0</v>
      </c>
      <c r="IF53" s="381">
        <f>+SUBTOTAL(9,HT53:IE53)</f>
        <v>344309</v>
      </c>
      <c r="IG53" s="372"/>
      <c r="IH53" s="400">
        <f>SUM(IH41:IH52)</f>
        <v>664750.56999999995</v>
      </c>
      <c r="II53" s="401">
        <f t="shared" ref="II53:IS53" si="187">SUM(II41:II52)</f>
        <v>0</v>
      </c>
      <c r="IJ53" s="401">
        <f t="shared" si="187"/>
        <v>0</v>
      </c>
      <c r="IK53" s="401">
        <f t="shared" si="187"/>
        <v>0</v>
      </c>
      <c r="IL53" s="401">
        <f t="shared" si="187"/>
        <v>0</v>
      </c>
      <c r="IM53" s="401">
        <f t="shared" si="187"/>
        <v>0</v>
      </c>
      <c r="IN53" s="401">
        <f t="shared" si="187"/>
        <v>0</v>
      </c>
      <c r="IO53" s="401">
        <f t="shared" si="187"/>
        <v>0</v>
      </c>
      <c r="IP53" s="401">
        <f t="shared" si="187"/>
        <v>0</v>
      </c>
      <c r="IQ53" s="401">
        <f t="shared" si="187"/>
        <v>0</v>
      </c>
      <c r="IR53" s="401">
        <f t="shared" si="187"/>
        <v>0</v>
      </c>
      <c r="IS53" s="401">
        <f t="shared" si="187"/>
        <v>0</v>
      </c>
      <c r="IT53" s="381">
        <f>+SUBTOTAL(9,IH53:IS53)</f>
        <v>664750.56999999995</v>
      </c>
      <c r="IU53" s="372"/>
      <c r="IV53" s="400">
        <f>SUM(IV41:IV52)</f>
        <v>140947.5</v>
      </c>
      <c r="IW53" s="401">
        <f t="shared" ref="IW53:JG53" si="188">SUM(IW41:IW52)</f>
        <v>0</v>
      </c>
      <c r="IX53" s="401">
        <f t="shared" si="188"/>
        <v>0</v>
      </c>
      <c r="IY53" s="401">
        <f t="shared" si="188"/>
        <v>0</v>
      </c>
      <c r="IZ53" s="401">
        <f t="shared" si="188"/>
        <v>0</v>
      </c>
      <c r="JA53" s="401">
        <f t="shared" si="188"/>
        <v>0</v>
      </c>
      <c r="JB53" s="401">
        <f t="shared" si="188"/>
        <v>0</v>
      </c>
      <c r="JC53" s="401">
        <f t="shared" si="188"/>
        <v>0</v>
      </c>
      <c r="JD53" s="401">
        <f t="shared" si="188"/>
        <v>0</v>
      </c>
      <c r="JE53" s="401">
        <f t="shared" si="188"/>
        <v>0</v>
      </c>
      <c r="JF53" s="401">
        <f t="shared" si="188"/>
        <v>0</v>
      </c>
      <c r="JG53" s="401">
        <f t="shared" si="188"/>
        <v>0</v>
      </c>
      <c r="JH53" s="381">
        <f>+SUBTOTAL(9,IV53:JG53)</f>
        <v>140947.5</v>
      </c>
      <c r="JI53" s="372"/>
      <c r="JJ53" s="400">
        <f>SUM(JJ41:JJ52)</f>
        <v>1508081</v>
      </c>
      <c r="JK53" s="401">
        <f t="shared" ref="JK53:JU53" si="189">SUM(JK41:JK52)</f>
        <v>0</v>
      </c>
      <c r="JL53" s="401">
        <f t="shared" si="189"/>
        <v>0</v>
      </c>
      <c r="JM53" s="401">
        <f t="shared" si="189"/>
        <v>0</v>
      </c>
      <c r="JN53" s="401">
        <f t="shared" si="189"/>
        <v>0</v>
      </c>
      <c r="JO53" s="401">
        <f t="shared" si="189"/>
        <v>0</v>
      </c>
      <c r="JP53" s="401">
        <f t="shared" si="189"/>
        <v>0</v>
      </c>
      <c r="JQ53" s="401">
        <f t="shared" si="189"/>
        <v>0</v>
      </c>
      <c r="JR53" s="401">
        <f t="shared" si="189"/>
        <v>0</v>
      </c>
      <c r="JS53" s="401">
        <f t="shared" si="189"/>
        <v>0</v>
      </c>
      <c r="JT53" s="401">
        <f t="shared" si="189"/>
        <v>0</v>
      </c>
      <c r="JU53" s="401">
        <f t="shared" si="189"/>
        <v>0</v>
      </c>
      <c r="JV53" s="381">
        <f>+SUBTOTAL(9,JJ53:JU53)</f>
        <v>1508081</v>
      </c>
      <c r="JW53" s="372"/>
      <c r="JX53" s="400">
        <f>SUM(JX41:JX52)</f>
        <v>2800595.5</v>
      </c>
      <c r="JY53" s="401">
        <f t="shared" ref="JY53:KI53" si="190">SUM(JY41:JY52)</f>
        <v>0</v>
      </c>
      <c r="JZ53" s="401">
        <f t="shared" si="190"/>
        <v>0</v>
      </c>
      <c r="KA53" s="401">
        <f t="shared" si="190"/>
        <v>0</v>
      </c>
      <c r="KB53" s="401">
        <f t="shared" si="190"/>
        <v>0</v>
      </c>
      <c r="KC53" s="401">
        <f t="shared" si="190"/>
        <v>0</v>
      </c>
      <c r="KD53" s="401">
        <f t="shared" si="190"/>
        <v>0</v>
      </c>
      <c r="KE53" s="401">
        <f t="shared" si="190"/>
        <v>0</v>
      </c>
      <c r="KF53" s="401">
        <f t="shared" si="190"/>
        <v>0</v>
      </c>
      <c r="KG53" s="401">
        <f t="shared" si="190"/>
        <v>0</v>
      </c>
      <c r="KH53" s="401">
        <f t="shared" si="190"/>
        <v>0</v>
      </c>
      <c r="KI53" s="401">
        <f t="shared" si="190"/>
        <v>0</v>
      </c>
      <c r="KJ53" s="381">
        <f>+SUBTOTAL(9,JX53:KI53)</f>
        <v>2800595.5</v>
      </c>
      <c r="KK53" s="372"/>
      <c r="KL53" s="400">
        <f>SUM(KL41:KL52)</f>
        <v>720971</v>
      </c>
      <c r="KM53" s="401">
        <f t="shared" ref="KM53:KW53" si="191">SUM(KM41:KM52)</f>
        <v>0</v>
      </c>
      <c r="KN53" s="401">
        <f t="shared" si="191"/>
        <v>0</v>
      </c>
      <c r="KO53" s="401">
        <f t="shared" si="191"/>
        <v>0</v>
      </c>
      <c r="KP53" s="401">
        <f t="shared" si="191"/>
        <v>0</v>
      </c>
      <c r="KQ53" s="401">
        <f t="shared" si="191"/>
        <v>0</v>
      </c>
      <c r="KR53" s="401">
        <f t="shared" si="191"/>
        <v>0</v>
      </c>
      <c r="KS53" s="401">
        <f t="shared" si="191"/>
        <v>0</v>
      </c>
      <c r="KT53" s="401">
        <f t="shared" si="191"/>
        <v>0</v>
      </c>
      <c r="KU53" s="401">
        <f t="shared" si="191"/>
        <v>0</v>
      </c>
      <c r="KV53" s="401">
        <f t="shared" si="191"/>
        <v>0</v>
      </c>
      <c r="KW53" s="401">
        <f t="shared" si="191"/>
        <v>0</v>
      </c>
      <c r="KX53" s="381">
        <f>+SUBTOTAL(9,KL53:KW53)</f>
        <v>720971</v>
      </c>
      <c r="KY53" s="372"/>
      <c r="KZ53" s="400">
        <f>SUM(KZ41:KZ52)</f>
        <v>377818.5</v>
      </c>
      <c r="LA53" s="401">
        <f t="shared" ref="LA53:LK53" si="192">SUM(LA41:LA52)</f>
        <v>0</v>
      </c>
      <c r="LB53" s="401">
        <f t="shared" si="192"/>
        <v>0</v>
      </c>
      <c r="LC53" s="401">
        <f t="shared" si="192"/>
        <v>0</v>
      </c>
      <c r="LD53" s="401">
        <f t="shared" si="192"/>
        <v>0</v>
      </c>
      <c r="LE53" s="401">
        <f t="shared" si="192"/>
        <v>0</v>
      </c>
      <c r="LF53" s="401">
        <f t="shared" si="192"/>
        <v>0</v>
      </c>
      <c r="LG53" s="401">
        <f t="shared" si="192"/>
        <v>0</v>
      </c>
      <c r="LH53" s="401">
        <f t="shared" si="192"/>
        <v>0</v>
      </c>
      <c r="LI53" s="401">
        <f t="shared" si="192"/>
        <v>0</v>
      </c>
      <c r="LJ53" s="401">
        <f t="shared" si="192"/>
        <v>0</v>
      </c>
      <c r="LK53" s="401">
        <f t="shared" si="192"/>
        <v>0</v>
      </c>
      <c r="LL53" s="381">
        <f>+SUBTOTAL(9,KZ53:LK53)</f>
        <v>377818.5</v>
      </c>
      <c r="LM53" s="372"/>
      <c r="LN53" s="400">
        <f>SUM(LN41:LN52)</f>
        <v>165295.5</v>
      </c>
      <c r="LO53" s="401">
        <f t="shared" ref="LO53:LY53" si="193">SUM(LO41:LO52)</f>
        <v>0</v>
      </c>
      <c r="LP53" s="401">
        <f t="shared" si="193"/>
        <v>0</v>
      </c>
      <c r="LQ53" s="401">
        <f t="shared" si="193"/>
        <v>0</v>
      </c>
      <c r="LR53" s="401">
        <f t="shared" si="193"/>
        <v>0</v>
      </c>
      <c r="LS53" s="401">
        <f t="shared" si="193"/>
        <v>0</v>
      </c>
      <c r="LT53" s="401">
        <f t="shared" si="193"/>
        <v>0</v>
      </c>
      <c r="LU53" s="401">
        <f t="shared" si="193"/>
        <v>0</v>
      </c>
      <c r="LV53" s="401">
        <f t="shared" si="193"/>
        <v>0</v>
      </c>
      <c r="LW53" s="401">
        <f t="shared" si="193"/>
        <v>0</v>
      </c>
      <c r="LX53" s="401">
        <f t="shared" si="193"/>
        <v>0</v>
      </c>
      <c r="LY53" s="401">
        <f t="shared" si="193"/>
        <v>0</v>
      </c>
      <c r="LZ53" s="381">
        <f>+SUBTOTAL(9,LN53:LY53)</f>
        <v>165295.5</v>
      </c>
      <c r="MA53" s="372"/>
      <c r="MB53" s="400">
        <f>SUM(MB41:MB52)</f>
        <v>621507.5</v>
      </c>
      <c r="MC53" s="401">
        <f t="shared" ref="MC53:MM53" si="194">SUM(MC41:MC52)</f>
        <v>0</v>
      </c>
      <c r="MD53" s="401">
        <f t="shared" si="194"/>
        <v>0</v>
      </c>
      <c r="ME53" s="401">
        <f t="shared" si="194"/>
        <v>0</v>
      </c>
      <c r="MF53" s="401">
        <f t="shared" si="194"/>
        <v>0</v>
      </c>
      <c r="MG53" s="401">
        <f t="shared" si="194"/>
        <v>0</v>
      </c>
      <c r="MH53" s="401">
        <f t="shared" si="194"/>
        <v>0</v>
      </c>
      <c r="MI53" s="401">
        <f t="shared" si="194"/>
        <v>0</v>
      </c>
      <c r="MJ53" s="401">
        <f t="shared" si="194"/>
        <v>0</v>
      </c>
      <c r="MK53" s="401">
        <f t="shared" si="194"/>
        <v>0</v>
      </c>
      <c r="ML53" s="401">
        <f t="shared" si="194"/>
        <v>0</v>
      </c>
      <c r="MM53" s="401">
        <f t="shared" si="194"/>
        <v>0</v>
      </c>
      <c r="MN53" s="381">
        <f>+SUBTOTAL(9,MB53:MM53)</f>
        <v>621507.5</v>
      </c>
      <c r="MO53" s="372"/>
      <c r="MP53" s="400">
        <f>SUM(MP41:MP52)</f>
        <v>1575046.92</v>
      </c>
      <c r="MQ53" s="401">
        <f t="shared" ref="MQ53:NA53" si="195">SUM(MQ41:MQ52)</f>
        <v>0</v>
      </c>
      <c r="MR53" s="401">
        <f t="shared" si="195"/>
        <v>0</v>
      </c>
      <c r="MS53" s="401">
        <f t="shared" si="195"/>
        <v>0</v>
      </c>
      <c r="MT53" s="401">
        <f t="shared" si="195"/>
        <v>0</v>
      </c>
      <c r="MU53" s="401">
        <f t="shared" si="195"/>
        <v>0</v>
      </c>
      <c r="MV53" s="401">
        <f t="shared" si="195"/>
        <v>0</v>
      </c>
      <c r="MW53" s="401">
        <f t="shared" si="195"/>
        <v>0</v>
      </c>
      <c r="MX53" s="401">
        <f t="shared" si="195"/>
        <v>0</v>
      </c>
      <c r="MY53" s="401">
        <f t="shared" si="195"/>
        <v>0</v>
      </c>
      <c r="MZ53" s="401">
        <f t="shared" si="195"/>
        <v>0</v>
      </c>
      <c r="NA53" s="401">
        <f t="shared" si="195"/>
        <v>0</v>
      </c>
      <c r="NB53" s="381">
        <f>+SUBTOTAL(9,MP53:NA53)</f>
        <v>1575046.92</v>
      </c>
      <c r="NC53" s="372"/>
      <c r="ND53" s="400">
        <f>SUM(ND41:ND52)</f>
        <v>2534056.2400000002</v>
      </c>
      <c r="NE53" s="401">
        <f t="shared" ref="NE53:NO53" si="196">SUM(NE41:NE52)</f>
        <v>0</v>
      </c>
      <c r="NF53" s="401">
        <f t="shared" si="196"/>
        <v>0</v>
      </c>
      <c r="NG53" s="401">
        <f t="shared" si="196"/>
        <v>0</v>
      </c>
      <c r="NH53" s="401">
        <f t="shared" si="196"/>
        <v>0</v>
      </c>
      <c r="NI53" s="401">
        <f t="shared" si="196"/>
        <v>0</v>
      </c>
      <c r="NJ53" s="401">
        <f t="shared" si="196"/>
        <v>0</v>
      </c>
      <c r="NK53" s="401">
        <f t="shared" si="196"/>
        <v>0</v>
      </c>
      <c r="NL53" s="401">
        <f t="shared" si="196"/>
        <v>0</v>
      </c>
      <c r="NM53" s="401">
        <f t="shared" si="196"/>
        <v>0</v>
      </c>
      <c r="NN53" s="401">
        <f t="shared" si="196"/>
        <v>0</v>
      </c>
      <c r="NO53" s="401">
        <f t="shared" si="196"/>
        <v>0</v>
      </c>
      <c r="NP53" s="381">
        <f>+SUBTOTAL(9,ND53:NO53)</f>
        <v>2534056.2400000002</v>
      </c>
      <c r="NQ53" s="372"/>
      <c r="NR53" s="400">
        <f>SUM(NR41:NR52)</f>
        <v>494756.5</v>
      </c>
      <c r="NS53" s="401">
        <f t="shared" ref="NS53:OC53" si="197">SUM(NS41:NS52)</f>
        <v>0</v>
      </c>
      <c r="NT53" s="401">
        <f t="shared" si="197"/>
        <v>0</v>
      </c>
      <c r="NU53" s="401">
        <f t="shared" si="197"/>
        <v>0</v>
      </c>
      <c r="NV53" s="401">
        <f t="shared" si="197"/>
        <v>0</v>
      </c>
      <c r="NW53" s="401">
        <f t="shared" si="197"/>
        <v>0</v>
      </c>
      <c r="NX53" s="401">
        <f t="shared" si="197"/>
        <v>0</v>
      </c>
      <c r="NY53" s="401">
        <f t="shared" si="197"/>
        <v>0</v>
      </c>
      <c r="NZ53" s="401">
        <f t="shared" si="197"/>
        <v>0</v>
      </c>
      <c r="OA53" s="401">
        <f t="shared" si="197"/>
        <v>0</v>
      </c>
      <c r="OB53" s="401">
        <f t="shared" si="197"/>
        <v>0</v>
      </c>
      <c r="OC53" s="401">
        <f t="shared" si="197"/>
        <v>0</v>
      </c>
      <c r="OD53" s="381">
        <f>+SUBTOTAL(9,NR53:OC53)</f>
        <v>494756.5</v>
      </c>
      <c r="OE53" s="372"/>
      <c r="OF53" s="400">
        <f>SUM(OF41:OF52)</f>
        <v>437783.23</v>
      </c>
      <c r="OG53" s="401">
        <f t="shared" ref="OG53:OQ53" si="198">SUM(OG41:OG52)</f>
        <v>0</v>
      </c>
      <c r="OH53" s="401">
        <f t="shared" si="198"/>
        <v>0</v>
      </c>
      <c r="OI53" s="401">
        <f t="shared" si="198"/>
        <v>0</v>
      </c>
      <c r="OJ53" s="401">
        <f t="shared" si="198"/>
        <v>0</v>
      </c>
      <c r="OK53" s="401">
        <f t="shared" si="198"/>
        <v>0</v>
      </c>
      <c r="OL53" s="401">
        <f t="shared" si="198"/>
        <v>0</v>
      </c>
      <c r="OM53" s="401">
        <f t="shared" si="198"/>
        <v>0</v>
      </c>
      <c r="ON53" s="401">
        <f t="shared" si="198"/>
        <v>0</v>
      </c>
      <c r="OO53" s="401">
        <f t="shared" si="198"/>
        <v>0</v>
      </c>
      <c r="OP53" s="401">
        <f t="shared" si="198"/>
        <v>0</v>
      </c>
      <c r="OQ53" s="401">
        <f t="shared" si="198"/>
        <v>0</v>
      </c>
      <c r="OR53" s="381">
        <f>+SUBTOTAL(9,OF53:OQ53)</f>
        <v>437783.23</v>
      </c>
      <c r="OS53" s="372"/>
      <c r="OT53" s="400">
        <f>SUM(OT41:OT52)</f>
        <v>2063716.5</v>
      </c>
      <c r="OU53" s="401">
        <f t="shared" ref="OU53:PE53" si="199">SUM(OU41:OU52)</f>
        <v>0</v>
      </c>
      <c r="OV53" s="401">
        <f t="shared" si="199"/>
        <v>0</v>
      </c>
      <c r="OW53" s="401">
        <f t="shared" si="199"/>
        <v>0</v>
      </c>
      <c r="OX53" s="401">
        <f t="shared" si="199"/>
        <v>0</v>
      </c>
      <c r="OY53" s="401">
        <f t="shared" si="199"/>
        <v>0</v>
      </c>
      <c r="OZ53" s="401">
        <f t="shared" si="199"/>
        <v>0</v>
      </c>
      <c r="PA53" s="401">
        <f t="shared" si="199"/>
        <v>0</v>
      </c>
      <c r="PB53" s="401">
        <f t="shared" si="199"/>
        <v>0</v>
      </c>
      <c r="PC53" s="401">
        <f t="shared" si="199"/>
        <v>0</v>
      </c>
      <c r="PD53" s="401">
        <f t="shared" si="199"/>
        <v>0</v>
      </c>
      <c r="PE53" s="401">
        <f t="shared" si="199"/>
        <v>0</v>
      </c>
      <c r="PF53" s="381">
        <f>+SUBTOTAL(9,OT53:PE53)</f>
        <v>2063716.5</v>
      </c>
      <c r="PG53" s="372"/>
      <c r="PH53" s="400">
        <f>SUM(PH41:PH52)</f>
        <v>809348.5</v>
      </c>
      <c r="PI53" s="401">
        <f t="shared" ref="PI53:PS53" si="200">SUM(PI41:PI52)</f>
        <v>0</v>
      </c>
      <c r="PJ53" s="401">
        <f t="shared" si="200"/>
        <v>0</v>
      </c>
      <c r="PK53" s="401">
        <f t="shared" si="200"/>
        <v>0</v>
      </c>
      <c r="PL53" s="401">
        <f t="shared" si="200"/>
        <v>0</v>
      </c>
      <c r="PM53" s="401">
        <f t="shared" si="200"/>
        <v>0</v>
      </c>
      <c r="PN53" s="401">
        <f t="shared" si="200"/>
        <v>0</v>
      </c>
      <c r="PO53" s="401">
        <f t="shared" si="200"/>
        <v>0</v>
      </c>
      <c r="PP53" s="401">
        <f t="shared" si="200"/>
        <v>0</v>
      </c>
      <c r="PQ53" s="401">
        <f t="shared" si="200"/>
        <v>0</v>
      </c>
      <c r="PR53" s="401">
        <f t="shared" si="200"/>
        <v>0</v>
      </c>
      <c r="PS53" s="401">
        <f t="shared" si="200"/>
        <v>0</v>
      </c>
      <c r="PT53" s="381">
        <f>+SUBTOTAL(9,PH53:PS53)</f>
        <v>809348.5</v>
      </c>
      <c r="PU53" s="372"/>
      <c r="PV53" s="731">
        <f t="shared" ref="PV53:PW53" si="201">SUM(PV41:PV52)</f>
        <v>40585923.439999998</v>
      </c>
      <c r="PW53" s="381">
        <f t="shared" si="201"/>
        <v>0</v>
      </c>
      <c r="PX53" s="381">
        <f t="shared" ref="PX53:QH53" si="202">SUM(PX41:PX52)</f>
        <v>0</v>
      </c>
      <c r="PY53" s="381">
        <f t="shared" si="202"/>
        <v>0</v>
      </c>
      <c r="PZ53" s="381">
        <f t="shared" si="202"/>
        <v>0</v>
      </c>
      <c r="QA53" s="381">
        <f t="shared" si="202"/>
        <v>0</v>
      </c>
      <c r="QB53" s="381">
        <f t="shared" si="202"/>
        <v>0</v>
      </c>
      <c r="QC53" s="381">
        <f t="shared" si="202"/>
        <v>0</v>
      </c>
      <c r="QD53" s="381">
        <f t="shared" si="202"/>
        <v>0</v>
      </c>
      <c r="QE53" s="381">
        <f t="shared" si="202"/>
        <v>0</v>
      </c>
      <c r="QF53" s="381">
        <f t="shared" si="202"/>
        <v>0</v>
      </c>
      <c r="QG53" s="381">
        <f t="shared" si="202"/>
        <v>0</v>
      </c>
      <c r="QH53" s="381">
        <f t="shared" si="202"/>
        <v>40585923.439999998</v>
      </c>
    </row>
    <row r="54" spans="1:450" x14ac:dyDescent="0.25">
      <c r="B54" s="394"/>
      <c r="D54" s="414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415"/>
      <c r="Q54" s="416"/>
      <c r="R54" s="414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415"/>
      <c r="AE54" s="416"/>
      <c r="AF54" s="414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415"/>
      <c r="AT54" s="414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415"/>
      <c r="BH54" s="414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415"/>
      <c r="BV54" s="414"/>
      <c r="BW54" s="389"/>
      <c r="BX54" s="389"/>
      <c r="BY54" s="389"/>
      <c r="BZ54" s="389"/>
      <c r="CA54" s="389"/>
      <c r="CB54" s="389"/>
      <c r="CC54" s="389"/>
      <c r="CD54" s="389"/>
      <c r="CE54" s="389"/>
      <c r="CF54" s="389"/>
      <c r="CG54" s="389"/>
      <c r="CH54" s="415"/>
      <c r="CI54" s="416"/>
      <c r="CJ54" s="414"/>
      <c r="CK54" s="389"/>
      <c r="CL54" s="389"/>
      <c r="CM54" s="389"/>
      <c r="CN54" s="389"/>
      <c r="CO54" s="389"/>
      <c r="CP54" s="389"/>
      <c r="CQ54" s="389"/>
      <c r="CR54" s="389"/>
      <c r="CS54" s="389"/>
      <c r="CT54" s="389"/>
      <c r="CU54" s="389"/>
      <c r="CV54" s="415"/>
      <c r="CX54" s="414"/>
      <c r="CY54" s="389"/>
      <c r="CZ54" s="389"/>
      <c r="DA54" s="389"/>
      <c r="DB54" s="389"/>
      <c r="DC54" s="389"/>
      <c r="DD54" s="389"/>
      <c r="DE54" s="389"/>
      <c r="DF54" s="389"/>
      <c r="DG54" s="389"/>
      <c r="DH54" s="389"/>
      <c r="DI54" s="389"/>
      <c r="DJ54" s="415"/>
      <c r="DK54" s="416"/>
      <c r="DL54" s="414"/>
      <c r="DM54" s="389"/>
      <c r="DN54" s="389"/>
      <c r="DO54" s="389"/>
      <c r="DP54" s="389"/>
      <c r="DQ54" s="389"/>
      <c r="DR54" s="389"/>
      <c r="DS54" s="389"/>
      <c r="DT54" s="389"/>
      <c r="DU54" s="389"/>
      <c r="DV54" s="389"/>
      <c r="DW54" s="389"/>
      <c r="DX54" s="415"/>
      <c r="DY54" s="416"/>
      <c r="DZ54" s="414"/>
      <c r="EA54" s="389"/>
      <c r="EB54" s="389"/>
      <c r="EC54" s="389"/>
      <c r="ED54" s="389"/>
      <c r="EE54" s="389"/>
      <c r="EF54" s="389"/>
      <c r="EG54" s="389"/>
      <c r="EH54" s="389"/>
      <c r="EI54" s="389"/>
      <c r="EJ54" s="389"/>
      <c r="EK54" s="389"/>
      <c r="EL54" s="415"/>
      <c r="EM54" s="416"/>
      <c r="EN54" s="414"/>
      <c r="EO54" s="389"/>
      <c r="EP54" s="389"/>
      <c r="EQ54" s="389"/>
      <c r="ER54" s="389"/>
      <c r="ES54" s="389"/>
      <c r="ET54" s="389"/>
      <c r="EU54" s="389"/>
      <c r="EV54" s="389"/>
      <c r="EW54" s="389"/>
      <c r="EX54" s="389"/>
      <c r="EY54" s="389"/>
      <c r="EZ54" s="415"/>
      <c r="FA54" s="416"/>
      <c r="FB54" s="414"/>
      <c r="FC54" s="389"/>
      <c r="FD54" s="389"/>
      <c r="FE54" s="389"/>
      <c r="FF54" s="389"/>
      <c r="FG54" s="389"/>
      <c r="FH54" s="389"/>
      <c r="FI54" s="389"/>
      <c r="FJ54" s="389"/>
      <c r="FK54" s="389"/>
      <c r="FL54" s="389"/>
      <c r="FM54" s="389"/>
      <c r="FN54" s="415"/>
      <c r="FO54" s="416"/>
      <c r="FP54" s="414"/>
      <c r="FQ54" s="389"/>
      <c r="FR54" s="389"/>
      <c r="FS54" s="389"/>
      <c r="FT54" s="389"/>
      <c r="FU54" s="389"/>
      <c r="FV54" s="389"/>
      <c r="FW54" s="389"/>
      <c r="FX54" s="389"/>
      <c r="FY54" s="389"/>
      <c r="FZ54" s="389"/>
      <c r="GA54" s="389"/>
      <c r="GB54" s="415"/>
      <c r="GC54" s="416"/>
      <c r="GD54" s="414"/>
      <c r="GE54" s="389"/>
      <c r="GF54" s="389"/>
      <c r="GG54" s="389"/>
      <c r="GH54" s="389"/>
      <c r="GI54" s="389"/>
      <c r="GJ54" s="389"/>
      <c r="GK54" s="389"/>
      <c r="GL54" s="389"/>
      <c r="GM54" s="389"/>
      <c r="GN54" s="389"/>
      <c r="GO54" s="389"/>
      <c r="GP54" s="415"/>
      <c r="GQ54" s="416"/>
      <c r="GR54" s="414"/>
      <c r="GS54" s="389"/>
      <c r="GT54" s="389"/>
      <c r="GU54" s="389"/>
      <c r="GV54" s="389"/>
      <c r="GW54" s="389"/>
      <c r="GX54" s="389"/>
      <c r="GY54" s="389"/>
      <c r="GZ54" s="389"/>
      <c r="HA54" s="389"/>
      <c r="HB54" s="389"/>
      <c r="HC54" s="389"/>
      <c r="HD54" s="415"/>
      <c r="HE54" s="416"/>
      <c r="HF54" s="414"/>
      <c r="HG54" s="389"/>
      <c r="HH54" s="389"/>
      <c r="HI54" s="389"/>
      <c r="HJ54" s="389"/>
      <c r="HK54" s="389"/>
      <c r="HL54" s="389"/>
      <c r="HM54" s="389"/>
      <c r="HN54" s="389"/>
      <c r="HO54" s="389"/>
      <c r="HP54" s="389"/>
      <c r="HQ54" s="389"/>
      <c r="HR54" s="415"/>
      <c r="HS54" s="416"/>
      <c r="HT54" s="414"/>
      <c r="HU54" s="389"/>
      <c r="HV54" s="389"/>
      <c r="HW54" s="389"/>
      <c r="HX54" s="389"/>
      <c r="HY54" s="389"/>
      <c r="HZ54" s="389"/>
      <c r="IA54" s="389"/>
      <c r="IB54" s="389"/>
      <c r="IC54" s="389"/>
      <c r="ID54" s="389"/>
      <c r="IE54" s="389"/>
      <c r="IF54" s="415"/>
      <c r="IG54" s="416"/>
      <c r="IH54" s="414"/>
      <c r="II54" s="389"/>
      <c r="IJ54" s="389"/>
      <c r="IK54" s="389"/>
      <c r="IL54" s="389"/>
      <c r="IM54" s="389"/>
      <c r="IN54" s="389"/>
      <c r="IO54" s="389"/>
      <c r="IP54" s="389"/>
      <c r="IQ54" s="389"/>
      <c r="IR54" s="389"/>
      <c r="IS54" s="389"/>
      <c r="IT54" s="415"/>
      <c r="IU54" s="416"/>
      <c r="IV54" s="414"/>
      <c r="IW54" s="389"/>
      <c r="IX54" s="389"/>
      <c r="IY54" s="389"/>
      <c r="IZ54" s="389"/>
      <c r="JA54" s="389"/>
      <c r="JB54" s="389"/>
      <c r="JC54" s="389"/>
      <c r="JD54" s="389"/>
      <c r="JE54" s="389"/>
      <c r="JF54" s="389"/>
      <c r="JG54" s="389"/>
      <c r="JH54" s="415"/>
      <c r="JI54" s="416"/>
      <c r="JJ54" s="414"/>
      <c r="JK54" s="389"/>
      <c r="JL54" s="389"/>
      <c r="JM54" s="389"/>
      <c r="JN54" s="389"/>
      <c r="JO54" s="389"/>
      <c r="JP54" s="389"/>
      <c r="JQ54" s="389"/>
      <c r="JR54" s="389"/>
      <c r="JS54" s="389"/>
      <c r="JT54" s="389"/>
      <c r="JU54" s="389"/>
      <c r="JV54" s="415"/>
      <c r="JW54" s="416"/>
      <c r="JX54" s="414"/>
      <c r="JY54" s="389"/>
      <c r="JZ54" s="389"/>
      <c r="KA54" s="389"/>
      <c r="KB54" s="389"/>
      <c r="KC54" s="389"/>
      <c r="KD54" s="389"/>
      <c r="KE54" s="389"/>
      <c r="KF54" s="389"/>
      <c r="KG54" s="389"/>
      <c r="KH54" s="389"/>
      <c r="KI54" s="389"/>
      <c r="KJ54" s="415"/>
      <c r="KK54" s="416"/>
      <c r="KL54" s="414"/>
      <c r="KM54" s="389"/>
      <c r="KN54" s="389"/>
      <c r="KO54" s="389"/>
      <c r="KP54" s="389"/>
      <c r="KQ54" s="389"/>
      <c r="KR54" s="389"/>
      <c r="KS54" s="389"/>
      <c r="KT54" s="389"/>
      <c r="KU54" s="389"/>
      <c r="KV54" s="389"/>
      <c r="KW54" s="389"/>
      <c r="KX54" s="415"/>
      <c r="KY54" s="416"/>
      <c r="KZ54" s="414"/>
      <c r="LA54" s="389"/>
      <c r="LB54" s="389"/>
      <c r="LC54" s="389"/>
      <c r="LD54" s="389"/>
      <c r="LE54" s="389"/>
      <c r="LF54" s="389"/>
      <c r="LG54" s="389"/>
      <c r="LH54" s="389"/>
      <c r="LI54" s="389"/>
      <c r="LJ54" s="389"/>
      <c r="LK54" s="389"/>
      <c r="LL54" s="415"/>
      <c r="LM54" s="416"/>
      <c r="LN54" s="414"/>
      <c r="LO54" s="389"/>
      <c r="LP54" s="389"/>
      <c r="LQ54" s="389"/>
      <c r="LR54" s="389"/>
      <c r="LS54" s="389"/>
      <c r="LT54" s="389"/>
      <c r="LU54" s="389"/>
      <c r="LV54" s="389"/>
      <c r="LW54" s="389"/>
      <c r="LX54" s="389"/>
      <c r="LY54" s="389"/>
      <c r="LZ54" s="415"/>
      <c r="MA54" s="416"/>
      <c r="MB54" s="414"/>
      <c r="MC54" s="389"/>
      <c r="MD54" s="389"/>
      <c r="ME54" s="389"/>
      <c r="MF54" s="389"/>
      <c r="MG54" s="389"/>
      <c r="MH54" s="389"/>
      <c r="MI54" s="389"/>
      <c r="MJ54" s="389"/>
      <c r="MK54" s="389"/>
      <c r="ML54" s="389"/>
      <c r="MM54" s="389"/>
      <c r="MN54" s="415"/>
      <c r="MO54" s="416"/>
      <c r="MP54" s="414"/>
      <c r="MQ54" s="389"/>
      <c r="MR54" s="389"/>
      <c r="MS54" s="389"/>
      <c r="MT54" s="389"/>
      <c r="MU54" s="389"/>
      <c r="MV54" s="389"/>
      <c r="MW54" s="389"/>
      <c r="MX54" s="389"/>
      <c r="MY54" s="389"/>
      <c r="MZ54" s="389"/>
      <c r="NA54" s="389"/>
      <c r="NB54" s="415"/>
      <c r="NC54" s="416"/>
      <c r="ND54" s="414"/>
      <c r="NE54" s="389"/>
      <c r="NF54" s="389"/>
      <c r="NG54" s="389"/>
      <c r="NH54" s="389"/>
      <c r="NI54" s="389"/>
      <c r="NJ54" s="389"/>
      <c r="NK54" s="389"/>
      <c r="NL54" s="389"/>
      <c r="NM54" s="389"/>
      <c r="NN54" s="389"/>
      <c r="NO54" s="389"/>
      <c r="NP54" s="415"/>
      <c r="NQ54" s="416"/>
      <c r="NR54" s="414"/>
      <c r="NS54" s="389"/>
      <c r="NT54" s="389"/>
      <c r="NU54" s="389"/>
      <c r="NV54" s="389"/>
      <c r="NW54" s="389"/>
      <c r="NX54" s="389"/>
      <c r="NY54" s="389"/>
      <c r="NZ54" s="389"/>
      <c r="OA54" s="389"/>
      <c r="OB54" s="389"/>
      <c r="OC54" s="389"/>
      <c r="OD54" s="415"/>
      <c r="OE54" s="416"/>
      <c r="OF54" s="414"/>
      <c r="OG54" s="389"/>
      <c r="OH54" s="389"/>
      <c r="OI54" s="389"/>
      <c r="OJ54" s="389"/>
      <c r="OK54" s="389"/>
      <c r="OL54" s="389"/>
      <c r="OM54" s="389"/>
      <c r="ON54" s="389"/>
      <c r="OO54" s="389"/>
      <c r="OP54" s="389"/>
      <c r="OQ54" s="389"/>
      <c r="OR54" s="415"/>
      <c r="OS54" s="416"/>
      <c r="OT54" s="414"/>
      <c r="OU54" s="389"/>
      <c r="OV54" s="389"/>
      <c r="OW54" s="389"/>
      <c r="OX54" s="389"/>
      <c r="OY54" s="389"/>
      <c r="OZ54" s="389"/>
      <c r="PA54" s="389"/>
      <c r="PB54" s="389"/>
      <c r="PC54" s="389"/>
      <c r="PD54" s="389"/>
      <c r="PE54" s="389"/>
      <c r="PF54" s="415"/>
      <c r="PG54" s="416"/>
      <c r="PH54" s="414"/>
      <c r="PI54" s="389"/>
      <c r="PJ54" s="389"/>
      <c r="PK54" s="389"/>
      <c r="PL54" s="389"/>
      <c r="PM54" s="389"/>
      <c r="PN54" s="389"/>
      <c r="PO54" s="389"/>
      <c r="PP54" s="389"/>
      <c r="PQ54" s="389"/>
      <c r="PR54" s="389"/>
      <c r="PS54" s="389"/>
      <c r="PT54" s="415"/>
      <c r="PU54" s="416"/>
      <c r="PV54" s="415"/>
      <c r="PW54" s="415"/>
      <c r="PX54" s="415"/>
      <c r="PY54" s="415"/>
      <c r="PZ54" s="415"/>
      <c r="QA54" s="415"/>
      <c r="QB54" s="415"/>
      <c r="QC54" s="415"/>
      <c r="QD54" s="415"/>
      <c r="QE54" s="415"/>
      <c r="QF54" s="415"/>
      <c r="QG54" s="415"/>
      <c r="QH54" s="415"/>
    </row>
    <row r="55" spans="1:450" x14ac:dyDescent="0.3">
      <c r="B55" s="417" t="s">
        <v>101</v>
      </c>
      <c r="C55" s="384"/>
      <c r="D55" s="385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7"/>
      <c r="Q55" s="388"/>
      <c r="R55" s="385"/>
      <c r="S55" s="386"/>
      <c r="T55" s="386"/>
      <c r="U55" s="386"/>
      <c r="V55" s="386"/>
      <c r="W55" s="386"/>
      <c r="X55" s="386"/>
      <c r="Y55" s="386"/>
      <c r="Z55" s="386"/>
      <c r="AA55" s="386"/>
      <c r="AB55" s="386"/>
      <c r="AC55" s="386"/>
      <c r="AD55" s="387"/>
      <c r="AE55" s="388"/>
      <c r="AF55" s="385"/>
      <c r="AG55" s="386"/>
      <c r="AH55" s="386"/>
      <c r="AI55" s="386"/>
      <c r="AJ55" s="386"/>
      <c r="AK55" s="386"/>
      <c r="AL55" s="386"/>
      <c r="AM55" s="386"/>
      <c r="AN55" s="386"/>
      <c r="AO55" s="386"/>
      <c r="AP55" s="386"/>
      <c r="AQ55" s="386"/>
      <c r="AR55" s="387"/>
      <c r="AT55" s="385"/>
      <c r="AU55" s="386"/>
      <c r="AV55" s="386"/>
      <c r="AW55" s="386"/>
      <c r="AX55" s="386"/>
      <c r="AY55" s="386"/>
      <c r="AZ55" s="386"/>
      <c r="BA55" s="386"/>
      <c r="BB55" s="386"/>
      <c r="BC55" s="386"/>
      <c r="BD55" s="386"/>
      <c r="BE55" s="386"/>
      <c r="BF55" s="387"/>
      <c r="BH55" s="385"/>
      <c r="BI55" s="386"/>
      <c r="BJ55" s="386"/>
      <c r="BK55" s="386"/>
      <c r="BL55" s="386"/>
      <c r="BM55" s="386"/>
      <c r="BN55" s="386"/>
      <c r="BO55" s="386"/>
      <c r="BP55" s="386"/>
      <c r="BQ55" s="386"/>
      <c r="BR55" s="386"/>
      <c r="BS55" s="386"/>
      <c r="BT55" s="387"/>
      <c r="BV55" s="385"/>
      <c r="BW55" s="386"/>
      <c r="BX55" s="386"/>
      <c r="BY55" s="386"/>
      <c r="BZ55" s="386"/>
      <c r="CA55" s="386"/>
      <c r="CB55" s="386"/>
      <c r="CC55" s="386"/>
      <c r="CD55" s="386"/>
      <c r="CE55" s="386"/>
      <c r="CF55" s="386"/>
      <c r="CG55" s="386"/>
      <c r="CH55" s="387"/>
      <c r="CI55" s="388"/>
      <c r="CJ55" s="385"/>
      <c r="CK55" s="386"/>
      <c r="CL55" s="386"/>
      <c r="CM55" s="386"/>
      <c r="CN55" s="386"/>
      <c r="CO55" s="386"/>
      <c r="CP55" s="386"/>
      <c r="CQ55" s="386"/>
      <c r="CR55" s="386"/>
      <c r="CS55" s="386"/>
      <c r="CT55" s="386"/>
      <c r="CU55" s="386"/>
      <c r="CV55" s="387"/>
      <c r="CX55" s="385"/>
      <c r="CY55" s="386"/>
      <c r="CZ55" s="386"/>
      <c r="DA55" s="386"/>
      <c r="DB55" s="386"/>
      <c r="DC55" s="386"/>
      <c r="DD55" s="386"/>
      <c r="DE55" s="386"/>
      <c r="DF55" s="386"/>
      <c r="DG55" s="386"/>
      <c r="DH55" s="386"/>
      <c r="DI55" s="386"/>
      <c r="DJ55" s="387"/>
      <c r="DK55" s="388"/>
      <c r="DL55" s="385"/>
      <c r="DM55" s="386"/>
      <c r="DN55" s="386"/>
      <c r="DO55" s="386"/>
      <c r="DP55" s="386"/>
      <c r="DQ55" s="386"/>
      <c r="DR55" s="386"/>
      <c r="DS55" s="386"/>
      <c r="DT55" s="386"/>
      <c r="DU55" s="386"/>
      <c r="DV55" s="386"/>
      <c r="DW55" s="386"/>
      <c r="DX55" s="387"/>
      <c r="DY55" s="388"/>
      <c r="DZ55" s="385"/>
      <c r="EA55" s="386"/>
      <c r="EB55" s="386"/>
      <c r="EC55" s="386"/>
      <c r="ED55" s="386"/>
      <c r="EE55" s="386"/>
      <c r="EF55" s="386"/>
      <c r="EG55" s="386"/>
      <c r="EH55" s="386"/>
      <c r="EI55" s="386"/>
      <c r="EJ55" s="386"/>
      <c r="EK55" s="386"/>
      <c r="EL55" s="387"/>
      <c r="EM55" s="388"/>
      <c r="EN55" s="385"/>
      <c r="EO55" s="386"/>
      <c r="EP55" s="386"/>
      <c r="EQ55" s="386"/>
      <c r="ER55" s="386"/>
      <c r="ES55" s="386"/>
      <c r="ET55" s="386"/>
      <c r="EU55" s="386"/>
      <c r="EV55" s="386"/>
      <c r="EW55" s="386"/>
      <c r="EX55" s="386"/>
      <c r="EY55" s="386"/>
      <c r="EZ55" s="387"/>
      <c r="FA55" s="388"/>
      <c r="FB55" s="385"/>
      <c r="FC55" s="386"/>
      <c r="FD55" s="386"/>
      <c r="FE55" s="386"/>
      <c r="FF55" s="386"/>
      <c r="FG55" s="386"/>
      <c r="FH55" s="386"/>
      <c r="FI55" s="386"/>
      <c r="FJ55" s="386"/>
      <c r="FK55" s="386"/>
      <c r="FL55" s="386"/>
      <c r="FM55" s="386"/>
      <c r="FN55" s="387"/>
      <c r="FO55" s="388"/>
      <c r="FP55" s="385"/>
      <c r="FQ55" s="386"/>
      <c r="FR55" s="386"/>
      <c r="FS55" s="386"/>
      <c r="FT55" s="386"/>
      <c r="FU55" s="386"/>
      <c r="FV55" s="386"/>
      <c r="FW55" s="386"/>
      <c r="FX55" s="386"/>
      <c r="FY55" s="386"/>
      <c r="FZ55" s="386"/>
      <c r="GA55" s="386"/>
      <c r="GB55" s="387"/>
      <c r="GC55" s="388"/>
      <c r="GD55" s="385"/>
      <c r="GE55" s="386"/>
      <c r="GF55" s="386"/>
      <c r="GG55" s="386"/>
      <c r="GH55" s="386"/>
      <c r="GI55" s="386"/>
      <c r="GJ55" s="386"/>
      <c r="GK55" s="386"/>
      <c r="GL55" s="386"/>
      <c r="GM55" s="386"/>
      <c r="GN55" s="386"/>
      <c r="GO55" s="386"/>
      <c r="GP55" s="387"/>
      <c r="GQ55" s="388"/>
      <c r="GR55" s="385"/>
      <c r="GS55" s="386"/>
      <c r="GT55" s="386"/>
      <c r="GU55" s="386"/>
      <c r="GV55" s="386"/>
      <c r="GW55" s="386"/>
      <c r="GX55" s="386"/>
      <c r="GY55" s="386"/>
      <c r="GZ55" s="386"/>
      <c r="HA55" s="386"/>
      <c r="HB55" s="386"/>
      <c r="HC55" s="386"/>
      <c r="HD55" s="387"/>
      <c r="HE55" s="388"/>
      <c r="HF55" s="385"/>
      <c r="HG55" s="386"/>
      <c r="HH55" s="386"/>
      <c r="HI55" s="386"/>
      <c r="HJ55" s="386"/>
      <c r="HK55" s="386"/>
      <c r="HL55" s="386"/>
      <c r="HM55" s="386"/>
      <c r="HN55" s="386"/>
      <c r="HO55" s="386"/>
      <c r="HP55" s="386"/>
      <c r="HQ55" s="386"/>
      <c r="HR55" s="387"/>
      <c r="HS55" s="388"/>
      <c r="HT55" s="385"/>
      <c r="HU55" s="386"/>
      <c r="HV55" s="386"/>
      <c r="HW55" s="386"/>
      <c r="HX55" s="386"/>
      <c r="HY55" s="386"/>
      <c r="HZ55" s="386"/>
      <c r="IA55" s="386"/>
      <c r="IB55" s="386"/>
      <c r="IC55" s="386"/>
      <c r="ID55" s="386"/>
      <c r="IE55" s="386"/>
      <c r="IF55" s="387"/>
      <c r="IG55" s="388"/>
      <c r="IH55" s="385"/>
      <c r="II55" s="386"/>
      <c r="IJ55" s="386"/>
      <c r="IK55" s="386"/>
      <c r="IL55" s="386"/>
      <c r="IM55" s="386"/>
      <c r="IN55" s="386"/>
      <c r="IO55" s="386"/>
      <c r="IP55" s="386"/>
      <c r="IQ55" s="386"/>
      <c r="IR55" s="386"/>
      <c r="IS55" s="386"/>
      <c r="IT55" s="387"/>
      <c r="IU55" s="388"/>
      <c r="IV55" s="385"/>
      <c r="IW55" s="386"/>
      <c r="IX55" s="386"/>
      <c r="IY55" s="386"/>
      <c r="IZ55" s="386"/>
      <c r="JA55" s="386"/>
      <c r="JB55" s="386"/>
      <c r="JC55" s="386"/>
      <c r="JD55" s="386"/>
      <c r="JE55" s="386"/>
      <c r="JF55" s="386"/>
      <c r="JG55" s="386"/>
      <c r="JH55" s="387"/>
      <c r="JI55" s="388"/>
      <c r="JJ55" s="385"/>
      <c r="JK55" s="386"/>
      <c r="JL55" s="386"/>
      <c r="JM55" s="386"/>
      <c r="JN55" s="386"/>
      <c r="JO55" s="386"/>
      <c r="JP55" s="386"/>
      <c r="JQ55" s="386"/>
      <c r="JR55" s="386"/>
      <c r="JS55" s="386"/>
      <c r="JT55" s="386"/>
      <c r="JU55" s="386"/>
      <c r="JV55" s="387"/>
      <c r="JW55" s="388"/>
      <c r="JX55" s="385"/>
      <c r="JY55" s="386"/>
      <c r="JZ55" s="386"/>
      <c r="KA55" s="386"/>
      <c r="KB55" s="386"/>
      <c r="KC55" s="386"/>
      <c r="KD55" s="386"/>
      <c r="KE55" s="386"/>
      <c r="KF55" s="386"/>
      <c r="KG55" s="386"/>
      <c r="KH55" s="386"/>
      <c r="KI55" s="386"/>
      <c r="KJ55" s="387"/>
      <c r="KK55" s="388"/>
      <c r="KL55" s="385"/>
      <c r="KM55" s="386"/>
      <c r="KN55" s="386"/>
      <c r="KO55" s="386"/>
      <c r="KP55" s="386"/>
      <c r="KQ55" s="386"/>
      <c r="KR55" s="386"/>
      <c r="KS55" s="386"/>
      <c r="KT55" s="386"/>
      <c r="KU55" s="386"/>
      <c r="KV55" s="386"/>
      <c r="KW55" s="386"/>
      <c r="KX55" s="387"/>
      <c r="KY55" s="388"/>
      <c r="KZ55" s="385"/>
      <c r="LA55" s="386"/>
      <c r="LB55" s="386"/>
      <c r="LC55" s="386"/>
      <c r="LD55" s="386"/>
      <c r="LE55" s="386"/>
      <c r="LF55" s="386"/>
      <c r="LG55" s="386"/>
      <c r="LH55" s="386"/>
      <c r="LI55" s="386"/>
      <c r="LJ55" s="386"/>
      <c r="LK55" s="386"/>
      <c r="LL55" s="387"/>
      <c r="LM55" s="388"/>
      <c r="LN55" s="385"/>
      <c r="LO55" s="386"/>
      <c r="LP55" s="386"/>
      <c r="LQ55" s="386"/>
      <c r="LR55" s="386"/>
      <c r="LS55" s="386"/>
      <c r="LT55" s="386"/>
      <c r="LU55" s="386"/>
      <c r="LV55" s="386"/>
      <c r="LW55" s="386"/>
      <c r="LX55" s="386"/>
      <c r="LY55" s="386"/>
      <c r="LZ55" s="387"/>
      <c r="MA55" s="388"/>
      <c r="MB55" s="385"/>
      <c r="MC55" s="386"/>
      <c r="MD55" s="386"/>
      <c r="ME55" s="386"/>
      <c r="MF55" s="386"/>
      <c r="MG55" s="386"/>
      <c r="MH55" s="386"/>
      <c r="MI55" s="386"/>
      <c r="MJ55" s="386"/>
      <c r="MK55" s="386"/>
      <c r="ML55" s="386"/>
      <c r="MM55" s="386"/>
      <c r="MN55" s="387"/>
      <c r="MO55" s="388"/>
      <c r="MP55" s="385"/>
      <c r="MQ55" s="386"/>
      <c r="MR55" s="386"/>
      <c r="MS55" s="386"/>
      <c r="MT55" s="386"/>
      <c r="MU55" s="386"/>
      <c r="MV55" s="386"/>
      <c r="MW55" s="386"/>
      <c r="MX55" s="386"/>
      <c r="MY55" s="386"/>
      <c r="MZ55" s="386"/>
      <c r="NA55" s="386"/>
      <c r="NB55" s="387"/>
      <c r="NC55" s="388"/>
      <c r="ND55" s="385"/>
      <c r="NE55" s="386"/>
      <c r="NF55" s="386"/>
      <c r="NG55" s="386"/>
      <c r="NH55" s="386"/>
      <c r="NI55" s="386"/>
      <c r="NJ55" s="386"/>
      <c r="NK55" s="386"/>
      <c r="NL55" s="386"/>
      <c r="NM55" s="386"/>
      <c r="NN55" s="386"/>
      <c r="NO55" s="386"/>
      <c r="NP55" s="387"/>
      <c r="NQ55" s="388"/>
      <c r="NR55" s="385"/>
      <c r="NS55" s="386"/>
      <c r="NT55" s="386"/>
      <c r="NU55" s="386"/>
      <c r="NV55" s="386"/>
      <c r="NW55" s="386"/>
      <c r="NX55" s="386"/>
      <c r="NY55" s="386"/>
      <c r="NZ55" s="386"/>
      <c r="OA55" s="386"/>
      <c r="OB55" s="386"/>
      <c r="OC55" s="386"/>
      <c r="OD55" s="387"/>
      <c r="OE55" s="388"/>
      <c r="OF55" s="385"/>
      <c r="OG55" s="386"/>
      <c r="OH55" s="386"/>
      <c r="OI55" s="386"/>
      <c r="OJ55" s="386"/>
      <c r="OK55" s="386"/>
      <c r="OL55" s="386"/>
      <c r="OM55" s="386"/>
      <c r="ON55" s="386"/>
      <c r="OO55" s="386"/>
      <c r="OP55" s="386"/>
      <c r="OQ55" s="386"/>
      <c r="OR55" s="387"/>
      <c r="OS55" s="388"/>
      <c r="OT55" s="385"/>
      <c r="OU55" s="386"/>
      <c r="OV55" s="386"/>
      <c r="OW55" s="386"/>
      <c r="OX55" s="386"/>
      <c r="OY55" s="386"/>
      <c r="OZ55" s="386"/>
      <c r="PA55" s="386"/>
      <c r="PB55" s="386"/>
      <c r="PC55" s="386"/>
      <c r="PD55" s="386"/>
      <c r="PE55" s="386"/>
      <c r="PF55" s="387"/>
      <c r="PG55" s="388"/>
      <c r="PH55" s="385"/>
      <c r="PI55" s="386"/>
      <c r="PJ55" s="386"/>
      <c r="PK55" s="386"/>
      <c r="PL55" s="386"/>
      <c r="PM55" s="386"/>
      <c r="PN55" s="386"/>
      <c r="PO55" s="386"/>
      <c r="PP55" s="386"/>
      <c r="PQ55" s="386"/>
      <c r="PR55" s="386"/>
      <c r="PS55" s="386"/>
      <c r="PT55" s="387"/>
      <c r="PU55" s="388"/>
      <c r="PV55" s="387"/>
      <c r="PW55" s="387"/>
      <c r="PX55" s="387"/>
      <c r="PY55" s="387"/>
      <c r="PZ55" s="387"/>
      <c r="QA55" s="387"/>
      <c r="QB55" s="387"/>
      <c r="QC55" s="387"/>
      <c r="QD55" s="387"/>
      <c r="QE55" s="387"/>
      <c r="QF55" s="387"/>
      <c r="QG55" s="387"/>
      <c r="QH55" s="387"/>
    </row>
    <row r="56" spans="1:450" x14ac:dyDescent="0.25">
      <c r="A56" s="304" t="s">
        <v>938</v>
      </c>
      <c r="B56" s="255" t="s">
        <v>102</v>
      </c>
      <c r="C56" s="313"/>
      <c r="D56" s="375">
        <v>45039</v>
      </c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68">
        <f t="shared" ref="P56:P63" si="203">+SUBTOTAL(9,D56:O56)</f>
        <v>45039</v>
      </c>
      <c r="Q56" s="372"/>
      <c r="R56" s="375">
        <v>20472</v>
      </c>
      <c r="S56" s="376"/>
      <c r="T56" s="376"/>
      <c r="U56" s="376"/>
      <c r="V56" s="376"/>
      <c r="W56" s="376"/>
      <c r="X56" s="376"/>
      <c r="Y56" s="376"/>
      <c r="Z56" s="376"/>
      <c r="AA56" s="376"/>
      <c r="AB56" s="376"/>
      <c r="AC56" s="376"/>
      <c r="AD56" s="368">
        <f t="shared" ref="AD56:AD63" si="204">+SUBTOTAL(9,R56:AC56)</f>
        <v>20472</v>
      </c>
      <c r="AF56" s="375">
        <v>4094</v>
      </c>
      <c r="AG56" s="376"/>
      <c r="AH56" s="376"/>
      <c r="AI56" s="376"/>
      <c r="AJ56" s="376"/>
      <c r="AK56" s="376"/>
      <c r="AL56" s="376"/>
      <c r="AM56" s="376"/>
      <c r="AN56" s="376"/>
      <c r="AO56" s="376"/>
      <c r="AP56" s="376"/>
      <c r="AQ56" s="376"/>
      <c r="AR56" s="368">
        <f t="shared" ref="AR56:AR63" si="205">+SUBTOTAL(9,AF56:AQ56)</f>
        <v>4094</v>
      </c>
      <c r="AT56" s="375">
        <v>45038</v>
      </c>
      <c r="AU56" s="376"/>
      <c r="AV56" s="376"/>
      <c r="AW56" s="376"/>
      <c r="AX56" s="376"/>
      <c r="AY56" s="376"/>
      <c r="AZ56" s="376"/>
      <c r="BA56" s="376"/>
      <c r="BB56" s="577"/>
      <c r="BC56" s="577"/>
      <c r="BD56" s="577"/>
      <c r="BE56" s="577"/>
      <c r="BF56" s="368">
        <f t="shared" ref="BF56:BF63" si="206">+SUBTOTAL(9,AT56:BE56)</f>
        <v>45038</v>
      </c>
      <c r="BH56" s="375">
        <v>4094.9354838709678</v>
      </c>
      <c r="BI56" s="376"/>
      <c r="BJ56" s="376"/>
      <c r="BK56" s="376"/>
      <c r="BL56" s="391"/>
      <c r="BM56" s="391"/>
      <c r="BN56" s="391"/>
      <c r="BO56" s="376"/>
      <c r="BP56" s="365"/>
      <c r="BQ56" s="365"/>
      <c r="BR56" s="365"/>
      <c r="BS56" s="365"/>
      <c r="BT56" s="368">
        <f t="shared" ref="BT56:BT63" si="207">+SUBTOTAL(9,BH56:BS56)</f>
        <v>4094.9354838709678</v>
      </c>
      <c r="BV56" s="375">
        <v>122848.06451612903</v>
      </c>
      <c r="BW56" s="376"/>
      <c r="BX56" s="365"/>
      <c r="BY56" s="365"/>
      <c r="BZ56" s="365"/>
      <c r="CA56" s="365"/>
      <c r="CB56" s="365"/>
      <c r="CC56" s="365"/>
      <c r="CD56" s="365"/>
      <c r="CE56" s="365"/>
      <c r="CF56" s="365"/>
      <c r="CG56" s="365"/>
      <c r="CH56" s="368">
        <f t="shared" ref="CH56:CH63" si="208">+SUBTOTAL(9,BV56:CG56)</f>
        <v>122848.06451612903</v>
      </c>
      <c r="CI56" s="372"/>
      <c r="CJ56" s="375">
        <v>12283</v>
      </c>
      <c r="CK56" s="376"/>
      <c r="CL56" s="365"/>
      <c r="CM56" s="365"/>
      <c r="CN56" s="365"/>
      <c r="CO56" s="365"/>
      <c r="CP56" s="365"/>
      <c r="CQ56" s="365"/>
      <c r="CR56" s="365"/>
      <c r="CS56" s="365"/>
      <c r="CT56" s="365"/>
      <c r="CU56" s="365"/>
      <c r="CV56" s="368">
        <f t="shared" ref="CV56:CV63" si="209">+SUBTOTAL(9,CJ56:CU56)</f>
        <v>12283</v>
      </c>
      <c r="CX56" s="375">
        <v>12283</v>
      </c>
      <c r="CY56" s="376"/>
      <c r="CZ56" s="365"/>
      <c r="DA56" s="365"/>
      <c r="DB56" s="365"/>
      <c r="DC56" s="365"/>
      <c r="DD56" s="365"/>
      <c r="DE56" s="365"/>
      <c r="DF56" s="365"/>
      <c r="DG56" s="365"/>
      <c r="DH56" s="365"/>
      <c r="DI56" s="365"/>
      <c r="DJ56" s="368">
        <f t="shared" ref="DJ56:DJ63" si="210">+SUBTOTAL(9,CX56:DI56)</f>
        <v>12283</v>
      </c>
      <c r="DK56" s="372"/>
      <c r="DL56" s="375">
        <v>8188</v>
      </c>
      <c r="DM56" s="376"/>
      <c r="DN56" s="365"/>
      <c r="DO56" s="365"/>
      <c r="DP56" s="365"/>
      <c r="DQ56" s="365"/>
      <c r="DR56" s="365"/>
      <c r="DS56" s="365"/>
      <c r="DT56" s="365"/>
      <c r="DU56" s="365"/>
      <c r="DV56" s="365"/>
      <c r="DW56" s="365"/>
      <c r="DX56" s="368">
        <f t="shared" ref="DX56:DX63" si="211">+SUBTOTAL(9,DL56:DW56)</f>
        <v>8188</v>
      </c>
      <c r="DY56" s="372"/>
      <c r="DZ56" s="375">
        <v>61417</v>
      </c>
      <c r="EA56" s="376"/>
      <c r="EB56" s="365"/>
      <c r="EC56" s="365"/>
      <c r="ED56" s="365"/>
      <c r="EE56" s="365"/>
      <c r="EF56" s="365"/>
      <c r="EG56" s="365"/>
      <c r="EH56" s="365"/>
      <c r="EI56" s="365"/>
      <c r="EJ56" s="365"/>
      <c r="EK56" s="365"/>
      <c r="EL56" s="368">
        <f t="shared" ref="EL56:EL63" si="212">+SUBTOTAL(9,DZ56:EK56)</f>
        <v>61417</v>
      </c>
      <c r="EM56" s="372"/>
      <c r="EN56" s="375">
        <v>61417</v>
      </c>
      <c r="EO56" s="376"/>
      <c r="EP56" s="365"/>
      <c r="EQ56" s="365"/>
      <c r="ER56" s="365"/>
      <c r="ES56" s="365"/>
      <c r="ET56" s="365"/>
      <c r="EU56" s="365"/>
      <c r="EV56" s="365"/>
      <c r="EW56" s="365"/>
      <c r="EX56" s="365"/>
      <c r="EY56" s="365"/>
      <c r="EZ56" s="368">
        <f t="shared" ref="EZ56:EZ63" si="213">+SUBTOTAL(9,EN56:EY56)</f>
        <v>61417</v>
      </c>
      <c r="FA56" s="372"/>
      <c r="FB56" s="375">
        <v>73701</v>
      </c>
      <c r="FC56" s="376"/>
      <c r="FD56" s="365"/>
      <c r="FE56" s="365"/>
      <c r="FF56" s="365"/>
      <c r="FG56" s="365"/>
      <c r="FH56" s="365"/>
      <c r="FI56" s="365"/>
      <c r="FJ56" s="365"/>
      <c r="FK56" s="365"/>
      <c r="FL56" s="365"/>
      <c r="FM56" s="365"/>
      <c r="FN56" s="368">
        <f t="shared" ref="FN56:FN63" si="214">+SUBTOTAL(9,FB56:FM56)</f>
        <v>73701</v>
      </c>
      <c r="FO56" s="372"/>
      <c r="FP56" s="375">
        <v>69606</v>
      </c>
      <c r="FQ56" s="376"/>
      <c r="FR56" s="365"/>
      <c r="FS56" s="365"/>
      <c r="FT56" s="365"/>
      <c r="FU56" s="365"/>
      <c r="FV56" s="365"/>
      <c r="FW56" s="365"/>
      <c r="FX56" s="365"/>
      <c r="FY56" s="365"/>
      <c r="FZ56" s="365"/>
      <c r="GA56" s="365"/>
      <c r="GB56" s="368">
        <f t="shared" ref="GB56:GB63" si="215">+SUBTOTAL(9,FP56:GA56)</f>
        <v>69606</v>
      </c>
      <c r="GC56" s="372"/>
      <c r="GD56" s="375">
        <v>4094</v>
      </c>
      <c r="GE56" s="376"/>
      <c r="GF56" s="365"/>
      <c r="GG56" s="365"/>
      <c r="GH56" s="365"/>
      <c r="GI56" s="365"/>
      <c r="GJ56" s="365"/>
      <c r="GK56" s="365"/>
      <c r="GL56" s="365"/>
      <c r="GM56" s="365"/>
      <c r="GN56" s="365"/>
      <c r="GO56" s="365"/>
      <c r="GP56" s="368">
        <f t="shared" ref="GP56:GP63" si="216">+SUBTOTAL(9,GD56:GO56)</f>
        <v>4094</v>
      </c>
      <c r="GQ56" s="372"/>
      <c r="GR56" s="375">
        <v>110551</v>
      </c>
      <c r="GS56" s="376"/>
      <c r="GT56" s="365"/>
      <c r="GU56" s="365"/>
      <c r="GV56" s="365"/>
      <c r="GW56" s="365"/>
      <c r="GX56" s="365"/>
      <c r="GY56" s="365"/>
      <c r="GZ56" s="365"/>
      <c r="HA56" s="365"/>
      <c r="HB56" s="365"/>
      <c r="HC56" s="365"/>
      <c r="HD56" s="368">
        <f t="shared" ref="HD56:HD63" si="217">+SUBTOTAL(9,GR56:HC56)</f>
        <v>110551</v>
      </c>
      <c r="HE56" s="372"/>
      <c r="HF56" s="375">
        <v>110550</v>
      </c>
      <c r="HG56" s="376"/>
      <c r="HH56" s="365"/>
      <c r="HI56" s="365"/>
      <c r="HJ56" s="365"/>
      <c r="HK56" s="365"/>
      <c r="HL56" s="365"/>
      <c r="HM56" s="365"/>
      <c r="HN56" s="365"/>
      <c r="HO56" s="365"/>
      <c r="HP56" s="365"/>
      <c r="HQ56" s="365"/>
      <c r="HR56" s="368">
        <f t="shared" ref="HR56:HR63" si="218">+SUBTOTAL(9,HF56:HQ56)</f>
        <v>110550</v>
      </c>
      <c r="HS56" s="372"/>
      <c r="HT56" s="375">
        <v>0</v>
      </c>
      <c r="HU56" s="376"/>
      <c r="HV56" s="365"/>
      <c r="HW56" s="365"/>
      <c r="HX56" s="365"/>
      <c r="HY56" s="365"/>
      <c r="HZ56" s="365"/>
      <c r="IA56" s="365"/>
      <c r="IB56" s="365"/>
      <c r="IC56" s="365"/>
      <c r="ID56" s="365"/>
      <c r="IE56" s="365"/>
      <c r="IF56" s="368">
        <f t="shared" ref="IF56:IF63" si="219">+SUBTOTAL(9,HT56:IE56)</f>
        <v>0</v>
      </c>
      <c r="IG56" s="372"/>
      <c r="IH56" s="375">
        <v>16378</v>
      </c>
      <c r="II56" s="376"/>
      <c r="IJ56" s="365"/>
      <c r="IK56" s="365"/>
      <c r="IL56" s="365"/>
      <c r="IM56" s="365"/>
      <c r="IN56" s="365"/>
      <c r="IO56" s="365"/>
      <c r="IP56" s="365"/>
      <c r="IQ56" s="365"/>
      <c r="IR56" s="365"/>
      <c r="IS56" s="365"/>
      <c r="IT56" s="368">
        <f t="shared" ref="IT56:IT63" si="220">+SUBTOTAL(9,IH56:IS56)</f>
        <v>16378</v>
      </c>
      <c r="IU56" s="372"/>
      <c r="IV56" s="375">
        <v>8188</v>
      </c>
      <c r="IW56" s="376"/>
      <c r="IX56" s="365"/>
      <c r="IY56" s="365"/>
      <c r="IZ56" s="365"/>
      <c r="JA56" s="365"/>
      <c r="JB56" s="365"/>
      <c r="JC56" s="365"/>
      <c r="JD56" s="365"/>
      <c r="JE56" s="365"/>
      <c r="JF56" s="365"/>
      <c r="JG56" s="365"/>
      <c r="JH56" s="368">
        <f t="shared" ref="JH56:JH63" si="221">+SUBTOTAL(9,IV56:JG56)</f>
        <v>8188</v>
      </c>
      <c r="JI56" s="372"/>
      <c r="JJ56" s="375">
        <v>28661</v>
      </c>
      <c r="JK56" s="376"/>
      <c r="JL56" s="365"/>
      <c r="JM56" s="365"/>
      <c r="JN56" s="365"/>
      <c r="JO56" s="365"/>
      <c r="JP56" s="365"/>
      <c r="JQ56" s="365"/>
      <c r="JR56" s="365"/>
      <c r="JS56" s="365"/>
      <c r="JT56" s="365"/>
      <c r="JU56" s="365"/>
      <c r="JV56" s="368">
        <f t="shared" ref="JV56:JV63" si="222">+SUBTOTAL(9,JJ56:JU56)</f>
        <v>28661</v>
      </c>
      <c r="JW56" s="372"/>
      <c r="JX56" s="375">
        <v>49134</v>
      </c>
      <c r="JY56" s="376"/>
      <c r="JZ56" s="365"/>
      <c r="KA56" s="365"/>
      <c r="KB56" s="365"/>
      <c r="KC56" s="365"/>
      <c r="KD56" s="365"/>
      <c r="KE56" s="365"/>
      <c r="KF56" s="365"/>
      <c r="KG56" s="365"/>
      <c r="KH56" s="365"/>
      <c r="KI56" s="365"/>
      <c r="KJ56" s="368">
        <f t="shared" ref="KJ56:KJ63" si="223">+SUBTOTAL(9,JX56:KI56)</f>
        <v>49134</v>
      </c>
      <c r="KK56" s="372"/>
      <c r="KL56" s="375">
        <v>767186</v>
      </c>
      <c r="KM56" s="376"/>
      <c r="KN56" s="365"/>
      <c r="KO56" s="365"/>
      <c r="KP56" s="365"/>
      <c r="KQ56" s="365"/>
      <c r="KR56" s="365"/>
      <c r="KS56" s="365"/>
      <c r="KT56" s="365"/>
      <c r="KU56" s="365"/>
      <c r="KV56" s="365"/>
      <c r="KW56" s="365"/>
      <c r="KX56" s="368">
        <f t="shared" ref="KX56:KX63" si="224">+SUBTOTAL(9,KL56:KW56)</f>
        <v>767186</v>
      </c>
      <c r="KY56" s="372"/>
      <c r="KZ56" s="375">
        <v>16377</v>
      </c>
      <c r="LA56" s="376"/>
      <c r="LB56" s="365"/>
      <c r="LC56" s="365"/>
      <c r="LD56" s="365"/>
      <c r="LE56" s="365"/>
      <c r="LF56" s="365"/>
      <c r="LG56" s="365"/>
      <c r="LH56" s="365"/>
      <c r="LI56" s="365"/>
      <c r="LJ56" s="365"/>
      <c r="LK56" s="365"/>
      <c r="LL56" s="368">
        <f t="shared" ref="LL56:LL63" si="225">+SUBTOTAL(9,KZ56:LK56)</f>
        <v>16377</v>
      </c>
      <c r="LM56" s="372"/>
      <c r="LN56" s="375">
        <v>4094</v>
      </c>
      <c r="LO56" s="376"/>
      <c r="LP56" s="365"/>
      <c r="LQ56" s="365"/>
      <c r="LR56" s="365"/>
      <c r="LS56" s="365"/>
      <c r="LT56" s="365"/>
      <c r="LU56" s="365"/>
      <c r="LV56" s="365"/>
      <c r="LW56" s="365"/>
      <c r="LX56" s="365"/>
      <c r="LY56" s="365"/>
      <c r="LZ56" s="368">
        <f t="shared" ref="LZ56:LZ63" si="226">+SUBTOTAL(9,LN56:LY56)</f>
        <v>4094</v>
      </c>
      <c r="MA56" s="372"/>
      <c r="MB56" s="375">
        <v>8188</v>
      </c>
      <c r="MC56" s="376"/>
      <c r="MD56" s="365"/>
      <c r="ME56" s="365"/>
      <c r="MF56" s="365"/>
      <c r="MG56" s="365"/>
      <c r="MH56" s="365"/>
      <c r="MI56" s="365"/>
      <c r="MJ56" s="365"/>
      <c r="MK56" s="365"/>
      <c r="ML56" s="365"/>
      <c r="MM56" s="365"/>
      <c r="MN56" s="368">
        <f t="shared" ref="MN56:MN63" si="227">+SUBTOTAL(9,MB56:MM56)</f>
        <v>8188</v>
      </c>
      <c r="MO56" s="372"/>
      <c r="MP56" s="375">
        <v>28661</v>
      </c>
      <c r="MQ56" s="376"/>
      <c r="MR56" s="365"/>
      <c r="MS56" s="365"/>
      <c r="MT56" s="365"/>
      <c r="MU56" s="365"/>
      <c r="MV56" s="365"/>
      <c r="MW56" s="365"/>
      <c r="MX56" s="365"/>
      <c r="MY56" s="365"/>
      <c r="MZ56" s="365"/>
      <c r="NA56" s="365"/>
      <c r="NB56" s="368">
        <f t="shared" ref="NB56:NB63" si="228">+SUBTOTAL(9,MP56:NA56)</f>
        <v>28661</v>
      </c>
      <c r="NC56" s="372"/>
      <c r="ND56" s="375">
        <v>53228</v>
      </c>
      <c r="NE56" s="376"/>
      <c r="NF56" s="365"/>
      <c r="NG56" s="365"/>
      <c r="NH56" s="365"/>
      <c r="NI56" s="365"/>
      <c r="NJ56" s="365"/>
      <c r="NK56" s="365"/>
      <c r="NL56" s="365"/>
      <c r="NM56" s="365"/>
      <c r="NN56" s="365"/>
      <c r="NO56" s="365"/>
      <c r="NP56" s="368">
        <f t="shared" ref="NP56:NP63" si="229">+SUBTOTAL(9,ND56:NO56)</f>
        <v>53228</v>
      </c>
      <c r="NQ56" s="372"/>
      <c r="NR56" s="375">
        <v>16378</v>
      </c>
      <c r="NS56" s="376"/>
      <c r="NT56" s="365"/>
      <c r="NU56" s="365"/>
      <c r="NV56" s="365"/>
      <c r="NW56" s="365"/>
      <c r="NX56" s="365"/>
      <c r="NY56" s="365"/>
      <c r="NZ56" s="365"/>
      <c r="OA56" s="365"/>
      <c r="OB56" s="365"/>
      <c r="OC56" s="365"/>
      <c r="OD56" s="368">
        <f t="shared" ref="OD56:OD63" si="230">+SUBTOTAL(9,NR56:OC56)</f>
        <v>16378</v>
      </c>
      <c r="OE56" s="372"/>
      <c r="OF56" s="375">
        <v>4094</v>
      </c>
      <c r="OG56" s="376"/>
      <c r="OH56" s="365"/>
      <c r="OI56" s="365"/>
      <c r="OJ56" s="365"/>
      <c r="OK56" s="365"/>
      <c r="OL56" s="365"/>
      <c r="OM56" s="365"/>
      <c r="ON56" s="365"/>
      <c r="OO56" s="365"/>
      <c r="OP56" s="365"/>
      <c r="OQ56" s="365"/>
      <c r="OR56" s="368">
        <f t="shared" ref="OR56:OR63" si="231">+SUBTOTAL(9,OF56:OQ56)</f>
        <v>4094</v>
      </c>
      <c r="OS56" s="372"/>
      <c r="OT56" s="375">
        <v>32755</v>
      </c>
      <c r="OU56" s="376"/>
      <c r="OV56" s="365"/>
      <c r="OW56" s="365"/>
      <c r="OX56" s="365"/>
      <c r="OY56" s="365"/>
      <c r="OZ56" s="365"/>
      <c r="PA56" s="365"/>
      <c r="PB56" s="365"/>
      <c r="PC56" s="365"/>
      <c r="PD56" s="365"/>
      <c r="PE56" s="365"/>
      <c r="PF56" s="368">
        <f t="shared" ref="PF56:PF63" si="232">+SUBTOTAL(9,OT56:PE56)</f>
        <v>32755</v>
      </c>
      <c r="PG56" s="372"/>
      <c r="PH56" s="375">
        <v>4094</v>
      </c>
      <c r="PI56" s="376"/>
      <c r="PJ56" s="365"/>
      <c r="PK56" s="365"/>
      <c r="PL56" s="365"/>
      <c r="PM56" s="365"/>
      <c r="PN56" s="365"/>
      <c r="PO56" s="365"/>
      <c r="PP56" s="365"/>
      <c r="PQ56" s="365"/>
      <c r="PR56" s="365"/>
      <c r="PS56" s="365"/>
      <c r="PT56" s="368">
        <f t="shared" ref="PT56:PT63" si="233">+SUBTOTAL(9,PH56:PS56)</f>
        <v>4094</v>
      </c>
      <c r="PU56" s="372"/>
      <c r="PV56" s="368">
        <f t="shared" ref="PV56:QG63" si="234">SUMIF($D$13:$PS$13,PV$10,$D56:$PS56)</f>
        <v>1803092</v>
      </c>
      <c r="PW56" s="368">
        <f t="shared" si="234"/>
        <v>0</v>
      </c>
      <c r="PX56" s="368">
        <f t="shared" si="234"/>
        <v>0</v>
      </c>
      <c r="PY56" s="368">
        <f t="shared" si="234"/>
        <v>0</v>
      </c>
      <c r="PZ56" s="368">
        <f t="shared" si="234"/>
        <v>0</v>
      </c>
      <c r="QA56" s="368">
        <f t="shared" si="234"/>
        <v>0</v>
      </c>
      <c r="QB56" s="368">
        <f t="shared" si="234"/>
        <v>0</v>
      </c>
      <c r="QC56" s="368">
        <f t="shared" si="234"/>
        <v>0</v>
      </c>
      <c r="QD56" s="368">
        <f t="shared" si="234"/>
        <v>0</v>
      </c>
      <c r="QE56" s="368">
        <f t="shared" si="234"/>
        <v>0</v>
      </c>
      <c r="QF56" s="368">
        <f t="shared" si="234"/>
        <v>0</v>
      </c>
      <c r="QG56" s="368">
        <f t="shared" si="234"/>
        <v>0</v>
      </c>
      <c r="QH56" s="368">
        <f t="shared" ref="QH56:QH63" si="235">SUM(PV56:QG56)</f>
        <v>1803092</v>
      </c>
    </row>
    <row r="57" spans="1:450" s="392" customFormat="1" x14ac:dyDescent="0.25">
      <c r="A57" s="304" t="s">
        <v>938</v>
      </c>
      <c r="B57" s="255" t="s">
        <v>104</v>
      </c>
      <c r="C57" s="313"/>
      <c r="D57" s="375">
        <v>0</v>
      </c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68">
        <f t="shared" si="203"/>
        <v>0</v>
      </c>
      <c r="Q57" s="372"/>
      <c r="R57" s="375">
        <v>0</v>
      </c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68">
        <f t="shared" si="204"/>
        <v>0</v>
      </c>
      <c r="AE57" s="372"/>
      <c r="AF57" s="375">
        <v>0</v>
      </c>
      <c r="AG57" s="376"/>
      <c r="AH57" s="376"/>
      <c r="AI57" s="376"/>
      <c r="AJ57" s="376"/>
      <c r="AK57" s="376"/>
      <c r="AL57" s="376"/>
      <c r="AM57" s="376"/>
      <c r="AN57" s="376"/>
      <c r="AO57" s="376"/>
      <c r="AP57" s="376"/>
      <c r="AQ57" s="376"/>
      <c r="AR57" s="368">
        <f t="shared" si="205"/>
        <v>0</v>
      </c>
      <c r="AS57" s="372"/>
      <c r="AT57" s="375">
        <v>0</v>
      </c>
      <c r="AU57" s="376"/>
      <c r="AV57" s="376"/>
      <c r="AW57" s="376"/>
      <c r="AX57" s="376"/>
      <c r="AY57" s="376"/>
      <c r="AZ57" s="376"/>
      <c r="BA57" s="376"/>
      <c r="BB57" s="577"/>
      <c r="BC57" s="577"/>
      <c r="BD57" s="577"/>
      <c r="BE57" s="577"/>
      <c r="BF57" s="368">
        <f t="shared" si="206"/>
        <v>0</v>
      </c>
      <c r="BG57" s="372"/>
      <c r="BH57" s="375">
        <v>0</v>
      </c>
      <c r="BI57" s="376"/>
      <c r="BJ57" s="376"/>
      <c r="BK57" s="376"/>
      <c r="BL57" s="391"/>
      <c r="BM57" s="391"/>
      <c r="BN57" s="391"/>
      <c r="BO57" s="376"/>
      <c r="BP57" s="365"/>
      <c r="BQ57" s="365"/>
      <c r="BR57" s="365"/>
      <c r="BS57" s="365"/>
      <c r="BT57" s="368">
        <f t="shared" si="207"/>
        <v>0</v>
      </c>
      <c r="BU57" s="388"/>
      <c r="BV57" s="375">
        <v>0</v>
      </c>
      <c r="BW57" s="376"/>
      <c r="BX57" s="365"/>
      <c r="BY57" s="365"/>
      <c r="BZ57" s="365"/>
      <c r="CA57" s="365"/>
      <c r="CB57" s="365"/>
      <c r="CC57" s="365"/>
      <c r="CD57" s="365"/>
      <c r="CE57" s="365"/>
      <c r="CF57" s="365"/>
      <c r="CG57" s="365"/>
      <c r="CH57" s="368">
        <f t="shared" si="208"/>
        <v>0</v>
      </c>
      <c r="CI57" s="372"/>
      <c r="CJ57" s="375">
        <v>0</v>
      </c>
      <c r="CK57" s="376"/>
      <c r="CL57" s="365"/>
      <c r="CM57" s="365"/>
      <c r="CN57" s="365"/>
      <c r="CO57" s="365"/>
      <c r="CP57" s="365"/>
      <c r="CQ57" s="365"/>
      <c r="CR57" s="365"/>
      <c r="CS57" s="365"/>
      <c r="CT57" s="365"/>
      <c r="CU57" s="365"/>
      <c r="CV57" s="368">
        <f t="shared" si="209"/>
        <v>0</v>
      </c>
      <c r="CW57" s="372"/>
      <c r="CX57" s="375">
        <v>0</v>
      </c>
      <c r="CY57" s="376"/>
      <c r="CZ57" s="365"/>
      <c r="DA57" s="365"/>
      <c r="DB57" s="365"/>
      <c r="DC57" s="365"/>
      <c r="DD57" s="365"/>
      <c r="DE57" s="365"/>
      <c r="DF57" s="365"/>
      <c r="DG57" s="365"/>
      <c r="DH57" s="365"/>
      <c r="DI57" s="365"/>
      <c r="DJ57" s="368">
        <f t="shared" si="210"/>
        <v>0</v>
      </c>
      <c r="DK57" s="372"/>
      <c r="DL57" s="375">
        <v>0</v>
      </c>
      <c r="DM57" s="376"/>
      <c r="DN57" s="365"/>
      <c r="DO57" s="365"/>
      <c r="DP57" s="365"/>
      <c r="DQ57" s="365"/>
      <c r="DR57" s="365"/>
      <c r="DS57" s="365"/>
      <c r="DT57" s="365"/>
      <c r="DU57" s="365"/>
      <c r="DV57" s="365"/>
      <c r="DW57" s="365"/>
      <c r="DX57" s="368">
        <f t="shared" si="211"/>
        <v>0</v>
      </c>
      <c r="DY57" s="372"/>
      <c r="DZ57" s="375">
        <v>0</v>
      </c>
      <c r="EA57" s="376"/>
      <c r="EB57" s="365"/>
      <c r="EC57" s="365"/>
      <c r="ED57" s="365"/>
      <c r="EE57" s="365"/>
      <c r="EF57" s="365"/>
      <c r="EG57" s="365"/>
      <c r="EH57" s="365"/>
      <c r="EI57" s="365"/>
      <c r="EJ57" s="365"/>
      <c r="EK57" s="365"/>
      <c r="EL57" s="368">
        <f t="shared" si="212"/>
        <v>0</v>
      </c>
      <c r="EM57" s="372"/>
      <c r="EN57" s="375">
        <v>0</v>
      </c>
      <c r="EO57" s="376"/>
      <c r="EP57" s="365"/>
      <c r="EQ57" s="365"/>
      <c r="ER57" s="365"/>
      <c r="ES57" s="365"/>
      <c r="ET57" s="365"/>
      <c r="EU57" s="365"/>
      <c r="EV57" s="365"/>
      <c r="EW57" s="365"/>
      <c r="EX57" s="365"/>
      <c r="EY57" s="365"/>
      <c r="EZ57" s="368">
        <f t="shared" si="213"/>
        <v>0</v>
      </c>
      <c r="FA57" s="372"/>
      <c r="FB57" s="375">
        <v>0</v>
      </c>
      <c r="FC57" s="376"/>
      <c r="FD57" s="365"/>
      <c r="FE57" s="365"/>
      <c r="FF57" s="365"/>
      <c r="FG57" s="365"/>
      <c r="FH57" s="365"/>
      <c r="FI57" s="365"/>
      <c r="FJ57" s="365"/>
      <c r="FK57" s="365"/>
      <c r="FL57" s="365"/>
      <c r="FM57" s="365"/>
      <c r="FN57" s="368">
        <f t="shared" si="214"/>
        <v>0</v>
      </c>
      <c r="FO57" s="372"/>
      <c r="FP57" s="375">
        <v>0</v>
      </c>
      <c r="FQ57" s="376"/>
      <c r="FR57" s="365"/>
      <c r="FS57" s="365"/>
      <c r="FT57" s="365"/>
      <c r="FU57" s="365"/>
      <c r="FV57" s="365"/>
      <c r="FW57" s="365"/>
      <c r="FX57" s="365"/>
      <c r="FY57" s="365"/>
      <c r="FZ57" s="365"/>
      <c r="GA57" s="365"/>
      <c r="GB57" s="368">
        <f t="shared" si="215"/>
        <v>0</v>
      </c>
      <c r="GC57" s="372"/>
      <c r="GD57" s="375">
        <v>0</v>
      </c>
      <c r="GE57" s="376"/>
      <c r="GF57" s="365"/>
      <c r="GG57" s="365"/>
      <c r="GH57" s="365"/>
      <c r="GI57" s="365"/>
      <c r="GJ57" s="365"/>
      <c r="GK57" s="365"/>
      <c r="GL57" s="365"/>
      <c r="GM57" s="365"/>
      <c r="GN57" s="365"/>
      <c r="GO57" s="365"/>
      <c r="GP57" s="368">
        <f t="shared" si="216"/>
        <v>0</v>
      </c>
      <c r="GQ57" s="372"/>
      <c r="GR57" s="375">
        <v>0</v>
      </c>
      <c r="GS57" s="376"/>
      <c r="GT57" s="365"/>
      <c r="GU57" s="365"/>
      <c r="GV57" s="365"/>
      <c r="GW57" s="365"/>
      <c r="GX57" s="365"/>
      <c r="GY57" s="365"/>
      <c r="GZ57" s="365"/>
      <c r="HA57" s="365"/>
      <c r="HB57" s="365"/>
      <c r="HC57" s="365"/>
      <c r="HD57" s="368">
        <f t="shared" si="217"/>
        <v>0</v>
      </c>
      <c r="HE57" s="372"/>
      <c r="HF57" s="375">
        <v>0</v>
      </c>
      <c r="HG57" s="376"/>
      <c r="HH57" s="365"/>
      <c r="HI57" s="365"/>
      <c r="HJ57" s="365"/>
      <c r="HK57" s="365"/>
      <c r="HL57" s="365"/>
      <c r="HM57" s="365"/>
      <c r="HN57" s="365"/>
      <c r="HO57" s="365"/>
      <c r="HP57" s="365"/>
      <c r="HQ57" s="365"/>
      <c r="HR57" s="368">
        <f t="shared" si="218"/>
        <v>0</v>
      </c>
      <c r="HS57" s="372"/>
      <c r="HT57" s="375">
        <v>0</v>
      </c>
      <c r="HU57" s="376"/>
      <c r="HV57" s="365"/>
      <c r="HW57" s="365"/>
      <c r="HX57" s="365"/>
      <c r="HY57" s="365"/>
      <c r="HZ57" s="365"/>
      <c r="IA57" s="365"/>
      <c r="IB57" s="365"/>
      <c r="IC57" s="365"/>
      <c r="ID57" s="365"/>
      <c r="IE57" s="365"/>
      <c r="IF57" s="368">
        <f t="shared" si="219"/>
        <v>0</v>
      </c>
      <c r="IG57" s="372"/>
      <c r="IH57" s="375">
        <v>0</v>
      </c>
      <c r="II57" s="376"/>
      <c r="IJ57" s="365"/>
      <c r="IK57" s="365"/>
      <c r="IL57" s="365"/>
      <c r="IM57" s="365"/>
      <c r="IN57" s="365"/>
      <c r="IO57" s="365"/>
      <c r="IP57" s="365"/>
      <c r="IQ57" s="365"/>
      <c r="IR57" s="365"/>
      <c r="IS57" s="365"/>
      <c r="IT57" s="368">
        <f t="shared" si="220"/>
        <v>0</v>
      </c>
      <c r="IU57" s="372"/>
      <c r="IV57" s="375">
        <v>0</v>
      </c>
      <c r="IW57" s="376"/>
      <c r="IX57" s="365"/>
      <c r="IY57" s="365"/>
      <c r="IZ57" s="365"/>
      <c r="JA57" s="365"/>
      <c r="JB57" s="365"/>
      <c r="JC57" s="365"/>
      <c r="JD57" s="365"/>
      <c r="JE57" s="365"/>
      <c r="JF57" s="365"/>
      <c r="JG57" s="365"/>
      <c r="JH57" s="368">
        <f t="shared" si="221"/>
        <v>0</v>
      </c>
      <c r="JI57" s="372"/>
      <c r="JJ57" s="375">
        <v>0</v>
      </c>
      <c r="JK57" s="376"/>
      <c r="JL57" s="365"/>
      <c r="JM57" s="365"/>
      <c r="JN57" s="365"/>
      <c r="JO57" s="365"/>
      <c r="JP57" s="365"/>
      <c r="JQ57" s="365"/>
      <c r="JR57" s="365"/>
      <c r="JS57" s="365"/>
      <c r="JT57" s="365"/>
      <c r="JU57" s="365"/>
      <c r="JV57" s="368">
        <f t="shared" si="222"/>
        <v>0</v>
      </c>
      <c r="JW57" s="372"/>
      <c r="JX57" s="375">
        <v>0</v>
      </c>
      <c r="JY57" s="376"/>
      <c r="JZ57" s="365"/>
      <c r="KA57" s="365"/>
      <c r="KB57" s="365"/>
      <c r="KC57" s="365"/>
      <c r="KD57" s="365"/>
      <c r="KE57" s="365"/>
      <c r="KF57" s="365"/>
      <c r="KG57" s="365"/>
      <c r="KH57" s="365"/>
      <c r="KI57" s="365"/>
      <c r="KJ57" s="368">
        <f t="shared" si="223"/>
        <v>0</v>
      </c>
      <c r="KK57" s="372"/>
      <c r="KL57" s="375">
        <v>634668</v>
      </c>
      <c r="KM57" s="376"/>
      <c r="KN57" s="365"/>
      <c r="KO57" s="365"/>
      <c r="KP57" s="365"/>
      <c r="KQ57" s="365"/>
      <c r="KR57" s="365"/>
      <c r="KS57" s="365"/>
      <c r="KT57" s="365"/>
      <c r="KU57" s="365"/>
      <c r="KV57" s="365"/>
      <c r="KW57" s="365"/>
      <c r="KX57" s="368">
        <f t="shared" si="224"/>
        <v>634668</v>
      </c>
      <c r="KY57" s="372"/>
      <c r="KZ57" s="375">
        <v>0</v>
      </c>
      <c r="LA57" s="376"/>
      <c r="LB57" s="365"/>
      <c r="LC57" s="365"/>
      <c r="LD57" s="365"/>
      <c r="LE57" s="365"/>
      <c r="LF57" s="365"/>
      <c r="LG57" s="365"/>
      <c r="LH57" s="365"/>
      <c r="LI57" s="365"/>
      <c r="LJ57" s="365"/>
      <c r="LK57" s="365"/>
      <c r="LL57" s="368">
        <f t="shared" si="225"/>
        <v>0</v>
      </c>
      <c r="LM57" s="372"/>
      <c r="LN57" s="375">
        <v>0</v>
      </c>
      <c r="LO57" s="376"/>
      <c r="LP57" s="365"/>
      <c r="LQ57" s="365"/>
      <c r="LR57" s="365"/>
      <c r="LS57" s="365"/>
      <c r="LT57" s="365"/>
      <c r="LU57" s="365"/>
      <c r="LV57" s="365"/>
      <c r="LW57" s="365"/>
      <c r="LX57" s="365"/>
      <c r="LY57" s="365"/>
      <c r="LZ57" s="368">
        <f t="shared" si="226"/>
        <v>0</v>
      </c>
      <c r="MA57" s="372"/>
      <c r="MB57" s="375">
        <v>0</v>
      </c>
      <c r="MC57" s="376"/>
      <c r="MD57" s="365"/>
      <c r="ME57" s="365"/>
      <c r="MF57" s="365"/>
      <c r="MG57" s="365"/>
      <c r="MH57" s="365"/>
      <c r="MI57" s="365"/>
      <c r="MJ57" s="365"/>
      <c r="MK57" s="365"/>
      <c r="ML57" s="365"/>
      <c r="MM57" s="365"/>
      <c r="MN57" s="368">
        <f t="shared" si="227"/>
        <v>0</v>
      </c>
      <c r="MO57" s="372"/>
      <c r="MP57" s="375">
        <v>0</v>
      </c>
      <c r="MQ57" s="376"/>
      <c r="MR57" s="365"/>
      <c r="MS57" s="365"/>
      <c r="MT57" s="365"/>
      <c r="MU57" s="365"/>
      <c r="MV57" s="365"/>
      <c r="MW57" s="365"/>
      <c r="MX57" s="365"/>
      <c r="MY57" s="365"/>
      <c r="MZ57" s="365"/>
      <c r="NA57" s="365"/>
      <c r="NB57" s="368">
        <f t="shared" si="228"/>
        <v>0</v>
      </c>
      <c r="NC57" s="372"/>
      <c r="ND57" s="375">
        <v>0</v>
      </c>
      <c r="NE57" s="376"/>
      <c r="NF57" s="365"/>
      <c r="NG57" s="365"/>
      <c r="NH57" s="365"/>
      <c r="NI57" s="365"/>
      <c r="NJ57" s="365"/>
      <c r="NK57" s="365"/>
      <c r="NL57" s="365"/>
      <c r="NM57" s="365"/>
      <c r="NN57" s="365"/>
      <c r="NO57" s="365"/>
      <c r="NP57" s="368">
        <f t="shared" si="229"/>
        <v>0</v>
      </c>
      <c r="NQ57" s="372"/>
      <c r="NR57" s="375">
        <v>0</v>
      </c>
      <c r="NS57" s="376"/>
      <c r="NT57" s="365"/>
      <c r="NU57" s="365"/>
      <c r="NV57" s="365"/>
      <c r="NW57" s="365"/>
      <c r="NX57" s="365"/>
      <c r="NY57" s="365"/>
      <c r="NZ57" s="365"/>
      <c r="OA57" s="365"/>
      <c r="OB57" s="365"/>
      <c r="OC57" s="365"/>
      <c r="OD57" s="368">
        <f t="shared" si="230"/>
        <v>0</v>
      </c>
      <c r="OE57" s="372"/>
      <c r="OF57" s="375">
        <v>0</v>
      </c>
      <c r="OG57" s="376"/>
      <c r="OH57" s="365"/>
      <c r="OI57" s="365"/>
      <c r="OJ57" s="365"/>
      <c r="OK57" s="365"/>
      <c r="OL57" s="365"/>
      <c r="OM57" s="365"/>
      <c r="ON57" s="365"/>
      <c r="OO57" s="365"/>
      <c r="OP57" s="365"/>
      <c r="OQ57" s="365"/>
      <c r="OR57" s="368">
        <f t="shared" si="231"/>
        <v>0</v>
      </c>
      <c r="OS57" s="372"/>
      <c r="OT57" s="375">
        <v>0</v>
      </c>
      <c r="OU57" s="376"/>
      <c r="OV57" s="365"/>
      <c r="OW57" s="365"/>
      <c r="OX57" s="365"/>
      <c r="OY57" s="365"/>
      <c r="OZ57" s="365"/>
      <c r="PA57" s="365"/>
      <c r="PB57" s="365"/>
      <c r="PC57" s="365"/>
      <c r="PD57" s="365"/>
      <c r="PE57" s="365"/>
      <c r="PF57" s="368">
        <f t="shared" si="232"/>
        <v>0</v>
      </c>
      <c r="PG57" s="372"/>
      <c r="PH57" s="375">
        <v>0</v>
      </c>
      <c r="PI57" s="376"/>
      <c r="PJ57" s="365"/>
      <c r="PK57" s="365"/>
      <c r="PL57" s="365"/>
      <c r="PM57" s="365"/>
      <c r="PN57" s="365"/>
      <c r="PO57" s="365"/>
      <c r="PP57" s="365"/>
      <c r="PQ57" s="365"/>
      <c r="PR57" s="365"/>
      <c r="PS57" s="365"/>
      <c r="PT57" s="368">
        <f t="shared" si="233"/>
        <v>0</v>
      </c>
      <c r="PU57" s="372"/>
      <c r="PV57" s="368">
        <f t="shared" si="234"/>
        <v>634668</v>
      </c>
      <c r="PW57" s="368">
        <f t="shared" si="234"/>
        <v>0</v>
      </c>
      <c r="PX57" s="368">
        <f t="shared" si="234"/>
        <v>0</v>
      </c>
      <c r="PY57" s="368">
        <f t="shared" si="234"/>
        <v>0</v>
      </c>
      <c r="PZ57" s="368">
        <f t="shared" si="234"/>
        <v>0</v>
      </c>
      <c r="QA57" s="368">
        <f t="shared" si="234"/>
        <v>0</v>
      </c>
      <c r="QB57" s="368">
        <f t="shared" si="234"/>
        <v>0</v>
      </c>
      <c r="QC57" s="368">
        <f t="shared" si="234"/>
        <v>0</v>
      </c>
      <c r="QD57" s="368">
        <f t="shared" si="234"/>
        <v>0</v>
      </c>
      <c r="QE57" s="368">
        <f t="shared" si="234"/>
        <v>0</v>
      </c>
      <c r="QF57" s="368">
        <f t="shared" si="234"/>
        <v>0</v>
      </c>
      <c r="QG57" s="368">
        <f t="shared" si="234"/>
        <v>0</v>
      </c>
      <c r="QH57" s="368">
        <f t="shared" si="235"/>
        <v>634668</v>
      </c>
    </row>
    <row r="58" spans="1:450" s="392" customFormat="1" x14ac:dyDescent="0.25">
      <c r="A58" s="304" t="s">
        <v>938</v>
      </c>
      <c r="B58" s="255" t="s">
        <v>105</v>
      </c>
      <c r="C58" s="313"/>
      <c r="D58" s="375">
        <v>14775</v>
      </c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68">
        <f t="shared" si="203"/>
        <v>14775</v>
      </c>
      <c r="Q58" s="372"/>
      <c r="R58" s="375">
        <v>6718</v>
      </c>
      <c r="S58" s="376"/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68">
        <f t="shared" si="204"/>
        <v>6718</v>
      </c>
      <c r="AE58" s="372"/>
      <c r="AF58" s="375">
        <v>1343</v>
      </c>
      <c r="AG58" s="376"/>
      <c r="AH58" s="376"/>
      <c r="AI58" s="376"/>
      <c r="AJ58" s="376"/>
      <c r="AK58" s="376"/>
      <c r="AL58" s="376"/>
      <c r="AM58" s="376"/>
      <c r="AN58" s="376"/>
      <c r="AO58" s="376"/>
      <c r="AP58" s="376"/>
      <c r="AQ58" s="376"/>
      <c r="AR58" s="368">
        <f t="shared" si="205"/>
        <v>1343</v>
      </c>
      <c r="AS58" s="372"/>
      <c r="AT58" s="375">
        <v>14775</v>
      </c>
      <c r="AU58" s="376"/>
      <c r="AV58" s="376"/>
      <c r="AW58" s="376"/>
      <c r="AX58" s="376"/>
      <c r="AY58" s="376"/>
      <c r="AZ58" s="376"/>
      <c r="BA58" s="376"/>
      <c r="BB58" s="577"/>
      <c r="BC58" s="577"/>
      <c r="BD58" s="577"/>
      <c r="BE58" s="577"/>
      <c r="BF58" s="368">
        <f t="shared" si="206"/>
        <v>14775</v>
      </c>
      <c r="BG58" s="372"/>
      <c r="BH58" s="375">
        <v>1343.3548387096776</v>
      </c>
      <c r="BI58" s="376"/>
      <c r="BJ58" s="376"/>
      <c r="BK58" s="376"/>
      <c r="BL58" s="391"/>
      <c r="BM58" s="391"/>
      <c r="BN58" s="391"/>
      <c r="BO58" s="376"/>
      <c r="BP58" s="365"/>
      <c r="BQ58" s="365"/>
      <c r="BR58" s="365"/>
      <c r="BS58" s="365"/>
      <c r="BT58" s="368">
        <f t="shared" si="207"/>
        <v>1343.3548387096776</v>
      </c>
      <c r="BU58" s="388"/>
      <c r="BV58" s="375">
        <v>40300.645161290318</v>
      </c>
      <c r="BW58" s="376"/>
      <c r="BX58" s="365"/>
      <c r="BY58" s="365"/>
      <c r="BZ58" s="365"/>
      <c r="CA58" s="365"/>
      <c r="CB58" s="365"/>
      <c r="CC58" s="365"/>
      <c r="CD58" s="365"/>
      <c r="CE58" s="365"/>
      <c r="CF58" s="365"/>
      <c r="CG58" s="365"/>
      <c r="CH58" s="368">
        <f t="shared" si="208"/>
        <v>40300.645161290318</v>
      </c>
      <c r="CI58" s="372"/>
      <c r="CJ58" s="375">
        <v>4029</v>
      </c>
      <c r="CK58" s="376"/>
      <c r="CL58" s="365"/>
      <c r="CM58" s="365"/>
      <c r="CN58" s="365"/>
      <c r="CO58" s="365"/>
      <c r="CP58" s="365"/>
      <c r="CQ58" s="365"/>
      <c r="CR58" s="365"/>
      <c r="CS58" s="365"/>
      <c r="CT58" s="365"/>
      <c r="CU58" s="365"/>
      <c r="CV58" s="368">
        <f t="shared" si="209"/>
        <v>4029</v>
      </c>
      <c r="CW58" s="372"/>
      <c r="CX58" s="375">
        <v>4029</v>
      </c>
      <c r="CY58" s="376"/>
      <c r="CZ58" s="365"/>
      <c r="DA58" s="365"/>
      <c r="DB58" s="365"/>
      <c r="DC58" s="365"/>
      <c r="DD58" s="365"/>
      <c r="DE58" s="365"/>
      <c r="DF58" s="365"/>
      <c r="DG58" s="365"/>
      <c r="DH58" s="365"/>
      <c r="DI58" s="365"/>
      <c r="DJ58" s="368">
        <f t="shared" si="210"/>
        <v>4029</v>
      </c>
      <c r="DK58" s="372"/>
      <c r="DL58" s="375">
        <v>2686</v>
      </c>
      <c r="DM58" s="376"/>
      <c r="DN58" s="365"/>
      <c r="DO58" s="365"/>
      <c r="DP58" s="365"/>
      <c r="DQ58" s="365"/>
      <c r="DR58" s="365"/>
      <c r="DS58" s="365"/>
      <c r="DT58" s="365"/>
      <c r="DU58" s="365"/>
      <c r="DV58" s="365"/>
      <c r="DW58" s="365"/>
      <c r="DX58" s="368">
        <f t="shared" si="211"/>
        <v>2686</v>
      </c>
      <c r="DY58" s="372"/>
      <c r="DZ58" s="375">
        <v>20149</v>
      </c>
      <c r="EA58" s="376"/>
      <c r="EB58" s="365"/>
      <c r="EC58" s="365"/>
      <c r="ED58" s="365"/>
      <c r="EE58" s="365"/>
      <c r="EF58" s="365"/>
      <c r="EG58" s="365"/>
      <c r="EH58" s="365"/>
      <c r="EI58" s="365"/>
      <c r="EJ58" s="365"/>
      <c r="EK58" s="365"/>
      <c r="EL58" s="368">
        <f t="shared" si="212"/>
        <v>20149</v>
      </c>
      <c r="EM58" s="372"/>
      <c r="EN58" s="375">
        <v>33149</v>
      </c>
      <c r="EO58" s="376"/>
      <c r="EP58" s="365"/>
      <c r="EQ58" s="365"/>
      <c r="ER58" s="365"/>
      <c r="ES58" s="365"/>
      <c r="ET58" s="365"/>
      <c r="EU58" s="365"/>
      <c r="EV58" s="365"/>
      <c r="EW58" s="365"/>
      <c r="EX58" s="365"/>
      <c r="EY58" s="365"/>
      <c r="EZ58" s="368">
        <f t="shared" si="213"/>
        <v>33149</v>
      </c>
      <c r="FA58" s="372"/>
      <c r="FB58" s="375">
        <v>24189</v>
      </c>
      <c r="FC58" s="376"/>
      <c r="FD58" s="365"/>
      <c r="FE58" s="365"/>
      <c r="FF58" s="365"/>
      <c r="FG58" s="365"/>
      <c r="FH58" s="365"/>
      <c r="FI58" s="365"/>
      <c r="FJ58" s="365"/>
      <c r="FK58" s="365"/>
      <c r="FL58" s="365"/>
      <c r="FM58" s="365"/>
      <c r="FN58" s="368">
        <f t="shared" si="214"/>
        <v>24189</v>
      </c>
      <c r="FO58" s="372"/>
      <c r="FP58" s="375">
        <v>22835</v>
      </c>
      <c r="FQ58" s="376"/>
      <c r="FR58" s="365"/>
      <c r="FS58" s="365"/>
      <c r="FT58" s="365"/>
      <c r="FU58" s="365"/>
      <c r="FV58" s="365"/>
      <c r="FW58" s="365"/>
      <c r="FX58" s="365"/>
      <c r="FY58" s="365"/>
      <c r="FZ58" s="365"/>
      <c r="GA58" s="365"/>
      <c r="GB58" s="368">
        <f t="shared" si="215"/>
        <v>22835</v>
      </c>
      <c r="GC58" s="372"/>
      <c r="GD58" s="375">
        <v>1343</v>
      </c>
      <c r="GE58" s="376"/>
      <c r="GF58" s="365"/>
      <c r="GG58" s="365"/>
      <c r="GH58" s="365"/>
      <c r="GI58" s="365"/>
      <c r="GJ58" s="365"/>
      <c r="GK58" s="365"/>
      <c r="GL58" s="365"/>
      <c r="GM58" s="365"/>
      <c r="GN58" s="365"/>
      <c r="GO58" s="365"/>
      <c r="GP58" s="368">
        <f t="shared" si="216"/>
        <v>1343</v>
      </c>
      <c r="GQ58" s="372"/>
      <c r="GR58" s="375">
        <v>36260</v>
      </c>
      <c r="GS58" s="376"/>
      <c r="GT58" s="365"/>
      <c r="GU58" s="365"/>
      <c r="GV58" s="365"/>
      <c r="GW58" s="365"/>
      <c r="GX58" s="365"/>
      <c r="GY58" s="365"/>
      <c r="GZ58" s="365"/>
      <c r="HA58" s="365"/>
      <c r="HB58" s="365"/>
      <c r="HC58" s="365"/>
      <c r="HD58" s="368">
        <f t="shared" si="217"/>
        <v>36260</v>
      </c>
      <c r="HE58" s="372"/>
      <c r="HF58" s="375">
        <v>36269</v>
      </c>
      <c r="HG58" s="376"/>
      <c r="HH58" s="365"/>
      <c r="HI58" s="365"/>
      <c r="HJ58" s="365"/>
      <c r="HK58" s="365"/>
      <c r="HL58" s="365"/>
      <c r="HM58" s="365"/>
      <c r="HN58" s="365"/>
      <c r="HO58" s="365"/>
      <c r="HP58" s="365"/>
      <c r="HQ58" s="365"/>
      <c r="HR58" s="368">
        <f t="shared" si="218"/>
        <v>36269</v>
      </c>
      <c r="HS58" s="372"/>
      <c r="HT58" s="375">
        <v>0</v>
      </c>
      <c r="HU58" s="376"/>
      <c r="HV58" s="365"/>
      <c r="HW58" s="365"/>
      <c r="HX58" s="365"/>
      <c r="HY58" s="365"/>
      <c r="HZ58" s="365"/>
      <c r="IA58" s="365"/>
      <c r="IB58" s="365"/>
      <c r="IC58" s="365"/>
      <c r="ID58" s="365"/>
      <c r="IE58" s="365"/>
      <c r="IF58" s="368">
        <f t="shared" si="219"/>
        <v>0</v>
      </c>
      <c r="IG58" s="372"/>
      <c r="IH58" s="375">
        <v>5371</v>
      </c>
      <c r="II58" s="376"/>
      <c r="IJ58" s="365"/>
      <c r="IK58" s="365"/>
      <c r="IL58" s="365"/>
      <c r="IM58" s="365"/>
      <c r="IN58" s="365"/>
      <c r="IO58" s="365"/>
      <c r="IP58" s="365"/>
      <c r="IQ58" s="365"/>
      <c r="IR58" s="365"/>
      <c r="IS58" s="365"/>
      <c r="IT58" s="368">
        <f t="shared" si="220"/>
        <v>5371</v>
      </c>
      <c r="IU58" s="372"/>
      <c r="IV58" s="375">
        <v>2686</v>
      </c>
      <c r="IW58" s="376"/>
      <c r="IX58" s="365"/>
      <c r="IY58" s="365"/>
      <c r="IZ58" s="365"/>
      <c r="JA58" s="365"/>
      <c r="JB58" s="365"/>
      <c r="JC58" s="365"/>
      <c r="JD58" s="365"/>
      <c r="JE58" s="365"/>
      <c r="JF58" s="365"/>
      <c r="JG58" s="365"/>
      <c r="JH58" s="368">
        <f t="shared" si="221"/>
        <v>2686</v>
      </c>
      <c r="JI58" s="372"/>
      <c r="JJ58" s="375">
        <v>9400</v>
      </c>
      <c r="JK58" s="376"/>
      <c r="JL58" s="365"/>
      <c r="JM58" s="365"/>
      <c r="JN58" s="365"/>
      <c r="JO58" s="365"/>
      <c r="JP58" s="365"/>
      <c r="JQ58" s="365"/>
      <c r="JR58" s="365"/>
      <c r="JS58" s="365"/>
      <c r="JT58" s="365"/>
      <c r="JU58" s="365"/>
      <c r="JV58" s="368">
        <f t="shared" si="222"/>
        <v>9400</v>
      </c>
      <c r="JW58" s="372"/>
      <c r="JX58" s="375">
        <v>21117</v>
      </c>
      <c r="JY58" s="376"/>
      <c r="JZ58" s="365"/>
      <c r="KA58" s="365"/>
      <c r="KB58" s="365"/>
      <c r="KC58" s="365"/>
      <c r="KD58" s="365"/>
      <c r="KE58" s="365"/>
      <c r="KF58" s="365"/>
      <c r="KG58" s="365"/>
      <c r="KH58" s="365"/>
      <c r="KI58" s="365"/>
      <c r="KJ58" s="368">
        <f t="shared" si="223"/>
        <v>21117</v>
      </c>
      <c r="KK58" s="372"/>
      <c r="KL58" s="375">
        <v>353343</v>
      </c>
      <c r="KM58" s="376"/>
      <c r="KN58" s="365"/>
      <c r="KO58" s="365"/>
      <c r="KP58" s="365"/>
      <c r="KQ58" s="365"/>
      <c r="KR58" s="365"/>
      <c r="KS58" s="365"/>
      <c r="KT58" s="365"/>
      <c r="KU58" s="365"/>
      <c r="KV58" s="365"/>
      <c r="KW58" s="365"/>
      <c r="KX58" s="368">
        <f t="shared" si="224"/>
        <v>353343</v>
      </c>
      <c r="KY58" s="372"/>
      <c r="KZ58" s="375">
        <v>5372</v>
      </c>
      <c r="LA58" s="376"/>
      <c r="LB58" s="365"/>
      <c r="LC58" s="365"/>
      <c r="LD58" s="365"/>
      <c r="LE58" s="365"/>
      <c r="LF58" s="365"/>
      <c r="LG58" s="365"/>
      <c r="LH58" s="365"/>
      <c r="LI58" s="365"/>
      <c r="LJ58" s="365"/>
      <c r="LK58" s="365"/>
      <c r="LL58" s="368">
        <f t="shared" si="225"/>
        <v>5372</v>
      </c>
      <c r="LM58" s="372"/>
      <c r="LN58" s="375">
        <v>1343</v>
      </c>
      <c r="LO58" s="376"/>
      <c r="LP58" s="365"/>
      <c r="LQ58" s="365"/>
      <c r="LR58" s="365"/>
      <c r="LS58" s="365"/>
      <c r="LT58" s="365"/>
      <c r="LU58" s="365"/>
      <c r="LV58" s="365"/>
      <c r="LW58" s="365"/>
      <c r="LX58" s="365"/>
      <c r="LY58" s="365"/>
      <c r="LZ58" s="368">
        <f t="shared" si="226"/>
        <v>1343</v>
      </c>
      <c r="MA58" s="372"/>
      <c r="MB58" s="375">
        <v>2686</v>
      </c>
      <c r="MC58" s="376"/>
      <c r="MD58" s="365"/>
      <c r="ME58" s="365"/>
      <c r="MF58" s="365"/>
      <c r="MG58" s="365"/>
      <c r="MH58" s="365"/>
      <c r="MI58" s="365"/>
      <c r="MJ58" s="365"/>
      <c r="MK58" s="365"/>
      <c r="ML58" s="365"/>
      <c r="MM58" s="365"/>
      <c r="MN58" s="368">
        <f t="shared" si="227"/>
        <v>2686</v>
      </c>
      <c r="MO58" s="372"/>
      <c r="MP58" s="375">
        <v>9401</v>
      </c>
      <c r="MQ58" s="376"/>
      <c r="MR58" s="365"/>
      <c r="MS58" s="365"/>
      <c r="MT58" s="365"/>
      <c r="MU58" s="365"/>
      <c r="MV58" s="365"/>
      <c r="MW58" s="365"/>
      <c r="MX58" s="365"/>
      <c r="MY58" s="365"/>
      <c r="MZ58" s="365"/>
      <c r="NA58" s="365"/>
      <c r="NB58" s="368">
        <f t="shared" si="228"/>
        <v>9401</v>
      </c>
      <c r="NC58" s="372"/>
      <c r="ND58" s="375">
        <v>17460</v>
      </c>
      <c r="NE58" s="376"/>
      <c r="NF58" s="365"/>
      <c r="NG58" s="365"/>
      <c r="NH58" s="365"/>
      <c r="NI58" s="365"/>
      <c r="NJ58" s="365"/>
      <c r="NK58" s="365"/>
      <c r="NL58" s="365"/>
      <c r="NM58" s="365"/>
      <c r="NN58" s="365"/>
      <c r="NO58" s="365"/>
      <c r="NP58" s="368">
        <f t="shared" si="229"/>
        <v>17460</v>
      </c>
      <c r="NQ58" s="372"/>
      <c r="NR58" s="375">
        <v>5371</v>
      </c>
      <c r="NS58" s="376"/>
      <c r="NT58" s="365"/>
      <c r="NU58" s="365"/>
      <c r="NV58" s="365"/>
      <c r="NW58" s="365"/>
      <c r="NX58" s="365"/>
      <c r="NY58" s="365"/>
      <c r="NZ58" s="365"/>
      <c r="OA58" s="365"/>
      <c r="OB58" s="365"/>
      <c r="OC58" s="365"/>
      <c r="OD58" s="368">
        <f t="shared" si="230"/>
        <v>5371</v>
      </c>
      <c r="OE58" s="372"/>
      <c r="OF58" s="375">
        <v>1343</v>
      </c>
      <c r="OG58" s="376"/>
      <c r="OH58" s="365"/>
      <c r="OI58" s="365"/>
      <c r="OJ58" s="365"/>
      <c r="OK58" s="365"/>
      <c r="OL58" s="365"/>
      <c r="OM58" s="365"/>
      <c r="ON58" s="365"/>
      <c r="OO58" s="365"/>
      <c r="OP58" s="365"/>
      <c r="OQ58" s="365"/>
      <c r="OR58" s="368">
        <f t="shared" si="231"/>
        <v>1343</v>
      </c>
      <c r="OS58" s="372"/>
      <c r="OT58" s="375">
        <v>10747</v>
      </c>
      <c r="OU58" s="376"/>
      <c r="OV58" s="365"/>
      <c r="OW58" s="365"/>
      <c r="OX58" s="365"/>
      <c r="OY58" s="365"/>
      <c r="OZ58" s="365"/>
      <c r="PA58" s="365"/>
      <c r="PB58" s="365"/>
      <c r="PC58" s="365"/>
      <c r="PD58" s="365"/>
      <c r="PE58" s="365"/>
      <c r="PF58" s="368">
        <f t="shared" si="232"/>
        <v>10747</v>
      </c>
      <c r="PG58" s="372"/>
      <c r="PH58" s="375">
        <v>1343</v>
      </c>
      <c r="PI58" s="376"/>
      <c r="PJ58" s="365"/>
      <c r="PK58" s="365"/>
      <c r="PL58" s="365"/>
      <c r="PM58" s="365"/>
      <c r="PN58" s="365"/>
      <c r="PO58" s="365"/>
      <c r="PP58" s="365"/>
      <c r="PQ58" s="365"/>
      <c r="PR58" s="365"/>
      <c r="PS58" s="365"/>
      <c r="PT58" s="368">
        <f t="shared" si="233"/>
        <v>1343</v>
      </c>
      <c r="PU58" s="372"/>
      <c r="PV58" s="368">
        <f t="shared" si="234"/>
        <v>711176</v>
      </c>
      <c r="PW58" s="368">
        <f t="shared" si="234"/>
        <v>0</v>
      </c>
      <c r="PX58" s="368">
        <f t="shared" si="234"/>
        <v>0</v>
      </c>
      <c r="PY58" s="368">
        <f t="shared" si="234"/>
        <v>0</v>
      </c>
      <c r="PZ58" s="368">
        <f t="shared" si="234"/>
        <v>0</v>
      </c>
      <c r="QA58" s="368">
        <f t="shared" si="234"/>
        <v>0</v>
      </c>
      <c r="QB58" s="368">
        <f t="shared" si="234"/>
        <v>0</v>
      </c>
      <c r="QC58" s="368">
        <f t="shared" si="234"/>
        <v>0</v>
      </c>
      <c r="QD58" s="368">
        <f t="shared" si="234"/>
        <v>0</v>
      </c>
      <c r="QE58" s="368">
        <f t="shared" si="234"/>
        <v>0</v>
      </c>
      <c r="QF58" s="368">
        <f t="shared" si="234"/>
        <v>0</v>
      </c>
      <c r="QG58" s="368">
        <f t="shared" si="234"/>
        <v>0</v>
      </c>
      <c r="QH58" s="368">
        <f t="shared" si="235"/>
        <v>711176</v>
      </c>
    </row>
    <row r="59" spans="1:450" s="392" customFormat="1" x14ac:dyDescent="0.25">
      <c r="A59" s="304" t="s">
        <v>938</v>
      </c>
      <c r="B59" s="393" t="s">
        <v>106</v>
      </c>
      <c r="C59" s="313"/>
      <c r="D59" s="375">
        <v>5581</v>
      </c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68">
        <f t="shared" si="203"/>
        <v>5581</v>
      </c>
      <c r="Q59" s="372"/>
      <c r="R59" s="375">
        <v>2538</v>
      </c>
      <c r="S59" s="376"/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68">
        <f t="shared" si="204"/>
        <v>2538</v>
      </c>
      <c r="AE59" s="372"/>
      <c r="AF59" s="375">
        <v>507</v>
      </c>
      <c r="AG59" s="376"/>
      <c r="AH59" s="376"/>
      <c r="AI59" s="376"/>
      <c r="AJ59" s="376"/>
      <c r="AK59" s="376"/>
      <c r="AL59" s="376"/>
      <c r="AM59" s="376"/>
      <c r="AN59" s="376"/>
      <c r="AO59" s="376"/>
      <c r="AP59" s="376"/>
      <c r="AQ59" s="376"/>
      <c r="AR59" s="368">
        <f t="shared" si="205"/>
        <v>507</v>
      </c>
      <c r="AS59" s="372"/>
      <c r="AT59" s="375">
        <v>5582</v>
      </c>
      <c r="AU59" s="376"/>
      <c r="AV59" s="376"/>
      <c r="AW59" s="376"/>
      <c r="AX59" s="376"/>
      <c r="AY59" s="376"/>
      <c r="AZ59" s="376"/>
      <c r="BA59" s="376"/>
      <c r="BB59" s="577"/>
      <c r="BC59" s="577"/>
      <c r="BD59" s="577"/>
      <c r="BE59" s="577"/>
      <c r="BF59" s="368">
        <f t="shared" si="206"/>
        <v>5582</v>
      </c>
      <c r="BG59" s="372"/>
      <c r="BH59" s="375">
        <v>507.16129032258067</v>
      </c>
      <c r="BI59" s="376"/>
      <c r="BJ59" s="376"/>
      <c r="BK59" s="376"/>
      <c r="BL59" s="391"/>
      <c r="BM59" s="391"/>
      <c r="BN59" s="391"/>
      <c r="BO59" s="376"/>
      <c r="BP59" s="365"/>
      <c r="BQ59" s="365"/>
      <c r="BR59" s="365"/>
      <c r="BS59" s="365"/>
      <c r="BT59" s="368">
        <f t="shared" si="207"/>
        <v>507.16129032258067</v>
      </c>
      <c r="BU59" s="388"/>
      <c r="BV59" s="375">
        <v>15214.83870967742</v>
      </c>
      <c r="BW59" s="376"/>
      <c r="BX59" s="365"/>
      <c r="BY59" s="365"/>
      <c r="BZ59" s="365"/>
      <c r="CA59" s="365"/>
      <c r="CB59" s="365"/>
      <c r="CC59" s="365"/>
      <c r="CD59" s="365"/>
      <c r="CE59" s="365"/>
      <c r="CF59" s="365"/>
      <c r="CG59" s="365"/>
      <c r="CH59" s="368">
        <f t="shared" si="208"/>
        <v>15214.83870967742</v>
      </c>
      <c r="CI59" s="372"/>
      <c r="CJ59" s="375">
        <v>1523</v>
      </c>
      <c r="CK59" s="376"/>
      <c r="CL59" s="365"/>
      <c r="CM59" s="365"/>
      <c r="CN59" s="365"/>
      <c r="CO59" s="365"/>
      <c r="CP59" s="365"/>
      <c r="CQ59" s="365"/>
      <c r="CR59" s="365"/>
      <c r="CS59" s="365"/>
      <c r="CT59" s="365"/>
      <c r="CU59" s="365"/>
      <c r="CV59" s="368">
        <f t="shared" si="209"/>
        <v>1523</v>
      </c>
      <c r="CW59" s="372"/>
      <c r="CX59" s="375">
        <v>1523</v>
      </c>
      <c r="CY59" s="376"/>
      <c r="CZ59" s="365"/>
      <c r="DA59" s="365"/>
      <c r="DB59" s="365"/>
      <c r="DC59" s="365"/>
      <c r="DD59" s="365"/>
      <c r="DE59" s="365"/>
      <c r="DF59" s="365"/>
      <c r="DG59" s="365"/>
      <c r="DH59" s="365"/>
      <c r="DI59" s="365"/>
      <c r="DJ59" s="368">
        <f t="shared" si="210"/>
        <v>1523</v>
      </c>
      <c r="DK59" s="372"/>
      <c r="DL59" s="375">
        <v>1014</v>
      </c>
      <c r="DM59" s="376"/>
      <c r="DN59" s="365"/>
      <c r="DO59" s="365"/>
      <c r="DP59" s="365"/>
      <c r="DQ59" s="365"/>
      <c r="DR59" s="365"/>
      <c r="DS59" s="365"/>
      <c r="DT59" s="365"/>
      <c r="DU59" s="365"/>
      <c r="DV59" s="365"/>
      <c r="DW59" s="365"/>
      <c r="DX59" s="368">
        <f t="shared" si="211"/>
        <v>1014</v>
      </c>
      <c r="DY59" s="372"/>
      <c r="DZ59" s="375">
        <v>7612</v>
      </c>
      <c r="EA59" s="376"/>
      <c r="EB59" s="365"/>
      <c r="EC59" s="365"/>
      <c r="ED59" s="365"/>
      <c r="EE59" s="365"/>
      <c r="EF59" s="365"/>
      <c r="EG59" s="365"/>
      <c r="EH59" s="365"/>
      <c r="EI59" s="365"/>
      <c r="EJ59" s="365"/>
      <c r="EK59" s="365"/>
      <c r="EL59" s="368">
        <f t="shared" si="212"/>
        <v>7612</v>
      </c>
      <c r="EM59" s="372"/>
      <c r="EN59" s="375">
        <v>7612</v>
      </c>
      <c r="EO59" s="376"/>
      <c r="EP59" s="365"/>
      <c r="EQ59" s="365"/>
      <c r="ER59" s="365"/>
      <c r="ES59" s="365"/>
      <c r="ET59" s="365"/>
      <c r="EU59" s="365"/>
      <c r="EV59" s="365"/>
      <c r="EW59" s="365"/>
      <c r="EX59" s="365"/>
      <c r="EY59" s="365"/>
      <c r="EZ59" s="368">
        <f t="shared" si="213"/>
        <v>7612</v>
      </c>
      <c r="FA59" s="372"/>
      <c r="FB59" s="375">
        <v>9134</v>
      </c>
      <c r="FC59" s="376"/>
      <c r="FD59" s="365"/>
      <c r="FE59" s="365"/>
      <c r="FF59" s="365"/>
      <c r="FG59" s="365"/>
      <c r="FH59" s="365"/>
      <c r="FI59" s="365"/>
      <c r="FJ59" s="365"/>
      <c r="FK59" s="365"/>
      <c r="FL59" s="365"/>
      <c r="FM59" s="365"/>
      <c r="FN59" s="368">
        <f t="shared" si="214"/>
        <v>9134</v>
      </c>
      <c r="FO59" s="372"/>
      <c r="FP59" s="375">
        <v>8630</v>
      </c>
      <c r="FQ59" s="376"/>
      <c r="FR59" s="365"/>
      <c r="FS59" s="365"/>
      <c r="FT59" s="365"/>
      <c r="FU59" s="365"/>
      <c r="FV59" s="365"/>
      <c r="FW59" s="365"/>
      <c r="FX59" s="365"/>
      <c r="FY59" s="365"/>
      <c r="FZ59" s="365"/>
      <c r="GA59" s="365"/>
      <c r="GB59" s="368">
        <f t="shared" si="215"/>
        <v>8630</v>
      </c>
      <c r="GC59" s="372"/>
      <c r="GD59" s="375">
        <v>507</v>
      </c>
      <c r="GE59" s="376"/>
      <c r="GF59" s="365"/>
      <c r="GG59" s="365"/>
      <c r="GH59" s="365"/>
      <c r="GI59" s="365"/>
      <c r="GJ59" s="365"/>
      <c r="GK59" s="365"/>
      <c r="GL59" s="365"/>
      <c r="GM59" s="365"/>
      <c r="GN59" s="365"/>
      <c r="GO59" s="365"/>
      <c r="GP59" s="368">
        <f t="shared" si="216"/>
        <v>507</v>
      </c>
      <c r="GQ59" s="372"/>
      <c r="GR59" s="375">
        <v>13701</v>
      </c>
      <c r="GS59" s="376"/>
      <c r="GT59" s="365"/>
      <c r="GU59" s="365"/>
      <c r="GV59" s="365"/>
      <c r="GW59" s="365"/>
      <c r="GX59" s="365"/>
      <c r="GY59" s="365"/>
      <c r="GZ59" s="365"/>
      <c r="HA59" s="365"/>
      <c r="HB59" s="365"/>
      <c r="HC59" s="365"/>
      <c r="HD59" s="368">
        <f t="shared" si="217"/>
        <v>13701</v>
      </c>
      <c r="HE59" s="372"/>
      <c r="HF59" s="375">
        <v>13701</v>
      </c>
      <c r="HG59" s="376"/>
      <c r="HH59" s="365"/>
      <c r="HI59" s="365"/>
      <c r="HJ59" s="365"/>
      <c r="HK59" s="365"/>
      <c r="HL59" s="365"/>
      <c r="HM59" s="365"/>
      <c r="HN59" s="365"/>
      <c r="HO59" s="365"/>
      <c r="HP59" s="365"/>
      <c r="HQ59" s="365"/>
      <c r="HR59" s="368">
        <f t="shared" si="218"/>
        <v>13701</v>
      </c>
      <c r="HS59" s="372"/>
      <c r="HT59" s="375">
        <v>0</v>
      </c>
      <c r="HU59" s="376"/>
      <c r="HV59" s="365"/>
      <c r="HW59" s="365"/>
      <c r="HX59" s="365"/>
      <c r="HY59" s="365"/>
      <c r="HZ59" s="365"/>
      <c r="IA59" s="365"/>
      <c r="IB59" s="365"/>
      <c r="IC59" s="365"/>
      <c r="ID59" s="365"/>
      <c r="IE59" s="365"/>
      <c r="IF59" s="368">
        <f t="shared" si="219"/>
        <v>0</v>
      </c>
      <c r="IG59" s="372"/>
      <c r="IH59" s="375">
        <v>2029</v>
      </c>
      <c r="II59" s="376"/>
      <c r="IJ59" s="365"/>
      <c r="IK59" s="365"/>
      <c r="IL59" s="365"/>
      <c r="IM59" s="365"/>
      <c r="IN59" s="365"/>
      <c r="IO59" s="365"/>
      <c r="IP59" s="365"/>
      <c r="IQ59" s="365"/>
      <c r="IR59" s="365"/>
      <c r="IS59" s="365"/>
      <c r="IT59" s="368">
        <f t="shared" si="220"/>
        <v>2029</v>
      </c>
      <c r="IU59" s="372"/>
      <c r="IV59" s="375">
        <v>1014</v>
      </c>
      <c r="IW59" s="376"/>
      <c r="IX59" s="365"/>
      <c r="IY59" s="365"/>
      <c r="IZ59" s="365"/>
      <c r="JA59" s="365"/>
      <c r="JB59" s="365"/>
      <c r="JC59" s="365"/>
      <c r="JD59" s="365"/>
      <c r="JE59" s="365"/>
      <c r="JF59" s="365"/>
      <c r="JG59" s="365"/>
      <c r="JH59" s="368">
        <f t="shared" si="221"/>
        <v>1014</v>
      </c>
      <c r="JI59" s="372"/>
      <c r="JJ59" s="375">
        <v>3552</v>
      </c>
      <c r="JK59" s="376"/>
      <c r="JL59" s="365"/>
      <c r="JM59" s="365"/>
      <c r="JN59" s="365"/>
      <c r="JO59" s="365"/>
      <c r="JP59" s="365"/>
      <c r="JQ59" s="365"/>
      <c r="JR59" s="365"/>
      <c r="JS59" s="365"/>
      <c r="JT59" s="365"/>
      <c r="JU59" s="365"/>
      <c r="JV59" s="368">
        <f t="shared" si="222"/>
        <v>3552</v>
      </c>
      <c r="JW59" s="372"/>
      <c r="JX59" s="375">
        <v>6088</v>
      </c>
      <c r="JY59" s="376"/>
      <c r="JZ59" s="365"/>
      <c r="KA59" s="365"/>
      <c r="KB59" s="365"/>
      <c r="KC59" s="365"/>
      <c r="KD59" s="365"/>
      <c r="KE59" s="365"/>
      <c r="KF59" s="365"/>
      <c r="KG59" s="365"/>
      <c r="KH59" s="365"/>
      <c r="KI59" s="365"/>
      <c r="KJ59" s="368">
        <f t="shared" si="223"/>
        <v>6088</v>
      </c>
      <c r="KK59" s="372"/>
      <c r="KL59" s="375">
        <v>29557</v>
      </c>
      <c r="KM59" s="376"/>
      <c r="KN59" s="365"/>
      <c r="KO59" s="365"/>
      <c r="KP59" s="365"/>
      <c r="KQ59" s="365"/>
      <c r="KR59" s="365"/>
      <c r="KS59" s="365"/>
      <c r="KT59" s="365"/>
      <c r="KU59" s="365"/>
      <c r="KV59" s="365"/>
      <c r="KW59" s="365"/>
      <c r="KX59" s="368">
        <f t="shared" si="224"/>
        <v>29557</v>
      </c>
      <c r="KY59" s="372"/>
      <c r="KZ59" s="375">
        <v>2029</v>
      </c>
      <c r="LA59" s="376"/>
      <c r="LB59" s="365"/>
      <c r="LC59" s="365"/>
      <c r="LD59" s="365"/>
      <c r="LE59" s="365"/>
      <c r="LF59" s="365"/>
      <c r="LG59" s="365"/>
      <c r="LH59" s="365"/>
      <c r="LI59" s="365"/>
      <c r="LJ59" s="365"/>
      <c r="LK59" s="365"/>
      <c r="LL59" s="368">
        <f t="shared" si="225"/>
        <v>2029</v>
      </c>
      <c r="LM59" s="372"/>
      <c r="LN59" s="375">
        <v>507</v>
      </c>
      <c r="LO59" s="376"/>
      <c r="LP59" s="365"/>
      <c r="LQ59" s="365"/>
      <c r="LR59" s="365"/>
      <c r="LS59" s="365"/>
      <c r="LT59" s="365"/>
      <c r="LU59" s="365"/>
      <c r="LV59" s="365"/>
      <c r="LW59" s="365"/>
      <c r="LX59" s="365"/>
      <c r="LY59" s="365"/>
      <c r="LZ59" s="368">
        <f t="shared" si="226"/>
        <v>507</v>
      </c>
      <c r="MA59" s="372"/>
      <c r="MB59" s="375">
        <v>1014</v>
      </c>
      <c r="MC59" s="376"/>
      <c r="MD59" s="365"/>
      <c r="ME59" s="365"/>
      <c r="MF59" s="365"/>
      <c r="MG59" s="365"/>
      <c r="MH59" s="365"/>
      <c r="MI59" s="365"/>
      <c r="MJ59" s="365"/>
      <c r="MK59" s="365"/>
      <c r="ML59" s="365"/>
      <c r="MM59" s="365"/>
      <c r="MN59" s="368">
        <f t="shared" si="227"/>
        <v>1014</v>
      </c>
      <c r="MO59" s="372"/>
      <c r="MP59" s="375">
        <v>3553</v>
      </c>
      <c r="MQ59" s="376"/>
      <c r="MR59" s="365"/>
      <c r="MS59" s="365"/>
      <c r="MT59" s="365"/>
      <c r="MU59" s="365"/>
      <c r="MV59" s="365"/>
      <c r="MW59" s="365"/>
      <c r="MX59" s="365"/>
      <c r="MY59" s="365"/>
      <c r="MZ59" s="365"/>
      <c r="NA59" s="365"/>
      <c r="NB59" s="368">
        <f t="shared" si="228"/>
        <v>3553</v>
      </c>
      <c r="NC59" s="372"/>
      <c r="ND59" s="375">
        <v>6596</v>
      </c>
      <c r="NE59" s="376"/>
      <c r="NF59" s="365"/>
      <c r="NG59" s="365"/>
      <c r="NH59" s="365"/>
      <c r="NI59" s="365"/>
      <c r="NJ59" s="365"/>
      <c r="NK59" s="365"/>
      <c r="NL59" s="365"/>
      <c r="NM59" s="365"/>
      <c r="NN59" s="365"/>
      <c r="NO59" s="365"/>
      <c r="NP59" s="368">
        <f t="shared" si="229"/>
        <v>6596</v>
      </c>
      <c r="NQ59" s="372"/>
      <c r="NR59" s="375">
        <v>2029</v>
      </c>
      <c r="NS59" s="376"/>
      <c r="NT59" s="365"/>
      <c r="NU59" s="365"/>
      <c r="NV59" s="365"/>
      <c r="NW59" s="365"/>
      <c r="NX59" s="365"/>
      <c r="NY59" s="365"/>
      <c r="NZ59" s="365"/>
      <c r="OA59" s="365"/>
      <c r="OB59" s="365"/>
      <c r="OC59" s="365"/>
      <c r="OD59" s="368">
        <f t="shared" si="230"/>
        <v>2029</v>
      </c>
      <c r="OE59" s="372"/>
      <c r="OF59" s="375">
        <v>507</v>
      </c>
      <c r="OG59" s="376"/>
      <c r="OH59" s="365"/>
      <c r="OI59" s="365"/>
      <c r="OJ59" s="365"/>
      <c r="OK59" s="365"/>
      <c r="OL59" s="365"/>
      <c r="OM59" s="365"/>
      <c r="ON59" s="365"/>
      <c r="OO59" s="365"/>
      <c r="OP59" s="365"/>
      <c r="OQ59" s="365"/>
      <c r="OR59" s="368">
        <f t="shared" si="231"/>
        <v>507</v>
      </c>
      <c r="OS59" s="372"/>
      <c r="OT59" s="375">
        <v>4061</v>
      </c>
      <c r="OU59" s="376"/>
      <c r="OV59" s="365"/>
      <c r="OW59" s="365"/>
      <c r="OX59" s="365"/>
      <c r="OY59" s="365"/>
      <c r="OZ59" s="365"/>
      <c r="PA59" s="365"/>
      <c r="PB59" s="365"/>
      <c r="PC59" s="365"/>
      <c r="PD59" s="365"/>
      <c r="PE59" s="365"/>
      <c r="PF59" s="368">
        <f t="shared" si="232"/>
        <v>4061</v>
      </c>
      <c r="PG59" s="372"/>
      <c r="PH59" s="375">
        <v>507</v>
      </c>
      <c r="PI59" s="376"/>
      <c r="PJ59" s="365"/>
      <c r="PK59" s="365"/>
      <c r="PL59" s="365"/>
      <c r="PM59" s="365"/>
      <c r="PN59" s="365"/>
      <c r="PO59" s="365"/>
      <c r="PP59" s="365"/>
      <c r="PQ59" s="365"/>
      <c r="PR59" s="365"/>
      <c r="PS59" s="365"/>
      <c r="PT59" s="368">
        <f t="shared" si="233"/>
        <v>507</v>
      </c>
      <c r="PU59" s="372"/>
      <c r="PV59" s="368">
        <f t="shared" si="234"/>
        <v>157930</v>
      </c>
      <c r="PW59" s="368">
        <f t="shared" si="234"/>
        <v>0</v>
      </c>
      <c r="PX59" s="368">
        <f t="shared" si="234"/>
        <v>0</v>
      </c>
      <c r="PY59" s="368">
        <f t="shared" si="234"/>
        <v>0</v>
      </c>
      <c r="PZ59" s="368">
        <f t="shared" si="234"/>
        <v>0</v>
      </c>
      <c r="QA59" s="368">
        <f t="shared" si="234"/>
        <v>0</v>
      </c>
      <c r="QB59" s="368">
        <f t="shared" si="234"/>
        <v>0</v>
      </c>
      <c r="QC59" s="368">
        <f t="shared" si="234"/>
        <v>0</v>
      </c>
      <c r="QD59" s="368">
        <f t="shared" si="234"/>
        <v>0</v>
      </c>
      <c r="QE59" s="368">
        <f t="shared" si="234"/>
        <v>0</v>
      </c>
      <c r="QF59" s="368">
        <f t="shared" si="234"/>
        <v>0</v>
      </c>
      <c r="QG59" s="368">
        <f t="shared" si="234"/>
        <v>0</v>
      </c>
      <c r="QH59" s="368">
        <f t="shared" si="235"/>
        <v>157930</v>
      </c>
    </row>
    <row r="60" spans="1:450" s="392" customFormat="1" x14ac:dyDescent="0.25">
      <c r="A60" s="304" t="s">
        <v>938</v>
      </c>
      <c r="B60" s="255" t="s">
        <v>107</v>
      </c>
      <c r="C60" s="313"/>
      <c r="D60" s="375">
        <v>7627</v>
      </c>
      <c r="E60" s="376"/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68">
        <f t="shared" si="203"/>
        <v>7627</v>
      </c>
      <c r="Q60" s="372"/>
      <c r="R60" s="375">
        <v>3467</v>
      </c>
      <c r="S60" s="376"/>
      <c r="T60" s="376"/>
      <c r="U60" s="376"/>
      <c r="V60" s="376"/>
      <c r="W60" s="376"/>
      <c r="X60" s="376"/>
      <c r="Y60" s="376"/>
      <c r="Z60" s="376"/>
      <c r="AA60" s="376"/>
      <c r="AB60" s="376"/>
      <c r="AC60" s="376"/>
      <c r="AD60" s="368">
        <f t="shared" si="204"/>
        <v>3467</v>
      </c>
      <c r="AE60" s="372"/>
      <c r="AF60" s="375">
        <v>693</v>
      </c>
      <c r="AG60" s="376"/>
      <c r="AH60" s="376"/>
      <c r="AI60" s="376"/>
      <c r="AJ60" s="376"/>
      <c r="AK60" s="376"/>
      <c r="AL60" s="376"/>
      <c r="AM60" s="376"/>
      <c r="AN60" s="376"/>
      <c r="AO60" s="376"/>
      <c r="AP60" s="376"/>
      <c r="AQ60" s="376"/>
      <c r="AR60" s="368">
        <f t="shared" si="205"/>
        <v>693</v>
      </c>
      <c r="AS60" s="372"/>
      <c r="AT60" s="375">
        <v>7626</v>
      </c>
      <c r="AU60" s="376"/>
      <c r="AV60" s="376"/>
      <c r="AW60" s="376"/>
      <c r="AX60" s="376"/>
      <c r="AY60" s="376"/>
      <c r="AZ60" s="376"/>
      <c r="BA60" s="376"/>
      <c r="BB60" s="577"/>
      <c r="BC60" s="577"/>
      <c r="BD60" s="577"/>
      <c r="BE60" s="577"/>
      <c r="BF60" s="368">
        <f t="shared" si="206"/>
        <v>7626</v>
      </c>
      <c r="BG60" s="372"/>
      <c r="BH60" s="375">
        <v>693.61290322580646</v>
      </c>
      <c r="BI60" s="376"/>
      <c r="BJ60" s="376"/>
      <c r="BK60" s="376"/>
      <c r="BL60" s="391"/>
      <c r="BM60" s="391"/>
      <c r="BN60" s="391"/>
      <c r="BO60" s="376"/>
      <c r="BP60" s="365"/>
      <c r="BQ60" s="365"/>
      <c r="BR60" s="365"/>
      <c r="BS60" s="365"/>
      <c r="BT60" s="368">
        <f t="shared" si="207"/>
        <v>693.61290322580646</v>
      </c>
      <c r="BU60" s="388"/>
      <c r="BV60" s="375">
        <v>20808.387096774197</v>
      </c>
      <c r="BW60" s="376"/>
      <c r="BX60" s="365"/>
      <c r="BY60" s="365"/>
      <c r="BZ60" s="365"/>
      <c r="CA60" s="365"/>
      <c r="CB60" s="365"/>
      <c r="CC60" s="365"/>
      <c r="CD60" s="365"/>
      <c r="CE60" s="365"/>
      <c r="CF60" s="365"/>
      <c r="CG60" s="365"/>
      <c r="CH60" s="368">
        <f t="shared" si="208"/>
        <v>20808.387096774197</v>
      </c>
      <c r="CI60" s="372"/>
      <c r="CJ60" s="375">
        <v>2080</v>
      </c>
      <c r="CK60" s="376"/>
      <c r="CL60" s="365"/>
      <c r="CM60" s="365"/>
      <c r="CN60" s="365"/>
      <c r="CO60" s="365"/>
      <c r="CP60" s="365"/>
      <c r="CQ60" s="365"/>
      <c r="CR60" s="365"/>
      <c r="CS60" s="365"/>
      <c r="CT60" s="365"/>
      <c r="CU60" s="365"/>
      <c r="CV60" s="368">
        <f t="shared" si="209"/>
        <v>2080</v>
      </c>
      <c r="CW60" s="372"/>
      <c r="CX60" s="375">
        <v>2080</v>
      </c>
      <c r="CY60" s="376"/>
      <c r="CZ60" s="365"/>
      <c r="DA60" s="365"/>
      <c r="DB60" s="365"/>
      <c r="DC60" s="365"/>
      <c r="DD60" s="365"/>
      <c r="DE60" s="365"/>
      <c r="DF60" s="365"/>
      <c r="DG60" s="365"/>
      <c r="DH60" s="365"/>
      <c r="DI60" s="365"/>
      <c r="DJ60" s="368">
        <f t="shared" si="210"/>
        <v>2080</v>
      </c>
      <c r="DK60" s="372"/>
      <c r="DL60" s="375">
        <v>1386</v>
      </c>
      <c r="DM60" s="376"/>
      <c r="DN60" s="365"/>
      <c r="DO60" s="365"/>
      <c r="DP60" s="365"/>
      <c r="DQ60" s="365"/>
      <c r="DR60" s="365"/>
      <c r="DS60" s="365"/>
      <c r="DT60" s="365"/>
      <c r="DU60" s="365"/>
      <c r="DV60" s="365"/>
      <c r="DW60" s="365"/>
      <c r="DX60" s="368">
        <f t="shared" si="211"/>
        <v>1386</v>
      </c>
      <c r="DY60" s="372"/>
      <c r="DZ60" s="375">
        <v>10401</v>
      </c>
      <c r="EA60" s="376"/>
      <c r="EB60" s="365"/>
      <c r="EC60" s="365"/>
      <c r="ED60" s="365"/>
      <c r="EE60" s="365"/>
      <c r="EF60" s="365"/>
      <c r="EG60" s="365"/>
      <c r="EH60" s="365"/>
      <c r="EI60" s="365"/>
      <c r="EJ60" s="365"/>
      <c r="EK60" s="365"/>
      <c r="EL60" s="368">
        <f t="shared" si="212"/>
        <v>10401</v>
      </c>
      <c r="EM60" s="372"/>
      <c r="EN60" s="375">
        <v>10401</v>
      </c>
      <c r="EO60" s="376"/>
      <c r="EP60" s="365"/>
      <c r="EQ60" s="365"/>
      <c r="ER60" s="365"/>
      <c r="ES60" s="365"/>
      <c r="ET60" s="365"/>
      <c r="EU60" s="365"/>
      <c r="EV60" s="365"/>
      <c r="EW60" s="365"/>
      <c r="EX60" s="365"/>
      <c r="EY60" s="365"/>
      <c r="EZ60" s="368">
        <f t="shared" si="213"/>
        <v>10401</v>
      </c>
      <c r="FA60" s="372"/>
      <c r="FB60" s="375">
        <v>12480</v>
      </c>
      <c r="FC60" s="376"/>
      <c r="FD60" s="365"/>
      <c r="FE60" s="365"/>
      <c r="FF60" s="365"/>
      <c r="FG60" s="365"/>
      <c r="FH60" s="365"/>
      <c r="FI60" s="365"/>
      <c r="FJ60" s="365"/>
      <c r="FK60" s="365"/>
      <c r="FL60" s="365"/>
      <c r="FM60" s="365"/>
      <c r="FN60" s="368">
        <f t="shared" si="214"/>
        <v>12480</v>
      </c>
      <c r="FO60" s="372"/>
      <c r="FP60" s="375">
        <v>11787</v>
      </c>
      <c r="FQ60" s="376"/>
      <c r="FR60" s="365"/>
      <c r="FS60" s="365"/>
      <c r="FT60" s="365"/>
      <c r="FU60" s="365"/>
      <c r="FV60" s="365"/>
      <c r="FW60" s="365"/>
      <c r="FX60" s="365"/>
      <c r="FY60" s="365"/>
      <c r="FZ60" s="365"/>
      <c r="GA60" s="365"/>
      <c r="GB60" s="368">
        <f t="shared" si="215"/>
        <v>11787</v>
      </c>
      <c r="GC60" s="372"/>
      <c r="GD60" s="375">
        <v>693</v>
      </c>
      <c r="GE60" s="376"/>
      <c r="GF60" s="365"/>
      <c r="GG60" s="365"/>
      <c r="GH60" s="365"/>
      <c r="GI60" s="365"/>
      <c r="GJ60" s="365"/>
      <c r="GK60" s="365"/>
      <c r="GL60" s="365"/>
      <c r="GM60" s="365"/>
      <c r="GN60" s="365"/>
      <c r="GO60" s="365"/>
      <c r="GP60" s="368">
        <f t="shared" si="216"/>
        <v>693</v>
      </c>
      <c r="GQ60" s="372"/>
      <c r="GR60" s="375">
        <v>18720</v>
      </c>
      <c r="GS60" s="376"/>
      <c r="GT60" s="365"/>
      <c r="GU60" s="365"/>
      <c r="GV60" s="365"/>
      <c r="GW60" s="365"/>
      <c r="GX60" s="365"/>
      <c r="GY60" s="365"/>
      <c r="GZ60" s="365"/>
      <c r="HA60" s="365"/>
      <c r="HB60" s="365"/>
      <c r="HC60" s="365"/>
      <c r="HD60" s="368">
        <f t="shared" si="217"/>
        <v>18720</v>
      </c>
      <c r="HE60" s="372"/>
      <c r="HF60" s="375">
        <v>18719</v>
      </c>
      <c r="HG60" s="376"/>
      <c r="HH60" s="365"/>
      <c r="HI60" s="365"/>
      <c r="HJ60" s="365"/>
      <c r="HK60" s="365"/>
      <c r="HL60" s="365"/>
      <c r="HM60" s="365"/>
      <c r="HN60" s="365"/>
      <c r="HO60" s="365"/>
      <c r="HP60" s="365"/>
      <c r="HQ60" s="365"/>
      <c r="HR60" s="368">
        <f t="shared" si="218"/>
        <v>18719</v>
      </c>
      <c r="HS60" s="372"/>
      <c r="HT60" s="375">
        <v>0</v>
      </c>
      <c r="HU60" s="376"/>
      <c r="HV60" s="365"/>
      <c r="HW60" s="365"/>
      <c r="HX60" s="365"/>
      <c r="HY60" s="365"/>
      <c r="HZ60" s="365"/>
      <c r="IA60" s="365"/>
      <c r="IB60" s="365"/>
      <c r="IC60" s="365"/>
      <c r="ID60" s="365"/>
      <c r="IE60" s="365"/>
      <c r="IF60" s="368">
        <f t="shared" si="219"/>
        <v>0</v>
      </c>
      <c r="IG60" s="372"/>
      <c r="IH60" s="375">
        <v>2773</v>
      </c>
      <c r="II60" s="376"/>
      <c r="IJ60" s="365"/>
      <c r="IK60" s="365"/>
      <c r="IL60" s="365"/>
      <c r="IM60" s="365"/>
      <c r="IN60" s="365"/>
      <c r="IO60" s="365"/>
      <c r="IP60" s="365"/>
      <c r="IQ60" s="365"/>
      <c r="IR60" s="365"/>
      <c r="IS60" s="365"/>
      <c r="IT60" s="368">
        <f t="shared" si="220"/>
        <v>2773</v>
      </c>
      <c r="IU60" s="372"/>
      <c r="IV60" s="375">
        <v>1386</v>
      </c>
      <c r="IW60" s="376"/>
      <c r="IX60" s="365"/>
      <c r="IY60" s="365"/>
      <c r="IZ60" s="365"/>
      <c r="JA60" s="365"/>
      <c r="JB60" s="365"/>
      <c r="JC60" s="365"/>
      <c r="JD60" s="365"/>
      <c r="JE60" s="365"/>
      <c r="JF60" s="365"/>
      <c r="JG60" s="365"/>
      <c r="JH60" s="368">
        <f t="shared" si="221"/>
        <v>1386</v>
      </c>
      <c r="JI60" s="372"/>
      <c r="JJ60" s="375">
        <v>4853</v>
      </c>
      <c r="JK60" s="376"/>
      <c r="JL60" s="365"/>
      <c r="JM60" s="365"/>
      <c r="JN60" s="365"/>
      <c r="JO60" s="365"/>
      <c r="JP60" s="365"/>
      <c r="JQ60" s="365"/>
      <c r="JR60" s="365"/>
      <c r="JS60" s="365"/>
      <c r="JT60" s="365"/>
      <c r="JU60" s="365"/>
      <c r="JV60" s="368">
        <f t="shared" si="222"/>
        <v>4853</v>
      </c>
      <c r="JW60" s="372"/>
      <c r="JX60" s="375">
        <v>8320</v>
      </c>
      <c r="JY60" s="376"/>
      <c r="JZ60" s="365"/>
      <c r="KA60" s="365"/>
      <c r="KB60" s="365"/>
      <c r="KC60" s="365"/>
      <c r="KD60" s="365"/>
      <c r="KE60" s="365"/>
      <c r="KF60" s="365"/>
      <c r="KG60" s="365"/>
      <c r="KH60" s="365"/>
      <c r="KI60" s="365"/>
      <c r="KJ60" s="368">
        <f t="shared" si="223"/>
        <v>8320</v>
      </c>
      <c r="KK60" s="372"/>
      <c r="KL60" s="375">
        <v>693</v>
      </c>
      <c r="KM60" s="376"/>
      <c r="KN60" s="365"/>
      <c r="KO60" s="365"/>
      <c r="KP60" s="365"/>
      <c r="KQ60" s="365"/>
      <c r="KR60" s="365"/>
      <c r="KS60" s="365"/>
      <c r="KT60" s="365"/>
      <c r="KU60" s="365"/>
      <c r="KV60" s="365"/>
      <c r="KW60" s="365"/>
      <c r="KX60" s="368">
        <f t="shared" si="224"/>
        <v>693</v>
      </c>
      <c r="KY60" s="372"/>
      <c r="KZ60" s="375">
        <v>2772</v>
      </c>
      <c r="LA60" s="376"/>
      <c r="LB60" s="365"/>
      <c r="LC60" s="365"/>
      <c r="LD60" s="365"/>
      <c r="LE60" s="365"/>
      <c r="LF60" s="365"/>
      <c r="LG60" s="365"/>
      <c r="LH60" s="365"/>
      <c r="LI60" s="365"/>
      <c r="LJ60" s="365"/>
      <c r="LK60" s="365"/>
      <c r="LL60" s="368">
        <f t="shared" si="225"/>
        <v>2772</v>
      </c>
      <c r="LM60" s="372"/>
      <c r="LN60" s="375">
        <v>693</v>
      </c>
      <c r="LO60" s="376"/>
      <c r="LP60" s="365"/>
      <c r="LQ60" s="365"/>
      <c r="LR60" s="365"/>
      <c r="LS60" s="365"/>
      <c r="LT60" s="365"/>
      <c r="LU60" s="365"/>
      <c r="LV60" s="365"/>
      <c r="LW60" s="365"/>
      <c r="LX60" s="365"/>
      <c r="LY60" s="365"/>
      <c r="LZ60" s="368">
        <f t="shared" si="226"/>
        <v>693</v>
      </c>
      <c r="MA60" s="372"/>
      <c r="MB60" s="375">
        <v>1386</v>
      </c>
      <c r="MC60" s="376"/>
      <c r="MD60" s="365"/>
      <c r="ME60" s="365"/>
      <c r="MF60" s="365"/>
      <c r="MG60" s="365"/>
      <c r="MH60" s="365"/>
      <c r="MI60" s="365"/>
      <c r="MJ60" s="365"/>
      <c r="MK60" s="365"/>
      <c r="ML60" s="365"/>
      <c r="MM60" s="365"/>
      <c r="MN60" s="368">
        <f t="shared" si="227"/>
        <v>1386</v>
      </c>
      <c r="MO60" s="372"/>
      <c r="MP60" s="375">
        <v>4852</v>
      </c>
      <c r="MQ60" s="376"/>
      <c r="MR60" s="365"/>
      <c r="MS60" s="365"/>
      <c r="MT60" s="365"/>
      <c r="MU60" s="365"/>
      <c r="MV60" s="365"/>
      <c r="MW60" s="365"/>
      <c r="MX60" s="365"/>
      <c r="MY60" s="365"/>
      <c r="MZ60" s="365"/>
      <c r="NA60" s="365"/>
      <c r="NB60" s="368">
        <f t="shared" si="228"/>
        <v>4852</v>
      </c>
      <c r="NC60" s="372"/>
      <c r="ND60" s="375">
        <v>9012</v>
      </c>
      <c r="NE60" s="376"/>
      <c r="NF60" s="365"/>
      <c r="NG60" s="365"/>
      <c r="NH60" s="365"/>
      <c r="NI60" s="365"/>
      <c r="NJ60" s="365"/>
      <c r="NK60" s="365"/>
      <c r="NL60" s="365"/>
      <c r="NM60" s="365"/>
      <c r="NN60" s="365"/>
      <c r="NO60" s="365"/>
      <c r="NP60" s="368">
        <f t="shared" si="229"/>
        <v>9012</v>
      </c>
      <c r="NQ60" s="372"/>
      <c r="NR60" s="375">
        <v>2773</v>
      </c>
      <c r="NS60" s="376"/>
      <c r="NT60" s="365"/>
      <c r="NU60" s="365"/>
      <c r="NV60" s="365"/>
      <c r="NW60" s="365"/>
      <c r="NX60" s="365"/>
      <c r="NY60" s="365"/>
      <c r="NZ60" s="365"/>
      <c r="OA60" s="365"/>
      <c r="OB60" s="365"/>
      <c r="OC60" s="365"/>
      <c r="OD60" s="368">
        <f t="shared" si="230"/>
        <v>2773</v>
      </c>
      <c r="OE60" s="372"/>
      <c r="OF60" s="375">
        <v>693</v>
      </c>
      <c r="OG60" s="376"/>
      <c r="OH60" s="365"/>
      <c r="OI60" s="365"/>
      <c r="OJ60" s="365"/>
      <c r="OK60" s="365"/>
      <c r="OL60" s="365"/>
      <c r="OM60" s="365"/>
      <c r="ON60" s="365"/>
      <c r="OO60" s="365"/>
      <c r="OP60" s="365"/>
      <c r="OQ60" s="365"/>
      <c r="OR60" s="368">
        <f t="shared" si="231"/>
        <v>693</v>
      </c>
      <c r="OS60" s="372"/>
      <c r="OT60" s="375">
        <v>5547</v>
      </c>
      <c r="OU60" s="376"/>
      <c r="OV60" s="365"/>
      <c r="OW60" s="365"/>
      <c r="OX60" s="365"/>
      <c r="OY60" s="365"/>
      <c r="OZ60" s="365"/>
      <c r="PA60" s="365"/>
      <c r="PB60" s="365"/>
      <c r="PC60" s="365"/>
      <c r="PD60" s="365"/>
      <c r="PE60" s="365"/>
      <c r="PF60" s="368">
        <f t="shared" si="232"/>
        <v>5547</v>
      </c>
      <c r="PG60" s="372"/>
      <c r="PH60" s="375">
        <v>693</v>
      </c>
      <c r="PI60" s="376"/>
      <c r="PJ60" s="365"/>
      <c r="PK60" s="365"/>
      <c r="PL60" s="365"/>
      <c r="PM60" s="365"/>
      <c r="PN60" s="365"/>
      <c r="PO60" s="365"/>
      <c r="PP60" s="365"/>
      <c r="PQ60" s="365"/>
      <c r="PR60" s="365"/>
      <c r="PS60" s="365"/>
      <c r="PT60" s="368">
        <f t="shared" si="233"/>
        <v>693</v>
      </c>
      <c r="PU60" s="372"/>
      <c r="PV60" s="368">
        <f t="shared" si="234"/>
        <v>176108</v>
      </c>
      <c r="PW60" s="368">
        <f t="shared" si="234"/>
        <v>0</v>
      </c>
      <c r="PX60" s="368">
        <f t="shared" si="234"/>
        <v>0</v>
      </c>
      <c r="PY60" s="368">
        <f t="shared" si="234"/>
        <v>0</v>
      </c>
      <c r="PZ60" s="368">
        <f t="shared" si="234"/>
        <v>0</v>
      </c>
      <c r="QA60" s="368">
        <f t="shared" si="234"/>
        <v>0</v>
      </c>
      <c r="QB60" s="368">
        <f t="shared" si="234"/>
        <v>0</v>
      </c>
      <c r="QC60" s="368">
        <f t="shared" si="234"/>
        <v>0</v>
      </c>
      <c r="QD60" s="368">
        <f t="shared" si="234"/>
        <v>0</v>
      </c>
      <c r="QE60" s="368">
        <f t="shared" si="234"/>
        <v>0</v>
      </c>
      <c r="QF60" s="368">
        <f t="shared" si="234"/>
        <v>0</v>
      </c>
      <c r="QG60" s="368">
        <f t="shared" si="234"/>
        <v>0</v>
      </c>
      <c r="QH60" s="368">
        <f t="shared" si="235"/>
        <v>176108</v>
      </c>
    </row>
    <row r="61" spans="1:450" x14ac:dyDescent="0.25">
      <c r="A61" s="304" t="s">
        <v>938</v>
      </c>
      <c r="B61" s="255" t="s">
        <v>108</v>
      </c>
      <c r="C61" s="313"/>
      <c r="D61" s="375">
        <v>-7624</v>
      </c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68">
        <f t="shared" si="203"/>
        <v>-7624</v>
      </c>
      <c r="Q61" s="372"/>
      <c r="R61" s="375">
        <v>241</v>
      </c>
      <c r="S61" s="376"/>
      <c r="T61" s="376"/>
      <c r="U61" s="376"/>
      <c r="V61" s="376"/>
      <c r="W61" s="376"/>
      <c r="X61" s="376"/>
      <c r="Y61" s="376"/>
      <c r="Z61" s="376"/>
      <c r="AA61" s="376"/>
      <c r="AB61" s="376"/>
      <c r="AC61" s="376"/>
      <c r="AD61" s="368">
        <f t="shared" si="204"/>
        <v>241</v>
      </c>
      <c r="AF61" s="375">
        <v>48</v>
      </c>
      <c r="AG61" s="376"/>
      <c r="AH61" s="376"/>
      <c r="AI61" s="376"/>
      <c r="AJ61" s="376"/>
      <c r="AK61" s="376"/>
      <c r="AL61" s="376"/>
      <c r="AM61" s="376"/>
      <c r="AN61" s="376"/>
      <c r="AO61" s="376"/>
      <c r="AP61" s="376"/>
      <c r="AQ61" s="376"/>
      <c r="AR61" s="368">
        <f t="shared" si="205"/>
        <v>48</v>
      </c>
      <c r="AT61" s="375">
        <v>529</v>
      </c>
      <c r="AU61" s="376"/>
      <c r="AV61" s="376"/>
      <c r="AW61" s="376"/>
      <c r="AX61" s="376"/>
      <c r="AY61" s="376"/>
      <c r="AZ61" s="376"/>
      <c r="BA61" s="376"/>
      <c r="BB61" s="577"/>
      <c r="BC61" s="577"/>
      <c r="BD61" s="577"/>
      <c r="BE61" s="577"/>
      <c r="BF61" s="368">
        <f t="shared" si="206"/>
        <v>529</v>
      </c>
      <c r="BH61" s="375">
        <v>48.354838709677416</v>
      </c>
      <c r="BI61" s="376"/>
      <c r="BJ61" s="376"/>
      <c r="BK61" s="376"/>
      <c r="BL61" s="391"/>
      <c r="BM61" s="391"/>
      <c r="BN61" s="391"/>
      <c r="BO61" s="376"/>
      <c r="BP61" s="365"/>
      <c r="BQ61" s="365"/>
      <c r="BR61" s="365"/>
      <c r="BS61" s="365"/>
      <c r="BT61" s="368">
        <f t="shared" si="207"/>
        <v>48.354838709677416</v>
      </c>
      <c r="BV61" s="375">
        <v>1450.6451612903224</v>
      </c>
      <c r="BW61" s="376"/>
      <c r="BX61" s="365"/>
      <c r="BY61" s="365"/>
      <c r="BZ61" s="365"/>
      <c r="CA61" s="365"/>
      <c r="CB61" s="365"/>
      <c r="CC61" s="365"/>
      <c r="CD61" s="365"/>
      <c r="CE61" s="365"/>
      <c r="CF61" s="365"/>
      <c r="CG61" s="365"/>
      <c r="CH61" s="368">
        <f t="shared" si="208"/>
        <v>1450.6451612903224</v>
      </c>
      <c r="CI61" s="372"/>
      <c r="CJ61" s="375">
        <v>144</v>
      </c>
      <c r="CK61" s="376"/>
      <c r="CL61" s="365"/>
      <c r="CM61" s="365"/>
      <c r="CN61" s="365"/>
      <c r="CO61" s="365"/>
      <c r="CP61" s="365"/>
      <c r="CQ61" s="365"/>
      <c r="CR61" s="365"/>
      <c r="CS61" s="365"/>
      <c r="CT61" s="365"/>
      <c r="CU61" s="365"/>
      <c r="CV61" s="368">
        <f t="shared" si="209"/>
        <v>144</v>
      </c>
      <c r="CX61" s="375">
        <v>144</v>
      </c>
      <c r="CY61" s="376"/>
      <c r="CZ61" s="365"/>
      <c r="DA61" s="365"/>
      <c r="DB61" s="365"/>
      <c r="DC61" s="365"/>
      <c r="DD61" s="365"/>
      <c r="DE61" s="365"/>
      <c r="DF61" s="365"/>
      <c r="DG61" s="365"/>
      <c r="DH61" s="365"/>
      <c r="DI61" s="365"/>
      <c r="DJ61" s="368">
        <f t="shared" si="210"/>
        <v>144</v>
      </c>
      <c r="DK61" s="372"/>
      <c r="DL61" s="375">
        <v>96</v>
      </c>
      <c r="DM61" s="376"/>
      <c r="DN61" s="365"/>
      <c r="DO61" s="365"/>
      <c r="DP61" s="365"/>
      <c r="DQ61" s="365"/>
      <c r="DR61" s="365"/>
      <c r="DS61" s="365"/>
      <c r="DT61" s="365"/>
      <c r="DU61" s="365"/>
      <c r="DV61" s="365"/>
      <c r="DW61" s="365"/>
      <c r="DX61" s="368">
        <f t="shared" si="211"/>
        <v>96</v>
      </c>
      <c r="DY61" s="372"/>
      <c r="DZ61" s="375">
        <v>723</v>
      </c>
      <c r="EA61" s="376"/>
      <c r="EB61" s="365"/>
      <c r="EC61" s="365"/>
      <c r="ED61" s="365"/>
      <c r="EE61" s="365"/>
      <c r="EF61" s="365"/>
      <c r="EG61" s="365"/>
      <c r="EH61" s="365"/>
      <c r="EI61" s="365"/>
      <c r="EJ61" s="365"/>
      <c r="EK61" s="365"/>
      <c r="EL61" s="368">
        <f t="shared" si="212"/>
        <v>723</v>
      </c>
      <c r="EM61" s="372"/>
      <c r="EN61" s="375">
        <v>723</v>
      </c>
      <c r="EO61" s="376"/>
      <c r="EP61" s="365"/>
      <c r="EQ61" s="365"/>
      <c r="ER61" s="365"/>
      <c r="ES61" s="365"/>
      <c r="ET61" s="365"/>
      <c r="EU61" s="365"/>
      <c r="EV61" s="365"/>
      <c r="EW61" s="365"/>
      <c r="EX61" s="365"/>
      <c r="EY61" s="365"/>
      <c r="EZ61" s="368">
        <f t="shared" si="213"/>
        <v>723</v>
      </c>
      <c r="FA61" s="372"/>
      <c r="FB61" s="375">
        <v>867</v>
      </c>
      <c r="FC61" s="376"/>
      <c r="FD61" s="365"/>
      <c r="FE61" s="365"/>
      <c r="FF61" s="365"/>
      <c r="FG61" s="365"/>
      <c r="FH61" s="365"/>
      <c r="FI61" s="365"/>
      <c r="FJ61" s="365"/>
      <c r="FK61" s="365"/>
      <c r="FL61" s="365"/>
      <c r="FM61" s="365"/>
      <c r="FN61" s="368">
        <f t="shared" si="214"/>
        <v>867</v>
      </c>
      <c r="FO61" s="372"/>
      <c r="FP61" s="375">
        <v>819</v>
      </c>
      <c r="FQ61" s="376"/>
      <c r="FR61" s="365"/>
      <c r="FS61" s="365"/>
      <c r="FT61" s="365"/>
      <c r="FU61" s="365"/>
      <c r="FV61" s="365"/>
      <c r="FW61" s="365"/>
      <c r="FX61" s="365"/>
      <c r="FY61" s="365"/>
      <c r="FZ61" s="365"/>
      <c r="GA61" s="365"/>
      <c r="GB61" s="368">
        <f t="shared" si="215"/>
        <v>819</v>
      </c>
      <c r="GC61" s="372"/>
      <c r="GD61" s="375">
        <v>48</v>
      </c>
      <c r="GE61" s="376"/>
      <c r="GF61" s="365"/>
      <c r="GG61" s="365"/>
      <c r="GH61" s="365"/>
      <c r="GI61" s="365"/>
      <c r="GJ61" s="365"/>
      <c r="GK61" s="365"/>
      <c r="GL61" s="365"/>
      <c r="GM61" s="365"/>
      <c r="GN61" s="365"/>
      <c r="GO61" s="365"/>
      <c r="GP61" s="368">
        <f t="shared" si="216"/>
        <v>48</v>
      </c>
      <c r="GQ61" s="372"/>
      <c r="GR61" s="375">
        <v>1300</v>
      </c>
      <c r="GS61" s="376"/>
      <c r="GT61" s="365"/>
      <c r="GU61" s="365"/>
      <c r="GV61" s="365"/>
      <c r="GW61" s="365"/>
      <c r="GX61" s="365"/>
      <c r="GY61" s="365"/>
      <c r="GZ61" s="365"/>
      <c r="HA61" s="365"/>
      <c r="HB61" s="365"/>
      <c r="HC61" s="365"/>
      <c r="HD61" s="368">
        <f t="shared" si="217"/>
        <v>1300</v>
      </c>
      <c r="HE61" s="372"/>
      <c r="HF61" s="375">
        <v>1300</v>
      </c>
      <c r="HG61" s="376"/>
      <c r="HH61" s="365"/>
      <c r="HI61" s="365"/>
      <c r="HJ61" s="365"/>
      <c r="HK61" s="365"/>
      <c r="HL61" s="365"/>
      <c r="HM61" s="365"/>
      <c r="HN61" s="365"/>
      <c r="HO61" s="365"/>
      <c r="HP61" s="365"/>
      <c r="HQ61" s="365"/>
      <c r="HR61" s="368">
        <f t="shared" si="218"/>
        <v>1300</v>
      </c>
      <c r="HS61" s="372"/>
      <c r="HT61" s="375">
        <v>0</v>
      </c>
      <c r="HU61" s="376"/>
      <c r="HV61" s="365"/>
      <c r="HW61" s="365"/>
      <c r="HX61" s="365"/>
      <c r="HY61" s="365"/>
      <c r="HZ61" s="365"/>
      <c r="IA61" s="365"/>
      <c r="IB61" s="365"/>
      <c r="IC61" s="365"/>
      <c r="ID61" s="365"/>
      <c r="IE61" s="365"/>
      <c r="IF61" s="368">
        <f t="shared" si="219"/>
        <v>0</v>
      </c>
      <c r="IG61" s="372"/>
      <c r="IH61" s="375">
        <v>192</v>
      </c>
      <c r="II61" s="376"/>
      <c r="IJ61" s="365"/>
      <c r="IK61" s="365"/>
      <c r="IL61" s="365"/>
      <c r="IM61" s="365"/>
      <c r="IN61" s="365"/>
      <c r="IO61" s="365"/>
      <c r="IP61" s="365"/>
      <c r="IQ61" s="365"/>
      <c r="IR61" s="365"/>
      <c r="IS61" s="365"/>
      <c r="IT61" s="368">
        <f t="shared" si="220"/>
        <v>192</v>
      </c>
      <c r="IU61" s="372"/>
      <c r="IV61" s="375">
        <v>96</v>
      </c>
      <c r="IW61" s="376"/>
      <c r="IX61" s="365"/>
      <c r="IY61" s="365"/>
      <c r="IZ61" s="365"/>
      <c r="JA61" s="365"/>
      <c r="JB61" s="365"/>
      <c r="JC61" s="365"/>
      <c r="JD61" s="365"/>
      <c r="JE61" s="365"/>
      <c r="JF61" s="365"/>
      <c r="JG61" s="365"/>
      <c r="JH61" s="368">
        <f t="shared" si="221"/>
        <v>96</v>
      </c>
      <c r="JI61" s="372"/>
      <c r="JJ61" s="375">
        <v>336</v>
      </c>
      <c r="JK61" s="376"/>
      <c r="JL61" s="365"/>
      <c r="JM61" s="365"/>
      <c r="JN61" s="365"/>
      <c r="JO61" s="365"/>
      <c r="JP61" s="365"/>
      <c r="JQ61" s="365"/>
      <c r="JR61" s="365"/>
      <c r="JS61" s="365"/>
      <c r="JT61" s="365"/>
      <c r="JU61" s="365"/>
      <c r="JV61" s="368">
        <f t="shared" si="222"/>
        <v>336</v>
      </c>
      <c r="JW61" s="372"/>
      <c r="JX61" s="375">
        <v>578</v>
      </c>
      <c r="JY61" s="376"/>
      <c r="JZ61" s="365"/>
      <c r="KA61" s="365"/>
      <c r="KB61" s="365"/>
      <c r="KC61" s="365"/>
      <c r="KD61" s="365"/>
      <c r="KE61" s="365"/>
      <c r="KF61" s="365"/>
      <c r="KG61" s="365"/>
      <c r="KH61" s="365"/>
      <c r="KI61" s="365"/>
      <c r="KJ61" s="368">
        <f t="shared" si="223"/>
        <v>578</v>
      </c>
      <c r="KK61" s="372"/>
      <c r="KL61" s="375">
        <v>48</v>
      </c>
      <c r="KM61" s="376"/>
      <c r="KN61" s="365"/>
      <c r="KO61" s="365"/>
      <c r="KP61" s="365"/>
      <c r="KQ61" s="365"/>
      <c r="KR61" s="365"/>
      <c r="KS61" s="365"/>
      <c r="KT61" s="365"/>
      <c r="KU61" s="365"/>
      <c r="KV61" s="365"/>
      <c r="KW61" s="365"/>
      <c r="KX61" s="368">
        <f t="shared" si="224"/>
        <v>48</v>
      </c>
      <c r="KY61" s="372"/>
      <c r="KZ61" s="375">
        <v>192</v>
      </c>
      <c r="LA61" s="376"/>
      <c r="LB61" s="365"/>
      <c r="LC61" s="365"/>
      <c r="LD61" s="365"/>
      <c r="LE61" s="365"/>
      <c r="LF61" s="365"/>
      <c r="LG61" s="365"/>
      <c r="LH61" s="365"/>
      <c r="LI61" s="365"/>
      <c r="LJ61" s="365"/>
      <c r="LK61" s="365"/>
      <c r="LL61" s="368">
        <f t="shared" si="225"/>
        <v>192</v>
      </c>
      <c r="LM61" s="372"/>
      <c r="LN61" s="375">
        <v>48</v>
      </c>
      <c r="LO61" s="376"/>
      <c r="LP61" s="365"/>
      <c r="LQ61" s="365"/>
      <c r="LR61" s="365"/>
      <c r="LS61" s="365"/>
      <c r="LT61" s="365"/>
      <c r="LU61" s="365"/>
      <c r="LV61" s="365"/>
      <c r="LW61" s="365"/>
      <c r="LX61" s="365"/>
      <c r="LY61" s="365"/>
      <c r="LZ61" s="368">
        <f t="shared" si="226"/>
        <v>48</v>
      </c>
      <c r="MA61" s="372"/>
      <c r="MB61" s="375">
        <v>96</v>
      </c>
      <c r="MC61" s="376"/>
      <c r="MD61" s="365"/>
      <c r="ME61" s="365"/>
      <c r="MF61" s="365"/>
      <c r="MG61" s="365"/>
      <c r="MH61" s="365"/>
      <c r="MI61" s="365"/>
      <c r="MJ61" s="365"/>
      <c r="MK61" s="365"/>
      <c r="ML61" s="365"/>
      <c r="MM61" s="365"/>
      <c r="MN61" s="368">
        <f t="shared" si="227"/>
        <v>96</v>
      </c>
      <c r="MO61" s="372"/>
      <c r="MP61" s="375">
        <v>336</v>
      </c>
      <c r="MQ61" s="376"/>
      <c r="MR61" s="365"/>
      <c r="MS61" s="365"/>
      <c r="MT61" s="365"/>
      <c r="MU61" s="365"/>
      <c r="MV61" s="365"/>
      <c r="MW61" s="365"/>
      <c r="MX61" s="365"/>
      <c r="MY61" s="365"/>
      <c r="MZ61" s="365"/>
      <c r="NA61" s="365"/>
      <c r="NB61" s="368">
        <f t="shared" si="228"/>
        <v>336</v>
      </c>
      <c r="NC61" s="372"/>
      <c r="ND61" s="375">
        <v>625</v>
      </c>
      <c r="NE61" s="376"/>
      <c r="NF61" s="365"/>
      <c r="NG61" s="365"/>
      <c r="NH61" s="365"/>
      <c r="NI61" s="365"/>
      <c r="NJ61" s="365"/>
      <c r="NK61" s="365"/>
      <c r="NL61" s="365"/>
      <c r="NM61" s="365"/>
      <c r="NN61" s="365"/>
      <c r="NO61" s="365"/>
      <c r="NP61" s="368">
        <f t="shared" si="229"/>
        <v>625</v>
      </c>
      <c r="NQ61" s="372"/>
      <c r="NR61" s="375">
        <v>192</v>
      </c>
      <c r="NS61" s="376"/>
      <c r="NT61" s="365"/>
      <c r="NU61" s="365"/>
      <c r="NV61" s="365"/>
      <c r="NW61" s="365"/>
      <c r="NX61" s="365"/>
      <c r="NY61" s="365"/>
      <c r="NZ61" s="365"/>
      <c r="OA61" s="365"/>
      <c r="OB61" s="365"/>
      <c r="OC61" s="365"/>
      <c r="OD61" s="368">
        <f t="shared" si="230"/>
        <v>192</v>
      </c>
      <c r="OE61" s="372"/>
      <c r="OF61" s="375">
        <v>48</v>
      </c>
      <c r="OG61" s="376"/>
      <c r="OH61" s="365"/>
      <c r="OI61" s="365"/>
      <c r="OJ61" s="365"/>
      <c r="OK61" s="365"/>
      <c r="OL61" s="365"/>
      <c r="OM61" s="365"/>
      <c r="ON61" s="365"/>
      <c r="OO61" s="365"/>
      <c r="OP61" s="365"/>
      <c r="OQ61" s="365"/>
      <c r="OR61" s="368">
        <f t="shared" si="231"/>
        <v>48</v>
      </c>
      <c r="OS61" s="372"/>
      <c r="OT61" s="375">
        <v>385</v>
      </c>
      <c r="OU61" s="376"/>
      <c r="OV61" s="365"/>
      <c r="OW61" s="365"/>
      <c r="OX61" s="365"/>
      <c r="OY61" s="365"/>
      <c r="OZ61" s="365"/>
      <c r="PA61" s="365"/>
      <c r="PB61" s="365"/>
      <c r="PC61" s="365"/>
      <c r="PD61" s="365"/>
      <c r="PE61" s="365"/>
      <c r="PF61" s="368">
        <f t="shared" si="232"/>
        <v>385</v>
      </c>
      <c r="PG61" s="372"/>
      <c r="PH61" s="375">
        <v>48</v>
      </c>
      <c r="PI61" s="376"/>
      <c r="PJ61" s="365"/>
      <c r="PK61" s="365"/>
      <c r="PL61" s="365"/>
      <c r="PM61" s="365"/>
      <c r="PN61" s="365"/>
      <c r="PO61" s="365"/>
      <c r="PP61" s="365"/>
      <c r="PQ61" s="365"/>
      <c r="PR61" s="365"/>
      <c r="PS61" s="365"/>
      <c r="PT61" s="368">
        <f t="shared" si="233"/>
        <v>48</v>
      </c>
      <c r="PU61" s="372"/>
      <c r="PV61" s="368">
        <f t="shared" si="234"/>
        <v>4077</v>
      </c>
      <c r="PW61" s="368">
        <f t="shared" si="234"/>
        <v>0</v>
      </c>
      <c r="PX61" s="368">
        <f t="shared" si="234"/>
        <v>0</v>
      </c>
      <c r="PY61" s="368">
        <f t="shared" si="234"/>
        <v>0</v>
      </c>
      <c r="PZ61" s="368">
        <f t="shared" si="234"/>
        <v>0</v>
      </c>
      <c r="QA61" s="368">
        <f t="shared" si="234"/>
        <v>0</v>
      </c>
      <c r="QB61" s="368">
        <f t="shared" si="234"/>
        <v>0</v>
      </c>
      <c r="QC61" s="368">
        <f t="shared" si="234"/>
        <v>0</v>
      </c>
      <c r="QD61" s="368">
        <f t="shared" si="234"/>
        <v>0</v>
      </c>
      <c r="QE61" s="368">
        <f t="shared" si="234"/>
        <v>0</v>
      </c>
      <c r="QF61" s="368">
        <f t="shared" si="234"/>
        <v>0</v>
      </c>
      <c r="QG61" s="368">
        <f t="shared" si="234"/>
        <v>0</v>
      </c>
      <c r="QH61" s="368">
        <f t="shared" si="235"/>
        <v>4077</v>
      </c>
    </row>
    <row r="62" spans="1:450" x14ac:dyDescent="0.25">
      <c r="A62" s="304" t="s">
        <v>938</v>
      </c>
      <c r="B62" s="255" t="s">
        <v>109</v>
      </c>
      <c r="C62" s="313"/>
      <c r="D62" s="375">
        <v>2397</v>
      </c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68">
        <f t="shared" si="203"/>
        <v>2397</v>
      </c>
      <c r="Q62" s="372"/>
      <c r="R62" s="375">
        <v>1090</v>
      </c>
      <c r="S62" s="376"/>
      <c r="T62" s="376"/>
      <c r="U62" s="376"/>
      <c r="V62" s="376"/>
      <c r="W62" s="376"/>
      <c r="X62" s="376"/>
      <c r="Y62" s="376"/>
      <c r="Z62" s="376"/>
      <c r="AA62" s="376"/>
      <c r="AB62" s="376"/>
      <c r="AC62" s="376"/>
      <c r="AD62" s="368">
        <f t="shared" si="204"/>
        <v>1090</v>
      </c>
      <c r="AF62" s="375">
        <v>238</v>
      </c>
      <c r="AG62" s="376"/>
      <c r="AH62" s="376"/>
      <c r="AI62" s="376"/>
      <c r="AJ62" s="376"/>
      <c r="AK62" s="376"/>
      <c r="AL62" s="376"/>
      <c r="AM62" s="376"/>
      <c r="AN62" s="376"/>
      <c r="AO62" s="376"/>
      <c r="AP62" s="376"/>
      <c r="AQ62" s="376"/>
      <c r="AR62" s="368">
        <f t="shared" si="205"/>
        <v>238</v>
      </c>
      <c r="AT62" s="375">
        <v>2617</v>
      </c>
      <c r="AU62" s="376"/>
      <c r="AV62" s="376"/>
      <c r="AW62" s="376"/>
      <c r="AX62" s="376"/>
      <c r="AY62" s="376"/>
      <c r="AZ62" s="376"/>
      <c r="BA62" s="376"/>
      <c r="BB62" s="577"/>
      <c r="BC62" s="577"/>
      <c r="BD62" s="577"/>
      <c r="BE62" s="577"/>
      <c r="BF62" s="368">
        <f t="shared" si="206"/>
        <v>2617</v>
      </c>
      <c r="BH62" s="375">
        <v>237.74193548387098</v>
      </c>
      <c r="BI62" s="376"/>
      <c r="BJ62" s="376"/>
      <c r="BK62" s="376"/>
      <c r="BL62" s="391"/>
      <c r="BM62" s="391"/>
      <c r="BN62" s="391"/>
      <c r="BO62" s="376"/>
      <c r="BP62" s="365"/>
      <c r="BQ62" s="365"/>
      <c r="BR62" s="365"/>
      <c r="BS62" s="365"/>
      <c r="BT62" s="368">
        <f t="shared" si="207"/>
        <v>237.74193548387098</v>
      </c>
      <c r="BV62" s="375">
        <v>7132.2580645161288</v>
      </c>
      <c r="BW62" s="376"/>
      <c r="BX62" s="365"/>
      <c r="BY62" s="365"/>
      <c r="BZ62" s="365"/>
      <c r="CA62" s="365"/>
      <c r="CB62" s="365"/>
      <c r="CC62" s="365"/>
      <c r="CD62" s="365"/>
      <c r="CE62" s="365"/>
      <c r="CF62" s="365"/>
      <c r="CG62" s="365"/>
      <c r="CH62" s="368">
        <f t="shared" si="208"/>
        <v>7132.2580645161288</v>
      </c>
      <c r="CI62" s="372"/>
      <c r="CJ62" s="375">
        <v>714</v>
      </c>
      <c r="CK62" s="376"/>
      <c r="CL62" s="365"/>
      <c r="CM62" s="365"/>
      <c r="CN62" s="365"/>
      <c r="CO62" s="365"/>
      <c r="CP62" s="365"/>
      <c r="CQ62" s="365"/>
      <c r="CR62" s="365"/>
      <c r="CS62" s="365"/>
      <c r="CT62" s="365"/>
      <c r="CU62" s="365"/>
      <c r="CV62" s="368">
        <f t="shared" si="209"/>
        <v>714</v>
      </c>
      <c r="CX62" s="375">
        <v>714</v>
      </c>
      <c r="CY62" s="376"/>
      <c r="CZ62" s="365"/>
      <c r="DA62" s="365"/>
      <c r="DB62" s="365"/>
      <c r="DC62" s="365"/>
      <c r="DD62" s="365"/>
      <c r="DE62" s="365"/>
      <c r="DF62" s="365"/>
      <c r="DG62" s="365"/>
      <c r="DH62" s="365"/>
      <c r="DI62" s="365"/>
      <c r="DJ62" s="368">
        <f t="shared" si="210"/>
        <v>714</v>
      </c>
      <c r="DK62" s="372"/>
      <c r="DL62" s="375">
        <v>476</v>
      </c>
      <c r="DM62" s="376"/>
      <c r="DN62" s="365"/>
      <c r="DO62" s="365"/>
      <c r="DP62" s="365"/>
      <c r="DQ62" s="365"/>
      <c r="DR62" s="365"/>
      <c r="DS62" s="365"/>
      <c r="DT62" s="365"/>
      <c r="DU62" s="365"/>
      <c r="DV62" s="365"/>
      <c r="DW62" s="365"/>
      <c r="DX62" s="368">
        <f t="shared" si="211"/>
        <v>476</v>
      </c>
      <c r="DY62" s="372"/>
      <c r="DZ62" s="375">
        <v>3269</v>
      </c>
      <c r="EA62" s="376"/>
      <c r="EB62" s="365"/>
      <c r="EC62" s="365"/>
      <c r="ED62" s="365"/>
      <c r="EE62" s="365"/>
      <c r="EF62" s="365"/>
      <c r="EG62" s="365"/>
      <c r="EH62" s="365"/>
      <c r="EI62" s="365"/>
      <c r="EJ62" s="365"/>
      <c r="EK62" s="365"/>
      <c r="EL62" s="368">
        <f t="shared" si="212"/>
        <v>3269</v>
      </c>
      <c r="EM62" s="372"/>
      <c r="EN62" s="375">
        <v>3269</v>
      </c>
      <c r="EO62" s="376"/>
      <c r="EP62" s="365"/>
      <c r="EQ62" s="365"/>
      <c r="ER62" s="365"/>
      <c r="ES62" s="365"/>
      <c r="ET62" s="365"/>
      <c r="EU62" s="365"/>
      <c r="EV62" s="365"/>
      <c r="EW62" s="365"/>
      <c r="EX62" s="365"/>
      <c r="EY62" s="365"/>
      <c r="EZ62" s="368">
        <f t="shared" si="213"/>
        <v>3269</v>
      </c>
      <c r="FA62" s="372"/>
      <c r="FB62" s="375">
        <v>3923</v>
      </c>
      <c r="FC62" s="376"/>
      <c r="FD62" s="365"/>
      <c r="FE62" s="365"/>
      <c r="FF62" s="365"/>
      <c r="FG62" s="365"/>
      <c r="FH62" s="365"/>
      <c r="FI62" s="365"/>
      <c r="FJ62" s="365"/>
      <c r="FK62" s="365"/>
      <c r="FL62" s="365"/>
      <c r="FM62" s="365"/>
      <c r="FN62" s="368">
        <f t="shared" si="214"/>
        <v>3923</v>
      </c>
      <c r="FO62" s="372"/>
      <c r="FP62" s="375">
        <v>4041</v>
      </c>
      <c r="FQ62" s="376"/>
      <c r="FR62" s="365"/>
      <c r="FS62" s="365"/>
      <c r="FT62" s="365"/>
      <c r="FU62" s="365"/>
      <c r="FV62" s="365"/>
      <c r="FW62" s="365"/>
      <c r="FX62" s="365"/>
      <c r="FY62" s="365"/>
      <c r="FZ62" s="365"/>
      <c r="GA62" s="365"/>
      <c r="GB62" s="368">
        <f t="shared" si="215"/>
        <v>4041</v>
      </c>
      <c r="GC62" s="372"/>
      <c r="GD62" s="375">
        <v>238</v>
      </c>
      <c r="GE62" s="376"/>
      <c r="GF62" s="365"/>
      <c r="GG62" s="365"/>
      <c r="GH62" s="365"/>
      <c r="GI62" s="365"/>
      <c r="GJ62" s="365"/>
      <c r="GK62" s="365"/>
      <c r="GL62" s="365"/>
      <c r="GM62" s="365"/>
      <c r="GN62" s="365"/>
      <c r="GO62" s="365"/>
      <c r="GP62" s="368">
        <f t="shared" si="216"/>
        <v>238</v>
      </c>
      <c r="GQ62" s="372"/>
      <c r="GR62" s="375">
        <v>6422</v>
      </c>
      <c r="GS62" s="376"/>
      <c r="GT62" s="365"/>
      <c r="GU62" s="365"/>
      <c r="GV62" s="365"/>
      <c r="GW62" s="365"/>
      <c r="GX62" s="365"/>
      <c r="GY62" s="365"/>
      <c r="GZ62" s="365"/>
      <c r="HA62" s="365"/>
      <c r="HB62" s="365"/>
      <c r="HC62" s="365"/>
      <c r="HD62" s="368">
        <f t="shared" si="217"/>
        <v>6422</v>
      </c>
      <c r="HE62" s="372"/>
      <c r="HF62" s="375">
        <v>6422</v>
      </c>
      <c r="HG62" s="376"/>
      <c r="HH62" s="365"/>
      <c r="HI62" s="365"/>
      <c r="HJ62" s="365"/>
      <c r="HK62" s="365"/>
      <c r="HL62" s="365"/>
      <c r="HM62" s="365"/>
      <c r="HN62" s="365"/>
      <c r="HO62" s="365"/>
      <c r="HP62" s="365"/>
      <c r="HQ62" s="365"/>
      <c r="HR62" s="368">
        <f t="shared" si="218"/>
        <v>6422</v>
      </c>
      <c r="HS62" s="372"/>
      <c r="HT62" s="375">
        <v>0</v>
      </c>
      <c r="HU62" s="376"/>
      <c r="HV62" s="365"/>
      <c r="HW62" s="365"/>
      <c r="HX62" s="365"/>
      <c r="HY62" s="365"/>
      <c r="HZ62" s="365"/>
      <c r="IA62" s="365"/>
      <c r="IB62" s="365"/>
      <c r="IC62" s="365"/>
      <c r="ID62" s="365"/>
      <c r="IE62" s="365"/>
      <c r="IF62" s="368">
        <f t="shared" si="219"/>
        <v>0</v>
      </c>
      <c r="IG62" s="372"/>
      <c r="IH62" s="375">
        <v>952</v>
      </c>
      <c r="II62" s="376"/>
      <c r="IJ62" s="365"/>
      <c r="IK62" s="365"/>
      <c r="IL62" s="365"/>
      <c r="IM62" s="365"/>
      <c r="IN62" s="365"/>
      <c r="IO62" s="365"/>
      <c r="IP62" s="365"/>
      <c r="IQ62" s="365"/>
      <c r="IR62" s="365"/>
      <c r="IS62" s="365"/>
      <c r="IT62" s="368">
        <f t="shared" si="220"/>
        <v>952</v>
      </c>
      <c r="IU62" s="372"/>
      <c r="IV62" s="375">
        <v>476</v>
      </c>
      <c r="IW62" s="376"/>
      <c r="IX62" s="365"/>
      <c r="IY62" s="365"/>
      <c r="IZ62" s="365"/>
      <c r="JA62" s="365"/>
      <c r="JB62" s="365"/>
      <c r="JC62" s="365"/>
      <c r="JD62" s="365"/>
      <c r="JE62" s="365"/>
      <c r="JF62" s="365"/>
      <c r="JG62" s="365"/>
      <c r="JH62" s="368">
        <f t="shared" si="221"/>
        <v>476</v>
      </c>
      <c r="JI62" s="372"/>
      <c r="JJ62" s="375">
        <v>1666</v>
      </c>
      <c r="JK62" s="376"/>
      <c r="JL62" s="365"/>
      <c r="JM62" s="365"/>
      <c r="JN62" s="365"/>
      <c r="JO62" s="365"/>
      <c r="JP62" s="365"/>
      <c r="JQ62" s="365"/>
      <c r="JR62" s="365"/>
      <c r="JS62" s="365"/>
      <c r="JT62" s="365"/>
      <c r="JU62" s="365"/>
      <c r="JV62" s="368">
        <f t="shared" si="222"/>
        <v>1666</v>
      </c>
      <c r="JW62" s="372"/>
      <c r="JX62" s="375">
        <v>2615</v>
      </c>
      <c r="JY62" s="376"/>
      <c r="JZ62" s="365"/>
      <c r="KA62" s="365"/>
      <c r="KB62" s="365"/>
      <c r="KC62" s="365"/>
      <c r="KD62" s="365"/>
      <c r="KE62" s="365"/>
      <c r="KF62" s="365"/>
      <c r="KG62" s="365"/>
      <c r="KH62" s="365"/>
      <c r="KI62" s="365"/>
      <c r="KJ62" s="368">
        <f t="shared" si="223"/>
        <v>2615</v>
      </c>
      <c r="KK62" s="372"/>
      <c r="KL62" s="375">
        <v>238</v>
      </c>
      <c r="KM62" s="376"/>
      <c r="KN62" s="365"/>
      <c r="KO62" s="365"/>
      <c r="KP62" s="365"/>
      <c r="KQ62" s="365"/>
      <c r="KR62" s="365"/>
      <c r="KS62" s="365"/>
      <c r="KT62" s="365"/>
      <c r="KU62" s="365"/>
      <c r="KV62" s="365"/>
      <c r="KW62" s="365"/>
      <c r="KX62" s="368">
        <f t="shared" si="224"/>
        <v>238</v>
      </c>
      <c r="KY62" s="372"/>
      <c r="KZ62" s="375">
        <v>951</v>
      </c>
      <c r="LA62" s="376"/>
      <c r="LB62" s="365"/>
      <c r="LC62" s="365"/>
      <c r="LD62" s="365"/>
      <c r="LE62" s="365"/>
      <c r="LF62" s="365"/>
      <c r="LG62" s="365"/>
      <c r="LH62" s="365"/>
      <c r="LI62" s="365"/>
      <c r="LJ62" s="365"/>
      <c r="LK62" s="365"/>
      <c r="LL62" s="368">
        <f t="shared" si="225"/>
        <v>951</v>
      </c>
      <c r="LM62" s="372"/>
      <c r="LN62" s="375">
        <v>218</v>
      </c>
      <c r="LO62" s="376"/>
      <c r="LP62" s="365"/>
      <c r="LQ62" s="365"/>
      <c r="LR62" s="365"/>
      <c r="LS62" s="365"/>
      <c r="LT62" s="365"/>
      <c r="LU62" s="365"/>
      <c r="LV62" s="365"/>
      <c r="LW62" s="365"/>
      <c r="LX62" s="365"/>
      <c r="LY62" s="365"/>
      <c r="LZ62" s="368">
        <f t="shared" si="226"/>
        <v>218</v>
      </c>
      <c r="MA62" s="372"/>
      <c r="MB62" s="375">
        <v>476</v>
      </c>
      <c r="MC62" s="376"/>
      <c r="MD62" s="365"/>
      <c r="ME62" s="365"/>
      <c r="MF62" s="365"/>
      <c r="MG62" s="365"/>
      <c r="MH62" s="365"/>
      <c r="MI62" s="365"/>
      <c r="MJ62" s="365"/>
      <c r="MK62" s="365"/>
      <c r="ML62" s="365"/>
      <c r="MM62" s="365"/>
      <c r="MN62" s="368">
        <f t="shared" si="227"/>
        <v>476</v>
      </c>
      <c r="MO62" s="372"/>
      <c r="MP62" s="375">
        <v>1664</v>
      </c>
      <c r="MQ62" s="376"/>
      <c r="MR62" s="365"/>
      <c r="MS62" s="365"/>
      <c r="MT62" s="365"/>
      <c r="MU62" s="365"/>
      <c r="MV62" s="365"/>
      <c r="MW62" s="365"/>
      <c r="MX62" s="365"/>
      <c r="MY62" s="365"/>
      <c r="MZ62" s="365"/>
      <c r="NA62" s="365"/>
      <c r="NB62" s="368">
        <f t="shared" si="228"/>
        <v>1664</v>
      </c>
      <c r="NC62" s="372"/>
      <c r="ND62" s="375">
        <v>3092</v>
      </c>
      <c r="NE62" s="376"/>
      <c r="NF62" s="365"/>
      <c r="NG62" s="365"/>
      <c r="NH62" s="365"/>
      <c r="NI62" s="365"/>
      <c r="NJ62" s="365"/>
      <c r="NK62" s="365"/>
      <c r="NL62" s="365"/>
      <c r="NM62" s="365"/>
      <c r="NN62" s="365"/>
      <c r="NO62" s="365"/>
      <c r="NP62" s="368">
        <f t="shared" si="229"/>
        <v>3092</v>
      </c>
      <c r="NQ62" s="372"/>
      <c r="NR62" s="375">
        <v>952</v>
      </c>
      <c r="NS62" s="376"/>
      <c r="NT62" s="365"/>
      <c r="NU62" s="365"/>
      <c r="NV62" s="365"/>
      <c r="NW62" s="365"/>
      <c r="NX62" s="365"/>
      <c r="NY62" s="365"/>
      <c r="NZ62" s="365"/>
      <c r="OA62" s="365"/>
      <c r="OB62" s="365"/>
      <c r="OC62" s="365"/>
      <c r="OD62" s="368">
        <f t="shared" si="230"/>
        <v>952</v>
      </c>
      <c r="OE62" s="372"/>
      <c r="OF62" s="375">
        <v>238</v>
      </c>
      <c r="OG62" s="376"/>
      <c r="OH62" s="365"/>
      <c r="OI62" s="365"/>
      <c r="OJ62" s="365"/>
      <c r="OK62" s="365"/>
      <c r="OL62" s="365"/>
      <c r="OM62" s="365"/>
      <c r="ON62" s="365"/>
      <c r="OO62" s="365"/>
      <c r="OP62" s="365"/>
      <c r="OQ62" s="365"/>
      <c r="OR62" s="368">
        <f t="shared" si="231"/>
        <v>238</v>
      </c>
      <c r="OS62" s="372"/>
      <c r="OT62" s="375">
        <v>1744</v>
      </c>
      <c r="OU62" s="376"/>
      <c r="OV62" s="365"/>
      <c r="OW62" s="365"/>
      <c r="OX62" s="365"/>
      <c r="OY62" s="365"/>
      <c r="OZ62" s="365"/>
      <c r="PA62" s="365"/>
      <c r="PB62" s="365"/>
      <c r="PC62" s="365"/>
      <c r="PD62" s="365"/>
      <c r="PE62" s="365"/>
      <c r="PF62" s="368">
        <f t="shared" si="232"/>
        <v>1744</v>
      </c>
      <c r="PG62" s="372"/>
      <c r="PH62" s="375">
        <v>218</v>
      </c>
      <c r="PI62" s="376"/>
      <c r="PJ62" s="365"/>
      <c r="PK62" s="365"/>
      <c r="PL62" s="365"/>
      <c r="PM62" s="365"/>
      <c r="PN62" s="365"/>
      <c r="PO62" s="365"/>
      <c r="PP62" s="365"/>
      <c r="PQ62" s="365"/>
      <c r="PR62" s="365"/>
      <c r="PS62" s="365"/>
      <c r="PT62" s="368">
        <f t="shared" si="233"/>
        <v>218</v>
      </c>
      <c r="PU62" s="372"/>
      <c r="PV62" s="368">
        <f t="shared" si="234"/>
        <v>58700</v>
      </c>
      <c r="PW62" s="368">
        <f t="shared" si="234"/>
        <v>0</v>
      </c>
      <c r="PX62" s="368">
        <f t="shared" si="234"/>
        <v>0</v>
      </c>
      <c r="PY62" s="368">
        <f t="shared" si="234"/>
        <v>0</v>
      </c>
      <c r="PZ62" s="368">
        <f t="shared" si="234"/>
        <v>0</v>
      </c>
      <c r="QA62" s="368">
        <f t="shared" si="234"/>
        <v>0</v>
      </c>
      <c r="QB62" s="368">
        <f t="shared" si="234"/>
        <v>0</v>
      </c>
      <c r="QC62" s="368">
        <f t="shared" si="234"/>
        <v>0</v>
      </c>
      <c r="QD62" s="368">
        <f t="shared" si="234"/>
        <v>0</v>
      </c>
      <c r="QE62" s="368">
        <f t="shared" si="234"/>
        <v>0</v>
      </c>
      <c r="QF62" s="368">
        <f t="shared" si="234"/>
        <v>0</v>
      </c>
      <c r="QG62" s="368">
        <f t="shared" si="234"/>
        <v>0</v>
      </c>
      <c r="QH62" s="368">
        <f t="shared" si="235"/>
        <v>58700</v>
      </c>
    </row>
    <row r="63" spans="1:450" x14ac:dyDescent="0.25">
      <c r="A63" s="304" t="s">
        <v>938</v>
      </c>
      <c r="B63" s="255" t="s">
        <v>103</v>
      </c>
      <c r="C63" s="313"/>
      <c r="D63" s="375">
        <v>58516</v>
      </c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68">
        <f t="shared" si="203"/>
        <v>58516</v>
      </c>
      <c r="Q63" s="372"/>
      <c r="R63" s="375">
        <v>26598</v>
      </c>
      <c r="S63" s="376"/>
      <c r="T63" s="376"/>
      <c r="U63" s="376"/>
      <c r="V63" s="376"/>
      <c r="W63" s="376"/>
      <c r="X63" s="376"/>
      <c r="Y63" s="376"/>
      <c r="Z63" s="376"/>
      <c r="AA63" s="376"/>
      <c r="AB63" s="376"/>
      <c r="AC63" s="376"/>
      <c r="AD63" s="368">
        <f t="shared" si="204"/>
        <v>26598</v>
      </c>
      <c r="AF63" s="375">
        <v>5320</v>
      </c>
      <c r="AG63" s="376"/>
      <c r="AH63" s="376"/>
      <c r="AI63" s="376"/>
      <c r="AJ63" s="376"/>
      <c r="AK63" s="376"/>
      <c r="AL63" s="376"/>
      <c r="AM63" s="376"/>
      <c r="AN63" s="376"/>
      <c r="AO63" s="376"/>
      <c r="AP63" s="376"/>
      <c r="AQ63" s="376"/>
      <c r="AR63" s="368">
        <f t="shared" si="205"/>
        <v>5320</v>
      </c>
      <c r="AT63" s="375">
        <v>58516</v>
      </c>
      <c r="AU63" s="376"/>
      <c r="AV63" s="376"/>
      <c r="AW63" s="376"/>
      <c r="AX63" s="376"/>
      <c r="AY63" s="376"/>
      <c r="AZ63" s="376"/>
      <c r="BA63" s="376"/>
      <c r="BB63" s="577"/>
      <c r="BC63" s="577"/>
      <c r="BD63" s="577"/>
      <c r="BE63" s="577"/>
      <c r="BF63" s="368">
        <f t="shared" si="206"/>
        <v>58516</v>
      </c>
      <c r="BH63" s="375">
        <v>5319.3870967741932</v>
      </c>
      <c r="BI63" s="376"/>
      <c r="BJ63" s="376"/>
      <c r="BK63" s="376"/>
      <c r="BL63" s="391"/>
      <c r="BM63" s="391"/>
      <c r="BN63" s="391"/>
      <c r="BO63" s="376"/>
      <c r="BP63" s="365"/>
      <c r="BQ63" s="365"/>
      <c r="BR63" s="365"/>
      <c r="BS63" s="365"/>
      <c r="BT63" s="368">
        <f t="shared" si="207"/>
        <v>5319.3870967741932</v>
      </c>
      <c r="BV63" s="375">
        <v>159581.61290322579</v>
      </c>
      <c r="BW63" s="376"/>
      <c r="BX63" s="365"/>
      <c r="BY63" s="365"/>
      <c r="BZ63" s="365"/>
      <c r="CA63" s="365"/>
      <c r="CB63" s="365"/>
      <c r="CC63" s="365"/>
      <c r="CD63" s="365"/>
      <c r="CE63" s="365"/>
      <c r="CF63" s="365"/>
      <c r="CG63" s="365"/>
      <c r="CH63" s="368">
        <f t="shared" si="208"/>
        <v>159581.61290322579</v>
      </c>
      <c r="CI63" s="372"/>
      <c r="CJ63" s="375">
        <v>15959</v>
      </c>
      <c r="CK63" s="376"/>
      <c r="CL63" s="365"/>
      <c r="CM63" s="365"/>
      <c r="CN63" s="365"/>
      <c r="CO63" s="365"/>
      <c r="CP63" s="365"/>
      <c r="CQ63" s="365"/>
      <c r="CR63" s="365"/>
      <c r="CS63" s="365"/>
      <c r="CT63" s="365"/>
      <c r="CU63" s="365"/>
      <c r="CV63" s="368">
        <f t="shared" si="209"/>
        <v>15959</v>
      </c>
      <c r="CX63" s="375">
        <v>15959</v>
      </c>
      <c r="CY63" s="376"/>
      <c r="CZ63" s="365"/>
      <c r="DA63" s="365"/>
      <c r="DB63" s="365"/>
      <c r="DC63" s="365"/>
      <c r="DD63" s="365"/>
      <c r="DE63" s="365"/>
      <c r="DF63" s="365"/>
      <c r="DG63" s="365"/>
      <c r="DH63" s="365"/>
      <c r="DI63" s="365"/>
      <c r="DJ63" s="368">
        <f t="shared" si="210"/>
        <v>15959</v>
      </c>
      <c r="DK63" s="372"/>
      <c r="DL63" s="375">
        <v>10640</v>
      </c>
      <c r="DM63" s="376"/>
      <c r="DN63" s="365"/>
      <c r="DO63" s="365"/>
      <c r="DP63" s="365"/>
      <c r="DQ63" s="365"/>
      <c r="DR63" s="365"/>
      <c r="DS63" s="365"/>
      <c r="DT63" s="365"/>
      <c r="DU63" s="365"/>
      <c r="DV63" s="365"/>
      <c r="DW63" s="365"/>
      <c r="DX63" s="368">
        <f t="shared" si="211"/>
        <v>10640</v>
      </c>
      <c r="DY63" s="372"/>
      <c r="DZ63" s="375">
        <v>79794</v>
      </c>
      <c r="EA63" s="376"/>
      <c r="EB63" s="365"/>
      <c r="EC63" s="365"/>
      <c r="ED63" s="365"/>
      <c r="EE63" s="365"/>
      <c r="EF63" s="365"/>
      <c r="EG63" s="365"/>
      <c r="EH63" s="365"/>
      <c r="EI63" s="365"/>
      <c r="EJ63" s="365"/>
      <c r="EK63" s="365"/>
      <c r="EL63" s="368">
        <f t="shared" si="212"/>
        <v>79794</v>
      </c>
      <c r="EM63" s="372"/>
      <c r="EN63" s="375">
        <v>79794</v>
      </c>
      <c r="EO63" s="376"/>
      <c r="EP63" s="365"/>
      <c r="EQ63" s="365"/>
      <c r="ER63" s="365"/>
      <c r="ES63" s="365"/>
      <c r="ET63" s="365"/>
      <c r="EU63" s="365"/>
      <c r="EV63" s="365"/>
      <c r="EW63" s="365"/>
      <c r="EX63" s="365"/>
      <c r="EY63" s="365"/>
      <c r="EZ63" s="368">
        <f t="shared" si="213"/>
        <v>79794</v>
      </c>
      <c r="FA63" s="372"/>
      <c r="FB63" s="375">
        <v>95753</v>
      </c>
      <c r="FC63" s="376"/>
      <c r="FD63" s="365"/>
      <c r="FE63" s="365"/>
      <c r="FF63" s="365"/>
      <c r="FG63" s="365"/>
      <c r="FH63" s="365"/>
      <c r="FI63" s="365"/>
      <c r="FJ63" s="365"/>
      <c r="FK63" s="365"/>
      <c r="FL63" s="365"/>
      <c r="FM63" s="365"/>
      <c r="FN63" s="368">
        <f t="shared" si="214"/>
        <v>95753</v>
      </c>
      <c r="FO63" s="372"/>
      <c r="FP63" s="375">
        <v>90433</v>
      </c>
      <c r="FQ63" s="376"/>
      <c r="FR63" s="365"/>
      <c r="FS63" s="365"/>
      <c r="FT63" s="365"/>
      <c r="FU63" s="365"/>
      <c r="FV63" s="365"/>
      <c r="FW63" s="365"/>
      <c r="FX63" s="365"/>
      <c r="FY63" s="365"/>
      <c r="FZ63" s="365"/>
      <c r="GA63" s="365"/>
      <c r="GB63" s="368">
        <f t="shared" si="215"/>
        <v>90433</v>
      </c>
      <c r="GC63" s="372"/>
      <c r="GD63" s="375">
        <v>5320</v>
      </c>
      <c r="GE63" s="376"/>
      <c r="GF63" s="365"/>
      <c r="GG63" s="365"/>
      <c r="GH63" s="365"/>
      <c r="GI63" s="365"/>
      <c r="GJ63" s="365"/>
      <c r="GK63" s="365"/>
      <c r="GL63" s="365"/>
      <c r="GM63" s="365"/>
      <c r="GN63" s="365"/>
      <c r="GO63" s="365"/>
      <c r="GP63" s="368">
        <f t="shared" si="216"/>
        <v>5320</v>
      </c>
      <c r="GQ63" s="372"/>
      <c r="GR63" s="375">
        <v>143629</v>
      </c>
      <c r="GS63" s="376"/>
      <c r="GT63" s="365"/>
      <c r="GU63" s="365"/>
      <c r="GV63" s="365"/>
      <c r="GW63" s="365"/>
      <c r="GX63" s="365"/>
      <c r="GY63" s="365"/>
      <c r="GZ63" s="365"/>
      <c r="HA63" s="365"/>
      <c r="HB63" s="365"/>
      <c r="HC63" s="365"/>
      <c r="HD63" s="368">
        <f t="shared" si="217"/>
        <v>143629</v>
      </c>
      <c r="HE63" s="372"/>
      <c r="HF63" s="375">
        <v>143630</v>
      </c>
      <c r="HG63" s="376"/>
      <c r="HH63" s="365"/>
      <c r="HI63" s="365"/>
      <c r="HJ63" s="365"/>
      <c r="HK63" s="365"/>
      <c r="HL63" s="365"/>
      <c r="HM63" s="365"/>
      <c r="HN63" s="365"/>
      <c r="HO63" s="365"/>
      <c r="HP63" s="365"/>
      <c r="HQ63" s="365"/>
      <c r="HR63" s="368">
        <f t="shared" si="218"/>
        <v>143630</v>
      </c>
      <c r="HS63" s="372"/>
      <c r="HT63" s="375">
        <v>0</v>
      </c>
      <c r="HU63" s="376"/>
      <c r="HV63" s="365"/>
      <c r="HW63" s="365"/>
      <c r="HX63" s="365"/>
      <c r="HY63" s="365"/>
      <c r="HZ63" s="365"/>
      <c r="IA63" s="365"/>
      <c r="IB63" s="365"/>
      <c r="IC63" s="365"/>
      <c r="ID63" s="365"/>
      <c r="IE63" s="365"/>
      <c r="IF63" s="368">
        <f t="shared" si="219"/>
        <v>0</v>
      </c>
      <c r="IG63" s="372"/>
      <c r="IH63" s="375">
        <v>21278</v>
      </c>
      <c r="II63" s="376"/>
      <c r="IJ63" s="365"/>
      <c r="IK63" s="365"/>
      <c r="IL63" s="365"/>
      <c r="IM63" s="365"/>
      <c r="IN63" s="365"/>
      <c r="IO63" s="365"/>
      <c r="IP63" s="365"/>
      <c r="IQ63" s="365"/>
      <c r="IR63" s="365"/>
      <c r="IS63" s="365"/>
      <c r="IT63" s="368">
        <f t="shared" si="220"/>
        <v>21278</v>
      </c>
      <c r="IU63" s="372"/>
      <c r="IV63" s="375">
        <v>10640</v>
      </c>
      <c r="IW63" s="376"/>
      <c r="IX63" s="365"/>
      <c r="IY63" s="365"/>
      <c r="IZ63" s="365"/>
      <c r="JA63" s="365"/>
      <c r="JB63" s="365"/>
      <c r="JC63" s="365"/>
      <c r="JD63" s="365"/>
      <c r="JE63" s="365"/>
      <c r="JF63" s="365"/>
      <c r="JG63" s="365"/>
      <c r="JH63" s="368">
        <f t="shared" si="221"/>
        <v>10640</v>
      </c>
      <c r="JI63" s="372"/>
      <c r="JJ63" s="375">
        <v>37237</v>
      </c>
      <c r="JK63" s="376"/>
      <c r="JL63" s="365"/>
      <c r="JM63" s="365"/>
      <c r="JN63" s="365"/>
      <c r="JO63" s="365"/>
      <c r="JP63" s="365"/>
      <c r="JQ63" s="365"/>
      <c r="JR63" s="365"/>
      <c r="JS63" s="365"/>
      <c r="JT63" s="365"/>
      <c r="JU63" s="365"/>
      <c r="JV63" s="368">
        <f t="shared" si="222"/>
        <v>37237</v>
      </c>
      <c r="JW63" s="372"/>
      <c r="JX63" s="375">
        <v>63835</v>
      </c>
      <c r="JY63" s="376"/>
      <c r="JZ63" s="365"/>
      <c r="KA63" s="365"/>
      <c r="KB63" s="365"/>
      <c r="KC63" s="365"/>
      <c r="KD63" s="365"/>
      <c r="KE63" s="365"/>
      <c r="KF63" s="365"/>
      <c r="KG63" s="365"/>
      <c r="KH63" s="365"/>
      <c r="KI63" s="365"/>
      <c r="KJ63" s="368">
        <f t="shared" si="223"/>
        <v>63835</v>
      </c>
      <c r="KK63" s="372"/>
      <c r="KL63" s="375">
        <v>5320</v>
      </c>
      <c r="KM63" s="376"/>
      <c r="KN63" s="365"/>
      <c r="KO63" s="365"/>
      <c r="KP63" s="365"/>
      <c r="KQ63" s="365"/>
      <c r="KR63" s="365"/>
      <c r="KS63" s="365"/>
      <c r="KT63" s="365"/>
      <c r="KU63" s="365"/>
      <c r="KV63" s="365"/>
      <c r="KW63" s="365"/>
      <c r="KX63" s="368">
        <f t="shared" si="224"/>
        <v>5320</v>
      </c>
      <c r="KY63" s="372"/>
      <c r="KZ63" s="375">
        <v>21279</v>
      </c>
      <c r="LA63" s="376"/>
      <c r="LB63" s="365"/>
      <c r="LC63" s="365"/>
      <c r="LD63" s="365"/>
      <c r="LE63" s="365"/>
      <c r="LF63" s="365"/>
      <c r="LG63" s="365"/>
      <c r="LH63" s="365"/>
      <c r="LI63" s="365"/>
      <c r="LJ63" s="365"/>
      <c r="LK63" s="365"/>
      <c r="LL63" s="368">
        <f t="shared" si="225"/>
        <v>21279</v>
      </c>
      <c r="LM63" s="372"/>
      <c r="LN63" s="375">
        <v>5320</v>
      </c>
      <c r="LO63" s="376"/>
      <c r="LP63" s="365"/>
      <c r="LQ63" s="365"/>
      <c r="LR63" s="365"/>
      <c r="LS63" s="365"/>
      <c r="LT63" s="365"/>
      <c r="LU63" s="365"/>
      <c r="LV63" s="365"/>
      <c r="LW63" s="365"/>
      <c r="LX63" s="365"/>
      <c r="LY63" s="365"/>
      <c r="LZ63" s="368">
        <f t="shared" si="226"/>
        <v>5320</v>
      </c>
      <c r="MA63" s="372"/>
      <c r="MB63" s="375">
        <v>10640</v>
      </c>
      <c r="MC63" s="376"/>
      <c r="MD63" s="365"/>
      <c r="ME63" s="365"/>
      <c r="MF63" s="365"/>
      <c r="MG63" s="365"/>
      <c r="MH63" s="365"/>
      <c r="MI63" s="365"/>
      <c r="MJ63" s="365"/>
      <c r="MK63" s="365"/>
      <c r="ML63" s="365"/>
      <c r="MM63" s="365"/>
      <c r="MN63" s="368">
        <f t="shared" si="227"/>
        <v>10640</v>
      </c>
      <c r="MO63" s="372"/>
      <c r="MP63" s="375">
        <v>37237</v>
      </c>
      <c r="MQ63" s="376"/>
      <c r="MR63" s="365"/>
      <c r="MS63" s="365"/>
      <c r="MT63" s="365"/>
      <c r="MU63" s="365"/>
      <c r="MV63" s="365"/>
      <c r="MW63" s="365"/>
      <c r="MX63" s="365"/>
      <c r="MY63" s="365"/>
      <c r="MZ63" s="365"/>
      <c r="NA63" s="365"/>
      <c r="NB63" s="368">
        <f t="shared" si="228"/>
        <v>37237</v>
      </c>
      <c r="NC63" s="372"/>
      <c r="ND63" s="375">
        <v>69154</v>
      </c>
      <c r="NE63" s="376"/>
      <c r="NF63" s="365"/>
      <c r="NG63" s="365"/>
      <c r="NH63" s="365"/>
      <c r="NI63" s="365"/>
      <c r="NJ63" s="365"/>
      <c r="NK63" s="365"/>
      <c r="NL63" s="365"/>
      <c r="NM63" s="365"/>
      <c r="NN63" s="365"/>
      <c r="NO63" s="365"/>
      <c r="NP63" s="368">
        <f t="shared" si="229"/>
        <v>69154</v>
      </c>
      <c r="NQ63" s="372"/>
      <c r="NR63" s="375">
        <v>21278</v>
      </c>
      <c r="NS63" s="376"/>
      <c r="NT63" s="365"/>
      <c r="NU63" s="365"/>
      <c r="NV63" s="365"/>
      <c r="NW63" s="365"/>
      <c r="NX63" s="365"/>
      <c r="NY63" s="365"/>
      <c r="NZ63" s="365"/>
      <c r="OA63" s="365"/>
      <c r="OB63" s="365"/>
      <c r="OC63" s="365"/>
      <c r="OD63" s="368">
        <f t="shared" si="230"/>
        <v>21278</v>
      </c>
      <c r="OE63" s="372"/>
      <c r="OF63" s="375">
        <v>5320</v>
      </c>
      <c r="OG63" s="376"/>
      <c r="OH63" s="365"/>
      <c r="OI63" s="365"/>
      <c r="OJ63" s="365"/>
      <c r="OK63" s="365"/>
      <c r="OL63" s="365"/>
      <c r="OM63" s="365"/>
      <c r="ON63" s="365"/>
      <c r="OO63" s="365"/>
      <c r="OP63" s="365"/>
      <c r="OQ63" s="365"/>
      <c r="OR63" s="368">
        <f t="shared" si="231"/>
        <v>5320</v>
      </c>
      <c r="OS63" s="372"/>
      <c r="OT63" s="375">
        <v>42557</v>
      </c>
      <c r="OU63" s="376"/>
      <c r="OV63" s="365"/>
      <c r="OW63" s="365"/>
      <c r="OX63" s="365"/>
      <c r="OY63" s="365"/>
      <c r="OZ63" s="365"/>
      <c r="PA63" s="365"/>
      <c r="PB63" s="365"/>
      <c r="PC63" s="365"/>
      <c r="PD63" s="365"/>
      <c r="PE63" s="365"/>
      <c r="PF63" s="368">
        <f t="shared" si="232"/>
        <v>42557</v>
      </c>
      <c r="PG63" s="372"/>
      <c r="PH63" s="375">
        <v>5320</v>
      </c>
      <c r="PI63" s="376"/>
      <c r="PJ63" s="365"/>
      <c r="PK63" s="365"/>
      <c r="PL63" s="365"/>
      <c r="PM63" s="365"/>
      <c r="PN63" s="365"/>
      <c r="PO63" s="365"/>
      <c r="PP63" s="365"/>
      <c r="PQ63" s="365"/>
      <c r="PR63" s="365"/>
      <c r="PS63" s="365"/>
      <c r="PT63" s="368">
        <f t="shared" si="233"/>
        <v>5320</v>
      </c>
      <c r="PU63" s="372"/>
      <c r="PV63" s="368">
        <f t="shared" si="234"/>
        <v>1351177</v>
      </c>
      <c r="PW63" s="368">
        <f t="shared" si="234"/>
        <v>0</v>
      </c>
      <c r="PX63" s="368">
        <f t="shared" si="234"/>
        <v>0</v>
      </c>
      <c r="PY63" s="368">
        <f t="shared" si="234"/>
        <v>0</v>
      </c>
      <c r="PZ63" s="368">
        <f t="shared" si="234"/>
        <v>0</v>
      </c>
      <c r="QA63" s="368">
        <f t="shared" si="234"/>
        <v>0</v>
      </c>
      <c r="QB63" s="368">
        <f t="shared" si="234"/>
        <v>0</v>
      </c>
      <c r="QC63" s="368">
        <f t="shared" si="234"/>
        <v>0</v>
      </c>
      <c r="QD63" s="368">
        <f t="shared" si="234"/>
        <v>0</v>
      </c>
      <c r="QE63" s="368">
        <f t="shared" si="234"/>
        <v>0</v>
      </c>
      <c r="QF63" s="368">
        <f t="shared" si="234"/>
        <v>0</v>
      </c>
      <c r="QG63" s="368">
        <f t="shared" si="234"/>
        <v>0</v>
      </c>
      <c r="QH63" s="368">
        <f t="shared" si="235"/>
        <v>1351177</v>
      </c>
    </row>
    <row r="64" spans="1:450" ht="12" customHeight="1" x14ac:dyDescent="0.25">
      <c r="B64" s="394"/>
      <c r="C64" s="313"/>
      <c r="D64" s="375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68"/>
      <c r="Q64" s="372"/>
      <c r="R64" s="375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368"/>
      <c r="AF64" s="375"/>
      <c r="AG64" s="391"/>
      <c r="AH64" s="391"/>
      <c r="AI64" s="391"/>
      <c r="AJ64" s="391"/>
      <c r="AK64" s="391"/>
      <c r="AL64" s="391"/>
      <c r="AM64" s="391"/>
      <c r="AN64" s="391"/>
      <c r="AO64" s="391"/>
      <c r="AP64" s="391"/>
      <c r="AQ64" s="391"/>
      <c r="AR64" s="368"/>
      <c r="AT64" s="375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68"/>
      <c r="BH64" s="375"/>
      <c r="BI64" s="391"/>
      <c r="BJ64" s="391"/>
      <c r="BK64" s="391"/>
      <c r="BL64" s="391"/>
      <c r="BM64" s="391"/>
      <c r="BN64" s="391"/>
      <c r="BO64" s="391"/>
      <c r="BP64" s="391"/>
      <c r="BQ64" s="391"/>
      <c r="BR64" s="391"/>
      <c r="BS64" s="391"/>
      <c r="BT64" s="368"/>
      <c r="BV64" s="375"/>
      <c r="BW64" s="391"/>
      <c r="BX64" s="391"/>
      <c r="BY64" s="391"/>
      <c r="BZ64" s="391"/>
      <c r="CA64" s="391"/>
      <c r="CB64" s="391"/>
      <c r="CC64" s="391"/>
      <c r="CD64" s="391"/>
      <c r="CE64" s="391"/>
      <c r="CF64" s="391"/>
      <c r="CG64" s="391"/>
      <c r="CH64" s="368"/>
      <c r="CI64" s="372"/>
      <c r="CJ64" s="375"/>
      <c r="CK64" s="391"/>
      <c r="CL64" s="391"/>
      <c r="CM64" s="391"/>
      <c r="CN64" s="391"/>
      <c r="CO64" s="391"/>
      <c r="CP64" s="391"/>
      <c r="CQ64" s="391"/>
      <c r="CR64" s="391"/>
      <c r="CS64" s="391"/>
      <c r="CT64" s="391"/>
      <c r="CU64" s="391"/>
      <c r="CV64" s="368"/>
      <c r="CX64" s="375"/>
      <c r="CY64" s="391"/>
      <c r="CZ64" s="391"/>
      <c r="DA64" s="391"/>
      <c r="DB64" s="391"/>
      <c r="DC64" s="391"/>
      <c r="DD64" s="391"/>
      <c r="DE64" s="391"/>
      <c r="DF64" s="391"/>
      <c r="DG64" s="391"/>
      <c r="DH64" s="391"/>
      <c r="DI64" s="391"/>
      <c r="DJ64" s="368"/>
      <c r="DK64" s="372"/>
      <c r="DL64" s="375"/>
      <c r="DM64" s="391"/>
      <c r="DN64" s="391"/>
      <c r="DO64" s="391"/>
      <c r="DP64" s="391"/>
      <c r="DQ64" s="391"/>
      <c r="DR64" s="391"/>
      <c r="DS64" s="391"/>
      <c r="DT64" s="391"/>
      <c r="DU64" s="391"/>
      <c r="DV64" s="391"/>
      <c r="DW64" s="391"/>
      <c r="DX64" s="368"/>
      <c r="DY64" s="372"/>
      <c r="DZ64" s="375"/>
      <c r="EA64" s="391"/>
      <c r="EB64" s="391"/>
      <c r="EC64" s="391"/>
      <c r="ED64" s="391"/>
      <c r="EE64" s="391"/>
      <c r="EF64" s="391"/>
      <c r="EG64" s="391"/>
      <c r="EH64" s="391"/>
      <c r="EI64" s="391"/>
      <c r="EJ64" s="391"/>
      <c r="EK64" s="391"/>
      <c r="EL64" s="368"/>
      <c r="EM64" s="372"/>
      <c r="EN64" s="375"/>
      <c r="EO64" s="391"/>
      <c r="EP64" s="391"/>
      <c r="EQ64" s="391"/>
      <c r="ER64" s="391"/>
      <c r="ES64" s="391"/>
      <c r="ET64" s="391"/>
      <c r="EU64" s="391"/>
      <c r="EV64" s="391"/>
      <c r="EW64" s="391"/>
      <c r="EX64" s="391"/>
      <c r="EY64" s="391"/>
      <c r="EZ64" s="368"/>
      <c r="FA64" s="372"/>
      <c r="FB64" s="375"/>
      <c r="FC64" s="391"/>
      <c r="FD64" s="391"/>
      <c r="FE64" s="391"/>
      <c r="FF64" s="391"/>
      <c r="FG64" s="391"/>
      <c r="FH64" s="391"/>
      <c r="FI64" s="391"/>
      <c r="FJ64" s="391"/>
      <c r="FK64" s="391"/>
      <c r="FL64" s="391"/>
      <c r="FM64" s="391"/>
      <c r="FN64" s="368"/>
      <c r="FO64" s="372"/>
      <c r="FP64" s="375"/>
      <c r="FQ64" s="391"/>
      <c r="FR64" s="391"/>
      <c r="FS64" s="391"/>
      <c r="FT64" s="391"/>
      <c r="FU64" s="391"/>
      <c r="FV64" s="391"/>
      <c r="FW64" s="391"/>
      <c r="FX64" s="391"/>
      <c r="FY64" s="391"/>
      <c r="FZ64" s="391"/>
      <c r="GA64" s="391"/>
      <c r="GB64" s="368"/>
      <c r="GC64" s="372"/>
      <c r="GD64" s="375"/>
      <c r="GE64" s="391"/>
      <c r="GF64" s="391"/>
      <c r="GG64" s="391"/>
      <c r="GH64" s="391"/>
      <c r="GI64" s="391"/>
      <c r="GJ64" s="391"/>
      <c r="GK64" s="391"/>
      <c r="GL64" s="391"/>
      <c r="GM64" s="391"/>
      <c r="GN64" s="391"/>
      <c r="GO64" s="391"/>
      <c r="GP64" s="368"/>
      <c r="GQ64" s="372"/>
      <c r="GR64" s="375"/>
      <c r="GS64" s="391"/>
      <c r="GT64" s="391"/>
      <c r="GU64" s="391"/>
      <c r="GV64" s="391"/>
      <c r="GW64" s="391"/>
      <c r="GX64" s="391"/>
      <c r="GY64" s="391"/>
      <c r="GZ64" s="391"/>
      <c r="HA64" s="391"/>
      <c r="HB64" s="391"/>
      <c r="HC64" s="391"/>
      <c r="HD64" s="368"/>
      <c r="HE64" s="372"/>
      <c r="HF64" s="375"/>
      <c r="HG64" s="391"/>
      <c r="HH64" s="391"/>
      <c r="HI64" s="391"/>
      <c r="HJ64" s="391"/>
      <c r="HK64" s="391"/>
      <c r="HL64" s="391"/>
      <c r="HM64" s="391"/>
      <c r="HN64" s="391"/>
      <c r="HO64" s="391"/>
      <c r="HP64" s="391"/>
      <c r="HQ64" s="391"/>
      <c r="HR64" s="368"/>
      <c r="HS64" s="372"/>
      <c r="HT64" s="375"/>
      <c r="HU64" s="391"/>
      <c r="HV64" s="391"/>
      <c r="HW64" s="391"/>
      <c r="HX64" s="391"/>
      <c r="HY64" s="391"/>
      <c r="HZ64" s="391"/>
      <c r="IA64" s="391"/>
      <c r="IB64" s="391"/>
      <c r="IC64" s="391"/>
      <c r="ID64" s="391"/>
      <c r="IE64" s="391"/>
      <c r="IF64" s="368"/>
      <c r="IG64" s="372"/>
      <c r="IH64" s="375"/>
      <c r="II64" s="391"/>
      <c r="IJ64" s="391"/>
      <c r="IK64" s="391"/>
      <c r="IL64" s="391"/>
      <c r="IM64" s="391"/>
      <c r="IN64" s="391"/>
      <c r="IO64" s="391"/>
      <c r="IP64" s="391"/>
      <c r="IQ64" s="391"/>
      <c r="IR64" s="391"/>
      <c r="IS64" s="391"/>
      <c r="IT64" s="368"/>
      <c r="IU64" s="372"/>
      <c r="IV64" s="375"/>
      <c r="IW64" s="391"/>
      <c r="IX64" s="391"/>
      <c r="IY64" s="391"/>
      <c r="IZ64" s="391"/>
      <c r="JA64" s="391"/>
      <c r="JB64" s="391"/>
      <c r="JC64" s="391"/>
      <c r="JD64" s="391"/>
      <c r="JE64" s="391"/>
      <c r="JF64" s="391"/>
      <c r="JG64" s="391"/>
      <c r="JH64" s="368"/>
      <c r="JI64" s="372"/>
      <c r="JJ64" s="375"/>
      <c r="JK64" s="391"/>
      <c r="JL64" s="391"/>
      <c r="JM64" s="391"/>
      <c r="JN64" s="391"/>
      <c r="JO64" s="391"/>
      <c r="JP64" s="391"/>
      <c r="JQ64" s="391"/>
      <c r="JR64" s="391"/>
      <c r="JS64" s="391"/>
      <c r="JT64" s="391"/>
      <c r="JU64" s="391"/>
      <c r="JV64" s="368"/>
      <c r="JW64" s="372"/>
      <c r="JX64" s="375"/>
      <c r="JY64" s="391"/>
      <c r="JZ64" s="391"/>
      <c r="KA64" s="391"/>
      <c r="KB64" s="391"/>
      <c r="KC64" s="391"/>
      <c r="KD64" s="391"/>
      <c r="KE64" s="391"/>
      <c r="KF64" s="391"/>
      <c r="KG64" s="391"/>
      <c r="KH64" s="391"/>
      <c r="KI64" s="391"/>
      <c r="KJ64" s="368"/>
      <c r="KK64" s="372"/>
      <c r="KL64" s="375"/>
      <c r="KM64" s="391"/>
      <c r="KN64" s="391"/>
      <c r="KO64" s="391"/>
      <c r="KP64" s="391"/>
      <c r="KQ64" s="391"/>
      <c r="KR64" s="391"/>
      <c r="KS64" s="391"/>
      <c r="KT64" s="391"/>
      <c r="KU64" s="391"/>
      <c r="KV64" s="391"/>
      <c r="KW64" s="391"/>
      <c r="KX64" s="368"/>
      <c r="KY64" s="372"/>
      <c r="KZ64" s="375"/>
      <c r="LA64" s="391"/>
      <c r="LB64" s="391"/>
      <c r="LC64" s="391"/>
      <c r="LD64" s="391"/>
      <c r="LE64" s="391"/>
      <c r="LF64" s="391"/>
      <c r="LG64" s="391"/>
      <c r="LH64" s="391"/>
      <c r="LI64" s="391"/>
      <c r="LJ64" s="391"/>
      <c r="LK64" s="391"/>
      <c r="LL64" s="368"/>
      <c r="LM64" s="372"/>
      <c r="LN64" s="375"/>
      <c r="LO64" s="391"/>
      <c r="LP64" s="391"/>
      <c r="LQ64" s="391"/>
      <c r="LR64" s="391"/>
      <c r="LS64" s="391"/>
      <c r="LT64" s="391"/>
      <c r="LU64" s="391"/>
      <c r="LV64" s="391"/>
      <c r="LW64" s="391"/>
      <c r="LX64" s="391"/>
      <c r="LY64" s="391"/>
      <c r="LZ64" s="368"/>
      <c r="MA64" s="372"/>
      <c r="MB64" s="375"/>
      <c r="MC64" s="391"/>
      <c r="MD64" s="391"/>
      <c r="ME64" s="391"/>
      <c r="MF64" s="391"/>
      <c r="MG64" s="391"/>
      <c r="MH64" s="391"/>
      <c r="MI64" s="391"/>
      <c r="MJ64" s="391"/>
      <c r="MK64" s="391"/>
      <c r="ML64" s="391"/>
      <c r="MM64" s="391"/>
      <c r="MN64" s="368"/>
      <c r="MO64" s="372"/>
      <c r="MP64" s="375"/>
      <c r="MQ64" s="391"/>
      <c r="MR64" s="391"/>
      <c r="MS64" s="391"/>
      <c r="MT64" s="391"/>
      <c r="MU64" s="391"/>
      <c r="MV64" s="391"/>
      <c r="MW64" s="391"/>
      <c r="MX64" s="391"/>
      <c r="MY64" s="391"/>
      <c r="MZ64" s="391"/>
      <c r="NA64" s="391"/>
      <c r="NB64" s="368"/>
      <c r="NC64" s="372"/>
      <c r="ND64" s="375"/>
      <c r="NE64" s="391"/>
      <c r="NF64" s="391"/>
      <c r="NG64" s="391"/>
      <c r="NH64" s="391"/>
      <c r="NI64" s="391"/>
      <c r="NJ64" s="391"/>
      <c r="NK64" s="391"/>
      <c r="NL64" s="391"/>
      <c r="NM64" s="391"/>
      <c r="NN64" s="391"/>
      <c r="NO64" s="391"/>
      <c r="NP64" s="368"/>
      <c r="NQ64" s="372"/>
      <c r="NR64" s="375"/>
      <c r="NS64" s="391"/>
      <c r="NT64" s="391"/>
      <c r="NU64" s="391"/>
      <c r="NV64" s="391"/>
      <c r="NW64" s="391"/>
      <c r="NX64" s="391"/>
      <c r="NY64" s="391"/>
      <c r="NZ64" s="391"/>
      <c r="OA64" s="391"/>
      <c r="OB64" s="391"/>
      <c r="OC64" s="391"/>
      <c r="OD64" s="368"/>
      <c r="OE64" s="372"/>
      <c r="OF64" s="375"/>
      <c r="OG64" s="391"/>
      <c r="OH64" s="391"/>
      <c r="OI64" s="391"/>
      <c r="OJ64" s="391"/>
      <c r="OK64" s="391"/>
      <c r="OL64" s="391"/>
      <c r="OM64" s="391"/>
      <c r="ON64" s="391"/>
      <c r="OO64" s="391"/>
      <c r="OP64" s="391"/>
      <c r="OQ64" s="391"/>
      <c r="OR64" s="368"/>
      <c r="OS64" s="372"/>
      <c r="OT64" s="375"/>
      <c r="OU64" s="391"/>
      <c r="OV64" s="391"/>
      <c r="OW64" s="391"/>
      <c r="OX64" s="391"/>
      <c r="OY64" s="391"/>
      <c r="OZ64" s="391"/>
      <c r="PA64" s="391"/>
      <c r="PB64" s="391"/>
      <c r="PC64" s="391"/>
      <c r="PD64" s="391"/>
      <c r="PE64" s="391"/>
      <c r="PF64" s="368"/>
      <c r="PG64" s="372"/>
      <c r="PH64" s="375"/>
      <c r="PI64" s="391"/>
      <c r="PJ64" s="391"/>
      <c r="PK64" s="391"/>
      <c r="PL64" s="391"/>
      <c r="PM64" s="391"/>
      <c r="PN64" s="391"/>
      <c r="PO64" s="391"/>
      <c r="PP64" s="391"/>
      <c r="PQ64" s="391"/>
      <c r="PR64" s="391"/>
      <c r="PS64" s="391"/>
      <c r="PT64" s="368"/>
      <c r="PU64" s="372"/>
      <c r="PV64" s="368"/>
      <c r="PW64" s="368"/>
      <c r="PX64" s="368"/>
      <c r="PY64" s="368"/>
      <c r="PZ64" s="368"/>
      <c r="QA64" s="368"/>
      <c r="QB64" s="368"/>
      <c r="QC64" s="368"/>
      <c r="QD64" s="368"/>
      <c r="QE64" s="368"/>
      <c r="QF64" s="368"/>
      <c r="QG64" s="368"/>
      <c r="QH64" s="368"/>
    </row>
    <row r="65" spans="1:450" s="392" customFormat="1" x14ac:dyDescent="0.3">
      <c r="A65" s="313"/>
      <c r="B65" s="398" t="s">
        <v>179</v>
      </c>
      <c r="C65" s="313"/>
      <c r="D65" s="400">
        <f>SUM(D56:D64)</f>
        <v>126311</v>
      </c>
      <c r="E65" s="401">
        <f t="shared" ref="E65:O65" si="236">SUM(E56:E64)</f>
        <v>0</v>
      </c>
      <c r="F65" s="401">
        <f t="shared" si="236"/>
        <v>0</v>
      </c>
      <c r="G65" s="401">
        <f t="shared" si="236"/>
        <v>0</v>
      </c>
      <c r="H65" s="401">
        <f t="shared" si="236"/>
        <v>0</v>
      </c>
      <c r="I65" s="401">
        <f t="shared" si="236"/>
        <v>0</v>
      </c>
      <c r="J65" s="401">
        <f t="shared" si="236"/>
        <v>0</v>
      </c>
      <c r="K65" s="401">
        <f t="shared" si="236"/>
        <v>0</v>
      </c>
      <c r="L65" s="401">
        <f t="shared" si="236"/>
        <v>0</v>
      </c>
      <c r="M65" s="401">
        <f t="shared" si="236"/>
        <v>0</v>
      </c>
      <c r="N65" s="401">
        <f t="shared" si="236"/>
        <v>0</v>
      </c>
      <c r="O65" s="401">
        <f t="shared" si="236"/>
        <v>0</v>
      </c>
      <c r="P65" s="381">
        <f>+SUBTOTAL(9,D65:O65)</f>
        <v>126311</v>
      </c>
      <c r="Q65" s="372"/>
      <c r="R65" s="400">
        <f>SUM(R56:R64)</f>
        <v>61124</v>
      </c>
      <c r="S65" s="401">
        <f t="shared" ref="S65:AC65" si="237">SUM(S56:S64)</f>
        <v>0</v>
      </c>
      <c r="T65" s="401">
        <f t="shared" si="237"/>
        <v>0</v>
      </c>
      <c r="U65" s="401">
        <f t="shared" si="237"/>
        <v>0</v>
      </c>
      <c r="V65" s="401">
        <f t="shared" si="237"/>
        <v>0</v>
      </c>
      <c r="W65" s="401">
        <f t="shared" si="237"/>
        <v>0</v>
      </c>
      <c r="X65" s="401">
        <f t="shared" si="237"/>
        <v>0</v>
      </c>
      <c r="Y65" s="401">
        <f t="shared" si="237"/>
        <v>0</v>
      </c>
      <c r="Z65" s="401">
        <f t="shared" si="237"/>
        <v>0</v>
      </c>
      <c r="AA65" s="401">
        <f t="shared" si="237"/>
        <v>0</v>
      </c>
      <c r="AB65" s="401">
        <f t="shared" si="237"/>
        <v>0</v>
      </c>
      <c r="AC65" s="401">
        <f t="shared" si="237"/>
        <v>0</v>
      </c>
      <c r="AD65" s="381">
        <f>+SUBTOTAL(9,R65:AC65)</f>
        <v>61124</v>
      </c>
      <c r="AE65" s="372"/>
      <c r="AF65" s="400">
        <f>SUM(AF56:AF64)</f>
        <v>12243</v>
      </c>
      <c r="AG65" s="401">
        <f t="shared" ref="AG65:AQ65" si="238">SUM(AG56:AG64)</f>
        <v>0</v>
      </c>
      <c r="AH65" s="401">
        <f t="shared" si="238"/>
        <v>0</v>
      </c>
      <c r="AI65" s="401">
        <f t="shared" si="238"/>
        <v>0</v>
      </c>
      <c r="AJ65" s="401">
        <f t="shared" si="238"/>
        <v>0</v>
      </c>
      <c r="AK65" s="401">
        <f t="shared" si="238"/>
        <v>0</v>
      </c>
      <c r="AL65" s="401">
        <f t="shared" si="238"/>
        <v>0</v>
      </c>
      <c r="AM65" s="401">
        <f t="shared" si="238"/>
        <v>0</v>
      </c>
      <c r="AN65" s="401">
        <f t="shared" si="238"/>
        <v>0</v>
      </c>
      <c r="AO65" s="401">
        <f t="shared" si="238"/>
        <v>0</v>
      </c>
      <c r="AP65" s="401">
        <f t="shared" si="238"/>
        <v>0</v>
      </c>
      <c r="AQ65" s="401">
        <f t="shared" si="238"/>
        <v>0</v>
      </c>
      <c r="AR65" s="381">
        <f>+SUBTOTAL(9,AF65:AQ65)</f>
        <v>12243</v>
      </c>
      <c r="AS65" s="372"/>
      <c r="AT65" s="400">
        <f>SUM(AT56:AT64)</f>
        <v>134683</v>
      </c>
      <c r="AU65" s="401">
        <f t="shared" ref="AU65:BE65" si="239">SUM(AU56:AU64)</f>
        <v>0</v>
      </c>
      <c r="AV65" s="401">
        <f t="shared" si="239"/>
        <v>0</v>
      </c>
      <c r="AW65" s="401">
        <f t="shared" si="239"/>
        <v>0</v>
      </c>
      <c r="AX65" s="401">
        <f t="shared" si="239"/>
        <v>0</v>
      </c>
      <c r="AY65" s="401">
        <f t="shared" si="239"/>
        <v>0</v>
      </c>
      <c r="AZ65" s="401">
        <f t="shared" si="239"/>
        <v>0</v>
      </c>
      <c r="BA65" s="401">
        <f t="shared" si="239"/>
        <v>0</v>
      </c>
      <c r="BB65" s="401">
        <f t="shared" si="239"/>
        <v>0</v>
      </c>
      <c r="BC65" s="401">
        <f t="shared" si="239"/>
        <v>0</v>
      </c>
      <c r="BD65" s="401">
        <f t="shared" si="239"/>
        <v>0</v>
      </c>
      <c r="BE65" s="401">
        <f t="shared" si="239"/>
        <v>0</v>
      </c>
      <c r="BF65" s="381">
        <f>+SUBTOTAL(9,AT65:BE65)</f>
        <v>134683</v>
      </c>
      <c r="BG65" s="372"/>
      <c r="BH65" s="400">
        <f>SUM(BH56:BH64)</f>
        <v>12244.548387096775</v>
      </c>
      <c r="BI65" s="401">
        <f t="shared" ref="BI65:BS65" si="240">SUM(BI56:BI64)</f>
        <v>0</v>
      </c>
      <c r="BJ65" s="401">
        <f t="shared" si="240"/>
        <v>0</v>
      </c>
      <c r="BK65" s="401">
        <f t="shared" si="240"/>
        <v>0</v>
      </c>
      <c r="BL65" s="401">
        <f t="shared" si="240"/>
        <v>0</v>
      </c>
      <c r="BM65" s="401">
        <f t="shared" si="240"/>
        <v>0</v>
      </c>
      <c r="BN65" s="401">
        <f t="shared" si="240"/>
        <v>0</v>
      </c>
      <c r="BO65" s="401">
        <f t="shared" si="240"/>
        <v>0</v>
      </c>
      <c r="BP65" s="401">
        <f t="shared" si="240"/>
        <v>0</v>
      </c>
      <c r="BQ65" s="401">
        <f t="shared" si="240"/>
        <v>0</v>
      </c>
      <c r="BR65" s="401">
        <f t="shared" si="240"/>
        <v>0</v>
      </c>
      <c r="BS65" s="401">
        <f t="shared" si="240"/>
        <v>0</v>
      </c>
      <c r="BT65" s="381">
        <f>+SUBTOTAL(9,BH65:BS65)</f>
        <v>12244.548387096775</v>
      </c>
      <c r="BU65" s="388"/>
      <c r="BV65" s="400">
        <f>SUM(BV56:BV64)</f>
        <v>367336.45161290321</v>
      </c>
      <c r="BW65" s="401">
        <f t="shared" ref="BW65:CG65" si="241">SUM(BW56:BW64)</f>
        <v>0</v>
      </c>
      <c r="BX65" s="401">
        <f t="shared" si="241"/>
        <v>0</v>
      </c>
      <c r="BY65" s="401">
        <f t="shared" si="241"/>
        <v>0</v>
      </c>
      <c r="BZ65" s="401">
        <f t="shared" si="241"/>
        <v>0</v>
      </c>
      <c r="CA65" s="401">
        <f t="shared" si="241"/>
        <v>0</v>
      </c>
      <c r="CB65" s="401">
        <f t="shared" si="241"/>
        <v>0</v>
      </c>
      <c r="CC65" s="401">
        <f t="shared" si="241"/>
        <v>0</v>
      </c>
      <c r="CD65" s="401">
        <f t="shared" si="241"/>
        <v>0</v>
      </c>
      <c r="CE65" s="401">
        <f t="shared" si="241"/>
        <v>0</v>
      </c>
      <c r="CF65" s="401">
        <f t="shared" si="241"/>
        <v>0</v>
      </c>
      <c r="CG65" s="401">
        <f t="shared" si="241"/>
        <v>0</v>
      </c>
      <c r="CH65" s="381">
        <f>+SUBTOTAL(9,BV65:CG65)</f>
        <v>367336.45161290321</v>
      </c>
      <c r="CI65" s="372"/>
      <c r="CJ65" s="400">
        <f>SUM(CJ56:CJ64)</f>
        <v>36732</v>
      </c>
      <c r="CK65" s="401">
        <f t="shared" ref="CK65:CU65" si="242">SUM(CK56:CK64)</f>
        <v>0</v>
      </c>
      <c r="CL65" s="401">
        <f t="shared" si="242"/>
        <v>0</v>
      </c>
      <c r="CM65" s="401">
        <f t="shared" si="242"/>
        <v>0</v>
      </c>
      <c r="CN65" s="401">
        <f t="shared" si="242"/>
        <v>0</v>
      </c>
      <c r="CO65" s="401">
        <f t="shared" si="242"/>
        <v>0</v>
      </c>
      <c r="CP65" s="401">
        <f t="shared" si="242"/>
        <v>0</v>
      </c>
      <c r="CQ65" s="401">
        <f t="shared" si="242"/>
        <v>0</v>
      </c>
      <c r="CR65" s="401">
        <f t="shared" si="242"/>
        <v>0</v>
      </c>
      <c r="CS65" s="401">
        <f t="shared" si="242"/>
        <v>0</v>
      </c>
      <c r="CT65" s="401">
        <f t="shared" si="242"/>
        <v>0</v>
      </c>
      <c r="CU65" s="401">
        <f t="shared" si="242"/>
        <v>0</v>
      </c>
      <c r="CV65" s="381">
        <f>+SUBTOTAL(9,CJ65:CU65)</f>
        <v>36732</v>
      </c>
      <c r="CW65" s="372"/>
      <c r="CX65" s="400">
        <f>SUM(CX56:CX64)</f>
        <v>36732</v>
      </c>
      <c r="CY65" s="401">
        <f t="shared" ref="CY65:DI65" si="243">SUM(CY56:CY64)</f>
        <v>0</v>
      </c>
      <c r="CZ65" s="401">
        <f t="shared" si="243"/>
        <v>0</v>
      </c>
      <c r="DA65" s="401">
        <f t="shared" si="243"/>
        <v>0</v>
      </c>
      <c r="DB65" s="401">
        <f t="shared" si="243"/>
        <v>0</v>
      </c>
      <c r="DC65" s="401">
        <f t="shared" si="243"/>
        <v>0</v>
      </c>
      <c r="DD65" s="401">
        <f t="shared" si="243"/>
        <v>0</v>
      </c>
      <c r="DE65" s="401">
        <f t="shared" si="243"/>
        <v>0</v>
      </c>
      <c r="DF65" s="401">
        <f t="shared" si="243"/>
        <v>0</v>
      </c>
      <c r="DG65" s="401">
        <f t="shared" si="243"/>
        <v>0</v>
      </c>
      <c r="DH65" s="401">
        <f t="shared" si="243"/>
        <v>0</v>
      </c>
      <c r="DI65" s="401">
        <f t="shared" si="243"/>
        <v>0</v>
      </c>
      <c r="DJ65" s="381">
        <f>+SUBTOTAL(9,CX65:DI65)</f>
        <v>36732</v>
      </c>
      <c r="DK65" s="372"/>
      <c r="DL65" s="400">
        <f>SUM(DL56:DL64)</f>
        <v>24486</v>
      </c>
      <c r="DM65" s="401">
        <f t="shared" ref="DM65:DW65" si="244">SUM(DM56:DM64)</f>
        <v>0</v>
      </c>
      <c r="DN65" s="401">
        <f t="shared" si="244"/>
        <v>0</v>
      </c>
      <c r="DO65" s="401">
        <f t="shared" si="244"/>
        <v>0</v>
      </c>
      <c r="DP65" s="401">
        <f t="shared" si="244"/>
        <v>0</v>
      </c>
      <c r="DQ65" s="401">
        <f t="shared" si="244"/>
        <v>0</v>
      </c>
      <c r="DR65" s="401">
        <f t="shared" si="244"/>
        <v>0</v>
      </c>
      <c r="DS65" s="401">
        <f t="shared" si="244"/>
        <v>0</v>
      </c>
      <c r="DT65" s="401">
        <f t="shared" si="244"/>
        <v>0</v>
      </c>
      <c r="DU65" s="401">
        <f t="shared" si="244"/>
        <v>0</v>
      </c>
      <c r="DV65" s="401">
        <f t="shared" si="244"/>
        <v>0</v>
      </c>
      <c r="DW65" s="401">
        <f t="shared" si="244"/>
        <v>0</v>
      </c>
      <c r="DX65" s="381">
        <f>+SUBTOTAL(9,DL65:DW65)</f>
        <v>24486</v>
      </c>
      <c r="DY65" s="372"/>
      <c r="DZ65" s="400">
        <f>SUM(DZ56:DZ64)</f>
        <v>183365</v>
      </c>
      <c r="EA65" s="401">
        <f t="shared" ref="EA65:EK65" si="245">SUM(EA56:EA64)</f>
        <v>0</v>
      </c>
      <c r="EB65" s="401">
        <f t="shared" si="245"/>
        <v>0</v>
      </c>
      <c r="EC65" s="401">
        <f t="shared" si="245"/>
        <v>0</v>
      </c>
      <c r="ED65" s="401">
        <f t="shared" si="245"/>
        <v>0</v>
      </c>
      <c r="EE65" s="401">
        <f t="shared" si="245"/>
        <v>0</v>
      </c>
      <c r="EF65" s="401">
        <f t="shared" si="245"/>
        <v>0</v>
      </c>
      <c r="EG65" s="401">
        <f t="shared" si="245"/>
        <v>0</v>
      </c>
      <c r="EH65" s="401">
        <f t="shared" si="245"/>
        <v>0</v>
      </c>
      <c r="EI65" s="401">
        <f t="shared" si="245"/>
        <v>0</v>
      </c>
      <c r="EJ65" s="401">
        <f t="shared" si="245"/>
        <v>0</v>
      </c>
      <c r="EK65" s="401">
        <f t="shared" si="245"/>
        <v>0</v>
      </c>
      <c r="EL65" s="381">
        <f>+SUBTOTAL(9,DZ65:EK65)</f>
        <v>183365</v>
      </c>
      <c r="EM65" s="372"/>
      <c r="EN65" s="400">
        <f>SUM(EN56:EN64)</f>
        <v>196365</v>
      </c>
      <c r="EO65" s="401">
        <f t="shared" ref="EO65:EY65" si="246">SUM(EO56:EO64)</f>
        <v>0</v>
      </c>
      <c r="EP65" s="401">
        <f t="shared" si="246"/>
        <v>0</v>
      </c>
      <c r="EQ65" s="401">
        <f t="shared" si="246"/>
        <v>0</v>
      </c>
      <c r="ER65" s="401">
        <f t="shared" si="246"/>
        <v>0</v>
      </c>
      <c r="ES65" s="401">
        <f t="shared" si="246"/>
        <v>0</v>
      </c>
      <c r="ET65" s="401">
        <f t="shared" si="246"/>
        <v>0</v>
      </c>
      <c r="EU65" s="401">
        <f t="shared" si="246"/>
        <v>0</v>
      </c>
      <c r="EV65" s="401">
        <f t="shared" si="246"/>
        <v>0</v>
      </c>
      <c r="EW65" s="401">
        <f t="shared" si="246"/>
        <v>0</v>
      </c>
      <c r="EX65" s="401">
        <f t="shared" si="246"/>
        <v>0</v>
      </c>
      <c r="EY65" s="401">
        <f t="shared" si="246"/>
        <v>0</v>
      </c>
      <c r="EZ65" s="381">
        <f>+SUBTOTAL(9,EN65:EY65)</f>
        <v>196365</v>
      </c>
      <c r="FA65" s="372"/>
      <c r="FB65" s="400">
        <f>SUM(FB56:FB64)</f>
        <v>220047</v>
      </c>
      <c r="FC65" s="401">
        <f t="shared" ref="FC65:FM65" si="247">SUM(FC56:FC64)</f>
        <v>0</v>
      </c>
      <c r="FD65" s="401">
        <f t="shared" si="247"/>
        <v>0</v>
      </c>
      <c r="FE65" s="401">
        <f t="shared" si="247"/>
        <v>0</v>
      </c>
      <c r="FF65" s="401">
        <f t="shared" si="247"/>
        <v>0</v>
      </c>
      <c r="FG65" s="401">
        <f t="shared" si="247"/>
        <v>0</v>
      </c>
      <c r="FH65" s="401">
        <f t="shared" si="247"/>
        <v>0</v>
      </c>
      <c r="FI65" s="401">
        <f t="shared" si="247"/>
        <v>0</v>
      </c>
      <c r="FJ65" s="401">
        <f t="shared" si="247"/>
        <v>0</v>
      </c>
      <c r="FK65" s="401">
        <f t="shared" si="247"/>
        <v>0</v>
      </c>
      <c r="FL65" s="401">
        <f t="shared" si="247"/>
        <v>0</v>
      </c>
      <c r="FM65" s="401">
        <f t="shared" si="247"/>
        <v>0</v>
      </c>
      <c r="FN65" s="381">
        <f>+SUBTOTAL(9,FB65:FM65)</f>
        <v>220047</v>
      </c>
      <c r="FO65" s="372"/>
      <c r="FP65" s="400">
        <f>SUM(FP56:FP64)</f>
        <v>208151</v>
      </c>
      <c r="FQ65" s="401">
        <f t="shared" ref="FQ65:GA65" si="248">SUM(FQ56:FQ64)</f>
        <v>0</v>
      </c>
      <c r="FR65" s="401">
        <f t="shared" si="248"/>
        <v>0</v>
      </c>
      <c r="FS65" s="401">
        <f t="shared" si="248"/>
        <v>0</v>
      </c>
      <c r="FT65" s="401">
        <f t="shared" si="248"/>
        <v>0</v>
      </c>
      <c r="FU65" s="401">
        <f t="shared" si="248"/>
        <v>0</v>
      </c>
      <c r="FV65" s="401">
        <f t="shared" si="248"/>
        <v>0</v>
      </c>
      <c r="FW65" s="401">
        <f t="shared" si="248"/>
        <v>0</v>
      </c>
      <c r="FX65" s="401">
        <f t="shared" si="248"/>
        <v>0</v>
      </c>
      <c r="FY65" s="401">
        <f t="shared" si="248"/>
        <v>0</v>
      </c>
      <c r="FZ65" s="401">
        <f t="shared" si="248"/>
        <v>0</v>
      </c>
      <c r="GA65" s="401">
        <f t="shared" si="248"/>
        <v>0</v>
      </c>
      <c r="GB65" s="381">
        <f>+SUBTOTAL(9,FP65:GA65)</f>
        <v>208151</v>
      </c>
      <c r="GC65" s="372"/>
      <c r="GD65" s="400">
        <f>SUM(GD56:GD64)</f>
        <v>12243</v>
      </c>
      <c r="GE65" s="401">
        <f t="shared" ref="GE65:GO65" si="249">SUM(GE56:GE64)</f>
        <v>0</v>
      </c>
      <c r="GF65" s="401">
        <f t="shared" si="249"/>
        <v>0</v>
      </c>
      <c r="GG65" s="401">
        <f t="shared" si="249"/>
        <v>0</v>
      </c>
      <c r="GH65" s="401">
        <f t="shared" si="249"/>
        <v>0</v>
      </c>
      <c r="GI65" s="401">
        <f t="shared" si="249"/>
        <v>0</v>
      </c>
      <c r="GJ65" s="401">
        <f t="shared" si="249"/>
        <v>0</v>
      </c>
      <c r="GK65" s="401">
        <f t="shared" si="249"/>
        <v>0</v>
      </c>
      <c r="GL65" s="401">
        <f t="shared" si="249"/>
        <v>0</v>
      </c>
      <c r="GM65" s="401">
        <f t="shared" si="249"/>
        <v>0</v>
      </c>
      <c r="GN65" s="401">
        <f t="shared" si="249"/>
        <v>0</v>
      </c>
      <c r="GO65" s="401">
        <f t="shared" si="249"/>
        <v>0</v>
      </c>
      <c r="GP65" s="381">
        <f>+SUBTOTAL(9,GD65:GO65)</f>
        <v>12243</v>
      </c>
      <c r="GQ65" s="372"/>
      <c r="GR65" s="400">
        <f>SUM(GR56:GR64)</f>
        <v>330583</v>
      </c>
      <c r="GS65" s="401">
        <f t="shared" ref="GS65:HC65" si="250">SUM(GS56:GS64)</f>
        <v>0</v>
      </c>
      <c r="GT65" s="401">
        <f t="shared" si="250"/>
        <v>0</v>
      </c>
      <c r="GU65" s="401">
        <f t="shared" si="250"/>
        <v>0</v>
      </c>
      <c r="GV65" s="401">
        <f t="shared" si="250"/>
        <v>0</v>
      </c>
      <c r="GW65" s="401">
        <f t="shared" si="250"/>
        <v>0</v>
      </c>
      <c r="GX65" s="401">
        <f t="shared" si="250"/>
        <v>0</v>
      </c>
      <c r="GY65" s="401">
        <f t="shared" si="250"/>
        <v>0</v>
      </c>
      <c r="GZ65" s="401">
        <f t="shared" si="250"/>
        <v>0</v>
      </c>
      <c r="HA65" s="401">
        <f t="shared" si="250"/>
        <v>0</v>
      </c>
      <c r="HB65" s="401">
        <f t="shared" si="250"/>
        <v>0</v>
      </c>
      <c r="HC65" s="401">
        <f t="shared" si="250"/>
        <v>0</v>
      </c>
      <c r="HD65" s="381">
        <f>+SUBTOTAL(9,GR65:HC65)</f>
        <v>330583</v>
      </c>
      <c r="HE65" s="372"/>
      <c r="HF65" s="400">
        <f>SUM(HF56:HF64)</f>
        <v>330591</v>
      </c>
      <c r="HG65" s="401">
        <f t="shared" ref="HG65:HQ65" si="251">SUM(HG56:HG64)</f>
        <v>0</v>
      </c>
      <c r="HH65" s="401">
        <f t="shared" si="251"/>
        <v>0</v>
      </c>
      <c r="HI65" s="401">
        <f t="shared" si="251"/>
        <v>0</v>
      </c>
      <c r="HJ65" s="401">
        <f t="shared" si="251"/>
        <v>0</v>
      </c>
      <c r="HK65" s="401">
        <f t="shared" si="251"/>
        <v>0</v>
      </c>
      <c r="HL65" s="401">
        <f t="shared" si="251"/>
        <v>0</v>
      </c>
      <c r="HM65" s="401">
        <f t="shared" si="251"/>
        <v>0</v>
      </c>
      <c r="HN65" s="401">
        <f t="shared" si="251"/>
        <v>0</v>
      </c>
      <c r="HO65" s="401">
        <f t="shared" si="251"/>
        <v>0</v>
      </c>
      <c r="HP65" s="401">
        <f t="shared" si="251"/>
        <v>0</v>
      </c>
      <c r="HQ65" s="401">
        <f t="shared" si="251"/>
        <v>0</v>
      </c>
      <c r="HR65" s="381">
        <f>+SUBTOTAL(9,HF65:HQ65)</f>
        <v>330591</v>
      </c>
      <c r="HS65" s="372"/>
      <c r="HT65" s="400">
        <f>SUM(HT56:HT64)</f>
        <v>0</v>
      </c>
      <c r="HU65" s="401">
        <f t="shared" ref="HU65:IE65" si="252">SUM(HU56:HU64)</f>
        <v>0</v>
      </c>
      <c r="HV65" s="401">
        <f t="shared" si="252"/>
        <v>0</v>
      </c>
      <c r="HW65" s="401">
        <f t="shared" si="252"/>
        <v>0</v>
      </c>
      <c r="HX65" s="401">
        <f t="shared" si="252"/>
        <v>0</v>
      </c>
      <c r="HY65" s="401">
        <f t="shared" si="252"/>
        <v>0</v>
      </c>
      <c r="HZ65" s="401">
        <f t="shared" si="252"/>
        <v>0</v>
      </c>
      <c r="IA65" s="401">
        <f t="shared" si="252"/>
        <v>0</v>
      </c>
      <c r="IB65" s="401">
        <f t="shared" si="252"/>
        <v>0</v>
      </c>
      <c r="IC65" s="401">
        <f t="shared" si="252"/>
        <v>0</v>
      </c>
      <c r="ID65" s="401">
        <f t="shared" si="252"/>
        <v>0</v>
      </c>
      <c r="IE65" s="401">
        <f t="shared" si="252"/>
        <v>0</v>
      </c>
      <c r="IF65" s="381">
        <f>+SUBTOTAL(9,HT65:IE65)</f>
        <v>0</v>
      </c>
      <c r="IG65" s="372"/>
      <c r="IH65" s="400">
        <f>SUM(IH56:IH64)</f>
        <v>48973</v>
      </c>
      <c r="II65" s="401">
        <f t="shared" ref="II65:IS65" si="253">SUM(II56:II64)</f>
        <v>0</v>
      </c>
      <c r="IJ65" s="401">
        <f t="shared" si="253"/>
        <v>0</v>
      </c>
      <c r="IK65" s="401">
        <f t="shared" si="253"/>
        <v>0</v>
      </c>
      <c r="IL65" s="401">
        <f t="shared" si="253"/>
        <v>0</v>
      </c>
      <c r="IM65" s="401">
        <f t="shared" si="253"/>
        <v>0</v>
      </c>
      <c r="IN65" s="401">
        <f t="shared" si="253"/>
        <v>0</v>
      </c>
      <c r="IO65" s="401">
        <f t="shared" si="253"/>
        <v>0</v>
      </c>
      <c r="IP65" s="401">
        <f t="shared" si="253"/>
        <v>0</v>
      </c>
      <c r="IQ65" s="401">
        <f t="shared" si="253"/>
        <v>0</v>
      </c>
      <c r="IR65" s="401">
        <f t="shared" si="253"/>
        <v>0</v>
      </c>
      <c r="IS65" s="401">
        <f t="shared" si="253"/>
        <v>0</v>
      </c>
      <c r="IT65" s="381">
        <f>+SUBTOTAL(9,IH65:IS65)</f>
        <v>48973</v>
      </c>
      <c r="IU65" s="372"/>
      <c r="IV65" s="400">
        <f>SUM(IV56:IV64)</f>
        <v>24486</v>
      </c>
      <c r="IW65" s="401">
        <f t="shared" ref="IW65:JG65" si="254">SUM(IW56:IW64)</f>
        <v>0</v>
      </c>
      <c r="IX65" s="401">
        <f t="shared" si="254"/>
        <v>0</v>
      </c>
      <c r="IY65" s="401">
        <f t="shared" si="254"/>
        <v>0</v>
      </c>
      <c r="IZ65" s="401">
        <f t="shared" si="254"/>
        <v>0</v>
      </c>
      <c r="JA65" s="401">
        <f t="shared" si="254"/>
        <v>0</v>
      </c>
      <c r="JB65" s="401">
        <f t="shared" si="254"/>
        <v>0</v>
      </c>
      <c r="JC65" s="401">
        <f t="shared" si="254"/>
        <v>0</v>
      </c>
      <c r="JD65" s="401">
        <f t="shared" si="254"/>
        <v>0</v>
      </c>
      <c r="JE65" s="401">
        <f t="shared" si="254"/>
        <v>0</v>
      </c>
      <c r="JF65" s="401">
        <f t="shared" si="254"/>
        <v>0</v>
      </c>
      <c r="JG65" s="401">
        <f t="shared" si="254"/>
        <v>0</v>
      </c>
      <c r="JH65" s="381">
        <f>+SUBTOTAL(9,IV65:JG65)</f>
        <v>24486</v>
      </c>
      <c r="JI65" s="372"/>
      <c r="JJ65" s="400">
        <f>SUM(JJ56:JJ64)</f>
        <v>85705</v>
      </c>
      <c r="JK65" s="401">
        <f t="shared" ref="JK65:JU65" si="255">SUM(JK56:JK64)</f>
        <v>0</v>
      </c>
      <c r="JL65" s="401">
        <f t="shared" si="255"/>
        <v>0</v>
      </c>
      <c r="JM65" s="401">
        <f t="shared" si="255"/>
        <v>0</v>
      </c>
      <c r="JN65" s="401">
        <f t="shared" si="255"/>
        <v>0</v>
      </c>
      <c r="JO65" s="401">
        <f t="shared" si="255"/>
        <v>0</v>
      </c>
      <c r="JP65" s="401">
        <f t="shared" si="255"/>
        <v>0</v>
      </c>
      <c r="JQ65" s="401">
        <f t="shared" si="255"/>
        <v>0</v>
      </c>
      <c r="JR65" s="401">
        <f t="shared" si="255"/>
        <v>0</v>
      </c>
      <c r="JS65" s="401">
        <f t="shared" si="255"/>
        <v>0</v>
      </c>
      <c r="JT65" s="401">
        <f t="shared" si="255"/>
        <v>0</v>
      </c>
      <c r="JU65" s="401">
        <f t="shared" si="255"/>
        <v>0</v>
      </c>
      <c r="JV65" s="381">
        <f>+SUBTOTAL(9,JJ65:JU65)</f>
        <v>85705</v>
      </c>
      <c r="JW65" s="372"/>
      <c r="JX65" s="400">
        <f>SUM(JX56:JX64)</f>
        <v>151687</v>
      </c>
      <c r="JY65" s="401">
        <f t="shared" ref="JY65:KI65" si="256">SUM(JY56:JY64)</f>
        <v>0</v>
      </c>
      <c r="JZ65" s="401">
        <f t="shared" si="256"/>
        <v>0</v>
      </c>
      <c r="KA65" s="401">
        <f t="shared" si="256"/>
        <v>0</v>
      </c>
      <c r="KB65" s="401">
        <f t="shared" si="256"/>
        <v>0</v>
      </c>
      <c r="KC65" s="401">
        <f t="shared" si="256"/>
        <v>0</v>
      </c>
      <c r="KD65" s="401">
        <f t="shared" si="256"/>
        <v>0</v>
      </c>
      <c r="KE65" s="401">
        <f t="shared" si="256"/>
        <v>0</v>
      </c>
      <c r="KF65" s="401">
        <f t="shared" si="256"/>
        <v>0</v>
      </c>
      <c r="KG65" s="401">
        <f t="shared" si="256"/>
        <v>0</v>
      </c>
      <c r="KH65" s="401">
        <f t="shared" si="256"/>
        <v>0</v>
      </c>
      <c r="KI65" s="401">
        <f t="shared" si="256"/>
        <v>0</v>
      </c>
      <c r="KJ65" s="381">
        <f>+SUBTOTAL(9,JX65:KI65)</f>
        <v>151687</v>
      </c>
      <c r="KK65" s="372"/>
      <c r="KL65" s="400">
        <f>SUM(KL56:KL64)</f>
        <v>1791053</v>
      </c>
      <c r="KM65" s="401">
        <f t="shared" ref="KM65:KW65" si="257">SUM(KM56:KM64)</f>
        <v>0</v>
      </c>
      <c r="KN65" s="401">
        <f t="shared" si="257"/>
        <v>0</v>
      </c>
      <c r="KO65" s="401">
        <f t="shared" si="257"/>
        <v>0</v>
      </c>
      <c r="KP65" s="401">
        <f t="shared" si="257"/>
        <v>0</v>
      </c>
      <c r="KQ65" s="401">
        <f t="shared" si="257"/>
        <v>0</v>
      </c>
      <c r="KR65" s="401">
        <f t="shared" si="257"/>
        <v>0</v>
      </c>
      <c r="KS65" s="401">
        <f t="shared" si="257"/>
        <v>0</v>
      </c>
      <c r="KT65" s="401">
        <f t="shared" si="257"/>
        <v>0</v>
      </c>
      <c r="KU65" s="401">
        <f t="shared" si="257"/>
        <v>0</v>
      </c>
      <c r="KV65" s="401">
        <f t="shared" si="257"/>
        <v>0</v>
      </c>
      <c r="KW65" s="401">
        <f t="shared" si="257"/>
        <v>0</v>
      </c>
      <c r="KX65" s="381">
        <f>+SUBTOTAL(9,KL65:KW65)</f>
        <v>1791053</v>
      </c>
      <c r="KY65" s="372"/>
      <c r="KZ65" s="400">
        <f>SUM(KZ56:KZ64)</f>
        <v>48972</v>
      </c>
      <c r="LA65" s="401">
        <f t="shared" ref="LA65:LK65" si="258">SUM(LA56:LA64)</f>
        <v>0</v>
      </c>
      <c r="LB65" s="401">
        <f t="shared" si="258"/>
        <v>0</v>
      </c>
      <c r="LC65" s="401">
        <f t="shared" si="258"/>
        <v>0</v>
      </c>
      <c r="LD65" s="401">
        <f t="shared" si="258"/>
        <v>0</v>
      </c>
      <c r="LE65" s="401">
        <f t="shared" si="258"/>
        <v>0</v>
      </c>
      <c r="LF65" s="401">
        <f t="shared" si="258"/>
        <v>0</v>
      </c>
      <c r="LG65" s="401">
        <f t="shared" si="258"/>
        <v>0</v>
      </c>
      <c r="LH65" s="401">
        <f t="shared" si="258"/>
        <v>0</v>
      </c>
      <c r="LI65" s="401">
        <f t="shared" si="258"/>
        <v>0</v>
      </c>
      <c r="LJ65" s="401">
        <f t="shared" si="258"/>
        <v>0</v>
      </c>
      <c r="LK65" s="401">
        <f t="shared" si="258"/>
        <v>0</v>
      </c>
      <c r="LL65" s="381">
        <f>+SUBTOTAL(9,KZ65:LK65)</f>
        <v>48972</v>
      </c>
      <c r="LM65" s="372"/>
      <c r="LN65" s="400">
        <f>SUM(LN56:LN64)</f>
        <v>12223</v>
      </c>
      <c r="LO65" s="401">
        <f t="shared" ref="LO65:LY65" si="259">SUM(LO56:LO64)</f>
        <v>0</v>
      </c>
      <c r="LP65" s="401">
        <f t="shared" si="259"/>
        <v>0</v>
      </c>
      <c r="LQ65" s="401">
        <f t="shared" si="259"/>
        <v>0</v>
      </c>
      <c r="LR65" s="401">
        <f t="shared" si="259"/>
        <v>0</v>
      </c>
      <c r="LS65" s="401">
        <f t="shared" si="259"/>
        <v>0</v>
      </c>
      <c r="LT65" s="401">
        <f t="shared" si="259"/>
        <v>0</v>
      </c>
      <c r="LU65" s="401">
        <f t="shared" si="259"/>
        <v>0</v>
      </c>
      <c r="LV65" s="401">
        <f t="shared" si="259"/>
        <v>0</v>
      </c>
      <c r="LW65" s="401">
        <f t="shared" si="259"/>
        <v>0</v>
      </c>
      <c r="LX65" s="401">
        <f t="shared" si="259"/>
        <v>0</v>
      </c>
      <c r="LY65" s="401">
        <f t="shared" si="259"/>
        <v>0</v>
      </c>
      <c r="LZ65" s="381">
        <f>+SUBTOTAL(9,LN65:LY65)</f>
        <v>12223</v>
      </c>
      <c r="MA65" s="372"/>
      <c r="MB65" s="400">
        <f>SUM(MB56:MB64)</f>
        <v>24486</v>
      </c>
      <c r="MC65" s="401">
        <f t="shared" ref="MC65:MM65" si="260">SUM(MC56:MC64)</f>
        <v>0</v>
      </c>
      <c r="MD65" s="401">
        <f t="shared" si="260"/>
        <v>0</v>
      </c>
      <c r="ME65" s="401">
        <f t="shared" si="260"/>
        <v>0</v>
      </c>
      <c r="MF65" s="401">
        <f t="shared" si="260"/>
        <v>0</v>
      </c>
      <c r="MG65" s="401">
        <f t="shared" si="260"/>
        <v>0</v>
      </c>
      <c r="MH65" s="401">
        <f t="shared" si="260"/>
        <v>0</v>
      </c>
      <c r="MI65" s="401">
        <f t="shared" si="260"/>
        <v>0</v>
      </c>
      <c r="MJ65" s="401">
        <f t="shared" si="260"/>
        <v>0</v>
      </c>
      <c r="MK65" s="401">
        <f t="shared" si="260"/>
        <v>0</v>
      </c>
      <c r="ML65" s="401">
        <f t="shared" si="260"/>
        <v>0</v>
      </c>
      <c r="MM65" s="401">
        <f t="shared" si="260"/>
        <v>0</v>
      </c>
      <c r="MN65" s="381">
        <f>+SUBTOTAL(9,MB65:MM65)</f>
        <v>24486</v>
      </c>
      <c r="MO65" s="372"/>
      <c r="MP65" s="400">
        <f>SUM(MP56:MP64)</f>
        <v>85704</v>
      </c>
      <c r="MQ65" s="401">
        <f t="shared" ref="MQ65:NA65" si="261">SUM(MQ56:MQ64)</f>
        <v>0</v>
      </c>
      <c r="MR65" s="401">
        <f t="shared" si="261"/>
        <v>0</v>
      </c>
      <c r="MS65" s="401">
        <f t="shared" si="261"/>
        <v>0</v>
      </c>
      <c r="MT65" s="401">
        <f t="shared" si="261"/>
        <v>0</v>
      </c>
      <c r="MU65" s="401">
        <f t="shared" si="261"/>
        <v>0</v>
      </c>
      <c r="MV65" s="401">
        <f t="shared" si="261"/>
        <v>0</v>
      </c>
      <c r="MW65" s="401">
        <f t="shared" si="261"/>
        <v>0</v>
      </c>
      <c r="MX65" s="401">
        <f t="shared" si="261"/>
        <v>0</v>
      </c>
      <c r="MY65" s="401">
        <f t="shared" si="261"/>
        <v>0</v>
      </c>
      <c r="MZ65" s="401">
        <f t="shared" si="261"/>
        <v>0</v>
      </c>
      <c r="NA65" s="401">
        <f t="shared" si="261"/>
        <v>0</v>
      </c>
      <c r="NB65" s="381">
        <f>+SUBTOTAL(9,MP65:NA65)</f>
        <v>85704</v>
      </c>
      <c r="NC65" s="372"/>
      <c r="ND65" s="400">
        <f>SUM(ND56:ND64)</f>
        <v>159167</v>
      </c>
      <c r="NE65" s="401">
        <f t="shared" ref="NE65:NO65" si="262">SUM(NE56:NE64)</f>
        <v>0</v>
      </c>
      <c r="NF65" s="401">
        <f t="shared" si="262"/>
        <v>0</v>
      </c>
      <c r="NG65" s="401">
        <f t="shared" si="262"/>
        <v>0</v>
      </c>
      <c r="NH65" s="401">
        <f t="shared" si="262"/>
        <v>0</v>
      </c>
      <c r="NI65" s="401">
        <f t="shared" si="262"/>
        <v>0</v>
      </c>
      <c r="NJ65" s="401">
        <f t="shared" si="262"/>
        <v>0</v>
      </c>
      <c r="NK65" s="401">
        <f t="shared" si="262"/>
        <v>0</v>
      </c>
      <c r="NL65" s="401">
        <f t="shared" si="262"/>
        <v>0</v>
      </c>
      <c r="NM65" s="401">
        <f t="shared" si="262"/>
        <v>0</v>
      </c>
      <c r="NN65" s="401">
        <f t="shared" si="262"/>
        <v>0</v>
      </c>
      <c r="NO65" s="401">
        <f t="shared" si="262"/>
        <v>0</v>
      </c>
      <c r="NP65" s="381">
        <f>+SUBTOTAL(9,ND65:NO65)</f>
        <v>159167</v>
      </c>
      <c r="NQ65" s="372"/>
      <c r="NR65" s="400">
        <f>SUM(NR56:NR64)</f>
        <v>48973</v>
      </c>
      <c r="NS65" s="401">
        <f t="shared" ref="NS65:OC65" si="263">SUM(NS56:NS64)</f>
        <v>0</v>
      </c>
      <c r="NT65" s="401">
        <f t="shared" si="263"/>
        <v>0</v>
      </c>
      <c r="NU65" s="401">
        <f t="shared" si="263"/>
        <v>0</v>
      </c>
      <c r="NV65" s="401">
        <f t="shared" si="263"/>
        <v>0</v>
      </c>
      <c r="NW65" s="401">
        <f t="shared" si="263"/>
        <v>0</v>
      </c>
      <c r="NX65" s="401">
        <f t="shared" si="263"/>
        <v>0</v>
      </c>
      <c r="NY65" s="401">
        <f t="shared" si="263"/>
        <v>0</v>
      </c>
      <c r="NZ65" s="401">
        <f t="shared" si="263"/>
        <v>0</v>
      </c>
      <c r="OA65" s="401">
        <f t="shared" si="263"/>
        <v>0</v>
      </c>
      <c r="OB65" s="401">
        <f t="shared" si="263"/>
        <v>0</v>
      </c>
      <c r="OC65" s="401">
        <f t="shared" si="263"/>
        <v>0</v>
      </c>
      <c r="OD65" s="381">
        <f>+SUBTOTAL(9,NR65:OC65)</f>
        <v>48973</v>
      </c>
      <c r="OE65" s="372"/>
      <c r="OF65" s="400">
        <f>SUM(OF56:OF64)</f>
        <v>12243</v>
      </c>
      <c r="OG65" s="401">
        <f t="shared" ref="OG65:OQ65" si="264">SUM(OG56:OG64)</f>
        <v>0</v>
      </c>
      <c r="OH65" s="401">
        <f t="shared" si="264"/>
        <v>0</v>
      </c>
      <c r="OI65" s="401">
        <f t="shared" si="264"/>
        <v>0</v>
      </c>
      <c r="OJ65" s="401">
        <f t="shared" si="264"/>
        <v>0</v>
      </c>
      <c r="OK65" s="401">
        <f t="shared" si="264"/>
        <v>0</v>
      </c>
      <c r="OL65" s="401">
        <f t="shared" si="264"/>
        <v>0</v>
      </c>
      <c r="OM65" s="401">
        <f t="shared" si="264"/>
        <v>0</v>
      </c>
      <c r="ON65" s="401">
        <f t="shared" si="264"/>
        <v>0</v>
      </c>
      <c r="OO65" s="401">
        <f t="shared" si="264"/>
        <v>0</v>
      </c>
      <c r="OP65" s="401">
        <f t="shared" si="264"/>
        <v>0</v>
      </c>
      <c r="OQ65" s="401">
        <f t="shared" si="264"/>
        <v>0</v>
      </c>
      <c r="OR65" s="381">
        <f>+SUBTOTAL(9,OF65:OQ65)</f>
        <v>12243</v>
      </c>
      <c r="OS65" s="372"/>
      <c r="OT65" s="400">
        <f>SUM(OT56:OT64)</f>
        <v>97796</v>
      </c>
      <c r="OU65" s="401">
        <f t="shared" ref="OU65:PE65" si="265">SUM(OU56:OU64)</f>
        <v>0</v>
      </c>
      <c r="OV65" s="401">
        <f t="shared" si="265"/>
        <v>0</v>
      </c>
      <c r="OW65" s="401">
        <f t="shared" si="265"/>
        <v>0</v>
      </c>
      <c r="OX65" s="401">
        <f t="shared" si="265"/>
        <v>0</v>
      </c>
      <c r="OY65" s="401">
        <f t="shared" si="265"/>
        <v>0</v>
      </c>
      <c r="OZ65" s="401">
        <f t="shared" si="265"/>
        <v>0</v>
      </c>
      <c r="PA65" s="401">
        <f t="shared" si="265"/>
        <v>0</v>
      </c>
      <c r="PB65" s="401">
        <f t="shared" si="265"/>
        <v>0</v>
      </c>
      <c r="PC65" s="401">
        <f t="shared" si="265"/>
        <v>0</v>
      </c>
      <c r="PD65" s="401">
        <f t="shared" si="265"/>
        <v>0</v>
      </c>
      <c r="PE65" s="401">
        <f t="shared" si="265"/>
        <v>0</v>
      </c>
      <c r="PF65" s="381">
        <f>+SUBTOTAL(9,OT65:PE65)</f>
        <v>97796</v>
      </c>
      <c r="PG65" s="372"/>
      <c r="PH65" s="400">
        <f>SUM(PH56:PH64)</f>
        <v>12223</v>
      </c>
      <c r="PI65" s="401">
        <f t="shared" ref="PI65:PS65" si="266">SUM(PI56:PI64)</f>
        <v>0</v>
      </c>
      <c r="PJ65" s="401">
        <f t="shared" si="266"/>
        <v>0</v>
      </c>
      <c r="PK65" s="401">
        <f t="shared" si="266"/>
        <v>0</v>
      </c>
      <c r="PL65" s="401">
        <f t="shared" si="266"/>
        <v>0</v>
      </c>
      <c r="PM65" s="401">
        <f t="shared" si="266"/>
        <v>0</v>
      </c>
      <c r="PN65" s="401">
        <f t="shared" si="266"/>
        <v>0</v>
      </c>
      <c r="PO65" s="401">
        <f t="shared" si="266"/>
        <v>0</v>
      </c>
      <c r="PP65" s="401">
        <f t="shared" si="266"/>
        <v>0</v>
      </c>
      <c r="PQ65" s="401">
        <f t="shared" si="266"/>
        <v>0</v>
      </c>
      <c r="PR65" s="401">
        <f t="shared" si="266"/>
        <v>0</v>
      </c>
      <c r="PS65" s="401">
        <f t="shared" si="266"/>
        <v>0</v>
      </c>
      <c r="PT65" s="381">
        <f>+SUBTOTAL(9,PH65:PS65)</f>
        <v>12223</v>
      </c>
      <c r="PU65" s="372"/>
      <c r="PV65" s="381">
        <f t="shared" ref="PV65:PW65" si="267">SUM(PV56:PV64)</f>
        <v>4896928</v>
      </c>
      <c r="PW65" s="381">
        <f t="shared" si="267"/>
        <v>0</v>
      </c>
      <c r="PX65" s="381">
        <f t="shared" ref="PX65:QH65" si="268">SUM(PX56:PX64)</f>
        <v>0</v>
      </c>
      <c r="PY65" s="381">
        <f t="shared" si="268"/>
        <v>0</v>
      </c>
      <c r="PZ65" s="381">
        <f t="shared" si="268"/>
        <v>0</v>
      </c>
      <c r="QA65" s="381">
        <f t="shared" si="268"/>
        <v>0</v>
      </c>
      <c r="QB65" s="381">
        <f t="shared" si="268"/>
        <v>0</v>
      </c>
      <c r="QC65" s="381">
        <f t="shared" si="268"/>
        <v>0</v>
      </c>
      <c r="QD65" s="381">
        <f t="shared" si="268"/>
        <v>0</v>
      </c>
      <c r="QE65" s="381">
        <f t="shared" si="268"/>
        <v>0</v>
      </c>
      <c r="QF65" s="381">
        <f t="shared" si="268"/>
        <v>0</v>
      </c>
      <c r="QG65" s="381">
        <f t="shared" si="268"/>
        <v>0</v>
      </c>
      <c r="QH65" s="381">
        <f t="shared" si="268"/>
        <v>4896928</v>
      </c>
    </row>
    <row r="66" spans="1:450" x14ac:dyDescent="0.25">
      <c r="B66" s="394"/>
      <c r="C66" s="313"/>
      <c r="D66" s="375"/>
      <c r="E66" s="376"/>
      <c r="F66" s="391"/>
      <c r="G66" s="391"/>
      <c r="H66" s="391"/>
      <c r="I66" s="391"/>
      <c r="J66" s="391"/>
      <c r="K66" s="391"/>
      <c r="L66" s="391"/>
      <c r="M66" s="391"/>
      <c r="N66" s="391"/>
      <c r="O66" s="391"/>
      <c r="P66" s="404"/>
      <c r="Q66" s="405"/>
      <c r="R66" s="375"/>
      <c r="S66" s="376"/>
      <c r="T66" s="391"/>
      <c r="U66" s="391"/>
      <c r="V66" s="391"/>
      <c r="W66" s="391"/>
      <c r="X66" s="391"/>
      <c r="Y66" s="391"/>
      <c r="Z66" s="391"/>
      <c r="AA66" s="391"/>
      <c r="AB66" s="391"/>
      <c r="AC66" s="391"/>
      <c r="AD66" s="404"/>
      <c r="AE66" s="405"/>
      <c r="AF66" s="375"/>
      <c r="AG66" s="376"/>
      <c r="AH66" s="391"/>
      <c r="AI66" s="391"/>
      <c r="AJ66" s="391"/>
      <c r="AK66" s="391"/>
      <c r="AL66" s="391"/>
      <c r="AM66" s="391"/>
      <c r="AN66" s="391"/>
      <c r="AO66" s="391"/>
      <c r="AP66" s="391"/>
      <c r="AQ66" s="391"/>
      <c r="AR66" s="404"/>
      <c r="AT66" s="375"/>
      <c r="AU66" s="376"/>
      <c r="AV66" s="391"/>
      <c r="AW66" s="391"/>
      <c r="AX66" s="391"/>
      <c r="AY66" s="391"/>
      <c r="AZ66" s="391"/>
      <c r="BA66" s="391"/>
      <c r="BB66" s="391"/>
      <c r="BC66" s="391"/>
      <c r="BD66" s="391"/>
      <c r="BE66" s="391"/>
      <c r="BF66" s="404"/>
      <c r="BH66" s="375"/>
      <c r="BI66" s="376"/>
      <c r="BJ66" s="391"/>
      <c r="BK66" s="391"/>
      <c r="BL66" s="391"/>
      <c r="BM66" s="391"/>
      <c r="BN66" s="391"/>
      <c r="BO66" s="391"/>
      <c r="BP66" s="391"/>
      <c r="BQ66" s="391"/>
      <c r="BR66" s="391"/>
      <c r="BS66" s="391"/>
      <c r="BT66" s="404"/>
      <c r="BV66" s="375"/>
      <c r="BW66" s="376"/>
      <c r="BX66" s="391"/>
      <c r="BY66" s="391"/>
      <c r="BZ66" s="391"/>
      <c r="CA66" s="391"/>
      <c r="CB66" s="391"/>
      <c r="CC66" s="391"/>
      <c r="CD66" s="391"/>
      <c r="CE66" s="391"/>
      <c r="CF66" s="391"/>
      <c r="CG66" s="391"/>
      <c r="CH66" s="404"/>
      <c r="CI66" s="405"/>
      <c r="CJ66" s="375"/>
      <c r="CK66" s="376"/>
      <c r="CL66" s="391"/>
      <c r="CM66" s="391"/>
      <c r="CN66" s="391"/>
      <c r="CO66" s="391"/>
      <c r="CP66" s="391"/>
      <c r="CQ66" s="391"/>
      <c r="CR66" s="391"/>
      <c r="CS66" s="391"/>
      <c r="CT66" s="391"/>
      <c r="CU66" s="391"/>
      <c r="CV66" s="404"/>
      <c r="CX66" s="375"/>
      <c r="CY66" s="376"/>
      <c r="CZ66" s="391"/>
      <c r="DA66" s="391"/>
      <c r="DB66" s="391"/>
      <c r="DC66" s="391"/>
      <c r="DD66" s="391"/>
      <c r="DE66" s="391"/>
      <c r="DF66" s="391"/>
      <c r="DG66" s="391"/>
      <c r="DH66" s="391"/>
      <c r="DI66" s="391"/>
      <c r="DJ66" s="404"/>
      <c r="DK66" s="405"/>
      <c r="DL66" s="375"/>
      <c r="DM66" s="376"/>
      <c r="DN66" s="391"/>
      <c r="DO66" s="391"/>
      <c r="DP66" s="391"/>
      <c r="DQ66" s="391"/>
      <c r="DR66" s="391"/>
      <c r="DS66" s="391"/>
      <c r="DT66" s="391"/>
      <c r="DU66" s="391"/>
      <c r="DV66" s="391"/>
      <c r="DW66" s="391"/>
      <c r="DX66" s="404"/>
      <c r="DY66" s="405"/>
      <c r="DZ66" s="375"/>
      <c r="EA66" s="376"/>
      <c r="EB66" s="391"/>
      <c r="EC66" s="391"/>
      <c r="ED66" s="391"/>
      <c r="EE66" s="391"/>
      <c r="EF66" s="391"/>
      <c r="EG66" s="391"/>
      <c r="EH66" s="391"/>
      <c r="EI66" s="391"/>
      <c r="EJ66" s="391"/>
      <c r="EK66" s="391"/>
      <c r="EL66" s="404"/>
      <c r="EM66" s="405"/>
      <c r="EN66" s="375"/>
      <c r="EO66" s="376"/>
      <c r="EP66" s="391"/>
      <c r="EQ66" s="391"/>
      <c r="ER66" s="391"/>
      <c r="ES66" s="391"/>
      <c r="ET66" s="391"/>
      <c r="EU66" s="391"/>
      <c r="EV66" s="391"/>
      <c r="EW66" s="391"/>
      <c r="EX66" s="391"/>
      <c r="EY66" s="391"/>
      <c r="EZ66" s="404"/>
      <c r="FA66" s="405"/>
      <c r="FB66" s="375"/>
      <c r="FC66" s="376"/>
      <c r="FD66" s="391"/>
      <c r="FE66" s="391"/>
      <c r="FF66" s="391"/>
      <c r="FG66" s="391"/>
      <c r="FH66" s="391"/>
      <c r="FI66" s="391"/>
      <c r="FJ66" s="391"/>
      <c r="FK66" s="391"/>
      <c r="FL66" s="391"/>
      <c r="FM66" s="391"/>
      <c r="FN66" s="404"/>
      <c r="FO66" s="405"/>
      <c r="FP66" s="375"/>
      <c r="FQ66" s="376"/>
      <c r="FR66" s="391"/>
      <c r="FS66" s="391"/>
      <c r="FT66" s="391"/>
      <c r="FU66" s="391"/>
      <c r="FV66" s="391"/>
      <c r="FW66" s="391"/>
      <c r="FX66" s="391"/>
      <c r="FY66" s="391"/>
      <c r="FZ66" s="391"/>
      <c r="GA66" s="391"/>
      <c r="GB66" s="404"/>
      <c r="GC66" s="405"/>
      <c r="GD66" s="375"/>
      <c r="GE66" s="376"/>
      <c r="GF66" s="391"/>
      <c r="GG66" s="391"/>
      <c r="GH66" s="391"/>
      <c r="GI66" s="391"/>
      <c r="GJ66" s="391"/>
      <c r="GK66" s="391"/>
      <c r="GL66" s="391"/>
      <c r="GM66" s="391"/>
      <c r="GN66" s="391"/>
      <c r="GO66" s="391"/>
      <c r="GP66" s="404"/>
      <c r="GQ66" s="405"/>
      <c r="GR66" s="375"/>
      <c r="GS66" s="376"/>
      <c r="GT66" s="391"/>
      <c r="GU66" s="391"/>
      <c r="GV66" s="391"/>
      <c r="GW66" s="391"/>
      <c r="GX66" s="391"/>
      <c r="GY66" s="391"/>
      <c r="GZ66" s="391"/>
      <c r="HA66" s="391"/>
      <c r="HB66" s="391"/>
      <c r="HC66" s="391"/>
      <c r="HD66" s="404"/>
      <c r="HE66" s="405"/>
      <c r="HF66" s="375"/>
      <c r="HG66" s="376"/>
      <c r="HH66" s="391"/>
      <c r="HI66" s="391"/>
      <c r="HJ66" s="391"/>
      <c r="HK66" s="391"/>
      <c r="HL66" s="391"/>
      <c r="HM66" s="391"/>
      <c r="HN66" s="391"/>
      <c r="HO66" s="391"/>
      <c r="HP66" s="391"/>
      <c r="HQ66" s="391"/>
      <c r="HR66" s="404"/>
      <c r="HS66" s="405"/>
      <c r="HT66" s="375"/>
      <c r="HU66" s="376"/>
      <c r="HV66" s="391"/>
      <c r="HW66" s="391"/>
      <c r="HX66" s="391"/>
      <c r="HY66" s="391"/>
      <c r="HZ66" s="391"/>
      <c r="IA66" s="391"/>
      <c r="IB66" s="391"/>
      <c r="IC66" s="391"/>
      <c r="ID66" s="391"/>
      <c r="IE66" s="391"/>
      <c r="IF66" s="404"/>
      <c r="IG66" s="405"/>
      <c r="IH66" s="375"/>
      <c r="II66" s="376"/>
      <c r="IJ66" s="391"/>
      <c r="IK66" s="391"/>
      <c r="IL66" s="391"/>
      <c r="IM66" s="391"/>
      <c r="IN66" s="391"/>
      <c r="IO66" s="391"/>
      <c r="IP66" s="391"/>
      <c r="IQ66" s="391"/>
      <c r="IR66" s="391"/>
      <c r="IS66" s="391"/>
      <c r="IT66" s="404"/>
      <c r="IU66" s="405"/>
      <c r="IV66" s="375"/>
      <c r="IW66" s="376"/>
      <c r="IX66" s="391"/>
      <c r="IY66" s="391"/>
      <c r="IZ66" s="391"/>
      <c r="JA66" s="391"/>
      <c r="JB66" s="391"/>
      <c r="JC66" s="391"/>
      <c r="JD66" s="391"/>
      <c r="JE66" s="391"/>
      <c r="JF66" s="391"/>
      <c r="JG66" s="391"/>
      <c r="JH66" s="404"/>
      <c r="JI66" s="405"/>
      <c r="JJ66" s="375"/>
      <c r="JK66" s="376"/>
      <c r="JL66" s="391"/>
      <c r="JM66" s="391"/>
      <c r="JN66" s="391"/>
      <c r="JO66" s="391"/>
      <c r="JP66" s="391"/>
      <c r="JQ66" s="391"/>
      <c r="JR66" s="391"/>
      <c r="JS66" s="391"/>
      <c r="JT66" s="391"/>
      <c r="JU66" s="391"/>
      <c r="JV66" s="404"/>
      <c r="JW66" s="405"/>
      <c r="JX66" s="375"/>
      <c r="JY66" s="376"/>
      <c r="JZ66" s="391"/>
      <c r="KA66" s="391"/>
      <c r="KB66" s="391"/>
      <c r="KC66" s="391"/>
      <c r="KD66" s="391"/>
      <c r="KE66" s="391"/>
      <c r="KF66" s="391"/>
      <c r="KG66" s="391"/>
      <c r="KH66" s="391"/>
      <c r="KI66" s="391"/>
      <c r="KJ66" s="404"/>
      <c r="KK66" s="405"/>
      <c r="KL66" s="375"/>
      <c r="KM66" s="376"/>
      <c r="KN66" s="391"/>
      <c r="KO66" s="391"/>
      <c r="KP66" s="391"/>
      <c r="KQ66" s="391"/>
      <c r="KR66" s="391"/>
      <c r="KS66" s="391"/>
      <c r="KT66" s="391"/>
      <c r="KU66" s="391"/>
      <c r="KV66" s="391"/>
      <c r="KW66" s="391"/>
      <c r="KX66" s="404"/>
      <c r="KY66" s="405"/>
      <c r="KZ66" s="375"/>
      <c r="LA66" s="376"/>
      <c r="LB66" s="391"/>
      <c r="LC66" s="391"/>
      <c r="LD66" s="391"/>
      <c r="LE66" s="391"/>
      <c r="LF66" s="391"/>
      <c r="LG66" s="391"/>
      <c r="LH66" s="391"/>
      <c r="LI66" s="391"/>
      <c r="LJ66" s="391"/>
      <c r="LK66" s="391"/>
      <c r="LL66" s="404"/>
      <c r="LM66" s="405"/>
      <c r="LN66" s="375"/>
      <c r="LO66" s="376"/>
      <c r="LP66" s="391"/>
      <c r="LQ66" s="391"/>
      <c r="LR66" s="391"/>
      <c r="LS66" s="391"/>
      <c r="LT66" s="391"/>
      <c r="LU66" s="391"/>
      <c r="LV66" s="391"/>
      <c r="LW66" s="391"/>
      <c r="LX66" s="391"/>
      <c r="LY66" s="391"/>
      <c r="LZ66" s="404"/>
      <c r="MA66" s="405"/>
      <c r="MB66" s="375"/>
      <c r="MC66" s="376"/>
      <c r="MD66" s="391"/>
      <c r="ME66" s="391"/>
      <c r="MF66" s="391"/>
      <c r="MG66" s="391"/>
      <c r="MH66" s="391"/>
      <c r="MI66" s="391"/>
      <c r="MJ66" s="391"/>
      <c r="MK66" s="391"/>
      <c r="ML66" s="391"/>
      <c r="MM66" s="391"/>
      <c r="MN66" s="404"/>
      <c r="MO66" s="405"/>
      <c r="MP66" s="375"/>
      <c r="MQ66" s="376"/>
      <c r="MR66" s="391"/>
      <c r="MS66" s="391"/>
      <c r="MT66" s="391"/>
      <c r="MU66" s="391"/>
      <c r="MV66" s="391"/>
      <c r="MW66" s="391"/>
      <c r="MX66" s="391"/>
      <c r="MY66" s="391"/>
      <c r="MZ66" s="391"/>
      <c r="NA66" s="391"/>
      <c r="NB66" s="404"/>
      <c r="NC66" s="405"/>
      <c r="ND66" s="375"/>
      <c r="NE66" s="376"/>
      <c r="NF66" s="391"/>
      <c r="NG66" s="391"/>
      <c r="NH66" s="391"/>
      <c r="NI66" s="391"/>
      <c r="NJ66" s="391"/>
      <c r="NK66" s="391"/>
      <c r="NL66" s="391"/>
      <c r="NM66" s="391"/>
      <c r="NN66" s="391"/>
      <c r="NO66" s="391"/>
      <c r="NP66" s="404"/>
      <c r="NQ66" s="405"/>
      <c r="NR66" s="375"/>
      <c r="NS66" s="376"/>
      <c r="NT66" s="391"/>
      <c r="NU66" s="391"/>
      <c r="NV66" s="391"/>
      <c r="NW66" s="391"/>
      <c r="NX66" s="391"/>
      <c r="NY66" s="391"/>
      <c r="NZ66" s="391"/>
      <c r="OA66" s="391"/>
      <c r="OB66" s="391"/>
      <c r="OC66" s="391"/>
      <c r="OD66" s="404"/>
      <c r="OE66" s="405"/>
      <c r="OF66" s="375"/>
      <c r="OG66" s="376"/>
      <c r="OH66" s="391"/>
      <c r="OI66" s="391"/>
      <c r="OJ66" s="391"/>
      <c r="OK66" s="391"/>
      <c r="OL66" s="391"/>
      <c r="OM66" s="391"/>
      <c r="ON66" s="391"/>
      <c r="OO66" s="391"/>
      <c r="OP66" s="391"/>
      <c r="OQ66" s="391"/>
      <c r="OR66" s="404"/>
      <c r="OS66" s="405"/>
      <c r="OT66" s="375"/>
      <c r="OU66" s="376"/>
      <c r="OV66" s="391"/>
      <c r="OW66" s="391"/>
      <c r="OX66" s="391"/>
      <c r="OY66" s="391"/>
      <c r="OZ66" s="391"/>
      <c r="PA66" s="391"/>
      <c r="PB66" s="391"/>
      <c r="PC66" s="391"/>
      <c r="PD66" s="391"/>
      <c r="PE66" s="391"/>
      <c r="PF66" s="404"/>
      <c r="PG66" s="405"/>
      <c r="PH66" s="375"/>
      <c r="PI66" s="376"/>
      <c r="PJ66" s="391"/>
      <c r="PK66" s="391"/>
      <c r="PL66" s="391"/>
      <c r="PM66" s="391"/>
      <c r="PN66" s="391"/>
      <c r="PO66" s="391"/>
      <c r="PP66" s="391"/>
      <c r="PQ66" s="391"/>
      <c r="PR66" s="391"/>
      <c r="PS66" s="391"/>
      <c r="PT66" s="404"/>
      <c r="PU66" s="405"/>
      <c r="PV66" s="404"/>
      <c r="PW66" s="404"/>
      <c r="PX66" s="404"/>
      <c r="PY66" s="404"/>
      <c r="PZ66" s="404"/>
      <c r="QA66" s="404"/>
      <c r="QB66" s="404"/>
      <c r="QC66" s="404"/>
      <c r="QD66" s="404"/>
      <c r="QE66" s="404"/>
      <c r="QF66" s="404"/>
      <c r="QG66" s="404"/>
      <c r="QH66" s="404"/>
    </row>
    <row r="67" spans="1:450" x14ac:dyDescent="0.3">
      <c r="B67" s="417" t="s">
        <v>110</v>
      </c>
      <c r="C67" s="313"/>
      <c r="D67" s="375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415"/>
      <c r="Q67" s="416"/>
      <c r="R67" s="375"/>
      <c r="S67" s="376"/>
      <c r="T67" s="376"/>
      <c r="U67" s="376"/>
      <c r="V67" s="376"/>
      <c r="W67" s="376"/>
      <c r="X67" s="376"/>
      <c r="Y67" s="376"/>
      <c r="Z67" s="376"/>
      <c r="AA67" s="376"/>
      <c r="AB67" s="376"/>
      <c r="AC67" s="376"/>
      <c r="AD67" s="415"/>
      <c r="AE67" s="416"/>
      <c r="AF67" s="375"/>
      <c r="AG67" s="376"/>
      <c r="AH67" s="376"/>
      <c r="AI67" s="376"/>
      <c r="AJ67" s="376"/>
      <c r="AK67" s="376"/>
      <c r="AL67" s="376"/>
      <c r="AM67" s="376"/>
      <c r="AN67" s="376"/>
      <c r="AO67" s="376"/>
      <c r="AP67" s="376"/>
      <c r="AQ67" s="376"/>
      <c r="AR67" s="415"/>
      <c r="AT67" s="375"/>
      <c r="AU67" s="376"/>
      <c r="AV67" s="376"/>
      <c r="AW67" s="376"/>
      <c r="AX67" s="376"/>
      <c r="AY67" s="376"/>
      <c r="AZ67" s="376"/>
      <c r="BA67" s="376"/>
      <c r="BB67" s="376"/>
      <c r="BC67" s="376"/>
      <c r="BD67" s="376"/>
      <c r="BE67" s="376"/>
      <c r="BF67" s="415"/>
      <c r="BH67" s="375"/>
      <c r="BI67" s="376"/>
      <c r="BJ67" s="376"/>
      <c r="BK67" s="376"/>
      <c r="BL67" s="376"/>
      <c r="BM67" s="376"/>
      <c r="BN67" s="376"/>
      <c r="BO67" s="376"/>
      <c r="BP67" s="376"/>
      <c r="BQ67" s="376"/>
      <c r="BR67" s="376"/>
      <c r="BS67" s="376"/>
      <c r="BT67" s="415"/>
      <c r="BV67" s="375"/>
      <c r="BW67" s="376"/>
      <c r="BX67" s="376"/>
      <c r="BY67" s="376"/>
      <c r="BZ67" s="376"/>
      <c r="CA67" s="376"/>
      <c r="CB67" s="376"/>
      <c r="CC67" s="376"/>
      <c r="CD67" s="376"/>
      <c r="CE67" s="376"/>
      <c r="CF67" s="376"/>
      <c r="CG67" s="376"/>
      <c r="CH67" s="415"/>
      <c r="CI67" s="416"/>
      <c r="CJ67" s="375"/>
      <c r="CK67" s="376"/>
      <c r="CL67" s="376"/>
      <c r="CM67" s="376"/>
      <c r="CN67" s="376"/>
      <c r="CO67" s="376"/>
      <c r="CP67" s="376"/>
      <c r="CQ67" s="376"/>
      <c r="CR67" s="376"/>
      <c r="CS67" s="376"/>
      <c r="CT67" s="376"/>
      <c r="CU67" s="376"/>
      <c r="CV67" s="415"/>
      <c r="CX67" s="375"/>
      <c r="CY67" s="376"/>
      <c r="CZ67" s="376"/>
      <c r="DA67" s="376"/>
      <c r="DB67" s="376"/>
      <c r="DC67" s="376"/>
      <c r="DD67" s="376"/>
      <c r="DE67" s="376"/>
      <c r="DF67" s="376"/>
      <c r="DG67" s="376"/>
      <c r="DH67" s="376"/>
      <c r="DI67" s="376"/>
      <c r="DJ67" s="415"/>
      <c r="DK67" s="416"/>
      <c r="DL67" s="375"/>
      <c r="DM67" s="376"/>
      <c r="DN67" s="376"/>
      <c r="DO67" s="376"/>
      <c r="DP67" s="376"/>
      <c r="DQ67" s="376"/>
      <c r="DR67" s="376"/>
      <c r="DS67" s="376"/>
      <c r="DT67" s="376"/>
      <c r="DU67" s="376"/>
      <c r="DV67" s="376"/>
      <c r="DW67" s="376"/>
      <c r="DX67" s="415"/>
      <c r="DY67" s="416"/>
      <c r="DZ67" s="375"/>
      <c r="EA67" s="376"/>
      <c r="EB67" s="376"/>
      <c r="EC67" s="376"/>
      <c r="ED67" s="376"/>
      <c r="EE67" s="376"/>
      <c r="EF67" s="376"/>
      <c r="EG67" s="376"/>
      <c r="EH67" s="376"/>
      <c r="EI67" s="376"/>
      <c r="EJ67" s="376"/>
      <c r="EK67" s="376"/>
      <c r="EL67" s="415"/>
      <c r="EM67" s="416"/>
      <c r="EN67" s="375"/>
      <c r="EO67" s="376"/>
      <c r="EP67" s="376"/>
      <c r="EQ67" s="376"/>
      <c r="ER67" s="376"/>
      <c r="ES67" s="376"/>
      <c r="ET67" s="376"/>
      <c r="EU67" s="376"/>
      <c r="EV67" s="376"/>
      <c r="EW67" s="376"/>
      <c r="EX67" s="376"/>
      <c r="EY67" s="376"/>
      <c r="EZ67" s="415"/>
      <c r="FA67" s="416"/>
      <c r="FB67" s="375"/>
      <c r="FC67" s="376"/>
      <c r="FD67" s="376"/>
      <c r="FE67" s="376"/>
      <c r="FF67" s="376"/>
      <c r="FG67" s="376"/>
      <c r="FH67" s="376"/>
      <c r="FI67" s="376"/>
      <c r="FJ67" s="376"/>
      <c r="FK67" s="376"/>
      <c r="FL67" s="376"/>
      <c r="FM67" s="376"/>
      <c r="FN67" s="415"/>
      <c r="FO67" s="416"/>
      <c r="FP67" s="375"/>
      <c r="FQ67" s="376"/>
      <c r="FR67" s="376"/>
      <c r="FS67" s="376"/>
      <c r="FT67" s="376"/>
      <c r="FU67" s="376"/>
      <c r="FV67" s="376"/>
      <c r="FW67" s="376"/>
      <c r="FX67" s="376"/>
      <c r="FY67" s="376"/>
      <c r="FZ67" s="376"/>
      <c r="GA67" s="376"/>
      <c r="GB67" s="415"/>
      <c r="GC67" s="416"/>
      <c r="GD67" s="375"/>
      <c r="GE67" s="376"/>
      <c r="GF67" s="376"/>
      <c r="GG67" s="376"/>
      <c r="GH67" s="376"/>
      <c r="GI67" s="376"/>
      <c r="GJ67" s="376"/>
      <c r="GK67" s="376"/>
      <c r="GL67" s="376"/>
      <c r="GM67" s="376"/>
      <c r="GN67" s="376"/>
      <c r="GO67" s="376"/>
      <c r="GP67" s="415"/>
      <c r="GQ67" s="416"/>
      <c r="GR67" s="375"/>
      <c r="GS67" s="376"/>
      <c r="GT67" s="376"/>
      <c r="GU67" s="376"/>
      <c r="GV67" s="376"/>
      <c r="GW67" s="376"/>
      <c r="GX67" s="376"/>
      <c r="GY67" s="376"/>
      <c r="GZ67" s="376"/>
      <c r="HA67" s="376"/>
      <c r="HB67" s="376"/>
      <c r="HC67" s="376"/>
      <c r="HD67" s="415"/>
      <c r="HE67" s="416"/>
      <c r="HF67" s="375"/>
      <c r="HG67" s="376"/>
      <c r="HH67" s="376"/>
      <c r="HI67" s="376"/>
      <c r="HJ67" s="376"/>
      <c r="HK67" s="376"/>
      <c r="HL67" s="376"/>
      <c r="HM67" s="376"/>
      <c r="HN67" s="376"/>
      <c r="HO67" s="376"/>
      <c r="HP67" s="376"/>
      <c r="HQ67" s="376"/>
      <c r="HR67" s="415"/>
      <c r="HS67" s="416"/>
      <c r="HT67" s="375"/>
      <c r="HU67" s="376"/>
      <c r="HV67" s="376"/>
      <c r="HW67" s="376"/>
      <c r="HX67" s="376"/>
      <c r="HY67" s="376"/>
      <c r="HZ67" s="376"/>
      <c r="IA67" s="376"/>
      <c r="IB67" s="376"/>
      <c r="IC67" s="376"/>
      <c r="ID67" s="376"/>
      <c r="IE67" s="376"/>
      <c r="IF67" s="415"/>
      <c r="IG67" s="416"/>
      <c r="IH67" s="375"/>
      <c r="II67" s="376"/>
      <c r="IJ67" s="376"/>
      <c r="IK67" s="376"/>
      <c r="IL67" s="376"/>
      <c r="IM67" s="376"/>
      <c r="IN67" s="376"/>
      <c r="IO67" s="376"/>
      <c r="IP67" s="376"/>
      <c r="IQ67" s="376"/>
      <c r="IR67" s="376"/>
      <c r="IS67" s="376"/>
      <c r="IT67" s="415"/>
      <c r="IU67" s="416"/>
      <c r="IV67" s="375"/>
      <c r="IW67" s="376"/>
      <c r="IX67" s="376"/>
      <c r="IY67" s="376"/>
      <c r="IZ67" s="376"/>
      <c r="JA67" s="376"/>
      <c r="JB67" s="376"/>
      <c r="JC67" s="376"/>
      <c r="JD67" s="376"/>
      <c r="JE67" s="376"/>
      <c r="JF67" s="376"/>
      <c r="JG67" s="376"/>
      <c r="JH67" s="415"/>
      <c r="JI67" s="416"/>
      <c r="JJ67" s="375"/>
      <c r="JK67" s="376"/>
      <c r="JL67" s="376"/>
      <c r="JM67" s="376"/>
      <c r="JN67" s="376"/>
      <c r="JO67" s="376"/>
      <c r="JP67" s="376"/>
      <c r="JQ67" s="376"/>
      <c r="JR67" s="376"/>
      <c r="JS67" s="376"/>
      <c r="JT67" s="376"/>
      <c r="JU67" s="376"/>
      <c r="JV67" s="415"/>
      <c r="JW67" s="416"/>
      <c r="JX67" s="375"/>
      <c r="JY67" s="376"/>
      <c r="JZ67" s="376"/>
      <c r="KA67" s="376"/>
      <c r="KB67" s="376"/>
      <c r="KC67" s="376"/>
      <c r="KD67" s="376"/>
      <c r="KE67" s="376"/>
      <c r="KF67" s="376"/>
      <c r="KG67" s="376"/>
      <c r="KH67" s="376"/>
      <c r="KI67" s="376"/>
      <c r="KJ67" s="415"/>
      <c r="KK67" s="416"/>
      <c r="KL67" s="375"/>
      <c r="KM67" s="376"/>
      <c r="KN67" s="376"/>
      <c r="KO67" s="376"/>
      <c r="KP67" s="376"/>
      <c r="KQ67" s="376"/>
      <c r="KR67" s="376"/>
      <c r="KS67" s="376"/>
      <c r="KT67" s="376"/>
      <c r="KU67" s="376"/>
      <c r="KV67" s="376"/>
      <c r="KW67" s="376"/>
      <c r="KX67" s="415"/>
      <c r="KY67" s="416"/>
      <c r="KZ67" s="375"/>
      <c r="LA67" s="376"/>
      <c r="LB67" s="376"/>
      <c r="LC67" s="376"/>
      <c r="LD67" s="376"/>
      <c r="LE67" s="376"/>
      <c r="LF67" s="376"/>
      <c r="LG67" s="376"/>
      <c r="LH67" s="376"/>
      <c r="LI67" s="376"/>
      <c r="LJ67" s="376"/>
      <c r="LK67" s="376"/>
      <c r="LL67" s="415"/>
      <c r="LM67" s="416"/>
      <c r="LN67" s="375"/>
      <c r="LO67" s="376"/>
      <c r="LP67" s="376"/>
      <c r="LQ67" s="376"/>
      <c r="LR67" s="376"/>
      <c r="LS67" s="376"/>
      <c r="LT67" s="376"/>
      <c r="LU67" s="376"/>
      <c r="LV67" s="376"/>
      <c r="LW67" s="376"/>
      <c r="LX67" s="376"/>
      <c r="LY67" s="376"/>
      <c r="LZ67" s="415"/>
      <c r="MA67" s="416"/>
      <c r="MB67" s="375"/>
      <c r="MC67" s="376"/>
      <c r="MD67" s="376"/>
      <c r="ME67" s="376"/>
      <c r="MF67" s="376"/>
      <c r="MG67" s="376"/>
      <c r="MH67" s="376"/>
      <c r="MI67" s="376"/>
      <c r="MJ67" s="376"/>
      <c r="MK67" s="376"/>
      <c r="ML67" s="376"/>
      <c r="MM67" s="376"/>
      <c r="MN67" s="415"/>
      <c r="MO67" s="416"/>
      <c r="MP67" s="375"/>
      <c r="MQ67" s="376"/>
      <c r="MR67" s="376"/>
      <c r="MS67" s="376"/>
      <c r="MT67" s="376"/>
      <c r="MU67" s="376"/>
      <c r="MV67" s="376"/>
      <c r="MW67" s="376"/>
      <c r="MX67" s="376"/>
      <c r="MY67" s="376"/>
      <c r="MZ67" s="376"/>
      <c r="NA67" s="376"/>
      <c r="NB67" s="415"/>
      <c r="NC67" s="416"/>
      <c r="ND67" s="375"/>
      <c r="NE67" s="376"/>
      <c r="NF67" s="376"/>
      <c r="NG67" s="376"/>
      <c r="NH67" s="376"/>
      <c r="NI67" s="376"/>
      <c r="NJ67" s="376"/>
      <c r="NK67" s="376"/>
      <c r="NL67" s="376"/>
      <c r="NM67" s="376"/>
      <c r="NN67" s="376"/>
      <c r="NO67" s="376"/>
      <c r="NP67" s="415"/>
      <c r="NQ67" s="416"/>
      <c r="NR67" s="375"/>
      <c r="NS67" s="376"/>
      <c r="NT67" s="376"/>
      <c r="NU67" s="376"/>
      <c r="NV67" s="376"/>
      <c r="NW67" s="376"/>
      <c r="NX67" s="376"/>
      <c r="NY67" s="376"/>
      <c r="NZ67" s="376"/>
      <c r="OA67" s="376"/>
      <c r="OB67" s="376"/>
      <c r="OC67" s="376"/>
      <c r="OD67" s="415"/>
      <c r="OE67" s="416"/>
      <c r="OF67" s="375"/>
      <c r="OG67" s="376"/>
      <c r="OH67" s="376"/>
      <c r="OI67" s="376"/>
      <c r="OJ67" s="376"/>
      <c r="OK67" s="376"/>
      <c r="OL67" s="376"/>
      <c r="OM67" s="376"/>
      <c r="ON67" s="376"/>
      <c r="OO67" s="376"/>
      <c r="OP67" s="376"/>
      <c r="OQ67" s="376"/>
      <c r="OR67" s="415"/>
      <c r="OS67" s="416"/>
      <c r="OT67" s="375"/>
      <c r="OU67" s="376"/>
      <c r="OV67" s="376"/>
      <c r="OW67" s="376"/>
      <c r="OX67" s="376"/>
      <c r="OY67" s="376"/>
      <c r="OZ67" s="376"/>
      <c r="PA67" s="376"/>
      <c r="PB67" s="376"/>
      <c r="PC67" s="376"/>
      <c r="PD67" s="376"/>
      <c r="PE67" s="376"/>
      <c r="PF67" s="415"/>
      <c r="PG67" s="416"/>
      <c r="PH67" s="375"/>
      <c r="PI67" s="376"/>
      <c r="PJ67" s="376"/>
      <c r="PK67" s="376"/>
      <c r="PL67" s="376"/>
      <c r="PM67" s="376"/>
      <c r="PN67" s="376"/>
      <c r="PO67" s="376"/>
      <c r="PP67" s="376"/>
      <c r="PQ67" s="376"/>
      <c r="PR67" s="376"/>
      <c r="PS67" s="376"/>
      <c r="PT67" s="415"/>
      <c r="PU67" s="416"/>
      <c r="PV67" s="415"/>
      <c r="PW67" s="415"/>
      <c r="PX67" s="415"/>
      <c r="PY67" s="415"/>
      <c r="PZ67" s="415"/>
      <c r="QA67" s="415"/>
      <c r="QB67" s="415"/>
      <c r="QC67" s="415"/>
      <c r="QD67" s="415"/>
      <c r="QE67" s="415"/>
      <c r="QF67" s="415"/>
      <c r="QG67" s="415"/>
      <c r="QH67" s="415"/>
    </row>
    <row r="68" spans="1:450" s="392" customFormat="1" x14ac:dyDescent="0.25">
      <c r="A68" s="304" t="s">
        <v>938</v>
      </c>
      <c r="B68" s="255" t="s">
        <v>111</v>
      </c>
      <c r="C68" s="313"/>
      <c r="D68" s="375">
        <v>40736</v>
      </c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68">
        <f t="shared" ref="P68:P88" si="269">+SUBTOTAL(9,D68:O68)</f>
        <v>40736</v>
      </c>
      <c r="Q68" s="372"/>
      <c r="R68" s="375">
        <v>18516</v>
      </c>
      <c r="S68" s="376"/>
      <c r="T68" s="376"/>
      <c r="U68" s="376"/>
      <c r="V68" s="376"/>
      <c r="W68" s="376"/>
      <c r="X68" s="376"/>
      <c r="Y68" s="376"/>
      <c r="Z68" s="376"/>
      <c r="AA68" s="376"/>
      <c r="AB68" s="376"/>
      <c r="AC68" s="376"/>
      <c r="AD68" s="368">
        <f t="shared" ref="AD68:AD88" si="270">+SUBTOTAL(9,R68:AC68)</f>
        <v>18516</v>
      </c>
      <c r="AE68" s="372"/>
      <c r="AF68" s="375">
        <v>3704</v>
      </c>
      <c r="AG68" s="376"/>
      <c r="AH68" s="376"/>
      <c r="AI68" s="376"/>
      <c r="AJ68" s="376"/>
      <c r="AK68" s="376"/>
      <c r="AL68" s="376"/>
      <c r="AM68" s="376"/>
      <c r="AN68" s="376"/>
      <c r="AO68" s="376"/>
      <c r="AP68" s="376"/>
      <c r="AQ68" s="376"/>
      <c r="AR68" s="368">
        <f t="shared" ref="AR68:AR88" si="271">+SUBTOTAL(9,AF68:AQ68)</f>
        <v>3704</v>
      </c>
      <c r="AS68" s="372"/>
      <c r="AT68" s="375">
        <v>40738</v>
      </c>
      <c r="AU68" s="376"/>
      <c r="AV68" s="376"/>
      <c r="AW68" s="376"/>
      <c r="AX68" s="376"/>
      <c r="AY68" s="376"/>
      <c r="AZ68" s="376"/>
      <c r="BA68" s="376"/>
      <c r="BB68" s="577"/>
      <c r="BC68" s="577"/>
      <c r="BD68" s="577"/>
      <c r="BE68" s="577"/>
      <c r="BF68" s="368">
        <f t="shared" ref="BF68:BF88" si="272">+SUBTOTAL(9,AT68:BE68)</f>
        <v>40738</v>
      </c>
      <c r="BG68" s="372"/>
      <c r="BH68" s="375">
        <v>3702.9677419354839</v>
      </c>
      <c r="BI68" s="376"/>
      <c r="BJ68" s="376"/>
      <c r="BK68" s="376"/>
      <c r="BL68" s="391"/>
      <c r="BM68" s="391"/>
      <c r="BN68" s="391"/>
      <c r="BO68" s="376"/>
      <c r="BP68" s="365"/>
      <c r="BQ68" s="365"/>
      <c r="BR68" s="365"/>
      <c r="BS68" s="365"/>
      <c r="BT68" s="368">
        <f t="shared" ref="BT68:BT88" si="273">+SUBTOTAL(9,BH68:BS68)</f>
        <v>3702.9677419354839</v>
      </c>
      <c r="BU68" s="388"/>
      <c r="BV68" s="375">
        <v>111089.03225806452</v>
      </c>
      <c r="BW68" s="376"/>
      <c r="BX68" s="365"/>
      <c r="BY68" s="365"/>
      <c r="BZ68" s="365"/>
      <c r="CA68" s="365"/>
      <c r="CB68" s="365"/>
      <c r="CC68" s="365"/>
      <c r="CD68" s="365"/>
      <c r="CE68" s="365"/>
      <c r="CF68" s="365"/>
      <c r="CG68" s="365"/>
      <c r="CH68" s="368">
        <f t="shared" ref="CH68:CH88" si="274">+SUBTOTAL(9,BV68:CG68)</f>
        <v>111089.03225806452</v>
      </c>
      <c r="CI68" s="372"/>
      <c r="CJ68" s="375">
        <v>11110</v>
      </c>
      <c r="CK68" s="376"/>
      <c r="CL68" s="365"/>
      <c r="CM68" s="365"/>
      <c r="CN68" s="365"/>
      <c r="CO68" s="365"/>
      <c r="CP68" s="365"/>
      <c r="CQ68" s="365"/>
      <c r="CR68" s="365"/>
      <c r="CS68" s="365"/>
      <c r="CT68" s="365"/>
      <c r="CU68" s="365"/>
      <c r="CV68" s="368">
        <f t="shared" ref="CV68:CV88" si="275">+SUBTOTAL(9,CJ68:CU68)</f>
        <v>11110</v>
      </c>
      <c r="CW68" s="372"/>
      <c r="CX68" s="375">
        <v>11110</v>
      </c>
      <c r="CY68" s="376"/>
      <c r="CZ68" s="365"/>
      <c r="DA68" s="365"/>
      <c r="DB68" s="365"/>
      <c r="DC68" s="365"/>
      <c r="DD68" s="365"/>
      <c r="DE68" s="365"/>
      <c r="DF68" s="365"/>
      <c r="DG68" s="365"/>
      <c r="DH68" s="365"/>
      <c r="DI68" s="365"/>
      <c r="DJ68" s="368">
        <f t="shared" ref="DJ68:DJ88" si="276">+SUBTOTAL(9,CX68:DI68)</f>
        <v>11110</v>
      </c>
      <c r="DK68" s="372"/>
      <c r="DL68" s="375">
        <v>7408</v>
      </c>
      <c r="DM68" s="376"/>
      <c r="DN68" s="365"/>
      <c r="DO68" s="365"/>
      <c r="DP68" s="365"/>
      <c r="DQ68" s="365"/>
      <c r="DR68" s="365"/>
      <c r="DS68" s="365"/>
      <c r="DT68" s="365"/>
      <c r="DU68" s="365"/>
      <c r="DV68" s="365"/>
      <c r="DW68" s="365"/>
      <c r="DX68" s="368">
        <f t="shared" ref="DX68:DX88" si="277">+SUBTOTAL(9,DL68:DW68)</f>
        <v>7408</v>
      </c>
      <c r="DY68" s="372"/>
      <c r="DZ68" s="375">
        <v>55550</v>
      </c>
      <c r="EA68" s="376"/>
      <c r="EB68" s="365"/>
      <c r="EC68" s="365"/>
      <c r="ED68" s="365"/>
      <c r="EE68" s="365"/>
      <c r="EF68" s="365"/>
      <c r="EG68" s="365"/>
      <c r="EH68" s="365"/>
      <c r="EI68" s="365"/>
      <c r="EJ68" s="365"/>
      <c r="EK68" s="365"/>
      <c r="EL68" s="368">
        <f t="shared" ref="EL68:EL88" si="278">+SUBTOTAL(9,DZ68:EK68)</f>
        <v>55550</v>
      </c>
      <c r="EM68" s="372"/>
      <c r="EN68" s="375">
        <v>55550</v>
      </c>
      <c r="EO68" s="376"/>
      <c r="EP68" s="365"/>
      <c r="EQ68" s="365"/>
      <c r="ER68" s="365"/>
      <c r="ES68" s="365"/>
      <c r="ET68" s="365"/>
      <c r="EU68" s="365"/>
      <c r="EV68" s="365"/>
      <c r="EW68" s="365"/>
      <c r="EX68" s="365"/>
      <c r="EY68" s="365"/>
      <c r="EZ68" s="368">
        <f t="shared" ref="EZ68:EZ88" si="279">+SUBTOTAL(9,EN68:EY68)</f>
        <v>55550</v>
      </c>
      <c r="FA68" s="372"/>
      <c r="FB68" s="375">
        <v>66660</v>
      </c>
      <c r="FC68" s="376"/>
      <c r="FD68" s="365"/>
      <c r="FE68" s="365"/>
      <c r="FF68" s="365"/>
      <c r="FG68" s="365"/>
      <c r="FH68" s="365"/>
      <c r="FI68" s="365"/>
      <c r="FJ68" s="365"/>
      <c r="FK68" s="365"/>
      <c r="FL68" s="365"/>
      <c r="FM68" s="365"/>
      <c r="FN68" s="368">
        <f t="shared" ref="FN68:FN88" si="280">+SUBTOTAL(9,FB68:FM68)</f>
        <v>66660</v>
      </c>
      <c r="FO68" s="372"/>
      <c r="FP68" s="375">
        <v>62956</v>
      </c>
      <c r="FQ68" s="376"/>
      <c r="FR68" s="365"/>
      <c r="FS68" s="365"/>
      <c r="FT68" s="365"/>
      <c r="FU68" s="365"/>
      <c r="FV68" s="365"/>
      <c r="FW68" s="365"/>
      <c r="FX68" s="365"/>
      <c r="FY68" s="365"/>
      <c r="FZ68" s="365"/>
      <c r="GA68" s="365"/>
      <c r="GB68" s="368">
        <f t="shared" ref="GB68:GB88" si="281">+SUBTOTAL(9,FP68:GA68)</f>
        <v>62956</v>
      </c>
      <c r="GC68" s="372"/>
      <c r="GD68" s="375">
        <v>3704</v>
      </c>
      <c r="GE68" s="376"/>
      <c r="GF68" s="365"/>
      <c r="GG68" s="365"/>
      <c r="GH68" s="365"/>
      <c r="GI68" s="365"/>
      <c r="GJ68" s="365"/>
      <c r="GK68" s="365"/>
      <c r="GL68" s="365"/>
      <c r="GM68" s="365"/>
      <c r="GN68" s="365"/>
      <c r="GO68" s="365"/>
      <c r="GP68" s="368">
        <f t="shared" ref="GP68:GP88" si="282">+SUBTOTAL(9,GD68:GO68)</f>
        <v>3704</v>
      </c>
      <c r="GQ68" s="372"/>
      <c r="GR68" s="375">
        <v>99990</v>
      </c>
      <c r="GS68" s="376"/>
      <c r="GT68" s="365"/>
      <c r="GU68" s="365"/>
      <c r="GV68" s="365"/>
      <c r="GW68" s="365"/>
      <c r="GX68" s="365"/>
      <c r="GY68" s="365"/>
      <c r="GZ68" s="365"/>
      <c r="HA68" s="365"/>
      <c r="HB68" s="365"/>
      <c r="HC68" s="365"/>
      <c r="HD68" s="368">
        <f t="shared" ref="HD68:HD88" si="283">+SUBTOTAL(9,GR68:HC68)</f>
        <v>99990</v>
      </c>
      <c r="HE68" s="372"/>
      <c r="HF68" s="375">
        <v>99992</v>
      </c>
      <c r="HG68" s="376"/>
      <c r="HH68" s="365"/>
      <c r="HI68" s="365"/>
      <c r="HJ68" s="365"/>
      <c r="HK68" s="365"/>
      <c r="HL68" s="365"/>
      <c r="HM68" s="365"/>
      <c r="HN68" s="365"/>
      <c r="HO68" s="365"/>
      <c r="HP68" s="365"/>
      <c r="HQ68" s="365"/>
      <c r="HR68" s="368">
        <f t="shared" ref="HR68:HR88" si="284">+SUBTOTAL(9,HF68:HQ68)</f>
        <v>99992</v>
      </c>
      <c r="HS68" s="372"/>
      <c r="HT68" s="375">
        <v>3704</v>
      </c>
      <c r="HU68" s="376"/>
      <c r="HV68" s="365"/>
      <c r="HW68" s="365"/>
      <c r="HX68" s="365"/>
      <c r="HY68" s="365"/>
      <c r="HZ68" s="365"/>
      <c r="IA68" s="365"/>
      <c r="IB68" s="365"/>
      <c r="IC68" s="365"/>
      <c r="ID68" s="365"/>
      <c r="IE68" s="365"/>
      <c r="IF68" s="368">
        <f t="shared" ref="IF68:IF88" si="285">+SUBTOTAL(9,HT68:IE68)</f>
        <v>3704</v>
      </c>
      <c r="IG68" s="372"/>
      <c r="IH68" s="375">
        <v>14814</v>
      </c>
      <c r="II68" s="376"/>
      <c r="IJ68" s="365"/>
      <c r="IK68" s="365"/>
      <c r="IL68" s="365"/>
      <c r="IM68" s="365"/>
      <c r="IN68" s="365"/>
      <c r="IO68" s="365"/>
      <c r="IP68" s="365"/>
      <c r="IQ68" s="365"/>
      <c r="IR68" s="365"/>
      <c r="IS68" s="365"/>
      <c r="IT68" s="368">
        <f t="shared" ref="IT68:IT88" si="286">+SUBTOTAL(9,IH68:IS68)</f>
        <v>14814</v>
      </c>
      <c r="IU68" s="372"/>
      <c r="IV68" s="375">
        <v>7408</v>
      </c>
      <c r="IW68" s="376"/>
      <c r="IX68" s="365"/>
      <c r="IY68" s="365"/>
      <c r="IZ68" s="365"/>
      <c r="JA68" s="365"/>
      <c r="JB68" s="365"/>
      <c r="JC68" s="365"/>
      <c r="JD68" s="365"/>
      <c r="JE68" s="365"/>
      <c r="JF68" s="365"/>
      <c r="JG68" s="365"/>
      <c r="JH68" s="368">
        <f t="shared" ref="JH68:JH88" si="287">+SUBTOTAL(9,IV68:JG68)</f>
        <v>7408</v>
      </c>
      <c r="JI68" s="372"/>
      <c r="JJ68" s="375">
        <v>25924</v>
      </c>
      <c r="JK68" s="376"/>
      <c r="JL68" s="365"/>
      <c r="JM68" s="365"/>
      <c r="JN68" s="365"/>
      <c r="JO68" s="365"/>
      <c r="JP68" s="365"/>
      <c r="JQ68" s="365"/>
      <c r="JR68" s="365"/>
      <c r="JS68" s="365"/>
      <c r="JT68" s="365"/>
      <c r="JU68" s="365"/>
      <c r="JV68" s="368">
        <f t="shared" ref="JV68:JV88" si="288">+SUBTOTAL(9,JJ68:JU68)</f>
        <v>25924</v>
      </c>
      <c r="JW68" s="372"/>
      <c r="JX68" s="375">
        <v>44440</v>
      </c>
      <c r="JY68" s="376"/>
      <c r="JZ68" s="365"/>
      <c r="KA68" s="365"/>
      <c r="KB68" s="365"/>
      <c r="KC68" s="365"/>
      <c r="KD68" s="365"/>
      <c r="KE68" s="365"/>
      <c r="KF68" s="365"/>
      <c r="KG68" s="365"/>
      <c r="KH68" s="365"/>
      <c r="KI68" s="365"/>
      <c r="KJ68" s="368">
        <f t="shared" ref="KJ68:KJ88" si="289">+SUBTOTAL(9,JX68:KI68)</f>
        <v>44440</v>
      </c>
      <c r="KK68" s="372"/>
      <c r="KL68" s="375">
        <v>3704</v>
      </c>
      <c r="KM68" s="376"/>
      <c r="KN68" s="365"/>
      <c r="KO68" s="365"/>
      <c r="KP68" s="365"/>
      <c r="KQ68" s="365"/>
      <c r="KR68" s="365"/>
      <c r="KS68" s="365"/>
      <c r="KT68" s="365"/>
      <c r="KU68" s="365"/>
      <c r="KV68" s="365"/>
      <c r="KW68" s="365"/>
      <c r="KX68" s="368">
        <f t="shared" ref="KX68:KX88" si="290">+SUBTOTAL(9,KL68:KW68)</f>
        <v>3704</v>
      </c>
      <c r="KY68" s="372"/>
      <c r="KZ68" s="375">
        <v>14814</v>
      </c>
      <c r="LA68" s="376"/>
      <c r="LB68" s="365"/>
      <c r="LC68" s="365"/>
      <c r="LD68" s="365"/>
      <c r="LE68" s="365"/>
      <c r="LF68" s="365"/>
      <c r="LG68" s="365"/>
      <c r="LH68" s="365"/>
      <c r="LI68" s="365"/>
      <c r="LJ68" s="365"/>
      <c r="LK68" s="365"/>
      <c r="LL68" s="368">
        <f t="shared" ref="LL68:LL88" si="291">+SUBTOTAL(9,KZ68:LK68)</f>
        <v>14814</v>
      </c>
      <c r="LM68" s="372"/>
      <c r="LN68" s="375">
        <v>3704</v>
      </c>
      <c r="LO68" s="376"/>
      <c r="LP68" s="365"/>
      <c r="LQ68" s="365"/>
      <c r="LR68" s="365"/>
      <c r="LS68" s="365"/>
      <c r="LT68" s="365"/>
      <c r="LU68" s="365"/>
      <c r="LV68" s="365"/>
      <c r="LW68" s="365"/>
      <c r="LX68" s="365"/>
      <c r="LY68" s="365"/>
      <c r="LZ68" s="368">
        <f t="shared" ref="LZ68:LZ88" si="292">+SUBTOTAL(9,LN68:LY68)</f>
        <v>3704</v>
      </c>
      <c r="MA68" s="372"/>
      <c r="MB68" s="375">
        <v>7408</v>
      </c>
      <c r="MC68" s="376"/>
      <c r="MD68" s="365"/>
      <c r="ME68" s="365"/>
      <c r="MF68" s="365"/>
      <c r="MG68" s="365"/>
      <c r="MH68" s="365"/>
      <c r="MI68" s="365"/>
      <c r="MJ68" s="365"/>
      <c r="MK68" s="365"/>
      <c r="ML68" s="365"/>
      <c r="MM68" s="365"/>
      <c r="MN68" s="368">
        <f t="shared" ref="MN68:MN88" si="293">+SUBTOTAL(9,MB68:MM68)</f>
        <v>7408</v>
      </c>
      <c r="MO68" s="372"/>
      <c r="MP68" s="375">
        <v>25922</v>
      </c>
      <c r="MQ68" s="376"/>
      <c r="MR68" s="365"/>
      <c r="MS68" s="365"/>
      <c r="MT68" s="365"/>
      <c r="MU68" s="365"/>
      <c r="MV68" s="365"/>
      <c r="MW68" s="365"/>
      <c r="MX68" s="365"/>
      <c r="MY68" s="365"/>
      <c r="MZ68" s="365"/>
      <c r="NA68" s="365"/>
      <c r="NB68" s="368">
        <f t="shared" ref="NB68:NB88" si="294">+SUBTOTAL(9,MP68:NA68)</f>
        <v>25922</v>
      </c>
      <c r="NC68" s="372"/>
      <c r="ND68" s="375">
        <v>48144</v>
      </c>
      <c r="NE68" s="376"/>
      <c r="NF68" s="365"/>
      <c r="NG68" s="365"/>
      <c r="NH68" s="365"/>
      <c r="NI68" s="365"/>
      <c r="NJ68" s="365"/>
      <c r="NK68" s="365"/>
      <c r="NL68" s="365"/>
      <c r="NM68" s="365"/>
      <c r="NN68" s="365"/>
      <c r="NO68" s="365"/>
      <c r="NP68" s="368">
        <f t="shared" ref="NP68:NP88" si="295">+SUBTOTAL(9,ND68:NO68)</f>
        <v>48144</v>
      </c>
      <c r="NQ68" s="372"/>
      <c r="NR68" s="375">
        <v>14814</v>
      </c>
      <c r="NS68" s="376"/>
      <c r="NT68" s="365"/>
      <c r="NU68" s="365"/>
      <c r="NV68" s="365"/>
      <c r="NW68" s="365"/>
      <c r="NX68" s="365"/>
      <c r="NY68" s="365"/>
      <c r="NZ68" s="365"/>
      <c r="OA68" s="365"/>
      <c r="OB68" s="365"/>
      <c r="OC68" s="365"/>
      <c r="OD68" s="368">
        <f t="shared" ref="OD68:OD88" si="296">+SUBTOTAL(9,NR68:OC68)</f>
        <v>14814</v>
      </c>
      <c r="OE68" s="372"/>
      <c r="OF68" s="375">
        <v>3704</v>
      </c>
      <c r="OG68" s="376"/>
      <c r="OH68" s="365"/>
      <c r="OI68" s="365"/>
      <c r="OJ68" s="365"/>
      <c r="OK68" s="365"/>
      <c r="OL68" s="365"/>
      <c r="OM68" s="365"/>
      <c r="ON68" s="365"/>
      <c r="OO68" s="365"/>
      <c r="OP68" s="365"/>
      <c r="OQ68" s="365"/>
      <c r="OR68" s="368">
        <f t="shared" ref="OR68:OR88" si="297">+SUBTOTAL(9,OF68:OQ68)</f>
        <v>3704</v>
      </c>
      <c r="OS68" s="372"/>
      <c r="OT68" s="375">
        <v>29626</v>
      </c>
      <c r="OU68" s="376"/>
      <c r="OV68" s="365"/>
      <c r="OW68" s="365"/>
      <c r="OX68" s="365"/>
      <c r="OY68" s="365"/>
      <c r="OZ68" s="365"/>
      <c r="PA68" s="365"/>
      <c r="PB68" s="365"/>
      <c r="PC68" s="365"/>
      <c r="PD68" s="365"/>
      <c r="PE68" s="365"/>
      <c r="PF68" s="368">
        <f t="shared" ref="PF68:PF88" si="298">+SUBTOTAL(9,OT68:PE68)</f>
        <v>29626</v>
      </c>
      <c r="PG68" s="372"/>
      <c r="PH68" s="375">
        <v>3704</v>
      </c>
      <c r="PI68" s="376"/>
      <c r="PJ68" s="365"/>
      <c r="PK68" s="365"/>
      <c r="PL68" s="365"/>
      <c r="PM68" s="365"/>
      <c r="PN68" s="365"/>
      <c r="PO68" s="365"/>
      <c r="PP68" s="365"/>
      <c r="PQ68" s="365"/>
      <c r="PR68" s="365"/>
      <c r="PS68" s="365"/>
      <c r="PT68" s="368">
        <f t="shared" ref="PT68:PT88" si="299">+SUBTOTAL(9,PH68:PS68)</f>
        <v>3704</v>
      </c>
      <c r="PU68" s="372"/>
      <c r="PV68" s="368">
        <f t="shared" ref="PV68:QG83" si="300">SUMIF($D$13:$PS$13,PV$10,$D68:$PS68)</f>
        <v>944350</v>
      </c>
      <c r="PW68" s="368">
        <f t="shared" si="300"/>
        <v>0</v>
      </c>
      <c r="PX68" s="368">
        <f t="shared" si="300"/>
        <v>0</v>
      </c>
      <c r="PY68" s="368">
        <f t="shared" si="300"/>
        <v>0</v>
      </c>
      <c r="PZ68" s="368">
        <f t="shared" si="300"/>
        <v>0</v>
      </c>
      <c r="QA68" s="368">
        <f t="shared" si="300"/>
        <v>0</v>
      </c>
      <c r="QB68" s="368">
        <f t="shared" si="300"/>
        <v>0</v>
      </c>
      <c r="QC68" s="368">
        <f t="shared" si="300"/>
        <v>0</v>
      </c>
      <c r="QD68" s="368">
        <f t="shared" si="300"/>
        <v>0</v>
      </c>
      <c r="QE68" s="368">
        <f t="shared" si="300"/>
        <v>0</v>
      </c>
      <c r="QF68" s="368">
        <f t="shared" si="300"/>
        <v>0</v>
      </c>
      <c r="QG68" s="368">
        <f t="shared" si="300"/>
        <v>0</v>
      </c>
      <c r="QH68" s="368">
        <f t="shared" ref="QH68" si="301">SUM(PV68:QG68)</f>
        <v>944350</v>
      </c>
    </row>
    <row r="69" spans="1:450" s="392" customFormat="1" x14ac:dyDescent="0.25">
      <c r="A69" s="304" t="s">
        <v>938</v>
      </c>
      <c r="B69" s="255" t="s">
        <v>112</v>
      </c>
      <c r="C69" s="313"/>
      <c r="D69" s="375">
        <v>11082</v>
      </c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68">
        <f t="shared" si="269"/>
        <v>11082</v>
      </c>
      <c r="Q69" s="372"/>
      <c r="R69" s="375">
        <v>5040</v>
      </c>
      <c r="S69" s="391"/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68">
        <f t="shared" si="270"/>
        <v>5040</v>
      </c>
      <c r="AE69" s="372"/>
      <c r="AF69" s="375">
        <v>1944</v>
      </c>
      <c r="AG69" s="391"/>
      <c r="AH69" s="391"/>
      <c r="AI69" s="391"/>
      <c r="AJ69" s="391"/>
      <c r="AK69" s="391"/>
      <c r="AL69" s="391"/>
      <c r="AM69" s="391"/>
      <c r="AN69" s="391"/>
      <c r="AO69" s="391"/>
      <c r="AP69" s="391"/>
      <c r="AQ69" s="391"/>
      <c r="AR69" s="368">
        <f t="shared" si="271"/>
        <v>1944</v>
      </c>
      <c r="AS69" s="372"/>
      <c r="AT69" s="375">
        <v>21392</v>
      </c>
      <c r="AU69" s="391"/>
      <c r="AV69" s="391"/>
      <c r="AW69" s="391"/>
      <c r="AX69" s="391"/>
      <c r="AY69" s="391"/>
      <c r="AZ69" s="391"/>
      <c r="BA69" s="391"/>
      <c r="BB69" s="391"/>
      <c r="BC69" s="391"/>
      <c r="BD69" s="391"/>
      <c r="BE69" s="391"/>
      <c r="BF69" s="368">
        <f t="shared" si="272"/>
        <v>21392</v>
      </c>
      <c r="BG69" s="372"/>
      <c r="BH69" s="375">
        <v>2032.2580645161293</v>
      </c>
      <c r="BI69" s="376"/>
      <c r="BJ69" s="376"/>
      <c r="BK69" s="376"/>
      <c r="BL69" s="391"/>
      <c r="BM69" s="391"/>
      <c r="BN69" s="391"/>
      <c r="BO69" s="376"/>
      <c r="BP69" s="365"/>
      <c r="BQ69" s="365"/>
      <c r="BR69" s="365"/>
      <c r="BS69" s="365"/>
      <c r="BT69" s="368">
        <f t="shared" si="273"/>
        <v>2032.2580645161293</v>
      </c>
      <c r="BU69" s="388"/>
      <c r="BV69" s="375">
        <v>60967.741935483878</v>
      </c>
      <c r="BW69" s="376"/>
      <c r="BX69" s="365"/>
      <c r="BY69" s="365"/>
      <c r="BZ69" s="365"/>
      <c r="CA69" s="365"/>
      <c r="CB69" s="365"/>
      <c r="CC69" s="365"/>
      <c r="CD69" s="365"/>
      <c r="CE69" s="365"/>
      <c r="CF69" s="365"/>
      <c r="CG69" s="365"/>
      <c r="CH69" s="368">
        <f t="shared" si="274"/>
        <v>60967.741935483878</v>
      </c>
      <c r="CI69" s="372"/>
      <c r="CJ69" s="375">
        <v>6617</v>
      </c>
      <c r="CK69" s="376"/>
      <c r="CL69" s="365"/>
      <c r="CM69" s="365"/>
      <c r="CN69" s="365"/>
      <c r="CO69" s="365"/>
      <c r="CP69" s="365"/>
      <c r="CQ69" s="365"/>
      <c r="CR69" s="365"/>
      <c r="CS69" s="365"/>
      <c r="CT69" s="365"/>
      <c r="CU69" s="365"/>
      <c r="CV69" s="368">
        <f t="shared" si="275"/>
        <v>6617</v>
      </c>
      <c r="CW69" s="372"/>
      <c r="CX69" s="375">
        <v>5833</v>
      </c>
      <c r="CY69" s="376"/>
      <c r="CZ69" s="365"/>
      <c r="DA69" s="365"/>
      <c r="DB69" s="365"/>
      <c r="DC69" s="365"/>
      <c r="DD69" s="365"/>
      <c r="DE69" s="365"/>
      <c r="DF69" s="365"/>
      <c r="DG69" s="365"/>
      <c r="DH69" s="365"/>
      <c r="DI69" s="365"/>
      <c r="DJ69" s="368">
        <f t="shared" si="276"/>
        <v>5833</v>
      </c>
      <c r="DK69" s="372"/>
      <c r="DL69" s="375">
        <v>3888</v>
      </c>
      <c r="DM69" s="376"/>
      <c r="DN69" s="365"/>
      <c r="DO69" s="365"/>
      <c r="DP69" s="365"/>
      <c r="DQ69" s="365"/>
      <c r="DR69" s="365"/>
      <c r="DS69" s="365"/>
      <c r="DT69" s="365"/>
      <c r="DU69" s="365"/>
      <c r="DV69" s="365"/>
      <c r="DW69" s="365"/>
      <c r="DX69" s="368">
        <f t="shared" si="277"/>
        <v>3888</v>
      </c>
      <c r="DY69" s="372"/>
      <c r="DZ69" s="375">
        <v>17471.46</v>
      </c>
      <c r="EA69" s="376"/>
      <c r="EB69" s="365"/>
      <c r="EC69" s="365"/>
      <c r="ED69" s="365"/>
      <c r="EE69" s="365"/>
      <c r="EF69" s="365"/>
      <c r="EG69" s="365"/>
      <c r="EH69" s="365"/>
      <c r="EI69" s="365"/>
      <c r="EJ69" s="365"/>
      <c r="EK69" s="365"/>
      <c r="EL69" s="368">
        <f t="shared" si="278"/>
        <v>17471.46</v>
      </c>
      <c r="EM69" s="372"/>
      <c r="EN69" s="375">
        <v>15115</v>
      </c>
      <c r="EO69" s="376"/>
      <c r="EP69" s="365"/>
      <c r="EQ69" s="365"/>
      <c r="ER69" s="365"/>
      <c r="ES69" s="365"/>
      <c r="ET69" s="365"/>
      <c r="EU69" s="365"/>
      <c r="EV69" s="365"/>
      <c r="EW69" s="365"/>
      <c r="EX69" s="365"/>
      <c r="EY69" s="365"/>
      <c r="EZ69" s="368">
        <f t="shared" si="279"/>
        <v>15115</v>
      </c>
      <c r="FA69" s="372"/>
      <c r="FB69" s="375">
        <v>18137</v>
      </c>
      <c r="FC69" s="376"/>
      <c r="FD69" s="365"/>
      <c r="FE69" s="365"/>
      <c r="FF69" s="365"/>
      <c r="FG69" s="365"/>
      <c r="FH69" s="365"/>
      <c r="FI69" s="365"/>
      <c r="FJ69" s="365"/>
      <c r="FK69" s="365"/>
      <c r="FL69" s="365"/>
      <c r="FM69" s="365"/>
      <c r="FN69" s="368">
        <f t="shared" si="280"/>
        <v>18137</v>
      </c>
      <c r="FO69" s="372"/>
      <c r="FP69" s="375">
        <v>33878</v>
      </c>
      <c r="FQ69" s="376"/>
      <c r="FR69" s="365"/>
      <c r="FS69" s="365"/>
      <c r="FT69" s="365"/>
      <c r="FU69" s="365"/>
      <c r="FV69" s="365"/>
      <c r="FW69" s="365"/>
      <c r="FX69" s="365"/>
      <c r="FY69" s="365"/>
      <c r="FZ69" s="365"/>
      <c r="GA69" s="365"/>
      <c r="GB69" s="368">
        <f t="shared" si="281"/>
        <v>33878</v>
      </c>
      <c r="GC69" s="372"/>
      <c r="GD69" s="375">
        <v>1944</v>
      </c>
      <c r="GE69" s="376"/>
      <c r="GF69" s="365"/>
      <c r="GG69" s="365"/>
      <c r="GH69" s="365"/>
      <c r="GI69" s="365"/>
      <c r="GJ69" s="365"/>
      <c r="GK69" s="365"/>
      <c r="GL69" s="365"/>
      <c r="GM69" s="365"/>
      <c r="GN69" s="365"/>
      <c r="GO69" s="365"/>
      <c r="GP69" s="368">
        <f t="shared" si="282"/>
        <v>1944</v>
      </c>
      <c r="GQ69" s="372"/>
      <c r="GR69" s="375">
        <v>59570</v>
      </c>
      <c r="GS69" s="376"/>
      <c r="GT69" s="365"/>
      <c r="GU69" s="365"/>
      <c r="GV69" s="365"/>
      <c r="GW69" s="365"/>
      <c r="GX69" s="365"/>
      <c r="GY69" s="365"/>
      <c r="GZ69" s="365"/>
      <c r="HA69" s="365"/>
      <c r="HB69" s="365"/>
      <c r="HC69" s="365"/>
      <c r="HD69" s="368">
        <f t="shared" si="283"/>
        <v>59570</v>
      </c>
      <c r="HE69" s="372"/>
      <c r="HF69" s="375">
        <v>55281.33</v>
      </c>
      <c r="HG69" s="376"/>
      <c r="HH69" s="365"/>
      <c r="HI69" s="365"/>
      <c r="HJ69" s="365"/>
      <c r="HK69" s="365"/>
      <c r="HL69" s="365"/>
      <c r="HM69" s="365"/>
      <c r="HN69" s="365"/>
      <c r="HO69" s="365"/>
      <c r="HP69" s="365"/>
      <c r="HQ69" s="365"/>
      <c r="HR69" s="368">
        <f t="shared" si="284"/>
        <v>55281.33</v>
      </c>
      <c r="HS69" s="372"/>
      <c r="HT69" s="375">
        <v>-600</v>
      </c>
      <c r="HU69" s="376"/>
      <c r="HV69" s="365"/>
      <c r="HW69" s="365"/>
      <c r="HX69" s="365"/>
      <c r="HY69" s="365"/>
      <c r="HZ69" s="365"/>
      <c r="IA69" s="365"/>
      <c r="IB69" s="365"/>
      <c r="IC69" s="365"/>
      <c r="ID69" s="365"/>
      <c r="IE69" s="365"/>
      <c r="IF69" s="368">
        <f t="shared" si="285"/>
        <v>-600</v>
      </c>
      <c r="IG69" s="372"/>
      <c r="IH69" s="375">
        <v>7778</v>
      </c>
      <c r="II69" s="376"/>
      <c r="IJ69" s="365"/>
      <c r="IK69" s="365"/>
      <c r="IL69" s="365"/>
      <c r="IM69" s="365"/>
      <c r="IN69" s="365"/>
      <c r="IO69" s="365"/>
      <c r="IP69" s="365"/>
      <c r="IQ69" s="365"/>
      <c r="IR69" s="365"/>
      <c r="IS69" s="365"/>
      <c r="IT69" s="368">
        <f t="shared" si="286"/>
        <v>7778</v>
      </c>
      <c r="IU69" s="372"/>
      <c r="IV69" s="375">
        <v>3888</v>
      </c>
      <c r="IW69" s="376"/>
      <c r="IX69" s="365"/>
      <c r="IY69" s="365"/>
      <c r="IZ69" s="365"/>
      <c r="JA69" s="365"/>
      <c r="JB69" s="365"/>
      <c r="JC69" s="365"/>
      <c r="JD69" s="365"/>
      <c r="JE69" s="365"/>
      <c r="JF69" s="365"/>
      <c r="JG69" s="365"/>
      <c r="JH69" s="368">
        <f t="shared" si="287"/>
        <v>3888</v>
      </c>
      <c r="JI69" s="372"/>
      <c r="JJ69" s="375">
        <v>13611</v>
      </c>
      <c r="JK69" s="376"/>
      <c r="JL69" s="365"/>
      <c r="JM69" s="365"/>
      <c r="JN69" s="365"/>
      <c r="JO69" s="365"/>
      <c r="JP69" s="365"/>
      <c r="JQ69" s="365"/>
      <c r="JR69" s="365"/>
      <c r="JS69" s="365"/>
      <c r="JT69" s="365"/>
      <c r="JU69" s="365"/>
      <c r="JV69" s="368">
        <f t="shared" si="288"/>
        <v>13611</v>
      </c>
      <c r="JW69" s="372"/>
      <c r="JX69" s="375">
        <v>20561.5</v>
      </c>
      <c r="JY69" s="376"/>
      <c r="JZ69" s="365"/>
      <c r="KA69" s="365"/>
      <c r="KB69" s="365"/>
      <c r="KC69" s="365"/>
      <c r="KD69" s="365"/>
      <c r="KE69" s="365"/>
      <c r="KF69" s="365"/>
      <c r="KG69" s="365"/>
      <c r="KH69" s="365"/>
      <c r="KI69" s="365"/>
      <c r="KJ69" s="368">
        <f t="shared" si="289"/>
        <v>20561.5</v>
      </c>
      <c r="KK69" s="372"/>
      <c r="KL69" s="375">
        <v>1944</v>
      </c>
      <c r="KM69" s="376"/>
      <c r="KN69" s="365"/>
      <c r="KO69" s="365"/>
      <c r="KP69" s="365"/>
      <c r="KQ69" s="365"/>
      <c r="KR69" s="365"/>
      <c r="KS69" s="365"/>
      <c r="KT69" s="365"/>
      <c r="KU69" s="365"/>
      <c r="KV69" s="365"/>
      <c r="KW69" s="365"/>
      <c r="KX69" s="368">
        <f t="shared" si="290"/>
        <v>1944</v>
      </c>
      <c r="KY69" s="372"/>
      <c r="KZ69" s="375">
        <v>7776</v>
      </c>
      <c r="LA69" s="376"/>
      <c r="LB69" s="365"/>
      <c r="LC69" s="365"/>
      <c r="LD69" s="365"/>
      <c r="LE69" s="365"/>
      <c r="LF69" s="365"/>
      <c r="LG69" s="365"/>
      <c r="LH69" s="365"/>
      <c r="LI69" s="365"/>
      <c r="LJ69" s="365"/>
      <c r="LK69" s="365"/>
      <c r="LL69" s="368">
        <f t="shared" si="291"/>
        <v>7776</v>
      </c>
      <c r="LM69" s="372"/>
      <c r="LN69" s="375">
        <v>1007</v>
      </c>
      <c r="LO69" s="376"/>
      <c r="LP69" s="365"/>
      <c r="LQ69" s="365"/>
      <c r="LR69" s="365"/>
      <c r="LS69" s="365"/>
      <c r="LT69" s="365"/>
      <c r="LU69" s="365"/>
      <c r="LV69" s="365"/>
      <c r="LW69" s="365"/>
      <c r="LX69" s="365"/>
      <c r="LY69" s="365"/>
      <c r="LZ69" s="368">
        <f t="shared" si="292"/>
        <v>1007</v>
      </c>
      <c r="MA69" s="372"/>
      <c r="MB69" s="375">
        <v>3888</v>
      </c>
      <c r="MC69" s="376"/>
      <c r="MD69" s="365"/>
      <c r="ME69" s="365"/>
      <c r="MF69" s="365"/>
      <c r="MG69" s="365"/>
      <c r="MH69" s="365"/>
      <c r="MI69" s="365"/>
      <c r="MJ69" s="365"/>
      <c r="MK69" s="365"/>
      <c r="ML69" s="365"/>
      <c r="MM69" s="365"/>
      <c r="MN69" s="368">
        <f t="shared" si="293"/>
        <v>3888</v>
      </c>
      <c r="MO69" s="372"/>
      <c r="MP69" s="375">
        <v>13609</v>
      </c>
      <c r="MQ69" s="376"/>
      <c r="MR69" s="365"/>
      <c r="MS69" s="365"/>
      <c r="MT69" s="365"/>
      <c r="MU69" s="365"/>
      <c r="MV69" s="365"/>
      <c r="MW69" s="365"/>
      <c r="MX69" s="365"/>
      <c r="MY69" s="365"/>
      <c r="MZ69" s="365"/>
      <c r="NA69" s="365"/>
      <c r="NB69" s="368">
        <f t="shared" si="294"/>
        <v>13609</v>
      </c>
      <c r="NC69" s="372"/>
      <c r="ND69" s="375">
        <v>25281</v>
      </c>
      <c r="NE69" s="376"/>
      <c r="NF69" s="365"/>
      <c r="NG69" s="365"/>
      <c r="NH69" s="365"/>
      <c r="NI69" s="365"/>
      <c r="NJ69" s="365"/>
      <c r="NK69" s="365"/>
      <c r="NL69" s="365"/>
      <c r="NM69" s="365"/>
      <c r="NN69" s="365"/>
      <c r="NO69" s="365"/>
      <c r="NP69" s="368">
        <f t="shared" si="295"/>
        <v>25281</v>
      </c>
      <c r="NQ69" s="372"/>
      <c r="NR69" s="375">
        <v>7778</v>
      </c>
      <c r="NS69" s="376"/>
      <c r="NT69" s="365"/>
      <c r="NU69" s="365"/>
      <c r="NV69" s="365"/>
      <c r="NW69" s="365"/>
      <c r="NX69" s="365"/>
      <c r="NY69" s="365"/>
      <c r="NZ69" s="365"/>
      <c r="OA69" s="365"/>
      <c r="OB69" s="365"/>
      <c r="OC69" s="365"/>
      <c r="OD69" s="368">
        <f t="shared" si="296"/>
        <v>7778</v>
      </c>
      <c r="OE69" s="372"/>
      <c r="OF69" s="375">
        <v>1944</v>
      </c>
      <c r="OG69" s="376"/>
      <c r="OH69" s="365"/>
      <c r="OI69" s="365"/>
      <c r="OJ69" s="365"/>
      <c r="OK69" s="365"/>
      <c r="OL69" s="365"/>
      <c r="OM69" s="365"/>
      <c r="ON69" s="365"/>
      <c r="OO69" s="365"/>
      <c r="OP69" s="365"/>
      <c r="OQ69" s="365"/>
      <c r="OR69" s="368">
        <f t="shared" si="297"/>
        <v>1944</v>
      </c>
      <c r="OS69" s="372"/>
      <c r="OT69" s="375">
        <v>8061</v>
      </c>
      <c r="OU69" s="376"/>
      <c r="OV69" s="365"/>
      <c r="OW69" s="365"/>
      <c r="OX69" s="365"/>
      <c r="OY69" s="365"/>
      <c r="OZ69" s="365"/>
      <c r="PA69" s="365"/>
      <c r="PB69" s="365"/>
      <c r="PC69" s="365"/>
      <c r="PD69" s="365"/>
      <c r="PE69" s="365"/>
      <c r="PF69" s="368">
        <f t="shared" si="298"/>
        <v>8061</v>
      </c>
      <c r="PG69" s="372"/>
      <c r="PH69" s="375">
        <v>1007</v>
      </c>
      <c r="PI69" s="376"/>
      <c r="PJ69" s="365"/>
      <c r="PK69" s="365"/>
      <c r="PL69" s="365"/>
      <c r="PM69" s="365"/>
      <c r="PN69" s="365"/>
      <c r="PO69" s="365"/>
      <c r="PP69" s="365"/>
      <c r="PQ69" s="365"/>
      <c r="PR69" s="365"/>
      <c r="PS69" s="365"/>
      <c r="PT69" s="368">
        <f t="shared" si="299"/>
        <v>1007</v>
      </c>
      <c r="PU69" s="372"/>
      <c r="PV69" s="368">
        <f t="shared" si="300"/>
        <v>437726.29</v>
      </c>
      <c r="PW69" s="368">
        <f t="shared" si="300"/>
        <v>0</v>
      </c>
      <c r="PX69" s="368">
        <f t="shared" si="300"/>
        <v>0</v>
      </c>
      <c r="PY69" s="368">
        <f t="shared" si="300"/>
        <v>0</v>
      </c>
      <c r="PZ69" s="368">
        <f t="shared" si="300"/>
        <v>0</v>
      </c>
      <c r="QA69" s="368">
        <f t="shared" si="300"/>
        <v>0</v>
      </c>
      <c r="QB69" s="368">
        <f t="shared" si="300"/>
        <v>0</v>
      </c>
      <c r="QC69" s="368">
        <f t="shared" si="300"/>
        <v>0</v>
      </c>
      <c r="QD69" s="368">
        <f t="shared" si="300"/>
        <v>0</v>
      </c>
      <c r="QE69" s="368">
        <f t="shared" si="300"/>
        <v>0</v>
      </c>
      <c r="QF69" s="368">
        <f t="shared" si="300"/>
        <v>0</v>
      </c>
      <c r="QG69" s="368">
        <f t="shared" si="300"/>
        <v>0</v>
      </c>
      <c r="QH69" s="368">
        <f t="shared" ref="QH69:QH88" si="302">SUM(PV69:QG69)</f>
        <v>437726.29</v>
      </c>
    </row>
    <row r="70" spans="1:450" x14ac:dyDescent="0.25">
      <c r="A70" s="732" t="s">
        <v>748</v>
      </c>
      <c r="B70" s="255" t="s">
        <v>113</v>
      </c>
      <c r="C70" s="313"/>
      <c r="D70" s="375">
        <v>604</v>
      </c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68">
        <f t="shared" si="269"/>
        <v>604</v>
      </c>
      <c r="Q70" s="372"/>
      <c r="R70" s="375">
        <v>275</v>
      </c>
      <c r="S70" s="391"/>
      <c r="T70" s="391"/>
      <c r="U70" s="391"/>
      <c r="V70" s="391"/>
      <c r="W70" s="391"/>
      <c r="X70" s="391"/>
      <c r="Y70" s="391"/>
      <c r="Z70" s="391"/>
      <c r="AA70" s="391"/>
      <c r="AB70" s="391"/>
      <c r="AC70" s="391"/>
      <c r="AD70" s="368">
        <f t="shared" si="270"/>
        <v>275</v>
      </c>
      <c r="AF70" s="375">
        <v>287</v>
      </c>
      <c r="AG70" s="391"/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68">
        <f t="shared" si="271"/>
        <v>287</v>
      </c>
      <c r="AT70" s="375">
        <v>3156</v>
      </c>
      <c r="AU70" s="391"/>
      <c r="AV70" s="391"/>
      <c r="AW70" s="391"/>
      <c r="AX70" s="391"/>
      <c r="AY70" s="391"/>
      <c r="AZ70" s="391"/>
      <c r="BA70" s="391"/>
      <c r="BB70" s="391"/>
      <c r="BC70" s="391"/>
      <c r="BD70" s="391"/>
      <c r="BE70" s="391"/>
      <c r="BF70" s="368">
        <f t="shared" si="272"/>
        <v>3156</v>
      </c>
      <c r="BH70" s="375">
        <v>286.58064516129031</v>
      </c>
      <c r="BI70" s="376"/>
      <c r="BJ70" s="376"/>
      <c r="BK70" s="376"/>
      <c r="BL70" s="391"/>
      <c r="BM70" s="391"/>
      <c r="BN70" s="391"/>
      <c r="BO70" s="376"/>
      <c r="BP70" s="365"/>
      <c r="BQ70" s="365"/>
      <c r="BR70" s="365"/>
      <c r="BS70" s="365"/>
      <c r="BT70" s="368">
        <f t="shared" si="273"/>
        <v>286.58064516129031</v>
      </c>
      <c r="BV70" s="375">
        <v>8597.4193548387084</v>
      </c>
      <c r="BW70" s="376"/>
      <c r="BX70" s="365"/>
      <c r="BY70" s="365"/>
      <c r="BZ70" s="365"/>
      <c r="CA70" s="365"/>
      <c r="CB70" s="365"/>
      <c r="CC70" s="365"/>
      <c r="CD70" s="365"/>
      <c r="CE70" s="365"/>
      <c r="CF70" s="365"/>
      <c r="CG70" s="365"/>
      <c r="CH70" s="368">
        <f t="shared" si="274"/>
        <v>8597.4193548387084</v>
      </c>
      <c r="CI70" s="372"/>
      <c r="CJ70" s="375">
        <v>861</v>
      </c>
      <c r="CK70" s="376"/>
      <c r="CL70" s="365"/>
      <c r="CM70" s="365"/>
      <c r="CN70" s="365"/>
      <c r="CO70" s="365"/>
      <c r="CP70" s="365"/>
      <c r="CQ70" s="365"/>
      <c r="CR70" s="365"/>
      <c r="CS70" s="365"/>
      <c r="CT70" s="365"/>
      <c r="CU70" s="365"/>
      <c r="CV70" s="368">
        <f t="shared" si="275"/>
        <v>861</v>
      </c>
      <c r="CX70" s="375">
        <v>861</v>
      </c>
      <c r="CY70" s="376"/>
      <c r="CZ70" s="365"/>
      <c r="DA70" s="365"/>
      <c r="DB70" s="365"/>
      <c r="DC70" s="365"/>
      <c r="DD70" s="365"/>
      <c r="DE70" s="365"/>
      <c r="DF70" s="365"/>
      <c r="DG70" s="365"/>
      <c r="DH70" s="365"/>
      <c r="DI70" s="365"/>
      <c r="DJ70" s="368">
        <f t="shared" si="276"/>
        <v>861</v>
      </c>
      <c r="DK70" s="372"/>
      <c r="DL70" s="375">
        <v>574</v>
      </c>
      <c r="DM70" s="376"/>
      <c r="DN70" s="365"/>
      <c r="DO70" s="365"/>
      <c r="DP70" s="365"/>
      <c r="DQ70" s="365"/>
      <c r="DR70" s="365"/>
      <c r="DS70" s="365"/>
      <c r="DT70" s="365"/>
      <c r="DU70" s="365"/>
      <c r="DV70" s="365"/>
      <c r="DW70" s="365"/>
      <c r="DX70" s="368">
        <f t="shared" si="277"/>
        <v>574</v>
      </c>
      <c r="DY70" s="372"/>
      <c r="DZ70" s="375">
        <v>824</v>
      </c>
      <c r="EA70" s="376"/>
      <c r="EB70" s="365"/>
      <c r="EC70" s="365"/>
      <c r="ED70" s="365"/>
      <c r="EE70" s="365"/>
      <c r="EF70" s="365"/>
      <c r="EG70" s="365"/>
      <c r="EH70" s="365"/>
      <c r="EI70" s="365"/>
      <c r="EJ70" s="365"/>
      <c r="EK70" s="365"/>
      <c r="EL70" s="368">
        <f t="shared" si="278"/>
        <v>824</v>
      </c>
      <c r="EM70" s="372"/>
      <c r="EN70" s="375">
        <v>824</v>
      </c>
      <c r="EO70" s="376"/>
      <c r="EP70" s="365"/>
      <c r="EQ70" s="365"/>
      <c r="ER70" s="365"/>
      <c r="ES70" s="365"/>
      <c r="ET70" s="365"/>
      <c r="EU70" s="365"/>
      <c r="EV70" s="365"/>
      <c r="EW70" s="365"/>
      <c r="EX70" s="365"/>
      <c r="EY70" s="365"/>
      <c r="EZ70" s="368">
        <f t="shared" si="279"/>
        <v>824</v>
      </c>
      <c r="FA70" s="372"/>
      <c r="FB70" s="375">
        <v>988</v>
      </c>
      <c r="FC70" s="376"/>
      <c r="FD70" s="365"/>
      <c r="FE70" s="365"/>
      <c r="FF70" s="365"/>
      <c r="FG70" s="365"/>
      <c r="FH70" s="365"/>
      <c r="FI70" s="365"/>
      <c r="FJ70" s="365"/>
      <c r="FK70" s="365"/>
      <c r="FL70" s="365"/>
      <c r="FM70" s="365"/>
      <c r="FN70" s="368">
        <f t="shared" si="280"/>
        <v>988</v>
      </c>
      <c r="FO70" s="372"/>
      <c r="FP70" s="375">
        <v>4877</v>
      </c>
      <c r="FQ70" s="376"/>
      <c r="FR70" s="365"/>
      <c r="FS70" s="365"/>
      <c r="FT70" s="365"/>
      <c r="FU70" s="365"/>
      <c r="FV70" s="365"/>
      <c r="FW70" s="365"/>
      <c r="FX70" s="365"/>
      <c r="FY70" s="365"/>
      <c r="FZ70" s="365"/>
      <c r="GA70" s="365"/>
      <c r="GB70" s="368">
        <f t="shared" si="281"/>
        <v>4877</v>
      </c>
      <c r="GC70" s="372"/>
      <c r="GD70" s="375">
        <v>287</v>
      </c>
      <c r="GE70" s="376"/>
      <c r="GF70" s="365"/>
      <c r="GG70" s="365"/>
      <c r="GH70" s="365"/>
      <c r="GI70" s="365"/>
      <c r="GJ70" s="365"/>
      <c r="GK70" s="365"/>
      <c r="GL70" s="365"/>
      <c r="GM70" s="365"/>
      <c r="GN70" s="365"/>
      <c r="GO70" s="365"/>
      <c r="GP70" s="368">
        <f t="shared" si="282"/>
        <v>287</v>
      </c>
      <c r="GQ70" s="372"/>
      <c r="GR70" s="375">
        <v>39596</v>
      </c>
      <c r="GS70" s="376"/>
      <c r="GT70" s="365"/>
      <c r="GU70" s="365"/>
      <c r="GV70" s="365"/>
      <c r="GW70" s="365"/>
      <c r="GX70" s="365"/>
      <c r="GY70" s="365"/>
      <c r="GZ70" s="365"/>
      <c r="HA70" s="365"/>
      <c r="HB70" s="365"/>
      <c r="HC70" s="365"/>
      <c r="HD70" s="368">
        <f t="shared" si="283"/>
        <v>39596</v>
      </c>
      <c r="HE70" s="372"/>
      <c r="HF70" s="375">
        <v>7747</v>
      </c>
      <c r="HG70" s="376"/>
      <c r="HH70" s="365"/>
      <c r="HI70" s="365"/>
      <c r="HJ70" s="365"/>
      <c r="HK70" s="365"/>
      <c r="HL70" s="365"/>
      <c r="HM70" s="365"/>
      <c r="HN70" s="365"/>
      <c r="HO70" s="365"/>
      <c r="HP70" s="365"/>
      <c r="HQ70" s="365"/>
      <c r="HR70" s="368">
        <f t="shared" si="284"/>
        <v>7747</v>
      </c>
      <c r="HS70" s="372"/>
      <c r="HT70" s="375">
        <v>55</v>
      </c>
      <c r="HU70" s="376"/>
      <c r="HV70" s="365"/>
      <c r="HW70" s="365"/>
      <c r="HX70" s="365"/>
      <c r="HY70" s="365"/>
      <c r="HZ70" s="365"/>
      <c r="IA70" s="365"/>
      <c r="IB70" s="365"/>
      <c r="IC70" s="365"/>
      <c r="ID70" s="365"/>
      <c r="IE70" s="365"/>
      <c r="IF70" s="368">
        <f t="shared" si="285"/>
        <v>55</v>
      </c>
      <c r="IG70" s="372"/>
      <c r="IH70" s="375">
        <v>1148</v>
      </c>
      <c r="II70" s="376"/>
      <c r="IJ70" s="365"/>
      <c r="IK70" s="365"/>
      <c r="IL70" s="365"/>
      <c r="IM70" s="365"/>
      <c r="IN70" s="365"/>
      <c r="IO70" s="365"/>
      <c r="IP70" s="365"/>
      <c r="IQ70" s="365"/>
      <c r="IR70" s="365"/>
      <c r="IS70" s="365"/>
      <c r="IT70" s="368">
        <f t="shared" si="286"/>
        <v>1148</v>
      </c>
      <c r="IU70" s="372"/>
      <c r="IV70" s="375">
        <v>574</v>
      </c>
      <c r="IW70" s="376"/>
      <c r="IX70" s="365"/>
      <c r="IY70" s="365"/>
      <c r="IZ70" s="365"/>
      <c r="JA70" s="365"/>
      <c r="JB70" s="365"/>
      <c r="JC70" s="365"/>
      <c r="JD70" s="365"/>
      <c r="JE70" s="365"/>
      <c r="JF70" s="365"/>
      <c r="JG70" s="365"/>
      <c r="JH70" s="368">
        <f t="shared" si="287"/>
        <v>574</v>
      </c>
      <c r="JI70" s="372"/>
      <c r="JJ70" s="375">
        <v>2009</v>
      </c>
      <c r="JK70" s="376"/>
      <c r="JL70" s="365"/>
      <c r="JM70" s="365"/>
      <c r="JN70" s="365"/>
      <c r="JO70" s="365"/>
      <c r="JP70" s="365"/>
      <c r="JQ70" s="365"/>
      <c r="JR70" s="365"/>
      <c r="JS70" s="365"/>
      <c r="JT70" s="365"/>
      <c r="JU70" s="365"/>
      <c r="JV70" s="368">
        <f t="shared" si="288"/>
        <v>2009</v>
      </c>
      <c r="JW70" s="372"/>
      <c r="JX70" s="375">
        <v>659</v>
      </c>
      <c r="JY70" s="376"/>
      <c r="JZ70" s="365"/>
      <c r="KA70" s="365"/>
      <c r="KB70" s="365"/>
      <c r="KC70" s="365"/>
      <c r="KD70" s="365"/>
      <c r="KE70" s="365"/>
      <c r="KF70" s="365"/>
      <c r="KG70" s="365"/>
      <c r="KH70" s="365"/>
      <c r="KI70" s="365"/>
      <c r="KJ70" s="368">
        <f t="shared" si="289"/>
        <v>659</v>
      </c>
      <c r="KK70" s="372"/>
      <c r="KL70" s="375">
        <v>287</v>
      </c>
      <c r="KM70" s="376"/>
      <c r="KN70" s="365"/>
      <c r="KO70" s="365"/>
      <c r="KP70" s="365"/>
      <c r="KQ70" s="365"/>
      <c r="KR70" s="365"/>
      <c r="KS70" s="365"/>
      <c r="KT70" s="365"/>
      <c r="KU70" s="365"/>
      <c r="KV70" s="365"/>
      <c r="KW70" s="365"/>
      <c r="KX70" s="368">
        <f t="shared" si="290"/>
        <v>287</v>
      </c>
      <c r="KY70" s="372"/>
      <c r="KZ70" s="375">
        <v>1148</v>
      </c>
      <c r="LA70" s="376"/>
      <c r="LB70" s="365"/>
      <c r="LC70" s="365"/>
      <c r="LD70" s="365"/>
      <c r="LE70" s="365"/>
      <c r="LF70" s="365"/>
      <c r="LG70" s="365"/>
      <c r="LH70" s="365"/>
      <c r="LI70" s="365"/>
      <c r="LJ70" s="365"/>
      <c r="LK70" s="365"/>
      <c r="LL70" s="368">
        <f t="shared" si="291"/>
        <v>1148</v>
      </c>
      <c r="LM70" s="372"/>
      <c r="LN70" s="375">
        <v>55</v>
      </c>
      <c r="LO70" s="376"/>
      <c r="LP70" s="365"/>
      <c r="LQ70" s="365"/>
      <c r="LR70" s="365"/>
      <c r="LS70" s="365"/>
      <c r="LT70" s="365"/>
      <c r="LU70" s="365"/>
      <c r="LV70" s="365"/>
      <c r="LW70" s="365"/>
      <c r="LX70" s="365"/>
      <c r="LY70" s="365"/>
      <c r="LZ70" s="368">
        <f t="shared" si="292"/>
        <v>55</v>
      </c>
      <c r="MA70" s="372"/>
      <c r="MB70" s="375">
        <v>574</v>
      </c>
      <c r="MC70" s="376"/>
      <c r="MD70" s="365"/>
      <c r="ME70" s="365"/>
      <c r="MF70" s="365"/>
      <c r="MG70" s="365"/>
      <c r="MH70" s="365"/>
      <c r="MI70" s="365"/>
      <c r="MJ70" s="365"/>
      <c r="MK70" s="365"/>
      <c r="ML70" s="365"/>
      <c r="MM70" s="365"/>
      <c r="MN70" s="368">
        <f t="shared" si="293"/>
        <v>574</v>
      </c>
      <c r="MO70" s="372"/>
      <c r="MP70" s="375">
        <v>2009</v>
      </c>
      <c r="MQ70" s="376"/>
      <c r="MR70" s="365"/>
      <c r="MS70" s="365"/>
      <c r="MT70" s="365"/>
      <c r="MU70" s="365"/>
      <c r="MV70" s="365"/>
      <c r="MW70" s="365"/>
      <c r="MX70" s="365"/>
      <c r="MY70" s="365"/>
      <c r="MZ70" s="365"/>
      <c r="NA70" s="365"/>
      <c r="NB70" s="368">
        <f t="shared" si="294"/>
        <v>2009</v>
      </c>
      <c r="NC70" s="372"/>
      <c r="ND70" s="375">
        <v>3730</v>
      </c>
      <c r="NE70" s="376"/>
      <c r="NF70" s="365"/>
      <c r="NG70" s="365"/>
      <c r="NH70" s="365"/>
      <c r="NI70" s="365"/>
      <c r="NJ70" s="365"/>
      <c r="NK70" s="365"/>
      <c r="NL70" s="365"/>
      <c r="NM70" s="365"/>
      <c r="NN70" s="365"/>
      <c r="NO70" s="365"/>
      <c r="NP70" s="368">
        <f t="shared" si="295"/>
        <v>3730</v>
      </c>
      <c r="NQ70" s="372"/>
      <c r="NR70" s="375">
        <v>1148</v>
      </c>
      <c r="NS70" s="376"/>
      <c r="NT70" s="365"/>
      <c r="NU70" s="365"/>
      <c r="NV70" s="365"/>
      <c r="NW70" s="365"/>
      <c r="NX70" s="365"/>
      <c r="NY70" s="365"/>
      <c r="NZ70" s="365"/>
      <c r="OA70" s="365"/>
      <c r="OB70" s="365"/>
      <c r="OC70" s="365"/>
      <c r="OD70" s="368">
        <f t="shared" si="296"/>
        <v>1148</v>
      </c>
      <c r="OE70" s="372"/>
      <c r="OF70" s="375">
        <v>287</v>
      </c>
      <c r="OG70" s="376"/>
      <c r="OH70" s="365"/>
      <c r="OI70" s="365"/>
      <c r="OJ70" s="365"/>
      <c r="OK70" s="365"/>
      <c r="OL70" s="365"/>
      <c r="OM70" s="365"/>
      <c r="ON70" s="365"/>
      <c r="OO70" s="365"/>
      <c r="OP70" s="365"/>
      <c r="OQ70" s="365"/>
      <c r="OR70" s="368">
        <f t="shared" si="297"/>
        <v>287</v>
      </c>
      <c r="OS70" s="372"/>
      <c r="OT70" s="375">
        <v>440</v>
      </c>
      <c r="OU70" s="376"/>
      <c r="OV70" s="365"/>
      <c r="OW70" s="365"/>
      <c r="OX70" s="365"/>
      <c r="OY70" s="365"/>
      <c r="OZ70" s="365"/>
      <c r="PA70" s="365"/>
      <c r="PB70" s="365"/>
      <c r="PC70" s="365"/>
      <c r="PD70" s="365"/>
      <c r="PE70" s="365"/>
      <c r="PF70" s="368">
        <f t="shared" si="298"/>
        <v>440</v>
      </c>
      <c r="PG70" s="372"/>
      <c r="PH70" s="375">
        <v>55</v>
      </c>
      <c r="PI70" s="376"/>
      <c r="PJ70" s="365"/>
      <c r="PK70" s="365"/>
      <c r="PL70" s="365"/>
      <c r="PM70" s="365"/>
      <c r="PN70" s="365"/>
      <c r="PO70" s="365"/>
      <c r="PP70" s="365"/>
      <c r="PQ70" s="365"/>
      <c r="PR70" s="365"/>
      <c r="PS70" s="365"/>
      <c r="PT70" s="368">
        <f t="shared" si="299"/>
        <v>55</v>
      </c>
      <c r="PU70" s="372"/>
      <c r="PV70" s="368">
        <f t="shared" si="300"/>
        <v>84823</v>
      </c>
      <c r="PW70" s="368">
        <f t="shared" si="300"/>
        <v>0</v>
      </c>
      <c r="PX70" s="368">
        <f t="shared" si="300"/>
        <v>0</v>
      </c>
      <c r="PY70" s="368">
        <f t="shared" si="300"/>
        <v>0</v>
      </c>
      <c r="PZ70" s="368">
        <f t="shared" si="300"/>
        <v>0</v>
      </c>
      <c r="QA70" s="368">
        <f t="shared" si="300"/>
        <v>0</v>
      </c>
      <c r="QB70" s="368">
        <f t="shared" si="300"/>
        <v>0</v>
      </c>
      <c r="QC70" s="368">
        <f t="shared" si="300"/>
        <v>0</v>
      </c>
      <c r="QD70" s="368">
        <f t="shared" si="300"/>
        <v>0</v>
      </c>
      <c r="QE70" s="368">
        <f t="shared" si="300"/>
        <v>0</v>
      </c>
      <c r="QF70" s="368">
        <f t="shared" si="300"/>
        <v>0</v>
      </c>
      <c r="QG70" s="368">
        <f t="shared" si="300"/>
        <v>0</v>
      </c>
      <c r="QH70" s="368">
        <f t="shared" si="302"/>
        <v>84823</v>
      </c>
    </row>
    <row r="71" spans="1:450" x14ac:dyDescent="0.25">
      <c r="A71" s="732" t="s">
        <v>893</v>
      </c>
      <c r="B71" s="255" t="s">
        <v>114</v>
      </c>
      <c r="C71" s="313"/>
      <c r="D71" s="375">
        <v>0</v>
      </c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68">
        <f t="shared" si="269"/>
        <v>0</v>
      </c>
      <c r="Q71" s="372"/>
      <c r="R71" s="375">
        <v>0</v>
      </c>
      <c r="S71" s="391"/>
      <c r="T71" s="391"/>
      <c r="U71" s="391"/>
      <c r="V71" s="391"/>
      <c r="W71" s="391"/>
      <c r="X71" s="391"/>
      <c r="Y71" s="391"/>
      <c r="Z71" s="391"/>
      <c r="AA71" s="391"/>
      <c r="AB71" s="391"/>
      <c r="AC71" s="391"/>
      <c r="AD71" s="368">
        <f t="shared" si="270"/>
        <v>0</v>
      </c>
      <c r="AF71" s="375">
        <v>0</v>
      </c>
      <c r="AG71" s="391"/>
      <c r="AH71" s="391"/>
      <c r="AI71" s="391"/>
      <c r="AJ71" s="391"/>
      <c r="AK71" s="391"/>
      <c r="AL71" s="391"/>
      <c r="AM71" s="391"/>
      <c r="AN71" s="391"/>
      <c r="AO71" s="391"/>
      <c r="AP71" s="391"/>
      <c r="AQ71" s="391"/>
      <c r="AR71" s="368">
        <f t="shared" si="271"/>
        <v>0</v>
      </c>
      <c r="AT71" s="375">
        <v>0</v>
      </c>
      <c r="AU71" s="391"/>
      <c r="AV71" s="391"/>
      <c r="AW71" s="391"/>
      <c r="AX71" s="391"/>
      <c r="AY71" s="391"/>
      <c r="AZ71" s="391"/>
      <c r="BA71" s="391"/>
      <c r="BB71" s="391"/>
      <c r="BC71" s="391"/>
      <c r="BD71" s="391"/>
      <c r="BE71" s="391"/>
      <c r="BF71" s="368">
        <f t="shared" si="272"/>
        <v>0</v>
      </c>
      <c r="BH71" s="375">
        <v>0</v>
      </c>
      <c r="BI71" s="376"/>
      <c r="BJ71" s="376"/>
      <c r="BK71" s="376"/>
      <c r="BL71" s="391"/>
      <c r="BM71" s="391"/>
      <c r="BN71" s="391"/>
      <c r="BO71" s="376"/>
      <c r="BP71" s="365"/>
      <c r="BQ71" s="365"/>
      <c r="BR71" s="365"/>
      <c r="BS71" s="365"/>
      <c r="BT71" s="368">
        <f t="shared" si="273"/>
        <v>0</v>
      </c>
      <c r="BV71" s="375">
        <v>0</v>
      </c>
      <c r="BW71" s="376"/>
      <c r="BX71" s="365"/>
      <c r="BY71" s="365"/>
      <c r="BZ71" s="365"/>
      <c r="CA71" s="365"/>
      <c r="CB71" s="365"/>
      <c r="CC71" s="365"/>
      <c r="CD71" s="365"/>
      <c r="CE71" s="365"/>
      <c r="CF71" s="365"/>
      <c r="CG71" s="365"/>
      <c r="CH71" s="368">
        <f t="shared" si="274"/>
        <v>0</v>
      </c>
      <c r="CI71" s="372"/>
      <c r="CJ71" s="375">
        <v>0</v>
      </c>
      <c r="CK71" s="376"/>
      <c r="CL71" s="365"/>
      <c r="CM71" s="365"/>
      <c r="CN71" s="365"/>
      <c r="CO71" s="365"/>
      <c r="CP71" s="365"/>
      <c r="CQ71" s="365"/>
      <c r="CR71" s="365"/>
      <c r="CS71" s="365"/>
      <c r="CT71" s="365"/>
      <c r="CU71" s="365"/>
      <c r="CV71" s="368">
        <f t="shared" si="275"/>
        <v>0</v>
      </c>
      <c r="CX71" s="375">
        <v>0</v>
      </c>
      <c r="CY71" s="376"/>
      <c r="CZ71" s="365"/>
      <c r="DA71" s="365"/>
      <c r="DB71" s="365"/>
      <c r="DC71" s="365"/>
      <c r="DD71" s="365"/>
      <c r="DE71" s="365"/>
      <c r="DF71" s="365"/>
      <c r="DG71" s="365"/>
      <c r="DH71" s="365"/>
      <c r="DI71" s="365"/>
      <c r="DJ71" s="368">
        <f t="shared" si="276"/>
        <v>0</v>
      </c>
      <c r="DK71" s="372"/>
      <c r="DL71" s="375">
        <v>0</v>
      </c>
      <c r="DM71" s="376"/>
      <c r="DN71" s="365"/>
      <c r="DO71" s="365"/>
      <c r="DP71" s="365"/>
      <c r="DQ71" s="365"/>
      <c r="DR71" s="365"/>
      <c r="DS71" s="365"/>
      <c r="DT71" s="365"/>
      <c r="DU71" s="365"/>
      <c r="DV71" s="365"/>
      <c r="DW71" s="365"/>
      <c r="DX71" s="368">
        <f t="shared" si="277"/>
        <v>0</v>
      </c>
      <c r="DY71" s="372"/>
      <c r="DZ71" s="375">
        <v>0</v>
      </c>
      <c r="EA71" s="376"/>
      <c r="EB71" s="365"/>
      <c r="EC71" s="365"/>
      <c r="ED71" s="365"/>
      <c r="EE71" s="365"/>
      <c r="EF71" s="365"/>
      <c r="EG71" s="365"/>
      <c r="EH71" s="365"/>
      <c r="EI71" s="365"/>
      <c r="EJ71" s="365"/>
      <c r="EK71" s="365"/>
      <c r="EL71" s="368">
        <f t="shared" si="278"/>
        <v>0</v>
      </c>
      <c r="EM71" s="372"/>
      <c r="EN71" s="375">
        <v>0</v>
      </c>
      <c r="EO71" s="376"/>
      <c r="EP71" s="365"/>
      <c r="EQ71" s="365"/>
      <c r="ER71" s="365"/>
      <c r="ES71" s="365"/>
      <c r="ET71" s="365"/>
      <c r="EU71" s="365"/>
      <c r="EV71" s="365"/>
      <c r="EW71" s="365"/>
      <c r="EX71" s="365"/>
      <c r="EY71" s="365"/>
      <c r="EZ71" s="368">
        <f t="shared" si="279"/>
        <v>0</v>
      </c>
      <c r="FA71" s="372"/>
      <c r="FB71" s="375">
        <v>0</v>
      </c>
      <c r="FC71" s="376"/>
      <c r="FD71" s="365"/>
      <c r="FE71" s="365"/>
      <c r="FF71" s="365"/>
      <c r="FG71" s="365"/>
      <c r="FH71" s="365"/>
      <c r="FI71" s="365"/>
      <c r="FJ71" s="365"/>
      <c r="FK71" s="365"/>
      <c r="FL71" s="365"/>
      <c r="FM71" s="365"/>
      <c r="FN71" s="368">
        <f t="shared" si="280"/>
        <v>0</v>
      </c>
      <c r="FO71" s="372"/>
      <c r="FP71" s="375">
        <v>0</v>
      </c>
      <c r="FQ71" s="376"/>
      <c r="FR71" s="365"/>
      <c r="FS71" s="365"/>
      <c r="FT71" s="365"/>
      <c r="FU71" s="365"/>
      <c r="FV71" s="365"/>
      <c r="FW71" s="365"/>
      <c r="FX71" s="365"/>
      <c r="FY71" s="365"/>
      <c r="FZ71" s="365"/>
      <c r="GA71" s="365"/>
      <c r="GB71" s="368">
        <f t="shared" si="281"/>
        <v>0</v>
      </c>
      <c r="GC71" s="372"/>
      <c r="GD71" s="375">
        <v>0</v>
      </c>
      <c r="GE71" s="376"/>
      <c r="GF71" s="365"/>
      <c r="GG71" s="365"/>
      <c r="GH71" s="365"/>
      <c r="GI71" s="365"/>
      <c r="GJ71" s="365"/>
      <c r="GK71" s="365"/>
      <c r="GL71" s="365"/>
      <c r="GM71" s="365"/>
      <c r="GN71" s="365"/>
      <c r="GO71" s="365"/>
      <c r="GP71" s="368">
        <f t="shared" si="282"/>
        <v>0</v>
      </c>
      <c r="GQ71" s="372"/>
      <c r="GR71" s="375">
        <v>0</v>
      </c>
      <c r="GS71" s="376"/>
      <c r="GT71" s="365"/>
      <c r="GU71" s="365"/>
      <c r="GV71" s="365"/>
      <c r="GW71" s="365"/>
      <c r="GX71" s="365"/>
      <c r="GY71" s="365"/>
      <c r="GZ71" s="365"/>
      <c r="HA71" s="365"/>
      <c r="HB71" s="365"/>
      <c r="HC71" s="365"/>
      <c r="HD71" s="368">
        <f t="shared" si="283"/>
        <v>0</v>
      </c>
      <c r="HE71" s="372"/>
      <c r="HF71" s="375">
        <v>0</v>
      </c>
      <c r="HG71" s="376"/>
      <c r="HH71" s="365"/>
      <c r="HI71" s="365"/>
      <c r="HJ71" s="365"/>
      <c r="HK71" s="365"/>
      <c r="HL71" s="365"/>
      <c r="HM71" s="365"/>
      <c r="HN71" s="365"/>
      <c r="HO71" s="365"/>
      <c r="HP71" s="365"/>
      <c r="HQ71" s="365"/>
      <c r="HR71" s="368">
        <f t="shared" si="284"/>
        <v>0</v>
      </c>
      <c r="HS71" s="372"/>
      <c r="HT71" s="375">
        <v>0</v>
      </c>
      <c r="HU71" s="376"/>
      <c r="HV71" s="365"/>
      <c r="HW71" s="365"/>
      <c r="HX71" s="365"/>
      <c r="HY71" s="365"/>
      <c r="HZ71" s="365"/>
      <c r="IA71" s="365"/>
      <c r="IB71" s="365"/>
      <c r="IC71" s="365"/>
      <c r="ID71" s="365"/>
      <c r="IE71" s="365"/>
      <c r="IF71" s="368">
        <f t="shared" si="285"/>
        <v>0</v>
      </c>
      <c r="IG71" s="372"/>
      <c r="IH71" s="375">
        <v>0</v>
      </c>
      <c r="II71" s="376"/>
      <c r="IJ71" s="365"/>
      <c r="IK71" s="365"/>
      <c r="IL71" s="365"/>
      <c r="IM71" s="365"/>
      <c r="IN71" s="365"/>
      <c r="IO71" s="365"/>
      <c r="IP71" s="365"/>
      <c r="IQ71" s="365"/>
      <c r="IR71" s="365"/>
      <c r="IS71" s="365"/>
      <c r="IT71" s="368">
        <f t="shared" si="286"/>
        <v>0</v>
      </c>
      <c r="IU71" s="372"/>
      <c r="IV71" s="375">
        <v>0</v>
      </c>
      <c r="IW71" s="376"/>
      <c r="IX71" s="365"/>
      <c r="IY71" s="365"/>
      <c r="IZ71" s="365"/>
      <c r="JA71" s="365"/>
      <c r="JB71" s="365"/>
      <c r="JC71" s="365"/>
      <c r="JD71" s="365"/>
      <c r="JE71" s="365"/>
      <c r="JF71" s="365"/>
      <c r="JG71" s="365"/>
      <c r="JH71" s="368">
        <f t="shared" si="287"/>
        <v>0</v>
      </c>
      <c r="JI71" s="372"/>
      <c r="JJ71" s="375">
        <v>0</v>
      </c>
      <c r="JK71" s="376"/>
      <c r="JL71" s="365"/>
      <c r="JM71" s="365"/>
      <c r="JN71" s="365"/>
      <c r="JO71" s="365"/>
      <c r="JP71" s="365"/>
      <c r="JQ71" s="365"/>
      <c r="JR71" s="365"/>
      <c r="JS71" s="365"/>
      <c r="JT71" s="365"/>
      <c r="JU71" s="365"/>
      <c r="JV71" s="368">
        <f t="shared" si="288"/>
        <v>0</v>
      </c>
      <c r="JW71" s="372"/>
      <c r="JX71" s="375">
        <v>0</v>
      </c>
      <c r="JY71" s="376"/>
      <c r="JZ71" s="365"/>
      <c r="KA71" s="365"/>
      <c r="KB71" s="365"/>
      <c r="KC71" s="365"/>
      <c r="KD71" s="365"/>
      <c r="KE71" s="365"/>
      <c r="KF71" s="365"/>
      <c r="KG71" s="365"/>
      <c r="KH71" s="365"/>
      <c r="KI71" s="365"/>
      <c r="KJ71" s="368">
        <f t="shared" si="289"/>
        <v>0</v>
      </c>
      <c r="KK71" s="372"/>
      <c r="KL71" s="375">
        <v>0</v>
      </c>
      <c r="KM71" s="376"/>
      <c r="KN71" s="365"/>
      <c r="KO71" s="365"/>
      <c r="KP71" s="365"/>
      <c r="KQ71" s="365"/>
      <c r="KR71" s="365"/>
      <c r="KS71" s="365"/>
      <c r="KT71" s="365"/>
      <c r="KU71" s="365"/>
      <c r="KV71" s="365"/>
      <c r="KW71" s="365"/>
      <c r="KX71" s="368">
        <f t="shared" si="290"/>
        <v>0</v>
      </c>
      <c r="KY71" s="372"/>
      <c r="KZ71" s="375">
        <v>0</v>
      </c>
      <c r="LA71" s="376"/>
      <c r="LB71" s="365"/>
      <c r="LC71" s="365"/>
      <c r="LD71" s="365"/>
      <c r="LE71" s="365"/>
      <c r="LF71" s="365"/>
      <c r="LG71" s="365"/>
      <c r="LH71" s="365"/>
      <c r="LI71" s="365"/>
      <c r="LJ71" s="365"/>
      <c r="LK71" s="365"/>
      <c r="LL71" s="368">
        <f t="shared" si="291"/>
        <v>0</v>
      </c>
      <c r="LM71" s="372"/>
      <c r="LN71" s="375">
        <v>0</v>
      </c>
      <c r="LO71" s="376"/>
      <c r="LP71" s="365"/>
      <c r="LQ71" s="365"/>
      <c r="LR71" s="365"/>
      <c r="LS71" s="365"/>
      <c r="LT71" s="365"/>
      <c r="LU71" s="365"/>
      <c r="LV71" s="365"/>
      <c r="LW71" s="365"/>
      <c r="LX71" s="365"/>
      <c r="LY71" s="365"/>
      <c r="LZ71" s="368">
        <f t="shared" si="292"/>
        <v>0</v>
      </c>
      <c r="MA71" s="372"/>
      <c r="MB71" s="375">
        <v>0</v>
      </c>
      <c r="MC71" s="376"/>
      <c r="MD71" s="365"/>
      <c r="ME71" s="365"/>
      <c r="MF71" s="365"/>
      <c r="MG71" s="365"/>
      <c r="MH71" s="365"/>
      <c r="MI71" s="365"/>
      <c r="MJ71" s="365"/>
      <c r="MK71" s="365"/>
      <c r="ML71" s="365"/>
      <c r="MM71" s="365"/>
      <c r="MN71" s="368">
        <f t="shared" si="293"/>
        <v>0</v>
      </c>
      <c r="MO71" s="372"/>
      <c r="MP71" s="375">
        <v>0</v>
      </c>
      <c r="MQ71" s="376"/>
      <c r="MR71" s="365"/>
      <c r="MS71" s="365"/>
      <c r="MT71" s="365"/>
      <c r="MU71" s="365"/>
      <c r="MV71" s="365"/>
      <c r="MW71" s="365"/>
      <c r="MX71" s="365"/>
      <c r="MY71" s="365"/>
      <c r="MZ71" s="365"/>
      <c r="NA71" s="365"/>
      <c r="NB71" s="368">
        <f t="shared" si="294"/>
        <v>0</v>
      </c>
      <c r="NC71" s="372"/>
      <c r="ND71" s="375">
        <v>0</v>
      </c>
      <c r="NE71" s="376"/>
      <c r="NF71" s="365"/>
      <c r="NG71" s="365"/>
      <c r="NH71" s="365"/>
      <c r="NI71" s="365"/>
      <c r="NJ71" s="365"/>
      <c r="NK71" s="365"/>
      <c r="NL71" s="365"/>
      <c r="NM71" s="365"/>
      <c r="NN71" s="365"/>
      <c r="NO71" s="365"/>
      <c r="NP71" s="368">
        <f t="shared" si="295"/>
        <v>0</v>
      </c>
      <c r="NQ71" s="372"/>
      <c r="NR71" s="375">
        <v>0</v>
      </c>
      <c r="NS71" s="376"/>
      <c r="NT71" s="365"/>
      <c r="NU71" s="365"/>
      <c r="NV71" s="365"/>
      <c r="NW71" s="365"/>
      <c r="NX71" s="365"/>
      <c r="NY71" s="365"/>
      <c r="NZ71" s="365"/>
      <c r="OA71" s="365"/>
      <c r="OB71" s="365"/>
      <c r="OC71" s="365"/>
      <c r="OD71" s="368">
        <f t="shared" si="296"/>
        <v>0</v>
      </c>
      <c r="OE71" s="372"/>
      <c r="OF71" s="375">
        <v>0</v>
      </c>
      <c r="OG71" s="376"/>
      <c r="OH71" s="365"/>
      <c r="OI71" s="365"/>
      <c r="OJ71" s="365"/>
      <c r="OK71" s="365"/>
      <c r="OL71" s="365"/>
      <c r="OM71" s="365"/>
      <c r="ON71" s="365"/>
      <c r="OO71" s="365"/>
      <c r="OP71" s="365"/>
      <c r="OQ71" s="365"/>
      <c r="OR71" s="368">
        <f t="shared" si="297"/>
        <v>0</v>
      </c>
      <c r="OS71" s="372"/>
      <c r="OT71" s="375">
        <v>0</v>
      </c>
      <c r="OU71" s="376"/>
      <c r="OV71" s="365"/>
      <c r="OW71" s="365"/>
      <c r="OX71" s="365"/>
      <c r="OY71" s="365"/>
      <c r="OZ71" s="365"/>
      <c r="PA71" s="365"/>
      <c r="PB71" s="365"/>
      <c r="PC71" s="365"/>
      <c r="PD71" s="365"/>
      <c r="PE71" s="365"/>
      <c r="PF71" s="368">
        <f t="shared" si="298"/>
        <v>0</v>
      </c>
      <c r="PG71" s="372"/>
      <c r="PH71" s="375">
        <v>0</v>
      </c>
      <c r="PI71" s="376"/>
      <c r="PJ71" s="365"/>
      <c r="PK71" s="365"/>
      <c r="PL71" s="365"/>
      <c r="PM71" s="365"/>
      <c r="PN71" s="365"/>
      <c r="PO71" s="365"/>
      <c r="PP71" s="365"/>
      <c r="PQ71" s="365"/>
      <c r="PR71" s="365"/>
      <c r="PS71" s="365"/>
      <c r="PT71" s="368">
        <f t="shared" si="299"/>
        <v>0</v>
      </c>
      <c r="PU71" s="372"/>
      <c r="PV71" s="368">
        <f t="shared" si="300"/>
        <v>0</v>
      </c>
      <c r="PW71" s="368">
        <f t="shared" si="300"/>
        <v>0</v>
      </c>
      <c r="PX71" s="368">
        <f t="shared" si="300"/>
        <v>0</v>
      </c>
      <c r="PY71" s="368">
        <f t="shared" si="300"/>
        <v>0</v>
      </c>
      <c r="PZ71" s="368">
        <f t="shared" si="300"/>
        <v>0</v>
      </c>
      <c r="QA71" s="368">
        <f t="shared" si="300"/>
        <v>0</v>
      </c>
      <c r="QB71" s="368">
        <f t="shared" si="300"/>
        <v>0</v>
      </c>
      <c r="QC71" s="368">
        <f t="shared" si="300"/>
        <v>0</v>
      </c>
      <c r="QD71" s="368">
        <f t="shared" si="300"/>
        <v>0</v>
      </c>
      <c r="QE71" s="368">
        <f t="shared" si="300"/>
        <v>0</v>
      </c>
      <c r="QF71" s="368">
        <f t="shared" si="300"/>
        <v>0</v>
      </c>
      <c r="QG71" s="368">
        <f t="shared" si="300"/>
        <v>0</v>
      </c>
      <c r="QH71" s="368">
        <f t="shared" si="302"/>
        <v>0</v>
      </c>
    </row>
    <row r="72" spans="1:450" s="412" customFormat="1" x14ac:dyDescent="0.25">
      <c r="A72" s="304" t="s">
        <v>938</v>
      </c>
      <c r="B72" s="255" t="s">
        <v>115</v>
      </c>
      <c r="C72" s="313"/>
      <c r="D72" s="403">
        <v>239</v>
      </c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68">
        <f t="shared" si="269"/>
        <v>239</v>
      </c>
      <c r="Q72" s="372"/>
      <c r="R72" s="375">
        <v>109</v>
      </c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411">
        <f t="shared" si="270"/>
        <v>109</v>
      </c>
      <c r="AE72" s="372"/>
      <c r="AF72" s="375">
        <v>22</v>
      </c>
      <c r="AG72" s="391"/>
      <c r="AH72" s="391"/>
      <c r="AI72" s="391"/>
      <c r="AJ72" s="391"/>
      <c r="AK72" s="391"/>
      <c r="AL72" s="391"/>
      <c r="AM72" s="391"/>
      <c r="AN72" s="391"/>
      <c r="AO72" s="391"/>
      <c r="AP72" s="391"/>
      <c r="AQ72" s="391"/>
      <c r="AR72" s="411">
        <f t="shared" si="271"/>
        <v>22</v>
      </c>
      <c r="AS72" s="372"/>
      <c r="AT72" s="375">
        <v>239</v>
      </c>
      <c r="AU72" s="391"/>
      <c r="AV72" s="391"/>
      <c r="AW72" s="391"/>
      <c r="AX72" s="391"/>
      <c r="AY72" s="391"/>
      <c r="AZ72" s="391"/>
      <c r="BA72" s="391"/>
      <c r="BB72" s="391"/>
      <c r="BC72" s="391"/>
      <c r="BD72" s="391"/>
      <c r="BE72" s="391"/>
      <c r="BF72" s="411">
        <f t="shared" si="272"/>
        <v>239</v>
      </c>
      <c r="BG72" s="372"/>
      <c r="BH72" s="375">
        <v>21.580645161290324</v>
      </c>
      <c r="BI72" s="376"/>
      <c r="BJ72" s="376"/>
      <c r="BK72" s="376"/>
      <c r="BL72" s="391"/>
      <c r="BM72" s="391"/>
      <c r="BN72" s="391"/>
      <c r="BO72" s="376"/>
      <c r="BP72" s="365"/>
      <c r="BQ72" s="365"/>
      <c r="BR72" s="365"/>
      <c r="BS72" s="365"/>
      <c r="BT72" s="411">
        <f t="shared" si="273"/>
        <v>21.580645161290324</v>
      </c>
      <c r="BU72" s="388"/>
      <c r="BV72" s="375">
        <v>647.41935483870975</v>
      </c>
      <c r="BW72" s="376"/>
      <c r="BX72" s="365"/>
      <c r="BY72" s="365"/>
      <c r="BZ72" s="365"/>
      <c r="CA72" s="365"/>
      <c r="CB72" s="365"/>
      <c r="CC72" s="365"/>
      <c r="CD72" s="365"/>
      <c r="CE72" s="365"/>
      <c r="CF72" s="365"/>
      <c r="CG72" s="365"/>
      <c r="CH72" s="411">
        <f t="shared" si="274"/>
        <v>647.41935483870975</v>
      </c>
      <c r="CI72" s="419"/>
      <c r="CJ72" s="375">
        <v>65</v>
      </c>
      <c r="CK72" s="376"/>
      <c r="CL72" s="365"/>
      <c r="CM72" s="365"/>
      <c r="CN72" s="365"/>
      <c r="CO72" s="365"/>
      <c r="CP72" s="365"/>
      <c r="CQ72" s="365"/>
      <c r="CR72" s="365"/>
      <c r="CS72" s="365"/>
      <c r="CT72" s="365"/>
      <c r="CU72" s="365"/>
      <c r="CV72" s="411">
        <f t="shared" si="275"/>
        <v>65</v>
      </c>
      <c r="CW72" s="372"/>
      <c r="CX72" s="375">
        <v>65</v>
      </c>
      <c r="CY72" s="376"/>
      <c r="CZ72" s="365"/>
      <c r="DA72" s="365"/>
      <c r="DB72" s="365"/>
      <c r="DC72" s="365"/>
      <c r="DD72" s="365"/>
      <c r="DE72" s="365"/>
      <c r="DF72" s="365"/>
      <c r="DG72" s="365"/>
      <c r="DH72" s="365"/>
      <c r="DI72" s="365"/>
      <c r="DJ72" s="411">
        <f t="shared" si="276"/>
        <v>65</v>
      </c>
      <c r="DK72" s="419"/>
      <c r="DL72" s="375">
        <v>44</v>
      </c>
      <c r="DM72" s="376"/>
      <c r="DN72" s="365"/>
      <c r="DO72" s="365"/>
      <c r="DP72" s="365"/>
      <c r="DQ72" s="365"/>
      <c r="DR72" s="365"/>
      <c r="DS72" s="365"/>
      <c r="DT72" s="365"/>
      <c r="DU72" s="365"/>
      <c r="DV72" s="365"/>
      <c r="DW72" s="365"/>
      <c r="DX72" s="411">
        <f t="shared" si="277"/>
        <v>44</v>
      </c>
      <c r="DY72" s="419"/>
      <c r="DZ72" s="375">
        <v>326</v>
      </c>
      <c r="EA72" s="376"/>
      <c r="EB72" s="365"/>
      <c r="EC72" s="365"/>
      <c r="ED72" s="365"/>
      <c r="EE72" s="365"/>
      <c r="EF72" s="365"/>
      <c r="EG72" s="365"/>
      <c r="EH72" s="365"/>
      <c r="EI72" s="365"/>
      <c r="EJ72" s="365"/>
      <c r="EK72" s="365"/>
      <c r="EL72" s="411">
        <f t="shared" si="278"/>
        <v>326</v>
      </c>
      <c r="EM72" s="419"/>
      <c r="EN72" s="375">
        <v>326</v>
      </c>
      <c r="EO72" s="376"/>
      <c r="EP72" s="365"/>
      <c r="EQ72" s="365"/>
      <c r="ER72" s="365"/>
      <c r="ES72" s="365"/>
      <c r="ET72" s="365"/>
      <c r="EU72" s="365"/>
      <c r="EV72" s="365"/>
      <c r="EW72" s="365"/>
      <c r="EX72" s="365"/>
      <c r="EY72" s="365"/>
      <c r="EZ72" s="411">
        <f t="shared" si="279"/>
        <v>326</v>
      </c>
      <c r="FA72" s="419"/>
      <c r="FB72" s="375">
        <v>392</v>
      </c>
      <c r="FC72" s="376"/>
      <c r="FD72" s="365"/>
      <c r="FE72" s="365"/>
      <c r="FF72" s="365"/>
      <c r="FG72" s="365"/>
      <c r="FH72" s="365"/>
      <c r="FI72" s="365"/>
      <c r="FJ72" s="365"/>
      <c r="FK72" s="365"/>
      <c r="FL72" s="365"/>
      <c r="FM72" s="365"/>
      <c r="FN72" s="411">
        <f t="shared" si="280"/>
        <v>392</v>
      </c>
      <c r="FO72" s="372"/>
      <c r="FP72" s="375">
        <v>370</v>
      </c>
      <c r="FQ72" s="376"/>
      <c r="FR72" s="365"/>
      <c r="FS72" s="365"/>
      <c r="FT72" s="365"/>
      <c r="FU72" s="365"/>
      <c r="FV72" s="365"/>
      <c r="FW72" s="365"/>
      <c r="FX72" s="365"/>
      <c r="FY72" s="365"/>
      <c r="FZ72" s="365"/>
      <c r="GA72" s="365"/>
      <c r="GB72" s="411">
        <f t="shared" si="281"/>
        <v>370</v>
      </c>
      <c r="GC72" s="372"/>
      <c r="GD72" s="375">
        <v>22</v>
      </c>
      <c r="GE72" s="376"/>
      <c r="GF72" s="365"/>
      <c r="GG72" s="365"/>
      <c r="GH72" s="365"/>
      <c r="GI72" s="365"/>
      <c r="GJ72" s="365"/>
      <c r="GK72" s="365"/>
      <c r="GL72" s="365"/>
      <c r="GM72" s="365"/>
      <c r="GN72" s="365"/>
      <c r="GO72" s="365"/>
      <c r="GP72" s="411">
        <f t="shared" si="282"/>
        <v>22</v>
      </c>
      <c r="GQ72" s="372"/>
      <c r="GR72" s="375">
        <v>588</v>
      </c>
      <c r="GS72" s="376"/>
      <c r="GT72" s="365"/>
      <c r="GU72" s="365"/>
      <c r="GV72" s="365"/>
      <c r="GW72" s="365"/>
      <c r="GX72" s="365"/>
      <c r="GY72" s="365"/>
      <c r="GZ72" s="365"/>
      <c r="HA72" s="365"/>
      <c r="HB72" s="365"/>
      <c r="HC72" s="365"/>
      <c r="HD72" s="411">
        <f t="shared" si="283"/>
        <v>588</v>
      </c>
      <c r="HE72" s="372"/>
      <c r="HF72" s="375">
        <v>588</v>
      </c>
      <c r="HG72" s="376"/>
      <c r="HH72" s="365"/>
      <c r="HI72" s="365"/>
      <c r="HJ72" s="365"/>
      <c r="HK72" s="365"/>
      <c r="HL72" s="365"/>
      <c r="HM72" s="365"/>
      <c r="HN72" s="365"/>
      <c r="HO72" s="365"/>
      <c r="HP72" s="365"/>
      <c r="HQ72" s="365"/>
      <c r="HR72" s="411">
        <f t="shared" si="284"/>
        <v>588</v>
      </c>
      <c r="HS72" s="372"/>
      <c r="HT72" s="375">
        <v>0</v>
      </c>
      <c r="HU72" s="376"/>
      <c r="HV72" s="365"/>
      <c r="HW72" s="365"/>
      <c r="HX72" s="365"/>
      <c r="HY72" s="365"/>
      <c r="HZ72" s="365"/>
      <c r="IA72" s="365"/>
      <c r="IB72" s="365"/>
      <c r="IC72" s="365"/>
      <c r="ID72" s="365"/>
      <c r="IE72" s="365"/>
      <c r="IF72" s="411">
        <f t="shared" si="285"/>
        <v>0</v>
      </c>
      <c r="IG72" s="372"/>
      <c r="IH72" s="375">
        <v>87</v>
      </c>
      <c r="II72" s="376"/>
      <c r="IJ72" s="365"/>
      <c r="IK72" s="365"/>
      <c r="IL72" s="365"/>
      <c r="IM72" s="365"/>
      <c r="IN72" s="365"/>
      <c r="IO72" s="365"/>
      <c r="IP72" s="365"/>
      <c r="IQ72" s="365"/>
      <c r="IR72" s="365"/>
      <c r="IS72" s="365"/>
      <c r="IT72" s="411">
        <f t="shared" si="286"/>
        <v>87</v>
      </c>
      <c r="IU72" s="372"/>
      <c r="IV72" s="375">
        <v>44</v>
      </c>
      <c r="IW72" s="376"/>
      <c r="IX72" s="365"/>
      <c r="IY72" s="365"/>
      <c r="IZ72" s="365"/>
      <c r="JA72" s="365"/>
      <c r="JB72" s="365"/>
      <c r="JC72" s="365"/>
      <c r="JD72" s="365"/>
      <c r="JE72" s="365"/>
      <c r="JF72" s="365"/>
      <c r="JG72" s="365"/>
      <c r="JH72" s="411">
        <f t="shared" si="287"/>
        <v>44</v>
      </c>
      <c r="JI72" s="372"/>
      <c r="JJ72" s="375">
        <v>152</v>
      </c>
      <c r="JK72" s="376"/>
      <c r="JL72" s="365"/>
      <c r="JM72" s="365"/>
      <c r="JN72" s="365"/>
      <c r="JO72" s="365"/>
      <c r="JP72" s="365"/>
      <c r="JQ72" s="365"/>
      <c r="JR72" s="365"/>
      <c r="JS72" s="365"/>
      <c r="JT72" s="365"/>
      <c r="JU72" s="365"/>
      <c r="JV72" s="411">
        <f t="shared" si="288"/>
        <v>152</v>
      </c>
      <c r="JW72" s="372"/>
      <c r="JX72" s="375">
        <v>261</v>
      </c>
      <c r="JY72" s="376"/>
      <c r="JZ72" s="365"/>
      <c r="KA72" s="365"/>
      <c r="KB72" s="365"/>
      <c r="KC72" s="365"/>
      <c r="KD72" s="365"/>
      <c r="KE72" s="365"/>
      <c r="KF72" s="365"/>
      <c r="KG72" s="365"/>
      <c r="KH72" s="365"/>
      <c r="KI72" s="365"/>
      <c r="KJ72" s="411">
        <f t="shared" si="289"/>
        <v>261</v>
      </c>
      <c r="KK72" s="372"/>
      <c r="KL72" s="375">
        <v>9906</v>
      </c>
      <c r="KM72" s="376"/>
      <c r="KN72" s="365"/>
      <c r="KO72" s="365"/>
      <c r="KP72" s="365"/>
      <c r="KQ72" s="365"/>
      <c r="KR72" s="365"/>
      <c r="KS72" s="365"/>
      <c r="KT72" s="365"/>
      <c r="KU72" s="365"/>
      <c r="KV72" s="365"/>
      <c r="KW72" s="365"/>
      <c r="KX72" s="411">
        <f t="shared" si="290"/>
        <v>9906</v>
      </c>
      <c r="KY72" s="372"/>
      <c r="KZ72" s="375">
        <v>88</v>
      </c>
      <c r="LA72" s="376"/>
      <c r="LB72" s="365"/>
      <c r="LC72" s="365"/>
      <c r="LD72" s="365"/>
      <c r="LE72" s="365"/>
      <c r="LF72" s="365"/>
      <c r="LG72" s="365"/>
      <c r="LH72" s="365"/>
      <c r="LI72" s="365"/>
      <c r="LJ72" s="365"/>
      <c r="LK72" s="365"/>
      <c r="LL72" s="411">
        <f t="shared" si="291"/>
        <v>88</v>
      </c>
      <c r="LM72" s="372"/>
      <c r="LN72" s="375">
        <v>22</v>
      </c>
      <c r="LO72" s="376"/>
      <c r="LP72" s="365"/>
      <c r="LQ72" s="365"/>
      <c r="LR72" s="365"/>
      <c r="LS72" s="365"/>
      <c r="LT72" s="365"/>
      <c r="LU72" s="365"/>
      <c r="LV72" s="365"/>
      <c r="LW72" s="365"/>
      <c r="LX72" s="365"/>
      <c r="LY72" s="365"/>
      <c r="LZ72" s="411">
        <f t="shared" si="292"/>
        <v>22</v>
      </c>
      <c r="MA72" s="372"/>
      <c r="MB72" s="375">
        <v>44</v>
      </c>
      <c r="MC72" s="376"/>
      <c r="MD72" s="365"/>
      <c r="ME72" s="365"/>
      <c r="MF72" s="365"/>
      <c r="MG72" s="365"/>
      <c r="MH72" s="365"/>
      <c r="MI72" s="365"/>
      <c r="MJ72" s="365"/>
      <c r="MK72" s="365"/>
      <c r="ML72" s="365"/>
      <c r="MM72" s="365"/>
      <c r="MN72" s="411">
        <f t="shared" si="293"/>
        <v>44</v>
      </c>
      <c r="MO72" s="372"/>
      <c r="MP72" s="375">
        <v>153</v>
      </c>
      <c r="MQ72" s="376"/>
      <c r="MR72" s="365"/>
      <c r="MS72" s="365"/>
      <c r="MT72" s="365"/>
      <c r="MU72" s="365"/>
      <c r="MV72" s="365"/>
      <c r="MW72" s="365"/>
      <c r="MX72" s="365"/>
      <c r="MY72" s="365"/>
      <c r="MZ72" s="365"/>
      <c r="NA72" s="365"/>
      <c r="NB72" s="411">
        <f t="shared" si="294"/>
        <v>153</v>
      </c>
      <c r="NC72" s="372"/>
      <c r="ND72" s="375">
        <v>283</v>
      </c>
      <c r="NE72" s="376"/>
      <c r="NF72" s="365"/>
      <c r="NG72" s="365"/>
      <c r="NH72" s="365"/>
      <c r="NI72" s="365"/>
      <c r="NJ72" s="365"/>
      <c r="NK72" s="365"/>
      <c r="NL72" s="365"/>
      <c r="NM72" s="365"/>
      <c r="NN72" s="365"/>
      <c r="NO72" s="365"/>
      <c r="NP72" s="411">
        <f t="shared" si="295"/>
        <v>283</v>
      </c>
      <c r="NQ72" s="372"/>
      <c r="NR72" s="375">
        <v>87</v>
      </c>
      <c r="NS72" s="376"/>
      <c r="NT72" s="365"/>
      <c r="NU72" s="365"/>
      <c r="NV72" s="365"/>
      <c r="NW72" s="365"/>
      <c r="NX72" s="365"/>
      <c r="NY72" s="365"/>
      <c r="NZ72" s="365"/>
      <c r="OA72" s="365"/>
      <c r="OB72" s="365"/>
      <c r="OC72" s="365"/>
      <c r="OD72" s="411">
        <f t="shared" si="296"/>
        <v>87</v>
      </c>
      <c r="OE72" s="372"/>
      <c r="OF72" s="375">
        <v>22</v>
      </c>
      <c r="OG72" s="376"/>
      <c r="OH72" s="365"/>
      <c r="OI72" s="365"/>
      <c r="OJ72" s="365"/>
      <c r="OK72" s="365"/>
      <c r="OL72" s="365"/>
      <c r="OM72" s="365"/>
      <c r="ON72" s="365"/>
      <c r="OO72" s="365"/>
      <c r="OP72" s="365"/>
      <c r="OQ72" s="365"/>
      <c r="OR72" s="411">
        <f t="shared" si="297"/>
        <v>22</v>
      </c>
      <c r="OS72" s="372"/>
      <c r="OT72" s="375">
        <v>174</v>
      </c>
      <c r="OU72" s="376"/>
      <c r="OV72" s="365"/>
      <c r="OW72" s="365"/>
      <c r="OX72" s="365"/>
      <c r="OY72" s="365"/>
      <c r="OZ72" s="365"/>
      <c r="PA72" s="365"/>
      <c r="PB72" s="365"/>
      <c r="PC72" s="365"/>
      <c r="PD72" s="365"/>
      <c r="PE72" s="365"/>
      <c r="PF72" s="411">
        <f t="shared" si="298"/>
        <v>174</v>
      </c>
      <c r="PG72" s="372"/>
      <c r="PH72" s="375">
        <v>22</v>
      </c>
      <c r="PI72" s="376"/>
      <c r="PJ72" s="365"/>
      <c r="PK72" s="365"/>
      <c r="PL72" s="365"/>
      <c r="PM72" s="365"/>
      <c r="PN72" s="365"/>
      <c r="PO72" s="365"/>
      <c r="PP72" s="365"/>
      <c r="PQ72" s="365"/>
      <c r="PR72" s="365"/>
      <c r="PS72" s="365"/>
      <c r="PT72" s="411">
        <f t="shared" si="299"/>
        <v>22</v>
      </c>
      <c r="PU72" s="372"/>
      <c r="PV72" s="411">
        <f t="shared" si="300"/>
        <v>15409</v>
      </c>
      <c r="PW72" s="411">
        <f t="shared" si="300"/>
        <v>0</v>
      </c>
      <c r="PX72" s="411">
        <f t="shared" si="300"/>
        <v>0</v>
      </c>
      <c r="PY72" s="411">
        <f t="shared" si="300"/>
        <v>0</v>
      </c>
      <c r="PZ72" s="411">
        <f t="shared" si="300"/>
        <v>0</v>
      </c>
      <c r="QA72" s="411">
        <f t="shared" si="300"/>
        <v>0</v>
      </c>
      <c r="QB72" s="411">
        <f t="shared" si="300"/>
        <v>0</v>
      </c>
      <c r="QC72" s="411">
        <f t="shared" si="300"/>
        <v>0</v>
      </c>
      <c r="QD72" s="411">
        <f t="shared" si="300"/>
        <v>0</v>
      </c>
      <c r="QE72" s="411">
        <f t="shared" si="300"/>
        <v>0</v>
      </c>
      <c r="QF72" s="411">
        <f t="shared" si="300"/>
        <v>0</v>
      </c>
      <c r="QG72" s="411">
        <f t="shared" si="300"/>
        <v>0</v>
      </c>
      <c r="QH72" s="411">
        <f t="shared" si="302"/>
        <v>15409</v>
      </c>
    </row>
    <row r="73" spans="1:450" x14ac:dyDescent="0.25">
      <c r="A73" s="304" t="s">
        <v>938</v>
      </c>
      <c r="B73" s="255" t="s">
        <v>116</v>
      </c>
      <c r="C73" s="313"/>
      <c r="D73" s="375">
        <v>2841</v>
      </c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68">
        <f t="shared" si="269"/>
        <v>2841</v>
      </c>
      <c r="Q73" s="372"/>
      <c r="R73" s="375">
        <v>0</v>
      </c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68">
        <f t="shared" si="270"/>
        <v>0</v>
      </c>
      <c r="AF73" s="375">
        <v>0</v>
      </c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68">
        <f t="shared" si="271"/>
        <v>0</v>
      </c>
      <c r="AT73" s="375">
        <v>0</v>
      </c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68">
        <f t="shared" si="272"/>
        <v>0</v>
      </c>
      <c r="BH73" s="375">
        <v>0</v>
      </c>
      <c r="BI73" s="376"/>
      <c r="BJ73" s="376"/>
      <c r="BK73" s="376"/>
      <c r="BL73" s="391"/>
      <c r="BM73" s="391"/>
      <c r="BN73" s="391"/>
      <c r="BO73" s="376"/>
      <c r="BP73" s="365"/>
      <c r="BQ73" s="365"/>
      <c r="BR73" s="365"/>
      <c r="BS73" s="365"/>
      <c r="BT73" s="368">
        <f t="shared" si="273"/>
        <v>0</v>
      </c>
      <c r="BV73" s="375">
        <v>0</v>
      </c>
      <c r="BW73" s="376"/>
      <c r="BX73" s="365"/>
      <c r="BY73" s="365"/>
      <c r="BZ73" s="365"/>
      <c r="CA73" s="365"/>
      <c r="CB73" s="365"/>
      <c r="CC73" s="365"/>
      <c r="CD73" s="365"/>
      <c r="CE73" s="365"/>
      <c r="CF73" s="365"/>
      <c r="CG73" s="365"/>
      <c r="CH73" s="368">
        <f t="shared" si="274"/>
        <v>0</v>
      </c>
      <c r="CI73" s="372"/>
      <c r="CJ73" s="375">
        <v>0</v>
      </c>
      <c r="CK73" s="376"/>
      <c r="CL73" s="365"/>
      <c r="CM73" s="365"/>
      <c r="CN73" s="365"/>
      <c r="CO73" s="365"/>
      <c r="CP73" s="365"/>
      <c r="CQ73" s="365"/>
      <c r="CR73" s="365"/>
      <c r="CS73" s="365"/>
      <c r="CT73" s="365"/>
      <c r="CU73" s="365"/>
      <c r="CV73" s="368">
        <f t="shared" si="275"/>
        <v>0</v>
      </c>
      <c r="CX73" s="375">
        <v>0</v>
      </c>
      <c r="CY73" s="376"/>
      <c r="CZ73" s="365"/>
      <c r="DA73" s="365"/>
      <c r="DB73" s="365"/>
      <c r="DC73" s="365"/>
      <c r="DD73" s="365"/>
      <c r="DE73" s="365"/>
      <c r="DF73" s="365"/>
      <c r="DG73" s="365"/>
      <c r="DH73" s="365"/>
      <c r="DI73" s="365"/>
      <c r="DJ73" s="368">
        <f t="shared" si="276"/>
        <v>0</v>
      </c>
      <c r="DK73" s="372"/>
      <c r="DL73" s="375">
        <v>0</v>
      </c>
      <c r="DM73" s="376"/>
      <c r="DN73" s="365"/>
      <c r="DO73" s="365"/>
      <c r="DP73" s="365"/>
      <c r="DQ73" s="365"/>
      <c r="DR73" s="365"/>
      <c r="DS73" s="365"/>
      <c r="DT73" s="365"/>
      <c r="DU73" s="365"/>
      <c r="DV73" s="365"/>
      <c r="DW73" s="365"/>
      <c r="DX73" s="368">
        <f t="shared" si="277"/>
        <v>0</v>
      </c>
      <c r="DY73" s="372"/>
      <c r="DZ73" s="375">
        <v>0</v>
      </c>
      <c r="EA73" s="376"/>
      <c r="EB73" s="365"/>
      <c r="EC73" s="365"/>
      <c r="ED73" s="365"/>
      <c r="EE73" s="365"/>
      <c r="EF73" s="365"/>
      <c r="EG73" s="365"/>
      <c r="EH73" s="365"/>
      <c r="EI73" s="365"/>
      <c r="EJ73" s="365"/>
      <c r="EK73" s="365"/>
      <c r="EL73" s="368">
        <f t="shared" si="278"/>
        <v>0</v>
      </c>
      <c r="EM73" s="372"/>
      <c r="EN73" s="375">
        <v>0</v>
      </c>
      <c r="EO73" s="376"/>
      <c r="EP73" s="365"/>
      <c r="EQ73" s="365"/>
      <c r="ER73" s="365"/>
      <c r="ES73" s="365"/>
      <c r="ET73" s="365"/>
      <c r="EU73" s="365"/>
      <c r="EV73" s="365"/>
      <c r="EW73" s="365"/>
      <c r="EX73" s="365"/>
      <c r="EY73" s="365"/>
      <c r="EZ73" s="368">
        <f t="shared" si="279"/>
        <v>0</v>
      </c>
      <c r="FA73" s="372"/>
      <c r="FB73" s="375">
        <v>0</v>
      </c>
      <c r="FC73" s="376"/>
      <c r="FD73" s="365"/>
      <c r="FE73" s="365"/>
      <c r="FF73" s="365"/>
      <c r="FG73" s="365"/>
      <c r="FH73" s="365"/>
      <c r="FI73" s="365"/>
      <c r="FJ73" s="365"/>
      <c r="FK73" s="365"/>
      <c r="FL73" s="365"/>
      <c r="FM73" s="365"/>
      <c r="FN73" s="368">
        <f t="shared" si="280"/>
        <v>0</v>
      </c>
      <c r="FO73" s="372"/>
      <c r="FP73" s="375">
        <v>0</v>
      </c>
      <c r="FQ73" s="376"/>
      <c r="FR73" s="365"/>
      <c r="FS73" s="365"/>
      <c r="FT73" s="365"/>
      <c r="FU73" s="365"/>
      <c r="FV73" s="365"/>
      <c r="FW73" s="365"/>
      <c r="FX73" s="365"/>
      <c r="FY73" s="365"/>
      <c r="FZ73" s="365"/>
      <c r="GA73" s="365"/>
      <c r="GB73" s="368">
        <f t="shared" si="281"/>
        <v>0</v>
      </c>
      <c r="GC73" s="372"/>
      <c r="GD73" s="375">
        <v>0</v>
      </c>
      <c r="GE73" s="376"/>
      <c r="GF73" s="365"/>
      <c r="GG73" s="365"/>
      <c r="GH73" s="365"/>
      <c r="GI73" s="365"/>
      <c r="GJ73" s="365"/>
      <c r="GK73" s="365"/>
      <c r="GL73" s="365"/>
      <c r="GM73" s="365"/>
      <c r="GN73" s="365"/>
      <c r="GO73" s="365"/>
      <c r="GP73" s="368">
        <f t="shared" si="282"/>
        <v>0</v>
      </c>
      <c r="GQ73" s="372"/>
      <c r="GR73" s="375">
        <v>0</v>
      </c>
      <c r="GS73" s="376"/>
      <c r="GT73" s="365"/>
      <c r="GU73" s="365"/>
      <c r="GV73" s="365"/>
      <c r="GW73" s="365"/>
      <c r="GX73" s="365"/>
      <c r="GY73" s="365"/>
      <c r="GZ73" s="365"/>
      <c r="HA73" s="365"/>
      <c r="HB73" s="365"/>
      <c r="HC73" s="365"/>
      <c r="HD73" s="368">
        <f t="shared" si="283"/>
        <v>0</v>
      </c>
      <c r="HE73" s="372"/>
      <c r="HF73" s="375">
        <v>0</v>
      </c>
      <c r="HG73" s="376"/>
      <c r="HH73" s="365"/>
      <c r="HI73" s="365"/>
      <c r="HJ73" s="365"/>
      <c r="HK73" s="365"/>
      <c r="HL73" s="365"/>
      <c r="HM73" s="365"/>
      <c r="HN73" s="365"/>
      <c r="HO73" s="365"/>
      <c r="HP73" s="365"/>
      <c r="HQ73" s="365"/>
      <c r="HR73" s="368">
        <f t="shared" si="284"/>
        <v>0</v>
      </c>
      <c r="HS73" s="372"/>
      <c r="HT73" s="375">
        <v>0</v>
      </c>
      <c r="HU73" s="376"/>
      <c r="HV73" s="365"/>
      <c r="HW73" s="365"/>
      <c r="HX73" s="365"/>
      <c r="HY73" s="365"/>
      <c r="HZ73" s="365"/>
      <c r="IA73" s="365"/>
      <c r="IB73" s="365"/>
      <c r="IC73" s="365"/>
      <c r="ID73" s="365"/>
      <c r="IE73" s="365"/>
      <c r="IF73" s="368">
        <f t="shared" si="285"/>
        <v>0</v>
      </c>
      <c r="IG73" s="372"/>
      <c r="IH73" s="375">
        <v>0</v>
      </c>
      <c r="II73" s="376"/>
      <c r="IJ73" s="365"/>
      <c r="IK73" s="365"/>
      <c r="IL73" s="365"/>
      <c r="IM73" s="365"/>
      <c r="IN73" s="365"/>
      <c r="IO73" s="365"/>
      <c r="IP73" s="365"/>
      <c r="IQ73" s="365"/>
      <c r="IR73" s="365"/>
      <c r="IS73" s="365"/>
      <c r="IT73" s="368">
        <f t="shared" si="286"/>
        <v>0</v>
      </c>
      <c r="IU73" s="372"/>
      <c r="IV73" s="375">
        <v>0</v>
      </c>
      <c r="IW73" s="376"/>
      <c r="IX73" s="365"/>
      <c r="IY73" s="365"/>
      <c r="IZ73" s="365"/>
      <c r="JA73" s="365"/>
      <c r="JB73" s="365"/>
      <c r="JC73" s="365"/>
      <c r="JD73" s="365"/>
      <c r="JE73" s="365"/>
      <c r="JF73" s="365"/>
      <c r="JG73" s="365"/>
      <c r="JH73" s="368">
        <f t="shared" si="287"/>
        <v>0</v>
      </c>
      <c r="JI73" s="372"/>
      <c r="JJ73" s="375">
        <v>0</v>
      </c>
      <c r="JK73" s="376"/>
      <c r="JL73" s="365"/>
      <c r="JM73" s="365"/>
      <c r="JN73" s="365"/>
      <c r="JO73" s="365"/>
      <c r="JP73" s="365"/>
      <c r="JQ73" s="365"/>
      <c r="JR73" s="365"/>
      <c r="JS73" s="365"/>
      <c r="JT73" s="365"/>
      <c r="JU73" s="365"/>
      <c r="JV73" s="368">
        <f t="shared" si="288"/>
        <v>0</v>
      </c>
      <c r="JW73" s="372"/>
      <c r="JX73" s="375">
        <v>0</v>
      </c>
      <c r="JY73" s="376"/>
      <c r="JZ73" s="365"/>
      <c r="KA73" s="365"/>
      <c r="KB73" s="365"/>
      <c r="KC73" s="365"/>
      <c r="KD73" s="365"/>
      <c r="KE73" s="365"/>
      <c r="KF73" s="365"/>
      <c r="KG73" s="365"/>
      <c r="KH73" s="365"/>
      <c r="KI73" s="365"/>
      <c r="KJ73" s="368">
        <f t="shared" si="289"/>
        <v>0</v>
      </c>
      <c r="KK73" s="372"/>
      <c r="KL73" s="375">
        <v>0</v>
      </c>
      <c r="KM73" s="376"/>
      <c r="KN73" s="365"/>
      <c r="KO73" s="365"/>
      <c r="KP73" s="365"/>
      <c r="KQ73" s="365"/>
      <c r="KR73" s="365"/>
      <c r="KS73" s="365"/>
      <c r="KT73" s="365"/>
      <c r="KU73" s="365"/>
      <c r="KV73" s="365"/>
      <c r="KW73" s="365"/>
      <c r="KX73" s="368">
        <f t="shared" si="290"/>
        <v>0</v>
      </c>
      <c r="KY73" s="372"/>
      <c r="KZ73" s="375">
        <v>0</v>
      </c>
      <c r="LA73" s="376"/>
      <c r="LB73" s="365"/>
      <c r="LC73" s="365"/>
      <c r="LD73" s="365"/>
      <c r="LE73" s="365"/>
      <c r="LF73" s="365"/>
      <c r="LG73" s="365"/>
      <c r="LH73" s="365"/>
      <c r="LI73" s="365"/>
      <c r="LJ73" s="365"/>
      <c r="LK73" s="365"/>
      <c r="LL73" s="368">
        <f t="shared" si="291"/>
        <v>0</v>
      </c>
      <c r="LM73" s="372"/>
      <c r="LN73" s="375">
        <v>0</v>
      </c>
      <c r="LO73" s="376"/>
      <c r="LP73" s="365"/>
      <c r="LQ73" s="365"/>
      <c r="LR73" s="365"/>
      <c r="LS73" s="365"/>
      <c r="LT73" s="365"/>
      <c r="LU73" s="365"/>
      <c r="LV73" s="365"/>
      <c r="LW73" s="365"/>
      <c r="LX73" s="365"/>
      <c r="LY73" s="365"/>
      <c r="LZ73" s="368">
        <f t="shared" si="292"/>
        <v>0</v>
      </c>
      <c r="MA73" s="372"/>
      <c r="MB73" s="375">
        <v>0</v>
      </c>
      <c r="MC73" s="376"/>
      <c r="MD73" s="365"/>
      <c r="ME73" s="365"/>
      <c r="MF73" s="365"/>
      <c r="MG73" s="365"/>
      <c r="MH73" s="365"/>
      <c r="MI73" s="365"/>
      <c r="MJ73" s="365"/>
      <c r="MK73" s="365"/>
      <c r="ML73" s="365"/>
      <c r="MM73" s="365"/>
      <c r="MN73" s="368">
        <f t="shared" si="293"/>
        <v>0</v>
      </c>
      <c r="MO73" s="372"/>
      <c r="MP73" s="375">
        <v>0</v>
      </c>
      <c r="MQ73" s="376"/>
      <c r="MR73" s="365"/>
      <c r="MS73" s="365"/>
      <c r="MT73" s="365"/>
      <c r="MU73" s="365"/>
      <c r="MV73" s="365"/>
      <c r="MW73" s="365"/>
      <c r="MX73" s="365"/>
      <c r="MY73" s="365"/>
      <c r="MZ73" s="365"/>
      <c r="NA73" s="365"/>
      <c r="NB73" s="368">
        <f t="shared" si="294"/>
        <v>0</v>
      </c>
      <c r="NC73" s="372"/>
      <c r="ND73" s="375">
        <v>0</v>
      </c>
      <c r="NE73" s="376"/>
      <c r="NF73" s="365"/>
      <c r="NG73" s="365"/>
      <c r="NH73" s="365"/>
      <c r="NI73" s="365"/>
      <c r="NJ73" s="365"/>
      <c r="NK73" s="365"/>
      <c r="NL73" s="365"/>
      <c r="NM73" s="365"/>
      <c r="NN73" s="365"/>
      <c r="NO73" s="365"/>
      <c r="NP73" s="368">
        <f t="shared" si="295"/>
        <v>0</v>
      </c>
      <c r="NQ73" s="372"/>
      <c r="NR73" s="375">
        <v>0</v>
      </c>
      <c r="NS73" s="376"/>
      <c r="NT73" s="365"/>
      <c r="NU73" s="365"/>
      <c r="NV73" s="365"/>
      <c r="NW73" s="365"/>
      <c r="NX73" s="365"/>
      <c r="NY73" s="365"/>
      <c r="NZ73" s="365"/>
      <c r="OA73" s="365"/>
      <c r="OB73" s="365"/>
      <c r="OC73" s="365"/>
      <c r="OD73" s="368">
        <f t="shared" si="296"/>
        <v>0</v>
      </c>
      <c r="OE73" s="372"/>
      <c r="OF73" s="375">
        <v>0</v>
      </c>
      <c r="OG73" s="376"/>
      <c r="OH73" s="365"/>
      <c r="OI73" s="365"/>
      <c r="OJ73" s="365"/>
      <c r="OK73" s="365"/>
      <c r="OL73" s="365"/>
      <c r="OM73" s="365"/>
      <c r="ON73" s="365"/>
      <c r="OO73" s="365"/>
      <c r="OP73" s="365"/>
      <c r="OQ73" s="365"/>
      <c r="OR73" s="368">
        <f t="shared" si="297"/>
        <v>0</v>
      </c>
      <c r="OS73" s="372"/>
      <c r="OT73" s="375">
        <v>0</v>
      </c>
      <c r="OU73" s="376"/>
      <c r="OV73" s="365"/>
      <c r="OW73" s="365"/>
      <c r="OX73" s="365"/>
      <c r="OY73" s="365"/>
      <c r="OZ73" s="365"/>
      <c r="PA73" s="365"/>
      <c r="PB73" s="365"/>
      <c r="PC73" s="365"/>
      <c r="PD73" s="365"/>
      <c r="PE73" s="365"/>
      <c r="PF73" s="368">
        <f t="shared" si="298"/>
        <v>0</v>
      </c>
      <c r="PG73" s="372"/>
      <c r="PH73" s="375">
        <v>0</v>
      </c>
      <c r="PI73" s="376"/>
      <c r="PJ73" s="365"/>
      <c r="PK73" s="365"/>
      <c r="PL73" s="365"/>
      <c r="PM73" s="365"/>
      <c r="PN73" s="365"/>
      <c r="PO73" s="365"/>
      <c r="PP73" s="365"/>
      <c r="PQ73" s="365"/>
      <c r="PR73" s="365"/>
      <c r="PS73" s="365"/>
      <c r="PT73" s="368">
        <f t="shared" si="299"/>
        <v>0</v>
      </c>
      <c r="PU73" s="372"/>
      <c r="PV73" s="368">
        <f t="shared" si="300"/>
        <v>2841</v>
      </c>
      <c r="PW73" s="368">
        <f t="shared" si="300"/>
        <v>0</v>
      </c>
      <c r="PX73" s="368">
        <f t="shared" si="300"/>
        <v>0</v>
      </c>
      <c r="PY73" s="368">
        <f t="shared" si="300"/>
        <v>0</v>
      </c>
      <c r="PZ73" s="368">
        <f t="shared" si="300"/>
        <v>0</v>
      </c>
      <c r="QA73" s="368">
        <f t="shared" si="300"/>
        <v>0</v>
      </c>
      <c r="QB73" s="368">
        <f t="shared" si="300"/>
        <v>0</v>
      </c>
      <c r="QC73" s="368">
        <f t="shared" si="300"/>
        <v>0</v>
      </c>
      <c r="QD73" s="368">
        <f t="shared" si="300"/>
        <v>0</v>
      </c>
      <c r="QE73" s="368">
        <f t="shared" si="300"/>
        <v>0</v>
      </c>
      <c r="QF73" s="368">
        <f t="shared" si="300"/>
        <v>0</v>
      </c>
      <c r="QG73" s="368">
        <f t="shared" si="300"/>
        <v>0</v>
      </c>
      <c r="QH73" s="368">
        <f t="shared" si="302"/>
        <v>2841</v>
      </c>
    </row>
    <row r="74" spans="1:450" s="421" customFormat="1" x14ac:dyDescent="0.25">
      <c r="A74" s="304" t="s">
        <v>938</v>
      </c>
      <c r="B74" s="255" t="s">
        <v>117</v>
      </c>
      <c r="C74" s="313"/>
      <c r="D74" s="375">
        <v>0</v>
      </c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68">
        <f t="shared" si="269"/>
        <v>0</v>
      </c>
      <c r="Q74" s="372"/>
      <c r="R74" s="375">
        <v>0</v>
      </c>
      <c r="S74" s="376"/>
      <c r="T74" s="376"/>
      <c r="U74" s="376"/>
      <c r="V74" s="376"/>
      <c r="W74" s="376"/>
      <c r="X74" s="376"/>
      <c r="Y74" s="376"/>
      <c r="Z74" s="376"/>
      <c r="AA74" s="376"/>
      <c r="AB74" s="376"/>
      <c r="AC74" s="376"/>
      <c r="AD74" s="368">
        <f t="shared" si="270"/>
        <v>0</v>
      </c>
      <c r="AE74" s="372"/>
      <c r="AF74" s="375">
        <v>237700.73</v>
      </c>
      <c r="AG74" s="376"/>
      <c r="AH74" s="376"/>
      <c r="AI74" s="376"/>
      <c r="AJ74" s="376"/>
      <c r="AK74" s="376"/>
      <c r="AL74" s="376"/>
      <c r="AM74" s="376"/>
      <c r="AN74" s="376"/>
      <c r="AO74" s="376"/>
      <c r="AP74" s="376"/>
      <c r="AQ74" s="376"/>
      <c r="AR74" s="368">
        <f t="shared" si="271"/>
        <v>237700.73</v>
      </c>
      <c r="AS74" s="372"/>
      <c r="AT74" s="375">
        <v>0</v>
      </c>
      <c r="AU74" s="376"/>
      <c r="AV74" s="376"/>
      <c r="AW74" s="376"/>
      <c r="AX74" s="376"/>
      <c r="AY74" s="376"/>
      <c r="AZ74" s="376"/>
      <c r="BA74" s="376"/>
      <c r="BB74" s="376"/>
      <c r="BC74" s="376"/>
      <c r="BD74" s="376"/>
      <c r="BE74" s="376"/>
      <c r="BF74" s="368">
        <f t="shared" si="272"/>
        <v>0</v>
      </c>
      <c r="BG74" s="372"/>
      <c r="BH74" s="375">
        <v>0</v>
      </c>
      <c r="BI74" s="376"/>
      <c r="BJ74" s="376"/>
      <c r="BK74" s="376"/>
      <c r="BL74" s="391"/>
      <c r="BM74" s="391"/>
      <c r="BN74" s="391"/>
      <c r="BO74" s="376"/>
      <c r="BP74" s="365"/>
      <c r="BQ74" s="365"/>
      <c r="BR74" s="365"/>
      <c r="BS74" s="365"/>
      <c r="BT74" s="368">
        <f t="shared" si="273"/>
        <v>0</v>
      </c>
      <c r="BU74" s="388"/>
      <c r="BV74" s="375">
        <v>0</v>
      </c>
      <c r="BW74" s="376"/>
      <c r="BX74" s="365"/>
      <c r="BY74" s="365"/>
      <c r="BZ74" s="365"/>
      <c r="CA74" s="365"/>
      <c r="CB74" s="365"/>
      <c r="CC74" s="365"/>
      <c r="CD74" s="365"/>
      <c r="CE74" s="365"/>
      <c r="CF74" s="365"/>
      <c r="CG74" s="365"/>
      <c r="CH74" s="368">
        <f t="shared" si="274"/>
        <v>0</v>
      </c>
      <c r="CI74" s="372"/>
      <c r="CJ74" s="375">
        <v>0</v>
      </c>
      <c r="CK74" s="376"/>
      <c r="CL74" s="365"/>
      <c r="CM74" s="365"/>
      <c r="CN74" s="365"/>
      <c r="CO74" s="365"/>
      <c r="CP74" s="365"/>
      <c r="CQ74" s="365"/>
      <c r="CR74" s="365"/>
      <c r="CS74" s="365"/>
      <c r="CT74" s="365"/>
      <c r="CU74" s="365"/>
      <c r="CV74" s="368">
        <f t="shared" si="275"/>
        <v>0</v>
      </c>
      <c r="CW74" s="372"/>
      <c r="CX74" s="375">
        <v>0</v>
      </c>
      <c r="CY74" s="376"/>
      <c r="CZ74" s="365"/>
      <c r="DA74" s="365"/>
      <c r="DB74" s="365"/>
      <c r="DC74" s="365"/>
      <c r="DD74" s="365"/>
      <c r="DE74" s="365"/>
      <c r="DF74" s="365"/>
      <c r="DG74" s="365"/>
      <c r="DH74" s="365"/>
      <c r="DI74" s="365"/>
      <c r="DJ74" s="368">
        <f t="shared" si="276"/>
        <v>0</v>
      </c>
      <c r="DK74" s="372"/>
      <c r="DL74" s="375">
        <v>0</v>
      </c>
      <c r="DM74" s="376"/>
      <c r="DN74" s="365"/>
      <c r="DO74" s="365"/>
      <c r="DP74" s="365"/>
      <c r="DQ74" s="365"/>
      <c r="DR74" s="365"/>
      <c r="DS74" s="365"/>
      <c r="DT74" s="365"/>
      <c r="DU74" s="365"/>
      <c r="DV74" s="365"/>
      <c r="DW74" s="365"/>
      <c r="DX74" s="368">
        <f t="shared" si="277"/>
        <v>0</v>
      </c>
      <c r="DY74" s="372"/>
      <c r="DZ74" s="375">
        <v>0</v>
      </c>
      <c r="EA74" s="376"/>
      <c r="EB74" s="365"/>
      <c r="EC74" s="365"/>
      <c r="ED74" s="365"/>
      <c r="EE74" s="365"/>
      <c r="EF74" s="365"/>
      <c r="EG74" s="365"/>
      <c r="EH74" s="365"/>
      <c r="EI74" s="365"/>
      <c r="EJ74" s="365"/>
      <c r="EK74" s="365"/>
      <c r="EL74" s="368">
        <f t="shared" si="278"/>
        <v>0</v>
      </c>
      <c r="EM74" s="372"/>
      <c r="EN74" s="375">
        <v>58088.51</v>
      </c>
      <c r="EO74" s="376"/>
      <c r="EP74" s="365"/>
      <c r="EQ74" s="365"/>
      <c r="ER74" s="365"/>
      <c r="ES74" s="365"/>
      <c r="ET74" s="365"/>
      <c r="EU74" s="365"/>
      <c r="EV74" s="365"/>
      <c r="EW74" s="365"/>
      <c r="EX74" s="365"/>
      <c r="EY74" s="365"/>
      <c r="EZ74" s="368">
        <f t="shared" si="279"/>
        <v>58088.51</v>
      </c>
      <c r="FA74" s="372"/>
      <c r="FB74" s="375">
        <v>0</v>
      </c>
      <c r="FC74" s="376"/>
      <c r="FD74" s="365"/>
      <c r="FE74" s="365"/>
      <c r="FF74" s="365"/>
      <c r="FG74" s="365"/>
      <c r="FH74" s="365"/>
      <c r="FI74" s="365"/>
      <c r="FJ74" s="365"/>
      <c r="FK74" s="365"/>
      <c r="FL74" s="365"/>
      <c r="FM74" s="365"/>
      <c r="FN74" s="368">
        <f t="shared" si="280"/>
        <v>0</v>
      </c>
      <c r="FO74" s="372"/>
      <c r="FP74" s="375">
        <v>0</v>
      </c>
      <c r="FQ74" s="376"/>
      <c r="FR74" s="365"/>
      <c r="FS74" s="365"/>
      <c r="FT74" s="365"/>
      <c r="FU74" s="365"/>
      <c r="FV74" s="365"/>
      <c r="FW74" s="365"/>
      <c r="FX74" s="365"/>
      <c r="FY74" s="365"/>
      <c r="FZ74" s="365"/>
      <c r="GA74" s="365"/>
      <c r="GB74" s="368">
        <f t="shared" si="281"/>
        <v>0</v>
      </c>
      <c r="GC74" s="372"/>
      <c r="GD74" s="375">
        <v>0</v>
      </c>
      <c r="GE74" s="376"/>
      <c r="GF74" s="365"/>
      <c r="GG74" s="365"/>
      <c r="GH74" s="365"/>
      <c r="GI74" s="365"/>
      <c r="GJ74" s="365"/>
      <c r="GK74" s="365"/>
      <c r="GL74" s="365"/>
      <c r="GM74" s="365"/>
      <c r="GN74" s="365"/>
      <c r="GO74" s="365"/>
      <c r="GP74" s="368">
        <f t="shared" si="282"/>
        <v>0</v>
      </c>
      <c r="GQ74" s="372"/>
      <c r="GR74" s="375">
        <v>0</v>
      </c>
      <c r="GS74" s="376"/>
      <c r="GT74" s="365"/>
      <c r="GU74" s="365"/>
      <c r="GV74" s="365"/>
      <c r="GW74" s="365"/>
      <c r="GX74" s="365"/>
      <c r="GY74" s="365"/>
      <c r="GZ74" s="365"/>
      <c r="HA74" s="365"/>
      <c r="HB74" s="365"/>
      <c r="HC74" s="365"/>
      <c r="HD74" s="368">
        <f t="shared" si="283"/>
        <v>0</v>
      </c>
      <c r="HE74" s="372"/>
      <c r="HF74" s="375">
        <v>0</v>
      </c>
      <c r="HG74" s="376"/>
      <c r="HH74" s="365"/>
      <c r="HI74" s="365"/>
      <c r="HJ74" s="365"/>
      <c r="HK74" s="365"/>
      <c r="HL74" s="365"/>
      <c r="HM74" s="365"/>
      <c r="HN74" s="365"/>
      <c r="HO74" s="365"/>
      <c r="HP74" s="365"/>
      <c r="HQ74" s="365"/>
      <c r="HR74" s="368">
        <f t="shared" si="284"/>
        <v>0</v>
      </c>
      <c r="HS74" s="372"/>
      <c r="HT74" s="375">
        <v>0</v>
      </c>
      <c r="HU74" s="376"/>
      <c r="HV74" s="365"/>
      <c r="HW74" s="365"/>
      <c r="HX74" s="365"/>
      <c r="HY74" s="365"/>
      <c r="HZ74" s="365"/>
      <c r="IA74" s="365"/>
      <c r="IB74" s="365"/>
      <c r="IC74" s="365"/>
      <c r="ID74" s="365"/>
      <c r="IE74" s="365"/>
      <c r="IF74" s="368">
        <f t="shared" si="285"/>
        <v>0</v>
      </c>
      <c r="IG74" s="372"/>
      <c r="IH74" s="375">
        <v>0</v>
      </c>
      <c r="II74" s="376"/>
      <c r="IJ74" s="365"/>
      <c r="IK74" s="365"/>
      <c r="IL74" s="365"/>
      <c r="IM74" s="365"/>
      <c r="IN74" s="365"/>
      <c r="IO74" s="365"/>
      <c r="IP74" s="365"/>
      <c r="IQ74" s="365"/>
      <c r="IR74" s="365"/>
      <c r="IS74" s="365"/>
      <c r="IT74" s="368">
        <f t="shared" si="286"/>
        <v>0</v>
      </c>
      <c r="IU74" s="372"/>
      <c r="IV74" s="375">
        <v>0</v>
      </c>
      <c r="IW74" s="376"/>
      <c r="IX74" s="365"/>
      <c r="IY74" s="365"/>
      <c r="IZ74" s="365"/>
      <c r="JA74" s="365"/>
      <c r="JB74" s="365"/>
      <c r="JC74" s="365"/>
      <c r="JD74" s="365"/>
      <c r="JE74" s="365"/>
      <c r="JF74" s="365"/>
      <c r="JG74" s="365"/>
      <c r="JH74" s="368">
        <f t="shared" si="287"/>
        <v>0</v>
      </c>
      <c r="JI74" s="372"/>
      <c r="JJ74" s="375">
        <v>0</v>
      </c>
      <c r="JK74" s="376"/>
      <c r="JL74" s="365"/>
      <c r="JM74" s="365"/>
      <c r="JN74" s="365"/>
      <c r="JO74" s="365"/>
      <c r="JP74" s="365"/>
      <c r="JQ74" s="365"/>
      <c r="JR74" s="365"/>
      <c r="JS74" s="365"/>
      <c r="JT74" s="365"/>
      <c r="JU74" s="365"/>
      <c r="JV74" s="368">
        <f t="shared" si="288"/>
        <v>0</v>
      </c>
      <c r="JW74" s="372"/>
      <c r="JX74" s="375">
        <v>65666</v>
      </c>
      <c r="JY74" s="376"/>
      <c r="JZ74" s="365"/>
      <c r="KA74" s="365"/>
      <c r="KB74" s="365"/>
      <c r="KC74" s="365"/>
      <c r="KD74" s="365"/>
      <c r="KE74" s="365"/>
      <c r="KF74" s="365"/>
      <c r="KG74" s="365"/>
      <c r="KH74" s="365"/>
      <c r="KI74" s="365"/>
      <c r="KJ74" s="368">
        <f t="shared" si="289"/>
        <v>65666</v>
      </c>
      <c r="KK74" s="372"/>
      <c r="KL74" s="375">
        <v>256075.17</v>
      </c>
      <c r="KM74" s="376"/>
      <c r="KN74" s="365"/>
      <c r="KO74" s="365"/>
      <c r="KP74" s="365"/>
      <c r="KQ74" s="365"/>
      <c r="KR74" s="365"/>
      <c r="KS74" s="365"/>
      <c r="KT74" s="365"/>
      <c r="KU74" s="365"/>
      <c r="KV74" s="365"/>
      <c r="KW74" s="365"/>
      <c r="KX74" s="368">
        <f t="shared" si="290"/>
        <v>256075.17</v>
      </c>
      <c r="KY74" s="372"/>
      <c r="KZ74" s="375">
        <v>0</v>
      </c>
      <c r="LA74" s="376"/>
      <c r="LB74" s="365"/>
      <c r="LC74" s="365"/>
      <c r="LD74" s="365"/>
      <c r="LE74" s="365"/>
      <c r="LF74" s="365"/>
      <c r="LG74" s="365"/>
      <c r="LH74" s="365"/>
      <c r="LI74" s="365"/>
      <c r="LJ74" s="365"/>
      <c r="LK74" s="365"/>
      <c r="LL74" s="368">
        <f t="shared" si="291"/>
        <v>0</v>
      </c>
      <c r="LM74" s="372"/>
      <c r="LN74" s="375">
        <v>33125</v>
      </c>
      <c r="LO74" s="376"/>
      <c r="LP74" s="365"/>
      <c r="LQ74" s="365"/>
      <c r="LR74" s="365"/>
      <c r="LS74" s="365"/>
      <c r="LT74" s="365"/>
      <c r="LU74" s="365"/>
      <c r="LV74" s="365"/>
      <c r="LW74" s="365"/>
      <c r="LX74" s="365"/>
      <c r="LY74" s="365"/>
      <c r="LZ74" s="368">
        <f t="shared" si="292"/>
        <v>33125</v>
      </c>
      <c r="MA74" s="372"/>
      <c r="MB74" s="375">
        <v>0</v>
      </c>
      <c r="MC74" s="376"/>
      <c r="MD74" s="365"/>
      <c r="ME74" s="365"/>
      <c r="MF74" s="365"/>
      <c r="MG74" s="365"/>
      <c r="MH74" s="365"/>
      <c r="MI74" s="365"/>
      <c r="MJ74" s="365"/>
      <c r="MK74" s="365"/>
      <c r="ML74" s="365"/>
      <c r="MM74" s="365"/>
      <c r="MN74" s="368">
        <f t="shared" si="293"/>
        <v>0</v>
      </c>
      <c r="MO74" s="372"/>
      <c r="MP74" s="375">
        <v>0</v>
      </c>
      <c r="MQ74" s="376"/>
      <c r="MR74" s="365"/>
      <c r="MS74" s="365"/>
      <c r="MT74" s="365"/>
      <c r="MU74" s="365"/>
      <c r="MV74" s="365"/>
      <c r="MW74" s="365"/>
      <c r="MX74" s="365"/>
      <c r="MY74" s="365"/>
      <c r="MZ74" s="365"/>
      <c r="NA74" s="365"/>
      <c r="NB74" s="368">
        <f t="shared" si="294"/>
        <v>0</v>
      </c>
      <c r="NC74" s="372"/>
      <c r="ND74" s="375">
        <v>5358</v>
      </c>
      <c r="NE74" s="376"/>
      <c r="NF74" s="365"/>
      <c r="NG74" s="365"/>
      <c r="NH74" s="365"/>
      <c r="NI74" s="365"/>
      <c r="NJ74" s="365"/>
      <c r="NK74" s="365"/>
      <c r="NL74" s="365"/>
      <c r="NM74" s="365"/>
      <c r="NN74" s="365"/>
      <c r="NO74" s="365"/>
      <c r="NP74" s="368">
        <f t="shared" si="295"/>
        <v>5358</v>
      </c>
      <c r="NQ74" s="372"/>
      <c r="NR74" s="375">
        <v>0</v>
      </c>
      <c r="NS74" s="376"/>
      <c r="NT74" s="365"/>
      <c r="NU74" s="365"/>
      <c r="NV74" s="365"/>
      <c r="NW74" s="365"/>
      <c r="NX74" s="365"/>
      <c r="NY74" s="365"/>
      <c r="NZ74" s="365"/>
      <c r="OA74" s="365"/>
      <c r="OB74" s="365"/>
      <c r="OC74" s="365"/>
      <c r="OD74" s="368">
        <f t="shared" si="296"/>
        <v>0</v>
      </c>
      <c r="OE74" s="372"/>
      <c r="OF74" s="375">
        <v>0</v>
      </c>
      <c r="OG74" s="376"/>
      <c r="OH74" s="365"/>
      <c r="OI74" s="365"/>
      <c r="OJ74" s="365"/>
      <c r="OK74" s="365"/>
      <c r="OL74" s="365"/>
      <c r="OM74" s="365"/>
      <c r="ON74" s="365"/>
      <c r="OO74" s="365"/>
      <c r="OP74" s="365"/>
      <c r="OQ74" s="365"/>
      <c r="OR74" s="368">
        <f t="shared" si="297"/>
        <v>0</v>
      </c>
      <c r="OS74" s="372"/>
      <c r="OT74" s="375">
        <v>0</v>
      </c>
      <c r="OU74" s="376"/>
      <c r="OV74" s="365"/>
      <c r="OW74" s="365"/>
      <c r="OX74" s="365"/>
      <c r="OY74" s="365"/>
      <c r="OZ74" s="365"/>
      <c r="PA74" s="365"/>
      <c r="PB74" s="365"/>
      <c r="PC74" s="365"/>
      <c r="PD74" s="365"/>
      <c r="PE74" s="365"/>
      <c r="PF74" s="368">
        <f t="shared" si="298"/>
        <v>0</v>
      </c>
      <c r="PG74" s="372"/>
      <c r="PH74" s="375">
        <v>0</v>
      </c>
      <c r="PI74" s="376"/>
      <c r="PJ74" s="365"/>
      <c r="PK74" s="365"/>
      <c r="PL74" s="365"/>
      <c r="PM74" s="365"/>
      <c r="PN74" s="365"/>
      <c r="PO74" s="365"/>
      <c r="PP74" s="365"/>
      <c r="PQ74" s="365"/>
      <c r="PR74" s="365"/>
      <c r="PS74" s="365"/>
      <c r="PT74" s="368">
        <f t="shared" si="299"/>
        <v>0</v>
      </c>
      <c r="PU74" s="372"/>
      <c r="PV74" s="368">
        <f t="shared" si="300"/>
        <v>656013.41</v>
      </c>
      <c r="PW74" s="368">
        <f t="shared" si="300"/>
        <v>0</v>
      </c>
      <c r="PX74" s="368">
        <f t="shared" si="300"/>
        <v>0</v>
      </c>
      <c r="PY74" s="368">
        <f t="shared" si="300"/>
        <v>0</v>
      </c>
      <c r="PZ74" s="368">
        <f t="shared" si="300"/>
        <v>0</v>
      </c>
      <c r="QA74" s="368">
        <f t="shared" si="300"/>
        <v>0</v>
      </c>
      <c r="QB74" s="368">
        <f t="shared" si="300"/>
        <v>0</v>
      </c>
      <c r="QC74" s="368">
        <f t="shared" si="300"/>
        <v>0</v>
      </c>
      <c r="QD74" s="368">
        <f t="shared" si="300"/>
        <v>0</v>
      </c>
      <c r="QE74" s="368">
        <f t="shared" si="300"/>
        <v>0</v>
      </c>
      <c r="QF74" s="368">
        <f t="shared" si="300"/>
        <v>0</v>
      </c>
      <c r="QG74" s="368">
        <f t="shared" si="300"/>
        <v>0</v>
      </c>
      <c r="QH74" s="368">
        <f t="shared" si="302"/>
        <v>656013.41</v>
      </c>
    </row>
    <row r="75" spans="1:450" s="392" customFormat="1" x14ac:dyDescent="0.25">
      <c r="A75" s="304" t="s">
        <v>938</v>
      </c>
      <c r="B75" s="255" t="s">
        <v>118</v>
      </c>
      <c r="C75" s="313"/>
      <c r="D75" s="375">
        <v>313</v>
      </c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68">
        <f t="shared" si="269"/>
        <v>313</v>
      </c>
      <c r="Q75" s="372"/>
      <c r="R75" s="375">
        <v>143</v>
      </c>
      <c r="S75" s="391"/>
      <c r="T75" s="391"/>
      <c r="U75" s="391"/>
      <c r="V75" s="391"/>
      <c r="W75" s="391"/>
      <c r="X75" s="391"/>
      <c r="Y75" s="391"/>
      <c r="Z75" s="391"/>
      <c r="AA75" s="391"/>
      <c r="AB75" s="391"/>
      <c r="AC75" s="391"/>
      <c r="AD75" s="368">
        <f t="shared" si="270"/>
        <v>143</v>
      </c>
      <c r="AE75" s="372"/>
      <c r="AF75" s="375">
        <v>1844</v>
      </c>
      <c r="AG75" s="391"/>
      <c r="AH75" s="391"/>
      <c r="AI75" s="391"/>
      <c r="AJ75" s="391"/>
      <c r="AK75" s="391"/>
      <c r="AL75" s="391"/>
      <c r="AM75" s="391"/>
      <c r="AN75" s="391"/>
      <c r="AO75" s="391"/>
      <c r="AP75" s="391"/>
      <c r="AQ75" s="391"/>
      <c r="AR75" s="368">
        <f t="shared" si="271"/>
        <v>1844</v>
      </c>
      <c r="AS75" s="372"/>
      <c r="AT75" s="375">
        <v>51283</v>
      </c>
      <c r="AU75" s="391"/>
      <c r="AV75" s="391"/>
      <c r="AW75" s="391"/>
      <c r="AX75" s="391"/>
      <c r="AY75" s="391"/>
      <c r="AZ75" s="391"/>
      <c r="BA75" s="391"/>
      <c r="BB75" s="391"/>
      <c r="BC75" s="391"/>
      <c r="BD75" s="391"/>
      <c r="BE75" s="391"/>
      <c r="BF75" s="368">
        <f t="shared" si="272"/>
        <v>51283</v>
      </c>
      <c r="BG75" s="372"/>
      <c r="BH75" s="375">
        <v>1573.5322580645161</v>
      </c>
      <c r="BI75" s="376"/>
      <c r="BJ75" s="376"/>
      <c r="BK75" s="376"/>
      <c r="BL75" s="391"/>
      <c r="BM75" s="391"/>
      <c r="BN75" s="391"/>
      <c r="BO75" s="376"/>
      <c r="BP75" s="365"/>
      <c r="BQ75" s="365"/>
      <c r="BR75" s="365"/>
      <c r="BS75" s="365"/>
      <c r="BT75" s="368">
        <f t="shared" si="273"/>
        <v>1573.5322580645161</v>
      </c>
      <c r="BU75" s="388"/>
      <c r="BV75" s="375">
        <v>47205.967741935485</v>
      </c>
      <c r="BW75" s="376"/>
      <c r="BX75" s="365"/>
      <c r="BY75" s="365"/>
      <c r="BZ75" s="365"/>
      <c r="CA75" s="365"/>
      <c r="CB75" s="365"/>
      <c r="CC75" s="365"/>
      <c r="CD75" s="365"/>
      <c r="CE75" s="365"/>
      <c r="CF75" s="365"/>
      <c r="CG75" s="365"/>
      <c r="CH75" s="368">
        <f t="shared" si="274"/>
        <v>47205.967741935485</v>
      </c>
      <c r="CI75" s="372"/>
      <c r="CJ75" s="375">
        <v>8704</v>
      </c>
      <c r="CK75" s="376"/>
      <c r="CL75" s="365"/>
      <c r="CM75" s="365"/>
      <c r="CN75" s="365"/>
      <c r="CO75" s="365"/>
      <c r="CP75" s="365"/>
      <c r="CQ75" s="365"/>
      <c r="CR75" s="365"/>
      <c r="CS75" s="365"/>
      <c r="CT75" s="365"/>
      <c r="CU75" s="365"/>
      <c r="CV75" s="368">
        <f t="shared" si="275"/>
        <v>8704</v>
      </c>
      <c r="CW75" s="372"/>
      <c r="CX75" s="375">
        <v>5532</v>
      </c>
      <c r="CY75" s="376"/>
      <c r="CZ75" s="365"/>
      <c r="DA75" s="365"/>
      <c r="DB75" s="365"/>
      <c r="DC75" s="365"/>
      <c r="DD75" s="365"/>
      <c r="DE75" s="365"/>
      <c r="DF75" s="365"/>
      <c r="DG75" s="365"/>
      <c r="DH75" s="365"/>
      <c r="DI75" s="365"/>
      <c r="DJ75" s="368">
        <f t="shared" si="276"/>
        <v>5532</v>
      </c>
      <c r="DK75" s="372"/>
      <c r="DL75" s="375">
        <v>15448</v>
      </c>
      <c r="DM75" s="376"/>
      <c r="DN75" s="365"/>
      <c r="DO75" s="365"/>
      <c r="DP75" s="365"/>
      <c r="DQ75" s="365"/>
      <c r="DR75" s="365"/>
      <c r="DS75" s="365"/>
      <c r="DT75" s="365"/>
      <c r="DU75" s="365"/>
      <c r="DV75" s="365"/>
      <c r="DW75" s="365"/>
      <c r="DX75" s="368">
        <f t="shared" si="277"/>
        <v>15448</v>
      </c>
      <c r="DY75" s="372"/>
      <c r="DZ75" s="375">
        <v>426</v>
      </c>
      <c r="EA75" s="376"/>
      <c r="EB75" s="365"/>
      <c r="EC75" s="365"/>
      <c r="ED75" s="365"/>
      <c r="EE75" s="365"/>
      <c r="EF75" s="365"/>
      <c r="EG75" s="365"/>
      <c r="EH75" s="365"/>
      <c r="EI75" s="365"/>
      <c r="EJ75" s="365"/>
      <c r="EK75" s="365"/>
      <c r="EL75" s="368">
        <f t="shared" si="278"/>
        <v>426</v>
      </c>
      <c r="EM75" s="372"/>
      <c r="EN75" s="375">
        <v>426</v>
      </c>
      <c r="EO75" s="376"/>
      <c r="EP75" s="365"/>
      <c r="EQ75" s="365"/>
      <c r="ER75" s="365"/>
      <c r="ES75" s="365"/>
      <c r="ET75" s="365"/>
      <c r="EU75" s="365"/>
      <c r="EV75" s="365"/>
      <c r="EW75" s="365"/>
      <c r="EX75" s="365"/>
      <c r="EY75" s="365"/>
      <c r="EZ75" s="368">
        <f t="shared" si="279"/>
        <v>426</v>
      </c>
      <c r="FA75" s="372"/>
      <c r="FB75" s="375">
        <v>511</v>
      </c>
      <c r="FC75" s="376"/>
      <c r="FD75" s="365"/>
      <c r="FE75" s="365"/>
      <c r="FF75" s="365"/>
      <c r="FG75" s="365"/>
      <c r="FH75" s="365"/>
      <c r="FI75" s="365"/>
      <c r="FJ75" s="365"/>
      <c r="FK75" s="365"/>
      <c r="FL75" s="365"/>
      <c r="FM75" s="365"/>
      <c r="FN75" s="368">
        <f t="shared" si="280"/>
        <v>511</v>
      </c>
      <c r="FO75" s="372"/>
      <c r="FP75" s="375">
        <v>27496</v>
      </c>
      <c r="FQ75" s="376"/>
      <c r="FR75" s="365"/>
      <c r="FS75" s="365"/>
      <c r="FT75" s="365"/>
      <c r="FU75" s="365"/>
      <c r="FV75" s="365"/>
      <c r="FW75" s="365"/>
      <c r="FX75" s="365"/>
      <c r="FY75" s="365"/>
      <c r="FZ75" s="365"/>
      <c r="GA75" s="365"/>
      <c r="GB75" s="368">
        <f t="shared" si="281"/>
        <v>27496</v>
      </c>
      <c r="GC75" s="372"/>
      <c r="GD75" s="375">
        <v>1844</v>
      </c>
      <c r="GE75" s="376"/>
      <c r="GF75" s="365"/>
      <c r="GG75" s="365"/>
      <c r="GH75" s="365"/>
      <c r="GI75" s="365"/>
      <c r="GJ75" s="365"/>
      <c r="GK75" s="365"/>
      <c r="GL75" s="365"/>
      <c r="GM75" s="365"/>
      <c r="GN75" s="365"/>
      <c r="GO75" s="365"/>
      <c r="GP75" s="368">
        <f t="shared" si="282"/>
        <v>1844</v>
      </c>
      <c r="GQ75" s="372"/>
      <c r="GR75" s="375">
        <v>47335</v>
      </c>
      <c r="GS75" s="376"/>
      <c r="GT75" s="365"/>
      <c r="GU75" s="365"/>
      <c r="GV75" s="365"/>
      <c r="GW75" s="365"/>
      <c r="GX75" s="365"/>
      <c r="GY75" s="365"/>
      <c r="GZ75" s="365"/>
      <c r="HA75" s="365"/>
      <c r="HB75" s="365"/>
      <c r="HC75" s="365"/>
      <c r="HD75" s="368">
        <f t="shared" si="283"/>
        <v>47335</v>
      </c>
      <c r="HE75" s="372"/>
      <c r="HF75" s="375">
        <v>47336</v>
      </c>
      <c r="HG75" s="376"/>
      <c r="HH75" s="365"/>
      <c r="HI75" s="365"/>
      <c r="HJ75" s="365"/>
      <c r="HK75" s="365"/>
      <c r="HL75" s="365"/>
      <c r="HM75" s="365"/>
      <c r="HN75" s="365"/>
      <c r="HO75" s="365"/>
      <c r="HP75" s="365"/>
      <c r="HQ75" s="365"/>
      <c r="HR75" s="368">
        <f t="shared" si="284"/>
        <v>47336</v>
      </c>
      <c r="HS75" s="372"/>
      <c r="HT75" s="375">
        <v>1</v>
      </c>
      <c r="HU75" s="376"/>
      <c r="HV75" s="365"/>
      <c r="HW75" s="365"/>
      <c r="HX75" s="365"/>
      <c r="HY75" s="365"/>
      <c r="HZ75" s="365"/>
      <c r="IA75" s="365"/>
      <c r="IB75" s="365"/>
      <c r="IC75" s="365"/>
      <c r="ID75" s="365"/>
      <c r="IE75" s="365"/>
      <c r="IF75" s="368">
        <f t="shared" si="285"/>
        <v>1</v>
      </c>
      <c r="IG75" s="372"/>
      <c r="IH75" s="375">
        <v>7376</v>
      </c>
      <c r="II75" s="376"/>
      <c r="IJ75" s="365"/>
      <c r="IK75" s="365"/>
      <c r="IL75" s="365"/>
      <c r="IM75" s="365"/>
      <c r="IN75" s="365"/>
      <c r="IO75" s="365"/>
      <c r="IP75" s="365"/>
      <c r="IQ75" s="365"/>
      <c r="IR75" s="365"/>
      <c r="IS75" s="365"/>
      <c r="IT75" s="368">
        <f t="shared" si="286"/>
        <v>7376</v>
      </c>
      <c r="IU75" s="372"/>
      <c r="IV75" s="375">
        <v>3688</v>
      </c>
      <c r="IW75" s="376"/>
      <c r="IX75" s="365"/>
      <c r="IY75" s="365"/>
      <c r="IZ75" s="365"/>
      <c r="JA75" s="365"/>
      <c r="JB75" s="365"/>
      <c r="JC75" s="365"/>
      <c r="JD75" s="365"/>
      <c r="JE75" s="365"/>
      <c r="JF75" s="365"/>
      <c r="JG75" s="365"/>
      <c r="JH75" s="368">
        <f t="shared" si="287"/>
        <v>3688</v>
      </c>
      <c r="JI75" s="372"/>
      <c r="JJ75" s="375">
        <v>13542.21</v>
      </c>
      <c r="JK75" s="376"/>
      <c r="JL75" s="365"/>
      <c r="JM75" s="365"/>
      <c r="JN75" s="365"/>
      <c r="JO75" s="365"/>
      <c r="JP75" s="365"/>
      <c r="JQ75" s="365"/>
      <c r="JR75" s="365"/>
      <c r="JS75" s="365"/>
      <c r="JT75" s="365"/>
      <c r="JU75" s="365"/>
      <c r="JV75" s="368">
        <f t="shared" si="288"/>
        <v>13542.21</v>
      </c>
      <c r="JW75" s="372"/>
      <c r="JX75" s="375">
        <v>341</v>
      </c>
      <c r="JY75" s="376"/>
      <c r="JZ75" s="365"/>
      <c r="KA75" s="365"/>
      <c r="KB75" s="365"/>
      <c r="KC75" s="365"/>
      <c r="KD75" s="365"/>
      <c r="KE75" s="365"/>
      <c r="KF75" s="365"/>
      <c r="KG75" s="365"/>
      <c r="KH75" s="365"/>
      <c r="KI75" s="365"/>
      <c r="KJ75" s="368">
        <f t="shared" si="289"/>
        <v>341</v>
      </c>
      <c r="KK75" s="372"/>
      <c r="KL75" s="375">
        <v>28989.200000000001</v>
      </c>
      <c r="KM75" s="376"/>
      <c r="KN75" s="365"/>
      <c r="KO75" s="365"/>
      <c r="KP75" s="365"/>
      <c r="KQ75" s="365"/>
      <c r="KR75" s="365"/>
      <c r="KS75" s="365"/>
      <c r="KT75" s="365"/>
      <c r="KU75" s="365"/>
      <c r="KV75" s="365"/>
      <c r="KW75" s="365"/>
      <c r="KX75" s="368">
        <f t="shared" si="290"/>
        <v>28989.200000000001</v>
      </c>
      <c r="KY75" s="372"/>
      <c r="KZ75" s="375">
        <v>7377</v>
      </c>
      <c r="LA75" s="376"/>
      <c r="LB75" s="365"/>
      <c r="LC75" s="365"/>
      <c r="LD75" s="365"/>
      <c r="LE75" s="365"/>
      <c r="LF75" s="365"/>
      <c r="LG75" s="365"/>
      <c r="LH75" s="365"/>
      <c r="LI75" s="365"/>
      <c r="LJ75" s="365"/>
      <c r="LK75" s="365"/>
      <c r="LL75" s="368">
        <f t="shared" si="291"/>
        <v>7377</v>
      </c>
      <c r="LM75" s="372"/>
      <c r="LN75" s="375">
        <v>-671</v>
      </c>
      <c r="LO75" s="376"/>
      <c r="LP75" s="365"/>
      <c r="LQ75" s="365"/>
      <c r="LR75" s="365"/>
      <c r="LS75" s="365"/>
      <c r="LT75" s="365"/>
      <c r="LU75" s="365"/>
      <c r="LV75" s="365"/>
      <c r="LW75" s="365"/>
      <c r="LX75" s="365"/>
      <c r="LY75" s="365"/>
      <c r="LZ75" s="368">
        <f t="shared" si="292"/>
        <v>-671</v>
      </c>
      <c r="MA75" s="372"/>
      <c r="MB75" s="375">
        <v>3688</v>
      </c>
      <c r="MC75" s="376"/>
      <c r="MD75" s="365"/>
      <c r="ME75" s="365"/>
      <c r="MF75" s="365"/>
      <c r="MG75" s="365"/>
      <c r="MH75" s="365"/>
      <c r="MI75" s="365"/>
      <c r="MJ75" s="365"/>
      <c r="MK75" s="365"/>
      <c r="ML75" s="365"/>
      <c r="MM75" s="365"/>
      <c r="MN75" s="368">
        <f t="shared" si="293"/>
        <v>3688</v>
      </c>
      <c r="MO75" s="372"/>
      <c r="MP75" s="375">
        <v>12910</v>
      </c>
      <c r="MQ75" s="376"/>
      <c r="MR75" s="365"/>
      <c r="MS75" s="365"/>
      <c r="MT75" s="365"/>
      <c r="MU75" s="365"/>
      <c r="MV75" s="365"/>
      <c r="MW75" s="365"/>
      <c r="MX75" s="365"/>
      <c r="MY75" s="365"/>
      <c r="MZ75" s="365"/>
      <c r="NA75" s="365"/>
      <c r="NB75" s="368">
        <f t="shared" si="294"/>
        <v>12910</v>
      </c>
      <c r="NC75" s="372"/>
      <c r="ND75" s="375">
        <v>23972</v>
      </c>
      <c r="NE75" s="376"/>
      <c r="NF75" s="365"/>
      <c r="NG75" s="365"/>
      <c r="NH75" s="365"/>
      <c r="NI75" s="365"/>
      <c r="NJ75" s="365"/>
      <c r="NK75" s="365"/>
      <c r="NL75" s="365"/>
      <c r="NM75" s="365"/>
      <c r="NN75" s="365"/>
      <c r="NO75" s="365"/>
      <c r="NP75" s="368">
        <f t="shared" si="295"/>
        <v>23972</v>
      </c>
      <c r="NQ75" s="372"/>
      <c r="NR75" s="375">
        <v>7376</v>
      </c>
      <c r="NS75" s="376"/>
      <c r="NT75" s="365"/>
      <c r="NU75" s="365"/>
      <c r="NV75" s="365"/>
      <c r="NW75" s="365"/>
      <c r="NX75" s="365"/>
      <c r="NY75" s="365"/>
      <c r="NZ75" s="365"/>
      <c r="OA75" s="365"/>
      <c r="OB75" s="365"/>
      <c r="OC75" s="365"/>
      <c r="OD75" s="368">
        <f t="shared" si="296"/>
        <v>7376</v>
      </c>
      <c r="OE75" s="372"/>
      <c r="OF75" s="375">
        <v>1844</v>
      </c>
      <c r="OG75" s="376"/>
      <c r="OH75" s="365"/>
      <c r="OI75" s="365"/>
      <c r="OJ75" s="365"/>
      <c r="OK75" s="365"/>
      <c r="OL75" s="365"/>
      <c r="OM75" s="365"/>
      <c r="ON75" s="365"/>
      <c r="OO75" s="365"/>
      <c r="OP75" s="365"/>
      <c r="OQ75" s="365"/>
      <c r="OR75" s="368">
        <f t="shared" si="297"/>
        <v>1844</v>
      </c>
      <c r="OS75" s="372"/>
      <c r="OT75" s="375">
        <v>1647</v>
      </c>
      <c r="OU75" s="376"/>
      <c r="OV75" s="365"/>
      <c r="OW75" s="365"/>
      <c r="OX75" s="365"/>
      <c r="OY75" s="365"/>
      <c r="OZ75" s="365"/>
      <c r="PA75" s="365"/>
      <c r="PB75" s="365"/>
      <c r="PC75" s="365"/>
      <c r="PD75" s="365"/>
      <c r="PE75" s="365"/>
      <c r="PF75" s="368">
        <f t="shared" si="298"/>
        <v>1647</v>
      </c>
      <c r="PG75" s="372"/>
      <c r="PH75" s="375">
        <v>85018.72</v>
      </c>
      <c r="PI75" s="376"/>
      <c r="PJ75" s="365"/>
      <c r="PK75" s="365"/>
      <c r="PL75" s="365"/>
      <c r="PM75" s="365"/>
      <c r="PN75" s="365"/>
      <c r="PO75" s="365"/>
      <c r="PP75" s="365"/>
      <c r="PQ75" s="365"/>
      <c r="PR75" s="365"/>
      <c r="PS75" s="365"/>
      <c r="PT75" s="368">
        <f t="shared" si="299"/>
        <v>85018.72</v>
      </c>
      <c r="PU75" s="372"/>
      <c r="PV75" s="368">
        <f t="shared" si="300"/>
        <v>454519.63</v>
      </c>
      <c r="PW75" s="368">
        <f t="shared" si="300"/>
        <v>0</v>
      </c>
      <c r="PX75" s="368">
        <f t="shared" si="300"/>
        <v>0</v>
      </c>
      <c r="PY75" s="368">
        <f t="shared" si="300"/>
        <v>0</v>
      </c>
      <c r="PZ75" s="368">
        <f t="shared" si="300"/>
        <v>0</v>
      </c>
      <c r="QA75" s="368">
        <f t="shared" si="300"/>
        <v>0</v>
      </c>
      <c r="QB75" s="368">
        <f t="shared" si="300"/>
        <v>0</v>
      </c>
      <c r="QC75" s="368">
        <f t="shared" si="300"/>
        <v>0</v>
      </c>
      <c r="QD75" s="368">
        <f t="shared" si="300"/>
        <v>0</v>
      </c>
      <c r="QE75" s="368">
        <f t="shared" si="300"/>
        <v>0</v>
      </c>
      <c r="QF75" s="368">
        <f t="shared" si="300"/>
        <v>0</v>
      </c>
      <c r="QG75" s="368">
        <f t="shared" si="300"/>
        <v>0</v>
      </c>
      <c r="QH75" s="368">
        <f t="shared" si="302"/>
        <v>454519.63</v>
      </c>
    </row>
    <row r="76" spans="1:450" x14ac:dyDescent="0.25">
      <c r="A76" s="304" t="s">
        <v>938</v>
      </c>
      <c r="B76" s="255" t="s">
        <v>119</v>
      </c>
      <c r="C76" s="313"/>
      <c r="D76" s="375">
        <v>0</v>
      </c>
      <c r="E76" s="391"/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68">
        <f t="shared" si="269"/>
        <v>0</v>
      </c>
      <c r="Q76" s="372"/>
      <c r="R76" s="375">
        <v>0</v>
      </c>
      <c r="S76" s="391"/>
      <c r="T76" s="391"/>
      <c r="U76" s="391"/>
      <c r="V76" s="391"/>
      <c r="W76" s="391"/>
      <c r="X76" s="391"/>
      <c r="Y76" s="391"/>
      <c r="Z76" s="391"/>
      <c r="AA76" s="391"/>
      <c r="AB76" s="391"/>
      <c r="AC76" s="391"/>
      <c r="AD76" s="368">
        <f t="shared" si="270"/>
        <v>0</v>
      </c>
      <c r="AF76" s="375">
        <v>17109.27</v>
      </c>
      <c r="AG76" s="391"/>
      <c r="AH76" s="391"/>
      <c r="AI76" s="391"/>
      <c r="AJ76" s="391"/>
      <c r="AK76" s="391"/>
      <c r="AL76" s="391"/>
      <c r="AM76" s="391"/>
      <c r="AN76" s="391"/>
      <c r="AO76" s="391"/>
      <c r="AP76" s="391"/>
      <c r="AQ76" s="391"/>
      <c r="AR76" s="368">
        <f t="shared" si="271"/>
        <v>17109.27</v>
      </c>
      <c r="AT76" s="375">
        <v>-11962.5</v>
      </c>
      <c r="AU76" s="391"/>
      <c r="AV76" s="391"/>
      <c r="AW76" s="391"/>
      <c r="AX76" s="391"/>
      <c r="AY76" s="391"/>
      <c r="AZ76" s="391"/>
      <c r="BA76" s="391"/>
      <c r="BB76" s="391"/>
      <c r="BC76" s="391"/>
      <c r="BD76" s="391"/>
      <c r="BE76" s="391"/>
      <c r="BF76" s="368">
        <f t="shared" si="272"/>
        <v>-11962.5</v>
      </c>
      <c r="BH76" s="375">
        <v>215.43451612903226</v>
      </c>
      <c r="BI76" s="376"/>
      <c r="BJ76" s="376"/>
      <c r="BK76" s="376"/>
      <c r="BL76" s="391"/>
      <c r="BM76" s="391"/>
      <c r="BN76" s="391"/>
      <c r="BO76" s="376"/>
      <c r="BP76" s="365"/>
      <c r="BQ76" s="365"/>
      <c r="BR76" s="365"/>
      <c r="BS76" s="365"/>
      <c r="BT76" s="368">
        <f t="shared" si="273"/>
        <v>215.43451612903226</v>
      </c>
      <c r="BV76" s="375">
        <v>6463.0354838709682</v>
      </c>
      <c r="BW76" s="376"/>
      <c r="BX76" s="365"/>
      <c r="BY76" s="365"/>
      <c r="BZ76" s="365"/>
      <c r="CA76" s="365"/>
      <c r="CB76" s="365"/>
      <c r="CC76" s="365"/>
      <c r="CD76" s="365"/>
      <c r="CE76" s="365"/>
      <c r="CF76" s="365"/>
      <c r="CG76" s="365"/>
      <c r="CH76" s="368">
        <f t="shared" si="274"/>
        <v>6463.0354838709682</v>
      </c>
      <c r="CI76" s="372"/>
      <c r="CJ76" s="375">
        <v>0</v>
      </c>
      <c r="CK76" s="376"/>
      <c r="CL76" s="365"/>
      <c r="CM76" s="365"/>
      <c r="CN76" s="365"/>
      <c r="CO76" s="365"/>
      <c r="CP76" s="365"/>
      <c r="CQ76" s="365"/>
      <c r="CR76" s="365"/>
      <c r="CS76" s="365"/>
      <c r="CT76" s="365"/>
      <c r="CU76" s="365"/>
      <c r="CV76" s="368">
        <f t="shared" si="275"/>
        <v>0</v>
      </c>
      <c r="CX76" s="375">
        <v>0</v>
      </c>
      <c r="CY76" s="376"/>
      <c r="CZ76" s="365"/>
      <c r="DA76" s="365"/>
      <c r="DB76" s="365"/>
      <c r="DC76" s="365"/>
      <c r="DD76" s="365"/>
      <c r="DE76" s="365"/>
      <c r="DF76" s="365"/>
      <c r="DG76" s="365"/>
      <c r="DH76" s="365"/>
      <c r="DI76" s="365"/>
      <c r="DJ76" s="368">
        <f t="shared" si="276"/>
        <v>0</v>
      </c>
      <c r="DK76" s="372"/>
      <c r="DL76" s="375">
        <v>0</v>
      </c>
      <c r="DM76" s="376"/>
      <c r="DN76" s="365"/>
      <c r="DO76" s="365"/>
      <c r="DP76" s="365"/>
      <c r="DQ76" s="365"/>
      <c r="DR76" s="365"/>
      <c r="DS76" s="365"/>
      <c r="DT76" s="365"/>
      <c r="DU76" s="365"/>
      <c r="DV76" s="365"/>
      <c r="DW76" s="365"/>
      <c r="DX76" s="368">
        <f t="shared" si="277"/>
        <v>0</v>
      </c>
      <c r="DY76" s="372"/>
      <c r="DZ76" s="375">
        <v>0</v>
      </c>
      <c r="EA76" s="376"/>
      <c r="EB76" s="365"/>
      <c r="EC76" s="365"/>
      <c r="ED76" s="365"/>
      <c r="EE76" s="365"/>
      <c r="EF76" s="365"/>
      <c r="EG76" s="365"/>
      <c r="EH76" s="365"/>
      <c r="EI76" s="365"/>
      <c r="EJ76" s="365"/>
      <c r="EK76" s="365"/>
      <c r="EL76" s="368">
        <f t="shared" si="278"/>
        <v>0</v>
      </c>
      <c r="EM76" s="372"/>
      <c r="EN76" s="375">
        <v>0</v>
      </c>
      <c r="EO76" s="376"/>
      <c r="EP76" s="365"/>
      <c r="EQ76" s="365"/>
      <c r="ER76" s="365"/>
      <c r="ES76" s="365"/>
      <c r="ET76" s="365"/>
      <c r="EU76" s="365"/>
      <c r="EV76" s="365"/>
      <c r="EW76" s="365"/>
      <c r="EX76" s="365"/>
      <c r="EY76" s="365"/>
      <c r="EZ76" s="368">
        <f t="shared" si="279"/>
        <v>0</v>
      </c>
      <c r="FA76" s="372"/>
      <c r="FB76" s="375">
        <v>0</v>
      </c>
      <c r="FC76" s="376"/>
      <c r="FD76" s="365"/>
      <c r="FE76" s="365"/>
      <c r="FF76" s="365"/>
      <c r="FG76" s="365"/>
      <c r="FH76" s="365"/>
      <c r="FI76" s="365"/>
      <c r="FJ76" s="365"/>
      <c r="FK76" s="365"/>
      <c r="FL76" s="365"/>
      <c r="FM76" s="365"/>
      <c r="FN76" s="368">
        <f t="shared" si="280"/>
        <v>0</v>
      </c>
      <c r="FO76" s="372"/>
      <c r="FP76" s="375">
        <v>0</v>
      </c>
      <c r="FQ76" s="376"/>
      <c r="FR76" s="365"/>
      <c r="FS76" s="365"/>
      <c r="FT76" s="365"/>
      <c r="FU76" s="365"/>
      <c r="FV76" s="365"/>
      <c r="FW76" s="365"/>
      <c r="FX76" s="365"/>
      <c r="FY76" s="365"/>
      <c r="FZ76" s="365"/>
      <c r="GA76" s="365"/>
      <c r="GB76" s="368">
        <f t="shared" si="281"/>
        <v>0</v>
      </c>
      <c r="GC76" s="372"/>
      <c r="GD76" s="375">
        <v>0</v>
      </c>
      <c r="GE76" s="376"/>
      <c r="GF76" s="365"/>
      <c r="GG76" s="365"/>
      <c r="GH76" s="365"/>
      <c r="GI76" s="365"/>
      <c r="GJ76" s="365"/>
      <c r="GK76" s="365"/>
      <c r="GL76" s="365"/>
      <c r="GM76" s="365"/>
      <c r="GN76" s="365"/>
      <c r="GO76" s="365"/>
      <c r="GP76" s="368">
        <f t="shared" si="282"/>
        <v>0</v>
      </c>
      <c r="GQ76" s="372"/>
      <c r="GR76" s="375">
        <v>0</v>
      </c>
      <c r="GS76" s="376"/>
      <c r="GT76" s="365"/>
      <c r="GU76" s="365"/>
      <c r="GV76" s="365"/>
      <c r="GW76" s="365"/>
      <c r="GX76" s="365"/>
      <c r="GY76" s="365"/>
      <c r="GZ76" s="365"/>
      <c r="HA76" s="365"/>
      <c r="HB76" s="365"/>
      <c r="HC76" s="365"/>
      <c r="HD76" s="368">
        <f t="shared" si="283"/>
        <v>0</v>
      </c>
      <c r="HE76" s="372"/>
      <c r="HF76" s="375">
        <v>0</v>
      </c>
      <c r="HG76" s="376"/>
      <c r="HH76" s="365"/>
      <c r="HI76" s="365"/>
      <c r="HJ76" s="365"/>
      <c r="HK76" s="365"/>
      <c r="HL76" s="365"/>
      <c r="HM76" s="365"/>
      <c r="HN76" s="365"/>
      <c r="HO76" s="365"/>
      <c r="HP76" s="365"/>
      <c r="HQ76" s="365"/>
      <c r="HR76" s="368">
        <f t="shared" si="284"/>
        <v>0</v>
      </c>
      <c r="HS76" s="372"/>
      <c r="HT76" s="375">
        <v>0</v>
      </c>
      <c r="HU76" s="376"/>
      <c r="HV76" s="365"/>
      <c r="HW76" s="365"/>
      <c r="HX76" s="365"/>
      <c r="HY76" s="365"/>
      <c r="HZ76" s="365"/>
      <c r="IA76" s="365"/>
      <c r="IB76" s="365"/>
      <c r="IC76" s="365"/>
      <c r="ID76" s="365"/>
      <c r="IE76" s="365"/>
      <c r="IF76" s="368">
        <f t="shared" si="285"/>
        <v>0</v>
      </c>
      <c r="IG76" s="372"/>
      <c r="IH76" s="375">
        <v>0</v>
      </c>
      <c r="II76" s="376"/>
      <c r="IJ76" s="365"/>
      <c r="IK76" s="365"/>
      <c r="IL76" s="365"/>
      <c r="IM76" s="365"/>
      <c r="IN76" s="365"/>
      <c r="IO76" s="365"/>
      <c r="IP76" s="365"/>
      <c r="IQ76" s="365"/>
      <c r="IR76" s="365"/>
      <c r="IS76" s="365"/>
      <c r="IT76" s="368">
        <f t="shared" si="286"/>
        <v>0</v>
      </c>
      <c r="IU76" s="372"/>
      <c r="IV76" s="375">
        <v>0</v>
      </c>
      <c r="IW76" s="376"/>
      <c r="IX76" s="365"/>
      <c r="IY76" s="365"/>
      <c r="IZ76" s="365"/>
      <c r="JA76" s="365"/>
      <c r="JB76" s="365"/>
      <c r="JC76" s="365"/>
      <c r="JD76" s="365"/>
      <c r="JE76" s="365"/>
      <c r="JF76" s="365"/>
      <c r="JG76" s="365"/>
      <c r="JH76" s="368">
        <f t="shared" si="287"/>
        <v>0</v>
      </c>
      <c r="JI76" s="372"/>
      <c r="JJ76" s="375">
        <v>0</v>
      </c>
      <c r="JK76" s="376"/>
      <c r="JL76" s="365"/>
      <c r="JM76" s="365"/>
      <c r="JN76" s="365"/>
      <c r="JO76" s="365"/>
      <c r="JP76" s="365"/>
      <c r="JQ76" s="365"/>
      <c r="JR76" s="365"/>
      <c r="JS76" s="365"/>
      <c r="JT76" s="365"/>
      <c r="JU76" s="365"/>
      <c r="JV76" s="368">
        <f t="shared" si="288"/>
        <v>0</v>
      </c>
      <c r="JW76" s="372"/>
      <c r="JX76" s="375">
        <v>0</v>
      </c>
      <c r="JY76" s="376"/>
      <c r="JZ76" s="365"/>
      <c r="KA76" s="365"/>
      <c r="KB76" s="365"/>
      <c r="KC76" s="365"/>
      <c r="KD76" s="365"/>
      <c r="KE76" s="365"/>
      <c r="KF76" s="365"/>
      <c r="KG76" s="365"/>
      <c r="KH76" s="365"/>
      <c r="KI76" s="365"/>
      <c r="KJ76" s="368">
        <f t="shared" si="289"/>
        <v>0</v>
      </c>
      <c r="KK76" s="372"/>
      <c r="KL76" s="375">
        <v>46831.68</v>
      </c>
      <c r="KM76" s="376"/>
      <c r="KN76" s="365"/>
      <c r="KO76" s="365"/>
      <c r="KP76" s="365"/>
      <c r="KQ76" s="365"/>
      <c r="KR76" s="365"/>
      <c r="KS76" s="365"/>
      <c r="KT76" s="365"/>
      <c r="KU76" s="365"/>
      <c r="KV76" s="365"/>
      <c r="KW76" s="365"/>
      <c r="KX76" s="368">
        <f t="shared" si="290"/>
        <v>46831.68</v>
      </c>
      <c r="KY76" s="372"/>
      <c r="KZ76" s="375">
        <v>0</v>
      </c>
      <c r="LA76" s="376"/>
      <c r="LB76" s="365"/>
      <c r="LC76" s="365"/>
      <c r="LD76" s="365"/>
      <c r="LE76" s="365"/>
      <c r="LF76" s="365"/>
      <c r="LG76" s="365"/>
      <c r="LH76" s="365"/>
      <c r="LI76" s="365"/>
      <c r="LJ76" s="365"/>
      <c r="LK76" s="365"/>
      <c r="LL76" s="368">
        <f t="shared" si="291"/>
        <v>0</v>
      </c>
      <c r="LM76" s="372"/>
      <c r="LN76" s="375">
        <v>0</v>
      </c>
      <c r="LO76" s="376"/>
      <c r="LP76" s="365"/>
      <c r="LQ76" s="365"/>
      <c r="LR76" s="365"/>
      <c r="LS76" s="365"/>
      <c r="LT76" s="365"/>
      <c r="LU76" s="365"/>
      <c r="LV76" s="365"/>
      <c r="LW76" s="365"/>
      <c r="LX76" s="365"/>
      <c r="LY76" s="365"/>
      <c r="LZ76" s="368">
        <f t="shared" si="292"/>
        <v>0</v>
      </c>
      <c r="MA76" s="372"/>
      <c r="MB76" s="375">
        <v>0</v>
      </c>
      <c r="MC76" s="376"/>
      <c r="MD76" s="365"/>
      <c r="ME76" s="365"/>
      <c r="MF76" s="365"/>
      <c r="MG76" s="365"/>
      <c r="MH76" s="365"/>
      <c r="MI76" s="365"/>
      <c r="MJ76" s="365"/>
      <c r="MK76" s="365"/>
      <c r="ML76" s="365"/>
      <c r="MM76" s="365"/>
      <c r="MN76" s="368">
        <f t="shared" si="293"/>
        <v>0</v>
      </c>
      <c r="MO76" s="372"/>
      <c r="MP76" s="375">
        <v>0</v>
      </c>
      <c r="MQ76" s="376"/>
      <c r="MR76" s="365"/>
      <c r="MS76" s="365"/>
      <c r="MT76" s="365"/>
      <c r="MU76" s="365"/>
      <c r="MV76" s="365"/>
      <c r="MW76" s="365"/>
      <c r="MX76" s="365"/>
      <c r="MY76" s="365"/>
      <c r="MZ76" s="365"/>
      <c r="NA76" s="365"/>
      <c r="NB76" s="368">
        <f t="shared" si="294"/>
        <v>0</v>
      </c>
      <c r="NC76" s="372"/>
      <c r="ND76" s="375">
        <v>0</v>
      </c>
      <c r="NE76" s="376"/>
      <c r="NF76" s="365"/>
      <c r="NG76" s="365"/>
      <c r="NH76" s="365"/>
      <c r="NI76" s="365"/>
      <c r="NJ76" s="365"/>
      <c r="NK76" s="365"/>
      <c r="NL76" s="365"/>
      <c r="NM76" s="365"/>
      <c r="NN76" s="365"/>
      <c r="NO76" s="365"/>
      <c r="NP76" s="368">
        <f t="shared" si="295"/>
        <v>0</v>
      </c>
      <c r="NQ76" s="372"/>
      <c r="NR76" s="375">
        <v>0</v>
      </c>
      <c r="NS76" s="376"/>
      <c r="NT76" s="365"/>
      <c r="NU76" s="365"/>
      <c r="NV76" s="365"/>
      <c r="NW76" s="365"/>
      <c r="NX76" s="365"/>
      <c r="NY76" s="365"/>
      <c r="NZ76" s="365"/>
      <c r="OA76" s="365"/>
      <c r="OB76" s="365"/>
      <c r="OC76" s="365"/>
      <c r="OD76" s="368">
        <f t="shared" si="296"/>
        <v>0</v>
      </c>
      <c r="OE76" s="372"/>
      <c r="OF76" s="375">
        <v>0</v>
      </c>
      <c r="OG76" s="376"/>
      <c r="OH76" s="365"/>
      <c r="OI76" s="365"/>
      <c r="OJ76" s="365"/>
      <c r="OK76" s="365"/>
      <c r="OL76" s="365"/>
      <c r="OM76" s="365"/>
      <c r="ON76" s="365"/>
      <c r="OO76" s="365"/>
      <c r="OP76" s="365"/>
      <c r="OQ76" s="365"/>
      <c r="OR76" s="368">
        <f t="shared" si="297"/>
        <v>0</v>
      </c>
      <c r="OS76" s="372"/>
      <c r="OT76" s="375">
        <v>0</v>
      </c>
      <c r="OU76" s="376"/>
      <c r="OV76" s="365"/>
      <c r="OW76" s="365"/>
      <c r="OX76" s="365"/>
      <c r="OY76" s="365"/>
      <c r="OZ76" s="365"/>
      <c r="PA76" s="365"/>
      <c r="PB76" s="365"/>
      <c r="PC76" s="365"/>
      <c r="PD76" s="365"/>
      <c r="PE76" s="365"/>
      <c r="PF76" s="368">
        <f t="shared" si="298"/>
        <v>0</v>
      </c>
      <c r="PG76" s="372"/>
      <c r="PH76" s="375">
        <v>0</v>
      </c>
      <c r="PI76" s="376"/>
      <c r="PJ76" s="365"/>
      <c r="PK76" s="365"/>
      <c r="PL76" s="365"/>
      <c r="PM76" s="365"/>
      <c r="PN76" s="365"/>
      <c r="PO76" s="365"/>
      <c r="PP76" s="365"/>
      <c r="PQ76" s="365"/>
      <c r="PR76" s="365"/>
      <c r="PS76" s="365"/>
      <c r="PT76" s="368">
        <f t="shared" si="299"/>
        <v>0</v>
      </c>
      <c r="PU76" s="372"/>
      <c r="PV76" s="368">
        <f t="shared" si="300"/>
        <v>58656.92</v>
      </c>
      <c r="PW76" s="368">
        <f t="shared" si="300"/>
        <v>0</v>
      </c>
      <c r="PX76" s="368">
        <f t="shared" si="300"/>
        <v>0</v>
      </c>
      <c r="PY76" s="368">
        <f t="shared" si="300"/>
        <v>0</v>
      </c>
      <c r="PZ76" s="368">
        <f t="shared" si="300"/>
        <v>0</v>
      </c>
      <c r="QA76" s="368">
        <f t="shared" si="300"/>
        <v>0</v>
      </c>
      <c r="QB76" s="368">
        <f t="shared" si="300"/>
        <v>0</v>
      </c>
      <c r="QC76" s="368">
        <f t="shared" si="300"/>
        <v>0</v>
      </c>
      <c r="QD76" s="368">
        <f t="shared" si="300"/>
        <v>0</v>
      </c>
      <c r="QE76" s="368">
        <f t="shared" si="300"/>
        <v>0</v>
      </c>
      <c r="QF76" s="368">
        <f t="shared" si="300"/>
        <v>0</v>
      </c>
      <c r="QG76" s="368">
        <f t="shared" si="300"/>
        <v>0</v>
      </c>
      <c r="QH76" s="368">
        <f t="shared" si="302"/>
        <v>58656.92</v>
      </c>
    </row>
    <row r="77" spans="1:450" x14ac:dyDescent="0.25">
      <c r="A77" s="304" t="s">
        <v>938</v>
      </c>
      <c r="B77" s="255" t="s">
        <v>120</v>
      </c>
      <c r="C77" s="313"/>
      <c r="D77" s="375">
        <v>0</v>
      </c>
      <c r="E77" s="376"/>
      <c r="F77" s="376"/>
      <c r="G77" s="376"/>
      <c r="H77" s="376"/>
      <c r="I77" s="376"/>
      <c r="J77" s="376"/>
      <c r="K77" s="376"/>
      <c r="L77" s="376"/>
      <c r="M77" s="376"/>
      <c r="N77" s="376"/>
      <c r="O77" s="376"/>
      <c r="P77" s="368">
        <f t="shared" si="269"/>
        <v>0</v>
      </c>
      <c r="Q77" s="372"/>
      <c r="R77" s="375">
        <v>0</v>
      </c>
      <c r="S77" s="376"/>
      <c r="T77" s="376"/>
      <c r="U77" s="376"/>
      <c r="V77" s="376"/>
      <c r="W77" s="376"/>
      <c r="X77" s="376"/>
      <c r="Y77" s="376"/>
      <c r="Z77" s="376"/>
      <c r="AA77" s="376"/>
      <c r="AB77" s="376"/>
      <c r="AC77" s="376"/>
      <c r="AD77" s="368">
        <f t="shared" si="270"/>
        <v>0</v>
      </c>
      <c r="AF77" s="375">
        <v>0</v>
      </c>
      <c r="AG77" s="376"/>
      <c r="AH77" s="376"/>
      <c r="AI77" s="376"/>
      <c r="AJ77" s="376"/>
      <c r="AK77" s="376"/>
      <c r="AL77" s="376"/>
      <c r="AM77" s="376"/>
      <c r="AN77" s="376"/>
      <c r="AO77" s="376"/>
      <c r="AP77" s="376"/>
      <c r="AQ77" s="376"/>
      <c r="AR77" s="368">
        <f t="shared" si="271"/>
        <v>0</v>
      </c>
      <c r="AT77" s="375">
        <v>0</v>
      </c>
      <c r="AU77" s="376"/>
      <c r="AV77" s="376"/>
      <c r="AW77" s="376"/>
      <c r="AX77" s="376"/>
      <c r="AY77" s="376"/>
      <c r="AZ77" s="376"/>
      <c r="BA77" s="376"/>
      <c r="BB77" s="376"/>
      <c r="BC77" s="376"/>
      <c r="BD77" s="376"/>
      <c r="BE77" s="376"/>
      <c r="BF77" s="368">
        <f t="shared" si="272"/>
        <v>0</v>
      </c>
      <c r="BH77" s="375">
        <v>0</v>
      </c>
      <c r="BI77" s="376"/>
      <c r="BJ77" s="376"/>
      <c r="BK77" s="376"/>
      <c r="BL77" s="391"/>
      <c r="BM77" s="391"/>
      <c r="BN77" s="391"/>
      <c r="BO77" s="376"/>
      <c r="BP77" s="365"/>
      <c r="BQ77" s="365"/>
      <c r="BR77" s="365"/>
      <c r="BS77" s="365"/>
      <c r="BT77" s="368">
        <f t="shared" si="273"/>
        <v>0</v>
      </c>
      <c r="BV77" s="375">
        <v>0</v>
      </c>
      <c r="BW77" s="376"/>
      <c r="BX77" s="365"/>
      <c r="BY77" s="365"/>
      <c r="BZ77" s="365"/>
      <c r="CA77" s="365"/>
      <c r="CB77" s="365"/>
      <c r="CC77" s="365"/>
      <c r="CD77" s="365"/>
      <c r="CE77" s="365"/>
      <c r="CF77" s="365"/>
      <c r="CG77" s="365"/>
      <c r="CH77" s="368">
        <f t="shared" si="274"/>
        <v>0</v>
      </c>
      <c r="CI77" s="372"/>
      <c r="CJ77" s="375">
        <v>0</v>
      </c>
      <c r="CK77" s="376"/>
      <c r="CL77" s="365"/>
      <c r="CM77" s="365"/>
      <c r="CN77" s="365"/>
      <c r="CO77" s="365"/>
      <c r="CP77" s="365"/>
      <c r="CQ77" s="365"/>
      <c r="CR77" s="365"/>
      <c r="CS77" s="365"/>
      <c r="CT77" s="365"/>
      <c r="CU77" s="365"/>
      <c r="CV77" s="368">
        <f t="shared" si="275"/>
        <v>0</v>
      </c>
      <c r="CX77" s="375">
        <v>0</v>
      </c>
      <c r="CY77" s="376"/>
      <c r="CZ77" s="365"/>
      <c r="DA77" s="365"/>
      <c r="DB77" s="365"/>
      <c r="DC77" s="365"/>
      <c r="DD77" s="365"/>
      <c r="DE77" s="365"/>
      <c r="DF77" s="365"/>
      <c r="DG77" s="365"/>
      <c r="DH77" s="365"/>
      <c r="DI77" s="365"/>
      <c r="DJ77" s="368">
        <f t="shared" si="276"/>
        <v>0</v>
      </c>
      <c r="DK77" s="372"/>
      <c r="DL77" s="375">
        <v>0</v>
      </c>
      <c r="DM77" s="376"/>
      <c r="DN77" s="365"/>
      <c r="DO77" s="365"/>
      <c r="DP77" s="365"/>
      <c r="DQ77" s="365"/>
      <c r="DR77" s="365"/>
      <c r="DS77" s="365"/>
      <c r="DT77" s="365"/>
      <c r="DU77" s="365"/>
      <c r="DV77" s="365"/>
      <c r="DW77" s="365"/>
      <c r="DX77" s="368">
        <f t="shared" si="277"/>
        <v>0</v>
      </c>
      <c r="DY77" s="372"/>
      <c r="DZ77" s="375">
        <v>7974.99</v>
      </c>
      <c r="EA77" s="376"/>
      <c r="EB77" s="365"/>
      <c r="EC77" s="365"/>
      <c r="ED77" s="365"/>
      <c r="EE77" s="365"/>
      <c r="EF77" s="365"/>
      <c r="EG77" s="365"/>
      <c r="EH77" s="365"/>
      <c r="EI77" s="365"/>
      <c r="EJ77" s="365"/>
      <c r="EK77" s="365"/>
      <c r="EL77" s="368">
        <f t="shared" si="278"/>
        <v>7974.99</v>
      </c>
      <c r="EM77" s="372"/>
      <c r="EN77" s="375">
        <v>0</v>
      </c>
      <c r="EO77" s="376"/>
      <c r="EP77" s="365"/>
      <c r="EQ77" s="365"/>
      <c r="ER77" s="365"/>
      <c r="ES77" s="365"/>
      <c r="ET77" s="365"/>
      <c r="EU77" s="365"/>
      <c r="EV77" s="365"/>
      <c r="EW77" s="365"/>
      <c r="EX77" s="365"/>
      <c r="EY77" s="365"/>
      <c r="EZ77" s="368">
        <f t="shared" si="279"/>
        <v>0</v>
      </c>
      <c r="FA77" s="372"/>
      <c r="FB77" s="375">
        <v>0</v>
      </c>
      <c r="FC77" s="376"/>
      <c r="FD77" s="365"/>
      <c r="FE77" s="365"/>
      <c r="FF77" s="365"/>
      <c r="FG77" s="365"/>
      <c r="FH77" s="365"/>
      <c r="FI77" s="365"/>
      <c r="FJ77" s="365"/>
      <c r="FK77" s="365"/>
      <c r="FL77" s="365"/>
      <c r="FM77" s="365"/>
      <c r="FN77" s="368">
        <f t="shared" si="280"/>
        <v>0</v>
      </c>
      <c r="FO77" s="372"/>
      <c r="FP77" s="375">
        <v>0</v>
      </c>
      <c r="FQ77" s="376"/>
      <c r="FR77" s="365"/>
      <c r="FS77" s="365"/>
      <c r="FT77" s="365"/>
      <c r="FU77" s="365"/>
      <c r="FV77" s="365"/>
      <c r="FW77" s="365"/>
      <c r="FX77" s="365"/>
      <c r="FY77" s="365"/>
      <c r="FZ77" s="365"/>
      <c r="GA77" s="365"/>
      <c r="GB77" s="368">
        <f t="shared" si="281"/>
        <v>0</v>
      </c>
      <c r="GC77" s="372"/>
      <c r="GD77" s="375">
        <v>0</v>
      </c>
      <c r="GE77" s="376"/>
      <c r="GF77" s="365"/>
      <c r="GG77" s="365"/>
      <c r="GH77" s="365"/>
      <c r="GI77" s="365"/>
      <c r="GJ77" s="365"/>
      <c r="GK77" s="365"/>
      <c r="GL77" s="365"/>
      <c r="GM77" s="365"/>
      <c r="GN77" s="365"/>
      <c r="GO77" s="365"/>
      <c r="GP77" s="368">
        <f t="shared" si="282"/>
        <v>0</v>
      </c>
      <c r="GQ77" s="372"/>
      <c r="GR77" s="375">
        <v>0</v>
      </c>
      <c r="GS77" s="376"/>
      <c r="GT77" s="365"/>
      <c r="GU77" s="365"/>
      <c r="GV77" s="365"/>
      <c r="GW77" s="365"/>
      <c r="GX77" s="365"/>
      <c r="GY77" s="365"/>
      <c r="GZ77" s="365"/>
      <c r="HA77" s="365"/>
      <c r="HB77" s="365"/>
      <c r="HC77" s="365"/>
      <c r="HD77" s="368">
        <f t="shared" si="283"/>
        <v>0</v>
      </c>
      <c r="HE77" s="372"/>
      <c r="HF77" s="375">
        <v>0</v>
      </c>
      <c r="HG77" s="376"/>
      <c r="HH77" s="365"/>
      <c r="HI77" s="365"/>
      <c r="HJ77" s="365"/>
      <c r="HK77" s="365"/>
      <c r="HL77" s="365"/>
      <c r="HM77" s="365"/>
      <c r="HN77" s="365"/>
      <c r="HO77" s="365"/>
      <c r="HP77" s="365"/>
      <c r="HQ77" s="365"/>
      <c r="HR77" s="368">
        <f t="shared" si="284"/>
        <v>0</v>
      </c>
      <c r="HS77" s="372"/>
      <c r="HT77" s="375">
        <v>0</v>
      </c>
      <c r="HU77" s="376"/>
      <c r="HV77" s="365"/>
      <c r="HW77" s="365"/>
      <c r="HX77" s="365"/>
      <c r="HY77" s="365"/>
      <c r="HZ77" s="365"/>
      <c r="IA77" s="365"/>
      <c r="IB77" s="365"/>
      <c r="IC77" s="365"/>
      <c r="ID77" s="365"/>
      <c r="IE77" s="365"/>
      <c r="IF77" s="368">
        <f t="shared" si="285"/>
        <v>0</v>
      </c>
      <c r="IG77" s="372"/>
      <c r="IH77" s="375">
        <v>0</v>
      </c>
      <c r="II77" s="376"/>
      <c r="IJ77" s="365"/>
      <c r="IK77" s="365"/>
      <c r="IL77" s="365"/>
      <c r="IM77" s="365"/>
      <c r="IN77" s="365"/>
      <c r="IO77" s="365"/>
      <c r="IP77" s="365"/>
      <c r="IQ77" s="365"/>
      <c r="IR77" s="365"/>
      <c r="IS77" s="365"/>
      <c r="IT77" s="368">
        <f t="shared" si="286"/>
        <v>0</v>
      </c>
      <c r="IU77" s="372"/>
      <c r="IV77" s="375">
        <v>0</v>
      </c>
      <c r="IW77" s="376"/>
      <c r="IX77" s="365"/>
      <c r="IY77" s="365"/>
      <c r="IZ77" s="365"/>
      <c r="JA77" s="365"/>
      <c r="JB77" s="365"/>
      <c r="JC77" s="365"/>
      <c r="JD77" s="365"/>
      <c r="JE77" s="365"/>
      <c r="JF77" s="365"/>
      <c r="JG77" s="365"/>
      <c r="JH77" s="368">
        <f t="shared" si="287"/>
        <v>0</v>
      </c>
      <c r="JI77" s="372"/>
      <c r="JJ77" s="375">
        <v>3494</v>
      </c>
      <c r="JK77" s="376"/>
      <c r="JL77" s="365"/>
      <c r="JM77" s="365"/>
      <c r="JN77" s="365"/>
      <c r="JO77" s="365"/>
      <c r="JP77" s="365"/>
      <c r="JQ77" s="365"/>
      <c r="JR77" s="365"/>
      <c r="JS77" s="365"/>
      <c r="JT77" s="365"/>
      <c r="JU77" s="365"/>
      <c r="JV77" s="368">
        <f t="shared" si="288"/>
        <v>3494</v>
      </c>
      <c r="JW77" s="372"/>
      <c r="JX77" s="375">
        <v>12878</v>
      </c>
      <c r="JY77" s="376"/>
      <c r="JZ77" s="365"/>
      <c r="KA77" s="365"/>
      <c r="KB77" s="365"/>
      <c r="KC77" s="365"/>
      <c r="KD77" s="365"/>
      <c r="KE77" s="365"/>
      <c r="KF77" s="365"/>
      <c r="KG77" s="365"/>
      <c r="KH77" s="365"/>
      <c r="KI77" s="365"/>
      <c r="KJ77" s="368">
        <f t="shared" si="289"/>
        <v>12878</v>
      </c>
      <c r="KK77" s="372"/>
      <c r="KL77" s="375">
        <v>4913.3999999999996</v>
      </c>
      <c r="KM77" s="376"/>
      <c r="KN77" s="365"/>
      <c r="KO77" s="365"/>
      <c r="KP77" s="365"/>
      <c r="KQ77" s="365"/>
      <c r="KR77" s="365"/>
      <c r="KS77" s="365"/>
      <c r="KT77" s="365"/>
      <c r="KU77" s="365"/>
      <c r="KV77" s="365"/>
      <c r="KW77" s="365"/>
      <c r="KX77" s="368">
        <f t="shared" si="290"/>
        <v>4913.3999999999996</v>
      </c>
      <c r="KY77" s="372"/>
      <c r="KZ77" s="375">
        <v>0</v>
      </c>
      <c r="LA77" s="376"/>
      <c r="LB77" s="365"/>
      <c r="LC77" s="365"/>
      <c r="LD77" s="365"/>
      <c r="LE77" s="365"/>
      <c r="LF77" s="365"/>
      <c r="LG77" s="365"/>
      <c r="LH77" s="365"/>
      <c r="LI77" s="365"/>
      <c r="LJ77" s="365"/>
      <c r="LK77" s="365"/>
      <c r="LL77" s="368">
        <f t="shared" si="291"/>
        <v>0</v>
      </c>
      <c r="LM77" s="372"/>
      <c r="LN77" s="375">
        <v>0</v>
      </c>
      <c r="LO77" s="376"/>
      <c r="LP77" s="365"/>
      <c r="LQ77" s="365"/>
      <c r="LR77" s="365"/>
      <c r="LS77" s="365"/>
      <c r="LT77" s="365"/>
      <c r="LU77" s="365"/>
      <c r="LV77" s="365"/>
      <c r="LW77" s="365"/>
      <c r="LX77" s="365"/>
      <c r="LY77" s="365"/>
      <c r="LZ77" s="368">
        <f t="shared" si="292"/>
        <v>0</v>
      </c>
      <c r="MA77" s="372"/>
      <c r="MB77" s="375">
        <v>0</v>
      </c>
      <c r="MC77" s="376"/>
      <c r="MD77" s="365"/>
      <c r="ME77" s="365"/>
      <c r="MF77" s="365"/>
      <c r="MG77" s="365"/>
      <c r="MH77" s="365"/>
      <c r="MI77" s="365"/>
      <c r="MJ77" s="365"/>
      <c r="MK77" s="365"/>
      <c r="ML77" s="365"/>
      <c r="MM77" s="365"/>
      <c r="MN77" s="368">
        <f t="shared" si="293"/>
        <v>0</v>
      </c>
      <c r="MO77" s="372"/>
      <c r="MP77" s="375">
        <v>0</v>
      </c>
      <c r="MQ77" s="376"/>
      <c r="MR77" s="365"/>
      <c r="MS77" s="365"/>
      <c r="MT77" s="365"/>
      <c r="MU77" s="365"/>
      <c r="MV77" s="365"/>
      <c r="MW77" s="365"/>
      <c r="MX77" s="365"/>
      <c r="MY77" s="365"/>
      <c r="MZ77" s="365"/>
      <c r="NA77" s="365"/>
      <c r="NB77" s="368">
        <f t="shared" si="294"/>
        <v>0</v>
      </c>
      <c r="NC77" s="372"/>
      <c r="ND77" s="375">
        <v>0</v>
      </c>
      <c r="NE77" s="376"/>
      <c r="NF77" s="365"/>
      <c r="NG77" s="365"/>
      <c r="NH77" s="365"/>
      <c r="NI77" s="365"/>
      <c r="NJ77" s="365"/>
      <c r="NK77" s="365"/>
      <c r="NL77" s="365"/>
      <c r="NM77" s="365"/>
      <c r="NN77" s="365"/>
      <c r="NO77" s="365"/>
      <c r="NP77" s="368">
        <f t="shared" si="295"/>
        <v>0</v>
      </c>
      <c r="NQ77" s="372"/>
      <c r="NR77" s="375">
        <v>0</v>
      </c>
      <c r="NS77" s="376"/>
      <c r="NT77" s="365"/>
      <c r="NU77" s="365"/>
      <c r="NV77" s="365"/>
      <c r="NW77" s="365"/>
      <c r="NX77" s="365"/>
      <c r="NY77" s="365"/>
      <c r="NZ77" s="365"/>
      <c r="OA77" s="365"/>
      <c r="OB77" s="365"/>
      <c r="OC77" s="365"/>
      <c r="OD77" s="368">
        <f t="shared" si="296"/>
        <v>0</v>
      </c>
      <c r="OE77" s="372"/>
      <c r="OF77" s="375">
        <v>0</v>
      </c>
      <c r="OG77" s="376"/>
      <c r="OH77" s="365"/>
      <c r="OI77" s="365"/>
      <c r="OJ77" s="365"/>
      <c r="OK77" s="365"/>
      <c r="OL77" s="365"/>
      <c r="OM77" s="365"/>
      <c r="ON77" s="365"/>
      <c r="OO77" s="365"/>
      <c r="OP77" s="365"/>
      <c r="OQ77" s="365"/>
      <c r="OR77" s="368">
        <f t="shared" si="297"/>
        <v>0</v>
      </c>
      <c r="OS77" s="372"/>
      <c r="OT77" s="375">
        <v>0</v>
      </c>
      <c r="OU77" s="376"/>
      <c r="OV77" s="365"/>
      <c r="OW77" s="365"/>
      <c r="OX77" s="365"/>
      <c r="OY77" s="365"/>
      <c r="OZ77" s="365"/>
      <c r="PA77" s="365"/>
      <c r="PB77" s="365"/>
      <c r="PC77" s="365"/>
      <c r="PD77" s="365"/>
      <c r="PE77" s="365"/>
      <c r="PF77" s="368">
        <f t="shared" si="298"/>
        <v>0</v>
      </c>
      <c r="PG77" s="372"/>
      <c r="PH77" s="375">
        <v>0</v>
      </c>
      <c r="PI77" s="376"/>
      <c r="PJ77" s="365"/>
      <c r="PK77" s="365"/>
      <c r="PL77" s="365"/>
      <c r="PM77" s="365"/>
      <c r="PN77" s="365"/>
      <c r="PO77" s="365"/>
      <c r="PP77" s="365"/>
      <c r="PQ77" s="365"/>
      <c r="PR77" s="365"/>
      <c r="PS77" s="365"/>
      <c r="PT77" s="368">
        <f t="shared" si="299"/>
        <v>0</v>
      </c>
      <c r="PU77" s="372"/>
      <c r="PV77" s="368">
        <f t="shared" si="300"/>
        <v>29260.39</v>
      </c>
      <c r="PW77" s="368">
        <f t="shared" si="300"/>
        <v>0</v>
      </c>
      <c r="PX77" s="368">
        <f t="shared" si="300"/>
        <v>0</v>
      </c>
      <c r="PY77" s="368">
        <f t="shared" si="300"/>
        <v>0</v>
      </c>
      <c r="PZ77" s="368">
        <f t="shared" si="300"/>
        <v>0</v>
      </c>
      <c r="QA77" s="368">
        <f t="shared" si="300"/>
        <v>0</v>
      </c>
      <c r="QB77" s="368">
        <f t="shared" si="300"/>
        <v>0</v>
      </c>
      <c r="QC77" s="368">
        <f t="shared" si="300"/>
        <v>0</v>
      </c>
      <c r="QD77" s="368">
        <f t="shared" si="300"/>
        <v>0</v>
      </c>
      <c r="QE77" s="368">
        <f t="shared" si="300"/>
        <v>0</v>
      </c>
      <c r="QF77" s="368">
        <f t="shared" si="300"/>
        <v>0</v>
      </c>
      <c r="QG77" s="368">
        <f t="shared" si="300"/>
        <v>0</v>
      </c>
      <c r="QH77" s="368">
        <f t="shared" si="302"/>
        <v>29260.39</v>
      </c>
    </row>
    <row r="78" spans="1:450" x14ac:dyDescent="0.25">
      <c r="A78" s="304" t="s">
        <v>938</v>
      </c>
      <c r="B78" s="255" t="s">
        <v>121</v>
      </c>
      <c r="C78" s="313"/>
      <c r="D78" s="375">
        <v>12926</v>
      </c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6"/>
      <c r="P78" s="368">
        <f t="shared" si="269"/>
        <v>12926</v>
      </c>
      <c r="Q78" s="372"/>
      <c r="R78" s="375">
        <v>5875</v>
      </c>
      <c r="S78" s="376"/>
      <c r="T78" s="376"/>
      <c r="U78" s="376"/>
      <c r="V78" s="376"/>
      <c r="W78" s="376"/>
      <c r="X78" s="376"/>
      <c r="Y78" s="376"/>
      <c r="Z78" s="376"/>
      <c r="AA78" s="376"/>
      <c r="AB78" s="376"/>
      <c r="AC78" s="376"/>
      <c r="AD78" s="368">
        <f t="shared" si="270"/>
        <v>5875</v>
      </c>
      <c r="AF78" s="375">
        <v>1174</v>
      </c>
      <c r="AG78" s="376"/>
      <c r="AH78" s="376"/>
      <c r="AI78" s="376"/>
      <c r="AJ78" s="376"/>
      <c r="AK78" s="376"/>
      <c r="AL78" s="376"/>
      <c r="AM78" s="376"/>
      <c r="AN78" s="376"/>
      <c r="AO78" s="376"/>
      <c r="AP78" s="376"/>
      <c r="AQ78" s="376"/>
      <c r="AR78" s="368">
        <f t="shared" si="271"/>
        <v>1174</v>
      </c>
      <c r="AT78" s="375">
        <v>10439</v>
      </c>
      <c r="AU78" s="376"/>
      <c r="AV78" s="376"/>
      <c r="AW78" s="376"/>
      <c r="AX78" s="376"/>
      <c r="AY78" s="376"/>
      <c r="AZ78" s="376"/>
      <c r="BA78" s="376"/>
      <c r="BB78" s="376"/>
      <c r="BC78" s="376"/>
      <c r="BD78" s="376"/>
      <c r="BE78" s="376"/>
      <c r="BF78" s="368">
        <f t="shared" si="272"/>
        <v>10439</v>
      </c>
      <c r="BH78" s="375">
        <v>1035.4645161290323</v>
      </c>
      <c r="BI78" s="376"/>
      <c r="BJ78" s="376"/>
      <c r="BK78" s="376"/>
      <c r="BL78" s="391"/>
      <c r="BM78" s="391"/>
      <c r="BN78" s="391"/>
      <c r="BO78" s="376"/>
      <c r="BP78" s="365"/>
      <c r="BQ78" s="365"/>
      <c r="BR78" s="365"/>
      <c r="BS78" s="365"/>
      <c r="BT78" s="368">
        <f t="shared" si="273"/>
        <v>1035.4645161290323</v>
      </c>
      <c r="BV78" s="375">
        <v>31063.935483870966</v>
      </c>
      <c r="BW78" s="376"/>
      <c r="BX78" s="365"/>
      <c r="BY78" s="365"/>
      <c r="BZ78" s="365"/>
      <c r="CA78" s="365"/>
      <c r="CB78" s="365"/>
      <c r="CC78" s="365"/>
      <c r="CD78" s="365"/>
      <c r="CE78" s="365"/>
      <c r="CF78" s="365"/>
      <c r="CG78" s="365"/>
      <c r="CH78" s="368">
        <f t="shared" si="274"/>
        <v>31063.935483870966</v>
      </c>
      <c r="CI78" s="372"/>
      <c r="CJ78" s="375">
        <v>2903</v>
      </c>
      <c r="CK78" s="376"/>
      <c r="CL78" s="365"/>
      <c r="CM78" s="365"/>
      <c r="CN78" s="365"/>
      <c r="CO78" s="365"/>
      <c r="CP78" s="365"/>
      <c r="CQ78" s="365"/>
      <c r="CR78" s="365"/>
      <c r="CS78" s="365"/>
      <c r="CT78" s="365"/>
      <c r="CU78" s="365"/>
      <c r="CV78" s="368">
        <f t="shared" si="275"/>
        <v>2903</v>
      </c>
      <c r="CX78" s="375">
        <v>3524</v>
      </c>
      <c r="CY78" s="376"/>
      <c r="CZ78" s="365"/>
      <c r="DA78" s="365"/>
      <c r="DB78" s="365"/>
      <c r="DC78" s="365"/>
      <c r="DD78" s="365"/>
      <c r="DE78" s="365"/>
      <c r="DF78" s="365"/>
      <c r="DG78" s="365"/>
      <c r="DH78" s="365"/>
      <c r="DI78" s="365"/>
      <c r="DJ78" s="368">
        <f t="shared" si="276"/>
        <v>3524</v>
      </c>
      <c r="DK78" s="372"/>
      <c r="DL78" s="375">
        <v>2348</v>
      </c>
      <c r="DM78" s="376"/>
      <c r="DN78" s="365"/>
      <c r="DO78" s="365"/>
      <c r="DP78" s="365"/>
      <c r="DQ78" s="365"/>
      <c r="DR78" s="365"/>
      <c r="DS78" s="365"/>
      <c r="DT78" s="365"/>
      <c r="DU78" s="365"/>
      <c r="DV78" s="365"/>
      <c r="DW78" s="365"/>
      <c r="DX78" s="368">
        <f t="shared" si="277"/>
        <v>2348</v>
      </c>
      <c r="DY78" s="372"/>
      <c r="DZ78" s="375">
        <v>17625</v>
      </c>
      <c r="EA78" s="376"/>
      <c r="EB78" s="365"/>
      <c r="EC78" s="365"/>
      <c r="ED78" s="365"/>
      <c r="EE78" s="365"/>
      <c r="EF78" s="365"/>
      <c r="EG78" s="365"/>
      <c r="EH78" s="365"/>
      <c r="EI78" s="365"/>
      <c r="EJ78" s="365"/>
      <c r="EK78" s="365"/>
      <c r="EL78" s="368">
        <f t="shared" si="278"/>
        <v>17625</v>
      </c>
      <c r="EM78" s="372"/>
      <c r="EN78" s="375">
        <v>17625</v>
      </c>
      <c r="EO78" s="376"/>
      <c r="EP78" s="365"/>
      <c r="EQ78" s="365"/>
      <c r="ER78" s="365"/>
      <c r="ES78" s="365"/>
      <c r="ET78" s="365"/>
      <c r="EU78" s="365"/>
      <c r="EV78" s="365"/>
      <c r="EW78" s="365"/>
      <c r="EX78" s="365"/>
      <c r="EY78" s="365"/>
      <c r="EZ78" s="368">
        <f t="shared" si="279"/>
        <v>17625</v>
      </c>
      <c r="FA78" s="372"/>
      <c r="FB78" s="375">
        <v>21151</v>
      </c>
      <c r="FC78" s="376"/>
      <c r="FD78" s="365"/>
      <c r="FE78" s="365"/>
      <c r="FF78" s="365"/>
      <c r="FG78" s="365"/>
      <c r="FH78" s="365"/>
      <c r="FI78" s="365"/>
      <c r="FJ78" s="365"/>
      <c r="FK78" s="365"/>
      <c r="FL78" s="365"/>
      <c r="FM78" s="365"/>
      <c r="FN78" s="368">
        <f t="shared" si="280"/>
        <v>21151</v>
      </c>
      <c r="FO78" s="372"/>
      <c r="FP78" s="375">
        <v>17024</v>
      </c>
      <c r="FQ78" s="376"/>
      <c r="FR78" s="365"/>
      <c r="FS78" s="365"/>
      <c r="FT78" s="365"/>
      <c r="FU78" s="365"/>
      <c r="FV78" s="365"/>
      <c r="FW78" s="365"/>
      <c r="FX78" s="365"/>
      <c r="FY78" s="365"/>
      <c r="FZ78" s="365"/>
      <c r="GA78" s="365"/>
      <c r="GB78" s="368">
        <f t="shared" si="281"/>
        <v>17024</v>
      </c>
      <c r="GC78" s="372"/>
      <c r="GD78" s="375">
        <v>1174</v>
      </c>
      <c r="GE78" s="376"/>
      <c r="GF78" s="365"/>
      <c r="GG78" s="365"/>
      <c r="GH78" s="365"/>
      <c r="GI78" s="365"/>
      <c r="GJ78" s="365"/>
      <c r="GK78" s="365"/>
      <c r="GL78" s="365"/>
      <c r="GM78" s="365"/>
      <c r="GN78" s="365"/>
      <c r="GO78" s="365"/>
      <c r="GP78" s="368">
        <f t="shared" si="282"/>
        <v>1174</v>
      </c>
      <c r="GQ78" s="372"/>
      <c r="GR78" s="375">
        <v>27534</v>
      </c>
      <c r="GS78" s="376"/>
      <c r="GT78" s="365"/>
      <c r="GU78" s="365"/>
      <c r="GV78" s="365"/>
      <c r="GW78" s="365"/>
      <c r="GX78" s="365"/>
      <c r="GY78" s="365"/>
      <c r="GZ78" s="365"/>
      <c r="HA78" s="365"/>
      <c r="HB78" s="365"/>
      <c r="HC78" s="365"/>
      <c r="HD78" s="368">
        <f t="shared" si="283"/>
        <v>27534</v>
      </c>
      <c r="HE78" s="372"/>
      <c r="HF78" s="375">
        <v>27689</v>
      </c>
      <c r="HG78" s="376"/>
      <c r="HH78" s="365"/>
      <c r="HI78" s="365"/>
      <c r="HJ78" s="365"/>
      <c r="HK78" s="365"/>
      <c r="HL78" s="365"/>
      <c r="HM78" s="365"/>
      <c r="HN78" s="365"/>
      <c r="HO78" s="365"/>
      <c r="HP78" s="365"/>
      <c r="HQ78" s="365"/>
      <c r="HR78" s="368">
        <f t="shared" si="284"/>
        <v>27689</v>
      </c>
      <c r="HS78" s="372"/>
      <c r="HT78" s="375">
        <v>512</v>
      </c>
      <c r="HU78" s="376"/>
      <c r="HV78" s="365"/>
      <c r="HW78" s="365"/>
      <c r="HX78" s="365"/>
      <c r="HY78" s="365"/>
      <c r="HZ78" s="365"/>
      <c r="IA78" s="365"/>
      <c r="IB78" s="365"/>
      <c r="IC78" s="365"/>
      <c r="ID78" s="365"/>
      <c r="IE78" s="365"/>
      <c r="IF78" s="368">
        <f t="shared" si="285"/>
        <v>512</v>
      </c>
      <c r="IG78" s="372"/>
      <c r="IH78" s="375">
        <v>4235</v>
      </c>
      <c r="II78" s="376"/>
      <c r="IJ78" s="365"/>
      <c r="IK78" s="365"/>
      <c r="IL78" s="365"/>
      <c r="IM78" s="365"/>
      <c r="IN78" s="365"/>
      <c r="IO78" s="365"/>
      <c r="IP78" s="365"/>
      <c r="IQ78" s="365"/>
      <c r="IR78" s="365"/>
      <c r="IS78" s="365"/>
      <c r="IT78" s="368">
        <f t="shared" si="286"/>
        <v>4235</v>
      </c>
      <c r="IU78" s="372"/>
      <c r="IV78" s="375">
        <v>2193</v>
      </c>
      <c r="IW78" s="376"/>
      <c r="IX78" s="365"/>
      <c r="IY78" s="365"/>
      <c r="IZ78" s="365"/>
      <c r="JA78" s="365"/>
      <c r="JB78" s="365"/>
      <c r="JC78" s="365"/>
      <c r="JD78" s="365"/>
      <c r="JE78" s="365"/>
      <c r="JF78" s="365"/>
      <c r="JG78" s="365"/>
      <c r="JH78" s="368">
        <f t="shared" si="287"/>
        <v>2193</v>
      </c>
      <c r="JI78" s="372"/>
      <c r="JJ78" s="375">
        <v>7293</v>
      </c>
      <c r="JK78" s="376"/>
      <c r="JL78" s="365"/>
      <c r="JM78" s="365"/>
      <c r="JN78" s="365"/>
      <c r="JO78" s="365"/>
      <c r="JP78" s="365"/>
      <c r="JQ78" s="365"/>
      <c r="JR78" s="365"/>
      <c r="JS78" s="365"/>
      <c r="JT78" s="365"/>
      <c r="JU78" s="365"/>
      <c r="JV78" s="368">
        <f t="shared" si="288"/>
        <v>7293</v>
      </c>
      <c r="JW78" s="372"/>
      <c r="JX78" s="375">
        <v>14101</v>
      </c>
      <c r="JY78" s="376"/>
      <c r="JZ78" s="365"/>
      <c r="KA78" s="365"/>
      <c r="KB78" s="365"/>
      <c r="KC78" s="365"/>
      <c r="KD78" s="365"/>
      <c r="KE78" s="365"/>
      <c r="KF78" s="365"/>
      <c r="KG78" s="365"/>
      <c r="KH78" s="365"/>
      <c r="KI78" s="365"/>
      <c r="KJ78" s="368">
        <f t="shared" si="289"/>
        <v>14101</v>
      </c>
      <c r="KK78" s="372"/>
      <c r="KL78" s="375">
        <v>1174</v>
      </c>
      <c r="KM78" s="376"/>
      <c r="KN78" s="365"/>
      <c r="KO78" s="365"/>
      <c r="KP78" s="365"/>
      <c r="KQ78" s="365"/>
      <c r="KR78" s="365"/>
      <c r="KS78" s="365"/>
      <c r="KT78" s="365"/>
      <c r="KU78" s="365"/>
      <c r="KV78" s="365"/>
      <c r="KW78" s="365"/>
      <c r="KX78" s="368">
        <f t="shared" si="290"/>
        <v>1174</v>
      </c>
      <c r="KY78" s="372"/>
      <c r="KZ78" s="375">
        <v>3766</v>
      </c>
      <c r="LA78" s="376"/>
      <c r="LB78" s="365"/>
      <c r="LC78" s="365"/>
      <c r="LD78" s="365"/>
      <c r="LE78" s="365"/>
      <c r="LF78" s="365"/>
      <c r="LG78" s="365"/>
      <c r="LH78" s="365"/>
      <c r="LI78" s="365"/>
      <c r="LJ78" s="365"/>
      <c r="LK78" s="365"/>
      <c r="LL78" s="368">
        <f t="shared" si="291"/>
        <v>3766</v>
      </c>
      <c r="LM78" s="372"/>
      <c r="LN78" s="375">
        <v>1019</v>
      </c>
      <c r="LO78" s="376"/>
      <c r="LP78" s="365"/>
      <c r="LQ78" s="365"/>
      <c r="LR78" s="365"/>
      <c r="LS78" s="365"/>
      <c r="LT78" s="365"/>
      <c r="LU78" s="365"/>
      <c r="LV78" s="365"/>
      <c r="LW78" s="365"/>
      <c r="LX78" s="365"/>
      <c r="LY78" s="365"/>
      <c r="LZ78" s="368">
        <f t="shared" si="292"/>
        <v>1019</v>
      </c>
      <c r="MA78" s="372"/>
      <c r="MB78" s="375">
        <v>2193</v>
      </c>
      <c r="MC78" s="376"/>
      <c r="MD78" s="365"/>
      <c r="ME78" s="365"/>
      <c r="MF78" s="365"/>
      <c r="MG78" s="365"/>
      <c r="MH78" s="365"/>
      <c r="MI78" s="365"/>
      <c r="MJ78" s="365"/>
      <c r="MK78" s="365"/>
      <c r="ML78" s="365"/>
      <c r="MM78" s="365"/>
      <c r="MN78" s="368">
        <f t="shared" si="293"/>
        <v>2193</v>
      </c>
      <c r="MO78" s="372"/>
      <c r="MP78" s="375">
        <v>7137</v>
      </c>
      <c r="MQ78" s="376"/>
      <c r="MR78" s="365"/>
      <c r="MS78" s="365"/>
      <c r="MT78" s="365"/>
      <c r="MU78" s="365"/>
      <c r="MV78" s="365"/>
      <c r="MW78" s="365"/>
      <c r="MX78" s="365"/>
      <c r="MY78" s="365"/>
      <c r="MZ78" s="365"/>
      <c r="NA78" s="365"/>
      <c r="NB78" s="368">
        <f t="shared" si="294"/>
        <v>7137</v>
      </c>
      <c r="NC78" s="372"/>
      <c r="ND78" s="375">
        <v>13878</v>
      </c>
      <c r="NE78" s="376"/>
      <c r="NF78" s="365"/>
      <c r="NG78" s="365"/>
      <c r="NH78" s="365"/>
      <c r="NI78" s="365"/>
      <c r="NJ78" s="365"/>
      <c r="NK78" s="365"/>
      <c r="NL78" s="365"/>
      <c r="NM78" s="365"/>
      <c r="NN78" s="365"/>
      <c r="NO78" s="365"/>
      <c r="NP78" s="368">
        <f t="shared" si="295"/>
        <v>13878</v>
      </c>
      <c r="NQ78" s="372"/>
      <c r="NR78" s="375">
        <v>3769</v>
      </c>
      <c r="NS78" s="376"/>
      <c r="NT78" s="365"/>
      <c r="NU78" s="365"/>
      <c r="NV78" s="365"/>
      <c r="NW78" s="365"/>
      <c r="NX78" s="365"/>
      <c r="NY78" s="365"/>
      <c r="NZ78" s="365"/>
      <c r="OA78" s="365"/>
      <c r="OB78" s="365"/>
      <c r="OC78" s="365"/>
      <c r="OD78" s="368">
        <f t="shared" si="296"/>
        <v>3769</v>
      </c>
      <c r="OE78" s="372"/>
      <c r="OF78" s="375">
        <v>1174</v>
      </c>
      <c r="OG78" s="376"/>
      <c r="OH78" s="365"/>
      <c r="OI78" s="365"/>
      <c r="OJ78" s="365"/>
      <c r="OK78" s="365"/>
      <c r="OL78" s="365"/>
      <c r="OM78" s="365"/>
      <c r="ON78" s="365"/>
      <c r="OO78" s="365"/>
      <c r="OP78" s="365"/>
      <c r="OQ78" s="365"/>
      <c r="OR78" s="368">
        <f t="shared" si="297"/>
        <v>1174</v>
      </c>
      <c r="OS78" s="372"/>
      <c r="OT78" s="375">
        <v>9399</v>
      </c>
      <c r="OU78" s="376"/>
      <c r="OV78" s="365"/>
      <c r="OW78" s="365"/>
      <c r="OX78" s="365"/>
      <c r="OY78" s="365"/>
      <c r="OZ78" s="365"/>
      <c r="PA78" s="365"/>
      <c r="PB78" s="365"/>
      <c r="PC78" s="365"/>
      <c r="PD78" s="365"/>
      <c r="PE78" s="365"/>
      <c r="PF78" s="368">
        <f t="shared" si="298"/>
        <v>9399</v>
      </c>
      <c r="PG78" s="372"/>
      <c r="PH78" s="375">
        <v>1174</v>
      </c>
      <c r="PI78" s="376"/>
      <c r="PJ78" s="365"/>
      <c r="PK78" s="365"/>
      <c r="PL78" s="365"/>
      <c r="PM78" s="365"/>
      <c r="PN78" s="365"/>
      <c r="PO78" s="365"/>
      <c r="PP78" s="365"/>
      <c r="PQ78" s="365"/>
      <c r="PR78" s="365"/>
      <c r="PS78" s="365"/>
      <c r="PT78" s="368">
        <f t="shared" si="299"/>
        <v>1174</v>
      </c>
      <c r="PU78" s="372"/>
      <c r="PV78" s="368">
        <f t="shared" si="300"/>
        <v>274127.40000000002</v>
      </c>
      <c r="PW78" s="368">
        <f t="shared" si="300"/>
        <v>0</v>
      </c>
      <c r="PX78" s="368">
        <f t="shared" si="300"/>
        <v>0</v>
      </c>
      <c r="PY78" s="368">
        <f t="shared" si="300"/>
        <v>0</v>
      </c>
      <c r="PZ78" s="368">
        <f t="shared" si="300"/>
        <v>0</v>
      </c>
      <c r="QA78" s="368">
        <f t="shared" si="300"/>
        <v>0</v>
      </c>
      <c r="QB78" s="368">
        <f t="shared" si="300"/>
        <v>0</v>
      </c>
      <c r="QC78" s="368">
        <f t="shared" si="300"/>
        <v>0</v>
      </c>
      <c r="QD78" s="368">
        <f t="shared" si="300"/>
        <v>0</v>
      </c>
      <c r="QE78" s="368">
        <f t="shared" si="300"/>
        <v>0</v>
      </c>
      <c r="QF78" s="368">
        <f t="shared" si="300"/>
        <v>0</v>
      </c>
      <c r="QG78" s="368">
        <f t="shared" si="300"/>
        <v>0</v>
      </c>
      <c r="QH78" s="368">
        <f t="shared" si="302"/>
        <v>274127.40000000002</v>
      </c>
    </row>
    <row r="79" spans="1:450" x14ac:dyDescent="0.25">
      <c r="A79" s="304" t="s">
        <v>938</v>
      </c>
      <c r="B79" s="255" t="s">
        <v>122</v>
      </c>
      <c r="C79" s="313"/>
      <c r="D79" s="375">
        <v>752</v>
      </c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68">
        <f t="shared" si="269"/>
        <v>752</v>
      </c>
      <c r="Q79" s="372"/>
      <c r="R79" s="375">
        <v>342</v>
      </c>
      <c r="S79" s="376"/>
      <c r="T79" s="376"/>
      <c r="U79" s="376"/>
      <c r="V79" s="376"/>
      <c r="W79" s="376"/>
      <c r="X79" s="376"/>
      <c r="Y79" s="376"/>
      <c r="Z79" s="376"/>
      <c r="AA79" s="376"/>
      <c r="AB79" s="376"/>
      <c r="AC79" s="376"/>
      <c r="AD79" s="368">
        <f t="shared" si="270"/>
        <v>342</v>
      </c>
      <c r="AF79" s="375">
        <v>68</v>
      </c>
      <c r="AG79" s="376"/>
      <c r="AH79" s="376"/>
      <c r="AI79" s="376"/>
      <c r="AJ79" s="376"/>
      <c r="AK79" s="376"/>
      <c r="AL79" s="376"/>
      <c r="AM79" s="376"/>
      <c r="AN79" s="376"/>
      <c r="AO79" s="376"/>
      <c r="AP79" s="376"/>
      <c r="AQ79" s="376"/>
      <c r="AR79" s="368">
        <f t="shared" si="271"/>
        <v>68</v>
      </c>
      <c r="AT79" s="375">
        <v>752</v>
      </c>
      <c r="AU79" s="376"/>
      <c r="AV79" s="376"/>
      <c r="AW79" s="376"/>
      <c r="AX79" s="376"/>
      <c r="AY79" s="376"/>
      <c r="AZ79" s="376"/>
      <c r="BA79" s="376"/>
      <c r="BB79" s="376"/>
      <c r="BC79" s="376"/>
      <c r="BD79" s="376"/>
      <c r="BE79" s="376"/>
      <c r="BF79" s="368">
        <f t="shared" si="272"/>
        <v>752</v>
      </c>
      <c r="BH79" s="375">
        <v>68.572580645161295</v>
      </c>
      <c r="BI79" s="376"/>
      <c r="BJ79" s="376"/>
      <c r="BK79" s="376"/>
      <c r="BL79" s="391"/>
      <c r="BM79" s="391"/>
      <c r="BN79" s="391"/>
      <c r="BO79" s="376"/>
      <c r="BP79" s="365"/>
      <c r="BQ79" s="365"/>
      <c r="BR79" s="365"/>
      <c r="BS79" s="365"/>
      <c r="BT79" s="368">
        <f t="shared" si="273"/>
        <v>68.572580645161295</v>
      </c>
      <c r="BV79" s="375">
        <v>2057.177419354839</v>
      </c>
      <c r="BW79" s="376"/>
      <c r="BX79" s="365"/>
      <c r="BY79" s="365"/>
      <c r="BZ79" s="365"/>
      <c r="CA79" s="365"/>
      <c r="CB79" s="365"/>
      <c r="CC79" s="365"/>
      <c r="CD79" s="365"/>
      <c r="CE79" s="365"/>
      <c r="CF79" s="365"/>
      <c r="CG79" s="365"/>
      <c r="CH79" s="368">
        <f t="shared" si="274"/>
        <v>2057.177419354839</v>
      </c>
      <c r="CI79" s="372"/>
      <c r="CJ79" s="375">
        <v>205</v>
      </c>
      <c r="CK79" s="376"/>
      <c r="CL79" s="365"/>
      <c r="CM79" s="365"/>
      <c r="CN79" s="365"/>
      <c r="CO79" s="365"/>
      <c r="CP79" s="365"/>
      <c r="CQ79" s="365"/>
      <c r="CR79" s="365"/>
      <c r="CS79" s="365"/>
      <c r="CT79" s="365"/>
      <c r="CU79" s="365"/>
      <c r="CV79" s="368">
        <f t="shared" si="275"/>
        <v>205</v>
      </c>
      <c r="CX79" s="375">
        <v>205</v>
      </c>
      <c r="CY79" s="376"/>
      <c r="CZ79" s="365"/>
      <c r="DA79" s="365"/>
      <c r="DB79" s="365"/>
      <c r="DC79" s="365"/>
      <c r="DD79" s="365"/>
      <c r="DE79" s="365"/>
      <c r="DF79" s="365"/>
      <c r="DG79" s="365"/>
      <c r="DH79" s="365"/>
      <c r="DI79" s="365"/>
      <c r="DJ79" s="368">
        <f t="shared" si="276"/>
        <v>205</v>
      </c>
      <c r="DK79" s="372"/>
      <c r="DL79" s="375">
        <v>136</v>
      </c>
      <c r="DM79" s="376"/>
      <c r="DN79" s="365"/>
      <c r="DO79" s="365"/>
      <c r="DP79" s="365"/>
      <c r="DQ79" s="365"/>
      <c r="DR79" s="365"/>
      <c r="DS79" s="365"/>
      <c r="DT79" s="365"/>
      <c r="DU79" s="365"/>
      <c r="DV79" s="365"/>
      <c r="DW79" s="365"/>
      <c r="DX79" s="368">
        <f t="shared" si="277"/>
        <v>136</v>
      </c>
      <c r="DY79" s="372"/>
      <c r="DZ79" s="375">
        <v>1025</v>
      </c>
      <c r="EA79" s="376"/>
      <c r="EB79" s="365"/>
      <c r="EC79" s="365"/>
      <c r="ED79" s="365"/>
      <c r="EE79" s="365"/>
      <c r="EF79" s="365"/>
      <c r="EG79" s="365"/>
      <c r="EH79" s="365"/>
      <c r="EI79" s="365"/>
      <c r="EJ79" s="365"/>
      <c r="EK79" s="365"/>
      <c r="EL79" s="368">
        <f t="shared" si="278"/>
        <v>1025</v>
      </c>
      <c r="EM79" s="372"/>
      <c r="EN79" s="375">
        <v>1025</v>
      </c>
      <c r="EO79" s="376"/>
      <c r="EP79" s="365"/>
      <c r="EQ79" s="365"/>
      <c r="ER79" s="365"/>
      <c r="ES79" s="365"/>
      <c r="ET79" s="365"/>
      <c r="EU79" s="365"/>
      <c r="EV79" s="365"/>
      <c r="EW79" s="365"/>
      <c r="EX79" s="365"/>
      <c r="EY79" s="365"/>
      <c r="EZ79" s="368">
        <f t="shared" si="279"/>
        <v>1025</v>
      </c>
      <c r="FA79" s="372"/>
      <c r="FB79" s="375">
        <v>1231</v>
      </c>
      <c r="FC79" s="376"/>
      <c r="FD79" s="365"/>
      <c r="FE79" s="365"/>
      <c r="FF79" s="365"/>
      <c r="FG79" s="365"/>
      <c r="FH79" s="365"/>
      <c r="FI79" s="365"/>
      <c r="FJ79" s="365"/>
      <c r="FK79" s="365"/>
      <c r="FL79" s="365"/>
      <c r="FM79" s="365"/>
      <c r="FN79" s="368">
        <f t="shared" si="280"/>
        <v>1231</v>
      </c>
      <c r="FO79" s="372"/>
      <c r="FP79" s="375">
        <v>1163</v>
      </c>
      <c r="FQ79" s="376"/>
      <c r="FR79" s="365"/>
      <c r="FS79" s="365"/>
      <c r="FT79" s="365"/>
      <c r="FU79" s="365"/>
      <c r="FV79" s="365"/>
      <c r="FW79" s="365"/>
      <c r="FX79" s="365"/>
      <c r="FY79" s="365"/>
      <c r="FZ79" s="365"/>
      <c r="GA79" s="365"/>
      <c r="GB79" s="368">
        <f t="shared" si="281"/>
        <v>1163</v>
      </c>
      <c r="GC79" s="372"/>
      <c r="GD79" s="375">
        <v>68</v>
      </c>
      <c r="GE79" s="376"/>
      <c r="GF79" s="365"/>
      <c r="GG79" s="365"/>
      <c r="GH79" s="365"/>
      <c r="GI79" s="365"/>
      <c r="GJ79" s="365"/>
      <c r="GK79" s="365"/>
      <c r="GL79" s="365"/>
      <c r="GM79" s="365"/>
      <c r="GN79" s="365"/>
      <c r="GO79" s="365"/>
      <c r="GP79" s="368">
        <f t="shared" si="282"/>
        <v>68</v>
      </c>
      <c r="GQ79" s="372"/>
      <c r="GR79" s="375">
        <v>1846</v>
      </c>
      <c r="GS79" s="376"/>
      <c r="GT79" s="365"/>
      <c r="GU79" s="365"/>
      <c r="GV79" s="365"/>
      <c r="GW79" s="365"/>
      <c r="GX79" s="365"/>
      <c r="GY79" s="365"/>
      <c r="GZ79" s="365"/>
      <c r="HA79" s="365"/>
      <c r="HB79" s="365"/>
      <c r="HC79" s="365"/>
      <c r="HD79" s="368">
        <f t="shared" si="283"/>
        <v>1846</v>
      </c>
      <c r="HE79" s="372"/>
      <c r="HF79" s="375">
        <v>1846</v>
      </c>
      <c r="HG79" s="376"/>
      <c r="HH79" s="365"/>
      <c r="HI79" s="365"/>
      <c r="HJ79" s="365"/>
      <c r="HK79" s="365"/>
      <c r="HL79" s="365"/>
      <c r="HM79" s="365"/>
      <c r="HN79" s="365"/>
      <c r="HO79" s="365"/>
      <c r="HP79" s="365"/>
      <c r="HQ79" s="365"/>
      <c r="HR79" s="368">
        <f t="shared" si="284"/>
        <v>1846</v>
      </c>
      <c r="HS79" s="372"/>
      <c r="HT79" s="375">
        <v>68</v>
      </c>
      <c r="HU79" s="376"/>
      <c r="HV79" s="365"/>
      <c r="HW79" s="365"/>
      <c r="HX79" s="365"/>
      <c r="HY79" s="365"/>
      <c r="HZ79" s="365"/>
      <c r="IA79" s="365"/>
      <c r="IB79" s="365"/>
      <c r="IC79" s="365"/>
      <c r="ID79" s="365"/>
      <c r="IE79" s="365"/>
      <c r="IF79" s="368">
        <f t="shared" si="285"/>
        <v>68</v>
      </c>
      <c r="IG79" s="372"/>
      <c r="IH79" s="375">
        <v>274</v>
      </c>
      <c r="II79" s="376"/>
      <c r="IJ79" s="365"/>
      <c r="IK79" s="365"/>
      <c r="IL79" s="365"/>
      <c r="IM79" s="365"/>
      <c r="IN79" s="365"/>
      <c r="IO79" s="365"/>
      <c r="IP79" s="365"/>
      <c r="IQ79" s="365"/>
      <c r="IR79" s="365"/>
      <c r="IS79" s="365"/>
      <c r="IT79" s="368">
        <f t="shared" si="286"/>
        <v>274</v>
      </c>
      <c r="IU79" s="372"/>
      <c r="IV79" s="375">
        <v>136</v>
      </c>
      <c r="IW79" s="376"/>
      <c r="IX79" s="365"/>
      <c r="IY79" s="365"/>
      <c r="IZ79" s="365"/>
      <c r="JA79" s="365"/>
      <c r="JB79" s="365"/>
      <c r="JC79" s="365"/>
      <c r="JD79" s="365"/>
      <c r="JE79" s="365"/>
      <c r="JF79" s="365"/>
      <c r="JG79" s="365"/>
      <c r="JH79" s="368">
        <f t="shared" si="287"/>
        <v>136</v>
      </c>
      <c r="JI79" s="372"/>
      <c r="JJ79" s="375">
        <v>479</v>
      </c>
      <c r="JK79" s="376"/>
      <c r="JL79" s="365"/>
      <c r="JM79" s="365"/>
      <c r="JN79" s="365"/>
      <c r="JO79" s="365"/>
      <c r="JP79" s="365"/>
      <c r="JQ79" s="365"/>
      <c r="JR79" s="365"/>
      <c r="JS79" s="365"/>
      <c r="JT79" s="365"/>
      <c r="JU79" s="365"/>
      <c r="JV79" s="368">
        <f t="shared" si="288"/>
        <v>479</v>
      </c>
      <c r="JW79" s="372"/>
      <c r="JX79" s="375">
        <v>821</v>
      </c>
      <c r="JY79" s="376"/>
      <c r="JZ79" s="365"/>
      <c r="KA79" s="365"/>
      <c r="KB79" s="365"/>
      <c r="KC79" s="365"/>
      <c r="KD79" s="365"/>
      <c r="KE79" s="365"/>
      <c r="KF79" s="365"/>
      <c r="KG79" s="365"/>
      <c r="KH79" s="365"/>
      <c r="KI79" s="365"/>
      <c r="KJ79" s="368">
        <f t="shared" si="289"/>
        <v>821</v>
      </c>
      <c r="KK79" s="372"/>
      <c r="KL79" s="375">
        <v>68</v>
      </c>
      <c r="KM79" s="376"/>
      <c r="KN79" s="365"/>
      <c r="KO79" s="365"/>
      <c r="KP79" s="365"/>
      <c r="KQ79" s="365"/>
      <c r="KR79" s="365"/>
      <c r="KS79" s="365"/>
      <c r="KT79" s="365"/>
      <c r="KU79" s="365"/>
      <c r="KV79" s="365"/>
      <c r="KW79" s="365"/>
      <c r="KX79" s="368">
        <f t="shared" si="290"/>
        <v>68</v>
      </c>
      <c r="KY79" s="372"/>
      <c r="KZ79" s="375">
        <v>272</v>
      </c>
      <c r="LA79" s="376"/>
      <c r="LB79" s="365"/>
      <c r="LC79" s="365"/>
      <c r="LD79" s="365"/>
      <c r="LE79" s="365"/>
      <c r="LF79" s="365"/>
      <c r="LG79" s="365"/>
      <c r="LH79" s="365"/>
      <c r="LI79" s="365"/>
      <c r="LJ79" s="365"/>
      <c r="LK79" s="365"/>
      <c r="LL79" s="368">
        <f t="shared" si="291"/>
        <v>272</v>
      </c>
      <c r="LM79" s="372"/>
      <c r="LN79" s="375">
        <v>68</v>
      </c>
      <c r="LO79" s="376"/>
      <c r="LP79" s="365"/>
      <c r="LQ79" s="365"/>
      <c r="LR79" s="365"/>
      <c r="LS79" s="365"/>
      <c r="LT79" s="365"/>
      <c r="LU79" s="365"/>
      <c r="LV79" s="365"/>
      <c r="LW79" s="365"/>
      <c r="LX79" s="365"/>
      <c r="LY79" s="365"/>
      <c r="LZ79" s="368">
        <f t="shared" si="292"/>
        <v>68</v>
      </c>
      <c r="MA79" s="372"/>
      <c r="MB79" s="375">
        <v>136</v>
      </c>
      <c r="MC79" s="376"/>
      <c r="MD79" s="365"/>
      <c r="ME79" s="365"/>
      <c r="MF79" s="365"/>
      <c r="MG79" s="365"/>
      <c r="MH79" s="365"/>
      <c r="MI79" s="365"/>
      <c r="MJ79" s="365"/>
      <c r="MK79" s="365"/>
      <c r="ML79" s="365"/>
      <c r="MM79" s="365"/>
      <c r="MN79" s="368">
        <f t="shared" si="293"/>
        <v>136</v>
      </c>
      <c r="MO79" s="372"/>
      <c r="MP79" s="375">
        <v>477</v>
      </c>
      <c r="MQ79" s="376"/>
      <c r="MR79" s="365"/>
      <c r="MS79" s="365"/>
      <c r="MT79" s="365"/>
      <c r="MU79" s="365"/>
      <c r="MV79" s="365"/>
      <c r="MW79" s="365"/>
      <c r="MX79" s="365"/>
      <c r="MY79" s="365"/>
      <c r="MZ79" s="365"/>
      <c r="NA79" s="365"/>
      <c r="NB79" s="368">
        <f t="shared" si="294"/>
        <v>477</v>
      </c>
      <c r="NC79" s="372"/>
      <c r="ND79" s="375">
        <v>889</v>
      </c>
      <c r="NE79" s="376"/>
      <c r="NF79" s="365"/>
      <c r="NG79" s="365"/>
      <c r="NH79" s="365"/>
      <c r="NI79" s="365"/>
      <c r="NJ79" s="365"/>
      <c r="NK79" s="365"/>
      <c r="NL79" s="365"/>
      <c r="NM79" s="365"/>
      <c r="NN79" s="365"/>
      <c r="NO79" s="365"/>
      <c r="NP79" s="368">
        <f t="shared" si="295"/>
        <v>889</v>
      </c>
      <c r="NQ79" s="372"/>
      <c r="NR79" s="375">
        <v>274</v>
      </c>
      <c r="NS79" s="376"/>
      <c r="NT79" s="365"/>
      <c r="NU79" s="365"/>
      <c r="NV79" s="365"/>
      <c r="NW79" s="365"/>
      <c r="NX79" s="365"/>
      <c r="NY79" s="365"/>
      <c r="NZ79" s="365"/>
      <c r="OA79" s="365"/>
      <c r="OB79" s="365"/>
      <c r="OC79" s="365"/>
      <c r="OD79" s="368">
        <f t="shared" si="296"/>
        <v>274</v>
      </c>
      <c r="OE79" s="372"/>
      <c r="OF79" s="375">
        <v>68</v>
      </c>
      <c r="OG79" s="376"/>
      <c r="OH79" s="365"/>
      <c r="OI79" s="365"/>
      <c r="OJ79" s="365"/>
      <c r="OK79" s="365"/>
      <c r="OL79" s="365"/>
      <c r="OM79" s="365"/>
      <c r="ON79" s="365"/>
      <c r="OO79" s="365"/>
      <c r="OP79" s="365"/>
      <c r="OQ79" s="365"/>
      <c r="OR79" s="368">
        <f t="shared" si="297"/>
        <v>68</v>
      </c>
      <c r="OS79" s="372"/>
      <c r="OT79" s="375">
        <v>5841.6</v>
      </c>
      <c r="OU79" s="376"/>
      <c r="OV79" s="365"/>
      <c r="OW79" s="365"/>
      <c r="OX79" s="365"/>
      <c r="OY79" s="365"/>
      <c r="OZ79" s="365"/>
      <c r="PA79" s="365"/>
      <c r="PB79" s="365"/>
      <c r="PC79" s="365"/>
      <c r="PD79" s="365"/>
      <c r="PE79" s="365"/>
      <c r="PF79" s="368">
        <f t="shared" si="298"/>
        <v>5841.6</v>
      </c>
      <c r="PG79" s="372"/>
      <c r="PH79" s="375">
        <v>68</v>
      </c>
      <c r="PI79" s="376"/>
      <c r="PJ79" s="365"/>
      <c r="PK79" s="365"/>
      <c r="PL79" s="365"/>
      <c r="PM79" s="365"/>
      <c r="PN79" s="365"/>
      <c r="PO79" s="365"/>
      <c r="PP79" s="365"/>
      <c r="PQ79" s="365"/>
      <c r="PR79" s="365"/>
      <c r="PS79" s="365"/>
      <c r="PT79" s="368">
        <f t="shared" si="299"/>
        <v>68</v>
      </c>
      <c r="PU79" s="372"/>
      <c r="PV79" s="368">
        <f t="shared" si="300"/>
        <v>22729.35</v>
      </c>
      <c r="PW79" s="368">
        <f t="shared" si="300"/>
        <v>0</v>
      </c>
      <c r="PX79" s="368">
        <f t="shared" si="300"/>
        <v>0</v>
      </c>
      <c r="PY79" s="368">
        <f t="shared" si="300"/>
        <v>0</v>
      </c>
      <c r="PZ79" s="368">
        <f t="shared" si="300"/>
        <v>0</v>
      </c>
      <c r="QA79" s="368">
        <f t="shared" si="300"/>
        <v>0</v>
      </c>
      <c r="QB79" s="368">
        <f t="shared" si="300"/>
        <v>0</v>
      </c>
      <c r="QC79" s="368">
        <f t="shared" si="300"/>
        <v>0</v>
      </c>
      <c r="QD79" s="368">
        <f t="shared" si="300"/>
        <v>0</v>
      </c>
      <c r="QE79" s="368">
        <f t="shared" si="300"/>
        <v>0</v>
      </c>
      <c r="QF79" s="368">
        <f t="shared" si="300"/>
        <v>0</v>
      </c>
      <c r="QG79" s="368">
        <f t="shared" si="300"/>
        <v>0</v>
      </c>
      <c r="QH79" s="368">
        <f t="shared" si="302"/>
        <v>22729.35</v>
      </c>
    </row>
    <row r="80" spans="1:450" x14ac:dyDescent="0.25">
      <c r="A80" s="304" t="s">
        <v>938</v>
      </c>
      <c r="B80" s="255" t="s">
        <v>123</v>
      </c>
      <c r="C80" s="313"/>
      <c r="D80" s="375">
        <v>0</v>
      </c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68">
        <f t="shared" si="269"/>
        <v>0</v>
      </c>
      <c r="Q80" s="372"/>
      <c r="R80" s="375">
        <v>0</v>
      </c>
      <c r="S80" s="376"/>
      <c r="T80" s="376"/>
      <c r="U80" s="376"/>
      <c r="V80" s="376"/>
      <c r="W80" s="376"/>
      <c r="X80" s="376"/>
      <c r="Y80" s="376"/>
      <c r="Z80" s="376"/>
      <c r="AA80" s="376"/>
      <c r="AB80" s="376"/>
      <c r="AC80" s="376"/>
      <c r="AD80" s="368">
        <f t="shared" si="270"/>
        <v>0</v>
      </c>
      <c r="AF80" s="375">
        <v>0</v>
      </c>
      <c r="AG80" s="376"/>
      <c r="AH80" s="376"/>
      <c r="AI80" s="376"/>
      <c r="AJ80" s="376"/>
      <c r="AK80" s="376"/>
      <c r="AL80" s="376"/>
      <c r="AM80" s="376"/>
      <c r="AN80" s="376"/>
      <c r="AO80" s="376"/>
      <c r="AP80" s="376"/>
      <c r="AQ80" s="376"/>
      <c r="AR80" s="368">
        <f t="shared" si="271"/>
        <v>0</v>
      </c>
      <c r="AT80" s="375">
        <v>0</v>
      </c>
      <c r="AU80" s="376"/>
      <c r="AV80" s="376"/>
      <c r="AW80" s="376"/>
      <c r="AX80" s="376"/>
      <c r="AY80" s="376"/>
      <c r="AZ80" s="376"/>
      <c r="BA80" s="376"/>
      <c r="BB80" s="376"/>
      <c r="BC80" s="376"/>
      <c r="BD80" s="376"/>
      <c r="BE80" s="376"/>
      <c r="BF80" s="368">
        <f t="shared" si="272"/>
        <v>0</v>
      </c>
      <c r="BH80" s="375">
        <v>0</v>
      </c>
      <c r="BI80" s="376"/>
      <c r="BJ80" s="376"/>
      <c r="BK80" s="376"/>
      <c r="BL80" s="391"/>
      <c r="BM80" s="391"/>
      <c r="BN80" s="391"/>
      <c r="BO80" s="376"/>
      <c r="BP80" s="365"/>
      <c r="BQ80" s="365"/>
      <c r="BR80" s="365"/>
      <c r="BS80" s="365"/>
      <c r="BT80" s="368">
        <f t="shared" si="273"/>
        <v>0</v>
      </c>
      <c r="BV80" s="375">
        <v>0</v>
      </c>
      <c r="BW80" s="376"/>
      <c r="BX80" s="365"/>
      <c r="BY80" s="365"/>
      <c r="BZ80" s="365"/>
      <c r="CA80" s="365"/>
      <c r="CB80" s="365"/>
      <c r="CC80" s="365"/>
      <c r="CD80" s="365"/>
      <c r="CE80" s="365"/>
      <c r="CF80" s="365"/>
      <c r="CG80" s="365"/>
      <c r="CH80" s="368">
        <f t="shared" si="274"/>
        <v>0</v>
      </c>
      <c r="CI80" s="372"/>
      <c r="CJ80" s="375">
        <v>0</v>
      </c>
      <c r="CK80" s="376"/>
      <c r="CL80" s="365"/>
      <c r="CM80" s="365"/>
      <c r="CN80" s="365"/>
      <c r="CO80" s="365"/>
      <c r="CP80" s="365"/>
      <c r="CQ80" s="365"/>
      <c r="CR80" s="365"/>
      <c r="CS80" s="365"/>
      <c r="CT80" s="365"/>
      <c r="CU80" s="365"/>
      <c r="CV80" s="368">
        <f t="shared" si="275"/>
        <v>0</v>
      </c>
      <c r="CX80" s="375">
        <v>0</v>
      </c>
      <c r="CY80" s="376"/>
      <c r="CZ80" s="365"/>
      <c r="DA80" s="365"/>
      <c r="DB80" s="365"/>
      <c r="DC80" s="365"/>
      <c r="DD80" s="365"/>
      <c r="DE80" s="365"/>
      <c r="DF80" s="365"/>
      <c r="DG80" s="365"/>
      <c r="DH80" s="365"/>
      <c r="DI80" s="365"/>
      <c r="DJ80" s="368">
        <f t="shared" si="276"/>
        <v>0</v>
      </c>
      <c r="DK80" s="372"/>
      <c r="DL80" s="375">
        <v>0</v>
      </c>
      <c r="DM80" s="376"/>
      <c r="DN80" s="365"/>
      <c r="DO80" s="365"/>
      <c r="DP80" s="365"/>
      <c r="DQ80" s="365"/>
      <c r="DR80" s="365"/>
      <c r="DS80" s="365"/>
      <c r="DT80" s="365"/>
      <c r="DU80" s="365"/>
      <c r="DV80" s="365"/>
      <c r="DW80" s="365"/>
      <c r="DX80" s="368">
        <f t="shared" si="277"/>
        <v>0</v>
      </c>
      <c r="DY80" s="372"/>
      <c r="DZ80" s="375">
        <v>0</v>
      </c>
      <c r="EA80" s="376"/>
      <c r="EB80" s="365"/>
      <c r="EC80" s="365"/>
      <c r="ED80" s="365"/>
      <c r="EE80" s="365"/>
      <c r="EF80" s="365"/>
      <c r="EG80" s="365"/>
      <c r="EH80" s="365"/>
      <c r="EI80" s="365"/>
      <c r="EJ80" s="365"/>
      <c r="EK80" s="365"/>
      <c r="EL80" s="368">
        <f t="shared" si="278"/>
        <v>0</v>
      </c>
      <c r="EM80" s="372"/>
      <c r="EN80" s="375">
        <v>0</v>
      </c>
      <c r="EO80" s="376"/>
      <c r="EP80" s="365"/>
      <c r="EQ80" s="365"/>
      <c r="ER80" s="365"/>
      <c r="ES80" s="365"/>
      <c r="ET80" s="365"/>
      <c r="EU80" s="365"/>
      <c r="EV80" s="365"/>
      <c r="EW80" s="365"/>
      <c r="EX80" s="365"/>
      <c r="EY80" s="365"/>
      <c r="EZ80" s="368">
        <f t="shared" si="279"/>
        <v>0</v>
      </c>
      <c r="FA80" s="372"/>
      <c r="FB80" s="375">
        <v>0</v>
      </c>
      <c r="FC80" s="376"/>
      <c r="FD80" s="365"/>
      <c r="FE80" s="365"/>
      <c r="FF80" s="365"/>
      <c r="FG80" s="365"/>
      <c r="FH80" s="365"/>
      <c r="FI80" s="365"/>
      <c r="FJ80" s="365"/>
      <c r="FK80" s="365"/>
      <c r="FL80" s="365"/>
      <c r="FM80" s="365"/>
      <c r="FN80" s="368">
        <f t="shared" si="280"/>
        <v>0</v>
      </c>
      <c r="FO80" s="372"/>
      <c r="FP80" s="375">
        <v>0</v>
      </c>
      <c r="FQ80" s="376"/>
      <c r="FR80" s="365"/>
      <c r="FS80" s="365"/>
      <c r="FT80" s="365"/>
      <c r="FU80" s="365"/>
      <c r="FV80" s="365"/>
      <c r="FW80" s="365"/>
      <c r="FX80" s="365"/>
      <c r="FY80" s="365"/>
      <c r="FZ80" s="365"/>
      <c r="GA80" s="365"/>
      <c r="GB80" s="368">
        <f t="shared" si="281"/>
        <v>0</v>
      </c>
      <c r="GC80" s="372"/>
      <c r="GD80" s="375">
        <v>0</v>
      </c>
      <c r="GE80" s="376"/>
      <c r="GF80" s="365"/>
      <c r="GG80" s="365"/>
      <c r="GH80" s="365"/>
      <c r="GI80" s="365"/>
      <c r="GJ80" s="365"/>
      <c r="GK80" s="365"/>
      <c r="GL80" s="365"/>
      <c r="GM80" s="365"/>
      <c r="GN80" s="365"/>
      <c r="GO80" s="365"/>
      <c r="GP80" s="368">
        <f t="shared" si="282"/>
        <v>0</v>
      </c>
      <c r="GQ80" s="372"/>
      <c r="GR80" s="375">
        <v>0</v>
      </c>
      <c r="GS80" s="376"/>
      <c r="GT80" s="365"/>
      <c r="GU80" s="365"/>
      <c r="GV80" s="365"/>
      <c r="GW80" s="365"/>
      <c r="GX80" s="365"/>
      <c r="GY80" s="365"/>
      <c r="GZ80" s="365"/>
      <c r="HA80" s="365"/>
      <c r="HB80" s="365"/>
      <c r="HC80" s="365"/>
      <c r="HD80" s="368">
        <f t="shared" si="283"/>
        <v>0</v>
      </c>
      <c r="HE80" s="372"/>
      <c r="HF80" s="375">
        <v>0</v>
      </c>
      <c r="HG80" s="376"/>
      <c r="HH80" s="365"/>
      <c r="HI80" s="365"/>
      <c r="HJ80" s="365"/>
      <c r="HK80" s="365"/>
      <c r="HL80" s="365"/>
      <c r="HM80" s="365"/>
      <c r="HN80" s="365"/>
      <c r="HO80" s="365"/>
      <c r="HP80" s="365"/>
      <c r="HQ80" s="365"/>
      <c r="HR80" s="368">
        <f t="shared" si="284"/>
        <v>0</v>
      </c>
      <c r="HS80" s="372"/>
      <c r="HT80" s="375">
        <v>0</v>
      </c>
      <c r="HU80" s="376"/>
      <c r="HV80" s="365"/>
      <c r="HW80" s="365"/>
      <c r="HX80" s="365"/>
      <c r="HY80" s="365"/>
      <c r="HZ80" s="365"/>
      <c r="IA80" s="365"/>
      <c r="IB80" s="365"/>
      <c r="IC80" s="365"/>
      <c r="ID80" s="365"/>
      <c r="IE80" s="365"/>
      <c r="IF80" s="368">
        <f t="shared" si="285"/>
        <v>0</v>
      </c>
      <c r="IG80" s="372"/>
      <c r="IH80" s="375">
        <v>0</v>
      </c>
      <c r="II80" s="376"/>
      <c r="IJ80" s="365"/>
      <c r="IK80" s="365"/>
      <c r="IL80" s="365"/>
      <c r="IM80" s="365"/>
      <c r="IN80" s="365"/>
      <c r="IO80" s="365"/>
      <c r="IP80" s="365"/>
      <c r="IQ80" s="365"/>
      <c r="IR80" s="365"/>
      <c r="IS80" s="365"/>
      <c r="IT80" s="368">
        <f t="shared" si="286"/>
        <v>0</v>
      </c>
      <c r="IU80" s="372"/>
      <c r="IV80" s="375">
        <v>0</v>
      </c>
      <c r="IW80" s="376"/>
      <c r="IX80" s="365"/>
      <c r="IY80" s="365"/>
      <c r="IZ80" s="365"/>
      <c r="JA80" s="365"/>
      <c r="JB80" s="365"/>
      <c r="JC80" s="365"/>
      <c r="JD80" s="365"/>
      <c r="JE80" s="365"/>
      <c r="JF80" s="365"/>
      <c r="JG80" s="365"/>
      <c r="JH80" s="368">
        <f t="shared" si="287"/>
        <v>0</v>
      </c>
      <c r="JI80" s="372"/>
      <c r="JJ80" s="375">
        <v>0</v>
      </c>
      <c r="JK80" s="376"/>
      <c r="JL80" s="365"/>
      <c r="JM80" s="365"/>
      <c r="JN80" s="365"/>
      <c r="JO80" s="365"/>
      <c r="JP80" s="365"/>
      <c r="JQ80" s="365"/>
      <c r="JR80" s="365"/>
      <c r="JS80" s="365"/>
      <c r="JT80" s="365"/>
      <c r="JU80" s="365"/>
      <c r="JV80" s="368">
        <f t="shared" si="288"/>
        <v>0</v>
      </c>
      <c r="JW80" s="372"/>
      <c r="JX80" s="375">
        <v>0</v>
      </c>
      <c r="JY80" s="376"/>
      <c r="JZ80" s="365"/>
      <c r="KA80" s="365"/>
      <c r="KB80" s="365"/>
      <c r="KC80" s="365"/>
      <c r="KD80" s="365"/>
      <c r="KE80" s="365"/>
      <c r="KF80" s="365"/>
      <c r="KG80" s="365"/>
      <c r="KH80" s="365"/>
      <c r="KI80" s="365"/>
      <c r="KJ80" s="368">
        <f t="shared" si="289"/>
        <v>0</v>
      </c>
      <c r="KK80" s="372"/>
      <c r="KL80" s="375">
        <v>0</v>
      </c>
      <c r="KM80" s="376"/>
      <c r="KN80" s="365"/>
      <c r="KO80" s="365"/>
      <c r="KP80" s="365"/>
      <c r="KQ80" s="365"/>
      <c r="KR80" s="365"/>
      <c r="KS80" s="365"/>
      <c r="KT80" s="365"/>
      <c r="KU80" s="365"/>
      <c r="KV80" s="365"/>
      <c r="KW80" s="365"/>
      <c r="KX80" s="368">
        <f t="shared" si="290"/>
        <v>0</v>
      </c>
      <c r="KY80" s="372"/>
      <c r="KZ80" s="375">
        <v>0</v>
      </c>
      <c r="LA80" s="376"/>
      <c r="LB80" s="365"/>
      <c r="LC80" s="365"/>
      <c r="LD80" s="365"/>
      <c r="LE80" s="365"/>
      <c r="LF80" s="365"/>
      <c r="LG80" s="365"/>
      <c r="LH80" s="365"/>
      <c r="LI80" s="365"/>
      <c r="LJ80" s="365"/>
      <c r="LK80" s="365"/>
      <c r="LL80" s="368">
        <f t="shared" si="291"/>
        <v>0</v>
      </c>
      <c r="LM80" s="372"/>
      <c r="LN80" s="375">
        <v>0</v>
      </c>
      <c r="LO80" s="376"/>
      <c r="LP80" s="365"/>
      <c r="LQ80" s="365"/>
      <c r="LR80" s="365"/>
      <c r="LS80" s="365"/>
      <c r="LT80" s="365"/>
      <c r="LU80" s="365"/>
      <c r="LV80" s="365"/>
      <c r="LW80" s="365"/>
      <c r="LX80" s="365"/>
      <c r="LY80" s="365"/>
      <c r="LZ80" s="368">
        <f t="shared" si="292"/>
        <v>0</v>
      </c>
      <c r="MA80" s="372"/>
      <c r="MB80" s="375">
        <v>0</v>
      </c>
      <c r="MC80" s="376"/>
      <c r="MD80" s="365"/>
      <c r="ME80" s="365"/>
      <c r="MF80" s="365"/>
      <c r="MG80" s="365"/>
      <c r="MH80" s="365"/>
      <c r="MI80" s="365"/>
      <c r="MJ80" s="365"/>
      <c r="MK80" s="365"/>
      <c r="ML80" s="365"/>
      <c r="MM80" s="365"/>
      <c r="MN80" s="368">
        <f t="shared" si="293"/>
        <v>0</v>
      </c>
      <c r="MO80" s="372"/>
      <c r="MP80" s="375">
        <v>0</v>
      </c>
      <c r="MQ80" s="376"/>
      <c r="MR80" s="365"/>
      <c r="MS80" s="365"/>
      <c r="MT80" s="365"/>
      <c r="MU80" s="365"/>
      <c r="MV80" s="365"/>
      <c r="MW80" s="365"/>
      <c r="MX80" s="365"/>
      <c r="MY80" s="365"/>
      <c r="MZ80" s="365"/>
      <c r="NA80" s="365"/>
      <c r="NB80" s="368">
        <f t="shared" si="294"/>
        <v>0</v>
      </c>
      <c r="NC80" s="372"/>
      <c r="ND80" s="375">
        <v>0</v>
      </c>
      <c r="NE80" s="376"/>
      <c r="NF80" s="365"/>
      <c r="NG80" s="365"/>
      <c r="NH80" s="365"/>
      <c r="NI80" s="365"/>
      <c r="NJ80" s="365"/>
      <c r="NK80" s="365"/>
      <c r="NL80" s="365"/>
      <c r="NM80" s="365"/>
      <c r="NN80" s="365"/>
      <c r="NO80" s="365"/>
      <c r="NP80" s="368">
        <f t="shared" si="295"/>
        <v>0</v>
      </c>
      <c r="NQ80" s="372"/>
      <c r="NR80" s="375">
        <v>0</v>
      </c>
      <c r="NS80" s="376"/>
      <c r="NT80" s="365"/>
      <c r="NU80" s="365"/>
      <c r="NV80" s="365"/>
      <c r="NW80" s="365"/>
      <c r="NX80" s="365"/>
      <c r="NY80" s="365"/>
      <c r="NZ80" s="365"/>
      <c r="OA80" s="365"/>
      <c r="OB80" s="365"/>
      <c r="OC80" s="365"/>
      <c r="OD80" s="368">
        <f t="shared" si="296"/>
        <v>0</v>
      </c>
      <c r="OE80" s="372"/>
      <c r="OF80" s="375">
        <v>0</v>
      </c>
      <c r="OG80" s="376"/>
      <c r="OH80" s="365"/>
      <c r="OI80" s="365"/>
      <c r="OJ80" s="365"/>
      <c r="OK80" s="365"/>
      <c r="OL80" s="365"/>
      <c r="OM80" s="365"/>
      <c r="ON80" s="365"/>
      <c r="OO80" s="365"/>
      <c r="OP80" s="365"/>
      <c r="OQ80" s="365"/>
      <c r="OR80" s="368">
        <f t="shared" si="297"/>
        <v>0</v>
      </c>
      <c r="OS80" s="372"/>
      <c r="OT80" s="375">
        <v>0</v>
      </c>
      <c r="OU80" s="376"/>
      <c r="OV80" s="365"/>
      <c r="OW80" s="365"/>
      <c r="OX80" s="365"/>
      <c r="OY80" s="365"/>
      <c r="OZ80" s="365"/>
      <c r="PA80" s="365"/>
      <c r="PB80" s="365"/>
      <c r="PC80" s="365"/>
      <c r="PD80" s="365"/>
      <c r="PE80" s="365"/>
      <c r="PF80" s="368">
        <f t="shared" si="298"/>
        <v>0</v>
      </c>
      <c r="PG80" s="372"/>
      <c r="PH80" s="375">
        <v>0</v>
      </c>
      <c r="PI80" s="376"/>
      <c r="PJ80" s="365"/>
      <c r="PK80" s="365"/>
      <c r="PL80" s="365"/>
      <c r="PM80" s="365"/>
      <c r="PN80" s="365"/>
      <c r="PO80" s="365"/>
      <c r="PP80" s="365"/>
      <c r="PQ80" s="365"/>
      <c r="PR80" s="365"/>
      <c r="PS80" s="365"/>
      <c r="PT80" s="368">
        <f t="shared" si="299"/>
        <v>0</v>
      </c>
      <c r="PU80" s="372"/>
      <c r="PV80" s="368">
        <f t="shared" si="300"/>
        <v>0</v>
      </c>
      <c r="PW80" s="368">
        <f t="shared" si="300"/>
        <v>0</v>
      </c>
      <c r="PX80" s="368">
        <f t="shared" si="300"/>
        <v>0</v>
      </c>
      <c r="PY80" s="368">
        <f t="shared" si="300"/>
        <v>0</v>
      </c>
      <c r="PZ80" s="368">
        <f t="shared" si="300"/>
        <v>0</v>
      </c>
      <c r="QA80" s="368">
        <f t="shared" si="300"/>
        <v>0</v>
      </c>
      <c r="QB80" s="368">
        <f t="shared" si="300"/>
        <v>0</v>
      </c>
      <c r="QC80" s="368">
        <f t="shared" si="300"/>
        <v>0</v>
      </c>
      <c r="QD80" s="368">
        <f t="shared" si="300"/>
        <v>0</v>
      </c>
      <c r="QE80" s="368">
        <f t="shared" si="300"/>
        <v>0</v>
      </c>
      <c r="QF80" s="368">
        <f t="shared" si="300"/>
        <v>0</v>
      </c>
      <c r="QG80" s="368">
        <f t="shared" si="300"/>
        <v>0</v>
      </c>
      <c r="QH80" s="368">
        <f t="shared" si="302"/>
        <v>0</v>
      </c>
    </row>
    <row r="81" spans="1:450" x14ac:dyDescent="0.25">
      <c r="A81" s="304" t="s">
        <v>938</v>
      </c>
      <c r="B81" s="255" t="s">
        <v>124</v>
      </c>
      <c r="C81" s="313"/>
      <c r="D81" s="375">
        <v>146901.84</v>
      </c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68">
        <f t="shared" si="269"/>
        <v>146901.84</v>
      </c>
      <c r="Q81" s="372"/>
      <c r="R81" s="375">
        <v>0</v>
      </c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68">
        <f t="shared" si="270"/>
        <v>0</v>
      </c>
      <c r="AF81" s="375">
        <v>0</v>
      </c>
      <c r="AG81" s="376"/>
      <c r="AH81" s="376"/>
      <c r="AI81" s="376"/>
      <c r="AJ81" s="376"/>
      <c r="AK81" s="376"/>
      <c r="AL81" s="376"/>
      <c r="AM81" s="376"/>
      <c r="AN81" s="376"/>
      <c r="AO81" s="376"/>
      <c r="AP81" s="376"/>
      <c r="AQ81" s="376"/>
      <c r="AR81" s="368">
        <f t="shared" si="271"/>
        <v>0</v>
      </c>
      <c r="AT81" s="375">
        <v>0</v>
      </c>
      <c r="AU81" s="376"/>
      <c r="AV81" s="376"/>
      <c r="AW81" s="376"/>
      <c r="AX81" s="376"/>
      <c r="AY81" s="376"/>
      <c r="AZ81" s="376"/>
      <c r="BA81" s="376"/>
      <c r="BB81" s="376"/>
      <c r="BC81" s="376"/>
      <c r="BD81" s="376"/>
      <c r="BE81" s="376"/>
      <c r="BF81" s="368">
        <f t="shared" si="272"/>
        <v>0</v>
      </c>
      <c r="BH81" s="375">
        <v>0</v>
      </c>
      <c r="BI81" s="376"/>
      <c r="BJ81" s="376"/>
      <c r="BK81" s="376"/>
      <c r="BL81" s="391"/>
      <c r="BM81" s="391"/>
      <c r="BN81" s="391"/>
      <c r="BO81" s="376"/>
      <c r="BP81" s="365"/>
      <c r="BQ81" s="365"/>
      <c r="BR81" s="365"/>
      <c r="BS81" s="365"/>
      <c r="BT81" s="368">
        <f t="shared" si="273"/>
        <v>0</v>
      </c>
      <c r="BV81" s="375">
        <v>0</v>
      </c>
      <c r="BW81" s="376"/>
      <c r="BX81" s="365"/>
      <c r="BY81" s="365"/>
      <c r="BZ81" s="365"/>
      <c r="CA81" s="365"/>
      <c r="CB81" s="365"/>
      <c r="CC81" s="365"/>
      <c r="CD81" s="365"/>
      <c r="CE81" s="365"/>
      <c r="CF81" s="365"/>
      <c r="CG81" s="365"/>
      <c r="CH81" s="368">
        <f t="shared" si="274"/>
        <v>0</v>
      </c>
      <c r="CI81" s="372"/>
      <c r="CJ81" s="375">
        <v>0</v>
      </c>
      <c r="CK81" s="376"/>
      <c r="CL81" s="365"/>
      <c r="CM81" s="365"/>
      <c r="CN81" s="365"/>
      <c r="CO81" s="365"/>
      <c r="CP81" s="365"/>
      <c r="CQ81" s="365"/>
      <c r="CR81" s="365"/>
      <c r="CS81" s="365"/>
      <c r="CT81" s="365"/>
      <c r="CU81" s="365"/>
      <c r="CV81" s="368">
        <f t="shared" si="275"/>
        <v>0</v>
      </c>
      <c r="CX81" s="375">
        <v>0</v>
      </c>
      <c r="CY81" s="376"/>
      <c r="CZ81" s="365"/>
      <c r="DA81" s="365"/>
      <c r="DB81" s="365"/>
      <c r="DC81" s="365"/>
      <c r="DD81" s="365"/>
      <c r="DE81" s="365"/>
      <c r="DF81" s="365"/>
      <c r="DG81" s="365"/>
      <c r="DH81" s="365"/>
      <c r="DI81" s="365"/>
      <c r="DJ81" s="368">
        <f t="shared" si="276"/>
        <v>0</v>
      </c>
      <c r="DK81" s="372"/>
      <c r="DL81" s="375">
        <v>0</v>
      </c>
      <c r="DM81" s="376"/>
      <c r="DN81" s="365"/>
      <c r="DO81" s="365"/>
      <c r="DP81" s="365"/>
      <c r="DQ81" s="365"/>
      <c r="DR81" s="365"/>
      <c r="DS81" s="365"/>
      <c r="DT81" s="365"/>
      <c r="DU81" s="365"/>
      <c r="DV81" s="365"/>
      <c r="DW81" s="365"/>
      <c r="DX81" s="368">
        <f t="shared" si="277"/>
        <v>0</v>
      </c>
      <c r="DY81" s="372"/>
      <c r="DZ81" s="375">
        <v>0</v>
      </c>
      <c r="EA81" s="376"/>
      <c r="EB81" s="365"/>
      <c r="EC81" s="365"/>
      <c r="ED81" s="365"/>
      <c r="EE81" s="365"/>
      <c r="EF81" s="365"/>
      <c r="EG81" s="365"/>
      <c r="EH81" s="365"/>
      <c r="EI81" s="365"/>
      <c r="EJ81" s="365"/>
      <c r="EK81" s="365"/>
      <c r="EL81" s="368">
        <f t="shared" si="278"/>
        <v>0</v>
      </c>
      <c r="EM81" s="372"/>
      <c r="EN81" s="375">
        <v>0</v>
      </c>
      <c r="EO81" s="376"/>
      <c r="EP81" s="365"/>
      <c r="EQ81" s="365"/>
      <c r="ER81" s="365"/>
      <c r="ES81" s="365"/>
      <c r="ET81" s="365"/>
      <c r="EU81" s="365"/>
      <c r="EV81" s="365"/>
      <c r="EW81" s="365"/>
      <c r="EX81" s="365"/>
      <c r="EY81" s="365"/>
      <c r="EZ81" s="368">
        <f t="shared" si="279"/>
        <v>0</v>
      </c>
      <c r="FA81" s="372"/>
      <c r="FB81" s="375">
        <v>0</v>
      </c>
      <c r="FC81" s="376"/>
      <c r="FD81" s="365"/>
      <c r="FE81" s="365"/>
      <c r="FF81" s="365"/>
      <c r="FG81" s="365"/>
      <c r="FH81" s="365"/>
      <c r="FI81" s="365"/>
      <c r="FJ81" s="365"/>
      <c r="FK81" s="365"/>
      <c r="FL81" s="365"/>
      <c r="FM81" s="365"/>
      <c r="FN81" s="368">
        <f t="shared" si="280"/>
        <v>0</v>
      </c>
      <c r="FO81" s="372"/>
      <c r="FP81" s="375">
        <v>0</v>
      </c>
      <c r="FQ81" s="376"/>
      <c r="FR81" s="365"/>
      <c r="FS81" s="365"/>
      <c r="FT81" s="365"/>
      <c r="FU81" s="365"/>
      <c r="FV81" s="365"/>
      <c r="FW81" s="365"/>
      <c r="FX81" s="365"/>
      <c r="FY81" s="365"/>
      <c r="FZ81" s="365"/>
      <c r="GA81" s="365"/>
      <c r="GB81" s="368">
        <f t="shared" si="281"/>
        <v>0</v>
      </c>
      <c r="GC81" s="372"/>
      <c r="GD81" s="375">
        <v>0</v>
      </c>
      <c r="GE81" s="376"/>
      <c r="GF81" s="365"/>
      <c r="GG81" s="365"/>
      <c r="GH81" s="365"/>
      <c r="GI81" s="365"/>
      <c r="GJ81" s="365"/>
      <c r="GK81" s="365"/>
      <c r="GL81" s="365"/>
      <c r="GM81" s="365"/>
      <c r="GN81" s="365"/>
      <c r="GO81" s="365"/>
      <c r="GP81" s="368">
        <f t="shared" si="282"/>
        <v>0</v>
      </c>
      <c r="GQ81" s="372"/>
      <c r="GR81" s="375">
        <v>0</v>
      </c>
      <c r="GS81" s="376"/>
      <c r="GT81" s="365"/>
      <c r="GU81" s="365"/>
      <c r="GV81" s="365"/>
      <c r="GW81" s="365"/>
      <c r="GX81" s="365"/>
      <c r="GY81" s="365"/>
      <c r="GZ81" s="365"/>
      <c r="HA81" s="365"/>
      <c r="HB81" s="365"/>
      <c r="HC81" s="365"/>
      <c r="HD81" s="368">
        <f t="shared" si="283"/>
        <v>0</v>
      </c>
      <c r="HE81" s="372"/>
      <c r="HF81" s="375">
        <v>0</v>
      </c>
      <c r="HG81" s="376"/>
      <c r="HH81" s="365"/>
      <c r="HI81" s="365"/>
      <c r="HJ81" s="365"/>
      <c r="HK81" s="365"/>
      <c r="HL81" s="365"/>
      <c r="HM81" s="365"/>
      <c r="HN81" s="365"/>
      <c r="HO81" s="365"/>
      <c r="HP81" s="365"/>
      <c r="HQ81" s="365"/>
      <c r="HR81" s="368">
        <f t="shared" si="284"/>
        <v>0</v>
      </c>
      <c r="HS81" s="372"/>
      <c r="HT81" s="375">
        <v>0</v>
      </c>
      <c r="HU81" s="376"/>
      <c r="HV81" s="365"/>
      <c r="HW81" s="365"/>
      <c r="HX81" s="365"/>
      <c r="HY81" s="365"/>
      <c r="HZ81" s="365"/>
      <c r="IA81" s="365"/>
      <c r="IB81" s="365"/>
      <c r="IC81" s="365"/>
      <c r="ID81" s="365"/>
      <c r="IE81" s="365"/>
      <c r="IF81" s="368">
        <f t="shared" si="285"/>
        <v>0</v>
      </c>
      <c r="IG81" s="372"/>
      <c r="IH81" s="375">
        <v>0</v>
      </c>
      <c r="II81" s="376"/>
      <c r="IJ81" s="365"/>
      <c r="IK81" s="365"/>
      <c r="IL81" s="365"/>
      <c r="IM81" s="365"/>
      <c r="IN81" s="365"/>
      <c r="IO81" s="365"/>
      <c r="IP81" s="365"/>
      <c r="IQ81" s="365"/>
      <c r="IR81" s="365"/>
      <c r="IS81" s="365"/>
      <c r="IT81" s="368">
        <f t="shared" si="286"/>
        <v>0</v>
      </c>
      <c r="IU81" s="372"/>
      <c r="IV81" s="375">
        <v>0</v>
      </c>
      <c r="IW81" s="376"/>
      <c r="IX81" s="365"/>
      <c r="IY81" s="365"/>
      <c r="IZ81" s="365"/>
      <c r="JA81" s="365"/>
      <c r="JB81" s="365"/>
      <c r="JC81" s="365"/>
      <c r="JD81" s="365"/>
      <c r="JE81" s="365"/>
      <c r="JF81" s="365"/>
      <c r="JG81" s="365"/>
      <c r="JH81" s="368">
        <f t="shared" si="287"/>
        <v>0</v>
      </c>
      <c r="JI81" s="372"/>
      <c r="JJ81" s="375">
        <v>0</v>
      </c>
      <c r="JK81" s="376"/>
      <c r="JL81" s="365"/>
      <c r="JM81" s="365"/>
      <c r="JN81" s="365"/>
      <c r="JO81" s="365"/>
      <c r="JP81" s="365"/>
      <c r="JQ81" s="365"/>
      <c r="JR81" s="365"/>
      <c r="JS81" s="365"/>
      <c r="JT81" s="365"/>
      <c r="JU81" s="365"/>
      <c r="JV81" s="368">
        <f t="shared" si="288"/>
        <v>0</v>
      </c>
      <c r="JW81" s="372"/>
      <c r="JX81" s="375">
        <v>0</v>
      </c>
      <c r="JY81" s="376"/>
      <c r="JZ81" s="365"/>
      <c r="KA81" s="365"/>
      <c r="KB81" s="365"/>
      <c r="KC81" s="365"/>
      <c r="KD81" s="365"/>
      <c r="KE81" s="365"/>
      <c r="KF81" s="365"/>
      <c r="KG81" s="365"/>
      <c r="KH81" s="365"/>
      <c r="KI81" s="365"/>
      <c r="KJ81" s="368">
        <f t="shared" si="289"/>
        <v>0</v>
      </c>
      <c r="KK81" s="372"/>
      <c r="KL81" s="375">
        <v>0</v>
      </c>
      <c r="KM81" s="376"/>
      <c r="KN81" s="365"/>
      <c r="KO81" s="365"/>
      <c r="KP81" s="365"/>
      <c r="KQ81" s="365"/>
      <c r="KR81" s="365"/>
      <c r="KS81" s="365"/>
      <c r="KT81" s="365"/>
      <c r="KU81" s="365"/>
      <c r="KV81" s="365"/>
      <c r="KW81" s="365"/>
      <c r="KX81" s="368">
        <f t="shared" si="290"/>
        <v>0</v>
      </c>
      <c r="KY81" s="372"/>
      <c r="KZ81" s="375">
        <v>0</v>
      </c>
      <c r="LA81" s="376"/>
      <c r="LB81" s="365"/>
      <c r="LC81" s="365"/>
      <c r="LD81" s="365"/>
      <c r="LE81" s="365"/>
      <c r="LF81" s="365"/>
      <c r="LG81" s="365"/>
      <c r="LH81" s="365"/>
      <c r="LI81" s="365"/>
      <c r="LJ81" s="365"/>
      <c r="LK81" s="365"/>
      <c r="LL81" s="368">
        <f t="shared" si="291"/>
        <v>0</v>
      </c>
      <c r="LM81" s="372"/>
      <c r="LN81" s="375">
        <v>0</v>
      </c>
      <c r="LO81" s="376"/>
      <c r="LP81" s="365"/>
      <c r="LQ81" s="365"/>
      <c r="LR81" s="365"/>
      <c r="LS81" s="365"/>
      <c r="LT81" s="365"/>
      <c r="LU81" s="365"/>
      <c r="LV81" s="365"/>
      <c r="LW81" s="365"/>
      <c r="LX81" s="365"/>
      <c r="LY81" s="365"/>
      <c r="LZ81" s="368">
        <f t="shared" si="292"/>
        <v>0</v>
      </c>
      <c r="MA81" s="372"/>
      <c r="MB81" s="375">
        <v>0</v>
      </c>
      <c r="MC81" s="376"/>
      <c r="MD81" s="365"/>
      <c r="ME81" s="365"/>
      <c r="MF81" s="365"/>
      <c r="MG81" s="365"/>
      <c r="MH81" s="365"/>
      <c r="MI81" s="365"/>
      <c r="MJ81" s="365"/>
      <c r="MK81" s="365"/>
      <c r="ML81" s="365"/>
      <c r="MM81" s="365"/>
      <c r="MN81" s="368">
        <f t="shared" si="293"/>
        <v>0</v>
      </c>
      <c r="MO81" s="372"/>
      <c r="MP81" s="375">
        <v>0</v>
      </c>
      <c r="MQ81" s="376"/>
      <c r="MR81" s="365"/>
      <c r="MS81" s="365"/>
      <c r="MT81" s="365"/>
      <c r="MU81" s="365"/>
      <c r="MV81" s="365"/>
      <c r="MW81" s="365"/>
      <c r="MX81" s="365"/>
      <c r="MY81" s="365"/>
      <c r="MZ81" s="365"/>
      <c r="NA81" s="365"/>
      <c r="NB81" s="368">
        <f t="shared" si="294"/>
        <v>0</v>
      </c>
      <c r="NC81" s="372"/>
      <c r="ND81" s="375">
        <v>0</v>
      </c>
      <c r="NE81" s="376"/>
      <c r="NF81" s="365"/>
      <c r="NG81" s="365"/>
      <c r="NH81" s="365"/>
      <c r="NI81" s="365"/>
      <c r="NJ81" s="365"/>
      <c r="NK81" s="365"/>
      <c r="NL81" s="365"/>
      <c r="NM81" s="365"/>
      <c r="NN81" s="365"/>
      <c r="NO81" s="365"/>
      <c r="NP81" s="368">
        <f t="shared" si="295"/>
        <v>0</v>
      </c>
      <c r="NQ81" s="372"/>
      <c r="NR81" s="375">
        <v>0</v>
      </c>
      <c r="NS81" s="376"/>
      <c r="NT81" s="365"/>
      <c r="NU81" s="365"/>
      <c r="NV81" s="365"/>
      <c r="NW81" s="365"/>
      <c r="NX81" s="365"/>
      <c r="NY81" s="365"/>
      <c r="NZ81" s="365"/>
      <c r="OA81" s="365"/>
      <c r="OB81" s="365"/>
      <c r="OC81" s="365"/>
      <c r="OD81" s="368">
        <f t="shared" si="296"/>
        <v>0</v>
      </c>
      <c r="OE81" s="372"/>
      <c r="OF81" s="375">
        <v>0</v>
      </c>
      <c r="OG81" s="376"/>
      <c r="OH81" s="365"/>
      <c r="OI81" s="365"/>
      <c r="OJ81" s="365"/>
      <c r="OK81" s="365"/>
      <c r="OL81" s="365"/>
      <c r="OM81" s="365"/>
      <c r="ON81" s="365"/>
      <c r="OO81" s="365"/>
      <c r="OP81" s="365"/>
      <c r="OQ81" s="365"/>
      <c r="OR81" s="368">
        <f t="shared" si="297"/>
        <v>0</v>
      </c>
      <c r="OS81" s="372"/>
      <c r="OT81" s="375">
        <v>0</v>
      </c>
      <c r="OU81" s="376"/>
      <c r="OV81" s="365"/>
      <c r="OW81" s="365"/>
      <c r="OX81" s="365"/>
      <c r="OY81" s="365"/>
      <c r="OZ81" s="365"/>
      <c r="PA81" s="365"/>
      <c r="PB81" s="365"/>
      <c r="PC81" s="365"/>
      <c r="PD81" s="365"/>
      <c r="PE81" s="365"/>
      <c r="PF81" s="368">
        <f t="shared" si="298"/>
        <v>0</v>
      </c>
      <c r="PG81" s="372"/>
      <c r="PH81" s="375">
        <v>0</v>
      </c>
      <c r="PI81" s="376"/>
      <c r="PJ81" s="365"/>
      <c r="PK81" s="365"/>
      <c r="PL81" s="365"/>
      <c r="PM81" s="365"/>
      <c r="PN81" s="365"/>
      <c r="PO81" s="365"/>
      <c r="PP81" s="365"/>
      <c r="PQ81" s="365"/>
      <c r="PR81" s="365"/>
      <c r="PS81" s="365"/>
      <c r="PT81" s="368">
        <f t="shared" si="299"/>
        <v>0</v>
      </c>
      <c r="PU81" s="372"/>
      <c r="PV81" s="368">
        <f t="shared" si="300"/>
        <v>146901.84</v>
      </c>
      <c r="PW81" s="368">
        <f t="shared" si="300"/>
        <v>0</v>
      </c>
      <c r="PX81" s="368">
        <f t="shared" si="300"/>
        <v>0</v>
      </c>
      <c r="PY81" s="368">
        <f t="shared" si="300"/>
        <v>0</v>
      </c>
      <c r="PZ81" s="368">
        <f t="shared" si="300"/>
        <v>0</v>
      </c>
      <c r="QA81" s="368">
        <f t="shared" si="300"/>
        <v>0</v>
      </c>
      <c r="QB81" s="368">
        <f t="shared" si="300"/>
        <v>0</v>
      </c>
      <c r="QC81" s="368">
        <f t="shared" si="300"/>
        <v>0</v>
      </c>
      <c r="QD81" s="368">
        <f t="shared" si="300"/>
        <v>0</v>
      </c>
      <c r="QE81" s="368">
        <f t="shared" si="300"/>
        <v>0</v>
      </c>
      <c r="QF81" s="368">
        <f t="shared" si="300"/>
        <v>0</v>
      </c>
      <c r="QG81" s="368">
        <f t="shared" si="300"/>
        <v>0</v>
      </c>
      <c r="QH81" s="368">
        <f t="shared" si="302"/>
        <v>146901.84</v>
      </c>
    </row>
    <row r="82" spans="1:450" x14ac:dyDescent="0.25">
      <c r="A82" s="304" t="s">
        <v>938</v>
      </c>
      <c r="B82" s="255" t="s">
        <v>125</v>
      </c>
      <c r="C82" s="384"/>
      <c r="D82" s="375">
        <v>906</v>
      </c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368">
        <f t="shared" si="269"/>
        <v>906</v>
      </c>
      <c r="Q82" s="372"/>
      <c r="R82" s="375">
        <v>412</v>
      </c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09"/>
      <c r="AD82" s="368">
        <f t="shared" si="270"/>
        <v>412</v>
      </c>
      <c r="AF82" s="375">
        <v>83</v>
      </c>
      <c r="AG82" s="386"/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68">
        <f t="shared" si="271"/>
        <v>83</v>
      </c>
      <c r="AT82" s="375">
        <v>907</v>
      </c>
      <c r="AU82" s="386"/>
      <c r="AV82" s="386"/>
      <c r="AW82" s="386"/>
      <c r="AX82" s="386"/>
      <c r="AY82" s="386"/>
      <c r="AZ82" s="386"/>
      <c r="BA82" s="386"/>
      <c r="BB82" s="386"/>
      <c r="BC82" s="386"/>
      <c r="BD82" s="386"/>
      <c r="BE82" s="386"/>
      <c r="BF82" s="368">
        <f t="shared" si="272"/>
        <v>907</v>
      </c>
      <c r="BH82" s="375">
        <v>81.967741935483872</v>
      </c>
      <c r="BI82" s="376"/>
      <c r="BJ82" s="376"/>
      <c r="BK82" s="376"/>
      <c r="BL82" s="391"/>
      <c r="BM82" s="391"/>
      <c r="BN82" s="391"/>
      <c r="BO82" s="376"/>
      <c r="BP82" s="365"/>
      <c r="BQ82" s="365"/>
      <c r="BR82" s="365"/>
      <c r="BS82" s="365"/>
      <c r="BT82" s="368">
        <f t="shared" si="273"/>
        <v>81.967741935483872</v>
      </c>
      <c r="BV82" s="375">
        <v>2459.0322580645161</v>
      </c>
      <c r="BW82" s="376"/>
      <c r="BX82" s="365"/>
      <c r="BY82" s="365"/>
      <c r="BZ82" s="365"/>
      <c r="CA82" s="365"/>
      <c r="CB82" s="365"/>
      <c r="CC82" s="365"/>
      <c r="CD82" s="365"/>
      <c r="CE82" s="365"/>
      <c r="CF82" s="365"/>
      <c r="CG82" s="365"/>
      <c r="CH82" s="368">
        <f t="shared" si="274"/>
        <v>2459.0322580645161</v>
      </c>
      <c r="CI82" s="372"/>
      <c r="CJ82" s="375">
        <v>246</v>
      </c>
      <c r="CK82" s="376"/>
      <c r="CL82" s="365"/>
      <c r="CM82" s="365"/>
      <c r="CN82" s="365"/>
      <c r="CO82" s="365"/>
      <c r="CP82" s="365"/>
      <c r="CQ82" s="365"/>
      <c r="CR82" s="365"/>
      <c r="CS82" s="365"/>
      <c r="CT82" s="365"/>
      <c r="CU82" s="365"/>
      <c r="CV82" s="368">
        <f t="shared" si="275"/>
        <v>246</v>
      </c>
      <c r="CX82" s="375">
        <v>247</v>
      </c>
      <c r="CY82" s="376"/>
      <c r="CZ82" s="365"/>
      <c r="DA82" s="365"/>
      <c r="DB82" s="365"/>
      <c r="DC82" s="365"/>
      <c r="DD82" s="365"/>
      <c r="DE82" s="365"/>
      <c r="DF82" s="365"/>
      <c r="DG82" s="365"/>
      <c r="DH82" s="365"/>
      <c r="DI82" s="365"/>
      <c r="DJ82" s="368">
        <f t="shared" si="276"/>
        <v>247</v>
      </c>
      <c r="DK82" s="372"/>
      <c r="DL82" s="375">
        <v>166</v>
      </c>
      <c r="DM82" s="376"/>
      <c r="DN82" s="365"/>
      <c r="DO82" s="365"/>
      <c r="DP82" s="365"/>
      <c r="DQ82" s="365"/>
      <c r="DR82" s="365"/>
      <c r="DS82" s="365"/>
      <c r="DT82" s="365"/>
      <c r="DU82" s="365"/>
      <c r="DV82" s="365"/>
      <c r="DW82" s="365"/>
      <c r="DX82" s="368">
        <f t="shared" si="277"/>
        <v>166</v>
      </c>
      <c r="DY82" s="372"/>
      <c r="DZ82" s="375">
        <v>1235</v>
      </c>
      <c r="EA82" s="376"/>
      <c r="EB82" s="365"/>
      <c r="EC82" s="365"/>
      <c r="ED82" s="365"/>
      <c r="EE82" s="365"/>
      <c r="EF82" s="365"/>
      <c r="EG82" s="365"/>
      <c r="EH82" s="365"/>
      <c r="EI82" s="365"/>
      <c r="EJ82" s="365"/>
      <c r="EK82" s="365"/>
      <c r="EL82" s="368">
        <f t="shared" si="278"/>
        <v>1235</v>
      </c>
      <c r="EM82" s="372"/>
      <c r="EN82" s="375">
        <v>1235</v>
      </c>
      <c r="EO82" s="376"/>
      <c r="EP82" s="365"/>
      <c r="EQ82" s="365"/>
      <c r="ER82" s="365"/>
      <c r="ES82" s="365"/>
      <c r="ET82" s="365"/>
      <c r="EU82" s="365"/>
      <c r="EV82" s="365"/>
      <c r="EW82" s="365"/>
      <c r="EX82" s="365"/>
      <c r="EY82" s="365"/>
      <c r="EZ82" s="368">
        <f t="shared" si="279"/>
        <v>1235</v>
      </c>
      <c r="FA82" s="372"/>
      <c r="FB82" s="375">
        <v>1483</v>
      </c>
      <c r="FC82" s="376"/>
      <c r="FD82" s="365"/>
      <c r="FE82" s="365"/>
      <c r="FF82" s="365"/>
      <c r="FG82" s="365"/>
      <c r="FH82" s="365"/>
      <c r="FI82" s="365"/>
      <c r="FJ82" s="365"/>
      <c r="FK82" s="365"/>
      <c r="FL82" s="365"/>
      <c r="FM82" s="365"/>
      <c r="FN82" s="368">
        <f t="shared" si="280"/>
        <v>1483</v>
      </c>
      <c r="FO82" s="372"/>
      <c r="FP82" s="375">
        <v>1400</v>
      </c>
      <c r="FQ82" s="376"/>
      <c r="FR82" s="365"/>
      <c r="FS82" s="365"/>
      <c r="FT82" s="365"/>
      <c r="FU82" s="365"/>
      <c r="FV82" s="365"/>
      <c r="FW82" s="365"/>
      <c r="FX82" s="365"/>
      <c r="FY82" s="365"/>
      <c r="FZ82" s="365"/>
      <c r="GA82" s="365"/>
      <c r="GB82" s="368">
        <f t="shared" si="281"/>
        <v>1400</v>
      </c>
      <c r="GC82" s="372"/>
      <c r="GD82" s="375">
        <v>83</v>
      </c>
      <c r="GE82" s="376"/>
      <c r="GF82" s="365"/>
      <c r="GG82" s="365"/>
      <c r="GH82" s="365"/>
      <c r="GI82" s="365"/>
      <c r="GJ82" s="365"/>
      <c r="GK82" s="365"/>
      <c r="GL82" s="365"/>
      <c r="GM82" s="365"/>
      <c r="GN82" s="365"/>
      <c r="GO82" s="365"/>
      <c r="GP82" s="368">
        <f t="shared" si="282"/>
        <v>83</v>
      </c>
      <c r="GQ82" s="372"/>
      <c r="GR82" s="375">
        <v>2224</v>
      </c>
      <c r="GS82" s="376"/>
      <c r="GT82" s="365"/>
      <c r="GU82" s="365"/>
      <c r="GV82" s="365"/>
      <c r="GW82" s="365"/>
      <c r="GX82" s="365"/>
      <c r="GY82" s="365"/>
      <c r="GZ82" s="365"/>
      <c r="HA82" s="365"/>
      <c r="HB82" s="365"/>
      <c r="HC82" s="365"/>
      <c r="HD82" s="368">
        <f t="shared" si="283"/>
        <v>2224</v>
      </c>
      <c r="HE82" s="372"/>
      <c r="HF82" s="375">
        <v>2225</v>
      </c>
      <c r="HG82" s="376"/>
      <c r="HH82" s="365"/>
      <c r="HI82" s="365"/>
      <c r="HJ82" s="365"/>
      <c r="HK82" s="365"/>
      <c r="HL82" s="365"/>
      <c r="HM82" s="365"/>
      <c r="HN82" s="365"/>
      <c r="HO82" s="365"/>
      <c r="HP82" s="365"/>
      <c r="HQ82" s="365"/>
      <c r="HR82" s="368">
        <f t="shared" si="284"/>
        <v>2225</v>
      </c>
      <c r="HS82" s="372"/>
      <c r="HT82" s="375">
        <v>83</v>
      </c>
      <c r="HU82" s="376"/>
      <c r="HV82" s="365"/>
      <c r="HW82" s="365"/>
      <c r="HX82" s="365"/>
      <c r="HY82" s="365"/>
      <c r="HZ82" s="365"/>
      <c r="IA82" s="365"/>
      <c r="IB82" s="365"/>
      <c r="IC82" s="365"/>
      <c r="ID82" s="365"/>
      <c r="IE82" s="365"/>
      <c r="IF82" s="368">
        <f t="shared" si="285"/>
        <v>83</v>
      </c>
      <c r="IG82" s="372"/>
      <c r="IH82" s="375">
        <v>329</v>
      </c>
      <c r="II82" s="376"/>
      <c r="IJ82" s="365"/>
      <c r="IK82" s="365"/>
      <c r="IL82" s="365"/>
      <c r="IM82" s="365"/>
      <c r="IN82" s="365"/>
      <c r="IO82" s="365"/>
      <c r="IP82" s="365"/>
      <c r="IQ82" s="365"/>
      <c r="IR82" s="365"/>
      <c r="IS82" s="365"/>
      <c r="IT82" s="368">
        <f t="shared" si="286"/>
        <v>329</v>
      </c>
      <c r="IU82" s="372"/>
      <c r="IV82" s="375">
        <v>166</v>
      </c>
      <c r="IW82" s="376"/>
      <c r="IX82" s="365"/>
      <c r="IY82" s="365"/>
      <c r="IZ82" s="365"/>
      <c r="JA82" s="365"/>
      <c r="JB82" s="365"/>
      <c r="JC82" s="365"/>
      <c r="JD82" s="365"/>
      <c r="JE82" s="365"/>
      <c r="JF82" s="365"/>
      <c r="JG82" s="365"/>
      <c r="JH82" s="368">
        <f t="shared" si="287"/>
        <v>166</v>
      </c>
      <c r="JI82" s="372"/>
      <c r="JJ82" s="375">
        <v>576</v>
      </c>
      <c r="JK82" s="376"/>
      <c r="JL82" s="365"/>
      <c r="JM82" s="365"/>
      <c r="JN82" s="365"/>
      <c r="JO82" s="365"/>
      <c r="JP82" s="365"/>
      <c r="JQ82" s="365"/>
      <c r="JR82" s="365"/>
      <c r="JS82" s="365"/>
      <c r="JT82" s="365"/>
      <c r="JU82" s="365"/>
      <c r="JV82" s="368">
        <f t="shared" si="288"/>
        <v>576</v>
      </c>
      <c r="JW82" s="372"/>
      <c r="JX82" s="375">
        <v>988</v>
      </c>
      <c r="JY82" s="376"/>
      <c r="JZ82" s="365"/>
      <c r="KA82" s="365"/>
      <c r="KB82" s="365"/>
      <c r="KC82" s="365"/>
      <c r="KD82" s="365"/>
      <c r="KE82" s="365"/>
      <c r="KF82" s="365"/>
      <c r="KG82" s="365"/>
      <c r="KH82" s="365"/>
      <c r="KI82" s="365"/>
      <c r="KJ82" s="368">
        <f t="shared" si="289"/>
        <v>988</v>
      </c>
      <c r="KK82" s="372"/>
      <c r="KL82" s="375">
        <v>83</v>
      </c>
      <c r="KM82" s="376"/>
      <c r="KN82" s="365"/>
      <c r="KO82" s="365"/>
      <c r="KP82" s="365"/>
      <c r="KQ82" s="365"/>
      <c r="KR82" s="365"/>
      <c r="KS82" s="365"/>
      <c r="KT82" s="365"/>
      <c r="KU82" s="365"/>
      <c r="KV82" s="365"/>
      <c r="KW82" s="365"/>
      <c r="KX82" s="368">
        <f t="shared" si="290"/>
        <v>83</v>
      </c>
      <c r="KY82" s="372"/>
      <c r="KZ82" s="375">
        <v>331</v>
      </c>
      <c r="LA82" s="376"/>
      <c r="LB82" s="365"/>
      <c r="LC82" s="365"/>
      <c r="LD82" s="365"/>
      <c r="LE82" s="365"/>
      <c r="LF82" s="365"/>
      <c r="LG82" s="365"/>
      <c r="LH82" s="365"/>
      <c r="LI82" s="365"/>
      <c r="LJ82" s="365"/>
      <c r="LK82" s="365"/>
      <c r="LL82" s="368">
        <f t="shared" si="291"/>
        <v>331</v>
      </c>
      <c r="LM82" s="372"/>
      <c r="LN82" s="375">
        <v>83</v>
      </c>
      <c r="LO82" s="376"/>
      <c r="LP82" s="365"/>
      <c r="LQ82" s="365"/>
      <c r="LR82" s="365"/>
      <c r="LS82" s="365"/>
      <c r="LT82" s="365"/>
      <c r="LU82" s="365"/>
      <c r="LV82" s="365"/>
      <c r="LW82" s="365"/>
      <c r="LX82" s="365"/>
      <c r="LY82" s="365"/>
      <c r="LZ82" s="368">
        <f t="shared" si="292"/>
        <v>83</v>
      </c>
      <c r="MA82" s="372"/>
      <c r="MB82" s="375">
        <v>166</v>
      </c>
      <c r="MC82" s="376"/>
      <c r="MD82" s="365"/>
      <c r="ME82" s="365"/>
      <c r="MF82" s="365"/>
      <c r="MG82" s="365"/>
      <c r="MH82" s="365"/>
      <c r="MI82" s="365"/>
      <c r="MJ82" s="365"/>
      <c r="MK82" s="365"/>
      <c r="ML82" s="365"/>
      <c r="MM82" s="365"/>
      <c r="MN82" s="368">
        <f t="shared" si="293"/>
        <v>166</v>
      </c>
      <c r="MO82" s="372"/>
      <c r="MP82" s="375">
        <v>577</v>
      </c>
      <c r="MQ82" s="376"/>
      <c r="MR82" s="365"/>
      <c r="MS82" s="365"/>
      <c r="MT82" s="365"/>
      <c r="MU82" s="365"/>
      <c r="MV82" s="365"/>
      <c r="MW82" s="365"/>
      <c r="MX82" s="365"/>
      <c r="MY82" s="365"/>
      <c r="MZ82" s="365"/>
      <c r="NA82" s="365"/>
      <c r="NB82" s="368">
        <f t="shared" si="294"/>
        <v>577</v>
      </c>
      <c r="NC82" s="372"/>
      <c r="ND82" s="375">
        <v>1071</v>
      </c>
      <c r="NE82" s="376"/>
      <c r="NF82" s="365"/>
      <c r="NG82" s="365"/>
      <c r="NH82" s="365"/>
      <c r="NI82" s="365"/>
      <c r="NJ82" s="365"/>
      <c r="NK82" s="365"/>
      <c r="NL82" s="365"/>
      <c r="NM82" s="365"/>
      <c r="NN82" s="365"/>
      <c r="NO82" s="365"/>
      <c r="NP82" s="368">
        <f t="shared" si="295"/>
        <v>1071</v>
      </c>
      <c r="NQ82" s="372"/>
      <c r="NR82" s="375">
        <v>329</v>
      </c>
      <c r="NS82" s="376"/>
      <c r="NT82" s="365"/>
      <c r="NU82" s="365"/>
      <c r="NV82" s="365"/>
      <c r="NW82" s="365"/>
      <c r="NX82" s="365"/>
      <c r="NY82" s="365"/>
      <c r="NZ82" s="365"/>
      <c r="OA82" s="365"/>
      <c r="OB82" s="365"/>
      <c r="OC82" s="365"/>
      <c r="OD82" s="368">
        <f t="shared" si="296"/>
        <v>329</v>
      </c>
      <c r="OE82" s="372"/>
      <c r="OF82" s="375">
        <v>83</v>
      </c>
      <c r="OG82" s="376"/>
      <c r="OH82" s="365"/>
      <c r="OI82" s="365"/>
      <c r="OJ82" s="365"/>
      <c r="OK82" s="365"/>
      <c r="OL82" s="365"/>
      <c r="OM82" s="365"/>
      <c r="ON82" s="365"/>
      <c r="OO82" s="365"/>
      <c r="OP82" s="365"/>
      <c r="OQ82" s="365"/>
      <c r="OR82" s="368">
        <f t="shared" si="297"/>
        <v>83</v>
      </c>
      <c r="OS82" s="372"/>
      <c r="OT82" s="375">
        <v>659</v>
      </c>
      <c r="OU82" s="376"/>
      <c r="OV82" s="365"/>
      <c r="OW82" s="365"/>
      <c r="OX82" s="365"/>
      <c r="OY82" s="365"/>
      <c r="OZ82" s="365"/>
      <c r="PA82" s="365"/>
      <c r="PB82" s="365"/>
      <c r="PC82" s="365"/>
      <c r="PD82" s="365"/>
      <c r="PE82" s="365"/>
      <c r="PF82" s="368">
        <f t="shared" si="298"/>
        <v>659</v>
      </c>
      <c r="PG82" s="372"/>
      <c r="PH82" s="375">
        <v>83</v>
      </c>
      <c r="PI82" s="376"/>
      <c r="PJ82" s="365"/>
      <c r="PK82" s="365"/>
      <c r="PL82" s="365"/>
      <c r="PM82" s="365"/>
      <c r="PN82" s="365"/>
      <c r="PO82" s="365"/>
      <c r="PP82" s="365"/>
      <c r="PQ82" s="365"/>
      <c r="PR82" s="365"/>
      <c r="PS82" s="365"/>
      <c r="PT82" s="368">
        <f t="shared" si="299"/>
        <v>83</v>
      </c>
      <c r="PU82" s="372"/>
      <c r="PV82" s="368">
        <f t="shared" si="300"/>
        <v>21000</v>
      </c>
      <c r="PW82" s="368">
        <f t="shared" si="300"/>
        <v>0</v>
      </c>
      <c r="PX82" s="368">
        <f t="shared" si="300"/>
        <v>0</v>
      </c>
      <c r="PY82" s="368">
        <f t="shared" si="300"/>
        <v>0</v>
      </c>
      <c r="PZ82" s="368">
        <f t="shared" si="300"/>
        <v>0</v>
      </c>
      <c r="QA82" s="368">
        <f t="shared" si="300"/>
        <v>0</v>
      </c>
      <c r="QB82" s="368">
        <f t="shared" si="300"/>
        <v>0</v>
      </c>
      <c r="QC82" s="368">
        <f t="shared" si="300"/>
        <v>0</v>
      </c>
      <c r="QD82" s="368">
        <f t="shared" si="300"/>
        <v>0</v>
      </c>
      <c r="QE82" s="368">
        <f t="shared" si="300"/>
        <v>0</v>
      </c>
      <c r="QF82" s="368">
        <f t="shared" si="300"/>
        <v>0</v>
      </c>
      <c r="QG82" s="368">
        <f t="shared" si="300"/>
        <v>0</v>
      </c>
      <c r="QH82" s="368">
        <f t="shared" si="302"/>
        <v>21000</v>
      </c>
    </row>
    <row r="83" spans="1:450" x14ac:dyDescent="0.25">
      <c r="A83" s="304" t="s">
        <v>938</v>
      </c>
      <c r="B83" s="255" t="s">
        <v>126</v>
      </c>
      <c r="C83" s="313"/>
      <c r="D83" s="375">
        <v>0</v>
      </c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68">
        <f t="shared" si="269"/>
        <v>0</v>
      </c>
      <c r="Q83" s="372"/>
      <c r="R83" s="375">
        <v>0</v>
      </c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68">
        <f t="shared" si="270"/>
        <v>0</v>
      </c>
      <c r="AF83" s="375">
        <v>0</v>
      </c>
      <c r="AG83" s="376"/>
      <c r="AH83" s="376"/>
      <c r="AI83" s="376"/>
      <c r="AJ83" s="376"/>
      <c r="AK83" s="376"/>
      <c r="AL83" s="376"/>
      <c r="AM83" s="376"/>
      <c r="AN83" s="376"/>
      <c r="AO83" s="376"/>
      <c r="AP83" s="376"/>
      <c r="AQ83" s="376"/>
      <c r="AR83" s="368">
        <f t="shared" si="271"/>
        <v>0</v>
      </c>
      <c r="AT83" s="375">
        <v>0</v>
      </c>
      <c r="AU83" s="376"/>
      <c r="AV83" s="376"/>
      <c r="AW83" s="376"/>
      <c r="AX83" s="376"/>
      <c r="AY83" s="376"/>
      <c r="AZ83" s="376"/>
      <c r="BA83" s="376"/>
      <c r="BB83" s="376"/>
      <c r="BC83" s="376"/>
      <c r="BD83" s="376"/>
      <c r="BE83" s="376"/>
      <c r="BF83" s="368">
        <f t="shared" si="272"/>
        <v>0</v>
      </c>
      <c r="BH83" s="375">
        <v>0</v>
      </c>
      <c r="BI83" s="376"/>
      <c r="BJ83" s="376"/>
      <c r="BK83" s="376"/>
      <c r="BL83" s="391"/>
      <c r="BM83" s="391"/>
      <c r="BN83" s="391"/>
      <c r="BO83" s="376"/>
      <c r="BP83" s="365"/>
      <c r="BQ83" s="365"/>
      <c r="BR83" s="365"/>
      <c r="BS83" s="365"/>
      <c r="BT83" s="368">
        <f t="shared" si="273"/>
        <v>0</v>
      </c>
      <c r="BV83" s="375">
        <v>0</v>
      </c>
      <c r="BW83" s="376"/>
      <c r="BX83" s="365"/>
      <c r="BY83" s="365"/>
      <c r="BZ83" s="365"/>
      <c r="CA83" s="365"/>
      <c r="CB83" s="365"/>
      <c r="CC83" s="365"/>
      <c r="CD83" s="365"/>
      <c r="CE83" s="365"/>
      <c r="CF83" s="365"/>
      <c r="CG83" s="365"/>
      <c r="CH83" s="368">
        <f t="shared" si="274"/>
        <v>0</v>
      </c>
      <c r="CI83" s="372"/>
      <c r="CJ83" s="375">
        <v>0</v>
      </c>
      <c r="CK83" s="376"/>
      <c r="CL83" s="365"/>
      <c r="CM83" s="365"/>
      <c r="CN83" s="365"/>
      <c r="CO83" s="365"/>
      <c r="CP83" s="365"/>
      <c r="CQ83" s="365"/>
      <c r="CR83" s="365"/>
      <c r="CS83" s="365"/>
      <c r="CT83" s="365"/>
      <c r="CU83" s="365"/>
      <c r="CV83" s="368">
        <f t="shared" si="275"/>
        <v>0</v>
      </c>
      <c r="CX83" s="375">
        <v>0</v>
      </c>
      <c r="CY83" s="376"/>
      <c r="CZ83" s="365"/>
      <c r="DA83" s="365"/>
      <c r="DB83" s="365"/>
      <c r="DC83" s="365"/>
      <c r="DD83" s="365"/>
      <c r="DE83" s="365"/>
      <c r="DF83" s="365"/>
      <c r="DG83" s="365"/>
      <c r="DH83" s="365"/>
      <c r="DI83" s="365"/>
      <c r="DJ83" s="368">
        <f t="shared" si="276"/>
        <v>0</v>
      </c>
      <c r="DK83" s="372"/>
      <c r="DL83" s="375">
        <v>0</v>
      </c>
      <c r="DM83" s="376"/>
      <c r="DN83" s="365"/>
      <c r="DO83" s="365"/>
      <c r="DP83" s="365"/>
      <c r="DQ83" s="365"/>
      <c r="DR83" s="365"/>
      <c r="DS83" s="365"/>
      <c r="DT83" s="365"/>
      <c r="DU83" s="365"/>
      <c r="DV83" s="365"/>
      <c r="DW83" s="365"/>
      <c r="DX83" s="368">
        <f t="shared" si="277"/>
        <v>0</v>
      </c>
      <c r="DY83" s="372"/>
      <c r="DZ83" s="375">
        <v>0</v>
      </c>
      <c r="EA83" s="376"/>
      <c r="EB83" s="365"/>
      <c r="EC83" s="365"/>
      <c r="ED83" s="365"/>
      <c r="EE83" s="365"/>
      <c r="EF83" s="365"/>
      <c r="EG83" s="365"/>
      <c r="EH83" s="365"/>
      <c r="EI83" s="365"/>
      <c r="EJ83" s="365"/>
      <c r="EK83" s="365"/>
      <c r="EL83" s="368">
        <f t="shared" si="278"/>
        <v>0</v>
      </c>
      <c r="EM83" s="372"/>
      <c r="EN83" s="375">
        <v>0</v>
      </c>
      <c r="EO83" s="376"/>
      <c r="EP83" s="365"/>
      <c r="EQ83" s="365"/>
      <c r="ER83" s="365"/>
      <c r="ES83" s="365"/>
      <c r="ET83" s="365"/>
      <c r="EU83" s="365"/>
      <c r="EV83" s="365"/>
      <c r="EW83" s="365"/>
      <c r="EX83" s="365"/>
      <c r="EY83" s="365"/>
      <c r="EZ83" s="368">
        <f t="shared" si="279"/>
        <v>0</v>
      </c>
      <c r="FA83" s="372"/>
      <c r="FB83" s="375">
        <v>0</v>
      </c>
      <c r="FC83" s="376"/>
      <c r="FD83" s="365"/>
      <c r="FE83" s="365"/>
      <c r="FF83" s="365"/>
      <c r="FG83" s="365"/>
      <c r="FH83" s="365"/>
      <c r="FI83" s="365"/>
      <c r="FJ83" s="365"/>
      <c r="FK83" s="365"/>
      <c r="FL83" s="365"/>
      <c r="FM83" s="365"/>
      <c r="FN83" s="368">
        <f t="shared" si="280"/>
        <v>0</v>
      </c>
      <c r="FO83" s="372"/>
      <c r="FP83" s="375">
        <v>0</v>
      </c>
      <c r="FQ83" s="376"/>
      <c r="FR83" s="365"/>
      <c r="FS83" s="365"/>
      <c r="FT83" s="365"/>
      <c r="FU83" s="365"/>
      <c r="FV83" s="365"/>
      <c r="FW83" s="365"/>
      <c r="FX83" s="365"/>
      <c r="FY83" s="365"/>
      <c r="FZ83" s="365"/>
      <c r="GA83" s="365"/>
      <c r="GB83" s="368">
        <f t="shared" si="281"/>
        <v>0</v>
      </c>
      <c r="GC83" s="372"/>
      <c r="GD83" s="375">
        <v>0</v>
      </c>
      <c r="GE83" s="376"/>
      <c r="GF83" s="365"/>
      <c r="GG83" s="365"/>
      <c r="GH83" s="365"/>
      <c r="GI83" s="365"/>
      <c r="GJ83" s="365"/>
      <c r="GK83" s="365"/>
      <c r="GL83" s="365"/>
      <c r="GM83" s="365"/>
      <c r="GN83" s="365"/>
      <c r="GO83" s="365"/>
      <c r="GP83" s="368">
        <f t="shared" si="282"/>
        <v>0</v>
      </c>
      <c r="GQ83" s="372"/>
      <c r="GR83" s="375">
        <v>0</v>
      </c>
      <c r="GS83" s="376"/>
      <c r="GT83" s="365"/>
      <c r="GU83" s="365"/>
      <c r="GV83" s="365"/>
      <c r="GW83" s="365"/>
      <c r="GX83" s="365"/>
      <c r="GY83" s="365"/>
      <c r="GZ83" s="365"/>
      <c r="HA83" s="365"/>
      <c r="HB83" s="365"/>
      <c r="HC83" s="365"/>
      <c r="HD83" s="368">
        <f t="shared" si="283"/>
        <v>0</v>
      </c>
      <c r="HE83" s="372"/>
      <c r="HF83" s="375">
        <v>0</v>
      </c>
      <c r="HG83" s="376"/>
      <c r="HH83" s="365"/>
      <c r="HI83" s="365"/>
      <c r="HJ83" s="365"/>
      <c r="HK83" s="365"/>
      <c r="HL83" s="365"/>
      <c r="HM83" s="365"/>
      <c r="HN83" s="365"/>
      <c r="HO83" s="365"/>
      <c r="HP83" s="365"/>
      <c r="HQ83" s="365"/>
      <c r="HR83" s="368">
        <f t="shared" si="284"/>
        <v>0</v>
      </c>
      <c r="HS83" s="372"/>
      <c r="HT83" s="375">
        <v>0</v>
      </c>
      <c r="HU83" s="376"/>
      <c r="HV83" s="365"/>
      <c r="HW83" s="365"/>
      <c r="HX83" s="365"/>
      <c r="HY83" s="365"/>
      <c r="HZ83" s="365"/>
      <c r="IA83" s="365"/>
      <c r="IB83" s="365"/>
      <c r="IC83" s="365"/>
      <c r="ID83" s="365"/>
      <c r="IE83" s="365"/>
      <c r="IF83" s="368">
        <f t="shared" si="285"/>
        <v>0</v>
      </c>
      <c r="IG83" s="372"/>
      <c r="IH83" s="375">
        <v>0</v>
      </c>
      <c r="II83" s="376"/>
      <c r="IJ83" s="365"/>
      <c r="IK83" s="365"/>
      <c r="IL83" s="365"/>
      <c r="IM83" s="365"/>
      <c r="IN83" s="365"/>
      <c r="IO83" s="365"/>
      <c r="IP83" s="365"/>
      <c r="IQ83" s="365"/>
      <c r="IR83" s="365"/>
      <c r="IS83" s="365"/>
      <c r="IT83" s="368">
        <f t="shared" si="286"/>
        <v>0</v>
      </c>
      <c r="IU83" s="372"/>
      <c r="IV83" s="375">
        <v>0</v>
      </c>
      <c r="IW83" s="376"/>
      <c r="IX83" s="365"/>
      <c r="IY83" s="365"/>
      <c r="IZ83" s="365"/>
      <c r="JA83" s="365"/>
      <c r="JB83" s="365"/>
      <c r="JC83" s="365"/>
      <c r="JD83" s="365"/>
      <c r="JE83" s="365"/>
      <c r="JF83" s="365"/>
      <c r="JG83" s="365"/>
      <c r="JH83" s="368">
        <f t="shared" si="287"/>
        <v>0</v>
      </c>
      <c r="JI83" s="372"/>
      <c r="JJ83" s="375">
        <v>0</v>
      </c>
      <c r="JK83" s="376"/>
      <c r="JL83" s="365"/>
      <c r="JM83" s="365"/>
      <c r="JN83" s="365"/>
      <c r="JO83" s="365"/>
      <c r="JP83" s="365"/>
      <c r="JQ83" s="365"/>
      <c r="JR83" s="365"/>
      <c r="JS83" s="365"/>
      <c r="JT83" s="365"/>
      <c r="JU83" s="365"/>
      <c r="JV83" s="368">
        <f t="shared" si="288"/>
        <v>0</v>
      </c>
      <c r="JW83" s="372"/>
      <c r="JX83" s="375">
        <v>0</v>
      </c>
      <c r="JY83" s="376"/>
      <c r="JZ83" s="365"/>
      <c r="KA83" s="365"/>
      <c r="KB83" s="365"/>
      <c r="KC83" s="365"/>
      <c r="KD83" s="365"/>
      <c r="KE83" s="365"/>
      <c r="KF83" s="365"/>
      <c r="KG83" s="365"/>
      <c r="KH83" s="365"/>
      <c r="KI83" s="365"/>
      <c r="KJ83" s="368">
        <f t="shared" si="289"/>
        <v>0</v>
      </c>
      <c r="KK83" s="372"/>
      <c r="KL83" s="375">
        <v>0</v>
      </c>
      <c r="KM83" s="376"/>
      <c r="KN83" s="365"/>
      <c r="KO83" s="365"/>
      <c r="KP83" s="365"/>
      <c r="KQ83" s="365"/>
      <c r="KR83" s="365"/>
      <c r="KS83" s="365"/>
      <c r="KT83" s="365"/>
      <c r="KU83" s="365"/>
      <c r="KV83" s="365"/>
      <c r="KW83" s="365"/>
      <c r="KX83" s="368">
        <f t="shared" si="290"/>
        <v>0</v>
      </c>
      <c r="KY83" s="372"/>
      <c r="KZ83" s="375">
        <v>0</v>
      </c>
      <c r="LA83" s="376"/>
      <c r="LB83" s="365"/>
      <c r="LC83" s="365"/>
      <c r="LD83" s="365"/>
      <c r="LE83" s="365"/>
      <c r="LF83" s="365"/>
      <c r="LG83" s="365"/>
      <c r="LH83" s="365"/>
      <c r="LI83" s="365"/>
      <c r="LJ83" s="365"/>
      <c r="LK83" s="365"/>
      <c r="LL83" s="368">
        <f t="shared" si="291"/>
        <v>0</v>
      </c>
      <c r="LM83" s="372"/>
      <c r="LN83" s="375">
        <v>0</v>
      </c>
      <c r="LO83" s="376"/>
      <c r="LP83" s="365"/>
      <c r="LQ83" s="365"/>
      <c r="LR83" s="365"/>
      <c r="LS83" s="365"/>
      <c r="LT83" s="365"/>
      <c r="LU83" s="365"/>
      <c r="LV83" s="365"/>
      <c r="LW83" s="365"/>
      <c r="LX83" s="365"/>
      <c r="LY83" s="365"/>
      <c r="LZ83" s="368">
        <f t="shared" si="292"/>
        <v>0</v>
      </c>
      <c r="MA83" s="372"/>
      <c r="MB83" s="375">
        <v>0</v>
      </c>
      <c r="MC83" s="376"/>
      <c r="MD83" s="365"/>
      <c r="ME83" s="365"/>
      <c r="MF83" s="365"/>
      <c r="MG83" s="365"/>
      <c r="MH83" s="365"/>
      <c r="MI83" s="365"/>
      <c r="MJ83" s="365"/>
      <c r="MK83" s="365"/>
      <c r="ML83" s="365"/>
      <c r="MM83" s="365"/>
      <c r="MN83" s="368">
        <f t="shared" si="293"/>
        <v>0</v>
      </c>
      <c r="MO83" s="372"/>
      <c r="MP83" s="375">
        <v>0</v>
      </c>
      <c r="MQ83" s="376"/>
      <c r="MR83" s="365"/>
      <c r="MS83" s="365"/>
      <c r="MT83" s="365"/>
      <c r="MU83" s="365"/>
      <c r="MV83" s="365"/>
      <c r="MW83" s="365"/>
      <c r="MX83" s="365"/>
      <c r="MY83" s="365"/>
      <c r="MZ83" s="365"/>
      <c r="NA83" s="365"/>
      <c r="NB83" s="368">
        <f t="shared" si="294"/>
        <v>0</v>
      </c>
      <c r="NC83" s="372"/>
      <c r="ND83" s="375">
        <v>0</v>
      </c>
      <c r="NE83" s="376"/>
      <c r="NF83" s="365"/>
      <c r="NG83" s="365"/>
      <c r="NH83" s="365"/>
      <c r="NI83" s="365"/>
      <c r="NJ83" s="365"/>
      <c r="NK83" s="365"/>
      <c r="NL83" s="365"/>
      <c r="NM83" s="365"/>
      <c r="NN83" s="365"/>
      <c r="NO83" s="365"/>
      <c r="NP83" s="368">
        <f t="shared" si="295"/>
        <v>0</v>
      </c>
      <c r="NQ83" s="372"/>
      <c r="NR83" s="375">
        <v>0</v>
      </c>
      <c r="NS83" s="376"/>
      <c r="NT83" s="365"/>
      <c r="NU83" s="365"/>
      <c r="NV83" s="365"/>
      <c r="NW83" s="365"/>
      <c r="NX83" s="365"/>
      <c r="NY83" s="365"/>
      <c r="NZ83" s="365"/>
      <c r="OA83" s="365"/>
      <c r="OB83" s="365"/>
      <c r="OC83" s="365"/>
      <c r="OD83" s="368">
        <f t="shared" si="296"/>
        <v>0</v>
      </c>
      <c r="OE83" s="372"/>
      <c r="OF83" s="375">
        <v>0</v>
      </c>
      <c r="OG83" s="376"/>
      <c r="OH83" s="365"/>
      <c r="OI83" s="365"/>
      <c r="OJ83" s="365"/>
      <c r="OK83" s="365"/>
      <c r="OL83" s="365"/>
      <c r="OM83" s="365"/>
      <c r="ON83" s="365"/>
      <c r="OO83" s="365"/>
      <c r="OP83" s="365"/>
      <c r="OQ83" s="365"/>
      <c r="OR83" s="368">
        <f t="shared" si="297"/>
        <v>0</v>
      </c>
      <c r="OS83" s="372"/>
      <c r="OT83" s="375">
        <v>0</v>
      </c>
      <c r="OU83" s="376"/>
      <c r="OV83" s="365"/>
      <c r="OW83" s="365"/>
      <c r="OX83" s="365"/>
      <c r="OY83" s="365"/>
      <c r="OZ83" s="365"/>
      <c r="PA83" s="365"/>
      <c r="PB83" s="365"/>
      <c r="PC83" s="365"/>
      <c r="PD83" s="365"/>
      <c r="PE83" s="365"/>
      <c r="PF83" s="368">
        <f t="shared" si="298"/>
        <v>0</v>
      </c>
      <c r="PG83" s="372"/>
      <c r="PH83" s="375">
        <v>0</v>
      </c>
      <c r="PI83" s="376"/>
      <c r="PJ83" s="365"/>
      <c r="PK83" s="365"/>
      <c r="PL83" s="365"/>
      <c r="PM83" s="365"/>
      <c r="PN83" s="365"/>
      <c r="PO83" s="365"/>
      <c r="PP83" s="365"/>
      <c r="PQ83" s="365"/>
      <c r="PR83" s="365"/>
      <c r="PS83" s="365"/>
      <c r="PT83" s="368">
        <f t="shared" si="299"/>
        <v>0</v>
      </c>
      <c r="PU83" s="372"/>
      <c r="PV83" s="368">
        <f t="shared" si="300"/>
        <v>0</v>
      </c>
      <c r="PW83" s="368">
        <f t="shared" si="300"/>
        <v>0</v>
      </c>
      <c r="PX83" s="368">
        <f t="shared" si="300"/>
        <v>0</v>
      </c>
      <c r="PY83" s="368">
        <f t="shared" si="300"/>
        <v>0</v>
      </c>
      <c r="PZ83" s="368">
        <f t="shared" si="300"/>
        <v>0</v>
      </c>
      <c r="QA83" s="368">
        <f t="shared" si="300"/>
        <v>0</v>
      </c>
      <c r="QB83" s="368">
        <f t="shared" si="300"/>
        <v>0</v>
      </c>
      <c r="QC83" s="368">
        <f t="shared" si="300"/>
        <v>0</v>
      </c>
      <c r="QD83" s="368">
        <f t="shared" si="300"/>
        <v>0</v>
      </c>
      <c r="QE83" s="368">
        <f t="shared" si="300"/>
        <v>0</v>
      </c>
      <c r="QF83" s="368">
        <f t="shared" si="300"/>
        <v>0</v>
      </c>
      <c r="QG83" s="368">
        <f t="shared" si="300"/>
        <v>0</v>
      </c>
      <c r="QH83" s="368">
        <f t="shared" si="302"/>
        <v>0</v>
      </c>
    </row>
    <row r="84" spans="1:450" x14ac:dyDescent="0.25">
      <c r="A84" s="304" t="s">
        <v>938</v>
      </c>
      <c r="B84" s="255" t="s">
        <v>127</v>
      </c>
      <c r="C84" s="422"/>
      <c r="D84" s="375">
        <v>4227</v>
      </c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68">
        <f t="shared" si="269"/>
        <v>4227</v>
      </c>
      <c r="Q84" s="372"/>
      <c r="R84" s="375">
        <v>1922</v>
      </c>
      <c r="S84" s="376"/>
      <c r="T84" s="376"/>
      <c r="U84" s="376"/>
      <c r="V84" s="376"/>
      <c r="W84" s="376"/>
      <c r="X84" s="376"/>
      <c r="Y84" s="376"/>
      <c r="Z84" s="376"/>
      <c r="AA84" s="376"/>
      <c r="AB84" s="376"/>
      <c r="AC84" s="376"/>
      <c r="AD84" s="368">
        <f t="shared" si="270"/>
        <v>1922</v>
      </c>
      <c r="AF84" s="375">
        <v>385</v>
      </c>
      <c r="AG84" s="376"/>
      <c r="AH84" s="376"/>
      <c r="AI84" s="376"/>
      <c r="AJ84" s="376"/>
      <c r="AK84" s="376"/>
      <c r="AL84" s="376"/>
      <c r="AM84" s="376"/>
      <c r="AN84" s="376"/>
      <c r="AO84" s="376"/>
      <c r="AP84" s="376"/>
      <c r="AQ84" s="376"/>
      <c r="AR84" s="368">
        <f t="shared" si="271"/>
        <v>385</v>
      </c>
      <c r="AT84" s="375">
        <v>4228</v>
      </c>
      <c r="AU84" s="376"/>
      <c r="AV84" s="376"/>
      <c r="AW84" s="376"/>
      <c r="AX84" s="376"/>
      <c r="AY84" s="376"/>
      <c r="AZ84" s="376"/>
      <c r="BA84" s="376"/>
      <c r="BB84" s="376"/>
      <c r="BC84" s="376"/>
      <c r="BD84" s="376"/>
      <c r="BE84" s="376"/>
      <c r="BF84" s="368">
        <f t="shared" si="272"/>
        <v>4228</v>
      </c>
      <c r="BH84" s="375">
        <v>384</v>
      </c>
      <c r="BI84" s="376"/>
      <c r="BJ84" s="376"/>
      <c r="BK84" s="376"/>
      <c r="BL84" s="391"/>
      <c r="BM84" s="391"/>
      <c r="BN84" s="391"/>
      <c r="BO84" s="376"/>
      <c r="BP84" s="365"/>
      <c r="BQ84" s="365"/>
      <c r="BR84" s="365"/>
      <c r="BS84" s="365"/>
      <c r="BT84" s="368">
        <f t="shared" si="273"/>
        <v>384</v>
      </c>
      <c r="BV84" s="375">
        <v>11520</v>
      </c>
      <c r="BW84" s="376"/>
      <c r="BX84" s="365"/>
      <c r="BY84" s="365"/>
      <c r="BZ84" s="365"/>
      <c r="CA84" s="365"/>
      <c r="CB84" s="365"/>
      <c r="CC84" s="365"/>
      <c r="CD84" s="365"/>
      <c r="CE84" s="365"/>
      <c r="CF84" s="365"/>
      <c r="CG84" s="365"/>
      <c r="CH84" s="368">
        <f t="shared" si="274"/>
        <v>11520</v>
      </c>
      <c r="CI84" s="372"/>
      <c r="CJ84" s="375">
        <v>1153</v>
      </c>
      <c r="CK84" s="376"/>
      <c r="CL84" s="365"/>
      <c r="CM84" s="365"/>
      <c r="CN84" s="365"/>
      <c r="CO84" s="365"/>
      <c r="CP84" s="365"/>
      <c r="CQ84" s="365"/>
      <c r="CR84" s="365"/>
      <c r="CS84" s="365"/>
      <c r="CT84" s="365"/>
      <c r="CU84" s="365"/>
      <c r="CV84" s="368">
        <f t="shared" si="275"/>
        <v>1153</v>
      </c>
      <c r="CX84" s="375">
        <v>1153</v>
      </c>
      <c r="CY84" s="376"/>
      <c r="CZ84" s="365"/>
      <c r="DA84" s="365"/>
      <c r="DB84" s="365"/>
      <c r="DC84" s="365"/>
      <c r="DD84" s="365"/>
      <c r="DE84" s="365"/>
      <c r="DF84" s="365"/>
      <c r="DG84" s="365"/>
      <c r="DH84" s="365"/>
      <c r="DI84" s="365"/>
      <c r="DJ84" s="368">
        <f t="shared" si="276"/>
        <v>1153</v>
      </c>
      <c r="DK84" s="372"/>
      <c r="DL84" s="375">
        <v>770</v>
      </c>
      <c r="DM84" s="376"/>
      <c r="DN84" s="365"/>
      <c r="DO84" s="365"/>
      <c r="DP84" s="365"/>
      <c r="DQ84" s="365"/>
      <c r="DR84" s="365"/>
      <c r="DS84" s="365"/>
      <c r="DT84" s="365"/>
      <c r="DU84" s="365"/>
      <c r="DV84" s="365"/>
      <c r="DW84" s="365"/>
      <c r="DX84" s="368">
        <f t="shared" si="277"/>
        <v>770</v>
      </c>
      <c r="DY84" s="372"/>
      <c r="DZ84" s="375">
        <v>5764</v>
      </c>
      <c r="EA84" s="376"/>
      <c r="EB84" s="365"/>
      <c r="EC84" s="365"/>
      <c r="ED84" s="365"/>
      <c r="EE84" s="365"/>
      <c r="EF84" s="365"/>
      <c r="EG84" s="365"/>
      <c r="EH84" s="365"/>
      <c r="EI84" s="365"/>
      <c r="EJ84" s="365"/>
      <c r="EK84" s="365"/>
      <c r="EL84" s="368">
        <f t="shared" si="278"/>
        <v>5764</v>
      </c>
      <c r="EM84" s="372"/>
      <c r="EN84" s="375">
        <v>5764</v>
      </c>
      <c r="EO84" s="376"/>
      <c r="EP84" s="365"/>
      <c r="EQ84" s="365"/>
      <c r="ER84" s="365"/>
      <c r="ES84" s="365"/>
      <c r="ET84" s="365"/>
      <c r="EU84" s="365"/>
      <c r="EV84" s="365"/>
      <c r="EW84" s="365"/>
      <c r="EX84" s="365"/>
      <c r="EY84" s="365"/>
      <c r="EZ84" s="368">
        <f t="shared" si="279"/>
        <v>5764</v>
      </c>
      <c r="FA84" s="372"/>
      <c r="FB84" s="375">
        <v>6918</v>
      </c>
      <c r="FC84" s="376"/>
      <c r="FD84" s="365"/>
      <c r="FE84" s="365"/>
      <c r="FF84" s="365"/>
      <c r="FG84" s="365"/>
      <c r="FH84" s="365"/>
      <c r="FI84" s="365"/>
      <c r="FJ84" s="365"/>
      <c r="FK84" s="365"/>
      <c r="FL84" s="365"/>
      <c r="FM84" s="365"/>
      <c r="FN84" s="368">
        <f t="shared" si="280"/>
        <v>6918</v>
      </c>
      <c r="FO84" s="372"/>
      <c r="FP84" s="375">
        <v>6533</v>
      </c>
      <c r="FQ84" s="376"/>
      <c r="FR84" s="365"/>
      <c r="FS84" s="365"/>
      <c r="FT84" s="365"/>
      <c r="FU84" s="365"/>
      <c r="FV84" s="365"/>
      <c r="FW84" s="365"/>
      <c r="FX84" s="365"/>
      <c r="FY84" s="365"/>
      <c r="FZ84" s="365"/>
      <c r="GA84" s="365"/>
      <c r="GB84" s="368">
        <f t="shared" si="281"/>
        <v>6533</v>
      </c>
      <c r="GC84" s="372"/>
      <c r="GD84" s="375">
        <v>385</v>
      </c>
      <c r="GE84" s="376"/>
      <c r="GF84" s="365"/>
      <c r="GG84" s="365"/>
      <c r="GH84" s="365"/>
      <c r="GI84" s="365"/>
      <c r="GJ84" s="365"/>
      <c r="GK84" s="365"/>
      <c r="GL84" s="365"/>
      <c r="GM84" s="365"/>
      <c r="GN84" s="365"/>
      <c r="GO84" s="365"/>
      <c r="GP84" s="368">
        <f t="shared" si="282"/>
        <v>385</v>
      </c>
      <c r="GQ84" s="372"/>
      <c r="GR84" s="375">
        <v>10376</v>
      </c>
      <c r="GS84" s="376"/>
      <c r="GT84" s="365"/>
      <c r="GU84" s="365"/>
      <c r="GV84" s="365"/>
      <c r="GW84" s="365"/>
      <c r="GX84" s="365"/>
      <c r="GY84" s="365"/>
      <c r="GZ84" s="365"/>
      <c r="HA84" s="365"/>
      <c r="HB84" s="365"/>
      <c r="HC84" s="365"/>
      <c r="HD84" s="368">
        <f t="shared" si="283"/>
        <v>10376</v>
      </c>
      <c r="HE84" s="372"/>
      <c r="HF84" s="375">
        <v>10377</v>
      </c>
      <c r="HG84" s="376"/>
      <c r="HH84" s="365"/>
      <c r="HI84" s="365"/>
      <c r="HJ84" s="365"/>
      <c r="HK84" s="365"/>
      <c r="HL84" s="365"/>
      <c r="HM84" s="365"/>
      <c r="HN84" s="365"/>
      <c r="HO84" s="365"/>
      <c r="HP84" s="365"/>
      <c r="HQ84" s="365"/>
      <c r="HR84" s="368">
        <f t="shared" si="284"/>
        <v>10377</v>
      </c>
      <c r="HS84" s="372"/>
      <c r="HT84" s="375">
        <v>385</v>
      </c>
      <c r="HU84" s="376"/>
      <c r="HV84" s="365"/>
      <c r="HW84" s="365"/>
      <c r="HX84" s="365"/>
      <c r="HY84" s="365"/>
      <c r="HZ84" s="365"/>
      <c r="IA84" s="365"/>
      <c r="IB84" s="365"/>
      <c r="IC84" s="365"/>
      <c r="ID84" s="365"/>
      <c r="IE84" s="365"/>
      <c r="IF84" s="368">
        <f t="shared" si="285"/>
        <v>385</v>
      </c>
      <c r="IG84" s="372"/>
      <c r="IH84" s="375">
        <v>1537</v>
      </c>
      <c r="II84" s="376"/>
      <c r="IJ84" s="365"/>
      <c r="IK84" s="365"/>
      <c r="IL84" s="365"/>
      <c r="IM84" s="365"/>
      <c r="IN84" s="365"/>
      <c r="IO84" s="365"/>
      <c r="IP84" s="365"/>
      <c r="IQ84" s="365"/>
      <c r="IR84" s="365"/>
      <c r="IS84" s="365"/>
      <c r="IT84" s="368">
        <f t="shared" si="286"/>
        <v>1537</v>
      </c>
      <c r="IU84" s="372"/>
      <c r="IV84" s="375">
        <v>770</v>
      </c>
      <c r="IW84" s="376"/>
      <c r="IX84" s="365"/>
      <c r="IY84" s="365"/>
      <c r="IZ84" s="365"/>
      <c r="JA84" s="365"/>
      <c r="JB84" s="365"/>
      <c r="JC84" s="365"/>
      <c r="JD84" s="365"/>
      <c r="JE84" s="365"/>
      <c r="JF84" s="365"/>
      <c r="JG84" s="365"/>
      <c r="JH84" s="368">
        <f t="shared" si="287"/>
        <v>770</v>
      </c>
      <c r="JI84" s="372"/>
      <c r="JJ84" s="375">
        <v>2690</v>
      </c>
      <c r="JK84" s="376"/>
      <c r="JL84" s="365"/>
      <c r="JM84" s="365"/>
      <c r="JN84" s="365"/>
      <c r="JO84" s="365"/>
      <c r="JP84" s="365"/>
      <c r="JQ84" s="365"/>
      <c r="JR84" s="365"/>
      <c r="JS84" s="365"/>
      <c r="JT84" s="365"/>
      <c r="JU84" s="365"/>
      <c r="JV84" s="368">
        <f t="shared" si="288"/>
        <v>2690</v>
      </c>
      <c r="JW84" s="372"/>
      <c r="JX84" s="375">
        <v>4611</v>
      </c>
      <c r="JY84" s="376"/>
      <c r="JZ84" s="365"/>
      <c r="KA84" s="365"/>
      <c r="KB84" s="365"/>
      <c r="KC84" s="365"/>
      <c r="KD84" s="365"/>
      <c r="KE84" s="365"/>
      <c r="KF84" s="365"/>
      <c r="KG84" s="365"/>
      <c r="KH84" s="365"/>
      <c r="KI84" s="365"/>
      <c r="KJ84" s="368">
        <f t="shared" si="289"/>
        <v>4611</v>
      </c>
      <c r="KK84" s="372"/>
      <c r="KL84" s="375">
        <v>385</v>
      </c>
      <c r="KM84" s="376"/>
      <c r="KN84" s="365"/>
      <c r="KO84" s="365"/>
      <c r="KP84" s="365"/>
      <c r="KQ84" s="365"/>
      <c r="KR84" s="365"/>
      <c r="KS84" s="365"/>
      <c r="KT84" s="365"/>
      <c r="KU84" s="365"/>
      <c r="KV84" s="365"/>
      <c r="KW84" s="365"/>
      <c r="KX84" s="368">
        <f t="shared" si="290"/>
        <v>385</v>
      </c>
      <c r="KY84" s="372"/>
      <c r="KZ84" s="375">
        <v>1539</v>
      </c>
      <c r="LA84" s="376"/>
      <c r="LB84" s="365"/>
      <c r="LC84" s="365"/>
      <c r="LD84" s="365"/>
      <c r="LE84" s="365"/>
      <c r="LF84" s="365"/>
      <c r="LG84" s="365"/>
      <c r="LH84" s="365"/>
      <c r="LI84" s="365"/>
      <c r="LJ84" s="365"/>
      <c r="LK84" s="365"/>
      <c r="LL84" s="368">
        <f t="shared" si="291"/>
        <v>1539</v>
      </c>
      <c r="LM84" s="372"/>
      <c r="LN84" s="375">
        <v>385</v>
      </c>
      <c r="LO84" s="376"/>
      <c r="LP84" s="365"/>
      <c r="LQ84" s="365"/>
      <c r="LR84" s="365"/>
      <c r="LS84" s="365"/>
      <c r="LT84" s="365"/>
      <c r="LU84" s="365"/>
      <c r="LV84" s="365"/>
      <c r="LW84" s="365"/>
      <c r="LX84" s="365"/>
      <c r="LY84" s="365"/>
      <c r="LZ84" s="368">
        <f t="shared" si="292"/>
        <v>385</v>
      </c>
      <c r="MA84" s="372"/>
      <c r="MB84" s="375">
        <v>770</v>
      </c>
      <c r="MC84" s="376"/>
      <c r="MD84" s="365"/>
      <c r="ME84" s="365"/>
      <c r="MF84" s="365"/>
      <c r="MG84" s="365"/>
      <c r="MH84" s="365"/>
      <c r="MI84" s="365"/>
      <c r="MJ84" s="365"/>
      <c r="MK84" s="365"/>
      <c r="ML84" s="365"/>
      <c r="MM84" s="365"/>
      <c r="MN84" s="368">
        <f t="shared" si="293"/>
        <v>770</v>
      </c>
      <c r="MO84" s="372"/>
      <c r="MP84" s="375">
        <v>2691</v>
      </c>
      <c r="MQ84" s="376"/>
      <c r="MR84" s="365"/>
      <c r="MS84" s="365"/>
      <c r="MT84" s="365"/>
      <c r="MU84" s="365"/>
      <c r="MV84" s="365"/>
      <c r="MW84" s="365"/>
      <c r="MX84" s="365"/>
      <c r="MY84" s="365"/>
      <c r="MZ84" s="365"/>
      <c r="NA84" s="365"/>
      <c r="NB84" s="368">
        <f t="shared" si="294"/>
        <v>2691</v>
      </c>
      <c r="NC84" s="372"/>
      <c r="ND84" s="375">
        <v>4996</v>
      </c>
      <c r="NE84" s="376"/>
      <c r="NF84" s="365"/>
      <c r="NG84" s="365"/>
      <c r="NH84" s="365"/>
      <c r="NI84" s="365"/>
      <c r="NJ84" s="365"/>
      <c r="NK84" s="365"/>
      <c r="NL84" s="365"/>
      <c r="NM84" s="365"/>
      <c r="NN84" s="365"/>
      <c r="NO84" s="365"/>
      <c r="NP84" s="368">
        <f t="shared" si="295"/>
        <v>4996</v>
      </c>
      <c r="NQ84" s="372"/>
      <c r="NR84" s="375">
        <v>1537</v>
      </c>
      <c r="NS84" s="376"/>
      <c r="NT84" s="365"/>
      <c r="NU84" s="365"/>
      <c r="NV84" s="365"/>
      <c r="NW84" s="365"/>
      <c r="NX84" s="365"/>
      <c r="NY84" s="365"/>
      <c r="NZ84" s="365"/>
      <c r="OA84" s="365"/>
      <c r="OB84" s="365"/>
      <c r="OC84" s="365"/>
      <c r="OD84" s="368">
        <f t="shared" si="296"/>
        <v>1537</v>
      </c>
      <c r="OE84" s="372"/>
      <c r="OF84" s="375">
        <v>385</v>
      </c>
      <c r="OG84" s="376"/>
      <c r="OH84" s="365"/>
      <c r="OI84" s="365"/>
      <c r="OJ84" s="365"/>
      <c r="OK84" s="365"/>
      <c r="OL84" s="365"/>
      <c r="OM84" s="365"/>
      <c r="ON84" s="365"/>
      <c r="OO84" s="365"/>
      <c r="OP84" s="365"/>
      <c r="OQ84" s="365"/>
      <c r="OR84" s="368">
        <f t="shared" si="297"/>
        <v>385</v>
      </c>
      <c r="OS84" s="372"/>
      <c r="OT84" s="375">
        <v>3075</v>
      </c>
      <c r="OU84" s="376"/>
      <c r="OV84" s="365"/>
      <c r="OW84" s="365"/>
      <c r="OX84" s="365"/>
      <c r="OY84" s="365"/>
      <c r="OZ84" s="365"/>
      <c r="PA84" s="365"/>
      <c r="PB84" s="365"/>
      <c r="PC84" s="365"/>
      <c r="PD84" s="365"/>
      <c r="PE84" s="365"/>
      <c r="PF84" s="368">
        <f t="shared" si="298"/>
        <v>3075</v>
      </c>
      <c r="PG84" s="372"/>
      <c r="PH84" s="375">
        <v>385</v>
      </c>
      <c r="PI84" s="376"/>
      <c r="PJ84" s="365"/>
      <c r="PK84" s="365"/>
      <c r="PL84" s="365"/>
      <c r="PM84" s="365"/>
      <c r="PN84" s="365"/>
      <c r="PO84" s="365"/>
      <c r="PP84" s="365"/>
      <c r="PQ84" s="365"/>
      <c r="PR84" s="365"/>
      <c r="PS84" s="365"/>
      <c r="PT84" s="368">
        <f t="shared" si="299"/>
        <v>385</v>
      </c>
      <c r="PU84" s="372"/>
      <c r="PV84" s="368">
        <f t="shared" ref="PV84:QG88" si="303">SUMIF($D$13:$PS$13,PV$10,$D84:$PS84)</f>
        <v>98000</v>
      </c>
      <c r="PW84" s="368">
        <f t="shared" si="303"/>
        <v>0</v>
      </c>
      <c r="PX84" s="368">
        <f t="shared" si="303"/>
        <v>0</v>
      </c>
      <c r="PY84" s="368">
        <f t="shared" si="303"/>
        <v>0</v>
      </c>
      <c r="PZ84" s="368">
        <f t="shared" si="303"/>
        <v>0</v>
      </c>
      <c r="QA84" s="368">
        <f t="shared" si="303"/>
        <v>0</v>
      </c>
      <c r="QB84" s="368">
        <f t="shared" si="303"/>
        <v>0</v>
      </c>
      <c r="QC84" s="368">
        <f t="shared" si="303"/>
        <v>0</v>
      </c>
      <c r="QD84" s="368">
        <f t="shared" si="303"/>
        <v>0</v>
      </c>
      <c r="QE84" s="368">
        <f t="shared" si="303"/>
        <v>0</v>
      </c>
      <c r="QF84" s="368">
        <f t="shared" si="303"/>
        <v>0</v>
      </c>
      <c r="QG84" s="368">
        <f t="shared" si="303"/>
        <v>0</v>
      </c>
      <c r="QH84" s="368">
        <f t="shared" si="302"/>
        <v>98000</v>
      </c>
    </row>
    <row r="85" spans="1:450" x14ac:dyDescent="0.25">
      <c r="A85" s="304" t="s">
        <v>938</v>
      </c>
      <c r="B85" s="255" t="s">
        <v>128</v>
      </c>
      <c r="C85" s="313"/>
      <c r="D85" s="375">
        <v>0</v>
      </c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68">
        <f t="shared" si="269"/>
        <v>0</v>
      </c>
      <c r="Q85" s="372"/>
      <c r="R85" s="375">
        <v>0</v>
      </c>
      <c r="S85" s="376"/>
      <c r="T85" s="376"/>
      <c r="U85" s="376"/>
      <c r="V85" s="376"/>
      <c r="W85" s="376"/>
      <c r="X85" s="376"/>
      <c r="Y85" s="376"/>
      <c r="Z85" s="376"/>
      <c r="AA85" s="376"/>
      <c r="AB85" s="376"/>
      <c r="AC85" s="376"/>
      <c r="AD85" s="368">
        <f t="shared" si="270"/>
        <v>0</v>
      </c>
      <c r="AF85" s="375">
        <v>0</v>
      </c>
      <c r="AG85" s="376"/>
      <c r="AH85" s="376"/>
      <c r="AI85" s="376"/>
      <c r="AJ85" s="376"/>
      <c r="AK85" s="376"/>
      <c r="AL85" s="376"/>
      <c r="AM85" s="376"/>
      <c r="AN85" s="376"/>
      <c r="AO85" s="376"/>
      <c r="AP85" s="376"/>
      <c r="AQ85" s="376"/>
      <c r="AR85" s="368">
        <f t="shared" si="271"/>
        <v>0</v>
      </c>
      <c r="AT85" s="375">
        <v>0</v>
      </c>
      <c r="AU85" s="376"/>
      <c r="AV85" s="376"/>
      <c r="AW85" s="376"/>
      <c r="AX85" s="376"/>
      <c r="AY85" s="376"/>
      <c r="AZ85" s="376"/>
      <c r="BA85" s="376"/>
      <c r="BB85" s="376"/>
      <c r="BC85" s="376"/>
      <c r="BD85" s="376"/>
      <c r="BE85" s="376"/>
      <c r="BF85" s="368">
        <f t="shared" si="272"/>
        <v>0</v>
      </c>
      <c r="BH85" s="375">
        <v>0</v>
      </c>
      <c r="BI85" s="376"/>
      <c r="BJ85" s="376"/>
      <c r="BK85" s="376"/>
      <c r="BL85" s="391"/>
      <c r="BM85" s="391"/>
      <c r="BN85" s="391"/>
      <c r="BO85" s="376"/>
      <c r="BP85" s="365"/>
      <c r="BQ85" s="365"/>
      <c r="BR85" s="365"/>
      <c r="BS85" s="365"/>
      <c r="BT85" s="368">
        <f t="shared" si="273"/>
        <v>0</v>
      </c>
      <c r="BV85" s="375">
        <v>0</v>
      </c>
      <c r="BW85" s="376"/>
      <c r="BX85" s="365"/>
      <c r="BY85" s="365"/>
      <c r="BZ85" s="365"/>
      <c r="CA85" s="365"/>
      <c r="CB85" s="365"/>
      <c r="CC85" s="365"/>
      <c r="CD85" s="365"/>
      <c r="CE85" s="365"/>
      <c r="CF85" s="365"/>
      <c r="CG85" s="365"/>
      <c r="CH85" s="368">
        <f t="shared" si="274"/>
        <v>0</v>
      </c>
      <c r="CI85" s="372"/>
      <c r="CJ85" s="375">
        <v>0</v>
      </c>
      <c r="CK85" s="376"/>
      <c r="CL85" s="365"/>
      <c r="CM85" s="365"/>
      <c r="CN85" s="365"/>
      <c r="CO85" s="365"/>
      <c r="CP85" s="365"/>
      <c r="CQ85" s="365"/>
      <c r="CR85" s="365"/>
      <c r="CS85" s="365"/>
      <c r="CT85" s="365"/>
      <c r="CU85" s="365"/>
      <c r="CV85" s="368">
        <f t="shared" si="275"/>
        <v>0</v>
      </c>
      <c r="CX85" s="375">
        <v>0</v>
      </c>
      <c r="CY85" s="376"/>
      <c r="CZ85" s="365"/>
      <c r="DA85" s="365"/>
      <c r="DB85" s="365"/>
      <c r="DC85" s="365"/>
      <c r="DD85" s="365"/>
      <c r="DE85" s="365"/>
      <c r="DF85" s="365"/>
      <c r="DG85" s="365"/>
      <c r="DH85" s="365"/>
      <c r="DI85" s="365"/>
      <c r="DJ85" s="368">
        <f t="shared" si="276"/>
        <v>0</v>
      </c>
      <c r="DK85" s="372"/>
      <c r="DL85" s="375">
        <v>0</v>
      </c>
      <c r="DM85" s="376"/>
      <c r="DN85" s="365"/>
      <c r="DO85" s="365"/>
      <c r="DP85" s="365"/>
      <c r="DQ85" s="365"/>
      <c r="DR85" s="365"/>
      <c r="DS85" s="365"/>
      <c r="DT85" s="365"/>
      <c r="DU85" s="365"/>
      <c r="DV85" s="365"/>
      <c r="DW85" s="365"/>
      <c r="DX85" s="368">
        <f t="shared" si="277"/>
        <v>0</v>
      </c>
      <c r="DY85" s="372"/>
      <c r="DZ85" s="375">
        <v>0</v>
      </c>
      <c r="EA85" s="376"/>
      <c r="EB85" s="365"/>
      <c r="EC85" s="365"/>
      <c r="ED85" s="365"/>
      <c r="EE85" s="365"/>
      <c r="EF85" s="365"/>
      <c r="EG85" s="365"/>
      <c r="EH85" s="365"/>
      <c r="EI85" s="365"/>
      <c r="EJ85" s="365"/>
      <c r="EK85" s="365"/>
      <c r="EL85" s="368">
        <f t="shared" si="278"/>
        <v>0</v>
      </c>
      <c r="EM85" s="372"/>
      <c r="EN85" s="375">
        <v>0</v>
      </c>
      <c r="EO85" s="376"/>
      <c r="EP85" s="365"/>
      <c r="EQ85" s="365"/>
      <c r="ER85" s="365"/>
      <c r="ES85" s="365"/>
      <c r="ET85" s="365"/>
      <c r="EU85" s="365"/>
      <c r="EV85" s="365"/>
      <c r="EW85" s="365"/>
      <c r="EX85" s="365"/>
      <c r="EY85" s="365"/>
      <c r="EZ85" s="368">
        <f t="shared" si="279"/>
        <v>0</v>
      </c>
      <c r="FA85" s="372"/>
      <c r="FB85" s="375">
        <v>0</v>
      </c>
      <c r="FC85" s="376"/>
      <c r="FD85" s="365"/>
      <c r="FE85" s="365"/>
      <c r="FF85" s="365"/>
      <c r="FG85" s="365"/>
      <c r="FH85" s="365"/>
      <c r="FI85" s="365"/>
      <c r="FJ85" s="365"/>
      <c r="FK85" s="365"/>
      <c r="FL85" s="365"/>
      <c r="FM85" s="365"/>
      <c r="FN85" s="368">
        <f t="shared" si="280"/>
        <v>0</v>
      </c>
      <c r="FO85" s="372"/>
      <c r="FP85" s="375">
        <v>0</v>
      </c>
      <c r="FQ85" s="376"/>
      <c r="FR85" s="365"/>
      <c r="FS85" s="365"/>
      <c r="FT85" s="365"/>
      <c r="FU85" s="365"/>
      <c r="FV85" s="365"/>
      <c r="FW85" s="365"/>
      <c r="FX85" s="365"/>
      <c r="FY85" s="365"/>
      <c r="FZ85" s="365"/>
      <c r="GA85" s="365"/>
      <c r="GB85" s="368">
        <f t="shared" si="281"/>
        <v>0</v>
      </c>
      <c r="GC85" s="372"/>
      <c r="GD85" s="375">
        <v>0</v>
      </c>
      <c r="GE85" s="376"/>
      <c r="GF85" s="365"/>
      <c r="GG85" s="365"/>
      <c r="GH85" s="365"/>
      <c r="GI85" s="365"/>
      <c r="GJ85" s="365"/>
      <c r="GK85" s="365"/>
      <c r="GL85" s="365"/>
      <c r="GM85" s="365"/>
      <c r="GN85" s="365"/>
      <c r="GO85" s="365"/>
      <c r="GP85" s="368">
        <f t="shared" si="282"/>
        <v>0</v>
      </c>
      <c r="GQ85" s="372"/>
      <c r="GR85" s="375">
        <v>0</v>
      </c>
      <c r="GS85" s="376"/>
      <c r="GT85" s="365"/>
      <c r="GU85" s="365"/>
      <c r="GV85" s="365"/>
      <c r="GW85" s="365"/>
      <c r="GX85" s="365"/>
      <c r="GY85" s="365"/>
      <c r="GZ85" s="365"/>
      <c r="HA85" s="365"/>
      <c r="HB85" s="365"/>
      <c r="HC85" s="365"/>
      <c r="HD85" s="368">
        <f t="shared" si="283"/>
        <v>0</v>
      </c>
      <c r="HE85" s="372"/>
      <c r="HF85" s="375">
        <v>0</v>
      </c>
      <c r="HG85" s="376"/>
      <c r="HH85" s="365"/>
      <c r="HI85" s="365"/>
      <c r="HJ85" s="365"/>
      <c r="HK85" s="365"/>
      <c r="HL85" s="365"/>
      <c r="HM85" s="365"/>
      <c r="HN85" s="365"/>
      <c r="HO85" s="365"/>
      <c r="HP85" s="365"/>
      <c r="HQ85" s="365"/>
      <c r="HR85" s="368">
        <f t="shared" si="284"/>
        <v>0</v>
      </c>
      <c r="HS85" s="372"/>
      <c r="HT85" s="375">
        <v>0</v>
      </c>
      <c r="HU85" s="376"/>
      <c r="HV85" s="365"/>
      <c r="HW85" s="365"/>
      <c r="HX85" s="365"/>
      <c r="HY85" s="365"/>
      <c r="HZ85" s="365"/>
      <c r="IA85" s="365"/>
      <c r="IB85" s="365"/>
      <c r="IC85" s="365"/>
      <c r="ID85" s="365"/>
      <c r="IE85" s="365"/>
      <c r="IF85" s="368">
        <f t="shared" si="285"/>
        <v>0</v>
      </c>
      <c r="IG85" s="372"/>
      <c r="IH85" s="375">
        <v>0</v>
      </c>
      <c r="II85" s="376"/>
      <c r="IJ85" s="365"/>
      <c r="IK85" s="365"/>
      <c r="IL85" s="365"/>
      <c r="IM85" s="365"/>
      <c r="IN85" s="365"/>
      <c r="IO85" s="365"/>
      <c r="IP85" s="365"/>
      <c r="IQ85" s="365"/>
      <c r="IR85" s="365"/>
      <c r="IS85" s="365"/>
      <c r="IT85" s="368">
        <f t="shared" si="286"/>
        <v>0</v>
      </c>
      <c r="IU85" s="372"/>
      <c r="IV85" s="375">
        <v>0</v>
      </c>
      <c r="IW85" s="376"/>
      <c r="IX85" s="365"/>
      <c r="IY85" s="365"/>
      <c r="IZ85" s="365"/>
      <c r="JA85" s="365"/>
      <c r="JB85" s="365"/>
      <c r="JC85" s="365"/>
      <c r="JD85" s="365"/>
      <c r="JE85" s="365"/>
      <c r="JF85" s="365"/>
      <c r="JG85" s="365"/>
      <c r="JH85" s="368">
        <f t="shared" si="287"/>
        <v>0</v>
      </c>
      <c r="JI85" s="372"/>
      <c r="JJ85" s="375">
        <v>0</v>
      </c>
      <c r="JK85" s="376"/>
      <c r="JL85" s="365"/>
      <c r="JM85" s="365"/>
      <c r="JN85" s="365"/>
      <c r="JO85" s="365"/>
      <c r="JP85" s="365"/>
      <c r="JQ85" s="365"/>
      <c r="JR85" s="365"/>
      <c r="JS85" s="365"/>
      <c r="JT85" s="365"/>
      <c r="JU85" s="365"/>
      <c r="JV85" s="368">
        <f t="shared" si="288"/>
        <v>0</v>
      </c>
      <c r="JW85" s="372"/>
      <c r="JX85" s="375">
        <v>0</v>
      </c>
      <c r="JY85" s="376"/>
      <c r="JZ85" s="365"/>
      <c r="KA85" s="365"/>
      <c r="KB85" s="365"/>
      <c r="KC85" s="365"/>
      <c r="KD85" s="365"/>
      <c r="KE85" s="365"/>
      <c r="KF85" s="365"/>
      <c r="KG85" s="365"/>
      <c r="KH85" s="365"/>
      <c r="KI85" s="365"/>
      <c r="KJ85" s="368">
        <f t="shared" si="289"/>
        <v>0</v>
      </c>
      <c r="KK85" s="372"/>
      <c r="KL85" s="375">
        <v>0</v>
      </c>
      <c r="KM85" s="376"/>
      <c r="KN85" s="365"/>
      <c r="KO85" s="365"/>
      <c r="KP85" s="365"/>
      <c r="KQ85" s="365"/>
      <c r="KR85" s="365"/>
      <c r="KS85" s="365"/>
      <c r="KT85" s="365"/>
      <c r="KU85" s="365"/>
      <c r="KV85" s="365"/>
      <c r="KW85" s="365"/>
      <c r="KX85" s="368">
        <f t="shared" si="290"/>
        <v>0</v>
      </c>
      <c r="KY85" s="372"/>
      <c r="KZ85" s="375">
        <v>0</v>
      </c>
      <c r="LA85" s="376"/>
      <c r="LB85" s="365"/>
      <c r="LC85" s="365"/>
      <c r="LD85" s="365"/>
      <c r="LE85" s="365"/>
      <c r="LF85" s="365"/>
      <c r="LG85" s="365"/>
      <c r="LH85" s="365"/>
      <c r="LI85" s="365"/>
      <c r="LJ85" s="365"/>
      <c r="LK85" s="365"/>
      <c r="LL85" s="368">
        <f t="shared" si="291"/>
        <v>0</v>
      </c>
      <c r="LM85" s="372"/>
      <c r="LN85" s="375">
        <v>0</v>
      </c>
      <c r="LO85" s="376"/>
      <c r="LP85" s="365"/>
      <c r="LQ85" s="365"/>
      <c r="LR85" s="365"/>
      <c r="LS85" s="365"/>
      <c r="LT85" s="365"/>
      <c r="LU85" s="365"/>
      <c r="LV85" s="365"/>
      <c r="LW85" s="365"/>
      <c r="LX85" s="365"/>
      <c r="LY85" s="365"/>
      <c r="LZ85" s="368">
        <f t="shared" si="292"/>
        <v>0</v>
      </c>
      <c r="MA85" s="372"/>
      <c r="MB85" s="375">
        <v>0</v>
      </c>
      <c r="MC85" s="376"/>
      <c r="MD85" s="365"/>
      <c r="ME85" s="365"/>
      <c r="MF85" s="365"/>
      <c r="MG85" s="365"/>
      <c r="MH85" s="365"/>
      <c r="MI85" s="365"/>
      <c r="MJ85" s="365"/>
      <c r="MK85" s="365"/>
      <c r="ML85" s="365"/>
      <c r="MM85" s="365"/>
      <c r="MN85" s="368">
        <f t="shared" si="293"/>
        <v>0</v>
      </c>
      <c r="MO85" s="372"/>
      <c r="MP85" s="375">
        <v>0</v>
      </c>
      <c r="MQ85" s="376"/>
      <c r="MR85" s="365"/>
      <c r="MS85" s="365"/>
      <c r="MT85" s="365"/>
      <c r="MU85" s="365"/>
      <c r="MV85" s="365"/>
      <c r="MW85" s="365"/>
      <c r="MX85" s="365"/>
      <c r="MY85" s="365"/>
      <c r="MZ85" s="365"/>
      <c r="NA85" s="365"/>
      <c r="NB85" s="368">
        <f t="shared" si="294"/>
        <v>0</v>
      </c>
      <c r="NC85" s="372"/>
      <c r="ND85" s="375">
        <v>0</v>
      </c>
      <c r="NE85" s="376"/>
      <c r="NF85" s="365"/>
      <c r="NG85" s="365"/>
      <c r="NH85" s="365"/>
      <c r="NI85" s="365"/>
      <c r="NJ85" s="365"/>
      <c r="NK85" s="365"/>
      <c r="NL85" s="365"/>
      <c r="NM85" s="365"/>
      <c r="NN85" s="365"/>
      <c r="NO85" s="365"/>
      <c r="NP85" s="368">
        <f t="shared" si="295"/>
        <v>0</v>
      </c>
      <c r="NQ85" s="372"/>
      <c r="NR85" s="375">
        <v>0</v>
      </c>
      <c r="NS85" s="376"/>
      <c r="NT85" s="365"/>
      <c r="NU85" s="365"/>
      <c r="NV85" s="365"/>
      <c r="NW85" s="365"/>
      <c r="NX85" s="365"/>
      <c r="NY85" s="365"/>
      <c r="NZ85" s="365"/>
      <c r="OA85" s="365"/>
      <c r="OB85" s="365"/>
      <c r="OC85" s="365"/>
      <c r="OD85" s="368">
        <f t="shared" si="296"/>
        <v>0</v>
      </c>
      <c r="OE85" s="372"/>
      <c r="OF85" s="375">
        <v>0</v>
      </c>
      <c r="OG85" s="376"/>
      <c r="OH85" s="365"/>
      <c r="OI85" s="365"/>
      <c r="OJ85" s="365"/>
      <c r="OK85" s="365"/>
      <c r="OL85" s="365"/>
      <c r="OM85" s="365"/>
      <c r="ON85" s="365"/>
      <c r="OO85" s="365"/>
      <c r="OP85" s="365"/>
      <c r="OQ85" s="365"/>
      <c r="OR85" s="368">
        <f t="shared" si="297"/>
        <v>0</v>
      </c>
      <c r="OS85" s="372"/>
      <c r="OT85" s="375">
        <v>0</v>
      </c>
      <c r="OU85" s="376"/>
      <c r="OV85" s="365"/>
      <c r="OW85" s="365"/>
      <c r="OX85" s="365"/>
      <c r="OY85" s="365"/>
      <c r="OZ85" s="365"/>
      <c r="PA85" s="365"/>
      <c r="PB85" s="365"/>
      <c r="PC85" s="365"/>
      <c r="PD85" s="365"/>
      <c r="PE85" s="365"/>
      <c r="PF85" s="368">
        <f t="shared" si="298"/>
        <v>0</v>
      </c>
      <c r="PG85" s="372"/>
      <c r="PH85" s="375">
        <v>0</v>
      </c>
      <c r="PI85" s="376"/>
      <c r="PJ85" s="365"/>
      <c r="PK85" s="365"/>
      <c r="PL85" s="365"/>
      <c r="PM85" s="365"/>
      <c r="PN85" s="365"/>
      <c r="PO85" s="365"/>
      <c r="PP85" s="365"/>
      <c r="PQ85" s="365"/>
      <c r="PR85" s="365"/>
      <c r="PS85" s="365"/>
      <c r="PT85" s="368">
        <f t="shared" si="299"/>
        <v>0</v>
      </c>
      <c r="PU85" s="372"/>
      <c r="PV85" s="368">
        <f t="shared" si="303"/>
        <v>0</v>
      </c>
      <c r="PW85" s="368">
        <f t="shared" si="303"/>
        <v>0</v>
      </c>
      <c r="PX85" s="368">
        <f t="shared" si="303"/>
        <v>0</v>
      </c>
      <c r="PY85" s="368">
        <f t="shared" si="303"/>
        <v>0</v>
      </c>
      <c r="PZ85" s="368">
        <f t="shared" si="303"/>
        <v>0</v>
      </c>
      <c r="QA85" s="368">
        <f t="shared" si="303"/>
        <v>0</v>
      </c>
      <c r="QB85" s="368">
        <f t="shared" si="303"/>
        <v>0</v>
      </c>
      <c r="QC85" s="368">
        <f t="shared" si="303"/>
        <v>0</v>
      </c>
      <c r="QD85" s="368">
        <f t="shared" si="303"/>
        <v>0</v>
      </c>
      <c r="QE85" s="368">
        <f t="shared" si="303"/>
        <v>0</v>
      </c>
      <c r="QF85" s="368">
        <f t="shared" si="303"/>
        <v>0</v>
      </c>
      <c r="QG85" s="368">
        <f t="shared" si="303"/>
        <v>0</v>
      </c>
      <c r="QH85" s="368">
        <f t="shared" si="302"/>
        <v>0</v>
      </c>
    </row>
    <row r="86" spans="1:450" s="392" customFormat="1" x14ac:dyDescent="0.25">
      <c r="A86" s="304" t="s">
        <v>938</v>
      </c>
      <c r="B86" s="255" t="s">
        <v>129</v>
      </c>
      <c r="C86" s="313"/>
      <c r="D86" s="375">
        <v>0</v>
      </c>
      <c r="E86" s="376"/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68">
        <f t="shared" si="269"/>
        <v>0</v>
      </c>
      <c r="Q86" s="372"/>
      <c r="R86" s="375">
        <v>0</v>
      </c>
      <c r="S86" s="376"/>
      <c r="T86" s="376"/>
      <c r="U86" s="376"/>
      <c r="V86" s="376"/>
      <c r="W86" s="376"/>
      <c r="X86" s="376"/>
      <c r="Y86" s="376"/>
      <c r="Z86" s="376"/>
      <c r="AA86" s="376"/>
      <c r="AB86" s="376"/>
      <c r="AC86" s="376"/>
      <c r="AD86" s="368">
        <f t="shared" si="270"/>
        <v>0</v>
      </c>
      <c r="AE86" s="372"/>
      <c r="AF86" s="375">
        <v>0</v>
      </c>
      <c r="AG86" s="376"/>
      <c r="AH86" s="376"/>
      <c r="AI86" s="376"/>
      <c r="AJ86" s="376"/>
      <c r="AK86" s="376"/>
      <c r="AL86" s="376"/>
      <c r="AM86" s="376"/>
      <c r="AN86" s="376"/>
      <c r="AO86" s="376"/>
      <c r="AP86" s="376"/>
      <c r="AQ86" s="376"/>
      <c r="AR86" s="368">
        <f t="shared" si="271"/>
        <v>0</v>
      </c>
      <c r="AS86" s="372"/>
      <c r="AT86" s="375">
        <v>0</v>
      </c>
      <c r="AU86" s="376"/>
      <c r="AV86" s="376"/>
      <c r="AW86" s="376"/>
      <c r="AX86" s="376"/>
      <c r="AY86" s="376"/>
      <c r="AZ86" s="376"/>
      <c r="BA86" s="376"/>
      <c r="BB86" s="376"/>
      <c r="BC86" s="376"/>
      <c r="BD86" s="376"/>
      <c r="BE86" s="376"/>
      <c r="BF86" s="368">
        <f t="shared" si="272"/>
        <v>0</v>
      </c>
      <c r="BG86" s="372"/>
      <c r="BH86" s="375">
        <v>0</v>
      </c>
      <c r="BI86" s="376"/>
      <c r="BJ86" s="376"/>
      <c r="BK86" s="376"/>
      <c r="BL86" s="391"/>
      <c r="BM86" s="391"/>
      <c r="BN86" s="391"/>
      <c r="BO86" s="376"/>
      <c r="BP86" s="365"/>
      <c r="BQ86" s="365"/>
      <c r="BR86" s="365"/>
      <c r="BS86" s="365"/>
      <c r="BT86" s="368">
        <f t="shared" si="273"/>
        <v>0</v>
      </c>
      <c r="BU86" s="388"/>
      <c r="BV86" s="375">
        <v>0</v>
      </c>
      <c r="BW86" s="376"/>
      <c r="BX86" s="365"/>
      <c r="BY86" s="365"/>
      <c r="BZ86" s="365"/>
      <c r="CA86" s="365"/>
      <c r="CB86" s="365"/>
      <c r="CC86" s="365"/>
      <c r="CD86" s="365"/>
      <c r="CE86" s="365"/>
      <c r="CF86" s="365"/>
      <c r="CG86" s="365"/>
      <c r="CH86" s="368">
        <f t="shared" si="274"/>
        <v>0</v>
      </c>
      <c r="CI86" s="372"/>
      <c r="CJ86" s="375">
        <v>0</v>
      </c>
      <c r="CK86" s="376"/>
      <c r="CL86" s="365"/>
      <c r="CM86" s="365"/>
      <c r="CN86" s="365"/>
      <c r="CO86" s="365"/>
      <c r="CP86" s="365"/>
      <c r="CQ86" s="365"/>
      <c r="CR86" s="365"/>
      <c r="CS86" s="365"/>
      <c r="CT86" s="365"/>
      <c r="CU86" s="365"/>
      <c r="CV86" s="368">
        <f t="shared" si="275"/>
        <v>0</v>
      </c>
      <c r="CW86" s="372"/>
      <c r="CX86" s="375">
        <v>0</v>
      </c>
      <c r="CY86" s="376"/>
      <c r="CZ86" s="365"/>
      <c r="DA86" s="365"/>
      <c r="DB86" s="365"/>
      <c r="DC86" s="365"/>
      <c r="DD86" s="365"/>
      <c r="DE86" s="365"/>
      <c r="DF86" s="365"/>
      <c r="DG86" s="365"/>
      <c r="DH86" s="365"/>
      <c r="DI86" s="365"/>
      <c r="DJ86" s="368">
        <f t="shared" si="276"/>
        <v>0</v>
      </c>
      <c r="DK86" s="372"/>
      <c r="DL86" s="375">
        <v>0</v>
      </c>
      <c r="DM86" s="376"/>
      <c r="DN86" s="365"/>
      <c r="DO86" s="365"/>
      <c r="DP86" s="365"/>
      <c r="DQ86" s="365"/>
      <c r="DR86" s="365"/>
      <c r="DS86" s="365"/>
      <c r="DT86" s="365"/>
      <c r="DU86" s="365"/>
      <c r="DV86" s="365"/>
      <c r="DW86" s="365"/>
      <c r="DX86" s="368">
        <f t="shared" si="277"/>
        <v>0</v>
      </c>
      <c r="DY86" s="372"/>
      <c r="DZ86" s="375">
        <v>0</v>
      </c>
      <c r="EA86" s="376"/>
      <c r="EB86" s="365"/>
      <c r="EC86" s="365"/>
      <c r="ED86" s="365"/>
      <c r="EE86" s="365"/>
      <c r="EF86" s="365"/>
      <c r="EG86" s="365"/>
      <c r="EH86" s="365"/>
      <c r="EI86" s="365"/>
      <c r="EJ86" s="365"/>
      <c r="EK86" s="365"/>
      <c r="EL86" s="368">
        <f t="shared" si="278"/>
        <v>0</v>
      </c>
      <c r="EM86" s="372"/>
      <c r="EN86" s="375">
        <v>0</v>
      </c>
      <c r="EO86" s="376"/>
      <c r="EP86" s="365"/>
      <c r="EQ86" s="365"/>
      <c r="ER86" s="365"/>
      <c r="ES86" s="365"/>
      <c r="ET86" s="365"/>
      <c r="EU86" s="365"/>
      <c r="EV86" s="365"/>
      <c r="EW86" s="365"/>
      <c r="EX86" s="365"/>
      <c r="EY86" s="365"/>
      <c r="EZ86" s="368">
        <f t="shared" si="279"/>
        <v>0</v>
      </c>
      <c r="FA86" s="372"/>
      <c r="FB86" s="375">
        <v>0</v>
      </c>
      <c r="FC86" s="376"/>
      <c r="FD86" s="365"/>
      <c r="FE86" s="365"/>
      <c r="FF86" s="365"/>
      <c r="FG86" s="365"/>
      <c r="FH86" s="365"/>
      <c r="FI86" s="365"/>
      <c r="FJ86" s="365"/>
      <c r="FK86" s="365"/>
      <c r="FL86" s="365"/>
      <c r="FM86" s="365"/>
      <c r="FN86" s="368">
        <f t="shared" si="280"/>
        <v>0</v>
      </c>
      <c r="FO86" s="372"/>
      <c r="FP86" s="375">
        <v>0</v>
      </c>
      <c r="FQ86" s="376"/>
      <c r="FR86" s="365"/>
      <c r="FS86" s="365"/>
      <c r="FT86" s="365"/>
      <c r="FU86" s="365"/>
      <c r="FV86" s="365"/>
      <c r="FW86" s="365"/>
      <c r="FX86" s="365"/>
      <c r="FY86" s="365"/>
      <c r="FZ86" s="365"/>
      <c r="GA86" s="365"/>
      <c r="GB86" s="368">
        <f t="shared" si="281"/>
        <v>0</v>
      </c>
      <c r="GC86" s="372"/>
      <c r="GD86" s="375">
        <v>0</v>
      </c>
      <c r="GE86" s="376"/>
      <c r="GF86" s="365"/>
      <c r="GG86" s="365"/>
      <c r="GH86" s="365"/>
      <c r="GI86" s="365"/>
      <c r="GJ86" s="365"/>
      <c r="GK86" s="365"/>
      <c r="GL86" s="365"/>
      <c r="GM86" s="365"/>
      <c r="GN86" s="365"/>
      <c r="GO86" s="365"/>
      <c r="GP86" s="368">
        <f t="shared" si="282"/>
        <v>0</v>
      </c>
      <c r="GQ86" s="372"/>
      <c r="GR86" s="375">
        <v>0</v>
      </c>
      <c r="GS86" s="376"/>
      <c r="GT86" s="365"/>
      <c r="GU86" s="365"/>
      <c r="GV86" s="365"/>
      <c r="GW86" s="365"/>
      <c r="GX86" s="365"/>
      <c r="GY86" s="365"/>
      <c r="GZ86" s="365"/>
      <c r="HA86" s="365"/>
      <c r="HB86" s="365"/>
      <c r="HC86" s="365"/>
      <c r="HD86" s="368">
        <f t="shared" si="283"/>
        <v>0</v>
      </c>
      <c r="HE86" s="372"/>
      <c r="HF86" s="375">
        <v>0</v>
      </c>
      <c r="HG86" s="376"/>
      <c r="HH86" s="365"/>
      <c r="HI86" s="365"/>
      <c r="HJ86" s="365"/>
      <c r="HK86" s="365"/>
      <c r="HL86" s="365"/>
      <c r="HM86" s="365"/>
      <c r="HN86" s="365"/>
      <c r="HO86" s="365"/>
      <c r="HP86" s="365"/>
      <c r="HQ86" s="365"/>
      <c r="HR86" s="368">
        <f t="shared" si="284"/>
        <v>0</v>
      </c>
      <c r="HS86" s="372"/>
      <c r="HT86" s="375">
        <v>0</v>
      </c>
      <c r="HU86" s="376"/>
      <c r="HV86" s="365"/>
      <c r="HW86" s="365"/>
      <c r="HX86" s="365"/>
      <c r="HY86" s="365"/>
      <c r="HZ86" s="365"/>
      <c r="IA86" s="365"/>
      <c r="IB86" s="365"/>
      <c r="IC86" s="365"/>
      <c r="ID86" s="365"/>
      <c r="IE86" s="365"/>
      <c r="IF86" s="368">
        <f t="shared" si="285"/>
        <v>0</v>
      </c>
      <c r="IG86" s="372"/>
      <c r="IH86" s="375">
        <v>0</v>
      </c>
      <c r="II86" s="376"/>
      <c r="IJ86" s="365"/>
      <c r="IK86" s="365"/>
      <c r="IL86" s="365"/>
      <c r="IM86" s="365"/>
      <c r="IN86" s="365"/>
      <c r="IO86" s="365"/>
      <c r="IP86" s="365"/>
      <c r="IQ86" s="365"/>
      <c r="IR86" s="365"/>
      <c r="IS86" s="365"/>
      <c r="IT86" s="368">
        <f t="shared" si="286"/>
        <v>0</v>
      </c>
      <c r="IU86" s="372"/>
      <c r="IV86" s="375">
        <v>0</v>
      </c>
      <c r="IW86" s="376"/>
      <c r="IX86" s="365"/>
      <c r="IY86" s="365"/>
      <c r="IZ86" s="365"/>
      <c r="JA86" s="365"/>
      <c r="JB86" s="365"/>
      <c r="JC86" s="365"/>
      <c r="JD86" s="365"/>
      <c r="JE86" s="365"/>
      <c r="JF86" s="365"/>
      <c r="JG86" s="365"/>
      <c r="JH86" s="368">
        <f t="shared" si="287"/>
        <v>0</v>
      </c>
      <c r="JI86" s="372"/>
      <c r="JJ86" s="375">
        <v>0</v>
      </c>
      <c r="JK86" s="376"/>
      <c r="JL86" s="365"/>
      <c r="JM86" s="365"/>
      <c r="JN86" s="365"/>
      <c r="JO86" s="365"/>
      <c r="JP86" s="365"/>
      <c r="JQ86" s="365"/>
      <c r="JR86" s="365"/>
      <c r="JS86" s="365"/>
      <c r="JT86" s="365"/>
      <c r="JU86" s="365"/>
      <c r="JV86" s="368">
        <f t="shared" si="288"/>
        <v>0</v>
      </c>
      <c r="JW86" s="372"/>
      <c r="JX86" s="375">
        <v>315</v>
      </c>
      <c r="JY86" s="376"/>
      <c r="JZ86" s="365"/>
      <c r="KA86" s="365"/>
      <c r="KB86" s="365"/>
      <c r="KC86" s="365"/>
      <c r="KD86" s="365"/>
      <c r="KE86" s="365"/>
      <c r="KF86" s="365"/>
      <c r="KG86" s="365"/>
      <c r="KH86" s="365"/>
      <c r="KI86" s="365"/>
      <c r="KJ86" s="368">
        <f t="shared" si="289"/>
        <v>315</v>
      </c>
      <c r="KK86" s="372"/>
      <c r="KL86" s="375">
        <v>0</v>
      </c>
      <c r="KM86" s="376"/>
      <c r="KN86" s="365"/>
      <c r="KO86" s="365"/>
      <c r="KP86" s="365"/>
      <c r="KQ86" s="365"/>
      <c r="KR86" s="365"/>
      <c r="KS86" s="365"/>
      <c r="KT86" s="365"/>
      <c r="KU86" s="365"/>
      <c r="KV86" s="365"/>
      <c r="KW86" s="365"/>
      <c r="KX86" s="368">
        <f t="shared" si="290"/>
        <v>0</v>
      </c>
      <c r="KY86" s="372"/>
      <c r="KZ86" s="375">
        <v>0</v>
      </c>
      <c r="LA86" s="376"/>
      <c r="LB86" s="365"/>
      <c r="LC86" s="365"/>
      <c r="LD86" s="365"/>
      <c r="LE86" s="365"/>
      <c r="LF86" s="365"/>
      <c r="LG86" s="365"/>
      <c r="LH86" s="365"/>
      <c r="LI86" s="365"/>
      <c r="LJ86" s="365"/>
      <c r="LK86" s="365"/>
      <c r="LL86" s="368">
        <f t="shared" si="291"/>
        <v>0</v>
      </c>
      <c r="LM86" s="372"/>
      <c r="LN86" s="375">
        <v>0</v>
      </c>
      <c r="LO86" s="376"/>
      <c r="LP86" s="365"/>
      <c r="LQ86" s="365"/>
      <c r="LR86" s="365"/>
      <c r="LS86" s="365"/>
      <c r="LT86" s="365"/>
      <c r="LU86" s="365"/>
      <c r="LV86" s="365"/>
      <c r="LW86" s="365"/>
      <c r="LX86" s="365"/>
      <c r="LY86" s="365"/>
      <c r="LZ86" s="368">
        <f t="shared" si="292"/>
        <v>0</v>
      </c>
      <c r="MA86" s="372"/>
      <c r="MB86" s="375">
        <v>0</v>
      </c>
      <c r="MC86" s="376"/>
      <c r="MD86" s="365"/>
      <c r="ME86" s="365"/>
      <c r="MF86" s="365"/>
      <c r="MG86" s="365"/>
      <c r="MH86" s="365"/>
      <c r="MI86" s="365"/>
      <c r="MJ86" s="365"/>
      <c r="MK86" s="365"/>
      <c r="ML86" s="365"/>
      <c r="MM86" s="365"/>
      <c r="MN86" s="368">
        <f t="shared" si="293"/>
        <v>0</v>
      </c>
      <c r="MO86" s="372"/>
      <c r="MP86" s="375">
        <v>0</v>
      </c>
      <c r="MQ86" s="376"/>
      <c r="MR86" s="365"/>
      <c r="MS86" s="365"/>
      <c r="MT86" s="365"/>
      <c r="MU86" s="365"/>
      <c r="MV86" s="365"/>
      <c r="MW86" s="365"/>
      <c r="MX86" s="365"/>
      <c r="MY86" s="365"/>
      <c r="MZ86" s="365"/>
      <c r="NA86" s="365"/>
      <c r="NB86" s="368">
        <f t="shared" si="294"/>
        <v>0</v>
      </c>
      <c r="NC86" s="372"/>
      <c r="ND86" s="375">
        <v>0</v>
      </c>
      <c r="NE86" s="376"/>
      <c r="NF86" s="365"/>
      <c r="NG86" s="365"/>
      <c r="NH86" s="365"/>
      <c r="NI86" s="365"/>
      <c r="NJ86" s="365"/>
      <c r="NK86" s="365"/>
      <c r="NL86" s="365"/>
      <c r="NM86" s="365"/>
      <c r="NN86" s="365"/>
      <c r="NO86" s="365"/>
      <c r="NP86" s="368">
        <f t="shared" si="295"/>
        <v>0</v>
      </c>
      <c r="NQ86" s="372"/>
      <c r="NR86" s="375">
        <v>0</v>
      </c>
      <c r="NS86" s="376"/>
      <c r="NT86" s="365"/>
      <c r="NU86" s="365"/>
      <c r="NV86" s="365"/>
      <c r="NW86" s="365"/>
      <c r="NX86" s="365"/>
      <c r="NY86" s="365"/>
      <c r="NZ86" s="365"/>
      <c r="OA86" s="365"/>
      <c r="OB86" s="365"/>
      <c r="OC86" s="365"/>
      <c r="OD86" s="368">
        <f t="shared" si="296"/>
        <v>0</v>
      </c>
      <c r="OE86" s="372"/>
      <c r="OF86" s="375">
        <v>0</v>
      </c>
      <c r="OG86" s="376"/>
      <c r="OH86" s="365"/>
      <c r="OI86" s="365"/>
      <c r="OJ86" s="365"/>
      <c r="OK86" s="365"/>
      <c r="OL86" s="365"/>
      <c r="OM86" s="365"/>
      <c r="ON86" s="365"/>
      <c r="OO86" s="365"/>
      <c r="OP86" s="365"/>
      <c r="OQ86" s="365"/>
      <c r="OR86" s="368">
        <f t="shared" si="297"/>
        <v>0</v>
      </c>
      <c r="OS86" s="372"/>
      <c r="OT86" s="375">
        <v>0</v>
      </c>
      <c r="OU86" s="376"/>
      <c r="OV86" s="365"/>
      <c r="OW86" s="365"/>
      <c r="OX86" s="365"/>
      <c r="OY86" s="365"/>
      <c r="OZ86" s="365"/>
      <c r="PA86" s="365"/>
      <c r="PB86" s="365"/>
      <c r="PC86" s="365"/>
      <c r="PD86" s="365"/>
      <c r="PE86" s="365"/>
      <c r="PF86" s="368">
        <f t="shared" si="298"/>
        <v>0</v>
      </c>
      <c r="PG86" s="372"/>
      <c r="PH86" s="375">
        <v>0</v>
      </c>
      <c r="PI86" s="376"/>
      <c r="PJ86" s="365"/>
      <c r="PK86" s="365"/>
      <c r="PL86" s="365"/>
      <c r="PM86" s="365"/>
      <c r="PN86" s="365"/>
      <c r="PO86" s="365"/>
      <c r="PP86" s="365"/>
      <c r="PQ86" s="365"/>
      <c r="PR86" s="365"/>
      <c r="PS86" s="365"/>
      <c r="PT86" s="368">
        <f t="shared" si="299"/>
        <v>0</v>
      </c>
      <c r="PU86" s="372"/>
      <c r="PV86" s="368">
        <f t="shared" si="303"/>
        <v>315</v>
      </c>
      <c r="PW86" s="368">
        <f t="shared" si="303"/>
        <v>0</v>
      </c>
      <c r="PX86" s="368">
        <f t="shared" si="303"/>
        <v>0</v>
      </c>
      <c r="PY86" s="368">
        <f t="shared" si="303"/>
        <v>0</v>
      </c>
      <c r="PZ86" s="368">
        <f t="shared" si="303"/>
        <v>0</v>
      </c>
      <c r="QA86" s="368">
        <f t="shared" si="303"/>
        <v>0</v>
      </c>
      <c r="QB86" s="368">
        <f t="shared" si="303"/>
        <v>0</v>
      </c>
      <c r="QC86" s="368">
        <f t="shared" si="303"/>
        <v>0</v>
      </c>
      <c r="QD86" s="368">
        <f t="shared" si="303"/>
        <v>0</v>
      </c>
      <c r="QE86" s="368">
        <f t="shared" si="303"/>
        <v>0</v>
      </c>
      <c r="QF86" s="368">
        <f t="shared" si="303"/>
        <v>0</v>
      </c>
      <c r="QG86" s="368">
        <f t="shared" si="303"/>
        <v>0</v>
      </c>
      <c r="QH86" s="368">
        <f t="shared" si="302"/>
        <v>315</v>
      </c>
    </row>
    <row r="87" spans="1:450" s="392" customFormat="1" x14ac:dyDescent="0.25">
      <c r="A87" s="304" t="s">
        <v>938</v>
      </c>
      <c r="B87" s="255" t="s">
        <v>88</v>
      </c>
      <c r="C87" s="313"/>
      <c r="D87" s="375">
        <v>0</v>
      </c>
      <c r="E87" s="376"/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68">
        <f t="shared" si="269"/>
        <v>0</v>
      </c>
      <c r="Q87" s="372"/>
      <c r="R87" s="375">
        <v>0</v>
      </c>
      <c r="S87" s="376"/>
      <c r="T87" s="376"/>
      <c r="U87" s="376"/>
      <c r="V87" s="376"/>
      <c r="W87" s="376"/>
      <c r="X87" s="376"/>
      <c r="Y87" s="376"/>
      <c r="Z87" s="376"/>
      <c r="AA87" s="376"/>
      <c r="AB87" s="376"/>
      <c r="AC87" s="376"/>
      <c r="AD87" s="368">
        <f t="shared" si="270"/>
        <v>0</v>
      </c>
      <c r="AE87" s="372"/>
      <c r="AF87" s="375">
        <v>0</v>
      </c>
      <c r="AG87" s="376"/>
      <c r="AH87" s="376"/>
      <c r="AI87" s="376"/>
      <c r="AJ87" s="376"/>
      <c r="AK87" s="376"/>
      <c r="AL87" s="376"/>
      <c r="AM87" s="376"/>
      <c r="AN87" s="376"/>
      <c r="AO87" s="376"/>
      <c r="AP87" s="376"/>
      <c r="AQ87" s="376"/>
      <c r="AR87" s="368">
        <f t="shared" si="271"/>
        <v>0</v>
      </c>
      <c r="AS87" s="372"/>
      <c r="AT87" s="375">
        <v>0</v>
      </c>
      <c r="AU87" s="376"/>
      <c r="AV87" s="376"/>
      <c r="AW87" s="376"/>
      <c r="AX87" s="376"/>
      <c r="AY87" s="376"/>
      <c r="AZ87" s="376"/>
      <c r="BA87" s="376"/>
      <c r="BB87" s="376"/>
      <c r="BC87" s="376"/>
      <c r="BD87" s="376"/>
      <c r="BE87" s="376"/>
      <c r="BF87" s="368">
        <f t="shared" si="272"/>
        <v>0</v>
      </c>
      <c r="BG87" s="372"/>
      <c r="BH87" s="375">
        <v>0</v>
      </c>
      <c r="BI87" s="376"/>
      <c r="BJ87" s="376"/>
      <c r="BK87" s="376"/>
      <c r="BL87" s="391"/>
      <c r="BM87" s="391"/>
      <c r="BN87" s="391"/>
      <c r="BO87" s="376"/>
      <c r="BP87" s="365"/>
      <c r="BQ87" s="365"/>
      <c r="BR87" s="365"/>
      <c r="BS87" s="365"/>
      <c r="BT87" s="368">
        <f t="shared" si="273"/>
        <v>0</v>
      </c>
      <c r="BU87" s="388"/>
      <c r="BV87" s="375">
        <v>0</v>
      </c>
      <c r="BW87" s="376"/>
      <c r="BX87" s="365"/>
      <c r="BY87" s="365"/>
      <c r="BZ87" s="365"/>
      <c r="CA87" s="365"/>
      <c r="CB87" s="365"/>
      <c r="CC87" s="365"/>
      <c r="CD87" s="365"/>
      <c r="CE87" s="365"/>
      <c r="CF87" s="365"/>
      <c r="CG87" s="365"/>
      <c r="CH87" s="368">
        <f t="shared" si="274"/>
        <v>0</v>
      </c>
      <c r="CI87" s="372"/>
      <c r="CJ87" s="375">
        <v>0</v>
      </c>
      <c r="CK87" s="376"/>
      <c r="CL87" s="365"/>
      <c r="CM87" s="365"/>
      <c r="CN87" s="365"/>
      <c r="CO87" s="365"/>
      <c r="CP87" s="365"/>
      <c r="CQ87" s="365"/>
      <c r="CR87" s="365"/>
      <c r="CS87" s="365"/>
      <c r="CT87" s="365"/>
      <c r="CU87" s="365"/>
      <c r="CV87" s="368">
        <f t="shared" si="275"/>
        <v>0</v>
      </c>
      <c r="CW87" s="372"/>
      <c r="CX87" s="375">
        <v>0</v>
      </c>
      <c r="CY87" s="376"/>
      <c r="CZ87" s="365"/>
      <c r="DA87" s="365"/>
      <c r="DB87" s="365"/>
      <c r="DC87" s="365"/>
      <c r="DD87" s="365"/>
      <c r="DE87" s="365"/>
      <c r="DF87" s="365"/>
      <c r="DG87" s="365"/>
      <c r="DH87" s="365"/>
      <c r="DI87" s="365"/>
      <c r="DJ87" s="368">
        <f t="shared" si="276"/>
        <v>0</v>
      </c>
      <c r="DK87" s="372"/>
      <c r="DL87" s="375">
        <v>0</v>
      </c>
      <c r="DM87" s="376"/>
      <c r="DN87" s="365"/>
      <c r="DO87" s="365"/>
      <c r="DP87" s="365"/>
      <c r="DQ87" s="365"/>
      <c r="DR87" s="365"/>
      <c r="DS87" s="365"/>
      <c r="DT87" s="365"/>
      <c r="DU87" s="365"/>
      <c r="DV87" s="365"/>
      <c r="DW87" s="365"/>
      <c r="DX87" s="368">
        <f t="shared" si="277"/>
        <v>0</v>
      </c>
      <c r="DY87" s="372"/>
      <c r="DZ87" s="375">
        <v>0</v>
      </c>
      <c r="EA87" s="376"/>
      <c r="EB87" s="365"/>
      <c r="EC87" s="365"/>
      <c r="ED87" s="365"/>
      <c r="EE87" s="365"/>
      <c r="EF87" s="365"/>
      <c r="EG87" s="365"/>
      <c r="EH87" s="365"/>
      <c r="EI87" s="365"/>
      <c r="EJ87" s="365"/>
      <c r="EK87" s="365"/>
      <c r="EL87" s="368">
        <f t="shared" si="278"/>
        <v>0</v>
      </c>
      <c r="EM87" s="372"/>
      <c r="EN87" s="375">
        <v>0</v>
      </c>
      <c r="EO87" s="376"/>
      <c r="EP87" s="365"/>
      <c r="EQ87" s="365"/>
      <c r="ER87" s="365"/>
      <c r="ES87" s="365"/>
      <c r="ET87" s="365"/>
      <c r="EU87" s="365"/>
      <c r="EV87" s="365"/>
      <c r="EW87" s="365"/>
      <c r="EX87" s="365"/>
      <c r="EY87" s="365"/>
      <c r="EZ87" s="368">
        <f t="shared" si="279"/>
        <v>0</v>
      </c>
      <c r="FA87" s="372"/>
      <c r="FB87" s="375">
        <v>0</v>
      </c>
      <c r="FC87" s="376"/>
      <c r="FD87" s="365"/>
      <c r="FE87" s="365"/>
      <c r="FF87" s="365"/>
      <c r="FG87" s="365"/>
      <c r="FH87" s="365"/>
      <c r="FI87" s="365"/>
      <c r="FJ87" s="365"/>
      <c r="FK87" s="365"/>
      <c r="FL87" s="365"/>
      <c r="FM87" s="365"/>
      <c r="FN87" s="368">
        <f t="shared" si="280"/>
        <v>0</v>
      </c>
      <c r="FO87" s="372"/>
      <c r="FP87" s="375">
        <v>0</v>
      </c>
      <c r="FQ87" s="376"/>
      <c r="FR87" s="365"/>
      <c r="FS87" s="365"/>
      <c r="FT87" s="365"/>
      <c r="FU87" s="365"/>
      <c r="FV87" s="365"/>
      <c r="FW87" s="365"/>
      <c r="FX87" s="365"/>
      <c r="FY87" s="365"/>
      <c r="FZ87" s="365"/>
      <c r="GA87" s="365"/>
      <c r="GB87" s="368">
        <f t="shared" si="281"/>
        <v>0</v>
      </c>
      <c r="GC87" s="372"/>
      <c r="GD87" s="375">
        <v>0</v>
      </c>
      <c r="GE87" s="376"/>
      <c r="GF87" s="365"/>
      <c r="GG87" s="365"/>
      <c r="GH87" s="365"/>
      <c r="GI87" s="365"/>
      <c r="GJ87" s="365"/>
      <c r="GK87" s="365"/>
      <c r="GL87" s="365"/>
      <c r="GM87" s="365"/>
      <c r="GN87" s="365"/>
      <c r="GO87" s="365"/>
      <c r="GP87" s="368">
        <f t="shared" si="282"/>
        <v>0</v>
      </c>
      <c r="GQ87" s="372"/>
      <c r="GR87" s="375">
        <v>0</v>
      </c>
      <c r="GS87" s="376"/>
      <c r="GT87" s="365"/>
      <c r="GU87" s="365"/>
      <c r="GV87" s="365"/>
      <c r="GW87" s="365"/>
      <c r="GX87" s="365"/>
      <c r="GY87" s="365"/>
      <c r="GZ87" s="365"/>
      <c r="HA87" s="365"/>
      <c r="HB87" s="365"/>
      <c r="HC87" s="365"/>
      <c r="HD87" s="368">
        <f t="shared" si="283"/>
        <v>0</v>
      </c>
      <c r="HE87" s="372"/>
      <c r="HF87" s="375">
        <v>0</v>
      </c>
      <c r="HG87" s="376"/>
      <c r="HH87" s="365"/>
      <c r="HI87" s="365"/>
      <c r="HJ87" s="365"/>
      <c r="HK87" s="365"/>
      <c r="HL87" s="365"/>
      <c r="HM87" s="365"/>
      <c r="HN87" s="365"/>
      <c r="HO87" s="365"/>
      <c r="HP87" s="365"/>
      <c r="HQ87" s="365"/>
      <c r="HR87" s="368">
        <f t="shared" si="284"/>
        <v>0</v>
      </c>
      <c r="HS87" s="372"/>
      <c r="HT87" s="375">
        <v>0</v>
      </c>
      <c r="HU87" s="376"/>
      <c r="HV87" s="365"/>
      <c r="HW87" s="365"/>
      <c r="HX87" s="365"/>
      <c r="HY87" s="365"/>
      <c r="HZ87" s="365"/>
      <c r="IA87" s="365"/>
      <c r="IB87" s="365"/>
      <c r="IC87" s="365"/>
      <c r="ID87" s="365"/>
      <c r="IE87" s="365"/>
      <c r="IF87" s="368">
        <f t="shared" si="285"/>
        <v>0</v>
      </c>
      <c r="IG87" s="372"/>
      <c r="IH87" s="375">
        <v>0</v>
      </c>
      <c r="II87" s="376"/>
      <c r="IJ87" s="365"/>
      <c r="IK87" s="365"/>
      <c r="IL87" s="365"/>
      <c r="IM87" s="365"/>
      <c r="IN87" s="365"/>
      <c r="IO87" s="365"/>
      <c r="IP87" s="365"/>
      <c r="IQ87" s="365"/>
      <c r="IR87" s="365"/>
      <c r="IS87" s="365"/>
      <c r="IT87" s="368">
        <f t="shared" si="286"/>
        <v>0</v>
      </c>
      <c r="IU87" s="372"/>
      <c r="IV87" s="375">
        <v>0</v>
      </c>
      <c r="IW87" s="376"/>
      <c r="IX87" s="365"/>
      <c r="IY87" s="365"/>
      <c r="IZ87" s="365"/>
      <c r="JA87" s="365"/>
      <c r="JB87" s="365"/>
      <c r="JC87" s="365"/>
      <c r="JD87" s="365"/>
      <c r="JE87" s="365"/>
      <c r="JF87" s="365"/>
      <c r="JG87" s="365"/>
      <c r="JH87" s="368">
        <f t="shared" si="287"/>
        <v>0</v>
      </c>
      <c r="JI87" s="372"/>
      <c r="JJ87" s="375">
        <v>0</v>
      </c>
      <c r="JK87" s="376"/>
      <c r="JL87" s="365"/>
      <c r="JM87" s="365"/>
      <c r="JN87" s="365"/>
      <c r="JO87" s="365"/>
      <c r="JP87" s="365"/>
      <c r="JQ87" s="365"/>
      <c r="JR87" s="365"/>
      <c r="JS87" s="365"/>
      <c r="JT87" s="365"/>
      <c r="JU87" s="365"/>
      <c r="JV87" s="368">
        <f t="shared" si="288"/>
        <v>0</v>
      </c>
      <c r="JW87" s="372"/>
      <c r="JX87" s="375">
        <v>0</v>
      </c>
      <c r="JY87" s="376"/>
      <c r="JZ87" s="365"/>
      <c r="KA87" s="365"/>
      <c r="KB87" s="365"/>
      <c r="KC87" s="365"/>
      <c r="KD87" s="365"/>
      <c r="KE87" s="365"/>
      <c r="KF87" s="365"/>
      <c r="KG87" s="365"/>
      <c r="KH87" s="365"/>
      <c r="KI87" s="365"/>
      <c r="KJ87" s="368">
        <f t="shared" si="289"/>
        <v>0</v>
      </c>
      <c r="KK87" s="372"/>
      <c r="KL87" s="375">
        <v>0</v>
      </c>
      <c r="KM87" s="376"/>
      <c r="KN87" s="365"/>
      <c r="KO87" s="365"/>
      <c r="KP87" s="365"/>
      <c r="KQ87" s="365"/>
      <c r="KR87" s="365"/>
      <c r="KS87" s="365"/>
      <c r="KT87" s="365"/>
      <c r="KU87" s="365"/>
      <c r="KV87" s="365"/>
      <c r="KW87" s="365"/>
      <c r="KX87" s="368">
        <f t="shared" si="290"/>
        <v>0</v>
      </c>
      <c r="KY87" s="372"/>
      <c r="KZ87" s="375">
        <v>0</v>
      </c>
      <c r="LA87" s="376"/>
      <c r="LB87" s="365"/>
      <c r="LC87" s="365"/>
      <c r="LD87" s="365"/>
      <c r="LE87" s="365"/>
      <c r="LF87" s="365"/>
      <c r="LG87" s="365"/>
      <c r="LH87" s="365"/>
      <c r="LI87" s="365"/>
      <c r="LJ87" s="365"/>
      <c r="LK87" s="365"/>
      <c r="LL87" s="368">
        <f t="shared" si="291"/>
        <v>0</v>
      </c>
      <c r="LM87" s="372"/>
      <c r="LN87" s="375">
        <v>0</v>
      </c>
      <c r="LO87" s="376"/>
      <c r="LP87" s="365"/>
      <c r="LQ87" s="365"/>
      <c r="LR87" s="365"/>
      <c r="LS87" s="365"/>
      <c r="LT87" s="365"/>
      <c r="LU87" s="365"/>
      <c r="LV87" s="365"/>
      <c r="LW87" s="365"/>
      <c r="LX87" s="365"/>
      <c r="LY87" s="365"/>
      <c r="LZ87" s="368">
        <f t="shared" si="292"/>
        <v>0</v>
      </c>
      <c r="MA87" s="372"/>
      <c r="MB87" s="375">
        <v>0</v>
      </c>
      <c r="MC87" s="376"/>
      <c r="MD87" s="365"/>
      <c r="ME87" s="365"/>
      <c r="MF87" s="365"/>
      <c r="MG87" s="365"/>
      <c r="MH87" s="365"/>
      <c r="MI87" s="365"/>
      <c r="MJ87" s="365"/>
      <c r="MK87" s="365"/>
      <c r="ML87" s="365"/>
      <c r="MM87" s="365"/>
      <c r="MN87" s="368">
        <f t="shared" si="293"/>
        <v>0</v>
      </c>
      <c r="MO87" s="372"/>
      <c r="MP87" s="375">
        <v>0</v>
      </c>
      <c r="MQ87" s="376"/>
      <c r="MR87" s="365"/>
      <c r="MS87" s="365"/>
      <c r="MT87" s="365"/>
      <c r="MU87" s="365"/>
      <c r="MV87" s="365"/>
      <c r="MW87" s="365"/>
      <c r="MX87" s="365"/>
      <c r="MY87" s="365"/>
      <c r="MZ87" s="365"/>
      <c r="NA87" s="365"/>
      <c r="NB87" s="368">
        <f t="shared" si="294"/>
        <v>0</v>
      </c>
      <c r="NC87" s="372"/>
      <c r="ND87" s="375">
        <v>0</v>
      </c>
      <c r="NE87" s="376"/>
      <c r="NF87" s="365"/>
      <c r="NG87" s="365"/>
      <c r="NH87" s="365"/>
      <c r="NI87" s="365"/>
      <c r="NJ87" s="365"/>
      <c r="NK87" s="365"/>
      <c r="NL87" s="365"/>
      <c r="NM87" s="365"/>
      <c r="NN87" s="365"/>
      <c r="NO87" s="365"/>
      <c r="NP87" s="368">
        <f t="shared" si="295"/>
        <v>0</v>
      </c>
      <c r="NQ87" s="372"/>
      <c r="NR87" s="375">
        <v>0</v>
      </c>
      <c r="NS87" s="376"/>
      <c r="NT87" s="365"/>
      <c r="NU87" s="365"/>
      <c r="NV87" s="365"/>
      <c r="NW87" s="365"/>
      <c r="NX87" s="365"/>
      <c r="NY87" s="365"/>
      <c r="NZ87" s="365"/>
      <c r="OA87" s="365"/>
      <c r="OB87" s="365"/>
      <c r="OC87" s="365"/>
      <c r="OD87" s="368">
        <f t="shared" si="296"/>
        <v>0</v>
      </c>
      <c r="OE87" s="372"/>
      <c r="OF87" s="375">
        <v>0</v>
      </c>
      <c r="OG87" s="376"/>
      <c r="OH87" s="365"/>
      <c r="OI87" s="365"/>
      <c r="OJ87" s="365"/>
      <c r="OK87" s="365"/>
      <c r="OL87" s="365"/>
      <c r="OM87" s="365"/>
      <c r="ON87" s="365"/>
      <c r="OO87" s="365"/>
      <c r="OP87" s="365"/>
      <c r="OQ87" s="365"/>
      <c r="OR87" s="368">
        <f t="shared" si="297"/>
        <v>0</v>
      </c>
      <c r="OS87" s="372"/>
      <c r="OT87" s="375">
        <v>0</v>
      </c>
      <c r="OU87" s="376"/>
      <c r="OV87" s="365"/>
      <c r="OW87" s="365"/>
      <c r="OX87" s="365"/>
      <c r="OY87" s="365"/>
      <c r="OZ87" s="365"/>
      <c r="PA87" s="365"/>
      <c r="PB87" s="365"/>
      <c r="PC87" s="365"/>
      <c r="PD87" s="365"/>
      <c r="PE87" s="365"/>
      <c r="PF87" s="368">
        <f t="shared" si="298"/>
        <v>0</v>
      </c>
      <c r="PG87" s="372"/>
      <c r="PH87" s="375">
        <v>0</v>
      </c>
      <c r="PI87" s="376"/>
      <c r="PJ87" s="365"/>
      <c r="PK87" s="365"/>
      <c r="PL87" s="365"/>
      <c r="PM87" s="365"/>
      <c r="PN87" s="365"/>
      <c r="PO87" s="365"/>
      <c r="PP87" s="365"/>
      <c r="PQ87" s="365"/>
      <c r="PR87" s="365"/>
      <c r="PS87" s="365"/>
      <c r="PT87" s="368">
        <f t="shared" si="299"/>
        <v>0</v>
      </c>
      <c r="PU87" s="372"/>
      <c r="PV87" s="368">
        <f t="shared" si="303"/>
        <v>0</v>
      </c>
      <c r="PW87" s="368">
        <f t="shared" si="303"/>
        <v>0</v>
      </c>
      <c r="PX87" s="368">
        <f t="shared" si="303"/>
        <v>0</v>
      </c>
      <c r="PY87" s="368">
        <f t="shared" si="303"/>
        <v>0</v>
      </c>
      <c r="PZ87" s="368">
        <f t="shared" si="303"/>
        <v>0</v>
      </c>
      <c r="QA87" s="368">
        <f t="shared" si="303"/>
        <v>0</v>
      </c>
      <c r="QB87" s="368">
        <f t="shared" si="303"/>
        <v>0</v>
      </c>
      <c r="QC87" s="368">
        <f t="shared" si="303"/>
        <v>0</v>
      </c>
      <c r="QD87" s="368">
        <f t="shared" si="303"/>
        <v>0</v>
      </c>
      <c r="QE87" s="368">
        <f t="shared" si="303"/>
        <v>0</v>
      </c>
      <c r="QF87" s="368">
        <f t="shared" si="303"/>
        <v>0</v>
      </c>
      <c r="QG87" s="368">
        <f t="shared" si="303"/>
        <v>0</v>
      </c>
      <c r="QH87" s="368">
        <f t="shared" si="302"/>
        <v>0</v>
      </c>
    </row>
    <row r="88" spans="1:450" s="392" customFormat="1" x14ac:dyDescent="0.25">
      <c r="A88" s="304" t="s">
        <v>938</v>
      </c>
      <c r="B88" s="255" t="s">
        <v>89</v>
      </c>
      <c r="C88" s="313"/>
      <c r="D88" s="375">
        <v>0</v>
      </c>
      <c r="E88" s="376"/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68">
        <f t="shared" si="269"/>
        <v>0</v>
      </c>
      <c r="Q88" s="372"/>
      <c r="R88" s="375">
        <v>0</v>
      </c>
      <c r="S88" s="376"/>
      <c r="T88" s="376"/>
      <c r="U88" s="376"/>
      <c r="V88" s="376"/>
      <c r="W88" s="376"/>
      <c r="X88" s="376"/>
      <c r="Y88" s="376"/>
      <c r="Z88" s="376"/>
      <c r="AA88" s="376"/>
      <c r="AB88" s="376"/>
      <c r="AC88" s="376"/>
      <c r="AD88" s="368">
        <f t="shared" si="270"/>
        <v>0</v>
      </c>
      <c r="AE88" s="372"/>
      <c r="AF88" s="375">
        <v>0</v>
      </c>
      <c r="AG88" s="376"/>
      <c r="AH88" s="376"/>
      <c r="AI88" s="376"/>
      <c r="AJ88" s="376"/>
      <c r="AK88" s="376"/>
      <c r="AL88" s="376"/>
      <c r="AM88" s="376"/>
      <c r="AN88" s="376"/>
      <c r="AO88" s="376"/>
      <c r="AP88" s="376"/>
      <c r="AQ88" s="376"/>
      <c r="AR88" s="368">
        <f t="shared" si="271"/>
        <v>0</v>
      </c>
      <c r="AS88" s="372"/>
      <c r="AT88" s="375">
        <v>0</v>
      </c>
      <c r="AU88" s="376"/>
      <c r="AV88" s="376"/>
      <c r="AW88" s="376"/>
      <c r="AX88" s="376"/>
      <c r="AY88" s="376"/>
      <c r="AZ88" s="376"/>
      <c r="BA88" s="376"/>
      <c r="BB88" s="376"/>
      <c r="BC88" s="376"/>
      <c r="BD88" s="376"/>
      <c r="BE88" s="376"/>
      <c r="BF88" s="368">
        <f t="shared" si="272"/>
        <v>0</v>
      </c>
      <c r="BG88" s="372"/>
      <c r="BH88" s="375">
        <v>0</v>
      </c>
      <c r="BI88" s="376"/>
      <c r="BJ88" s="376"/>
      <c r="BK88" s="376"/>
      <c r="BL88" s="391"/>
      <c r="BM88" s="391"/>
      <c r="BN88" s="391"/>
      <c r="BO88" s="376"/>
      <c r="BP88" s="365"/>
      <c r="BQ88" s="365"/>
      <c r="BR88" s="365"/>
      <c r="BS88" s="365"/>
      <c r="BT88" s="368">
        <f t="shared" si="273"/>
        <v>0</v>
      </c>
      <c r="BU88" s="388"/>
      <c r="BV88" s="375">
        <v>0</v>
      </c>
      <c r="BW88" s="376"/>
      <c r="BX88" s="365"/>
      <c r="BY88" s="365"/>
      <c r="BZ88" s="365"/>
      <c r="CA88" s="365"/>
      <c r="CB88" s="365"/>
      <c r="CC88" s="365"/>
      <c r="CD88" s="365"/>
      <c r="CE88" s="365"/>
      <c r="CF88" s="365"/>
      <c r="CG88" s="365"/>
      <c r="CH88" s="368">
        <f t="shared" si="274"/>
        <v>0</v>
      </c>
      <c r="CI88" s="372"/>
      <c r="CJ88" s="375">
        <v>0</v>
      </c>
      <c r="CK88" s="376"/>
      <c r="CL88" s="365"/>
      <c r="CM88" s="365"/>
      <c r="CN88" s="365"/>
      <c r="CO88" s="365"/>
      <c r="CP88" s="365"/>
      <c r="CQ88" s="365"/>
      <c r="CR88" s="365"/>
      <c r="CS88" s="365"/>
      <c r="CT88" s="365"/>
      <c r="CU88" s="365"/>
      <c r="CV88" s="368">
        <f t="shared" si="275"/>
        <v>0</v>
      </c>
      <c r="CW88" s="372"/>
      <c r="CX88" s="375">
        <v>0</v>
      </c>
      <c r="CY88" s="376"/>
      <c r="CZ88" s="365"/>
      <c r="DA88" s="365"/>
      <c r="DB88" s="365"/>
      <c r="DC88" s="365"/>
      <c r="DD88" s="365"/>
      <c r="DE88" s="365"/>
      <c r="DF88" s="365"/>
      <c r="DG88" s="365"/>
      <c r="DH88" s="365"/>
      <c r="DI88" s="365"/>
      <c r="DJ88" s="368">
        <f t="shared" si="276"/>
        <v>0</v>
      </c>
      <c r="DK88" s="372"/>
      <c r="DL88" s="375">
        <v>0</v>
      </c>
      <c r="DM88" s="376"/>
      <c r="DN88" s="365"/>
      <c r="DO88" s="365"/>
      <c r="DP88" s="365"/>
      <c r="DQ88" s="365"/>
      <c r="DR88" s="365"/>
      <c r="DS88" s="365"/>
      <c r="DT88" s="365"/>
      <c r="DU88" s="365"/>
      <c r="DV88" s="365"/>
      <c r="DW88" s="365"/>
      <c r="DX88" s="368">
        <f t="shared" si="277"/>
        <v>0</v>
      </c>
      <c r="DY88" s="372"/>
      <c r="DZ88" s="375">
        <v>0</v>
      </c>
      <c r="EA88" s="376"/>
      <c r="EB88" s="365"/>
      <c r="EC88" s="365"/>
      <c r="ED88" s="365"/>
      <c r="EE88" s="365"/>
      <c r="EF88" s="365"/>
      <c r="EG88" s="365"/>
      <c r="EH88" s="365"/>
      <c r="EI88" s="365"/>
      <c r="EJ88" s="365"/>
      <c r="EK88" s="365"/>
      <c r="EL88" s="368">
        <f t="shared" si="278"/>
        <v>0</v>
      </c>
      <c r="EM88" s="372"/>
      <c r="EN88" s="375">
        <v>0</v>
      </c>
      <c r="EO88" s="376"/>
      <c r="EP88" s="365"/>
      <c r="EQ88" s="365"/>
      <c r="ER88" s="365"/>
      <c r="ES88" s="365"/>
      <c r="ET88" s="365"/>
      <c r="EU88" s="365"/>
      <c r="EV88" s="365"/>
      <c r="EW88" s="365"/>
      <c r="EX88" s="365"/>
      <c r="EY88" s="365"/>
      <c r="EZ88" s="368">
        <f t="shared" si="279"/>
        <v>0</v>
      </c>
      <c r="FA88" s="372"/>
      <c r="FB88" s="375">
        <v>0</v>
      </c>
      <c r="FC88" s="376"/>
      <c r="FD88" s="365"/>
      <c r="FE88" s="365"/>
      <c r="FF88" s="365"/>
      <c r="FG88" s="365"/>
      <c r="FH88" s="365"/>
      <c r="FI88" s="365"/>
      <c r="FJ88" s="365"/>
      <c r="FK88" s="365"/>
      <c r="FL88" s="365"/>
      <c r="FM88" s="365"/>
      <c r="FN88" s="368">
        <f t="shared" si="280"/>
        <v>0</v>
      </c>
      <c r="FO88" s="372"/>
      <c r="FP88" s="375">
        <v>0</v>
      </c>
      <c r="FQ88" s="376"/>
      <c r="FR88" s="365"/>
      <c r="FS88" s="365"/>
      <c r="FT88" s="365"/>
      <c r="FU88" s="365"/>
      <c r="FV88" s="365"/>
      <c r="FW88" s="365"/>
      <c r="FX88" s="365"/>
      <c r="FY88" s="365"/>
      <c r="FZ88" s="365"/>
      <c r="GA88" s="365"/>
      <c r="GB88" s="368">
        <f t="shared" si="281"/>
        <v>0</v>
      </c>
      <c r="GC88" s="372"/>
      <c r="GD88" s="375">
        <v>0</v>
      </c>
      <c r="GE88" s="376"/>
      <c r="GF88" s="365"/>
      <c r="GG88" s="365"/>
      <c r="GH88" s="365"/>
      <c r="GI88" s="365"/>
      <c r="GJ88" s="365"/>
      <c r="GK88" s="365"/>
      <c r="GL88" s="365"/>
      <c r="GM88" s="365"/>
      <c r="GN88" s="365"/>
      <c r="GO88" s="365"/>
      <c r="GP88" s="368">
        <f t="shared" si="282"/>
        <v>0</v>
      </c>
      <c r="GQ88" s="372"/>
      <c r="GR88" s="375">
        <v>0</v>
      </c>
      <c r="GS88" s="376"/>
      <c r="GT88" s="365"/>
      <c r="GU88" s="365"/>
      <c r="GV88" s="365"/>
      <c r="GW88" s="365"/>
      <c r="GX88" s="365"/>
      <c r="GY88" s="365"/>
      <c r="GZ88" s="365"/>
      <c r="HA88" s="365"/>
      <c r="HB88" s="365"/>
      <c r="HC88" s="365"/>
      <c r="HD88" s="368">
        <f t="shared" si="283"/>
        <v>0</v>
      </c>
      <c r="HE88" s="372"/>
      <c r="HF88" s="375">
        <v>0</v>
      </c>
      <c r="HG88" s="376"/>
      <c r="HH88" s="365"/>
      <c r="HI88" s="365"/>
      <c r="HJ88" s="365"/>
      <c r="HK88" s="365"/>
      <c r="HL88" s="365"/>
      <c r="HM88" s="365"/>
      <c r="HN88" s="365"/>
      <c r="HO88" s="365"/>
      <c r="HP88" s="365"/>
      <c r="HQ88" s="365"/>
      <c r="HR88" s="368">
        <f t="shared" si="284"/>
        <v>0</v>
      </c>
      <c r="HS88" s="372"/>
      <c r="HT88" s="375">
        <v>0</v>
      </c>
      <c r="HU88" s="376"/>
      <c r="HV88" s="365"/>
      <c r="HW88" s="365"/>
      <c r="HX88" s="365"/>
      <c r="HY88" s="365"/>
      <c r="HZ88" s="365"/>
      <c r="IA88" s="365"/>
      <c r="IB88" s="365"/>
      <c r="IC88" s="365"/>
      <c r="ID88" s="365"/>
      <c r="IE88" s="365"/>
      <c r="IF88" s="368">
        <f t="shared" si="285"/>
        <v>0</v>
      </c>
      <c r="IG88" s="372"/>
      <c r="IH88" s="375">
        <v>0</v>
      </c>
      <c r="II88" s="376"/>
      <c r="IJ88" s="365"/>
      <c r="IK88" s="365"/>
      <c r="IL88" s="365"/>
      <c r="IM88" s="365"/>
      <c r="IN88" s="365"/>
      <c r="IO88" s="365"/>
      <c r="IP88" s="365"/>
      <c r="IQ88" s="365"/>
      <c r="IR88" s="365"/>
      <c r="IS88" s="365"/>
      <c r="IT88" s="368">
        <f t="shared" si="286"/>
        <v>0</v>
      </c>
      <c r="IU88" s="372"/>
      <c r="IV88" s="375">
        <v>0</v>
      </c>
      <c r="IW88" s="376"/>
      <c r="IX88" s="365"/>
      <c r="IY88" s="365"/>
      <c r="IZ88" s="365"/>
      <c r="JA88" s="365"/>
      <c r="JB88" s="365"/>
      <c r="JC88" s="365"/>
      <c r="JD88" s="365"/>
      <c r="JE88" s="365"/>
      <c r="JF88" s="365"/>
      <c r="JG88" s="365"/>
      <c r="JH88" s="368">
        <f t="shared" si="287"/>
        <v>0</v>
      </c>
      <c r="JI88" s="372"/>
      <c r="JJ88" s="375">
        <v>0</v>
      </c>
      <c r="JK88" s="376"/>
      <c r="JL88" s="365"/>
      <c r="JM88" s="365"/>
      <c r="JN88" s="365"/>
      <c r="JO88" s="365"/>
      <c r="JP88" s="365"/>
      <c r="JQ88" s="365"/>
      <c r="JR88" s="365"/>
      <c r="JS88" s="365"/>
      <c r="JT88" s="365"/>
      <c r="JU88" s="365"/>
      <c r="JV88" s="368">
        <f t="shared" si="288"/>
        <v>0</v>
      </c>
      <c r="JW88" s="372"/>
      <c r="JX88" s="375">
        <v>0</v>
      </c>
      <c r="JY88" s="376"/>
      <c r="JZ88" s="365"/>
      <c r="KA88" s="365"/>
      <c r="KB88" s="365"/>
      <c r="KC88" s="365"/>
      <c r="KD88" s="365"/>
      <c r="KE88" s="365"/>
      <c r="KF88" s="365"/>
      <c r="KG88" s="365"/>
      <c r="KH88" s="365"/>
      <c r="KI88" s="365"/>
      <c r="KJ88" s="368">
        <f t="shared" si="289"/>
        <v>0</v>
      </c>
      <c r="KK88" s="372"/>
      <c r="KL88" s="375">
        <v>0</v>
      </c>
      <c r="KM88" s="376"/>
      <c r="KN88" s="365"/>
      <c r="KO88" s="365"/>
      <c r="KP88" s="365"/>
      <c r="KQ88" s="365"/>
      <c r="KR88" s="365"/>
      <c r="KS88" s="365"/>
      <c r="KT88" s="365"/>
      <c r="KU88" s="365"/>
      <c r="KV88" s="365"/>
      <c r="KW88" s="365"/>
      <c r="KX88" s="368">
        <f t="shared" si="290"/>
        <v>0</v>
      </c>
      <c r="KY88" s="372"/>
      <c r="KZ88" s="375">
        <v>0</v>
      </c>
      <c r="LA88" s="376"/>
      <c r="LB88" s="365"/>
      <c r="LC88" s="365"/>
      <c r="LD88" s="365"/>
      <c r="LE88" s="365"/>
      <c r="LF88" s="365"/>
      <c r="LG88" s="365"/>
      <c r="LH88" s="365"/>
      <c r="LI88" s="365"/>
      <c r="LJ88" s="365"/>
      <c r="LK88" s="365"/>
      <c r="LL88" s="368">
        <f t="shared" si="291"/>
        <v>0</v>
      </c>
      <c r="LM88" s="372"/>
      <c r="LN88" s="375">
        <v>0</v>
      </c>
      <c r="LO88" s="376"/>
      <c r="LP88" s="365"/>
      <c r="LQ88" s="365"/>
      <c r="LR88" s="365"/>
      <c r="LS88" s="365"/>
      <c r="LT88" s="365"/>
      <c r="LU88" s="365"/>
      <c r="LV88" s="365"/>
      <c r="LW88" s="365"/>
      <c r="LX88" s="365"/>
      <c r="LY88" s="365"/>
      <c r="LZ88" s="368">
        <f t="shared" si="292"/>
        <v>0</v>
      </c>
      <c r="MA88" s="372"/>
      <c r="MB88" s="375">
        <v>0</v>
      </c>
      <c r="MC88" s="376"/>
      <c r="MD88" s="365"/>
      <c r="ME88" s="365"/>
      <c r="MF88" s="365"/>
      <c r="MG88" s="365"/>
      <c r="MH88" s="365"/>
      <c r="MI88" s="365"/>
      <c r="MJ88" s="365"/>
      <c r="MK88" s="365"/>
      <c r="ML88" s="365"/>
      <c r="MM88" s="365"/>
      <c r="MN88" s="368">
        <f t="shared" si="293"/>
        <v>0</v>
      </c>
      <c r="MO88" s="372"/>
      <c r="MP88" s="375">
        <v>0</v>
      </c>
      <c r="MQ88" s="376"/>
      <c r="MR88" s="365"/>
      <c r="MS88" s="365"/>
      <c r="MT88" s="365"/>
      <c r="MU88" s="365"/>
      <c r="MV88" s="365"/>
      <c r="MW88" s="365"/>
      <c r="MX88" s="365"/>
      <c r="MY88" s="365"/>
      <c r="MZ88" s="365"/>
      <c r="NA88" s="365"/>
      <c r="NB88" s="368">
        <f t="shared" si="294"/>
        <v>0</v>
      </c>
      <c r="NC88" s="372"/>
      <c r="ND88" s="375">
        <v>0</v>
      </c>
      <c r="NE88" s="376"/>
      <c r="NF88" s="365"/>
      <c r="NG88" s="365"/>
      <c r="NH88" s="365"/>
      <c r="NI88" s="365"/>
      <c r="NJ88" s="365"/>
      <c r="NK88" s="365"/>
      <c r="NL88" s="365"/>
      <c r="NM88" s="365"/>
      <c r="NN88" s="365"/>
      <c r="NO88" s="365"/>
      <c r="NP88" s="368">
        <f t="shared" si="295"/>
        <v>0</v>
      </c>
      <c r="NQ88" s="372"/>
      <c r="NR88" s="375">
        <v>0</v>
      </c>
      <c r="NS88" s="376"/>
      <c r="NT88" s="365"/>
      <c r="NU88" s="365"/>
      <c r="NV88" s="365"/>
      <c r="NW88" s="365"/>
      <c r="NX88" s="365"/>
      <c r="NY88" s="365"/>
      <c r="NZ88" s="365"/>
      <c r="OA88" s="365"/>
      <c r="OB88" s="365"/>
      <c r="OC88" s="365"/>
      <c r="OD88" s="368">
        <f t="shared" si="296"/>
        <v>0</v>
      </c>
      <c r="OE88" s="372"/>
      <c r="OF88" s="375">
        <v>0</v>
      </c>
      <c r="OG88" s="376"/>
      <c r="OH88" s="365"/>
      <c r="OI88" s="365"/>
      <c r="OJ88" s="365"/>
      <c r="OK88" s="365"/>
      <c r="OL88" s="365"/>
      <c r="OM88" s="365"/>
      <c r="ON88" s="365"/>
      <c r="OO88" s="365"/>
      <c r="OP88" s="365"/>
      <c r="OQ88" s="365"/>
      <c r="OR88" s="368">
        <f t="shared" si="297"/>
        <v>0</v>
      </c>
      <c r="OS88" s="372"/>
      <c r="OT88" s="375">
        <v>0</v>
      </c>
      <c r="OU88" s="376"/>
      <c r="OV88" s="365"/>
      <c r="OW88" s="365"/>
      <c r="OX88" s="365"/>
      <c r="OY88" s="365"/>
      <c r="OZ88" s="365"/>
      <c r="PA88" s="365"/>
      <c r="PB88" s="365"/>
      <c r="PC88" s="365"/>
      <c r="PD88" s="365"/>
      <c r="PE88" s="365"/>
      <c r="PF88" s="368">
        <f t="shared" si="298"/>
        <v>0</v>
      </c>
      <c r="PG88" s="372"/>
      <c r="PH88" s="375">
        <v>0</v>
      </c>
      <c r="PI88" s="376"/>
      <c r="PJ88" s="365"/>
      <c r="PK88" s="365"/>
      <c r="PL88" s="365"/>
      <c r="PM88" s="365"/>
      <c r="PN88" s="365"/>
      <c r="PO88" s="365"/>
      <c r="PP88" s="365"/>
      <c r="PQ88" s="365"/>
      <c r="PR88" s="365"/>
      <c r="PS88" s="365"/>
      <c r="PT88" s="368">
        <f t="shared" si="299"/>
        <v>0</v>
      </c>
      <c r="PU88" s="372"/>
      <c r="PV88" s="368">
        <f t="shared" si="303"/>
        <v>0</v>
      </c>
      <c r="PW88" s="368">
        <f t="shared" si="303"/>
        <v>0</v>
      </c>
      <c r="PX88" s="368">
        <f t="shared" si="303"/>
        <v>0</v>
      </c>
      <c r="PY88" s="368">
        <f t="shared" si="303"/>
        <v>0</v>
      </c>
      <c r="PZ88" s="368">
        <f t="shared" si="303"/>
        <v>0</v>
      </c>
      <c r="QA88" s="368">
        <f t="shared" si="303"/>
        <v>0</v>
      </c>
      <c r="QB88" s="368">
        <f t="shared" si="303"/>
        <v>0</v>
      </c>
      <c r="QC88" s="368">
        <f t="shared" si="303"/>
        <v>0</v>
      </c>
      <c r="QD88" s="368">
        <f t="shared" si="303"/>
        <v>0</v>
      </c>
      <c r="QE88" s="368">
        <f t="shared" si="303"/>
        <v>0</v>
      </c>
      <c r="QF88" s="368">
        <f t="shared" si="303"/>
        <v>0</v>
      </c>
      <c r="QG88" s="368">
        <f t="shared" si="303"/>
        <v>0</v>
      </c>
      <c r="QH88" s="368">
        <f t="shared" si="302"/>
        <v>0</v>
      </c>
    </row>
    <row r="89" spans="1:450" s="392" customFormat="1" x14ac:dyDescent="0.25">
      <c r="A89" s="304"/>
      <c r="B89" s="394"/>
      <c r="C89" s="304"/>
      <c r="D89" s="414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68"/>
      <c r="Q89" s="372"/>
      <c r="R89" s="414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68"/>
      <c r="AE89" s="372"/>
      <c r="AF89" s="414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68"/>
      <c r="AS89" s="372"/>
      <c r="AT89" s="414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68"/>
      <c r="BG89" s="372"/>
      <c r="BH89" s="414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68"/>
      <c r="BU89" s="388"/>
      <c r="BV89" s="414"/>
      <c r="BW89" s="389"/>
      <c r="BX89" s="389"/>
      <c r="BY89" s="389"/>
      <c r="BZ89" s="389"/>
      <c r="CA89" s="389"/>
      <c r="CB89" s="389"/>
      <c r="CC89" s="389"/>
      <c r="CD89" s="389"/>
      <c r="CE89" s="389"/>
      <c r="CF89" s="389"/>
      <c r="CG89" s="389"/>
      <c r="CH89" s="368"/>
      <c r="CI89" s="372"/>
      <c r="CJ89" s="414"/>
      <c r="CK89" s="389"/>
      <c r="CL89" s="389"/>
      <c r="CM89" s="389"/>
      <c r="CN89" s="389"/>
      <c r="CO89" s="389"/>
      <c r="CP89" s="389"/>
      <c r="CQ89" s="389"/>
      <c r="CR89" s="389"/>
      <c r="CS89" s="389"/>
      <c r="CT89" s="389"/>
      <c r="CU89" s="389"/>
      <c r="CV89" s="368"/>
      <c r="CW89" s="372"/>
      <c r="CX89" s="414"/>
      <c r="CY89" s="389"/>
      <c r="CZ89" s="389"/>
      <c r="DA89" s="389"/>
      <c r="DB89" s="389"/>
      <c r="DC89" s="389"/>
      <c r="DD89" s="389"/>
      <c r="DE89" s="389"/>
      <c r="DF89" s="389"/>
      <c r="DG89" s="389"/>
      <c r="DH89" s="389"/>
      <c r="DI89" s="389"/>
      <c r="DJ89" s="368"/>
      <c r="DK89" s="372"/>
      <c r="DL89" s="414"/>
      <c r="DM89" s="389"/>
      <c r="DN89" s="389"/>
      <c r="DO89" s="389"/>
      <c r="DP89" s="389"/>
      <c r="DQ89" s="389"/>
      <c r="DR89" s="389"/>
      <c r="DS89" s="389"/>
      <c r="DT89" s="389"/>
      <c r="DU89" s="389"/>
      <c r="DV89" s="389"/>
      <c r="DW89" s="389"/>
      <c r="DX89" s="368"/>
      <c r="DY89" s="372"/>
      <c r="DZ89" s="414"/>
      <c r="EA89" s="389"/>
      <c r="EB89" s="389"/>
      <c r="EC89" s="389"/>
      <c r="ED89" s="389"/>
      <c r="EE89" s="389"/>
      <c r="EF89" s="389"/>
      <c r="EG89" s="389"/>
      <c r="EH89" s="389"/>
      <c r="EI89" s="389"/>
      <c r="EJ89" s="389"/>
      <c r="EK89" s="389"/>
      <c r="EL89" s="368"/>
      <c r="EM89" s="372"/>
      <c r="EN89" s="414"/>
      <c r="EO89" s="389"/>
      <c r="EP89" s="389"/>
      <c r="EQ89" s="389"/>
      <c r="ER89" s="389"/>
      <c r="ES89" s="389"/>
      <c r="ET89" s="389"/>
      <c r="EU89" s="389"/>
      <c r="EV89" s="389"/>
      <c r="EW89" s="389"/>
      <c r="EX89" s="389"/>
      <c r="EY89" s="389"/>
      <c r="EZ89" s="368"/>
      <c r="FA89" s="372"/>
      <c r="FB89" s="414"/>
      <c r="FC89" s="389"/>
      <c r="FD89" s="389"/>
      <c r="FE89" s="389"/>
      <c r="FF89" s="389"/>
      <c r="FG89" s="389"/>
      <c r="FH89" s="389"/>
      <c r="FI89" s="389"/>
      <c r="FJ89" s="389"/>
      <c r="FK89" s="389"/>
      <c r="FL89" s="389"/>
      <c r="FM89" s="389"/>
      <c r="FN89" s="368"/>
      <c r="FO89" s="372"/>
      <c r="FP89" s="414"/>
      <c r="FQ89" s="389"/>
      <c r="FR89" s="389"/>
      <c r="FS89" s="389"/>
      <c r="FT89" s="389"/>
      <c r="FU89" s="389"/>
      <c r="FV89" s="389"/>
      <c r="FW89" s="389"/>
      <c r="FX89" s="389"/>
      <c r="FY89" s="389"/>
      <c r="FZ89" s="389"/>
      <c r="GA89" s="389"/>
      <c r="GB89" s="368"/>
      <c r="GC89" s="372"/>
      <c r="GD89" s="414"/>
      <c r="GE89" s="389"/>
      <c r="GF89" s="389"/>
      <c r="GG89" s="389"/>
      <c r="GH89" s="389"/>
      <c r="GI89" s="389"/>
      <c r="GJ89" s="389"/>
      <c r="GK89" s="389"/>
      <c r="GL89" s="389"/>
      <c r="GM89" s="389"/>
      <c r="GN89" s="389"/>
      <c r="GO89" s="389"/>
      <c r="GP89" s="368"/>
      <c r="GQ89" s="372"/>
      <c r="GR89" s="414"/>
      <c r="GS89" s="389"/>
      <c r="GT89" s="389"/>
      <c r="GU89" s="389"/>
      <c r="GV89" s="389"/>
      <c r="GW89" s="389"/>
      <c r="GX89" s="389"/>
      <c r="GY89" s="389"/>
      <c r="GZ89" s="389"/>
      <c r="HA89" s="389"/>
      <c r="HB89" s="389"/>
      <c r="HC89" s="389"/>
      <c r="HD89" s="368"/>
      <c r="HE89" s="372"/>
      <c r="HF89" s="414"/>
      <c r="HG89" s="389"/>
      <c r="HH89" s="389"/>
      <c r="HI89" s="389"/>
      <c r="HJ89" s="389"/>
      <c r="HK89" s="389"/>
      <c r="HL89" s="389"/>
      <c r="HM89" s="389"/>
      <c r="HN89" s="389"/>
      <c r="HO89" s="389"/>
      <c r="HP89" s="389"/>
      <c r="HQ89" s="389"/>
      <c r="HR89" s="368"/>
      <c r="HS89" s="372"/>
      <c r="HT89" s="414"/>
      <c r="HU89" s="389"/>
      <c r="HV89" s="389"/>
      <c r="HW89" s="389"/>
      <c r="HX89" s="389"/>
      <c r="HY89" s="389"/>
      <c r="HZ89" s="389"/>
      <c r="IA89" s="389"/>
      <c r="IB89" s="389"/>
      <c r="IC89" s="389"/>
      <c r="ID89" s="389"/>
      <c r="IE89" s="389"/>
      <c r="IF89" s="368"/>
      <c r="IG89" s="372"/>
      <c r="IH89" s="414"/>
      <c r="II89" s="389"/>
      <c r="IJ89" s="389"/>
      <c r="IK89" s="389"/>
      <c r="IL89" s="389"/>
      <c r="IM89" s="389"/>
      <c r="IN89" s="389"/>
      <c r="IO89" s="389"/>
      <c r="IP89" s="389"/>
      <c r="IQ89" s="389"/>
      <c r="IR89" s="389"/>
      <c r="IS89" s="389"/>
      <c r="IT89" s="368"/>
      <c r="IU89" s="372"/>
      <c r="IV89" s="414"/>
      <c r="IW89" s="389"/>
      <c r="IX89" s="389"/>
      <c r="IY89" s="389"/>
      <c r="IZ89" s="389"/>
      <c r="JA89" s="389"/>
      <c r="JB89" s="389"/>
      <c r="JC89" s="389"/>
      <c r="JD89" s="389"/>
      <c r="JE89" s="389"/>
      <c r="JF89" s="389"/>
      <c r="JG89" s="389"/>
      <c r="JH89" s="368"/>
      <c r="JI89" s="372"/>
      <c r="JJ89" s="414"/>
      <c r="JK89" s="389"/>
      <c r="JL89" s="389"/>
      <c r="JM89" s="389"/>
      <c r="JN89" s="389"/>
      <c r="JO89" s="389"/>
      <c r="JP89" s="389"/>
      <c r="JQ89" s="389"/>
      <c r="JR89" s="389"/>
      <c r="JS89" s="389"/>
      <c r="JT89" s="389"/>
      <c r="JU89" s="389"/>
      <c r="JV89" s="368"/>
      <c r="JW89" s="372"/>
      <c r="JX89" s="414"/>
      <c r="JY89" s="389"/>
      <c r="JZ89" s="389"/>
      <c r="KA89" s="389"/>
      <c r="KB89" s="389"/>
      <c r="KC89" s="389"/>
      <c r="KD89" s="389"/>
      <c r="KE89" s="389"/>
      <c r="KF89" s="389"/>
      <c r="KG89" s="389"/>
      <c r="KH89" s="389"/>
      <c r="KI89" s="389"/>
      <c r="KJ89" s="368"/>
      <c r="KK89" s="372"/>
      <c r="KL89" s="414"/>
      <c r="KM89" s="389"/>
      <c r="KN89" s="389"/>
      <c r="KO89" s="389"/>
      <c r="KP89" s="389"/>
      <c r="KQ89" s="389"/>
      <c r="KR89" s="389"/>
      <c r="KS89" s="389"/>
      <c r="KT89" s="389"/>
      <c r="KU89" s="389"/>
      <c r="KV89" s="389"/>
      <c r="KW89" s="389"/>
      <c r="KX89" s="368"/>
      <c r="KY89" s="372"/>
      <c r="KZ89" s="414"/>
      <c r="LA89" s="389"/>
      <c r="LB89" s="389"/>
      <c r="LC89" s="389"/>
      <c r="LD89" s="389"/>
      <c r="LE89" s="389"/>
      <c r="LF89" s="389"/>
      <c r="LG89" s="389"/>
      <c r="LH89" s="389"/>
      <c r="LI89" s="389"/>
      <c r="LJ89" s="389"/>
      <c r="LK89" s="389"/>
      <c r="LL89" s="368"/>
      <c r="LM89" s="372"/>
      <c r="LN89" s="414"/>
      <c r="LO89" s="389"/>
      <c r="LP89" s="389"/>
      <c r="LQ89" s="389"/>
      <c r="LR89" s="389"/>
      <c r="LS89" s="389"/>
      <c r="LT89" s="389"/>
      <c r="LU89" s="389"/>
      <c r="LV89" s="389"/>
      <c r="LW89" s="389"/>
      <c r="LX89" s="389"/>
      <c r="LY89" s="389"/>
      <c r="LZ89" s="368"/>
      <c r="MA89" s="372"/>
      <c r="MB89" s="414"/>
      <c r="MC89" s="389"/>
      <c r="MD89" s="389"/>
      <c r="ME89" s="389"/>
      <c r="MF89" s="389"/>
      <c r="MG89" s="389"/>
      <c r="MH89" s="389"/>
      <c r="MI89" s="389"/>
      <c r="MJ89" s="389"/>
      <c r="MK89" s="389"/>
      <c r="ML89" s="389"/>
      <c r="MM89" s="389"/>
      <c r="MN89" s="368"/>
      <c r="MO89" s="372"/>
      <c r="MP89" s="414"/>
      <c r="MQ89" s="389"/>
      <c r="MR89" s="389"/>
      <c r="MS89" s="389"/>
      <c r="MT89" s="389"/>
      <c r="MU89" s="389"/>
      <c r="MV89" s="389"/>
      <c r="MW89" s="389"/>
      <c r="MX89" s="389"/>
      <c r="MY89" s="389"/>
      <c r="MZ89" s="389"/>
      <c r="NA89" s="389"/>
      <c r="NB89" s="368"/>
      <c r="NC89" s="372"/>
      <c r="ND89" s="414"/>
      <c r="NE89" s="389"/>
      <c r="NF89" s="389"/>
      <c r="NG89" s="389"/>
      <c r="NH89" s="389"/>
      <c r="NI89" s="389"/>
      <c r="NJ89" s="389"/>
      <c r="NK89" s="389"/>
      <c r="NL89" s="389"/>
      <c r="NM89" s="389"/>
      <c r="NN89" s="389"/>
      <c r="NO89" s="389"/>
      <c r="NP89" s="368"/>
      <c r="NQ89" s="372"/>
      <c r="NR89" s="414"/>
      <c r="NS89" s="389"/>
      <c r="NT89" s="389"/>
      <c r="NU89" s="389"/>
      <c r="NV89" s="389"/>
      <c r="NW89" s="389"/>
      <c r="NX89" s="389"/>
      <c r="NY89" s="389"/>
      <c r="NZ89" s="389"/>
      <c r="OA89" s="389"/>
      <c r="OB89" s="389"/>
      <c r="OC89" s="389"/>
      <c r="OD89" s="368"/>
      <c r="OE89" s="372"/>
      <c r="OF89" s="414"/>
      <c r="OG89" s="389"/>
      <c r="OH89" s="389"/>
      <c r="OI89" s="389"/>
      <c r="OJ89" s="389"/>
      <c r="OK89" s="389"/>
      <c r="OL89" s="389"/>
      <c r="OM89" s="389"/>
      <c r="ON89" s="389"/>
      <c r="OO89" s="389"/>
      <c r="OP89" s="389"/>
      <c r="OQ89" s="389"/>
      <c r="OR89" s="368"/>
      <c r="OS89" s="372"/>
      <c r="OT89" s="414"/>
      <c r="OU89" s="389"/>
      <c r="OV89" s="389"/>
      <c r="OW89" s="389"/>
      <c r="OX89" s="389"/>
      <c r="OY89" s="389"/>
      <c r="OZ89" s="389"/>
      <c r="PA89" s="389"/>
      <c r="PB89" s="389"/>
      <c r="PC89" s="389"/>
      <c r="PD89" s="389"/>
      <c r="PE89" s="389"/>
      <c r="PF89" s="368"/>
      <c r="PG89" s="372"/>
      <c r="PH89" s="414"/>
      <c r="PI89" s="389"/>
      <c r="PJ89" s="389"/>
      <c r="PK89" s="389"/>
      <c r="PL89" s="389"/>
      <c r="PM89" s="389"/>
      <c r="PN89" s="389"/>
      <c r="PO89" s="389"/>
      <c r="PP89" s="389"/>
      <c r="PQ89" s="389"/>
      <c r="PR89" s="389"/>
      <c r="PS89" s="389"/>
      <c r="PT89" s="368"/>
      <c r="PU89" s="372"/>
      <c r="PV89" s="368"/>
      <c r="PW89" s="368"/>
      <c r="PX89" s="368"/>
      <c r="PY89" s="368"/>
      <c r="PZ89" s="368"/>
      <c r="QA89" s="368"/>
      <c r="QB89" s="368"/>
      <c r="QC89" s="368"/>
      <c r="QD89" s="368"/>
      <c r="QE89" s="368"/>
      <c r="QF89" s="368"/>
      <c r="QG89" s="368"/>
      <c r="QH89" s="368"/>
    </row>
    <row r="90" spans="1:450" s="392" customFormat="1" x14ac:dyDescent="0.3">
      <c r="A90" s="304"/>
      <c r="B90" s="398" t="s">
        <v>184</v>
      </c>
      <c r="C90" s="304"/>
      <c r="D90" s="379">
        <f>SUM(D68:D89)</f>
        <v>221527.84</v>
      </c>
      <c r="E90" s="380">
        <f t="shared" ref="E90:O90" si="304">SUM(E68:E89)</f>
        <v>0</v>
      </c>
      <c r="F90" s="380">
        <f t="shared" si="304"/>
        <v>0</v>
      </c>
      <c r="G90" s="380">
        <f t="shared" si="304"/>
        <v>0</v>
      </c>
      <c r="H90" s="380">
        <f t="shared" si="304"/>
        <v>0</v>
      </c>
      <c r="I90" s="380">
        <f t="shared" si="304"/>
        <v>0</v>
      </c>
      <c r="J90" s="380">
        <f t="shared" si="304"/>
        <v>0</v>
      </c>
      <c r="K90" s="380">
        <f t="shared" si="304"/>
        <v>0</v>
      </c>
      <c r="L90" s="380">
        <f t="shared" si="304"/>
        <v>0</v>
      </c>
      <c r="M90" s="380">
        <f t="shared" si="304"/>
        <v>0</v>
      </c>
      <c r="N90" s="380">
        <f t="shared" si="304"/>
        <v>0</v>
      </c>
      <c r="O90" s="380">
        <f t="shared" si="304"/>
        <v>0</v>
      </c>
      <c r="P90" s="381">
        <f>+SUBTOTAL(9,D90:O90)</f>
        <v>221527.84</v>
      </c>
      <c r="Q90" s="372"/>
      <c r="R90" s="379">
        <f>SUM(R68:R89)</f>
        <v>32634</v>
      </c>
      <c r="S90" s="380">
        <f t="shared" ref="S90:AC90" si="305">SUM(S68:S89)</f>
        <v>0</v>
      </c>
      <c r="T90" s="380">
        <f t="shared" si="305"/>
        <v>0</v>
      </c>
      <c r="U90" s="380">
        <f t="shared" si="305"/>
        <v>0</v>
      </c>
      <c r="V90" s="380">
        <f t="shared" si="305"/>
        <v>0</v>
      </c>
      <c r="W90" s="380">
        <f t="shared" si="305"/>
        <v>0</v>
      </c>
      <c r="X90" s="380">
        <f t="shared" si="305"/>
        <v>0</v>
      </c>
      <c r="Y90" s="380">
        <f t="shared" si="305"/>
        <v>0</v>
      </c>
      <c r="Z90" s="380">
        <f t="shared" si="305"/>
        <v>0</v>
      </c>
      <c r="AA90" s="380">
        <f t="shared" si="305"/>
        <v>0</v>
      </c>
      <c r="AB90" s="380">
        <f t="shared" si="305"/>
        <v>0</v>
      </c>
      <c r="AC90" s="380">
        <f t="shared" si="305"/>
        <v>0</v>
      </c>
      <c r="AD90" s="381">
        <f>+SUBTOTAL(9,R90:AC90)</f>
        <v>32634</v>
      </c>
      <c r="AE90" s="372"/>
      <c r="AF90" s="379">
        <f>SUM(AF68:AF89)</f>
        <v>264321</v>
      </c>
      <c r="AG90" s="380">
        <f t="shared" ref="AG90:AQ90" si="306">SUM(AG68:AG89)</f>
        <v>0</v>
      </c>
      <c r="AH90" s="380">
        <f t="shared" si="306"/>
        <v>0</v>
      </c>
      <c r="AI90" s="380">
        <f t="shared" si="306"/>
        <v>0</v>
      </c>
      <c r="AJ90" s="380">
        <f t="shared" si="306"/>
        <v>0</v>
      </c>
      <c r="AK90" s="380">
        <f t="shared" si="306"/>
        <v>0</v>
      </c>
      <c r="AL90" s="380">
        <f t="shared" si="306"/>
        <v>0</v>
      </c>
      <c r="AM90" s="380">
        <f t="shared" si="306"/>
        <v>0</v>
      </c>
      <c r="AN90" s="380">
        <f t="shared" si="306"/>
        <v>0</v>
      </c>
      <c r="AO90" s="380">
        <f t="shared" si="306"/>
        <v>0</v>
      </c>
      <c r="AP90" s="380">
        <f t="shared" si="306"/>
        <v>0</v>
      </c>
      <c r="AQ90" s="380">
        <f t="shared" si="306"/>
        <v>0</v>
      </c>
      <c r="AR90" s="381">
        <f>+SUBTOTAL(9,AF90:AQ90)</f>
        <v>264321</v>
      </c>
      <c r="AS90" s="372"/>
      <c r="AT90" s="379">
        <f>SUM(AT68:AT89)</f>
        <v>121171.5</v>
      </c>
      <c r="AU90" s="380">
        <f t="shared" ref="AU90:BE90" si="307">SUM(AU68:AU89)</f>
        <v>0</v>
      </c>
      <c r="AV90" s="380">
        <f t="shared" si="307"/>
        <v>0</v>
      </c>
      <c r="AW90" s="380">
        <f t="shared" si="307"/>
        <v>0</v>
      </c>
      <c r="AX90" s="380">
        <f t="shared" si="307"/>
        <v>0</v>
      </c>
      <c r="AY90" s="380">
        <f t="shared" si="307"/>
        <v>0</v>
      </c>
      <c r="AZ90" s="380">
        <f t="shared" si="307"/>
        <v>0</v>
      </c>
      <c r="BA90" s="380">
        <f t="shared" si="307"/>
        <v>0</v>
      </c>
      <c r="BB90" s="380">
        <f t="shared" si="307"/>
        <v>0</v>
      </c>
      <c r="BC90" s="380">
        <f t="shared" si="307"/>
        <v>0</v>
      </c>
      <c r="BD90" s="380">
        <f t="shared" si="307"/>
        <v>0</v>
      </c>
      <c r="BE90" s="380">
        <f t="shared" si="307"/>
        <v>0</v>
      </c>
      <c r="BF90" s="381">
        <f>+SUBTOTAL(9,AT90:BE90)</f>
        <v>121171.5</v>
      </c>
      <c r="BG90" s="372"/>
      <c r="BH90" s="379">
        <f>SUM(BH68:BH89)</f>
        <v>9402.358709677419</v>
      </c>
      <c r="BI90" s="380">
        <f t="shared" ref="BI90:BS90" si="308">SUM(BI68:BI89)</f>
        <v>0</v>
      </c>
      <c r="BJ90" s="380">
        <f t="shared" si="308"/>
        <v>0</v>
      </c>
      <c r="BK90" s="380">
        <f t="shared" si="308"/>
        <v>0</v>
      </c>
      <c r="BL90" s="380">
        <f t="shared" si="308"/>
        <v>0</v>
      </c>
      <c r="BM90" s="380">
        <f t="shared" si="308"/>
        <v>0</v>
      </c>
      <c r="BN90" s="380">
        <f t="shared" si="308"/>
        <v>0</v>
      </c>
      <c r="BO90" s="380">
        <f t="shared" si="308"/>
        <v>0</v>
      </c>
      <c r="BP90" s="380">
        <f t="shared" si="308"/>
        <v>0</v>
      </c>
      <c r="BQ90" s="380">
        <f t="shared" si="308"/>
        <v>0</v>
      </c>
      <c r="BR90" s="380">
        <f t="shared" si="308"/>
        <v>0</v>
      </c>
      <c r="BS90" s="380">
        <f t="shared" si="308"/>
        <v>0</v>
      </c>
      <c r="BT90" s="381">
        <f>+SUBTOTAL(9,BH90:BS90)</f>
        <v>9402.358709677419</v>
      </c>
      <c r="BU90" s="388"/>
      <c r="BV90" s="379">
        <f>SUM(BV68:BV89)</f>
        <v>282070.76129032258</v>
      </c>
      <c r="BW90" s="380">
        <f t="shared" ref="BW90:CG90" si="309">SUM(BW68:BW89)</f>
        <v>0</v>
      </c>
      <c r="BX90" s="380">
        <f t="shared" si="309"/>
        <v>0</v>
      </c>
      <c r="BY90" s="380">
        <f t="shared" si="309"/>
        <v>0</v>
      </c>
      <c r="BZ90" s="380">
        <f t="shared" si="309"/>
        <v>0</v>
      </c>
      <c r="CA90" s="380">
        <f t="shared" si="309"/>
        <v>0</v>
      </c>
      <c r="CB90" s="380">
        <f t="shared" si="309"/>
        <v>0</v>
      </c>
      <c r="CC90" s="380">
        <f t="shared" si="309"/>
        <v>0</v>
      </c>
      <c r="CD90" s="380">
        <f t="shared" si="309"/>
        <v>0</v>
      </c>
      <c r="CE90" s="380">
        <f t="shared" si="309"/>
        <v>0</v>
      </c>
      <c r="CF90" s="380">
        <f t="shared" si="309"/>
        <v>0</v>
      </c>
      <c r="CG90" s="380">
        <f t="shared" si="309"/>
        <v>0</v>
      </c>
      <c r="CH90" s="381">
        <f>+SUBTOTAL(9,BV90:CG90)</f>
        <v>282070.76129032258</v>
      </c>
      <c r="CI90" s="372"/>
      <c r="CJ90" s="379">
        <f>SUM(CJ68:CJ89)</f>
        <v>31864</v>
      </c>
      <c r="CK90" s="380">
        <f t="shared" ref="CK90:CU90" si="310">SUM(CK68:CK89)</f>
        <v>0</v>
      </c>
      <c r="CL90" s="380">
        <f t="shared" si="310"/>
        <v>0</v>
      </c>
      <c r="CM90" s="380">
        <f t="shared" si="310"/>
        <v>0</v>
      </c>
      <c r="CN90" s="380">
        <f t="shared" si="310"/>
        <v>0</v>
      </c>
      <c r="CO90" s="380">
        <f t="shared" si="310"/>
        <v>0</v>
      </c>
      <c r="CP90" s="380">
        <f t="shared" si="310"/>
        <v>0</v>
      </c>
      <c r="CQ90" s="380">
        <f t="shared" si="310"/>
        <v>0</v>
      </c>
      <c r="CR90" s="380">
        <f t="shared" si="310"/>
        <v>0</v>
      </c>
      <c r="CS90" s="380">
        <f t="shared" si="310"/>
        <v>0</v>
      </c>
      <c r="CT90" s="380">
        <f t="shared" si="310"/>
        <v>0</v>
      </c>
      <c r="CU90" s="380">
        <f t="shared" si="310"/>
        <v>0</v>
      </c>
      <c r="CV90" s="381">
        <f>+SUBTOTAL(9,CJ90:CU90)</f>
        <v>31864</v>
      </c>
      <c r="CW90" s="372"/>
      <c r="CX90" s="379">
        <f>SUM(CX68:CX89)</f>
        <v>28530</v>
      </c>
      <c r="CY90" s="380">
        <f t="shared" ref="CY90:DI90" si="311">SUM(CY68:CY89)</f>
        <v>0</v>
      </c>
      <c r="CZ90" s="380">
        <f t="shared" si="311"/>
        <v>0</v>
      </c>
      <c r="DA90" s="380">
        <f t="shared" si="311"/>
        <v>0</v>
      </c>
      <c r="DB90" s="380">
        <f t="shared" si="311"/>
        <v>0</v>
      </c>
      <c r="DC90" s="380">
        <f t="shared" si="311"/>
        <v>0</v>
      </c>
      <c r="DD90" s="380">
        <f t="shared" si="311"/>
        <v>0</v>
      </c>
      <c r="DE90" s="380">
        <f t="shared" si="311"/>
        <v>0</v>
      </c>
      <c r="DF90" s="380">
        <f t="shared" si="311"/>
        <v>0</v>
      </c>
      <c r="DG90" s="380">
        <f t="shared" si="311"/>
        <v>0</v>
      </c>
      <c r="DH90" s="380">
        <f t="shared" si="311"/>
        <v>0</v>
      </c>
      <c r="DI90" s="380">
        <f t="shared" si="311"/>
        <v>0</v>
      </c>
      <c r="DJ90" s="381">
        <f>+SUBTOTAL(9,CX90:DI90)</f>
        <v>28530</v>
      </c>
      <c r="DK90" s="372"/>
      <c r="DL90" s="379">
        <f>SUM(DL68:DL89)</f>
        <v>30782</v>
      </c>
      <c r="DM90" s="380">
        <f t="shared" ref="DM90:DW90" si="312">SUM(DM68:DM89)</f>
        <v>0</v>
      </c>
      <c r="DN90" s="380">
        <f t="shared" si="312"/>
        <v>0</v>
      </c>
      <c r="DO90" s="380">
        <f t="shared" si="312"/>
        <v>0</v>
      </c>
      <c r="DP90" s="380">
        <f t="shared" si="312"/>
        <v>0</v>
      </c>
      <c r="DQ90" s="380">
        <f t="shared" si="312"/>
        <v>0</v>
      </c>
      <c r="DR90" s="380">
        <f t="shared" si="312"/>
        <v>0</v>
      </c>
      <c r="DS90" s="380">
        <f t="shared" si="312"/>
        <v>0</v>
      </c>
      <c r="DT90" s="380">
        <f t="shared" si="312"/>
        <v>0</v>
      </c>
      <c r="DU90" s="380">
        <f t="shared" si="312"/>
        <v>0</v>
      </c>
      <c r="DV90" s="380">
        <f t="shared" si="312"/>
        <v>0</v>
      </c>
      <c r="DW90" s="380">
        <f t="shared" si="312"/>
        <v>0</v>
      </c>
      <c r="DX90" s="381">
        <f>+SUBTOTAL(9,DL90:DW90)</f>
        <v>30782</v>
      </c>
      <c r="DY90" s="372"/>
      <c r="DZ90" s="379">
        <f>SUM(DZ68:DZ89)</f>
        <v>108221.45</v>
      </c>
      <c r="EA90" s="380">
        <f t="shared" ref="EA90:EK90" si="313">SUM(EA68:EA89)</f>
        <v>0</v>
      </c>
      <c r="EB90" s="380">
        <f t="shared" si="313"/>
        <v>0</v>
      </c>
      <c r="EC90" s="380">
        <f t="shared" si="313"/>
        <v>0</v>
      </c>
      <c r="ED90" s="380">
        <f t="shared" si="313"/>
        <v>0</v>
      </c>
      <c r="EE90" s="380">
        <f t="shared" si="313"/>
        <v>0</v>
      </c>
      <c r="EF90" s="380">
        <f t="shared" si="313"/>
        <v>0</v>
      </c>
      <c r="EG90" s="380">
        <f t="shared" si="313"/>
        <v>0</v>
      </c>
      <c r="EH90" s="380">
        <f t="shared" si="313"/>
        <v>0</v>
      </c>
      <c r="EI90" s="380">
        <f t="shared" si="313"/>
        <v>0</v>
      </c>
      <c r="EJ90" s="380">
        <f t="shared" si="313"/>
        <v>0</v>
      </c>
      <c r="EK90" s="380">
        <f t="shared" si="313"/>
        <v>0</v>
      </c>
      <c r="EL90" s="381">
        <f>+SUBTOTAL(9,DZ90:EK90)</f>
        <v>108221.45</v>
      </c>
      <c r="EM90" s="372"/>
      <c r="EN90" s="379">
        <f>SUM(EN68:EN89)</f>
        <v>155978.51</v>
      </c>
      <c r="EO90" s="380">
        <f t="shared" ref="EO90:EY90" si="314">SUM(EO68:EO89)</f>
        <v>0</v>
      </c>
      <c r="EP90" s="380">
        <f t="shared" si="314"/>
        <v>0</v>
      </c>
      <c r="EQ90" s="380">
        <f t="shared" si="314"/>
        <v>0</v>
      </c>
      <c r="ER90" s="380">
        <f t="shared" si="314"/>
        <v>0</v>
      </c>
      <c r="ES90" s="380">
        <f t="shared" si="314"/>
        <v>0</v>
      </c>
      <c r="ET90" s="380">
        <f t="shared" si="314"/>
        <v>0</v>
      </c>
      <c r="EU90" s="380">
        <f t="shared" si="314"/>
        <v>0</v>
      </c>
      <c r="EV90" s="380">
        <f t="shared" si="314"/>
        <v>0</v>
      </c>
      <c r="EW90" s="380">
        <f t="shared" si="314"/>
        <v>0</v>
      </c>
      <c r="EX90" s="380">
        <f t="shared" si="314"/>
        <v>0</v>
      </c>
      <c r="EY90" s="380">
        <f t="shared" si="314"/>
        <v>0</v>
      </c>
      <c r="EZ90" s="381">
        <f>+SUBTOTAL(9,EN90:EY90)</f>
        <v>155978.51</v>
      </c>
      <c r="FA90" s="372"/>
      <c r="FB90" s="379">
        <f>SUM(FB68:FB89)</f>
        <v>117471</v>
      </c>
      <c r="FC90" s="380">
        <f t="shared" ref="FC90:FM90" si="315">SUM(FC68:FC89)</f>
        <v>0</v>
      </c>
      <c r="FD90" s="380">
        <f t="shared" si="315"/>
        <v>0</v>
      </c>
      <c r="FE90" s="380">
        <f t="shared" si="315"/>
        <v>0</v>
      </c>
      <c r="FF90" s="380">
        <f t="shared" si="315"/>
        <v>0</v>
      </c>
      <c r="FG90" s="380">
        <f t="shared" si="315"/>
        <v>0</v>
      </c>
      <c r="FH90" s="380">
        <f t="shared" si="315"/>
        <v>0</v>
      </c>
      <c r="FI90" s="380">
        <f t="shared" si="315"/>
        <v>0</v>
      </c>
      <c r="FJ90" s="380">
        <f t="shared" si="315"/>
        <v>0</v>
      </c>
      <c r="FK90" s="380">
        <f t="shared" si="315"/>
        <v>0</v>
      </c>
      <c r="FL90" s="380">
        <f t="shared" si="315"/>
        <v>0</v>
      </c>
      <c r="FM90" s="380">
        <f t="shared" si="315"/>
        <v>0</v>
      </c>
      <c r="FN90" s="381">
        <f>+SUBTOTAL(9,FB90:FM90)</f>
        <v>117471</v>
      </c>
      <c r="FO90" s="372"/>
      <c r="FP90" s="379">
        <f>SUM(FP68:FP89)</f>
        <v>155697</v>
      </c>
      <c r="FQ90" s="380">
        <f t="shared" ref="FQ90:GA90" si="316">SUM(FQ68:FQ89)</f>
        <v>0</v>
      </c>
      <c r="FR90" s="380">
        <f t="shared" si="316"/>
        <v>0</v>
      </c>
      <c r="FS90" s="380">
        <f t="shared" si="316"/>
        <v>0</v>
      </c>
      <c r="FT90" s="380">
        <f t="shared" si="316"/>
        <v>0</v>
      </c>
      <c r="FU90" s="380">
        <f t="shared" si="316"/>
        <v>0</v>
      </c>
      <c r="FV90" s="380">
        <f t="shared" si="316"/>
        <v>0</v>
      </c>
      <c r="FW90" s="380">
        <f t="shared" si="316"/>
        <v>0</v>
      </c>
      <c r="FX90" s="380">
        <f t="shared" si="316"/>
        <v>0</v>
      </c>
      <c r="FY90" s="380">
        <f t="shared" si="316"/>
        <v>0</v>
      </c>
      <c r="FZ90" s="380">
        <f t="shared" si="316"/>
        <v>0</v>
      </c>
      <c r="GA90" s="380">
        <f t="shared" si="316"/>
        <v>0</v>
      </c>
      <c r="GB90" s="381">
        <f>+SUBTOTAL(9,FP90:GA90)</f>
        <v>155697</v>
      </c>
      <c r="GC90" s="372"/>
      <c r="GD90" s="379">
        <f>SUM(GD68:GD89)</f>
        <v>9511</v>
      </c>
      <c r="GE90" s="380">
        <f t="shared" ref="GE90:GO90" si="317">SUM(GE68:GE89)</f>
        <v>0</v>
      </c>
      <c r="GF90" s="380">
        <f t="shared" si="317"/>
        <v>0</v>
      </c>
      <c r="GG90" s="380">
        <f t="shared" si="317"/>
        <v>0</v>
      </c>
      <c r="GH90" s="380">
        <f t="shared" si="317"/>
        <v>0</v>
      </c>
      <c r="GI90" s="380">
        <f t="shared" si="317"/>
        <v>0</v>
      </c>
      <c r="GJ90" s="380">
        <f t="shared" si="317"/>
        <v>0</v>
      </c>
      <c r="GK90" s="380">
        <f t="shared" si="317"/>
        <v>0</v>
      </c>
      <c r="GL90" s="380">
        <f t="shared" si="317"/>
        <v>0</v>
      </c>
      <c r="GM90" s="380">
        <f t="shared" si="317"/>
        <v>0</v>
      </c>
      <c r="GN90" s="380">
        <f t="shared" si="317"/>
        <v>0</v>
      </c>
      <c r="GO90" s="380">
        <f t="shared" si="317"/>
        <v>0</v>
      </c>
      <c r="GP90" s="381">
        <f>+SUBTOTAL(9,GD90:GO90)</f>
        <v>9511</v>
      </c>
      <c r="GQ90" s="372"/>
      <c r="GR90" s="379">
        <f>SUM(GR68:GR89)</f>
        <v>289059</v>
      </c>
      <c r="GS90" s="380">
        <f t="shared" ref="GS90:HC90" si="318">SUM(GS68:GS89)</f>
        <v>0</v>
      </c>
      <c r="GT90" s="380">
        <f t="shared" si="318"/>
        <v>0</v>
      </c>
      <c r="GU90" s="380">
        <f t="shared" si="318"/>
        <v>0</v>
      </c>
      <c r="GV90" s="380">
        <f t="shared" si="318"/>
        <v>0</v>
      </c>
      <c r="GW90" s="380">
        <f t="shared" si="318"/>
        <v>0</v>
      </c>
      <c r="GX90" s="380">
        <f t="shared" si="318"/>
        <v>0</v>
      </c>
      <c r="GY90" s="380">
        <f t="shared" si="318"/>
        <v>0</v>
      </c>
      <c r="GZ90" s="380">
        <f t="shared" si="318"/>
        <v>0</v>
      </c>
      <c r="HA90" s="380">
        <f t="shared" si="318"/>
        <v>0</v>
      </c>
      <c r="HB90" s="380">
        <f t="shared" si="318"/>
        <v>0</v>
      </c>
      <c r="HC90" s="380">
        <f t="shared" si="318"/>
        <v>0</v>
      </c>
      <c r="HD90" s="381">
        <f>+SUBTOTAL(9,GR90:HC90)</f>
        <v>289059</v>
      </c>
      <c r="HE90" s="372"/>
      <c r="HF90" s="379">
        <f>SUM(HF68:HF89)</f>
        <v>253081.33000000002</v>
      </c>
      <c r="HG90" s="380">
        <f t="shared" ref="HG90:HQ90" si="319">SUM(HG68:HG89)</f>
        <v>0</v>
      </c>
      <c r="HH90" s="380">
        <f t="shared" si="319"/>
        <v>0</v>
      </c>
      <c r="HI90" s="380">
        <f t="shared" si="319"/>
        <v>0</v>
      </c>
      <c r="HJ90" s="380">
        <f t="shared" si="319"/>
        <v>0</v>
      </c>
      <c r="HK90" s="380">
        <f t="shared" si="319"/>
        <v>0</v>
      </c>
      <c r="HL90" s="380">
        <f t="shared" si="319"/>
        <v>0</v>
      </c>
      <c r="HM90" s="380">
        <f t="shared" si="319"/>
        <v>0</v>
      </c>
      <c r="HN90" s="380">
        <f t="shared" si="319"/>
        <v>0</v>
      </c>
      <c r="HO90" s="380">
        <f t="shared" si="319"/>
        <v>0</v>
      </c>
      <c r="HP90" s="380">
        <f t="shared" si="319"/>
        <v>0</v>
      </c>
      <c r="HQ90" s="380">
        <f t="shared" si="319"/>
        <v>0</v>
      </c>
      <c r="HR90" s="381">
        <f>+SUBTOTAL(9,HF90:HQ90)</f>
        <v>253081.33000000002</v>
      </c>
      <c r="HS90" s="372"/>
      <c r="HT90" s="379">
        <f>SUM(HT68:HT89)</f>
        <v>4208</v>
      </c>
      <c r="HU90" s="380">
        <f t="shared" ref="HU90:IE90" si="320">SUM(HU68:HU89)</f>
        <v>0</v>
      </c>
      <c r="HV90" s="380">
        <f t="shared" si="320"/>
        <v>0</v>
      </c>
      <c r="HW90" s="380">
        <f t="shared" si="320"/>
        <v>0</v>
      </c>
      <c r="HX90" s="380">
        <f t="shared" si="320"/>
        <v>0</v>
      </c>
      <c r="HY90" s="380">
        <f t="shared" si="320"/>
        <v>0</v>
      </c>
      <c r="HZ90" s="380">
        <f t="shared" si="320"/>
        <v>0</v>
      </c>
      <c r="IA90" s="380">
        <f t="shared" si="320"/>
        <v>0</v>
      </c>
      <c r="IB90" s="380">
        <f t="shared" si="320"/>
        <v>0</v>
      </c>
      <c r="IC90" s="380">
        <f t="shared" si="320"/>
        <v>0</v>
      </c>
      <c r="ID90" s="380">
        <f t="shared" si="320"/>
        <v>0</v>
      </c>
      <c r="IE90" s="380">
        <f t="shared" si="320"/>
        <v>0</v>
      </c>
      <c r="IF90" s="381">
        <f>+SUBTOTAL(9,HT90:IE90)</f>
        <v>4208</v>
      </c>
      <c r="IG90" s="372"/>
      <c r="IH90" s="379">
        <f>SUM(IH68:IH89)</f>
        <v>37578</v>
      </c>
      <c r="II90" s="380">
        <f t="shared" ref="II90:IS90" si="321">SUM(II68:II89)</f>
        <v>0</v>
      </c>
      <c r="IJ90" s="380">
        <f t="shared" si="321"/>
        <v>0</v>
      </c>
      <c r="IK90" s="380">
        <f t="shared" si="321"/>
        <v>0</v>
      </c>
      <c r="IL90" s="380">
        <f t="shared" si="321"/>
        <v>0</v>
      </c>
      <c r="IM90" s="380">
        <f t="shared" si="321"/>
        <v>0</v>
      </c>
      <c r="IN90" s="380">
        <f t="shared" si="321"/>
        <v>0</v>
      </c>
      <c r="IO90" s="380">
        <f t="shared" si="321"/>
        <v>0</v>
      </c>
      <c r="IP90" s="380">
        <f t="shared" si="321"/>
        <v>0</v>
      </c>
      <c r="IQ90" s="380">
        <f t="shared" si="321"/>
        <v>0</v>
      </c>
      <c r="IR90" s="380">
        <f t="shared" si="321"/>
        <v>0</v>
      </c>
      <c r="IS90" s="380">
        <f t="shared" si="321"/>
        <v>0</v>
      </c>
      <c r="IT90" s="381">
        <f>+SUBTOTAL(9,IH90:IS90)</f>
        <v>37578</v>
      </c>
      <c r="IU90" s="372"/>
      <c r="IV90" s="379">
        <f>SUM(IV68:IV89)</f>
        <v>18867</v>
      </c>
      <c r="IW90" s="380">
        <f t="shared" ref="IW90:JG90" si="322">SUM(IW68:IW89)</f>
        <v>0</v>
      </c>
      <c r="IX90" s="380">
        <f t="shared" si="322"/>
        <v>0</v>
      </c>
      <c r="IY90" s="380">
        <f t="shared" si="322"/>
        <v>0</v>
      </c>
      <c r="IZ90" s="380">
        <f t="shared" si="322"/>
        <v>0</v>
      </c>
      <c r="JA90" s="380">
        <f t="shared" si="322"/>
        <v>0</v>
      </c>
      <c r="JB90" s="380">
        <f t="shared" si="322"/>
        <v>0</v>
      </c>
      <c r="JC90" s="380">
        <f t="shared" si="322"/>
        <v>0</v>
      </c>
      <c r="JD90" s="380">
        <f t="shared" si="322"/>
        <v>0</v>
      </c>
      <c r="JE90" s="380">
        <f t="shared" si="322"/>
        <v>0</v>
      </c>
      <c r="JF90" s="380">
        <f t="shared" si="322"/>
        <v>0</v>
      </c>
      <c r="JG90" s="380">
        <f t="shared" si="322"/>
        <v>0</v>
      </c>
      <c r="JH90" s="381">
        <f>+SUBTOTAL(9,IV90:JG90)</f>
        <v>18867</v>
      </c>
      <c r="JI90" s="372"/>
      <c r="JJ90" s="379">
        <f>SUM(JJ68:JJ89)</f>
        <v>69770.209999999992</v>
      </c>
      <c r="JK90" s="380">
        <f t="shared" ref="JK90:JU90" si="323">SUM(JK68:JK89)</f>
        <v>0</v>
      </c>
      <c r="JL90" s="380">
        <f t="shared" si="323"/>
        <v>0</v>
      </c>
      <c r="JM90" s="380">
        <f t="shared" si="323"/>
        <v>0</v>
      </c>
      <c r="JN90" s="380">
        <f t="shared" si="323"/>
        <v>0</v>
      </c>
      <c r="JO90" s="380">
        <f t="shared" si="323"/>
        <v>0</v>
      </c>
      <c r="JP90" s="380">
        <f t="shared" si="323"/>
        <v>0</v>
      </c>
      <c r="JQ90" s="380">
        <f t="shared" si="323"/>
        <v>0</v>
      </c>
      <c r="JR90" s="380">
        <f t="shared" si="323"/>
        <v>0</v>
      </c>
      <c r="JS90" s="380">
        <f t="shared" si="323"/>
        <v>0</v>
      </c>
      <c r="JT90" s="380">
        <f t="shared" si="323"/>
        <v>0</v>
      </c>
      <c r="JU90" s="380">
        <f t="shared" si="323"/>
        <v>0</v>
      </c>
      <c r="JV90" s="381">
        <f>+SUBTOTAL(9,JJ90:JU90)</f>
        <v>69770.209999999992</v>
      </c>
      <c r="JW90" s="372"/>
      <c r="JX90" s="379">
        <f>SUM(JX68:JX89)</f>
        <v>165642.5</v>
      </c>
      <c r="JY90" s="380">
        <f t="shared" ref="JY90:KI90" si="324">SUM(JY68:JY89)</f>
        <v>0</v>
      </c>
      <c r="JZ90" s="380">
        <f t="shared" si="324"/>
        <v>0</v>
      </c>
      <c r="KA90" s="380">
        <f t="shared" si="324"/>
        <v>0</v>
      </c>
      <c r="KB90" s="380">
        <f t="shared" si="324"/>
        <v>0</v>
      </c>
      <c r="KC90" s="380">
        <f t="shared" si="324"/>
        <v>0</v>
      </c>
      <c r="KD90" s="380">
        <f t="shared" si="324"/>
        <v>0</v>
      </c>
      <c r="KE90" s="380">
        <f t="shared" si="324"/>
        <v>0</v>
      </c>
      <c r="KF90" s="380">
        <f t="shared" si="324"/>
        <v>0</v>
      </c>
      <c r="KG90" s="380">
        <f t="shared" si="324"/>
        <v>0</v>
      </c>
      <c r="KH90" s="380">
        <f t="shared" si="324"/>
        <v>0</v>
      </c>
      <c r="KI90" s="380">
        <f t="shared" si="324"/>
        <v>0</v>
      </c>
      <c r="KJ90" s="381">
        <f>+SUBTOTAL(9,JX90:KI90)</f>
        <v>165642.5</v>
      </c>
      <c r="KK90" s="372"/>
      <c r="KL90" s="379">
        <f>SUM(KL68:KL89)</f>
        <v>354360.45000000007</v>
      </c>
      <c r="KM90" s="380">
        <f t="shared" ref="KM90:KW90" si="325">SUM(KM68:KM89)</f>
        <v>0</v>
      </c>
      <c r="KN90" s="380">
        <f t="shared" si="325"/>
        <v>0</v>
      </c>
      <c r="KO90" s="380">
        <f t="shared" si="325"/>
        <v>0</v>
      </c>
      <c r="KP90" s="380">
        <f t="shared" si="325"/>
        <v>0</v>
      </c>
      <c r="KQ90" s="380">
        <f t="shared" si="325"/>
        <v>0</v>
      </c>
      <c r="KR90" s="380">
        <f t="shared" si="325"/>
        <v>0</v>
      </c>
      <c r="KS90" s="380">
        <f t="shared" si="325"/>
        <v>0</v>
      </c>
      <c r="KT90" s="380">
        <f t="shared" si="325"/>
        <v>0</v>
      </c>
      <c r="KU90" s="380">
        <f t="shared" si="325"/>
        <v>0</v>
      </c>
      <c r="KV90" s="380">
        <f t="shared" si="325"/>
        <v>0</v>
      </c>
      <c r="KW90" s="380">
        <f t="shared" si="325"/>
        <v>0</v>
      </c>
      <c r="KX90" s="381">
        <f>+SUBTOTAL(9,KL90:KW90)</f>
        <v>354360.45000000007</v>
      </c>
      <c r="KY90" s="372"/>
      <c r="KZ90" s="379">
        <f>SUM(KZ68:KZ89)</f>
        <v>37111</v>
      </c>
      <c r="LA90" s="380">
        <f t="shared" ref="LA90:LK90" si="326">SUM(LA68:LA89)</f>
        <v>0</v>
      </c>
      <c r="LB90" s="380">
        <f t="shared" si="326"/>
        <v>0</v>
      </c>
      <c r="LC90" s="380">
        <f t="shared" si="326"/>
        <v>0</v>
      </c>
      <c r="LD90" s="380">
        <f t="shared" si="326"/>
        <v>0</v>
      </c>
      <c r="LE90" s="380">
        <f t="shared" si="326"/>
        <v>0</v>
      </c>
      <c r="LF90" s="380">
        <f t="shared" si="326"/>
        <v>0</v>
      </c>
      <c r="LG90" s="380">
        <f t="shared" si="326"/>
        <v>0</v>
      </c>
      <c r="LH90" s="380">
        <f t="shared" si="326"/>
        <v>0</v>
      </c>
      <c r="LI90" s="380">
        <f t="shared" si="326"/>
        <v>0</v>
      </c>
      <c r="LJ90" s="380">
        <f t="shared" si="326"/>
        <v>0</v>
      </c>
      <c r="LK90" s="380">
        <f t="shared" si="326"/>
        <v>0</v>
      </c>
      <c r="LL90" s="381">
        <f>+SUBTOTAL(9,KZ90:LK90)</f>
        <v>37111</v>
      </c>
      <c r="LM90" s="372"/>
      <c r="LN90" s="379">
        <f>SUM(LN68:LN89)</f>
        <v>38797</v>
      </c>
      <c r="LO90" s="380">
        <f t="shared" ref="LO90:LY90" si="327">SUM(LO68:LO89)</f>
        <v>0</v>
      </c>
      <c r="LP90" s="380">
        <f t="shared" si="327"/>
        <v>0</v>
      </c>
      <c r="LQ90" s="380">
        <f t="shared" si="327"/>
        <v>0</v>
      </c>
      <c r="LR90" s="380">
        <f t="shared" si="327"/>
        <v>0</v>
      </c>
      <c r="LS90" s="380">
        <f t="shared" si="327"/>
        <v>0</v>
      </c>
      <c r="LT90" s="380">
        <f t="shared" si="327"/>
        <v>0</v>
      </c>
      <c r="LU90" s="380">
        <f t="shared" si="327"/>
        <v>0</v>
      </c>
      <c r="LV90" s="380">
        <f t="shared" si="327"/>
        <v>0</v>
      </c>
      <c r="LW90" s="380">
        <f t="shared" si="327"/>
        <v>0</v>
      </c>
      <c r="LX90" s="380">
        <f t="shared" si="327"/>
        <v>0</v>
      </c>
      <c r="LY90" s="380">
        <f t="shared" si="327"/>
        <v>0</v>
      </c>
      <c r="LZ90" s="381">
        <f>+SUBTOTAL(9,LN90:LY90)</f>
        <v>38797</v>
      </c>
      <c r="MA90" s="372"/>
      <c r="MB90" s="379">
        <f>SUM(MB68:MB89)</f>
        <v>18867</v>
      </c>
      <c r="MC90" s="380">
        <f t="shared" ref="MC90:MM90" si="328">SUM(MC68:MC89)</f>
        <v>0</v>
      </c>
      <c r="MD90" s="380">
        <f t="shared" si="328"/>
        <v>0</v>
      </c>
      <c r="ME90" s="380">
        <f t="shared" si="328"/>
        <v>0</v>
      </c>
      <c r="MF90" s="380">
        <f t="shared" si="328"/>
        <v>0</v>
      </c>
      <c r="MG90" s="380">
        <f t="shared" si="328"/>
        <v>0</v>
      </c>
      <c r="MH90" s="380">
        <f t="shared" si="328"/>
        <v>0</v>
      </c>
      <c r="MI90" s="380">
        <f t="shared" si="328"/>
        <v>0</v>
      </c>
      <c r="MJ90" s="380">
        <f t="shared" si="328"/>
        <v>0</v>
      </c>
      <c r="MK90" s="380">
        <f t="shared" si="328"/>
        <v>0</v>
      </c>
      <c r="ML90" s="380">
        <f t="shared" si="328"/>
        <v>0</v>
      </c>
      <c r="MM90" s="380">
        <f t="shared" si="328"/>
        <v>0</v>
      </c>
      <c r="MN90" s="381">
        <f>+SUBTOTAL(9,MB90:MM90)</f>
        <v>18867</v>
      </c>
      <c r="MO90" s="372"/>
      <c r="MP90" s="379">
        <f>SUM(MP68:MP89)</f>
        <v>65485</v>
      </c>
      <c r="MQ90" s="380">
        <f t="shared" ref="MQ90:NA90" si="329">SUM(MQ68:MQ89)</f>
        <v>0</v>
      </c>
      <c r="MR90" s="380">
        <f t="shared" si="329"/>
        <v>0</v>
      </c>
      <c r="MS90" s="380">
        <f t="shared" si="329"/>
        <v>0</v>
      </c>
      <c r="MT90" s="380">
        <f t="shared" si="329"/>
        <v>0</v>
      </c>
      <c r="MU90" s="380">
        <f t="shared" si="329"/>
        <v>0</v>
      </c>
      <c r="MV90" s="380">
        <f t="shared" si="329"/>
        <v>0</v>
      </c>
      <c r="MW90" s="380">
        <f t="shared" si="329"/>
        <v>0</v>
      </c>
      <c r="MX90" s="380">
        <f t="shared" si="329"/>
        <v>0</v>
      </c>
      <c r="MY90" s="380">
        <f t="shared" si="329"/>
        <v>0</v>
      </c>
      <c r="MZ90" s="380">
        <f t="shared" si="329"/>
        <v>0</v>
      </c>
      <c r="NA90" s="380">
        <f t="shared" si="329"/>
        <v>0</v>
      </c>
      <c r="NB90" s="381">
        <f>+SUBTOTAL(9,MP90:NA90)</f>
        <v>65485</v>
      </c>
      <c r="NC90" s="372"/>
      <c r="ND90" s="379">
        <f>SUM(ND68:ND89)</f>
        <v>127602</v>
      </c>
      <c r="NE90" s="380">
        <f t="shared" ref="NE90:NO90" si="330">SUM(NE68:NE89)</f>
        <v>0</v>
      </c>
      <c r="NF90" s="380">
        <f t="shared" si="330"/>
        <v>0</v>
      </c>
      <c r="NG90" s="380">
        <f t="shared" si="330"/>
        <v>0</v>
      </c>
      <c r="NH90" s="380">
        <f t="shared" si="330"/>
        <v>0</v>
      </c>
      <c r="NI90" s="380">
        <f t="shared" si="330"/>
        <v>0</v>
      </c>
      <c r="NJ90" s="380">
        <f t="shared" si="330"/>
        <v>0</v>
      </c>
      <c r="NK90" s="380">
        <f t="shared" si="330"/>
        <v>0</v>
      </c>
      <c r="NL90" s="380">
        <f t="shared" si="330"/>
        <v>0</v>
      </c>
      <c r="NM90" s="380">
        <f t="shared" si="330"/>
        <v>0</v>
      </c>
      <c r="NN90" s="380">
        <f t="shared" si="330"/>
        <v>0</v>
      </c>
      <c r="NO90" s="380">
        <f t="shared" si="330"/>
        <v>0</v>
      </c>
      <c r="NP90" s="381">
        <f>+SUBTOTAL(9,ND90:NO90)</f>
        <v>127602</v>
      </c>
      <c r="NQ90" s="372"/>
      <c r="NR90" s="379">
        <f>SUM(NR68:NR89)</f>
        <v>37112</v>
      </c>
      <c r="NS90" s="380">
        <f t="shared" ref="NS90:OC90" si="331">SUM(NS68:NS89)</f>
        <v>0</v>
      </c>
      <c r="NT90" s="380">
        <f t="shared" si="331"/>
        <v>0</v>
      </c>
      <c r="NU90" s="380">
        <f t="shared" si="331"/>
        <v>0</v>
      </c>
      <c r="NV90" s="380">
        <f t="shared" si="331"/>
        <v>0</v>
      </c>
      <c r="NW90" s="380">
        <f t="shared" si="331"/>
        <v>0</v>
      </c>
      <c r="NX90" s="380">
        <f t="shared" si="331"/>
        <v>0</v>
      </c>
      <c r="NY90" s="380">
        <f t="shared" si="331"/>
        <v>0</v>
      </c>
      <c r="NZ90" s="380">
        <f t="shared" si="331"/>
        <v>0</v>
      </c>
      <c r="OA90" s="380">
        <f t="shared" si="331"/>
        <v>0</v>
      </c>
      <c r="OB90" s="380">
        <f t="shared" si="331"/>
        <v>0</v>
      </c>
      <c r="OC90" s="380">
        <f t="shared" si="331"/>
        <v>0</v>
      </c>
      <c r="OD90" s="381">
        <f>+SUBTOTAL(9,NR90:OC90)</f>
        <v>37112</v>
      </c>
      <c r="OE90" s="372"/>
      <c r="OF90" s="379">
        <f>SUM(OF68:OF89)</f>
        <v>9511</v>
      </c>
      <c r="OG90" s="380">
        <f t="shared" ref="OG90:OQ90" si="332">SUM(OG68:OG89)</f>
        <v>0</v>
      </c>
      <c r="OH90" s="380">
        <f t="shared" si="332"/>
        <v>0</v>
      </c>
      <c r="OI90" s="380">
        <f t="shared" si="332"/>
        <v>0</v>
      </c>
      <c r="OJ90" s="380">
        <f t="shared" si="332"/>
        <v>0</v>
      </c>
      <c r="OK90" s="380">
        <f t="shared" si="332"/>
        <v>0</v>
      </c>
      <c r="OL90" s="380">
        <f t="shared" si="332"/>
        <v>0</v>
      </c>
      <c r="OM90" s="380">
        <f t="shared" si="332"/>
        <v>0</v>
      </c>
      <c r="ON90" s="380">
        <f t="shared" si="332"/>
        <v>0</v>
      </c>
      <c r="OO90" s="380">
        <f t="shared" si="332"/>
        <v>0</v>
      </c>
      <c r="OP90" s="380">
        <f t="shared" si="332"/>
        <v>0</v>
      </c>
      <c r="OQ90" s="380">
        <f t="shared" si="332"/>
        <v>0</v>
      </c>
      <c r="OR90" s="381">
        <f>+SUBTOTAL(9,OF90:OQ90)</f>
        <v>9511</v>
      </c>
      <c r="OS90" s="372"/>
      <c r="OT90" s="379">
        <f>SUM(OT68:OT89)</f>
        <v>58922.6</v>
      </c>
      <c r="OU90" s="380">
        <f t="shared" ref="OU90:PE90" si="333">SUM(OU68:OU89)</f>
        <v>0</v>
      </c>
      <c r="OV90" s="380">
        <f t="shared" si="333"/>
        <v>0</v>
      </c>
      <c r="OW90" s="380">
        <f t="shared" si="333"/>
        <v>0</v>
      </c>
      <c r="OX90" s="380">
        <f t="shared" si="333"/>
        <v>0</v>
      </c>
      <c r="OY90" s="380">
        <f t="shared" si="333"/>
        <v>0</v>
      </c>
      <c r="OZ90" s="380">
        <f t="shared" si="333"/>
        <v>0</v>
      </c>
      <c r="PA90" s="380">
        <f t="shared" si="333"/>
        <v>0</v>
      </c>
      <c r="PB90" s="380">
        <f t="shared" si="333"/>
        <v>0</v>
      </c>
      <c r="PC90" s="380">
        <f t="shared" si="333"/>
        <v>0</v>
      </c>
      <c r="PD90" s="380">
        <f t="shared" si="333"/>
        <v>0</v>
      </c>
      <c r="PE90" s="380">
        <f t="shared" si="333"/>
        <v>0</v>
      </c>
      <c r="PF90" s="381">
        <f>+SUBTOTAL(9,OT90:PE90)</f>
        <v>58922.6</v>
      </c>
      <c r="PG90" s="372"/>
      <c r="PH90" s="379">
        <f>SUM(PH68:PH89)</f>
        <v>91516.72</v>
      </c>
      <c r="PI90" s="380">
        <f t="shared" ref="PI90:PS90" si="334">SUM(PI68:PI89)</f>
        <v>0</v>
      </c>
      <c r="PJ90" s="380">
        <f t="shared" si="334"/>
        <v>0</v>
      </c>
      <c r="PK90" s="380">
        <f t="shared" si="334"/>
        <v>0</v>
      </c>
      <c r="PL90" s="380">
        <f t="shared" si="334"/>
        <v>0</v>
      </c>
      <c r="PM90" s="380">
        <f t="shared" si="334"/>
        <v>0</v>
      </c>
      <c r="PN90" s="380">
        <f t="shared" si="334"/>
        <v>0</v>
      </c>
      <c r="PO90" s="380">
        <f t="shared" si="334"/>
        <v>0</v>
      </c>
      <c r="PP90" s="380">
        <f t="shared" si="334"/>
        <v>0</v>
      </c>
      <c r="PQ90" s="380">
        <f t="shared" si="334"/>
        <v>0</v>
      </c>
      <c r="PR90" s="380">
        <f t="shared" si="334"/>
        <v>0</v>
      </c>
      <c r="PS90" s="380">
        <f t="shared" si="334"/>
        <v>0</v>
      </c>
      <c r="PT90" s="381">
        <f>+SUBTOTAL(9,PH90:PS90)</f>
        <v>91516.72</v>
      </c>
      <c r="PU90" s="372"/>
      <c r="PV90" s="381">
        <f t="shared" ref="PV90:PW90" si="335">SUM(PV68:PV89)</f>
        <v>3246673.23</v>
      </c>
      <c r="PW90" s="381">
        <f t="shared" si="335"/>
        <v>0</v>
      </c>
      <c r="PX90" s="381">
        <f t="shared" ref="PX90:QH90" si="336">SUM(PX68:PX89)</f>
        <v>0</v>
      </c>
      <c r="PY90" s="381">
        <f t="shared" si="336"/>
        <v>0</v>
      </c>
      <c r="PZ90" s="381">
        <f t="shared" si="336"/>
        <v>0</v>
      </c>
      <c r="QA90" s="381">
        <f t="shared" si="336"/>
        <v>0</v>
      </c>
      <c r="QB90" s="381">
        <f t="shared" si="336"/>
        <v>0</v>
      </c>
      <c r="QC90" s="381">
        <f t="shared" si="336"/>
        <v>0</v>
      </c>
      <c r="QD90" s="381">
        <f t="shared" si="336"/>
        <v>0</v>
      </c>
      <c r="QE90" s="381">
        <f t="shared" si="336"/>
        <v>0</v>
      </c>
      <c r="QF90" s="381">
        <f t="shared" si="336"/>
        <v>0</v>
      </c>
      <c r="QG90" s="381">
        <f t="shared" si="336"/>
        <v>0</v>
      </c>
      <c r="QH90" s="381">
        <f t="shared" si="336"/>
        <v>3246673.23</v>
      </c>
    </row>
    <row r="91" spans="1:450" s="392" customFormat="1" x14ac:dyDescent="0.25">
      <c r="A91" s="304"/>
      <c r="B91" s="394"/>
      <c r="C91" s="304"/>
      <c r="D91" s="414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415"/>
      <c r="Q91" s="416"/>
      <c r="R91" s="414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415"/>
      <c r="AE91" s="416"/>
      <c r="AF91" s="414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415"/>
      <c r="AS91" s="372"/>
      <c r="AT91" s="414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415"/>
      <c r="BG91" s="372"/>
      <c r="BH91" s="414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415"/>
      <c r="BU91" s="388"/>
      <c r="BV91" s="414"/>
      <c r="BW91" s="389"/>
      <c r="BX91" s="389"/>
      <c r="BY91" s="389"/>
      <c r="BZ91" s="389"/>
      <c r="CA91" s="389"/>
      <c r="CB91" s="389"/>
      <c r="CC91" s="389"/>
      <c r="CD91" s="389"/>
      <c r="CE91" s="389"/>
      <c r="CF91" s="389"/>
      <c r="CG91" s="389"/>
      <c r="CH91" s="415"/>
      <c r="CI91" s="416"/>
      <c r="CJ91" s="414"/>
      <c r="CK91" s="389"/>
      <c r="CL91" s="389"/>
      <c r="CM91" s="389"/>
      <c r="CN91" s="389"/>
      <c r="CO91" s="389"/>
      <c r="CP91" s="389"/>
      <c r="CQ91" s="389"/>
      <c r="CR91" s="389"/>
      <c r="CS91" s="389"/>
      <c r="CT91" s="389"/>
      <c r="CU91" s="389"/>
      <c r="CV91" s="415"/>
      <c r="CW91" s="372"/>
      <c r="CX91" s="414"/>
      <c r="CY91" s="389"/>
      <c r="CZ91" s="389"/>
      <c r="DA91" s="389"/>
      <c r="DB91" s="389"/>
      <c r="DC91" s="389"/>
      <c r="DD91" s="389"/>
      <c r="DE91" s="389"/>
      <c r="DF91" s="389"/>
      <c r="DG91" s="389"/>
      <c r="DH91" s="389"/>
      <c r="DI91" s="389"/>
      <c r="DJ91" s="415"/>
      <c r="DK91" s="416"/>
      <c r="DL91" s="414"/>
      <c r="DM91" s="389"/>
      <c r="DN91" s="389"/>
      <c r="DO91" s="389"/>
      <c r="DP91" s="389"/>
      <c r="DQ91" s="389"/>
      <c r="DR91" s="389"/>
      <c r="DS91" s="389"/>
      <c r="DT91" s="389"/>
      <c r="DU91" s="389"/>
      <c r="DV91" s="389"/>
      <c r="DW91" s="389"/>
      <c r="DX91" s="415"/>
      <c r="DY91" s="416"/>
      <c r="DZ91" s="414"/>
      <c r="EA91" s="389"/>
      <c r="EB91" s="389"/>
      <c r="EC91" s="389"/>
      <c r="ED91" s="389"/>
      <c r="EE91" s="389"/>
      <c r="EF91" s="389"/>
      <c r="EG91" s="389"/>
      <c r="EH91" s="389"/>
      <c r="EI91" s="389"/>
      <c r="EJ91" s="389"/>
      <c r="EK91" s="389"/>
      <c r="EL91" s="415"/>
      <c r="EM91" s="416"/>
      <c r="EN91" s="414"/>
      <c r="EO91" s="389"/>
      <c r="EP91" s="389"/>
      <c r="EQ91" s="389"/>
      <c r="ER91" s="389"/>
      <c r="ES91" s="389"/>
      <c r="ET91" s="389"/>
      <c r="EU91" s="389"/>
      <c r="EV91" s="389"/>
      <c r="EW91" s="389"/>
      <c r="EX91" s="389"/>
      <c r="EY91" s="389"/>
      <c r="EZ91" s="415"/>
      <c r="FA91" s="416"/>
      <c r="FB91" s="414"/>
      <c r="FC91" s="389"/>
      <c r="FD91" s="389"/>
      <c r="FE91" s="389"/>
      <c r="FF91" s="389"/>
      <c r="FG91" s="389"/>
      <c r="FH91" s="389"/>
      <c r="FI91" s="389"/>
      <c r="FJ91" s="389"/>
      <c r="FK91" s="389"/>
      <c r="FL91" s="389"/>
      <c r="FM91" s="389"/>
      <c r="FN91" s="415"/>
      <c r="FO91" s="416"/>
      <c r="FP91" s="414"/>
      <c r="FQ91" s="389"/>
      <c r="FR91" s="389"/>
      <c r="FS91" s="389"/>
      <c r="FT91" s="389"/>
      <c r="FU91" s="389"/>
      <c r="FV91" s="389"/>
      <c r="FW91" s="389"/>
      <c r="FX91" s="389"/>
      <c r="FY91" s="389"/>
      <c r="FZ91" s="389"/>
      <c r="GA91" s="389"/>
      <c r="GB91" s="415"/>
      <c r="GC91" s="416"/>
      <c r="GD91" s="414"/>
      <c r="GE91" s="389"/>
      <c r="GF91" s="389"/>
      <c r="GG91" s="389"/>
      <c r="GH91" s="389"/>
      <c r="GI91" s="389"/>
      <c r="GJ91" s="389"/>
      <c r="GK91" s="389"/>
      <c r="GL91" s="389"/>
      <c r="GM91" s="389"/>
      <c r="GN91" s="389"/>
      <c r="GO91" s="389"/>
      <c r="GP91" s="415"/>
      <c r="GQ91" s="416"/>
      <c r="GR91" s="414"/>
      <c r="GS91" s="389"/>
      <c r="GT91" s="389"/>
      <c r="GU91" s="389"/>
      <c r="GV91" s="389"/>
      <c r="GW91" s="389"/>
      <c r="GX91" s="389"/>
      <c r="GY91" s="389"/>
      <c r="GZ91" s="389"/>
      <c r="HA91" s="389"/>
      <c r="HB91" s="389"/>
      <c r="HC91" s="389"/>
      <c r="HD91" s="415"/>
      <c r="HE91" s="416"/>
      <c r="HF91" s="414"/>
      <c r="HG91" s="389"/>
      <c r="HH91" s="389"/>
      <c r="HI91" s="389"/>
      <c r="HJ91" s="389"/>
      <c r="HK91" s="389"/>
      <c r="HL91" s="389"/>
      <c r="HM91" s="389"/>
      <c r="HN91" s="389"/>
      <c r="HO91" s="389"/>
      <c r="HP91" s="389"/>
      <c r="HQ91" s="389"/>
      <c r="HR91" s="415"/>
      <c r="HS91" s="416"/>
      <c r="HT91" s="414"/>
      <c r="HU91" s="389"/>
      <c r="HV91" s="389"/>
      <c r="HW91" s="389"/>
      <c r="HX91" s="389"/>
      <c r="HY91" s="389"/>
      <c r="HZ91" s="389"/>
      <c r="IA91" s="389"/>
      <c r="IB91" s="389"/>
      <c r="IC91" s="389"/>
      <c r="ID91" s="389"/>
      <c r="IE91" s="389"/>
      <c r="IF91" s="415"/>
      <c r="IG91" s="416"/>
      <c r="IH91" s="414"/>
      <c r="II91" s="389"/>
      <c r="IJ91" s="389"/>
      <c r="IK91" s="389"/>
      <c r="IL91" s="389"/>
      <c r="IM91" s="389"/>
      <c r="IN91" s="389"/>
      <c r="IO91" s="389"/>
      <c r="IP91" s="389"/>
      <c r="IQ91" s="389"/>
      <c r="IR91" s="389"/>
      <c r="IS91" s="389"/>
      <c r="IT91" s="415"/>
      <c r="IU91" s="416"/>
      <c r="IV91" s="414"/>
      <c r="IW91" s="389"/>
      <c r="IX91" s="389"/>
      <c r="IY91" s="389"/>
      <c r="IZ91" s="389"/>
      <c r="JA91" s="389"/>
      <c r="JB91" s="389"/>
      <c r="JC91" s="389"/>
      <c r="JD91" s="389"/>
      <c r="JE91" s="389"/>
      <c r="JF91" s="389"/>
      <c r="JG91" s="389"/>
      <c r="JH91" s="415"/>
      <c r="JI91" s="416"/>
      <c r="JJ91" s="414"/>
      <c r="JK91" s="389"/>
      <c r="JL91" s="389"/>
      <c r="JM91" s="389"/>
      <c r="JN91" s="389"/>
      <c r="JO91" s="389"/>
      <c r="JP91" s="389"/>
      <c r="JQ91" s="389"/>
      <c r="JR91" s="389"/>
      <c r="JS91" s="389"/>
      <c r="JT91" s="389"/>
      <c r="JU91" s="389"/>
      <c r="JV91" s="415"/>
      <c r="JW91" s="416"/>
      <c r="JX91" s="414"/>
      <c r="JY91" s="389"/>
      <c r="JZ91" s="389"/>
      <c r="KA91" s="389"/>
      <c r="KB91" s="389"/>
      <c r="KC91" s="389"/>
      <c r="KD91" s="389"/>
      <c r="KE91" s="389"/>
      <c r="KF91" s="389"/>
      <c r="KG91" s="389"/>
      <c r="KH91" s="389"/>
      <c r="KI91" s="389"/>
      <c r="KJ91" s="415"/>
      <c r="KK91" s="416"/>
      <c r="KL91" s="414"/>
      <c r="KM91" s="389"/>
      <c r="KN91" s="389"/>
      <c r="KO91" s="389"/>
      <c r="KP91" s="389"/>
      <c r="KQ91" s="389"/>
      <c r="KR91" s="389"/>
      <c r="KS91" s="389"/>
      <c r="KT91" s="389"/>
      <c r="KU91" s="389"/>
      <c r="KV91" s="389"/>
      <c r="KW91" s="389"/>
      <c r="KX91" s="415"/>
      <c r="KY91" s="416"/>
      <c r="KZ91" s="414"/>
      <c r="LA91" s="389"/>
      <c r="LB91" s="389"/>
      <c r="LC91" s="389"/>
      <c r="LD91" s="389"/>
      <c r="LE91" s="389"/>
      <c r="LF91" s="389"/>
      <c r="LG91" s="389"/>
      <c r="LH91" s="389"/>
      <c r="LI91" s="389"/>
      <c r="LJ91" s="389"/>
      <c r="LK91" s="389"/>
      <c r="LL91" s="415"/>
      <c r="LM91" s="416"/>
      <c r="LN91" s="414"/>
      <c r="LO91" s="389"/>
      <c r="LP91" s="389"/>
      <c r="LQ91" s="389"/>
      <c r="LR91" s="389"/>
      <c r="LS91" s="389"/>
      <c r="LT91" s="389"/>
      <c r="LU91" s="389"/>
      <c r="LV91" s="389"/>
      <c r="LW91" s="389"/>
      <c r="LX91" s="389"/>
      <c r="LY91" s="389"/>
      <c r="LZ91" s="415"/>
      <c r="MA91" s="416"/>
      <c r="MB91" s="414"/>
      <c r="MC91" s="389"/>
      <c r="MD91" s="389"/>
      <c r="ME91" s="389"/>
      <c r="MF91" s="389"/>
      <c r="MG91" s="389"/>
      <c r="MH91" s="389"/>
      <c r="MI91" s="389"/>
      <c r="MJ91" s="389"/>
      <c r="MK91" s="389"/>
      <c r="ML91" s="389"/>
      <c r="MM91" s="389"/>
      <c r="MN91" s="415"/>
      <c r="MO91" s="416"/>
      <c r="MP91" s="414"/>
      <c r="MQ91" s="389"/>
      <c r="MR91" s="389"/>
      <c r="MS91" s="389"/>
      <c r="MT91" s="389"/>
      <c r="MU91" s="389"/>
      <c r="MV91" s="389"/>
      <c r="MW91" s="389"/>
      <c r="MX91" s="389"/>
      <c r="MY91" s="389"/>
      <c r="MZ91" s="389"/>
      <c r="NA91" s="389"/>
      <c r="NB91" s="415"/>
      <c r="NC91" s="416"/>
      <c r="ND91" s="414"/>
      <c r="NE91" s="389"/>
      <c r="NF91" s="389"/>
      <c r="NG91" s="389"/>
      <c r="NH91" s="389"/>
      <c r="NI91" s="389"/>
      <c r="NJ91" s="389"/>
      <c r="NK91" s="389"/>
      <c r="NL91" s="389"/>
      <c r="NM91" s="389"/>
      <c r="NN91" s="389"/>
      <c r="NO91" s="389"/>
      <c r="NP91" s="415"/>
      <c r="NQ91" s="416"/>
      <c r="NR91" s="414"/>
      <c r="NS91" s="389"/>
      <c r="NT91" s="389"/>
      <c r="NU91" s="389"/>
      <c r="NV91" s="389"/>
      <c r="NW91" s="389"/>
      <c r="NX91" s="389"/>
      <c r="NY91" s="389"/>
      <c r="NZ91" s="389"/>
      <c r="OA91" s="389"/>
      <c r="OB91" s="389"/>
      <c r="OC91" s="389"/>
      <c r="OD91" s="415"/>
      <c r="OE91" s="416"/>
      <c r="OF91" s="414"/>
      <c r="OG91" s="389"/>
      <c r="OH91" s="389"/>
      <c r="OI91" s="389"/>
      <c r="OJ91" s="389"/>
      <c r="OK91" s="389"/>
      <c r="OL91" s="389"/>
      <c r="OM91" s="389"/>
      <c r="ON91" s="389"/>
      <c r="OO91" s="389"/>
      <c r="OP91" s="389"/>
      <c r="OQ91" s="389"/>
      <c r="OR91" s="415"/>
      <c r="OS91" s="416"/>
      <c r="OT91" s="414"/>
      <c r="OU91" s="389"/>
      <c r="OV91" s="389"/>
      <c r="OW91" s="389"/>
      <c r="OX91" s="389"/>
      <c r="OY91" s="389"/>
      <c r="OZ91" s="389"/>
      <c r="PA91" s="389"/>
      <c r="PB91" s="389"/>
      <c r="PC91" s="389"/>
      <c r="PD91" s="389"/>
      <c r="PE91" s="389"/>
      <c r="PF91" s="415"/>
      <c r="PG91" s="416"/>
      <c r="PH91" s="414"/>
      <c r="PI91" s="389"/>
      <c r="PJ91" s="389"/>
      <c r="PK91" s="389"/>
      <c r="PL91" s="389"/>
      <c r="PM91" s="389"/>
      <c r="PN91" s="389"/>
      <c r="PO91" s="389"/>
      <c r="PP91" s="389"/>
      <c r="PQ91" s="389"/>
      <c r="PR91" s="389"/>
      <c r="PS91" s="389"/>
      <c r="PT91" s="415"/>
      <c r="PU91" s="416"/>
      <c r="PV91" s="415"/>
      <c r="PW91" s="415"/>
      <c r="PX91" s="415"/>
      <c r="PY91" s="415"/>
      <c r="PZ91" s="415"/>
      <c r="QA91" s="415"/>
      <c r="QB91" s="415"/>
      <c r="QC91" s="415"/>
      <c r="QD91" s="415"/>
      <c r="QE91" s="415"/>
      <c r="QF91" s="415"/>
      <c r="QG91" s="415"/>
      <c r="QH91" s="415"/>
    </row>
    <row r="92" spans="1:450" s="392" customFormat="1" x14ac:dyDescent="0.3">
      <c r="A92" s="304"/>
      <c r="B92" s="417" t="s">
        <v>130</v>
      </c>
      <c r="C92" s="413"/>
      <c r="D92" s="414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415"/>
      <c r="Q92" s="416"/>
      <c r="R92" s="414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415"/>
      <c r="AE92" s="416"/>
      <c r="AF92" s="414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415"/>
      <c r="AS92" s="372"/>
      <c r="AT92" s="414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415"/>
      <c r="BG92" s="372"/>
      <c r="BH92" s="414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415"/>
      <c r="BU92" s="388"/>
      <c r="BV92" s="414"/>
      <c r="BW92" s="389"/>
      <c r="BX92" s="389"/>
      <c r="BY92" s="389"/>
      <c r="BZ92" s="389"/>
      <c r="CA92" s="389"/>
      <c r="CB92" s="389"/>
      <c r="CC92" s="389"/>
      <c r="CD92" s="389"/>
      <c r="CE92" s="389"/>
      <c r="CF92" s="389"/>
      <c r="CG92" s="389"/>
      <c r="CH92" s="415"/>
      <c r="CI92" s="416"/>
      <c r="CJ92" s="414"/>
      <c r="CK92" s="389"/>
      <c r="CL92" s="389"/>
      <c r="CM92" s="389"/>
      <c r="CN92" s="389"/>
      <c r="CO92" s="389"/>
      <c r="CP92" s="389"/>
      <c r="CQ92" s="389"/>
      <c r="CR92" s="389"/>
      <c r="CS92" s="389"/>
      <c r="CT92" s="389"/>
      <c r="CU92" s="389"/>
      <c r="CV92" s="415"/>
      <c r="CW92" s="372"/>
      <c r="CX92" s="414"/>
      <c r="CY92" s="389"/>
      <c r="CZ92" s="389"/>
      <c r="DA92" s="389"/>
      <c r="DB92" s="389"/>
      <c r="DC92" s="389"/>
      <c r="DD92" s="389"/>
      <c r="DE92" s="389"/>
      <c r="DF92" s="389"/>
      <c r="DG92" s="389"/>
      <c r="DH92" s="389"/>
      <c r="DI92" s="389"/>
      <c r="DJ92" s="415"/>
      <c r="DK92" s="416"/>
      <c r="DL92" s="414"/>
      <c r="DM92" s="389"/>
      <c r="DN92" s="389"/>
      <c r="DO92" s="389"/>
      <c r="DP92" s="389"/>
      <c r="DQ92" s="389"/>
      <c r="DR92" s="389"/>
      <c r="DS92" s="389"/>
      <c r="DT92" s="389"/>
      <c r="DU92" s="389"/>
      <c r="DV92" s="389"/>
      <c r="DW92" s="389"/>
      <c r="DX92" s="415"/>
      <c r="DY92" s="416"/>
      <c r="DZ92" s="414"/>
      <c r="EA92" s="389"/>
      <c r="EB92" s="389"/>
      <c r="EC92" s="389"/>
      <c r="ED92" s="389"/>
      <c r="EE92" s="389"/>
      <c r="EF92" s="389"/>
      <c r="EG92" s="389"/>
      <c r="EH92" s="389"/>
      <c r="EI92" s="389"/>
      <c r="EJ92" s="389"/>
      <c r="EK92" s="389"/>
      <c r="EL92" s="415"/>
      <c r="EM92" s="416"/>
      <c r="EN92" s="414"/>
      <c r="EO92" s="389"/>
      <c r="EP92" s="389"/>
      <c r="EQ92" s="389"/>
      <c r="ER92" s="389"/>
      <c r="ES92" s="389"/>
      <c r="ET92" s="389"/>
      <c r="EU92" s="389"/>
      <c r="EV92" s="389"/>
      <c r="EW92" s="389"/>
      <c r="EX92" s="389"/>
      <c r="EY92" s="389"/>
      <c r="EZ92" s="415"/>
      <c r="FA92" s="416"/>
      <c r="FB92" s="414"/>
      <c r="FC92" s="389"/>
      <c r="FD92" s="389"/>
      <c r="FE92" s="389"/>
      <c r="FF92" s="389"/>
      <c r="FG92" s="389"/>
      <c r="FH92" s="389"/>
      <c r="FI92" s="389"/>
      <c r="FJ92" s="389"/>
      <c r="FK92" s="389"/>
      <c r="FL92" s="389"/>
      <c r="FM92" s="389"/>
      <c r="FN92" s="415"/>
      <c r="FO92" s="416"/>
      <c r="FP92" s="414"/>
      <c r="FQ92" s="389"/>
      <c r="FR92" s="389"/>
      <c r="FS92" s="389"/>
      <c r="FT92" s="389"/>
      <c r="FU92" s="389"/>
      <c r="FV92" s="389"/>
      <c r="FW92" s="389"/>
      <c r="FX92" s="389"/>
      <c r="FY92" s="389"/>
      <c r="FZ92" s="389"/>
      <c r="GA92" s="389"/>
      <c r="GB92" s="415"/>
      <c r="GC92" s="416"/>
      <c r="GD92" s="414"/>
      <c r="GE92" s="389"/>
      <c r="GF92" s="389"/>
      <c r="GG92" s="389"/>
      <c r="GH92" s="389"/>
      <c r="GI92" s="389"/>
      <c r="GJ92" s="389"/>
      <c r="GK92" s="389"/>
      <c r="GL92" s="389"/>
      <c r="GM92" s="389"/>
      <c r="GN92" s="389"/>
      <c r="GO92" s="389"/>
      <c r="GP92" s="415"/>
      <c r="GQ92" s="416"/>
      <c r="GR92" s="414"/>
      <c r="GS92" s="389"/>
      <c r="GT92" s="389"/>
      <c r="GU92" s="389"/>
      <c r="GV92" s="389"/>
      <c r="GW92" s="389"/>
      <c r="GX92" s="389"/>
      <c r="GY92" s="389"/>
      <c r="GZ92" s="389"/>
      <c r="HA92" s="389"/>
      <c r="HB92" s="389"/>
      <c r="HC92" s="389"/>
      <c r="HD92" s="415"/>
      <c r="HE92" s="416"/>
      <c r="HF92" s="414"/>
      <c r="HG92" s="389"/>
      <c r="HH92" s="389"/>
      <c r="HI92" s="389"/>
      <c r="HJ92" s="389"/>
      <c r="HK92" s="389"/>
      <c r="HL92" s="389"/>
      <c r="HM92" s="389"/>
      <c r="HN92" s="389"/>
      <c r="HO92" s="389"/>
      <c r="HP92" s="389"/>
      <c r="HQ92" s="389"/>
      <c r="HR92" s="415"/>
      <c r="HS92" s="416"/>
      <c r="HT92" s="414"/>
      <c r="HU92" s="389"/>
      <c r="HV92" s="389"/>
      <c r="HW92" s="389"/>
      <c r="HX92" s="389"/>
      <c r="HY92" s="389"/>
      <c r="HZ92" s="389"/>
      <c r="IA92" s="389"/>
      <c r="IB92" s="389"/>
      <c r="IC92" s="389"/>
      <c r="ID92" s="389"/>
      <c r="IE92" s="389"/>
      <c r="IF92" s="415"/>
      <c r="IG92" s="416"/>
      <c r="IH92" s="414"/>
      <c r="II92" s="389"/>
      <c r="IJ92" s="389"/>
      <c r="IK92" s="389"/>
      <c r="IL92" s="389"/>
      <c r="IM92" s="389"/>
      <c r="IN92" s="389"/>
      <c r="IO92" s="389"/>
      <c r="IP92" s="389"/>
      <c r="IQ92" s="389"/>
      <c r="IR92" s="389"/>
      <c r="IS92" s="389"/>
      <c r="IT92" s="415"/>
      <c r="IU92" s="416"/>
      <c r="IV92" s="414"/>
      <c r="IW92" s="389"/>
      <c r="IX92" s="389"/>
      <c r="IY92" s="389"/>
      <c r="IZ92" s="389"/>
      <c r="JA92" s="389"/>
      <c r="JB92" s="389"/>
      <c r="JC92" s="389"/>
      <c r="JD92" s="389"/>
      <c r="JE92" s="389"/>
      <c r="JF92" s="389"/>
      <c r="JG92" s="389"/>
      <c r="JH92" s="415"/>
      <c r="JI92" s="416"/>
      <c r="JJ92" s="414"/>
      <c r="JK92" s="389"/>
      <c r="JL92" s="389"/>
      <c r="JM92" s="389"/>
      <c r="JN92" s="389"/>
      <c r="JO92" s="389"/>
      <c r="JP92" s="389"/>
      <c r="JQ92" s="389"/>
      <c r="JR92" s="389"/>
      <c r="JS92" s="389"/>
      <c r="JT92" s="389"/>
      <c r="JU92" s="389"/>
      <c r="JV92" s="415"/>
      <c r="JW92" s="416"/>
      <c r="JX92" s="414"/>
      <c r="JY92" s="389"/>
      <c r="JZ92" s="389"/>
      <c r="KA92" s="389"/>
      <c r="KB92" s="389"/>
      <c r="KC92" s="389"/>
      <c r="KD92" s="389"/>
      <c r="KE92" s="389"/>
      <c r="KF92" s="389"/>
      <c r="KG92" s="389"/>
      <c r="KH92" s="389"/>
      <c r="KI92" s="389"/>
      <c r="KJ92" s="415"/>
      <c r="KK92" s="416"/>
      <c r="KL92" s="414"/>
      <c r="KM92" s="389"/>
      <c r="KN92" s="389"/>
      <c r="KO92" s="389"/>
      <c r="KP92" s="389"/>
      <c r="KQ92" s="389"/>
      <c r="KR92" s="389"/>
      <c r="KS92" s="389"/>
      <c r="KT92" s="389"/>
      <c r="KU92" s="389"/>
      <c r="KV92" s="389"/>
      <c r="KW92" s="389"/>
      <c r="KX92" s="415"/>
      <c r="KY92" s="416"/>
      <c r="KZ92" s="414"/>
      <c r="LA92" s="389"/>
      <c r="LB92" s="389"/>
      <c r="LC92" s="389"/>
      <c r="LD92" s="389"/>
      <c r="LE92" s="389"/>
      <c r="LF92" s="389"/>
      <c r="LG92" s="389"/>
      <c r="LH92" s="389"/>
      <c r="LI92" s="389"/>
      <c r="LJ92" s="389"/>
      <c r="LK92" s="389"/>
      <c r="LL92" s="415"/>
      <c r="LM92" s="416"/>
      <c r="LN92" s="414"/>
      <c r="LO92" s="389"/>
      <c r="LP92" s="389"/>
      <c r="LQ92" s="389"/>
      <c r="LR92" s="389"/>
      <c r="LS92" s="389"/>
      <c r="LT92" s="389"/>
      <c r="LU92" s="389"/>
      <c r="LV92" s="389"/>
      <c r="LW92" s="389"/>
      <c r="LX92" s="389"/>
      <c r="LY92" s="389"/>
      <c r="LZ92" s="415"/>
      <c r="MA92" s="416"/>
      <c r="MB92" s="414"/>
      <c r="MC92" s="389"/>
      <c r="MD92" s="389"/>
      <c r="ME92" s="389"/>
      <c r="MF92" s="389"/>
      <c r="MG92" s="389"/>
      <c r="MH92" s="389"/>
      <c r="MI92" s="389"/>
      <c r="MJ92" s="389"/>
      <c r="MK92" s="389"/>
      <c r="ML92" s="389"/>
      <c r="MM92" s="389"/>
      <c r="MN92" s="415"/>
      <c r="MO92" s="416"/>
      <c r="MP92" s="414"/>
      <c r="MQ92" s="389"/>
      <c r="MR92" s="389"/>
      <c r="MS92" s="389"/>
      <c r="MT92" s="389"/>
      <c r="MU92" s="389"/>
      <c r="MV92" s="389"/>
      <c r="MW92" s="389"/>
      <c r="MX92" s="389"/>
      <c r="MY92" s="389"/>
      <c r="MZ92" s="389"/>
      <c r="NA92" s="389"/>
      <c r="NB92" s="415"/>
      <c r="NC92" s="416"/>
      <c r="ND92" s="414"/>
      <c r="NE92" s="389"/>
      <c r="NF92" s="389"/>
      <c r="NG92" s="389"/>
      <c r="NH92" s="389"/>
      <c r="NI92" s="389"/>
      <c r="NJ92" s="389"/>
      <c r="NK92" s="389"/>
      <c r="NL92" s="389"/>
      <c r="NM92" s="389"/>
      <c r="NN92" s="389"/>
      <c r="NO92" s="389"/>
      <c r="NP92" s="415"/>
      <c r="NQ92" s="416"/>
      <c r="NR92" s="414"/>
      <c r="NS92" s="389"/>
      <c r="NT92" s="389"/>
      <c r="NU92" s="389"/>
      <c r="NV92" s="389"/>
      <c r="NW92" s="389"/>
      <c r="NX92" s="389"/>
      <c r="NY92" s="389"/>
      <c r="NZ92" s="389"/>
      <c r="OA92" s="389"/>
      <c r="OB92" s="389"/>
      <c r="OC92" s="389"/>
      <c r="OD92" s="415"/>
      <c r="OE92" s="416"/>
      <c r="OF92" s="414"/>
      <c r="OG92" s="389"/>
      <c r="OH92" s="389"/>
      <c r="OI92" s="389"/>
      <c r="OJ92" s="389"/>
      <c r="OK92" s="389"/>
      <c r="OL92" s="389"/>
      <c r="OM92" s="389"/>
      <c r="ON92" s="389"/>
      <c r="OO92" s="389"/>
      <c r="OP92" s="389"/>
      <c r="OQ92" s="389"/>
      <c r="OR92" s="415"/>
      <c r="OS92" s="416"/>
      <c r="OT92" s="414"/>
      <c r="OU92" s="389"/>
      <c r="OV92" s="389"/>
      <c r="OW92" s="389"/>
      <c r="OX92" s="389"/>
      <c r="OY92" s="389"/>
      <c r="OZ92" s="389"/>
      <c r="PA92" s="389"/>
      <c r="PB92" s="389"/>
      <c r="PC92" s="389"/>
      <c r="PD92" s="389"/>
      <c r="PE92" s="389"/>
      <c r="PF92" s="415"/>
      <c r="PG92" s="416"/>
      <c r="PH92" s="414"/>
      <c r="PI92" s="389"/>
      <c r="PJ92" s="389"/>
      <c r="PK92" s="389"/>
      <c r="PL92" s="389"/>
      <c r="PM92" s="389"/>
      <c r="PN92" s="389"/>
      <c r="PO92" s="389"/>
      <c r="PP92" s="389"/>
      <c r="PQ92" s="389"/>
      <c r="PR92" s="389"/>
      <c r="PS92" s="389"/>
      <c r="PT92" s="415"/>
      <c r="PU92" s="416"/>
      <c r="PV92" s="415"/>
      <c r="PW92" s="415"/>
      <c r="PX92" s="415"/>
      <c r="PY92" s="415"/>
      <c r="PZ92" s="415"/>
      <c r="QA92" s="415"/>
      <c r="QB92" s="415"/>
      <c r="QC92" s="415"/>
      <c r="QD92" s="415"/>
      <c r="QE92" s="415"/>
      <c r="QF92" s="415"/>
      <c r="QG92" s="415"/>
      <c r="QH92" s="415"/>
    </row>
    <row r="93" spans="1:450" s="392" customFormat="1" x14ac:dyDescent="0.25">
      <c r="A93" s="304" t="s">
        <v>938</v>
      </c>
      <c r="B93" s="259" t="s">
        <v>131</v>
      </c>
      <c r="C93" s="413"/>
      <c r="D93" s="375">
        <v>0</v>
      </c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415">
        <f t="shared" ref="P93:P100" si="337">+SUBTOTAL(9,D93:O93)</f>
        <v>0</v>
      </c>
      <c r="Q93" s="416"/>
      <c r="R93" s="375">
        <v>0</v>
      </c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415">
        <f t="shared" ref="AD93:AD100" si="338">+SUBTOTAL(9,R93:AC93)</f>
        <v>0</v>
      </c>
      <c r="AE93" s="372"/>
      <c r="AF93" s="375">
        <v>0</v>
      </c>
      <c r="AG93" s="376"/>
      <c r="AH93" s="376"/>
      <c r="AI93" s="376"/>
      <c r="AJ93" s="376"/>
      <c r="AK93" s="376"/>
      <c r="AL93" s="376"/>
      <c r="AM93" s="376"/>
      <c r="AN93" s="376"/>
      <c r="AO93" s="376"/>
      <c r="AP93" s="376"/>
      <c r="AQ93" s="376"/>
      <c r="AR93" s="415">
        <f t="shared" ref="AR93:AR100" si="339">+SUBTOTAL(9,AF93:AQ93)</f>
        <v>0</v>
      </c>
      <c r="AS93" s="372"/>
      <c r="AT93" s="375">
        <v>0</v>
      </c>
      <c r="AU93" s="376"/>
      <c r="AV93" s="376"/>
      <c r="AW93" s="376"/>
      <c r="AX93" s="376"/>
      <c r="AY93" s="376"/>
      <c r="AZ93" s="376"/>
      <c r="BA93" s="376"/>
      <c r="BB93" s="376"/>
      <c r="BC93" s="376"/>
      <c r="BD93" s="376"/>
      <c r="BE93" s="376"/>
      <c r="BF93" s="415">
        <f t="shared" ref="BF93:BF100" si="340">+SUBTOTAL(9,AT93:BE93)</f>
        <v>0</v>
      </c>
      <c r="BG93" s="372"/>
      <c r="BH93" s="375">
        <v>0</v>
      </c>
      <c r="BI93" s="376"/>
      <c r="BJ93" s="376"/>
      <c r="BK93" s="376"/>
      <c r="BL93" s="391"/>
      <c r="BM93" s="391"/>
      <c r="BN93" s="391"/>
      <c r="BO93" s="376"/>
      <c r="BP93" s="365"/>
      <c r="BQ93" s="365"/>
      <c r="BR93" s="365"/>
      <c r="BS93" s="365"/>
      <c r="BT93" s="415">
        <f t="shared" ref="BT93:BT100" si="341">+SUBTOTAL(9,BH93:BS93)</f>
        <v>0</v>
      </c>
      <c r="BU93" s="388"/>
      <c r="BV93" s="375">
        <v>0</v>
      </c>
      <c r="BW93" s="376"/>
      <c r="BX93" s="365"/>
      <c r="BY93" s="365"/>
      <c r="BZ93" s="365"/>
      <c r="CA93" s="365"/>
      <c r="CB93" s="365"/>
      <c r="CC93" s="365"/>
      <c r="CD93" s="365"/>
      <c r="CE93" s="365"/>
      <c r="CF93" s="365"/>
      <c r="CG93" s="365"/>
      <c r="CH93" s="415">
        <f t="shared" ref="CH93:CH100" si="342">+SUBTOTAL(9,BV93:CG93)</f>
        <v>0</v>
      </c>
      <c r="CI93" s="416"/>
      <c r="CJ93" s="375">
        <v>0</v>
      </c>
      <c r="CK93" s="376"/>
      <c r="CL93" s="365"/>
      <c r="CM93" s="365"/>
      <c r="CN93" s="365"/>
      <c r="CO93" s="365"/>
      <c r="CP93" s="365"/>
      <c r="CQ93" s="365"/>
      <c r="CR93" s="365"/>
      <c r="CS93" s="365"/>
      <c r="CT93" s="365"/>
      <c r="CU93" s="365"/>
      <c r="CV93" s="415">
        <f t="shared" ref="CV93:CV100" si="343">+SUBTOTAL(9,CJ93:CU93)</f>
        <v>0</v>
      </c>
      <c r="CW93" s="372"/>
      <c r="CX93" s="375">
        <v>0</v>
      </c>
      <c r="CY93" s="376"/>
      <c r="CZ93" s="365"/>
      <c r="DA93" s="365"/>
      <c r="DB93" s="365"/>
      <c r="DC93" s="365"/>
      <c r="DD93" s="365"/>
      <c r="DE93" s="365"/>
      <c r="DF93" s="365"/>
      <c r="DG93" s="365"/>
      <c r="DH93" s="365"/>
      <c r="DI93" s="365"/>
      <c r="DJ93" s="415">
        <f t="shared" ref="DJ93:DJ100" si="344">+SUBTOTAL(9,CX93:DI93)</f>
        <v>0</v>
      </c>
      <c r="DK93" s="416"/>
      <c r="DL93" s="375">
        <v>0</v>
      </c>
      <c r="DM93" s="376"/>
      <c r="DN93" s="365"/>
      <c r="DO93" s="365"/>
      <c r="DP93" s="365"/>
      <c r="DQ93" s="365"/>
      <c r="DR93" s="365"/>
      <c r="DS93" s="365"/>
      <c r="DT93" s="365"/>
      <c r="DU93" s="365"/>
      <c r="DV93" s="365"/>
      <c r="DW93" s="365"/>
      <c r="DX93" s="415">
        <f t="shared" ref="DX93:DX100" si="345">+SUBTOTAL(9,DL93:DW93)</f>
        <v>0</v>
      </c>
      <c r="DY93" s="416"/>
      <c r="DZ93" s="375">
        <v>0</v>
      </c>
      <c r="EA93" s="376"/>
      <c r="EB93" s="365"/>
      <c r="EC93" s="365"/>
      <c r="ED93" s="365"/>
      <c r="EE93" s="365"/>
      <c r="EF93" s="365"/>
      <c r="EG93" s="365"/>
      <c r="EH93" s="365"/>
      <c r="EI93" s="365"/>
      <c r="EJ93" s="365"/>
      <c r="EK93" s="365"/>
      <c r="EL93" s="415">
        <f t="shared" ref="EL93:EL100" si="346">+SUBTOTAL(9,DZ93:EK93)</f>
        <v>0</v>
      </c>
      <c r="EM93" s="416"/>
      <c r="EN93" s="375">
        <v>0</v>
      </c>
      <c r="EO93" s="376"/>
      <c r="EP93" s="365"/>
      <c r="EQ93" s="365"/>
      <c r="ER93" s="365"/>
      <c r="ES93" s="365"/>
      <c r="ET93" s="365"/>
      <c r="EU93" s="365"/>
      <c r="EV93" s="365"/>
      <c r="EW93" s="365"/>
      <c r="EX93" s="365"/>
      <c r="EY93" s="365"/>
      <c r="EZ93" s="415">
        <f t="shared" ref="EZ93:EZ100" si="347">+SUBTOTAL(9,EN93:EY93)</f>
        <v>0</v>
      </c>
      <c r="FA93" s="416"/>
      <c r="FB93" s="375">
        <v>0</v>
      </c>
      <c r="FC93" s="376"/>
      <c r="FD93" s="365"/>
      <c r="FE93" s="365"/>
      <c r="FF93" s="365"/>
      <c r="FG93" s="365"/>
      <c r="FH93" s="365"/>
      <c r="FI93" s="365"/>
      <c r="FJ93" s="365"/>
      <c r="FK93" s="365"/>
      <c r="FL93" s="365"/>
      <c r="FM93" s="365"/>
      <c r="FN93" s="415">
        <f t="shared" ref="FN93:FN100" si="348">+SUBTOTAL(9,FB93:FM93)</f>
        <v>0</v>
      </c>
      <c r="FO93" s="416"/>
      <c r="FP93" s="375">
        <v>0</v>
      </c>
      <c r="FQ93" s="376"/>
      <c r="FR93" s="365"/>
      <c r="FS93" s="365"/>
      <c r="FT93" s="365"/>
      <c r="FU93" s="365"/>
      <c r="FV93" s="365"/>
      <c r="FW93" s="365"/>
      <c r="FX93" s="365"/>
      <c r="FY93" s="365"/>
      <c r="FZ93" s="365"/>
      <c r="GA93" s="365"/>
      <c r="GB93" s="415">
        <f t="shared" ref="GB93:GB100" si="349">+SUBTOTAL(9,FP93:GA93)</f>
        <v>0</v>
      </c>
      <c r="GC93" s="416"/>
      <c r="GD93" s="375">
        <v>0</v>
      </c>
      <c r="GE93" s="376"/>
      <c r="GF93" s="365"/>
      <c r="GG93" s="365"/>
      <c r="GH93" s="365"/>
      <c r="GI93" s="365"/>
      <c r="GJ93" s="365"/>
      <c r="GK93" s="365"/>
      <c r="GL93" s="365"/>
      <c r="GM93" s="365"/>
      <c r="GN93" s="365"/>
      <c r="GO93" s="365"/>
      <c r="GP93" s="415">
        <f t="shared" ref="GP93:GP100" si="350">+SUBTOTAL(9,GD93:GO93)</f>
        <v>0</v>
      </c>
      <c r="GQ93" s="416"/>
      <c r="GR93" s="375">
        <v>0</v>
      </c>
      <c r="GS93" s="376"/>
      <c r="GT93" s="365"/>
      <c r="GU93" s="365"/>
      <c r="GV93" s="365"/>
      <c r="GW93" s="365"/>
      <c r="GX93" s="365"/>
      <c r="GY93" s="365"/>
      <c r="GZ93" s="365"/>
      <c r="HA93" s="365"/>
      <c r="HB93" s="365"/>
      <c r="HC93" s="365"/>
      <c r="HD93" s="415">
        <f t="shared" ref="HD93:HD100" si="351">+SUBTOTAL(9,GR93:HC93)</f>
        <v>0</v>
      </c>
      <c r="HE93" s="416"/>
      <c r="HF93" s="375">
        <v>0</v>
      </c>
      <c r="HG93" s="376"/>
      <c r="HH93" s="365"/>
      <c r="HI93" s="365"/>
      <c r="HJ93" s="365"/>
      <c r="HK93" s="365"/>
      <c r="HL93" s="365"/>
      <c r="HM93" s="365"/>
      <c r="HN93" s="365"/>
      <c r="HO93" s="365"/>
      <c r="HP93" s="365"/>
      <c r="HQ93" s="365"/>
      <c r="HR93" s="415">
        <f t="shared" ref="HR93:HR100" si="352">+SUBTOTAL(9,HF93:HQ93)</f>
        <v>0</v>
      </c>
      <c r="HS93" s="416"/>
      <c r="HT93" s="375">
        <v>0</v>
      </c>
      <c r="HU93" s="376"/>
      <c r="HV93" s="365"/>
      <c r="HW93" s="365"/>
      <c r="HX93" s="365"/>
      <c r="HY93" s="365"/>
      <c r="HZ93" s="365"/>
      <c r="IA93" s="365"/>
      <c r="IB93" s="365"/>
      <c r="IC93" s="365"/>
      <c r="ID93" s="365"/>
      <c r="IE93" s="365"/>
      <c r="IF93" s="415">
        <f t="shared" ref="IF93:IF100" si="353">+SUBTOTAL(9,HT93:IE93)</f>
        <v>0</v>
      </c>
      <c r="IG93" s="416"/>
      <c r="IH93" s="375">
        <v>0</v>
      </c>
      <c r="II93" s="376"/>
      <c r="IJ93" s="365"/>
      <c r="IK93" s="365"/>
      <c r="IL93" s="365"/>
      <c r="IM93" s="365"/>
      <c r="IN93" s="365"/>
      <c r="IO93" s="365"/>
      <c r="IP93" s="365"/>
      <c r="IQ93" s="365"/>
      <c r="IR93" s="365"/>
      <c r="IS93" s="365"/>
      <c r="IT93" s="415">
        <f t="shared" ref="IT93:IT100" si="354">+SUBTOTAL(9,IH93:IS93)</f>
        <v>0</v>
      </c>
      <c r="IU93" s="416"/>
      <c r="IV93" s="375">
        <v>0</v>
      </c>
      <c r="IW93" s="376"/>
      <c r="IX93" s="365"/>
      <c r="IY93" s="365"/>
      <c r="IZ93" s="365"/>
      <c r="JA93" s="365"/>
      <c r="JB93" s="365"/>
      <c r="JC93" s="365"/>
      <c r="JD93" s="365"/>
      <c r="JE93" s="365"/>
      <c r="JF93" s="365"/>
      <c r="JG93" s="365"/>
      <c r="JH93" s="415">
        <f t="shared" ref="JH93:JH100" si="355">+SUBTOTAL(9,IV93:JG93)</f>
        <v>0</v>
      </c>
      <c r="JI93" s="416"/>
      <c r="JJ93" s="375">
        <v>0</v>
      </c>
      <c r="JK93" s="376"/>
      <c r="JL93" s="365"/>
      <c r="JM93" s="365"/>
      <c r="JN93" s="365"/>
      <c r="JO93" s="365"/>
      <c r="JP93" s="365"/>
      <c r="JQ93" s="365"/>
      <c r="JR93" s="365"/>
      <c r="JS93" s="365"/>
      <c r="JT93" s="365"/>
      <c r="JU93" s="365"/>
      <c r="JV93" s="415">
        <f t="shared" ref="JV93:JV100" si="356">+SUBTOTAL(9,JJ93:JU93)</f>
        <v>0</v>
      </c>
      <c r="JW93" s="416"/>
      <c r="JX93" s="375">
        <v>0</v>
      </c>
      <c r="JY93" s="376"/>
      <c r="JZ93" s="365"/>
      <c r="KA93" s="365"/>
      <c r="KB93" s="365"/>
      <c r="KC93" s="365"/>
      <c r="KD93" s="365"/>
      <c r="KE93" s="365"/>
      <c r="KF93" s="365"/>
      <c r="KG93" s="365"/>
      <c r="KH93" s="365"/>
      <c r="KI93" s="365"/>
      <c r="KJ93" s="415">
        <f t="shared" ref="KJ93:KJ100" si="357">+SUBTOTAL(9,JX93:KI93)</f>
        <v>0</v>
      </c>
      <c r="KK93" s="416"/>
      <c r="KL93" s="375">
        <v>0</v>
      </c>
      <c r="KM93" s="376"/>
      <c r="KN93" s="365"/>
      <c r="KO93" s="365"/>
      <c r="KP93" s="365"/>
      <c r="KQ93" s="365"/>
      <c r="KR93" s="365"/>
      <c r="KS93" s="365"/>
      <c r="KT93" s="365"/>
      <c r="KU93" s="365"/>
      <c r="KV93" s="365"/>
      <c r="KW93" s="365"/>
      <c r="KX93" s="415">
        <f t="shared" ref="KX93:KX100" si="358">+SUBTOTAL(9,KL93:KW93)</f>
        <v>0</v>
      </c>
      <c r="KY93" s="416"/>
      <c r="KZ93" s="375">
        <v>0</v>
      </c>
      <c r="LA93" s="376"/>
      <c r="LB93" s="365"/>
      <c r="LC93" s="365"/>
      <c r="LD93" s="365"/>
      <c r="LE93" s="365"/>
      <c r="LF93" s="365"/>
      <c r="LG93" s="365"/>
      <c r="LH93" s="365"/>
      <c r="LI93" s="365"/>
      <c r="LJ93" s="365"/>
      <c r="LK93" s="365"/>
      <c r="LL93" s="415">
        <f t="shared" ref="LL93:LL100" si="359">+SUBTOTAL(9,KZ93:LK93)</f>
        <v>0</v>
      </c>
      <c r="LM93" s="416"/>
      <c r="LN93" s="375">
        <v>0</v>
      </c>
      <c r="LO93" s="376"/>
      <c r="LP93" s="365"/>
      <c r="LQ93" s="365"/>
      <c r="LR93" s="365"/>
      <c r="LS93" s="365"/>
      <c r="LT93" s="365"/>
      <c r="LU93" s="365"/>
      <c r="LV93" s="365"/>
      <c r="LW93" s="365"/>
      <c r="LX93" s="365"/>
      <c r="LY93" s="365"/>
      <c r="LZ93" s="415">
        <f t="shared" ref="LZ93:LZ100" si="360">+SUBTOTAL(9,LN93:LY93)</f>
        <v>0</v>
      </c>
      <c r="MA93" s="416"/>
      <c r="MB93" s="375">
        <v>0</v>
      </c>
      <c r="MC93" s="376"/>
      <c r="MD93" s="365"/>
      <c r="ME93" s="365"/>
      <c r="MF93" s="365"/>
      <c r="MG93" s="365"/>
      <c r="MH93" s="365"/>
      <c r="MI93" s="365"/>
      <c r="MJ93" s="365"/>
      <c r="MK93" s="365"/>
      <c r="ML93" s="365"/>
      <c r="MM93" s="365"/>
      <c r="MN93" s="415">
        <f t="shared" ref="MN93:MN100" si="361">+SUBTOTAL(9,MB93:MM93)</f>
        <v>0</v>
      </c>
      <c r="MO93" s="416"/>
      <c r="MP93" s="375">
        <v>0</v>
      </c>
      <c r="MQ93" s="376"/>
      <c r="MR93" s="365"/>
      <c r="MS93" s="365"/>
      <c r="MT93" s="365"/>
      <c r="MU93" s="365"/>
      <c r="MV93" s="365"/>
      <c r="MW93" s="365"/>
      <c r="MX93" s="365"/>
      <c r="MY93" s="365"/>
      <c r="MZ93" s="365"/>
      <c r="NA93" s="365"/>
      <c r="NB93" s="415">
        <f t="shared" ref="NB93:NB100" si="362">+SUBTOTAL(9,MP93:NA93)</f>
        <v>0</v>
      </c>
      <c r="NC93" s="416"/>
      <c r="ND93" s="375">
        <v>0</v>
      </c>
      <c r="NE93" s="376"/>
      <c r="NF93" s="365"/>
      <c r="NG93" s="365"/>
      <c r="NH93" s="365"/>
      <c r="NI93" s="365"/>
      <c r="NJ93" s="365"/>
      <c r="NK93" s="365"/>
      <c r="NL93" s="365"/>
      <c r="NM93" s="365"/>
      <c r="NN93" s="365"/>
      <c r="NO93" s="365"/>
      <c r="NP93" s="415">
        <f t="shared" ref="NP93:NP100" si="363">+SUBTOTAL(9,ND93:NO93)</f>
        <v>0</v>
      </c>
      <c r="NQ93" s="416"/>
      <c r="NR93" s="375">
        <v>0</v>
      </c>
      <c r="NS93" s="376"/>
      <c r="NT93" s="365"/>
      <c r="NU93" s="365"/>
      <c r="NV93" s="365"/>
      <c r="NW93" s="365"/>
      <c r="NX93" s="365"/>
      <c r="NY93" s="365"/>
      <c r="NZ93" s="365"/>
      <c r="OA93" s="365"/>
      <c r="OB93" s="365"/>
      <c r="OC93" s="365"/>
      <c r="OD93" s="415">
        <f t="shared" ref="OD93:OD100" si="364">+SUBTOTAL(9,NR93:OC93)</f>
        <v>0</v>
      </c>
      <c r="OE93" s="416"/>
      <c r="OF93" s="375">
        <v>0</v>
      </c>
      <c r="OG93" s="376"/>
      <c r="OH93" s="365"/>
      <c r="OI93" s="365"/>
      <c r="OJ93" s="365"/>
      <c r="OK93" s="365"/>
      <c r="OL93" s="365"/>
      <c r="OM93" s="365"/>
      <c r="ON93" s="365"/>
      <c r="OO93" s="365"/>
      <c r="OP93" s="365"/>
      <c r="OQ93" s="365"/>
      <c r="OR93" s="415">
        <f t="shared" ref="OR93:OR100" si="365">+SUBTOTAL(9,OF93:OQ93)</f>
        <v>0</v>
      </c>
      <c r="OS93" s="416"/>
      <c r="OT93" s="375">
        <v>0</v>
      </c>
      <c r="OU93" s="376"/>
      <c r="OV93" s="365"/>
      <c r="OW93" s="365"/>
      <c r="OX93" s="365"/>
      <c r="OY93" s="365"/>
      <c r="OZ93" s="365"/>
      <c r="PA93" s="365"/>
      <c r="PB93" s="365"/>
      <c r="PC93" s="365"/>
      <c r="PD93" s="365"/>
      <c r="PE93" s="365"/>
      <c r="PF93" s="415">
        <f t="shared" ref="PF93:PF100" si="366">+SUBTOTAL(9,OT93:PE93)</f>
        <v>0</v>
      </c>
      <c r="PG93" s="416"/>
      <c r="PH93" s="375">
        <v>0</v>
      </c>
      <c r="PI93" s="376"/>
      <c r="PJ93" s="365"/>
      <c r="PK93" s="365"/>
      <c r="PL93" s="365"/>
      <c r="PM93" s="365"/>
      <c r="PN93" s="365"/>
      <c r="PO93" s="365"/>
      <c r="PP93" s="365"/>
      <c r="PQ93" s="365"/>
      <c r="PR93" s="365"/>
      <c r="PS93" s="365"/>
      <c r="PT93" s="415">
        <f t="shared" ref="PT93:PT100" si="367">+SUBTOTAL(9,PH93:PS93)</f>
        <v>0</v>
      </c>
      <c r="PU93" s="416"/>
      <c r="PV93" s="368">
        <f t="shared" ref="PV93:QG100" si="368">SUMIF($D$13:$PS$13,PV$10,$D93:$PS93)</f>
        <v>0</v>
      </c>
      <c r="PW93" s="368">
        <f t="shared" si="368"/>
        <v>0</v>
      </c>
      <c r="PX93" s="368">
        <f t="shared" si="368"/>
        <v>0</v>
      </c>
      <c r="PY93" s="368">
        <f t="shared" si="368"/>
        <v>0</v>
      </c>
      <c r="PZ93" s="368">
        <f t="shared" si="368"/>
        <v>0</v>
      </c>
      <c r="QA93" s="368">
        <f t="shared" si="368"/>
        <v>0</v>
      </c>
      <c r="QB93" s="368">
        <f t="shared" si="368"/>
        <v>0</v>
      </c>
      <c r="QC93" s="368">
        <f t="shared" si="368"/>
        <v>0</v>
      </c>
      <c r="QD93" s="368">
        <f t="shared" si="368"/>
        <v>0</v>
      </c>
      <c r="QE93" s="368">
        <f t="shared" si="368"/>
        <v>0</v>
      </c>
      <c r="QF93" s="368">
        <f t="shared" si="368"/>
        <v>0</v>
      </c>
      <c r="QG93" s="368">
        <f t="shared" si="368"/>
        <v>0</v>
      </c>
      <c r="QH93" s="368">
        <f t="shared" ref="QH93" si="369">SUM(PV93:QG93)</f>
        <v>0</v>
      </c>
    </row>
    <row r="94" spans="1:450" s="392" customFormat="1" x14ac:dyDescent="0.25">
      <c r="A94" s="304" t="s">
        <v>938</v>
      </c>
      <c r="B94" s="255" t="s">
        <v>132</v>
      </c>
      <c r="C94" s="413"/>
      <c r="D94" s="375">
        <v>0</v>
      </c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415">
        <f t="shared" si="337"/>
        <v>0</v>
      </c>
      <c r="Q94" s="416"/>
      <c r="R94" s="375">
        <v>0</v>
      </c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415">
        <f t="shared" si="338"/>
        <v>0</v>
      </c>
      <c r="AE94" s="372"/>
      <c r="AF94" s="375">
        <v>0</v>
      </c>
      <c r="AG94" s="376"/>
      <c r="AH94" s="376"/>
      <c r="AI94" s="376"/>
      <c r="AJ94" s="376"/>
      <c r="AK94" s="376"/>
      <c r="AL94" s="376"/>
      <c r="AM94" s="376"/>
      <c r="AN94" s="376"/>
      <c r="AO94" s="376"/>
      <c r="AP94" s="376"/>
      <c r="AQ94" s="376"/>
      <c r="AR94" s="415">
        <f t="shared" si="339"/>
        <v>0</v>
      </c>
      <c r="AS94" s="372"/>
      <c r="AT94" s="375">
        <v>0</v>
      </c>
      <c r="AU94" s="376"/>
      <c r="AV94" s="376"/>
      <c r="AW94" s="376"/>
      <c r="AX94" s="376"/>
      <c r="AY94" s="376"/>
      <c r="AZ94" s="376"/>
      <c r="BA94" s="376"/>
      <c r="BB94" s="376"/>
      <c r="BC94" s="376"/>
      <c r="BD94" s="376"/>
      <c r="BE94" s="376"/>
      <c r="BF94" s="415">
        <f t="shared" si="340"/>
        <v>0</v>
      </c>
      <c r="BG94" s="372"/>
      <c r="BH94" s="375">
        <v>0</v>
      </c>
      <c r="BI94" s="376"/>
      <c r="BJ94" s="376"/>
      <c r="BK94" s="376"/>
      <c r="BL94" s="391"/>
      <c r="BM94" s="391"/>
      <c r="BN94" s="391"/>
      <c r="BO94" s="376"/>
      <c r="BP94" s="365"/>
      <c r="BQ94" s="365"/>
      <c r="BR94" s="365"/>
      <c r="BS94" s="365"/>
      <c r="BT94" s="415">
        <f t="shared" si="341"/>
        <v>0</v>
      </c>
      <c r="BU94" s="388"/>
      <c r="BV94" s="375">
        <v>0</v>
      </c>
      <c r="BW94" s="376"/>
      <c r="BX94" s="365"/>
      <c r="BY94" s="365"/>
      <c r="BZ94" s="365"/>
      <c r="CA94" s="365"/>
      <c r="CB94" s="365"/>
      <c r="CC94" s="365"/>
      <c r="CD94" s="365"/>
      <c r="CE94" s="365"/>
      <c r="CF94" s="365"/>
      <c r="CG94" s="365"/>
      <c r="CH94" s="415">
        <f t="shared" si="342"/>
        <v>0</v>
      </c>
      <c r="CI94" s="416"/>
      <c r="CJ94" s="375">
        <v>0</v>
      </c>
      <c r="CK94" s="376"/>
      <c r="CL94" s="365"/>
      <c r="CM94" s="365"/>
      <c r="CN94" s="365"/>
      <c r="CO94" s="365"/>
      <c r="CP94" s="365"/>
      <c r="CQ94" s="365"/>
      <c r="CR94" s="365"/>
      <c r="CS94" s="365"/>
      <c r="CT94" s="365"/>
      <c r="CU94" s="365"/>
      <c r="CV94" s="415">
        <f t="shared" si="343"/>
        <v>0</v>
      </c>
      <c r="CW94" s="372"/>
      <c r="CX94" s="375">
        <v>0</v>
      </c>
      <c r="CY94" s="376"/>
      <c r="CZ94" s="365"/>
      <c r="DA94" s="365"/>
      <c r="DB94" s="365"/>
      <c r="DC94" s="365"/>
      <c r="DD94" s="365"/>
      <c r="DE94" s="365"/>
      <c r="DF94" s="365"/>
      <c r="DG94" s="365"/>
      <c r="DH94" s="365"/>
      <c r="DI94" s="365"/>
      <c r="DJ94" s="415">
        <f t="shared" si="344"/>
        <v>0</v>
      </c>
      <c r="DK94" s="416"/>
      <c r="DL94" s="375">
        <v>0</v>
      </c>
      <c r="DM94" s="376"/>
      <c r="DN94" s="365"/>
      <c r="DO94" s="365"/>
      <c r="DP94" s="365"/>
      <c r="DQ94" s="365"/>
      <c r="DR94" s="365"/>
      <c r="DS94" s="365"/>
      <c r="DT94" s="365"/>
      <c r="DU94" s="365"/>
      <c r="DV94" s="365"/>
      <c r="DW94" s="365"/>
      <c r="DX94" s="415">
        <f t="shared" si="345"/>
        <v>0</v>
      </c>
      <c r="DY94" s="416"/>
      <c r="DZ94" s="375">
        <v>0</v>
      </c>
      <c r="EA94" s="376"/>
      <c r="EB94" s="365"/>
      <c r="EC94" s="365"/>
      <c r="ED94" s="365"/>
      <c r="EE94" s="365"/>
      <c r="EF94" s="365"/>
      <c r="EG94" s="365"/>
      <c r="EH94" s="365"/>
      <c r="EI94" s="365"/>
      <c r="EJ94" s="365"/>
      <c r="EK94" s="365"/>
      <c r="EL94" s="415">
        <f t="shared" si="346"/>
        <v>0</v>
      </c>
      <c r="EM94" s="416"/>
      <c r="EN94" s="375">
        <v>0</v>
      </c>
      <c r="EO94" s="376"/>
      <c r="EP94" s="365"/>
      <c r="EQ94" s="365"/>
      <c r="ER94" s="365"/>
      <c r="ES94" s="365"/>
      <c r="ET94" s="365"/>
      <c r="EU94" s="365"/>
      <c r="EV94" s="365"/>
      <c r="EW94" s="365"/>
      <c r="EX94" s="365"/>
      <c r="EY94" s="365"/>
      <c r="EZ94" s="415">
        <f t="shared" si="347"/>
        <v>0</v>
      </c>
      <c r="FA94" s="416"/>
      <c r="FB94" s="375">
        <v>0</v>
      </c>
      <c r="FC94" s="376"/>
      <c r="FD94" s="365"/>
      <c r="FE94" s="365"/>
      <c r="FF94" s="365"/>
      <c r="FG94" s="365"/>
      <c r="FH94" s="365"/>
      <c r="FI94" s="365"/>
      <c r="FJ94" s="365"/>
      <c r="FK94" s="365"/>
      <c r="FL94" s="365"/>
      <c r="FM94" s="365"/>
      <c r="FN94" s="415">
        <f t="shared" si="348"/>
        <v>0</v>
      </c>
      <c r="FO94" s="416"/>
      <c r="FP94" s="375">
        <v>0</v>
      </c>
      <c r="FQ94" s="376"/>
      <c r="FR94" s="365"/>
      <c r="FS94" s="365"/>
      <c r="FT94" s="365"/>
      <c r="FU94" s="365"/>
      <c r="FV94" s="365"/>
      <c r="FW94" s="365"/>
      <c r="FX94" s="365"/>
      <c r="FY94" s="365"/>
      <c r="FZ94" s="365"/>
      <c r="GA94" s="365"/>
      <c r="GB94" s="415">
        <f t="shared" si="349"/>
        <v>0</v>
      </c>
      <c r="GC94" s="416"/>
      <c r="GD94" s="375">
        <v>0</v>
      </c>
      <c r="GE94" s="376"/>
      <c r="GF94" s="365"/>
      <c r="GG94" s="365"/>
      <c r="GH94" s="365"/>
      <c r="GI94" s="365"/>
      <c r="GJ94" s="365"/>
      <c r="GK94" s="365"/>
      <c r="GL94" s="365"/>
      <c r="GM94" s="365"/>
      <c r="GN94" s="365"/>
      <c r="GO94" s="365"/>
      <c r="GP94" s="415">
        <f t="shared" si="350"/>
        <v>0</v>
      </c>
      <c r="GQ94" s="416"/>
      <c r="GR94" s="375">
        <v>0</v>
      </c>
      <c r="GS94" s="376"/>
      <c r="GT94" s="365"/>
      <c r="GU94" s="365"/>
      <c r="GV94" s="365"/>
      <c r="GW94" s="365"/>
      <c r="GX94" s="365"/>
      <c r="GY94" s="365"/>
      <c r="GZ94" s="365"/>
      <c r="HA94" s="365"/>
      <c r="HB94" s="365"/>
      <c r="HC94" s="365"/>
      <c r="HD94" s="415">
        <f t="shared" si="351"/>
        <v>0</v>
      </c>
      <c r="HE94" s="416"/>
      <c r="HF94" s="375">
        <v>0</v>
      </c>
      <c r="HG94" s="376"/>
      <c r="HH94" s="365"/>
      <c r="HI94" s="365"/>
      <c r="HJ94" s="365"/>
      <c r="HK94" s="365"/>
      <c r="HL94" s="365"/>
      <c r="HM94" s="365"/>
      <c r="HN94" s="365"/>
      <c r="HO94" s="365"/>
      <c r="HP94" s="365"/>
      <c r="HQ94" s="365"/>
      <c r="HR94" s="415">
        <f t="shared" si="352"/>
        <v>0</v>
      </c>
      <c r="HS94" s="416"/>
      <c r="HT94" s="375">
        <v>0</v>
      </c>
      <c r="HU94" s="376"/>
      <c r="HV94" s="365"/>
      <c r="HW94" s="365"/>
      <c r="HX94" s="365"/>
      <c r="HY94" s="365"/>
      <c r="HZ94" s="365"/>
      <c r="IA94" s="365"/>
      <c r="IB94" s="365"/>
      <c r="IC94" s="365"/>
      <c r="ID94" s="365"/>
      <c r="IE94" s="365"/>
      <c r="IF94" s="415">
        <f t="shared" si="353"/>
        <v>0</v>
      </c>
      <c r="IG94" s="416"/>
      <c r="IH94" s="375">
        <v>0</v>
      </c>
      <c r="II94" s="376"/>
      <c r="IJ94" s="365"/>
      <c r="IK94" s="365"/>
      <c r="IL94" s="365"/>
      <c r="IM94" s="365"/>
      <c r="IN94" s="365"/>
      <c r="IO94" s="365"/>
      <c r="IP94" s="365"/>
      <c r="IQ94" s="365"/>
      <c r="IR94" s="365"/>
      <c r="IS94" s="365"/>
      <c r="IT94" s="415">
        <f t="shared" si="354"/>
        <v>0</v>
      </c>
      <c r="IU94" s="416"/>
      <c r="IV94" s="375">
        <v>0</v>
      </c>
      <c r="IW94" s="376"/>
      <c r="IX94" s="365"/>
      <c r="IY94" s="365"/>
      <c r="IZ94" s="365"/>
      <c r="JA94" s="365"/>
      <c r="JB94" s="365"/>
      <c r="JC94" s="365"/>
      <c r="JD94" s="365"/>
      <c r="JE94" s="365"/>
      <c r="JF94" s="365"/>
      <c r="JG94" s="365"/>
      <c r="JH94" s="415">
        <f t="shared" si="355"/>
        <v>0</v>
      </c>
      <c r="JI94" s="416"/>
      <c r="JJ94" s="375">
        <v>0</v>
      </c>
      <c r="JK94" s="376"/>
      <c r="JL94" s="365"/>
      <c r="JM94" s="365"/>
      <c r="JN94" s="365"/>
      <c r="JO94" s="365"/>
      <c r="JP94" s="365"/>
      <c r="JQ94" s="365"/>
      <c r="JR94" s="365"/>
      <c r="JS94" s="365"/>
      <c r="JT94" s="365"/>
      <c r="JU94" s="365"/>
      <c r="JV94" s="415">
        <f t="shared" si="356"/>
        <v>0</v>
      </c>
      <c r="JW94" s="416"/>
      <c r="JX94" s="375">
        <v>0</v>
      </c>
      <c r="JY94" s="376"/>
      <c r="JZ94" s="365"/>
      <c r="KA94" s="365"/>
      <c r="KB94" s="365"/>
      <c r="KC94" s="365"/>
      <c r="KD94" s="365"/>
      <c r="KE94" s="365"/>
      <c r="KF94" s="365"/>
      <c r="KG94" s="365"/>
      <c r="KH94" s="365"/>
      <c r="KI94" s="365"/>
      <c r="KJ94" s="415">
        <f t="shared" si="357"/>
        <v>0</v>
      </c>
      <c r="KK94" s="416"/>
      <c r="KL94" s="375">
        <v>0</v>
      </c>
      <c r="KM94" s="376"/>
      <c r="KN94" s="365"/>
      <c r="KO94" s="365"/>
      <c r="KP94" s="365"/>
      <c r="KQ94" s="365"/>
      <c r="KR94" s="365"/>
      <c r="KS94" s="365"/>
      <c r="KT94" s="365"/>
      <c r="KU94" s="365"/>
      <c r="KV94" s="365"/>
      <c r="KW94" s="365"/>
      <c r="KX94" s="415">
        <f t="shared" si="358"/>
        <v>0</v>
      </c>
      <c r="KY94" s="416"/>
      <c r="KZ94" s="375">
        <v>0</v>
      </c>
      <c r="LA94" s="376"/>
      <c r="LB94" s="365"/>
      <c r="LC94" s="365"/>
      <c r="LD94" s="365"/>
      <c r="LE94" s="365"/>
      <c r="LF94" s="365"/>
      <c r="LG94" s="365"/>
      <c r="LH94" s="365"/>
      <c r="LI94" s="365"/>
      <c r="LJ94" s="365"/>
      <c r="LK94" s="365"/>
      <c r="LL94" s="415">
        <f t="shared" si="359"/>
        <v>0</v>
      </c>
      <c r="LM94" s="416"/>
      <c r="LN94" s="375">
        <v>0</v>
      </c>
      <c r="LO94" s="376"/>
      <c r="LP94" s="365"/>
      <c r="LQ94" s="365"/>
      <c r="LR94" s="365"/>
      <c r="LS94" s="365"/>
      <c r="LT94" s="365"/>
      <c r="LU94" s="365"/>
      <c r="LV94" s="365"/>
      <c r="LW94" s="365"/>
      <c r="LX94" s="365"/>
      <c r="LY94" s="365"/>
      <c r="LZ94" s="415">
        <f t="shared" si="360"/>
        <v>0</v>
      </c>
      <c r="MA94" s="416"/>
      <c r="MB94" s="375">
        <v>0</v>
      </c>
      <c r="MC94" s="376"/>
      <c r="MD94" s="365"/>
      <c r="ME94" s="365"/>
      <c r="MF94" s="365"/>
      <c r="MG94" s="365"/>
      <c r="MH94" s="365"/>
      <c r="MI94" s="365"/>
      <c r="MJ94" s="365"/>
      <c r="MK94" s="365"/>
      <c r="ML94" s="365"/>
      <c r="MM94" s="365"/>
      <c r="MN94" s="415">
        <f t="shared" si="361"/>
        <v>0</v>
      </c>
      <c r="MO94" s="416"/>
      <c r="MP94" s="375">
        <v>0</v>
      </c>
      <c r="MQ94" s="376"/>
      <c r="MR94" s="365"/>
      <c r="MS94" s="365"/>
      <c r="MT94" s="365"/>
      <c r="MU94" s="365"/>
      <c r="MV94" s="365"/>
      <c r="MW94" s="365"/>
      <c r="MX94" s="365"/>
      <c r="MY94" s="365"/>
      <c r="MZ94" s="365"/>
      <c r="NA94" s="365"/>
      <c r="NB94" s="415">
        <f t="shared" si="362"/>
        <v>0</v>
      </c>
      <c r="NC94" s="416"/>
      <c r="ND94" s="375">
        <v>0</v>
      </c>
      <c r="NE94" s="376"/>
      <c r="NF94" s="365"/>
      <c r="NG94" s="365"/>
      <c r="NH94" s="365"/>
      <c r="NI94" s="365"/>
      <c r="NJ94" s="365"/>
      <c r="NK94" s="365"/>
      <c r="NL94" s="365"/>
      <c r="NM94" s="365"/>
      <c r="NN94" s="365"/>
      <c r="NO94" s="365"/>
      <c r="NP94" s="415">
        <f t="shared" si="363"/>
        <v>0</v>
      </c>
      <c r="NQ94" s="416"/>
      <c r="NR94" s="375">
        <v>0</v>
      </c>
      <c r="NS94" s="376"/>
      <c r="NT94" s="365"/>
      <c r="NU94" s="365"/>
      <c r="NV94" s="365"/>
      <c r="NW94" s="365"/>
      <c r="NX94" s="365"/>
      <c r="NY94" s="365"/>
      <c r="NZ94" s="365"/>
      <c r="OA94" s="365"/>
      <c r="OB94" s="365"/>
      <c r="OC94" s="365"/>
      <c r="OD94" s="415">
        <f t="shared" si="364"/>
        <v>0</v>
      </c>
      <c r="OE94" s="416"/>
      <c r="OF94" s="375">
        <v>0</v>
      </c>
      <c r="OG94" s="376"/>
      <c r="OH94" s="365"/>
      <c r="OI94" s="365"/>
      <c r="OJ94" s="365"/>
      <c r="OK94" s="365"/>
      <c r="OL94" s="365"/>
      <c r="OM94" s="365"/>
      <c r="ON94" s="365"/>
      <c r="OO94" s="365"/>
      <c r="OP94" s="365"/>
      <c r="OQ94" s="365"/>
      <c r="OR94" s="415">
        <f t="shared" si="365"/>
        <v>0</v>
      </c>
      <c r="OS94" s="416"/>
      <c r="OT94" s="375">
        <v>0</v>
      </c>
      <c r="OU94" s="376"/>
      <c r="OV94" s="365"/>
      <c r="OW94" s="365"/>
      <c r="OX94" s="365"/>
      <c r="OY94" s="365"/>
      <c r="OZ94" s="365"/>
      <c r="PA94" s="365"/>
      <c r="PB94" s="365"/>
      <c r="PC94" s="365"/>
      <c r="PD94" s="365"/>
      <c r="PE94" s="365"/>
      <c r="PF94" s="415">
        <f t="shared" si="366"/>
        <v>0</v>
      </c>
      <c r="PG94" s="416"/>
      <c r="PH94" s="375">
        <v>0</v>
      </c>
      <c r="PI94" s="376"/>
      <c r="PJ94" s="365"/>
      <c r="PK94" s="365"/>
      <c r="PL94" s="365"/>
      <c r="PM94" s="365"/>
      <c r="PN94" s="365"/>
      <c r="PO94" s="365"/>
      <c r="PP94" s="365"/>
      <c r="PQ94" s="365"/>
      <c r="PR94" s="365"/>
      <c r="PS94" s="365"/>
      <c r="PT94" s="415">
        <f t="shared" si="367"/>
        <v>0</v>
      </c>
      <c r="PU94" s="416"/>
      <c r="PV94" s="368">
        <f t="shared" si="368"/>
        <v>0</v>
      </c>
      <c r="PW94" s="368">
        <f t="shared" si="368"/>
        <v>0</v>
      </c>
      <c r="PX94" s="368">
        <f t="shared" si="368"/>
        <v>0</v>
      </c>
      <c r="PY94" s="368">
        <f t="shared" si="368"/>
        <v>0</v>
      </c>
      <c r="PZ94" s="368">
        <f t="shared" si="368"/>
        <v>0</v>
      </c>
      <c r="QA94" s="368">
        <f t="shared" si="368"/>
        <v>0</v>
      </c>
      <c r="QB94" s="368">
        <f t="shared" si="368"/>
        <v>0</v>
      </c>
      <c r="QC94" s="368">
        <f t="shared" si="368"/>
        <v>0</v>
      </c>
      <c r="QD94" s="368">
        <f t="shared" si="368"/>
        <v>0</v>
      </c>
      <c r="QE94" s="368">
        <f t="shared" si="368"/>
        <v>0</v>
      </c>
      <c r="QF94" s="368">
        <f t="shared" si="368"/>
        <v>0</v>
      </c>
      <c r="QG94" s="368">
        <f t="shared" si="368"/>
        <v>0</v>
      </c>
      <c r="QH94" s="368">
        <f t="shared" ref="QH94:QH100" si="370">SUM(PV94:QG94)</f>
        <v>0</v>
      </c>
    </row>
    <row r="95" spans="1:450" s="392" customFormat="1" x14ac:dyDescent="0.25">
      <c r="A95" s="304" t="s">
        <v>938</v>
      </c>
      <c r="B95" s="255" t="s">
        <v>133</v>
      </c>
      <c r="C95" s="422"/>
      <c r="D95" s="375">
        <v>36230.229999999996</v>
      </c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415">
        <f t="shared" si="337"/>
        <v>36230.229999999996</v>
      </c>
      <c r="Q95" s="416"/>
      <c r="R95" s="375">
        <v>2460</v>
      </c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415">
        <f t="shared" si="338"/>
        <v>2460</v>
      </c>
      <c r="AE95" s="372"/>
      <c r="AF95" s="375">
        <v>492</v>
      </c>
      <c r="AG95" s="376"/>
      <c r="AH95" s="376"/>
      <c r="AI95" s="376"/>
      <c r="AJ95" s="376"/>
      <c r="AK95" s="376"/>
      <c r="AL95" s="376"/>
      <c r="AM95" s="376"/>
      <c r="AN95" s="376"/>
      <c r="AO95" s="376"/>
      <c r="AP95" s="376"/>
      <c r="AQ95" s="376"/>
      <c r="AR95" s="415">
        <f t="shared" si="339"/>
        <v>492</v>
      </c>
      <c r="AS95" s="372"/>
      <c r="AT95" s="375">
        <v>22791.119999999999</v>
      </c>
      <c r="AU95" s="376"/>
      <c r="AV95" s="376"/>
      <c r="AW95" s="376"/>
      <c r="AX95" s="376"/>
      <c r="AY95" s="376"/>
      <c r="AZ95" s="376"/>
      <c r="BA95" s="376"/>
      <c r="BB95" s="376"/>
      <c r="BC95" s="376"/>
      <c r="BD95" s="376"/>
      <c r="BE95" s="376"/>
      <c r="BF95" s="415">
        <f t="shared" si="340"/>
        <v>22791.119999999999</v>
      </c>
      <c r="BG95" s="372"/>
      <c r="BH95" s="375">
        <v>18385.420967741935</v>
      </c>
      <c r="BI95" s="376"/>
      <c r="BJ95" s="376"/>
      <c r="BK95" s="376"/>
      <c r="BL95" s="391"/>
      <c r="BM95" s="391"/>
      <c r="BN95" s="391"/>
      <c r="BO95" s="376"/>
      <c r="BP95" s="365"/>
      <c r="BQ95" s="365"/>
      <c r="BR95" s="365"/>
      <c r="BS95" s="365"/>
      <c r="BT95" s="415">
        <f t="shared" si="341"/>
        <v>18385.420967741935</v>
      </c>
      <c r="BU95" s="388"/>
      <c r="BV95" s="375">
        <v>551562.62903225806</v>
      </c>
      <c r="BW95" s="376"/>
      <c r="BX95" s="365"/>
      <c r="BY95" s="365"/>
      <c r="BZ95" s="365"/>
      <c r="CA95" s="365"/>
      <c r="CB95" s="365"/>
      <c r="CC95" s="365"/>
      <c r="CD95" s="365"/>
      <c r="CE95" s="365"/>
      <c r="CF95" s="365"/>
      <c r="CG95" s="365"/>
      <c r="CH95" s="415">
        <f t="shared" si="342"/>
        <v>551562.62903225806</v>
      </c>
      <c r="CI95" s="416"/>
      <c r="CJ95" s="375">
        <v>610714.24</v>
      </c>
      <c r="CK95" s="376"/>
      <c r="CL95" s="365"/>
      <c r="CM95" s="365"/>
      <c r="CN95" s="365"/>
      <c r="CO95" s="365"/>
      <c r="CP95" s="365"/>
      <c r="CQ95" s="365"/>
      <c r="CR95" s="365"/>
      <c r="CS95" s="365"/>
      <c r="CT95" s="365"/>
      <c r="CU95" s="365"/>
      <c r="CV95" s="415">
        <f t="shared" si="343"/>
        <v>610714.24</v>
      </c>
      <c r="CW95" s="372"/>
      <c r="CX95" s="375">
        <v>1476</v>
      </c>
      <c r="CY95" s="376"/>
      <c r="CZ95" s="365"/>
      <c r="DA95" s="365"/>
      <c r="DB95" s="365"/>
      <c r="DC95" s="365"/>
      <c r="DD95" s="365"/>
      <c r="DE95" s="365"/>
      <c r="DF95" s="365"/>
      <c r="DG95" s="365"/>
      <c r="DH95" s="365"/>
      <c r="DI95" s="365"/>
      <c r="DJ95" s="415">
        <f t="shared" si="344"/>
        <v>1476</v>
      </c>
      <c r="DK95" s="416"/>
      <c r="DL95" s="375">
        <v>984</v>
      </c>
      <c r="DM95" s="376"/>
      <c r="DN95" s="365"/>
      <c r="DO95" s="365"/>
      <c r="DP95" s="365"/>
      <c r="DQ95" s="365"/>
      <c r="DR95" s="365"/>
      <c r="DS95" s="365"/>
      <c r="DT95" s="365"/>
      <c r="DU95" s="365"/>
      <c r="DV95" s="365"/>
      <c r="DW95" s="365"/>
      <c r="DX95" s="415">
        <f t="shared" si="345"/>
        <v>984</v>
      </c>
      <c r="DY95" s="416"/>
      <c r="DZ95" s="375">
        <v>52329.590000000004</v>
      </c>
      <c r="EA95" s="376"/>
      <c r="EB95" s="365"/>
      <c r="EC95" s="365"/>
      <c r="ED95" s="365"/>
      <c r="EE95" s="365"/>
      <c r="EF95" s="365"/>
      <c r="EG95" s="365"/>
      <c r="EH95" s="365"/>
      <c r="EI95" s="365"/>
      <c r="EJ95" s="365"/>
      <c r="EK95" s="365"/>
      <c r="EL95" s="415">
        <f t="shared" si="346"/>
        <v>52329.590000000004</v>
      </c>
      <c r="EM95" s="416"/>
      <c r="EN95" s="375">
        <v>315416.88</v>
      </c>
      <c r="EO95" s="376"/>
      <c r="EP95" s="365"/>
      <c r="EQ95" s="365"/>
      <c r="ER95" s="365"/>
      <c r="ES95" s="365"/>
      <c r="ET95" s="365"/>
      <c r="EU95" s="365"/>
      <c r="EV95" s="365"/>
      <c r="EW95" s="365"/>
      <c r="EX95" s="365"/>
      <c r="EY95" s="365"/>
      <c r="EZ95" s="415">
        <f t="shared" si="347"/>
        <v>315416.88</v>
      </c>
      <c r="FA95" s="416"/>
      <c r="FB95" s="375">
        <v>56379.67</v>
      </c>
      <c r="FC95" s="376"/>
      <c r="FD95" s="365"/>
      <c r="FE95" s="365"/>
      <c r="FF95" s="365"/>
      <c r="FG95" s="365"/>
      <c r="FH95" s="365"/>
      <c r="FI95" s="365"/>
      <c r="FJ95" s="365"/>
      <c r="FK95" s="365"/>
      <c r="FL95" s="365"/>
      <c r="FM95" s="365"/>
      <c r="FN95" s="415">
        <f t="shared" si="348"/>
        <v>56379.67</v>
      </c>
      <c r="FO95" s="416"/>
      <c r="FP95" s="375">
        <v>253451.84000000003</v>
      </c>
      <c r="FQ95" s="376"/>
      <c r="FR95" s="365"/>
      <c r="FS95" s="365"/>
      <c r="FT95" s="365"/>
      <c r="FU95" s="365"/>
      <c r="FV95" s="365"/>
      <c r="FW95" s="365"/>
      <c r="FX95" s="365"/>
      <c r="FY95" s="365"/>
      <c r="FZ95" s="365"/>
      <c r="GA95" s="365"/>
      <c r="GB95" s="415">
        <f t="shared" si="349"/>
        <v>253451.84000000003</v>
      </c>
      <c r="GC95" s="416"/>
      <c r="GD95" s="375">
        <v>492</v>
      </c>
      <c r="GE95" s="376"/>
      <c r="GF95" s="365"/>
      <c r="GG95" s="365"/>
      <c r="GH95" s="365"/>
      <c r="GI95" s="365"/>
      <c r="GJ95" s="365"/>
      <c r="GK95" s="365"/>
      <c r="GL95" s="365"/>
      <c r="GM95" s="365"/>
      <c r="GN95" s="365"/>
      <c r="GO95" s="365"/>
      <c r="GP95" s="415">
        <f t="shared" si="350"/>
        <v>492</v>
      </c>
      <c r="GQ95" s="416"/>
      <c r="GR95" s="375">
        <v>440293.55999999994</v>
      </c>
      <c r="GS95" s="376"/>
      <c r="GT95" s="365"/>
      <c r="GU95" s="365"/>
      <c r="GV95" s="365"/>
      <c r="GW95" s="365"/>
      <c r="GX95" s="365"/>
      <c r="GY95" s="365"/>
      <c r="GZ95" s="365"/>
      <c r="HA95" s="365"/>
      <c r="HB95" s="365"/>
      <c r="HC95" s="365"/>
      <c r="HD95" s="415">
        <f t="shared" si="351"/>
        <v>440293.55999999994</v>
      </c>
      <c r="HE95" s="416"/>
      <c r="HF95" s="375">
        <v>438348.43000000005</v>
      </c>
      <c r="HG95" s="376"/>
      <c r="HH95" s="365"/>
      <c r="HI95" s="365"/>
      <c r="HJ95" s="365"/>
      <c r="HK95" s="365"/>
      <c r="HL95" s="365"/>
      <c r="HM95" s="365"/>
      <c r="HN95" s="365"/>
      <c r="HO95" s="365"/>
      <c r="HP95" s="365"/>
      <c r="HQ95" s="365"/>
      <c r="HR95" s="415">
        <f t="shared" si="352"/>
        <v>438348.43000000005</v>
      </c>
      <c r="HS95" s="416"/>
      <c r="HT95" s="375">
        <v>1077.78</v>
      </c>
      <c r="HU95" s="376"/>
      <c r="HV95" s="365"/>
      <c r="HW95" s="365"/>
      <c r="HX95" s="365"/>
      <c r="HY95" s="365"/>
      <c r="HZ95" s="365"/>
      <c r="IA95" s="365"/>
      <c r="IB95" s="365"/>
      <c r="IC95" s="365"/>
      <c r="ID95" s="365"/>
      <c r="IE95" s="365"/>
      <c r="IF95" s="415">
        <f t="shared" si="353"/>
        <v>1077.78</v>
      </c>
      <c r="IG95" s="416"/>
      <c r="IH95" s="375">
        <v>2633.73</v>
      </c>
      <c r="II95" s="376"/>
      <c r="IJ95" s="365"/>
      <c r="IK95" s="365"/>
      <c r="IL95" s="365"/>
      <c r="IM95" s="365"/>
      <c r="IN95" s="365"/>
      <c r="IO95" s="365"/>
      <c r="IP95" s="365"/>
      <c r="IQ95" s="365"/>
      <c r="IR95" s="365"/>
      <c r="IS95" s="365"/>
      <c r="IT95" s="415">
        <f t="shared" si="354"/>
        <v>2633.73</v>
      </c>
      <c r="IU95" s="416"/>
      <c r="IV95" s="375">
        <v>984</v>
      </c>
      <c r="IW95" s="376"/>
      <c r="IX95" s="365"/>
      <c r="IY95" s="365"/>
      <c r="IZ95" s="365"/>
      <c r="JA95" s="365"/>
      <c r="JB95" s="365"/>
      <c r="JC95" s="365"/>
      <c r="JD95" s="365"/>
      <c r="JE95" s="365"/>
      <c r="JF95" s="365"/>
      <c r="JG95" s="365"/>
      <c r="JH95" s="415">
        <f t="shared" si="355"/>
        <v>984</v>
      </c>
      <c r="JI95" s="416"/>
      <c r="JJ95" s="375">
        <v>4108.88</v>
      </c>
      <c r="JK95" s="376"/>
      <c r="JL95" s="365"/>
      <c r="JM95" s="365"/>
      <c r="JN95" s="365"/>
      <c r="JO95" s="365"/>
      <c r="JP95" s="365"/>
      <c r="JQ95" s="365"/>
      <c r="JR95" s="365"/>
      <c r="JS95" s="365"/>
      <c r="JT95" s="365"/>
      <c r="JU95" s="365"/>
      <c r="JV95" s="415">
        <f t="shared" si="356"/>
        <v>4108.88</v>
      </c>
      <c r="JW95" s="416"/>
      <c r="JX95" s="375">
        <v>283455.63</v>
      </c>
      <c r="JY95" s="376"/>
      <c r="JZ95" s="365"/>
      <c r="KA95" s="365"/>
      <c r="KB95" s="365"/>
      <c r="KC95" s="365"/>
      <c r="KD95" s="365"/>
      <c r="KE95" s="365"/>
      <c r="KF95" s="365"/>
      <c r="KG95" s="365"/>
      <c r="KH95" s="365"/>
      <c r="KI95" s="365"/>
      <c r="KJ95" s="415">
        <f t="shared" si="357"/>
        <v>283455.63</v>
      </c>
      <c r="KK95" s="416"/>
      <c r="KL95" s="375">
        <v>492</v>
      </c>
      <c r="KM95" s="376"/>
      <c r="KN95" s="365"/>
      <c r="KO95" s="365"/>
      <c r="KP95" s="365"/>
      <c r="KQ95" s="365"/>
      <c r="KR95" s="365"/>
      <c r="KS95" s="365"/>
      <c r="KT95" s="365"/>
      <c r="KU95" s="365"/>
      <c r="KV95" s="365"/>
      <c r="KW95" s="365"/>
      <c r="KX95" s="415">
        <f t="shared" si="358"/>
        <v>492</v>
      </c>
      <c r="KY95" s="416"/>
      <c r="KZ95" s="375">
        <v>1967</v>
      </c>
      <c r="LA95" s="376"/>
      <c r="LB95" s="365"/>
      <c r="LC95" s="365"/>
      <c r="LD95" s="365"/>
      <c r="LE95" s="365"/>
      <c r="LF95" s="365"/>
      <c r="LG95" s="365"/>
      <c r="LH95" s="365"/>
      <c r="LI95" s="365"/>
      <c r="LJ95" s="365"/>
      <c r="LK95" s="365"/>
      <c r="LL95" s="415">
        <f t="shared" si="359"/>
        <v>1967</v>
      </c>
      <c r="LM95" s="416"/>
      <c r="LN95" s="375">
        <v>1123.96</v>
      </c>
      <c r="LO95" s="376"/>
      <c r="LP95" s="365"/>
      <c r="LQ95" s="365"/>
      <c r="LR95" s="365"/>
      <c r="LS95" s="365"/>
      <c r="LT95" s="365"/>
      <c r="LU95" s="365"/>
      <c r="LV95" s="365"/>
      <c r="LW95" s="365"/>
      <c r="LX95" s="365"/>
      <c r="LY95" s="365"/>
      <c r="LZ95" s="415">
        <f t="shared" si="360"/>
        <v>1123.96</v>
      </c>
      <c r="MA95" s="416"/>
      <c r="MB95" s="375">
        <v>3991.36</v>
      </c>
      <c r="MC95" s="376"/>
      <c r="MD95" s="365"/>
      <c r="ME95" s="365"/>
      <c r="MF95" s="365"/>
      <c r="MG95" s="365"/>
      <c r="MH95" s="365"/>
      <c r="MI95" s="365"/>
      <c r="MJ95" s="365"/>
      <c r="MK95" s="365"/>
      <c r="ML95" s="365"/>
      <c r="MM95" s="365"/>
      <c r="MN95" s="415">
        <f t="shared" si="361"/>
        <v>3991.36</v>
      </c>
      <c r="MO95" s="416"/>
      <c r="MP95" s="375">
        <v>9456.7199999999993</v>
      </c>
      <c r="MQ95" s="376"/>
      <c r="MR95" s="365"/>
      <c r="MS95" s="365"/>
      <c r="MT95" s="365"/>
      <c r="MU95" s="365"/>
      <c r="MV95" s="365"/>
      <c r="MW95" s="365"/>
      <c r="MX95" s="365"/>
      <c r="MY95" s="365"/>
      <c r="MZ95" s="365"/>
      <c r="NA95" s="365"/>
      <c r="NB95" s="415">
        <f t="shared" si="362"/>
        <v>9456.7199999999993</v>
      </c>
      <c r="NC95" s="416"/>
      <c r="ND95" s="375">
        <v>6395</v>
      </c>
      <c r="NE95" s="376"/>
      <c r="NF95" s="365"/>
      <c r="NG95" s="365"/>
      <c r="NH95" s="365"/>
      <c r="NI95" s="365"/>
      <c r="NJ95" s="365"/>
      <c r="NK95" s="365"/>
      <c r="NL95" s="365"/>
      <c r="NM95" s="365"/>
      <c r="NN95" s="365"/>
      <c r="NO95" s="365"/>
      <c r="NP95" s="415">
        <f t="shared" si="363"/>
        <v>6395</v>
      </c>
      <c r="NQ95" s="416"/>
      <c r="NR95" s="375">
        <v>3563.44</v>
      </c>
      <c r="NS95" s="376"/>
      <c r="NT95" s="365"/>
      <c r="NU95" s="365"/>
      <c r="NV95" s="365"/>
      <c r="NW95" s="365"/>
      <c r="NX95" s="365"/>
      <c r="NY95" s="365"/>
      <c r="NZ95" s="365"/>
      <c r="OA95" s="365"/>
      <c r="OB95" s="365"/>
      <c r="OC95" s="365"/>
      <c r="OD95" s="415">
        <f t="shared" si="364"/>
        <v>3563.44</v>
      </c>
      <c r="OE95" s="416"/>
      <c r="OF95" s="375">
        <v>492</v>
      </c>
      <c r="OG95" s="376"/>
      <c r="OH95" s="365"/>
      <c r="OI95" s="365"/>
      <c r="OJ95" s="365"/>
      <c r="OK95" s="365"/>
      <c r="OL95" s="365"/>
      <c r="OM95" s="365"/>
      <c r="ON95" s="365"/>
      <c r="OO95" s="365"/>
      <c r="OP95" s="365"/>
      <c r="OQ95" s="365"/>
      <c r="OR95" s="415">
        <f t="shared" si="365"/>
        <v>492</v>
      </c>
      <c r="OS95" s="416"/>
      <c r="OT95" s="375">
        <v>15304.33</v>
      </c>
      <c r="OU95" s="376"/>
      <c r="OV95" s="365"/>
      <c r="OW95" s="365"/>
      <c r="OX95" s="365"/>
      <c r="OY95" s="365"/>
      <c r="OZ95" s="365"/>
      <c r="PA95" s="365"/>
      <c r="PB95" s="365"/>
      <c r="PC95" s="365"/>
      <c r="PD95" s="365"/>
      <c r="PE95" s="365"/>
      <c r="PF95" s="415">
        <f t="shared" si="366"/>
        <v>15304.33</v>
      </c>
      <c r="PG95" s="416"/>
      <c r="PH95" s="375">
        <v>492</v>
      </c>
      <c r="PI95" s="376"/>
      <c r="PJ95" s="365"/>
      <c r="PK95" s="365"/>
      <c r="PL95" s="365"/>
      <c r="PM95" s="365"/>
      <c r="PN95" s="365"/>
      <c r="PO95" s="365"/>
      <c r="PP95" s="365"/>
      <c r="PQ95" s="365"/>
      <c r="PR95" s="365"/>
      <c r="PS95" s="365"/>
      <c r="PT95" s="415">
        <f t="shared" si="367"/>
        <v>492</v>
      </c>
      <c r="PU95" s="416"/>
      <c r="PV95" s="368">
        <f t="shared" si="368"/>
        <v>3137345.44</v>
      </c>
      <c r="PW95" s="368">
        <f t="shared" si="368"/>
        <v>0</v>
      </c>
      <c r="PX95" s="368">
        <f t="shared" si="368"/>
        <v>0</v>
      </c>
      <c r="PY95" s="368">
        <f t="shared" si="368"/>
        <v>0</v>
      </c>
      <c r="PZ95" s="368">
        <f t="shared" si="368"/>
        <v>0</v>
      </c>
      <c r="QA95" s="368">
        <f t="shared" si="368"/>
        <v>0</v>
      </c>
      <c r="QB95" s="368">
        <f t="shared" si="368"/>
        <v>0</v>
      </c>
      <c r="QC95" s="368">
        <f t="shared" si="368"/>
        <v>0</v>
      </c>
      <c r="QD95" s="368">
        <f t="shared" si="368"/>
        <v>0</v>
      </c>
      <c r="QE95" s="368">
        <f t="shared" si="368"/>
        <v>0</v>
      </c>
      <c r="QF95" s="368">
        <f t="shared" si="368"/>
        <v>0</v>
      </c>
      <c r="QG95" s="368">
        <f t="shared" si="368"/>
        <v>0</v>
      </c>
      <c r="QH95" s="368">
        <f t="shared" si="370"/>
        <v>3137345.44</v>
      </c>
    </row>
    <row r="96" spans="1:450" s="392" customFormat="1" x14ac:dyDescent="0.25">
      <c r="A96" s="304" t="s">
        <v>938</v>
      </c>
      <c r="B96" s="255" t="s">
        <v>134</v>
      </c>
      <c r="C96" s="413"/>
      <c r="D96" s="375">
        <v>0</v>
      </c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415">
        <f t="shared" si="337"/>
        <v>0</v>
      </c>
      <c r="Q96" s="416"/>
      <c r="R96" s="375">
        <v>0</v>
      </c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415">
        <f t="shared" si="338"/>
        <v>0</v>
      </c>
      <c r="AE96" s="372"/>
      <c r="AF96" s="375">
        <v>0</v>
      </c>
      <c r="AG96" s="376"/>
      <c r="AH96" s="376"/>
      <c r="AI96" s="376"/>
      <c r="AJ96" s="376"/>
      <c r="AK96" s="376"/>
      <c r="AL96" s="376"/>
      <c r="AM96" s="376"/>
      <c r="AN96" s="376"/>
      <c r="AO96" s="376"/>
      <c r="AP96" s="376"/>
      <c r="AQ96" s="376"/>
      <c r="AR96" s="415">
        <f t="shared" si="339"/>
        <v>0</v>
      </c>
      <c r="AS96" s="372"/>
      <c r="AT96" s="375">
        <v>0</v>
      </c>
      <c r="AU96" s="376"/>
      <c r="AV96" s="376"/>
      <c r="AW96" s="376"/>
      <c r="AX96" s="376"/>
      <c r="AY96" s="376"/>
      <c r="AZ96" s="376"/>
      <c r="BA96" s="376"/>
      <c r="BB96" s="376"/>
      <c r="BC96" s="376"/>
      <c r="BD96" s="376"/>
      <c r="BE96" s="376"/>
      <c r="BF96" s="415">
        <f t="shared" si="340"/>
        <v>0</v>
      </c>
      <c r="BG96" s="372"/>
      <c r="BH96" s="375">
        <v>0</v>
      </c>
      <c r="BI96" s="376"/>
      <c r="BJ96" s="376"/>
      <c r="BK96" s="376"/>
      <c r="BL96" s="391"/>
      <c r="BM96" s="391"/>
      <c r="BN96" s="391"/>
      <c r="BO96" s="376"/>
      <c r="BP96" s="365"/>
      <c r="BQ96" s="365"/>
      <c r="BR96" s="365"/>
      <c r="BS96" s="365"/>
      <c r="BT96" s="415">
        <f t="shared" si="341"/>
        <v>0</v>
      </c>
      <c r="BU96" s="388"/>
      <c r="BV96" s="375">
        <v>0</v>
      </c>
      <c r="BW96" s="376"/>
      <c r="BX96" s="365"/>
      <c r="BY96" s="365"/>
      <c r="BZ96" s="365"/>
      <c r="CA96" s="365"/>
      <c r="CB96" s="365"/>
      <c r="CC96" s="365"/>
      <c r="CD96" s="365"/>
      <c r="CE96" s="365"/>
      <c r="CF96" s="365"/>
      <c r="CG96" s="365"/>
      <c r="CH96" s="415">
        <f t="shared" si="342"/>
        <v>0</v>
      </c>
      <c r="CI96" s="416"/>
      <c r="CJ96" s="375">
        <v>0</v>
      </c>
      <c r="CK96" s="376"/>
      <c r="CL96" s="365"/>
      <c r="CM96" s="365"/>
      <c r="CN96" s="365"/>
      <c r="CO96" s="365"/>
      <c r="CP96" s="365"/>
      <c r="CQ96" s="365"/>
      <c r="CR96" s="365"/>
      <c r="CS96" s="365"/>
      <c r="CT96" s="365"/>
      <c r="CU96" s="365"/>
      <c r="CV96" s="415">
        <f t="shared" si="343"/>
        <v>0</v>
      </c>
      <c r="CW96" s="372"/>
      <c r="CX96" s="375">
        <v>0</v>
      </c>
      <c r="CY96" s="376"/>
      <c r="CZ96" s="365"/>
      <c r="DA96" s="365"/>
      <c r="DB96" s="365"/>
      <c r="DC96" s="365"/>
      <c r="DD96" s="365"/>
      <c r="DE96" s="365"/>
      <c r="DF96" s="365"/>
      <c r="DG96" s="365"/>
      <c r="DH96" s="365"/>
      <c r="DI96" s="365"/>
      <c r="DJ96" s="415">
        <f t="shared" si="344"/>
        <v>0</v>
      </c>
      <c r="DK96" s="416"/>
      <c r="DL96" s="375">
        <v>0</v>
      </c>
      <c r="DM96" s="376"/>
      <c r="DN96" s="365"/>
      <c r="DO96" s="365"/>
      <c r="DP96" s="365"/>
      <c r="DQ96" s="365"/>
      <c r="DR96" s="365"/>
      <c r="DS96" s="365"/>
      <c r="DT96" s="365"/>
      <c r="DU96" s="365"/>
      <c r="DV96" s="365"/>
      <c r="DW96" s="365"/>
      <c r="DX96" s="415">
        <f t="shared" si="345"/>
        <v>0</v>
      </c>
      <c r="DY96" s="416"/>
      <c r="DZ96" s="375">
        <v>0</v>
      </c>
      <c r="EA96" s="376"/>
      <c r="EB96" s="365"/>
      <c r="EC96" s="365"/>
      <c r="ED96" s="365"/>
      <c r="EE96" s="365"/>
      <c r="EF96" s="365"/>
      <c r="EG96" s="365"/>
      <c r="EH96" s="365"/>
      <c r="EI96" s="365"/>
      <c r="EJ96" s="365"/>
      <c r="EK96" s="365"/>
      <c r="EL96" s="415">
        <f t="shared" si="346"/>
        <v>0</v>
      </c>
      <c r="EM96" s="416"/>
      <c r="EN96" s="375">
        <v>0</v>
      </c>
      <c r="EO96" s="376"/>
      <c r="EP96" s="365"/>
      <c r="EQ96" s="365"/>
      <c r="ER96" s="365"/>
      <c r="ES96" s="365"/>
      <c r="ET96" s="365"/>
      <c r="EU96" s="365"/>
      <c r="EV96" s="365"/>
      <c r="EW96" s="365"/>
      <c r="EX96" s="365"/>
      <c r="EY96" s="365"/>
      <c r="EZ96" s="415">
        <f t="shared" si="347"/>
        <v>0</v>
      </c>
      <c r="FA96" s="416"/>
      <c r="FB96" s="375">
        <v>0</v>
      </c>
      <c r="FC96" s="376"/>
      <c r="FD96" s="365"/>
      <c r="FE96" s="365"/>
      <c r="FF96" s="365"/>
      <c r="FG96" s="365"/>
      <c r="FH96" s="365"/>
      <c r="FI96" s="365"/>
      <c r="FJ96" s="365"/>
      <c r="FK96" s="365"/>
      <c r="FL96" s="365"/>
      <c r="FM96" s="365"/>
      <c r="FN96" s="415">
        <f t="shared" si="348"/>
        <v>0</v>
      </c>
      <c r="FO96" s="416"/>
      <c r="FP96" s="375">
        <v>0</v>
      </c>
      <c r="FQ96" s="376"/>
      <c r="FR96" s="365"/>
      <c r="FS96" s="365"/>
      <c r="FT96" s="365"/>
      <c r="FU96" s="365"/>
      <c r="FV96" s="365"/>
      <c r="FW96" s="365"/>
      <c r="FX96" s="365"/>
      <c r="FY96" s="365"/>
      <c r="FZ96" s="365"/>
      <c r="GA96" s="365"/>
      <c r="GB96" s="415">
        <f t="shared" si="349"/>
        <v>0</v>
      </c>
      <c r="GC96" s="416"/>
      <c r="GD96" s="375">
        <v>0</v>
      </c>
      <c r="GE96" s="376"/>
      <c r="GF96" s="365"/>
      <c r="GG96" s="365"/>
      <c r="GH96" s="365"/>
      <c r="GI96" s="365"/>
      <c r="GJ96" s="365"/>
      <c r="GK96" s="365"/>
      <c r="GL96" s="365"/>
      <c r="GM96" s="365"/>
      <c r="GN96" s="365"/>
      <c r="GO96" s="365"/>
      <c r="GP96" s="415">
        <f t="shared" si="350"/>
        <v>0</v>
      </c>
      <c r="GQ96" s="416"/>
      <c r="GR96" s="375">
        <v>0</v>
      </c>
      <c r="GS96" s="376"/>
      <c r="GT96" s="365"/>
      <c r="GU96" s="365"/>
      <c r="GV96" s="365"/>
      <c r="GW96" s="365"/>
      <c r="GX96" s="365"/>
      <c r="GY96" s="365"/>
      <c r="GZ96" s="365"/>
      <c r="HA96" s="365"/>
      <c r="HB96" s="365"/>
      <c r="HC96" s="365"/>
      <c r="HD96" s="415">
        <f t="shared" si="351"/>
        <v>0</v>
      </c>
      <c r="HE96" s="416"/>
      <c r="HF96" s="375">
        <v>0</v>
      </c>
      <c r="HG96" s="376"/>
      <c r="HH96" s="365"/>
      <c r="HI96" s="365"/>
      <c r="HJ96" s="365"/>
      <c r="HK96" s="365"/>
      <c r="HL96" s="365"/>
      <c r="HM96" s="365"/>
      <c r="HN96" s="365"/>
      <c r="HO96" s="365"/>
      <c r="HP96" s="365"/>
      <c r="HQ96" s="365"/>
      <c r="HR96" s="415">
        <f t="shared" si="352"/>
        <v>0</v>
      </c>
      <c r="HS96" s="416"/>
      <c r="HT96" s="375">
        <v>0</v>
      </c>
      <c r="HU96" s="376"/>
      <c r="HV96" s="365"/>
      <c r="HW96" s="365"/>
      <c r="HX96" s="365"/>
      <c r="HY96" s="365"/>
      <c r="HZ96" s="365"/>
      <c r="IA96" s="365"/>
      <c r="IB96" s="365"/>
      <c r="IC96" s="365"/>
      <c r="ID96" s="365"/>
      <c r="IE96" s="365"/>
      <c r="IF96" s="415">
        <f t="shared" si="353"/>
        <v>0</v>
      </c>
      <c r="IG96" s="416"/>
      <c r="IH96" s="375">
        <v>0</v>
      </c>
      <c r="II96" s="376"/>
      <c r="IJ96" s="365"/>
      <c r="IK96" s="365"/>
      <c r="IL96" s="365"/>
      <c r="IM96" s="365"/>
      <c r="IN96" s="365"/>
      <c r="IO96" s="365"/>
      <c r="IP96" s="365"/>
      <c r="IQ96" s="365"/>
      <c r="IR96" s="365"/>
      <c r="IS96" s="365"/>
      <c r="IT96" s="415">
        <f t="shared" si="354"/>
        <v>0</v>
      </c>
      <c r="IU96" s="416"/>
      <c r="IV96" s="375">
        <v>0</v>
      </c>
      <c r="IW96" s="376"/>
      <c r="IX96" s="365"/>
      <c r="IY96" s="365"/>
      <c r="IZ96" s="365"/>
      <c r="JA96" s="365"/>
      <c r="JB96" s="365"/>
      <c r="JC96" s="365"/>
      <c r="JD96" s="365"/>
      <c r="JE96" s="365"/>
      <c r="JF96" s="365"/>
      <c r="JG96" s="365"/>
      <c r="JH96" s="415">
        <f t="shared" si="355"/>
        <v>0</v>
      </c>
      <c r="JI96" s="416"/>
      <c r="JJ96" s="375">
        <v>0</v>
      </c>
      <c r="JK96" s="376"/>
      <c r="JL96" s="365"/>
      <c r="JM96" s="365"/>
      <c r="JN96" s="365"/>
      <c r="JO96" s="365"/>
      <c r="JP96" s="365"/>
      <c r="JQ96" s="365"/>
      <c r="JR96" s="365"/>
      <c r="JS96" s="365"/>
      <c r="JT96" s="365"/>
      <c r="JU96" s="365"/>
      <c r="JV96" s="415">
        <f t="shared" si="356"/>
        <v>0</v>
      </c>
      <c r="JW96" s="416"/>
      <c r="JX96" s="375">
        <v>0</v>
      </c>
      <c r="JY96" s="376"/>
      <c r="JZ96" s="365"/>
      <c r="KA96" s="365"/>
      <c r="KB96" s="365"/>
      <c r="KC96" s="365"/>
      <c r="KD96" s="365"/>
      <c r="KE96" s="365"/>
      <c r="KF96" s="365"/>
      <c r="KG96" s="365"/>
      <c r="KH96" s="365"/>
      <c r="KI96" s="365"/>
      <c r="KJ96" s="415">
        <f t="shared" si="357"/>
        <v>0</v>
      </c>
      <c r="KK96" s="416"/>
      <c r="KL96" s="375">
        <v>0</v>
      </c>
      <c r="KM96" s="376"/>
      <c r="KN96" s="365"/>
      <c r="KO96" s="365"/>
      <c r="KP96" s="365"/>
      <c r="KQ96" s="365"/>
      <c r="KR96" s="365"/>
      <c r="KS96" s="365"/>
      <c r="KT96" s="365"/>
      <c r="KU96" s="365"/>
      <c r="KV96" s="365"/>
      <c r="KW96" s="365"/>
      <c r="KX96" s="415">
        <f t="shared" si="358"/>
        <v>0</v>
      </c>
      <c r="KY96" s="416"/>
      <c r="KZ96" s="375">
        <v>0</v>
      </c>
      <c r="LA96" s="376"/>
      <c r="LB96" s="365"/>
      <c r="LC96" s="365"/>
      <c r="LD96" s="365"/>
      <c r="LE96" s="365"/>
      <c r="LF96" s="365"/>
      <c r="LG96" s="365"/>
      <c r="LH96" s="365"/>
      <c r="LI96" s="365"/>
      <c r="LJ96" s="365"/>
      <c r="LK96" s="365"/>
      <c r="LL96" s="415">
        <f t="shared" si="359"/>
        <v>0</v>
      </c>
      <c r="LM96" s="416"/>
      <c r="LN96" s="375">
        <v>0</v>
      </c>
      <c r="LO96" s="376"/>
      <c r="LP96" s="365"/>
      <c r="LQ96" s="365"/>
      <c r="LR96" s="365"/>
      <c r="LS96" s="365"/>
      <c r="LT96" s="365"/>
      <c r="LU96" s="365"/>
      <c r="LV96" s="365"/>
      <c r="LW96" s="365"/>
      <c r="LX96" s="365"/>
      <c r="LY96" s="365"/>
      <c r="LZ96" s="415">
        <f t="shared" si="360"/>
        <v>0</v>
      </c>
      <c r="MA96" s="416"/>
      <c r="MB96" s="375">
        <v>0</v>
      </c>
      <c r="MC96" s="376"/>
      <c r="MD96" s="365"/>
      <c r="ME96" s="365"/>
      <c r="MF96" s="365"/>
      <c r="MG96" s="365"/>
      <c r="MH96" s="365"/>
      <c r="MI96" s="365"/>
      <c r="MJ96" s="365"/>
      <c r="MK96" s="365"/>
      <c r="ML96" s="365"/>
      <c r="MM96" s="365"/>
      <c r="MN96" s="415">
        <f t="shared" si="361"/>
        <v>0</v>
      </c>
      <c r="MO96" s="416"/>
      <c r="MP96" s="375">
        <v>0</v>
      </c>
      <c r="MQ96" s="376"/>
      <c r="MR96" s="365"/>
      <c r="MS96" s="365"/>
      <c r="MT96" s="365"/>
      <c r="MU96" s="365"/>
      <c r="MV96" s="365"/>
      <c r="MW96" s="365"/>
      <c r="MX96" s="365"/>
      <c r="MY96" s="365"/>
      <c r="MZ96" s="365"/>
      <c r="NA96" s="365"/>
      <c r="NB96" s="415">
        <f t="shared" si="362"/>
        <v>0</v>
      </c>
      <c r="NC96" s="416"/>
      <c r="ND96" s="375">
        <v>0</v>
      </c>
      <c r="NE96" s="376"/>
      <c r="NF96" s="365"/>
      <c r="NG96" s="365"/>
      <c r="NH96" s="365"/>
      <c r="NI96" s="365"/>
      <c r="NJ96" s="365"/>
      <c r="NK96" s="365"/>
      <c r="NL96" s="365"/>
      <c r="NM96" s="365"/>
      <c r="NN96" s="365"/>
      <c r="NO96" s="365"/>
      <c r="NP96" s="415">
        <f t="shared" si="363"/>
        <v>0</v>
      </c>
      <c r="NQ96" s="416"/>
      <c r="NR96" s="375">
        <v>0</v>
      </c>
      <c r="NS96" s="376"/>
      <c r="NT96" s="365"/>
      <c r="NU96" s="365"/>
      <c r="NV96" s="365"/>
      <c r="NW96" s="365"/>
      <c r="NX96" s="365"/>
      <c r="NY96" s="365"/>
      <c r="NZ96" s="365"/>
      <c r="OA96" s="365"/>
      <c r="OB96" s="365"/>
      <c r="OC96" s="365"/>
      <c r="OD96" s="415">
        <f t="shared" si="364"/>
        <v>0</v>
      </c>
      <c r="OE96" s="416"/>
      <c r="OF96" s="375">
        <v>0</v>
      </c>
      <c r="OG96" s="376"/>
      <c r="OH96" s="365"/>
      <c r="OI96" s="365"/>
      <c r="OJ96" s="365"/>
      <c r="OK96" s="365"/>
      <c r="OL96" s="365"/>
      <c r="OM96" s="365"/>
      <c r="ON96" s="365"/>
      <c r="OO96" s="365"/>
      <c r="OP96" s="365"/>
      <c r="OQ96" s="365"/>
      <c r="OR96" s="415">
        <f t="shared" si="365"/>
        <v>0</v>
      </c>
      <c r="OS96" s="416"/>
      <c r="OT96" s="375">
        <v>0</v>
      </c>
      <c r="OU96" s="376"/>
      <c r="OV96" s="365"/>
      <c r="OW96" s="365"/>
      <c r="OX96" s="365"/>
      <c r="OY96" s="365"/>
      <c r="OZ96" s="365"/>
      <c r="PA96" s="365"/>
      <c r="PB96" s="365"/>
      <c r="PC96" s="365"/>
      <c r="PD96" s="365"/>
      <c r="PE96" s="365"/>
      <c r="PF96" s="415">
        <f t="shared" si="366"/>
        <v>0</v>
      </c>
      <c r="PG96" s="416"/>
      <c r="PH96" s="375">
        <v>0</v>
      </c>
      <c r="PI96" s="376"/>
      <c r="PJ96" s="365"/>
      <c r="PK96" s="365"/>
      <c r="PL96" s="365"/>
      <c r="PM96" s="365"/>
      <c r="PN96" s="365"/>
      <c r="PO96" s="365"/>
      <c r="PP96" s="365"/>
      <c r="PQ96" s="365"/>
      <c r="PR96" s="365"/>
      <c r="PS96" s="365"/>
      <c r="PT96" s="415">
        <f t="shared" si="367"/>
        <v>0</v>
      </c>
      <c r="PU96" s="416"/>
      <c r="PV96" s="368">
        <f t="shared" si="368"/>
        <v>0</v>
      </c>
      <c r="PW96" s="368">
        <f t="shared" si="368"/>
        <v>0</v>
      </c>
      <c r="PX96" s="368">
        <f t="shared" si="368"/>
        <v>0</v>
      </c>
      <c r="PY96" s="368">
        <f t="shared" si="368"/>
        <v>0</v>
      </c>
      <c r="PZ96" s="368">
        <f t="shared" si="368"/>
        <v>0</v>
      </c>
      <c r="QA96" s="368">
        <f t="shared" si="368"/>
        <v>0</v>
      </c>
      <c r="QB96" s="368">
        <f t="shared" si="368"/>
        <v>0</v>
      </c>
      <c r="QC96" s="368">
        <f t="shared" si="368"/>
        <v>0</v>
      </c>
      <c r="QD96" s="368">
        <f t="shared" si="368"/>
        <v>0</v>
      </c>
      <c r="QE96" s="368">
        <f t="shared" si="368"/>
        <v>0</v>
      </c>
      <c r="QF96" s="368">
        <f t="shared" si="368"/>
        <v>0</v>
      </c>
      <c r="QG96" s="368">
        <f t="shared" si="368"/>
        <v>0</v>
      </c>
      <c r="QH96" s="368">
        <f t="shared" si="370"/>
        <v>0</v>
      </c>
    </row>
    <row r="97" spans="1:450" s="392" customFormat="1" x14ac:dyDescent="0.25">
      <c r="A97" s="304" t="s">
        <v>938</v>
      </c>
      <c r="B97" s="255" t="s">
        <v>135</v>
      </c>
      <c r="C97" s="413"/>
      <c r="D97" s="375">
        <v>0</v>
      </c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415">
        <f t="shared" si="337"/>
        <v>0</v>
      </c>
      <c r="Q97" s="416"/>
      <c r="R97" s="375">
        <v>0</v>
      </c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415">
        <f t="shared" si="338"/>
        <v>0</v>
      </c>
      <c r="AE97" s="372"/>
      <c r="AF97" s="375">
        <v>0</v>
      </c>
      <c r="AG97" s="376"/>
      <c r="AH97" s="376"/>
      <c r="AI97" s="376"/>
      <c r="AJ97" s="376"/>
      <c r="AK97" s="376"/>
      <c r="AL97" s="376"/>
      <c r="AM97" s="376"/>
      <c r="AN97" s="376"/>
      <c r="AO97" s="376"/>
      <c r="AP97" s="376"/>
      <c r="AQ97" s="376"/>
      <c r="AR97" s="415">
        <f t="shared" si="339"/>
        <v>0</v>
      </c>
      <c r="AS97" s="372"/>
      <c r="AT97" s="375">
        <v>0</v>
      </c>
      <c r="AU97" s="376"/>
      <c r="AV97" s="376"/>
      <c r="AW97" s="376"/>
      <c r="AX97" s="376"/>
      <c r="AY97" s="376"/>
      <c r="AZ97" s="376"/>
      <c r="BA97" s="376"/>
      <c r="BB97" s="376"/>
      <c r="BC97" s="376"/>
      <c r="BD97" s="376"/>
      <c r="BE97" s="376"/>
      <c r="BF97" s="415">
        <f t="shared" si="340"/>
        <v>0</v>
      </c>
      <c r="BG97" s="372"/>
      <c r="BH97" s="375">
        <v>0</v>
      </c>
      <c r="BI97" s="376"/>
      <c r="BJ97" s="376"/>
      <c r="BK97" s="376"/>
      <c r="BL97" s="391"/>
      <c r="BM97" s="391"/>
      <c r="BN97" s="391"/>
      <c r="BO97" s="376"/>
      <c r="BP97" s="365"/>
      <c r="BQ97" s="365"/>
      <c r="BR97" s="365"/>
      <c r="BS97" s="365"/>
      <c r="BT97" s="415">
        <f t="shared" si="341"/>
        <v>0</v>
      </c>
      <c r="BU97" s="388"/>
      <c r="BV97" s="375">
        <v>0</v>
      </c>
      <c r="BW97" s="376"/>
      <c r="BX97" s="365"/>
      <c r="BY97" s="365"/>
      <c r="BZ97" s="365"/>
      <c r="CA97" s="365"/>
      <c r="CB97" s="365"/>
      <c r="CC97" s="365"/>
      <c r="CD97" s="365"/>
      <c r="CE97" s="365"/>
      <c r="CF97" s="365"/>
      <c r="CG97" s="365"/>
      <c r="CH97" s="415">
        <f t="shared" si="342"/>
        <v>0</v>
      </c>
      <c r="CI97" s="416"/>
      <c r="CJ97" s="375">
        <v>0</v>
      </c>
      <c r="CK97" s="376"/>
      <c r="CL97" s="365"/>
      <c r="CM97" s="365"/>
      <c r="CN97" s="365"/>
      <c r="CO97" s="365"/>
      <c r="CP97" s="365"/>
      <c r="CQ97" s="365"/>
      <c r="CR97" s="365"/>
      <c r="CS97" s="365"/>
      <c r="CT97" s="365"/>
      <c r="CU97" s="365"/>
      <c r="CV97" s="415">
        <f t="shared" si="343"/>
        <v>0</v>
      </c>
      <c r="CW97" s="372"/>
      <c r="CX97" s="375">
        <v>0</v>
      </c>
      <c r="CY97" s="376"/>
      <c r="CZ97" s="365"/>
      <c r="DA97" s="365"/>
      <c r="DB97" s="365"/>
      <c r="DC97" s="365"/>
      <c r="DD97" s="365"/>
      <c r="DE97" s="365"/>
      <c r="DF97" s="365"/>
      <c r="DG97" s="365"/>
      <c r="DH97" s="365"/>
      <c r="DI97" s="365"/>
      <c r="DJ97" s="415">
        <f t="shared" si="344"/>
        <v>0</v>
      </c>
      <c r="DK97" s="416"/>
      <c r="DL97" s="375">
        <v>0</v>
      </c>
      <c r="DM97" s="376"/>
      <c r="DN97" s="365"/>
      <c r="DO97" s="365"/>
      <c r="DP97" s="365"/>
      <c r="DQ97" s="365"/>
      <c r="DR97" s="365"/>
      <c r="DS97" s="365"/>
      <c r="DT97" s="365"/>
      <c r="DU97" s="365"/>
      <c r="DV97" s="365"/>
      <c r="DW97" s="365"/>
      <c r="DX97" s="415">
        <f t="shared" si="345"/>
        <v>0</v>
      </c>
      <c r="DY97" s="416"/>
      <c r="DZ97" s="375">
        <v>0</v>
      </c>
      <c r="EA97" s="376"/>
      <c r="EB97" s="365"/>
      <c r="EC97" s="365"/>
      <c r="ED97" s="365"/>
      <c r="EE97" s="365"/>
      <c r="EF97" s="365"/>
      <c r="EG97" s="365"/>
      <c r="EH97" s="365"/>
      <c r="EI97" s="365"/>
      <c r="EJ97" s="365"/>
      <c r="EK97" s="365"/>
      <c r="EL97" s="415">
        <f t="shared" si="346"/>
        <v>0</v>
      </c>
      <c r="EM97" s="416"/>
      <c r="EN97" s="375">
        <v>0</v>
      </c>
      <c r="EO97" s="376"/>
      <c r="EP97" s="365"/>
      <c r="EQ97" s="365"/>
      <c r="ER97" s="365"/>
      <c r="ES97" s="365"/>
      <c r="ET97" s="365"/>
      <c r="EU97" s="365"/>
      <c r="EV97" s="365"/>
      <c r="EW97" s="365"/>
      <c r="EX97" s="365"/>
      <c r="EY97" s="365"/>
      <c r="EZ97" s="415">
        <f t="shared" si="347"/>
        <v>0</v>
      </c>
      <c r="FA97" s="416"/>
      <c r="FB97" s="375">
        <v>0</v>
      </c>
      <c r="FC97" s="376"/>
      <c r="FD97" s="365"/>
      <c r="FE97" s="365"/>
      <c r="FF97" s="365"/>
      <c r="FG97" s="365"/>
      <c r="FH97" s="365"/>
      <c r="FI97" s="365"/>
      <c r="FJ97" s="365"/>
      <c r="FK97" s="365"/>
      <c r="FL97" s="365"/>
      <c r="FM97" s="365"/>
      <c r="FN97" s="415">
        <f t="shared" si="348"/>
        <v>0</v>
      </c>
      <c r="FO97" s="416"/>
      <c r="FP97" s="375">
        <v>0</v>
      </c>
      <c r="FQ97" s="376"/>
      <c r="FR97" s="365"/>
      <c r="FS97" s="365"/>
      <c r="FT97" s="365"/>
      <c r="FU97" s="365"/>
      <c r="FV97" s="365"/>
      <c r="FW97" s="365"/>
      <c r="FX97" s="365"/>
      <c r="FY97" s="365"/>
      <c r="FZ97" s="365"/>
      <c r="GA97" s="365"/>
      <c r="GB97" s="415">
        <f t="shared" si="349"/>
        <v>0</v>
      </c>
      <c r="GC97" s="416"/>
      <c r="GD97" s="375">
        <v>0</v>
      </c>
      <c r="GE97" s="376"/>
      <c r="GF97" s="365"/>
      <c r="GG97" s="365"/>
      <c r="GH97" s="365"/>
      <c r="GI97" s="365"/>
      <c r="GJ97" s="365"/>
      <c r="GK97" s="365"/>
      <c r="GL97" s="365"/>
      <c r="GM97" s="365"/>
      <c r="GN97" s="365"/>
      <c r="GO97" s="365"/>
      <c r="GP97" s="415">
        <f t="shared" si="350"/>
        <v>0</v>
      </c>
      <c r="GQ97" s="416"/>
      <c r="GR97" s="375">
        <v>0</v>
      </c>
      <c r="GS97" s="376"/>
      <c r="GT97" s="365"/>
      <c r="GU97" s="365"/>
      <c r="GV97" s="365"/>
      <c r="GW97" s="365"/>
      <c r="GX97" s="365"/>
      <c r="GY97" s="365"/>
      <c r="GZ97" s="365"/>
      <c r="HA97" s="365"/>
      <c r="HB97" s="365"/>
      <c r="HC97" s="365"/>
      <c r="HD97" s="415">
        <f t="shared" si="351"/>
        <v>0</v>
      </c>
      <c r="HE97" s="416"/>
      <c r="HF97" s="375">
        <v>0</v>
      </c>
      <c r="HG97" s="376"/>
      <c r="HH97" s="365"/>
      <c r="HI97" s="365"/>
      <c r="HJ97" s="365"/>
      <c r="HK97" s="365"/>
      <c r="HL97" s="365"/>
      <c r="HM97" s="365"/>
      <c r="HN97" s="365"/>
      <c r="HO97" s="365"/>
      <c r="HP97" s="365"/>
      <c r="HQ97" s="365"/>
      <c r="HR97" s="415">
        <f t="shared" si="352"/>
        <v>0</v>
      </c>
      <c r="HS97" s="416"/>
      <c r="HT97" s="375">
        <v>0</v>
      </c>
      <c r="HU97" s="376"/>
      <c r="HV97" s="365"/>
      <c r="HW97" s="365"/>
      <c r="HX97" s="365"/>
      <c r="HY97" s="365"/>
      <c r="HZ97" s="365"/>
      <c r="IA97" s="365"/>
      <c r="IB97" s="365"/>
      <c r="IC97" s="365"/>
      <c r="ID97" s="365"/>
      <c r="IE97" s="365"/>
      <c r="IF97" s="415">
        <f t="shared" si="353"/>
        <v>0</v>
      </c>
      <c r="IG97" s="416"/>
      <c r="IH97" s="375">
        <v>0</v>
      </c>
      <c r="II97" s="376"/>
      <c r="IJ97" s="365"/>
      <c r="IK97" s="365"/>
      <c r="IL97" s="365"/>
      <c r="IM97" s="365"/>
      <c r="IN97" s="365"/>
      <c r="IO97" s="365"/>
      <c r="IP97" s="365"/>
      <c r="IQ97" s="365"/>
      <c r="IR97" s="365"/>
      <c r="IS97" s="365"/>
      <c r="IT97" s="415">
        <f t="shared" si="354"/>
        <v>0</v>
      </c>
      <c r="IU97" s="416"/>
      <c r="IV97" s="375">
        <v>0</v>
      </c>
      <c r="IW97" s="376"/>
      <c r="IX97" s="365"/>
      <c r="IY97" s="365"/>
      <c r="IZ97" s="365"/>
      <c r="JA97" s="365"/>
      <c r="JB97" s="365"/>
      <c r="JC97" s="365"/>
      <c r="JD97" s="365"/>
      <c r="JE97" s="365"/>
      <c r="JF97" s="365"/>
      <c r="JG97" s="365"/>
      <c r="JH97" s="415">
        <f t="shared" si="355"/>
        <v>0</v>
      </c>
      <c r="JI97" s="416"/>
      <c r="JJ97" s="375">
        <v>0</v>
      </c>
      <c r="JK97" s="376"/>
      <c r="JL97" s="365"/>
      <c r="JM97" s="365"/>
      <c r="JN97" s="365"/>
      <c r="JO97" s="365"/>
      <c r="JP97" s="365"/>
      <c r="JQ97" s="365"/>
      <c r="JR97" s="365"/>
      <c r="JS97" s="365"/>
      <c r="JT97" s="365"/>
      <c r="JU97" s="365"/>
      <c r="JV97" s="415">
        <f t="shared" si="356"/>
        <v>0</v>
      </c>
      <c r="JW97" s="416"/>
      <c r="JX97" s="375">
        <v>0</v>
      </c>
      <c r="JY97" s="376"/>
      <c r="JZ97" s="365"/>
      <c r="KA97" s="365"/>
      <c r="KB97" s="365"/>
      <c r="KC97" s="365"/>
      <c r="KD97" s="365"/>
      <c r="KE97" s="365"/>
      <c r="KF97" s="365"/>
      <c r="KG97" s="365"/>
      <c r="KH97" s="365"/>
      <c r="KI97" s="365"/>
      <c r="KJ97" s="415">
        <f t="shared" si="357"/>
        <v>0</v>
      </c>
      <c r="KK97" s="416"/>
      <c r="KL97" s="375">
        <v>0</v>
      </c>
      <c r="KM97" s="376"/>
      <c r="KN97" s="365"/>
      <c r="KO97" s="365"/>
      <c r="KP97" s="365"/>
      <c r="KQ97" s="365"/>
      <c r="KR97" s="365"/>
      <c r="KS97" s="365"/>
      <c r="KT97" s="365"/>
      <c r="KU97" s="365"/>
      <c r="KV97" s="365"/>
      <c r="KW97" s="365"/>
      <c r="KX97" s="415">
        <f t="shared" si="358"/>
        <v>0</v>
      </c>
      <c r="KY97" s="416"/>
      <c r="KZ97" s="375">
        <v>0</v>
      </c>
      <c r="LA97" s="376"/>
      <c r="LB97" s="365"/>
      <c r="LC97" s="365"/>
      <c r="LD97" s="365"/>
      <c r="LE97" s="365"/>
      <c r="LF97" s="365"/>
      <c r="LG97" s="365"/>
      <c r="LH97" s="365"/>
      <c r="LI97" s="365"/>
      <c r="LJ97" s="365"/>
      <c r="LK97" s="365"/>
      <c r="LL97" s="415">
        <f t="shared" si="359"/>
        <v>0</v>
      </c>
      <c r="LM97" s="416"/>
      <c r="LN97" s="375">
        <v>0</v>
      </c>
      <c r="LO97" s="376"/>
      <c r="LP97" s="365"/>
      <c r="LQ97" s="365"/>
      <c r="LR97" s="365"/>
      <c r="LS97" s="365"/>
      <c r="LT97" s="365"/>
      <c r="LU97" s="365"/>
      <c r="LV97" s="365"/>
      <c r="LW97" s="365"/>
      <c r="LX97" s="365"/>
      <c r="LY97" s="365"/>
      <c r="LZ97" s="415">
        <f t="shared" si="360"/>
        <v>0</v>
      </c>
      <c r="MA97" s="416"/>
      <c r="MB97" s="375">
        <v>0</v>
      </c>
      <c r="MC97" s="376"/>
      <c r="MD97" s="365"/>
      <c r="ME97" s="365"/>
      <c r="MF97" s="365"/>
      <c r="MG97" s="365"/>
      <c r="MH97" s="365"/>
      <c r="MI97" s="365"/>
      <c r="MJ97" s="365"/>
      <c r="MK97" s="365"/>
      <c r="ML97" s="365"/>
      <c r="MM97" s="365"/>
      <c r="MN97" s="415">
        <f t="shared" si="361"/>
        <v>0</v>
      </c>
      <c r="MO97" s="416"/>
      <c r="MP97" s="375">
        <v>0</v>
      </c>
      <c r="MQ97" s="376"/>
      <c r="MR97" s="365"/>
      <c r="MS97" s="365"/>
      <c r="MT97" s="365"/>
      <c r="MU97" s="365"/>
      <c r="MV97" s="365"/>
      <c r="MW97" s="365"/>
      <c r="MX97" s="365"/>
      <c r="MY97" s="365"/>
      <c r="MZ97" s="365"/>
      <c r="NA97" s="365"/>
      <c r="NB97" s="415">
        <f t="shared" si="362"/>
        <v>0</v>
      </c>
      <c r="NC97" s="416"/>
      <c r="ND97" s="375">
        <v>0</v>
      </c>
      <c r="NE97" s="376"/>
      <c r="NF97" s="365"/>
      <c r="NG97" s="365"/>
      <c r="NH97" s="365"/>
      <c r="NI97" s="365"/>
      <c r="NJ97" s="365"/>
      <c r="NK97" s="365"/>
      <c r="NL97" s="365"/>
      <c r="NM97" s="365"/>
      <c r="NN97" s="365"/>
      <c r="NO97" s="365"/>
      <c r="NP97" s="415">
        <f t="shared" si="363"/>
        <v>0</v>
      </c>
      <c r="NQ97" s="416"/>
      <c r="NR97" s="375">
        <v>0</v>
      </c>
      <c r="NS97" s="376"/>
      <c r="NT97" s="365"/>
      <c r="NU97" s="365"/>
      <c r="NV97" s="365"/>
      <c r="NW97" s="365"/>
      <c r="NX97" s="365"/>
      <c r="NY97" s="365"/>
      <c r="NZ97" s="365"/>
      <c r="OA97" s="365"/>
      <c r="OB97" s="365"/>
      <c r="OC97" s="365"/>
      <c r="OD97" s="415">
        <f t="shared" si="364"/>
        <v>0</v>
      </c>
      <c r="OE97" s="416"/>
      <c r="OF97" s="375">
        <v>0</v>
      </c>
      <c r="OG97" s="376"/>
      <c r="OH97" s="365"/>
      <c r="OI97" s="365"/>
      <c r="OJ97" s="365"/>
      <c r="OK97" s="365"/>
      <c r="OL97" s="365"/>
      <c r="OM97" s="365"/>
      <c r="ON97" s="365"/>
      <c r="OO97" s="365"/>
      <c r="OP97" s="365"/>
      <c r="OQ97" s="365"/>
      <c r="OR97" s="415">
        <f t="shared" si="365"/>
        <v>0</v>
      </c>
      <c r="OS97" s="416"/>
      <c r="OT97" s="375">
        <v>0</v>
      </c>
      <c r="OU97" s="376"/>
      <c r="OV97" s="365"/>
      <c r="OW97" s="365"/>
      <c r="OX97" s="365"/>
      <c r="OY97" s="365"/>
      <c r="OZ97" s="365"/>
      <c r="PA97" s="365"/>
      <c r="PB97" s="365"/>
      <c r="PC97" s="365"/>
      <c r="PD97" s="365"/>
      <c r="PE97" s="365"/>
      <c r="PF97" s="415">
        <f t="shared" si="366"/>
        <v>0</v>
      </c>
      <c r="PG97" s="416"/>
      <c r="PH97" s="375">
        <v>0</v>
      </c>
      <c r="PI97" s="376"/>
      <c r="PJ97" s="365"/>
      <c r="PK97" s="365"/>
      <c r="PL97" s="365"/>
      <c r="PM97" s="365"/>
      <c r="PN97" s="365"/>
      <c r="PO97" s="365"/>
      <c r="PP97" s="365"/>
      <c r="PQ97" s="365"/>
      <c r="PR97" s="365"/>
      <c r="PS97" s="365"/>
      <c r="PT97" s="415">
        <f t="shared" si="367"/>
        <v>0</v>
      </c>
      <c r="PU97" s="416"/>
      <c r="PV97" s="368">
        <f t="shared" si="368"/>
        <v>0</v>
      </c>
      <c r="PW97" s="368">
        <f t="shared" si="368"/>
        <v>0</v>
      </c>
      <c r="PX97" s="368">
        <f t="shared" si="368"/>
        <v>0</v>
      </c>
      <c r="PY97" s="368">
        <f t="shared" si="368"/>
        <v>0</v>
      </c>
      <c r="PZ97" s="368">
        <f t="shared" si="368"/>
        <v>0</v>
      </c>
      <c r="QA97" s="368">
        <f t="shared" si="368"/>
        <v>0</v>
      </c>
      <c r="QB97" s="368">
        <f t="shared" si="368"/>
        <v>0</v>
      </c>
      <c r="QC97" s="368">
        <f t="shared" si="368"/>
        <v>0</v>
      </c>
      <c r="QD97" s="368">
        <f t="shared" si="368"/>
        <v>0</v>
      </c>
      <c r="QE97" s="368">
        <f t="shared" si="368"/>
        <v>0</v>
      </c>
      <c r="QF97" s="368">
        <f t="shared" si="368"/>
        <v>0</v>
      </c>
      <c r="QG97" s="368">
        <f t="shared" si="368"/>
        <v>0</v>
      </c>
      <c r="QH97" s="368">
        <f t="shared" si="370"/>
        <v>0</v>
      </c>
    </row>
    <row r="98" spans="1:450" x14ac:dyDescent="0.25">
      <c r="A98" s="304" t="s">
        <v>938</v>
      </c>
      <c r="B98" s="393" t="s">
        <v>136</v>
      </c>
      <c r="C98" s="413"/>
      <c r="D98" s="375">
        <v>0</v>
      </c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415">
        <f t="shared" si="337"/>
        <v>0</v>
      </c>
      <c r="Q98" s="416"/>
      <c r="R98" s="375">
        <v>0</v>
      </c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415">
        <f t="shared" si="338"/>
        <v>0</v>
      </c>
      <c r="AF98" s="375">
        <v>0</v>
      </c>
      <c r="AG98" s="376"/>
      <c r="AH98" s="376"/>
      <c r="AI98" s="376"/>
      <c r="AJ98" s="376"/>
      <c r="AK98" s="376"/>
      <c r="AL98" s="376"/>
      <c r="AM98" s="376"/>
      <c r="AN98" s="376"/>
      <c r="AO98" s="376"/>
      <c r="AP98" s="376"/>
      <c r="AQ98" s="376"/>
      <c r="AR98" s="415">
        <f t="shared" si="339"/>
        <v>0</v>
      </c>
      <c r="AT98" s="375">
        <v>0</v>
      </c>
      <c r="AU98" s="376"/>
      <c r="AV98" s="376"/>
      <c r="AW98" s="376"/>
      <c r="AX98" s="376"/>
      <c r="AY98" s="376"/>
      <c r="AZ98" s="376"/>
      <c r="BA98" s="376"/>
      <c r="BB98" s="376"/>
      <c r="BC98" s="376"/>
      <c r="BD98" s="376"/>
      <c r="BE98" s="376"/>
      <c r="BF98" s="415">
        <f t="shared" si="340"/>
        <v>0</v>
      </c>
      <c r="BH98" s="375">
        <v>0</v>
      </c>
      <c r="BI98" s="376"/>
      <c r="BJ98" s="376"/>
      <c r="BK98" s="376"/>
      <c r="BL98" s="391"/>
      <c r="BM98" s="391"/>
      <c r="BN98" s="391"/>
      <c r="BO98" s="376"/>
      <c r="BP98" s="365"/>
      <c r="BQ98" s="365"/>
      <c r="BR98" s="365"/>
      <c r="BS98" s="365"/>
      <c r="BT98" s="415">
        <f t="shared" si="341"/>
        <v>0</v>
      </c>
      <c r="BV98" s="375">
        <v>0</v>
      </c>
      <c r="BW98" s="376"/>
      <c r="BX98" s="365"/>
      <c r="BY98" s="365"/>
      <c r="BZ98" s="365"/>
      <c r="CA98" s="365"/>
      <c r="CB98" s="365"/>
      <c r="CC98" s="365"/>
      <c r="CD98" s="365"/>
      <c r="CE98" s="365"/>
      <c r="CF98" s="365"/>
      <c r="CG98" s="365"/>
      <c r="CH98" s="415">
        <f t="shared" si="342"/>
        <v>0</v>
      </c>
      <c r="CI98" s="416"/>
      <c r="CJ98" s="375">
        <v>0</v>
      </c>
      <c r="CK98" s="376"/>
      <c r="CL98" s="365"/>
      <c r="CM98" s="365"/>
      <c r="CN98" s="365"/>
      <c r="CO98" s="365"/>
      <c r="CP98" s="365"/>
      <c r="CQ98" s="365"/>
      <c r="CR98" s="365"/>
      <c r="CS98" s="365"/>
      <c r="CT98" s="365"/>
      <c r="CU98" s="365"/>
      <c r="CV98" s="415">
        <f t="shared" si="343"/>
        <v>0</v>
      </c>
      <c r="CX98" s="375">
        <v>0</v>
      </c>
      <c r="CY98" s="376"/>
      <c r="CZ98" s="365"/>
      <c r="DA98" s="365"/>
      <c r="DB98" s="365"/>
      <c r="DC98" s="365"/>
      <c r="DD98" s="365"/>
      <c r="DE98" s="365"/>
      <c r="DF98" s="365"/>
      <c r="DG98" s="365"/>
      <c r="DH98" s="365"/>
      <c r="DI98" s="365"/>
      <c r="DJ98" s="415">
        <f t="shared" si="344"/>
        <v>0</v>
      </c>
      <c r="DK98" s="416"/>
      <c r="DL98" s="375">
        <v>0</v>
      </c>
      <c r="DM98" s="376"/>
      <c r="DN98" s="365"/>
      <c r="DO98" s="365"/>
      <c r="DP98" s="365"/>
      <c r="DQ98" s="365"/>
      <c r="DR98" s="365"/>
      <c r="DS98" s="365"/>
      <c r="DT98" s="365"/>
      <c r="DU98" s="365"/>
      <c r="DV98" s="365"/>
      <c r="DW98" s="365"/>
      <c r="DX98" s="415">
        <f t="shared" si="345"/>
        <v>0</v>
      </c>
      <c r="DY98" s="416"/>
      <c r="DZ98" s="375">
        <v>0</v>
      </c>
      <c r="EA98" s="376"/>
      <c r="EB98" s="365"/>
      <c r="EC98" s="365"/>
      <c r="ED98" s="365"/>
      <c r="EE98" s="365"/>
      <c r="EF98" s="365"/>
      <c r="EG98" s="365"/>
      <c r="EH98" s="365"/>
      <c r="EI98" s="365"/>
      <c r="EJ98" s="365"/>
      <c r="EK98" s="365"/>
      <c r="EL98" s="415">
        <f t="shared" si="346"/>
        <v>0</v>
      </c>
      <c r="EM98" s="416"/>
      <c r="EN98" s="375">
        <v>0</v>
      </c>
      <c r="EO98" s="376"/>
      <c r="EP98" s="365"/>
      <c r="EQ98" s="365"/>
      <c r="ER98" s="365"/>
      <c r="ES98" s="365"/>
      <c r="ET98" s="365"/>
      <c r="EU98" s="365"/>
      <c r="EV98" s="365"/>
      <c r="EW98" s="365"/>
      <c r="EX98" s="365"/>
      <c r="EY98" s="365"/>
      <c r="EZ98" s="415">
        <f t="shared" si="347"/>
        <v>0</v>
      </c>
      <c r="FA98" s="416"/>
      <c r="FB98" s="375">
        <v>0</v>
      </c>
      <c r="FC98" s="376"/>
      <c r="FD98" s="365"/>
      <c r="FE98" s="365"/>
      <c r="FF98" s="365"/>
      <c r="FG98" s="365"/>
      <c r="FH98" s="365"/>
      <c r="FI98" s="365"/>
      <c r="FJ98" s="365"/>
      <c r="FK98" s="365"/>
      <c r="FL98" s="365"/>
      <c r="FM98" s="365"/>
      <c r="FN98" s="415">
        <f t="shared" si="348"/>
        <v>0</v>
      </c>
      <c r="FO98" s="416"/>
      <c r="FP98" s="375">
        <v>0</v>
      </c>
      <c r="FQ98" s="376"/>
      <c r="FR98" s="365"/>
      <c r="FS98" s="365"/>
      <c r="FT98" s="365"/>
      <c r="FU98" s="365"/>
      <c r="FV98" s="365"/>
      <c r="FW98" s="365"/>
      <c r="FX98" s="365"/>
      <c r="FY98" s="365"/>
      <c r="FZ98" s="365"/>
      <c r="GA98" s="365"/>
      <c r="GB98" s="415">
        <f t="shared" si="349"/>
        <v>0</v>
      </c>
      <c r="GC98" s="416"/>
      <c r="GD98" s="375">
        <v>0</v>
      </c>
      <c r="GE98" s="376"/>
      <c r="GF98" s="365"/>
      <c r="GG98" s="365"/>
      <c r="GH98" s="365"/>
      <c r="GI98" s="365"/>
      <c r="GJ98" s="365"/>
      <c r="GK98" s="365"/>
      <c r="GL98" s="365"/>
      <c r="GM98" s="365"/>
      <c r="GN98" s="365"/>
      <c r="GO98" s="365"/>
      <c r="GP98" s="415">
        <f t="shared" si="350"/>
        <v>0</v>
      </c>
      <c r="GQ98" s="416"/>
      <c r="GR98" s="375">
        <v>0</v>
      </c>
      <c r="GS98" s="376"/>
      <c r="GT98" s="365"/>
      <c r="GU98" s="365"/>
      <c r="GV98" s="365"/>
      <c r="GW98" s="365"/>
      <c r="GX98" s="365"/>
      <c r="GY98" s="365"/>
      <c r="GZ98" s="365"/>
      <c r="HA98" s="365"/>
      <c r="HB98" s="365"/>
      <c r="HC98" s="365"/>
      <c r="HD98" s="415">
        <f t="shared" si="351"/>
        <v>0</v>
      </c>
      <c r="HE98" s="416"/>
      <c r="HF98" s="375">
        <v>0</v>
      </c>
      <c r="HG98" s="376"/>
      <c r="HH98" s="365"/>
      <c r="HI98" s="365"/>
      <c r="HJ98" s="365"/>
      <c r="HK98" s="365"/>
      <c r="HL98" s="365"/>
      <c r="HM98" s="365"/>
      <c r="HN98" s="365"/>
      <c r="HO98" s="365"/>
      <c r="HP98" s="365"/>
      <c r="HQ98" s="365"/>
      <c r="HR98" s="415">
        <f t="shared" si="352"/>
        <v>0</v>
      </c>
      <c r="HS98" s="416"/>
      <c r="HT98" s="375">
        <v>0</v>
      </c>
      <c r="HU98" s="376"/>
      <c r="HV98" s="365"/>
      <c r="HW98" s="365"/>
      <c r="HX98" s="365"/>
      <c r="HY98" s="365"/>
      <c r="HZ98" s="365"/>
      <c r="IA98" s="365"/>
      <c r="IB98" s="365"/>
      <c r="IC98" s="365"/>
      <c r="ID98" s="365"/>
      <c r="IE98" s="365"/>
      <c r="IF98" s="415">
        <f t="shared" si="353"/>
        <v>0</v>
      </c>
      <c r="IG98" s="416"/>
      <c r="IH98" s="375">
        <v>0</v>
      </c>
      <c r="II98" s="376"/>
      <c r="IJ98" s="365"/>
      <c r="IK98" s="365"/>
      <c r="IL98" s="365"/>
      <c r="IM98" s="365"/>
      <c r="IN98" s="365"/>
      <c r="IO98" s="365"/>
      <c r="IP98" s="365"/>
      <c r="IQ98" s="365"/>
      <c r="IR98" s="365"/>
      <c r="IS98" s="365"/>
      <c r="IT98" s="415">
        <f t="shared" si="354"/>
        <v>0</v>
      </c>
      <c r="IU98" s="416"/>
      <c r="IV98" s="375">
        <v>0</v>
      </c>
      <c r="IW98" s="376"/>
      <c r="IX98" s="365"/>
      <c r="IY98" s="365"/>
      <c r="IZ98" s="365"/>
      <c r="JA98" s="365"/>
      <c r="JB98" s="365"/>
      <c r="JC98" s="365"/>
      <c r="JD98" s="365"/>
      <c r="JE98" s="365"/>
      <c r="JF98" s="365"/>
      <c r="JG98" s="365"/>
      <c r="JH98" s="415">
        <f t="shared" si="355"/>
        <v>0</v>
      </c>
      <c r="JI98" s="416"/>
      <c r="JJ98" s="375">
        <v>0</v>
      </c>
      <c r="JK98" s="376"/>
      <c r="JL98" s="365"/>
      <c r="JM98" s="365"/>
      <c r="JN98" s="365"/>
      <c r="JO98" s="365"/>
      <c r="JP98" s="365"/>
      <c r="JQ98" s="365"/>
      <c r="JR98" s="365"/>
      <c r="JS98" s="365"/>
      <c r="JT98" s="365"/>
      <c r="JU98" s="365"/>
      <c r="JV98" s="415">
        <f t="shared" si="356"/>
        <v>0</v>
      </c>
      <c r="JW98" s="416"/>
      <c r="JX98" s="375">
        <v>0</v>
      </c>
      <c r="JY98" s="376"/>
      <c r="JZ98" s="365"/>
      <c r="KA98" s="365"/>
      <c r="KB98" s="365"/>
      <c r="KC98" s="365"/>
      <c r="KD98" s="365"/>
      <c r="KE98" s="365"/>
      <c r="KF98" s="365"/>
      <c r="KG98" s="365"/>
      <c r="KH98" s="365"/>
      <c r="KI98" s="365"/>
      <c r="KJ98" s="415">
        <f t="shared" si="357"/>
        <v>0</v>
      </c>
      <c r="KK98" s="416"/>
      <c r="KL98" s="375">
        <v>0</v>
      </c>
      <c r="KM98" s="376"/>
      <c r="KN98" s="365"/>
      <c r="KO98" s="365"/>
      <c r="KP98" s="365"/>
      <c r="KQ98" s="365"/>
      <c r="KR98" s="365"/>
      <c r="KS98" s="365"/>
      <c r="KT98" s="365"/>
      <c r="KU98" s="365"/>
      <c r="KV98" s="365"/>
      <c r="KW98" s="365"/>
      <c r="KX98" s="415">
        <f t="shared" si="358"/>
        <v>0</v>
      </c>
      <c r="KY98" s="416"/>
      <c r="KZ98" s="375">
        <v>0</v>
      </c>
      <c r="LA98" s="376"/>
      <c r="LB98" s="365"/>
      <c r="LC98" s="365"/>
      <c r="LD98" s="365"/>
      <c r="LE98" s="365"/>
      <c r="LF98" s="365"/>
      <c r="LG98" s="365"/>
      <c r="LH98" s="365"/>
      <c r="LI98" s="365"/>
      <c r="LJ98" s="365"/>
      <c r="LK98" s="365"/>
      <c r="LL98" s="415">
        <f t="shared" si="359"/>
        <v>0</v>
      </c>
      <c r="LM98" s="416"/>
      <c r="LN98" s="375">
        <v>0</v>
      </c>
      <c r="LO98" s="376"/>
      <c r="LP98" s="365"/>
      <c r="LQ98" s="365"/>
      <c r="LR98" s="365"/>
      <c r="LS98" s="365"/>
      <c r="LT98" s="365"/>
      <c r="LU98" s="365"/>
      <c r="LV98" s="365"/>
      <c r="LW98" s="365"/>
      <c r="LX98" s="365"/>
      <c r="LY98" s="365"/>
      <c r="LZ98" s="415">
        <f t="shared" si="360"/>
        <v>0</v>
      </c>
      <c r="MA98" s="416"/>
      <c r="MB98" s="375">
        <v>0</v>
      </c>
      <c r="MC98" s="376"/>
      <c r="MD98" s="365"/>
      <c r="ME98" s="365"/>
      <c r="MF98" s="365"/>
      <c r="MG98" s="365"/>
      <c r="MH98" s="365"/>
      <c r="MI98" s="365"/>
      <c r="MJ98" s="365"/>
      <c r="MK98" s="365"/>
      <c r="ML98" s="365"/>
      <c r="MM98" s="365"/>
      <c r="MN98" s="415">
        <f t="shared" si="361"/>
        <v>0</v>
      </c>
      <c r="MO98" s="416"/>
      <c r="MP98" s="375">
        <v>0</v>
      </c>
      <c r="MQ98" s="376"/>
      <c r="MR98" s="365"/>
      <c r="MS98" s="365"/>
      <c r="MT98" s="365"/>
      <c r="MU98" s="365"/>
      <c r="MV98" s="365"/>
      <c r="MW98" s="365"/>
      <c r="MX98" s="365"/>
      <c r="MY98" s="365"/>
      <c r="MZ98" s="365"/>
      <c r="NA98" s="365"/>
      <c r="NB98" s="415">
        <f t="shared" si="362"/>
        <v>0</v>
      </c>
      <c r="NC98" s="416"/>
      <c r="ND98" s="375">
        <v>0</v>
      </c>
      <c r="NE98" s="376"/>
      <c r="NF98" s="365"/>
      <c r="NG98" s="365"/>
      <c r="NH98" s="365"/>
      <c r="NI98" s="365"/>
      <c r="NJ98" s="365"/>
      <c r="NK98" s="365"/>
      <c r="NL98" s="365"/>
      <c r="NM98" s="365"/>
      <c r="NN98" s="365"/>
      <c r="NO98" s="365"/>
      <c r="NP98" s="415">
        <f t="shared" si="363"/>
        <v>0</v>
      </c>
      <c r="NQ98" s="416"/>
      <c r="NR98" s="375">
        <v>0</v>
      </c>
      <c r="NS98" s="376"/>
      <c r="NT98" s="365"/>
      <c r="NU98" s="365"/>
      <c r="NV98" s="365"/>
      <c r="NW98" s="365"/>
      <c r="NX98" s="365"/>
      <c r="NY98" s="365"/>
      <c r="NZ98" s="365"/>
      <c r="OA98" s="365"/>
      <c r="OB98" s="365"/>
      <c r="OC98" s="365"/>
      <c r="OD98" s="415">
        <f t="shared" si="364"/>
        <v>0</v>
      </c>
      <c r="OE98" s="416"/>
      <c r="OF98" s="375">
        <v>0</v>
      </c>
      <c r="OG98" s="376"/>
      <c r="OH98" s="365"/>
      <c r="OI98" s="365"/>
      <c r="OJ98" s="365"/>
      <c r="OK98" s="365"/>
      <c r="OL98" s="365"/>
      <c r="OM98" s="365"/>
      <c r="ON98" s="365"/>
      <c r="OO98" s="365"/>
      <c r="OP98" s="365"/>
      <c r="OQ98" s="365"/>
      <c r="OR98" s="415">
        <f t="shared" si="365"/>
        <v>0</v>
      </c>
      <c r="OS98" s="416"/>
      <c r="OT98" s="375">
        <v>0</v>
      </c>
      <c r="OU98" s="376"/>
      <c r="OV98" s="365"/>
      <c r="OW98" s="365"/>
      <c r="OX98" s="365"/>
      <c r="OY98" s="365"/>
      <c r="OZ98" s="365"/>
      <c r="PA98" s="365"/>
      <c r="PB98" s="365"/>
      <c r="PC98" s="365"/>
      <c r="PD98" s="365"/>
      <c r="PE98" s="365"/>
      <c r="PF98" s="415">
        <f t="shared" si="366"/>
        <v>0</v>
      </c>
      <c r="PG98" s="416"/>
      <c r="PH98" s="375">
        <v>0</v>
      </c>
      <c r="PI98" s="376"/>
      <c r="PJ98" s="365"/>
      <c r="PK98" s="365"/>
      <c r="PL98" s="365"/>
      <c r="PM98" s="365"/>
      <c r="PN98" s="365"/>
      <c r="PO98" s="365"/>
      <c r="PP98" s="365"/>
      <c r="PQ98" s="365"/>
      <c r="PR98" s="365"/>
      <c r="PS98" s="365"/>
      <c r="PT98" s="415">
        <f t="shared" si="367"/>
        <v>0</v>
      </c>
      <c r="PU98" s="416"/>
      <c r="PV98" s="368">
        <f t="shared" si="368"/>
        <v>0</v>
      </c>
      <c r="PW98" s="368">
        <f t="shared" si="368"/>
        <v>0</v>
      </c>
      <c r="PX98" s="368">
        <f t="shared" si="368"/>
        <v>0</v>
      </c>
      <c r="PY98" s="368">
        <f t="shared" si="368"/>
        <v>0</v>
      </c>
      <c r="PZ98" s="368">
        <f t="shared" si="368"/>
        <v>0</v>
      </c>
      <c r="QA98" s="368">
        <f t="shared" si="368"/>
        <v>0</v>
      </c>
      <c r="QB98" s="368">
        <f t="shared" si="368"/>
        <v>0</v>
      </c>
      <c r="QC98" s="368">
        <f t="shared" si="368"/>
        <v>0</v>
      </c>
      <c r="QD98" s="368">
        <f t="shared" si="368"/>
        <v>0</v>
      </c>
      <c r="QE98" s="368">
        <f t="shared" si="368"/>
        <v>0</v>
      </c>
      <c r="QF98" s="368">
        <f t="shared" si="368"/>
        <v>0</v>
      </c>
      <c r="QG98" s="368">
        <f t="shared" si="368"/>
        <v>0</v>
      </c>
      <c r="QH98" s="368">
        <f t="shared" si="370"/>
        <v>0</v>
      </c>
    </row>
    <row r="99" spans="1:450" x14ac:dyDescent="0.25">
      <c r="A99" s="304" t="s">
        <v>938</v>
      </c>
      <c r="B99" s="390" t="s">
        <v>137</v>
      </c>
      <c r="C99" s="413"/>
      <c r="D99" s="375">
        <v>0</v>
      </c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415">
        <f t="shared" si="337"/>
        <v>0</v>
      </c>
      <c r="Q99" s="416"/>
      <c r="R99" s="375">
        <v>0</v>
      </c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415">
        <f t="shared" si="338"/>
        <v>0</v>
      </c>
      <c r="AF99" s="375">
        <v>0</v>
      </c>
      <c r="AG99" s="376"/>
      <c r="AH99" s="376"/>
      <c r="AI99" s="376"/>
      <c r="AJ99" s="376"/>
      <c r="AK99" s="376"/>
      <c r="AL99" s="376"/>
      <c r="AM99" s="376"/>
      <c r="AN99" s="376"/>
      <c r="AO99" s="376"/>
      <c r="AP99" s="376"/>
      <c r="AQ99" s="376"/>
      <c r="AR99" s="415">
        <f t="shared" si="339"/>
        <v>0</v>
      </c>
      <c r="AT99" s="375">
        <v>0</v>
      </c>
      <c r="AU99" s="376"/>
      <c r="AV99" s="376"/>
      <c r="AW99" s="376"/>
      <c r="AX99" s="376"/>
      <c r="AY99" s="376"/>
      <c r="AZ99" s="376"/>
      <c r="BA99" s="376"/>
      <c r="BB99" s="376"/>
      <c r="BC99" s="376"/>
      <c r="BD99" s="376"/>
      <c r="BE99" s="376"/>
      <c r="BF99" s="415">
        <f t="shared" si="340"/>
        <v>0</v>
      </c>
      <c r="BH99" s="375">
        <v>0</v>
      </c>
      <c r="BI99" s="376"/>
      <c r="BJ99" s="376"/>
      <c r="BK99" s="376"/>
      <c r="BL99" s="391"/>
      <c r="BM99" s="391"/>
      <c r="BN99" s="391"/>
      <c r="BO99" s="376"/>
      <c r="BP99" s="365"/>
      <c r="BQ99" s="365"/>
      <c r="BR99" s="365"/>
      <c r="BS99" s="365"/>
      <c r="BT99" s="415">
        <f t="shared" si="341"/>
        <v>0</v>
      </c>
      <c r="BV99" s="375">
        <v>0</v>
      </c>
      <c r="BW99" s="376"/>
      <c r="BX99" s="365"/>
      <c r="BY99" s="365"/>
      <c r="BZ99" s="365"/>
      <c r="CA99" s="365"/>
      <c r="CB99" s="365"/>
      <c r="CC99" s="365"/>
      <c r="CD99" s="365"/>
      <c r="CE99" s="365"/>
      <c r="CF99" s="365"/>
      <c r="CG99" s="365"/>
      <c r="CH99" s="415">
        <f t="shared" si="342"/>
        <v>0</v>
      </c>
      <c r="CI99" s="416"/>
      <c r="CJ99" s="375">
        <v>0</v>
      </c>
      <c r="CK99" s="376"/>
      <c r="CL99" s="365"/>
      <c r="CM99" s="365"/>
      <c r="CN99" s="365"/>
      <c r="CO99" s="365"/>
      <c r="CP99" s="365"/>
      <c r="CQ99" s="365"/>
      <c r="CR99" s="365"/>
      <c r="CS99" s="365"/>
      <c r="CT99" s="365"/>
      <c r="CU99" s="365"/>
      <c r="CV99" s="415">
        <f t="shared" si="343"/>
        <v>0</v>
      </c>
      <c r="CX99" s="375">
        <v>0</v>
      </c>
      <c r="CY99" s="376"/>
      <c r="CZ99" s="365"/>
      <c r="DA99" s="365"/>
      <c r="DB99" s="365"/>
      <c r="DC99" s="365"/>
      <c r="DD99" s="365"/>
      <c r="DE99" s="365"/>
      <c r="DF99" s="365"/>
      <c r="DG99" s="365"/>
      <c r="DH99" s="365"/>
      <c r="DI99" s="365"/>
      <c r="DJ99" s="415">
        <f t="shared" si="344"/>
        <v>0</v>
      </c>
      <c r="DK99" s="416"/>
      <c r="DL99" s="375">
        <v>0</v>
      </c>
      <c r="DM99" s="376"/>
      <c r="DN99" s="365"/>
      <c r="DO99" s="365"/>
      <c r="DP99" s="365"/>
      <c r="DQ99" s="365"/>
      <c r="DR99" s="365"/>
      <c r="DS99" s="365"/>
      <c r="DT99" s="365"/>
      <c r="DU99" s="365"/>
      <c r="DV99" s="365"/>
      <c r="DW99" s="365"/>
      <c r="DX99" s="415">
        <f t="shared" si="345"/>
        <v>0</v>
      </c>
      <c r="DY99" s="416"/>
      <c r="DZ99" s="375">
        <v>0</v>
      </c>
      <c r="EA99" s="376"/>
      <c r="EB99" s="365"/>
      <c r="EC99" s="365"/>
      <c r="ED99" s="365"/>
      <c r="EE99" s="365"/>
      <c r="EF99" s="365"/>
      <c r="EG99" s="365"/>
      <c r="EH99" s="365"/>
      <c r="EI99" s="365"/>
      <c r="EJ99" s="365"/>
      <c r="EK99" s="365"/>
      <c r="EL99" s="415">
        <f t="shared" si="346"/>
        <v>0</v>
      </c>
      <c r="EM99" s="416"/>
      <c r="EN99" s="375">
        <v>0</v>
      </c>
      <c r="EO99" s="376"/>
      <c r="EP99" s="365"/>
      <c r="EQ99" s="365"/>
      <c r="ER99" s="365"/>
      <c r="ES99" s="365"/>
      <c r="ET99" s="365"/>
      <c r="EU99" s="365"/>
      <c r="EV99" s="365"/>
      <c r="EW99" s="365"/>
      <c r="EX99" s="365"/>
      <c r="EY99" s="365"/>
      <c r="EZ99" s="415">
        <f t="shared" si="347"/>
        <v>0</v>
      </c>
      <c r="FA99" s="416"/>
      <c r="FB99" s="375">
        <v>0</v>
      </c>
      <c r="FC99" s="376"/>
      <c r="FD99" s="365"/>
      <c r="FE99" s="365"/>
      <c r="FF99" s="365"/>
      <c r="FG99" s="365"/>
      <c r="FH99" s="365"/>
      <c r="FI99" s="365"/>
      <c r="FJ99" s="365"/>
      <c r="FK99" s="365"/>
      <c r="FL99" s="365"/>
      <c r="FM99" s="365"/>
      <c r="FN99" s="415">
        <f t="shared" si="348"/>
        <v>0</v>
      </c>
      <c r="FO99" s="416"/>
      <c r="FP99" s="375">
        <v>0</v>
      </c>
      <c r="FQ99" s="376"/>
      <c r="FR99" s="365"/>
      <c r="FS99" s="365"/>
      <c r="FT99" s="365"/>
      <c r="FU99" s="365"/>
      <c r="FV99" s="365"/>
      <c r="FW99" s="365"/>
      <c r="FX99" s="365"/>
      <c r="FY99" s="365"/>
      <c r="FZ99" s="365"/>
      <c r="GA99" s="365"/>
      <c r="GB99" s="415">
        <f t="shared" si="349"/>
        <v>0</v>
      </c>
      <c r="GC99" s="416"/>
      <c r="GD99" s="375">
        <v>0</v>
      </c>
      <c r="GE99" s="376"/>
      <c r="GF99" s="365"/>
      <c r="GG99" s="365"/>
      <c r="GH99" s="365"/>
      <c r="GI99" s="365"/>
      <c r="GJ99" s="365"/>
      <c r="GK99" s="365"/>
      <c r="GL99" s="365"/>
      <c r="GM99" s="365"/>
      <c r="GN99" s="365"/>
      <c r="GO99" s="365"/>
      <c r="GP99" s="415">
        <f t="shared" si="350"/>
        <v>0</v>
      </c>
      <c r="GQ99" s="416"/>
      <c r="GR99" s="375">
        <v>0</v>
      </c>
      <c r="GS99" s="376"/>
      <c r="GT99" s="365"/>
      <c r="GU99" s="365"/>
      <c r="GV99" s="365"/>
      <c r="GW99" s="365"/>
      <c r="GX99" s="365"/>
      <c r="GY99" s="365"/>
      <c r="GZ99" s="365"/>
      <c r="HA99" s="365"/>
      <c r="HB99" s="365"/>
      <c r="HC99" s="365"/>
      <c r="HD99" s="415">
        <f t="shared" si="351"/>
        <v>0</v>
      </c>
      <c r="HE99" s="416"/>
      <c r="HF99" s="375">
        <v>0</v>
      </c>
      <c r="HG99" s="376"/>
      <c r="HH99" s="365"/>
      <c r="HI99" s="365"/>
      <c r="HJ99" s="365"/>
      <c r="HK99" s="365"/>
      <c r="HL99" s="365"/>
      <c r="HM99" s="365"/>
      <c r="HN99" s="365"/>
      <c r="HO99" s="365"/>
      <c r="HP99" s="365"/>
      <c r="HQ99" s="365"/>
      <c r="HR99" s="415">
        <f t="shared" si="352"/>
        <v>0</v>
      </c>
      <c r="HS99" s="416"/>
      <c r="HT99" s="375">
        <v>0</v>
      </c>
      <c r="HU99" s="376"/>
      <c r="HV99" s="365"/>
      <c r="HW99" s="365"/>
      <c r="HX99" s="365"/>
      <c r="HY99" s="365"/>
      <c r="HZ99" s="365"/>
      <c r="IA99" s="365"/>
      <c r="IB99" s="365"/>
      <c r="IC99" s="365"/>
      <c r="ID99" s="365"/>
      <c r="IE99" s="365"/>
      <c r="IF99" s="415">
        <f t="shared" si="353"/>
        <v>0</v>
      </c>
      <c r="IG99" s="416"/>
      <c r="IH99" s="375">
        <v>0</v>
      </c>
      <c r="II99" s="376"/>
      <c r="IJ99" s="365"/>
      <c r="IK99" s="365"/>
      <c r="IL99" s="365"/>
      <c r="IM99" s="365"/>
      <c r="IN99" s="365"/>
      <c r="IO99" s="365"/>
      <c r="IP99" s="365"/>
      <c r="IQ99" s="365"/>
      <c r="IR99" s="365"/>
      <c r="IS99" s="365"/>
      <c r="IT99" s="415">
        <f t="shared" si="354"/>
        <v>0</v>
      </c>
      <c r="IU99" s="416"/>
      <c r="IV99" s="375">
        <v>0</v>
      </c>
      <c r="IW99" s="376"/>
      <c r="IX99" s="365"/>
      <c r="IY99" s="365"/>
      <c r="IZ99" s="365"/>
      <c r="JA99" s="365"/>
      <c r="JB99" s="365"/>
      <c r="JC99" s="365"/>
      <c r="JD99" s="365"/>
      <c r="JE99" s="365"/>
      <c r="JF99" s="365"/>
      <c r="JG99" s="365"/>
      <c r="JH99" s="415">
        <f t="shared" si="355"/>
        <v>0</v>
      </c>
      <c r="JI99" s="416"/>
      <c r="JJ99" s="375">
        <v>0</v>
      </c>
      <c r="JK99" s="376"/>
      <c r="JL99" s="365"/>
      <c r="JM99" s="365"/>
      <c r="JN99" s="365"/>
      <c r="JO99" s="365"/>
      <c r="JP99" s="365"/>
      <c r="JQ99" s="365"/>
      <c r="JR99" s="365"/>
      <c r="JS99" s="365"/>
      <c r="JT99" s="365"/>
      <c r="JU99" s="365"/>
      <c r="JV99" s="415">
        <f t="shared" si="356"/>
        <v>0</v>
      </c>
      <c r="JW99" s="416"/>
      <c r="JX99" s="375">
        <v>0</v>
      </c>
      <c r="JY99" s="376"/>
      <c r="JZ99" s="365"/>
      <c r="KA99" s="365"/>
      <c r="KB99" s="365"/>
      <c r="KC99" s="365"/>
      <c r="KD99" s="365"/>
      <c r="KE99" s="365"/>
      <c r="KF99" s="365"/>
      <c r="KG99" s="365"/>
      <c r="KH99" s="365"/>
      <c r="KI99" s="365"/>
      <c r="KJ99" s="415">
        <f t="shared" si="357"/>
        <v>0</v>
      </c>
      <c r="KK99" s="416"/>
      <c r="KL99" s="375">
        <v>0</v>
      </c>
      <c r="KM99" s="376"/>
      <c r="KN99" s="365"/>
      <c r="KO99" s="365"/>
      <c r="KP99" s="365"/>
      <c r="KQ99" s="365"/>
      <c r="KR99" s="365"/>
      <c r="KS99" s="365"/>
      <c r="KT99" s="365"/>
      <c r="KU99" s="365"/>
      <c r="KV99" s="365"/>
      <c r="KW99" s="365"/>
      <c r="KX99" s="415">
        <f t="shared" si="358"/>
        <v>0</v>
      </c>
      <c r="KY99" s="416"/>
      <c r="KZ99" s="375">
        <v>0</v>
      </c>
      <c r="LA99" s="376"/>
      <c r="LB99" s="365"/>
      <c r="LC99" s="365"/>
      <c r="LD99" s="365"/>
      <c r="LE99" s="365"/>
      <c r="LF99" s="365"/>
      <c r="LG99" s="365"/>
      <c r="LH99" s="365"/>
      <c r="LI99" s="365"/>
      <c r="LJ99" s="365"/>
      <c r="LK99" s="365"/>
      <c r="LL99" s="415">
        <f t="shared" si="359"/>
        <v>0</v>
      </c>
      <c r="LM99" s="416"/>
      <c r="LN99" s="375">
        <v>0</v>
      </c>
      <c r="LO99" s="376"/>
      <c r="LP99" s="365"/>
      <c r="LQ99" s="365"/>
      <c r="LR99" s="365"/>
      <c r="LS99" s="365"/>
      <c r="LT99" s="365"/>
      <c r="LU99" s="365"/>
      <c r="LV99" s="365"/>
      <c r="LW99" s="365"/>
      <c r="LX99" s="365"/>
      <c r="LY99" s="365"/>
      <c r="LZ99" s="415">
        <f t="shared" si="360"/>
        <v>0</v>
      </c>
      <c r="MA99" s="416"/>
      <c r="MB99" s="375">
        <v>0</v>
      </c>
      <c r="MC99" s="376"/>
      <c r="MD99" s="365"/>
      <c r="ME99" s="365"/>
      <c r="MF99" s="365"/>
      <c r="MG99" s="365"/>
      <c r="MH99" s="365"/>
      <c r="MI99" s="365"/>
      <c r="MJ99" s="365"/>
      <c r="MK99" s="365"/>
      <c r="ML99" s="365"/>
      <c r="MM99" s="365"/>
      <c r="MN99" s="415">
        <f t="shared" si="361"/>
        <v>0</v>
      </c>
      <c r="MO99" s="416"/>
      <c r="MP99" s="375">
        <v>0</v>
      </c>
      <c r="MQ99" s="376"/>
      <c r="MR99" s="365"/>
      <c r="MS99" s="365"/>
      <c r="MT99" s="365"/>
      <c r="MU99" s="365"/>
      <c r="MV99" s="365"/>
      <c r="MW99" s="365"/>
      <c r="MX99" s="365"/>
      <c r="MY99" s="365"/>
      <c r="MZ99" s="365"/>
      <c r="NA99" s="365"/>
      <c r="NB99" s="415">
        <f t="shared" si="362"/>
        <v>0</v>
      </c>
      <c r="NC99" s="416"/>
      <c r="ND99" s="375">
        <v>0</v>
      </c>
      <c r="NE99" s="376"/>
      <c r="NF99" s="365"/>
      <c r="NG99" s="365"/>
      <c r="NH99" s="365"/>
      <c r="NI99" s="365"/>
      <c r="NJ99" s="365"/>
      <c r="NK99" s="365"/>
      <c r="NL99" s="365"/>
      <c r="NM99" s="365"/>
      <c r="NN99" s="365"/>
      <c r="NO99" s="365"/>
      <c r="NP99" s="415">
        <f t="shared" si="363"/>
        <v>0</v>
      </c>
      <c r="NQ99" s="416"/>
      <c r="NR99" s="375">
        <v>0</v>
      </c>
      <c r="NS99" s="376"/>
      <c r="NT99" s="365"/>
      <c r="NU99" s="365"/>
      <c r="NV99" s="365"/>
      <c r="NW99" s="365"/>
      <c r="NX99" s="365"/>
      <c r="NY99" s="365"/>
      <c r="NZ99" s="365"/>
      <c r="OA99" s="365"/>
      <c r="OB99" s="365"/>
      <c r="OC99" s="365"/>
      <c r="OD99" s="415">
        <f t="shared" si="364"/>
        <v>0</v>
      </c>
      <c r="OE99" s="416"/>
      <c r="OF99" s="375">
        <v>0</v>
      </c>
      <c r="OG99" s="376"/>
      <c r="OH99" s="365"/>
      <c r="OI99" s="365"/>
      <c r="OJ99" s="365"/>
      <c r="OK99" s="365"/>
      <c r="OL99" s="365"/>
      <c r="OM99" s="365"/>
      <c r="ON99" s="365"/>
      <c r="OO99" s="365"/>
      <c r="OP99" s="365"/>
      <c r="OQ99" s="365"/>
      <c r="OR99" s="415">
        <f t="shared" si="365"/>
        <v>0</v>
      </c>
      <c r="OS99" s="416"/>
      <c r="OT99" s="375">
        <v>0</v>
      </c>
      <c r="OU99" s="376"/>
      <c r="OV99" s="365"/>
      <c r="OW99" s="365"/>
      <c r="OX99" s="365"/>
      <c r="OY99" s="365"/>
      <c r="OZ99" s="365"/>
      <c r="PA99" s="365"/>
      <c r="PB99" s="365"/>
      <c r="PC99" s="365"/>
      <c r="PD99" s="365"/>
      <c r="PE99" s="365"/>
      <c r="PF99" s="415">
        <f t="shared" si="366"/>
        <v>0</v>
      </c>
      <c r="PG99" s="416"/>
      <c r="PH99" s="375">
        <v>0</v>
      </c>
      <c r="PI99" s="376"/>
      <c r="PJ99" s="365"/>
      <c r="PK99" s="365"/>
      <c r="PL99" s="365"/>
      <c r="PM99" s="365"/>
      <c r="PN99" s="365"/>
      <c r="PO99" s="365"/>
      <c r="PP99" s="365"/>
      <c r="PQ99" s="365"/>
      <c r="PR99" s="365"/>
      <c r="PS99" s="365"/>
      <c r="PT99" s="415">
        <f t="shared" si="367"/>
        <v>0</v>
      </c>
      <c r="PU99" s="416"/>
      <c r="PV99" s="368">
        <f t="shared" si="368"/>
        <v>0</v>
      </c>
      <c r="PW99" s="368">
        <f t="shared" si="368"/>
        <v>0</v>
      </c>
      <c r="PX99" s="368">
        <f t="shared" si="368"/>
        <v>0</v>
      </c>
      <c r="PY99" s="368">
        <f t="shared" si="368"/>
        <v>0</v>
      </c>
      <c r="PZ99" s="368">
        <f t="shared" si="368"/>
        <v>0</v>
      </c>
      <c r="QA99" s="368">
        <f t="shared" si="368"/>
        <v>0</v>
      </c>
      <c r="QB99" s="368">
        <f t="shared" si="368"/>
        <v>0</v>
      </c>
      <c r="QC99" s="368">
        <f t="shared" si="368"/>
        <v>0</v>
      </c>
      <c r="QD99" s="368">
        <f t="shared" si="368"/>
        <v>0</v>
      </c>
      <c r="QE99" s="368">
        <f t="shared" si="368"/>
        <v>0</v>
      </c>
      <c r="QF99" s="368">
        <f t="shared" si="368"/>
        <v>0</v>
      </c>
      <c r="QG99" s="368">
        <f t="shared" si="368"/>
        <v>0</v>
      </c>
      <c r="QH99" s="368">
        <f t="shared" si="370"/>
        <v>0</v>
      </c>
    </row>
    <row r="100" spans="1:450" x14ac:dyDescent="0.25">
      <c r="A100" s="304" t="s">
        <v>938</v>
      </c>
      <c r="B100" s="390" t="s">
        <v>138</v>
      </c>
      <c r="C100" s="413"/>
      <c r="D100" s="375">
        <v>0</v>
      </c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415">
        <f t="shared" si="337"/>
        <v>0</v>
      </c>
      <c r="Q100" s="416"/>
      <c r="R100" s="375">
        <v>0</v>
      </c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415">
        <f t="shared" si="338"/>
        <v>0</v>
      </c>
      <c r="AF100" s="375">
        <v>0</v>
      </c>
      <c r="AG100" s="376"/>
      <c r="AH100" s="376"/>
      <c r="AI100" s="376"/>
      <c r="AJ100" s="376"/>
      <c r="AK100" s="376"/>
      <c r="AL100" s="376"/>
      <c r="AM100" s="376"/>
      <c r="AN100" s="376"/>
      <c r="AO100" s="376"/>
      <c r="AP100" s="376"/>
      <c r="AQ100" s="376"/>
      <c r="AR100" s="415">
        <f t="shared" si="339"/>
        <v>0</v>
      </c>
      <c r="AT100" s="375">
        <v>0</v>
      </c>
      <c r="AU100" s="376"/>
      <c r="AV100" s="376"/>
      <c r="AW100" s="376"/>
      <c r="AX100" s="376"/>
      <c r="AY100" s="376"/>
      <c r="AZ100" s="376"/>
      <c r="BA100" s="376"/>
      <c r="BB100" s="376"/>
      <c r="BC100" s="376"/>
      <c r="BD100" s="376"/>
      <c r="BE100" s="376"/>
      <c r="BF100" s="415">
        <f t="shared" si="340"/>
        <v>0</v>
      </c>
      <c r="BH100" s="375">
        <v>0</v>
      </c>
      <c r="BI100" s="376"/>
      <c r="BJ100" s="376"/>
      <c r="BK100" s="376"/>
      <c r="BL100" s="391"/>
      <c r="BM100" s="391"/>
      <c r="BN100" s="391"/>
      <c r="BO100" s="376"/>
      <c r="BP100" s="365"/>
      <c r="BQ100" s="365"/>
      <c r="BR100" s="365"/>
      <c r="BS100" s="365"/>
      <c r="BT100" s="415">
        <f t="shared" si="341"/>
        <v>0</v>
      </c>
      <c r="BV100" s="375">
        <v>0</v>
      </c>
      <c r="BW100" s="376"/>
      <c r="BX100" s="365"/>
      <c r="BY100" s="365"/>
      <c r="BZ100" s="365"/>
      <c r="CA100" s="365"/>
      <c r="CB100" s="365"/>
      <c r="CC100" s="365"/>
      <c r="CD100" s="365"/>
      <c r="CE100" s="365"/>
      <c r="CF100" s="365"/>
      <c r="CG100" s="365"/>
      <c r="CH100" s="415">
        <f t="shared" si="342"/>
        <v>0</v>
      </c>
      <c r="CI100" s="416"/>
      <c r="CJ100" s="375">
        <v>0</v>
      </c>
      <c r="CK100" s="376"/>
      <c r="CL100" s="365"/>
      <c r="CM100" s="365"/>
      <c r="CN100" s="365"/>
      <c r="CO100" s="365"/>
      <c r="CP100" s="365"/>
      <c r="CQ100" s="365"/>
      <c r="CR100" s="365"/>
      <c r="CS100" s="365"/>
      <c r="CT100" s="365"/>
      <c r="CU100" s="365"/>
      <c r="CV100" s="415">
        <f t="shared" si="343"/>
        <v>0</v>
      </c>
      <c r="CX100" s="375">
        <v>0</v>
      </c>
      <c r="CY100" s="376"/>
      <c r="CZ100" s="365"/>
      <c r="DA100" s="365"/>
      <c r="DB100" s="365"/>
      <c r="DC100" s="365"/>
      <c r="DD100" s="365"/>
      <c r="DE100" s="365"/>
      <c r="DF100" s="365"/>
      <c r="DG100" s="365"/>
      <c r="DH100" s="365"/>
      <c r="DI100" s="365"/>
      <c r="DJ100" s="415">
        <f t="shared" si="344"/>
        <v>0</v>
      </c>
      <c r="DK100" s="416"/>
      <c r="DL100" s="375">
        <v>0</v>
      </c>
      <c r="DM100" s="376"/>
      <c r="DN100" s="365"/>
      <c r="DO100" s="365"/>
      <c r="DP100" s="365"/>
      <c r="DQ100" s="365"/>
      <c r="DR100" s="365"/>
      <c r="DS100" s="365"/>
      <c r="DT100" s="365"/>
      <c r="DU100" s="365"/>
      <c r="DV100" s="365"/>
      <c r="DW100" s="365"/>
      <c r="DX100" s="415">
        <f t="shared" si="345"/>
        <v>0</v>
      </c>
      <c r="DY100" s="416"/>
      <c r="DZ100" s="375">
        <v>0</v>
      </c>
      <c r="EA100" s="376"/>
      <c r="EB100" s="365"/>
      <c r="EC100" s="365"/>
      <c r="ED100" s="365"/>
      <c r="EE100" s="365"/>
      <c r="EF100" s="365"/>
      <c r="EG100" s="365"/>
      <c r="EH100" s="365"/>
      <c r="EI100" s="365"/>
      <c r="EJ100" s="365"/>
      <c r="EK100" s="365"/>
      <c r="EL100" s="415">
        <f t="shared" si="346"/>
        <v>0</v>
      </c>
      <c r="EM100" s="416"/>
      <c r="EN100" s="375">
        <v>0</v>
      </c>
      <c r="EO100" s="376"/>
      <c r="EP100" s="365"/>
      <c r="EQ100" s="365"/>
      <c r="ER100" s="365"/>
      <c r="ES100" s="365"/>
      <c r="ET100" s="365"/>
      <c r="EU100" s="365"/>
      <c r="EV100" s="365"/>
      <c r="EW100" s="365"/>
      <c r="EX100" s="365"/>
      <c r="EY100" s="365"/>
      <c r="EZ100" s="415">
        <f t="shared" si="347"/>
        <v>0</v>
      </c>
      <c r="FA100" s="416"/>
      <c r="FB100" s="375">
        <v>0</v>
      </c>
      <c r="FC100" s="376"/>
      <c r="FD100" s="365"/>
      <c r="FE100" s="365"/>
      <c r="FF100" s="365"/>
      <c r="FG100" s="365"/>
      <c r="FH100" s="365"/>
      <c r="FI100" s="365"/>
      <c r="FJ100" s="365"/>
      <c r="FK100" s="365"/>
      <c r="FL100" s="365"/>
      <c r="FM100" s="365"/>
      <c r="FN100" s="415">
        <f t="shared" si="348"/>
        <v>0</v>
      </c>
      <c r="FO100" s="416"/>
      <c r="FP100" s="375">
        <v>0</v>
      </c>
      <c r="FQ100" s="376"/>
      <c r="FR100" s="365"/>
      <c r="FS100" s="365"/>
      <c r="FT100" s="365"/>
      <c r="FU100" s="365"/>
      <c r="FV100" s="365"/>
      <c r="FW100" s="365"/>
      <c r="FX100" s="365"/>
      <c r="FY100" s="365"/>
      <c r="FZ100" s="365"/>
      <c r="GA100" s="365"/>
      <c r="GB100" s="415">
        <f t="shared" si="349"/>
        <v>0</v>
      </c>
      <c r="GC100" s="416"/>
      <c r="GD100" s="375">
        <v>0</v>
      </c>
      <c r="GE100" s="376"/>
      <c r="GF100" s="365"/>
      <c r="GG100" s="365"/>
      <c r="GH100" s="365"/>
      <c r="GI100" s="365"/>
      <c r="GJ100" s="365"/>
      <c r="GK100" s="365"/>
      <c r="GL100" s="365"/>
      <c r="GM100" s="365"/>
      <c r="GN100" s="365"/>
      <c r="GO100" s="365"/>
      <c r="GP100" s="415">
        <f t="shared" si="350"/>
        <v>0</v>
      </c>
      <c r="GQ100" s="416"/>
      <c r="GR100" s="375">
        <v>0</v>
      </c>
      <c r="GS100" s="376"/>
      <c r="GT100" s="365"/>
      <c r="GU100" s="365"/>
      <c r="GV100" s="365"/>
      <c r="GW100" s="365"/>
      <c r="GX100" s="365"/>
      <c r="GY100" s="365"/>
      <c r="GZ100" s="365"/>
      <c r="HA100" s="365"/>
      <c r="HB100" s="365"/>
      <c r="HC100" s="365"/>
      <c r="HD100" s="415">
        <f t="shared" si="351"/>
        <v>0</v>
      </c>
      <c r="HE100" s="416"/>
      <c r="HF100" s="375">
        <v>0</v>
      </c>
      <c r="HG100" s="376"/>
      <c r="HH100" s="365"/>
      <c r="HI100" s="365"/>
      <c r="HJ100" s="365"/>
      <c r="HK100" s="365"/>
      <c r="HL100" s="365"/>
      <c r="HM100" s="365"/>
      <c r="HN100" s="365"/>
      <c r="HO100" s="365"/>
      <c r="HP100" s="365"/>
      <c r="HQ100" s="365"/>
      <c r="HR100" s="415">
        <f t="shared" si="352"/>
        <v>0</v>
      </c>
      <c r="HS100" s="416"/>
      <c r="HT100" s="375">
        <v>0</v>
      </c>
      <c r="HU100" s="376"/>
      <c r="HV100" s="365"/>
      <c r="HW100" s="365"/>
      <c r="HX100" s="365"/>
      <c r="HY100" s="365"/>
      <c r="HZ100" s="365"/>
      <c r="IA100" s="365"/>
      <c r="IB100" s="365"/>
      <c r="IC100" s="365"/>
      <c r="ID100" s="365"/>
      <c r="IE100" s="365"/>
      <c r="IF100" s="415">
        <f t="shared" si="353"/>
        <v>0</v>
      </c>
      <c r="IG100" s="416"/>
      <c r="IH100" s="375">
        <v>0</v>
      </c>
      <c r="II100" s="376"/>
      <c r="IJ100" s="365"/>
      <c r="IK100" s="365"/>
      <c r="IL100" s="365"/>
      <c r="IM100" s="365"/>
      <c r="IN100" s="365"/>
      <c r="IO100" s="365"/>
      <c r="IP100" s="365"/>
      <c r="IQ100" s="365"/>
      <c r="IR100" s="365"/>
      <c r="IS100" s="365"/>
      <c r="IT100" s="415">
        <f t="shared" si="354"/>
        <v>0</v>
      </c>
      <c r="IU100" s="416"/>
      <c r="IV100" s="375">
        <v>0</v>
      </c>
      <c r="IW100" s="376"/>
      <c r="IX100" s="365"/>
      <c r="IY100" s="365"/>
      <c r="IZ100" s="365"/>
      <c r="JA100" s="365"/>
      <c r="JB100" s="365"/>
      <c r="JC100" s="365"/>
      <c r="JD100" s="365"/>
      <c r="JE100" s="365"/>
      <c r="JF100" s="365"/>
      <c r="JG100" s="365"/>
      <c r="JH100" s="415">
        <f t="shared" si="355"/>
        <v>0</v>
      </c>
      <c r="JI100" s="416"/>
      <c r="JJ100" s="375">
        <v>0</v>
      </c>
      <c r="JK100" s="376"/>
      <c r="JL100" s="365"/>
      <c r="JM100" s="365"/>
      <c r="JN100" s="365"/>
      <c r="JO100" s="365"/>
      <c r="JP100" s="365"/>
      <c r="JQ100" s="365"/>
      <c r="JR100" s="365"/>
      <c r="JS100" s="365"/>
      <c r="JT100" s="365"/>
      <c r="JU100" s="365"/>
      <c r="JV100" s="415">
        <f t="shared" si="356"/>
        <v>0</v>
      </c>
      <c r="JW100" s="416"/>
      <c r="JX100" s="375">
        <v>0</v>
      </c>
      <c r="JY100" s="376"/>
      <c r="JZ100" s="365"/>
      <c r="KA100" s="365"/>
      <c r="KB100" s="365"/>
      <c r="KC100" s="365"/>
      <c r="KD100" s="365"/>
      <c r="KE100" s="365"/>
      <c r="KF100" s="365"/>
      <c r="KG100" s="365"/>
      <c r="KH100" s="365"/>
      <c r="KI100" s="365"/>
      <c r="KJ100" s="415">
        <f t="shared" si="357"/>
        <v>0</v>
      </c>
      <c r="KK100" s="416"/>
      <c r="KL100" s="375">
        <v>0</v>
      </c>
      <c r="KM100" s="376"/>
      <c r="KN100" s="365"/>
      <c r="KO100" s="365"/>
      <c r="KP100" s="365"/>
      <c r="KQ100" s="365"/>
      <c r="KR100" s="365"/>
      <c r="KS100" s="365"/>
      <c r="KT100" s="365"/>
      <c r="KU100" s="365"/>
      <c r="KV100" s="365"/>
      <c r="KW100" s="365"/>
      <c r="KX100" s="415">
        <f t="shared" si="358"/>
        <v>0</v>
      </c>
      <c r="KY100" s="416"/>
      <c r="KZ100" s="375">
        <v>0</v>
      </c>
      <c r="LA100" s="376"/>
      <c r="LB100" s="365"/>
      <c r="LC100" s="365"/>
      <c r="LD100" s="365"/>
      <c r="LE100" s="365"/>
      <c r="LF100" s="365"/>
      <c r="LG100" s="365"/>
      <c r="LH100" s="365"/>
      <c r="LI100" s="365"/>
      <c r="LJ100" s="365"/>
      <c r="LK100" s="365"/>
      <c r="LL100" s="415">
        <f t="shared" si="359"/>
        <v>0</v>
      </c>
      <c r="LM100" s="416"/>
      <c r="LN100" s="375">
        <v>0</v>
      </c>
      <c r="LO100" s="376"/>
      <c r="LP100" s="365"/>
      <c r="LQ100" s="365"/>
      <c r="LR100" s="365"/>
      <c r="LS100" s="365"/>
      <c r="LT100" s="365"/>
      <c r="LU100" s="365"/>
      <c r="LV100" s="365"/>
      <c r="LW100" s="365"/>
      <c r="LX100" s="365"/>
      <c r="LY100" s="365"/>
      <c r="LZ100" s="415">
        <f t="shared" si="360"/>
        <v>0</v>
      </c>
      <c r="MA100" s="416"/>
      <c r="MB100" s="375">
        <v>0</v>
      </c>
      <c r="MC100" s="376"/>
      <c r="MD100" s="365"/>
      <c r="ME100" s="365"/>
      <c r="MF100" s="365"/>
      <c r="MG100" s="365"/>
      <c r="MH100" s="365"/>
      <c r="MI100" s="365"/>
      <c r="MJ100" s="365"/>
      <c r="MK100" s="365"/>
      <c r="ML100" s="365"/>
      <c r="MM100" s="365"/>
      <c r="MN100" s="415">
        <f t="shared" si="361"/>
        <v>0</v>
      </c>
      <c r="MO100" s="416"/>
      <c r="MP100" s="375">
        <v>0</v>
      </c>
      <c r="MQ100" s="376"/>
      <c r="MR100" s="365"/>
      <c r="MS100" s="365"/>
      <c r="MT100" s="365"/>
      <c r="MU100" s="365"/>
      <c r="MV100" s="365"/>
      <c r="MW100" s="365"/>
      <c r="MX100" s="365"/>
      <c r="MY100" s="365"/>
      <c r="MZ100" s="365"/>
      <c r="NA100" s="365"/>
      <c r="NB100" s="415">
        <f t="shared" si="362"/>
        <v>0</v>
      </c>
      <c r="NC100" s="416"/>
      <c r="ND100" s="375">
        <v>0</v>
      </c>
      <c r="NE100" s="376"/>
      <c r="NF100" s="365"/>
      <c r="NG100" s="365"/>
      <c r="NH100" s="365"/>
      <c r="NI100" s="365"/>
      <c r="NJ100" s="365"/>
      <c r="NK100" s="365"/>
      <c r="NL100" s="365"/>
      <c r="NM100" s="365"/>
      <c r="NN100" s="365"/>
      <c r="NO100" s="365"/>
      <c r="NP100" s="415">
        <f t="shared" si="363"/>
        <v>0</v>
      </c>
      <c r="NQ100" s="416"/>
      <c r="NR100" s="375">
        <v>0</v>
      </c>
      <c r="NS100" s="376"/>
      <c r="NT100" s="365"/>
      <c r="NU100" s="365"/>
      <c r="NV100" s="365"/>
      <c r="NW100" s="365"/>
      <c r="NX100" s="365"/>
      <c r="NY100" s="365"/>
      <c r="NZ100" s="365"/>
      <c r="OA100" s="365"/>
      <c r="OB100" s="365"/>
      <c r="OC100" s="365"/>
      <c r="OD100" s="415">
        <f t="shared" si="364"/>
        <v>0</v>
      </c>
      <c r="OE100" s="416"/>
      <c r="OF100" s="375">
        <v>0</v>
      </c>
      <c r="OG100" s="376"/>
      <c r="OH100" s="365"/>
      <c r="OI100" s="365"/>
      <c r="OJ100" s="365"/>
      <c r="OK100" s="365"/>
      <c r="OL100" s="365"/>
      <c r="OM100" s="365"/>
      <c r="ON100" s="365"/>
      <c r="OO100" s="365"/>
      <c r="OP100" s="365"/>
      <c r="OQ100" s="365"/>
      <c r="OR100" s="415">
        <f t="shared" si="365"/>
        <v>0</v>
      </c>
      <c r="OS100" s="416"/>
      <c r="OT100" s="375">
        <v>0</v>
      </c>
      <c r="OU100" s="376"/>
      <c r="OV100" s="365"/>
      <c r="OW100" s="365"/>
      <c r="OX100" s="365"/>
      <c r="OY100" s="365"/>
      <c r="OZ100" s="365"/>
      <c r="PA100" s="365"/>
      <c r="PB100" s="365"/>
      <c r="PC100" s="365"/>
      <c r="PD100" s="365"/>
      <c r="PE100" s="365"/>
      <c r="PF100" s="415">
        <f t="shared" si="366"/>
        <v>0</v>
      </c>
      <c r="PG100" s="416"/>
      <c r="PH100" s="375">
        <v>0</v>
      </c>
      <c r="PI100" s="376"/>
      <c r="PJ100" s="365"/>
      <c r="PK100" s="365"/>
      <c r="PL100" s="365"/>
      <c r="PM100" s="365"/>
      <c r="PN100" s="365"/>
      <c r="PO100" s="365"/>
      <c r="PP100" s="365"/>
      <c r="PQ100" s="365"/>
      <c r="PR100" s="365"/>
      <c r="PS100" s="365"/>
      <c r="PT100" s="415">
        <f t="shared" si="367"/>
        <v>0</v>
      </c>
      <c r="PU100" s="416"/>
      <c r="PV100" s="368">
        <f t="shared" si="368"/>
        <v>0</v>
      </c>
      <c r="PW100" s="368">
        <f t="shared" si="368"/>
        <v>0</v>
      </c>
      <c r="PX100" s="368">
        <f t="shared" si="368"/>
        <v>0</v>
      </c>
      <c r="PY100" s="368">
        <f t="shared" si="368"/>
        <v>0</v>
      </c>
      <c r="PZ100" s="368">
        <f t="shared" si="368"/>
        <v>0</v>
      </c>
      <c r="QA100" s="368">
        <f t="shared" si="368"/>
        <v>0</v>
      </c>
      <c r="QB100" s="368">
        <f t="shared" si="368"/>
        <v>0</v>
      </c>
      <c r="QC100" s="368">
        <f t="shared" si="368"/>
        <v>0</v>
      </c>
      <c r="QD100" s="368">
        <f t="shared" si="368"/>
        <v>0</v>
      </c>
      <c r="QE100" s="368">
        <f t="shared" si="368"/>
        <v>0</v>
      </c>
      <c r="QF100" s="368">
        <f t="shared" si="368"/>
        <v>0</v>
      </c>
      <c r="QG100" s="368">
        <f t="shared" si="368"/>
        <v>0</v>
      </c>
      <c r="QH100" s="368">
        <f t="shared" si="370"/>
        <v>0</v>
      </c>
    </row>
    <row r="101" spans="1:450" x14ac:dyDescent="0.25">
      <c r="B101" s="394"/>
      <c r="D101" s="364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8"/>
      <c r="Q101" s="372"/>
      <c r="R101" s="364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8"/>
      <c r="AF101" s="364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8"/>
      <c r="AT101" s="364"/>
      <c r="AU101" s="365"/>
      <c r="AV101" s="365"/>
      <c r="AW101" s="365"/>
      <c r="AX101" s="365"/>
      <c r="AY101" s="365"/>
      <c r="AZ101" s="365"/>
      <c r="BA101" s="365"/>
      <c r="BB101" s="365"/>
      <c r="BC101" s="365"/>
      <c r="BD101" s="365"/>
      <c r="BE101" s="365"/>
      <c r="BF101" s="368"/>
      <c r="BH101" s="364"/>
      <c r="BI101" s="365"/>
      <c r="BJ101" s="365"/>
      <c r="BK101" s="365"/>
      <c r="BL101" s="365"/>
      <c r="BM101" s="365"/>
      <c r="BN101" s="365"/>
      <c r="BO101" s="365"/>
      <c r="BP101" s="365"/>
      <c r="BQ101" s="365"/>
      <c r="BR101" s="365"/>
      <c r="BS101" s="365"/>
      <c r="BT101" s="368"/>
      <c r="BV101" s="364"/>
      <c r="BW101" s="365"/>
      <c r="BX101" s="365"/>
      <c r="BY101" s="365"/>
      <c r="BZ101" s="365"/>
      <c r="CA101" s="365"/>
      <c r="CB101" s="365"/>
      <c r="CC101" s="365"/>
      <c r="CD101" s="365"/>
      <c r="CE101" s="365"/>
      <c r="CF101" s="365"/>
      <c r="CG101" s="365"/>
      <c r="CH101" s="368"/>
      <c r="CI101" s="372"/>
      <c r="CJ101" s="364"/>
      <c r="CK101" s="365"/>
      <c r="CL101" s="365"/>
      <c r="CM101" s="365"/>
      <c r="CN101" s="365"/>
      <c r="CO101" s="365"/>
      <c r="CP101" s="365"/>
      <c r="CQ101" s="365"/>
      <c r="CR101" s="365"/>
      <c r="CS101" s="365"/>
      <c r="CT101" s="365"/>
      <c r="CU101" s="365"/>
      <c r="CV101" s="368"/>
      <c r="CX101" s="364"/>
      <c r="CY101" s="365"/>
      <c r="CZ101" s="365"/>
      <c r="DA101" s="365"/>
      <c r="DB101" s="365"/>
      <c r="DC101" s="365"/>
      <c r="DD101" s="365"/>
      <c r="DE101" s="365"/>
      <c r="DF101" s="365"/>
      <c r="DG101" s="365"/>
      <c r="DH101" s="365"/>
      <c r="DI101" s="365"/>
      <c r="DJ101" s="368"/>
      <c r="DK101" s="372"/>
      <c r="DL101" s="364"/>
      <c r="DM101" s="365"/>
      <c r="DN101" s="365"/>
      <c r="DO101" s="365"/>
      <c r="DP101" s="365"/>
      <c r="DQ101" s="365"/>
      <c r="DR101" s="365"/>
      <c r="DS101" s="365"/>
      <c r="DT101" s="365"/>
      <c r="DU101" s="365"/>
      <c r="DV101" s="365"/>
      <c r="DW101" s="365"/>
      <c r="DX101" s="368"/>
      <c r="DY101" s="372"/>
      <c r="DZ101" s="364"/>
      <c r="EA101" s="365"/>
      <c r="EB101" s="365"/>
      <c r="EC101" s="365"/>
      <c r="ED101" s="365"/>
      <c r="EE101" s="365"/>
      <c r="EF101" s="365"/>
      <c r="EG101" s="365"/>
      <c r="EH101" s="365"/>
      <c r="EI101" s="365"/>
      <c r="EJ101" s="365"/>
      <c r="EK101" s="365"/>
      <c r="EL101" s="368"/>
      <c r="EM101" s="372"/>
      <c r="EN101" s="364"/>
      <c r="EO101" s="365"/>
      <c r="EP101" s="365"/>
      <c r="EQ101" s="365"/>
      <c r="ER101" s="365"/>
      <c r="ES101" s="365"/>
      <c r="ET101" s="365"/>
      <c r="EU101" s="365"/>
      <c r="EV101" s="365"/>
      <c r="EW101" s="365"/>
      <c r="EX101" s="365"/>
      <c r="EY101" s="365"/>
      <c r="EZ101" s="368"/>
      <c r="FA101" s="372"/>
      <c r="FB101" s="364"/>
      <c r="FC101" s="365"/>
      <c r="FD101" s="365"/>
      <c r="FE101" s="365"/>
      <c r="FF101" s="365"/>
      <c r="FG101" s="365"/>
      <c r="FH101" s="365"/>
      <c r="FI101" s="365"/>
      <c r="FJ101" s="365"/>
      <c r="FK101" s="365"/>
      <c r="FL101" s="365"/>
      <c r="FM101" s="365"/>
      <c r="FN101" s="368"/>
      <c r="FO101" s="372"/>
      <c r="FP101" s="364"/>
      <c r="FQ101" s="365"/>
      <c r="FR101" s="365"/>
      <c r="FS101" s="365"/>
      <c r="FT101" s="365"/>
      <c r="FU101" s="365"/>
      <c r="FV101" s="365"/>
      <c r="FW101" s="365"/>
      <c r="FX101" s="365"/>
      <c r="FY101" s="365"/>
      <c r="FZ101" s="365"/>
      <c r="GA101" s="365"/>
      <c r="GB101" s="368"/>
      <c r="GC101" s="372"/>
      <c r="GD101" s="364"/>
      <c r="GE101" s="365"/>
      <c r="GF101" s="365"/>
      <c r="GG101" s="365"/>
      <c r="GH101" s="365"/>
      <c r="GI101" s="365"/>
      <c r="GJ101" s="365"/>
      <c r="GK101" s="365"/>
      <c r="GL101" s="365"/>
      <c r="GM101" s="365"/>
      <c r="GN101" s="365"/>
      <c r="GO101" s="365"/>
      <c r="GP101" s="368"/>
      <c r="GQ101" s="372"/>
      <c r="GR101" s="364"/>
      <c r="GS101" s="365"/>
      <c r="GT101" s="365"/>
      <c r="GU101" s="365"/>
      <c r="GV101" s="365"/>
      <c r="GW101" s="365"/>
      <c r="GX101" s="365"/>
      <c r="GY101" s="365"/>
      <c r="GZ101" s="365"/>
      <c r="HA101" s="365"/>
      <c r="HB101" s="365"/>
      <c r="HC101" s="365"/>
      <c r="HD101" s="368"/>
      <c r="HE101" s="372"/>
      <c r="HF101" s="364"/>
      <c r="HG101" s="365"/>
      <c r="HH101" s="365"/>
      <c r="HI101" s="365"/>
      <c r="HJ101" s="365"/>
      <c r="HK101" s="365"/>
      <c r="HL101" s="365"/>
      <c r="HM101" s="365"/>
      <c r="HN101" s="365"/>
      <c r="HO101" s="365"/>
      <c r="HP101" s="365"/>
      <c r="HQ101" s="365"/>
      <c r="HR101" s="368"/>
      <c r="HS101" s="372"/>
      <c r="HT101" s="364"/>
      <c r="HU101" s="365"/>
      <c r="HV101" s="365"/>
      <c r="HW101" s="365"/>
      <c r="HX101" s="365"/>
      <c r="HY101" s="365"/>
      <c r="HZ101" s="365"/>
      <c r="IA101" s="365"/>
      <c r="IB101" s="365"/>
      <c r="IC101" s="365"/>
      <c r="ID101" s="365"/>
      <c r="IE101" s="365"/>
      <c r="IF101" s="368"/>
      <c r="IG101" s="372"/>
      <c r="IH101" s="364"/>
      <c r="II101" s="365"/>
      <c r="IJ101" s="365"/>
      <c r="IK101" s="365"/>
      <c r="IL101" s="365"/>
      <c r="IM101" s="365"/>
      <c r="IN101" s="365"/>
      <c r="IO101" s="365"/>
      <c r="IP101" s="365"/>
      <c r="IQ101" s="365"/>
      <c r="IR101" s="365"/>
      <c r="IS101" s="365"/>
      <c r="IT101" s="368"/>
      <c r="IU101" s="372"/>
      <c r="IV101" s="364"/>
      <c r="IW101" s="365"/>
      <c r="IX101" s="365"/>
      <c r="IY101" s="365"/>
      <c r="IZ101" s="365"/>
      <c r="JA101" s="365"/>
      <c r="JB101" s="365"/>
      <c r="JC101" s="365"/>
      <c r="JD101" s="365"/>
      <c r="JE101" s="365"/>
      <c r="JF101" s="365"/>
      <c r="JG101" s="365"/>
      <c r="JH101" s="368"/>
      <c r="JI101" s="372"/>
      <c r="JJ101" s="364"/>
      <c r="JK101" s="365"/>
      <c r="JL101" s="365"/>
      <c r="JM101" s="365"/>
      <c r="JN101" s="365"/>
      <c r="JO101" s="365"/>
      <c r="JP101" s="365"/>
      <c r="JQ101" s="365"/>
      <c r="JR101" s="365"/>
      <c r="JS101" s="365"/>
      <c r="JT101" s="365"/>
      <c r="JU101" s="365"/>
      <c r="JV101" s="368"/>
      <c r="JW101" s="372"/>
      <c r="JX101" s="364"/>
      <c r="JY101" s="365"/>
      <c r="JZ101" s="365"/>
      <c r="KA101" s="365"/>
      <c r="KB101" s="365"/>
      <c r="KC101" s="365"/>
      <c r="KD101" s="365"/>
      <c r="KE101" s="365"/>
      <c r="KF101" s="365"/>
      <c r="KG101" s="365"/>
      <c r="KH101" s="365"/>
      <c r="KI101" s="365"/>
      <c r="KJ101" s="368"/>
      <c r="KK101" s="372"/>
      <c r="KL101" s="364"/>
      <c r="KM101" s="365"/>
      <c r="KN101" s="365"/>
      <c r="KO101" s="365"/>
      <c r="KP101" s="365"/>
      <c r="KQ101" s="365"/>
      <c r="KR101" s="365"/>
      <c r="KS101" s="365"/>
      <c r="KT101" s="365"/>
      <c r="KU101" s="365"/>
      <c r="KV101" s="365"/>
      <c r="KW101" s="365"/>
      <c r="KX101" s="368"/>
      <c r="KY101" s="372"/>
      <c r="KZ101" s="364"/>
      <c r="LA101" s="365"/>
      <c r="LB101" s="365"/>
      <c r="LC101" s="365"/>
      <c r="LD101" s="365"/>
      <c r="LE101" s="365"/>
      <c r="LF101" s="365"/>
      <c r="LG101" s="365"/>
      <c r="LH101" s="365"/>
      <c r="LI101" s="365"/>
      <c r="LJ101" s="365"/>
      <c r="LK101" s="365"/>
      <c r="LL101" s="368"/>
      <c r="LM101" s="372"/>
      <c r="LN101" s="364"/>
      <c r="LO101" s="365"/>
      <c r="LP101" s="365"/>
      <c r="LQ101" s="365"/>
      <c r="LR101" s="365"/>
      <c r="LS101" s="365"/>
      <c r="LT101" s="365"/>
      <c r="LU101" s="365"/>
      <c r="LV101" s="365"/>
      <c r="LW101" s="365"/>
      <c r="LX101" s="365"/>
      <c r="LY101" s="365"/>
      <c r="LZ101" s="368"/>
      <c r="MA101" s="372"/>
      <c r="MB101" s="364"/>
      <c r="MC101" s="365"/>
      <c r="MD101" s="365"/>
      <c r="ME101" s="365"/>
      <c r="MF101" s="365"/>
      <c r="MG101" s="365"/>
      <c r="MH101" s="365"/>
      <c r="MI101" s="365"/>
      <c r="MJ101" s="365"/>
      <c r="MK101" s="365"/>
      <c r="ML101" s="365"/>
      <c r="MM101" s="365"/>
      <c r="MN101" s="368"/>
      <c r="MO101" s="372"/>
      <c r="MP101" s="364"/>
      <c r="MQ101" s="365"/>
      <c r="MR101" s="365"/>
      <c r="MS101" s="365"/>
      <c r="MT101" s="365"/>
      <c r="MU101" s="365"/>
      <c r="MV101" s="365"/>
      <c r="MW101" s="365"/>
      <c r="MX101" s="365"/>
      <c r="MY101" s="365"/>
      <c r="MZ101" s="365"/>
      <c r="NA101" s="365"/>
      <c r="NB101" s="368"/>
      <c r="NC101" s="372"/>
      <c r="ND101" s="364"/>
      <c r="NE101" s="365"/>
      <c r="NF101" s="365"/>
      <c r="NG101" s="365"/>
      <c r="NH101" s="365"/>
      <c r="NI101" s="365"/>
      <c r="NJ101" s="365"/>
      <c r="NK101" s="365"/>
      <c r="NL101" s="365"/>
      <c r="NM101" s="365"/>
      <c r="NN101" s="365"/>
      <c r="NO101" s="365"/>
      <c r="NP101" s="368"/>
      <c r="NQ101" s="372"/>
      <c r="NR101" s="364"/>
      <c r="NS101" s="365"/>
      <c r="NT101" s="365"/>
      <c r="NU101" s="365"/>
      <c r="NV101" s="365"/>
      <c r="NW101" s="365"/>
      <c r="NX101" s="365"/>
      <c r="NY101" s="365"/>
      <c r="NZ101" s="365"/>
      <c r="OA101" s="365"/>
      <c r="OB101" s="365"/>
      <c r="OC101" s="365"/>
      <c r="OD101" s="368"/>
      <c r="OE101" s="372"/>
      <c r="OF101" s="364"/>
      <c r="OG101" s="365"/>
      <c r="OH101" s="365"/>
      <c r="OI101" s="365"/>
      <c r="OJ101" s="365"/>
      <c r="OK101" s="365"/>
      <c r="OL101" s="365"/>
      <c r="OM101" s="365"/>
      <c r="ON101" s="365"/>
      <c r="OO101" s="365"/>
      <c r="OP101" s="365"/>
      <c r="OQ101" s="365"/>
      <c r="OR101" s="368"/>
      <c r="OS101" s="372"/>
      <c r="OT101" s="364"/>
      <c r="OU101" s="365"/>
      <c r="OV101" s="365"/>
      <c r="OW101" s="365"/>
      <c r="OX101" s="365"/>
      <c r="OY101" s="365"/>
      <c r="OZ101" s="365"/>
      <c r="PA101" s="365"/>
      <c r="PB101" s="365"/>
      <c r="PC101" s="365"/>
      <c r="PD101" s="365"/>
      <c r="PE101" s="365"/>
      <c r="PF101" s="368"/>
      <c r="PG101" s="372"/>
      <c r="PH101" s="364"/>
      <c r="PI101" s="365"/>
      <c r="PJ101" s="365"/>
      <c r="PK101" s="365"/>
      <c r="PL101" s="365"/>
      <c r="PM101" s="365"/>
      <c r="PN101" s="365"/>
      <c r="PO101" s="365"/>
      <c r="PP101" s="365"/>
      <c r="PQ101" s="365"/>
      <c r="PR101" s="365"/>
      <c r="PS101" s="365"/>
      <c r="PT101" s="368"/>
      <c r="PU101" s="372"/>
      <c r="PV101" s="368"/>
      <c r="PW101" s="368"/>
      <c r="PX101" s="368"/>
      <c r="PY101" s="368"/>
      <c r="PZ101" s="368"/>
      <c r="QA101" s="368"/>
      <c r="QB101" s="368"/>
      <c r="QC101" s="368"/>
      <c r="QD101" s="368"/>
      <c r="QE101" s="368"/>
      <c r="QF101" s="368"/>
      <c r="QG101" s="368"/>
      <c r="QH101" s="368"/>
    </row>
    <row r="102" spans="1:450" x14ac:dyDescent="0.3">
      <c r="B102" s="398" t="s">
        <v>189</v>
      </c>
      <c r="D102" s="379">
        <f>SUM(D93:D101)</f>
        <v>36230.229999999996</v>
      </c>
      <c r="E102" s="380">
        <f t="shared" ref="E102:O102" si="371">SUM(E93:E101)</f>
        <v>0</v>
      </c>
      <c r="F102" s="380">
        <f t="shared" si="371"/>
        <v>0</v>
      </c>
      <c r="G102" s="380">
        <f t="shared" si="371"/>
        <v>0</v>
      </c>
      <c r="H102" s="380">
        <f t="shared" si="371"/>
        <v>0</v>
      </c>
      <c r="I102" s="380">
        <f t="shared" si="371"/>
        <v>0</v>
      </c>
      <c r="J102" s="380">
        <f t="shared" si="371"/>
        <v>0</v>
      </c>
      <c r="K102" s="380">
        <f t="shared" si="371"/>
        <v>0</v>
      </c>
      <c r="L102" s="380">
        <f t="shared" si="371"/>
        <v>0</v>
      </c>
      <c r="M102" s="380">
        <f t="shared" si="371"/>
        <v>0</v>
      </c>
      <c r="N102" s="380">
        <f t="shared" si="371"/>
        <v>0</v>
      </c>
      <c r="O102" s="380">
        <f t="shared" si="371"/>
        <v>0</v>
      </c>
      <c r="P102" s="423"/>
      <c r="Q102" s="424"/>
      <c r="R102" s="379">
        <f>SUM(R93:R101)</f>
        <v>2460</v>
      </c>
      <c r="S102" s="380">
        <f t="shared" ref="S102:AC102" si="372">SUM(S93:S101)</f>
        <v>0</v>
      </c>
      <c r="T102" s="380">
        <f t="shared" si="372"/>
        <v>0</v>
      </c>
      <c r="U102" s="380">
        <f t="shared" si="372"/>
        <v>0</v>
      </c>
      <c r="V102" s="380">
        <f t="shared" si="372"/>
        <v>0</v>
      </c>
      <c r="W102" s="380">
        <f t="shared" si="372"/>
        <v>0</v>
      </c>
      <c r="X102" s="380">
        <f t="shared" si="372"/>
        <v>0</v>
      </c>
      <c r="Y102" s="380">
        <f t="shared" si="372"/>
        <v>0</v>
      </c>
      <c r="Z102" s="380">
        <f t="shared" si="372"/>
        <v>0</v>
      </c>
      <c r="AA102" s="380">
        <f t="shared" si="372"/>
        <v>0</v>
      </c>
      <c r="AB102" s="380">
        <f t="shared" si="372"/>
        <v>0</v>
      </c>
      <c r="AC102" s="380">
        <f t="shared" si="372"/>
        <v>0</v>
      </c>
      <c r="AD102" s="423">
        <f>+SUBTOTAL(9,R102:AC102)</f>
        <v>2460</v>
      </c>
      <c r="AE102" s="424"/>
      <c r="AF102" s="379">
        <f>SUM(AF93:AF101)</f>
        <v>492</v>
      </c>
      <c r="AG102" s="380">
        <f t="shared" ref="AG102:AQ102" si="373">SUM(AG93:AG101)</f>
        <v>0</v>
      </c>
      <c r="AH102" s="380">
        <f t="shared" si="373"/>
        <v>0</v>
      </c>
      <c r="AI102" s="380">
        <f t="shared" si="373"/>
        <v>0</v>
      </c>
      <c r="AJ102" s="380">
        <f t="shared" si="373"/>
        <v>0</v>
      </c>
      <c r="AK102" s="380">
        <f t="shared" si="373"/>
        <v>0</v>
      </c>
      <c r="AL102" s="380">
        <f t="shared" si="373"/>
        <v>0</v>
      </c>
      <c r="AM102" s="380">
        <f t="shared" si="373"/>
        <v>0</v>
      </c>
      <c r="AN102" s="380">
        <f t="shared" si="373"/>
        <v>0</v>
      </c>
      <c r="AO102" s="380">
        <f t="shared" si="373"/>
        <v>0</v>
      </c>
      <c r="AP102" s="380">
        <f t="shared" si="373"/>
        <v>0</v>
      </c>
      <c r="AQ102" s="380">
        <f t="shared" si="373"/>
        <v>0</v>
      </c>
      <c r="AR102" s="423">
        <f>+SUBTOTAL(9,AF102:AQ102)</f>
        <v>492</v>
      </c>
      <c r="AT102" s="379">
        <f>SUM(AT93:AT101)</f>
        <v>22791.119999999999</v>
      </c>
      <c r="AU102" s="380">
        <f t="shared" ref="AU102:BE102" si="374">SUM(AU93:AU101)</f>
        <v>0</v>
      </c>
      <c r="AV102" s="380">
        <f t="shared" si="374"/>
        <v>0</v>
      </c>
      <c r="AW102" s="380">
        <f t="shared" si="374"/>
        <v>0</v>
      </c>
      <c r="AX102" s="380">
        <f t="shared" si="374"/>
        <v>0</v>
      </c>
      <c r="AY102" s="380">
        <f t="shared" si="374"/>
        <v>0</v>
      </c>
      <c r="AZ102" s="380">
        <f t="shared" si="374"/>
        <v>0</v>
      </c>
      <c r="BA102" s="380">
        <f t="shared" si="374"/>
        <v>0</v>
      </c>
      <c r="BB102" s="380">
        <f t="shared" si="374"/>
        <v>0</v>
      </c>
      <c r="BC102" s="380">
        <f t="shared" si="374"/>
        <v>0</v>
      </c>
      <c r="BD102" s="380">
        <f t="shared" si="374"/>
        <v>0</v>
      </c>
      <c r="BE102" s="380">
        <f t="shared" si="374"/>
        <v>0</v>
      </c>
      <c r="BF102" s="423">
        <f>+SUBTOTAL(9,AT102:BE102)</f>
        <v>22791.119999999999</v>
      </c>
      <c r="BH102" s="379">
        <f>SUM(BH93:BH101)</f>
        <v>18385.420967741935</v>
      </c>
      <c r="BI102" s="380">
        <f t="shared" ref="BI102:BS102" si="375">SUM(BI93:BI101)</f>
        <v>0</v>
      </c>
      <c r="BJ102" s="380">
        <f t="shared" si="375"/>
        <v>0</v>
      </c>
      <c r="BK102" s="380">
        <f t="shared" si="375"/>
        <v>0</v>
      </c>
      <c r="BL102" s="380">
        <f t="shared" si="375"/>
        <v>0</v>
      </c>
      <c r="BM102" s="380">
        <f t="shared" si="375"/>
        <v>0</v>
      </c>
      <c r="BN102" s="380">
        <f t="shared" si="375"/>
        <v>0</v>
      </c>
      <c r="BO102" s="380">
        <f t="shared" si="375"/>
        <v>0</v>
      </c>
      <c r="BP102" s="380">
        <f t="shared" si="375"/>
        <v>0</v>
      </c>
      <c r="BQ102" s="380">
        <f t="shared" si="375"/>
        <v>0</v>
      </c>
      <c r="BR102" s="380">
        <f t="shared" si="375"/>
        <v>0</v>
      </c>
      <c r="BS102" s="380">
        <f t="shared" si="375"/>
        <v>0</v>
      </c>
      <c r="BT102" s="423">
        <f>+SUBTOTAL(9,BH102:BS102)</f>
        <v>18385.420967741935</v>
      </c>
      <c r="BV102" s="379">
        <f>SUM(BV93:BV101)</f>
        <v>551562.62903225806</v>
      </c>
      <c r="BW102" s="380">
        <f t="shared" ref="BW102:CG102" si="376">SUM(BW93:BW101)</f>
        <v>0</v>
      </c>
      <c r="BX102" s="380">
        <f t="shared" si="376"/>
        <v>0</v>
      </c>
      <c r="BY102" s="380">
        <f t="shared" si="376"/>
        <v>0</v>
      </c>
      <c r="BZ102" s="380">
        <f t="shared" si="376"/>
        <v>0</v>
      </c>
      <c r="CA102" s="380">
        <f t="shared" si="376"/>
        <v>0</v>
      </c>
      <c r="CB102" s="380">
        <f t="shared" si="376"/>
        <v>0</v>
      </c>
      <c r="CC102" s="380">
        <f t="shared" si="376"/>
        <v>0</v>
      </c>
      <c r="CD102" s="380">
        <f t="shared" si="376"/>
        <v>0</v>
      </c>
      <c r="CE102" s="380">
        <f t="shared" si="376"/>
        <v>0</v>
      </c>
      <c r="CF102" s="380">
        <f t="shared" si="376"/>
        <v>0</v>
      </c>
      <c r="CG102" s="380">
        <f t="shared" si="376"/>
        <v>0</v>
      </c>
      <c r="CH102" s="423">
        <f>+SUBTOTAL(9,BV102:CG102)</f>
        <v>551562.62903225806</v>
      </c>
      <c r="CI102" s="424"/>
      <c r="CJ102" s="379">
        <f>SUM(CJ93:CJ101)</f>
        <v>610714.24</v>
      </c>
      <c r="CK102" s="380">
        <f t="shared" ref="CK102:CU102" si="377">SUM(CK93:CK101)</f>
        <v>0</v>
      </c>
      <c r="CL102" s="380">
        <f t="shared" si="377"/>
        <v>0</v>
      </c>
      <c r="CM102" s="380">
        <f t="shared" si="377"/>
        <v>0</v>
      </c>
      <c r="CN102" s="380">
        <f t="shared" si="377"/>
        <v>0</v>
      </c>
      <c r="CO102" s="380">
        <f t="shared" si="377"/>
        <v>0</v>
      </c>
      <c r="CP102" s="380">
        <f t="shared" si="377"/>
        <v>0</v>
      </c>
      <c r="CQ102" s="380">
        <f t="shared" si="377"/>
        <v>0</v>
      </c>
      <c r="CR102" s="380">
        <f t="shared" si="377"/>
        <v>0</v>
      </c>
      <c r="CS102" s="380">
        <f t="shared" si="377"/>
        <v>0</v>
      </c>
      <c r="CT102" s="380">
        <f t="shared" si="377"/>
        <v>0</v>
      </c>
      <c r="CU102" s="380">
        <f t="shared" si="377"/>
        <v>0</v>
      </c>
      <c r="CV102" s="423">
        <f>+SUBTOTAL(9,CJ102:CU102)</f>
        <v>610714.24</v>
      </c>
      <c r="CX102" s="379">
        <f>SUM(CX93:CX101)</f>
        <v>1476</v>
      </c>
      <c r="CY102" s="380">
        <f t="shared" ref="CY102:DI102" si="378">SUM(CY93:CY101)</f>
        <v>0</v>
      </c>
      <c r="CZ102" s="380">
        <f t="shared" si="378"/>
        <v>0</v>
      </c>
      <c r="DA102" s="380">
        <f t="shared" si="378"/>
        <v>0</v>
      </c>
      <c r="DB102" s="380">
        <f t="shared" si="378"/>
        <v>0</v>
      </c>
      <c r="DC102" s="380">
        <f t="shared" si="378"/>
        <v>0</v>
      </c>
      <c r="DD102" s="380">
        <f t="shared" si="378"/>
        <v>0</v>
      </c>
      <c r="DE102" s="380">
        <f t="shared" si="378"/>
        <v>0</v>
      </c>
      <c r="DF102" s="380">
        <f t="shared" si="378"/>
        <v>0</v>
      </c>
      <c r="DG102" s="380">
        <f t="shared" si="378"/>
        <v>0</v>
      </c>
      <c r="DH102" s="380">
        <f t="shared" si="378"/>
        <v>0</v>
      </c>
      <c r="DI102" s="380">
        <f t="shared" si="378"/>
        <v>0</v>
      </c>
      <c r="DJ102" s="423">
        <f>+SUBTOTAL(9,CX102:DI102)</f>
        <v>1476</v>
      </c>
      <c r="DK102" s="424"/>
      <c r="DL102" s="379">
        <f>SUM(DL93:DL101)</f>
        <v>984</v>
      </c>
      <c r="DM102" s="380">
        <f t="shared" ref="DM102:DW102" si="379">SUM(DM93:DM101)</f>
        <v>0</v>
      </c>
      <c r="DN102" s="380">
        <f t="shared" si="379"/>
        <v>0</v>
      </c>
      <c r="DO102" s="380">
        <f t="shared" si="379"/>
        <v>0</v>
      </c>
      <c r="DP102" s="380">
        <f t="shared" si="379"/>
        <v>0</v>
      </c>
      <c r="DQ102" s="380">
        <f t="shared" si="379"/>
        <v>0</v>
      </c>
      <c r="DR102" s="380">
        <f t="shared" si="379"/>
        <v>0</v>
      </c>
      <c r="DS102" s="380">
        <f t="shared" si="379"/>
        <v>0</v>
      </c>
      <c r="DT102" s="380">
        <f t="shared" si="379"/>
        <v>0</v>
      </c>
      <c r="DU102" s="380">
        <f t="shared" si="379"/>
        <v>0</v>
      </c>
      <c r="DV102" s="380">
        <f t="shared" si="379"/>
        <v>0</v>
      </c>
      <c r="DW102" s="380">
        <f t="shared" si="379"/>
        <v>0</v>
      </c>
      <c r="DX102" s="423">
        <f>+SUBTOTAL(9,DL102:DW102)</f>
        <v>984</v>
      </c>
      <c r="DY102" s="424"/>
      <c r="DZ102" s="379">
        <f>SUM(DZ93:DZ101)</f>
        <v>52329.590000000004</v>
      </c>
      <c r="EA102" s="380">
        <f t="shared" ref="EA102:EK102" si="380">SUM(EA93:EA101)</f>
        <v>0</v>
      </c>
      <c r="EB102" s="380">
        <f t="shared" si="380"/>
        <v>0</v>
      </c>
      <c r="EC102" s="380">
        <f t="shared" si="380"/>
        <v>0</v>
      </c>
      <c r="ED102" s="380">
        <f t="shared" si="380"/>
        <v>0</v>
      </c>
      <c r="EE102" s="380">
        <f t="shared" si="380"/>
        <v>0</v>
      </c>
      <c r="EF102" s="380">
        <f t="shared" si="380"/>
        <v>0</v>
      </c>
      <c r="EG102" s="380">
        <f t="shared" si="380"/>
        <v>0</v>
      </c>
      <c r="EH102" s="380">
        <f t="shared" si="380"/>
        <v>0</v>
      </c>
      <c r="EI102" s="380">
        <f t="shared" si="380"/>
        <v>0</v>
      </c>
      <c r="EJ102" s="380">
        <f t="shared" si="380"/>
        <v>0</v>
      </c>
      <c r="EK102" s="380">
        <f t="shared" si="380"/>
        <v>0</v>
      </c>
      <c r="EL102" s="423">
        <f>+SUBTOTAL(9,DZ102:EK102)</f>
        <v>52329.590000000004</v>
      </c>
      <c r="EM102" s="424"/>
      <c r="EN102" s="379">
        <f>SUM(EN93:EN101)</f>
        <v>315416.88</v>
      </c>
      <c r="EO102" s="380">
        <f t="shared" ref="EO102:EY102" si="381">SUM(EO93:EO101)</f>
        <v>0</v>
      </c>
      <c r="EP102" s="380">
        <f t="shared" si="381"/>
        <v>0</v>
      </c>
      <c r="EQ102" s="380">
        <f t="shared" si="381"/>
        <v>0</v>
      </c>
      <c r="ER102" s="380">
        <f t="shared" si="381"/>
        <v>0</v>
      </c>
      <c r="ES102" s="380">
        <f t="shared" si="381"/>
        <v>0</v>
      </c>
      <c r="ET102" s="380">
        <f t="shared" si="381"/>
        <v>0</v>
      </c>
      <c r="EU102" s="380">
        <f t="shared" si="381"/>
        <v>0</v>
      </c>
      <c r="EV102" s="380">
        <f t="shared" si="381"/>
        <v>0</v>
      </c>
      <c r="EW102" s="380">
        <f t="shared" si="381"/>
        <v>0</v>
      </c>
      <c r="EX102" s="380">
        <f t="shared" si="381"/>
        <v>0</v>
      </c>
      <c r="EY102" s="380">
        <f t="shared" si="381"/>
        <v>0</v>
      </c>
      <c r="EZ102" s="423">
        <f>+SUBTOTAL(9,EN102:EY102)</f>
        <v>315416.88</v>
      </c>
      <c r="FA102" s="424"/>
      <c r="FB102" s="379">
        <f>SUM(FB93:FB101)</f>
        <v>56379.67</v>
      </c>
      <c r="FC102" s="380">
        <f t="shared" ref="FC102:FM102" si="382">SUM(FC93:FC101)</f>
        <v>0</v>
      </c>
      <c r="FD102" s="380">
        <f t="shared" si="382"/>
        <v>0</v>
      </c>
      <c r="FE102" s="380">
        <f t="shared" si="382"/>
        <v>0</v>
      </c>
      <c r="FF102" s="380">
        <f t="shared" si="382"/>
        <v>0</v>
      </c>
      <c r="FG102" s="380">
        <f t="shared" si="382"/>
        <v>0</v>
      </c>
      <c r="FH102" s="380">
        <f t="shared" si="382"/>
        <v>0</v>
      </c>
      <c r="FI102" s="380">
        <f t="shared" si="382"/>
        <v>0</v>
      </c>
      <c r="FJ102" s="380">
        <f t="shared" si="382"/>
        <v>0</v>
      </c>
      <c r="FK102" s="380">
        <f t="shared" si="382"/>
        <v>0</v>
      </c>
      <c r="FL102" s="380">
        <f t="shared" si="382"/>
        <v>0</v>
      </c>
      <c r="FM102" s="380">
        <f t="shared" si="382"/>
        <v>0</v>
      </c>
      <c r="FN102" s="423">
        <f>+SUBTOTAL(9,FB102:FM102)</f>
        <v>56379.67</v>
      </c>
      <c r="FO102" s="424"/>
      <c r="FP102" s="379">
        <f>SUM(FP93:FP101)</f>
        <v>253451.84000000003</v>
      </c>
      <c r="FQ102" s="380">
        <f t="shared" ref="FQ102:GA102" si="383">SUM(FQ93:FQ101)</f>
        <v>0</v>
      </c>
      <c r="FR102" s="380">
        <f t="shared" si="383"/>
        <v>0</v>
      </c>
      <c r="FS102" s="380">
        <f t="shared" si="383"/>
        <v>0</v>
      </c>
      <c r="FT102" s="380">
        <f t="shared" si="383"/>
        <v>0</v>
      </c>
      <c r="FU102" s="380">
        <f t="shared" si="383"/>
        <v>0</v>
      </c>
      <c r="FV102" s="380">
        <f t="shared" si="383"/>
        <v>0</v>
      </c>
      <c r="FW102" s="380">
        <f t="shared" si="383"/>
        <v>0</v>
      </c>
      <c r="FX102" s="380">
        <f t="shared" si="383"/>
        <v>0</v>
      </c>
      <c r="FY102" s="380">
        <f t="shared" si="383"/>
        <v>0</v>
      </c>
      <c r="FZ102" s="380">
        <f t="shared" si="383"/>
        <v>0</v>
      </c>
      <c r="GA102" s="380">
        <f t="shared" si="383"/>
        <v>0</v>
      </c>
      <c r="GB102" s="423">
        <f>+SUBTOTAL(9,FP102:GA102)</f>
        <v>253451.84000000003</v>
      </c>
      <c r="GC102" s="424"/>
      <c r="GD102" s="379">
        <f>SUM(GD93:GD101)</f>
        <v>492</v>
      </c>
      <c r="GE102" s="380">
        <f t="shared" ref="GE102:GO102" si="384">SUM(GE93:GE101)</f>
        <v>0</v>
      </c>
      <c r="GF102" s="380">
        <f t="shared" si="384"/>
        <v>0</v>
      </c>
      <c r="GG102" s="380">
        <f t="shared" si="384"/>
        <v>0</v>
      </c>
      <c r="GH102" s="380">
        <f t="shared" si="384"/>
        <v>0</v>
      </c>
      <c r="GI102" s="380">
        <f t="shared" si="384"/>
        <v>0</v>
      </c>
      <c r="GJ102" s="380">
        <f t="shared" si="384"/>
        <v>0</v>
      </c>
      <c r="GK102" s="380">
        <f t="shared" si="384"/>
        <v>0</v>
      </c>
      <c r="GL102" s="380">
        <f t="shared" si="384"/>
        <v>0</v>
      </c>
      <c r="GM102" s="380">
        <f t="shared" si="384"/>
        <v>0</v>
      </c>
      <c r="GN102" s="380">
        <f t="shared" si="384"/>
        <v>0</v>
      </c>
      <c r="GO102" s="380">
        <f t="shared" si="384"/>
        <v>0</v>
      </c>
      <c r="GP102" s="423">
        <f>+SUBTOTAL(9,GD102:GO102)</f>
        <v>492</v>
      </c>
      <c r="GQ102" s="424"/>
      <c r="GR102" s="379">
        <f>SUM(GR93:GR101)</f>
        <v>440293.55999999994</v>
      </c>
      <c r="GS102" s="380">
        <f t="shared" ref="GS102:HC102" si="385">SUM(GS93:GS101)</f>
        <v>0</v>
      </c>
      <c r="GT102" s="380">
        <f t="shared" si="385"/>
        <v>0</v>
      </c>
      <c r="GU102" s="380">
        <f t="shared" si="385"/>
        <v>0</v>
      </c>
      <c r="GV102" s="380">
        <f t="shared" si="385"/>
        <v>0</v>
      </c>
      <c r="GW102" s="380">
        <f t="shared" si="385"/>
        <v>0</v>
      </c>
      <c r="GX102" s="380">
        <f t="shared" si="385"/>
        <v>0</v>
      </c>
      <c r="GY102" s="380">
        <f t="shared" si="385"/>
        <v>0</v>
      </c>
      <c r="GZ102" s="380">
        <f t="shared" si="385"/>
        <v>0</v>
      </c>
      <c r="HA102" s="380">
        <f t="shared" si="385"/>
        <v>0</v>
      </c>
      <c r="HB102" s="380">
        <f t="shared" si="385"/>
        <v>0</v>
      </c>
      <c r="HC102" s="380">
        <f t="shared" si="385"/>
        <v>0</v>
      </c>
      <c r="HD102" s="423">
        <f>+SUBTOTAL(9,GR102:HC102)</f>
        <v>440293.55999999994</v>
      </c>
      <c r="HE102" s="424"/>
      <c r="HF102" s="379">
        <f>SUM(HF93:HF101)</f>
        <v>438348.43000000005</v>
      </c>
      <c r="HG102" s="380">
        <f t="shared" ref="HG102:HQ102" si="386">SUM(HG93:HG101)</f>
        <v>0</v>
      </c>
      <c r="HH102" s="380">
        <f t="shared" si="386"/>
        <v>0</v>
      </c>
      <c r="HI102" s="380">
        <f t="shared" si="386"/>
        <v>0</v>
      </c>
      <c r="HJ102" s="380">
        <f t="shared" si="386"/>
        <v>0</v>
      </c>
      <c r="HK102" s="380">
        <f t="shared" si="386"/>
        <v>0</v>
      </c>
      <c r="HL102" s="380">
        <f t="shared" si="386"/>
        <v>0</v>
      </c>
      <c r="HM102" s="380">
        <f t="shared" si="386"/>
        <v>0</v>
      </c>
      <c r="HN102" s="380">
        <f t="shared" si="386"/>
        <v>0</v>
      </c>
      <c r="HO102" s="380">
        <f t="shared" si="386"/>
        <v>0</v>
      </c>
      <c r="HP102" s="380">
        <f t="shared" si="386"/>
        <v>0</v>
      </c>
      <c r="HQ102" s="380">
        <f t="shared" si="386"/>
        <v>0</v>
      </c>
      <c r="HR102" s="423">
        <f>+SUBTOTAL(9,HF102:HQ102)</f>
        <v>438348.43000000005</v>
      </c>
      <c r="HS102" s="424"/>
      <c r="HT102" s="379">
        <f>SUM(HT93:HT101)</f>
        <v>1077.78</v>
      </c>
      <c r="HU102" s="380">
        <f t="shared" ref="HU102:IE102" si="387">SUM(HU93:HU101)</f>
        <v>0</v>
      </c>
      <c r="HV102" s="380">
        <f t="shared" si="387"/>
        <v>0</v>
      </c>
      <c r="HW102" s="380">
        <f t="shared" si="387"/>
        <v>0</v>
      </c>
      <c r="HX102" s="380">
        <f t="shared" si="387"/>
        <v>0</v>
      </c>
      <c r="HY102" s="380">
        <f t="shared" si="387"/>
        <v>0</v>
      </c>
      <c r="HZ102" s="380">
        <f t="shared" si="387"/>
        <v>0</v>
      </c>
      <c r="IA102" s="380">
        <f t="shared" si="387"/>
        <v>0</v>
      </c>
      <c r="IB102" s="380">
        <f t="shared" si="387"/>
        <v>0</v>
      </c>
      <c r="IC102" s="380">
        <f t="shared" si="387"/>
        <v>0</v>
      </c>
      <c r="ID102" s="380">
        <f t="shared" si="387"/>
        <v>0</v>
      </c>
      <c r="IE102" s="380">
        <f t="shared" si="387"/>
        <v>0</v>
      </c>
      <c r="IF102" s="423">
        <f>+SUBTOTAL(9,HT102:IE102)</f>
        <v>1077.78</v>
      </c>
      <c r="IG102" s="424"/>
      <c r="IH102" s="379">
        <f>SUM(IH93:IH101)</f>
        <v>2633.73</v>
      </c>
      <c r="II102" s="380">
        <f t="shared" ref="II102:IS102" si="388">SUM(II93:II101)</f>
        <v>0</v>
      </c>
      <c r="IJ102" s="380">
        <f t="shared" si="388"/>
        <v>0</v>
      </c>
      <c r="IK102" s="380">
        <f t="shared" si="388"/>
        <v>0</v>
      </c>
      <c r="IL102" s="380">
        <f t="shared" si="388"/>
        <v>0</v>
      </c>
      <c r="IM102" s="380">
        <f t="shared" si="388"/>
        <v>0</v>
      </c>
      <c r="IN102" s="380">
        <f t="shared" si="388"/>
        <v>0</v>
      </c>
      <c r="IO102" s="380">
        <f t="shared" si="388"/>
        <v>0</v>
      </c>
      <c r="IP102" s="380">
        <f t="shared" si="388"/>
        <v>0</v>
      </c>
      <c r="IQ102" s="380">
        <f t="shared" si="388"/>
        <v>0</v>
      </c>
      <c r="IR102" s="380">
        <f t="shared" si="388"/>
        <v>0</v>
      </c>
      <c r="IS102" s="380">
        <f t="shared" si="388"/>
        <v>0</v>
      </c>
      <c r="IT102" s="423">
        <f>+SUBTOTAL(9,IH102:IS102)</f>
        <v>2633.73</v>
      </c>
      <c r="IU102" s="424"/>
      <c r="IV102" s="379">
        <f>SUM(IV93:IV101)</f>
        <v>984</v>
      </c>
      <c r="IW102" s="380">
        <f t="shared" ref="IW102:JG102" si="389">SUM(IW93:IW101)</f>
        <v>0</v>
      </c>
      <c r="IX102" s="380">
        <f t="shared" si="389"/>
        <v>0</v>
      </c>
      <c r="IY102" s="380">
        <f t="shared" si="389"/>
        <v>0</v>
      </c>
      <c r="IZ102" s="380">
        <f t="shared" si="389"/>
        <v>0</v>
      </c>
      <c r="JA102" s="380">
        <f t="shared" si="389"/>
        <v>0</v>
      </c>
      <c r="JB102" s="380">
        <f t="shared" si="389"/>
        <v>0</v>
      </c>
      <c r="JC102" s="380">
        <f t="shared" si="389"/>
        <v>0</v>
      </c>
      <c r="JD102" s="380">
        <f t="shared" si="389"/>
        <v>0</v>
      </c>
      <c r="JE102" s="380">
        <f t="shared" si="389"/>
        <v>0</v>
      </c>
      <c r="JF102" s="380">
        <f t="shared" si="389"/>
        <v>0</v>
      </c>
      <c r="JG102" s="380">
        <f t="shared" si="389"/>
        <v>0</v>
      </c>
      <c r="JH102" s="423">
        <f>+SUBTOTAL(9,IV102:JG102)</f>
        <v>984</v>
      </c>
      <c r="JI102" s="424"/>
      <c r="JJ102" s="379">
        <f>SUM(JJ93:JJ101)</f>
        <v>4108.88</v>
      </c>
      <c r="JK102" s="380">
        <f t="shared" ref="JK102:JU102" si="390">SUM(JK93:JK101)</f>
        <v>0</v>
      </c>
      <c r="JL102" s="380">
        <f t="shared" si="390"/>
        <v>0</v>
      </c>
      <c r="JM102" s="380">
        <f t="shared" si="390"/>
        <v>0</v>
      </c>
      <c r="JN102" s="380">
        <f t="shared" si="390"/>
        <v>0</v>
      </c>
      <c r="JO102" s="380">
        <f t="shared" si="390"/>
        <v>0</v>
      </c>
      <c r="JP102" s="380">
        <f t="shared" si="390"/>
        <v>0</v>
      </c>
      <c r="JQ102" s="380">
        <f t="shared" si="390"/>
        <v>0</v>
      </c>
      <c r="JR102" s="380">
        <f t="shared" si="390"/>
        <v>0</v>
      </c>
      <c r="JS102" s="380">
        <f t="shared" si="390"/>
        <v>0</v>
      </c>
      <c r="JT102" s="380">
        <f t="shared" si="390"/>
        <v>0</v>
      </c>
      <c r="JU102" s="380">
        <f t="shared" si="390"/>
        <v>0</v>
      </c>
      <c r="JV102" s="423">
        <f>+SUBTOTAL(9,JJ102:JU102)</f>
        <v>4108.88</v>
      </c>
      <c r="JW102" s="424"/>
      <c r="JX102" s="379">
        <f>SUM(JX93:JX101)</f>
        <v>283455.63</v>
      </c>
      <c r="JY102" s="380">
        <f t="shared" ref="JY102:KI102" si="391">SUM(JY93:JY101)</f>
        <v>0</v>
      </c>
      <c r="JZ102" s="380">
        <f t="shared" si="391"/>
        <v>0</v>
      </c>
      <c r="KA102" s="380">
        <f t="shared" si="391"/>
        <v>0</v>
      </c>
      <c r="KB102" s="380">
        <f t="shared" si="391"/>
        <v>0</v>
      </c>
      <c r="KC102" s="380">
        <f t="shared" si="391"/>
        <v>0</v>
      </c>
      <c r="KD102" s="380">
        <f t="shared" si="391"/>
        <v>0</v>
      </c>
      <c r="KE102" s="380">
        <f t="shared" si="391"/>
        <v>0</v>
      </c>
      <c r="KF102" s="380">
        <f t="shared" si="391"/>
        <v>0</v>
      </c>
      <c r="KG102" s="380">
        <f t="shared" si="391"/>
        <v>0</v>
      </c>
      <c r="KH102" s="380">
        <f t="shared" si="391"/>
        <v>0</v>
      </c>
      <c r="KI102" s="380">
        <f t="shared" si="391"/>
        <v>0</v>
      </c>
      <c r="KJ102" s="423">
        <f>+SUBTOTAL(9,JX102:KI102)</f>
        <v>283455.63</v>
      </c>
      <c r="KK102" s="424"/>
      <c r="KL102" s="379">
        <f>SUM(KL93:KL101)</f>
        <v>492</v>
      </c>
      <c r="KM102" s="380">
        <f t="shared" ref="KM102:KW102" si="392">SUM(KM93:KM101)</f>
        <v>0</v>
      </c>
      <c r="KN102" s="380">
        <f t="shared" si="392"/>
        <v>0</v>
      </c>
      <c r="KO102" s="380">
        <f t="shared" si="392"/>
        <v>0</v>
      </c>
      <c r="KP102" s="380">
        <f t="shared" si="392"/>
        <v>0</v>
      </c>
      <c r="KQ102" s="380">
        <f t="shared" si="392"/>
        <v>0</v>
      </c>
      <c r="KR102" s="380">
        <f t="shared" si="392"/>
        <v>0</v>
      </c>
      <c r="KS102" s="380">
        <f t="shared" si="392"/>
        <v>0</v>
      </c>
      <c r="KT102" s="380">
        <f t="shared" si="392"/>
        <v>0</v>
      </c>
      <c r="KU102" s="380">
        <f t="shared" si="392"/>
        <v>0</v>
      </c>
      <c r="KV102" s="380">
        <f t="shared" si="392"/>
        <v>0</v>
      </c>
      <c r="KW102" s="380">
        <f t="shared" si="392"/>
        <v>0</v>
      </c>
      <c r="KX102" s="423">
        <f>+SUBTOTAL(9,KL102:KW102)</f>
        <v>492</v>
      </c>
      <c r="KY102" s="424"/>
      <c r="KZ102" s="379">
        <f>SUM(KZ93:KZ101)</f>
        <v>1967</v>
      </c>
      <c r="LA102" s="380">
        <f t="shared" ref="LA102:LK102" si="393">SUM(LA93:LA101)</f>
        <v>0</v>
      </c>
      <c r="LB102" s="380">
        <f t="shared" si="393"/>
        <v>0</v>
      </c>
      <c r="LC102" s="380">
        <f t="shared" si="393"/>
        <v>0</v>
      </c>
      <c r="LD102" s="380">
        <f t="shared" si="393"/>
        <v>0</v>
      </c>
      <c r="LE102" s="380">
        <f t="shared" si="393"/>
        <v>0</v>
      </c>
      <c r="LF102" s="380">
        <f t="shared" si="393"/>
        <v>0</v>
      </c>
      <c r="LG102" s="380">
        <f t="shared" si="393"/>
        <v>0</v>
      </c>
      <c r="LH102" s="380">
        <f t="shared" si="393"/>
        <v>0</v>
      </c>
      <c r="LI102" s="380">
        <f t="shared" si="393"/>
        <v>0</v>
      </c>
      <c r="LJ102" s="380">
        <f t="shared" si="393"/>
        <v>0</v>
      </c>
      <c r="LK102" s="380">
        <f t="shared" si="393"/>
        <v>0</v>
      </c>
      <c r="LL102" s="423">
        <f>+SUBTOTAL(9,KZ102:LK102)</f>
        <v>1967</v>
      </c>
      <c r="LM102" s="424"/>
      <c r="LN102" s="379">
        <f>SUM(LN93:LN101)</f>
        <v>1123.96</v>
      </c>
      <c r="LO102" s="380">
        <f t="shared" ref="LO102:LY102" si="394">SUM(LO93:LO101)</f>
        <v>0</v>
      </c>
      <c r="LP102" s="380">
        <f t="shared" si="394"/>
        <v>0</v>
      </c>
      <c r="LQ102" s="380">
        <f t="shared" si="394"/>
        <v>0</v>
      </c>
      <c r="LR102" s="380">
        <f t="shared" si="394"/>
        <v>0</v>
      </c>
      <c r="LS102" s="380">
        <f t="shared" si="394"/>
        <v>0</v>
      </c>
      <c r="LT102" s="380">
        <f t="shared" si="394"/>
        <v>0</v>
      </c>
      <c r="LU102" s="380">
        <f t="shared" si="394"/>
        <v>0</v>
      </c>
      <c r="LV102" s="380">
        <f t="shared" si="394"/>
        <v>0</v>
      </c>
      <c r="LW102" s="380">
        <f t="shared" si="394"/>
        <v>0</v>
      </c>
      <c r="LX102" s="380">
        <f t="shared" si="394"/>
        <v>0</v>
      </c>
      <c r="LY102" s="380">
        <f t="shared" si="394"/>
        <v>0</v>
      </c>
      <c r="LZ102" s="423">
        <f>+SUBTOTAL(9,LN102:LY102)</f>
        <v>1123.96</v>
      </c>
      <c r="MA102" s="424"/>
      <c r="MB102" s="379">
        <f>SUM(MB93:MB101)</f>
        <v>3991.36</v>
      </c>
      <c r="MC102" s="380">
        <f t="shared" ref="MC102:MM102" si="395">SUM(MC93:MC101)</f>
        <v>0</v>
      </c>
      <c r="MD102" s="380">
        <f t="shared" si="395"/>
        <v>0</v>
      </c>
      <c r="ME102" s="380">
        <f t="shared" si="395"/>
        <v>0</v>
      </c>
      <c r="MF102" s="380">
        <f t="shared" si="395"/>
        <v>0</v>
      </c>
      <c r="MG102" s="380">
        <f t="shared" si="395"/>
        <v>0</v>
      </c>
      <c r="MH102" s="380">
        <f t="shared" si="395"/>
        <v>0</v>
      </c>
      <c r="MI102" s="380">
        <f t="shared" si="395"/>
        <v>0</v>
      </c>
      <c r="MJ102" s="380">
        <f t="shared" si="395"/>
        <v>0</v>
      </c>
      <c r="MK102" s="380">
        <f t="shared" si="395"/>
        <v>0</v>
      </c>
      <c r="ML102" s="380">
        <f t="shared" si="395"/>
        <v>0</v>
      </c>
      <c r="MM102" s="380">
        <f t="shared" si="395"/>
        <v>0</v>
      </c>
      <c r="MN102" s="423">
        <f>+SUBTOTAL(9,MB102:MM102)</f>
        <v>3991.36</v>
      </c>
      <c r="MO102" s="424"/>
      <c r="MP102" s="379">
        <f>SUM(MP93:MP101)</f>
        <v>9456.7199999999993</v>
      </c>
      <c r="MQ102" s="380">
        <f t="shared" ref="MQ102:NA102" si="396">SUM(MQ93:MQ101)</f>
        <v>0</v>
      </c>
      <c r="MR102" s="380">
        <f t="shared" si="396"/>
        <v>0</v>
      </c>
      <c r="MS102" s="380">
        <f t="shared" si="396"/>
        <v>0</v>
      </c>
      <c r="MT102" s="380">
        <f t="shared" si="396"/>
        <v>0</v>
      </c>
      <c r="MU102" s="380">
        <f t="shared" si="396"/>
        <v>0</v>
      </c>
      <c r="MV102" s="380">
        <f t="shared" si="396"/>
        <v>0</v>
      </c>
      <c r="MW102" s="380">
        <f t="shared" si="396"/>
        <v>0</v>
      </c>
      <c r="MX102" s="380">
        <f t="shared" si="396"/>
        <v>0</v>
      </c>
      <c r="MY102" s="380">
        <f t="shared" si="396"/>
        <v>0</v>
      </c>
      <c r="MZ102" s="380">
        <f t="shared" si="396"/>
        <v>0</v>
      </c>
      <c r="NA102" s="380">
        <f t="shared" si="396"/>
        <v>0</v>
      </c>
      <c r="NB102" s="423">
        <f>+SUBTOTAL(9,MP102:NA102)</f>
        <v>9456.7199999999993</v>
      </c>
      <c r="NC102" s="424"/>
      <c r="ND102" s="379">
        <f>SUM(ND93:ND101)</f>
        <v>6395</v>
      </c>
      <c r="NE102" s="380">
        <f t="shared" ref="NE102:NO102" si="397">SUM(NE93:NE101)</f>
        <v>0</v>
      </c>
      <c r="NF102" s="380">
        <f t="shared" si="397"/>
        <v>0</v>
      </c>
      <c r="NG102" s="380">
        <f t="shared" si="397"/>
        <v>0</v>
      </c>
      <c r="NH102" s="380">
        <f t="shared" si="397"/>
        <v>0</v>
      </c>
      <c r="NI102" s="380">
        <f t="shared" si="397"/>
        <v>0</v>
      </c>
      <c r="NJ102" s="380">
        <f t="shared" si="397"/>
        <v>0</v>
      </c>
      <c r="NK102" s="380">
        <f t="shared" si="397"/>
        <v>0</v>
      </c>
      <c r="NL102" s="380">
        <f t="shared" si="397"/>
        <v>0</v>
      </c>
      <c r="NM102" s="380">
        <f t="shared" si="397"/>
        <v>0</v>
      </c>
      <c r="NN102" s="380">
        <f t="shared" si="397"/>
        <v>0</v>
      </c>
      <c r="NO102" s="380">
        <f t="shared" si="397"/>
        <v>0</v>
      </c>
      <c r="NP102" s="423">
        <f>+SUBTOTAL(9,ND102:NO102)</f>
        <v>6395</v>
      </c>
      <c r="NQ102" s="424"/>
      <c r="NR102" s="379">
        <f>SUM(NR93:NR101)</f>
        <v>3563.44</v>
      </c>
      <c r="NS102" s="380">
        <f t="shared" ref="NS102:OC102" si="398">SUM(NS93:NS101)</f>
        <v>0</v>
      </c>
      <c r="NT102" s="380">
        <f t="shared" si="398"/>
        <v>0</v>
      </c>
      <c r="NU102" s="380">
        <f t="shared" si="398"/>
        <v>0</v>
      </c>
      <c r="NV102" s="380">
        <f t="shared" si="398"/>
        <v>0</v>
      </c>
      <c r="NW102" s="380">
        <f t="shared" si="398"/>
        <v>0</v>
      </c>
      <c r="NX102" s="380">
        <f t="shared" si="398"/>
        <v>0</v>
      </c>
      <c r="NY102" s="380">
        <f t="shared" si="398"/>
        <v>0</v>
      </c>
      <c r="NZ102" s="380">
        <f t="shared" si="398"/>
        <v>0</v>
      </c>
      <c r="OA102" s="380">
        <f t="shared" si="398"/>
        <v>0</v>
      </c>
      <c r="OB102" s="380">
        <f t="shared" si="398"/>
        <v>0</v>
      </c>
      <c r="OC102" s="380">
        <f t="shared" si="398"/>
        <v>0</v>
      </c>
      <c r="OD102" s="423">
        <f>+SUBTOTAL(9,NR102:OC102)</f>
        <v>3563.44</v>
      </c>
      <c r="OE102" s="424"/>
      <c r="OF102" s="379">
        <f>SUM(OF93:OF101)</f>
        <v>492</v>
      </c>
      <c r="OG102" s="380">
        <f t="shared" ref="OG102:OQ102" si="399">SUM(OG93:OG101)</f>
        <v>0</v>
      </c>
      <c r="OH102" s="380">
        <f t="shared" si="399"/>
        <v>0</v>
      </c>
      <c r="OI102" s="380">
        <f t="shared" si="399"/>
        <v>0</v>
      </c>
      <c r="OJ102" s="380">
        <f t="shared" si="399"/>
        <v>0</v>
      </c>
      <c r="OK102" s="380">
        <f t="shared" si="399"/>
        <v>0</v>
      </c>
      <c r="OL102" s="380">
        <f t="shared" si="399"/>
        <v>0</v>
      </c>
      <c r="OM102" s="380">
        <f t="shared" si="399"/>
        <v>0</v>
      </c>
      <c r="ON102" s="380">
        <f t="shared" si="399"/>
        <v>0</v>
      </c>
      <c r="OO102" s="380">
        <f t="shared" si="399"/>
        <v>0</v>
      </c>
      <c r="OP102" s="380">
        <f t="shared" si="399"/>
        <v>0</v>
      </c>
      <c r="OQ102" s="380">
        <f t="shared" si="399"/>
        <v>0</v>
      </c>
      <c r="OR102" s="423">
        <f>+SUBTOTAL(9,OF102:OQ102)</f>
        <v>492</v>
      </c>
      <c r="OS102" s="424"/>
      <c r="OT102" s="379">
        <f>SUM(OT93:OT101)</f>
        <v>15304.33</v>
      </c>
      <c r="OU102" s="380">
        <f t="shared" ref="OU102:PE102" si="400">SUM(OU93:OU101)</f>
        <v>0</v>
      </c>
      <c r="OV102" s="380">
        <f t="shared" si="400"/>
        <v>0</v>
      </c>
      <c r="OW102" s="380">
        <f t="shared" si="400"/>
        <v>0</v>
      </c>
      <c r="OX102" s="380">
        <f t="shared" si="400"/>
        <v>0</v>
      </c>
      <c r="OY102" s="380">
        <f t="shared" si="400"/>
        <v>0</v>
      </c>
      <c r="OZ102" s="380">
        <f t="shared" si="400"/>
        <v>0</v>
      </c>
      <c r="PA102" s="380">
        <f t="shared" si="400"/>
        <v>0</v>
      </c>
      <c r="PB102" s="380">
        <f t="shared" si="400"/>
        <v>0</v>
      </c>
      <c r="PC102" s="380">
        <f t="shared" si="400"/>
        <v>0</v>
      </c>
      <c r="PD102" s="380">
        <f t="shared" si="400"/>
        <v>0</v>
      </c>
      <c r="PE102" s="380">
        <f t="shared" si="400"/>
        <v>0</v>
      </c>
      <c r="PF102" s="423">
        <f>+SUBTOTAL(9,OT102:PE102)</f>
        <v>15304.33</v>
      </c>
      <c r="PG102" s="424"/>
      <c r="PH102" s="379">
        <f>SUM(PH93:PH101)</f>
        <v>492</v>
      </c>
      <c r="PI102" s="380">
        <f t="shared" ref="PI102:PS102" si="401">SUM(PI93:PI101)</f>
        <v>0</v>
      </c>
      <c r="PJ102" s="380">
        <f t="shared" si="401"/>
        <v>0</v>
      </c>
      <c r="PK102" s="380">
        <f t="shared" si="401"/>
        <v>0</v>
      </c>
      <c r="PL102" s="380">
        <f t="shared" si="401"/>
        <v>0</v>
      </c>
      <c r="PM102" s="380">
        <f t="shared" si="401"/>
        <v>0</v>
      </c>
      <c r="PN102" s="380">
        <f t="shared" si="401"/>
        <v>0</v>
      </c>
      <c r="PO102" s="380">
        <f t="shared" si="401"/>
        <v>0</v>
      </c>
      <c r="PP102" s="380">
        <f t="shared" si="401"/>
        <v>0</v>
      </c>
      <c r="PQ102" s="380">
        <f t="shared" si="401"/>
        <v>0</v>
      </c>
      <c r="PR102" s="380">
        <f t="shared" si="401"/>
        <v>0</v>
      </c>
      <c r="PS102" s="380">
        <f t="shared" si="401"/>
        <v>0</v>
      </c>
      <c r="PT102" s="423">
        <f>+SUBTOTAL(9,PH102:PS102)</f>
        <v>492</v>
      </c>
      <c r="PU102" s="424"/>
      <c r="PV102" s="423">
        <f t="shared" ref="PV102:PW102" si="402">SUM(PV93:PV101)</f>
        <v>3137345.44</v>
      </c>
      <c r="PW102" s="423">
        <f t="shared" si="402"/>
        <v>0</v>
      </c>
      <c r="PX102" s="423">
        <f t="shared" ref="PX102:QH102" si="403">SUM(PX93:PX101)</f>
        <v>0</v>
      </c>
      <c r="PY102" s="423">
        <f t="shared" si="403"/>
        <v>0</v>
      </c>
      <c r="PZ102" s="423">
        <f t="shared" si="403"/>
        <v>0</v>
      </c>
      <c r="QA102" s="423">
        <f t="shared" si="403"/>
        <v>0</v>
      </c>
      <c r="QB102" s="423">
        <f t="shared" si="403"/>
        <v>0</v>
      </c>
      <c r="QC102" s="423">
        <f t="shared" si="403"/>
        <v>0</v>
      </c>
      <c r="QD102" s="423">
        <f t="shared" si="403"/>
        <v>0</v>
      </c>
      <c r="QE102" s="423">
        <f t="shared" si="403"/>
        <v>0</v>
      </c>
      <c r="QF102" s="423">
        <f t="shared" si="403"/>
        <v>0</v>
      </c>
      <c r="QG102" s="423">
        <f t="shared" si="403"/>
        <v>0</v>
      </c>
      <c r="QH102" s="423">
        <f t="shared" si="403"/>
        <v>3137345.44</v>
      </c>
    </row>
    <row r="103" spans="1:450" x14ac:dyDescent="0.3">
      <c r="B103" s="398"/>
      <c r="D103" s="364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8"/>
      <c r="Q103" s="372"/>
      <c r="R103" s="364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8"/>
      <c r="AF103" s="364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8"/>
      <c r="AT103" s="364"/>
      <c r="AU103" s="365"/>
      <c r="AV103" s="365"/>
      <c r="AW103" s="365"/>
      <c r="AX103" s="365"/>
      <c r="AY103" s="365"/>
      <c r="AZ103" s="365"/>
      <c r="BA103" s="365"/>
      <c r="BB103" s="365"/>
      <c r="BC103" s="365"/>
      <c r="BD103" s="365"/>
      <c r="BE103" s="365"/>
      <c r="BF103" s="368"/>
      <c r="BH103" s="364"/>
      <c r="BI103" s="365"/>
      <c r="BJ103" s="365"/>
      <c r="BK103" s="365"/>
      <c r="BL103" s="365"/>
      <c r="BM103" s="365"/>
      <c r="BN103" s="365"/>
      <c r="BO103" s="365"/>
      <c r="BP103" s="365"/>
      <c r="BQ103" s="365"/>
      <c r="BR103" s="365"/>
      <c r="BS103" s="365"/>
      <c r="BT103" s="368"/>
      <c r="BV103" s="364"/>
      <c r="BW103" s="365"/>
      <c r="BX103" s="365"/>
      <c r="BY103" s="365"/>
      <c r="BZ103" s="365"/>
      <c r="CA103" s="365"/>
      <c r="CB103" s="365"/>
      <c r="CC103" s="365"/>
      <c r="CD103" s="365"/>
      <c r="CE103" s="365"/>
      <c r="CF103" s="365"/>
      <c r="CG103" s="365"/>
      <c r="CH103" s="368"/>
      <c r="CI103" s="372"/>
      <c r="CJ103" s="364"/>
      <c r="CK103" s="365"/>
      <c r="CL103" s="365"/>
      <c r="CM103" s="365"/>
      <c r="CN103" s="365"/>
      <c r="CO103" s="365"/>
      <c r="CP103" s="365"/>
      <c r="CQ103" s="365"/>
      <c r="CR103" s="365"/>
      <c r="CS103" s="365"/>
      <c r="CT103" s="365"/>
      <c r="CU103" s="365"/>
      <c r="CV103" s="368"/>
      <c r="CX103" s="364"/>
      <c r="CY103" s="365"/>
      <c r="CZ103" s="365"/>
      <c r="DA103" s="365"/>
      <c r="DB103" s="365"/>
      <c r="DC103" s="365"/>
      <c r="DD103" s="365"/>
      <c r="DE103" s="365"/>
      <c r="DF103" s="365"/>
      <c r="DG103" s="365"/>
      <c r="DH103" s="365"/>
      <c r="DI103" s="365"/>
      <c r="DJ103" s="368"/>
      <c r="DK103" s="372"/>
      <c r="DL103" s="364"/>
      <c r="DM103" s="365"/>
      <c r="DN103" s="365"/>
      <c r="DO103" s="365"/>
      <c r="DP103" s="365"/>
      <c r="DQ103" s="365"/>
      <c r="DR103" s="365"/>
      <c r="DS103" s="365"/>
      <c r="DT103" s="365"/>
      <c r="DU103" s="365"/>
      <c r="DV103" s="365"/>
      <c r="DW103" s="365"/>
      <c r="DX103" s="368"/>
      <c r="DY103" s="372"/>
      <c r="DZ103" s="364"/>
      <c r="EA103" s="365"/>
      <c r="EB103" s="365"/>
      <c r="EC103" s="365"/>
      <c r="ED103" s="365"/>
      <c r="EE103" s="365"/>
      <c r="EF103" s="365"/>
      <c r="EG103" s="365"/>
      <c r="EH103" s="365"/>
      <c r="EI103" s="365"/>
      <c r="EJ103" s="365"/>
      <c r="EK103" s="365"/>
      <c r="EL103" s="368"/>
      <c r="EM103" s="372"/>
      <c r="EN103" s="364"/>
      <c r="EO103" s="365"/>
      <c r="EP103" s="365"/>
      <c r="EQ103" s="365"/>
      <c r="ER103" s="365"/>
      <c r="ES103" s="365"/>
      <c r="ET103" s="365"/>
      <c r="EU103" s="365"/>
      <c r="EV103" s="365"/>
      <c r="EW103" s="365"/>
      <c r="EX103" s="365"/>
      <c r="EY103" s="365"/>
      <c r="EZ103" s="368"/>
      <c r="FA103" s="372"/>
      <c r="FB103" s="364"/>
      <c r="FC103" s="365"/>
      <c r="FD103" s="365"/>
      <c r="FE103" s="365"/>
      <c r="FF103" s="365"/>
      <c r="FG103" s="365"/>
      <c r="FH103" s="365"/>
      <c r="FI103" s="365"/>
      <c r="FJ103" s="365"/>
      <c r="FK103" s="365"/>
      <c r="FL103" s="365"/>
      <c r="FM103" s="365"/>
      <c r="FN103" s="368"/>
      <c r="FO103" s="372"/>
      <c r="FP103" s="364"/>
      <c r="FQ103" s="365"/>
      <c r="FR103" s="365"/>
      <c r="FS103" s="365"/>
      <c r="FT103" s="365"/>
      <c r="FU103" s="365"/>
      <c r="FV103" s="365"/>
      <c r="FW103" s="365"/>
      <c r="FX103" s="365"/>
      <c r="FY103" s="365"/>
      <c r="FZ103" s="365"/>
      <c r="GA103" s="365"/>
      <c r="GB103" s="368"/>
      <c r="GC103" s="372"/>
      <c r="GD103" s="364"/>
      <c r="GE103" s="365"/>
      <c r="GF103" s="365"/>
      <c r="GG103" s="365"/>
      <c r="GH103" s="365"/>
      <c r="GI103" s="365"/>
      <c r="GJ103" s="365"/>
      <c r="GK103" s="365"/>
      <c r="GL103" s="365"/>
      <c r="GM103" s="365"/>
      <c r="GN103" s="365"/>
      <c r="GO103" s="365"/>
      <c r="GP103" s="368"/>
      <c r="GQ103" s="372"/>
      <c r="GR103" s="364"/>
      <c r="GS103" s="365"/>
      <c r="GT103" s="365"/>
      <c r="GU103" s="365"/>
      <c r="GV103" s="365"/>
      <c r="GW103" s="365"/>
      <c r="GX103" s="365"/>
      <c r="GY103" s="365"/>
      <c r="GZ103" s="365"/>
      <c r="HA103" s="365"/>
      <c r="HB103" s="365"/>
      <c r="HC103" s="365"/>
      <c r="HD103" s="368"/>
      <c r="HE103" s="372"/>
      <c r="HF103" s="364"/>
      <c r="HG103" s="365"/>
      <c r="HH103" s="365"/>
      <c r="HI103" s="365"/>
      <c r="HJ103" s="365"/>
      <c r="HK103" s="365"/>
      <c r="HL103" s="365"/>
      <c r="HM103" s="365"/>
      <c r="HN103" s="365"/>
      <c r="HO103" s="365"/>
      <c r="HP103" s="365"/>
      <c r="HQ103" s="365"/>
      <c r="HR103" s="368"/>
      <c r="HS103" s="372"/>
      <c r="HT103" s="364"/>
      <c r="HU103" s="365"/>
      <c r="HV103" s="365"/>
      <c r="HW103" s="365"/>
      <c r="HX103" s="365"/>
      <c r="HY103" s="365"/>
      <c r="HZ103" s="365"/>
      <c r="IA103" s="365"/>
      <c r="IB103" s="365"/>
      <c r="IC103" s="365"/>
      <c r="ID103" s="365"/>
      <c r="IE103" s="365"/>
      <c r="IF103" s="368"/>
      <c r="IG103" s="372"/>
      <c r="IH103" s="364"/>
      <c r="II103" s="365"/>
      <c r="IJ103" s="365"/>
      <c r="IK103" s="365"/>
      <c r="IL103" s="365"/>
      <c r="IM103" s="365"/>
      <c r="IN103" s="365"/>
      <c r="IO103" s="365"/>
      <c r="IP103" s="365"/>
      <c r="IQ103" s="365"/>
      <c r="IR103" s="365"/>
      <c r="IS103" s="365"/>
      <c r="IT103" s="368"/>
      <c r="IU103" s="372"/>
      <c r="IV103" s="364"/>
      <c r="IW103" s="365"/>
      <c r="IX103" s="365"/>
      <c r="IY103" s="365"/>
      <c r="IZ103" s="365"/>
      <c r="JA103" s="365"/>
      <c r="JB103" s="365"/>
      <c r="JC103" s="365"/>
      <c r="JD103" s="365"/>
      <c r="JE103" s="365"/>
      <c r="JF103" s="365"/>
      <c r="JG103" s="365"/>
      <c r="JH103" s="368"/>
      <c r="JI103" s="372"/>
      <c r="JJ103" s="364"/>
      <c r="JK103" s="365"/>
      <c r="JL103" s="365"/>
      <c r="JM103" s="365"/>
      <c r="JN103" s="365"/>
      <c r="JO103" s="365"/>
      <c r="JP103" s="365"/>
      <c r="JQ103" s="365"/>
      <c r="JR103" s="365"/>
      <c r="JS103" s="365"/>
      <c r="JT103" s="365"/>
      <c r="JU103" s="365"/>
      <c r="JV103" s="368"/>
      <c r="JW103" s="372"/>
      <c r="JX103" s="364"/>
      <c r="JY103" s="365"/>
      <c r="JZ103" s="365"/>
      <c r="KA103" s="365"/>
      <c r="KB103" s="365"/>
      <c r="KC103" s="365"/>
      <c r="KD103" s="365"/>
      <c r="KE103" s="365"/>
      <c r="KF103" s="365"/>
      <c r="KG103" s="365"/>
      <c r="KH103" s="365"/>
      <c r="KI103" s="365"/>
      <c r="KJ103" s="368"/>
      <c r="KK103" s="372"/>
      <c r="KL103" s="364"/>
      <c r="KM103" s="365"/>
      <c r="KN103" s="365"/>
      <c r="KO103" s="365"/>
      <c r="KP103" s="365"/>
      <c r="KQ103" s="365"/>
      <c r="KR103" s="365"/>
      <c r="KS103" s="365"/>
      <c r="KT103" s="365"/>
      <c r="KU103" s="365"/>
      <c r="KV103" s="365"/>
      <c r="KW103" s="365"/>
      <c r="KX103" s="368"/>
      <c r="KY103" s="372"/>
      <c r="KZ103" s="364"/>
      <c r="LA103" s="365"/>
      <c r="LB103" s="365"/>
      <c r="LC103" s="365"/>
      <c r="LD103" s="365"/>
      <c r="LE103" s="365"/>
      <c r="LF103" s="365"/>
      <c r="LG103" s="365"/>
      <c r="LH103" s="365"/>
      <c r="LI103" s="365"/>
      <c r="LJ103" s="365"/>
      <c r="LK103" s="365"/>
      <c r="LL103" s="368"/>
      <c r="LM103" s="372"/>
      <c r="LN103" s="364"/>
      <c r="LO103" s="365"/>
      <c r="LP103" s="365"/>
      <c r="LQ103" s="365"/>
      <c r="LR103" s="365"/>
      <c r="LS103" s="365"/>
      <c r="LT103" s="365"/>
      <c r="LU103" s="365"/>
      <c r="LV103" s="365"/>
      <c r="LW103" s="365"/>
      <c r="LX103" s="365"/>
      <c r="LY103" s="365"/>
      <c r="LZ103" s="368"/>
      <c r="MA103" s="372"/>
      <c r="MB103" s="364"/>
      <c r="MC103" s="365"/>
      <c r="MD103" s="365"/>
      <c r="ME103" s="365"/>
      <c r="MF103" s="365"/>
      <c r="MG103" s="365"/>
      <c r="MH103" s="365"/>
      <c r="MI103" s="365"/>
      <c r="MJ103" s="365"/>
      <c r="MK103" s="365"/>
      <c r="ML103" s="365"/>
      <c r="MM103" s="365"/>
      <c r="MN103" s="368"/>
      <c r="MO103" s="372"/>
      <c r="MP103" s="364"/>
      <c r="MQ103" s="365"/>
      <c r="MR103" s="365"/>
      <c r="MS103" s="365"/>
      <c r="MT103" s="365"/>
      <c r="MU103" s="365"/>
      <c r="MV103" s="365"/>
      <c r="MW103" s="365"/>
      <c r="MX103" s="365"/>
      <c r="MY103" s="365"/>
      <c r="MZ103" s="365"/>
      <c r="NA103" s="365"/>
      <c r="NB103" s="368"/>
      <c r="NC103" s="372"/>
      <c r="ND103" s="364"/>
      <c r="NE103" s="365"/>
      <c r="NF103" s="365"/>
      <c r="NG103" s="365"/>
      <c r="NH103" s="365"/>
      <c r="NI103" s="365"/>
      <c r="NJ103" s="365"/>
      <c r="NK103" s="365"/>
      <c r="NL103" s="365"/>
      <c r="NM103" s="365"/>
      <c r="NN103" s="365"/>
      <c r="NO103" s="365"/>
      <c r="NP103" s="368"/>
      <c r="NQ103" s="372"/>
      <c r="NR103" s="364"/>
      <c r="NS103" s="365"/>
      <c r="NT103" s="365"/>
      <c r="NU103" s="365"/>
      <c r="NV103" s="365"/>
      <c r="NW103" s="365"/>
      <c r="NX103" s="365"/>
      <c r="NY103" s="365"/>
      <c r="NZ103" s="365"/>
      <c r="OA103" s="365"/>
      <c r="OB103" s="365"/>
      <c r="OC103" s="365"/>
      <c r="OD103" s="368"/>
      <c r="OE103" s="372"/>
      <c r="OF103" s="364"/>
      <c r="OG103" s="365"/>
      <c r="OH103" s="365"/>
      <c r="OI103" s="365"/>
      <c r="OJ103" s="365"/>
      <c r="OK103" s="365"/>
      <c r="OL103" s="365"/>
      <c r="OM103" s="365"/>
      <c r="ON103" s="365"/>
      <c r="OO103" s="365"/>
      <c r="OP103" s="365"/>
      <c r="OQ103" s="365"/>
      <c r="OR103" s="368"/>
      <c r="OS103" s="372"/>
      <c r="OT103" s="364"/>
      <c r="OU103" s="365"/>
      <c r="OV103" s="365"/>
      <c r="OW103" s="365"/>
      <c r="OX103" s="365"/>
      <c r="OY103" s="365"/>
      <c r="OZ103" s="365"/>
      <c r="PA103" s="365"/>
      <c r="PB103" s="365"/>
      <c r="PC103" s="365"/>
      <c r="PD103" s="365"/>
      <c r="PE103" s="365"/>
      <c r="PF103" s="368"/>
      <c r="PG103" s="372"/>
      <c r="PH103" s="364"/>
      <c r="PI103" s="365"/>
      <c r="PJ103" s="365"/>
      <c r="PK103" s="365"/>
      <c r="PL103" s="365"/>
      <c r="PM103" s="365"/>
      <c r="PN103" s="365"/>
      <c r="PO103" s="365"/>
      <c r="PP103" s="365"/>
      <c r="PQ103" s="365"/>
      <c r="PR103" s="365"/>
      <c r="PS103" s="365"/>
      <c r="PT103" s="368"/>
      <c r="PU103" s="372"/>
      <c r="PV103" s="368"/>
      <c r="PW103" s="368"/>
      <c r="PX103" s="368"/>
      <c r="PY103" s="368"/>
      <c r="PZ103" s="368"/>
      <c r="QA103" s="368"/>
      <c r="QB103" s="368"/>
      <c r="QC103" s="368"/>
      <c r="QD103" s="368"/>
      <c r="QE103" s="368"/>
      <c r="QF103" s="368"/>
      <c r="QG103" s="368"/>
      <c r="QH103" s="368"/>
    </row>
    <row r="104" spans="1:450" x14ac:dyDescent="0.25">
      <c r="B104" s="260" t="s">
        <v>894</v>
      </c>
      <c r="C104" s="578" t="s">
        <v>967</v>
      </c>
      <c r="D104" s="579">
        <f>-D283</f>
        <v>-1663115.3144999999</v>
      </c>
      <c r="E104" s="580">
        <f t="shared" ref="E104:O104" si="404">-E283</f>
        <v>0</v>
      </c>
      <c r="F104" s="580">
        <f t="shared" si="404"/>
        <v>0</v>
      </c>
      <c r="G104" s="580">
        <f t="shared" si="404"/>
        <v>0</v>
      </c>
      <c r="H104" s="580">
        <f t="shared" si="404"/>
        <v>0</v>
      </c>
      <c r="I104" s="580">
        <f t="shared" si="404"/>
        <v>0</v>
      </c>
      <c r="J104" s="580">
        <f t="shared" si="404"/>
        <v>0</v>
      </c>
      <c r="K104" s="580">
        <f t="shared" si="404"/>
        <v>0</v>
      </c>
      <c r="L104" s="580">
        <f t="shared" si="404"/>
        <v>0</v>
      </c>
      <c r="M104" s="580">
        <f t="shared" si="404"/>
        <v>0</v>
      </c>
      <c r="N104" s="580">
        <f t="shared" si="404"/>
        <v>0</v>
      </c>
      <c r="O104" s="580">
        <f t="shared" si="404"/>
        <v>0</v>
      </c>
      <c r="P104" s="415">
        <f>+SUBTOTAL(9,D104:O104)</f>
        <v>-1663115.3144999999</v>
      </c>
      <c r="Q104" s="416"/>
      <c r="R104" s="579">
        <f>-R283</f>
        <v>-524903.69999999995</v>
      </c>
      <c r="S104" s="580">
        <f t="shared" ref="S104:AC104" si="405">-S283</f>
        <v>0</v>
      </c>
      <c r="T104" s="580">
        <f t="shared" si="405"/>
        <v>0</v>
      </c>
      <c r="U104" s="580">
        <f t="shared" si="405"/>
        <v>0</v>
      </c>
      <c r="V104" s="580">
        <f t="shared" si="405"/>
        <v>0</v>
      </c>
      <c r="W104" s="580">
        <f t="shared" si="405"/>
        <v>0</v>
      </c>
      <c r="X104" s="580">
        <f t="shared" si="405"/>
        <v>0</v>
      </c>
      <c r="Y104" s="580">
        <f t="shared" si="405"/>
        <v>0</v>
      </c>
      <c r="Z104" s="580">
        <f t="shared" si="405"/>
        <v>0</v>
      </c>
      <c r="AA104" s="580">
        <f t="shared" si="405"/>
        <v>0</v>
      </c>
      <c r="AB104" s="580">
        <f t="shared" si="405"/>
        <v>0</v>
      </c>
      <c r="AC104" s="580">
        <f t="shared" si="405"/>
        <v>0</v>
      </c>
      <c r="AD104" s="415">
        <f>+SUBTOTAL(9,R104:AC104)</f>
        <v>-524903.69999999995</v>
      </c>
      <c r="AF104" s="579">
        <f>-AF283</f>
        <v>-1070083.5900000001</v>
      </c>
      <c r="AG104" s="580">
        <f t="shared" ref="AG104:AQ104" si="406">-AG283</f>
        <v>0</v>
      </c>
      <c r="AH104" s="580">
        <f t="shared" si="406"/>
        <v>0</v>
      </c>
      <c r="AI104" s="580">
        <f t="shared" si="406"/>
        <v>0</v>
      </c>
      <c r="AJ104" s="580">
        <f t="shared" si="406"/>
        <v>0</v>
      </c>
      <c r="AK104" s="580">
        <f t="shared" si="406"/>
        <v>0</v>
      </c>
      <c r="AL104" s="580">
        <f t="shared" si="406"/>
        <v>0</v>
      </c>
      <c r="AM104" s="580">
        <f t="shared" si="406"/>
        <v>0</v>
      </c>
      <c r="AN104" s="580">
        <f t="shared" si="406"/>
        <v>0</v>
      </c>
      <c r="AO104" s="580">
        <f t="shared" si="406"/>
        <v>0</v>
      </c>
      <c r="AP104" s="580">
        <f t="shared" si="406"/>
        <v>0</v>
      </c>
      <c r="AQ104" s="580">
        <f t="shared" si="406"/>
        <v>0</v>
      </c>
      <c r="AR104" s="415">
        <f>+SUBTOTAL(9,AF104:AQ104)</f>
        <v>-1070083.5900000001</v>
      </c>
      <c r="AT104" s="579">
        <f>-AT283</f>
        <v>-2411337.2216000003</v>
      </c>
      <c r="AU104" s="580">
        <f t="shared" ref="AU104:BE104" si="407">-AU283</f>
        <v>0</v>
      </c>
      <c r="AV104" s="580">
        <f t="shared" si="407"/>
        <v>0</v>
      </c>
      <c r="AW104" s="580">
        <f t="shared" si="407"/>
        <v>0</v>
      </c>
      <c r="AX104" s="580">
        <f t="shared" si="407"/>
        <v>0</v>
      </c>
      <c r="AY104" s="580">
        <f t="shared" si="407"/>
        <v>0</v>
      </c>
      <c r="AZ104" s="580">
        <f t="shared" si="407"/>
        <v>0</v>
      </c>
      <c r="BA104" s="580">
        <f t="shared" si="407"/>
        <v>0</v>
      </c>
      <c r="BB104" s="580">
        <f t="shared" si="407"/>
        <v>0</v>
      </c>
      <c r="BC104" s="580">
        <f t="shared" si="407"/>
        <v>0</v>
      </c>
      <c r="BD104" s="580">
        <f t="shared" si="407"/>
        <v>0</v>
      </c>
      <c r="BE104" s="580">
        <f t="shared" si="407"/>
        <v>0</v>
      </c>
      <c r="BF104" s="415">
        <f>+SUBTOTAL(9,AT104:BE104)</f>
        <v>-2411337.2216000003</v>
      </c>
      <c r="BH104" s="579">
        <f>-BH283</f>
        <v>-245166.17110322579</v>
      </c>
      <c r="BI104" s="580">
        <f t="shared" ref="BI104:BS104" si="408">-BI283</f>
        <v>0</v>
      </c>
      <c r="BJ104" s="580">
        <f t="shared" si="408"/>
        <v>0</v>
      </c>
      <c r="BK104" s="580">
        <f t="shared" si="408"/>
        <v>0</v>
      </c>
      <c r="BL104" s="580">
        <f t="shared" si="408"/>
        <v>0</v>
      </c>
      <c r="BM104" s="580">
        <f t="shared" si="408"/>
        <v>0</v>
      </c>
      <c r="BN104" s="580">
        <f t="shared" si="408"/>
        <v>0</v>
      </c>
      <c r="BO104" s="580">
        <f t="shared" si="408"/>
        <v>0</v>
      </c>
      <c r="BP104" s="580">
        <f t="shared" si="408"/>
        <v>0</v>
      </c>
      <c r="BQ104" s="580">
        <f t="shared" si="408"/>
        <v>0</v>
      </c>
      <c r="BR104" s="580">
        <f t="shared" si="408"/>
        <v>0</v>
      </c>
      <c r="BS104" s="580">
        <f t="shared" si="408"/>
        <v>0</v>
      </c>
      <c r="BT104" s="415">
        <f>+SUBTOTAL(9,BH104:BS104)</f>
        <v>-245166.17110322579</v>
      </c>
      <c r="BV104" s="579">
        <f>-BV283</f>
        <v>-5031029.4130967734</v>
      </c>
      <c r="BW104" s="580">
        <f t="shared" ref="BW104:CG104" si="409">-BW283</f>
        <v>0</v>
      </c>
      <c r="BX104" s="580">
        <f t="shared" si="409"/>
        <v>0</v>
      </c>
      <c r="BY104" s="580">
        <f t="shared" si="409"/>
        <v>0</v>
      </c>
      <c r="BZ104" s="580">
        <f t="shared" si="409"/>
        <v>0</v>
      </c>
      <c r="CA104" s="580">
        <f t="shared" si="409"/>
        <v>0</v>
      </c>
      <c r="CB104" s="580">
        <f t="shared" si="409"/>
        <v>0</v>
      </c>
      <c r="CC104" s="580">
        <f t="shared" si="409"/>
        <v>0</v>
      </c>
      <c r="CD104" s="580">
        <f t="shared" si="409"/>
        <v>0</v>
      </c>
      <c r="CE104" s="580">
        <f t="shared" si="409"/>
        <v>0</v>
      </c>
      <c r="CF104" s="580">
        <f t="shared" si="409"/>
        <v>0</v>
      </c>
      <c r="CG104" s="580">
        <f t="shared" si="409"/>
        <v>0</v>
      </c>
      <c r="CH104" s="415">
        <f>+SUBTOTAL(9,BV104:CG104)</f>
        <v>-5031029.4130967734</v>
      </c>
      <c r="CI104" s="416"/>
      <c r="CJ104" s="579">
        <f>-CJ283</f>
        <v>-1082689.2231999999</v>
      </c>
      <c r="CK104" s="580">
        <f t="shared" ref="CK104:CU104" si="410">-CK283</f>
        <v>0</v>
      </c>
      <c r="CL104" s="580">
        <f t="shared" si="410"/>
        <v>0</v>
      </c>
      <c r="CM104" s="580">
        <f t="shared" si="410"/>
        <v>0</v>
      </c>
      <c r="CN104" s="580">
        <f t="shared" si="410"/>
        <v>0</v>
      </c>
      <c r="CO104" s="580">
        <f t="shared" si="410"/>
        <v>0</v>
      </c>
      <c r="CP104" s="580">
        <f t="shared" si="410"/>
        <v>0</v>
      </c>
      <c r="CQ104" s="580">
        <f t="shared" si="410"/>
        <v>0</v>
      </c>
      <c r="CR104" s="580">
        <f t="shared" si="410"/>
        <v>0</v>
      </c>
      <c r="CS104" s="580">
        <f t="shared" si="410"/>
        <v>0</v>
      </c>
      <c r="CT104" s="580">
        <f t="shared" si="410"/>
        <v>0</v>
      </c>
      <c r="CU104" s="580">
        <f t="shared" si="410"/>
        <v>0</v>
      </c>
      <c r="CV104" s="415">
        <f>+SUBTOTAL(9,CJ104:CU104)</f>
        <v>-1082689.2231999999</v>
      </c>
      <c r="CX104" s="579">
        <f>-CX283</f>
        <v>-361712.48</v>
      </c>
      <c r="CY104" s="580">
        <f t="shared" ref="CY104:DI104" si="411">-CY283</f>
        <v>0</v>
      </c>
      <c r="CZ104" s="580">
        <f t="shared" si="411"/>
        <v>0</v>
      </c>
      <c r="DA104" s="580">
        <f t="shared" si="411"/>
        <v>0</v>
      </c>
      <c r="DB104" s="580">
        <f t="shared" si="411"/>
        <v>0</v>
      </c>
      <c r="DC104" s="580">
        <f t="shared" si="411"/>
        <v>0</v>
      </c>
      <c r="DD104" s="580">
        <f t="shared" si="411"/>
        <v>0</v>
      </c>
      <c r="DE104" s="580">
        <f t="shared" si="411"/>
        <v>0</v>
      </c>
      <c r="DF104" s="580">
        <f t="shared" si="411"/>
        <v>0</v>
      </c>
      <c r="DG104" s="580">
        <f t="shared" si="411"/>
        <v>0</v>
      </c>
      <c r="DH104" s="580">
        <f t="shared" si="411"/>
        <v>0</v>
      </c>
      <c r="DI104" s="580">
        <f t="shared" si="411"/>
        <v>0</v>
      </c>
      <c r="DJ104" s="415">
        <f>+SUBTOTAL(9,CX104:DI104)</f>
        <v>-361712.48</v>
      </c>
      <c r="DK104" s="416"/>
      <c r="DL104" s="579">
        <f>-DL283</f>
        <v>-902438.63</v>
      </c>
      <c r="DM104" s="580">
        <f t="shared" ref="DM104:DW104" si="412">-DM283</f>
        <v>0</v>
      </c>
      <c r="DN104" s="580">
        <f t="shared" si="412"/>
        <v>0</v>
      </c>
      <c r="DO104" s="580">
        <f t="shared" si="412"/>
        <v>0</v>
      </c>
      <c r="DP104" s="580">
        <f t="shared" si="412"/>
        <v>0</v>
      </c>
      <c r="DQ104" s="580">
        <f t="shared" si="412"/>
        <v>0</v>
      </c>
      <c r="DR104" s="580">
        <f t="shared" si="412"/>
        <v>0</v>
      </c>
      <c r="DS104" s="580">
        <f t="shared" si="412"/>
        <v>0</v>
      </c>
      <c r="DT104" s="580">
        <f t="shared" si="412"/>
        <v>0</v>
      </c>
      <c r="DU104" s="580">
        <f t="shared" si="412"/>
        <v>0</v>
      </c>
      <c r="DV104" s="580">
        <f t="shared" si="412"/>
        <v>0</v>
      </c>
      <c r="DW104" s="580">
        <f t="shared" si="412"/>
        <v>0</v>
      </c>
      <c r="DX104" s="415">
        <f>+SUBTOTAL(9,DL104:DW104)</f>
        <v>-902438.63</v>
      </c>
      <c r="DY104" s="416"/>
      <c r="DZ104" s="579">
        <f>-DZ283</f>
        <v>-3159962.1672</v>
      </c>
      <c r="EA104" s="580">
        <f t="shared" ref="EA104:EK104" si="413">-EA283</f>
        <v>0</v>
      </c>
      <c r="EB104" s="580">
        <f t="shared" si="413"/>
        <v>0</v>
      </c>
      <c r="EC104" s="580">
        <f t="shared" si="413"/>
        <v>0</v>
      </c>
      <c r="ED104" s="580">
        <f t="shared" si="413"/>
        <v>0</v>
      </c>
      <c r="EE104" s="580">
        <f t="shared" si="413"/>
        <v>0</v>
      </c>
      <c r="EF104" s="580">
        <f t="shared" si="413"/>
        <v>0</v>
      </c>
      <c r="EG104" s="580">
        <f t="shared" si="413"/>
        <v>0</v>
      </c>
      <c r="EH104" s="580">
        <f t="shared" si="413"/>
        <v>0</v>
      </c>
      <c r="EI104" s="580">
        <f t="shared" si="413"/>
        <v>0</v>
      </c>
      <c r="EJ104" s="580">
        <f t="shared" si="413"/>
        <v>0</v>
      </c>
      <c r="EK104" s="580">
        <f t="shared" si="413"/>
        <v>0</v>
      </c>
      <c r="EL104" s="415">
        <f>+SUBTOTAL(9,DZ104:EK104)</f>
        <v>-3159962.1672</v>
      </c>
      <c r="EM104" s="416"/>
      <c r="EN104" s="579">
        <f>-EN283</f>
        <v>-5470962.5845999997</v>
      </c>
      <c r="EO104" s="580">
        <f t="shared" ref="EO104:EY104" si="414">-EO283</f>
        <v>0</v>
      </c>
      <c r="EP104" s="580">
        <f t="shared" si="414"/>
        <v>0</v>
      </c>
      <c r="EQ104" s="580">
        <f t="shared" si="414"/>
        <v>0</v>
      </c>
      <c r="ER104" s="580">
        <f t="shared" si="414"/>
        <v>0</v>
      </c>
      <c r="ES104" s="580">
        <f t="shared" si="414"/>
        <v>0</v>
      </c>
      <c r="ET104" s="580">
        <f t="shared" si="414"/>
        <v>0</v>
      </c>
      <c r="EU104" s="580">
        <f t="shared" si="414"/>
        <v>0</v>
      </c>
      <c r="EV104" s="580">
        <f t="shared" si="414"/>
        <v>0</v>
      </c>
      <c r="EW104" s="580">
        <f t="shared" si="414"/>
        <v>0</v>
      </c>
      <c r="EX104" s="580">
        <f t="shared" si="414"/>
        <v>0</v>
      </c>
      <c r="EY104" s="580">
        <f t="shared" si="414"/>
        <v>0</v>
      </c>
      <c r="EZ104" s="415">
        <f>+SUBTOTAL(9,EN104:EY104)</f>
        <v>-5470962.5845999997</v>
      </c>
      <c r="FA104" s="416"/>
      <c r="FB104" s="579">
        <f>-FB283</f>
        <v>-2875642.2173999995</v>
      </c>
      <c r="FC104" s="580">
        <f t="shared" ref="FC104:FM104" si="415">-FC283</f>
        <v>0</v>
      </c>
      <c r="FD104" s="580">
        <f t="shared" si="415"/>
        <v>0</v>
      </c>
      <c r="FE104" s="580">
        <f t="shared" si="415"/>
        <v>0</v>
      </c>
      <c r="FF104" s="580">
        <f t="shared" si="415"/>
        <v>0</v>
      </c>
      <c r="FG104" s="580">
        <f t="shared" si="415"/>
        <v>0</v>
      </c>
      <c r="FH104" s="580">
        <f t="shared" si="415"/>
        <v>0</v>
      </c>
      <c r="FI104" s="580">
        <f t="shared" si="415"/>
        <v>0</v>
      </c>
      <c r="FJ104" s="580">
        <f t="shared" si="415"/>
        <v>0</v>
      </c>
      <c r="FK104" s="580">
        <f t="shared" si="415"/>
        <v>0</v>
      </c>
      <c r="FL104" s="580">
        <f t="shared" si="415"/>
        <v>0</v>
      </c>
      <c r="FM104" s="580">
        <f t="shared" si="415"/>
        <v>0</v>
      </c>
      <c r="FN104" s="415">
        <f>+SUBTOTAL(9,FB104:FM104)</f>
        <v>-2875642.2173999995</v>
      </c>
      <c r="FO104" s="416"/>
      <c r="FP104" s="579">
        <f>-FP283</f>
        <v>-2864436.0288</v>
      </c>
      <c r="FQ104" s="580">
        <f t="shared" ref="FQ104:GA104" si="416">-FQ283</f>
        <v>0</v>
      </c>
      <c r="FR104" s="580">
        <f t="shared" si="416"/>
        <v>0</v>
      </c>
      <c r="FS104" s="580">
        <f t="shared" si="416"/>
        <v>0</v>
      </c>
      <c r="FT104" s="580">
        <f t="shared" si="416"/>
        <v>0</v>
      </c>
      <c r="FU104" s="580">
        <f t="shared" si="416"/>
        <v>0</v>
      </c>
      <c r="FV104" s="580">
        <f t="shared" si="416"/>
        <v>0</v>
      </c>
      <c r="FW104" s="580">
        <f t="shared" si="416"/>
        <v>0</v>
      </c>
      <c r="FX104" s="580">
        <f t="shared" si="416"/>
        <v>0</v>
      </c>
      <c r="FY104" s="580">
        <f t="shared" si="416"/>
        <v>0</v>
      </c>
      <c r="FZ104" s="580">
        <f t="shared" si="416"/>
        <v>0</v>
      </c>
      <c r="GA104" s="580">
        <f t="shared" si="416"/>
        <v>0</v>
      </c>
      <c r="GB104" s="415">
        <f>+SUBTOTAL(9,FP104:GA104)</f>
        <v>-2864436.0288</v>
      </c>
      <c r="GC104" s="416"/>
      <c r="GD104" s="579">
        <f>-GD283</f>
        <v>-497264.39</v>
      </c>
      <c r="GE104" s="580">
        <f t="shared" ref="GE104:GO104" si="417">-GE283</f>
        <v>0</v>
      </c>
      <c r="GF104" s="580">
        <f t="shared" si="417"/>
        <v>0</v>
      </c>
      <c r="GG104" s="580">
        <f t="shared" si="417"/>
        <v>0</v>
      </c>
      <c r="GH104" s="580">
        <f t="shared" si="417"/>
        <v>0</v>
      </c>
      <c r="GI104" s="580">
        <f t="shared" si="417"/>
        <v>0</v>
      </c>
      <c r="GJ104" s="580">
        <f t="shared" si="417"/>
        <v>0</v>
      </c>
      <c r="GK104" s="580">
        <f t="shared" si="417"/>
        <v>0</v>
      </c>
      <c r="GL104" s="580">
        <f t="shared" si="417"/>
        <v>0</v>
      </c>
      <c r="GM104" s="580">
        <f t="shared" si="417"/>
        <v>0</v>
      </c>
      <c r="GN104" s="580">
        <f t="shared" si="417"/>
        <v>0</v>
      </c>
      <c r="GO104" s="580">
        <f t="shared" si="417"/>
        <v>0</v>
      </c>
      <c r="GP104" s="415">
        <f>+SUBTOTAL(9,GD104:GO104)</f>
        <v>-497264.39</v>
      </c>
      <c r="GQ104" s="416"/>
      <c r="GR104" s="579">
        <f>-GR283</f>
        <v>-6209018.2347999997</v>
      </c>
      <c r="GS104" s="580">
        <f t="shared" ref="GS104:HC104" si="418">-GS283</f>
        <v>0</v>
      </c>
      <c r="GT104" s="580">
        <f t="shared" si="418"/>
        <v>0</v>
      </c>
      <c r="GU104" s="580">
        <f t="shared" si="418"/>
        <v>0</v>
      </c>
      <c r="GV104" s="580">
        <f t="shared" si="418"/>
        <v>0</v>
      </c>
      <c r="GW104" s="580">
        <f t="shared" si="418"/>
        <v>0</v>
      </c>
      <c r="GX104" s="580">
        <f t="shared" si="418"/>
        <v>0</v>
      </c>
      <c r="GY104" s="580">
        <f t="shared" si="418"/>
        <v>0</v>
      </c>
      <c r="GZ104" s="580">
        <f t="shared" si="418"/>
        <v>0</v>
      </c>
      <c r="HA104" s="580">
        <f t="shared" si="418"/>
        <v>0</v>
      </c>
      <c r="HB104" s="580">
        <f t="shared" si="418"/>
        <v>0</v>
      </c>
      <c r="HC104" s="580">
        <f t="shared" si="418"/>
        <v>0</v>
      </c>
      <c r="HD104" s="415">
        <f>+SUBTOTAL(9,GR104:HC104)</f>
        <v>-6209018.2347999997</v>
      </c>
      <c r="HE104" s="416"/>
      <c r="HF104" s="579">
        <f>-HF283</f>
        <v>-3789627.4188000001</v>
      </c>
      <c r="HG104" s="580">
        <f t="shared" ref="HG104:HQ104" si="419">-HG283</f>
        <v>0</v>
      </c>
      <c r="HH104" s="581">
        <f t="shared" si="419"/>
        <v>0</v>
      </c>
      <c r="HI104" s="581">
        <f t="shared" si="419"/>
        <v>0</v>
      </c>
      <c r="HJ104" s="581">
        <f t="shared" si="419"/>
        <v>0</v>
      </c>
      <c r="HK104" s="581">
        <f t="shared" si="419"/>
        <v>0</v>
      </c>
      <c r="HL104" s="581">
        <f t="shared" si="419"/>
        <v>0</v>
      </c>
      <c r="HM104" s="581">
        <f t="shared" si="419"/>
        <v>0</v>
      </c>
      <c r="HN104" s="581">
        <f t="shared" si="419"/>
        <v>0</v>
      </c>
      <c r="HO104" s="581">
        <f t="shared" si="419"/>
        <v>0</v>
      </c>
      <c r="HP104" s="581">
        <f t="shared" si="419"/>
        <v>0</v>
      </c>
      <c r="HQ104" s="581">
        <f t="shared" si="419"/>
        <v>0</v>
      </c>
      <c r="HR104" s="415">
        <f>+SUBTOTAL(9,HF104:HQ104)</f>
        <v>-3789627.4188000001</v>
      </c>
      <c r="HS104" s="416"/>
      <c r="HT104" s="579">
        <f>-HT283</f>
        <v>-412521.84040000004</v>
      </c>
      <c r="HU104" s="580">
        <f t="shared" ref="HU104:IE104" si="420">-HU283</f>
        <v>0</v>
      </c>
      <c r="HV104" s="581">
        <f t="shared" si="420"/>
        <v>0</v>
      </c>
      <c r="HW104" s="581">
        <f t="shared" si="420"/>
        <v>0</v>
      </c>
      <c r="HX104" s="581">
        <f t="shared" si="420"/>
        <v>0</v>
      </c>
      <c r="HY104" s="581">
        <f t="shared" si="420"/>
        <v>0</v>
      </c>
      <c r="HZ104" s="581">
        <f t="shared" si="420"/>
        <v>0</v>
      </c>
      <c r="IA104" s="581">
        <f t="shared" si="420"/>
        <v>0</v>
      </c>
      <c r="IB104" s="581">
        <f t="shared" si="420"/>
        <v>0</v>
      </c>
      <c r="IC104" s="581">
        <f t="shared" si="420"/>
        <v>0</v>
      </c>
      <c r="ID104" s="581">
        <f t="shared" si="420"/>
        <v>0</v>
      </c>
      <c r="IE104" s="581">
        <f t="shared" si="420"/>
        <v>0</v>
      </c>
      <c r="IF104" s="415">
        <f>+SUBTOTAL(9,HT104:IE104)</f>
        <v>-412521.84040000004</v>
      </c>
      <c r="IG104" s="416"/>
      <c r="IH104" s="579">
        <f>-IH283</f>
        <v>-889643.65399999986</v>
      </c>
      <c r="II104" s="580">
        <f t="shared" ref="II104:IS104" si="421">-II283</f>
        <v>0</v>
      </c>
      <c r="IJ104" s="581">
        <f t="shared" si="421"/>
        <v>0</v>
      </c>
      <c r="IK104" s="581">
        <f t="shared" si="421"/>
        <v>0</v>
      </c>
      <c r="IL104" s="581">
        <f t="shared" si="421"/>
        <v>0</v>
      </c>
      <c r="IM104" s="581">
        <f t="shared" si="421"/>
        <v>0</v>
      </c>
      <c r="IN104" s="581">
        <f t="shared" si="421"/>
        <v>0</v>
      </c>
      <c r="IO104" s="581">
        <f t="shared" si="421"/>
        <v>0</v>
      </c>
      <c r="IP104" s="581">
        <f t="shared" si="421"/>
        <v>0</v>
      </c>
      <c r="IQ104" s="581">
        <f t="shared" si="421"/>
        <v>0</v>
      </c>
      <c r="IR104" s="581">
        <f t="shared" si="421"/>
        <v>0</v>
      </c>
      <c r="IS104" s="581">
        <f t="shared" si="421"/>
        <v>0</v>
      </c>
      <c r="IT104" s="415">
        <f>+SUBTOTAL(9,IH104:IS104)</f>
        <v>-889643.65399999986</v>
      </c>
      <c r="IU104" s="416"/>
      <c r="IV104" s="579">
        <f>-IV283</f>
        <v>-218635.71</v>
      </c>
      <c r="IW104" s="580">
        <f t="shared" ref="IW104:JG104" si="422">-IW283</f>
        <v>0</v>
      </c>
      <c r="IX104" s="581">
        <f t="shared" si="422"/>
        <v>0</v>
      </c>
      <c r="IY104" s="581">
        <f t="shared" si="422"/>
        <v>0</v>
      </c>
      <c r="IZ104" s="581">
        <f t="shared" si="422"/>
        <v>0</v>
      </c>
      <c r="JA104" s="581">
        <f t="shared" si="422"/>
        <v>0</v>
      </c>
      <c r="JB104" s="581">
        <f t="shared" si="422"/>
        <v>0</v>
      </c>
      <c r="JC104" s="581">
        <f t="shared" si="422"/>
        <v>0</v>
      </c>
      <c r="JD104" s="581">
        <f t="shared" si="422"/>
        <v>0</v>
      </c>
      <c r="JE104" s="581">
        <f t="shared" si="422"/>
        <v>0</v>
      </c>
      <c r="JF104" s="581">
        <f t="shared" si="422"/>
        <v>0</v>
      </c>
      <c r="JG104" s="581">
        <f t="shared" si="422"/>
        <v>0</v>
      </c>
      <c r="JH104" s="415">
        <f>+SUBTOTAL(9,IV104:JG104)</f>
        <v>-218635.71</v>
      </c>
      <c r="JI104" s="416"/>
      <c r="JJ104" s="579">
        <f>-JJ283</f>
        <v>-1967844.8061999998</v>
      </c>
      <c r="JK104" s="580">
        <f t="shared" ref="JK104:JU104" si="423">-JK283</f>
        <v>0</v>
      </c>
      <c r="JL104" s="581">
        <f t="shared" si="423"/>
        <v>0</v>
      </c>
      <c r="JM104" s="581">
        <f t="shared" si="423"/>
        <v>0</v>
      </c>
      <c r="JN104" s="581">
        <f t="shared" si="423"/>
        <v>0</v>
      </c>
      <c r="JO104" s="581">
        <f t="shared" si="423"/>
        <v>0</v>
      </c>
      <c r="JP104" s="581">
        <f t="shared" si="423"/>
        <v>0</v>
      </c>
      <c r="JQ104" s="581">
        <f t="shared" si="423"/>
        <v>0</v>
      </c>
      <c r="JR104" s="581">
        <f t="shared" si="423"/>
        <v>0</v>
      </c>
      <c r="JS104" s="581">
        <f t="shared" si="423"/>
        <v>0</v>
      </c>
      <c r="JT104" s="581">
        <f t="shared" si="423"/>
        <v>0</v>
      </c>
      <c r="JU104" s="581">
        <f t="shared" si="423"/>
        <v>0</v>
      </c>
      <c r="JV104" s="415">
        <f>+SUBTOTAL(9,JJ104:JU104)</f>
        <v>-1967844.8061999998</v>
      </c>
      <c r="JW104" s="416"/>
      <c r="JX104" s="579">
        <f>-JX283</f>
        <v>-4017976.5466</v>
      </c>
      <c r="JY104" s="580">
        <f t="shared" ref="JY104:KI104" si="424">-JY283</f>
        <v>0</v>
      </c>
      <c r="JZ104" s="581">
        <f t="shared" si="424"/>
        <v>0</v>
      </c>
      <c r="KA104" s="581">
        <f t="shared" si="424"/>
        <v>0</v>
      </c>
      <c r="KB104" s="581">
        <f t="shared" si="424"/>
        <v>0</v>
      </c>
      <c r="KC104" s="581">
        <f t="shared" si="424"/>
        <v>0</v>
      </c>
      <c r="KD104" s="581">
        <f t="shared" si="424"/>
        <v>0</v>
      </c>
      <c r="KE104" s="581">
        <f t="shared" si="424"/>
        <v>0</v>
      </c>
      <c r="KF104" s="581">
        <f t="shared" si="424"/>
        <v>0</v>
      </c>
      <c r="KG104" s="581">
        <f t="shared" si="424"/>
        <v>0</v>
      </c>
      <c r="KH104" s="581">
        <f t="shared" si="424"/>
        <v>0</v>
      </c>
      <c r="KI104" s="581">
        <f t="shared" si="424"/>
        <v>0</v>
      </c>
      <c r="KJ104" s="415">
        <f>+SUBTOTAL(9,JX104:KI104)</f>
        <v>-4017976.5466</v>
      </c>
      <c r="KK104" s="416"/>
      <c r="KL104" s="579">
        <f>-KL283</f>
        <v>-3291157.4110000003</v>
      </c>
      <c r="KM104" s="580">
        <f t="shared" ref="KM104:KW104" si="425">-KM283</f>
        <v>0</v>
      </c>
      <c r="KN104" s="581">
        <f t="shared" si="425"/>
        <v>0</v>
      </c>
      <c r="KO104" s="581">
        <f t="shared" si="425"/>
        <v>0</v>
      </c>
      <c r="KP104" s="581">
        <f t="shared" si="425"/>
        <v>0</v>
      </c>
      <c r="KQ104" s="581">
        <f t="shared" si="425"/>
        <v>0</v>
      </c>
      <c r="KR104" s="581">
        <f t="shared" si="425"/>
        <v>0</v>
      </c>
      <c r="KS104" s="581">
        <f t="shared" si="425"/>
        <v>0</v>
      </c>
      <c r="KT104" s="581">
        <f t="shared" si="425"/>
        <v>0</v>
      </c>
      <c r="KU104" s="581">
        <f t="shared" si="425"/>
        <v>0</v>
      </c>
      <c r="KV104" s="581">
        <f t="shared" si="425"/>
        <v>0</v>
      </c>
      <c r="KW104" s="581">
        <f t="shared" si="425"/>
        <v>0</v>
      </c>
      <c r="KX104" s="415">
        <f>+SUBTOTAL(9,KL104:KW104)</f>
        <v>-3291157.4110000003</v>
      </c>
      <c r="KY104" s="416"/>
      <c r="KZ104" s="579">
        <f>-KZ283</f>
        <v>-549724.82999999996</v>
      </c>
      <c r="LA104" s="580">
        <f t="shared" ref="LA104:LK104" si="426">-LA283</f>
        <v>0</v>
      </c>
      <c r="LB104" s="581">
        <f t="shared" si="426"/>
        <v>0</v>
      </c>
      <c r="LC104" s="581">
        <f t="shared" si="426"/>
        <v>0</v>
      </c>
      <c r="LD104" s="581">
        <f t="shared" si="426"/>
        <v>0</v>
      </c>
      <c r="LE104" s="581">
        <f t="shared" si="426"/>
        <v>0</v>
      </c>
      <c r="LF104" s="581">
        <f t="shared" si="426"/>
        <v>0</v>
      </c>
      <c r="LG104" s="581">
        <f t="shared" si="426"/>
        <v>0</v>
      </c>
      <c r="LH104" s="581">
        <f t="shared" si="426"/>
        <v>0</v>
      </c>
      <c r="LI104" s="581">
        <f t="shared" si="426"/>
        <v>0</v>
      </c>
      <c r="LJ104" s="581">
        <f t="shared" si="426"/>
        <v>0</v>
      </c>
      <c r="LK104" s="581">
        <f t="shared" si="426"/>
        <v>0</v>
      </c>
      <c r="LL104" s="415">
        <f>+SUBTOTAL(9,KZ104:LK104)</f>
        <v>-549724.82999999996</v>
      </c>
      <c r="LM104" s="416"/>
      <c r="LN104" s="579">
        <f>-LN283</f>
        <v>-256578.56279999999</v>
      </c>
      <c r="LO104" s="580">
        <f t="shared" ref="LO104:LY104" si="427">-LO283</f>
        <v>0</v>
      </c>
      <c r="LP104" s="581">
        <f t="shared" si="427"/>
        <v>0</v>
      </c>
      <c r="LQ104" s="581">
        <f t="shared" si="427"/>
        <v>0</v>
      </c>
      <c r="LR104" s="581">
        <f t="shared" si="427"/>
        <v>0</v>
      </c>
      <c r="LS104" s="581">
        <f t="shared" si="427"/>
        <v>0</v>
      </c>
      <c r="LT104" s="581">
        <f t="shared" si="427"/>
        <v>0</v>
      </c>
      <c r="LU104" s="581">
        <f t="shared" si="427"/>
        <v>0</v>
      </c>
      <c r="LV104" s="581">
        <f t="shared" si="427"/>
        <v>0</v>
      </c>
      <c r="LW104" s="581">
        <f t="shared" si="427"/>
        <v>0</v>
      </c>
      <c r="LX104" s="581">
        <f t="shared" si="427"/>
        <v>0</v>
      </c>
      <c r="LY104" s="581">
        <f t="shared" si="427"/>
        <v>0</v>
      </c>
      <c r="LZ104" s="415">
        <f>+SUBTOTAL(9,LN104:LY104)</f>
        <v>-256578.56279999999</v>
      </c>
      <c r="MA104" s="416"/>
      <c r="MB104" s="579">
        <f>-MB283</f>
        <v>-789245.19479999994</v>
      </c>
      <c r="MC104" s="580">
        <f t="shared" ref="MC104:MM104" si="428">-MC283</f>
        <v>0</v>
      </c>
      <c r="MD104" s="581">
        <f t="shared" si="428"/>
        <v>0</v>
      </c>
      <c r="ME104" s="581">
        <f t="shared" si="428"/>
        <v>0</v>
      </c>
      <c r="MF104" s="581">
        <f t="shared" si="428"/>
        <v>0</v>
      </c>
      <c r="MG104" s="581">
        <f t="shared" si="428"/>
        <v>0</v>
      </c>
      <c r="MH104" s="581">
        <f t="shared" si="428"/>
        <v>0</v>
      </c>
      <c r="MI104" s="581">
        <f t="shared" si="428"/>
        <v>0</v>
      </c>
      <c r="MJ104" s="581">
        <f t="shared" si="428"/>
        <v>0</v>
      </c>
      <c r="MK104" s="581">
        <f t="shared" si="428"/>
        <v>0</v>
      </c>
      <c r="ML104" s="581">
        <f t="shared" si="428"/>
        <v>0</v>
      </c>
      <c r="MM104" s="581">
        <f t="shared" si="428"/>
        <v>0</v>
      </c>
      <c r="MN104" s="415">
        <f>+SUBTOTAL(9,MB104:MM104)</f>
        <v>-789245.19479999994</v>
      </c>
      <c r="MO104" s="416"/>
      <c r="MP104" s="579">
        <f>-MP283</f>
        <v>-2048117.3151999998</v>
      </c>
      <c r="MQ104" s="580">
        <f t="shared" ref="MQ104:NA104" si="429">-MQ283</f>
        <v>0</v>
      </c>
      <c r="MR104" s="581">
        <f t="shared" si="429"/>
        <v>0</v>
      </c>
      <c r="MS104" s="581">
        <f t="shared" si="429"/>
        <v>0</v>
      </c>
      <c r="MT104" s="581">
        <f t="shared" si="429"/>
        <v>0</v>
      </c>
      <c r="MU104" s="581">
        <f t="shared" si="429"/>
        <v>0</v>
      </c>
      <c r="MV104" s="581">
        <f t="shared" si="429"/>
        <v>0</v>
      </c>
      <c r="MW104" s="581">
        <f t="shared" si="429"/>
        <v>0</v>
      </c>
      <c r="MX104" s="581">
        <f t="shared" si="429"/>
        <v>0</v>
      </c>
      <c r="MY104" s="581">
        <f t="shared" si="429"/>
        <v>0</v>
      </c>
      <c r="MZ104" s="581">
        <f t="shared" si="429"/>
        <v>0</v>
      </c>
      <c r="NA104" s="581">
        <f t="shared" si="429"/>
        <v>0</v>
      </c>
      <c r="NB104" s="415">
        <f>+SUBTOTAL(9,MP104:NA104)</f>
        <v>-2048117.3151999998</v>
      </c>
      <c r="NC104" s="416"/>
      <c r="ND104" s="579">
        <f>-ND283</f>
        <v>-3336119.3286000001</v>
      </c>
      <c r="NE104" s="580">
        <f t="shared" ref="NE104:NO104" si="430">-NE283</f>
        <v>0</v>
      </c>
      <c r="NF104" s="581">
        <f t="shared" si="430"/>
        <v>0</v>
      </c>
      <c r="NG104" s="581">
        <f t="shared" si="430"/>
        <v>0</v>
      </c>
      <c r="NH104" s="581">
        <f t="shared" si="430"/>
        <v>0</v>
      </c>
      <c r="NI104" s="581">
        <f t="shared" si="430"/>
        <v>0</v>
      </c>
      <c r="NJ104" s="581">
        <f t="shared" si="430"/>
        <v>0</v>
      </c>
      <c r="NK104" s="581">
        <f t="shared" si="430"/>
        <v>0</v>
      </c>
      <c r="NL104" s="581">
        <f t="shared" si="430"/>
        <v>0</v>
      </c>
      <c r="NM104" s="581">
        <f t="shared" si="430"/>
        <v>0</v>
      </c>
      <c r="NN104" s="581">
        <f t="shared" si="430"/>
        <v>0</v>
      </c>
      <c r="NO104" s="581">
        <f t="shared" si="430"/>
        <v>0</v>
      </c>
      <c r="NP104" s="415">
        <f>+SUBTOTAL(9,ND104:NO104)</f>
        <v>-3336119.3286000001</v>
      </c>
      <c r="NQ104" s="416"/>
      <c r="NR104" s="579">
        <f>-NR283</f>
        <v>-689597.82919999992</v>
      </c>
      <c r="NS104" s="580">
        <f t="shared" ref="NS104:OC104" si="431">-NS283</f>
        <v>0</v>
      </c>
      <c r="NT104" s="581">
        <f t="shared" si="431"/>
        <v>0</v>
      </c>
      <c r="NU104" s="581">
        <f t="shared" si="431"/>
        <v>0</v>
      </c>
      <c r="NV104" s="581">
        <f t="shared" si="431"/>
        <v>0</v>
      </c>
      <c r="NW104" s="581">
        <f t="shared" si="431"/>
        <v>0</v>
      </c>
      <c r="NX104" s="581">
        <f t="shared" si="431"/>
        <v>0</v>
      </c>
      <c r="NY104" s="581">
        <f t="shared" si="431"/>
        <v>0</v>
      </c>
      <c r="NZ104" s="581">
        <f t="shared" si="431"/>
        <v>0</v>
      </c>
      <c r="OA104" s="581">
        <f t="shared" si="431"/>
        <v>0</v>
      </c>
      <c r="OB104" s="581">
        <f t="shared" si="431"/>
        <v>0</v>
      </c>
      <c r="OC104" s="581">
        <f t="shared" si="431"/>
        <v>0</v>
      </c>
      <c r="OD104" s="415">
        <f>+SUBTOTAL(9,NR104:OC104)</f>
        <v>-689597.82919999992</v>
      </c>
      <c r="OE104" s="416"/>
      <c r="OF104" s="579">
        <f>-OF283</f>
        <v>-542834.49139999994</v>
      </c>
      <c r="OG104" s="580">
        <f t="shared" ref="OG104:OQ104" si="432">-OG283</f>
        <v>0</v>
      </c>
      <c r="OH104" s="581">
        <f t="shared" si="432"/>
        <v>0</v>
      </c>
      <c r="OI104" s="581">
        <f t="shared" si="432"/>
        <v>0</v>
      </c>
      <c r="OJ104" s="581">
        <f t="shared" si="432"/>
        <v>0</v>
      </c>
      <c r="OK104" s="581">
        <f t="shared" si="432"/>
        <v>0</v>
      </c>
      <c r="OL104" s="581">
        <f t="shared" si="432"/>
        <v>0</v>
      </c>
      <c r="OM104" s="581">
        <f t="shared" si="432"/>
        <v>0</v>
      </c>
      <c r="ON104" s="581">
        <f t="shared" si="432"/>
        <v>0</v>
      </c>
      <c r="OO104" s="581">
        <f t="shared" si="432"/>
        <v>0</v>
      </c>
      <c r="OP104" s="581">
        <f t="shared" si="432"/>
        <v>0</v>
      </c>
      <c r="OQ104" s="581">
        <f t="shared" si="432"/>
        <v>0</v>
      </c>
      <c r="OR104" s="415">
        <f>+SUBTOTAL(9,OF104:OQ104)</f>
        <v>-542834.49139999994</v>
      </c>
      <c r="OS104" s="416"/>
      <c r="OT104" s="579">
        <f>-OT283</f>
        <v>-2638172.5274</v>
      </c>
      <c r="OU104" s="580">
        <f t="shared" ref="OU104:PE104" si="433">-OU283</f>
        <v>0</v>
      </c>
      <c r="OV104" s="581">
        <f t="shared" si="433"/>
        <v>0</v>
      </c>
      <c r="OW104" s="581">
        <f t="shared" si="433"/>
        <v>0</v>
      </c>
      <c r="OX104" s="581">
        <f t="shared" si="433"/>
        <v>0</v>
      </c>
      <c r="OY104" s="581">
        <f t="shared" si="433"/>
        <v>0</v>
      </c>
      <c r="OZ104" s="581">
        <f t="shared" si="433"/>
        <v>0</v>
      </c>
      <c r="PA104" s="581">
        <f t="shared" si="433"/>
        <v>0</v>
      </c>
      <c r="PB104" s="581">
        <f t="shared" si="433"/>
        <v>0</v>
      </c>
      <c r="PC104" s="581">
        <f t="shared" si="433"/>
        <v>0</v>
      </c>
      <c r="PD104" s="581">
        <f t="shared" si="433"/>
        <v>0</v>
      </c>
      <c r="PE104" s="581">
        <f t="shared" si="433"/>
        <v>0</v>
      </c>
      <c r="PF104" s="415">
        <f>+SUBTOTAL(9,OT104:PE104)</f>
        <v>-2638172.5274</v>
      </c>
      <c r="PG104" s="416"/>
      <c r="PH104" s="579">
        <f>-PH283</f>
        <v>-1078024.6595999999</v>
      </c>
      <c r="PI104" s="580">
        <f t="shared" ref="PI104:PS104" si="434">-PI283</f>
        <v>0</v>
      </c>
      <c r="PJ104" s="581">
        <f t="shared" si="434"/>
        <v>0</v>
      </c>
      <c r="PK104" s="581">
        <f t="shared" si="434"/>
        <v>0</v>
      </c>
      <c r="PL104" s="581">
        <f t="shared" si="434"/>
        <v>0</v>
      </c>
      <c r="PM104" s="581">
        <f t="shared" si="434"/>
        <v>0</v>
      </c>
      <c r="PN104" s="581">
        <f t="shared" si="434"/>
        <v>0</v>
      </c>
      <c r="PO104" s="581">
        <f t="shared" si="434"/>
        <v>0</v>
      </c>
      <c r="PP104" s="581">
        <f t="shared" si="434"/>
        <v>0</v>
      </c>
      <c r="PQ104" s="581">
        <f t="shared" si="434"/>
        <v>0</v>
      </c>
      <c r="PR104" s="581">
        <f t="shared" si="434"/>
        <v>0</v>
      </c>
      <c r="PS104" s="581">
        <f t="shared" si="434"/>
        <v>0</v>
      </c>
      <c r="PT104" s="415">
        <f>+SUBTOTAL(9,PH104:PS104)</f>
        <v>-1078024.6595999999</v>
      </c>
      <c r="PU104" s="416"/>
      <c r="PV104" s="582">
        <f>-PV283</f>
        <v>-60885726.290000007</v>
      </c>
      <c r="PW104" s="582">
        <f t="shared" ref="PW104:QG104" si="435">-PW283</f>
        <v>0</v>
      </c>
      <c r="PX104" s="582">
        <f t="shared" si="435"/>
        <v>0</v>
      </c>
      <c r="PY104" s="582">
        <f t="shared" si="435"/>
        <v>0</v>
      </c>
      <c r="PZ104" s="582">
        <f t="shared" si="435"/>
        <v>0</v>
      </c>
      <c r="QA104" s="582">
        <f t="shared" si="435"/>
        <v>0</v>
      </c>
      <c r="QB104" s="582">
        <f t="shared" si="435"/>
        <v>0</v>
      </c>
      <c r="QC104" s="582">
        <f t="shared" si="435"/>
        <v>0</v>
      </c>
      <c r="QD104" s="582">
        <f t="shared" si="435"/>
        <v>0</v>
      </c>
      <c r="QE104" s="582">
        <f t="shared" si="435"/>
        <v>0</v>
      </c>
      <c r="QF104" s="582">
        <f t="shared" si="435"/>
        <v>0</v>
      </c>
      <c r="QG104" s="582">
        <f t="shared" si="435"/>
        <v>0</v>
      </c>
      <c r="QH104" s="368">
        <f t="shared" ref="QH104" si="436">SUM(PV104:QG104)</f>
        <v>-60885726.290000007</v>
      </c>
    </row>
    <row r="105" spans="1:450" x14ac:dyDescent="0.25">
      <c r="B105" s="260"/>
      <c r="D105" s="364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8"/>
      <c r="Q105" s="372"/>
      <c r="R105" s="364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8"/>
      <c r="AF105" s="364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8"/>
      <c r="AT105" s="364"/>
      <c r="AU105" s="365"/>
      <c r="AV105" s="365"/>
      <c r="AW105" s="365"/>
      <c r="AX105" s="365"/>
      <c r="AY105" s="365"/>
      <c r="AZ105" s="365"/>
      <c r="BA105" s="365"/>
      <c r="BB105" s="365"/>
      <c r="BC105" s="365"/>
      <c r="BD105" s="365"/>
      <c r="BE105" s="365"/>
      <c r="BF105" s="368"/>
      <c r="BH105" s="364"/>
      <c r="BI105" s="365"/>
      <c r="BJ105" s="365"/>
      <c r="BK105" s="365"/>
      <c r="BL105" s="365"/>
      <c r="BM105" s="365"/>
      <c r="BN105" s="365"/>
      <c r="BO105" s="365"/>
      <c r="BP105" s="365"/>
      <c r="BQ105" s="365"/>
      <c r="BR105" s="365"/>
      <c r="BS105" s="365"/>
      <c r="BT105" s="368"/>
      <c r="BV105" s="364"/>
      <c r="BW105" s="365"/>
      <c r="BX105" s="365"/>
      <c r="BY105" s="365"/>
      <c r="BZ105" s="365"/>
      <c r="CA105" s="365"/>
      <c r="CB105" s="365"/>
      <c r="CC105" s="365"/>
      <c r="CD105" s="365"/>
      <c r="CE105" s="365"/>
      <c r="CF105" s="365"/>
      <c r="CG105" s="365"/>
      <c r="CH105" s="368"/>
      <c r="CI105" s="372"/>
      <c r="CJ105" s="364"/>
      <c r="CK105" s="365"/>
      <c r="CL105" s="365"/>
      <c r="CM105" s="365"/>
      <c r="CN105" s="365"/>
      <c r="CO105" s="365"/>
      <c r="CP105" s="365"/>
      <c r="CQ105" s="365"/>
      <c r="CR105" s="365"/>
      <c r="CS105" s="365"/>
      <c r="CT105" s="365"/>
      <c r="CU105" s="365"/>
      <c r="CV105" s="368"/>
      <c r="CX105" s="364"/>
      <c r="CY105" s="365"/>
      <c r="CZ105" s="365"/>
      <c r="DA105" s="365"/>
      <c r="DB105" s="365"/>
      <c r="DC105" s="365"/>
      <c r="DD105" s="365"/>
      <c r="DE105" s="365"/>
      <c r="DF105" s="365"/>
      <c r="DG105" s="365"/>
      <c r="DH105" s="365"/>
      <c r="DI105" s="365"/>
      <c r="DJ105" s="368"/>
      <c r="DK105" s="372"/>
      <c r="DL105" s="364"/>
      <c r="DM105" s="365"/>
      <c r="DN105" s="365"/>
      <c r="DO105" s="365"/>
      <c r="DP105" s="365"/>
      <c r="DQ105" s="365"/>
      <c r="DR105" s="365"/>
      <c r="DS105" s="365"/>
      <c r="DT105" s="365"/>
      <c r="DU105" s="365"/>
      <c r="DV105" s="365"/>
      <c r="DW105" s="365"/>
      <c r="DX105" s="368"/>
      <c r="DY105" s="372"/>
      <c r="DZ105" s="364"/>
      <c r="EA105" s="365"/>
      <c r="EB105" s="365"/>
      <c r="EC105" s="365"/>
      <c r="ED105" s="365"/>
      <c r="EE105" s="365"/>
      <c r="EF105" s="365"/>
      <c r="EG105" s="365"/>
      <c r="EH105" s="365"/>
      <c r="EI105" s="365"/>
      <c r="EJ105" s="365"/>
      <c r="EK105" s="365"/>
      <c r="EL105" s="368"/>
      <c r="EM105" s="372"/>
      <c r="EN105" s="364"/>
      <c r="EO105" s="365"/>
      <c r="EP105" s="365"/>
      <c r="EQ105" s="365"/>
      <c r="ER105" s="365"/>
      <c r="ES105" s="365"/>
      <c r="ET105" s="365"/>
      <c r="EU105" s="365"/>
      <c r="EV105" s="365"/>
      <c r="EW105" s="365"/>
      <c r="EX105" s="365"/>
      <c r="EY105" s="365"/>
      <c r="EZ105" s="368"/>
      <c r="FA105" s="372"/>
      <c r="FB105" s="364"/>
      <c r="FC105" s="365"/>
      <c r="FD105" s="365"/>
      <c r="FE105" s="365"/>
      <c r="FF105" s="365"/>
      <c r="FG105" s="365"/>
      <c r="FH105" s="365"/>
      <c r="FI105" s="365"/>
      <c r="FJ105" s="365"/>
      <c r="FK105" s="365"/>
      <c r="FL105" s="365"/>
      <c r="FM105" s="365"/>
      <c r="FN105" s="368"/>
      <c r="FO105" s="372"/>
      <c r="FP105" s="364"/>
      <c r="FQ105" s="365"/>
      <c r="FR105" s="365"/>
      <c r="FS105" s="365"/>
      <c r="FT105" s="365"/>
      <c r="FU105" s="365"/>
      <c r="FV105" s="365"/>
      <c r="FW105" s="365"/>
      <c r="FX105" s="365"/>
      <c r="FY105" s="365"/>
      <c r="FZ105" s="365"/>
      <c r="GA105" s="365"/>
      <c r="GB105" s="368"/>
      <c r="GC105" s="372"/>
      <c r="GD105" s="364"/>
      <c r="GE105" s="365"/>
      <c r="GF105" s="365"/>
      <c r="GG105" s="365"/>
      <c r="GH105" s="365"/>
      <c r="GI105" s="365"/>
      <c r="GJ105" s="365"/>
      <c r="GK105" s="365"/>
      <c r="GL105" s="365"/>
      <c r="GM105" s="365"/>
      <c r="GN105" s="365"/>
      <c r="GO105" s="365"/>
      <c r="GP105" s="368"/>
      <c r="GQ105" s="372"/>
      <c r="GR105" s="364"/>
      <c r="GS105" s="365"/>
      <c r="GT105" s="365"/>
      <c r="GU105" s="365"/>
      <c r="GV105" s="365"/>
      <c r="GW105" s="365"/>
      <c r="GX105" s="365"/>
      <c r="GY105" s="365"/>
      <c r="GZ105" s="365"/>
      <c r="HA105" s="365"/>
      <c r="HB105" s="365"/>
      <c r="HC105" s="365"/>
      <c r="HD105" s="368"/>
      <c r="HE105" s="372"/>
      <c r="HF105" s="364"/>
      <c r="HG105" s="365"/>
      <c r="HH105" s="365"/>
      <c r="HI105" s="365"/>
      <c r="HJ105" s="365"/>
      <c r="HK105" s="365"/>
      <c r="HL105" s="365"/>
      <c r="HM105" s="365"/>
      <c r="HN105" s="365"/>
      <c r="HO105" s="365"/>
      <c r="HP105" s="365"/>
      <c r="HQ105" s="365"/>
      <c r="HR105" s="368"/>
      <c r="HS105" s="372"/>
      <c r="HT105" s="364"/>
      <c r="HU105" s="365"/>
      <c r="HV105" s="365"/>
      <c r="HW105" s="365"/>
      <c r="HX105" s="365"/>
      <c r="HY105" s="365"/>
      <c r="HZ105" s="365"/>
      <c r="IA105" s="365"/>
      <c r="IB105" s="365"/>
      <c r="IC105" s="365"/>
      <c r="ID105" s="365"/>
      <c r="IE105" s="365"/>
      <c r="IF105" s="368"/>
      <c r="IG105" s="372"/>
      <c r="IH105" s="364"/>
      <c r="II105" s="365"/>
      <c r="IJ105" s="365"/>
      <c r="IK105" s="365"/>
      <c r="IL105" s="365"/>
      <c r="IM105" s="365"/>
      <c r="IN105" s="365"/>
      <c r="IO105" s="365"/>
      <c r="IP105" s="365"/>
      <c r="IQ105" s="365"/>
      <c r="IR105" s="365"/>
      <c r="IS105" s="365"/>
      <c r="IT105" s="368"/>
      <c r="IU105" s="372"/>
      <c r="IV105" s="364"/>
      <c r="IW105" s="365"/>
      <c r="IX105" s="365"/>
      <c r="IY105" s="365"/>
      <c r="IZ105" s="365"/>
      <c r="JA105" s="365"/>
      <c r="JB105" s="365"/>
      <c r="JC105" s="365"/>
      <c r="JD105" s="365"/>
      <c r="JE105" s="365"/>
      <c r="JF105" s="365"/>
      <c r="JG105" s="365"/>
      <c r="JH105" s="368"/>
      <c r="JI105" s="372"/>
      <c r="JJ105" s="364"/>
      <c r="JK105" s="365"/>
      <c r="JL105" s="365"/>
      <c r="JM105" s="365"/>
      <c r="JN105" s="365"/>
      <c r="JO105" s="365"/>
      <c r="JP105" s="365"/>
      <c r="JQ105" s="365"/>
      <c r="JR105" s="365"/>
      <c r="JS105" s="365"/>
      <c r="JT105" s="365"/>
      <c r="JU105" s="365"/>
      <c r="JV105" s="368"/>
      <c r="JW105" s="372"/>
      <c r="JX105" s="364"/>
      <c r="JY105" s="365"/>
      <c r="JZ105" s="365"/>
      <c r="KA105" s="365"/>
      <c r="KB105" s="365"/>
      <c r="KC105" s="365"/>
      <c r="KD105" s="365"/>
      <c r="KE105" s="365"/>
      <c r="KF105" s="365"/>
      <c r="KG105" s="365"/>
      <c r="KH105" s="365"/>
      <c r="KI105" s="365"/>
      <c r="KJ105" s="368"/>
      <c r="KK105" s="372"/>
      <c r="KL105" s="364"/>
      <c r="KM105" s="365"/>
      <c r="KN105" s="365"/>
      <c r="KO105" s="365"/>
      <c r="KP105" s="365"/>
      <c r="KQ105" s="365"/>
      <c r="KR105" s="365"/>
      <c r="KS105" s="365"/>
      <c r="KT105" s="365"/>
      <c r="KU105" s="365"/>
      <c r="KV105" s="365"/>
      <c r="KW105" s="365"/>
      <c r="KX105" s="368"/>
      <c r="KY105" s="372"/>
      <c r="KZ105" s="364"/>
      <c r="LA105" s="365"/>
      <c r="LB105" s="365"/>
      <c r="LC105" s="365"/>
      <c r="LD105" s="365"/>
      <c r="LE105" s="365"/>
      <c r="LF105" s="365"/>
      <c r="LG105" s="365"/>
      <c r="LH105" s="365"/>
      <c r="LI105" s="365"/>
      <c r="LJ105" s="365"/>
      <c r="LK105" s="365"/>
      <c r="LL105" s="368"/>
      <c r="LM105" s="372"/>
      <c r="LN105" s="364"/>
      <c r="LO105" s="365"/>
      <c r="LP105" s="365"/>
      <c r="LQ105" s="365"/>
      <c r="LR105" s="365"/>
      <c r="LS105" s="365"/>
      <c r="LT105" s="365"/>
      <c r="LU105" s="365"/>
      <c r="LV105" s="365"/>
      <c r="LW105" s="365"/>
      <c r="LX105" s="365"/>
      <c r="LY105" s="365"/>
      <c r="LZ105" s="368"/>
      <c r="MA105" s="372"/>
      <c r="MB105" s="364"/>
      <c r="MC105" s="365"/>
      <c r="MD105" s="365"/>
      <c r="ME105" s="365"/>
      <c r="MF105" s="365"/>
      <c r="MG105" s="365"/>
      <c r="MH105" s="365"/>
      <c r="MI105" s="365"/>
      <c r="MJ105" s="365"/>
      <c r="MK105" s="365"/>
      <c r="ML105" s="365"/>
      <c r="MM105" s="365"/>
      <c r="MN105" s="368"/>
      <c r="MO105" s="372"/>
      <c r="MP105" s="364"/>
      <c r="MQ105" s="365"/>
      <c r="MR105" s="365"/>
      <c r="MS105" s="365"/>
      <c r="MT105" s="365"/>
      <c r="MU105" s="365"/>
      <c r="MV105" s="365"/>
      <c r="MW105" s="365"/>
      <c r="MX105" s="365"/>
      <c r="MY105" s="365"/>
      <c r="MZ105" s="365"/>
      <c r="NA105" s="365"/>
      <c r="NB105" s="368"/>
      <c r="NC105" s="372"/>
      <c r="ND105" s="364"/>
      <c r="NE105" s="365"/>
      <c r="NF105" s="365"/>
      <c r="NG105" s="365"/>
      <c r="NH105" s="365"/>
      <c r="NI105" s="365"/>
      <c r="NJ105" s="365"/>
      <c r="NK105" s="365"/>
      <c r="NL105" s="365"/>
      <c r="NM105" s="365"/>
      <c r="NN105" s="365"/>
      <c r="NO105" s="365"/>
      <c r="NP105" s="368"/>
      <c r="NQ105" s="372"/>
      <c r="NR105" s="364"/>
      <c r="NS105" s="365"/>
      <c r="NT105" s="365"/>
      <c r="NU105" s="365"/>
      <c r="NV105" s="365"/>
      <c r="NW105" s="365"/>
      <c r="NX105" s="365"/>
      <c r="NY105" s="365"/>
      <c r="NZ105" s="365"/>
      <c r="OA105" s="365"/>
      <c r="OB105" s="365"/>
      <c r="OC105" s="365"/>
      <c r="OD105" s="368"/>
      <c r="OE105" s="372"/>
      <c r="OF105" s="364"/>
      <c r="OG105" s="365"/>
      <c r="OH105" s="365"/>
      <c r="OI105" s="365"/>
      <c r="OJ105" s="365"/>
      <c r="OK105" s="365"/>
      <c r="OL105" s="365"/>
      <c r="OM105" s="365"/>
      <c r="ON105" s="365"/>
      <c r="OO105" s="365"/>
      <c r="OP105" s="365"/>
      <c r="OQ105" s="365"/>
      <c r="OR105" s="368"/>
      <c r="OS105" s="372"/>
      <c r="OT105" s="364"/>
      <c r="OU105" s="365"/>
      <c r="OV105" s="365"/>
      <c r="OW105" s="365"/>
      <c r="OX105" s="365"/>
      <c r="OY105" s="365"/>
      <c r="OZ105" s="365"/>
      <c r="PA105" s="365"/>
      <c r="PB105" s="365"/>
      <c r="PC105" s="365"/>
      <c r="PD105" s="365"/>
      <c r="PE105" s="365"/>
      <c r="PF105" s="368"/>
      <c r="PG105" s="372"/>
      <c r="PH105" s="364"/>
      <c r="PI105" s="365"/>
      <c r="PJ105" s="365"/>
      <c r="PK105" s="365"/>
      <c r="PL105" s="365"/>
      <c r="PM105" s="365"/>
      <c r="PN105" s="365"/>
      <c r="PO105" s="365"/>
      <c r="PP105" s="365"/>
      <c r="PQ105" s="365"/>
      <c r="PR105" s="365"/>
      <c r="PS105" s="365"/>
      <c r="PT105" s="368"/>
      <c r="PU105" s="372"/>
      <c r="PV105" s="368"/>
      <c r="PW105" s="368"/>
      <c r="PX105" s="368"/>
      <c r="PY105" s="368"/>
      <c r="PZ105" s="368"/>
      <c r="QA105" s="368"/>
      <c r="QB105" s="368"/>
      <c r="QC105" s="368"/>
      <c r="QD105" s="368"/>
      <c r="QE105" s="368"/>
      <c r="QF105" s="368"/>
      <c r="QG105" s="368"/>
      <c r="QH105" s="368"/>
    </row>
    <row r="106" spans="1:450" x14ac:dyDescent="0.3">
      <c r="B106" s="378" t="s">
        <v>895</v>
      </c>
      <c r="D106" s="379">
        <f>+D104+D102+D90+D65+D53</f>
        <v>-70026.244499999797</v>
      </c>
      <c r="E106" s="380">
        <f t="shared" ref="E106:P106" si="437">+E104+E102+E90+E65+E53</f>
        <v>0</v>
      </c>
      <c r="F106" s="380">
        <f t="shared" si="437"/>
        <v>0</v>
      </c>
      <c r="G106" s="380">
        <f t="shared" si="437"/>
        <v>0</v>
      </c>
      <c r="H106" s="380">
        <f t="shared" si="437"/>
        <v>0</v>
      </c>
      <c r="I106" s="380">
        <f t="shared" si="437"/>
        <v>0</v>
      </c>
      <c r="J106" s="380">
        <f t="shared" si="437"/>
        <v>0</v>
      </c>
      <c r="K106" s="380">
        <f t="shared" si="437"/>
        <v>0</v>
      </c>
      <c r="L106" s="380">
        <f t="shared" si="437"/>
        <v>0</v>
      </c>
      <c r="M106" s="380">
        <f t="shared" si="437"/>
        <v>0</v>
      </c>
      <c r="N106" s="380">
        <f t="shared" si="437"/>
        <v>0</v>
      </c>
      <c r="O106" s="380">
        <f t="shared" si="437"/>
        <v>0</v>
      </c>
      <c r="P106" s="423">
        <f t="shared" si="437"/>
        <v>-106256.47449999978</v>
      </c>
      <c r="Q106" s="424"/>
      <c r="R106" s="379">
        <f>+R104+R102+R90+R65+R53</f>
        <v>-68465.699999999953</v>
      </c>
      <c r="S106" s="380">
        <f t="shared" ref="S106:AD106" si="438">+S104+S102+S90+S65+S53</f>
        <v>0</v>
      </c>
      <c r="T106" s="380">
        <f t="shared" si="438"/>
        <v>0</v>
      </c>
      <c r="U106" s="380">
        <f t="shared" si="438"/>
        <v>0</v>
      </c>
      <c r="V106" s="380">
        <f t="shared" si="438"/>
        <v>0</v>
      </c>
      <c r="W106" s="380">
        <f t="shared" si="438"/>
        <v>0</v>
      </c>
      <c r="X106" s="380">
        <f t="shared" si="438"/>
        <v>0</v>
      </c>
      <c r="Y106" s="380">
        <f t="shared" si="438"/>
        <v>0</v>
      </c>
      <c r="Z106" s="380">
        <f t="shared" si="438"/>
        <v>0</v>
      </c>
      <c r="AA106" s="380">
        <f t="shared" si="438"/>
        <v>0</v>
      </c>
      <c r="AB106" s="380">
        <f t="shared" si="438"/>
        <v>0</v>
      </c>
      <c r="AC106" s="380">
        <f t="shared" si="438"/>
        <v>0</v>
      </c>
      <c r="AD106" s="423">
        <f t="shared" si="438"/>
        <v>-68465.699999999953</v>
      </c>
      <c r="AE106" s="424"/>
      <c r="AF106" s="379">
        <f>+AF104+AF102+AF90+AF65+AF53</f>
        <v>-163233.09000000008</v>
      </c>
      <c r="AG106" s="380">
        <f t="shared" ref="AG106:AR106" si="439">+AG104+AG102+AG90+AG65+AG53</f>
        <v>0</v>
      </c>
      <c r="AH106" s="380">
        <f t="shared" si="439"/>
        <v>0</v>
      </c>
      <c r="AI106" s="380">
        <f t="shared" si="439"/>
        <v>0</v>
      </c>
      <c r="AJ106" s="380">
        <f t="shared" si="439"/>
        <v>0</v>
      </c>
      <c r="AK106" s="380">
        <f t="shared" si="439"/>
        <v>0</v>
      </c>
      <c r="AL106" s="380">
        <f t="shared" si="439"/>
        <v>0</v>
      </c>
      <c r="AM106" s="380">
        <f t="shared" si="439"/>
        <v>0</v>
      </c>
      <c r="AN106" s="380">
        <f t="shared" si="439"/>
        <v>0</v>
      </c>
      <c r="AO106" s="380">
        <f t="shared" si="439"/>
        <v>0</v>
      </c>
      <c r="AP106" s="380">
        <f t="shared" si="439"/>
        <v>0</v>
      </c>
      <c r="AQ106" s="380">
        <f t="shared" si="439"/>
        <v>0</v>
      </c>
      <c r="AR106" s="423">
        <f t="shared" si="439"/>
        <v>-163233.09000000008</v>
      </c>
      <c r="AT106" s="379">
        <f>+AT104+AT102+AT90+AT65+AT53</f>
        <v>-367831.10160000017</v>
      </c>
      <c r="AU106" s="380">
        <f t="shared" ref="AU106:BF106" si="440">+AU104+AU102+AU90+AU65+AU53</f>
        <v>0</v>
      </c>
      <c r="AV106" s="380">
        <f t="shared" si="440"/>
        <v>0</v>
      </c>
      <c r="AW106" s="380">
        <f t="shared" si="440"/>
        <v>0</v>
      </c>
      <c r="AX106" s="380">
        <f t="shared" si="440"/>
        <v>0</v>
      </c>
      <c r="AY106" s="380">
        <f t="shared" si="440"/>
        <v>0</v>
      </c>
      <c r="AZ106" s="380">
        <f t="shared" si="440"/>
        <v>0</v>
      </c>
      <c r="BA106" s="380">
        <f t="shared" si="440"/>
        <v>0</v>
      </c>
      <c r="BB106" s="380">
        <f t="shared" si="440"/>
        <v>0</v>
      </c>
      <c r="BC106" s="380">
        <f t="shared" si="440"/>
        <v>0</v>
      </c>
      <c r="BD106" s="380">
        <f t="shared" si="440"/>
        <v>0</v>
      </c>
      <c r="BE106" s="380">
        <f t="shared" si="440"/>
        <v>0</v>
      </c>
      <c r="BF106" s="423">
        <f t="shared" si="440"/>
        <v>-367831.10160000017</v>
      </c>
      <c r="BH106" s="379">
        <f>+BH104+BH102+BH90+BH65+BH53</f>
        <v>-37398.229490322556</v>
      </c>
      <c r="BI106" s="380">
        <f t="shared" ref="BI106:BT106" si="441">+BI104+BI102+BI90+BI65+BI53</f>
        <v>0</v>
      </c>
      <c r="BJ106" s="380">
        <f t="shared" si="441"/>
        <v>0</v>
      </c>
      <c r="BK106" s="380">
        <f t="shared" si="441"/>
        <v>0</v>
      </c>
      <c r="BL106" s="380">
        <f t="shared" si="441"/>
        <v>0</v>
      </c>
      <c r="BM106" s="380">
        <f t="shared" si="441"/>
        <v>0</v>
      </c>
      <c r="BN106" s="380">
        <f t="shared" si="441"/>
        <v>0</v>
      </c>
      <c r="BO106" s="380">
        <f t="shared" si="441"/>
        <v>0</v>
      </c>
      <c r="BP106" s="380">
        <f t="shared" si="441"/>
        <v>0</v>
      </c>
      <c r="BQ106" s="380">
        <f t="shared" si="441"/>
        <v>0</v>
      </c>
      <c r="BR106" s="380">
        <f t="shared" si="441"/>
        <v>0</v>
      </c>
      <c r="BS106" s="380">
        <f t="shared" si="441"/>
        <v>0</v>
      </c>
      <c r="BT106" s="423">
        <f t="shared" si="441"/>
        <v>-37398.229490322556</v>
      </c>
      <c r="BV106" s="379">
        <f>+BV104+BV102+BV90+BV65+BV53</f>
        <v>-767445.16470967652</v>
      </c>
      <c r="BW106" s="380">
        <f t="shared" ref="BW106:CH106" si="442">+BW104+BW102+BW90+BW65+BW53</f>
        <v>0</v>
      </c>
      <c r="BX106" s="380">
        <f t="shared" si="442"/>
        <v>0</v>
      </c>
      <c r="BY106" s="380">
        <f t="shared" si="442"/>
        <v>0</v>
      </c>
      <c r="BZ106" s="380">
        <f t="shared" si="442"/>
        <v>0</v>
      </c>
      <c r="CA106" s="380">
        <f t="shared" si="442"/>
        <v>0</v>
      </c>
      <c r="CB106" s="380">
        <f t="shared" si="442"/>
        <v>0</v>
      </c>
      <c r="CC106" s="380">
        <f t="shared" si="442"/>
        <v>0</v>
      </c>
      <c r="CD106" s="380">
        <f t="shared" si="442"/>
        <v>0</v>
      </c>
      <c r="CE106" s="380">
        <f t="shared" si="442"/>
        <v>0</v>
      </c>
      <c r="CF106" s="380">
        <f t="shared" si="442"/>
        <v>0</v>
      </c>
      <c r="CG106" s="380">
        <f t="shared" si="442"/>
        <v>0</v>
      </c>
      <c r="CH106" s="423">
        <f t="shared" si="442"/>
        <v>-767445.16470967652</v>
      </c>
      <c r="CI106" s="424"/>
      <c r="CJ106" s="379">
        <f>+CJ104+CJ102+CJ90+CJ65+CJ53</f>
        <v>-165155.9831999999</v>
      </c>
      <c r="CK106" s="380">
        <f t="shared" ref="CK106:CV106" si="443">+CK104+CK102+CK90+CK65+CK53</f>
        <v>0</v>
      </c>
      <c r="CL106" s="380">
        <f t="shared" si="443"/>
        <v>0</v>
      </c>
      <c r="CM106" s="380">
        <f t="shared" si="443"/>
        <v>0</v>
      </c>
      <c r="CN106" s="380">
        <f t="shared" si="443"/>
        <v>0</v>
      </c>
      <c r="CO106" s="380">
        <f t="shared" si="443"/>
        <v>0</v>
      </c>
      <c r="CP106" s="380">
        <f t="shared" si="443"/>
        <v>0</v>
      </c>
      <c r="CQ106" s="380">
        <f t="shared" si="443"/>
        <v>0</v>
      </c>
      <c r="CR106" s="380">
        <f t="shared" si="443"/>
        <v>0</v>
      </c>
      <c r="CS106" s="380">
        <f t="shared" si="443"/>
        <v>0</v>
      </c>
      <c r="CT106" s="380">
        <f t="shared" si="443"/>
        <v>0</v>
      </c>
      <c r="CU106" s="380">
        <f t="shared" si="443"/>
        <v>0</v>
      </c>
      <c r="CV106" s="423">
        <f t="shared" si="443"/>
        <v>-165155.9831999999</v>
      </c>
      <c r="CX106" s="379">
        <f>+CX104+CX102+CX90+CX65+CX53</f>
        <v>-55176.479999999981</v>
      </c>
      <c r="CY106" s="380">
        <f t="shared" ref="CY106:DJ106" si="444">+CY104+CY102+CY90+CY65+CY53</f>
        <v>0</v>
      </c>
      <c r="CZ106" s="380">
        <f t="shared" si="444"/>
        <v>0</v>
      </c>
      <c r="DA106" s="380">
        <f t="shared" si="444"/>
        <v>0</v>
      </c>
      <c r="DB106" s="380">
        <f t="shared" si="444"/>
        <v>0</v>
      </c>
      <c r="DC106" s="380">
        <f t="shared" si="444"/>
        <v>0</v>
      </c>
      <c r="DD106" s="380">
        <f t="shared" si="444"/>
        <v>0</v>
      </c>
      <c r="DE106" s="380">
        <f t="shared" si="444"/>
        <v>0</v>
      </c>
      <c r="DF106" s="380">
        <f t="shared" si="444"/>
        <v>0</v>
      </c>
      <c r="DG106" s="380">
        <f t="shared" si="444"/>
        <v>0</v>
      </c>
      <c r="DH106" s="380">
        <f t="shared" si="444"/>
        <v>0</v>
      </c>
      <c r="DI106" s="380">
        <f t="shared" si="444"/>
        <v>0</v>
      </c>
      <c r="DJ106" s="423">
        <f t="shared" si="444"/>
        <v>-55176.479999999981</v>
      </c>
      <c r="DK106" s="424"/>
      <c r="DL106" s="379">
        <f>+DL104+DL102+DL90+DL65+DL53</f>
        <v>-137660.13</v>
      </c>
      <c r="DM106" s="380">
        <f t="shared" ref="DM106:DX106" si="445">+DM104+DM102+DM90+DM65+DM53</f>
        <v>0</v>
      </c>
      <c r="DN106" s="380">
        <f t="shared" si="445"/>
        <v>0</v>
      </c>
      <c r="DO106" s="380">
        <f t="shared" si="445"/>
        <v>0</v>
      </c>
      <c r="DP106" s="380">
        <f t="shared" si="445"/>
        <v>0</v>
      </c>
      <c r="DQ106" s="380">
        <f t="shared" si="445"/>
        <v>0</v>
      </c>
      <c r="DR106" s="380">
        <f t="shared" si="445"/>
        <v>0</v>
      </c>
      <c r="DS106" s="380">
        <f t="shared" si="445"/>
        <v>0</v>
      </c>
      <c r="DT106" s="380">
        <f t="shared" si="445"/>
        <v>0</v>
      </c>
      <c r="DU106" s="380">
        <f t="shared" si="445"/>
        <v>0</v>
      </c>
      <c r="DV106" s="380">
        <f t="shared" si="445"/>
        <v>0</v>
      </c>
      <c r="DW106" s="380">
        <f t="shared" si="445"/>
        <v>0</v>
      </c>
      <c r="DX106" s="423">
        <f t="shared" si="445"/>
        <v>-137660.13</v>
      </c>
      <c r="DY106" s="424"/>
      <c r="DZ106" s="379">
        <f>+DZ104+DZ102+DZ90+DZ65+DZ53</f>
        <v>-482028.12719999999</v>
      </c>
      <c r="EA106" s="380">
        <f t="shared" ref="EA106:EL106" si="446">+EA104+EA102+EA90+EA65+EA53</f>
        <v>0</v>
      </c>
      <c r="EB106" s="380">
        <f t="shared" si="446"/>
        <v>0</v>
      </c>
      <c r="EC106" s="380">
        <f t="shared" si="446"/>
        <v>0</v>
      </c>
      <c r="ED106" s="380">
        <f t="shared" si="446"/>
        <v>0</v>
      </c>
      <c r="EE106" s="380">
        <f t="shared" si="446"/>
        <v>0</v>
      </c>
      <c r="EF106" s="380">
        <f t="shared" si="446"/>
        <v>0</v>
      </c>
      <c r="EG106" s="380">
        <f t="shared" si="446"/>
        <v>0</v>
      </c>
      <c r="EH106" s="380">
        <f t="shared" si="446"/>
        <v>0</v>
      </c>
      <c r="EI106" s="380">
        <f t="shared" si="446"/>
        <v>0</v>
      </c>
      <c r="EJ106" s="380">
        <f t="shared" si="446"/>
        <v>0</v>
      </c>
      <c r="EK106" s="380">
        <f t="shared" si="446"/>
        <v>0</v>
      </c>
      <c r="EL106" s="423">
        <f t="shared" si="446"/>
        <v>-482028.12719999999</v>
      </c>
      <c r="EM106" s="424"/>
      <c r="EN106" s="379">
        <f>+EN104+EN102+EN90+EN65+EN53</f>
        <v>-834553.61459999997</v>
      </c>
      <c r="EO106" s="380">
        <f t="shared" ref="EO106:EZ106" si="447">+EO104+EO102+EO90+EO65+EO53</f>
        <v>0</v>
      </c>
      <c r="EP106" s="380">
        <f t="shared" si="447"/>
        <v>0</v>
      </c>
      <c r="EQ106" s="380">
        <f t="shared" si="447"/>
        <v>0</v>
      </c>
      <c r="ER106" s="380">
        <f t="shared" si="447"/>
        <v>0</v>
      </c>
      <c r="ES106" s="380">
        <f t="shared" si="447"/>
        <v>0</v>
      </c>
      <c r="ET106" s="380">
        <f t="shared" si="447"/>
        <v>0</v>
      </c>
      <c r="EU106" s="380">
        <f t="shared" si="447"/>
        <v>0</v>
      </c>
      <c r="EV106" s="380">
        <f t="shared" si="447"/>
        <v>0</v>
      </c>
      <c r="EW106" s="380">
        <f t="shared" si="447"/>
        <v>0</v>
      </c>
      <c r="EX106" s="380">
        <f t="shared" si="447"/>
        <v>0</v>
      </c>
      <c r="EY106" s="380">
        <f t="shared" si="447"/>
        <v>0</v>
      </c>
      <c r="EZ106" s="423">
        <f t="shared" si="447"/>
        <v>-834553.61459999997</v>
      </c>
      <c r="FA106" s="424"/>
      <c r="FB106" s="379">
        <f>+FB104+FB102+FB90+FB65+FB53</f>
        <v>-438657.28739999956</v>
      </c>
      <c r="FC106" s="380">
        <f t="shared" ref="FC106:FN106" si="448">+FC104+FC102+FC90+FC65+FC53</f>
        <v>0</v>
      </c>
      <c r="FD106" s="380">
        <f t="shared" si="448"/>
        <v>0</v>
      </c>
      <c r="FE106" s="380">
        <f t="shared" si="448"/>
        <v>0</v>
      </c>
      <c r="FF106" s="380">
        <f t="shared" si="448"/>
        <v>0</v>
      </c>
      <c r="FG106" s="380">
        <f t="shared" si="448"/>
        <v>0</v>
      </c>
      <c r="FH106" s="380">
        <f t="shared" si="448"/>
        <v>0</v>
      </c>
      <c r="FI106" s="380">
        <f t="shared" si="448"/>
        <v>0</v>
      </c>
      <c r="FJ106" s="380">
        <f t="shared" si="448"/>
        <v>0</v>
      </c>
      <c r="FK106" s="380">
        <f t="shared" si="448"/>
        <v>0</v>
      </c>
      <c r="FL106" s="380">
        <f t="shared" si="448"/>
        <v>0</v>
      </c>
      <c r="FM106" s="380">
        <f t="shared" si="448"/>
        <v>0</v>
      </c>
      <c r="FN106" s="423">
        <f t="shared" si="448"/>
        <v>-438657.28739999956</v>
      </c>
      <c r="FO106" s="424"/>
      <c r="FP106" s="379">
        <f>+FP104+FP102+FP90+FP65+FP53</f>
        <v>-436947.86880000005</v>
      </c>
      <c r="FQ106" s="380">
        <f t="shared" ref="FQ106:GB106" si="449">+FQ104+FQ102+FQ90+FQ65+FQ53</f>
        <v>0</v>
      </c>
      <c r="FR106" s="380">
        <f t="shared" si="449"/>
        <v>0</v>
      </c>
      <c r="FS106" s="380">
        <f t="shared" si="449"/>
        <v>0</v>
      </c>
      <c r="FT106" s="380">
        <f t="shared" si="449"/>
        <v>0</v>
      </c>
      <c r="FU106" s="380">
        <f t="shared" si="449"/>
        <v>0</v>
      </c>
      <c r="FV106" s="380">
        <f t="shared" si="449"/>
        <v>0</v>
      </c>
      <c r="FW106" s="380">
        <f t="shared" si="449"/>
        <v>0</v>
      </c>
      <c r="FX106" s="380">
        <f t="shared" si="449"/>
        <v>0</v>
      </c>
      <c r="FY106" s="380">
        <f t="shared" si="449"/>
        <v>0</v>
      </c>
      <c r="FZ106" s="380">
        <f t="shared" si="449"/>
        <v>0</v>
      </c>
      <c r="GA106" s="380">
        <f t="shared" si="449"/>
        <v>0</v>
      </c>
      <c r="GB106" s="423">
        <f t="shared" si="449"/>
        <v>-436947.86880000005</v>
      </c>
      <c r="GC106" s="424"/>
      <c r="GD106" s="379">
        <f>+GD104+GD102+GD90+GD65+GD53</f>
        <v>-75853.890000000014</v>
      </c>
      <c r="GE106" s="380">
        <f t="shared" ref="GE106:GP106" si="450">+GE104+GE102+GE90+GE65+GE53</f>
        <v>0</v>
      </c>
      <c r="GF106" s="380">
        <f t="shared" si="450"/>
        <v>0</v>
      </c>
      <c r="GG106" s="380">
        <f t="shared" si="450"/>
        <v>0</v>
      </c>
      <c r="GH106" s="380">
        <f t="shared" si="450"/>
        <v>0</v>
      </c>
      <c r="GI106" s="380">
        <f t="shared" si="450"/>
        <v>0</v>
      </c>
      <c r="GJ106" s="380">
        <f t="shared" si="450"/>
        <v>0</v>
      </c>
      <c r="GK106" s="380">
        <f t="shared" si="450"/>
        <v>0</v>
      </c>
      <c r="GL106" s="380">
        <f t="shared" si="450"/>
        <v>0</v>
      </c>
      <c r="GM106" s="380">
        <f t="shared" si="450"/>
        <v>0</v>
      </c>
      <c r="GN106" s="380">
        <f t="shared" si="450"/>
        <v>0</v>
      </c>
      <c r="GO106" s="380">
        <f t="shared" si="450"/>
        <v>0</v>
      </c>
      <c r="GP106" s="423">
        <f t="shared" si="450"/>
        <v>-75853.890000000014</v>
      </c>
      <c r="GQ106" s="424"/>
      <c r="GR106" s="379">
        <f>+GR104+GR102+GR90+GR65+GR53</f>
        <v>-947138.37480000034</v>
      </c>
      <c r="GS106" s="380">
        <f t="shared" ref="GS106:HD106" si="451">+GS104+GS102+GS90+GS65+GS53</f>
        <v>0</v>
      </c>
      <c r="GT106" s="380">
        <f t="shared" si="451"/>
        <v>0</v>
      </c>
      <c r="GU106" s="380">
        <f t="shared" si="451"/>
        <v>0</v>
      </c>
      <c r="GV106" s="380">
        <f t="shared" si="451"/>
        <v>0</v>
      </c>
      <c r="GW106" s="380">
        <f t="shared" si="451"/>
        <v>0</v>
      </c>
      <c r="GX106" s="380">
        <f t="shared" si="451"/>
        <v>0</v>
      </c>
      <c r="GY106" s="380">
        <f t="shared" si="451"/>
        <v>0</v>
      </c>
      <c r="GZ106" s="380">
        <f t="shared" si="451"/>
        <v>0</v>
      </c>
      <c r="HA106" s="380">
        <f t="shared" si="451"/>
        <v>0</v>
      </c>
      <c r="HB106" s="380">
        <f t="shared" si="451"/>
        <v>0</v>
      </c>
      <c r="HC106" s="380">
        <f t="shared" si="451"/>
        <v>0</v>
      </c>
      <c r="HD106" s="423">
        <f t="shared" si="451"/>
        <v>-947138.37480000034</v>
      </c>
      <c r="HE106" s="424"/>
      <c r="HF106" s="379">
        <f>+HF104+HF102+HF90+HF65+HF53</f>
        <v>-578510.65879999986</v>
      </c>
      <c r="HG106" s="380">
        <f t="shared" ref="HG106:HR106" si="452">+HG104+HG102+HG90+HG65+HG53</f>
        <v>0</v>
      </c>
      <c r="HH106" s="380">
        <f t="shared" si="452"/>
        <v>0</v>
      </c>
      <c r="HI106" s="380">
        <f t="shared" si="452"/>
        <v>0</v>
      </c>
      <c r="HJ106" s="380">
        <f t="shared" si="452"/>
        <v>0</v>
      </c>
      <c r="HK106" s="380">
        <f t="shared" si="452"/>
        <v>0</v>
      </c>
      <c r="HL106" s="380">
        <f t="shared" si="452"/>
        <v>0</v>
      </c>
      <c r="HM106" s="380">
        <f t="shared" si="452"/>
        <v>0</v>
      </c>
      <c r="HN106" s="380">
        <f t="shared" si="452"/>
        <v>0</v>
      </c>
      <c r="HO106" s="380">
        <f t="shared" si="452"/>
        <v>0</v>
      </c>
      <c r="HP106" s="380">
        <f t="shared" si="452"/>
        <v>0</v>
      </c>
      <c r="HQ106" s="380">
        <f t="shared" si="452"/>
        <v>0</v>
      </c>
      <c r="HR106" s="423">
        <f t="shared" si="452"/>
        <v>-578510.65879999986</v>
      </c>
      <c r="HS106" s="424"/>
      <c r="HT106" s="379">
        <f>+HT104+HT102+HT90+HT65+HT53</f>
        <v>-62927.060400000017</v>
      </c>
      <c r="HU106" s="380">
        <f t="shared" ref="HU106:IF106" si="453">+HU104+HU102+HU90+HU65+HU53</f>
        <v>0</v>
      </c>
      <c r="HV106" s="380">
        <f t="shared" si="453"/>
        <v>0</v>
      </c>
      <c r="HW106" s="380">
        <f t="shared" si="453"/>
        <v>0</v>
      </c>
      <c r="HX106" s="380">
        <f t="shared" si="453"/>
        <v>0</v>
      </c>
      <c r="HY106" s="380">
        <f t="shared" si="453"/>
        <v>0</v>
      </c>
      <c r="HZ106" s="380">
        <f t="shared" si="453"/>
        <v>0</v>
      </c>
      <c r="IA106" s="380">
        <f t="shared" si="453"/>
        <v>0</v>
      </c>
      <c r="IB106" s="380">
        <f t="shared" si="453"/>
        <v>0</v>
      </c>
      <c r="IC106" s="380">
        <f t="shared" si="453"/>
        <v>0</v>
      </c>
      <c r="ID106" s="380">
        <f t="shared" si="453"/>
        <v>0</v>
      </c>
      <c r="IE106" s="380">
        <f t="shared" si="453"/>
        <v>0</v>
      </c>
      <c r="IF106" s="423">
        <f t="shared" si="453"/>
        <v>-62927.060400000017</v>
      </c>
      <c r="IG106" s="424"/>
      <c r="IH106" s="379">
        <f>+IH104+IH102+IH90+IH65+IH53</f>
        <v>-135708.35399999993</v>
      </c>
      <c r="II106" s="380">
        <f t="shared" ref="II106:IT106" si="454">+II104+II102+II90+II65+II53</f>
        <v>0</v>
      </c>
      <c r="IJ106" s="380">
        <f t="shared" si="454"/>
        <v>0</v>
      </c>
      <c r="IK106" s="380">
        <f t="shared" si="454"/>
        <v>0</v>
      </c>
      <c r="IL106" s="380">
        <f t="shared" si="454"/>
        <v>0</v>
      </c>
      <c r="IM106" s="380">
        <f t="shared" si="454"/>
        <v>0</v>
      </c>
      <c r="IN106" s="380">
        <f t="shared" si="454"/>
        <v>0</v>
      </c>
      <c r="IO106" s="380">
        <f t="shared" si="454"/>
        <v>0</v>
      </c>
      <c r="IP106" s="380">
        <f t="shared" si="454"/>
        <v>0</v>
      </c>
      <c r="IQ106" s="380">
        <f t="shared" si="454"/>
        <v>0</v>
      </c>
      <c r="IR106" s="380">
        <f t="shared" si="454"/>
        <v>0</v>
      </c>
      <c r="IS106" s="380">
        <f t="shared" si="454"/>
        <v>0</v>
      </c>
      <c r="IT106" s="423">
        <f t="shared" si="454"/>
        <v>-135708.35399999993</v>
      </c>
      <c r="IU106" s="424"/>
      <c r="IV106" s="379">
        <f>+IV104+IV102+IV90+IV65+IV53</f>
        <v>-33351.209999999992</v>
      </c>
      <c r="IW106" s="380">
        <f t="shared" ref="IW106:JH106" si="455">+IW104+IW102+IW90+IW65+IW53</f>
        <v>0</v>
      </c>
      <c r="IX106" s="380">
        <f t="shared" si="455"/>
        <v>0</v>
      </c>
      <c r="IY106" s="380">
        <f t="shared" si="455"/>
        <v>0</v>
      </c>
      <c r="IZ106" s="380">
        <f t="shared" si="455"/>
        <v>0</v>
      </c>
      <c r="JA106" s="380">
        <f t="shared" si="455"/>
        <v>0</v>
      </c>
      <c r="JB106" s="380">
        <f t="shared" si="455"/>
        <v>0</v>
      </c>
      <c r="JC106" s="380">
        <f t="shared" si="455"/>
        <v>0</v>
      </c>
      <c r="JD106" s="380">
        <f t="shared" si="455"/>
        <v>0</v>
      </c>
      <c r="JE106" s="380">
        <f t="shared" si="455"/>
        <v>0</v>
      </c>
      <c r="JF106" s="380">
        <f t="shared" si="455"/>
        <v>0</v>
      </c>
      <c r="JG106" s="380">
        <f t="shared" si="455"/>
        <v>0</v>
      </c>
      <c r="JH106" s="423">
        <f t="shared" si="455"/>
        <v>-33351.209999999992</v>
      </c>
      <c r="JI106" s="424"/>
      <c r="JJ106" s="379">
        <f>+JJ104+JJ102+JJ90+JJ65+JJ53</f>
        <v>-300179.71619999991</v>
      </c>
      <c r="JK106" s="380">
        <f t="shared" ref="JK106:JV106" si="456">+JK104+JK102+JK90+JK65+JK53</f>
        <v>0</v>
      </c>
      <c r="JL106" s="380">
        <f t="shared" si="456"/>
        <v>0</v>
      </c>
      <c r="JM106" s="380">
        <f t="shared" si="456"/>
        <v>0</v>
      </c>
      <c r="JN106" s="380">
        <f t="shared" si="456"/>
        <v>0</v>
      </c>
      <c r="JO106" s="380">
        <f t="shared" si="456"/>
        <v>0</v>
      </c>
      <c r="JP106" s="380">
        <f t="shared" si="456"/>
        <v>0</v>
      </c>
      <c r="JQ106" s="380">
        <f t="shared" si="456"/>
        <v>0</v>
      </c>
      <c r="JR106" s="380">
        <f t="shared" si="456"/>
        <v>0</v>
      </c>
      <c r="JS106" s="380">
        <f t="shared" si="456"/>
        <v>0</v>
      </c>
      <c r="JT106" s="380">
        <f t="shared" si="456"/>
        <v>0</v>
      </c>
      <c r="JU106" s="380">
        <f t="shared" si="456"/>
        <v>0</v>
      </c>
      <c r="JV106" s="423">
        <f t="shared" si="456"/>
        <v>-300179.71619999991</v>
      </c>
      <c r="JW106" s="424"/>
      <c r="JX106" s="379">
        <f>+JX104+JX102+JX90+JX65+JX53</f>
        <v>-616595.91660000011</v>
      </c>
      <c r="JY106" s="380">
        <f t="shared" ref="JY106:KJ106" si="457">+JY104+JY102+JY90+JY65+JY53</f>
        <v>0</v>
      </c>
      <c r="JZ106" s="380">
        <f t="shared" si="457"/>
        <v>0</v>
      </c>
      <c r="KA106" s="380">
        <f t="shared" si="457"/>
        <v>0</v>
      </c>
      <c r="KB106" s="380">
        <f t="shared" si="457"/>
        <v>0</v>
      </c>
      <c r="KC106" s="380">
        <f t="shared" si="457"/>
        <v>0</v>
      </c>
      <c r="KD106" s="380">
        <f t="shared" si="457"/>
        <v>0</v>
      </c>
      <c r="KE106" s="380">
        <f t="shared" si="457"/>
        <v>0</v>
      </c>
      <c r="KF106" s="380">
        <f t="shared" si="457"/>
        <v>0</v>
      </c>
      <c r="KG106" s="380">
        <f t="shared" si="457"/>
        <v>0</v>
      </c>
      <c r="KH106" s="380">
        <f t="shared" si="457"/>
        <v>0</v>
      </c>
      <c r="KI106" s="380">
        <f t="shared" si="457"/>
        <v>0</v>
      </c>
      <c r="KJ106" s="423">
        <f t="shared" si="457"/>
        <v>-616595.91660000011</v>
      </c>
      <c r="KK106" s="424"/>
      <c r="KL106" s="379">
        <f>+KL104+KL102+KL90+KL65+KL53</f>
        <v>-424280.96100000013</v>
      </c>
      <c r="KM106" s="380">
        <f t="shared" ref="KM106:KX106" si="458">+KM104+KM102+KM90+KM65+KM53</f>
        <v>0</v>
      </c>
      <c r="KN106" s="380">
        <f t="shared" si="458"/>
        <v>0</v>
      </c>
      <c r="KO106" s="380">
        <f t="shared" si="458"/>
        <v>0</v>
      </c>
      <c r="KP106" s="380">
        <f t="shared" si="458"/>
        <v>0</v>
      </c>
      <c r="KQ106" s="380">
        <f t="shared" si="458"/>
        <v>0</v>
      </c>
      <c r="KR106" s="380">
        <f t="shared" si="458"/>
        <v>0</v>
      </c>
      <c r="KS106" s="380">
        <f t="shared" si="458"/>
        <v>0</v>
      </c>
      <c r="KT106" s="380">
        <f t="shared" si="458"/>
        <v>0</v>
      </c>
      <c r="KU106" s="380">
        <f t="shared" si="458"/>
        <v>0</v>
      </c>
      <c r="KV106" s="380">
        <f t="shared" si="458"/>
        <v>0</v>
      </c>
      <c r="KW106" s="380">
        <f t="shared" si="458"/>
        <v>0</v>
      </c>
      <c r="KX106" s="423">
        <f t="shared" si="458"/>
        <v>-424280.96100000013</v>
      </c>
      <c r="KY106" s="424"/>
      <c r="KZ106" s="379">
        <f>+KZ104+KZ102+KZ90+KZ65+KZ53</f>
        <v>-83856.329999999958</v>
      </c>
      <c r="LA106" s="380">
        <f t="shared" ref="LA106:LL106" si="459">+LA104+LA102+LA90+LA65+LA53</f>
        <v>0</v>
      </c>
      <c r="LB106" s="380">
        <f t="shared" si="459"/>
        <v>0</v>
      </c>
      <c r="LC106" s="380">
        <f t="shared" si="459"/>
        <v>0</v>
      </c>
      <c r="LD106" s="380">
        <f t="shared" si="459"/>
        <v>0</v>
      </c>
      <c r="LE106" s="380">
        <f t="shared" si="459"/>
        <v>0</v>
      </c>
      <c r="LF106" s="380">
        <f t="shared" si="459"/>
        <v>0</v>
      </c>
      <c r="LG106" s="380">
        <f t="shared" si="459"/>
        <v>0</v>
      </c>
      <c r="LH106" s="380">
        <f t="shared" si="459"/>
        <v>0</v>
      </c>
      <c r="LI106" s="380">
        <f t="shared" si="459"/>
        <v>0</v>
      </c>
      <c r="LJ106" s="380">
        <f t="shared" si="459"/>
        <v>0</v>
      </c>
      <c r="LK106" s="380">
        <f t="shared" si="459"/>
        <v>0</v>
      </c>
      <c r="LL106" s="423">
        <f t="shared" si="459"/>
        <v>-83856.329999999958</v>
      </c>
      <c r="LM106" s="424"/>
      <c r="LN106" s="379">
        <f>+LN104+LN102+LN90+LN65+LN53</f>
        <v>-39139.102799999993</v>
      </c>
      <c r="LO106" s="380">
        <f t="shared" ref="LO106:LZ106" si="460">+LO104+LO102+LO90+LO65+LO53</f>
        <v>0</v>
      </c>
      <c r="LP106" s="380">
        <f t="shared" si="460"/>
        <v>0</v>
      </c>
      <c r="LQ106" s="380">
        <f t="shared" si="460"/>
        <v>0</v>
      </c>
      <c r="LR106" s="380">
        <f t="shared" si="460"/>
        <v>0</v>
      </c>
      <c r="LS106" s="380">
        <f t="shared" si="460"/>
        <v>0</v>
      </c>
      <c r="LT106" s="380">
        <f t="shared" si="460"/>
        <v>0</v>
      </c>
      <c r="LU106" s="380">
        <f t="shared" si="460"/>
        <v>0</v>
      </c>
      <c r="LV106" s="380">
        <f t="shared" si="460"/>
        <v>0</v>
      </c>
      <c r="LW106" s="380">
        <f t="shared" si="460"/>
        <v>0</v>
      </c>
      <c r="LX106" s="380">
        <f t="shared" si="460"/>
        <v>0</v>
      </c>
      <c r="LY106" s="380">
        <f t="shared" si="460"/>
        <v>0</v>
      </c>
      <c r="LZ106" s="423">
        <f t="shared" si="460"/>
        <v>-39139.102799999993</v>
      </c>
      <c r="MA106" s="424"/>
      <c r="MB106" s="379">
        <f>+MB104+MB102+MB90+MB65+MB53</f>
        <v>-120393.33479999995</v>
      </c>
      <c r="MC106" s="380">
        <f t="shared" ref="MC106:MN106" si="461">+MC104+MC102+MC90+MC65+MC53</f>
        <v>0</v>
      </c>
      <c r="MD106" s="380">
        <f t="shared" si="461"/>
        <v>0</v>
      </c>
      <c r="ME106" s="380">
        <f t="shared" si="461"/>
        <v>0</v>
      </c>
      <c r="MF106" s="380">
        <f t="shared" si="461"/>
        <v>0</v>
      </c>
      <c r="MG106" s="380">
        <f t="shared" si="461"/>
        <v>0</v>
      </c>
      <c r="MH106" s="380">
        <f t="shared" si="461"/>
        <v>0</v>
      </c>
      <c r="MI106" s="380">
        <f t="shared" si="461"/>
        <v>0</v>
      </c>
      <c r="MJ106" s="380">
        <f t="shared" si="461"/>
        <v>0</v>
      </c>
      <c r="MK106" s="380">
        <f t="shared" si="461"/>
        <v>0</v>
      </c>
      <c r="ML106" s="380">
        <f t="shared" si="461"/>
        <v>0</v>
      </c>
      <c r="MM106" s="380">
        <f t="shared" si="461"/>
        <v>0</v>
      </c>
      <c r="MN106" s="423">
        <f t="shared" si="461"/>
        <v>-120393.33479999995</v>
      </c>
      <c r="MO106" s="424"/>
      <c r="MP106" s="379">
        <f>+MP104+MP102+MP90+MP65+MP53</f>
        <v>-312424.67519999994</v>
      </c>
      <c r="MQ106" s="380">
        <f t="shared" ref="MQ106:NB106" si="462">+MQ104+MQ102+MQ90+MQ65+MQ53</f>
        <v>0</v>
      </c>
      <c r="MR106" s="380">
        <f t="shared" si="462"/>
        <v>0</v>
      </c>
      <c r="MS106" s="380">
        <f t="shared" si="462"/>
        <v>0</v>
      </c>
      <c r="MT106" s="380">
        <f t="shared" si="462"/>
        <v>0</v>
      </c>
      <c r="MU106" s="380">
        <f t="shared" si="462"/>
        <v>0</v>
      </c>
      <c r="MV106" s="380">
        <f t="shared" si="462"/>
        <v>0</v>
      </c>
      <c r="MW106" s="380">
        <f t="shared" si="462"/>
        <v>0</v>
      </c>
      <c r="MX106" s="380">
        <f t="shared" si="462"/>
        <v>0</v>
      </c>
      <c r="MY106" s="380">
        <f t="shared" si="462"/>
        <v>0</v>
      </c>
      <c r="MZ106" s="380">
        <f t="shared" si="462"/>
        <v>0</v>
      </c>
      <c r="NA106" s="380">
        <f t="shared" si="462"/>
        <v>0</v>
      </c>
      <c r="NB106" s="423">
        <f t="shared" si="462"/>
        <v>-312424.67519999994</v>
      </c>
      <c r="NC106" s="424"/>
      <c r="ND106" s="379">
        <f>+ND104+ND102+ND90+ND65+ND53</f>
        <v>-508899.0885999999</v>
      </c>
      <c r="NE106" s="380">
        <f t="shared" ref="NE106:NP106" si="463">+NE104+NE102+NE90+NE65+NE53</f>
        <v>0</v>
      </c>
      <c r="NF106" s="380">
        <f t="shared" si="463"/>
        <v>0</v>
      </c>
      <c r="NG106" s="380">
        <f t="shared" si="463"/>
        <v>0</v>
      </c>
      <c r="NH106" s="380">
        <f t="shared" si="463"/>
        <v>0</v>
      </c>
      <c r="NI106" s="380">
        <f t="shared" si="463"/>
        <v>0</v>
      </c>
      <c r="NJ106" s="380">
        <f t="shared" si="463"/>
        <v>0</v>
      </c>
      <c r="NK106" s="380">
        <f t="shared" si="463"/>
        <v>0</v>
      </c>
      <c r="NL106" s="380">
        <f t="shared" si="463"/>
        <v>0</v>
      </c>
      <c r="NM106" s="380">
        <f t="shared" si="463"/>
        <v>0</v>
      </c>
      <c r="NN106" s="380">
        <f t="shared" si="463"/>
        <v>0</v>
      </c>
      <c r="NO106" s="380">
        <f t="shared" si="463"/>
        <v>0</v>
      </c>
      <c r="NP106" s="423">
        <f t="shared" si="463"/>
        <v>-508899.0885999999</v>
      </c>
      <c r="NQ106" s="424"/>
      <c r="NR106" s="379">
        <f>+NR104+NR102+NR90+NR65+NR53</f>
        <v>-105192.88919999998</v>
      </c>
      <c r="NS106" s="380">
        <f t="shared" ref="NS106:OD106" si="464">+NS104+NS102+NS90+NS65+NS53</f>
        <v>0</v>
      </c>
      <c r="NT106" s="380">
        <f t="shared" si="464"/>
        <v>0</v>
      </c>
      <c r="NU106" s="380">
        <f t="shared" si="464"/>
        <v>0</v>
      </c>
      <c r="NV106" s="380">
        <f t="shared" si="464"/>
        <v>0</v>
      </c>
      <c r="NW106" s="380">
        <f t="shared" si="464"/>
        <v>0</v>
      </c>
      <c r="NX106" s="380">
        <f t="shared" si="464"/>
        <v>0</v>
      </c>
      <c r="NY106" s="380">
        <f t="shared" si="464"/>
        <v>0</v>
      </c>
      <c r="NZ106" s="380">
        <f t="shared" si="464"/>
        <v>0</v>
      </c>
      <c r="OA106" s="380">
        <f t="shared" si="464"/>
        <v>0</v>
      </c>
      <c r="OB106" s="380">
        <f t="shared" si="464"/>
        <v>0</v>
      </c>
      <c r="OC106" s="380">
        <f t="shared" si="464"/>
        <v>0</v>
      </c>
      <c r="OD106" s="423">
        <f t="shared" si="464"/>
        <v>-105192.88919999998</v>
      </c>
      <c r="OE106" s="424"/>
      <c r="OF106" s="379">
        <f>+OF104+OF102+OF90+OF65+OF53</f>
        <v>-82805.261399999959</v>
      </c>
      <c r="OG106" s="380">
        <f t="shared" ref="OG106:OR106" si="465">+OG104+OG102+OG90+OG65+OG53</f>
        <v>0</v>
      </c>
      <c r="OH106" s="380">
        <f t="shared" si="465"/>
        <v>0</v>
      </c>
      <c r="OI106" s="380">
        <f t="shared" si="465"/>
        <v>0</v>
      </c>
      <c r="OJ106" s="380">
        <f t="shared" si="465"/>
        <v>0</v>
      </c>
      <c r="OK106" s="380">
        <f t="shared" si="465"/>
        <v>0</v>
      </c>
      <c r="OL106" s="380">
        <f t="shared" si="465"/>
        <v>0</v>
      </c>
      <c r="OM106" s="380">
        <f t="shared" si="465"/>
        <v>0</v>
      </c>
      <c r="ON106" s="380">
        <f t="shared" si="465"/>
        <v>0</v>
      </c>
      <c r="OO106" s="380">
        <f t="shared" si="465"/>
        <v>0</v>
      </c>
      <c r="OP106" s="380">
        <f t="shared" si="465"/>
        <v>0</v>
      </c>
      <c r="OQ106" s="380">
        <f t="shared" si="465"/>
        <v>0</v>
      </c>
      <c r="OR106" s="423">
        <f t="shared" si="465"/>
        <v>-82805.261399999959</v>
      </c>
      <c r="OS106" s="424"/>
      <c r="OT106" s="379">
        <f>+OT104+OT102+OT90+OT65+OT53</f>
        <v>-402433.09739999985</v>
      </c>
      <c r="OU106" s="380">
        <f t="shared" ref="OU106:PF106" si="466">+OU104+OU102+OU90+OU65+OU53</f>
        <v>0</v>
      </c>
      <c r="OV106" s="380">
        <f t="shared" si="466"/>
        <v>0</v>
      </c>
      <c r="OW106" s="380">
        <f t="shared" si="466"/>
        <v>0</v>
      </c>
      <c r="OX106" s="380">
        <f t="shared" si="466"/>
        <v>0</v>
      </c>
      <c r="OY106" s="380">
        <f t="shared" si="466"/>
        <v>0</v>
      </c>
      <c r="OZ106" s="380">
        <f t="shared" si="466"/>
        <v>0</v>
      </c>
      <c r="PA106" s="380">
        <f t="shared" si="466"/>
        <v>0</v>
      </c>
      <c r="PB106" s="380">
        <f t="shared" si="466"/>
        <v>0</v>
      </c>
      <c r="PC106" s="380">
        <f t="shared" si="466"/>
        <v>0</v>
      </c>
      <c r="PD106" s="380">
        <f t="shared" si="466"/>
        <v>0</v>
      </c>
      <c r="PE106" s="380">
        <f t="shared" si="466"/>
        <v>0</v>
      </c>
      <c r="PF106" s="423">
        <f t="shared" si="466"/>
        <v>-402433.09739999985</v>
      </c>
      <c r="PG106" s="424"/>
      <c r="PH106" s="379">
        <f>+PH104+PH102+PH90+PH65+PH53</f>
        <v>-164444.43959999993</v>
      </c>
      <c r="PI106" s="380">
        <f t="shared" ref="PI106:PT106" si="467">+PI104+PI102+PI90+PI65+PI53</f>
        <v>0</v>
      </c>
      <c r="PJ106" s="380">
        <f t="shared" si="467"/>
        <v>0</v>
      </c>
      <c r="PK106" s="380">
        <f t="shared" si="467"/>
        <v>0</v>
      </c>
      <c r="PL106" s="380">
        <f t="shared" si="467"/>
        <v>0</v>
      </c>
      <c r="PM106" s="380">
        <f t="shared" si="467"/>
        <v>0</v>
      </c>
      <c r="PN106" s="380">
        <f t="shared" si="467"/>
        <v>0</v>
      </c>
      <c r="PO106" s="380">
        <f t="shared" si="467"/>
        <v>0</v>
      </c>
      <c r="PP106" s="380">
        <f t="shared" si="467"/>
        <v>0</v>
      </c>
      <c r="PQ106" s="380">
        <f t="shared" si="467"/>
        <v>0</v>
      </c>
      <c r="PR106" s="380">
        <f t="shared" si="467"/>
        <v>0</v>
      </c>
      <c r="PS106" s="380">
        <f t="shared" si="467"/>
        <v>0</v>
      </c>
      <c r="PT106" s="423">
        <f t="shared" si="467"/>
        <v>-164444.43959999993</v>
      </c>
      <c r="PU106" s="424"/>
      <c r="PV106" s="423">
        <f t="shared" ref="PV106:QH106" si="468">+PV104+PV102+PV90+PV65+PV53</f>
        <v>-9018856.1800000146</v>
      </c>
      <c r="PW106" s="423">
        <f t="shared" si="468"/>
        <v>0</v>
      </c>
      <c r="PX106" s="423">
        <f t="shared" si="468"/>
        <v>0</v>
      </c>
      <c r="PY106" s="423">
        <f t="shared" si="468"/>
        <v>0</v>
      </c>
      <c r="PZ106" s="423">
        <f t="shared" si="468"/>
        <v>0</v>
      </c>
      <c r="QA106" s="423">
        <f t="shared" si="468"/>
        <v>0</v>
      </c>
      <c r="QB106" s="423">
        <f t="shared" si="468"/>
        <v>0</v>
      </c>
      <c r="QC106" s="423">
        <f t="shared" si="468"/>
        <v>0</v>
      </c>
      <c r="QD106" s="423">
        <f t="shared" si="468"/>
        <v>0</v>
      </c>
      <c r="QE106" s="423">
        <f t="shared" si="468"/>
        <v>0</v>
      </c>
      <c r="QF106" s="423">
        <f t="shared" si="468"/>
        <v>0</v>
      </c>
      <c r="QG106" s="423">
        <f t="shared" si="468"/>
        <v>0</v>
      </c>
      <c r="QH106" s="423">
        <f t="shared" si="468"/>
        <v>-9018856.1800000146</v>
      </c>
    </row>
    <row r="107" spans="1:450" x14ac:dyDescent="0.25">
      <c r="B107" s="260"/>
      <c r="D107" s="364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8"/>
      <c r="Q107" s="372"/>
      <c r="R107" s="364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8"/>
      <c r="AF107" s="364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8"/>
      <c r="AT107" s="364"/>
      <c r="AU107" s="365"/>
      <c r="AV107" s="365"/>
      <c r="AW107" s="365"/>
      <c r="AX107" s="365"/>
      <c r="AY107" s="365"/>
      <c r="AZ107" s="365"/>
      <c r="BA107" s="365"/>
      <c r="BB107" s="365"/>
      <c r="BC107" s="365"/>
      <c r="BD107" s="365"/>
      <c r="BE107" s="365"/>
      <c r="BF107" s="368"/>
      <c r="BH107" s="364"/>
      <c r="BI107" s="365"/>
      <c r="BJ107" s="365"/>
      <c r="BK107" s="365"/>
      <c r="BL107" s="365"/>
      <c r="BM107" s="365"/>
      <c r="BN107" s="365"/>
      <c r="BO107" s="365"/>
      <c r="BP107" s="365"/>
      <c r="BQ107" s="365"/>
      <c r="BR107" s="365"/>
      <c r="BS107" s="365"/>
      <c r="BT107" s="368"/>
      <c r="BV107" s="364"/>
      <c r="BW107" s="365"/>
      <c r="BX107" s="365"/>
      <c r="BY107" s="365"/>
      <c r="BZ107" s="365"/>
      <c r="CA107" s="365"/>
      <c r="CB107" s="365"/>
      <c r="CC107" s="365"/>
      <c r="CD107" s="365"/>
      <c r="CE107" s="365"/>
      <c r="CF107" s="365"/>
      <c r="CG107" s="365"/>
      <c r="CH107" s="368"/>
      <c r="CI107" s="372"/>
      <c r="CJ107" s="364"/>
      <c r="CK107" s="365"/>
      <c r="CL107" s="365"/>
      <c r="CM107" s="365"/>
      <c r="CN107" s="365"/>
      <c r="CO107" s="365"/>
      <c r="CP107" s="365"/>
      <c r="CQ107" s="365"/>
      <c r="CR107" s="365"/>
      <c r="CS107" s="365"/>
      <c r="CT107" s="365"/>
      <c r="CU107" s="365"/>
      <c r="CV107" s="368"/>
      <c r="CX107" s="364"/>
      <c r="CY107" s="365"/>
      <c r="CZ107" s="365"/>
      <c r="DA107" s="365"/>
      <c r="DB107" s="365"/>
      <c r="DC107" s="365"/>
      <c r="DD107" s="365"/>
      <c r="DE107" s="365"/>
      <c r="DF107" s="365"/>
      <c r="DG107" s="365"/>
      <c r="DH107" s="365"/>
      <c r="DI107" s="365"/>
      <c r="DJ107" s="368"/>
      <c r="DK107" s="372"/>
      <c r="DL107" s="364"/>
      <c r="DM107" s="365"/>
      <c r="DN107" s="365"/>
      <c r="DO107" s="365"/>
      <c r="DP107" s="365"/>
      <c r="DQ107" s="365"/>
      <c r="DR107" s="365"/>
      <c r="DS107" s="365"/>
      <c r="DT107" s="365"/>
      <c r="DU107" s="365"/>
      <c r="DV107" s="365"/>
      <c r="DW107" s="365"/>
      <c r="DX107" s="368"/>
      <c r="DY107" s="372"/>
      <c r="DZ107" s="364"/>
      <c r="EA107" s="365"/>
      <c r="EB107" s="365"/>
      <c r="EC107" s="365"/>
      <c r="ED107" s="365"/>
      <c r="EE107" s="365"/>
      <c r="EF107" s="365"/>
      <c r="EG107" s="365"/>
      <c r="EH107" s="365"/>
      <c r="EI107" s="365"/>
      <c r="EJ107" s="365"/>
      <c r="EK107" s="365"/>
      <c r="EL107" s="368"/>
      <c r="EM107" s="372"/>
      <c r="EN107" s="364"/>
      <c r="EO107" s="365"/>
      <c r="EP107" s="365"/>
      <c r="EQ107" s="365"/>
      <c r="ER107" s="365"/>
      <c r="ES107" s="365"/>
      <c r="ET107" s="365"/>
      <c r="EU107" s="365"/>
      <c r="EV107" s="365"/>
      <c r="EW107" s="365"/>
      <c r="EX107" s="365"/>
      <c r="EY107" s="365"/>
      <c r="EZ107" s="368"/>
      <c r="FA107" s="372"/>
      <c r="FB107" s="364"/>
      <c r="FC107" s="365"/>
      <c r="FD107" s="365"/>
      <c r="FE107" s="365"/>
      <c r="FF107" s="365"/>
      <c r="FG107" s="365"/>
      <c r="FH107" s="365"/>
      <c r="FI107" s="365"/>
      <c r="FJ107" s="365"/>
      <c r="FK107" s="365"/>
      <c r="FL107" s="365"/>
      <c r="FM107" s="365"/>
      <c r="FN107" s="368"/>
      <c r="FO107" s="372"/>
      <c r="FP107" s="364"/>
      <c r="FQ107" s="365"/>
      <c r="FR107" s="365"/>
      <c r="FS107" s="365"/>
      <c r="FT107" s="365"/>
      <c r="FU107" s="365"/>
      <c r="FV107" s="365"/>
      <c r="FW107" s="365"/>
      <c r="FX107" s="365"/>
      <c r="FY107" s="365"/>
      <c r="FZ107" s="365"/>
      <c r="GA107" s="365"/>
      <c r="GB107" s="368"/>
      <c r="GC107" s="372"/>
      <c r="GD107" s="364"/>
      <c r="GE107" s="365"/>
      <c r="GF107" s="365"/>
      <c r="GG107" s="365"/>
      <c r="GH107" s="365"/>
      <c r="GI107" s="365"/>
      <c r="GJ107" s="365"/>
      <c r="GK107" s="365"/>
      <c r="GL107" s="365"/>
      <c r="GM107" s="365"/>
      <c r="GN107" s="365"/>
      <c r="GO107" s="365"/>
      <c r="GP107" s="368"/>
      <c r="GQ107" s="372"/>
      <c r="GR107" s="364"/>
      <c r="GS107" s="365"/>
      <c r="GT107" s="365"/>
      <c r="GU107" s="365"/>
      <c r="GV107" s="365"/>
      <c r="GW107" s="365"/>
      <c r="GX107" s="365"/>
      <c r="GY107" s="365"/>
      <c r="GZ107" s="365"/>
      <c r="HA107" s="365"/>
      <c r="HB107" s="365"/>
      <c r="HC107" s="365"/>
      <c r="HD107" s="368"/>
      <c r="HE107" s="372"/>
      <c r="HF107" s="364"/>
      <c r="HG107" s="365"/>
      <c r="HH107" s="365"/>
      <c r="HI107" s="365"/>
      <c r="HJ107" s="365"/>
      <c r="HK107" s="365"/>
      <c r="HL107" s="365"/>
      <c r="HM107" s="365"/>
      <c r="HN107" s="365"/>
      <c r="HO107" s="365"/>
      <c r="HP107" s="365"/>
      <c r="HQ107" s="365"/>
      <c r="HR107" s="368"/>
      <c r="HS107" s="372"/>
      <c r="HT107" s="364"/>
      <c r="HU107" s="365"/>
      <c r="HV107" s="365"/>
      <c r="HW107" s="365"/>
      <c r="HX107" s="365"/>
      <c r="HY107" s="365"/>
      <c r="HZ107" s="365"/>
      <c r="IA107" s="365"/>
      <c r="IB107" s="365"/>
      <c r="IC107" s="365"/>
      <c r="ID107" s="365"/>
      <c r="IE107" s="365"/>
      <c r="IF107" s="368"/>
      <c r="IG107" s="372"/>
      <c r="IH107" s="364"/>
      <c r="II107" s="365"/>
      <c r="IJ107" s="365"/>
      <c r="IK107" s="365"/>
      <c r="IL107" s="365"/>
      <c r="IM107" s="365"/>
      <c r="IN107" s="365"/>
      <c r="IO107" s="365"/>
      <c r="IP107" s="365"/>
      <c r="IQ107" s="365"/>
      <c r="IR107" s="365"/>
      <c r="IS107" s="365"/>
      <c r="IT107" s="368"/>
      <c r="IU107" s="372"/>
      <c r="IV107" s="364"/>
      <c r="IW107" s="365"/>
      <c r="IX107" s="365"/>
      <c r="IY107" s="365"/>
      <c r="IZ107" s="365"/>
      <c r="JA107" s="365"/>
      <c r="JB107" s="365"/>
      <c r="JC107" s="365"/>
      <c r="JD107" s="365"/>
      <c r="JE107" s="365"/>
      <c r="JF107" s="365"/>
      <c r="JG107" s="365"/>
      <c r="JH107" s="368"/>
      <c r="JI107" s="372"/>
      <c r="JJ107" s="364"/>
      <c r="JK107" s="365"/>
      <c r="JL107" s="365"/>
      <c r="JM107" s="365"/>
      <c r="JN107" s="365"/>
      <c r="JO107" s="365"/>
      <c r="JP107" s="365"/>
      <c r="JQ107" s="365"/>
      <c r="JR107" s="365"/>
      <c r="JS107" s="365"/>
      <c r="JT107" s="365"/>
      <c r="JU107" s="365"/>
      <c r="JV107" s="368"/>
      <c r="JW107" s="372"/>
      <c r="JX107" s="364"/>
      <c r="JY107" s="365"/>
      <c r="JZ107" s="365"/>
      <c r="KA107" s="365"/>
      <c r="KB107" s="365"/>
      <c r="KC107" s="365"/>
      <c r="KD107" s="365"/>
      <c r="KE107" s="365"/>
      <c r="KF107" s="365"/>
      <c r="KG107" s="365"/>
      <c r="KH107" s="365"/>
      <c r="KI107" s="365"/>
      <c r="KJ107" s="368"/>
      <c r="KK107" s="372"/>
      <c r="KL107" s="364"/>
      <c r="KM107" s="365"/>
      <c r="KN107" s="365"/>
      <c r="KO107" s="365"/>
      <c r="KP107" s="365"/>
      <c r="KQ107" s="365"/>
      <c r="KR107" s="365"/>
      <c r="KS107" s="365"/>
      <c r="KT107" s="365"/>
      <c r="KU107" s="365"/>
      <c r="KV107" s="365"/>
      <c r="KW107" s="365"/>
      <c r="KX107" s="368"/>
      <c r="KY107" s="372"/>
      <c r="KZ107" s="364"/>
      <c r="LA107" s="365"/>
      <c r="LB107" s="365"/>
      <c r="LC107" s="365"/>
      <c r="LD107" s="365"/>
      <c r="LE107" s="365"/>
      <c r="LF107" s="365"/>
      <c r="LG107" s="365"/>
      <c r="LH107" s="365"/>
      <c r="LI107" s="365"/>
      <c r="LJ107" s="365"/>
      <c r="LK107" s="365"/>
      <c r="LL107" s="368"/>
      <c r="LM107" s="372"/>
      <c r="LN107" s="364"/>
      <c r="LO107" s="365"/>
      <c r="LP107" s="365"/>
      <c r="LQ107" s="365"/>
      <c r="LR107" s="365"/>
      <c r="LS107" s="365"/>
      <c r="LT107" s="365"/>
      <c r="LU107" s="365"/>
      <c r="LV107" s="365"/>
      <c r="LW107" s="365"/>
      <c r="LX107" s="365"/>
      <c r="LY107" s="365"/>
      <c r="LZ107" s="368"/>
      <c r="MA107" s="372"/>
      <c r="MB107" s="364"/>
      <c r="MC107" s="365"/>
      <c r="MD107" s="365"/>
      <c r="ME107" s="365"/>
      <c r="MF107" s="365"/>
      <c r="MG107" s="365"/>
      <c r="MH107" s="365"/>
      <c r="MI107" s="365"/>
      <c r="MJ107" s="365"/>
      <c r="MK107" s="365"/>
      <c r="ML107" s="365"/>
      <c r="MM107" s="365"/>
      <c r="MN107" s="368"/>
      <c r="MO107" s="372"/>
      <c r="MP107" s="364"/>
      <c r="MQ107" s="365"/>
      <c r="MR107" s="365"/>
      <c r="MS107" s="365"/>
      <c r="MT107" s="365"/>
      <c r="MU107" s="365"/>
      <c r="MV107" s="365"/>
      <c r="MW107" s="365"/>
      <c r="MX107" s="365"/>
      <c r="MY107" s="365"/>
      <c r="MZ107" s="365"/>
      <c r="NA107" s="365"/>
      <c r="NB107" s="368"/>
      <c r="NC107" s="372"/>
      <c r="ND107" s="364"/>
      <c r="NE107" s="365"/>
      <c r="NF107" s="365"/>
      <c r="NG107" s="365"/>
      <c r="NH107" s="365"/>
      <c r="NI107" s="365"/>
      <c r="NJ107" s="365"/>
      <c r="NK107" s="365"/>
      <c r="NL107" s="365"/>
      <c r="NM107" s="365"/>
      <c r="NN107" s="365"/>
      <c r="NO107" s="365"/>
      <c r="NP107" s="368"/>
      <c r="NQ107" s="372"/>
      <c r="NR107" s="364"/>
      <c r="NS107" s="365"/>
      <c r="NT107" s="365"/>
      <c r="NU107" s="365"/>
      <c r="NV107" s="365"/>
      <c r="NW107" s="365"/>
      <c r="NX107" s="365"/>
      <c r="NY107" s="365"/>
      <c r="NZ107" s="365"/>
      <c r="OA107" s="365"/>
      <c r="OB107" s="365"/>
      <c r="OC107" s="365"/>
      <c r="OD107" s="368"/>
      <c r="OE107" s="372"/>
      <c r="OF107" s="364"/>
      <c r="OG107" s="365"/>
      <c r="OH107" s="365"/>
      <c r="OI107" s="365"/>
      <c r="OJ107" s="365"/>
      <c r="OK107" s="365"/>
      <c r="OL107" s="365"/>
      <c r="OM107" s="365"/>
      <c r="ON107" s="365"/>
      <c r="OO107" s="365"/>
      <c r="OP107" s="365"/>
      <c r="OQ107" s="365"/>
      <c r="OR107" s="368"/>
      <c r="OS107" s="372"/>
      <c r="OT107" s="364"/>
      <c r="OU107" s="365"/>
      <c r="OV107" s="365"/>
      <c r="OW107" s="365"/>
      <c r="OX107" s="365"/>
      <c r="OY107" s="365"/>
      <c r="OZ107" s="365"/>
      <c r="PA107" s="365"/>
      <c r="PB107" s="365"/>
      <c r="PC107" s="365"/>
      <c r="PD107" s="365"/>
      <c r="PE107" s="365"/>
      <c r="PF107" s="368"/>
      <c r="PG107" s="372"/>
      <c r="PH107" s="364"/>
      <c r="PI107" s="365"/>
      <c r="PJ107" s="365"/>
      <c r="PK107" s="365"/>
      <c r="PL107" s="365"/>
      <c r="PM107" s="365"/>
      <c r="PN107" s="365"/>
      <c r="PO107" s="365"/>
      <c r="PP107" s="365"/>
      <c r="PQ107" s="365"/>
      <c r="PR107" s="365"/>
      <c r="PS107" s="365"/>
      <c r="PT107" s="368"/>
      <c r="PU107" s="372"/>
      <c r="PV107" s="368"/>
      <c r="PW107" s="368"/>
      <c r="PX107" s="368"/>
      <c r="PY107" s="368"/>
      <c r="PZ107" s="368"/>
      <c r="QA107" s="368"/>
      <c r="QB107" s="368"/>
      <c r="QC107" s="368"/>
      <c r="QD107" s="368"/>
      <c r="QE107" s="368"/>
      <c r="QF107" s="368"/>
      <c r="QG107" s="368"/>
      <c r="QH107" s="368"/>
    </row>
    <row r="108" spans="1:450" x14ac:dyDescent="0.3">
      <c r="B108" s="406" t="s">
        <v>896</v>
      </c>
      <c r="D108" s="379">
        <f>+D20-D31+D37-D106</f>
        <v>70026.244499999797</v>
      </c>
      <c r="E108" s="380">
        <f t="shared" ref="E108:P108" si="469">+E20-E31+E37-E106</f>
        <v>0</v>
      </c>
      <c r="F108" s="380">
        <f t="shared" si="469"/>
        <v>0</v>
      </c>
      <c r="G108" s="380">
        <f t="shared" si="469"/>
        <v>0</v>
      </c>
      <c r="H108" s="380">
        <f t="shared" si="469"/>
        <v>0</v>
      </c>
      <c r="I108" s="380">
        <f t="shared" si="469"/>
        <v>0</v>
      </c>
      <c r="J108" s="380">
        <f t="shared" si="469"/>
        <v>0</v>
      </c>
      <c r="K108" s="380">
        <f t="shared" si="469"/>
        <v>0</v>
      </c>
      <c r="L108" s="380">
        <f t="shared" si="469"/>
        <v>0</v>
      </c>
      <c r="M108" s="380">
        <f t="shared" si="469"/>
        <v>0</v>
      </c>
      <c r="N108" s="380">
        <f t="shared" si="469"/>
        <v>0</v>
      </c>
      <c r="O108" s="380">
        <f t="shared" si="469"/>
        <v>0</v>
      </c>
      <c r="P108" s="423">
        <f t="shared" si="469"/>
        <v>106256.47449999978</v>
      </c>
      <c r="Q108" s="424"/>
      <c r="R108" s="379">
        <f>+R20-R31+R37-R106</f>
        <v>68465.699999999953</v>
      </c>
      <c r="S108" s="380">
        <f t="shared" ref="S108:AD108" si="470">+S20-S31+S37-S106</f>
        <v>0</v>
      </c>
      <c r="T108" s="380">
        <f t="shared" si="470"/>
        <v>0</v>
      </c>
      <c r="U108" s="380">
        <f t="shared" si="470"/>
        <v>0</v>
      </c>
      <c r="V108" s="380">
        <f t="shared" si="470"/>
        <v>0</v>
      </c>
      <c r="W108" s="380">
        <f t="shared" si="470"/>
        <v>0</v>
      </c>
      <c r="X108" s="380">
        <f t="shared" si="470"/>
        <v>0</v>
      </c>
      <c r="Y108" s="380">
        <f t="shared" si="470"/>
        <v>0</v>
      </c>
      <c r="Z108" s="380">
        <f t="shared" si="470"/>
        <v>0</v>
      </c>
      <c r="AA108" s="380">
        <f t="shared" si="470"/>
        <v>0</v>
      </c>
      <c r="AB108" s="380">
        <f t="shared" si="470"/>
        <v>0</v>
      </c>
      <c r="AC108" s="380">
        <f t="shared" si="470"/>
        <v>0</v>
      </c>
      <c r="AD108" s="423">
        <f t="shared" si="470"/>
        <v>68465.699999999953</v>
      </c>
      <c r="AF108" s="379">
        <f>+AF20-AF31+AF37-AF106</f>
        <v>163233.09000000008</v>
      </c>
      <c r="AG108" s="380">
        <f t="shared" ref="AG108:AR108" si="471">+AG20-AG31+AG37-AG106</f>
        <v>0</v>
      </c>
      <c r="AH108" s="380">
        <f t="shared" si="471"/>
        <v>0</v>
      </c>
      <c r="AI108" s="380">
        <f t="shared" si="471"/>
        <v>0</v>
      </c>
      <c r="AJ108" s="380">
        <f t="shared" si="471"/>
        <v>0</v>
      </c>
      <c r="AK108" s="380">
        <f t="shared" si="471"/>
        <v>0</v>
      </c>
      <c r="AL108" s="380">
        <f t="shared" si="471"/>
        <v>0</v>
      </c>
      <c r="AM108" s="380">
        <f t="shared" si="471"/>
        <v>0</v>
      </c>
      <c r="AN108" s="380">
        <f t="shared" si="471"/>
        <v>0</v>
      </c>
      <c r="AO108" s="380">
        <f t="shared" si="471"/>
        <v>0</v>
      </c>
      <c r="AP108" s="380">
        <f t="shared" si="471"/>
        <v>0</v>
      </c>
      <c r="AQ108" s="380">
        <f t="shared" si="471"/>
        <v>0</v>
      </c>
      <c r="AR108" s="423">
        <f t="shared" si="471"/>
        <v>163233.09000000008</v>
      </c>
      <c r="AT108" s="379">
        <f>+AT20-AT31+AT37-AT106</f>
        <v>367831.10160000017</v>
      </c>
      <c r="AU108" s="380">
        <f t="shared" ref="AU108:BF108" si="472">+AU20-AU31+AU37-AU106</f>
        <v>0</v>
      </c>
      <c r="AV108" s="380">
        <f t="shared" si="472"/>
        <v>0</v>
      </c>
      <c r="AW108" s="380">
        <f t="shared" si="472"/>
        <v>0</v>
      </c>
      <c r="AX108" s="380">
        <f t="shared" si="472"/>
        <v>0</v>
      </c>
      <c r="AY108" s="380">
        <f t="shared" si="472"/>
        <v>0</v>
      </c>
      <c r="AZ108" s="380">
        <f t="shared" si="472"/>
        <v>0</v>
      </c>
      <c r="BA108" s="380">
        <f t="shared" si="472"/>
        <v>0</v>
      </c>
      <c r="BB108" s="380">
        <f t="shared" si="472"/>
        <v>0</v>
      </c>
      <c r="BC108" s="380">
        <f t="shared" si="472"/>
        <v>0</v>
      </c>
      <c r="BD108" s="380">
        <f t="shared" si="472"/>
        <v>0</v>
      </c>
      <c r="BE108" s="380">
        <f t="shared" si="472"/>
        <v>0</v>
      </c>
      <c r="BF108" s="423">
        <f t="shared" si="472"/>
        <v>367831.10160000017</v>
      </c>
      <c r="BH108" s="379">
        <f>+BH20-BH31+BH37-BH106</f>
        <v>37398.229490322556</v>
      </c>
      <c r="BI108" s="380">
        <f t="shared" ref="BI108:BT108" si="473">+BI20-BI31+BI37-BI106</f>
        <v>0</v>
      </c>
      <c r="BJ108" s="380">
        <f t="shared" si="473"/>
        <v>0</v>
      </c>
      <c r="BK108" s="380">
        <f t="shared" si="473"/>
        <v>0</v>
      </c>
      <c r="BL108" s="380">
        <f t="shared" si="473"/>
        <v>0</v>
      </c>
      <c r="BM108" s="380">
        <f t="shared" si="473"/>
        <v>0</v>
      </c>
      <c r="BN108" s="380">
        <f t="shared" si="473"/>
        <v>0</v>
      </c>
      <c r="BO108" s="380">
        <f t="shared" si="473"/>
        <v>0</v>
      </c>
      <c r="BP108" s="380">
        <f t="shared" si="473"/>
        <v>0</v>
      </c>
      <c r="BQ108" s="380">
        <f t="shared" si="473"/>
        <v>0</v>
      </c>
      <c r="BR108" s="380">
        <f t="shared" si="473"/>
        <v>0</v>
      </c>
      <c r="BS108" s="380">
        <f t="shared" si="473"/>
        <v>0</v>
      </c>
      <c r="BT108" s="423">
        <f t="shared" si="473"/>
        <v>37398.229490322556</v>
      </c>
      <c r="BV108" s="379">
        <f>+BV20-BV31+BV37-BV106</f>
        <v>767445.16470967652</v>
      </c>
      <c r="BW108" s="380">
        <f t="shared" ref="BW108:CH108" si="474">+BW20-BW31+BW37-BW106</f>
        <v>0</v>
      </c>
      <c r="BX108" s="380">
        <f t="shared" si="474"/>
        <v>0</v>
      </c>
      <c r="BY108" s="380">
        <f t="shared" si="474"/>
        <v>0</v>
      </c>
      <c r="BZ108" s="380">
        <f t="shared" si="474"/>
        <v>0</v>
      </c>
      <c r="CA108" s="380">
        <f t="shared" si="474"/>
        <v>0</v>
      </c>
      <c r="CB108" s="380">
        <f t="shared" si="474"/>
        <v>0</v>
      </c>
      <c r="CC108" s="380">
        <f t="shared" si="474"/>
        <v>0</v>
      </c>
      <c r="CD108" s="380">
        <f t="shared" si="474"/>
        <v>0</v>
      </c>
      <c r="CE108" s="380">
        <f t="shared" si="474"/>
        <v>0</v>
      </c>
      <c r="CF108" s="380">
        <f t="shared" si="474"/>
        <v>0</v>
      </c>
      <c r="CG108" s="380">
        <f t="shared" si="474"/>
        <v>0</v>
      </c>
      <c r="CH108" s="423">
        <f t="shared" si="474"/>
        <v>767445.16470967652</v>
      </c>
      <c r="CI108" s="424"/>
      <c r="CJ108" s="379">
        <f>+CJ20-CJ31+CJ37-CJ106</f>
        <v>165155.9831999999</v>
      </c>
      <c r="CK108" s="380">
        <f t="shared" ref="CK108:CV108" si="475">+CK20-CK31+CK37-CK106</f>
        <v>0</v>
      </c>
      <c r="CL108" s="380">
        <f t="shared" si="475"/>
        <v>0</v>
      </c>
      <c r="CM108" s="380">
        <f t="shared" si="475"/>
        <v>0</v>
      </c>
      <c r="CN108" s="380">
        <f t="shared" si="475"/>
        <v>0</v>
      </c>
      <c r="CO108" s="380">
        <f t="shared" si="475"/>
        <v>0</v>
      </c>
      <c r="CP108" s="380">
        <f t="shared" si="475"/>
        <v>0</v>
      </c>
      <c r="CQ108" s="380">
        <f t="shared" si="475"/>
        <v>0</v>
      </c>
      <c r="CR108" s="380">
        <f t="shared" si="475"/>
        <v>0</v>
      </c>
      <c r="CS108" s="380">
        <f t="shared" si="475"/>
        <v>0</v>
      </c>
      <c r="CT108" s="380">
        <f t="shared" si="475"/>
        <v>0</v>
      </c>
      <c r="CU108" s="380">
        <f t="shared" si="475"/>
        <v>0</v>
      </c>
      <c r="CV108" s="423">
        <f t="shared" si="475"/>
        <v>165155.9831999999</v>
      </c>
      <c r="CX108" s="379">
        <f>+CX20-CX31+CX37-CX106</f>
        <v>55176.479999999981</v>
      </c>
      <c r="CY108" s="380">
        <f t="shared" ref="CY108:DJ108" si="476">+CY20-CY31+CY37-CY106</f>
        <v>0</v>
      </c>
      <c r="CZ108" s="380">
        <f t="shared" si="476"/>
        <v>0</v>
      </c>
      <c r="DA108" s="380">
        <f t="shared" si="476"/>
        <v>0</v>
      </c>
      <c r="DB108" s="380">
        <f t="shared" si="476"/>
        <v>0</v>
      </c>
      <c r="DC108" s="380">
        <f t="shared" si="476"/>
        <v>0</v>
      </c>
      <c r="DD108" s="380">
        <f t="shared" si="476"/>
        <v>0</v>
      </c>
      <c r="DE108" s="380">
        <f t="shared" si="476"/>
        <v>0</v>
      </c>
      <c r="DF108" s="380">
        <f t="shared" si="476"/>
        <v>0</v>
      </c>
      <c r="DG108" s="380">
        <f t="shared" si="476"/>
        <v>0</v>
      </c>
      <c r="DH108" s="380">
        <f t="shared" si="476"/>
        <v>0</v>
      </c>
      <c r="DI108" s="380">
        <f t="shared" si="476"/>
        <v>0</v>
      </c>
      <c r="DJ108" s="423">
        <f t="shared" si="476"/>
        <v>55176.479999999981</v>
      </c>
      <c r="DK108" s="424"/>
      <c r="DL108" s="379">
        <f>+DL20-DL31+DL37-DL106</f>
        <v>137660.13</v>
      </c>
      <c r="DM108" s="380">
        <f t="shared" ref="DM108:DX108" si="477">+DM20-DM31+DM37-DM106</f>
        <v>0</v>
      </c>
      <c r="DN108" s="380">
        <f t="shared" si="477"/>
        <v>0</v>
      </c>
      <c r="DO108" s="380">
        <f t="shared" si="477"/>
        <v>0</v>
      </c>
      <c r="DP108" s="380">
        <f t="shared" si="477"/>
        <v>0</v>
      </c>
      <c r="DQ108" s="380">
        <f t="shared" si="477"/>
        <v>0</v>
      </c>
      <c r="DR108" s="380">
        <f t="shared" si="477"/>
        <v>0</v>
      </c>
      <c r="DS108" s="380">
        <f t="shared" si="477"/>
        <v>0</v>
      </c>
      <c r="DT108" s="380">
        <f t="shared" si="477"/>
        <v>0</v>
      </c>
      <c r="DU108" s="380">
        <f t="shared" si="477"/>
        <v>0</v>
      </c>
      <c r="DV108" s="380">
        <f t="shared" si="477"/>
        <v>0</v>
      </c>
      <c r="DW108" s="380">
        <f t="shared" si="477"/>
        <v>0</v>
      </c>
      <c r="DX108" s="423">
        <f t="shared" si="477"/>
        <v>137660.13</v>
      </c>
      <c r="DY108" s="424"/>
      <c r="DZ108" s="379">
        <f>+DZ20-DZ31+DZ37-DZ106</f>
        <v>482028.12719999999</v>
      </c>
      <c r="EA108" s="380">
        <f t="shared" ref="EA108:EL108" si="478">+EA20-EA31+EA37-EA106</f>
        <v>0</v>
      </c>
      <c r="EB108" s="380">
        <f t="shared" si="478"/>
        <v>0</v>
      </c>
      <c r="EC108" s="380">
        <f t="shared" si="478"/>
        <v>0</v>
      </c>
      <c r="ED108" s="380">
        <f t="shared" si="478"/>
        <v>0</v>
      </c>
      <c r="EE108" s="380">
        <f t="shared" si="478"/>
        <v>0</v>
      </c>
      <c r="EF108" s="380">
        <f t="shared" si="478"/>
        <v>0</v>
      </c>
      <c r="EG108" s="380">
        <f t="shared" si="478"/>
        <v>0</v>
      </c>
      <c r="EH108" s="380">
        <f t="shared" si="478"/>
        <v>0</v>
      </c>
      <c r="EI108" s="380">
        <f t="shared" si="478"/>
        <v>0</v>
      </c>
      <c r="EJ108" s="380">
        <f t="shared" si="478"/>
        <v>0</v>
      </c>
      <c r="EK108" s="380">
        <f t="shared" si="478"/>
        <v>0</v>
      </c>
      <c r="EL108" s="423">
        <f t="shared" si="478"/>
        <v>482028.12719999999</v>
      </c>
      <c r="EM108" s="424"/>
      <c r="EN108" s="379">
        <f>+EN20-EN31+EN37-EN106</f>
        <v>869482.61459999997</v>
      </c>
      <c r="EO108" s="380">
        <f t="shared" ref="EO108:EZ108" si="479">+EO20-EO31+EO37-EO106</f>
        <v>0</v>
      </c>
      <c r="EP108" s="380">
        <f t="shared" si="479"/>
        <v>0</v>
      </c>
      <c r="EQ108" s="380">
        <f t="shared" si="479"/>
        <v>0</v>
      </c>
      <c r="ER108" s="380">
        <f t="shared" si="479"/>
        <v>0</v>
      </c>
      <c r="ES108" s="380">
        <f t="shared" si="479"/>
        <v>0</v>
      </c>
      <c r="ET108" s="380">
        <f t="shared" si="479"/>
        <v>0</v>
      </c>
      <c r="EU108" s="380">
        <f t="shared" si="479"/>
        <v>0</v>
      </c>
      <c r="EV108" s="380">
        <f t="shared" si="479"/>
        <v>0</v>
      </c>
      <c r="EW108" s="380">
        <f t="shared" si="479"/>
        <v>0</v>
      </c>
      <c r="EX108" s="380">
        <f t="shared" si="479"/>
        <v>0</v>
      </c>
      <c r="EY108" s="380">
        <f t="shared" si="479"/>
        <v>0</v>
      </c>
      <c r="EZ108" s="423">
        <f t="shared" si="479"/>
        <v>869482.61459999997</v>
      </c>
      <c r="FA108" s="424"/>
      <c r="FB108" s="379">
        <f>+FB20-FB31+FB37-FB106</f>
        <v>438657.28739999956</v>
      </c>
      <c r="FC108" s="380">
        <f t="shared" ref="FC108:FN108" si="480">+FC20-FC31+FC37-FC106</f>
        <v>0</v>
      </c>
      <c r="FD108" s="380">
        <f t="shared" si="480"/>
        <v>0</v>
      </c>
      <c r="FE108" s="380">
        <f t="shared" si="480"/>
        <v>0</v>
      </c>
      <c r="FF108" s="380">
        <f t="shared" si="480"/>
        <v>0</v>
      </c>
      <c r="FG108" s="380">
        <f t="shared" si="480"/>
        <v>0</v>
      </c>
      <c r="FH108" s="380">
        <f t="shared" si="480"/>
        <v>0</v>
      </c>
      <c r="FI108" s="380">
        <f t="shared" si="480"/>
        <v>0</v>
      </c>
      <c r="FJ108" s="380">
        <f t="shared" si="480"/>
        <v>0</v>
      </c>
      <c r="FK108" s="380">
        <f t="shared" si="480"/>
        <v>0</v>
      </c>
      <c r="FL108" s="380">
        <f t="shared" si="480"/>
        <v>0</v>
      </c>
      <c r="FM108" s="380">
        <f t="shared" si="480"/>
        <v>0</v>
      </c>
      <c r="FN108" s="423">
        <f t="shared" si="480"/>
        <v>438657.28739999956</v>
      </c>
      <c r="FO108" s="424"/>
      <c r="FP108" s="379">
        <f>+FP20-FP31+FP37-FP106</f>
        <v>527347.86880000005</v>
      </c>
      <c r="FQ108" s="380">
        <f t="shared" ref="FQ108:GB108" si="481">+FQ20-FQ31+FQ37-FQ106</f>
        <v>0</v>
      </c>
      <c r="FR108" s="380">
        <f t="shared" si="481"/>
        <v>0</v>
      </c>
      <c r="FS108" s="380">
        <f t="shared" si="481"/>
        <v>0</v>
      </c>
      <c r="FT108" s="380">
        <f t="shared" si="481"/>
        <v>0</v>
      </c>
      <c r="FU108" s="380">
        <f t="shared" si="481"/>
        <v>0</v>
      </c>
      <c r="FV108" s="380">
        <f t="shared" si="481"/>
        <v>0</v>
      </c>
      <c r="FW108" s="380">
        <f t="shared" si="481"/>
        <v>0</v>
      </c>
      <c r="FX108" s="380">
        <f t="shared" si="481"/>
        <v>0</v>
      </c>
      <c r="FY108" s="380">
        <f t="shared" si="481"/>
        <v>0</v>
      </c>
      <c r="FZ108" s="380">
        <f t="shared" si="481"/>
        <v>0</v>
      </c>
      <c r="GA108" s="380">
        <f t="shared" si="481"/>
        <v>0</v>
      </c>
      <c r="GB108" s="423">
        <f t="shared" si="481"/>
        <v>527347.86880000005</v>
      </c>
      <c r="GC108" s="424"/>
      <c r="GD108" s="379">
        <f>+GD20-GD31+GD37-GD106</f>
        <v>75853.890000000014</v>
      </c>
      <c r="GE108" s="380">
        <f t="shared" ref="GE108:GP108" si="482">+GE20-GE31+GE37-GE106</f>
        <v>0</v>
      </c>
      <c r="GF108" s="380">
        <f t="shared" si="482"/>
        <v>0</v>
      </c>
      <c r="GG108" s="380">
        <f t="shared" si="482"/>
        <v>0</v>
      </c>
      <c r="GH108" s="380">
        <f t="shared" si="482"/>
        <v>0</v>
      </c>
      <c r="GI108" s="380">
        <f t="shared" si="482"/>
        <v>0</v>
      </c>
      <c r="GJ108" s="380">
        <f t="shared" si="482"/>
        <v>0</v>
      </c>
      <c r="GK108" s="380">
        <f t="shared" si="482"/>
        <v>0</v>
      </c>
      <c r="GL108" s="380">
        <f t="shared" si="482"/>
        <v>0</v>
      </c>
      <c r="GM108" s="380">
        <f t="shared" si="482"/>
        <v>0</v>
      </c>
      <c r="GN108" s="380">
        <f t="shared" si="482"/>
        <v>0</v>
      </c>
      <c r="GO108" s="380">
        <f t="shared" si="482"/>
        <v>0</v>
      </c>
      <c r="GP108" s="423">
        <f t="shared" si="482"/>
        <v>75853.890000000014</v>
      </c>
      <c r="GQ108" s="424"/>
      <c r="GR108" s="379">
        <f>+GR20-GR31+GR37-GR106</f>
        <v>947138.37480000034</v>
      </c>
      <c r="GS108" s="380">
        <f t="shared" ref="GS108:HD108" si="483">+GS20-GS31+GS37-GS106</f>
        <v>0</v>
      </c>
      <c r="GT108" s="380">
        <f t="shared" si="483"/>
        <v>0</v>
      </c>
      <c r="GU108" s="380">
        <f t="shared" si="483"/>
        <v>0</v>
      </c>
      <c r="GV108" s="380">
        <f t="shared" si="483"/>
        <v>0</v>
      </c>
      <c r="GW108" s="380">
        <f t="shared" si="483"/>
        <v>0</v>
      </c>
      <c r="GX108" s="380">
        <f t="shared" si="483"/>
        <v>0</v>
      </c>
      <c r="GY108" s="380">
        <f t="shared" si="483"/>
        <v>0</v>
      </c>
      <c r="GZ108" s="380">
        <f t="shared" si="483"/>
        <v>0</v>
      </c>
      <c r="HA108" s="380">
        <f t="shared" si="483"/>
        <v>0</v>
      </c>
      <c r="HB108" s="380">
        <f t="shared" si="483"/>
        <v>0</v>
      </c>
      <c r="HC108" s="380">
        <f t="shared" si="483"/>
        <v>0</v>
      </c>
      <c r="HD108" s="423">
        <f t="shared" si="483"/>
        <v>947138.37480000034</v>
      </c>
      <c r="HE108" s="424"/>
      <c r="HF108" s="379">
        <f>+HF20-HF31+HF37-HF106</f>
        <v>578510.65879999986</v>
      </c>
      <c r="HG108" s="380">
        <f t="shared" ref="HG108:HR108" si="484">+HG20-HG31+HG37-HG106</f>
        <v>0</v>
      </c>
      <c r="HH108" s="380">
        <f t="shared" si="484"/>
        <v>0</v>
      </c>
      <c r="HI108" s="380">
        <f t="shared" si="484"/>
        <v>0</v>
      </c>
      <c r="HJ108" s="380">
        <f t="shared" si="484"/>
        <v>0</v>
      </c>
      <c r="HK108" s="380">
        <f t="shared" si="484"/>
        <v>0</v>
      </c>
      <c r="HL108" s="380">
        <f t="shared" si="484"/>
        <v>0</v>
      </c>
      <c r="HM108" s="380">
        <f t="shared" si="484"/>
        <v>0</v>
      </c>
      <c r="HN108" s="380">
        <f t="shared" si="484"/>
        <v>0</v>
      </c>
      <c r="HO108" s="380">
        <f t="shared" si="484"/>
        <v>0</v>
      </c>
      <c r="HP108" s="380">
        <f t="shared" si="484"/>
        <v>0</v>
      </c>
      <c r="HQ108" s="380">
        <f t="shared" si="484"/>
        <v>0</v>
      </c>
      <c r="HR108" s="423">
        <f t="shared" si="484"/>
        <v>578510.65879999986</v>
      </c>
      <c r="HS108" s="424"/>
      <c r="HT108" s="379">
        <f>+HT20-HT31+HT37-HT106</f>
        <v>62927.060400000017</v>
      </c>
      <c r="HU108" s="380">
        <f t="shared" ref="HU108:IF108" si="485">+HU20-HU31+HU37-HU106</f>
        <v>0</v>
      </c>
      <c r="HV108" s="380">
        <f t="shared" si="485"/>
        <v>0</v>
      </c>
      <c r="HW108" s="380">
        <f t="shared" si="485"/>
        <v>0</v>
      </c>
      <c r="HX108" s="380">
        <f t="shared" si="485"/>
        <v>0</v>
      </c>
      <c r="HY108" s="380">
        <f t="shared" si="485"/>
        <v>0</v>
      </c>
      <c r="HZ108" s="380">
        <f t="shared" si="485"/>
        <v>0</v>
      </c>
      <c r="IA108" s="380">
        <f t="shared" si="485"/>
        <v>0</v>
      </c>
      <c r="IB108" s="380">
        <f t="shared" si="485"/>
        <v>0</v>
      </c>
      <c r="IC108" s="380">
        <f t="shared" si="485"/>
        <v>0</v>
      </c>
      <c r="ID108" s="380">
        <f t="shared" si="485"/>
        <v>0</v>
      </c>
      <c r="IE108" s="380">
        <f t="shared" si="485"/>
        <v>0</v>
      </c>
      <c r="IF108" s="423">
        <f t="shared" si="485"/>
        <v>62927.060400000017</v>
      </c>
      <c r="IG108" s="424"/>
      <c r="IH108" s="379">
        <f>+IH20-IH31+IH37-IH106</f>
        <v>135708.35399999993</v>
      </c>
      <c r="II108" s="380">
        <f t="shared" ref="II108:IT108" si="486">+II20-II31+II37-II106</f>
        <v>0</v>
      </c>
      <c r="IJ108" s="380">
        <f t="shared" si="486"/>
        <v>0</v>
      </c>
      <c r="IK108" s="380">
        <f t="shared" si="486"/>
        <v>0</v>
      </c>
      <c r="IL108" s="380">
        <f t="shared" si="486"/>
        <v>0</v>
      </c>
      <c r="IM108" s="380">
        <f t="shared" si="486"/>
        <v>0</v>
      </c>
      <c r="IN108" s="380">
        <f t="shared" si="486"/>
        <v>0</v>
      </c>
      <c r="IO108" s="380">
        <f t="shared" si="486"/>
        <v>0</v>
      </c>
      <c r="IP108" s="380">
        <f t="shared" si="486"/>
        <v>0</v>
      </c>
      <c r="IQ108" s="380">
        <f t="shared" si="486"/>
        <v>0</v>
      </c>
      <c r="IR108" s="380">
        <f t="shared" si="486"/>
        <v>0</v>
      </c>
      <c r="IS108" s="380">
        <f t="shared" si="486"/>
        <v>0</v>
      </c>
      <c r="IT108" s="423">
        <f t="shared" si="486"/>
        <v>135708.35399999993</v>
      </c>
      <c r="IU108" s="424"/>
      <c r="IV108" s="379">
        <f>+IV20-IV31+IV37-IV106</f>
        <v>33351.209999999992</v>
      </c>
      <c r="IW108" s="380">
        <f t="shared" ref="IW108:JH108" si="487">+IW20-IW31+IW37-IW106</f>
        <v>0</v>
      </c>
      <c r="IX108" s="380">
        <f t="shared" si="487"/>
        <v>0</v>
      </c>
      <c r="IY108" s="380">
        <f t="shared" si="487"/>
        <v>0</v>
      </c>
      <c r="IZ108" s="380">
        <f t="shared" si="487"/>
        <v>0</v>
      </c>
      <c r="JA108" s="380">
        <f t="shared" si="487"/>
        <v>0</v>
      </c>
      <c r="JB108" s="380">
        <f t="shared" si="487"/>
        <v>0</v>
      </c>
      <c r="JC108" s="380">
        <f t="shared" si="487"/>
        <v>0</v>
      </c>
      <c r="JD108" s="380">
        <f t="shared" si="487"/>
        <v>0</v>
      </c>
      <c r="JE108" s="380">
        <f t="shared" si="487"/>
        <v>0</v>
      </c>
      <c r="JF108" s="380">
        <f t="shared" si="487"/>
        <v>0</v>
      </c>
      <c r="JG108" s="380">
        <f t="shared" si="487"/>
        <v>0</v>
      </c>
      <c r="JH108" s="423">
        <f t="shared" si="487"/>
        <v>33351.209999999992</v>
      </c>
      <c r="JI108" s="424"/>
      <c r="JJ108" s="379">
        <f>+JJ20-JJ31+JJ37-JJ106</f>
        <v>300179.71619999991</v>
      </c>
      <c r="JK108" s="380">
        <f t="shared" ref="JK108:JV108" si="488">+JK20-JK31+JK37-JK106</f>
        <v>0</v>
      </c>
      <c r="JL108" s="380">
        <f t="shared" si="488"/>
        <v>0</v>
      </c>
      <c r="JM108" s="380">
        <f t="shared" si="488"/>
        <v>0</v>
      </c>
      <c r="JN108" s="380">
        <f t="shared" si="488"/>
        <v>0</v>
      </c>
      <c r="JO108" s="380">
        <f t="shared" si="488"/>
        <v>0</v>
      </c>
      <c r="JP108" s="380">
        <f t="shared" si="488"/>
        <v>0</v>
      </c>
      <c r="JQ108" s="380">
        <f t="shared" si="488"/>
        <v>0</v>
      </c>
      <c r="JR108" s="380">
        <f t="shared" si="488"/>
        <v>0</v>
      </c>
      <c r="JS108" s="380">
        <f t="shared" si="488"/>
        <v>0</v>
      </c>
      <c r="JT108" s="380">
        <f t="shared" si="488"/>
        <v>0</v>
      </c>
      <c r="JU108" s="380">
        <f t="shared" si="488"/>
        <v>0</v>
      </c>
      <c r="JV108" s="423">
        <f t="shared" si="488"/>
        <v>300179.71619999991</v>
      </c>
      <c r="JW108" s="424"/>
      <c r="JX108" s="379">
        <f>+JX20-JX31+JX37-JX106</f>
        <v>616595.91660000011</v>
      </c>
      <c r="JY108" s="380">
        <f t="shared" ref="JY108:KJ108" si="489">+JY20-JY31+JY37-JY106</f>
        <v>0</v>
      </c>
      <c r="JZ108" s="380">
        <f t="shared" si="489"/>
        <v>0</v>
      </c>
      <c r="KA108" s="380">
        <f t="shared" si="489"/>
        <v>0</v>
      </c>
      <c r="KB108" s="380">
        <f t="shared" si="489"/>
        <v>0</v>
      </c>
      <c r="KC108" s="380">
        <f t="shared" si="489"/>
        <v>0</v>
      </c>
      <c r="KD108" s="380">
        <f t="shared" si="489"/>
        <v>0</v>
      </c>
      <c r="KE108" s="380">
        <f t="shared" si="489"/>
        <v>0</v>
      </c>
      <c r="KF108" s="380">
        <f t="shared" si="489"/>
        <v>0</v>
      </c>
      <c r="KG108" s="380">
        <f t="shared" si="489"/>
        <v>0</v>
      </c>
      <c r="KH108" s="380">
        <f t="shared" si="489"/>
        <v>0</v>
      </c>
      <c r="KI108" s="380">
        <f t="shared" si="489"/>
        <v>0</v>
      </c>
      <c r="KJ108" s="423">
        <f t="shared" si="489"/>
        <v>616595.91660000011</v>
      </c>
      <c r="KK108" s="424"/>
      <c r="KL108" s="379">
        <f>+KL20-KL31+KL37-KL106</f>
        <v>424280.96100000013</v>
      </c>
      <c r="KM108" s="380">
        <f t="shared" ref="KM108:KX108" si="490">+KM20-KM31+KM37-KM106</f>
        <v>0</v>
      </c>
      <c r="KN108" s="380">
        <f t="shared" si="490"/>
        <v>0</v>
      </c>
      <c r="KO108" s="380">
        <f t="shared" si="490"/>
        <v>0</v>
      </c>
      <c r="KP108" s="380">
        <f t="shared" si="490"/>
        <v>0</v>
      </c>
      <c r="KQ108" s="380">
        <f t="shared" si="490"/>
        <v>0</v>
      </c>
      <c r="KR108" s="380">
        <f t="shared" si="490"/>
        <v>0</v>
      </c>
      <c r="KS108" s="380">
        <f t="shared" si="490"/>
        <v>0</v>
      </c>
      <c r="KT108" s="380">
        <f t="shared" si="490"/>
        <v>0</v>
      </c>
      <c r="KU108" s="380">
        <f t="shared" si="490"/>
        <v>0</v>
      </c>
      <c r="KV108" s="380">
        <f t="shared" si="490"/>
        <v>0</v>
      </c>
      <c r="KW108" s="380">
        <f t="shared" si="490"/>
        <v>0</v>
      </c>
      <c r="KX108" s="423">
        <f t="shared" si="490"/>
        <v>424280.96100000013</v>
      </c>
      <c r="KY108" s="424"/>
      <c r="KZ108" s="379">
        <f>+KZ20-KZ31+KZ37-KZ106</f>
        <v>83856.329999999958</v>
      </c>
      <c r="LA108" s="380">
        <f t="shared" ref="LA108:LL108" si="491">+LA20-LA31+LA37-LA106</f>
        <v>0</v>
      </c>
      <c r="LB108" s="380">
        <f t="shared" si="491"/>
        <v>0</v>
      </c>
      <c r="LC108" s="380">
        <f t="shared" si="491"/>
        <v>0</v>
      </c>
      <c r="LD108" s="380">
        <f t="shared" si="491"/>
        <v>0</v>
      </c>
      <c r="LE108" s="380">
        <f t="shared" si="491"/>
        <v>0</v>
      </c>
      <c r="LF108" s="380">
        <f t="shared" si="491"/>
        <v>0</v>
      </c>
      <c r="LG108" s="380">
        <f t="shared" si="491"/>
        <v>0</v>
      </c>
      <c r="LH108" s="380">
        <f t="shared" si="491"/>
        <v>0</v>
      </c>
      <c r="LI108" s="380">
        <f t="shared" si="491"/>
        <v>0</v>
      </c>
      <c r="LJ108" s="380">
        <f t="shared" si="491"/>
        <v>0</v>
      </c>
      <c r="LK108" s="380">
        <f t="shared" si="491"/>
        <v>0</v>
      </c>
      <c r="LL108" s="423">
        <f t="shared" si="491"/>
        <v>83856.329999999958</v>
      </c>
      <c r="LM108" s="424"/>
      <c r="LN108" s="379">
        <f>+LN20-LN31+LN37-LN106</f>
        <v>39139.102799999993</v>
      </c>
      <c r="LO108" s="380">
        <f t="shared" ref="LO108:LZ108" si="492">+LO20-LO31+LO37-LO106</f>
        <v>0</v>
      </c>
      <c r="LP108" s="380">
        <f t="shared" si="492"/>
        <v>0</v>
      </c>
      <c r="LQ108" s="380">
        <f t="shared" si="492"/>
        <v>0</v>
      </c>
      <c r="LR108" s="380">
        <f t="shared" si="492"/>
        <v>0</v>
      </c>
      <c r="LS108" s="380">
        <f t="shared" si="492"/>
        <v>0</v>
      </c>
      <c r="LT108" s="380">
        <f t="shared" si="492"/>
        <v>0</v>
      </c>
      <c r="LU108" s="380">
        <f t="shared" si="492"/>
        <v>0</v>
      </c>
      <c r="LV108" s="380">
        <f t="shared" si="492"/>
        <v>0</v>
      </c>
      <c r="LW108" s="380">
        <f t="shared" si="492"/>
        <v>0</v>
      </c>
      <c r="LX108" s="380">
        <f t="shared" si="492"/>
        <v>0</v>
      </c>
      <c r="LY108" s="380">
        <f t="shared" si="492"/>
        <v>0</v>
      </c>
      <c r="LZ108" s="423">
        <f t="shared" si="492"/>
        <v>39139.102799999993</v>
      </c>
      <c r="MA108" s="424"/>
      <c r="MB108" s="379">
        <f>+MB20-MB31+MB37-MB106</f>
        <v>120393.33479999995</v>
      </c>
      <c r="MC108" s="380">
        <f t="shared" ref="MC108:MN108" si="493">+MC20-MC31+MC37-MC106</f>
        <v>0</v>
      </c>
      <c r="MD108" s="380">
        <f t="shared" si="493"/>
        <v>0</v>
      </c>
      <c r="ME108" s="380">
        <f t="shared" si="493"/>
        <v>0</v>
      </c>
      <c r="MF108" s="380">
        <f t="shared" si="493"/>
        <v>0</v>
      </c>
      <c r="MG108" s="380">
        <f t="shared" si="493"/>
        <v>0</v>
      </c>
      <c r="MH108" s="380">
        <f t="shared" si="493"/>
        <v>0</v>
      </c>
      <c r="MI108" s="380">
        <f t="shared" si="493"/>
        <v>0</v>
      </c>
      <c r="MJ108" s="380">
        <f t="shared" si="493"/>
        <v>0</v>
      </c>
      <c r="MK108" s="380">
        <f t="shared" si="493"/>
        <v>0</v>
      </c>
      <c r="ML108" s="380">
        <f t="shared" si="493"/>
        <v>0</v>
      </c>
      <c r="MM108" s="380">
        <f t="shared" si="493"/>
        <v>0</v>
      </c>
      <c r="MN108" s="423">
        <f t="shared" si="493"/>
        <v>120393.33479999995</v>
      </c>
      <c r="MO108" s="424"/>
      <c r="MP108" s="379">
        <f>+MP20-MP31+MP37-MP106</f>
        <v>312424.67519999994</v>
      </c>
      <c r="MQ108" s="380">
        <f t="shared" ref="MQ108:NB108" si="494">+MQ20-MQ31+MQ37-MQ106</f>
        <v>0</v>
      </c>
      <c r="MR108" s="380">
        <f t="shared" si="494"/>
        <v>0</v>
      </c>
      <c r="MS108" s="380">
        <f t="shared" si="494"/>
        <v>0</v>
      </c>
      <c r="MT108" s="380">
        <f t="shared" si="494"/>
        <v>0</v>
      </c>
      <c r="MU108" s="380">
        <f t="shared" si="494"/>
        <v>0</v>
      </c>
      <c r="MV108" s="380">
        <f t="shared" si="494"/>
        <v>0</v>
      </c>
      <c r="MW108" s="380">
        <f t="shared" si="494"/>
        <v>0</v>
      </c>
      <c r="MX108" s="380">
        <f t="shared" si="494"/>
        <v>0</v>
      </c>
      <c r="MY108" s="380">
        <f t="shared" si="494"/>
        <v>0</v>
      </c>
      <c r="MZ108" s="380">
        <f t="shared" si="494"/>
        <v>0</v>
      </c>
      <c r="NA108" s="380">
        <f t="shared" si="494"/>
        <v>0</v>
      </c>
      <c r="NB108" s="423">
        <f t="shared" si="494"/>
        <v>312424.67519999994</v>
      </c>
      <c r="NC108" s="424"/>
      <c r="ND108" s="379">
        <f>+ND20-ND31+ND37-ND106</f>
        <v>508899.0885999999</v>
      </c>
      <c r="NE108" s="380">
        <f t="shared" ref="NE108:NP108" si="495">+NE20-NE31+NE37-NE106</f>
        <v>0</v>
      </c>
      <c r="NF108" s="380">
        <f t="shared" si="495"/>
        <v>0</v>
      </c>
      <c r="NG108" s="380">
        <f t="shared" si="495"/>
        <v>0</v>
      </c>
      <c r="NH108" s="380">
        <f t="shared" si="495"/>
        <v>0</v>
      </c>
      <c r="NI108" s="380">
        <f t="shared" si="495"/>
        <v>0</v>
      </c>
      <c r="NJ108" s="380">
        <f t="shared" si="495"/>
        <v>0</v>
      </c>
      <c r="NK108" s="380">
        <f t="shared" si="495"/>
        <v>0</v>
      </c>
      <c r="NL108" s="380">
        <f t="shared" si="495"/>
        <v>0</v>
      </c>
      <c r="NM108" s="380">
        <f t="shared" si="495"/>
        <v>0</v>
      </c>
      <c r="NN108" s="380">
        <f t="shared" si="495"/>
        <v>0</v>
      </c>
      <c r="NO108" s="380">
        <f t="shared" si="495"/>
        <v>0</v>
      </c>
      <c r="NP108" s="423">
        <f t="shared" si="495"/>
        <v>508899.0885999999</v>
      </c>
      <c r="NQ108" s="424"/>
      <c r="NR108" s="379">
        <f>+NR20-NR31+NR37-NR106</f>
        <v>105192.88919999998</v>
      </c>
      <c r="NS108" s="380">
        <f t="shared" ref="NS108:OD108" si="496">+NS20-NS31+NS37-NS106</f>
        <v>0</v>
      </c>
      <c r="NT108" s="380">
        <f t="shared" si="496"/>
        <v>0</v>
      </c>
      <c r="NU108" s="380">
        <f t="shared" si="496"/>
        <v>0</v>
      </c>
      <c r="NV108" s="380">
        <f t="shared" si="496"/>
        <v>0</v>
      </c>
      <c r="NW108" s="380">
        <f t="shared" si="496"/>
        <v>0</v>
      </c>
      <c r="NX108" s="380">
        <f t="shared" si="496"/>
        <v>0</v>
      </c>
      <c r="NY108" s="380">
        <f t="shared" si="496"/>
        <v>0</v>
      </c>
      <c r="NZ108" s="380">
        <f t="shared" si="496"/>
        <v>0</v>
      </c>
      <c r="OA108" s="380">
        <f t="shared" si="496"/>
        <v>0</v>
      </c>
      <c r="OB108" s="380">
        <f t="shared" si="496"/>
        <v>0</v>
      </c>
      <c r="OC108" s="380">
        <f t="shared" si="496"/>
        <v>0</v>
      </c>
      <c r="OD108" s="423">
        <f t="shared" si="496"/>
        <v>105192.88919999998</v>
      </c>
      <c r="OE108" s="424"/>
      <c r="OF108" s="379">
        <f>+OF20-OF31+OF37-OF106</f>
        <v>82805.261399999959</v>
      </c>
      <c r="OG108" s="380">
        <f t="shared" ref="OG108:OR108" si="497">+OG20-OG31+OG37-OG106</f>
        <v>0</v>
      </c>
      <c r="OH108" s="380">
        <f t="shared" si="497"/>
        <v>0</v>
      </c>
      <c r="OI108" s="380">
        <f t="shared" si="497"/>
        <v>0</v>
      </c>
      <c r="OJ108" s="380">
        <f t="shared" si="497"/>
        <v>0</v>
      </c>
      <c r="OK108" s="380">
        <f t="shared" si="497"/>
        <v>0</v>
      </c>
      <c r="OL108" s="380">
        <f t="shared" si="497"/>
        <v>0</v>
      </c>
      <c r="OM108" s="380">
        <f t="shared" si="497"/>
        <v>0</v>
      </c>
      <c r="ON108" s="380">
        <f t="shared" si="497"/>
        <v>0</v>
      </c>
      <c r="OO108" s="380">
        <f t="shared" si="497"/>
        <v>0</v>
      </c>
      <c r="OP108" s="380">
        <f t="shared" si="497"/>
        <v>0</v>
      </c>
      <c r="OQ108" s="380">
        <f t="shared" si="497"/>
        <v>0</v>
      </c>
      <c r="OR108" s="423">
        <f t="shared" si="497"/>
        <v>82805.261399999959</v>
      </c>
      <c r="OS108" s="424"/>
      <c r="OT108" s="379">
        <f>+OT20-OT31+OT37-OT106</f>
        <v>402433.09739999985</v>
      </c>
      <c r="OU108" s="380">
        <f t="shared" ref="OU108:PF108" si="498">+OU20-OU31+OU37-OU106</f>
        <v>0</v>
      </c>
      <c r="OV108" s="380">
        <f t="shared" si="498"/>
        <v>0</v>
      </c>
      <c r="OW108" s="380">
        <f t="shared" si="498"/>
        <v>0</v>
      </c>
      <c r="OX108" s="380">
        <f t="shared" si="498"/>
        <v>0</v>
      </c>
      <c r="OY108" s="380">
        <f t="shared" si="498"/>
        <v>0</v>
      </c>
      <c r="OZ108" s="380">
        <f t="shared" si="498"/>
        <v>0</v>
      </c>
      <c r="PA108" s="380">
        <f t="shared" si="498"/>
        <v>0</v>
      </c>
      <c r="PB108" s="380">
        <f t="shared" si="498"/>
        <v>0</v>
      </c>
      <c r="PC108" s="380">
        <f t="shared" si="498"/>
        <v>0</v>
      </c>
      <c r="PD108" s="380">
        <f t="shared" si="498"/>
        <v>0</v>
      </c>
      <c r="PE108" s="380">
        <f t="shared" si="498"/>
        <v>0</v>
      </c>
      <c r="PF108" s="423">
        <f t="shared" si="498"/>
        <v>402433.09739999985</v>
      </c>
      <c r="PG108" s="424"/>
      <c r="PH108" s="379">
        <f>+PH20-PH31+PH37-PH106</f>
        <v>164444.43959999993</v>
      </c>
      <c r="PI108" s="380">
        <f t="shared" ref="PI108:PT108" si="499">+PI20-PI31+PI37-PI106</f>
        <v>0</v>
      </c>
      <c r="PJ108" s="380">
        <f t="shared" si="499"/>
        <v>0</v>
      </c>
      <c r="PK108" s="380">
        <f t="shared" si="499"/>
        <v>0</v>
      </c>
      <c r="PL108" s="380">
        <f t="shared" si="499"/>
        <v>0</v>
      </c>
      <c r="PM108" s="380">
        <f t="shared" si="499"/>
        <v>0</v>
      </c>
      <c r="PN108" s="380">
        <f t="shared" si="499"/>
        <v>0</v>
      </c>
      <c r="PO108" s="380">
        <f t="shared" si="499"/>
        <v>0</v>
      </c>
      <c r="PP108" s="380">
        <f t="shared" si="499"/>
        <v>0</v>
      </c>
      <c r="PQ108" s="380">
        <f t="shared" si="499"/>
        <v>0</v>
      </c>
      <c r="PR108" s="380">
        <f t="shared" si="499"/>
        <v>0</v>
      </c>
      <c r="PS108" s="380">
        <f t="shared" si="499"/>
        <v>0</v>
      </c>
      <c r="PT108" s="423">
        <f t="shared" si="499"/>
        <v>164444.43959999993</v>
      </c>
      <c r="PU108" s="424"/>
      <c r="PV108" s="423">
        <f t="shared" ref="PV108:QH108" si="500">+PV20-PV31+PV37-PV106</f>
        <v>9144185.1800000146</v>
      </c>
      <c r="PW108" s="423">
        <f t="shared" si="500"/>
        <v>0</v>
      </c>
      <c r="PX108" s="423">
        <f t="shared" si="500"/>
        <v>0</v>
      </c>
      <c r="PY108" s="423">
        <f t="shared" si="500"/>
        <v>0</v>
      </c>
      <c r="PZ108" s="423">
        <f t="shared" si="500"/>
        <v>0</v>
      </c>
      <c r="QA108" s="423">
        <f t="shared" si="500"/>
        <v>0</v>
      </c>
      <c r="QB108" s="423">
        <f t="shared" si="500"/>
        <v>0</v>
      </c>
      <c r="QC108" s="423">
        <f t="shared" si="500"/>
        <v>0</v>
      </c>
      <c r="QD108" s="423">
        <f t="shared" si="500"/>
        <v>0</v>
      </c>
      <c r="QE108" s="423">
        <f t="shared" si="500"/>
        <v>0</v>
      </c>
      <c r="QF108" s="423">
        <f t="shared" si="500"/>
        <v>0</v>
      </c>
      <c r="QG108" s="423">
        <f t="shared" si="500"/>
        <v>0</v>
      </c>
      <c r="QH108" s="423">
        <f t="shared" si="500"/>
        <v>9144185.1800000146</v>
      </c>
    </row>
    <row r="109" spans="1:450" x14ac:dyDescent="0.25">
      <c r="B109" s="260"/>
      <c r="D109" s="364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  <c r="P109" s="368"/>
      <c r="Q109" s="372"/>
      <c r="R109" s="364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8"/>
      <c r="AF109" s="364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8"/>
      <c r="AT109" s="364"/>
      <c r="AU109" s="365"/>
      <c r="AV109" s="365"/>
      <c r="AW109" s="365"/>
      <c r="AX109" s="365"/>
      <c r="AY109" s="365"/>
      <c r="AZ109" s="365"/>
      <c r="BA109" s="365"/>
      <c r="BB109" s="365"/>
      <c r="BC109" s="365"/>
      <c r="BD109" s="365"/>
      <c r="BE109" s="365"/>
      <c r="BF109" s="368"/>
      <c r="BH109" s="364"/>
      <c r="BI109" s="365"/>
      <c r="BJ109" s="365"/>
      <c r="BK109" s="365"/>
      <c r="BL109" s="365"/>
      <c r="BM109" s="365"/>
      <c r="BN109" s="365"/>
      <c r="BO109" s="365"/>
      <c r="BP109" s="365"/>
      <c r="BQ109" s="365"/>
      <c r="BR109" s="365"/>
      <c r="BS109" s="365"/>
      <c r="BT109" s="368"/>
      <c r="BV109" s="364"/>
      <c r="BW109" s="365"/>
      <c r="BX109" s="365"/>
      <c r="BY109" s="365"/>
      <c r="BZ109" s="365"/>
      <c r="CA109" s="365"/>
      <c r="CB109" s="365"/>
      <c r="CC109" s="365"/>
      <c r="CD109" s="365"/>
      <c r="CE109" s="365"/>
      <c r="CF109" s="365"/>
      <c r="CG109" s="365"/>
      <c r="CH109" s="368"/>
      <c r="CI109" s="372"/>
      <c r="CJ109" s="364"/>
      <c r="CK109" s="365"/>
      <c r="CL109" s="365"/>
      <c r="CM109" s="365"/>
      <c r="CN109" s="365"/>
      <c r="CO109" s="365"/>
      <c r="CP109" s="365"/>
      <c r="CQ109" s="365"/>
      <c r="CR109" s="365"/>
      <c r="CS109" s="365"/>
      <c r="CT109" s="365"/>
      <c r="CU109" s="365"/>
      <c r="CV109" s="368"/>
      <c r="CX109" s="364"/>
      <c r="CY109" s="365"/>
      <c r="CZ109" s="365"/>
      <c r="DA109" s="365"/>
      <c r="DB109" s="365"/>
      <c r="DC109" s="365"/>
      <c r="DD109" s="365"/>
      <c r="DE109" s="365"/>
      <c r="DF109" s="365"/>
      <c r="DG109" s="365"/>
      <c r="DH109" s="365"/>
      <c r="DI109" s="365"/>
      <c r="DJ109" s="368"/>
      <c r="DK109" s="372"/>
      <c r="DL109" s="364"/>
      <c r="DM109" s="365"/>
      <c r="DN109" s="365"/>
      <c r="DO109" s="365"/>
      <c r="DP109" s="365"/>
      <c r="DQ109" s="365"/>
      <c r="DR109" s="365"/>
      <c r="DS109" s="365"/>
      <c r="DT109" s="365"/>
      <c r="DU109" s="365"/>
      <c r="DV109" s="365"/>
      <c r="DW109" s="365"/>
      <c r="DX109" s="368"/>
      <c r="DY109" s="372"/>
      <c r="DZ109" s="364"/>
      <c r="EA109" s="365"/>
      <c r="EB109" s="365"/>
      <c r="EC109" s="365"/>
      <c r="ED109" s="365"/>
      <c r="EE109" s="365"/>
      <c r="EF109" s="365"/>
      <c r="EG109" s="365"/>
      <c r="EH109" s="365"/>
      <c r="EI109" s="365"/>
      <c r="EJ109" s="365"/>
      <c r="EK109" s="365"/>
      <c r="EL109" s="368"/>
      <c r="EM109" s="372"/>
      <c r="EN109" s="364"/>
      <c r="EO109" s="365"/>
      <c r="EP109" s="365"/>
      <c r="EQ109" s="365"/>
      <c r="ER109" s="365"/>
      <c r="ES109" s="365"/>
      <c r="ET109" s="365"/>
      <c r="EU109" s="365"/>
      <c r="EV109" s="365"/>
      <c r="EW109" s="365"/>
      <c r="EX109" s="365"/>
      <c r="EY109" s="365"/>
      <c r="EZ109" s="368"/>
      <c r="FA109" s="372"/>
      <c r="FB109" s="364"/>
      <c r="FC109" s="365"/>
      <c r="FD109" s="365"/>
      <c r="FE109" s="365"/>
      <c r="FF109" s="365"/>
      <c r="FG109" s="365"/>
      <c r="FH109" s="365"/>
      <c r="FI109" s="365"/>
      <c r="FJ109" s="365"/>
      <c r="FK109" s="365"/>
      <c r="FL109" s="365"/>
      <c r="FM109" s="365"/>
      <c r="FN109" s="368"/>
      <c r="FO109" s="372"/>
      <c r="FP109" s="364"/>
      <c r="FQ109" s="365"/>
      <c r="FR109" s="365"/>
      <c r="FS109" s="365"/>
      <c r="FT109" s="365"/>
      <c r="FU109" s="365"/>
      <c r="FV109" s="365"/>
      <c r="FW109" s="365"/>
      <c r="FX109" s="365"/>
      <c r="FY109" s="365"/>
      <c r="FZ109" s="365"/>
      <c r="GA109" s="365"/>
      <c r="GB109" s="368"/>
      <c r="GC109" s="372"/>
      <c r="GD109" s="364"/>
      <c r="GE109" s="365"/>
      <c r="GF109" s="365"/>
      <c r="GG109" s="365"/>
      <c r="GH109" s="365"/>
      <c r="GI109" s="365"/>
      <c r="GJ109" s="365"/>
      <c r="GK109" s="365"/>
      <c r="GL109" s="365"/>
      <c r="GM109" s="365"/>
      <c r="GN109" s="365"/>
      <c r="GO109" s="365"/>
      <c r="GP109" s="368"/>
      <c r="GQ109" s="372"/>
      <c r="GR109" s="364"/>
      <c r="GS109" s="365"/>
      <c r="GT109" s="365"/>
      <c r="GU109" s="365"/>
      <c r="GV109" s="365"/>
      <c r="GW109" s="365"/>
      <c r="GX109" s="365"/>
      <c r="GY109" s="365"/>
      <c r="GZ109" s="365"/>
      <c r="HA109" s="365"/>
      <c r="HB109" s="365"/>
      <c r="HC109" s="365"/>
      <c r="HD109" s="368"/>
      <c r="HE109" s="372"/>
      <c r="HF109" s="364"/>
      <c r="HG109" s="365"/>
      <c r="HH109" s="365"/>
      <c r="HI109" s="365"/>
      <c r="HJ109" s="365"/>
      <c r="HK109" s="365"/>
      <c r="HL109" s="365"/>
      <c r="HM109" s="365"/>
      <c r="HN109" s="365"/>
      <c r="HO109" s="365"/>
      <c r="HP109" s="365"/>
      <c r="HQ109" s="365"/>
      <c r="HR109" s="368"/>
      <c r="HS109" s="372"/>
      <c r="HT109" s="364"/>
      <c r="HU109" s="365"/>
      <c r="HV109" s="365"/>
      <c r="HW109" s="365"/>
      <c r="HX109" s="365"/>
      <c r="HY109" s="365"/>
      <c r="HZ109" s="365"/>
      <c r="IA109" s="365"/>
      <c r="IB109" s="365"/>
      <c r="IC109" s="365"/>
      <c r="ID109" s="365"/>
      <c r="IE109" s="365"/>
      <c r="IF109" s="368"/>
      <c r="IG109" s="372"/>
      <c r="IH109" s="364"/>
      <c r="II109" s="365"/>
      <c r="IJ109" s="365"/>
      <c r="IK109" s="365"/>
      <c r="IL109" s="365"/>
      <c r="IM109" s="365"/>
      <c r="IN109" s="365"/>
      <c r="IO109" s="365"/>
      <c r="IP109" s="365"/>
      <c r="IQ109" s="365"/>
      <c r="IR109" s="365"/>
      <c r="IS109" s="365"/>
      <c r="IT109" s="368"/>
      <c r="IU109" s="372"/>
      <c r="IV109" s="364"/>
      <c r="IW109" s="365"/>
      <c r="IX109" s="365"/>
      <c r="IY109" s="365"/>
      <c r="IZ109" s="365"/>
      <c r="JA109" s="365"/>
      <c r="JB109" s="365"/>
      <c r="JC109" s="365"/>
      <c r="JD109" s="365"/>
      <c r="JE109" s="365"/>
      <c r="JF109" s="365"/>
      <c r="JG109" s="365"/>
      <c r="JH109" s="368"/>
      <c r="JI109" s="372"/>
      <c r="JJ109" s="364"/>
      <c r="JK109" s="365"/>
      <c r="JL109" s="365"/>
      <c r="JM109" s="365"/>
      <c r="JN109" s="365"/>
      <c r="JO109" s="365"/>
      <c r="JP109" s="365"/>
      <c r="JQ109" s="365"/>
      <c r="JR109" s="365"/>
      <c r="JS109" s="365"/>
      <c r="JT109" s="365"/>
      <c r="JU109" s="365"/>
      <c r="JV109" s="368"/>
      <c r="JW109" s="372"/>
      <c r="JX109" s="364"/>
      <c r="JY109" s="365"/>
      <c r="JZ109" s="365"/>
      <c r="KA109" s="365"/>
      <c r="KB109" s="365"/>
      <c r="KC109" s="365"/>
      <c r="KD109" s="365"/>
      <c r="KE109" s="365"/>
      <c r="KF109" s="365"/>
      <c r="KG109" s="365"/>
      <c r="KH109" s="365"/>
      <c r="KI109" s="365"/>
      <c r="KJ109" s="368"/>
      <c r="KK109" s="372"/>
      <c r="KL109" s="364"/>
      <c r="KM109" s="365"/>
      <c r="KN109" s="365"/>
      <c r="KO109" s="365"/>
      <c r="KP109" s="365"/>
      <c r="KQ109" s="365"/>
      <c r="KR109" s="365"/>
      <c r="KS109" s="365"/>
      <c r="KT109" s="365"/>
      <c r="KU109" s="365"/>
      <c r="KV109" s="365"/>
      <c r="KW109" s="365"/>
      <c r="KX109" s="368"/>
      <c r="KY109" s="372"/>
      <c r="KZ109" s="364"/>
      <c r="LA109" s="365"/>
      <c r="LB109" s="365"/>
      <c r="LC109" s="365"/>
      <c r="LD109" s="365"/>
      <c r="LE109" s="365"/>
      <c r="LF109" s="365"/>
      <c r="LG109" s="365"/>
      <c r="LH109" s="365"/>
      <c r="LI109" s="365"/>
      <c r="LJ109" s="365"/>
      <c r="LK109" s="365"/>
      <c r="LL109" s="368"/>
      <c r="LM109" s="372"/>
      <c r="LN109" s="364"/>
      <c r="LO109" s="365"/>
      <c r="LP109" s="365"/>
      <c r="LQ109" s="365"/>
      <c r="LR109" s="365"/>
      <c r="LS109" s="365"/>
      <c r="LT109" s="365"/>
      <c r="LU109" s="365"/>
      <c r="LV109" s="365"/>
      <c r="LW109" s="365"/>
      <c r="LX109" s="365"/>
      <c r="LY109" s="365"/>
      <c r="LZ109" s="368"/>
      <c r="MA109" s="372"/>
      <c r="MB109" s="364"/>
      <c r="MC109" s="365"/>
      <c r="MD109" s="365"/>
      <c r="ME109" s="365"/>
      <c r="MF109" s="365"/>
      <c r="MG109" s="365"/>
      <c r="MH109" s="365"/>
      <c r="MI109" s="365"/>
      <c r="MJ109" s="365"/>
      <c r="MK109" s="365"/>
      <c r="ML109" s="365"/>
      <c r="MM109" s="365"/>
      <c r="MN109" s="368"/>
      <c r="MO109" s="372"/>
      <c r="MP109" s="364"/>
      <c r="MQ109" s="365"/>
      <c r="MR109" s="365"/>
      <c r="MS109" s="365"/>
      <c r="MT109" s="365"/>
      <c r="MU109" s="365"/>
      <c r="MV109" s="365"/>
      <c r="MW109" s="365"/>
      <c r="MX109" s="365"/>
      <c r="MY109" s="365"/>
      <c r="MZ109" s="365"/>
      <c r="NA109" s="365"/>
      <c r="NB109" s="368"/>
      <c r="NC109" s="372"/>
      <c r="ND109" s="364"/>
      <c r="NE109" s="365"/>
      <c r="NF109" s="365"/>
      <c r="NG109" s="365"/>
      <c r="NH109" s="365"/>
      <c r="NI109" s="365"/>
      <c r="NJ109" s="365"/>
      <c r="NK109" s="365"/>
      <c r="NL109" s="365"/>
      <c r="NM109" s="365"/>
      <c r="NN109" s="365"/>
      <c r="NO109" s="365"/>
      <c r="NP109" s="368"/>
      <c r="NQ109" s="372"/>
      <c r="NR109" s="364"/>
      <c r="NS109" s="365"/>
      <c r="NT109" s="365"/>
      <c r="NU109" s="365"/>
      <c r="NV109" s="365"/>
      <c r="NW109" s="365"/>
      <c r="NX109" s="365"/>
      <c r="NY109" s="365"/>
      <c r="NZ109" s="365"/>
      <c r="OA109" s="365"/>
      <c r="OB109" s="365"/>
      <c r="OC109" s="365"/>
      <c r="OD109" s="368"/>
      <c r="OE109" s="372"/>
      <c r="OF109" s="364"/>
      <c r="OG109" s="365"/>
      <c r="OH109" s="365"/>
      <c r="OI109" s="365"/>
      <c r="OJ109" s="365"/>
      <c r="OK109" s="365"/>
      <c r="OL109" s="365"/>
      <c r="OM109" s="365"/>
      <c r="ON109" s="365"/>
      <c r="OO109" s="365"/>
      <c r="OP109" s="365"/>
      <c r="OQ109" s="365"/>
      <c r="OR109" s="368"/>
      <c r="OS109" s="372"/>
      <c r="OT109" s="364"/>
      <c r="OU109" s="365"/>
      <c r="OV109" s="365"/>
      <c r="OW109" s="365"/>
      <c r="OX109" s="365"/>
      <c r="OY109" s="365"/>
      <c r="OZ109" s="365"/>
      <c r="PA109" s="365"/>
      <c r="PB109" s="365"/>
      <c r="PC109" s="365"/>
      <c r="PD109" s="365"/>
      <c r="PE109" s="365"/>
      <c r="PF109" s="368"/>
      <c r="PG109" s="372"/>
      <c r="PH109" s="364"/>
      <c r="PI109" s="365"/>
      <c r="PJ109" s="365"/>
      <c r="PK109" s="365"/>
      <c r="PL109" s="365"/>
      <c r="PM109" s="365"/>
      <c r="PN109" s="365"/>
      <c r="PO109" s="365"/>
      <c r="PP109" s="365"/>
      <c r="PQ109" s="365"/>
      <c r="PR109" s="365"/>
      <c r="PS109" s="365"/>
      <c r="PT109" s="368"/>
      <c r="PU109" s="372"/>
      <c r="PV109" s="368"/>
      <c r="PW109" s="368"/>
      <c r="PX109" s="368"/>
      <c r="PY109" s="368"/>
      <c r="PZ109" s="368"/>
      <c r="QA109" s="368"/>
      <c r="QB109" s="368"/>
      <c r="QC109" s="368"/>
      <c r="QD109" s="368"/>
      <c r="QE109" s="368"/>
      <c r="QF109" s="368"/>
      <c r="QG109" s="368"/>
      <c r="QH109" s="368"/>
    </row>
    <row r="110" spans="1:450" x14ac:dyDescent="0.3">
      <c r="B110" s="425" t="s">
        <v>897</v>
      </c>
      <c r="D110" s="364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  <c r="P110" s="368"/>
      <c r="Q110" s="372"/>
      <c r="R110" s="364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8"/>
      <c r="AF110" s="364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8"/>
      <c r="AT110" s="364"/>
      <c r="AU110" s="365"/>
      <c r="AV110" s="365"/>
      <c r="AW110" s="365"/>
      <c r="AX110" s="365"/>
      <c r="AY110" s="365"/>
      <c r="AZ110" s="365"/>
      <c r="BA110" s="365"/>
      <c r="BB110" s="365"/>
      <c r="BC110" s="365"/>
      <c r="BD110" s="365"/>
      <c r="BE110" s="365"/>
      <c r="BF110" s="368"/>
      <c r="BH110" s="364"/>
      <c r="BI110" s="365"/>
      <c r="BJ110" s="365"/>
      <c r="BK110" s="365"/>
      <c r="BL110" s="365"/>
      <c r="BM110" s="365"/>
      <c r="BN110" s="365"/>
      <c r="BO110" s="365"/>
      <c r="BP110" s="365"/>
      <c r="BQ110" s="365"/>
      <c r="BR110" s="365"/>
      <c r="BS110" s="365"/>
      <c r="BT110" s="368"/>
      <c r="BV110" s="364"/>
      <c r="BW110" s="365"/>
      <c r="BX110" s="365"/>
      <c r="BY110" s="365"/>
      <c r="BZ110" s="365"/>
      <c r="CA110" s="365"/>
      <c r="CB110" s="365"/>
      <c r="CC110" s="365"/>
      <c r="CD110" s="365"/>
      <c r="CE110" s="365"/>
      <c r="CF110" s="365"/>
      <c r="CG110" s="365"/>
      <c r="CH110" s="368"/>
      <c r="CI110" s="372"/>
      <c r="CJ110" s="364"/>
      <c r="CK110" s="365"/>
      <c r="CL110" s="365"/>
      <c r="CM110" s="365"/>
      <c r="CN110" s="365"/>
      <c r="CO110" s="365"/>
      <c r="CP110" s="365"/>
      <c r="CQ110" s="365"/>
      <c r="CR110" s="365"/>
      <c r="CS110" s="365"/>
      <c r="CT110" s="365"/>
      <c r="CU110" s="365"/>
      <c r="CV110" s="368"/>
      <c r="CX110" s="364"/>
      <c r="CY110" s="365"/>
      <c r="CZ110" s="365"/>
      <c r="DA110" s="365"/>
      <c r="DB110" s="365"/>
      <c r="DC110" s="365"/>
      <c r="DD110" s="365"/>
      <c r="DE110" s="365"/>
      <c r="DF110" s="365"/>
      <c r="DG110" s="365"/>
      <c r="DH110" s="365"/>
      <c r="DI110" s="365"/>
      <c r="DJ110" s="368"/>
      <c r="DK110" s="372"/>
      <c r="DL110" s="364"/>
      <c r="DM110" s="365"/>
      <c r="DN110" s="365"/>
      <c r="DO110" s="365"/>
      <c r="DP110" s="365"/>
      <c r="DQ110" s="365"/>
      <c r="DR110" s="365"/>
      <c r="DS110" s="365"/>
      <c r="DT110" s="365"/>
      <c r="DU110" s="365"/>
      <c r="DV110" s="365"/>
      <c r="DW110" s="365"/>
      <c r="DX110" s="368"/>
      <c r="DY110" s="372"/>
      <c r="DZ110" s="364"/>
      <c r="EA110" s="365"/>
      <c r="EB110" s="365"/>
      <c r="EC110" s="365"/>
      <c r="ED110" s="365"/>
      <c r="EE110" s="365"/>
      <c r="EF110" s="365"/>
      <c r="EG110" s="365"/>
      <c r="EH110" s="365"/>
      <c r="EI110" s="365"/>
      <c r="EJ110" s="365"/>
      <c r="EK110" s="365"/>
      <c r="EL110" s="368"/>
      <c r="EM110" s="372"/>
      <c r="EN110" s="364"/>
      <c r="EO110" s="365"/>
      <c r="EP110" s="365"/>
      <c r="EQ110" s="365"/>
      <c r="ER110" s="365"/>
      <c r="ES110" s="365"/>
      <c r="ET110" s="365"/>
      <c r="EU110" s="365"/>
      <c r="EV110" s="365"/>
      <c r="EW110" s="365"/>
      <c r="EX110" s="365"/>
      <c r="EY110" s="365"/>
      <c r="EZ110" s="368"/>
      <c r="FA110" s="372"/>
      <c r="FB110" s="364"/>
      <c r="FC110" s="365"/>
      <c r="FD110" s="365"/>
      <c r="FE110" s="365"/>
      <c r="FF110" s="365"/>
      <c r="FG110" s="365"/>
      <c r="FH110" s="365"/>
      <c r="FI110" s="365"/>
      <c r="FJ110" s="365"/>
      <c r="FK110" s="365"/>
      <c r="FL110" s="365"/>
      <c r="FM110" s="365"/>
      <c r="FN110" s="368"/>
      <c r="FO110" s="372"/>
      <c r="FP110" s="364"/>
      <c r="FQ110" s="365"/>
      <c r="FR110" s="365"/>
      <c r="FS110" s="365"/>
      <c r="FT110" s="365"/>
      <c r="FU110" s="365"/>
      <c r="FV110" s="365"/>
      <c r="FW110" s="365"/>
      <c r="FX110" s="365"/>
      <c r="FY110" s="365"/>
      <c r="FZ110" s="365"/>
      <c r="GA110" s="365"/>
      <c r="GB110" s="368"/>
      <c r="GC110" s="372"/>
      <c r="GD110" s="364"/>
      <c r="GE110" s="365"/>
      <c r="GF110" s="365"/>
      <c r="GG110" s="365"/>
      <c r="GH110" s="365"/>
      <c r="GI110" s="365"/>
      <c r="GJ110" s="365"/>
      <c r="GK110" s="365"/>
      <c r="GL110" s="365"/>
      <c r="GM110" s="365"/>
      <c r="GN110" s="365"/>
      <c r="GO110" s="365"/>
      <c r="GP110" s="368"/>
      <c r="GQ110" s="372"/>
      <c r="GR110" s="364"/>
      <c r="GS110" s="365"/>
      <c r="GT110" s="365"/>
      <c r="GU110" s="365"/>
      <c r="GV110" s="365"/>
      <c r="GW110" s="365"/>
      <c r="GX110" s="365"/>
      <c r="GY110" s="365"/>
      <c r="GZ110" s="365"/>
      <c r="HA110" s="365"/>
      <c r="HB110" s="365"/>
      <c r="HC110" s="365"/>
      <c r="HD110" s="368"/>
      <c r="HE110" s="372"/>
      <c r="HF110" s="364"/>
      <c r="HG110" s="365"/>
      <c r="HH110" s="365"/>
      <c r="HI110" s="365"/>
      <c r="HJ110" s="365"/>
      <c r="HK110" s="365"/>
      <c r="HL110" s="365"/>
      <c r="HM110" s="365"/>
      <c r="HN110" s="365"/>
      <c r="HO110" s="365"/>
      <c r="HP110" s="365"/>
      <c r="HQ110" s="365"/>
      <c r="HR110" s="368"/>
      <c r="HS110" s="372"/>
      <c r="HT110" s="364"/>
      <c r="HU110" s="365"/>
      <c r="HV110" s="365"/>
      <c r="HW110" s="365"/>
      <c r="HX110" s="365"/>
      <c r="HY110" s="365"/>
      <c r="HZ110" s="365"/>
      <c r="IA110" s="365"/>
      <c r="IB110" s="365"/>
      <c r="IC110" s="365"/>
      <c r="ID110" s="365"/>
      <c r="IE110" s="365"/>
      <c r="IF110" s="368"/>
      <c r="IG110" s="372"/>
      <c r="IH110" s="364"/>
      <c r="II110" s="365"/>
      <c r="IJ110" s="365"/>
      <c r="IK110" s="365"/>
      <c r="IL110" s="365"/>
      <c r="IM110" s="365"/>
      <c r="IN110" s="365"/>
      <c r="IO110" s="365"/>
      <c r="IP110" s="365"/>
      <c r="IQ110" s="365"/>
      <c r="IR110" s="365"/>
      <c r="IS110" s="365"/>
      <c r="IT110" s="368"/>
      <c r="IU110" s="372"/>
      <c r="IV110" s="364"/>
      <c r="IW110" s="365"/>
      <c r="IX110" s="365"/>
      <c r="IY110" s="365"/>
      <c r="IZ110" s="365"/>
      <c r="JA110" s="365"/>
      <c r="JB110" s="365"/>
      <c r="JC110" s="365"/>
      <c r="JD110" s="365"/>
      <c r="JE110" s="365"/>
      <c r="JF110" s="365"/>
      <c r="JG110" s="365"/>
      <c r="JH110" s="368"/>
      <c r="JI110" s="372"/>
      <c r="JJ110" s="364"/>
      <c r="JK110" s="365"/>
      <c r="JL110" s="365"/>
      <c r="JM110" s="365"/>
      <c r="JN110" s="365"/>
      <c r="JO110" s="365"/>
      <c r="JP110" s="365"/>
      <c r="JQ110" s="365"/>
      <c r="JR110" s="365"/>
      <c r="JS110" s="365"/>
      <c r="JT110" s="365"/>
      <c r="JU110" s="365"/>
      <c r="JV110" s="368"/>
      <c r="JW110" s="372"/>
      <c r="JX110" s="364"/>
      <c r="JY110" s="365"/>
      <c r="JZ110" s="365"/>
      <c r="KA110" s="365"/>
      <c r="KB110" s="365"/>
      <c r="KC110" s="365"/>
      <c r="KD110" s="365"/>
      <c r="KE110" s="365"/>
      <c r="KF110" s="365"/>
      <c r="KG110" s="365"/>
      <c r="KH110" s="365"/>
      <c r="KI110" s="365"/>
      <c r="KJ110" s="368"/>
      <c r="KK110" s="372"/>
      <c r="KL110" s="364"/>
      <c r="KM110" s="365"/>
      <c r="KN110" s="365"/>
      <c r="KO110" s="365"/>
      <c r="KP110" s="365"/>
      <c r="KQ110" s="365"/>
      <c r="KR110" s="365"/>
      <c r="KS110" s="365"/>
      <c r="KT110" s="365"/>
      <c r="KU110" s="365"/>
      <c r="KV110" s="365"/>
      <c r="KW110" s="365"/>
      <c r="KX110" s="368"/>
      <c r="KY110" s="372"/>
      <c r="KZ110" s="364"/>
      <c r="LA110" s="365"/>
      <c r="LB110" s="365"/>
      <c r="LC110" s="365"/>
      <c r="LD110" s="365"/>
      <c r="LE110" s="365"/>
      <c r="LF110" s="365"/>
      <c r="LG110" s="365"/>
      <c r="LH110" s="365"/>
      <c r="LI110" s="365"/>
      <c r="LJ110" s="365"/>
      <c r="LK110" s="365"/>
      <c r="LL110" s="368"/>
      <c r="LM110" s="372"/>
      <c r="LN110" s="364"/>
      <c r="LO110" s="365"/>
      <c r="LP110" s="365"/>
      <c r="LQ110" s="365"/>
      <c r="LR110" s="365"/>
      <c r="LS110" s="365"/>
      <c r="LT110" s="365"/>
      <c r="LU110" s="365"/>
      <c r="LV110" s="365"/>
      <c r="LW110" s="365"/>
      <c r="LX110" s="365"/>
      <c r="LY110" s="365"/>
      <c r="LZ110" s="368"/>
      <c r="MA110" s="372"/>
      <c r="MB110" s="364"/>
      <c r="MC110" s="365"/>
      <c r="MD110" s="365"/>
      <c r="ME110" s="365"/>
      <c r="MF110" s="365"/>
      <c r="MG110" s="365"/>
      <c r="MH110" s="365"/>
      <c r="MI110" s="365"/>
      <c r="MJ110" s="365"/>
      <c r="MK110" s="365"/>
      <c r="ML110" s="365"/>
      <c r="MM110" s="365"/>
      <c r="MN110" s="368"/>
      <c r="MO110" s="372"/>
      <c r="MP110" s="364"/>
      <c r="MQ110" s="365"/>
      <c r="MR110" s="365"/>
      <c r="MS110" s="365"/>
      <c r="MT110" s="365"/>
      <c r="MU110" s="365"/>
      <c r="MV110" s="365"/>
      <c r="MW110" s="365"/>
      <c r="MX110" s="365"/>
      <c r="MY110" s="365"/>
      <c r="MZ110" s="365"/>
      <c r="NA110" s="365"/>
      <c r="NB110" s="368"/>
      <c r="NC110" s="372"/>
      <c r="ND110" s="364"/>
      <c r="NE110" s="365"/>
      <c r="NF110" s="365"/>
      <c r="NG110" s="365"/>
      <c r="NH110" s="365"/>
      <c r="NI110" s="365"/>
      <c r="NJ110" s="365"/>
      <c r="NK110" s="365"/>
      <c r="NL110" s="365"/>
      <c r="NM110" s="365"/>
      <c r="NN110" s="365"/>
      <c r="NO110" s="365"/>
      <c r="NP110" s="368"/>
      <c r="NQ110" s="372"/>
      <c r="NR110" s="364"/>
      <c r="NS110" s="365"/>
      <c r="NT110" s="365"/>
      <c r="NU110" s="365"/>
      <c r="NV110" s="365"/>
      <c r="NW110" s="365"/>
      <c r="NX110" s="365"/>
      <c r="NY110" s="365"/>
      <c r="NZ110" s="365"/>
      <c r="OA110" s="365"/>
      <c r="OB110" s="365"/>
      <c r="OC110" s="365"/>
      <c r="OD110" s="368"/>
      <c r="OE110" s="372"/>
      <c r="OF110" s="364"/>
      <c r="OG110" s="365"/>
      <c r="OH110" s="365"/>
      <c r="OI110" s="365"/>
      <c r="OJ110" s="365"/>
      <c r="OK110" s="365"/>
      <c r="OL110" s="365"/>
      <c r="OM110" s="365"/>
      <c r="ON110" s="365"/>
      <c r="OO110" s="365"/>
      <c r="OP110" s="365"/>
      <c r="OQ110" s="365"/>
      <c r="OR110" s="368"/>
      <c r="OS110" s="372"/>
      <c r="OT110" s="364"/>
      <c r="OU110" s="365"/>
      <c r="OV110" s="365"/>
      <c r="OW110" s="365"/>
      <c r="OX110" s="365"/>
      <c r="OY110" s="365"/>
      <c r="OZ110" s="365"/>
      <c r="PA110" s="365"/>
      <c r="PB110" s="365"/>
      <c r="PC110" s="365"/>
      <c r="PD110" s="365"/>
      <c r="PE110" s="365"/>
      <c r="PF110" s="368"/>
      <c r="PG110" s="372"/>
      <c r="PH110" s="364"/>
      <c r="PI110" s="365"/>
      <c r="PJ110" s="365"/>
      <c r="PK110" s="365"/>
      <c r="PL110" s="365"/>
      <c r="PM110" s="365"/>
      <c r="PN110" s="365"/>
      <c r="PO110" s="365"/>
      <c r="PP110" s="365"/>
      <c r="PQ110" s="365"/>
      <c r="PR110" s="365"/>
      <c r="PS110" s="365"/>
      <c r="PT110" s="368"/>
      <c r="PU110" s="372"/>
      <c r="PV110" s="368"/>
      <c r="PW110" s="368"/>
      <c r="PX110" s="368"/>
      <c r="PY110" s="368"/>
      <c r="PZ110" s="368"/>
      <c r="QA110" s="368"/>
      <c r="QB110" s="368"/>
      <c r="QC110" s="368"/>
      <c r="QD110" s="368"/>
      <c r="QE110" s="368"/>
      <c r="QF110" s="368"/>
      <c r="QG110" s="368"/>
      <c r="QH110" s="368"/>
    </row>
    <row r="111" spans="1:450" x14ac:dyDescent="0.25">
      <c r="A111" s="304" t="s">
        <v>938</v>
      </c>
      <c r="B111" s="426" t="s">
        <v>898</v>
      </c>
      <c r="D111" s="375">
        <v>348873</v>
      </c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415">
        <f>+SUBTOTAL(9,D111:O111)</f>
        <v>348873</v>
      </c>
      <c r="Q111" s="416"/>
      <c r="R111" s="375">
        <v>0</v>
      </c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415">
        <f>+SUBTOTAL(9,R111:AC111)</f>
        <v>0</v>
      </c>
      <c r="AF111" s="375">
        <v>0</v>
      </c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415">
        <f>+SUBTOTAL(9,AF111:AQ111)</f>
        <v>0</v>
      </c>
      <c r="AT111" s="375">
        <v>0</v>
      </c>
      <c r="AU111" s="376"/>
      <c r="AV111" s="376"/>
      <c r="AW111" s="376"/>
      <c r="AX111" s="376"/>
      <c r="AY111" s="376"/>
      <c r="AZ111" s="376"/>
      <c r="BA111" s="376"/>
      <c r="BB111" s="376"/>
      <c r="BC111" s="376"/>
      <c r="BD111" s="376"/>
      <c r="BE111" s="376"/>
      <c r="BF111" s="415">
        <f>+SUBTOTAL(9,AT111:BE111)</f>
        <v>0</v>
      </c>
      <c r="BH111" s="375">
        <v>0</v>
      </c>
      <c r="BI111" s="376"/>
      <c r="BJ111" s="376"/>
      <c r="BK111" s="376"/>
      <c r="BL111" s="391"/>
      <c r="BM111" s="391"/>
      <c r="BN111" s="391"/>
      <c r="BO111" s="376"/>
      <c r="BP111" s="365"/>
      <c r="BQ111" s="365"/>
      <c r="BR111" s="365"/>
      <c r="BS111" s="365"/>
      <c r="BT111" s="415">
        <f>+SUBTOTAL(9,BH111:BS111)</f>
        <v>0</v>
      </c>
      <c r="BV111" s="375">
        <v>0</v>
      </c>
      <c r="BW111" s="376"/>
      <c r="BX111" s="365"/>
      <c r="BY111" s="365"/>
      <c r="BZ111" s="365"/>
      <c r="CA111" s="365"/>
      <c r="CB111" s="365"/>
      <c r="CC111" s="365"/>
      <c r="CD111" s="365"/>
      <c r="CE111" s="365"/>
      <c r="CF111" s="365"/>
      <c r="CG111" s="365"/>
      <c r="CH111" s="415">
        <f>+SUBTOTAL(9,BV111:CG111)</f>
        <v>0</v>
      </c>
      <c r="CI111" s="416"/>
      <c r="CJ111" s="375">
        <v>0</v>
      </c>
      <c r="CK111" s="376"/>
      <c r="CL111" s="365"/>
      <c r="CM111" s="365"/>
      <c r="CN111" s="365"/>
      <c r="CO111" s="365"/>
      <c r="CP111" s="365"/>
      <c r="CQ111" s="365"/>
      <c r="CR111" s="365"/>
      <c r="CS111" s="365"/>
      <c r="CT111" s="365"/>
      <c r="CU111" s="365"/>
      <c r="CV111" s="415">
        <f>+SUBTOTAL(9,CJ111:CU111)</f>
        <v>0</v>
      </c>
      <c r="CX111" s="375">
        <v>0</v>
      </c>
      <c r="CY111" s="376"/>
      <c r="CZ111" s="365"/>
      <c r="DA111" s="365"/>
      <c r="DB111" s="365"/>
      <c r="DC111" s="365"/>
      <c r="DD111" s="365"/>
      <c r="DE111" s="365"/>
      <c r="DF111" s="365"/>
      <c r="DG111" s="365"/>
      <c r="DH111" s="365"/>
      <c r="DI111" s="365"/>
      <c r="DJ111" s="415">
        <f>+SUBTOTAL(9,CX111:DI111)</f>
        <v>0</v>
      </c>
      <c r="DK111" s="416"/>
      <c r="DL111" s="375">
        <v>0</v>
      </c>
      <c r="DM111" s="376"/>
      <c r="DN111" s="365"/>
      <c r="DO111" s="365"/>
      <c r="DP111" s="365"/>
      <c r="DQ111" s="365"/>
      <c r="DR111" s="365"/>
      <c r="DS111" s="365"/>
      <c r="DT111" s="365"/>
      <c r="DU111" s="365"/>
      <c r="DV111" s="365"/>
      <c r="DW111" s="365"/>
      <c r="DX111" s="415">
        <f>+SUBTOTAL(9,DL111:DW111)</f>
        <v>0</v>
      </c>
      <c r="DY111" s="416"/>
      <c r="DZ111" s="375">
        <v>0</v>
      </c>
      <c r="EA111" s="376"/>
      <c r="EB111" s="365"/>
      <c r="EC111" s="365"/>
      <c r="ED111" s="365"/>
      <c r="EE111" s="365"/>
      <c r="EF111" s="365"/>
      <c r="EG111" s="365"/>
      <c r="EH111" s="365"/>
      <c r="EI111" s="365"/>
      <c r="EJ111" s="365"/>
      <c r="EK111" s="365"/>
      <c r="EL111" s="415">
        <f>+SUBTOTAL(9,DZ111:EK111)</f>
        <v>0</v>
      </c>
      <c r="EM111" s="416"/>
      <c r="EN111" s="375">
        <v>0</v>
      </c>
      <c r="EO111" s="376"/>
      <c r="EP111" s="365"/>
      <c r="EQ111" s="365"/>
      <c r="ER111" s="365"/>
      <c r="ES111" s="365"/>
      <c r="ET111" s="365"/>
      <c r="EU111" s="365"/>
      <c r="EV111" s="365"/>
      <c r="EW111" s="365"/>
      <c r="EX111" s="365"/>
      <c r="EY111" s="365"/>
      <c r="EZ111" s="415">
        <f>+SUBTOTAL(9,EN111:EY111)</f>
        <v>0</v>
      </c>
      <c r="FA111" s="416"/>
      <c r="FB111" s="375">
        <v>0</v>
      </c>
      <c r="FC111" s="376"/>
      <c r="FD111" s="365"/>
      <c r="FE111" s="365"/>
      <c r="FF111" s="365"/>
      <c r="FG111" s="365"/>
      <c r="FH111" s="365"/>
      <c r="FI111" s="365"/>
      <c r="FJ111" s="365"/>
      <c r="FK111" s="365"/>
      <c r="FL111" s="365"/>
      <c r="FM111" s="365"/>
      <c r="FN111" s="415">
        <f>+SUBTOTAL(9,FB111:FM111)</f>
        <v>0</v>
      </c>
      <c r="FO111" s="416"/>
      <c r="FP111" s="375">
        <v>0</v>
      </c>
      <c r="FQ111" s="376"/>
      <c r="FR111" s="365"/>
      <c r="FS111" s="365"/>
      <c r="FT111" s="365"/>
      <c r="FU111" s="365"/>
      <c r="FV111" s="365"/>
      <c r="FW111" s="365"/>
      <c r="FX111" s="365"/>
      <c r="FY111" s="365"/>
      <c r="FZ111" s="365"/>
      <c r="GA111" s="365"/>
      <c r="GB111" s="415">
        <f>+SUBTOTAL(9,FP111:GA111)</f>
        <v>0</v>
      </c>
      <c r="GC111" s="416"/>
      <c r="GD111" s="375">
        <v>0</v>
      </c>
      <c r="GE111" s="376"/>
      <c r="GF111" s="365"/>
      <c r="GG111" s="365"/>
      <c r="GH111" s="365"/>
      <c r="GI111" s="365"/>
      <c r="GJ111" s="365"/>
      <c r="GK111" s="365"/>
      <c r="GL111" s="365"/>
      <c r="GM111" s="365"/>
      <c r="GN111" s="365"/>
      <c r="GO111" s="365"/>
      <c r="GP111" s="415">
        <f>+SUBTOTAL(9,GD111:GO111)</f>
        <v>0</v>
      </c>
      <c r="GQ111" s="416"/>
      <c r="GR111" s="375">
        <v>0</v>
      </c>
      <c r="GS111" s="376"/>
      <c r="GT111" s="365"/>
      <c r="GU111" s="365"/>
      <c r="GV111" s="365"/>
      <c r="GW111" s="365"/>
      <c r="GX111" s="365"/>
      <c r="GY111" s="365"/>
      <c r="GZ111" s="365"/>
      <c r="HA111" s="365"/>
      <c r="HB111" s="365"/>
      <c r="HC111" s="365"/>
      <c r="HD111" s="415">
        <f>+SUBTOTAL(9,GR111:HC111)</f>
        <v>0</v>
      </c>
      <c r="HE111" s="416"/>
      <c r="HF111" s="375">
        <v>0</v>
      </c>
      <c r="HG111" s="376"/>
      <c r="HH111" s="365"/>
      <c r="HI111" s="365"/>
      <c r="HJ111" s="365"/>
      <c r="HK111" s="365"/>
      <c r="HL111" s="365"/>
      <c r="HM111" s="365"/>
      <c r="HN111" s="365"/>
      <c r="HO111" s="365"/>
      <c r="HP111" s="365"/>
      <c r="HQ111" s="365"/>
      <c r="HR111" s="415">
        <f>+SUBTOTAL(9,HF111:HQ111)</f>
        <v>0</v>
      </c>
      <c r="HS111" s="416"/>
      <c r="HT111" s="375">
        <v>0</v>
      </c>
      <c r="HU111" s="376"/>
      <c r="HV111" s="365"/>
      <c r="HW111" s="365"/>
      <c r="HX111" s="365"/>
      <c r="HY111" s="365"/>
      <c r="HZ111" s="365"/>
      <c r="IA111" s="365"/>
      <c r="IB111" s="365"/>
      <c r="IC111" s="365"/>
      <c r="ID111" s="365"/>
      <c r="IE111" s="365"/>
      <c r="IF111" s="415">
        <f>+SUBTOTAL(9,HT111:IE111)</f>
        <v>0</v>
      </c>
      <c r="IG111" s="416"/>
      <c r="IH111" s="375">
        <v>0</v>
      </c>
      <c r="II111" s="376"/>
      <c r="IJ111" s="365"/>
      <c r="IK111" s="365"/>
      <c r="IL111" s="365"/>
      <c r="IM111" s="365"/>
      <c r="IN111" s="365"/>
      <c r="IO111" s="365"/>
      <c r="IP111" s="365"/>
      <c r="IQ111" s="365"/>
      <c r="IR111" s="365"/>
      <c r="IS111" s="365"/>
      <c r="IT111" s="415">
        <f>+SUBTOTAL(9,IH111:IS111)</f>
        <v>0</v>
      </c>
      <c r="IU111" s="416"/>
      <c r="IV111" s="375">
        <v>0</v>
      </c>
      <c r="IW111" s="376"/>
      <c r="IX111" s="365"/>
      <c r="IY111" s="365"/>
      <c r="IZ111" s="365"/>
      <c r="JA111" s="365"/>
      <c r="JB111" s="365"/>
      <c r="JC111" s="365"/>
      <c r="JD111" s="365"/>
      <c r="JE111" s="365"/>
      <c r="JF111" s="365"/>
      <c r="JG111" s="365"/>
      <c r="JH111" s="415">
        <f>+SUBTOTAL(9,IV111:JG111)</f>
        <v>0</v>
      </c>
      <c r="JI111" s="416"/>
      <c r="JJ111" s="375">
        <v>0</v>
      </c>
      <c r="JK111" s="376"/>
      <c r="JL111" s="365"/>
      <c r="JM111" s="365"/>
      <c r="JN111" s="365"/>
      <c r="JO111" s="365"/>
      <c r="JP111" s="365"/>
      <c r="JQ111" s="365"/>
      <c r="JR111" s="365"/>
      <c r="JS111" s="365"/>
      <c r="JT111" s="365"/>
      <c r="JU111" s="365"/>
      <c r="JV111" s="415">
        <f>+SUBTOTAL(9,JJ111:JU111)</f>
        <v>0</v>
      </c>
      <c r="JW111" s="416"/>
      <c r="JX111" s="375">
        <v>0</v>
      </c>
      <c r="JY111" s="376"/>
      <c r="JZ111" s="365"/>
      <c r="KA111" s="365"/>
      <c r="KB111" s="365"/>
      <c r="KC111" s="365"/>
      <c r="KD111" s="365"/>
      <c r="KE111" s="365"/>
      <c r="KF111" s="365"/>
      <c r="KG111" s="365"/>
      <c r="KH111" s="365"/>
      <c r="KI111" s="365"/>
      <c r="KJ111" s="415">
        <f>+SUBTOTAL(9,JX111:KI111)</f>
        <v>0</v>
      </c>
      <c r="KK111" s="416"/>
      <c r="KL111" s="375">
        <v>0</v>
      </c>
      <c r="KM111" s="376"/>
      <c r="KN111" s="365"/>
      <c r="KO111" s="365"/>
      <c r="KP111" s="365"/>
      <c r="KQ111" s="365"/>
      <c r="KR111" s="365"/>
      <c r="KS111" s="365"/>
      <c r="KT111" s="365"/>
      <c r="KU111" s="365"/>
      <c r="KV111" s="365"/>
      <c r="KW111" s="365"/>
      <c r="KX111" s="415">
        <f>+SUBTOTAL(9,KL111:KW111)</f>
        <v>0</v>
      </c>
      <c r="KY111" s="416"/>
      <c r="KZ111" s="375">
        <v>0</v>
      </c>
      <c r="LA111" s="376"/>
      <c r="LB111" s="365"/>
      <c r="LC111" s="365"/>
      <c r="LD111" s="365"/>
      <c r="LE111" s="365"/>
      <c r="LF111" s="365"/>
      <c r="LG111" s="365"/>
      <c r="LH111" s="365"/>
      <c r="LI111" s="365"/>
      <c r="LJ111" s="365"/>
      <c r="LK111" s="365"/>
      <c r="LL111" s="415">
        <f>+SUBTOTAL(9,KZ111:LK111)</f>
        <v>0</v>
      </c>
      <c r="LM111" s="416"/>
      <c r="LN111" s="375">
        <v>0</v>
      </c>
      <c r="LO111" s="376"/>
      <c r="LP111" s="365"/>
      <c r="LQ111" s="365"/>
      <c r="LR111" s="365"/>
      <c r="LS111" s="365"/>
      <c r="LT111" s="365"/>
      <c r="LU111" s="365"/>
      <c r="LV111" s="365"/>
      <c r="LW111" s="365"/>
      <c r="LX111" s="365"/>
      <c r="LY111" s="365"/>
      <c r="LZ111" s="415">
        <f>+SUBTOTAL(9,LN111:LY111)</f>
        <v>0</v>
      </c>
      <c r="MA111" s="416"/>
      <c r="MB111" s="375">
        <v>0</v>
      </c>
      <c r="MC111" s="376"/>
      <c r="MD111" s="365"/>
      <c r="ME111" s="365"/>
      <c r="MF111" s="365"/>
      <c r="MG111" s="365"/>
      <c r="MH111" s="365"/>
      <c r="MI111" s="365"/>
      <c r="MJ111" s="365"/>
      <c r="MK111" s="365"/>
      <c r="ML111" s="365"/>
      <c r="MM111" s="365"/>
      <c r="MN111" s="415">
        <f>+SUBTOTAL(9,MB111:MM111)</f>
        <v>0</v>
      </c>
      <c r="MO111" s="416"/>
      <c r="MP111" s="375">
        <v>0</v>
      </c>
      <c r="MQ111" s="376"/>
      <c r="MR111" s="365"/>
      <c r="MS111" s="365"/>
      <c r="MT111" s="365"/>
      <c r="MU111" s="365"/>
      <c r="MV111" s="365"/>
      <c r="MW111" s="365"/>
      <c r="MX111" s="365"/>
      <c r="MY111" s="365"/>
      <c r="MZ111" s="365"/>
      <c r="NA111" s="365"/>
      <c r="NB111" s="415">
        <f>+SUBTOTAL(9,MP111:NA111)</f>
        <v>0</v>
      </c>
      <c r="NC111" s="416"/>
      <c r="ND111" s="375">
        <v>0</v>
      </c>
      <c r="NE111" s="376"/>
      <c r="NF111" s="365"/>
      <c r="NG111" s="365"/>
      <c r="NH111" s="365"/>
      <c r="NI111" s="365"/>
      <c r="NJ111" s="365"/>
      <c r="NK111" s="365"/>
      <c r="NL111" s="365"/>
      <c r="NM111" s="365"/>
      <c r="NN111" s="365"/>
      <c r="NO111" s="365"/>
      <c r="NP111" s="415">
        <f>+SUBTOTAL(9,ND111:NO111)</f>
        <v>0</v>
      </c>
      <c r="NQ111" s="416"/>
      <c r="NR111" s="375">
        <v>0</v>
      </c>
      <c r="NS111" s="376"/>
      <c r="NT111" s="365"/>
      <c r="NU111" s="365"/>
      <c r="NV111" s="365"/>
      <c r="NW111" s="365"/>
      <c r="NX111" s="365"/>
      <c r="NY111" s="365"/>
      <c r="NZ111" s="365"/>
      <c r="OA111" s="365"/>
      <c r="OB111" s="365"/>
      <c r="OC111" s="365"/>
      <c r="OD111" s="415">
        <f>+SUBTOTAL(9,NR111:OC111)</f>
        <v>0</v>
      </c>
      <c r="OE111" s="416"/>
      <c r="OF111" s="375">
        <v>0</v>
      </c>
      <c r="OG111" s="376"/>
      <c r="OH111" s="365"/>
      <c r="OI111" s="365"/>
      <c r="OJ111" s="365"/>
      <c r="OK111" s="365"/>
      <c r="OL111" s="365"/>
      <c r="OM111" s="365"/>
      <c r="ON111" s="365"/>
      <c r="OO111" s="365"/>
      <c r="OP111" s="365"/>
      <c r="OQ111" s="365"/>
      <c r="OR111" s="415">
        <f>+SUBTOTAL(9,OF111:OQ111)</f>
        <v>0</v>
      </c>
      <c r="OS111" s="416"/>
      <c r="OT111" s="375">
        <v>0</v>
      </c>
      <c r="OU111" s="376"/>
      <c r="OV111" s="365"/>
      <c r="OW111" s="365"/>
      <c r="OX111" s="365"/>
      <c r="OY111" s="365"/>
      <c r="OZ111" s="365"/>
      <c r="PA111" s="365"/>
      <c r="PB111" s="365"/>
      <c r="PC111" s="365"/>
      <c r="PD111" s="365"/>
      <c r="PE111" s="365"/>
      <c r="PF111" s="415">
        <f>+SUBTOTAL(9,OT111:PE111)</f>
        <v>0</v>
      </c>
      <c r="PG111" s="416"/>
      <c r="PH111" s="375">
        <v>0</v>
      </c>
      <c r="PI111" s="376"/>
      <c r="PJ111" s="365"/>
      <c r="PK111" s="365"/>
      <c r="PL111" s="365"/>
      <c r="PM111" s="365"/>
      <c r="PN111" s="365"/>
      <c r="PO111" s="365"/>
      <c r="PP111" s="365"/>
      <c r="PQ111" s="365"/>
      <c r="PR111" s="365"/>
      <c r="PS111" s="365"/>
      <c r="PT111" s="415">
        <f>+SUBTOTAL(9,PH111:PS111)</f>
        <v>0</v>
      </c>
      <c r="PU111" s="416"/>
      <c r="PV111" s="415">
        <f t="shared" ref="PV111:QG111" si="501">SUMIF($D$13:$PS$13,PV$10,$D111:$PS111)</f>
        <v>348873</v>
      </c>
      <c r="PW111" s="368">
        <f t="shared" si="501"/>
        <v>0</v>
      </c>
      <c r="PX111" s="368">
        <f t="shared" si="501"/>
        <v>0</v>
      </c>
      <c r="PY111" s="368">
        <f t="shared" si="501"/>
        <v>0</v>
      </c>
      <c r="PZ111" s="368">
        <f t="shared" si="501"/>
        <v>0</v>
      </c>
      <c r="QA111" s="368">
        <f t="shared" si="501"/>
        <v>0</v>
      </c>
      <c r="QB111" s="368">
        <f t="shared" si="501"/>
        <v>0</v>
      </c>
      <c r="QC111" s="368">
        <f t="shared" si="501"/>
        <v>0</v>
      </c>
      <c r="QD111" s="368">
        <f t="shared" si="501"/>
        <v>0</v>
      </c>
      <c r="QE111" s="368">
        <f t="shared" si="501"/>
        <v>0</v>
      </c>
      <c r="QF111" s="368">
        <f t="shared" si="501"/>
        <v>0</v>
      </c>
      <c r="QG111" s="368">
        <f t="shared" si="501"/>
        <v>0</v>
      </c>
      <c r="QH111" s="368">
        <f t="shared" ref="QH111" si="502">SUM(PV111:QG111)</f>
        <v>348873</v>
      </c>
    </row>
    <row r="112" spans="1:450" x14ac:dyDescent="0.25">
      <c r="B112" s="260"/>
      <c r="D112" s="364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5"/>
      <c r="P112" s="368"/>
      <c r="Q112" s="372"/>
      <c r="R112" s="364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8"/>
      <c r="AF112" s="364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8"/>
      <c r="AT112" s="364"/>
      <c r="AU112" s="365"/>
      <c r="AV112" s="365"/>
      <c r="AW112" s="365"/>
      <c r="AX112" s="365"/>
      <c r="AY112" s="365"/>
      <c r="AZ112" s="365"/>
      <c r="BA112" s="365"/>
      <c r="BB112" s="365"/>
      <c r="BC112" s="365"/>
      <c r="BD112" s="365"/>
      <c r="BE112" s="365"/>
      <c r="BF112" s="368"/>
      <c r="BH112" s="364"/>
      <c r="BI112" s="365"/>
      <c r="BJ112" s="365"/>
      <c r="BK112" s="365"/>
      <c r="BL112" s="365"/>
      <c r="BM112" s="365"/>
      <c r="BN112" s="365"/>
      <c r="BO112" s="365"/>
      <c r="BP112" s="365"/>
      <c r="BQ112" s="365"/>
      <c r="BR112" s="365"/>
      <c r="BS112" s="365"/>
      <c r="BT112" s="368"/>
      <c r="BV112" s="364"/>
      <c r="BW112" s="365"/>
      <c r="BX112" s="365"/>
      <c r="BY112" s="365"/>
      <c r="BZ112" s="365"/>
      <c r="CA112" s="365"/>
      <c r="CB112" s="365"/>
      <c r="CC112" s="365"/>
      <c r="CD112" s="365"/>
      <c r="CE112" s="365"/>
      <c r="CF112" s="365"/>
      <c r="CG112" s="365"/>
      <c r="CH112" s="368"/>
      <c r="CI112" s="372"/>
      <c r="CJ112" s="364"/>
      <c r="CK112" s="365"/>
      <c r="CL112" s="365"/>
      <c r="CM112" s="365"/>
      <c r="CN112" s="365"/>
      <c r="CO112" s="365"/>
      <c r="CP112" s="365"/>
      <c r="CQ112" s="365"/>
      <c r="CR112" s="365"/>
      <c r="CS112" s="365"/>
      <c r="CT112" s="365"/>
      <c r="CU112" s="365"/>
      <c r="CV112" s="368"/>
      <c r="CX112" s="364"/>
      <c r="CY112" s="365"/>
      <c r="CZ112" s="365"/>
      <c r="DA112" s="365"/>
      <c r="DB112" s="365"/>
      <c r="DC112" s="365"/>
      <c r="DD112" s="365"/>
      <c r="DE112" s="365"/>
      <c r="DF112" s="365"/>
      <c r="DG112" s="365"/>
      <c r="DH112" s="365"/>
      <c r="DI112" s="365"/>
      <c r="DJ112" s="368"/>
      <c r="DK112" s="372"/>
      <c r="DL112" s="364"/>
      <c r="DM112" s="365"/>
      <c r="DN112" s="365"/>
      <c r="DO112" s="365"/>
      <c r="DP112" s="365"/>
      <c r="DQ112" s="365"/>
      <c r="DR112" s="365"/>
      <c r="DS112" s="365"/>
      <c r="DT112" s="365"/>
      <c r="DU112" s="365"/>
      <c r="DV112" s="365"/>
      <c r="DW112" s="365"/>
      <c r="DX112" s="368"/>
      <c r="DY112" s="372"/>
      <c r="DZ112" s="364"/>
      <c r="EA112" s="365"/>
      <c r="EB112" s="365"/>
      <c r="EC112" s="365"/>
      <c r="ED112" s="365"/>
      <c r="EE112" s="365"/>
      <c r="EF112" s="365"/>
      <c r="EG112" s="365"/>
      <c r="EH112" s="365"/>
      <c r="EI112" s="365"/>
      <c r="EJ112" s="365"/>
      <c r="EK112" s="365"/>
      <c r="EL112" s="368"/>
      <c r="EM112" s="372"/>
      <c r="EN112" s="364"/>
      <c r="EO112" s="365"/>
      <c r="EP112" s="365"/>
      <c r="EQ112" s="365"/>
      <c r="ER112" s="365"/>
      <c r="ES112" s="365"/>
      <c r="ET112" s="365"/>
      <c r="EU112" s="365"/>
      <c r="EV112" s="365"/>
      <c r="EW112" s="365"/>
      <c r="EX112" s="365"/>
      <c r="EY112" s="365"/>
      <c r="EZ112" s="368"/>
      <c r="FA112" s="372"/>
      <c r="FB112" s="364"/>
      <c r="FC112" s="365"/>
      <c r="FD112" s="365"/>
      <c r="FE112" s="365"/>
      <c r="FF112" s="365"/>
      <c r="FG112" s="365"/>
      <c r="FH112" s="365"/>
      <c r="FI112" s="365"/>
      <c r="FJ112" s="365"/>
      <c r="FK112" s="365"/>
      <c r="FL112" s="365"/>
      <c r="FM112" s="365"/>
      <c r="FN112" s="368"/>
      <c r="FO112" s="372"/>
      <c r="FP112" s="364"/>
      <c r="FQ112" s="365"/>
      <c r="FR112" s="365"/>
      <c r="FS112" s="365"/>
      <c r="FT112" s="365"/>
      <c r="FU112" s="365"/>
      <c r="FV112" s="365"/>
      <c r="FW112" s="365"/>
      <c r="FX112" s="365"/>
      <c r="FY112" s="365"/>
      <c r="FZ112" s="365"/>
      <c r="GA112" s="365"/>
      <c r="GB112" s="368"/>
      <c r="GC112" s="372"/>
      <c r="GD112" s="364"/>
      <c r="GE112" s="365"/>
      <c r="GF112" s="365"/>
      <c r="GG112" s="365"/>
      <c r="GH112" s="365"/>
      <c r="GI112" s="365"/>
      <c r="GJ112" s="365"/>
      <c r="GK112" s="365"/>
      <c r="GL112" s="365"/>
      <c r="GM112" s="365"/>
      <c r="GN112" s="365"/>
      <c r="GO112" s="365"/>
      <c r="GP112" s="368"/>
      <c r="GQ112" s="372"/>
      <c r="GR112" s="364"/>
      <c r="GS112" s="365"/>
      <c r="GT112" s="365"/>
      <c r="GU112" s="365"/>
      <c r="GV112" s="365"/>
      <c r="GW112" s="365"/>
      <c r="GX112" s="365"/>
      <c r="GY112" s="365"/>
      <c r="GZ112" s="365"/>
      <c r="HA112" s="365"/>
      <c r="HB112" s="365"/>
      <c r="HC112" s="365"/>
      <c r="HD112" s="368"/>
      <c r="HE112" s="372"/>
      <c r="HF112" s="364"/>
      <c r="HG112" s="365"/>
      <c r="HH112" s="365"/>
      <c r="HI112" s="365"/>
      <c r="HJ112" s="365"/>
      <c r="HK112" s="365"/>
      <c r="HL112" s="365"/>
      <c r="HM112" s="365"/>
      <c r="HN112" s="365"/>
      <c r="HO112" s="365"/>
      <c r="HP112" s="365"/>
      <c r="HQ112" s="365"/>
      <c r="HR112" s="368"/>
      <c r="HS112" s="372"/>
      <c r="HT112" s="364"/>
      <c r="HU112" s="365"/>
      <c r="HV112" s="365"/>
      <c r="HW112" s="365"/>
      <c r="HX112" s="365"/>
      <c r="HY112" s="365"/>
      <c r="HZ112" s="365"/>
      <c r="IA112" s="365"/>
      <c r="IB112" s="365"/>
      <c r="IC112" s="365"/>
      <c r="ID112" s="365"/>
      <c r="IE112" s="365"/>
      <c r="IF112" s="368"/>
      <c r="IG112" s="372"/>
      <c r="IH112" s="364"/>
      <c r="II112" s="365"/>
      <c r="IJ112" s="365"/>
      <c r="IK112" s="365"/>
      <c r="IL112" s="365"/>
      <c r="IM112" s="365"/>
      <c r="IN112" s="365"/>
      <c r="IO112" s="365"/>
      <c r="IP112" s="365"/>
      <c r="IQ112" s="365"/>
      <c r="IR112" s="365"/>
      <c r="IS112" s="365"/>
      <c r="IT112" s="368"/>
      <c r="IU112" s="372"/>
      <c r="IV112" s="364"/>
      <c r="IW112" s="365"/>
      <c r="IX112" s="365"/>
      <c r="IY112" s="365"/>
      <c r="IZ112" s="365"/>
      <c r="JA112" s="365"/>
      <c r="JB112" s="365"/>
      <c r="JC112" s="365"/>
      <c r="JD112" s="365"/>
      <c r="JE112" s="365"/>
      <c r="JF112" s="365"/>
      <c r="JG112" s="365"/>
      <c r="JH112" s="368"/>
      <c r="JI112" s="372"/>
      <c r="JJ112" s="364"/>
      <c r="JK112" s="365"/>
      <c r="JL112" s="365"/>
      <c r="JM112" s="365"/>
      <c r="JN112" s="365"/>
      <c r="JO112" s="365"/>
      <c r="JP112" s="365"/>
      <c r="JQ112" s="365"/>
      <c r="JR112" s="365"/>
      <c r="JS112" s="365"/>
      <c r="JT112" s="365"/>
      <c r="JU112" s="365"/>
      <c r="JV112" s="368"/>
      <c r="JW112" s="372"/>
      <c r="JX112" s="364"/>
      <c r="JY112" s="365"/>
      <c r="JZ112" s="365"/>
      <c r="KA112" s="365"/>
      <c r="KB112" s="365"/>
      <c r="KC112" s="365"/>
      <c r="KD112" s="365"/>
      <c r="KE112" s="365"/>
      <c r="KF112" s="365"/>
      <c r="KG112" s="365"/>
      <c r="KH112" s="365"/>
      <c r="KI112" s="365"/>
      <c r="KJ112" s="368"/>
      <c r="KK112" s="372"/>
      <c r="KL112" s="364"/>
      <c r="KM112" s="365"/>
      <c r="KN112" s="365"/>
      <c r="KO112" s="365"/>
      <c r="KP112" s="365"/>
      <c r="KQ112" s="365"/>
      <c r="KR112" s="365"/>
      <c r="KS112" s="365"/>
      <c r="KT112" s="365"/>
      <c r="KU112" s="365"/>
      <c r="KV112" s="365"/>
      <c r="KW112" s="365"/>
      <c r="KX112" s="368"/>
      <c r="KY112" s="372"/>
      <c r="KZ112" s="364"/>
      <c r="LA112" s="365"/>
      <c r="LB112" s="365"/>
      <c r="LC112" s="365"/>
      <c r="LD112" s="365"/>
      <c r="LE112" s="365"/>
      <c r="LF112" s="365"/>
      <c r="LG112" s="365"/>
      <c r="LH112" s="365"/>
      <c r="LI112" s="365"/>
      <c r="LJ112" s="365"/>
      <c r="LK112" s="365"/>
      <c r="LL112" s="368"/>
      <c r="LM112" s="372"/>
      <c r="LN112" s="364"/>
      <c r="LO112" s="365"/>
      <c r="LP112" s="365"/>
      <c r="LQ112" s="365"/>
      <c r="LR112" s="365"/>
      <c r="LS112" s="365"/>
      <c r="LT112" s="365"/>
      <c r="LU112" s="365"/>
      <c r="LV112" s="365"/>
      <c r="LW112" s="365"/>
      <c r="LX112" s="365"/>
      <c r="LY112" s="365"/>
      <c r="LZ112" s="368"/>
      <c r="MA112" s="372"/>
      <c r="MB112" s="364"/>
      <c r="MC112" s="365"/>
      <c r="MD112" s="365"/>
      <c r="ME112" s="365"/>
      <c r="MF112" s="365"/>
      <c r="MG112" s="365"/>
      <c r="MH112" s="365"/>
      <c r="MI112" s="365"/>
      <c r="MJ112" s="365"/>
      <c r="MK112" s="365"/>
      <c r="ML112" s="365"/>
      <c r="MM112" s="365"/>
      <c r="MN112" s="368"/>
      <c r="MO112" s="372"/>
      <c r="MP112" s="364"/>
      <c r="MQ112" s="365"/>
      <c r="MR112" s="365"/>
      <c r="MS112" s="365"/>
      <c r="MT112" s="365"/>
      <c r="MU112" s="365"/>
      <c r="MV112" s="365"/>
      <c r="MW112" s="365"/>
      <c r="MX112" s="365"/>
      <c r="MY112" s="365"/>
      <c r="MZ112" s="365"/>
      <c r="NA112" s="365"/>
      <c r="NB112" s="368"/>
      <c r="NC112" s="372"/>
      <c r="ND112" s="364"/>
      <c r="NE112" s="365"/>
      <c r="NF112" s="365"/>
      <c r="NG112" s="365"/>
      <c r="NH112" s="365"/>
      <c r="NI112" s="365"/>
      <c r="NJ112" s="365"/>
      <c r="NK112" s="365"/>
      <c r="NL112" s="365"/>
      <c r="NM112" s="365"/>
      <c r="NN112" s="365"/>
      <c r="NO112" s="365"/>
      <c r="NP112" s="368"/>
      <c r="NQ112" s="372"/>
      <c r="NR112" s="364"/>
      <c r="NS112" s="365"/>
      <c r="NT112" s="365"/>
      <c r="NU112" s="365"/>
      <c r="NV112" s="365"/>
      <c r="NW112" s="365"/>
      <c r="NX112" s="365"/>
      <c r="NY112" s="365"/>
      <c r="NZ112" s="365"/>
      <c r="OA112" s="365"/>
      <c r="OB112" s="365"/>
      <c r="OC112" s="365"/>
      <c r="OD112" s="368"/>
      <c r="OE112" s="372"/>
      <c r="OF112" s="364"/>
      <c r="OG112" s="365"/>
      <c r="OH112" s="365"/>
      <c r="OI112" s="365"/>
      <c r="OJ112" s="365"/>
      <c r="OK112" s="365"/>
      <c r="OL112" s="365"/>
      <c r="OM112" s="365"/>
      <c r="ON112" s="365"/>
      <c r="OO112" s="365"/>
      <c r="OP112" s="365"/>
      <c r="OQ112" s="365"/>
      <c r="OR112" s="368"/>
      <c r="OS112" s="372"/>
      <c r="OT112" s="364"/>
      <c r="OU112" s="365"/>
      <c r="OV112" s="365"/>
      <c r="OW112" s="365"/>
      <c r="OX112" s="365"/>
      <c r="OY112" s="365"/>
      <c r="OZ112" s="365"/>
      <c r="PA112" s="365"/>
      <c r="PB112" s="365"/>
      <c r="PC112" s="365"/>
      <c r="PD112" s="365"/>
      <c r="PE112" s="365"/>
      <c r="PF112" s="368"/>
      <c r="PG112" s="372"/>
      <c r="PH112" s="364"/>
      <c r="PI112" s="365"/>
      <c r="PJ112" s="365"/>
      <c r="PK112" s="365"/>
      <c r="PL112" s="365"/>
      <c r="PM112" s="365"/>
      <c r="PN112" s="365"/>
      <c r="PO112" s="365"/>
      <c r="PP112" s="365"/>
      <c r="PQ112" s="365"/>
      <c r="PR112" s="365"/>
      <c r="PS112" s="365"/>
      <c r="PT112" s="368"/>
      <c r="PU112" s="372"/>
      <c r="PV112" s="368"/>
      <c r="PW112" s="368"/>
      <c r="PX112" s="368"/>
      <c r="PY112" s="368"/>
      <c r="PZ112" s="368"/>
      <c r="QA112" s="368"/>
      <c r="QB112" s="368"/>
      <c r="QC112" s="368"/>
      <c r="QD112" s="368"/>
      <c r="QE112" s="368"/>
      <c r="QF112" s="368"/>
      <c r="QG112" s="368"/>
      <c r="QH112" s="368"/>
    </row>
    <row r="113" spans="1:450" x14ac:dyDescent="0.3">
      <c r="B113" s="425" t="s">
        <v>139</v>
      </c>
      <c r="D113" s="364"/>
      <c r="E113" s="396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415"/>
      <c r="Q113" s="416"/>
      <c r="R113" s="364"/>
      <c r="S113" s="396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415"/>
      <c r="AE113" s="416"/>
      <c r="AF113" s="364"/>
      <c r="AG113" s="396"/>
      <c r="AH113" s="389"/>
      <c r="AI113" s="389"/>
      <c r="AJ113" s="389"/>
      <c r="AK113" s="389"/>
      <c r="AL113" s="389"/>
      <c r="AM113" s="389"/>
      <c r="AN113" s="389"/>
      <c r="AO113" s="389"/>
      <c r="AP113" s="389"/>
      <c r="AQ113" s="389"/>
      <c r="AR113" s="415"/>
      <c r="AT113" s="364"/>
      <c r="AU113" s="396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  <c r="BF113" s="415"/>
      <c r="BH113" s="364"/>
      <c r="BI113" s="396"/>
      <c r="BJ113" s="389"/>
      <c r="BK113" s="389"/>
      <c r="BL113" s="389"/>
      <c r="BM113" s="389"/>
      <c r="BN113" s="389"/>
      <c r="BO113" s="389"/>
      <c r="BP113" s="389"/>
      <c r="BQ113" s="389"/>
      <c r="BR113" s="389"/>
      <c r="BS113" s="389"/>
      <c r="BT113" s="415"/>
      <c r="BV113" s="364"/>
      <c r="BW113" s="396"/>
      <c r="BX113" s="389"/>
      <c r="BY113" s="389"/>
      <c r="BZ113" s="389"/>
      <c r="CA113" s="389"/>
      <c r="CB113" s="389"/>
      <c r="CC113" s="389"/>
      <c r="CD113" s="389"/>
      <c r="CE113" s="389"/>
      <c r="CF113" s="389"/>
      <c r="CG113" s="389"/>
      <c r="CH113" s="415"/>
      <c r="CI113" s="416"/>
      <c r="CJ113" s="364"/>
      <c r="CK113" s="396"/>
      <c r="CL113" s="389"/>
      <c r="CM113" s="389"/>
      <c r="CN113" s="389"/>
      <c r="CO113" s="389"/>
      <c r="CP113" s="389"/>
      <c r="CQ113" s="389"/>
      <c r="CR113" s="389"/>
      <c r="CS113" s="389"/>
      <c r="CT113" s="389"/>
      <c r="CU113" s="389"/>
      <c r="CV113" s="415"/>
      <c r="CX113" s="364"/>
      <c r="CY113" s="396"/>
      <c r="CZ113" s="389"/>
      <c r="DA113" s="389"/>
      <c r="DB113" s="389"/>
      <c r="DC113" s="389"/>
      <c r="DD113" s="389"/>
      <c r="DE113" s="389"/>
      <c r="DF113" s="389"/>
      <c r="DG113" s="389"/>
      <c r="DH113" s="389"/>
      <c r="DI113" s="389"/>
      <c r="DJ113" s="415"/>
      <c r="DK113" s="416"/>
      <c r="DL113" s="364"/>
      <c r="DM113" s="396"/>
      <c r="DN113" s="389"/>
      <c r="DO113" s="389"/>
      <c r="DP113" s="389"/>
      <c r="DQ113" s="389"/>
      <c r="DR113" s="389"/>
      <c r="DS113" s="389"/>
      <c r="DT113" s="389"/>
      <c r="DU113" s="389"/>
      <c r="DV113" s="389"/>
      <c r="DW113" s="389"/>
      <c r="DX113" s="415"/>
      <c r="DY113" s="416"/>
      <c r="DZ113" s="364"/>
      <c r="EA113" s="396"/>
      <c r="EB113" s="389"/>
      <c r="EC113" s="389"/>
      <c r="ED113" s="389"/>
      <c r="EE113" s="389"/>
      <c r="EF113" s="389"/>
      <c r="EG113" s="389"/>
      <c r="EH113" s="389"/>
      <c r="EI113" s="389"/>
      <c r="EJ113" s="389"/>
      <c r="EK113" s="389"/>
      <c r="EL113" s="415"/>
      <c r="EM113" s="416"/>
      <c r="EN113" s="364"/>
      <c r="EO113" s="396"/>
      <c r="EP113" s="389"/>
      <c r="EQ113" s="389"/>
      <c r="ER113" s="389"/>
      <c r="ES113" s="389"/>
      <c r="ET113" s="389"/>
      <c r="EU113" s="389"/>
      <c r="EV113" s="389"/>
      <c r="EW113" s="389"/>
      <c r="EX113" s="389"/>
      <c r="EY113" s="389"/>
      <c r="EZ113" s="415"/>
      <c r="FA113" s="416"/>
      <c r="FB113" s="364"/>
      <c r="FC113" s="396"/>
      <c r="FD113" s="389"/>
      <c r="FE113" s="389"/>
      <c r="FF113" s="389"/>
      <c r="FG113" s="389"/>
      <c r="FH113" s="389"/>
      <c r="FI113" s="389"/>
      <c r="FJ113" s="389"/>
      <c r="FK113" s="389"/>
      <c r="FL113" s="389"/>
      <c r="FM113" s="389"/>
      <c r="FN113" s="415"/>
      <c r="FO113" s="416"/>
      <c r="FP113" s="364"/>
      <c r="FQ113" s="396"/>
      <c r="FR113" s="389"/>
      <c r="FS113" s="389"/>
      <c r="FT113" s="389"/>
      <c r="FU113" s="389"/>
      <c r="FV113" s="389"/>
      <c r="FW113" s="389"/>
      <c r="FX113" s="389"/>
      <c r="FY113" s="389"/>
      <c r="FZ113" s="389"/>
      <c r="GA113" s="389"/>
      <c r="GB113" s="415"/>
      <c r="GC113" s="416"/>
      <c r="GD113" s="364"/>
      <c r="GE113" s="396"/>
      <c r="GF113" s="389"/>
      <c r="GG113" s="389"/>
      <c r="GH113" s="389"/>
      <c r="GI113" s="389"/>
      <c r="GJ113" s="389"/>
      <c r="GK113" s="389"/>
      <c r="GL113" s="389"/>
      <c r="GM113" s="389"/>
      <c r="GN113" s="389"/>
      <c r="GO113" s="389"/>
      <c r="GP113" s="415"/>
      <c r="GQ113" s="416"/>
      <c r="GR113" s="364"/>
      <c r="GS113" s="396"/>
      <c r="GT113" s="389"/>
      <c r="GU113" s="389"/>
      <c r="GV113" s="389"/>
      <c r="GW113" s="389"/>
      <c r="GX113" s="389"/>
      <c r="GY113" s="389"/>
      <c r="GZ113" s="389"/>
      <c r="HA113" s="389"/>
      <c r="HB113" s="389"/>
      <c r="HC113" s="389"/>
      <c r="HD113" s="415"/>
      <c r="HE113" s="416"/>
      <c r="HF113" s="364"/>
      <c r="HG113" s="396"/>
      <c r="HH113" s="389"/>
      <c r="HI113" s="389"/>
      <c r="HJ113" s="389"/>
      <c r="HK113" s="389"/>
      <c r="HL113" s="389"/>
      <c r="HM113" s="389"/>
      <c r="HN113" s="389"/>
      <c r="HO113" s="389"/>
      <c r="HP113" s="389"/>
      <c r="HQ113" s="389"/>
      <c r="HR113" s="415"/>
      <c r="HS113" s="416"/>
      <c r="HT113" s="364"/>
      <c r="HU113" s="396"/>
      <c r="HV113" s="389"/>
      <c r="HW113" s="389"/>
      <c r="HX113" s="389"/>
      <c r="HY113" s="389"/>
      <c r="HZ113" s="389"/>
      <c r="IA113" s="389"/>
      <c r="IB113" s="389"/>
      <c r="IC113" s="389"/>
      <c r="ID113" s="389"/>
      <c r="IE113" s="389"/>
      <c r="IF113" s="415"/>
      <c r="IG113" s="416"/>
      <c r="IH113" s="364"/>
      <c r="II113" s="396"/>
      <c r="IJ113" s="389"/>
      <c r="IK113" s="389"/>
      <c r="IL113" s="389"/>
      <c r="IM113" s="389"/>
      <c r="IN113" s="389"/>
      <c r="IO113" s="389"/>
      <c r="IP113" s="389"/>
      <c r="IQ113" s="389"/>
      <c r="IR113" s="389"/>
      <c r="IS113" s="389"/>
      <c r="IT113" s="415"/>
      <c r="IU113" s="416"/>
      <c r="IV113" s="364"/>
      <c r="IW113" s="396"/>
      <c r="IX113" s="389"/>
      <c r="IY113" s="389"/>
      <c r="IZ113" s="389"/>
      <c r="JA113" s="389"/>
      <c r="JB113" s="389"/>
      <c r="JC113" s="389"/>
      <c r="JD113" s="389"/>
      <c r="JE113" s="389"/>
      <c r="JF113" s="389"/>
      <c r="JG113" s="389"/>
      <c r="JH113" s="415"/>
      <c r="JI113" s="416"/>
      <c r="JJ113" s="364"/>
      <c r="JK113" s="396"/>
      <c r="JL113" s="389"/>
      <c r="JM113" s="389"/>
      <c r="JN113" s="389"/>
      <c r="JO113" s="389"/>
      <c r="JP113" s="389"/>
      <c r="JQ113" s="389"/>
      <c r="JR113" s="389"/>
      <c r="JS113" s="389"/>
      <c r="JT113" s="389"/>
      <c r="JU113" s="389"/>
      <c r="JV113" s="415"/>
      <c r="JW113" s="416"/>
      <c r="JX113" s="364"/>
      <c r="JY113" s="396"/>
      <c r="JZ113" s="389"/>
      <c r="KA113" s="389"/>
      <c r="KB113" s="389"/>
      <c r="KC113" s="389"/>
      <c r="KD113" s="389"/>
      <c r="KE113" s="389"/>
      <c r="KF113" s="389"/>
      <c r="KG113" s="389"/>
      <c r="KH113" s="389"/>
      <c r="KI113" s="389"/>
      <c r="KJ113" s="415"/>
      <c r="KK113" s="416"/>
      <c r="KL113" s="364"/>
      <c r="KM113" s="396"/>
      <c r="KN113" s="389"/>
      <c r="KO113" s="389"/>
      <c r="KP113" s="389"/>
      <c r="KQ113" s="389"/>
      <c r="KR113" s="389"/>
      <c r="KS113" s="389"/>
      <c r="KT113" s="389"/>
      <c r="KU113" s="389"/>
      <c r="KV113" s="389"/>
      <c r="KW113" s="389"/>
      <c r="KX113" s="415"/>
      <c r="KY113" s="416"/>
      <c r="KZ113" s="364"/>
      <c r="LA113" s="396"/>
      <c r="LB113" s="389"/>
      <c r="LC113" s="389"/>
      <c r="LD113" s="389"/>
      <c r="LE113" s="389"/>
      <c r="LF113" s="389"/>
      <c r="LG113" s="389"/>
      <c r="LH113" s="389"/>
      <c r="LI113" s="389"/>
      <c r="LJ113" s="389"/>
      <c r="LK113" s="389"/>
      <c r="LL113" s="415"/>
      <c r="LM113" s="416"/>
      <c r="LN113" s="364"/>
      <c r="LO113" s="396"/>
      <c r="LP113" s="389"/>
      <c r="LQ113" s="389"/>
      <c r="LR113" s="389"/>
      <c r="LS113" s="389"/>
      <c r="LT113" s="389"/>
      <c r="LU113" s="389"/>
      <c r="LV113" s="389"/>
      <c r="LW113" s="389"/>
      <c r="LX113" s="389"/>
      <c r="LY113" s="389"/>
      <c r="LZ113" s="415"/>
      <c r="MA113" s="416"/>
      <c r="MB113" s="364"/>
      <c r="MC113" s="396"/>
      <c r="MD113" s="389"/>
      <c r="ME113" s="389"/>
      <c r="MF113" s="389"/>
      <c r="MG113" s="389"/>
      <c r="MH113" s="389"/>
      <c r="MI113" s="389"/>
      <c r="MJ113" s="389"/>
      <c r="MK113" s="389"/>
      <c r="ML113" s="389"/>
      <c r="MM113" s="389"/>
      <c r="MN113" s="415"/>
      <c r="MO113" s="416"/>
      <c r="MP113" s="364"/>
      <c r="MQ113" s="396"/>
      <c r="MR113" s="389"/>
      <c r="MS113" s="389"/>
      <c r="MT113" s="389"/>
      <c r="MU113" s="389"/>
      <c r="MV113" s="389"/>
      <c r="MW113" s="389"/>
      <c r="MX113" s="389"/>
      <c r="MY113" s="389"/>
      <c r="MZ113" s="389"/>
      <c r="NA113" s="389"/>
      <c r="NB113" s="415"/>
      <c r="NC113" s="416"/>
      <c r="ND113" s="364"/>
      <c r="NE113" s="396"/>
      <c r="NF113" s="389"/>
      <c r="NG113" s="389"/>
      <c r="NH113" s="389"/>
      <c r="NI113" s="389"/>
      <c r="NJ113" s="389"/>
      <c r="NK113" s="389"/>
      <c r="NL113" s="389"/>
      <c r="NM113" s="389"/>
      <c r="NN113" s="389"/>
      <c r="NO113" s="389"/>
      <c r="NP113" s="415"/>
      <c r="NQ113" s="416"/>
      <c r="NR113" s="364"/>
      <c r="NS113" s="396"/>
      <c r="NT113" s="389"/>
      <c r="NU113" s="389"/>
      <c r="NV113" s="389"/>
      <c r="NW113" s="389"/>
      <c r="NX113" s="389"/>
      <c r="NY113" s="389"/>
      <c r="NZ113" s="389"/>
      <c r="OA113" s="389"/>
      <c r="OB113" s="389"/>
      <c r="OC113" s="389"/>
      <c r="OD113" s="415"/>
      <c r="OE113" s="416"/>
      <c r="OF113" s="364"/>
      <c r="OG113" s="396"/>
      <c r="OH113" s="389"/>
      <c r="OI113" s="389"/>
      <c r="OJ113" s="389"/>
      <c r="OK113" s="389"/>
      <c r="OL113" s="389"/>
      <c r="OM113" s="389"/>
      <c r="ON113" s="389"/>
      <c r="OO113" s="389"/>
      <c r="OP113" s="389"/>
      <c r="OQ113" s="389"/>
      <c r="OR113" s="415"/>
      <c r="OS113" s="416"/>
      <c r="OT113" s="364"/>
      <c r="OU113" s="396"/>
      <c r="OV113" s="389"/>
      <c r="OW113" s="389"/>
      <c r="OX113" s="389"/>
      <c r="OY113" s="389"/>
      <c r="OZ113" s="389"/>
      <c r="PA113" s="389"/>
      <c r="PB113" s="389"/>
      <c r="PC113" s="389"/>
      <c r="PD113" s="389"/>
      <c r="PE113" s="389"/>
      <c r="PF113" s="415"/>
      <c r="PG113" s="416"/>
      <c r="PH113" s="364"/>
      <c r="PI113" s="396"/>
      <c r="PJ113" s="389"/>
      <c r="PK113" s="389"/>
      <c r="PL113" s="389"/>
      <c r="PM113" s="389"/>
      <c r="PN113" s="389"/>
      <c r="PO113" s="389"/>
      <c r="PP113" s="389"/>
      <c r="PQ113" s="389"/>
      <c r="PR113" s="389"/>
      <c r="PS113" s="389"/>
      <c r="PT113" s="415"/>
      <c r="PU113" s="416"/>
      <c r="PV113" s="415"/>
      <c r="PW113" s="415"/>
      <c r="PX113" s="415"/>
      <c r="PY113" s="415"/>
      <c r="PZ113" s="415"/>
      <c r="QA113" s="415"/>
      <c r="QB113" s="415"/>
      <c r="QC113" s="415"/>
      <c r="QD113" s="415"/>
      <c r="QE113" s="415"/>
      <c r="QF113" s="415"/>
      <c r="QG113" s="415"/>
      <c r="QH113" s="415"/>
    </row>
    <row r="114" spans="1:450" x14ac:dyDescent="0.25">
      <c r="A114" s="304" t="s">
        <v>938</v>
      </c>
      <c r="B114" s="255" t="s">
        <v>140</v>
      </c>
      <c r="D114" s="375">
        <v>0</v>
      </c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415">
        <f>+SUBTOTAL(9,D114:O114)</f>
        <v>0</v>
      </c>
      <c r="Q114" s="416"/>
      <c r="R114" s="375">
        <v>0</v>
      </c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415">
        <f>+SUBTOTAL(9,R114:AC114)</f>
        <v>0</v>
      </c>
      <c r="AF114" s="375">
        <v>0</v>
      </c>
      <c r="AG114" s="389"/>
      <c r="AH114" s="389"/>
      <c r="AI114" s="389"/>
      <c r="AJ114" s="389"/>
      <c r="AK114" s="389"/>
      <c r="AL114" s="389"/>
      <c r="AM114" s="389"/>
      <c r="AN114" s="389"/>
      <c r="AO114" s="389"/>
      <c r="AP114" s="389"/>
      <c r="AQ114" s="389"/>
      <c r="AR114" s="415">
        <f>+SUBTOTAL(9,AF114:AQ114)</f>
        <v>0</v>
      </c>
      <c r="AT114" s="375">
        <v>0</v>
      </c>
      <c r="AU114" s="376"/>
      <c r="AV114" s="376"/>
      <c r="AW114" s="376"/>
      <c r="AX114" s="376"/>
      <c r="AY114" s="376"/>
      <c r="AZ114" s="376"/>
      <c r="BA114" s="376"/>
      <c r="BB114" s="376"/>
      <c r="BC114" s="376"/>
      <c r="BD114" s="376"/>
      <c r="BE114" s="376"/>
      <c r="BF114" s="415">
        <f>+SUBTOTAL(9,AT114:BE114)</f>
        <v>0</v>
      </c>
      <c r="BH114" s="375">
        <v>0</v>
      </c>
      <c r="BI114" s="376"/>
      <c r="BJ114" s="376"/>
      <c r="BK114" s="376"/>
      <c r="BL114" s="391"/>
      <c r="BM114" s="391"/>
      <c r="BN114" s="391"/>
      <c r="BO114" s="376"/>
      <c r="BP114" s="365"/>
      <c r="BQ114" s="365"/>
      <c r="BR114" s="365"/>
      <c r="BS114" s="365"/>
      <c r="BT114" s="415">
        <f>+SUBTOTAL(9,BH114:BS114)</f>
        <v>0</v>
      </c>
      <c r="BV114" s="375">
        <v>0</v>
      </c>
      <c r="BW114" s="376"/>
      <c r="BX114" s="365"/>
      <c r="BY114" s="365"/>
      <c r="BZ114" s="365"/>
      <c r="CA114" s="365"/>
      <c r="CB114" s="365"/>
      <c r="CC114" s="365"/>
      <c r="CD114" s="365"/>
      <c r="CE114" s="365"/>
      <c r="CF114" s="365"/>
      <c r="CG114" s="365"/>
      <c r="CH114" s="415">
        <f>+SUBTOTAL(9,BV114:CG114)</f>
        <v>0</v>
      </c>
      <c r="CI114" s="416"/>
      <c r="CJ114" s="375">
        <v>0</v>
      </c>
      <c r="CK114" s="376"/>
      <c r="CL114" s="365"/>
      <c r="CM114" s="365"/>
      <c r="CN114" s="365"/>
      <c r="CO114" s="365"/>
      <c r="CP114" s="365"/>
      <c r="CQ114" s="365"/>
      <c r="CR114" s="365"/>
      <c r="CS114" s="365"/>
      <c r="CT114" s="365"/>
      <c r="CU114" s="365"/>
      <c r="CV114" s="415">
        <f>+SUBTOTAL(9,CJ114:CU114)</f>
        <v>0</v>
      </c>
      <c r="CX114" s="375">
        <v>0</v>
      </c>
      <c r="CY114" s="376"/>
      <c r="CZ114" s="365"/>
      <c r="DA114" s="365"/>
      <c r="DB114" s="365"/>
      <c r="DC114" s="365"/>
      <c r="DD114" s="365"/>
      <c r="DE114" s="365"/>
      <c r="DF114" s="365"/>
      <c r="DG114" s="365"/>
      <c r="DH114" s="365"/>
      <c r="DI114" s="365"/>
      <c r="DJ114" s="415">
        <f>+SUBTOTAL(9,CX114:DI114)</f>
        <v>0</v>
      </c>
      <c r="DK114" s="416"/>
      <c r="DL114" s="375">
        <v>0</v>
      </c>
      <c r="DM114" s="376"/>
      <c r="DN114" s="365"/>
      <c r="DO114" s="365"/>
      <c r="DP114" s="365"/>
      <c r="DQ114" s="365"/>
      <c r="DR114" s="365"/>
      <c r="DS114" s="365"/>
      <c r="DT114" s="365"/>
      <c r="DU114" s="365"/>
      <c r="DV114" s="365"/>
      <c r="DW114" s="365"/>
      <c r="DX114" s="415">
        <f>+SUBTOTAL(9,DL114:DW114)</f>
        <v>0</v>
      </c>
      <c r="DY114" s="416"/>
      <c r="DZ114" s="375">
        <v>0</v>
      </c>
      <c r="EA114" s="376"/>
      <c r="EB114" s="365"/>
      <c r="EC114" s="365"/>
      <c r="ED114" s="365"/>
      <c r="EE114" s="365"/>
      <c r="EF114" s="365"/>
      <c r="EG114" s="365"/>
      <c r="EH114" s="365"/>
      <c r="EI114" s="365"/>
      <c r="EJ114" s="365"/>
      <c r="EK114" s="365"/>
      <c r="EL114" s="415">
        <f>+SUBTOTAL(9,DZ114:EK114)</f>
        <v>0</v>
      </c>
      <c r="EM114" s="416"/>
      <c r="EN114" s="375">
        <v>0</v>
      </c>
      <c r="EO114" s="376"/>
      <c r="EP114" s="365"/>
      <c r="EQ114" s="365"/>
      <c r="ER114" s="365"/>
      <c r="ES114" s="365"/>
      <c r="ET114" s="365"/>
      <c r="EU114" s="365"/>
      <c r="EV114" s="365"/>
      <c r="EW114" s="365"/>
      <c r="EX114" s="365"/>
      <c r="EY114" s="365"/>
      <c r="EZ114" s="415">
        <f>+SUBTOTAL(9,EN114:EY114)</f>
        <v>0</v>
      </c>
      <c r="FA114" s="416"/>
      <c r="FB114" s="375">
        <v>0</v>
      </c>
      <c r="FC114" s="376"/>
      <c r="FD114" s="365"/>
      <c r="FE114" s="365"/>
      <c r="FF114" s="365"/>
      <c r="FG114" s="365"/>
      <c r="FH114" s="365"/>
      <c r="FI114" s="365"/>
      <c r="FJ114" s="365"/>
      <c r="FK114" s="365"/>
      <c r="FL114" s="365"/>
      <c r="FM114" s="365"/>
      <c r="FN114" s="415">
        <f>+SUBTOTAL(9,FB114:FM114)</f>
        <v>0</v>
      </c>
      <c r="FO114" s="416"/>
      <c r="FP114" s="375">
        <v>0</v>
      </c>
      <c r="FQ114" s="376"/>
      <c r="FR114" s="365"/>
      <c r="FS114" s="365"/>
      <c r="FT114" s="365"/>
      <c r="FU114" s="365"/>
      <c r="FV114" s="365"/>
      <c r="FW114" s="365"/>
      <c r="FX114" s="365"/>
      <c r="FY114" s="365"/>
      <c r="FZ114" s="365"/>
      <c r="GA114" s="365"/>
      <c r="GB114" s="415">
        <f>+SUBTOTAL(9,FP114:GA114)</f>
        <v>0</v>
      </c>
      <c r="GC114" s="416"/>
      <c r="GD114" s="375">
        <v>0</v>
      </c>
      <c r="GE114" s="376"/>
      <c r="GF114" s="365"/>
      <c r="GG114" s="365"/>
      <c r="GH114" s="365"/>
      <c r="GI114" s="365"/>
      <c r="GJ114" s="365"/>
      <c r="GK114" s="365"/>
      <c r="GL114" s="365"/>
      <c r="GM114" s="365"/>
      <c r="GN114" s="365"/>
      <c r="GO114" s="365"/>
      <c r="GP114" s="415">
        <f>+SUBTOTAL(9,GD114:GO114)</f>
        <v>0</v>
      </c>
      <c r="GQ114" s="416"/>
      <c r="GR114" s="375">
        <v>0</v>
      </c>
      <c r="GS114" s="376"/>
      <c r="GT114" s="365"/>
      <c r="GU114" s="365"/>
      <c r="GV114" s="365"/>
      <c r="GW114" s="365"/>
      <c r="GX114" s="365"/>
      <c r="GY114" s="365"/>
      <c r="GZ114" s="365"/>
      <c r="HA114" s="365"/>
      <c r="HB114" s="365"/>
      <c r="HC114" s="365"/>
      <c r="HD114" s="415">
        <f>+SUBTOTAL(9,GR114:HC114)</f>
        <v>0</v>
      </c>
      <c r="HE114" s="416"/>
      <c r="HF114" s="375">
        <v>0</v>
      </c>
      <c r="HG114" s="376"/>
      <c r="HH114" s="365"/>
      <c r="HI114" s="365"/>
      <c r="HJ114" s="365"/>
      <c r="HK114" s="365"/>
      <c r="HL114" s="365"/>
      <c r="HM114" s="365"/>
      <c r="HN114" s="365"/>
      <c r="HO114" s="365"/>
      <c r="HP114" s="365"/>
      <c r="HQ114" s="365"/>
      <c r="HR114" s="415">
        <f>+SUBTOTAL(9,HF114:HQ114)</f>
        <v>0</v>
      </c>
      <c r="HS114" s="416"/>
      <c r="HT114" s="375">
        <v>0</v>
      </c>
      <c r="HU114" s="376"/>
      <c r="HV114" s="365"/>
      <c r="HW114" s="365"/>
      <c r="HX114" s="365"/>
      <c r="HY114" s="365"/>
      <c r="HZ114" s="365"/>
      <c r="IA114" s="365"/>
      <c r="IB114" s="365"/>
      <c r="IC114" s="365"/>
      <c r="ID114" s="365"/>
      <c r="IE114" s="365"/>
      <c r="IF114" s="415">
        <f>+SUBTOTAL(9,HT114:IE114)</f>
        <v>0</v>
      </c>
      <c r="IG114" s="416"/>
      <c r="IH114" s="375">
        <v>0</v>
      </c>
      <c r="II114" s="376"/>
      <c r="IJ114" s="365"/>
      <c r="IK114" s="365"/>
      <c r="IL114" s="365"/>
      <c r="IM114" s="365"/>
      <c r="IN114" s="365"/>
      <c r="IO114" s="365"/>
      <c r="IP114" s="365"/>
      <c r="IQ114" s="365"/>
      <c r="IR114" s="365"/>
      <c r="IS114" s="365"/>
      <c r="IT114" s="415">
        <f>+SUBTOTAL(9,IH114:IS114)</f>
        <v>0</v>
      </c>
      <c r="IU114" s="416"/>
      <c r="IV114" s="375">
        <v>0</v>
      </c>
      <c r="IW114" s="376"/>
      <c r="IX114" s="365"/>
      <c r="IY114" s="365"/>
      <c r="IZ114" s="365"/>
      <c r="JA114" s="365"/>
      <c r="JB114" s="365"/>
      <c r="JC114" s="365"/>
      <c r="JD114" s="365"/>
      <c r="JE114" s="365"/>
      <c r="JF114" s="365"/>
      <c r="JG114" s="365"/>
      <c r="JH114" s="415">
        <f>+SUBTOTAL(9,IV114:JG114)</f>
        <v>0</v>
      </c>
      <c r="JI114" s="416"/>
      <c r="JJ114" s="375">
        <v>0</v>
      </c>
      <c r="JK114" s="376"/>
      <c r="JL114" s="365"/>
      <c r="JM114" s="365"/>
      <c r="JN114" s="365"/>
      <c r="JO114" s="365"/>
      <c r="JP114" s="365"/>
      <c r="JQ114" s="365"/>
      <c r="JR114" s="365"/>
      <c r="JS114" s="365"/>
      <c r="JT114" s="365"/>
      <c r="JU114" s="365"/>
      <c r="JV114" s="415">
        <f>+SUBTOTAL(9,JJ114:JU114)</f>
        <v>0</v>
      </c>
      <c r="JW114" s="416"/>
      <c r="JX114" s="375">
        <v>0</v>
      </c>
      <c r="JY114" s="376"/>
      <c r="JZ114" s="365"/>
      <c r="KA114" s="365"/>
      <c r="KB114" s="365"/>
      <c r="KC114" s="365"/>
      <c r="KD114" s="365"/>
      <c r="KE114" s="365"/>
      <c r="KF114" s="365"/>
      <c r="KG114" s="365"/>
      <c r="KH114" s="365"/>
      <c r="KI114" s="365"/>
      <c r="KJ114" s="415">
        <f>+SUBTOTAL(9,JX114:KI114)</f>
        <v>0</v>
      </c>
      <c r="KK114" s="416"/>
      <c r="KL114" s="375">
        <v>0</v>
      </c>
      <c r="KM114" s="376"/>
      <c r="KN114" s="365"/>
      <c r="KO114" s="365"/>
      <c r="KP114" s="365"/>
      <c r="KQ114" s="365"/>
      <c r="KR114" s="365"/>
      <c r="KS114" s="365"/>
      <c r="KT114" s="365"/>
      <c r="KU114" s="365"/>
      <c r="KV114" s="365"/>
      <c r="KW114" s="365"/>
      <c r="KX114" s="415">
        <f>+SUBTOTAL(9,KL114:KW114)</f>
        <v>0</v>
      </c>
      <c r="KY114" s="416"/>
      <c r="KZ114" s="375">
        <v>0</v>
      </c>
      <c r="LA114" s="376"/>
      <c r="LB114" s="365"/>
      <c r="LC114" s="365"/>
      <c r="LD114" s="365"/>
      <c r="LE114" s="365"/>
      <c r="LF114" s="365"/>
      <c r="LG114" s="365"/>
      <c r="LH114" s="365"/>
      <c r="LI114" s="365"/>
      <c r="LJ114" s="365"/>
      <c r="LK114" s="365"/>
      <c r="LL114" s="415">
        <f>+SUBTOTAL(9,KZ114:LK114)</f>
        <v>0</v>
      </c>
      <c r="LM114" s="416"/>
      <c r="LN114" s="375">
        <v>0</v>
      </c>
      <c r="LO114" s="376"/>
      <c r="LP114" s="365"/>
      <c r="LQ114" s="365"/>
      <c r="LR114" s="365"/>
      <c r="LS114" s="365"/>
      <c r="LT114" s="365"/>
      <c r="LU114" s="365"/>
      <c r="LV114" s="365"/>
      <c r="LW114" s="365"/>
      <c r="LX114" s="365"/>
      <c r="LY114" s="365"/>
      <c r="LZ114" s="415">
        <f>+SUBTOTAL(9,LN114:LY114)</f>
        <v>0</v>
      </c>
      <c r="MA114" s="416"/>
      <c r="MB114" s="375">
        <v>0</v>
      </c>
      <c r="MC114" s="376"/>
      <c r="MD114" s="365"/>
      <c r="ME114" s="365"/>
      <c r="MF114" s="365"/>
      <c r="MG114" s="365"/>
      <c r="MH114" s="365"/>
      <c r="MI114" s="365"/>
      <c r="MJ114" s="365"/>
      <c r="MK114" s="365"/>
      <c r="ML114" s="365"/>
      <c r="MM114" s="365"/>
      <c r="MN114" s="415">
        <f>+SUBTOTAL(9,MB114:MM114)</f>
        <v>0</v>
      </c>
      <c r="MO114" s="416"/>
      <c r="MP114" s="375">
        <v>0</v>
      </c>
      <c r="MQ114" s="376"/>
      <c r="MR114" s="365"/>
      <c r="MS114" s="365"/>
      <c r="MT114" s="365"/>
      <c r="MU114" s="365"/>
      <c r="MV114" s="365"/>
      <c r="MW114" s="365"/>
      <c r="MX114" s="365"/>
      <c r="MY114" s="365"/>
      <c r="MZ114" s="365"/>
      <c r="NA114" s="365"/>
      <c r="NB114" s="415">
        <f>+SUBTOTAL(9,MP114:NA114)</f>
        <v>0</v>
      </c>
      <c r="NC114" s="416"/>
      <c r="ND114" s="375">
        <v>0</v>
      </c>
      <c r="NE114" s="376"/>
      <c r="NF114" s="365"/>
      <c r="NG114" s="365"/>
      <c r="NH114" s="365"/>
      <c r="NI114" s="365"/>
      <c r="NJ114" s="365"/>
      <c r="NK114" s="365"/>
      <c r="NL114" s="365"/>
      <c r="NM114" s="365"/>
      <c r="NN114" s="365"/>
      <c r="NO114" s="365"/>
      <c r="NP114" s="415">
        <f>+SUBTOTAL(9,ND114:NO114)</f>
        <v>0</v>
      </c>
      <c r="NQ114" s="416"/>
      <c r="NR114" s="375">
        <v>0</v>
      </c>
      <c r="NS114" s="376"/>
      <c r="NT114" s="365"/>
      <c r="NU114" s="365"/>
      <c r="NV114" s="365"/>
      <c r="NW114" s="365"/>
      <c r="NX114" s="365"/>
      <c r="NY114" s="365"/>
      <c r="NZ114" s="365"/>
      <c r="OA114" s="365"/>
      <c r="OB114" s="365"/>
      <c r="OC114" s="365"/>
      <c r="OD114" s="415">
        <f>+SUBTOTAL(9,NR114:OC114)</f>
        <v>0</v>
      </c>
      <c r="OE114" s="416"/>
      <c r="OF114" s="375">
        <v>0</v>
      </c>
      <c r="OG114" s="376"/>
      <c r="OH114" s="365"/>
      <c r="OI114" s="365"/>
      <c r="OJ114" s="365"/>
      <c r="OK114" s="365"/>
      <c r="OL114" s="365"/>
      <c r="OM114" s="365"/>
      <c r="ON114" s="365"/>
      <c r="OO114" s="365"/>
      <c r="OP114" s="365"/>
      <c r="OQ114" s="365"/>
      <c r="OR114" s="415">
        <f>+SUBTOTAL(9,OF114:OQ114)</f>
        <v>0</v>
      </c>
      <c r="OS114" s="416"/>
      <c r="OT114" s="375">
        <v>0</v>
      </c>
      <c r="OU114" s="376"/>
      <c r="OV114" s="365"/>
      <c r="OW114" s="365"/>
      <c r="OX114" s="365"/>
      <c r="OY114" s="365"/>
      <c r="OZ114" s="365"/>
      <c r="PA114" s="365"/>
      <c r="PB114" s="365"/>
      <c r="PC114" s="365"/>
      <c r="PD114" s="365"/>
      <c r="PE114" s="365"/>
      <c r="PF114" s="415">
        <f>+SUBTOTAL(9,OT114:PE114)</f>
        <v>0</v>
      </c>
      <c r="PG114" s="416"/>
      <c r="PH114" s="375">
        <v>0</v>
      </c>
      <c r="PI114" s="376"/>
      <c r="PJ114" s="365"/>
      <c r="PK114" s="365"/>
      <c r="PL114" s="365"/>
      <c r="PM114" s="365"/>
      <c r="PN114" s="365"/>
      <c r="PO114" s="365"/>
      <c r="PP114" s="365"/>
      <c r="PQ114" s="365"/>
      <c r="PR114" s="365"/>
      <c r="PS114" s="365"/>
      <c r="PT114" s="415">
        <f>+SUBTOTAL(9,PH114:PS114)</f>
        <v>0</v>
      </c>
      <c r="PU114" s="416"/>
      <c r="PV114" s="368">
        <f t="shared" ref="PV114:QG118" si="503">SUMIF($D$13:$PS$13,PV$10,$D114:$PS114)</f>
        <v>0</v>
      </c>
      <c r="PW114" s="368">
        <f t="shared" si="503"/>
        <v>0</v>
      </c>
      <c r="PX114" s="368">
        <f t="shared" si="503"/>
        <v>0</v>
      </c>
      <c r="PY114" s="368">
        <f t="shared" si="503"/>
        <v>0</v>
      </c>
      <c r="PZ114" s="368">
        <f t="shared" si="503"/>
        <v>0</v>
      </c>
      <c r="QA114" s="368">
        <f t="shared" si="503"/>
        <v>0</v>
      </c>
      <c r="QB114" s="368">
        <f t="shared" si="503"/>
        <v>0</v>
      </c>
      <c r="QC114" s="368">
        <f t="shared" si="503"/>
        <v>0</v>
      </c>
      <c r="QD114" s="368">
        <f t="shared" si="503"/>
        <v>0</v>
      </c>
      <c r="QE114" s="368">
        <f t="shared" si="503"/>
        <v>0</v>
      </c>
      <c r="QF114" s="368">
        <f t="shared" si="503"/>
        <v>0</v>
      </c>
      <c r="QG114" s="368">
        <f t="shared" si="503"/>
        <v>0</v>
      </c>
      <c r="QH114" s="368">
        <f t="shared" ref="QH114:QH118" si="504">SUM(PV114:QG114)</f>
        <v>0</v>
      </c>
    </row>
    <row r="115" spans="1:450" x14ac:dyDescent="0.25">
      <c r="A115" s="304" t="s">
        <v>938</v>
      </c>
      <c r="B115" s="255" t="s">
        <v>141</v>
      </c>
      <c r="D115" s="375">
        <v>0</v>
      </c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415">
        <f>+SUBTOTAL(9,D115:O115)</f>
        <v>0</v>
      </c>
      <c r="Q115" s="416"/>
      <c r="R115" s="375">
        <v>0</v>
      </c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415">
        <f>+SUBTOTAL(9,R115:AC115)</f>
        <v>0</v>
      </c>
      <c r="AF115" s="375">
        <v>0</v>
      </c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415">
        <f>+SUBTOTAL(9,AF115:AQ115)</f>
        <v>0</v>
      </c>
      <c r="AT115" s="375">
        <v>0</v>
      </c>
      <c r="AU115" s="376"/>
      <c r="AV115" s="376"/>
      <c r="AW115" s="376"/>
      <c r="AX115" s="376"/>
      <c r="AY115" s="376"/>
      <c r="AZ115" s="376"/>
      <c r="BA115" s="376"/>
      <c r="BB115" s="376"/>
      <c r="BC115" s="376"/>
      <c r="BD115" s="376"/>
      <c r="BE115" s="376"/>
      <c r="BF115" s="415">
        <f>+SUBTOTAL(9,AT115:BE115)</f>
        <v>0</v>
      </c>
      <c r="BH115" s="375">
        <v>0</v>
      </c>
      <c r="BI115" s="376"/>
      <c r="BJ115" s="376"/>
      <c r="BK115" s="376"/>
      <c r="BL115" s="391"/>
      <c r="BM115" s="391"/>
      <c r="BN115" s="391"/>
      <c r="BO115" s="376"/>
      <c r="BP115" s="365"/>
      <c r="BQ115" s="365"/>
      <c r="BR115" s="365"/>
      <c r="BS115" s="365"/>
      <c r="BT115" s="415">
        <f>+SUBTOTAL(9,BH115:BS115)</f>
        <v>0</v>
      </c>
      <c r="BV115" s="375">
        <v>0</v>
      </c>
      <c r="BW115" s="376"/>
      <c r="BX115" s="365"/>
      <c r="BY115" s="365"/>
      <c r="BZ115" s="365"/>
      <c r="CA115" s="365"/>
      <c r="CB115" s="365"/>
      <c r="CC115" s="365"/>
      <c r="CD115" s="365"/>
      <c r="CE115" s="365"/>
      <c r="CF115" s="365"/>
      <c r="CG115" s="365"/>
      <c r="CH115" s="415">
        <f>+SUBTOTAL(9,BV115:CG115)</f>
        <v>0</v>
      </c>
      <c r="CI115" s="416"/>
      <c r="CJ115" s="375">
        <v>0</v>
      </c>
      <c r="CK115" s="376"/>
      <c r="CL115" s="365"/>
      <c r="CM115" s="365"/>
      <c r="CN115" s="365"/>
      <c r="CO115" s="365"/>
      <c r="CP115" s="365"/>
      <c r="CQ115" s="365"/>
      <c r="CR115" s="365"/>
      <c r="CS115" s="365"/>
      <c r="CT115" s="365"/>
      <c r="CU115" s="365"/>
      <c r="CV115" s="415">
        <f>+SUBTOTAL(9,CJ115:CU115)</f>
        <v>0</v>
      </c>
      <c r="CX115" s="375">
        <v>0</v>
      </c>
      <c r="CY115" s="376"/>
      <c r="CZ115" s="365"/>
      <c r="DA115" s="365"/>
      <c r="DB115" s="365"/>
      <c r="DC115" s="365"/>
      <c r="DD115" s="365"/>
      <c r="DE115" s="365"/>
      <c r="DF115" s="365"/>
      <c r="DG115" s="365"/>
      <c r="DH115" s="365"/>
      <c r="DI115" s="365"/>
      <c r="DJ115" s="415">
        <f>+SUBTOTAL(9,CX115:DI115)</f>
        <v>0</v>
      </c>
      <c r="DK115" s="416"/>
      <c r="DL115" s="375">
        <v>0</v>
      </c>
      <c r="DM115" s="376"/>
      <c r="DN115" s="365"/>
      <c r="DO115" s="365"/>
      <c r="DP115" s="365"/>
      <c r="DQ115" s="365"/>
      <c r="DR115" s="365"/>
      <c r="DS115" s="365"/>
      <c r="DT115" s="365"/>
      <c r="DU115" s="365"/>
      <c r="DV115" s="365"/>
      <c r="DW115" s="365"/>
      <c r="DX115" s="415">
        <f>+SUBTOTAL(9,DL115:DW115)</f>
        <v>0</v>
      </c>
      <c r="DY115" s="416"/>
      <c r="DZ115" s="375">
        <v>0</v>
      </c>
      <c r="EA115" s="376"/>
      <c r="EB115" s="365"/>
      <c r="EC115" s="365"/>
      <c r="ED115" s="365"/>
      <c r="EE115" s="365"/>
      <c r="EF115" s="365"/>
      <c r="EG115" s="365"/>
      <c r="EH115" s="365"/>
      <c r="EI115" s="365"/>
      <c r="EJ115" s="365"/>
      <c r="EK115" s="365"/>
      <c r="EL115" s="415">
        <f>+SUBTOTAL(9,DZ115:EK115)</f>
        <v>0</v>
      </c>
      <c r="EM115" s="416"/>
      <c r="EN115" s="375">
        <v>0</v>
      </c>
      <c r="EO115" s="376"/>
      <c r="EP115" s="365"/>
      <c r="EQ115" s="365"/>
      <c r="ER115" s="365"/>
      <c r="ES115" s="365"/>
      <c r="ET115" s="365"/>
      <c r="EU115" s="365"/>
      <c r="EV115" s="365"/>
      <c r="EW115" s="365"/>
      <c r="EX115" s="365"/>
      <c r="EY115" s="365"/>
      <c r="EZ115" s="415">
        <f>+SUBTOTAL(9,EN115:EY115)</f>
        <v>0</v>
      </c>
      <c r="FA115" s="416"/>
      <c r="FB115" s="375">
        <v>0</v>
      </c>
      <c r="FC115" s="376"/>
      <c r="FD115" s="365"/>
      <c r="FE115" s="365"/>
      <c r="FF115" s="365"/>
      <c r="FG115" s="365"/>
      <c r="FH115" s="365"/>
      <c r="FI115" s="365"/>
      <c r="FJ115" s="365"/>
      <c r="FK115" s="365"/>
      <c r="FL115" s="365"/>
      <c r="FM115" s="365"/>
      <c r="FN115" s="415">
        <f>+SUBTOTAL(9,FB115:FM115)</f>
        <v>0</v>
      </c>
      <c r="FO115" s="416"/>
      <c r="FP115" s="375">
        <v>0</v>
      </c>
      <c r="FQ115" s="376"/>
      <c r="FR115" s="365"/>
      <c r="FS115" s="365"/>
      <c r="FT115" s="365"/>
      <c r="FU115" s="365"/>
      <c r="FV115" s="365"/>
      <c r="FW115" s="365"/>
      <c r="FX115" s="365"/>
      <c r="FY115" s="365"/>
      <c r="FZ115" s="365"/>
      <c r="GA115" s="365"/>
      <c r="GB115" s="415">
        <f>+SUBTOTAL(9,FP115:GA115)</f>
        <v>0</v>
      </c>
      <c r="GC115" s="416"/>
      <c r="GD115" s="375">
        <v>0</v>
      </c>
      <c r="GE115" s="376"/>
      <c r="GF115" s="365"/>
      <c r="GG115" s="365"/>
      <c r="GH115" s="365"/>
      <c r="GI115" s="365"/>
      <c r="GJ115" s="365"/>
      <c r="GK115" s="365"/>
      <c r="GL115" s="365"/>
      <c r="GM115" s="365"/>
      <c r="GN115" s="365"/>
      <c r="GO115" s="365"/>
      <c r="GP115" s="415">
        <f>+SUBTOTAL(9,GD115:GO115)</f>
        <v>0</v>
      </c>
      <c r="GQ115" s="416"/>
      <c r="GR115" s="375">
        <v>0</v>
      </c>
      <c r="GS115" s="376"/>
      <c r="GT115" s="365"/>
      <c r="GU115" s="365"/>
      <c r="GV115" s="365"/>
      <c r="GW115" s="365"/>
      <c r="GX115" s="365"/>
      <c r="GY115" s="365"/>
      <c r="GZ115" s="365"/>
      <c r="HA115" s="365"/>
      <c r="HB115" s="365"/>
      <c r="HC115" s="365"/>
      <c r="HD115" s="415">
        <f>+SUBTOTAL(9,GR115:HC115)</f>
        <v>0</v>
      </c>
      <c r="HE115" s="416"/>
      <c r="HF115" s="375">
        <v>0</v>
      </c>
      <c r="HG115" s="376"/>
      <c r="HH115" s="365"/>
      <c r="HI115" s="365"/>
      <c r="HJ115" s="365"/>
      <c r="HK115" s="365"/>
      <c r="HL115" s="365"/>
      <c r="HM115" s="365"/>
      <c r="HN115" s="365"/>
      <c r="HO115" s="365"/>
      <c r="HP115" s="365"/>
      <c r="HQ115" s="365"/>
      <c r="HR115" s="415">
        <f>+SUBTOTAL(9,HF115:HQ115)</f>
        <v>0</v>
      </c>
      <c r="HS115" s="416"/>
      <c r="HT115" s="375">
        <v>0</v>
      </c>
      <c r="HU115" s="376"/>
      <c r="HV115" s="365"/>
      <c r="HW115" s="365"/>
      <c r="HX115" s="365"/>
      <c r="HY115" s="365"/>
      <c r="HZ115" s="365"/>
      <c r="IA115" s="365"/>
      <c r="IB115" s="365"/>
      <c r="IC115" s="365"/>
      <c r="ID115" s="365"/>
      <c r="IE115" s="365"/>
      <c r="IF115" s="415">
        <f>+SUBTOTAL(9,HT115:IE115)</f>
        <v>0</v>
      </c>
      <c r="IG115" s="416"/>
      <c r="IH115" s="375">
        <v>0</v>
      </c>
      <c r="II115" s="376"/>
      <c r="IJ115" s="365"/>
      <c r="IK115" s="365"/>
      <c r="IL115" s="365"/>
      <c r="IM115" s="365"/>
      <c r="IN115" s="365"/>
      <c r="IO115" s="365"/>
      <c r="IP115" s="365"/>
      <c r="IQ115" s="365"/>
      <c r="IR115" s="365"/>
      <c r="IS115" s="365"/>
      <c r="IT115" s="415">
        <f>+SUBTOTAL(9,IH115:IS115)</f>
        <v>0</v>
      </c>
      <c r="IU115" s="416"/>
      <c r="IV115" s="375">
        <v>0</v>
      </c>
      <c r="IW115" s="376"/>
      <c r="IX115" s="365"/>
      <c r="IY115" s="365"/>
      <c r="IZ115" s="365"/>
      <c r="JA115" s="365"/>
      <c r="JB115" s="365"/>
      <c r="JC115" s="365"/>
      <c r="JD115" s="365"/>
      <c r="JE115" s="365"/>
      <c r="JF115" s="365"/>
      <c r="JG115" s="365"/>
      <c r="JH115" s="415">
        <f>+SUBTOTAL(9,IV115:JG115)</f>
        <v>0</v>
      </c>
      <c r="JI115" s="416"/>
      <c r="JJ115" s="375">
        <v>0</v>
      </c>
      <c r="JK115" s="376"/>
      <c r="JL115" s="365"/>
      <c r="JM115" s="365"/>
      <c r="JN115" s="365"/>
      <c r="JO115" s="365"/>
      <c r="JP115" s="365"/>
      <c r="JQ115" s="365"/>
      <c r="JR115" s="365"/>
      <c r="JS115" s="365"/>
      <c r="JT115" s="365"/>
      <c r="JU115" s="365"/>
      <c r="JV115" s="415">
        <f>+SUBTOTAL(9,JJ115:JU115)</f>
        <v>0</v>
      </c>
      <c r="JW115" s="416"/>
      <c r="JX115" s="375">
        <v>0</v>
      </c>
      <c r="JY115" s="376"/>
      <c r="JZ115" s="365"/>
      <c r="KA115" s="365"/>
      <c r="KB115" s="365"/>
      <c r="KC115" s="365"/>
      <c r="KD115" s="365"/>
      <c r="KE115" s="365"/>
      <c r="KF115" s="365"/>
      <c r="KG115" s="365"/>
      <c r="KH115" s="365"/>
      <c r="KI115" s="365"/>
      <c r="KJ115" s="415">
        <f>+SUBTOTAL(9,JX115:KI115)</f>
        <v>0</v>
      </c>
      <c r="KK115" s="416"/>
      <c r="KL115" s="375">
        <v>0</v>
      </c>
      <c r="KM115" s="376"/>
      <c r="KN115" s="365"/>
      <c r="KO115" s="365"/>
      <c r="KP115" s="365"/>
      <c r="KQ115" s="365"/>
      <c r="KR115" s="365"/>
      <c r="KS115" s="365"/>
      <c r="KT115" s="365"/>
      <c r="KU115" s="365"/>
      <c r="KV115" s="365"/>
      <c r="KW115" s="365"/>
      <c r="KX115" s="415">
        <f>+SUBTOTAL(9,KL115:KW115)</f>
        <v>0</v>
      </c>
      <c r="KY115" s="416"/>
      <c r="KZ115" s="375">
        <v>0</v>
      </c>
      <c r="LA115" s="376"/>
      <c r="LB115" s="365"/>
      <c r="LC115" s="365"/>
      <c r="LD115" s="365"/>
      <c r="LE115" s="365"/>
      <c r="LF115" s="365"/>
      <c r="LG115" s="365"/>
      <c r="LH115" s="365"/>
      <c r="LI115" s="365"/>
      <c r="LJ115" s="365"/>
      <c r="LK115" s="365"/>
      <c r="LL115" s="415">
        <f>+SUBTOTAL(9,KZ115:LK115)</f>
        <v>0</v>
      </c>
      <c r="LM115" s="416"/>
      <c r="LN115" s="375">
        <v>0</v>
      </c>
      <c r="LO115" s="376"/>
      <c r="LP115" s="365"/>
      <c r="LQ115" s="365"/>
      <c r="LR115" s="365"/>
      <c r="LS115" s="365"/>
      <c r="LT115" s="365"/>
      <c r="LU115" s="365"/>
      <c r="LV115" s="365"/>
      <c r="LW115" s="365"/>
      <c r="LX115" s="365"/>
      <c r="LY115" s="365"/>
      <c r="LZ115" s="415">
        <f>+SUBTOTAL(9,LN115:LY115)</f>
        <v>0</v>
      </c>
      <c r="MA115" s="416"/>
      <c r="MB115" s="375">
        <v>0</v>
      </c>
      <c r="MC115" s="376"/>
      <c r="MD115" s="365"/>
      <c r="ME115" s="365"/>
      <c r="MF115" s="365"/>
      <c r="MG115" s="365"/>
      <c r="MH115" s="365"/>
      <c r="MI115" s="365"/>
      <c r="MJ115" s="365"/>
      <c r="MK115" s="365"/>
      <c r="ML115" s="365"/>
      <c r="MM115" s="365"/>
      <c r="MN115" s="415">
        <f>+SUBTOTAL(9,MB115:MM115)</f>
        <v>0</v>
      </c>
      <c r="MO115" s="416"/>
      <c r="MP115" s="375">
        <v>0</v>
      </c>
      <c r="MQ115" s="376"/>
      <c r="MR115" s="365"/>
      <c r="MS115" s="365"/>
      <c r="MT115" s="365"/>
      <c r="MU115" s="365"/>
      <c r="MV115" s="365"/>
      <c r="MW115" s="365"/>
      <c r="MX115" s="365"/>
      <c r="MY115" s="365"/>
      <c r="MZ115" s="365"/>
      <c r="NA115" s="365"/>
      <c r="NB115" s="415">
        <f>+SUBTOTAL(9,MP115:NA115)</f>
        <v>0</v>
      </c>
      <c r="NC115" s="416"/>
      <c r="ND115" s="375">
        <v>0</v>
      </c>
      <c r="NE115" s="376"/>
      <c r="NF115" s="365"/>
      <c r="NG115" s="365"/>
      <c r="NH115" s="365"/>
      <c r="NI115" s="365"/>
      <c r="NJ115" s="365"/>
      <c r="NK115" s="365"/>
      <c r="NL115" s="365"/>
      <c r="NM115" s="365"/>
      <c r="NN115" s="365"/>
      <c r="NO115" s="365"/>
      <c r="NP115" s="415">
        <f>+SUBTOTAL(9,ND115:NO115)</f>
        <v>0</v>
      </c>
      <c r="NQ115" s="416"/>
      <c r="NR115" s="375">
        <v>0</v>
      </c>
      <c r="NS115" s="376"/>
      <c r="NT115" s="365"/>
      <c r="NU115" s="365"/>
      <c r="NV115" s="365"/>
      <c r="NW115" s="365"/>
      <c r="NX115" s="365"/>
      <c r="NY115" s="365"/>
      <c r="NZ115" s="365"/>
      <c r="OA115" s="365"/>
      <c r="OB115" s="365"/>
      <c r="OC115" s="365"/>
      <c r="OD115" s="415">
        <f>+SUBTOTAL(9,NR115:OC115)</f>
        <v>0</v>
      </c>
      <c r="OE115" s="416"/>
      <c r="OF115" s="375">
        <v>0</v>
      </c>
      <c r="OG115" s="376"/>
      <c r="OH115" s="365"/>
      <c r="OI115" s="365"/>
      <c r="OJ115" s="365"/>
      <c r="OK115" s="365"/>
      <c r="OL115" s="365"/>
      <c r="OM115" s="365"/>
      <c r="ON115" s="365"/>
      <c r="OO115" s="365"/>
      <c r="OP115" s="365"/>
      <c r="OQ115" s="365"/>
      <c r="OR115" s="415">
        <f>+SUBTOTAL(9,OF115:OQ115)</f>
        <v>0</v>
      </c>
      <c r="OS115" s="416"/>
      <c r="OT115" s="375">
        <v>0</v>
      </c>
      <c r="OU115" s="376"/>
      <c r="OV115" s="365"/>
      <c r="OW115" s="365"/>
      <c r="OX115" s="365"/>
      <c r="OY115" s="365"/>
      <c r="OZ115" s="365"/>
      <c r="PA115" s="365"/>
      <c r="PB115" s="365"/>
      <c r="PC115" s="365"/>
      <c r="PD115" s="365"/>
      <c r="PE115" s="365"/>
      <c r="PF115" s="415">
        <f>+SUBTOTAL(9,OT115:PE115)</f>
        <v>0</v>
      </c>
      <c r="PG115" s="416"/>
      <c r="PH115" s="375">
        <v>0</v>
      </c>
      <c r="PI115" s="376"/>
      <c r="PJ115" s="365"/>
      <c r="PK115" s="365"/>
      <c r="PL115" s="365"/>
      <c r="PM115" s="365"/>
      <c r="PN115" s="365"/>
      <c r="PO115" s="365"/>
      <c r="PP115" s="365"/>
      <c r="PQ115" s="365"/>
      <c r="PR115" s="365"/>
      <c r="PS115" s="365"/>
      <c r="PT115" s="415">
        <f>+SUBTOTAL(9,PH115:PS115)</f>
        <v>0</v>
      </c>
      <c r="PU115" s="416"/>
      <c r="PV115" s="368">
        <f t="shared" si="503"/>
        <v>0</v>
      </c>
      <c r="PW115" s="368">
        <f t="shared" si="503"/>
        <v>0</v>
      </c>
      <c r="PX115" s="368">
        <f t="shared" si="503"/>
        <v>0</v>
      </c>
      <c r="PY115" s="368">
        <f t="shared" si="503"/>
        <v>0</v>
      </c>
      <c r="PZ115" s="368">
        <f t="shared" si="503"/>
        <v>0</v>
      </c>
      <c r="QA115" s="368">
        <f t="shared" si="503"/>
        <v>0</v>
      </c>
      <c r="QB115" s="368">
        <f t="shared" si="503"/>
        <v>0</v>
      </c>
      <c r="QC115" s="368">
        <f t="shared" si="503"/>
        <v>0</v>
      </c>
      <c r="QD115" s="368">
        <f t="shared" si="503"/>
        <v>0</v>
      </c>
      <c r="QE115" s="368">
        <f t="shared" si="503"/>
        <v>0</v>
      </c>
      <c r="QF115" s="368">
        <f t="shared" si="503"/>
        <v>0</v>
      </c>
      <c r="QG115" s="368">
        <f t="shared" si="503"/>
        <v>0</v>
      </c>
      <c r="QH115" s="368">
        <f t="shared" si="504"/>
        <v>0</v>
      </c>
    </row>
    <row r="116" spans="1:450" x14ac:dyDescent="0.25">
      <c r="A116" s="304" t="s">
        <v>938</v>
      </c>
      <c r="B116" s="255" t="s">
        <v>142</v>
      </c>
      <c r="C116" s="407"/>
      <c r="D116" s="375">
        <v>0</v>
      </c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415">
        <f>+SUBTOTAL(9,D116:O116)</f>
        <v>0</v>
      </c>
      <c r="Q116" s="416"/>
      <c r="R116" s="375">
        <v>0</v>
      </c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415">
        <f>+SUBTOTAL(9,R116:AC116)</f>
        <v>0</v>
      </c>
      <c r="AF116" s="375">
        <v>0</v>
      </c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415">
        <f>+SUBTOTAL(9,AF116:AQ116)</f>
        <v>0</v>
      </c>
      <c r="AT116" s="375">
        <v>0</v>
      </c>
      <c r="AU116" s="376"/>
      <c r="AV116" s="376"/>
      <c r="AW116" s="376"/>
      <c r="AX116" s="376"/>
      <c r="AY116" s="376"/>
      <c r="AZ116" s="376"/>
      <c r="BA116" s="376"/>
      <c r="BB116" s="376"/>
      <c r="BC116" s="376"/>
      <c r="BD116" s="376"/>
      <c r="BE116" s="376"/>
      <c r="BF116" s="415">
        <f>+SUBTOTAL(9,AT116:BE116)</f>
        <v>0</v>
      </c>
      <c r="BH116" s="375">
        <v>0</v>
      </c>
      <c r="BI116" s="376"/>
      <c r="BJ116" s="376"/>
      <c r="BK116" s="376"/>
      <c r="BL116" s="391"/>
      <c r="BM116" s="391"/>
      <c r="BN116" s="391"/>
      <c r="BO116" s="376"/>
      <c r="BP116" s="365"/>
      <c r="BQ116" s="365"/>
      <c r="BR116" s="365"/>
      <c r="BS116" s="365"/>
      <c r="BT116" s="415">
        <f>+SUBTOTAL(9,BH116:BS116)</f>
        <v>0</v>
      </c>
      <c r="BV116" s="375">
        <v>0</v>
      </c>
      <c r="BW116" s="376"/>
      <c r="BX116" s="365"/>
      <c r="BY116" s="365"/>
      <c r="BZ116" s="365"/>
      <c r="CA116" s="365"/>
      <c r="CB116" s="365"/>
      <c r="CC116" s="365"/>
      <c r="CD116" s="365"/>
      <c r="CE116" s="365"/>
      <c r="CF116" s="365"/>
      <c r="CG116" s="365"/>
      <c r="CH116" s="415">
        <f>+SUBTOTAL(9,BV116:CG116)</f>
        <v>0</v>
      </c>
      <c r="CI116" s="416"/>
      <c r="CJ116" s="375">
        <v>0</v>
      </c>
      <c r="CK116" s="376"/>
      <c r="CL116" s="365"/>
      <c r="CM116" s="365"/>
      <c r="CN116" s="365"/>
      <c r="CO116" s="365"/>
      <c r="CP116" s="365"/>
      <c r="CQ116" s="365"/>
      <c r="CR116" s="365"/>
      <c r="CS116" s="365"/>
      <c r="CT116" s="365"/>
      <c r="CU116" s="365"/>
      <c r="CV116" s="415">
        <f>+SUBTOTAL(9,CJ116:CU116)</f>
        <v>0</v>
      </c>
      <c r="CX116" s="375">
        <v>0</v>
      </c>
      <c r="CY116" s="376"/>
      <c r="CZ116" s="365"/>
      <c r="DA116" s="365"/>
      <c r="DB116" s="365"/>
      <c r="DC116" s="365"/>
      <c r="DD116" s="365"/>
      <c r="DE116" s="365"/>
      <c r="DF116" s="365"/>
      <c r="DG116" s="365"/>
      <c r="DH116" s="365"/>
      <c r="DI116" s="365"/>
      <c r="DJ116" s="415">
        <f>+SUBTOTAL(9,CX116:DI116)</f>
        <v>0</v>
      </c>
      <c r="DK116" s="416"/>
      <c r="DL116" s="375">
        <v>0</v>
      </c>
      <c r="DM116" s="376"/>
      <c r="DN116" s="365"/>
      <c r="DO116" s="365"/>
      <c r="DP116" s="365"/>
      <c r="DQ116" s="365"/>
      <c r="DR116" s="365"/>
      <c r="DS116" s="365"/>
      <c r="DT116" s="365"/>
      <c r="DU116" s="365"/>
      <c r="DV116" s="365"/>
      <c r="DW116" s="365"/>
      <c r="DX116" s="415">
        <f>+SUBTOTAL(9,DL116:DW116)</f>
        <v>0</v>
      </c>
      <c r="DY116" s="416"/>
      <c r="DZ116" s="375">
        <v>0</v>
      </c>
      <c r="EA116" s="376"/>
      <c r="EB116" s="365"/>
      <c r="EC116" s="365"/>
      <c r="ED116" s="365"/>
      <c r="EE116" s="365"/>
      <c r="EF116" s="365"/>
      <c r="EG116" s="365"/>
      <c r="EH116" s="365"/>
      <c r="EI116" s="365"/>
      <c r="EJ116" s="365"/>
      <c r="EK116" s="365"/>
      <c r="EL116" s="415">
        <f>+SUBTOTAL(9,DZ116:EK116)</f>
        <v>0</v>
      </c>
      <c r="EM116" s="416"/>
      <c r="EN116" s="375">
        <v>0</v>
      </c>
      <c r="EO116" s="376"/>
      <c r="EP116" s="365"/>
      <c r="EQ116" s="365"/>
      <c r="ER116" s="365"/>
      <c r="ES116" s="365"/>
      <c r="ET116" s="365"/>
      <c r="EU116" s="365"/>
      <c r="EV116" s="365"/>
      <c r="EW116" s="365"/>
      <c r="EX116" s="365"/>
      <c r="EY116" s="365"/>
      <c r="EZ116" s="415">
        <f>+SUBTOTAL(9,EN116:EY116)</f>
        <v>0</v>
      </c>
      <c r="FA116" s="416"/>
      <c r="FB116" s="375">
        <v>0</v>
      </c>
      <c r="FC116" s="376"/>
      <c r="FD116" s="365"/>
      <c r="FE116" s="365"/>
      <c r="FF116" s="365"/>
      <c r="FG116" s="365"/>
      <c r="FH116" s="365"/>
      <c r="FI116" s="365"/>
      <c r="FJ116" s="365"/>
      <c r="FK116" s="365"/>
      <c r="FL116" s="365"/>
      <c r="FM116" s="365"/>
      <c r="FN116" s="415">
        <f>+SUBTOTAL(9,FB116:FM116)</f>
        <v>0</v>
      </c>
      <c r="FO116" s="416"/>
      <c r="FP116" s="375">
        <v>0</v>
      </c>
      <c r="FQ116" s="376"/>
      <c r="FR116" s="365"/>
      <c r="FS116" s="365"/>
      <c r="FT116" s="365"/>
      <c r="FU116" s="365"/>
      <c r="FV116" s="365"/>
      <c r="FW116" s="365"/>
      <c r="FX116" s="365"/>
      <c r="FY116" s="365"/>
      <c r="FZ116" s="365"/>
      <c r="GA116" s="365"/>
      <c r="GB116" s="415">
        <f>+SUBTOTAL(9,FP116:GA116)</f>
        <v>0</v>
      </c>
      <c r="GC116" s="416"/>
      <c r="GD116" s="375">
        <v>0</v>
      </c>
      <c r="GE116" s="376"/>
      <c r="GF116" s="365"/>
      <c r="GG116" s="365"/>
      <c r="GH116" s="365"/>
      <c r="GI116" s="365"/>
      <c r="GJ116" s="365"/>
      <c r="GK116" s="365"/>
      <c r="GL116" s="365"/>
      <c r="GM116" s="365"/>
      <c r="GN116" s="365"/>
      <c r="GO116" s="365"/>
      <c r="GP116" s="415">
        <f>+SUBTOTAL(9,GD116:GO116)</f>
        <v>0</v>
      </c>
      <c r="GQ116" s="416"/>
      <c r="GR116" s="375">
        <v>0</v>
      </c>
      <c r="GS116" s="376"/>
      <c r="GT116" s="365"/>
      <c r="GU116" s="365"/>
      <c r="GV116" s="365"/>
      <c r="GW116" s="365"/>
      <c r="GX116" s="365"/>
      <c r="GY116" s="365"/>
      <c r="GZ116" s="365"/>
      <c r="HA116" s="365"/>
      <c r="HB116" s="365"/>
      <c r="HC116" s="365"/>
      <c r="HD116" s="415">
        <f>+SUBTOTAL(9,GR116:HC116)</f>
        <v>0</v>
      </c>
      <c r="HE116" s="416"/>
      <c r="HF116" s="375">
        <v>431.9</v>
      </c>
      <c r="HG116" s="376"/>
      <c r="HH116" s="365"/>
      <c r="HI116" s="365"/>
      <c r="HJ116" s="365"/>
      <c r="HK116" s="365"/>
      <c r="HL116" s="365"/>
      <c r="HM116" s="365"/>
      <c r="HN116" s="365"/>
      <c r="HO116" s="365"/>
      <c r="HP116" s="365"/>
      <c r="HQ116" s="365"/>
      <c r="HR116" s="415">
        <f>+SUBTOTAL(9,HF116:HQ116)</f>
        <v>431.9</v>
      </c>
      <c r="HS116" s="416"/>
      <c r="HT116" s="375">
        <v>0</v>
      </c>
      <c r="HU116" s="376"/>
      <c r="HV116" s="365"/>
      <c r="HW116" s="365"/>
      <c r="HX116" s="365"/>
      <c r="HY116" s="365"/>
      <c r="HZ116" s="365"/>
      <c r="IA116" s="365"/>
      <c r="IB116" s="365"/>
      <c r="IC116" s="365"/>
      <c r="ID116" s="365"/>
      <c r="IE116" s="365"/>
      <c r="IF116" s="415">
        <f>+SUBTOTAL(9,HT116:IE116)</f>
        <v>0</v>
      </c>
      <c r="IG116" s="416"/>
      <c r="IH116" s="375">
        <v>0</v>
      </c>
      <c r="II116" s="376"/>
      <c r="IJ116" s="365"/>
      <c r="IK116" s="365"/>
      <c r="IL116" s="365"/>
      <c r="IM116" s="365"/>
      <c r="IN116" s="365"/>
      <c r="IO116" s="365"/>
      <c r="IP116" s="365"/>
      <c r="IQ116" s="365"/>
      <c r="IR116" s="365"/>
      <c r="IS116" s="365"/>
      <c r="IT116" s="415">
        <f>+SUBTOTAL(9,IH116:IS116)</f>
        <v>0</v>
      </c>
      <c r="IU116" s="416"/>
      <c r="IV116" s="375">
        <v>0</v>
      </c>
      <c r="IW116" s="376"/>
      <c r="IX116" s="365"/>
      <c r="IY116" s="365"/>
      <c r="IZ116" s="365"/>
      <c r="JA116" s="365"/>
      <c r="JB116" s="365"/>
      <c r="JC116" s="365"/>
      <c r="JD116" s="365"/>
      <c r="JE116" s="365"/>
      <c r="JF116" s="365"/>
      <c r="JG116" s="365"/>
      <c r="JH116" s="415">
        <f>+SUBTOTAL(9,IV116:JG116)</f>
        <v>0</v>
      </c>
      <c r="JI116" s="416"/>
      <c r="JJ116" s="375">
        <v>0</v>
      </c>
      <c r="JK116" s="376"/>
      <c r="JL116" s="365"/>
      <c r="JM116" s="365"/>
      <c r="JN116" s="365"/>
      <c r="JO116" s="365"/>
      <c r="JP116" s="365"/>
      <c r="JQ116" s="365"/>
      <c r="JR116" s="365"/>
      <c r="JS116" s="365"/>
      <c r="JT116" s="365"/>
      <c r="JU116" s="365"/>
      <c r="JV116" s="415">
        <f>+SUBTOTAL(9,JJ116:JU116)</f>
        <v>0</v>
      </c>
      <c r="JW116" s="416"/>
      <c r="JX116" s="375">
        <v>3684.24</v>
      </c>
      <c r="JY116" s="376"/>
      <c r="JZ116" s="365"/>
      <c r="KA116" s="365"/>
      <c r="KB116" s="365"/>
      <c r="KC116" s="365"/>
      <c r="KD116" s="365"/>
      <c r="KE116" s="365"/>
      <c r="KF116" s="365"/>
      <c r="KG116" s="365"/>
      <c r="KH116" s="365"/>
      <c r="KI116" s="365"/>
      <c r="KJ116" s="415">
        <f>+SUBTOTAL(9,JX116:KI116)</f>
        <v>3684.24</v>
      </c>
      <c r="KK116" s="416"/>
      <c r="KL116" s="375">
        <v>0</v>
      </c>
      <c r="KM116" s="376"/>
      <c r="KN116" s="365"/>
      <c r="KO116" s="365"/>
      <c r="KP116" s="365"/>
      <c r="KQ116" s="365"/>
      <c r="KR116" s="365"/>
      <c r="KS116" s="365"/>
      <c r="KT116" s="365"/>
      <c r="KU116" s="365"/>
      <c r="KV116" s="365"/>
      <c r="KW116" s="365"/>
      <c r="KX116" s="415">
        <f>+SUBTOTAL(9,KL116:KW116)</f>
        <v>0</v>
      </c>
      <c r="KY116" s="416"/>
      <c r="KZ116" s="375">
        <v>0</v>
      </c>
      <c r="LA116" s="376"/>
      <c r="LB116" s="365"/>
      <c r="LC116" s="365"/>
      <c r="LD116" s="365"/>
      <c r="LE116" s="365"/>
      <c r="LF116" s="365"/>
      <c r="LG116" s="365"/>
      <c r="LH116" s="365"/>
      <c r="LI116" s="365"/>
      <c r="LJ116" s="365"/>
      <c r="LK116" s="365"/>
      <c r="LL116" s="415">
        <f>+SUBTOTAL(9,KZ116:LK116)</f>
        <v>0</v>
      </c>
      <c r="LM116" s="416"/>
      <c r="LN116" s="375">
        <v>0</v>
      </c>
      <c r="LO116" s="376"/>
      <c r="LP116" s="365"/>
      <c r="LQ116" s="365"/>
      <c r="LR116" s="365"/>
      <c r="LS116" s="365"/>
      <c r="LT116" s="365"/>
      <c r="LU116" s="365"/>
      <c r="LV116" s="365"/>
      <c r="LW116" s="365"/>
      <c r="LX116" s="365"/>
      <c r="LY116" s="365"/>
      <c r="LZ116" s="415">
        <f>+SUBTOTAL(9,LN116:LY116)</f>
        <v>0</v>
      </c>
      <c r="MA116" s="416"/>
      <c r="MB116" s="375">
        <v>0</v>
      </c>
      <c r="MC116" s="376"/>
      <c r="MD116" s="365"/>
      <c r="ME116" s="365"/>
      <c r="MF116" s="365"/>
      <c r="MG116" s="365"/>
      <c r="MH116" s="365"/>
      <c r="MI116" s="365"/>
      <c r="MJ116" s="365"/>
      <c r="MK116" s="365"/>
      <c r="ML116" s="365"/>
      <c r="MM116" s="365"/>
      <c r="MN116" s="415">
        <f>+SUBTOTAL(9,MB116:MM116)</f>
        <v>0</v>
      </c>
      <c r="MO116" s="416"/>
      <c r="MP116" s="375">
        <v>0</v>
      </c>
      <c r="MQ116" s="376"/>
      <c r="MR116" s="365"/>
      <c r="MS116" s="365"/>
      <c r="MT116" s="365"/>
      <c r="MU116" s="365"/>
      <c r="MV116" s="365"/>
      <c r="MW116" s="365"/>
      <c r="MX116" s="365"/>
      <c r="MY116" s="365"/>
      <c r="MZ116" s="365"/>
      <c r="NA116" s="365"/>
      <c r="NB116" s="415">
        <f>+SUBTOTAL(9,MP116:NA116)</f>
        <v>0</v>
      </c>
      <c r="NC116" s="416"/>
      <c r="ND116" s="375">
        <v>-0.47</v>
      </c>
      <c r="NE116" s="376"/>
      <c r="NF116" s="365"/>
      <c r="NG116" s="365"/>
      <c r="NH116" s="365"/>
      <c r="NI116" s="365"/>
      <c r="NJ116" s="365"/>
      <c r="NK116" s="365"/>
      <c r="NL116" s="365"/>
      <c r="NM116" s="365"/>
      <c r="NN116" s="365"/>
      <c r="NO116" s="365"/>
      <c r="NP116" s="415">
        <f>+SUBTOTAL(9,ND116:NO116)</f>
        <v>-0.47</v>
      </c>
      <c r="NQ116" s="416"/>
      <c r="NR116" s="375">
        <v>0</v>
      </c>
      <c r="NS116" s="376"/>
      <c r="NT116" s="365"/>
      <c r="NU116" s="365"/>
      <c r="NV116" s="365"/>
      <c r="NW116" s="365"/>
      <c r="NX116" s="365"/>
      <c r="NY116" s="365"/>
      <c r="NZ116" s="365"/>
      <c r="OA116" s="365"/>
      <c r="OB116" s="365"/>
      <c r="OC116" s="365"/>
      <c r="OD116" s="415">
        <f>+SUBTOTAL(9,NR116:OC116)</f>
        <v>0</v>
      </c>
      <c r="OE116" s="416"/>
      <c r="OF116" s="375">
        <v>0</v>
      </c>
      <c r="OG116" s="376"/>
      <c r="OH116" s="365"/>
      <c r="OI116" s="365"/>
      <c r="OJ116" s="365"/>
      <c r="OK116" s="365"/>
      <c r="OL116" s="365"/>
      <c r="OM116" s="365"/>
      <c r="ON116" s="365"/>
      <c r="OO116" s="365"/>
      <c r="OP116" s="365"/>
      <c r="OQ116" s="365"/>
      <c r="OR116" s="415">
        <f>+SUBTOTAL(9,OF116:OQ116)</f>
        <v>0</v>
      </c>
      <c r="OS116" s="416"/>
      <c r="OT116" s="375">
        <v>0</v>
      </c>
      <c r="OU116" s="376"/>
      <c r="OV116" s="365"/>
      <c r="OW116" s="365"/>
      <c r="OX116" s="365"/>
      <c r="OY116" s="365"/>
      <c r="OZ116" s="365"/>
      <c r="PA116" s="365"/>
      <c r="PB116" s="365"/>
      <c r="PC116" s="365"/>
      <c r="PD116" s="365"/>
      <c r="PE116" s="365"/>
      <c r="PF116" s="415">
        <f>+SUBTOTAL(9,OT116:PE116)</f>
        <v>0</v>
      </c>
      <c r="PG116" s="416"/>
      <c r="PH116" s="375">
        <v>0</v>
      </c>
      <c r="PI116" s="376"/>
      <c r="PJ116" s="365"/>
      <c r="PK116" s="365"/>
      <c r="PL116" s="365"/>
      <c r="PM116" s="365"/>
      <c r="PN116" s="365"/>
      <c r="PO116" s="365"/>
      <c r="PP116" s="365"/>
      <c r="PQ116" s="365"/>
      <c r="PR116" s="365"/>
      <c r="PS116" s="365"/>
      <c r="PT116" s="415">
        <f>+SUBTOTAL(9,PH116:PS116)</f>
        <v>0</v>
      </c>
      <c r="PU116" s="416"/>
      <c r="PV116" s="368">
        <f t="shared" si="503"/>
        <v>4115.6699999999992</v>
      </c>
      <c r="PW116" s="368">
        <f t="shared" si="503"/>
        <v>0</v>
      </c>
      <c r="PX116" s="368">
        <f t="shared" si="503"/>
        <v>0</v>
      </c>
      <c r="PY116" s="368">
        <f t="shared" si="503"/>
        <v>0</v>
      </c>
      <c r="PZ116" s="368">
        <f t="shared" si="503"/>
        <v>0</v>
      </c>
      <c r="QA116" s="368">
        <f t="shared" si="503"/>
        <v>0</v>
      </c>
      <c r="QB116" s="368">
        <f t="shared" si="503"/>
        <v>0</v>
      </c>
      <c r="QC116" s="368">
        <f t="shared" si="503"/>
        <v>0</v>
      </c>
      <c r="QD116" s="368">
        <f t="shared" si="503"/>
        <v>0</v>
      </c>
      <c r="QE116" s="368">
        <f t="shared" si="503"/>
        <v>0</v>
      </c>
      <c r="QF116" s="368">
        <f t="shared" si="503"/>
        <v>0</v>
      </c>
      <c r="QG116" s="368">
        <f t="shared" si="503"/>
        <v>0</v>
      </c>
      <c r="QH116" s="368">
        <f t="shared" si="504"/>
        <v>4115.6699999999992</v>
      </c>
    </row>
    <row r="117" spans="1:450" x14ac:dyDescent="0.25">
      <c r="A117" s="304" t="s">
        <v>938</v>
      </c>
      <c r="B117" s="255" t="s">
        <v>143</v>
      </c>
      <c r="C117" s="413"/>
      <c r="D117" s="375">
        <v>0</v>
      </c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415">
        <f>+SUBTOTAL(9,D117:O117)</f>
        <v>0</v>
      </c>
      <c r="Q117" s="416"/>
      <c r="R117" s="375">
        <v>0</v>
      </c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415">
        <f>+SUBTOTAL(9,R117:AC117)</f>
        <v>0</v>
      </c>
      <c r="AF117" s="375">
        <v>0</v>
      </c>
      <c r="AG117" s="389"/>
      <c r="AH117" s="389"/>
      <c r="AI117" s="389"/>
      <c r="AJ117" s="389"/>
      <c r="AK117" s="389"/>
      <c r="AL117" s="389"/>
      <c r="AM117" s="389"/>
      <c r="AN117" s="389"/>
      <c r="AO117" s="389"/>
      <c r="AP117" s="389"/>
      <c r="AQ117" s="389"/>
      <c r="AR117" s="415">
        <f>+SUBTOTAL(9,AF117:AQ117)</f>
        <v>0</v>
      </c>
      <c r="AT117" s="375">
        <v>0</v>
      </c>
      <c r="AU117" s="376"/>
      <c r="AV117" s="376"/>
      <c r="AW117" s="376"/>
      <c r="AX117" s="376"/>
      <c r="AY117" s="376"/>
      <c r="AZ117" s="376"/>
      <c r="BA117" s="376"/>
      <c r="BB117" s="376"/>
      <c r="BC117" s="376"/>
      <c r="BD117" s="376"/>
      <c r="BE117" s="376"/>
      <c r="BF117" s="415">
        <f>+SUBTOTAL(9,AT117:BE117)</f>
        <v>0</v>
      </c>
      <c r="BH117" s="375">
        <v>0</v>
      </c>
      <c r="BI117" s="376"/>
      <c r="BJ117" s="376"/>
      <c r="BK117" s="376"/>
      <c r="BL117" s="391"/>
      <c r="BM117" s="391"/>
      <c r="BN117" s="391"/>
      <c r="BO117" s="376"/>
      <c r="BP117" s="365"/>
      <c r="BQ117" s="365"/>
      <c r="BR117" s="365"/>
      <c r="BS117" s="365"/>
      <c r="BT117" s="415">
        <f>+SUBTOTAL(9,BH117:BS117)</f>
        <v>0</v>
      </c>
      <c r="BV117" s="375">
        <v>0</v>
      </c>
      <c r="BW117" s="376"/>
      <c r="BX117" s="365"/>
      <c r="BY117" s="365"/>
      <c r="BZ117" s="365"/>
      <c r="CA117" s="365"/>
      <c r="CB117" s="365"/>
      <c r="CC117" s="365"/>
      <c r="CD117" s="365"/>
      <c r="CE117" s="365"/>
      <c r="CF117" s="365"/>
      <c r="CG117" s="365"/>
      <c r="CH117" s="415">
        <f>+SUBTOTAL(9,BV117:CG117)</f>
        <v>0</v>
      </c>
      <c r="CI117" s="416"/>
      <c r="CJ117" s="375">
        <v>0</v>
      </c>
      <c r="CK117" s="376"/>
      <c r="CL117" s="365"/>
      <c r="CM117" s="365"/>
      <c r="CN117" s="365"/>
      <c r="CO117" s="365"/>
      <c r="CP117" s="365"/>
      <c r="CQ117" s="365"/>
      <c r="CR117" s="365"/>
      <c r="CS117" s="365"/>
      <c r="CT117" s="365"/>
      <c r="CU117" s="365"/>
      <c r="CV117" s="415">
        <f>+SUBTOTAL(9,CJ117:CU117)</f>
        <v>0</v>
      </c>
      <c r="CX117" s="375">
        <v>0</v>
      </c>
      <c r="CY117" s="376"/>
      <c r="CZ117" s="365"/>
      <c r="DA117" s="365"/>
      <c r="DB117" s="365"/>
      <c r="DC117" s="365"/>
      <c r="DD117" s="365"/>
      <c r="DE117" s="365"/>
      <c r="DF117" s="365"/>
      <c r="DG117" s="365"/>
      <c r="DH117" s="365"/>
      <c r="DI117" s="365"/>
      <c r="DJ117" s="415">
        <f>+SUBTOTAL(9,CX117:DI117)</f>
        <v>0</v>
      </c>
      <c r="DK117" s="416"/>
      <c r="DL117" s="375">
        <v>0</v>
      </c>
      <c r="DM117" s="376"/>
      <c r="DN117" s="365"/>
      <c r="DO117" s="365"/>
      <c r="DP117" s="365"/>
      <c r="DQ117" s="365"/>
      <c r="DR117" s="365"/>
      <c r="DS117" s="365"/>
      <c r="DT117" s="365"/>
      <c r="DU117" s="365"/>
      <c r="DV117" s="365"/>
      <c r="DW117" s="365"/>
      <c r="DX117" s="415">
        <f>+SUBTOTAL(9,DL117:DW117)</f>
        <v>0</v>
      </c>
      <c r="DY117" s="416"/>
      <c r="DZ117" s="375">
        <v>0</v>
      </c>
      <c r="EA117" s="376"/>
      <c r="EB117" s="365"/>
      <c r="EC117" s="365"/>
      <c r="ED117" s="365"/>
      <c r="EE117" s="365"/>
      <c r="EF117" s="365"/>
      <c r="EG117" s="365"/>
      <c r="EH117" s="365"/>
      <c r="EI117" s="365"/>
      <c r="EJ117" s="365"/>
      <c r="EK117" s="365"/>
      <c r="EL117" s="415">
        <f>+SUBTOTAL(9,DZ117:EK117)</f>
        <v>0</v>
      </c>
      <c r="EM117" s="416"/>
      <c r="EN117" s="375">
        <v>0</v>
      </c>
      <c r="EO117" s="376"/>
      <c r="EP117" s="365"/>
      <c r="EQ117" s="365"/>
      <c r="ER117" s="365"/>
      <c r="ES117" s="365"/>
      <c r="ET117" s="365"/>
      <c r="EU117" s="365"/>
      <c r="EV117" s="365"/>
      <c r="EW117" s="365"/>
      <c r="EX117" s="365"/>
      <c r="EY117" s="365"/>
      <c r="EZ117" s="415">
        <f>+SUBTOTAL(9,EN117:EY117)</f>
        <v>0</v>
      </c>
      <c r="FA117" s="416"/>
      <c r="FB117" s="375">
        <v>0</v>
      </c>
      <c r="FC117" s="376"/>
      <c r="FD117" s="365"/>
      <c r="FE117" s="365"/>
      <c r="FF117" s="365"/>
      <c r="FG117" s="365"/>
      <c r="FH117" s="365"/>
      <c r="FI117" s="365"/>
      <c r="FJ117" s="365"/>
      <c r="FK117" s="365"/>
      <c r="FL117" s="365"/>
      <c r="FM117" s="365"/>
      <c r="FN117" s="415">
        <f>+SUBTOTAL(9,FB117:FM117)</f>
        <v>0</v>
      </c>
      <c r="FO117" s="416"/>
      <c r="FP117" s="375">
        <v>0</v>
      </c>
      <c r="FQ117" s="376"/>
      <c r="FR117" s="365"/>
      <c r="FS117" s="365"/>
      <c r="FT117" s="365"/>
      <c r="FU117" s="365"/>
      <c r="FV117" s="365"/>
      <c r="FW117" s="365"/>
      <c r="FX117" s="365"/>
      <c r="FY117" s="365"/>
      <c r="FZ117" s="365"/>
      <c r="GA117" s="365"/>
      <c r="GB117" s="415">
        <f>+SUBTOTAL(9,FP117:GA117)</f>
        <v>0</v>
      </c>
      <c r="GC117" s="416"/>
      <c r="GD117" s="375">
        <v>0</v>
      </c>
      <c r="GE117" s="376"/>
      <c r="GF117" s="365"/>
      <c r="GG117" s="365"/>
      <c r="GH117" s="365"/>
      <c r="GI117" s="365"/>
      <c r="GJ117" s="365"/>
      <c r="GK117" s="365"/>
      <c r="GL117" s="365"/>
      <c r="GM117" s="365"/>
      <c r="GN117" s="365"/>
      <c r="GO117" s="365"/>
      <c r="GP117" s="415">
        <f>+SUBTOTAL(9,GD117:GO117)</f>
        <v>0</v>
      </c>
      <c r="GQ117" s="416"/>
      <c r="GR117" s="375">
        <v>0</v>
      </c>
      <c r="GS117" s="376"/>
      <c r="GT117" s="365"/>
      <c r="GU117" s="365"/>
      <c r="GV117" s="365"/>
      <c r="GW117" s="365"/>
      <c r="GX117" s="365"/>
      <c r="GY117" s="365"/>
      <c r="GZ117" s="365"/>
      <c r="HA117" s="365"/>
      <c r="HB117" s="365"/>
      <c r="HC117" s="365"/>
      <c r="HD117" s="415">
        <f>+SUBTOTAL(9,GR117:HC117)</f>
        <v>0</v>
      </c>
      <c r="HE117" s="416"/>
      <c r="HF117" s="375">
        <v>0</v>
      </c>
      <c r="HG117" s="376"/>
      <c r="HH117" s="365"/>
      <c r="HI117" s="365"/>
      <c r="HJ117" s="365"/>
      <c r="HK117" s="365"/>
      <c r="HL117" s="365"/>
      <c r="HM117" s="365"/>
      <c r="HN117" s="365"/>
      <c r="HO117" s="365"/>
      <c r="HP117" s="365"/>
      <c r="HQ117" s="365"/>
      <c r="HR117" s="415">
        <f>+SUBTOTAL(9,HF117:HQ117)</f>
        <v>0</v>
      </c>
      <c r="HS117" s="416"/>
      <c r="HT117" s="375">
        <v>0</v>
      </c>
      <c r="HU117" s="376"/>
      <c r="HV117" s="365"/>
      <c r="HW117" s="365"/>
      <c r="HX117" s="365"/>
      <c r="HY117" s="365"/>
      <c r="HZ117" s="365"/>
      <c r="IA117" s="365"/>
      <c r="IB117" s="365"/>
      <c r="IC117" s="365"/>
      <c r="ID117" s="365"/>
      <c r="IE117" s="365"/>
      <c r="IF117" s="415">
        <f>+SUBTOTAL(9,HT117:IE117)</f>
        <v>0</v>
      </c>
      <c r="IG117" s="416"/>
      <c r="IH117" s="375">
        <v>0</v>
      </c>
      <c r="II117" s="376"/>
      <c r="IJ117" s="365"/>
      <c r="IK117" s="365"/>
      <c r="IL117" s="365"/>
      <c r="IM117" s="365"/>
      <c r="IN117" s="365"/>
      <c r="IO117" s="365"/>
      <c r="IP117" s="365"/>
      <c r="IQ117" s="365"/>
      <c r="IR117" s="365"/>
      <c r="IS117" s="365"/>
      <c r="IT117" s="415">
        <f>+SUBTOTAL(9,IH117:IS117)</f>
        <v>0</v>
      </c>
      <c r="IU117" s="416"/>
      <c r="IV117" s="375">
        <v>0</v>
      </c>
      <c r="IW117" s="376"/>
      <c r="IX117" s="365"/>
      <c r="IY117" s="365"/>
      <c r="IZ117" s="365"/>
      <c r="JA117" s="365"/>
      <c r="JB117" s="365"/>
      <c r="JC117" s="365"/>
      <c r="JD117" s="365"/>
      <c r="JE117" s="365"/>
      <c r="JF117" s="365"/>
      <c r="JG117" s="365"/>
      <c r="JH117" s="415">
        <f>+SUBTOTAL(9,IV117:JG117)</f>
        <v>0</v>
      </c>
      <c r="JI117" s="416"/>
      <c r="JJ117" s="375">
        <v>0</v>
      </c>
      <c r="JK117" s="376"/>
      <c r="JL117" s="365"/>
      <c r="JM117" s="365"/>
      <c r="JN117" s="365"/>
      <c r="JO117" s="365"/>
      <c r="JP117" s="365"/>
      <c r="JQ117" s="365"/>
      <c r="JR117" s="365"/>
      <c r="JS117" s="365"/>
      <c r="JT117" s="365"/>
      <c r="JU117" s="365"/>
      <c r="JV117" s="415">
        <f>+SUBTOTAL(9,JJ117:JU117)</f>
        <v>0</v>
      </c>
      <c r="JW117" s="416"/>
      <c r="JX117" s="375">
        <v>0</v>
      </c>
      <c r="JY117" s="376"/>
      <c r="JZ117" s="365"/>
      <c r="KA117" s="365"/>
      <c r="KB117" s="365"/>
      <c r="KC117" s="365"/>
      <c r="KD117" s="365"/>
      <c r="KE117" s="365"/>
      <c r="KF117" s="365"/>
      <c r="KG117" s="365"/>
      <c r="KH117" s="365"/>
      <c r="KI117" s="365"/>
      <c r="KJ117" s="415">
        <f>+SUBTOTAL(9,JX117:KI117)</f>
        <v>0</v>
      </c>
      <c r="KK117" s="416"/>
      <c r="KL117" s="583">
        <v>20195.899999999998</v>
      </c>
      <c r="KM117" s="584"/>
      <c r="KN117" s="585"/>
      <c r="KO117" s="585"/>
      <c r="KP117" s="585"/>
      <c r="KQ117" s="585"/>
      <c r="KR117" s="585"/>
      <c r="KS117" s="585"/>
      <c r="KT117" s="585"/>
      <c r="KU117" s="585"/>
      <c r="KV117" s="585"/>
      <c r="KW117" s="585"/>
      <c r="KX117" s="415">
        <f>+SUBTOTAL(9,KL117:KW117)</f>
        <v>20195.899999999998</v>
      </c>
      <c r="KY117" s="416"/>
      <c r="KZ117" s="375">
        <v>0</v>
      </c>
      <c r="LA117" s="376"/>
      <c r="LB117" s="365"/>
      <c r="LC117" s="365"/>
      <c r="LD117" s="365"/>
      <c r="LE117" s="365"/>
      <c r="LF117" s="365"/>
      <c r="LG117" s="365"/>
      <c r="LH117" s="365"/>
      <c r="LI117" s="365"/>
      <c r="LJ117" s="365"/>
      <c r="LK117" s="365"/>
      <c r="LL117" s="415">
        <f>+SUBTOTAL(9,KZ117:LK117)</f>
        <v>0</v>
      </c>
      <c r="LM117" s="416"/>
      <c r="LN117" s="375">
        <v>0</v>
      </c>
      <c r="LO117" s="376"/>
      <c r="LP117" s="365"/>
      <c r="LQ117" s="365"/>
      <c r="LR117" s="365"/>
      <c r="LS117" s="365"/>
      <c r="LT117" s="365"/>
      <c r="LU117" s="365"/>
      <c r="LV117" s="365"/>
      <c r="LW117" s="365"/>
      <c r="LX117" s="365"/>
      <c r="LY117" s="365"/>
      <c r="LZ117" s="415">
        <f>+SUBTOTAL(9,LN117:LY117)</f>
        <v>0</v>
      </c>
      <c r="MA117" s="416"/>
      <c r="MB117" s="375">
        <v>0</v>
      </c>
      <c r="MC117" s="376"/>
      <c r="MD117" s="365"/>
      <c r="ME117" s="365"/>
      <c r="MF117" s="365"/>
      <c r="MG117" s="365"/>
      <c r="MH117" s="365"/>
      <c r="MI117" s="365"/>
      <c r="MJ117" s="365"/>
      <c r="MK117" s="365"/>
      <c r="ML117" s="365"/>
      <c r="MM117" s="365"/>
      <c r="MN117" s="415">
        <f>+SUBTOTAL(9,MB117:MM117)</f>
        <v>0</v>
      </c>
      <c r="MO117" s="416"/>
      <c r="MP117" s="375">
        <v>0</v>
      </c>
      <c r="MQ117" s="376"/>
      <c r="MR117" s="365"/>
      <c r="MS117" s="365"/>
      <c r="MT117" s="365"/>
      <c r="MU117" s="365"/>
      <c r="MV117" s="365"/>
      <c r="MW117" s="365"/>
      <c r="MX117" s="365"/>
      <c r="MY117" s="365"/>
      <c r="MZ117" s="365"/>
      <c r="NA117" s="365"/>
      <c r="NB117" s="415">
        <f>+SUBTOTAL(9,MP117:NA117)</f>
        <v>0</v>
      </c>
      <c r="NC117" s="416"/>
      <c r="ND117" s="375">
        <v>0</v>
      </c>
      <c r="NE117" s="376"/>
      <c r="NF117" s="365"/>
      <c r="NG117" s="365"/>
      <c r="NH117" s="365"/>
      <c r="NI117" s="365"/>
      <c r="NJ117" s="365"/>
      <c r="NK117" s="365"/>
      <c r="NL117" s="365"/>
      <c r="NM117" s="365"/>
      <c r="NN117" s="365"/>
      <c r="NO117" s="365"/>
      <c r="NP117" s="415">
        <f>+SUBTOTAL(9,ND117:NO117)</f>
        <v>0</v>
      </c>
      <c r="NQ117" s="416"/>
      <c r="NR117" s="375">
        <v>0</v>
      </c>
      <c r="NS117" s="376"/>
      <c r="NT117" s="365"/>
      <c r="NU117" s="365"/>
      <c r="NV117" s="365"/>
      <c r="NW117" s="365"/>
      <c r="NX117" s="365"/>
      <c r="NY117" s="365"/>
      <c r="NZ117" s="365"/>
      <c r="OA117" s="365"/>
      <c r="OB117" s="365"/>
      <c r="OC117" s="365"/>
      <c r="OD117" s="415">
        <f>+SUBTOTAL(9,NR117:OC117)</f>
        <v>0</v>
      </c>
      <c r="OE117" s="416"/>
      <c r="OF117" s="375">
        <v>0</v>
      </c>
      <c r="OG117" s="376"/>
      <c r="OH117" s="365"/>
      <c r="OI117" s="365"/>
      <c r="OJ117" s="365"/>
      <c r="OK117" s="365"/>
      <c r="OL117" s="365"/>
      <c r="OM117" s="365"/>
      <c r="ON117" s="365"/>
      <c r="OO117" s="365"/>
      <c r="OP117" s="365"/>
      <c r="OQ117" s="365"/>
      <c r="OR117" s="415">
        <f>+SUBTOTAL(9,OF117:OQ117)</f>
        <v>0</v>
      </c>
      <c r="OS117" s="416"/>
      <c r="OT117" s="375">
        <v>0</v>
      </c>
      <c r="OU117" s="376"/>
      <c r="OV117" s="365"/>
      <c r="OW117" s="365"/>
      <c r="OX117" s="365"/>
      <c r="OY117" s="365"/>
      <c r="OZ117" s="365"/>
      <c r="PA117" s="365"/>
      <c r="PB117" s="365"/>
      <c r="PC117" s="365"/>
      <c r="PD117" s="365"/>
      <c r="PE117" s="365"/>
      <c r="PF117" s="415">
        <f>+SUBTOTAL(9,OT117:PE117)</f>
        <v>0</v>
      </c>
      <c r="PG117" s="416"/>
      <c r="PH117" s="375">
        <v>0</v>
      </c>
      <c r="PI117" s="376"/>
      <c r="PJ117" s="365"/>
      <c r="PK117" s="365"/>
      <c r="PL117" s="365"/>
      <c r="PM117" s="365"/>
      <c r="PN117" s="365"/>
      <c r="PO117" s="365"/>
      <c r="PP117" s="365"/>
      <c r="PQ117" s="365"/>
      <c r="PR117" s="365"/>
      <c r="PS117" s="365"/>
      <c r="PT117" s="415">
        <f>+SUBTOTAL(9,PH117:PS117)</f>
        <v>0</v>
      </c>
      <c r="PU117" s="416"/>
      <c r="PV117" s="368">
        <f t="shared" si="503"/>
        <v>20195.899999999998</v>
      </c>
      <c r="PW117" s="368">
        <f t="shared" si="503"/>
        <v>0</v>
      </c>
      <c r="PX117" s="368">
        <f t="shared" si="503"/>
        <v>0</v>
      </c>
      <c r="PY117" s="368">
        <f t="shared" si="503"/>
        <v>0</v>
      </c>
      <c r="PZ117" s="368">
        <f t="shared" si="503"/>
        <v>0</v>
      </c>
      <c r="QA117" s="368">
        <f t="shared" si="503"/>
        <v>0</v>
      </c>
      <c r="QB117" s="368">
        <f t="shared" si="503"/>
        <v>0</v>
      </c>
      <c r="QC117" s="368">
        <f t="shared" si="503"/>
        <v>0</v>
      </c>
      <c r="QD117" s="368">
        <f t="shared" si="503"/>
        <v>0</v>
      </c>
      <c r="QE117" s="368">
        <f t="shared" si="503"/>
        <v>0</v>
      </c>
      <c r="QF117" s="368">
        <f t="shared" si="503"/>
        <v>0</v>
      </c>
      <c r="QG117" s="368">
        <f t="shared" si="503"/>
        <v>0</v>
      </c>
      <c r="QH117" s="368">
        <f t="shared" si="504"/>
        <v>20195.899999999998</v>
      </c>
    </row>
    <row r="118" spans="1:450" x14ac:dyDescent="0.25">
      <c r="A118" s="304" t="s">
        <v>938</v>
      </c>
      <c r="B118" s="255" t="s">
        <v>144</v>
      </c>
      <c r="C118" s="413"/>
      <c r="D118" s="375">
        <v>0</v>
      </c>
      <c r="E118" s="389"/>
      <c r="F118" s="389"/>
      <c r="G118" s="389"/>
      <c r="H118" s="389"/>
      <c r="I118" s="389"/>
      <c r="J118" s="389"/>
      <c r="K118" s="389"/>
      <c r="L118" s="389"/>
      <c r="M118" s="389"/>
      <c r="N118" s="389"/>
      <c r="O118" s="389"/>
      <c r="P118" s="415">
        <f>+SUBTOTAL(9,D118:O118)</f>
        <v>0</v>
      </c>
      <c r="Q118" s="416"/>
      <c r="R118" s="375">
        <v>0</v>
      </c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415">
        <f>+SUBTOTAL(9,R118:AC118)</f>
        <v>0</v>
      </c>
      <c r="AF118" s="375">
        <v>0</v>
      </c>
      <c r="AG118" s="389"/>
      <c r="AH118" s="389"/>
      <c r="AI118" s="389"/>
      <c r="AJ118" s="389"/>
      <c r="AK118" s="389"/>
      <c r="AL118" s="389"/>
      <c r="AM118" s="389"/>
      <c r="AN118" s="389"/>
      <c r="AO118" s="389"/>
      <c r="AP118" s="389"/>
      <c r="AQ118" s="389"/>
      <c r="AR118" s="415">
        <f>+SUBTOTAL(9,AF118:AQ118)</f>
        <v>0</v>
      </c>
      <c r="AT118" s="375">
        <v>0</v>
      </c>
      <c r="AU118" s="376"/>
      <c r="AV118" s="376"/>
      <c r="AW118" s="376"/>
      <c r="AX118" s="376"/>
      <c r="AY118" s="376"/>
      <c r="AZ118" s="376"/>
      <c r="BA118" s="376"/>
      <c r="BB118" s="376"/>
      <c r="BC118" s="376"/>
      <c r="BD118" s="376"/>
      <c r="BE118" s="376"/>
      <c r="BF118" s="415">
        <f>+SUBTOTAL(9,AT118:BE118)</f>
        <v>0</v>
      </c>
      <c r="BH118" s="375">
        <v>0</v>
      </c>
      <c r="BI118" s="376"/>
      <c r="BJ118" s="376"/>
      <c r="BK118" s="376"/>
      <c r="BL118" s="391"/>
      <c r="BM118" s="391"/>
      <c r="BN118" s="391"/>
      <c r="BO118" s="376"/>
      <c r="BP118" s="365"/>
      <c r="BQ118" s="365"/>
      <c r="BR118" s="365"/>
      <c r="BS118" s="365"/>
      <c r="BT118" s="415">
        <f>+SUBTOTAL(9,BH118:BS118)</f>
        <v>0</v>
      </c>
      <c r="BV118" s="375">
        <v>0</v>
      </c>
      <c r="BW118" s="376"/>
      <c r="BX118" s="365"/>
      <c r="BY118" s="365"/>
      <c r="BZ118" s="365"/>
      <c r="CA118" s="365"/>
      <c r="CB118" s="365"/>
      <c r="CC118" s="365"/>
      <c r="CD118" s="365"/>
      <c r="CE118" s="365"/>
      <c r="CF118" s="365"/>
      <c r="CG118" s="365"/>
      <c r="CH118" s="415">
        <f>+SUBTOTAL(9,BV118:CG118)</f>
        <v>0</v>
      </c>
      <c r="CI118" s="416"/>
      <c r="CJ118" s="375">
        <v>0</v>
      </c>
      <c r="CK118" s="376"/>
      <c r="CL118" s="365"/>
      <c r="CM118" s="365"/>
      <c r="CN118" s="365"/>
      <c r="CO118" s="365"/>
      <c r="CP118" s="365"/>
      <c r="CQ118" s="365"/>
      <c r="CR118" s="365"/>
      <c r="CS118" s="365"/>
      <c r="CT118" s="365"/>
      <c r="CU118" s="365"/>
      <c r="CV118" s="415">
        <f>+SUBTOTAL(9,CJ118:CU118)</f>
        <v>0</v>
      </c>
      <c r="CX118" s="375">
        <v>0</v>
      </c>
      <c r="CY118" s="376"/>
      <c r="CZ118" s="365"/>
      <c r="DA118" s="365"/>
      <c r="DB118" s="365"/>
      <c r="DC118" s="365"/>
      <c r="DD118" s="365"/>
      <c r="DE118" s="365"/>
      <c r="DF118" s="365"/>
      <c r="DG118" s="365"/>
      <c r="DH118" s="365"/>
      <c r="DI118" s="365"/>
      <c r="DJ118" s="415">
        <f>+SUBTOTAL(9,CX118:DI118)</f>
        <v>0</v>
      </c>
      <c r="DK118" s="416"/>
      <c r="DL118" s="375">
        <v>0</v>
      </c>
      <c r="DM118" s="376"/>
      <c r="DN118" s="365"/>
      <c r="DO118" s="365"/>
      <c r="DP118" s="365"/>
      <c r="DQ118" s="365"/>
      <c r="DR118" s="365"/>
      <c r="DS118" s="365"/>
      <c r="DT118" s="365"/>
      <c r="DU118" s="365"/>
      <c r="DV118" s="365"/>
      <c r="DW118" s="365"/>
      <c r="DX118" s="415">
        <f>+SUBTOTAL(9,DL118:DW118)</f>
        <v>0</v>
      </c>
      <c r="DY118" s="416"/>
      <c r="DZ118" s="375">
        <v>0</v>
      </c>
      <c r="EA118" s="376"/>
      <c r="EB118" s="365"/>
      <c r="EC118" s="365"/>
      <c r="ED118" s="365"/>
      <c r="EE118" s="365"/>
      <c r="EF118" s="365"/>
      <c r="EG118" s="365"/>
      <c r="EH118" s="365"/>
      <c r="EI118" s="365"/>
      <c r="EJ118" s="365"/>
      <c r="EK118" s="365"/>
      <c r="EL118" s="415">
        <f>+SUBTOTAL(9,DZ118:EK118)</f>
        <v>0</v>
      </c>
      <c r="EM118" s="416"/>
      <c r="EN118" s="375">
        <v>0</v>
      </c>
      <c r="EO118" s="376"/>
      <c r="EP118" s="365"/>
      <c r="EQ118" s="365"/>
      <c r="ER118" s="365"/>
      <c r="ES118" s="365"/>
      <c r="ET118" s="365"/>
      <c r="EU118" s="365"/>
      <c r="EV118" s="365"/>
      <c r="EW118" s="365"/>
      <c r="EX118" s="365"/>
      <c r="EY118" s="365"/>
      <c r="EZ118" s="415">
        <f>+SUBTOTAL(9,EN118:EY118)</f>
        <v>0</v>
      </c>
      <c r="FA118" s="416"/>
      <c r="FB118" s="375">
        <v>0</v>
      </c>
      <c r="FC118" s="376"/>
      <c r="FD118" s="365"/>
      <c r="FE118" s="365"/>
      <c r="FF118" s="365"/>
      <c r="FG118" s="365"/>
      <c r="FH118" s="365"/>
      <c r="FI118" s="365"/>
      <c r="FJ118" s="365"/>
      <c r="FK118" s="365"/>
      <c r="FL118" s="365"/>
      <c r="FM118" s="365"/>
      <c r="FN118" s="415">
        <f>+SUBTOTAL(9,FB118:FM118)</f>
        <v>0</v>
      </c>
      <c r="FO118" s="416"/>
      <c r="FP118" s="375">
        <v>0</v>
      </c>
      <c r="FQ118" s="376"/>
      <c r="FR118" s="365"/>
      <c r="FS118" s="365"/>
      <c r="FT118" s="365"/>
      <c r="FU118" s="365"/>
      <c r="FV118" s="365"/>
      <c r="FW118" s="365"/>
      <c r="FX118" s="365"/>
      <c r="FY118" s="365"/>
      <c r="FZ118" s="365"/>
      <c r="GA118" s="365"/>
      <c r="GB118" s="415">
        <f>+SUBTOTAL(9,FP118:GA118)</f>
        <v>0</v>
      </c>
      <c r="GC118" s="416"/>
      <c r="GD118" s="375">
        <v>0</v>
      </c>
      <c r="GE118" s="376"/>
      <c r="GF118" s="365"/>
      <c r="GG118" s="365"/>
      <c r="GH118" s="365"/>
      <c r="GI118" s="365"/>
      <c r="GJ118" s="365"/>
      <c r="GK118" s="365"/>
      <c r="GL118" s="365"/>
      <c r="GM118" s="365"/>
      <c r="GN118" s="365"/>
      <c r="GO118" s="365"/>
      <c r="GP118" s="415">
        <f>+SUBTOTAL(9,GD118:GO118)</f>
        <v>0</v>
      </c>
      <c r="GQ118" s="416"/>
      <c r="GR118" s="375">
        <v>0</v>
      </c>
      <c r="GS118" s="376"/>
      <c r="GT118" s="365"/>
      <c r="GU118" s="365"/>
      <c r="GV118" s="365"/>
      <c r="GW118" s="365"/>
      <c r="GX118" s="365"/>
      <c r="GY118" s="365"/>
      <c r="GZ118" s="365"/>
      <c r="HA118" s="365"/>
      <c r="HB118" s="365"/>
      <c r="HC118" s="365"/>
      <c r="HD118" s="415">
        <f>+SUBTOTAL(9,GR118:HC118)</f>
        <v>0</v>
      </c>
      <c r="HE118" s="416"/>
      <c r="HF118" s="375">
        <v>0</v>
      </c>
      <c r="HG118" s="376"/>
      <c r="HH118" s="365"/>
      <c r="HI118" s="365"/>
      <c r="HJ118" s="365"/>
      <c r="HK118" s="365"/>
      <c r="HL118" s="365"/>
      <c r="HM118" s="365"/>
      <c r="HN118" s="365"/>
      <c r="HO118" s="365"/>
      <c r="HP118" s="365"/>
      <c r="HQ118" s="365"/>
      <c r="HR118" s="415">
        <f>+SUBTOTAL(9,HF118:HQ118)</f>
        <v>0</v>
      </c>
      <c r="HS118" s="416"/>
      <c r="HT118" s="375">
        <v>0</v>
      </c>
      <c r="HU118" s="376"/>
      <c r="HV118" s="365"/>
      <c r="HW118" s="365"/>
      <c r="HX118" s="365"/>
      <c r="HY118" s="365"/>
      <c r="HZ118" s="365"/>
      <c r="IA118" s="365"/>
      <c r="IB118" s="365"/>
      <c r="IC118" s="365"/>
      <c r="ID118" s="365"/>
      <c r="IE118" s="365"/>
      <c r="IF118" s="415">
        <f>+SUBTOTAL(9,HT118:IE118)</f>
        <v>0</v>
      </c>
      <c r="IG118" s="416"/>
      <c r="IH118" s="375">
        <v>0</v>
      </c>
      <c r="II118" s="376"/>
      <c r="IJ118" s="365"/>
      <c r="IK118" s="365"/>
      <c r="IL118" s="365"/>
      <c r="IM118" s="365"/>
      <c r="IN118" s="365"/>
      <c r="IO118" s="365"/>
      <c r="IP118" s="365"/>
      <c r="IQ118" s="365"/>
      <c r="IR118" s="365"/>
      <c r="IS118" s="365"/>
      <c r="IT118" s="415">
        <f>+SUBTOTAL(9,IH118:IS118)</f>
        <v>0</v>
      </c>
      <c r="IU118" s="416"/>
      <c r="IV118" s="375">
        <v>0</v>
      </c>
      <c r="IW118" s="376"/>
      <c r="IX118" s="365"/>
      <c r="IY118" s="365"/>
      <c r="IZ118" s="365"/>
      <c r="JA118" s="365"/>
      <c r="JB118" s="365"/>
      <c r="JC118" s="365"/>
      <c r="JD118" s="365"/>
      <c r="JE118" s="365"/>
      <c r="JF118" s="365"/>
      <c r="JG118" s="365"/>
      <c r="JH118" s="415">
        <f>+SUBTOTAL(9,IV118:JG118)</f>
        <v>0</v>
      </c>
      <c r="JI118" s="416"/>
      <c r="JJ118" s="375">
        <v>0</v>
      </c>
      <c r="JK118" s="376"/>
      <c r="JL118" s="365"/>
      <c r="JM118" s="365"/>
      <c r="JN118" s="365"/>
      <c r="JO118" s="365"/>
      <c r="JP118" s="365"/>
      <c r="JQ118" s="365"/>
      <c r="JR118" s="365"/>
      <c r="JS118" s="365"/>
      <c r="JT118" s="365"/>
      <c r="JU118" s="365"/>
      <c r="JV118" s="415">
        <f>+SUBTOTAL(9,JJ118:JU118)</f>
        <v>0</v>
      </c>
      <c r="JW118" s="416"/>
      <c r="JX118" s="375">
        <v>0</v>
      </c>
      <c r="JY118" s="376"/>
      <c r="JZ118" s="365"/>
      <c r="KA118" s="365"/>
      <c r="KB118" s="365"/>
      <c r="KC118" s="365"/>
      <c r="KD118" s="365"/>
      <c r="KE118" s="365"/>
      <c r="KF118" s="365"/>
      <c r="KG118" s="365"/>
      <c r="KH118" s="365"/>
      <c r="KI118" s="365"/>
      <c r="KJ118" s="415">
        <f>+SUBTOTAL(9,JX118:KI118)</f>
        <v>0</v>
      </c>
      <c r="KK118" s="416"/>
      <c r="KL118" s="375">
        <v>0</v>
      </c>
      <c r="KM118" s="376"/>
      <c r="KN118" s="365"/>
      <c r="KO118" s="365"/>
      <c r="KP118" s="365"/>
      <c r="KQ118" s="365"/>
      <c r="KR118" s="365"/>
      <c r="KS118" s="365"/>
      <c r="KT118" s="365"/>
      <c r="KU118" s="365"/>
      <c r="KV118" s="365"/>
      <c r="KW118" s="365"/>
      <c r="KX118" s="415">
        <f>+SUBTOTAL(9,KL118:KW118)</f>
        <v>0</v>
      </c>
      <c r="KY118" s="416"/>
      <c r="KZ118" s="375">
        <v>0</v>
      </c>
      <c r="LA118" s="376"/>
      <c r="LB118" s="365"/>
      <c r="LC118" s="365"/>
      <c r="LD118" s="365"/>
      <c r="LE118" s="365"/>
      <c r="LF118" s="365"/>
      <c r="LG118" s="365"/>
      <c r="LH118" s="365"/>
      <c r="LI118" s="365"/>
      <c r="LJ118" s="365"/>
      <c r="LK118" s="365"/>
      <c r="LL118" s="415">
        <f>+SUBTOTAL(9,KZ118:LK118)</f>
        <v>0</v>
      </c>
      <c r="LM118" s="416"/>
      <c r="LN118" s="375">
        <v>0</v>
      </c>
      <c r="LO118" s="376"/>
      <c r="LP118" s="365"/>
      <c r="LQ118" s="365"/>
      <c r="LR118" s="365"/>
      <c r="LS118" s="365"/>
      <c r="LT118" s="365"/>
      <c r="LU118" s="365"/>
      <c r="LV118" s="365"/>
      <c r="LW118" s="365"/>
      <c r="LX118" s="365"/>
      <c r="LY118" s="365"/>
      <c r="LZ118" s="415">
        <f>+SUBTOTAL(9,LN118:LY118)</f>
        <v>0</v>
      </c>
      <c r="MA118" s="416"/>
      <c r="MB118" s="375">
        <v>0</v>
      </c>
      <c r="MC118" s="376"/>
      <c r="MD118" s="365"/>
      <c r="ME118" s="365"/>
      <c r="MF118" s="365"/>
      <c r="MG118" s="365"/>
      <c r="MH118" s="365"/>
      <c r="MI118" s="365"/>
      <c r="MJ118" s="365"/>
      <c r="MK118" s="365"/>
      <c r="ML118" s="365"/>
      <c r="MM118" s="365"/>
      <c r="MN118" s="415">
        <f>+SUBTOTAL(9,MB118:MM118)</f>
        <v>0</v>
      </c>
      <c r="MO118" s="416"/>
      <c r="MP118" s="375">
        <v>0</v>
      </c>
      <c r="MQ118" s="376"/>
      <c r="MR118" s="365"/>
      <c r="MS118" s="365"/>
      <c r="MT118" s="365"/>
      <c r="MU118" s="365"/>
      <c r="MV118" s="365"/>
      <c r="MW118" s="365"/>
      <c r="MX118" s="365"/>
      <c r="MY118" s="365"/>
      <c r="MZ118" s="365"/>
      <c r="NA118" s="365"/>
      <c r="NB118" s="415">
        <f>+SUBTOTAL(9,MP118:NA118)</f>
        <v>0</v>
      </c>
      <c r="NC118" s="416"/>
      <c r="ND118" s="375">
        <v>0</v>
      </c>
      <c r="NE118" s="376"/>
      <c r="NF118" s="365"/>
      <c r="NG118" s="365"/>
      <c r="NH118" s="365"/>
      <c r="NI118" s="365"/>
      <c r="NJ118" s="365"/>
      <c r="NK118" s="365"/>
      <c r="NL118" s="365"/>
      <c r="NM118" s="365"/>
      <c r="NN118" s="365"/>
      <c r="NO118" s="365"/>
      <c r="NP118" s="415">
        <f>+SUBTOTAL(9,ND118:NO118)</f>
        <v>0</v>
      </c>
      <c r="NQ118" s="416"/>
      <c r="NR118" s="375">
        <v>0</v>
      </c>
      <c r="NS118" s="376"/>
      <c r="NT118" s="365"/>
      <c r="NU118" s="365"/>
      <c r="NV118" s="365"/>
      <c r="NW118" s="365"/>
      <c r="NX118" s="365"/>
      <c r="NY118" s="365"/>
      <c r="NZ118" s="365"/>
      <c r="OA118" s="365"/>
      <c r="OB118" s="365"/>
      <c r="OC118" s="365"/>
      <c r="OD118" s="415">
        <f>+SUBTOTAL(9,NR118:OC118)</f>
        <v>0</v>
      </c>
      <c r="OE118" s="416"/>
      <c r="OF118" s="375">
        <v>0</v>
      </c>
      <c r="OG118" s="376"/>
      <c r="OH118" s="365"/>
      <c r="OI118" s="365"/>
      <c r="OJ118" s="365"/>
      <c r="OK118" s="365"/>
      <c r="OL118" s="365"/>
      <c r="OM118" s="365"/>
      <c r="ON118" s="365"/>
      <c r="OO118" s="365"/>
      <c r="OP118" s="365"/>
      <c r="OQ118" s="365"/>
      <c r="OR118" s="415">
        <f>+SUBTOTAL(9,OF118:OQ118)</f>
        <v>0</v>
      </c>
      <c r="OS118" s="416"/>
      <c r="OT118" s="375">
        <v>0</v>
      </c>
      <c r="OU118" s="376"/>
      <c r="OV118" s="365"/>
      <c r="OW118" s="365"/>
      <c r="OX118" s="365"/>
      <c r="OY118" s="365"/>
      <c r="OZ118" s="365"/>
      <c r="PA118" s="365"/>
      <c r="PB118" s="365"/>
      <c r="PC118" s="365"/>
      <c r="PD118" s="365"/>
      <c r="PE118" s="365"/>
      <c r="PF118" s="415">
        <f>+SUBTOTAL(9,OT118:PE118)</f>
        <v>0</v>
      </c>
      <c r="PG118" s="416"/>
      <c r="PH118" s="375">
        <v>0</v>
      </c>
      <c r="PI118" s="376"/>
      <c r="PJ118" s="365"/>
      <c r="PK118" s="365"/>
      <c r="PL118" s="365"/>
      <c r="PM118" s="365"/>
      <c r="PN118" s="365"/>
      <c r="PO118" s="365"/>
      <c r="PP118" s="365"/>
      <c r="PQ118" s="365"/>
      <c r="PR118" s="365"/>
      <c r="PS118" s="365"/>
      <c r="PT118" s="415">
        <f>+SUBTOTAL(9,PH118:PS118)</f>
        <v>0</v>
      </c>
      <c r="PU118" s="416"/>
      <c r="PV118" s="368">
        <f t="shared" si="503"/>
        <v>0</v>
      </c>
      <c r="PW118" s="368">
        <f t="shared" si="503"/>
        <v>0</v>
      </c>
      <c r="PX118" s="368">
        <f t="shared" si="503"/>
        <v>0</v>
      </c>
      <c r="PY118" s="368">
        <f t="shared" si="503"/>
        <v>0</v>
      </c>
      <c r="PZ118" s="368">
        <f t="shared" si="503"/>
        <v>0</v>
      </c>
      <c r="QA118" s="368">
        <f t="shared" si="503"/>
        <v>0</v>
      </c>
      <c r="QB118" s="368">
        <f t="shared" si="503"/>
        <v>0</v>
      </c>
      <c r="QC118" s="368">
        <f t="shared" si="503"/>
        <v>0</v>
      </c>
      <c r="QD118" s="368">
        <f t="shared" si="503"/>
        <v>0</v>
      </c>
      <c r="QE118" s="368">
        <f t="shared" si="503"/>
        <v>0</v>
      </c>
      <c r="QF118" s="368">
        <f t="shared" si="503"/>
        <v>0</v>
      </c>
      <c r="QG118" s="368">
        <f t="shared" si="503"/>
        <v>0</v>
      </c>
      <c r="QH118" s="368">
        <f t="shared" si="504"/>
        <v>0</v>
      </c>
    </row>
    <row r="119" spans="1:450" x14ac:dyDescent="0.25">
      <c r="B119" s="394"/>
      <c r="C119" s="413"/>
      <c r="D119" s="414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415"/>
      <c r="Q119" s="416"/>
      <c r="R119" s="414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415"/>
      <c r="AE119" s="416"/>
      <c r="AF119" s="414"/>
      <c r="AG119" s="389"/>
      <c r="AH119" s="389"/>
      <c r="AI119" s="389"/>
      <c r="AJ119" s="389"/>
      <c r="AK119" s="389"/>
      <c r="AL119" s="389"/>
      <c r="AM119" s="389"/>
      <c r="AN119" s="389"/>
      <c r="AO119" s="389"/>
      <c r="AP119" s="389"/>
      <c r="AQ119" s="389"/>
      <c r="AR119" s="415"/>
      <c r="AT119" s="414"/>
      <c r="AU119" s="389"/>
      <c r="AV119" s="389"/>
      <c r="AW119" s="389"/>
      <c r="AX119" s="389"/>
      <c r="AY119" s="389"/>
      <c r="AZ119" s="389"/>
      <c r="BA119" s="389"/>
      <c r="BB119" s="389"/>
      <c r="BC119" s="389"/>
      <c r="BD119" s="389"/>
      <c r="BE119" s="389"/>
      <c r="BF119" s="415"/>
      <c r="BH119" s="414"/>
      <c r="BI119" s="389"/>
      <c r="BJ119" s="389"/>
      <c r="BK119" s="389"/>
      <c r="BL119" s="389"/>
      <c r="BM119" s="389"/>
      <c r="BN119" s="389"/>
      <c r="BO119" s="389"/>
      <c r="BP119" s="389"/>
      <c r="BQ119" s="389"/>
      <c r="BR119" s="389"/>
      <c r="BS119" s="389"/>
      <c r="BT119" s="415"/>
      <c r="BV119" s="414"/>
      <c r="BW119" s="389"/>
      <c r="BX119" s="389"/>
      <c r="BY119" s="389"/>
      <c r="BZ119" s="389"/>
      <c r="CA119" s="389"/>
      <c r="CB119" s="389"/>
      <c r="CC119" s="389"/>
      <c r="CD119" s="389"/>
      <c r="CE119" s="389"/>
      <c r="CF119" s="389"/>
      <c r="CG119" s="389"/>
      <c r="CH119" s="415"/>
      <c r="CI119" s="416"/>
      <c r="CJ119" s="414"/>
      <c r="CK119" s="389"/>
      <c r="CL119" s="389"/>
      <c r="CM119" s="389"/>
      <c r="CN119" s="389"/>
      <c r="CO119" s="389"/>
      <c r="CP119" s="389"/>
      <c r="CQ119" s="389"/>
      <c r="CR119" s="389"/>
      <c r="CS119" s="389"/>
      <c r="CT119" s="389"/>
      <c r="CU119" s="389"/>
      <c r="CV119" s="415"/>
      <c r="CX119" s="414"/>
      <c r="CY119" s="389"/>
      <c r="CZ119" s="389"/>
      <c r="DA119" s="389"/>
      <c r="DB119" s="389"/>
      <c r="DC119" s="389"/>
      <c r="DD119" s="389"/>
      <c r="DE119" s="389"/>
      <c r="DF119" s="389"/>
      <c r="DG119" s="389"/>
      <c r="DH119" s="389"/>
      <c r="DI119" s="389"/>
      <c r="DJ119" s="415"/>
      <c r="DK119" s="416"/>
      <c r="DL119" s="414"/>
      <c r="DM119" s="389"/>
      <c r="DN119" s="389"/>
      <c r="DO119" s="389"/>
      <c r="DP119" s="389"/>
      <c r="DQ119" s="389"/>
      <c r="DR119" s="389"/>
      <c r="DS119" s="389"/>
      <c r="DT119" s="389"/>
      <c r="DU119" s="389"/>
      <c r="DV119" s="389"/>
      <c r="DW119" s="389"/>
      <c r="DX119" s="415"/>
      <c r="DY119" s="416"/>
      <c r="DZ119" s="414"/>
      <c r="EA119" s="389"/>
      <c r="EB119" s="389"/>
      <c r="EC119" s="389"/>
      <c r="ED119" s="389"/>
      <c r="EE119" s="389"/>
      <c r="EF119" s="389"/>
      <c r="EG119" s="389"/>
      <c r="EH119" s="389"/>
      <c r="EI119" s="389"/>
      <c r="EJ119" s="389"/>
      <c r="EK119" s="389"/>
      <c r="EL119" s="415"/>
      <c r="EM119" s="416"/>
      <c r="EN119" s="414"/>
      <c r="EO119" s="389"/>
      <c r="EP119" s="389"/>
      <c r="EQ119" s="389"/>
      <c r="ER119" s="389"/>
      <c r="ES119" s="389"/>
      <c r="ET119" s="389"/>
      <c r="EU119" s="389"/>
      <c r="EV119" s="389"/>
      <c r="EW119" s="389"/>
      <c r="EX119" s="389"/>
      <c r="EY119" s="389"/>
      <c r="EZ119" s="415"/>
      <c r="FA119" s="416"/>
      <c r="FB119" s="414"/>
      <c r="FC119" s="389"/>
      <c r="FD119" s="389"/>
      <c r="FE119" s="389"/>
      <c r="FF119" s="389"/>
      <c r="FG119" s="389"/>
      <c r="FH119" s="389"/>
      <c r="FI119" s="389"/>
      <c r="FJ119" s="389"/>
      <c r="FK119" s="389"/>
      <c r="FL119" s="389"/>
      <c r="FM119" s="389"/>
      <c r="FN119" s="415"/>
      <c r="FO119" s="416"/>
      <c r="FP119" s="414"/>
      <c r="FQ119" s="389"/>
      <c r="FR119" s="389"/>
      <c r="FS119" s="389"/>
      <c r="FT119" s="389"/>
      <c r="FU119" s="389"/>
      <c r="FV119" s="389"/>
      <c r="FW119" s="389"/>
      <c r="FX119" s="389"/>
      <c r="FY119" s="389"/>
      <c r="FZ119" s="389"/>
      <c r="GA119" s="389"/>
      <c r="GB119" s="415"/>
      <c r="GC119" s="416"/>
      <c r="GD119" s="414"/>
      <c r="GE119" s="389"/>
      <c r="GF119" s="389"/>
      <c r="GG119" s="389"/>
      <c r="GH119" s="389"/>
      <c r="GI119" s="389"/>
      <c r="GJ119" s="389"/>
      <c r="GK119" s="389"/>
      <c r="GL119" s="389"/>
      <c r="GM119" s="389"/>
      <c r="GN119" s="389"/>
      <c r="GO119" s="389"/>
      <c r="GP119" s="415"/>
      <c r="GQ119" s="416"/>
      <c r="GR119" s="414"/>
      <c r="GS119" s="389"/>
      <c r="GT119" s="389"/>
      <c r="GU119" s="389"/>
      <c r="GV119" s="389"/>
      <c r="GW119" s="389"/>
      <c r="GX119" s="389"/>
      <c r="GY119" s="389"/>
      <c r="GZ119" s="389"/>
      <c r="HA119" s="389"/>
      <c r="HB119" s="389"/>
      <c r="HC119" s="389"/>
      <c r="HD119" s="415"/>
      <c r="HE119" s="416"/>
      <c r="HF119" s="414"/>
      <c r="HG119" s="389"/>
      <c r="HH119" s="389"/>
      <c r="HI119" s="389"/>
      <c r="HJ119" s="389"/>
      <c r="HK119" s="389"/>
      <c r="HL119" s="389"/>
      <c r="HM119" s="389"/>
      <c r="HN119" s="389"/>
      <c r="HO119" s="389"/>
      <c r="HP119" s="389"/>
      <c r="HQ119" s="389"/>
      <c r="HR119" s="415"/>
      <c r="HS119" s="416"/>
      <c r="HT119" s="414"/>
      <c r="HU119" s="389"/>
      <c r="HV119" s="389"/>
      <c r="HW119" s="389"/>
      <c r="HX119" s="389"/>
      <c r="HY119" s="389"/>
      <c r="HZ119" s="389"/>
      <c r="IA119" s="389"/>
      <c r="IB119" s="389"/>
      <c r="IC119" s="389"/>
      <c r="ID119" s="389"/>
      <c r="IE119" s="389"/>
      <c r="IF119" s="415"/>
      <c r="IG119" s="416"/>
      <c r="IH119" s="414"/>
      <c r="II119" s="389"/>
      <c r="IJ119" s="389"/>
      <c r="IK119" s="389"/>
      <c r="IL119" s="389"/>
      <c r="IM119" s="389"/>
      <c r="IN119" s="389"/>
      <c r="IO119" s="389"/>
      <c r="IP119" s="389"/>
      <c r="IQ119" s="389"/>
      <c r="IR119" s="389"/>
      <c r="IS119" s="389"/>
      <c r="IT119" s="415"/>
      <c r="IU119" s="416"/>
      <c r="IV119" s="414"/>
      <c r="IW119" s="389"/>
      <c r="IX119" s="389"/>
      <c r="IY119" s="389"/>
      <c r="IZ119" s="389"/>
      <c r="JA119" s="389"/>
      <c r="JB119" s="389"/>
      <c r="JC119" s="389"/>
      <c r="JD119" s="389"/>
      <c r="JE119" s="389"/>
      <c r="JF119" s="389"/>
      <c r="JG119" s="389"/>
      <c r="JH119" s="415"/>
      <c r="JI119" s="416"/>
      <c r="JJ119" s="414"/>
      <c r="JK119" s="389"/>
      <c r="JL119" s="389"/>
      <c r="JM119" s="389"/>
      <c r="JN119" s="389"/>
      <c r="JO119" s="389"/>
      <c r="JP119" s="389"/>
      <c r="JQ119" s="389"/>
      <c r="JR119" s="389"/>
      <c r="JS119" s="389"/>
      <c r="JT119" s="389"/>
      <c r="JU119" s="389"/>
      <c r="JV119" s="415"/>
      <c r="JW119" s="416"/>
      <c r="JX119" s="414"/>
      <c r="JY119" s="389"/>
      <c r="JZ119" s="389"/>
      <c r="KA119" s="389"/>
      <c r="KB119" s="389"/>
      <c r="KC119" s="389"/>
      <c r="KD119" s="389"/>
      <c r="KE119" s="389"/>
      <c r="KF119" s="389"/>
      <c r="KG119" s="389"/>
      <c r="KH119" s="389"/>
      <c r="KI119" s="389"/>
      <c r="KJ119" s="415"/>
      <c r="KK119" s="416"/>
      <c r="KL119" s="414"/>
      <c r="KM119" s="389"/>
      <c r="KN119" s="389"/>
      <c r="KO119" s="389"/>
      <c r="KP119" s="389"/>
      <c r="KQ119" s="389"/>
      <c r="KR119" s="389"/>
      <c r="KS119" s="389"/>
      <c r="KT119" s="389"/>
      <c r="KU119" s="389"/>
      <c r="KV119" s="389"/>
      <c r="KW119" s="389"/>
      <c r="KX119" s="415"/>
      <c r="KY119" s="416"/>
      <c r="KZ119" s="414"/>
      <c r="LA119" s="389"/>
      <c r="LB119" s="389"/>
      <c r="LC119" s="389"/>
      <c r="LD119" s="389"/>
      <c r="LE119" s="389"/>
      <c r="LF119" s="389"/>
      <c r="LG119" s="389"/>
      <c r="LH119" s="389"/>
      <c r="LI119" s="389"/>
      <c r="LJ119" s="389"/>
      <c r="LK119" s="389"/>
      <c r="LL119" s="415"/>
      <c r="LM119" s="416"/>
      <c r="LN119" s="414"/>
      <c r="LO119" s="389"/>
      <c r="LP119" s="389"/>
      <c r="LQ119" s="389"/>
      <c r="LR119" s="389"/>
      <c r="LS119" s="389"/>
      <c r="LT119" s="389"/>
      <c r="LU119" s="389"/>
      <c r="LV119" s="389"/>
      <c r="LW119" s="389"/>
      <c r="LX119" s="389"/>
      <c r="LY119" s="389"/>
      <c r="LZ119" s="415"/>
      <c r="MA119" s="416"/>
      <c r="MB119" s="414"/>
      <c r="MC119" s="389"/>
      <c r="MD119" s="389"/>
      <c r="ME119" s="389"/>
      <c r="MF119" s="389"/>
      <c r="MG119" s="389"/>
      <c r="MH119" s="389"/>
      <c r="MI119" s="389"/>
      <c r="MJ119" s="389"/>
      <c r="MK119" s="389"/>
      <c r="ML119" s="389"/>
      <c r="MM119" s="389"/>
      <c r="MN119" s="415"/>
      <c r="MO119" s="416"/>
      <c r="MP119" s="414"/>
      <c r="MQ119" s="389"/>
      <c r="MR119" s="389"/>
      <c r="MS119" s="389"/>
      <c r="MT119" s="389"/>
      <c r="MU119" s="389"/>
      <c r="MV119" s="389"/>
      <c r="MW119" s="389"/>
      <c r="MX119" s="389"/>
      <c r="MY119" s="389"/>
      <c r="MZ119" s="389"/>
      <c r="NA119" s="389"/>
      <c r="NB119" s="415"/>
      <c r="NC119" s="416"/>
      <c r="ND119" s="414"/>
      <c r="NE119" s="389"/>
      <c r="NF119" s="389"/>
      <c r="NG119" s="389"/>
      <c r="NH119" s="389"/>
      <c r="NI119" s="389"/>
      <c r="NJ119" s="389"/>
      <c r="NK119" s="389"/>
      <c r="NL119" s="389"/>
      <c r="NM119" s="389"/>
      <c r="NN119" s="389"/>
      <c r="NO119" s="389"/>
      <c r="NP119" s="415"/>
      <c r="NQ119" s="416"/>
      <c r="NR119" s="414"/>
      <c r="NS119" s="389"/>
      <c r="NT119" s="389"/>
      <c r="NU119" s="389"/>
      <c r="NV119" s="389"/>
      <c r="NW119" s="389"/>
      <c r="NX119" s="389"/>
      <c r="NY119" s="389"/>
      <c r="NZ119" s="389"/>
      <c r="OA119" s="389"/>
      <c r="OB119" s="389"/>
      <c r="OC119" s="389"/>
      <c r="OD119" s="415"/>
      <c r="OE119" s="416"/>
      <c r="OF119" s="414"/>
      <c r="OG119" s="389"/>
      <c r="OH119" s="389"/>
      <c r="OI119" s="389"/>
      <c r="OJ119" s="389"/>
      <c r="OK119" s="389"/>
      <c r="OL119" s="389"/>
      <c r="OM119" s="389"/>
      <c r="ON119" s="389"/>
      <c r="OO119" s="389"/>
      <c r="OP119" s="389"/>
      <c r="OQ119" s="389"/>
      <c r="OR119" s="415"/>
      <c r="OS119" s="416"/>
      <c r="OT119" s="414"/>
      <c r="OU119" s="389"/>
      <c r="OV119" s="389"/>
      <c r="OW119" s="389"/>
      <c r="OX119" s="389"/>
      <c r="OY119" s="389"/>
      <c r="OZ119" s="389"/>
      <c r="PA119" s="389"/>
      <c r="PB119" s="389"/>
      <c r="PC119" s="389"/>
      <c r="PD119" s="389"/>
      <c r="PE119" s="389"/>
      <c r="PF119" s="415"/>
      <c r="PG119" s="416"/>
      <c r="PH119" s="414"/>
      <c r="PI119" s="389"/>
      <c r="PJ119" s="389"/>
      <c r="PK119" s="389"/>
      <c r="PL119" s="389"/>
      <c r="PM119" s="389"/>
      <c r="PN119" s="389"/>
      <c r="PO119" s="389"/>
      <c r="PP119" s="389"/>
      <c r="PQ119" s="389"/>
      <c r="PR119" s="389"/>
      <c r="PS119" s="389"/>
      <c r="PT119" s="415"/>
      <c r="PU119" s="416"/>
      <c r="PV119" s="415"/>
      <c r="PW119" s="415"/>
      <c r="PX119" s="415"/>
      <c r="PY119" s="415"/>
      <c r="PZ119" s="415"/>
      <c r="QA119" s="415"/>
      <c r="QB119" s="415"/>
      <c r="QC119" s="415"/>
      <c r="QD119" s="415"/>
      <c r="QE119" s="415"/>
      <c r="QF119" s="415"/>
      <c r="QG119" s="415"/>
      <c r="QH119" s="415"/>
    </row>
    <row r="120" spans="1:450" s="382" customFormat="1" x14ac:dyDescent="0.3">
      <c r="A120" s="377"/>
      <c r="B120" s="378" t="s">
        <v>899</v>
      </c>
      <c r="C120" s="407"/>
      <c r="D120" s="427">
        <f>SUM(D114:D119)</f>
        <v>0</v>
      </c>
      <c r="E120" s="428">
        <f t="shared" ref="E120:O120" si="505">SUM(E114:E119)</f>
        <v>0</v>
      </c>
      <c r="F120" s="428">
        <f t="shared" si="505"/>
        <v>0</v>
      </c>
      <c r="G120" s="428">
        <f t="shared" si="505"/>
        <v>0</v>
      </c>
      <c r="H120" s="428">
        <f t="shared" si="505"/>
        <v>0</v>
      </c>
      <c r="I120" s="428">
        <f t="shared" si="505"/>
        <v>0</v>
      </c>
      <c r="J120" s="428">
        <f t="shared" si="505"/>
        <v>0</v>
      </c>
      <c r="K120" s="428">
        <f t="shared" si="505"/>
        <v>0</v>
      </c>
      <c r="L120" s="428">
        <f t="shared" si="505"/>
        <v>0</v>
      </c>
      <c r="M120" s="428">
        <f t="shared" si="505"/>
        <v>0</v>
      </c>
      <c r="N120" s="428">
        <f t="shared" si="505"/>
        <v>0</v>
      </c>
      <c r="O120" s="428">
        <f t="shared" si="505"/>
        <v>0</v>
      </c>
      <c r="P120" s="429">
        <f>+SUBTOTAL(9,D120:O120)</f>
        <v>0</v>
      </c>
      <c r="Q120" s="388"/>
      <c r="R120" s="427">
        <f>SUM(R114:R119)</f>
        <v>0</v>
      </c>
      <c r="S120" s="428">
        <f t="shared" ref="S120:AC120" si="506">SUM(S114:S119)</f>
        <v>0</v>
      </c>
      <c r="T120" s="428">
        <f t="shared" si="506"/>
        <v>0</v>
      </c>
      <c r="U120" s="428">
        <f t="shared" si="506"/>
        <v>0</v>
      </c>
      <c r="V120" s="428">
        <f t="shared" si="506"/>
        <v>0</v>
      </c>
      <c r="W120" s="428">
        <f t="shared" si="506"/>
        <v>0</v>
      </c>
      <c r="X120" s="428">
        <f t="shared" si="506"/>
        <v>0</v>
      </c>
      <c r="Y120" s="428">
        <f t="shared" si="506"/>
        <v>0</v>
      </c>
      <c r="Z120" s="428">
        <f t="shared" si="506"/>
        <v>0</v>
      </c>
      <c r="AA120" s="428">
        <f t="shared" si="506"/>
        <v>0</v>
      </c>
      <c r="AB120" s="428">
        <f t="shared" si="506"/>
        <v>0</v>
      </c>
      <c r="AC120" s="428">
        <f t="shared" si="506"/>
        <v>0</v>
      </c>
      <c r="AD120" s="429">
        <f>+SUBTOTAL(9,R120:AC120)</f>
        <v>0</v>
      </c>
      <c r="AE120" s="388"/>
      <c r="AF120" s="427">
        <f>SUM(AF114:AF119)</f>
        <v>0</v>
      </c>
      <c r="AG120" s="428">
        <f t="shared" ref="AG120:AQ120" si="507">SUM(AG114:AG119)</f>
        <v>0</v>
      </c>
      <c r="AH120" s="428">
        <f t="shared" si="507"/>
        <v>0</v>
      </c>
      <c r="AI120" s="428">
        <f t="shared" si="507"/>
        <v>0</v>
      </c>
      <c r="AJ120" s="428">
        <f t="shared" si="507"/>
        <v>0</v>
      </c>
      <c r="AK120" s="428">
        <f t="shared" si="507"/>
        <v>0</v>
      </c>
      <c r="AL120" s="428">
        <f t="shared" si="507"/>
        <v>0</v>
      </c>
      <c r="AM120" s="428">
        <f t="shared" si="507"/>
        <v>0</v>
      </c>
      <c r="AN120" s="428">
        <f t="shared" si="507"/>
        <v>0</v>
      </c>
      <c r="AO120" s="428">
        <f t="shared" si="507"/>
        <v>0</v>
      </c>
      <c r="AP120" s="428">
        <f t="shared" si="507"/>
        <v>0</v>
      </c>
      <c r="AQ120" s="428">
        <f t="shared" si="507"/>
        <v>0</v>
      </c>
      <c r="AR120" s="429">
        <f>+SUBTOTAL(9,AF120:AQ120)</f>
        <v>0</v>
      </c>
      <c r="AS120" s="424"/>
      <c r="AT120" s="427">
        <f>SUM(AT114:AT119)</f>
        <v>0</v>
      </c>
      <c r="AU120" s="428">
        <f t="shared" ref="AU120:BE120" si="508">SUM(AU114:AU119)</f>
        <v>0</v>
      </c>
      <c r="AV120" s="428">
        <f t="shared" si="508"/>
        <v>0</v>
      </c>
      <c r="AW120" s="428">
        <f t="shared" si="508"/>
        <v>0</v>
      </c>
      <c r="AX120" s="428">
        <f t="shared" si="508"/>
        <v>0</v>
      </c>
      <c r="AY120" s="428">
        <f t="shared" si="508"/>
        <v>0</v>
      </c>
      <c r="AZ120" s="428">
        <f t="shared" si="508"/>
        <v>0</v>
      </c>
      <c r="BA120" s="428">
        <f t="shared" si="508"/>
        <v>0</v>
      </c>
      <c r="BB120" s="428">
        <f t="shared" si="508"/>
        <v>0</v>
      </c>
      <c r="BC120" s="428">
        <f t="shared" si="508"/>
        <v>0</v>
      </c>
      <c r="BD120" s="428">
        <f t="shared" si="508"/>
        <v>0</v>
      </c>
      <c r="BE120" s="428">
        <f t="shared" si="508"/>
        <v>0</v>
      </c>
      <c r="BF120" s="429">
        <f>+SUBTOTAL(9,AT120:BE120)</f>
        <v>0</v>
      </c>
      <c r="BG120" s="424"/>
      <c r="BH120" s="427">
        <f>SUM(BH114:BH119)</f>
        <v>0</v>
      </c>
      <c r="BI120" s="428">
        <f t="shared" ref="BI120:BS120" si="509">SUM(BI114:BI119)</f>
        <v>0</v>
      </c>
      <c r="BJ120" s="428">
        <f t="shared" si="509"/>
        <v>0</v>
      </c>
      <c r="BK120" s="428">
        <f t="shared" si="509"/>
        <v>0</v>
      </c>
      <c r="BL120" s="428">
        <f t="shared" si="509"/>
        <v>0</v>
      </c>
      <c r="BM120" s="428">
        <f t="shared" si="509"/>
        <v>0</v>
      </c>
      <c r="BN120" s="428">
        <f t="shared" si="509"/>
        <v>0</v>
      </c>
      <c r="BO120" s="428">
        <f t="shared" si="509"/>
        <v>0</v>
      </c>
      <c r="BP120" s="428">
        <f t="shared" si="509"/>
        <v>0</v>
      </c>
      <c r="BQ120" s="428">
        <f t="shared" si="509"/>
        <v>0</v>
      </c>
      <c r="BR120" s="428">
        <f t="shared" si="509"/>
        <v>0</v>
      </c>
      <c r="BS120" s="428">
        <f t="shared" si="509"/>
        <v>0</v>
      </c>
      <c r="BT120" s="429">
        <f>+SUBTOTAL(9,BH120:BS120)</f>
        <v>0</v>
      </c>
      <c r="BU120" s="388"/>
      <c r="BV120" s="427">
        <f>SUM(BV114:BV119)</f>
        <v>0</v>
      </c>
      <c r="BW120" s="428">
        <f t="shared" ref="BW120:CG120" si="510">SUM(BW114:BW119)</f>
        <v>0</v>
      </c>
      <c r="BX120" s="428">
        <f t="shared" si="510"/>
        <v>0</v>
      </c>
      <c r="BY120" s="428">
        <f t="shared" si="510"/>
        <v>0</v>
      </c>
      <c r="BZ120" s="428">
        <f t="shared" si="510"/>
        <v>0</v>
      </c>
      <c r="CA120" s="428">
        <f t="shared" si="510"/>
        <v>0</v>
      </c>
      <c r="CB120" s="428">
        <f t="shared" si="510"/>
        <v>0</v>
      </c>
      <c r="CC120" s="428">
        <f t="shared" si="510"/>
        <v>0</v>
      </c>
      <c r="CD120" s="428">
        <f t="shared" si="510"/>
        <v>0</v>
      </c>
      <c r="CE120" s="428">
        <f t="shared" si="510"/>
        <v>0</v>
      </c>
      <c r="CF120" s="428">
        <f t="shared" si="510"/>
        <v>0</v>
      </c>
      <c r="CG120" s="428">
        <f t="shared" si="510"/>
        <v>0</v>
      </c>
      <c r="CH120" s="429">
        <f>+SUBTOTAL(9,BV120:CG120)</f>
        <v>0</v>
      </c>
      <c r="CI120" s="388"/>
      <c r="CJ120" s="427">
        <f>SUM(CJ114:CJ119)</f>
        <v>0</v>
      </c>
      <c r="CK120" s="428">
        <f t="shared" ref="CK120:CU120" si="511">SUM(CK114:CK119)</f>
        <v>0</v>
      </c>
      <c r="CL120" s="428">
        <f t="shared" si="511"/>
        <v>0</v>
      </c>
      <c r="CM120" s="428">
        <f t="shared" si="511"/>
        <v>0</v>
      </c>
      <c r="CN120" s="428">
        <f t="shared" si="511"/>
        <v>0</v>
      </c>
      <c r="CO120" s="428">
        <f t="shared" si="511"/>
        <v>0</v>
      </c>
      <c r="CP120" s="428">
        <f t="shared" si="511"/>
        <v>0</v>
      </c>
      <c r="CQ120" s="428">
        <f t="shared" si="511"/>
        <v>0</v>
      </c>
      <c r="CR120" s="428">
        <f t="shared" si="511"/>
        <v>0</v>
      </c>
      <c r="CS120" s="428">
        <f t="shared" si="511"/>
        <v>0</v>
      </c>
      <c r="CT120" s="428">
        <f t="shared" si="511"/>
        <v>0</v>
      </c>
      <c r="CU120" s="428">
        <f t="shared" si="511"/>
        <v>0</v>
      </c>
      <c r="CV120" s="429">
        <f>+SUBTOTAL(9,CJ120:CU120)</f>
        <v>0</v>
      </c>
      <c r="CW120" s="424"/>
      <c r="CX120" s="427">
        <f>SUM(CX114:CX119)</f>
        <v>0</v>
      </c>
      <c r="CY120" s="428">
        <f t="shared" ref="CY120:DI120" si="512">SUM(CY114:CY119)</f>
        <v>0</v>
      </c>
      <c r="CZ120" s="428">
        <f t="shared" si="512"/>
        <v>0</v>
      </c>
      <c r="DA120" s="428">
        <f t="shared" si="512"/>
        <v>0</v>
      </c>
      <c r="DB120" s="428">
        <f t="shared" si="512"/>
        <v>0</v>
      </c>
      <c r="DC120" s="428">
        <f t="shared" si="512"/>
        <v>0</v>
      </c>
      <c r="DD120" s="428">
        <f t="shared" si="512"/>
        <v>0</v>
      </c>
      <c r="DE120" s="428">
        <f t="shared" si="512"/>
        <v>0</v>
      </c>
      <c r="DF120" s="428">
        <f t="shared" si="512"/>
        <v>0</v>
      </c>
      <c r="DG120" s="428">
        <f t="shared" si="512"/>
        <v>0</v>
      </c>
      <c r="DH120" s="428">
        <f t="shared" si="512"/>
        <v>0</v>
      </c>
      <c r="DI120" s="428">
        <f t="shared" si="512"/>
        <v>0</v>
      </c>
      <c r="DJ120" s="429">
        <f>+SUBTOTAL(9,CX120:DI120)</f>
        <v>0</v>
      </c>
      <c r="DK120" s="388"/>
      <c r="DL120" s="427">
        <f>SUM(DL114:DL119)</f>
        <v>0</v>
      </c>
      <c r="DM120" s="428">
        <f t="shared" ref="DM120:DW120" si="513">SUM(DM114:DM119)</f>
        <v>0</v>
      </c>
      <c r="DN120" s="428">
        <f t="shared" si="513"/>
        <v>0</v>
      </c>
      <c r="DO120" s="428">
        <f t="shared" si="513"/>
        <v>0</v>
      </c>
      <c r="DP120" s="428">
        <f t="shared" si="513"/>
        <v>0</v>
      </c>
      <c r="DQ120" s="428">
        <f t="shared" si="513"/>
        <v>0</v>
      </c>
      <c r="DR120" s="428">
        <f t="shared" si="513"/>
        <v>0</v>
      </c>
      <c r="DS120" s="428">
        <f t="shared" si="513"/>
        <v>0</v>
      </c>
      <c r="DT120" s="428">
        <f t="shared" si="513"/>
        <v>0</v>
      </c>
      <c r="DU120" s="428">
        <f t="shared" si="513"/>
        <v>0</v>
      </c>
      <c r="DV120" s="428">
        <f t="shared" si="513"/>
        <v>0</v>
      </c>
      <c r="DW120" s="428">
        <f t="shared" si="513"/>
        <v>0</v>
      </c>
      <c r="DX120" s="429">
        <f>+SUBTOTAL(9,DL120:DW120)</f>
        <v>0</v>
      </c>
      <c r="DY120" s="388"/>
      <c r="DZ120" s="427">
        <f>SUM(DZ114:DZ119)</f>
        <v>0</v>
      </c>
      <c r="EA120" s="428">
        <f t="shared" ref="EA120:EK120" si="514">SUM(EA114:EA119)</f>
        <v>0</v>
      </c>
      <c r="EB120" s="428">
        <f t="shared" si="514"/>
        <v>0</v>
      </c>
      <c r="EC120" s="428">
        <f t="shared" si="514"/>
        <v>0</v>
      </c>
      <c r="ED120" s="428">
        <f t="shared" si="514"/>
        <v>0</v>
      </c>
      <c r="EE120" s="428">
        <f t="shared" si="514"/>
        <v>0</v>
      </c>
      <c r="EF120" s="428">
        <f t="shared" si="514"/>
        <v>0</v>
      </c>
      <c r="EG120" s="428">
        <f t="shared" si="514"/>
        <v>0</v>
      </c>
      <c r="EH120" s="428">
        <f t="shared" si="514"/>
        <v>0</v>
      </c>
      <c r="EI120" s="428">
        <f t="shared" si="514"/>
        <v>0</v>
      </c>
      <c r="EJ120" s="428">
        <f t="shared" si="514"/>
        <v>0</v>
      </c>
      <c r="EK120" s="428">
        <f t="shared" si="514"/>
        <v>0</v>
      </c>
      <c r="EL120" s="429">
        <f>+SUBTOTAL(9,DZ120:EK120)</f>
        <v>0</v>
      </c>
      <c r="EM120" s="388"/>
      <c r="EN120" s="427">
        <f>SUM(EN114:EN119)</f>
        <v>0</v>
      </c>
      <c r="EO120" s="428">
        <f t="shared" ref="EO120:EY120" si="515">SUM(EO114:EO119)</f>
        <v>0</v>
      </c>
      <c r="EP120" s="428">
        <f t="shared" si="515"/>
        <v>0</v>
      </c>
      <c r="EQ120" s="428">
        <f t="shared" si="515"/>
        <v>0</v>
      </c>
      <c r="ER120" s="428">
        <f t="shared" si="515"/>
        <v>0</v>
      </c>
      <c r="ES120" s="428">
        <f t="shared" si="515"/>
        <v>0</v>
      </c>
      <c r="ET120" s="428">
        <f t="shared" si="515"/>
        <v>0</v>
      </c>
      <c r="EU120" s="428">
        <f t="shared" si="515"/>
        <v>0</v>
      </c>
      <c r="EV120" s="428">
        <f t="shared" si="515"/>
        <v>0</v>
      </c>
      <c r="EW120" s="428">
        <f t="shared" si="515"/>
        <v>0</v>
      </c>
      <c r="EX120" s="428">
        <f t="shared" si="515"/>
        <v>0</v>
      </c>
      <c r="EY120" s="428">
        <f t="shared" si="515"/>
        <v>0</v>
      </c>
      <c r="EZ120" s="429">
        <f>+SUBTOTAL(9,EN120:EY120)</f>
        <v>0</v>
      </c>
      <c r="FA120" s="388"/>
      <c r="FB120" s="427">
        <f>SUM(FB114:FB119)</f>
        <v>0</v>
      </c>
      <c r="FC120" s="428">
        <f t="shared" ref="FC120:FM120" si="516">SUM(FC114:FC119)</f>
        <v>0</v>
      </c>
      <c r="FD120" s="428">
        <f t="shared" si="516"/>
        <v>0</v>
      </c>
      <c r="FE120" s="428">
        <f t="shared" si="516"/>
        <v>0</v>
      </c>
      <c r="FF120" s="428">
        <f t="shared" si="516"/>
        <v>0</v>
      </c>
      <c r="FG120" s="428">
        <f t="shared" si="516"/>
        <v>0</v>
      </c>
      <c r="FH120" s="428">
        <f t="shared" si="516"/>
        <v>0</v>
      </c>
      <c r="FI120" s="428">
        <f t="shared" si="516"/>
        <v>0</v>
      </c>
      <c r="FJ120" s="428">
        <f t="shared" si="516"/>
        <v>0</v>
      </c>
      <c r="FK120" s="428">
        <f t="shared" si="516"/>
        <v>0</v>
      </c>
      <c r="FL120" s="428">
        <f t="shared" si="516"/>
        <v>0</v>
      </c>
      <c r="FM120" s="428">
        <f t="shared" si="516"/>
        <v>0</v>
      </c>
      <c r="FN120" s="429">
        <f>+SUBTOTAL(9,FB120:FM120)</f>
        <v>0</v>
      </c>
      <c r="FO120" s="388"/>
      <c r="FP120" s="427">
        <f>SUM(FP114:FP119)</f>
        <v>0</v>
      </c>
      <c r="FQ120" s="428">
        <f t="shared" ref="FQ120:GA120" si="517">SUM(FQ114:FQ119)</f>
        <v>0</v>
      </c>
      <c r="FR120" s="428">
        <f t="shared" si="517"/>
        <v>0</v>
      </c>
      <c r="FS120" s="428">
        <f t="shared" si="517"/>
        <v>0</v>
      </c>
      <c r="FT120" s="428">
        <f t="shared" si="517"/>
        <v>0</v>
      </c>
      <c r="FU120" s="428">
        <f t="shared" si="517"/>
        <v>0</v>
      </c>
      <c r="FV120" s="428">
        <f t="shared" si="517"/>
        <v>0</v>
      </c>
      <c r="FW120" s="428">
        <f t="shared" si="517"/>
        <v>0</v>
      </c>
      <c r="FX120" s="428">
        <f t="shared" si="517"/>
        <v>0</v>
      </c>
      <c r="FY120" s="428">
        <f t="shared" si="517"/>
        <v>0</v>
      </c>
      <c r="FZ120" s="428">
        <f t="shared" si="517"/>
        <v>0</v>
      </c>
      <c r="GA120" s="428">
        <f t="shared" si="517"/>
        <v>0</v>
      </c>
      <c r="GB120" s="429">
        <f>+SUBTOTAL(9,FP120:GA120)</f>
        <v>0</v>
      </c>
      <c r="GC120" s="388"/>
      <c r="GD120" s="427">
        <f>SUM(GD114:GD119)</f>
        <v>0</v>
      </c>
      <c r="GE120" s="428">
        <f t="shared" ref="GE120:GO120" si="518">SUM(GE114:GE119)</f>
        <v>0</v>
      </c>
      <c r="GF120" s="428">
        <f t="shared" si="518"/>
        <v>0</v>
      </c>
      <c r="GG120" s="428">
        <f t="shared" si="518"/>
        <v>0</v>
      </c>
      <c r="GH120" s="428">
        <f t="shared" si="518"/>
        <v>0</v>
      </c>
      <c r="GI120" s="428">
        <f t="shared" si="518"/>
        <v>0</v>
      </c>
      <c r="GJ120" s="428">
        <f t="shared" si="518"/>
        <v>0</v>
      </c>
      <c r="GK120" s="428">
        <f t="shared" si="518"/>
        <v>0</v>
      </c>
      <c r="GL120" s="428">
        <f t="shared" si="518"/>
        <v>0</v>
      </c>
      <c r="GM120" s="428">
        <f t="shared" si="518"/>
        <v>0</v>
      </c>
      <c r="GN120" s="428">
        <f t="shared" si="518"/>
        <v>0</v>
      </c>
      <c r="GO120" s="428">
        <f t="shared" si="518"/>
        <v>0</v>
      </c>
      <c r="GP120" s="429">
        <f>+SUBTOTAL(9,GD120:GO120)</f>
        <v>0</v>
      </c>
      <c r="GQ120" s="388"/>
      <c r="GR120" s="427">
        <f>SUM(GR114:GR119)</f>
        <v>0</v>
      </c>
      <c r="GS120" s="428">
        <f t="shared" ref="GS120:HC120" si="519">SUM(GS114:GS119)</f>
        <v>0</v>
      </c>
      <c r="GT120" s="428">
        <f t="shared" si="519"/>
        <v>0</v>
      </c>
      <c r="GU120" s="428">
        <f t="shared" si="519"/>
        <v>0</v>
      </c>
      <c r="GV120" s="428">
        <f t="shared" si="519"/>
        <v>0</v>
      </c>
      <c r="GW120" s="428">
        <f t="shared" si="519"/>
        <v>0</v>
      </c>
      <c r="GX120" s="428">
        <f t="shared" si="519"/>
        <v>0</v>
      </c>
      <c r="GY120" s="428">
        <f t="shared" si="519"/>
        <v>0</v>
      </c>
      <c r="GZ120" s="428">
        <f t="shared" si="519"/>
        <v>0</v>
      </c>
      <c r="HA120" s="428">
        <f t="shared" si="519"/>
        <v>0</v>
      </c>
      <c r="HB120" s="428">
        <f t="shared" si="519"/>
        <v>0</v>
      </c>
      <c r="HC120" s="428">
        <f t="shared" si="519"/>
        <v>0</v>
      </c>
      <c r="HD120" s="429">
        <f>+SUBTOTAL(9,GR120:HC120)</f>
        <v>0</v>
      </c>
      <c r="HE120" s="388"/>
      <c r="HF120" s="427">
        <f>SUM(HF114:HF119)</f>
        <v>431.9</v>
      </c>
      <c r="HG120" s="428">
        <f t="shared" ref="HG120:HQ120" si="520">SUM(HG114:HG119)</f>
        <v>0</v>
      </c>
      <c r="HH120" s="428">
        <f t="shared" si="520"/>
        <v>0</v>
      </c>
      <c r="HI120" s="428">
        <f t="shared" si="520"/>
        <v>0</v>
      </c>
      <c r="HJ120" s="428">
        <f t="shared" si="520"/>
        <v>0</v>
      </c>
      <c r="HK120" s="428">
        <f t="shared" si="520"/>
        <v>0</v>
      </c>
      <c r="HL120" s="428">
        <f t="shared" si="520"/>
        <v>0</v>
      </c>
      <c r="HM120" s="428">
        <f t="shared" si="520"/>
        <v>0</v>
      </c>
      <c r="HN120" s="428">
        <f t="shared" si="520"/>
        <v>0</v>
      </c>
      <c r="HO120" s="428">
        <f t="shared" si="520"/>
        <v>0</v>
      </c>
      <c r="HP120" s="428">
        <f t="shared" si="520"/>
        <v>0</v>
      </c>
      <c r="HQ120" s="428">
        <f t="shared" si="520"/>
        <v>0</v>
      </c>
      <c r="HR120" s="429">
        <f>+SUBTOTAL(9,HF120:HQ120)</f>
        <v>431.9</v>
      </c>
      <c r="HS120" s="388"/>
      <c r="HT120" s="427">
        <f>SUM(HT114:HT119)</f>
        <v>0</v>
      </c>
      <c r="HU120" s="428">
        <f t="shared" ref="HU120:IE120" si="521">SUM(HU114:HU119)</f>
        <v>0</v>
      </c>
      <c r="HV120" s="428">
        <f t="shared" si="521"/>
        <v>0</v>
      </c>
      <c r="HW120" s="428">
        <f t="shared" si="521"/>
        <v>0</v>
      </c>
      <c r="HX120" s="428">
        <f t="shared" si="521"/>
        <v>0</v>
      </c>
      <c r="HY120" s="428">
        <f t="shared" si="521"/>
        <v>0</v>
      </c>
      <c r="HZ120" s="428">
        <f t="shared" si="521"/>
        <v>0</v>
      </c>
      <c r="IA120" s="428">
        <f t="shared" si="521"/>
        <v>0</v>
      </c>
      <c r="IB120" s="428">
        <f t="shared" si="521"/>
        <v>0</v>
      </c>
      <c r="IC120" s="428">
        <f t="shared" si="521"/>
        <v>0</v>
      </c>
      <c r="ID120" s="428">
        <f t="shared" si="521"/>
        <v>0</v>
      </c>
      <c r="IE120" s="428">
        <f t="shared" si="521"/>
        <v>0</v>
      </c>
      <c r="IF120" s="429">
        <f>+SUBTOTAL(9,HT120:IE120)</f>
        <v>0</v>
      </c>
      <c r="IG120" s="388"/>
      <c r="IH120" s="427">
        <f>SUM(IH114:IH119)</f>
        <v>0</v>
      </c>
      <c r="II120" s="428">
        <f t="shared" ref="II120:IS120" si="522">SUM(II114:II119)</f>
        <v>0</v>
      </c>
      <c r="IJ120" s="428">
        <f t="shared" si="522"/>
        <v>0</v>
      </c>
      <c r="IK120" s="428">
        <f t="shared" si="522"/>
        <v>0</v>
      </c>
      <c r="IL120" s="428">
        <f t="shared" si="522"/>
        <v>0</v>
      </c>
      <c r="IM120" s="428">
        <f t="shared" si="522"/>
        <v>0</v>
      </c>
      <c r="IN120" s="428">
        <f t="shared" si="522"/>
        <v>0</v>
      </c>
      <c r="IO120" s="428">
        <f t="shared" si="522"/>
        <v>0</v>
      </c>
      <c r="IP120" s="428">
        <f t="shared" si="522"/>
        <v>0</v>
      </c>
      <c r="IQ120" s="428">
        <f t="shared" si="522"/>
        <v>0</v>
      </c>
      <c r="IR120" s="428">
        <f t="shared" si="522"/>
        <v>0</v>
      </c>
      <c r="IS120" s="428">
        <f t="shared" si="522"/>
        <v>0</v>
      </c>
      <c r="IT120" s="429">
        <f>+SUBTOTAL(9,IH120:IS120)</f>
        <v>0</v>
      </c>
      <c r="IU120" s="388"/>
      <c r="IV120" s="427">
        <f>SUM(IV114:IV119)</f>
        <v>0</v>
      </c>
      <c r="IW120" s="428">
        <f t="shared" ref="IW120:JG120" si="523">SUM(IW114:IW119)</f>
        <v>0</v>
      </c>
      <c r="IX120" s="428">
        <f t="shared" si="523"/>
        <v>0</v>
      </c>
      <c r="IY120" s="428">
        <f t="shared" si="523"/>
        <v>0</v>
      </c>
      <c r="IZ120" s="428">
        <f t="shared" si="523"/>
        <v>0</v>
      </c>
      <c r="JA120" s="428">
        <f t="shared" si="523"/>
        <v>0</v>
      </c>
      <c r="JB120" s="428">
        <f t="shared" si="523"/>
        <v>0</v>
      </c>
      <c r="JC120" s="428">
        <f t="shared" si="523"/>
        <v>0</v>
      </c>
      <c r="JD120" s="428">
        <f t="shared" si="523"/>
        <v>0</v>
      </c>
      <c r="JE120" s="428">
        <f t="shared" si="523"/>
        <v>0</v>
      </c>
      <c r="JF120" s="428">
        <f t="shared" si="523"/>
        <v>0</v>
      </c>
      <c r="JG120" s="428">
        <f t="shared" si="523"/>
        <v>0</v>
      </c>
      <c r="JH120" s="429">
        <f>+SUBTOTAL(9,IV120:JG120)</f>
        <v>0</v>
      </c>
      <c r="JI120" s="388"/>
      <c r="JJ120" s="427">
        <f>SUM(JJ114:JJ119)</f>
        <v>0</v>
      </c>
      <c r="JK120" s="428">
        <f t="shared" ref="JK120:JU120" si="524">SUM(JK114:JK119)</f>
        <v>0</v>
      </c>
      <c r="JL120" s="428">
        <f t="shared" si="524"/>
        <v>0</v>
      </c>
      <c r="JM120" s="428">
        <f t="shared" si="524"/>
        <v>0</v>
      </c>
      <c r="JN120" s="428">
        <f t="shared" si="524"/>
        <v>0</v>
      </c>
      <c r="JO120" s="428">
        <f t="shared" si="524"/>
        <v>0</v>
      </c>
      <c r="JP120" s="428">
        <f t="shared" si="524"/>
        <v>0</v>
      </c>
      <c r="JQ120" s="428">
        <f t="shared" si="524"/>
        <v>0</v>
      </c>
      <c r="JR120" s="428">
        <f t="shared" si="524"/>
        <v>0</v>
      </c>
      <c r="JS120" s="428">
        <f t="shared" si="524"/>
        <v>0</v>
      </c>
      <c r="JT120" s="428">
        <f t="shared" si="524"/>
        <v>0</v>
      </c>
      <c r="JU120" s="428">
        <f t="shared" si="524"/>
        <v>0</v>
      </c>
      <c r="JV120" s="429">
        <f>+SUBTOTAL(9,JJ120:JU120)</f>
        <v>0</v>
      </c>
      <c r="JW120" s="388"/>
      <c r="JX120" s="427">
        <f>SUM(JX114:JX119)</f>
        <v>3684.24</v>
      </c>
      <c r="JY120" s="428">
        <f t="shared" ref="JY120:KI120" si="525">SUM(JY114:JY119)</f>
        <v>0</v>
      </c>
      <c r="JZ120" s="428">
        <f t="shared" si="525"/>
        <v>0</v>
      </c>
      <c r="KA120" s="428">
        <f t="shared" si="525"/>
        <v>0</v>
      </c>
      <c r="KB120" s="428">
        <f t="shared" si="525"/>
        <v>0</v>
      </c>
      <c r="KC120" s="428">
        <f t="shared" si="525"/>
        <v>0</v>
      </c>
      <c r="KD120" s="428">
        <f t="shared" si="525"/>
        <v>0</v>
      </c>
      <c r="KE120" s="428">
        <f t="shared" si="525"/>
        <v>0</v>
      </c>
      <c r="KF120" s="428">
        <f t="shared" si="525"/>
        <v>0</v>
      </c>
      <c r="KG120" s="428">
        <f t="shared" si="525"/>
        <v>0</v>
      </c>
      <c r="KH120" s="428">
        <f t="shared" si="525"/>
        <v>0</v>
      </c>
      <c r="KI120" s="428">
        <f t="shared" si="525"/>
        <v>0</v>
      </c>
      <c r="KJ120" s="429">
        <f>+SUBTOTAL(9,JX120:KI120)</f>
        <v>3684.24</v>
      </c>
      <c r="KK120" s="388"/>
      <c r="KL120" s="427">
        <f>SUM(KL114:KL119)</f>
        <v>20195.899999999998</v>
      </c>
      <c r="KM120" s="428">
        <f t="shared" ref="KM120:KW120" si="526">SUM(KM114:KM119)</f>
        <v>0</v>
      </c>
      <c r="KN120" s="428">
        <f t="shared" si="526"/>
        <v>0</v>
      </c>
      <c r="KO120" s="428">
        <f t="shared" si="526"/>
        <v>0</v>
      </c>
      <c r="KP120" s="428">
        <f t="shared" si="526"/>
        <v>0</v>
      </c>
      <c r="KQ120" s="428">
        <f t="shared" si="526"/>
        <v>0</v>
      </c>
      <c r="KR120" s="428">
        <f t="shared" si="526"/>
        <v>0</v>
      </c>
      <c r="KS120" s="428">
        <f t="shared" si="526"/>
        <v>0</v>
      </c>
      <c r="KT120" s="428">
        <f t="shared" si="526"/>
        <v>0</v>
      </c>
      <c r="KU120" s="428">
        <f t="shared" si="526"/>
        <v>0</v>
      </c>
      <c r="KV120" s="428">
        <f t="shared" si="526"/>
        <v>0</v>
      </c>
      <c r="KW120" s="428">
        <f t="shared" si="526"/>
        <v>0</v>
      </c>
      <c r="KX120" s="429">
        <f>+SUBTOTAL(9,KL120:KW120)</f>
        <v>20195.899999999998</v>
      </c>
      <c r="KY120" s="388"/>
      <c r="KZ120" s="427">
        <f>SUM(KZ114:KZ119)</f>
        <v>0</v>
      </c>
      <c r="LA120" s="428">
        <f t="shared" ref="LA120:LK120" si="527">SUM(LA114:LA119)</f>
        <v>0</v>
      </c>
      <c r="LB120" s="428">
        <f t="shared" si="527"/>
        <v>0</v>
      </c>
      <c r="LC120" s="428">
        <f t="shared" si="527"/>
        <v>0</v>
      </c>
      <c r="LD120" s="428">
        <f t="shared" si="527"/>
        <v>0</v>
      </c>
      <c r="LE120" s="428">
        <f t="shared" si="527"/>
        <v>0</v>
      </c>
      <c r="LF120" s="428">
        <f t="shared" si="527"/>
        <v>0</v>
      </c>
      <c r="LG120" s="428">
        <f t="shared" si="527"/>
        <v>0</v>
      </c>
      <c r="LH120" s="428">
        <f t="shared" si="527"/>
        <v>0</v>
      </c>
      <c r="LI120" s="428">
        <f t="shared" si="527"/>
        <v>0</v>
      </c>
      <c r="LJ120" s="428">
        <f t="shared" si="527"/>
        <v>0</v>
      </c>
      <c r="LK120" s="428">
        <f t="shared" si="527"/>
        <v>0</v>
      </c>
      <c r="LL120" s="429">
        <f>+SUBTOTAL(9,KZ120:LK120)</f>
        <v>0</v>
      </c>
      <c r="LM120" s="388"/>
      <c r="LN120" s="427">
        <f>SUM(LN114:LN119)</f>
        <v>0</v>
      </c>
      <c r="LO120" s="428">
        <f t="shared" ref="LO120:LY120" si="528">SUM(LO114:LO119)</f>
        <v>0</v>
      </c>
      <c r="LP120" s="428">
        <f t="shared" si="528"/>
        <v>0</v>
      </c>
      <c r="LQ120" s="428">
        <f t="shared" si="528"/>
        <v>0</v>
      </c>
      <c r="LR120" s="428">
        <f t="shared" si="528"/>
        <v>0</v>
      </c>
      <c r="LS120" s="428">
        <f t="shared" si="528"/>
        <v>0</v>
      </c>
      <c r="LT120" s="428">
        <f t="shared" si="528"/>
        <v>0</v>
      </c>
      <c r="LU120" s="428">
        <f t="shared" si="528"/>
        <v>0</v>
      </c>
      <c r="LV120" s="428">
        <f t="shared" si="528"/>
        <v>0</v>
      </c>
      <c r="LW120" s="428">
        <f t="shared" si="528"/>
        <v>0</v>
      </c>
      <c r="LX120" s="428">
        <f t="shared" si="528"/>
        <v>0</v>
      </c>
      <c r="LY120" s="428">
        <f t="shared" si="528"/>
        <v>0</v>
      </c>
      <c r="LZ120" s="429">
        <f>+SUBTOTAL(9,LN120:LY120)</f>
        <v>0</v>
      </c>
      <c r="MA120" s="388"/>
      <c r="MB120" s="427">
        <f>SUM(MB114:MB119)</f>
        <v>0</v>
      </c>
      <c r="MC120" s="428">
        <f t="shared" ref="MC120:MM120" si="529">SUM(MC114:MC119)</f>
        <v>0</v>
      </c>
      <c r="MD120" s="428">
        <f t="shared" si="529"/>
        <v>0</v>
      </c>
      <c r="ME120" s="428">
        <f t="shared" si="529"/>
        <v>0</v>
      </c>
      <c r="MF120" s="428">
        <f t="shared" si="529"/>
        <v>0</v>
      </c>
      <c r="MG120" s="428">
        <f t="shared" si="529"/>
        <v>0</v>
      </c>
      <c r="MH120" s="428">
        <f t="shared" si="529"/>
        <v>0</v>
      </c>
      <c r="MI120" s="428">
        <f t="shared" si="529"/>
        <v>0</v>
      </c>
      <c r="MJ120" s="428">
        <f t="shared" si="529"/>
        <v>0</v>
      </c>
      <c r="MK120" s="428">
        <f t="shared" si="529"/>
        <v>0</v>
      </c>
      <c r="ML120" s="428">
        <f t="shared" si="529"/>
        <v>0</v>
      </c>
      <c r="MM120" s="428">
        <f t="shared" si="529"/>
        <v>0</v>
      </c>
      <c r="MN120" s="429">
        <f>+SUBTOTAL(9,MB120:MM120)</f>
        <v>0</v>
      </c>
      <c r="MO120" s="388"/>
      <c r="MP120" s="427">
        <f>SUM(MP114:MP119)</f>
        <v>0</v>
      </c>
      <c r="MQ120" s="428">
        <f t="shared" ref="MQ120:NA120" si="530">SUM(MQ114:MQ119)</f>
        <v>0</v>
      </c>
      <c r="MR120" s="428">
        <f t="shared" si="530"/>
        <v>0</v>
      </c>
      <c r="MS120" s="428">
        <f t="shared" si="530"/>
        <v>0</v>
      </c>
      <c r="MT120" s="428">
        <f t="shared" si="530"/>
        <v>0</v>
      </c>
      <c r="MU120" s="428">
        <f t="shared" si="530"/>
        <v>0</v>
      </c>
      <c r="MV120" s="428">
        <f t="shared" si="530"/>
        <v>0</v>
      </c>
      <c r="MW120" s="428">
        <f t="shared" si="530"/>
        <v>0</v>
      </c>
      <c r="MX120" s="428">
        <f t="shared" si="530"/>
        <v>0</v>
      </c>
      <c r="MY120" s="428">
        <f t="shared" si="530"/>
        <v>0</v>
      </c>
      <c r="MZ120" s="428">
        <f t="shared" si="530"/>
        <v>0</v>
      </c>
      <c r="NA120" s="428">
        <f t="shared" si="530"/>
        <v>0</v>
      </c>
      <c r="NB120" s="429">
        <f>+SUBTOTAL(9,MP120:NA120)</f>
        <v>0</v>
      </c>
      <c r="NC120" s="388"/>
      <c r="ND120" s="427">
        <f>SUM(ND114:ND119)</f>
        <v>-0.47</v>
      </c>
      <c r="NE120" s="428">
        <f t="shared" ref="NE120:NO120" si="531">SUM(NE114:NE119)</f>
        <v>0</v>
      </c>
      <c r="NF120" s="428">
        <f t="shared" si="531"/>
        <v>0</v>
      </c>
      <c r="NG120" s="428">
        <f t="shared" si="531"/>
        <v>0</v>
      </c>
      <c r="NH120" s="428">
        <f t="shared" si="531"/>
        <v>0</v>
      </c>
      <c r="NI120" s="428">
        <f t="shared" si="531"/>
        <v>0</v>
      </c>
      <c r="NJ120" s="428">
        <f t="shared" si="531"/>
        <v>0</v>
      </c>
      <c r="NK120" s="428">
        <f t="shared" si="531"/>
        <v>0</v>
      </c>
      <c r="NL120" s="428">
        <f t="shared" si="531"/>
        <v>0</v>
      </c>
      <c r="NM120" s="428">
        <f t="shared" si="531"/>
        <v>0</v>
      </c>
      <c r="NN120" s="428">
        <f t="shared" si="531"/>
        <v>0</v>
      </c>
      <c r="NO120" s="428">
        <f t="shared" si="531"/>
        <v>0</v>
      </c>
      <c r="NP120" s="429">
        <f>+SUBTOTAL(9,ND120:NO120)</f>
        <v>-0.47</v>
      </c>
      <c r="NQ120" s="388"/>
      <c r="NR120" s="427">
        <f>SUM(NR114:NR119)</f>
        <v>0</v>
      </c>
      <c r="NS120" s="428">
        <f t="shared" ref="NS120:OC120" si="532">SUM(NS114:NS119)</f>
        <v>0</v>
      </c>
      <c r="NT120" s="428">
        <f t="shared" si="532"/>
        <v>0</v>
      </c>
      <c r="NU120" s="428">
        <f t="shared" si="532"/>
        <v>0</v>
      </c>
      <c r="NV120" s="428">
        <f t="shared" si="532"/>
        <v>0</v>
      </c>
      <c r="NW120" s="428">
        <f t="shared" si="532"/>
        <v>0</v>
      </c>
      <c r="NX120" s="428">
        <f t="shared" si="532"/>
        <v>0</v>
      </c>
      <c r="NY120" s="428">
        <f t="shared" si="532"/>
        <v>0</v>
      </c>
      <c r="NZ120" s="428">
        <f t="shared" si="532"/>
        <v>0</v>
      </c>
      <c r="OA120" s="428">
        <f t="shared" si="532"/>
        <v>0</v>
      </c>
      <c r="OB120" s="428">
        <f t="shared" si="532"/>
        <v>0</v>
      </c>
      <c r="OC120" s="428">
        <f t="shared" si="532"/>
        <v>0</v>
      </c>
      <c r="OD120" s="429">
        <f>+SUBTOTAL(9,NR120:OC120)</f>
        <v>0</v>
      </c>
      <c r="OE120" s="388"/>
      <c r="OF120" s="427">
        <f>SUM(OF114:OF119)</f>
        <v>0</v>
      </c>
      <c r="OG120" s="428">
        <f t="shared" ref="OG120:OQ120" si="533">SUM(OG114:OG119)</f>
        <v>0</v>
      </c>
      <c r="OH120" s="428">
        <f t="shared" si="533"/>
        <v>0</v>
      </c>
      <c r="OI120" s="428">
        <f t="shared" si="533"/>
        <v>0</v>
      </c>
      <c r="OJ120" s="428">
        <f t="shared" si="533"/>
        <v>0</v>
      </c>
      <c r="OK120" s="428">
        <f t="shared" si="533"/>
        <v>0</v>
      </c>
      <c r="OL120" s="428">
        <f t="shared" si="533"/>
        <v>0</v>
      </c>
      <c r="OM120" s="428">
        <f t="shared" si="533"/>
        <v>0</v>
      </c>
      <c r="ON120" s="428">
        <f t="shared" si="533"/>
        <v>0</v>
      </c>
      <c r="OO120" s="428">
        <f t="shared" si="533"/>
        <v>0</v>
      </c>
      <c r="OP120" s="428">
        <f t="shared" si="533"/>
        <v>0</v>
      </c>
      <c r="OQ120" s="428">
        <f t="shared" si="533"/>
        <v>0</v>
      </c>
      <c r="OR120" s="429">
        <f>+SUBTOTAL(9,OF120:OQ120)</f>
        <v>0</v>
      </c>
      <c r="OS120" s="388"/>
      <c r="OT120" s="427">
        <f>SUM(OT114:OT119)</f>
        <v>0</v>
      </c>
      <c r="OU120" s="428">
        <f t="shared" ref="OU120:PE120" si="534">SUM(OU114:OU119)</f>
        <v>0</v>
      </c>
      <c r="OV120" s="428">
        <f t="shared" si="534"/>
        <v>0</v>
      </c>
      <c r="OW120" s="428">
        <f t="shared" si="534"/>
        <v>0</v>
      </c>
      <c r="OX120" s="428">
        <f t="shared" si="534"/>
        <v>0</v>
      </c>
      <c r="OY120" s="428">
        <f t="shared" si="534"/>
        <v>0</v>
      </c>
      <c r="OZ120" s="428">
        <f t="shared" si="534"/>
        <v>0</v>
      </c>
      <c r="PA120" s="428">
        <f t="shared" si="534"/>
        <v>0</v>
      </c>
      <c r="PB120" s="428">
        <f t="shared" si="534"/>
        <v>0</v>
      </c>
      <c r="PC120" s="428">
        <f t="shared" si="534"/>
        <v>0</v>
      </c>
      <c r="PD120" s="428">
        <f t="shared" si="534"/>
        <v>0</v>
      </c>
      <c r="PE120" s="428">
        <f t="shared" si="534"/>
        <v>0</v>
      </c>
      <c r="PF120" s="429">
        <f>+SUBTOTAL(9,OT120:PE120)</f>
        <v>0</v>
      </c>
      <c r="PG120" s="388"/>
      <c r="PH120" s="427">
        <f>SUM(PH114:PH119)</f>
        <v>0</v>
      </c>
      <c r="PI120" s="428">
        <f t="shared" ref="PI120:PS120" si="535">SUM(PI114:PI119)</f>
        <v>0</v>
      </c>
      <c r="PJ120" s="428">
        <f t="shared" si="535"/>
        <v>0</v>
      </c>
      <c r="PK120" s="428">
        <f t="shared" si="535"/>
        <v>0</v>
      </c>
      <c r="PL120" s="428">
        <f t="shared" si="535"/>
        <v>0</v>
      </c>
      <c r="PM120" s="428">
        <f t="shared" si="535"/>
        <v>0</v>
      </c>
      <c r="PN120" s="428">
        <f t="shared" si="535"/>
        <v>0</v>
      </c>
      <c r="PO120" s="428">
        <f t="shared" si="535"/>
        <v>0</v>
      </c>
      <c r="PP120" s="428">
        <f t="shared" si="535"/>
        <v>0</v>
      </c>
      <c r="PQ120" s="428">
        <f t="shared" si="535"/>
        <v>0</v>
      </c>
      <c r="PR120" s="428">
        <f t="shared" si="535"/>
        <v>0</v>
      </c>
      <c r="PS120" s="428">
        <f t="shared" si="535"/>
        <v>0</v>
      </c>
      <c r="PT120" s="429">
        <f>+SUBTOTAL(9,PH120:PS120)</f>
        <v>0</v>
      </c>
      <c r="PU120" s="388"/>
      <c r="PV120" s="429">
        <f t="shared" ref="PV120:PW120" si="536">SUM(PV114:PV119)</f>
        <v>24311.569999999996</v>
      </c>
      <c r="PW120" s="429">
        <f t="shared" si="536"/>
        <v>0</v>
      </c>
      <c r="PX120" s="429">
        <f t="shared" ref="PX120:QH120" si="537">SUM(PX114:PX119)</f>
        <v>0</v>
      </c>
      <c r="PY120" s="429">
        <f t="shared" si="537"/>
        <v>0</v>
      </c>
      <c r="PZ120" s="429">
        <f t="shared" si="537"/>
        <v>0</v>
      </c>
      <c r="QA120" s="429">
        <f t="shared" si="537"/>
        <v>0</v>
      </c>
      <c r="QB120" s="429">
        <f t="shared" si="537"/>
        <v>0</v>
      </c>
      <c r="QC120" s="429">
        <f t="shared" si="537"/>
        <v>0</v>
      </c>
      <c r="QD120" s="429">
        <f t="shared" si="537"/>
        <v>0</v>
      </c>
      <c r="QE120" s="429">
        <f t="shared" si="537"/>
        <v>0</v>
      </c>
      <c r="QF120" s="429">
        <f t="shared" si="537"/>
        <v>0</v>
      </c>
      <c r="QG120" s="429">
        <f t="shared" si="537"/>
        <v>0</v>
      </c>
      <c r="QH120" s="429">
        <f t="shared" si="537"/>
        <v>24311.569999999996</v>
      </c>
    </row>
    <row r="121" spans="1:450" x14ac:dyDescent="0.25">
      <c r="B121" s="394"/>
      <c r="C121" s="413"/>
      <c r="D121" s="414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415"/>
      <c r="Q121" s="416"/>
      <c r="R121" s="414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415"/>
      <c r="AE121" s="416"/>
      <c r="AF121" s="414"/>
      <c r="AG121" s="389"/>
      <c r="AH121" s="389"/>
      <c r="AI121" s="389"/>
      <c r="AJ121" s="389"/>
      <c r="AK121" s="389"/>
      <c r="AL121" s="389"/>
      <c r="AM121" s="389"/>
      <c r="AN121" s="389"/>
      <c r="AO121" s="389"/>
      <c r="AP121" s="389"/>
      <c r="AQ121" s="389"/>
      <c r="AR121" s="415"/>
      <c r="AT121" s="414"/>
      <c r="AU121" s="389"/>
      <c r="AV121" s="389"/>
      <c r="AW121" s="389"/>
      <c r="AX121" s="389"/>
      <c r="AY121" s="389"/>
      <c r="AZ121" s="389"/>
      <c r="BA121" s="389"/>
      <c r="BB121" s="389"/>
      <c r="BC121" s="389"/>
      <c r="BD121" s="389"/>
      <c r="BE121" s="389"/>
      <c r="BF121" s="415"/>
      <c r="BH121" s="414"/>
      <c r="BI121" s="389"/>
      <c r="BJ121" s="389"/>
      <c r="BK121" s="389"/>
      <c r="BL121" s="389"/>
      <c r="BM121" s="389"/>
      <c r="BN121" s="389"/>
      <c r="BO121" s="389"/>
      <c r="BP121" s="389"/>
      <c r="BQ121" s="389"/>
      <c r="BR121" s="389"/>
      <c r="BS121" s="389"/>
      <c r="BT121" s="415"/>
      <c r="BV121" s="414"/>
      <c r="BW121" s="389"/>
      <c r="BX121" s="389"/>
      <c r="BY121" s="389"/>
      <c r="BZ121" s="389"/>
      <c r="CA121" s="389"/>
      <c r="CB121" s="389"/>
      <c r="CC121" s="389"/>
      <c r="CD121" s="389"/>
      <c r="CE121" s="389"/>
      <c r="CF121" s="389"/>
      <c r="CG121" s="389"/>
      <c r="CH121" s="415"/>
      <c r="CI121" s="416"/>
      <c r="CJ121" s="414"/>
      <c r="CK121" s="389"/>
      <c r="CL121" s="389"/>
      <c r="CM121" s="389"/>
      <c r="CN121" s="389"/>
      <c r="CO121" s="389"/>
      <c r="CP121" s="389"/>
      <c r="CQ121" s="389"/>
      <c r="CR121" s="389"/>
      <c r="CS121" s="389"/>
      <c r="CT121" s="389"/>
      <c r="CU121" s="389"/>
      <c r="CV121" s="415"/>
      <c r="CX121" s="414"/>
      <c r="CY121" s="389"/>
      <c r="CZ121" s="389"/>
      <c r="DA121" s="389"/>
      <c r="DB121" s="389"/>
      <c r="DC121" s="389"/>
      <c r="DD121" s="389"/>
      <c r="DE121" s="389"/>
      <c r="DF121" s="389"/>
      <c r="DG121" s="389"/>
      <c r="DH121" s="389"/>
      <c r="DI121" s="389"/>
      <c r="DJ121" s="415"/>
      <c r="DK121" s="416"/>
      <c r="DL121" s="414"/>
      <c r="DM121" s="389"/>
      <c r="DN121" s="389"/>
      <c r="DO121" s="389"/>
      <c r="DP121" s="389"/>
      <c r="DQ121" s="389"/>
      <c r="DR121" s="389"/>
      <c r="DS121" s="389"/>
      <c r="DT121" s="389"/>
      <c r="DU121" s="389"/>
      <c r="DV121" s="389"/>
      <c r="DW121" s="389"/>
      <c r="DX121" s="415"/>
      <c r="DY121" s="416"/>
      <c r="DZ121" s="414"/>
      <c r="EA121" s="389"/>
      <c r="EB121" s="389"/>
      <c r="EC121" s="389"/>
      <c r="ED121" s="389"/>
      <c r="EE121" s="389"/>
      <c r="EF121" s="389"/>
      <c r="EG121" s="389"/>
      <c r="EH121" s="389"/>
      <c r="EI121" s="389"/>
      <c r="EJ121" s="389"/>
      <c r="EK121" s="389"/>
      <c r="EL121" s="415"/>
      <c r="EM121" s="416"/>
      <c r="EN121" s="414"/>
      <c r="EO121" s="389"/>
      <c r="EP121" s="389"/>
      <c r="EQ121" s="389"/>
      <c r="ER121" s="389"/>
      <c r="ES121" s="389"/>
      <c r="ET121" s="389"/>
      <c r="EU121" s="389"/>
      <c r="EV121" s="389"/>
      <c r="EW121" s="389"/>
      <c r="EX121" s="389"/>
      <c r="EY121" s="389"/>
      <c r="EZ121" s="415"/>
      <c r="FA121" s="416"/>
      <c r="FB121" s="414"/>
      <c r="FC121" s="389"/>
      <c r="FD121" s="389"/>
      <c r="FE121" s="389"/>
      <c r="FF121" s="389"/>
      <c r="FG121" s="389"/>
      <c r="FH121" s="389"/>
      <c r="FI121" s="389"/>
      <c r="FJ121" s="389"/>
      <c r="FK121" s="389"/>
      <c r="FL121" s="389"/>
      <c r="FM121" s="389"/>
      <c r="FN121" s="415"/>
      <c r="FO121" s="416"/>
      <c r="FP121" s="414"/>
      <c r="FQ121" s="389"/>
      <c r="FR121" s="389"/>
      <c r="FS121" s="389"/>
      <c r="FT121" s="389"/>
      <c r="FU121" s="389"/>
      <c r="FV121" s="389"/>
      <c r="FW121" s="389"/>
      <c r="FX121" s="389"/>
      <c r="FY121" s="389"/>
      <c r="FZ121" s="389"/>
      <c r="GA121" s="389"/>
      <c r="GB121" s="415"/>
      <c r="GC121" s="416"/>
      <c r="GD121" s="414"/>
      <c r="GE121" s="389"/>
      <c r="GF121" s="389"/>
      <c r="GG121" s="389"/>
      <c r="GH121" s="389"/>
      <c r="GI121" s="389"/>
      <c r="GJ121" s="389"/>
      <c r="GK121" s="389"/>
      <c r="GL121" s="389"/>
      <c r="GM121" s="389"/>
      <c r="GN121" s="389"/>
      <c r="GO121" s="389"/>
      <c r="GP121" s="415"/>
      <c r="GQ121" s="416"/>
      <c r="GR121" s="414"/>
      <c r="GS121" s="389"/>
      <c r="GT121" s="389"/>
      <c r="GU121" s="389"/>
      <c r="GV121" s="389"/>
      <c r="GW121" s="389"/>
      <c r="GX121" s="389"/>
      <c r="GY121" s="389"/>
      <c r="GZ121" s="389"/>
      <c r="HA121" s="389"/>
      <c r="HB121" s="389"/>
      <c r="HC121" s="389"/>
      <c r="HD121" s="415"/>
      <c r="HE121" s="416"/>
      <c r="HF121" s="414"/>
      <c r="HG121" s="389"/>
      <c r="HH121" s="389"/>
      <c r="HI121" s="389"/>
      <c r="HJ121" s="389"/>
      <c r="HK121" s="389"/>
      <c r="HL121" s="389"/>
      <c r="HM121" s="389"/>
      <c r="HN121" s="389"/>
      <c r="HO121" s="389"/>
      <c r="HP121" s="389"/>
      <c r="HQ121" s="389"/>
      <c r="HR121" s="415"/>
      <c r="HS121" s="416"/>
      <c r="HT121" s="414"/>
      <c r="HU121" s="389"/>
      <c r="HV121" s="389"/>
      <c r="HW121" s="389"/>
      <c r="HX121" s="389"/>
      <c r="HY121" s="389"/>
      <c r="HZ121" s="389"/>
      <c r="IA121" s="389"/>
      <c r="IB121" s="389"/>
      <c r="IC121" s="389"/>
      <c r="ID121" s="389"/>
      <c r="IE121" s="389"/>
      <c r="IF121" s="415"/>
      <c r="IG121" s="416"/>
      <c r="IH121" s="414"/>
      <c r="II121" s="389"/>
      <c r="IJ121" s="389"/>
      <c r="IK121" s="389"/>
      <c r="IL121" s="389"/>
      <c r="IM121" s="389"/>
      <c r="IN121" s="389"/>
      <c r="IO121" s="389"/>
      <c r="IP121" s="389"/>
      <c r="IQ121" s="389"/>
      <c r="IR121" s="389"/>
      <c r="IS121" s="389"/>
      <c r="IT121" s="415"/>
      <c r="IU121" s="416"/>
      <c r="IV121" s="414"/>
      <c r="IW121" s="389"/>
      <c r="IX121" s="389"/>
      <c r="IY121" s="389"/>
      <c r="IZ121" s="389"/>
      <c r="JA121" s="389"/>
      <c r="JB121" s="389"/>
      <c r="JC121" s="389"/>
      <c r="JD121" s="389"/>
      <c r="JE121" s="389"/>
      <c r="JF121" s="389"/>
      <c r="JG121" s="389"/>
      <c r="JH121" s="415"/>
      <c r="JI121" s="416"/>
      <c r="JJ121" s="414"/>
      <c r="JK121" s="389"/>
      <c r="JL121" s="389"/>
      <c r="JM121" s="389"/>
      <c r="JN121" s="389"/>
      <c r="JO121" s="389"/>
      <c r="JP121" s="389"/>
      <c r="JQ121" s="389"/>
      <c r="JR121" s="389"/>
      <c r="JS121" s="389"/>
      <c r="JT121" s="389"/>
      <c r="JU121" s="389"/>
      <c r="JV121" s="415"/>
      <c r="JW121" s="416"/>
      <c r="JX121" s="414"/>
      <c r="JY121" s="389"/>
      <c r="JZ121" s="389"/>
      <c r="KA121" s="389"/>
      <c r="KB121" s="389"/>
      <c r="KC121" s="389"/>
      <c r="KD121" s="389"/>
      <c r="KE121" s="389"/>
      <c r="KF121" s="389"/>
      <c r="KG121" s="389"/>
      <c r="KH121" s="389"/>
      <c r="KI121" s="389"/>
      <c r="KJ121" s="415"/>
      <c r="KK121" s="416"/>
      <c r="KL121" s="414"/>
      <c r="KM121" s="389"/>
      <c r="KN121" s="389"/>
      <c r="KO121" s="389"/>
      <c r="KP121" s="389"/>
      <c r="KQ121" s="389"/>
      <c r="KR121" s="389"/>
      <c r="KS121" s="389"/>
      <c r="KT121" s="389"/>
      <c r="KU121" s="389"/>
      <c r="KV121" s="389"/>
      <c r="KW121" s="389"/>
      <c r="KX121" s="415"/>
      <c r="KY121" s="416"/>
      <c r="KZ121" s="414"/>
      <c r="LA121" s="389"/>
      <c r="LB121" s="389"/>
      <c r="LC121" s="389"/>
      <c r="LD121" s="389"/>
      <c r="LE121" s="389"/>
      <c r="LF121" s="389"/>
      <c r="LG121" s="389"/>
      <c r="LH121" s="389"/>
      <c r="LI121" s="389"/>
      <c r="LJ121" s="389"/>
      <c r="LK121" s="389"/>
      <c r="LL121" s="415"/>
      <c r="LM121" s="416"/>
      <c r="LN121" s="414"/>
      <c r="LO121" s="389"/>
      <c r="LP121" s="389"/>
      <c r="LQ121" s="389"/>
      <c r="LR121" s="389"/>
      <c r="LS121" s="389"/>
      <c r="LT121" s="389"/>
      <c r="LU121" s="389"/>
      <c r="LV121" s="389"/>
      <c r="LW121" s="389"/>
      <c r="LX121" s="389"/>
      <c r="LY121" s="389"/>
      <c r="LZ121" s="415"/>
      <c r="MA121" s="416"/>
      <c r="MB121" s="414"/>
      <c r="MC121" s="389"/>
      <c r="MD121" s="389"/>
      <c r="ME121" s="389"/>
      <c r="MF121" s="389"/>
      <c r="MG121" s="389"/>
      <c r="MH121" s="389"/>
      <c r="MI121" s="389"/>
      <c r="MJ121" s="389"/>
      <c r="MK121" s="389"/>
      <c r="ML121" s="389"/>
      <c r="MM121" s="389"/>
      <c r="MN121" s="415"/>
      <c r="MO121" s="416"/>
      <c r="MP121" s="414"/>
      <c r="MQ121" s="389"/>
      <c r="MR121" s="389"/>
      <c r="MS121" s="389"/>
      <c r="MT121" s="389"/>
      <c r="MU121" s="389"/>
      <c r="MV121" s="389"/>
      <c r="MW121" s="389"/>
      <c r="MX121" s="389"/>
      <c r="MY121" s="389"/>
      <c r="MZ121" s="389"/>
      <c r="NA121" s="389"/>
      <c r="NB121" s="415"/>
      <c r="NC121" s="416"/>
      <c r="ND121" s="414"/>
      <c r="NE121" s="389"/>
      <c r="NF121" s="389"/>
      <c r="NG121" s="389"/>
      <c r="NH121" s="389"/>
      <c r="NI121" s="389"/>
      <c r="NJ121" s="389"/>
      <c r="NK121" s="389"/>
      <c r="NL121" s="389"/>
      <c r="NM121" s="389"/>
      <c r="NN121" s="389"/>
      <c r="NO121" s="389"/>
      <c r="NP121" s="415"/>
      <c r="NQ121" s="416"/>
      <c r="NR121" s="414"/>
      <c r="NS121" s="389"/>
      <c r="NT121" s="389"/>
      <c r="NU121" s="389"/>
      <c r="NV121" s="389"/>
      <c r="NW121" s="389"/>
      <c r="NX121" s="389"/>
      <c r="NY121" s="389"/>
      <c r="NZ121" s="389"/>
      <c r="OA121" s="389"/>
      <c r="OB121" s="389"/>
      <c r="OC121" s="389"/>
      <c r="OD121" s="415"/>
      <c r="OE121" s="416"/>
      <c r="OF121" s="414"/>
      <c r="OG121" s="389"/>
      <c r="OH121" s="389"/>
      <c r="OI121" s="389"/>
      <c r="OJ121" s="389"/>
      <c r="OK121" s="389"/>
      <c r="OL121" s="389"/>
      <c r="OM121" s="389"/>
      <c r="ON121" s="389"/>
      <c r="OO121" s="389"/>
      <c r="OP121" s="389"/>
      <c r="OQ121" s="389"/>
      <c r="OR121" s="415"/>
      <c r="OS121" s="416"/>
      <c r="OT121" s="414"/>
      <c r="OU121" s="389"/>
      <c r="OV121" s="389"/>
      <c r="OW121" s="389"/>
      <c r="OX121" s="389"/>
      <c r="OY121" s="389"/>
      <c r="OZ121" s="389"/>
      <c r="PA121" s="389"/>
      <c r="PB121" s="389"/>
      <c r="PC121" s="389"/>
      <c r="PD121" s="389"/>
      <c r="PE121" s="389"/>
      <c r="PF121" s="415"/>
      <c r="PG121" s="416"/>
      <c r="PH121" s="414"/>
      <c r="PI121" s="389"/>
      <c r="PJ121" s="389"/>
      <c r="PK121" s="389"/>
      <c r="PL121" s="389"/>
      <c r="PM121" s="389"/>
      <c r="PN121" s="389"/>
      <c r="PO121" s="389"/>
      <c r="PP121" s="389"/>
      <c r="PQ121" s="389"/>
      <c r="PR121" s="389"/>
      <c r="PS121" s="389"/>
      <c r="PT121" s="415"/>
      <c r="PU121" s="416"/>
      <c r="PV121" s="415"/>
      <c r="PW121" s="415"/>
      <c r="PX121" s="415"/>
      <c r="PY121" s="415"/>
      <c r="PZ121" s="415"/>
      <c r="QA121" s="415"/>
      <c r="QB121" s="415"/>
      <c r="QC121" s="415"/>
      <c r="QD121" s="415"/>
      <c r="QE121" s="415"/>
      <c r="QF121" s="415"/>
      <c r="QG121" s="415"/>
      <c r="QH121" s="415"/>
    </row>
    <row r="122" spans="1:450" x14ac:dyDescent="0.25">
      <c r="A122" s="304" t="s">
        <v>938</v>
      </c>
      <c r="B122" s="430" t="s">
        <v>900</v>
      </c>
      <c r="D122" s="375">
        <v>0</v>
      </c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415">
        <f>+SUBTOTAL(9,D122:O122)</f>
        <v>0</v>
      </c>
      <c r="Q122" s="416"/>
      <c r="R122" s="375">
        <v>0</v>
      </c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415">
        <f>+SUBTOTAL(9,R122:AC122)</f>
        <v>0</v>
      </c>
      <c r="AF122" s="375">
        <v>0</v>
      </c>
      <c r="AG122" s="389"/>
      <c r="AH122" s="389"/>
      <c r="AI122" s="389"/>
      <c r="AJ122" s="389"/>
      <c r="AK122" s="389"/>
      <c r="AL122" s="389"/>
      <c r="AM122" s="389"/>
      <c r="AN122" s="389"/>
      <c r="AO122" s="389"/>
      <c r="AP122" s="389"/>
      <c r="AQ122" s="389"/>
      <c r="AR122" s="415">
        <f>+SUBTOTAL(9,AF122:AQ122)</f>
        <v>0</v>
      </c>
      <c r="AT122" s="375">
        <v>0</v>
      </c>
      <c r="AU122" s="376"/>
      <c r="AV122" s="376"/>
      <c r="AW122" s="376"/>
      <c r="AX122" s="376"/>
      <c r="AY122" s="376"/>
      <c r="AZ122" s="376"/>
      <c r="BA122" s="376"/>
      <c r="BB122" s="376"/>
      <c r="BC122" s="376"/>
      <c r="BD122" s="376"/>
      <c r="BE122" s="376"/>
      <c r="BF122" s="415">
        <f>+SUBTOTAL(9,AT122:BE122)</f>
        <v>0</v>
      </c>
      <c r="BH122" s="375">
        <v>0</v>
      </c>
      <c r="BI122" s="376"/>
      <c r="BJ122" s="376"/>
      <c r="BK122" s="376"/>
      <c r="BL122" s="391"/>
      <c r="BM122" s="391"/>
      <c r="BN122" s="391"/>
      <c r="BO122" s="376"/>
      <c r="BP122" s="365"/>
      <c r="BQ122" s="365"/>
      <c r="BR122" s="365"/>
      <c r="BS122" s="365"/>
      <c r="BT122" s="415">
        <f>+SUBTOTAL(9,BH122:BS122)</f>
        <v>0</v>
      </c>
      <c r="BV122" s="375">
        <v>0</v>
      </c>
      <c r="BW122" s="376"/>
      <c r="BX122" s="365"/>
      <c r="BY122" s="365"/>
      <c r="BZ122" s="365"/>
      <c r="CA122" s="365"/>
      <c r="CB122" s="365"/>
      <c r="CC122" s="365"/>
      <c r="CD122" s="365"/>
      <c r="CE122" s="365"/>
      <c r="CF122" s="365"/>
      <c r="CG122" s="365"/>
      <c r="CH122" s="415">
        <f>+SUBTOTAL(9,BV122:CG122)</f>
        <v>0</v>
      </c>
      <c r="CI122" s="416"/>
      <c r="CJ122" s="375">
        <v>0</v>
      </c>
      <c r="CK122" s="376"/>
      <c r="CL122" s="365"/>
      <c r="CM122" s="365"/>
      <c r="CN122" s="365"/>
      <c r="CO122" s="365"/>
      <c r="CP122" s="365"/>
      <c r="CQ122" s="365"/>
      <c r="CR122" s="365"/>
      <c r="CS122" s="365"/>
      <c r="CT122" s="365"/>
      <c r="CU122" s="365"/>
      <c r="CV122" s="415">
        <f>+SUBTOTAL(9,CJ122:CU122)</f>
        <v>0</v>
      </c>
      <c r="CX122" s="375">
        <v>0</v>
      </c>
      <c r="CY122" s="376"/>
      <c r="CZ122" s="365"/>
      <c r="DA122" s="365"/>
      <c r="DB122" s="365"/>
      <c r="DC122" s="365"/>
      <c r="DD122" s="365"/>
      <c r="DE122" s="365"/>
      <c r="DF122" s="365"/>
      <c r="DG122" s="365"/>
      <c r="DH122" s="365"/>
      <c r="DI122" s="365"/>
      <c r="DJ122" s="415">
        <f>+SUBTOTAL(9,CX122:DI122)</f>
        <v>0</v>
      </c>
      <c r="DK122" s="416"/>
      <c r="DL122" s="375">
        <v>0</v>
      </c>
      <c r="DM122" s="376"/>
      <c r="DN122" s="365"/>
      <c r="DO122" s="365"/>
      <c r="DP122" s="365"/>
      <c r="DQ122" s="365"/>
      <c r="DR122" s="365"/>
      <c r="DS122" s="365"/>
      <c r="DT122" s="365"/>
      <c r="DU122" s="365"/>
      <c r="DV122" s="365"/>
      <c r="DW122" s="365"/>
      <c r="DX122" s="415">
        <f>+SUBTOTAL(9,DL122:DW122)</f>
        <v>0</v>
      </c>
      <c r="DY122" s="416"/>
      <c r="DZ122" s="375">
        <v>0</v>
      </c>
      <c r="EA122" s="376"/>
      <c r="EB122" s="365"/>
      <c r="EC122" s="365"/>
      <c r="ED122" s="365"/>
      <c r="EE122" s="365"/>
      <c r="EF122" s="365"/>
      <c r="EG122" s="365"/>
      <c r="EH122" s="365"/>
      <c r="EI122" s="365"/>
      <c r="EJ122" s="365"/>
      <c r="EK122" s="365"/>
      <c r="EL122" s="415">
        <f>+SUBTOTAL(9,DZ122:EK122)</f>
        <v>0</v>
      </c>
      <c r="EM122" s="416"/>
      <c r="EN122" s="375">
        <v>0</v>
      </c>
      <c r="EO122" s="376"/>
      <c r="EP122" s="365"/>
      <c r="EQ122" s="365"/>
      <c r="ER122" s="365"/>
      <c r="ES122" s="365"/>
      <c r="ET122" s="365"/>
      <c r="EU122" s="365"/>
      <c r="EV122" s="365"/>
      <c r="EW122" s="365"/>
      <c r="EX122" s="365"/>
      <c r="EY122" s="365"/>
      <c r="EZ122" s="415">
        <f>+SUBTOTAL(9,EN122:EY122)</f>
        <v>0</v>
      </c>
      <c r="FA122" s="416"/>
      <c r="FB122" s="375">
        <v>0</v>
      </c>
      <c r="FC122" s="376"/>
      <c r="FD122" s="365"/>
      <c r="FE122" s="365"/>
      <c r="FF122" s="365"/>
      <c r="FG122" s="365"/>
      <c r="FH122" s="365"/>
      <c r="FI122" s="365"/>
      <c r="FJ122" s="365"/>
      <c r="FK122" s="365"/>
      <c r="FL122" s="365"/>
      <c r="FM122" s="365"/>
      <c r="FN122" s="415">
        <f>+SUBTOTAL(9,FB122:FM122)</f>
        <v>0</v>
      </c>
      <c r="FO122" s="416"/>
      <c r="FP122" s="375">
        <v>0</v>
      </c>
      <c r="FQ122" s="376"/>
      <c r="FR122" s="365"/>
      <c r="FS122" s="365"/>
      <c r="FT122" s="365"/>
      <c r="FU122" s="365"/>
      <c r="FV122" s="365"/>
      <c r="FW122" s="365"/>
      <c r="FX122" s="365"/>
      <c r="FY122" s="365"/>
      <c r="FZ122" s="365"/>
      <c r="GA122" s="365"/>
      <c r="GB122" s="415">
        <f>+SUBTOTAL(9,FP122:GA122)</f>
        <v>0</v>
      </c>
      <c r="GC122" s="416"/>
      <c r="GD122" s="375">
        <v>0</v>
      </c>
      <c r="GE122" s="376"/>
      <c r="GF122" s="365"/>
      <c r="GG122" s="365"/>
      <c r="GH122" s="365"/>
      <c r="GI122" s="365"/>
      <c r="GJ122" s="365"/>
      <c r="GK122" s="365"/>
      <c r="GL122" s="365"/>
      <c r="GM122" s="365"/>
      <c r="GN122" s="365"/>
      <c r="GO122" s="365"/>
      <c r="GP122" s="415">
        <f>+SUBTOTAL(9,GD122:GO122)</f>
        <v>0</v>
      </c>
      <c r="GQ122" s="416"/>
      <c r="GR122" s="375">
        <v>0</v>
      </c>
      <c r="GS122" s="376"/>
      <c r="GT122" s="365"/>
      <c r="GU122" s="365"/>
      <c r="GV122" s="365"/>
      <c r="GW122" s="365"/>
      <c r="GX122" s="365"/>
      <c r="GY122" s="365"/>
      <c r="GZ122" s="365"/>
      <c r="HA122" s="365"/>
      <c r="HB122" s="365"/>
      <c r="HC122" s="365"/>
      <c r="HD122" s="415">
        <f>+SUBTOTAL(9,GR122:HC122)</f>
        <v>0</v>
      </c>
      <c r="HE122" s="416"/>
      <c r="HF122" s="375">
        <v>0</v>
      </c>
      <c r="HG122" s="376"/>
      <c r="HH122" s="365"/>
      <c r="HI122" s="365"/>
      <c r="HJ122" s="365"/>
      <c r="HK122" s="365"/>
      <c r="HL122" s="365"/>
      <c r="HM122" s="365"/>
      <c r="HN122" s="365"/>
      <c r="HO122" s="365"/>
      <c r="HP122" s="365"/>
      <c r="HQ122" s="365"/>
      <c r="HR122" s="415">
        <f>+SUBTOTAL(9,HF122:HQ122)</f>
        <v>0</v>
      </c>
      <c r="HS122" s="416"/>
      <c r="HT122" s="375">
        <v>0</v>
      </c>
      <c r="HU122" s="376"/>
      <c r="HV122" s="365"/>
      <c r="HW122" s="365"/>
      <c r="HX122" s="365"/>
      <c r="HY122" s="365"/>
      <c r="HZ122" s="365"/>
      <c r="IA122" s="365"/>
      <c r="IB122" s="365"/>
      <c r="IC122" s="365"/>
      <c r="ID122" s="365"/>
      <c r="IE122" s="365"/>
      <c r="IF122" s="415">
        <f>+SUBTOTAL(9,HT122:IE122)</f>
        <v>0</v>
      </c>
      <c r="IG122" s="416"/>
      <c r="IH122" s="375">
        <v>0</v>
      </c>
      <c r="II122" s="376"/>
      <c r="IJ122" s="365"/>
      <c r="IK122" s="365"/>
      <c r="IL122" s="365"/>
      <c r="IM122" s="365"/>
      <c r="IN122" s="365"/>
      <c r="IO122" s="365"/>
      <c r="IP122" s="365"/>
      <c r="IQ122" s="365"/>
      <c r="IR122" s="365"/>
      <c r="IS122" s="365"/>
      <c r="IT122" s="415">
        <f>+SUBTOTAL(9,IH122:IS122)</f>
        <v>0</v>
      </c>
      <c r="IU122" s="416"/>
      <c r="IV122" s="375">
        <v>0</v>
      </c>
      <c r="IW122" s="376"/>
      <c r="IX122" s="365"/>
      <c r="IY122" s="365"/>
      <c r="IZ122" s="365"/>
      <c r="JA122" s="365"/>
      <c r="JB122" s="365"/>
      <c r="JC122" s="365"/>
      <c r="JD122" s="365"/>
      <c r="JE122" s="365"/>
      <c r="JF122" s="365"/>
      <c r="JG122" s="365"/>
      <c r="JH122" s="415">
        <f>+SUBTOTAL(9,IV122:JG122)</f>
        <v>0</v>
      </c>
      <c r="JI122" s="416"/>
      <c r="JJ122" s="375">
        <v>0</v>
      </c>
      <c r="JK122" s="376"/>
      <c r="JL122" s="365"/>
      <c r="JM122" s="365"/>
      <c r="JN122" s="365"/>
      <c r="JO122" s="365"/>
      <c r="JP122" s="365"/>
      <c r="JQ122" s="365"/>
      <c r="JR122" s="365"/>
      <c r="JS122" s="365"/>
      <c r="JT122" s="365"/>
      <c r="JU122" s="365"/>
      <c r="JV122" s="415">
        <f>+SUBTOTAL(9,JJ122:JU122)</f>
        <v>0</v>
      </c>
      <c r="JW122" s="416"/>
      <c r="JX122" s="375">
        <v>0</v>
      </c>
      <c r="JY122" s="376"/>
      <c r="JZ122" s="365"/>
      <c r="KA122" s="365"/>
      <c r="KB122" s="365"/>
      <c r="KC122" s="365"/>
      <c r="KD122" s="365"/>
      <c r="KE122" s="365"/>
      <c r="KF122" s="365"/>
      <c r="KG122" s="365"/>
      <c r="KH122" s="365"/>
      <c r="KI122" s="365"/>
      <c r="KJ122" s="415">
        <f>+SUBTOTAL(9,JX122:KI122)</f>
        <v>0</v>
      </c>
      <c r="KK122" s="416"/>
      <c r="KL122" s="375">
        <v>0</v>
      </c>
      <c r="KM122" s="376"/>
      <c r="KN122" s="365"/>
      <c r="KO122" s="365"/>
      <c r="KP122" s="365"/>
      <c r="KQ122" s="365"/>
      <c r="KR122" s="365"/>
      <c r="KS122" s="365"/>
      <c r="KT122" s="365"/>
      <c r="KU122" s="365"/>
      <c r="KV122" s="365"/>
      <c r="KW122" s="365"/>
      <c r="KX122" s="415">
        <f>+SUBTOTAL(9,KL122:KW122)</f>
        <v>0</v>
      </c>
      <c r="KY122" s="416"/>
      <c r="KZ122" s="375">
        <v>0</v>
      </c>
      <c r="LA122" s="376"/>
      <c r="LB122" s="365"/>
      <c r="LC122" s="365"/>
      <c r="LD122" s="365"/>
      <c r="LE122" s="365"/>
      <c r="LF122" s="365"/>
      <c r="LG122" s="365"/>
      <c r="LH122" s="365"/>
      <c r="LI122" s="365"/>
      <c r="LJ122" s="365"/>
      <c r="LK122" s="365"/>
      <c r="LL122" s="415">
        <f>+SUBTOTAL(9,KZ122:LK122)</f>
        <v>0</v>
      </c>
      <c r="LM122" s="416"/>
      <c r="LN122" s="375">
        <v>0</v>
      </c>
      <c r="LO122" s="376"/>
      <c r="LP122" s="365"/>
      <c r="LQ122" s="365"/>
      <c r="LR122" s="365"/>
      <c r="LS122" s="365"/>
      <c r="LT122" s="365"/>
      <c r="LU122" s="365"/>
      <c r="LV122" s="365"/>
      <c r="LW122" s="365"/>
      <c r="LX122" s="365"/>
      <c r="LY122" s="365"/>
      <c r="LZ122" s="415">
        <f>+SUBTOTAL(9,LN122:LY122)</f>
        <v>0</v>
      </c>
      <c r="MA122" s="416"/>
      <c r="MB122" s="375">
        <v>0</v>
      </c>
      <c r="MC122" s="376"/>
      <c r="MD122" s="365"/>
      <c r="ME122" s="365"/>
      <c r="MF122" s="365"/>
      <c r="MG122" s="365"/>
      <c r="MH122" s="365"/>
      <c r="MI122" s="365"/>
      <c r="MJ122" s="365"/>
      <c r="MK122" s="365"/>
      <c r="ML122" s="365"/>
      <c r="MM122" s="365"/>
      <c r="MN122" s="415">
        <f>+SUBTOTAL(9,MB122:MM122)</f>
        <v>0</v>
      </c>
      <c r="MO122" s="416"/>
      <c r="MP122" s="375">
        <v>0</v>
      </c>
      <c r="MQ122" s="376"/>
      <c r="MR122" s="365"/>
      <c r="MS122" s="365"/>
      <c r="MT122" s="365"/>
      <c r="MU122" s="365"/>
      <c r="MV122" s="365"/>
      <c r="MW122" s="365"/>
      <c r="MX122" s="365"/>
      <c r="MY122" s="365"/>
      <c r="MZ122" s="365"/>
      <c r="NA122" s="365"/>
      <c r="NB122" s="415">
        <f>+SUBTOTAL(9,MP122:NA122)</f>
        <v>0</v>
      </c>
      <c r="NC122" s="416"/>
      <c r="ND122" s="375">
        <v>0</v>
      </c>
      <c r="NE122" s="376"/>
      <c r="NF122" s="365"/>
      <c r="NG122" s="365"/>
      <c r="NH122" s="365"/>
      <c r="NI122" s="365"/>
      <c r="NJ122" s="365"/>
      <c r="NK122" s="365"/>
      <c r="NL122" s="365"/>
      <c r="NM122" s="365"/>
      <c r="NN122" s="365"/>
      <c r="NO122" s="365"/>
      <c r="NP122" s="415">
        <f>+SUBTOTAL(9,ND122:NO122)</f>
        <v>0</v>
      </c>
      <c r="NQ122" s="416"/>
      <c r="NR122" s="375">
        <v>0</v>
      </c>
      <c r="NS122" s="376"/>
      <c r="NT122" s="365"/>
      <c r="NU122" s="365"/>
      <c r="NV122" s="365"/>
      <c r="NW122" s="365"/>
      <c r="NX122" s="365"/>
      <c r="NY122" s="365"/>
      <c r="NZ122" s="365"/>
      <c r="OA122" s="365"/>
      <c r="OB122" s="365"/>
      <c r="OC122" s="365"/>
      <c r="OD122" s="415">
        <f>+SUBTOTAL(9,NR122:OC122)</f>
        <v>0</v>
      </c>
      <c r="OE122" s="416"/>
      <c r="OF122" s="375">
        <v>0</v>
      </c>
      <c r="OG122" s="376"/>
      <c r="OH122" s="365"/>
      <c r="OI122" s="365"/>
      <c r="OJ122" s="365"/>
      <c r="OK122" s="365"/>
      <c r="OL122" s="365"/>
      <c r="OM122" s="365"/>
      <c r="ON122" s="365"/>
      <c r="OO122" s="365"/>
      <c r="OP122" s="365"/>
      <c r="OQ122" s="365"/>
      <c r="OR122" s="415">
        <f>+SUBTOTAL(9,OF122:OQ122)</f>
        <v>0</v>
      </c>
      <c r="OS122" s="416"/>
      <c r="OT122" s="375">
        <v>0</v>
      </c>
      <c r="OU122" s="376"/>
      <c r="OV122" s="365"/>
      <c r="OW122" s="365"/>
      <c r="OX122" s="365"/>
      <c r="OY122" s="365"/>
      <c r="OZ122" s="365"/>
      <c r="PA122" s="365"/>
      <c r="PB122" s="365"/>
      <c r="PC122" s="365"/>
      <c r="PD122" s="365"/>
      <c r="PE122" s="365"/>
      <c r="PF122" s="415">
        <f>+SUBTOTAL(9,OT122:PE122)</f>
        <v>0</v>
      </c>
      <c r="PG122" s="416"/>
      <c r="PH122" s="375">
        <v>0</v>
      </c>
      <c r="PI122" s="376"/>
      <c r="PJ122" s="365"/>
      <c r="PK122" s="365"/>
      <c r="PL122" s="365"/>
      <c r="PM122" s="365"/>
      <c r="PN122" s="365"/>
      <c r="PO122" s="365"/>
      <c r="PP122" s="365"/>
      <c r="PQ122" s="365"/>
      <c r="PR122" s="365"/>
      <c r="PS122" s="365"/>
      <c r="PT122" s="415">
        <f>+SUBTOTAL(9,PH122:PS122)</f>
        <v>0</v>
      </c>
      <c r="PU122" s="416"/>
      <c r="PV122" s="368">
        <f t="shared" ref="PV122:QG122" si="538">SUMIF($D$13:$PS$13,PV$10,$D122:$PS122)</f>
        <v>0</v>
      </c>
      <c r="PW122" s="368">
        <f t="shared" si="538"/>
        <v>0</v>
      </c>
      <c r="PX122" s="368">
        <f t="shared" si="538"/>
        <v>0</v>
      </c>
      <c r="PY122" s="368">
        <f t="shared" si="538"/>
        <v>0</v>
      </c>
      <c r="PZ122" s="368">
        <f t="shared" si="538"/>
        <v>0</v>
      </c>
      <c r="QA122" s="368">
        <f t="shared" si="538"/>
        <v>0</v>
      </c>
      <c r="QB122" s="368">
        <f t="shared" si="538"/>
        <v>0</v>
      </c>
      <c r="QC122" s="368">
        <f t="shared" si="538"/>
        <v>0</v>
      </c>
      <c r="QD122" s="368">
        <f t="shared" si="538"/>
        <v>0</v>
      </c>
      <c r="QE122" s="368">
        <f t="shared" si="538"/>
        <v>0</v>
      </c>
      <c r="QF122" s="368">
        <f t="shared" si="538"/>
        <v>0</v>
      </c>
      <c r="QG122" s="368">
        <f t="shared" si="538"/>
        <v>0</v>
      </c>
      <c r="QH122" s="368">
        <f t="shared" ref="QH122" si="539">SUM(PV122:QG122)</f>
        <v>0</v>
      </c>
    </row>
    <row r="123" spans="1:450" x14ac:dyDescent="0.25">
      <c r="B123" s="430"/>
      <c r="D123" s="364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  <c r="P123" s="368"/>
      <c r="Q123" s="372"/>
      <c r="R123" s="364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8"/>
      <c r="AF123" s="364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8"/>
      <c r="AT123" s="364"/>
      <c r="AU123" s="365"/>
      <c r="AV123" s="365"/>
      <c r="AW123" s="365"/>
      <c r="AX123" s="365"/>
      <c r="AY123" s="365"/>
      <c r="AZ123" s="365"/>
      <c r="BA123" s="365"/>
      <c r="BB123" s="365"/>
      <c r="BC123" s="365"/>
      <c r="BD123" s="365"/>
      <c r="BE123" s="365"/>
      <c r="BF123" s="368"/>
      <c r="BH123" s="364"/>
      <c r="BI123" s="365"/>
      <c r="BJ123" s="365"/>
      <c r="BK123" s="365"/>
      <c r="BL123" s="365"/>
      <c r="BM123" s="365"/>
      <c r="BN123" s="365"/>
      <c r="BO123" s="365"/>
      <c r="BP123" s="365"/>
      <c r="BQ123" s="365"/>
      <c r="BR123" s="365"/>
      <c r="BS123" s="365"/>
      <c r="BT123" s="368"/>
      <c r="BV123" s="364"/>
      <c r="BW123" s="365"/>
      <c r="BX123" s="365"/>
      <c r="BY123" s="365"/>
      <c r="BZ123" s="365"/>
      <c r="CA123" s="365"/>
      <c r="CB123" s="365"/>
      <c r="CC123" s="365"/>
      <c r="CD123" s="365"/>
      <c r="CE123" s="365"/>
      <c r="CF123" s="365"/>
      <c r="CG123" s="365"/>
      <c r="CH123" s="368"/>
      <c r="CI123" s="372"/>
      <c r="CJ123" s="364"/>
      <c r="CK123" s="365"/>
      <c r="CL123" s="365"/>
      <c r="CM123" s="365"/>
      <c r="CN123" s="365"/>
      <c r="CO123" s="365"/>
      <c r="CP123" s="365"/>
      <c r="CQ123" s="365"/>
      <c r="CR123" s="365"/>
      <c r="CS123" s="365"/>
      <c r="CT123" s="365"/>
      <c r="CU123" s="365"/>
      <c r="CV123" s="368"/>
      <c r="CX123" s="364"/>
      <c r="CY123" s="365"/>
      <c r="CZ123" s="365"/>
      <c r="DA123" s="365"/>
      <c r="DB123" s="365"/>
      <c r="DC123" s="365"/>
      <c r="DD123" s="365"/>
      <c r="DE123" s="365"/>
      <c r="DF123" s="365"/>
      <c r="DG123" s="365"/>
      <c r="DH123" s="365"/>
      <c r="DI123" s="365"/>
      <c r="DJ123" s="368"/>
      <c r="DK123" s="372"/>
      <c r="DL123" s="364"/>
      <c r="DM123" s="365"/>
      <c r="DN123" s="365"/>
      <c r="DO123" s="365"/>
      <c r="DP123" s="365"/>
      <c r="DQ123" s="365"/>
      <c r="DR123" s="365"/>
      <c r="DS123" s="365"/>
      <c r="DT123" s="365"/>
      <c r="DU123" s="365"/>
      <c r="DV123" s="365"/>
      <c r="DW123" s="365"/>
      <c r="DX123" s="368"/>
      <c r="DY123" s="372"/>
      <c r="DZ123" s="364"/>
      <c r="EA123" s="365"/>
      <c r="EB123" s="365"/>
      <c r="EC123" s="365"/>
      <c r="ED123" s="365"/>
      <c r="EE123" s="365"/>
      <c r="EF123" s="365"/>
      <c r="EG123" s="365"/>
      <c r="EH123" s="365"/>
      <c r="EI123" s="365"/>
      <c r="EJ123" s="365"/>
      <c r="EK123" s="365"/>
      <c r="EL123" s="368"/>
      <c r="EM123" s="372"/>
      <c r="EN123" s="364"/>
      <c r="EO123" s="365"/>
      <c r="EP123" s="365"/>
      <c r="EQ123" s="365"/>
      <c r="ER123" s="365"/>
      <c r="ES123" s="365"/>
      <c r="ET123" s="365"/>
      <c r="EU123" s="365"/>
      <c r="EV123" s="365"/>
      <c r="EW123" s="365"/>
      <c r="EX123" s="365"/>
      <c r="EY123" s="365"/>
      <c r="EZ123" s="368"/>
      <c r="FA123" s="372"/>
      <c r="FB123" s="364"/>
      <c r="FC123" s="365"/>
      <c r="FD123" s="365"/>
      <c r="FE123" s="365"/>
      <c r="FF123" s="365"/>
      <c r="FG123" s="365"/>
      <c r="FH123" s="365"/>
      <c r="FI123" s="365"/>
      <c r="FJ123" s="365"/>
      <c r="FK123" s="365"/>
      <c r="FL123" s="365"/>
      <c r="FM123" s="365"/>
      <c r="FN123" s="368"/>
      <c r="FO123" s="372"/>
      <c r="FP123" s="364"/>
      <c r="FQ123" s="365"/>
      <c r="FR123" s="365"/>
      <c r="FS123" s="365"/>
      <c r="FT123" s="365"/>
      <c r="FU123" s="365"/>
      <c r="FV123" s="365"/>
      <c r="FW123" s="365"/>
      <c r="FX123" s="365"/>
      <c r="FY123" s="365"/>
      <c r="FZ123" s="365"/>
      <c r="GA123" s="365"/>
      <c r="GB123" s="368"/>
      <c r="GC123" s="372"/>
      <c r="GD123" s="364"/>
      <c r="GE123" s="365"/>
      <c r="GF123" s="365"/>
      <c r="GG123" s="365"/>
      <c r="GH123" s="365"/>
      <c r="GI123" s="365"/>
      <c r="GJ123" s="365"/>
      <c r="GK123" s="365"/>
      <c r="GL123" s="365"/>
      <c r="GM123" s="365"/>
      <c r="GN123" s="365"/>
      <c r="GO123" s="365"/>
      <c r="GP123" s="368"/>
      <c r="GQ123" s="372"/>
      <c r="GR123" s="364"/>
      <c r="GS123" s="365"/>
      <c r="GT123" s="365"/>
      <c r="GU123" s="365"/>
      <c r="GV123" s="365"/>
      <c r="GW123" s="365"/>
      <c r="GX123" s="365"/>
      <c r="GY123" s="365"/>
      <c r="GZ123" s="365"/>
      <c r="HA123" s="365"/>
      <c r="HB123" s="365"/>
      <c r="HC123" s="365"/>
      <c r="HD123" s="368"/>
      <c r="HE123" s="372"/>
      <c r="HF123" s="364"/>
      <c r="HG123" s="365"/>
      <c r="HH123" s="365"/>
      <c r="HI123" s="365"/>
      <c r="HJ123" s="365"/>
      <c r="HK123" s="365"/>
      <c r="HL123" s="365"/>
      <c r="HM123" s="365"/>
      <c r="HN123" s="365"/>
      <c r="HO123" s="365"/>
      <c r="HP123" s="365"/>
      <c r="HQ123" s="365"/>
      <c r="HR123" s="368"/>
      <c r="HS123" s="372"/>
      <c r="HT123" s="364"/>
      <c r="HU123" s="365"/>
      <c r="HV123" s="365"/>
      <c r="HW123" s="365"/>
      <c r="HX123" s="365"/>
      <c r="HY123" s="365"/>
      <c r="HZ123" s="365"/>
      <c r="IA123" s="365"/>
      <c r="IB123" s="365"/>
      <c r="IC123" s="365"/>
      <c r="ID123" s="365"/>
      <c r="IE123" s="365"/>
      <c r="IF123" s="368"/>
      <c r="IG123" s="372"/>
      <c r="IH123" s="364"/>
      <c r="II123" s="365"/>
      <c r="IJ123" s="365"/>
      <c r="IK123" s="365"/>
      <c r="IL123" s="365"/>
      <c r="IM123" s="365"/>
      <c r="IN123" s="365"/>
      <c r="IO123" s="365"/>
      <c r="IP123" s="365"/>
      <c r="IQ123" s="365"/>
      <c r="IR123" s="365"/>
      <c r="IS123" s="365"/>
      <c r="IT123" s="368"/>
      <c r="IU123" s="372"/>
      <c r="IV123" s="364"/>
      <c r="IW123" s="365"/>
      <c r="IX123" s="365"/>
      <c r="IY123" s="365"/>
      <c r="IZ123" s="365"/>
      <c r="JA123" s="365"/>
      <c r="JB123" s="365"/>
      <c r="JC123" s="365"/>
      <c r="JD123" s="365"/>
      <c r="JE123" s="365"/>
      <c r="JF123" s="365"/>
      <c r="JG123" s="365"/>
      <c r="JH123" s="368"/>
      <c r="JI123" s="372"/>
      <c r="JJ123" s="364"/>
      <c r="JK123" s="365"/>
      <c r="JL123" s="365"/>
      <c r="JM123" s="365"/>
      <c r="JN123" s="365"/>
      <c r="JO123" s="365"/>
      <c r="JP123" s="365"/>
      <c r="JQ123" s="365"/>
      <c r="JR123" s="365"/>
      <c r="JS123" s="365"/>
      <c r="JT123" s="365"/>
      <c r="JU123" s="365"/>
      <c r="JV123" s="368"/>
      <c r="JW123" s="372"/>
      <c r="JX123" s="364"/>
      <c r="JY123" s="365"/>
      <c r="JZ123" s="365"/>
      <c r="KA123" s="365"/>
      <c r="KB123" s="365"/>
      <c r="KC123" s="365"/>
      <c r="KD123" s="365"/>
      <c r="KE123" s="365"/>
      <c r="KF123" s="365"/>
      <c r="KG123" s="365"/>
      <c r="KH123" s="365"/>
      <c r="KI123" s="365"/>
      <c r="KJ123" s="368"/>
      <c r="KK123" s="372"/>
      <c r="KL123" s="364"/>
      <c r="KM123" s="365"/>
      <c r="KN123" s="365"/>
      <c r="KO123" s="365"/>
      <c r="KP123" s="365"/>
      <c r="KQ123" s="365"/>
      <c r="KR123" s="365"/>
      <c r="KS123" s="365"/>
      <c r="KT123" s="365"/>
      <c r="KU123" s="365"/>
      <c r="KV123" s="365"/>
      <c r="KW123" s="365"/>
      <c r="KX123" s="368"/>
      <c r="KY123" s="372"/>
      <c r="KZ123" s="364"/>
      <c r="LA123" s="365"/>
      <c r="LB123" s="365"/>
      <c r="LC123" s="365"/>
      <c r="LD123" s="365"/>
      <c r="LE123" s="365"/>
      <c r="LF123" s="365"/>
      <c r="LG123" s="365"/>
      <c r="LH123" s="365"/>
      <c r="LI123" s="365"/>
      <c r="LJ123" s="365"/>
      <c r="LK123" s="365"/>
      <c r="LL123" s="368"/>
      <c r="LM123" s="372"/>
      <c r="LN123" s="364"/>
      <c r="LO123" s="365"/>
      <c r="LP123" s="365"/>
      <c r="LQ123" s="365"/>
      <c r="LR123" s="365"/>
      <c r="LS123" s="365"/>
      <c r="LT123" s="365"/>
      <c r="LU123" s="365"/>
      <c r="LV123" s="365"/>
      <c r="LW123" s="365"/>
      <c r="LX123" s="365"/>
      <c r="LY123" s="365"/>
      <c r="LZ123" s="368"/>
      <c r="MA123" s="372"/>
      <c r="MB123" s="364"/>
      <c r="MC123" s="365"/>
      <c r="MD123" s="365"/>
      <c r="ME123" s="365"/>
      <c r="MF123" s="365"/>
      <c r="MG123" s="365"/>
      <c r="MH123" s="365"/>
      <c r="MI123" s="365"/>
      <c r="MJ123" s="365"/>
      <c r="MK123" s="365"/>
      <c r="ML123" s="365"/>
      <c r="MM123" s="365"/>
      <c r="MN123" s="368"/>
      <c r="MO123" s="372"/>
      <c r="MP123" s="364"/>
      <c r="MQ123" s="365"/>
      <c r="MR123" s="365"/>
      <c r="MS123" s="365"/>
      <c r="MT123" s="365"/>
      <c r="MU123" s="365"/>
      <c r="MV123" s="365"/>
      <c r="MW123" s="365"/>
      <c r="MX123" s="365"/>
      <c r="MY123" s="365"/>
      <c r="MZ123" s="365"/>
      <c r="NA123" s="365"/>
      <c r="NB123" s="368"/>
      <c r="NC123" s="372"/>
      <c r="ND123" s="364"/>
      <c r="NE123" s="365"/>
      <c r="NF123" s="365"/>
      <c r="NG123" s="365"/>
      <c r="NH123" s="365"/>
      <c r="NI123" s="365"/>
      <c r="NJ123" s="365"/>
      <c r="NK123" s="365"/>
      <c r="NL123" s="365"/>
      <c r="NM123" s="365"/>
      <c r="NN123" s="365"/>
      <c r="NO123" s="365"/>
      <c r="NP123" s="368"/>
      <c r="NQ123" s="372"/>
      <c r="NR123" s="364"/>
      <c r="NS123" s="365"/>
      <c r="NT123" s="365"/>
      <c r="NU123" s="365"/>
      <c r="NV123" s="365"/>
      <c r="NW123" s="365"/>
      <c r="NX123" s="365"/>
      <c r="NY123" s="365"/>
      <c r="NZ123" s="365"/>
      <c r="OA123" s="365"/>
      <c r="OB123" s="365"/>
      <c r="OC123" s="365"/>
      <c r="OD123" s="368"/>
      <c r="OE123" s="372"/>
      <c r="OF123" s="364"/>
      <c r="OG123" s="365"/>
      <c r="OH123" s="365"/>
      <c r="OI123" s="365"/>
      <c r="OJ123" s="365"/>
      <c r="OK123" s="365"/>
      <c r="OL123" s="365"/>
      <c r="OM123" s="365"/>
      <c r="ON123" s="365"/>
      <c r="OO123" s="365"/>
      <c r="OP123" s="365"/>
      <c r="OQ123" s="365"/>
      <c r="OR123" s="368"/>
      <c r="OS123" s="372"/>
      <c r="OT123" s="364"/>
      <c r="OU123" s="365"/>
      <c r="OV123" s="365"/>
      <c r="OW123" s="365"/>
      <c r="OX123" s="365"/>
      <c r="OY123" s="365"/>
      <c r="OZ123" s="365"/>
      <c r="PA123" s="365"/>
      <c r="PB123" s="365"/>
      <c r="PC123" s="365"/>
      <c r="PD123" s="365"/>
      <c r="PE123" s="365"/>
      <c r="PF123" s="368"/>
      <c r="PG123" s="372"/>
      <c r="PH123" s="364"/>
      <c r="PI123" s="365"/>
      <c r="PJ123" s="365"/>
      <c r="PK123" s="365"/>
      <c r="PL123" s="365"/>
      <c r="PM123" s="365"/>
      <c r="PN123" s="365"/>
      <c r="PO123" s="365"/>
      <c r="PP123" s="365"/>
      <c r="PQ123" s="365"/>
      <c r="PR123" s="365"/>
      <c r="PS123" s="365"/>
      <c r="PT123" s="368"/>
      <c r="PU123" s="372"/>
      <c r="PV123" s="368"/>
      <c r="PW123" s="368"/>
      <c r="PX123" s="368"/>
      <c r="PY123" s="368"/>
      <c r="PZ123" s="368"/>
      <c r="QA123" s="368"/>
      <c r="QB123" s="368"/>
      <c r="QC123" s="368"/>
      <c r="QD123" s="368"/>
      <c r="QE123" s="368"/>
      <c r="QF123" s="368"/>
      <c r="QG123" s="368"/>
      <c r="QH123" s="368"/>
    </row>
    <row r="124" spans="1:450" s="382" customFormat="1" x14ac:dyDescent="0.3">
      <c r="A124" s="377"/>
      <c r="B124" s="378" t="s">
        <v>901</v>
      </c>
      <c r="C124" s="377"/>
      <c r="D124" s="431">
        <f t="shared" ref="D124:AD124" si="540">+D108+D111-D120+D122</f>
        <v>418899.2444999998</v>
      </c>
      <c r="E124" s="432">
        <f t="shared" si="540"/>
        <v>0</v>
      </c>
      <c r="F124" s="432">
        <f t="shared" si="540"/>
        <v>0</v>
      </c>
      <c r="G124" s="432">
        <f t="shared" si="540"/>
        <v>0</v>
      </c>
      <c r="H124" s="432">
        <f t="shared" si="540"/>
        <v>0</v>
      </c>
      <c r="I124" s="432">
        <f t="shared" si="540"/>
        <v>0</v>
      </c>
      <c r="J124" s="432">
        <f t="shared" si="540"/>
        <v>0</v>
      </c>
      <c r="K124" s="432">
        <f t="shared" si="540"/>
        <v>0</v>
      </c>
      <c r="L124" s="432">
        <f t="shared" si="540"/>
        <v>0</v>
      </c>
      <c r="M124" s="432">
        <f t="shared" si="540"/>
        <v>0</v>
      </c>
      <c r="N124" s="432">
        <f t="shared" si="540"/>
        <v>0</v>
      </c>
      <c r="O124" s="432">
        <f t="shared" si="540"/>
        <v>0</v>
      </c>
      <c r="P124" s="433">
        <f t="shared" si="540"/>
        <v>455129.47449999978</v>
      </c>
      <c r="Q124" s="424"/>
      <c r="R124" s="431">
        <f t="shared" ref="R124:AC124" si="541">+R108+R111-R120+R122</f>
        <v>68465.699999999953</v>
      </c>
      <c r="S124" s="432">
        <f t="shared" si="541"/>
        <v>0</v>
      </c>
      <c r="T124" s="432">
        <f t="shared" si="541"/>
        <v>0</v>
      </c>
      <c r="U124" s="432">
        <f t="shared" si="541"/>
        <v>0</v>
      </c>
      <c r="V124" s="432">
        <f t="shared" si="541"/>
        <v>0</v>
      </c>
      <c r="W124" s="432">
        <f t="shared" si="541"/>
        <v>0</v>
      </c>
      <c r="X124" s="432">
        <f t="shared" si="541"/>
        <v>0</v>
      </c>
      <c r="Y124" s="432">
        <f t="shared" si="541"/>
        <v>0</v>
      </c>
      <c r="Z124" s="432">
        <f t="shared" si="541"/>
        <v>0</v>
      </c>
      <c r="AA124" s="432">
        <f t="shared" si="541"/>
        <v>0</v>
      </c>
      <c r="AB124" s="432">
        <f t="shared" si="541"/>
        <v>0</v>
      </c>
      <c r="AC124" s="432">
        <f t="shared" si="541"/>
        <v>0</v>
      </c>
      <c r="AD124" s="433">
        <f t="shared" si="540"/>
        <v>68465.699999999953</v>
      </c>
      <c r="AE124" s="372"/>
      <c r="AF124" s="431">
        <f t="shared" ref="AF124:AQ124" si="542">+AF108+AF111-AF120+AF122</f>
        <v>163233.09000000008</v>
      </c>
      <c r="AG124" s="432">
        <f t="shared" si="542"/>
        <v>0</v>
      </c>
      <c r="AH124" s="432">
        <f t="shared" si="542"/>
        <v>0</v>
      </c>
      <c r="AI124" s="432">
        <f t="shared" si="542"/>
        <v>0</v>
      </c>
      <c r="AJ124" s="432">
        <f t="shared" si="542"/>
        <v>0</v>
      </c>
      <c r="AK124" s="432">
        <f t="shared" si="542"/>
        <v>0</v>
      </c>
      <c r="AL124" s="432">
        <f t="shared" si="542"/>
        <v>0</v>
      </c>
      <c r="AM124" s="432">
        <f t="shared" si="542"/>
        <v>0</v>
      </c>
      <c r="AN124" s="432">
        <f t="shared" si="542"/>
        <v>0</v>
      </c>
      <c r="AO124" s="432">
        <f t="shared" si="542"/>
        <v>0</v>
      </c>
      <c r="AP124" s="432">
        <f t="shared" si="542"/>
        <v>0</v>
      </c>
      <c r="AQ124" s="432">
        <f t="shared" si="542"/>
        <v>0</v>
      </c>
      <c r="AR124" s="433">
        <f>+AR108+AR111-AR120+AR122</f>
        <v>163233.09000000008</v>
      </c>
      <c r="AS124" s="372"/>
      <c r="AT124" s="431">
        <f t="shared" ref="AT124:BE124" si="543">+AT108+AT111-AT120+AT122</f>
        <v>367831.10160000017</v>
      </c>
      <c r="AU124" s="432">
        <f t="shared" si="543"/>
        <v>0</v>
      </c>
      <c r="AV124" s="432">
        <f t="shared" si="543"/>
        <v>0</v>
      </c>
      <c r="AW124" s="432">
        <f t="shared" si="543"/>
        <v>0</v>
      </c>
      <c r="AX124" s="432">
        <f t="shared" si="543"/>
        <v>0</v>
      </c>
      <c r="AY124" s="432">
        <f t="shared" si="543"/>
        <v>0</v>
      </c>
      <c r="AZ124" s="432">
        <f t="shared" si="543"/>
        <v>0</v>
      </c>
      <c r="BA124" s="432">
        <f t="shared" si="543"/>
        <v>0</v>
      </c>
      <c r="BB124" s="432">
        <f t="shared" si="543"/>
        <v>0</v>
      </c>
      <c r="BC124" s="432">
        <f t="shared" si="543"/>
        <v>0</v>
      </c>
      <c r="BD124" s="432">
        <f t="shared" si="543"/>
        <v>0</v>
      </c>
      <c r="BE124" s="432">
        <f t="shared" si="543"/>
        <v>0</v>
      </c>
      <c r="BF124" s="433">
        <f>+BF108+BF111-BF120+BF122</f>
        <v>367831.10160000017</v>
      </c>
      <c r="BG124" s="372"/>
      <c r="BH124" s="431">
        <f t="shared" ref="BH124:BS124" si="544">+BH108+BH111-BH120+BH122</f>
        <v>37398.229490322556</v>
      </c>
      <c r="BI124" s="432">
        <f t="shared" si="544"/>
        <v>0</v>
      </c>
      <c r="BJ124" s="432">
        <f t="shared" si="544"/>
        <v>0</v>
      </c>
      <c r="BK124" s="432">
        <f t="shared" si="544"/>
        <v>0</v>
      </c>
      <c r="BL124" s="432">
        <f t="shared" si="544"/>
        <v>0</v>
      </c>
      <c r="BM124" s="432">
        <f t="shared" si="544"/>
        <v>0</v>
      </c>
      <c r="BN124" s="432">
        <f t="shared" si="544"/>
        <v>0</v>
      </c>
      <c r="BO124" s="432">
        <f t="shared" si="544"/>
        <v>0</v>
      </c>
      <c r="BP124" s="432">
        <f t="shared" si="544"/>
        <v>0</v>
      </c>
      <c r="BQ124" s="432">
        <f t="shared" si="544"/>
        <v>0</v>
      </c>
      <c r="BR124" s="432">
        <f t="shared" si="544"/>
        <v>0</v>
      </c>
      <c r="BS124" s="432">
        <f t="shared" si="544"/>
        <v>0</v>
      </c>
      <c r="BT124" s="433">
        <f>+BT108+BT111-BT120+BT122</f>
        <v>37398.229490322556</v>
      </c>
      <c r="BU124" s="388"/>
      <c r="BV124" s="431">
        <f t="shared" ref="BV124:CG124" si="545">+BV108+BV111-BV120+BV122</f>
        <v>767445.16470967652</v>
      </c>
      <c r="BW124" s="432">
        <f t="shared" si="545"/>
        <v>0</v>
      </c>
      <c r="BX124" s="432">
        <f t="shared" si="545"/>
        <v>0</v>
      </c>
      <c r="BY124" s="432">
        <f t="shared" si="545"/>
        <v>0</v>
      </c>
      <c r="BZ124" s="432">
        <f t="shared" si="545"/>
        <v>0</v>
      </c>
      <c r="CA124" s="432">
        <f t="shared" si="545"/>
        <v>0</v>
      </c>
      <c r="CB124" s="432">
        <f t="shared" si="545"/>
        <v>0</v>
      </c>
      <c r="CC124" s="432">
        <f t="shared" si="545"/>
        <v>0</v>
      </c>
      <c r="CD124" s="432">
        <f t="shared" si="545"/>
        <v>0</v>
      </c>
      <c r="CE124" s="432">
        <f t="shared" si="545"/>
        <v>0</v>
      </c>
      <c r="CF124" s="432">
        <f t="shared" si="545"/>
        <v>0</v>
      </c>
      <c r="CG124" s="432">
        <f t="shared" si="545"/>
        <v>0</v>
      </c>
      <c r="CH124" s="433">
        <f>+CH108+CH111-CH120+CH122</f>
        <v>767445.16470967652</v>
      </c>
      <c r="CI124" s="424"/>
      <c r="CJ124" s="431">
        <f t="shared" ref="CJ124:CU124" si="546">+CJ108+CJ111-CJ120+CJ122</f>
        <v>165155.9831999999</v>
      </c>
      <c r="CK124" s="432">
        <f t="shared" si="546"/>
        <v>0</v>
      </c>
      <c r="CL124" s="432">
        <f t="shared" si="546"/>
        <v>0</v>
      </c>
      <c r="CM124" s="432">
        <f t="shared" si="546"/>
        <v>0</v>
      </c>
      <c r="CN124" s="432">
        <f t="shared" si="546"/>
        <v>0</v>
      </c>
      <c r="CO124" s="432">
        <f t="shared" si="546"/>
        <v>0</v>
      </c>
      <c r="CP124" s="432">
        <f t="shared" si="546"/>
        <v>0</v>
      </c>
      <c r="CQ124" s="432">
        <f t="shared" si="546"/>
        <v>0</v>
      </c>
      <c r="CR124" s="432">
        <f t="shared" si="546"/>
        <v>0</v>
      </c>
      <c r="CS124" s="432">
        <f t="shared" si="546"/>
        <v>0</v>
      </c>
      <c r="CT124" s="432">
        <f t="shared" si="546"/>
        <v>0</v>
      </c>
      <c r="CU124" s="432">
        <f t="shared" si="546"/>
        <v>0</v>
      </c>
      <c r="CV124" s="433">
        <f>+CV108+CV111-CV120+CV122</f>
        <v>165155.9831999999</v>
      </c>
      <c r="CW124" s="372"/>
      <c r="CX124" s="431">
        <f t="shared" ref="CX124:DI124" si="547">+CX108+CX111-CX120+CX122</f>
        <v>55176.479999999981</v>
      </c>
      <c r="CY124" s="432">
        <f t="shared" si="547"/>
        <v>0</v>
      </c>
      <c r="CZ124" s="432">
        <f t="shared" si="547"/>
        <v>0</v>
      </c>
      <c r="DA124" s="432">
        <f t="shared" si="547"/>
        <v>0</v>
      </c>
      <c r="DB124" s="432">
        <f t="shared" si="547"/>
        <v>0</v>
      </c>
      <c r="DC124" s="432">
        <f t="shared" si="547"/>
        <v>0</v>
      </c>
      <c r="DD124" s="432">
        <f t="shared" si="547"/>
        <v>0</v>
      </c>
      <c r="DE124" s="432">
        <f t="shared" si="547"/>
        <v>0</v>
      </c>
      <c r="DF124" s="432">
        <f t="shared" si="547"/>
        <v>0</v>
      </c>
      <c r="DG124" s="432">
        <f t="shared" si="547"/>
        <v>0</v>
      </c>
      <c r="DH124" s="432">
        <f t="shared" si="547"/>
        <v>0</v>
      </c>
      <c r="DI124" s="432">
        <f t="shared" si="547"/>
        <v>0</v>
      </c>
      <c r="DJ124" s="433">
        <f>+DJ108+DJ111-DJ120+DJ122</f>
        <v>55176.479999999981</v>
      </c>
      <c r="DK124" s="424"/>
      <c r="DL124" s="431">
        <f t="shared" ref="DL124:DW124" si="548">+DL108+DL111-DL120+DL122</f>
        <v>137660.13</v>
      </c>
      <c r="DM124" s="432">
        <f t="shared" si="548"/>
        <v>0</v>
      </c>
      <c r="DN124" s="432">
        <f t="shared" si="548"/>
        <v>0</v>
      </c>
      <c r="DO124" s="432">
        <f t="shared" si="548"/>
        <v>0</v>
      </c>
      <c r="DP124" s="432">
        <f t="shared" si="548"/>
        <v>0</v>
      </c>
      <c r="DQ124" s="432">
        <f t="shared" si="548"/>
        <v>0</v>
      </c>
      <c r="DR124" s="432">
        <f t="shared" si="548"/>
        <v>0</v>
      </c>
      <c r="DS124" s="432">
        <f t="shared" si="548"/>
        <v>0</v>
      </c>
      <c r="DT124" s="432">
        <f t="shared" si="548"/>
        <v>0</v>
      </c>
      <c r="DU124" s="432">
        <f t="shared" si="548"/>
        <v>0</v>
      </c>
      <c r="DV124" s="432">
        <f t="shared" si="548"/>
        <v>0</v>
      </c>
      <c r="DW124" s="432">
        <f t="shared" si="548"/>
        <v>0</v>
      </c>
      <c r="DX124" s="433">
        <f>+DX108+DX111-DX120+DX122</f>
        <v>137660.13</v>
      </c>
      <c r="DY124" s="424"/>
      <c r="DZ124" s="431">
        <f t="shared" ref="DZ124:EK124" si="549">+DZ108+DZ111-DZ120+DZ122</f>
        <v>482028.12719999999</v>
      </c>
      <c r="EA124" s="432">
        <f t="shared" si="549"/>
        <v>0</v>
      </c>
      <c r="EB124" s="432">
        <f t="shared" si="549"/>
        <v>0</v>
      </c>
      <c r="EC124" s="432">
        <f t="shared" si="549"/>
        <v>0</v>
      </c>
      <c r="ED124" s="432">
        <f t="shared" si="549"/>
        <v>0</v>
      </c>
      <c r="EE124" s="432">
        <f t="shared" si="549"/>
        <v>0</v>
      </c>
      <c r="EF124" s="432">
        <f t="shared" si="549"/>
        <v>0</v>
      </c>
      <c r="EG124" s="432">
        <f t="shared" si="549"/>
        <v>0</v>
      </c>
      <c r="EH124" s="432">
        <f t="shared" si="549"/>
        <v>0</v>
      </c>
      <c r="EI124" s="432">
        <f t="shared" si="549"/>
        <v>0</v>
      </c>
      <c r="EJ124" s="432">
        <f t="shared" si="549"/>
        <v>0</v>
      </c>
      <c r="EK124" s="432">
        <f t="shared" si="549"/>
        <v>0</v>
      </c>
      <c r="EL124" s="433">
        <f>+EL108+EL111-EL120+EL122</f>
        <v>482028.12719999999</v>
      </c>
      <c r="EM124" s="424"/>
      <c r="EN124" s="431">
        <f t="shared" ref="EN124:EY124" si="550">+EN108+EN111-EN120+EN122</f>
        <v>869482.61459999997</v>
      </c>
      <c r="EO124" s="432">
        <f t="shared" si="550"/>
        <v>0</v>
      </c>
      <c r="EP124" s="432">
        <f t="shared" si="550"/>
        <v>0</v>
      </c>
      <c r="EQ124" s="432">
        <f t="shared" si="550"/>
        <v>0</v>
      </c>
      <c r="ER124" s="432">
        <f t="shared" si="550"/>
        <v>0</v>
      </c>
      <c r="ES124" s="432">
        <f t="shared" si="550"/>
        <v>0</v>
      </c>
      <c r="ET124" s="432">
        <f t="shared" si="550"/>
        <v>0</v>
      </c>
      <c r="EU124" s="432">
        <f t="shared" si="550"/>
        <v>0</v>
      </c>
      <c r="EV124" s="432">
        <f t="shared" si="550"/>
        <v>0</v>
      </c>
      <c r="EW124" s="432">
        <f t="shared" si="550"/>
        <v>0</v>
      </c>
      <c r="EX124" s="432">
        <f t="shared" si="550"/>
        <v>0</v>
      </c>
      <c r="EY124" s="432">
        <f t="shared" si="550"/>
        <v>0</v>
      </c>
      <c r="EZ124" s="433">
        <f>+EZ108+EZ111-EZ120+EZ122</f>
        <v>869482.61459999997</v>
      </c>
      <c r="FA124" s="424"/>
      <c r="FB124" s="431">
        <f t="shared" ref="FB124:FM124" si="551">+FB108+FB111-FB120+FB122</f>
        <v>438657.28739999956</v>
      </c>
      <c r="FC124" s="432">
        <f t="shared" si="551"/>
        <v>0</v>
      </c>
      <c r="FD124" s="432">
        <f t="shared" si="551"/>
        <v>0</v>
      </c>
      <c r="FE124" s="432">
        <f t="shared" si="551"/>
        <v>0</v>
      </c>
      <c r="FF124" s="432">
        <f t="shared" si="551"/>
        <v>0</v>
      </c>
      <c r="FG124" s="432">
        <f t="shared" si="551"/>
        <v>0</v>
      </c>
      <c r="FH124" s="432">
        <f t="shared" si="551"/>
        <v>0</v>
      </c>
      <c r="FI124" s="432">
        <f t="shared" si="551"/>
        <v>0</v>
      </c>
      <c r="FJ124" s="432">
        <f t="shared" si="551"/>
        <v>0</v>
      </c>
      <c r="FK124" s="432">
        <f t="shared" si="551"/>
        <v>0</v>
      </c>
      <c r="FL124" s="432">
        <f t="shared" si="551"/>
        <v>0</v>
      </c>
      <c r="FM124" s="432">
        <f t="shared" si="551"/>
        <v>0</v>
      </c>
      <c r="FN124" s="433">
        <f>+FN108+FN111-FN120+FN122</f>
        <v>438657.28739999956</v>
      </c>
      <c r="FO124" s="424"/>
      <c r="FP124" s="431">
        <f t="shared" ref="FP124:GA124" si="552">+FP108+FP111-FP120+FP122</f>
        <v>527347.86880000005</v>
      </c>
      <c r="FQ124" s="432">
        <f t="shared" si="552"/>
        <v>0</v>
      </c>
      <c r="FR124" s="432">
        <f t="shared" si="552"/>
        <v>0</v>
      </c>
      <c r="FS124" s="432">
        <f t="shared" si="552"/>
        <v>0</v>
      </c>
      <c r="FT124" s="432">
        <f t="shared" si="552"/>
        <v>0</v>
      </c>
      <c r="FU124" s="432">
        <f t="shared" si="552"/>
        <v>0</v>
      </c>
      <c r="FV124" s="432">
        <f t="shared" si="552"/>
        <v>0</v>
      </c>
      <c r="FW124" s="432">
        <f t="shared" si="552"/>
        <v>0</v>
      </c>
      <c r="FX124" s="432">
        <f t="shared" si="552"/>
        <v>0</v>
      </c>
      <c r="FY124" s="432">
        <f t="shared" si="552"/>
        <v>0</v>
      </c>
      <c r="FZ124" s="432">
        <f t="shared" si="552"/>
        <v>0</v>
      </c>
      <c r="GA124" s="432">
        <f t="shared" si="552"/>
        <v>0</v>
      </c>
      <c r="GB124" s="433">
        <f>+GB108+GB111-GB120+GB122</f>
        <v>527347.86880000005</v>
      </c>
      <c r="GC124" s="424"/>
      <c r="GD124" s="431">
        <f t="shared" ref="GD124:GO124" si="553">+GD108+GD111-GD120+GD122</f>
        <v>75853.890000000014</v>
      </c>
      <c r="GE124" s="432">
        <f t="shared" si="553"/>
        <v>0</v>
      </c>
      <c r="GF124" s="432">
        <f t="shared" si="553"/>
        <v>0</v>
      </c>
      <c r="GG124" s="432">
        <f t="shared" si="553"/>
        <v>0</v>
      </c>
      <c r="GH124" s="432">
        <f t="shared" si="553"/>
        <v>0</v>
      </c>
      <c r="GI124" s="432">
        <f t="shared" si="553"/>
        <v>0</v>
      </c>
      <c r="GJ124" s="432">
        <f t="shared" si="553"/>
        <v>0</v>
      </c>
      <c r="GK124" s="432">
        <f t="shared" si="553"/>
        <v>0</v>
      </c>
      <c r="GL124" s="432">
        <f t="shared" si="553"/>
        <v>0</v>
      </c>
      <c r="GM124" s="432">
        <f t="shared" si="553"/>
        <v>0</v>
      </c>
      <c r="GN124" s="432">
        <f t="shared" si="553"/>
        <v>0</v>
      </c>
      <c r="GO124" s="432">
        <f t="shared" si="553"/>
        <v>0</v>
      </c>
      <c r="GP124" s="433">
        <f>+GP108+GP111-GP120+GP122</f>
        <v>75853.890000000014</v>
      </c>
      <c r="GQ124" s="424"/>
      <c r="GR124" s="431">
        <f t="shared" ref="GR124:HC124" si="554">+GR108+GR111-GR120+GR122</f>
        <v>947138.37480000034</v>
      </c>
      <c r="GS124" s="432">
        <f t="shared" si="554"/>
        <v>0</v>
      </c>
      <c r="GT124" s="432">
        <f t="shared" si="554"/>
        <v>0</v>
      </c>
      <c r="GU124" s="432">
        <f t="shared" si="554"/>
        <v>0</v>
      </c>
      <c r="GV124" s="432">
        <f t="shared" si="554"/>
        <v>0</v>
      </c>
      <c r="GW124" s="432">
        <f t="shared" si="554"/>
        <v>0</v>
      </c>
      <c r="GX124" s="432">
        <f t="shared" si="554"/>
        <v>0</v>
      </c>
      <c r="GY124" s="432">
        <f t="shared" si="554"/>
        <v>0</v>
      </c>
      <c r="GZ124" s="432">
        <f t="shared" si="554"/>
        <v>0</v>
      </c>
      <c r="HA124" s="432">
        <f t="shared" si="554"/>
        <v>0</v>
      </c>
      <c r="HB124" s="432">
        <f t="shared" si="554"/>
        <v>0</v>
      </c>
      <c r="HC124" s="432">
        <f t="shared" si="554"/>
        <v>0</v>
      </c>
      <c r="HD124" s="433">
        <f>+HD108+HD111-HD120+HD122</f>
        <v>947138.37480000034</v>
      </c>
      <c r="HE124" s="424"/>
      <c r="HF124" s="431">
        <f t="shared" ref="HF124:HQ124" si="555">+HF108+HF111-HF120+HF122</f>
        <v>578078.75879999984</v>
      </c>
      <c r="HG124" s="432">
        <f t="shared" si="555"/>
        <v>0</v>
      </c>
      <c r="HH124" s="432">
        <f t="shared" si="555"/>
        <v>0</v>
      </c>
      <c r="HI124" s="432">
        <f t="shared" si="555"/>
        <v>0</v>
      </c>
      <c r="HJ124" s="432">
        <f t="shared" si="555"/>
        <v>0</v>
      </c>
      <c r="HK124" s="432">
        <f t="shared" si="555"/>
        <v>0</v>
      </c>
      <c r="HL124" s="432">
        <f t="shared" si="555"/>
        <v>0</v>
      </c>
      <c r="HM124" s="432">
        <f t="shared" si="555"/>
        <v>0</v>
      </c>
      <c r="HN124" s="432">
        <f t="shared" si="555"/>
        <v>0</v>
      </c>
      <c r="HO124" s="432">
        <f t="shared" si="555"/>
        <v>0</v>
      </c>
      <c r="HP124" s="432">
        <f t="shared" si="555"/>
        <v>0</v>
      </c>
      <c r="HQ124" s="432">
        <f t="shared" si="555"/>
        <v>0</v>
      </c>
      <c r="HR124" s="433">
        <f>+HR108+HR111-HR120+HR122</f>
        <v>578078.75879999984</v>
      </c>
      <c r="HS124" s="424"/>
      <c r="HT124" s="431">
        <f t="shared" ref="HT124:IE124" si="556">+HT108+HT111-HT120+HT122</f>
        <v>62927.060400000017</v>
      </c>
      <c r="HU124" s="432">
        <f t="shared" si="556"/>
        <v>0</v>
      </c>
      <c r="HV124" s="432">
        <f t="shared" si="556"/>
        <v>0</v>
      </c>
      <c r="HW124" s="432">
        <f t="shared" si="556"/>
        <v>0</v>
      </c>
      <c r="HX124" s="432">
        <f t="shared" si="556"/>
        <v>0</v>
      </c>
      <c r="HY124" s="432">
        <f t="shared" si="556"/>
        <v>0</v>
      </c>
      <c r="HZ124" s="432">
        <f t="shared" si="556"/>
        <v>0</v>
      </c>
      <c r="IA124" s="432">
        <f t="shared" si="556"/>
        <v>0</v>
      </c>
      <c r="IB124" s="432">
        <f t="shared" si="556"/>
        <v>0</v>
      </c>
      <c r="IC124" s="432">
        <f t="shared" si="556"/>
        <v>0</v>
      </c>
      <c r="ID124" s="432">
        <f t="shared" si="556"/>
        <v>0</v>
      </c>
      <c r="IE124" s="432">
        <f t="shared" si="556"/>
        <v>0</v>
      </c>
      <c r="IF124" s="433">
        <f>+IF108+IF111-IF120+IF122</f>
        <v>62927.060400000017</v>
      </c>
      <c r="IG124" s="424"/>
      <c r="IH124" s="431">
        <f t="shared" ref="IH124:IS124" si="557">+IH108+IH111-IH120+IH122</f>
        <v>135708.35399999993</v>
      </c>
      <c r="II124" s="432">
        <f t="shared" si="557"/>
        <v>0</v>
      </c>
      <c r="IJ124" s="432">
        <f t="shared" si="557"/>
        <v>0</v>
      </c>
      <c r="IK124" s="432">
        <f t="shared" si="557"/>
        <v>0</v>
      </c>
      <c r="IL124" s="432">
        <f t="shared" si="557"/>
        <v>0</v>
      </c>
      <c r="IM124" s="432">
        <f t="shared" si="557"/>
        <v>0</v>
      </c>
      <c r="IN124" s="432">
        <f t="shared" si="557"/>
        <v>0</v>
      </c>
      <c r="IO124" s="432">
        <f t="shared" si="557"/>
        <v>0</v>
      </c>
      <c r="IP124" s="432">
        <f t="shared" si="557"/>
        <v>0</v>
      </c>
      <c r="IQ124" s="432">
        <f t="shared" si="557"/>
        <v>0</v>
      </c>
      <c r="IR124" s="432">
        <f t="shared" si="557"/>
        <v>0</v>
      </c>
      <c r="IS124" s="432">
        <f t="shared" si="557"/>
        <v>0</v>
      </c>
      <c r="IT124" s="433">
        <f>+IT108+IT111-IT120+IT122</f>
        <v>135708.35399999993</v>
      </c>
      <c r="IU124" s="424"/>
      <c r="IV124" s="431">
        <f t="shared" ref="IV124:JG124" si="558">+IV108+IV111-IV120+IV122</f>
        <v>33351.209999999992</v>
      </c>
      <c r="IW124" s="432">
        <f t="shared" si="558"/>
        <v>0</v>
      </c>
      <c r="IX124" s="432">
        <f t="shared" si="558"/>
        <v>0</v>
      </c>
      <c r="IY124" s="432">
        <f t="shared" si="558"/>
        <v>0</v>
      </c>
      <c r="IZ124" s="432">
        <f t="shared" si="558"/>
        <v>0</v>
      </c>
      <c r="JA124" s="432">
        <f t="shared" si="558"/>
        <v>0</v>
      </c>
      <c r="JB124" s="432">
        <f t="shared" si="558"/>
        <v>0</v>
      </c>
      <c r="JC124" s="432">
        <f t="shared" si="558"/>
        <v>0</v>
      </c>
      <c r="JD124" s="432">
        <f t="shared" si="558"/>
        <v>0</v>
      </c>
      <c r="JE124" s="432">
        <f t="shared" si="558"/>
        <v>0</v>
      </c>
      <c r="JF124" s="432">
        <f t="shared" si="558"/>
        <v>0</v>
      </c>
      <c r="JG124" s="432">
        <f t="shared" si="558"/>
        <v>0</v>
      </c>
      <c r="JH124" s="433">
        <f>+JH108+JH111-JH120+JH122</f>
        <v>33351.209999999992</v>
      </c>
      <c r="JI124" s="424"/>
      <c r="JJ124" s="431">
        <f t="shared" ref="JJ124:JU124" si="559">+JJ108+JJ111-JJ120+JJ122</f>
        <v>300179.71619999991</v>
      </c>
      <c r="JK124" s="432">
        <f t="shared" si="559"/>
        <v>0</v>
      </c>
      <c r="JL124" s="432">
        <f t="shared" si="559"/>
        <v>0</v>
      </c>
      <c r="JM124" s="432">
        <f t="shared" si="559"/>
        <v>0</v>
      </c>
      <c r="JN124" s="432">
        <f t="shared" si="559"/>
        <v>0</v>
      </c>
      <c r="JO124" s="432">
        <f t="shared" si="559"/>
        <v>0</v>
      </c>
      <c r="JP124" s="432">
        <f t="shared" si="559"/>
        <v>0</v>
      </c>
      <c r="JQ124" s="432">
        <f t="shared" si="559"/>
        <v>0</v>
      </c>
      <c r="JR124" s="432">
        <f t="shared" si="559"/>
        <v>0</v>
      </c>
      <c r="JS124" s="432">
        <f t="shared" si="559"/>
        <v>0</v>
      </c>
      <c r="JT124" s="432">
        <f t="shared" si="559"/>
        <v>0</v>
      </c>
      <c r="JU124" s="432">
        <f t="shared" si="559"/>
        <v>0</v>
      </c>
      <c r="JV124" s="433">
        <f>+JV108+JV111-JV120+JV122</f>
        <v>300179.71619999991</v>
      </c>
      <c r="JW124" s="424"/>
      <c r="JX124" s="431">
        <f t="shared" ref="JX124:KI124" si="560">+JX108+JX111-JX120+JX122</f>
        <v>612911.67660000012</v>
      </c>
      <c r="JY124" s="432">
        <f t="shared" si="560"/>
        <v>0</v>
      </c>
      <c r="JZ124" s="432">
        <f t="shared" si="560"/>
        <v>0</v>
      </c>
      <c r="KA124" s="432">
        <f t="shared" si="560"/>
        <v>0</v>
      </c>
      <c r="KB124" s="432">
        <f t="shared" si="560"/>
        <v>0</v>
      </c>
      <c r="KC124" s="432">
        <f t="shared" si="560"/>
        <v>0</v>
      </c>
      <c r="KD124" s="432">
        <f t="shared" si="560"/>
        <v>0</v>
      </c>
      <c r="KE124" s="432">
        <f t="shared" si="560"/>
        <v>0</v>
      </c>
      <c r="KF124" s="432">
        <f t="shared" si="560"/>
        <v>0</v>
      </c>
      <c r="KG124" s="432">
        <f t="shared" si="560"/>
        <v>0</v>
      </c>
      <c r="KH124" s="432">
        <f t="shared" si="560"/>
        <v>0</v>
      </c>
      <c r="KI124" s="432">
        <f t="shared" si="560"/>
        <v>0</v>
      </c>
      <c r="KJ124" s="433">
        <f>+KJ108+KJ111-KJ120+KJ122</f>
        <v>612911.67660000012</v>
      </c>
      <c r="KK124" s="424"/>
      <c r="KL124" s="431">
        <f t="shared" ref="KL124:KW124" si="561">+KL108+KL111-KL120+KL122</f>
        <v>404085.0610000001</v>
      </c>
      <c r="KM124" s="432">
        <f t="shared" si="561"/>
        <v>0</v>
      </c>
      <c r="KN124" s="432">
        <f t="shared" si="561"/>
        <v>0</v>
      </c>
      <c r="KO124" s="432">
        <f t="shared" si="561"/>
        <v>0</v>
      </c>
      <c r="KP124" s="432">
        <f t="shared" si="561"/>
        <v>0</v>
      </c>
      <c r="KQ124" s="432">
        <f t="shared" si="561"/>
        <v>0</v>
      </c>
      <c r="KR124" s="432">
        <f t="shared" si="561"/>
        <v>0</v>
      </c>
      <c r="KS124" s="432">
        <f t="shared" si="561"/>
        <v>0</v>
      </c>
      <c r="KT124" s="432">
        <f t="shared" si="561"/>
        <v>0</v>
      </c>
      <c r="KU124" s="432">
        <f t="shared" si="561"/>
        <v>0</v>
      </c>
      <c r="KV124" s="432">
        <f t="shared" si="561"/>
        <v>0</v>
      </c>
      <c r="KW124" s="432">
        <f t="shared" si="561"/>
        <v>0</v>
      </c>
      <c r="KX124" s="433">
        <f>+KX108+KX111-KX120+KX122</f>
        <v>404085.0610000001</v>
      </c>
      <c r="KY124" s="424"/>
      <c r="KZ124" s="431">
        <f t="shared" ref="KZ124:LK124" si="562">+KZ108+KZ111-KZ120+KZ122</f>
        <v>83856.329999999958</v>
      </c>
      <c r="LA124" s="432">
        <f t="shared" si="562"/>
        <v>0</v>
      </c>
      <c r="LB124" s="432">
        <f t="shared" si="562"/>
        <v>0</v>
      </c>
      <c r="LC124" s="432">
        <f t="shared" si="562"/>
        <v>0</v>
      </c>
      <c r="LD124" s="432">
        <f t="shared" si="562"/>
        <v>0</v>
      </c>
      <c r="LE124" s="432">
        <f t="shared" si="562"/>
        <v>0</v>
      </c>
      <c r="LF124" s="432">
        <f t="shared" si="562"/>
        <v>0</v>
      </c>
      <c r="LG124" s="432">
        <f t="shared" si="562"/>
        <v>0</v>
      </c>
      <c r="LH124" s="432">
        <f t="shared" si="562"/>
        <v>0</v>
      </c>
      <c r="LI124" s="432">
        <f t="shared" si="562"/>
        <v>0</v>
      </c>
      <c r="LJ124" s="432">
        <f t="shared" si="562"/>
        <v>0</v>
      </c>
      <c r="LK124" s="432">
        <f t="shared" si="562"/>
        <v>0</v>
      </c>
      <c r="LL124" s="433">
        <f>+LL108+LL111-LL120+LL122</f>
        <v>83856.329999999958</v>
      </c>
      <c r="LM124" s="424"/>
      <c r="LN124" s="431">
        <f t="shared" ref="LN124:LY124" si="563">+LN108+LN111-LN120+LN122</f>
        <v>39139.102799999993</v>
      </c>
      <c r="LO124" s="432">
        <f t="shared" si="563"/>
        <v>0</v>
      </c>
      <c r="LP124" s="432">
        <f t="shared" si="563"/>
        <v>0</v>
      </c>
      <c r="LQ124" s="432">
        <f t="shared" si="563"/>
        <v>0</v>
      </c>
      <c r="LR124" s="432">
        <f t="shared" si="563"/>
        <v>0</v>
      </c>
      <c r="LS124" s="432">
        <f t="shared" si="563"/>
        <v>0</v>
      </c>
      <c r="LT124" s="432">
        <f t="shared" si="563"/>
        <v>0</v>
      </c>
      <c r="LU124" s="432">
        <f t="shared" si="563"/>
        <v>0</v>
      </c>
      <c r="LV124" s="432">
        <f t="shared" si="563"/>
        <v>0</v>
      </c>
      <c r="LW124" s="432">
        <f t="shared" si="563"/>
        <v>0</v>
      </c>
      <c r="LX124" s="432">
        <f t="shared" si="563"/>
        <v>0</v>
      </c>
      <c r="LY124" s="432">
        <f t="shared" si="563"/>
        <v>0</v>
      </c>
      <c r="LZ124" s="433">
        <f>+LZ108+LZ111-LZ120+LZ122</f>
        <v>39139.102799999993</v>
      </c>
      <c r="MA124" s="424"/>
      <c r="MB124" s="431">
        <f t="shared" ref="MB124:MM124" si="564">+MB108+MB111-MB120+MB122</f>
        <v>120393.33479999995</v>
      </c>
      <c r="MC124" s="432">
        <f t="shared" si="564"/>
        <v>0</v>
      </c>
      <c r="MD124" s="432">
        <f t="shared" si="564"/>
        <v>0</v>
      </c>
      <c r="ME124" s="432">
        <f t="shared" si="564"/>
        <v>0</v>
      </c>
      <c r="MF124" s="432">
        <f t="shared" si="564"/>
        <v>0</v>
      </c>
      <c r="MG124" s="432">
        <f t="shared" si="564"/>
        <v>0</v>
      </c>
      <c r="MH124" s="432">
        <f t="shared" si="564"/>
        <v>0</v>
      </c>
      <c r="MI124" s="432">
        <f t="shared" si="564"/>
        <v>0</v>
      </c>
      <c r="MJ124" s="432">
        <f t="shared" si="564"/>
        <v>0</v>
      </c>
      <c r="MK124" s="432">
        <f t="shared" si="564"/>
        <v>0</v>
      </c>
      <c r="ML124" s="432">
        <f t="shared" si="564"/>
        <v>0</v>
      </c>
      <c r="MM124" s="432">
        <f t="shared" si="564"/>
        <v>0</v>
      </c>
      <c r="MN124" s="433">
        <f>+MN108+MN111-MN120+MN122</f>
        <v>120393.33479999995</v>
      </c>
      <c r="MO124" s="424"/>
      <c r="MP124" s="431">
        <f t="shared" ref="MP124:NA124" si="565">+MP108+MP111-MP120+MP122</f>
        <v>312424.67519999994</v>
      </c>
      <c r="MQ124" s="432">
        <f t="shared" si="565"/>
        <v>0</v>
      </c>
      <c r="MR124" s="432">
        <f t="shared" si="565"/>
        <v>0</v>
      </c>
      <c r="MS124" s="432">
        <f t="shared" si="565"/>
        <v>0</v>
      </c>
      <c r="MT124" s="432">
        <f t="shared" si="565"/>
        <v>0</v>
      </c>
      <c r="MU124" s="432">
        <f t="shared" si="565"/>
        <v>0</v>
      </c>
      <c r="MV124" s="432">
        <f t="shared" si="565"/>
        <v>0</v>
      </c>
      <c r="MW124" s="432">
        <f t="shared" si="565"/>
        <v>0</v>
      </c>
      <c r="MX124" s="432">
        <f t="shared" si="565"/>
        <v>0</v>
      </c>
      <c r="MY124" s="432">
        <f t="shared" si="565"/>
        <v>0</v>
      </c>
      <c r="MZ124" s="432">
        <f t="shared" si="565"/>
        <v>0</v>
      </c>
      <c r="NA124" s="432">
        <f t="shared" si="565"/>
        <v>0</v>
      </c>
      <c r="NB124" s="433">
        <f>+NB108+NB111-NB120+NB122</f>
        <v>312424.67519999994</v>
      </c>
      <c r="NC124" s="424"/>
      <c r="ND124" s="431">
        <f t="shared" ref="ND124:NO124" si="566">+ND108+ND111-ND120+ND122</f>
        <v>508899.55859999987</v>
      </c>
      <c r="NE124" s="432">
        <f t="shared" si="566"/>
        <v>0</v>
      </c>
      <c r="NF124" s="432">
        <f t="shared" si="566"/>
        <v>0</v>
      </c>
      <c r="NG124" s="432">
        <f t="shared" si="566"/>
        <v>0</v>
      </c>
      <c r="NH124" s="432">
        <f t="shared" si="566"/>
        <v>0</v>
      </c>
      <c r="NI124" s="432">
        <f t="shared" si="566"/>
        <v>0</v>
      </c>
      <c r="NJ124" s="432">
        <f t="shared" si="566"/>
        <v>0</v>
      </c>
      <c r="NK124" s="432">
        <f t="shared" si="566"/>
        <v>0</v>
      </c>
      <c r="NL124" s="432">
        <f t="shared" si="566"/>
        <v>0</v>
      </c>
      <c r="NM124" s="432">
        <f t="shared" si="566"/>
        <v>0</v>
      </c>
      <c r="NN124" s="432">
        <f t="shared" si="566"/>
        <v>0</v>
      </c>
      <c r="NO124" s="432">
        <f t="shared" si="566"/>
        <v>0</v>
      </c>
      <c r="NP124" s="433">
        <f>+NP108+NP111-NP120+NP122</f>
        <v>508899.55859999987</v>
      </c>
      <c r="NQ124" s="424"/>
      <c r="NR124" s="431">
        <f t="shared" ref="NR124:OC124" si="567">+NR108+NR111-NR120+NR122</f>
        <v>105192.88919999998</v>
      </c>
      <c r="NS124" s="432">
        <f t="shared" si="567"/>
        <v>0</v>
      </c>
      <c r="NT124" s="432">
        <f t="shared" si="567"/>
        <v>0</v>
      </c>
      <c r="NU124" s="432">
        <f t="shared" si="567"/>
        <v>0</v>
      </c>
      <c r="NV124" s="432">
        <f t="shared" si="567"/>
        <v>0</v>
      </c>
      <c r="NW124" s="432">
        <f t="shared" si="567"/>
        <v>0</v>
      </c>
      <c r="NX124" s="432">
        <f t="shared" si="567"/>
        <v>0</v>
      </c>
      <c r="NY124" s="432">
        <f t="shared" si="567"/>
        <v>0</v>
      </c>
      <c r="NZ124" s="432">
        <f t="shared" si="567"/>
        <v>0</v>
      </c>
      <c r="OA124" s="432">
        <f t="shared" si="567"/>
        <v>0</v>
      </c>
      <c r="OB124" s="432">
        <f t="shared" si="567"/>
        <v>0</v>
      </c>
      <c r="OC124" s="432">
        <f t="shared" si="567"/>
        <v>0</v>
      </c>
      <c r="OD124" s="433">
        <f>+OD108+OD111-OD120+OD122</f>
        <v>105192.88919999998</v>
      </c>
      <c r="OE124" s="424"/>
      <c r="OF124" s="431">
        <f t="shared" ref="OF124:OQ124" si="568">+OF108+OF111-OF120+OF122</f>
        <v>82805.261399999959</v>
      </c>
      <c r="OG124" s="432">
        <f t="shared" si="568"/>
        <v>0</v>
      </c>
      <c r="OH124" s="432">
        <f t="shared" si="568"/>
        <v>0</v>
      </c>
      <c r="OI124" s="432">
        <f t="shared" si="568"/>
        <v>0</v>
      </c>
      <c r="OJ124" s="432">
        <f t="shared" si="568"/>
        <v>0</v>
      </c>
      <c r="OK124" s="432">
        <f t="shared" si="568"/>
        <v>0</v>
      </c>
      <c r="OL124" s="432">
        <f t="shared" si="568"/>
        <v>0</v>
      </c>
      <c r="OM124" s="432">
        <f t="shared" si="568"/>
        <v>0</v>
      </c>
      <c r="ON124" s="432">
        <f t="shared" si="568"/>
        <v>0</v>
      </c>
      <c r="OO124" s="432">
        <f t="shared" si="568"/>
        <v>0</v>
      </c>
      <c r="OP124" s="432">
        <f t="shared" si="568"/>
        <v>0</v>
      </c>
      <c r="OQ124" s="432">
        <f t="shared" si="568"/>
        <v>0</v>
      </c>
      <c r="OR124" s="433">
        <f>+OR108+OR111-OR120+OR122</f>
        <v>82805.261399999959</v>
      </c>
      <c r="OS124" s="424"/>
      <c r="OT124" s="431">
        <f t="shared" ref="OT124:PE124" si="569">+OT108+OT111-OT120+OT122</f>
        <v>402433.09739999985</v>
      </c>
      <c r="OU124" s="432">
        <f t="shared" si="569"/>
        <v>0</v>
      </c>
      <c r="OV124" s="432">
        <f t="shared" si="569"/>
        <v>0</v>
      </c>
      <c r="OW124" s="432">
        <f t="shared" si="569"/>
        <v>0</v>
      </c>
      <c r="OX124" s="432">
        <f t="shared" si="569"/>
        <v>0</v>
      </c>
      <c r="OY124" s="432">
        <f t="shared" si="569"/>
        <v>0</v>
      </c>
      <c r="OZ124" s="432">
        <f t="shared" si="569"/>
        <v>0</v>
      </c>
      <c r="PA124" s="432">
        <f t="shared" si="569"/>
        <v>0</v>
      </c>
      <c r="PB124" s="432">
        <f t="shared" si="569"/>
        <v>0</v>
      </c>
      <c r="PC124" s="432">
        <f t="shared" si="569"/>
        <v>0</v>
      </c>
      <c r="PD124" s="432">
        <f t="shared" si="569"/>
        <v>0</v>
      </c>
      <c r="PE124" s="432">
        <f t="shared" si="569"/>
        <v>0</v>
      </c>
      <c r="PF124" s="433">
        <f>+PF108+PF111-PF120+PF122</f>
        <v>402433.09739999985</v>
      </c>
      <c r="PG124" s="424"/>
      <c r="PH124" s="431">
        <f t="shared" ref="PH124:PS124" si="570">+PH108+PH111-PH120+PH122</f>
        <v>164444.43959999993</v>
      </c>
      <c r="PI124" s="432">
        <f t="shared" si="570"/>
        <v>0</v>
      </c>
      <c r="PJ124" s="432">
        <f t="shared" si="570"/>
        <v>0</v>
      </c>
      <c r="PK124" s="432">
        <f t="shared" si="570"/>
        <v>0</v>
      </c>
      <c r="PL124" s="432">
        <f t="shared" si="570"/>
        <v>0</v>
      </c>
      <c r="PM124" s="432">
        <f t="shared" si="570"/>
        <v>0</v>
      </c>
      <c r="PN124" s="432">
        <f t="shared" si="570"/>
        <v>0</v>
      </c>
      <c r="PO124" s="432">
        <f t="shared" si="570"/>
        <v>0</v>
      </c>
      <c r="PP124" s="432">
        <f t="shared" si="570"/>
        <v>0</v>
      </c>
      <c r="PQ124" s="432">
        <f t="shared" si="570"/>
        <v>0</v>
      </c>
      <c r="PR124" s="432">
        <f t="shared" si="570"/>
        <v>0</v>
      </c>
      <c r="PS124" s="432">
        <f t="shared" si="570"/>
        <v>0</v>
      </c>
      <c r="PT124" s="433">
        <f>+PT108+PT111-PT120+PT122</f>
        <v>164444.43959999993</v>
      </c>
      <c r="PU124" s="424"/>
      <c r="PV124" s="433">
        <f t="shared" ref="PV124:QH124" si="571">+PV108+PV111-PV120+PV122</f>
        <v>9468746.6100000143</v>
      </c>
      <c r="PW124" s="433">
        <f t="shared" si="571"/>
        <v>0</v>
      </c>
      <c r="PX124" s="433">
        <f t="shared" si="571"/>
        <v>0</v>
      </c>
      <c r="PY124" s="433">
        <f t="shared" si="571"/>
        <v>0</v>
      </c>
      <c r="PZ124" s="433">
        <f t="shared" si="571"/>
        <v>0</v>
      </c>
      <c r="QA124" s="433">
        <f t="shared" si="571"/>
        <v>0</v>
      </c>
      <c r="QB124" s="433">
        <f t="shared" si="571"/>
        <v>0</v>
      </c>
      <c r="QC124" s="433">
        <f t="shared" si="571"/>
        <v>0</v>
      </c>
      <c r="QD124" s="433">
        <f t="shared" si="571"/>
        <v>0</v>
      </c>
      <c r="QE124" s="433">
        <f t="shared" si="571"/>
        <v>0</v>
      </c>
      <c r="QF124" s="433">
        <f t="shared" si="571"/>
        <v>0</v>
      </c>
      <c r="QG124" s="433">
        <f t="shared" si="571"/>
        <v>0</v>
      </c>
      <c r="QH124" s="433">
        <f t="shared" si="571"/>
        <v>9468746.6100000143</v>
      </c>
    </row>
    <row r="125" spans="1:450" x14ac:dyDescent="0.3">
      <c r="B125" s="378"/>
      <c r="D125" s="364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  <c r="P125" s="368"/>
      <c r="Q125" s="372"/>
      <c r="R125" s="364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8"/>
      <c r="AF125" s="364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8"/>
      <c r="AT125" s="364"/>
      <c r="AU125" s="365"/>
      <c r="AV125" s="365"/>
      <c r="AW125" s="365"/>
      <c r="AX125" s="365"/>
      <c r="AY125" s="365"/>
      <c r="AZ125" s="365"/>
      <c r="BA125" s="365"/>
      <c r="BB125" s="365"/>
      <c r="BC125" s="365"/>
      <c r="BD125" s="365"/>
      <c r="BE125" s="365"/>
      <c r="BF125" s="368"/>
      <c r="BH125" s="364"/>
      <c r="BI125" s="365"/>
      <c r="BJ125" s="365"/>
      <c r="BK125" s="365"/>
      <c r="BL125" s="365"/>
      <c r="BM125" s="365"/>
      <c r="BN125" s="365"/>
      <c r="BO125" s="365"/>
      <c r="BP125" s="365"/>
      <c r="BQ125" s="365"/>
      <c r="BR125" s="365"/>
      <c r="BS125" s="365"/>
      <c r="BT125" s="368"/>
      <c r="BV125" s="364"/>
      <c r="BW125" s="365"/>
      <c r="BX125" s="365"/>
      <c r="BY125" s="365"/>
      <c r="BZ125" s="365"/>
      <c r="CA125" s="365"/>
      <c r="CB125" s="365"/>
      <c r="CC125" s="365"/>
      <c r="CD125" s="365"/>
      <c r="CE125" s="365"/>
      <c r="CF125" s="365"/>
      <c r="CG125" s="365"/>
      <c r="CH125" s="368"/>
      <c r="CI125" s="372"/>
      <c r="CJ125" s="364"/>
      <c r="CK125" s="365"/>
      <c r="CL125" s="365"/>
      <c r="CM125" s="365"/>
      <c r="CN125" s="365"/>
      <c r="CO125" s="365"/>
      <c r="CP125" s="365"/>
      <c r="CQ125" s="365"/>
      <c r="CR125" s="365"/>
      <c r="CS125" s="365"/>
      <c r="CT125" s="365"/>
      <c r="CU125" s="365"/>
      <c r="CV125" s="368"/>
      <c r="CX125" s="364"/>
      <c r="CY125" s="365"/>
      <c r="CZ125" s="365"/>
      <c r="DA125" s="365"/>
      <c r="DB125" s="365"/>
      <c r="DC125" s="365"/>
      <c r="DD125" s="365"/>
      <c r="DE125" s="365"/>
      <c r="DF125" s="365"/>
      <c r="DG125" s="365"/>
      <c r="DH125" s="365"/>
      <c r="DI125" s="365"/>
      <c r="DJ125" s="368"/>
      <c r="DK125" s="372"/>
      <c r="DL125" s="364"/>
      <c r="DM125" s="365"/>
      <c r="DN125" s="365"/>
      <c r="DO125" s="365"/>
      <c r="DP125" s="365"/>
      <c r="DQ125" s="365"/>
      <c r="DR125" s="365"/>
      <c r="DS125" s="365"/>
      <c r="DT125" s="365"/>
      <c r="DU125" s="365"/>
      <c r="DV125" s="365"/>
      <c r="DW125" s="365"/>
      <c r="DX125" s="368"/>
      <c r="DY125" s="372"/>
      <c r="DZ125" s="364"/>
      <c r="EA125" s="365"/>
      <c r="EB125" s="365"/>
      <c r="EC125" s="365"/>
      <c r="ED125" s="365"/>
      <c r="EE125" s="365"/>
      <c r="EF125" s="365"/>
      <c r="EG125" s="365"/>
      <c r="EH125" s="365"/>
      <c r="EI125" s="365"/>
      <c r="EJ125" s="365"/>
      <c r="EK125" s="365"/>
      <c r="EL125" s="368"/>
      <c r="EM125" s="372"/>
      <c r="EN125" s="364"/>
      <c r="EO125" s="365"/>
      <c r="EP125" s="365"/>
      <c r="EQ125" s="365"/>
      <c r="ER125" s="365"/>
      <c r="ES125" s="365"/>
      <c r="ET125" s="365"/>
      <c r="EU125" s="365"/>
      <c r="EV125" s="365"/>
      <c r="EW125" s="365"/>
      <c r="EX125" s="365"/>
      <c r="EY125" s="365"/>
      <c r="EZ125" s="368"/>
      <c r="FA125" s="372"/>
      <c r="FB125" s="364"/>
      <c r="FC125" s="365"/>
      <c r="FD125" s="365"/>
      <c r="FE125" s="365"/>
      <c r="FF125" s="365"/>
      <c r="FG125" s="365"/>
      <c r="FH125" s="365"/>
      <c r="FI125" s="365"/>
      <c r="FJ125" s="365"/>
      <c r="FK125" s="365"/>
      <c r="FL125" s="365"/>
      <c r="FM125" s="365"/>
      <c r="FN125" s="368"/>
      <c r="FO125" s="372"/>
      <c r="FP125" s="364"/>
      <c r="FQ125" s="365"/>
      <c r="FR125" s="365"/>
      <c r="FS125" s="365"/>
      <c r="FT125" s="365"/>
      <c r="FU125" s="365"/>
      <c r="FV125" s="365"/>
      <c r="FW125" s="365"/>
      <c r="FX125" s="365"/>
      <c r="FY125" s="365"/>
      <c r="FZ125" s="365"/>
      <c r="GA125" s="365"/>
      <c r="GB125" s="368"/>
      <c r="GC125" s="372"/>
      <c r="GD125" s="364"/>
      <c r="GE125" s="365"/>
      <c r="GF125" s="365"/>
      <c r="GG125" s="365"/>
      <c r="GH125" s="365"/>
      <c r="GI125" s="365"/>
      <c r="GJ125" s="365"/>
      <c r="GK125" s="365"/>
      <c r="GL125" s="365"/>
      <c r="GM125" s="365"/>
      <c r="GN125" s="365"/>
      <c r="GO125" s="365"/>
      <c r="GP125" s="368"/>
      <c r="GQ125" s="372"/>
      <c r="GR125" s="364"/>
      <c r="GS125" s="365"/>
      <c r="GT125" s="365"/>
      <c r="GU125" s="365"/>
      <c r="GV125" s="365"/>
      <c r="GW125" s="365"/>
      <c r="GX125" s="365"/>
      <c r="GY125" s="365"/>
      <c r="GZ125" s="365"/>
      <c r="HA125" s="365"/>
      <c r="HB125" s="365"/>
      <c r="HC125" s="365"/>
      <c r="HD125" s="368"/>
      <c r="HE125" s="372"/>
      <c r="HF125" s="364"/>
      <c r="HG125" s="365"/>
      <c r="HH125" s="365"/>
      <c r="HI125" s="365"/>
      <c r="HJ125" s="365"/>
      <c r="HK125" s="365"/>
      <c r="HL125" s="365"/>
      <c r="HM125" s="365"/>
      <c r="HN125" s="365"/>
      <c r="HO125" s="365"/>
      <c r="HP125" s="365"/>
      <c r="HQ125" s="365"/>
      <c r="HR125" s="368"/>
      <c r="HS125" s="372"/>
      <c r="HT125" s="364"/>
      <c r="HU125" s="365"/>
      <c r="HV125" s="365"/>
      <c r="HW125" s="365"/>
      <c r="HX125" s="365"/>
      <c r="HY125" s="365"/>
      <c r="HZ125" s="365"/>
      <c r="IA125" s="365"/>
      <c r="IB125" s="365"/>
      <c r="IC125" s="365"/>
      <c r="ID125" s="365"/>
      <c r="IE125" s="365"/>
      <c r="IF125" s="368"/>
      <c r="IG125" s="372"/>
      <c r="IH125" s="364"/>
      <c r="II125" s="365"/>
      <c r="IJ125" s="365"/>
      <c r="IK125" s="365"/>
      <c r="IL125" s="365"/>
      <c r="IM125" s="365"/>
      <c r="IN125" s="365"/>
      <c r="IO125" s="365"/>
      <c r="IP125" s="365"/>
      <c r="IQ125" s="365"/>
      <c r="IR125" s="365"/>
      <c r="IS125" s="365"/>
      <c r="IT125" s="368"/>
      <c r="IU125" s="372"/>
      <c r="IV125" s="364"/>
      <c r="IW125" s="365"/>
      <c r="IX125" s="365"/>
      <c r="IY125" s="365"/>
      <c r="IZ125" s="365"/>
      <c r="JA125" s="365"/>
      <c r="JB125" s="365"/>
      <c r="JC125" s="365"/>
      <c r="JD125" s="365"/>
      <c r="JE125" s="365"/>
      <c r="JF125" s="365"/>
      <c r="JG125" s="365"/>
      <c r="JH125" s="368"/>
      <c r="JI125" s="372"/>
      <c r="JJ125" s="364"/>
      <c r="JK125" s="365"/>
      <c r="JL125" s="365"/>
      <c r="JM125" s="365"/>
      <c r="JN125" s="365"/>
      <c r="JO125" s="365"/>
      <c r="JP125" s="365"/>
      <c r="JQ125" s="365"/>
      <c r="JR125" s="365"/>
      <c r="JS125" s="365"/>
      <c r="JT125" s="365"/>
      <c r="JU125" s="365"/>
      <c r="JV125" s="368"/>
      <c r="JW125" s="372"/>
      <c r="JX125" s="364"/>
      <c r="JY125" s="365"/>
      <c r="JZ125" s="365"/>
      <c r="KA125" s="365"/>
      <c r="KB125" s="365"/>
      <c r="KC125" s="365"/>
      <c r="KD125" s="365"/>
      <c r="KE125" s="365"/>
      <c r="KF125" s="365"/>
      <c r="KG125" s="365"/>
      <c r="KH125" s="365"/>
      <c r="KI125" s="365"/>
      <c r="KJ125" s="368"/>
      <c r="KK125" s="372"/>
      <c r="KL125" s="364"/>
      <c r="KM125" s="365"/>
      <c r="KN125" s="365"/>
      <c r="KO125" s="365"/>
      <c r="KP125" s="365"/>
      <c r="KQ125" s="365"/>
      <c r="KR125" s="365"/>
      <c r="KS125" s="365"/>
      <c r="KT125" s="365"/>
      <c r="KU125" s="365"/>
      <c r="KV125" s="365"/>
      <c r="KW125" s="365"/>
      <c r="KX125" s="368"/>
      <c r="KY125" s="372"/>
      <c r="KZ125" s="364"/>
      <c r="LA125" s="365"/>
      <c r="LB125" s="365"/>
      <c r="LC125" s="365"/>
      <c r="LD125" s="365"/>
      <c r="LE125" s="365"/>
      <c r="LF125" s="365"/>
      <c r="LG125" s="365"/>
      <c r="LH125" s="365"/>
      <c r="LI125" s="365"/>
      <c r="LJ125" s="365"/>
      <c r="LK125" s="365"/>
      <c r="LL125" s="368"/>
      <c r="LM125" s="372"/>
      <c r="LN125" s="364"/>
      <c r="LO125" s="365"/>
      <c r="LP125" s="365"/>
      <c r="LQ125" s="365"/>
      <c r="LR125" s="365"/>
      <c r="LS125" s="365"/>
      <c r="LT125" s="365"/>
      <c r="LU125" s="365"/>
      <c r="LV125" s="365"/>
      <c r="LW125" s="365"/>
      <c r="LX125" s="365"/>
      <c r="LY125" s="365"/>
      <c r="LZ125" s="368"/>
      <c r="MA125" s="372"/>
      <c r="MB125" s="364"/>
      <c r="MC125" s="365"/>
      <c r="MD125" s="365"/>
      <c r="ME125" s="365"/>
      <c r="MF125" s="365"/>
      <c r="MG125" s="365"/>
      <c r="MH125" s="365"/>
      <c r="MI125" s="365"/>
      <c r="MJ125" s="365"/>
      <c r="MK125" s="365"/>
      <c r="ML125" s="365"/>
      <c r="MM125" s="365"/>
      <c r="MN125" s="368"/>
      <c r="MO125" s="372"/>
      <c r="MP125" s="364"/>
      <c r="MQ125" s="365"/>
      <c r="MR125" s="365"/>
      <c r="MS125" s="365"/>
      <c r="MT125" s="365"/>
      <c r="MU125" s="365"/>
      <c r="MV125" s="365"/>
      <c r="MW125" s="365"/>
      <c r="MX125" s="365"/>
      <c r="MY125" s="365"/>
      <c r="MZ125" s="365"/>
      <c r="NA125" s="365"/>
      <c r="NB125" s="368"/>
      <c r="NC125" s="372"/>
      <c r="ND125" s="364"/>
      <c r="NE125" s="365"/>
      <c r="NF125" s="365"/>
      <c r="NG125" s="365"/>
      <c r="NH125" s="365"/>
      <c r="NI125" s="365"/>
      <c r="NJ125" s="365"/>
      <c r="NK125" s="365"/>
      <c r="NL125" s="365"/>
      <c r="NM125" s="365"/>
      <c r="NN125" s="365"/>
      <c r="NO125" s="365"/>
      <c r="NP125" s="368"/>
      <c r="NQ125" s="372"/>
      <c r="NR125" s="364"/>
      <c r="NS125" s="365"/>
      <c r="NT125" s="365"/>
      <c r="NU125" s="365"/>
      <c r="NV125" s="365"/>
      <c r="NW125" s="365"/>
      <c r="NX125" s="365"/>
      <c r="NY125" s="365"/>
      <c r="NZ125" s="365"/>
      <c r="OA125" s="365"/>
      <c r="OB125" s="365"/>
      <c r="OC125" s="365"/>
      <c r="OD125" s="368"/>
      <c r="OE125" s="372"/>
      <c r="OF125" s="364"/>
      <c r="OG125" s="365"/>
      <c r="OH125" s="365"/>
      <c r="OI125" s="365"/>
      <c r="OJ125" s="365"/>
      <c r="OK125" s="365"/>
      <c r="OL125" s="365"/>
      <c r="OM125" s="365"/>
      <c r="ON125" s="365"/>
      <c r="OO125" s="365"/>
      <c r="OP125" s="365"/>
      <c r="OQ125" s="365"/>
      <c r="OR125" s="368"/>
      <c r="OS125" s="372"/>
      <c r="OT125" s="364"/>
      <c r="OU125" s="365"/>
      <c r="OV125" s="365"/>
      <c r="OW125" s="365"/>
      <c r="OX125" s="365"/>
      <c r="OY125" s="365"/>
      <c r="OZ125" s="365"/>
      <c r="PA125" s="365"/>
      <c r="PB125" s="365"/>
      <c r="PC125" s="365"/>
      <c r="PD125" s="365"/>
      <c r="PE125" s="365"/>
      <c r="PF125" s="368"/>
      <c r="PG125" s="372"/>
      <c r="PH125" s="364"/>
      <c r="PI125" s="365"/>
      <c r="PJ125" s="365"/>
      <c r="PK125" s="365"/>
      <c r="PL125" s="365"/>
      <c r="PM125" s="365"/>
      <c r="PN125" s="365"/>
      <c r="PO125" s="365"/>
      <c r="PP125" s="365"/>
      <c r="PQ125" s="365"/>
      <c r="PR125" s="365"/>
      <c r="PS125" s="365"/>
      <c r="PT125" s="368"/>
      <c r="PU125" s="372"/>
      <c r="PV125" s="368"/>
      <c r="PW125" s="368"/>
      <c r="PX125" s="368"/>
      <c r="PY125" s="368"/>
      <c r="PZ125" s="368"/>
      <c r="QA125" s="368"/>
      <c r="QB125" s="368"/>
      <c r="QC125" s="368"/>
      <c r="QD125" s="368"/>
      <c r="QE125" s="368"/>
      <c r="QF125" s="368"/>
      <c r="QG125" s="368"/>
      <c r="QH125" s="368"/>
    </row>
    <row r="126" spans="1:450" x14ac:dyDescent="0.3">
      <c r="B126" s="434" t="s">
        <v>902</v>
      </c>
      <c r="C126" s="578" t="s">
        <v>968</v>
      </c>
      <c r="D126" s="579">
        <f>-D298</f>
        <v>-2383284</v>
      </c>
      <c r="E126" s="580">
        <f t="shared" ref="E126:O126" si="572">-E298</f>
        <v>0</v>
      </c>
      <c r="F126" s="580">
        <f t="shared" si="572"/>
        <v>0</v>
      </c>
      <c r="G126" s="580">
        <f t="shared" si="572"/>
        <v>0</v>
      </c>
      <c r="H126" s="580">
        <f t="shared" si="572"/>
        <v>0</v>
      </c>
      <c r="I126" s="580">
        <f t="shared" si="572"/>
        <v>0</v>
      </c>
      <c r="J126" s="580">
        <f t="shared" si="572"/>
        <v>0</v>
      </c>
      <c r="K126" s="580">
        <f t="shared" si="572"/>
        <v>0</v>
      </c>
      <c r="L126" s="580">
        <f t="shared" si="572"/>
        <v>0</v>
      </c>
      <c r="M126" s="580">
        <f t="shared" si="572"/>
        <v>0</v>
      </c>
      <c r="N126" s="580">
        <f t="shared" si="572"/>
        <v>0</v>
      </c>
      <c r="O126" s="580">
        <f t="shared" si="572"/>
        <v>0</v>
      </c>
      <c r="P126" s="415">
        <f>+SUBTOTAL(9,D126:O126)</f>
        <v>-2383284</v>
      </c>
      <c r="Q126" s="416"/>
      <c r="R126" s="586">
        <v>0</v>
      </c>
      <c r="S126" s="587">
        <v>0</v>
      </c>
      <c r="T126" s="587">
        <v>0</v>
      </c>
      <c r="U126" s="587">
        <v>0</v>
      </c>
      <c r="V126" s="587">
        <v>0</v>
      </c>
      <c r="W126" s="587">
        <v>0</v>
      </c>
      <c r="X126" s="587">
        <v>0</v>
      </c>
      <c r="Y126" s="587">
        <v>0</v>
      </c>
      <c r="Z126" s="587">
        <v>0</v>
      </c>
      <c r="AA126" s="587">
        <v>0</v>
      </c>
      <c r="AB126" s="587">
        <v>0</v>
      </c>
      <c r="AC126" s="587">
        <v>0</v>
      </c>
      <c r="AD126" s="415">
        <f>+SUBTOTAL(9,R126:AC126)</f>
        <v>0</v>
      </c>
      <c r="AF126" s="586">
        <v>0</v>
      </c>
      <c r="AG126" s="587">
        <v>0</v>
      </c>
      <c r="AH126" s="587">
        <v>0</v>
      </c>
      <c r="AI126" s="587">
        <v>0</v>
      </c>
      <c r="AJ126" s="587">
        <v>0</v>
      </c>
      <c r="AK126" s="587">
        <v>0</v>
      </c>
      <c r="AL126" s="587">
        <v>0</v>
      </c>
      <c r="AM126" s="587">
        <v>0</v>
      </c>
      <c r="AN126" s="587">
        <v>0</v>
      </c>
      <c r="AO126" s="587">
        <v>0</v>
      </c>
      <c r="AP126" s="587">
        <v>0</v>
      </c>
      <c r="AQ126" s="587">
        <v>0</v>
      </c>
      <c r="AR126" s="415">
        <f>+SUBTOTAL(9,AF126:AQ126)</f>
        <v>0</v>
      </c>
      <c r="AT126" s="586">
        <v>0</v>
      </c>
      <c r="AU126" s="587">
        <v>0</v>
      </c>
      <c r="AV126" s="587">
        <v>0</v>
      </c>
      <c r="AW126" s="587">
        <v>0</v>
      </c>
      <c r="AX126" s="587">
        <v>0</v>
      </c>
      <c r="AY126" s="587">
        <v>0</v>
      </c>
      <c r="AZ126" s="587">
        <v>0</v>
      </c>
      <c r="BA126" s="587">
        <v>0</v>
      </c>
      <c r="BB126" s="587">
        <v>0</v>
      </c>
      <c r="BC126" s="587">
        <v>0</v>
      </c>
      <c r="BD126" s="587">
        <v>0</v>
      </c>
      <c r="BE126" s="587">
        <v>0</v>
      </c>
      <c r="BF126" s="415">
        <f>+SUBTOTAL(9,AT126:BE126)</f>
        <v>0</v>
      </c>
      <c r="BH126" s="586">
        <v>0</v>
      </c>
      <c r="BI126" s="587">
        <v>0</v>
      </c>
      <c r="BJ126" s="587">
        <v>0</v>
      </c>
      <c r="BK126" s="587">
        <v>0</v>
      </c>
      <c r="BL126" s="587">
        <v>0</v>
      </c>
      <c r="BM126" s="587">
        <v>0</v>
      </c>
      <c r="BN126" s="587">
        <v>0</v>
      </c>
      <c r="BO126" s="587">
        <v>0</v>
      </c>
      <c r="BP126" s="587">
        <v>0</v>
      </c>
      <c r="BQ126" s="587">
        <v>0</v>
      </c>
      <c r="BR126" s="587">
        <v>0</v>
      </c>
      <c r="BS126" s="588">
        <v>0</v>
      </c>
      <c r="BT126" s="415">
        <f>+SUBTOTAL(9,BH126:BS126)</f>
        <v>0</v>
      </c>
      <c r="BV126" s="586">
        <v>0</v>
      </c>
      <c r="BW126" s="587">
        <v>0</v>
      </c>
      <c r="BX126" s="587">
        <v>0</v>
      </c>
      <c r="BY126" s="587">
        <v>0</v>
      </c>
      <c r="BZ126" s="587">
        <v>0</v>
      </c>
      <c r="CA126" s="587">
        <v>0</v>
      </c>
      <c r="CB126" s="587">
        <v>0</v>
      </c>
      <c r="CC126" s="587">
        <v>0</v>
      </c>
      <c r="CD126" s="587">
        <v>0</v>
      </c>
      <c r="CE126" s="587">
        <v>0</v>
      </c>
      <c r="CF126" s="587">
        <v>0</v>
      </c>
      <c r="CG126" s="588">
        <v>0</v>
      </c>
      <c r="CH126" s="415">
        <f>+SUBTOTAL(9,BV126:CG126)</f>
        <v>0</v>
      </c>
      <c r="CI126" s="416"/>
      <c r="CJ126" s="586">
        <v>0</v>
      </c>
      <c r="CK126" s="587">
        <v>0</v>
      </c>
      <c r="CL126" s="587">
        <v>0</v>
      </c>
      <c r="CM126" s="587">
        <v>0</v>
      </c>
      <c r="CN126" s="587">
        <v>0</v>
      </c>
      <c r="CO126" s="587">
        <v>0</v>
      </c>
      <c r="CP126" s="587">
        <v>0</v>
      </c>
      <c r="CQ126" s="587">
        <v>0</v>
      </c>
      <c r="CR126" s="587">
        <v>0</v>
      </c>
      <c r="CS126" s="587">
        <v>0</v>
      </c>
      <c r="CT126" s="587">
        <v>0</v>
      </c>
      <c r="CU126" s="588">
        <v>0</v>
      </c>
      <c r="CV126" s="415">
        <f>+SUBTOTAL(9,CJ126:CU126)</f>
        <v>0</v>
      </c>
      <c r="CX126" s="586">
        <v>0</v>
      </c>
      <c r="CY126" s="587">
        <v>0</v>
      </c>
      <c r="CZ126" s="587">
        <v>0</v>
      </c>
      <c r="DA126" s="587">
        <v>0</v>
      </c>
      <c r="DB126" s="587">
        <v>0</v>
      </c>
      <c r="DC126" s="587">
        <v>0</v>
      </c>
      <c r="DD126" s="587">
        <v>0</v>
      </c>
      <c r="DE126" s="587">
        <v>0</v>
      </c>
      <c r="DF126" s="587">
        <v>0</v>
      </c>
      <c r="DG126" s="587">
        <v>0</v>
      </c>
      <c r="DH126" s="587">
        <v>0</v>
      </c>
      <c r="DI126" s="588">
        <v>0</v>
      </c>
      <c r="DJ126" s="415">
        <f>+SUBTOTAL(9,CX126:DI126)</f>
        <v>0</v>
      </c>
      <c r="DK126" s="416"/>
      <c r="DL126" s="586">
        <v>0</v>
      </c>
      <c r="DM126" s="587">
        <v>0</v>
      </c>
      <c r="DN126" s="587">
        <v>0</v>
      </c>
      <c r="DO126" s="587">
        <v>0</v>
      </c>
      <c r="DP126" s="587">
        <v>0</v>
      </c>
      <c r="DQ126" s="587">
        <v>0</v>
      </c>
      <c r="DR126" s="587">
        <v>0</v>
      </c>
      <c r="DS126" s="587">
        <v>0</v>
      </c>
      <c r="DT126" s="587">
        <v>0</v>
      </c>
      <c r="DU126" s="587">
        <v>0</v>
      </c>
      <c r="DV126" s="587">
        <v>0</v>
      </c>
      <c r="DW126" s="588">
        <v>0</v>
      </c>
      <c r="DX126" s="415">
        <f>+SUBTOTAL(9,DL126:DW126)</f>
        <v>0</v>
      </c>
      <c r="DY126" s="416"/>
      <c r="DZ126" s="586">
        <v>0</v>
      </c>
      <c r="EA126" s="587">
        <v>0</v>
      </c>
      <c r="EB126" s="587">
        <v>0</v>
      </c>
      <c r="EC126" s="587">
        <v>0</v>
      </c>
      <c r="ED126" s="587">
        <v>0</v>
      </c>
      <c r="EE126" s="587">
        <v>0</v>
      </c>
      <c r="EF126" s="587">
        <v>0</v>
      </c>
      <c r="EG126" s="587">
        <v>0</v>
      </c>
      <c r="EH126" s="587">
        <v>0</v>
      </c>
      <c r="EI126" s="587">
        <v>0</v>
      </c>
      <c r="EJ126" s="587">
        <v>0</v>
      </c>
      <c r="EK126" s="588">
        <v>0</v>
      </c>
      <c r="EL126" s="415">
        <f>+SUBTOTAL(9,DZ126:EK126)</f>
        <v>0</v>
      </c>
      <c r="EM126" s="416"/>
      <c r="EN126" s="586">
        <v>0</v>
      </c>
      <c r="EO126" s="587">
        <v>0</v>
      </c>
      <c r="EP126" s="587">
        <v>0</v>
      </c>
      <c r="EQ126" s="587">
        <v>0</v>
      </c>
      <c r="ER126" s="587">
        <v>0</v>
      </c>
      <c r="ES126" s="587">
        <v>0</v>
      </c>
      <c r="ET126" s="587">
        <v>0</v>
      </c>
      <c r="EU126" s="587">
        <v>0</v>
      </c>
      <c r="EV126" s="587">
        <v>0</v>
      </c>
      <c r="EW126" s="587">
        <v>0</v>
      </c>
      <c r="EX126" s="587">
        <v>0</v>
      </c>
      <c r="EY126" s="588">
        <v>0</v>
      </c>
      <c r="EZ126" s="415">
        <f>+SUBTOTAL(9,EN126:EY126)</f>
        <v>0</v>
      </c>
      <c r="FA126" s="416"/>
      <c r="FB126" s="586">
        <v>0</v>
      </c>
      <c r="FC126" s="587">
        <v>0</v>
      </c>
      <c r="FD126" s="587">
        <v>0</v>
      </c>
      <c r="FE126" s="587">
        <v>0</v>
      </c>
      <c r="FF126" s="587">
        <v>0</v>
      </c>
      <c r="FG126" s="587">
        <v>0</v>
      </c>
      <c r="FH126" s="587">
        <v>0</v>
      </c>
      <c r="FI126" s="587">
        <v>0</v>
      </c>
      <c r="FJ126" s="587">
        <v>0</v>
      </c>
      <c r="FK126" s="587">
        <v>0</v>
      </c>
      <c r="FL126" s="587">
        <v>0</v>
      </c>
      <c r="FM126" s="588">
        <v>0</v>
      </c>
      <c r="FN126" s="415">
        <f>+SUBTOTAL(9,FB126:FM126)</f>
        <v>0</v>
      </c>
      <c r="FO126" s="416"/>
      <c r="FP126" s="586">
        <v>0</v>
      </c>
      <c r="FQ126" s="587">
        <v>0</v>
      </c>
      <c r="FR126" s="587">
        <v>0</v>
      </c>
      <c r="FS126" s="587">
        <v>0</v>
      </c>
      <c r="FT126" s="587">
        <v>0</v>
      </c>
      <c r="FU126" s="587">
        <v>0</v>
      </c>
      <c r="FV126" s="587">
        <v>0</v>
      </c>
      <c r="FW126" s="587">
        <v>0</v>
      </c>
      <c r="FX126" s="587">
        <v>0</v>
      </c>
      <c r="FY126" s="587">
        <v>0</v>
      </c>
      <c r="FZ126" s="587">
        <v>0</v>
      </c>
      <c r="GA126" s="588">
        <v>0</v>
      </c>
      <c r="GB126" s="415">
        <f>+SUBTOTAL(9,FP126:GA126)</f>
        <v>0</v>
      </c>
      <c r="GC126" s="416"/>
      <c r="GD126" s="586">
        <v>0</v>
      </c>
      <c r="GE126" s="587">
        <v>0</v>
      </c>
      <c r="GF126" s="587">
        <v>0</v>
      </c>
      <c r="GG126" s="587">
        <v>0</v>
      </c>
      <c r="GH126" s="587">
        <v>0</v>
      </c>
      <c r="GI126" s="587">
        <v>0</v>
      </c>
      <c r="GJ126" s="587">
        <v>0</v>
      </c>
      <c r="GK126" s="587">
        <v>0</v>
      </c>
      <c r="GL126" s="587">
        <v>0</v>
      </c>
      <c r="GM126" s="587">
        <v>0</v>
      </c>
      <c r="GN126" s="587">
        <v>0</v>
      </c>
      <c r="GO126" s="588">
        <v>0</v>
      </c>
      <c r="GP126" s="415">
        <f>+SUBTOTAL(9,GD126:GO126)</f>
        <v>0</v>
      </c>
      <c r="GQ126" s="416"/>
      <c r="GR126" s="586">
        <v>0</v>
      </c>
      <c r="GS126" s="587">
        <v>0</v>
      </c>
      <c r="GT126" s="587">
        <v>0</v>
      </c>
      <c r="GU126" s="587">
        <v>0</v>
      </c>
      <c r="GV126" s="587">
        <v>0</v>
      </c>
      <c r="GW126" s="587">
        <v>0</v>
      </c>
      <c r="GX126" s="587">
        <v>0</v>
      </c>
      <c r="GY126" s="587">
        <v>0</v>
      </c>
      <c r="GZ126" s="587">
        <v>0</v>
      </c>
      <c r="HA126" s="587">
        <v>0</v>
      </c>
      <c r="HB126" s="587">
        <v>0</v>
      </c>
      <c r="HC126" s="588">
        <v>0</v>
      </c>
      <c r="HD126" s="415">
        <f>+SUBTOTAL(9,GR126:HC126)</f>
        <v>0</v>
      </c>
      <c r="HE126" s="416"/>
      <c r="HF126" s="586">
        <v>0</v>
      </c>
      <c r="HG126" s="587">
        <v>0</v>
      </c>
      <c r="HH126" s="587">
        <v>0</v>
      </c>
      <c r="HI126" s="587">
        <v>0</v>
      </c>
      <c r="HJ126" s="587">
        <v>0</v>
      </c>
      <c r="HK126" s="587">
        <v>0</v>
      </c>
      <c r="HL126" s="587">
        <v>0</v>
      </c>
      <c r="HM126" s="587">
        <v>0</v>
      </c>
      <c r="HN126" s="587">
        <v>0</v>
      </c>
      <c r="HO126" s="587">
        <v>0</v>
      </c>
      <c r="HP126" s="587">
        <v>0</v>
      </c>
      <c r="HQ126" s="588">
        <v>0</v>
      </c>
      <c r="HR126" s="415">
        <f>+SUBTOTAL(9,HF126:HQ126)</f>
        <v>0</v>
      </c>
      <c r="HS126" s="416"/>
      <c r="HT126" s="586">
        <v>0</v>
      </c>
      <c r="HU126" s="587">
        <v>0</v>
      </c>
      <c r="HV126" s="587">
        <v>0</v>
      </c>
      <c r="HW126" s="587">
        <v>0</v>
      </c>
      <c r="HX126" s="587">
        <v>0</v>
      </c>
      <c r="HY126" s="587">
        <v>0</v>
      </c>
      <c r="HZ126" s="587">
        <v>0</v>
      </c>
      <c r="IA126" s="587">
        <v>0</v>
      </c>
      <c r="IB126" s="587">
        <v>0</v>
      </c>
      <c r="IC126" s="587">
        <v>0</v>
      </c>
      <c r="ID126" s="587">
        <v>0</v>
      </c>
      <c r="IE126" s="588">
        <v>0</v>
      </c>
      <c r="IF126" s="415">
        <f>+SUBTOTAL(9,HT126:IE126)</f>
        <v>0</v>
      </c>
      <c r="IG126" s="416"/>
      <c r="IH126" s="586">
        <v>0</v>
      </c>
      <c r="II126" s="587">
        <v>0</v>
      </c>
      <c r="IJ126" s="587">
        <v>0</v>
      </c>
      <c r="IK126" s="587">
        <v>0</v>
      </c>
      <c r="IL126" s="587">
        <v>0</v>
      </c>
      <c r="IM126" s="587">
        <v>0</v>
      </c>
      <c r="IN126" s="587">
        <v>0</v>
      </c>
      <c r="IO126" s="587">
        <v>0</v>
      </c>
      <c r="IP126" s="587">
        <v>0</v>
      </c>
      <c r="IQ126" s="587">
        <v>0</v>
      </c>
      <c r="IR126" s="587">
        <v>0</v>
      </c>
      <c r="IS126" s="588">
        <v>0</v>
      </c>
      <c r="IT126" s="415">
        <f>+SUBTOTAL(9,IH126:IS126)</f>
        <v>0</v>
      </c>
      <c r="IU126" s="416"/>
      <c r="IV126" s="586">
        <v>0</v>
      </c>
      <c r="IW126" s="587">
        <v>0</v>
      </c>
      <c r="IX126" s="587">
        <v>0</v>
      </c>
      <c r="IY126" s="587">
        <v>0</v>
      </c>
      <c r="IZ126" s="587">
        <v>0</v>
      </c>
      <c r="JA126" s="587">
        <v>0</v>
      </c>
      <c r="JB126" s="587">
        <v>0</v>
      </c>
      <c r="JC126" s="587">
        <v>0</v>
      </c>
      <c r="JD126" s="587">
        <v>0</v>
      </c>
      <c r="JE126" s="587">
        <v>0</v>
      </c>
      <c r="JF126" s="587">
        <v>0</v>
      </c>
      <c r="JG126" s="588">
        <v>0</v>
      </c>
      <c r="JH126" s="415">
        <f>+SUBTOTAL(9,IV126:JG126)</f>
        <v>0</v>
      </c>
      <c r="JI126" s="416"/>
      <c r="JJ126" s="586">
        <v>0</v>
      </c>
      <c r="JK126" s="587">
        <v>0</v>
      </c>
      <c r="JL126" s="587">
        <v>0</v>
      </c>
      <c r="JM126" s="587">
        <v>0</v>
      </c>
      <c r="JN126" s="587">
        <v>0</v>
      </c>
      <c r="JO126" s="587">
        <v>0</v>
      </c>
      <c r="JP126" s="587">
        <v>0</v>
      </c>
      <c r="JQ126" s="587">
        <v>0</v>
      </c>
      <c r="JR126" s="587">
        <v>0</v>
      </c>
      <c r="JS126" s="587">
        <v>0</v>
      </c>
      <c r="JT126" s="587">
        <v>0</v>
      </c>
      <c r="JU126" s="588">
        <v>0</v>
      </c>
      <c r="JV126" s="415">
        <f>+SUBTOTAL(9,JJ126:JU126)</f>
        <v>0</v>
      </c>
      <c r="JW126" s="416"/>
      <c r="JX126" s="586">
        <v>0</v>
      </c>
      <c r="JY126" s="587">
        <v>0</v>
      </c>
      <c r="JZ126" s="587">
        <v>0</v>
      </c>
      <c r="KA126" s="587">
        <v>0</v>
      </c>
      <c r="KB126" s="587">
        <v>0</v>
      </c>
      <c r="KC126" s="587">
        <v>0</v>
      </c>
      <c r="KD126" s="587">
        <v>0</v>
      </c>
      <c r="KE126" s="587">
        <v>0</v>
      </c>
      <c r="KF126" s="587">
        <v>0</v>
      </c>
      <c r="KG126" s="587">
        <v>0</v>
      </c>
      <c r="KH126" s="587">
        <v>0</v>
      </c>
      <c r="KI126" s="588">
        <v>0</v>
      </c>
      <c r="KJ126" s="415">
        <f>+SUBTOTAL(9,JX126:KI126)</f>
        <v>0</v>
      </c>
      <c r="KK126" s="416"/>
      <c r="KL126" s="586">
        <v>0</v>
      </c>
      <c r="KM126" s="587">
        <v>0</v>
      </c>
      <c r="KN126" s="587">
        <v>0</v>
      </c>
      <c r="KO126" s="587">
        <v>0</v>
      </c>
      <c r="KP126" s="587">
        <v>0</v>
      </c>
      <c r="KQ126" s="587">
        <v>0</v>
      </c>
      <c r="KR126" s="587">
        <v>0</v>
      </c>
      <c r="KS126" s="587">
        <v>0</v>
      </c>
      <c r="KT126" s="587">
        <v>0</v>
      </c>
      <c r="KU126" s="587">
        <v>0</v>
      </c>
      <c r="KV126" s="587">
        <v>0</v>
      </c>
      <c r="KW126" s="588">
        <v>0</v>
      </c>
      <c r="KX126" s="415">
        <f>+SUBTOTAL(9,KL126:KW126)</f>
        <v>0</v>
      </c>
      <c r="KY126" s="416"/>
      <c r="KZ126" s="586">
        <v>0</v>
      </c>
      <c r="LA126" s="587">
        <v>0</v>
      </c>
      <c r="LB126" s="587">
        <v>0</v>
      </c>
      <c r="LC126" s="587">
        <v>0</v>
      </c>
      <c r="LD126" s="587">
        <v>0</v>
      </c>
      <c r="LE126" s="587">
        <v>0</v>
      </c>
      <c r="LF126" s="587">
        <v>0</v>
      </c>
      <c r="LG126" s="587">
        <v>0</v>
      </c>
      <c r="LH126" s="587">
        <v>0</v>
      </c>
      <c r="LI126" s="587">
        <v>0</v>
      </c>
      <c r="LJ126" s="587">
        <v>0</v>
      </c>
      <c r="LK126" s="588">
        <v>0</v>
      </c>
      <c r="LL126" s="415">
        <f>+SUBTOTAL(9,KZ126:LK126)</f>
        <v>0</v>
      </c>
      <c r="LM126" s="416"/>
      <c r="LN126" s="586">
        <v>0</v>
      </c>
      <c r="LO126" s="587">
        <v>0</v>
      </c>
      <c r="LP126" s="587">
        <v>0</v>
      </c>
      <c r="LQ126" s="587">
        <v>0</v>
      </c>
      <c r="LR126" s="587">
        <v>0</v>
      </c>
      <c r="LS126" s="587">
        <v>0</v>
      </c>
      <c r="LT126" s="587">
        <v>0</v>
      </c>
      <c r="LU126" s="587">
        <v>0</v>
      </c>
      <c r="LV126" s="587">
        <v>0</v>
      </c>
      <c r="LW126" s="587">
        <v>0</v>
      </c>
      <c r="LX126" s="587">
        <v>0</v>
      </c>
      <c r="LY126" s="588">
        <v>0</v>
      </c>
      <c r="LZ126" s="415">
        <f>+SUBTOTAL(9,LN126:LY126)</f>
        <v>0</v>
      </c>
      <c r="MA126" s="416"/>
      <c r="MB126" s="586">
        <v>0</v>
      </c>
      <c r="MC126" s="587">
        <v>0</v>
      </c>
      <c r="MD126" s="587">
        <v>0</v>
      </c>
      <c r="ME126" s="587">
        <v>0</v>
      </c>
      <c r="MF126" s="587">
        <v>0</v>
      </c>
      <c r="MG126" s="587">
        <v>0</v>
      </c>
      <c r="MH126" s="587">
        <v>0</v>
      </c>
      <c r="MI126" s="587">
        <v>0</v>
      </c>
      <c r="MJ126" s="587">
        <v>0</v>
      </c>
      <c r="MK126" s="587">
        <v>0</v>
      </c>
      <c r="ML126" s="587">
        <v>0</v>
      </c>
      <c r="MM126" s="588">
        <v>0</v>
      </c>
      <c r="MN126" s="415">
        <f>+SUBTOTAL(9,MB126:MM126)</f>
        <v>0</v>
      </c>
      <c r="MO126" s="416"/>
      <c r="MP126" s="586">
        <v>0</v>
      </c>
      <c r="MQ126" s="587">
        <v>0</v>
      </c>
      <c r="MR126" s="587">
        <v>0</v>
      </c>
      <c r="MS126" s="587">
        <v>0</v>
      </c>
      <c r="MT126" s="587">
        <v>0</v>
      </c>
      <c r="MU126" s="587">
        <v>0</v>
      </c>
      <c r="MV126" s="587">
        <v>0</v>
      </c>
      <c r="MW126" s="587">
        <v>0</v>
      </c>
      <c r="MX126" s="587">
        <v>0</v>
      </c>
      <c r="MY126" s="587">
        <v>0</v>
      </c>
      <c r="MZ126" s="587">
        <v>0</v>
      </c>
      <c r="NA126" s="588">
        <v>0</v>
      </c>
      <c r="NB126" s="415">
        <f>+SUBTOTAL(9,MP126:NA126)</f>
        <v>0</v>
      </c>
      <c r="NC126" s="416"/>
      <c r="ND126" s="586">
        <v>0</v>
      </c>
      <c r="NE126" s="587">
        <v>0</v>
      </c>
      <c r="NF126" s="587">
        <v>0</v>
      </c>
      <c r="NG126" s="587">
        <v>0</v>
      </c>
      <c r="NH126" s="587">
        <v>0</v>
      </c>
      <c r="NI126" s="587">
        <v>0</v>
      </c>
      <c r="NJ126" s="587">
        <v>0</v>
      </c>
      <c r="NK126" s="587">
        <v>0</v>
      </c>
      <c r="NL126" s="587">
        <v>0</v>
      </c>
      <c r="NM126" s="587">
        <v>0</v>
      </c>
      <c r="NN126" s="587">
        <v>0</v>
      </c>
      <c r="NO126" s="588">
        <v>0</v>
      </c>
      <c r="NP126" s="415">
        <f>+SUBTOTAL(9,ND126:NO126)</f>
        <v>0</v>
      </c>
      <c r="NQ126" s="416"/>
      <c r="NR126" s="586">
        <v>0</v>
      </c>
      <c r="NS126" s="587">
        <v>0</v>
      </c>
      <c r="NT126" s="587">
        <v>0</v>
      </c>
      <c r="NU126" s="587">
        <v>0</v>
      </c>
      <c r="NV126" s="587">
        <v>0</v>
      </c>
      <c r="NW126" s="587">
        <v>0</v>
      </c>
      <c r="NX126" s="587">
        <v>0</v>
      </c>
      <c r="NY126" s="587">
        <v>0</v>
      </c>
      <c r="NZ126" s="587">
        <v>0</v>
      </c>
      <c r="OA126" s="587">
        <v>0</v>
      </c>
      <c r="OB126" s="587">
        <v>0</v>
      </c>
      <c r="OC126" s="588">
        <v>0</v>
      </c>
      <c r="OD126" s="415">
        <f>+SUBTOTAL(9,NR126:OC126)</f>
        <v>0</v>
      </c>
      <c r="OE126" s="416"/>
      <c r="OF126" s="586">
        <v>0</v>
      </c>
      <c r="OG126" s="587">
        <v>0</v>
      </c>
      <c r="OH126" s="587">
        <v>0</v>
      </c>
      <c r="OI126" s="587">
        <v>0</v>
      </c>
      <c r="OJ126" s="587">
        <v>0</v>
      </c>
      <c r="OK126" s="587">
        <v>0</v>
      </c>
      <c r="OL126" s="587">
        <v>0</v>
      </c>
      <c r="OM126" s="587">
        <v>0</v>
      </c>
      <c r="ON126" s="587">
        <v>0</v>
      </c>
      <c r="OO126" s="587">
        <v>0</v>
      </c>
      <c r="OP126" s="587">
        <v>0</v>
      </c>
      <c r="OQ126" s="588">
        <v>0</v>
      </c>
      <c r="OR126" s="415">
        <f>+SUBTOTAL(9,OF126:OQ126)</f>
        <v>0</v>
      </c>
      <c r="OS126" s="416"/>
      <c r="OT126" s="586">
        <v>0</v>
      </c>
      <c r="OU126" s="587">
        <v>0</v>
      </c>
      <c r="OV126" s="587">
        <v>0</v>
      </c>
      <c r="OW126" s="587">
        <v>0</v>
      </c>
      <c r="OX126" s="587">
        <v>0</v>
      </c>
      <c r="OY126" s="587">
        <v>0</v>
      </c>
      <c r="OZ126" s="587">
        <v>0</v>
      </c>
      <c r="PA126" s="587">
        <v>0</v>
      </c>
      <c r="PB126" s="587">
        <v>0</v>
      </c>
      <c r="PC126" s="587">
        <v>0</v>
      </c>
      <c r="PD126" s="587">
        <v>0</v>
      </c>
      <c r="PE126" s="588">
        <v>0</v>
      </c>
      <c r="PF126" s="415">
        <f>+SUBTOTAL(9,OT126:PE126)</f>
        <v>0</v>
      </c>
      <c r="PG126" s="416"/>
      <c r="PH126" s="586">
        <v>0</v>
      </c>
      <c r="PI126" s="587">
        <v>0</v>
      </c>
      <c r="PJ126" s="587">
        <v>0</v>
      </c>
      <c r="PK126" s="587">
        <v>0</v>
      </c>
      <c r="PL126" s="587">
        <v>0</v>
      </c>
      <c r="PM126" s="587">
        <v>0</v>
      </c>
      <c r="PN126" s="587">
        <v>0</v>
      </c>
      <c r="PO126" s="587">
        <v>0</v>
      </c>
      <c r="PP126" s="587">
        <v>0</v>
      </c>
      <c r="PQ126" s="587">
        <v>0</v>
      </c>
      <c r="PR126" s="587">
        <v>0</v>
      </c>
      <c r="PS126" s="588">
        <v>0</v>
      </c>
      <c r="PT126" s="415">
        <f>+SUBTOTAL(9,PH126:PS126)</f>
        <v>0</v>
      </c>
      <c r="PU126" s="416"/>
      <c r="PV126" s="368">
        <f t="shared" ref="PV126:QG126" si="573">SUMIF($D$13:$PS$13,PV$10,$D126:$PS126)</f>
        <v>-2383284</v>
      </c>
      <c r="PW126" s="368">
        <f t="shared" si="573"/>
        <v>0</v>
      </c>
      <c r="PX126" s="368">
        <f t="shared" si="573"/>
        <v>0</v>
      </c>
      <c r="PY126" s="368">
        <f t="shared" si="573"/>
        <v>0</v>
      </c>
      <c r="PZ126" s="368">
        <f t="shared" si="573"/>
        <v>0</v>
      </c>
      <c r="QA126" s="368">
        <f t="shared" si="573"/>
        <v>0</v>
      </c>
      <c r="QB126" s="368">
        <f t="shared" si="573"/>
        <v>0</v>
      </c>
      <c r="QC126" s="368">
        <f t="shared" si="573"/>
        <v>0</v>
      </c>
      <c r="QD126" s="368">
        <f t="shared" si="573"/>
        <v>0</v>
      </c>
      <c r="QE126" s="368">
        <f t="shared" si="573"/>
        <v>0</v>
      </c>
      <c r="QF126" s="368">
        <f t="shared" si="573"/>
        <v>0</v>
      </c>
      <c r="QG126" s="368">
        <f t="shared" si="573"/>
        <v>0</v>
      </c>
      <c r="QH126" s="368">
        <f t="shared" ref="QH126" si="574">SUM(PV126:QG126)</f>
        <v>-2383284</v>
      </c>
    </row>
    <row r="127" spans="1:450" x14ac:dyDescent="0.25">
      <c r="B127" s="255"/>
      <c r="D127" s="364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8"/>
      <c r="Q127" s="372"/>
      <c r="R127" s="364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8"/>
      <c r="AF127" s="364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8"/>
      <c r="AT127" s="364"/>
      <c r="AU127" s="365"/>
      <c r="AV127" s="365"/>
      <c r="AW127" s="365"/>
      <c r="AX127" s="365"/>
      <c r="AY127" s="365"/>
      <c r="AZ127" s="365"/>
      <c r="BA127" s="365"/>
      <c r="BB127" s="365"/>
      <c r="BC127" s="365"/>
      <c r="BD127" s="365"/>
      <c r="BE127" s="365"/>
      <c r="BF127" s="368"/>
      <c r="BH127" s="364"/>
      <c r="BI127" s="365"/>
      <c r="BJ127" s="365"/>
      <c r="BK127" s="365"/>
      <c r="BL127" s="365"/>
      <c r="BM127" s="365"/>
      <c r="BN127" s="365"/>
      <c r="BO127" s="365"/>
      <c r="BP127" s="365"/>
      <c r="BQ127" s="365"/>
      <c r="BR127" s="365"/>
      <c r="BS127" s="365"/>
      <c r="BT127" s="368"/>
      <c r="BV127" s="364"/>
      <c r="BW127" s="365"/>
      <c r="BX127" s="365"/>
      <c r="BY127" s="365"/>
      <c r="BZ127" s="365"/>
      <c r="CA127" s="365"/>
      <c r="CB127" s="365"/>
      <c r="CC127" s="365"/>
      <c r="CD127" s="365"/>
      <c r="CE127" s="365"/>
      <c r="CF127" s="365"/>
      <c r="CG127" s="365"/>
      <c r="CH127" s="368"/>
      <c r="CI127" s="372"/>
      <c r="CJ127" s="364"/>
      <c r="CK127" s="365"/>
      <c r="CL127" s="365"/>
      <c r="CM127" s="365"/>
      <c r="CN127" s="365"/>
      <c r="CO127" s="365"/>
      <c r="CP127" s="365"/>
      <c r="CQ127" s="365"/>
      <c r="CR127" s="365"/>
      <c r="CS127" s="365"/>
      <c r="CT127" s="365"/>
      <c r="CU127" s="365"/>
      <c r="CV127" s="368"/>
      <c r="CX127" s="364"/>
      <c r="CY127" s="365"/>
      <c r="CZ127" s="365"/>
      <c r="DA127" s="365"/>
      <c r="DB127" s="365"/>
      <c r="DC127" s="365"/>
      <c r="DD127" s="365"/>
      <c r="DE127" s="365"/>
      <c r="DF127" s="365"/>
      <c r="DG127" s="365"/>
      <c r="DH127" s="365"/>
      <c r="DI127" s="365"/>
      <c r="DJ127" s="368"/>
      <c r="DK127" s="372"/>
      <c r="DL127" s="364"/>
      <c r="DM127" s="365"/>
      <c r="DN127" s="365"/>
      <c r="DO127" s="365"/>
      <c r="DP127" s="365"/>
      <c r="DQ127" s="365"/>
      <c r="DR127" s="365"/>
      <c r="DS127" s="365"/>
      <c r="DT127" s="365"/>
      <c r="DU127" s="365"/>
      <c r="DV127" s="365"/>
      <c r="DW127" s="365"/>
      <c r="DX127" s="368"/>
      <c r="DY127" s="372"/>
      <c r="DZ127" s="364"/>
      <c r="EA127" s="365"/>
      <c r="EB127" s="365"/>
      <c r="EC127" s="365"/>
      <c r="ED127" s="365"/>
      <c r="EE127" s="365"/>
      <c r="EF127" s="365"/>
      <c r="EG127" s="365"/>
      <c r="EH127" s="365"/>
      <c r="EI127" s="365"/>
      <c r="EJ127" s="365"/>
      <c r="EK127" s="365"/>
      <c r="EL127" s="368"/>
      <c r="EM127" s="372"/>
      <c r="EN127" s="364"/>
      <c r="EO127" s="365"/>
      <c r="EP127" s="365"/>
      <c r="EQ127" s="365"/>
      <c r="ER127" s="365"/>
      <c r="ES127" s="365"/>
      <c r="ET127" s="365"/>
      <c r="EU127" s="365"/>
      <c r="EV127" s="365"/>
      <c r="EW127" s="365"/>
      <c r="EX127" s="365"/>
      <c r="EY127" s="365"/>
      <c r="EZ127" s="368"/>
      <c r="FA127" s="372"/>
      <c r="FB127" s="364"/>
      <c r="FC127" s="365"/>
      <c r="FD127" s="365"/>
      <c r="FE127" s="365"/>
      <c r="FF127" s="365"/>
      <c r="FG127" s="365"/>
      <c r="FH127" s="365"/>
      <c r="FI127" s="365"/>
      <c r="FJ127" s="365"/>
      <c r="FK127" s="365"/>
      <c r="FL127" s="365"/>
      <c r="FM127" s="365"/>
      <c r="FN127" s="368"/>
      <c r="FO127" s="372"/>
      <c r="FP127" s="364"/>
      <c r="FQ127" s="365"/>
      <c r="FR127" s="365"/>
      <c r="FS127" s="365"/>
      <c r="FT127" s="365"/>
      <c r="FU127" s="365"/>
      <c r="FV127" s="365"/>
      <c r="FW127" s="365"/>
      <c r="FX127" s="365"/>
      <c r="FY127" s="365"/>
      <c r="FZ127" s="365"/>
      <c r="GA127" s="365"/>
      <c r="GB127" s="368"/>
      <c r="GC127" s="372"/>
      <c r="GD127" s="364"/>
      <c r="GE127" s="365"/>
      <c r="GF127" s="365"/>
      <c r="GG127" s="365"/>
      <c r="GH127" s="365"/>
      <c r="GI127" s="365"/>
      <c r="GJ127" s="365"/>
      <c r="GK127" s="365"/>
      <c r="GL127" s="365"/>
      <c r="GM127" s="365"/>
      <c r="GN127" s="365"/>
      <c r="GO127" s="365"/>
      <c r="GP127" s="368"/>
      <c r="GQ127" s="372"/>
      <c r="GR127" s="364"/>
      <c r="GS127" s="365"/>
      <c r="GT127" s="365"/>
      <c r="GU127" s="365"/>
      <c r="GV127" s="365"/>
      <c r="GW127" s="365"/>
      <c r="GX127" s="365"/>
      <c r="GY127" s="365"/>
      <c r="GZ127" s="365"/>
      <c r="HA127" s="365"/>
      <c r="HB127" s="365"/>
      <c r="HC127" s="365"/>
      <c r="HD127" s="368"/>
      <c r="HE127" s="372"/>
      <c r="HF127" s="364"/>
      <c r="HG127" s="365"/>
      <c r="HH127" s="365"/>
      <c r="HI127" s="365"/>
      <c r="HJ127" s="365"/>
      <c r="HK127" s="365"/>
      <c r="HL127" s="365"/>
      <c r="HM127" s="365"/>
      <c r="HN127" s="365"/>
      <c r="HO127" s="365"/>
      <c r="HP127" s="365"/>
      <c r="HQ127" s="365"/>
      <c r="HR127" s="368"/>
      <c r="HS127" s="372"/>
      <c r="HT127" s="364"/>
      <c r="HU127" s="365"/>
      <c r="HV127" s="365"/>
      <c r="HW127" s="365"/>
      <c r="HX127" s="365"/>
      <c r="HY127" s="365"/>
      <c r="HZ127" s="365"/>
      <c r="IA127" s="365"/>
      <c r="IB127" s="365"/>
      <c r="IC127" s="365"/>
      <c r="ID127" s="365"/>
      <c r="IE127" s="365"/>
      <c r="IF127" s="368"/>
      <c r="IG127" s="372"/>
      <c r="IH127" s="364"/>
      <c r="II127" s="365"/>
      <c r="IJ127" s="365"/>
      <c r="IK127" s="365"/>
      <c r="IL127" s="365"/>
      <c r="IM127" s="365"/>
      <c r="IN127" s="365"/>
      <c r="IO127" s="365"/>
      <c r="IP127" s="365"/>
      <c r="IQ127" s="365"/>
      <c r="IR127" s="365"/>
      <c r="IS127" s="365"/>
      <c r="IT127" s="368"/>
      <c r="IU127" s="372"/>
      <c r="IV127" s="364"/>
      <c r="IW127" s="365"/>
      <c r="IX127" s="365"/>
      <c r="IY127" s="365"/>
      <c r="IZ127" s="365"/>
      <c r="JA127" s="365"/>
      <c r="JB127" s="365"/>
      <c r="JC127" s="365"/>
      <c r="JD127" s="365"/>
      <c r="JE127" s="365"/>
      <c r="JF127" s="365"/>
      <c r="JG127" s="365"/>
      <c r="JH127" s="368"/>
      <c r="JI127" s="372"/>
      <c r="JJ127" s="364"/>
      <c r="JK127" s="365"/>
      <c r="JL127" s="365"/>
      <c r="JM127" s="365"/>
      <c r="JN127" s="365"/>
      <c r="JO127" s="365"/>
      <c r="JP127" s="365"/>
      <c r="JQ127" s="365"/>
      <c r="JR127" s="365"/>
      <c r="JS127" s="365"/>
      <c r="JT127" s="365"/>
      <c r="JU127" s="365"/>
      <c r="JV127" s="368"/>
      <c r="JW127" s="372"/>
      <c r="JX127" s="364"/>
      <c r="JY127" s="365"/>
      <c r="JZ127" s="365"/>
      <c r="KA127" s="365"/>
      <c r="KB127" s="365"/>
      <c r="KC127" s="365"/>
      <c r="KD127" s="365"/>
      <c r="KE127" s="365"/>
      <c r="KF127" s="365"/>
      <c r="KG127" s="365"/>
      <c r="KH127" s="365"/>
      <c r="KI127" s="365"/>
      <c r="KJ127" s="368"/>
      <c r="KK127" s="372"/>
      <c r="KL127" s="364"/>
      <c r="KM127" s="365"/>
      <c r="KN127" s="365"/>
      <c r="KO127" s="365"/>
      <c r="KP127" s="365"/>
      <c r="KQ127" s="365"/>
      <c r="KR127" s="365"/>
      <c r="KS127" s="365"/>
      <c r="KT127" s="365"/>
      <c r="KU127" s="365"/>
      <c r="KV127" s="365"/>
      <c r="KW127" s="365"/>
      <c r="KX127" s="368"/>
      <c r="KY127" s="372"/>
      <c r="KZ127" s="364"/>
      <c r="LA127" s="365"/>
      <c r="LB127" s="365"/>
      <c r="LC127" s="365"/>
      <c r="LD127" s="365"/>
      <c r="LE127" s="365"/>
      <c r="LF127" s="365"/>
      <c r="LG127" s="365"/>
      <c r="LH127" s="365"/>
      <c r="LI127" s="365"/>
      <c r="LJ127" s="365"/>
      <c r="LK127" s="365"/>
      <c r="LL127" s="368"/>
      <c r="LM127" s="372"/>
      <c r="LN127" s="364"/>
      <c r="LO127" s="365"/>
      <c r="LP127" s="365"/>
      <c r="LQ127" s="365"/>
      <c r="LR127" s="365"/>
      <c r="LS127" s="365"/>
      <c r="LT127" s="365"/>
      <c r="LU127" s="365"/>
      <c r="LV127" s="365"/>
      <c r="LW127" s="365"/>
      <c r="LX127" s="365"/>
      <c r="LY127" s="365"/>
      <c r="LZ127" s="368"/>
      <c r="MA127" s="372"/>
      <c r="MB127" s="364"/>
      <c r="MC127" s="365"/>
      <c r="MD127" s="365"/>
      <c r="ME127" s="365"/>
      <c r="MF127" s="365"/>
      <c r="MG127" s="365"/>
      <c r="MH127" s="365"/>
      <c r="MI127" s="365"/>
      <c r="MJ127" s="365"/>
      <c r="MK127" s="365"/>
      <c r="ML127" s="365"/>
      <c r="MM127" s="365"/>
      <c r="MN127" s="368"/>
      <c r="MO127" s="372"/>
      <c r="MP127" s="364"/>
      <c r="MQ127" s="365"/>
      <c r="MR127" s="365"/>
      <c r="MS127" s="365"/>
      <c r="MT127" s="365"/>
      <c r="MU127" s="365"/>
      <c r="MV127" s="365"/>
      <c r="MW127" s="365"/>
      <c r="MX127" s="365"/>
      <c r="MY127" s="365"/>
      <c r="MZ127" s="365"/>
      <c r="NA127" s="365"/>
      <c r="NB127" s="368"/>
      <c r="NC127" s="372"/>
      <c r="ND127" s="364"/>
      <c r="NE127" s="365"/>
      <c r="NF127" s="365"/>
      <c r="NG127" s="365"/>
      <c r="NH127" s="365"/>
      <c r="NI127" s="365"/>
      <c r="NJ127" s="365"/>
      <c r="NK127" s="365"/>
      <c r="NL127" s="365"/>
      <c r="NM127" s="365"/>
      <c r="NN127" s="365"/>
      <c r="NO127" s="365"/>
      <c r="NP127" s="368"/>
      <c r="NQ127" s="372"/>
      <c r="NR127" s="364"/>
      <c r="NS127" s="365"/>
      <c r="NT127" s="365"/>
      <c r="NU127" s="365"/>
      <c r="NV127" s="365"/>
      <c r="NW127" s="365"/>
      <c r="NX127" s="365"/>
      <c r="NY127" s="365"/>
      <c r="NZ127" s="365"/>
      <c r="OA127" s="365"/>
      <c r="OB127" s="365"/>
      <c r="OC127" s="365"/>
      <c r="OD127" s="368"/>
      <c r="OE127" s="372"/>
      <c r="OF127" s="364"/>
      <c r="OG127" s="365"/>
      <c r="OH127" s="365"/>
      <c r="OI127" s="365"/>
      <c r="OJ127" s="365"/>
      <c r="OK127" s="365"/>
      <c r="OL127" s="365"/>
      <c r="OM127" s="365"/>
      <c r="ON127" s="365"/>
      <c r="OO127" s="365"/>
      <c r="OP127" s="365"/>
      <c r="OQ127" s="365"/>
      <c r="OR127" s="368"/>
      <c r="OS127" s="372"/>
      <c r="OT127" s="364"/>
      <c r="OU127" s="365"/>
      <c r="OV127" s="365"/>
      <c r="OW127" s="365"/>
      <c r="OX127" s="365"/>
      <c r="OY127" s="365"/>
      <c r="OZ127" s="365"/>
      <c r="PA127" s="365"/>
      <c r="PB127" s="365"/>
      <c r="PC127" s="365"/>
      <c r="PD127" s="365"/>
      <c r="PE127" s="365"/>
      <c r="PF127" s="368"/>
      <c r="PG127" s="372"/>
      <c r="PH127" s="364"/>
      <c r="PI127" s="365"/>
      <c r="PJ127" s="365"/>
      <c r="PK127" s="365"/>
      <c r="PL127" s="365"/>
      <c r="PM127" s="365"/>
      <c r="PN127" s="365"/>
      <c r="PO127" s="365"/>
      <c r="PP127" s="365"/>
      <c r="PQ127" s="365"/>
      <c r="PR127" s="365"/>
      <c r="PS127" s="365"/>
      <c r="PT127" s="368"/>
      <c r="PU127" s="372"/>
      <c r="PV127" s="368"/>
      <c r="PW127" s="368"/>
      <c r="PX127" s="368"/>
      <c r="PY127" s="368"/>
      <c r="PZ127" s="368"/>
      <c r="QA127" s="368"/>
      <c r="QB127" s="368"/>
      <c r="QC127" s="368"/>
      <c r="QD127" s="368"/>
      <c r="QE127" s="368"/>
      <c r="QF127" s="368"/>
      <c r="QG127" s="368"/>
      <c r="QH127" s="368"/>
    </row>
    <row r="128" spans="1:450" s="382" customFormat="1" ht="13.5" thickBot="1" x14ac:dyDescent="0.35">
      <c r="A128" s="377"/>
      <c r="B128" s="378" t="s">
        <v>903</v>
      </c>
      <c r="C128" s="377"/>
      <c r="D128" s="435">
        <f>SUM(D124:D127)</f>
        <v>-1964384.7555000002</v>
      </c>
      <c r="E128" s="436">
        <f t="shared" ref="E128:P128" si="575">SUM(E124:E127)</f>
        <v>0</v>
      </c>
      <c r="F128" s="436">
        <f t="shared" si="575"/>
        <v>0</v>
      </c>
      <c r="G128" s="436">
        <f t="shared" si="575"/>
        <v>0</v>
      </c>
      <c r="H128" s="436">
        <f t="shared" si="575"/>
        <v>0</v>
      </c>
      <c r="I128" s="436">
        <f t="shared" si="575"/>
        <v>0</v>
      </c>
      <c r="J128" s="436">
        <f t="shared" si="575"/>
        <v>0</v>
      </c>
      <c r="K128" s="436">
        <f t="shared" si="575"/>
        <v>0</v>
      </c>
      <c r="L128" s="436">
        <f t="shared" si="575"/>
        <v>0</v>
      </c>
      <c r="M128" s="436">
        <f t="shared" si="575"/>
        <v>0</v>
      </c>
      <c r="N128" s="436">
        <f t="shared" si="575"/>
        <v>0</v>
      </c>
      <c r="O128" s="436">
        <f t="shared" si="575"/>
        <v>0</v>
      </c>
      <c r="P128" s="437">
        <f t="shared" si="575"/>
        <v>-1928154.5255000002</v>
      </c>
      <c r="Q128" s="424"/>
      <c r="R128" s="435">
        <f>SUM(R124:R127)</f>
        <v>68465.699999999953</v>
      </c>
      <c r="S128" s="436">
        <f t="shared" ref="S128:AD128" si="576">SUM(S124:S127)</f>
        <v>0</v>
      </c>
      <c r="T128" s="436">
        <f t="shared" si="576"/>
        <v>0</v>
      </c>
      <c r="U128" s="436">
        <f t="shared" si="576"/>
        <v>0</v>
      </c>
      <c r="V128" s="436">
        <f t="shared" si="576"/>
        <v>0</v>
      </c>
      <c r="W128" s="436">
        <f t="shared" si="576"/>
        <v>0</v>
      </c>
      <c r="X128" s="436">
        <f t="shared" si="576"/>
        <v>0</v>
      </c>
      <c r="Y128" s="436">
        <f t="shared" si="576"/>
        <v>0</v>
      </c>
      <c r="Z128" s="436">
        <f t="shared" si="576"/>
        <v>0</v>
      </c>
      <c r="AA128" s="436">
        <f t="shared" si="576"/>
        <v>0</v>
      </c>
      <c r="AB128" s="436">
        <f t="shared" si="576"/>
        <v>0</v>
      </c>
      <c r="AC128" s="436">
        <f t="shared" si="576"/>
        <v>0</v>
      </c>
      <c r="AD128" s="437">
        <f t="shared" si="576"/>
        <v>68465.699999999953</v>
      </c>
      <c r="AE128" s="372"/>
      <c r="AF128" s="435">
        <f>SUM(AF124:AF127)</f>
        <v>163233.09000000008</v>
      </c>
      <c r="AG128" s="436">
        <f t="shared" ref="AG128:AR128" si="577">SUM(AG124:AG127)</f>
        <v>0</v>
      </c>
      <c r="AH128" s="436">
        <f t="shared" si="577"/>
        <v>0</v>
      </c>
      <c r="AI128" s="436">
        <f t="shared" si="577"/>
        <v>0</v>
      </c>
      <c r="AJ128" s="436">
        <f t="shared" si="577"/>
        <v>0</v>
      </c>
      <c r="AK128" s="436">
        <f t="shared" si="577"/>
        <v>0</v>
      </c>
      <c r="AL128" s="436">
        <f t="shared" si="577"/>
        <v>0</v>
      </c>
      <c r="AM128" s="436">
        <f t="shared" si="577"/>
        <v>0</v>
      </c>
      <c r="AN128" s="436">
        <f t="shared" si="577"/>
        <v>0</v>
      </c>
      <c r="AO128" s="436">
        <f t="shared" si="577"/>
        <v>0</v>
      </c>
      <c r="AP128" s="436">
        <f t="shared" si="577"/>
        <v>0</v>
      </c>
      <c r="AQ128" s="436">
        <f t="shared" si="577"/>
        <v>0</v>
      </c>
      <c r="AR128" s="437">
        <f t="shared" si="577"/>
        <v>163233.09000000008</v>
      </c>
      <c r="AS128" s="372"/>
      <c r="AT128" s="435">
        <f>SUM(AT124:AT127)</f>
        <v>367831.10160000017</v>
      </c>
      <c r="AU128" s="436">
        <f t="shared" ref="AU128:BF128" si="578">SUM(AU124:AU127)</f>
        <v>0</v>
      </c>
      <c r="AV128" s="436">
        <f t="shared" si="578"/>
        <v>0</v>
      </c>
      <c r="AW128" s="436">
        <f t="shared" si="578"/>
        <v>0</v>
      </c>
      <c r="AX128" s="436">
        <f t="shared" si="578"/>
        <v>0</v>
      </c>
      <c r="AY128" s="436">
        <f t="shared" si="578"/>
        <v>0</v>
      </c>
      <c r="AZ128" s="436">
        <f t="shared" si="578"/>
        <v>0</v>
      </c>
      <c r="BA128" s="436">
        <f t="shared" si="578"/>
        <v>0</v>
      </c>
      <c r="BB128" s="436">
        <f t="shared" si="578"/>
        <v>0</v>
      </c>
      <c r="BC128" s="436">
        <f t="shared" si="578"/>
        <v>0</v>
      </c>
      <c r="BD128" s="436">
        <f t="shared" si="578"/>
        <v>0</v>
      </c>
      <c r="BE128" s="436">
        <f t="shared" si="578"/>
        <v>0</v>
      </c>
      <c r="BF128" s="437">
        <f t="shared" si="578"/>
        <v>367831.10160000017</v>
      </c>
      <c r="BG128" s="372"/>
      <c r="BH128" s="435">
        <f>SUM(BH124:BH127)</f>
        <v>37398.229490322556</v>
      </c>
      <c r="BI128" s="436">
        <f t="shared" ref="BI128:BT128" si="579">SUM(BI124:BI127)</f>
        <v>0</v>
      </c>
      <c r="BJ128" s="436">
        <f t="shared" si="579"/>
        <v>0</v>
      </c>
      <c r="BK128" s="436">
        <f t="shared" si="579"/>
        <v>0</v>
      </c>
      <c r="BL128" s="436">
        <f t="shared" si="579"/>
        <v>0</v>
      </c>
      <c r="BM128" s="436">
        <f t="shared" si="579"/>
        <v>0</v>
      </c>
      <c r="BN128" s="436">
        <f t="shared" si="579"/>
        <v>0</v>
      </c>
      <c r="BO128" s="436">
        <f t="shared" si="579"/>
        <v>0</v>
      </c>
      <c r="BP128" s="436">
        <f t="shared" si="579"/>
        <v>0</v>
      </c>
      <c r="BQ128" s="436">
        <f t="shared" si="579"/>
        <v>0</v>
      </c>
      <c r="BR128" s="436">
        <f t="shared" si="579"/>
        <v>0</v>
      </c>
      <c r="BS128" s="436">
        <f t="shared" si="579"/>
        <v>0</v>
      </c>
      <c r="BT128" s="437">
        <f t="shared" si="579"/>
        <v>37398.229490322556</v>
      </c>
      <c r="BU128" s="388"/>
      <c r="BV128" s="435">
        <f>SUM(BV124:BV127)</f>
        <v>767445.16470967652</v>
      </c>
      <c r="BW128" s="436">
        <f t="shared" ref="BW128:CH128" si="580">SUM(BW124:BW127)</f>
        <v>0</v>
      </c>
      <c r="BX128" s="436">
        <f t="shared" si="580"/>
        <v>0</v>
      </c>
      <c r="BY128" s="436">
        <f t="shared" si="580"/>
        <v>0</v>
      </c>
      <c r="BZ128" s="436">
        <f t="shared" si="580"/>
        <v>0</v>
      </c>
      <c r="CA128" s="436">
        <f t="shared" si="580"/>
        <v>0</v>
      </c>
      <c r="CB128" s="436">
        <f t="shared" si="580"/>
        <v>0</v>
      </c>
      <c r="CC128" s="436">
        <f t="shared" si="580"/>
        <v>0</v>
      </c>
      <c r="CD128" s="436">
        <f t="shared" si="580"/>
        <v>0</v>
      </c>
      <c r="CE128" s="436">
        <f t="shared" si="580"/>
        <v>0</v>
      </c>
      <c r="CF128" s="436">
        <f t="shared" si="580"/>
        <v>0</v>
      </c>
      <c r="CG128" s="436">
        <f t="shared" si="580"/>
        <v>0</v>
      </c>
      <c r="CH128" s="437">
        <f t="shared" si="580"/>
        <v>767445.16470967652</v>
      </c>
      <c r="CI128" s="424"/>
      <c r="CJ128" s="435">
        <f>SUM(CJ124:CJ127)</f>
        <v>165155.9831999999</v>
      </c>
      <c r="CK128" s="436">
        <f t="shared" ref="CK128:CV128" si="581">SUM(CK124:CK127)</f>
        <v>0</v>
      </c>
      <c r="CL128" s="436">
        <f t="shared" si="581"/>
        <v>0</v>
      </c>
      <c r="CM128" s="436">
        <f t="shared" si="581"/>
        <v>0</v>
      </c>
      <c r="CN128" s="436">
        <f t="shared" si="581"/>
        <v>0</v>
      </c>
      <c r="CO128" s="436">
        <f t="shared" si="581"/>
        <v>0</v>
      </c>
      <c r="CP128" s="436">
        <f t="shared" si="581"/>
        <v>0</v>
      </c>
      <c r="CQ128" s="436">
        <f t="shared" si="581"/>
        <v>0</v>
      </c>
      <c r="CR128" s="436">
        <f t="shared" si="581"/>
        <v>0</v>
      </c>
      <c r="CS128" s="436">
        <f t="shared" si="581"/>
        <v>0</v>
      </c>
      <c r="CT128" s="436">
        <f t="shared" si="581"/>
        <v>0</v>
      </c>
      <c r="CU128" s="436">
        <f t="shared" si="581"/>
        <v>0</v>
      </c>
      <c r="CV128" s="437">
        <f t="shared" si="581"/>
        <v>165155.9831999999</v>
      </c>
      <c r="CW128" s="372"/>
      <c r="CX128" s="435">
        <f>SUM(CX124:CX127)</f>
        <v>55176.479999999981</v>
      </c>
      <c r="CY128" s="436">
        <f t="shared" ref="CY128:DJ128" si="582">SUM(CY124:CY127)</f>
        <v>0</v>
      </c>
      <c r="CZ128" s="436">
        <f t="shared" si="582"/>
        <v>0</v>
      </c>
      <c r="DA128" s="436">
        <f t="shared" si="582"/>
        <v>0</v>
      </c>
      <c r="DB128" s="436">
        <f t="shared" si="582"/>
        <v>0</v>
      </c>
      <c r="DC128" s="436">
        <f t="shared" si="582"/>
        <v>0</v>
      </c>
      <c r="DD128" s="436">
        <f t="shared" si="582"/>
        <v>0</v>
      </c>
      <c r="DE128" s="436">
        <f t="shared" si="582"/>
        <v>0</v>
      </c>
      <c r="DF128" s="436">
        <f t="shared" si="582"/>
        <v>0</v>
      </c>
      <c r="DG128" s="436">
        <f t="shared" si="582"/>
        <v>0</v>
      </c>
      <c r="DH128" s="436">
        <f t="shared" si="582"/>
        <v>0</v>
      </c>
      <c r="DI128" s="436">
        <f t="shared" si="582"/>
        <v>0</v>
      </c>
      <c r="DJ128" s="437">
        <f t="shared" si="582"/>
        <v>55176.479999999981</v>
      </c>
      <c r="DK128" s="424"/>
      <c r="DL128" s="435">
        <f>SUM(DL124:DL127)</f>
        <v>137660.13</v>
      </c>
      <c r="DM128" s="436">
        <f t="shared" ref="DM128:DX128" si="583">SUM(DM124:DM127)</f>
        <v>0</v>
      </c>
      <c r="DN128" s="436">
        <f t="shared" si="583"/>
        <v>0</v>
      </c>
      <c r="DO128" s="436">
        <f t="shared" si="583"/>
        <v>0</v>
      </c>
      <c r="DP128" s="436">
        <f t="shared" si="583"/>
        <v>0</v>
      </c>
      <c r="DQ128" s="436">
        <f t="shared" si="583"/>
        <v>0</v>
      </c>
      <c r="DR128" s="436">
        <f t="shared" si="583"/>
        <v>0</v>
      </c>
      <c r="DS128" s="436">
        <f t="shared" si="583"/>
        <v>0</v>
      </c>
      <c r="DT128" s="436">
        <f t="shared" si="583"/>
        <v>0</v>
      </c>
      <c r="DU128" s="436">
        <f t="shared" si="583"/>
        <v>0</v>
      </c>
      <c r="DV128" s="436">
        <f t="shared" si="583"/>
        <v>0</v>
      </c>
      <c r="DW128" s="436">
        <f t="shared" si="583"/>
        <v>0</v>
      </c>
      <c r="DX128" s="437">
        <f t="shared" si="583"/>
        <v>137660.13</v>
      </c>
      <c r="DY128" s="424"/>
      <c r="DZ128" s="435">
        <f>SUM(DZ124:DZ127)</f>
        <v>482028.12719999999</v>
      </c>
      <c r="EA128" s="436">
        <f t="shared" ref="EA128:EL128" si="584">SUM(EA124:EA127)</f>
        <v>0</v>
      </c>
      <c r="EB128" s="436">
        <f t="shared" si="584"/>
        <v>0</v>
      </c>
      <c r="EC128" s="436">
        <f t="shared" si="584"/>
        <v>0</v>
      </c>
      <c r="ED128" s="436">
        <f t="shared" si="584"/>
        <v>0</v>
      </c>
      <c r="EE128" s="436">
        <f t="shared" si="584"/>
        <v>0</v>
      </c>
      <c r="EF128" s="436">
        <f t="shared" si="584"/>
        <v>0</v>
      </c>
      <c r="EG128" s="436">
        <f t="shared" si="584"/>
        <v>0</v>
      </c>
      <c r="EH128" s="436">
        <f t="shared" si="584"/>
        <v>0</v>
      </c>
      <c r="EI128" s="436">
        <f t="shared" si="584"/>
        <v>0</v>
      </c>
      <c r="EJ128" s="436">
        <f t="shared" si="584"/>
        <v>0</v>
      </c>
      <c r="EK128" s="436">
        <f t="shared" si="584"/>
        <v>0</v>
      </c>
      <c r="EL128" s="437">
        <f t="shared" si="584"/>
        <v>482028.12719999999</v>
      </c>
      <c r="EM128" s="424"/>
      <c r="EN128" s="435">
        <f>SUM(EN124:EN127)</f>
        <v>869482.61459999997</v>
      </c>
      <c r="EO128" s="436">
        <f t="shared" ref="EO128:EZ128" si="585">SUM(EO124:EO127)</f>
        <v>0</v>
      </c>
      <c r="EP128" s="436">
        <f t="shared" si="585"/>
        <v>0</v>
      </c>
      <c r="EQ128" s="436">
        <f t="shared" si="585"/>
        <v>0</v>
      </c>
      <c r="ER128" s="436">
        <f t="shared" si="585"/>
        <v>0</v>
      </c>
      <c r="ES128" s="436">
        <f t="shared" si="585"/>
        <v>0</v>
      </c>
      <c r="ET128" s="436">
        <f t="shared" si="585"/>
        <v>0</v>
      </c>
      <c r="EU128" s="436">
        <f t="shared" si="585"/>
        <v>0</v>
      </c>
      <c r="EV128" s="436">
        <f t="shared" si="585"/>
        <v>0</v>
      </c>
      <c r="EW128" s="436">
        <f t="shared" si="585"/>
        <v>0</v>
      </c>
      <c r="EX128" s="436">
        <f t="shared" si="585"/>
        <v>0</v>
      </c>
      <c r="EY128" s="436">
        <f t="shared" si="585"/>
        <v>0</v>
      </c>
      <c r="EZ128" s="437">
        <f t="shared" si="585"/>
        <v>869482.61459999997</v>
      </c>
      <c r="FA128" s="424"/>
      <c r="FB128" s="435">
        <f>SUM(FB124:FB127)</f>
        <v>438657.28739999956</v>
      </c>
      <c r="FC128" s="436">
        <f t="shared" ref="FC128:FN128" si="586">SUM(FC124:FC127)</f>
        <v>0</v>
      </c>
      <c r="FD128" s="436">
        <f t="shared" si="586"/>
        <v>0</v>
      </c>
      <c r="FE128" s="436">
        <f t="shared" si="586"/>
        <v>0</v>
      </c>
      <c r="FF128" s="436">
        <f t="shared" si="586"/>
        <v>0</v>
      </c>
      <c r="FG128" s="436">
        <f t="shared" si="586"/>
        <v>0</v>
      </c>
      <c r="FH128" s="436">
        <f t="shared" si="586"/>
        <v>0</v>
      </c>
      <c r="FI128" s="436">
        <f t="shared" si="586"/>
        <v>0</v>
      </c>
      <c r="FJ128" s="436">
        <f t="shared" si="586"/>
        <v>0</v>
      </c>
      <c r="FK128" s="436">
        <f t="shared" si="586"/>
        <v>0</v>
      </c>
      <c r="FL128" s="436">
        <f t="shared" si="586"/>
        <v>0</v>
      </c>
      <c r="FM128" s="436">
        <f t="shared" si="586"/>
        <v>0</v>
      </c>
      <c r="FN128" s="437">
        <f t="shared" si="586"/>
        <v>438657.28739999956</v>
      </c>
      <c r="FO128" s="424"/>
      <c r="FP128" s="435">
        <f>SUM(FP124:FP127)</f>
        <v>527347.86880000005</v>
      </c>
      <c r="FQ128" s="436">
        <f t="shared" ref="FQ128:GB128" si="587">SUM(FQ124:FQ127)</f>
        <v>0</v>
      </c>
      <c r="FR128" s="436">
        <f t="shared" si="587"/>
        <v>0</v>
      </c>
      <c r="FS128" s="436">
        <f t="shared" si="587"/>
        <v>0</v>
      </c>
      <c r="FT128" s="436">
        <f t="shared" si="587"/>
        <v>0</v>
      </c>
      <c r="FU128" s="436">
        <f t="shared" si="587"/>
        <v>0</v>
      </c>
      <c r="FV128" s="436">
        <f t="shared" si="587"/>
        <v>0</v>
      </c>
      <c r="FW128" s="436">
        <f t="shared" si="587"/>
        <v>0</v>
      </c>
      <c r="FX128" s="436">
        <f t="shared" si="587"/>
        <v>0</v>
      </c>
      <c r="FY128" s="436">
        <f t="shared" si="587"/>
        <v>0</v>
      </c>
      <c r="FZ128" s="436">
        <f t="shared" si="587"/>
        <v>0</v>
      </c>
      <c r="GA128" s="436">
        <f t="shared" si="587"/>
        <v>0</v>
      </c>
      <c r="GB128" s="437">
        <f t="shared" si="587"/>
        <v>527347.86880000005</v>
      </c>
      <c r="GC128" s="424"/>
      <c r="GD128" s="435">
        <f>SUM(GD124:GD127)</f>
        <v>75853.890000000014</v>
      </c>
      <c r="GE128" s="436">
        <f t="shared" ref="GE128:GP128" si="588">SUM(GE124:GE127)</f>
        <v>0</v>
      </c>
      <c r="GF128" s="436">
        <f t="shared" si="588"/>
        <v>0</v>
      </c>
      <c r="GG128" s="436">
        <f t="shared" si="588"/>
        <v>0</v>
      </c>
      <c r="GH128" s="436">
        <f t="shared" si="588"/>
        <v>0</v>
      </c>
      <c r="GI128" s="436">
        <f t="shared" si="588"/>
        <v>0</v>
      </c>
      <c r="GJ128" s="436">
        <f t="shared" si="588"/>
        <v>0</v>
      </c>
      <c r="GK128" s="436">
        <f t="shared" si="588"/>
        <v>0</v>
      </c>
      <c r="GL128" s="436">
        <f t="shared" si="588"/>
        <v>0</v>
      </c>
      <c r="GM128" s="436">
        <f t="shared" si="588"/>
        <v>0</v>
      </c>
      <c r="GN128" s="436">
        <f t="shared" si="588"/>
        <v>0</v>
      </c>
      <c r="GO128" s="436">
        <f t="shared" si="588"/>
        <v>0</v>
      </c>
      <c r="GP128" s="437">
        <f t="shared" si="588"/>
        <v>75853.890000000014</v>
      </c>
      <c r="GQ128" s="424"/>
      <c r="GR128" s="435">
        <f>SUM(GR124:GR127)</f>
        <v>947138.37480000034</v>
      </c>
      <c r="GS128" s="436">
        <f t="shared" ref="GS128:HD128" si="589">SUM(GS124:GS127)</f>
        <v>0</v>
      </c>
      <c r="GT128" s="436">
        <f t="shared" si="589"/>
        <v>0</v>
      </c>
      <c r="GU128" s="436">
        <f t="shared" si="589"/>
        <v>0</v>
      </c>
      <c r="GV128" s="436">
        <f t="shared" si="589"/>
        <v>0</v>
      </c>
      <c r="GW128" s="436">
        <f t="shared" si="589"/>
        <v>0</v>
      </c>
      <c r="GX128" s="436">
        <f t="shared" si="589"/>
        <v>0</v>
      </c>
      <c r="GY128" s="436">
        <f t="shared" si="589"/>
        <v>0</v>
      </c>
      <c r="GZ128" s="436">
        <f t="shared" si="589"/>
        <v>0</v>
      </c>
      <c r="HA128" s="436">
        <f t="shared" si="589"/>
        <v>0</v>
      </c>
      <c r="HB128" s="436">
        <f t="shared" si="589"/>
        <v>0</v>
      </c>
      <c r="HC128" s="436">
        <f t="shared" si="589"/>
        <v>0</v>
      </c>
      <c r="HD128" s="437">
        <f t="shared" si="589"/>
        <v>947138.37480000034</v>
      </c>
      <c r="HE128" s="424"/>
      <c r="HF128" s="435">
        <f>SUM(HF124:HF127)</f>
        <v>578078.75879999984</v>
      </c>
      <c r="HG128" s="436">
        <f t="shared" ref="HG128:HR128" si="590">SUM(HG124:HG127)</f>
        <v>0</v>
      </c>
      <c r="HH128" s="436">
        <f t="shared" si="590"/>
        <v>0</v>
      </c>
      <c r="HI128" s="436">
        <f t="shared" si="590"/>
        <v>0</v>
      </c>
      <c r="HJ128" s="436">
        <f t="shared" si="590"/>
        <v>0</v>
      </c>
      <c r="HK128" s="436">
        <f t="shared" si="590"/>
        <v>0</v>
      </c>
      <c r="HL128" s="436">
        <f t="shared" si="590"/>
        <v>0</v>
      </c>
      <c r="HM128" s="436">
        <f t="shared" si="590"/>
        <v>0</v>
      </c>
      <c r="HN128" s="436">
        <f t="shared" si="590"/>
        <v>0</v>
      </c>
      <c r="HO128" s="436">
        <f t="shared" si="590"/>
        <v>0</v>
      </c>
      <c r="HP128" s="436">
        <f t="shared" si="590"/>
        <v>0</v>
      </c>
      <c r="HQ128" s="436">
        <f t="shared" si="590"/>
        <v>0</v>
      </c>
      <c r="HR128" s="437">
        <f t="shared" si="590"/>
        <v>578078.75879999984</v>
      </c>
      <c r="HS128" s="424"/>
      <c r="HT128" s="435">
        <f>SUM(HT124:HT127)</f>
        <v>62927.060400000017</v>
      </c>
      <c r="HU128" s="436">
        <f t="shared" ref="HU128:IF128" si="591">SUM(HU124:HU127)</f>
        <v>0</v>
      </c>
      <c r="HV128" s="436">
        <f t="shared" si="591"/>
        <v>0</v>
      </c>
      <c r="HW128" s="436">
        <f t="shared" si="591"/>
        <v>0</v>
      </c>
      <c r="HX128" s="436">
        <f t="shared" si="591"/>
        <v>0</v>
      </c>
      <c r="HY128" s="436">
        <f t="shared" si="591"/>
        <v>0</v>
      </c>
      <c r="HZ128" s="436">
        <f t="shared" si="591"/>
        <v>0</v>
      </c>
      <c r="IA128" s="436">
        <f t="shared" si="591"/>
        <v>0</v>
      </c>
      <c r="IB128" s="436">
        <f t="shared" si="591"/>
        <v>0</v>
      </c>
      <c r="IC128" s="436">
        <f t="shared" si="591"/>
        <v>0</v>
      </c>
      <c r="ID128" s="436">
        <f t="shared" si="591"/>
        <v>0</v>
      </c>
      <c r="IE128" s="436">
        <f t="shared" si="591"/>
        <v>0</v>
      </c>
      <c r="IF128" s="437">
        <f t="shared" si="591"/>
        <v>62927.060400000017</v>
      </c>
      <c r="IG128" s="424"/>
      <c r="IH128" s="435">
        <f>SUM(IH124:IH127)</f>
        <v>135708.35399999993</v>
      </c>
      <c r="II128" s="436">
        <f t="shared" ref="II128:IT128" si="592">SUM(II124:II127)</f>
        <v>0</v>
      </c>
      <c r="IJ128" s="436">
        <f t="shared" si="592"/>
        <v>0</v>
      </c>
      <c r="IK128" s="436">
        <f t="shared" si="592"/>
        <v>0</v>
      </c>
      <c r="IL128" s="436">
        <f t="shared" si="592"/>
        <v>0</v>
      </c>
      <c r="IM128" s="436">
        <f t="shared" si="592"/>
        <v>0</v>
      </c>
      <c r="IN128" s="436">
        <f t="shared" si="592"/>
        <v>0</v>
      </c>
      <c r="IO128" s="436">
        <f t="shared" si="592"/>
        <v>0</v>
      </c>
      <c r="IP128" s="436">
        <f t="shared" si="592"/>
        <v>0</v>
      </c>
      <c r="IQ128" s="436">
        <f t="shared" si="592"/>
        <v>0</v>
      </c>
      <c r="IR128" s="436">
        <f t="shared" si="592"/>
        <v>0</v>
      </c>
      <c r="IS128" s="436">
        <f t="shared" si="592"/>
        <v>0</v>
      </c>
      <c r="IT128" s="437">
        <f t="shared" si="592"/>
        <v>135708.35399999993</v>
      </c>
      <c r="IU128" s="424"/>
      <c r="IV128" s="435">
        <f>SUM(IV124:IV127)</f>
        <v>33351.209999999992</v>
      </c>
      <c r="IW128" s="436">
        <f t="shared" ref="IW128:JH128" si="593">SUM(IW124:IW127)</f>
        <v>0</v>
      </c>
      <c r="IX128" s="436">
        <f t="shared" si="593"/>
        <v>0</v>
      </c>
      <c r="IY128" s="436">
        <f t="shared" si="593"/>
        <v>0</v>
      </c>
      <c r="IZ128" s="436">
        <f t="shared" si="593"/>
        <v>0</v>
      </c>
      <c r="JA128" s="436">
        <f t="shared" si="593"/>
        <v>0</v>
      </c>
      <c r="JB128" s="436">
        <f t="shared" si="593"/>
        <v>0</v>
      </c>
      <c r="JC128" s="436">
        <f t="shared" si="593"/>
        <v>0</v>
      </c>
      <c r="JD128" s="436">
        <f t="shared" si="593"/>
        <v>0</v>
      </c>
      <c r="JE128" s="436">
        <f t="shared" si="593"/>
        <v>0</v>
      </c>
      <c r="JF128" s="436">
        <f t="shared" si="593"/>
        <v>0</v>
      </c>
      <c r="JG128" s="436">
        <f t="shared" si="593"/>
        <v>0</v>
      </c>
      <c r="JH128" s="437">
        <f t="shared" si="593"/>
        <v>33351.209999999992</v>
      </c>
      <c r="JI128" s="424"/>
      <c r="JJ128" s="435">
        <f>SUM(JJ124:JJ127)</f>
        <v>300179.71619999991</v>
      </c>
      <c r="JK128" s="436">
        <f t="shared" ref="JK128:JV128" si="594">SUM(JK124:JK127)</f>
        <v>0</v>
      </c>
      <c r="JL128" s="436">
        <f t="shared" si="594"/>
        <v>0</v>
      </c>
      <c r="JM128" s="436">
        <f t="shared" si="594"/>
        <v>0</v>
      </c>
      <c r="JN128" s="436">
        <f t="shared" si="594"/>
        <v>0</v>
      </c>
      <c r="JO128" s="436">
        <f t="shared" si="594"/>
        <v>0</v>
      </c>
      <c r="JP128" s="436">
        <f t="shared" si="594"/>
        <v>0</v>
      </c>
      <c r="JQ128" s="436">
        <f t="shared" si="594"/>
        <v>0</v>
      </c>
      <c r="JR128" s="436">
        <f t="shared" si="594"/>
        <v>0</v>
      </c>
      <c r="JS128" s="436">
        <f t="shared" si="594"/>
        <v>0</v>
      </c>
      <c r="JT128" s="436">
        <f t="shared" si="594"/>
        <v>0</v>
      </c>
      <c r="JU128" s="436">
        <f t="shared" si="594"/>
        <v>0</v>
      </c>
      <c r="JV128" s="437">
        <f t="shared" si="594"/>
        <v>300179.71619999991</v>
      </c>
      <c r="JW128" s="424"/>
      <c r="JX128" s="435">
        <f>SUM(JX124:JX127)</f>
        <v>612911.67660000012</v>
      </c>
      <c r="JY128" s="436">
        <f t="shared" ref="JY128:KJ128" si="595">SUM(JY124:JY127)</f>
        <v>0</v>
      </c>
      <c r="JZ128" s="436">
        <f t="shared" si="595"/>
        <v>0</v>
      </c>
      <c r="KA128" s="436">
        <f t="shared" si="595"/>
        <v>0</v>
      </c>
      <c r="KB128" s="436">
        <f t="shared" si="595"/>
        <v>0</v>
      </c>
      <c r="KC128" s="436">
        <f t="shared" si="595"/>
        <v>0</v>
      </c>
      <c r="KD128" s="436">
        <f t="shared" si="595"/>
        <v>0</v>
      </c>
      <c r="KE128" s="436">
        <f t="shared" si="595"/>
        <v>0</v>
      </c>
      <c r="KF128" s="436">
        <f t="shared" si="595"/>
        <v>0</v>
      </c>
      <c r="KG128" s="436">
        <f t="shared" si="595"/>
        <v>0</v>
      </c>
      <c r="KH128" s="436">
        <f t="shared" si="595"/>
        <v>0</v>
      </c>
      <c r="KI128" s="436">
        <f t="shared" si="595"/>
        <v>0</v>
      </c>
      <c r="KJ128" s="437">
        <f t="shared" si="595"/>
        <v>612911.67660000012</v>
      </c>
      <c r="KK128" s="424"/>
      <c r="KL128" s="435">
        <f>SUM(KL124:KL127)</f>
        <v>404085.0610000001</v>
      </c>
      <c r="KM128" s="436">
        <f t="shared" ref="KM128:KX128" si="596">SUM(KM124:KM127)</f>
        <v>0</v>
      </c>
      <c r="KN128" s="436">
        <f t="shared" si="596"/>
        <v>0</v>
      </c>
      <c r="KO128" s="436">
        <f t="shared" si="596"/>
        <v>0</v>
      </c>
      <c r="KP128" s="436">
        <f t="shared" si="596"/>
        <v>0</v>
      </c>
      <c r="KQ128" s="436">
        <f t="shared" si="596"/>
        <v>0</v>
      </c>
      <c r="KR128" s="436">
        <f t="shared" si="596"/>
        <v>0</v>
      </c>
      <c r="KS128" s="436">
        <f t="shared" si="596"/>
        <v>0</v>
      </c>
      <c r="KT128" s="436">
        <f t="shared" si="596"/>
        <v>0</v>
      </c>
      <c r="KU128" s="436">
        <f t="shared" si="596"/>
        <v>0</v>
      </c>
      <c r="KV128" s="436">
        <f t="shared" si="596"/>
        <v>0</v>
      </c>
      <c r="KW128" s="436">
        <f t="shared" si="596"/>
        <v>0</v>
      </c>
      <c r="KX128" s="437">
        <f t="shared" si="596"/>
        <v>404085.0610000001</v>
      </c>
      <c r="KY128" s="424"/>
      <c r="KZ128" s="435">
        <f>SUM(KZ124:KZ127)</f>
        <v>83856.329999999958</v>
      </c>
      <c r="LA128" s="436">
        <f t="shared" ref="LA128:LL128" si="597">SUM(LA124:LA127)</f>
        <v>0</v>
      </c>
      <c r="LB128" s="436">
        <f t="shared" si="597"/>
        <v>0</v>
      </c>
      <c r="LC128" s="436">
        <f t="shared" si="597"/>
        <v>0</v>
      </c>
      <c r="LD128" s="436">
        <f t="shared" si="597"/>
        <v>0</v>
      </c>
      <c r="LE128" s="436">
        <f t="shared" si="597"/>
        <v>0</v>
      </c>
      <c r="LF128" s="436">
        <f t="shared" si="597"/>
        <v>0</v>
      </c>
      <c r="LG128" s="436">
        <f t="shared" si="597"/>
        <v>0</v>
      </c>
      <c r="LH128" s="436">
        <f t="shared" si="597"/>
        <v>0</v>
      </c>
      <c r="LI128" s="436">
        <f t="shared" si="597"/>
        <v>0</v>
      </c>
      <c r="LJ128" s="436">
        <f t="shared" si="597"/>
        <v>0</v>
      </c>
      <c r="LK128" s="436">
        <f t="shared" si="597"/>
        <v>0</v>
      </c>
      <c r="LL128" s="437">
        <f t="shared" si="597"/>
        <v>83856.329999999958</v>
      </c>
      <c r="LM128" s="424"/>
      <c r="LN128" s="435">
        <f>SUM(LN124:LN127)</f>
        <v>39139.102799999993</v>
      </c>
      <c r="LO128" s="436">
        <f t="shared" ref="LO128:LZ128" si="598">SUM(LO124:LO127)</f>
        <v>0</v>
      </c>
      <c r="LP128" s="436">
        <f t="shared" si="598"/>
        <v>0</v>
      </c>
      <c r="LQ128" s="436">
        <f t="shared" si="598"/>
        <v>0</v>
      </c>
      <c r="LR128" s="436">
        <f t="shared" si="598"/>
        <v>0</v>
      </c>
      <c r="LS128" s="436">
        <f t="shared" si="598"/>
        <v>0</v>
      </c>
      <c r="LT128" s="436">
        <f t="shared" si="598"/>
        <v>0</v>
      </c>
      <c r="LU128" s="436">
        <f t="shared" si="598"/>
        <v>0</v>
      </c>
      <c r="LV128" s="436">
        <f t="shared" si="598"/>
        <v>0</v>
      </c>
      <c r="LW128" s="436">
        <f t="shared" si="598"/>
        <v>0</v>
      </c>
      <c r="LX128" s="436">
        <f t="shared" si="598"/>
        <v>0</v>
      </c>
      <c r="LY128" s="436">
        <f t="shared" si="598"/>
        <v>0</v>
      </c>
      <c r="LZ128" s="437">
        <f t="shared" si="598"/>
        <v>39139.102799999993</v>
      </c>
      <c r="MA128" s="424"/>
      <c r="MB128" s="435">
        <f>SUM(MB124:MB127)</f>
        <v>120393.33479999995</v>
      </c>
      <c r="MC128" s="436">
        <f t="shared" ref="MC128:MN128" si="599">SUM(MC124:MC127)</f>
        <v>0</v>
      </c>
      <c r="MD128" s="436">
        <f t="shared" si="599"/>
        <v>0</v>
      </c>
      <c r="ME128" s="436">
        <f t="shared" si="599"/>
        <v>0</v>
      </c>
      <c r="MF128" s="436">
        <f t="shared" si="599"/>
        <v>0</v>
      </c>
      <c r="MG128" s="436">
        <f t="shared" si="599"/>
        <v>0</v>
      </c>
      <c r="MH128" s="436">
        <f t="shared" si="599"/>
        <v>0</v>
      </c>
      <c r="MI128" s="436">
        <f t="shared" si="599"/>
        <v>0</v>
      </c>
      <c r="MJ128" s="436">
        <f t="shared" si="599"/>
        <v>0</v>
      </c>
      <c r="MK128" s="436">
        <f t="shared" si="599"/>
        <v>0</v>
      </c>
      <c r="ML128" s="436">
        <f t="shared" si="599"/>
        <v>0</v>
      </c>
      <c r="MM128" s="436">
        <f t="shared" si="599"/>
        <v>0</v>
      </c>
      <c r="MN128" s="437">
        <f t="shared" si="599"/>
        <v>120393.33479999995</v>
      </c>
      <c r="MO128" s="424"/>
      <c r="MP128" s="435">
        <f>SUM(MP124:MP127)</f>
        <v>312424.67519999994</v>
      </c>
      <c r="MQ128" s="436">
        <f t="shared" ref="MQ128:NB128" si="600">SUM(MQ124:MQ127)</f>
        <v>0</v>
      </c>
      <c r="MR128" s="436">
        <f t="shared" si="600"/>
        <v>0</v>
      </c>
      <c r="MS128" s="436">
        <f t="shared" si="600"/>
        <v>0</v>
      </c>
      <c r="MT128" s="436">
        <f t="shared" si="600"/>
        <v>0</v>
      </c>
      <c r="MU128" s="436">
        <f t="shared" si="600"/>
        <v>0</v>
      </c>
      <c r="MV128" s="436">
        <f t="shared" si="600"/>
        <v>0</v>
      </c>
      <c r="MW128" s="436">
        <f t="shared" si="600"/>
        <v>0</v>
      </c>
      <c r="MX128" s="436">
        <f t="shared" si="600"/>
        <v>0</v>
      </c>
      <c r="MY128" s="436">
        <f t="shared" si="600"/>
        <v>0</v>
      </c>
      <c r="MZ128" s="436">
        <f t="shared" si="600"/>
        <v>0</v>
      </c>
      <c r="NA128" s="436">
        <f t="shared" si="600"/>
        <v>0</v>
      </c>
      <c r="NB128" s="437">
        <f t="shared" si="600"/>
        <v>312424.67519999994</v>
      </c>
      <c r="NC128" s="424"/>
      <c r="ND128" s="435">
        <f>SUM(ND124:ND127)</f>
        <v>508899.55859999987</v>
      </c>
      <c r="NE128" s="436">
        <f t="shared" ref="NE128:NP128" si="601">SUM(NE124:NE127)</f>
        <v>0</v>
      </c>
      <c r="NF128" s="436">
        <f t="shared" si="601"/>
        <v>0</v>
      </c>
      <c r="NG128" s="436">
        <f t="shared" si="601"/>
        <v>0</v>
      </c>
      <c r="NH128" s="436">
        <f t="shared" si="601"/>
        <v>0</v>
      </c>
      <c r="NI128" s="436">
        <f t="shared" si="601"/>
        <v>0</v>
      </c>
      <c r="NJ128" s="436">
        <f t="shared" si="601"/>
        <v>0</v>
      </c>
      <c r="NK128" s="436">
        <f t="shared" si="601"/>
        <v>0</v>
      </c>
      <c r="NL128" s="436">
        <f t="shared" si="601"/>
        <v>0</v>
      </c>
      <c r="NM128" s="436">
        <f t="shared" si="601"/>
        <v>0</v>
      </c>
      <c r="NN128" s="436">
        <f t="shared" si="601"/>
        <v>0</v>
      </c>
      <c r="NO128" s="436">
        <f t="shared" si="601"/>
        <v>0</v>
      </c>
      <c r="NP128" s="437">
        <f t="shared" si="601"/>
        <v>508899.55859999987</v>
      </c>
      <c r="NQ128" s="424"/>
      <c r="NR128" s="435">
        <f>SUM(NR124:NR127)</f>
        <v>105192.88919999998</v>
      </c>
      <c r="NS128" s="436">
        <f t="shared" ref="NS128:OD128" si="602">SUM(NS124:NS127)</f>
        <v>0</v>
      </c>
      <c r="NT128" s="436">
        <f t="shared" si="602"/>
        <v>0</v>
      </c>
      <c r="NU128" s="436">
        <f t="shared" si="602"/>
        <v>0</v>
      </c>
      <c r="NV128" s="436">
        <f t="shared" si="602"/>
        <v>0</v>
      </c>
      <c r="NW128" s="436">
        <f t="shared" si="602"/>
        <v>0</v>
      </c>
      <c r="NX128" s="436">
        <f t="shared" si="602"/>
        <v>0</v>
      </c>
      <c r="NY128" s="436">
        <f t="shared" si="602"/>
        <v>0</v>
      </c>
      <c r="NZ128" s="436">
        <f t="shared" si="602"/>
        <v>0</v>
      </c>
      <c r="OA128" s="436">
        <f t="shared" si="602"/>
        <v>0</v>
      </c>
      <c r="OB128" s="436">
        <f t="shared" si="602"/>
        <v>0</v>
      </c>
      <c r="OC128" s="436">
        <f t="shared" si="602"/>
        <v>0</v>
      </c>
      <c r="OD128" s="437">
        <f t="shared" si="602"/>
        <v>105192.88919999998</v>
      </c>
      <c r="OE128" s="424"/>
      <c r="OF128" s="435">
        <f>SUM(OF124:OF127)</f>
        <v>82805.261399999959</v>
      </c>
      <c r="OG128" s="436">
        <f t="shared" ref="OG128:OR128" si="603">SUM(OG124:OG127)</f>
        <v>0</v>
      </c>
      <c r="OH128" s="436">
        <f t="shared" si="603"/>
        <v>0</v>
      </c>
      <c r="OI128" s="436">
        <f t="shared" si="603"/>
        <v>0</v>
      </c>
      <c r="OJ128" s="436">
        <f t="shared" si="603"/>
        <v>0</v>
      </c>
      <c r="OK128" s="436">
        <f t="shared" si="603"/>
        <v>0</v>
      </c>
      <c r="OL128" s="436">
        <f t="shared" si="603"/>
        <v>0</v>
      </c>
      <c r="OM128" s="436">
        <f t="shared" si="603"/>
        <v>0</v>
      </c>
      <c r="ON128" s="436">
        <f t="shared" si="603"/>
        <v>0</v>
      </c>
      <c r="OO128" s="436">
        <f t="shared" si="603"/>
        <v>0</v>
      </c>
      <c r="OP128" s="436">
        <f t="shared" si="603"/>
        <v>0</v>
      </c>
      <c r="OQ128" s="436">
        <f t="shared" si="603"/>
        <v>0</v>
      </c>
      <c r="OR128" s="437">
        <f t="shared" si="603"/>
        <v>82805.261399999959</v>
      </c>
      <c r="OS128" s="424"/>
      <c r="OT128" s="435">
        <f>SUM(OT124:OT127)</f>
        <v>402433.09739999985</v>
      </c>
      <c r="OU128" s="436">
        <f t="shared" ref="OU128:PF128" si="604">SUM(OU124:OU127)</f>
        <v>0</v>
      </c>
      <c r="OV128" s="436">
        <f t="shared" si="604"/>
        <v>0</v>
      </c>
      <c r="OW128" s="436">
        <f t="shared" si="604"/>
        <v>0</v>
      </c>
      <c r="OX128" s="436">
        <f t="shared" si="604"/>
        <v>0</v>
      </c>
      <c r="OY128" s="436">
        <f t="shared" si="604"/>
        <v>0</v>
      </c>
      <c r="OZ128" s="436">
        <f t="shared" si="604"/>
        <v>0</v>
      </c>
      <c r="PA128" s="436">
        <f t="shared" si="604"/>
        <v>0</v>
      </c>
      <c r="PB128" s="436">
        <f t="shared" si="604"/>
        <v>0</v>
      </c>
      <c r="PC128" s="436">
        <f t="shared" si="604"/>
        <v>0</v>
      </c>
      <c r="PD128" s="436">
        <f t="shared" si="604"/>
        <v>0</v>
      </c>
      <c r="PE128" s="436">
        <f t="shared" si="604"/>
        <v>0</v>
      </c>
      <c r="PF128" s="437">
        <f t="shared" si="604"/>
        <v>402433.09739999985</v>
      </c>
      <c r="PG128" s="424"/>
      <c r="PH128" s="435">
        <f>SUM(PH124:PH127)</f>
        <v>164444.43959999993</v>
      </c>
      <c r="PI128" s="436">
        <f t="shared" ref="PI128:PT128" si="605">SUM(PI124:PI127)</f>
        <v>0</v>
      </c>
      <c r="PJ128" s="436">
        <f t="shared" si="605"/>
        <v>0</v>
      </c>
      <c r="PK128" s="436">
        <f t="shared" si="605"/>
        <v>0</v>
      </c>
      <c r="PL128" s="436">
        <f t="shared" si="605"/>
        <v>0</v>
      </c>
      <c r="PM128" s="436">
        <f t="shared" si="605"/>
        <v>0</v>
      </c>
      <c r="PN128" s="436">
        <f t="shared" si="605"/>
        <v>0</v>
      </c>
      <c r="PO128" s="436">
        <f t="shared" si="605"/>
        <v>0</v>
      </c>
      <c r="PP128" s="436">
        <f t="shared" si="605"/>
        <v>0</v>
      </c>
      <c r="PQ128" s="436">
        <f t="shared" si="605"/>
        <v>0</v>
      </c>
      <c r="PR128" s="436">
        <f t="shared" si="605"/>
        <v>0</v>
      </c>
      <c r="PS128" s="436">
        <f t="shared" si="605"/>
        <v>0</v>
      </c>
      <c r="PT128" s="437">
        <f t="shared" si="605"/>
        <v>164444.43959999993</v>
      </c>
      <c r="PU128" s="424"/>
      <c r="PV128" s="437">
        <f t="shared" ref="PV128:QH128" si="606">SUM(PV124:PV127)</f>
        <v>7085462.6100000143</v>
      </c>
      <c r="PW128" s="437">
        <f t="shared" si="606"/>
        <v>0</v>
      </c>
      <c r="PX128" s="437">
        <f t="shared" si="606"/>
        <v>0</v>
      </c>
      <c r="PY128" s="437">
        <f t="shared" si="606"/>
        <v>0</v>
      </c>
      <c r="PZ128" s="437">
        <f t="shared" si="606"/>
        <v>0</v>
      </c>
      <c r="QA128" s="437">
        <f t="shared" si="606"/>
        <v>0</v>
      </c>
      <c r="QB128" s="437">
        <f t="shared" si="606"/>
        <v>0</v>
      </c>
      <c r="QC128" s="437">
        <f t="shared" si="606"/>
        <v>0</v>
      </c>
      <c r="QD128" s="437">
        <f t="shared" si="606"/>
        <v>0</v>
      </c>
      <c r="QE128" s="437">
        <f t="shared" si="606"/>
        <v>0</v>
      </c>
      <c r="QF128" s="437">
        <f t="shared" si="606"/>
        <v>0</v>
      </c>
      <c r="QG128" s="437">
        <f t="shared" si="606"/>
        <v>0</v>
      </c>
      <c r="QH128" s="437">
        <f t="shared" si="606"/>
        <v>7085462.6100000143</v>
      </c>
    </row>
    <row r="129" spans="1:451" ht="13.5" thickTop="1" x14ac:dyDescent="0.25">
      <c r="B129" s="255"/>
      <c r="D129" s="364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8"/>
      <c r="Q129" s="372"/>
      <c r="R129" s="364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8"/>
      <c r="AF129" s="364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8"/>
      <c r="AT129" s="364"/>
      <c r="AU129" s="365"/>
      <c r="AV129" s="365"/>
      <c r="AW129" s="365"/>
      <c r="AX129" s="365"/>
      <c r="AY129" s="365"/>
      <c r="AZ129" s="365"/>
      <c r="BA129" s="365"/>
      <c r="BB129" s="365"/>
      <c r="BC129" s="365"/>
      <c r="BD129" s="365"/>
      <c r="BE129" s="365"/>
      <c r="BF129" s="368"/>
      <c r="BH129" s="364"/>
      <c r="BI129" s="365"/>
      <c r="BJ129" s="365"/>
      <c r="BK129" s="365"/>
      <c r="BL129" s="365"/>
      <c r="BM129" s="365"/>
      <c r="BN129" s="365"/>
      <c r="BO129" s="365"/>
      <c r="BP129" s="365"/>
      <c r="BQ129" s="365"/>
      <c r="BR129" s="365"/>
      <c r="BS129" s="365"/>
      <c r="BT129" s="368"/>
      <c r="BV129" s="364"/>
      <c r="BW129" s="365"/>
      <c r="BX129" s="365"/>
      <c r="BY129" s="365"/>
      <c r="BZ129" s="365"/>
      <c r="CA129" s="365"/>
      <c r="CB129" s="365"/>
      <c r="CC129" s="365"/>
      <c r="CD129" s="365"/>
      <c r="CE129" s="365"/>
      <c r="CF129" s="365"/>
      <c r="CG129" s="365"/>
      <c r="CH129" s="368"/>
      <c r="CI129" s="372"/>
      <c r="CJ129" s="364"/>
      <c r="CK129" s="365"/>
      <c r="CL129" s="365"/>
      <c r="CM129" s="365"/>
      <c r="CN129" s="365"/>
      <c r="CO129" s="365"/>
      <c r="CP129" s="365"/>
      <c r="CQ129" s="365"/>
      <c r="CR129" s="365"/>
      <c r="CS129" s="365"/>
      <c r="CT129" s="365"/>
      <c r="CU129" s="365"/>
      <c r="CV129" s="368"/>
      <c r="CX129" s="364"/>
      <c r="CY129" s="365"/>
      <c r="CZ129" s="365"/>
      <c r="DA129" s="365"/>
      <c r="DB129" s="365"/>
      <c r="DC129" s="365"/>
      <c r="DD129" s="365"/>
      <c r="DE129" s="365"/>
      <c r="DF129" s="365"/>
      <c r="DG129" s="365"/>
      <c r="DH129" s="365"/>
      <c r="DI129" s="365"/>
      <c r="DJ129" s="368"/>
      <c r="DK129" s="372"/>
      <c r="DL129" s="364"/>
      <c r="DM129" s="365"/>
      <c r="DN129" s="365"/>
      <c r="DO129" s="365"/>
      <c r="DP129" s="365"/>
      <c r="DQ129" s="365"/>
      <c r="DR129" s="365"/>
      <c r="DS129" s="365"/>
      <c r="DT129" s="365"/>
      <c r="DU129" s="365"/>
      <c r="DV129" s="365"/>
      <c r="DW129" s="365"/>
      <c r="DX129" s="368"/>
      <c r="DY129" s="372"/>
      <c r="DZ129" s="364"/>
      <c r="EA129" s="365"/>
      <c r="EB129" s="365"/>
      <c r="EC129" s="365"/>
      <c r="ED129" s="365"/>
      <c r="EE129" s="365"/>
      <c r="EF129" s="365"/>
      <c r="EG129" s="365"/>
      <c r="EH129" s="365"/>
      <c r="EI129" s="365"/>
      <c r="EJ129" s="365"/>
      <c r="EK129" s="365"/>
      <c r="EL129" s="368"/>
      <c r="EM129" s="372"/>
      <c r="EN129" s="364"/>
      <c r="EO129" s="365"/>
      <c r="EP129" s="365"/>
      <c r="EQ129" s="365"/>
      <c r="ER129" s="365"/>
      <c r="ES129" s="365"/>
      <c r="ET129" s="365"/>
      <c r="EU129" s="365"/>
      <c r="EV129" s="365"/>
      <c r="EW129" s="365"/>
      <c r="EX129" s="365"/>
      <c r="EY129" s="365"/>
      <c r="EZ129" s="368"/>
      <c r="FA129" s="372"/>
      <c r="FB129" s="364"/>
      <c r="FC129" s="365"/>
      <c r="FD129" s="365"/>
      <c r="FE129" s="365"/>
      <c r="FF129" s="365"/>
      <c r="FG129" s="365"/>
      <c r="FH129" s="365"/>
      <c r="FI129" s="365"/>
      <c r="FJ129" s="365"/>
      <c r="FK129" s="365"/>
      <c r="FL129" s="365"/>
      <c r="FM129" s="365"/>
      <c r="FN129" s="368"/>
      <c r="FO129" s="372"/>
      <c r="FP129" s="364"/>
      <c r="FQ129" s="365"/>
      <c r="FR129" s="365"/>
      <c r="FS129" s="365"/>
      <c r="FT129" s="365"/>
      <c r="FU129" s="365"/>
      <c r="FV129" s="365"/>
      <c r="FW129" s="365"/>
      <c r="FX129" s="365"/>
      <c r="FY129" s="365"/>
      <c r="FZ129" s="365"/>
      <c r="GA129" s="365"/>
      <c r="GB129" s="368"/>
      <c r="GC129" s="372"/>
      <c r="GD129" s="364"/>
      <c r="GE129" s="365"/>
      <c r="GF129" s="365"/>
      <c r="GG129" s="365"/>
      <c r="GH129" s="365"/>
      <c r="GI129" s="365"/>
      <c r="GJ129" s="365"/>
      <c r="GK129" s="365"/>
      <c r="GL129" s="365"/>
      <c r="GM129" s="365"/>
      <c r="GN129" s="365"/>
      <c r="GO129" s="365"/>
      <c r="GP129" s="368"/>
      <c r="GQ129" s="372"/>
      <c r="GR129" s="364"/>
      <c r="GS129" s="365"/>
      <c r="GT129" s="365"/>
      <c r="GU129" s="365"/>
      <c r="GV129" s="365"/>
      <c r="GW129" s="365"/>
      <c r="GX129" s="365"/>
      <c r="GY129" s="365"/>
      <c r="GZ129" s="365"/>
      <c r="HA129" s="365"/>
      <c r="HB129" s="365"/>
      <c r="HC129" s="365"/>
      <c r="HD129" s="368"/>
      <c r="HE129" s="372"/>
      <c r="HF129" s="364"/>
      <c r="HG129" s="365"/>
      <c r="HH129" s="365"/>
      <c r="HI129" s="365"/>
      <c r="HJ129" s="365"/>
      <c r="HK129" s="365"/>
      <c r="HL129" s="365"/>
      <c r="HM129" s="365"/>
      <c r="HN129" s="365"/>
      <c r="HO129" s="365"/>
      <c r="HP129" s="365"/>
      <c r="HQ129" s="365"/>
      <c r="HR129" s="368"/>
      <c r="HS129" s="372"/>
      <c r="HT129" s="364"/>
      <c r="HU129" s="365"/>
      <c r="HV129" s="365"/>
      <c r="HW129" s="365"/>
      <c r="HX129" s="365"/>
      <c r="HY129" s="365"/>
      <c r="HZ129" s="365"/>
      <c r="IA129" s="365"/>
      <c r="IB129" s="365"/>
      <c r="IC129" s="365"/>
      <c r="ID129" s="365"/>
      <c r="IE129" s="365"/>
      <c r="IF129" s="368"/>
      <c r="IG129" s="372"/>
      <c r="IH129" s="364"/>
      <c r="II129" s="365"/>
      <c r="IJ129" s="365"/>
      <c r="IK129" s="365"/>
      <c r="IL129" s="365"/>
      <c r="IM129" s="365"/>
      <c r="IN129" s="365"/>
      <c r="IO129" s="365"/>
      <c r="IP129" s="365"/>
      <c r="IQ129" s="365"/>
      <c r="IR129" s="365"/>
      <c r="IS129" s="365"/>
      <c r="IT129" s="368"/>
      <c r="IU129" s="372"/>
      <c r="IV129" s="364"/>
      <c r="IW129" s="365"/>
      <c r="IX129" s="365"/>
      <c r="IY129" s="365"/>
      <c r="IZ129" s="365"/>
      <c r="JA129" s="365"/>
      <c r="JB129" s="365"/>
      <c r="JC129" s="365"/>
      <c r="JD129" s="365"/>
      <c r="JE129" s="365"/>
      <c r="JF129" s="365"/>
      <c r="JG129" s="365"/>
      <c r="JH129" s="368"/>
      <c r="JI129" s="372"/>
      <c r="JJ129" s="364"/>
      <c r="JK129" s="365"/>
      <c r="JL129" s="365"/>
      <c r="JM129" s="365"/>
      <c r="JN129" s="365"/>
      <c r="JO129" s="365"/>
      <c r="JP129" s="365"/>
      <c r="JQ129" s="365"/>
      <c r="JR129" s="365"/>
      <c r="JS129" s="365"/>
      <c r="JT129" s="365"/>
      <c r="JU129" s="365"/>
      <c r="JV129" s="368"/>
      <c r="JW129" s="372"/>
      <c r="JX129" s="364"/>
      <c r="JY129" s="365"/>
      <c r="JZ129" s="365"/>
      <c r="KA129" s="365"/>
      <c r="KB129" s="365"/>
      <c r="KC129" s="365"/>
      <c r="KD129" s="365"/>
      <c r="KE129" s="365"/>
      <c r="KF129" s="365"/>
      <c r="KG129" s="365"/>
      <c r="KH129" s="365"/>
      <c r="KI129" s="365"/>
      <c r="KJ129" s="368"/>
      <c r="KK129" s="372"/>
      <c r="KL129" s="364"/>
      <c r="KM129" s="365"/>
      <c r="KN129" s="365"/>
      <c r="KO129" s="365"/>
      <c r="KP129" s="365"/>
      <c r="KQ129" s="365"/>
      <c r="KR129" s="365"/>
      <c r="KS129" s="365"/>
      <c r="KT129" s="365"/>
      <c r="KU129" s="365"/>
      <c r="KV129" s="365"/>
      <c r="KW129" s="365"/>
      <c r="KX129" s="368"/>
      <c r="KY129" s="372"/>
      <c r="KZ129" s="364"/>
      <c r="LA129" s="365"/>
      <c r="LB129" s="365"/>
      <c r="LC129" s="365"/>
      <c r="LD129" s="365"/>
      <c r="LE129" s="365"/>
      <c r="LF129" s="365"/>
      <c r="LG129" s="365"/>
      <c r="LH129" s="365"/>
      <c r="LI129" s="365"/>
      <c r="LJ129" s="365"/>
      <c r="LK129" s="365"/>
      <c r="LL129" s="368"/>
      <c r="LM129" s="372"/>
      <c r="LN129" s="364"/>
      <c r="LO129" s="365"/>
      <c r="LP129" s="365"/>
      <c r="LQ129" s="365"/>
      <c r="LR129" s="365"/>
      <c r="LS129" s="365"/>
      <c r="LT129" s="365"/>
      <c r="LU129" s="365"/>
      <c r="LV129" s="365"/>
      <c r="LW129" s="365"/>
      <c r="LX129" s="365"/>
      <c r="LY129" s="365"/>
      <c r="LZ129" s="368"/>
      <c r="MA129" s="372"/>
      <c r="MB129" s="364"/>
      <c r="MC129" s="365"/>
      <c r="MD129" s="365"/>
      <c r="ME129" s="365"/>
      <c r="MF129" s="365"/>
      <c r="MG129" s="365"/>
      <c r="MH129" s="365"/>
      <c r="MI129" s="365"/>
      <c r="MJ129" s="365"/>
      <c r="MK129" s="365"/>
      <c r="ML129" s="365"/>
      <c r="MM129" s="365"/>
      <c r="MN129" s="368"/>
      <c r="MO129" s="372"/>
      <c r="MP129" s="364"/>
      <c r="MQ129" s="365"/>
      <c r="MR129" s="365"/>
      <c r="MS129" s="365"/>
      <c r="MT129" s="365"/>
      <c r="MU129" s="365"/>
      <c r="MV129" s="365"/>
      <c r="MW129" s="365"/>
      <c r="MX129" s="365"/>
      <c r="MY129" s="365"/>
      <c r="MZ129" s="365"/>
      <c r="NA129" s="365"/>
      <c r="NB129" s="368"/>
      <c r="NC129" s="372"/>
      <c r="ND129" s="364"/>
      <c r="NE129" s="365"/>
      <c r="NF129" s="365"/>
      <c r="NG129" s="365"/>
      <c r="NH129" s="365"/>
      <c r="NI129" s="365"/>
      <c r="NJ129" s="365"/>
      <c r="NK129" s="365"/>
      <c r="NL129" s="365"/>
      <c r="NM129" s="365"/>
      <c r="NN129" s="365"/>
      <c r="NO129" s="365"/>
      <c r="NP129" s="368"/>
      <c r="NQ129" s="372"/>
      <c r="NR129" s="364"/>
      <c r="NS129" s="365"/>
      <c r="NT129" s="365"/>
      <c r="NU129" s="365"/>
      <c r="NV129" s="365"/>
      <c r="NW129" s="365"/>
      <c r="NX129" s="365"/>
      <c r="NY129" s="365"/>
      <c r="NZ129" s="365"/>
      <c r="OA129" s="365"/>
      <c r="OB129" s="365"/>
      <c r="OC129" s="365"/>
      <c r="OD129" s="368"/>
      <c r="OE129" s="372"/>
      <c r="OF129" s="364"/>
      <c r="OG129" s="365"/>
      <c r="OH129" s="365"/>
      <c r="OI129" s="365"/>
      <c r="OJ129" s="365"/>
      <c r="OK129" s="365"/>
      <c r="OL129" s="365"/>
      <c r="OM129" s="365"/>
      <c r="ON129" s="365"/>
      <c r="OO129" s="365"/>
      <c r="OP129" s="365"/>
      <c r="OQ129" s="365"/>
      <c r="OR129" s="368"/>
      <c r="OS129" s="372"/>
      <c r="OT129" s="364"/>
      <c r="OU129" s="365"/>
      <c r="OV129" s="365"/>
      <c r="OW129" s="365"/>
      <c r="OX129" s="365"/>
      <c r="OY129" s="365"/>
      <c r="OZ129" s="365"/>
      <c r="PA129" s="365"/>
      <c r="PB129" s="365"/>
      <c r="PC129" s="365"/>
      <c r="PD129" s="365"/>
      <c r="PE129" s="365"/>
      <c r="PF129" s="368"/>
      <c r="PG129" s="372"/>
      <c r="PH129" s="364"/>
      <c r="PI129" s="365"/>
      <c r="PJ129" s="365"/>
      <c r="PK129" s="365"/>
      <c r="PL129" s="365"/>
      <c r="PM129" s="365"/>
      <c r="PN129" s="365"/>
      <c r="PO129" s="365"/>
      <c r="PP129" s="365"/>
      <c r="PQ129" s="365"/>
      <c r="PR129" s="365"/>
      <c r="PS129" s="365"/>
      <c r="PT129" s="368"/>
      <c r="PU129" s="372"/>
      <c r="PV129" s="368"/>
      <c r="PW129" s="368"/>
      <c r="PX129" s="368"/>
      <c r="PY129" s="368"/>
      <c r="PZ129" s="368"/>
      <c r="QA129" s="368"/>
      <c r="QB129" s="368"/>
      <c r="QC129" s="368"/>
      <c r="QD129" s="368"/>
      <c r="QE129" s="368"/>
      <c r="QF129" s="368"/>
      <c r="QG129" s="368"/>
      <c r="QH129" s="368"/>
    </row>
    <row r="130" spans="1:451" x14ac:dyDescent="0.25">
      <c r="A130" s="304" t="s">
        <v>938</v>
      </c>
      <c r="B130" s="255" t="s">
        <v>904</v>
      </c>
      <c r="D130" s="375">
        <v>0</v>
      </c>
      <c r="E130" s="389"/>
      <c r="F130" s="389"/>
      <c r="G130" s="389"/>
      <c r="H130" s="389"/>
      <c r="I130" s="389"/>
      <c r="J130" s="389"/>
      <c r="K130" s="389"/>
      <c r="L130" s="389"/>
      <c r="M130" s="389"/>
      <c r="N130" s="389"/>
      <c r="O130" s="389"/>
      <c r="P130" s="415">
        <f>+SUBTOTAL(9,D130:O130)</f>
        <v>0</v>
      </c>
      <c r="Q130" s="416"/>
      <c r="R130" s="375">
        <v>0</v>
      </c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415">
        <f>+SUBTOTAL(9,R130:AC130)</f>
        <v>0</v>
      </c>
      <c r="AF130" s="375">
        <v>0</v>
      </c>
      <c r="AG130" s="389"/>
      <c r="AH130" s="389"/>
      <c r="AI130" s="389"/>
      <c r="AJ130" s="389"/>
      <c r="AK130" s="389"/>
      <c r="AL130" s="389"/>
      <c r="AM130" s="389"/>
      <c r="AN130" s="389"/>
      <c r="AO130" s="389"/>
      <c r="AP130" s="389"/>
      <c r="AQ130" s="389"/>
      <c r="AR130" s="415">
        <f>+SUBTOTAL(9,AF130:AQ130)</f>
        <v>0</v>
      </c>
      <c r="AT130" s="375">
        <v>0</v>
      </c>
      <c r="AU130" s="376"/>
      <c r="AV130" s="376"/>
      <c r="AW130" s="376"/>
      <c r="AX130" s="376"/>
      <c r="AY130" s="376"/>
      <c r="AZ130" s="376"/>
      <c r="BA130" s="376"/>
      <c r="BB130" s="376"/>
      <c r="BC130" s="376"/>
      <c r="BD130" s="376"/>
      <c r="BE130" s="376"/>
      <c r="BF130" s="415">
        <f>+SUBTOTAL(9,AT130:BE130)</f>
        <v>0</v>
      </c>
      <c r="BH130" s="375">
        <v>0</v>
      </c>
      <c r="BI130" s="376"/>
      <c r="BJ130" s="376"/>
      <c r="BK130" s="376"/>
      <c r="BL130" s="391"/>
      <c r="BM130" s="391"/>
      <c r="BN130" s="391"/>
      <c r="BO130" s="376"/>
      <c r="BP130" s="365"/>
      <c r="BQ130" s="365"/>
      <c r="BR130" s="365"/>
      <c r="BS130" s="365"/>
      <c r="BT130" s="415">
        <f>+SUBTOTAL(9,BH130:BS130)</f>
        <v>0</v>
      </c>
      <c r="BV130" s="375">
        <v>0</v>
      </c>
      <c r="BW130" s="376"/>
      <c r="BX130" s="365"/>
      <c r="BY130" s="365"/>
      <c r="BZ130" s="365"/>
      <c r="CA130" s="365"/>
      <c r="CB130" s="365"/>
      <c r="CC130" s="365"/>
      <c r="CD130" s="365"/>
      <c r="CE130" s="365"/>
      <c r="CF130" s="365"/>
      <c r="CG130" s="365"/>
      <c r="CH130" s="415">
        <f>+SUBTOTAL(9,BV130:CG130)</f>
        <v>0</v>
      </c>
      <c r="CI130" s="416"/>
      <c r="CJ130" s="375">
        <v>0</v>
      </c>
      <c r="CK130" s="376"/>
      <c r="CL130" s="365"/>
      <c r="CM130" s="365"/>
      <c r="CN130" s="365"/>
      <c r="CO130" s="365"/>
      <c r="CP130" s="365"/>
      <c r="CQ130" s="365"/>
      <c r="CR130" s="365"/>
      <c r="CS130" s="365"/>
      <c r="CT130" s="365"/>
      <c r="CU130" s="365"/>
      <c r="CV130" s="415">
        <f>+SUBTOTAL(9,CJ130:CU130)</f>
        <v>0</v>
      </c>
      <c r="CX130" s="375">
        <v>0</v>
      </c>
      <c r="CY130" s="376"/>
      <c r="CZ130" s="365"/>
      <c r="DA130" s="365"/>
      <c r="DB130" s="365"/>
      <c r="DC130" s="365"/>
      <c r="DD130" s="365"/>
      <c r="DE130" s="365"/>
      <c r="DF130" s="365"/>
      <c r="DG130" s="365"/>
      <c r="DH130" s="365"/>
      <c r="DI130" s="365"/>
      <c r="DJ130" s="415">
        <f>+SUBTOTAL(9,CX130:DI130)</f>
        <v>0</v>
      </c>
      <c r="DK130" s="416"/>
      <c r="DL130" s="375">
        <v>0</v>
      </c>
      <c r="DM130" s="376"/>
      <c r="DN130" s="365"/>
      <c r="DO130" s="365"/>
      <c r="DP130" s="365"/>
      <c r="DQ130" s="365"/>
      <c r="DR130" s="365"/>
      <c r="DS130" s="365"/>
      <c r="DT130" s="365"/>
      <c r="DU130" s="365"/>
      <c r="DV130" s="365"/>
      <c r="DW130" s="365"/>
      <c r="DX130" s="415">
        <f>+SUBTOTAL(9,DL130:DW130)</f>
        <v>0</v>
      </c>
      <c r="DY130" s="416"/>
      <c r="DZ130" s="375">
        <v>0</v>
      </c>
      <c r="EA130" s="376"/>
      <c r="EB130" s="365"/>
      <c r="EC130" s="365"/>
      <c r="ED130" s="365"/>
      <c r="EE130" s="365"/>
      <c r="EF130" s="365"/>
      <c r="EG130" s="365"/>
      <c r="EH130" s="365"/>
      <c r="EI130" s="365"/>
      <c r="EJ130" s="365"/>
      <c r="EK130" s="365"/>
      <c r="EL130" s="415">
        <f>+SUBTOTAL(9,DZ130:EK130)</f>
        <v>0</v>
      </c>
      <c r="EM130" s="416"/>
      <c r="EN130" s="375">
        <v>0</v>
      </c>
      <c r="EO130" s="376"/>
      <c r="EP130" s="365"/>
      <c r="EQ130" s="365"/>
      <c r="ER130" s="365"/>
      <c r="ES130" s="365"/>
      <c r="ET130" s="365"/>
      <c r="EU130" s="365"/>
      <c r="EV130" s="365"/>
      <c r="EW130" s="365"/>
      <c r="EX130" s="365"/>
      <c r="EY130" s="365"/>
      <c r="EZ130" s="415">
        <f>+SUBTOTAL(9,EN130:EY130)</f>
        <v>0</v>
      </c>
      <c r="FA130" s="416"/>
      <c r="FB130" s="375">
        <v>0</v>
      </c>
      <c r="FC130" s="376"/>
      <c r="FD130" s="365"/>
      <c r="FE130" s="365"/>
      <c r="FF130" s="365"/>
      <c r="FG130" s="365"/>
      <c r="FH130" s="365"/>
      <c r="FI130" s="365"/>
      <c r="FJ130" s="365"/>
      <c r="FK130" s="365"/>
      <c r="FL130" s="365"/>
      <c r="FM130" s="365"/>
      <c r="FN130" s="415">
        <f>+SUBTOTAL(9,FB130:FM130)</f>
        <v>0</v>
      </c>
      <c r="FO130" s="416"/>
      <c r="FP130" s="375">
        <v>0</v>
      </c>
      <c r="FQ130" s="376"/>
      <c r="FR130" s="365"/>
      <c r="FS130" s="365"/>
      <c r="FT130" s="365"/>
      <c r="FU130" s="365"/>
      <c r="FV130" s="365"/>
      <c r="FW130" s="365"/>
      <c r="FX130" s="365"/>
      <c r="FY130" s="365"/>
      <c r="FZ130" s="365"/>
      <c r="GA130" s="365"/>
      <c r="GB130" s="415">
        <f>+SUBTOTAL(9,FP130:GA130)</f>
        <v>0</v>
      </c>
      <c r="GC130" s="416"/>
      <c r="GD130" s="375">
        <v>0</v>
      </c>
      <c r="GE130" s="376"/>
      <c r="GF130" s="365"/>
      <c r="GG130" s="365"/>
      <c r="GH130" s="365"/>
      <c r="GI130" s="365"/>
      <c r="GJ130" s="365"/>
      <c r="GK130" s="365"/>
      <c r="GL130" s="365"/>
      <c r="GM130" s="365"/>
      <c r="GN130" s="365"/>
      <c r="GO130" s="365"/>
      <c r="GP130" s="415">
        <f>+SUBTOTAL(9,GD130:GO130)</f>
        <v>0</v>
      </c>
      <c r="GQ130" s="416"/>
      <c r="GR130" s="375">
        <v>0</v>
      </c>
      <c r="GS130" s="376"/>
      <c r="GT130" s="365"/>
      <c r="GU130" s="365"/>
      <c r="GV130" s="365"/>
      <c r="GW130" s="365"/>
      <c r="GX130" s="365"/>
      <c r="GY130" s="365"/>
      <c r="GZ130" s="365"/>
      <c r="HA130" s="365"/>
      <c r="HB130" s="365"/>
      <c r="HC130" s="365"/>
      <c r="HD130" s="415">
        <f>+SUBTOTAL(9,GR130:HC130)</f>
        <v>0</v>
      </c>
      <c r="HE130" s="416"/>
      <c r="HF130" s="375">
        <v>0</v>
      </c>
      <c r="HG130" s="376"/>
      <c r="HH130" s="365"/>
      <c r="HI130" s="365"/>
      <c r="HJ130" s="365"/>
      <c r="HK130" s="365"/>
      <c r="HL130" s="365"/>
      <c r="HM130" s="365"/>
      <c r="HN130" s="365"/>
      <c r="HO130" s="365"/>
      <c r="HP130" s="365"/>
      <c r="HQ130" s="365"/>
      <c r="HR130" s="415">
        <f>+SUBTOTAL(9,HF130:HQ130)</f>
        <v>0</v>
      </c>
      <c r="HS130" s="416"/>
      <c r="HT130" s="375">
        <v>0</v>
      </c>
      <c r="HU130" s="376"/>
      <c r="HV130" s="365"/>
      <c r="HW130" s="365"/>
      <c r="HX130" s="365"/>
      <c r="HY130" s="365"/>
      <c r="HZ130" s="365"/>
      <c r="IA130" s="365"/>
      <c r="IB130" s="365"/>
      <c r="IC130" s="365"/>
      <c r="ID130" s="365"/>
      <c r="IE130" s="365"/>
      <c r="IF130" s="415">
        <f>+SUBTOTAL(9,HT130:IE130)</f>
        <v>0</v>
      </c>
      <c r="IG130" s="416"/>
      <c r="IH130" s="375">
        <v>0</v>
      </c>
      <c r="II130" s="376"/>
      <c r="IJ130" s="365"/>
      <c r="IK130" s="365"/>
      <c r="IL130" s="365"/>
      <c r="IM130" s="365"/>
      <c r="IN130" s="365"/>
      <c r="IO130" s="365"/>
      <c r="IP130" s="365"/>
      <c r="IQ130" s="365"/>
      <c r="IR130" s="365"/>
      <c r="IS130" s="365"/>
      <c r="IT130" s="415">
        <f>+SUBTOTAL(9,IH130:IS130)</f>
        <v>0</v>
      </c>
      <c r="IU130" s="416"/>
      <c r="IV130" s="375">
        <v>0</v>
      </c>
      <c r="IW130" s="376"/>
      <c r="IX130" s="365"/>
      <c r="IY130" s="365"/>
      <c r="IZ130" s="365"/>
      <c r="JA130" s="365"/>
      <c r="JB130" s="365"/>
      <c r="JC130" s="365"/>
      <c r="JD130" s="365"/>
      <c r="JE130" s="365"/>
      <c r="JF130" s="365"/>
      <c r="JG130" s="365"/>
      <c r="JH130" s="415">
        <f>+SUBTOTAL(9,IV130:JG130)</f>
        <v>0</v>
      </c>
      <c r="JI130" s="416"/>
      <c r="JJ130" s="375">
        <v>0</v>
      </c>
      <c r="JK130" s="376"/>
      <c r="JL130" s="365"/>
      <c r="JM130" s="365"/>
      <c r="JN130" s="365"/>
      <c r="JO130" s="365"/>
      <c r="JP130" s="365"/>
      <c r="JQ130" s="365"/>
      <c r="JR130" s="365"/>
      <c r="JS130" s="365"/>
      <c r="JT130" s="365"/>
      <c r="JU130" s="365"/>
      <c r="JV130" s="415">
        <f>+SUBTOTAL(9,JJ130:JU130)</f>
        <v>0</v>
      </c>
      <c r="JW130" s="416"/>
      <c r="JX130" s="375">
        <v>0</v>
      </c>
      <c r="JY130" s="376"/>
      <c r="JZ130" s="365"/>
      <c r="KA130" s="365"/>
      <c r="KB130" s="365"/>
      <c r="KC130" s="365"/>
      <c r="KD130" s="365"/>
      <c r="KE130" s="365"/>
      <c r="KF130" s="365"/>
      <c r="KG130" s="365"/>
      <c r="KH130" s="365"/>
      <c r="KI130" s="365"/>
      <c r="KJ130" s="415">
        <f>+SUBTOTAL(9,JX130:KI130)</f>
        <v>0</v>
      </c>
      <c r="KK130" s="416"/>
      <c r="KL130" s="375">
        <v>0</v>
      </c>
      <c r="KM130" s="376"/>
      <c r="KN130" s="365"/>
      <c r="KO130" s="365"/>
      <c r="KP130" s="365"/>
      <c r="KQ130" s="365"/>
      <c r="KR130" s="365"/>
      <c r="KS130" s="365"/>
      <c r="KT130" s="365"/>
      <c r="KU130" s="365"/>
      <c r="KV130" s="365"/>
      <c r="KW130" s="365"/>
      <c r="KX130" s="415">
        <f>+SUBTOTAL(9,KL130:KW130)</f>
        <v>0</v>
      </c>
      <c r="KY130" s="416"/>
      <c r="KZ130" s="375">
        <v>0</v>
      </c>
      <c r="LA130" s="376"/>
      <c r="LB130" s="365"/>
      <c r="LC130" s="365"/>
      <c r="LD130" s="365"/>
      <c r="LE130" s="365"/>
      <c r="LF130" s="365"/>
      <c r="LG130" s="365"/>
      <c r="LH130" s="365"/>
      <c r="LI130" s="365"/>
      <c r="LJ130" s="365"/>
      <c r="LK130" s="365"/>
      <c r="LL130" s="415">
        <f>+SUBTOTAL(9,KZ130:LK130)</f>
        <v>0</v>
      </c>
      <c r="LM130" s="416"/>
      <c r="LN130" s="375">
        <v>0</v>
      </c>
      <c r="LO130" s="376"/>
      <c r="LP130" s="365"/>
      <c r="LQ130" s="365"/>
      <c r="LR130" s="365"/>
      <c r="LS130" s="365"/>
      <c r="LT130" s="365"/>
      <c r="LU130" s="365"/>
      <c r="LV130" s="365"/>
      <c r="LW130" s="365"/>
      <c r="LX130" s="365"/>
      <c r="LY130" s="365"/>
      <c r="LZ130" s="415">
        <f>+SUBTOTAL(9,LN130:LY130)</f>
        <v>0</v>
      </c>
      <c r="MA130" s="416"/>
      <c r="MB130" s="375">
        <v>0</v>
      </c>
      <c r="MC130" s="376"/>
      <c r="MD130" s="365"/>
      <c r="ME130" s="365"/>
      <c r="MF130" s="365"/>
      <c r="MG130" s="365"/>
      <c r="MH130" s="365"/>
      <c r="MI130" s="365"/>
      <c r="MJ130" s="365"/>
      <c r="MK130" s="365"/>
      <c r="ML130" s="365"/>
      <c r="MM130" s="365"/>
      <c r="MN130" s="415">
        <f>+SUBTOTAL(9,MB130:MM130)</f>
        <v>0</v>
      </c>
      <c r="MO130" s="416"/>
      <c r="MP130" s="375">
        <v>0</v>
      </c>
      <c r="MQ130" s="376"/>
      <c r="MR130" s="365"/>
      <c r="MS130" s="365"/>
      <c r="MT130" s="365"/>
      <c r="MU130" s="365"/>
      <c r="MV130" s="365"/>
      <c r="MW130" s="365"/>
      <c r="MX130" s="365"/>
      <c r="MY130" s="365"/>
      <c r="MZ130" s="365"/>
      <c r="NA130" s="365"/>
      <c r="NB130" s="415">
        <f>+SUBTOTAL(9,MP130:NA130)</f>
        <v>0</v>
      </c>
      <c r="NC130" s="416"/>
      <c r="ND130" s="375">
        <v>0</v>
      </c>
      <c r="NE130" s="376"/>
      <c r="NF130" s="365"/>
      <c r="NG130" s="365"/>
      <c r="NH130" s="365"/>
      <c r="NI130" s="365"/>
      <c r="NJ130" s="365"/>
      <c r="NK130" s="365"/>
      <c r="NL130" s="365"/>
      <c r="NM130" s="365"/>
      <c r="NN130" s="365"/>
      <c r="NO130" s="365"/>
      <c r="NP130" s="415">
        <f>+SUBTOTAL(9,ND130:NO130)</f>
        <v>0</v>
      </c>
      <c r="NQ130" s="416"/>
      <c r="NR130" s="375">
        <v>0</v>
      </c>
      <c r="NS130" s="376"/>
      <c r="NT130" s="365"/>
      <c r="NU130" s="365"/>
      <c r="NV130" s="365"/>
      <c r="NW130" s="365"/>
      <c r="NX130" s="365"/>
      <c r="NY130" s="365"/>
      <c r="NZ130" s="365"/>
      <c r="OA130" s="365"/>
      <c r="OB130" s="365"/>
      <c r="OC130" s="365"/>
      <c r="OD130" s="415">
        <f>+SUBTOTAL(9,NR130:OC130)</f>
        <v>0</v>
      </c>
      <c r="OE130" s="416"/>
      <c r="OF130" s="375">
        <v>0</v>
      </c>
      <c r="OG130" s="376"/>
      <c r="OH130" s="365"/>
      <c r="OI130" s="365"/>
      <c r="OJ130" s="365"/>
      <c r="OK130" s="365"/>
      <c r="OL130" s="365"/>
      <c r="OM130" s="365"/>
      <c r="ON130" s="365"/>
      <c r="OO130" s="365"/>
      <c r="OP130" s="365"/>
      <c r="OQ130" s="365"/>
      <c r="OR130" s="415">
        <f>+SUBTOTAL(9,OF130:OQ130)</f>
        <v>0</v>
      </c>
      <c r="OS130" s="416"/>
      <c r="OT130" s="375">
        <v>0</v>
      </c>
      <c r="OU130" s="376"/>
      <c r="OV130" s="365"/>
      <c r="OW130" s="365"/>
      <c r="OX130" s="365"/>
      <c r="OY130" s="365"/>
      <c r="OZ130" s="365"/>
      <c r="PA130" s="365"/>
      <c r="PB130" s="365"/>
      <c r="PC130" s="365"/>
      <c r="PD130" s="365"/>
      <c r="PE130" s="365"/>
      <c r="PF130" s="415">
        <f>+SUBTOTAL(9,OT130:PE130)</f>
        <v>0</v>
      </c>
      <c r="PG130" s="416"/>
      <c r="PH130" s="375">
        <v>0</v>
      </c>
      <c r="PI130" s="376"/>
      <c r="PJ130" s="365"/>
      <c r="PK130" s="365"/>
      <c r="PL130" s="365"/>
      <c r="PM130" s="365"/>
      <c r="PN130" s="365"/>
      <c r="PO130" s="365"/>
      <c r="PP130" s="365"/>
      <c r="PQ130" s="365"/>
      <c r="PR130" s="365"/>
      <c r="PS130" s="365"/>
      <c r="PT130" s="415">
        <f>+SUBTOTAL(9,PH130:PS130)</f>
        <v>0</v>
      </c>
      <c r="PU130" s="416"/>
      <c r="PV130" s="368">
        <f t="shared" ref="PV130:QG131" si="607">SUMIF($D$13:$PS$13,PV$10,$D130:$PS130)</f>
        <v>0</v>
      </c>
      <c r="PW130" s="368">
        <f t="shared" si="607"/>
        <v>0</v>
      </c>
      <c r="PX130" s="368">
        <f t="shared" si="607"/>
        <v>0</v>
      </c>
      <c r="PY130" s="368">
        <f t="shared" si="607"/>
        <v>0</v>
      </c>
      <c r="PZ130" s="368">
        <f t="shared" si="607"/>
        <v>0</v>
      </c>
      <c r="QA130" s="368">
        <f t="shared" si="607"/>
        <v>0</v>
      </c>
      <c r="QB130" s="368">
        <f t="shared" si="607"/>
        <v>0</v>
      </c>
      <c r="QC130" s="368">
        <f t="shared" si="607"/>
        <v>0</v>
      </c>
      <c r="QD130" s="368">
        <f t="shared" si="607"/>
        <v>0</v>
      </c>
      <c r="QE130" s="368">
        <f t="shared" si="607"/>
        <v>0</v>
      </c>
      <c r="QF130" s="368">
        <f t="shared" si="607"/>
        <v>0</v>
      </c>
      <c r="QG130" s="368">
        <f t="shared" si="607"/>
        <v>0</v>
      </c>
      <c r="QH130" s="368">
        <f t="shared" ref="QH130" si="608">SUM(PV130:QG130)</f>
        <v>0</v>
      </c>
    </row>
    <row r="131" spans="1:451" x14ac:dyDescent="0.25">
      <c r="A131" s="304" t="s">
        <v>938</v>
      </c>
      <c r="B131" s="255" t="s">
        <v>905</v>
      </c>
      <c r="D131" s="375">
        <v>0</v>
      </c>
      <c r="E131" s="389"/>
      <c r="F131" s="389"/>
      <c r="G131" s="389"/>
      <c r="H131" s="389"/>
      <c r="I131" s="389"/>
      <c r="J131" s="389"/>
      <c r="K131" s="389"/>
      <c r="L131" s="389"/>
      <c r="M131" s="389"/>
      <c r="N131" s="389"/>
      <c r="O131" s="389"/>
      <c r="P131" s="415">
        <f>+SUBTOTAL(9,D131:O131)</f>
        <v>0</v>
      </c>
      <c r="Q131" s="416"/>
      <c r="R131" s="375">
        <v>0</v>
      </c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415">
        <f>+SUBTOTAL(9,R131:AC131)</f>
        <v>0</v>
      </c>
      <c r="AF131" s="375">
        <v>0</v>
      </c>
      <c r="AG131" s="389"/>
      <c r="AH131" s="389"/>
      <c r="AI131" s="389"/>
      <c r="AJ131" s="389"/>
      <c r="AK131" s="389"/>
      <c r="AL131" s="389"/>
      <c r="AM131" s="389"/>
      <c r="AN131" s="389"/>
      <c r="AO131" s="389"/>
      <c r="AP131" s="389"/>
      <c r="AQ131" s="389"/>
      <c r="AR131" s="415">
        <f>+SUBTOTAL(9,AF131:AQ131)</f>
        <v>0</v>
      </c>
      <c r="AT131" s="375">
        <v>0</v>
      </c>
      <c r="AU131" s="376"/>
      <c r="AV131" s="376"/>
      <c r="AW131" s="376"/>
      <c r="AX131" s="376"/>
      <c r="AY131" s="376"/>
      <c r="AZ131" s="376"/>
      <c r="BA131" s="376"/>
      <c r="BB131" s="376"/>
      <c r="BC131" s="376"/>
      <c r="BD131" s="376"/>
      <c r="BE131" s="376"/>
      <c r="BF131" s="415">
        <f>+SUBTOTAL(9,AT131:BE131)</f>
        <v>0</v>
      </c>
      <c r="BH131" s="375">
        <v>0</v>
      </c>
      <c r="BI131" s="376"/>
      <c r="BJ131" s="376"/>
      <c r="BK131" s="376"/>
      <c r="BL131" s="391"/>
      <c r="BM131" s="391"/>
      <c r="BN131" s="391"/>
      <c r="BO131" s="376"/>
      <c r="BP131" s="365"/>
      <c r="BQ131" s="365"/>
      <c r="BR131" s="365"/>
      <c r="BS131" s="365"/>
      <c r="BT131" s="415">
        <f>+SUBTOTAL(9,BH131:BS131)</f>
        <v>0</v>
      </c>
      <c r="BV131" s="375">
        <v>0</v>
      </c>
      <c r="BW131" s="376"/>
      <c r="BX131" s="365"/>
      <c r="BY131" s="365"/>
      <c r="BZ131" s="365"/>
      <c r="CA131" s="365"/>
      <c r="CB131" s="365"/>
      <c r="CC131" s="365"/>
      <c r="CD131" s="365"/>
      <c r="CE131" s="365"/>
      <c r="CF131" s="365"/>
      <c r="CG131" s="365"/>
      <c r="CH131" s="415">
        <f>+SUBTOTAL(9,BV131:CG131)</f>
        <v>0</v>
      </c>
      <c r="CI131" s="416"/>
      <c r="CJ131" s="375">
        <v>0</v>
      </c>
      <c r="CK131" s="376"/>
      <c r="CL131" s="365"/>
      <c r="CM131" s="365"/>
      <c r="CN131" s="365"/>
      <c r="CO131" s="365"/>
      <c r="CP131" s="365"/>
      <c r="CQ131" s="365"/>
      <c r="CR131" s="365"/>
      <c r="CS131" s="365"/>
      <c r="CT131" s="365"/>
      <c r="CU131" s="365"/>
      <c r="CV131" s="415">
        <f>+SUBTOTAL(9,CJ131:CU131)</f>
        <v>0</v>
      </c>
      <c r="CX131" s="375">
        <v>0</v>
      </c>
      <c r="CY131" s="376"/>
      <c r="CZ131" s="365"/>
      <c r="DA131" s="365"/>
      <c r="DB131" s="365"/>
      <c r="DC131" s="365"/>
      <c r="DD131" s="365"/>
      <c r="DE131" s="365"/>
      <c r="DF131" s="365"/>
      <c r="DG131" s="365"/>
      <c r="DH131" s="365"/>
      <c r="DI131" s="365"/>
      <c r="DJ131" s="415">
        <f>+SUBTOTAL(9,CX131:DI131)</f>
        <v>0</v>
      </c>
      <c r="DK131" s="416"/>
      <c r="DL131" s="375">
        <v>0</v>
      </c>
      <c r="DM131" s="376"/>
      <c r="DN131" s="365"/>
      <c r="DO131" s="365"/>
      <c r="DP131" s="365"/>
      <c r="DQ131" s="365"/>
      <c r="DR131" s="365"/>
      <c r="DS131" s="365"/>
      <c r="DT131" s="365"/>
      <c r="DU131" s="365"/>
      <c r="DV131" s="365"/>
      <c r="DW131" s="365"/>
      <c r="DX131" s="415">
        <f>+SUBTOTAL(9,DL131:DW131)</f>
        <v>0</v>
      </c>
      <c r="DY131" s="416"/>
      <c r="DZ131" s="375">
        <v>0</v>
      </c>
      <c r="EA131" s="376"/>
      <c r="EB131" s="365"/>
      <c r="EC131" s="365"/>
      <c r="ED131" s="365"/>
      <c r="EE131" s="365"/>
      <c r="EF131" s="365"/>
      <c r="EG131" s="365"/>
      <c r="EH131" s="365"/>
      <c r="EI131" s="365"/>
      <c r="EJ131" s="365"/>
      <c r="EK131" s="365"/>
      <c r="EL131" s="415">
        <f>+SUBTOTAL(9,DZ131:EK131)</f>
        <v>0</v>
      </c>
      <c r="EM131" s="416"/>
      <c r="EN131" s="375">
        <v>0</v>
      </c>
      <c r="EO131" s="376"/>
      <c r="EP131" s="365"/>
      <c r="EQ131" s="365"/>
      <c r="ER131" s="365"/>
      <c r="ES131" s="365"/>
      <c r="ET131" s="365"/>
      <c r="EU131" s="365"/>
      <c r="EV131" s="365"/>
      <c r="EW131" s="365"/>
      <c r="EX131" s="365"/>
      <c r="EY131" s="365"/>
      <c r="EZ131" s="415">
        <f>+SUBTOTAL(9,EN131:EY131)</f>
        <v>0</v>
      </c>
      <c r="FA131" s="416"/>
      <c r="FB131" s="375">
        <v>0</v>
      </c>
      <c r="FC131" s="376"/>
      <c r="FD131" s="365"/>
      <c r="FE131" s="365"/>
      <c r="FF131" s="365"/>
      <c r="FG131" s="365"/>
      <c r="FH131" s="365"/>
      <c r="FI131" s="365"/>
      <c r="FJ131" s="365"/>
      <c r="FK131" s="365"/>
      <c r="FL131" s="365"/>
      <c r="FM131" s="365"/>
      <c r="FN131" s="415">
        <f>+SUBTOTAL(9,FB131:FM131)</f>
        <v>0</v>
      </c>
      <c r="FO131" s="416"/>
      <c r="FP131" s="375">
        <v>0</v>
      </c>
      <c r="FQ131" s="376"/>
      <c r="FR131" s="365"/>
      <c r="FS131" s="365"/>
      <c r="FT131" s="365"/>
      <c r="FU131" s="365"/>
      <c r="FV131" s="365"/>
      <c r="FW131" s="365"/>
      <c r="FX131" s="365"/>
      <c r="FY131" s="365"/>
      <c r="FZ131" s="365"/>
      <c r="GA131" s="365"/>
      <c r="GB131" s="415">
        <f>+SUBTOTAL(9,FP131:GA131)</f>
        <v>0</v>
      </c>
      <c r="GC131" s="416"/>
      <c r="GD131" s="375">
        <v>0</v>
      </c>
      <c r="GE131" s="376"/>
      <c r="GF131" s="365"/>
      <c r="GG131" s="365"/>
      <c r="GH131" s="365"/>
      <c r="GI131" s="365"/>
      <c r="GJ131" s="365"/>
      <c r="GK131" s="365"/>
      <c r="GL131" s="365"/>
      <c r="GM131" s="365"/>
      <c r="GN131" s="365"/>
      <c r="GO131" s="365"/>
      <c r="GP131" s="415">
        <f>+SUBTOTAL(9,GD131:GO131)</f>
        <v>0</v>
      </c>
      <c r="GQ131" s="416"/>
      <c r="GR131" s="375">
        <v>0</v>
      </c>
      <c r="GS131" s="376"/>
      <c r="GT131" s="365"/>
      <c r="GU131" s="365"/>
      <c r="GV131" s="365"/>
      <c r="GW131" s="365"/>
      <c r="GX131" s="365"/>
      <c r="GY131" s="365"/>
      <c r="GZ131" s="365"/>
      <c r="HA131" s="365"/>
      <c r="HB131" s="365"/>
      <c r="HC131" s="365"/>
      <c r="HD131" s="415">
        <f>+SUBTOTAL(9,GR131:HC131)</f>
        <v>0</v>
      </c>
      <c r="HE131" s="416"/>
      <c r="HF131" s="375">
        <v>0</v>
      </c>
      <c r="HG131" s="376"/>
      <c r="HH131" s="365"/>
      <c r="HI131" s="365"/>
      <c r="HJ131" s="365"/>
      <c r="HK131" s="365"/>
      <c r="HL131" s="365"/>
      <c r="HM131" s="365"/>
      <c r="HN131" s="365"/>
      <c r="HO131" s="365"/>
      <c r="HP131" s="365"/>
      <c r="HQ131" s="365"/>
      <c r="HR131" s="415">
        <f>+SUBTOTAL(9,HF131:HQ131)</f>
        <v>0</v>
      </c>
      <c r="HS131" s="416"/>
      <c r="HT131" s="375">
        <v>0</v>
      </c>
      <c r="HU131" s="376"/>
      <c r="HV131" s="365"/>
      <c r="HW131" s="365"/>
      <c r="HX131" s="365"/>
      <c r="HY131" s="365"/>
      <c r="HZ131" s="365"/>
      <c r="IA131" s="365"/>
      <c r="IB131" s="365"/>
      <c r="IC131" s="365"/>
      <c r="ID131" s="365"/>
      <c r="IE131" s="365"/>
      <c r="IF131" s="415">
        <f>+SUBTOTAL(9,HT131:IE131)</f>
        <v>0</v>
      </c>
      <c r="IG131" s="416"/>
      <c r="IH131" s="375">
        <v>0</v>
      </c>
      <c r="II131" s="376"/>
      <c r="IJ131" s="365"/>
      <c r="IK131" s="365"/>
      <c r="IL131" s="365"/>
      <c r="IM131" s="365"/>
      <c r="IN131" s="365"/>
      <c r="IO131" s="365"/>
      <c r="IP131" s="365"/>
      <c r="IQ131" s="365"/>
      <c r="IR131" s="365"/>
      <c r="IS131" s="365"/>
      <c r="IT131" s="415">
        <f>+SUBTOTAL(9,IH131:IS131)</f>
        <v>0</v>
      </c>
      <c r="IU131" s="416"/>
      <c r="IV131" s="375">
        <v>0</v>
      </c>
      <c r="IW131" s="376"/>
      <c r="IX131" s="365"/>
      <c r="IY131" s="365"/>
      <c r="IZ131" s="365"/>
      <c r="JA131" s="365"/>
      <c r="JB131" s="365"/>
      <c r="JC131" s="365"/>
      <c r="JD131" s="365"/>
      <c r="JE131" s="365"/>
      <c r="JF131" s="365"/>
      <c r="JG131" s="365"/>
      <c r="JH131" s="415">
        <f>+SUBTOTAL(9,IV131:JG131)</f>
        <v>0</v>
      </c>
      <c r="JI131" s="416"/>
      <c r="JJ131" s="375">
        <v>0</v>
      </c>
      <c r="JK131" s="376"/>
      <c r="JL131" s="365"/>
      <c r="JM131" s="365"/>
      <c r="JN131" s="365"/>
      <c r="JO131" s="365"/>
      <c r="JP131" s="365"/>
      <c r="JQ131" s="365"/>
      <c r="JR131" s="365"/>
      <c r="JS131" s="365"/>
      <c r="JT131" s="365"/>
      <c r="JU131" s="365"/>
      <c r="JV131" s="415">
        <f>+SUBTOTAL(9,JJ131:JU131)</f>
        <v>0</v>
      </c>
      <c r="JW131" s="416"/>
      <c r="JX131" s="375">
        <v>0</v>
      </c>
      <c r="JY131" s="376"/>
      <c r="JZ131" s="365"/>
      <c r="KA131" s="365"/>
      <c r="KB131" s="365"/>
      <c r="KC131" s="365"/>
      <c r="KD131" s="365"/>
      <c r="KE131" s="365"/>
      <c r="KF131" s="365"/>
      <c r="KG131" s="365"/>
      <c r="KH131" s="365"/>
      <c r="KI131" s="365"/>
      <c r="KJ131" s="415">
        <f>+SUBTOTAL(9,JX131:KI131)</f>
        <v>0</v>
      </c>
      <c r="KK131" s="416"/>
      <c r="KL131" s="375">
        <v>0</v>
      </c>
      <c r="KM131" s="376"/>
      <c r="KN131" s="365"/>
      <c r="KO131" s="365"/>
      <c r="KP131" s="365"/>
      <c r="KQ131" s="365"/>
      <c r="KR131" s="365"/>
      <c r="KS131" s="365"/>
      <c r="KT131" s="365"/>
      <c r="KU131" s="365"/>
      <c r="KV131" s="365"/>
      <c r="KW131" s="365"/>
      <c r="KX131" s="415">
        <f>+SUBTOTAL(9,KL131:KW131)</f>
        <v>0</v>
      </c>
      <c r="KY131" s="416"/>
      <c r="KZ131" s="375">
        <v>0</v>
      </c>
      <c r="LA131" s="376"/>
      <c r="LB131" s="365"/>
      <c r="LC131" s="365"/>
      <c r="LD131" s="365"/>
      <c r="LE131" s="365"/>
      <c r="LF131" s="365"/>
      <c r="LG131" s="365"/>
      <c r="LH131" s="365"/>
      <c r="LI131" s="365"/>
      <c r="LJ131" s="365"/>
      <c r="LK131" s="365"/>
      <c r="LL131" s="415">
        <f>+SUBTOTAL(9,KZ131:LK131)</f>
        <v>0</v>
      </c>
      <c r="LM131" s="416"/>
      <c r="LN131" s="375">
        <v>0</v>
      </c>
      <c r="LO131" s="376"/>
      <c r="LP131" s="365"/>
      <c r="LQ131" s="365"/>
      <c r="LR131" s="365"/>
      <c r="LS131" s="365"/>
      <c r="LT131" s="365"/>
      <c r="LU131" s="365"/>
      <c r="LV131" s="365"/>
      <c r="LW131" s="365"/>
      <c r="LX131" s="365"/>
      <c r="LY131" s="365"/>
      <c r="LZ131" s="415">
        <f>+SUBTOTAL(9,LN131:LY131)</f>
        <v>0</v>
      </c>
      <c r="MA131" s="416"/>
      <c r="MB131" s="375">
        <v>0</v>
      </c>
      <c r="MC131" s="376"/>
      <c r="MD131" s="365"/>
      <c r="ME131" s="365"/>
      <c r="MF131" s="365"/>
      <c r="MG131" s="365"/>
      <c r="MH131" s="365"/>
      <c r="MI131" s="365"/>
      <c r="MJ131" s="365"/>
      <c r="MK131" s="365"/>
      <c r="ML131" s="365"/>
      <c r="MM131" s="365"/>
      <c r="MN131" s="415">
        <f>+SUBTOTAL(9,MB131:MM131)</f>
        <v>0</v>
      </c>
      <c r="MO131" s="416"/>
      <c r="MP131" s="375">
        <v>0</v>
      </c>
      <c r="MQ131" s="376"/>
      <c r="MR131" s="365"/>
      <c r="MS131" s="365"/>
      <c r="MT131" s="365"/>
      <c r="MU131" s="365"/>
      <c r="MV131" s="365"/>
      <c r="MW131" s="365"/>
      <c r="MX131" s="365"/>
      <c r="MY131" s="365"/>
      <c r="MZ131" s="365"/>
      <c r="NA131" s="365"/>
      <c r="NB131" s="415">
        <f>+SUBTOTAL(9,MP131:NA131)</f>
        <v>0</v>
      </c>
      <c r="NC131" s="416"/>
      <c r="ND131" s="375">
        <v>0</v>
      </c>
      <c r="NE131" s="376"/>
      <c r="NF131" s="365"/>
      <c r="NG131" s="365"/>
      <c r="NH131" s="365"/>
      <c r="NI131" s="365"/>
      <c r="NJ131" s="365"/>
      <c r="NK131" s="365"/>
      <c r="NL131" s="365"/>
      <c r="NM131" s="365"/>
      <c r="NN131" s="365"/>
      <c r="NO131" s="365"/>
      <c r="NP131" s="415">
        <f>+SUBTOTAL(9,ND131:NO131)</f>
        <v>0</v>
      </c>
      <c r="NQ131" s="416"/>
      <c r="NR131" s="375">
        <v>0</v>
      </c>
      <c r="NS131" s="376"/>
      <c r="NT131" s="365"/>
      <c r="NU131" s="365"/>
      <c r="NV131" s="365"/>
      <c r="NW131" s="365"/>
      <c r="NX131" s="365"/>
      <c r="NY131" s="365"/>
      <c r="NZ131" s="365"/>
      <c r="OA131" s="365"/>
      <c r="OB131" s="365"/>
      <c r="OC131" s="365"/>
      <c r="OD131" s="415">
        <f>+SUBTOTAL(9,NR131:OC131)</f>
        <v>0</v>
      </c>
      <c r="OE131" s="416"/>
      <c r="OF131" s="375">
        <v>0</v>
      </c>
      <c r="OG131" s="376"/>
      <c r="OH131" s="365"/>
      <c r="OI131" s="365"/>
      <c r="OJ131" s="365"/>
      <c r="OK131" s="365"/>
      <c r="OL131" s="365"/>
      <c r="OM131" s="365"/>
      <c r="ON131" s="365"/>
      <c r="OO131" s="365"/>
      <c r="OP131" s="365"/>
      <c r="OQ131" s="365"/>
      <c r="OR131" s="415">
        <f>+SUBTOTAL(9,OF131:OQ131)</f>
        <v>0</v>
      </c>
      <c r="OS131" s="416"/>
      <c r="OT131" s="375">
        <v>0</v>
      </c>
      <c r="OU131" s="376"/>
      <c r="OV131" s="365"/>
      <c r="OW131" s="365"/>
      <c r="OX131" s="365"/>
      <c r="OY131" s="365"/>
      <c r="OZ131" s="365"/>
      <c r="PA131" s="365"/>
      <c r="PB131" s="365"/>
      <c r="PC131" s="365"/>
      <c r="PD131" s="365"/>
      <c r="PE131" s="365"/>
      <c r="PF131" s="415">
        <f>+SUBTOTAL(9,OT131:PE131)</f>
        <v>0</v>
      </c>
      <c r="PG131" s="416"/>
      <c r="PH131" s="375">
        <v>0</v>
      </c>
      <c r="PI131" s="376"/>
      <c r="PJ131" s="365"/>
      <c r="PK131" s="365"/>
      <c r="PL131" s="365"/>
      <c r="PM131" s="365"/>
      <c r="PN131" s="365"/>
      <c r="PO131" s="365"/>
      <c r="PP131" s="365"/>
      <c r="PQ131" s="365"/>
      <c r="PR131" s="365"/>
      <c r="PS131" s="365"/>
      <c r="PT131" s="415">
        <f>+SUBTOTAL(9,PH131:PS131)</f>
        <v>0</v>
      </c>
      <c r="PU131" s="416"/>
      <c r="PV131" s="368">
        <f t="shared" si="607"/>
        <v>0</v>
      </c>
      <c r="PW131" s="368">
        <f t="shared" si="607"/>
        <v>0</v>
      </c>
      <c r="PX131" s="368">
        <f t="shared" si="607"/>
        <v>0</v>
      </c>
      <c r="PY131" s="368">
        <f t="shared" si="607"/>
        <v>0</v>
      </c>
      <c r="PZ131" s="368">
        <f t="shared" si="607"/>
        <v>0</v>
      </c>
      <c r="QA131" s="368">
        <f t="shared" si="607"/>
        <v>0</v>
      </c>
      <c r="QB131" s="368">
        <f t="shared" si="607"/>
        <v>0</v>
      </c>
      <c r="QC131" s="368">
        <f t="shared" si="607"/>
        <v>0</v>
      </c>
      <c r="QD131" s="368">
        <f t="shared" si="607"/>
        <v>0</v>
      </c>
      <c r="QE131" s="368">
        <f t="shared" si="607"/>
        <v>0</v>
      </c>
      <c r="QF131" s="368">
        <f t="shared" si="607"/>
        <v>0</v>
      </c>
      <c r="QG131" s="368">
        <f t="shared" si="607"/>
        <v>0</v>
      </c>
      <c r="QH131" s="368">
        <f t="shared" ref="QH131" si="609">SUM(PV131:QG131)</f>
        <v>0</v>
      </c>
    </row>
    <row r="132" spans="1:451" x14ac:dyDescent="0.25">
      <c r="B132" s="255"/>
      <c r="D132" s="364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  <c r="P132" s="368"/>
      <c r="Q132" s="372"/>
      <c r="R132" s="364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8"/>
      <c r="AF132" s="364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8"/>
      <c r="AT132" s="364"/>
      <c r="AU132" s="365"/>
      <c r="AV132" s="365"/>
      <c r="AW132" s="365"/>
      <c r="AX132" s="365"/>
      <c r="AY132" s="365"/>
      <c r="AZ132" s="365"/>
      <c r="BA132" s="365"/>
      <c r="BB132" s="365"/>
      <c r="BC132" s="365"/>
      <c r="BD132" s="365"/>
      <c r="BE132" s="365"/>
      <c r="BF132" s="368"/>
      <c r="BH132" s="364"/>
      <c r="BI132" s="365"/>
      <c r="BJ132" s="365"/>
      <c r="BK132" s="365"/>
      <c r="BL132" s="365"/>
      <c r="BM132" s="365"/>
      <c r="BN132" s="365"/>
      <c r="BO132" s="365"/>
      <c r="BP132" s="365"/>
      <c r="BQ132" s="365"/>
      <c r="BR132" s="365"/>
      <c r="BS132" s="365"/>
      <c r="BT132" s="368"/>
      <c r="BV132" s="364"/>
      <c r="BW132" s="365"/>
      <c r="BX132" s="365"/>
      <c r="BY132" s="365"/>
      <c r="BZ132" s="365"/>
      <c r="CA132" s="365"/>
      <c r="CB132" s="365"/>
      <c r="CC132" s="365"/>
      <c r="CD132" s="365"/>
      <c r="CE132" s="365"/>
      <c r="CF132" s="365"/>
      <c r="CG132" s="365"/>
      <c r="CH132" s="368"/>
      <c r="CI132" s="372"/>
      <c r="CJ132" s="364"/>
      <c r="CK132" s="365"/>
      <c r="CL132" s="365"/>
      <c r="CM132" s="365"/>
      <c r="CN132" s="365"/>
      <c r="CO132" s="365"/>
      <c r="CP132" s="365"/>
      <c r="CQ132" s="365"/>
      <c r="CR132" s="365"/>
      <c r="CS132" s="365"/>
      <c r="CT132" s="365"/>
      <c r="CU132" s="365"/>
      <c r="CV132" s="368"/>
      <c r="CX132" s="364"/>
      <c r="CY132" s="365"/>
      <c r="CZ132" s="365"/>
      <c r="DA132" s="365"/>
      <c r="DB132" s="365"/>
      <c r="DC132" s="365"/>
      <c r="DD132" s="365"/>
      <c r="DE132" s="365"/>
      <c r="DF132" s="365"/>
      <c r="DG132" s="365"/>
      <c r="DH132" s="365"/>
      <c r="DI132" s="365"/>
      <c r="DJ132" s="368"/>
      <c r="DK132" s="372"/>
      <c r="DL132" s="364"/>
      <c r="DM132" s="365"/>
      <c r="DN132" s="365"/>
      <c r="DO132" s="365"/>
      <c r="DP132" s="365"/>
      <c r="DQ132" s="365"/>
      <c r="DR132" s="365"/>
      <c r="DS132" s="365"/>
      <c r="DT132" s="365"/>
      <c r="DU132" s="365"/>
      <c r="DV132" s="365"/>
      <c r="DW132" s="365"/>
      <c r="DX132" s="368"/>
      <c r="DY132" s="372"/>
      <c r="DZ132" s="364"/>
      <c r="EA132" s="365"/>
      <c r="EB132" s="365"/>
      <c r="EC132" s="365"/>
      <c r="ED132" s="365"/>
      <c r="EE132" s="365"/>
      <c r="EF132" s="365"/>
      <c r="EG132" s="365"/>
      <c r="EH132" s="365"/>
      <c r="EI132" s="365"/>
      <c r="EJ132" s="365"/>
      <c r="EK132" s="365"/>
      <c r="EL132" s="368"/>
      <c r="EM132" s="372"/>
      <c r="EN132" s="364"/>
      <c r="EO132" s="365"/>
      <c r="EP132" s="365"/>
      <c r="EQ132" s="365"/>
      <c r="ER132" s="365"/>
      <c r="ES132" s="365"/>
      <c r="ET132" s="365"/>
      <c r="EU132" s="365"/>
      <c r="EV132" s="365"/>
      <c r="EW132" s="365"/>
      <c r="EX132" s="365"/>
      <c r="EY132" s="365"/>
      <c r="EZ132" s="368"/>
      <c r="FA132" s="372"/>
      <c r="FB132" s="364"/>
      <c r="FC132" s="365"/>
      <c r="FD132" s="365"/>
      <c r="FE132" s="365"/>
      <c r="FF132" s="365"/>
      <c r="FG132" s="365"/>
      <c r="FH132" s="365"/>
      <c r="FI132" s="365"/>
      <c r="FJ132" s="365"/>
      <c r="FK132" s="365"/>
      <c r="FL132" s="365"/>
      <c r="FM132" s="365"/>
      <c r="FN132" s="368"/>
      <c r="FO132" s="372"/>
      <c r="FP132" s="364"/>
      <c r="FQ132" s="365"/>
      <c r="FR132" s="365"/>
      <c r="FS132" s="365"/>
      <c r="FT132" s="365"/>
      <c r="FU132" s="365"/>
      <c r="FV132" s="365"/>
      <c r="FW132" s="365"/>
      <c r="FX132" s="365"/>
      <c r="FY132" s="365"/>
      <c r="FZ132" s="365"/>
      <c r="GA132" s="365"/>
      <c r="GB132" s="368"/>
      <c r="GC132" s="372"/>
      <c r="GD132" s="364"/>
      <c r="GE132" s="365"/>
      <c r="GF132" s="365"/>
      <c r="GG132" s="365"/>
      <c r="GH132" s="365"/>
      <c r="GI132" s="365"/>
      <c r="GJ132" s="365"/>
      <c r="GK132" s="365"/>
      <c r="GL132" s="365"/>
      <c r="GM132" s="365"/>
      <c r="GN132" s="365"/>
      <c r="GO132" s="365"/>
      <c r="GP132" s="368"/>
      <c r="GQ132" s="372"/>
      <c r="GR132" s="364"/>
      <c r="GS132" s="365"/>
      <c r="GT132" s="365"/>
      <c r="GU132" s="365"/>
      <c r="GV132" s="365"/>
      <c r="GW132" s="365"/>
      <c r="GX132" s="365"/>
      <c r="GY132" s="365"/>
      <c r="GZ132" s="365"/>
      <c r="HA132" s="365"/>
      <c r="HB132" s="365"/>
      <c r="HC132" s="365"/>
      <c r="HD132" s="368"/>
      <c r="HE132" s="372"/>
      <c r="HF132" s="364"/>
      <c r="HG132" s="365"/>
      <c r="HH132" s="365"/>
      <c r="HI132" s="365"/>
      <c r="HJ132" s="365"/>
      <c r="HK132" s="365"/>
      <c r="HL132" s="365"/>
      <c r="HM132" s="365"/>
      <c r="HN132" s="365"/>
      <c r="HO132" s="365"/>
      <c r="HP132" s="365"/>
      <c r="HQ132" s="365"/>
      <c r="HR132" s="368"/>
      <c r="HS132" s="372"/>
      <c r="HT132" s="364"/>
      <c r="HU132" s="365"/>
      <c r="HV132" s="365"/>
      <c r="HW132" s="365"/>
      <c r="HX132" s="365"/>
      <c r="HY132" s="365"/>
      <c r="HZ132" s="365"/>
      <c r="IA132" s="365"/>
      <c r="IB132" s="365"/>
      <c r="IC132" s="365"/>
      <c r="ID132" s="365"/>
      <c r="IE132" s="365"/>
      <c r="IF132" s="368"/>
      <c r="IG132" s="372"/>
      <c r="IH132" s="364"/>
      <c r="II132" s="365"/>
      <c r="IJ132" s="365"/>
      <c r="IK132" s="365"/>
      <c r="IL132" s="365"/>
      <c r="IM132" s="365"/>
      <c r="IN132" s="365"/>
      <c r="IO132" s="365"/>
      <c r="IP132" s="365"/>
      <c r="IQ132" s="365"/>
      <c r="IR132" s="365"/>
      <c r="IS132" s="365"/>
      <c r="IT132" s="368"/>
      <c r="IU132" s="372"/>
      <c r="IV132" s="364"/>
      <c r="IW132" s="365"/>
      <c r="IX132" s="365"/>
      <c r="IY132" s="365"/>
      <c r="IZ132" s="365"/>
      <c r="JA132" s="365"/>
      <c r="JB132" s="365"/>
      <c r="JC132" s="365"/>
      <c r="JD132" s="365"/>
      <c r="JE132" s="365"/>
      <c r="JF132" s="365"/>
      <c r="JG132" s="365"/>
      <c r="JH132" s="368"/>
      <c r="JI132" s="372"/>
      <c r="JJ132" s="364"/>
      <c r="JK132" s="365"/>
      <c r="JL132" s="365"/>
      <c r="JM132" s="365"/>
      <c r="JN132" s="365"/>
      <c r="JO132" s="365"/>
      <c r="JP132" s="365"/>
      <c r="JQ132" s="365"/>
      <c r="JR132" s="365"/>
      <c r="JS132" s="365"/>
      <c r="JT132" s="365"/>
      <c r="JU132" s="365"/>
      <c r="JV132" s="368"/>
      <c r="JW132" s="372"/>
      <c r="JX132" s="364"/>
      <c r="JY132" s="365"/>
      <c r="JZ132" s="365"/>
      <c r="KA132" s="365"/>
      <c r="KB132" s="365"/>
      <c r="KC132" s="365"/>
      <c r="KD132" s="365"/>
      <c r="KE132" s="365"/>
      <c r="KF132" s="365"/>
      <c r="KG132" s="365"/>
      <c r="KH132" s="365"/>
      <c r="KI132" s="365"/>
      <c r="KJ132" s="368"/>
      <c r="KK132" s="372"/>
      <c r="KL132" s="364"/>
      <c r="KM132" s="365"/>
      <c r="KN132" s="365"/>
      <c r="KO132" s="365"/>
      <c r="KP132" s="365"/>
      <c r="KQ132" s="365"/>
      <c r="KR132" s="365"/>
      <c r="KS132" s="365"/>
      <c r="KT132" s="365"/>
      <c r="KU132" s="365"/>
      <c r="KV132" s="365"/>
      <c r="KW132" s="365"/>
      <c r="KX132" s="368"/>
      <c r="KY132" s="372"/>
      <c r="KZ132" s="364"/>
      <c r="LA132" s="365"/>
      <c r="LB132" s="365"/>
      <c r="LC132" s="365"/>
      <c r="LD132" s="365"/>
      <c r="LE132" s="365"/>
      <c r="LF132" s="365"/>
      <c r="LG132" s="365"/>
      <c r="LH132" s="365"/>
      <c r="LI132" s="365"/>
      <c r="LJ132" s="365"/>
      <c r="LK132" s="365"/>
      <c r="LL132" s="368"/>
      <c r="LM132" s="372"/>
      <c r="LN132" s="364"/>
      <c r="LO132" s="365"/>
      <c r="LP132" s="365"/>
      <c r="LQ132" s="365"/>
      <c r="LR132" s="365"/>
      <c r="LS132" s="365"/>
      <c r="LT132" s="365"/>
      <c r="LU132" s="365"/>
      <c r="LV132" s="365"/>
      <c r="LW132" s="365"/>
      <c r="LX132" s="365"/>
      <c r="LY132" s="365"/>
      <c r="LZ132" s="368"/>
      <c r="MA132" s="372"/>
      <c r="MB132" s="364"/>
      <c r="MC132" s="365"/>
      <c r="MD132" s="365"/>
      <c r="ME132" s="365"/>
      <c r="MF132" s="365"/>
      <c r="MG132" s="365"/>
      <c r="MH132" s="365"/>
      <c r="MI132" s="365"/>
      <c r="MJ132" s="365"/>
      <c r="MK132" s="365"/>
      <c r="ML132" s="365"/>
      <c r="MM132" s="365"/>
      <c r="MN132" s="368"/>
      <c r="MO132" s="372"/>
      <c r="MP132" s="364"/>
      <c r="MQ132" s="365"/>
      <c r="MR132" s="365"/>
      <c r="MS132" s="365"/>
      <c r="MT132" s="365"/>
      <c r="MU132" s="365"/>
      <c r="MV132" s="365"/>
      <c r="MW132" s="365"/>
      <c r="MX132" s="365"/>
      <c r="MY132" s="365"/>
      <c r="MZ132" s="365"/>
      <c r="NA132" s="365"/>
      <c r="NB132" s="368"/>
      <c r="NC132" s="372"/>
      <c r="ND132" s="364"/>
      <c r="NE132" s="365"/>
      <c r="NF132" s="365"/>
      <c r="NG132" s="365"/>
      <c r="NH132" s="365"/>
      <c r="NI132" s="365"/>
      <c r="NJ132" s="365"/>
      <c r="NK132" s="365"/>
      <c r="NL132" s="365"/>
      <c r="NM132" s="365"/>
      <c r="NN132" s="365"/>
      <c r="NO132" s="365"/>
      <c r="NP132" s="368"/>
      <c r="NQ132" s="372"/>
      <c r="NR132" s="364"/>
      <c r="NS132" s="365"/>
      <c r="NT132" s="365"/>
      <c r="NU132" s="365"/>
      <c r="NV132" s="365"/>
      <c r="NW132" s="365"/>
      <c r="NX132" s="365"/>
      <c r="NY132" s="365"/>
      <c r="NZ132" s="365"/>
      <c r="OA132" s="365"/>
      <c r="OB132" s="365"/>
      <c r="OC132" s="365"/>
      <c r="OD132" s="368"/>
      <c r="OE132" s="372"/>
      <c r="OF132" s="364"/>
      <c r="OG132" s="365"/>
      <c r="OH132" s="365"/>
      <c r="OI132" s="365"/>
      <c r="OJ132" s="365"/>
      <c r="OK132" s="365"/>
      <c r="OL132" s="365"/>
      <c r="OM132" s="365"/>
      <c r="ON132" s="365"/>
      <c r="OO132" s="365"/>
      <c r="OP132" s="365"/>
      <c r="OQ132" s="365"/>
      <c r="OR132" s="368"/>
      <c r="OS132" s="372"/>
      <c r="OT132" s="364"/>
      <c r="OU132" s="365"/>
      <c r="OV132" s="365"/>
      <c r="OW132" s="365"/>
      <c r="OX132" s="365"/>
      <c r="OY132" s="365"/>
      <c r="OZ132" s="365"/>
      <c r="PA132" s="365"/>
      <c r="PB132" s="365"/>
      <c r="PC132" s="365"/>
      <c r="PD132" s="365"/>
      <c r="PE132" s="365"/>
      <c r="PF132" s="368"/>
      <c r="PG132" s="372"/>
      <c r="PH132" s="364"/>
      <c r="PI132" s="365"/>
      <c r="PJ132" s="365"/>
      <c r="PK132" s="365"/>
      <c r="PL132" s="365"/>
      <c r="PM132" s="365"/>
      <c r="PN132" s="365"/>
      <c r="PO132" s="365"/>
      <c r="PP132" s="365"/>
      <c r="PQ132" s="365"/>
      <c r="PR132" s="365"/>
      <c r="PS132" s="365"/>
      <c r="PT132" s="368"/>
      <c r="PU132" s="372"/>
      <c r="PV132" s="368"/>
      <c r="PW132" s="368"/>
      <c r="PX132" s="368"/>
      <c r="PY132" s="368"/>
      <c r="PZ132" s="368"/>
      <c r="QA132" s="368"/>
      <c r="QB132" s="368"/>
      <c r="QC132" s="368"/>
      <c r="QD132" s="368"/>
      <c r="QE132" s="368"/>
      <c r="QF132" s="368"/>
      <c r="QG132" s="368"/>
      <c r="QH132" s="368"/>
    </row>
    <row r="133" spans="1:451" ht="13.5" thickBot="1" x14ac:dyDescent="0.3">
      <c r="B133" s="255"/>
      <c r="D133" s="435">
        <f>SUM(D128:D132)</f>
        <v>-1964384.7555000002</v>
      </c>
      <c r="E133" s="436">
        <f t="shared" ref="E133:P133" si="610">SUM(E128:E132)</f>
        <v>0</v>
      </c>
      <c r="F133" s="436">
        <f t="shared" si="610"/>
        <v>0</v>
      </c>
      <c r="G133" s="436">
        <f t="shared" si="610"/>
        <v>0</v>
      </c>
      <c r="H133" s="436">
        <f t="shared" si="610"/>
        <v>0</v>
      </c>
      <c r="I133" s="436">
        <f t="shared" si="610"/>
        <v>0</v>
      </c>
      <c r="J133" s="436">
        <f t="shared" si="610"/>
        <v>0</v>
      </c>
      <c r="K133" s="436">
        <f t="shared" si="610"/>
        <v>0</v>
      </c>
      <c r="L133" s="436">
        <f t="shared" si="610"/>
        <v>0</v>
      </c>
      <c r="M133" s="436">
        <f t="shared" si="610"/>
        <v>0</v>
      </c>
      <c r="N133" s="436">
        <f t="shared" si="610"/>
        <v>0</v>
      </c>
      <c r="O133" s="436">
        <f t="shared" si="610"/>
        <v>0</v>
      </c>
      <c r="P133" s="437">
        <f t="shared" si="610"/>
        <v>-1928154.5255000002</v>
      </c>
      <c r="Q133" s="424"/>
      <c r="R133" s="435">
        <f>SUM(R128:R132)</f>
        <v>68465.699999999953</v>
      </c>
      <c r="S133" s="436">
        <f t="shared" ref="S133:AD133" si="611">SUM(S128:S132)</f>
        <v>0</v>
      </c>
      <c r="T133" s="436">
        <f t="shared" si="611"/>
        <v>0</v>
      </c>
      <c r="U133" s="436">
        <f t="shared" si="611"/>
        <v>0</v>
      </c>
      <c r="V133" s="436">
        <f t="shared" si="611"/>
        <v>0</v>
      </c>
      <c r="W133" s="436">
        <f t="shared" si="611"/>
        <v>0</v>
      </c>
      <c r="X133" s="436">
        <f t="shared" si="611"/>
        <v>0</v>
      </c>
      <c r="Y133" s="436">
        <f t="shared" si="611"/>
        <v>0</v>
      </c>
      <c r="Z133" s="436">
        <f t="shared" si="611"/>
        <v>0</v>
      </c>
      <c r="AA133" s="436">
        <f t="shared" si="611"/>
        <v>0</v>
      </c>
      <c r="AB133" s="436">
        <f t="shared" si="611"/>
        <v>0</v>
      </c>
      <c r="AC133" s="436">
        <f t="shared" si="611"/>
        <v>0</v>
      </c>
      <c r="AD133" s="437">
        <f t="shared" si="611"/>
        <v>68465.699999999953</v>
      </c>
      <c r="AF133" s="435">
        <f>SUM(AF128:AF132)</f>
        <v>163233.09000000008</v>
      </c>
      <c r="AG133" s="436">
        <f t="shared" ref="AG133:AR133" si="612">SUM(AG128:AG132)</f>
        <v>0</v>
      </c>
      <c r="AH133" s="436">
        <f t="shared" si="612"/>
        <v>0</v>
      </c>
      <c r="AI133" s="436">
        <f t="shared" si="612"/>
        <v>0</v>
      </c>
      <c r="AJ133" s="436">
        <f t="shared" si="612"/>
        <v>0</v>
      </c>
      <c r="AK133" s="436">
        <f t="shared" si="612"/>
        <v>0</v>
      </c>
      <c r="AL133" s="436">
        <f t="shared" si="612"/>
        <v>0</v>
      </c>
      <c r="AM133" s="436">
        <f t="shared" si="612"/>
        <v>0</v>
      </c>
      <c r="AN133" s="436">
        <f t="shared" si="612"/>
        <v>0</v>
      </c>
      <c r="AO133" s="436">
        <f t="shared" si="612"/>
        <v>0</v>
      </c>
      <c r="AP133" s="436">
        <f t="shared" si="612"/>
        <v>0</v>
      </c>
      <c r="AQ133" s="436">
        <f t="shared" si="612"/>
        <v>0</v>
      </c>
      <c r="AR133" s="437">
        <f t="shared" si="612"/>
        <v>163233.09000000008</v>
      </c>
      <c r="AT133" s="435">
        <f>SUM(AT128:AT132)</f>
        <v>367831.10160000017</v>
      </c>
      <c r="AU133" s="436">
        <f t="shared" ref="AU133:BF133" si="613">SUM(AU128:AU132)</f>
        <v>0</v>
      </c>
      <c r="AV133" s="436">
        <f t="shared" si="613"/>
        <v>0</v>
      </c>
      <c r="AW133" s="436">
        <f t="shared" si="613"/>
        <v>0</v>
      </c>
      <c r="AX133" s="436">
        <f t="shared" si="613"/>
        <v>0</v>
      </c>
      <c r="AY133" s="436">
        <f t="shared" si="613"/>
        <v>0</v>
      </c>
      <c r="AZ133" s="436">
        <f t="shared" si="613"/>
        <v>0</v>
      </c>
      <c r="BA133" s="436">
        <f t="shared" si="613"/>
        <v>0</v>
      </c>
      <c r="BB133" s="436">
        <f t="shared" si="613"/>
        <v>0</v>
      </c>
      <c r="BC133" s="436">
        <f t="shared" si="613"/>
        <v>0</v>
      </c>
      <c r="BD133" s="436">
        <f t="shared" si="613"/>
        <v>0</v>
      </c>
      <c r="BE133" s="436">
        <f t="shared" si="613"/>
        <v>0</v>
      </c>
      <c r="BF133" s="437">
        <f t="shared" si="613"/>
        <v>367831.10160000017</v>
      </c>
      <c r="BH133" s="435">
        <f>SUM(BH128:BH132)</f>
        <v>37398.229490322556</v>
      </c>
      <c r="BI133" s="436">
        <f t="shared" ref="BI133:BT133" si="614">SUM(BI128:BI132)</f>
        <v>0</v>
      </c>
      <c r="BJ133" s="436">
        <f t="shared" si="614"/>
        <v>0</v>
      </c>
      <c r="BK133" s="436">
        <f t="shared" si="614"/>
        <v>0</v>
      </c>
      <c r="BL133" s="436">
        <f t="shared" si="614"/>
        <v>0</v>
      </c>
      <c r="BM133" s="436">
        <f t="shared" si="614"/>
        <v>0</v>
      </c>
      <c r="BN133" s="436">
        <f t="shared" si="614"/>
        <v>0</v>
      </c>
      <c r="BO133" s="436">
        <f t="shared" si="614"/>
        <v>0</v>
      </c>
      <c r="BP133" s="436">
        <f t="shared" si="614"/>
        <v>0</v>
      </c>
      <c r="BQ133" s="436">
        <f t="shared" si="614"/>
        <v>0</v>
      </c>
      <c r="BR133" s="436">
        <f t="shared" si="614"/>
        <v>0</v>
      </c>
      <c r="BS133" s="436">
        <f t="shared" si="614"/>
        <v>0</v>
      </c>
      <c r="BT133" s="437">
        <f t="shared" si="614"/>
        <v>37398.229490322556</v>
      </c>
      <c r="BV133" s="435">
        <f>SUM(BV128:BV132)</f>
        <v>767445.16470967652</v>
      </c>
      <c r="BW133" s="436">
        <f t="shared" ref="BW133:CH133" si="615">SUM(BW128:BW132)</f>
        <v>0</v>
      </c>
      <c r="BX133" s="436">
        <f t="shared" si="615"/>
        <v>0</v>
      </c>
      <c r="BY133" s="436">
        <f t="shared" si="615"/>
        <v>0</v>
      </c>
      <c r="BZ133" s="436">
        <f t="shared" si="615"/>
        <v>0</v>
      </c>
      <c r="CA133" s="436">
        <f t="shared" si="615"/>
        <v>0</v>
      </c>
      <c r="CB133" s="436">
        <f t="shared" si="615"/>
        <v>0</v>
      </c>
      <c r="CC133" s="436">
        <f t="shared" si="615"/>
        <v>0</v>
      </c>
      <c r="CD133" s="436">
        <f t="shared" si="615"/>
        <v>0</v>
      </c>
      <c r="CE133" s="436">
        <f t="shared" si="615"/>
        <v>0</v>
      </c>
      <c r="CF133" s="436">
        <f t="shared" si="615"/>
        <v>0</v>
      </c>
      <c r="CG133" s="436">
        <f t="shared" si="615"/>
        <v>0</v>
      </c>
      <c r="CH133" s="437">
        <f t="shared" si="615"/>
        <v>767445.16470967652</v>
      </c>
      <c r="CI133" s="424"/>
      <c r="CJ133" s="435">
        <f>SUM(CJ128:CJ132)</f>
        <v>165155.9831999999</v>
      </c>
      <c r="CK133" s="436">
        <f t="shared" ref="CK133:CV133" si="616">SUM(CK128:CK132)</f>
        <v>0</v>
      </c>
      <c r="CL133" s="436">
        <f t="shared" si="616"/>
        <v>0</v>
      </c>
      <c r="CM133" s="436">
        <f t="shared" si="616"/>
        <v>0</v>
      </c>
      <c r="CN133" s="436">
        <f t="shared" si="616"/>
        <v>0</v>
      </c>
      <c r="CO133" s="436">
        <f t="shared" si="616"/>
        <v>0</v>
      </c>
      <c r="CP133" s="436">
        <f t="shared" si="616"/>
        <v>0</v>
      </c>
      <c r="CQ133" s="436">
        <f t="shared" si="616"/>
        <v>0</v>
      </c>
      <c r="CR133" s="436">
        <f t="shared" si="616"/>
        <v>0</v>
      </c>
      <c r="CS133" s="436">
        <f t="shared" si="616"/>
        <v>0</v>
      </c>
      <c r="CT133" s="436">
        <f t="shared" si="616"/>
        <v>0</v>
      </c>
      <c r="CU133" s="436">
        <f t="shared" si="616"/>
        <v>0</v>
      </c>
      <c r="CV133" s="437">
        <f t="shared" si="616"/>
        <v>165155.9831999999</v>
      </c>
      <c r="CX133" s="435">
        <f>SUM(CX128:CX132)</f>
        <v>55176.479999999981</v>
      </c>
      <c r="CY133" s="436">
        <f t="shared" ref="CY133:DJ133" si="617">SUM(CY128:CY132)</f>
        <v>0</v>
      </c>
      <c r="CZ133" s="436">
        <f t="shared" si="617"/>
        <v>0</v>
      </c>
      <c r="DA133" s="436">
        <f t="shared" si="617"/>
        <v>0</v>
      </c>
      <c r="DB133" s="436">
        <f t="shared" si="617"/>
        <v>0</v>
      </c>
      <c r="DC133" s="436">
        <f t="shared" si="617"/>
        <v>0</v>
      </c>
      <c r="DD133" s="436">
        <f t="shared" si="617"/>
        <v>0</v>
      </c>
      <c r="DE133" s="436">
        <f t="shared" si="617"/>
        <v>0</v>
      </c>
      <c r="DF133" s="436">
        <f t="shared" si="617"/>
        <v>0</v>
      </c>
      <c r="DG133" s="436">
        <f t="shared" si="617"/>
        <v>0</v>
      </c>
      <c r="DH133" s="436">
        <f t="shared" si="617"/>
        <v>0</v>
      </c>
      <c r="DI133" s="436">
        <f t="shared" si="617"/>
        <v>0</v>
      </c>
      <c r="DJ133" s="437">
        <f t="shared" si="617"/>
        <v>55176.479999999981</v>
      </c>
      <c r="DK133" s="424"/>
      <c r="DL133" s="435">
        <f>SUM(DL128:DL132)</f>
        <v>137660.13</v>
      </c>
      <c r="DM133" s="436">
        <f t="shared" ref="DM133:DX133" si="618">SUM(DM128:DM132)</f>
        <v>0</v>
      </c>
      <c r="DN133" s="436">
        <f t="shared" si="618"/>
        <v>0</v>
      </c>
      <c r="DO133" s="436">
        <f t="shared" si="618"/>
        <v>0</v>
      </c>
      <c r="DP133" s="436">
        <f t="shared" si="618"/>
        <v>0</v>
      </c>
      <c r="DQ133" s="436">
        <f t="shared" si="618"/>
        <v>0</v>
      </c>
      <c r="DR133" s="436">
        <f t="shared" si="618"/>
        <v>0</v>
      </c>
      <c r="DS133" s="436">
        <f t="shared" si="618"/>
        <v>0</v>
      </c>
      <c r="DT133" s="436">
        <f t="shared" si="618"/>
        <v>0</v>
      </c>
      <c r="DU133" s="436">
        <f t="shared" si="618"/>
        <v>0</v>
      </c>
      <c r="DV133" s="436">
        <f t="shared" si="618"/>
        <v>0</v>
      </c>
      <c r="DW133" s="436">
        <f t="shared" si="618"/>
        <v>0</v>
      </c>
      <c r="DX133" s="437">
        <f t="shared" si="618"/>
        <v>137660.13</v>
      </c>
      <c r="DY133" s="424"/>
      <c r="DZ133" s="435">
        <f>SUM(DZ128:DZ132)</f>
        <v>482028.12719999999</v>
      </c>
      <c r="EA133" s="436">
        <f t="shared" ref="EA133:EL133" si="619">SUM(EA128:EA132)</f>
        <v>0</v>
      </c>
      <c r="EB133" s="436">
        <f t="shared" si="619"/>
        <v>0</v>
      </c>
      <c r="EC133" s="436">
        <f t="shared" si="619"/>
        <v>0</v>
      </c>
      <c r="ED133" s="436">
        <f t="shared" si="619"/>
        <v>0</v>
      </c>
      <c r="EE133" s="436">
        <f t="shared" si="619"/>
        <v>0</v>
      </c>
      <c r="EF133" s="436">
        <f t="shared" si="619"/>
        <v>0</v>
      </c>
      <c r="EG133" s="436">
        <f t="shared" si="619"/>
        <v>0</v>
      </c>
      <c r="EH133" s="436">
        <f t="shared" si="619"/>
        <v>0</v>
      </c>
      <c r="EI133" s="436">
        <f t="shared" si="619"/>
        <v>0</v>
      </c>
      <c r="EJ133" s="436">
        <f t="shared" si="619"/>
        <v>0</v>
      </c>
      <c r="EK133" s="436">
        <f t="shared" si="619"/>
        <v>0</v>
      </c>
      <c r="EL133" s="437">
        <f t="shared" si="619"/>
        <v>482028.12719999999</v>
      </c>
      <c r="EM133" s="424"/>
      <c r="EN133" s="435">
        <f>SUM(EN128:EN132)</f>
        <v>869482.61459999997</v>
      </c>
      <c r="EO133" s="436">
        <f t="shared" ref="EO133:EZ133" si="620">SUM(EO128:EO132)</f>
        <v>0</v>
      </c>
      <c r="EP133" s="436">
        <f t="shared" si="620"/>
        <v>0</v>
      </c>
      <c r="EQ133" s="436">
        <f t="shared" si="620"/>
        <v>0</v>
      </c>
      <c r="ER133" s="436">
        <f t="shared" si="620"/>
        <v>0</v>
      </c>
      <c r="ES133" s="436">
        <f t="shared" si="620"/>
        <v>0</v>
      </c>
      <c r="ET133" s="436">
        <f t="shared" si="620"/>
        <v>0</v>
      </c>
      <c r="EU133" s="436">
        <f t="shared" si="620"/>
        <v>0</v>
      </c>
      <c r="EV133" s="436">
        <f t="shared" si="620"/>
        <v>0</v>
      </c>
      <c r="EW133" s="436">
        <f t="shared" si="620"/>
        <v>0</v>
      </c>
      <c r="EX133" s="436">
        <f t="shared" si="620"/>
        <v>0</v>
      </c>
      <c r="EY133" s="436">
        <f t="shared" si="620"/>
        <v>0</v>
      </c>
      <c r="EZ133" s="437">
        <f t="shared" si="620"/>
        <v>869482.61459999997</v>
      </c>
      <c r="FA133" s="424"/>
      <c r="FB133" s="435">
        <f>SUM(FB128:FB132)</f>
        <v>438657.28739999956</v>
      </c>
      <c r="FC133" s="436">
        <f t="shared" ref="FC133:FN133" si="621">SUM(FC128:FC132)</f>
        <v>0</v>
      </c>
      <c r="FD133" s="436">
        <f t="shared" si="621"/>
        <v>0</v>
      </c>
      <c r="FE133" s="436">
        <f t="shared" si="621"/>
        <v>0</v>
      </c>
      <c r="FF133" s="436">
        <f t="shared" si="621"/>
        <v>0</v>
      </c>
      <c r="FG133" s="436">
        <f t="shared" si="621"/>
        <v>0</v>
      </c>
      <c r="FH133" s="436">
        <f t="shared" si="621"/>
        <v>0</v>
      </c>
      <c r="FI133" s="436">
        <f t="shared" si="621"/>
        <v>0</v>
      </c>
      <c r="FJ133" s="436">
        <f t="shared" si="621"/>
        <v>0</v>
      </c>
      <c r="FK133" s="436">
        <f t="shared" si="621"/>
        <v>0</v>
      </c>
      <c r="FL133" s="436">
        <f t="shared" si="621"/>
        <v>0</v>
      </c>
      <c r="FM133" s="436">
        <f t="shared" si="621"/>
        <v>0</v>
      </c>
      <c r="FN133" s="437">
        <f t="shared" si="621"/>
        <v>438657.28739999956</v>
      </c>
      <c r="FO133" s="424"/>
      <c r="FP133" s="435">
        <f>SUM(FP128:FP132)</f>
        <v>527347.86880000005</v>
      </c>
      <c r="FQ133" s="436">
        <f t="shared" ref="FQ133:GB133" si="622">SUM(FQ128:FQ132)</f>
        <v>0</v>
      </c>
      <c r="FR133" s="436">
        <f t="shared" si="622"/>
        <v>0</v>
      </c>
      <c r="FS133" s="436">
        <f t="shared" si="622"/>
        <v>0</v>
      </c>
      <c r="FT133" s="436">
        <f t="shared" si="622"/>
        <v>0</v>
      </c>
      <c r="FU133" s="436">
        <f t="shared" si="622"/>
        <v>0</v>
      </c>
      <c r="FV133" s="436">
        <f t="shared" si="622"/>
        <v>0</v>
      </c>
      <c r="FW133" s="436">
        <f t="shared" si="622"/>
        <v>0</v>
      </c>
      <c r="FX133" s="436">
        <f t="shared" si="622"/>
        <v>0</v>
      </c>
      <c r="FY133" s="436">
        <f t="shared" si="622"/>
        <v>0</v>
      </c>
      <c r="FZ133" s="436">
        <f t="shared" si="622"/>
        <v>0</v>
      </c>
      <c r="GA133" s="436">
        <f t="shared" si="622"/>
        <v>0</v>
      </c>
      <c r="GB133" s="437">
        <f t="shared" si="622"/>
        <v>527347.86880000005</v>
      </c>
      <c r="GC133" s="424"/>
      <c r="GD133" s="435">
        <f>SUM(GD128:GD132)</f>
        <v>75853.890000000014</v>
      </c>
      <c r="GE133" s="436">
        <f t="shared" ref="GE133:GP133" si="623">SUM(GE128:GE132)</f>
        <v>0</v>
      </c>
      <c r="GF133" s="436">
        <f t="shared" si="623"/>
        <v>0</v>
      </c>
      <c r="GG133" s="436">
        <f t="shared" si="623"/>
        <v>0</v>
      </c>
      <c r="GH133" s="436">
        <f t="shared" si="623"/>
        <v>0</v>
      </c>
      <c r="GI133" s="436">
        <f t="shared" si="623"/>
        <v>0</v>
      </c>
      <c r="GJ133" s="436">
        <f t="shared" si="623"/>
        <v>0</v>
      </c>
      <c r="GK133" s="436">
        <f t="shared" si="623"/>
        <v>0</v>
      </c>
      <c r="GL133" s="436">
        <f t="shared" si="623"/>
        <v>0</v>
      </c>
      <c r="GM133" s="436">
        <f t="shared" si="623"/>
        <v>0</v>
      </c>
      <c r="GN133" s="436">
        <f t="shared" si="623"/>
        <v>0</v>
      </c>
      <c r="GO133" s="436">
        <f t="shared" si="623"/>
        <v>0</v>
      </c>
      <c r="GP133" s="437">
        <f t="shared" si="623"/>
        <v>75853.890000000014</v>
      </c>
      <c r="GQ133" s="424"/>
      <c r="GR133" s="435">
        <f>SUM(GR128:GR132)</f>
        <v>947138.37480000034</v>
      </c>
      <c r="GS133" s="436">
        <f t="shared" ref="GS133:HD133" si="624">SUM(GS128:GS132)</f>
        <v>0</v>
      </c>
      <c r="GT133" s="436">
        <f t="shared" si="624"/>
        <v>0</v>
      </c>
      <c r="GU133" s="436">
        <f t="shared" si="624"/>
        <v>0</v>
      </c>
      <c r="GV133" s="436">
        <f t="shared" si="624"/>
        <v>0</v>
      </c>
      <c r="GW133" s="436">
        <f t="shared" si="624"/>
        <v>0</v>
      </c>
      <c r="GX133" s="436">
        <f t="shared" si="624"/>
        <v>0</v>
      </c>
      <c r="GY133" s="436">
        <f t="shared" si="624"/>
        <v>0</v>
      </c>
      <c r="GZ133" s="436">
        <f t="shared" si="624"/>
        <v>0</v>
      </c>
      <c r="HA133" s="436">
        <f t="shared" si="624"/>
        <v>0</v>
      </c>
      <c r="HB133" s="436">
        <f t="shared" si="624"/>
        <v>0</v>
      </c>
      <c r="HC133" s="436">
        <f t="shared" si="624"/>
        <v>0</v>
      </c>
      <c r="HD133" s="437">
        <f t="shared" si="624"/>
        <v>947138.37480000034</v>
      </c>
      <c r="HE133" s="424"/>
      <c r="HF133" s="435">
        <f>SUM(HF128:HF132)</f>
        <v>578078.75879999984</v>
      </c>
      <c r="HG133" s="436">
        <f t="shared" ref="HG133:HR133" si="625">SUM(HG128:HG132)</f>
        <v>0</v>
      </c>
      <c r="HH133" s="436">
        <f t="shared" si="625"/>
        <v>0</v>
      </c>
      <c r="HI133" s="436">
        <f t="shared" si="625"/>
        <v>0</v>
      </c>
      <c r="HJ133" s="436">
        <f t="shared" si="625"/>
        <v>0</v>
      </c>
      <c r="HK133" s="436">
        <f t="shared" si="625"/>
        <v>0</v>
      </c>
      <c r="HL133" s="436">
        <f t="shared" si="625"/>
        <v>0</v>
      </c>
      <c r="HM133" s="436">
        <f t="shared" si="625"/>
        <v>0</v>
      </c>
      <c r="HN133" s="436">
        <f t="shared" si="625"/>
        <v>0</v>
      </c>
      <c r="HO133" s="436">
        <f t="shared" si="625"/>
        <v>0</v>
      </c>
      <c r="HP133" s="436">
        <f t="shared" si="625"/>
        <v>0</v>
      </c>
      <c r="HQ133" s="436">
        <f t="shared" si="625"/>
        <v>0</v>
      </c>
      <c r="HR133" s="437">
        <f t="shared" si="625"/>
        <v>578078.75879999984</v>
      </c>
      <c r="HS133" s="424"/>
      <c r="HT133" s="435">
        <f>SUM(HT128:HT132)</f>
        <v>62927.060400000017</v>
      </c>
      <c r="HU133" s="436">
        <f t="shared" ref="HU133:IF133" si="626">SUM(HU128:HU132)</f>
        <v>0</v>
      </c>
      <c r="HV133" s="436">
        <f t="shared" si="626"/>
        <v>0</v>
      </c>
      <c r="HW133" s="436">
        <f t="shared" si="626"/>
        <v>0</v>
      </c>
      <c r="HX133" s="436">
        <f t="shared" si="626"/>
        <v>0</v>
      </c>
      <c r="HY133" s="436">
        <f t="shared" si="626"/>
        <v>0</v>
      </c>
      <c r="HZ133" s="436">
        <f t="shared" si="626"/>
        <v>0</v>
      </c>
      <c r="IA133" s="436">
        <f t="shared" si="626"/>
        <v>0</v>
      </c>
      <c r="IB133" s="436">
        <f t="shared" si="626"/>
        <v>0</v>
      </c>
      <c r="IC133" s="436">
        <f t="shared" si="626"/>
        <v>0</v>
      </c>
      <c r="ID133" s="436">
        <f t="shared" si="626"/>
        <v>0</v>
      </c>
      <c r="IE133" s="436">
        <f t="shared" si="626"/>
        <v>0</v>
      </c>
      <c r="IF133" s="437">
        <f t="shared" si="626"/>
        <v>62927.060400000017</v>
      </c>
      <c r="IG133" s="424"/>
      <c r="IH133" s="435">
        <f>SUM(IH128:IH132)</f>
        <v>135708.35399999993</v>
      </c>
      <c r="II133" s="436">
        <f t="shared" ref="II133:IT133" si="627">SUM(II128:II132)</f>
        <v>0</v>
      </c>
      <c r="IJ133" s="436">
        <f t="shared" si="627"/>
        <v>0</v>
      </c>
      <c r="IK133" s="436">
        <f t="shared" si="627"/>
        <v>0</v>
      </c>
      <c r="IL133" s="436">
        <f t="shared" si="627"/>
        <v>0</v>
      </c>
      <c r="IM133" s="436">
        <f t="shared" si="627"/>
        <v>0</v>
      </c>
      <c r="IN133" s="436">
        <f t="shared" si="627"/>
        <v>0</v>
      </c>
      <c r="IO133" s="436">
        <f t="shared" si="627"/>
        <v>0</v>
      </c>
      <c r="IP133" s="436">
        <f t="shared" si="627"/>
        <v>0</v>
      </c>
      <c r="IQ133" s="436">
        <f t="shared" si="627"/>
        <v>0</v>
      </c>
      <c r="IR133" s="436">
        <f t="shared" si="627"/>
        <v>0</v>
      </c>
      <c r="IS133" s="436">
        <f t="shared" si="627"/>
        <v>0</v>
      </c>
      <c r="IT133" s="437">
        <f t="shared" si="627"/>
        <v>135708.35399999993</v>
      </c>
      <c r="IU133" s="424"/>
      <c r="IV133" s="435">
        <f>SUM(IV128:IV132)</f>
        <v>33351.209999999992</v>
      </c>
      <c r="IW133" s="436">
        <f t="shared" ref="IW133:JH133" si="628">SUM(IW128:IW132)</f>
        <v>0</v>
      </c>
      <c r="IX133" s="436">
        <f t="shared" si="628"/>
        <v>0</v>
      </c>
      <c r="IY133" s="436">
        <f t="shared" si="628"/>
        <v>0</v>
      </c>
      <c r="IZ133" s="436">
        <f t="shared" si="628"/>
        <v>0</v>
      </c>
      <c r="JA133" s="436">
        <f t="shared" si="628"/>
        <v>0</v>
      </c>
      <c r="JB133" s="436">
        <f t="shared" si="628"/>
        <v>0</v>
      </c>
      <c r="JC133" s="436">
        <f t="shared" si="628"/>
        <v>0</v>
      </c>
      <c r="JD133" s="436">
        <f t="shared" si="628"/>
        <v>0</v>
      </c>
      <c r="JE133" s="436">
        <f t="shared" si="628"/>
        <v>0</v>
      </c>
      <c r="JF133" s="436">
        <f t="shared" si="628"/>
        <v>0</v>
      </c>
      <c r="JG133" s="436">
        <f t="shared" si="628"/>
        <v>0</v>
      </c>
      <c r="JH133" s="437">
        <f t="shared" si="628"/>
        <v>33351.209999999992</v>
      </c>
      <c r="JI133" s="424"/>
      <c r="JJ133" s="435">
        <f>SUM(JJ128:JJ132)</f>
        <v>300179.71619999991</v>
      </c>
      <c r="JK133" s="436">
        <f t="shared" ref="JK133:JV133" si="629">SUM(JK128:JK132)</f>
        <v>0</v>
      </c>
      <c r="JL133" s="436">
        <f t="shared" si="629"/>
        <v>0</v>
      </c>
      <c r="JM133" s="436">
        <f t="shared" si="629"/>
        <v>0</v>
      </c>
      <c r="JN133" s="436">
        <f t="shared" si="629"/>
        <v>0</v>
      </c>
      <c r="JO133" s="436">
        <f t="shared" si="629"/>
        <v>0</v>
      </c>
      <c r="JP133" s="436">
        <f t="shared" si="629"/>
        <v>0</v>
      </c>
      <c r="JQ133" s="436">
        <f t="shared" si="629"/>
        <v>0</v>
      </c>
      <c r="JR133" s="436">
        <f t="shared" si="629"/>
        <v>0</v>
      </c>
      <c r="JS133" s="436">
        <f t="shared" si="629"/>
        <v>0</v>
      </c>
      <c r="JT133" s="436">
        <f t="shared" si="629"/>
        <v>0</v>
      </c>
      <c r="JU133" s="436">
        <f t="shared" si="629"/>
        <v>0</v>
      </c>
      <c r="JV133" s="437">
        <f t="shared" si="629"/>
        <v>300179.71619999991</v>
      </c>
      <c r="JW133" s="424"/>
      <c r="JX133" s="435">
        <f>SUM(JX128:JX132)</f>
        <v>612911.67660000012</v>
      </c>
      <c r="JY133" s="436">
        <f t="shared" ref="JY133:KJ133" si="630">SUM(JY128:JY132)</f>
        <v>0</v>
      </c>
      <c r="JZ133" s="436">
        <f t="shared" si="630"/>
        <v>0</v>
      </c>
      <c r="KA133" s="436">
        <f t="shared" si="630"/>
        <v>0</v>
      </c>
      <c r="KB133" s="436">
        <f t="shared" si="630"/>
        <v>0</v>
      </c>
      <c r="KC133" s="436">
        <f t="shared" si="630"/>
        <v>0</v>
      </c>
      <c r="KD133" s="436">
        <f t="shared" si="630"/>
        <v>0</v>
      </c>
      <c r="KE133" s="436">
        <f t="shared" si="630"/>
        <v>0</v>
      </c>
      <c r="KF133" s="436">
        <f t="shared" si="630"/>
        <v>0</v>
      </c>
      <c r="KG133" s="436">
        <f t="shared" si="630"/>
        <v>0</v>
      </c>
      <c r="KH133" s="436">
        <f t="shared" si="630"/>
        <v>0</v>
      </c>
      <c r="KI133" s="436">
        <f t="shared" si="630"/>
        <v>0</v>
      </c>
      <c r="KJ133" s="437">
        <f t="shared" si="630"/>
        <v>612911.67660000012</v>
      </c>
      <c r="KK133" s="424"/>
      <c r="KL133" s="435">
        <f>SUM(KL128:KL132)</f>
        <v>404085.0610000001</v>
      </c>
      <c r="KM133" s="436">
        <f t="shared" ref="KM133:KX133" si="631">SUM(KM128:KM132)</f>
        <v>0</v>
      </c>
      <c r="KN133" s="436">
        <f t="shared" si="631"/>
        <v>0</v>
      </c>
      <c r="KO133" s="436">
        <f t="shared" si="631"/>
        <v>0</v>
      </c>
      <c r="KP133" s="436">
        <f t="shared" si="631"/>
        <v>0</v>
      </c>
      <c r="KQ133" s="436">
        <f t="shared" si="631"/>
        <v>0</v>
      </c>
      <c r="KR133" s="436">
        <f t="shared" si="631"/>
        <v>0</v>
      </c>
      <c r="KS133" s="436">
        <f t="shared" si="631"/>
        <v>0</v>
      </c>
      <c r="KT133" s="436">
        <f t="shared" si="631"/>
        <v>0</v>
      </c>
      <c r="KU133" s="436">
        <f t="shared" si="631"/>
        <v>0</v>
      </c>
      <c r="KV133" s="436">
        <f t="shared" si="631"/>
        <v>0</v>
      </c>
      <c r="KW133" s="436">
        <f t="shared" si="631"/>
        <v>0</v>
      </c>
      <c r="KX133" s="437">
        <f t="shared" si="631"/>
        <v>404085.0610000001</v>
      </c>
      <c r="KY133" s="424"/>
      <c r="KZ133" s="435">
        <f>SUM(KZ128:KZ132)</f>
        <v>83856.329999999958</v>
      </c>
      <c r="LA133" s="436">
        <f t="shared" ref="LA133:LL133" si="632">SUM(LA128:LA132)</f>
        <v>0</v>
      </c>
      <c r="LB133" s="436">
        <f t="shared" si="632"/>
        <v>0</v>
      </c>
      <c r="LC133" s="436">
        <f t="shared" si="632"/>
        <v>0</v>
      </c>
      <c r="LD133" s="436">
        <f t="shared" si="632"/>
        <v>0</v>
      </c>
      <c r="LE133" s="436">
        <f t="shared" si="632"/>
        <v>0</v>
      </c>
      <c r="LF133" s="436">
        <f t="shared" si="632"/>
        <v>0</v>
      </c>
      <c r="LG133" s="436">
        <f t="shared" si="632"/>
        <v>0</v>
      </c>
      <c r="LH133" s="436">
        <f t="shared" si="632"/>
        <v>0</v>
      </c>
      <c r="LI133" s="436">
        <f t="shared" si="632"/>
        <v>0</v>
      </c>
      <c r="LJ133" s="436">
        <f t="shared" si="632"/>
        <v>0</v>
      </c>
      <c r="LK133" s="436">
        <f t="shared" si="632"/>
        <v>0</v>
      </c>
      <c r="LL133" s="437">
        <f t="shared" si="632"/>
        <v>83856.329999999958</v>
      </c>
      <c r="LM133" s="424"/>
      <c r="LN133" s="435">
        <f>SUM(LN128:LN132)</f>
        <v>39139.102799999993</v>
      </c>
      <c r="LO133" s="436">
        <f t="shared" ref="LO133:LZ133" si="633">SUM(LO128:LO132)</f>
        <v>0</v>
      </c>
      <c r="LP133" s="436">
        <f t="shared" si="633"/>
        <v>0</v>
      </c>
      <c r="LQ133" s="436">
        <f t="shared" si="633"/>
        <v>0</v>
      </c>
      <c r="LR133" s="436">
        <f t="shared" si="633"/>
        <v>0</v>
      </c>
      <c r="LS133" s="436">
        <f t="shared" si="633"/>
        <v>0</v>
      </c>
      <c r="LT133" s="436">
        <f t="shared" si="633"/>
        <v>0</v>
      </c>
      <c r="LU133" s="436">
        <f t="shared" si="633"/>
        <v>0</v>
      </c>
      <c r="LV133" s="436">
        <f t="shared" si="633"/>
        <v>0</v>
      </c>
      <c r="LW133" s="436">
        <f t="shared" si="633"/>
        <v>0</v>
      </c>
      <c r="LX133" s="436">
        <f t="shared" si="633"/>
        <v>0</v>
      </c>
      <c r="LY133" s="436">
        <f t="shared" si="633"/>
        <v>0</v>
      </c>
      <c r="LZ133" s="437">
        <f t="shared" si="633"/>
        <v>39139.102799999993</v>
      </c>
      <c r="MA133" s="424"/>
      <c r="MB133" s="435">
        <f>SUM(MB128:MB132)</f>
        <v>120393.33479999995</v>
      </c>
      <c r="MC133" s="436">
        <f t="shared" ref="MC133:MN133" si="634">SUM(MC128:MC132)</f>
        <v>0</v>
      </c>
      <c r="MD133" s="436">
        <f t="shared" si="634"/>
        <v>0</v>
      </c>
      <c r="ME133" s="436">
        <f t="shared" si="634"/>
        <v>0</v>
      </c>
      <c r="MF133" s="436">
        <f t="shared" si="634"/>
        <v>0</v>
      </c>
      <c r="MG133" s="436">
        <f t="shared" si="634"/>
        <v>0</v>
      </c>
      <c r="MH133" s="436">
        <f t="shared" si="634"/>
        <v>0</v>
      </c>
      <c r="MI133" s="436">
        <f t="shared" si="634"/>
        <v>0</v>
      </c>
      <c r="MJ133" s="436">
        <f t="shared" si="634"/>
        <v>0</v>
      </c>
      <c r="MK133" s="436">
        <f t="shared" si="634"/>
        <v>0</v>
      </c>
      <c r="ML133" s="436">
        <f t="shared" si="634"/>
        <v>0</v>
      </c>
      <c r="MM133" s="436">
        <f t="shared" si="634"/>
        <v>0</v>
      </c>
      <c r="MN133" s="437">
        <f t="shared" si="634"/>
        <v>120393.33479999995</v>
      </c>
      <c r="MO133" s="424"/>
      <c r="MP133" s="435">
        <f>SUM(MP128:MP132)</f>
        <v>312424.67519999994</v>
      </c>
      <c r="MQ133" s="436">
        <f t="shared" ref="MQ133:NB133" si="635">SUM(MQ128:MQ132)</f>
        <v>0</v>
      </c>
      <c r="MR133" s="436">
        <f t="shared" si="635"/>
        <v>0</v>
      </c>
      <c r="MS133" s="436">
        <f t="shared" si="635"/>
        <v>0</v>
      </c>
      <c r="MT133" s="436">
        <f t="shared" si="635"/>
        <v>0</v>
      </c>
      <c r="MU133" s="436">
        <f t="shared" si="635"/>
        <v>0</v>
      </c>
      <c r="MV133" s="436">
        <f t="shared" si="635"/>
        <v>0</v>
      </c>
      <c r="MW133" s="436">
        <f t="shared" si="635"/>
        <v>0</v>
      </c>
      <c r="MX133" s="436">
        <f t="shared" si="635"/>
        <v>0</v>
      </c>
      <c r="MY133" s="436">
        <f t="shared" si="635"/>
        <v>0</v>
      </c>
      <c r="MZ133" s="436">
        <f t="shared" si="635"/>
        <v>0</v>
      </c>
      <c r="NA133" s="436">
        <f t="shared" si="635"/>
        <v>0</v>
      </c>
      <c r="NB133" s="437">
        <f t="shared" si="635"/>
        <v>312424.67519999994</v>
      </c>
      <c r="NC133" s="424"/>
      <c r="ND133" s="435">
        <f>SUM(ND128:ND132)</f>
        <v>508899.55859999987</v>
      </c>
      <c r="NE133" s="436">
        <f t="shared" ref="NE133:NP133" si="636">SUM(NE128:NE132)</f>
        <v>0</v>
      </c>
      <c r="NF133" s="436">
        <f t="shared" si="636"/>
        <v>0</v>
      </c>
      <c r="NG133" s="436">
        <f t="shared" si="636"/>
        <v>0</v>
      </c>
      <c r="NH133" s="436">
        <f t="shared" si="636"/>
        <v>0</v>
      </c>
      <c r="NI133" s="436">
        <f t="shared" si="636"/>
        <v>0</v>
      </c>
      <c r="NJ133" s="436">
        <f t="shared" si="636"/>
        <v>0</v>
      </c>
      <c r="NK133" s="436">
        <f t="shared" si="636"/>
        <v>0</v>
      </c>
      <c r="NL133" s="436">
        <f t="shared" si="636"/>
        <v>0</v>
      </c>
      <c r="NM133" s="436">
        <f t="shared" si="636"/>
        <v>0</v>
      </c>
      <c r="NN133" s="436">
        <f t="shared" si="636"/>
        <v>0</v>
      </c>
      <c r="NO133" s="436">
        <f t="shared" si="636"/>
        <v>0</v>
      </c>
      <c r="NP133" s="437">
        <f t="shared" si="636"/>
        <v>508899.55859999987</v>
      </c>
      <c r="NQ133" s="424"/>
      <c r="NR133" s="435">
        <f>SUM(NR128:NR132)</f>
        <v>105192.88919999998</v>
      </c>
      <c r="NS133" s="436">
        <f t="shared" ref="NS133:OD133" si="637">SUM(NS128:NS132)</f>
        <v>0</v>
      </c>
      <c r="NT133" s="436">
        <f t="shared" si="637"/>
        <v>0</v>
      </c>
      <c r="NU133" s="436">
        <f t="shared" si="637"/>
        <v>0</v>
      </c>
      <c r="NV133" s="436">
        <f t="shared" si="637"/>
        <v>0</v>
      </c>
      <c r="NW133" s="436">
        <f t="shared" si="637"/>
        <v>0</v>
      </c>
      <c r="NX133" s="436">
        <f t="shared" si="637"/>
        <v>0</v>
      </c>
      <c r="NY133" s="436">
        <f t="shared" si="637"/>
        <v>0</v>
      </c>
      <c r="NZ133" s="436">
        <f t="shared" si="637"/>
        <v>0</v>
      </c>
      <c r="OA133" s="436">
        <f t="shared" si="637"/>
        <v>0</v>
      </c>
      <c r="OB133" s="436">
        <f t="shared" si="637"/>
        <v>0</v>
      </c>
      <c r="OC133" s="436">
        <f t="shared" si="637"/>
        <v>0</v>
      </c>
      <c r="OD133" s="437">
        <f t="shared" si="637"/>
        <v>105192.88919999998</v>
      </c>
      <c r="OE133" s="424"/>
      <c r="OF133" s="435">
        <f>SUM(OF128:OF132)</f>
        <v>82805.261399999959</v>
      </c>
      <c r="OG133" s="436">
        <f t="shared" ref="OG133:OR133" si="638">SUM(OG128:OG132)</f>
        <v>0</v>
      </c>
      <c r="OH133" s="436">
        <f t="shared" si="638"/>
        <v>0</v>
      </c>
      <c r="OI133" s="436">
        <f t="shared" si="638"/>
        <v>0</v>
      </c>
      <c r="OJ133" s="436">
        <f t="shared" si="638"/>
        <v>0</v>
      </c>
      <c r="OK133" s="436">
        <f t="shared" si="638"/>
        <v>0</v>
      </c>
      <c r="OL133" s="436">
        <f t="shared" si="638"/>
        <v>0</v>
      </c>
      <c r="OM133" s="436">
        <f t="shared" si="638"/>
        <v>0</v>
      </c>
      <c r="ON133" s="436">
        <f t="shared" si="638"/>
        <v>0</v>
      </c>
      <c r="OO133" s="436">
        <f t="shared" si="638"/>
        <v>0</v>
      </c>
      <c r="OP133" s="436">
        <f t="shared" si="638"/>
        <v>0</v>
      </c>
      <c r="OQ133" s="436">
        <f t="shared" si="638"/>
        <v>0</v>
      </c>
      <c r="OR133" s="437">
        <f t="shared" si="638"/>
        <v>82805.261399999959</v>
      </c>
      <c r="OS133" s="424"/>
      <c r="OT133" s="435">
        <f>SUM(OT128:OT132)</f>
        <v>402433.09739999985</v>
      </c>
      <c r="OU133" s="436">
        <f t="shared" ref="OU133:PF133" si="639">SUM(OU128:OU132)</f>
        <v>0</v>
      </c>
      <c r="OV133" s="436">
        <f t="shared" si="639"/>
        <v>0</v>
      </c>
      <c r="OW133" s="436">
        <f t="shared" si="639"/>
        <v>0</v>
      </c>
      <c r="OX133" s="436">
        <f t="shared" si="639"/>
        <v>0</v>
      </c>
      <c r="OY133" s="436">
        <f t="shared" si="639"/>
        <v>0</v>
      </c>
      <c r="OZ133" s="436">
        <f t="shared" si="639"/>
        <v>0</v>
      </c>
      <c r="PA133" s="436">
        <f t="shared" si="639"/>
        <v>0</v>
      </c>
      <c r="PB133" s="436">
        <f t="shared" si="639"/>
        <v>0</v>
      </c>
      <c r="PC133" s="436">
        <f t="shared" si="639"/>
        <v>0</v>
      </c>
      <c r="PD133" s="436">
        <f t="shared" si="639"/>
        <v>0</v>
      </c>
      <c r="PE133" s="436">
        <f t="shared" si="639"/>
        <v>0</v>
      </c>
      <c r="PF133" s="437">
        <f t="shared" si="639"/>
        <v>402433.09739999985</v>
      </c>
      <c r="PG133" s="424"/>
      <c r="PH133" s="435">
        <f>SUM(PH128:PH132)</f>
        <v>164444.43959999993</v>
      </c>
      <c r="PI133" s="436">
        <f t="shared" ref="PI133:PT133" si="640">SUM(PI128:PI132)</f>
        <v>0</v>
      </c>
      <c r="PJ133" s="436">
        <f t="shared" si="640"/>
        <v>0</v>
      </c>
      <c r="PK133" s="436">
        <f t="shared" si="640"/>
        <v>0</v>
      </c>
      <c r="PL133" s="436">
        <f t="shared" si="640"/>
        <v>0</v>
      </c>
      <c r="PM133" s="436">
        <f t="shared" si="640"/>
        <v>0</v>
      </c>
      <c r="PN133" s="436">
        <f t="shared" si="640"/>
        <v>0</v>
      </c>
      <c r="PO133" s="436">
        <f t="shared" si="640"/>
        <v>0</v>
      </c>
      <c r="PP133" s="436">
        <f t="shared" si="640"/>
        <v>0</v>
      </c>
      <c r="PQ133" s="436">
        <f t="shared" si="640"/>
        <v>0</v>
      </c>
      <c r="PR133" s="436">
        <f t="shared" si="640"/>
        <v>0</v>
      </c>
      <c r="PS133" s="436">
        <f t="shared" si="640"/>
        <v>0</v>
      </c>
      <c r="PT133" s="437">
        <f t="shared" si="640"/>
        <v>164444.43959999993</v>
      </c>
      <c r="PU133" s="424"/>
      <c r="PV133" s="437">
        <f t="shared" ref="PV133:QH133" si="641">SUM(PV128:PV132)</f>
        <v>7085462.6100000143</v>
      </c>
      <c r="PW133" s="437">
        <f t="shared" si="641"/>
        <v>0</v>
      </c>
      <c r="PX133" s="437">
        <f t="shared" si="641"/>
        <v>0</v>
      </c>
      <c r="PY133" s="437">
        <f t="shared" si="641"/>
        <v>0</v>
      </c>
      <c r="PZ133" s="437">
        <f t="shared" si="641"/>
        <v>0</v>
      </c>
      <c r="QA133" s="437">
        <f t="shared" si="641"/>
        <v>0</v>
      </c>
      <c r="QB133" s="437">
        <f t="shared" si="641"/>
        <v>0</v>
      </c>
      <c r="QC133" s="437">
        <f t="shared" si="641"/>
        <v>0</v>
      </c>
      <c r="QD133" s="437">
        <f t="shared" si="641"/>
        <v>0</v>
      </c>
      <c r="QE133" s="437">
        <f t="shared" si="641"/>
        <v>0</v>
      </c>
      <c r="QF133" s="437">
        <f t="shared" si="641"/>
        <v>0</v>
      </c>
      <c r="QG133" s="437">
        <f t="shared" si="641"/>
        <v>0</v>
      </c>
      <c r="QH133" s="437">
        <f t="shared" si="641"/>
        <v>7085462.6100000143</v>
      </c>
    </row>
    <row r="134" spans="1:451" ht="13.5" thickTop="1" x14ac:dyDescent="0.25">
      <c r="A134" s="438"/>
      <c r="B134" s="439"/>
      <c r="D134" s="364"/>
      <c r="E134" s="440"/>
      <c r="F134" s="440"/>
      <c r="G134" s="440"/>
      <c r="H134" s="440"/>
      <c r="I134" s="440"/>
      <c r="J134" s="440"/>
      <c r="K134" s="440"/>
      <c r="L134" s="440"/>
      <c r="M134" s="440"/>
      <c r="N134" s="440"/>
      <c r="O134" s="440"/>
      <c r="P134" s="441"/>
      <c r="Q134" s="372"/>
      <c r="R134" s="364"/>
      <c r="S134" s="440"/>
      <c r="T134" s="440"/>
      <c r="U134" s="440"/>
      <c r="V134" s="440"/>
      <c r="W134" s="440"/>
      <c r="X134" s="440"/>
      <c r="Y134" s="440"/>
      <c r="Z134" s="440"/>
      <c r="AA134" s="440"/>
      <c r="AB134" s="440"/>
      <c r="AC134" s="440"/>
      <c r="AD134" s="441"/>
      <c r="AF134" s="364"/>
      <c r="AG134" s="440"/>
      <c r="AH134" s="440"/>
      <c r="AI134" s="440"/>
      <c r="AJ134" s="440"/>
      <c r="AK134" s="440"/>
      <c r="AL134" s="440"/>
      <c r="AM134" s="440"/>
      <c r="AN134" s="440"/>
      <c r="AO134" s="440"/>
      <c r="AP134" s="440"/>
      <c r="AQ134" s="440"/>
      <c r="AR134" s="441"/>
      <c r="AT134" s="364"/>
      <c r="AU134" s="440"/>
      <c r="AV134" s="440"/>
      <c r="AW134" s="440"/>
      <c r="AX134" s="440"/>
      <c r="AY134" s="440"/>
      <c r="AZ134" s="440"/>
      <c r="BA134" s="440"/>
      <c r="BB134" s="440"/>
      <c r="BC134" s="440"/>
      <c r="BD134" s="440"/>
      <c r="BE134" s="440"/>
      <c r="BF134" s="441"/>
      <c r="BH134" s="364"/>
      <c r="BI134" s="440"/>
      <c r="BJ134" s="440"/>
      <c r="BK134" s="440"/>
      <c r="BL134" s="440"/>
      <c r="BM134" s="440"/>
      <c r="BN134" s="440"/>
      <c r="BO134" s="440"/>
      <c r="BP134" s="440"/>
      <c r="BQ134" s="440"/>
      <c r="BR134" s="440"/>
      <c r="BS134" s="440"/>
      <c r="BT134" s="441"/>
      <c r="BV134" s="364"/>
      <c r="BW134" s="440"/>
      <c r="BX134" s="440"/>
      <c r="BY134" s="440"/>
      <c r="BZ134" s="440"/>
      <c r="CA134" s="440"/>
      <c r="CB134" s="440"/>
      <c r="CC134" s="440"/>
      <c r="CD134" s="440"/>
      <c r="CE134" s="440"/>
      <c r="CF134" s="440"/>
      <c r="CG134" s="440"/>
      <c r="CH134" s="441"/>
      <c r="CI134" s="372"/>
      <c r="CJ134" s="364"/>
      <c r="CK134" s="440"/>
      <c r="CL134" s="440"/>
      <c r="CM134" s="440"/>
      <c r="CN134" s="440"/>
      <c r="CO134" s="440"/>
      <c r="CP134" s="440"/>
      <c r="CQ134" s="440"/>
      <c r="CR134" s="440"/>
      <c r="CS134" s="440"/>
      <c r="CT134" s="440"/>
      <c r="CU134" s="440"/>
      <c r="CV134" s="441"/>
      <c r="CX134" s="364"/>
      <c r="CY134" s="440"/>
      <c r="CZ134" s="440"/>
      <c r="DA134" s="440"/>
      <c r="DB134" s="440"/>
      <c r="DC134" s="440"/>
      <c r="DD134" s="440"/>
      <c r="DE134" s="440"/>
      <c r="DF134" s="440"/>
      <c r="DG134" s="440"/>
      <c r="DH134" s="440"/>
      <c r="DI134" s="440"/>
      <c r="DJ134" s="441"/>
      <c r="DK134" s="372"/>
      <c r="DL134" s="364"/>
      <c r="DM134" s="440"/>
      <c r="DN134" s="440"/>
      <c r="DO134" s="440"/>
      <c r="DP134" s="440"/>
      <c r="DQ134" s="440"/>
      <c r="DR134" s="440"/>
      <c r="DS134" s="440"/>
      <c r="DT134" s="440"/>
      <c r="DU134" s="440"/>
      <c r="DV134" s="440"/>
      <c r="DW134" s="440"/>
      <c r="DX134" s="441"/>
      <c r="DY134" s="372"/>
      <c r="DZ134" s="364"/>
      <c r="EA134" s="440"/>
      <c r="EB134" s="440"/>
      <c r="EC134" s="440"/>
      <c r="ED134" s="440"/>
      <c r="EE134" s="440"/>
      <c r="EF134" s="440"/>
      <c r="EG134" s="440"/>
      <c r="EH134" s="440"/>
      <c r="EI134" s="440"/>
      <c r="EJ134" s="440"/>
      <c r="EK134" s="440"/>
      <c r="EL134" s="441"/>
      <c r="EM134" s="372"/>
      <c r="EN134" s="364"/>
      <c r="EO134" s="440"/>
      <c r="EP134" s="440"/>
      <c r="EQ134" s="440"/>
      <c r="ER134" s="440"/>
      <c r="ES134" s="440"/>
      <c r="ET134" s="440"/>
      <c r="EU134" s="440"/>
      <c r="EV134" s="440"/>
      <c r="EW134" s="440"/>
      <c r="EX134" s="440"/>
      <c r="EY134" s="440"/>
      <c r="EZ134" s="441"/>
      <c r="FA134" s="372"/>
      <c r="FB134" s="364"/>
      <c r="FC134" s="440"/>
      <c r="FD134" s="440"/>
      <c r="FE134" s="440"/>
      <c r="FF134" s="440"/>
      <c r="FG134" s="440"/>
      <c r="FH134" s="440"/>
      <c r="FI134" s="440"/>
      <c r="FJ134" s="440"/>
      <c r="FK134" s="440"/>
      <c r="FL134" s="440"/>
      <c r="FM134" s="440"/>
      <c r="FN134" s="441"/>
      <c r="FO134" s="372"/>
      <c r="FP134" s="364"/>
      <c r="FQ134" s="440"/>
      <c r="FR134" s="440"/>
      <c r="FS134" s="440"/>
      <c r="FT134" s="440"/>
      <c r="FU134" s="440"/>
      <c r="FV134" s="440"/>
      <c r="FW134" s="440"/>
      <c r="FX134" s="440"/>
      <c r="FY134" s="440"/>
      <c r="FZ134" s="440"/>
      <c r="GA134" s="440"/>
      <c r="GB134" s="441"/>
      <c r="GC134" s="372"/>
      <c r="GD134" s="364"/>
      <c r="GE134" s="440"/>
      <c r="GF134" s="440"/>
      <c r="GG134" s="440"/>
      <c r="GH134" s="440"/>
      <c r="GI134" s="440"/>
      <c r="GJ134" s="440"/>
      <c r="GK134" s="440"/>
      <c r="GL134" s="440"/>
      <c r="GM134" s="440"/>
      <c r="GN134" s="440"/>
      <c r="GO134" s="440"/>
      <c r="GP134" s="441"/>
      <c r="GQ134" s="372"/>
      <c r="GR134" s="364"/>
      <c r="GS134" s="440"/>
      <c r="GT134" s="440"/>
      <c r="GU134" s="440"/>
      <c r="GV134" s="440"/>
      <c r="GW134" s="440"/>
      <c r="GX134" s="440"/>
      <c r="GY134" s="440"/>
      <c r="GZ134" s="440"/>
      <c r="HA134" s="440"/>
      <c r="HB134" s="440"/>
      <c r="HC134" s="440"/>
      <c r="HD134" s="441"/>
      <c r="HE134" s="372"/>
      <c r="HF134" s="364"/>
      <c r="HG134" s="440"/>
      <c r="HH134" s="440"/>
      <c r="HI134" s="440"/>
      <c r="HJ134" s="440"/>
      <c r="HK134" s="440"/>
      <c r="HL134" s="440"/>
      <c r="HM134" s="440"/>
      <c r="HN134" s="440"/>
      <c r="HO134" s="440"/>
      <c r="HP134" s="440"/>
      <c r="HQ134" s="440"/>
      <c r="HR134" s="441"/>
      <c r="HS134" s="372"/>
      <c r="HT134" s="364"/>
      <c r="HU134" s="440"/>
      <c r="HV134" s="440"/>
      <c r="HW134" s="440"/>
      <c r="HX134" s="440"/>
      <c r="HY134" s="440"/>
      <c r="HZ134" s="440"/>
      <c r="IA134" s="440"/>
      <c r="IB134" s="440"/>
      <c r="IC134" s="440"/>
      <c r="ID134" s="440"/>
      <c r="IE134" s="440"/>
      <c r="IF134" s="441"/>
      <c r="IG134" s="372"/>
      <c r="IH134" s="364"/>
      <c r="II134" s="440"/>
      <c r="IJ134" s="440"/>
      <c r="IK134" s="440"/>
      <c r="IL134" s="440"/>
      <c r="IM134" s="440"/>
      <c r="IN134" s="440"/>
      <c r="IO134" s="440"/>
      <c r="IP134" s="440"/>
      <c r="IQ134" s="440"/>
      <c r="IR134" s="440"/>
      <c r="IS134" s="440"/>
      <c r="IT134" s="441"/>
      <c r="IU134" s="372"/>
      <c r="IV134" s="364"/>
      <c r="IW134" s="440"/>
      <c r="IX134" s="440"/>
      <c r="IY134" s="440"/>
      <c r="IZ134" s="440"/>
      <c r="JA134" s="440"/>
      <c r="JB134" s="440"/>
      <c r="JC134" s="440"/>
      <c r="JD134" s="440"/>
      <c r="JE134" s="440"/>
      <c r="JF134" s="440"/>
      <c r="JG134" s="440"/>
      <c r="JH134" s="441"/>
      <c r="JI134" s="372"/>
      <c r="JJ134" s="364"/>
      <c r="JK134" s="440"/>
      <c r="JL134" s="440"/>
      <c r="JM134" s="440"/>
      <c r="JN134" s="440"/>
      <c r="JO134" s="440"/>
      <c r="JP134" s="440"/>
      <c r="JQ134" s="440"/>
      <c r="JR134" s="440"/>
      <c r="JS134" s="440"/>
      <c r="JT134" s="440"/>
      <c r="JU134" s="440"/>
      <c r="JV134" s="441"/>
      <c r="JW134" s="372"/>
      <c r="JX134" s="364"/>
      <c r="JY134" s="440"/>
      <c r="JZ134" s="440"/>
      <c r="KA134" s="440"/>
      <c r="KB134" s="440"/>
      <c r="KC134" s="440"/>
      <c r="KD134" s="440"/>
      <c r="KE134" s="440"/>
      <c r="KF134" s="440"/>
      <c r="KG134" s="440"/>
      <c r="KH134" s="440"/>
      <c r="KI134" s="440"/>
      <c r="KJ134" s="441"/>
      <c r="KK134" s="372"/>
      <c r="KL134" s="364"/>
      <c r="KM134" s="440"/>
      <c r="KN134" s="440"/>
      <c r="KO134" s="440"/>
      <c r="KP134" s="440"/>
      <c r="KQ134" s="440"/>
      <c r="KR134" s="440"/>
      <c r="KS134" s="440"/>
      <c r="KT134" s="440"/>
      <c r="KU134" s="440"/>
      <c r="KV134" s="440"/>
      <c r="KW134" s="440"/>
      <c r="KX134" s="441"/>
      <c r="KY134" s="372"/>
      <c r="KZ134" s="364"/>
      <c r="LA134" s="440"/>
      <c r="LB134" s="440"/>
      <c r="LC134" s="440"/>
      <c r="LD134" s="440"/>
      <c r="LE134" s="440"/>
      <c r="LF134" s="440"/>
      <c r="LG134" s="440"/>
      <c r="LH134" s="440"/>
      <c r="LI134" s="440"/>
      <c r="LJ134" s="440"/>
      <c r="LK134" s="440"/>
      <c r="LL134" s="441"/>
      <c r="LM134" s="372"/>
      <c r="LN134" s="364"/>
      <c r="LO134" s="440"/>
      <c r="LP134" s="440"/>
      <c r="LQ134" s="440"/>
      <c r="LR134" s="440"/>
      <c r="LS134" s="440"/>
      <c r="LT134" s="440"/>
      <c r="LU134" s="440"/>
      <c r="LV134" s="440"/>
      <c r="LW134" s="440"/>
      <c r="LX134" s="440"/>
      <c r="LY134" s="440"/>
      <c r="LZ134" s="441"/>
      <c r="MA134" s="372"/>
      <c r="MB134" s="364"/>
      <c r="MC134" s="440"/>
      <c r="MD134" s="440"/>
      <c r="ME134" s="440"/>
      <c r="MF134" s="440"/>
      <c r="MG134" s="440"/>
      <c r="MH134" s="440"/>
      <c r="MI134" s="440"/>
      <c r="MJ134" s="440"/>
      <c r="MK134" s="440"/>
      <c r="ML134" s="440"/>
      <c r="MM134" s="440"/>
      <c r="MN134" s="441"/>
      <c r="MO134" s="372"/>
      <c r="MP134" s="364"/>
      <c r="MQ134" s="440"/>
      <c r="MR134" s="440"/>
      <c r="MS134" s="440"/>
      <c r="MT134" s="440"/>
      <c r="MU134" s="440"/>
      <c r="MV134" s="440"/>
      <c r="MW134" s="440"/>
      <c r="MX134" s="440"/>
      <c r="MY134" s="440"/>
      <c r="MZ134" s="440"/>
      <c r="NA134" s="440"/>
      <c r="NB134" s="441"/>
      <c r="NC134" s="372"/>
      <c r="ND134" s="364"/>
      <c r="NE134" s="440"/>
      <c r="NF134" s="440"/>
      <c r="NG134" s="440"/>
      <c r="NH134" s="440"/>
      <c r="NI134" s="440"/>
      <c r="NJ134" s="440"/>
      <c r="NK134" s="440"/>
      <c r="NL134" s="440"/>
      <c r="NM134" s="440"/>
      <c r="NN134" s="440"/>
      <c r="NO134" s="440"/>
      <c r="NP134" s="441"/>
      <c r="NQ134" s="372"/>
      <c r="NR134" s="364"/>
      <c r="NS134" s="440"/>
      <c r="NT134" s="440"/>
      <c r="NU134" s="440"/>
      <c r="NV134" s="440"/>
      <c r="NW134" s="440"/>
      <c r="NX134" s="440"/>
      <c r="NY134" s="440"/>
      <c r="NZ134" s="440"/>
      <c r="OA134" s="440"/>
      <c r="OB134" s="440"/>
      <c r="OC134" s="440"/>
      <c r="OD134" s="441"/>
      <c r="OE134" s="372"/>
      <c r="OF134" s="364"/>
      <c r="OG134" s="440"/>
      <c r="OH134" s="440"/>
      <c r="OI134" s="440"/>
      <c r="OJ134" s="440"/>
      <c r="OK134" s="440"/>
      <c r="OL134" s="440"/>
      <c r="OM134" s="440"/>
      <c r="ON134" s="440"/>
      <c r="OO134" s="440"/>
      <c r="OP134" s="440"/>
      <c r="OQ134" s="440"/>
      <c r="OR134" s="441"/>
      <c r="OS134" s="372"/>
      <c r="OT134" s="364"/>
      <c r="OU134" s="440"/>
      <c r="OV134" s="440"/>
      <c r="OW134" s="440"/>
      <c r="OX134" s="440"/>
      <c r="OY134" s="440"/>
      <c r="OZ134" s="440"/>
      <c r="PA134" s="440"/>
      <c r="PB134" s="440"/>
      <c r="PC134" s="440"/>
      <c r="PD134" s="440"/>
      <c r="PE134" s="440"/>
      <c r="PF134" s="441"/>
      <c r="PG134" s="372"/>
      <c r="PH134" s="364"/>
      <c r="PI134" s="440"/>
      <c r="PJ134" s="440"/>
      <c r="PK134" s="440"/>
      <c r="PL134" s="440"/>
      <c r="PM134" s="440"/>
      <c r="PN134" s="440"/>
      <c r="PO134" s="440"/>
      <c r="PP134" s="440"/>
      <c r="PQ134" s="440"/>
      <c r="PR134" s="440"/>
      <c r="PS134" s="440"/>
      <c r="PT134" s="441"/>
      <c r="PU134" s="372"/>
      <c r="PV134" s="441"/>
      <c r="PW134" s="441"/>
      <c r="PX134" s="441"/>
      <c r="PY134" s="441"/>
      <c r="PZ134" s="441"/>
      <c r="QA134" s="441"/>
      <c r="QB134" s="441"/>
      <c r="QC134" s="441"/>
      <c r="QD134" s="441"/>
      <c r="QE134" s="441"/>
      <c r="QF134" s="441"/>
      <c r="QG134" s="441"/>
      <c r="QH134" s="441"/>
    </row>
    <row r="135" spans="1:451" x14ac:dyDescent="0.25">
      <c r="C135" s="442"/>
      <c r="D135" s="443"/>
      <c r="E135" s="444"/>
      <c r="F135" s="444"/>
      <c r="G135" s="444"/>
      <c r="H135" s="444"/>
      <c r="I135" s="444"/>
      <c r="J135" s="444"/>
      <c r="K135" s="444"/>
      <c r="L135" s="444"/>
      <c r="M135" s="444"/>
      <c r="N135" s="444"/>
      <c r="O135" s="444"/>
      <c r="P135" s="445"/>
      <c r="Q135" s="416"/>
      <c r="R135" s="443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5"/>
      <c r="AE135" s="416"/>
      <c r="AF135" s="443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5"/>
      <c r="AT135" s="443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5"/>
      <c r="BH135" s="443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5"/>
      <c r="BV135" s="443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5"/>
      <c r="CI135" s="416"/>
      <c r="CJ135" s="443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5"/>
      <c r="CX135" s="443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5"/>
      <c r="DK135" s="416"/>
      <c r="DL135" s="443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5"/>
      <c r="DY135" s="416"/>
      <c r="DZ135" s="443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5"/>
      <c r="EM135" s="416"/>
      <c r="EN135" s="443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5"/>
      <c r="FA135" s="416"/>
      <c r="FB135" s="443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5"/>
      <c r="FO135" s="416"/>
      <c r="FP135" s="443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5"/>
      <c r="GC135" s="416"/>
      <c r="GD135" s="443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5"/>
      <c r="GQ135" s="416"/>
      <c r="GR135" s="443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5"/>
      <c r="HE135" s="416"/>
      <c r="HF135" s="443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5"/>
      <c r="HS135" s="416"/>
      <c r="HT135" s="443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5"/>
      <c r="IG135" s="416"/>
      <c r="IH135" s="443"/>
      <c r="II135" s="444"/>
      <c r="IJ135" s="444"/>
      <c r="IK135" s="444"/>
      <c r="IL135" s="444"/>
      <c r="IM135" s="444"/>
      <c r="IN135" s="444"/>
      <c r="IO135" s="444"/>
      <c r="IP135" s="444"/>
      <c r="IQ135" s="444"/>
      <c r="IR135" s="444"/>
      <c r="IS135" s="444"/>
      <c r="IT135" s="445"/>
      <c r="IU135" s="416"/>
      <c r="IV135" s="443"/>
      <c r="IW135" s="444"/>
      <c r="IX135" s="444"/>
      <c r="IY135" s="444"/>
      <c r="IZ135" s="444"/>
      <c r="JA135" s="444"/>
      <c r="JB135" s="444"/>
      <c r="JC135" s="444"/>
      <c r="JD135" s="444"/>
      <c r="JE135" s="444"/>
      <c r="JF135" s="444"/>
      <c r="JG135" s="444"/>
      <c r="JH135" s="445"/>
      <c r="JI135" s="416"/>
      <c r="JJ135" s="443"/>
      <c r="JK135" s="444"/>
      <c r="JL135" s="444"/>
      <c r="JM135" s="444"/>
      <c r="JN135" s="444"/>
      <c r="JO135" s="444"/>
      <c r="JP135" s="444"/>
      <c r="JQ135" s="444"/>
      <c r="JR135" s="444"/>
      <c r="JS135" s="444"/>
      <c r="JT135" s="444"/>
      <c r="JU135" s="444"/>
      <c r="JV135" s="445"/>
      <c r="JW135" s="416"/>
      <c r="JX135" s="443"/>
      <c r="JY135" s="444"/>
      <c r="JZ135" s="444"/>
      <c r="KA135" s="444"/>
      <c r="KB135" s="444"/>
      <c r="KC135" s="444"/>
      <c r="KD135" s="444"/>
      <c r="KE135" s="444"/>
      <c r="KF135" s="444"/>
      <c r="KG135" s="444"/>
      <c r="KH135" s="444"/>
      <c r="KI135" s="444"/>
      <c r="KJ135" s="445"/>
      <c r="KK135" s="416"/>
      <c r="KL135" s="443"/>
      <c r="KM135" s="444"/>
      <c r="KN135" s="444"/>
      <c r="KO135" s="444"/>
      <c r="KP135" s="444"/>
      <c r="KQ135" s="444"/>
      <c r="KR135" s="444"/>
      <c r="KS135" s="444"/>
      <c r="KT135" s="444"/>
      <c r="KU135" s="444"/>
      <c r="KV135" s="444"/>
      <c r="KW135" s="444"/>
      <c r="KX135" s="445"/>
      <c r="KY135" s="416"/>
      <c r="KZ135" s="443"/>
      <c r="LA135" s="444"/>
      <c r="LB135" s="444"/>
      <c r="LC135" s="444"/>
      <c r="LD135" s="444"/>
      <c r="LE135" s="444"/>
      <c r="LF135" s="444"/>
      <c r="LG135" s="444"/>
      <c r="LH135" s="444"/>
      <c r="LI135" s="444"/>
      <c r="LJ135" s="444"/>
      <c r="LK135" s="444"/>
      <c r="LL135" s="445"/>
      <c r="LM135" s="416"/>
      <c r="LN135" s="443"/>
      <c r="LO135" s="444"/>
      <c r="LP135" s="444"/>
      <c r="LQ135" s="444"/>
      <c r="LR135" s="444"/>
      <c r="LS135" s="444"/>
      <c r="LT135" s="444"/>
      <c r="LU135" s="444"/>
      <c r="LV135" s="444"/>
      <c r="LW135" s="444"/>
      <c r="LX135" s="444"/>
      <c r="LY135" s="444"/>
      <c r="LZ135" s="445"/>
      <c r="MA135" s="416"/>
      <c r="MB135" s="443"/>
      <c r="MC135" s="444"/>
      <c r="MD135" s="444"/>
      <c r="ME135" s="444"/>
      <c r="MF135" s="444"/>
      <c r="MG135" s="444"/>
      <c r="MH135" s="444"/>
      <c r="MI135" s="444"/>
      <c r="MJ135" s="444"/>
      <c r="MK135" s="444"/>
      <c r="ML135" s="444"/>
      <c r="MM135" s="444"/>
      <c r="MN135" s="445"/>
      <c r="MO135" s="416"/>
      <c r="MP135" s="443"/>
      <c r="MQ135" s="444"/>
      <c r="MR135" s="444"/>
      <c r="MS135" s="444"/>
      <c r="MT135" s="444"/>
      <c r="MU135" s="444"/>
      <c r="MV135" s="444"/>
      <c r="MW135" s="444"/>
      <c r="MX135" s="444"/>
      <c r="MY135" s="444"/>
      <c r="MZ135" s="444"/>
      <c r="NA135" s="444"/>
      <c r="NB135" s="445"/>
      <c r="NC135" s="416"/>
      <c r="ND135" s="443"/>
      <c r="NE135" s="444"/>
      <c r="NF135" s="444"/>
      <c r="NG135" s="444"/>
      <c r="NH135" s="444"/>
      <c r="NI135" s="444"/>
      <c r="NJ135" s="444"/>
      <c r="NK135" s="444"/>
      <c r="NL135" s="444"/>
      <c r="NM135" s="444"/>
      <c r="NN135" s="444"/>
      <c r="NO135" s="444"/>
      <c r="NP135" s="445"/>
      <c r="NQ135" s="416"/>
      <c r="NR135" s="443"/>
      <c r="NS135" s="444"/>
      <c r="NT135" s="444"/>
      <c r="NU135" s="444"/>
      <c r="NV135" s="444"/>
      <c r="NW135" s="444"/>
      <c r="NX135" s="444"/>
      <c r="NY135" s="444"/>
      <c r="NZ135" s="444"/>
      <c r="OA135" s="444"/>
      <c r="OB135" s="444"/>
      <c r="OC135" s="444"/>
      <c r="OD135" s="445"/>
      <c r="OE135" s="416"/>
      <c r="OF135" s="443"/>
      <c r="OG135" s="444"/>
      <c r="OH135" s="444"/>
      <c r="OI135" s="444"/>
      <c r="OJ135" s="444"/>
      <c r="OK135" s="444"/>
      <c r="OL135" s="444"/>
      <c r="OM135" s="444"/>
      <c r="ON135" s="444"/>
      <c r="OO135" s="444"/>
      <c r="OP135" s="444"/>
      <c r="OQ135" s="444"/>
      <c r="OR135" s="445"/>
      <c r="OS135" s="416"/>
      <c r="OT135" s="443"/>
      <c r="OU135" s="444"/>
      <c r="OV135" s="444"/>
      <c r="OW135" s="444"/>
      <c r="OX135" s="444"/>
      <c r="OY135" s="444"/>
      <c r="OZ135" s="444"/>
      <c r="PA135" s="444"/>
      <c r="PB135" s="444"/>
      <c r="PC135" s="444"/>
      <c r="PD135" s="444"/>
      <c r="PE135" s="444"/>
      <c r="PF135" s="445"/>
      <c r="PG135" s="416"/>
      <c r="PH135" s="443"/>
      <c r="PI135" s="444"/>
      <c r="PJ135" s="444"/>
      <c r="PK135" s="444"/>
      <c r="PL135" s="444"/>
      <c r="PM135" s="444"/>
      <c r="PN135" s="444"/>
      <c r="PO135" s="444"/>
      <c r="PP135" s="444"/>
      <c r="PQ135" s="444"/>
      <c r="PR135" s="444"/>
      <c r="PS135" s="444"/>
      <c r="PT135" s="445"/>
      <c r="PU135" s="416"/>
      <c r="PV135" s="445"/>
      <c r="PW135" s="445"/>
      <c r="PX135" s="445"/>
      <c r="PY135" s="445"/>
      <c r="PZ135" s="445"/>
      <c r="QA135" s="445"/>
      <c r="QB135" s="445"/>
      <c r="QC135" s="445"/>
      <c r="QD135" s="445"/>
      <c r="QE135" s="445"/>
      <c r="QF135" s="445"/>
      <c r="QG135" s="445"/>
      <c r="QH135" s="445"/>
    </row>
    <row r="136" spans="1:451" x14ac:dyDescent="0.3">
      <c r="B136" s="254" t="s">
        <v>906</v>
      </c>
      <c r="D136" s="414">
        <f>+D128+D96</f>
        <v>-1964384.7555000002</v>
      </c>
      <c r="E136" s="389">
        <f t="shared" ref="E136:P136" si="642">+E128+E96</f>
        <v>0</v>
      </c>
      <c r="F136" s="389">
        <f t="shared" si="642"/>
        <v>0</v>
      </c>
      <c r="G136" s="389">
        <f t="shared" si="642"/>
        <v>0</v>
      </c>
      <c r="H136" s="389">
        <f t="shared" si="642"/>
        <v>0</v>
      </c>
      <c r="I136" s="389">
        <f t="shared" si="642"/>
        <v>0</v>
      </c>
      <c r="J136" s="389">
        <f t="shared" si="642"/>
        <v>0</v>
      </c>
      <c r="K136" s="389">
        <f t="shared" si="642"/>
        <v>0</v>
      </c>
      <c r="L136" s="389">
        <f t="shared" si="642"/>
        <v>0</v>
      </c>
      <c r="M136" s="389">
        <f t="shared" si="642"/>
        <v>0</v>
      </c>
      <c r="N136" s="389">
        <f t="shared" si="642"/>
        <v>0</v>
      </c>
      <c r="O136" s="389">
        <f t="shared" si="642"/>
        <v>0</v>
      </c>
      <c r="P136" s="415">
        <f t="shared" si="642"/>
        <v>-1928154.5255000002</v>
      </c>
      <c r="Q136" s="416"/>
      <c r="R136" s="414">
        <f>+R128+R96</f>
        <v>68465.699999999953</v>
      </c>
      <c r="S136" s="389">
        <f t="shared" ref="S136:AD136" si="643">+S128+S96</f>
        <v>0</v>
      </c>
      <c r="T136" s="389">
        <f t="shared" si="643"/>
        <v>0</v>
      </c>
      <c r="U136" s="389">
        <f t="shared" si="643"/>
        <v>0</v>
      </c>
      <c r="V136" s="389">
        <f t="shared" si="643"/>
        <v>0</v>
      </c>
      <c r="W136" s="389">
        <f t="shared" si="643"/>
        <v>0</v>
      </c>
      <c r="X136" s="389">
        <f t="shared" si="643"/>
        <v>0</v>
      </c>
      <c r="Y136" s="389">
        <f t="shared" si="643"/>
        <v>0</v>
      </c>
      <c r="Z136" s="389">
        <f t="shared" si="643"/>
        <v>0</v>
      </c>
      <c r="AA136" s="389">
        <f t="shared" si="643"/>
        <v>0</v>
      </c>
      <c r="AB136" s="389">
        <f t="shared" si="643"/>
        <v>0</v>
      </c>
      <c r="AC136" s="389">
        <f t="shared" si="643"/>
        <v>0</v>
      </c>
      <c r="AD136" s="415">
        <f t="shared" si="643"/>
        <v>68465.699999999953</v>
      </c>
      <c r="AF136" s="414">
        <f>+AF128+AF96</f>
        <v>163233.09000000008</v>
      </c>
      <c r="AG136" s="389">
        <f t="shared" ref="AG136:AR136" si="644">+AG128+AG96</f>
        <v>0</v>
      </c>
      <c r="AH136" s="389">
        <f t="shared" si="644"/>
        <v>0</v>
      </c>
      <c r="AI136" s="389">
        <f t="shared" si="644"/>
        <v>0</v>
      </c>
      <c r="AJ136" s="389">
        <f t="shared" si="644"/>
        <v>0</v>
      </c>
      <c r="AK136" s="389">
        <f t="shared" si="644"/>
        <v>0</v>
      </c>
      <c r="AL136" s="389">
        <f t="shared" si="644"/>
        <v>0</v>
      </c>
      <c r="AM136" s="389">
        <f t="shared" si="644"/>
        <v>0</v>
      </c>
      <c r="AN136" s="389">
        <f t="shared" si="644"/>
        <v>0</v>
      </c>
      <c r="AO136" s="389">
        <f t="shared" si="644"/>
        <v>0</v>
      </c>
      <c r="AP136" s="389">
        <f t="shared" si="644"/>
        <v>0</v>
      </c>
      <c r="AQ136" s="389">
        <f t="shared" si="644"/>
        <v>0</v>
      </c>
      <c r="AR136" s="415">
        <f t="shared" si="644"/>
        <v>163233.09000000008</v>
      </c>
      <c r="AT136" s="414">
        <f>+AT128+AT96</f>
        <v>367831.10160000017</v>
      </c>
      <c r="AU136" s="389">
        <f t="shared" ref="AU136:BF136" si="645">+AU128+AU96</f>
        <v>0</v>
      </c>
      <c r="AV136" s="389">
        <f t="shared" si="645"/>
        <v>0</v>
      </c>
      <c r="AW136" s="389">
        <f t="shared" si="645"/>
        <v>0</v>
      </c>
      <c r="AX136" s="389">
        <f t="shared" si="645"/>
        <v>0</v>
      </c>
      <c r="AY136" s="389">
        <f t="shared" si="645"/>
        <v>0</v>
      </c>
      <c r="AZ136" s="389">
        <f t="shared" si="645"/>
        <v>0</v>
      </c>
      <c r="BA136" s="389">
        <f t="shared" si="645"/>
        <v>0</v>
      </c>
      <c r="BB136" s="389">
        <f t="shared" si="645"/>
        <v>0</v>
      </c>
      <c r="BC136" s="389">
        <f t="shared" si="645"/>
        <v>0</v>
      </c>
      <c r="BD136" s="389">
        <f t="shared" si="645"/>
        <v>0</v>
      </c>
      <c r="BE136" s="389">
        <f t="shared" si="645"/>
        <v>0</v>
      </c>
      <c r="BF136" s="415">
        <f t="shared" si="645"/>
        <v>367831.10160000017</v>
      </c>
      <c r="BH136" s="414">
        <f>+BH128+BH96</f>
        <v>37398.229490322556</v>
      </c>
      <c r="BI136" s="389">
        <f t="shared" ref="BI136:BT136" si="646">+BI128+BI96</f>
        <v>0</v>
      </c>
      <c r="BJ136" s="389">
        <f t="shared" si="646"/>
        <v>0</v>
      </c>
      <c r="BK136" s="389">
        <f t="shared" si="646"/>
        <v>0</v>
      </c>
      <c r="BL136" s="389">
        <f t="shared" si="646"/>
        <v>0</v>
      </c>
      <c r="BM136" s="389">
        <f t="shared" si="646"/>
        <v>0</v>
      </c>
      <c r="BN136" s="389">
        <f t="shared" si="646"/>
        <v>0</v>
      </c>
      <c r="BO136" s="389">
        <f t="shared" si="646"/>
        <v>0</v>
      </c>
      <c r="BP136" s="389">
        <f t="shared" si="646"/>
        <v>0</v>
      </c>
      <c r="BQ136" s="389">
        <f t="shared" si="646"/>
        <v>0</v>
      </c>
      <c r="BR136" s="389">
        <f t="shared" si="646"/>
        <v>0</v>
      </c>
      <c r="BS136" s="389">
        <f t="shared" si="646"/>
        <v>0</v>
      </c>
      <c r="BT136" s="415">
        <f t="shared" si="646"/>
        <v>37398.229490322556</v>
      </c>
      <c r="BV136" s="414">
        <f>+BV128+BV96</f>
        <v>767445.16470967652</v>
      </c>
      <c r="BW136" s="389">
        <f t="shared" ref="BW136:CH136" si="647">+BW128+BW96</f>
        <v>0</v>
      </c>
      <c r="BX136" s="389">
        <f t="shared" si="647"/>
        <v>0</v>
      </c>
      <c r="BY136" s="389">
        <f t="shared" si="647"/>
        <v>0</v>
      </c>
      <c r="BZ136" s="389">
        <f t="shared" si="647"/>
        <v>0</v>
      </c>
      <c r="CA136" s="389">
        <f t="shared" si="647"/>
        <v>0</v>
      </c>
      <c r="CB136" s="389">
        <f t="shared" si="647"/>
        <v>0</v>
      </c>
      <c r="CC136" s="389">
        <f t="shared" si="647"/>
        <v>0</v>
      </c>
      <c r="CD136" s="389">
        <f t="shared" si="647"/>
        <v>0</v>
      </c>
      <c r="CE136" s="389">
        <f t="shared" si="647"/>
        <v>0</v>
      </c>
      <c r="CF136" s="389">
        <f t="shared" si="647"/>
        <v>0</v>
      </c>
      <c r="CG136" s="389">
        <f t="shared" si="647"/>
        <v>0</v>
      </c>
      <c r="CH136" s="415">
        <f t="shared" si="647"/>
        <v>767445.16470967652</v>
      </c>
      <c r="CI136" s="416"/>
      <c r="CJ136" s="414">
        <f>+CJ128+CJ96</f>
        <v>165155.9831999999</v>
      </c>
      <c r="CK136" s="389">
        <f t="shared" ref="CK136:CV136" si="648">+CK128+CK96</f>
        <v>0</v>
      </c>
      <c r="CL136" s="389">
        <f t="shared" si="648"/>
        <v>0</v>
      </c>
      <c r="CM136" s="389">
        <f t="shared" si="648"/>
        <v>0</v>
      </c>
      <c r="CN136" s="389">
        <f t="shared" si="648"/>
        <v>0</v>
      </c>
      <c r="CO136" s="389">
        <f t="shared" si="648"/>
        <v>0</v>
      </c>
      <c r="CP136" s="389">
        <f t="shared" si="648"/>
        <v>0</v>
      </c>
      <c r="CQ136" s="389">
        <f t="shared" si="648"/>
        <v>0</v>
      </c>
      <c r="CR136" s="389">
        <f t="shared" si="648"/>
        <v>0</v>
      </c>
      <c r="CS136" s="389">
        <f t="shared" si="648"/>
        <v>0</v>
      </c>
      <c r="CT136" s="389">
        <f t="shared" si="648"/>
        <v>0</v>
      </c>
      <c r="CU136" s="389">
        <f t="shared" si="648"/>
        <v>0</v>
      </c>
      <c r="CV136" s="415">
        <f t="shared" si="648"/>
        <v>165155.9831999999</v>
      </c>
      <c r="CX136" s="414">
        <f>+CX128+CX96</f>
        <v>55176.479999999981</v>
      </c>
      <c r="CY136" s="389">
        <f t="shared" ref="CY136:DJ136" si="649">+CY128+CY96</f>
        <v>0</v>
      </c>
      <c r="CZ136" s="389">
        <f t="shared" si="649"/>
        <v>0</v>
      </c>
      <c r="DA136" s="389">
        <f t="shared" si="649"/>
        <v>0</v>
      </c>
      <c r="DB136" s="389">
        <f t="shared" si="649"/>
        <v>0</v>
      </c>
      <c r="DC136" s="389">
        <f t="shared" si="649"/>
        <v>0</v>
      </c>
      <c r="DD136" s="389">
        <f t="shared" si="649"/>
        <v>0</v>
      </c>
      <c r="DE136" s="389">
        <f t="shared" si="649"/>
        <v>0</v>
      </c>
      <c r="DF136" s="389">
        <f t="shared" si="649"/>
        <v>0</v>
      </c>
      <c r="DG136" s="389">
        <f t="shared" si="649"/>
        <v>0</v>
      </c>
      <c r="DH136" s="389">
        <f t="shared" si="649"/>
        <v>0</v>
      </c>
      <c r="DI136" s="389">
        <f t="shared" si="649"/>
        <v>0</v>
      </c>
      <c r="DJ136" s="415">
        <f t="shared" si="649"/>
        <v>55176.479999999981</v>
      </c>
      <c r="DK136" s="416"/>
      <c r="DL136" s="414">
        <f>+DL128+DL96</f>
        <v>137660.13</v>
      </c>
      <c r="DM136" s="389">
        <f t="shared" ref="DM136:DX136" si="650">+DM128+DM96</f>
        <v>0</v>
      </c>
      <c r="DN136" s="389">
        <f t="shared" si="650"/>
        <v>0</v>
      </c>
      <c r="DO136" s="389">
        <f t="shared" si="650"/>
        <v>0</v>
      </c>
      <c r="DP136" s="389">
        <f t="shared" si="650"/>
        <v>0</v>
      </c>
      <c r="DQ136" s="389">
        <f t="shared" si="650"/>
        <v>0</v>
      </c>
      <c r="DR136" s="389">
        <f t="shared" si="650"/>
        <v>0</v>
      </c>
      <c r="DS136" s="389">
        <f t="shared" si="650"/>
        <v>0</v>
      </c>
      <c r="DT136" s="389">
        <f t="shared" si="650"/>
        <v>0</v>
      </c>
      <c r="DU136" s="389">
        <f t="shared" si="650"/>
        <v>0</v>
      </c>
      <c r="DV136" s="389">
        <f t="shared" si="650"/>
        <v>0</v>
      </c>
      <c r="DW136" s="389">
        <f t="shared" si="650"/>
        <v>0</v>
      </c>
      <c r="DX136" s="415">
        <f t="shared" si="650"/>
        <v>137660.13</v>
      </c>
      <c r="DY136" s="416"/>
      <c r="DZ136" s="414">
        <f>+DZ128+DZ96</f>
        <v>482028.12719999999</v>
      </c>
      <c r="EA136" s="389">
        <f t="shared" ref="EA136:EL136" si="651">+EA128+EA96</f>
        <v>0</v>
      </c>
      <c r="EB136" s="389">
        <f t="shared" si="651"/>
        <v>0</v>
      </c>
      <c r="EC136" s="389">
        <f t="shared" si="651"/>
        <v>0</v>
      </c>
      <c r="ED136" s="389">
        <f t="shared" si="651"/>
        <v>0</v>
      </c>
      <c r="EE136" s="389">
        <f t="shared" si="651"/>
        <v>0</v>
      </c>
      <c r="EF136" s="389">
        <f t="shared" si="651"/>
        <v>0</v>
      </c>
      <c r="EG136" s="389">
        <f t="shared" si="651"/>
        <v>0</v>
      </c>
      <c r="EH136" s="389">
        <f t="shared" si="651"/>
        <v>0</v>
      </c>
      <c r="EI136" s="389">
        <f t="shared" si="651"/>
        <v>0</v>
      </c>
      <c r="EJ136" s="389">
        <f t="shared" si="651"/>
        <v>0</v>
      </c>
      <c r="EK136" s="389">
        <f t="shared" si="651"/>
        <v>0</v>
      </c>
      <c r="EL136" s="415">
        <f t="shared" si="651"/>
        <v>482028.12719999999</v>
      </c>
      <c r="EM136" s="416"/>
      <c r="EN136" s="414">
        <f>+EN128+EN96</f>
        <v>869482.61459999997</v>
      </c>
      <c r="EO136" s="389">
        <f t="shared" ref="EO136:EZ136" si="652">+EO128+EO96</f>
        <v>0</v>
      </c>
      <c r="EP136" s="389">
        <f t="shared" si="652"/>
        <v>0</v>
      </c>
      <c r="EQ136" s="389">
        <f t="shared" si="652"/>
        <v>0</v>
      </c>
      <c r="ER136" s="389">
        <f t="shared" si="652"/>
        <v>0</v>
      </c>
      <c r="ES136" s="389">
        <f t="shared" si="652"/>
        <v>0</v>
      </c>
      <c r="ET136" s="389">
        <f t="shared" si="652"/>
        <v>0</v>
      </c>
      <c r="EU136" s="389">
        <f t="shared" si="652"/>
        <v>0</v>
      </c>
      <c r="EV136" s="389">
        <f t="shared" si="652"/>
        <v>0</v>
      </c>
      <c r="EW136" s="389">
        <f t="shared" si="652"/>
        <v>0</v>
      </c>
      <c r="EX136" s="389">
        <f t="shared" si="652"/>
        <v>0</v>
      </c>
      <c r="EY136" s="389">
        <f t="shared" si="652"/>
        <v>0</v>
      </c>
      <c r="EZ136" s="415">
        <f t="shared" si="652"/>
        <v>869482.61459999997</v>
      </c>
      <c r="FA136" s="416"/>
      <c r="FB136" s="414">
        <f>+FB128+FB96</f>
        <v>438657.28739999956</v>
      </c>
      <c r="FC136" s="389">
        <f t="shared" ref="FC136:FN136" si="653">+FC128+FC96</f>
        <v>0</v>
      </c>
      <c r="FD136" s="389">
        <f t="shared" si="653"/>
        <v>0</v>
      </c>
      <c r="FE136" s="389">
        <f t="shared" si="653"/>
        <v>0</v>
      </c>
      <c r="FF136" s="389">
        <f t="shared" si="653"/>
        <v>0</v>
      </c>
      <c r="FG136" s="389">
        <f t="shared" si="653"/>
        <v>0</v>
      </c>
      <c r="FH136" s="389">
        <f t="shared" si="653"/>
        <v>0</v>
      </c>
      <c r="FI136" s="389">
        <f t="shared" si="653"/>
        <v>0</v>
      </c>
      <c r="FJ136" s="389">
        <f t="shared" si="653"/>
        <v>0</v>
      </c>
      <c r="FK136" s="389">
        <f t="shared" si="653"/>
        <v>0</v>
      </c>
      <c r="FL136" s="389">
        <f t="shared" si="653"/>
        <v>0</v>
      </c>
      <c r="FM136" s="389">
        <f t="shared" si="653"/>
        <v>0</v>
      </c>
      <c r="FN136" s="415">
        <f t="shared" si="653"/>
        <v>438657.28739999956</v>
      </c>
      <c r="FO136" s="416"/>
      <c r="FP136" s="414">
        <f>+FP128+FP96</f>
        <v>527347.86880000005</v>
      </c>
      <c r="FQ136" s="389">
        <f t="shared" ref="FQ136:GB136" si="654">+FQ128+FQ96</f>
        <v>0</v>
      </c>
      <c r="FR136" s="389">
        <f t="shared" si="654"/>
        <v>0</v>
      </c>
      <c r="FS136" s="389">
        <f t="shared" si="654"/>
        <v>0</v>
      </c>
      <c r="FT136" s="389">
        <f t="shared" si="654"/>
        <v>0</v>
      </c>
      <c r="FU136" s="389">
        <f t="shared" si="654"/>
        <v>0</v>
      </c>
      <c r="FV136" s="389">
        <f t="shared" si="654"/>
        <v>0</v>
      </c>
      <c r="FW136" s="389">
        <f t="shared" si="654"/>
        <v>0</v>
      </c>
      <c r="FX136" s="389">
        <f t="shared" si="654"/>
        <v>0</v>
      </c>
      <c r="FY136" s="389">
        <f t="shared" si="654"/>
        <v>0</v>
      </c>
      <c r="FZ136" s="389">
        <f t="shared" si="654"/>
        <v>0</v>
      </c>
      <c r="GA136" s="389">
        <f t="shared" si="654"/>
        <v>0</v>
      </c>
      <c r="GB136" s="415">
        <f t="shared" si="654"/>
        <v>527347.86880000005</v>
      </c>
      <c r="GC136" s="416"/>
      <c r="GD136" s="414">
        <f>+GD128+GD96</f>
        <v>75853.890000000014</v>
      </c>
      <c r="GE136" s="389">
        <f t="shared" ref="GE136:GP136" si="655">+GE128+GE96</f>
        <v>0</v>
      </c>
      <c r="GF136" s="389">
        <f t="shared" si="655"/>
        <v>0</v>
      </c>
      <c r="GG136" s="389">
        <f t="shared" si="655"/>
        <v>0</v>
      </c>
      <c r="GH136" s="389">
        <f t="shared" si="655"/>
        <v>0</v>
      </c>
      <c r="GI136" s="389">
        <f t="shared" si="655"/>
        <v>0</v>
      </c>
      <c r="GJ136" s="389">
        <f t="shared" si="655"/>
        <v>0</v>
      </c>
      <c r="GK136" s="389">
        <f t="shared" si="655"/>
        <v>0</v>
      </c>
      <c r="GL136" s="389">
        <f t="shared" si="655"/>
        <v>0</v>
      </c>
      <c r="GM136" s="389">
        <f t="shared" si="655"/>
        <v>0</v>
      </c>
      <c r="GN136" s="389">
        <f t="shared" si="655"/>
        <v>0</v>
      </c>
      <c r="GO136" s="389">
        <f t="shared" si="655"/>
        <v>0</v>
      </c>
      <c r="GP136" s="415">
        <f t="shared" si="655"/>
        <v>75853.890000000014</v>
      </c>
      <c r="GQ136" s="416"/>
      <c r="GR136" s="414">
        <f>+GR128+GR96</f>
        <v>947138.37480000034</v>
      </c>
      <c r="GS136" s="389">
        <f t="shared" ref="GS136:HD136" si="656">+GS128+GS96</f>
        <v>0</v>
      </c>
      <c r="GT136" s="389">
        <f t="shared" si="656"/>
        <v>0</v>
      </c>
      <c r="GU136" s="389">
        <f t="shared" si="656"/>
        <v>0</v>
      </c>
      <c r="GV136" s="389">
        <f t="shared" si="656"/>
        <v>0</v>
      </c>
      <c r="GW136" s="389">
        <f t="shared" si="656"/>
        <v>0</v>
      </c>
      <c r="GX136" s="389">
        <f t="shared" si="656"/>
        <v>0</v>
      </c>
      <c r="GY136" s="389">
        <f t="shared" si="656"/>
        <v>0</v>
      </c>
      <c r="GZ136" s="389">
        <f t="shared" si="656"/>
        <v>0</v>
      </c>
      <c r="HA136" s="389">
        <f t="shared" si="656"/>
        <v>0</v>
      </c>
      <c r="HB136" s="389">
        <f t="shared" si="656"/>
        <v>0</v>
      </c>
      <c r="HC136" s="389">
        <f t="shared" si="656"/>
        <v>0</v>
      </c>
      <c r="HD136" s="415">
        <f t="shared" si="656"/>
        <v>947138.37480000034</v>
      </c>
      <c r="HE136" s="416"/>
      <c r="HF136" s="414">
        <f>+HF128+HF96</f>
        <v>578078.75879999984</v>
      </c>
      <c r="HG136" s="389">
        <f t="shared" ref="HG136:HR136" si="657">+HG128+HG96</f>
        <v>0</v>
      </c>
      <c r="HH136" s="389">
        <f t="shared" si="657"/>
        <v>0</v>
      </c>
      <c r="HI136" s="389">
        <f t="shared" si="657"/>
        <v>0</v>
      </c>
      <c r="HJ136" s="389">
        <f t="shared" si="657"/>
        <v>0</v>
      </c>
      <c r="HK136" s="389">
        <f t="shared" si="657"/>
        <v>0</v>
      </c>
      <c r="HL136" s="389">
        <f t="shared" si="657"/>
        <v>0</v>
      </c>
      <c r="HM136" s="389">
        <f t="shared" si="657"/>
        <v>0</v>
      </c>
      <c r="HN136" s="389">
        <f t="shared" si="657"/>
        <v>0</v>
      </c>
      <c r="HO136" s="389">
        <f t="shared" si="657"/>
        <v>0</v>
      </c>
      <c r="HP136" s="389">
        <f t="shared" si="657"/>
        <v>0</v>
      </c>
      <c r="HQ136" s="389">
        <f t="shared" si="657"/>
        <v>0</v>
      </c>
      <c r="HR136" s="415">
        <f t="shared" si="657"/>
        <v>578078.75879999984</v>
      </c>
      <c r="HS136" s="416"/>
      <c r="HT136" s="414">
        <f>+HT128+HT96</f>
        <v>62927.060400000017</v>
      </c>
      <c r="HU136" s="389">
        <f t="shared" ref="HU136:IF136" si="658">+HU128+HU96</f>
        <v>0</v>
      </c>
      <c r="HV136" s="389">
        <f t="shared" si="658"/>
        <v>0</v>
      </c>
      <c r="HW136" s="389">
        <f t="shared" si="658"/>
        <v>0</v>
      </c>
      <c r="HX136" s="389">
        <f t="shared" si="658"/>
        <v>0</v>
      </c>
      <c r="HY136" s="389">
        <f t="shared" si="658"/>
        <v>0</v>
      </c>
      <c r="HZ136" s="389">
        <f t="shared" si="658"/>
        <v>0</v>
      </c>
      <c r="IA136" s="389">
        <f t="shared" si="658"/>
        <v>0</v>
      </c>
      <c r="IB136" s="389">
        <f t="shared" si="658"/>
        <v>0</v>
      </c>
      <c r="IC136" s="389">
        <f t="shared" si="658"/>
        <v>0</v>
      </c>
      <c r="ID136" s="389">
        <f t="shared" si="658"/>
        <v>0</v>
      </c>
      <c r="IE136" s="389">
        <f t="shared" si="658"/>
        <v>0</v>
      </c>
      <c r="IF136" s="415">
        <f t="shared" si="658"/>
        <v>62927.060400000017</v>
      </c>
      <c r="IG136" s="416"/>
      <c r="IH136" s="414">
        <f>+IH128+IH96</f>
        <v>135708.35399999993</v>
      </c>
      <c r="II136" s="389">
        <f t="shared" ref="II136:IT136" si="659">+II128+II96</f>
        <v>0</v>
      </c>
      <c r="IJ136" s="389">
        <f t="shared" si="659"/>
        <v>0</v>
      </c>
      <c r="IK136" s="389">
        <f t="shared" si="659"/>
        <v>0</v>
      </c>
      <c r="IL136" s="389">
        <f t="shared" si="659"/>
        <v>0</v>
      </c>
      <c r="IM136" s="389">
        <f t="shared" si="659"/>
        <v>0</v>
      </c>
      <c r="IN136" s="389">
        <f t="shared" si="659"/>
        <v>0</v>
      </c>
      <c r="IO136" s="389">
        <f t="shared" si="659"/>
        <v>0</v>
      </c>
      <c r="IP136" s="389">
        <f t="shared" si="659"/>
        <v>0</v>
      </c>
      <c r="IQ136" s="389">
        <f t="shared" si="659"/>
        <v>0</v>
      </c>
      <c r="IR136" s="389">
        <f t="shared" si="659"/>
        <v>0</v>
      </c>
      <c r="IS136" s="389">
        <f t="shared" si="659"/>
        <v>0</v>
      </c>
      <c r="IT136" s="415">
        <f t="shared" si="659"/>
        <v>135708.35399999993</v>
      </c>
      <c r="IU136" s="416"/>
      <c r="IV136" s="414">
        <f>+IV128+IV96</f>
        <v>33351.209999999992</v>
      </c>
      <c r="IW136" s="389">
        <f t="shared" ref="IW136:JH136" si="660">+IW128+IW96</f>
        <v>0</v>
      </c>
      <c r="IX136" s="389">
        <f t="shared" si="660"/>
        <v>0</v>
      </c>
      <c r="IY136" s="389">
        <f t="shared" si="660"/>
        <v>0</v>
      </c>
      <c r="IZ136" s="389">
        <f t="shared" si="660"/>
        <v>0</v>
      </c>
      <c r="JA136" s="389">
        <f t="shared" si="660"/>
        <v>0</v>
      </c>
      <c r="JB136" s="389">
        <f t="shared" si="660"/>
        <v>0</v>
      </c>
      <c r="JC136" s="389">
        <f t="shared" si="660"/>
        <v>0</v>
      </c>
      <c r="JD136" s="389">
        <f t="shared" si="660"/>
        <v>0</v>
      </c>
      <c r="JE136" s="389">
        <f t="shared" si="660"/>
        <v>0</v>
      </c>
      <c r="JF136" s="389">
        <f t="shared" si="660"/>
        <v>0</v>
      </c>
      <c r="JG136" s="389">
        <f t="shared" si="660"/>
        <v>0</v>
      </c>
      <c r="JH136" s="415">
        <f t="shared" si="660"/>
        <v>33351.209999999992</v>
      </c>
      <c r="JI136" s="416"/>
      <c r="JJ136" s="414">
        <f>+JJ128+JJ96</f>
        <v>300179.71619999991</v>
      </c>
      <c r="JK136" s="389">
        <f t="shared" ref="JK136:JV136" si="661">+JK128+JK96</f>
        <v>0</v>
      </c>
      <c r="JL136" s="389">
        <f t="shared" si="661"/>
        <v>0</v>
      </c>
      <c r="JM136" s="389">
        <f t="shared" si="661"/>
        <v>0</v>
      </c>
      <c r="JN136" s="389">
        <f t="shared" si="661"/>
        <v>0</v>
      </c>
      <c r="JO136" s="389">
        <f t="shared" si="661"/>
        <v>0</v>
      </c>
      <c r="JP136" s="389">
        <f t="shared" si="661"/>
        <v>0</v>
      </c>
      <c r="JQ136" s="389">
        <f t="shared" si="661"/>
        <v>0</v>
      </c>
      <c r="JR136" s="389">
        <f t="shared" si="661"/>
        <v>0</v>
      </c>
      <c r="JS136" s="389">
        <f t="shared" si="661"/>
        <v>0</v>
      </c>
      <c r="JT136" s="389">
        <f t="shared" si="661"/>
        <v>0</v>
      </c>
      <c r="JU136" s="389">
        <f t="shared" si="661"/>
        <v>0</v>
      </c>
      <c r="JV136" s="415">
        <f t="shared" si="661"/>
        <v>300179.71619999991</v>
      </c>
      <c r="JW136" s="416"/>
      <c r="JX136" s="414">
        <f>+JX128+JX96</f>
        <v>612911.67660000012</v>
      </c>
      <c r="JY136" s="389">
        <f t="shared" ref="JY136:KJ136" si="662">+JY128+JY96</f>
        <v>0</v>
      </c>
      <c r="JZ136" s="389">
        <f t="shared" si="662"/>
        <v>0</v>
      </c>
      <c r="KA136" s="389">
        <f t="shared" si="662"/>
        <v>0</v>
      </c>
      <c r="KB136" s="389">
        <f t="shared" si="662"/>
        <v>0</v>
      </c>
      <c r="KC136" s="389">
        <f t="shared" si="662"/>
        <v>0</v>
      </c>
      <c r="KD136" s="389">
        <f t="shared" si="662"/>
        <v>0</v>
      </c>
      <c r="KE136" s="389">
        <f t="shared" si="662"/>
        <v>0</v>
      </c>
      <c r="KF136" s="389">
        <f t="shared" si="662"/>
        <v>0</v>
      </c>
      <c r="KG136" s="389">
        <f t="shared" si="662"/>
        <v>0</v>
      </c>
      <c r="KH136" s="389">
        <f t="shared" si="662"/>
        <v>0</v>
      </c>
      <c r="KI136" s="389">
        <f t="shared" si="662"/>
        <v>0</v>
      </c>
      <c r="KJ136" s="415">
        <f t="shared" si="662"/>
        <v>612911.67660000012</v>
      </c>
      <c r="KK136" s="416"/>
      <c r="KL136" s="414">
        <f>+KL128+KL96</f>
        <v>404085.0610000001</v>
      </c>
      <c r="KM136" s="389">
        <f t="shared" ref="KM136:KX136" si="663">+KM128+KM96</f>
        <v>0</v>
      </c>
      <c r="KN136" s="389">
        <f t="shared" si="663"/>
        <v>0</v>
      </c>
      <c r="KO136" s="389">
        <f t="shared" si="663"/>
        <v>0</v>
      </c>
      <c r="KP136" s="389">
        <f t="shared" si="663"/>
        <v>0</v>
      </c>
      <c r="KQ136" s="389">
        <f t="shared" si="663"/>
        <v>0</v>
      </c>
      <c r="KR136" s="389">
        <f t="shared" si="663"/>
        <v>0</v>
      </c>
      <c r="KS136" s="389">
        <f t="shared" si="663"/>
        <v>0</v>
      </c>
      <c r="KT136" s="389">
        <f t="shared" si="663"/>
        <v>0</v>
      </c>
      <c r="KU136" s="389">
        <f t="shared" si="663"/>
        <v>0</v>
      </c>
      <c r="KV136" s="389">
        <f t="shared" si="663"/>
        <v>0</v>
      </c>
      <c r="KW136" s="389">
        <f t="shared" si="663"/>
        <v>0</v>
      </c>
      <c r="KX136" s="415">
        <f t="shared" si="663"/>
        <v>404085.0610000001</v>
      </c>
      <c r="KY136" s="416"/>
      <c r="KZ136" s="414">
        <f>+KZ128+KZ96</f>
        <v>83856.329999999958</v>
      </c>
      <c r="LA136" s="389">
        <f t="shared" ref="LA136:LL136" si="664">+LA128+LA96</f>
        <v>0</v>
      </c>
      <c r="LB136" s="389">
        <f t="shared" si="664"/>
        <v>0</v>
      </c>
      <c r="LC136" s="389">
        <f t="shared" si="664"/>
        <v>0</v>
      </c>
      <c r="LD136" s="389">
        <f t="shared" si="664"/>
        <v>0</v>
      </c>
      <c r="LE136" s="389">
        <f t="shared" si="664"/>
        <v>0</v>
      </c>
      <c r="LF136" s="389">
        <f t="shared" si="664"/>
        <v>0</v>
      </c>
      <c r="LG136" s="389">
        <f t="shared" si="664"/>
        <v>0</v>
      </c>
      <c r="LH136" s="389">
        <f t="shared" si="664"/>
        <v>0</v>
      </c>
      <c r="LI136" s="389">
        <f t="shared" si="664"/>
        <v>0</v>
      </c>
      <c r="LJ136" s="389">
        <f t="shared" si="664"/>
        <v>0</v>
      </c>
      <c r="LK136" s="389">
        <f t="shared" si="664"/>
        <v>0</v>
      </c>
      <c r="LL136" s="415">
        <f t="shared" si="664"/>
        <v>83856.329999999958</v>
      </c>
      <c r="LM136" s="416"/>
      <c r="LN136" s="414">
        <f>+LN128+LN96</f>
        <v>39139.102799999993</v>
      </c>
      <c r="LO136" s="389">
        <f t="shared" ref="LO136:LZ136" si="665">+LO128+LO96</f>
        <v>0</v>
      </c>
      <c r="LP136" s="389">
        <f t="shared" si="665"/>
        <v>0</v>
      </c>
      <c r="LQ136" s="389">
        <f t="shared" si="665"/>
        <v>0</v>
      </c>
      <c r="LR136" s="389">
        <f t="shared" si="665"/>
        <v>0</v>
      </c>
      <c r="LS136" s="389">
        <f t="shared" si="665"/>
        <v>0</v>
      </c>
      <c r="LT136" s="389">
        <f t="shared" si="665"/>
        <v>0</v>
      </c>
      <c r="LU136" s="389">
        <f t="shared" si="665"/>
        <v>0</v>
      </c>
      <c r="LV136" s="389">
        <f t="shared" si="665"/>
        <v>0</v>
      </c>
      <c r="LW136" s="389">
        <f t="shared" si="665"/>
        <v>0</v>
      </c>
      <c r="LX136" s="389">
        <f t="shared" si="665"/>
        <v>0</v>
      </c>
      <c r="LY136" s="389">
        <f t="shared" si="665"/>
        <v>0</v>
      </c>
      <c r="LZ136" s="415">
        <f t="shared" si="665"/>
        <v>39139.102799999993</v>
      </c>
      <c r="MA136" s="416"/>
      <c r="MB136" s="414">
        <f>+MB128+MB96</f>
        <v>120393.33479999995</v>
      </c>
      <c r="MC136" s="389">
        <f t="shared" ref="MC136:MN136" si="666">+MC128+MC96</f>
        <v>0</v>
      </c>
      <c r="MD136" s="389">
        <f t="shared" si="666"/>
        <v>0</v>
      </c>
      <c r="ME136" s="389">
        <f t="shared" si="666"/>
        <v>0</v>
      </c>
      <c r="MF136" s="389">
        <f t="shared" si="666"/>
        <v>0</v>
      </c>
      <c r="MG136" s="389">
        <f t="shared" si="666"/>
        <v>0</v>
      </c>
      <c r="MH136" s="389">
        <f t="shared" si="666"/>
        <v>0</v>
      </c>
      <c r="MI136" s="389">
        <f t="shared" si="666"/>
        <v>0</v>
      </c>
      <c r="MJ136" s="389">
        <f t="shared" si="666"/>
        <v>0</v>
      </c>
      <c r="MK136" s="389">
        <f t="shared" si="666"/>
        <v>0</v>
      </c>
      <c r="ML136" s="389">
        <f t="shared" si="666"/>
        <v>0</v>
      </c>
      <c r="MM136" s="389">
        <f t="shared" si="666"/>
        <v>0</v>
      </c>
      <c r="MN136" s="415">
        <f t="shared" si="666"/>
        <v>120393.33479999995</v>
      </c>
      <c r="MO136" s="416"/>
      <c r="MP136" s="414">
        <f>+MP128+MP96</f>
        <v>312424.67519999994</v>
      </c>
      <c r="MQ136" s="389">
        <f t="shared" ref="MQ136:NB136" si="667">+MQ128+MQ96</f>
        <v>0</v>
      </c>
      <c r="MR136" s="389">
        <f t="shared" si="667"/>
        <v>0</v>
      </c>
      <c r="MS136" s="389">
        <f t="shared" si="667"/>
        <v>0</v>
      </c>
      <c r="MT136" s="389">
        <f t="shared" si="667"/>
        <v>0</v>
      </c>
      <c r="MU136" s="389">
        <f t="shared" si="667"/>
        <v>0</v>
      </c>
      <c r="MV136" s="389">
        <f t="shared" si="667"/>
        <v>0</v>
      </c>
      <c r="MW136" s="389">
        <f t="shared" si="667"/>
        <v>0</v>
      </c>
      <c r="MX136" s="389">
        <f t="shared" si="667"/>
        <v>0</v>
      </c>
      <c r="MY136" s="389">
        <f t="shared" si="667"/>
        <v>0</v>
      </c>
      <c r="MZ136" s="389">
        <f t="shared" si="667"/>
        <v>0</v>
      </c>
      <c r="NA136" s="389">
        <f t="shared" si="667"/>
        <v>0</v>
      </c>
      <c r="NB136" s="415">
        <f t="shared" si="667"/>
        <v>312424.67519999994</v>
      </c>
      <c r="NC136" s="416"/>
      <c r="ND136" s="414">
        <f>+ND128+ND96</f>
        <v>508899.55859999987</v>
      </c>
      <c r="NE136" s="389">
        <f t="shared" ref="NE136:NP136" si="668">+NE128+NE96</f>
        <v>0</v>
      </c>
      <c r="NF136" s="389">
        <f t="shared" si="668"/>
        <v>0</v>
      </c>
      <c r="NG136" s="389">
        <f t="shared" si="668"/>
        <v>0</v>
      </c>
      <c r="NH136" s="389">
        <f t="shared" si="668"/>
        <v>0</v>
      </c>
      <c r="NI136" s="389">
        <f t="shared" si="668"/>
        <v>0</v>
      </c>
      <c r="NJ136" s="389">
        <f t="shared" si="668"/>
        <v>0</v>
      </c>
      <c r="NK136" s="389">
        <f t="shared" si="668"/>
        <v>0</v>
      </c>
      <c r="NL136" s="389">
        <f t="shared" si="668"/>
        <v>0</v>
      </c>
      <c r="NM136" s="389">
        <f t="shared" si="668"/>
        <v>0</v>
      </c>
      <c r="NN136" s="389">
        <f t="shared" si="668"/>
        <v>0</v>
      </c>
      <c r="NO136" s="389">
        <f t="shared" si="668"/>
        <v>0</v>
      </c>
      <c r="NP136" s="415">
        <f t="shared" si="668"/>
        <v>508899.55859999987</v>
      </c>
      <c r="NQ136" s="416"/>
      <c r="NR136" s="414">
        <f>+NR128+NR96</f>
        <v>105192.88919999998</v>
      </c>
      <c r="NS136" s="389">
        <f t="shared" ref="NS136:OD136" si="669">+NS128+NS96</f>
        <v>0</v>
      </c>
      <c r="NT136" s="389">
        <f t="shared" si="669"/>
        <v>0</v>
      </c>
      <c r="NU136" s="389">
        <f t="shared" si="669"/>
        <v>0</v>
      </c>
      <c r="NV136" s="389">
        <f t="shared" si="669"/>
        <v>0</v>
      </c>
      <c r="NW136" s="389">
        <f t="shared" si="669"/>
        <v>0</v>
      </c>
      <c r="NX136" s="389">
        <f t="shared" si="669"/>
        <v>0</v>
      </c>
      <c r="NY136" s="389">
        <f t="shared" si="669"/>
        <v>0</v>
      </c>
      <c r="NZ136" s="389">
        <f t="shared" si="669"/>
        <v>0</v>
      </c>
      <c r="OA136" s="389">
        <f t="shared" si="669"/>
        <v>0</v>
      </c>
      <c r="OB136" s="389">
        <f t="shared" si="669"/>
        <v>0</v>
      </c>
      <c r="OC136" s="389">
        <f t="shared" si="669"/>
        <v>0</v>
      </c>
      <c r="OD136" s="415">
        <f t="shared" si="669"/>
        <v>105192.88919999998</v>
      </c>
      <c r="OE136" s="416"/>
      <c r="OF136" s="414">
        <f>+OF128+OF96</f>
        <v>82805.261399999959</v>
      </c>
      <c r="OG136" s="389">
        <f t="shared" ref="OG136:OR136" si="670">+OG128+OG96</f>
        <v>0</v>
      </c>
      <c r="OH136" s="389">
        <f t="shared" si="670"/>
        <v>0</v>
      </c>
      <c r="OI136" s="389">
        <f t="shared" si="670"/>
        <v>0</v>
      </c>
      <c r="OJ136" s="389">
        <f t="shared" si="670"/>
        <v>0</v>
      </c>
      <c r="OK136" s="389">
        <f t="shared" si="670"/>
        <v>0</v>
      </c>
      <c r="OL136" s="389">
        <f t="shared" si="670"/>
        <v>0</v>
      </c>
      <c r="OM136" s="389">
        <f t="shared" si="670"/>
        <v>0</v>
      </c>
      <c r="ON136" s="389">
        <f t="shared" si="670"/>
        <v>0</v>
      </c>
      <c r="OO136" s="389">
        <f t="shared" si="670"/>
        <v>0</v>
      </c>
      <c r="OP136" s="389">
        <f t="shared" si="670"/>
        <v>0</v>
      </c>
      <c r="OQ136" s="389">
        <f t="shared" si="670"/>
        <v>0</v>
      </c>
      <c r="OR136" s="415">
        <f t="shared" si="670"/>
        <v>82805.261399999959</v>
      </c>
      <c r="OS136" s="416"/>
      <c r="OT136" s="414">
        <f>+OT128+OT96</f>
        <v>402433.09739999985</v>
      </c>
      <c r="OU136" s="389">
        <f t="shared" ref="OU136:PF136" si="671">+OU128+OU96</f>
        <v>0</v>
      </c>
      <c r="OV136" s="389">
        <f t="shared" si="671"/>
        <v>0</v>
      </c>
      <c r="OW136" s="389">
        <f t="shared" si="671"/>
        <v>0</v>
      </c>
      <c r="OX136" s="389">
        <f t="shared" si="671"/>
        <v>0</v>
      </c>
      <c r="OY136" s="389">
        <f t="shared" si="671"/>
        <v>0</v>
      </c>
      <c r="OZ136" s="389">
        <f t="shared" si="671"/>
        <v>0</v>
      </c>
      <c r="PA136" s="389">
        <f t="shared" si="671"/>
        <v>0</v>
      </c>
      <c r="PB136" s="389">
        <f t="shared" si="671"/>
        <v>0</v>
      </c>
      <c r="PC136" s="389">
        <f t="shared" si="671"/>
        <v>0</v>
      </c>
      <c r="PD136" s="389">
        <f t="shared" si="671"/>
        <v>0</v>
      </c>
      <c r="PE136" s="389">
        <f t="shared" si="671"/>
        <v>0</v>
      </c>
      <c r="PF136" s="415">
        <f t="shared" si="671"/>
        <v>402433.09739999985</v>
      </c>
      <c r="PG136" s="416"/>
      <c r="PH136" s="414">
        <f>+PH128+PH96</f>
        <v>164444.43959999993</v>
      </c>
      <c r="PI136" s="389">
        <f t="shared" ref="PI136:PT136" si="672">+PI128+PI96</f>
        <v>0</v>
      </c>
      <c r="PJ136" s="389">
        <f t="shared" si="672"/>
        <v>0</v>
      </c>
      <c r="PK136" s="389">
        <f t="shared" si="672"/>
        <v>0</v>
      </c>
      <c r="PL136" s="389">
        <f t="shared" si="672"/>
        <v>0</v>
      </c>
      <c r="PM136" s="389">
        <f t="shared" si="672"/>
        <v>0</v>
      </c>
      <c r="PN136" s="389">
        <f t="shared" si="672"/>
        <v>0</v>
      </c>
      <c r="PO136" s="389">
        <f t="shared" si="672"/>
        <v>0</v>
      </c>
      <c r="PP136" s="389">
        <f t="shared" si="672"/>
        <v>0</v>
      </c>
      <c r="PQ136" s="389">
        <f t="shared" si="672"/>
        <v>0</v>
      </c>
      <c r="PR136" s="389">
        <f t="shared" si="672"/>
        <v>0</v>
      </c>
      <c r="PS136" s="389">
        <f t="shared" si="672"/>
        <v>0</v>
      </c>
      <c r="PT136" s="415">
        <f t="shared" si="672"/>
        <v>164444.43959999993</v>
      </c>
      <c r="PU136" s="416"/>
      <c r="PV136" s="415">
        <f t="shared" ref="PV136:QH136" si="673">+PV128+PV96</f>
        <v>7085462.6100000143</v>
      </c>
      <c r="PW136" s="415">
        <f t="shared" si="673"/>
        <v>0</v>
      </c>
      <c r="PX136" s="415">
        <f t="shared" si="673"/>
        <v>0</v>
      </c>
      <c r="PY136" s="415">
        <f t="shared" si="673"/>
        <v>0</v>
      </c>
      <c r="PZ136" s="415">
        <f t="shared" si="673"/>
        <v>0</v>
      </c>
      <c r="QA136" s="415">
        <f t="shared" si="673"/>
        <v>0</v>
      </c>
      <c r="QB136" s="415">
        <f t="shared" si="673"/>
        <v>0</v>
      </c>
      <c r="QC136" s="415">
        <f t="shared" si="673"/>
        <v>0</v>
      </c>
      <c r="QD136" s="415">
        <f t="shared" si="673"/>
        <v>0</v>
      </c>
      <c r="QE136" s="415">
        <f t="shared" si="673"/>
        <v>0</v>
      </c>
      <c r="QF136" s="415">
        <f t="shared" si="673"/>
        <v>0</v>
      </c>
      <c r="QG136" s="415">
        <f t="shared" si="673"/>
        <v>0</v>
      </c>
      <c r="QH136" s="415">
        <f t="shared" si="673"/>
        <v>7085462.6100000143</v>
      </c>
    </row>
    <row r="137" spans="1:451" x14ac:dyDescent="0.3">
      <c r="B137" s="254" t="s">
        <v>907</v>
      </c>
      <c r="D137" s="364">
        <f t="shared" ref="D137:O137" si="674">+D124+SUM(D95:D96)+SUM(D114:D115)-D111</f>
        <v>106256.47449999978</v>
      </c>
      <c r="E137" s="365">
        <f t="shared" si="674"/>
        <v>0</v>
      </c>
      <c r="F137" s="365">
        <f t="shared" si="674"/>
        <v>0</v>
      </c>
      <c r="G137" s="365">
        <f t="shared" si="674"/>
        <v>0</v>
      </c>
      <c r="H137" s="365">
        <f t="shared" si="674"/>
        <v>0</v>
      </c>
      <c r="I137" s="365">
        <f t="shared" si="674"/>
        <v>0</v>
      </c>
      <c r="J137" s="365">
        <f t="shared" si="674"/>
        <v>0</v>
      </c>
      <c r="K137" s="365">
        <f t="shared" si="674"/>
        <v>0</v>
      </c>
      <c r="L137" s="365">
        <f t="shared" si="674"/>
        <v>0</v>
      </c>
      <c r="M137" s="365">
        <f t="shared" si="674"/>
        <v>0</v>
      </c>
      <c r="N137" s="365">
        <f t="shared" si="674"/>
        <v>0</v>
      </c>
      <c r="O137" s="365">
        <f t="shared" si="674"/>
        <v>0</v>
      </c>
      <c r="P137" s="368">
        <f>+P124+SUM(P95:P96)+SUM(P114:P115)-P111</f>
        <v>142486.70449999976</v>
      </c>
      <c r="Q137" s="372"/>
      <c r="R137" s="364">
        <f t="shared" ref="R137:AC137" si="675">+R124+SUM(R95:R96)+SUM(R114:R115)-R111</f>
        <v>70925.699999999953</v>
      </c>
      <c r="S137" s="365">
        <f t="shared" si="675"/>
        <v>0</v>
      </c>
      <c r="T137" s="365">
        <f t="shared" si="675"/>
        <v>0</v>
      </c>
      <c r="U137" s="365">
        <f t="shared" si="675"/>
        <v>0</v>
      </c>
      <c r="V137" s="365">
        <f t="shared" si="675"/>
        <v>0</v>
      </c>
      <c r="W137" s="365">
        <f t="shared" si="675"/>
        <v>0</v>
      </c>
      <c r="X137" s="365">
        <f t="shared" si="675"/>
        <v>0</v>
      </c>
      <c r="Y137" s="365">
        <f t="shared" si="675"/>
        <v>0</v>
      </c>
      <c r="Z137" s="365">
        <f t="shared" si="675"/>
        <v>0</v>
      </c>
      <c r="AA137" s="365">
        <f t="shared" si="675"/>
        <v>0</v>
      </c>
      <c r="AB137" s="365">
        <f t="shared" si="675"/>
        <v>0</v>
      </c>
      <c r="AC137" s="365">
        <f t="shared" si="675"/>
        <v>0</v>
      </c>
      <c r="AD137" s="368">
        <f>+AD124+SUM(AD95:AD96)+SUM(AD114:AD115)-AD111</f>
        <v>70925.699999999953</v>
      </c>
      <c r="AF137" s="364">
        <f t="shared" ref="AF137:AQ137" si="676">+AF124+SUM(AF95:AF96)+SUM(AF114:AF115)-AF111</f>
        <v>163725.09000000008</v>
      </c>
      <c r="AG137" s="365">
        <f t="shared" si="676"/>
        <v>0</v>
      </c>
      <c r="AH137" s="365">
        <f t="shared" si="676"/>
        <v>0</v>
      </c>
      <c r="AI137" s="365">
        <f t="shared" si="676"/>
        <v>0</v>
      </c>
      <c r="AJ137" s="365">
        <f t="shared" si="676"/>
        <v>0</v>
      </c>
      <c r="AK137" s="365">
        <f t="shared" si="676"/>
        <v>0</v>
      </c>
      <c r="AL137" s="365">
        <f t="shared" si="676"/>
        <v>0</v>
      </c>
      <c r="AM137" s="365">
        <f t="shared" si="676"/>
        <v>0</v>
      </c>
      <c r="AN137" s="365">
        <f t="shared" si="676"/>
        <v>0</v>
      </c>
      <c r="AO137" s="365">
        <f t="shared" si="676"/>
        <v>0</v>
      </c>
      <c r="AP137" s="365">
        <f t="shared" si="676"/>
        <v>0</v>
      </c>
      <c r="AQ137" s="365">
        <f t="shared" si="676"/>
        <v>0</v>
      </c>
      <c r="AR137" s="368">
        <f>+AR124+SUM(AR95:AR96)+SUM(AR114:AR115)-AR111</f>
        <v>163725.09000000008</v>
      </c>
      <c r="AT137" s="364">
        <f t="shared" ref="AT137:BE137" si="677">+AT124+SUM(AT95:AT96)+SUM(AT114:AT115)-AT111</f>
        <v>390622.22160000016</v>
      </c>
      <c r="AU137" s="365">
        <f t="shared" si="677"/>
        <v>0</v>
      </c>
      <c r="AV137" s="365">
        <f t="shared" si="677"/>
        <v>0</v>
      </c>
      <c r="AW137" s="365">
        <f t="shared" si="677"/>
        <v>0</v>
      </c>
      <c r="AX137" s="365">
        <f t="shared" si="677"/>
        <v>0</v>
      </c>
      <c r="AY137" s="365">
        <f t="shared" si="677"/>
        <v>0</v>
      </c>
      <c r="AZ137" s="365">
        <f t="shared" si="677"/>
        <v>0</v>
      </c>
      <c r="BA137" s="365">
        <f t="shared" si="677"/>
        <v>0</v>
      </c>
      <c r="BB137" s="365">
        <f t="shared" si="677"/>
        <v>0</v>
      </c>
      <c r="BC137" s="365">
        <f t="shared" si="677"/>
        <v>0</v>
      </c>
      <c r="BD137" s="365">
        <f t="shared" si="677"/>
        <v>0</v>
      </c>
      <c r="BE137" s="365">
        <f t="shared" si="677"/>
        <v>0</v>
      </c>
      <c r="BF137" s="368">
        <f>+BF124+SUM(BF95:BF96)+SUM(BF114:BF115)-BF111</f>
        <v>390622.22160000016</v>
      </c>
      <c r="BH137" s="364">
        <f t="shared" ref="BH137:BS137" si="678">+BH124+SUM(BH95:BH96)+SUM(BH114:BH115)-BH111</f>
        <v>55783.650458064491</v>
      </c>
      <c r="BI137" s="365">
        <f t="shared" si="678"/>
        <v>0</v>
      </c>
      <c r="BJ137" s="365">
        <f t="shared" si="678"/>
        <v>0</v>
      </c>
      <c r="BK137" s="365">
        <f t="shared" si="678"/>
        <v>0</v>
      </c>
      <c r="BL137" s="365">
        <f t="shared" si="678"/>
        <v>0</v>
      </c>
      <c r="BM137" s="365">
        <f t="shared" si="678"/>
        <v>0</v>
      </c>
      <c r="BN137" s="365">
        <f t="shared" si="678"/>
        <v>0</v>
      </c>
      <c r="BO137" s="365">
        <f t="shared" si="678"/>
        <v>0</v>
      </c>
      <c r="BP137" s="365">
        <f t="shared" si="678"/>
        <v>0</v>
      </c>
      <c r="BQ137" s="365">
        <f t="shared" si="678"/>
        <v>0</v>
      </c>
      <c r="BR137" s="365">
        <f t="shared" si="678"/>
        <v>0</v>
      </c>
      <c r="BS137" s="365">
        <f t="shared" si="678"/>
        <v>0</v>
      </c>
      <c r="BT137" s="368">
        <f>+BT124+SUM(BT95:BT96)+SUM(BT114:BT115)-BT111</f>
        <v>55783.650458064491</v>
      </c>
      <c r="BV137" s="364">
        <f t="shared" ref="BV137:CG137" si="679">+BV124+SUM(BV95:BV96)+SUM(BV114:BV115)-BV111</f>
        <v>1319007.7937419345</v>
      </c>
      <c r="BW137" s="365">
        <f t="shared" si="679"/>
        <v>0</v>
      </c>
      <c r="BX137" s="365">
        <f t="shared" si="679"/>
        <v>0</v>
      </c>
      <c r="BY137" s="365">
        <f t="shared" si="679"/>
        <v>0</v>
      </c>
      <c r="BZ137" s="365">
        <f t="shared" si="679"/>
        <v>0</v>
      </c>
      <c r="CA137" s="365">
        <f t="shared" si="679"/>
        <v>0</v>
      </c>
      <c r="CB137" s="365">
        <f t="shared" si="679"/>
        <v>0</v>
      </c>
      <c r="CC137" s="365">
        <f t="shared" si="679"/>
        <v>0</v>
      </c>
      <c r="CD137" s="365">
        <f t="shared" si="679"/>
        <v>0</v>
      </c>
      <c r="CE137" s="365">
        <f t="shared" si="679"/>
        <v>0</v>
      </c>
      <c r="CF137" s="365">
        <f t="shared" si="679"/>
        <v>0</v>
      </c>
      <c r="CG137" s="365">
        <f t="shared" si="679"/>
        <v>0</v>
      </c>
      <c r="CH137" s="368">
        <f>+CH124+SUM(CH95:CH96)+SUM(CH114:CH115)-CH111</f>
        <v>1319007.7937419345</v>
      </c>
      <c r="CI137" s="372"/>
      <c r="CJ137" s="364">
        <f t="shared" ref="CJ137:CU137" si="680">+CJ124+SUM(CJ95:CJ96)+SUM(CJ114:CJ115)-CJ111</f>
        <v>775870.22319999989</v>
      </c>
      <c r="CK137" s="365">
        <f t="shared" si="680"/>
        <v>0</v>
      </c>
      <c r="CL137" s="365">
        <f t="shared" si="680"/>
        <v>0</v>
      </c>
      <c r="CM137" s="365">
        <f t="shared" si="680"/>
        <v>0</v>
      </c>
      <c r="CN137" s="365">
        <f t="shared" si="680"/>
        <v>0</v>
      </c>
      <c r="CO137" s="365">
        <f t="shared" si="680"/>
        <v>0</v>
      </c>
      <c r="CP137" s="365">
        <f t="shared" si="680"/>
        <v>0</v>
      </c>
      <c r="CQ137" s="365">
        <f t="shared" si="680"/>
        <v>0</v>
      </c>
      <c r="CR137" s="365">
        <f t="shared" si="680"/>
        <v>0</v>
      </c>
      <c r="CS137" s="365">
        <f t="shared" si="680"/>
        <v>0</v>
      </c>
      <c r="CT137" s="365">
        <f t="shared" si="680"/>
        <v>0</v>
      </c>
      <c r="CU137" s="365">
        <f t="shared" si="680"/>
        <v>0</v>
      </c>
      <c r="CV137" s="368">
        <f>+CV124+SUM(CV95:CV96)+SUM(CV114:CV115)-CV111</f>
        <v>775870.22319999989</v>
      </c>
      <c r="CX137" s="364">
        <f t="shared" ref="CX137:DI137" si="681">+CX124+SUM(CX95:CX96)+SUM(CX114:CX115)-CX111</f>
        <v>56652.479999999981</v>
      </c>
      <c r="CY137" s="365">
        <f t="shared" si="681"/>
        <v>0</v>
      </c>
      <c r="CZ137" s="365">
        <f t="shared" si="681"/>
        <v>0</v>
      </c>
      <c r="DA137" s="365">
        <f t="shared" si="681"/>
        <v>0</v>
      </c>
      <c r="DB137" s="365">
        <f t="shared" si="681"/>
        <v>0</v>
      </c>
      <c r="DC137" s="365">
        <f t="shared" si="681"/>
        <v>0</v>
      </c>
      <c r="DD137" s="365">
        <f t="shared" si="681"/>
        <v>0</v>
      </c>
      <c r="DE137" s="365">
        <f t="shared" si="681"/>
        <v>0</v>
      </c>
      <c r="DF137" s="365">
        <f t="shared" si="681"/>
        <v>0</v>
      </c>
      <c r="DG137" s="365">
        <f t="shared" si="681"/>
        <v>0</v>
      </c>
      <c r="DH137" s="365">
        <f t="shared" si="681"/>
        <v>0</v>
      </c>
      <c r="DI137" s="365">
        <f t="shared" si="681"/>
        <v>0</v>
      </c>
      <c r="DJ137" s="368">
        <f t="shared" ref="DJ137" si="682">+DJ124+SUM(DJ95:DJ96)+SUM(DJ114:DJ115)-DJ111</f>
        <v>56652.479999999981</v>
      </c>
      <c r="DK137" s="372"/>
      <c r="DL137" s="364">
        <f t="shared" ref="DL137:DX137" si="683">+DL124+SUM(DL95:DL96)+SUM(DL114:DL115)-DL111</f>
        <v>138644.13</v>
      </c>
      <c r="DM137" s="365">
        <f t="shared" si="683"/>
        <v>0</v>
      </c>
      <c r="DN137" s="365">
        <f t="shared" si="683"/>
        <v>0</v>
      </c>
      <c r="DO137" s="365">
        <f t="shared" si="683"/>
        <v>0</v>
      </c>
      <c r="DP137" s="365">
        <f t="shared" si="683"/>
        <v>0</v>
      </c>
      <c r="DQ137" s="365">
        <f t="shared" si="683"/>
        <v>0</v>
      </c>
      <c r="DR137" s="365">
        <f t="shared" si="683"/>
        <v>0</v>
      </c>
      <c r="DS137" s="365">
        <f t="shared" si="683"/>
        <v>0</v>
      </c>
      <c r="DT137" s="365">
        <f t="shared" si="683"/>
        <v>0</v>
      </c>
      <c r="DU137" s="365">
        <f t="shared" si="683"/>
        <v>0</v>
      </c>
      <c r="DV137" s="365">
        <f t="shared" si="683"/>
        <v>0</v>
      </c>
      <c r="DW137" s="365">
        <f t="shared" si="683"/>
        <v>0</v>
      </c>
      <c r="DX137" s="368">
        <f t="shared" si="683"/>
        <v>138644.13</v>
      </c>
      <c r="DY137" s="372"/>
      <c r="DZ137" s="364">
        <f t="shared" ref="DZ137:EL137" si="684">+DZ124+SUM(DZ95:DZ96)+SUM(DZ114:DZ115)-DZ111</f>
        <v>534357.71719999996</v>
      </c>
      <c r="EA137" s="365">
        <f t="shared" si="684"/>
        <v>0</v>
      </c>
      <c r="EB137" s="365">
        <f t="shared" si="684"/>
        <v>0</v>
      </c>
      <c r="EC137" s="365">
        <f t="shared" si="684"/>
        <v>0</v>
      </c>
      <c r="ED137" s="365">
        <f t="shared" si="684"/>
        <v>0</v>
      </c>
      <c r="EE137" s="365">
        <f t="shared" si="684"/>
        <v>0</v>
      </c>
      <c r="EF137" s="365">
        <f t="shared" si="684"/>
        <v>0</v>
      </c>
      <c r="EG137" s="365">
        <f t="shared" si="684"/>
        <v>0</v>
      </c>
      <c r="EH137" s="365">
        <f t="shared" si="684"/>
        <v>0</v>
      </c>
      <c r="EI137" s="365">
        <f t="shared" si="684"/>
        <v>0</v>
      </c>
      <c r="EJ137" s="365">
        <f t="shared" si="684"/>
        <v>0</v>
      </c>
      <c r="EK137" s="365">
        <f t="shared" si="684"/>
        <v>0</v>
      </c>
      <c r="EL137" s="368">
        <f t="shared" si="684"/>
        <v>534357.71719999996</v>
      </c>
      <c r="EM137" s="372"/>
      <c r="EN137" s="364">
        <f t="shared" ref="EN137:EZ137" si="685">+EN124+SUM(EN95:EN96)+SUM(EN114:EN115)-EN111</f>
        <v>1184899.4945999999</v>
      </c>
      <c r="EO137" s="365">
        <f t="shared" si="685"/>
        <v>0</v>
      </c>
      <c r="EP137" s="365">
        <f t="shared" si="685"/>
        <v>0</v>
      </c>
      <c r="EQ137" s="365">
        <f t="shared" si="685"/>
        <v>0</v>
      </c>
      <c r="ER137" s="365">
        <f t="shared" si="685"/>
        <v>0</v>
      </c>
      <c r="ES137" s="365">
        <f t="shared" si="685"/>
        <v>0</v>
      </c>
      <c r="ET137" s="365">
        <f t="shared" si="685"/>
        <v>0</v>
      </c>
      <c r="EU137" s="365">
        <f t="shared" si="685"/>
        <v>0</v>
      </c>
      <c r="EV137" s="365">
        <f t="shared" si="685"/>
        <v>0</v>
      </c>
      <c r="EW137" s="365">
        <f t="shared" si="685"/>
        <v>0</v>
      </c>
      <c r="EX137" s="365">
        <f t="shared" si="685"/>
        <v>0</v>
      </c>
      <c r="EY137" s="365">
        <f t="shared" si="685"/>
        <v>0</v>
      </c>
      <c r="EZ137" s="368">
        <f t="shared" si="685"/>
        <v>1184899.4945999999</v>
      </c>
      <c r="FA137" s="372"/>
      <c r="FB137" s="364">
        <f t="shared" ref="FB137:FN137" si="686">+FB124+SUM(FB95:FB96)+SUM(FB114:FB115)-FB111</f>
        <v>495036.95739999955</v>
      </c>
      <c r="FC137" s="365">
        <f t="shared" si="686"/>
        <v>0</v>
      </c>
      <c r="FD137" s="365">
        <f t="shared" si="686"/>
        <v>0</v>
      </c>
      <c r="FE137" s="365">
        <f t="shared" si="686"/>
        <v>0</v>
      </c>
      <c r="FF137" s="365">
        <f t="shared" si="686"/>
        <v>0</v>
      </c>
      <c r="FG137" s="365">
        <f t="shared" si="686"/>
        <v>0</v>
      </c>
      <c r="FH137" s="365">
        <f t="shared" si="686"/>
        <v>0</v>
      </c>
      <c r="FI137" s="365">
        <f t="shared" si="686"/>
        <v>0</v>
      </c>
      <c r="FJ137" s="365">
        <f t="shared" si="686"/>
        <v>0</v>
      </c>
      <c r="FK137" s="365">
        <f t="shared" si="686"/>
        <v>0</v>
      </c>
      <c r="FL137" s="365">
        <f t="shared" si="686"/>
        <v>0</v>
      </c>
      <c r="FM137" s="365">
        <f t="shared" si="686"/>
        <v>0</v>
      </c>
      <c r="FN137" s="368">
        <f t="shared" si="686"/>
        <v>495036.95739999955</v>
      </c>
      <c r="FO137" s="372"/>
      <c r="FP137" s="364">
        <f t="shared" ref="FP137:GB137" si="687">+FP124+SUM(FP95:FP96)+SUM(FP114:FP115)-FP111</f>
        <v>780799.70880000014</v>
      </c>
      <c r="FQ137" s="365">
        <f t="shared" si="687"/>
        <v>0</v>
      </c>
      <c r="FR137" s="365">
        <f t="shared" si="687"/>
        <v>0</v>
      </c>
      <c r="FS137" s="365">
        <f t="shared" si="687"/>
        <v>0</v>
      </c>
      <c r="FT137" s="365">
        <f t="shared" si="687"/>
        <v>0</v>
      </c>
      <c r="FU137" s="365">
        <f t="shared" si="687"/>
        <v>0</v>
      </c>
      <c r="FV137" s="365">
        <f t="shared" si="687"/>
        <v>0</v>
      </c>
      <c r="FW137" s="365">
        <f t="shared" si="687"/>
        <v>0</v>
      </c>
      <c r="FX137" s="365">
        <f t="shared" si="687"/>
        <v>0</v>
      </c>
      <c r="FY137" s="365">
        <f t="shared" si="687"/>
        <v>0</v>
      </c>
      <c r="FZ137" s="365">
        <f t="shared" si="687"/>
        <v>0</v>
      </c>
      <c r="GA137" s="365">
        <f t="shared" si="687"/>
        <v>0</v>
      </c>
      <c r="GB137" s="368">
        <f t="shared" si="687"/>
        <v>780799.70880000014</v>
      </c>
      <c r="GC137" s="372"/>
      <c r="GD137" s="364">
        <f t="shared" ref="GD137:GP137" si="688">+GD124+SUM(GD95:GD96)+SUM(GD114:GD115)-GD111</f>
        <v>76345.890000000014</v>
      </c>
      <c r="GE137" s="365">
        <f t="shared" si="688"/>
        <v>0</v>
      </c>
      <c r="GF137" s="365">
        <f t="shared" si="688"/>
        <v>0</v>
      </c>
      <c r="GG137" s="365">
        <f t="shared" si="688"/>
        <v>0</v>
      </c>
      <c r="GH137" s="365">
        <f t="shared" si="688"/>
        <v>0</v>
      </c>
      <c r="GI137" s="365">
        <f t="shared" si="688"/>
        <v>0</v>
      </c>
      <c r="GJ137" s="365">
        <f t="shared" si="688"/>
        <v>0</v>
      </c>
      <c r="GK137" s="365">
        <f t="shared" si="688"/>
        <v>0</v>
      </c>
      <c r="GL137" s="365">
        <f t="shared" si="688"/>
        <v>0</v>
      </c>
      <c r="GM137" s="365">
        <f t="shared" si="688"/>
        <v>0</v>
      </c>
      <c r="GN137" s="365">
        <f t="shared" si="688"/>
        <v>0</v>
      </c>
      <c r="GO137" s="365">
        <f t="shared" si="688"/>
        <v>0</v>
      </c>
      <c r="GP137" s="368">
        <f t="shared" si="688"/>
        <v>76345.890000000014</v>
      </c>
      <c r="GQ137" s="372"/>
      <c r="GR137" s="364">
        <f t="shared" ref="GR137:HD137" si="689">+GR124+SUM(GR95:GR96)+SUM(GR114:GR115)-GR111</f>
        <v>1387431.9348000004</v>
      </c>
      <c r="GS137" s="365">
        <f t="shared" si="689"/>
        <v>0</v>
      </c>
      <c r="GT137" s="365">
        <f t="shared" si="689"/>
        <v>0</v>
      </c>
      <c r="GU137" s="365">
        <f t="shared" si="689"/>
        <v>0</v>
      </c>
      <c r="GV137" s="365">
        <f t="shared" si="689"/>
        <v>0</v>
      </c>
      <c r="GW137" s="365">
        <f t="shared" si="689"/>
        <v>0</v>
      </c>
      <c r="GX137" s="365">
        <f t="shared" si="689"/>
        <v>0</v>
      </c>
      <c r="GY137" s="365">
        <f t="shared" si="689"/>
        <v>0</v>
      </c>
      <c r="GZ137" s="365">
        <f t="shared" si="689"/>
        <v>0</v>
      </c>
      <c r="HA137" s="365">
        <f t="shared" si="689"/>
        <v>0</v>
      </c>
      <c r="HB137" s="365">
        <f t="shared" si="689"/>
        <v>0</v>
      </c>
      <c r="HC137" s="365">
        <f t="shared" si="689"/>
        <v>0</v>
      </c>
      <c r="HD137" s="368">
        <f t="shared" si="689"/>
        <v>1387431.9348000004</v>
      </c>
      <c r="HE137" s="372"/>
      <c r="HF137" s="364">
        <f t="shared" ref="HF137:HR137" si="690">+HF124+SUM(HF95:HF96)+SUM(HF114:HF115)-HF111</f>
        <v>1016427.1887999999</v>
      </c>
      <c r="HG137" s="365">
        <f t="shared" si="690"/>
        <v>0</v>
      </c>
      <c r="HH137" s="365">
        <f t="shared" si="690"/>
        <v>0</v>
      </c>
      <c r="HI137" s="365">
        <f t="shared" si="690"/>
        <v>0</v>
      </c>
      <c r="HJ137" s="365">
        <f t="shared" si="690"/>
        <v>0</v>
      </c>
      <c r="HK137" s="365">
        <f t="shared" si="690"/>
        <v>0</v>
      </c>
      <c r="HL137" s="365">
        <f t="shared" si="690"/>
        <v>0</v>
      </c>
      <c r="HM137" s="365">
        <f t="shared" si="690"/>
        <v>0</v>
      </c>
      <c r="HN137" s="365">
        <f t="shared" si="690"/>
        <v>0</v>
      </c>
      <c r="HO137" s="365">
        <f t="shared" si="690"/>
        <v>0</v>
      </c>
      <c r="HP137" s="365">
        <f t="shared" si="690"/>
        <v>0</v>
      </c>
      <c r="HQ137" s="365">
        <f t="shared" si="690"/>
        <v>0</v>
      </c>
      <c r="HR137" s="368">
        <f t="shared" si="690"/>
        <v>1016427.1887999999</v>
      </c>
      <c r="HS137" s="372"/>
      <c r="HT137" s="364">
        <f t="shared" ref="HT137:IF137" si="691">+HT124+SUM(HT95:HT96)+SUM(HT114:HT115)-HT111</f>
        <v>64004.840400000016</v>
      </c>
      <c r="HU137" s="365">
        <f t="shared" si="691"/>
        <v>0</v>
      </c>
      <c r="HV137" s="365">
        <f t="shared" si="691"/>
        <v>0</v>
      </c>
      <c r="HW137" s="365">
        <f t="shared" si="691"/>
        <v>0</v>
      </c>
      <c r="HX137" s="365">
        <f t="shared" si="691"/>
        <v>0</v>
      </c>
      <c r="HY137" s="365">
        <f t="shared" si="691"/>
        <v>0</v>
      </c>
      <c r="HZ137" s="365">
        <f t="shared" si="691"/>
        <v>0</v>
      </c>
      <c r="IA137" s="365">
        <f t="shared" si="691"/>
        <v>0</v>
      </c>
      <c r="IB137" s="365">
        <f t="shared" si="691"/>
        <v>0</v>
      </c>
      <c r="IC137" s="365">
        <f t="shared" si="691"/>
        <v>0</v>
      </c>
      <c r="ID137" s="365">
        <f t="shared" si="691"/>
        <v>0</v>
      </c>
      <c r="IE137" s="365">
        <f t="shared" si="691"/>
        <v>0</v>
      </c>
      <c r="IF137" s="368">
        <f t="shared" si="691"/>
        <v>64004.840400000016</v>
      </c>
      <c r="IG137" s="372"/>
      <c r="IH137" s="364">
        <f t="shared" ref="IH137:IT137" si="692">+IH124+SUM(IH95:IH96)+SUM(IH114:IH115)-IH111</f>
        <v>138342.08399999994</v>
      </c>
      <c r="II137" s="365">
        <f t="shared" si="692"/>
        <v>0</v>
      </c>
      <c r="IJ137" s="365">
        <f t="shared" si="692"/>
        <v>0</v>
      </c>
      <c r="IK137" s="365">
        <f t="shared" si="692"/>
        <v>0</v>
      </c>
      <c r="IL137" s="365">
        <f t="shared" si="692"/>
        <v>0</v>
      </c>
      <c r="IM137" s="365">
        <f t="shared" si="692"/>
        <v>0</v>
      </c>
      <c r="IN137" s="365">
        <f t="shared" si="692"/>
        <v>0</v>
      </c>
      <c r="IO137" s="365">
        <f t="shared" si="692"/>
        <v>0</v>
      </c>
      <c r="IP137" s="365">
        <f t="shared" si="692"/>
        <v>0</v>
      </c>
      <c r="IQ137" s="365">
        <f t="shared" si="692"/>
        <v>0</v>
      </c>
      <c r="IR137" s="365">
        <f t="shared" si="692"/>
        <v>0</v>
      </c>
      <c r="IS137" s="365">
        <f t="shared" si="692"/>
        <v>0</v>
      </c>
      <c r="IT137" s="368">
        <f t="shared" si="692"/>
        <v>138342.08399999994</v>
      </c>
      <c r="IU137" s="372"/>
      <c r="IV137" s="364">
        <f t="shared" ref="IV137:JH137" si="693">+IV124+SUM(IV95:IV96)+SUM(IV114:IV115)-IV111</f>
        <v>34335.209999999992</v>
      </c>
      <c r="IW137" s="365">
        <f t="shared" si="693"/>
        <v>0</v>
      </c>
      <c r="IX137" s="365">
        <f t="shared" si="693"/>
        <v>0</v>
      </c>
      <c r="IY137" s="365">
        <f t="shared" si="693"/>
        <v>0</v>
      </c>
      <c r="IZ137" s="365">
        <f t="shared" si="693"/>
        <v>0</v>
      </c>
      <c r="JA137" s="365">
        <f t="shared" si="693"/>
        <v>0</v>
      </c>
      <c r="JB137" s="365">
        <f t="shared" si="693"/>
        <v>0</v>
      </c>
      <c r="JC137" s="365">
        <f t="shared" si="693"/>
        <v>0</v>
      </c>
      <c r="JD137" s="365">
        <f t="shared" si="693"/>
        <v>0</v>
      </c>
      <c r="JE137" s="365">
        <f t="shared" si="693"/>
        <v>0</v>
      </c>
      <c r="JF137" s="365">
        <f t="shared" si="693"/>
        <v>0</v>
      </c>
      <c r="JG137" s="365">
        <f t="shared" si="693"/>
        <v>0</v>
      </c>
      <c r="JH137" s="368">
        <f t="shared" si="693"/>
        <v>34335.209999999992</v>
      </c>
      <c r="JI137" s="372"/>
      <c r="JJ137" s="364">
        <f t="shared" ref="JJ137:JV137" si="694">+JJ124+SUM(JJ95:JJ96)+SUM(JJ114:JJ115)-JJ111</f>
        <v>304288.59619999991</v>
      </c>
      <c r="JK137" s="365">
        <f t="shared" si="694"/>
        <v>0</v>
      </c>
      <c r="JL137" s="365">
        <f t="shared" si="694"/>
        <v>0</v>
      </c>
      <c r="JM137" s="365">
        <f t="shared" si="694"/>
        <v>0</v>
      </c>
      <c r="JN137" s="365">
        <f t="shared" si="694"/>
        <v>0</v>
      </c>
      <c r="JO137" s="365">
        <f t="shared" si="694"/>
        <v>0</v>
      </c>
      <c r="JP137" s="365">
        <f t="shared" si="694"/>
        <v>0</v>
      </c>
      <c r="JQ137" s="365">
        <f t="shared" si="694"/>
        <v>0</v>
      </c>
      <c r="JR137" s="365">
        <f t="shared" si="694"/>
        <v>0</v>
      </c>
      <c r="JS137" s="365">
        <f t="shared" si="694"/>
        <v>0</v>
      </c>
      <c r="JT137" s="365">
        <f t="shared" si="694"/>
        <v>0</v>
      </c>
      <c r="JU137" s="365">
        <f t="shared" si="694"/>
        <v>0</v>
      </c>
      <c r="JV137" s="368">
        <f t="shared" si="694"/>
        <v>304288.59619999991</v>
      </c>
      <c r="JW137" s="372"/>
      <c r="JX137" s="364">
        <f t="shared" ref="JX137:KJ137" si="695">+JX124+SUM(JX95:JX96)+SUM(JX114:JX115)-JX111</f>
        <v>896367.30660000013</v>
      </c>
      <c r="JY137" s="365">
        <f t="shared" si="695"/>
        <v>0</v>
      </c>
      <c r="JZ137" s="365">
        <f t="shared" si="695"/>
        <v>0</v>
      </c>
      <c r="KA137" s="365">
        <f t="shared" si="695"/>
        <v>0</v>
      </c>
      <c r="KB137" s="365">
        <f t="shared" si="695"/>
        <v>0</v>
      </c>
      <c r="KC137" s="365">
        <f t="shared" si="695"/>
        <v>0</v>
      </c>
      <c r="KD137" s="365">
        <f t="shared" si="695"/>
        <v>0</v>
      </c>
      <c r="KE137" s="365">
        <f t="shared" si="695"/>
        <v>0</v>
      </c>
      <c r="KF137" s="365">
        <f t="shared" si="695"/>
        <v>0</v>
      </c>
      <c r="KG137" s="365">
        <f t="shared" si="695"/>
        <v>0</v>
      </c>
      <c r="KH137" s="365">
        <f t="shared" si="695"/>
        <v>0</v>
      </c>
      <c r="KI137" s="365">
        <f t="shared" si="695"/>
        <v>0</v>
      </c>
      <c r="KJ137" s="368">
        <f t="shared" si="695"/>
        <v>896367.30660000013</v>
      </c>
      <c r="KK137" s="372"/>
      <c r="KL137" s="364">
        <f t="shared" ref="KL137:KX137" si="696">+KL124+SUM(KL95:KL96)+SUM(KL114:KL115)-KL111</f>
        <v>404577.0610000001</v>
      </c>
      <c r="KM137" s="365">
        <f t="shared" si="696"/>
        <v>0</v>
      </c>
      <c r="KN137" s="365">
        <f t="shared" si="696"/>
        <v>0</v>
      </c>
      <c r="KO137" s="365">
        <f t="shared" si="696"/>
        <v>0</v>
      </c>
      <c r="KP137" s="365">
        <f t="shared" si="696"/>
        <v>0</v>
      </c>
      <c r="KQ137" s="365">
        <f t="shared" si="696"/>
        <v>0</v>
      </c>
      <c r="KR137" s="365">
        <f t="shared" si="696"/>
        <v>0</v>
      </c>
      <c r="KS137" s="365">
        <f t="shared" si="696"/>
        <v>0</v>
      </c>
      <c r="KT137" s="365">
        <f t="shared" si="696"/>
        <v>0</v>
      </c>
      <c r="KU137" s="365">
        <f t="shared" si="696"/>
        <v>0</v>
      </c>
      <c r="KV137" s="365">
        <f t="shared" si="696"/>
        <v>0</v>
      </c>
      <c r="KW137" s="365">
        <f t="shared" si="696"/>
        <v>0</v>
      </c>
      <c r="KX137" s="368">
        <f t="shared" si="696"/>
        <v>404577.0610000001</v>
      </c>
      <c r="KY137" s="372"/>
      <c r="KZ137" s="364">
        <f t="shared" ref="KZ137:LL137" si="697">+KZ124+SUM(KZ95:KZ96)+SUM(KZ114:KZ115)-KZ111</f>
        <v>85823.329999999958</v>
      </c>
      <c r="LA137" s="365">
        <f t="shared" si="697"/>
        <v>0</v>
      </c>
      <c r="LB137" s="365">
        <f t="shared" si="697"/>
        <v>0</v>
      </c>
      <c r="LC137" s="365">
        <f t="shared" si="697"/>
        <v>0</v>
      </c>
      <c r="LD137" s="365">
        <f t="shared" si="697"/>
        <v>0</v>
      </c>
      <c r="LE137" s="365">
        <f t="shared" si="697"/>
        <v>0</v>
      </c>
      <c r="LF137" s="365">
        <f t="shared" si="697"/>
        <v>0</v>
      </c>
      <c r="LG137" s="365">
        <f t="shared" si="697"/>
        <v>0</v>
      </c>
      <c r="LH137" s="365">
        <f t="shared" si="697"/>
        <v>0</v>
      </c>
      <c r="LI137" s="365">
        <f t="shared" si="697"/>
        <v>0</v>
      </c>
      <c r="LJ137" s="365">
        <f t="shared" si="697"/>
        <v>0</v>
      </c>
      <c r="LK137" s="365">
        <f t="shared" si="697"/>
        <v>0</v>
      </c>
      <c r="LL137" s="368">
        <f t="shared" si="697"/>
        <v>85823.329999999958</v>
      </c>
      <c r="LM137" s="372"/>
      <c r="LN137" s="364">
        <f t="shared" ref="LN137:LZ137" si="698">+LN124+SUM(LN95:LN96)+SUM(LN114:LN115)-LN111</f>
        <v>40263.062799999992</v>
      </c>
      <c r="LO137" s="365">
        <f t="shared" si="698"/>
        <v>0</v>
      </c>
      <c r="LP137" s="365">
        <f t="shared" si="698"/>
        <v>0</v>
      </c>
      <c r="LQ137" s="365">
        <f t="shared" si="698"/>
        <v>0</v>
      </c>
      <c r="LR137" s="365">
        <f t="shared" si="698"/>
        <v>0</v>
      </c>
      <c r="LS137" s="365">
        <f t="shared" si="698"/>
        <v>0</v>
      </c>
      <c r="LT137" s="365">
        <f t="shared" si="698"/>
        <v>0</v>
      </c>
      <c r="LU137" s="365">
        <f t="shared" si="698"/>
        <v>0</v>
      </c>
      <c r="LV137" s="365">
        <f t="shared" si="698"/>
        <v>0</v>
      </c>
      <c r="LW137" s="365">
        <f t="shared" si="698"/>
        <v>0</v>
      </c>
      <c r="LX137" s="365">
        <f t="shared" si="698"/>
        <v>0</v>
      </c>
      <c r="LY137" s="365">
        <f t="shared" si="698"/>
        <v>0</v>
      </c>
      <c r="LZ137" s="368">
        <f t="shared" si="698"/>
        <v>40263.062799999992</v>
      </c>
      <c r="MA137" s="372"/>
      <c r="MB137" s="364">
        <f t="shared" ref="MB137:MN137" si="699">+MB124+SUM(MB95:MB96)+SUM(MB114:MB115)-MB111</f>
        <v>124384.69479999995</v>
      </c>
      <c r="MC137" s="365">
        <f t="shared" si="699"/>
        <v>0</v>
      </c>
      <c r="MD137" s="365">
        <f t="shared" si="699"/>
        <v>0</v>
      </c>
      <c r="ME137" s="365">
        <f t="shared" si="699"/>
        <v>0</v>
      </c>
      <c r="MF137" s="365">
        <f t="shared" si="699"/>
        <v>0</v>
      </c>
      <c r="MG137" s="365">
        <f t="shared" si="699"/>
        <v>0</v>
      </c>
      <c r="MH137" s="365">
        <f t="shared" si="699"/>
        <v>0</v>
      </c>
      <c r="MI137" s="365">
        <f t="shared" si="699"/>
        <v>0</v>
      </c>
      <c r="MJ137" s="365">
        <f t="shared" si="699"/>
        <v>0</v>
      </c>
      <c r="MK137" s="365">
        <f t="shared" si="699"/>
        <v>0</v>
      </c>
      <c r="ML137" s="365">
        <f t="shared" si="699"/>
        <v>0</v>
      </c>
      <c r="MM137" s="365">
        <f t="shared" si="699"/>
        <v>0</v>
      </c>
      <c r="MN137" s="368">
        <f t="shared" si="699"/>
        <v>124384.69479999995</v>
      </c>
      <c r="MO137" s="372"/>
      <c r="MP137" s="364">
        <f t="shared" ref="MP137:NB137" si="700">+MP124+SUM(MP95:MP96)+SUM(MP114:MP115)-MP111</f>
        <v>321881.39519999991</v>
      </c>
      <c r="MQ137" s="365">
        <f t="shared" si="700"/>
        <v>0</v>
      </c>
      <c r="MR137" s="365">
        <f t="shared" si="700"/>
        <v>0</v>
      </c>
      <c r="MS137" s="365">
        <f t="shared" si="700"/>
        <v>0</v>
      </c>
      <c r="MT137" s="365">
        <f t="shared" si="700"/>
        <v>0</v>
      </c>
      <c r="MU137" s="365">
        <f t="shared" si="700"/>
        <v>0</v>
      </c>
      <c r="MV137" s="365">
        <f t="shared" si="700"/>
        <v>0</v>
      </c>
      <c r="MW137" s="365">
        <f t="shared" si="700"/>
        <v>0</v>
      </c>
      <c r="MX137" s="365">
        <f t="shared" si="700"/>
        <v>0</v>
      </c>
      <c r="MY137" s="365">
        <f t="shared" si="700"/>
        <v>0</v>
      </c>
      <c r="MZ137" s="365">
        <f t="shared" si="700"/>
        <v>0</v>
      </c>
      <c r="NA137" s="365">
        <f t="shared" si="700"/>
        <v>0</v>
      </c>
      <c r="NB137" s="368">
        <f t="shared" si="700"/>
        <v>321881.39519999991</v>
      </c>
      <c r="NC137" s="372"/>
      <c r="ND137" s="364">
        <f t="shared" ref="ND137:NP137" si="701">+ND124+SUM(ND95:ND96)+SUM(ND114:ND115)-ND111</f>
        <v>515294.55859999987</v>
      </c>
      <c r="NE137" s="365">
        <f t="shared" si="701"/>
        <v>0</v>
      </c>
      <c r="NF137" s="365">
        <f t="shared" si="701"/>
        <v>0</v>
      </c>
      <c r="NG137" s="365">
        <f t="shared" si="701"/>
        <v>0</v>
      </c>
      <c r="NH137" s="365">
        <f t="shared" si="701"/>
        <v>0</v>
      </c>
      <c r="NI137" s="365">
        <f t="shared" si="701"/>
        <v>0</v>
      </c>
      <c r="NJ137" s="365">
        <f t="shared" si="701"/>
        <v>0</v>
      </c>
      <c r="NK137" s="365">
        <f t="shared" si="701"/>
        <v>0</v>
      </c>
      <c r="NL137" s="365">
        <f t="shared" si="701"/>
        <v>0</v>
      </c>
      <c r="NM137" s="365">
        <f t="shared" si="701"/>
        <v>0</v>
      </c>
      <c r="NN137" s="365">
        <f t="shared" si="701"/>
        <v>0</v>
      </c>
      <c r="NO137" s="365">
        <f t="shared" si="701"/>
        <v>0</v>
      </c>
      <c r="NP137" s="368">
        <f t="shared" si="701"/>
        <v>515294.55859999987</v>
      </c>
      <c r="NQ137" s="372"/>
      <c r="NR137" s="364">
        <f t="shared" ref="NR137:OD137" si="702">+NR124+SUM(NR95:NR96)+SUM(NR114:NR115)-NR111</f>
        <v>108756.32919999998</v>
      </c>
      <c r="NS137" s="365">
        <f t="shared" si="702"/>
        <v>0</v>
      </c>
      <c r="NT137" s="365">
        <f t="shared" si="702"/>
        <v>0</v>
      </c>
      <c r="NU137" s="365">
        <f t="shared" si="702"/>
        <v>0</v>
      </c>
      <c r="NV137" s="365">
        <f t="shared" si="702"/>
        <v>0</v>
      </c>
      <c r="NW137" s="365">
        <f t="shared" si="702"/>
        <v>0</v>
      </c>
      <c r="NX137" s="365">
        <f t="shared" si="702"/>
        <v>0</v>
      </c>
      <c r="NY137" s="365">
        <f t="shared" si="702"/>
        <v>0</v>
      </c>
      <c r="NZ137" s="365">
        <f t="shared" si="702"/>
        <v>0</v>
      </c>
      <c r="OA137" s="365">
        <f t="shared" si="702"/>
        <v>0</v>
      </c>
      <c r="OB137" s="365">
        <f t="shared" si="702"/>
        <v>0</v>
      </c>
      <c r="OC137" s="365">
        <f t="shared" si="702"/>
        <v>0</v>
      </c>
      <c r="OD137" s="368">
        <f t="shared" si="702"/>
        <v>108756.32919999998</v>
      </c>
      <c r="OE137" s="372"/>
      <c r="OF137" s="364">
        <f t="shared" ref="OF137:OR137" si="703">+OF124+SUM(OF95:OF96)+SUM(OF114:OF115)-OF111</f>
        <v>83297.261399999959</v>
      </c>
      <c r="OG137" s="365">
        <f t="shared" si="703"/>
        <v>0</v>
      </c>
      <c r="OH137" s="365">
        <f t="shared" si="703"/>
        <v>0</v>
      </c>
      <c r="OI137" s="365">
        <f t="shared" si="703"/>
        <v>0</v>
      </c>
      <c r="OJ137" s="365">
        <f t="shared" si="703"/>
        <v>0</v>
      </c>
      <c r="OK137" s="365">
        <f t="shared" si="703"/>
        <v>0</v>
      </c>
      <c r="OL137" s="365">
        <f t="shared" si="703"/>
        <v>0</v>
      </c>
      <c r="OM137" s="365">
        <f t="shared" si="703"/>
        <v>0</v>
      </c>
      <c r="ON137" s="365">
        <f t="shared" si="703"/>
        <v>0</v>
      </c>
      <c r="OO137" s="365">
        <f t="shared" si="703"/>
        <v>0</v>
      </c>
      <c r="OP137" s="365">
        <f t="shared" si="703"/>
        <v>0</v>
      </c>
      <c r="OQ137" s="365">
        <f t="shared" si="703"/>
        <v>0</v>
      </c>
      <c r="OR137" s="368">
        <f t="shared" si="703"/>
        <v>83297.261399999959</v>
      </c>
      <c r="OS137" s="372"/>
      <c r="OT137" s="364">
        <f t="shared" ref="OT137:PF137" si="704">+OT124+SUM(OT95:OT96)+SUM(OT114:OT115)-OT111</f>
        <v>417737.42739999987</v>
      </c>
      <c r="OU137" s="365">
        <f t="shared" si="704"/>
        <v>0</v>
      </c>
      <c r="OV137" s="365">
        <f t="shared" si="704"/>
        <v>0</v>
      </c>
      <c r="OW137" s="365">
        <f t="shared" si="704"/>
        <v>0</v>
      </c>
      <c r="OX137" s="365">
        <f t="shared" si="704"/>
        <v>0</v>
      </c>
      <c r="OY137" s="365">
        <f t="shared" si="704"/>
        <v>0</v>
      </c>
      <c r="OZ137" s="365">
        <f t="shared" si="704"/>
        <v>0</v>
      </c>
      <c r="PA137" s="365">
        <f t="shared" si="704"/>
        <v>0</v>
      </c>
      <c r="PB137" s="365">
        <f t="shared" si="704"/>
        <v>0</v>
      </c>
      <c r="PC137" s="365">
        <f t="shared" si="704"/>
        <v>0</v>
      </c>
      <c r="PD137" s="365">
        <f t="shared" si="704"/>
        <v>0</v>
      </c>
      <c r="PE137" s="365">
        <f t="shared" si="704"/>
        <v>0</v>
      </c>
      <c r="PF137" s="368">
        <f t="shared" si="704"/>
        <v>417737.42739999987</v>
      </c>
      <c r="PG137" s="372"/>
      <c r="PH137" s="364">
        <f t="shared" ref="PH137:PT137" si="705">+PH124+SUM(PH95:PH96)+SUM(PH114:PH115)-PH111</f>
        <v>164936.43959999993</v>
      </c>
      <c r="PI137" s="365">
        <f t="shared" si="705"/>
        <v>0</v>
      </c>
      <c r="PJ137" s="365">
        <f t="shared" si="705"/>
        <v>0</v>
      </c>
      <c r="PK137" s="365">
        <f t="shared" si="705"/>
        <v>0</v>
      </c>
      <c r="PL137" s="365">
        <f t="shared" si="705"/>
        <v>0</v>
      </c>
      <c r="PM137" s="365">
        <f t="shared" si="705"/>
        <v>0</v>
      </c>
      <c r="PN137" s="365">
        <f t="shared" si="705"/>
        <v>0</v>
      </c>
      <c r="PO137" s="365">
        <f t="shared" si="705"/>
        <v>0</v>
      </c>
      <c r="PP137" s="365">
        <f t="shared" si="705"/>
        <v>0</v>
      </c>
      <c r="PQ137" s="365">
        <f t="shared" si="705"/>
        <v>0</v>
      </c>
      <c r="PR137" s="365">
        <f t="shared" si="705"/>
        <v>0</v>
      </c>
      <c r="PS137" s="365">
        <f t="shared" si="705"/>
        <v>0</v>
      </c>
      <c r="PT137" s="368">
        <f t="shared" si="705"/>
        <v>164936.43959999993</v>
      </c>
      <c r="PU137" s="372"/>
      <c r="PV137" s="368">
        <f t="shared" ref="PV137:QH137" si="706">+PV124+SUM(PV95:PV96)+SUM(PV114:PV115)-PV111</f>
        <v>12257219.050000014</v>
      </c>
      <c r="PW137" s="368">
        <f t="shared" si="706"/>
        <v>0</v>
      </c>
      <c r="PX137" s="368">
        <f t="shared" si="706"/>
        <v>0</v>
      </c>
      <c r="PY137" s="368">
        <f t="shared" si="706"/>
        <v>0</v>
      </c>
      <c r="PZ137" s="368">
        <f t="shared" si="706"/>
        <v>0</v>
      </c>
      <c r="QA137" s="368">
        <f t="shared" si="706"/>
        <v>0</v>
      </c>
      <c r="QB137" s="368">
        <f t="shared" si="706"/>
        <v>0</v>
      </c>
      <c r="QC137" s="368">
        <f t="shared" si="706"/>
        <v>0</v>
      </c>
      <c r="QD137" s="368">
        <f t="shared" si="706"/>
        <v>0</v>
      </c>
      <c r="QE137" s="368">
        <f t="shared" si="706"/>
        <v>0</v>
      </c>
      <c r="QF137" s="368">
        <f t="shared" si="706"/>
        <v>0</v>
      </c>
      <c r="QG137" s="368">
        <f t="shared" si="706"/>
        <v>0</v>
      </c>
      <c r="QH137" s="368">
        <f t="shared" si="706"/>
        <v>12257219.050000014</v>
      </c>
    </row>
    <row r="138" spans="1:451" x14ac:dyDescent="0.3">
      <c r="B138" s="254" t="s">
        <v>908</v>
      </c>
      <c r="D138" s="364">
        <f>+D126/D124</f>
        <v>-5.6893967494372051</v>
      </c>
      <c r="E138" s="365" t="e">
        <f t="shared" ref="E138:P138" si="707">+E126/E124</f>
        <v>#DIV/0!</v>
      </c>
      <c r="F138" s="365" t="e">
        <f t="shared" si="707"/>
        <v>#DIV/0!</v>
      </c>
      <c r="G138" s="365" t="e">
        <f t="shared" si="707"/>
        <v>#DIV/0!</v>
      </c>
      <c r="H138" s="365" t="e">
        <f t="shared" si="707"/>
        <v>#DIV/0!</v>
      </c>
      <c r="I138" s="365" t="e">
        <f t="shared" si="707"/>
        <v>#DIV/0!</v>
      </c>
      <c r="J138" s="365" t="e">
        <f t="shared" si="707"/>
        <v>#DIV/0!</v>
      </c>
      <c r="K138" s="365" t="e">
        <f t="shared" si="707"/>
        <v>#DIV/0!</v>
      </c>
      <c r="L138" s="365" t="e">
        <f t="shared" si="707"/>
        <v>#DIV/0!</v>
      </c>
      <c r="M138" s="365" t="e">
        <f t="shared" si="707"/>
        <v>#DIV/0!</v>
      </c>
      <c r="N138" s="365" t="e">
        <f t="shared" si="707"/>
        <v>#DIV/0!</v>
      </c>
      <c r="O138" s="365" t="e">
        <f t="shared" si="707"/>
        <v>#DIV/0!</v>
      </c>
      <c r="P138" s="368">
        <f t="shared" si="707"/>
        <v>-5.2364967191330543</v>
      </c>
      <c r="Q138" s="372"/>
      <c r="R138" s="364">
        <f>+R126/R124</f>
        <v>0</v>
      </c>
      <c r="S138" s="365" t="e">
        <f t="shared" ref="S138:AD138" si="708">+S126/S124</f>
        <v>#DIV/0!</v>
      </c>
      <c r="T138" s="365" t="e">
        <f t="shared" si="708"/>
        <v>#DIV/0!</v>
      </c>
      <c r="U138" s="365" t="e">
        <f t="shared" si="708"/>
        <v>#DIV/0!</v>
      </c>
      <c r="V138" s="365" t="e">
        <f t="shared" si="708"/>
        <v>#DIV/0!</v>
      </c>
      <c r="W138" s="365" t="e">
        <f t="shared" si="708"/>
        <v>#DIV/0!</v>
      </c>
      <c r="X138" s="365" t="e">
        <f t="shared" si="708"/>
        <v>#DIV/0!</v>
      </c>
      <c r="Y138" s="365" t="e">
        <f t="shared" si="708"/>
        <v>#DIV/0!</v>
      </c>
      <c r="Z138" s="365" t="e">
        <f t="shared" si="708"/>
        <v>#DIV/0!</v>
      </c>
      <c r="AA138" s="365" t="e">
        <f t="shared" si="708"/>
        <v>#DIV/0!</v>
      </c>
      <c r="AB138" s="365" t="e">
        <f t="shared" si="708"/>
        <v>#DIV/0!</v>
      </c>
      <c r="AC138" s="365" t="e">
        <f t="shared" si="708"/>
        <v>#DIV/0!</v>
      </c>
      <c r="AD138" s="368">
        <f t="shared" si="708"/>
        <v>0</v>
      </c>
      <c r="AF138" s="364">
        <f>+AF126/AF124</f>
        <v>0</v>
      </c>
      <c r="AG138" s="365" t="e">
        <f t="shared" ref="AG138:AR138" si="709">+AG126/AG124</f>
        <v>#DIV/0!</v>
      </c>
      <c r="AH138" s="365" t="e">
        <f t="shared" si="709"/>
        <v>#DIV/0!</v>
      </c>
      <c r="AI138" s="365" t="e">
        <f t="shared" si="709"/>
        <v>#DIV/0!</v>
      </c>
      <c r="AJ138" s="365" t="e">
        <f t="shared" si="709"/>
        <v>#DIV/0!</v>
      </c>
      <c r="AK138" s="365" t="e">
        <f t="shared" si="709"/>
        <v>#DIV/0!</v>
      </c>
      <c r="AL138" s="365" t="e">
        <f t="shared" si="709"/>
        <v>#DIV/0!</v>
      </c>
      <c r="AM138" s="365" t="e">
        <f t="shared" si="709"/>
        <v>#DIV/0!</v>
      </c>
      <c r="AN138" s="365" t="e">
        <f t="shared" si="709"/>
        <v>#DIV/0!</v>
      </c>
      <c r="AO138" s="365" t="e">
        <f t="shared" si="709"/>
        <v>#DIV/0!</v>
      </c>
      <c r="AP138" s="365" t="e">
        <f t="shared" si="709"/>
        <v>#DIV/0!</v>
      </c>
      <c r="AQ138" s="365" t="e">
        <f t="shared" si="709"/>
        <v>#DIV/0!</v>
      </c>
      <c r="AR138" s="368">
        <f t="shared" si="709"/>
        <v>0</v>
      </c>
      <c r="AT138" s="364">
        <f>+AT126/AT124</f>
        <v>0</v>
      </c>
      <c r="AU138" s="365" t="e">
        <f t="shared" ref="AU138:BF138" si="710">+AU126/AU124</f>
        <v>#DIV/0!</v>
      </c>
      <c r="AV138" s="365" t="e">
        <f t="shared" si="710"/>
        <v>#DIV/0!</v>
      </c>
      <c r="AW138" s="365" t="e">
        <f t="shared" si="710"/>
        <v>#DIV/0!</v>
      </c>
      <c r="AX138" s="365" t="e">
        <f t="shared" si="710"/>
        <v>#DIV/0!</v>
      </c>
      <c r="AY138" s="365" t="e">
        <f t="shared" si="710"/>
        <v>#DIV/0!</v>
      </c>
      <c r="AZ138" s="365" t="e">
        <f t="shared" si="710"/>
        <v>#DIV/0!</v>
      </c>
      <c r="BA138" s="365" t="e">
        <f t="shared" si="710"/>
        <v>#DIV/0!</v>
      </c>
      <c r="BB138" s="365" t="e">
        <f t="shared" si="710"/>
        <v>#DIV/0!</v>
      </c>
      <c r="BC138" s="365" t="e">
        <f t="shared" si="710"/>
        <v>#DIV/0!</v>
      </c>
      <c r="BD138" s="365" t="e">
        <f t="shared" si="710"/>
        <v>#DIV/0!</v>
      </c>
      <c r="BE138" s="365" t="e">
        <f t="shared" si="710"/>
        <v>#DIV/0!</v>
      </c>
      <c r="BF138" s="368">
        <f t="shared" si="710"/>
        <v>0</v>
      </c>
      <c r="BH138" s="364">
        <f>+BH126/BH124</f>
        <v>0</v>
      </c>
      <c r="BI138" s="365" t="e">
        <f t="shared" ref="BI138:BT138" si="711">+BI126/BI124</f>
        <v>#DIV/0!</v>
      </c>
      <c r="BJ138" s="365" t="e">
        <f t="shared" si="711"/>
        <v>#DIV/0!</v>
      </c>
      <c r="BK138" s="365" t="e">
        <f t="shared" si="711"/>
        <v>#DIV/0!</v>
      </c>
      <c r="BL138" s="365" t="e">
        <f t="shared" si="711"/>
        <v>#DIV/0!</v>
      </c>
      <c r="BM138" s="365" t="e">
        <f t="shared" si="711"/>
        <v>#DIV/0!</v>
      </c>
      <c r="BN138" s="365" t="e">
        <f t="shared" si="711"/>
        <v>#DIV/0!</v>
      </c>
      <c r="BO138" s="365" t="e">
        <f t="shared" si="711"/>
        <v>#DIV/0!</v>
      </c>
      <c r="BP138" s="365" t="e">
        <f t="shared" si="711"/>
        <v>#DIV/0!</v>
      </c>
      <c r="BQ138" s="365" t="e">
        <f t="shared" si="711"/>
        <v>#DIV/0!</v>
      </c>
      <c r="BR138" s="365" t="e">
        <f t="shared" si="711"/>
        <v>#DIV/0!</v>
      </c>
      <c r="BS138" s="365" t="e">
        <f t="shared" si="711"/>
        <v>#DIV/0!</v>
      </c>
      <c r="BT138" s="368">
        <f t="shared" si="711"/>
        <v>0</v>
      </c>
      <c r="BV138" s="364">
        <f>+BV126/BV124</f>
        <v>0</v>
      </c>
      <c r="BW138" s="365" t="e">
        <f t="shared" ref="BW138:CH138" si="712">+BW126/BW124</f>
        <v>#DIV/0!</v>
      </c>
      <c r="BX138" s="365" t="e">
        <f t="shared" si="712"/>
        <v>#DIV/0!</v>
      </c>
      <c r="BY138" s="365" t="e">
        <f t="shared" si="712"/>
        <v>#DIV/0!</v>
      </c>
      <c r="BZ138" s="365" t="e">
        <f t="shared" si="712"/>
        <v>#DIV/0!</v>
      </c>
      <c r="CA138" s="365" t="e">
        <f t="shared" si="712"/>
        <v>#DIV/0!</v>
      </c>
      <c r="CB138" s="365" t="e">
        <f t="shared" si="712"/>
        <v>#DIV/0!</v>
      </c>
      <c r="CC138" s="365" t="e">
        <f t="shared" si="712"/>
        <v>#DIV/0!</v>
      </c>
      <c r="CD138" s="365" t="e">
        <f t="shared" si="712"/>
        <v>#DIV/0!</v>
      </c>
      <c r="CE138" s="365" t="e">
        <f t="shared" si="712"/>
        <v>#DIV/0!</v>
      </c>
      <c r="CF138" s="365" t="e">
        <f t="shared" si="712"/>
        <v>#DIV/0!</v>
      </c>
      <c r="CG138" s="365" t="e">
        <f t="shared" si="712"/>
        <v>#DIV/0!</v>
      </c>
      <c r="CH138" s="368">
        <f t="shared" si="712"/>
        <v>0</v>
      </c>
      <c r="CI138" s="372"/>
      <c r="CJ138" s="364">
        <f>+CJ126/CJ124</f>
        <v>0</v>
      </c>
      <c r="CK138" s="365" t="e">
        <f t="shared" ref="CK138:CV138" si="713">+CK126/CK124</f>
        <v>#DIV/0!</v>
      </c>
      <c r="CL138" s="365" t="e">
        <f t="shared" si="713"/>
        <v>#DIV/0!</v>
      </c>
      <c r="CM138" s="365" t="e">
        <f t="shared" si="713"/>
        <v>#DIV/0!</v>
      </c>
      <c r="CN138" s="365" t="e">
        <f t="shared" si="713"/>
        <v>#DIV/0!</v>
      </c>
      <c r="CO138" s="365" t="e">
        <f t="shared" si="713"/>
        <v>#DIV/0!</v>
      </c>
      <c r="CP138" s="365" t="e">
        <f t="shared" si="713"/>
        <v>#DIV/0!</v>
      </c>
      <c r="CQ138" s="365" t="e">
        <f t="shared" si="713"/>
        <v>#DIV/0!</v>
      </c>
      <c r="CR138" s="365" t="e">
        <f t="shared" si="713"/>
        <v>#DIV/0!</v>
      </c>
      <c r="CS138" s="365" t="e">
        <f t="shared" si="713"/>
        <v>#DIV/0!</v>
      </c>
      <c r="CT138" s="365" t="e">
        <f t="shared" si="713"/>
        <v>#DIV/0!</v>
      </c>
      <c r="CU138" s="365" t="e">
        <f t="shared" si="713"/>
        <v>#DIV/0!</v>
      </c>
      <c r="CV138" s="368">
        <f t="shared" si="713"/>
        <v>0</v>
      </c>
      <c r="CX138" s="364">
        <f>+CX126/CX124</f>
        <v>0</v>
      </c>
      <c r="CY138" s="365" t="e">
        <f t="shared" ref="CY138:DJ138" si="714">+CY126/CY124</f>
        <v>#DIV/0!</v>
      </c>
      <c r="CZ138" s="365" t="e">
        <f t="shared" si="714"/>
        <v>#DIV/0!</v>
      </c>
      <c r="DA138" s="365" t="e">
        <f t="shared" si="714"/>
        <v>#DIV/0!</v>
      </c>
      <c r="DB138" s="365" t="e">
        <f t="shared" si="714"/>
        <v>#DIV/0!</v>
      </c>
      <c r="DC138" s="365" t="e">
        <f t="shared" si="714"/>
        <v>#DIV/0!</v>
      </c>
      <c r="DD138" s="365" t="e">
        <f t="shared" si="714"/>
        <v>#DIV/0!</v>
      </c>
      <c r="DE138" s="365" t="e">
        <f t="shared" si="714"/>
        <v>#DIV/0!</v>
      </c>
      <c r="DF138" s="365" t="e">
        <f t="shared" si="714"/>
        <v>#DIV/0!</v>
      </c>
      <c r="DG138" s="365" t="e">
        <f t="shared" si="714"/>
        <v>#DIV/0!</v>
      </c>
      <c r="DH138" s="365" t="e">
        <f t="shared" si="714"/>
        <v>#DIV/0!</v>
      </c>
      <c r="DI138" s="365" t="e">
        <f t="shared" si="714"/>
        <v>#DIV/0!</v>
      </c>
      <c r="DJ138" s="368">
        <f t="shared" si="714"/>
        <v>0</v>
      </c>
      <c r="DK138" s="372"/>
      <c r="DL138" s="364">
        <f>+DL126/DL124</f>
        <v>0</v>
      </c>
      <c r="DM138" s="365" t="e">
        <f t="shared" ref="DM138:DX138" si="715">+DM126/DM124</f>
        <v>#DIV/0!</v>
      </c>
      <c r="DN138" s="365" t="e">
        <f t="shared" si="715"/>
        <v>#DIV/0!</v>
      </c>
      <c r="DO138" s="365" t="e">
        <f t="shared" si="715"/>
        <v>#DIV/0!</v>
      </c>
      <c r="DP138" s="365" t="e">
        <f t="shared" si="715"/>
        <v>#DIV/0!</v>
      </c>
      <c r="DQ138" s="365" t="e">
        <f t="shared" si="715"/>
        <v>#DIV/0!</v>
      </c>
      <c r="DR138" s="365" t="e">
        <f t="shared" si="715"/>
        <v>#DIV/0!</v>
      </c>
      <c r="DS138" s="365" t="e">
        <f t="shared" si="715"/>
        <v>#DIV/0!</v>
      </c>
      <c r="DT138" s="365" t="e">
        <f t="shared" si="715"/>
        <v>#DIV/0!</v>
      </c>
      <c r="DU138" s="365" t="e">
        <f t="shared" si="715"/>
        <v>#DIV/0!</v>
      </c>
      <c r="DV138" s="365" t="e">
        <f t="shared" si="715"/>
        <v>#DIV/0!</v>
      </c>
      <c r="DW138" s="365" t="e">
        <f t="shared" si="715"/>
        <v>#DIV/0!</v>
      </c>
      <c r="DX138" s="368">
        <f t="shared" si="715"/>
        <v>0</v>
      </c>
      <c r="DY138" s="372"/>
      <c r="DZ138" s="364">
        <f>+DZ126/DZ124</f>
        <v>0</v>
      </c>
      <c r="EA138" s="365" t="e">
        <f t="shared" ref="EA138:EL138" si="716">+EA126/EA124</f>
        <v>#DIV/0!</v>
      </c>
      <c r="EB138" s="365" t="e">
        <f t="shared" si="716"/>
        <v>#DIV/0!</v>
      </c>
      <c r="EC138" s="365" t="e">
        <f t="shared" si="716"/>
        <v>#DIV/0!</v>
      </c>
      <c r="ED138" s="365" t="e">
        <f t="shared" si="716"/>
        <v>#DIV/0!</v>
      </c>
      <c r="EE138" s="365" t="e">
        <f t="shared" si="716"/>
        <v>#DIV/0!</v>
      </c>
      <c r="EF138" s="365" t="e">
        <f t="shared" si="716"/>
        <v>#DIV/0!</v>
      </c>
      <c r="EG138" s="365" t="e">
        <f t="shared" si="716"/>
        <v>#DIV/0!</v>
      </c>
      <c r="EH138" s="365" t="e">
        <f t="shared" si="716"/>
        <v>#DIV/0!</v>
      </c>
      <c r="EI138" s="365" t="e">
        <f t="shared" si="716"/>
        <v>#DIV/0!</v>
      </c>
      <c r="EJ138" s="365" t="e">
        <f t="shared" si="716"/>
        <v>#DIV/0!</v>
      </c>
      <c r="EK138" s="365" t="e">
        <f t="shared" si="716"/>
        <v>#DIV/0!</v>
      </c>
      <c r="EL138" s="368">
        <f t="shared" si="716"/>
        <v>0</v>
      </c>
      <c r="EM138" s="372"/>
      <c r="EN138" s="364">
        <f>+EN126/EN124</f>
        <v>0</v>
      </c>
      <c r="EO138" s="365" t="e">
        <f t="shared" ref="EO138:EZ138" si="717">+EO126/EO124</f>
        <v>#DIV/0!</v>
      </c>
      <c r="EP138" s="365" t="e">
        <f t="shared" si="717"/>
        <v>#DIV/0!</v>
      </c>
      <c r="EQ138" s="365" t="e">
        <f t="shared" si="717"/>
        <v>#DIV/0!</v>
      </c>
      <c r="ER138" s="365" t="e">
        <f t="shared" si="717"/>
        <v>#DIV/0!</v>
      </c>
      <c r="ES138" s="365" t="e">
        <f t="shared" si="717"/>
        <v>#DIV/0!</v>
      </c>
      <c r="ET138" s="365" t="e">
        <f t="shared" si="717"/>
        <v>#DIV/0!</v>
      </c>
      <c r="EU138" s="365" t="e">
        <f t="shared" si="717"/>
        <v>#DIV/0!</v>
      </c>
      <c r="EV138" s="365" t="e">
        <f t="shared" si="717"/>
        <v>#DIV/0!</v>
      </c>
      <c r="EW138" s="365" t="e">
        <f t="shared" si="717"/>
        <v>#DIV/0!</v>
      </c>
      <c r="EX138" s="365" t="e">
        <f t="shared" si="717"/>
        <v>#DIV/0!</v>
      </c>
      <c r="EY138" s="365" t="e">
        <f t="shared" si="717"/>
        <v>#DIV/0!</v>
      </c>
      <c r="EZ138" s="368">
        <f t="shared" si="717"/>
        <v>0</v>
      </c>
      <c r="FA138" s="372"/>
      <c r="FB138" s="364">
        <f>+FB126/FB124</f>
        <v>0</v>
      </c>
      <c r="FC138" s="365" t="e">
        <f t="shared" ref="FC138:FN138" si="718">+FC126/FC124</f>
        <v>#DIV/0!</v>
      </c>
      <c r="FD138" s="365" t="e">
        <f t="shared" si="718"/>
        <v>#DIV/0!</v>
      </c>
      <c r="FE138" s="365" t="e">
        <f t="shared" si="718"/>
        <v>#DIV/0!</v>
      </c>
      <c r="FF138" s="365" t="e">
        <f t="shared" si="718"/>
        <v>#DIV/0!</v>
      </c>
      <c r="FG138" s="365" t="e">
        <f t="shared" si="718"/>
        <v>#DIV/0!</v>
      </c>
      <c r="FH138" s="365" t="e">
        <f t="shared" si="718"/>
        <v>#DIV/0!</v>
      </c>
      <c r="FI138" s="365" t="e">
        <f t="shared" si="718"/>
        <v>#DIV/0!</v>
      </c>
      <c r="FJ138" s="365" t="e">
        <f t="shared" si="718"/>
        <v>#DIV/0!</v>
      </c>
      <c r="FK138" s="365" t="e">
        <f t="shared" si="718"/>
        <v>#DIV/0!</v>
      </c>
      <c r="FL138" s="365" t="e">
        <f t="shared" si="718"/>
        <v>#DIV/0!</v>
      </c>
      <c r="FM138" s="365" t="e">
        <f t="shared" si="718"/>
        <v>#DIV/0!</v>
      </c>
      <c r="FN138" s="368">
        <f t="shared" si="718"/>
        <v>0</v>
      </c>
      <c r="FO138" s="372"/>
      <c r="FP138" s="364">
        <f>+FP126/FP124</f>
        <v>0</v>
      </c>
      <c r="FQ138" s="365" t="e">
        <f t="shared" ref="FQ138:GB138" si="719">+FQ126/FQ124</f>
        <v>#DIV/0!</v>
      </c>
      <c r="FR138" s="365" t="e">
        <f t="shared" si="719"/>
        <v>#DIV/0!</v>
      </c>
      <c r="FS138" s="365" t="e">
        <f t="shared" si="719"/>
        <v>#DIV/0!</v>
      </c>
      <c r="FT138" s="365" t="e">
        <f t="shared" si="719"/>
        <v>#DIV/0!</v>
      </c>
      <c r="FU138" s="365" t="e">
        <f t="shared" si="719"/>
        <v>#DIV/0!</v>
      </c>
      <c r="FV138" s="365" t="e">
        <f t="shared" si="719"/>
        <v>#DIV/0!</v>
      </c>
      <c r="FW138" s="365" t="e">
        <f t="shared" si="719"/>
        <v>#DIV/0!</v>
      </c>
      <c r="FX138" s="365" t="e">
        <f t="shared" si="719"/>
        <v>#DIV/0!</v>
      </c>
      <c r="FY138" s="365" t="e">
        <f t="shared" si="719"/>
        <v>#DIV/0!</v>
      </c>
      <c r="FZ138" s="365" t="e">
        <f t="shared" si="719"/>
        <v>#DIV/0!</v>
      </c>
      <c r="GA138" s="365" t="e">
        <f t="shared" si="719"/>
        <v>#DIV/0!</v>
      </c>
      <c r="GB138" s="368">
        <f t="shared" si="719"/>
        <v>0</v>
      </c>
      <c r="GC138" s="372"/>
      <c r="GD138" s="364">
        <f>+GD126/GD124</f>
        <v>0</v>
      </c>
      <c r="GE138" s="365" t="e">
        <f t="shared" ref="GE138:GP138" si="720">+GE126/GE124</f>
        <v>#DIV/0!</v>
      </c>
      <c r="GF138" s="365" t="e">
        <f t="shared" si="720"/>
        <v>#DIV/0!</v>
      </c>
      <c r="GG138" s="365" t="e">
        <f t="shared" si="720"/>
        <v>#DIV/0!</v>
      </c>
      <c r="GH138" s="365" t="e">
        <f t="shared" si="720"/>
        <v>#DIV/0!</v>
      </c>
      <c r="GI138" s="365" t="e">
        <f t="shared" si="720"/>
        <v>#DIV/0!</v>
      </c>
      <c r="GJ138" s="365" t="e">
        <f t="shared" si="720"/>
        <v>#DIV/0!</v>
      </c>
      <c r="GK138" s="365" t="e">
        <f t="shared" si="720"/>
        <v>#DIV/0!</v>
      </c>
      <c r="GL138" s="365" t="e">
        <f t="shared" si="720"/>
        <v>#DIV/0!</v>
      </c>
      <c r="GM138" s="365" t="e">
        <f t="shared" si="720"/>
        <v>#DIV/0!</v>
      </c>
      <c r="GN138" s="365" t="e">
        <f t="shared" si="720"/>
        <v>#DIV/0!</v>
      </c>
      <c r="GO138" s="365" t="e">
        <f t="shared" si="720"/>
        <v>#DIV/0!</v>
      </c>
      <c r="GP138" s="368">
        <f t="shared" si="720"/>
        <v>0</v>
      </c>
      <c r="GQ138" s="372"/>
      <c r="GR138" s="364">
        <f>+GR126/GR124</f>
        <v>0</v>
      </c>
      <c r="GS138" s="365" t="e">
        <f t="shared" ref="GS138:HD138" si="721">+GS126/GS124</f>
        <v>#DIV/0!</v>
      </c>
      <c r="GT138" s="365" t="e">
        <f t="shared" si="721"/>
        <v>#DIV/0!</v>
      </c>
      <c r="GU138" s="365" t="e">
        <f t="shared" si="721"/>
        <v>#DIV/0!</v>
      </c>
      <c r="GV138" s="365" t="e">
        <f t="shared" si="721"/>
        <v>#DIV/0!</v>
      </c>
      <c r="GW138" s="365" t="e">
        <f t="shared" si="721"/>
        <v>#DIV/0!</v>
      </c>
      <c r="GX138" s="365" t="e">
        <f t="shared" si="721"/>
        <v>#DIV/0!</v>
      </c>
      <c r="GY138" s="365" t="e">
        <f t="shared" si="721"/>
        <v>#DIV/0!</v>
      </c>
      <c r="GZ138" s="365" t="e">
        <f t="shared" si="721"/>
        <v>#DIV/0!</v>
      </c>
      <c r="HA138" s="365" t="e">
        <f t="shared" si="721"/>
        <v>#DIV/0!</v>
      </c>
      <c r="HB138" s="365" t="e">
        <f t="shared" si="721"/>
        <v>#DIV/0!</v>
      </c>
      <c r="HC138" s="365" t="e">
        <f t="shared" si="721"/>
        <v>#DIV/0!</v>
      </c>
      <c r="HD138" s="368">
        <f t="shared" si="721"/>
        <v>0</v>
      </c>
      <c r="HE138" s="372"/>
      <c r="HF138" s="364">
        <f>+HF126/HF124</f>
        <v>0</v>
      </c>
      <c r="HG138" s="365" t="e">
        <f t="shared" ref="HG138:HR138" si="722">+HG126/HG124</f>
        <v>#DIV/0!</v>
      </c>
      <c r="HH138" s="365" t="e">
        <f t="shared" si="722"/>
        <v>#DIV/0!</v>
      </c>
      <c r="HI138" s="365" t="e">
        <f t="shared" si="722"/>
        <v>#DIV/0!</v>
      </c>
      <c r="HJ138" s="365" t="e">
        <f t="shared" si="722"/>
        <v>#DIV/0!</v>
      </c>
      <c r="HK138" s="365" t="e">
        <f t="shared" si="722"/>
        <v>#DIV/0!</v>
      </c>
      <c r="HL138" s="365" t="e">
        <f t="shared" si="722"/>
        <v>#DIV/0!</v>
      </c>
      <c r="HM138" s="365" t="e">
        <f t="shared" si="722"/>
        <v>#DIV/0!</v>
      </c>
      <c r="HN138" s="365" t="e">
        <f t="shared" si="722"/>
        <v>#DIV/0!</v>
      </c>
      <c r="HO138" s="365" t="e">
        <f t="shared" si="722"/>
        <v>#DIV/0!</v>
      </c>
      <c r="HP138" s="365" t="e">
        <f t="shared" si="722"/>
        <v>#DIV/0!</v>
      </c>
      <c r="HQ138" s="365" t="e">
        <f t="shared" si="722"/>
        <v>#DIV/0!</v>
      </c>
      <c r="HR138" s="368">
        <f t="shared" si="722"/>
        <v>0</v>
      </c>
      <c r="HS138" s="372"/>
      <c r="HT138" s="364">
        <f>+HT126/HT124</f>
        <v>0</v>
      </c>
      <c r="HU138" s="365" t="e">
        <f t="shared" ref="HU138:IF138" si="723">+HU126/HU124</f>
        <v>#DIV/0!</v>
      </c>
      <c r="HV138" s="365" t="e">
        <f t="shared" si="723"/>
        <v>#DIV/0!</v>
      </c>
      <c r="HW138" s="365" t="e">
        <f t="shared" si="723"/>
        <v>#DIV/0!</v>
      </c>
      <c r="HX138" s="365" t="e">
        <f t="shared" si="723"/>
        <v>#DIV/0!</v>
      </c>
      <c r="HY138" s="365" t="e">
        <f t="shared" si="723"/>
        <v>#DIV/0!</v>
      </c>
      <c r="HZ138" s="365" t="e">
        <f t="shared" si="723"/>
        <v>#DIV/0!</v>
      </c>
      <c r="IA138" s="365" t="e">
        <f t="shared" si="723"/>
        <v>#DIV/0!</v>
      </c>
      <c r="IB138" s="365" t="e">
        <f t="shared" si="723"/>
        <v>#DIV/0!</v>
      </c>
      <c r="IC138" s="365" t="e">
        <f t="shared" si="723"/>
        <v>#DIV/0!</v>
      </c>
      <c r="ID138" s="365" t="e">
        <f t="shared" si="723"/>
        <v>#DIV/0!</v>
      </c>
      <c r="IE138" s="365" t="e">
        <f t="shared" si="723"/>
        <v>#DIV/0!</v>
      </c>
      <c r="IF138" s="368">
        <f t="shared" si="723"/>
        <v>0</v>
      </c>
      <c r="IG138" s="372"/>
      <c r="IH138" s="364">
        <f>+IH126/IH124</f>
        <v>0</v>
      </c>
      <c r="II138" s="365" t="e">
        <f t="shared" ref="II138:IT138" si="724">+II126/II124</f>
        <v>#DIV/0!</v>
      </c>
      <c r="IJ138" s="365" t="e">
        <f t="shared" si="724"/>
        <v>#DIV/0!</v>
      </c>
      <c r="IK138" s="365" t="e">
        <f t="shared" si="724"/>
        <v>#DIV/0!</v>
      </c>
      <c r="IL138" s="365" t="e">
        <f t="shared" si="724"/>
        <v>#DIV/0!</v>
      </c>
      <c r="IM138" s="365" t="e">
        <f t="shared" si="724"/>
        <v>#DIV/0!</v>
      </c>
      <c r="IN138" s="365" t="e">
        <f t="shared" si="724"/>
        <v>#DIV/0!</v>
      </c>
      <c r="IO138" s="365" t="e">
        <f t="shared" si="724"/>
        <v>#DIV/0!</v>
      </c>
      <c r="IP138" s="365" t="e">
        <f t="shared" si="724"/>
        <v>#DIV/0!</v>
      </c>
      <c r="IQ138" s="365" t="e">
        <f t="shared" si="724"/>
        <v>#DIV/0!</v>
      </c>
      <c r="IR138" s="365" t="e">
        <f t="shared" si="724"/>
        <v>#DIV/0!</v>
      </c>
      <c r="IS138" s="365" t="e">
        <f t="shared" si="724"/>
        <v>#DIV/0!</v>
      </c>
      <c r="IT138" s="368">
        <f t="shared" si="724"/>
        <v>0</v>
      </c>
      <c r="IU138" s="372"/>
      <c r="IV138" s="364">
        <f>+IV126/IV124</f>
        <v>0</v>
      </c>
      <c r="IW138" s="365" t="e">
        <f t="shared" ref="IW138:JH138" si="725">+IW126/IW124</f>
        <v>#DIV/0!</v>
      </c>
      <c r="IX138" s="365" t="e">
        <f t="shared" si="725"/>
        <v>#DIV/0!</v>
      </c>
      <c r="IY138" s="365" t="e">
        <f t="shared" si="725"/>
        <v>#DIV/0!</v>
      </c>
      <c r="IZ138" s="365" t="e">
        <f t="shared" si="725"/>
        <v>#DIV/0!</v>
      </c>
      <c r="JA138" s="365" t="e">
        <f t="shared" si="725"/>
        <v>#DIV/0!</v>
      </c>
      <c r="JB138" s="365" t="e">
        <f t="shared" si="725"/>
        <v>#DIV/0!</v>
      </c>
      <c r="JC138" s="365" t="e">
        <f t="shared" si="725"/>
        <v>#DIV/0!</v>
      </c>
      <c r="JD138" s="365" t="e">
        <f t="shared" si="725"/>
        <v>#DIV/0!</v>
      </c>
      <c r="JE138" s="365" t="e">
        <f t="shared" si="725"/>
        <v>#DIV/0!</v>
      </c>
      <c r="JF138" s="365" t="e">
        <f t="shared" si="725"/>
        <v>#DIV/0!</v>
      </c>
      <c r="JG138" s="365" t="e">
        <f t="shared" si="725"/>
        <v>#DIV/0!</v>
      </c>
      <c r="JH138" s="368">
        <f t="shared" si="725"/>
        <v>0</v>
      </c>
      <c r="JI138" s="372"/>
      <c r="JJ138" s="364">
        <f>+JJ126/JJ124</f>
        <v>0</v>
      </c>
      <c r="JK138" s="365" t="e">
        <f t="shared" ref="JK138:JV138" si="726">+JK126/JK124</f>
        <v>#DIV/0!</v>
      </c>
      <c r="JL138" s="365" t="e">
        <f t="shared" si="726"/>
        <v>#DIV/0!</v>
      </c>
      <c r="JM138" s="365" t="e">
        <f t="shared" si="726"/>
        <v>#DIV/0!</v>
      </c>
      <c r="JN138" s="365" t="e">
        <f t="shared" si="726"/>
        <v>#DIV/0!</v>
      </c>
      <c r="JO138" s="365" t="e">
        <f t="shared" si="726"/>
        <v>#DIV/0!</v>
      </c>
      <c r="JP138" s="365" t="e">
        <f t="shared" si="726"/>
        <v>#DIV/0!</v>
      </c>
      <c r="JQ138" s="365" t="e">
        <f t="shared" si="726"/>
        <v>#DIV/0!</v>
      </c>
      <c r="JR138" s="365" t="e">
        <f t="shared" si="726"/>
        <v>#DIV/0!</v>
      </c>
      <c r="JS138" s="365" t="e">
        <f t="shared" si="726"/>
        <v>#DIV/0!</v>
      </c>
      <c r="JT138" s="365" t="e">
        <f t="shared" si="726"/>
        <v>#DIV/0!</v>
      </c>
      <c r="JU138" s="365" t="e">
        <f t="shared" si="726"/>
        <v>#DIV/0!</v>
      </c>
      <c r="JV138" s="368">
        <f t="shared" si="726"/>
        <v>0</v>
      </c>
      <c r="JW138" s="372"/>
      <c r="JX138" s="364">
        <f>+JX126/JX124</f>
        <v>0</v>
      </c>
      <c r="JY138" s="365" t="e">
        <f t="shared" ref="JY138:KJ138" si="727">+JY126/JY124</f>
        <v>#DIV/0!</v>
      </c>
      <c r="JZ138" s="365" t="e">
        <f t="shared" si="727"/>
        <v>#DIV/0!</v>
      </c>
      <c r="KA138" s="365" t="e">
        <f t="shared" si="727"/>
        <v>#DIV/0!</v>
      </c>
      <c r="KB138" s="365" t="e">
        <f t="shared" si="727"/>
        <v>#DIV/0!</v>
      </c>
      <c r="KC138" s="365" t="e">
        <f t="shared" si="727"/>
        <v>#DIV/0!</v>
      </c>
      <c r="KD138" s="365" t="e">
        <f t="shared" si="727"/>
        <v>#DIV/0!</v>
      </c>
      <c r="KE138" s="365" t="e">
        <f t="shared" si="727"/>
        <v>#DIV/0!</v>
      </c>
      <c r="KF138" s="365" t="e">
        <f t="shared" si="727"/>
        <v>#DIV/0!</v>
      </c>
      <c r="KG138" s="365" t="e">
        <f t="shared" si="727"/>
        <v>#DIV/0!</v>
      </c>
      <c r="KH138" s="365" t="e">
        <f t="shared" si="727"/>
        <v>#DIV/0!</v>
      </c>
      <c r="KI138" s="365" t="e">
        <f t="shared" si="727"/>
        <v>#DIV/0!</v>
      </c>
      <c r="KJ138" s="368">
        <f t="shared" si="727"/>
        <v>0</v>
      </c>
      <c r="KK138" s="372"/>
      <c r="KL138" s="364">
        <f>+KL126/KL124</f>
        <v>0</v>
      </c>
      <c r="KM138" s="365" t="e">
        <f t="shared" ref="KM138:KX138" si="728">+KM126/KM124</f>
        <v>#DIV/0!</v>
      </c>
      <c r="KN138" s="365" t="e">
        <f t="shared" si="728"/>
        <v>#DIV/0!</v>
      </c>
      <c r="KO138" s="365" t="e">
        <f t="shared" si="728"/>
        <v>#DIV/0!</v>
      </c>
      <c r="KP138" s="365" t="e">
        <f t="shared" si="728"/>
        <v>#DIV/0!</v>
      </c>
      <c r="KQ138" s="365" t="e">
        <f t="shared" si="728"/>
        <v>#DIV/0!</v>
      </c>
      <c r="KR138" s="365" t="e">
        <f t="shared" si="728"/>
        <v>#DIV/0!</v>
      </c>
      <c r="KS138" s="365" t="e">
        <f t="shared" si="728"/>
        <v>#DIV/0!</v>
      </c>
      <c r="KT138" s="365" t="e">
        <f t="shared" si="728"/>
        <v>#DIV/0!</v>
      </c>
      <c r="KU138" s="365" t="e">
        <f t="shared" si="728"/>
        <v>#DIV/0!</v>
      </c>
      <c r="KV138" s="365" t="e">
        <f t="shared" si="728"/>
        <v>#DIV/0!</v>
      </c>
      <c r="KW138" s="365" t="e">
        <f t="shared" si="728"/>
        <v>#DIV/0!</v>
      </c>
      <c r="KX138" s="368">
        <f t="shared" si="728"/>
        <v>0</v>
      </c>
      <c r="KY138" s="372"/>
      <c r="KZ138" s="364">
        <f>+KZ126/KZ124</f>
        <v>0</v>
      </c>
      <c r="LA138" s="365" t="e">
        <f t="shared" ref="LA138:LL138" si="729">+LA126/LA124</f>
        <v>#DIV/0!</v>
      </c>
      <c r="LB138" s="365" t="e">
        <f t="shared" si="729"/>
        <v>#DIV/0!</v>
      </c>
      <c r="LC138" s="365" t="e">
        <f t="shared" si="729"/>
        <v>#DIV/0!</v>
      </c>
      <c r="LD138" s="365" t="e">
        <f t="shared" si="729"/>
        <v>#DIV/0!</v>
      </c>
      <c r="LE138" s="365" t="e">
        <f t="shared" si="729"/>
        <v>#DIV/0!</v>
      </c>
      <c r="LF138" s="365" t="e">
        <f t="shared" si="729"/>
        <v>#DIV/0!</v>
      </c>
      <c r="LG138" s="365" t="e">
        <f t="shared" si="729"/>
        <v>#DIV/0!</v>
      </c>
      <c r="LH138" s="365" t="e">
        <f t="shared" si="729"/>
        <v>#DIV/0!</v>
      </c>
      <c r="LI138" s="365" t="e">
        <f t="shared" si="729"/>
        <v>#DIV/0!</v>
      </c>
      <c r="LJ138" s="365" t="e">
        <f t="shared" si="729"/>
        <v>#DIV/0!</v>
      </c>
      <c r="LK138" s="365" t="e">
        <f t="shared" si="729"/>
        <v>#DIV/0!</v>
      </c>
      <c r="LL138" s="368">
        <f t="shared" si="729"/>
        <v>0</v>
      </c>
      <c r="LM138" s="372"/>
      <c r="LN138" s="364">
        <f>+LN126/LN124</f>
        <v>0</v>
      </c>
      <c r="LO138" s="365" t="e">
        <f t="shared" ref="LO138:LZ138" si="730">+LO126/LO124</f>
        <v>#DIV/0!</v>
      </c>
      <c r="LP138" s="365" t="e">
        <f t="shared" si="730"/>
        <v>#DIV/0!</v>
      </c>
      <c r="LQ138" s="365" t="e">
        <f t="shared" si="730"/>
        <v>#DIV/0!</v>
      </c>
      <c r="LR138" s="365" t="e">
        <f t="shared" si="730"/>
        <v>#DIV/0!</v>
      </c>
      <c r="LS138" s="365" t="e">
        <f t="shared" si="730"/>
        <v>#DIV/0!</v>
      </c>
      <c r="LT138" s="365" t="e">
        <f t="shared" si="730"/>
        <v>#DIV/0!</v>
      </c>
      <c r="LU138" s="365" t="e">
        <f t="shared" si="730"/>
        <v>#DIV/0!</v>
      </c>
      <c r="LV138" s="365" t="e">
        <f t="shared" si="730"/>
        <v>#DIV/0!</v>
      </c>
      <c r="LW138" s="365" t="e">
        <f t="shared" si="730"/>
        <v>#DIV/0!</v>
      </c>
      <c r="LX138" s="365" t="e">
        <f t="shared" si="730"/>
        <v>#DIV/0!</v>
      </c>
      <c r="LY138" s="365" t="e">
        <f t="shared" si="730"/>
        <v>#DIV/0!</v>
      </c>
      <c r="LZ138" s="368">
        <f t="shared" si="730"/>
        <v>0</v>
      </c>
      <c r="MA138" s="372"/>
      <c r="MB138" s="364">
        <f>+MB126/MB124</f>
        <v>0</v>
      </c>
      <c r="MC138" s="365" t="e">
        <f t="shared" ref="MC138:MN138" si="731">+MC126/MC124</f>
        <v>#DIV/0!</v>
      </c>
      <c r="MD138" s="365" t="e">
        <f t="shared" si="731"/>
        <v>#DIV/0!</v>
      </c>
      <c r="ME138" s="365" t="e">
        <f t="shared" si="731"/>
        <v>#DIV/0!</v>
      </c>
      <c r="MF138" s="365" t="e">
        <f t="shared" si="731"/>
        <v>#DIV/0!</v>
      </c>
      <c r="MG138" s="365" t="e">
        <f t="shared" si="731"/>
        <v>#DIV/0!</v>
      </c>
      <c r="MH138" s="365" t="e">
        <f t="shared" si="731"/>
        <v>#DIV/0!</v>
      </c>
      <c r="MI138" s="365" t="e">
        <f t="shared" si="731"/>
        <v>#DIV/0!</v>
      </c>
      <c r="MJ138" s="365" t="e">
        <f t="shared" si="731"/>
        <v>#DIV/0!</v>
      </c>
      <c r="MK138" s="365" t="e">
        <f t="shared" si="731"/>
        <v>#DIV/0!</v>
      </c>
      <c r="ML138" s="365" t="e">
        <f t="shared" si="731"/>
        <v>#DIV/0!</v>
      </c>
      <c r="MM138" s="365" t="e">
        <f t="shared" si="731"/>
        <v>#DIV/0!</v>
      </c>
      <c r="MN138" s="368">
        <f t="shared" si="731"/>
        <v>0</v>
      </c>
      <c r="MO138" s="372"/>
      <c r="MP138" s="364">
        <f>+MP126/MP124</f>
        <v>0</v>
      </c>
      <c r="MQ138" s="365" t="e">
        <f t="shared" ref="MQ138:NB138" si="732">+MQ126/MQ124</f>
        <v>#DIV/0!</v>
      </c>
      <c r="MR138" s="365" t="e">
        <f t="shared" si="732"/>
        <v>#DIV/0!</v>
      </c>
      <c r="MS138" s="365" t="e">
        <f t="shared" si="732"/>
        <v>#DIV/0!</v>
      </c>
      <c r="MT138" s="365" t="e">
        <f t="shared" si="732"/>
        <v>#DIV/0!</v>
      </c>
      <c r="MU138" s="365" t="e">
        <f t="shared" si="732"/>
        <v>#DIV/0!</v>
      </c>
      <c r="MV138" s="365" t="e">
        <f t="shared" si="732"/>
        <v>#DIV/0!</v>
      </c>
      <c r="MW138" s="365" t="e">
        <f t="shared" si="732"/>
        <v>#DIV/0!</v>
      </c>
      <c r="MX138" s="365" t="e">
        <f t="shared" si="732"/>
        <v>#DIV/0!</v>
      </c>
      <c r="MY138" s="365" t="e">
        <f t="shared" si="732"/>
        <v>#DIV/0!</v>
      </c>
      <c r="MZ138" s="365" t="e">
        <f t="shared" si="732"/>
        <v>#DIV/0!</v>
      </c>
      <c r="NA138" s="365" t="e">
        <f t="shared" si="732"/>
        <v>#DIV/0!</v>
      </c>
      <c r="NB138" s="368">
        <f t="shared" si="732"/>
        <v>0</v>
      </c>
      <c r="NC138" s="372"/>
      <c r="ND138" s="364">
        <f>+ND126/ND124</f>
        <v>0</v>
      </c>
      <c r="NE138" s="365" t="e">
        <f t="shared" ref="NE138:NP138" si="733">+NE126/NE124</f>
        <v>#DIV/0!</v>
      </c>
      <c r="NF138" s="365" t="e">
        <f t="shared" si="733"/>
        <v>#DIV/0!</v>
      </c>
      <c r="NG138" s="365" t="e">
        <f t="shared" si="733"/>
        <v>#DIV/0!</v>
      </c>
      <c r="NH138" s="365" t="e">
        <f t="shared" si="733"/>
        <v>#DIV/0!</v>
      </c>
      <c r="NI138" s="365" t="e">
        <f t="shared" si="733"/>
        <v>#DIV/0!</v>
      </c>
      <c r="NJ138" s="365" t="e">
        <f t="shared" si="733"/>
        <v>#DIV/0!</v>
      </c>
      <c r="NK138" s="365" t="e">
        <f t="shared" si="733"/>
        <v>#DIV/0!</v>
      </c>
      <c r="NL138" s="365" t="e">
        <f t="shared" si="733"/>
        <v>#DIV/0!</v>
      </c>
      <c r="NM138" s="365" t="e">
        <f t="shared" si="733"/>
        <v>#DIV/0!</v>
      </c>
      <c r="NN138" s="365" t="e">
        <f t="shared" si="733"/>
        <v>#DIV/0!</v>
      </c>
      <c r="NO138" s="365" t="e">
        <f t="shared" si="733"/>
        <v>#DIV/0!</v>
      </c>
      <c r="NP138" s="368">
        <f t="shared" si="733"/>
        <v>0</v>
      </c>
      <c r="NQ138" s="372"/>
      <c r="NR138" s="364">
        <f>+NR126/NR124</f>
        <v>0</v>
      </c>
      <c r="NS138" s="365" t="e">
        <f t="shared" ref="NS138:OD138" si="734">+NS126/NS124</f>
        <v>#DIV/0!</v>
      </c>
      <c r="NT138" s="365" t="e">
        <f t="shared" si="734"/>
        <v>#DIV/0!</v>
      </c>
      <c r="NU138" s="365" t="e">
        <f t="shared" si="734"/>
        <v>#DIV/0!</v>
      </c>
      <c r="NV138" s="365" t="e">
        <f t="shared" si="734"/>
        <v>#DIV/0!</v>
      </c>
      <c r="NW138" s="365" t="e">
        <f t="shared" si="734"/>
        <v>#DIV/0!</v>
      </c>
      <c r="NX138" s="365" t="e">
        <f t="shared" si="734"/>
        <v>#DIV/0!</v>
      </c>
      <c r="NY138" s="365" t="e">
        <f t="shared" si="734"/>
        <v>#DIV/0!</v>
      </c>
      <c r="NZ138" s="365" t="e">
        <f t="shared" si="734"/>
        <v>#DIV/0!</v>
      </c>
      <c r="OA138" s="365" t="e">
        <f t="shared" si="734"/>
        <v>#DIV/0!</v>
      </c>
      <c r="OB138" s="365" t="e">
        <f t="shared" si="734"/>
        <v>#DIV/0!</v>
      </c>
      <c r="OC138" s="365" t="e">
        <f t="shared" si="734"/>
        <v>#DIV/0!</v>
      </c>
      <c r="OD138" s="368">
        <f t="shared" si="734"/>
        <v>0</v>
      </c>
      <c r="OE138" s="372"/>
      <c r="OF138" s="364">
        <f>+OF126/OF124</f>
        <v>0</v>
      </c>
      <c r="OG138" s="365" t="e">
        <f t="shared" ref="OG138:OR138" si="735">+OG126/OG124</f>
        <v>#DIV/0!</v>
      </c>
      <c r="OH138" s="365" t="e">
        <f t="shared" si="735"/>
        <v>#DIV/0!</v>
      </c>
      <c r="OI138" s="365" t="e">
        <f t="shared" si="735"/>
        <v>#DIV/0!</v>
      </c>
      <c r="OJ138" s="365" t="e">
        <f t="shared" si="735"/>
        <v>#DIV/0!</v>
      </c>
      <c r="OK138" s="365" t="e">
        <f t="shared" si="735"/>
        <v>#DIV/0!</v>
      </c>
      <c r="OL138" s="365" t="e">
        <f t="shared" si="735"/>
        <v>#DIV/0!</v>
      </c>
      <c r="OM138" s="365" t="e">
        <f t="shared" si="735"/>
        <v>#DIV/0!</v>
      </c>
      <c r="ON138" s="365" t="e">
        <f t="shared" si="735"/>
        <v>#DIV/0!</v>
      </c>
      <c r="OO138" s="365" t="e">
        <f t="shared" si="735"/>
        <v>#DIV/0!</v>
      </c>
      <c r="OP138" s="365" t="e">
        <f t="shared" si="735"/>
        <v>#DIV/0!</v>
      </c>
      <c r="OQ138" s="365" t="e">
        <f t="shared" si="735"/>
        <v>#DIV/0!</v>
      </c>
      <c r="OR138" s="368">
        <f t="shared" si="735"/>
        <v>0</v>
      </c>
      <c r="OS138" s="372"/>
      <c r="OT138" s="364">
        <f>+OT126/OT124</f>
        <v>0</v>
      </c>
      <c r="OU138" s="365" t="e">
        <f t="shared" ref="OU138:PF138" si="736">+OU126/OU124</f>
        <v>#DIV/0!</v>
      </c>
      <c r="OV138" s="365" t="e">
        <f t="shared" si="736"/>
        <v>#DIV/0!</v>
      </c>
      <c r="OW138" s="365" t="e">
        <f t="shared" si="736"/>
        <v>#DIV/0!</v>
      </c>
      <c r="OX138" s="365" t="e">
        <f t="shared" si="736"/>
        <v>#DIV/0!</v>
      </c>
      <c r="OY138" s="365" t="e">
        <f t="shared" si="736"/>
        <v>#DIV/0!</v>
      </c>
      <c r="OZ138" s="365" t="e">
        <f t="shared" si="736"/>
        <v>#DIV/0!</v>
      </c>
      <c r="PA138" s="365" t="e">
        <f t="shared" si="736"/>
        <v>#DIV/0!</v>
      </c>
      <c r="PB138" s="365" t="e">
        <f t="shared" si="736"/>
        <v>#DIV/0!</v>
      </c>
      <c r="PC138" s="365" t="e">
        <f t="shared" si="736"/>
        <v>#DIV/0!</v>
      </c>
      <c r="PD138" s="365" t="e">
        <f t="shared" si="736"/>
        <v>#DIV/0!</v>
      </c>
      <c r="PE138" s="365" t="e">
        <f t="shared" si="736"/>
        <v>#DIV/0!</v>
      </c>
      <c r="PF138" s="368">
        <f t="shared" si="736"/>
        <v>0</v>
      </c>
      <c r="PG138" s="372"/>
      <c r="PH138" s="364">
        <f>+PH126/PH124</f>
        <v>0</v>
      </c>
      <c r="PI138" s="365" t="e">
        <f t="shared" ref="PI138:PT138" si="737">+PI126/PI124</f>
        <v>#DIV/0!</v>
      </c>
      <c r="PJ138" s="365" t="e">
        <f t="shared" si="737"/>
        <v>#DIV/0!</v>
      </c>
      <c r="PK138" s="365" t="e">
        <f t="shared" si="737"/>
        <v>#DIV/0!</v>
      </c>
      <c r="PL138" s="365" t="e">
        <f t="shared" si="737"/>
        <v>#DIV/0!</v>
      </c>
      <c r="PM138" s="365" t="e">
        <f t="shared" si="737"/>
        <v>#DIV/0!</v>
      </c>
      <c r="PN138" s="365" t="e">
        <f t="shared" si="737"/>
        <v>#DIV/0!</v>
      </c>
      <c r="PO138" s="365" t="e">
        <f t="shared" si="737"/>
        <v>#DIV/0!</v>
      </c>
      <c r="PP138" s="365" t="e">
        <f t="shared" si="737"/>
        <v>#DIV/0!</v>
      </c>
      <c r="PQ138" s="365" t="e">
        <f t="shared" si="737"/>
        <v>#DIV/0!</v>
      </c>
      <c r="PR138" s="365" t="e">
        <f t="shared" si="737"/>
        <v>#DIV/0!</v>
      </c>
      <c r="PS138" s="365" t="e">
        <f t="shared" si="737"/>
        <v>#DIV/0!</v>
      </c>
      <c r="PT138" s="368">
        <f t="shared" si="737"/>
        <v>0</v>
      </c>
      <c r="PU138" s="372"/>
      <c r="PV138" s="368">
        <f t="shared" ref="PV138:QH138" si="738">+PV126/PV124</f>
        <v>-0.25170005050964145</v>
      </c>
      <c r="PW138" s="368" t="e">
        <f t="shared" si="738"/>
        <v>#DIV/0!</v>
      </c>
      <c r="PX138" s="368" t="e">
        <f t="shared" si="738"/>
        <v>#DIV/0!</v>
      </c>
      <c r="PY138" s="368" t="e">
        <f t="shared" si="738"/>
        <v>#DIV/0!</v>
      </c>
      <c r="PZ138" s="368" t="e">
        <f t="shared" si="738"/>
        <v>#DIV/0!</v>
      </c>
      <c r="QA138" s="368" t="e">
        <f t="shared" si="738"/>
        <v>#DIV/0!</v>
      </c>
      <c r="QB138" s="368" t="e">
        <f t="shared" si="738"/>
        <v>#DIV/0!</v>
      </c>
      <c r="QC138" s="368" t="e">
        <f t="shared" si="738"/>
        <v>#DIV/0!</v>
      </c>
      <c r="QD138" s="368" t="e">
        <f t="shared" si="738"/>
        <v>#DIV/0!</v>
      </c>
      <c r="QE138" s="368" t="e">
        <f t="shared" si="738"/>
        <v>#DIV/0!</v>
      </c>
      <c r="QF138" s="368" t="e">
        <f t="shared" si="738"/>
        <v>#DIV/0!</v>
      </c>
      <c r="QG138" s="368" t="e">
        <f t="shared" si="738"/>
        <v>#DIV/0!</v>
      </c>
      <c r="QH138" s="368">
        <f t="shared" si="738"/>
        <v>-0.25170005050964145</v>
      </c>
    </row>
    <row r="139" spans="1:451" ht="13.5" thickBot="1" x14ac:dyDescent="0.3">
      <c r="D139" s="44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8"/>
      <c r="Q139" s="372"/>
      <c r="R139" s="446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8"/>
      <c r="AF139" s="446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8"/>
      <c r="AT139" s="446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  <c r="BF139" s="448"/>
      <c r="BH139" s="446"/>
      <c r="BI139" s="447"/>
      <c r="BJ139" s="447"/>
      <c r="BK139" s="447"/>
      <c r="BL139" s="447"/>
      <c r="BM139" s="447"/>
      <c r="BN139" s="447"/>
      <c r="BO139" s="447"/>
      <c r="BP139" s="447"/>
      <c r="BQ139" s="447"/>
      <c r="BR139" s="447"/>
      <c r="BS139" s="447"/>
      <c r="BT139" s="448"/>
      <c r="BV139" s="446"/>
      <c r="BW139" s="447"/>
      <c r="BX139" s="447"/>
      <c r="BY139" s="447"/>
      <c r="BZ139" s="447"/>
      <c r="CA139" s="447"/>
      <c r="CB139" s="447"/>
      <c r="CC139" s="447"/>
      <c r="CD139" s="447"/>
      <c r="CE139" s="447"/>
      <c r="CF139" s="447"/>
      <c r="CG139" s="447"/>
      <c r="CH139" s="448"/>
      <c r="CI139" s="372"/>
      <c r="CJ139" s="446"/>
      <c r="CK139" s="447"/>
      <c r="CL139" s="447"/>
      <c r="CM139" s="447"/>
      <c r="CN139" s="447"/>
      <c r="CO139" s="447"/>
      <c r="CP139" s="447"/>
      <c r="CQ139" s="447"/>
      <c r="CR139" s="447"/>
      <c r="CS139" s="447"/>
      <c r="CT139" s="447"/>
      <c r="CU139" s="447"/>
      <c r="CV139" s="448"/>
      <c r="CX139" s="446"/>
      <c r="CY139" s="447"/>
      <c r="CZ139" s="447"/>
      <c r="DA139" s="447"/>
      <c r="DB139" s="447"/>
      <c r="DC139" s="447"/>
      <c r="DD139" s="447"/>
      <c r="DE139" s="447"/>
      <c r="DF139" s="447"/>
      <c r="DG139" s="447"/>
      <c r="DH139" s="447"/>
      <c r="DI139" s="447"/>
      <c r="DJ139" s="448"/>
      <c r="DK139" s="372"/>
      <c r="DL139" s="446"/>
      <c r="DM139" s="447"/>
      <c r="DN139" s="447"/>
      <c r="DO139" s="447"/>
      <c r="DP139" s="447"/>
      <c r="DQ139" s="447"/>
      <c r="DR139" s="447"/>
      <c r="DS139" s="447"/>
      <c r="DT139" s="447"/>
      <c r="DU139" s="447"/>
      <c r="DV139" s="447"/>
      <c r="DW139" s="447"/>
      <c r="DX139" s="448"/>
      <c r="DY139" s="372"/>
      <c r="DZ139" s="446"/>
      <c r="EA139" s="447"/>
      <c r="EB139" s="447"/>
      <c r="EC139" s="447"/>
      <c r="ED139" s="447"/>
      <c r="EE139" s="447"/>
      <c r="EF139" s="447"/>
      <c r="EG139" s="447"/>
      <c r="EH139" s="447"/>
      <c r="EI139" s="447"/>
      <c r="EJ139" s="447"/>
      <c r="EK139" s="447"/>
      <c r="EL139" s="448"/>
      <c r="EM139" s="372"/>
      <c r="EN139" s="446"/>
      <c r="EO139" s="447"/>
      <c r="EP139" s="447"/>
      <c r="EQ139" s="447"/>
      <c r="ER139" s="447"/>
      <c r="ES139" s="447"/>
      <c r="ET139" s="447"/>
      <c r="EU139" s="447"/>
      <c r="EV139" s="447"/>
      <c r="EW139" s="447"/>
      <c r="EX139" s="447"/>
      <c r="EY139" s="447"/>
      <c r="EZ139" s="448"/>
      <c r="FA139" s="372"/>
      <c r="FB139" s="446"/>
      <c r="FC139" s="447"/>
      <c r="FD139" s="447"/>
      <c r="FE139" s="447"/>
      <c r="FF139" s="447"/>
      <c r="FG139" s="447"/>
      <c r="FH139" s="447"/>
      <c r="FI139" s="447"/>
      <c r="FJ139" s="447"/>
      <c r="FK139" s="447"/>
      <c r="FL139" s="447"/>
      <c r="FM139" s="447"/>
      <c r="FN139" s="448"/>
      <c r="FO139" s="372"/>
      <c r="FP139" s="446"/>
      <c r="FQ139" s="447"/>
      <c r="FR139" s="447"/>
      <c r="FS139" s="447"/>
      <c r="FT139" s="447"/>
      <c r="FU139" s="447"/>
      <c r="FV139" s="447"/>
      <c r="FW139" s="447"/>
      <c r="FX139" s="447"/>
      <c r="FY139" s="447"/>
      <c r="FZ139" s="447"/>
      <c r="GA139" s="447"/>
      <c r="GB139" s="448"/>
      <c r="GC139" s="372"/>
      <c r="GD139" s="446"/>
      <c r="GE139" s="447"/>
      <c r="GF139" s="447"/>
      <c r="GG139" s="447"/>
      <c r="GH139" s="447"/>
      <c r="GI139" s="447"/>
      <c r="GJ139" s="447"/>
      <c r="GK139" s="447"/>
      <c r="GL139" s="447"/>
      <c r="GM139" s="447"/>
      <c r="GN139" s="447"/>
      <c r="GO139" s="447"/>
      <c r="GP139" s="448"/>
      <c r="GQ139" s="372"/>
      <c r="GR139" s="446"/>
      <c r="GS139" s="447"/>
      <c r="GT139" s="447"/>
      <c r="GU139" s="447"/>
      <c r="GV139" s="447"/>
      <c r="GW139" s="447"/>
      <c r="GX139" s="447"/>
      <c r="GY139" s="447"/>
      <c r="GZ139" s="447"/>
      <c r="HA139" s="447"/>
      <c r="HB139" s="447"/>
      <c r="HC139" s="447"/>
      <c r="HD139" s="448"/>
      <c r="HE139" s="372"/>
      <c r="HF139" s="446"/>
      <c r="HG139" s="447"/>
      <c r="HH139" s="447"/>
      <c r="HI139" s="447"/>
      <c r="HJ139" s="447"/>
      <c r="HK139" s="447"/>
      <c r="HL139" s="447"/>
      <c r="HM139" s="447"/>
      <c r="HN139" s="447"/>
      <c r="HO139" s="447"/>
      <c r="HP139" s="447"/>
      <c r="HQ139" s="447"/>
      <c r="HR139" s="448"/>
      <c r="HS139" s="372"/>
      <c r="HT139" s="446"/>
      <c r="HU139" s="447"/>
      <c r="HV139" s="447"/>
      <c r="HW139" s="447"/>
      <c r="HX139" s="447"/>
      <c r="HY139" s="447"/>
      <c r="HZ139" s="447"/>
      <c r="IA139" s="447"/>
      <c r="IB139" s="447"/>
      <c r="IC139" s="447"/>
      <c r="ID139" s="447"/>
      <c r="IE139" s="447"/>
      <c r="IF139" s="448"/>
      <c r="IG139" s="372"/>
      <c r="IH139" s="446"/>
      <c r="II139" s="447"/>
      <c r="IJ139" s="447"/>
      <c r="IK139" s="447"/>
      <c r="IL139" s="447"/>
      <c r="IM139" s="447"/>
      <c r="IN139" s="447"/>
      <c r="IO139" s="447"/>
      <c r="IP139" s="447"/>
      <c r="IQ139" s="447"/>
      <c r="IR139" s="447"/>
      <c r="IS139" s="447"/>
      <c r="IT139" s="448"/>
      <c r="IU139" s="372"/>
      <c r="IV139" s="446"/>
      <c r="IW139" s="447"/>
      <c r="IX139" s="447"/>
      <c r="IY139" s="447"/>
      <c r="IZ139" s="447"/>
      <c r="JA139" s="447"/>
      <c r="JB139" s="447"/>
      <c r="JC139" s="447"/>
      <c r="JD139" s="447"/>
      <c r="JE139" s="447"/>
      <c r="JF139" s="447"/>
      <c r="JG139" s="447"/>
      <c r="JH139" s="448"/>
      <c r="JI139" s="372"/>
      <c r="JJ139" s="446"/>
      <c r="JK139" s="447"/>
      <c r="JL139" s="447"/>
      <c r="JM139" s="447"/>
      <c r="JN139" s="447"/>
      <c r="JO139" s="447"/>
      <c r="JP139" s="447"/>
      <c r="JQ139" s="447"/>
      <c r="JR139" s="447"/>
      <c r="JS139" s="447"/>
      <c r="JT139" s="447"/>
      <c r="JU139" s="447"/>
      <c r="JV139" s="448"/>
      <c r="JW139" s="372"/>
      <c r="JX139" s="446"/>
      <c r="JY139" s="447"/>
      <c r="JZ139" s="447"/>
      <c r="KA139" s="447"/>
      <c r="KB139" s="447"/>
      <c r="KC139" s="447"/>
      <c r="KD139" s="447"/>
      <c r="KE139" s="447"/>
      <c r="KF139" s="447"/>
      <c r="KG139" s="447"/>
      <c r="KH139" s="447"/>
      <c r="KI139" s="447"/>
      <c r="KJ139" s="448"/>
      <c r="KK139" s="372"/>
      <c r="KL139" s="446"/>
      <c r="KM139" s="447"/>
      <c r="KN139" s="447"/>
      <c r="KO139" s="447"/>
      <c r="KP139" s="447"/>
      <c r="KQ139" s="447"/>
      <c r="KR139" s="447"/>
      <c r="KS139" s="447"/>
      <c r="KT139" s="447"/>
      <c r="KU139" s="447"/>
      <c r="KV139" s="447"/>
      <c r="KW139" s="447"/>
      <c r="KX139" s="448"/>
      <c r="KY139" s="372"/>
      <c r="KZ139" s="446"/>
      <c r="LA139" s="447"/>
      <c r="LB139" s="447"/>
      <c r="LC139" s="447"/>
      <c r="LD139" s="447"/>
      <c r="LE139" s="447"/>
      <c r="LF139" s="447"/>
      <c r="LG139" s="447"/>
      <c r="LH139" s="447"/>
      <c r="LI139" s="447"/>
      <c r="LJ139" s="447"/>
      <c r="LK139" s="447"/>
      <c r="LL139" s="448"/>
      <c r="LM139" s="372"/>
      <c r="LN139" s="446"/>
      <c r="LO139" s="447"/>
      <c r="LP139" s="447"/>
      <c r="LQ139" s="447"/>
      <c r="LR139" s="447"/>
      <c r="LS139" s="447"/>
      <c r="LT139" s="447"/>
      <c r="LU139" s="447"/>
      <c r="LV139" s="447"/>
      <c r="LW139" s="447"/>
      <c r="LX139" s="447"/>
      <c r="LY139" s="447"/>
      <c r="LZ139" s="448"/>
      <c r="MA139" s="372"/>
      <c r="MB139" s="446"/>
      <c r="MC139" s="447"/>
      <c r="MD139" s="447"/>
      <c r="ME139" s="447"/>
      <c r="MF139" s="447"/>
      <c r="MG139" s="447"/>
      <c r="MH139" s="447"/>
      <c r="MI139" s="447"/>
      <c r="MJ139" s="447"/>
      <c r="MK139" s="447"/>
      <c r="ML139" s="447"/>
      <c r="MM139" s="447"/>
      <c r="MN139" s="448"/>
      <c r="MO139" s="372"/>
      <c r="MP139" s="446"/>
      <c r="MQ139" s="447"/>
      <c r="MR139" s="447"/>
      <c r="MS139" s="447"/>
      <c r="MT139" s="447"/>
      <c r="MU139" s="447"/>
      <c r="MV139" s="447"/>
      <c r="MW139" s="447"/>
      <c r="MX139" s="447"/>
      <c r="MY139" s="447"/>
      <c r="MZ139" s="447"/>
      <c r="NA139" s="447"/>
      <c r="NB139" s="448"/>
      <c r="NC139" s="372"/>
      <c r="ND139" s="446"/>
      <c r="NE139" s="447"/>
      <c r="NF139" s="447"/>
      <c r="NG139" s="447"/>
      <c r="NH139" s="447"/>
      <c r="NI139" s="447"/>
      <c r="NJ139" s="447"/>
      <c r="NK139" s="447"/>
      <c r="NL139" s="447"/>
      <c r="NM139" s="447"/>
      <c r="NN139" s="447"/>
      <c r="NO139" s="447"/>
      <c r="NP139" s="448"/>
      <c r="NQ139" s="372"/>
      <c r="NR139" s="446"/>
      <c r="NS139" s="447"/>
      <c r="NT139" s="447"/>
      <c r="NU139" s="447"/>
      <c r="NV139" s="447"/>
      <c r="NW139" s="447"/>
      <c r="NX139" s="447"/>
      <c r="NY139" s="447"/>
      <c r="NZ139" s="447"/>
      <c r="OA139" s="447"/>
      <c r="OB139" s="447"/>
      <c r="OC139" s="447"/>
      <c r="OD139" s="448"/>
      <c r="OE139" s="372"/>
      <c r="OF139" s="446"/>
      <c r="OG139" s="447"/>
      <c r="OH139" s="447"/>
      <c r="OI139" s="447"/>
      <c r="OJ139" s="447"/>
      <c r="OK139" s="447"/>
      <c r="OL139" s="447"/>
      <c r="OM139" s="447"/>
      <c r="ON139" s="447"/>
      <c r="OO139" s="447"/>
      <c r="OP139" s="447"/>
      <c r="OQ139" s="447"/>
      <c r="OR139" s="448"/>
      <c r="OS139" s="372"/>
      <c r="OT139" s="446"/>
      <c r="OU139" s="447"/>
      <c r="OV139" s="447"/>
      <c r="OW139" s="447"/>
      <c r="OX139" s="447"/>
      <c r="OY139" s="447"/>
      <c r="OZ139" s="447"/>
      <c r="PA139" s="447"/>
      <c r="PB139" s="447"/>
      <c r="PC139" s="447"/>
      <c r="PD139" s="447"/>
      <c r="PE139" s="447"/>
      <c r="PF139" s="448"/>
      <c r="PG139" s="372"/>
      <c r="PH139" s="446"/>
      <c r="PI139" s="447"/>
      <c r="PJ139" s="447"/>
      <c r="PK139" s="447"/>
      <c r="PL139" s="447"/>
      <c r="PM139" s="447"/>
      <c r="PN139" s="447"/>
      <c r="PO139" s="447"/>
      <c r="PP139" s="447"/>
      <c r="PQ139" s="447"/>
      <c r="PR139" s="447"/>
      <c r="PS139" s="447"/>
      <c r="PT139" s="448"/>
      <c r="PU139" s="372"/>
      <c r="PV139" s="448"/>
      <c r="PW139" s="448"/>
      <c r="PX139" s="448"/>
      <c r="PY139" s="448"/>
      <c r="PZ139" s="448"/>
      <c r="QA139" s="448"/>
      <c r="QB139" s="448"/>
      <c r="QC139" s="448"/>
      <c r="QD139" s="448"/>
      <c r="QE139" s="448"/>
      <c r="QF139" s="448"/>
      <c r="QG139" s="448"/>
      <c r="QH139" s="448"/>
    </row>
    <row r="140" spans="1:451" x14ac:dyDescent="0.25">
      <c r="P140" s="449"/>
      <c r="Q140" s="371"/>
      <c r="AD140" s="449"/>
      <c r="AE140" s="371"/>
      <c r="AR140" s="449"/>
      <c r="BF140" s="449"/>
      <c r="BT140" s="449"/>
      <c r="CH140" s="449"/>
      <c r="CI140" s="371"/>
      <c r="CV140" s="449"/>
      <c r="DJ140" s="449"/>
      <c r="DK140" s="371"/>
      <c r="DX140" s="449"/>
      <c r="DY140" s="371"/>
      <c r="EL140" s="449"/>
      <c r="EM140" s="371"/>
      <c r="EZ140" s="449"/>
      <c r="FA140" s="371"/>
      <c r="FN140" s="449"/>
      <c r="FO140" s="371"/>
      <c r="GB140" s="449"/>
      <c r="GC140" s="371"/>
      <c r="GP140" s="449"/>
      <c r="GQ140" s="371"/>
      <c r="HD140" s="449"/>
      <c r="HE140" s="371"/>
      <c r="HR140" s="449"/>
      <c r="HS140" s="371"/>
      <c r="IF140" s="449"/>
      <c r="IG140" s="371"/>
      <c r="IT140" s="449"/>
      <c r="IU140" s="371"/>
      <c r="JH140" s="449"/>
      <c r="JI140" s="371"/>
      <c r="JV140" s="449"/>
      <c r="JW140" s="371"/>
      <c r="KJ140" s="449"/>
      <c r="KK140" s="371"/>
      <c r="KX140" s="449"/>
      <c r="KY140" s="371"/>
      <c r="LL140" s="449"/>
      <c r="LM140" s="371"/>
      <c r="LZ140" s="449"/>
      <c r="MA140" s="371"/>
      <c r="MN140" s="449"/>
      <c r="MO140" s="371"/>
      <c r="NB140" s="449"/>
      <c r="NC140" s="371"/>
      <c r="NP140" s="449"/>
      <c r="NQ140" s="371"/>
      <c r="OD140" s="449"/>
      <c r="OE140" s="371"/>
      <c r="OR140" s="449"/>
      <c r="OS140" s="371"/>
      <c r="PF140" s="449"/>
      <c r="PG140" s="371"/>
      <c r="PT140" s="449"/>
      <c r="PU140" s="371"/>
      <c r="PV140" s="449"/>
      <c r="PW140" s="449"/>
      <c r="PX140" s="449"/>
      <c r="PY140" s="449"/>
      <c r="PZ140" s="449"/>
      <c r="QA140" s="449"/>
      <c r="QB140" s="449"/>
      <c r="QC140" s="449"/>
      <c r="QD140" s="449"/>
      <c r="QE140" s="449"/>
      <c r="QF140" s="449"/>
      <c r="QG140" s="449"/>
      <c r="QH140" s="449"/>
    </row>
    <row r="141" spans="1:451" s="392" customFormat="1" x14ac:dyDescent="0.25">
      <c r="A141" s="304"/>
      <c r="B141" s="313"/>
      <c r="C141" s="304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449"/>
      <c r="Q141" s="371"/>
      <c r="R141" s="373"/>
      <c r="S141" s="373"/>
      <c r="T141" s="373"/>
      <c r="U141" s="373"/>
      <c r="V141" s="373"/>
      <c r="W141" s="373"/>
      <c r="X141" s="373"/>
      <c r="Y141" s="373"/>
      <c r="Z141" s="373"/>
      <c r="AA141" s="373"/>
      <c r="AB141" s="373"/>
      <c r="AC141" s="373"/>
      <c r="AD141" s="449"/>
      <c r="AE141" s="371"/>
      <c r="AF141" s="373"/>
      <c r="AG141" s="373"/>
      <c r="AH141" s="373"/>
      <c r="AI141" s="373"/>
      <c r="AJ141" s="373"/>
      <c r="AK141" s="373"/>
      <c r="AL141" s="373"/>
      <c r="AM141" s="373"/>
      <c r="AN141" s="373"/>
      <c r="AO141" s="373"/>
      <c r="AP141" s="373"/>
      <c r="AQ141" s="373"/>
      <c r="AR141" s="449"/>
      <c r="AS141" s="372"/>
      <c r="AT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449"/>
      <c r="BG141" s="372"/>
      <c r="BH141" s="373"/>
      <c r="BI141" s="373"/>
      <c r="BJ141" s="373"/>
      <c r="BK141" s="373"/>
      <c r="BL141" s="373"/>
      <c r="BM141" s="373"/>
      <c r="BN141" s="373"/>
      <c r="BO141" s="373"/>
      <c r="BP141" s="373"/>
      <c r="BQ141" s="373"/>
      <c r="BR141" s="373"/>
      <c r="BS141" s="373"/>
      <c r="BT141" s="449"/>
      <c r="BU141" s="388"/>
      <c r="BV141" s="373"/>
      <c r="BW141" s="373"/>
      <c r="BX141" s="373"/>
      <c r="BY141" s="373"/>
      <c r="BZ141" s="373"/>
      <c r="CA141" s="373"/>
      <c r="CB141" s="373"/>
      <c r="CC141" s="373"/>
      <c r="CD141" s="373"/>
      <c r="CE141" s="373"/>
      <c r="CF141" s="373"/>
      <c r="CG141" s="373"/>
      <c r="CH141" s="449"/>
      <c r="CI141" s="371"/>
      <c r="CJ141" s="373"/>
      <c r="CK141" s="373"/>
      <c r="CL141" s="373"/>
      <c r="CM141" s="373"/>
      <c r="CN141" s="373"/>
      <c r="CO141" s="373"/>
      <c r="CP141" s="373"/>
      <c r="CQ141" s="373"/>
      <c r="CR141" s="373"/>
      <c r="CS141" s="373"/>
      <c r="CT141" s="373"/>
      <c r="CU141" s="373"/>
      <c r="CV141" s="449"/>
      <c r="CW141" s="372"/>
      <c r="CX141" s="373"/>
      <c r="CY141" s="373"/>
      <c r="CZ141" s="373"/>
      <c r="DA141" s="373"/>
      <c r="DB141" s="373"/>
      <c r="DC141" s="373"/>
      <c r="DD141" s="373"/>
      <c r="DE141" s="373"/>
      <c r="DF141" s="373"/>
      <c r="DG141" s="373"/>
      <c r="DH141" s="373"/>
      <c r="DI141" s="373"/>
      <c r="DJ141" s="449"/>
      <c r="DK141" s="371"/>
      <c r="DL141" s="373"/>
      <c r="DM141" s="373"/>
      <c r="DN141" s="373"/>
      <c r="DO141" s="373"/>
      <c r="DP141" s="373"/>
      <c r="DQ141" s="373"/>
      <c r="DR141" s="373"/>
      <c r="DS141" s="373"/>
      <c r="DT141" s="373"/>
      <c r="DU141" s="373"/>
      <c r="DV141" s="373"/>
      <c r="DW141" s="373"/>
      <c r="DX141" s="449"/>
      <c r="DY141" s="371"/>
      <c r="DZ141" s="373"/>
      <c r="EA141" s="373"/>
      <c r="EB141" s="373"/>
      <c r="EC141" s="373"/>
      <c r="ED141" s="373"/>
      <c r="EE141" s="373"/>
      <c r="EF141" s="373"/>
      <c r="EG141" s="373"/>
      <c r="EH141" s="373"/>
      <c r="EI141" s="373"/>
      <c r="EJ141" s="373"/>
      <c r="EK141" s="373"/>
      <c r="EL141" s="449"/>
      <c r="EM141" s="371"/>
      <c r="EN141" s="373"/>
      <c r="EO141" s="373"/>
      <c r="EP141" s="373"/>
      <c r="EQ141" s="373"/>
      <c r="ER141" s="373"/>
      <c r="ES141" s="373"/>
      <c r="ET141" s="373"/>
      <c r="EU141" s="373"/>
      <c r="EV141" s="373"/>
      <c r="EW141" s="373"/>
      <c r="EX141" s="373"/>
      <c r="EY141" s="373"/>
      <c r="EZ141" s="449"/>
      <c r="FA141" s="371"/>
      <c r="FB141" s="373"/>
      <c r="FC141" s="373"/>
      <c r="FD141" s="373"/>
      <c r="FE141" s="373"/>
      <c r="FF141" s="373"/>
      <c r="FG141" s="373"/>
      <c r="FH141" s="373"/>
      <c r="FI141" s="373"/>
      <c r="FJ141" s="373"/>
      <c r="FK141" s="373"/>
      <c r="FL141" s="373"/>
      <c r="FM141" s="373"/>
      <c r="FN141" s="449"/>
      <c r="FO141" s="371"/>
      <c r="FP141" s="373"/>
      <c r="FQ141" s="373"/>
      <c r="FR141" s="373"/>
      <c r="FS141" s="373"/>
      <c r="FT141" s="373"/>
      <c r="FU141" s="373"/>
      <c r="FV141" s="373"/>
      <c r="FW141" s="373"/>
      <c r="FX141" s="373"/>
      <c r="FY141" s="373"/>
      <c r="FZ141" s="373"/>
      <c r="GA141" s="373"/>
      <c r="GB141" s="449"/>
      <c r="GC141" s="371"/>
      <c r="GD141" s="373"/>
      <c r="GE141" s="373"/>
      <c r="GF141" s="373"/>
      <c r="GG141" s="373"/>
      <c r="GH141" s="373"/>
      <c r="GI141" s="373"/>
      <c r="GJ141" s="373"/>
      <c r="GK141" s="373"/>
      <c r="GL141" s="373"/>
      <c r="GM141" s="373"/>
      <c r="GN141" s="373"/>
      <c r="GO141" s="373"/>
      <c r="GP141" s="449"/>
      <c r="GQ141" s="371"/>
      <c r="GR141" s="373"/>
      <c r="GS141" s="373"/>
      <c r="GT141" s="373"/>
      <c r="GU141" s="373"/>
      <c r="GV141" s="373"/>
      <c r="GW141" s="373"/>
      <c r="GX141" s="373"/>
      <c r="GY141" s="373"/>
      <c r="GZ141" s="373"/>
      <c r="HA141" s="373"/>
      <c r="HB141" s="373"/>
      <c r="HC141" s="373"/>
      <c r="HD141" s="449"/>
      <c r="HE141" s="371"/>
      <c r="HF141" s="373"/>
      <c r="HG141" s="373"/>
      <c r="HH141" s="373"/>
      <c r="HI141" s="373"/>
      <c r="HJ141" s="373"/>
      <c r="HK141" s="373"/>
      <c r="HL141" s="373"/>
      <c r="HM141" s="373"/>
      <c r="HN141" s="373"/>
      <c r="HO141" s="373"/>
      <c r="HP141" s="373"/>
      <c r="HQ141" s="373"/>
      <c r="HR141" s="449"/>
      <c r="HS141" s="371"/>
      <c r="HT141" s="373"/>
      <c r="HU141" s="373"/>
      <c r="HV141" s="373"/>
      <c r="HW141" s="373"/>
      <c r="HX141" s="373"/>
      <c r="HY141" s="373"/>
      <c r="HZ141" s="373"/>
      <c r="IA141" s="373"/>
      <c r="IB141" s="373"/>
      <c r="IC141" s="373"/>
      <c r="ID141" s="373"/>
      <c r="IE141" s="373"/>
      <c r="IF141" s="449"/>
      <c r="IG141" s="371"/>
      <c r="IH141" s="373"/>
      <c r="II141" s="373"/>
      <c r="IJ141" s="373"/>
      <c r="IK141" s="373"/>
      <c r="IL141" s="373"/>
      <c r="IM141" s="373"/>
      <c r="IN141" s="373"/>
      <c r="IO141" s="373"/>
      <c r="IP141" s="373"/>
      <c r="IQ141" s="373"/>
      <c r="IR141" s="373"/>
      <c r="IS141" s="373"/>
      <c r="IT141" s="449"/>
      <c r="IU141" s="371"/>
      <c r="IV141" s="373"/>
      <c r="IW141" s="373"/>
      <c r="IX141" s="373"/>
      <c r="IY141" s="373"/>
      <c r="IZ141" s="373"/>
      <c r="JA141" s="373"/>
      <c r="JB141" s="373"/>
      <c r="JC141" s="373"/>
      <c r="JD141" s="373"/>
      <c r="JE141" s="373"/>
      <c r="JF141" s="373"/>
      <c r="JG141" s="373"/>
      <c r="JH141" s="449"/>
      <c r="JI141" s="371"/>
      <c r="JJ141" s="373"/>
      <c r="JK141" s="373"/>
      <c r="JL141" s="373"/>
      <c r="JM141" s="373"/>
      <c r="JN141" s="373"/>
      <c r="JO141" s="373"/>
      <c r="JP141" s="373"/>
      <c r="JQ141" s="373"/>
      <c r="JR141" s="373"/>
      <c r="JS141" s="373"/>
      <c r="JT141" s="373"/>
      <c r="JU141" s="373"/>
      <c r="JV141" s="449"/>
      <c r="JW141" s="371"/>
      <c r="JX141" s="373"/>
      <c r="JY141" s="373"/>
      <c r="JZ141" s="373"/>
      <c r="KA141" s="373"/>
      <c r="KB141" s="373"/>
      <c r="KC141" s="373"/>
      <c r="KD141" s="373"/>
      <c r="KE141" s="373"/>
      <c r="KF141" s="373"/>
      <c r="KG141" s="373"/>
      <c r="KH141" s="373"/>
      <c r="KI141" s="373"/>
      <c r="KJ141" s="449"/>
      <c r="KK141" s="371"/>
      <c r="KL141" s="373"/>
      <c r="KM141" s="373"/>
      <c r="KN141" s="373"/>
      <c r="KO141" s="373"/>
      <c r="KP141" s="373"/>
      <c r="KQ141" s="373"/>
      <c r="KR141" s="373"/>
      <c r="KS141" s="373"/>
      <c r="KT141" s="373"/>
      <c r="KU141" s="373"/>
      <c r="KV141" s="373"/>
      <c r="KW141" s="373"/>
      <c r="KX141" s="449"/>
      <c r="KY141" s="371"/>
      <c r="KZ141" s="373"/>
      <c r="LA141" s="373"/>
      <c r="LB141" s="373"/>
      <c r="LC141" s="373"/>
      <c r="LD141" s="373"/>
      <c r="LE141" s="373"/>
      <c r="LF141" s="373"/>
      <c r="LG141" s="373"/>
      <c r="LH141" s="373"/>
      <c r="LI141" s="373"/>
      <c r="LJ141" s="373"/>
      <c r="LK141" s="373"/>
      <c r="LL141" s="449"/>
      <c r="LM141" s="371"/>
      <c r="LN141" s="373"/>
      <c r="LO141" s="373"/>
      <c r="LP141" s="373"/>
      <c r="LQ141" s="373"/>
      <c r="LR141" s="373"/>
      <c r="LS141" s="373"/>
      <c r="LT141" s="373"/>
      <c r="LU141" s="373"/>
      <c r="LV141" s="373"/>
      <c r="LW141" s="373"/>
      <c r="LX141" s="373"/>
      <c r="LY141" s="373"/>
      <c r="LZ141" s="449"/>
      <c r="MA141" s="371"/>
      <c r="MB141" s="373"/>
      <c r="MC141" s="373"/>
      <c r="MD141" s="373"/>
      <c r="ME141" s="373"/>
      <c r="MF141" s="373"/>
      <c r="MG141" s="373"/>
      <c r="MH141" s="373"/>
      <c r="MI141" s="373"/>
      <c r="MJ141" s="373"/>
      <c r="MK141" s="373"/>
      <c r="ML141" s="373"/>
      <c r="MM141" s="373"/>
      <c r="MN141" s="449"/>
      <c r="MO141" s="371"/>
      <c r="MP141" s="373"/>
      <c r="MQ141" s="373"/>
      <c r="MR141" s="373"/>
      <c r="MS141" s="373"/>
      <c r="MT141" s="373"/>
      <c r="MU141" s="373"/>
      <c r="MV141" s="373"/>
      <c r="MW141" s="373"/>
      <c r="MX141" s="373"/>
      <c r="MY141" s="373"/>
      <c r="MZ141" s="373"/>
      <c r="NA141" s="373"/>
      <c r="NB141" s="449"/>
      <c r="NC141" s="371"/>
      <c r="ND141" s="373"/>
      <c r="NE141" s="373"/>
      <c r="NF141" s="373"/>
      <c r="NG141" s="373"/>
      <c r="NH141" s="373"/>
      <c r="NI141" s="373"/>
      <c r="NJ141" s="373"/>
      <c r="NK141" s="373"/>
      <c r="NL141" s="373"/>
      <c r="NM141" s="373"/>
      <c r="NN141" s="373"/>
      <c r="NO141" s="373"/>
      <c r="NP141" s="449"/>
      <c r="NQ141" s="371"/>
      <c r="NR141" s="373"/>
      <c r="NS141" s="373"/>
      <c r="NT141" s="373"/>
      <c r="NU141" s="373"/>
      <c r="NV141" s="373"/>
      <c r="NW141" s="373"/>
      <c r="NX141" s="373"/>
      <c r="NY141" s="373"/>
      <c r="NZ141" s="373"/>
      <c r="OA141" s="373"/>
      <c r="OB141" s="373"/>
      <c r="OC141" s="373"/>
      <c r="OD141" s="449"/>
      <c r="OE141" s="371"/>
      <c r="OF141" s="373"/>
      <c r="OG141" s="373"/>
      <c r="OH141" s="373"/>
      <c r="OI141" s="373"/>
      <c r="OJ141" s="373"/>
      <c r="OK141" s="373"/>
      <c r="OL141" s="373"/>
      <c r="OM141" s="373"/>
      <c r="ON141" s="373"/>
      <c r="OO141" s="373"/>
      <c r="OP141" s="373"/>
      <c r="OQ141" s="373"/>
      <c r="OR141" s="449"/>
      <c r="OS141" s="371"/>
      <c r="OT141" s="373"/>
      <c r="OU141" s="373"/>
      <c r="OV141" s="373"/>
      <c r="OW141" s="373"/>
      <c r="OX141" s="373"/>
      <c r="OY141" s="373"/>
      <c r="OZ141" s="373"/>
      <c r="PA141" s="373"/>
      <c r="PB141" s="373"/>
      <c r="PC141" s="373"/>
      <c r="PD141" s="373"/>
      <c r="PE141" s="373"/>
      <c r="PF141" s="449"/>
      <c r="PG141" s="371"/>
      <c r="PH141" s="373"/>
      <c r="PI141" s="373"/>
      <c r="PJ141" s="373"/>
      <c r="PK141" s="373"/>
      <c r="PL141" s="373"/>
      <c r="PM141" s="373"/>
      <c r="PN141" s="373"/>
      <c r="PO141" s="373"/>
      <c r="PP141" s="373"/>
      <c r="PQ141" s="373"/>
      <c r="PR141" s="373"/>
      <c r="PS141" s="373"/>
      <c r="PT141" s="449"/>
      <c r="PU141" s="371"/>
      <c r="PV141" s="449"/>
      <c r="PW141" s="449"/>
      <c r="PX141" s="449"/>
      <c r="PY141" s="449"/>
      <c r="PZ141" s="449"/>
      <c r="QA141" s="449"/>
      <c r="QB141" s="449"/>
      <c r="QC141" s="449"/>
      <c r="QD141" s="449"/>
      <c r="QE141" s="449"/>
      <c r="QF141" s="449"/>
      <c r="QG141" s="449"/>
      <c r="QH141" s="449"/>
    </row>
    <row r="142" spans="1:451" s="392" customFormat="1" x14ac:dyDescent="0.25">
      <c r="A142" s="304"/>
      <c r="B142" s="313"/>
      <c r="C142" s="304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449"/>
      <c r="Q142" s="371"/>
      <c r="R142" s="373"/>
      <c r="S142" s="373"/>
      <c r="T142" s="373"/>
      <c r="U142" s="373"/>
      <c r="V142" s="373"/>
      <c r="W142" s="373"/>
      <c r="X142" s="373"/>
      <c r="Y142" s="373"/>
      <c r="Z142" s="373"/>
      <c r="AA142" s="373"/>
      <c r="AB142" s="373"/>
      <c r="AC142" s="373"/>
      <c r="AD142" s="449"/>
      <c r="AE142" s="371"/>
      <c r="AF142" s="373"/>
      <c r="AG142" s="373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449"/>
      <c r="AS142" s="372"/>
      <c r="AT142" s="373"/>
      <c r="AU142" s="373"/>
      <c r="AV142" s="373"/>
      <c r="AW142" s="373"/>
      <c r="AX142" s="373"/>
      <c r="AY142" s="373"/>
      <c r="AZ142" s="373"/>
      <c r="BA142" s="373"/>
      <c r="BB142" s="373"/>
      <c r="BC142" s="373"/>
      <c r="BD142" s="373"/>
      <c r="BE142" s="373"/>
      <c r="BF142" s="449"/>
      <c r="BG142" s="372"/>
      <c r="BH142" s="373"/>
      <c r="BI142" s="373"/>
      <c r="BJ142" s="373"/>
      <c r="BK142" s="373"/>
      <c r="BL142" s="373"/>
      <c r="BM142" s="373"/>
      <c r="BN142" s="373"/>
      <c r="BO142" s="373"/>
      <c r="BP142" s="373"/>
      <c r="BQ142" s="373"/>
      <c r="BR142" s="373"/>
      <c r="BS142" s="373"/>
      <c r="BT142" s="449"/>
      <c r="BU142" s="388"/>
      <c r="BV142" s="373"/>
      <c r="BW142" s="373"/>
      <c r="BX142" s="373"/>
      <c r="BY142" s="373"/>
      <c r="BZ142" s="373"/>
      <c r="CA142" s="373"/>
      <c r="CB142" s="373"/>
      <c r="CC142" s="373"/>
      <c r="CD142" s="373"/>
      <c r="CE142" s="373"/>
      <c r="CF142" s="373"/>
      <c r="CG142" s="373"/>
      <c r="CH142" s="449"/>
      <c r="CI142" s="371"/>
      <c r="CJ142" s="373"/>
      <c r="CK142" s="373"/>
      <c r="CL142" s="373"/>
      <c r="CM142" s="373"/>
      <c r="CN142" s="373"/>
      <c r="CO142" s="373"/>
      <c r="CP142" s="373"/>
      <c r="CQ142" s="373"/>
      <c r="CR142" s="373"/>
      <c r="CS142" s="373"/>
      <c r="CT142" s="373"/>
      <c r="CU142" s="373"/>
      <c r="CV142" s="449"/>
      <c r="CW142" s="372"/>
      <c r="CX142" s="373"/>
      <c r="CY142" s="373"/>
      <c r="CZ142" s="373"/>
      <c r="DA142" s="373"/>
      <c r="DB142" s="373"/>
      <c r="DC142" s="373"/>
      <c r="DD142" s="373"/>
      <c r="DE142" s="373"/>
      <c r="DF142" s="373"/>
      <c r="DG142" s="373"/>
      <c r="DH142" s="373"/>
      <c r="DI142" s="373"/>
      <c r="DJ142" s="449"/>
      <c r="DK142" s="371"/>
      <c r="DL142" s="373"/>
      <c r="DM142" s="373"/>
      <c r="DN142" s="373"/>
      <c r="DO142" s="373"/>
      <c r="DP142" s="373"/>
      <c r="DQ142" s="373"/>
      <c r="DR142" s="373"/>
      <c r="DS142" s="373"/>
      <c r="DT142" s="373"/>
      <c r="DU142" s="373"/>
      <c r="DV142" s="373"/>
      <c r="DW142" s="373"/>
      <c r="DX142" s="449"/>
      <c r="DY142" s="371"/>
      <c r="DZ142" s="373"/>
      <c r="EA142" s="373"/>
      <c r="EB142" s="373"/>
      <c r="EC142" s="373"/>
      <c r="ED142" s="373"/>
      <c r="EE142" s="373"/>
      <c r="EF142" s="373"/>
      <c r="EG142" s="373"/>
      <c r="EH142" s="373"/>
      <c r="EI142" s="373"/>
      <c r="EJ142" s="373"/>
      <c r="EK142" s="373"/>
      <c r="EL142" s="449"/>
      <c r="EM142" s="371"/>
      <c r="EN142" s="373"/>
      <c r="EO142" s="373"/>
      <c r="EP142" s="373"/>
      <c r="EQ142" s="373"/>
      <c r="ER142" s="373"/>
      <c r="ES142" s="373"/>
      <c r="ET142" s="373"/>
      <c r="EU142" s="373"/>
      <c r="EV142" s="373"/>
      <c r="EW142" s="373"/>
      <c r="EX142" s="373"/>
      <c r="EY142" s="373"/>
      <c r="EZ142" s="449"/>
      <c r="FA142" s="371"/>
      <c r="FB142" s="373"/>
      <c r="FC142" s="373"/>
      <c r="FD142" s="373"/>
      <c r="FE142" s="373"/>
      <c r="FF142" s="373"/>
      <c r="FG142" s="373"/>
      <c r="FH142" s="373"/>
      <c r="FI142" s="373"/>
      <c r="FJ142" s="373"/>
      <c r="FK142" s="373"/>
      <c r="FL142" s="373"/>
      <c r="FM142" s="373"/>
      <c r="FN142" s="449"/>
      <c r="FO142" s="371"/>
      <c r="FP142" s="373"/>
      <c r="FQ142" s="373"/>
      <c r="FR142" s="373"/>
      <c r="FS142" s="373"/>
      <c r="FT142" s="373"/>
      <c r="FU142" s="373"/>
      <c r="FV142" s="373"/>
      <c r="FW142" s="373"/>
      <c r="FX142" s="373"/>
      <c r="FY142" s="373"/>
      <c r="FZ142" s="373"/>
      <c r="GA142" s="373"/>
      <c r="GB142" s="449"/>
      <c r="GC142" s="371"/>
      <c r="GD142" s="373"/>
      <c r="GE142" s="373"/>
      <c r="GF142" s="373"/>
      <c r="GG142" s="373"/>
      <c r="GH142" s="373"/>
      <c r="GI142" s="373"/>
      <c r="GJ142" s="373"/>
      <c r="GK142" s="373"/>
      <c r="GL142" s="373"/>
      <c r="GM142" s="373"/>
      <c r="GN142" s="373"/>
      <c r="GO142" s="373"/>
      <c r="GP142" s="449"/>
      <c r="GQ142" s="371"/>
      <c r="GR142" s="373"/>
      <c r="GS142" s="373"/>
      <c r="GT142" s="373"/>
      <c r="GU142" s="373"/>
      <c r="GV142" s="373"/>
      <c r="GW142" s="373"/>
      <c r="GX142" s="373"/>
      <c r="GY142" s="373"/>
      <c r="GZ142" s="373"/>
      <c r="HA142" s="373"/>
      <c r="HB142" s="373"/>
      <c r="HC142" s="373"/>
      <c r="HD142" s="449"/>
      <c r="HE142" s="371"/>
      <c r="HF142" s="373"/>
      <c r="HG142" s="373"/>
      <c r="HH142" s="373"/>
      <c r="HI142" s="373"/>
      <c r="HJ142" s="373"/>
      <c r="HK142" s="373"/>
      <c r="HL142" s="373"/>
      <c r="HM142" s="373"/>
      <c r="HN142" s="373"/>
      <c r="HO142" s="373"/>
      <c r="HP142" s="373"/>
      <c r="HQ142" s="373"/>
      <c r="HR142" s="449"/>
      <c r="HS142" s="371"/>
      <c r="HT142" s="373"/>
      <c r="HU142" s="373"/>
      <c r="HV142" s="373"/>
      <c r="HW142" s="373"/>
      <c r="HX142" s="373"/>
      <c r="HY142" s="373"/>
      <c r="HZ142" s="373"/>
      <c r="IA142" s="373"/>
      <c r="IB142" s="373"/>
      <c r="IC142" s="373"/>
      <c r="ID142" s="373"/>
      <c r="IE142" s="373"/>
      <c r="IF142" s="449"/>
      <c r="IG142" s="371"/>
      <c r="IH142" s="373"/>
      <c r="II142" s="373"/>
      <c r="IJ142" s="373"/>
      <c r="IK142" s="373"/>
      <c r="IL142" s="373"/>
      <c r="IM142" s="373"/>
      <c r="IN142" s="373"/>
      <c r="IO142" s="373"/>
      <c r="IP142" s="373"/>
      <c r="IQ142" s="373"/>
      <c r="IR142" s="373"/>
      <c r="IS142" s="373"/>
      <c r="IT142" s="449"/>
      <c r="IU142" s="371"/>
      <c r="IV142" s="373"/>
      <c r="IW142" s="373"/>
      <c r="IX142" s="373"/>
      <c r="IY142" s="373"/>
      <c r="IZ142" s="373"/>
      <c r="JA142" s="373"/>
      <c r="JB142" s="373"/>
      <c r="JC142" s="373"/>
      <c r="JD142" s="373"/>
      <c r="JE142" s="373"/>
      <c r="JF142" s="373"/>
      <c r="JG142" s="373"/>
      <c r="JH142" s="449"/>
      <c r="JI142" s="371"/>
      <c r="JJ142" s="373"/>
      <c r="JK142" s="373"/>
      <c r="JL142" s="373"/>
      <c r="JM142" s="373"/>
      <c r="JN142" s="373"/>
      <c r="JO142" s="373"/>
      <c r="JP142" s="373"/>
      <c r="JQ142" s="373"/>
      <c r="JR142" s="373"/>
      <c r="JS142" s="373"/>
      <c r="JT142" s="373"/>
      <c r="JU142" s="373"/>
      <c r="JV142" s="449"/>
      <c r="JW142" s="371"/>
      <c r="JX142" s="373"/>
      <c r="JY142" s="373"/>
      <c r="JZ142" s="373"/>
      <c r="KA142" s="373"/>
      <c r="KB142" s="373"/>
      <c r="KC142" s="373"/>
      <c r="KD142" s="373"/>
      <c r="KE142" s="373"/>
      <c r="KF142" s="373"/>
      <c r="KG142" s="373"/>
      <c r="KH142" s="373"/>
      <c r="KI142" s="373"/>
      <c r="KJ142" s="449"/>
      <c r="KK142" s="371"/>
      <c r="KL142" s="373"/>
      <c r="KM142" s="373"/>
      <c r="KN142" s="373"/>
      <c r="KO142" s="373"/>
      <c r="KP142" s="373"/>
      <c r="KQ142" s="373"/>
      <c r="KR142" s="373"/>
      <c r="KS142" s="373"/>
      <c r="KT142" s="373"/>
      <c r="KU142" s="373"/>
      <c r="KV142" s="373"/>
      <c r="KW142" s="373"/>
      <c r="KX142" s="449"/>
      <c r="KY142" s="371"/>
      <c r="KZ142" s="373"/>
      <c r="LA142" s="373"/>
      <c r="LB142" s="373"/>
      <c r="LC142" s="373"/>
      <c r="LD142" s="373"/>
      <c r="LE142" s="373"/>
      <c r="LF142" s="373"/>
      <c r="LG142" s="373"/>
      <c r="LH142" s="373"/>
      <c r="LI142" s="373"/>
      <c r="LJ142" s="373"/>
      <c r="LK142" s="373"/>
      <c r="LL142" s="449"/>
      <c r="LM142" s="371"/>
      <c r="LN142" s="373"/>
      <c r="LO142" s="373"/>
      <c r="LP142" s="373"/>
      <c r="LQ142" s="373"/>
      <c r="LR142" s="373"/>
      <c r="LS142" s="373"/>
      <c r="LT142" s="373"/>
      <c r="LU142" s="373"/>
      <c r="LV142" s="373"/>
      <c r="LW142" s="373"/>
      <c r="LX142" s="373"/>
      <c r="LY142" s="373"/>
      <c r="LZ142" s="449"/>
      <c r="MA142" s="371"/>
      <c r="MB142" s="373"/>
      <c r="MC142" s="373"/>
      <c r="MD142" s="373"/>
      <c r="ME142" s="373"/>
      <c r="MF142" s="373"/>
      <c r="MG142" s="373"/>
      <c r="MH142" s="373"/>
      <c r="MI142" s="373"/>
      <c r="MJ142" s="373"/>
      <c r="MK142" s="373"/>
      <c r="ML142" s="373"/>
      <c r="MM142" s="373"/>
      <c r="MN142" s="449"/>
      <c r="MO142" s="371"/>
      <c r="MP142" s="373"/>
      <c r="MQ142" s="373"/>
      <c r="MR142" s="373"/>
      <c r="MS142" s="373"/>
      <c r="MT142" s="373"/>
      <c r="MU142" s="373"/>
      <c r="MV142" s="373"/>
      <c r="MW142" s="373"/>
      <c r="MX142" s="373"/>
      <c r="MY142" s="373"/>
      <c r="MZ142" s="373"/>
      <c r="NA142" s="373"/>
      <c r="NB142" s="449"/>
      <c r="NC142" s="371"/>
      <c r="ND142" s="373"/>
      <c r="NE142" s="373"/>
      <c r="NF142" s="373"/>
      <c r="NG142" s="373"/>
      <c r="NH142" s="373"/>
      <c r="NI142" s="373"/>
      <c r="NJ142" s="373"/>
      <c r="NK142" s="373"/>
      <c r="NL142" s="373"/>
      <c r="NM142" s="373"/>
      <c r="NN142" s="373"/>
      <c r="NO142" s="373"/>
      <c r="NP142" s="449"/>
      <c r="NQ142" s="371"/>
      <c r="NR142" s="373"/>
      <c r="NS142" s="373"/>
      <c r="NT142" s="373"/>
      <c r="NU142" s="373"/>
      <c r="NV142" s="373"/>
      <c r="NW142" s="373"/>
      <c r="NX142" s="373"/>
      <c r="NY142" s="373"/>
      <c r="NZ142" s="373"/>
      <c r="OA142" s="373"/>
      <c r="OB142" s="373"/>
      <c r="OC142" s="373"/>
      <c r="OD142" s="449"/>
      <c r="OE142" s="371"/>
      <c r="OF142" s="373"/>
      <c r="OG142" s="373"/>
      <c r="OH142" s="373"/>
      <c r="OI142" s="373"/>
      <c r="OJ142" s="373"/>
      <c r="OK142" s="373"/>
      <c r="OL142" s="373"/>
      <c r="OM142" s="373"/>
      <c r="ON142" s="373"/>
      <c r="OO142" s="373"/>
      <c r="OP142" s="373"/>
      <c r="OQ142" s="373"/>
      <c r="OR142" s="449"/>
      <c r="OS142" s="371"/>
      <c r="OT142" s="373"/>
      <c r="OU142" s="373"/>
      <c r="OV142" s="373"/>
      <c r="OW142" s="373"/>
      <c r="OX142" s="373"/>
      <c r="OY142" s="373"/>
      <c r="OZ142" s="373"/>
      <c r="PA142" s="373"/>
      <c r="PB142" s="373"/>
      <c r="PC142" s="373"/>
      <c r="PD142" s="373"/>
      <c r="PE142" s="373"/>
      <c r="PF142" s="449"/>
      <c r="PG142" s="371"/>
      <c r="PH142" s="373"/>
      <c r="PI142" s="373"/>
      <c r="PJ142" s="373"/>
      <c r="PK142" s="373"/>
      <c r="PL142" s="373"/>
      <c r="PM142" s="373"/>
      <c r="PN142" s="373"/>
      <c r="PO142" s="373"/>
      <c r="PP142" s="373"/>
      <c r="PQ142" s="373"/>
      <c r="PR142" s="373"/>
      <c r="PS142" s="373"/>
      <c r="PT142" s="449"/>
      <c r="PU142" s="371"/>
      <c r="PV142" s="449"/>
      <c r="PW142" s="449"/>
      <c r="PX142" s="449"/>
      <c r="PY142" s="449"/>
      <c r="PZ142" s="449"/>
      <c r="QA142" s="449"/>
      <c r="QB142" s="449"/>
      <c r="QC142" s="449"/>
      <c r="QD142" s="449"/>
      <c r="QE142" s="449"/>
      <c r="QF142" s="449"/>
      <c r="QG142" s="449"/>
      <c r="QH142" s="449"/>
    </row>
    <row r="143" spans="1:451" s="392" customFormat="1" ht="12.5" x14ac:dyDescent="0.25">
      <c r="A143" s="589"/>
      <c r="B143" s="589"/>
      <c r="C143" s="589"/>
      <c r="D143" s="590"/>
      <c r="E143" s="590"/>
      <c r="F143" s="590"/>
      <c r="G143" s="590"/>
      <c r="H143" s="590"/>
      <c r="I143" s="590"/>
      <c r="J143" s="590"/>
      <c r="K143" s="590"/>
      <c r="L143" s="590"/>
      <c r="M143" s="590"/>
      <c r="N143" s="590"/>
      <c r="O143" s="590"/>
      <c r="P143" s="591"/>
      <c r="Q143" s="371"/>
      <c r="R143" s="590"/>
      <c r="S143" s="590"/>
      <c r="T143" s="590"/>
      <c r="U143" s="590"/>
      <c r="V143" s="590"/>
      <c r="W143" s="590"/>
      <c r="X143" s="590"/>
      <c r="Y143" s="590"/>
      <c r="Z143" s="590"/>
      <c r="AA143" s="590"/>
      <c r="AB143" s="590"/>
      <c r="AC143" s="590"/>
      <c r="AD143" s="591"/>
      <c r="AE143" s="371"/>
      <c r="AF143" s="590"/>
      <c r="AG143" s="590"/>
      <c r="AH143" s="590"/>
      <c r="AI143" s="590"/>
      <c r="AJ143" s="590"/>
      <c r="AK143" s="590"/>
      <c r="AL143" s="590"/>
      <c r="AM143" s="590"/>
      <c r="AN143" s="590"/>
      <c r="AO143" s="590"/>
      <c r="AP143" s="590"/>
      <c r="AQ143" s="590"/>
      <c r="AR143" s="591"/>
      <c r="AS143" s="372"/>
      <c r="AT143" s="590"/>
      <c r="AU143" s="590"/>
      <c r="AV143" s="590"/>
      <c r="AW143" s="590"/>
      <c r="AX143" s="590"/>
      <c r="AY143" s="590"/>
      <c r="AZ143" s="590"/>
      <c r="BA143" s="590"/>
      <c r="BB143" s="590"/>
      <c r="BC143" s="590"/>
      <c r="BD143" s="590"/>
      <c r="BE143" s="590"/>
      <c r="BF143" s="591"/>
      <c r="BG143" s="372"/>
      <c r="BH143" s="590"/>
      <c r="BI143" s="590"/>
      <c r="BJ143" s="590"/>
      <c r="BK143" s="590"/>
      <c r="BL143" s="590"/>
      <c r="BM143" s="590"/>
      <c r="BN143" s="590"/>
      <c r="BO143" s="590"/>
      <c r="BP143" s="590"/>
      <c r="BQ143" s="590"/>
      <c r="BR143" s="590"/>
      <c r="BS143" s="590"/>
      <c r="BT143" s="591"/>
      <c r="BU143" s="372"/>
      <c r="BV143" s="590"/>
      <c r="BW143" s="590"/>
      <c r="BX143" s="590"/>
      <c r="BY143" s="590"/>
      <c r="BZ143" s="590"/>
      <c r="CA143" s="590"/>
      <c r="CB143" s="590"/>
      <c r="CC143" s="590"/>
      <c r="CD143" s="590"/>
      <c r="CE143" s="590"/>
      <c r="CF143" s="590"/>
      <c r="CG143" s="590"/>
      <c r="CH143" s="591"/>
      <c r="CI143" s="372"/>
      <c r="CJ143" s="590"/>
      <c r="CK143" s="590"/>
      <c r="CL143" s="590"/>
      <c r="CM143" s="590"/>
      <c r="CN143" s="590"/>
      <c r="CO143" s="590"/>
      <c r="CP143" s="590"/>
      <c r="CQ143" s="590"/>
      <c r="CR143" s="590"/>
      <c r="CS143" s="590"/>
      <c r="CT143" s="590"/>
      <c r="CU143" s="590"/>
      <c r="CV143" s="591"/>
      <c r="CW143" s="372"/>
      <c r="CX143" s="590"/>
      <c r="CY143" s="590"/>
      <c r="CZ143" s="590"/>
      <c r="DA143" s="590"/>
      <c r="DB143" s="590"/>
      <c r="DC143" s="590"/>
      <c r="DD143" s="590"/>
      <c r="DE143" s="590"/>
      <c r="DF143" s="590"/>
      <c r="DG143" s="590"/>
      <c r="DH143" s="590"/>
      <c r="DI143" s="590"/>
      <c r="DJ143" s="591"/>
      <c r="DK143" s="372"/>
      <c r="DL143" s="590"/>
      <c r="DM143" s="590"/>
      <c r="DN143" s="590"/>
      <c r="DO143" s="590"/>
      <c r="DP143" s="590"/>
      <c r="DQ143" s="590"/>
      <c r="DR143" s="590"/>
      <c r="DS143" s="590"/>
      <c r="DT143" s="590"/>
      <c r="DU143" s="590"/>
      <c r="DV143" s="590"/>
      <c r="DW143" s="590"/>
      <c r="DX143" s="591"/>
      <c r="DY143" s="372"/>
      <c r="DZ143" s="590"/>
      <c r="EA143" s="590"/>
      <c r="EB143" s="590"/>
      <c r="EC143" s="590"/>
      <c r="ED143" s="590"/>
      <c r="EE143" s="590"/>
      <c r="EF143" s="590"/>
      <c r="EG143" s="590"/>
      <c r="EH143" s="590"/>
      <c r="EI143" s="590"/>
      <c r="EJ143" s="590"/>
      <c r="EK143" s="590"/>
      <c r="EL143" s="591"/>
      <c r="EM143" s="372"/>
      <c r="EN143" s="590"/>
      <c r="EO143" s="590"/>
      <c r="EP143" s="590"/>
      <c r="EQ143" s="590"/>
      <c r="ER143" s="590"/>
      <c r="ES143" s="590"/>
      <c r="ET143" s="590"/>
      <c r="EU143" s="590"/>
      <c r="EV143" s="590"/>
      <c r="EW143" s="590"/>
      <c r="EX143" s="590"/>
      <c r="EY143" s="590"/>
      <c r="EZ143" s="591"/>
      <c r="FA143" s="372"/>
      <c r="FB143" s="590"/>
      <c r="FC143" s="590"/>
      <c r="FD143" s="590"/>
      <c r="FE143" s="590"/>
      <c r="FF143" s="590"/>
      <c r="FG143" s="590"/>
      <c r="FH143" s="590"/>
      <c r="FI143" s="590"/>
      <c r="FJ143" s="590"/>
      <c r="FK143" s="590"/>
      <c r="FL143" s="590"/>
      <c r="FM143" s="590"/>
      <c r="FN143" s="591"/>
      <c r="FO143" s="372"/>
      <c r="FP143" s="590"/>
      <c r="FQ143" s="590"/>
      <c r="FR143" s="590"/>
      <c r="FS143" s="590"/>
      <c r="FT143" s="590"/>
      <c r="FU143" s="590"/>
      <c r="FV143" s="590"/>
      <c r="FW143" s="590"/>
      <c r="FX143" s="590"/>
      <c r="FY143" s="590"/>
      <c r="FZ143" s="590"/>
      <c r="GA143" s="590"/>
      <c r="GB143" s="591"/>
      <c r="GC143" s="372"/>
      <c r="GD143" s="590"/>
      <c r="GE143" s="590"/>
      <c r="GF143" s="590"/>
      <c r="GG143" s="590"/>
      <c r="GH143" s="590"/>
      <c r="GI143" s="590"/>
      <c r="GJ143" s="590"/>
      <c r="GK143" s="590"/>
      <c r="GL143" s="590"/>
      <c r="GM143" s="590"/>
      <c r="GN143" s="590"/>
      <c r="GO143" s="590"/>
      <c r="GP143" s="591"/>
      <c r="GQ143" s="372"/>
      <c r="GR143" s="590"/>
      <c r="GS143" s="590"/>
      <c r="GT143" s="590"/>
      <c r="GU143" s="590"/>
      <c r="GV143" s="590"/>
      <c r="GW143" s="590"/>
      <c r="GX143" s="590"/>
      <c r="GY143" s="590"/>
      <c r="GZ143" s="590"/>
      <c r="HA143" s="590"/>
      <c r="HB143" s="590"/>
      <c r="HC143" s="590"/>
      <c r="HD143" s="591"/>
      <c r="HE143" s="372"/>
      <c r="HF143" s="590"/>
      <c r="HG143" s="590"/>
      <c r="HH143" s="590"/>
      <c r="HI143" s="590"/>
      <c r="HJ143" s="590"/>
      <c r="HK143" s="590"/>
      <c r="HL143" s="590"/>
      <c r="HM143" s="590"/>
      <c r="HN143" s="590"/>
      <c r="HO143" s="590"/>
      <c r="HP143" s="590"/>
      <c r="HQ143" s="590"/>
      <c r="HR143" s="591"/>
      <c r="HS143" s="372"/>
      <c r="HT143" s="590"/>
      <c r="HU143" s="590"/>
      <c r="HV143" s="590"/>
      <c r="HW143" s="590"/>
      <c r="HX143" s="590"/>
      <c r="HY143" s="590"/>
      <c r="HZ143" s="590"/>
      <c r="IA143" s="590"/>
      <c r="IB143" s="590"/>
      <c r="IC143" s="590"/>
      <c r="ID143" s="590"/>
      <c r="IE143" s="590"/>
      <c r="IF143" s="591"/>
      <c r="IG143" s="372"/>
      <c r="IH143" s="590"/>
      <c r="II143" s="590"/>
      <c r="IJ143" s="590"/>
      <c r="IK143" s="590"/>
      <c r="IL143" s="590"/>
      <c r="IM143" s="590"/>
      <c r="IN143" s="590"/>
      <c r="IO143" s="590"/>
      <c r="IP143" s="590"/>
      <c r="IQ143" s="590"/>
      <c r="IR143" s="590"/>
      <c r="IS143" s="590"/>
      <c r="IT143" s="591"/>
      <c r="IU143" s="372"/>
      <c r="IV143" s="590"/>
      <c r="IW143" s="590"/>
      <c r="IX143" s="590"/>
      <c r="IY143" s="590"/>
      <c r="IZ143" s="590"/>
      <c r="JA143" s="590"/>
      <c r="JB143" s="590"/>
      <c r="JC143" s="590"/>
      <c r="JD143" s="590"/>
      <c r="JE143" s="590"/>
      <c r="JF143" s="590"/>
      <c r="JG143" s="590"/>
      <c r="JH143" s="591"/>
      <c r="JI143" s="372"/>
      <c r="JJ143" s="590"/>
      <c r="JK143" s="590"/>
      <c r="JL143" s="590"/>
      <c r="JM143" s="590"/>
      <c r="JN143" s="590"/>
      <c r="JO143" s="590"/>
      <c r="JP143" s="590"/>
      <c r="JQ143" s="590"/>
      <c r="JR143" s="590"/>
      <c r="JS143" s="590"/>
      <c r="JT143" s="590"/>
      <c r="JU143" s="590"/>
      <c r="JV143" s="591"/>
      <c r="JW143" s="372"/>
      <c r="JX143" s="590"/>
      <c r="JY143" s="590"/>
      <c r="JZ143" s="590"/>
      <c r="KA143" s="590"/>
      <c r="KB143" s="590"/>
      <c r="KC143" s="590"/>
      <c r="KD143" s="590"/>
      <c r="KE143" s="590"/>
      <c r="KF143" s="590"/>
      <c r="KG143" s="590"/>
      <c r="KH143" s="590"/>
      <c r="KI143" s="590"/>
      <c r="KJ143" s="591"/>
      <c r="KK143" s="372"/>
      <c r="KL143" s="590"/>
      <c r="KM143" s="590"/>
      <c r="KN143" s="590"/>
      <c r="KO143" s="590"/>
      <c r="KP143" s="590"/>
      <c r="KQ143" s="590"/>
      <c r="KR143" s="590"/>
      <c r="KS143" s="590"/>
      <c r="KT143" s="590"/>
      <c r="KU143" s="590"/>
      <c r="KV143" s="590"/>
      <c r="KW143" s="590"/>
      <c r="KX143" s="591"/>
      <c r="KY143" s="372"/>
      <c r="KZ143" s="590"/>
      <c r="LA143" s="590"/>
      <c r="LB143" s="590"/>
      <c r="LC143" s="590"/>
      <c r="LD143" s="590"/>
      <c r="LE143" s="590"/>
      <c r="LF143" s="590"/>
      <c r="LG143" s="590"/>
      <c r="LH143" s="590"/>
      <c r="LI143" s="590"/>
      <c r="LJ143" s="590"/>
      <c r="LK143" s="590"/>
      <c r="LL143" s="591"/>
      <c r="LM143" s="372"/>
      <c r="LN143" s="590"/>
      <c r="LO143" s="590"/>
      <c r="LP143" s="590"/>
      <c r="LQ143" s="590"/>
      <c r="LR143" s="590"/>
      <c r="LS143" s="590"/>
      <c r="LT143" s="590"/>
      <c r="LU143" s="590"/>
      <c r="LV143" s="590"/>
      <c r="LW143" s="590"/>
      <c r="LX143" s="590"/>
      <c r="LY143" s="590"/>
      <c r="LZ143" s="591"/>
      <c r="MA143" s="372"/>
      <c r="MB143" s="590"/>
      <c r="MC143" s="590"/>
      <c r="MD143" s="590"/>
      <c r="ME143" s="590"/>
      <c r="MF143" s="590"/>
      <c r="MG143" s="590"/>
      <c r="MH143" s="590"/>
      <c r="MI143" s="590"/>
      <c r="MJ143" s="590"/>
      <c r="MK143" s="590"/>
      <c r="ML143" s="590"/>
      <c r="MM143" s="590"/>
      <c r="MN143" s="591"/>
      <c r="MO143" s="372"/>
      <c r="MP143" s="590"/>
      <c r="MQ143" s="590"/>
      <c r="MR143" s="590"/>
      <c r="MS143" s="590"/>
      <c r="MT143" s="590"/>
      <c r="MU143" s="590"/>
      <c r="MV143" s="590"/>
      <c r="MW143" s="590"/>
      <c r="MX143" s="590"/>
      <c r="MY143" s="590"/>
      <c r="MZ143" s="590"/>
      <c r="NA143" s="590"/>
      <c r="NB143" s="591"/>
      <c r="NC143" s="372"/>
      <c r="ND143" s="590"/>
      <c r="NE143" s="590"/>
      <c r="NF143" s="590"/>
      <c r="NG143" s="590"/>
      <c r="NH143" s="590"/>
      <c r="NI143" s="590"/>
      <c r="NJ143" s="590"/>
      <c r="NK143" s="590"/>
      <c r="NL143" s="590"/>
      <c r="NM143" s="590"/>
      <c r="NN143" s="590"/>
      <c r="NO143" s="590"/>
      <c r="NP143" s="591"/>
      <c r="NQ143" s="372"/>
      <c r="NR143" s="590"/>
      <c r="NS143" s="590"/>
      <c r="NT143" s="590"/>
      <c r="NU143" s="590"/>
      <c r="NV143" s="590"/>
      <c r="NW143" s="590"/>
      <c r="NX143" s="590"/>
      <c r="NY143" s="590"/>
      <c r="NZ143" s="590"/>
      <c r="OA143" s="590"/>
      <c r="OB143" s="590"/>
      <c r="OC143" s="590"/>
      <c r="OD143" s="591"/>
      <c r="OE143" s="372"/>
      <c r="OF143" s="590"/>
      <c r="OG143" s="590"/>
      <c r="OH143" s="590"/>
      <c r="OI143" s="590"/>
      <c r="OJ143" s="590"/>
      <c r="OK143" s="590"/>
      <c r="OL143" s="590"/>
      <c r="OM143" s="590"/>
      <c r="ON143" s="590"/>
      <c r="OO143" s="590"/>
      <c r="OP143" s="590"/>
      <c r="OQ143" s="590"/>
      <c r="OR143" s="591"/>
      <c r="OS143" s="372"/>
      <c r="OT143" s="590"/>
      <c r="OU143" s="590"/>
      <c r="OV143" s="590"/>
      <c r="OW143" s="590"/>
      <c r="OX143" s="590"/>
      <c r="OY143" s="590"/>
      <c r="OZ143" s="590"/>
      <c r="PA143" s="590"/>
      <c r="PB143" s="590"/>
      <c r="PC143" s="590"/>
      <c r="PD143" s="590"/>
      <c r="PE143" s="590"/>
      <c r="PF143" s="591"/>
      <c r="PG143" s="372"/>
      <c r="PH143" s="590"/>
      <c r="PI143" s="590"/>
      <c r="PJ143" s="590"/>
      <c r="PK143" s="590"/>
      <c r="PL143" s="590"/>
      <c r="PM143" s="590"/>
      <c r="PN143" s="590"/>
      <c r="PO143" s="590"/>
      <c r="PP143" s="590"/>
      <c r="PQ143" s="590"/>
      <c r="PR143" s="590"/>
      <c r="PS143" s="590"/>
      <c r="PT143" s="591"/>
      <c r="PU143" s="372"/>
      <c r="PV143" s="590"/>
      <c r="PW143" s="590"/>
      <c r="PX143" s="590"/>
      <c r="PY143" s="590"/>
      <c r="PZ143" s="590"/>
      <c r="QA143" s="590"/>
      <c r="QB143" s="590"/>
      <c r="QC143" s="590"/>
      <c r="QD143" s="590"/>
      <c r="QE143" s="590"/>
      <c r="QF143" s="590"/>
      <c r="QG143" s="590"/>
      <c r="QH143" s="591"/>
      <c r="QI143" s="592"/>
    </row>
    <row r="144" spans="1:451" s="392" customFormat="1" ht="12.5" x14ac:dyDescent="0.25">
      <c r="A144" s="589"/>
      <c r="B144" s="589"/>
      <c r="C144" s="589"/>
      <c r="D144" s="590"/>
      <c r="E144" s="590"/>
      <c r="F144" s="590"/>
      <c r="G144" s="590"/>
      <c r="H144" s="590"/>
      <c r="I144" s="590"/>
      <c r="J144" s="590"/>
      <c r="K144" s="590"/>
      <c r="L144" s="590"/>
      <c r="M144" s="590"/>
      <c r="N144" s="590"/>
      <c r="O144" s="590"/>
      <c r="P144" s="591"/>
      <c r="Q144" s="371"/>
      <c r="R144" s="590"/>
      <c r="S144" s="590"/>
      <c r="T144" s="590"/>
      <c r="U144" s="590"/>
      <c r="V144" s="590"/>
      <c r="W144" s="590"/>
      <c r="X144" s="590"/>
      <c r="Y144" s="590"/>
      <c r="Z144" s="590"/>
      <c r="AA144" s="590"/>
      <c r="AB144" s="590"/>
      <c r="AC144" s="590"/>
      <c r="AD144" s="591"/>
      <c r="AE144" s="371"/>
      <c r="AF144" s="590"/>
      <c r="AG144" s="590"/>
      <c r="AH144" s="590"/>
      <c r="AI144" s="590"/>
      <c r="AJ144" s="590"/>
      <c r="AK144" s="590"/>
      <c r="AL144" s="590"/>
      <c r="AM144" s="590"/>
      <c r="AN144" s="590"/>
      <c r="AO144" s="590"/>
      <c r="AP144" s="590"/>
      <c r="AQ144" s="590"/>
      <c r="AR144" s="591"/>
      <c r="AS144" s="372"/>
      <c r="AT144" s="590"/>
      <c r="AU144" s="590"/>
      <c r="AV144" s="590"/>
      <c r="AW144" s="590"/>
      <c r="AX144" s="590"/>
      <c r="AY144" s="590"/>
      <c r="AZ144" s="590"/>
      <c r="BA144" s="590"/>
      <c r="BB144" s="590"/>
      <c r="BC144" s="590"/>
      <c r="BD144" s="590"/>
      <c r="BE144" s="590"/>
      <c r="BF144" s="591"/>
      <c r="BG144" s="372"/>
      <c r="BH144" s="590"/>
      <c r="BI144" s="590"/>
      <c r="BJ144" s="590"/>
      <c r="BK144" s="590"/>
      <c r="BL144" s="590"/>
      <c r="BM144" s="590"/>
      <c r="BN144" s="590"/>
      <c r="BO144" s="590"/>
      <c r="BP144" s="590"/>
      <c r="BQ144" s="590"/>
      <c r="BR144" s="590"/>
      <c r="BS144" s="590"/>
      <c r="BT144" s="591"/>
      <c r="BU144" s="372"/>
      <c r="BV144" s="590"/>
      <c r="BW144" s="590"/>
      <c r="BX144" s="590"/>
      <c r="BY144" s="590"/>
      <c r="BZ144" s="590"/>
      <c r="CA144" s="590"/>
      <c r="CB144" s="590"/>
      <c r="CC144" s="590"/>
      <c r="CD144" s="590"/>
      <c r="CE144" s="590"/>
      <c r="CF144" s="590"/>
      <c r="CG144" s="590"/>
      <c r="CH144" s="591"/>
      <c r="CI144" s="372"/>
      <c r="CJ144" s="590"/>
      <c r="CK144" s="590"/>
      <c r="CL144" s="590"/>
      <c r="CM144" s="590"/>
      <c r="CN144" s="590"/>
      <c r="CO144" s="590"/>
      <c r="CP144" s="590"/>
      <c r="CQ144" s="590"/>
      <c r="CR144" s="590"/>
      <c r="CS144" s="590"/>
      <c r="CT144" s="590"/>
      <c r="CU144" s="590"/>
      <c r="CV144" s="591"/>
      <c r="CW144" s="372"/>
      <c r="CX144" s="590"/>
      <c r="CY144" s="590"/>
      <c r="CZ144" s="590"/>
      <c r="DA144" s="590"/>
      <c r="DB144" s="590"/>
      <c r="DC144" s="590"/>
      <c r="DD144" s="590"/>
      <c r="DE144" s="590"/>
      <c r="DF144" s="590"/>
      <c r="DG144" s="590"/>
      <c r="DH144" s="590"/>
      <c r="DI144" s="590"/>
      <c r="DJ144" s="591"/>
      <c r="DK144" s="372"/>
      <c r="DL144" s="590"/>
      <c r="DM144" s="590"/>
      <c r="DN144" s="590"/>
      <c r="DO144" s="590"/>
      <c r="DP144" s="590"/>
      <c r="DQ144" s="590"/>
      <c r="DR144" s="590"/>
      <c r="DS144" s="590"/>
      <c r="DT144" s="590"/>
      <c r="DU144" s="590"/>
      <c r="DV144" s="590"/>
      <c r="DW144" s="590"/>
      <c r="DX144" s="591"/>
      <c r="DY144" s="372"/>
      <c r="DZ144" s="590"/>
      <c r="EA144" s="590"/>
      <c r="EB144" s="590"/>
      <c r="EC144" s="590"/>
      <c r="ED144" s="590"/>
      <c r="EE144" s="590"/>
      <c r="EF144" s="590"/>
      <c r="EG144" s="590"/>
      <c r="EH144" s="590"/>
      <c r="EI144" s="590"/>
      <c r="EJ144" s="590"/>
      <c r="EK144" s="590"/>
      <c r="EL144" s="591"/>
      <c r="EM144" s="372"/>
      <c r="EN144" s="590"/>
      <c r="EO144" s="590"/>
      <c r="EP144" s="590"/>
      <c r="EQ144" s="590"/>
      <c r="ER144" s="590"/>
      <c r="ES144" s="590"/>
      <c r="ET144" s="590"/>
      <c r="EU144" s="590"/>
      <c r="EV144" s="590"/>
      <c r="EW144" s="590"/>
      <c r="EX144" s="590"/>
      <c r="EY144" s="590"/>
      <c r="EZ144" s="591"/>
      <c r="FA144" s="372"/>
      <c r="FB144" s="590"/>
      <c r="FC144" s="590"/>
      <c r="FD144" s="590"/>
      <c r="FE144" s="590"/>
      <c r="FF144" s="590"/>
      <c r="FG144" s="590"/>
      <c r="FH144" s="590"/>
      <c r="FI144" s="590"/>
      <c r="FJ144" s="590"/>
      <c r="FK144" s="590"/>
      <c r="FL144" s="590"/>
      <c r="FM144" s="590"/>
      <c r="FN144" s="591"/>
      <c r="FO144" s="372"/>
      <c r="FP144" s="590"/>
      <c r="FQ144" s="590"/>
      <c r="FR144" s="590"/>
      <c r="FS144" s="590"/>
      <c r="FT144" s="590"/>
      <c r="FU144" s="590"/>
      <c r="FV144" s="590"/>
      <c r="FW144" s="590"/>
      <c r="FX144" s="590"/>
      <c r="FY144" s="590"/>
      <c r="FZ144" s="590"/>
      <c r="GA144" s="590"/>
      <c r="GB144" s="591"/>
      <c r="GC144" s="372"/>
      <c r="GD144" s="590"/>
      <c r="GE144" s="590"/>
      <c r="GF144" s="590"/>
      <c r="GG144" s="590"/>
      <c r="GH144" s="590"/>
      <c r="GI144" s="590"/>
      <c r="GJ144" s="590"/>
      <c r="GK144" s="590"/>
      <c r="GL144" s="590"/>
      <c r="GM144" s="590"/>
      <c r="GN144" s="590"/>
      <c r="GO144" s="590"/>
      <c r="GP144" s="591"/>
      <c r="GQ144" s="372"/>
      <c r="GR144" s="590"/>
      <c r="GS144" s="590"/>
      <c r="GT144" s="590"/>
      <c r="GU144" s="590"/>
      <c r="GV144" s="590"/>
      <c r="GW144" s="590"/>
      <c r="GX144" s="590"/>
      <c r="GY144" s="590"/>
      <c r="GZ144" s="590"/>
      <c r="HA144" s="590"/>
      <c r="HB144" s="590"/>
      <c r="HC144" s="590"/>
      <c r="HD144" s="591"/>
      <c r="HE144" s="372"/>
      <c r="HF144" s="590"/>
      <c r="HG144" s="590"/>
      <c r="HH144" s="590"/>
      <c r="HI144" s="590"/>
      <c r="HJ144" s="590"/>
      <c r="HK144" s="590"/>
      <c r="HL144" s="590"/>
      <c r="HM144" s="590"/>
      <c r="HN144" s="590"/>
      <c r="HO144" s="590"/>
      <c r="HP144" s="590"/>
      <c r="HQ144" s="590"/>
      <c r="HR144" s="591"/>
      <c r="HS144" s="372"/>
      <c r="HT144" s="590"/>
      <c r="HU144" s="590"/>
      <c r="HV144" s="590"/>
      <c r="HW144" s="590"/>
      <c r="HX144" s="590"/>
      <c r="HY144" s="590"/>
      <c r="HZ144" s="590"/>
      <c r="IA144" s="590"/>
      <c r="IB144" s="590"/>
      <c r="IC144" s="590"/>
      <c r="ID144" s="590"/>
      <c r="IE144" s="590"/>
      <c r="IF144" s="591"/>
      <c r="IG144" s="372"/>
      <c r="IH144" s="590"/>
      <c r="II144" s="590"/>
      <c r="IJ144" s="590"/>
      <c r="IK144" s="590"/>
      <c r="IL144" s="590"/>
      <c r="IM144" s="590"/>
      <c r="IN144" s="590"/>
      <c r="IO144" s="590"/>
      <c r="IP144" s="590"/>
      <c r="IQ144" s="590"/>
      <c r="IR144" s="590"/>
      <c r="IS144" s="590"/>
      <c r="IT144" s="591"/>
      <c r="IU144" s="372"/>
      <c r="IV144" s="590"/>
      <c r="IW144" s="590"/>
      <c r="IX144" s="590"/>
      <c r="IY144" s="590"/>
      <c r="IZ144" s="590"/>
      <c r="JA144" s="590"/>
      <c r="JB144" s="590"/>
      <c r="JC144" s="590"/>
      <c r="JD144" s="590"/>
      <c r="JE144" s="590"/>
      <c r="JF144" s="590"/>
      <c r="JG144" s="590"/>
      <c r="JH144" s="591"/>
      <c r="JI144" s="372"/>
      <c r="JJ144" s="590"/>
      <c r="JK144" s="590"/>
      <c r="JL144" s="590"/>
      <c r="JM144" s="590"/>
      <c r="JN144" s="590"/>
      <c r="JO144" s="590"/>
      <c r="JP144" s="590"/>
      <c r="JQ144" s="590"/>
      <c r="JR144" s="590"/>
      <c r="JS144" s="590"/>
      <c r="JT144" s="590"/>
      <c r="JU144" s="590"/>
      <c r="JV144" s="591"/>
      <c r="JW144" s="372"/>
      <c r="JX144" s="590"/>
      <c r="JY144" s="590"/>
      <c r="JZ144" s="590"/>
      <c r="KA144" s="590"/>
      <c r="KB144" s="590"/>
      <c r="KC144" s="590"/>
      <c r="KD144" s="590"/>
      <c r="KE144" s="590"/>
      <c r="KF144" s="590"/>
      <c r="KG144" s="590"/>
      <c r="KH144" s="590"/>
      <c r="KI144" s="590"/>
      <c r="KJ144" s="591"/>
      <c r="KK144" s="372"/>
      <c r="KL144" s="590"/>
      <c r="KM144" s="590"/>
      <c r="KN144" s="590"/>
      <c r="KO144" s="590"/>
      <c r="KP144" s="590"/>
      <c r="KQ144" s="590"/>
      <c r="KR144" s="590"/>
      <c r="KS144" s="590"/>
      <c r="KT144" s="590"/>
      <c r="KU144" s="590"/>
      <c r="KV144" s="590"/>
      <c r="KW144" s="590"/>
      <c r="KX144" s="591"/>
      <c r="KY144" s="372"/>
      <c r="KZ144" s="590"/>
      <c r="LA144" s="590"/>
      <c r="LB144" s="590"/>
      <c r="LC144" s="590"/>
      <c r="LD144" s="590"/>
      <c r="LE144" s="590"/>
      <c r="LF144" s="590"/>
      <c r="LG144" s="590"/>
      <c r="LH144" s="590"/>
      <c r="LI144" s="590"/>
      <c r="LJ144" s="590"/>
      <c r="LK144" s="590"/>
      <c r="LL144" s="591"/>
      <c r="LM144" s="372"/>
      <c r="LN144" s="590"/>
      <c r="LO144" s="590"/>
      <c r="LP144" s="590"/>
      <c r="LQ144" s="590"/>
      <c r="LR144" s="590"/>
      <c r="LS144" s="590"/>
      <c r="LT144" s="590"/>
      <c r="LU144" s="590"/>
      <c r="LV144" s="590"/>
      <c r="LW144" s="590"/>
      <c r="LX144" s="590"/>
      <c r="LY144" s="590"/>
      <c r="LZ144" s="591"/>
      <c r="MA144" s="372"/>
      <c r="MB144" s="590"/>
      <c r="MC144" s="590"/>
      <c r="MD144" s="590"/>
      <c r="ME144" s="590"/>
      <c r="MF144" s="590"/>
      <c r="MG144" s="590"/>
      <c r="MH144" s="590"/>
      <c r="MI144" s="590"/>
      <c r="MJ144" s="590"/>
      <c r="MK144" s="590"/>
      <c r="ML144" s="590"/>
      <c r="MM144" s="590"/>
      <c r="MN144" s="591"/>
      <c r="MO144" s="372"/>
      <c r="MP144" s="590"/>
      <c r="MQ144" s="590"/>
      <c r="MR144" s="590"/>
      <c r="MS144" s="590"/>
      <c r="MT144" s="590"/>
      <c r="MU144" s="590"/>
      <c r="MV144" s="590"/>
      <c r="MW144" s="590"/>
      <c r="MX144" s="590"/>
      <c r="MY144" s="590"/>
      <c r="MZ144" s="590"/>
      <c r="NA144" s="590"/>
      <c r="NB144" s="591"/>
      <c r="NC144" s="372"/>
      <c r="ND144" s="590"/>
      <c r="NE144" s="590"/>
      <c r="NF144" s="590"/>
      <c r="NG144" s="590"/>
      <c r="NH144" s="590"/>
      <c r="NI144" s="590"/>
      <c r="NJ144" s="590"/>
      <c r="NK144" s="590"/>
      <c r="NL144" s="590"/>
      <c r="NM144" s="590"/>
      <c r="NN144" s="590"/>
      <c r="NO144" s="590"/>
      <c r="NP144" s="591"/>
      <c r="NQ144" s="372"/>
      <c r="NR144" s="590"/>
      <c r="NS144" s="590"/>
      <c r="NT144" s="590"/>
      <c r="NU144" s="590"/>
      <c r="NV144" s="590"/>
      <c r="NW144" s="590"/>
      <c r="NX144" s="590"/>
      <c r="NY144" s="590"/>
      <c r="NZ144" s="590"/>
      <c r="OA144" s="590"/>
      <c r="OB144" s="590"/>
      <c r="OC144" s="590"/>
      <c r="OD144" s="591"/>
      <c r="OE144" s="372"/>
      <c r="OF144" s="590"/>
      <c r="OG144" s="590"/>
      <c r="OH144" s="590"/>
      <c r="OI144" s="590"/>
      <c r="OJ144" s="590"/>
      <c r="OK144" s="590"/>
      <c r="OL144" s="590"/>
      <c r="OM144" s="590"/>
      <c r="ON144" s="590"/>
      <c r="OO144" s="590"/>
      <c r="OP144" s="590"/>
      <c r="OQ144" s="590"/>
      <c r="OR144" s="591"/>
      <c r="OS144" s="372"/>
      <c r="OT144" s="590"/>
      <c r="OU144" s="590"/>
      <c r="OV144" s="590"/>
      <c r="OW144" s="590"/>
      <c r="OX144" s="590"/>
      <c r="OY144" s="590"/>
      <c r="OZ144" s="590"/>
      <c r="PA144" s="590"/>
      <c r="PB144" s="590"/>
      <c r="PC144" s="590"/>
      <c r="PD144" s="590"/>
      <c r="PE144" s="590"/>
      <c r="PF144" s="591"/>
      <c r="PG144" s="372"/>
      <c r="PH144" s="590"/>
      <c r="PI144" s="590"/>
      <c r="PJ144" s="590"/>
      <c r="PK144" s="590"/>
      <c r="PL144" s="590"/>
      <c r="PM144" s="590"/>
      <c r="PN144" s="590"/>
      <c r="PO144" s="590"/>
      <c r="PP144" s="590"/>
      <c r="PQ144" s="590"/>
      <c r="PR144" s="590"/>
      <c r="PS144" s="590"/>
      <c r="PT144" s="591"/>
      <c r="PU144" s="372"/>
      <c r="PV144" s="590"/>
      <c r="PW144" s="590"/>
      <c r="PX144" s="590"/>
      <c r="PY144" s="590"/>
      <c r="PZ144" s="590"/>
      <c r="QA144" s="590"/>
      <c r="QB144" s="590"/>
      <c r="QC144" s="590"/>
      <c r="QD144" s="590"/>
      <c r="QE144" s="590"/>
      <c r="QF144" s="590"/>
      <c r="QG144" s="590"/>
      <c r="QH144" s="591"/>
      <c r="QI144" s="592"/>
    </row>
    <row r="145" spans="1:451" s="392" customFormat="1" ht="18" x14ac:dyDescent="0.25">
      <c r="A145" s="589"/>
      <c r="B145" s="593" t="s">
        <v>969</v>
      </c>
      <c r="C145" s="589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1"/>
      <c r="Q145" s="371"/>
      <c r="R145" s="590"/>
      <c r="S145" s="590"/>
      <c r="T145" s="590"/>
      <c r="U145" s="590"/>
      <c r="V145" s="590"/>
      <c r="W145" s="590"/>
      <c r="X145" s="590"/>
      <c r="Y145" s="590"/>
      <c r="Z145" s="590"/>
      <c r="AA145" s="590"/>
      <c r="AB145" s="590"/>
      <c r="AC145" s="590"/>
      <c r="AD145" s="591"/>
      <c r="AE145" s="371"/>
      <c r="AF145" s="590"/>
      <c r="AG145" s="590"/>
      <c r="AH145" s="590"/>
      <c r="AI145" s="590"/>
      <c r="AJ145" s="590"/>
      <c r="AK145" s="590"/>
      <c r="AL145" s="590"/>
      <c r="AM145" s="590"/>
      <c r="AN145" s="590"/>
      <c r="AO145" s="590"/>
      <c r="AP145" s="590"/>
      <c r="AQ145" s="590"/>
      <c r="AR145" s="591"/>
      <c r="AS145" s="372"/>
      <c r="AT145" s="590"/>
      <c r="AU145" s="590"/>
      <c r="AV145" s="590"/>
      <c r="AW145" s="590"/>
      <c r="AX145" s="590"/>
      <c r="AY145" s="590"/>
      <c r="AZ145" s="590"/>
      <c r="BA145" s="590"/>
      <c r="BB145" s="590"/>
      <c r="BC145" s="590"/>
      <c r="BD145" s="590"/>
      <c r="BE145" s="590"/>
      <c r="BF145" s="591"/>
      <c r="BG145" s="372"/>
      <c r="BH145" s="590"/>
      <c r="BI145" s="590"/>
      <c r="BJ145" s="590"/>
      <c r="BK145" s="590"/>
      <c r="BL145" s="590"/>
      <c r="BM145" s="590"/>
      <c r="BN145" s="590"/>
      <c r="BO145" s="590"/>
      <c r="BP145" s="590"/>
      <c r="BQ145" s="590"/>
      <c r="BR145" s="590"/>
      <c r="BS145" s="590"/>
      <c r="BT145" s="591"/>
      <c r="BU145" s="372"/>
      <c r="BV145" s="590"/>
      <c r="BW145" s="590"/>
      <c r="BX145" s="590"/>
      <c r="BY145" s="590"/>
      <c r="BZ145" s="590"/>
      <c r="CA145" s="590"/>
      <c r="CB145" s="590"/>
      <c r="CC145" s="590"/>
      <c r="CD145" s="590"/>
      <c r="CE145" s="590"/>
      <c r="CF145" s="590"/>
      <c r="CG145" s="590"/>
      <c r="CH145" s="591"/>
      <c r="CI145" s="372"/>
      <c r="CJ145" s="590"/>
      <c r="CK145" s="590"/>
      <c r="CL145" s="590"/>
      <c r="CM145" s="590"/>
      <c r="CN145" s="590"/>
      <c r="CO145" s="590"/>
      <c r="CP145" s="590"/>
      <c r="CQ145" s="590"/>
      <c r="CR145" s="590"/>
      <c r="CS145" s="590"/>
      <c r="CT145" s="590"/>
      <c r="CU145" s="590"/>
      <c r="CV145" s="591"/>
      <c r="CW145" s="372"/>
      <c r="CX145" s="590"/>
      <c r="CY145" s="590"/>
      <c r="CZ145" s="590"/>
      <c r="DA145" s="590"/>
      <c r="DB145" s="590"/>
      <c r="DC145" s="590"/>
      <c r="DD145" s="590"/>
      <c r="DE145" s="590"/>
      <c r="DF145" s="590"/>
      <c r="DG145" s="590"/>
      <c r="DH145" s="590"/>
      <c r="DI145" s="590"/>
      <c r="DJ145" s="591"/>
      <c r="DK145" s="372"/>
      <c r="DL145" s="590"/>
      <c r="DM145" s="590"/>
      <c r="DN145" s="590"/>
      <c r="DO145" s="590"/>
      <c r="DP145" s="590"/>
      <c r="DQ145" s="590"/>
      <c r="DR145" s="590"/>
      <c r="DS145" s="590"/>
      <c r="DT145" s="590"/>
      <c r="DU145" s="590"/>
      <c r="DV145" s="590"/>
      <c r="DW145" s="590"/>
      <c r="DX145" s="591"/>
      <c r="DY145" s="372"/>
      <c r="DZ145" s="590"/>
      <c r="EA145" s="590"/>
      <c r="EB145" s="590"/>
      <c r="EC145" s="590"/>
      <c r="ED145" s="590"/>
      <c r="EE145" s="590"/>
      <c r="EF145" s="590"/>
      <c r="EG145" s="590"/>
      <c r="EH145" s="590"/>
      <c r="EI145" s="590"/>
      <c r="EJ145" s="590"/>
      <c r="EK145" s="590"/>
      <c r="EL145" s="591"/>
      <c r="EM145" s="372"/>
      <c r="EN145" s="590"/>
      <c r="EO145" s="590"/>
      <c r="EP145" s="590"/>
      <c r="EQ145" s="590"/>
      <c r="ER145" s="590"/>
      <c r="ES145" s="590"/>
      <c r="ET145" s="590"/>
      <c r="EU145" s="590"/>
      <c r="EV145" s="590"/>
      <c r="EW145" s="590"/>
      <c r="EX145" s="590"/>
      <c r="EY145" s="590"/>
      <c r="EZ145" s="591"/>
      <c r="FA145" s="372"/>
      <c r="FB145" s="590"/>
      <c r="FC145" s="590"/>
      <c r="FD145" s="590"/>
      <c r="FE145" s="590"/>
      <c r="FF145" s="590"/>
      <c r="FG145" s="590"/>
      <c r="FH145" s="590"/>
      <c r="FI145" s="590"/>
      <c r="FJ145" s="590"/>
      <c r="FK145" s="590"/>
      <c r="FL145" s="590"/>
      <c r="FM145" s="590"/>
      <c r="FN145" s="591"/>
      <c r="FO145" s="372"/>
      <c r="FP145" s="590"/>
      <c r="FQ145" s="590"/>
      <c r="FR145" s="590"/>
      <c r="FS145" s="590"/>
      <c r="FT145" s="590"/>
      <c r="FU145" s="590"/>
      <c r="FV145" s="590"/>
      <c r="FW145" s="590"/>
      <c r="FX145" s="590"/>
      <c r="FY145" s="590"/>
      <c r="FZ145" s="590"/>
      <c r="GA145" s="590"/>
      <c r="GB145" s="591"/>
      <c r="GC145" s="372"/>
      <c r="GD145" s="590"/>
      <c r="GE145" s="590"/>
      <c r="GF145" s="590"/>
      <c r="GG145" s="590"/>
      <c r="GH145" s="590"/>
      <c r="GI145" s="590"/>
      <c r="GJ145" s="590"/>
      <c r="GK145" s="590"/>
      <c r="GL145" s="590"/>
      <c r="GM145" s="590"/>
      <c r="GN145" s="590"/>
      <c r="GO145" s="590"/>
      <c r="GP145" s="591"/>
      <c r="GQ145" s="372"/>
      <c r="GR145" s="590"/>
      <c r="GS145" s="590"/>
      <c r="GT145" s="590"/>
      <c r="GU145" s="590"/>
      <c r="GV145" s="590"/>
      <c r="GW145" s="590"/>
      <c r="GX145" s="590"/>
      <c r="GY145" s="590"/>
      <c r="GZ145" s="590"/>
      <c r="HA145" s="590"/>
      <c r="HB145" s="590"/>
      <c r="HC145" s="590"/>
      <c r="HD145" s="591"/>
      <c r="HE145" s="372"/>
      <c r="HF145" s="590"/>
      <c r="HG145" s="590"/>
      <c r="HH145" s="590"/>
      <c r="HI145" s="590"/>
      <c r="HJ145" s="590"/>
      <c r="HK145" s="590"/>
      <c r="HL145" s="590"/>
      <c r="HM145" s="590"/>
      <c r="HN145" s="590"/>
      <c r="HO145" s="590"/>
      <c r="HP145" s="590"/>
      <c r="HQ145" s="590"/>
      <c r="HR145" s="591"/>
      <c r="HS145" s="372"/>
      <c r="HT145" s="590"/>
      <c r="HU145" s="590"/>
      <c r="HV145" s="590"/>
      <c r="HW145" s="590"/>
      <c r="HX145" s="590"/>
      <c r="HY145" s="590"/>
      <c r="HZ145" s="590"/>
      <c r="IA145" s="590"/>
      <c r="IB145" s="590"/>
      <c r="IC145" s="590"/>
      <c r="ID145" s="590"/>
      <c r="IE145" s="590"/>
      <c r="IF145" s="591"/>
      <c r="IG145" s="372"/>
      <c r="IH145" s="590"/>
      <c r="II145" s="590"/>
      <c r="IJ145" s="590"/>
      <c r="IK145" s="590"/>
      <c r="IL145" s="590"/>
      <c r="IM145" s="590"/>
      <c r="IN145" s="590"/>
      <c r="IO145" s="590"/>
      <c r="IP145" s="590"/>
      <c r="IQ145" s="590"/>
      <c r="IR145" s="590"/>
      <c r="IS145" s="590"/>
      <c r="IT145" s="591"/>
      <c r="IU145" s="372"/>
      <c r="IV145" s="590"/>
      <c r="IW145" s="590"/>
      <c r="IX145" s="590"/>
      <c r="IY145" s="590"/>
      <c r="IZ145" s="590"/>
      <c r="JA145" s="590"/>
      <c r="JB145" s="590"/>
      <c r="JC145" s="590"/>
      <c r="JD145" s="590"/>
      <c r="JE145" s="590"/>
      <c r="JF145" s="590"/>
      <c r="JG145" s="590"/>
      <c r="JH145" s="591"/>
      <c r="JI145" s="372"/>
      <c r="JJ145" s="590"/>
      <c r="JK145" s="590"/>
      <c r="JL145" s="590"/>
      <c r="JM145" s="590"/>
      <c r="JN145" s="590"/>
      <c r="JO145" s="590"/>
      <c r="JP145" s="590"/>
      <c r="JQ145" s="590"/>
      <c r="JR145" s="590"/>
      <c r="JS145" s="590"/>
      <c r="JT145" s="590"/>
      <c r="JU145" s="590"/>
      <c r="JV145" s="591"/>
      <c r="JW145" s="372"/>
      <c r="JX145" s="590"/>
      <c r="JY145" s="590"/>
      <c r="JZ145" s="590"/>
      <c r="KA145" s="590"/>
      <c r="KB145" s="590"/>
      <c r="KC145" s="590"/>
      <c r="KD145" s="590"/>
      <c r="KE145" s="590"/>
      <c r="KF145" s="590"/>
      <c r="KG145" s="590"/>
      <c r="KH145" s="590"/>
      <c r="KI145" s="590"/>
      <c r="KJ145" s="591"/>
      <c r="KK145" s="372"/>
      <c r="KL145" s="590"/>
      <c r="KM145" s="590"/>
      <c r="KN145" s="590"/>
      <c r="KO145" s="590"/>
      <c r="KP145" s="590"/>
      <c r="KQ145" s="590"/>
      <c r="KR145" s="590"/>
      <c r="KS145" s="590"/>
      <c r="KT145" s="590"/>
      <c r="KU145" s="590"/>
      <c r="KV145" s="590"/>
      <c r="KW145" s="590"/>
      <c r="KX145" s="591"/>
      <c r="KY145" s="372"/>
      <c r="KZ145" s="590"/>
      <c r="LA145" s="590"/>
      <c r="LB145" s="590"/>
      <c r="LC145" s="590"/>
      <c r="LD145" s="590"/>
      <c r="LE145" s="590"/>
      <c r="LF145" s="590"/>
      <c r="LG145" s="590"/>
      <c r="LH145" s="590"/>
      <c r="LI145" s="590"/>
      <c r="LJ145" s="590"/>
      <c r="LK145" s="590"/>
      <c r="LL145" s="591"/>
      <c r="LM145" s="372"/>
      <c r="LN145" s="590"/>
      <c r="LO145" s="590"/>
      <c r="LP145" s="590"/>
      <c r="LQ145" s="590"/>
      <c r="LR145" s="590"/>
      <c r="LS145" s="590"/>
      <c r="LT145" s="590"/>
      <c r="LU145" s="590"/>
      <c r="LV145" s="590"/>
      <c r="LW145" s="590"/>
      <c r="LX145" s="590"/>
      <c r="LY145" s="590"/>
      <c r="LZ145" s="591"/>
      <c r="MA145" s="372"/>
      <c r="MB145" s="590"/>
      <c r="MC145" s="590"/>
      <c r="MD145" s="590"/>
      <c r="ME145" s="590"/>
      <c r="MF145" s="590"/>
      <c r="MG145" s="590"/>
      <c r="MH145" s="590"/>
      <c r="MI145" s="590"/>
      <c r="MJ145" s="590"/>
      <c r="MK145" s="590"/>
      <c r="ML145" s="590"/>
      <c r="MM145" s="590"/>
      <c r="MN145" s="591"/>
      <c r="MO145" s="372"/>
      <c r="MP145" s="590"/>
      <c r="MQ145" s="590"/>
      <c r="MR145" s="590"/>
      <c r="MS145" s="590"/>
      <c r="MT145" s="590"/>
      <c r="MU145" s="590"/>
      <c r="MV145" s="590"/>
      <c r="MW145" s="590"/>
      <c r="MX145" s="590"/>
      <c r="MY145" s="590"/>
      <c r="MZ145" s="590"/>
      <c r="NA145" s="590"/>
      <c r="NB145" s="591"/>
      <c r="NC145" s="372"/>
      <c r="ND145" s="590"/>
      <c r="NE145" s="590"/>
      <c r="NF145" s="590"/>
      <c r="NG145" s="590"/>
      <c r="NH145" s="590"/>
      <c r="NI145" s="590"/>
      <c r="NJ145" s="590"/>
      <c r="NK145" s="590"/>
      <c r="NL145" s="590"/>
      <c r="NM145" s="590"/>
      <c r="NN145" s="590"/>
      <c r="NO145" s="590"/>
      <c r="NP145" s="591"/>
      <c r="NQ145" s="372"/>
      <c r="NR145" s="590"/>
      <c r="NS145" s="590"/>
      <c r="NT145" s="590"/>
      <c r="NU145" s="590"/>
      <c r="NV145" s="590"/>
      <c r="NW145" s="590"/>
      <c r="NX145" s="590"/>
      <c r="NY145" s="590"/>
      <c r="NZ145" s="590"/>
      <c r="OA145" s="590"/>
      <c r="OB145" s="590"/>
      <c r="OC145" s="590"/>
      <c r="OD145" s="591"/>
      <c r="OE145" s="372"/>
      <c r="OF145" s="590"/>
      <c r="OG145" s="590"/>
      <c r="OH145" s="590"/>
      <c r="OI145" s="590"/>
      <c r="OJ145" s="590"/>
      <c r="OK145" s="590"/>
      <c r="OL145" s="590"/>
      <c r="OM145" s="590"/>
      <c r="ON145" s="590"/>
      <c r="OO145" s="590"/>
      <c r="OP145" s="590"/>
      <c r="OQ145" s="590"/>
      <c r="OR145" s="591"/>
      <c r="OS145" s="372"/>
      <c r="OT145" s="590"/>
      <c r="OU145" s="590"/>
      <c r="OV145" s="590"/>
      <c r="OW145" s="590"/>
      <c r="OX145" s="590"/>
      <c r="OY145" s="590"/>
      <c r="OZ145" s="590"/>
      <c r="PA145" s="590"/>
      <c r="PB145" s="590"/>
      <c r="PC145" s="590"/>
      <c r="PD145" s="590"/>
      <c r="PE145" s="590"/>
      <c r="PF145" s="591"/>
      <c r="PG145" s="372"/>
      <c r="PH145" s="590"/>
      <c r="PI145" s="590"/>
      <c r="PJ145" s="590"/>
      <c r="PK145" s="590"/>
      <c r="PL145" s="590"/>
      <c r="PM145" s="590"/>
      <c r="PN145" s="590"/>
      <c r="PO145" s="590"/>
      <c r="PP145" s="590"/>
      <c r="PQ145" s="590"/>
      <c r="PR145" s="590"/>
      <c r="PS145" s="590"/>
      <c r="PT145" s="591"/>
      <c r="PU145" s="372"/>
      <c r="PV145" s="594">
        <f>PV10</f>
        <v>45688</v>
      </c>
      <c r="PW145" s="594">
        <f t="shared" ref="PW145:QG145" si="739">PW10</f>
        <v>45716</v>
      </c>
      <c r="PX145" s="594">
        <f t="shared" si="739"/>
        <v>45747</v>
      </c>
      <c r="PY145" s="594">
        <f t="shared" si="739"/>
        <v>45777</v>
      </c>
      <c r="PZ145" s="594">
        <f t="shared" si="739"/>
        <v>45808</v>
      </c>
      <c r="QA145" s="594">
        <f t="shared" si="739"/>
        <v>45838</v>
      </c>
      <c r="QB145" s="594">
        <f t="shared" si="739"/>
        <v>45869</v>
      </c>
      <c r="QC145" s="594">
        <f t="shared" si="739"/>
        <v>45900</v>
      </c>
      <c r="QD145" s="594">
        <f t="shared" si="739"/>
        <v>45930</v>
      </c>
      <c r="QE145" s="594">
        <f t="shared" si="739"/>
        <v>45961</v>
      </c>
      <c r="QF145" s="594">
        <f t="shared" si="739"/>
        <v>45991</v>
      </c>
      <c r="QG145" s="594">
        <f t="shared" si="739"/>
        <v>46022</v>
      </c>
      <c r="QH145" s="591"/>
      <c r="QI145" s="592"/>
    </row>
    <row r="146" spans="1:451" s="392" customFormat="1" x14ac:dyDescent="0.25">
      <c r="A146" s="589"/>
      <c r="B146" s="595" t="s">
        <v>970</v>
      </c>
      <c r="C146" s="589"/>
      <c r="D146" s="596">
        <v>86.21</v>
      </c>
      <c r="E146" s="596">
        <v>1</v>
      </c>
      <c r="F146" s="596">
        <v>1</v>
      </c>
      <c r="G146" s="596">
        <v>1</v>
      </c>
      <c r="H146" s="596">
        <v>1</v>
      </c>
      <c r="I146" s="596">
        <v>1</v>
      </c>
      <c r="J146" s="596">
        <v>1</v>
      </c>
      <c r="K146" s="596">
        <v>1</v>
      </c>
      <c r="L146" s="596">
        <v>1</v>
      </c>
      <c r="M146" s="596">
        <v>1</v>
      </c>
      <c r="N146" s="596">
        <v>1</v>
      </c>
      <c r="O146" s="596">
        <v>1</v>
      </c>
      <c r="P146" s="597"/>
      <c r="Q146" s="598"/>
      <c r="R146" s="596">
        <v>86.21</v>
      </c>
      <c r="S146" s="596">
        <v>1</v>
      </c>
      <c r="T146" s="596">
        <v>1</v>
      </c>
      <c r="U146" s="596">
        <v>1</v>
      </c>
      <c r="V146" s="596">
        <v>1</v>
      </c>
      <c r="W146" s="596">
        <v>1</v>
      </c>
      <c r="X146" s="596">
        <v>1</v>
      </c>
      <c r="Y146" s="596">
        <v>1</v>
      </c>
      <c r="Z146" s="596">
        <v>1</v>
      </c>
      <c r="AA146" s="596">
        <v>1</v>
      </c>
      <c r="AB146" s="596">
        <v>1</v>
      </c>
      <c r="AC146" s="596">
        <v>1</v>
      </c>
      <c r="AD146" s="597"/>
      <c r="AE146" s="598"/>
      <c r="AF146" s="596">
        <v>86.21</v>
      </c>
      <c r="AG146" s="596">
        <v>1</v>
      </c>
      <c r="AH146" s="596">
        <v>1</v>
      </c>
      <c r="AI146" s="596">
        <v>1</v>
      </c>
      <c r="AJ146" s="596">
        <v>1</v>
      </c>
      <c r="AK146" s="596">
        <v>1</v>
      </c>
      <c r="AL146" s="596">
        <v>1</v>
      </c>
      <c r="AM146" s="596">
        <v>1</v>
      </c>
      <c r="AN146" s="596">
        <v>1</v>
      </c>
      <c r="AO146" s="596">
        <v>1</v>
      </c>
      <c r="AP146" s="596">
        <v>1</v>
      </c>
      <c r="AQ146" s="596">
        <v>1</v>
      </c>
      <c r="AR146" s="597"/>
      <c r="AS146" s="599"/>
      <c r="AT146" s="596">
        <v>86.21</v>
      </c>
      <c r="AU146" s="596">
        <v>1</v>
      </c>
      <c r="AV146" s="596">
        <v>1</v>
      </c>
      <c r="AW146" s="596">
        <v>1</v>
      </c>
      <c r="AX146" s="596">
        <v>1</v>
      </c>
      <c r="AY146" s="596">
        <v>1</v>
      </c>
      <c r="AZ146" s="596">
        <v>1</v>
      </c>
      <c r="BA146" s="596">
        <v>1</v>
      </c>
      <c r="BB146" s="596">
        <v>1</v>
      </c>
      <c r="BC146" s="596">
        <v>1</v>
      </c>
      <c r="BD146" s="596">
        <v>1</v>
      </c>
      <c r="BE146" s="596">
        <v>1</v>
      </c>
      <c r="BF146" s="597"/>
      <c r="BG146" s="599"/>
      <c r="BH146" s="596">
        <v>86.21</v>
      </c>
      <c r="BI146" s="596">
        <v>1</v>
      </c>
      <c r="BJ146" s="596">
        <v>1</v>
      </c>
      <c r="BK146" s="596">
        <v>1</v>
      </c>
      <c r="BL146" s="596">
        <v>1</v>
      </c>
      <c r="BM146" s="596">
        <v>1</v>
      </c>
      <c r="BN146" s="596">
        <v>1</v>
      </c>
      <c r="BO146" s="596">
        <v>1</v>
      </c>
      <c r="BP146" s="596">
        <v>1</v>
      </c>
      <c r="BQ146" s="596">
        <v>1</v>
      </c>
      <c r="BR146" s="596">
        <v>1</v>
      </c>
      <c r="BS146" s="596">
        <v>1</v>
      </c>
      <c r="BT146" s="597"/>
      <c r="BU146" s="599"/>
      <c r="BV146" s="596">
        <v>86.21</v>
      </c>
      <c r="BW146" s="596">
        <v>1</v>
      </c>
      <c r="BX146" s="596">
        <v>1</v>
      </c>
      <c r="BY146" s="596">
        <v>1</v>
      </c>
      <c r="BZ146" s="596">
        <v>1</v>
      </c>
      <c r="CA146" s="596">
        <v>1</v>
      </c>
      <c r="CB146" s="596">
        <v>1</v>
      </c>
      <c r="CC146" s="596">
        <v>1</v>
      </c>
      <c r="CD146" s="596">
        <v>1</v>
      </c>
      <c r="CE146" s="596">
        <v>1</v>
      </c>
      <c r="CF146" s="596">
        <v>1</v>
      </c>
      <c r="CG146" s="596">
        <v>1</v>
      </c>
      <c r="CH146" s="597"/>
      <c r="CI146" s="599"/>
      <c r="CJ146" s="596">
        <v>86.21</v>
      </c>
      <c r="CK146" s="596">
        <v>1</v>
      </c>
      <c r="CL146" s="596">
        <v>1</v>
      </c>
      <c r="CM146" s="596">
        <v>1</v>
      </c>
      <c r="CN146" s="596">
        <v>1</v>
      </c>
      <c r="CO146" s="596">
        <v>1</v>
      </c>
      <c r="CP146" s="596">
        <v>1</v>
      </c>
      <c r="CQ146" s="596">
        <v>1</v>
      </c>
      <c r="CR146" s="596">
        <v>1</v>
      </c>
      <c r="CS146" s="596">
        <v>1</v>
      </c>
      <c r="CT146" s="596">
        <v>1</v>
      </c>
      <c r="CU146" s="596">
        <v>1</v>
      </c>
      <c r="CV146" s="597"/>
      <c r="CW146" s="599"/>
      <c r="CX146" s="596">
        <v>86.21</v>
      </c>
      <c r="CY146" s="596">
        <v>1</v>
      </c>
      <c r="CZ146" s="596">
        <v>1</v>
      </c>
      <c r="DA146" s="596">
        <v>1</v>
      </c>
      <c r="DB146" s="596">
        <v>1</v>
      </c>
      <c r="DC146" s="596">
        <v>1</v>
      </c>
      <c r="DD146" s="596">
        <v>1</v>
      </c>
      <c r="DE146" s="596">
        <v>1</v>
      </c>
      <c r="DF146" s="596">
        <v>1</v>
      </c>
      <c r="DG146" s="596">
        <v>1</v>
      </c>
      <c r="DH146" s="596">
        <v>1</v>
      </c>
      <c r="DI146" s="596">
        <v>1</v>
      </c>
      <c r="DJ146" s="597"/>
      <c r="DK146" s="599"/>
      <c r="DL146" s="596">
        <v>86.21</v>
      </c>
      <c r="DM146" s="596">
        <v>1</v>
      </c>
      <c r="DN146" s="596">
        <v>1</v>
      </c>
      <c r="DO146" s="596">
        <v>1</v>
      </c>
      <c r="DP146" s="596">
        <v>1</v>
      </c>
      <c r="DQ146" s="596">
        <v>1</v>
      </c>
      <c r="DR146" s="596">
        <v>1</v>
      </c>
      <c r="DS146" s="596">
        <v>1</v>
      </c>
      <c r="DT146" s="596">
        <v>1</v>
      </c>
      <c r="DU146" s="596">
        <v>1</v>
      </c>
      <c r="DV146" s="596">
        <v>1</v>
      </c>
      <c r="DW146" s="596">
        <v>1</v>
      </c>
      <c r="DX146" s="597"/>
      <c r="DY146" s="599"/>
      <c r="DZ146" s="596">
        <v>86.21</v>
      </c>
      <c r="EA146" s="596">
        <v>1</v>
      </c>
      <c r="EB146" s="596">
        <v>1</v>
      </c>
      <c r="EC146" s="596">
        <v>1</v>
      </c>
      <c r="ED146" s="596">
        <v>1</v>
      </c>
      <c r="EE146" s="596">
        <v>1</v>
      </c>
      <c r="EF146" s="596">
        <v>1</v>
      </c>
      <c r="EG146" s="596">
        <v>1</v>
      </c>
      <c r="EH146" s="596">
        <v>1</v>
      </c>
      <c r="EI146" s="596">
        <v>1</v>
      </c>
      <c r="EJ146" s="596">
        <v>1</v>
      </c>
      <c r="EK146" s="596">
        <v>1</v>
      </c>
      <c r="EL146" s="597"/>
      <c r="EM146" s="599"/>
      <c r="EN146" s="596">
        <v>86.21</v>
      </c>
      <c r="EO146" s="596">
        <v>1</v>
      </c>
      <c r="EP146" s="596">
        <v>1</v>
      </c>
      <c r="EQ146" s="596">
        <v>1</v>
      </c>
      <c r="ER146" s="596">
        <v>1</v>
      </c>
      <c r="ES146" s="596">
        <v>1</v>
      </c>
      <c r="ET146" s="596">
        <v>1</v>
      </c>
      <c r="EU146" s="596">
        <v>1</v>
      </c>
      <c r="EV146" s="596">
        <v>1</v>
      </c>
      <c r="EW146" s="596">
        <v>1</v>
      </c>
      <c r="EX146" s="596">
        <v>1</v>
      </c>
      <c r="EY146" s="596">
        <v>1</v>
      </c>
      <c r="EZ146" s="597"/>
      <c r="FA146" s="599"/>
      <c r="FB146" s="596">
        <v>86.21</v>
      </c>
      <c r="FC146" s="596">
        <v>1</v>
      </c>
      <c r="FD146" s="596">
        <v>1</v>
      </c>
      <c r="FE146" s="596">
        <v>1</v>
      </c>
      <c r="FF146" s="596">
        <v>1</v>
      </c>
      <c r="FG146" s="596">
        <v>1</v>
      </c>
      <c r="FH146" s="596">
        <v>1</v>
      </c>
      <c r="FI146" s="596">
        <v>1</v>
      </c>
      <c r="FJ146" s="596">
        <v>1</v>
      </c>
      <c r="FK146" s="596">
        <v>1</v>
      </c>
      <c r="FL146" s="596">
        <v>1</v>
      </c>
      <c r="FM146" s="596">
        <v>1</v>
      </c>
      <c r="FN146" s="597"/>
      <c r="FO146" s="599"/>
      <c r="FP146" s="596">
        <v>86.21</v>
      </c>
      <c r="FQ146" s="596">
        <v>1</v>
      </c>
      <c r="FR146" s="596">
        <v>1</v>
      </c>
      <c r="FS146" s="596">
        <v>1</v>
      </c>
      <c r="FT146" s="596">
        <v>1</v>
      </c>
      <c r="FU146" s="596">
        <v>1</v>
      </c>
      <c r="FV146" s="596">
        <v>1</v>
      </c>
      <c r="FW146" s="596">
        <v>1</v>
      </c>
      <c r="FX146" s="596">
        <v>1</v>
      </c>
      <c r="FY146" s="596">
        <v>1</v>
      </c>
      <c r="FZ146" s="596">
        <v>1</v>
      </c>
      <c r="GA146" s="596">
        <v>1</v>
      </c>
      <c r="GB146" s="597"/>
      <c r="GC146" s="599"/>
      <c r="GD146" s="596">
        <v>86.21</v>
      </c>
      <c r="GE146" s="596">
        <v>1</v>
      </c>
      <c r="GF146" s="596">
        <v>1</v>
      </c>
      <c r="GG146" s="596">
        <v>1</v>
      </c>
      <c r="GH146" s="596">
        <v>1</v>
      </c>
      <c r="GI146" s="596">
        <v>1</v>
      </c>
      <c r="GJ146" s="596">
        <v>1</v>
      </c>
      <c r="GK146" s="596">
        <v>1</v>
      </c>
      <c r="GL146" s="596">
        <v>1</v>
      </c>
      <c r="GM146" s="596">
        <v>1</v>
      </c>
      <c r="GN146" s="596">
        <v>1</v>
      </c>
      <c r="GO146" s="596">
        <v>1</v>
      </c>
      <c r="GP146" s="597"/>
      <c r="GQ146" s="599"/>
      <c r="GR146" s="596">
        <v>86.21</v>
      </c>
      <c r="GS146" s="596">
        <v>1</v>
      </c>
      <c r="GT146" s="596">
        <v>1</v>
      </c>
      <c r="GU146" s="596">
        <v>1</v>
      </c>
      <c r="GV146" s="596">
        <v>1</v>
      </c>
      <c r="GW146" s="596">
        <v>1</v>
      </c>
      <c r="GX146" s="596">
        <v>1</v>
      </c>
      <c r="GY146" s="596">
        <v>1</v>
      </c>
      <c r="GZ146" s="596">
        <v>1</v>
      </c>
      <c r="HA146" s="596">
        <v>1</v>
      </c>
      <c r="HB146" s="596">
        <v>1</v>
      </c>
      <c r="HC146" s="596">
        <v>1</v>
      </c>
      <c r="HD146" s="597"/>
      <c r="HE146" s="599"/>
      <c r="HF146" s="596">
        <v>86.21</v>
      </c>
      <c r="HG146" s="596">
        <v>1</v>
      </c>
      <c r="HH146" s="596">
        <v>1</v>
      </c>
      <c r="HI146" s="596">
        <v>1</v>
      </c>
      <c r="HJ146" s="596">
        <v>1</v>
      </c>
      <c r="HK146" s="596">
        <v>1</v>
      </c>
      <c r="HL146" s="596">
        <v>1</v>
      </c>
      <c r="HM146" s="596">
        <v>1</v>
      </c>
      <c r="HN146" s="596">
        <v>1</v>
      </c>
      <c r="HO146" s="596">
        <v>1</v>
      </c>
      <c r="HP146" s="596">
        <v>1</v>
      </c>
      <c r="HQ146" s="596">
        <v>1</v>
      </c>
      <c r="HR146" s="597"/>
      <c r="HS146" s="599"/>
      <c r="HT146" s="596">
        <v>86.21</v>
      </c>
      <c r="HU146" s="596">
        <v>1</v>
      </c>
      <c r="HV146" s="596">
        <v>1</v>
      </c>
      <c r="HW146" s="596">
        <v>1</v>
      </c>
      <c r="HX146" s="596">
        <v>1</v>
      </c>
      <c r="HY146" s="596">
        <v>1</v>
      </c>
      <c r="HZ146" s="596">
        <v>1</v>
      </c>
      <c r="IA146" s="596">
        <v>1</v>
      </c>
      <c r="IB146" s="596">
        <v>1</v>
      </c>
      <c r="IC146" s="596">
        <v>1</v>
      </c>
      <c r="ID146" s="596">
        <v>1</v>
      </c>
      <c r="IE146" s="596">
        <v>1</v>
      </c>
      <c r="IF146" s="597"/>
      <c r="IG146" s="599"/>
      <c r="IH146" s="596">
        <v>86.21</v>
      </c>
      <c r="II146" s="596">
        <v>1</v>
      </c>
      <c r="IJ146" s="596">
        <v>1</v>
      </c>
      <c r="IK146" s="596">
        <v>1</v>
      </c>
      <c r="IL146" s="596">
        <v>1</v>
      </c>
      <c r="IM146" s="596">
        <v>1</v>
      </c>
      <c r="IN146" s="596">
        <v>1</v>
      </c>
      <c r="IO146" s="596">
        <v>1</v>
      </c>
      <c r="IP146" s="596">
        <v>1</v>
      </c>
      <c r="IQ146" s="596">
        <v>1</v>
      </c>
      <c r="IR146" s="596">
        <v>1</v>
      </c>
      <c r="IS146" s="596">
        <v>1</v>
      </c>
      <c r="IT146" s="597"/>
      <c r="IU146" s="599"/>
      <c r="IV146" s="596">
        <v>86.21</v>
      </c>
      <c r="IW146" s="596">
        <v>1</v>
      </c>
      <c r="IX146" s="596">
        <v>1</v>
      </c>
      <c r="IY146" s="596">
        <v>1</v>
      </c>
      <c r="IZ146" s="596">
        <v>1</v>
      </c>
      <c r="JA146" s="596">
        <v>1</v>
      </c>
      <c r="JB146" s="596">
        <v>1</v>
      </c>
      <c r="JC146" s="596">
        <v>1</v>
      </c>
      <c r="JD146" s="596">
        <v>1</v>
      </c>
      <c r="JE146" s="596">
        <v>1</v>
      </c>
      <c r="JF146" s="596">
        <v>1</v>
      </c>
      <c r="JG146" s="596">
        <v>1</v>
      </c>
      <c r="JH146" s="597"/>
      <c r="JI146" s="599"/>
      <c r="JJ146" s="596">
        <v>86.21</v>
      </c>
      <c r="JK146" s="596">
        <v>1</v>
      </c>
      <c r="JL146" s="596">
        <v>1</v>
      </c>
      <c r="JM146" s="596">
        <v>1</v>
      </c>
      <c r="JN146" s="596">
        <v>1</v>
      </c>
      <c r="JO146" s="596">
        <v>1</v>
      </c>
      <c r="JP146" s="596">
        <v>1</v>
      </c>
      <c r="JQ146" s="596">
        <v>1</v>
      </c>
      <c r="JR146" s="596">
        <v>1</v>
      </c>
      <c r="JS146" s="596">
        <v>1</v>
      </c>
      <c r="JT146" s="596">
        <v>1</v>
      </c>
      <c r="JU146" s="596">
        <v>1</v>
      </c>
      <c r="JV146" s="597"/>
      <c r="JW146" s="599"/>
      <c r="JX146" s="596">
        <v>86.21</v>
      </c>
      <c r="JY146" s="596">
        <v>1</v>
      </c>
      <c r="JZ146" s="596">
        <v>1</v>
      </c>
      <c r="KA146" s="596">
        <v>1</v>
      </c>
      <c r="KB146" s="596">
        <v>1</v>
      </c>
      <c r="KC146" s="596">
        <v>1</v>
      </c>
      <c r="KD146" s="596">
        <v>1</v>
      </c>
      <c r="KE146" s="596">
        <v>1</v>
      </c>
      <c r="KF146" s="596">
        <v>1</v>
      </c>
      <c r="KG146" s="596">
        <v>1</v>
      </c>
      <c r="KH146" s="596">
        <v>1</v>
      </c>
      <c r="KI146" s="596">
        <v>1</v>
      </c>
      <c r="KJ146" s="597"/>
      <c r="KK146" s="599"/>
      <c r="KL146" s="596">
        <v>86.21</v>
      </c>
      <c r="KM146" s="596">
        <v>1</v>
      </c>
      <c r="KN146" s="596">
        <v>1</v>
      </c>
      <c r="KO146" s="596">
        <v>1</v>
      </c>
      <c r="KP146" s="596">
        <v>1</v>
      </c>
      <c r="KQ146" s="596">
        <v>1</v>
      </c>
      <c r="KR146" s="596">
        <v>1</v>
      </c>
      <c r="KS146" s="596">
        <v>1</v>
      </c>
      <c r="KT146" s="596">
        <v>1</v>
      </c>
      <c r="KU146" s="596">
        <v>1</v>
      </c>
      <c r="KV146" s="596">
        <v>1</v>
      </c>
      <c r="KW146" s="596">
        <v>1</v>
      </c>
      <c r="KX146" s="597"/>
      <c r="KY146" s="599"/>
      <c r="KZ146" s="596">
        <v>86.21</v>
      </c>
      <c r="LA146" s="596">
        <v>1</v>
      </c>
      <c r="LB146" s="596">
        <v>1</v>
      </c>
      <c r="LC146" s="596">
        <v>1</v>
      </c>
      <c r="LD146" s="596">
        <v>1</v>
      </c>
      <c r="LE146" s="596">
        <v>1</v>
      </c>
      <c r="LF146" s="596">
        <v>1</v>
      </c>
      <c r="LG146" s="596">
        <v>1</v>
      </c>
      <c r="LH146" s="596">
        <v>1</v>
      </c>
      <c r="LI146" s="596">
        <v>1</v>
      </c>
      <c r="LJ146" s="596">
        <v>1</v>
      </c>
      <c r="LK146" s="596">
        <v>1</v>
      </c>
      <c r="LL146" s="597"/>
      <c r="LM146" s="599"/>
      <c r="LN146" s="596">
        <v>86.21</v>
      </c>
      <c r="LO146" s="596">
        <v>1</v>
      </c>
      <c r="LP146" s="596">
        <v>1</v>
      </c>
      <c r="LQ146" s="596">
        <v>1</v>
      </c>
      <c r="LR146" s="596">
        <v>1</v>
      </c>
      <c r="LS146" s="596">
        <v>1</v>
      </c>
      <c r="LT146" s="596">
        <v>1</v>
      </c>
      <c r="LU146" s="596">
        <v>1</v>
      </c>
      <c r="LV146" s="596">
        <v>1</v>
      </c>
      <c r="LW146" s="596">
        <v>1</v>
      </c>
      <c r="LX146" s="596">
        <v>1</v>
      </c>
      <c r="LY146" s="596">
        <v>1</v>
      </c>
      <c r="LZ146" s="597"/>
      <c r="MA146" s="599"/>
      <c r="MB146" s="596">
        <v>86.21</v>
      </c>
      <c r="MC146" s="596">
        <v>1</v>
      </c>
      <c r="MD146" s="596">
        <v>1</v>
      </c>
      <c r="ME146" s="596">
        <v>1</v>
      </c>
      <c r="MF146" s="596">
        <v>1</v>
      </c>
      <c r="MG146" s="596">
        <v>1</v>
      </c>
      <c r="MH146" s="596">
        <v>1</v>
      </c>
      <c r="MI146" s="596">
        <v>1</v>
      </c>
      <c r="MJ146" s="596">
        <v>1</v>
      </c>
      <c r="MK146" s="596">
        <v>1</v>
      </c>
      <c r="ML146" s="596">
        <v>1</v>
      </c>
      <c r="MM146" s="596">
        <v>1</v>
      </c>
      <c r="MN146" s="597"/>
      <c r="MO146" s="599"/>
      <c r="MP146" s="596">
        <v>86.21</v>
      </c>
      <c r="MQ146" s="596">
        <v>1</v>
      </c>
      <c r="MR146" s="596">
        <v>1</v>
      </c>
      <c r="MS146" s="596">
        <v>1</v>
      </c>
      <c r="MT146" s="596">
        <v>1</v>
      </c>
      <c r="MU146" s="596">
        <v>1</v>
      </c>
      <c r="MV146" s="596">
        <v>1</v>
      </c>
      <c r="MW146" s="596">
        <v>1</v>
      </c>
      <c r="MX146" s="596">
        <v>1</v>
      </c>
      <c r="MY146" s="596">
        <v>1</v>
      </c>
      <c r="MZ146" s="596">
        <v>1</v>
      </c>
      <c r="NA146" s="596">
        <v>1</v>
      </c>
      <c r="NB146" s="597"/>
      <c r="NC146" s="599"/>
      <c r="ND146" s="596">
        <v>86.21</v>
      </c>
      <c r="NE146" s="596">
        <v>1</v>
      </c>
      <c r="NF146" s="596">
        <v>1</v>
      </c>
      <c r="NG146" s="596">
        <v>1</v>
      </c>
      <c r="NH146" s="596">
        <v>1</v>
      </c>
      <c r="NI146" s="596">
        <v>1</v>
      </c>
      <c r="NJ146" s="596">
        <v>1</v>
      </c>
      <c r="NK146" s="596">
        <v>1</v>
      </c>
      <c r="NL146" s="596">
        <v>1</v>
      </c>
      <c r="NM146" s="596">
        <v>1</v>
      </c>
      <c r="NN146" s="596">
        <v>1</v>
      </c>
      <c r="NO146" s="596">
        <v>1</v>
      </c>
      <c r="NP146" s="597"/>
      <c r="NQ146" s="599"/>
      <c r="NR146" s="596">
        <v>86.21</v>
      </c>
      <c r="NS146" s="596">
        <v>1</v>
      </c>
      <c r="NT146" s="596">
        <v>1</v>
      </c>
      <c r="NU146" s="596">
        <v>1</v>
      </c>
      <c r="NV146" s="596">
        <v>1</v>
      </c>
      <c r="NW146" s="596">
        <v>1</v>
      </c>
      <c r="NX146" s="596">
        <v>1</v>
      </c>
      <c r="NY146" s="596">
        <v>1</v>
      </c>
      <c r="NZ146" s="596">
        <v>1</v>
      </c>
      <c r="OA146" s="596">
        <v>1</v>
      </c>
      <c r="OB146" s="596">
        <v>1</v>
      </c>
      <c r="OC146" s="596">
        <v>1</v>
      </c>
      <c r="OD146" s="597"/>
      <c r="OE146" s="599"/>
      <c r="OF146" s="596">
        <v>86.21</v>
      </c>
      <c r="OG146" s="596">
        <v>1</v>
      </c>
      <c r="OH146" s="596">
        <v>1</v>
      </c>
      <c r="OI146" s="596">
        <v>1</v>
      </c>
      <c r="OJ146" s="596">
        <v>1</v>
      </c>
      <c r="OK146" s="596">
        <v>1</v>
      </c>
      <c r="OL146" s="596">
        <v>1</v>
      </c>
      <c r="OM146" s="596">
        <v>1</v>
      </c>
      <c r="ON146" s="596">
        <v>1</v>
      </c>
      <c r="OO146" s="596">
        <v>1</v>
      </c>
      <c r="OP146" s="596">
        <v>1</v>
      </c>
      <c r="OQ146" s="596">
        <v>1</v>
      </c>
      <c r="OR146" s="597"/>
      <c r="OS146" s="599"/>
      <c r="OT146" s="596">
        <v>86.21</v>
      </c>
      <c r="OU146" s="596">
        <v>1</v>
      </c>
      <c r="OV146" s="596">
        <v>1</v>
      </c>
      <c r="OW146" s="596">
        <v>1</v>
      </c>
      <c r="OX146" s="596">
        <v>1</v>
      </c>
      <c r="OY146" s="596">
        <v>1</v>
      </c>
      <c r="OZ146" s="596">
        <v>1</v>
      </c>
      <c r="PA146" s="596">
        <v>1</v>
      </c>
      <c r="PB146" s="596">
        <v>1</v>
      </c>
      <c r="PC146" s="596">
        <v>1</v>
      </c>
      <c r="PD146" s="596">
        <v>1</v>
      </c>
      <c r="PE146" s="596">
        <v>1</v>
      </c>
      <c r="PF146" s="597"/>
      <c r="PG146" s="599"/>
      <c r="PH146" s="596">
        <v>86.21</v>
      </c>
      <c r="PI146" s="596">
        <v>1</v>
      </c>
      <c r="PJ146" s="596">
        <v>1</v>
      </c>
      <c r="PK146" s="596">
        <v>1</v>
      </c>
      <c r="PL146" s="596">
        <v>1</v>
      </c>
      <c r="PM146" s="596">
        <v>1</v>
      </c>
      <c r="PN146" s="596">
        <v>1</v>
      </c>
      <c r="PO146" s="596">
        <v>1</v>
      </c>
      <c r="PP146" s="596">
        <v>1</v>
      </c>
      <c r="PQ146" s="596">
        <v>1</v>
      </c>
      <c r="PR146" s="596">
        <v>1</v>
      </c>
      <c r="PS146" s="596">
        <v>1</v>
      </c>
      <c r="PT146" s="597"/>
      <c r="PU146" s="372"/>
      <c r="PV146" s="596">
        <v>86.21</v>
      </c>
      <c r="PW146" s="596">
        <v>1</v>
      </c>
      <c r="PX146" s="596">
        <v>1</v>
      </c>
      <c r="PY146" s="596">
        <v>1</v>
      </c>
      <c r="PZ146" s="596">
        <v>1</v>
      </c>
      <c r="QA146" s="596">
        <v>1</v>
      </c>
      <c r="QB146" s="596">
        <v>1</v>
      </c>
      <c r="QC146" s="596">
        <v>1</v>
      </c>
      <c r="QD146" s="596">
        <v>1</v>
      </c>
      <c r="QE146" s="596">
        <v>1</v>
      </c>
      <c r="QF146" s="596">
        <v>1</v>
      </c>
      <c r="QG146" s="596">
        <v>1</v>
      </c>
      <c r="QH146" s="591"/>
      <c r="QI146" s="592"/>
    </row>
    <row r="147" spans="1:451" s="392" customFormat="1" ht="13.5" thickBot="1" x14ac:dyDescent="0.3">
      <c r="A147" s="589"/>
      <c r="B147" s="595"/>
      <c r="C147" s="589"/>
      <c r="D147" s="600"/>
      <c r="E147" s="600"/>
      <c r="F147" s="600"/>
      <c r="G147" s="600"/>
      <c r="H147" s="600"/>
      <c r="I147" s="600"/>
      <c r="J147" s="600"/>
      <c r="K147" s="600"/>
      <c r="L147" s="600"/>
      <c r="M147" s="600"/>
      <c r="N147" s="600"/>
      <c r="O147" s="600"/>
      <c r="P147" s="591"/>
      <c r="Q147" s="371"/>
      <c r="R147" s="600"/>
      <c r="S147" s="600"/>
      <c r="T147" s="600"/>
      <c r="U147" s="600"/>
      <c r="V147" s="600"/>
      <c r="W147" s="600"/>
      <c r="X147" s="600"/>
      <c r="Y147" s="600"/>
      <c r="Z147" s="600"/>
      <c r="AA147" s="600"/>
      <c r="AB147" s="600"/>
      <c r="AC147" s="600"/>
      <c r="AD147" s="591"/>
      <c r="AE147" s="371"/>
      <c r="AF147" s="600"/>
      <c r="AG147" s="600"/>
      <c r="AH147" s="600"/>
      <c r="AI147" s="600"/>
      <c r="AJ147" s="600"/>
      <c r="AK147" s="600"/>
      <c r="AL147" s="600"/>
      <c r="AM147" s="600"/>
      <c r="AN147" s="600"/>
      <c r="AO147" s="600"/>
      <c r="AP147" s="600"/>
      <c r="AQ147" s="600"/>
      <c r="AR147" s="591"/>
      <c r="AS147" s="371"/>
      <c r="AT147" s="600"/>
      <c r="AU147" s="600"/>
      <c r="AV147" s="600"/>
      <c r="AW147" s="600"/>
      <c r="AX147" s="600"/>
      <c r="AY147" s="600"/>
      <c r="AZ147" s="600"/>
      <c r="BA147" s="600"/>
      <c r="BB147" s="600"/>
      <c r="BC147" s="600"/>
      <c r="BD147" s="600"/>
      <c r="BE147" s="600"/>
      <c r="BF147" s="591"/>
      <c r="BG147" s="371"/>
      <c r="BH147" s="600"/>
      <c r="BI147" s="600"/>
      <c r="BJ147" s="600"/>
      <c r="BK147" s="600"/>
      <c r="BL147" s="600"/>
      <c r="BM147" s="600"/>
      <c r="BN147" s="600"/>
      <c r="BO147" s="600"/>
      <c r="BP147" s="600"/>
      <c r="BQ147" s="600"/>
      <c r="BR147" s="600"/>
      <c r="BS147" s="600"/>
      <c r="BT147" s="591"/>
      <c r="BU147" s="371"/>
      <c r="BV147" s="600"/>
      <c r="BW147" s="600"/>
      <c r="BX147" s="600"/>
      <c r="BY147" s="600"/>
      <c r="BZ147" s="600"/>
      <c r="CA147" s="600"/>
      <c r="CB147" s="600"/>
      <c r="CC147" s="600"/>
      <c r="CD147" s="600"/>
      <c r="CE147" s="600"/>
      <c r="CF147" s="600"/>
      <c r="CG147" s="600"/>
      <c r="CH147" s="591"/>
      <c r="CI147" s="371"/>
      <c r="CJ147" s="600"/>
      <c r="CK147" s="600"/>
      <c r="CL147" s="600"/>
      <c r="CM147" s="600"/>
      <c r="CN147" s="600"/>
      <c r="CO147" s="600"/>
      <c r="CP147" s="600"/>
      <c r="CQ147" s="600"/>
      <c r="CR147" s="600"/>
      <c r="CS147" s="600"/>
      <c r="CT147" s="600"/>
      <c r="CU147" s="600"/>
      <c r="CV147" s="591"/>
      <c r="CW147" s="371"/>
      <c r="CX147" s="600"/>
      <c r="CY147" s="600"/>
      <c r="CZ147" s="600"/>
      <c r="DA147" s="600"/>
      <c r="DB147" s="600"/>
      <c r="DC147" s="600"/>
      <c r="DD147" s="600"/>
      <c r="DE147" s="600"/>
      <c r="DF147" s="600"/>
      <c r="DG147" s="600"/>
      <c r="DH147" s="600"/>
      <c r="DI147" s="600"/>
      <c r="DJ147" s="591"/>
      <c r="DK147" s="371"/>
      <c r="DL147" s="600"/>
      <c r="DM147" s="600"/>
      <c r="DN147" s="600"/>
      <c r="DO147" s="600"/>
      <c r="DP147" s="600"/>
      <c r="DQ147" s="600"/>
      <c r="DR147" s="600"/>
      <c r="DS147" s="600"/>
      <c r="DT147" s="600"/>
      <c r="DU147" s="600"/>
      <c r="DV147" s="600"/>
      <c r="DW147" s="600"/>
      <c r="DX147" s="591"/>
      <c r="DY147" s="371"/>
      <c r="DZ147" s="600"/>
      <c r="EA147" s="600"/>
      <c r="EB147" s="600"/>
      <c r="EC147" s="600"/>
      <c r="ED147" s="600"/>
      <c r="EE147" s="600"/>
      <c r="EF147" s="600"/>
      <c r="EG147" s="600"/>
      <c r="EH147" s="600"/>
      <c r="EI147" s="600"/>
      <c r="EJ147" s="600"/>
      <c r="EK147" s="600"/>
      <c r="EL147" s="591"/>
      <c r="EM147" s="371"/>
      <c r="EN147" s="600"/>
      <c r="EO147" s="600"/>
      <c r="EP147" s="600"/>
      <c r="EQ147" s="600"/>
      <c r="ER147" s="600"/>
      <c r="ES147" s="600"/>
      <c r="ET147" s="600"/>
      <c r="EU147" s="600"/>
      <c r="EV147" s="600"/>
      <c r="EW147" s="600"/>
      <c r="EX147" s="600"/>
      <c r="EY147" s="600"/>
      <c r="EZ147" s="591"/>
      <c r="FA147" s="371"/>
      <c r="FB147" s="600"/>
      <c r="FC147" s="600"/>
      <c r="FD147" s="600"/>
      <c r="FE147" s="600"/>
      <c r="FF147" s="600"/>
      <c r="FG147" s="600"/>
      <c r="FH147" s="600"/>
      <c r="FI147" s="600"/>
      <c r="FJ147" s="600"/>
      <c r="FK147" s="600"/>
      <c r="FL147" s="600"/>
      <c r="FM147" s="600"/>
      <c r="FN147" s="591"/>
      <c r="FO147" s="371"/>
      <c r="FP147" s="600"/>
      <c r="FQ147" s="600"/>
      <c r="FR147" s="600"/>
      <c r="FS147" s="600"/>
      <c r="FT147" s="600"/>
      <c r="FU147" s="600"/>
      <c r="FV147" s="600"/>
      <c r="FW147" s="600"/>
      <c r="FX147" s="600"/>
      <c r="FY147" s="600"/>
      <c r="FZ147" s="600"/>
      <c r="GA147" s="600"/>
      <c r="GB147" s="591"/>
      <c r="GC147" s="371"/>
      <c r="GD147" s="600"/>
      <c r="GE147" s="600"/>
      <c r="GF147" s="600"/>
      <c r="GG147" s="600"/>
      <c r="GH147" s="600"/>
      <c r="GI147" s="600"/>
      <c r="GJ147" s="600"/>
      <c r="GK147" s="600"/>
      <c r="GL147" s="600"/>
      <c r="GM147" s="600"/>
      <c r="GN147" s="600"/>
      <c r="GO147" s="600"/>
      <c r="GP147" s="591"/>
      <c r="GQ147" s="371"/>
      <c r="GR147" s="600"/>
      <c r="GS147" s="600"/>
      <c r="GT147" s="600"/>
      <c r="GU147" s="600"/>
      <c r="GV147" s="600"/>
      <c r="GW147" s="600"/>
      <c r="GX147" s="600"/>
      <c r="GY147" s="600"/>
      <c r="GZ147" s="600"/>
      <c r="HA147" s="600"/>
      <c r="HB147" s="600"/>
      <c r="HC147" s="600"/>
      <c r="HD147" s="591"/>
      <c r="HE147" s="371"/>
      <c r="HF147" s="600"/>
      <c r="HG147" s="600"/>
      <c r="HH147" s="600"/>
      <c r="HI147" s="600"/>
      <c r="HJ147" s="600"/>
      <c r="HK147" s="600"/>
      <c r="HL147" s="600"/>
      <c r="HM147" s="600"/>
      <c r="HN147" s="600"/>
      <c r="HO147" s="600"/>
      <c r="HP147" s="600"/>
      <c r="HQ147" s="600"/>
      <c r="HR147" s="591"/>
      <c r="HS147" s="371"/>
      <c r="HT147" s="600"/>
      <c r="HU147" s="600"/>
      <c r="HV147" s="600"/>
      <c r="HW147" s="600"/>
      <c r="HX147" s="600"/>
      <c r="HY147" s="600"/>
      <c r="HZ147" s="600"/>
      <c r="IA147" s="600"/>
      <c r="IB147" s="600"/>
      <c r="IC147" s="600"/>
      <c r="ID147" s="600"/>
      <c r="IE147" s="600"/>
      <c r="IF147" s="591"/>
      <c r="IG147" s="371"/>
      <c r="IH147" s="600"/>
      <c r="II147" s="600"/>
      <c r="IJ147" s="600"/>
      <c r="IK147" s="600"/>
      <c r="IL147" s="600"/>
      <c r="IM147" s="600"/>
      <c r="IN147" s="600"/>
      <c r="IO147" s="600"/>
      <c r="IP147" s="600"/>
      <c r="IQ147" s="600"/>
      <c r="IR147" s="600"/>
      <c r="IS147" s="600"/>
      <c r="IT147" s="591"/>
      <c r="IU147" s="371"/>
      <c r="IV147" s="600"/>
      <c r="IW147" s="600"/>
      <c r="IX147" s="600"/>
      <c r="IY147" s="600"/>
      <c r="IZ147" s="600"/>
      <c r="JA147" s="600"/>
      <c r="JB147" s="600"/>
      <c r="JC147" s="600"/>
      <c r="JD147" s="600"/>
      <c r="JE147" s="600"/>
      <c r="JF147" s="600"/>
      <c r="JG147" s="600"/>
      <c r="JH147" s="591"/>
      <c r="JI147" s="371"/>
      <c r="JJ147" s="600"/>
      <c r="JK147" s="600"/>
      <c r="JL147" s="600"/>
      <c r="JM147" s="600"/>
      <c r="JN147" s="600"/>
      <c r="JO147" s="600"/>
      <c r="JP147" s="600"/>
      <c r="JQ147" s="600"/>
      <c r="JR147" s="600"/>
      <c r="JS147" s="600"/>
      <c r="JT147" s="600"/>
      <c r="JU147" s="600"/>
      <c r="JV147" s="591"/>
      <c r="JW147" s="371"/>
      <c r="JX147" s="600"/>
      <c r="JY147" s="600"/>
      <c r="JZ147" s="600"/>
      <c r="KA147" s="600"/>
      <c r="KB147" s="600"/>
      <c r="KC147" s="600"/>
      <c r="KD147" s="600"/>
      <c r="KE147" s="600"/>
      <c r="KF147" s="600"/>
      <c r="KG147" s="600"/>
      <c r="KH147" s="600"/>
      <c r="KI147" s="600"/>
      <c r="KJ147" s="591"/>
      <c r="KK147" s="371"/>
      <c r="KL147" s="600"/>
      <c r="KM147" s="600"/>
      <c r="KN147" s="600"/>
      <c r="KO147" s="600"/>
      <c r="KP147" s="600"/>
      <c r="KQ147" s="600"/>
      <c r="KR147" s="600"/>
      <c r="KS147" s="600"/>
      <c r="KT147" s="600"/>
      <c r="KU147" s="600"/>
      <c r="KV147" s="600"/>
      <c r="KW147" s="600"/>
      <c r="KX147" s="591"/>
      <c r="KY147" s="371"/>
      <c r="KZ147" s="600"/>
      <c r="LA147" s="600"/>
      <c r="LB147" s="600"/>
      <c r="LC147" s="600"/>
      <c r="LD147" s="600"/>
      <c r="LE147" s="600"/>
      <c r="LF147" s="600"/>
      <c r="LG147" s="600"/>
      <c r="LH147" s="600"/>
      <c r="LI147" s="600"/>
      <c r="LJ147" s="600"/>
      <c r="LK147" s="600"/>
      <c r="LL147" s="591"/>
      <c r="LM147" s="371"/>
      <c r="LN147" s="600"/>
      <c r="LO147" s="600"/>
      <c r="LP147" s="600"/>
      <c r="LQ147" s="600"/>
      <c r="LR147" s="600"/>
      <c r="LS147" s="600"/>
      <c r="LT147" s="600"/>
      <c r="LU147" s="600"/>
      <c r="LV147" s="600"/>
      <c r="LW147" s="600"/>
      <c r="LX147" s="600"/>
      <c r="LY147" s="600"/>
      <c r="LZ147" s="591"/>
      <c r="MA147" s="371"/>
      <c r="MB147" s="600"/>
      <c r="MC147" s="600"/>
      <c r="MD147" s="600"/>
      <c r="ME147" s="600"/>
      <c r="MF147" s="600"/>
      <c r="MG147" s="600"/>
      <c r="MH147" s="600"/>
      <c r="MI147" s="600"/>
      <c r="MJ147" s="600"/>
      <c r="MK147" s="600"/>
      <c r="ML147" s="600"/>
      <c r="MM147" s="600"/>
      <c r="MN147" s="591"/>
      <c r="MO147" s="371"/>
      <c r="MP147" s="600"/>
      <c r="MQ147" s="600"/>
      <c r="MR147" s="600"/>
      <c r="MS147" s="600"/>
      <c r="MT147" s="600"/>
      <c r="MU147" s="600"/>
      <c r="MV147" s="600"/>
      <c r="MW147" s="600"/>
      <c r="MX147" s="600"/>
      <c r="MY147" s="600"/>
      <c r="MZ147" s="600"/>
      <c r="NA147" s="600"/>
      <c r="NB147" s="591"/>
      <c r="NC147" s="371"/>
      <c r="ND147" s="600"/>
      <c r="NE147" s="600"/>
      <c r="NF147" s="600"/>
      <c r="NG147" s="600"/>
      <c r="NH147" s="600"/>
      <c r="NI147" s="600"/>
      <c r="NJ147" s="600"/>
      <c r="NK147" s="600"/>
      <c r="NL147" s="600"/>
      <c r="NM147" s="600"/>
      <c r="NN147" s="600"/>
      <c r="NO147" s="600"/>
      <c r="NP147" s="591"/>
      <c r="NQ147" s="371"/>
      <c r="NR147" s="600"/>
      <c r="NS147" s="600"/>
      <c r="NT147" s="600"/>
      <c r="NU147" s="600"/>
      <c r="NV147" s="600"/>
      <c r="NW147" s="600"/>
      <c r="NX147" s="600"/>
      <c r="NY147" s="600"/>
      <c r="NZ147" s="600"/>
      <c r="OA147" s="600"/>
      <c r="OB147" s="600"/>
      <c r="OC147" s="600"/>
      <c r="OD147" s="591"/>
      <c r="OE147" s="371"/>
      <c r="OF147" s="600"/>
      <c r="OG147" s="600"/>
      <c r="OH147" s="600"/>
      <c r="OI147" s="600"/>
      <c r="OJ147" s="600"/>
      <c r="OK147" s="600"/>
      <c r="OL147" s="600"/>
      <c r="OM147" s="600"/>
      <c r="ON147" s="600"/>
      <c r="OO147" s="600"/>
      <c r="OP147" s="600"/>
      <c r="OQ147" s="600"/>
      <c r="OR147" s="591"/>
      <c r="OS147" s="371"/>
      <c r="OT147" s="600"/>
      <c r="OU147" s="600"/>
      <c r="OV147" s="600"/>
      <c r="OW147" s="600"/>
      <c r="OX147" s="600"/>
      <c r="OY147" s="600"/>
      <c r="OZ147" s="600"/>
      <c r="PA147" s="600"/>
      <c r="PB147" s="600"/>
      <c r="PC147" s="600"/>
      <c r="PD147" s="600"/>
      <c r="PE147" s="600"/>
      <c r="PF147" s="591"/>
      <c r="PG147" s="371"/>
      <c r="PH147" s="600"/>
      <c r="PI147" s="600"/>
      <c r="PJ147" s="600"/>
      <c r="PK147" s="600"/>
      <c r="PL147" s="600"/>
      <c r="PM147" s="600"/>
      <c r="PN147" s="600"/>
      <c r="PO147" s="600"/>
      <c r="PP147" s="600"/>
      <c r="PQ147" s="600"/>
      <c r="PR147" s="600"/>
      <c r="PS147" s="600"/>
      <c r="PT147" s="591"/>
      <c r="PU147" s="371"/>
      <c r="PV147" s="600"/>
      <c r="PW147" s="600"/>
      <c r="PX147" s="600"/>
      <c r="PY147" s="600"/>
      <c r="PZ147" s="600"/>
      <c r="QA147" s="600"/>
      <c r="QB147" s="600"/>
      <c r="QC147" s="600"/>
      <c r="QD147" s="600"/>
      <c r="QE147" s="600"/>
      <c r="QF147" s="600"/>
      <c r="QG147" s="600"/>
      <c r="QH147" s="591"/>
      <c r="QI147" s="601"/>
    </row>
    <row r="148" spans="1:451" s="313" customFormat="1" ht="12.5" x14ac:dyDescent="0.25">
      <c r="A148" s="602"/>
      <c r="B148" s="338" t="s">
        <v>170</v>
      </c>
      <c r="C148" s="325"/>
      <c r="D148" s="339" t="s">
        <v>171</v>
      </c>
      <c r="E148" s="340" t="s">
        <v>171</v>
      </c>
      <c r="F148" s="340" t="s">
        <v>171</v>
      </c>
      <c r="G148" s="340" t="s">
        <v>171</v>
      </c>
      <c r="H148" s="340" t="s">
        <v>171</v>
      </c>
      <c r="I148" s="340" t="s">
        <v>171</v>
      </c>
      <c r="J148" s="340" t="s">
        <v>171</v>
      </c>
      <c r="K148" s="340" t="s">
        <v>171</v>
      </c>
      <c r="L148" s="340" t="s">
        <v>171</v>
      </c>
      <c r="M148" s="340" t="s">
        <v>171</v>
      </c>
      <c r="N148" s="340" t="s">
        <v>171</v>
      </c>
      <c r="O148" s="340" t="s">
        <v>171</v>
      </c>
      <c r="P148" s="341" t="s">
        <v>171</v>
      </c>
      <c r="Q148" s="371"/>
      <c r="R148" s="339" t="s">
        <v>171</v>
      </c>
      <c r="S148" s="340" t="s">
        <v>171</v>
      </c>
      <c r="T148" s="340" t="s">
        <v>171</v>
      </c>
      <c r="U148" s="340" t="s">
        <v>171</v>
      </c>
      <c r="V148" s="340" t="s">
        <v>171</v>
      </c>
      <c r="W148" s="340" t="s">
        <v>171</v>
      </c>
      <c r="X148" s="340" t="s">
        <v>171</v>
      </c>
      <c r="Y148" s="340" t="s">
        <v>171</v>
      </c>
      <c r="Z148" s="340" t="s">
        <v>171</v>
      </c>
      <c r="AA148" s="340" t="s">
        <v>171</v>
      </c>
      <c r="AB148" s="340" t="s">
        <v>171</v>
      </c>
      <c r="AC148" s="340" t="s">
        <v>171</v>
      </c>
      <c r="AD148" s="341" t="s">
        <v>171</v>
      </c>
      <c r="AE148" s="371"/>
      <c r="AF148" s="339" t="s">
        <v>171</v>
      </c>
      <c r="AG148" s="340" t="s">
        <v>171</v>
      </c>
      <c r="AH148" s="340" t="s">
        <v>171</v>
      </c>
      <c r="AI148" s="340" t="s">
        <v>171</v>
      </c>
      <c r="AJ148" s="340" t="s">
        <v>171</v>
      </c>
      <c r="AK148" s="340" t="s">
        <v>171</v>
      </c>
      <c r="AL148" s="340" t="s">
        <v>171</v>
      </c>
      <c r="AM148" s="340" t="s">
        <v>171</v>
      </c>
      <c r="AN148" s="340" t="s">
        <v>171</v>
      </c>
      <c r="AO148" s="340" t="s">
        <v>171</v>
      </c>
      <c r="AP148" s="340" t="s">
        <v>171</v>
      </c>
      <c r="AQ148" s="340" t="s">
        <v>171</v>
      </c>
      <c r="AR148" s="341" t="s">
        <v>171</v>
      </c>
      <c r="AS148" s="342"/>
      <c r="AT148" s="339" t="s">
        <v>171</v>
      </c>
      <c r="AU148" s="340" t="s">
        <v>171</v>
      </c>
      <c r="AV148" s="340" t="s">
        <v>171</v>
      </c>
      <c r="AW148" s="340" t="s">
        <v>171</v>
      </c>
      <c r="AX148" s="340" t="s">
        <v>171</v>
      </c>
      <c r="AY148" s="340" t="s">
        <v>171</v>
      </c>
      <c r="AZ148" s="340" t="s">
        <v>171</v>
      </c>
      <c r="BA148" s="340" t="s">
        <v>171</v>
      </c>
      <c r="BB148" s="340" t="s">
        <v>171</v>
      </c>
      <c r="BC148" s="340" t="s">
        <v>171</v>
      </c>
      <c r="BD148" s="340" t="s">
        <v>171</v>
      </c>
      <c r="BE148" s="340" t="s">
        <v>171</v>
      </c>
      <c r="BF148" s="341" t="s">
        <v>171</v>
      </c>
      <c r="BG148" s="342"/>
      <c r="BH148" s="339" t="s">
        <v>171</v>
      </c>
      <c r="BI148" s="340" t="s">
        <v>171</v>
      </c>
      <c r="BJ148" s="340" t="s">
        <v>171</v>
      </c>
      <c r="BK148" s="340" t="s">
        <v>171</v>
      </c>
      <c r="BL148" s="340" t="s">
        <v>171</v>
      </c>
      <c r="BM148" s="340" t="s">
        <v>171</v>
      </c>
      <c r="BN148" s="340" t="s">
        <v>171</v>
      </c>
      <c r="BO148" s="340" t="s">
        <v>171</v>
      </c>
      <c r="BP148" s="340" t="s">
        <v>171</v>
      </c>
      <c r="BQ148" s="340" t="s">
        <v>171</v>
      </c>
      <c r="BR148" s="340" t="s">
        <v>171</v>
      </c>
      <c r="BS148" s="340" t="s">
        <v>171</v>
      </c>
      <c r="BT148" s="341" t="s">
        <v>171</v>
      </c>
      <c r="BU148" s="342"/>
      <c r="BV148" s="339" t="s">
        <v>171</v>
      </c>
      <c r="BW148" s="340" t="s">
        <v>171</v>
      </c>
      <c r="BX148" s="340" t="s">
        <v>171</v>
      </c>
      <c r="BY148" s="340" t="s">
        <v>171</v>
      </c>
      <c r="BZ148" s="340" t="s">
        <v>171</v>
      </c>
      <c r="CA148" s="340" t="s">
        <v>171</v>
      </c>
      <c r="CB148" s="340" t="s">
        <v>171</v>
      </c>
      <c r="CC148" s="340" t="s">
        <v>171</v>
      </c>
      <c r="CD148" s="340" t="s">
        <v>171</v>
      </c>
      <c r="CE148" s="340" t="s">
        <v>171</v>
      </c>
      <c r="CF148" s="340" t="s">
        <v>171</v>
      </c>
      <c r="CG148" s="340" t="s">
        <v>171</v>
      </c>
      <c r="CH148" s="341" t="s">
        <v>171</v>
      </c>
      <c r="CI148" s="342"/>
      <c r="CJ148" s="339" t="s">
        <v>171</v>
      </c>
      <c r="CK148" s="340" t="s">
        <v>171</v>
      </c>
      <c r="CL148" s="340" t="s">
        <v>171</v>
      </c>
      <c r="CM148" s="340" t="s">
        <v>171</v>
      </c>
      <c r="CN148" s="340" t="s">
        <v>171</v>
      </c>
      <c r="CO148" s="340" t="s">
        <v>171</v>
      </c>
      <c r="CP148" s="340" t="s">
        <v>171</v>
      </c>
      <c r="CQ148" s="340" t="s">
        <v>171</v>
      </c>
      <c r="CR148" s="340" t="s">
        <v>171</v>
      </c>
      <c r="CS148" s="340" t="s">
        <v>171</v>
      </c>
      <c r="CT148" s="340" t="s">
        <v>171</v>
      </c>
      <c r="CU148" s="340" t="s">
        <v>171</v>
      </c>
      <c r="CV148" s="341" t="s">
        <v>171</v>
      </c>
      <c r="CW148" s="342"/>
      <c r="CX148" s="339" t="s">
        <v>171</v>
      </c>
      <c r="CY148" s="340" t="s">
        <v>171</v>
      </c>
      <c r="CZ148" s="340" t="s">
        <v>171</v>
      </c>
      <c r="DA148" s="340" t="s">
        <v>171</v>
      </c>
      <c r="DB148" s="340" t="s">
        <v>171</v>
      </c>
      <c r="DC148" s="340" t="s">
        <v>171</v>
      </c>
      <c r="DD148" s="340" t="s">
        <v>171</v>
      </c>
      <c r="DE148" s="340" t="s">
        <v>171</v>
      </c>
      <c r="DF148" s="340" t="s">
        <v>171</v>
      </c>
      <c r="DG148" s="340" t="s">
        <v>171</v>
      </c>
      <c r="DH148" s="340" t="s">
        <v>171</v>
      </c>
      <c r="DI148" s="340" t="s">
        <v>171</v>
      </c>
      <c r="DJ148" s="341" t="s">
        <v>171</v>
      </c>
      <c r="DK148" s="342"/>
      <c r="DL148" s="339" t="s">
        <v>171</v>
      </c>
      <c r="DM148" s="340" t="s">
        <v>171</v>
      </c>
      <c r="DN148" s="340" t="s">
        <v>171</v>
      </c>
      <c r="DO148" s="340" t="s">
        <v>171</v>
      </c>
      <c r="DP148" s="340" t="s">
        <v>171</v>
      </c>
      <c r="DQ148" s="340" t="s">
        <v>171</v>
      </c>
      <c r="DR148" s="340" t="s">
        <v>171</v>
      </c>
      <c r="DS148" s="340" t="s">
        <v>171</v>
      </c>
      <c r="DT148" s="340" t="s">
        <v>171</v>
      </c>
      <c r="DU148" s="340" t="s">
        <v>171</v>
      </c>
      <c r="DV148" s="340" t="s">
        <v>171</v>
      </c>
      <c r="DW148" s="340" t="s">
        <v>171</v>
      </c>
      <c r="DX148" s="341" t="s">
        <v>171</v>
      </c>
      <c r="DY148" s="342"/>
      <c r="DZ148" s="339" t="s">
        <v>171</v>
      </c>
      <c r="EA148" s="340" t="s">
        <v>171</v>
      </c>
      <c r="EB148" s="340" t="s">
        <v>171</v>
      </c>
      <c r="EC148" s="340" t="s">
        <v>171</v>
      </c>
      <c r="ED148" s="340" t="s">
        <v>171</v>
      </c>
      <c r="EE148" s="340" t="s">
        <v>171</v>
      </c>
      <c r="EF148" s="340" t="s">
        <v>171</v>
      </c>
      <c r="EG148" s="340" t="s">
        <v>171</v>
      </c>
      <c r="EH148" s="340" t="s">
        <v>171</v>
      </c>
      <c r="EI148" s="340" t="s">
        <v>171</v>
      </c>
      <c r="EJ148" s="340" t="s">
        <v>171</v>
      </c>
      <c r="EK148" s="340" t="s">
        <v>171</v>
      </c>
      <c r="EL148" s="341" t="s">
        <v>171</v>
      </c>
      <c r="EM148" s="342"/>
      <c r="EN148" s="339" t="s">
        <v>171</v>
      </c>
      <c r="EO148" s="340" t="s">
        <v>171</v>
      </c>
      <c r="EP148" s="340" t="s">
        <v>171</v>
      </c>
      <c r="EQ148" s="340" t="s">
        <v>171</v>
      </c>
      <c r="ER148" s="340" t="s">
        <v>171</v>
      </c>
      <c r="ES148" s="340" t="s">
        <v>171</v>
      </c>
      <c r="ET148" s="340" t="s">
        <v>171</v>
      </c>
      <c r="EU148" s="340" t="s">
        <v>171</v>
      </c>
      <c r="EV148" s="340" t="s">
        <v>171</v>
      </c>
      <c r="EW148" s="340" t="s">
        <v>171</v>
      </c>
      <c r="EX148" s="340" t="s">
        <v>171</v>
      </c>
      <c r="EY148" s="340" t="s">
        <v>171</v>
      </c>
      <c r="EZ148" s="341" t="s">
        <v>171</v>
      </c>
      <c r="FA148" s="342"/>
      <c r="FB148" s="339" t="s">
        <v>171</v>
      </c>
      <c r="FC148" s="340" t="s">
        <v>171</v>
      </c>
      <c r="FD148" s="340" t="s">
        <v>171</v>
      </c>
      <c r="FE148" s="340" t="s">
        <v>171</v>
      </c>
      <c r="FF148" s="340" t="s">
        <v>171</v>
      </c>
      <c r="FG148" s="340" t="s">
        <v>171</v>
      </c>
      <c r="FH148" s="340" t="s">
        <v>171</v>
      </c>
      <c r="FI148" s="340" t="s">
        <v>171</v>
      </c>
      <c r="FJ148" s="340" t="s">
        <v>171</v>
      </c>
      <c r="FK148" s="340" t="s">
        <v>171</v>
      </c>
      <c r="FL148" s="340" t="s">
        <v>171</v>
      </c>
      <c r="FM148" s="340" t="s">
        <v>171</v>
      </c>
      <c r="FN148" s="341" t="s">
        <v>171</v>
      </c>
      <c r="FO148" s="342"/>
      <c r="FP148" s="339" t="s">
        <v>171</v>
      </c>
      <c r="FQ148" s="340" t="s">
        <v>171</v>
      </c>
      <c r="FR148" s="340" t="s">
        <v>171</v>
      </c>
      <c r="FS148" s="340" t="s">
        <v>171</v>
      </c>
      <c r="FT148" s="340" t="s">
        <v>171</v>
      </c>
      <c r="FU148" s="340" t="s">
        <v>171</v>
      </c>
      <c r="FV148" s="340" t="s">
        <v>171</v>
      </c>
      <c r="FW148" s="340" t="s">
        <v>171</v>
      </c>
      <c r="FX148" s="340" t="s">
        <v>171</v>
      </c>
      <c r="FY148" s="340" t="s">
        <v>171</v>
      </c>
      <c r="FZ148" s="340" t="s">
        <v>171</v>
      </c>
      <c r="GA148" s="340" t="s">
        <v>171</v>
      </c>
      <c r="GB148" s="341" t="s">
        <v>171</v>
      </c>
      <c r="GC148" s="342"/>
      <c r="GD148" s="339" t="s">
        <v>171</v>
      </c>
      <c r="GE148" s="340" t="s">
        <v>171</v>
      </c>
      <c r="GF148" s="340" t="s">
        <v>171</v>
      </c>
      <c r="GG148" s="340" t="s">
        <v>171</v>
      </c>
      <c r="GH148" s="340" t="s">
        <v>171</v>
      </c>
      <c r="GI148" s="340" t="s">
        <v>171</v>
      </c>
      <c r="GJ148" s="340" t="s">
        <v>171</v>
      </c>
      <c r="GK148" s="340" t="s">
        <v>171</v>
      </c>
      <c r="GL148" s="340" t="s">
        <v>171</v>
      </c>
      <c r="GM148" s="340" t="s">
        <v>171</v>
      </c>
      <c r="GN148" s="340" t="s">
        <v>171</v>
      </c>
      <c r="GO148" s="340" t="s">
        <v>171</v>
      </c>
      <c r="GP148" s="341" t="s">
        <v>171</v>
      </c>
      <c r="GQ148" s="342"/>
      <c r="GR148" s="339" t="s">
        <v>171</v>
      </c>
      <c r="GS148" s="340" t="s">
        <v>171</v>
      </c>
      <c r="GT148" s="340" t="s">
        <v>171</v>
      </c>
      <c r="GU148" s="340" t="s">
        <v>171</v>
      </c>
      <c r="GV148" s="340" t="s">
        <v>171</v>
      </c>
      <c r="GW148" s="340" t="s">
        <v>171</v>
      </c>
      <c r="GX148" s="340" t="s">
        <v>171</v>
      </c>
      <c r="GY148" s="340" t="s">
        <v>171</v>
      </c>
      <c r="GZ148" s="340" t="s">
        <v>171</v>
      </c>
      <c r="HA148" s="340" t="s">
        <v>171</v>
      </c>
      <c r="HB148" s="340" t="s">
        <v>171</v>
      </c>
      <c r="HC148" s="340" t="s">
        <v>171</v>
      </c>
      <c r="HD148" s="341" t="s">
        <v>171</v>
      </c>
      <c r="HE148" s="342"/>
      <c r="HF148" s="339" t="s">
        <v>171</v>
      </c>
      <c r="HG148" s="340" t="s">
        <v>171</v>
      </c>
      <c r="HH148" s="340" t="s">
        <v>171</v>
      </c>
      <c r="HI148" s="340" t="s">
        <v>171</v>
      </c>
      <c r="HJ148" s="340" t="s">
        <v>171</v>
      </c>
      <c r="HK148" s="340" t="s">
        <v>171</v>
      </c>
      <c r="HL148" s="340" t="s">
        <v>171</v>
      </c>
      <c r="HM148" s="340" t="s">
        <v>171</v>
      </c>
      <c r="HN148" s="340" t="s">
        <v>171</v>
      </c>
      <c r="HO148" s="340" t="s">
        <v>171</v>
      </c>
      <c r="HP148" s="340" t="s">
        <v>171</v>
      </c>
      <c r="HQ148" s="340" t="s">
        <v>171</v>
      </c>
      <c r="HR148" s="341" t="s">
        <v>171</v>
      </c>
      <c r="HS148" s="342"/>
      <c r="HT148" s="339" t="s">
        <v>171</v>
      </c>
      <c r="HU148" s="340" t="s">
        <v>171</v>
      </c>
      <c r="HV148" s="340" t="s">
        <v>171</v>
      </c>
      <c r="HW148" s="340" t="s">
        <v>171</v>
      </c>
      <c r="HX148" s="340" t="s">
        <v>171</v>
      </c>
      <c r="HY148" s="340" t="s">
        <v>171</v>
      </c>
      <c r="HZ148" s="340" t="s">
        <v>171</v>
      </c>
      <c r="IA148" s="340" t="s">
        <v>171</v>
      </c>
      <c r="IB148" s="340" t="s">
        <v>171</v>
      </c>
      <c r="IC148" s="340" t="s">
        <v>171</v>
      </c>
      <c r="ID148" s="340" t="s">
        <v>171</v>
      </c>
      <c r="IE148" s="340" t="s">
        <v>171</v>
      </c>
      <c r="IF148" s="341" t="s">
        <v>171</v>
      </c>
      <c r="IG148" s="342"/>
      <c r="IH148" s="339" t="s">
        <v>171</v>
      </c>
      <c r="II148" s="340" t="s">
        <v>171</v>
      </c>
      <c r="IJ148" s="340" t="s">
        <v>171</v>
      </c>
      <c r="IK148" s="340" t="s">
        <v>171</v>
      </c>
      <c r="IL148" s="340" t="s">
        <v>171</v>
      </c>
      <c r="IM148" s="340" t="s">
        <v>171</v>
      </c>
      <c r="IN148" s="340" t="s">
        <v>171</v>
      </c>
      <c r="IO148" s="340" t="s">
        <v>171</v>
      </c>
      <c r="IP148" s="340" t="s">
        <v>171</v>
      </c>
      <c r="IQ148" s="340" t="s">
        <v>171</v>
      </c>
      <c r="IR148" s="340" t="s">
        <v>171</v>
      </c>
      <c r="IS148" s="340" t="s">
        <v>171</v>
      </c>
      <c r="IT148" s="341" t="s">
        <v>171</v>
      </c>
      <c r="IU148" s="342"/>
      <c r="IV148" s="339" t="s">
        <v>171</v>
      </c>
      <c r="IW148" s="340" t="s">
        <v>171</v>
      </c>
      <c r="IX148" s="340" t="s">
        <v>171</v>
      </c>
      <c r="IY148" s="340" t="s">
        <v>171</v>
      </c>
      <c r="IZ148" s="340" t="s">
        <v>171</v>
      </c>
      <c r="JA148" s="340" t="s">
        <v>171</v>
      </c>
      <c r="JB148" s="340" t="s">
        <v>171</v>
      </c>
      <c r="JC148" s="340" t="s">
        <v>171</v>
      </c>
      <c r="JD148" s="340" t="s">
        <v>171</v>
      </c>
      <c r="JE148" s="340" t="s">
        <v>171</v>
      </c>
      <c r="JF148" s="340" t="s">
        <v>171</v>
      </c>
      <c r="JG148" s="340" t="s">
        <v>171</v>
      </c>
      <c r="JH148" s="341" t="s">
        <v>171</v>
      </c>
      <c r="JI148" s="342"/>
      <c r="JJ148" s="339" t="s">
        <v>171</v>
      </c>
      <c r="JK148" s="340" t="s">
        <v>171</v>
      </c>
      <c r="JL148" s="340" t="s">
        <v>171</v>
      </c>
      <c r="JM148" s="340" t="s">
        <v>171</v>
      </c>
      <c r="JN148" s="340" t="s">
        <v>171</v>
      </c>
      <c r="JO148" s="340" t="s">
        <v>171</v>
      </c>
      <c r="JP148" s="340" t="s">
        <v>171</v>
      </c>
      <c r="JQ148" s="340" t="s">
        <v>171</v>
      </c>
      <c r="JR148" s="340" t="s">
        <v>171</v>
      </c>
      <c r="JS148" s="340" t="s">
        <v>171</v>
      </c>
      <c r="JT148" s="340" t="s">
        <v>171</v>
      </c>
      <c r="JU148" s="340" t="s">
        <v>171</v>
      </c>
      <c r="JV148" s="341" t="s">
        <v>171</v>
      </c>
      <c r="JW148" s="342"/>
      <c r="JX148" s="339" t="s">
        <v>171</v>
      </c>
      <c r="JY148" s="340" t="s">
        <v>171</v>
      </c>
      <c r="JZ148" s="340" t="s">
        <v>171</v>
      </c>
      <c r="KA148" s="340" t="s">
        <v>171</v>
      </c>
      <c r="KB148" s="340" t="s">
        <v>171</v>
      </c>
      <c r="KC148" s="340" t="s">
        <v>171</v>
      </c>
      <c r="KD148" s="340" t="s">
        <v>171</v>
      </c>
      <c r="KE148" s="340" t="s">
        <v>171</v>
      </c>
      <c r="KF148" s="340" t="s">
        <v>171</v>
      </c>
      <c r="KG148" s="340" t="s">
        <v>171</v>
      </c>
      <c r="KH148" s="340" t="s">
        <v>171</v>
      </c>
      <c r="KI148" s="340" t="s">
        <v>171</v>
      </c>
      <c r="KJ148" s="341" t="s">
        <v>171</v>
      </c>
      <c r="KK148" s="342"/>
      <c r="KL148" s="339" t="s">
        <v>171</v>
      </c>
      <c r="KM148" s="340" t="s">
        <v>171</v>
      </c>
      <c r="KN148" s="340" t="s">
        <v>171</v>
      </c>
      <c r="KO148" s="340" t="s">
        <v>171</v>
      </c>
      <c r="KP148" s="340" t="s">
        <v>171</v>
      </c>
      <c r="KQ148" s="340" t="s">
        <v>171</v>
      </c>
      <c r="KR148" s="340" t="s">
        <v>171</v>
      </c>
      <c r="KS148" s="340" t="s">
        <v>171</v>
      </c>
      <c r="KT148" s="340" t="s">
        <v>171</v>
      </c>
      <c r="KU148" s="340" t="s">
        <v>171</v>
      </c>
      <c r="KV148" s="340" t="s">
        <v>171</v>
      </c>
      <c r="KW148" s="340" t="s">
        <v>171</v>
      </c>
      <c r="KX148" s="341" t="s">
        <v>171</v>
      </c>
      <c r="KY148" s="342"/>
      <c r="KZ148" s="339" t="s">
        <v>171</v>
      </c>
      <c r="LA148" s="340" t="s">
        <v>171</v>
      </c>
      <c r="LB148" s="340" t="s">
        <v>171</v>
      </c>
      <c r="LC148" s="340" t="s">
        <v>171</v>
      </c>
      <c r="LD148" s="340" t="s">
        <v>171</v>
      </c>
      <c r="LE148" s="340" t="s">
        <v>171</v>
      </c>
      <c r="LF148" s="340" t="s">
        <v>171</v>
      </c>
      <c r="LG148" s="340" t="s">
        <v>171</v>
      </c>
      <c r="LH148" s="340" t="s">
        <v>171</v>
      </c>
      <c r="LI148" s="340" t="s">
        <v>171</v>
      </c>
      <c r="LJ148" s="340" t="s">
        <v>171</v>
      </c>
      <c r="LK148" s="340" t="s">
        <v>171</v>
      </c>
      <c r="LL148" s="341" t="s">
        <v>171</v>
      </c>
      <c r="LM148" s="342"/>
      <c r="LN148" s="339" t="s">
        <v>171</v>
      </c>
      <c r="LO148" s="340" t="s">
        <v>171</v>
      </c>
      <c r="LP148" s="340" t="s">
        <v>171</v>
      </c>
      <c r="LQ148" s="340" t="s">
        <v>171</v>
      </c>
      <c r="LR148" s="340" t="s">
        <v>171</v>
      </c>
      <c r="LS148" s="340" t="s">
        <v>171</v>
      </c>
      <c r="LT148" s="340" t="s">
        <v>171</v>
      </c>
      <c r="LU148" s="340" t="s">
        <v>171</v>
      </c>
      <c r="LV148" s="340" t="s">
        <v>171</v>
      </c>
      <c r="LW148" s="340" t="s">
        <v>171</v>
      </c>
      <c r="LX148" s="340" t="s">
        <v>171</v>
      </c>
      <c r="LY148" s="340" t="s">
        <v>171</v>
      </c>
      <c r="LZ148" s="341" t="s">
        <v>171</v>
      </c>
      <c r="MA148" s="342"/>
      <c r="MB148" s="339" t="s">
        <v>171</v>
      </c>
      <c r="MC148" s="340" t="s">
        <v>171</v>
      </c>
      <c r="MD148" s="340" t="s">
        <v>171</v>
      </c>
      <c r="ME148" s="340" t="s">
        <v>171</v>
      </c>
      <c r="MF148" s="340" t="s">
        <v>171</v>
      </c>
      <c r="MG148" s="340" t="s">
        <v>171</v>
      </c>
      <c r="MH148" s="340" t="s">
        <v>171</v>
      </c>
      <c r="MI148" s="340" t="s">
        <v>171</v>
      </c>
      <c r="MJ148" s="340" t="s">
        <v>171</v>
      </c>
      <c r="MK148" s="340" t="s">
        <v>171</v>
      </c>
      <c r="ML148" s="340" t="s">
        <v>171</v>
      </c>
      <c r="MM148" s="340" t="s">
        <v>171</v>
      </c>
      <c r="MN148" s="341" t="s">
        <v>171</v>
      </c>
      <c r="MO148" s="342"/>
      <c r="MP148" s="339" t="s">
        <v>171</v>
      </c>
      <c r="MQ148" s="340" t="s">
        <v>171</v>
      </c>
      <c r="MR148" s="340" t="s">
        <v>171</v>
      </c>
      <c r="MS148" s="340" t="s">
        <v>171</v>
      </c>
      <c r="MT148" s="340" t="s">
        <v>171</v>
      </c>
      <c r="MU148" s="340" t="s">
        <v>171</v>
      </c>
      <c r="MV148" s="340" t="s">
        <v>171</v>
      </c>
      <c r="MW148" s="340" t="s">
        <v>171</v>
      </c>
      <c r="MX148" s="340" t="s">
        <v>171</v>
      </c>
      <c r="MY148" s="340" t="s">
        <v>171</v>
      </c>
      <c r="MZ148" s="340" t="s">
        <v>171</v>
      </c>
      <c r="NA148" s="340" t="s">
        <v>171</v>
      </c>
      <c r="NB148" s="341" t="s">
        <v>171</v>
      </c>
      <c r="NC148" s="342"/>
      <c r="ND148" s="339" t="s">
        <v>171</v>
      </c>
      <c r="NE148" s="340" t="s">
        <v>171</v>
      </c>
      <c r="NF148" s="340" t="s">
        <v>171</v>
      </c>
      <c r="NG148" s="340" t="s">
        <v>171</v>
      </c>
      <c r="NH148" s="340" t="s">
        <v>171</v>
      </c>
      <c r="NI148" s="340" t="s">
        <v>171</v>
      </c>
      <c r="NJ148" s="340" t="s">
        <v>171</v>
      </c>
      <c r="NK148" s="340" t="s">
        <v>171</v>
      </c>
      <c r="NL148" s="340" t="s">
        <v>171</v>
      </c>
      <c r="NM148" s="340" t="s">
        <v>171</v>
      </c>
      <c r="NN148" s="340" t="s">
        <v>171</v>
      </c>
      <c r="NO148" s="340" t="s">
        <v>171</v>
      </c>
      <c r="NP148" s="341" t="s">
        <v>171</v>
      </c>
      <c r="NQ148" s="342"/>
      <c r="NR148" s="339" t="s">
        <v>171</v>
      </c>
      <c r="NS148" s="340" t="s">
        <v>171</v>
      </c>
      <c r="NT148" s="340" t="s">
        <v>171</v>
      </c>
      <c r="NU148" s="340" t="s">
        <v>171</v>
      </c>
      <c r="NV148" s="340" t="s">
        <v>171</v>
      </c>
      <c r="NW148" s="340" t="s">
        <v>171</v>
      </c>
      <c r="NX148" s="340" t="s">
        <v>171</v>
      </c>
      <c r="NY148" s="340" t="s">
        <v>171</v>
      </c>
      <c r="NZ148" s="340" t="s">
        <v>171</v>
      </c>
      <c r="OA148" s="340" t="s">
        <v>171</v>
      </c>
      <c r="OB148" s="340" t="s">
        <v>171</v>
      </c>
      <c r="OC148" s="340" t="s">
        <v>171</v>
      </c>
      <c r="OD148" s="341" t="s">
        <v>171</v>
      </c>
      <c r="OE148" s="342"/>
      <c r="OF148" s="339" t="s">
        <v>171</v>
      </c>
      <c r="OG148" s="340" t="s">
        <v>171</v>
      </c>
      <c r="OH148" s="340" t="s">
        <v>171</v>
      </c>
      <c r="OI148" s="340" t="s">
        <v>171</v>
      </c>
      <c r="OJ148" s="340" t="s">
        <v>171</v>
      </c>
      <c r="OK148" s="340" t="s">
        <v>171</v>
      </c>
      <c r="OL148" s="340" t="s">
        <v>171</v>
      </c>
      <c r="OM148" s="340" t="s">
        <v>171</v>
      </c>
      <c r="ON148" s="340" t="s">
        <v>171</v>
      </c>
      <c r="OO148" s="340" t="s">
        <v>171</v>
      </c>
      <c r="OP148" s="340" t="s">
        <v>171</v>
      </c>
      <c r="OQ148" s="340" t="s">
        <v>171</v>
      </c>
      <c r="OR148" s="341" t="s">
        <v>171</v>
      </c>
      <c r="OS148" s="342"/>
      <c r="OT148" s="339" t="s">
        <v>171</v>
      </c>
      <c r="OU148" s="340" t="s">
        <v>171</v>
      </c>
      <c r="OV148" s="340" t="s">
        <v>171</v>
      </c>
      <c r="OW148" s="340" t="s">
        <v>171</v>
      </c>
      <c r="OX148" s="340" t="s">
        <v>171</v>
      </c>
      <c r="OY148" s="340" t="s">
        <v>171</v>
      </c>
      <c r="OZ148" s="340" t="s">
        <v>171</v>
      </c>
      <c r="PA148" s="340" t="s">
        <v>171</v>
      </c>
      <c r="PB148" s="340" t="s">
        <v>171</v>
      </c>
      <c r="PC148" s="340" t="s">
        <v>171</v>
      </c>
      <c r="PD148" s="340" t="s">
        <v>171</v>
      </c>
      <c r="PE148" s="340" t="s">
        <v>171</v>
      </c>
      <c r="PF148" s="341" t="s">
        <v>171</v>
      </c>
      <c r="PG148" s="342"/>
      <c r="PH148" s="339" t="s">
        <v>171</v>
      </c>
      <c r="PI148" s="340" t="s">
        <v>171</v>
      </c>
      <c r="PJ148" s="340" t="s">
        <v>171</v>
      </c>
      <c r="PK148" s="340" t="s">
        <v>171</v>
      </c>
      <c r="PL148" s="340" t="s">
        <v>171</v>
      </c>
      <c r="PM148" s="340" t="s">
        <v>171</v>
      </c>
      <c r="PN148" s="340" t="s">
        <v>171</v>
      </c>
      <c r="PO148" s="340" t="s">
        <v>171</v>
      </c>
      <c r="PP148" s="340" t="s">
        <v>171</v>
      </c>
      <c r="PQ148" s="340" t="s">
        <v>171</v>
      </c>
      <c r="PR148" s="340" t="s">
        <v>171</v>
      </c>
      <c r="PS148" s="340" t="s">
        <v>171</v>
      </c>
      <c r="PT148" s="341" t="s">
        <v>171</v>
      </c>
      <c r="PU148" s="342"/>
      <c r="PV148" s="343" t="s">
        <v>171</v>
      </c>
      <c r="PW148" s="343" t="str">
        <f>PV148</f>
        <v>USD</v>
      </c>
      <c r="PX148" s="343" t="str">
        <f t="shared" ref="PX148:QH150" si="740">PW148</f>
        <v>USD</v>
      </c>
      <c r="PY148" s="343" t="str">
        <f t="shared" si="740"/>
        <v>USD</v>
      </c>
      <c r="PZ148" s="343" t="str">
        <f t="shared" si="740"/>
        <v>USD</v>
      </c>
      <c r="QA148" s="343" t="str">
        <f t="shared" si="740"/>
        <v>USD</v>
      </c>
      <c r="QB148" s="343" t="str">
        <f t="shared" si="740"/>
        <v>USD</v>
      </c>
      <c r="QC148" s="343" t="str">
        <f t="shared" si="740"/>
        <v>USD</v>
      </c>
      <c r="QD148" s="343" t="str">
        <f t="shared" si="740"/>
        <v>USD</v>
      </c>
      <c r="QE148" s="343" t="str">
        <f t="shared" si="740"/>
        <v>USD</v>
      </c>
      <c r="QF148" s="343" t="str">
        <f t="shared" si="740"/>
        <v>USD</v>
      </c>
      <c r="QG148" s="343" t="str">
        <f t="shared" si="740"/>
        <v>USD</v>
      </c>
      <c r="QH148" s="344" t="str">
        <f t="shared" si="740"/>
        <v>USD</v>
      </c>
    </row>
    <row r="149" spans="1:451" s="313" customFormat="1" ht="15.75" customHeight="1" thickBot="1" x14ac:dyDescent="0.35">
      <c r="A149" s="603"/>
      <c r="B149" s="346" t="s">
        <v>853</v>
      </c>
      <c r="C149" s="345"/>
      <c r="D149" s="347">
        <v>45688</v>
      </c>
      <c r="E149" s="348">
        <v>45716</v>
      </c>
      <c r="F149" s="348">
        <v>45747</v>
      </c>
      <c r="G149" s="348">
        <v>45777</v>
      </c>
      <c r="H149" s="348">
        <v>45808</v>
      </c>
      <c r="I149" s="348">
        <v>45838</v>
      </c>
      <c r="J149" s="348">
        <v>45869</v>
      </c>
      <c r="K149" s="348">
        <v>45900</v>
      </c>
      <c r="L149" s="348">
        <v>45930</v>
      </c>
      <c r="M149" s="348">
        <v>45961</v>
      </c>
      <c r="N149" s="348">
        <v>45991</v>
      </c>
      <c r="O149" s="348">
        <v>46022</v>
      </c>
      <c r="P149" s="349" t="s">
        <v>950</v>
      </c>
      <c r="Q149" s="350"/>
      <c r="R149" s="347">
        <v>45688</v>
      </c>
      <c r="S149" s="348">
        <v>45716</v>
      </c>
      <c r="T149" s="348">
        <v>45747</v>
      </c>
      <c r="U149" s="348">
        <v>45777</v>
      </c>
      <c r="V149" s="348">
        <v>45808</v>
      </c>
      <c r="W149" s="348">
        <v>45838</v>
      </c>
      <c r="X149" s="348">
        <v>45869</v>
      </c>
      <c r="Y149" s="348">
        <v>45900</v>
      </c>
      <c r="Z149" s="348">
        <v>45930</v>
      </c>
      <c r="AA149" s="348">
        <v>45961</v>
      </c>
      <c r="AB149" s="348">
        <v>45991</v>
      </c>
      <c r="AC149" s="348">
        <v>46022</v>
      </c>
      <c r="AD149" s="351" t="str">
        <f>+P149</f>
        <v>Actual-2025</v>
      </c>
      <c r="AE149" s="342"/>
      <c r="AF149" s="347">
        <v>45688</v>
      </c>
      <c r="AG149" s="348">
        <v>45716</v>
      </c>
      <c r="AH149" s="348">
        <v>45747</v>
      </c>
      <c r="AI149" s="348">
        <v>45777</v>
      </c>
      <c r="AJ149" s="348">
        <v>45808</v>
      </c>
      <c r="AK149" s="348">
        <v>45838</v>
      </c>
      <c r="AL149" s="348">
        <v>45869</v>
      </c>
      <c r="AM149" s="348">
        <v>45900</v>
      </c>
      <c r="AN149" s="348">
        <v>45930</v>
      </c>
      <c r="AO149" s="348">
        <v>45961</v>
      </c>
      <c r="AP149" s="348">
        <v>45991</v>
      </c>
      <c r="AQ149" s="348">
        <v>46022</v>
      </c>
      <c r="AR149" s="351" t="str">
        <f>+AD149</f>
        <v>Actual-2025</v>
      </c>
      <c r="AS149" s="352"/>
      <c r="AT149" s="347">
        <v>45688</v>
      </c>
      <c r="AU149" s="348">
        <v>45716</v>
      </c>
      <c r="AV149" s="348">
        <v>45747</v>
      </c>
      <c r="AW149" s="348">
        <v>45777</v>
      </c>
      <c r="AX149" s="348">
        <v>45808</v>
      </c>
      <c r="AY149" s="348">
        <v>45838</v>
      </c>
      <c r="AZ149" s="348">
        <v>45869</v>
      </c>
      <c r="BA149" s="348">
        <v>45900</v>
      </c>
      <c r="BB149" s="348">
        <v>45930</v>
      </c>
      <c r="BC149" s="348">
        <v>45961</v>
      </c>
      <c r="BD149" s="348">
        <v>45991</v>
      </c>
      <c r="BE149" s="348">
        <v>46022</v>
      </c>
      <c r="BF149" s="351" t="str">
        <f>+AR149</f>
        <v>Actual-2025</v>
      </c>
      <c r="BG149" s="352"/>
      <c r="BH149" s="347">
        <v>45688</v>
      </c>
      <c r="BI149" s="348">
        <v>45716</v>
      </c>
      <c r="BJ149" s="348">
        <v>45747</v>
      </c>
      <c r="BK149" s="348">
        <v>45777</v>
      </c>
      <c r="BL149" s="348">
        <v>45808</v>
      </c>
      <c r="BM149" s="348">
        <v>45838</v>
      </c>
      <c r="BN149" s="348">
        <v>45869</v>
      </c>
      <c r="BO149" s="348">
        <v>45900</v>
      </c>
      <c r="BP149" s="348">
        <v>45930</v>
      </c>
      <c r="BQ149" s="348">
        <v>45961</v>
      </c>
      <c r="BR149" s="348">
        <v>45991</v>
      </c>
      <c r="BS149" s="348">
        <v>46022</v>
      </c>
      <c r="BT149" s="351" t="str">
        <f>+BF149</f>
        <v>Actual-2025</v>
      </c>
      <c r="BU149" s="352"/>
      <c r="BV149" s="347">
        <v>45688</v>
      </c>
      <c r="BW149" s="348">
        <v>45716</v>
      </c>
      <c r="BX149" s="348">
        <v>45747</v>
      </c>
      <c r="BY149" s="348">
        <v>45777</v>
      </c>
      <c r="BZ149" s="348">
        <v>45808</v>
      </c>
      <c r="CA149" s="348">
        <v>45838</v>
      </c>
      <c r="CB149" s="348">
        <v>45869</v>
      </c>
      <c r="CC149" s="348">
        <v>45900</v>
      </c>
      <c r="CD149" s="348">
        <v>45930</v>
      </c>
      <c r="CE149" s="348">
        <v>45961</v>
      </c>
      <c r="CF149" s="348">
        <v>45991</v>
      </c>
      <c r="CG149" s="348">
        <v>46022</v>
      </c>
      <c r="CH149" s="351" t="str">
        <f>+BT149</f>
        <v>Actual-2025</v>
      </c>
      <c r="CI149" s="352"/>
      <c r="CJ149" s="347">
        <v>45688</v>
      </c>
      <c r="CK149" s="348">
        <v>45716</v>
      </c>
      <c r="CL149" s="348">
        <v>45747</v>
      </c>
      <c r="CM149" s="348">
        <v>45777</v>
      </c>
      <c r="CN149" s="348">
        <v>45808</v>
      </c>
      <c r="CO149" s="348">
        <v>45838</v>
      </c>
      <c r="CP149" s="348">
        <v>45869</v>
      </c>
      <c r="CQ149" s="348">
        <v>45900</v>
      </c>
      <c r="CR149" s="348">
        <v>45930</v>
      </c>
      <c r="CS149" s="348">
        <v>45961</v>
      </c>
      <c r="CT149" s="348">
        <v>45991</v>
      </c>
      <c r="CU149" s="348">
        <v>46022</v>
      </c>
      <c r="CV149" s="351" t="str">
        <f>+CH149</f>
        <v>Actual-2025</v>
      </c>
      <c r="CW149" s="352"/>
      <c r="CX149" s="347">
        <v>45688</v>
      </c>
      <c r="CY149" s="348">
        <v>45716</v>
      </c>
      <c r="CZ149" s="348">
        <v>45747</v>
      </c>
      <c r="DA149" s="348">
        <v>45777</v>
      </c>
      <c r="DB149" s="348">
        <v>45808</v>
      </c>
      <c r="DC149" s="348">
        <v>45838</v>
      </c>
      <c r="DD149" s="348">
        <v>45869</v>
      </c>
      <c r="DE149" s="348">
        <v>45900</v>
      </c>
      <c r="DF149" s="348">
        <v>45930</v>
      </c>
      <c r="DG149" s="348">
        <v>45961</v>
      </c>
      <c r="DH149" s="348">
        <v>45991</v>
      </c>
      <c r="DI149" s="348">
        <v>46022</v>
      </c>
      <c r="DJ149" s="351" t="str">
        <f>CV149</f>
        <v>Actual-2025</v>
      </c>
      <c r="DK149" s="352"/>
      <c r="DL149" s="347">
        <v>45688</v>
      </c>
      <c r="DM149" s="348">
        <v>45716</v>
      </c>
      <c r="DN149" s="348">
        <v>45747</v>
      </c>
      <c r="DO149" s="348">
        <v>45777</v>
      </c>
      <c r="DP149" s="348">
        <v>45808</v>
      </c>
      <c r="DQ149" s="348">
        <v>45838</v>
      </c>
      <c r="DR149" s="348">
        <v>45869</v>
      </c>
      <c r="DS149" s="348">
        <v>45900</v>
      </c>
      <c r="DT149" s="348">
        <v>45930</v>
      </c>
      <c r="DU149" s="348">
        <v>45961</v>
      </c>
      <c r="DV149" s="348">
        <v>45991</v>
      </c>
      <c r="DW149" s="348">
        <v>46022</v>
      </c>
      <c r="DX149" s="351" t="str">
        <f>DJ149</f>
        <v>Actual-2025</v>
      </c>
      <c r="DY149" s="352"/>
      <c r="DZ149" s="347">
        <v>45688</v>
      </c>
      <c r="EA149" s="348">
        <v>45716</v>
      </c>
      <c r="EB149" s="348">
        <v>45747</v>
      </c>
      <c r="EC149" s="348">
        <v>45777</v>
      </c>
      <c r="ED149" s="348">
        <v>45808</v>
      </c>
      <c r="EE149" s="348">
        <v>45838</v>
      </c>
      <c r="EF149" s="348">
        <v>45869</v>
      </c>
      <c r="EG149" s="348">
        <v>45900</v>
      </c>
      <c r="EH149" s="348">
        <v>45930</v>
      </c>
      <c r="EI149" s="348">
        <v>45961</v>
      </c>
      <c r="EJ149" s="348">
        <v>45991</v>
      </c>
      <c r="EK149" s="348">
        <v>46022</v>
      </c>
      <c r="EL149" s="351" t="str">
        <f>+DX149</f>
        <v>Actual-2025</v>
      </c>
      <c r="EM149" s="352"/>
      <c r="EN149" s="347">
        <v>45688</v>
      </c>
      <c r="EO149" s="348">
        <v>45716</v>
      </c>
      <c r="EP149" s="348">
        <v>45747</v>
      </c>
      <c r="EQ149" s="348">
        <v>45777</v>
      </c>
      <c r="ER149" s="348">
        <v>45808</v>
      </c>
      <c r="ES149" s="348">
        <v>45838</v>
      </c>
      <c r="ET149" s="348">
        <v>45869</v>
      </c>
      <c r="EU149" s="348">
        <v>45900</v>
      </c>
      <c r="EV149" s="348">
        <v>45930</v>
      </c>
      <c r="EW149" s="348">
        <v>45961</v>
      </c>
      <c r="EX149" s="348">
        <v>45991</v>
      </c>
      <c r="EY149" s="348">
        <v>46022</v>
      </c>
      <c r="EZ149" s="351" t="str">
        <f>+EL149</f>
        <v>Actual-2025</v>
      </c>
      <c r="FA149" s="352"/>
      <c r="FB149" s="347">
        <v>45688</v>
      </c>
      <c r="FC149" s="348">
        <v>45716</v>
      </c>
      <c r="FD149" s="348">
        <v>45747</v>
      </c>
      <c r="FE149" s="348">
        <v>45777</v>
      </c>
      <c r="FF149" s="348">
        <v>45808</v>
      </c>
      <c r="FG149" s="348">
        <v>45838</v>
      </c>
      <c r="FH149" s="348">
        <v>45869</v>
      </c>
      <c r="FI149" s="348">
        <v>45900</v>
      </c>
      <c r="FJ149" s="348">
        <v>45930</v>
      </c>
      <c r="FK149" s="348">
        <v>45961</v>
      </c>
      <c r="FL149" s="348">
        <v>45991</v>
      </c>
      <c r="FM149" s="348">
        <v>46022</v>
      </c>
      <c r="FN149" s="351" t="str">
        <f>+EZ149</f>
        <v>Actual-2025</v>
      </c>
      <c r="FO149" s="352"/>
      <c r="FP149" s="347">
        <v>45688</v>
      </c>
      <c r="FQ149" s="348">
        <v>45716</v>
      </c>
      <c r="FR149" s="348">
        <v>45747</v>
      </c>
      <c r="FS149" s="348">
        <v>45777</v>
      </c>
      <c r="FT149" s="348">
        <v>45808</v>
      </c>
      <c r="FU149" s="348">
        <v>45838</v>
      </c>
      <c r="FV149" s="348">
        <v>45869</v>
      </c>
      <c r="FW149" s="348">
        <v>45900</v>
      </c>
      <c r="FX149" s="348">
        <v>45930</v>
      </c>
      <c r="FY149" s="348">
        <v>45961</v>
      </c>
      <c r="FZ149" s="348">
        <v>45991</v>
      </c>
      <c r="GA149" s="348">
        <v>46022</v>
      </c>
      <c r="GB149" s="351" t="str">
        <f>+FN149</f>
        <v>Actual-2025</v>
      </c>
      <c r="GC149" s="352"/>
      <c r="GD149" s="347">
        <v>45688</v>
      </c>
      <c r="GE149" s="348">
        <v>45716</v>
      </c>
      <c r="GF149" s="348">
        <v>45747</v>
      </c>
      <c r="GG149" s="348">
        <v>45777</v>
      </c>
      <c r="GH149" s="348">
        <v>45808</v>
      </c>
      <c r="GI149" s="348">
        <v>45838</v>
      </c>
      <c r="GJ149" s="348">
        <v>45869</v>
      </c>
      <c r="GK149" s="348">
        <v>45900</v>
      </c>
      <c r="GL149" s="348">
        <v>45930</v>
      </c>
      <c r="GM149" s="348">
        <v>45961</v>
      </c>
      <c r="GN149" s="348">
        <v>45991</v>
      </c>
      <c r="GO149" s="348">
        <v>46022</v>
      </c>
      <c r="GP149" s="351" t="str">
        <f>+GB149</f>
        <v>Actual-2025</v>
      </c>
      <c r="GQ149" s="352"/>
      <c r="GR149" s="347">
        <v>45688</v>
      </c>
      <c r="GS149" s="348">
        <v>45716</v>
      </c>
      <c r="GT149" s="348">
        <v>45747</v>
      </c>
      <c r="GU149" s="348">
        <v>45777</v>
      </c>
      <c r="GV149" s="348">
        <v>45808</v>
      </c>
      <c r="GW149" s="348">
        <v>45838</v>
      </c>
      <c r="GX149" s="348">
        <v>45869</v>
      </c>
      <c r="GY149" s="348">
        <v>45900</v>
      </c>
      <c r="GZ149" s="348">
        <v>45930</v>
      </c>
      <c r="HA149" s="348">
        <v>45961</v>
      </c>
      <c r="HB149" s="348">
        <v>45991</v>
      </c>
      <c r="HC149" s="348">
        <v>46022</v>
      </c>
      <c r="HD149" s="351" t="str">
        <f>+GP149</f>
        <v>Actual-2025</v>
      </c>
      <c r="HE149" s="352"/>
      <c r="HF149" s="347">
        <v>45688</v>
      </c>
      <c r="HG149" s="348">
        <v>45716</v>
      </c>
      <c r="HH149" s="348">
        <v>45747</v>
      </c>
      <c r="HI149" s="348">
        <v>45777</v>
      </c>
      <c r="HJ149" s="348">
        <v>45808</v>
      </c>
      <c r="HK149" s="348">
        <v>45838</v>
      </c>
      <c r="HL149" s="348">
        <v>45869</v>
      </c>
      <c r="HM149" s="348">
        <v>45900</v>
      </c>
      <c r="HN149" s="348">
        <v>45930</v>
      </c>
      <c r="HO149" s="348">
        <v>45961</v>
      </c>
      <c r="HP149" s="348">
        <v>45991</v>
      </c>
      <c r="HQ149" s="348">
        <v>46022</v>
      </c>
      <c r="HR149" s="351" t="str">
        <f>+HD149</f>
        <v>Actual-2025</v>
      </c>
      <c r="HS149" s="352"/>
      <c r="HT149" s="347">
        <v>45688</v>
      </c>
      <c r="HU149" s="348">
        <v>45716</v>
      </c>
      <c r="HV149" s="348">
        <v>45747</v>
      </c>
      <c r="HW149" s="348">
        <v>45777</v>
      </c>
      <c r="HX149" s="348">
        <v>45808</v>
      </c>
      <c r="HY149" s="348">
        <v>45838</v>
      </c>
      <c r="HZ149" s="348">
        <v>45869</v>
      </c>
      <c r="IA149" s="348">
        <v>45900</v>
      </c>
      <c r="IB149" s="348">
        <v>45930</v>
      </c>
      <c r="IC149" s="348">
        <v>45961</v>
      </c>
      <c r="ID149" s="348">
        <v>45991</v>
      </c>
      <c r="IE149" s="348">
        <v>46022</v>
      </c>
      <c r="IF149" s="351" t="str">
        <f>+HR149</f>
        <v>Actual-2025</v>
      </c>
      <c r="IG149" s="352"/>
      <c r="IH149" s="347">
        <v>45688</v>
      </c>
      <c r="II149" s="348">
        <v>45716</v>
      </c>
      <c r="IJ149" s="348">
        <v>45747</v>
      </c>
      <c r="IK149" s="348">
        <v>45777</v>
      </c>
      <c r="IL149" s="348">
        <v>45808</v>
      </c>
      <c r="IM149" s="348">
        <v>45838</v>
      </c>
      <c r="IN149" s="348">
        <v>45869</v>
      </c>
      <c r="IO149" s="348">
        <v>45900</v>
      </c>
      <c r="IP149" s="348">
        <v>45930</v>
      </c>
      <c r="IQ149" s="348">
        <v>45961</v>
      </c>
      <c r="IR149" s="348">
        <v>45991</v>
      </c>
      <c r="IS149" s="348">
        <v>46022</v>
      </c>
      <c r="IT149" s="351" t="str">
        <f>+IF149</f>
        <v>Actual-2025</v>
      </c>
      <c r="IU149" s="352"/>
      <c r="IV149" s="347">
        <v>45688</v>
      </c>
      <c r="IW149" s="348">
        <v>45716</v>
      </c>
      <c r="IX149" s="348">
        <v>45747</v>
      </c>
      <c r="IY149" s="348">
        <v>45777</v>
      </c>
      <c r="IZ149" s="348">
        <v>45808</v>
      </c>
      <c r="JA149" s="348">
        <v>45838</v>
      </c>
      <c r="JB149" s="348">
        <v>45869</v>
      </c>
      <c r="JC149" s="348">
        <v>45900</v>
      </c>
      <c r="JD149" s="348">
        <v>45930</v>
      </c>
      <c r="JE149" s="348">
        <v>45961</v>
      </c>
      <c r="JF149" s="348">
        <v>45991</v>
      </c>
      <c r="JG149" s="348">
        <v>46022</v>
      </c>
      <c r="JH149" s="351" t="str">
        <f>+IT149</f>
        <v>Actual-2025</v>
      </c>
      <c r="JI149" s="352"/>
      <c r="JJ149" s="347">
        <v>45688</v>
      </c>
      <c r="JK149" s="348">
        <v>45716</v>
      </c>
      <c r="JL149" s="348">
        <v>45747</v>
      </c>
      <c r="JM149" s="348">
        <v>45777</v>
      </c>
      <c r="JN149" s="348">
        <v>45808</v>
      </c>
      <c r="JO149" s="348">
        <v>45838</v>
      </c>
      <c r="JP149" s="348">
        <v>45869</v>
      </c>
      <c r="JQ149" s="348">
        <v>45900</v>
      </c>
      <c r="JR149" s="348">
        <v>45930</v>
      </c>
      <c r="JS149" s="348">
        <v>45961</v>
      </c>
      <c r="JT149" s="348">
        <v>45991</v>
      </c>
      <c r="JU149" s="348">
        <v>46022</v>
      </c>
      <c r="JV149" s="351" t="str">
        <f>+JH149</f>
        <v>Actual-2025</v>
      </c>
      <c r="JW149" s="352"/>
      <c r="JX149" s="347">
        <v>45688</v>
      </c>
      <c r="JY149" s="348">
        <v>45716</v>
      </c>
      <c r="JZ149" s="348">
        <v>45747</v>
      </c>
      <c r="KA149" s="348">
        <v>45777</v>
      </c>
      <c r="KB149" s="348">
        <v>45808</v>
      </c>
      <c r="KC149" s="348">
        <v>45838</v>
      </c>
      <c r="KD149" s="348">
        <v>45869</v>
      </c>
      <c r="KE149" s="348">
        <v>45900</v>
      </c>
      <c r="KF149" s="348">
        <v>45930</v>
      </c>
      <c r="KG149" s="348">
        <v>45961</v>
      </c>
      <c r="KH149" s="348">
        <v>45991</v>
      </c>
      <c r="KI149" s="348">
        <v>46022</v>
      </c>
      <c r="KJ149" s="351" t="str">
        <f>+JV149</f>
        <v>Actual-2025</v>
      </c>
      <c r="KK149" s="352"/>
      <c r="KL149" s="347">
        <v>45688</v>
      </c>
      <c r="KM149" s="348">
        <v>45716</v>
      </c>
      <c r="KN149" s="348">
        <v>45747</v>
      </c>
      <c r="KO149" s="348">
        <v>45777</v>
      </c>
      <c r="KP149" s="348">
        <v>45808</v>
      </c>
      <c r="KQ149" s="348">
        <v>45838</v>
      </c>
      <c r="KR149" s="348">
        <v>45869</v>
      </c>
      <c r="KS149" s="348">
        <v>45900</v>
      </c>
      <c r="KT149" s="348">
        <v>45930</v>
      </c>
      <c r="KU149" s="348">
        <v>45961</v>
      </c>
      <c r="KV149" s="348">
        <v>45991</v>
      </c>
      <c r="KW149" s="348">
        <v>46022</v>
      </c>
      <c r="KX149" s="351" t="str">
        <f>+KJ149</f>
        <v>Actual-2025</v>
      </c>
      <c r="KY149" s="352"/>
      <c r="KZ149" s="347">
        <v>45688</v>
      </c>
      <c r="LA149" s="348">
        <v>45716</v>
      </c>
      <c r="LB149" s="348">
        <v>45747</v>
      </c>
      <c r="LC149" s="348">
        <v>45777</v>
      </c>
      <c r="LD149" s="348">
        <v>45808</v>
      </c>
      <c r="LE149" s="348">
        <v>45838</v>
      </c>
      <c r="LF149" s="348">
        <v>45869</v>
      </c>
      <c r="LG149" s="348">
        <v>45900</v>
      </c>
      <c r="LH149" s="348">
        <v>45930</v>
      </c>
      <c r="LI149" s="348">
        <v>45961</v>
      </c>
      <c r="LJ149" s="348">
        <v>45991</v>
      </c>
      <c r="LK149" s="348">
        <v>46022</v>
      </c>
      <c r="LL149" s="351" t="str">
        <f>+KX149</f>
        <v>Actual-2025</v>
      </c>
      <c r="LM149" s="352"/>
      <c r="LN149" s="347">
        <v>45688</v>
      </c>
      <c r="LO149" s="348">
        <v>45716</v>
      </c>
      <c r="LP149" s="348">
        <v>45747</v>
      </c>
      <c r="LQ149" s="348">
        <v>45777</v>
      </c>
      <c r="LR149" s="348">
        <v>45808</v>
      </c>
      <c r="LS149" s="348">
        <v>45838</v>
      </c>
      <c r="LT149" s="348">
        <v>45869</v>
      </c>
      <c r="LU149" s="348">
        <v>45900</v>
      </c>
      <c r="LV149" s="348">
        <v>45930</v>
      </c>
      <c r="LW149" s="348">
        <v>45961</v>
      </c>
      <c r="LX149" s="348">
        <v>45991</v>
      </c>
      <c r="LY149" s="348">
        <v>46022</v>
      </c>
      <c r="LZ149" s="351" t="str">
        <f>+LL149</f>
        <v>Actual-2025</v>
      </c>
      <c r="MA149" s="352"/>
      <c r="MB149" s="347">
        <v>45688</v>
      </c>
      <c r="MC149" s="348">
        <v>45716</v>
      </c>
      <c r="MD149" s="348">
        <v>45747</v>
      </c>
      <c r="ME149" s="348">
        <v>45777</v>
      </c>
      <c r="MF149" s="348">
        <v>45808</v>
      </c>
      <c r="MG149" s="348">
        <v>45838</v>
      </c>
      <c r="MH149" s="348">
        <v>45869</v>
      </c>
      <c r="MI149" s="348">
        <v>45900</v>
      </c>
      <c r="MJ149" s="348">
        <v>45930</v>
      </c>
      <c r="MK149" s="348">
        <v>45961</v>
      </c>
      <c r="ML149" s="348">
        <v>45991</v>
      </c>
      <c r="MM149" s="348">
        <v>46022</v>
      </c>
      <c r="MN149" s="351" t="str">
        <f>+LZ149</f>
        <v>Actual-2025</v>
      </c>
      <c r="MO149" s="352"/>
      <c r="MP149" s="347">
        <v>45688</v>
      </c>
      <c r="MQ149" s="348">
        <v>45716</v>
      </c>
      <c r="MR149" s="348">
        <v>45747</v>
      </c>
      <c r="MS149" s="348">
        <v>45777</v>
      </c>
      <c r="MT149" s="348">
        <v>45808</v>
      </c>
      <c r="MU149" s="348">
        <v>45838</v>
      </c>
      <c r="MV149" s="348">
        <v>45869</v>
      </c>
      <c r="MW149" s="348">
        <v>45900</v>
      </c>
      <c r="MX149" s="348">
        <v>45930</v>
      </c>
      <c r="MY149" s="348">
        <v>45961</v>
      </c>
      <c r="MZ149" s="348">
        <v>45991</v>
      </c>
      <c r="NA149" s="348">
        <v>46022</v>
      </c>
      <c r="NB149" s="351" t="str">
        <f>+MN149</f>
        <v>Actual-2025</v>
      </c>
      <c r="NC149" s="352"/>
      <c r="ND149" s="347">
        <v>45688</v>
      </c>
      <c r="NE149" s="348">
        <v>45716</v>
      </c>
      <c r="NF149" s="348">
        <v>45747</v>
      </c>
      <c r="NG149" s="348">
        <v>45777</v>
      </c>
      <c r="NH149" s="348">
        <v>45808</v>
      </c>
      <c r="NI149" s="348">
        <v>45838</v>
      </c>
      <c r="NJ149" s="348">
        <v>45869</v>
      </c>
      <c r="NK149" s="348">
        <v>45900</v>
      </c>
      <c r="NL149" s="348">
        <v>45930</v>
      </c>
      <c r="NM149" s="348">
        <v>45961</v>
      </c>
      <c r="NN149" s="348">
        <v>45991</v>
      </c>
      <c r="NO149" s="348">
        <v>46022</v>
      </c>
      <c r="NP149" s="351" t="str">
        <f>+NB149</f>
        <v>Actual-2025</v>
      </c>
      <c r="NQ149" s="352"/>
      <c r="NR149" s="347">
        <v>45688</v>
      </c>
      <c r="NS149" s="348">
        <v>45716</v>
      </c>
      <c r="NT149" s="348">
        <v>45747</v>
      </c>
      <c r="NU149" s="348">
        <v>45777</v>
      </c>
      <c r="NV149" s="348">
        <v>45808</v>
      </c>
      <c r="NW149" s="348">
        <v>45838</v>
      </c>
      <c r="NX149" s="348">
        <v>45869</v>
      </c>
      <c r="NY149" s="348">
        <v>45900</v>
      </c>
      <c r="NZ149" s="348">
        <v>45930</v>
      </c>
      <c r="OA149" s="348">
        <v>45961</v>
      </c>
      <c r="OB149" s="348">
        <v>45991</v>
      </c>
      <c r="OC149" s="348">
        <v>46022</v>
      </c>
      <c r="OD149" s="351" t="str">
        <f>+NP149</f>
        <v>Actual-2025</v>
      </c>
      <c r="OE149" s="352"/>
      <c r="OF149" s="347">
        <v>45688</v>
      </c>
      <c r="OG149" s="348">
        <v>45716</v>
      </c>
      <c r="OH149" s="348">
        <v>45747</v>
      </c>
      <c r="OI149" s="348">
        <v>45777</v>
      </c>
      <c r="OJ149" s="348">
        <v>45808</v>
      </c>
      <c r="OK149" s="348">
        <v>45838</v>
      </c>
      <c r="OL149" s="348">
        <v>45869</v>
      </c>
      <c r="OM149" s="348">
        <v>45900</v>
      </c>
      <c r="ON149" s="348">
        <v>45930</v>
      </c>
      <c r="OO149" s="348">
        <v>45961</v>
      </c>
      <c r="OP149" s="348">
        <v>45991</v>
      </c>
      <c r="OQ149" s="348">
        <v>46022</v>
      </c>
      <c r="OR149" s="351" t="str">
        <f>+OD149</f>
        <v>Actual-2025</v>
      </c>
      <c r="OS149" s="352"/>
      <c r="OT149" s="347">
        <v>45688</v>
      </c>
      <c r="OU149" s="348">
        <v>45716</v>
      </c>
      <c r="OV149" s="348">
        <v>45747</v>
      </c>
      <c r="OW149" s="348">
        <v>45777</v>
      </c>
      <c r="OX149" s="348">
        <v>45808</v>
      </c>
      <c r="OY149" s="348">
        <v>45838</v>
      </c>
      <c r="OZ149" s="348">
        <v>45869</v>
      </c>
      <c r="PA149" s="348">
        <v>45900</v>
      </c>
      <c r="PB149" s="348">
        <v>45930</v>
      </c>
      <c r="PC149" s="348">
        <v>45961</v>
      </c>
      <c r="PD149" s="348">
        <v>45991</v>
      </c>
      <c r="PE149" s="348">
        <v>46022</v>
      </c>
      <c r="PF149" s="351" t="str">
        <f>+OR149</f>
        <v>Actual-2025</v>
      </c>
      <c r="PG149" s="352"/>
      <c r="PH149" s="347">
        <v>45688</v>
      </c>
      <c r="PI149" s="348">
        <v>45716</v>
      </c>
      <c r="PJ149" s="348">
        <v>45747</v>
      </c>
      <c r="PK149" s="348">
        <v>45777</v>
      </c>
      <c r="PL149" s="348">
        <v>45808</v>
      </c>
      <c r="PM149" s="348">
        <v>45838</v>
      </c>
      <c r="PN149" s="348">
        <v>45869</v>
      </c>
      <c r="PO149" s="348">
        <v>45900</v>
      </c>
      <c r="PP149" s="348">
        <v>45930</v>
      </c>
      <c r="PQ149" s="348">
        <v>45961</v>
      </c>
      <c r="PR149" s="348">
        <v>45991</v>
      </c>
      <c r="PS149" s="348">
        <v>46022</v>
      </c>
      <c r="PT149" s="351" t="str">
        <f>+PF149</f>
        <v>Actual-2025</v>
      </c>
      <c r="PU149" s="352"/>
      <c r="PV149" s="353" t="s">
        <v>15</v>
      </c>
      <c r="PW149" s="353" t="str">
        <f>PV149</f>
        <v>Total</v>
      </c>
      <c r="PX149" s="353" t="str">
        <f t="shared" si="740"/>
        <v>Total</v>
      </c>
      <c r="PY149" s="353" t="str">
        <f t="shared" si="740"/>
        <v>Total</v>
      </c>
      <c r="PZ149" s="353" t="str">
        <f t="shared" si="740"/>
        <v>Total</v>
      </c>
      <c r="QA149" s="353" t="str">
        <f t="shared" si="740"/>
        <v>Total</v>
      </c>
      <c r="QB149" s="353" t="str">
        <f t="shared" si="740"/>
        <v>Total</v>
      </c>
      <c r="QC149" s="353" t="str">
        <f t="shared" si="740"/>
        <v>Total</v>
      </c>
      <c r="QD149" s="353" t="str">
        <f t="shared" si="740"/>
        <v>Total</v>
      </c>
      <c r="QE149" s="353" t="str">
        <f t="shared" si="740"/>
        <v>Total</v>
      </c>
      <c r="QF149" s="353" t="str">
        <f t="shared" si="740"/>
        <v>Total</v>
      </c>
      <c r="QG149" s="353" t="str">
        <f t="shared" si="740"/>
        <v>Total</v>
      </c>
      <c r="QH149" s="354" t="str">
        <f>QG149</f>
        <v>Total</v>
      </c>
    </row>
    <row r="150" spans="1:451" s="605" customFormat="1" ht="38.5" customHeight="1" x14ac:dyDescent="0.25">
      <c r="A150" s="604"/>
      <c r="B150" s="552" t="s">
        <v>855</v>
      </c>
      <c r="C150" s="551"/>
      <c r="D150" s="553" t="s">
        <v>951</v>
      </c>
      <c r="E150" s="554" t="s">
        <v>951</v>
      </c>
      <c r="F150" s="554" t="s">
        <v>951</v>
      </c>
      <c r="G150" s="554" t="s">
        <v>951</v>
      </c>
      <c r="H150" s="554" t="s">
        <v>951</v>
      </c>
      <c r="I150" s="554" t="s">
        <v>951</v>
      </c>
      <c r="J150" s="554" t="s">
        <v>951</v>
      </c>
      <c r="K150" s="554" t="s">
        <v>951</v>
      </c>
      <c r="L150" s="554" t="s">
        <v>951</v>
      </c>
      <c r="M150" s="554" t="s">
        <v>951</v>
      </c>
      <c r="N150" s="554" t="s">
        <v>951</v>
      </c>
      <c r="O150" s="554" t="s">
        <v>951</v>
      </c>
      <c r="P150" s="555" t="s">
        <v>951</v>
      </c>
      <c r="Q150" s="556"/>
      <c r="R150" s="553" t="s">
        <v>952</v>
      </c>
      <c r="S150" s="554" t="s">
        <v>952</v>
      </c>
      <c r="T150" s="554" t="s">
        <v>952</v>
      </c>
      <c r="U150" s="554" t="s">
        <v>952</v>
      </c>
      <c r="V150" s="554" t="s">
        <v>952</v>
      </c>
      <c r="W150" s="554" t="s">
        <v>952</v>
      </c>
      <c r="X150" s="554" t="s">
        <v>952</v>
      </c>
      <c r="Y150" s="554" t="s">
        <v>952</v>
      </c>
      <c r="Z150" s="554" t="s">
        <v>952</v>
      </c>
      <c r="AA150" s="554" t="s">
        <v>952</v>
      </c>
      <c r="AB150" s="554" t="s">
        <v>952</v>
      </c>
      <c r="AC150" s="554" t="s">
        <v>952</v>
      </c>
      <c r="AD150" s="555" t="s">
        <v>952</v>
      </c>
      <c r="AE150" s="557"/>
      <c r="AF150" s="553" t="s">
        <v>861</v>
      </c>
      <c r="AG150" s="554" t="s">
        <v>861</v>
      </c>
      <c r="AH150" s="554" t="s">
        <v>861</v>
      </c>
      <c r="AI150" s="554" t="s">
        <v>861</v>
      </c>
      <c r="AJ150" s="554" t="s">
        <v>861</v>
      </c>
      <c r="AK150" s="554" t="s">
        <v>861</v>
      </c>
      <c r="AL150" s="554" t="s">
        <v>861</v>
      </c>
      <c r="AM150" s="554" t="s">
        <v>861</v>
      </c>
      <c r="AN150" s="554" t="s">
        <v>861</v>
      </c>
      <c r="AO150" s="554" t="s">
        <v>861</v>
      </c>
      <c r="AP150" s="554" t="s">
        <v>861</v>
      </c>
      <c r="AQ150" s="554" t="s">
        <v>861</v>
      </c>
      <c r="AR150" s="555" t="s">
        <v>861</v>
      </c>
      <c r="AS150" s="558"/>
      <c r="AT150" s="553" t="s">
        <v>862</v>
      </c>
      <c r="AU150" s="554" t="s">
        <v>862</v>
      </c>
      <c r="AV150" s="554" t="s">
        <v>862</v>
      </c>
      <c r="AW150" s="554" t="s">
        <v>862</v>
      </c>
      <c r="AX150" s="554" t="s">
        <v>862</v>
      </c>
      <c r="AY150" s="554" t="s">
        <v>862</v>
      </c>
      <c r="AZ150" s="554" t="s">
        <v>862</v>
      </c>
      <c r="BA150" s="554" t="s">
        <v>862</v>
      </c>
      <c r="BB150" s="554" t="s">
        <v>862</v>
      </c>
      <c r="BC150" s="554" t="s">
        <v>862</v>
      </c>
      <c r="BD150" s="554" t="s">
        <v>862</v>
      </c>
      <c r="BE150" s="554" t="s">
        <v>862</v>
      </c>
      <c r="BF150" s="555" t="s">
        <v>862</v>
      </c>
      <c r="BG150" s="559"/>
      <c r="BH150" s="553" t="s">
        <v>877</v>
      </c>
      <c r="BI150" s="554" t="s">
        <v>877</v>
      </c>
      <c r="BJ150" s="554" t="s">
        <v>877</v>
      </c>
      <c r="BK150" s="554" t="s">
        <v>877</v>
      </c>
      <c r="BL150" s="554" t="s">
        <v>877</v>
      </c>
      <c r="BM150" s="554" t="s">
        <v>877</v>
      </c>
      <c r="BN150" s="554" t="s">
        <v>877</v>
      </c>
      <c r="BO150" s="554" t="s">
        <v>877</v>
      </c>
      <c r="BP150" s="554" t="s">
        <v>877</v>
      </c>
      <c r="BQ150" s="554" t="s">
        <v>877</v>
      </c>
      <c r="BR150" s="554" t="s">
        <v>877</v>
      </c>
      <c r="BS150" s="554" t="s">
        <v>877</v>
      </c>
      <c r="BT150" s="555" t="s">
        <v>877</v>
      </c>
      <c r="BU150" s="559"/>
      <c r="BV150" s="553" t="s">
        <v>856</v>
      </c>
      <c r="BW150" s="554" t="s">
        <v>856</v>
      </c>
      <c r="BX150" s="554" t="s">
        <v>856</v>
      </c>
      <c r="BY150" s="554" t="s">
        <v>856</v>
      </c>
      <c r="BZ150" s="554" t="s">
        <v>856</v>
      </c>
      <c r="CA150" s="554" t="s">
        <v>856</v>
      </c>
      <c r="CB150" s="554" t="s">
        <v>856</v>
      </c>
      <c r="CC150" s="554" t="s">
        <v>856</v>
      </c>
      <c r="CD150" s="554" t="s">
        <v>856</v>
      </c>
      <c r="CE150" s="554" t="s">
        <v>856</v>
      </c>
      <c r="CF150" s="554" t="s">
        <v>856</v>
      </c>
      <c r="CG150" s="554" t="s">
        <v>856</v>
      </c>
      <c r="CH150" s="555" t="s">
        <v>856</v>
      </c>
      <c r="CI150" s="559"/>
      <c r="CJ150" s="560" t="s">
        <v>857</v>
      </c>
      <c r="CK150" s="561" t="s">
        <v>857</v>
      </c>
      <c r="CL150" s="561" t="s">
        <v>857</v>
      </c>
      <c r="CM150" s="561" t="s">
        <v>857</v>
      </c>
      <c r="CN150" s="561" t="s">
        <v>857</v>
      </c>
      <c r="CO150" s="561" t="s">
        <v>857</v>
      </c>
      <c r="CP150" s="561" t="s">
        <v>857</v>
      </c>
      <c r="CQ150" s="561" t="s">
        <v>857</v>
      </c>
      <c r="CR150" s="561" t="s">
        <v>857</v>
      </c>
      <c r="CS150" s="561" t="s">
        <v>857</v>
      </c>
      <c r="CT150" s="561" t="s">
        <v>857</v>
      </c>
      <c r="CU150" s="561" t="s">
        <v>857</v>
      </c>
      <c r="CV150" s="555" t="s">
        <v>857</v>
      </c>
      <c r="CW150" s="562"/>
      <c r="CX150" s="553" t="s">
        <v>858</v>
      </c>
      <c r="CY150" s="554" t="s">
        <v>858</v>
      </c>
      <c r="CZ150" s="554" t="s">
        <v>858</v>
      </c>
      <c r="DA150" s="554" t="s">
        <v>858</v>
      </c>
      <c r="DB150" s="554" t="s">
        <v>858</v>
      </c>
      <c r="DC150" s="554" t="s">
        <v>858</v>
      </c>
      <c r="DD150" s="554" t="s">
        <v>858</v>
      </c>
      <c r="DE150" s="554" t="s">
        <v>858</v>
      </c>
      <c r="DF150" s="554" t="s">
        <v>858</v>
      </c>
      <c r="DG150" s="554" t="s">
        <v>858</v>
      </c>
      <c r="DH150" s="554" t="s">
        <v>858</v>
      </c>
      <c r="DI150" s="563" t="s">
        <v>858</v>
      </c>
      <c r="DJ150" s="555" t="s">
        <v>858</v>
      </c>
      <c r="DK150" s="562"/>
      <c r="DL150" s="553" t="s">
        <v>859</v>
      </c>
      <c r="DM150" s="554" t="s">
        <v>859</v>
      </c>
      <c r="DN150" s="554" t="s">
        <v>859</v>
      </c>
      <c r="DO150" s="554" t="s">
        <v>859</v>
      </c>
      <c r="DP150" s="554" t="s">
        <v>859</v>
      </c>
      <c r="DQ150" s="554" t="s">
        <v>859</v>
      </c>
      <c r="DR150" s="554" t="s">
        <v>859</v>
      </c>
      <c r="DS150" s="554" t="s">
        <v>859</v>
      </c>
      <c r="DT150" s="554" t="s">
        <v>859</v>
      </c>
      <c r="DU150" s="554" t="s">
        <v>859</v>
      </c>
      <c r="DV150" s="554" t="s">
        <v>859</v>
      </c>
      <c r="DW150" s="554" t="s">
        <v>859</v>
      </c>
      <c r="DX150" s="555" t="s">
        <v>859</v>
      </c>
      <c r="DY150" s="562"/>
      <c r="DZ150" s="553" t="s">
        <v>953</v>
      </c>
      <c r="EA150" s="554" t="s">
        <v>953</v>
      </c>
      <c r="EB150" s="554" t="s">
        <v>953</v>
      </c>
      <c r="EC150" s="554" t="s">
        <v>953</v>
      </c>
      <c r="ED150" s="554" t="s">
        <v>953</v>
      </c>
      <c r="EE150" s="554" t="s">
        <v>953</v>
      </c>
      <c r="EF150" s="554" t="s">
        <v>953</v>
      </c>
      <c r="EG150" s="554" t="s">
        <v>953</v>
      </c>
      <c r="EH150" s="554" t="s">
        <v>953</v>
      </c>
      <c r="EI150" s="554" t="s">
        <v>953</v>
      </c>
      <c r="EJ150" s="554" t="s">
        <v>953</v>
      </c>
      <c r="EK150" s="563" t="s">
        <v>953</v>
      </c>
      <c r="EL150" s="555" t="s">
        <v>953</v>
      </c>
      <c r="EM150" s="562"/>
      <c r="EN150" s="553" t="s">
        <v>860</v>
      </c>
      <c r="EO150" s="554" t="s">
        <v>860</v>
      </c>
      <c r="EP150" s="554" t="s">
        <v>860</v>
      </c>
      <c r="EQ150" s="554" t="s">
        <v>860</v>
      </c>
      <c r="ER150" s="554" t="s">
        <v>860</v>
      </c>
      <c r="ES150" s="554" t="s">
        <v>860</v>
      </c>
      <c r="ET150" s="554" t="s">
        <v>860</v>
      </c>
      <c r="EU150" s="554" t="s">
        <v>860</v>
      </c>
      <c r="EV150" s="554" t="s">
        <v>860</v>
      </c>
      <c r="EW150" s="554" t="s">
        <v>860</v>
      </c>
      <c r="EX150" s="554" t="s">
        <v>860</v>
      </c>
      <c r="EY150" s="563" t="s">
        <v>860</v>
      </c>
      <c r="EZ150" s="555" t="s">
        <v>860</v>
      </c>
      <c r="FA150" s="562"/>
      <c r="FB150" s="553" t="s">
        <v>954</v>
      </c>
      <c r="FC150" s="554" t="s">
        <v>954</v>
      </c>
      <c r="FD150" s="554" t="s">
        <v>954</v>
      </c>
      <c r="FE150" s="554" t="s">
        <v>954</v>
      </c>
      <c r="FF150" s="554" t="s">
        <v>954</v>
      </c>
      <c r="FG150" s="554" t="s">
        <v>954</v>
      </c>
      <c r="FH150" s="554" t="s">
        <v>954</v>
      </c>
      <c r="FI150" s="554" t="s">
        <v>954</v>
      </c>
      <c r="FJ150" s="554" t="s">
        <v>954</v>
      </c>
      <c r="FK150" s="554" t="s">
        <v>954</v>
      </c>
      <c r="FL150" s="554" t="s">
        <v>954</v>
      </c>
      <c r="FM150" s="563" t="s">
        <v>954</v>
      </c>
      <c r="FN150" s="564" t="s">
        <v>954</v>
      </c>
      <c r="FO150" s="562"/>
      <c r="FP150" s="553" t="s">
        <v>955</v>
      </c>
      <c r="FQ150" s="554" t="s">
        <v>955</v>
      </c>
      <c r="FR150" s="554" t="s">
        <v>955</v>
      </c>
      <c r="FS150" s="554" t="s">
        <v>955</v>
      </c>
      <c r="FT150" s="554" t="s">
        <v>955</v>
      </c>
      <c r="FU150" s="554" t="s">
        <v>955</v>
      </c>
      <c r="FV150" s="554" t="s">
        <v>955</v>
      </c>
      <c r="FW150" s="554" t="s">
        <v>955</v>
      </c>
      <c r="FX150" s="554" t="s">
        <v>955</v>
      </c>
      <c r="FY150" s="554" t="s">
        <v>955</v>
      </c>
      <c r="FZ150" s="554" t="s">
        <v>955</v>
      </c>
      <c r="GA150" s="554" t="s">
        <v>955</v>
      </c>
      <c r="GB150" s="555" t="s">
        <v>955</v>
      </c>
      <c r="GC150" s="562"/>
      <c r="GD150" s="553" t="s">
        <v>956</v>
      </c>
      <c r="GE150" s="554" t="s">
        <v>956</v>
      </c>
      <c r="GF150" s="554" t="s">
        <v>956</v>
      </c>
      <c r="GG150" s="554" t="s">
        <v>956</v>
      </c>
      <c r="GH150" s="554" t="s">
        <v>956</v>
      </c>
      <c r="GI150" s="554" t="s">
        <v>956</v>
      </c>
      <c r="GJ150" s="554" t="s">
        <v>956</v>
      </c>
      <c r="GK150" s="554" t="s">
        <v>956</v>
      </c>
      <c r="GL150" s="554" t="s">
        <v>956</v>
      </c>
      <c r="GM150" s="554" t="s">
        <v>956</v>
      </c>
      <c r="GN150" s="554" t="s">
        <v>956</v>
      </c>
      <c r="GO150" s="554" t="s">
        <v>956</v>
      </c>
      <c r="GP150" s="555" t="s">
        <v>956</v>
      </c>
      <c r="GQ150" s="562"/>
      <c r="GR150" s="553" t="s">
        <v>863</v>
      </c>
      <c r="GS150" s="554" t="s">
        <v>863</v>
      </c>
      <c r="GT150" s="554" t="s">
        <v>863</v>
      </c>
      <c r="GU150" s="554" t="s">
        <v>863</v>
      </c>
      <c r="GV150" s="554" t="s">
        <v>863</v>
      </c>
      <c r="GW150" s="554" t="s">
        <v>863</v>
      </c>
      <c r="GX150" s="554" t="s">
        <v>863</v>
      </c>
      <c r="GY150" s="554" t="s">
        <v>863</v>
      </c>
      <c r="GZ150" s="554" t="s">
        <v>863</v>
      </c>
      <c r="HA150" s="554" t="s">
        <v>863</v>
      </c>
      <c r="HB150" s="554" t="s">
        <v>863</v>
      </c>
      <c r="HC150" s="554" t="s">
        <v>863</v>
      </c>
      <c r="HD150" s="555" t="s">
        <v>863</v>
      </c>
      <c r="HE150" s="562"/>
      <c r="HF150" s="553" t="s">
        <v>864</v>
      </c>
      <c r="HG150" s="554" t="s">
        <v>864</v>
      </c>
      <c r="HH150" s="554" t="s">
        <v>864</v>
      </c>
      <c r="HI150" s="554" t="s">
        <v>864</v>
      </c>
      <c r="HJ150" s="554" t="s">
        <v>864</v>
      </c>
      <c r="HK150" s="554" t="s">
        <v>864</v>
      </c>
      <c r="HL150" s="554" t="s">
        <v>864</v>
      </c>
      <c r="HM150" s="554" t="s">
        <v>864</v>
      </c>
      <c r="HN150" s="554" t="s">
        <v>864</v>
      </c>
      <c r="HO150" s="554" t="s">
        <v>864</v>
      </c>
      <c r="HP150" s="554" t="s">
        <v>864</v>
      </c>
      <c r="HQ150" s="554" t="s">
        <v>864</v>
      </c>
      <c r="HR150" s="555" t="s">
        <v>864</v>
      </c>
      <c r="HS150" s="562"/>
      <c r="HT150" s="553" t="s">
        <v>865</v>
      </c>
      <c r="HU150" s="554" t="s">
        <v>865</v>
      </c>
      <c r="HV150" s="554" t="s">
        <v>865</v>
      </c>
      <c r="HW150" s="554" t="s">
        <v>865</v>
      </c>
      <c r="HX150" s="554" t="s">
        <v>865</v>
      </c>
      <c r="HY150" s="554" t="s">
        <v>865</v>
      </c>
      <c r="HZ150" s="554" t="s">
        <v>865</v>
      </c>
      <c r="IA150" s="554" t="s">
        <v>865</v>
      </c>
      <c r="IB150" s="554" t="s">
        <v>865</v>
      </c>
      <c r="IC150" s="554" t="s">
        <v>865</v>
      </c>
      <c r="ID150" s="554" t="s">
        <v>865</v>
      </c>
      <c r="IE150" s="554" t="s">
        <v>865</v>
      </c>
      <c r="IF150" s="555" t="s">
        <v>865</v>
      </c>
      <c r="IG150" s="562"/>
      <c r="IH150" s="553" t="s">
        <v>866</v>
      </c>
      <c r="II150" s="554" t="s">
        <v>866</v>
      </c>
      <c r="IJ150" s="554" t="s">
        <v>866</v>
      </c>
      <c r="IK150" s="554" t="s">
        <v>866</v>
      </c>
      <c r="IL150" s="554" t="s">
        <v>866</v>
      </c>
      <c r="IM150" s="554" t="s">
        <v>866</v>
      </c>
      <c r="IN150" s="554" t="s">
        <v>866</v>
      </c>
      <c r="IO150" s="554" t="s">
        <v>866</v>
      </c>
      <c r="IP150" s="554" t="s">
        <v>866</v>
      </c>
      <c r="IQ150" s="554" t="s">
        <v>866</v>
      </c>
      <c r="IR150" s="554" t="s">
        <v>866</v>
      </c>
      <c r="IS150" s="554" t="s">
        <v>866</v>
      </c>
      <c r="IT150" s="555" t="s">
        <v>866</v>
      </c>
      <c r="IU150" s="562"/>
      <c r="IV150" s="553" t="s">
        <v>867</v>
      </c>
      <c r="IW150" s="554" t="s">
        <v>867</v>
      </c>
      <c r="IX150" s="554" t="s">
        <v>867</v>
      </c>
      <c r="IY150" s="554" t="s">
        <v>867</v>
      </c>
      <c r="IZ150" s="554" t="s">
        <v>867</v>
      </c>
      <c r="JA150" s="554" t="s">
        <v>867</v>
      </c>
      <c r="JB150" s="554" t="s">
        <v>867</v>
      </c>
      <c r="JC150" s="554" t="s">
        <v>867</v>
      </c>
      <c r="JD150" s="554" t="s">
        <v>867</v>
      </c>
      <c r="JE150" s="554" t="s">
        <v>867</v>
      </c>
      <c r="JF150" s="554" t="s">
        <v>867</v>
      </c>
      <c r="JG150" s="554" t="s">
        <v>867</v>
      </c>
      <c r="JH150" s="555" t="s">
        <v>867</v>
      </c>
      <c r="JI150" s="562"/>
      <c r="JJ150" s="553" t="s">
        <v>868</v>
      </c>
      <c r="JK150" s="554" t="s">
        <v>868</v>
      </c>
      <c r="JL150" s="554" t="s">
        <v>868</v>
      </c>
      <c r="JM150" s="554" t="s">
        <v>868</v>
      </c>
      <c r="JN150" s="554" t="s">
        <v>868</v>
      </c>
      <c r="JO150" s="554" t="s">
        <v>868</v>
      </c>
      <c r="JP150" s="554" t="s">
        <v>868</v>
      </c>
      <c r="JQ150" s="554" t="s">
        <v>868</v>
      </c>
      <c r="JR150" s="554" t="s">
        <v>868</v>
      </c>
      <c r="JS150" s="554" t="s">
        <v>868</v>
      </c>
      <c r="JT150" s="554" t="s">
        <v>868</v>
      </c>
      <c r="JU150" s="554" t="s">
        <v>868</v>
      </c>
      <c r="JV150" s="555" t="s">
        <v>868</v>
      </c>
      <c r="JW150" s="562"/>
      <c r="JX150" s="553" t="s">
        <v>957</v>
      </c>
      <c r="JY150" s="554" t="s">
        <v>957</v>
      </c>
      <c r="JZ150" s="554" t="s">
        <v>957</v>
      </c>
      <c r="KA150" s="554" t="s">
        <v>957</v>
      </c>
      <c r="KB150" s="554" t="s">
        <v>957</v>
      </c>
      <c r="KC150" s="554" t="s">
        <v>957</v>
      </c>
      <c r="KD150" s="554" t="s">
        <v>957</v>
      </c>
      <c r="KE150" s="554" t="s">
        <v>957</v>
      </c>
      <c r="KF150" s="554" t="s">
        <v>957</v>
      </c>
      <c r="KG150" s="554" t="s">
        <v>957</v>
      </c>
      <c r="KH150" s="554" t="s">
        <v>957</v>
      </c>
      <c r="KI150" s="554" t="s">
        <v>957</v>
      </c>
      <c r="KJ150" s="555" t="s">
        <v>957</v>
      </c>
      <c r="KK150" s="562"/>
      <c r="KL150" s="553" t="s">
        <v>869</v>
      </c>
      <c r="KM150" s="554" t="s">
        <v>869</v>
      </c>
      <c r="KN150" s="554" t="s">
        <v>869</v>
      </c>
      <c r="KO150" s="554" t="s">
        <v>869</v>
      </c>
      <c r="KP150" s="554" t="s">
        <v>869</v>
      </c>
      <c r="KQ150" s="554" t="s">
        <v>869</v>
      </c>
      <c r="KR150" s="554" t="s">
        <v>869</v>
      </c>
      <c r="KS150" s="554" t="s">
        <v>869</v>
      </c>
      <c r="KT150" s="554" t="s">
        <v>869</v>
      </c>
      <c r="KU150" s="554" t="s">
        <v>869</v>
      </c>
      <c r="KV150" s="554" t="s">
        <v>869</v>
      </c>
      <c r="KW150" s="554" t="s">
        <v>869</v>
      </c>
      <c r="KX150" s="555" t="s">
        <v>869</v>
      </c>
      <c r="KY150" s="562"/>
      <c r="KZ150" s="553" t="s">
        <v>870</v>
      </c>
      <c r="LA150" s="554" t="s">
        <v>870</v>
      </c>
      <c r="LB150" s="554" t="s">
        <v>870</v>
      </c>
      <c r="LC150" s="554" t="s">
        <v>870</v>
      </c>
      <c r="LD150" s="554" t="s">
        <v>870</v>
      </c>
      <c r="LE150" s="554" t="s">
        <v>870</v>
      </c>
      <c r="LF150" s="554" t="s">
        <v>870</v>
      </c>
      <c r="LG150" s="554" t="s">
        <v>870</v>
      </c>
      <c r="LH150" s="554" t="s">
        <v>870</v>
      </c>
      <c r="LI150" s="554" t="s">
        <v>870</v>
      </c>
      <c r="LJ150" s="554" t="s">
        <v>870</v>
      </c>
      <c r="LK150" s="554" t="s">
        <v>870</v>
      </c>
      <c r="LL150" s="555" t="s">
        <v>870</v>
      </c>
      <c r="LM150" s="562"/>
      <c r="LN150" s="553" t="s">
        <v>871</v>
      </c>
      <c r="LO150" s="554" t="s">
        <v>871</v>
      </c>
      <c r="LP150" s="554" t="s">
        <v>871</v>
      </c>
      <c r="LQ150" s="554" t="s">
        <v>871</v>
      </c>
      <c r="LR150" s="554" t="s">
        <v>871</v>
      </c>
      <c r="LS150" s="554" t="s">
        <v>871</v>
      </c>
      <c r="LT150" s="554" t="s">
        <v>871</v>
      </c>
      <c r="LU150" s="554" t="s">
        <v>871</v>
      </c>
      <c r="LV150" s="554" t="s">
        <v>871</v>
      </c>
      <c r="LW150" s="554" t="s">
        <v>871</v>
      </c>
      <c r="LX150" s="554" t="s">
        <v>871</v>
      </c>
      <c r="LY150" s="554" t="s">
        <v>871</v>
      </c>
      <c r="LZ150" s="555" t="s">
        <v>871</v>
      </c>
      <c r="MA150" s="562"/>
      <c r="MB150" s="553" t="s">
        <v>872</v>
      </c>
      <c r="MC150" s="554" t="s">
        <v>872</v>
      </c>
      <c r="MD150" s="554" t="s">
        <v>872</v>
      </c>
      <c r="ME150" s="554" t="s">
        <v>872</v>
      </c>
      <c r="MF150" s="554" t="s">
        <v>872</v>
      </c>
      <c r="MG150" s="554" t="s">
        <v>872</v>
      </c>
      <c r="MH150" s="554" t="s">
        <v>872</v>
      </c>
      <c r="MI150" s="554" t="s">
        <v>872</v>
      </c>
      <c r="MJ150" s="554" t="s">
        <v>872</v>
      </c>
      <c r="MK150" s="554" t="s">
        <v>872</v>
      </c>
      <c r="ML150" s="554" t="s">
        <v>872</v>
      </c>
      <c r="MM150" s="554" t="s">
        <v>872</v>
      </c>
      <c r="MN150" s="555" t="s">
        <v>872</v>
      </c>
      <c r="MO150" s="562"/>
      <c r="MP150" s="553" t="s">
        <v>873</v>
      </c>
      <c r="MQ150" s="554" t="s">
        <v>873</v>
      </c>
      <c r="MR150" s="554" t="s">
        <v>873</v>
      </c>
      <c r="MS150" s="554" t="s">
        <v>873</v>
      </c>
      <c r="MT150" s="554" t="s">
        <v>873</v>
      </c>
      <c r="MU150" s="554" t="s">
        <v>873</v>
      </c>
      <c r="MV150" s="554" t="s">
        <v>873</v>
      </c>
      <c r="MW150" s="554" t="s">
        <v>873</v>
      </c>
      <c r="MX150" s="554" t="s">
        <v>873</v>
      </c>
      <c r="MY150" s="554" t="s">
        <v>873</v>
      </c>
      <c r="MZ150" s="554" t="s">
        <v>873</v>
      </c>
      <c r="NA150" s="554" t="s">
        <v>873</v>
      </c>
      <c r="NB150" s="555" t="s">
        <v>873</v>
      </c>
      <c r="NC150" s="562"/>
      <c r="ND150" s="553" t="s">
        <v>874</v>
      </c>
      <c r="NE150" s="554" t="s">
        <v>874</v>
      </c>
      <c r="NF150" s="554" t="s">
        <v>874</v>
      </c>
      <c r="NG150" s="554" t="s">
        <v>874</v>
      </c>
      <c r="NH150" s="554" t="s">
        <v>874</v>
      </c>
      <c r="NI150" s="554" t="s">
        <v>874</v>
      </c>
      <c r="NJ150" s="554" t="s">
        <v>874</v>
      </c>
      <c r="NK150" s="554" t="s">
        <v>874</v>
      </c>
      <c r="NL150" s="554" t="s">
        <v>874</v>
      </c>
      <c r="NM150" s="554" t="s">
        <v>874</v>
      </c>
      <c r="NN150" s="554" t="s">
        <v>874</v>
      </c>
      <c r="NO150" s="554" t="s">
        <v>874</v>
      </c>
      <c r="NP150" s="555" t="s">
        <v>874</v>
      </c>
      <c r="NQ150" s="562"/>
      <c r="NR150" s="553" t="s">
        <v>875</v>
      </c>
      <c r="NS150" s="554" t="s">
        <v>875</v>
      </c>
      <c r="NT150" s="554" t="s">
        <v>875</v>
      </c>
      <c r="NU150" s="554" t="s">
        <v>875</v>
      </c>
      <c r="NV150" s="554" t="s">
        <v>875</v>
      </c>
      <c r="NW150" s="554" t="s">
        <v>875</v>
      </c>
      <c r="NX150" s="554" t="s">
        <v>875</v>
      </c>
      <c r="NY150" s="554" t="s">
        <v>875</v>
      </c>
      <c r="NZ150" s="554" t="s">
        <v>875</v>
      </c>
      <c r="OA150" s="554" t="s">
        <v>875</v>
      </c>
      <c r="OB150" s="554" t="s">
        <v>875</v>
      </c>
      <c r="OC150" s="554" t="s">
        <v>875</v>
      </c>
      <c r="OD150" s="555" t="s">
        <v>875</v>
      </c>
      <c r="OE150" s="562"/>
      <c r="OF150" s="553" t="s">
        <v>958</v>
      </c>
      <c r="OG150" s="554" t="s">
        <v>958</v>
      </c>
      <c r="OH150" s="554" t="s">
        <v>958</v>
      </c>
      <c r="OI150" s="554" t="s">
        <v>958</v>
      </c>
      <c r="OJ150" s="554" t="s">
        <v>958</v>
      </c>
      <c r="OK150" s="554" t="s">
        <v>958</v>
      </c>
      <c r="OL150" s="554" t="s">
        <v>958</v>
      </c>
      <c r="OM150" s="554" t="s">
        <v>958</v>
      </c>
      <c r="ON150" s="554" t="s">
        <v>958</v>
      </c>
      <c r="OO150" s="554" t="s">
        <v>958</v>
      </c>
      <c r="OP150" s="554" t="s">
        <v>958</v>
      </c>
      <c r="OQ150" s="554" t="s">
        <v>958</v>
      </c>
      <c r="OR150" s="555" t="s">
        <v>958</v>
      </c>
      <c r="OS150" s="562"/>
      <c r="OT150" s="553" t="s">
        <v>959</v>
      </c>
      <c r="OU150" s="554" t="s">
        <v>959</v>
      </c>
      <c r="OV150" s="554" t="s">
        <v>959</v>
      </c>
      <c r="OW150" s="554" t="s">
        <v>959</v>
      </c>
      <c r="OX150" s="554" t="s">
        <v>959</v>
      </c>
      <c r="OY150" s="554" t="s">
        <v>959</v>
      </c>
      <c r="OZ150" s="554" t="s">
        <v>959</v>
      </c>
      <c r="PA150" s="554" t="s">
        <v>959</v>
      </c>
      <c r="PB150" s="554" t="s">
        <v>959</v>
      </c>
      <c r="PC150" s="554" t="s">
        <v>959</v>
      </c>
      <c r="PD150" s="554" t="s">
        <v>959</v>
      </c>
      <c r="PE150" s="554" t="s">
        <v>959</v>
      </c>
      <c r="PF150" s="555" t="s">
        <v>959</v>
      </c>
      <c r="PG150" s="562"/>
      <c r="PH150" s="553" t="s">
        <v>960</v>
      </c>
      <c r="PI150" s="554" t="s">
        <v>960</v>
      </c>
      <c r="PJ150" s="554" t="s">
        <v>960</v>
      </c>
      <c r="PK150" s="554" t="s">
        <v>960</v>
      </c>
      <c r="PL150" s="554" t="s">
        <v>960</v>
      </c>
      <c r="PM150" s="554" t="s">
        <v>960</v>
      </c>
      <c r="PN150" s="554" t="s">
        <v>960</v>
      </c>
      <c r="PO150" s="554" t="s">
        <v>960</v>
      </c>
      <c r="PP150" s="554" t="s">
        <v>960</v>
      </c>
      <c r="PQ150" s="554" t="s">
        <v>960</v>
      </c>
      <c r="PR150" s="554" t="s">
        <v>960</v>
      </c>
      <c r="PS150" s="554" t="s">
        <v>960</v>
      </c>
      <c r="PT150" s="555" t="s">
        <v>960</v>
      </c>
      <c r="PU150" s="562"/>
      <c r="PV150" s="565" t="s">
        <v>963</v>
      </c>
      <c r="PW150" s="565" t="str">
        <f>PV150</f>
        <v>31 Divisions</v>
      </c>
      <c r="PX150" s="565" t="str">
        <f t="shared" si="740"/>
        <v>31 Divisions</v>
      </c>
      <c r="PY150" s="565" t="str">
        <f t="shared" si="740"/>
        <v>31 Divisions</v>
      </c>
      <c r="PZ150" s="565" t="str">
        <f t="shared" si="740"/>
        <v>31 Divisions</v>
      </c>
      <c r="QA150" s="565" t="str">
        <f t="shared" si="740"/>
        <v>31 Divisions</v>
      </c>
      <c r="QB150" s="565" t="str">
        <f t="shared" si="740"/>
        <v>31 Divisions</v>
      </c>
      <c r="QC150" s="565" t="str">
        <f t="shared" si="740"/>
        <v>31 Divisions</v>
      </c>
      <c r="QD150" s="565" t="str">
        <f t="shared" si="740"/>
        <v>31 Divisions</v>
      </c>
      <c r="QE150" s="565" t="str">
        <f t="shared" si="740"/>
        <v>31 Divisions</v>
      </c>
      <c r="QF150" s="565" t="str">
        <f t="shared" si="740"/>
        <v>31 Divisions</v>
      </c>
      <c r="QG150" s="565" t="str">
        <f t="shared" si="740"/>
        <v>31 Divisions</v>
      </c>
      <c r="QH150" s="565" t="str">
        <f t="shared" si="740"/>
        <v>31 Divisions</v>
      </c>
    </row>
    <row r="151" spans="1:451" s="567" customFormat="1" x14ac:dyDescent="0.3">
      <c r="A151" s="606"/>
      <c r="B151" s="566" t="s">
        <v>1008</v>
      </c>
      <c r="D151" s="568">
        <v>12</v>
      </c>
      <c r="E151" s="569">
        <v>12</v>
      </c>
      <c r="F151" s="569">
        <v>12</v>
      </c>
      <c r="G151" s="569">
        <v>12</v>
      </c>
      <c r="H151" s="569">
        <v>12</v>
      </c>
      <c r="I151" s="569">
        <v>12</v>
      </c>
      <c r="J151" s="569">
        <v>12</v>
      </c>
      <c r="K151" s="569">
        <v>12</v>
      </c>
      <c r="L151" s="569">
        <v>12</v>
      </c>
      <c r="M151" s="569">
        <v>12</v>
      </c>
      <c r="N151" s="569">
        <v>12</v>
      </c>
      <c r="O151" s="569">
        <v>12</v>
      </c>
      <c r="P151" s="570">
        <f>O151</f>
        <v>12</v>
      </c>
      <c r="Q151" s="571"/>
      <c r="R151" s="566">
        <v>5</v>
      </c>
      <c r="S151" s="566">
        <v>5</v>
      </c>
      <c r="T151" s="566">
        <v>5</v>
      </c>
      <c r="U151" s="566">
        <v>5</v>
      </c>
      <c r="V151" s="566">
        <v>5</v>
      </c>
      <c r="W151" s="566">
        <v>5</v>
      </c>
      <c r="X151" s="566">
        <v>5</v>
      </c>
      <c r="Y151" s="566">
        <v>5</v>
      </c>
      <c r="Z151" s="566">
        <v>5</v>
      </c>
      <c r="AA151" s="566">
        <v>5</v>
      </c>
      <c r="AB151" s="566">
        <v>5</v>
      </c>
      <c r="AC151" s="566">
        <v>5</v>
      </c>
      <c r="AD151" s="570">
        <f>AC151</f>
        <v>5</v>
      </c>
      <c r="AE151" s="572"/>
      <c r="AF151" s="568">
        <v>1</v>
      </c>
      <c r="AG151" s="569">
        <v>1</v>
      </c>
      <c r="AH151" s="569">
        <v>1</v>
      </c>
      <c r="AI151" s="569">
        <v>1</v>
      </c>
      <c r="AJ151" s="569">
        <v>1</v>
      </c>
      <c r="AK151" s="569">
        <v>1</v>
      </c>
      <c r="AL151" s="569">
        <v>1</v>
      </c>
      <c r="AM151" s="569">
        <v>1</v>
      </c>
      <c r="AN151" s="569">
        <v>1</v>
      </c>
      <c r="AO151" s="569">
        <v>1</v>
      </c>
      <c r="AP151" s="569">
        <v>1</v>
      </c>
      <c r="AQ151" s="573">
        <v>1</v>
      </c>
      <c r="AR151" s="570">
        <f>AQ151</f>
        <v>1</v>
      </c>
      <c r="AS151" s="574"/>
      <c r="AT151" s="568">
        <v>11</v>
      </c>
      <c r="AU151" s="569">
        <v>11</v>
      </c>
      <c r="AV151" s="569">
        <v>11</v>
      </c>
      <c r="AW151" s="569">
        <v>11</v>
      </c>
      <c r="AX151" s="569">
        <v>11</v>
      </c>
      <c r="AY151" s="569">
        <v>11</v>
      </c>
      <c r="AZ151" s="569">
        <v>11</v>
      </c>
      <c r="BA151" s="569">
        <v>11</v>
      </c>
      <c r="BB151" s="569">
        <v>11</v>
      </c>
      <c r="BC151" s="569">
        <v>11</v>
      </c>
      <c r="BD151" s="569">
        <v>11</v>
      </c>
      <c r="BE151" s="569">
        <v>11</v>
      </c>
      <c r="BF151" s="570">
        <f>BE151</f>
        <v>11</v>
      </c>
      <c r="BG151" s="575"/>
      <c r="BH151" s="568">
        <v>0</v>
      </c>
      <c r="BI151" s="569">
        <v>0</v>
      </c>
      <c r="BJ151" s="569">
        <v>0</v>
      </c>
      <c r="BK151" s="569">
        <v>0</v>
      </c>
      <c r="BL151" s="569">
        <v>0</v>
      </c>
      <c r="BM151" s="569">
        <v>0</v>
      </c>
      <c r="BN151" s="569">
        <v>0</v>
      </c>
      <c r="BO151" s="569">
        <v>0</v>
      </c>
      <c r="BP151" s="569">
        <v>0</v>
      </c>
      <c r="BQ151" s="569">
        <v>0</v>
      </c>
      <c r="BR151" s="569">
        <v>0</v>
      </c>
      <c r="BS151" s="573">
        <v>0</v>
      </c>
      <c r="BT151" s="570">
        <f>BS151</f>
        <v>0</v>
      </c>
      <c r="BU151" s="575"/>
      <c r="BV151" s="568">
        <v>29</v>
      </c>
      <c r="BW151" s="569">
        <v>29</v>
      </c>
      <c r="BX151" s="569">
        <v>29</v>
      </c>
      <c r="BY151" s="569">
        <v>29</v>
      </c>
      <c r="BZ151" s="569">
        <v>29</v>
      </c>
      <c r="CA151" s="569">
        <v>29</v>
      </c>
      <c r="CB151" s="569">
        <v>29</v>
      </c>
      <c r="CC151" s="569">
        <v>29</v>
      </c>
      <c r="CD151" s="569">
        <v>29</v>
      </c>
      <c r="CE151" s="569">
        <v>29</v>
      </c>
      <c r="CF151" s="569">
        <v>29</v>
      </c>
      <c r="CG151" s="573">
        <v>29</v>
      </c>
      <c r="CH151" s="570">
        <f>CG151</f>
        <v>29</v>
      </c>
      <c r="CI151" s="575"/>
      <c r="CJ151" s="568">
        <v>3</v>
      </c>
      <c r="CK151" s="569">
        <v>3</v>
      </c>
      <c r="CL151" s="569">
        <v>3</v>
      </c>
      <c r="CM151" s="569">
        <v>3</v>
      </c>
      <c r="CN151" s="569">
        <v>3</v>
      </c>
      <c r="CO151" s="569">
        <v>3</v>
      </c>
      <c r="CP151" s="569">
        <v>3</v>
      </c>
      <c r="CQ151" s="569">
        <v>3</v>
      </c>
      <c r="CR151" s="569">
        <v>3</v>
      </c>
      <c r="CS151" s="569">
        <v>3</v>
      </c>
      <c r="CT151" s="569">
        <v>3</v>
      </c>
      <c r="CU151" s="573">
        <v>3</v>
      </c>
      <c r="CV151" s="567">
        <f>CU151</f>
        <v>3</v>
      </c>
      <c r="CW151" s="575"/>
      <c r="CX151" s="568">
        <v>3</v>
      </c>
      <c r="CY151" s="569">
        <v>3</v>
      </c>
      <c r="CZ151" s="569">
        <v>3</v>
      </c>
      <c r="DA151" s="569">
        <v>3</v>
      </c>
      <c r="DB151" s="569">
        <v>3</v>
      </c>
      <c r="DC151" s="569">
        <v>3</v>
      </c>
      <c r="DD151" s="569">
        <v>3</v>
      </c>
      <c r="DE151" s="569">
        <v>3</v>
      </c>
      <c r="DF151" s="569">
        <v>3</v>
      </c>
      <c r="DG151" s="569">
        <v>3</v>
      </c>
      <c r="DH151" s="569">
        <v>3</v>
      </c>
      <c r="DI151" s="569">
        <v>3</v>
      </c>
      <c r="DJ151" s="570">
        <f>DI151</f>
        <v>3</v>
      </c>
      <c r="DK151" s="575"/>
      <c r="DL151" s="568">
        <v>2</v>
      </c>
      <c r="DM151" s="569">
        <v>2</v>
      </c>
      <c r="DN151" s="569">
        <v>2</v>
      </c>
      <c r="DO151" s="569">
        <v>2</v>
      </c>
      <c r="DP151" s="569">
        <v>2</v>
      </c>
      <c r="DQ151" s="569">
        <v>2</v>
      </c>
      <c r="DR151" s="569">
        <v>2</v>
      </c>
      <c r="DS151" s="569">
        <v>2</v>
      </c>
      <c r="DT151" s="569">
        <v>2</v>
      </c>
      <c r="DU151" s="569">
        <v>2</v>
      </c>
      <c r="DV151" s="569">
        <v>2</v>
      </c>
      <c r="DW151" s="569">
        <v>2</v>
      </c>
      <c r="DX151" s="570">
        <f>DW151</f>
        <v>2</v>
      </c>
      <c r="DY151" s="575"/>
      <c r="DZ151" s="568">
        <v>15</v>
      </c>
      <c r="EA151" s="569">
        <v>15</v>
      </c>
      <c r="EB151" s="569">
        <v>15</v>
      </c>
      <c r="EC151" s="569">
        <v>15</v>
      </c>
      <c r="ED151" s="569">
        <v>15</v>
      </c>
      <c r="EE151" s="569">
        <v>15</v>
      </c>
      <c r="EF151" s="569">
        <v>15</v>
      </c>
      <c r="EG151" s="569">
        <v>15</v>
      </c>
      <c r="EH151" s="569">
        <v>15</v>
      </c>
      <c r="EI151" s="569">
        <v>15</v>
      </c>
      <c r="EJ151" s="569">
        <v>15</v>
      </c>
      <c r="EK151" s="569">
        <v>15</v>
      </c>
      <c r="EL151" s="570">
        <f>EK151</f>
        <v>15</v>
      </c>
      <c r="EM151" s="575"/>
      <c r="EN151" s="568">
        <v>15</v>
      </c>
      <c r="EO151" s="569">
        <v>15</v>
      </c>
      <c r="EP151" s="569">
        <v>15</v>
      </c>
      <c r="EQ151" s="569">
        <v>15</v>
      </c>
      <c r="ER151" s="569">
        <v>15</v>
      </c>
      <c r="ES151" s="569">
        <v>15</v>
      </c>
      <c r="ET151" s="569">
        <v>15</v>
      </c>
      <c r="EU151" s="569">
        <v>15</v>
      </c>
      <c r="EV151" s="569">
        <v>15</v>
      </c>
      <c r="EW151" s="569">
        <v>15</v>
      </c>
      <c r="EX151" s="569">
        <v>15</v>
      </c>
      <c r="EY151" s="569">
        <v>15</v>
      </c>
      <c r="EZ151" s="570">
        <f>EY151</f>
        <v>15</v>
      </c>
      <c r="FA151" s="575"/>
      <c r="FB151" s="568">
        <v>19</v>
      </c>
      <c r="FC151" s="569">
        <v>19</v>
      </c>
      <c r="FD151" s="569">
        <v>19</v>
      </c>
      <c r="FE151" s="569">
        <v>19</v>
      </c>
      <c r="FF151" s="569">
        <v>19</v>
      </c>
      <c r="FG151" s="569">
        <v>19</v>
      </c>
      <c r="FH151" s="569">
        <v>19</v>
      </c>
      <c r="FI151" s="569">
        <v>19</v>
      </c>
      <c r="FJ151" s="569">
        <v>19</v>
      </c>
      <c r="FK151" s="569">
        <v>19</v>
      </c>
      <c r="FL151" s="569">
        <v>19</v>
      </c>
      <c r="FM151" s="569">
        <v>19</v>
      </c>
      <c r="FN151" s="570">
        <f>FM151</f>
        <v>19</v>
      </c>
      <c r="FO151" s="575"/>
      <c r="FP151" s="568">
        <v>0</v>
      </c>
      <c r="FQ151" s="569">
        <v>0</v>
      </c>
      <c r="FR151" s="569">
        <v>0</v>
      </c>
      <c r="FS151" s="569">
        <v>0</v>
      </c>
      <c r="FT151" s="569">
        <v>0</v>
      </c>
      <c r="FU151" s="569">
        <v>0</v>
      </c>
      <c r="FV151" s="569">
        <v>0</v>
      </c>
      <c r="FW151" s="569">
        <v>0</v>
      </c>
      <c r="FX151" s="569">
        <v>0</v>
      </c>
      <c r="FY151" s="569">
        <v>0</v>
      </c>
      <c r="FZ151" s="569">
        <v>0</v>
      </c>
      <c r="GA151" s="569">
        <v>0</v>
      </c>
      <c r="GB151" s="570">
        <f>GA151</f>
        <v>0</v>
      </c>
      <c r="GC151" s="575"/>
      <c r="GD151" s="568">
        <v>0</v>
      </c>
      <c r="GE151" s="569">
        <v>0</v>
      </c>
      <c r="GF151" s="569">
        <v>0</v>
      </c>
      <c r="GG151" s="569">
        <v>0</v>
      </c>
      <c r="GH151" s="569">
        <v>0</v>
      </c>
      <c r="GI151" s="569">
        <v>0</v>
      </c>
      <c r="GJ151" s="569">
        <v>0</v>
      </c>
      <c r="GK151" s="569">
        <v>0</v>
      </c>
      <c r="GL151" s="569">
        <v>0</v>
      </c>
      <c r="GM151" s="569">
        <v>0</v>
      </c>
      <c r="GN151" s="569">
        <v>0</v>
      </c>
      <c r="GO151" s="569">
        <v>0</v>
      </c>
      <c r="GP151" s="570">
        <f>GO151</f>
        <v>0</v>
      </c>
      <c r="GQ151" s="575"/>
      <c r="GR151" s="568">
        <v>28</v>
      </c>
      <c r="GS151" s="569">
        <v>28</v>
      </c>
      <c r="GT151" s="569">
        <v>28</v>
      </c>
      <c r="GU151" s="569">
        <v>28</v>
      </c>
      <c r="GV151" s="569">
        <v>28</v>
      </c>
      <c r="GW151" s="569">
        <v>28</v>
      </c>
      <c r="GX151" s="569">
        <v>28</v>
      </c>
      <c r="GY151" s="569">
        <v>28</v>
      </c>
      <c r="GZ151" s="569">
        <v>28</v>
      </c>
      <c r="HA151" s="569">
        <v>28</v>
      </c>
      <c r="HB151" s="569">
        <v>28</v>
      </c>
      <c r="HC151" s="569">
        <v>28</v>
      </c>
      <c r="HD151" s="570">
        <f>HC151</f>
        <v>28</v>
      </c>
      <c r="HE151" s="575"/>
      <c r="HF151" s="568">
        <v>28</v>
      </c>
      <c r="HG151" s="569">
        <v>28</v>
      </c>
      <c r="HH151" s="569">
        <v>28</v>
      </c>
      <c r="HI151" s="569">
        <v>28</v>
      </c>
      <c r="HJ151" s="569">
        <v>28</v>
      </c>
      <c r="HK151" s="569">
        <v>28</v>
      </c>
      <c r="HL151" s="569">
        <v>28</v>
      </c>
      <c r="HM151" s="569">
        <v>28</v>
      </c>
      <c r="HN151" s="569">
        <v>28</v>
      </c>
      <c r="HO151" s="569">
        <v>28</v>
      </c>
      <c r="HP151" s="569">
        <v>28</v>
      </c>
      <c r="HQ151" s="569">
        <v>28</v>
      </c>
      <c r="HR151" s="570">
        <f>HQ151</f>
        <v>28</v>
      </c>
      <c r="HS151" s="575"/>
      <c r="HT151" s="568">
        <v>1</v>
      </c>
      <c r="HU151" s="569">
        <v>1</v>
      </c>
      <c r="HV151" s="569">
        <v>1</v>
      </c>
      <c r="HW151" s="569">
        <v>1</v>
      </c>
      <c r="HX151" s="569">
        <v>1</v>
      </c>
      <c r="HY151" s="569">
        <v>1</v>
      </c>
      <c r="HZ151" s="569">
        <v>1</v>
      </c>
      <c r="IA151" s="569">
        <v>1</v>
      </c>
      <c r="IB151" s="569">
        <v>1</v>
      </c>
      <c r="IC151" s="569">
        <v>1</v>
      </c>
      <c r="ID151" s="569">
        <v>1</v>
      </c>
      <c r="IE151" s="569">
        <v>1</v>
      </c>
      <c r="IF151" s="570">
        <f>IE151</f>
        <v>1</v>
      </c>
      <c r="IG151" s="575"/>
      <c r="IH151" s="568">
        <v>2</v>
      </c>
      <c r="II151" s="569">
        <v>2</v>
      </c>
      <c r="IJ151" s="569">
        <v>2</v>
      </c>
      <c r="IK151" s="569">
        <v>2</v>
      </c>
      <c r="IL151" s="569">
        <v>2</v>
      </c>
      <c r="IM151" s="569">
        <v>2</v>
      </c>
      <c r="IN151" s="569">
        <v>2</v>
      </c>
      <c r="IO151" s="569">
        <v>2</v>
      </c>
      <c r="IP151" s="569">
        <v>2</v>
      </c>
      <c r="IQ151" s="569">
        <v>2</v>
      </c>
      <c r="IR151" s="569">
        <v>2</v>
      </c>
      <c r="IS151" s="569">
        <v>2</v>
      </c>
      <c r="IT151" s="570">
        <f>IS151</f>
        <v>2</v>
      </c>
      <c r="IU151" s="575"/>
      <c r="IV151" s="568">
        <v>1</v>
      </c>
      <c r="IW151" s="569">
        <v>1</v>
      </c>
      <c r="IX151" s="569">
        <v>1</v>
      </c>
      <c r="IY151" s="569">
        <v>1</v>
      </c>
      <c r="IZ151" s="569">
        <v>1</v>
      </c>
      <c r="JA151" s="569">
        <v>1</v>
      </c>
      <c r="JB151" s="569">
        <v>1</v>
      </c>
      <c r="JC151" s="569">
        <v>1</v>
      </c>
      <c r="JD151" s="569">
        <v>1</v>
      </c>
      <c r="JE151" s="569">
        <v>1</v>
      </c>
      <c r="JF151" s="569">
        <v>1</v>
      </c>
      <c r="JG151" s="569">
        <v>1</v>
      </c>
      <c r="JH151" s="570">
        <f>JG151</f>
        <v>1</v>
      </c>
      <c r="JI151" s="575"/>
      <c r="JJ151" s="568">
        <v>7</v>
      </c>
      <c r="JK151" s="569">
        <v>7</v>
      </c>
      <c r="JL151" s="569">
        <v>7</v>
      </c>
      <c r="JM151" s="569">
        <v>7</v>
      </c>
      <c r="JN151" s="569">
        <v>7</v>
      </c>
      <c r="JO151" s="569">
        <v>7</v>
      </c>
      <c r="JP151" s="569">
        <v>7</v>
      </c>
      <c r="JQ151" s="569">
        <v>7</v>
      </c>
      <c r="JR151" s="569">
        <v>7</v>
      </c>
      <c r="JS151" s="569">
        <v>7</v>
      </c>
      <c r="JT151" s="569">
        <v>7</v>
      </c>
      <c r="JU151" s="569">
        <v>7</v>
      </c>
      <c r="JV151" s="570">
        <f>JU151</f>
        <v>7</v>
      </c>
      <c r="JW151" s="575"/>
      <c r="JX151" s="568">
        <v>28</v>
      </c>
      <c r="JY151" s="569">
        <v>28</v>
      </c>
      <c r="JZ151" s="569">
        <v>28</v>
      </c>
      <c r="KA151" s="569">
        <v>28</v>
      </c>
      <c r="KB151" s="569">
        <v>28</v>
      </c>
      <c r="KC151" s="569">
        <v>28</v>
      </c>
      <c r="KD151" s="569">
        <v>28</v>
      </c>
      <c r="KE151" s="569">
        <v>28</v>
      </c>
      <c r="KF151" s="569">
        <v>28</v>
      </c>
      <c r="KG151" s="569">
        <v>28</v>
      </c>
      <c r="KH151" s="569">
        <v>28</v>
      </c>
      <c r="KI151" s="569">
        <v>28</v>
      </c>
      <c r="KJ151" s="570">
        <f>KI151</f>
        <v>28</v>
      </c>
      <c r="KK151" s="575"/>
      <c r="KL151" s="568">
        <v>1</v>
      </c>
      <c r="KM151" s="569">
        <v>1</v>
      </c>
      <c r="KN151" s="569">
        <v>1</v>
      </c>
      <c r="KO151" s="569">
        <v>1</v>
      </c>
      <c r="KP151" s="569">
        <v>1</v>
      </c>
      <c r="KQ151" s="569">
        <v>1</v>
      </c>
      <c r="KR151" s="569">
        <v>1</v>
      </c>
      <c r="KS151" s="569">
        <v>1</v>
      </c>
      <c r="KT151" s="569">
        <v>1</v>
      </c>
      <c r="KU151" s="569">
        <v>1</v>
      </c>
      <c r="KV151" s="569">
        <v>1</v>
      </c>
      <c r="KW151" s="569">
        <v>1</v>
      </c>
      <c r="KX151" s="570">
        <f>KW151</f>
        <v>1</v>
      </c>
      <c r="KY151" s="575"/>
      <c r="KZ151" s="568">
        <v>4</v>
      </c>
      <c r="LA151" s="569">
        <v>4</v>
      </c>
      <c r="LB151" s="569">
        <v>4</v>
      </c>
      <c r="LC151" s="569">
        <v>4</v>
      </c>
      <c r="LD151" s="569">
        <v>4</v>
      </c>
      <c r="LE151" s="569">
        <v>4</v>
      </c>
      <c r="LF151" s="569">
        <v>4</v>
      </c>
      <c r="LG151" s="569">
        <v>4</v>
      </c>
      <c r="LH151" s="569">
        <v>4</v>
      </c>
      <c r="LI151" s="569">
        <v>4</v>
      </c>
      <c r="LJ151" s="569">
        <v>4</v>
      </c>
      <c r="LK151" s="569">
        <v>4</v>
      </c>
      <c r="LL151" s="570">
        <f>LK151</f>
        <v>4</v>
      </c>
      <c r="LM151" s="575"/>
      <c r="LN151" s="568">
        <v>1</v>
      </c>
      <c r="LO151" s="569">
        <v>1</v>
      </c>
      <c r="LP151" s="569">
        <v>1</v>
      </c>
      <c r="LQ151" s="569">
        <v>1</v>
      </c>
      <c r="LR151" s="569">
        <v>1</v>
      </c>
      <c r="LS151" s="569">
        <v>1</v>
      </c>
      <c r="LT151" s="569">
        <v>1</v>
      </c>
      <c r="LU151" s="569">
        <v>1</v>
      </c>
      <c r="LV151" s="569">
        <v>1</v>
      </c>
      <c r="LW151" s="569">
        <v>1</v>
      </c>
      <c r="LX151" s="569">
        <v>1</v>
      </c>
      <c r="LY151" s="569">
        <v>1</v>
      </c>
      <c r="LZ151" s="570">
        <f>LY151</f>
        <v>1</v>
      </c>
      <c r="MA151" s="575"/>
      <c r="MB151" s="568">
        <v>1</v>
      </c>
      <c r="MC151" s="569">
        <v>1</v>
      </c>
      <c r="MD151" s="569">
        <v>1</v>
      </c>
      <c r="ME151" s="569">
        <v>1</v>
      </c>
      <c r="MF151" s="569">
        <v>1</v>
      </c>
      <c r="MG151" s="569">
        <v>1</v>
      </c>
      <c r="MH151" s="569">
        <v>1</v>
      </c>
      <c r="MI151" s="569">
        <v>1</v>
      </c>
      <c r="MJ151" s="569">
        <v>1</v>
      </c>
      <c r="MK151" s="569">
        <v>1</v>
      </c>
      <c r="ML151" s="569">
        <v>1</v>
      </c>
      <c r="MM151" s="569">
        <v>1</v>
      </c>
      <c r="MN151" s="570">
        <f>MM151</f>
        <v>1</v>
      </c>
      <c r="MO151" s="575"/>
      <c r="MP151" s="568">
        <v>7</v>
      </c>
      <c r="MQ151" s="569">
        <v>7</v>
      </c>
      <c r="MR151" s="569">
        <v>7</v>
      </c>
      <c r="MS151" s="569">
        <v>7</v>
      </c>
      <c r="MT151" s="569">
        <v>7</v>
      </c>
      <c r="MU151" s="569">
        <v>7</v>
      </c>
      <c r="MV151" s="569">
        <v>7</v>
      </c>
      <c r="MW151" s="569">
        <v>7</v>
      </c>
      <c r="MX151" s="569">
        <v>7</v>
      </c>
      <c r="MY151" s="569">
        <v>7</v>
      </c>
      <c r="MZ151" s="569">
        <v>7</v>
      </c>
      <c r="NA151" s="569">
        <v>7</v>
      </c>
      <c r="NB151" s="570">
        <f>NA151</f>
        <v>7</v>
      </c>
      <c r="NC151" s="575"/>
      <c r="ND151" s="568">
        <v>11</v>
      </c>
      <c r="NE151" s="569">
        <v>11</v>
      </c>
      <c r="NF151" s="569">
        <v>11</v>
      </c>
      <c r="NG151" s="569">
        <v>11</v>
      </c>
      <c r="NH151" s="569">
        <v>11</v>
      </c>
      <c r="NI151" s="569">
        <v>11</v>
      </c>
      <c r="NJ151" s="569">
        <v>11</v>
      </c>
      <c r="NK151" s="569">
        <v>11</v>
      </c>
      <c r="NL151" s="569">
        <v>11</v>
      </c>
      <c r="NM151" s="569">
        <v>11</v>
      </c>
      <c r="NN151" s="569">
        <v>11</v>
      </c>
      <c r="NO151" s="569">
        <v>11</v>
      </c>
      <c r="NP151" s="570">
        <f>NO151</f>
        <v>11</v>
      </c>
      <c r="NQ151" s="575"/>
      <c r="NR151" s="568">
        <v>5</v>
      </c>
      <c r="NS151" s="569">
        <v>5</v>
      </c>
      <c r="NT151" s="569">
        <v>5</v>
      </c>
      <c r="NU151" s="569">
        <v>5</v>
      </c>
      <c r="NV151" s="569">
        <v>5</v>
      </c>
      <c r="NW151" s="569">
        <v>5</v>
      </c>
      <c r="NX151" s="569">
        <v>5</v>
      </c>
      <c r="NY151" s="569">
        <v>5</v>
      </c>
      <c r="NZ151" s="569">
        <v>5</v>
      </c>
      <c r="OA151" s="569">
        <v>5</v>
      </c>
      <c r="OB151" s="569">
        <v>5</v>
      </c>
      <c r="OC151" s="569">
        <v>5</v>
      </c>
      <c r="OD151" s="570">
        <f>OC151</f>
        <v>5</v>
      </c>
      <c r="OE151" s="575"/>
      <c r="OF151" s="568">
        <v>0</v>
      </c>
      <c r="OG151" s="569">
        <v>0</v>
      </c>
      <c r="OH151" s="569">
        <v>0</v>
      </c>
      <c r="OI151" s="569">
        <v>0</v>
      </c>
      <c r="OJ151" s="569">
        <v>0</v>
      </c>
      <c r="OK151" s="569">
        <v>0</v>
      </c>
      <c r="OL151" s="569">
        <v>0</v>
      </c>
      <c r="OM151" s="569">
        <v>0</v>
      </c>
      <c r="ON151" s="569">
        <v>0</v>
      </c>
      <c r="OO151" s="569">
        <v>0</v>
      </c>
      <c r="OP151" s="569">
        <v>0</v>
      </c>
      <c r="OQ151" s="569">
        <v>0</v>
      </c>
      <c r="OR151" s="570">
        <f>OQ151</f>
        <v>0</v>
      </c>
      <c r="OS151" s="575"/>
      <c r="OT151" s="568">
        <v>4</v>
      </c>
      <c r="OU151" s="569">
        <v>4</v>
      </c>
      <c r="OV151" s="569">
        <v>4</v>
      </c>
      <c r="OW151" s="569">
        <v>4</v>
      </c>
      <c r="OX151" s="569">
        <v>4</v>
      </c>
      <c r="OY151" s="569">
        <v>4</v>
      </c>
      <c r="OZ151" s="569">
        <v>4</v>
      </c>
      <c r="PA151" s="569">
        <v>4</v>
      </c>
      <c r="PB151" s="569">
        <v>4</v>
      </c>
      <c r="PC151" s="569">
        <v>4</v>
      </c>
      <c r="PD151" s="569">
        <v>4</v>
      </c>
      <c r="PE151" s="569">
        <v>4</v>
      </c>
      <c r="PF151" s="570">
        <f>PE151</f>
        <v>4</v>
      </c>
      <c r="PG151" s="575"/>
      <c r="PH151" s="568">
        <v>5</v>
      </c>
      <c r="PI151" s="569">
        <v>5</v>
      </c>
      <c r="PJ151" s="569">
        <v>5</v>
      </c>
      <c r="PK151" s="569">
        <v>5</v>
      </c>
      <c r="PL151" s="569">
        <v>5</v>
      </c>
      <c r="PM151" s="569">
        <v>5</v>
      </c>
      <c r="PN151" s="569">
        <v>5</v>
      </c>
      <c r="PO151" s="569">
        <v>5</v>
      </c>
      <c r="PP151" s="569">
        <v>5</v>
      </c>
      <c r="PQ151" s="569">
        <v>5</v>
      </c>
      <c r="PR151" s="569">
        <v>5</v>
      </c>
      <c r="PS151" s="569">
        <v>5</v>
      </c>
      <c r="PT151" s="570">
        <f>PS151</f>
        <v>5</v>
      </c>
      <c r="PU151" s="575"/>
      <c r="PV151" s="570">
        <v>255</v>
      </c>
      <c r="PW151" s="570">
        <v>255</v>
      </c>
      <c r="PX151" s="570">
        <v>255</v>
      </c>
      <c r="PY151" s="570">
        <v>255</v>
      </c>
      <c r="PZ151" s="570">
        <v>255</v>
      </c>
      <c r="QA151" s="570">
        <v>255</v>
      </c>
      <c r="QB151" s="570">
        <v>255</v>
      </c>
      <c r="QC151" s="570">
        <v>255</v>
      </c>
      <c r="QD151" s="570">
        <v>255</v>
      </c>
      <c r="QE151" s="570">
        <v>255</v>
      </c>
      <c r="QF151" s="570">
        <v>255</v>
      </c>
      <c r="QG151" s="570">
        <v>255</v>
      </c>
      <c r="QH151" s="570"/>
    </row>
    <row r="152" spans="1:451" x14ac:dyDescent="0.3">
      <c r="A152" s="589"/>
      <c r="B152" s="363" t="s">
        <v>878</v>
      </c>
      <c r="D152" s="364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6"/>
      <c r="Q152" s="367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8"/>
      <c r="AE152" s="369"/>
      <c r="AF152" s="364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8"/>
      <c r="AS152" s="370"/>
      <c r="AT152" s="364"/>
      <c r="AU152" s="365"/>
      <c r="AV152" s="365"/>
      <c r="AW152" s="365"/>
      <c r="AX152" s="365"/>
      <c r="AY152" s="365"/>
      <c r="AZ152" s="365"/>
      <c r="BA152" s="365"/>
      <c r="BB152" s="365"/>
      <c r="BC152" s="365"/>
      <c r="BD152" s="365"/>
      <c r="BE152" s="365"/>
      <c r="BF152" s="368"/>
      <c r="BG152" s="371"/>
      <c r="BH152" s="364"/>
      <c r="BI152" s="365"/>
      <c r="BJ152" s="365"/>
      <c r="BK152" s="365"/>
      <c r="BL152" s="365"/>
      <c r="BM152" s="365"/>
      <c r="BN152" s="365"/>
      <c r="BO152" s="365"/>
      <c r="BP152" s="365"/>
      <c r="BQ152" s="365"/>
      <c r="BR152" s="365"/>
      <c r="BS152" s="576"/>
      <c r="BT152" s="368"/>
      <c r="BU152" s="371"/>
      <c r="BV152" s="364"/>
      <c r="BW152" s="365"/>
      <c r="BX152" s="365"/>
      <c r="BY152" s="365"/>
      <c r="BZ152" s="365"/>
      <c r="CA152" s="365"/>
      <c r="CB152" s="365"/>
      <c r="CC152" s="365"/>
      <c r="CD152" s="365"/>
      <c r="CE152" s="365"/>
      <c r="CF152" s="365"/>
      <c r="CG152" s="365"/>
      <c r="CH152" s="368"/>
      <c r="CI152" s="371"/>
      <c r="CJ152" s="364"/>
      <c r="CK152" s="365"/>
      <c r="CL152" s="365"/>
      <c r="CM152" s="365"/>
      <c r="CN152" s="365"/>
      <c r="CO152" s="365"/>
      <c r="CP152" s="365"/>
      <c r="CQ152" s="365"/>
      <c r="CR152" s="365"/>
      <c r="CS152" s="365"/>
      <c r="CT152" s="365"/>
      <c r="CU152" s="365"/>
      <c r="CV152" s="368"/>
      <c r="CX152" s="364"/>
      <c r="CY152" s="365"/>
      <c r="CZ152" s="365"/>
      <c r="DA152" s="365"/>
      <c r="DB152" s="365"/>
      <c r="DC152" s="365"/>
      <c r="DD152" s="365"/>
      <c r="DE152" s="365"/>
      <c r="DF152" s="365"/>
      <c r="DG152" s="365"/>
      <c r="DH152" s="365"/>
      <c r="DI152" s="365"/>
      <c r="DJ152" s="368"/>
      <c r="DK152" s="372"/>
      <c r="DL152" s="364"/>
      <c r="DM152" s="365"/>
      <c r="DN152" s="365"/>
      <c r="DO152" s="365"/>
      <c r="DP152" s="365"/>
      <c r="DQ152" s="365"/>
      <c r="DR152" s="365"/>
      <c r="DS152" s="365"/>
      <c r="DT152" s="365"/>
      <c r="DU152" s="365"/>
      <c r="DV152" s="365"/>
      <c r="DW152" s="365"/>
      <c r="DX152" s="368"/>
      <c r="DY152" s="372"/>
      <c r="DZ152" s="364"/>
      <c r="EA152" s="365"/>
      <c r="EB152" s="365"/>
      <c r="EC152" s="365"/>
      <c r="ED152" s="365"/>
      <c r="EE152" s="365"/>
      <c r="EF152" s="365"/>
      <c r="EG152" s="365"/>
      <c r="EH152" s="365"/>
      <c r="EI152" s="365"/>
      <c r="EJ152" s="365"/>
      <c r="EK152" s="365"/>
      <c r="EL152" s="368"/>
      <c r="EM152" s="372"/>
      <c r="EN152" s="364"/>
      <c r="EO152" s="365"/>
      <c r="EP152" s="365"/>
      <c r="EQ152" s="365"/>
      <c r="ER152" s="365"/>
      <c r="ES152" s="365"/>
      <c r="ET152" s="365"/>
      <c r="EU152" s="365"/>
      <c r="EV152" s="365"/>
      <c r="EW152" s="365"/>
      <c r="EX152" s="365"/>
      <c r="EY152" s="365"/>
      <c r="EZ152" s="368"/>
      <c r="FA152" s="372"/>
      <c r="FB152" s="364"/>
      <c r="FC152" s="365"/>
      <c r="FD152" s="365"/>
      <c r="FE152" s="365"/>
      <c r="FF152" s="365"/>
      <c r="FG152" s="365"/>
      <c r="FH152" s="365"/>
      <c r="FI152" s="365"/>
      <c r="FJ152" s="365"/>
      <c r="FK152" s="365"/>
      <c r="FL152" s="365"/>
      <c r="FM152" s="365"/>
      <c r="FN152" s="368"/>
      <c r="FO152" s="372"/>
      <c r="FP152" s="364"/>
      <c r="FQ152" s="365"/>
      <c r="FR152" s="365"/>
      <c r="FS152" s="365"/>
      <c r="FT152" s="365"/>
      <c r="FU152" s="365"/>
      <c r="FV152" s="365"/>
      <c r="FW152" s="365"/>
      <c r="FX152" s="365"/>
      <c r="FY152" s="365"/>
      <c r="FZ152" s="365"/>
      <c r="GA152" s="365"/>
      <c r="GB152" s="368"/>
      <c r="GC152" s="372"/>
      <c r="GD152" s="364"/>
      <c r="GE152" s="365"/>
      <c r="GF152" s="365"/>
      <c r="GG152" s="365"/>
      <c r="GH152" s="365"/>
      <c r="GI152" s="365"/>
      <c r="GJ152" s="365"/>
      <c r="GK152" s="365"/>
      <c r="GL152" s="365"/>
      <c r="GM152" s="365"/>
      <c r="GN152" s="365"/>
      <c r="GO152" s="365"/>
      <c r="GP152" s="368"/>
      <c r="GQ152" s="372"/>
      <c r="GR152" s="364"/>
      <c r="GS152" s="365"/>
      <c r="GT152" s="365"/>
      <c r="GU152" s="365"/>
      <c r="GV152" s="365"/>
      <c r="GW152" s="365"/>
      <c r="GX152" s="365"/>
      <c r="GY152" s="365"/>
      <c r="GZ152" s="365"/>
      <c r="HA152" s="365"/>
      <c r="HB152" s="365"/>
      <c r="HC152" s="365"/>
      <c r="HD152" s="368"/>
      <c r="HE152" s="372"/>
      <c r="HF152" s="364"/>
      <c r="HG152" s="365"/>
      <c r="HH152" s="365"/>
      <c r="HI152" s="365"/>
      <c r="HJ152" s="365"/>
      <c r="HK152" s="365"/>
      <c r="HL152" s="365"/>
      <c r="HM152" s="365"/>
      <c r="HN152" s="365"/>
      <c r="HO152" s="365"/>
      <c r="HP152" s="365"/>
      <c r="HQ152" s="365"/>
      <c r="HR152" s="368"/>
      <c r="HS152" s="372"/>
      <c r="HT152" s="364"/>
      <c r="HU152" s="365"/>
      <c r="HV152" s="365"/>
      <c r="HW152" s="365"/>
      <c r="HX152" s="365"/>
      <c r="HY152" s="365"/>
      <c r="HZ152" s="365"/>
      <c r="IA152" s="365"/>
      <c r="IB152" s="365"/>
      <c r="IC152" s="365"/>
      <c r="ID152" s="365"/>
      <c r="IE152" s="365"/>
      <c r="IF152" s="368"/>
      <c r="IG152" s="372"/>
      <c r="IH152" s="364"/>
      <c r="II152" s="365"/>
      <c r="IJ152" s="365"/>
      <c r="IK152" s="365"/>
      <c r="IL152" s="365"/>
      <c r="IM152" s="365"/>
      <c r="IN152" s="365"/>
      <c r="IO152" s="365"/>
      <c r="IP152" s="365"/>
      <c r="IQ152" s="365"/>
      <c r="IR152" s="365"/>
      <c r="IS152" s="365"/>
      <c r="IT152" s="368"/>
      <c r="IU152" s="372"/>
      <c r="IV152" s="364"/>
      <c r="IW152" s="365"/>
      <c r="IX152" s="365"/>
      <c r="IY152" s="365"/>
      <c r="IZ152" s="365"/>
      <c r="JA152" s="365"/>
      <c r="JB152" s="365"/>
      <c r="JC152" s="365"/>
      <c r="JD152" s="365"/>
      <c r="JE152" s="365"/>
      <c r="JF152" s="365"/>
      <c r="JG152" s="365"/>
      <c r="JH152" s="368"/>
      <c r="JI152" s="372"/>
      <c r="JJ152" s="364"/>
      <c r="JK152" s="365"/>
      <c r="JL152" s="365"/>
      <c r="JM152" s="365"/>
      <c r="JN152" s="365"/>
      <c r="JO152" s="365"/>
      <c r="JP152" s="365"/>
      <c r="JQ152" s="365"/>
      <c r="JR152" s="365"/>
      <c r="JS152" s="365"/>
      <c r="JT152" s="365"/>
      <c r="JU152" s="365"/>
      <c r="JV152" s="368"/>
      <c r="JW152" s="372"/>
      <c r="JX152" s="364"/>
      <c r="JY152" s="365"/>
      <c r="JZ152" s="365"/>
      <c r="KA152" s="365"/>
      <c r="KB152" s="365"/>
      <c r="KC152" s="365"/>
      <c r="KD152" s="365"/>
      <c r="KE152" s="365"/>
      <c r="KF152" s="365"/>
      <c r="KG152" s="365"/>
      <c r="KH152" s="365"/>
      <c r="KI152" s="365"/>
      <c r="KJ152" s="368"/>
      <c r="KK152" s="372"/>
      <c r="KL152" s="364"/>
      <c r="KM152" s="365"/>
      <c r="KN152" s="365"/>
      <c r="KO152" s="365"/>
      <c r="KP152" s="365"/>
      <c r="KQ152" s="365"/>
      <c r="KR152" s="365"/>
      <c r="KS152" s="365"/>
      <c r="KT152" s="365"/>
      <c r="KU152" s="365"/>
      <c r="KV152" s="365"/>
      <c r="KW152" s="365"/>
      <c r="KX152" s="368"/>
      <c r="KY152" s="372"/>
      <c r="KZ152" s="364"/>
      <c r="LA152" s="365"/>
      <c r="LB152" s="365"/>
      <c r="LC152" s="365"/>
      <c r="LD152" s="365"/>
      <c r="LE152" s="365"/>
      <c r="LF152" s="365"/>
      <c r="LG152" s="365"/>
      <c r="LH152" s="365"/>
      <c r="LI152" s="365"/>
      <c r="LJ152" s="365"/>
      <c r="LK152" s="365"/>
      <c r="LL152" s="368"/>
      <c r="LM152" s="372"/>
      <c r="LN152" s="364"/>
      <c r="LO152" s="365"/>
      <c r="LP152" s="365"/>
      <c r="LQ152" s="365"/>
      <c r="LR152" s="365"/>
      <c r="LS152" s="365"/>
      <c r="LT152" s="365"/>
      <c r="LU152" s="365"/>
      <c r="LV152" s="365"/>
      <c r="LW152" s="365"/>
      <c r="LX152" s="365"/>
      <c r="LY152" s="365"/>
      <c r="LZ152" s="368"/>
      <c r="MA152" s="372"/>
      <c r="MB152" s="364"/>
      <c r="MC152" s="365"/>
      <c r="MD152" s="365"/>
      <c r="ME152" s="365"/>
      <c r="MF152" s="365"/>
      <c r="MG152" s="365"/>
      <c r="MH152" s="365"/>
      <c r="MI152" s="365"/>
      <c r="MJ152" s="365"/>
      <c r="MK152" s="365"/>
      <c r="ML152" s="365"/>
      <c r="MM152" s="365"/>
      <c r="MN152" s="368"/>
      <c r="MO152" s="372"/>
      <c r="MP152" s="364"/>
      <c r="MQ152" s="365"/>
      <c r="MR152" s="365"/>
      <c r="MS152" s="365"/>
      <c r="MT152" s="365"/>
      <c r="MU152" s="365"/>
      <c r="MV152" s="365"/>
      <c r="MW152" s="365"/>
      <c r="MX152" s="365"/>
      <c r="MY152" s="365"/>
      <c r="MZ152" s="365"/>
      <c r="NA152" s="365"/>
      <c r="NB152" s="368"/>
      <c r="NC152" s="372"/>
      <c r="ND152" s="364"/>
      <c r="NE152" s="365"/>
      <c r="NF152" s="365"/>
      <c r="NG152" s="365"/>
      <c r="NH152" s="365"/>
      <c r="NI152" s="365"/>
      <c r="NJ152" s="365"/>
      <c r="NK152" s="365"/>
      <c r="NL152" s="365"/>
      <c r="NM152" s="365"/>
      <c r="NN152" s="365"/>
      <c r="NO152" s="365"/>
      <c r="NP152" s="368"/>
      <c r="NQ152" s="372"/>
      <c r="NR152" s="364"/>
      <c r="NS152" s="365"/>
      <c r="NT152" s="365"/>
      <c r="NU152" s="365"/>
      <c r="NV152" s="365"/>
      <c r="NW152" s="365"/>
      <c r="NX152" s="365"/>
      <c r="NY152" s="365"/>
      <c r="NZ152" s="365"/>
      <c r="OA152" s="365"/>
      <c r="OB152" s="365"/>
      <c r="OC152" s="365"/>
      <c r="OD152" s="368"/>
      <c r="OE152" s="372"/>
      <c r="OF152" s="364"/>
      <c r="OG152" s="365"/>
      <c r="OH152" s="365"/>
      <c r="OI152" s="365"/>
      <c r="OJ152" s="365"/>
      <c r="OK152" s="365"/>
      <c r="OL152" s="365"/>
      <c r="OM152" s="365"/>
      <c r="ON152" s="365"/>
      <c r="OO152" s="365"/>
      <c r="OP152" s="365"/>
      <c r="OQ152" s="365"/>
      <c r="OR152" s="368"/>
      <c r="OS152" s="372"/>
      <c r="OT152" s="364"/>
      <c r="OU152" s="365"/>
      <c r="OV152" s="365"/>
      <c r="OW152" s="365"/>
      <c r="OX152" s="365"/>
      <c r="OY152" s="365"/>
      <c r="OZ152" s="365"/>
      <c r="PA152" s="365"/>
      <c r="PB152" s="365"/>
      <c r="PC152" s="365"/>
      <c r="PD152" s="365"/>
      <c r="PE152" s="365"/>
      <c r="PF152" s="368"/>
      <c r="PG152" s="372"/>
      <c r="PH152" s="364"/>
      <c r="PI152" s="365"/>
      <c r="PJ152" s="365"/>
      <c r="PK152" s="365"/>
      <c r="PL152" s="365"/>
      <c r="PM152" s="365"/>
      <c r="PN152" s="365"/>
      <c r="PO152" s="365"/>
      <c r="PP152" s="365"/>
      <c r="PQ152" s="365"/>
      <c r="PR152" s="365"/>
      <c r="PS152" s="365"/>
      <c r="PT152" s="368"/>
      <c r="PU152" s="372"/>
      <c r="PV152" s="368"/>
      <c r="PW152" s="368"/>
      <c r="PX152" s="368"/>
      <c r="PY152" s="368"/>
      <c r="PZ152" s="368"/>
      <c r="QA152" s="368"/>
      <c r="QB152" s="368"/>
      <c r="QC152" s="368"/>
      <c r="QD152" s="368"/>
      <c r="QE152" s="368"/>
      <c r="QF152" s="368"/>
      <c r="QG152" s="368"/>
      <c r="QH152" s="368"/>
    </row>
    <row r="153" spans="1:451" ht="12.5" x14ac:dyDescent="0.25">
      <c r="A153" s="589" t="s">
        <v>938</v>
      </c>
      <c r="B153" s="313" t="s">
        <v>879</v>
      </c>
      <c r="D153" s="607">
        <f t="shared" ref="D153:O154" si="741">ROUND(D17/D$146,2)</f>
        <v>0</v>
      </c>
      <c r="E153" s="608">
        <f t="shared" si="741"/>
        <v>0</v>
      </c>
      <c r="F153" s="608">
        <f t="shared" si="741"/>
        <v>0</v>
      </c>
      <c r="G153" s="609">
        <f t="shared" si="741"/>
        <v>0</v>
      </c>
      <c r="H153" s="609">
        <f t="shared" si="741"/>
        <v>0</v>
      </c>
      <c r="I153" s="609">
        <f t="shared" si="741"/>
        <v>0</v>
      </c>
      <c r="J153" s="609">
        <f t="shared" si="741"/>
        <v>0</v>
      </c>
      <c r="K153" s="609">
        <f t="shared" si="741"/>
        <v>0</v>
      </c>
      <c r="L153" s="609">
        <f t="shared" si="741"/>
        <v>0</v>
      </c>
      <c r="M153" s="609">
        <f t="shared" si="741"/>
        <v>0</v>
      </c>
      <c r="N153" s="609">
        <f t="shared" si="741"/>
        <v>0</v>
      </c>
      <c r="O153" s="609">
        <f t="shared" si="741"/>
        <v>0</v>
      </c>
      <c r="P153" s="610">
        <f>+SUBTOTAL(9,D153:O153)</f>
        <v>0</v>
      </c>
      <c r="Q153" s="611"/>
      <c r="R153" s="607">
        <f t="shared" ref="R153:AC154" si="742">ROUND(R17/R$146,2)</f>
        <v>0</v>
      </c>
      <c r="S153" s="608">
        <f t="shared" si="742"/>
        <v>0</v>
      </c>
      <c r="T153" s="608">
        <f t="shared" si="742"/>
        <v>0</v>
      </c>
      <c r="U153" s="609">
        <f t="shared" si="742"/>
        <v>0</v>
      </c>
      <c r="V153" s="609">
        <f t="shared" si="742"/>
        <v>0</v>
      </c>
      <c r="W153" s="609">
        <f t="shared" si="742"/>
        <v>0</v>
      </c>
      <c r="X153" s="609">
        <f t="shared" si="742"/>
        <v>0</v>
      </c>
      <c r="Y153" s="609">
        <f t="shared" si="742"/>
        <v>0</v>
      </c>
      <c r="Z153" s="609">
        <f t="shared" si="742"/>
        <v>0</v>
      </c>
      <c r="AA153" s="609">
        <f t="shared" si="742"/>
        <v>0</v>
      </c>
      <c r="AB153" s="609">
        <f t="shared" si="742"/>
        <v>0</v>
      </c>
      <c r="AC153" s="609">
        <f t="shared" si="742"/>
        <v>0</v>
      </c>
      <c r="AD153" s="610">
        <f>+SUBTOTAL(9,R153:AC153)</f>
        <v>0</v>
      </c>
      <c r="AE153" s="611"/>
      <c r="AF153" s="607">
        <f t="shared" ref="AF153:AQ154" si="743">ROUND(AF17/AF$146,2)</f>
        <v>0</v>
      </c>
      <c r="AG153" s="608">
        <f t="shared" si="743"/>
        <v>0</v>
      </c>
      <c r="AH153" s="608">
        <f t="shared" si="743"/>
        <v>0</v>
      </c>
      <c r="AI153" s="609">
        <f t="shared" si="743"/>
        <v>0</v>
      </c>
      <c r="AJ153" s="609">
        <f t="shared" si="743"/>
        <v>0</v>
      </c>
      <c r="AK153" s="609">
        <f t="shared" si="743"/>
        <v>0</v>
      </c>
      <c r="AL153" s="609">
        <f t="shared" si="743"/>
        <v>0</v>
      </c>
      <c r="AM153" s="609">
        <f t="shared" si="743"/>
        <v>0</v>
      </c>
      <c r="AN153" s="609">
        <f t="shared" si="743"/>
        <v>0</v>
      </c>
      <c r="AO153" s="609">
        <f t="shared" si="743"/>
        <v>0</v>
      </c>
      <c r="AP153" s="609">
        <f t="shared" si="743"/>
        <v>0</v>
      </c>
      <c r="AQ153" s="609">
        <f t="shared" si="743"/>
        <v>0</v>
      </c>
      <c r="AR153" s="610">
        <f>+SUBTOTAL(9,AF153:AQ153)</f>
        <v>0</v>
      </c>
      <c r="AS153" s="611"/>
      <c r="AT153" s="607">
        <f t="shared" ref="AT153:BE154" si="744">ROUND(AT17/AT$146,2)</f>
        <v>0</v>
      </c>
      <c r="AU153" s="608">
        <f t="shared" si="744"/>
        <v>0</v>
      </c>
      <c r="AV153" s="608">
        <f t="shared" si="744"/>
        <v>0</v>
      </c>
      <c r="AW153" s="609">
        <f t="shared" si="744"/>
        <v>0</v>
      </c>
      <c r="AX153" s="609">
        <f t="shared" si="744"/>
        <v>0</v>
      </c>
      <c r="AY153" s="609">
        <f t="shared" si="744"/>
        <v>0</v>
      </c>
      <c r="AZ153" s="609">
        <f t="shared" si="744"/>
        <v>0</v>
      </c>
      <c r="BA153" s="609">
        <f t="shared" si="744"/>
        <v>0</v>
      </c>
      <c r="BB153" s="609">
        <f t="shared" si="744"/>
        <v>0</v>
      </c>
      <c r="BC153" s="609">
        <f t="shared" si="744"/>
        <v>0</v>
      </c>
      <c r="BD153" s="609">
        <f t="shared" si="744"/>
        <v>0</v>
      </c>
      <c r="BE153" s="609">
        <f t="shared" si="744"/>
        <v>0</v>
      </c>
      <c r="BF153" s="610">
        <f>+SUBTOTAL(9,AT153:BE153)</f>
        <v>0</v>
      </c>
      <c r="BG153" s="611"/>
      <c r="BH153" s="607">
        <f t="shared" ref="BH153:BS154" si="745">ROUND(BH17/BH$146,2)</f>
        <v>0</v>
      </c>
      <c r="BI153" s="608">
        <f t="shared" si="745"/>
        <v>0</v>
      </c>
      <c r="BJ153" s="608">
        <f t="shared" si="745"/>
        <v>0</v>
      </c>
      <c r="BK153" s="609">
        <f t="shared" si="745"/>
        <v>0</v>
      </c>
      <c r="BL153" s="609">
        <f t="shared" si="745"/>
        <v>0</v>
      </c>
      <c r="BM153" s="609">
        <f t="shared" si="745"/>
        <v>0</v>
      </c>
      <c r="BN153" s="609">
        <f t="shared" si="745"/>
        <v>0</v>
      </c>
      <c r="BO153" s="609">
        <f t="shared" si="745"/>
        <v>0</v>
      </c>
      <c r="BP153" s="609">
        <f t="shared" si="745"/>
        <v>0</v>
      </c>
      <c r="BQ153" s="609">
        <f t="shared" si="745"/>
        <v>0</v>
      </c>
      <c r="BR153" s="609">
        <f t="shared" si="745"/>
        <v>0</v>
      </c>
      <c r="BS153" s="609">
        <f t="shared" si="745"/>
        <v>0</v>
      </c>
      <c r="BT153" s="610">
        <f>+SUBTOTAL(9,BH153:BS153)</f>
        <v>0</v>
      </c>
      <c r="BU153" s="612"/>
      <c r="BV153" s="607">
        <f t="shared" ref="BV153:CG154" si="746">ROUND(BV17/BV$146,2)</f>
        <v>0</v>
      </c>
      <c r="BW153" s="608">
        <f t="shared" si="746"/>
        <v>0</v>
      </c>
      <c r="BX153" s="608">
        <f t="shared" si="746"/>
        <v>0</v>
      </c>
      <c r="BY153" s="609">
        <f t="shared" si="746"/>
        <v>0</v>
      </c>
      <c r="BZ153" s="609">
        <f t="shared" si="746"/>
        <v>0</v>
      </c>
      <c r="CA153" s="609">
        <f t="shared" si="746"/>
        <v>0</v>
      </c>
      <c r="CB153" s="609">
        <f t="shared" si="746"/>
        <v>0</v>
      </c>
      <c r="CC153" s="609">
        <f t="shared" si="746"/>
        <v>0</v>
      </c>
      <c r="CD153" s="609">
        <f t="shared" si="746"/>
        <v>0</v>
      </c>
      <c r="CE153" s="609">
        <f t="shared" si="746"/>
        <v>0</v>
      </c>
      <c r="CF153" s="609">
        <f t="shared" si="746"/>
        <v>0</v>
      </c>
      <c r="CG153" s="609">
        <f t="shared" si="746"/>
        <v>0</v>
      </c>
      <c r="CH153" s="610">
        <f>+SUBTOTAL(9,BV153:CG153)</f>
        <v>0</v>
      </c>
      <c r="CI153" s="611"/>
      <c r="CJ153" s="607">
        <f t="shared" ref="CJ153:CU154" si="747">ROUND(CJ17/CJ$146,2)</f>
        <v>0</v>
      </c>
      <c r="CK153" s="608">
        <f t="shared" si="747"/>
        <v>0</v>
      </c>
      <c r="CL153" s="608">
        <f t="shared" si="747"/>
        <v>0</v>
      </c>
      <c r="CM153" s="609">
        <f t="shared" si="747"/>
        <v>0</v>
      </c>
      <c r="CN153" s="609">
        <f t="shared" si="747"/>
        <v>0</v>
      </c>
      <c r="CO153" s="609">
        <f t="shared" si="747"/>
        <v>0</v>
      </c>
      <c r="CP153" s="609">
        <f t="shared" si="747"/>
        <v>0</v>
      </c>
      <c r="CQ153" s="609">
        <f t="shared" si="747"/>
        <v>0</v>
      </c>
      <c r="CR153" s="609">
        <f t="shared" si="747"/>
        <v>0</v>
      </c>
      <c r="CS153" s="609">
        <f t="shared" si="747"/>
        <v>0</v>
      </c>
      <c r="CT153" s="609">
        <f t="shared" si="747"/>
        <v>0</v>
      </c>
      <c r="CU153" s="609">
        <f t="shared" si="747"/>
        <v>0</v>
      </c>
      <c r="CV153" s="610">
        <f>+SUBTOTAL(9,CJ153:CU153)</f>
        <v>0</v>
      </c>
      <c r="CW153" s="611"/>
      <c r="CX153" s="607">
        <f t="shared" ref="CX153:DI154" si="748">ROUND(CX17/CX$146,2)</f>
        <v>0</v>
      </c>
      <c r="CY153" s="608">
        <f t="shared" si="748"/>
        <v>0</v>
      </c>
      <c r="CZ153" s="608">
        <f t="shared" si="748"/>
        <v>0</v>
      </c>
      <c r="DA153" s="609">
        <f t="shared" si="748"/>
        <v>0</v>
      </c>
      <c r="DB153" s="609">
        <f t="shared" si="748"/>
        <v>0</v>
      </c>
      <c r="DC153" s="609">
        <f t="shared" si="748"/>
        <v>0</v>
      </c>
      <c r="DD153" s="609">
        <f t="shared" si="748"/>
        <v>0</v>
      </c>
      <c r="DE153" s="609">
        <f t="shared" si="748"/>
        <v>0</v>
      </c>
      <c r="DF153" s="609">
        <f t="shared" si="748"/>
        <v>0</v>
      </c>
      <c r="DG153" s="609">
        <f t="shared" si="748"/>
        <v>0</v>
      </c>
      <c r="DH153" s="609">
        <f t="shared" si="748"/>
        <v>0</v>
      </c>
      <c r="DI153" s="609">
        <f t="shared" si="748"/>
        <v>0</v>
      </c>
      <c r="DJ153" s="610">
        <f>+SUBTOTAL(9,CX153:DI153)</f>
        <v>0</v>
      </c>
      <c r="DK153" s="611"/>
      <c r="DL153" s="607">
        <f t="shared" ref="DL153:DW154" si="749">ROUND(DL17/DL$146,2)</f>
        <v>0</v>
      </c>
      <c r="DM153" s="608">
        <f t="shared" si="749"/>
        <v>0</v>
      </c>
      <c r="DN153" s="608">
        <f t="shared" si="749"/>
        <v>0</v>
      </c>
      <c r="DO153" s="609">
        <f t="shared" si="749"/>
        <v>0</v>
      </c>
      <c r="DP153" s="609">
        <f t="shared" si="749"/>
        <v>0</v>
      </c>
      <c r="DQ153" s="609">
        <f t="shared" si="749"/>
        <v>0</v>
      </c>
      <c r="DR153" s="609">
        <f t="shared" si="749"/>
        <v>0</v>
      </c>
      <c r="DS153" s="609">
        <f t="shared" si="749"/>
        <v>0</v>
      </c>
      <c r="DT153" s="609">
        <f t="shared" si="749"/>
        <v>0</v>
      </c>
      <c r="DU153" s="609">
        <f t="shared" si="749"/>
        <v>0</v>
      </c>
      <c r="DV153" s="609">
        <f t="shared" si="749"/>
        <v>0</v>
      </c>
      <c r="DW153" s="609">
        <f t="shared" si="749"/>
        <v>0</v>
      </c>
      <c r="DX153" s="610">
        <f>+SUBTOTAL(9,DL153:DW153)</f>
        <v>0</v>
      </c>
      <c r="DY153" s="611"/>
      <c r="DZ153" s="607">
        <f t="shared" ref="DZ153:EK154" si="750">ROUND(DZ17/DZ$146,2)</f>
        <v>0</v>
      </c>
      <c r="EA153" s="608">
        <f t="shared" si="750"/>
        <v>0</v>
      </c>
      <c r="EB153" s="608">
        <f t="shared" si="750"/>
        <v>0</v>
      </c>
      <c r="EC153" s="609">
        <f t="shared" si="750"/>
        <v>0</v>
      </c>
      <c r="ED153" s="609">
        <f t="shared" si="750"/>
        <v>0</v>
      </c>
      <c r="EE153" s="609">
        <f t="shared" si="750"/>
        <v>0</v>
      </c>
      <c r="EF153" s="609">
        <f t="shared" si="750"/>
        <v>0</v>
      </c>
      <c r="EG153" s="609">
        <f t="shared" si="750"/>
        <v>0</v>
      </c>
      <c r="EH153" s="609">
        <f t="shared" si="750"/>
        <v>0</v>
      </c>
      <c r="EI153" s="609">
        <f t="shared" si="750"/>
        <v>0</v>
      </c>
      <c r="EJ153" s="609">
        <f t="shared" si="750"/>
        <v>0</v>
      </c>
      <c r="EK153" s="609">
        <f t="shared" si="750"/>
        <v>0</v>
      </c>
      <c r="EL153" s="610">
        <f>+SUBTOTAL(9,DZ153:EK153)</f>
        <v>0</v>
      </c>
      <c r="EM153" s="611"/>
      <c r="EN153" s="607">
        <f t="shared" ref="EN153:EY154" si="751">ROUND(EN17/EN$146,2)</f>
        <v>405.16</v>
      </c>
      <c r="EO153" s="608">
        <f t="shared" si="751"/>
        <v>0</v>
      </c>
      <c r="EP153" s="608">
        <f t="shared" si="751"/>
        <v>0</v>
      </c>
      <c r="EQ153" s="609">
        <f t="shared" si="751"/>
        <v>0</v>
      </c>
      <c r="ER153" s="609">
        <f t="shared" si="751"/>
        <v>0</v>
      </c>
      <c r="ES153" s="609">
        <f t="shared" si="751"/>
        <v>0</v>
      </c>
      <c r="ET153" s="609">
        <f t="shared" si="751"/>
        <v>0</v>
      </c>
      <c r="EU153" s="609">
        <f t="shared" si="751"/>
        <v>0</v>
      </c>
      <c r="EV153" s="609">
        <f t="shared" si="751"/>
        <v>0</v>
      </c>
      <c r="EW153" s="609">
        <f t="shared" si="751"/>
        <v>0</v>
      </c>
      <c r="EX153" s="609">
        <f t="shared" si="751"/>
        <v>0</v>
      </c>
      <c r="EY153" s="609">
        <f t="shared" si="751"/>
        <v>0</v>
      </c>
      <c r="EZ153" s="610">
        <f>+SUBTOTAL(9,EN153:EY153)</f>
        <v>405.16</v>
      </c>
      <c r="FA153" s="611"/>
      <c r="FB153" s="607">
        <f t="shared" ref="FB153:FM154" si="752">ROUND(FB17/FB$146,2)</f>
        <v>0</v>
      </c>
      <c r="FC153" s="608">
        <f t="shared" si="752"/>
        <v>0</v>
      </c>
      <c r="FD153" s="608">
        <f t="shared" si="752"/>
        <v>0</v>
      </c>
      <c r="FE153" s="609">
        <f t="shared" si="752"/>
        <v>0</v>
      </c>
      <c r="FF153" s="609">
        <f t="shared" si="752"/>
        <v>0</v>
      </c>
      <c r="FG153" s="609">
        <f t="shared" si="752"/>
        <v>0</v>
      </c>
      <c r="FH153" s="609">
        <f t="shared" si="752"/>
        <v>0</v>
      </c>
      <c r="FI153" s="609">
        <f t="shared" si="752"/>
        <v>0</v>
      </c>
      <c r="FJ153" s="609">
        <f t="shared" si="752"/>
        <v>0</v>
      </c>
      <c r="FK153" s="609">
        <f t="shared" si="752"/>
        <v>0</v>
      </c>
      <c r="FL153" s="609">
        <f t="shared" si="752"/>
        <v>0</v>
      </c>
      <c r="FM153" s="609">
        <f t="shared" si="752"/>
        <v>0</v>
      </c>
      <c r="FN153" s="610">
        <f>+SUBTOTAL(9,FB153:FM153)</f>
        <v>0</v>
      </c>
      <c r="FO153" s="611"/>
      <c r="FP153" s="607">
        <f t="shared" ref="FP153:GA154" si="753">ROUND(FP17/FP$146,2)</f>
        <v>1048.5999999999999</v>
      </c>
      <c r="FQ153" s="608">
        <f t="shared" si="753"/>
        <v>0</v>
      </c>
      <c r="FR153" s="608">
        <f t="shared" si="753"/>
        <v>0</v>
      </c>
      <c r="FS153" s="609">
        <f t="shared" si="753"/>
        <v>0</v>
      </c>
      <c r="FT153" s="609">
        <f t="shared" si="753"/>
        <v>0</v>
      </c>
      <c r="FU153" s="609">
        <f t="shared" si="753"/>
        <v>0</v>
      </c>
      <c r="FV153" s="609">
        <f t="shared" si="753"/>
        <v>0</v>
      </c>
      <c r="FW153" s="609">
        <f t="shared" si="753"/>
        <v>0</v>
      </c>
      <c r="FX153" s="609">
        <f t="shared" si="753"/>
        <v>0</v>
      </c>
      <c r="FY153" s="609">
        <f t="shared" si="753"/>
        <v>0</v>
      </c>
      <c r="FZ153" s="609">
        <f t="shared" si="753"/>
        <v>0</v>
      </c>
      <c r="GA153" s="609">
        <f t="shared" si="753"/>
        <v>0</v>
      </c>
      <c r="GB153" s="610">
        <f>+SUBTOTAL(9,FP153:GA153)</f>
        <v>1048.5999999999999</v>
      </c>
      <c r="GC153" s="611"/>
      <c r="GD153" s="607">
        <f t="shared" ref="GD153:GO154" si="754">ROUND(GD17/GD$146,2)</f>
        <v>0</v>
      </c>
      <c r="GE153" s="608">
        <f t="shared" si="754"/>
        <v>0</v>
      </c>
      <c r="GF153" s="608">
        <f t="shared" si="754"/>
        <v>0</v>
      </c>
      <c r="GG153" s="609">
        <f t="shared" si="754"/>
        <v>0</v>
      </c>
      <c r="GH153" s="609">
        <f t="shared" si="754"/>
        <v>0</v>
      </c>
      <c r="GI153" s="609">
        <f t="shared" si="754"/>
        <v>0</v>
      </c>
      <c r="GJ153" s="609">
        <f t="shared" si="754"/>
        <v>0</v>
      </c>
      <c r="GK153" s="609">
        <f t="shared" si="754"/>
        <v>0</v>
      </c>
      <c r="GL153" s="609">
        <f t="shared" si="754"/>
        <v>0</v>
      </c>
      <c r="GM153" s="609">
        <f t="shared" si="754"/>
        <v>0</v>
      </c>
      <c r="GN153" s="609">
        <f t="shared" si="754"/>
        <v>0</v>
      </c>
      <c r="GO153" s="609">
        <f t="shared" si="754"/>
        <v>0</v>
      </c>
      <c r="GP153" s="610">
        <f>+SUBTOTAL(9,GD153:GO153)</f>
        <v>0</v>
      </c>
      <c r="GQ153" s="611"/>
      <c r="GR153" s="607">
        <f t="shared" ref="GR153:HC154" si="755">ROUND(GR17/GR$146,2)</f>
        <v>0</v>
      </c>
      <c r="GS153" s="608">
        <f t="shared" si="755"/>
        <v>0</v>
      </c>
      <c r="GT153" s="608">
        <f t="shared" si="755"/>
        <v>0</v>
      </c>
      <c r="GU153" s="609">
        <f t="shared" si="755"/>
        <v>0</v>
      </c>
      <c r="GV153" s="609">
        <f t="shared" si="755"/>
        <v>0</v>
      </c>
      <c r="GW153" s="609">
        <f t="shared" si="755"/>
        <v>0</v>
      </c>
      <c r="GX153" s="609">
        <f t="shared" si="755"/>
        <v>0</v>
      </c>
      <c r="GY153" s="609">
        <f t="shared" si="755"/>
        <v>0</v>
      </c>
      <c r="GZ153" s="609">
        <f t="shared" si="755"/>
        <v>0</v>
      </c>
      <c r="HA153" s="609">
        <f t="shared" si="755"/>
        <v>0</v>
      </c>
      <c r="HB153" s="609">
        <f t="shared" si="755"/>
        <v>0</v>
      </c>
      <c r="HC153" s="609">
        <f t="shared" si="755"/>
        <v>0</v>
      </c>
      <c r="HD153" s="610">
        <f>+SUBTOTAL(9,GR153:HC153)</f>
        <v>0</v>
      </c>
      <c r="HE153" s="611"/>
      <c r="HF153" s="607">
        <f t="shared" ref="HF153:HQ154" si="756">ROUND(HF17/HF$146,2)</f>
        <v>0</v>
      </c>
      <c r="HG153" s="608">
        <f t="shared" si="756"/>
        <v>0</v>
      </c>
      <c r="HH153" s="608">
        <f t="shared" si="756"/>
        <v>0</v>
      </c>
      <c r="HI153" s="609">
        <f t="shared" si="756"/>
        <v>0</v>
      </c>
      <c r="HJ153" s="609">
        <f t="shared" si="756"/>
        <v>0</v>
      </c>
      <c r="HK153" s="609">
        <f t="shared" si="756"/>
        <v>0</v>
      </c>
      <c r="HL153" s="609">
        <f t="shared" si="756"/>
        <v>0</v>
      </c>
      <c r="HM153" s="609">
        <f t="shared" si="756"/>
        <v>0</v>
      </c>
      <c r="HN153" s="609">
        <f t="shared" si="756"/>
        <v>0</v>
      </c>
      <c r="HO153" s="609">
        <f t="shared" si="756"/>
        <v>0</v>
      </c>
      <c r="HP153" s="609">
        <f t="shared" si="756"/>
        <v>0</v>
      </c>
      <c r="HQ153" s="609">
        <f t="shared" si="756"/>
        <v>0</v>
      </c>
      <c r="HR153" s="610">
        <f>+SUBTOTAL(9,HF153:HQ153)</f>
        <v>0</v>
      </c>
      <c r="HS153" s="611"/>
      <c r="HT153" s="607">
        <f t="shared" ref="HT153:IE154" si="757">ROUND(HT17/HT$146,2)</f>
        <v>0</v>
      </c>
      <c r="HU153" s="608">
        <f t="shared" si="757"/>
        <v>0</v>
      </c>
      <c r="HV153" s="608">
        <f t="shared" si="757"/>
        <v>0</v>
      </c>
      <c r="HW153" s="609">
        <f t="shared" si="757"/>
        <v>0</v>
      </c>
      <c r="HX153" s="609">
        <f t="shared" si="757"/>
        <v>0</v>
      </c>
      <c r="HY153" s="609">
        <f t="shared" si="757"/>
        <v>0</v>
      </c>
      <c r="HZ153" s="609">
        <f t="shared" si="757"/>
        <v>0</v>
      </c>
      <c r="IA153" s="609">
        <f t="shared" si="757"/>
        <v>0</v>
      </c>
      <c r="IB153" s="609">
        <f t="shared" si="757"/>
        <v>0</v>
      </c>
      <c r="IC153" s="609">
        <f t="shared" si="757"/>
        <v>0</v>
      </c>
      <c r="ID153" s="609">
        <f t="shared" si="757"/>
        <v>0</v>
      </c>
      <c r="IE153" s="609">
        <f t="shared" si="757"/>
        <v>0</v>
      </c>
      <c r="IF153" s="610">
        <f>+SUBTOTAL(9,HT153:IE153)</f>
        <v>0</v>
      </c>
      <c r="IG153" s="611"/>
      <c r="IH153" s="607">
        <f t="shared" ref="IH153:IS154" si="758">ROUND(IH17/IH$146,2)</f>
        <v>0</v>
      </c>
      <c r="II153" s="608">
        <f t="shared" si="758"/>
        <v>0</v>
      </c>
      <c r="IJ153" s="608">
        <f t="shared" si="758"/>
        <v>0</v>
      </c>
      <c r="IK153" s="609">
        <f t="shared" si="758"/>
        <v>0</v>
      </c>
      <c r="IL153" s="609">
        <f t="shared" si="758"/>
        <v>0</v>
      </c>
      <c r="IM153" s="609">
        <f t="shared" si="758"/>
        <v>0</v>
      </c>
      <c r="IN153" s="609">
        <f t="shared" si="758"/>
        <v>0</v>
      </c>
      <c r="IO153" s="609">
        <f t="shared" si="758"/>
        <v>0</v>
      </c>
      <c r="IP153" s="609">
        <f t="shared" si="758"/>
        <v>0</v>
      </c>
      <c r="IQ153" s="609">
        <f t="shared" si="758"/>
        <v>0</v>
      </c>
      <c r="IR153" s="609">
        <f t="shared" si="758"/>
        <v>0</v>
      </c>
      <c r="IS153" s="609">
        <f t="shared" si="758"/>
        <v>0</v>
      </c>
      <c r="IT153" s="610">
        <f>+SUBTOTAL(9,IH153:IS153)</f>
        <v>0</v>
      </c>
      <c r="IU153" s="611"/>
      <c r="IV153" s="607">
        <f t="shared" ref="IV153:JG154" si="759">ROUND(IV17/IV$146,2)</f>
        <v>0</v>
      </c>
      <c r="IW153" s="608">
        <f t="shared" si="759"/>
        <v>0</v>
      </c>
      <c r="IX153" s="608">
        <f t="shared" si="759"/>
        <v>0</v>
      </c>
      <c r="IY153" s="609">
        <f t="shared" si="759"/>
        <v>0</v>
      </c>
      <c r="IZ153" s="609">
        <f t="shared" si="759"/>
        <v>0</v>
      </c>
      <c r="JA153" s="609">
        <f t="shared" si="759"/>
        <v>0</v>
      </c>
      <c r="JB153" s="609">
        <f t="shared" si="759"/>
        <v>0</v>
      </c>
      <c r="JC153" s="609">
        <f t="shared" si="759"/>
        <v>0</v>
      </c>
      <c r="JD153" s="609">
        <f t="shared" si="759"/>
        <v>0</v>
      </c>
      <c r="JE153" s="609">
        <f t="shared" si="759"/>
        <v>0</v>
      </c>
      <c r="JF153" s="609">
        <f t="shared" si="759"/>
        <v>0</v>
      </c>
      <c r="JG153" s="609">
        <f t="shared" si="759"/>
        <v>0</v>
      </c>
      <c r="JH153" s="610">
        <f>+SUBTOTAL(9,IV153:JG153)</f>
        <v>0</v>
      </c>
      <c r="JI153" s="611"/>
      <c r="JJ153" s="607">
        <f t="shared" ref="JJ153:JU154" si="760">ROUND(JJ17/JJ$146,2)</f>
        <v>0</v>
      </c>
      <c r="JK153" s="608">
        <f t="shared" si="760"/>
        <v>0</v>
      </c>
      <c r="JL153" s="608">
        <f t="shared" si="760"/>
        <v>0</v>
      </c>
      <c r="JM153" s="609">
        <f t="shared" si="760"/>
        <v>0</v>
      </c>
      <c r="JN153" s="609">
        <f t="shared" si="760"/>
        <v>0</v>
      </c>
      <c r="JO153" s="609">
        <f t="shared" si="760"/>
        <v>0</v>
      </c>
      <c r="JP153" s="609">
        <f t="shared" si="760"/>
        <v>0</v>
      </c>
      <c r="JQ153" s="609">
        <f t="shared" si="760"/>
        <v>0</v>
      </c>
      <c r="JR153" s="609">
        <f t="shared" si="760"/>
        <v>0</v>
      </c>
      <c r="JS153" s="609">
        <f t="shared" si="760"/>
        <v>0</v>
      </c>
      <c r="JT153" s="609">
        <f t="shared" si="760"/>
        <v>0</v>
      </c>
      <c r="JU153" s="609">
        <f t="shared" si="760"/>
        <v>0</v>
      </c>
      <c r="JV153" s="610">
        <f>+SUBTOTAL(9,JJ153:JU153)</f>
        <v>0</v>
      </c>
      <c r="JW153" s="611"/>
      <c r="JX153" s="607">
        <f t="shared" ref="JX153:KI154" si="761">ROUND(JX17/JX$146,2)</f>
        <v>0</v>
      </c>
      <c r="JY153" s="608">
        <f t="shared" si="761"/>
        <v>0</v>
      </c>
      <c r="JZ153" s="608">
        <f t="shared" si="761"/>
        <v>0</v>
      </c>
      <c r="KA153" s="609">
        <f t="shared" si="761"/>
        <v>0</v>
      </c>
      <c r="KB153" s="609">
        <f t="shared" si="761"/>
        <v>0</v>
      </c>
      <c r="KC153" s="609">
        <f t="shared" si="761"/>
        <v>0</v>
      </c>
      <c r="KD153" s="609">
        <f t="shared" si="761"/>
        <v>0</v>
      </c>
      <c r="KE153" s="609">
        <f t="shared" si="761"/>
        <v>0</v>
      </c>
      <c r="KF153" s="609">
        <f t="shared" si="761"/>
        <v>0</v>
      </c>
      <c r="KG153" s="609">
        <f t="shared" si="761"/>
        <v>0</v>
      </c>
      <c r="KH153" s="609">
        <f t="shared" si="761"/>
        <v>0</v>
      </c>
      <c r="KI153" s="609">
        <f t="shared" si="761"/>
        <v>0</v>
      </c>
      <c r="KJ153" s="610">
        <f>+SUBTOTAL(9,JX153:KI153)</f>
        <v>0</v>
      </c>
      <c r="KK153" s="611"/>
      <c r="KL153" s="607">
        <f t="shared" ref="KL153:KW154" si="762">ROUND(KL17/KL$146,2)</f>
        <v>0</v>
      </c>
      <c r="KM153" s="608">
        <f t="shared" si="762"/>
        <v>0</v>
      </c>
      <c r="KN153" s="608">
        <f t="shared" si="762"/>
        <v>0</v>
      </c>
      <c r="KO153" s="609">
        <f t="shared" si="762"/>
        <v>0</v>
      </c>
      <c r="KP153" s="609">
        <f t="shared" si="762"/>
        <v>0</v>
      </c>
      <c r="KQ153" s="609">
        <f t="shared" si="762"/>
        <v>0</v>
      </c>
      <c r="KR153" s="609">
        <f t="shared" si="762"/>
        <v>0</v>
      </c>
      <c r="KS153" s="609">
        <f t="shared" si="762"/>
        <v>0</v>
      </c>
      <c r="KT153" s="609">
        <f t="shared" si="762"/>
        <v>0</v>
      </c>
      <c r="KU153" s="609">
        <f t="shared" si="762"/>
        <v>0</v>
      </c>
      <c r="KV153" s="609">
        <f t="shared" si="762"/>
        <v>0</v>
      </c>
      <c r="KW153" s="609">
        <f t="shared" si="762"/>
        <v>0</v>
      </c>
      <c r="KX153" s="610">
        <f>+SUBTOTAL(9,KL153:KW153)</f>
        <v>0</v>
      </c>
      <c r="KY153" s="611"/>
      <c r="KZ153" s="607">
        <f t="shared" ref="KZ153:LK154" si="763">ROUND(KZ17/KZ$146,2)</f>
        <v>0</v>
      </c>
      <c r="LA153" s="608">
        <f t="shared" si="763"/>
        <v>0</v>
      </c>
      <c r="LB153" s="608">
        <f t="shared" si="763"/>
        <v>0</v>
      </c>
      <c r="LC153" s="609">
        <f t="shared" si="763"/>
        <v>0</v>
      </c>
      <c r="LD153" s="609">
        <f t="shared" si="763"/>
        <v>0</v>
      </c>
      <c r="LE153" s="609">
        <f t="shared" si="763"/>
        <v>0</v>
      </c>
      <c r="LF153" s="609">
        <f t="shared" si="763"/>
        <v>0</v>
      </c>
      <c r="LG153" s="609">
        <f t="shared" si="763"/>
        <v>0</v>
      </c>
      <c r="LH153" s="609">
        <f t="shared" si="763"/>
        <v>0</v>
      </c>
      <c r="LI153" s="609">
        <f t="shared" si="763"/>
        <v>0</v>
      </c>
      <c r="LJ153" s="609">
        <f t="shared" si="763"/>
        <v>0</v>
      </c>
      <c r="LK153" s="609">
        <f t="shared" si="763"/>
        <v>0</v>
      </c>
      <c r="LL153" s="610">
        <f>+SUBTOTAL(9,KZ153:LK153)</f>
        <v>0</v>
      </c>
      <c r="LM153" s="611"/>
      <c r="LN153" s="607">
        <f t="shared" ref="LN153:LY154" si="764">ROUND(LN17/LN$146,2)</f>
        <v>0</v>
      </c>
      <c r="LO153" s="608">
        <f t="shared" si="764"/>
        <v>0</v>
      </c>
      <c r="LP153" s="608">
        <f t="shared" si="764"/>
        <v>0</v>
      </c>
      <c r="LQ153" s="609">
        <f t="shared" si="764"/>
        <v>0</v>
      </c>
      <c r="LR153" s="609">
        <f t="shared" si="764"/>
        <v>0</v>
      </c>
      <c r="LS153" s="609">
        <f t="shared" si="764"/>
        <v>0</v>
      </c>
      <c r="LT153" s="609">
        <f t="shared" si="764"/>
        <v>0</v>
      </c>
      <c r="LU153" s="609">
        <f t="shared" si="764"/>
        <v>0</v>
      </c>
      <c r="LV153" s="609">
        <f t="shared" si="764"/>
        <v>0</v>
      </c>
      <c r="LW153" s="609">
        <f t="shared" si="764"/>
        <v>0</v>
      </c>
      <c r="LX153" s="609">
        <f t="shared" si="764"/>
        <v>0</v>
      </c>
      <c r="LY153" s="609">
        <f t="shared" si="764"/>
        <v>0</v>
      </c>
      <c r="LZ153" s="610">
        <f>+SUBTOTAL(9,LN153:LY153)</f>
        <v>0</v>
      </c>
      <c r="MA153" s="611"/>
      <c r="MB153" s="607">
        <f t="shared" ref="MB153:MM154" si="765">ROUND(MB17/MB$146,2)</f>
        <v>0</v>
      </c>
      <c r="MC153" s="608">
        <f t="shared" si="765"/>
        <v>0</v>
      </c>
      <c r="MD153" s="608">
        <f t="shared" si="765"/>
        <v>0</v>
      </c>
      <c r="ME153" s="609">
        <f t="shared" si="765"/>
        <v>0</v>
      </c>
      <c r="MF153" s="609">
        <f t="shared" si="765"/>
        <v>0</v>
      </c>
      <c r="MG153" s="609">
        <f t="shared" si="765"/>
        <v>0</v>
      </c>
      <c r="MH153" s="609">
        <f t="shared" si="765"/>
        <v>0</v>
      </c>
      <c r="MI153" s="609">
        <f t="shared" si="765"/>
        <v>0</v>
      </c>
      <c r="MJ153" s="609">
        <f t="shared" si="765"/>
        <v>0</v>
      </c>
      <c r="MK153" s="609">
        <f t="shared" si="765"/>
        <v>0</v>
      </c>
      <c r="ML153" s="609">
        <f t="shared" si="765"/>
        <v>0</v>
      </c>
      <c r="MM153" s="609">
        <f t="shared" si="765"/>
        <v>0</v>
      </c>
      <c r="MN153" s="610">
        <f>+SUBTOTAL(9,MB153:MM153)</f>
        <v>0</v>
      </c>
      <c r="MO153" s="611"/>
      <c r="MP153" s="607">
        <f t="shared" ref="MP153:NA154" si="766">ROUND(MP17/MP$146,2)</f>
        <v>0</v>
      </c>
      <c r="MQ153" s="608">
        <f t="shared" si="766"/>
        <v>0</v>
      </c>
      <c r="MR153" s="608">
        <f t="shared" si="766"/>
        <v>0</v>
      </c>
      <c r="MS153" s="609">
        <f t="shared" si="766"/>
        <v>0</v>
      </c>
      <c r="MT153" s="609">
        <f t="shared" si="766"/>
        <v>0</v>
      </c>
      <c r="MU153" s="609">
        <f t="shared" si="766"/>
        <v>0</v>
      </c>
      <c r="MV153" s="609">
        <f t="shared" si="766"/>
        <v>0</v>
      </c>
      <c r="MW153" s="609">
        <f t="shared" si="766"/>
        <v>0</v>
      </c>
      <c r="MX153" s="609">
        <f t="shared" si="766"/>
        <v>0</v>
      </c>
      <c r="MY153" s="609">
        <f t="shared" si="766"/>
        <v>0</v>
      </c>
      <c r="MZ153" s="609">
        <f t="shared" si="766"/>
        <v>0</v>
      </c>
      <c r="NA153" s="609">
        <f t="shared" si="766"/>
        <v>0</v>
      </c>
      <c r="NB153" s="610">
        <f>+SUBTOTAL(9,MP153:NA153)</f>
        <v>0</v>
      </c>
      <c r="NC153" s="611"/>
      <c r="ND153" s="607">
        <f t="shared" ref="ND153:NO154" si="767">ROUND(ND17/ND$146,2)</f>
        <v>0</v>
      </c>
      <c r="NE153" s="608">
        <f t="shared" si="767"/>
        <v>0</v>
      </c>
      <c r="NF153" s="608">
        <f t="shared" si="767"/>
        <v>0</v>
      </c>
      <c r="NG153" s="609">
        <f t="shared" si="767"/>
        <v>0</v>
      </c>
      <c r="NH153" s="609">
        <f t="shared" si="767"/>
        <v>0</v>
      </c>
      <c r="NI153" s="609">
        <f t="shared" si="767"/>
        <v>0</v>
      </c>
      <c r="NJ153" s="609">
        <f t="shared" si="767"/>
        <v>0</v>
      </c>
      <c r="NK153" s="609">
        <f t="shared" si="767"/>
        <v>0</v>
      </c>
      <c r="NL153" s="609">
        <f t="shared" si="767"/>
        <v>0</v>
      </c>
      <c r="NM153" s="609">
        <f t="shared" si="767"/>
        <v>0</v>
      </c>
      <c r="NN153" s="609">
        <f t="shared" si="767"/>
        <v>0</v>
      </c>
      <c r="NO153" s="609">
        <f t="shared" si="767"/>
        <v>0</v>
      </c>
      <c r="NP153" s="610">
        <f>+SUBTOTAL(9,ND153:NO153)</f>
        <v>0</v>
      </c>
      <c r="NQ153" s="611"/>
      <c r="NR153" s="607">
        <f t="shared" ref="NR153:OC154" si="768">ROUND(NR17/NR$146,2)</f>
        <v>0</v>
      </c>
      <c r="NS153" s="608">
        <f t="shared" si="768"/>
        <v>0</v>
      </c>
      <c r="NT153" s="608">
        <f t="shared" si="768"/>
        <v>0</v>
      </c>
      <c r="NU153" s="609">
        <f t="shared" si="768"/>
        <v>0</v>
      </c>
      <c r="NV153" s="609">
        <f t="shared" si="768"/>
        <v>0</v>
      </c>
      <c r="NW153" s="609">
        <f t="shared" si="768"/>
        <v>0</v>
      </c>
      <c r="NX153" s="609">
        <f t="shared" si="768"/>
        <v>0</v>
      </c>
      <c r="NY153" s="609">
        <f t="shared" si="768"/>
        <v>0</v>
      </c>
      <c r="NZ153" s="609">
        <f t="shared" si="768"/>
        <v>0</v>
      </c>
      <c r="OA153" s="609">
        <f t="shared" si="768"/>
        <v>0</v>
      </c>
      <c r="OB153" s="609">
        <f t="shared" si="768"/>
        <v>0</v>
      </c>
      <c r="OC153" s="609">
        <f t="shared" si="768"/>
        <v>0</v>
      </c>
      <c r="OD153" s="610">
        <f>+SUBTOTAL(9,NR153:OC153)</f>
        <v>0</v>
      </c>
      <c r="OE153" s="611"/>
      <c r="OF153" s="607">
        <f t="shared" ref="OF153:OQ154" si="769">ROUND(OF17/OF$146,2)</f>
        <v>0</v>
      </c>
      <c r="OG153" s="608">
        <f t="shared" si="769"/>
        <v>0</v>
      </c>
      <c r="OH153" s="608">
        <f t="shared" si="769"/>
        <v>0</v>
      </c>
      <c r="OI153" s="609">
        <f t="shared" si="769"/>
        <v>0</v>
      </c>
      <c r="OJ153" s="609">
        <f t="shared" si="769"/>
        <v>0</v>
      </c>
      <c r="OK153" s="609">
        <f t="shared" si="769"/>
        <v>0</v>
      </c>
      <c r="OL153" s="609">
        <f t="shared" si="769"/>
        <v>0</v>
      </c>
      <c r="OM153" s="609">
        <f t="shared" si="769"/>
        <v>0</v>
      </c>
      <c r="ON153" s="609">
        <f t="shared" si="769"/>
        <v>0</v>
      </c>
      <c r="OO153" s="609">
        <f t="shared" si="769"/>
        <v>0</v>
      </c>
      <c r="OP153" s="609">
        <f t="shared" si="769"/>
        <v>0</v>
      </c>
      <c r="OQ153" s="609">
        <f t="shared" si="769"/>
        <v>0</v>
      </c>
      <c r="OR153" s="610">
        <f>+SUBTOTAL(9,OF153:OQ153)</f>
        <v>0</v>
      </c>
      <c r="OS153" s="611"/>
      <c r="OT153" s="607">
        <f t="shared" ref="OT153:PE154" si="770">ROUND(OT17/OT$146,2)</f>
        <v>0</v>
      </c>
      <c r="OU153" s="608">
        <f t="shared" si="770"/>
        <v>0</v>
      </c>
      <c r="OV153" s="608">
        <f t="shared" si="770"/>
        <v>0</v>
      </c>
      <c r="OW153" s="609">
        <f t="shared" si="770"/>
        <v>0</v>
      </c>
      <c r="OX153" s="609">
        <f t="shared" si="770"/>
        <v>0</v>
      </c>
      <c r="OY153" s="609">
        <f t="shared" si="770"/>
        <v>0</v>
      </c>
      <c r="OZ153" s="609">
        <f t="shared" si="770"/>
        <v>0</v>
      </c>
      <c r="PA153" s="609">
        <f t="shared" si="770"/>
        <v>0</v>
      </c>
      <c r="PB153" s="609">
        <f t="shared" si="770"/>
        <v>0</v>
      </c>
      <c r="PC153" s="609">
        <f t="shared" si="770"/>
        <v>0</v>
      </c>
      <c r="PD153" s="609">
        <f t="shared" si="770"/>
        <v>0</v>
      </c>
      <c r="PE153" s="609">
        <f t="shared" si="770"/>
        <v>0</v>
      </c>
      <c r="PF153" s="610">
        <f>+SUBTOTAL(9,OT153:PE153)</f>
        <v>0</v>
      </c>
      <c r="PG153" s="611"/>
      <c r="PH153" s="607">
        <f t="shared" ref="PH153:PS154" si="771">ROUND(PH17/PH$146,2)</f>
        <v>0</v>
      </c>
      <c r="PI153" s="608">
        <f t="shared" si="771"/>
        <v>0</v>
      </c>
      <c r="PJ153" s="608">
        <f t="shared" si="771"/>
        <v>0</v>
      </c>
      <c r="PK153" s="609">
        <f t="shared" si="771"/>
        <v>0</v>
      </c>
      <c r="PL153" s="609">
        <f t="shared" si="771"/>
        <v>0</v>
      </c>
      <c r="PM153" s="609">
        <f t="shared" si="771"/>
        <v>0</v>
      </c>
      <c r="PN153" s="609">
        <f t="shared" si="771"/>
        <v>0</v>
      </c>
      <c r="PO153" s="609">
        <f t="shared" si="771"/>
        <v>0</v>
      </c>
      <c r="PP153" s="609">
        <f t="shared" si="771"/>
        <v>0</v>
      </c>
      <c r="PQ153" s="609">
        <f t="shared" si="771"/>
        <v>0</v>
      </c>
      <c r="PR153" s="609">
        <f t="shared" si="771"/>
        <v>0</v>
      </c>
      <c r="PS153" s="609">
        <f t="shared" si="771"/>
        <v>0</v>
      </c>
      <c r="PT153" s="610">
        <f>+SUBTOTAL(9,PH153:PS153)</f>
        <v>0</v>
      </c>
      <c r="PU153" s="611"/>
      <c r="PV153" s="610">
        <f>SUMIF($D$13:$PS$13,PV$10,$D153:$PS153)</f>
        <v>1453.76</v>
      </c>
      <c r="PW153" s="610">
        <f t="shared" ref="PV153:QG154" si="772">SUMIF($D$13:$PS$13,PW$10,$D153:$PS153)</f>
        <v>0</v>
      </c>
      <c r="PX153" s="610">
        <f t="shared" si="772"/>
        <v>0</v>
      </c>
      <c r="PY153" s="610">
        <f t="shared" si="772"/>
        <v>0</v>
      </c>
      <c r="PZ153" s="610">
        <f t="shared" si="772"/>
        <v>0</v>
      </c>
      <c r="QA153" s="610">
        <f t="shared" si="772"/>
        <v>0</v>
      </c>
      <c r="QB153" s="610">
        <f t="shared" si="772"/>
        <v>0</v>
      </c>
      <c r="QC153" s="610">
        <f t="shared" si="772"/>
        <v>0</v>
      </c>
      <c r="QD153" s="610">
        <f t="shared" si="772"/>
        <v>0</v>
      </c>
      <c r="QE153" s="610">
        <f t="shared" si="772"/>
        <v>0</v>
      </c>
      <c r="QF153" s="610">
        <f t="shared" si="772"/>
        <v>0</v>
      </c>
      <c r="QG153" s="610">
        <f t="shared" si="772"/>
        <v>0</v>
      </c>
      <c r="QH153" s="610">
        <f>SUM(PV153:QG153)</f>
        <v>1453.76</v>
      </c>
    </row>
    <row r="154" spans="1:451" ht="12.5" x14ac:dyDescent="0.25">
      <c r="A154" s="589" t="s">
        <v>938</v>
      </c>
      <c r="B154" s="313" t="s">
        <v>880</v>
      </c>
      <c r="D154" s="607">
        <f t="shared" si="741"/>
        <v>0</v>
      </c>
      <c r="E154" s="608">
        <f t="shared" si="741"/>
        <v>0</v>
      </c>
      <c r="F154" s="609">
        <f t="shared" si="741"/>
        <v>0</v>
      </c>
      <c r="G154" s="609">
        <f t="shared" si="741"/>
        <v>0</v>
      </c>
      <c r="H154" s="609">
        <f t="shared" si="741"/>
        <v>0</v>
      </c>
      <c r="I154" s="609">
        <f t="shared" si="741"/>
        <v>0</v>
      </c>
      <c r="J154" s="609">
        <f t="shared" si="741"/>
        <v>0</v>
      </c>
      <c r="K154" s="609">
        <f t="shared" si="741"/>
        <v>0</v>
      </c>
      <c r="L154" s="609">
        <f t="shared" si="741"/>
        <v>0</v>
      </c>
      <c r="M154" s="609">
        <f t="shared" si="741"/>
        <v>0</v>
      </c>
      <c r="N154" s="609">
        <f t="shared" si="741"/>
        <v>0</v>
      </c>
      <c r="O154" s="609">
        <f t="shared" si="741"/>
        <v>0</v>
      </c>
      <c r="P154" s="610">
        <f>+SUBTOTAL(9,D154:O154)</f>
        <v>0</v>
      </c>
      <c r="Q154" s="611"/>
      <c r="R154" s="607">
        <f t="shared" si="742"/>
        <v>0</v>
      </c>
      <c r="S154" s="608">
        <f t="shared" si="742"/>
        <v>0</v>
      </c>
      <c r="T154" s="609">
        <f t="shared" si="742"/>
        <v>0</v>
      </c>
      <c r="U154" s="609">
        <f t="shared" si="742"/>
        <v>0</v>
      </c>
      <c r="V154" s="609">
        <f t="shared" si="742"/>
        <v>0</v>
      </c>
      <c r="W154" s="609">
        <f t="shared" si="742"/>
        <v>0</v>
      </c>
      <c r="X154" s="609">
        <f t="shared" si="742"/>
        <v>0</v>
      </c>
      <c r="Y154" s="609">
        <f t="shared" si="742"/>
        <v>0</v>
      </c>
      <c r="Z154" s="609">
        <f t="shared" si="742"/>
        <v>0</v>
      </c>
      <c r="AA154" s="609">
        <f t="shared" si="742"/>
        <v>0</v>
      </c>
      <c r="AB154" s="609">
        <f t="shared" si="742"/>
        <v>0</v>
      </c>
      <c r="AC154" s="609">
        <f t="shared" si="742"/>
        <v>0</v>
      </c>
      <c r="AD154" s="610">
        <f>+SUBTOTAL(9,R154:AC154)</f>
        <v>0</v>
      </c>
      <c r="AE154" s="611"/>
      <c r="AF154" s="607">
        <f t="shared" si="743"/>
        <v>0</v>
      </c>
      <c r="AG154" s="608">
        <f t="shared" si="743"/>
        <v>0</v>
      </c>
      <c r="AH154" s="609">
        <f t="shared" si="743"/>
        <v>0</v>
      </c>
      <c r="AI154" s="609">
        <f t="shared" si="743"/>
        <v>0</v>
      </c>
      <c r="AJ154" s="609">
        <f t="shared" si="743"/>
        <v>0</v>
      </c>
      <c r="AK154" s="609">
        <f t="shared" si="743"/>
        <v>0</v>
      </c>
      <c r="AL154" s="609">
        <f t="shared" si="743"/>
        <v>0</v>
      </c>
      <c r="AM154" s="609">
        <f t="shared" si="743"/>
        <v>0</v>
      </c>
      <c r="AN154" s="609">
        <f t="shared" si="743"/>
        <v>0</v>
      </c>
      <c r="AO154" s="609">
        <f t="shared" si="743"/>
        <v>0</v>
      </c>
      <c r="AP154" s="609">
        <f t="shared" si="743"/>
        <v>0</v>
      </c>
      <c r="AQ154" s="609">
        <f t="shared" si="743"/>
        <v>0</v>
      </c>
      <c r="AR154" s="610">
        <f>+SUBTOTAL(9,AF154:AQ154)</f>
        <v>0</v>
      </c>
      <c r="AS154" s="611"/>
      <c r="AT154" s="607">
        <f t="shared" si="744"/>
        <v>0</v>
      </c>
      <c r="AU154" s="608">
        <f t="shared" si="744"/>
        <v>0</v>
      </c>
      <c r="AV154" s="609">
        <f t="shared" si="744"/>
        <v>0</v>
      </c>
      <c r="AW154" s="609">
        <f t="shared" si="744"/>
        <v>0</v>
      </c>
      <c r="AX154" s="609">
        <f t="shared" si="744"/>
        <v>0</v>
      </c>
      <c r="AY154" s="609">
        <f t="shared" si="744"/>
        <v>0</v>
      </c>
      <c r="AZ154" s="609">
        <f t="shared" si="744"/>
        <v>0</v>
      </c>
      <c r="BA154" s="609">
        <f t="shared" si="744"/>
        <v>0</v>
      </c>
      <c r="BB154" s="609">
        <f t="shared" si="744"/>
        <v>0</v>
      </c>
      <c r="BC154" s="609">
        <f t="shared" si="744"/>
        <v>0</v>
      </c>
      <c r="BD154" s="609">
        <f t="shared" si="744"/>
        <v>0</v>
      </c>
      <c r="BE154" s="609">
        <f t="shared" si="744"/>
        <v>0</v>
      </c>
      <c r="BF154" s="610">
        <f>+SUBTOTAL(9,AT154:BE154)</f>
        <v>0</v>
      </c>
      <c r="BG154" s="611"/>
      <c r="BH154" s="607">
        <f t="shared" si="745"/>
        <v>0</v>
      </c>
      <c r="BI154" s="608">
        <f t="shared" si="745"/>
        <v>0</v>
      </c>
      <c r="BJ154" s="609">
        <f t="shared" si="745"/>
        <v>0</v>
      </c>
      <c r="BK154" s="609">
        <f t="shared" si="745"/>
        <v>0</v>
      </c>
      <c r="BL154" s="609">
        <f t="shared" si="745"/>
        <v>0</v>
      </c>
      <c r="BM154" s="609">
        <f t="shared" si="745"/>
        <v>0</v>
      </c>
      <c r="BN154" s="609">
        <f t="shared" si="745"/>
        <v>0</v>
      </c>
      <c r="BO154" s="609">
        <f t="shared" si="745"/>
        <v>0</v>
      </c>
      <c r="BP154" s="609">
        <f t="shared" si="745"/>
        <v>0</v>
      </c>
      <c r="BQ154" s="609">
        <f t="shared" si="745"/>
        <v>0</v>
      </c>
      <c r="BR154" s="609">
        <f t="shared" si="745"/>
        <v>0</v>
      </c>
      <c r="BS154" s="609">
        <f t="shared" si="745"/>
        <v>0</v>
      </c>
      <c r="BT154" s="610">
        <f>+SUBTOTAL(9,BH154:BS154)</f>
        <v>0</v>
      </c>
      <c r="BU154" s="611"/>
      <c r="BV154" s="607">
        <f t="shared" si="746"/>
        <v>0</v>
      </c>
      <c r="BW154" s="608">
        <f t="shared" si="746"/>
        <v>0</v>
      </c>
      <c r="BX154" s="609">
        <f t="shared" si="746"/>
        <v>0</v>
      </c>
      <c r="BY154" s="609">
        <f t="shared" si="746"/>
        <v>0</v>
      </c>
      <c r="BZ154" s="609">
        <f t="shared" si="746"/>
        <v>0</v>
      </c>
      <c r="CA154" s="609">
        <f t="shared" si="746"/>
        <v>0</v>
      </c>
      <c r="CB154" s="609">
        <f t="shared" si="746"/>
        <v>0</v>
      </c>
      <c r="CC154" s="609">
        <f t="shared" si="746"/>
        <v>0</v>
      </c>
      <c r="CD154" s="609">
        <f t="shared" si="746"/>
        <v>0</v>
      </c>
      <c r="CE154" s="609">
        <f t="shared" si="746"/>
        <v>0</v>
      </c>
      <c r="CF154" s="609">
        <f t="shared" si="746"/>
        <v>0</v>
      </c>
      <c r="CG154" s="609">
        <f t="shared" si="746"/>
        <v>0</v>
      </c>
      <c r="CH154" s="610">
        <f>+SUBTOTAL(9,BV154:CG154)</f>
        <v>0</v>
      </c>
      <c r="CI154" s="611"/>
      <c r="CJ154" s="607">
        <f t="shared" si="747"/>
        <v>0</v>
      </c>
      <c r="CK154" s="608">
        <f t="shared" si="747"/>
        <v>0</v>
      </c>
      <c r="CL154" s="609">
        <f t="shared" si="747"/>
        <v>0</v>
      </c>
      <c r="CM154" s="609">
        <f t="shared" si="747"/>
        <v>0</v>
      </c>
      <c r="CN154" s="609">
        <f t="shared" si="747"/>
        <v>0</v>
      </c>
      <c r="CO154" s="609">
        <f t="shared" si="747"/>
        <v>0</v>
      </c>
      <c r="CP154" s="609">
        <f t="shared" si="747"/>
        <v>0</v>
      </c>
      <c r="CQ154" s="609">
        <f t="shared" si="747"/>
        <v>0</v>
      </c>
      <c r="CR154" s="609">
        <f t="shared" si="747"/>
        <v>0</v>
      </c>
      <c r="CS154" s="609">
        <f t="shared" si="747"/>
        <v>0</v>
      </c>
      <c r="CT154" s="609">
        <f t="shared" si="747"/>
        <v>0</v>
      </c>
      <c r="CU154" s="609">
        <f t="shared" si="747"/>
        <v>0</v>
      </c>
      <c r="CV154" s="610">
        <f>+SUBTOTAL(9,CJ154:CU154)</f>
        <v>0</v>
      </c>
      <c r="CW154" s="611"/>
      <c r="CX154" s="607">
        <f t="shared" si="748"/>
        <v>0</v>
      </c>
      <c r="CY154" s="608">
        <f t="shared" si="748"/>
        <v>0</v>
      </c>
      <c r="CZ154" s="609">
        <f t="shared" si="748"/>
        <v>0</v>
      </c>
      <c r="DA154" s="609">
        <f t="shared" si="748"/>
        <v>0</v>
      </c>
      <c r="DB154" s="609">
        <f t="shared" si="748"/>
        <v>0</v>
      </c>
      <c r="DC154" s="609">
        <f t="shared" si="748"/>
        <v>0</v>
      </c>
      <c r="DD154" s="609">
        <f t="shared" si="748"/>
        <v>0</v>
      </c>
      <c r="DE154" s="609">
        <f t="shared" si="748"/>
        <v>0</v>
      </c>
      <c r="DF154" s="609">
        <f t="shared" si="748"/>
        <v>0</v>
      </c>
      <c r="DG154" s="609">
        <f t="shared" si="748"/>
        <v>0</v>
      </c>
      <c r="DH154" s="609">
        <f t="shared" si="748"/>
        <v>0</v>
      </c>
      <c r="DI154" s="609">
        <f t="shared" si="748"/>
        <v>0</v>
      </c>
      <c r="DJ154" s="610">
        <f>+SUBTOTAL(9,CX154:DI154)</f>
        <v>0</v>
      </c>
      <c r="DK154" s="611"/>
      <c r="DL154" s="607">
        <f t="shared" si="749"/>
        <v>0</v>
      </c>
      <c r="DM154" s="608">
        <f t="shared" si="749"/>
        <v>0</v>
      </c>
      <c r="DN154" s="609">
        <f t="shared" si="749"/>
        <v>0</v>
      </c>
      <c r="DO154" s="609">
        <f t="shared" si="749"/>
        <v>0</v>
      </c>
      <c r="DP154" s="609">
        <f t="shared" si="749"/>
        <v>0</v>
      </c>
      <c r="DQ154" s="609">
        <f t="shared" si="749"/>
        <v>0</v>
      </c>
      <c r="DR154" s="609">
        <f t="shared" si="749"/>
        <v>0</v>
      </c>
      <c r="DS154" s="609">
        <f t="shared" si="749"/>
        <v>0</v>
      </c>
      <c r="DT154" s="609">
        <f t="shared" si="749"/>
        <v>0</v>
      </c>
      <c r="DU154" s="609">
        <f t="shared" si="749"/>
        <v>0</v>
      </c>
      <c r="DV154" s="609">
        <f t="shared" si="749"/>
        <v>0</v>
      </c>
      <c r="DW154" s="609">
        <f t="shared" si="749"/>
        <v>0</v>
      </c>
      <c r="DX154" s="610">
        <f>+SUBTOTAL(9,DL154:DW154)</f>
        <v>0</v>
      </c>
      <c r="DY154" s="611"/>
      <c r="DZ154" s="607">
        <f t="shared" si="750"/>
        <v>0</v>
      </c>
      <c r="EA154" s="608">
        <f t="shared" si="750"/>
        <v>0</v>
      </c>
      <c r="EB154" s="609">
        <f t="shared" si="750"/>
        <v>0</v>
      </c>
      <c r="EC154" s="609">
        <f t="shared" si="750"/>
        <v>0</v>
      </c>
      <c r="ED154" s="609">
        <f t="shared" si="750"/>
        <v>0</v>
      </c>
      <c r="EE154" s="609">
        <f t="shared" si="750"/>
        <v>0</v>
      </c>
      <c r="EF154" s="609">
        <f t="shared" si="750"/>
        <v>0</v>
      </c>
      <c r="EG154" s="609">
        <f t="shared" si="750"/>
        <v>0</v>
      </c>
      <c r="EH154" s="609">
        <f t="shared" si="750"/>
        <v>0</v>
      </c>
      <c r="EI154" s="609">
        <f t="shared" si="750"/>
        <v>0</v>
      </c>
      <c r="EJ154" s="609">
        <f t="shared" si="750"/>
        <v>0</v>
      </c>
      <c r="EK154" s="609">
        <f t="shared" si="750"/>
        <v>0</v>
      </c>
      <c r="EL154" s="610">
        <f>+SUBTOTAL(9,DZ154:EK154)</f>
        <v>0</v>
      </c>
      <c r="EM154" s="611"/>
      <c r="EN154" s="607">
        <f t="shared" si="751"/>
        <v>0</v>
      </c>
      <c r="EO154" s="608">
        <f t="shared" si="751"/>
        <v>0</v>
      </c>
      <c r="EP154" s="609">
        <f t="shared" si="751"/>
        <v>0</v>
      </c>
      <c r="EQ154" s="609">
        <f t="shared" si="751"/>
        <v>0</v>
      </c>
      <c r="ER154" s="609">
        <f t="shared" si="751"/>
        <v>0</v>
      </c>
      <c r="ES154" s="609">
        <f t="shared" si="751"/>
        <v>0</v>
      </c>
      <c r="ET154" s="609">
        <f t="shared" si="751"/>
        <v>0</v>
      </c>
      <c r="EU154" s="609">
        <f t="shared" si="751"/>
        <v>0</v>
      </c>
      <c r="EV154" s="609">
        <f t="shared" si="751"/>
        <v>0</v>
      </c>
      <c r="EW154" s="609">
        <f t="shared" si="751"/>
        <v>0</v>
      </c>
      <c r="EX154" s="609">
        <f t="shared" si="751"/>
        <v>0</v>
      </c>
      <c r="EY154" s="609">
        <f t="shared" si="751"/>
        <v>0</v>
      </c>
      <c r="EZ154" s="610">
        <f>+SUBTOTAL(9,EN154:EY154)</f>
        <v>0</v>
      </c>
      <c r="FA154" s="611"/>
      <c r="FB154" s="607">
        <f t="shared" si="752"/>
        <v>0</v>
      </c>
      <c r="FC154" s="608">
        <f t="shared" si="752"/>
        <v>0</v>
      </c>
      <c r="FD154" s="609">
        <f t="shared" si="752"/>
        <v>0</v>
      </c>
      <c r="FE154" s="609">
        <f t="shared" si="752"/>
        <v>0</v>
      </c>
      <c r="FF154" s="609">
        <f t="shared" si="752"/>
        <v>0</v>
      </c>
      <c r="FG154" s="609">
        <f t="shared" si="752"/>
        <v>0</v>
      </c>
      <c r="FH154" s="609">
        <f t="shared" si="752"/>
        <v>0</v>
      </c>
      <c r="FI154" s="609">
        <f t="shared" si="752"/>
        <v>0</v>
      </c>
      <c r="FJ154" s="609">
        <f t="shared" si="752"/>
        <v>0</v>
      </c>
      <c r="FK154" s="609">
        <f t="shared" si="752"/>
        <v>0</v>
      </c>
      <c r="FL154" s="609">
        <f t="shared" si="752"/>
        <v>0</v>
      </c>
      <c r="FM154" s="609">
        <f t="shared" si="752"/>
        <v>0</v>
      </c>
      <c r="FN154" s="610">
        <f>+SUBTOTAL(9,FB154:FM154)</f>
        <v>0</v>
      </c>
      <c r="FO154" s="611"/>
      <c r="FP154" s="607">
        <f t="shared" si="753"/>
        <v>0</v>
      </c>
      <c r="FQ154" s="608">
        <f t="shared" si="753"/>
        <v>0</v>
      </c>
      <c r="FR154" s="609">
        <f t="shared" si="753"/>
        <v>0</v>
      </c>
      <c r="FS154" s="609">
        <f t="shared" si="753"/>
        <v>0</v>
      </c>
      <c r="FT154" s="609">
        <f t="shared" si="753"/>
        <v>0</v>
      </c>
      <c r="FU154" s="609">
        <f t="shared" si="753"/>
        <v>0</v>
      </c>
      <c r="FV154" s="609">
        <f t="shared" si="753"/>
        <v>0</v>
      </c>
      <c r="FW154" s="609">
        <f t="shared" si="753"/>
        <v>0</v>
      </c>
      <c r="FX154" s="609">
        <f t="shared" si="753"/>
        <v>0</v>
      </c>
      <c r="FY154" s="609">
        <f t="shared" si="753"/>
        <v>0</v>
      </c>
      <c r="FZ154" s="609">
        <f t="shared" si="753"/>
        <v>0</v>
      </c>
      <c r="GA154" s="609">
        <f t="shared" si="753"/>
        <v>0</v>
      </c>
      <c r="GB154" s="610">
        <f>+SUBTOTAL(9,FP154:GA154)</f>
        <v>0</v>
      </c>
      <c r="GC154" s="611"/>
      <c r="GD154" s="607">
        <f t="shared" si="754"/>
        <v>0</v>
      </c>
      <c r="GE154" s="608">
        <f t="shared" si="754"/>
        <v>0</v>
      </c>
      <c r="GF154" s="609">
        <f t="shared" si="754"/>
        <v>0</v>
      </c>
      <c r="GG154" s="609">
        <f t="shared" si="754"/>
        <v>0</v>
      </c>
      <c r="GH154" s="609">
        <f t="shared" si="754"/>
        <v>0</v>
      </c>
      <c r="GI154" s="609">
        <f t="shared" si="754"/>
        <v>0</v>
      </c>
      <c r="GJ154" s="609">
        <f t="shared" si="754"/>
        <v>0</v>
      </c>
      <c r="GK154" s="609">
        <f t="shared" si="754"/>
        <v>0</v>
      </c>
      <c r="GL154" s="609">
        <f t="shared" si="754"/>
        <v>0</v>
      </c>
      <c r="GM154" s="609">
        <f t="shared" si="754"/>
        <v>0</v>
      </c>
      <c r="GN154" s="609">
        <f t="shared" si="754"/>
        <v>0</v>
      </c>
      <c r="GO154" s="609">
        <f t="shared" si="754"/>
        <v>0</v>
      </c>
      <c r="GP154" s="610">
        <f>+SUBTOTAL(9,GD154:GO154)</f>
        <v>0</v>
      </c>
      <c r="GQ154" s="611"/>
      <c r="GR154" s="607">
        <f t="shared" si="755"/>
        <v>0</v>
      </c>
      <c r="GS154" s="608">
        <f t="shared" si="755"/>
        <v>0</v>
      </c>
      <c r="GT154" s="609">
        <f t="shared" si="755"/>
        <v>0</v>
      </c>
      <c r="GU154" s="609">
        <f t="shared" si="755"/>
        <v>0</v>
      </c>
      <c r="GV154" s="609">
        <f t="shared" si="755"/>
        <v>0</v>
      </c>
      <c r="GW154" s="609">
        <f t="shared" si="755"/>
        <v>0</v>
      </c>
      <c r="GX154" s="609">
        <f t="shared" si="755"/>
        <v>0</v>
      </c>
      <c r="GY154" s="609">
        <f t="shared" si="755"/>
        <v>0</v>
      </c>
      <c r="GZ154" s="609">
        <f t="shared" si="755"/>
        <v>0</v>
      </c>
      <c r="HA154" s="609">
        <f t="shared" si="755"/>
        <v>0</v>
      </c>
      <c r="HB154" s="609">
        <f t="shared" si="755"/>
        <v>0</v>
      </c>
      <c r="HC154" s="609">
        <f t="shared" si="755"/>
        <v>0</v>
      </c>
      <c r="HD154" s="610">
        <f>+SUBTOTAL(9,GR154:HC154)</f>
        <v>0</v>
      </c>
      <c r="HE154" s="611"/>
      <c r="HF154" s="607">
        <f t="shared" si="756"/>
        <v>0</v>
      </c>
      <c r="HG154" s="608">
        <f t="shared" si="756"/>
        <v>0</v>
      </c>
      <c r="HH154" s="609">
        <f t="shared" si="756"/>
        <v>0</v>
      </c>
      <c r="HI154" s="609">
        <f t="shared" si="756"/>
        <v>0</v>
      </c>
      <c r="HJ154" s="609">
        <f t="shared" si="756"/>
        <v>0</v>
      </c>
      <c r="HK154" s="609">
        <f t="shared" si="756"/>
        <v>0</v>
      </c>
      <c r="HL154" s="609">
        <f t="shared" si="756"/>
        <v>0</v>
      </c>
      <c r="HM154" s="609">
        <f t="shared" si="756"/>
        <v>0</v>
      </c>
      <c r="HN154" s="609">
        <f t="shared" si="756"/>
        <v>0</v>
      </c>
      <c r="HO154" s="609">
        <f t="shared" si="756"/>
        <v>0</v>
      </c>
      <c r="HP154" s="609">
        <f t="shared" si="756"/>
        <v>0</v>
      </c>
      <c r="HQ154" s="609">
        <f t="shared" si="756"/>
        <v>0</v>
      </c>
      <c r="HR154" s="610">
        <f>+SUBTOTAL(9,HF154:HQ154)</f>
        <v>0</v>
      </c>
      <c r="HS154" s="611"/>
      <c r="HT154" s="607">
        <f t="shared" si="757"/>
        <v>0</v>
      </c>
      <c r="HU154" s="608">
        <f t="shared" si="757"/>
        <v>0</v>
      </c>
      <c r="HV154" s="609">
        <f t="shared" si="757"/>
        <v>0</v>
      </c>
      <c r="HW154" s="609">
        <f t="shared" si="757"/>
        <v>0</v>
      </c>
      <c r="HX154" s="609">
        <f t="shared" si="757"/>
        <v>0</v>
      </c>
      <c r="HY154" s="609">
        <f t="shared" si="757"/>
        <v>0</v>
      </c>
      <c r="HZ154" s="609">
        <f t="shared" si="757"/>
        <v>0</v>
      </c>
      <c r="IA154" s="609">
        <f t="shared" si="757"/>
        <v>0</v>
      </c>
      <c r="IB154" s="609">
        <f t="shared" si="757"/>
        <v>0</v>
      </c>
      <c r="IC154" s="609">
        <f t="shared" si="757"/>
        <v>0</v>
      </c>
      <c r="ID154" s="609">
        <f t="shared" si="757"/>
        <v>0</v>
      </c>
      <c r="IE154" s="609">
        <f t="shared" si="757"/>
        <v>0</v>
      </c>
      <c r="IF154" s="610">
        <f>+SUBTOTAL(9,HT154:IE154)</f>
        <v>0</v>
      </c>
      <c r="IG154" s="611"/>
      <c r="IH154" s="607">
        <f t="shared" si="758"/>
        <v>0</v>
      </c>
      <c r="II154" s="608">
        <f t="shared" si="758"/>
        <v>0</v>
      </c>
      <c r="IJ154" s="609">
        <f t="shared" si="758"/>
        <v>0</v>
      </c>
      <c r="IK154" s="609">
        <f t="shared" si="758"/>
        <v>0</v>
      </c>
      <c r="IL154" s="609">
        <f t="shared" si="758"/>
        <v>0</v>
      </c>
      <c r="IM154" s="609">
        <f t="shared" si="758"/>
        <v>0</v>
      </c>
      <c r="IN154" s="609">
        <f t="shared" si="758"/>
        <v>0</v>
      </c>
      <c r="IO154" s="609">
        <f t="shared" si="758"/>
        <v>0</v>
      </c>
      <c r="IP154" s="609">
        <f t="shared" si="758"/>
        <v>0</v>
      </c>
      <c r="IQ154" s="609">
        <f t="shared" si="758"/>
        <v>0</v>
      </c>
      <c r="IR154" s="609">
        <f t="shared" si="758"/>
        <v>0</v>
      </c>
      <c r="IS154" s="609">
        <f t="shared" si="758"/>
        <v>0</v>
      </c>
      <c r="IT154" s="610">
        <f>+SUBTOTAL(9,IH154:IS154)</f>
        <v>0</v>
      </c>
      <c r="IU154" s="611"/>
      <c r="IV154" s="607">
        <f t="shared" si="759"/>
        <v>0</v>
      </c>
      <c r="IW154" s="608">
        <f t="shared" si="759"/>
        <v>0</v>
      </c>
      <c r="IX154" s="609">
        <f t="shared" si="759"/>
        <v>0</v>
      </c>
      <c r="IY154" s="609">
        <f t="shared" si="759"/>
        <v>0</v>
      </c>
      <c r="IZ154" s="609">
        <f t="shared" si="759"/>
        <v>0</v>
      </c>
      <c r="JA154" s="609">
        <f t="shared" si="759"/>
        <v>0</v>
      </c>
      <c r="JB154" s="609">
        <f t="shared" si="759"/>
        <v>0</v>
      </c>
      <c r="JC154" s="609">
        <f t="shared" si="759"/>
        <v>0</v>
      </c>
      <c r="JD154" s="609">
        <f t="shared" si="759"/>
        <v>0</v>
      </c>
      <c r="JE154" s="609">
        <f t="shared" si="759"/>
        <v>0</v>
      </c>
      <c r="JF154" s="609">
        <f t="shared" si="759"/>
        <v>0</v>
      </c>
      <c r="JG154" s="609">
        <f t="shared" si="759"/>
        <v>0</v>
      </c>
      <c r="JH154" s="610">
        <f>+SUBTOTAL(9,IV154:JG154)</f>
        <v>0</v>
      </c>
      <c r="JI154" s="611"/>
      <c r="JJ154" s="607">
        <f t="shared" si="760"/>
        <v>0</v>
      </c>
      <c r="JK154" s="608">
        <f t="shared" si="760"/>
        <v>0</v>
      </c>
      <c r="JL154" s="609">
        <f t="shared" si="760"/>
        <v>0</v>
      </c>
      <c r="JM154" s="609">
        <f t="shared" si="760"/>
        <v>0</v>
      </c>
      <c r="JN154" s="609">
        <f t="shared" si="760"/>
        <v>0</v>
      </c>
      <c r="JO154" s="609">
        <f t="shared" si="760"/>
        <v>0</v>
      </c>
      <c r="JP154" s="609">
        <f t="shared" si="760"/>
        <v>0</v>
      </c>
      <c r="JQ154" s="609">
        <f t="shared" si="760"/>
        <v>0</v>
      </c>
      <c r="JR154" s="609">
        <f t="shared" si="760"/>
        <v>0</v>
      </c>
      <c r="JS154" s="609">
        <f t="shared" si="760"/>
        <v>0</v>
      </c>
      <c r="JT154" s="609">
        <f t="shared" si="760"/>
        <v>0</v>
      </c>
      <c r="JU154" s="609">
        <f t="shared" si="760"/>
        <v>0</v>
      </c>
      <c r="JV154" s="610">
        <f>+SUBTOTAL(9,JJ154:JU154)</f>
        <v>0</v>
      </c>
      <c r="JW154" s="611"/>
      <c r="JX154" s="607">
        <f t="shared" si="761"/>
        <v>0</v>
      </c>
      <c r="JY154" s="608">
        <f t="shared" si="761"/>
        <v>0</v>
      </c>
      <c r="JZ154" s="609">
        <f t="shared" si="761"/>
        <v>0</v>
      </c>
      <c r="KA154" s="609">
        <f t="shared" si="761"/>
        <v>0</v>
      </c>
      <c r="KB154" s="609">
        <f t="shared" si="761"/>
        <v>0</v>
      </c>
      <c r="KC154" s="609">
        <f t="shared" si="761"/>
        <v>0</v>
      </c>
      <c r="KD154" s="609">
        <f t="shared" si="761"/>
        <v>0</v>
      </c>
      <c r="KE154" s="609">
        <f t="shared" si="761"/>
        <v>0</v>
      </c>
      <c r="KF154" s="609">
        <f t="shared" si="761"/>
        <v>0</v>
      </c>
      <c r="KG154" s="609">
        <f t="shared" si="761"/>
        <v>0</v>
      </c>
      <c r="KH154" s="609">
        <f t="shared" si="761"/>
        <v>0</v>
      </c>
      <c r="KI154" s="609">
        <f t="shared" si="761"/>
        <v>0</v>
      </c>
      <c r="KJ154" s="610">
        <f>+SUBTOTAL(9,JX154:KI154)</f>
        <v>0</v>
      </c>
      <c r="KK154" s="611"/>
      <c r="KL154" s="607">
        <f t="shared" si="762"/>
        <v>0</v>
      </c>
      <c r="KM154" s="608">
        <f t="shared" si="762"/>
        <v>0</v>
      </c>
      <c r="KN154" s="609">
        <f t="shared" si="762"/>
        <v>0</v>
      </c>
      <c r="KO154" s="609">
        <f t="shared" si="762"/>
        <v>0</v>
      </c>
      <c r="KP154" s="609">
        <f t="shared" si="762"/>
        <v>0</v>
      </c>
      <c r="KQ154" s="609">
        <f t="shared" si="762"/>
        <v>0</v>
      </c>
      <c r="KR154" s="609">
        <f t="shared" si="762"/>
        <v>0</v>
      </c>
      <c r="KS154" s="609">
        <f t="shared" si="762"/>
        <v>0</v>
      </c>
      <c r="KT154" s="609">
        <f t="shared" si="762"/>
        <v>0</v>
      </c>
      <c r="KU154" s="609">
        <f t="shared" si="762"/>
        <v>0</v>
      </c>
      <c r="KV154" s="609">
        <f t="shared" si="762"/>
        <v>0</v>
      </c>
      <c r="KW154" s="609">
        <f t="shared" si="762"/>
        <v>0</v>
      </c>
      <c r="KX154" s="610">
        <f>+SUBTOTAL(9,KL154:KW154)</f>
        <v>0</v>
      </c>
      <c r="KY154" s="611"/>
      <c r="KZ154" s="607">
        <f t="shared" si="763"/>
        <v>0</v>
      </c>
      <c r="LA154" s="608">
        <f t="shared" si="763"/>
        <v>0</v>
      </c>
      <c r="LB154" s="609">
        <f t="shared" si="763"/>
        <v>0</v>
      </c>
      <c r="LC154" s="609">
        <f t="shared" si="763"/>
        <v>0</v>
      </c>
      <c r="LD154" s="609">
        <f t="shared" si="763"/>
        <v>0</v>
      </c>
      <c r="LE154" s="609">
        <f t="shared" si="763"/>
        <v>0</v>
      </c>
      <c r="LF154" s="609">
        <f t="shared" si="763"/>
        <v>0</v>
      </c>
      <c r="LG154" s="609">
        <f t="shared" si="763"/>
        <v>0</v>
      </c>
      <c r="LH154" s="609">
        <f t="shared" si="763"/>
        <v>0</v>
      </c>
      <c r="LI154" s="609">
        <f t="shared" si="763"/>
        <v>0</v>
      </c>
      <c r="LJ154" s="609">
        <f t="shared" si="763"/>
        <v>0</v>
      </c>
      <c r="LK154" s="609">
        <f t="shared" si="763"/>
        <v>0</v>
      </c>
      <c r="LL154" s="610">
        <f>+SUBTOTAL(9,KZ154:LK154)</f>
        <v>0</v>
      </c>
      <c r="LM154" s="611"/>
      <c r="LN154" s="607">
        <f t="shared" si="764"/>
        <v>0</v>
      </c>
      <c r="LO154" s="608">
        <f t="shared" si="764"/>
        <v>0</v>
      </c>
      <c r="LP154" s="609">
        <f t="shared" si="764"/>
        <v>0</v>
      </c>
      <c r="LQ154" s="609">
        <f t="shared" si="764"/>
        <v>0</v>
      </c>
      <c r="LR154" s="609">
        <f t="shared" si="764"/>
        <v>0</v>
      </c>
      <c r="LS154" s="609">
        <f t="shared" si="764"/>
        <v>0</v>
      </c>
      <c r="LT154" s="609">
        <f t="shared" si="764"/>
        <v>0</v>
      </c>
      <c r="LU154" s="609">
        <f t="shared" si="764"/>
        <v>0</v>
      </c>
      <c r="LV154" s="609">
        <f t="shared" si="764"/>
        <v>0</v>
      </c>
      <c r="LW154" s="609">
        <f t="shared" si="764"/>
        <v>0</v>
      </c>
      <c r="LX154" s="609">
        <f t="shared" si="764"/>
        <v>0</v>
      </c>
      <c r="LY154" s="609">
        <f t="shared" si="764"/>
        <v>0</v>
      </c>
      <c r="LZ154" s="610">
        <f>+SUBTOTAL(9,LN154:LY154)</f>
        <v>0</v>
      </c>
      <c r="MA154" s="611"/>
      <c r="MB154" s="607">
        <f t="shared" si="765"/>
        <v>0</v>
      </c>
      <c r="MC154" s="608">
        <f t="shared" si="765"/>
        <v>0</v>
      </c>
      <c r="MD154" s="609">
        <f t="shared" si="765"/>
        <v>0</v>
      </c>
      <c r="ME154" s="609">
        <f t="shared" si="765"/>
        <v>0</v>
      </c>
      <c r="MF154" s="609">
        <f t="shared" si="765"/>
        <v>0</v>
      </c>
      <c r="MG154" s="609">
        <f t="shared" si="765"/>
        <v>0</v>
      </c>
      <c r="MH154" s="609">
        <f t="shared" si="765"/>
        <v>0</v>
      </c>
      <c r="MI154" s="609">
        <f t="shared" si="765"/>
        <v>0</v>
      </c>
      <c r="MJ154" s="609">
        <f t="shared" si="765"/>
        <v>0</v>
      </c>
      <c r="MK154" s="609">
        <f t="shared" si="765"/>
        <v>0</v>
      </c>
      <c r="ML154" s="609">
        <f t="shared" si="765"/>
        <v>0</v>
      </c>
      <c r="MM154" s="609">
        <f t="shared" si="765"/>
        <v>0</v>
      </c>
      <c r="MN154" s="610">
        <f>+SUBTOTAL(9,MB154:MM154)</f>
        <v>0</v>
      </c>
      <c r="MO154" s="611"/>
      <c r="MP154" s="607">
        <f t="shared" si="766"/>
        <v>0</v>
      </c>
      <c r="MQ154" s="608">
        <f t="shared" si="766"/>
        <v>0</v>
      </c>
      <c r="MR154" s="609">
        <f t="shared" si="766"/>
        <v>0</v>
      </c>
      <c r="MS154" s="609">
        <f t="shared" si="766"/>
        <v>0</v>
      </c>
      <c r="MT154" s="609">
        <f t="shared" si="766"/>
        <v>0</v>
      </c>
      <c r="MU154" s="609">
        <f t="shared" si="766"/>
        <v>0</v>
      </c>
      <c r="MV154" s="609">
        <f t="shared" si="766"/>
        <v>0</v>
      </c>
      <c r="MW154" s="609">
        <f t="shared" si="766"/>
        <v>0</v>
      </c>
      <c r="MX154" s="609">
        <f t="shared" si="766"/>
        <v>0</v>
      </c>
      <c r="MY154" s="609">
        <f t="shared" si="766"/>
        <v>0</v>
      </c>
      <c r="MZ154" s="609">
        <f t="shared" si="766"/>
        <v>0</v>
      </c>
      <c r="NA154" s="609">
        <f t="shared" si="766"/>
        <v>0</v>
      </c>
      <c r="NB154" s="610">
        <f>+SUBTOTAL(9,MP154:NA154)</f>
        <v>0</v>
      </c>
      <c r="NC154" s="611"/>
      <c r="ND154" s="607">
        <f t="shared" si="767"/>
        <v>0</v>
      </c>
      <c r="NE154" s="608">
        <f t="shared" si="767"/>
        <v>0</v>
      </c>
      <c r="NF154" s="609">
        <f t="shared" si="767"/>
        <v>0</v>
      </c>
      <c r="NG154" s="609">
        <f t="shared" si="767"/>
        <v>0</v>
      </c>
      <c r="NH154" s="609">
        <f t="shared" si="767"/>
        <v>0</v>
      </c>
      <c r="NI154" s="609">
        <f t="shared" si="767"/>
        <v>0</v>
      </c>
      <c r="NJ154" s="609">
        <f t="shared" si="767"/>
        <v>0</v>
      </c>
      <c r="NK154" s="609">
        <f t="shared" si="767"/>
        <v>0</v>
      </c>
      <c r="NL154" s="609">
        <f t="shared" si="767"/>
        <v>0</v>
      </c>
      <c r="NM154" s="609">
        <f t="shared" si="767"/>
        <v>0</v>
      </c>
      <c r="NN154" s="609">
        <f t="shared" si="767"/>
        <v>0</v>
      </c>
      <c r="NO154" s="609">
        <f t="shared" si="767"/>
        <v>0</v>
      </c>
      <c r="NP154" s="610">
        <f>+SUBTOTAL(9,ND154:NO154)</f>
        <v>0</v>
      </c>
      <c r="NQ154" s="611"/>
      <c r="NR154" s="607">
        <f t="shared" si="768"/>
        <v>0</v>
      </c>
      <c r="NS154" s="608">
        <f t="shared" si="768"/>
        <v>0</v>
      </c>
      <c r="NT154" s="609">
        <f t="shared" si="768"/>
        <v>0</v>
      </c>
      <c r="NU154" s="609">
        <f t="shared" si="768"/>
        <v>0</v>
      </c>
      <c r="NV154" s="609">
        <f t="shared" si="768"/>
        <v>0</v>
      </c>
      <c r="NW154" s="609">
        <f t="shared" si="768"/>
        <v>0</v>
      </c>
      <c r="NX154" s="609">
        <f t="shared" si="768"/>
        <v>0</v>
      </c>
      <c r="NY154" s="609">
        <f t="shared" si="768"/>
        <v>0</v>
      </c>
      <c r="NZ154" s="609">
        <f t="shared" si="768"/>
        <v>0</v>
      </c>
      <c r="OA154" s="609">
        <f t="shared" si="768"/>
        <v>0</v>
      </c>
      <c r="OB154" s="609">
        <f t="shared" si="768"/>
        <v>0</v>
      </c>
      <c r="OC154" s="609">
        <f t="shared" si="768"/>
        <v>0</v>
      </c>
      <c r="OD154" s="610">
        <f>+SUBTOTAL(9,NR154:OC154)</f>
        <v>0</v>
      </c>
      <c r="OE154" s="611"/>
      <c r="OF154" s="607">
        <f t="shared" si="769"/>
        <v>0</v>
      </c>
      <c r="OG154" s="608">
        <f t="shared" si="769"/>
        <v>0</v>
      </c>
      <c r="OH154" s="609">
        <f t="shared" si="769"/>
        <v>0</v>
      </c>
      <c r="OI154" s="609">
        <f t="shared" si="769"/>
        <v>0</v>
      </c>
      <c r="OJ154" s="609">
        <f t="shared" si="769"/>
        <v>0</v>
      </c>
      <c r="OK154" s="609">
        <f t="shared" si="769"/>
        <v>0</v>
      </c>
      <c r="OL154" s="609">
        <f t="shared" si="769"/>
        <v>0</v>
      </c>
      <c r="OM154" s="609">
        <f t="shared" si="769"/>
        <v>0</v>
      </c>
      <c r="ON154" s="609">
        <f t="shared" si="769"/>
        <v>0</v>
      </c>
      <c r="OO154" s="609">
        <f t="shared" si="769"/>
        <v>0</v>
      </c>
      <c r="OP154" s="609">
        <f t="shared" si="769"/>
        <v>0</v>
      </c>
      <c r="OQ154" s="609">
        <f t="shared" si="769"/>
        <v>0</v>
      </c>
      <c r="OR154" s="610">
        <f>+SUBTOTAL(9,OF154:OQ154)</f>
        <v>0</v>
      </c>
      <c r="OS154" s="611"/>
      <c r="OT154" s="607">
        <f t="shared" si="770"/>
        <v>0</v>
      </c>
      <c r="OU154" s="608">
        <f t="shared" si="770"/>
        <v>0</v>
      </c>
      <c r="OV154" s="609">
        <f t="shared" si="770"/>
        <v>0</v>
      </c>
      <c r="OW154" s="609">
        <f t="shared" si="770"/>
        <v>0</v>
      </c>
      <c r="OX154" s="609">
        <f t="shared" si="770"/>
        <v>0</v>
      </c>
      <c r="OY154" s="609">
        <f t="shared" si="770"/>
        <v>0</v>
      </c>
      <c r="OZ154" s="609">
        <f t="shared" si="770"/>
        <v>0</v>
      </c>
      <c r="PA154" s="609">
        <f t="shared" si="770"/>
        <v>0</v>
      </c>
      <c r="PB154" s="609">
        <f t="shared" si="770"/>
        <v>0</v>
      </c>
      <c r="PC154" s="609">
        <f t="shared" si="770"/>
        <v>0</v>
      </c>
      <c r="PD154" s="609">
        <f t="shared" si="770"/>
        <v>0</v>
      </c>
      <c r="PE154" s="609">
        <f t="shared" si="770"/>
        <v>0</v>
      </c>
      <c r="PF154" s="610">
        <f>+SUBTOTAL(9,OT154:PE154)</f>
        <v>0</v>
      </c>
      <c r="PG154" s="611"/>
      <c r="PH154" s="607">
        <f t="shared" si="771"/>
        <v>0</v>
      </c>
      <c r="PI154" s="608">
        <f t="shared" si="771"/>
        <v>0</v>
      </c>
      <c r="PJ154" s="609">
        <f t="shared" si="771"/>
        <v>0</v>
      </c>
      <c r="PK154" s="609">
        <f t="shared" si="771"/>
        <v>0</v>
      </c>
      <c r="PL154" s="609">
        <f t="shared" si="771"/>
        <v>0</v>
      </c>
      <c r="PM154" s="609">
        <f t="shared" si="771"/>
        <v>0</v>
      </c>
      <c r="PN154" s="609">
        <f t="shared" si="771"/>
        <v>0</v>
      </c>
      <c r="PO154" s="609">
        <f t="shared" si="771"/>
        <v>0</v>
      </c>
      <c r="PP154" s="609">
        <f t="shared" si="771"/>
        <v>0</v>
      </c>
      <c r="PQ154" s="609">
        <f t="shared" si="771"/>
        <v>0</v>
      </c>
      <c r="PR154" s="609">
        <f t="shared" si="771"/>
        <v>0</v>
      </c>
      <c r="PS154" s="609">
        <f t="shared" si="771"/>
        <v>0</v>
      </c>
      <c r="PT154" s="610">
        <f>+SUBTOTAL(9,PH154:PS154)</f>
        <v>0</v>
      </c>
      <c r="PU154" s="611"/>
      <c r="PV154" s="610">
        <f t="shared" si="772"/>
        <v>0</v>
      </c>
      <c r="PW154" s="610">
        <f t="shared" si="772"/>
        <v>0</v>
      </c>
      <c r="PX154" s="610">
        <f t="shared" si="772"/>
        <v>0</v>
      </c>
      <c r="PY154" s="610">
        <f t="shared" si="772"/>
        <v>0</v>
      </c>
      <c r="PZ154" s="610">
        <f t="shared" si="772"/>
        <v>0</v>
      </c>
      <c r="QA154" s="610">
        <f t="shared" si="772"/>
        <v>0</v>
      </c>
      <c r="QB154" s="610">
        <f t="shared" si="772"/>
        <v>0</v>
      </c>
      <c r="QC154" s="610">
        <f t="shared" si="772"/>
        <v>0</v>
      </c>
      <c r="QD154" s="610">
        <f t="shared" si="772"/>
        <v>0</v>
      </c>
      <c r="QE154" s="610">
        <f t="shared" si="772"/>
        <v>0</v>
      </c>
      <c r="QF154" s="610">
        <f t="shared" si="772"/>
        <v>0</v>
      </c>
      <c r="QG154" s="610">
        <f t="shared" si="772"/>
        <v>0</v>
      </c>
      <c r="QH154" s="610">
        <f>SUM(PV154:QG154)</f>
        <v>0</v>
      </c>
    </row>
    <row r="155" spans="1:451" ht="12.5" x14ac:dyDescent="0.25">
      <c r="A155" s="589"/>
      <c r="D155" s="613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10"/>
      <c r="Q155" s="611"/>
      <c r="R155" s="613"/>
      <c r="S155" s="609"/>
      <c r="T155" s="609"/>
      <c r="U155" s="609"/>
      <c r="V155" s="609"/>
      <c r="W155" s="609"/>
      <c r="X155" s="609"/>
      <c r="Y155" s="609"/>
      <c r="Z155" s="609"/>
      <c r="AA155" s="609"/>
      <c r="AB155" s="609"/>
      <c r="AC155" s="609"/>
      <c r="AD155" s="610"/>
      <c r="AE155" s="611"/>
      <c r="AF155" s="613"/>
      <c r="AG155" s="609"/>
      <c r="AH155" s="609"/>
      <c r="AI155" s="609"/>
      <c r="AJ155" s="609"/>
      <c r="AK155" s="609"/>
      <c r="AL155" s="609"/>
      <c r="AM155" s="609"/>
      <c r="AN155" s="609"/>
      <c r="AO155" s="609"/>
      <c r="AP155" s="609"/>
      <c r="AQ155" s="609"/>
      <c r="AR155" s="610"/>
      <c r="AS155" s="611"/>
      <c r="AT155" s="613"/>
      <c r="AU155" s="609"/>
      <c r="AV155" s="609"/>
      <c r="AW155" s="609"/>
      <c r="AX155" s="609"/>
      <c r="AY155" s="609"/>
      <c r="AZ155" s="609"/>
      <c r="BA155" s="609"/>
      <c r="BB155" s="609"/>
      <c r="BC155" s="609"/>
      <c r="BD155" s="609"/>
      <c r="BE155" s="609"/>
      <c r="BF155" s="610"/>
      <c r="BG155" s="611"/>
      <c r="BH155" s="613"/>
      <c r="BI155" s="609"/>
      <c r="BJ155" s="609"/>
      <c r="BK155" s="609"/>
      <c r="BL155" s="609"/>
      <c r="BM155" s="609"/>
      <c r="BN155" s="609"/>
      <c r="BO155" s="609"/>
      <c r="BP155" s="609"/>
      <c r="BQ155" s="609"/>
      <c r="BR155" s="609"/>
      <c r="BS155" s="609"/>
      <c r="BT155" s="610"/>
      <c r="BU155" s="611"/>
      <c r="BV155" s="613"/>
      <c r="BW155" s="609"/>
      <c r="BX155" s="609"/>
      <c r="BY155" s="609"/>
      <c r="BZ155" s="609"/>
      <c r="CA155" s="609"/>
      <c r="CB155" s="609"/>
      <c r="CC155" s="609"/>
      <c r="CD155" s="609"/>
      <c r="CE155" s="609"/>
      <c r="CF155" s="609"/>
      <c r="CG155" s="609"/>
      <c r="CH155" s="610"/>
      <c r="CI155" s="611"/>
      <c r="CJ155" s="613"/>
      <c r="CK155" s="609"/>
      <c r="CL155" s="609"/>
      <c r="CM155" s="609"/>
      <c r="CN155" s="609"/>
      <c r="CO155" s="609"/>
      <c r="CP155" s="609"/>
      <c r="CQ155" s="609"/>
      <c r="CR155" s="609"/>
      <c r="CS155" s="609"/>
      <c r="CT155" s="609"/>
      <c r="CU155" s="609"/>
      <c r="CV155" s="610"/>
      <c r="CW155" s="611"/>
      <c r="CX155" s="613"/>
      <c r="CY155" s="609"/>
      <c r="CZ155" s="609"/>
      <c r="DA155" s="609"/>
      <c r="DB155" s="609"/>
      <c r="DC155" s="609"/>
      <c r="DD155" s="609"/>
      <c r="DE155" s="609"/>
      <c r="DF155" s="609"/>
      <c r="DG155" s="609"/>
      <c r="DH155" s="609"/>
      <c r="DI155" s="609"/>
      <c r="DJ155" s="610"/>
      <c r="DK155" s="611"/>
      <c r="DL155" s="613"/>
      <c r="DM155" s="609"/>
      <c r="DN155" s="609"/>
      <c r="DO155" s="609"/>
      <c r="DP155" s="609"/>
      <c r="DQ155" s="609"/>
      <c r="DR155" s="609"/>
      <c r="DS155" s="609"/>
      <c r="DT155" s="609"/>
      <c r="DU155" s="609"/>
      <c r="DV155" s="609"/>
      <c r="DW155" s="609"/>
      <c r="DX155" s="610"/>
      <c r="DY155" s="611"/>
      <c r="DZ155" s="613"/>
      <c r="EA155" s="609"/>
      <c r="EB155" s="609"/>
      <c r="EC155" s="609"/>
      <c r="ED155" s="609"/>
      <c r="EE155" s="609"/>
      <c r="EF155" s="609"/>
      <c r="EG155" s="609"/>
      <c r="EH155" s="609"/>
      <c r="EI155" s="609"/>
      <c r="EJ155" s="609"/>
      <c r="EK155" s="609"/>
      <c r="EL155" s="610"/>
      <c r="EM155" s="611"/>
      <c r="EN155" s="613"/>
      <c r="EO155" s="609"/>
      <c r="EP155" s="609"/>
      <c r="EQ155" s="609"/>
      <c r="ER155" s="609"/>
      <c r="ES155" s="609"/>
      <c r="ET155" s="609"/>
      <c r="EU155" s="609"/>
      <c r="EV155" s="609"/>
      <c r="EW155" s="609"/>
      <c r="EX155" s="609"/>
      <c r="EY155" s="609"/>
      <c r="EZ155" s="610"/>
      <c r="FA155" s="611"/>
      <c r="FB155" s="613"/>
      <c r="FC155" s="609"/>
      <c r="FD155" s="609"/>
      <c r="FE155" s="609"/>
      <c r="FF155" s="609"/>
      <c r="FG155" s="609"/>
      <c r="FH155" s="609"/>
      <c r="FI155" s="609"/>
      <c r="FJ155" s="609"/>
      <c r="FK155" s="609"/>
      <c r="FL155" s="609"/>
      <c r="FM155" s="609"/>
      <c r="FN155" s="610"/>
      <c r="FO155" s="611"/>
      <c r="FP155" s="613"/>
      <c r="FQ155" s="609"/>
      <c r="FR155" s="609"/>
      <c r="FS155" s="609"/>
      <c r="FT155" s="609"/>
      <c r="FU155" s="609"/>
      <c r="FV155" s="609"/>
      <c r="FW155" s="609"/>
      <c r="FX155" s="609"/>
      <c r="FY155" s="609"/>
      <c r="FZ155" s="609"/>
      <c r="GA155" s="609"/>
      <c r="GB155" s="610"/>
      <c r="GC155" s="611"/>
      <c r="GD155" s="613"/>
      <c r="GE155" s="609"/>
      <c r="GF155" s="609"/>
      <c r="GG155" s="609"/>
      <c r="GH155" s="609"/>
      <c r="GI155" s="609"/>
      <c r="GJ155" s="609"/>
      <c r="GK155" s="609"/>
      <c r="GL155" s="609"/>
      <c r="GM155" s="609"/>
      <c r="GN155" s="609"/>
      <c r="GO155" s="609"/>
      <c r="GP155" s="610"/>
      <c r="GQ155" s="611"/>
      <c r="GR155" s="613"/>
      <c r="GS155" s="609"/>
      <c r="GT155" s="609"/>
      <c r="GU155" s="609"/>
      <c r="GV155" s="609"/>
      <c r="GW155" s="609"/>
      <c r="GX155" s="609"/>
      <c r="GY155" s="609"/>
      <c r="GZ155" s="609"/>
      <c r="HA155" s="609"/>
      <c r="HB155" s="609"/>
      <c r="HC155" s="609"/>
      <c r="HD155" s="610"/>
      <c r="HE155" s="611"/>
      <c r="HF155" s="613"/>
      <c r="HG155" s="609"/>
      <c r="HH155" s="609"/>
      <c r="HI155" s="609"/>
      <c r="HJ155" s="609"/>
      <c r="HK155" s="609"/>
      <c r="HL155" s="609"/>
      <c r="HM155" s="609"/>
      <c r="HN155" s="609"/>
      <c r="HO155" s="609"/>
      <c r="HP155" s="609"/>
      <c r="HQ155" s="609"/>
      <c r="HR155" s="610"/>
      <c r="HS155" s="611"/>
      <c r="HT155" s="613"/>
      <c r="HU155" s="609"/>
      <c r="HV155" s="609"/>
      <c r="HW155" s="609"/>
      <c r="HX155" s="609"/>
      <c r="HY155" s="609"/>
      <c r="HZ155" s="609"/>
      <c r="IA155" s="609"/>
      <c r="IB155" s="609"/>
      <c r="IC155" s="609"/>
      <c r="ID155" s="609"/>
      <c r="IE155" s="609"/>
      <c r="IF155" s="610"/>
      <c r="IG155" s="611"/>
      <c r="IH155" s="613"/>
      <c r="II155" s="609"/>
      <c r="IJ155" s="609"/>
      <c r="IK155" s="609"/>
      <c r="IL155" s="609"/>
      <c r="IM155" s="609"/>
      <c r="IN155" s="609"/>
      <c r="IO155" s="609"/>
      <c r="IP155" s="609"/>
      <c r="IQ155" s="609"/>
      <c r="IR155" s="609"/>
      <c r="IS155" s="609"/>
      <c r="IT155" s="610"/>
      <c r="IU155" s="611"/>
      <c r="IV155" s="613"/>
      <c r="IW155" s="609"/>
      <c r="IX155" s="609"/>
      <c r="IY155" s="609"/>
      <c r="IZ155" s="609"/>
      <c r="JA155" s="609"/>
      <c r="JB155" s="609"/>
      <c r="JC155" s="609"/>
      <c r="JD155" s="609"/>
      <c r="JE155" s="609"/>
      <c r="JF155" s="609"/>
      <c r="JG155" s="609"/>
      <c r="JH155" s="610"/>
      <c r="JI155" s="611"/>
      <c r="JJ155" s="613"/>
      <c r="JK155" s="609"/>
      <c r="JL155" s="609"/>
      <c r="JM155" s="609"/>
      <c r="JN155" s="609"/>
      <c r="JO155" s="609"/>
      <c r="JP155" s="609"/>
      <c r="JQ155" s="609"/>
      <c r="JR155" s="609"/>
      <c r="JS155" s="609"/>
      <c r="JT155" s="609"/>
      <c r="JU155" s="609"/>
      <c r="JV155" s="610"/>
      <c r="JW155" s="611"/>
      <c r="JX155" s="613"/>
      <c r="JY155" s="609"/>
      <c r="JZ155" s="609"/>
      <c r="KA155" s="609"/>
      <c r="KB155" s="609"/>
      <c r="KC155" s="609"/>
      <c r="KD155" s="609"/>
      <c r="KE155" s="609"/>
      <c r="KF155" s="609"/>
      <c r="KG155" s="609"/>
      <c r="KH155" s="609"/>
      <c r="KI155" s="609"/>
      <c r="KJ155" s="610"/>
      <c r="KK155" s="611"/>
      <c r="KL155" s="613"/>
      <c r="KM155" s="609"/>
      <c r="KN155" s="609"/>
      <c r="KO155" s="609"/>
      <c r="KP155" s="609"/>
      <c r="KQ155" s="609"/>
      <c r="KR155" s="609"/>
      <c r="KS155" s="609"/>
      <c r="KT155" s="609"/>
      <c r="KU155" s="609"/>
      <c r="KV155" s="609"/>
      <c r="KW155" s="609"/>
      <c r="KX155" s="610"/>
      <c r="KY155" s="611"/>
      <c r="KZ155" s="613"/>
      <c r="LA155" s="609"/>
      <c r="LB155" s="609"/>
      <c r="LC155" s="609"/>
      <c r="LD155" s="609"/>
      <c r="LE155" s="609"/>
      <c r="LF155" s="609"/>
      <c r="LG155" s="609"/>
      <c r="LH155" s="609"/>
      <c r="LI155" s="609"/>
      <c r="LJ155" s="609"/>
      <c r="LK155" s="609"/>
      <c r="LL155" s="610"/>
      <c r="LM155" s="611"/>
      <c r="LN155" s="613"/>
      <c r="LO155" s="609"/>
      <c r="LP155" s="609"/>
      <c r="LQ155" s="609"/>
      <c r="LR155" s="609"/>
      <c r="LS155" s="609"/>
      <c r="LT155" s="609"/>
      <c r="LU155" s="609"/>
      <c r="LV155" s="609"/>
      <c r="LW155" s="609"/>
      <c r="LX155" s="609"/>
      <c r="LY155" s="609"/>
      <c r="LZ155" s="610"/>
      <c r="MA155" s="611"/>
      <c r="MB155" s="613"/>
      <c r="MC155" s="609"/>
      <c r="MD155" s="609"/>
      <c r="ME155" s="609"/>
      <c r="MF155" s="609"/>
      <c r="MG155" s="609"/>
      <c r="MH155" s="609"/>
      <c r="MI155" s="609"/>
      <c r="MJ155" s="609"/>
      <c r="MK155" s="609"/>
      <c r="ML155" s="609"/>
      <c r="MM155" s="609"/>
      <c r="MN155" s="610"/>
      <c r="MO155" s="611"/>
      <c r="MP155" s="613"/>
      <c r="MQ155" s="609"/>
      <c r="MR155" s="609"/>
      <c r="MS155" s="609"/>
      <c r="MT155" s="609"/>
      <c r="MU155" s="609"/>
      <c r="MV155" s="609"/>
      <c r="MW155" s="609"/>
      <c r="MX155" s="609"/>
      <c r="MY155" s="609"/>
      <c r="MZ155" s="609"/>
      <c r="NA155" s="609"/>
      <c r="NB155" s="610"/>
      <c r="NC155" s="611"/>
      <c r="ND155" s="613"/>
      <c r="NE155" s="609"/>
      <c r="NF155" s="609"/>
      <c r="NG155" s="609"/>
      <c r="NH155" s="609"/>
      <c r="NI155" s="609"/>
      <c r="NJ155" s="609"/>
      <c r="NK155" s="609"/>
      <c r="NL155" s="609"/>
      <c r="NM155" s="609"/>
      <c r="NN155" s="609"/>
      <c r="NO155" s="609"/>
      <c r="NP155" s="610"/>
      <c r="NQ155" s="611"/>
      <c r="NR155" s="613"/>
      <c r="NS155" s="609"/>
      <c r="NT155" s="609"/>
      <c r="NU155" s="609"/>
      <c r="NV155" s="609"/>
      <c r="NW155" s="609"/>
      <c r="NX155" s="609"/>
      <c r="NY155" s="609"/>
      <c r="NZ155" s="609"/>
      <c r="OA155" s="609"/>
      <c r="OB155" s="609"/>
      <c r="OC155" s="609"/>
      <c r="OD155" s="610"/>
      <c r="OE155" s="611"/>
      <c r="OF155" s="613"/>
      <c r="OG155" s="609"/>
      <c r="OH155" s="609"/>
      <c r="OI155" s="609"/>
      <c r="OJ155" s="609"/>
      <c r="OK155" s="609"/>
      <c r="OL155" s="609"/>
      <c r="OM155" s="609"/>
      <c r="ON155" s="609"/>
      <c r="OO155" s="609"/>
      <c r="OP155" s="609"/>
      <c r="OQ155" s="609"/>
      <c r="OR155" s="610"/>
      <c r="OS155" s="611"/>
      <c r="OT155" s="613"/>
      <c r="OU155" s="609"/>
      <c r="OV155" s="609"/>
      <c r="OW155" s="609"/>
      <c r="OX155" s="609"/>
      <c r="OY155" s="609"/>
      <c r="OZ155" s="609"/>
      <c r="PA155" s="609"/>
      <c r="PB155" s="609"/>
      <c r="PC155" s="609"/>
      <c r="PD155" s="609"/>
      <c r="PE155" s="609"/>
      <c r="PF155" s="610"/>
      <c r="PG155" s="611"/>
      <c r="PH155" s="613"/>
      <c r="PI155" s="609"/>
      <c r="PJ155" s="609"/>
      <c r="PK155" s="609"/>
      <c r="PL155" s="609"/>
      <c r="PM155" s="609"/>
      <c r="PN155" s="609"/>
      <c r="PO155" s="609"/>
      <c r="PP155" s="609"/>
      <c r="PQ155" s="609"/>
      <c r="PR155" s="609"/>
      <c r="PS155" s="609"/>
      <c r="PT155" s="610"/>
      <c r="PU155" s="611"/>
      <c r="PV155" s="610"/>
      <c r="PW155" s="610"/>
      <c r="PX155" s="610"/>
      <c r="PY155" s="610"/>
      <c r="PZ155" s="610"/>
      <c r="QA155" s="610"/>
      <c r="QB155" s="610"/>
      <c r="QC155" s="610"/>
      <c r="QD155" s="610"/>
      <c r="QE155" s="610"/>
      <c r="QF155" s="610"/>
      <c r="QG155" s="610"/>
      <c r="QH155" s="610"/>
    </row>
    <row r="156" spans="1:451" s="382" customFormat="1" x14ac:dyDescent="0.3">
      <c r="A156" s="614"/>
      <c r="B156" s="378" t="s">
        <v>881</v>
      </c>
      <c r="C156" s="377"/>
      <c r="D156" s="615">
        <f>SUM(D153:D155)</f>
        <v>0</v>
      </c>
      <c r="E156" s="616">
        <f t="shared" ref="E156:O156" si="773">SUM(E153:E155)</f>
        <v>0</v>
      </c>
      <c r="F156" s="616">
        <f t="shared" si="773"/>
        <v>0</v>
      </c>
      <c r="G156" s="616">
        <f t="shared" si="773"/>
        <v>0</v>
      </c>
      <c r="H156" s="616">
        <f t="shared" si="773"/>
        <v>0</v>
      </c>
      <c r="I156" s="616">
        <f t="shared" si="773"/>
        <v>0</v>
      </c>
      <c r="J156" s="616">
        <f t="shared" si="773"/>
        <v>0</v>
      </c>
      <c r="K156" s="616">
        <f t="shared" si="773"/>
        <v>0</v>
      </c>
      <c r="L156" s="616">
        <f t="shared" si="773"/>
        <v>0</v>
      </c>
      <c r="M156" s="616">
        <f t="shared" si="773"/>
        <v>0</v>
      </c>
      <c r="N156" s="616">
        <f t="shared" si="773"/>
        <v>0</v>
      </c>
      <c r="O156" s="616">
        <f t="shared" si="773"/>
        <v>0</v>
      </c>
      <c r="P156" s="617">
        <f>+SUBTOTAL(9,D156:O156)</f>
        <v>0</v>
      </c>
      <c r="Q156" s="611"/>
      <c r="R156" s="615">
        <f>SUM(R153:R155)</f>
        <v>0</v>
      </c>
      <c r="S156" s="616">
        <f t="shared" ref="S156:AC156" si="774">SUM(S153:S155)</f>
        <v>0</v>
      </c>
      <c r="T156" s="616">
        <f t="shared" si="774"/>
        <v>0</v>
      </c>
      <c r="U156" s="616">
        <f t="shared" si="774"/>
        <v>0</v>
      </c>
      <c r="V156" s="616">
        <f t="shared" si="774"/>
        <v>0</v>
      </c>
      <c r="W156" s="616">
        <f t="shared" si="774"/>
        <v>0</v>
      </c>
      <c r="X156" s="616">
        <f t="shared" si="774"/>
        <v>0</v>
      </c>
      <c r="Y156" s="616">
        <f t="shared" si="774"/>
        <v>0</v>
      </c>
      <c r="Z156" s="616">
        <f t="shared" si="774"/>
        <v>0</v>
      </c>
      <c r="AA156" s="616">
        <f t="shared" si="774"/>
        <v>0</v>
      </c>
      <c r="AB156" s="616">
        <f t="shared" si="774"/>
        <v>0</v>
      </c>
      <c r="AC156" s="616">
        <f t="shared" si="774"/>
        <v>0</v>
      </c>
      <c r="AD156" s="617">
        <f>+SUBTOTAL(9,R156:AC156)</f>
        <v>0</v>
      </c>
      <c r="AE156" s="611"/>
      <c r="AF156" s="615">
        <f>SUM(AF153:AF155)</f>
        <v>0</v>
      </c>
      <c r="AG156" s="616">
        <f t="shared" ref="AG156:AQ156" si="775">SUM(AG153:AG155)</f>
        <v>0</v>
      </c>
      <c r="AH156" s="616">
        <f t="shared" si="775"/>
        <v>0</v>
      </c>
      <c r="AI156" s="616">
        <f t="shared" si="775"/>
        <v>0</v>
      </c>
      <c r="AJ156" s="616">
        <f t="shared" si="775"/>
        <v>0</v>
      </c>
      <c r="AK156" s="616">
        <f t="shared" si="775"/>
        <v>0</v>
      </c>
      <c r="AL156" s="616">
        <f t="shared" si="775"/>
        <v>0</v>
      </c>
      <c r="AM156" s="616">
        <f t="shared" si="775"/>
        <v>0</v>
      </c>
      <c r="AN156" s="616">
        <f t="shared" si="775"/>
        <v>0</v>
      </c>
      <c r="AO156" s="616">
        <f t="shared" si="775"/>
        <v>0</v>
      </c>
      <c r="AP156" s="616">
        <f t="shared" si="775"/>
        <v>0</v>
      </c>
      <c r="AQ156" s="616">
        <f t="shared" si="775"/>
        <v>0</v>
      </c>
      <c r="AR156" s="617">
        <f>+SUBTOTAL(9,AF156:AQ156)</f>
        <v>0</v>
      </c>
      <c r="AS156" s="611"/>
      <c r="AT156" s="615">
        <f>SUM(AT153:AT155)</f>
        <v>0</v>
      </c>
      <c r="AU156" s="616">
        <f t="shared" ref="AU156:BE156" si="776">SUM(AU153:AU155)</f>
        <v>0</v>
      </c>
      <c r="AV156" s="616">
        <f t="shared" si="776"/>
        <v>0</v>
      </c>
      <c r="AW156" s="616">
        <f t="shared" si="776"/>
        <v>0</v>
      </c>
      <c r="AX156" s="616">
        <f t="shared" si="776"/>
        <v>0</v>
      </c>
      <c r="AY156" s="616">
        <f t="shared" si="776"/>
        <v>0</v>
      </c>
      <c r="AZ156" s="616">
        <f t="shared" si="776"/>
        <v>0</v>
      </c>
      <c r="BA156" s="616">
        <f t="shared" si="776"/>
        <v>0</v>
      </c>
      <c r="BB156" s="616">
        <f t="shared" si="776"/>
        <v>0</v>
      </c>
      <c r="BC156" s="616">
        <f t="shared" si="776"/>
        <v>0</v>
      </c>
      <c r="BD156" s="616">
        <f t="shared" si="776"/>
        <v>0</v>
      </c>
      <c r="BE156" s="616">
        <f t="shared" si="776"/>
        <v>0</v>
      </c>
      <c r="BF156" s="617">
        <f>+SUBTOTAL(9,AT156:BE156)</f>
        <v>0</v>
      </c>
      <c r="BG156" s="611"/>
      <c r="BH156" s="615">
        <f>SUM(BH153:BH155)</f>
        <v>0</v>
      </c>
      <c r="BI156" s="616">
        <f t="shared" ref="BI156:BS156" si="777">SUM(BI153:BI155)</f>
        <v>0</v>
      </c>
      <c r="BJ156" s="616">
        <f t="shared" si="777"/>
        <v>0</v>
      </c>
      <c r="BK156" s="616">
        <f t="shared" si="777"/>
        <v>0</v>
      </c>
      <c r="BL156" s="616">
        <f t="shared" si="777"/>
        <v>0</v>
      </c>
      <c r="BM156" s="616">
        <f t="shared" si="777"/>
        <v>0</v>
      </c>
      <c r="BN156" s="616">
        <f t="shared" si="777"/>
        <v>0</v>
      </c>
      <c r="BO156" s="616">
        <f t="shared" si="777"/>
        <v>0</v>
      </c>
      <c r="BP156" s="616">
        <f t="shared" si="777"/>
        <v>0</v>
      </c>
      <c r="BQ156" s="616">
        <f t="shared" si="777"/>
        <v>0</v>
      </c>
      <c r="BR156" s="616">
        <f t="shared" si="777"/>
        <v>0</v>
      </c>
      <c r="BS156" s="616">
        <f t="shared" si="777"/>
        <v>0</v>
      </c>
      <c r="BT156" s="617">
        <f>+SUBTOTAL(9,BH156:BS156)</f>
        <v>0</v>
      </c>
      <c r="BU156" s="611"/>
      <c r="BV156" s="615">
        <f>SUM(BV153:BV155)</f>
        <v>0</v>
      </c>
      <c r="BW156" s="616">
        <f t="shared" ref="BW156:CG156" si="778">SUM(BW153:BW155)</f>
        <v>0</v>
      </c>
      <c r="BX156" s="616">
        <f t="shared" si="778"/>
        <v>0</v>
      </c>
      <c r="BY156" s="616">
        <f t="shared" si="778"/>
        <v>0</v>
      </c>
      <c r="BZ156" s="616">
        <f t="shared" si="778"/>
        <v>0</v>
      </c>
      <c r="CA156" s="616">
        <f t="shared" si="778"/>
        <v>0</v>
      </c>
      <c r="CB156" s="616">
        <f t="shared" si="778"/>
        <v>0</v>
      </c>
      <c r="CC156" s="616">
        <f t="shared" si="778"/>
        <v>0</v>
      </c>
      <c r="CD156" s="616">
        <f t="shared" si="778"/>
        <v>0</v>
      </c>
      <c r="CE156" s="616">
        <f t="shared" si="778"/>
        <v>0</v>
      </c>
      <c r="CF156" s="616">
        <f t="shared" si="778"/>
        <v>0</v>
      </c>
      <c r="CG156" s="616">
        <f t="shared" si="778"/>
        <v>0</v>
      </c>
      <c r="CH156" s="617">
        <f>+SUBTOTAL(9,BV156:CG156)</f>
        <v>0</v>
      </c>
      <c r="CI156" s="611"/>
      <c r="CJ156" s="615">
        <f>SUM(CJ153:CJ155)</f>
        <v>0</v>
      </c>
      <c r="CK156" s="616">
        <f t="shared" ref="CK156:CU156" si="779">SUM(CK153:CK155)</f>
        <v>0</v>
      </c>
      <c r="CL156" s="616">
        <f t="shared" si="779"/>
        <v>0</v>
      </c>
      <c r="CM156" s="616">
        <f t="shared" si="779"/>
        <v>0</v>
      </c>
      <c r="CN156" s="616">
        <f t="shared" si="779"/>
        <v>0</v>
      </c>
      <c r="CO156" s="616">
        <f t="shared" si="779"/>
        <v>0</v>
      </c>
      <c r="CP156" s="616">
        <f t="shared" si="779"/>
        <v>0</v>
      </c>
      <c r="CQ156" s="616">
        <f t="shared" si="779"/>
        <v>0</v>
      </c>
      <c r="CR156" s="616">
        <f t="shared" si="779"/>
        <v>0</v>
      </c>
      <c r="CS156" s="616">
        <f t="shared" si="779"/>
        <v>0</v>
      </c>
      <c r="CT156" s="616">
        <f t="shared" si="779"/>
        <v>0</v>
      </c>
      <c r="CU156" s="616">
        <f t="shared" si="779"/>
        <v>0</v>
      </c>
      <c r="CV156" s="617">
        <f>+SUBTOTAL(9,CJ156:CU156)</f>
        <v>0</v>
      </c>
      <c r="CW156" s="611"/>
      <c r="CX156" s="615">
        <f>SUM(CX153:CX155)</f>
        <v>0</v>
      </c>
      <c r="CY156" s="616">
        <f t="shared" ref="CY156:DI156" si="780">SUM(CY153:CY155)</f>
        <v>0</v>
      </c>
      <c r="CZ156" s="616">
        <f t="shared" si="780"/>
        <v>0</v>
      </c>
      <c r="DA156" s="616">
        <f t="shared" si="780"/>
        <v>0</v>
      </c>
      <c r="DB156" s="616">
        <f t="shared" si="780"/>
        <v>0</v>
      </c>
      <c r="DC156" s="616">
        <f t="shared" si="780"/>
        <v>0</v>
      </c>
      <c r="DD156" s="616">
        <f t="shared" si="780"/>
        <v>0</v>
      </c>
      <c r="DE156" s="616">
        <f t="shared" si="780"/>
        <v>0</v>
      </c>
      <c r="DF156" s="616">
        <f t="shared" si="780"/>
        <v>0</v>
      </c>
      <c r="DG156" s="616">
        <f t="shared" si="780"/>
        <v>0</v>
      </c>
      <c r="DH156" s="616">
        <f t="shared" si="780"/>
        <v>0</v>
      </c>
      <c r="DI156" s="616">
        <f t="shared" si="780"/>
        <v>0</v>
      </c>
      <c r="DJ156" s="617">
        <f>+SUBTOTAL(9,CX156:DI156)</f>
        <v>0</v>
      </c>
      <c r="DK156" s="611"/>
      <c r="DL156" s="615">
        <f>SUM(DL153:DL155)</f>
        <v>0</v>
      </c>
      <c r="DM156" s="616">
        <f t="shared" ref="DM156:DW156" si="781">SUM(DM153:DM155)</f>
        <v>0</v>
      </c>
      <c r="DN156" s="616">
        <f t="shared" si="781"/>
        <v>0</v>
      </c>
      <c r="DO156" s="616">
        <f t="shared" si="781"/>
        <v>0</v>
      </c>
      <c r="DP156" s="616">
        <f t="shared" si="781"/>
        <v>0</v>
      </c>
      <c r="DQ156" s="616">
        <f t="shared" si="781"/>
        <v>0</v>
      </c>
      <c r="DR156" s="616">
        <f t="shared" si="781"/>
        <v>0</v>
      </c>
      <c r="DS156" s="616">
        <f t="shared" si="781"/>
        <v>0</v>
      </c>
      <c r="DT156" s="616">
        <f t="shared" si="781"/>
        <v>0</v>
      </c>
      <c r="DU156" s="616">
        <f t="shared" si="781"/>
        <v>0</v>
      </c>
      <c r="DV156" s="616">
        <f t="shared" si="781"/>
        <v>0</v>
      </c>
      <c r="DW156" s="616">
        <f t="shared" si="781"/>
        <v>0</v>
      </c>
      <c r="DX156" s="617">
        <f>+SUBTOTAL(9,DL156:DW156)</f>
        <v>0</v>
      </c>
      <c r="DY156" s="611"/>
      <c r="DZ156" s="615">
        <f>SUM(DZ153:DZ155)</f>
        <v>0</v>
      </c>
      <c r="EA156" s="616">
        <f t="shared" ref="EA156:EK156" si="782">SUM(EA153:EA155)</f>
        <v>0</v>
      </c>
      <c r="EB156" s="616">
        <f t="shared" si="782"/>
        <v>0</v>
      </c>
      <c r="EC156" s="616">
        <f t="shared" si="782"/>
        <v>0</v>
      </c>
      <c r="ED156" s="616">
        <f t="shared" si="782"/>
        <v>0</v>
      </c>
      <c r="EE156" s="616">
        <f t="shared" si="782"/>
        <v>0</v>
      </c>
      <c r="EF156" s="616">
        <f t="shared" si="782"/>
        <v>0</v>
      </c>
      <c r="EG156" s="616">
        <f t="shared" si="782"/>
        <v>0</v>
      </c>
      <c r="EH156" s="616">
        <f t="shared" si="782"/>
        <v>0</v>
      </c>
      <c r="EI156" s="616">
        <f t="shared" si="782"/>
        <v>0</v>
      </c>
      <c r="EJ156" s="616">
        <f t="shared" si="782"/>
        <v>0</v>
      </c>
      <c r="EK156" s="616">
        <f t="shared" si="782"/>
        <v>0</v>
      </c>
      <c r="EL156" s="617">
        <f>+SUBTOTAL(9,DZ156:EK156)</f>
        <v>0</v>
      </c>
      <c r="EM156" s="611"/>
      <c r="EN156" s="615">
        <f>SUM(EN153:EN155)</f>
        <v>405.16</v>
      </c>
      <c r="EO156" s="616">
        <f t="shared" ref="EO156:EY156" si="783">SUM(EO153:EO155)</f>
        <v>0</v>
      </c>
      <c r="EP156" s="616">
        <f t="shared" si="783"/>
        <v>0</v>
      </c>
      <c r="EQ156" s="616">
        <f t="shared" si="783"/>
        <v>0</v>
      </c>
      <c r="ER156" s="616">
        <f t="shared" si="783"/>
        <v>0</v>
      </c>
      <c r="ES156" s="616">
        <f t="shared" si="783"/>
        <v>0</v>
      </c>
      <c r="ET156" s="616">
        <f t="shared" si="783"/>
        <v>0</v>
      </c>
      <c r="EU156" s="616">
        <f t="shared" si="783"/>
        <v>0</v>
      </c>
      <c r="EV156" s="616">
        <f t="shared" si="783"/>
        <v>0</v>
      </c>
      <c r="EW156" s="616">
        <f t="shared" si="783"/>
        <v>0</v>
      </c>
      <c r="EX156" s="616">
        <f t="shared" si="783"/>
        <v>0</v>
      </c>
      <c r="EY156" s="616">
        <f t="shared" si="783"/>
        <v>0</v>
      </c>
      <c r="EZ156" s="617">
        <f>+SUBTOTAL(9,EN156:EY156)</f>
        <v>405.16</v>
      </c>
      <c r="FA156" s="611"/>
      <c r="FB156" s="615">
        <f>SUM(FB153:FB155)</f>
        <v>0</v>
      </c>
      <c r="FC156" s="616">
        <f t="shared" ref="FC156:FM156" si="784">SUM(FC153:FC155)</f>
        <v>0</v>
      </c>
      <c r="FD156" s="616">
        <f t="shared" si="784"/>
        <v>0</v>
      </c>
      <c r="FE156" s="616">
        <f t="shared" si="784"/>
        <v>0</v>
      </c>
      <c r="FF156" s="616">
        <f t="shared" si="784"/>
        <v>0</v>
      </c>
      <c r="FG156" s="616">
        <f t="shared" si="784"/>
        <v>0</v>
      </c>
      <c r="FH156" s="616">
        <f t="shared" si="784"/>
        <v>0</v>
      </c>
      <c r="FI156" s="616">
        <f t="shared" si="784"/>
        <v>0</v>
      </c>
      <c r="FJ156" s="616">
        <f t="shared" si="784"/>
        <v>0</v>
      </c>
      <c r="FK156" s="616">
        <f t="shared" si="784"/>
        <v>0</v>
      </c>
      <c r="FL156" s="616">
        <f t="shared" si="784"/>
        <v>0</v>
      </c>
      <c r="FM156" s="616">
        <f t="shared" si="784"/>
        <v>0</v>
      </c>
      <c r="FN156" s="617">
        <f>+SUBTOTAL(9,FB156:FM156)</f>
        <v>0</v>
      </c>
      <c r="FO156" s="611"/>
      <c r="FP156" s="615">
        <f>SUM(FP153:FP155)</f>
        <v>1048.5999999999999</v>
      </c>
      <c r="FQ156" s="616">
        <f t="shared" ref="FQ156:GA156" si="785">SUM(FQ153:FQ155)</f>
        <v>0</v>
      </c>
      <c r="FR156" s="616">
        <f t="shared" si="785"/>
        <v>0</v>
      </c>
      <c r="FS156" s="616">
        <f t="shared" si="785"/>
        <v>0</v>
      </c>
      <c r="FT156" s="616">
        <f t="shared" si="785"/>
        <v>0</v>
      </c>
      <c r="FU156" s="616">
        <f t="shared" si="785"/>
        <v>0</v>
      </c>
      <c r="FV156" s="616">
        <f t="shared" si="785"/>
        <v>0</v>
      </c>
      <c r="FW156" s="616">
        <f t="shared" si="785"/>
        <v>0</v>
      </c>
      <c r="FX156" s="616">
        <f t="shared" si="785"/>
        <v>0</v>
      </c>
      <c r="FY156" s="616">
        <f t="shared" si="785"/>
        <v>0</v>
      </c>
      <c r="FZ156" s="616">
        <f t="shared" si="785"/>
        <v>0</v>
      </c>
      <c r="GA156" s="616">
        <f t="shared" si="785"/>
        <v>0</v>
      </c>
      <c r="GB156" s="617">
        <f>+SUBTOTAL(9,FP156:GA156)</f>
        <v>1048.5999999999999</v>
      </c>
      <c r="GC156" s="611"/>
      <c r="GD156" s="615">
        <f>SUM(GD153:GD155)</f>
        <v>0</v>
      </c>
      <c r="GE156" s="616">
        <f t="shared" ref="GE156:GO156" si="786">SUM(GE153:GE155)</f>
        <v>0</v>
      </c>
      <c r="GF156" s="616">
        <f t="shared" si="786"/>
        <v>0</v>
      </c>
      <c r="GG156" s="616">
        <f t="shared" si="786"/>
        <v>0</v>
      </c>
      <c r="GH156" s="616">
        <f t="shared" si="786"/>
        <v>0</v>
      </c>
      <c r="GI156" s="616">
        <f t="shared" si="786"/>
        <v>0</v>
      </c>
      <c r="GJ156" s="616">
        <f t="shared" si="786"/>
        <v>0</v>
      </c>
      <c r="GK156" s="616">
        <f t="shared" si="786"/>
        <v>0</v>
      </c>
      <c r="GL156" s="616">
        <f t="shared" si="786"/>
        <v>0</v>
      </c>
      <c r="GM156" s="616">
        <f t="shared" si="786"/>
        <v>0</v>
      </c>
      <c r="GN156" s="616">
        <f t="shared" si="786"/>
        <v>0</v>
      </c>
      <c r="GO156" s="616">
        <f t="shared" si="786"/>
        <v>0</v>
      </c>
      <c r="GP156" s="617">
        <f>+SUBTOTAL(9,GD156:GO156)</f>
        <v>0</v>
      </c>
      <c r="GQ156" s="611"/>
      <c r="GR156" s="615">
        <f>SUM(GR153:GR155)</f>
        <v>0</v>
      </c>
      <c r="GS156" s="616">
        <f t="shared" ref="GS156:HC156" si="787">SUM(GS153:GS155)</f>
        <v>0</v>
      </c>
      <c r="GT156" s="616">
        <f t="shared" si="787"/>
        <v>0</v>
      </c>
      <c r="GU156" s="616">
        <f t="shared" si="787"/>
        <v>0</v>
      </c>
      <c r="GV156" s="616">
        <f t="shared" si="787"/>
        <v>0</v>
      </c>
      <c r="GW156" s="616">
        <f t="shared" si="787"/>
        <v>0</v>
      </c>
      <c r="GX156" s="616">
        <f t="shared" si="787"/>
        <v>0</v>
      </c>
      <c r="GY156" s="616">
        <f t="shared" si="787"/>
        <v>0</v>
      </c>
      <c r="GZ156" s="616">
        <f t="shared" si="787"/>
        <v>0</v>
      </c>
      <c r="HA156" s="616">
        <f t="shared" si="787"/>
        <v>0</v>
      </c>
      <c r="HB156" s="616">
        <f t="shared" si="787"/>
        <v>0</v>
      </c>
      <c r="HC156" s="616">
        <f t="shared" si="787"/>
        <v>0</v>
      </c>
      <c r="HD156" s="617">
        <f>+SUBTOTAL(9,GR156:HC156)</f>
        <v>0</v>
      </c>
      <c r="HE156" s="611"/>
      <c r="HF156" s="615">
        <f>SUM(HF153:HF155)</f>
        <v>0</v>
      </c>
      <c r="HG156" s="616">
        <f t="shared" ref="HG156:HQ156" si="788">SUM(HG153:HG155)</f>
        <v>0</v>
      </c>
      <c r="HH156" s="616">
        <f t="shared" si="788"/>
        <v>0</v>
      </c>
      <c r="HI156" s="616">
        <f t="shared" si="788"/>
        <v>0</v>
      </c>
      <c r="HJ156" s="616">
        <f t="shared" si="788"/>
        <v>0</v>
      </c>
      <c r="HK156" s="616">
        <f t="shared" si="788"/>
        <v>0</v>
      </c>
      <c r="HL156" s="616">
        <f t="shared" si="788"/>
        <v>0</v>
      </c>
      <c r="HM156" s="616">
        <f t="shared" si="788"/>
        <v>0</v>
      </c>
      <c r="HN156" s="616">
        <f t="shared" si="788"/>
        <v>0</v>
      </c>
      <c r="HO156" s="616">
        <f t="shared" si="788"/>
        <v>0</v>
      </c>
      <c r="HP156" s="616">
        <f t="shared" si="788"/>
        <v>0</v>
      </c>
      <c r="HQ156" s="616">
        <f t="shared" si="788"/>
        <v>0</v>
      </c>
      <c r="HR156" s="617">
        <f>+SUBTOTAL(9,HF156:HQ156)</f>
        <v>0</v>
      </c>
      <c r="HS156" s="611"/>
      <c r="HT156" s="615">
        <f>SUM(HT153:HT155)</f>
        <v>0</v>
      </c>
      <c r="HU156" s="616">
        <f t="shared" ref="HU156:IE156" si="789">SUM(HU153:HU155)</f>
        <v>0</v>
      </c>
      <c r="HV156" s="616">
        <f t="shared" si="789"/>
        <v>0</v>
      </c>
      <c r="HW156" s="616">
        <f t="shared" si="789"/>
        <v>0</v>
      </c>
      <c r="HX156" s="616">
        <f t="shared" si="789"/>
        <v>0</v>
      </c>
      <c r="HY156" s="616">
        <f t="shared" si="789"/>
        <v>0</v>
      </c>
      <c r="HZ156" s="616">
        <f t="shared" si="789"/>
        <v>0</v>
      </c>
      <c r="IA156" s="616">
        <f t="shared" si="789"/>
        <v>0</v>
      </c>
      <c r="IB156" s="616">
        <f t="shared" si="789"/>
        <v>0</v>
      </c>
      <c r="IC156" s="616">
        <f t="shared" si="789"/>
        <v>0</v>
      </c>
      <c r="ID156" s="616">
        <f t="shared" si="789"/>
        <v>0</v>
      </c>
      <c r="IE156" s="616">
        <f t="shared" si="789"/>
        <v>0</v>
      </c>
      <c r="IF156" s="617">
        <f>+SUBTOTAL(9,HT156:IE156)</f>
        <v>0</v>
      </c>
      <c r="IG156" s="611"/>
      <c r="IH156" s="615">
        <f>SUM(IH153:IH155)</f>
        <v>0</v>
      </c>
      <c r="II156" s="616">
        <f t="shared" ref="II156:IS156" si="790">SUM(II153:II155)</f>
        <v>0</v>
      </c>
      <c r="IJ156" s="616">
        <f t="shared" si="790"/>
        <v>0</v>
      </c>
      <c r="IK156" s="616">
        <f t="shared" si="790"/>
        <v>0</v>
      </c>
      <c r="IL156" s="616">
        <f t="shared" si="790"/>
        <v>0</v>
      </c>
      <c r="IM156" s="616">
        <f t="shared" si="790"/>
        <v>0</v>
      </c>
      <c r="IN156" s="616">
        <f t="shared" si="790"/>
        <v>0</v>
      </c>
      <c r="IO156" s="616">
        <f t="shared" si="790"/>
        <v>0</v>
      </c>
      <c r="IP156" s="616">
        <f t="shared" si="790"/>
        <v>0</v>
      </c>
      <c r="IQ156" s="616">
        <f t="shared" si="790"/>
        <v>0</v>
      </c>
      <c r="IR156" s="616">
        <f t="shared" si="790"/>
        <v>0</v>
      </c>
      <c r="IS156" s="616">
        <f t="shared" si="790"/>
        <v>0</v>
      </c>
      <c r="IT156" s="617">
        <f>+SUBTOTAL(9,IH156:IS156)</f>
        <v>0</v>
      </c>
      <c r="IU156" s="611"/>
      <c r="IV156" s="615">
        <f>SUM(IV153:IV155)</f>
        <v>0</v>
      </c>
      <c r="IW156" s="616">
        <f t="shared" ref="IW156:JG156" si="791">SUM(IW153:IW155)</f>
        <v>0</v>
      </c>
      <c r="IX156" s="616">
        <f t="shared" si="791"/>
        <v>0</v>
      </c>
      <c r="IY156" s="616">
        <f t="shared" si="791"/>
        <v>0</v>
      </c>
      <c r="IZ156" s="616">
        <f t="shared" si="791"/>
        <v>0</v>
      </c>
      <c r="JA156" s="616">
        <f t="shared" si="791"/>
        <v>0</v>
      </c>
      <c r="JB156" s="616">
        <f t="shared" si="791"/>
        <v>0</v>
      </c>
      <c r="JC156" s="616">
        <f t="shared" si="791"/>
        <v>0</v>
      </c>
      <c r="JD156" s="616">
        <f t="shared" si="791"/>
        <v>0</v>
      </c>
      <c r="JE156" s="616">
        <f t="shared" si="791"/>
        <v>0</v>
      </c>
      <c r="JF156" s="616">
        <f t="shared" si="791"/>
        <v>0</v>
      </c>
      <c r="JG156" s="616">
        <f t="shared" si="791"/>
        <v>0</v>
      </c>
      <c r="JH156" s="617">
        <f>+SUBTOTAL(9,IV156:JG156)</f>
        <v>0</v>
      </c>
      <c r="JI156" s="611"/>
      <c r="JJ156" s="615">
        <f>SUM(JJ153:JJ155)</f>
        <v>0</v>
      </c>
      <c r="JK156" s="616">
        <f t="shared" ref="JK156:JU156" si="792">SUM(JK153:JK155)</f>
        <v>0</v>
      </c>
      <c r="JL156" s="616">
        <f t="shared" si="792"/>
        <v>0</v>
      </c>
      <c r="JM156" s="616">
        <f t="shared" si="792"/>
        <v>0</v>
      </c>
      <c r="JN156" s="616">
        <f t="shared" si="792"/>
        <v>0</v>
      </c>
      <c r="JO156" s="616">
        <f t="shared" si="792"/>
        <v>0</v>
      </c>
      <c r="JP156" s="616">
        <f t="shared" si="792"/>
        <v>0</v>
      </c>
      <c r="JQ156" s="616">
        <f t="shared" si="792"/>
        <v>0</v>
      </c>
      <c r="JR156" s="616">
        <f t="shared" si="792"/>
        <v>0</v>
      </c>
      <c r="JS156" s="616">
        <f t="shared" si="792"/>
        <v>0</v>
      </c>
      <c r="JT156" s="616">
        <f t="shared" si="792"/>
        <v>0</v>
      </c>
      <c r="JU156" s="616">
        <f t="shared" si="792"/>
        <v>0</v>
      </c>
      <c r="JV156" s="617">
        <f>+SUBTOTAL(9,JJ156:JU156)</f>
        <v>0</v>
      </c>
      <c r="JW156" s="611"/>
      <c r="JX156" s="615">
        <f>SUM(JX153:JX155)</f>
        <v>0</v>
      </c>
      <c r="JY156" s="616">
        <f t="shared" ref="JY156:KI156" si="793">SUM(JY153:JY155)</f>
        <v>0</v>
      </c>
      <c r="JZ156" s="616">
        <f t="shared" si="793"/>
        <v>0</v>
      </c>
      <c r="KA156" s="616">
        <f t="shared" si="793"/>
        <v>0</v>
      </c>
      <c r="KB156" s="616">
        <f t="shared" si="793"/>
        <v>0</v>
      </c>
      <c r="KC156" s="616">
        <f t="shared" si="793"/>
        <v>0</v>
      </c>
      <c r="KD156" s="616">
        <f t="shared" si="793"/>
        <v>0</v>
      </c>
      <c r="KE156" s="616">
        <f t="shared" si="793"/>
        <v>0</v>
      </c>
      <c r="KF156" s="616">
        <f t="shared" si="793"/>
        <v>0</v>
      </c>
      <c r="KG156" s="616">
        <f t="shared" si="793"/>
        <v>0</v>
      </c>
      <c r="KH156" s="616">
        <f t="shared" si="793"/>
        <v>0</v>
      </c>
      <c r="KI156" s="616">
        <f t="shared" si="793"/>
        <v>0</v>
      </c>
      <c r="KJ156" s="617">
        <f>+SUBTOTAL(9,JX156:KI156)</f>
        <v>0</v>
      </c>
      <c r="KK156" s="611"/>
      <c r="KL156" s="615">
        <f>SUM(KL153:KL155)</f>
        <v>0</v>
      </c>
      <c r="KM156" s="616">
        <f t="shared" ref="KM156:KW156" si="794">SUM(KM153:KM155)</f>
        <v>0</v>
      </c>
      <c r="KN156" s="616">
        <f t="shared" si="794"/>
        <v>0</v>
      </c>
      <c r="KO156" s="616">
        <f t="shared" si="794"/>
        <v>0</v>
      </c>
      <c r="KP156" s="616">
        <f t="shared" si="794"/>
        <v>0</v>
      </c>
      <c r="KQ156" s="616">
        <f t="shared" si="794"/>
        <v>0</v>
      </c>
      <c r="KR156" s="616">
        <f t="shared" si="794"/>
        <v>0</v>
      </c>
      <c r="KS156" s="616">
        <f t="shared" si="794"/>
        <v>0</v>
      </c>
      <c r="KT156" s="616">
        <f t="shared" si="794"/>
        <v>0</v>
      </c>
      <c r="KU156" s="616">
        <f t="shared" si="794"/>
        <v>0</v>
      </c>
      <c r="KV156" s="616">
        <f t="shared" si="794"/>
        <v>0</v>
      </c>
      <c r="KW156" s="616">
        <f t="shared" si="794"/>
        <v>0</v>
      </c>
      <c r="KX156" s="617">
        <f>+SUBTOTAL(9,KL156:KW156)</f>
        <v>0</v>
      </c>
      <c r="KY156" s="611"/>
      <c r="KZ156" s="615">
        <f>SUM(KZ153:KZ155)</f>
        <v>0</v>
      </c>
      <c r="LA156" s="616">
        <f t="shared" ref="LA156:LK156" si="795">SUM(LA153:LA155)</f>
        <v>0</v>
      </c>
      <c r="LB156" s="616">
        <f t="shared" si="795"/>
        <v>0</v>
      </c>
      <c r="LC156" s="616">
        <f t="shared" si="795"/>
        <v>0</v>
      </c>
      <c r="LD156" s="616">
        <f t="shared" si="795"/>
        <v>0</v>
      </c>
      <c r="LE156" s="616">
        <f t="shared" si="795"/>
        <v>0</v>
      </c>
      <c r="LF156" s="616">
        <f t="shared" si="795"/>
        <v>0</v>
      </c>
      <c r="LG156" s="616">
        <f t="shared" si="795"/>
        <v>0</v>
      </c>
      <c r="LH156" s="616">
        <f t="shared" si="795"/>
        <v>0</v>
      </c>
      <c r="LI156" s="616">
        <f t="shared" si="795"/>
        <v>0</v>
      </c>
      <c r="LJ156" s="616">
        <f t="shared" si="795"/>
        <v>0</v>
      </c>
      <c r="LK156" s="616">
        <f t="shared" si="795"/>
        <v>0</v>
      </c>
      <c r="LL156" s="617">
        <f>+SUBTOTAL(9,KZ156:LK156)</f>
        <v>0</v>
      </c>
      <c r="LM156" s="611"/>
      <c r="LN156" s="615">
        <f>SUM(LN153:LN155)</f>
        <v>0</v>
      </c>
      <c r="LO156" s="616">
        <f t="shared" ref="LO156:LY156" si="796">SUM(LO153:LO155)</f>
        <v>0</v>
      </c>
      <c r="LP156" s="616">
        <f t="shared" si="796"/>
        <v>0</v>
      </c>
      <c r="LQ156" s="616">
        <f t="shared" si="796"/>
        <v>0</v>
      </c>
      <c r="LR156" s="616">
        <f t="shared" si="796"/>
        <v>0</v>
      </c>
      <c r="LS156" s="616">
        <f t="shared" si="796"/>
        <v>0</v>
      </c>
      <c r="LT156" s="616">
        <f t="shared" si="796"/>
        <v>0</v>
      </c>
      <c r="LU156" s="616">
        <f t="shared" si="796"/>
        <v>0</v>
      </c>
      <c r="LV156" s="616">
        <f t="shared" si="796"/>
        <v>0</v>
      </c>
      <c r="LW156" s="616">
        <f t="shared" si="796"/>
        <v>0</v>
      </c>
      <c r="LX156" s="616">
        <f t="shared" si="796"/>
        <v>0</v>
      </c>
      <c r="LY156" s="616">
        <f t="shared" si="796"/>
        <v>0</v>
      </c>
      <c r="LZ156" s="617">
        <f>+SUBTOTAL(9,LN156:LY156)</f>
        <v>0</v>
      </c>
      <c r="MA156" s="611"/>
      <c r="MB156" s="615">
        <f>SUM(MB153:MB155)</f>
        <v>0</v>
      </c>
      <c r="MC156" s="616">
        <f t="shared" ref="MC156:MM156" si="797">SUM(MC153:MC155)</f>
        <v>0</v>
      </c>
      <c r="MD156" s="616">
        <f t="shared" si="797"/>
        <v>0</v>
      </c>
      <c r="ME156" s="616">
        <f t="shared" si="797"/>
        <v>0</v>
      </c>
      <c r="MF156" s="616">
        <f t="shared" si="797"/>
        <v>0</v>
      </c>
      <c r="MG156" s="616">
        <f t="shared" si="797"/>
        <v>0</v>
      </c>
      <c r="MH156" s="616">
        <f t="shared" si="797"/>
        <v>0</v>
      </c>
      <c r="MI156" s="616">
        <f t="shared" si="797"/>
        <v>0</v>
      </c>
      <c r="MJ156" s="616">
        <f t="shared" si="797"/>
        <v>0</v>
      </c>
      <c r="MK156" s="616">
        <f t="shared" si="797"/>
        <v>0</v>
      </c>
      <c r="ML156" s="616">
        <f t="shared" si="797"/>
        <v>0</v>
      </c>
      <c r="MM156" s="616">
        <f t="shared" si="797"/>
        <v>0</v>
      </c>
      <c r="MN156" s="617">
        <f>+SUBTOTAL(9,MB156:MM156)</f>
        <v>0</v>
      </c>
      <c r="MO156" s="611"/>
      <c r="MP156" s="615">
        <f>SUM(MP153:MP155)</f>
        <v>0</v>
      </c>
      <c r="MQ156" s="616">
        <f t="shared" ref="MQ156:NA156" si="798">SUM(MQ153:MQ155)</f>
        <v>0</v>
      </c>
      <c r="MR156" s="616">
        <f t="shared" si="798"/>
        <v>0</v>
      </c>
      <c r="MS156" s="616">
        <f t="shared" si="798"/>
        <v>0</v>
      </c>
      <c r="MT156" s="616">
        <f t="shared" si="798"/>
        <v>0</v>
      </c>
      <c r="MU156" s="616">
        <f t="shared" si="798"/>
        <v>0</v>
      </c>
      <c r="MV156" s="616">
        <f t="shared" si="798"/>
        <v>0</v>
      </c>
      <c r="MW156" s="616">
        <f t="shared" si="798"/>
        <v>0</v>
      </c>
      <c r="MX156" s="616">
        <f t="shared" si="798"/>
        <v>0</v>
      </c>
      <c r="MY156" s="616">
        <f t="shared" si="798"/>
        <v>0</v>
      </c>
      <c r="MZ156" s="616">
        <f t="shared" si="798"/>
        <v>0</v>
      </c>
      <c r="NA156" s="616">
        <f t="shared" si="798"/>
        <v>0</v>
      </c>
      <c r="NB156" s="617">
        <f>+SUBTOTAL(9,MP156:NA156)</f>
        <v>0</v>
      </c>
      <c r="NC156" s="611"/>
      <c r="ND156" s="615">
        <f>SUM(ND153:ND155)</f>
        <v>0</v>
      </c>
      <c r="NE156" s="616">
        <f t="shared" ref="NE156:NO156" si="799">SUM(NE153:NE155)</f>
        <v>0</v>
      </c>
      <c r="NF156" s="616">
        <f t="shared" si="799"/>
        <v>0</v>
      </c>
      <c r="NG156" s="616">
        <f t="shared" si="799"/>
        <v>0</v>
      </c>
      <c r="NH156" s="616">
        <f t="shared" si="799"/>
        <v>0</v>
      </c>
      <c r="NI156" s="616">
        <f t="shared" si="799"/>
        <v>0</v>
      </c>
      <c r="NJ156" s="616">
        <f t="shared" si="799"/>
        <v>0</v>
      </c>
      <c r="NK156" s="616">
        <f t="shared" si="799"/>
        <v>0</v>
      </c>
      <c r="NL156" s="616">
        <f t="shared" si="799"/>
        <v>0</v>
      </c>
      <c r="NM156" s="616">
        <f t="shared" si="799"/>
        <v>0</v>
      </c>
      <c r="NN156" s="616">
        <f t="shared" si="799"/>
        <v>0</v>
      </c>
      <c r="NO156" s="616">
        <f t="shared" si="799"/>
        <v>0</v>
      </c>
      <c r="NP156" s="617">
        <f>+SUBTOTAL(9,ND156:NO156)</f>
        <v>0</v>
      </c>
      <c r="NQ156" s="611"/>
      <c r="NR156" s="615">
        <f>SUM(NR153:NR155)</f>
        <v>0</v>
      </c>
      <c r="NS156" s="616">
        <f t="shared" ref="NS156:OC156" si="800">SUM(NS153:NS155)</f>
        <v>0</v>
      </c>
      <c r="NT156" s="616">
        <f t="shared" si="800"/>
        <v>0</v>
      </c>
      <c r="NU156" s="616">
        <f t="shared" si="800"/>
        <v>0</v>
      </c>
      <c r="NV156" s="616">
        <f t="shared" si="800"/>
        <v>0</v>
      </c>
      <c r="NW156" s="616">
        <f t="shared" si="800"/>
        <v>0</v>
      </c>
      <c r="NX156" s="616">
        <f t="shared" si="800"/>
        <v>0</v>
      </c>
      <c r="NY156" s="616">
        <f t="shared" si="800"/>
        <v>0</v>
      </c>
      <c r="NZ156" s="616">
        <f t="shared" si="800"/>
        <v>0</v>
      </c>
      <c r="OA156" s="616">
        <f t="shared" si="800"/>
        <v>0</v>
      </c>
      <c r="OB156" s="616">
        <f t="shared" si="800"/>
        <v>0</v>
      </c>
      <c r="OC156" s="616">
        <f t="shared" si="800"/>
        <v>0</v>
      </c>
      <c r="OD156" s="617">
        <f>+SUBTOTAL(9,NR156:OC156)</f>
        <v>0</v>
      </c>
      <c r="OE156" s="611"/>
      <c r="OF156" s="615">
        <f>SUM(OF153:OF155)</f>
        <v>0</v>
      </c>
      <c r="OG156" s="616">
        <f t="shared" ref="OG156:OQ156" si="801">SUM(OG153:OG155)</f>
        <v>0</v>
      </c>
      <c r="OH156" s="616">
        <f t="shared" si="801"/>
        <v>0</v>
      </c>
      <c r="OI156" s="616">
        <f t="shared" si="801"/>
        <v>0</v>
      </c>
      <c r="OJ156" s="616">
        <f t="shared" si="801"/>
        <v>0</v>
      </c>
      <c r="OK156" s="616">
        <f t="shared" si="801"/>
        <v>0</v>
      </c>
      <c r="OL156" s="616">
        <f t="shared" si="801"/>
        <v>0</v>
      </c>
      <c r="OM156" s="616">
        <f t="shared" si="801"/>
        <v>0</v>
      </c>
      <c r="ON156" s="616">
        <f t="shared" si="801"/>
        <v>0</v>
      </c>
      <c r="OO156" s="616">
        <f t="shared" si="801"/>
        <v>0</v>
      </c>
      <c r="OP156" s="616">
        <f t="shared" si="801"/>
        <v>0</v>
      </c>
      <c r="OQ156" s="616">
        <f t="shared" si="801"/>
        <v>0</v>
      </c>
      <c r="OR156" s="617">
        <f>+SUBTOTAL(9,OF156:OQ156)</f>
        <v>0</v>
      </c>
      <c r="OS156" s="611"/>
      <c r="OT156" s="615">
        <f>SUM(OT153:OT155)</f>
        <v>0</v>
      </c>
      <c r="OU156" s="616">
        <f t="shared" ref="OU156:PE156" si="802">SUM(OU153:OU155)</f>
        <v>0</v>
      </c>
      <c r="OV156" s="616">
        <f t="shared" si="802"/>
        <v>0</v>
      </c>
      <c r="OW156" s="616">
        <f t="shared" si="802"/>
        <v>0</v>
      </c>
      <c r="OX156" s="616">
        <f t="shared" si="802"/>
        <v>0</v>
      </c>
      <c r="OY156" s="616">
        <f t="shared" si="802"/>
        <v>0</v>
      </c>
      <c r="OZ156" s="616">
        <f t="shared" si="802"/>
        <v>0</v>
      </c>
      <c r="PA156" s="616">
        <f t="shared" si="802"/>
        <v>0</v>
      </c>
      <c r="PB156" s="616">
        <f t="shared" si="802"/>
        <v>0</v>
      </c>
      <c r="PC156" s="616">
        <f t="shared" si="802"/>
        <v>0</v>
      </c>
      <c r="PD156" s="616">
        <f t="shared" si="802"/>
        <v>0</v>
      </c>
      <c r="PE156" s="616">
        <f t="shared" si="802"/>
        <v>0</v>
      </c>
      <c r="PF156" s="617">
        <f>+SUBTOTAL(9,OT156:PE156)</f>
        <v>0</v>
      </c>
      <c r="PG156" s="611"/>
      <c r="PH156" s="615">
        <f>SUM(PH153:PH155)</f>
        <v>0</v>
      </c>
      <c r="PI156" s="616">
        <f t="shared" ref="PI156:PS156" si="803">SUM(PI153:PI155)</f>
        <v>0</v>
      </c>
      <c r="PJ156" s="616">
        <f t="shared" si="803"/>
        <v>0</v>
      </c>
      <c r="PK156" s="616">
        <f t="shared" si="803"/>
        <v>0</v>
      </c>
      <c r="PL156" s="616">
        <f t="shared" si="803"/>
        <v>0</v>
      </c>
      <c r="PM156" s="616">
        <f t="shared" si="803"/>
        <v>0</v>
      </c>
      <c r="PN156" s="616">
        <f t="shared" si="803"/>
        <v>0</v>
      </c>
      <c r="PO156" s="616">
        <f t="shared" si="803"/>
        <v>0</v>
      </c>
      <c r="PP156" s="616">
        <f t="shared" si="803"/>
        <v>0</v>
      </c>
      <c r="PQ156" s="616">
        <f t="shared" si="803"/>
        <v>0</v>
      </c>
      <c r="PR156" s="616">
        <f t="shared" si="803"/>
        <v>0</v>
      </c>
      <c r="PS156" s="616">
        <f t="shared" si="803"/>
        <v>0</v>
      </c>
      <c r="PT156" s="617">
        <f>+SUBTOTAL(9,PH156:PS156)</f>
        <v>0</v>
      </c>
      <c r="PU156" s="611"/>
      <c r="PV156" s="617">
        <f t="shared" ref="PV156:PW156" si="804">SUM(PV153:PV155)</f>
        <v>1453.76</v>
      </c>
      <c r="PW156" s="617">
        <f t="shared" si="804"/>
        <v>0</v>
      </c>
      <c r="PX156" s="617">
        <f t="shared" ref="PX156:QH156" si="805">SUM(PX153:PX155)</f>
        <v>0</v>
      </c>
      <c r="PY156" s="617">
        <f t="shared" si="805"/>
        <v>0</v>
      </c>
      <c r="PZ156" s="617">
        <f t="shared" si="805"/>
        <v>0</v>
      </c>
      <c r="QA156" s="617">
        <f t="shared" si="805"/>
        <v>0</v>
      </c>
      <c r="QB156" s="617">
        <f t="shared" si="805"/>
        <v>0</v>
      </c>
      <c r="QC156" s="617">
        <f t="shared" si="805"/>
        <v>0</v>
      </c>
      <c r="QD156" s="617">
        <f t="shared" si="805"/>
        <v>0</v>
      </c>
      <c r="QE156" s="617">
        <f t="shared" si="805"/>
        <v>0</v>
      </c>
      <c r="QF156" s="617">
        <f t="shared" si="805"/>
        <v>0</v>
      </c>
      <c r="QG156" s="617">
        <f t="shared" si="805"/>
        <v>0</v>
      </c>
      <c r="QH156" s="617">
        <f t="shared" si="805"/>
        <v>1453.76</v>
      </c>
    </row>
    <row r="157" spans="1:451" ht="12.5" x14ac:dyDescent="0.25">
      <c r="A157" s="589"/>
      <c r="D157" s="613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10"/>
      <c r="Q157" s="611"/>
      <c r="R157" s="613"/>
      <c r="S157" s="609"/>
      <c r="T157" s="609"/>
      <c r="U157" s="609"/>
      <c r="V157" s="609"/>
      <c r="W157" s="609"/>
      <c r="X157" s="609"/>
      <c r="Y157" s="609"/>
      <c r="Z157" s="609"/>
      <c r="AA157" s="609"/>
      <c r="AB157" s="609"/>
      <c r="AC157" s="609"/>
      <c r="AD157" s="610"/>
      <c r="AE157" s="611"/>
      <c r="AF157" s="613"/>
      <c r="AG157" s="609"/>
      <c r="AH157" s="609"/>
      <c r="AI157" s="609"/>
      <c r="AJ157" s="609"/>
      <c r="AK157" s="609"/>
      <c r="AL157" s="609"/>
      <c r="AM157" s="609"/>
      <c r="AN157" s="609"/>
      <c r="AO157" s="609"/>
      <c r="AP157" s="609"/>
      <c r="AQ157" s="609"/>
      <c r="AR157" s="610"/>
      <c r="AS157" s="611"/>
      <c r="AT157" s="613"/>
      <c r="AU157" s="609"/>
      <c r="AV157" s="609"/>
      <c r="AW157" s="609"/>
      <c r="AX157" s="609"/>
      <c r="AY157" s="609"/>
      <c r="AZ157" s="609"/>
      <c r="BA157" s="609"/>
      <c r="BB157" s="609"/>
      <c r="BC157" s="609"/>
      <c r="BD157" s="609"/>
      <c r="BE157" s="609"/>
      <c r="BF157" s="610"/>
      <c r="BG157" s="611"/>
      <c r="BH157" s="613"/>
      <c r="BI157" s="609"/>
      <c r="BJ157" s="609"/>
      <c r="BK157" s="609"/>
      <c r="BL157" s="609"/>
      <c r="BM157" s="609"/>
      <c r="BN157" s="609"/>
      <c r="BO157" s="609"/>
      <c r="BP157" s="609"/>
      <c r="BQ157" s="609"/>
      <c r="BR157" s="609"/>
      <c r="BS157" s="609"/>
      <c r="BT157" s="610"/>
      <c r="BU157" s="611"/>
      <c r="BV157" s="613"/>
      <c r="BW157" s="609"/>
      <c r="BX157" s="609"/>
      <c r="BY157" s="609"/>
      <c r="BZ157" s="609"/>
      <c r="CA157" s="609"/>
      <c r="CB157" s="609"/>
      <c r="CC157" s="609"/>
      <c r="CD157" s="609"/>
      <c r="CE157" s="609"/>
      <c r="CF157" s="609"/>
      <c r="CG157" s="609"/>
      <c r="CH157" s="610"/>
      <c r="CI157" s="611"/>
      <c r="CJ157" s="613"/>
      <c r="CK157" s="609"/>
      <c r="CL157" s="609"/>
      <c r="CM157" s="609"/>
      <c r="CN157" s="609"/>
      <c r="CO157" s="609"/>
      <c r="CP157" s="609"/>
      <c r="CQ157" s="609"/>
      <c r="CR157" s="609"/>
      <c r="CS157" s="609"/>
      <c r="CT157" s="609"/>
      <c r="CU157" s="609"/>
      <c r="CV157" s="610"/>
      <c r="CW157" s="611"/>
      <c r="CX157" s="613"/>
      <c r="CY157" s="609"/>
      <c r="CZ157" s="609"/>
      <c r="DA157" s="609"/>
      <c r="DB157" s="609"/>
      <c r="DC157" s="609"/>
      <c r="DD157" s="609"/>
      <c r="DE157" s="609"/>
      <c r="DF157" s="609"/>
      <c r="DG157" s="609"/>
      <c r="DH157" s="609"/>
      <c r="DI157" s="609"/>
      <c r="DJ157" s="610"/>
      <c r="DK157" s="611"/>
      <c r="DL157" s="613"/>
      <c r="DM157" s="609"/>
      <c r="DN157" s="609"/>
      <c r="DO157" s="609"/>
      <c r="DP157" s="609"/>
      <c r="DQ157" s="609"/>
      <c r="DR157" s="609"/>
      <c r="DS157" s="609"/>
      <c r="DT157" s="609"/>
      <c r="DU157" s="609"/>
      <c r="DV157" s="609"/>
      <c r="DW157" s="609"/>
      <c r="DX157" s="610"/>
      <c r="DY157" s="611"/>
      <c r="DZ157" s="613"/>
      <c r="EA157" s="609"/>
      <c r="EB157" s="609"/>
      <c r="EC157" s="609"/>
      <c r="ED157" s="609"/>
      <c r="EE157" s="609"/>
      <c r="EF157" s="609"/>
      <c r="EG157" s="609"/>
      <c r="EH157" s="609"/>
      <c r="EI157" s="609"/>
      <c r="EJ157" s="609"/>
      <c r="EK157" s="609"/>
      <c r="EL157" s="610"/>
      <c r="EM157" s="611"/>
      <c r="EN157" s="613"/>
      <c r="EO157" s="609"/>
      <c r="EP157" s="609"/>
      <c r="EQ157" s="609"/>
      <c r="ER157" s="609"/>
      <c r="ES157" s="609"/>
      <c r="ET157" s="609"/>
      <c r="EU157" s="609"/>
      <c r="EV157" s="609"/>
      <c r="EW157" s="609"/>
      <c r="EX157" s="609"/>
      <c r="EY157" s="609"/>
      <c r="EZ157" s="610"/>
      <c r="FA157" s="611"/>
      <c r="FB157" s="613"/>
      <c r="FC157" s="609"/>
      <c r="FD157" s="609"/>
      <c r="FE157" s="609"/>
      <c r="FF157" s="609"/>
      <c r="FG157" s="609"/>
      <c r="FH157" s="609"/>
      <c r="FI157" s="609"/>
      <c r="FJ157" s="609"/>
      <c r="FK157" s="609"/>
      <c r="FL157" s="609"/>
      <c r="FM157" s="609"/>
      <c r="FN157" s="610"/>
      <c r="FO157" s="611"/>
      <c r="FP157" s="613"/>
      <c r="FQ157" s="609"/>
      <c r="FR157" s="609"/>
      <c r="FS157" s="609"/>
      <c r="FT157" s="609"/>
      <c r="FU157" s="609"/>
      <c r="FV157" s="609"/>
      <c r="FW157" s="609"/>
      <c r="FX157" s="609"/>
      <c r="FY157" s="609"/>
      <c r="FZ157" s="609"/>
      <c r="GA157" s="609"/>
      <c r="GB157" s="610"/>
      <c r="GC157" s="611"/>
      <c r="GD157" s="613"/>
      <c r="GE157" s="609"/>
      <c r="GF157" s="609"/>
      <c r="GG157" s="609"/>
      <c r="GH157" s="609"/>
      <c r="GI157" s="609"/>
      <c r="GJ157" s="609"/>
      <c r="GK157" s="609"/>
      <c r="GL157" s="609"/>
      <c r="GM157" s="609"/>
      <c r="GN157" s="609"/>
      <c r="GO157" s="609"/>
      <c r="GP157" s="610"/>
      <c r="GQ157" s="611"/>
      <c r="GR157" s="613"/>
      <c r="GS157" s="609"/>
      <c r="GT157" s="609"/>
      <c r="GU157" s="609"/>
      <c r="GV157" s="609"/>
      <c r="GW157" s="609"/>
      <c r="GX157" s="609"/>
      <c r="GY157" s="609"/>
      <c r="GZ157" s="609"/>
      <c r="HA157" s="609"/>
      <c r="HB157" s="609"/>
      <c r="HC157" s="609"/>
      <c r="HD157" s="610"/>
      <c r="HE157" s="611"/>
      <c r="HF157" s="613"/>
      <c r="HG157" s="609"/>
      <c r="HH157" s="609"/>
      <c r="HI157" s="609"/>
      <c r="HJ157" s="609"/>
      <c r="HK157" s="609"/>
      <c r="HL157" s="609"/>
      <c r="HM157" s="609"/>
      <c r="HN157" s="609"/>
      <c r="HO157" s="609"/>
      <c r="HP157" s="609"/>
      <c r="HQ157" s="609"/>
      <c r="HR157" s="610"/>
      <c r="HS157" s="611"/>
      <c r="HT157" s="613"/>
      <c r="HU157" s="609"/>
      <c r="HV157" s="609"/>
      <c r="HW157" s="609"/>
      <c r="HX157" s="609"/>
      <c r="HY157" s="609"/>
      <c r="HZ157" s="609"/>
      <c r="IA157" s="609"/>
      <c r="IB157" s="609"/>
      <c r="IC157" s="609"/>
      <c r="ID157" s="609"/>
      <c r="IE157" s="609"/>
      <c r="IF157" s="610"/>
      <c r="IG157" s="611"/>
      <c r="IH157" s="613"/>
      <c r="II157" s="609"/>
      <c r="IJ157" s="609"/>
      <c r="IK157" s="609"/>
      <c r="IL157" s="609"/>
      <c r="IM157" s="609"/>
      <c r="IN157" s="609"/>
      <c r="IO157" s="609"/>
      <c r="IP157" s="609"/>
      <c r="IQ157" s="609"/>
      <c r="IR157" s="609"/>
      <c r="IS157" s="609"/>
      <c r="IT157" s="610"/>
      <c r="IU157" s="611"/>
      <c r="IV157" s="613"/>
      <c r="IW157" s="609"/>
      <c r="IX157" s="609"/>
      <c r="IY157" s="609"/>
      <c r="IZ157" s="609"/>
      <c r="JA157" s="609"/>
      <c r="JB157" s="609"/>
      <c r="JC157" s="609"/>
      <c r="JD157" s="609"/>
      <c r="JE157" s="609"/>
      <c r="JF157" s="609"/>
      <c r="JG157" s="609"/>
      <c r="JH157" s="610"/>
      <c r="JI157" s="611"/>
      <c r="JJ157" s="613"/>
      <c r="JK157" s="609"/>
      <c r="JL157" s="609"/>
      <c r="JM157" s="609"/>
      <c r="JN157" s="609"/>
      <c r="JO157" s="609"/>
      <c r="JP157" s="609"/>
      <c r="JQ157" s="609"/>
      <c r="JR157" s="609"/>
      <c r="JS157" s="609"/>
      <c r="JT157" s="609"/>
      <c r="JU157" s="609"/>
      <c r="JV157" s="610"/>
      <c r="JW157" s="611"/>
      <c r="JX157" s="613"/>
      <c r="JY157" s="609"/>
      <c r="JZ157" s="609"/>
      <c r="KA157" s="609"/>
      <c r="KB157" s="609"/>
      <c r="KC157" s="609"/>
      <c r="KD157" s="609"/>
      <c r="KE157" s="609"/>
      <c r="KF157" s="609"/>
      <c r="KG157" s="609"/>
      <c r="KH157" s="609"/>
      <c r="KI157" s="609"/>
      <c r="KJ157" s="610"/>
      <c r="KK157" s="611"/>
      <c r="KL157" s="613"/>
      <c r="KM157" s="609"/>
      <c r="KN157" s="609"/>
      <c r="KO157" s="609"/>
      <c r="KP157" s="609"/>
      <c r="KQ157" s="609"/>
      <c r="KR157" s="609"/>
      <c r="KS157" s="609"/>
      <c r="KT157" s="609"/>
      <c r="KU157" s="609"/>
      <c r="KV157" s="609"/>
      <c r="KW157" s="609"/>
      <c r="KX157" s="610"/>
      <c r="KY157" s="611"/>
      <c r="KZ157" s="613"/>
      <c r="LA157" s="609"/>
      <c r="LB157" s="609"/>
      <c r="LC157" s="609"/>
      <c r="LD157" s="609"/>
      <c r="LE157" s="609"/>
      <c r="LF157" s="609"/>
      <c r="LG157" s="609"/>
      <c r="LH157" s="609"/>
      <c r="LI157" s="609"/>
      <c r="LJ157" s="609"/>
      <c r="LK157" s="609"/>
      <c r="LL157" s="610"/>
      <c r="LM157" s="611"/>
      <c r="LN157" s="613"/>
      <c r="LO157" s="609"/>
      <c r="LP157" s="609"/>
      <c r="LQ157" s="609"/>
      <c r="LR157" s="609"/>
      <c r="LS157" s="609"/>
      <c r="LT157" s="609"/>
      <c r="LU157" s="609"/>
      <c r="LV157" s="609"/>
      <c r="LW157" s="609"/>
      <c r="LX157" s="609"/>
      <c r="LY157" s="609"/>
      <c r="LZ157" s="610"/>
      <c r="MA157" s="611"/>
      <c r="MB157" s="613"/>
      <c r="MC157" s="609"/>
      <c r="MD157" s="609"/>
      <c r="ME157" s="609"/>
      <c r="MF157" s="609"/>
      <c r="MG157" s="609"/>
      <c r="MH157" s="609"/>
      <c r="MI157" s="609"/>
      <c r="MJ157" s="609"/>
      <c r="MK157" s="609"/>
      <c r="ML157" s="609"/>
      <c r="MM157" s="609"/>
      <c r="MN157" s="610"/>
      <c r="MO157" s="611"/>
      <c r="MP157" s="613"/>
      <c r="MQ157" s="609"/>
      <c r="MR157" s="609"/>
      <c r="MS157" s="609"/>
      <c r="MT157" s="609"/>
      <c r="MU157" s="609"/>
      <c r="MV157" s="609"/>
      <c r="MW157" s="609"/>
      <c r="MX157" s="609"/>
      <c r="MY157" s="609"/>
      <c r="MZ157" s="609"/>
      <c r="NA157" s="609"/>
      <c r="NB157" s="610"/>
      <c r="NC157" s="611"/>
      <c r="ND157" s="613"/>
      <c r="NE157" s="609"/>
      <c r="NF157" s="609"/>
      <c r="NG157" s="609"/>
      <c r="NH157" s="609"/>
      <c r="NI157" s="609"/>
      <c r="NJ157" s="609"/>
      <c r="NK157" s="609"/>
      <c r="NL157" s="609"/>
      <c r="NM157" s="609"/>
      <c r="NN157" s="609"/>
      <c r="NO157" s="609"/>
      <c r="NP157" s="610"/>
      <c r="NQ157" s="611"/>
      <c r="NR157" s="613"/>
      <c r="NS157" s="609"/>
      <c r="NT157" s="609"/>
      <c r="NU157" s="609"/>
      <c r="NV157" s="609"/>
      <c r="NW157" s="609"/>
      <c r="NX157" s="609"/>
      <c r="NY157" s="609"/>
      <c r="NZ157" s="609"/>
      <c r="OA157" s="609"/>
      <c r="OB157" s="609"/>
      <c r="OC157" s="609"/>
      <c r="OD157" s="610"/>
      <c r="OE157" s="611"/>
      <c r="OF157" s="613"/>
      <c r="OG157" s="609"/>
      <c r="OH157" s="609"/>
      <c r="OI157" s="609"/>
      <c r="OJ157" s="609"/>
      <c r="OK157" s="609"/>
      <c r="OL157" s="609"/>
      <c r="OM157" s="609"/>
      <c r="ON157" s="609"/>
      <c r="OO157" s="609"/>
      <c r="OP157" s="609"/>
      <c r="OQ157" s="609"/>
      <c r="OR157" s="610"/>
      <c r="OS157" s="611"/>
      <c r="OT157" s="613"/>
      <c r="OU157" s="609"/>
      <c r="OV157" s="609"/>
      <c r="OW157" s="609"/>
      <c r="OX157" s="609"/>
      <c r="OY157" s="609"/>
      <c r="OZ157" s="609"/>
      <c r="PA157" s="609"/>
      <c r="PB157" s="609"/>
      <c r="PC157" s="609"/>
      <c r="PD157" s="609"/>
      <c r="PE157" s="609"/>
      <c r="PF157" s="610"/>
      <c r="PG157" s="611"/>
      <c r="PH157" s="613"/>
      <c r="PI157" s="609"/>
      <c r="PJ157" s="609"/>
      <c r="PK157" s="609"/>
      <c r="PL157" s="609"/>
      <c r="PM157" s="609"/>
      <c r="PN157" s="609"/>
      <c r="PO157" s="609"/>
      <c r="PP157" s="609"/>
      <c r="PQ157" s="609"/>
      <c r="PR157" s="609"/>
      <c r="PS157" s="609"/>
      <c r="PT157" s="610"/>
      <c r="PU157" s="611"/>
      <c r="PV157" s="610"/>
      <c r="PW157" s="610"/>
      <c r="PX157" s="610"/>
      <c r="PY157" s="610"/>
      <c r="PZ157" s="610"/>
      <c r="QA157" s="610"/>
      <c r="QB157" s="610"/>
      <c r="QC157" s="610"/>
      <c r="QD157" s="610"/>
      <c r="QE157" s="610"/>
      <c r="QF157" s="610"/>
      <c r="QG157" s="610"/>
      <c r="QH157" s="610"/>
    </row>
    <row r="158" spans="1:451" x14ac:dyDescent="0.3">
      <c r="A158" s="589"/>
      <c r="B158" s="383" t="s">
        <v>882</v>
      </c>
      <c r="C158" s="384"/>
      <c r="D158" s="618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20"/>
      <c r="Q158" s="621"/>
      <c r="R158" s="618"/>
      <c r="S158" s="619"/>
      <c r="T158" s="619"/>
      <c r="U158" s="619"/>
      <c r="V158" s="619"/>
      <c r="W158" s="619"/>
      <c r="X158" s="619"/>
      <c r="Y158" s="619"/>
      <c r="Z158" s="619"/>
      <c r="AA158" s="619"/>
      <c r="AB158" s="619"/>
      <c r="AC158" s="619"/>
      <c r="AD158" s="620"/>
      <c r="AE158" s="621"/>
      <c r="AF158" s="618"/>
      <c r="AG158" s="619"/>
      <c r="AH158" s="619"/>
      <c r="AI158" s="619"/>
      <c r="AJ158" s="619"/>
      <c r="AK158" s="619"/>
      <c r="AL158" s="619"/>
      <c r="AM158" s="619"/>
      <c r="AN158" s="619"/>
      <c r="AO158" s="619"/>
      <c r="AP158" s="619"/>
      <c r="AQ158" s="619"/>
      <c r="AR158" s="620"/>
      <c r="AS158" s="621"/>
      <c r="AT158" s="618"/>
      <c r="AU158" s="619"/>
      <c r="AV158" s="619"/>
      <c r="AW158" s="619"/>
      <c r="AX158" s="619"/>
      <c r="AY158" s="619"/>
      <c r="AZ158" s="619"/>
      <c r="BA158" s="619"/>
      <c r="BB158" s="619"/>
      <c r="BC158" s="619"/>
      <c r="BD158" s="619"/>
      <c r="BE158" s="619"/>
      <c r="BF158" s="620"/>
      <c r="BG158" s="621"/>
      <c r="BH158" s="618"/>
      <c r="BI158" s="619"/>
      <c r="BJ158" s="619"/>
      <c r="BK158" s="619"/>
      <c r="BL158" s="619"/>
      <c r="BM158" s="619"/>
      <c r="BN158" s="619"/>
      <c r="BO158" s="619"/>
      <c r="BP158" s="619"/>
      <c r="BQ158" s="619"/>
      <c r="BR158" s="619"/>
      <c r="BS158" s="619"/>
      <c r="BT158" s="620"/>
      <c r="BU158" s="621"/>
      <c r="BV158" s="618"/>
      <c r="BW158" s="619"/>
      <c r="BX158" s="619"/>
      <c r="BY158" s="619"/>
      <c r="BZ158" s="619"/>
      <c r="CA158" s="619"/>
      <c r="CB158" s="619"/>
      <c r="CC158" s="619"/>
      <c r="CD158" s="619"/>
      <c r="CE158" s="619"/>
      <c r="CF158" s="619"/>
      <c r="CG158" s="619"/>
      <c r="CH158" s="620"/>
      <c r="CI158" s="621"/>
      <c r="CJ158" s="618"/>
      <c r="CK158" s="619"/>
      <c r="CL158" s="619"/>
      <c r="CM158" s="619"/>
      <c r="CN158" s="619"/>
      <c r="CO158" s="619"/>
      <c r="CP158" s="619"/>
      <c r="CQ158" s="619"/>
      <c r="CR158" s="619"/>
      <c r="CS158" s="619"/>
      <c r="CT158" s="619"/>
      <c r="CU158" s="619"/>
      <c r="CV158" s="620"/>
      <c r="CW158" s="621"/>
      <c r="CX158" s="618"/>
      <c r="CY158" s="619"/>
      <c r="CZ158" s="619"/>
      <c r="DA158" s="619"/>
      <c r="DB158" s="619"/>
      <c r="DC158" s="619"/>
      <c r="DD158" s="619"/>
      <c r="DE158" s="619"/>
      <c r="DF158" s="619"/>
      <c r="DG158" s="619"/>
      <c r="DH158" s="619"/>
      <c r="DI158" s="619"/>
      <c r="DJ158" s="620"/>
      <c r="DK158" s="621"/>
      <c r="DL158" s="618"/>
      <c r="DM158" s="619"/>
      <c r="DN158" s="619"/>
      <c r="DO158" s="619"/>
      <c r="DP158" s="619"/>
      <c r="DQ158" s="619"/>
      <c r="DR158" s="619"/>
      <c r="DS158" s="619"/>
      <c r="DT158" s="619"/>
      <c r="DU158" s="619"/>
      <c r="DV158" s="619"/>
      <c r="DW158" s="619"/>
      <c r="DX158" s="620"/>
      <c r="DY158" s="621"/>
      <c r="DZ158" s="618"/>
      <c r="EA158" s="619"/>
      <c r="EB158" s="619"/>
      <c r="EC158" s="619"/>
      <c r="ED158" s="619"/>
      <c r="EE158" s="619"/>
      <c r="EF158" s="619"/>
      <c r="EG158" s="619"/>
      <c r="EH158" s="619"/>
      <c r="EI158" s="619"/>
      <c r="EJ158" s="619"/>
      <c r="EK158" s="619"/>
      <c r="EL158" s="620"/>
      <c r="EM158" s="621"/>
      <c r="EN158" s="618"/>
      <c r="EO158" s="619"/>
      <c r="EP158" s="619"/>
      <c r="EQ158" s="619"/>
      <c r="ER158" s="619"/>
      <c r="ES158" s="619"/>
      <c r="ET158" s="619"/>
      <c r="EU158" s="619"/>
      <c r="EV158" s="619"/>
      <c r="EW158" s="619"/>
      <c r="EX158" s="619"/>
      <c r="EY158" s="619"/>
      <c r="EZ158" s="620"/>
      <c r="FA158" s="621"/>
      <c r="FB158" s="618"/>
      <c r="FC158" s="619"/>
      <c r="FD158" s="619"/>
      <c r="FE158" s="619"/>
      <c r="FF158" s="619"/>
      <c r="FG158" s="619"/>
      <c r="FH158" s="619"/>
      <c r="FI158" s="619"/>
      <c r="FJ158" s="619"/>
      <c r="FK158" s="619"/>
      <c r="FL158" s="619"/>
      <c r="FM158" s="619"/>
      <c r="FN158" s="620"/>
      <c r="FO158" s="621"/>
      <c r="FP158" s="618"/>
      <c r="FQ158" s="619"/>
      <c r="FR158" s="619"/>
      <c r="FS158" s="619"/>
      <c r="FT158" s="619"/>
      <c r="FU158" s="619"/>
      <c r="FV158" s="619"/>
      <c r="FW158" s="619"/>
      <c r="FX158" s="619"/>
      <c r="FY158" s="619"/>
      <c r="FZ158" s="619"/>
      <c r="GA158" s="619"/>
      <c r="GB158" s="620"/>
      <c r="GC158" s="621"/>
      <c r="GD158" s="618"/>
      <c r="GE158" s="619"/>
      <c r="GF158" s="619"/>
      <c r="GG158" s="619"/>
      <c r="GH158" s="619"/>
      <c r="GI158" s="619"/>
      <c r="GJ158" s="619"/>
      <c r="GK158" s="619"/>
      <c r="GL158" s="619"/>
      <c r="GM158" s="619"/>
      <c r="GN158" s="619"/>
      <c r="GO158" s="619"/>
      <c r="GP158" s="620"/>
      <c r="GQ158" s="621"/>
      <c r="GR158" s="618"/>
      <c r="GS158" s="619"/>
      <c r="GT158" s="619"/>
      <c r="GU158" s="619"/>
      <c r="GV158" s="619"/>
      <c r="GW158" s="619"/>
      <c r="GX158" s="619"/>
      <c r="GY158" s="619"/>
      <c r="GZ158" s="619"/>
      <c r="HA158" s="619"/>
      <c r="HB158" s="619"/>
      <c r="HC158" s="619"/>
      <c r="HD158" s="620"/>
      <c r="HE158" s="621"/>
      <c r="HF158" s="618"/>
      <c r="HG158" s="619"/>
      <c r="HH158" s="619"/>
      <c r="HI158" s="619"/>
      <c r="HJ158" s="619"/>
      <c r="HK158" s="619"/>
      <c r="HL158" s="619"/>
      <c r="HM158" s="619"/>
      <c r="HN158" s="619"/>
      <c r="HO158" s="619"/>
      <c r="HP158" s="619"/>
      <c r="HQ158" s="619"/>
      <c r="HR158" s="620"/>
      <c r="HS158" s="621"/>
      <c r="HT158" s="618"/>
      <c r="HU158" s="619"/>
      <c r="HV158" s="619"/>
      <c r="HW158" s="619"/>
      <c r="HX158" s="619"/>
      <c r="HY158" s="619"/>
      <c r="HZ158" s="619"/>
      <c r="IA158" s="619"/>
      <c r="IB158" s="619"/>
      <c r="IC158" s="619"/>
      <c r="ID158" s="619"/>
      <c r="IE158" s="619"/>
      <c r="IF158" s="620"/>
      <c r="IG158" s="621"/>
      <c r="IH158" s="618"/>
      <c r="II158" s="619"/>
      <c r="IJ158" s="619"/>
      <c r="IK158" s="619"/>
      <c r="IL158" s="619"/>
      <c r="IM158" s="619"/>
      <c r="IN158" s="619"/>
      <c r="IO158" s="619"/>
      <c r="IP158" s="619"/>
      <c r="IQ158" s="619"/>
      <c r="IR158" s="619"/>
      <c r="IS158" s="619"/>
      <c r="IT158" s="620"/>
      <c r="IU158" s="621"/>
      <c r="IV158" s="618"/>
      <c r="IW158" s="619"/>
      <c r="IX158" s="619"/>
      <c r="IY158" s="619"/>
      <c r="IZ158" s="619"/>
      <c r="JA158" s="619"/>
      <c r="JB158" s="619"/>
      <c r="JC158" s="619"/>
      <c r="JD158" s="619"/>
      <c r="JE158" s="619"/>
      <c r="JF158" s="619"/>
      <c r="JG158" s="619"/>
      <c r="JH158" s="620"/>
      <c r="JI158" s="621"/>
      <c r="JJ158" s="618"/>
      <c r="JK158" s="619"/>
      <c r="JL158" s="619"/>
      <c r="JM158" s="619"/>
      <c r="JN158" s="619"/>
      <c r="JO158" s="619"/>
      <c r="JP158" s="619"/>
      <c r="JQ158" s="619"/>
      <c r="JR158" s="619"/>
      <c r="JS158" s="619"/>
      <c r="JT158" s="619"/>
      <c r="JU158" s="619"/>
      <c r="JV158" s="620"/>
      <c r="JW158" s="621"/>
      <c r="JX158" s="618"/>
      <c r="JY158" s="619"/>
      <c r="JZ158" s="619"/>
      <c r="KA158" s="619"/>
      <c r="KB158" s="619"/>
      <c r="KC158" s="619"/>
      <c r="KD158" s="619"/>
      <c r="KE158" s="619"/>
      <c r="KF158" s="619"/>
      <c r="KG158" s="619"/>
      <c r="KH158" s="619"/>
      <c r="KI158" s="619"/>
      <c r="KJ158" s="620"/>
      <c r="KK158" s="621"/>
      <c r="KL158" s="618"/>
      <c r="KM158" s="619"/>
      <c r="KN158" s="619"/>
      <c r="KO158" s="619"/>
      <c r="KP158" s="619"/>
      <c r="KQ158" s="619"/>
      <c r="KR158" s="619"/>
      <c r="KS158" s="619"/>
      <c r="KT158" s="619"/>
      <c r="KU158" s="619"/>
      <c r="KV158" s="619"/>
      <c r="KW158" s="619"/>
      <c r="KX158" s="620"/>
      <c r="KY158" s="621"/>
      <c r="KZ158" s="618"/>
      <c r="LA158" s="619"/>
      <c r="LB158" s="619"/>
      <c r="LC158" s="619"/>
      <c r="LD158" s="619"/>
      <c r="LE158" s="619"/>
      <c r="LF158" s="619"/>
      <c r="LG158" s="619"/>
      <c r="LH158" s="619"/>
      <c r="LI158" s="619"/>
      <c r="LJ158" s="619"/>
      <c r="LK158" s="619"/>
      <c r="LL158" s="620"/>
      <c r="LM158" s="621"/>
      <c r="LN158" s="618"/>
      <c r="LO158" s="619"/>
      <c r="LP158" s="619"/>
      <c r="LQ158" s="619"/>
      <c r="LR158" s="619"/>
      <c r="LS158" s="619"/>
      <c r="LT158" s="619"/>
      <c r="LU158" s="619"/>
      <c r="LV158" s="619"/>
      <c r="LW158" s="619"/>
      <c r="LX158" s="619"/>
      <c r="LY158" s="619"/>
      <c r="LZ158" s="620"/>
      <c r="MA158" s="621"/>
      <c r="MB158" s="618"/>
      <c r="MC158" s="619"/>
      <c r="MD158" s="619"/>
      <c r="ME158" s="619"/>
      <c r="MF158" s="619"/>
      <c r="MG158" s="619"/>
      <c r="MH158" s="619"/>
      <c r="MI158" s="619"/>
      <c r="MJ158" s="619"/>
      <c r="MK158" s="619"/>
      <c r="ML158" s="619"/>
      <c r="MM158" s="619"/>
      <c r="MN158" s="620"/>
      <c r="MO158" s="621"/>
      <c r="MP158" s="618"/>
      <c r="MQ158" s="619"/>
      <c r="MR158" s="619"/>
      <c r="MS158" s="619"/>
      <c r="MT158" s="619"/>
      <c r="MU158" s="619"/>
      <c r="MV158" s="619"/>
      <c r="MW158" s="619"/>
      <c r="MX158" s="619"/>
      <c r="MY158" s="619"/>
      <c r="MZ158" s="619"/>
      <c r="NA158" s="619"/>
      <c r="NB158" s="620"/>
      <c r="NC158" s="621"/>
      <c r="ND158" s="618"/>
      <c r="NE158" s="619"/>
      <c r="NF158" s="619"/>
      <c r="NG158" s="619"/>
      <c r="NH158" s="619"/>
      <c r="NI158" s="619"/>
      <c r="NJ158" s="619"/>
      <c r="NK158" s="619"/>
      <c r="NL158" s="619"/>
      <c r="NM158" s="619"/>
      <c r="NN158" s="619"/>
      <c r="NO158" s="619"/>
      <c r="NP158" s="620"/>
      <c r="NQ158" s="621"/>
      <c r="NR158" s="618"/>
      <c r="NS158" s="619"/>
      <c r="NT158" s="619"/>
      <c r="NU158" s="619"/>
      <c r="NV158" s="619"/>
      <c r="NW158" s="619"/>
      <c r="NX158" s="619"/>
      <c r="NY158" s="619"/>
      <c r="NZ158" s="619"/>
      <c r="OA158" s="619"/>
      <c r="OB158" s="619"/>
      <c r="OC158" s="619"/>
      <c r="OD158" s="620"/>
      <c r="OE158" s="621"/>
      <c r="OF158" s="618"/>
      <c r="OG158" s="619"/>
      <c r="OH158" s="619"/>
      <c r="OI158" s="619"/>
      <c r="OJ158" s="619"/>
      <c r="OK158" s="619"/>
      <c r="OL158" s="619"/>
      <c r="OM158" s="619"/>
      <c r="ON158" s="619"/>
      <c r="OO158" s="619"/>
      <c r="OP158" s="619"/>
      <c r="OQ158" s="619"/>
      <c r="OR158" s="620"/>
      <c r="OS158" s="621"/>
      <c r="OT158" s="618"/>
      <c r="OU158" s="619"/>
      <c r="OV158" s="619"/>
      <c r="OW158" s="619"/>
      <c r="OX158" s="619"/>
      <c r="OY158" s="619"/>
      <c r="OZ158" s="619"/>
      <c r="PA158" s="619"/>
      <c r="PB158" s="619"/>
      <c r="PC158" s="619"/>
      <c r="PD158" s="619"/>
      <c r="PE158" s="619"/>
      <c r="PF158" s="620"/>
      <c r="PG158" s="621"/>
      <c r="PH158" s="618"/>
      <c r="PI158" s="619"/>
      <c r="PJ158" s="619"/>
      <c r="PK158" s="619"/>
      <c r="PL158" s="619"/>
      <c r="PM158" s="619"/>
      <c r="PN158" s="619"/>
      <c r="PO158" s="619"/>
      <c r="PP158" s="619"/>
      <c r="PQ158" s="619"/>
      <c r="PR158" s="619"/>
      <c r="PS158" s="619"/>
      <c r="PT158" s="620"/>
      <c r="PU158" s="621"/>
      <c r="PV158" s="620"/>
      <c r="PW158" s="620"/>
      <c r="PX158" s="620"/>
      <c r="PY158" s="620"/>
      <c r="PZ158" s="620"/>
      <c r="QA158" s="620"/>
      <c r="QB158" s="620"/>
      <c r="QC158" s="620"/>
      <c r="QD158" s="620"/>
      <c r="QE158" s="620"/>
      <c r="QF158" s="620"/>
      <c r="QG158" s="620"/>
      <c r="QH158" s="620"/>
    </row>
    <row r="159" spans="1:451" ht="12.5" x14ac:dyDescent="0.25">
      <c r="A159" s="589" t="s">
        <v>938</v>
      </c>
      <c r="B159" s="259" t="s">
        <v>2</v>
      </c>
      <c r="C159" s="313"/>
      <c r="D159" s="607">
        <f t="shared" ref="D159:O165" si="806">ROUND(D23/D$146,2)</f>
        <v>0</v>
      </c>
      <c r="E159" s="608">
        <f t="shared" si="806"/>
        <v>0</v>
      </c>
      <c r="F159" s="608">
        <f t="shared" si="806"/>
        <v>0</v>
      </c>
      <c r="G159" s="608">
        <f t="shared" si="806"/>
        <v>0</v>
      </c>
      <c r="H159" s="608">
        <f t="shared" si="806"/>
        <v>0</v>
      </c>
      <c r="I159" s="608">
        <f t="shared" si="806"/>
        <v>0</v>
      </c>
      <c r="J159" s="608">
        <f t="shared" si="806"/>
        <v>0</v>
      </c>
      <c r="K159" s="608">
        <f t="shared" si="806"/>
        <v>0</v>
      </c>
      <c r="L159" s="608">
        <f t="shared" si="806"/>
        <v>0</v>
      </c>
      <c r="M159" s="608">
        <f t="shared" si="806"/>
        <v>0</v>
      </c>
      <c r="N159" s="608">
        <f t="shared" si="806"/>
        <v>0</v>
      </c>
      <c r="O159" s="608">
        <f t="shared" si="806"/>
        <v>0</v>
      </c>
      <c r="P159" s="610">
        <f t="shared" ref="P159:P167" si="807">+SUBTOTAL(9,D159:O159)</f>
        <v>0</v>
      </c>
      <c r="Q159" s="611"/>
      <c r="R159" s="607">
        <f t="shared" ref="R159:AC165" si="808">ROUND(R23/R$146,2)</f>
        <v>0</v>
      </c>
      <c r="S159" s="608">
        <f t="shared" si="808"/>
        <v>0</v>
      </c>
      <c r="T159" s="608">
        <f t="shared" si="808"/>
        <v>0</v>
      </c>
      <c r="U159" s="608">
        <f t="shared" si="808"/>
        <v>0</v>
      </c>
      <c r="V159" s="608">
        <f t="shared" si="808"/>
        <v>0</v>
      </c>
      <c r="W159" s="608">
        <f t="shared" si="808"/>
        <v>0</v>
      </c>
      <c r="X159" s="608">
        <f t="shared" si="808"/>
        <v>0</v>
      </c>
      <c r="Y159" s="608">
        <f t="shared" si="808"/>
        <v>0</v>
      </c>
      <c r="Z159" s="608">
        <f t="shared" si="808"/>
        <v>0</v>
      </c>
      <c r="AA159" s="608">
        <f t="shared" si="808"/>
        <v>0</v>
      </c>
      <c r="AB159" s="608">
        <f t="shared" si="808"/>
        <v>0</v>
      </c>
      <c r="AC159" s="608">
        <f t="shared" si="808"/>
        <v>0</v>
      </c>
      <c r="AD159" s="610">
        <f t="shared" ref="AD159:AD167" si="809">+SUBTOTAL(9,R159:AC159)</f>
        <v>0</v>
      </c>
      <c r="AE159" s="611"/>
      <c r="AF159" s="607">
        <f t="shared" ref="AF159:AQ165" si="810">ROUND(AF23/AF$146,2)</f>
        <v>0</v>
      </c>
      <c r="AG159" s="608">
        <f t="shared" si="810"/>
        <v>0</v>
      </c>
      <c r="AH159" s="608">
        <f t="shared" si="810"/>
        <v>0</v>
      </c>
      <c r="AI159" s="608">
        <f t="shared" si="810"/>
        <v>0</v>
      </c>
      <c r="AJ159" s="608">
        <f t="shared" si="810"/>
        <v>0</v>
      </c>
      <c r="AK159" s="608">
        <f t="shared" si="810"/>
        <v>0</v>
      </c>
      <c r="AL159" s="608">
        <f t="shared" si="810"/>
        <v>0</v>
      </c>
      <c r="AM159" s="608">
        <f t="shared" si="810"/>
        <v>0</v>
      </c>
      <c r="AN159" s="608">
        <f t="shared" si="810"/>
        <v>0</v>
      </c>
      <c r="AO159" s="608">
        <f t="shared" si="810"/>
        <v>0</v>
      </c>
      <c r="AP159" s="608">
        <f t="shared" si="810"/>
        <v>0</v>
      </c>
      <c r="AQ159" s="608">
        <f t="shared" si="810"/>
        <v>0</v>
      </c>
      <c r="AR159" s="610">
        <f t="shared" ref="AR159:AR167" si="811">+SUBTOTAL(9,AF159:AQ159)</f>
        <v>0</v>
      </c>
      <c r="AS159" s="611"/>
      <c r="AT159" s="607">
        <f t="shared" ref="AT159:BE165" si="812">ROUND(AT23/AT$146,2)</f>
        <v>0</v>
      </c>
      <c r="AU159" s="608">
        <f t="shared" si="812"/>
        <v>0</v>
      </c>
      <c r="AV159" s="608">
        <f t="shared" si="812"/>
        <v>0</v>
      </c>
      <c r="AW159" s="608">
        <f t="shared" si="812"/>
        <v>0</v>
      </c>
      <c r="AX159" s="608">
        <f t="shared" si="812"/>
        <v>0</v>
      </c>
      <c r="AY159" s="608">
        <f t="shared" si="812"/>
        <v>0</v>
      </c>
      <c r="AZ159" s="608">
        <f t="shared" si="812"/>
        <v>0</v>
      </c>
      <c r="BA159" s="608">
        <f t="shared" si="812"/>
        <v>0</v>
      </c>
      <c r="BB159" s="608">
        <f t="shared" si="812"/>
        <v>0</v>
      </c>
      <c r="BC159" s="608">
        <f t="shared" si="812"/>
        <v>0</v>
      </c>
      <c r="BD159" s="608">
        <f t="shared" si="812"/>
        <v>0</v>
      </c>
      <c r="BE159" s="608">
        <f t="shared" si="812"/>
        <v>0</v>
      </c>
      <c r="BF159" s="610">
        <f t="shared" ref="BF159:BF167" si="813">+SUBTOTAL(9,AT159:BE159)</f>
        <v>0</v>
      </c>
      <c r="BG159" s="611"/>
      <c r="BH159" s="607">
        <f t="shared" ref="BH159:BS165" si="814">ROUND(BH23/BH$146,2)</f>
        <v>0</v>
      </c>
      <c r="BI159" s="608">
        <f t="shared" si="814"/>
        <v>0</v>
      </c>
      <c r="BJ159" s="608">
        <f t="shared" si="814"/>
        <v>0</v>
      </c>
      <c r="BK159" s="608">
        <f t="shared" si="814"/>
        <v>0</v>
      </c>
      <c r="BL159" s="608">
        <f t="shared" si="814"/>
        <v>0</v>
      </c>
      <c r="BM159" s="608">
        <f t="shared" si="814"/>
        <v>0</v>
      </c>
      <c r="BN159" s="608">
        <f t="shared" si="814"/>
        <v>0</v>
      </c>
      <c r="BO159" s="608">
        <f t="shared" si="814"/>
        <v>0</v>
      </c>
      <c r="BP159" s="608">
        <f t="shared" si="814"/>
        <v>0</v>
      </c>
      <c r="BQ159" s="608">
        <f t="shared" si="814"/>
        <v>0</v>
      </c>
      <c r="BR159" s="608">
        <f t="shared" si="814"/>
        <v>0</v>
      </c>
      <c r="BS159" s="608">
        <f t="shared" si="814"/>
        <v>0</v>
      </c>
      <c r="BT159" s="610">
        <f t="shared" ref="BT159:BT167" si="815">+SUBTOTAL(9,BH159:BS159)</f>
        <v>0</v>
      </c>
      <c r="BU159" s="611"/>
      <c r="BV159" s="607">
        <f t="shared" ref="BV159:CG165" si="816">ROUND(BV23/BV$146,2)</f>
        <v>0</v>
      </c>
      <c r="BW159" s="608">
        <f t="shared" si="816"/>
        <v>0</v>
      </c>
      <c r="BX159" s="608">
        <f t="shared" si="816"/>
        <v>0</v>
      </c>
      <c r="BY159" s="608">
        <f t="shared" si="816"/>
        <v>0</v>
      </c>
      <c r="BZ159" s="608">
        <f t="shared" si="816"/>
        <v>0</v>
      </c>
      <c r="CA159" s="608">
        <f t="shared" si="816"/>
        <v>0</v>
      </c>
      <c r="CB159" s="608">
        <f t="shared" si="816"/>
        <v>0</v>
      </c>
      <c r="CC159" s="608">
        <f t="shared" si="816"/>
        <v>0</v>
      </c>
      <c r="CD159" s="608">
        <f t="shared" si="816"/>
        <v>0</v>
      </c>
      <c r="CE159" s="608">
        <f t="shared" si="816"/>
        <v>0</v>
      </c>
      <c r="CF159" s="608">
        <f t="shared" si="816"/>
        <v>0</v>
      </c>
      <c r="CG159" s="608">
        <f t="shared" si="816"/>
        <v>0</v>
      </c>
      <c r="CH159" s="610">
        <f t="shared" ref="CH159:CH167" si="817">+SUBTOTAL(9,BV159:CG159)</f>
        <v>0</v>
      </c>
      <c r="CI159" s="611"/>
      <c r="CJ159" s="607">
        <f t="shared" ref="CJ159:CU165" si="818">ROUND(CJ23/CJ$146,2)</f>
        <v>0</v>
      </c>
      <c r="CK159" s="608">
        <f t="shared" si="818"/>
        <v>0</v>
      </c>
      <c r="CL159" s="608">
        <f t="shared" si="818"/>
        <v>0</v>
      </c>
      <c r="CM159" s="608">
        <f t="shared" si="818"/>
        <v>0</v>
      </c>
      <c r="CN159" s="608">
        <f t="shared" si="818"/>
        <v>0</v>
      </c>
      <c r="CO159" s="608">
        <f t="shared" si="818"/>
        <v>0</v>
      </c>
      <c r="CP159" s="608">
        <f t="shared" si="818"/>
        <v>0</v>
      </c>
      <c r="CQ159" s="608">
        <f t="shared" si="818"/>
        <v>0</v>
      </c>
      <c r="CR159" s="608">
        <f t="shared" si="818"/>
        <v>0</v>
      </c>
      <c r="CS159" s="608">
        <f t="shared" si="818"/>
        <v>0</v>
      </c>
      <c r="CT159" s="608">
        <f t="shared" si="818"/>
        <v>0</v>
      </c>
      <c r="CU159" s="608">
        <f t="shared" si="818"/>
        <v>0</v>
      </c>
      <c r="CV159" s="610">
        <f t="shared" ref="CV159:CV167" si="819">+SUBTOTAL(9,CJ159:CU159)</f>
        <v>0</v>
      </c>
      <c r="CW159" s="611"/>
      <c r="CX159" s="607">
        <f t="shared" ref="CX159:DI165" si="820">ROUND(CX23/CX$146,2)</f>
        <v>0</v>
      </c>
      <c r="CY159" s="608">
        <f t="shared" si="820"/>
        <v>0</v>
      </c>
      <c r="CZ159" s="608">
        <f t="shared" si="820"/>
        <v>0</v>
      </c>
      <c r="DA159" s="608">
        <f t="shared" si="820"/>
        <v>0</v>
      </c>
      <c r="DB159" s="608">
        <f t="shared" si="820"/>
        <v>0</v>
      </c>
      <c r="DC159" s="608">
        <f t="shared" si="820"/>
        <v>0</v>
      </c>
      <c r="DD159" s="608">
        <f t="shared" si="820"/>
        <v>0</v>
      </c>
      <c r="DE159" s="608">
        <f t="shared" si="820"/>
        <v>0</v>
      </c>
      <c r="DF159" s="608">
        <f t="shared" si="820"/>
        <v>0</v>
      </c>
      <c r="DG159" s="608">
        <f t="shared" si="820"/>
        <v>0</v>
      </c>
      <c r="DH159" s="608">
        <f t="shared" si="820"/>
        <v>0</v>
      </c>
      <c r="DI159" s="608">
        <f t="shared" si="820"/>
        <v>0</v>
      </c>
      <c r="DJ159" s="610">
        <f t="shared" ref="DJ159:DJ160" si="821">+SUBTOTAL(9,CX159:DI159)</f>
        <v>0</v>
      </c>
      <c r="DK159" s="611"/>
      <c r="DL159" s="607">
        <f t="shared" ref="DL159:DW165" si="822">ROUND(DL23/DL$146,2)</f>
        <v>0</v>
      </c>
      <c r="DM159" s="608">
        <f t="shared" si="822"/>
        <v>0</v>
      </c>
      <c r="DN159" s="608">
        <f t="shared" si="822"/>
        <v>0</v>
      </c>
      <c r="DO159" s="608">
        <f t="shared" si="822"/>
        <v>0</v>
      </c>
      <c r="DP159" s="608">
        <f t="shared" si="822"/>
        <v>0</v>
      </c>
      <c r="DQ159" s="608">
        <f t="shared" si="822"/>
        <v>0</v>
      </c>
      <c r="DR159" s="608">
        <f t="shared" si="822"/>
        <v>0</v>
      </c>
      <c r="DS159" s="608">
        <f t="shared" si="822"/>
        <v>0</v>
      </c>
      <c r="DT159" s="608">
        <f t="shared" si="822"/>
        <v>0</v>
      </c>
      <c r="DU159" s="608">
        <f t="shared" si="822"/>
        <v>0</v>
      </c>
      <c r="DV159" s="608">
        <f t="shared" si="822"/>
        <v>0</v>
      </c>
      <c r="DW159" s="608">
        <f t="shared" si="822"/>
        <v>0</v>
      </c>
      <c r="DX159" s="610">
        <f t="shared" ref="DX159:DX162" si="823">+SUBTOTAL(9,DL159:DW159)</f>
        <v>0</v>
      </c>
      <c r="DY159" s="611"/>
      <c r="DZ159" s="607">
        <f t="shared" ref="DZ159:EK165" si="824">ROUND(DZ23/DZ$146,2)</f>
        <v>0</v>
      </c>
      <c r="EA159" s="608">
        <f t="shared" si="824"/>
        <v>0</v>
      </c>
      <c r="EB159" s="608">
        <f t="shared" si="824"/>
        <v>0</v>
      </c>
      <c r="EC159" s="608">
        <f t="shared" si="824"/>
        <v>0</v>
      </c>
      <c r="ED159" s="608">
        <f t="shared" si="824"/>
        <v>0</v>
      </c>
      <c r="EE159" s="608">
        <f t="shared" si="824"/>
        <v>0</v>
      </c>
      <c r="EF159" s="608">
        <f t="shared" si="824"/>
        <v>0</v>
      </c>
      <c r="EG159" s="608">
        <f t="shared" si="824"/>
        <v>0</v>
      </c>
      <c r="EH159" s="608">
        <f t="shared" si="824"/>
        <v>0</v>
      </c>
      <c r="EI159" s="608">
        <f t="shared" si="824"/>
        <v>0</v>
      </c>
      <c r="EJ159" s="608">
        <f t="shared" si="824"/>
        <v>0</v>
      </c>
      <c r="EK159" s="608">
        <f t="shared" si="824"/>
        <v>0</v>
      </c>
      <c r="EL159" s="610">
        <f t="shared" ref="EL159:EL161" si="825">+SUBTOTAL(9,DZ159:EK159)</f>
        <v>0</v>
      </c>
      <c r="EM159" s="611"/>
      <c r="EN159" s="607">
        <f t="shared" ref="EN159:EY165" si="826">ROUND(EN23/EN$146,2)</f>
        <v>0</v>
      </c>
      <c r="EO159" s="608">
        <f t="shared" si="826"/>
        <v>0</v>
      </c>
      <c r="EP159" s="608">
        <f t="shared" si="826"/>
        <v>0</v>
      </c>
      <c r="EQ159" s="608">
        <f t="shared" si="826"/>
        <v>0</v>
      </c>
      <c r="ER159" s="608">
        <f t="shared" si="826"/>
        <v>0</v>
      </c>
      <c r="ES159" s="608">
        <f t="shared" si="826"/>
        <v>0</v>
      </c>
      <c r="ET159" s="608">
        <f t="shared" si="826"/>
        <v>0</v>
      </c>
      <c r="EU159" s="608">
        <f t="shared" si="826"/>
        <v>0</v>
      </c>
      <c r="EV159" s="608">
        <f t="shared" si="826"/>
        <v>0</v>
      </c>
      <c r="EW159" s="608">
        <f t="shared" si="826"/>
        <v>0</v>
      </c>
      <c r="EX159" s="608">
        <f t="shared" si="826"/>
        <v>0</v>
      </c>
      <c r="EY159" s="608">
        <f t="shared" si="826"/>
        <v>0</v>
      </c>
      <c r="EZ159" s="610">
        <f t="shared" ref="EZ159:EZ162" si="827">+SUBTOTAL(9,EN159:EY159)</f>
        <v>0</v>
      </c>
      <c r="FA159" s="611"/>
      <c r="FB159" s="607">
        <f t="shared" ref="FB159:FM165" si="828">ROUND(FB23/FB$146,2)</f>
        <v>0</v>
      </c>
      <c r="FC159" s="608">
        <f t="shared" si="828"/>
        <v>0</v>
      </c>
      <c r="FD159" s="608">
        <f t="shared" si="828"/>
        <v>0</v>
      </c>
      <c r="FE159" s="608">
        <f t="shared" si="828"/>
        <v>0</v>
      </c>
      <c r="FF159" s="608">
        <f t="shared" si="828"/>
        <v>0</v>
      </c>
      <c r="FG159" s="608">
        <f t="shared" si="828"/>
        <v>0</v>
      </c>
      <c r="FH159" s="608">
        <f t="shared" si="828"/>
        <v>0</v>
      </c>
      <c r="FI159" s="608">
        <f t="shared" si="828"/>
        <v>0</v>
      </c>
      <c r="FJ159" s="608">
        <f t="shared" si="828"/>
        <v>0</v>
      </c>
      <c r="FK159" s="608">
        <f t="shared" si="828"/>
        <v>0</v>
      </c>
      <c r="FL159" s="608">
        <f t="shared" si="828"/>
        <v>0</v>
      </c>
      <c r="FM159" s="608">
        <f t="shared" si="828"/>
        <v>0</v>
      </c>
      <c r="FN159" s="610">
        <f t="shared" ref="FN159" si="829">+SUBTOTAL(9,FB159:FM159)</f>
        <v>0</v>
      </c>
      <c r="FO159" s="611"/>
      <c r="FP159" s="607">
        <f t="shared" ref="FP159:GA165" si="830">ROUND(FP23/FP$146,2)</f>
        <v>0</v>
      </c>
      <c r="FQ159" s="608">
        <f t="shared" si="830"/>
        <v>0</v>
      </c>
      <c r="FR159" s="608">
        <f t="shared" si="830"/>
        <v>0</v>
      </c>
      <c r="FS159" s="608">
        <f t="shared" si="830"/>
        <v>0</v>
      </c>
      <c r="FT159" s="608">
        <f t="shared" si="830"/>
        <v>0</v>
      </c>
      <c r="FU159" s="608">
        <f t="shared" si="830"/>
        <v>0</v>
      </c>
      <c r="FV159" s="608">
        <f t="shared" si="830"/>
        <v>0</v>
      </c>
      <c r="FW159" s="608">
        <f t="shared" si="830"/>
        <v>0</v>
      </c>
      <c r="FX159" s="608">
        <f t="shared" si="830"/>
        <v>0</v>
      </c>
      <c r="FY159" s="608">
        <f t="shared" si="830"/>
        <v>0</v>
      </c>
      <c r="FZ159" s="608">
        <f t="shared" si="830"/>
        <v>0</v>
      </c>
      <c r="GA159" s="608">
        <f t="shared" si="830"/>
        <v>0</v>
      </c>
      <c r="GB159" s="610">
        <f>+SUBTOTAL(9,FP159:GA159)</f>
        <v>0</v>
      </c>
      <c r="GC159" s="611"/>
      <c r="GD159" s="607">
        <f t="shared" ref="GD159:GO165" si="831">ROUND(GD23/GD$146,2)</f>
        <v>0</v>
      </c>
      <c r="GE159" s="608">
        <f t="shared" si="831"/>
        <v>0</v>
      </c>
      <c r="GF159" s="608">
        <f t="shared" si="831"/>
        <v>0</v>
      </c>
      <c r="GG159" s="608">
        <f t="shared" si="831"/>
        <v>0</v>
      </c>
      <c r="GH159" s="608">
        <f t="shared" si="831"/>
        <v>0</v>
      </c>
      <c r="GI159" s="608">
        <f t="shared" si="831"/>
        <v>0</v>
      </c>
      <c r="GJ159" s="608">
        <f t="shared" si="831"/>
        <v>0</v>
      </c>
      <c r="GK159" s="608">
        <f t="shared" si="831"/>
        <v>0</v>
      </c>
      <c r="GL159" s="608">
        <f t="shared" si="831"/>
        <v>0</v>
      </c>
      <c r="GM159" s="608">
        <f t="shared" si="831"/>
        <v>0</v>
      </c>
      <c r="GN159" s="608">
        <f t="shared" si="831"/>
        <v>0</v>
      </c>
      <c r="GO159" s="608">
        <f t="shared" si="831"/>
        <v>0</v>
      </c>
      <c r="GP159" s="610">
        <f t="shared" ref="GP159:GP162" si="832">+SUBTOTAL(9,GD159:GO159)</f>
        <v>0</v>
      </c>
      <c r="GQ159" s="611"/>
      <c r="GR159" s="607">
        <f t="shared" ref="GR159:HC165" si="833">ROUND(GR23/GR$146,2)</f>
        <v>0</v>
      </c>
      <c r="GS159" s="608">
        <f t="shared" si="833"/>
        <v>0</v>
      </c>
      <c r="GT159" s="608">
        <f t="shared" si="833"/>
        <v>0</v>
      </c>
      <c r="GU159" s="608">
        <f t="shared" si="833"/>
        <v>0</v>
      </c>
      <c r="GV159" s="608">
        <f t="shared" si="833"/>
        <v>0</v>
      </c>
      <c r="GW159" s="608">
        <f t="shared" si="833"/>
        <v>0</v>
      </c>
      <c r="GX159" s="608">
        <f t="shared" si="833"/>
        <v>0</v>
      </c>
      <c r="GY159" s="608">
        <f t="shared" si="833"/>
        <v>0</v>
      </c>
      <c r="GZ159" s="608">
        <f t="shared" si="833"/>
        <v>0</v>
      </c>
      <c r="HA159" s="608">
        <f t="shared" si="833"/>
        <v>0</v>
      </c>
      <c r="HB159" s="608">
        <f t="shared" si="833"/>
        <v>0</v>
      </c>
      <c r="HC159" s="608">
        <f t="shared" si="833"/>
        <v>0</v>
      </c>
      <c r="HD159" s="610">
        <f t="shared" ref="HD159:HD163" si="834">+SUBTOTAL(9,GR159:HC159)</f>
        <v>0</v>
      </c>
      <c r="HE159" s="611"/>
      <c r="HF159" s="607">
        <f t="shared" ref="HF159:HQ165" si="835">ROUND(HF23/HF$146,2)</f>
        <v>0</v>
      </c>
      <c r="HG159" s="608">
        <f t="shared" si="835"/>
        <v>0</v>
      </c>
      <c r="HH159" s="608">
        <f t="shared" si="835"/>
        <v>0</v>
      </c>
      <c r="HI159" s="608">
        <f t="shared" si="835"/>
        <v>0</v>
      </c>
      <c r="HJ159" s="608">
        <f t="shared" si="835"/>
        <v>0</v>
      </c>
      <c r="HK159" s="608">
        <f t="shared" si="835"/>
        <v>0</v>
      </c>
      <c r="HL159" s="608">
        <f t="shared" si="835"/>
        <v>0</v>
      </c>
      <c r="HM159" s="608">
        <f t="shared" si="835"/>
        <v>0</v>
      </c>
      <c r="HN159" s="608">
        <f t="shared" si="835"/>
        <v>0</v>
      </c>
      <c r="HO159" s="608">
        <f t="shared" si="835"/>
        <v>0</v>
      </c>
      <c r="HP159" s="608">
        <f t="shared" si="835"/>
        <v>0</v>
      </c>
      <c r="HQ159" s="608">
        <f t="shared" si="835"/>
        <v>0</v>
      </c>
      <c r="HR159" s="610">
        <f t="shared" ref="HR159:HR162" si="836">+SUBTOTAL(9,HF159:HQ159)</f>
        <v>0</v>
      </c>
      <c r="HS159" s="611"/>
      <c r="HT159" s="607">
        <f t="shared" ref="HT159:IE165" si="837">ROUND(HT23/HT$146,2)</f>
        <v>0</v>
      </c>
      <c r="HU159" s="608">
        <f t="shared" si="837"/>
        <v>0</v>
      </c>
      <c r="HV159" s="608">
        <f t="shared" si="837"/>
        <v>0</v>
      </c>
      <c r="HW159" s="608">
        <f t="shared" si="837"/>
        <v>0</v>
      </c>
      <c r="HX159" s="608">
        <f t="shared" si="837"/>
        <v>0</v>
      </c>
      <c r="HY159" s="608">
        <f t="shared" si="837"/>
        <v>0</v>
      </c>
      <c r="HZ159" s="608">
        <f t="shared" si="837"/>
        <v>0</v>
      </c>
      <c r="IA159" s="608">
        <f t="shared" si="837"/>
        <v>0</v>
      </c>
      <c r="IB159" s="608">
        <f t="shared" si="837"/>
        <v>0</v>
      </c>
      <c r="IC159" s="608">
        <f t="shared" si="837"/>
        <v>0</v>
      </c>
      <c r="ID159" s="608">
        <f t="shared" si="837"/>
        <v>0</v>
      </c>
      <c r="IE159" s="608">
        <f t="shared" si="837"/>
        <v>0</v>
      </c>
      <c r="IF159" s="610">
        <f t="shared" ref="IF159:IF162" si="838">+SUBTOTAL(9,HT159:IE159)</f>
        <v>0</v>
      </c>
      <c r="IG159" s="611"/>
      <c r="IH159" s="607">
        <f t="shared" ref="IH159:IS165" si="839">ROUND(IH23/IH$146,2)</f>
        <v>0</v>
      </c>
      <c r="II159" s="608">
        <f t="shared" si="839"/>
        <v>0</v>
      </c>
      <c r="IJ159" s="608">
        <f t="shared" si="839"/>
        <v>0</v>
      </c>
      <c r="IK159" s="608">
        <f t="shared" si="839"/>
        <v>0</v>
      </c>
      <c r="IL159" s="608">
        <f t="shared" si="839"/>
        <v>0</v>
      </c>
      <c r="IM159" s="608">
        <f t="shared" si="839"/>
        <v>0</v>
      </c>
      <c r="IN159" s="608">
        <f t="shared" si="839"/>
        <v>0</v>
      </c>
      <c r="IO159" s="608">
        <f t="shared" si="839"/>
        <v>0</v>
      </c>
      <c r="IP159" s="608">
        <f t="shared" si="839"/>
        <v>0</v>
      </c>
      <c r="IQ159" s="608">
        <f t="shared" si="839"/>
        <v>0</v>
      </c>
      <c r="IR159" s="608">
        <f t="shared" si="839"/>
        <v>0</v>
      </c>
      <c r="IS159" s="608">
        <f t="shared" si="839"/>
        <v>0</v>
      </c>
      <c r="IT159" s="610">
        <f t="shared" ref="IT159:IT162" si="840">+SUBTOTAL(9,IH159:IS159)</f>
        <v>0</v>
      </c>
      <c r="IU159" s="611"/>
      <c r="IV159" s="607">
        <f t="shared" ref="IV159:JG165" si="841">ROUND(IV23/IV$146,2)</f>
        <v>0</v>
      </c>
      <c r="IW159" s="608">
        <f t="shared" si="841"/>
        <v>0</v>
      </c>
      <c r="IX159" s="608">
        <f t="shared" si="841"/>
        <v>0</v>
      </c>
      <c r="IY159" s="608">
        <f t="shared" si="841"/>
        <v>0</v>
      </c>
      <c r="IZ159" s="608">
        <f t="shared" si="841"/>
        <v>0</v>
      </c>
      <c r="JA159" s="608">
        <f t="shared" si="841"/>
        <v>0</v>
      </c>
      <c r="JB159" s="608">
        <f t="shared" si="841"/>
        <v>0</v>
      </c>
      <c r="JC159" s="608">
        <f t="shared" si="841"/>
        <v>0</v>
      </c>
      <c r="JD159" s="608">
        <f t="shared" si="841"/>
        <v>0</v>
      </c>
      <c r="JE159" s="608">
        <f t="shared" si="841"/>
        <v>0</v>
      </c>
      <c r="JF159" s="608">
        <f t="shared" si="841"/>
        <v>0</v>
      </c>
      <c r="JG159" s="608">
        <f t="shared" si="841"/>
        <v>0</v>
      </c>
      <c r="JH159" s="610">
        <f t="shared" ref="JH159:JH167" si="842">+SUBTOTAL(9,IV159:JG159)</f>
        <v>0</v>
      </c>
      <c r="JI159" s="611"/>
      <c r="JJ159" s="607">
        <f t="shared" ref="JJ159:JU165" si="843">ROUND(JJ23/JJ$146,2)</f>
        <v>0</v>
      </c>
      <c r="JK159" s="608">
        <f t="shared" si="843"/>
        <v>0</v>
      </c>
      <c r="JL159" s="608">
        <f t="shared" si="843"/>
        <v>0</v>
      </c>
      <c r="JM159" s="608">
        <f t="shared" si="843"/>
        <v>0</v>
      </c>
      <c r="JN159" s="608">
        <f t="shared" si="843"/>
        <v>0</v>
      </c>
      <c r="JO159" s="608">
        <f t="shared" si="843"/>
        <v>0</v>
      </c>
      <c r="JP159" s="608">
        <f t="shared" si="843"/>
        <v>0</v>
      </c>
      <c r="JQ159" s="608">
        <f t="shared" si="843"/>
        <v>0</v>
      </c>
      <c r="JR159" s="608">
        <f t="shared" si="843"/>
        <v>0</v>
      </c>
      <c r="JS159" s="608">
        <f t="shared" si="843"/>
        <v>0</v>
      </c>
      <c r="JT159" s="608">
        <f t="shared" si="843"/>
        <v>0</v>
      </c>
      <c r="JU159" s="608">
        <f t="shared" si="843"/>
        <v>0</v>
      </c>
      <c r="JV159" s="610">
        <f t="shared" ref="JV159:JV161" si="844">+SUBTOTAL(9,JJ159:JU159)</f>
        <v>0</v>
      </c>
      <c r="JW159" s="611"/>
      <c r="JX159" s="607">
        <f t="shared" ref="JX159:KI165" si="845">ROUND(JX23/JX$146,2)</f>
        <v>0</v>
      </c>
      <c r="JY159" s="608">
        <f t="shared" si="845"/>
        <v>0</v>
      </c>
      <c r="JZ159" s="608">
        <f t="shared" si="845"/>
        <v>0</v>
      </c>
      <c r="KA159" s="608">
        <f t="shared" si="845"/>
        <v>0</v>
      </c>
      <c r="KB159" s="608">
        <f t="shared" si="845"/>
        <v>0</v>
      </c>
      <c r="KC159" s="608">
        <f t="shared" si="845"/>
        <v>0</v>
      </c>
      <c r="KD159" s="608">
        <f t="shared" si="845"/>
        <v>0</v>
      </c>
      <c r="KE159" s="608">
        <f t="shared" si="845"/>
        <v>0</v>
      </c>
      <c r="KF159" s="608">
        <f t="shared" si="845"/>
        <v>0</v>
      </c>
      <c r="KG159" s="608">
        <f t="shared" si="845"/>
        <v>0</v>
      </c>
      <c r="KH159" s="608">
        <f t="shared" si="845"/>
        <v>0</v>
      </c>
      <c r="KI159" s="608">
        <f t="shared" si="845"/>
        <v>0</v>
      </c>
      <c r="KJ159" s="610">
        <f t="shared" ref="KJ159:KJ167" si="846">+SUBTOTAL(9,JX159:KI159)</f>
        <v>0</v>
      </c>
      <c r="KK159" s="611"/>
      <c r="KL159" s="607">
        <f t="shared" ref="KL159:KW165" si="847">ROUND(KL23/KL$146,2)</f>
        <v>0</v>
      </c>
      <c r="KM159" s="608">
        <f t="shared" si="847"/>
        <v>0</v>
      </c>
      <c r="KN159" s="608">
        <f t="shared" si="847"/>
        <v>0</v>
      </c>
      <c r="KO159" s="608">
        <f t="shared" si="847"/>
        <v>0</v>
      </c>
      <c r="KP159" s="608">
        <f t="shared" si="847"/>
        <v>0</v>
      </c>
      <c r="KQ159" s="608">
        <f t="shared" si="847"/>
        <v>0</v>
      </c>
      <c r="KR159" s="608">
        <f t="shared" si="847"/>
        <v>0</v>
      </c>
      <c r="KS159" s="608">
        <f t="shared" si="847"/>
        <v>0</v>
      </c>
      <c r="KT159" s="608">
        <f t="shared" si="847"/>
        <v>0</v>
      </c>
      <c r="KU159" s="608">
        <f t="shared" si="847"/>
        <v>0</v>
      </c>
      <c r="KV159" s="608">
        <f t="shared" si="847"/>
        <v>0</v>
      </c>
      <c r="KW159" s="608">
        <f t="shared" si="847"/>
        <v>0</v>
      </c>
      <c r="KX159" s="610">
        <f t="shared" ref="KX159:KX167" si="848">+SUBTOTAL(9,KL159:KW159)</f>
        <v>0</v>
      </c>
      <c r="KY159" s="611"/>
      <c r="KZ159" s="607">
        <f t="shared" ref="KZ159:LK165" si="849">ROUND(KZ23/KZ$146,2)</f>
        <v>0</v>
      </c>
      <c r="LA159" s="608">
        <f t="shared" si="849"/>
        <v>0</v>
      </c>
      <c r="LB159" s="608">
        <f t="shared" si="849"/>
        <v>0</v>
      </c>
      <c r="LC159" s="608">
        <f t="shared" si="849"/>
        <v>0</v>
      </c>
      <c r="LD159" s="608">
        <f t="shared" si="849"/>
        <v>0</v>
      </c>
      <c r="LE159" s="608">
        <f t="shared" si="849"/>
        <v>0</v>
      </c>
      <c r="LF159" s="608">
        <f t="shared" si="849"/>
        <v>0</v>
      </c>
      <c r="LG159" s="608">
        <f t="shared" si="849"/>
        <v>0</v>
      </c>
      <c r="LH159" s="608">
        <f t="shared" si="849"/>
        <v>0</v>
      </c>
      <c r="LI159" s="608">
        <f t="shared" si="849"/>
        <v>0</v>
      </c>
      <c r="LJ159" s="608">
        <f t="shared" si="849"/>
        <v>0</v>
      </c>
      <c r="LK159" s="608">
        <f t="shared" si="849"/>
        <v>0</v>
      </c>
      <c r="LL159" s="610">
        <f t="shared" ref="LL159:LL167" si="850">+SUBTOTAL(9,KZ159:LK159)</f>
        <v>0</v>
      </c>
      <c r="LM159" s="611"/>
      <c r="LN159" s="607">
        <f t="shared" ref="LN159:LY165" si="851">ROUND(LN23/LN$146,2)</f>
        <v>0</v>
      </c>
      <c r="LO159" s="608">
        <f t="shared" si="851"/>
        <v>0</v>
      </c>
      <c r="LP159" s="608">
        <f t="shared" si="851"/>
        <v>0</v>
      </c>
      <c r="LQ159" s="608">
        <f t="shared" si="851"/>
        <v>0</v>
      </c>
      <c r="LR159" s="608">
        <f t="shared" si="851"/>
        <v>0</v>
      </c>
      <c r="LS159" s="608">
        <f t="shared" si="851"/>
        <v>0</v>
      </c>
      <c r="LT159" s="608">
        <f t="shared" si="851"/>
        <v>0</v>
      </c>
      <c r="LU159" s="608">
        <f t="shared" si="851"/>
        <v>0</v>
      </c>
      <c r="LV159" s="608">
        <f t="shared" si="851"/>
        <v>0</v>
      </c>
      <c r="LW159" s="608">
        <f t="shared" si="851"/>
        <v>0</v>
      </c>
      <c r="LX159" s="608">
        <f t="shared" si="851"/>
        <v>0</v>
      </c>
      <c r="LY159" s="608">
        <f t="shared" si="851"/>
        <v>0</v>
      </c>
      <c r="LZ159" s="610">
        <f t="shared" ref="LZ159:LZ167" si="852">+SUBTOTAL(9,LN159:LY159)</f>
        <v>0</v>
      </c>
      <c r="MA159" s="611"/>
      <c r="MB159" s="607">
        <f t="shared" ref="MB159:MM165" si="853">ROUND(MB23/MB$146,2)</f>
        <v>0</v>
      </c>
      <c r="MC159" s="608">
        <f t="shared" si="853"/>
        <v>0</v>
      </c>
      <c r="MD159" s="608">
        <f t="shared" si="853"/>
        <v>0</v>
      </c>
      <c r="ME159" s="608">
        <f t="shared" si="853"/>
        <v>0</v>
      </c>
      <c r="MF159" s="608">
        <f t="shared" si="853"/>
        <v>0</v>
      </c>
      <c r="MG159" s="608">
        <f t="shared" si="853"/>
        <v>0</v>
      </c>
      <c r="MH159" s="608">
        <f t="shared" si="853"/>
        <v>0</v>
      </c>
      <c r="MI159" s="608">
        <f t="shared" si="853"/>
        <v>0</v>
      </c>
      <c r="MJ159" s="608">
        <f t="shared" si="853"/>
        <v>0</v>
      </c>
      <c r="MK159" s="608">
        <f t="shared" si="853"/>
        <v>0</v>
      </c>
      <c r="ML159" s="608">
        <f t="shared" si="853"/>
        <v>0</v>
      </c>
      <c r="MM159" s="608">
        <f t="shared" si="853"/>
        <v>0</v>
      </c>
      <c r="MN159" s="610">
        <f t="shared" ref="MN159:MN167" si="854">+SUBTOTAL(9,MB159:MM159)</f>
        <v>0</v>
      </c>
      <c r="MO159" s="611"/>
      <c r="MP159" s="607">
        <f t="shared" ref="MP159:NA165" si="855">ROUND(MP23/MP$146,2)</f>
        <v>0</v>
      </c>
      <c r="MQ159" s="608">
        <f t="shared" si="855"/>
        <v>0</v>
      </c>
      <c r="MR159" s="608">
        <f t="shared" si="855"/>
        <v>0</v>
      </c>
      <c r="MS159" s="608">
        <f t="shared" si="855"/>
        <v>0</v>
      </c>
      <c r="MT159" s="608">
        <f t="shared" si="855"/>
        <v>0</v>
      </c>
      <c r="MU159" s="608">
        <f t="shared" si="855"/>
        <v>0</v>
      </c>
      <c r="MV159" s="608">
        <f t="shared" si="855"/>
        <v>0</v>
      </c>
      <c r="MW159" s="608">
        <f t="shared" si="855"/>
        <v>0</v>
      </c>
      <c r="MX159" s="608">
        <f t="shared" si="855"/>
        <v>0</v>
      </c>
      <c r="MY159" s="608">
        <f t="shared" si="855"/>
        <v>0</v>
      </c>
      <c r="MZ159" s="608">
        <f t="shared" si="855"/>
        <v>0</v>
      </c>
      <c r="NA159" s="608">
        <f t="shared" si="855"/>
        <v>0</v>
      </c>
      <c r="NB159" s="610">
        <f t="shared" ref="NB159:NB167" si="856">+SUBTOTAL(9,MP159:NA159)</f>
        <v>0</v>
      </c>
      <c r="NC159" s="611"/>
      <c r="ND159" s="607">
        <f t="shared" ref="ND159:NO165" si="857">ROUND(ND23/ND$146,2)</f>
        <v>0</v>
      </c>
      <c r="NE159" s="608">
        <f t="shared" si="857"/>
        <v>0</v>
      </c>
      <c r="NF159" s="608">
        <f t="shared" si="857"/>
        <v>0</v>
      </c>
      <c r="NG159" s="608">
        <f t="shared" si="857"/>
        <v>0</v>
      </c>
      <c r="NH159" s="608">
        <f t="shared" si="857"/>
        <v>0</v>
      </c>
      <c r="NI159" s="608">
        <f t="shared" si="857"/>
        <v>0</v>
      </c>
      <c r="NJ159" s="608">
        <f t="shared" si="857"/>
        <v>0</v>
      </c>
      <c r="NK159" s="608">
        <f t="shared" si="857"/>
        <v>0</v>
      </c>
      <c r="NL159" s="608">
        <f t="shared" si="857"/>
        <v>0</v>
      </c>
      <c r="NM159" s="608">
        <f t="shared" si="857"/>
        <v>0</v>
      </c>
      <c r="NN159" s="608">
        <f t="shared" si="857"/>
        <v>0</v>
      </c>
      <c r="NO159" s="608">
        <f t="shared" si="857"/>
        <v>0</v>
      </c>
      <c r="NP159" s="610">
        <f t="shared" ref="NP159:NP167" si="858">+SUBTOTAL(9,ND159:NO159)</f>
        <v>0</v>
      </c>
      <c r="NQ159" s="611"/>
      <c r="NR159" s="607">
        <f t="shared" ref="NR159:OC165" si="859">ROUND(NR23/NR$146,2)</f>
        <v>0</v>
      </c>
      <c r="NS159" s="608">
        <f t="shared" si="859"/>
        <v>0</v>
      </c>
      <c r="NT159" s="608">
        <f t="shared" si="859"/>
        <v>0</v>
      </c>
      <c r="NU159" s="608">
        <f t="shared" si="859"/>
        <v>0</v>
      </c>
      <c r="NV159" s="608">
        <f t="shared" si="859"/>
        <v>0</v>
      </c>
      <c r="NW159" s="608">
        <f t="shared" si="859"/>
        <v>0</v>
      </c>
      <c r="NX159" s="608">
        <f t="shared" si="859"/>
        <v>0</v>
      </c>
      <c r="NY159" s="608">
        <f t="shared" si="859"/>
        <v>0</v>
      </c>
      <c r="NZ159" s="608">
        <f t="shared" si="859"/>
        <v>0</v>
      </c>
      <c r="OA159" s="608">
        <f t="shared" si="859"/>
        <v>0</v>
      </c>
      <c r="OB159" s="608">
        <f t="shared" si="859"/>
        <v>0</v>
      </c>
      <c r="OC159" s="608">
        <f t="shared" si="859"/>
        <v>0</v>
      </c>
      <c r="OD159" s="610">
        <f t="shared" ref="OD159:OD167" si="860">+SUBTOTAL(9,NR159:OC159)</f>
        <v>0</v>
      </c>
      <c r="OE159" s="611"/>
      <c r="OF159" s="607">
        <f t="shared" ref="OF159:OQ165" si="861">ROUND(OF23/OF$146,2)</f>
        <v>0</v>
      </c>
      <c r="OG159" s="608">
        <f t="shared" si="861"/>
        <v>0</v>
      </c>
      <c r="OH159" s="608">
        <f t="shared" si="861"/>
        <v>0</v>
      </c>
      <c r="OI159" s="608">
        <f t="shared" si="861"/>
        <v>0</v>
      </c>
      <c r="OJ159" s="608">
        <f t="shared" si="861"/>
        <v>0</v>
      </c>
      <c r="OK159" s="608">
        <f t="shared" si="861"/>
        <v>0</v>
      </c>
      <c r="OL159" s="608">
        <f t="shared" si="861"/>
        <v>0</v>
      </c>
      <c r="OM159" s="608">
        <f t="shared" si="861"/>
        <v>0</v>
      </c>
      <c r="ON159" s="608">
        <f t="shared" si="861"/>
        <v>0</v>
      </c>
      <c r="OO159" s="608">
        <f t="shared" si="861"/>
        <v>0</v>
      </c>
      <c r="OP159" s="608">
        <f t="shared" si="861"/>
        <v>0</v>
      </c>
      <c r="OQ159" s="608">
        <f t="shared" si="861"/>
        <v>0</v>
      </c>
      <c r="OR159" s="610">
        <f t="shared" ref="OR159:OR167" si="862">+SUBTOTAL(9,OF159:OQ159)</f>
        <v>0</v>
      </c>
      <c r="OS159" s="611"/>
      <c r="OT159" s="607">
        <f t="shared" ref="OT159:PE165" si="863">ROUND(OT23/OT$146,2)</f>
        <v>0</v>
      </c>
      <c r="OU159" s="608">
        <f t="shared" si="863"/>
        <v>0</v>
      </c>
      <c r="OV159" s="608">
        <f t="shared" si="863"/>
        <v>0</v>
      </c>
      <c r="OW159" s="608">
        <f t="shared" si="863"/>
        <v>0</v>
      </c>
      <c r="OX159" s="608">
        <f t="shared" si="863"/>
        <v>0</v>
      </c>
      <c r="OY159" s="608">
        <f t="shared" si="863"/>
        <v>0</v>
      </c>
      <c r="OZ159" s="608">
        <f t="shared" si="863"/>
        <v>0</v>
      </c>
      <c r="PA159" s="608">
        <f t="shared" si="863"/>
        <v>0</v>
      </c>
      <c r="PB159" s="608">
        <f t="shared" si="863"/>
        <v>0</v>
      </c>
      <c r="PC159" s="608">
        <f t="shared" si="863"/>
        <v>0</v>
      </c>
      <c r="PD159" s="608">
        <f t="shared" si="863"/>
        <v>0</v>
      </c>
      <c r="PE159" s="608">
        <f t="shared" si="863"/>
        <v>0</v>
      </c>
      <c r="PF159" s="610">
        <f t="shared" ref="PF159:PF167" si="864">+SUBTOTAL(9,OT159:PE159)</f>
        <v>0</v>
      </c>
      <c r="PG159" s="611"/>
      <c r="PH159" s="607">
        <f t="shared" ref="PH159:PS165" si="865">ROUND(PH23/PH$146,2)</f>
        <v>0</v>
      </c>
      <c r="PI159" s="608">
        <f t="shared" si="865"/>
        <v>0</v>
      </c>
      <c r="PJ159" s="608">
        <f t="shared" si="865"/>
        <v>0</v>
      </c>
      <c r="PK159" s="608">
        <f t="shared" si="865"/>
        <v>0</v>
      </c>
      <c r="PL159" s="608">
        <f t="shared" si="865"/>
        <v>0</v>
      </c>
      <c r="PM159" s="608">
        <f t="shared" si="865"/>
        <v>0</v>
      </c>
      <c r="PN159" s="608">
        <f t="shared" si="865"/>
        <v>0</v>
      </c>
      <c r="PO159" s="608">
        <f t="shared" si="865"/>
        <v>0</v>
      </c>
      <c r="PP159" s="608">
        <f t="shared" si="865"/>
        <v>0</v>
      </c>
      <c r="PQ159" s="608">
        <f t="shared" si="865"/>
        <v>0</v>
      </c>
      <c r="PR159" s="608">
        <f t="shared" si="865"/>
        <v>0</v>
      </c>
      <c r="PS159" s="608">
        <f t="shared" si="865"/>
        <v>0</v>
      </c>
      <c r="PT159" s="610">
        <f t="shared" ref="PT159:PT167" si="866">+SUBTOTAL(9,PH159:PS159)</f>
        <v>0</v>
      </c>
      <c r="PU159" s="611"/>
      <c r="PV159" s="610">
        <f t="shared" ref="PV159:QG165" si="867">SUMIF($D$13:$PS$13,PV$10,$D159:$PS159)</f>
        <v>0</v>
      </c>
      <c r="PW159" s="610">
        <f t="shared" si="867"/>
        <v>0</v>
      </c>
      <c r="PX159" s="610">
        <f t="shared" si="867"/>
        <v>0</v>
      </c>
      <c r="PY159" s="610">
        <f t="shared" si="867"/>
        <v>0</v>
      </c>
      <c r="PZ159" s="610">
        <f t="shared" si="867"/>
        <v>0</v>
      </c>
      <c r="QA159" s="610">
        <f t="shared" si="867"/>
        <v>0</v>
      </c>
      <c r="QB159" s="610">
        <f t="shared" si="867"/>
        <v>0</v>
      </c>
      <c r="QC159" s="610">
        <f t="shared" si="867"/>
        <v>0</v>
      </c>
      <c r="QD159" s="610">
        <f t="shared" si="867"/>
        <v>0</v>
      </c>
      <c r="QE159" s="610">
        <f t="shared" si="867"/>
        <v>0</v>
      </c>
      <c r="QF159" s="610">
        <f t="shared" si="867"/>
        <v>0</v>
      </c>
      <c r="QG159" s="610">
        <f t="shared" si="867"/>
        <v>0</v>
      </c>
      <c r="QH159" s="610">
        <f t="shared" ref="QH159:QH165" si="868">SUM(PV159:QG159)</f>
        <v>0</v>
      </c>
    </row>
    <row r="160" spans="1:451" ht="12.5" x14ac:dyDescent="0.25">
      <c r="A160" s="589" t="s">
        <v>938</v>
      </c>
      <c r="B160" s="255" t="s">
        <v>3</v>
      </c>
      <c r="D160" s="607">
        <f t="shared" si="806"/>
        <v>0</v>
      </c>
      <c r="E160" s="622">
        <f t="shared" si="806"/>
        <v>0</v>
      </c>
      <c r="F160" s="622">
        <f t="shared" si="806"/>
        <v>0</v>
      </c>
      <c r="G160" s="622">
        <f t="shared" si="806"/>
        <v>0</v>
      </c>
      <c r="H160" s="622">
        <f t="shared" si="806"/>
        <v>0</v>
      </c>
      <c r="I160" s="622">
        <f t="shared" si="806"/>
        <v>0</v>
      </c>
      <c r="J160" s="622">
        <f t="shared" si="806"/>
        <v>0</v>
      </c>
      <c r="K160" s="622">
        <f t="shared" si="806"/>
        <v>0</v>
      </c>
      <c r="L160" s="622">
        <f t="shared" si="806"/>
        <v>0</v>
      </c>
      <c r="M160" s="622">
        <f t="shared" si="806"/>
        <v>0</v>
      </c>
      <c r="N160" s="622">
        <f t="shared" si="806"/>
        <v>0</v>
      </c>
      <c r="O160" s="622">
        <f t="shared" si="806"/>
        <v>0</v>
      </c>
      <c r="P160" s="610">
        <f t="shared" si="807"/>
        <v>0</v>
      </c>
      <c r="Q160" s="611"/>
      <c r="R160" s="607">
        <f t="shared" si="808"/>
        <v>0</v>
      </c>
      <c r="S160" s="622">
        <f t="shared" si="808"/>
        <v>0</v>
      </c>
      <c r="T160" s="622">
        <f t="shared" si="808"/>
        <v>0</v>
      </c>
      <c r="U160" s="622">
        <f t="shared" si="808"/>
        <v>0</v>
      </c>
      <c r="V160" s="622">
        <f t="shared" si="808"/>
        <v>0</v>
      </c>
      <c r="W160" s="622">
        <f t="shared" si="808"/>
        <v>0</v>
      </c>
      <c r="X160" s="622">
        <f t="shared" si="808"/>
        <v>0</v>
      </c>
      <c r="Y160" s="622">
        <f t="shared" si="808"/>
        <v>0</v>
      </c>
      <c r="Z160" s="622">
        <f t="shared" si="808"/>
        <v>0</v>
      </c>
      <c r="AA160" s="622">
        <f t="shared" si="808"/>
        <v>0</v>
      </c>
      <c r="AB160" s="622">
        <f t="shared" si="808"/>
        <v>0</v>
      </c>
      <c r="AC160" s="622">
        <f t="shared" si="808"/>
        <v>0</v>
      </c>
      <c r="AD160" s="610">
        <f t="shared" si="809"/>
        <v>0</v>
      </c>
      <c r="AE160" s="611"/>
      <c r="AF160" s="607">
        <f t="shared" si="810"/>
        <v>0</v>
      </c>
      <c r="AG160" s="622">
        <f t="shared" si="810"/>
        <v>0</v>
      </c>
      <c r="AH160" s="622">
        <f t="shared" si="810"/>
        <v>0</v>
      </c>
      <c r="AI160" s="622">
        <f t="shared" si="810"/>
        <v>0</v>
      </c>
      <c r="AJ160" s="622">
        <f t="shared" si="810"/>
        <v>0</v>
      </c>
      <c r="AK160" s="622">
        <f t="shared" si="810"/>
        <v>0</v>
      </c>
      <c r="AL160" s="622">
        <f t="shared" si="810"/>
        <v>0</v>
      </c>
      <c r="AM160" s="622">
        <f t="shared" si="810"/>
        <v>0</v>
      </c>
      <c r="AN160" s="622">
        <f t="shared" si="810"/>
        <v>0</v>
      </c>
      <c r="AO160" s="622">
        <f t="shared" si="810"/>
        <v>0</v>
      </c>
      <c r="AP160" s="622">
        <f t="shared" si="810"/>
        <v>0</v>
      </c>
      <c r="AQ160" s="622">
        <f t="shared" si="810"/>
        <v>0</v>
      </c>
      <c r="AR160" s="610">
        <f t="shared" si="811"/>
        <v>0</v>
      </c>
      <c r="AS160" s="611"/>
      <c r="AT160" s="607">
        <f t="shared" si="812"/>
        <v>0</v>
      </c>
      <c r="AU160" s="622">
        <f t="shared" si="812"/>
        <v>0</v>
      </c>
      <c r="AV160" s="622">
        <f t="shared" si="812"/>
        <v>0</v>
      </c>
      <c r="AW160" s="622">
        <f t="shared" si="812"/>
        <v>0</v>
      </c>
      <c r="AX160" s="622">
        <f t="shared" si="812"/>
        <v>0</v>
      </c>
      <c r="AY160" s="622">
        <f t="shared" si="812"/>
        <v>0</v>
      </c>
      <c r="AZ160" s="622">
        <f t="shared" si="812"/>
        <v>0</v>
      </c>
      <c r="BA160" s="622">
        <f t="shared" si="812"/>
        <v>0</v>
      </c>
      <c r="BB160" s="622">
        <f t="shared" si="812"/>
        <v>0</v>
      </c>
      <c r="BC160" s="622">
        <f t="shared" si="812"/>
        <v>0</v>
      </c>
      <c r="BD160" s="622">
        <f t="shared" si="812"/>
        <v>0</v>
      </c>
      <c r="BE160" s="622">
        <f t="shared" si="812"/>
        <v>0</v>
      </c>
      <c r="BF160" s="610">
        <f t="shared" si="813"/>
        <v>0</v>
      </c>
      <c r="BG160" s="611"/>
      <c r="BH160" s="607">
        <f t="shared" si="814"/>
        <v>0</v>
      </c>
      <c r="BI160" s="622">
        <f t="shared" si="814"/>
        <v>0</v>
      </c>
      <c r="BJ160" s="622">
        <f t="shared" si="814"/>
        <v>0</v>
      </c>
      <c r="BK160" s="622">
        <f t="shared" si="814"/>
        <v>0</v>
      </c>
      <c r="BL160" s="622">
        <f t="shared" si="814"/>
        <v>0</v>
      </c>
      <c r="BM160" s="622">
        <f t="shared" si="814"/>
        <v>0</v>
      </c>
      <c r="BN160" s="622">
        <f t="shared" si="814"/>
        <v>0</v>
      </c>
      <c r="BO160" s="622">
        <f t="shared" si="814"/>
        <v>0</v>
      </c>
      <c r="BP160" s="622">
        <f t="shared" si="814"/>
        <v>0</v>
      </c>
      <c r="BQ160" s="622">
        <f t="shared" si="814"/>
        <v>0</v>
      </c>
      <c r="BR160" s="622">
        <f t="shared" si="814"/>
        <v>0</v>
      </c>
      <c r="BS160" s="622">
        <f t="shared" si="814"/>
        <v>0</v>
      </c>
      <c r="BT160" s="610">
        <f t="shared" si="815"/>
        <v>0</v>
      </c>
      <c r="BU160" s="611"/>
      <c r="BV160" s="607">
        <f t="shared" si="816"/>
        <v>0</v>
      </c>
      <c r="BW160" s="622">
        <f t="shared" si="816"/>
        <v>0</v>
      </c>
      <c r="BX160" s="622">
        <f t="shared" si="816"/>
        <v>0</v>
      </c>
      <c r="BY160" s="622">
        <f t="shared" si="816"/>
        <v>0</v>
      </c>
      <c r="BZ160" s="622">
        <f t="shared" si="816"/>
        <v>0</v>
      </c>
      <c r="CA160" s="622">
        <f t="shared" si="816"/>
        <v>0</v>
      </c>
      <c r="CB160" s="622">
        <f t="shared" si="816"/>
        <v>0</v>
      </c>
      <c r="CC160" s="622">
        <f t="shared" si="816"/>
        <v>0</v>
      </c>
      <c r="CD160" s="622">
        <f t="shared" si="816"/>
        <v>0</v>
      </c>
      <c r="CE160" s="622">
        <f t="shared" si="816"/>
        <v>0</v>
      </c>
      <c r="CF160" s="622">
        <f t="shared" si="816"/>
        <v>0</v>
      </c>
      <c r="CG160" s="622">
        <f t="shared" si="816"/>
        <v>0</v>
      </c>
      <c r="CH160" s="610">
        <f t="shared" si="817"/>
        <v>0</v>
      </c>
      <c r="CI160" s="611"/>
      <c r="CJ160" s="607">
        <f t="shared" si="818"/>
        <v>0</v>
      </c>
      <c r="CK160" s="622">
        <f t="shared" si="818"/>
        <v>0</v>
      </c>
      <c r="CL160" s="622">
        <f t="shared" si="818"/>
        <v>0</v>
      </c>
      <c r="CM160" s="622">
        <f t="shared" si="818"/>
        <v>0</v>
      </c>
      <c r="CN160" s="622">
        <f t="shared" si="818"/>
        <v>0</v>
      </c>
      <c r="CO160" s="622">
        <f t="shared" si="818"/>
        <v>0</v>
      </c>
      <c r="CP160" s="622">
        <f t="shared" si="818"/>
        <v>0</v>
      </c>
      <c r="CQ160" s="622">
        <f t="shared" si="818"/>
        <v>0</v>
      </c>
      <c r="CR160" s="622">
        <f t="shared" si="818"/>
        <v>0</v>
      </c>
      <c r="CS160" s="622">
        <f t="shared" si="818"/>
        <v>0</v>
      </c>
      <c r="CT160" s="622">
        <f t="shared" si="818"/>
        <v>0</v>
      </c>
      <c r="CU160" s="622">
        <f t="shared" si="818"/>
        <v>0</v>
      </c>
      <c r="CV160" s="610">
        <f t="shared" si="819"/>
        <v>0</v>
      </c>
      <c r="CW160" s="611"/>
      <c r="CX160" s="607">
        <f t="shared" si="820"/>
        <v>0</v>
      </c>
      <c r="CY160" s="622">
        <f t="shared" si="820"/>
        <v>0</v>
      </c>
      <c r="CZ160" s="622">
        <f t="shared" si="820"/>
        <v>0</v>
      </c>
      <c r="DA160" s="622">
        <f t="shared" si="820"/>
        <v>0</v>
      </c>
      <c r="DB160" s="622">
        <f t="shared" si="820"/>
        <v>0</v>
      </c>
      <c r="DC160" s="622">
        <f t="shared" si="820"/>
        <v>0</v>
      </c>
      <c r="DD160" s="622">
        <f t="shared" si="820"/>
        <v>0</v>
      </c>
      <c r="DE160" s="622">
        <f t="shared" si="820"/>
        <v>0</v>
      </c>
      <c r="DF160" s="622">
        <f t="shared" si="820"/>
        <v>0</v>
      </c>
      <c r="DG160" s="622">
        <f t="shared" si="820"/>
        <v>0</v>
      </c>
      <c r="DH160" s="622">
        <f t="shared" si="820"/>
        <v>0</v>
      </c>
      <c r="DI160" s="622">
        <f t="shared" si="820"/>
        <v>0</v>
      </c>
      <c r="DJ160" s="610">
        <f t="shared" si="821"/>
        <v>0</v>
      </c>
      <c r="DK160" s="611"/>
      <c r="DL160" s="607">
        <f t="shared" si="822"/>
        <v>0</v>
      </c>
      <c r="DM160" s="622">
        <f t="shared" si="822"/>
        <v>0</v>
      </c>
      <c r="DN160" s="622">
        <f t="shared" si="822"/>
        <v>0</v>
      </c>
      <c r="DO160" s="622">
        <f t="shared" si="822"/>
        <v>0</v>
      </c>
      <c r="DP160" s="622">
        <f t="shared" si="822"/>
        <v>0</v>
      </c>
      <c r="DQ160" s="622">
        <f t="shared" si="822"/>
        <v>0</v>
      </c>
      <c r="DR160" s="622">
        <f t="shared" si="822"/>
        <v>0</v>
      </c>
      <c r="DS160" s="622">
        <f t="shared" si="822"/>
        <v>0</v>
      </c>
      <c r="DT160" s="622">
        <f t="shared" si="822"/>
        <v>0</v>
      </c>
      <c r="DU160" s="622">
        <f t="shared" si="822"/>
        <v>0</v>
      </c>
      <c r="DV160" s="622">
        <f t="shared" si="822"/>
        <v>0</v>
      </c>
      <c r="DW160" s="622">
        <f t="shared" si="822"/>
        <v>0</v>
      </c>
      <c r="DX160" s="610">
        <f t="shared" si="823"/>
        <v>0</v>
      </c>
      <c r="DY160" s="611"/>
      <c r="DZ160" s="607">
        <f t="shared" si="824"/>
        <v>0</v>
      </c>
      <c r="EA160" s="622">
        <f t="shared" si="824"/>
        <v>0</v>
      </c>
      <c r="EB160" s="622">
        <f t="shared" si="824"/>
        <v>0</v>
      </c>
      <c r="EC160" s="622">
        <f t="shared" si="824"/>
        <v>0</v>
      </c>
      <c r="ED160" s="622">
        <f t="shared" si="824"/>
        <v>0</v>
      </c>
      <c r="EE160" s="622">
        <f t="shared" si="824"/>
        <v>0</v>
      </c>
      <c r="EF160" s="622">
        <f t="shared" si="824"/>
        <v>0</v>
      </c>
      <c r="EG160" s="622">
        <f t="shared" si="824"/>
        <v>0</v>
      </c>
      <c r="EH160" s="622">
        <f t="shared" si="824"/>
        <v>0</v>
      </c>
      <c r="EI160" s="622">
        <f t="shared" si="824"/>
        <v>0</v>
      </c>
      <c r="EJ160" s="622">
        <f t="shared" si="824"/>
        <v>0</v>
      </c>
      <c r="EK160" s="622">
        <f t="shared" si="824"/>
        <v>0</v>
      </c>
      <c r="EL160" s="610">
        <f t="shared" si="825"/>
        <v>0</v>
      </c>
      <c r="EM160" s="611"/>
      <c r="EN160" s="607">
        <f t="shared" si="826"/>
        <v>0</v>
      </c>
      <c r="EO160" s="622">
        <f t="shared" si="826"/>
        <v>0</v>
      </c>
      <c r="EP160" s="622">
        <f t="shared" si="826"/>
        <v>0</v>
      </c>
      <c r="EQ160" s="622">
        <f t="shared" si="826"/>
        <v>0</v>
      </c>
      <c r="ER160" s="622">
        <f t="shared" si="826"/>
        <v>0</v>
      </c>
      <c r="ES160" s="622">
        <f t="shared" si="826"/>
        <v>0</v>
      </c>
      <c r="ET160" s="622">
        <f t="shared" si="826"/>
        <v>0</v>
      </c>
      <c r="EU160" s="622">
        <f t="shared" si="826"/>
        <v>0</v>
      </c>
      <c r="EV160" s="622">
        <f t="shared" si="826"/>
        <v>0</v>
      </c>
      <c r="EW160" s="622">
        <f t="shared" si="826"/>
        <v>0</v>
      </c>
      <c r="EX160" s="622">
        <f t="shared" si="826"/>
        <v>0</v>
      </c>
      <c r="EY160" s="622">
        <f t="shared" si="826"/>
        <v>0</v>
      </c>
      <c r="EZ160" s="610">
        <f t="shared" si="827"/>
        <v>0</v>
      </c>
      <c r="FA160" s="611"/>
      <c r="FB160" s="607">
        <f t="shared" si="828"/>
        <v>0</v>
      </c>
      <c r="FC160" s="622">
        <f t="shared" si="828"/>
        <v>0</v>
      </c>
      <c r="FD160" s="622">
        <f t="shared" si="828"/>
        <v>0</v>
      </c>
      <c r="FE160" s="622">
        <f t="shared" si="828"/>
        <v>0</v>
      </c>
      <c r="FF160" s="622">
        <f t="shared" si="828"/>
        <v>0</v>
      </c>
      <c r="FG160" s="622">
        <f t="shared" si="828"/>
        <v>0</v>
      </c>
      <c r="FH160" s="622">
        <f t="shared" si="828"/>
        <v>0</v>
      </c>
      <c r="FI160" s="622">
        <f t="shared" si="828"/>
        <v>0</v>
      </c>
      <c r="FJ160" s="622">
        <f t="shared" si="828"/>
        <v>0</v>
      </c>
      <c r="FK160" s="622">
        <f t="shared" si="828"/>
        <v>0</v>
      </c>
      <c r="FL160" s="622">
        <f t="shared" si="828"/>
        <v>0</v>
      </c>
      <c r="FM160" s="622">
        <f t="shared" si="828"/>
        <v>0</v>
      </c>
      <c r="FN160" s="610">
        <f>+SUBTOTAL(9,FB160:FM160)</f>
        <v>0</v>
      </c>
      <c r="FO160" s="611"/>
      <c r="FP160" s="607">
        <f t="shared" si="830"/>
        <v>0</v>
      </c>
      <c r="FQ160" s="622">
        <f t="shared" si="830"/>
        <v>0</v>
      </c>
      <c r="FR160" s="622">
        <f t="shared" si="830"/>
        <v>0</v>
      </c>
      <c r="FS160" s="622">
        <f t="shared" si="830"/>
        <v>0</v>
      </c>
      <c r="FT160" s="622">
        <f t="shared" si="830"/>
        <v>0</v>
      </c>
      <c r="FU160" s="622">
        <f t="shared" si="830"/>
        <v>0</v>
      </c>
      <c r="FV160" s="622">
        <f t="shared" si="830"/>
        <v>0</v>
      </c>
      <c r="FW160" s="622">
        <f t="shared" si="830"/>
        <v>0</v>
      </c>
      <c r="FX160" s="622">
        <f t="shared" si="830"/>
        <v>0</v>
      </c>
      <c r="FY160" s="622">
        <f t="shared" si="830"/>
        <v>0</v>
      </c>
      <c r="FZ160" s="622">
        <f t="shared" si="830"/>
        <v>0</v>
      </c>
      <c r="GA160" s="622">
        <f t="shared" si="830"/>
        <v>0</v>
      </c>
      <c r="GB160" s="610">
        <f t="shared" ref="GB160:GB167" si="869">+SUBTOTAL(9,FP160:GA160)</f>
        <v>0</v>
      </c>
      <c r="GC160" s="611"/>
      <c r="GD160" s="607">
        <f t="shared" si="831"/>
        <v>0</v>
      </c>
      <c r="GE160" s="622">
        <f t="shared" si="831"/>
        <v>0</v>
      </c>
      <c r="GF160" s="622">
        <f t="shared" si="831"/>
        <v>0</v>
      </c>
      <c r="GG160" s="622">
        <f t="shared" si="831"/>
        <v>0</v>
      </c>
      <c r="GH160" s="622">
        <f t="shared" si="831"/>
        <v>0</v>
      </c>
      <c r="GI160" s="622">
        <f t="shared" si="831"/>
        <v>0</v>
      </c>
      <c r="GJ160" s="622">
        <f t="shared" si="831"/>
        <v>0</v>
      </c>
      <c r="GK160" s="622">
        <f t="shared" si="831"/>
        <v>0</v>
      </c>
      <c r="GL160" s="622">
        <f t="shared" si="831"/>
        <v>0</v>
      </c>
      <c r="GM160" s="622">
        <f t="shared" si="831"/>
        <v>0</v>
      </c>
      <c r="GN160" s="622">
        <f t="shared" si="831"/>
        <v>0</v>
      </c>
      <c r="GO160" s="622">
        <f t="shared" si="831"/>
        <v>0</v>
      </c>
      <c r="GP160" s="610">
        <f t="shared" si="832"/>
        <v>0</v>
      </c>
      <c r="GQ160" s="611"/>
      <c r="GR160" s="607">
        <f t="shared" si="833"/>
        <v>0</v>
      </c>
      <c r="GS160" s="622">
        <f t="shared" si="833"/>
        <v>0</v>
      </c>
      <c r="GT160" s="622">
        <f t="shared" si="833"/>
        <v>0</v>
      </c>
      <c r="GU160" s="622">
        <f t="shared" si="833"/>
        <v>0</v>
      </c>
      <c r="GV160" s="622">
        <f t="shared" si="833"/>
        <v>0</v>
      </c>
      <c r="GW160" s="622">
        <f t="shared" si="833"/>
        <v>0</v>
      </c>
      <c r="GX160" s="622">
        <f t="shared" si="833"/>
        <v>0</v>
      </c>
      <c r="GY160" s="622">
        <f t="shared" si="833"/>
        <v>0</v>
      </c>
      <c r="GZ160" s="622">
        <f t="shared" si="833"/>
        <v>0</v>
      </c>
      <c r="HA160" s="622">
        <f t="shared" si="833"/>
        <v>0</v>
      </c>
      <c r="HB160" s="622">
        <f t="shared" si="833"/>
        <v>0</v>
      </c>
      <c r="HC160" s="622">
        <f t="shared" si="833"/>
        <v>0</v>
      </c>
      <c r="HD160" s="610">
        <f t="shared" si="834"/>
        <v>0</v>
      </c>
      <c r="HE160" s="611"/>
      <c r="HF160" s="607">
        <f t="shared" si="835"/>
        <v>0</v>
      </c>
      <c r="HG160" s="622">
        <f t="shared" si="835"/>
        <v>0</v>
      </c>
      <c r="HH160" s="622">
        <f t="shared" si="835"/>
        <v>0</v>
      </c>
      <c r="HI160" s="622">
        <f t="shared" si="835"/>
        <v>0</v>
      </c>
      <c r="HJ160" s="622">
        <f t="shared" si="835"/>
        <v>0</v>
      </c>
      <c r="HK160" s="622">
        <f t="shared" si="835"/>
        <v>0</v>
      </c>
      <c r="HL160" s="622">
        <f t="shared" si="835"/>
        <v>0</v>
      </c>
      <c r="HM160" s="622">
        <f t="shared" si="835"/>
        <v>0</v>
      </c>
      <c r="HN160" s="622">
        <f t="shared" si="835"/>
        <v>0</v>
      </c>
      <c r="HO160" s="622">
        <f t="shared" si="835"/>
        <v>0</v>
      </c>
      <c r="HP160" s="622">
        <f t="shared" si="835"/>
        <v>0</v>
      </c>
      <c r="HQ160" s="622">
        <f t="shared" si="835"/>
        <v>0</v>
      </c>
      <c r="HR160" s="610">
        <f t="shared" si="836"/>
        <v>0</v>
      </c>
      <c r="HS160" s="611"/>
      <c r="HT160" s="607">
        <f t="shared" si="837"/>
        <v>0</v>
      </c>
      <c r="HU160" s="622">
        <f t="shared" si="837"/>
        <v>0</v>
      </c>
      <c r="HV160" s="622">
        <f t="shared" si="837"/>
        <v>0</v>
      </c>
      <c r="HW160" s="622">
        <f t="shared" si="837"/>
        <v>0</v>
      </c>
      <c r="HX160" s="622">
        <f t="shared" si="837"/>
        <v>0</v>
      </c>
      <c r="HY160" s="622">
        <f t="shared" si="837"/>
        <v>0</v>
      </c>
      <c r="HZ160" s="622">
        <f t="shared" si="837"/>
        <v>0</v>
      </c>
      <c r="IA160" s="622">
        <f t="shared" si="837"/>
        <v>0</v>
      </c>
      <c r="IB160" s="622">
        <f t="shared" si="837"/>
        <v>0</v>
      </c>
      <c r="IC160" s="622">
        <f t="shared" si="837"/>
        <v>0</v>
      </c>
      <c r="ID160" s="622">
        <f t="shared" si="837"/>
        <v>0</v>
      </c>
      <c r="IE160" s="622">
        <f t="shared" si="837"/>
        <v>0</v>
      </c>
      <c r="IF160" s="610">
        <f t="shared" si="838"/>
        <v>0</v>
      </c>
      <c r="IG160" s="611"/>
      <c r="IH160" s="607">
        <f t="shared" si="839"/>
        <v>0</v>
      </c>
      <c r="II160" s="622">
        <f t="shared" si="839"/>
        <v>0</v>
      </c>
      <c r="IJ160" s="622">
        <f t="shared" si="839"/>
        <v>0</v>
      </c>
      <c r="IK160" s="622">
        <f t="shared" si="839"/>
        <v>0</v>
      </c>
      <c r="IL160" s="622">
        <f t="shared" si="839"/>
        <v>0</v>
      </c>
      <c r="IM160" s="622">
        <f t="shared" si="839"/>
        <v>0</v>
      </c>
      <c r="IN160" s="622">
        <f t="shared" si="839"/>
        <v>0</v>
      </c>
      <c r="IO160" s="622">
        <f t="shared" si="839"/>
        <v>0</v>
      </c>
      <c r="IP160" s="622">
        <f t="shared" si="839"/>
        <v>0</v>
      </c>
      <c r="IQ160" s="622">
        <f t="shared" si="839"/>
        <v>0</v>
      </c>
      <c r="IR160" s="622">
        <f t="shared" si="839"/>
        <v>0</v>
      </c>
      <c r="IS160" s="622">
        <f t="shared" si="839"/>
        <v>0</v>
      </c>
      <c r="IT160" s="610">
        <f t="shared" si="840"/>
        <v>0</v>
      </c>
      <c r="IU160" s="611"/>
      <c r="IV160" s="607">
        <f t="shared" si="841"/>
        <v>0</v>
      </c>
      <c r="IW160" s="622">
        <f t="shared" si="841"/>
        <v>0</v>
      </c>
      <c r="IX160" s="622">
        <f t="shared" si="841"/>
        <v>0</v>
      </c>
      <c r="IY160" s="622">
        <f t="shared" si="841"/>
        <v>0</v>
      </c>
      <c r="IZ160" s="622">
        <f t="shared" si="841"/>
        <v>0</v>
      </c>
      <c r="JA160" s="622">
        <f t="shared" si="841"/>
        <v>0</v>
      </c>
      <c r="JB160" s="622">
        <f t="shared" si="841"/>
        <v>0</v>
      </c>
      <c r="JC160" s="622">
        <f t="shared" si="841"/>
        <v>0</v>
      </c>
      <c r="JD160" s="622">
        <f t="shared" si="841"/>
        <v>0</v>
      </c>
      <c r="JE160" s="622">
        <f t="shared" si="841"/>
        <v>0</v>
      </c>
      <c r="JF160" s="622">
        <f t="shared" si="841"/>
        <v>0</v>
      </c>
      <c r="JG160" s="622">
        <f t="shared" si="841"/>
        <v>0</v>
      </c>
      <c r="JH160" s="610">
        <f t="shared" si="842"/>
        <v>0</v>
      </c>
      <c r="JI160" s="611"/>
      <c r="JJ160" s="607">
        <f t="shared" si="843"/>
        <v>0</v>
      </c>
      <c r="JK160" s="622">
        <f t="shared" si="843"/>
        <v>0</v>
      </c>
      <c r="JL160" s="622">
        <f t="shared" si="843"/>
        <v>0</v>
      </c>
      <c r="JM160" s="622">
        <f t="shared" si="843"/>
        <v>0</v>
      </c>
      <c r="JN160" s="622">
        <f t="shared" si="843"/>
        <v>0</v>
      </c>
      <c r="JO160" s="622">
        <f t="shared" si="843"/>
        <v>0</v>
      </c>
      <c r="JP160" s="622">
        <f t="shared" si="843"/>
        <v>0</v>
      </c>
      <c r="JQ160" s="622">
        <f t="shared" si="843"/>
        <v>0</v>
      </c>
      <c r="JR160" s="622">
        <f t="shared" si="843"/>
        <v>0</v>
      </c>
      <c r="JS160" s="622">
        <f t="shared" si="843"/>
        <v>0</v>
      </c>
      <c r="JT160" s="622">
        <f t="shared" si="843"/>
        <v>0</v>
      </c>
      <c r="JU160" s="622">
        <f t="shared" si="843"/>
        <v>0</v>
      </c>
      <c r="JV160" s="610">
        <f t="shared" si="844"/>
        <v>0</v>
      </c>
      <c r="JW160" s="611"/>
      <c r="JX160" s="607">
        <f t="shared" si="845"/>
        <v>0</v>
      </c>
      <c r="JY160" s="622">
        <f t="shared" si="845"/>
        <v>0</v>
      </c>
      <c r="JZ160" s="622">
        <f t="shared" si="845"/>
        <v>0</v>
      </c>
      <c r="KA160" s="622">
        <f t="shared" si="845"/>
        <v>0</v>
      </c>
      <c r="KB160" s="622">
        <f t="shared" si="845"/>
        <v>0</v>
      </c>
      <c r="KC160" s="622">
        <f t="shared" si="845"/>
        <v>0</v>
      </c>
      <c r="KD160" s="622">
        <f t="shared" si="845"/>
        <v>0</v>
      </c>
      <c r="KE160" s="622">
        <f t="shared" si="845"/>
        <v>0</v>
      </c>
      <c r="KF160" s="622">
        <f t="shared" si="845"/>
        <v>0</v>
      </c>
      <c r="KG160" s="622">
        <f t="shared" si="845"/>
        <v>0</v>
      </c>
      <c r="KH160" s="622">
        <f t="shared" si="845"/>
        <v>0</v>
      </c>
      <c r="KI160" s="622">
        <f t="shared" si="845"/>
        <v>0</v>
      </c>
      <c r="KJ160" s="610">
        <f t="shared" si="846"/>
        <v>0</v>
      </c>
      <c r="KK160" s="611"/>
      <c r="KL160" s="607">
        <f t="shared" si="847"/>
        <v>0</v>
      </c>
      <c r="KM160" s="622">
        <f t="shared" si="847"/>
        <v>0</v>
      </c>
      <c r="KN160" s="622">
        <f t="shared" si="847"/>
        <v>0</v>
      </c>
      <c r="KO160" s="622">
        <f t="shared" si="847"/>
        <v>0</v>
      </c>
      <c r="KP160" s="622">
        <f t="shared" si="847"/>
        <v>0</v>
      </c>
      <c r="KQ160" s="622">
        <f t="shared" si="847"/>
        <v>0</v>
      </c>
      <c r="KR160" s="622">
        <f t="shared" si="847"/>
        <v>0</v>
      </c>
      <c r="KS160" s="622">
        <f t="shared" si="847"/>
        <v>0</v>
      </c>
      <c r="KT160" s="622">
        <f t="shared" si="847"/>
        <v>0</v>
      </c>
      <c r="KU160" s="622">
        <f t="shared" si="847"/>
        <v>0</v>
      </c>
      <c r="KV160" s="622">
        <f t="shared" si="847"/>
        <v>0</v>
      </c>
      <c r="KW160" s="622">
        <f t="shared" si="847"/>
        <v>0</v>
      </c>
      <c r="KX160" s="610">
        <f t="shared" si="848"/>
        <v>0</v>
      </c>
      <c r="KY160" s="611"/>
      <c r="KZ160" s="607">
        <f t="shared" si="849"/>
        <v>0</v>
      </c>
      <c r="LA160" s="622">
        <f t="shared" si="849"/>
        <v>0</v>
      </c>
      <c r="LB160" s="622">
        <f t="shared" si="849"/>
        <v>0</v>
      </c>
      <c r="LC160" s="622">
        <f t="shared" si="849"/>
        <v>0</v>
      </c>
      <c r="LD160" s="622">
        <f t="shared" si="849"/>
        <v>0</v>
      </c>
      <c r="LE160" s="622">
        <f t="shared" si="849"/>
        <v>0</v>
      </c>
      <c r="LF160" s="622">
        <f t="shared" si="849"/>
        <v>0</v>
      </c>
      <c r="LG160" s="622">
        <f t="shared" si="849"/>
        <v>0</v>
      </c>
      <c r="LH160" s="622">
        <f t="shared" si="849"/>
        <v>0</v>
      </c>
      <c r="LI160" s="622">
        <f t="shared" si="849"/>
        <v>0</v>
      </c>
      <c r="LJ160" s="622">
        <f t="shared" si="849"/>
        <v>0</v>
      </c>
      <c r="LK160" s="622">
        <f t="shared" si="849"/>
        <v>0</v>
      </c>
      <c r="LL160" s="610">
        <f t="shared" si="850"/>
        <v>0</v>
      </c>
      <c r="LM160" s="611"/>
      <c r="LN160" s="607">
        <f t="shared" si="851"/>
        <v>0</v>
      </c>
      <c r="LO160" s="622">
        <f t="shared" si="851"/>
        <v>0</v>
      </c>
      <c r="LP160" s="622">
        <f t="shared" si="851"/>
        <v>0</v>
      </c>
      <c r="LQ160" s="622">
        <f t="shared" si="851"/>
        <v>0</v>
      </c>
      <c r="LR160" s="622">
        <f t="shared" si="851"/>
        <v>0</v>
      </c>
      <c r="LS160" s="622">
        <f t="shared" si="851"/>
        <v>0</v>
      </c>
      <c r="LT160" s="622">
        <f t="shared" si="851"/>
        <v>0</v>
      </c>
      <c r="LU160" s="622">
        <f t="shared" si="851"/>
        <v>0</v>
      </c>
      <c r="LV160" s="622">
        <f t="shared" si="851"/>
        <v>0</v>
      </c>
      <c r="LW160" s="622">
        <f t="shared" si="851"/>
        <v>0</v>
      </c>
      <c r="LX160" s="622">
        <f t="shared" si="851"/>
        <v>0</v>
      </c>
      <c r="LY160" s="622">
        <f t="shared" si="851"/>
        <v>0</v>
      </c>
      <c r="LZ160" s="610">
        <f t="shared" si="852"/>
        <v>0</v>
      </c>
      <c r="MA160" s="611"/>
      <c r="MB160" s="607">
        <f t="shared" si="853"/>
        <v>0</v>
      </c>
      <c r="MC160" s="622">
        <f t="shared" si="853"/>
        <v>0</v>
      </c>
      <c r="MD160" s="622">
        <f t="shared" si="853"/>
        <v>0</v>
      </c>
      <c r="ME160" s="622">
        <f t="shared" si="853"/>
        <v>0</v>
      </c>
      <c r="MF160" s="622">
        <f t="shared" si="853"/>
        <v>0</v>
      </c>
      <c r="MG160" s="622">
        <f t="shared" si="853"/>
        <v>0</v>
      </c>
      <c r="MH160" s="622">
        <f t="shared" si="853"/>
        <v>0</v>
      </c>
      <c r="MI160" s="622">
        <f t="shared" si="853"/>
        <v>0</v>
      </c>
      <c r="MJ160" s="622">
        <f t="shared" si="853"/>
        <v>0</v>
      </c>
      <c r="MK160" s="622">
        <f t="shared" si="853"/>
        <v>0</v>
      </c>
      <c r="ML160" s="622">
        <f t="shared" si="853"/>
        <v>0</v>
      </c>
      <c r="MM160" s="622">
        <f t="shared" si="853"/>
        <v>0</v>
      </c>
      <c r="MN160" s="610">
        <f t="shared" si="854"/>
        <v>0</v>
      </c>
      <c r="MO160" s="611"/>
      <c r="MP160" s="607">
        <f t="shared" si="855"/>
        <v>0</v>
      </c>
      <c r="MQ160" s="622">
        <f t="shared" si="855"/>
        <v>0</v>
      </c>
      <c r="MR160" s="622">
        <f t="shared" si="855"/>
        <v>0</v>
      </c>
      <c r="MS160" s="622">
        <f t="shared" si="855"/>
        <v>0</v>
      </c>
      <c r="MT160" s="622">
        <f t="shared" si="855"/>
        <v>0</v>
      </c>
      <c r="MU160" s="622">
        <f t="shared" si="855"/>
        <v>0</v>
      </c>
      <c r="MV160" s="622">
        <f t="shared" si="855"/>
        <v>0</v>
      </c>
      <c r="MW160" s="622">
        <f t="shared" si="855"/>
        <v>0</v>
      </c>
      <c r="MX160" s="622">
        <f t="shared" si="855"/>
        <v>0</v>
      </c>
      <c r="MY160" s="622">
        <f t="shared" si="855"/>
        <v>0</v>
      </c>
      <c r="MZ160" s="622">
        <f t="shared" si="855"/>
        <v>0</v>
      </c>
      <c r="NA160" s="622">
        <f t="shared" si="855"/>
        <v>0</v>
      </c>
      <c r="NB160" s="610">
        <f t="shared" si="856"/>
        <v>0</v>
      </c>
      <c r="NC160" s="611"/>
      <c r="ND160" s="607">
        <f t="shared" si="857"/>
        <v>0</v>
      </c>
      <c r="NE160" s="622">
        <f t="shared" si="857"/>
        <v>0</v>
      </c>
      <c r="NF160" s="622">
        <f t="shared" si="857"/>
        <v>0</v>
      </c>
      <c r="NG160" s="622">
        <f t="shared" si="857"/>
        <v>0</v>
      </c>
      <c r="NH160" s="622">
        <f t="shared" si="857"/>
        <v>0</v>
      </c>
      <c r="NI160" s="622">
        <f t="shared" si="857"/>
        <v>0</v>
      </c>
      <c r="NJ160" s="622">
        <f t="shared" si="857"/>
        <v>0</v>
      </c>
      <c r="NK160" s="622">
        <f t="shared" si="857"/>
        <v>0</v>
      </c>
      <c r="NL160" s="622">
        <f t="shared" si="857"/>
        <v>0</v>
      </c>
      <c r="NM160" s="622">
        <f t="shared" si="857"/>
        <v>0</v>
      </c>
      <c r="NN160" s="622">
        <f t="shared" si="857"/>
        <v>0</v>
      </c>
      <c r="NO160" s="622">
        <f t="shared" si="857"/>
        <v>0</v>
      </c>
      <c r="NP160" s="610">
        <f t="shared" si="858"/>
        <v>0</v>
      </c>
      <c r="NQ160" s="611"/>
      <c r="NR160" s="607">
        <f t="shared" si="859"/>
        <v>0</v>
      </c>
      <c r="NS160" s="622">
        <f t="shared" si="859"/>
        <v>0</v>
      </c>
      <c r="NT160" s="622">
        <f t="shared" si="859"/>
        <v>0</v>
      </c>
      <c r="NU160" s="622">
        <f t="shared" si="859"/>
        <v>0</v>
      </c>
      <c r="NV160" s="622">
        <f t="shared" si="859"/>
        <v>0</v>
      </c>
      <c r="NW160" s="622">
        <f t="shared" si="859"/>
        <v>0</v>
      </c>
      <c r="NX160" s="622">
        <f t="shared" si="859"/>
        <v>0</v>
      </c>
      <c r="NY160" s="622">
        <f t="shared" si="859"/>
        <v>0</v>
      </c>
      <c r="NZ160" s="622">
        <f t="shared" si="859"/>
        <v>0</v>
      </c>
      <c r="OA160" s="622">
        <f t="shared" si="859"/>
        <v>0</v>
      </c>
      <c r="OB160" s="622">
        <f t="shared" si="859"/>
        <v>0</v>
      </c>
      <c r="OC160" s="622">
        <f t="shared" si="859"/>
        <v>0</v>
      </c>
      <c r="OD160" s="610">
        <f t="shared" si="860"/>
        <v>0</v>
      </c>
      <c r="OE160" s="611"/>
      <c r="OF160" s="607">
        <f t="shared" si="861"/>
        <v>0</v>
      </c>
      <c r="OG160" s="622">
        <f t="shared" si="861"/>
        <v>0</v>
      </c>
      <c r="OH160" s="622">
        <f t="shared" si="861"/>
        <v>0</v>
      </c>
      <c r="OI160" s="622">
        <f t="shared" si="861"/>
        <v>0</v>
      </c>
      <c r="OJ160" s="622">
        <f t="shared" si="861"/>
        <v>0</v>
      </c>
      <c r="OK160" s="622">
        <f t="shared" si="861"/>
        <v>0</v>
      </c>
      <c r="OL160" s="622">
        <f t="shared" si="861"/>
        <v>0</v>
      </c>
      <c r="OM160" s="622">
        <f t="shared" si="861"/>
        <v>0</v>
      </c>
      <c r="ON160" s="622">
        <f t="shared" si="861"/>
        <v>0</v>
      </c>
      <c r="OO160" s="622">
        <f t="shared" si="861"/>
        <v>0</v>
      </c>
      <c r="OP160" s="622">
        <f t="shared" si="861"/>
        <v>0</v>
      </c>
      <c r="OQ160" s="622">
        <f t="shared" si="861"/>
        <v>0</v>
      </c>
      <c r="OR160" s="610">
        <f t="shared" si="862"/>
        <v>0</v>
      </c>
      <c r="OS160" s="611"/>
      <c r="OT160" s="607">
        <f t="shared" si="863"/>
        <v>0</v>
      </c>
      <c r="OU160" s="622">
        <f t="shared" si="863"/>
        <v>0</v>
      </c>
      <c r="OV160" s="622">
        <f t="shared" si="863"/>
        <v>0</v>
      </c>
      <c r="OW160" s="622">
        <f t="shared" si="863"/>
        <v>0</v>
      </c>
      <c r="OX160" s="622">
        <f t="shared" si="863"/>
        <v>0</v>
      </c>
      <c r="OY160" s="622">
        <f t="shared" si="863"/>
        <v>0</v>
      </c>
      <c r="OZ160" s="622">
        <f t="shared" si="863"/>
        <v>0</v>
      </c>
      <c r="PA160" s="622">
        <f t="shared" si="863"/>
        <v>0</v>
      </c>
      <c r="PB160" s="622">
        <f t="shared" si="863"/>
        <v>0</v>
      </c>
      <c r="PC160" s="622">
        <f t="shared" si="863"/>
        <v>0</v>
      </c>
      <c r="PD160" s="622">
        <f t="shared" si="863"/>
        <v>0</v>
      </c>
      <c r="PE160" s="622">
        <f t="shared" si="863"/>
        <v>0</v>
      </c>
      <c r="PF160" s="610">
        <f t="shared" si="864"/>
        <v>0</v>
      </c>
      <c r="PG160" s="611"/>
      <c r="PH160" s="607">
        <f t="shared" si="865"/>
        <v>0</v>
      </c>
      <c r="PI160" s="622">
        <f t="shared" si="865"/>
        <v>0</v>
      </c>
      <c r="PJ160" s="622">
        <f t="shared" si="865"/>
        <v>0</v>
      </c>
      <c r="PK160" s="622">
        <f t="shared" si="865"/>
        <v>0</v>
      </c>
      <c r="PL160" s="622">
        <f t="shared" si="865"/>
        <v>0</v>
      </c>
      <c r="PM160" s="622">
        <f t="shared" si="865"/>
        <v>0</v>
      </c>
      <c r="PN160" s="622">
        <f t="shared" si="865"/>
        <v>0</v>
      </c>
      <c r="PO160" s="622">
        <f t="shared" si="865"/>
        <v>0</v>
      </c>
      <c r="PP160" s="622">
        <f t="shared" si="865"/>
        <v>0</v>
      </c>
      <c r="PQ160" s="622">
        <f t="shared" si="865"/>
        <v>0</v>
      </c>
      <c r="PR160" s="622">
        <f t="shared" si="865"/>
        <v>0</v>
      </c>
      <c r="PS160" s="622">
        <f t="shared" si="865"/>
        <v>0</v>
      </c>
      <c r="PT160" s="610">
        <f t="shared" si="866"/>
        <v>0</v>
      </c>
      <c r="PU160" s="611"/>
      <c r="PV160" s="610">
        <f t="shared" si="867"/>
        <v>0</v>
      </c>
      <c r="PW160" s="610">
        <f t="shared" si="867"/>
        <v>0</v>
      </c>
      <c r="PX160" s="610">
        <f t="shared" si="867"/>
        <v>0</v>
      </c>
      <c r="PY160" s="610">
        <f t="shared" si="867"/>
        <v>0</v>
      </c>
      <c r="PZ160" s="610">
        <f t="shared" si="867"/>
        <v>0</v>
      </c>
      <c r="QA160" s="610">
        <f t="shared" si="867"/>
        <v>0</v>
      </c>
      <c r="QB160" s="610">
        <f t="shared" si="867"/>
        <v>0</v>
      </c>
      <c r="QC160" s="610">
        <f t="shared" si="867"/>
        <v>0</v>
      </c>
      <c r="QD160" s="610">
        <f t="shared" si="867"/>
        <v>0</v>
      </c>
      <c r="QE160" s="610">
        <f t="shared" si="867"/>
        <v>0</v>
      </c>
      <c r="QF160" s="610">
        <f t="shared" si="867"/>
        <v>0</v>
      </c>
      <c r="QG160" s="610">
        <f t="shared" si="867"/>
        <v>0</v>
      </c>
      <c r="QH160" s="610">
        <f t="shared" si="868"/>
        <v>0</v>
      </c>
    </row>
    <row r="161" spans="1:450" s="392" customFormat="1" ht="12.5" x14ac:dyDescent="0.25">
      <c r="A161" s="589" t="s">
        <v>938</v>
      </c>
      <c r="B161" s="390" t="s">
        <v>883</v>
      </c>
      <c r="C161" s="313"/>
      <c r="D161" s="607">
        <f t="shared" si="806"/>
        <v>0</v>
      </c>
      <c r="E161" s="623">
        <f t="shared" si="806"/>
        <v>0</v>
      </c>
      <c r="F161" s="623">
        <f t="shared" si="806"/>
        <v>0</v>
      </c>
      <c r="G161" s="623">
        <f t="shared" si="806"/>
        <v>0</v>
      </c>
      <c r="H161" s="623">
        <f t="shared" si="806"/>
        <v>0</v>
      </c>
      <c r="I161" s="623">
        <f t="shared" si="806"/>
        <v>0</v>
      </c>
      <c r="J161" s="623">
        <f t="shared" si="806"/>
        <v>0</v>
      </c>
      <c r="K161" s="623">
        <f t="shared" si="806"/>
        <v>0</v>
      </c>
      <c r="L161" s="623">
        <f t="shared" si="806"/>
        <v>0</v>
      </c>
      <c r="M161" s="623">
        <f t="shared" si="806"/>
        <v>0</v>
      </c>
      <c r="N161" s="623">
        <f t="shared" si="806"/>
        <v>0</v>
      </c>
      <c r="O161" s="623">
        <f t="shared" si="806"/>
        <v>0</v>
      </c>
      <c r="P161" s="610">
        <f t="shared" si="807"/>
        <v>0</v>
      </c>
      <c r="Q161" s="611"/>
      <c r="R161" s="607">
        <f t="shared" si="808"/>
        <v>0</v>
      </c>
      <c r="S161" s="623">
        <f t="shared" si="808"/>
        <v>0</v>
      </c>
      <c r="T161" s="623">
        <f t="shared" si="808"/>
        <v>0</v>
      </c>
      <c r="U161" s="623">
        <f t="shared" si="808"/>
        <v>0</v>
      </c>
      <c r="V161" s="623">
        <f t="shared" si="808"/>
        <v>0</v>
      </c>
      <c r="W161" s="623">
        <f t="shared" si="808"/>
        <v>0</v>
      </c>
      <c r="X161" s="623">
        <f t="shared" si="808"/>
        <v>0</v>
      </c>
      <c r="Y161" s="623">
        <f t="shared" si="808"/>
        <v>0</v>
      </c>
      <c r="Z161" s="623">
        <f t="shared" si="808"/>
        <v>0</v>
      </c>
      <c r="AA161" s="623">
        <f t="shared" si="808"/>
        <v>0</v>
      </c>
      <c r="AB161" s="623">
        <f t="shared" si="808"/>
        <v>0</v>
      </c>
      <c r="AC161" s="623">
        <f t="shared" si="808"/>
        <v>0</v>
      </c>
      <c r="AD161" s="610">
        <f t="shared" si="809"/>
        <v>0</v>
      </c>
      <c r="AE161" s="611"/>
      <c r="AF161" s="607">
        <f t="shared" si="810"/>
        <v>0</v>
      </c>
      <c r="AG161" s="623">
        <f t="shared" si="810"/>
        <v>0</v>
      </c>
      <c r="AH161" s="623">
        <f t="shared" si="810"/>
        <v>0</v>
      </c>
      <c r="AI161" s="623">
        <f t="shared" si="810"/>
        <v>0</v>
      </c>
      <c r="AJ161" s="623">
        <f t="shared" si="810"/>
        <v>0</v>
      </c>
      <c r="AK161" s="623">
        <f t="shared" si="810"/>
        <v>0</v>
      </c>
      <c r="AL161" s="623">
        <f t="shared" si="810"/>
        <v>0</v>
      </c>
      <c r="AM161" s="623">
        <f t="shared" si="810"/>
        <v>0</v>
      </c>
      <c r="AN161" s="623">
        <f t="shared" si="810"/>
        <v>0</v>
      </c>
      <c r="AO161" s="623">
        <f t="shared" si="810"/>
        <v>0</v>
      </c>
      <c r="AP161" s="623">
        <f t="shared" si="810"/>
        <v>0</v>
      </c>
      <c r="AQ161" s="623">
        <f t="shared" si="810"/>
        <v>0</v>
      </c>
      <c r="AR161" s="610">
        <f t="shared" si="811"/>
        <v>0</v>
      </c>
      <c r="AS161" s="611"/>
      <c r="AT161" s="607">
        <f t="shared" si="812"/>
        <v>0</v>
      </c>
      <c r="AU161" s="623">
        <f t="shared" si="812"/>
        <v>0</v>
      </c>
      <c r="AV161" s="623">
        <f t="shared" si="812"/>
        <v>0</v>
      </c>
      <c r="AW161" s="623">
        <f t="shared" si="812"/>
        <v>0</v>
      </c>
      <c r="AX161" s="623">
        <f t="shared" si="812"/>
        <v>0</v>
      </c>
      <c r="AY161" s="623">
        <f t="shared" si="812"/>
        <v>0</v>
      </c>
      <c r="AZ161" s="623">
        <f t="shared" si="812"/>
        <v>0</v>
      </c>
      <c r="BA161" s="623">
        <f t="shared" si="812"/>
        <v>0</v>
      </c>
      <c r="BB161" s="623">
        <f t="shared" si="812"/>
        <v>0</v>
      </c>
      <c r="BC161" s="623">
        <f t="shared" si="812"/>
        <v>0</v>
      </c>
      <c r="BD161" s="623">
        <f t="shared" si="812"/>
        <v>0</v>
      </c>
      <c r="BE161" s="623">
        <f t="shared" si="812"/>
        <v>0</v>
      </c>
      <c r="BF161" s="610">
        <f t="shared" si="813"/>
        <v>0</v>
      </c>
      <c r="BG161" s="611"/>
      <c r="BH161" s="607">
        <f t="shared" si="814"/>
        <v>0</v>
      </c>
      <c r="BI161" s="623">
        <f t="shared" si="814"/>
        <v>0</v>
      </c>
      <c r="BJ161" s="623">
        <f t="shared" si="814"/>
        <v>0</v>
      </c>
      <c r="BK161" s="623">
        <f t="shared" si="814"/>
        <v>0</v>
      </c>
      <c r="BL161" s="623">
        <f t="shared" si="814"/>
        <v>0</v>
      </c>
      <c r="BM161" s="623">
        <f t="shared" si="814"/>
        <v>0</v>
      </c>
      <c r="BN161" s="623">
        <f t="shared" si="814"/>
        <v>0</v>
      </c>
      <c r="BO161" s="623">
        <f t="shared" si="814"/>
        <v>0</v>
      </c>
      <c r="BP161" s="623">
        <f t="shared" si="814"/>
        <v>0</v>
      </c>
      <c r="BQ161" s="623">
        <f t="shared" si="814"/>
        <v>0</v>
      </c>
      <c r="BR161" s="623">
        <f t="shared" si="814"/>
        <v>0</v>
      </c>
      <c r="BS161" s="623">
        <f t="shared" si="814"/>
        <v>0</v>
      </c>
      <c r="BT161" s="610">
        <f t="shared" si="815"/>
        <v>0</v>
      </c>
      <c r="BU161" s="611"/>
      <c r="BV161" s="607">
        <f t="shared" si="816"/>
        <v>0</v>
      </c>
      <c r="BW161" s="623">
        <f t="shared" si="816"/>
        <v>0</v>
      </c>
      <c r="BX161" s="623">
        <f t="shared" si="816"/>
        <v>0</v>
      </c>
      <c r="BY161" s="623">
        <f t="shared" si="816"/>
        <v>0</v>
      </c>
      <c r="BZ161" s="623">
        <f t="shared" si="816"/>
        <v>0</v>
      </c>
      <c r="CA161" s="623">
        <f t="shared" si="816"/>
        <v>0</v>
      </c>
      <c r="CB161" s="623">
        <f t="shared" si="816"/>
        <v>0</v>
      </c>
      <c r="CC161" s="623">
        <f t="shared" si="816"/>
        <v>0</v>
      </c>
      <c r="CD161" s="623">
        <f t="shared" si="816"/>
        <v>0</v>
      </c>
      <c r="CE161" s="623">
        <f t="shared" si="816"/>
        <v>0</v>
      </c>
      <c r="CF161" s="623">
        <f t="shared" si="816"/>
        <v>0</v>
      </c>
      <c r="CG161" s="623">
        <f t="shared" si="816"/>
        <v>0</v>
      </c>
      <c r="CH161" s="610">
        <f t="shared" si="817"/>
        <v>0</v>
      </c>
      <c r="CI161" s="611"/>
      <c r="CJ161" s="607">
        <f t="shared" si="818"/>
        <v>0</v>
      </c>
      <c r="CK161" s="623">
        <f t="shared" si="818"/>
        <v>0</v>
      </c>
      <c r="CL161" s="623">
        <f t="shared" si="818"/>
        <v>0</v>
      </c>
      <c r="CM161" s="623">
        <f t="shared" si="818"/>
        <v>0</v>
      </c>
      <c r="CN161" s="623">
        <f t="shared" si="818"/>
        <v>0</v>
      </c>
      <c r="CO161" s="623">
        <f t="shared" si="818"/>
        <v>0</v>
      </c>
      <c r="CP161" s="623">
        <f t="shared" si="818"/>
        <v>0</v>
      </c>
      <c r="CQ161" s="623">
        <f t="shared" si="818"/>
        <v>0</v>
      </c>
      <c r="CR161" s="623">
        <f t="shared" si="818"/>
        <v>0</v>
      </c>
      <c r="CS161" s="623">
        <f t="shared" si="818"/>
        <v>0</v>
      </c>
      <c r="CT161" s="623">
        <f t="shared" si="818"/>
        <v>0</v>
      </c>
      <c r="CU161" s="623">
        <f t="shared" si="818"/>
        <v>0</v>
      </c>
      <c r="CV161" s="610">
        <f t="shared" si="819"/>
        <v>0</v>
      </c>
      <c r="CW161" s="611"/>
      <c r="CX161" s="607">
        <f t="shared" si="820"/>
        <v>0</v>
      </c>
      <c r="CY161" s="623">
        <f t="shared" si="820"/>
        <v>0</v>
      </c>
      <c r="CZ161" s="623">
        <f t="shared" si="820"/>
        <v>0</v>
      </c>
      <c r="DA161" s="623">
        <f t="shared" si="820"/>
        <v>0</v>
      </c>
      <c r="DB161" s="623">
        <f t="shared" si="820"/>
        <v>0</v>
      </c>
      <c r="DC161" s="623">
        <f t="shared" si="820"/>
        <v>0</v>
      </c>
      <c r="DD161" s="623">
        <f t="shared" si="820"/>
        <v>0</v>
      </c>
      <c r="DE161" s="623">
        <f t="shared" si="820"/>
        <v>0</v>
      </c>
      <c r="DF161" s="623">
        <f t="shared" si="820"/>
        <v>0</v>
      </c>
      <c r="DG161" s="623">
        <f t="shared" si="820"/>
        <v>0</v>
      </c>
      <c r="DH161" s="623">
        <f t="shared" si="820"/>
        <v>0</v>
      </c>
      <c r="DI161" s="623">
        <f t="shared" si="820"/>
        <v>0</v>
      </c>
      <c r="DJ161" s="610">
        <f>+SUBTOTAL(9,CX161:DI161)</f>
        <v>0</v>
      </c>
      <c r="DK161" s="611"/>
      <c r="DL161" s="607">
        <f t="shared" si="822"/>
        <v>0</v>
      </c>
      <c r="DM161" s="623">
        <f t="shared" si="822"/>
        <v>0</v>
      </c>
      <c r="DN161" s="623">
        <f t="shared" si="822"/>
        <v>0</v>
      </c>
      <c r="DO161" s="623">
        <f t="shared" si="822"/>
        <v>0</v>
      </c>
      <c r="DP161" s="623">
        <f t="shared" si="822"/>
        <v>0</v>
      </c>
      <c r="DQ161" s="623">
        <f t="shared" si="822"/>
        <v>0</v>
      </c>
      <c r="DR161" s="623">
        <f t="shared" si="822"/>
        <v>0</v>
      </c>
      <c r="DS161" s="623">
        <f t="shared" si="822"/>
        <v>0</v>
      </c>
      <c r="DT161" s="623">
        <f t="shared" si="822"/>
        <v>0</v>
      </c>
      <c r="DU161" s="623">
        <f t="shared" si="822"/>
        <v>0</v>
      </c>
      <c r="DV161" s="623">
        <f t="shared" si="822"/>
        <v>0</v>
      </c>
      <c r="DW161" s="623">
        <f t="shared" si="822"/>
        <v>0</v>
      </c>
      <c r="DX161" s="610">
        <f t="shared" si="823"/>
        <v>0</v>
      </c>
      <c r="DY161" s="611"/>
      <c r="DZ161" s="607">
        <f t="shared" si="824"/>
        <v>0</v>
      </c>
      <c r="EA161" s="623">
        <f t="shared" si="824"/>
        <v>0</v>
      </c>
      <c r="EB161" s="623">
        <f t="shared" si="824"/>
        <v>0</v>
      </c>
      <c r="EC161" s="623">
        <f t="shared" si="824"/>
        <v>0</v>
      </c>
      <c r="ED161" s="623">
        <f t="shared" si="824"/>
        <v>0</v>
      </c>
      <c r="EE161" s="623">
        <f t="shared" si="824"/>
        <v>0</v>
      </c>
      <c r="EF161" s="623">
        <f t="shared" si="824"/>
        <v>0</v>
      </c>
      <c r="EG161" s="623">
        <f t="shared" si="824"/>
        <v>0</v>
      </c>
      <c r="EH161" s="623">
        <f t="shared" si="824"/>
        <v>0</v>
      </c>
      <c r="EI161" s="623">
        <f t="shared" si="824"/>
        <v>0</v>
      </c>
      <c r="EJ161" s="623">
        <f t="shared" si="824"/>
        <v>0</v>
      </c>
      <c r="EK161" s="623">
        <f t="shared" si="824"/>
        <v>0</v>
      </c>
      <c r="EL161" s="610">
        <f t="shared" si="825"/>
        <v>0</v>
      </c>
      <c r="EM161" s="611"/>
      <c r="EN161" s="607">
        <f t="shared" si="826"/>
        <v>0</v>
      </c>
      <c r="EO161" s="623">
        <f t="shared" si="826"/>
        <v>0</v>
      </c>
      <c r="EP161" s="623">
        <f t="shared" si="826"/>
        <v>0</v>
      </c>
      <c r="EQ161" s="623">
        <f t="shared" si="826"/>
        <v>0</v>
      </c>
      <c r="ER161" s="623">
        <f t="shared" si="826"/>
        <v>0</v>
      </c>
      <c r="ES161" s="623">
        <f t="shared" si="826"/>
        <v>0</v>
      </c>
      <c r="ET161" s="623">
        <f t="shared" si="826"/>
        <v>0</v>
      </c>
      <c r="EU161" s="623">
        <f t="shared" si="826"/>
        <v>0</v>
      </c>
      <c r="EV161" s="623">
        <f t="shared" si="826"/>
        <v>0</v>
      </c>
      <c r="EW161" s="623">
        <f t="shared" si="826"/>
        <v>0</v>
      </c>
      <c r="EX161" s="623">
        <f t="shared" si="826"/>
        <v>0</v>
      </c>
      <c r="EY161" s="623">
        <f t="shared" si="826"/>
        <v>0</v>
      </c>
      <c r="EZ161" s="610">
        <f t="shared" si="827"/>
        <v>0</v>
      </c>
      <c r="FA161" s="611"/>
      <c r="FB161" s="607">
        <f t="shared" si="828"/>
        <v>0</v>
      </c>
      <c r="FC161" s="623">
        <f t="shared" si="828"/>
        <v>0</v>
      </c>
      <c r="FD161" s="623">
        <f t="shared" si="828"/>
        <v>0</v>
      </c>
      <c r="FE161" s="623">
        <f t="shared" si="828"/>
        <v>0</v>
      </c>
      <c r="FF161" s="623">
        <f t="shared" si="828"/>
        <v>0</v>
      </c>
      <c r="FG161" s="623">
        <f t="shared" si="828"/>
        <v>0</v>
      </c>
      <c r="FH161" s="623">
        <f t="shared" si="828"/>
        <v>0</v>
      </c>
      <c r="FI161" s="623">
        <f t="shared" si="828"/>
        <v>0</v>
      </c>
      <c r="FJ161" s="623">
        <f t="shared" si="828"/>
        <v>0</v>
      </c>
      <c r="FK161" s="623">
        <f t="shared" si="828"/>
        <v>0</v>
      </c>
      <c r="FL161" s="623">
        <f t="shared" si="828"/>
        <v>0</v>
      </c>
      <c r="FM161" s="623">
        <f t="shared" si="828"/>
        <v>0</v>
      </c>
      <c r="FN161" s="610">
        <f t="shared" ref="FN161:FN167" si="870">+SUBTOTAL(9,FB161:FM161)</f>
        <v>0</v>
      </c>
      <c r="FO161" s="611"/>
      <c r="FP161" s="607">
        <f t="shared" si="830"/>
        <v>0</v>
      </c>
      <c r="FQ161" s="623">
        <f t="shared" si="830"/>
        <v>0</v>
      </c>
      <c r="FR161" s="623">
        <f t="shared" si="830"/>
        <v>0</v>
      </c>
      <c r="FS161" s="623">
        <f t="shared" si="830"/>
        <v>0</v>
      </c>
      <c r="FT161" s="623">
        <f t="shared" si="830"/>
        <v>0</v>
      </c>
      <c r="FU161" s="623">
        <f t="shared" si="830"/>
        <v>0</v>
      </c>
      <c r="FV161" s="623">
        <f t="shared" si="830"/>
        <v>0</v>
      </c>
      <c r="FW161" s="623">
        <f t="shared" si="830"/>
        <v>0</v>
      </c>
      <c r="FX161" s="623">
        <f t="shared" si="830"/>
        <v>0</v>
      </c>
      <c r="FY161" s="623">
        <f t="shared" si="830"/>
        <v>0</v>
      </c>
      <c r="FZ161" s="623">
        <f t="shared" si="830"/>
        <v>0</v>
      </c>
      <c r="GA161" s="623">
        <f t="shared" si="830"/>
        <v>0</v>
      </c>
      <c r="GB161" s="610">
        <f t="shared" si="869"/>
        <v>0</v>
      </c>
      <c r="GC161" s="611"/>
      <c r="GD161" s="607">
        <f t="shared" si="831"/>
        <v>0</v>
      </c>
      <c r="GE161" s="623">
        <f t="shared" si="831"/>
        <v>0</v>
      </c>
      <c r="GF161" s="623">
        <f t="shared" si="831"/>
        <v>0</v>
      </c>
      <c r="GG161" s="623">
        <f t="shared" si="831"/>
        <v>0</v>
      </c>
      <c r="GH161" s="623">
        <f t="shared" si="831"/>
        <v>0</v>
      </c>
      <c r="GI161" s="623">
        <f t="shared" si="831"/>
        <v>0</v>
      </c>
      <c r="GJ161" s="623">
        <f t="shared" si="831"/>
        <v>0</v>
      </c>
      <c r="GK161" s="623">
        <f t="shared" si="831"/>
        <v>0</v>
      </c>
      <c r="GL161" s="623">
        <f t="shared" si="831"/>
        <v>0</v>
      </c>
      <c r="GM161" s="623">
        <f t="shared" si="831"/>
        <v>0</v>
      </c>
      <c r="GN161" s="623">
        <f t="shared" si="831"/>
        <v>0</v>
      </c>
      <c r="GO161" s="623">
        <f t="shared" si="831"/>
        <v>0</v>
      </c>
      <c r="GP161" s="610">
        <f t="shared" si="832"/>
        <v>0</v>
      </c>
      <c r="GQ161" s="611"/>
      <c r="GR161" s="607">
        <f t="shared" si="833"/>
        <v>0</v>
      </c>
      <c r="GS161" s="623">
        <f t="shared" si="833"/>
        <v>0</v>
      </c>
      <c r="GT161" s="623">
        <f t="shared" si="833"/>
        <v>0</v>
      </c>
      <c r="GU161" s="623">
        <f t="shared" si="833"/>
        <v>0</v>
      </c>
      <c r="GV161" s="623">
        <f t="shared" si="833"/>
        <v>0</v>
      </c>
      <c r="GW161" s="623">
        <f t="shared" si="833"/>
        <v>0</v>
      </c>
      <c r="GX161" s="623">
        <f t="shared" si="833"/>
        <v>0</v>
      </c>
      <c r="GY161" s="623">
        <f t="shared" si="833"/>
        <v>0</v>
      </c>
      <c r="GZ161" s="623">
        <f t="shared" si="833"/>
        <v>0</v>
      </c>
      <c r="HA161" s="623">
        <f t="shared" si="833"/>
        <v>0</v>
      </c>
      <c r="HB161" s="623">
        <f t="shared" si="833"/>
        <v>0</v>
      </c>
      <c r="HC161" s="623">
        <f t="shared" si="833"/>
        <v>0</v>
      </c>
      <c r="HD161" s="610">
        <f t="shared" si="834"/>
        <v>0</v>
      </c>
      <c r="HE161" s="611"/>
      <c r="HF161" s="607">
        <f t="shared" si="835"/>
        <v>0</v>
      </c>
      <c r="HG161" s="623">
        <f t="shared" si="835"/>
        <v>0</v>
      </c>
      <c r="HH161" s="623">
        <f t="shared" si="835"/>
        <v>0</v>
      </c>
      <c r="HI161" s="623">
        <f t="shared" si="835"/>
        <v>0</v>
      </c>
      <c r="HJ161" s="623">
        <f t="shared" si="835"/>
        <v>0</v>
      </c>
      <c r="HK161" s="623">
        <f t="shared" si="835"/>
        <v>0</v>
      </c>
      <c r="HL161" s="623">
        <f t="shared" si="835"/>
        <v>0</v>
      </c>
      <c r="HM161" s="623">
        <f t="shared" si="835"/>
        <v>0</v>
      </c>
      <c r="HN161" s="623">
        <f t="shared" si="835"/>
        <v>0</v>
      </c>
      <c r="HO161" s="623">
        <f t="shared" si="835"/>
        <v>0</v>
      </c>
      <c r="HP161" s="623">
        <f t="shared" si="835"/>
        <v>0</v>
      </c>
      <c r="HQ161" s="623">
        <f t="shared" si="835"/>
        <v>0</v>
      </c>
      <c r="HR161" s="610">
        <f t="shared" si="836"/>
        <v>0</v>
      </c>
      <c r="HS161" s="611"/>
      <c r="HT161" s="607">
        <f t="shared" si="837"/>
        <v>0</v>
      </c>
      <c r="HU161" s="623">
        <f t="shared" si="837"/>
        <v>0</v>
      </c>
      <c r="HV161" s="623">
        <f t="shared" si="837"/>
        <v>0</v>
      </c>
      <c r="HW161" s="623">
        <f t="shared" si="837"/>
        <v>0</v>
      </c>
      <c r="HX161" s="623">
        <f t="shared" si="837"/>
        <v>0</v>
      </c>
      <c r="HY161" s="623">
        <f t="shared" si="837"/>
        <v>0</v>
      </c>
      <c r="HZ161" s="623">
        <f t="shared" si="837"/>
        <v>0</v>
      </c>
      <c r="IA161" s="623">
        <f t="shared" si="837"/>
        <v>0</v>
      </c>
      <c r="IB161" s="623">
        <f t="shared" si="837"/>
        <v>0</v>
      </c>
      <c r="IC161" s="623">
        <f t="shared" si="837"/>
        <v>0</v>
      </c>
      <c r="ID161" s="623">
        <f t="shared" si="837"/>
        <v>0</v>
      </c>
      <c r="IE161" s="623">
        <f t="shared" si="837"/>
        <v>0</v>
      </c>
      <c r="IF161" s="610">
        <f t="shared" si="838"/>
        <v>0</v>
      </c>
      <c r="IG161" s="611"/>
      <c r="IH161" s="607">
        <f t="shared" si="839"/>
        <v>0</v>
      </c>
      <c r="II161" s="623">
        <f t="shared" si="839"/>
        <v>0</v>
      </c>
      <c r="IJ161" s="623">
        <f t="shared" si="839"/>
        <v>0</v>
      </c>
      <c r="IK161" s="623">
        <f t="shared" si="839"/>
        <v>0</v>
      </c>
      <c r="IL161" s="623">
        <f t="shared" si="839"/>
        <v>0</v>
      </c>
      <c r="IM161" s="623">
        <f t="shared" si="839"/>
        <v>0</v>
      </c>
      <c r="IN161" s="623">
        <f t="shared" si="839"/>
        <v>0</v>
      </c>
      <c r="IO161" s="623">
        <f t="shared" si="839"/>
        <v>0</v>
      </c>
      <c r="IP161" s="623">
        <f t="shared" si="839"/>
        <v>0</v>
      </c>
      <c r="IQ161" s="623">
        <f t="shared" si="839"/>
        <v>0</v>
      </c>
      <c r="IR161" s="623">
        <f t="shared" si="839"/>
        <v>0</v>
      </c>
      <c r="IS161" s="623">
        <f t="shared" si="839"/>
        <v>0</v>
      </c>
      <c r="IT161" s="610">
        <f t="shared" si="840"/>
        <v>0</v>
      </c>
      <c r="IU161" s="611"/>
      <c r="IV161" s="607">
        <f t="shared" si="841"/>
        <v>0</v>
      </c>
      <c r="IW161" s="623">
        <f t="shared" si="841"/>
        <v>0</v>
      </c>
      <c r="IX161" s="623">
        <f t="shared" si="841"/>
        <v>0</v>
      </c>
      <c r="IY161" s="623">
        <f t="shared" si="841"/>
        <v>0</v>
      </c>
      <c r="IZ161" s="623">
        <f t="shared" si="841"/>
        <v>0</v>
      </c>
      <c r="JA161" s="623">
        <f t="shared" si="841"/>
        <v>0</v>
      </c>
      <c r="JB161" s="623">
        <f t="shared" si="841"/>
        <v>0</v>
      </c>
      <c r="JC161" s="623">
        <f t="shared" si="841"/>
        <v>0</v>
      </c>
      <c r="JD161" s="623">
        <f t="shared" si="841"/>
        <v>0</v>
      </c>
      <c r="JE161" s="623">
        <f t="shared" si="841"/>
        <v>0</v>
      </c>
      <c r="JF161" s="623">
        <f t="shared" si="841"/>
        <v>0</v>
      </c>
      <c r="JG161" s="623">
        <f t="shared" si="841"/>
        <v>0</v>
      </c>
      <c r="JH161" s="610">
        <f t="shared" si="842"/>
        <v>0</v>
      </c>
      <c r="JI161" s="611"/>
      <c r="JJ161" s="607">
        <f t="shared" si="843"/>
        <v>0</v>
      </c>
      <c r="JK161" s="623">
        <f t="shared" si="843"/>
        <v>0</v>
      </c>
      <c r="JL161" s="623">
        <f t="shared" si="843"/>
        <v>0</v>
      </c>
      <c r="JM161" s="623">
        <f t="shared" si="843"/>
        <v>0</v>
      </c>
      <c r="JN161" s="623">
        <f t="shared" si="843"/>
        <v>0</v>
      </c>
      <c r="JO161" s="623">
        <f t="shared" si="843"/>
        <v>0</v>
      </c>
      <c r="JP161" s="623">
        <f t="shared" si="843"/>
        <v>0</v>
      </c>
      <c r="JQ161" s="623">
        <f t="shared" si="843"/>
        <v>0</v>
      </c>
      <c r="JR161" s="623">
        <f t="shared" si="843"/>
        <v>0</v>
      </c>
      <c r="JS161" s="623">
        <f t="shared" si="843"/>
        <v>0</v>
      </c>
      <c r="JT161" s="623">
        <f t="shared" si="843"/>
        <v>0</v>
      </c>
      <c r="JU161" s="623">
        <f t="shared" si="843"/>
        <v>0</v>
      </c>
      <c r="JV161" s="610">
        <f t="shared" si="844"/>
        <v>0</v>
      </c>
      <c r="JW161" s="611"/>
      <c r="JX161" s="607">
        <f t="shared" si="845"/>
        <v>0</v>
      </c>
      <c r="JY161" s="623">
        <f t="shared" si="845"/>
        <v>0</v>
      </c>
      <c r="JZ161" s="623">
        <f t="shared" si="845"/>
        <v>0</v>
      </c>
      <c r="KA161" s="623">
        <f t="shared" si="845"/>
        <v>0</v>
      </c>
      <c r="KB161" s="623">
        <f t="shared" si="845"/>
        <v>0</v>
      </c>
      <c r="KC161" s="623">
        <f t="shared" si="845"/>
        <v>0</v>
      </c>
      <c r="KD161" s="623">
        <f t="shared" si="845"/>
        <v>0</v>
      </c>
      <c r="KE161" s="623">
        <f t="shared" si="845"/>
        <v>0</v>
      </c>
      <c r="KF161" s="623">
        <f t="shared" si="845"/>
        <v>0</v>
      </c>
      <c r="KG161" s="623">
        <f t="shared" si="845"/>
        <v>0</v>
      </c>
      <c r="KH161" s="623">
        <f t="shared" si="845"/>
        <v>0</v>
      </c>
      <c r="KI161" s="623">
        <f t="shared" si="845"/>
        <v>0</v>
      </c>
      <c r="KJ161" s="610">
        <f t="shared" si="846"/>
        <v>0</v>
      </c>
      <c r="KK161" s="611"/>
      <c r="KL161" s="607">
        <f t="shared" si="847"/>
        <v>0</v>
      </c>
      <c r="KM161" s="623">
        <f t="shared" si="847"/>
        <v>0</v>
      </c>
      <c r="KN161" s="623">
        <f t="shared" si="847"/>
        <v>0</v>
      </c>
      <c r="KO161" s="623">
        <f t="shared" si="847"/>
        <v>0</v>
      </c>
      <c r="KP161" s="623">
        <f t="shared" si="847"/>
        <v>0</v>
      </c>
      <c r="KQ161" s="623">
        <f t="shared" si="847"/>
        <v>0</v>
      </c>
      <c r="KR161" s="623">
        <f t="shared" si="847"/>
        <v>0</v>
      </c>
      <c r="KS161" s="623">
        <f t="shared" si="847"/>
        <v>0</v>
      </c>
      <c r="KT161" s="623">
        <f t="shared" si="847"/>
        <v>0</v>
      </c>
      <c r="KU161" s="623">
        <f t="shared" si="847"/>
        <v>0</v>
      </c>
      <c r="KV161" s="623">
        <f t="shared" si="847"/>
        <v>0</v>
      </c>
      <c r="KW161" s="623">
        <f t="shared" si="847"/>
        <v>0</v>
      </c>
      <c r="KX161" s="610">
        <f t="shared" si="848"/>
        <v>0</v>
      </c>
      <c r="KY161" s="611"/>
      <c r="KZ161" s="607">
        <f t="shared" si="849"/>
        <v>0</v>
      </c>
      <c r="LA161" s="623">
        <f t="shared" si="849"/>
        <v>0</v>
      </c>
      <c r="LB161" s="623">
        <f t="shared" si="849"/>
        <v>0</v>
      </c>
      <c r="LC161" s="623">
        <f t="shared" si="849"/>
        <v>0</v>
      </c>
      <c r="LD161" s="623">
        <f t="shared" si="849"/>
        <v>0</v>
      </c>
      <c r="LE161" s="623">
        <f t="shared" si="849"/>
        <v>0</v>
      </c>
      <c r="LF161" s="623">
        <f t="shared" si="849"/>
        <v>0</v>
      </c>
      <c r="LG161" s="623">
        <f t="shared" si="849"/>
        <v>0</v>
      </c>
      <c r="LH161" s="623">
        <f t="shared" si="849"/>
        <v>0</v>
      </c>
      <c r="LI161" s="623">
        <f t="shared" si="849"/>
        <v>0</v>
      </c>
      <c r="LJ161" s="623">
        <f t="shared" si="849"/>
        <v>0</v>
      </c>
      <c r="LK161" s="623">
        <f t="shared" si="849"/>
        <v>0</v>
      </c>
      <c r="LL161" s="610">
        <f t="shared" si="850"/>
        <v>0</v>
      </c>
      <c r="LM161" s="611"/>
      <c r="LN161" s="607">
        <f t="shared" si="851"/>
        <v>0</v>
      </c>
      <c r="LO161" s="623">
        <f t="shared" si="851"/>
        <v>0</v>
      </c>
      <c r="LP161" s="623">
        <f t="shared" si="851"/>
        <v>0</v>
      </c>
      <c r="LQ161" s="623">
        <f t="shared" si="851"/>
        <v>0</v>
      </c>
      <c r="LR161" s="623">
        <f t="shared" si="851"/>
        <v>0</v>
      </c>
      <c r="LS161" s="623">
        <f t="shared" si="851"/>
        <v>0</v>
      </c>
      <c r="LT161" s="623">
        <f t="shared" si="851"/>
        <v>0</v>
      </c>
      <c r="LU161" s="623">
        <f t="shared" si="851"/>
        <v>0</v>
      </c>
      <c r="LV161" s="623">
        <f t="shared" si="851"/>
        <v>0</v>
      </c>
      <c r="LW161" s="623">
        <f t="shared" si="851"/>
        <v>0</v>
      </c>
      <c r="LX161" s="623">
        <f t="shared" si="851"/>
        <v>0</v>
      </c>
      <c r="LY161" s="623">
        <f t="shared" si="851"/>
        <v>0</v>
      </c>
      <c r="LZ161" s="610">
        <f t="shared" si="852"/>
        <v>0</v>
      </c>
      <c r="MA161" s="611"/>
      <c r="MB161" s="607">
        <f t="shared" si="853"/>
        <v>0</v>
      </c>
      <c r="MC161" s="623">
        <f t="shared" si="853"/>
        <v>0</v>
      </c>
      <c r="MD161" s="623">
        <f t="shared" si="853"/>
        <v>0</v>
      </c>
      <c r="ME161" s="623">
        <f t="shared" si="853"/>
        <v>0</v>
      </c>
      <c r="MF161" s="623">
        <f t="shared" si="853"/>
        <v>0</v>
      </c>
      <c r="MG161" s="623">
        <f t="shared" si="853"/>
        <v>0</v>
      </c>
      <c r="MH161" s="623">
        <f t="shared" si="853"/>
        <v>0</v>
      </c>
      <c r="MI161" s="623">
        <f t="shared" si="853"/>
        <v>0</v>
      </c>
      <c r="MJ161" s="623">
        <f t="shared" si="853"/>
        <v>0</v>
      </c>
      <c r="MK161" s="623">
        <f t="shared" si="853"/>
        <v>0</v>
      </c>
      <c r="ML161" s="623">
        <f t="shared" si="853"/>
        <v>0</v>
      </c>
      <c r="MM161" s="623">
        <f t="shared" si="853"/>
        <v>0</v>
      </c>
      <c r="MN161" s="610">
        <f t="shared" si="854"/>
        <v>0</v>
      </c>
      <c r="MO161" s="611"/>
      <c r="MP161" s="607">
        <f t="shared" si="855"/>
        <v>0</v>
      </c>
      <c r="MQ161" s="623">
        <f t="shared" si="855"/>
        <v>0</v>
      </c>
      <c r="MR161" s="623">
        <f t="shared" si="855"/>
        <v>0</v>
      </c>
      <c r="MS161" s="623">
        <f t="shared" si="855"/>
        <v>0</v>
      </c>
      <c r="MT161" s="623">
        <f t="shared" si="855"/>
        <v>0</v>
      </c>
      <c r="MU161" s="623">
        <f t="shared" si="855"/>
        <v>0</v>
      </c>
      <c r="MV161" s="623">
        <f t="shared" si="855"/>
        <v>0</v>
      </c>
      <c r="MW161" s="623">
        <f t="shared" si="855"/>
        <v>0</v>
      </c>
      <c r="MX161" s="623">
        <f t="shared" si="855"/>
        <v>0</v>
      </c>
      <c r="MY161" s="623">
        <f t="shared" si="855"/>
        <v>0</v>
      </c>
      <c r="MZ161" s="623">
        <f t="shared" si="855"/>
        <v>0</v>
      </c>
      <c r="NA161" s="623">
        <f t="shared" si="855"/>
        <v>0</v>
      </c>
      <c r="NB161" s="610">
        <f t="shared" si="856"/>
        <v>0</v>
      </c>
      <c r="NC161" s="611"/>
      <c r="ND161" s="607">
        <f t="shared" si="857"/>
        <v>0</v>
      </c>
      <c r="NE161" s="623">
        <f t="shared" si="857"/>
        <v>0</v>
      </c>
      <c r="NF161" s="623">
        <f t="shared" si="857"/>
        <v>0</v>
      </c>
      <c r="NG161" s="623">
        <f t="shared" si="857"/>
        <v>0</v>
      </c>
      <c r="NH161" s="623">
        <f t="shared" si="857"/>
        <v>0</v>
      </c>
      <c r="NI161" s="623">
        <f t="shared" si="857"/>
        <v>0</v>
      </c>
      <c r="NJ161" s="623">
        <f t="shared" si="857"/>
        <v>0</v>
      </c>
      <c r="NK161" s="623">
        <f t="shared" si="857"/>
        <v>0</v>
      </c>
      <c r="NL161" s="623">
        <f t="shared" si="857"/>
        <v>0</v>
      </c>
      <c r="NM161" s="623">
        <f t="shared" si="857"/>
        <v>0</v>
      </c>
      <c r="NN161" s="623">
        <f t="shared" si="857"/>
        <v>0</v>
      </c>
      <c r="NO161" s="623">
        <f t="shared" si="857"/>
        <v>0</v>
      </c>
      <c r="NP161" s="610">
        <f t="shared" si="858"/>
        <v>0</v>
      </c>
      <c r="NQ161" s="611"/>
      <c r="NR161" s="607">
        <f t="shared" si="859"/>
        <v>0</v>
      </c>
      <c r="NS161" s="623">
        <f t="shared" si="859"/>
        <v>0</v>
      </c>
      <c r="NT161" s="623">
        <f t="shared" si="859"/>
        <v>0</v>
      </c>
      <c r="NU161" s="623">
        <f t="shared" si="859"/>
        <v>0</v>
      </c>
      <c r="NV161" s="623">
        <f t="shared" si="859"/>
        <v>0</v>
      </c>
      <c r="NW161" s="623">
        <f t="shared" si="859"/>
        <v>0</v>
      </c>
      <c r="NX161" s="623">
        <f t="shared" si="859"/>
        <v>0</v>
      </c>
      <c r="NY161" s="623">
        <f t="shared" si="859"/>
        <v>0</v>
      </c>
      <c r="NZ161" s="623">
        <f t="shared" si="859"/>
        <v>0</v>
      </c>
      <c r="OA161" s="623">
        <f t="shared" si="859"/>
        <v>0</v>
      </c>
      <c r="OB161" s="623">
        <f t="shared" si="859"/>
        <v>0</v>
      </c>
      <c r="OC161" s="623">
        <f t="shared" si="859"/>
        <v>0</v>
      </c>
      <c r="OD161" s="610">
        <f t="shared" si="860"/>
        <v>0</v>
      </c>
      <c r="OE161" s="611"/>
      <c r="OF161" s="607">
        <f t="shared" si="861"/>
        <v>0</v>
      </c>
      <c r="OG161" s="623">
        <f t="shared" si="861"/>
        <v>0</v>
      </c>
      <c r="OH161" s="623">
        <f t="shared" si="861"/>
        <v>0</v>
      </c>
      <c r="OI161" s="623">
        <f t="shared" si="861"/>
        <v>0</v>
      </c>
      <c r="OJ161" s="623">
        <f t="shared" si="861"/>
        <v>0</v>
      </c>
      <c r="OK161" s="623">
        <f t="shared" si="861"/>
        <v>0</v>
      </c>
      <c r="OL161" s="623">
        <f t="shared" si="861"/>
        <v>0</v>
      </c>
      <c r="OM161" s="623">
        <f t="shared" si="861"/>
        <v>0</v>
      </c>
      <c r="ON161" s="623">
        <f t="shared" si="861"/>
        <v>0</v>
      </c>
      <c r="OO161" s="623">
        <f t="shared" si="861"/>
        <v>0</v>
      </c>
      <c r="OP161" s="623">
        <f t="shared" si="861"/>
        <v>0</v>
      </c>
      <c r="OQ161" s="623">
        <f t="shared" si="861"/>
        <v>0</v>
      </c>
      <c r="OR161" s="610">
        <f t="shared" si="862"/>
        <v>0</v>
      </c>
      <c r="OS161" s="611"/>
      <c r="OT161" s="607">
        <f t="shared" si="863"/>
        <v>0</v>
      </c>
      <c r="OU161" s="623">
        <f t="shared" si="863"/>
        <v>0</v>
      </c>
      <c r="OV161" s="623">
        <f t="shared" si="863"/>
        <v>0</v>
      </c>
      <c r="OW161" s="623">
        <f t="shared" si="863"/>
        <v>0</v>
      </c>
      <c r="OX161" s="623">
        <f t="shared" si="863"/>
        <v>0</v>
      </c>
      <c r="OY161" s="623">
        <f t="shared" si="863"/>
        <v>0</v>
      </c>
      <c r="OZ161" s="623">
        <f t="shared" si="863"/>
        <v>0</v>
      </c>
      <c r="PA161" s="623">
        <f t="shared" si="863"/>
        <v>0</v>
      </c>
      <c r="PB161" s="623">
        <f t="shared" si="863"/>
        <v>0</v>
      </c>
      <c r="PC161" s="623">
        <f t="shared" si="863"/>
        <v>0</v>
      </c>
      <c r="PD161" s="623">
        <f t="shared" si="863"/>
        <v>0</v>
      </c>
      <c r="PE161" s="623">
        <f t="shared" si="863"/>
        <v>0</v>
      </c>
      <c r="PF161" s="610">
        <f t="shared" si="864"/>
        <v>0</v>
      </c>
      <c r="PG161" s="611"/>
      <c r="PH161" s="607">
        <f t="shared" si="865"/>
        <v>0</v>
      </c>
      <c r="PI161" s="623">
        <f t="shared" si="865"/>
        <v>0</v>
      </c>
      <c r="PJ161" s="623">
        <f t="shared" si="865"/>
        <v>0</v>
      </c>
      <c r="PK161" s="623">
        <f t="shared" si="865"/>
        <v>0</v>
      </c>
      <c r="PL161" s="623">
        <f t="shared" si="865"/>
        <v>0</v>
      </c>
      <c r="PM161" s="623">
        <f t="shared" si="865"/>
        <v>0</v>
      </c>
      <c r="PN161" s="623">
        <f t="shared" si="865"/>
        <v>0</v>
      </c>
      <c r="PO161" s="623">
        <f t="shared" si="865"/>
        <v>0</v>
      </c>
      <c r="PP161" s="623">
        <f t="shared" si="865"/>
        <v>0</v>
      </c>
      <c r="PQ161" s="623">
        <f t="shared" si="865"/>
        <v>0</v>
      </c>
      <c r="PR161" s="623">
        <f t="shared" si="865"/>
        <v>0</v>
      </c>
      <c r="PS161" s="623">
        <f t="shared" si="865"/>
        <v>0</v>
      </c>
      <c r="PT161" s="610">
        <f t="shared" si="866"/>
        <v>0</v>
      </c>
      <c r="PU161" s="611"/>
      <c r="PV161" s="610">
        <f t="shared" si="867"/>
        <v>0</v>
      </c>
      <c r="PW161" s="610">
        <f t="shared" si="867"/>
        <v>0</v>
      </c>
      <c r="PX161" s="610">
        <f t="shared" si="867"/>
        <v>0</v>
      </c>
      <c r="PY161" s="610">
        <f t="shared" si="867"/>
        <v>0</v>
      </c>
      <c r="PZ161" s="610">
        <f t="shared" si="867"/>
        <v>0</v>
      </c>
      <c r="QA161" s="610">
        <f t="shared" si="867"/>
        <v>0</v>
      </c>
      <c r="QB161" s="610">
        <f t="shared" si="867"/>
        <v>0</v>
      </c>
      <c r="QC161" s="610">
        <f t="shared" si="867"/>
        <v>0</v>
      </c>
      <c r="QD161" s="610">
        <f t="shared" si="867"/>
        <v>0</v>
      </c>
      <c r="QE161" s="610">
        <f t="shared" si="867"/>
        <v>0</v>
      </c>
      <c r="QF161" s="610">
        <f t="shared" si="867"/>
        <v>0</v>
      </c>
      <c r="QG161" s="610">
        <f t="shared" si="867"/>
        <v>0</v>
      </c>
      <c r="QH161" s="610">
        <f t="shared" si="868"/>
        <v>0</v>
      </c>
    </row>
    <row r="162" spans="1:450" ht="12.5" x14ac:dyDescent="0.25">
      <c r="A162" s="589" t="s">
        <v>938</v>
      </c>
      <c r="B162" s="260" t="s">
        <v>14</v>
      </c>
      <c r="C162" s="313"/>
      <c r="D162" s="607">
        <f t="shared" si="806"/>
        <v>0</v>
      </c>
      <c r="E162" s="608">
        <f t="shared" si="806"/>
        <v>0</v>
      </c>
      <c r="F162" s="608">
        <f t="shared" si="806"/>
        <v>0</v>
      </c>
      <c r="G162" s="608">
        <f t="shared" si="806"/>
        <v>0</v>
      </c>
      <c r="H162" s="608">
        <f t="shared" si="806"/>
        <v>0</v>
      </c>
      <c r="I162" s="608">
        <f t="shared" si="806"/>
        <v>0</v>
      </c>
      <c r="J162" s="608">
        <f t="shared" si="806"/>
        <v>0</v>
      </c>
      <c r="K162" s="608">
        <f t="shared" si="806"/>
        <v>0</v>
      </c>
      <c r="L162" s="608">
        <f t="shared" si="806"/>
        <v>0</v>
      </c>
      <c r="M162" s="608">
        <f t="shared" si="806"/>
        <v>0</v>
      </c>
      <c r="N162" s="608">
        <f t="shared" si="806"/>
        <v>0</v>
      </c>
      <c r="O162" s="608">
        <f t="shared" si="806"/>
        <v>0</v>
      </c>
      <c r="P162" s="610">
        <f t="shared" si="807"/>
        <v>0</v>
      </c>
      <c r="Q162" s="611"/>
      <c r="R162" s="607">
        <f t="shared" si="808"/>
        <v>0</v>
      </c>
      <c r="S162" s="608">
        <f t="shared" si="808"/>
        <v>0</v>
      </c>
      <c r="T162" s="608">
        <f t="shared" si="808"/>
        <v>0</v>
      </c>
      <c r="U162" s="608">
        <f t="shared" si="808"/>
        <v>0</v>
      </c>
      <c r="V162" s="608">
        <f t="shared" si="808"/>
        <v>0</v>
      </c>
      <c r="W162" s="608">
        <f t="shared" si="808"/>
        <v>0</v>
      </c>
      <c r="X162" s="608">
        <f t="shared" si="808"/>
        <v>0</v>
      </c>
      <c r="Y162" s="608">
        <f t="shared" si="808"/>
        <v>0</v>
      </c>
      <c r="Z162" s="608">
        <f t="shared" si="808"/>
        <v>0</v>
      </c>
      <c r="AA162" s="608">
        <f t="shared" si="808"/>
        <v>0</v>
      </c>
      <c r="AB162" s="608">
        <f t="shared" si="808"/>
        <v>0</v>
      </c>
      <c r="AC162" s="608">
        <f t="shared" si="808"/>
        <v>0</v>
      </c>
      <c r="AD162" s="610">
        <f t="shared" si="809"/>
        <v>0</v>
      </c>
      <c r="AE162" s="611"/>
      <c r="AF162" s="607">
        <f t="shared" si="810"/>
        <v>0</v>
      </c>
      <c r="AG162" s="608">
        <f t="shared" si="810"/>
        <v>0</v>
      </c>
      <c r="AH162" s="608">
        <f t="shared" si="810"/>
        <v>0</v>
      </c>
      <c r="AI162" s="608">
        <f t="shared" si="810"/>
        <v>0</v>
      </c>
      <c r="AJ162" s="608">
        <f t="shared" si="810"/>
        <v>0</v>
      </c>
      <c r="AK162" s="608">
        <f t="shared" si="810"/>
        <v>0</v>
      </c>
      <c r="AL162" s="608">
        <f t="shared" si="810"/>
        <v>0</v>
      </c>
      <c r="AM162" s="608">
        <f t="shared" si="810"/>
        <v>0</v>
      </c>
      <c r="AN162" s="608">
        <f t="shared" si="810"/>
        <v>0</v>
      </c>
      <c r="AO162" s="608">
        <f t="shared" si="810"/>
        <v>0</v>
      </c>
      <c r="AP162" s="608">
        <f t="shared" si="810"/>
        <v>0</v>
      </c>
      <c r="AQ162" s="608">
        <f t="shared" si="810"/>
        <v>0</v>
      </c>
      <c r="AR162" s="610">
        <f t="shared" si="811"/>
        <v>0</v>
      </c>
      <c r="AS162" s="611"/>
      <c r="AT162" s="607">
        <f t="shared" si="812"/>
        <v>0</v>
      </c>
      <c r="AU162" s="608">
        <f t="shared" si="812"/>
        <v>0</v>
      </c>
      <c r="AV162" s="608">
        <f t="shared" si="812"/>
        <v>0</v>
      </c>
      <c r="AW162" s="608">
        <f t="shared" si="812"/>
        <v>0</v>
      </c>
      <c r="AX162" s="608">
        <f t="shared" si="812"/>
        <v>0</v>
      </c>
      <c r="AY162" s="608">
        <f t="shared" si="812"/>
        <v>0</v>
      </c>
      <c r="AZ162" s="608">
        <f t="shared" si="812"/>
        <v>0</v>
      </c>
      <c r="BA162" s="608">
        <f t="shared" si="812"/>
        <v>0</v>
      </c>
      <c r="BB162" s="608">
        <f t="shared" si="812"/>
        <v>0</v>
      </c>
      <c r="BC162" s="608">
        <f t="shared" si="812"/>
        <v>0</v>
      </c>
      <c r="BD162" s="608">
        <f t="shared" si="812"/>
        <v>0</v>
      </c>
      <c r="BE162" s="608">
        <f t="shared" si="812"/>
        <v>0</v>
      </c>
      <c r="BF162" s="610">
        <f t="shared" si="813"/>
        <v>0</v>
      </c>
      <c r="BG162" s="611"/>
      <c r="BH162" s="607">
        <f t="shared" si="814"/>
        <v>0</v>
      </c>
      <c r="BI162" s="608">
        <f t="shared" si="814"/>
        <v>0</v>
      </c>
      <c r="BJ162" s="608">
        <f t="shared" si="814"/>
        <v>0</v>
      </c>
      <c r="BK162" s="608">
        <f t="shared" si="814"/>
        <v>0</v>
      </c>
      <c r="BL162" s="608">
        <f t="shared" si="814"/>
        <v>0</v>
      </c>
      <c r="BM162" s="608">
        <f t="shared" si="814"/>
        <v>0</v>
      </c>
      <c r="BN162" s="608">
        <f t="shared" si="814"/>
        <v>0</v>
      </c>
      <c r="BO162" s="608">
        <f t="shared" si="814"/>
        <v>0</v>
      </c>
      <c r="BP162" s="608">
        <f t="shared" si="814"/>
        <v>0</v>
      </c>
      <c r="BQ162" s="608">
        <f t="shared" si="814"/>
        <v>0</v>
      </c>
      <c r="BR162" s="608">
        <f t="shared" si="814"/>
        <v>0</v>
      </c>
      <c r="BS162" s="608">
        <f t="shared" si="814"/>
        <v>0</v>
      </c>
      <c r="BT162" s="610">
        <f t="shared" si="815"/>
        <v>0</v>
      </c>
      <c r="BU162" s="611"/>
      <c r="BV162" s="607">
        <f t="shared" si="816"/>
        <v>0</v>
      </c>
      <c r="BW162" s="608">
        <f t="shared" si="816"/>
        <v>0</v>
      </c>
      <c r="BX162" s="608">
        <f t="shared" si="816"/>
        <v>0</v>
      </c>
      <c r="BY162" s="608">
        <f t="shared" si="816"/>
        <v>0</v>
      </c>
      <c r="BZ162" s="608">
        <f t="shared" si="816"/>
        <v>0</v>
      </c>
      <c r="CA162" s="608">
        <f t="shared" si="816"/>
        <v>0</v>
      </c>
      <c r="CB162" s="608">
        <f t="shared" si="816"/>
        <v>0</v>
      </c>
      <c r="CC162" s="608">
        <f t="shared" si="816"/>
        <v>0</v>
      </c>
      <c r="CD162" s="608">
        <f t="shared" si="816"/>
        <v>0</v>
      </c>
      <c r="CE162" s="608">
        <f t="shared" si="816"/>
        <v>0</v>
      </c>
      <c r="CF162" s="608">
        <f t="shared" si="816"/>
        <v>0</v>
      </c>
      <c r="CG162" s="608">
        <f t="shared" si="816"/>
        <v>0</v>
      </c>
      <c r="CH162" s="610">
        <f t="shared" si="817"/>
        <v>0</v>
      </c>
      <c r="CI162" s="611"/>
      <c r="CJ162" s="607">
        <f t="shared" si="818"/>
        <v>0</v>
      </c>
      <c r="CK162" s="608">
        <f t="shared" si="818"/>
        <v>0</v>
      </c>
      <c r="CL162" s="608">
        <f t="shared" si="818"/>
        <v>0</v>
      </c>
      <c r="CM162" s="608">
        <f t="shared" si="818"/>
        <v>0</v>
      </c>
      <c r="CN162" s="608">
        <f t="shared" si="818"/>
        <v>0</v>
      </c>
      <c r="CO162" s="608">
        <f t="shared" si="818"/>
        <v>0</v>
      </c>
      <c r="CP162" s="608">
        <f t="shared" si="818"/>
        <v>0</v>
      </c>
      <c r="CQ162" s="608">
        <f t="shared" si="818"/>
        <v>0</v>
      </c>
      <c r="CR162" s="608">
        <f t="shared" si="818"/>
        <v>0</v>
      </c>
      <c r="CS162" s="608">
        <f t="shared" si="818"/>
        <v>0</v>
      </c>
      <c r="CT162" s="608">
        <f t="shared" si="818"/>
        <v>0</v>
      </c>
      <c r="CU162" s="608">
        <f t="shared" si="818"/>
        <v>0</v>
      </c>
      <c r="CV162" s="610">
        <f t="shared" si="819"/>
        <v>0</v>
      </c>
      <c r="CW162" s="611"/>
      <c r="CX162" s="607">
        <f t="shared" si="820"/>
        <v>0</v>
      </c>
      <c r="CY162" s="608">
        <f t="shared" si="820"/>
        <v>0</v>
      </c>
      <c r="CZ162" s="608">
        <f t="shared" si="820"/>
        <v>0</v>
      </c>
      <c r="DA162" s="608">
        <f t="shared" si="820"/>
        <v>0</v>
      </c>
      <c r="DB162" s="608">
        <f t="shared" si="820"/>
        <v>0</v>
      </c>
      <c r="DC162" s="608">
        <f t="shared" si="820"/>
        <v>0</v>
      </c>
      <c r="DD162" s="608">
        <f t="shared" si="820"/>
        <v>0</v>
      </c>
      <c r="DE162" s="608">
        <f t="shared" si="820"/>
        <v>0</v>
      </c>
      <c r="DF162" s="608">
        <f t="shared" si="820"/>
        <v>0</v>
      </c>
      <c r="DG162" s="608">
        <f t="shared" si="820"/>
        <v>0</v>
      </c>
      <c r="DH162" s="608">
        <f t="shared" si="820"/>
        <v>0</v>
      </c>
      <c r="DI162" s="608">
        <f t="shared" si="820"/>
        <v>0</v>
      </c>
      <c r="DJ162" s="610">
        <f t="shared" ref="DJ162:DJ167" si="871">+SUBTOTAL(9,CX162:DI162)</f>
        <v>0</v>
      </c>
      <c r="DK162" s="611"/>
      <c r="DL162" s="607">
        <f t="shared" si="822"/>
        <v>0</v>
      </c>
      <c r="DM162" s="608">
        <f t="shared" si="822"/>
        <v>0</v>
      </c>
      <c r="DN162" s="608">
        <f t="shared" si="822"/>
        <v>0</v>
      </c>
      <c r="DO162" s="608">
        <f t="shared" si="822"/>
        <v>0</v>
      </c>
      <c r="DP162" s="608">
        <f t="shared" si="822"/>
        <v>0</v>
      </c>
      <c r="DQ162" s="608">
        <f t="shared" si="822"/>
        <v>0</v>
      </c>
      <c r="DR162" s="608">
        <f t="shared" si="822"/>
        <v>0</v>
      </c>
      <c r="DS162" s="608">
        <f t="shared" si="822"/>
        <v>0</v>
      </c>
      <c r="DT162" s="608">
        <f t="shared" si="822"/>
        <v>0</v>
      </c>
      <c r="DU162" s="608">
        <f t="shared" si="822"/>
        <v>0</v>
      </c>
      <c r="DV162" s="608">
        <f t="shared" si="822"/>
        <v>0</v>
      </c>
      <c r="DW162" s="608">
        <f t="shared" si="822"/>
        <v>0</v>
      </c>
      <c r="DX162" s="610">
        <f t="shared" si="823"/>
        <v>0</v>
      </c>
      <c r="DY162" s="611"/>
      <c r="DZ162" s="607">
        <f t="shared" si="824"/>
        <v>0</v>
      </c>
      <c r="EA162" s="608">
        <f t="shared" si="824"/>
        <v>0</v>
      </c>
      <c r="EB162" s="608">
        <f t="shared" si="824"/>
        <v>0</v>
      </c>
      <c r="EC162" s="608">
        <f t="shared" si="824"/>
        <v>0</v>
      </c>
      <c r="ED162" s="608">
        <f t="shared" si="824"/>
        <v>0</v>
      </c>
      <c r="EE162" s="608">
        <f t="shared" si="824"/>
        <v>0</v>
      </c>
      <c r="EF162" s="608">
        <f t="shared" si="824"/>
        <v>0</v>
      </c>
      <c r="EG162" s="608">
        <f t="shared" si="824"/>
        <v>0</v>
      </c>
      <c r="EH162" s="608">
        <f t="shared" si="824"/>
        <v>0</v>
      </c>
      <c r="EI162" s="608">
        <f t="shared" si="824"/>
        <v>0</v>
      </c>
      <c r="EJ162" s="608">
        <f t="shared" si="824"/>
        <v>0</v>
      </c>
      <c r="EK162" s="608">
        <f t="shared" si="824"/>
        <v>0</v>
      </c>
      <c r="EL162" s="610">
        <f>+SUBTOTAL(9,DZ162:EK162)</f>
        <v>0</v>
      </c>
      <c r="EM162" s="611"/>
      <c r="EN162" s="607">
        <f t="shared" si="826"/>
        <v>0</v>
      </c>
      <c r="EO162" s="608">
        <f t="shared" si="826"/>
        <v>0</v>
      </c>
      <c r="EP162" s="608">
        <f t="shared" si="826"/>
        <v>0</v>
      </c>
      <c r="EQ162" s="608">
        <f t="shared" si="826"/>
        <v>0</v>
      </c>
      <c r="ER162" s="608">
        <f t="shared" si="826"/>
        <v>0</v>
      </c>
      <c r="ES162" s="608">
        <f t="shared" si="826"/>
        <v>0</v>
      </c>
      <c r="ET162" s="608">
        <f t="shared" si="826"/>
        <v>0</v>
      </c>
      <c r="EU162" s="608">
        <f t="shared" si="826"/>
        <v>0</v>
      </c>
      <c r="EV162" s="608">
        <f t="shared" si="826"/>
        <v>0</v>
      </c>
      <c r="EW162" s="608">
        <f t="shared" si="826"/>
        <v>0</v>
      </c>
      <c r="EX162" s="608">
        <f t="shared" si="826"/>
        <v>0</v>
      </c>
      <c r="EY162" s="608">
        <f t="shared" si="826"/>
        <v>0</v>
      </c>
      <c r="EZ162" s="610">
        <f t="shared" si="827"/>
        <v>0</v>
      </c>
      <c r="FA162" s="611"/>
      <c r="FB162" s="607">
        <f t="shared" si="828"/>
        <v>0</v>
      </c>
      <c r="FC162" s="608">
        <f t="shared" si="828"/>
        <v>0</v>
      </c>
      <c r="FD162" s="608">
        <f t="shared" si="828"/>
        <v>0</v>
      </c>
      <c r="FE162" s="608">
        <f t="shared" si="828"/>
        <v>0</v>
      </c>
      <c r="FF162" s="608">
        <f t="shared" si="828"/>
        <v>0</v>
      </c>
      <c r="FG162" s="608">
        <f t="shared" si="828"/>
        <v>0</v>
      </c>
      <c r="FH162" s="608">
        <f t="shared" si="828"/>
        <v>0</v>
      </c>
      <c r="FI162" s="608">
        <f t="shared" si="828"/>
        <v>0</v>
      </c>
      <c r="FJ162" s="608">
        <f t="shared" si="828"/>
        <v>0</v>
      </c>
      <c r="FK162" s="608">
        <f t="shared" si="828"/>
        <v>0</v>
      </c>
      <c r="FL162" s="608">
        <f t="shared" si="828"/>
        <v>0</v>
      </c>
      <c r="FM162" s="608">
        <f t="shared" si="828"/>
        <v>0</v>
      </c>
      <c r="FN162" s="610">
        <f t="shared" si="870"/>
        <v>0</v>
      </c>
      <c r="FO162" s="611"/>
      <c r="FP162" s="607">
        <f t="shared" si="830"/>
        <v>0</v>
      </c>
      <c r="FQ162" s="608">
        <f t="shared" si="830"/>
        <v>0</v>
      </c>
      <c r="FR162" s="608">
        <f t="shared" si="830"/>
        <v>0</v>
      </c>
      <c r="FS162" s="608">
        <f t="shared" si="830"/>
        <v>0</v>
      </c>
      <c r="FT162" s="608">
        <f t="shared" si="830"/>
        <v>0</v>
      </c>
      <c r="FU162" s="608">
        <f t="shared" si="830"/>
        <v>0</v>
      </c>
      <c r="FV162" s="608">
        <f t="shared" si="830"/>
        <v>0</v>
      </c>
      <c r="FW162" s="608">
        <f t="shared" si="830"/>
        <v>0</v>
      </c>
      <c r="FX162" s="608">
        <f t="shared" si="830"/>
        <v>0</v>
      </c>
      <c r="FY162" s="608">
        <f t="shared" si="830"/>
        <v>0</v>
      </c>
      <c r="FZ162" s="608">
        <f t="shared" si="830"/>
        <v>0</v>
      </c>
      <c r="GA162" s="608">
        <f t="shared" si="830"/>
        <v>0</v>
      </c>
      <c r="GB162" s="610">
        <f t="shared" si="869"/>
        <v>0</v>
      </c>
      <c r="GC162" s="611"/>
      <c r="GD162" s="607">
        <f t="shared" si="831"/>
        <v>0</v>
      </c>
      <c r="GE162" s="608">
        <f t="shared" si="831"/>
        <v>0</v>
      </c>
      <c r="GF162" s="608">
        <f t="shared" si="831"/>
        <v>0</v>
      </c>
      <c r="GG162" s="608">
        <f t="shared" si="831"/>
        <v>0</v>
      </c>
      <c r="GH162" s="608">
        <f t="shared" si="831"/>
        <v>0</v>
      </c>
      <c r="GI162" s="608">
        <f t="shared" si="831"/>
        <v>0</v>
      </c>
      <c r="GJ162" s="608">
        <f t="shared" si="831"/>
        <v>0</v>
      </c>
      <c r="GK162" s="608">
        <f t="shared" si="831"/>
        <v>0</v>
      </c>
      <c r="GL162" s="608">
        <f t="shared" si="831"/>
        <v>0</v>
      </c>
      <c r="GM162" s="608">
        <f t="shared" si="831"/>
        <v>0</v>
      </c>
      <c r="GN162" s="608">
        <f t="shared" si="831"/>
        <v>0</v>
      </c>
      <c r="GO162" s="608">
        <f t="shared" si="831"/>
        <v>0</v>
      </c>
      <c r="GP162" s="610">
        <f t="shared" si="832"/>
        <v>0</v>
      </c>
      <c r="GQ162" s="611"/>
      <c r="GR162" s="607">
        <f t="shared" si="833"/>
        <v>0</v>
      </c>
      <c r="GS162" s="608">
        <f t="shared" si="833"/>
        <v>0</v>
      </c>
      <c r="GT162" s="608">
        <f t="shared" si="833"/>
        <v>0</v>
      </c>
      <c r="GU162" s="608">
        <f t="shared" si="833"/>
        <v>0</v>
      </c>
      <c r="GV162" s="608">
        <f t="shared" si="833"/>
        <v>0</v>
      </c>
      <c r="GW162" s="608">
        <f t="shared" si="833"/>
        <v>0</v>
      </c>
      <c r="GX162" s="608">
        <f t="shared" si="833"/>
        <v>0</v>
      </c>
      <c r="GY162" s="608">
        <f t="shared" si="833"/>
        <v>0</v>
      </c>
      <c r="GZ162" s="608">
        <f t="shared" si="833"/>
        <v>0</v>
      </c>
      <c r="HA162" s="608">
        <f t="shared" si="833"/>
        <v>0</v>
      </c>
      <c r="HB162" s="608">
        <f t="shared" si="833"/>
        <v>0</v>
      </c>
      <c r="HC162" s="608">
        <f t="shared" si="833"/>
        <v>0</v>
      </c>
      <c r="HD162" s="610">
        <f t="shared" si="834"/>
        <v>0</v>
      </c>
      <c r="HE162" s="611"/>
      <c r="HF162" s="607">
        <f t="shared" si="835"/>
        <v>0</v>
      </c>
      <c r="HG162" s="608">
        <f t="shared" si="835"/>
        <v>0</v>
      </c>
      <c r="HH162" s="608">
        <f t="shared" si="835"/>
        <v>0</v>
      </c>
      <c r="HI162" s="608">
        <f t="shared" si="835"/>
        <v>0</v>
      </c>
      <c r="HJ162" s="608">
        <f t="shared" si="835"/>
        <v>0</v>
      </c>
      <c r="HK162" s="608">
        <f t="shared" si="835"/>
        <v>0</v>
      </c>
      <c r="HL162" s="608">
        <f t="shared" si="835"/>
        <v>0</v>
      </c>
      <c r="HM162" s="608">
        <f t="shared" si="835"/>
        <v>0</v>
      </c>
      <c r="HN162" s="608">
        <f t="shared" si="835"/>
        <v>0</v>
      </c>
      <c r="HO162" s="608">
        <f t="shared" si="835"/>
        <v>0</v>
      </c>
      <c r="HP162" s="608">
        <f t="shared" si="835"/>
        <v>0</v>
      </c>
      <c r="HQ162" s="608">
        <f t="shared" si="835"/>
        <v>0</v>
      </c>
      <c r="HR162" s="610">
        <f t="shared" si="836"/>
        <v>0</v>
      </c>
      <c r="HS162" s="611"/>
      <c r="HT162" s="607">
        <f t="shared" si="837"/>
        <v>0</v>
      </c>
      <c r="HU162" s="608">
        <f t="shared" si="837"/>
        <v>0</v>
      </c>
      <c r="HV162" s="608">
        <f t="shared" si="837"/>
        <v>0</v>
      </c>
      <c r="HW162" s="608">
        <f t="shared" si="837"/>
        <v>0</v>
      </c>
      <c r="HX162" s="608">
        <f t="shared" si="837"/>
        <v>0</v>
      </c>
      <c r="HY162" s="608">
        <f t="shared" si="837"/>
        <v>0</v>
      </c>
      <c r="HZ162" s="608">
        <f t="shared" si="837"/>
        <v>0</v>
      </c>
      <c r="IA162" s="608">
        <f t="shared" si="837"/>
        <v>0</v>
      </c>
      <c r="IB162" s="608">
        <f t="shared" si="837"/>
        <v>0</v>
      </c>
      <c r="IC162" s="608">
        <f t="shared" si="837"/>
        <v>0</v>
      </c>
      <c r="ID162" s="608">
        <f t="shared" si="837"/>
        <v>0</v>
      </c>
      <c r="IE162" s="608">
        <f t="shared" si="837"/>
        <v>0</v>
      </c>
      <c r="IF162" s="610">
        <f t="shared" si="838"/>
        <v>0</v>
      </c>
      <c r="IG162" s="611"/>
      <c r="IH162" s="607">
        <f t="shared" si="839"/>
        <v>0</v>
      </c>
      <c r="II162" s="608">
        <f t="shared" si="839"/>
        <v>0</v>
      </c>
      <c r="IJ162" s="608">
        <f t="shared" si="839"/>
        <v>0</v>
      </c>
      <c r="IK162" s="608">
        <f t="shared" si="839"/>
        <v>0</v>
      </c>
      <c r="IL162" s="608">
        <f t="shared" si="839"/>
        <v>0</v>
      </c>
      <c r="IM162" s="608">
        <f t="shared" si="839"/>
        <v>0</v>
      </c>
      <c r="IN162" s="608">
        <f t="shared" si="839"/>
        <v>0</v>
      </c>
      <c r="IO162" s="608">
        <f t="shared" si="839"/>
        <v>0</v>
      </c>
      <c r="IP162" s="608">
        <f t="shared" si="839"/>
        <v>0</v>
      </c>
      <c r="IQ162" s="608">
        <f t="shared" si="839"/>
        <v>0</v>
      </c>
      <c r="IR162" s="608">
        <f t="shared" si="839"/>
        <v>0</v>
      </c>
      <c r="IS162" s="608">
        <f t="shared" si="839"/>
        <v>0</v>
      </c>
      <c r="IT162" s="610">
        <f t="shared" si="840"/>
        <v>0</v>
      </c>
      <c r="IU162" s="611"/>
      <c r="IV162" s="607">
        <f t="shared" si="841"/>
        <v>0</v>
      </c>
      <c r="IW162" s="608">
        <f t="shared" si="841"/>
        <v>0</v>
      </c>
      <c r="IX162" s="608">
        <f t="shared" si="841"/>
        <v>0</v>
      </c>
      <c r="IY162" s="608">
        <f t="shared" si="841"/>
        <v>0</v>
      </c>
      <c r="IZ162" s="608">
        <f t="shared" si="841"/>
        <v>0</v>
      </c>
      <c r="JA162" s="608">
        <f t="shared" si="841"/>
        <v>0</v>
      </c>
      <c r="JB162" s="608">
        <f t="shared" si="841"/>
        <v>0</v>
      </c>
      <c r="JC162" s="608">
        <f t="shared" si="841"/>
        <v>0</v>
      </c>
      <c r="JD162" s="608">
        <f t="shared" si="841"/>
        <v>0</v>
      </c>
      <c r="JE162" s="608">
        <f t="shared" si="841"/>
        <v>0</v>
      </c>
      <c r="JF162" s="608">
        <f t="shared" si="841"/>
        <v>0</v>
      </c>
      <c r="JG162" s="608">
        <f t="shared" si="841"/>
        <v>0</v>
      </c>
      <c r="JH162" s="610">
        <f t="shared" si="842"/>
        <v>0</v>
      </c>
      <c r="JI162" s="611"/>
      <c r="JJ162" s="607">
        <f t="shared" si="843"/>
        <v>0</v>
      </c>
      <c r="JK162" s="608">
        <f t="shared" si="843"/>
        <v>0</v>
      </c>
      <c r="JL162" s="608">
        <f t="shared" si="843"/>
        <v>0</v>
      </c>
      <c r="JM162" s="608">
        <f t="shared" si="843"/>
        <v>0</v>
      </c>
      <c r="JN162" s="608">
        <f t="shared" si="843"/>
        <v>0</v>
      </c>
      <c r="JO162" s="608">
        <f t="shared" si="843"/>
        <v>0</v>
      </c>
      <c r="JP162" s="608">
        <f t="shared" si="843"/>
        <v>0</v>
      </c>
      <c r="JQ162" s="608">
        <f t="shared" si="843"/>
        <v>0</v>
      </c>
      <c r="JR162" s="608">
        <f t="shared" si="843"/>
        <v>0</v>
      </c>
      <c r="JS162" s="608">
        <f t="shared" si="843"/>
        <v>0</v>
      </c>
      <c r="JT162" s="608">
        <f t="shared" si="843"/>
        <v>0</v>
      </c>
      <c r="JU162" s="608">
        <f t="shared" si="843"/>
        <v>0</v>
      </c>
      <c r="JV162" s="610">
        <f>+SUBTOTAL(9,JJ162:JU162)</f>
        <v>0</v>
      </c>
      <c r="JW162" s="611"/>
      <c r="JX162" s="607">
        <f t="shared" si="845"/>
        <v>0</v>
      </c>
      <c r="JY162" s="608">
        <f t="shared" si="845"/>
        <v>0</v>
      </c>
      <c r="JZ162" s="608">
        <f t="shared" si="845"/>
        <v>0</v>
      </c>
      <c r="KA162" s="608">
        <f t="shared" si="845"/>
        <v>0</v>
      </c>
      <c r="KB162" s="608">
        <f t="shared" si="845"/>
        <v>0</v>
      </c>
      <c r="KC162" s="608">
        <f t="shared" si="845"/>
        <v>0</v>
      </c>
      <c r="KD162" s="608">
        <f t="shared" si="845"/>
        <v>0</v>
      </c>
      <c r="KE162" s="608">
        <f t="shared" si="845"/>
        <v>0</v>
      </c>
      <c r="KF162" s="608">
        <f t="shared" si="845"/>
        <v>0</v>
      </c>
      <c r="KG162" s="608">
        <f t="shared" si="845"/>
        <v>0</v>
      </c>
      <c r="KH162" s="608">
        <f t="shared" si="845"/>
        <v>0</v>
      </c>
      <c r="KI162" s="608">
        <f t="shared" si="845"/>
        <v>0</v>
      </c>
      <c r="KJ162" s="610">
        <f t="shared" si="846"/>
        <v>0</v>
      </c>
      <c r="KK162" s="611"/>
      <c r="KL162" s="607">
        <f t="shared" si="847"/>
        <v>0</v>
      </c>
      <c r="KM162" s="608">
        <f t="shared" si="847"/>
        <v>0</v>
      </c>
      <c r="KN162" s="608">
        <f t="shared" si="847"/>
        <v>0</v>
      </c>
      <c r="KO162" s="608">
        <f t="shared" si="847"/>
        <v>0</v>
      </c>
      <c r="KP162" s="608">
        <f t="shared" si="847"/>
        <v>0</v>
      </c>
      <c r="KQ162" s="608">
        <f t="shared" si="847"/>
        <v>0</v>
      </c>
      <c r="KR162" s="608">
        <f t="shared" si="847"/>
        <v>0</v>
      </c>
      <c r="KS162" s="608">
        <f t="shared" si="847"/>
        <v>0</v>
      </c>
      <c r="KT162" s="608">
        <f t="shared" si="847"/>
        <v>0</v>
      </c>
      <c r="KU162" s="608">
        <f t="shared" si="847"/>
        <v>0</v>
      </c>
      <c r="KV162" s="608">
        <f t="shared" si="847"/>
        <v>0</v>
      </c>
      <c r="KW162" s="608">
        <f t="shared" si="847"/>
        <v>0</v>
      </c>
      <c r="KX162" s="610">
        <f t="shared" si="848"/>
        <v>0</v>
      </c>
      <c r="KY162" s="611"/>
      <c r="KZ162" s="607">
        <f t="shared" si="849"/>
        <v>0</v>
      </c>
      <c r="LA162" s="608">
        <f t="shared" si="849"/>
        <v>0</v>
      </c>
      <c r="LB162" s="608">
        <f t="shared" si="849"/>
        <v>0</v>
      </c>
      <c r="LC162" s="608">
        <f t="shared" si="849"/>
        <v>0</v>
      </c>
      <c r="LD162" s="608">
        <f t="shared" si="849"/>
        <v>0</v>
      </c>
      <c r="LE162" s="608">
        <f t="shared" si="849"/>
        <v>0</v>
      </c>
      <c r="LF162" s="608">
        <f t="shared" si="849"/>
        <v>0</v>
      </c>
      <c r="LG162" s="608">
        <f t="shared" si="849"/>
        <v>0</v>
      </c>
      <c r="LH162" s="608">
        <f t="shared" si="849"/>
        <v>0</v>
      </c>
      <c r="LI162" s="608">
        <f t="shared" si="849"/>
        <v>0</v>
      </c>
      <c r="LJ162" s="608">
        <f t="shared" si="849"/>
        <v>0</v>
      </c>
      <c r="LK162" s="608">
        <f t="shared" si="849"/>
        <v>0</v>
      </c>
      <c r="LL162" s="610">
        <f t="shared" si="850"/>
        <v>0</v>
      </c>
      <c r="LM162" s="611"/>
      <c r="LN162" s="607">
        <f t="shared" si="851"/>
        <v>0</v>
      </c>
      <c r="LO162" s="608">
        <f t="shared" si="851"/>
        <v>0</v>
      </c>
      <c r="LP162" s="608">
        <f t="shared" si="851"/>
        <v>0</v>
      </c>
      <c r="LQ162" s="608">
        <f t="shared" si="851"/>
        <v>0</v>
      </c>
      <c r="LR162" s="608">
        <f t="shared" si="851"/>
        <v>0</v>
      </c>
      <c r="LS162" s="608">
        <f t="shared" si="851"/>
        <v>0</v>
      </c>
      <c r="LT162" s="608">
        <f t="shared" si="851"/>
        <v>0</v>
      </c>
      <c r="LU162" s="608">
        <f t="shared" si="851"/>
        <v>0</v>
      </c>
      <c r="LV162" s="608">
        <f t="shared" si="851"/>
        <v>0</v>
      </c>
      <c r="LW162" s="608">
        <f t="shared" si="851"/>
        <v>0</v>
      </c>
      <c r="LX162" s="608">
        <f t="shared" si="851"/>
        <v>0</v>
      </c>
      <c r="LY162" s="608">
        <f t="shared" si="851"/>
        <v>0</v>
      </c>
      <c r="LZ162" s="610">
        <f t="shared" si="852"/>
        <v>0</v>
      </c>
      <c r="MA162" s="611"/>
      <c r="MB162" s="607">
        <f t="shared" si="853"/>
        <v>0</v>
      </c>
      <c r="MC162" s="608">
        <f t="shared" si="853"/>
        <v>0</v>
      </c>
      <c r="MD162" s="608">
        <f t="shared" si="853"/>
        <v>0</v>
      </c>
      <c r="ME162" s="608">
        <f t="shared" si="853"/>
        <v>0</v>
      </c>
      <c r="MF162" s="608">
        <f t="shared" si="853"/>
        <v>0</v>
      </c>
      <c r="MG162" s="608">
        <f t="shared" si="853"/>
        <v>0</v>
      </c>
      <c r="MH162" s="608">
        <f t="shared" si="853"/>
        <v>0</v>
      </c>
      <c r="MI162" s="608">
        <f t="shared" si="853"/>
        <v>0</v>
      </c>
      <c r="MJ162" s="608">
        <f t="shared" si="853"/>
        <v>0</v>
      </c>
      <c r="MK162" s="608">
        <f t="shared" si="853"/>
        <v>0</v>
      </c>
      <c r="ML162" s="608">
        <f t="shared" si="853"/>
        <v>0</v>
      </c>
      <c r="MM162" s="608">
        <f t="shared" si="853"/>
        <v>0</v>
      </c>
      <c r="MN162" s="610">
        <f t="shared" si="854"/>
        <v>0</v>
      </c>
      <c r="MO162" s="611"/>
      <c r="MP162" s="607">
        <f t="shared" si="855"/>
        <v>0</v>
      </c>
      <c r="MQ162" s="608">
        <f t="shared" si="855"/>
        <v>0</v>
      </c>
      <c r="MR162" s="608">
        <f t="shared" si="855"/>
        <v>0</v>
      </c>
      <c r="MS162" s="608">
        <f t="shared" si="855"/>
        <v>0</v>
      </c>
      <c r="MT162" s="608">
        <f t="shared" si="855"/>
        <v>0</v>
      </c>
      <c r="MU162" s="608">
        <f t="shared" si="855"/>
        <v>0</v>
      </c>
      <c r="MV162" s="608">
        <f t="shared" si="855"/>
        <v>0</v>
      </c>
      <c r="MW162" s="608">
        <f t="shared" si="855"/>
        <v>0</v>
      </c>
      <c r="MX162" s="608">
        <f t="shared" si="855"/>
        <v>0</v>
      </c>
      <c r="MY162" s="608">
        <f t="shared" si="855"/>
        <v>0</v>
      </c>
      <c r="MZ162" s="608">
        <f t="shared" si="855"/>
        <v>0</v>
      </c>
      <c r="NA162" s="608">
        <f t="shared" si="855"/>
        <v>0</v>
      </c>
      <c r="NB162" s="610">
        <f t="shared" si="856"/>
        <v>0</v>
      </c>
      <c r="NC162" s="611"/>
      <c r="ND162" s="607">
        <f t="shared" si="857"/>
        <v>0</v>
      </c>
      <c r="NE162" s="608">
        <f t="shared" si="857"/>
        <v>0</v>
      </c>
      <c r="NF162" s="608">
        <f t="shared" si="857"/>
        <v>0</v>
      </c>
      <c r="NG162" s="608">
        <f t="shared" si="857"/>
        <v>0</v>
      </c>
      <c r="NH162" s="608">
        <f t="shared" si="857"/>
        <v>0</v>
      </c>
      <c r="NI162" s="608">
        <f t="shared" si="857"/>
        <v>0</v>
      </c>
      <c r="NJ162" s="608">
        <f t="shared" si="857"/>
        <v>0</v>
      </c>
      <c r="NK162" s="608">
        <f t="shared" si="857"/>
        <v>0</v>
      </c>
      <c r="NL162" s="608">
        <f t="shared" si="857"/>
        <v>0</v>
      </c>
      <c r="NM162" s="608">
        <f t="shared" si="857"/>
        <v>0</v>
      </c>
      <c r="NN162" s="608">
        <f t="shared" si="857"/>
        <v>0</v>
      </c>
      <c r="NO162" s="608">
        <f t="shared" si="857"/>
        <v>0</v>
      </c>
      <c r="NP162" s="610">
        <f t="shared" si="858"/>
        <v>0</v>
      </c>
      <c r="NQ162" s="611"/>
      <c r="NR162" s="607">
        <f t="shared" si="859"/>
        <v>0</v>
      </c>
      <c r="NS162" s="608">
        <f t="shared" si="859"/>
        <v>0</v>
      </c>
      <c r="NT162" s="608">
        <f t="shared" si="859"/>
        <v>0</v>
      </c>
      <c r="NU162" s="608">
        <f t="shared" si="859"/>
        <v>0</v>
      </c>
      <c r="NV162" s="608">
        <f t="shared" si="859"/>
        <v>0</v>
      </c>
      <c r="NW162" s="608">
        <f t="shared" si="859"/>
        <v>0</v>
      </c>
      <c r="NX162" s="608">
        <f t="shared" si="859"/>
        <v>0</v>
      </c>
      <c r="NY162" s="608">
        <f t="shared" si="859"/>
        <v>0</v>
      </c>
      <c r="NZ162" s="608">
        <f t="shared" si="859"/>
        <v>0</v>
      </c>
      <c r="OA162" s="608">
        <f t="shared" si="859"/>
        <v>0</v>
      </c>
      <c r="OB162" s="608">
        <f t="shared" si="859"/>
        <v>0</v>
      </c>
      <c r="OC162" s="608">
        <f t="shared" si="859"/>
        <v>0</v>
      </c>
      <c r="OD162" s="610">
        <f t="shared" si="860"/>
        <v>0</v>
      </c>
      <c r="OE162" s="611"/>
      <c r="OF162" s="607">
        <f t="shared" si="861"/>
        <v>0</v>
      </c>
      <c r="OG162" s="608">
        <f t="shared" si="861"/>
        <v>0</v>
      </c>
      <c r="OH162" s="608">
        <f t="shared" si="861"/>
        <v>0</v>
      </c>
      <c r="OI162" s="608">
        <f t="shared" si="861"/>
        <v>0</v>
      </c>
      <c r="OJ162" s="608">
        <f t="shared" si="861"/>
        <v>0</v>
      </c>
      <c r="OK162" s="608">
        <f t="shared" si="861"/>
        <v>0</v>
      </c>
      <c r="OL162" s="608">
        <f t="shared" si="861"/>
        <v>0</v>
      </c>
      <c r="OM162" s="608">
        <f t="shared" si="861"/>
        <v>0</v>
      </c>
      <c r="ON162" s="608">
        <f t="shared" si="861"/>
        <v>0</v>
      </c>
      <c r="OO162" s="608">
        <f t="shared" si="861"/>
        <v>0</v>
      </c>
      <c r="OP162" s="608">
        <f t="shared" si="861"/>
        <v>0</v>
      </c>
      <c r="OQ162" s="608">
        <f t="shared" si="861"/>
        <v>0</v>
      </c>
      <c r="OR162" s="610">
        <f t="shared" si="862"/>
        <v>0</v>
      </c>
      <c r="OS162" s="611"/>
      <c r="OT162" s="607">
        <f t="shared" si="863"/>
        <v>0</v>
      </c>
      <c r="OU162" s="608">
        <f t="shared" si="863"/>
        <v>0</v>
      </c>
      <c r="OV162" s="608">
        <f t="shared" si="863"/>
        <v>0</v>
      </c>
      <c r="OW162" s="608">
        <f t="shared" si="863"/>
        <v>0</v>
      </c>
      <c r="OX162" s="608">
        <f t="shared" si="863"/>
        <v>0</v>
      </c>
      <c r="OY162" s="608">
        <f t="shared" si="863"/>
        <v>0</v>
      </c>
      <c r="OZ162" s="608">
        <f t="shared" si="863"/>
        <v>0</v>
      </c>
      <c r="PA162" s="608">
        <f t="shared" si="863"/>
        <v>0</v>
      </c>
      <c r="PB162" s="608">
        <f t="shared" si="863"/>
        <v>0</v>
      </c>
      <c r="PC162" s="608">
        <f t="shared" si="863"/>
        <v>0</v>
      </c>
      <c r="PD162" s="608">
        <f t="shared" si="863"/>
        <v>0</v>
      </c>
      <c r="PE162" s="608">
        <f t="shared" si="863"/>
        <v>0</v>
      </c>
      <c r="PF162" s="610">
        <f t="shared" si="864"/>
        <v>0</v>
      </c>
      <c r="PG162" s="611"/>
      <c r="PH162" s="607">
        <f t="shared" si="865"/>
        <v>0</v>
      </c>
      <c r="PI162" s="608">
        <f t="shared" si="865"/>
        <v>0</v>
      </c>
      <c r="PJ162" s="608">
        <f t="shared" si="865"/>
        <v>0</v>
      </c>
      <c r="PK162" s="608">
        <f t="shared" si="865"/>
        <v>0</v>
      </c>
      <c r="PL162" s="608">
        <f t="shared" si="865"/>
        <v>0</v>
      </c>
      <c r="PM162" s="608">
        <f t="shared" si="865"/>
        <v>0</v>
      </c>
      <c r="PN162" s="608">
        <f t="shared" si="865"/>
        <v>0</v>
      </c>
      <c r="PO162" s="608">
        <f t="shared" si="865"/>
        <v>0</v>
      </c>
      <c r="PP162" s="608">
        <f t="shared" si="865"/>
        <v>0</v>
      </c>
      <c r="PQ162" s="608">
        <f t="shared" si="865"/>
        <v>0</v>
      </c>
      <c r="PR162" s="608">
        <f t="shared" si="865"/>
        <v>0</v>
      </c>
      <c r="PS162" s="608">
        <f t="shared" si="865"/>
        <v>0</v>
      </c>
      <c r="PT162" s="610">
        <f t="shared" si="866"/>
        <v>0</v>
      </c>
      <c r="PU162" s="611"/>
      <c r="PV162" s="610">
        <f t="shared" si="867"/>
        <v>0</v>
      </c>
      <c r="PW162" s="610">
        <f t="shared" si="867"/>
        <v>0</v>
      </c>
      <c r="PX162" s="610">
        <f t="shared" si="867"/>
        <v>0</v>
      </c>
      <c r="PY162" s="610">
        <f t="shared" si="867"/>
        <v>0</v>
      </c>
      <c r="PZ162" s="610">
        <f t="shared" si="867"/>
        <v>0</v>
      </c>
      <c r="QA162" s="610">
        <f t="shared" si="867"/>
        <v>0</v>
      </c>
      <c r="QB162" s="610">
        <f t="shared" si="867"/>
        <v>0</v>
      </c>
      <c r="QC162" s="610">
        <f t="shared" si="867"/>
        <v>0</v>
      </c>
      <c r="QD162" s="610">
        <f t="shared" si="867"/>
        <v>0</v>
      </c>
      <c r="QE162" s="610">
        <f t="shared" si="867"/>
        <v>0</v>
      </c>
      <c r="QF162" s="610">
        <f t="shared" si="867"/>
        <v>0</v>
      </c>
      <c r="QG162" s="610">
        <f t="shared" si="867"/>
        <v>0</v>
      </c>
      <c r="QH162" s="610">
        <f t="shared" si="868"/>
        <v>0</v>
      </c>
    </row>
    <row r="163" spans="1:450" ht="12.5" x14ac:dyDescent="0.25">
      <c r="A163" s="589" t="s">
        <v>938</v>
      </c>
      <c r="B163" s="393" t="s">
        <v>884</v>
      </c>
      <c r="C163" s="313"/>
      <c r="D163" s="607">
        <f t="shared" si="806"/>
        <v>0</v>
      </c>
      <c r="E163" s="608">
        <f t="shared" si="806"/>
        <v>0</v>
      </c>
      <c r="F163" s="608">
        <f t="shared" si="806"/>
        <v>0</v>
      </c>
      <c r="G163" s="608">
        <f t="shared" si="806"/>
        <v>0</v>
      </c>
      <c r="H163" s="608">
        <f t="shared" si="806"/>
        <v>0</v>
      </c>
      <c r="I163" s="608">
        <f t="shared" si="806"/>
        <v>0</v>
      </c>
      <c r="J163" s="608">
        <f t="shared" si="806"/>
        <v>0</v>
      </c>
      <c r="K163" s="608">
        <f t="shared" si="806"/>
        <v>0</v>
      </c>
      <c r="L163" s="608">
        <f t="shared" si="806"/>
        <v>0</v>
      </c>
      <c r="M163" s="608">
        <f t="shared" si="806"/>
        <v>0</v>
      </c>
      <c r="N163" s="608">
        <f t="shared" si="806"/>
        <v>0</v>
      </c>
      <c r="O163" s="608">
        <f t="shared" si="806"/>
        <v>0</v>
      </c>
      <c r="P163" s="610">
        <f t="shared" si="807"/>
        <v>0</v>
      </c>
      <c r="Q163" s="611"/>
      <c r="R163" s="607">
        <f t="shared" si="808"/>
        <v>0</v>
      </c>
      <c r="S163" s="608">
        <f t="shared" si="808"/>
        <v>0</v>
      </c>
      <c r="T163" s="608">
        <f t="shared" si="808"/>
        <v>0</v>
      </c>
      <c r="U163" s="608">
        <f t="shared" si="808"/>
        <v>0</v>
      </c>
      <c r="V163" s="608">
        <f t="shared" si="808"/>
        <v>0</v>
      </c>
      <c r="W163" s="608">
        <f t="shared" si="808"/>
        <v>0</v>
      </c>
      <c r="X163" s="608">
        <f t="shared" si="808"/>
        <v>0</v>
      </c>
      <c r="Y163" s="608">
        <f t="shared" si="808"/>
        <v>0</v>
      </c>
      <c r="Z163" s="608">
        <f t="shared" si="808"/>
        <v>0</v>
      </c>
      <c r="AA163" s="608">
        <f t="shared" si="808"/>
        <v>0</v>
      </c>
      <c r="AB163" s="608">
        <f t="shared" si="808"/>
        <v>0</v>
      </c>
      <c r="AC163" s="608">
        <f t="shared" si="808"/>
        <v>0</v>
      </c>
      <c r="AD163" s="610">
        <f t="shared" si="809"/>
        <v>0</v>
      </c>
      <c r="AE163" s="611"/>
      <c r="AF163" s="607">
        <f t="shared" si="810"/>
        <v>0</v>
      </c>
      <c r="AG163" s="608">
        <f t="shared" si="810"/>
        <v>0</v>
      </c>
      <c r="AH163" s="608">
        <f t="shared" si="810"/>
        <v>0</v>
      </c>
      <c r="AI163" s="608">
        <f t="shared" si="810"/>
        <v>0</v>
      </c>
      <c r="AJ163" s="608">
        <f t="shared" si="810"/>
        <v>0</v>
      </c>
      <c r="AK163" s="608">
        <f t="shared" si="810"/>
        <v>0</v>
      </c>
      <c r="AL163" s="608">
        <f t="shared" si="810"/>
        <v>0</v>
      </c>
      <c r="AM163" s="608">
        <f t="shared" si="810"/>
        <v>0</v>
      </c>
      <c r="AN163" s="608">
        <f t="shared" si="810"/>
        <v>0</v>
      </c>
      <c r="AO163" s="608">
        <f t="shared" si="810"/>
        <v>0</v>
      </c>
      <c r="AP163" s="608">
        <f t="shared" si="810"/>
        <v>0</v>
      </c>
      <c r="AQ163" s="608">
        <f t="shared" si="810"/>
        <v>0</v>
      </c>
      <c r="AR163" s="610">
        <f t="shared" si="811"/>
        <v>0</v>
      </c>
      <c r="AS163" s="611"/>
      <c r="AT163" s="607">
        <f t="shared" si="812"/>
        <v>0</v>
      </c>
      <c r="AU163" s="608">
        <f t="shared" si="812"/>
        <v>0</v>
      </c>
      <c r="AV163" s="608">
        <f t="shared" si="812"/>
        <v>0</v>
      </c>
      <c r="AW163" s="608">
        <f t="shared" si="812"/>
        <v>0</v>
      </c>
      <c r="AX163" s="608">
        <f t="shared" si="812"/>
        <v>0</v>
      </c>
      <c r="AY163" s="608">
        <f t="shared" si="812"/>
        <v>0</v>
      </c>
      <c r="AZ163" s="608">
        <f t="shared" si="812"/>
        <v>0</v>
      </c>
      <c r="BA163" s="608">
        <f t="shared" si="812"/>
        <v>0</v>
      </c>
      <c r="BB163" s="608">
        <f t="shared" si="812"/>
        <v>0</v>
      </c>
      <c r="BC163" s="608">
        <f t="shared" si="812"/>
        <v>0</v>
      </c>
      <c r="BD163" s="608">
        <f t="shared" si="812"/>
        <v>0</v>
      </c>
      <c r="BE163" s="608">
        <f t="shared" si="812"/>
        <v>0</v>
      </c>
      <c r="BF163" s="610">
        <f t="shared" si="813"/>
        <v>0</v>
      </c>
      <c r="BG163" s="611"/>
      <c r="BH163" s="607">
        <f t="shared" si="814"/>
        <v>0</v>
      </c>
      <c r="BI163" s="608">
        <f t="shared" si="814"/>
        <v>0</v>
      </c>
      <c r="BJ163" s="608">
        <f t="shared" si="814"/>
        <v>0</v>
      </c>
      <c r="BK163" s="608">
        <f t="shared" si="814"/>
        <v>0</v>
      </c>
      <c r="BL163" s="608">
        <f t="shared" si="814"/>
        <v>0</v>
      </c>
      <c r="BM163" s="608">
        <f t="shared" si="814"/>
        <v>0</v>
      </c>
      <c r="BN163" s="608">
        <f t="shared" si="814"/>
        <v>0</v>
      </c>
      <c r="BO163" s="608">
        <f t="shared" si="814"/>
        <v>0</v>
      </c>
      <c r="BP163" s="608">
        <f t="shared" si="814"/>
        <v>0</v>
      </c>
      <c r="BQ163" s="608">
        <f t="shared" si="814"/>
        <v>0</v>
      </c>
      <c r="BR163" s="608">
        <f t="shared" si="814"/>
        <v>0</v>
      </c>
      <c r="BS163" s="608">
        <f t="shared" si="814"/>
        <v>0</v>
      </c>
      <c r="BT163" s="610">
        <f t="shared" si="815"/>
        <v>0</v>
      </c>
      <c r="BU163" s="611"/>
      <c r="BV163" s="607">
        <f t="shared" si="816"/>
        <v>0</v>
      </c>
      <c r="BW163" s="608">
        <f t="shared" si="816"/>
        <v>0</v>
      </c>
      <c r="BX163" s="608">
        <f t="shared" si="816"/>
        <v>0</v>
      </c>
      <c r="BY163" s="608">
        <f t="shared" si="816"/>
        <v>0</v>
      </c>
      <c r="BZ163" s="608">
        <f t="shared" si="816"/>
        <v>0</v>
      </c>
      <c r="CA163" s="608">
        <f t="shared" si="816"/>
        <v>0</v>
      </c>
      <c r="CB163" s="608">
        <f t="shared" si="816"/>
        <v>0</v>
      </c>
      <c r="CC163" s="608">
        <f t="shared" si="816"/>
        <v>0</v>
      </c>
      <c r="CD163" s="608">
        <f t="shared" si="816"/>
        <v>0</v>
      </c>
      <c r="CE163" s="608">
        <f t="shared" si="816"/>
        <v>0</v>
      </c>
      <c r="CF163" s="608">
        <f t="shared" si="816"/>
        <v>0</v>
      </c>
      <c r="CG163" s="608">
        <f t="shared" si="816"/>
        <v>0</v>
      </c>
      <c r="CH163" s="610">
        <f t="shared" si="817"/>
        <v>0</v>
      </c>
      <c r="CI163" s="611"/>
      <c r="CJ163" s="607">
        <f t="shared" si="818"/>
        <v>0</v>
      </c>
      <c r="CK163" s="608">
        <f t="shared" si="818"/>
        <v>0</v>
      </c>
      <c r="CL163" s="608">
        <f t="shared" si="818"/>
        <v>0</v>
      </c>
      <c r="CM163" s="608">
        <f t="shared" si="818"/>
        <v>0</v>
      </c>
      <c r="CN163" s="608">
        <f t="shared" si="818"/>
        <v>0</v>
      </c>
      <c r="CO163" s="608">
        <f t="shared" si="818"/>
        <v>0</v>
      </c>
      <c r="CP163" s="608">
        <f t="shared" si="818"/>
        <v>0</v>
      </c>
      <c r="CQ163" s="608">
        <f t="shared" si="818"/>
        <v>0</v>
      </c>
      <c r="CR163" s="608">
        <f t="shared" si="818"/>
        <v>0</v>
      </c>
      <c r="CS163" s="608">
        <f t="shared" si="818"/>
        <v>0</v>
      </c>
      <c r="CT163" s="608">
        <f t="shared" si="818"/>
        <v>0</v>
      </c>
      <c r="CU163" s="608">
        <f t="shared" si="818"/>
        <v>0</v>
      </c>
      <c r="CV163" s="610">
        <f t="shared" si="819"/>
        <v>0</v>
      </c>
      <c r="CW163" s="611"/>
      <c r="CX163" s="607">
        <f t="shared" si="820"/>
        <v>0</v>
      </c>
      <c r="CY163" s="608">
        <f t="shared" si="820"/>
        <v>0</v>
      </c>
      <c r="CZ163" s="608">
        <f t="shared" si="820"/>
        <v>0</v>
      </c>
      <c r="DA163" s="608">
        <f t="shared" si="820"/>
        <v>0</v>
      </c>
      <c r="DB163" s="608">
        <f t="shared" si="820"/>
        <v>0</v>
      </c>
      <c r="DC163" s="608">
        <f t="shared" si="820"/>
        <v>0</v>
      </c>
      <c r="DD163" s="608">
        <f t="shared" si="820"/>
        <v>0</v>
      </c>
      <c r="DE163" s="608">
        <f t="shared" si="820"/>
        <v>0</v>
      </c>
      <c r="DF163" s="608">
        <f t="shared" si="820"/>
        <v>0</v>
      </c>
      <c r="DG163" s="608">
        <f t="shared" si="820"/>
        <v>0</v>
      </c>
      <c r="DH163" s="608">
        <f t="shared" si="820"/>
        <v>0</v>
      </c>
      <c r="DI163" s="608">
        <f t="shared" si="820"/>
        <v>0</v>
      </c>
      <c r="DJ163" s="610">
        <f t="shared" si="871"/>
        <v>0</v>
      </c>
      <c r="DK163" s="611"/>
      <c r="DL163" s="607">
        <f t="shared" si="822"/>
        <v>0</v>
      </c>
      <c r="DM163" s="608">
        <f t="shared" si="822"/>
        <v>0</v>
      </c>
      <c r="DN163" s="608">
        <f t="shared" si="822"/>
        <v>0</v>
      </c>
      <c r="DO163" s="608">
        <f t="shared" si="822"/>
        <v>0</v>
      </c>
      <c r="DP163" s="608">
        <f t="shared" si="822"/>
        <v>0</v>
      </c>
      <c r="DQ163" s="608">
        <f t="shared" si="822"/>
        <v>0</v>
      </c>
      <c r="DR163" s="608">
        <f t="shared" si="822"/>
        <v>0</v>
      </c>
      <c r="DS163" s="608">
        <f t="shared" si="822"/>
        <v>0</v>
      </c>
      <c r="DT163" s="608">
        <f t="shared" si="822"/>
        <v>0</v>
      </c>
      <c r="DU163" s="608">
        <f t="shared" si="822"/>
        <v>0</v>
      </c>
      <c r="DV163" s="608">
        <f t="shared" si="822"/>
        <v>0</v>
      </c>
      <c r="DW163" s="608">
        <f t="shared" si="822"/>
        <v>0</v>
      </c>
      <c r="DX163" s="610">
        <f>+SUBTOTAL(9,DL163:DW163)</f>
        <v>0</v>
      </c>
      <c r="DY163" s="611"/>
      <c r="DZ163" s="607">
        <f t="shared" si="824"/>
        <v>0</v>
      </c>
      <c r="EA163" s="608">
        <f t="shared" si="824"/>
        <v>0</v>
      </c>
      <c r="EB163" s="608">
        <f t="shared" si="824"/>
        <v>0</v>
      </c>
      <c r="EC163" s="608">
        <f t="shared" si="824"/>
        <v>0</v>
      </c>
      <c r="ED163" s="608">
        <f t="shared" si="824"/>
        <v>0</v>
      </c>
      <c r="EE163" s="608">
        <f t="shared" si="824"/>
        <v>0</v>
      </c>
      <c r="EF163" s="608">
        <f t="shared" si="824"/>
        <v>0</v>
      </c>
      <c r="EG163" s="608">
        <f t="shared" si="824"/>
        <v>0</v>
      </c>
      <c r="EH163" s="608">
        <f t="shared" si="824"/>
        <v>0</v>
      </c>
      <c r="EI163" s="608">
        <f t="shared" si="824"/>
        <v>0</v>
      </c>
      <c r="EJ163" s="608">
        <f t="shared" si="824"/>
        <v>0</v>
      </c>
      <c r="EK163" s="608">
        <f t="shared" si="824"/>
        <v>0</v>
      </c>
      <c r="EL163" s="610">
        <f t="shared" ref="EL163:EL167" si="872">+SUBTOTAL(9,DZ163:EK163)</f>
        <v>0</v>
      </c>
      <c r="EM163" s="611"/>
      <c r="EN163" s="607">
        <f t="shared" si="826"/>
        <v>0</v>
      </c>
      <c r="EO163" s="608">
        <f t="shared" si="826"/>
        <v>0</v>
      </c>
      <c r="EP163" s="608">
        <f t="shared" si="826"/>
        <v>0</v>
      </c>
      <c r="EQ163" s="608">
        <f t="shared" si="826"/>
        <v>0</v>
      </c>
      <c r="ER163" s="608">
        <f t="shared" si="826"/>
        <v>0</v>
      </c>
      <c r="ES163" s="608">
        <f t="shared" si="826"/>
        <v>0</v>
      </c>
      <c r="ET163" s="608">
        <f t="shared" si="826"/>
        <v>0</v>
      </c>
      <c r="EU163" s="608">
        <f t="shared" si="826"/>
        <v>0</v>
      </c>
      <c r="EV163" s="608">
        <f t="shared" si="826"/>
        <v>0</v>
      </c>
      <c r="EW163" s="608">
        <f t="shared" si="826"/>
        <v>0</v>
      </c>
      <c r="EX163" s="608">
        <f t="shared" si="826"/>
        <v>0</v>
      </c>
      <c r="EY163" s="608">
        <f t="shared" si="826"/>
        <v>0</v>
      </c>
      <c r="EZ163" s="610">
        <f>+SUBTOTAL(9,EN163:EY163)</f>
        <v>0</v>
      </c>
      <c r="FA163" s="611"/>
      <c r="FB163" s="607">
        <f t="shared" si="828"/>
        <v>0</v>
      </c>
      <c r="FC163" s="608">
        <f t="shared" si="828"/>
        <v>0</v>
      </c>
      <c r="FD163" s="608">
        <f t="shared" si="828"/>
        <v>0</v>
      </c>
      <c r="FE163" s="608">
        <f t="shared" si="828"/>
        <v>0</v>
      </c>
      <c r="FF163" s="608">
        <f t="shared" si="828"/>
        <v>0</v>
      </c>
      <c r="FG163" s="608">
        <f t="shared" si="828"/>
        <v>0</v>
      </c>
      <c r="FH163" s="608">
        <f t="shared" si="828"/>
        <v>0</v>
      </c>
      <c r="FI163" s="608">
        <f t="shared" si="828"/>
        <v>0</v>
      </c>
      <c r="FJ163" s="608">
        <f t="shared" si="828"/>
        <v>0</v>
      </c>
      <c r="FK163" s="608">
        <f t="shared" si="828"/>
        <v>0</v>
      </c>
      <c r="FL163" s="608">
        <f t="shared" si="828"/>
        <v>0</v>
      </c>
      <c r="FM163" s="608">
        <f t="shared" si="828"/>
        <v>0</v>
      </c>
      <c r="FN163" s="610">
        <f t="shared" si="870"/>
        <v>0</v>
      </c>
      <c r="FO163" s="611"/>
      <c r="FP163" s="607">
        <f t="shared" si="830"/>
        <v>0</v>
      </c>
      <c r="FQ163" s="608">
        <f t="shared" si="830"/>
        <v>0</v>
      </c>
      <c r="FR163" s="608">
        <f t="shared" si="830"/>
        <v>0</v>
      </c>
      <c r="FS163" s="608">
        <f t="shared" si="830"/>
        <v>0</v>
      </c>
      <c r="FT163" s="608">
        <f t="shared" si="830"/>
        <v>0</v>
      </c>
      <c r="FU163" s="608">
        <f t="shared" si="830"/>
        <v>0</v>
      </c>
      <c r="FV163" s="608">
        <f t="shared" si="830"/>
        <v>0</v>
      </c>
      <c r="FW163" s="608">
        <f t="shared" si="830"/>
        <v>0</v>
      </c>
      <c r="FX163" s="608">
        <f t="shared" si="830"/>
        <v>0</v>
      </c>
      <c r="FY163" s="608">
        <f t="shared" si="830"/>
        <v>0</v>
      </c>
      <c r="FZ163" s="608">
        <f t="shared" si="830"/>
        <v>0</v>
      </c>
      <c r="GA163" s="608">
        <f t="shared" si="830"/>
        <v>0</v>
      </c>
      <c r="GB163" s="610">
        <f t="shared" si="869"/>
        <v>0</v>
      </c>
      <c r="GC163" s="611"/>
      <c r="GD163" s="607">
        <f t="shared" si="831"/>
        <v>0</v>
      </c>
      <c r="GE163" s="608">
        <f t="shared" si="831"/>
        <v>0</v>
      </c>
      <c r="GF163" s="608">
        <f t="shared" si="831"/>
        <v>0</v>
      </c>
      <c r="GG163" s="608">
        <f t="shared" si="831"/>
        <v>0</v>
      </c>
      <c r="GH163" s="608">
        <f t="shared" si="831"/>
        <v>0</v>
      </c>
      <c r="GI163" s="608">
        <f t="shared" si="831"/>
        <v>0</v>
      </c>
      <c r="GJ163" s="608">
        <f t="shared" si="831"/>
        <v>0</v>
      </c>
      <c r="GK163" s="608">
        <f t="shared" si="831"/>
        <v>0</v>
      </c>
      <c r="GL163" s="608">
        <f t="shared" si="831"/>
        <v>0</v>
      </c>
      <c r="GM163" s="608">
        <f t="shared" si="831"/>
        <v>0</v>
      </c>
      <c r="GN163" s="608">
        <f t="shared" si="831"/>
        <v>0</v>
      </c>
      <c r="GO163" s="608">
        <f t="shared" si="831"/>
        <v>0</v>
      </c>
      <c r="GP163" s="610">
        <f>+SUBTOTAL(9,GD163:GO163)</f>
        <v>0</v>
      </c>
      <c r="GQ163" s="611"/>
      <c r="GR163" s="607">
        <f t="shared" si="833"/>
        <v>0</v>
      </c>
      <c r="GS163" s="608">
        <f t="shared" si="833"/>
        <v>0</v>
      </c>
      <c r="GT163" s="608">
        <f t="shared" si="833"/>
        <v>0</v>
      </c>
      <c r="GU163" s="608">
        <f t="shared" si="833"/>
        <v>0</v>
      </c>
      <c r="GV163" s="608">
        <f t="shared" si="833"/>
        <v>0</v>
      </c>
      <c r="GW163" s="608">
        <f t="shared" si="833"/>
        <v>0</v>
      </c>
      <c r="GX163" s="608">
        <f t="shared" si="833"/>
        <v>0</v>
      </c>
      <c r="GY163" s="608">
        <f t="shared" si="833"/>
        <v>0</v>
      </c>
      <c r="GZ163" s="608">
        <f t="shared" si="833"/>
        <v>0</v>
      </c>
      <c r="HA163" s="608">
        <f t="shared" si="833"/>
        <v>0</v>
      </c>
      <c r="HB163" s="608">
        <f t="shared" si="833"/>
        <v>0</v>
      </c>
      <c r="HC163" s="608">
        <f t="shared" si="833"/>
        <v>0</v>
      </c>
      <c r="HD163" s="610">
        <f t="shared" si="834"/>
        <v>0</v>
      </c>
      <c r="HE163" s="611"/>
      <c r="HF163" s="607">
        <f t="shared" si="835"/>
        <v>0</v>
      </c>
      <c r="HG163" s="608">
        <f t="shared" si="835"/>
        <v>0</v>
      </c>
      <c r="HH163" s="608">
        <f t="shared" si="835"/>
        <v>0</v>
      </c>
      <c r="HI163" s="608">
        <f t="shared" si="835"/>
        <v>0</v>
      </c>
      <c r="HJ163" s="608">
        <f t="shared" si="835"/>
        <v>0</v>
      </c>
      <c r="HK163" s="608">
        <f t="shared" si="835"/>
        <v>0</v>
      </c>
      <c r="HL163" s="608">
        <f t="shared" si="835"/>
        <v>0</v>
      </c>
      <c r="HM163" s="608">
        <f t="shared" si="835"/>
        <v>0</v>
      </c>
      <c r="HN163" s="608">
        <f t="shared" si="835"/>
        <v>0</v>
      </c>
      <c r="HO163" s="608">
        <f t="shared" si="835"/>
        <v>0</v>
      </c>
      <c r="HP163" s="608">
        <f t="shared" si="835"/>
        <v>0</v>
      </c>
      <c r="HQ163" s="608">
        <f t="shared" si="835"/>
        <v>0</v>
      </c>
      <c r="HR163" s="610">
        <f>+SUBTOTAL(9,HF163:HQ163)</f>
        <v>0</v>
      </c>
      <c r="HS163" s="611"/>
      <c r="HT163" s="607">
        <f t="shared" si="837"/>
        <v>0</v>
      </c>
      <c r="HU163" s="608">
        <f t="shared" si="837"/>
        <v>0</v>
      </c>
      <c r="HV163" s="608">
        <f t="shared" si="837"/>
        <v>0</v>
      </c>
      <c r="HW163" s="608">
        <f t="shared" si="837"/>
        <v>0</v>
      </c>
      <c r="HX163" s="608">
        <f t="shared" si="837"/>
        <v>0</v>
      </c>
      <c r="HY163" s="608">
        <f t="shared" si="837"/>
        <v>0</v>
      </c>
      <c r="HZ163" s="608">
        <f t="shared" si="837"/>
        <v>0</v>
      </c>
      <c r="IA163" s="608">
        <f t="shared" si="837"/>
        <v>0</v>
      </c>
      <c r="IB163" s="608">
        <f t="shared" si="837"/>
        <v>0</v>
      </c>
      <c r="IC163" s="608">
        <f t="shared" si="837"/>
        <v>0</v>
      </c>
      <c r="ID163" s="608">
        <f t="shared" si="837"/>
        <v>0</v>
      </c>
      <c r="IE163" s="608">
        <f t="shared" si="837"/>
        <v>0</v>
      </c>
      <c r="IF163" s="610">
        <f>+SUBTOTAL(9,HT163:IE163)</f>
        <v>0</v>
      </c>
      <c r="IG163" s="611"/>
      <c r="IH163" s="607">
        <f t="shared" si="839"/>
        <v>0</v>
      </c>
      <c r="II163" s="608">
        <f t="shared" si="839"/>
        <v>0</v>
      </c>
      <c r="IJ163" s="608">
        <f t="shared" si="839"/>
        <v>0</v>
      </c>
      <c r="IK163" s="608">
        <f t="shared" si="839"/>
        <v>0</v>
      </c>
      <c r="IL163" s="608">
        <f t="shared" si="839"/>
        <v>0</v>
      </c>
      <c r="IM163" s="608">
        <f t="shared" si="839"/>
        <v>0</v>
      </c>
      <c r="IN163" s="608">
        <f t="shared" si="839"/>
        <v>0</v>
      </c>
      <c r="IO163" s="608">
        <f t="shared" si="839"/>
        <v>0</v>
      </c>
      <c r="IP163" s="608">
        <f t="shared" si="839"/>
        <v>0</v>
      </c>
      <c r="IQ163" s="608">
        <f t="shared" si="839"/>
        <v>0</v>
      </c>
      <c r="IR163" s="608">
        <f t="shared" si="839"/>
        <v>0</v>
      </c>
      <c r="IS163" s="608">
        <f t="shared" si="839"/>
        <v>0</v>
      </c>
      <c r="IT163" s="610">
        <f>+SUBTOTAL(9,IH163:IS163)</f>
        <v>0</v>
      </c>
      <c r="IU163" s="611"/>
      <c r="IV163" s="607">
        <f t="shared" si="841"/>
        <v>0</v>
      </c>
      <c r="IW163" s="608">
        <f t="shared" si="841"/>
        <v>0</v>
      </c>
      <c r="IX163" s="608">
        <f t="shared" si="841"/>
        <v>0</v>
      </c>
      <c r="IY163" s="608">
        <f t="shared" si="841"/>
        <v>0</v>
      </c>
      <c r="IZ163" s="608">
        <f t="shared" si="841"/>
        <v>0</v>
      </c>
      <c r="JA163" s="608">
        <f t="shared" si="841"/>
        <v>0</v>
      </c>
      <c r="JB163" s="608">
        <f t="shared" si="841"/>
        <v>0</v>
      </c>
      <c r="JC163" s="608">
        <f t="shared" si="841"/>
        <v>0</v>
      </c>
      <c r="JD163" s="608">
        <f t="shared" si="841"/>
        <v>0</v>
      </c>
      <c r="JE163" s="608">
        <f t="shared" si="841"/>
        <v>0</v>
      </c>
      <c r="JF163" s="608">
        <f t="shared" si="841"/>
        <v>0</v>
      </c>
      <c r="JG163" s="608">
        <f t="shared" si="841"/>
        <v>0</v>
      </c>
      <c r="JH163" s="610">
        <f t="shared" si="842"/>
        <v>0</v>
      </c>
      <c r="JI163" s="611"/>
      <c r="JJ163" s="607">
        <f t="shared" si="843"/>
        <v>0</v>
      </c>
      <c r="JK163" s="608">
        <f t="shared" si="843"/>
        <v>0</v>
      </c>
      <c r="JL163" s="608">
        <f t="shared" si="843"/>
        <v>0</v>
      </c>
      <c r="JM163" s="608">
        <f t="shared" si="843"/>
        <v>0</v>
      </c>
      <c r="JN163" s="608">
        <f t="shared" si="843"/>
        <v>0</v>
      </c>
      <c r="JO163" s="608">
        <f t="shared" si="843"/>
        <v>0</v>
      </c>
      <c r="JP163" s="608">
        <f t="shared" si="843"/>
        <v>0</v>
      </c>
      <c r="JQ163" s="608">
        <f t="shared" si="843"/>
        <v>0</v>
      </c>
      <c r="JR163" s="608">
        <f t="shared" si="843"/>
        <v>0</v>
      </c>
      <c r="JS163" s="608">
        <f t="shared" si="843"/>
        <v>0</v>
      </c>
      <c r="JT163" s="608">
        <f t="shared" si="843"/>
        <v>0</v>
      </c>
      <c r="JU163" s="608">
        <f t="shared" si="843"/>
        <v>0</v>
      </c>
      <c r="JV163" s="610">
        <f t="shared" ref="JV163:JV167" si="873">+SUBTOTAL(9,JJ163:JU163)</f>
        <v>0</v>
      </c>
      <c r="JW163" s="611"/>
      <c r="JX163" s="607">
        <f t="shared" si="845"/>
        <v>0</v>
      </c>
      <c r="JY163" s="608">
        <f t="shared" si="845"/>
        <v>0</v>
      </c>
      <c r="JZ163" s="608">
        <f t="shared" si="845"/>
        <v>0</v>
      </c>
      <c r="KA163" s="608">
        <f t="shared" si="845"/>
        <v>0</v>
      </c>
      <c r="KB163" s="608">
        <f t="shared" si="845"/>
        <v>0</v>
      </c>
      <c r="KC163" s="608">
        <f t="shared" si="845"/>
        <v>0</v>
      </c>
      <c r="KD163" s="608">
        <f t="shared" si="845"/>
        <v>0</v>
      </c>
      <c r="KE163" s="608">
        <f t="shared" si="845"/>
        <v>0</v>
      </c>
      <c r="KF163" s="608">
        <f t="shared" si="845"/>
        <v>0</v>
      </c>
      <c r="KG163" s="608">
        <f t="shared" si="845"/>
        <v>0</v>
      </c>
      <c r="KH163" s="608">
        <f t="shared" si="845"/>
        <v>0</v>
      </c>
      <c r="KI163" s="608">
        <f t="shared" si="845"/>
        <v>0</v>
      </c>
      <c r="KJ163" s="610">
        <f t="shared" si="846"/>
        <v>0</v>
      </c>
      <c r="KK163" s="611"/>
      <c r="KL163" s="607">
        <f t="shared" si="847"/>
        <v>0</v>
      </c>
      <c r="KM163" s="608">
        <f t="shared" si="847"/>
        <v>0</v>
      </c>
      <c r="KN163" s="608">
        <f t="shared" si="847"/>
        <v>0</v>
      </c>
      <c r="KO163" s="608">
        <f t="shared" si="847"/>
        <v>0</v>
      </c>
      <c r="KP163" s="608">
        <f t="shared" si="847"/>
        <v>0</v>
      </c>
      <c r="KQ163" s="608">
        <f t="shared" si="847"/>
        <v>0</v>
      </c>
      <c r="KR163" s="608">
        <f t="shared" si="847"/>
        <v>0</v>
      </c>
      <c r="KS163" s="608">
        <f t="shared" si="847"/>
        <v>0</v>
      </c>
      <c r="KT163" s="608">
        <f t="shared" si="847"/>
        <v>0</v>
      </c>
      <c r="KU163" s="608">
        <f t="shared" si="847"/>
        <v>0</v>
      </c>
      <c r="KV163" s="608">
        <f t="shared" si="847"/>
        <v>0</v>
      </c>
      <c r="KW163" s="608">
        <f t="shared" si="847"/>
        <v>0</v>
      </c>
      <c r="KX163" s="610">
        <f t="shared" si="848"/>
        <v>0</v>
      </c>
      <c r="KY163" s="611"/>
      <c r="KZ163" s="607">
        <f t="shared" si="849"/>
        <v>0</v>
      </c>
      <c r="LA163" s="608">
        <f t="shared" si="849"/>
        <v>0</v>
      </c>
      <c r="LB163" s="608">
        <f t="shared" si="849"/>
        <v>0</v>
      </c>
      <c r="LC163" s="608">
        <f t="shared" si="849"/>
        <v>0</v>
      </c>
      <c r="LD163" s="608">
        <f t="shared" si="849"/>
        <v>0</v>
      </c>
      <c r="LE163" s="608">
        <f t="shared" si="849"/>
        <v>0</v>
      </c>
      <c r="LF163" s="608">
        <f t="shared" si="849"/>
        <v>0</v>
      </c>
      <c r="LG163" s="608">
        <f t="shared" si="849"/>
        <v>0</v>
      </c>
      <c r="LH163" s="608">
        <f t="shared" si="849"/>
        <v>0</v>
      </c>
      <c r="LI163" s="608">
        <f t="shared" si="849"/>
        <v>0</v>
      </c>
      <c r="LJ163" s="608">
        <f t="shared" si="849"/>
        <v>0</v>
      </c>
      <c r="LK163" s="608">
        <f t="shared" si="849"/>
        <v>0</v>
      </c>
      <c r="LL163" s="610">
        <f t="shared" si="850"/>
        <v>0</v>
      </c>
      <c r="LM163" s="611"/>
      <c r="LN163" s="607">
        <f t="shared" si="851"/>
        <v>0</v>
      </c>
      <c r="LO163" s="608">
        <f t="shared" si="851"/>
        <v>0</v>
      </c>
      <c r="LP163" s="608">
        <f t="shared" si="851"/>
        <v>0</v>
      </c>
      <c r="LQ163" s="608">
        <f t="shared" si="851"/>
        <v>0</v>
      </c>
      <c r="LR163" s="608">
        <f t="shared" si="851"/>
        <v>0</v>
      </c>
      <c r="LS163" s="608">
        <f t="shared" si="851"/>
        <v>0</v>
      </c>
      <c r="LT163" s="608">
        <f t="shared" si="851"/>
        <v>0</v>
      </c>
      <c r="LU163" s="608">
        <f t="shared" si="851"/>
        <v>0</v>
      </c>
      <c r="LV163" s="608">
        <f t="shared" si="851"/>
        <v>0</v>
      </c>
      <c r="LW163" s="608">
        <f t="shared" si="851"/>
        <v>0</v>
      </c>
      <c r="LX163" s="608">
        <f t="shared" si="851"/>
        <v>0</v>
      </c>
      <c r="LY163" s="608">
        <f t="shared" si="851"/>
        <v>0</v>
      </c>
      <c r="LZ163" s="610">
        <f t="shared" si="852"/>
        <v>0</v>
      </c>
      <c r="MA163" s="611"/>
      <c r="MB163" s="607">
        <f t="shared" si="853"/>
        <v>0</v>
      </c>
      <c r="MC163" s="608">
        <f t="shared" si="853"/>
        <v>0</v>
      </c>
      <c r="MD163" s="608">
        <f t="shared" si="853"/>
        <v>0</v>
      </c>
      <c r="ME163" s="608">
        <f t="shared" si="853"/>
        <v>0</v>
      </c>
      <c r="MF163" s="608">
        <f t="shared" si="853"/>
        <v>0</v>
      </c>
      <c r="MG163" s="608">
        <f t="shared" si="853"/>
        <v>0</v>
      </c>
      <c r="MH163" s="608">
        <f t="shared" si="853"/>
        <v>0</v>
      </c>
      <c r="MI163" s="608">
        <f t="shared" si="853"/>
        <v>0</v>
      </c>
      <c r="MJ163" s="608">
        <f t="shared" si="853"/>
        <v>0</v>
      </c>
      <c r="MK163" s="608">
        <f t="shared" si="853"/>
        <v>0</v>
      </c>
      <c r="ML163" s="608">
        <f t="shared" si="853"/>
        <v>0</v>
      </c>
      <c r="MM163" s="608">
        <f t="shared" si="853"/>
        <v>0</v>
      </c>
      <c r="MN163" s="610">
        <f t="shared" si="854"/>
        <v>0</v>
      </c>
      <c r="MO163" s="611"/>
      <c r="MP163" s="607">
        <f t="shared" si="855"/>
        <v>0</v>
      </c>
      <c r="MQ163" s="608">
        <f t="shared" si="855"/>
        <v>0</v>
      </c>
      <c r="MR163" s="608">
        <f t="shared" si="855"/>
        <v>0</v>
      </c>
      <c r="MS163" s="608">
        <f t="shared" si="855"/>
        <v>0</v>
      </c>
      <c r="MT163" s="608">
        <f t="shared" si="855"/>
        <v>0</v>
      </c>
      <c r="MU163" s="608">
        <f t="shared" si="855"/>
        <v>0</v>
      </c>
      <c r="MV163" s="608">
        <f t="shared" si="855"/>
        <v>0</v>
      </c>
      <c r="MW163" s="608">
        <f t="shared" si="855"/>
        <v>0</v>
      </c>
      <c r="MX163" s="608">
        <f t="shared" si="855"/>
        <v>0</v>
      </c>
      <c r="MY163" s="608">
        <f t="shared" si="855"/>
        <v>0</v>
      </c>
      <c r="MZ163" s="608">
        <f t="shared" si="855"/>
        <v>0</v>
      </c>
      <c r="NA163" s="608">
        <f t="shared" si="855"/>
        <v>0</v>
      </c>
      <c r="NB163" s="610">
        <f t="shared" si="856"/>
        <v>0</v>
      </c>
      <c r="NC163" s="611"/>
      <c r="ND163" s="607">
        <f t="shared" si="857"/>
        <v>0</v>
      </c>
      <c r="NE163" s="608">
        <f t="shared" si="857"/>
        <v>0</v>
      </c>
      <c r="NF163" s="608">
        <f t="shared" si="857"/>
        <v>0</v>
      </c>
      <c r="NG163" s="608">
        <f t="shared" si="857"/>
        <v>0</v>
      </c>
      <c r="NH163" s="608">
        <f t="shared" si="857"/>
        <v>0</v>
      </c>
      <c r="NI163" s="608">
        <f t="shared" si="857"/>
        <v>0</v>
      </c>
      <c r="NJ163" s="608">
        <f t="shared" si="857"/>
        <v>0</v>
      </c>
      <c r="NK163" s="608">
        <f t="shared" si="857"/>
        <v>0</v>
      </c>
      <c r="NL163" s="608">
        <f t="shared" si="857"/>
        <v>0</v>
      </c>
      <c r="NM163" s="608">
        <f t="shared" si="857"/>
        <v>0</v>
      </c>
      <c r="NN163" s="608">
        <f t="shared" si="857"/>
        <v>0</v>
      </c>
      <c r="NO163" s="608">
        <f t="shared" si="857"/>
        <v>0</v>
      </c>
      <c r="NP163" s="610">
        <f t="shared" si="858"/>
        <v>0</v>
      </c>
      <c r="NQ163" s="611"/>
      <c r="NR163" s="607">
        <f t="shared" si="859"/>
        <v>0</v>
      </c>
      <c r="NS163" s="608">
        <f t="shared" si="859"/>
        <v>0</v>
      </c>
      <c r="NT163" s="608">
        <f t="shared" si="859"/>
        <v>0</v>
      </c>
      <c r="NU163" s="608">
        <f t="shared" si="859"/>
        <v>0</v>
      </c>
      <c r="NV163" s="608">
        <f t="shared" si="859"/>
        <v>0</v>
      </c>
      <c r="NW163" s="608">
        <f t="shared" si="859"/>
        <v>0</v>
      </c>
      <c r="NX163" s="608">
        <f t="shared" si="859"/>
        <v>0</v>
      </c>
      <c r="NY163" s="608">
        <f t="shared" si="859"/>
        <v>0</v>
      </c>
      <c r="NZ163" s="608">
        <f t="shared" si="859"/>
        <v>0</v>
      </c>
      <c r="OA163" s="608">
        <f t="shared" si="859"/>
        <v>0</v>
      </c>
      <c r="OB163" s="608">
        <f t="shared" si="859"/>
        <v>0</v>
      </c>
      <c r="OC163" s="608">
        <f t="shared" si="859"/>
        <v>0</v>
      </c>
      <c r="OD163" s="610">
        <f t="shared" si="860"/>
        <v>0</v>
      </c>
      <c r="OE163" s="611"/>
      <c r="OF163" s="607">
        <f t="shared" si="861"/>
        <v>0</v>
      </c>
      <c r="OG163" s="608">
        <f t="shared" si="861"/>
        <v>0</v>
      </c>
      <c r="OH163" s="608">
        <f t="shared" si="861"/>
        <v>0</v>
      </c>
      <c r="OI163" s="608">
        <f t="shared" si="861"/>
        <v>0</v>
      </c>
      <c r="OJ163" s="608">
        <f t="shared" si="861"/>
        <v>0</v>
      </c>
      <c r="OK163" s="608">
        <f t="shared" si="861"/>
        <v>0</v>
      </c>
      <c r="OL163" s="608">
        <f t="shared" si="861"/>
        <v>0</v>
      </c>
      <c r="OM163" s="608">
        <f t="shared" si="861"/>
        <v>0</v>
      </c>
      <c r="ON163" s="608">
        <f t="shared" si="861"/>
        <v>0</v>
      </c>
      <c r="OO163" s="608">
        <f t="shared" si="861"/>
        <v>0</v>
      </c>
      <c r="OP163" s="608">
        <f t="shared" si="861"/>
        <v>0</v>
      </c>
      <c r="OQ163" s="608">
        <f t="shared" si="861"/>
        <v>0</v>
      </c>
      <c r="OR163" s="610">
        <f t="shared" si="862"/>
        <v>0</v>
      </c>
      <c r="OS163" s="611"/>
      <c r="OT163" s="607">
        <f t="shared" si="863"/>
        <v>0</v>
      </c>
      <c r="OU163" s="608">
        <f t="shared" si="863"/>
        <v>0</v>
      </c>
      <c r="OV163" s="608">
        <f t="shared" si="863"/>
        <v>0</v>
      </c>
      <c r="OW163" s="608">
        <f t="shared" si="863"/>
        <v>0</v>
      </c>
      <c r="OX163" s="608">
        <f t="shared" si="863"/>
        <v>0</v>
      </c>
      <c r="OY163" s="608">
        <f t="shared" si="863"/>
        <v>0</v>
      </c>
      <c r="OZ163" s="608">
        <f t="shared" si="863"/>
        <v>0</v>
      </c>
      <c r="PA163" s="608">
        <f t="shared" si="863"/>
        <v>0</v>
      </c>
      <c r="PB163" s="608">
        <f t="shared" si="863"/>
        <v>0</v>
      </c>
      <c r="PC163" s="608">
        <f t="shared" si="863"/>
        <v>0</v>
      </c>
      <c r="PD163" s="608">
        <f t="shared" si="863"/>
        <v>0</v>
      </c>
      <c r="PE163" s="608">
        <f t="shared" si="863"/>
        <v>0</v>
      </c>
      <c r="PF163" s="610">
        <f t="shared" si="864"/>
        <v>0</v>
      </c>
      <c r="PG163" s="611"/>
      <c r="PH163" s="607">
        <f t="shared" si="865"/>
        <v>0</v>
      </c>
      <c r="PI163" s="608">
        <f t="shared" si="865"/>
        <v>0</v>
      </c>
      <c r="PJ163" s="608">
        <f t="shared" si="865"/>
        <v>0</v>
      </c>
      <c r="PK163" s="608">
        <f t="shared" si="865"/>
        <v>0</v>
      </c>
      <c r="PL163" s="608">
        <f t="shared" si="865"/>
        <v>0</v>
      </c>
      <c r="PM163" s="608">
        <f t="shared" si="865"/>
        <v>0</v>
      </c>
      <c r="PN163" s="608">
        <f t="shared" si="865"/>
        <v>0</v>
      </c>
      <c r="PO163" s="608">
        <f t="shared" si="865"/>
        <v>0</v>
      </c>
      <c r="PP163" s="608">
        <f t="shared" si="865"/>
        <v>0</v>
      </c>
      <c r="PQ163" s="608">
        <f t="shared" si="865"/>
        <v>0</v>
      </c>
      <c r="PR163" s="608">
        <f t="shared" si="865"/>
        <v>0</v>
      </c>
      <c r="PS163" s="608">
        <f t="shared" si="865"/>
        <v>0</v>
      </c>
      <c r="PT163" s="610">
        <f t="shared" si="866"/>
        <v>0</v>
      </c>
      <c r="PU163" s="611"/>
      <c r="PV163" s="610">
        <f t="shared" si="867"/>
        <v>0</v>
      </c>
      <c r="PW163" s="610">
        <f t="shared" si="867"/>
        <v>0</v>
      </c>
      <c r="PX163" s="610">
        <f t="shared" si="867"/>
        <v>0</v>
      </c>
      <c r="PY163" s="610">
        <f t="shared" si="867"/>
        <v>0</v>
      </c>
      <c r="PZ163" s="610">
        <f t="shared" si="867"/>
        <v>0</v>
      </c>
      <c r="QA163" s="610">
        <f t="shared" si="867"/>
        <v>0</v>
      </c>
      <c r="QB163" s="610">
        <f t="shared" si="867"/>
        <v>0</v>
      </c>
      <c r="QC163" s="610">
        <f t="shared" si="867"/>
        <v>0</v>
      </c>
      <c r="QD163" s="610">
        <f t="shared" si="867"/>
        <v>0</v>
      </c>
      <c r="QE163" s="610">
        <f t="shared" si="867"/>
        <v>0</v>
      </c>
      <c r="QF163" s="610">
        <f t="shared" si="867"/>
        <v>0</v>
      </c>
      <c r="QG163" s="610">
        <f t="shared" si="867"/>
        <v>0</v>
      </c>
      <c r="QH163" s="610">
        <f t="shared" si="868"/>
        <v>0</v>
      </c>
    </row>
    <row r="164" spans="1:450" ht="12.5" x14ac:dyDescent="0.25">
      <c r="A164" s="589" t="s">
        <v>938</v>
      </c>
      <c r="B164" s="393" t="s">
        <v>885</v>
      </c>
      <c r="C164" s="313"/>
      <c r="D164" s="607">
        <f t="shared" si="806"/>
        <v>0</v>
      </c>
      <c r="E164" s="608">
        <f t="shared" si="806"/>
        <v>0</v>
      </c>
      <c r="F164" s="608">
        <f t="shared" si="806"/>
        <v>0</v>
      </c>
      <c r="G164" s="608">
        <f t="shared" si="806"/>
        <v>0</v>
      </c>
      <c r="H164" s="608">
        <f t="shared" si="806"/>
        <v>0</v>
      </c>
      <c r="I164" s="608">
        <f t="shared" si="806"/>
        <v>0</v>
      </c>
      <c r="J164" s="608">
        <f t="shared" si="806"/>
        <v>0</v>
      </c>
      <c r="K164" s="608">
        <f t="shared" si="806"/>
        <v>0</v>
      </c>
      <c r="L164" s="608">
        <f t="shared" si="806"/>
        <v>0</v>
      </c>
      <c r="M164" s="608">
        <f t="shared" si="806"/>
        <v>0</v>
      </c>
      <c r="N164" s="608">
        <f t="shared" si="806"/>
        <v>0</v>
      </c>
      <c r="O164" s="608">
        <f t="shared" si="806"/>
        <v>0</v>
      </c>
      <c r="P164" s="610">
        <f t="shared" si="807"/>
        <v>0</v>
      </c>
      <c r="Q164" s="611"/>
      <c r="R164" s="607">
        <f t="shared" si="808"/>
        <v>0</v>
      </c>
      <c r="S164" s="608">
        <f t="shared" si="808"/>
        <v>0</v>
      </c>
      <c r="T164" s="608">
        <f t="shared" si="808"/>
        <v>0</v>
      </c>
      <c r="U164" s="608">
        <f t="shared" si="808"/>
        <v>0</v>
      </c>
      <c r="V164" s="608">
        <f t="shared" si="808"/>
        <v>0</v>
      </c>
      <c r="W164" s="608">
        <f t="shared" si="808"/>
        <v>0</v>
      </c>
      <c r="X164" s="608">
        <f t="shared" si="808"/>
        <v>0</v>
      </c>
      <c r="Y164" s="608">
        <f t="shared" si="808"/>
        <v>0</v>
      </c>
      <c r="Z164" s="608">
        <f t="shared" si="808"/>
        <v>0</v>
      </c>
      <c r="AA164" s="608">
        <f t="shared" si="808"/>
        <v>0</v>
      </c>
      <c r="AB164" s="608">
        <f t="shared" si="808"/>
        <v>0</v>
      </c>
      <c r="AC164" s="608">
        <f t="shared" si="808"/>
        <v>0</v>
      </c>
      <c r="AD164" s="610">
        <f t="shared" si="809"/>
        <v>0</v>
      </c>
      <c r="AE164" s="611"/>
      <c r="AF164" s="607">
        <f t="shared" si="810"/>
        <v>0</v>
      </c>
      <c r="AG164" s="608">
        <f t="shared" si="810"/>
        <v>0</v>
      </c>
      <c r="AH164" s="608">
        <f t="shared" si="810"/>
        <v>0</v>
      </c>
      <c r="AI164" s="608">
        <f t="shared" si="810"/>
        <v>0</v>
      </c>
      <c r="AJ164" s="608">
        <f t="shared" si="810"/>
        <v>0</v>
      </c>
      <c r="AK164" s="608">
        <f t="shared" si="810"/>
        <v>0</v>
      </c>
      <c r="AL164" s="608">
        <f t="shared" si="810"/>
        <v>0</v>
      </c>
      <c r="AM164" s="608">
        <f t="shared" si="810"/>
        <v>0</v>
      </c>
      <c r="AN164" s="608">
        <f t="shared" si="810"/>
        <v>0</v>
      </c>
      <c r="AO164" s="608">
        <f t="shared" si="810"/>
        <v>0</v>
      </c>
      <c r="AP164" s="608">
        <f t="shared" si="810"/>
        <v>0</v>
      </c>
      <c r="AQ164" s="608">
        <f t="shared" si="810"/>
        <v>0</v>
      </c>
      <c r="AR164" s="610">
        <f t="shared" si="811"/>
        <v>0</v>
      </c>
      <c r="AS164" s="611"/>
      <c r="AT164" s="607">
        <f t="shared" si="812"/>
        <v>0</v>
      </c>
      <c r="AU164" s="608">
        <f t="shared" si="812"/>
        <v>0</v>
      </c>
      <c r="AV164" s="608">
        <f t="shared" si="812"/>
        <v>0</v>
      </c>
      <c r="AW164" s="608">
        <f t="shared" si="812"/>
        <v>0</v>
      </c>
      <c r="AX164" s="608">
        <f t="shared" si="812"/>
        <v>0</v>
      </c>
      <c r="AY164" s="608">
        <f t="shared" si="812"/>
        <v>0</v>
      </c>
      <c r="AZ164" s="608">
        <f t="shared" si="812"/>
        <v>0</v>
      </c>
      <c r="BA164" s="608">
        <f t="shared" si="812"/>
        <v>0</v>
      </c>
      <c r="BB164" s="608">
        <f t="shared" si="812"/>
        <v>0</v>
      </c>
      <c r="BC164" s="608">
        <f t="shared" si="812"/>
        <v>0</v>
      </c>
      <c r="BD164" s="608">
        <f t="shared" si="812"/>
        <v>0</v>
      </c>
      <c r="BE164" s="608">
        <f t="shared" si="812"/>
        <v>0</v>
      </c>
      <c r="BF164" s="610">
        <f t="shared" si="813"/>
        <v>0</v>
      </c>
      <c r="BG164" s="611"/>
      <c r="BH164" s="607">
        <f t="shared" si="814"/>
        <v>0</v>
      </c>
      <c r="BI164" s="608">
        <f t="shared" si="814"/>
        <v>0</v>
      </c>
      <c r="BJ164" s="608">
        <f t="shared" si="814"/>
        <v>0</v>
      </c>
      <c r="BK164" s="608">
        <f t="shared" si="814"/>
        <v>0</v>
      </c>
      <c r="BL164" s="608">
        <f t="shared" si="814"/>
        <v>0</v>
      </c>
      <c r="BM164" s="608">
        <f t="shared" si="814"/>
        <v>0</v>
      </c>
      <c r="BN164" s="608">
        <f t="shared" si="814"/>
        <v>0</v>
      </c>
      <c r="BO164" s="608">
        <f t="shared" si="814"/>
        <v>0</v>
      </c>
      <c r="BP164" s="608">
        <f t="shared" si="814"/>
        <v>0</v>
      </c>
      <c r="BQ164" s="608">
        <f t="shared" si="814"/>
        <v>0</v>
      </c>
      <c r="BR164" s="608">
        <f t="shared" si="814"/>
        <v>0</v>
      </c>
      <c r="BS164" s="608">
        <f t="shared" si="814"/>
        <v>0</v>
      </c>
      <c r="BT164" s="610">
        <f t="shared" si="815"/>
        <v>0</v>
      </c>
      <c r="BU164" s="611"/>
      <c r="BV164" s="607">
        <f t="shared" si="816"/>
        <v>0</v>
      </c>
      <c r="BW164" s="608">
        <f t="shared" si="816"/>
        <v>0</v>
      </c>
      <c r="BX164" s="608">
        <f t="shared" si="816"/>
        <v>0</v>
      </c>
      <c r="BY164" s="608">
        <f t="shared" si="816"/>
        <v>0</v>
      </c>
      <c r="BZ164" s="608">
        <f t="shared" si="816"/>
        <v>0</v>
      </c>
      <c r="CA164" s="608">
        <f t="shared" si="816"/>
        <v>0</v>
      </c>
      <c r="CB164" s="608">
        <f t="shared" si="816"/>
        <v>0</v>
      </c>
      <c r="CC164" s="608">
        <f t="shared" si="816"/>
        <v>0</v>
      </c>
      <c r="CD164" s="608">
        <f t="shared" si="816"/>
        <v>0</v>
      </c>
      <c r="CE164" s="608">
        <f t="shared" si="816"/>
        <v>0</v>
      </c>
      <c r="CF164" s="608">
        <f t="shared" si="816"/>
        <v>0</v>
      </c>
      <c r="CG164" s="608">
        <f t="shared" si="816"/>
        <v>0</v>
      </c>
      <c r="CH164" s="610">
        <f t="shared" si="817"/>
        <v>0</v>
      </c>
      <c r="CI164" s="611"/>
      <c r="CJ164" s="607">
        <f t="shared" si="818"/>
        <v>0</v>
      </c>
      <c r="CK164" s="608">
        <f t="shared" si="818"/>
        <v>0</v>
      </c>
      <c r="CL164" s="608">
        <f t="shared" si="818"/>
        <v>0</v>
      </c>
      <c r="CM164" s="608">
        <f t="shared" si="818"/>
        <v>0</v>
      </c>
      <c r="CN164" s="608">
        <f t="shared" si="818"/>
        <v>0</v>
      </c>
      <c r="CO164" s="608">
        <f t="shared" si="818"/>
        <v>0</v>
      </c>
      <c r="CP164" s="608">
        <f t="shared" si="818"/>
        <v>0</v>
      </c>
      <c r="CQ164" s="608">
        <f t="shared" si="818"/>
        <v>0</v>
      </c>
      <c r="CR164" s="608">
        <f t="shared" si="818"/>
        <v>0</v>
      </c>
      <c r="CS164" s="608">
        <f t="shared" si="818"/>
        <v>0</v>
      </c>
      <c r="CT164" s="608">
        <f t="shared" si="818"/>
        <v>0</v>
      </c>
      <c r="CU164" s="608">
        <f t="shared" si="818"/>
        <v>0</v>
      </c>
      <c r="CV164" s="610">
        <f t="shared" si="819"/>
        <v>0</v>
      </c>
      <c r="CW164" s="611"/>
      <c r="CX164" s="607">
        <f t="shared" si="820"/>
        <v>0</v>
      </c>
      <c r="CY164" s="608">
        <f t="shared" si="820"/>
        <v>0</v>
      </c>
      <c r="CZ164" s="608">
        <f t="shared" si="820"/>
        <v>0</v>
      </c>
      <c r="DA164" s="608">
        <f t="shared" si="820"/>
        <v>0</v>
      </c>
      <c r="DB164" s="608">
        <f t="shared" si="820"/>
        <v>0</v>
      </c>
      <c r="DC164" s="608">
        <f t="shared" si="820"/>
        <v>0</v>
      </c>
      <c r="DD164" s="608">
        <f t="shared" si="820"/>
        <v>0</v>
      </c>
      <c r="DE164" s="608">
        <f t="shared" si="820"/>
        <v>0</v>
      </c>
      <c r="DF164" s="608">
        <f t="shared" si="820"/>
        <v>0</v>
      </c>
      <c r="DG164" s="608">
        <f t="shared" si="820"/>
        <v>0</v>
      </c>
      <c r="DH164" s="608">
        <f t="shared" si="820"/>
        <v>0</v>
      </c>
      <c r="DI164" s="608">
        <f t="shared" si="820"/>
        <v>0</v>
      </c>
      <c r="DJ164" s="610">
        <f t="shared" si="871"/>
        <v>0</v>
      </c>
      <c r="DK164" s="611"/>
      <c r="DL164" s="607">
        <f t="shared" si="822"/>
        <v>0</v>
      </c>
      <c r="DM164" s="608">
        <f t="shared" si="822"/>
        <v>0</v>
      </c>
      <c r="DN164" s="608">
        <f t="shared" si="822"/>
        <v>0</v>
      </c>
      <c r="DO164" s="608">
        <f t="shared" si="822"/>
        <v>0</v>
      </c>
      <c r="DP164" s="608">
        <f t="shared" si="822"/>
        <v>0</v>
      </c>
      <c r="DQ164" s="608">
        <f t="shared" si="822"/>
        <v>0</v>
      </c>
      <c r="DR164" s="608">
        <f t="shared" si="822"/>
        <v>0</v>
      </c>
      <c r="DS164" s="608">
        <f t="shared" si="822"/>
        <v>0</v>
      </c>
      <c r="DT164" s="608">
        <f t="shared" si="822"/>
        <v>0</v>
      </c>
      <c r="DU164" s="608">
        <f t="shared" si="822"/>
        <v>0</v>
      </c>
      <c r="DV164" s="608">
        <f t="shared" si="822"/>
        <v>0</v>
      </c>
      <c r="DW164" s="608">
        <f t="shared" si="822"/>
        <v>0</v>
      </c>
      <c r="DX164" s="610">
        <f t="shared" ref="DX164:DX167" si="874">+SUBTOTAL(9,DL164:DW164)</f>
        <v>0</v>
      </c>
      <c r="DY164" s="611"/>
      <c r="DZ164" s="607">
        <f t="shared" si="824"/>
        <v>0</v>
      </c>
      <c r="EA164" s="608">
        <f t="shared" si="824"/>
        <v>0</v>
      </c>
      <c r="EB164" s="608">
        <f t="shared" si="824"/>
        <v>0</v>
      </c>
      <c r="EC164" s="608">
        <f t="shared" si="824"/>
        <v>0</v>
      </c>
      <c r="ED164" s="608">
        <f t="shared" si="824"/>
        <v>0</v>
      </c>
      <c r="EE164" s="608">
        <f t="shared" si="824"/>
        <v>0</v>
      </c>
      <c r="EF164" s="608">
        <f t="shared" si="824"/>
        <v>0</v>
      </c>
      <c r="EG164" s="608">
        <f t="shared" si="824"/>
        <v>0</v>
      </c>
      <c r="EH164" s="608">
        <f t="shared" si="824"/>
        <v>0</v>
      </c>
      <c r="EI164" s="608">
        <f t="shared" si="824"/>
        <v>0</v>
      </c>
      <c r="EJ164" s="608">
        <f t="shared" si="824"/>
        <v>0</v>
      </c>
      <c r="EK164" s="608">
        <f t="shared" si="824"/>
        <v>0</v>
      </c>
      <c r="EL164" s="610">
        <f t="shared" si="872"/>
        <v>0</v>
      </c>
      <c r="EM164" s="611"/>
      <c r="EN164" s="607">
        <f t="shared" si="826"/>
        <v>0</v>
      </c>
      <c r="EO164" s="608">
        <f t="shared" si="826"/>
        <v>0</v>
      </c>
      <c r="EP164" s="608">
        <f t="shared" si="826"/>
        <v>0</v>
      </c>
      <c r="EQ164" s="608">
        <f t="shared" si="826"/>
        <v>0</v>
      </c>
      <c r="ER164" s="608">
        <f t="shared" si="826"/>
        <v>0</v>
      </c>
      <c r="ES164" s="608">
        <f t="shared" si="826"/>
        <v>0</v>
      </c>
      <c r="ET164" s="608">
        <f t="shared" si="826"/>
        <v>0</v>
      </c>
      <c r="EU164" s="608">
        <f t="shared" si="826"/>
        <v>0</v>
      </c>
      <c r="EV164" s="608">
        <f t="shared" si="826"/>
        <v>0</v>
      </c>
      <c r="EW164" s="608">
        <f t="shared" si="826"/>
        <v>0</v>
      </c>
      <c r="EX164" s="608">
        <f t="shared" si="826"/>
        <v>0</v>
      </c>
      <c r="EY164" s="608">
        <f t="shared" si="826"/>
        <v>0</v>
      </c>
      <c r="EZ164" s="610">
        <f t="shared" ref="EZ164:EZ167" si="875">+SUBTOTAL(9,EN164:EY164)</f>
        <v>0</v>
      </c>
      <c r="FA164" s="611"/>
      <c r="FB164" s="607">
        <f t="shared" si="828"/>
        <v>0</v>
      </c>
      <c r="FC164" s="608">
        <f t="shared" si="828"/>
        <v>0</v>
      </c>
      <c r="FD164" s="608">
        <f t="shared" si="828"/>
        <v>0</v>
      </c>
      <c r="FE164" s="608">
        <f t="shared" si="828"/>
        <v>0</v>
      </c>
      <c r="FF164" s="608">
        <f t="shared" si="828"/>
        <v>0</v>
      </c>
      <c r="FG164" s="608">
        <f t="shared" si="828"/>
        <v>0</v>
      </c>
      <c r="FH164" s="608">
        <f t="shared" si="828"/>
        <v>0</v>
      </c>
      <c r="FI164" s="608">
        <f t="shared" si="828"/>
        <v>0</v>
      </c>
      <c r="FJ164" s="608">
        <f t="shared" si="828"/>
        <v>0</v>
      </c>
      <c r="FK164" s="608">
        <f t="shared" si="828"/>
        <v>0</v>
      </c>
      <c r="FL164" s="608">
        <f t="shared" si="828"/>
        <v>0</v>
      </c>
      <c r="FM164" s="608">
        <f t="shared" si="828"/>
        <v>0</v>
      </c>
      <c r="FN164" s="610">
        <f t="shared" si="870"/>
        <v>0</v>
      </c>
      <c r="FO164" s="611"/>
      <c r="FP164" s="607">
        <f t="shared" si="830"/>
        <v>0</v>
      </c>
      <c r="FQ164" s="608">
        <f t="shared" si="830"/>
        <v>0</v>
      </c>
      <c r="FR164" s="608">
        <f t="shared" si="830"/>
        <v>0</v>
      </c>
      <c r="FS164" s="608">
        <f t="shared" si="830"/>
        <v>0</v>
      </c>
      <c r="FT164" s="608">
        <f t="shared" si="830"/>
        <v>0</v>
      </c>
      <c r="FU164" s="608">
        <f t="shared" si="830"/>
        <v>0</v>
      </c>
      <c r="FV164" s="608">
        <f t="shared" si="830"/>
        <v>0</v>
      </c>
      <c r="FW164" s="608">
        <f t="shared" si="830"/>
        <v>0</v>
      </c>
      <c r="FX164" s="608">
        <f t="shared" si="830"/>
        <v>0</v>
      </c>
      <c r="FY164" s="608">
        <f t="shared" si="830"/>
        <v>0</v>
      </c>
      <c r="FZ164" s="608">
        <f t="shared" si="830"/>
        <v>0</v>
      </c>
      <c r="GA164" s="608">
        <f t="shared" si="830"/>
        <v>0</v>
      </c>
      <c r="GB164" s="610">
        <f t="shared" si="869"/>
        <v>0</v>
      </c>
      <c r="GC164" s="611"/>
      <c r="GD164" s="607">
        <f t="shared" si="831"/>
        <v>0</v>
      </c>
      <c r="GE164" s="608">
        <f t="shared" si="831"/>
        <v>0</v>
      </c>
      <c r="GF164" s="608">
        <f t="shared" si="831"/>
        <v>0</v>
      </c>
      <c r="GG164" s="608">
        <f t="shared" si="831"/>
        <v>0</v>
      </c>
      <c r="GH164" s="608">
        <f t="shared" si="831"/>
        <v>0</v>
      </c>
      <c r="GI164" s="608">
        <f t="shared" si="831"/>
        <v>0</v>
      </c>
      <c r="GJ164" s="608">
        <f t="shared" si="831"/>
        <v>0</v>
      </c>
      <c r="GK164" s="608">
        <f t="shared" si="831"/>
        <v>0</v>
      </c>
      <c r="GL164" s="608">
        <f t="shared" si="831"/>
        <v>0</v>
      </c>
      <c r="GM164" s="608">
        <f t="shared" si="831"/>
        <v>0</v>
      </c>
      <c r="GN164" s="608">
        <f t="shared" si="831"/>
        <v>0</v>
      </c>
      <c r="GO164" s="608">
        <f t="shared" si="831"/>
        <v>0</v>
      </c>
      <c r="GP164" s="610">
        <f t="shared" ref="GP164:GP167" si="876">+SUBTOTAL(9,GD164:GO164)</f>
        <v>0</v>
      </c>
      <c r="GQ164" s="611"/>
      <c r="GR164" s="607">
        <f t="shared" si="833"/>
        <v>0</v>
      </c>
      <c r="GS164" s="608">
        <f t="shared" si="833"/>
        <v>0</v>
      </c>
      <c r="GT164" s="608">
        <f t="shared" si="833"/>
        <v>0</v>
      </c>
      <c r="GU164" s="608">
        <f t="shared" si="833"/>
        <v>0</v>
      </c>
      <c r="GV164" s="608">
        <f t="shared" si="833"/>
        <v>0</v>
      </c>
      <c r="GW164" s="608">
        <f t="shared" si="833"/>
        <v>0</v>
      </c>
      <c r="GX164" s="608">
        <f t="shared" si="833"/>
        <v>0</v>
      </c>
      <c r="GY164" s="608">
        <f t="shared" si="833"/>
        <v>0</v>
      </c>
      <c r="GZ164" s="608">
        <f t="shared" si="833"/>
        <v>0</v>
      </c>
      <c r="HA164" s="608">
        <f t="shared" si="833"/>
        <v>0</v>
      </c>
      <c r="HB164" s="608">
        <f t="shared" si="833"/>
        <v>0</v>
      </c>
      <c r="HC164" s="608">
        <f t="shared" si="833"/>
        <v>0</v>
      </c>
      <c r="HD164" s="610">
        <f>+SUBTOTAL(9,GR164:HC164)</f>
        <v>0</v>
      </c>
      <c r="HE164" s="611"/>
      <c r="HF164" s="607">
        <f t="shared" si="835"/>
        <v>0</v>
      </c>
      <c r="HG164" s="608">
        <f t="shared" si="835"/>
        <v>0</v>
      </c>
      <c r="HH164" s="608">
        <f t="shared" si="835"/>
        <v>0</v>
      </c>
      <c r="HI164" s="608">
        <f t="shared" si="835"/>
        <v>0</v>
      </c>
      <c r="HJ164" s="608">
        <f t="shared" si="835"/>
        <v>0</v>
      </c>
      <c r="HK164" s="608">
        <f t="shared" si="835"/>
        <v>0</v>
      </c>
      <c r="HL164" s="608">
        <f t="shared" si="835"/>
        <v>0</v>
      </c>
      <c r="HM164" s="608">
        <f t="shared" si="835"/>
        <v>0</v>
      </c>
      <c r="HN164" s="608">
        <f t="shared" si="835"/>
        <v>0</v>
      </c>
      <c r="HO164" s="608">
        <f t="shared" si="835"/>
        <v>0</v>
      </c>
      <c r="HP164" s="608">
        <f t="shared" si="835"/>
        <v>0</v>
      </c>
      <c r="HQ164" s="608">
        <f t="shared" si="835"/>
        <v>0</v>
      </c>
      <c r="HR164" s="610">
        <f t="shared" ref="HR164:HR167" si="877">+SUBTOTAL(9,HF164:HQ164)</f>
        <v>0</v>
      </c>
      <c r="HS164" s="611"/>
      <c r="HT164" s="607">
        <f t="shared" si="837"/>
        <v>0</v>
      </c>
      <c r="HU164" s="608">
        <f t="shared" si="837"/>
        <v>0</v>
      </c>
      <c r="HV164" s="608">
        <f t="shared" si="837"/>
        <v>0</v>
      </c>
      <c r="HW164" s="608">
        <f t="shared" si="837"/>
        <v>0</v>
      </c>
      <c r="HX164" s="608">
        <f t="shared" si="837"/>
        <v>0</v>
      </c>
      <c r="HY164" s="608">
        <f t="shared" si="837"/>
        <v>0</v>
      </c>
      <c r="HZ164" s="608">
        <f t="shared" si="837"/>
        <v>0</v>
      </c>
      <c r="IA164" s="608">
        <f t="shared" si="837"/>
        <v>0</v>
      </c>
      <c r="IB164" s="608">
        <f t="shared" si="837"/>
        <v>0</v>
      </c>
      <c r="IC164" s="608">
        <f t="shared" si="837"/>
        <v>0</v>
      </c>
      <c r="ID164" s="608">
        <f t="shared" si="837"/>
        <v>0</v>
      </c>
      <c r="IE164" s="608">
        <f t="shared" si="837"/>
        <v>0</v>
      </c>
      <c r="IF164" s="610">
        <f t="shared" ref="IF164:IF167" si="878">+SUBTOTAL(9,HT164:IE164)</f>
        <v>0</v>
      </c>
      <c r="IG164" s="611"/>
      <c r="IH164" s="607">
        <f t="shared" si="839"/>
        <v>0</v>
      </c>
      <c r="II164" s="608">
        <f t="shared" si="839"/>
        <v>0</v>
      </c>
      <c r="IJ164" s="608">
        <f t="shared" si="839"/>
        <v>0</v>
      </c>
      <c r="IK164" s="608">
        <f t="shared" si="839"/>
        <v>0</v>
      </c>
      <c r="IL164" s="608">
        <f t="shared" si="839"/>
        <v>0</v>
      </c>
      <c r="IM164" s="608">
        <f t="shared" si="839"/>
        <v>0</v>
      </c>
      <c r="IN164" s="608">
        <f t="shared" si="839"/>
        <v>0</v>
      </c>
      <c r="IO164" s="608">
        <f t="shared" si="839"/>
        <v>0</v>
      </c>
      <c r="IP164" s="608">
        <f t="shared" si="839"/>
        <v>0</v>
      </c>
      <c r="IQ164" s="608">
        <f t="shared" si="839"/>
        <v>0</v>
      </c>
      <c r="IR164" s="608">
        <f t="shared" si="839"/>
        <v>0</v>
      </c>
      <c r="IS164" s="608">
        <f t="shared" si="839"/>
        <v>0</v>
      </c>
      <c r="IT164" s="610">
        <f t="shared" ref="IT164:IT167" si="879">+SUBTOTAL(9,IH164:IS164)</f>
        <v>0</v>
      </c>
      <c r="IU164" s="611"/>
      <c r="IV164" s="607">
        <f t="shared" si="841"/>
        <v>0</v>
      </c>
      <c r="IW164" s="608">
        <f t="shared" si="841"/>
        <v>0</v>
      </c>
      <c r="IX164" s="608">
        <f t="shared" si="841"/>
        <v>0</v>
      </c>
      <c r="IY164" s="608">
        <f t="shared" si="841"/>
        <v>0</v>
      </c>
      <c r="IZ164" s="608">
        <f t="shared" si="841"/>
        <v>0</v>
      </c>
      <c r="JA164" s="608">
        <f t="shared" si="841"/>
        <v>0</v>
      </c>
      <c r="JB164" s="608">
        <f t="shared" si="841"/>
        <v>0</v>
      </c>
      <c r="JC164" s="608">
        <f t="shared" si="841"/>
        <v>0</v>
      </c>
      <c r="JD164" s="608">
        <f t="shared" si="841"/>
        <v>0</v>
      </c>
      <c r="JE164" s="608">
        <f t="shared" si="841"/>
        <v>0</v>
      </c>
      <c r="JF164" s="608">
        <f t="shared" si="841"/>
        <v>0</v>
      </c>
      <c r="JG164" s="608">
        <f t="shared" si="841"/>
        <v>0</v>
      </c>
      <c r="JH164" s="610">
        <f t="shared" si="842"/>
        <v>0</v>
      </c>
      <c r="JI164" s="611"/>
      <c r="JJ164" s="607">
        <f t="shared" si="843"/>
        <v>0</v>
      </c>
      <c r="JK164" s="608">
        <f t="shared" si="843"/>
        <v>0</v>
      </c>
      <c r="JL164" s="608">
        <f t="shared" si="843"/>
        <v>0</v>
      </c>
      <c r="JM164" s="608">
        <f t="shared" si="843"/>
        <v>0</v>
      </c>
      <c r="JN164" s="608">
        <f t="shared" si="843"/>
        <v>0</v>
      </c>
      <c r="JO164" s="608">
        <f t="shared" si="843"/>
        <v>0</v>
      </c>
      <c r="JP164" s="608">
        <f t="shared" si="843"/>
        <v>0</v>
      </c>
      <c r="JQ164" s="608">
        <f t="shared" si="843"/>
        <v>0</v>
      </c>
      <c r="JR164" s="608">
        <f t="shared" si="843"/>
        <v>0</v>
      </c>
      <c r="JS164" s="608">
        <f t="shared" si="843"/>
        <v>0</v>
      </c>
      <c r="JT164" s="608">
        <f t="shared" si="843"/>
        <v>0</v>
      </c>
      <c r="JU164" s="608">
        <f t="shared" si="843"/>
        <v>0</v>
      </c>
      <c r="JV164" s="610">
        <f t="shared" si="873"/>
        <v>0</v>
      </c>
      <c r="JW164" s="611"/>
      <c r="JX164" s="607">
        <f t="shared" si="845"/>
        <v>0</v>
      </c>
      <c r="JY164" s="608">
        <f t="shared" si="845"/>
        <v>0</v>
      </c>
      <c r="JZ164" s="608">
        <f t="shared" si="845"/>
        <v>0</v>
      </c>
      <c r="KA164" s="608">
        <f t="shared" si="845"/>
        <v>0</v>
      </c>
      <c r="KB164" s="608">
        <f t="shared" si="845"/>
        <v>0</v>
      </c>
      <c r="KC164" s="608">
        <f t="shared" si="845"/>
        <v>0</v>
      </c>
      <c r="KD164" s="608">
        <f t="shared" si="845"/>
        <v>0</v>
      </c>
      <c r="KE164" s="608">
        <f t="shared" si="845"/>
        <v>0</v>
      </c>
      <c r="KF164" s="608">
        <f t="shared" si="845"/>
        <v>0</v>
      </c>
      <c r="KG164" s="608">
        <f t="shared" si="845"/>
        <v>0</v>
      </c>
      <c r="KH164" s="608">
        <f t="shared" si="845"/>
        <v>0</v>
      </c>
      <c r="KI164" s="608">
        <f t="shared" si="845"/>
        <v>0</v>
      </c>
      <c r="KJ164" s="610">
        <f t="shared" si="846"/>
        <v>0</v>
      </c>
      <c r="KK164" s="611"/>
      <c r="KL164" s="607">
        <f t="shared" si="847"/>
        <v>0</v>
      </c>
      <c r="KM164" s="608">
        <f t="shared" si="847"/>
        <v>0</v>
      </c>
      <c r="KN164" s="608">
        <f t="shared" si="847"/>
        <v>0</v>
      </c>
      <c r="KO164" s="608">
        <f t="shared" si="847"/>
        <v>0</v>
      </c>
      <c r="KP164" s="608">
        <f t="shared" si="847"/>
        <v>0</v>
      </c>
      <c r="KQ164" s="608">
        <f t="shared" si="847"/>
        <v>0</v>
      </c>
      <c r="KR164" s="608">
        <f t="shared" si="847"/>
        <v>0</v>
      </c>
      <c r="KS164" s="608">
        <f t="shared" si="847"/>
        <v>0</v>
      </c>
      <c r="KT164" s="608">
        <f t="shared" si="847"/>
        <v>0</v>
      </c>
      <c r="KU164" s="608">
        <f t="shared" si="847"/>
        <v>0</v>
      </c>
      <c r="KV164" s="608">
        <f t="shared" si="847"/>
        <v>0</v>
      </c>
      <c r="KW164" s="608">
        <f t="shared" si="847"/>
        <v>0</v>
      </c>
      <c r="KX164" s="610">
        <f t="shared" si="848"/>
        <v>0</v>
      </c>
      <c r="KY164" s="611"/>
      <c r="KZ164" s="607">
        <f t="shared" si="849"/>
        <v>0</v>
      </c>
      <c r="LA164" s="608">
        <f t="shared" si="849"/>
        <v>0</v>
      </c>
      <c r="LB164" s="608">
        <f t="shared" si="849"/>
        <v>0</v>
      </c>
      <c r="LC164" s="608">
        <f t="shared" si="849"/>
        <v>0</v>
      </c>
      <c r="LD164" s="608">
        <f t="shared" si="849"/>
        <v>0</v>
      </c>
      <c r="LE164" s="608">
        <f t="shared" si="849"/>
        <v>0</v>
      </c>
      <c r="LF164" s="608">
        <f t="shared" si="849"/>
        <v>0</v>
      </c>
      <c r="LG164" s="608">
        <f t="shared" si="849"/>
        <v>0</v>
      </c>
      <c r="LH164" s="608">
        <f t="shared" si="849"/>
        <v>0</v>
      </c>
      <c r="LI164" s="608">
        <f t="shared" si="849"/>
        <v>0</v>
      </c>
      <c r="LJ164" s="608">
        <f t="shared" si="849"/>
        <v>0</v>
      </c>
      <c r="LK164" s="608">
        <f t="shared" si="849"/>
        <v>0</v>
      </c>
      <c r="LL164" s="610">
        <f t="shared" si="850"/>
        <v>0</v>
      </c>
      <c r="LM164" s="611"/>
      <c r="LN164" s="607">
        <f t="shared" si="851"/>
        <v>0</v>
      </c>
      <c r="LO164" s="608">
        <f t="shared" si="851"/>
        <v>0</v>
      </c>
      <c r="LP164" s="608">
        <f t="shared" si="851"/>
        <v>0</v>
      </c>
      <c r="LQ164" s="608">
        <f t="shared" si="851"/>
        <v>0</v>
      </c>
      <c r="LR164" s="608">
        <f t="shared" si="851"/>
        <v>0</v>
      </c>
      <c r="LS164" s="608">
        <f t="shared" si="851"/>
        <v>0</v>
      </c>
      <c r="LT164" s="608">
        <f t="shared" si="851"/>
        <v>0</v>
      </c>
      <c r="LU164" s="608">
        <f t="shared" si="851"/>
        <v>0</v>
      </c>
      <c r="LV164" s="608">
        <f t="shared" si="851"/>
        <v>0</v>
      </c>
      <c r="LW164" s="608">
        <f t="shared" si="851"/>
        <v>0</v>
      </c>
      <c r="LX164" s="608">
        <f t="shared" si="851"/>
        <v>0</v>
      </c>
      <c r="LY164" s="608">
        <f t="shared" si="851"/>
        <v>0</v>
      </c>
      <c r="LZ164" s="610">
        <f t="shared" si="852"/>
        <v>0</v>
      </c>
      <c r="MA164" s="611"/>
      <c r="MB164" s="607">
        <f t="shared" si="853"/>
        <v>0</v>
      </c>
      <c r="MC164" s="608">
        <f t="shared" si="853"/>
        <v>0</v>
      </c>
      <c r="MD164" s="608">
        <f t="shared" si="853"/>
        <v>0</v>
      </c>
      <c r="ME164" s="608">
        <f t="shared" si="853"/>
        <v>0</v>
      </c>
      <c r="MF164" s="608">
        <f t="shared" si="853"/>
        <v>0</v>
      </c>
      <c r="MG164" s="608">
        <f t="shared" si="853"/>
        <v>0</v>
      </c>
      <c r="MH164" s="608">
        <f t="shared" si="853"/>
        <v>0</v>
      </c>
      <c r="MI164" s="608">
        <f t="shared" si="853"/>
        <v>0</v>
      </c>
      <c r="MJ164" s="608">
        <f t="shared" si="853"/>
        <v>0</v>
      </c>
      <c r="MK164" s="608">
        <f t="shared" si="853"/>
        <v>0</v>
      </c>
      <c r="ML164" s="608">
        <f t="shared" si="853"/>
        <v>0</v>
      </c>
      <c r="MM164" s="608">
        <f t="shared" si="853"/>
        <v>0</v>
      </c>
      <c r="MN164" s="610">
        <f t="shared" si="854"/>
        <v>0</v>
      </c>
      <c r="MO164" s="611"/>
      <c r="MP164" s="607">
        <f t="shared" si="855"/>
        <v>0</v>
      </c>
      <c r="MQ164" s="608">
        <f t="shared" si="855"/>
        <v>0</v>
      </c>
      <c r="MR164" s="608">
        <f t="shared" si="855"/>
        <v>0</v>
      </c>
      <c r="MS164" s="608">
        <f t="shared" si="855"/>
        <v>0</v>
      </c>
      <c r="MT164" s="608">
        <f t="shared" si="855"/>
        <v>0</v>
      </c>
      <c r="MU164" s="608">
        <f t="shared" si="855"/>
        <v>0</v>
      </c>
      <c r="MV164" s="608">
        <f t="shared" si="855"/>
        <v>0</v>
      </c>
      <c r="MW164" s="608">
        <f t="shared" si="855"/>
        <v>0</v>
      </c>
      <c r="MX164" s="608">
        <f t="shared" si="855"/>
        <v>0</v>
      </c>
      <c r="MY164" s="608">
        <f t="shared" si="855"/>
        <v>0</v>
      </c>
      <c r="MZ164" s="608">
        <f t="shared" si="855"/>
        <v>0</v>
      </c>
      <c r="NA164" s="608">
        <f t="shared" si="855"/>
        <v>0</v>
      </c>
      <c r="NB164" s="610">
        <f t="shared" si="856"/>
        <v>0</v>
      </c>
      <c r="NC164" s="611"/>
      <c r="ND164" s="607">
        <f t="shared" si="857"/>
        <v>0</v>
      </c>
      <c r="NE164" s="608">
        <f t="shared" si="857"/>
        <v>0</v>
      </c>
      <c r="NF164" s="608">
        <f t="shared" si="857"/>
        <v>0</v>
      </c>
      <c r="NG164" s="608">
        <f t="shared" si="857"/>
        <v>0</v>
      </c>
      <c r="NH164" s="608">
        <f t="shared" si="857"/>
        <v>0</v>
      </c>
      <c r="NI164" s="608">
        <f t="shared" si="857"/>
        <v>0</v>
      </c>
      <c r="NJ164" s="608">
        <f t="shared" si="857"/>
        <v>0</v>
      </c>
      <c r="NK164" s="608">
        <f t="shared" si="857"/>
        <v>0</v>
      </c>
      <c r="NL164" s="608">
        <f t="shared" si="857"/>
        <v>0</v>
      </c>
      <c r="NM164" s="608">
        <f t="shared" si="857"/>
        <v>0</v>
      </c>
      <c r="NN164" s="608">
        <f t="shared" si="857"/>
        <v>0</v>
      </c>
      <c r="NO164" s="608">
        <f t="shared" si="857"/>
        <v>0</v>
      </c>
      <c r="NP164" s="610">
        <f t="shared" si="858"/>
        <v>0</v>
      </c>
      <c r="NQ164" s="611"/>
      <c r="NR164" s="607">
        <f t="shared" si="859"/>
        <v>0</v>
      </c>
      <c r="NS164" s="608">
        <f t="shared" si="859"/>
        <v>0</v>
      </c>
      <c r="NT164" s="608">
        <f t="shared" si="859"/>
        <v>0</v>
      </c>
      <c r="NU164" s="608">
        <f t="shared" si="859"/>
        <v>0</v>
      </c>
      <c r="NV164" s="608">
        <f t="shared" si="859"/>
        <v>0</v>
      </c>
      <c r="NW164" s="608">
        <f t="shared" si="859"/>
        <v>0</v>
      </c>
      <c r="NX164" s="608">
        <f t="shared" si="859"/>
        <v>0</v>
      </c>
      <c r="NY164" s="608">
        <f t="shared" si="859"/>
        <v>0</v>
      </c>
      <c r="NZ164" s="608">
        <f t="shared" si="859"/>
        <v>0</v>
      </c>
      <c r="OA164" s="608">
        <f t="shared" si="859"/>
        <v>0</v>
      </c>
      <c r="OB164" s="608">
        <f t="shared" si="859"/>
        <v>0</v>
      </c>
      <c r="OC164" s="608">
        <f t="shared" si="859"/>
        <v>0</v>
      </c>
      <c r="OD164" s="610">
        <f t="shared" si="860"/>
        <v>0</v>
      </c>
      <c r="OE164" s="611"/>
      <c r="OF164" s="607">
        <f t="shared" si="861"/>
        <v>0</v>
      </c>
      <c r="OG164" s="608">
        <f t="shared" si="861"/>
        <v>0</v>
      </c>
      <c r="OH164" s="608">
        <f t="shared" si="861"/>
        <v>0</v>
      </c>
      <c r="OI164" s="608">
        <f t="shared" si="861"/>
        <v>0</v>
      </c>
      <c r="OJ164" s="608">
        <f t="shared" si="861"/>
        <v>0</v>
      </c>
      <c r="OK164" s="608">
        <f t="shared" si="861"/>
        <v>0</v>
      </c>
      <c r="OL164" s="608">
        <f t="shared" si="861"/>
        <v>0</v>
      </c>
      <c r="OM164" s="608">
        <f t="shared" si="861"/>
        <v>0</v>
      </c>
      <c r="ON164" s="608">
        <f t="shared" si="861"/>
        <v>0</v>
      </c>
      <c r="OO164" s="608">
        <f t="shared" si="861"/>
        <v>0</v>
      </c>
      <c r="OP164" s="608">
        <f t="shared" si="861"/>
        <v>0</v>
      </c>
      <c r="OQ164" s="608">
        <f t="shared" si="861"/>
        <v>0</v>
      </c>
      <c r="OR164" s="610">
        <f t="shared" si="862"/>
        <v>0</v>
      </c>
      <c r="OS164" s="611"/>
      <c r="OT164" s="607">
        <f t="shared" si="863"/>
        <v>0</v>
      </c>
      <c r="OU164" s="608">
        <f t="shared" si="863"/>
        <v>0</v>
      </c>
      <c r="OV164" s="608">
        <f t="shared" si="863"/>
        <v>0</v>
      </c>
      <c r="OW164" s="608">
        <f t="shared" si="863"/>
        <v>0</v>
      </c>
      <c r="OX164" s="608">
        <f t="shared" si="863"/>
        <v>0</v>
      </c>
      <c r="OY164" s="608">
        <f t="shared" si="863"/>
        <v>0</v>
      </c>
      <c r="OZ164" s="608">
        <f t="shared" si="863"/>
        <v>0</v>
      </c>
      <c r="PA164" s="608">
        <f t="shared" si="863"/>
        <v>0</v>
      </c>
      <c r="PB164" s="608">
        <f t="shared" si="863"/>
        <v>0</v>
      </c>
      <c r="PC164" s="608">
        <f t="shared" si="863"/>
        <v>0</v>
      </c>
      <c r="PD164" s="608">
        <f t="shared" si="863"/>
        <v>0</v>
      </c>
      <c r="PE164" s="608">
        <f t="shared" si="863"/>
        <v>0</v>
      </c>
      <c r="PF164" s="610">
        <f t="shared" si="864"/>
        <v>0</v>
      </c>
      <c r="PG164" s="611"/>
      <c r="PH164" s="607">
        <f t="shared" si="865"/>
        <v>0</v>
      </c>
      <c r="PI164" s="608">
        <f t="shared" si="865"/>
        <v>0</v>
      </c>
      <c r="PJ164" s="608">
        <f t="shared" si="865"/>
        <v>0</v>
      </c>
      <c r="PK164" s="608">
        <f t="shared" si="865"/>
        <v>0</v>
      </c>
      <c r="PL164" s="608">
        <f t="shared" si="865"/>
        <v>0</v>
      </c>
      <c r="PM164" s="608">
        <f t="shared" si="865"/>
        <v>0</v>
      </c>
      <c r="PN164" s="608">
        <f t="shared" si="865"/>
        <v>0</v>
      </c>
      <c r="PO164" s="608">
        <f t="shared" si="865"/>
        <v>0</v>
      </c>
      <c r="PP164" s="608">
        <f t="shared" si="865"/>
        <v>0</v>
      </c>
      <c r="PQ164" s="608">
        <f t="shared" si="865"/>
        <v>0</v>
      </c>
      <c r="PR164" s="608">
        <f t="shared" si="865"/>
        <v>0</v>
      </c>
      <c r="PS164" s="608">
        <f t="shared" si="865"/>
        <v>0</v>
      </c>
      <c r="PT164" s="610">
        <f t="shared" si="866"/>
        <v>0</v>
      </c>
      <c r="PU164" s="611"/>
      <c r="PV164" s="610">
        <f t="shared" si="867"/>
        <v>0</v>
      </c>
      <c r="PW164" s="610">
        <f t="shared" si="867"/>
        <v>0</v>
      </c>
      <c r="PX164" s="610">
        <f t="shared" si="867"/>
        <v>0</v>
      </c>
      <c r="PY164" s="610">
        <f t="shared" si="867"/>
        <v>0</v>
      </c>
      <c r="PZ164" s="610">
        <f t="shared" si="867"/>
        <v>0</v>
      </c>
      <c r="QA164" s="610">
        <f t="shared" si="867"/>
        <v>0</v>
      </c>
      <c r="QB164" s="610">
        <f t="shared" si="867"/>
        <v>0</v>
      </c>
      <c r="QC164" s="610">
        <f t="shared" si="867"/>
        <v>0</v>
      </c>
      <c r="QD164" s="610">
        <f t="shared" si="867"/>
        <v>0</v>
      </c>
      <c r="QE164" s="610">
        <f t="shared" si="867"/>
        <v>0</v>
      </c>
      <c r="QF164" s="610">
        <f t="shared" si="867"/>
        <v>0</v>
      </c>
      <c r="QG164" s="610">
        <f t="shared" si="867"/>
        <v>0</v>
      </c>
      <c r="QH164" s="610">
        <f t="shared" si="868"/>
        <v>0</v>
      </c>
    </row>
    <row r="165" spans="1:450" ht="12.5" x14ac:dyDescent="0.25">
      <c r="A165" s="589" t="s">
        <v>938</v>
      </c>
      <c r="B165" s="255" t="s">
        <v>886</v>
      </c>
      <c r="D165" s="607">
        <f t="shared" si="806"/>
        <v>0</v>
      </c>
      <c r="E165" s="622">
        <f t="shared" si="806"/>
        <v>0</v>
      </c>
      <c r="F165" s="622">
        <f t="shared" si="806"/>
        <v>0</v>
      </c>
      <c r="G165" s="622">
        <f t="shared" si="806"/>
        <v>0</v>
      </c>
      <c r="H165" s="622">
        <f t="shared" si="806"/>
        <v>0</v>
      </c>
      <c r="I165" s="622">
        <f t="shared" si="806"/>
        <v>0</v>
      </c>
      <c r="J165" s="622">
        <f t="shared" si="806"/>
        <v>0</v>
      </c>
      <c r="K165" s="622">
        <f t="shared" si="806"/>
        <v>0</v>
      </c>
      <c r="L165" s="622">
        <f t="shared" si="806"/>
        <v>0</v>
      </c>
      <c r="M165" s="622">
        <f t="shared" si="806"/>
        <v>0</v>
      </c>
      <c r="N165" s="622">
        <f t="shared" si="806"/>
        <v>0</v>
      </c>
      <c r="O165" s="622">
        <f t="shared" si="806"/>
        <v>0</v>
      </c>
      <c r="P165" s="610">
        <f t="shared" si="807"/>
        <v>0</v>
      </c>
      <c r="Q165" s="611"/>
      <c r="R165" s="607">
        <f t="shared" si="808"/>
        <v>0</v>
      </c>
      <c r="S165" s="622">
        <f t="shared" si="808"/>
        <v>0</v>
      </c>
      <c r="T165" s="622">
        <f t="shared" si="808"/>
        <v>0</v>
      </c>
      <c r="U165" s="622">
        <f t="shared" si="808"/>
        <v>0</v>
      </c>
      <c r="V165" s="622">
        <f t="shared" si="808"/>
        <v>0</v>
      </c>
      <c r="W165" s="622">
        <f t="shared" si="808"/>
        <v>0</v>
      </c>
      <c r="X165" s="622">
        <f t="shared" si="808"/>
        <v>0</v>
      </c>
      <c r="Y165" s="622">
        <f t="shared" si="808"/>
        <v>0</v>
      </c>
      <c r="Z165" s="622">
        <f t="shared" si="808"/>
        <v>0</v>
      </c>
      <c r="AA165" s="622">
        <f t="shared" si="808"/>
        <v>0</v>
      </c>
      <c r="AB165" s="622">
        <f t="shared" si="808"/>
        <v>0</v>
      </c>
      <c r="AC165" s="622">
        <f t="shared" si="808"/>
        <v>0</v>
      </c>
      <c r="AD165" s="610">
        <f t="shared" si="809"/>
        <v>0</v>
      </c>
      <c r="AE165" s="611"/>
      <c r="AF165" s="607">
        <f t="shared" si="810"/>
        <v>0</v>
      </c>
      <c r="AG165" s="622">
        <f t="shared" si="810"/>
        <v>0</v>
      </c>
      <c r="AH165" s="622">
        <f t="shared" si="810"/>
        <v>0</v>
      </c>
      <c r="AI165" s="622">
        <f t="shared" si="810"/>
        <v>0</v>
      </c>
      <c r="AJ165" s="622">
        <f t="shared" si="810"/>
        <v>0</v>
      </c>
      <c r="AK165" s="622">
        <f t="shared" si="810"/>
        <v>0</v>
      </c>
      <c r="AL165" s="622">
        <f t="shared" si="810"/>
        <v>0</v>
      </c>
      <c r="AM165" s="622">
        <f t="shared" si="810"/>
        <v>0</v>
      </c>
      <c r="AN165" s="622">
        <f t="shared" si="810"/>
        <v>0</v>
      </c>
      <c r="AO165" s="622">
        <f t="shared" si="810"/>
        <v>0</v>
      </c>
      <c r="AP165" s="622">
        <f t="shared" si="810"/>
        <v>0</v>
      </c>
      <c r="AQ165" s="622">
        <f t="shared" si="810"/>
        <v>0</v>
      </c>
      <c r="AR165" s="610">
        <f t="shared" si="811"/>
        <v>0</v>
      </c>
      <c r="AS165" s="611"/>
      <c r="AT165" s="607">
        <f t="shared" si="812"/>
        <v>0</v>
      </c>
      <c r="AU165" s="622">
        <f t="shared" si="812"/>
        <v>0</v>
      </c>
      <c r="AV165" s="622">
        <f t="shared" si="812"/>
        <v>0</v>
      </c>
      <c r="AW165" s="622">
        <f t="shared" si="812"/>
        <v>0</v>
      </c>
      <c r="AX165" s="622">
        <f t="shared" si="812"/>
        <v>0</v>
      </c>
      <c r="AY165" s="622">
        <f t="shared" si="812"/>
        <v>0</v>
      </c>
      <c r="AZ165" s="622">
        <f t="shared" si="812"/>
        <v>0</v>
      </c>
      <c r="BA165" s="622">
        <f t="shared" si="812"/>
        <v>0</v>
      </c>
      <c r="BB165" s="622">
        <f t="shared" si="812"/>
        <v>0</v>
      </c>
      <c r="BC165" s="622">
        <f t="shared" si="812"/>
        <v>0</v>
      </c>
      <c r="BD165" s="622">
        <f t="shared" si="812"/>
        <v>0</v>
      </c>
      <c r="BE165" s="622">
        <f t="shared" si="812"/>
        <v>0</v>
      </c>
      <c r="BF165" s="610">
        <f t="shared" si="813"/>
        <v>0</v>
      </c>
      <c r="BG165" s="611"/>
      <c r="BH165" s="607">
        <f t="shared" si="814"/>
        <v>0</v>
      </c>
      <c r="BI165" s="622">
        <f t="shared" si="814"/>
        <v>0</v>
      </c>
      <c r="BJ165" s="622">
        <f t="shared" si="814"/>
        <v>0</v>
      </c>
      <c r="BK165" s="622">
        <f t="shared" si="814"/>
        <v>0</v>
      </c>
      <c r="BL165" s="622">
        <f t="shared" si="814"/>
        <v>0</v>
      </c>
      <c r="BM165" s="622">
        <f t="shared" si="814"/>
        <v>0</v>
      </c>
      <c r="BN165" s="622">
        <f t="shared" si="814"/>
        <v>0</v>
      </c>
      <c r="BO165" s="622">
        <f t="shared" si="814"/>
        <v>0</v>
      </c>
      <c r="BP165" s="622">
        <f t="shared" si="814"/>
        <v>0</v>
      </c>
      <c r="BQ165" s="622">
        <f t="shared" si="814"/>
        <v>0</v>
      </c>
      <c r="BR165" s="622">
        <f t="shared" si="814"/>
        <v>0</v>
      </c>
      <c r="BS165" s="622">
        <f t="shared" si="814"/>
        <v>0</v>
      </c>
      <c r="BT165" s="610">
        <f t="shared" si="815"/>
        <v>0</v>
      </c>
      <c r="BU165" s="611"/>
      <c r="BV165" s="607">
        <f t="shared" si="816"/>
        <v>0</v>
      </c>
      <c r="BW165" s="622">
        <f t="shared" si="816"/>
        <v>0</v>
      </c>
      <c r="BX165" s="622">
        <f t="shared" si="816"/>
        <v>0</v>
      </c>
      <c r="BY165" s="622">
        <f t="shared" si="816"/>
        <v>0</v>
      </c>
      <c r="BZ165" s="622">
        <f t="shared" si="816"/>
        <v>0</v>
      </c>
      <c r="CA165" s="622">
        <f t="shared" si="816"/>
        <v>0</v>
      </c>
      <c r="CB165" s="622">
        <f t="shared" si="816"/>
        <v>0</v>
      </c>
      <c r="CC165" s="622">
        <f t="shared" si="816"/>
        <v>0</v>
      </c>
      <c r="CD165" s="622">
        <f t="shared" si="816"/>
        <v>0</v>
      </c>
      <c r="CE165" s="622">
        <f t="shared" si="816"/>
        <v>0</v>
      </c>
      <c r="CF165" s="622">
        <f t="shared" si="816"/>
        <v>0</v>
      </c>
      <c r="CG165" s="622">
        <f t="shared" si="816"/>
        <v>0</v>
      </c>
      <c r="CH165" s="610">
        <f t="shared" si="817"/>
        <v>0</v>
      </c>
      <c r="CI165" s="611"/>
      <c r="CJ165" s="607">
        <f t="shared" si="818"/>
        <v>0</v>
      </c>
      <c r="CK165" s="622">
        <f t="shared" si="818"/>
        <v>0</v>
      </c>
      <c r="CL165" s="622">
        <f t="shared" si="818"/>
        <v>0</v>
      </c>
      <c r="CM165" s="622">
        <f t="shared" si="818"/>
        <v>0</v>
      </c>
      <c r="CN165" s="622">
        <f t="shared" si="818"/>
        <v>0</v>
      </c>
      <c r="CO165" s="622">
        <f t="shared" si="818"/>
        <v>0</v>
      </c>
      <c r="CP165" s="622">
        <f t="shared" si="818"/>
        <v>0</v>
      </c>
      <c r="CQ165" s="622">
        <f t="shared" si="818"/>
        <v>0</v>
      </c>
      <c r="CR165" s="622">
        <f t="shared" si="818"/>
        <v>0</v>
      </c>
      <c r="CS165" s="622">
        <f t="shared" si="818"/>
        <v>0</v>
      </c>
      <c r="CT165" s="622">
        <f t="shared" si="818"/>
        <v>0</v>
      </c>
      <c r="CU165" s="622">
        <f t="shared" si="818"/>
        <v>0</v>
      </c>
      <c r="CV165" s="610">
        <f t="shared" si="819"/>
        <v>0</v>
      </c>
      <c r="CW165" s="611"/>
      <c r="CX165" s="607">
        <f t="shared" si="820"/>
        <v>0</v>
      </c>
      <c r="CY165" s="622">
        <f t="shared" si="820"/>
        <v>0</v>
      </c>
      <c r="CZ165" s="622">
        <f t="shared" si="820"/>
        <v>0</v>
      </c>
      <c r="DA165" s="622">
        <f t="shared" si="820"/>
        <v>0</v>
      </c>
      <c r="DB165" s="622">
        <f t="shared" si="820"/>
        <v>0</v>
      </c>
      <c r="DC165" s="622">
        <f t="shared" si="820"/>
        <v>0</v>
      </c>
      <c r="DD165" s="622">
        <f t="shared" si="820"/>
        <v>0</v>
      </c>
      <c r="DE165" s="622">
        <f t="shared" si="820"/>
        <v>0</v>
      </c>
      <c r="DF165" s="622">
        <f t="shared" si="820"/>
        <v>0</v>
      </c>
      <c r="DG165" s="622">
        <f t="shared" si="820"/>
        <v>0</v>
      </c>
      <c r="DH165" s="622">
        <f t="shared" si="820"/>
        <v>0</v>
      </c>
      <c r="DI165" s="622">
        <f t="shared" si="820"/>
        <v>0</v>
      </c>
      <c r="DJ165" s="610">
        <f t="shared" si="871"/>
        <v>0</v>
      </c>
      <c r="DK165" s="611"/>
      <c r="DL165" s="607">
        <f t="shared" si="822"/>
        <v>0</v>
      </c>
      <c r="DM165" s="622">
        <f t="shared" si="822"/>
        <v>0</v>
      </c>
      <c r="DN165" s="622">
        <f t="shared" si="822"/>
        <v>0</v>
      </c>
      <c r="DO165" s="622">
        <f t="shared" si="822"/>
        <v>0</v>
      </c>
      <c r="DP165" s="622">
        <f t="shared" si="822"/>
        <v>0</v>
      </c>
      <c r="DQ165" s="622">
        <f t="shared" si="822"/>
        <v>0</v>
      </c>
      <c r="DR165" s="622">
        <f t="shared" si="822"/>
        <v>0</v>
      </c>
      <c r="DS165" s="622">
        <f t="shared" si="822"/>
        <v>0</v>
      </c>
      <c r="DT165" s="622">
        <f t="shared" si="822"/>
        <v>0</v>
      </c>
      <c r="DU165" s="622">
        <f t="shared" si="822"/>
        <v>0</v>
      </c>
      <c r="DV165" s="622">
        <f t="shared" si="822"/>
        <v>0</v>
      </c>
      <c r="DW165" s="622">
        <f t="shared" si="822"/>
        <v>0</v>
      </c>
      <c r="DX165" s="610">
        <f t="shared" si="874"/>
        <v>0</v>
      </c>
      <c r="DY165" s="611"/>
      <c r="DZ165" s="607">
        <f t="shared" si="824"/>
        <v>0</v>
      </c>
      <c r="EA165" s="622">
        <f t="shared" si="824"/>
        <v>0</v>
      </c>
      <c r="EB165" s="622">
        <f t="shared" si="824"/>
        <v>0</v>
      </c>
      <c r="EC165" s="622">
        <f t="shared" si="824"/>
        <v>0</v>
      </c>
      <c r="ED165" s="622">
        <f t="shared" si="824"/>
        <v>0</v>
      </c>
      <c r="EE165" s="622">
        <f t="shared" si="824"/>
        <v>0</v>
      </c>
      <c r="EF165" s="622">
        <f t="shared" si="824"/>
        <v>0</v>
      </c>
      <c r="EG165" s="622">
        <f t="shared" si="824"/>
        <v>0</v>
      </c>
      <c r="EH165" s="622">
        <f t="shared" si="824"/>
        <v>0</v>
      </c>
      <c r="EI165" s="622">
        <f t="shared" si="824"/>
        <v>0</v>
      </c>
      <c r="EJ165" s="622">
        <f t="shared" si="824"/>
        <v>0</v>
      </c>
      <c r="EK165" s="622">
        <f t="shared" si="824"/>
        <v>0</v>
      </c>
      <c r="EL165" s="610">
        <f t="shared" si="872"/>
        <v>0</v>
      </c>
      <c r="EM165" s="611"/>
      <c r="EN165" s="607">
        <f t="shared" si="826"/>
        <v>0</v>
      </c>
      <c r="EO165" s="622">
        <f t="shared" si="826"/>
        <v>0</v>
      </c>
      <c r="EP165" s="622">
        <f t="shared" si="826"/>
        <v>0</v>
      </c>
      <c r="EQ165" s="622">
        <f t="shared" si="826"/>
        <v>0</v>
      </c>
      <c r="ER165" s="622">
        <f t="shared" si="826"/>
        <v>0</v>
      </c>
      <c r="ES165" s="622">
        <f t="shared" si="826"/>
        <v>0</v>
      </c>
      <c r="ET165" s="622">
        <f t="shared" si="826"/>
        <v>0</v>
      </c>
      <c r="EU165" s="622">
        <f t="shared" si="826"/>
        <v>0</v>
      </c>
      <c r="EV165" s="622">
        <f t="shared" si="826"/>
        <v>0</v>
      </c>
      <c r="EW165" s="622">
        <f t="shared" si="826"/>
        <v>0</v>
      </c>
      <c r="EX165" s="622">
        <f t="shared" si="826"/>
        <v>0</v>
      </c>
      <c r="EY165" s="622">
        <f t="shared" si="826"/>
        <v>0</v>
      </c>
      <c r="EZ165" s="610">
        <f t="shared" si="875"/>
        <v>0</v>
      </c>
      <c r="FA165" s="611"/>
      <c r="FB165" s="607">
        <f t="shared" si="828"/>
        <v>0</v>
      </c>
      <c r="FC165" s="622">
        <f t="shared" si="828"/>
        <v>0</v>
      </c>
      <c r="FD165" s="622">
        <f t="shared" si="828"/>
        <v>0</v>
      </c>
      <c r="FE165" s="622">
        <f t="shared" si="828"/>
        <v>0</v>
      </c>
      <c r="FF165" s="622">
        <f t="shared" si="828"/>
        <v>0</v>
      </c>
      <c r="FG165" s="622">
        <f t="shared" si="828"/>
        <v>0</v>
      </c>
      <c r="FH165" s="622">
        <f t="shared" si="828"/>
        <v>0</v>
      </c>
      <c r="FI165" s="622">
        <f t="shared" si="828"/>
        <v>0</v>
      </c>
      <c r="FJ165" s="622">
        <f t="shared" si="828"/>
        <v>0</v>
      </c>
      <c r="FK165" s="622">
        <f t="shared" si="828"/>
        <v>0</v>
      </c>
      <c r="FL165" s="622">
        <f t="shared" si="828"/>
        <v>0</v>
      </c>
      <c r="FM165" s="622">
        <f t="shared" si="828"/>
        <v>0</v>
      </c>
      <c r="FN165" s="610">
        <f t="shared" si="870"/>
        <v>0</v>
      </c>
      <c r="FO165" s="611"/>
      <c r="FP165" s="607">
        <f t="shared" si="830"/>
        <v>0</v>
      </c>
      <c r="FQ165" s="622">
        <f t="shared" si="830"/>
        <v>0</v>
      </c>
      <c r="FR165" s="622">
        <f t="shared" si="830"/>
        <v>0</v>
      </c>
      <c r="FS165" s="622">
        <f t="shared" si="830"/>
        <v>0</v>
      </c>
      <c r="FT165" s="622">
        <f t="shared" si="830"/>
        <v>0</v>
      </c>
      <c r="FU165" s="622">
        <f t="shared" si="830"/>
        <v>0</v>
      </c>
      <c r="FV165" s="622">
        <f t="shared" si="830"/>
        <v>0</v>
      </c>
      <c r="FW165" s="622">
        <f t="shared" si="830"/>
        <v>0</v>
      </c>
      <c r="FX165" s="622">
        <f t="shared" si="830"/>
        <v>0</v>
      </c>
      <c r="FY165" s="622">
        <f t="shared" si="830"/>
        <v>0</v>
      </c>
      <c r="FZ165" s="622">
        <f t="shared" si="830"/>
        <v>0</v>
      </c>
      <c r="GA165" s="622">
        <f t="shared" si="830"/>
        <v>0</v>
      </c>
      <c r="GB165" s="610">
        <f t="shared" si="869"/>
        <v>0</v>
      </c>
      <c r="GC165" s="611"/>
      <c r="GD165" s="607">
        <f t="shared" si="831"/>
        <v>0</v>
      </c>
      <c r="GE165" s="622">
        <f t="shared" si="831"/>
        <v>0</v>
      </c>
      <c r="GF165" s="622">
        <f t="shared" si="831"/>
        <v>0</v>
      </c>
      <c r="GG165" s="622">
        <f t="shared" si="831"/>
        <v>0</v>
      </c>
      <c r="GH165" s="622">
        <f t="shared" si="831"/>
        <v>0</v>
      </c>
      <c r="GI165" s="622">
        <f t="shared" si="831"/>
        <v>0</v>
      </c>
      <c r="GJ165" s="622">
        <f t="shared" si="831"/>
        <v>0</v>
      </c>
      <c r="GK165" s="622">
        <f t="shared" si="831"/>
        <v>0</v>
      </c>
      <c r="GL165" s="622">
        <f t="shared" si="831"/>
        <v>0</v>
      </c>
      <c r="GM165" s="622">
        <f t="shared" si="831"/>
        <v>0</v>
      </c>
      <c r="GN165" s="622">
        <f t="shared" si="831"/>
        <v>0</v>
      </c>
      <c r="GO165" s="622">
        <f t="shared" si="831"/>
        <v>0</v>
      </c>
      <c r="GP165" s="610">
        <f t="shared" si="876"/>
        <v>0</v>
      </c>
      <c r="GQ165" s="611"/>
      <c r="GR165" s="607">
        <f t="shared" si="833"/>
        <v>0</v>
      </c>
      <c r="GS165" s="622">
        <f t="shared" si="833"/>
        <v>0</v>
      </c>
      <c r="GT165" s="622">
        <f t="shared" si="833"/>
        <v>0</v>
      </c>
      <c r="GU165" s="622">
        <f t="shared" si="833"/>
        <v>0</v>
      </c>
      <c r="GV165" s="622">
        <f t="shared" si="833"/>
        <v>0</v>
      </c>
      <c r="GW165" s="622">
        <f t="shared" si="833"/>
        <v>0</v>
      </c>
      <c r="GX165" s="622">
        <f t="shared" si="833"/>
        <v>0</v>
      </c>
      <c r="GY165" s="622">
        <f t="shared" si="833"/>
        <v>0</v>
      </c>
      <c r="GZ165" s="622">
        <f t="shared" si="833"/>
        <v>0</v>
      </c>
      <c r="HA165" s="622">
        <f t="shared" si="833"/>
        <v>0</v>
      </c>
      <c r="HB165" s="622">
        <f t="shared" si="833"/>
        <v>0</v>
      </c>
      <c r="HC165" s="622">
        <f t="shared" si="833"/>
        <v>0</v>
      </c>
      <c r="HD165" s="610">
        <f t="shared" ref="HD165:HD167" si="880">+SUBTOTAL(9,GR165:HC165)</f>
        <v>0</v>
      </c>
      <c r="HE165" s="611"/>
      <c r="HF165" s="607">
        <f t="shared" si="835"/>
        <v>0</v>
      </c>
      <c r="HG165" s="622">
        <f t="shared" si="835"/>
        <v>0</v>
      </c>
      <c r="HH165" s="622">
        <f t="shared" si="835"/>
        <v>0</v>
      </c>
      <c r="HI165" s="622">
        <f t="shared" si="835"/>
        <v>0</v>
      </c>
      <c r="HJ165" s="622">
        <f t="shared" si="835"/>
        <v>0</v>
      </c>
      <c r="HK165" s="622">
        <f t="shared" si="835"/>
        <v>0</v>
      </c>
      <c r="HL165" s="622">
        <f t="shared" si="835"/>
        <v>0</v>
      </c>
      <c r="HM165" s="622">
        <f t="shared" si="835"/>
        <v>0</v>
      </c>
      <c r="HN165" s="622">
        <f t="shared" si="835"/>
        <v>0</v>
      </c>
      <c r="HO165" s="622">
        <f t="shared" si="835"/>
        <v>0</v>
      </c>
      <c r="HP165" s="622">
        <f t="shared" si="835"/>
        <v>0</v>
      </c>
      <c r="HQ165" s="622">
        <f t="shared" si="835"/>
        <v>0</v>
      </c>
      <c r="HR165" s="610">
        <f t="shared" si="877"/>
        <v>0</v>
      </c>
      <c r="HS165" s="611"/>
      <c r="HT165" s="607">
        <f t="shared" si="837"/>
        <v>0</v>
      </c>
      <c r="HU165" s="622">
        <f t="shared" si="837"/>
        <v>0</v>
      </c>
      <c r="HV165" s="622">
        <f t="shared" si="837"/>
        <v>0</v>
      </c>
      <c r="HW165" s="622">
        <f t="shared" si="837"/>
        <v>0</v>
      </c>
      <c r="HX165" s="622">
        <f t="shared" si="837"/>
        <v>0</v>
      </c>
      <c r="HY165" s="622">
        <f t="shared" si="837"/>
        <v>0</v>
      </c>
      <c r="HZ165" s="622">
        <f t="shared" si="837"/>
        <v>0</v>
      </c>
      <c r="IA165" s="622">
        <f t="shared" si="837"/>
        <v>0</v>
      </c>
      <c r="IB165" s="622">
        <f t="shared" si="837"/>
        <v>0</v>
      </c>
      <c r="IC165" s="622">
        <f t="shared" si="837"/>
        <v>0</v>
      </c>
      <c r="ID165" s="622">
        <f t="shared" si="837"/>
        <v>0</v>
      </c>
      <c r="IE165" s="622">
        <f t="shared" si="837"/>
        <v>0</v>
      </c>
      <c r="IF165" s="610">
        <f t="shared" si="878"/>
        <v>0</v>
      </c>
      <c r="IG165" s="611"/>
      <c r="IH165" s="607">
        <f t="shared" si="839"/>
        <v>0</v>
      </c>
      <c r="II165" s="622">
        <f t="shared" si="839"/>
        <v>0</v>
      </c>
      <c r="IJ165" s="622">
        <f t="shared" si="839"/>
        <v>0</v>
      </c>
      <c r="IK165" s="622">
        <f t="shared" si="839"/>
        <v>0</v>
      </c>
      <c r="IL165" s="622">
        <f t="shared" si="839"/>
        <v>0</v>
      </c>
      <c r="IM165" s="622">
        <f t="shared" si="839"/>
        <v>0</v>
      </c>
      <c r="IN165" s="622">
        <f t="shared" si="839"/>
        <v>0</v>
      </c>
      <c r="IO165" s="622">
        <f t="shared" si="839"/>
        <v>0</v>
      </c>
      <c r="IP165" s="622">
        <f t="shared" si="839"/>
        <v>0</v>
      </c>
      <c r="IQ165" s="622">
        <f t="shared" si="839"/>
        <v>0</v>
      </c>
      <c r="IR165" s="622">
        <f t="shared" si="839"/>
        <v>0</v>
      </c>
      <c r="IS165" s="622">
        <f t="shared" si="839"/>
        <v>0</v>
      </c>
      <c r="IT165" s="610">
        <f t="shared" si="879"/>
        <v>0</v>
      </c>
      <c r="IU165" s="611"/>
      <c r="IV165" s="607">
        <f t="shared" si="841"/>
        <v>0</v>
      </c>
      <c r="IW165" s="622">
        <f t="shared" si="841"/>
        <v>0</v>
      </c>
      <c r="IX165" s="622">
        <f t="shared" si="841"/>
        <v>0</v>
      </c>
      <c r="IY165" s="622">
        <f t="shared" si="841"/>
        <v>0</v>
      </c>
      <c r="IZ165" s="622">
        <f t="shared" si="841"/>
        <v>0</v>
      </c>
      <c r="JA165" s="622">
        <f t="shared" si="841"/>
        <v>0</v>
      </c>
      <c r="JB165" s="622">
        <f t="shared" si="841"/>
        <v>0</v>
      </c>
      <c r="JC165" s="622">
        <f t="shared" si="841"/>
        <v>0</v>
      </c>
      <c r="JD165" s="622">
        <f t="shared" si="841"/>
        <v>0</v>
      </c>
      <c r="JE165" s="622">
        <f t="shared" si="841"/>
        <v>0</v>
      </c>
      <c r="JF165" s="622">
        <f t="shared" si="841"/>
        <v>0</v>
      </c>
      <c r="JG165" s="622">
        <f t="shared" si="841"/>
        <v>0</v>
      </c>
      <c r="JH165" s="610">
        <f t="shared" si="842"/>
        <v>0</v>
      </c>
      <c r="JI165" s="611"/>
      <c r="JJ165" s="607">
        <f t="shared" si="843"/>
        <v>0</v>
      </c>
      <c r="JK165" s="622">
        <f t="shared" si="843"/>
        <v>0</v>
      </c>
      <c r="JL165" s="622">
        <f t="shared" si="843"/>
        <v>0</v>
      </c>
      <c r="JM165" s="622">
        <f t="shared" si="843"/>
        <v>0</v>
      </c>
      <c r="JN165" s="622">
        <f t="shared" si="843"/>
        <v>0</v>
      </c>
      <c r="JO165" s="622">
        <f t="shared" si="843"/>
        <v>0</v>
      </c>
      <c r="JP165" s="622">
        <f t="shared" si="843"/>
        <v>0</v>
      </c>
      <c r="JQ165" s="622">
        <f t="shared" si="843"/>
        <v>0</v>
      </c>
      <c r="JR165" s="622">
        <f t="shared" si="843"/>
        <v>0</v>
      </c>
      <c r="JS165" s="622">
        <f t="shared" si="843"/>
        <v>0</v>
      </c>
      <c r="JT165" s="622">
        <f t="shared" si="843"/>
        <v>0</v>
      </c>
      <c r="JU165" s="622">
        <f t="shared" si="843"/>
        <v>0</v>
      </c>
      <c r="JV165" s="610">
        <f t="shared" si="873"/>
        <v>0</v>
      </c>
      <c r="JW165" s="611"/>
      <c r="JX165" s="607">
        <f t="shared" si="845"/>
        <v>0</v>
      </c>
      <c r="JY165" s="622">
        <f t="shared" si="845"/>
        <v>0</v>
      </c>
      <c r="JZ165" s="622">
        <f t="shared" si="845"/>
        <v>0</v>
      </c>
      <c r="KA165" s="622">
        <f t="shared" si="845"/>
        <v>0</v>
      </c>
      <c r="KB165" s="622">
        <f t="shared" si="845"/>
        <v>0</v>
      </c>
      <c r="KC165" s="622">
        <f t="shared" si="845"/>
        <v>0</v>
      </c>
      <c r="KD165" s="622">
        <f t="shared" si="845"/>
        <v>0</v>
      </c>
      <c r="KE165" s="622">
        <f t="shared" si="845"/>
        <v>0</v>
      </c>
      <c r="KF165" s="622">
        <f t="shared" si="845"/>
        <v>0</v>
      </c>
      <c r="KG165" s="622">
        <f t="shared" si="845"/>
        <v>0</v>
      </c>
      <c r="KH165" s="622">
        <f t="shared" si="845"/>
        <v>0</v>
      </c>
      <c r="KI165" s="622">
        <f t="shared" si="845"/>
        <v>0</v>
      </c>
      <c r="KJ165" s="610">
        <f t="shared" si="846"/>
        <v>0</v>
      </c>
      <c r="KK165" s="611"/>
      <c r="KL165" s="607">
        <f t="shared" si="847"/>
        <v>0</v>
      </c>
      <c r="KM165" s="622">
        <f t="shared" si="847"/>
        <v>0</v>
      </c>
      <c r="KN165" s="622">
        <f t="shared" si="847"/>
        <v>0</v>
      </c>
      <c r="KO165" s="622">
        <f t="shared" si="847"/>
        <v>0</v>
      </c>
      <c r="KP165" s="622">
        <f t="shared" si="847"/>
        <v>0</v>
      </c>
      <c r="KQ165" s="622">
        <f t="shared" si="847"/>
        <v>0</v>
      </c>
      <c r="KR165" s="622">
        <f t="shared" si="847"/>
        <v>0</v>
      </c>
      <c r="KS165" s="622">
        <f t="shared" si="847"/>
        <v>0</v>
      </c>
      <c r="KT165" s="622">
        <f t="shared" si="847"/>
        <v>0</v>
      </c>
      <c r="KU165" s="622">
        <f t="shared" si="847"/>
        <v>0</v>
      </c>
      <c r="KV165" s="622">
        <f t="shared" si="847"/>
        <v>0</v>
      </c>
      <c r="KW165" s="622">
        <f t="shared" si="847"/>
        <v>0</v>
      </c>
      <c r="KX165" s="610">
        <f t="shared" si="848"/>
        <v>0</v>
      </c>
      <c r="KY165" s="611"/>
      <c r="KZ165" s="607">
        <f t="shared" si="849"/>
        <v>0</v>
      </c>
      <c r="LA165" s="622">
        <f t="shared" si="849"/>
        <v>0</v>
      </c>
      <c r="LB165" s="622">
        <f t="shared" si="849"/>
        <v>0</v>
      </c>
      <c r="LC165" s="622">
        <f t="shared" si="849"/>
        <v>0</v>
      </c>
      <c r="LD165" s="622">
        <f t="shared" si="849"/>
        <v>0</v>
      </c>
      <c r="LE165" s="622">
        <f t="shared" si="849"/>
        <v>0</v>
      </c>
      <c r="LF165" s="622">
        <f t="shared" si="849"/>
        <v>0</v>
      </c>
      <c r="LG165" s="622">
        <f t="shared" si="849"/>
        <v>0</v>
      </c>
      <c r="LH165" s="622">
        <f t="shared" si="849"/>
        <v>0</v>
      </c>
      <c r="LI165" s="622">
        <f t="shared" si="849"/>
        <v>0</v>
      </c>
      <c r="LJ165" s="622">
        <f t="shared" si="849"/>
        <v>0</v>
      </c>
      <c r="LK165" s="622">
        <f t="shared" si="849"/>
        <v>0</v>
      </c>
      <c r="LL165" s="610">
        <f t="shared" si="850"/>
        <v>0</v>
      </c>
      <c r="LM165" s="611"/>
      <c r="LN165" s="607">
        <f t="shared" si="851"/>
        <v>0</v>
      </c>
      <c r="LO165" s="622">
        <f t="shared" si="851"/>
        <v>0</v>
      </c>
      <c r="LP165" s="622">
        <f t="shared" si="851"/>
        <v>0</v>
      </c>
      <c r="LQ165" s="622">
        <f t="shared" si="851"/>
        <v>0</v>
      </c>
      <c r="LR165" s="622">
        <f t="shared" si="851"/>
        <v>0</v>
      </c>
      <c r="LS165" s="622">
        <f t="shared" si="851"/>
        <v>0</v>
      </c>
      <c r="LT165" s="622">
        <f t="shared" si="851"/>
        <v>0</v>
      </c>
      <c r="LU165" s="622">
        <f t="shared" si="851"/>
        <v>0</v>
      </c>
      <c r="LV165" s="622">
        <f t="shared" si="851"/>
        <v>0</v>
      </c>
      <c r="LW165" s="622">
        <f t="shared" si="851"/>
        <v>0</v>
      </c>
      <c r="LX165" s="622">
        <f t="shared" si="851"/>
        <v>0</v>
      </c>
      <c r="LY165" s="622">
        <f t="shared" si="851"/>
        <v>0</v>
      </c>
      <c r="LZ165" s="610">
        <f t="shared" si="852"/>
        <v>0</v>
      </c>
      <c r="MA165" s="611"/>
      <c r="MB165" s="607">
        <f t="shared" si="853"/>
        <v>0</v>
      </c>
      <c r="MC165" s="622">
        <f t="shared" si="853"/>
        <v>0</v>
      </c>
      <c r="MD165" s="622">
        <f t="shared" si="853"/>
        <v>0</v>
      </c>
      <c r="ME165" s="622">
        <f t="shared" si="853"/>
        <v>0</v>
      </c>
      <c r="MF165" s="622">
        <f t="shared" si="853"/>
        <v>0</v>
      </c>
      <c r="MG165" s="622">
        <f t="shared" si="853"/>
        <v>0</v>
      </c>
      <c r="MH165" s="622">
        <f t="shared" si="853"/>
        <v>0</v>
      </c>
      <c r="MI165" s="622">
        <f t="shared" si="853"/>
        <v>0</v>
      </c>
      <c r="MJ165" s="622">
        <f t="shared" si="853"/>
        <v>0</v>
      </c>
      <c r="MK165" s="622">
        <f t="shared" si="853"/>
        <v>0</v>
      </c>
      <c r="ML165" s="622">
        <f t="shared" si="853"/>
        <v>0</v>
      </c>
      <c r="MM165" s="622">
        <f t="shared" si="853"/>
        <v>0</v>
      </c>
      <c r="MN165" s="610">
        <f t="shared" si="854"/>
        <v>0</v>
      </c>
      <c r="MO165" s="611"/>
      <c r="MP165" s="607">
        <f t="shared" si="855"/>
        <v>0</v>
      </c>
      <c r="MQ165" s="622">
        <f t="shared" si="855"/>
        <v>0</v>
      </c>
      <c r="MR165" s="622">
        <f t="shared" si="855"/>
        <v>0</v>
      </c>
      <c r="MS165" s="622">
        <f t="shared" si="855"/>
        <v>0</v>
      </c>
      <c r="MT165" s="622">
        <f t="shared" si="855"/>
        <v>0</v>
      </c>
      <c r="MU165" s="622">
        <f t="shared" si="855"/>
        <v>0</v>
      </c>
      <c r="MV165" s="622">
        <f t="shared" si="855"/>
        <v>0</v>
      </c>
      <c r="MW165" s="622">
        <f t="shared" si="855"/>
        <v>0</v>
      </c>
      <c r="MX165" s="622">
        <f t="shared" si="855"/>
        <v>0</v>
      </c>
      <c r="MY165" s="622">
        <f t="shared" si="855"/>
        <v>0</v>
      </c>
      <c r="MZ165" s="622">
        <f t="shared" si="855"/>
        <v>0</v>
      </c>
      <c r="NA165" s="622">
        <f t="shared" si="855"/>
        <v>0</v>
      </c>
      <c r="NB165" s="610">
        <f t="shared" si="856"/>
        <v>0</v>
      </c>
      <c r="NC165" s="611"/>
      <c r="ND165" s="607">
        <f t="shared" si="857"/>
        <v>0</v>
      </c>
      <c r="NE165" s="622">
        <f t="shared" si="857"/>
        <v>0</v>
      </c>
      <c r="NF165" s="622">
        <f t="shared" si="857"/>
        <v>0</v>
      </c>
      <c r="NG165" s="622">
        <f t="shared" si="857"/>
        <v>0</v>
      </c>
      <c r="NH165" s="622">
        <f t="shared" si="857"/>
        <v>0</v>
      </c>
      <c r="NI165" s="622">
        <f t="shared" si="857"/>
        <v>0</v>
      </c>
      <c r="NJ165" s="622">
        <f t="shared" si="857"/>
        <v>0</v>
      </c>
      <c r="NK165" s="622">
        <f t="shared" si="857"/>
        <v>0</v>
      </c>
      <c r="NL165" s="622">
        <f t="shared" si="857"/>
        <v>0</v>
      </c>
      <c r="NM165" s="622">
        <f t="shared" si="857"/>
        <v>0</v>
      </c>
      <c r="NN165" s="622">
        <f t="shared" si="857"/>
        <v>0</v>
      </c>
      <c r="NO165" s="622">
        <f t="shared" si="857"/>
        <v>0</v>
      </c>
      <c r="NP165" s="610">
        <f t="shared" si="858"/>
        <v>0</v>
      </c>
      <c r="NQ165" s="611"/>
      <c r="NR165" s="607">
        <f t="shared" si="859"/>
        <v>0</v>
      </c>
      <c r="NS165" s="622">
        <f t="shared" si="859"/>
        <v>0</v>
      </c>
      <c r="NT165" s="622">
        <f t="shared" si="859"/>
        <v>0</v>
      </c>
      <c r="NU165" s="622">
        <f t="shared" si="859"/>
        <v>0</v>
      </c>
      <c r="NV165" s="622">
        <f t="shared" si="859"/>
        <v>0</v>
      </c>
      <c r="NW165" s="622">
        <f t="shared" si="859"/>
        <v>0</v>
      </c>
      <c r="NX165" s="622">
        <f t="shared" si="859"/>
        <v>0</v>
      </c>
      <c r="NY165" s="622">
        <f t="shared" si="859"/>
        <v>0</v>
      </c>
      <c r="NZ165" s="622">
        <f t="shared" si="859"/>
        <v>0</v>
      </c>
      <c r="OA165" s="622">
        <f t="shared" si="859"/>
        <v>0</v>
      </c>
      <c r="OB165" s="622">
        <f t="shared" si="859"/>
        <v>0</v>
      </c>
      <c r="OC165" s="622">
        <f t="shared" si="859"/>
        <v>0</v>
      </c>
      <c r="OD165" s="610">
        <f t="shared" si="860"/>
        <v>0</v>
      </c>
      <c r="OE165" s="611"/>
      <c r="OF165" s="607">
        <f t="shared" si="861"/>
        <v>0</v>
      </c>
      <c r="OG165" s="622">
        <f t="shared" si="861"/>
        <v>0</v>
      </c>
      <c r="OH165" s="622">
        <f t="shared" si="861"/>
        <v>0</v>
      </c>
      <c r="OI165" s="622">
        <f t="shared" si="861"/>
        <v>0</v>
      </c>
      <c r="OJ165" s="622">
        <f t="shared" si="861"/>
        <v>0</v>
      </c>
      <c r="OK165" s="622">
        <f t="shared" si="861"/>
        <v>0</v>
      </c>
      <c r="OL165" s="622">
        <f t="shared" si="861"/>
        <v>0</v>
      </c>
      <c r="OM165" s="622">
        <f t="shared" si="861"/>
        <v>0</v>
      </c>
      <c r="ON165" s="622">
        <f t="shared" si="861"/>
        <v>0</v>
      </c>
      <c r="OO165" s="622">
        <f t="shared" si="861"/>
        <v>0</v>
      </c>
      <c r="OP165" s="622">
        <f t="shared" si="861"/>
        <v>0</v>
      </c>
      <c r="OQ165" s="622">
        <f t="shared" si="861"/>
        <v>0</v>
      </c>
      <c r="OR165" s="610">
        <f t="shared" si="862"/>
        <v>0</v>
      </c>
      <c r="OS165" s="611"/>
      <c r="OT165" s="607">
        <f t="shared" si="863"/>
        <v>0</v>
      </c>
      <c r="OU165" s="622">
        <f t="shared" si="863"/>
        <v>0</v>
      </c>
      <c r="OV165" s="622">
        <f t="shared" si="863"/>
        <v>0</v>
      </c>
      <c r="OW165" s="622">
        <f t="shared" si="863"/>
        <v>0</v>
      </c>
      <c r="OX165" s="622">
        <f t="shared" si="863"/>
        <v>0</v>
      </c>
      <c r="OY165" s="622">
        <f t="shared" si="863"/>
        <v>0</v>
      </c>
      <c r="OZ165" s="622">
        <f t="shared" si="863"/>
        <v>0</v>
      </c>
      <c r="PA165" s="622">
        <f t="shared" si="863"/>
        <v>0</v>
      </c>
      <c r="PB165" s="622">
        <f t="shared" si="863"/>
        <v>0</v>
      </c>
      <c r="PC165" s="622">
        <f t="shared" si="863"/>
        <v>0</v>
      </c>
      <c r="PD165" s="622">
        <f t="shared" si="863"/>
        <v>0</v>
      </c>
      <c r="PE165" s="622">
        <f t="shared" si="863"/>
        <v>0</v>
      </c>
      <c r="PF165" s="610">
        <f t="shared" si="864"/>
        <v>0</v>
      </c>
      <c r="PG165" s="611"/>
      <c r="PH165" s="607">
        <f t="shared" si="865"/>
        <v>0</v>
      </c>
      <c r="PI165" s="622">
        <f t="shared" si="865"/>
        <v>0</v>
      </c>
      <c r="PJ165" s="622">
        <f t="shared" si="865"/>
        <v>0</v>
      </c>
      <c r="PK165" s="622">
        <f t="shared" si="865"/>
        <v>0</v>
      </c>
      <c r="PL165" s="622">
        <f t="shared" si="865"/>
        <v>0</v>
      </c>
      <c r="PM165" s="622">
        <f t="shared" si="865"/>
        <v>0</v>
      </c>
      <c r="PN165" s="622">
        <f t="shared" si="865"/>
        <v>0</v>
      </c>
      <c r="PO165" s="622">
        <f t="shared" si="865"/>
        <v>0</v>
      </c>
      <c r="PP165" s="622">
        <f t="shared" si="865"/>
        <v>0</v>
      </c>
      <c r="PQ165" s="622">
        <f t="shared" si="865"/>
        <v>0</v>
      </c>
      <c r="PR165" s="622">
        <f t="shared" si="865"/>
        <v>0</v>
      </c>
      <c r="PS165" s="622">
        <f t="shared" si="865"/>
        <v>0</v>
      </c>
      <c r="PT165" s="610">
        <f t="shared" si="866"/>
        <v>0</v>
      </c>
      <c r="PU165" s="611"/>
      <c r="PV165" s="610">
        <f t="shared" si="867"/>
        <v>0</v>
      </c>
      <c r="PW165" s="610">
        <f t="shared" si="867"/>
        <v>0</v>
      </c>
      <c r="PX165" s="610">
        <f t="shared" si="867"/>
        <v>0</v>
      </c>
      <c r="PY165" s="610">
        <f t="shared" si="867"/>
        <v>0</v>
      </c>
      <c r="PZ165" s="610">
        <f t="shared" si="867"/>
        <v>0</v>
      </c>
      <c r="QA165" s="610">
        <f t="shared" si="867"/>
        <v>0</v>
      </c>
      <c r="QB165" s="610">
        <f t="shared" si="867"/>
        <v>0</v>
      </c>
      <c r="QC165" s="610">
        <f t="shared" si="867"/>
        <v>0</v>
      </c>
      <c r="QD165" s="610">
        <f t="shared" si="867"/>
        <v>0</v>
      </c>
      <c r="QE165" s="610">
        <f t="shared" si="867"/>
        <v>0</v>
      </c>
      <c r="QF165" s="610">
        <f t="shared" si="867"/>
        <v>0</v>
      </c>
      <c r="QG165" s="610">
        <f t="shared" si="867"/>
        <v>0</v>
      </c>
      <c r="QH165" s="610">
        <f t="shared" si="868"/>
        <v>0</v>
      </c>
    </row>
    <row r="166" spans="1:450" ht="12.5" x14ac:dyDescent="0.25">
      <c r="A166" s="589"/>
      <c r="B166" s="394"/>
      <c r="C166" s="313"/>
      <c r="D166" s="624"/>
      <c r="E166" s="625"/>
      <c r="F166" s="625"/>
      <c r="G166" s="625"/>
      <c r="H166" s="625"/>
      <c r="I166" s="625"/>
      <c r="J166" s="625"/>
      <c r="K166" s="625"/>
      <c r="L166" s="625"/>
      <c r="M166" s="625"/>
      <c r="N166" s="625"/>
      <c r="O166" s="625"/>
      <c r="P166" s="610">
        <f t="shared" si="807"/>
        <v>0</v>
      </c>
      <c r="Q166" s="611"/>
      <c r="R166" s="624"/>
      <c r="S166" s="625"/>
      <c r="T166" s="625"/>
      <c r="U166" s="625"/>
      <c r="V166" s="625"/>
      <c r="W166" s="625"/>
      <c r="X166" s="625"/>
      <c r="Y166" s="625"/>
      <c r="Z166" s="625"/>
      <c r="AA166" s="625"/>
      <c r="AB166" s="625"/>
      <c r="AC166" s="625"/>
      <c r="AD166" s="610">
        <f t="shared" si="809"/>
        <v>0</v>
      </c>
      <c r="AE166" s="611"/>
      <c r="AF166" s="624"/>
      <c r="AG166" s="625"/>
      <c r="AH166" s="625"/>
      <c r="AI166" s="625"/>
      <c r="AJ166" s="625"/>
      <c r="AK166" s="625"/>
      <c r="AL166" s="625"/>
      <c r="AM166" s="625"/>
      <c r="AN166" s="625"/>
      <c r="AO166" s="625"/>
      <c r="AP166" s="625"/>
      <c r="AQ166" s="625"/>
      <c r="AR166" s="610">
        <f t="shared" si="811"/>
        <v>0</v>
      </c>
      <c r="AS166" s="611"/>
      <c r="AT166" s="624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10">
        <f t="shared" si="813"/>
        <v>0</v>
      </c>
      <c r="BG166" s="611"/>
      <c r="BH166" s="624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10">
        <f t="shared" si="815"/>
        <v>0</v>
      </c>
      <c r="BU166" s="611"/>
      <c r="BV166" s="624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10">
        <f t="shared" si="817"/>
        <v>0</v>
      </c>
      <c r="CI166" s="611"/>
      <c r="CJ166" s="624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10">
        <f t="shared" si="819"/>
        <v>0</v>
      </c>
      <c r="CW166" s="611"/>
      <c r="CX166" s="624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10">
        <f t="shared" si="871"/>
        <v>0</v>
      </c>
      <c r="DK166" s="611"/>
      <c r="DL166" s="624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10">
        <f t="shared" si="874"/>
        <v>0</v>
      </c>
      <c r="DY166" s="611"/>
      <c r="DZ166" s="624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10">
        <f t="shared" si="872"/>
        <v>0</v>
      </c>
      <c r="EM166" s="611"/>
      <c r="EN166" s="624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10">
        <f t="shared" si="875"/>
        <v>0</v>
      </c>
      <c r="FA166" s="611"/>
      <c r="FB166" s="624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10">
        <f t="shared" si="870"/>
        <v>0</v>
      </c>
      <c r="FO166" s="611"/>
      <c r="FP166" s="624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10">
        <f t="shared" si="869"/>
        <v>0</v>
      </c>
      <c r="GC166" s="611"/>
      <c r="GD166" s="624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10">
        <f t="shared" si="876"/>
        <v>0</v>
      </c>
      <c r="GQ166" s="611"/>
      <c r="GR166" s="624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10">
        <f t="shared" si="880"/>
        <v>0</v>
      </c>
      <c r="HE166" s="611"/>
      <c r="HF166" s="624"/>
      <c r="HG166" s="625"/>
      <c r="HH166" s="625"/>
      <c r="HI166" s="625"/>
      <c r="HJ166" s="625"/>
      <c r="HK166" s="625"/>
      <c r="HL166" s="625"/>
      <c r="HM166" s="625"/>
      <c r="HN166" s="625"/>
      <c r="HO166" s="625"/>
      <c r="HP166" s="625"/>
      <c r="HQ166" s="625"/>
      <c r="HR166" s="610">
        <f t="shared" si="877"/>
        <v>0</v>
      </c>
      <c r="HS166" s="611"/>
      <c r="HT166" s="624"/>
      <c r="HU166" s="625"/>
      <c r="HV166" s="625"/>
      <c r="HW166" s="625"/>
      <c r="HX166" s="625"/>
      <c r="HY166" s="625"/>
      <c r="HZ166" s="625"/>
      <c r="IA166" s="625"/>
      <c r="IB166" s="625"/>
      <c r="IC166" s="625"/>
      <c r="ID166" s="625"/>
      <c r="IE166" s="625"/>
      <c r="IF166" s="610">
        <f t="shared" si="878"/>
        <v>0</v>
      </c>
      <c r="IG166" s="611"/>
      <c r="IH166" s="624"/>
      <c r="II166" s="625"/>
      <c r="IJ166" s="625"/>
      <c r="IK166" s="625"/>
      <c r="IL166" s="625"/>
      <c r="IM166" s="625"/>
      <c r="IN166" s="625"/>
      <c r="IO166" s="625"/>
      <c r="IP166" s="625"/>
      <c r="IQ166" s="625"/>
      <c r="IR166" s="625"/>
      <c r="IS166" s="625"/>
      <c r="IT166" s="610">
        <f t="shared" si="879"/>
        <v>0</v>
      </c>
      <c r="IU166" s="611"/>
      <c r="IV166" s="624"/>
      <c r="IW166" s="625"/>
      <c r="IX166" s="625"/>
      <c r="IY166" s="625"/>
      <c r="IZ166" s="625"/>
      <c r="JA166" s="625"/>
      <c r="JB166" s="625"/>
      <c r="JC166" s="625"/>
      <c r="JD166" s="625"/>
      <c r="JE166" s="625"/>
      <c r="JF166" s="625"/>
      <c r="JG166" s="625"/>
      <c r="JH166" s="610">
        <f t="shared" si="842"/>
        <v>0</v>
      </c>
      <c r="JI166" s="611"/>
      <c r="JJ166" s="624"/>
      <c r="JK166" s="625"/>
      <c r="JL166" s="625"/>
      <c r="JM166" s="625"/>
      <c r="JN166" s="625"/>
      <c r="JO166" s="625"/>
      <c r="JP166" s="625"/>
      <c r="JQ166" s="625"/>
      <c r="JR166" s="625"/>
      <c r="JS166" s="625"/>
      <c r="JT166" s="625"/>
      <c r="JU166" s="625"/>
      <c r="JV166" s="610">
        <f t="shared" si="873"/>
        <v>0</v>
      </c>
      <c r="JW166" s="611"/>
      <c r="JX166" s="624"/>
      <c r="JY166" s="625"/>
      <c r="JZ166" s="625"/>
      <c r="KA166" s="625"/>
      <c r="KB166" s="625"/>
      <c r="KC166" s="625"/>
      <c r="KD166" s="625"/>
      <c r="KE166" s="625"/>
      <c r="KF166" s="625"/>
      <c r="KG166" s="625"/>
      <c r="KH166" s="625"/>
      <c r="KI166" s="625"/>
      <c r="KJ166" s="610">
        <f t="shared" si="846"/>
        <v>0</v>
      </c>
      <c r="KK166" s="611"/>
      <c r="KL166" s="624"/>
      <c r="KM166" s="625"/>
      <c r="KN166" s="625"/>
      <c r="KO166" s="625"/>
      <c r="KP166" s="625"/>
      <c r="KQ166" s="625"/>
      <c r="KR166" s="625"/>
      <c r="KS166" s="625"/>
      <c r="KT166" s="625"/>
      <c r="KU166" s="625"/>
      <c r="KV166" s="625"/>
      <c r="KW166" s="625"/>
      <c r="KX166" s="610">
        <f t="shared" si="848"/>
        <v>0</v>
      </c>
      <c r="KY166" s="611"/>
      <c r="KZ166" s="624"/>
      <c r="LA166" s="625"/>
      <c r="LB166" s="625"/>
      <c r="LC166" s="625"/>
      <c r="LD166" s="625"/>
      <c r="LE166" s="625"/>
      <c r="LF166" s="625"/>
      <c r="LG166" s="625"/>
      <c r="LH166" s="625"/>
      <c r="LI166" s="625"/>
      <c r="LJ166" s="625"/>
      <c r="LK166" s="625"/>
      <c r="LL166" s="610">
        <f t="shared" si="850"/>
        <v>0</v>
      </c>
      <c r="LM166" s="611"/>
      <c r="LN166" s="624"/>
      <c r="LO166" s="625"/>
      <c r="LP166" s="625"/>
      <c r="LQ166" s="625"/>
      <c r="LR166" s="625"/>
      <c r="LS166" s="625"/>
      <c r="LT166" s="625"/>
      <c r="LU166" s="625"/>
      <c r="LV166" s="625"/>
      <c r="LW166" s="625"/>
      <c r="LX166" s="625"/>
      <c r="LY166" s="625"/>
      <c r="LZ166" s="610">
        <f t="shared" si="852"/>
        <v>0</v>
      </c>
      <c r="MA166" s="611"/>
      <c r="MB166" s="624"/>
      <c r="MC166" s="625"/>
      <c r="MD166" s="625"/>
      <c r="ME166" s="625"/>
      <c r="MF166" s="625"/>
      <c r="MG166" s="625"/>
      <c r="MH166" s="625"/>
      <c r="MI166" s="625"/>
      <c r="MJ166" s="625"/>
      <c r="MK166" s="625"/>
      <c r="ML166" s="625"/>
      <c r="MM166" s="625"/>
      <c r="MN166" s="610">
        <f t="shared" si="854"/>
        <v>0</v>
      </c>
      <c r="MO166" s="611"/>
      <c r="MP166" s="624"/>
      <c r="MQ166" s="625"/>
      <c r="MR166" s="625"/>
      <c r="MS166" s="625"/>
      <c r="MT166" s="625"/>
      <c r="MU166" s="625"/>
      <c r="MV166" s="625"/>
      <c r="MW166" s="625"/>
      <c r="MX166" s="625"/>
      <c r="MY166" s="625"/>
      <c r="MZ166" s="625"/>
      <c r="NA166" s="625"/>
      <c r="NB166" s="610">
        <f t="shared" si="856"/>
        <v>0</v>
      </c>
      <c r="NC166" s="611"/>
      <c r="ND166" s="624"/>
      <c r="NE166" s="625"/>
      <c r="NF166" s="625"/>
      <c r="NG166" s="625"/>
      <c r="NH166" s="625"/>
      <c r="NI166" s="625"/>
      <c r="NJ166" s="625"/>
      <c r="NK166" s="625"/>
      <c r="NL166" s="625"/>
      <c r="NM166" s="625"/>
      <c r="NN166" s="625"/>
      <c r="NO166" s="625"/>
      <c r="NP166" s="610">
        <f t="shared" si="858"/>
        <v>0</v>
      </c>
      <c r="NQ166" s="611"/>
      <c r="NR166" s="624"/>
      <c r="NS166" s="625"/>
      <c r="NT166" s="625"/>
      <c r="NU166" s="625"/>
      <c r="NV166" s="625"/>
      <c r="NW166" s="625"/>
      <c r="NX166" s="625"/>
      <c r="NY166" s="625"/>
      <c r="NZ166" s="625"/>
      <c r="OA166" s="625"/>
      <c r="OB166" s="625"/>
      <c r="OC166" s="625"/>
      <c r="OD166" s="610">
        <f t="shared" si="860"/>
        <v>0</v>
      </c>
      <c r="OE166" s="611"/>
      <c r="OF166" s="624"/>
      <c r="OG166" s="625"/>
      <c r="OH166" s="625"/>
      <c r="OI166" s="625"/>
      <c r="OJ166" s="625"/>
      <c r="OK166" s="625"/>
      <c r="OL166" s="625"/>
      <c r="OM166" s="625"/>
      <c r="ON166" s="625"/>
      <c r="OO166" s="625"/>
      <c r="OP166" s="625"/>
      <c r="OQ166" s="625"/>
      <c r="OR166" s="610">
        <f t="shared" si="862"/>
        <v>0</v>
      </c>
      <c r="OS166" s="611"/>
      <c r="OT166" s="624"/>
      <c r="OU166" s="625"/>
      <c r="OV166" s="625"/>
      <c r="OW166" s="625"/>
      <c r="OX166" s="625"/>
      <c r="OY166" s="625"/>
      <c r="OZ166" s="625"/>
      <c r="PA166" s="625"/>
      <c r="PB166" s="625"/>
      <c r="PC166" s="625"/>
      <c r="PD166" s="625"/>
      <c r="PE166" s="625"/>
      <c r="PF166" s="610">
        <f t="shared" si="864"/>
        <v>0</v>
      </c>
      <c r="PG166" s="611"/>
      <c r="PH166" s="624"/>
      <c r="PI166" s="625"/>
      <c r="PJ166" s="625"/>
      <c r="PK166" s="625"/>
      <c r="PL166" s="625"/>
      <c r="PM166" s="625"/>
      <c r="PN166" s="625"/>
      <c r="PO166" s="625"/>
      <c r="PP166" s="625"/>
      <c r="PQ166" s="625"/>
      <c r="PR166" s="625"/>
      <c r="PS166" s="625"/>
      <c r="PT166" s="610">
        <f t="shared" si="866"/>
        <v>0</v>
      </c>
      <c r="PU166" s="611"/>
      <c r="PV166" s="610"/>
      <c r="PW166" s="610"/>
      <c r="PX166" s="610"/>
      <c r="PY166" s="610"/>
      <c r="PZ166" s="610"/>
      <c r="QA166" s="610"/>
      <c r="QB166" s="610"/>
      <c r="QC166" s="610"/>
      <c r="QD166" s="610"/>
      <c r="QE166" s="610"/>
      <c r="QF166" s="610"/>
      <c r="QG166" s="610"/>
      <c r="QH166" s="610"/>
    </row>
    <row r="167" spans="1:450" s="402" customFormat="1" x14ac:dyDescent="0.3">
      <c r="A167" s="614"/>
      <c r="B167" s="398" t="s">
        <v>887</v>
      </c>
      <c r="C167" s="399"/>
      <c r="D167" s="626">
        <f>SUM(D159:D166)</f>
        <v>0</v>
      </c>
      <c r="E167" s="627">
        <f t="shared" ref="E167:O167" si="881">SUM(E159:E166)</f>
        <v>0</v>
      </c>
      <c r="F167" s="627">
        <f t="shared" si="881"/>
        <v>0</v>
      </c>
      <c r="G167" s="627">
        <f t="shared" si="881"/>
        <v>0</v>
      </c>
      <c r="H167" s="627">
        <f t="shared" si="881"/>
        <v>0</v>
      </c>
      <c r="I167" s="627">
        <f t="shared" si="881"/>
        <v>0</v>
      </c>
      <c r="J167" s="627">
        <f t="shared" si="881"/>
        <v>0</v>
      </c>
      <c r="K167" s="627">
        <f t="shared" si="881"/>
        <v>0</v>
      </c>
      <c r="L167" s="627">
        <f t="shared" si="881"/>
        <v>0</v>
      </c>
      <c r="M167" s="627">
        <f t="shared" si="881"/>
        <v>0</v>
      </c>
      <c r="N167" s="627">
        <f t="shared" si="881"/>
        <v>0</v>
      </c>
      <c r="O167" s="627">
        <f t="shared" si="881"/>
        <v>0</v>
      </c>
      <c r="P167" s="617">
        <f t="shared" si="807"/>
        <v>0</v>
      </c>
      <c r="Q167" s="611"/>
      <c r="R167" s="626">
        <f>SUM(R159:R166)</f>
        <v>0</v>
      </c>
      <c r="S167" s="627">
        <f t="shared" ref="S167:AC167" si="882">SUM(S159:S166)</f>
        <v>0</v>
      </c>
      <c r="T167" s="627">
        <f t="shared" si="882"/>
        <v>0</v>
      </c>
      <c r="U167" s="627">
        <f t="shared" si="882"/>
        <v>0</v>
      </c>
      <c r="V167" s="627">
        <f t="shared" si="882"/>
        <v>0</v>
      </c>
      <c r="W167" s="627">
        <f t="shared" si="882"/>
        <v>0</v>
      </c>
      <c r="X167" s="627">
        <f t="shared" si="882"/>
        <v>0</v>
      </c>
      <c r="Y167" s="627">
        <f t="shared" si="882"/>
        <v>0</v>
      </c>
      <c r="Z167" s="627">
        <f t="shared" si="882"/>
        <v>0</v>
      </c>
      <c r="AA167" s="627">
        <f t="shared" si="882"/>
        <v>0</v>
      </c>
      <c r="AB167" s="627">
        <f t="shared" si="882"/>
        <v>0</v>
      </c>
      <c r="AC167" s="627">
        <f t="shared" si="882"/>
        <v>0</v>
      </c>
      <c r="AD167" s="617">
        <f t="shared" si="809"/>
        <v>0</v>
      </c>
      <c r="AE167" s="611"/>
      <c r="AF167" s="626">
        <f>SUM(AF159:AF166)</f>
        <v>0</v>
      </c>
      <c r="AG167" s="627">
        <f t="shared" ref="AG167:AQ167" si="883">SUM(AG159:AG166)</f>
        <v>0</v>
      </c>
      <c r="AH167" s="627">
        <f t="shared" si="883"/>
        <v>0</v>
      </c>
      <c r="AI167" s="627">
        <f t="shared" si="883"/>
        <v>0</v>
      </c>
      <c r="AJ167" s="627">
        <f t="shared" si="883"/>
        <v>0</v>
      </c>
      <c r="AK167" s="627">
        <f t="shared" si="883"/>
        <v>0</v>
      </c>
      <c r="AL167" s="627">
        <f t="shared" si="883"/>
        <v>0</v>
      </c>
      <c r="AM167" s="627">
        <f t="shared" si="883"/>
        <v>0</v>
      </c>
      <c r="AN167" s="627">
        <f t="shared" si="883"/>
        <v>0</v>
      </c>
      <c r="AO167" s="627">
        <f t="shared" si="883"/>
        <v>0</v>
      </c>
      <c r="AP167" s="627">
        <f t="shared" si="883"/>
        <v>0</v>
      </c>
      <c r="AQ167" s="627">
        <f t="shared" si="883"/>
        <v>0</v>
      </c>
      <c r="AR167" s="617">
        <f t="shared" si="811"/>
        <v>0</v>
      </c>
      <c r="AS167" s="611"/>
      <c r="AT167" s="626">
        <f>SUM(AT159:AT166)</f>
        <v>0</v>
      </c>
      <c r="AU167" s="627">
        <f t="shared" ref="AU167:BE167" si="884">SUM(AU159:AU166)</f>
        <v>0</v>
      </c>
      <c r="AV167" s="627">
        <f t="shared" si="884"/>
        <v>0</v>
      </c>
      <c r="AW167" s="627">
        <f t="shared" si="884"/>
        <v>0</v>
      </c>
      <c r="AX167" s="627">
        <f t="shared" si="884"/>
        <v>0</v>
      </c>
      <c r="AY167" s="627">
        <f t="shared" si="884"/>
        <v>0</v>
      </c>
      <c r="AZ167" s="627">
        <f t="shared" si="884"/>
        <v>0</v>
      </c>
      <c r="BA167" s="627">
        <f t="shared" si="884"/>
        <v>0</v>
      </c>
      <c r="BB167" s="627">
        <f t="shared" si="884"/>
        <v>0</v>
      </c>
      <c r="BC167" s="627">
        <f t="shared" si="884"/>
        <v>0</v>
      </c>
      <c r="BD167" s="627">
        <f t="shared" si="884"/>
        <v>0</v>
      </c>
      <c r="BE167" s="627">
        <f t="shared" si="884"/>
        <v>0</v>
      </c>
      <c r="BF167" s="617">
        <f t="shared" si="813"/>
        <v>0</v>
      </c>
      <c r="BG167" s="611"/>
      <c r="BH167" s="626">
        <f>SUM(BH159:BH166)</f>
        <v>0</v>
      </c>
      <c r="BI167" s="627">
        <f t="shared" ref="BI167:BS167" si="885">SUM(BI159:BI166)</f>
        <v>0</v>
      </c>
      <c r="BJ167" s="627">
        <f t="shared" si="885"/>
        <v>0</v>
      </c>
      <c r="BK167" s="627">
        <f t="shared" si="885"/>
        <v>0</v>
      </c>
      <c r="BL167" s="627">
        <f t="shared" si="885"/>
        <v>0</v>
      </c>
      <c r="BM167" s="627">
        <f t="shared" si="885"/>
        <v>0</v>
      </c>
      <c r="BN167" s="627">
        <f t="shared" si="885"/>
        <v>0</v>
      </c>
      <c r="BO167" s="627">
        <f t="shared" si="885"/>
        <v>0</v>
      </c>
      <c r="BP167" s="627">
        <f t="shared" si="885"/>
        <v>0</v>
      </c>
      <c r="BQ167" s="627">
        <f t="shared" si="885"/>
        <v>0</v>
      </c>
      <c r="BR167" s="627">
        <f t="shared" si="885"/>
        <v>0</v>
      </c>
      <c r="BS167" s="627">
        <f t="shared" si="885"/>
        <v>0</v>
      </c>
      <c r="BT167" s="617">
        <f t="shared" si="815"/>
        <v>0</v>
      </c>
      <c r="BU167" s="611"/>
      <c r="BV167" s="626">
        <f>SUM(BV159:BV166)</f>
        <v>0</v>
      </c>
      <c r="BW167" s="627">
        <f t="shared" ref="BW167:CG167" si="886">SUM(BW159:BW166)</f>
        <v>0</v>
      </c>
      <c r="BX167" s="627">
        <f t="shared" si="886"/>
        <v>0</v>
      </c>
      <c r="BY167" s="627">
        <f t="shared" si="886"/>
        <v>0</v>
      </c>
      <c r="BZ167" s="627">
        <f t="shared" si="886"/>
        <v>0</v>
      </c>
      <c r="CA167" s="627">
        <f t="shared" si="886"/>
        <v>0</v>
      </c>
      <c r="CB167" s="627">
        <f t="shared" si="886"/>
        <v>0</v>
      </c>
      <c r="CC167" s="627">
        <f t="shared" si="886"/>
        <v>0</v>
      </c>
      <c r="CD167" s="627">
        <f t="shared" si="886"/>
        <v>0</v>
      </c>
      <c r="CE167" s="627">
        <f t="shared" si="886"/>
        <v>0</v>
      </c>
      <c r="CF167" s="627">
        <f t="shared" si="886"/>
        <v>0</v>
      </c>
      <c r="CG167" s="627">
        <f t="shared" si="886"/>
        <v>0</v>
      </c>
      <c r="CH167" s="617">
        <f t="shared" si="817"/>
        <v>0</v>
      </c>
      <c r="CI167" s="611"/>
      <c r="CJ167" s="626">
        <f>SUM(CJ159:CJ166)</f>
        <v>0</v>
      </c>
      <c r="CK167" s="627">
        <f t="shared" ref="CK167:CU167" si="887">SUM(CK159:CK166)</f>
        <v>0</v>
      </c>
      <c r="CL167" s="627">
        <f t="shared" si="887"/>
        <v>0</v>
      </c>
      <c r="CM167" s="627">
        <f t="shared" si="887"/>
        <v>0</v>
      </c>
      <c r="CN167" s="627">
        <f t="shared" si="887"/>
        <v>0</v>
      </c>
      <c r="CO167" s="627">
        <f t="shared" si="887"/>
        <v>0</v>
      </c>
      <c r="CP167" s="627">
        <f t="shared" si="887"/>
        <v>0</v>
      </c>
      <c r="CQ167" s="627">
        <f t="shared" si="887"/>
        <v>0</v>
      </c>
      <c r="CR167" s="627">
        <f t="shared" si="887"/>
        <v>0</v>
      </c>
      <c r="CS167" s="627">
        <f t="shared" si="887"/>
        <v>0</v>
      </c>
      <c r="CT167" s="627">
        <f t="shared" si="887"/>
        <v>0</v>
      </c>
      <c r="CU167" s="627">
        <f t="shared" si="887"/>
        <v>0</v>
      </c>
      <c r="CV167" s="617">
        <f t="shared" si="819"/>
        <v>0</v>
      </c>
      <c r="CW167" s="611"/>
      <c r="CX167" s="626">
        <f>SUM(CX159:CX166)</f>
        <v>0</v>
      </c>
      <c r="CY167" s="627">
        <f t="shared" ref="CY167:DI167" si="888">SUM(CY159:CY166)</f>
        <v>0</v>
      </c>
      <c r="CZ167" s="627">
        <f t="shared" si="888"/>
        <v>0</v>
      </c>
      <c r="DA167" s="627">
        <f t="shared" si="888"/>
        <v>0</v>
      </c>
      <c r="DB167" s="627">
        <f t="shared" si="888"/>
        <v>0</v>
      </c>
      <c r="DC167" s="627">
        <f t="shared" si="888"/>
        <v>0</v>
      </c>
      <c r="DD167" s="627">
        <f t="shared" si="888"/>
        <v>0</v>
      </c>
      <c r="DE167" s="627">
        <f t="shared" si="888"/>
        <v>0</v>
      </c>
      <c r="DF167" s="627">
        <f t="shared" si="888"/>
        <v>0</v>
      </c>
      <c r="DG167" s="627">
        <f t="shared" si="888"/>
        <v>0</v>
      </c>
      <c r="DH167" s="627">
        <f t="shared" si="888"/>
        <v>0</v>
      </c>
      <c r="DI167" s="627">
        <f t="shared" si="888"/>
        <v>0</v>
      </c>
      <c r="DJ167" s="617">
        <f t="shared" si="871"/>
        <v>0</v>
      </c>
      <c r="DK167" s="611"/>
      <c r="DL167" s="626">
        <f>SUM(DL159:DL166)</f>
        <v>0</v>
      </c>
      <c r="DM167" s="627">
        <f t="shared" ref="DM167:DW167" si="889">SUM(DM159:DM166)</f>
        <v>0</v>
      </c>
      <c r="DN167" s="627">
        <f t="shared" si="889"/>
        <v>0</v>
      </c>
      <c r="DO167" s="627">
        <f t="shared" si="889"/>
        <v>0</v>
      </c>
      <c r="DP167" s="627">
        <f t="shared" si="889"/>
        <v>0</v>
      </c>
      <c r="DQ167" s="627">
        <f t="shared" si="889"/>
        <v>0</v>
      </c>
      <c r="DR167" s="627">
        <f t="shared" si="889"/>
        <v>0</v>
      </c>
      <c r="DS167" s="627">
        <f t="shared" si="889"/>
        <v>0</v>
      </c>
      <c r="DT167" s="627">
        <f t="shared" si="889"/>
        <v>0</v>
      </c>
      <c r="DU167" s="627">
        <f t="shared" si="889"/>
        <v>0</v>
      </c>
      <c r="DV167" s="627">
        <f t="shared" si="889"/>
        <v>0</v>
      </c>
      <c r="DW167" s="627">
        <f t="shared" si="889"/>
        <v>0</v>
      </c>
      <c r="DX167" s="617">
        <f t="shared" si="874"/>
        <v>0</v>
      </c>
      <c r="DY167" s="611"/>
      <c r="DZ167" s="626">
        <f>SUM(DZ159:DZ166)</f>
        <v>0</v>
      </c>
      <c r="EA167" s="627">
        <f t="shared" ref="EA167:EK167" si="890">SUM(EA159:EA166)</f>
        <v>0</v>
      </c>
      <c r="EB167" s="627">
        <f t="shared" si="890"/>
        <v>0</v>
      </c>
      <c r="EC167" s="627">
        <f t="shared" si="890"/>
        <v>0</v>
      </c>
      <c r="ED167" s="627">
        <f t="shared" si="890"/>
        <v>0</v>
      </c>
      <c r="EE167" s="627">
        <f t="shared" si="890"/>
        <v>0</v>
      </c>
      <c r="EF167" s="627">
        <f t="shared" si="890"/>
        <v>0</v>
      </c>
      <c r="EG167" s="627">
        <f t="shared" si="890"/>
        <v>0</v>
      </c>
      <c r="EH167" s="627">
        <f t="shared" si="890"/>
        <v>0</v>
      </c>
      <c r="EI167" s="627">
        <f t="shared" si="890"/>
        <v>0</v>
      </c>
      <c r="EJ167" s="627">
        <f t="shared" si="890"/>
        <v>0</v>
      </c>
      <c r="EK167" s="627">
        <f t="shared" si="890"/>
        <v>0</v>
      </c>
      <c r="EL167" s="617">
        <f t="shared" si="872"/>
        <v>0</v>
      </c>
      <c r="EM167" s="611"/>
      <c r="EN167" s="626">
        <f>SUM(EN159:EN166)</f>
        <v>0</v>
      </c>
      <c r="EO167" s="627">
        <f t="shared" ref="EO167:EY167" si="891">SUM(EO159:EO166)</f>
        <v>0</v>
      </c>
      <c r="EP167" s="627">
        <f t="shared" si="891"/>
        <v>0</v>
      </c>
      <c r="EQ167" s="627">
        <f t="shared" si="891"/>
        <v>0</v>
      </c>
      <c r="ER167" s="627">
        <f t="shared" si="891"/>
        <v>0</v>
      </c>
      <c r="ES167" s="627">
        <f t="shared" si="891"/>
        <v>0</v>
      </c>
      <c r="ET167" s="627">
        <f t="shared" si="891"/>
        <v>0</v>
      </c>
      <c r="EU167" s="627">
        <f t="shared" si="891"/>
        <v>0</v>
      </c>
      <c r="EV167" s="627">
        <f t="shared" si="891"/>
        <v>0</v>
      </c>
      <c r="EW167" s="627">
        <f t="shared" si="891"/>
        <v>0</v>
      </c>
      <c r="EX167" s="627">
        <f t="shared" si="891"/>
        <v>0</v>
      </c>
      <c r="EY167" s="627">
        <f t="shared" si="891"/>
        <v>0</v>
      </c>
      <c r="EZ167" s="617">
        <f t="shared" si="875"/>
        <v>0</v>
      </c>
      <c r="FA167" s="611"/>
      <c r="FB167" s="626">
        <f>SUM(FB159:FB166)</f>
        <v>0</v>
      </c>
      <c r="FC167" s="627">
        <f t="shared" ref="FC167:FM167" si="892">SUM(FC159:FC166)</f>
        <v>0</v>
      </c>
      <c r="FD167" s="627">
        <f t="shared" si="892"/>
        <v>0</v>
      </c>
      <c r="FE167" s="627">
        <f t="shared" si="892"/>
        <v>0</v>
      </c>
      <c r="FF167" s="627">
        <f t="shared" si="892"/>
        <v>0</v>
      </c>
      <c r="FG167" s="627">
        <f t="shared" si="892"/>
        <v>0</v>
      </c>
      <c r="FH167" s="627">
        <f t="shared" si="892"/>
        <v>0</v>
      </c>
      <c r="FI167" s="627">
        <f t="shared" si="892"/>
        <v>0</v>
      </c>
      <c r="FJ167" s="627">
        <f t="shared" si="892"/>
        <v>0</v>
      </c>
      <c r="FK167" s="627">
        <f t="shared" si="892"/>
        <v>0</v>
      </c>
      <c r="FL167" s="627">
        <f t="shared" si="892"/>
        <v>0</v>
      </c>
      <c r="FM167" s="627">
        <f t="shared" si="892"/>
        <v>0</v>
      </c>
      <c r="FN167" s="617">
        <f t="shared" si="870"/>
        <v>0</v>
      </c>
      <c r="FO167" s="611"/>
      <c r="FP167" s="626">
        <f>SUM(FP159:FP166)</f>
        <v>0</v>
      </c>
      <c r="FQ167" s="627">
        <f t="shared" ref="FQ167:GA167" si="893">SUM(FQ159:FQ166)</f>
        <v>0</v>
      </c>
      <c r="FR167" s="627">
        <f t="shared" si="893"/>
        <v>0</v>
      </c>
      <c r="FS167" s="627">
        <f t="shared" si="893"/>
        <v>0</v>
      </c>
      <c r="FT167" s="627">
        <f t="shared" si="893"/>
        <v>0</v>
      </c>
      <c r="FU167" s="627">
        <f t="shared" si="893"/>
        <v>0</v>
      </c>
      <c r="FV167" s="627">
        <f t="shared" si="893"/>
        <v>0</v>
      </c>
      <c r="FW167" s="627">
        <f t="shared" si="893"/>
        <v>0</v>
      </c>
      <c r="FX167" s="627">
        <f t="shared" si="893"/>
        <v>0</v>
      </c>
      <c r="FY167" s="627">
        <f t="shared" si="893"/>
        <v>0</v>
      </c>
      <c r="FZ167" s="627">
        <f t="shared" si="893"/>
        <v>0</v>
      </c>
      <c r="GA167" s="627">
        <f t="shared" si="893"/>
        <v>0</v>
      </c>
      <c r="GB167" s="617">
        <f t="shared" si="869"/>
        <v>0</v>
      </c>
      <c r="GC167" s="611"/>
      <c r="GD167" s="626">
        <f>SUM(GD159:GD166)</f>
        <v>0</v>
      </c>
      <c r="GE167" s="627">
        <f t="shared" ref="GE167:GO167" si="894">SUM(GE159:GE166)</f>
        <v>0</v>
      </c>
      <c r="GF167" s="627">
        <f t="shared" si="894"/>
        <v>0</v>
      </c>
      <c r="GG167" s="627">
        <f t="shared" si="894"/>
        <v>0</v>
      </c>
      <c r="GH167" s="627">
        <f t="shared" si="894"/>
        <v>0</v>
      </c>
      <c r="GI167" s="627">
        <f t="shared" si="894"/>
        <v>0</v>
      </c>
      <c r="GJ167" s="627">
        <f t="shared" si="894"/>
        <v>0</v>
      </c>
      <c r="GK167" s="627">
        <f t="shared" si="894"/>
        <v>0</v>
      </c>
      <c r="GL167" s="627">
        <f t="shared" si="894"/>
        <v>0</v>
      </c>
      <c r="GM167" s="627">
        <f t="shared" si="894"/>
        <v>0</v>
      </c>
      <c r="GN167" s="627">
        <f t="shared" si="894"/>
        <v>0</v>
      </c>
      <c r="GO167" s="627">
        <f t="shared" si="894"/>
        <v>0</v>
      </c>
      <c r="GP167" s="617">
        <f t="shared" si="876"/>
        <v>0</v>
      </c>
      <c r="GQ167" s="611"/>
      <c r="GR167" s="626">
        <f>SUM(GR159:GR166)</f>
        <v>0</v>
      </c>
      <c r="GS167" s="627">
        <f t="shared" ref="GS167:HC167" si="895">SUM(GS159:GS166)</f>
        <v>0</v>
      </c>
      <c r="GT167" s="627">
        <f t="shared" si="895"/>
        <v>0</v>
      </c>
      <c r="GU167" s="627">
        <f t="shared" si="895"/>
        <v>0</v>
      </c>
      <c r="GV167" s="627">
        <f t="shared" si="895"/>
        <v>0</v>
      </c>
      <c r="GW167" s="627">
        <f t="shared" si="895"/>
        <v>0</v>
      </c>
      <c r="GX167" s="627">
        <f t="shared" si="895"/>
        <v>0</v>
      </c>
      <c r="GY167" s="627">
        <f t="shared" si="895"/>
        <v>0</v>
      </c>
      <c r="GZ167" s="627">
        <f t="shared" si="895"/>
        <v>0</v>
      </c>
      <c r="HA167" s="627">
        <f t="shared" si="895"/>
        <v>0</v>
      </c>
      <c r="HB167" s="627">
        <f t="shared" si="895"/>
        <v>0</v>
      </c>
      <c r="HC167" s="627">
        <f t="shared" si="895"/>
        <v>0</v>
      </c>
      <c r="HD167" s="617">
        <f t="shared" si="880"/>
        <v>0</v>
      </c>
      <c r="HE167" s="611"/>
      <c r="HF167" s="626">
        <f>SUM(HF159:HF166)</f>
        <v>0</v>
      </c>
      <c r="HG167" s="627">
        <f t="shared" ref="HG167:HQ167" si="896">SUM(HG159:HG166)</f>
        <v>0</v>
      </c>
      <c r="HH167" s="627">
        <f t="shared" si="896"/>
        <v>0</v>
      </c>
      <c r="HI167" s="627">
        <f t="shared" si="896"/>
        <v>0</v>
      </c>
      <c r="HJ167" s="627">
        <f t="shared" si="896"/>
        <v>0</v>
      </c>
      <c r="HK167" s="627">
        <f t="shared" si="896"/>
        <v>0</v>
      </c>
      <c r="HL167" s="627">
        <f t="shared" si="896"/>
        <v>0</v>
      </c>
      <c r="HM167" s="627">
        <f t="shared" si="896"/>
        <v>0</v>
      </c>
      <c r="HN167" s="627">
        <f t="shared" si="896"/>
        <v>0</v>
      </c>
      <c r="HO167" s="627">
        <f t="shared" si="896"/>
        <v>0</v>
      </c>
      <c r="HP167" s="627">
        <f t="shared" si="896"/>
        <v>0</v>
      </c>
      <c r="HQ167" s="627">
        <f t="shared" si="896"/>
        <v>0</v>
      </c>
      <c r="HR167" s="617">
        <f t="shared" si="877"/>
        <v>0</v>
      </c>
      <c r="HS167" s="611"/>
      <c r="HT167" s="626">
        <f>SUM(HT159:HT166)</f>
        <v>0</v>
      </c>
      <c r="HU167" s="627">
        <f t="shared" ref="HU167:IE167" si="897">SUM(HU159:HU166)</f>
        <v>0</v>
      </c>
      <c r="HV167" s="627">
        <f t="shared" si="897"/>
        <v>0</v>
      </c>
      <c r="HW167" s="627">
        <f t="shared" si="897"/>
        <v>0</v>
      </c>
      <c r="HX167" s="627">
        <f t="shared" si="897"/>
        <v>0</v>
      </c>
      <c r="HY167" s="627">
        <f t="shared" si="897"/>
        <v>0</v>
      </c>
      <c r="HZ167" s="627">
        <f t="shared" si="897"/>
        <v>0</v>
      </c>
      <c r="IA167" s="627">
        <f t="shared" si="897"/>
        <v>0</v>
      </c>
      <c r="IB167" s="627">
        <f t="shared" si="897"/>
        <v>0</v>
      </c>
      <c r="IC167" s="627">
        <f t="shared" si="897"/>
        <v>0</v>
      </c>
      <c r="ID167" s="627">
        <f t="shared" si="897"/>
        <v>0</v>
      </c>
      <c r="IE167" s="627">
        <f t="shared" si="897"/>
        <v>0</v>
      </c>
      <c r="IF167" s="617">
        <f t="shared" si="878"/>
        <v>0</v>
      </c>
      <c r="IG167" s="611"/>
      <c r="IH167" s="626">
        <f>SUM(IH159:IH166)</f>
        <v>0</v>
      </c>
      <c r="II167" s="627">
        <f t="shared" ref="II167:IS167" si="898">SUM(II159:II166)</f>
        <v>0</v>
      </c>
      <c r="IJ167" s="627">
        <f t="shared" si="898"/>
        <v>0</v>
      </c>
      <c r="IK167" s="627">
        <f t="shared" si="898"/>
        <v>0</v>
      </c>
      <c r="IL167" s="627">
        <f t="shared" si="898"/>
        <v>0</v>
      </c>
      <c r="IM167" s="627">
        <f t="shared" si="898"/>
        <v>0</v>
      </c>
      <c r="IN167" s="627">
        <f t="shared" si="898"/>
        <v>0</v>
      </c>
      <c r="IO167" s="627">
        <f t="shared" si="898"/>
        <v>0</v>
      </c>
      <c r="IP167" s="627">
        <f t="shared" si="898"/>
        <v>0</v>
      </c>
      <c r="IQ167" s="627">
        <f t="shared" si="898"/>
        <v>0</v>
      </c>
      <c r="IR167" s="627">
        <f t="shared" si="898"/>
        <v>0</v>
      </c>
      <c r="IS167" s="627">
        <f t="shared" si="898"/>
        <v>0</v>
      </c>
      <c r="IT167" s="617">
        <f t="shared" si="879"/>
        <v>0</v>
      </c>
      <c r="IU167" s="611"/>
      <c r="IV167" s="626">
        <f>SUM(IV159:IV166)</f>
        <v>0</v>
      </c>
      <c r="IW167" s="627">
        <f t="shared" ref="IW167:JG167" si="899">SUM(IW159:IW166)</f>
        <v>0</v>
      </c>
      <c r="IX167" s="627">
        <f t="shared" si="899"/>
        <v>0</v>
      </c>
      <c r="IY167" s="627">
        <f t="shared" si="899"/>
        <v>0</v>
      </c>
      <c r="IZ167" s="627">
        <f t="shared" si="899"/>
        <v>0</v>
      </c>
      <c r="JA167" s="627">
        <f t="shared" si="899"/>
        <v>0</v>
      </c>
      <c r="JB167" s="627">
        <f t="shared" si="899"/>
        <v>0</v>
      </c>
      <c r="JC167" s="627">
        <f t="shared" si="899"/>
        <v>0</v>
      </c>
      <c r="JD167" s="627">
        <f t="shared" si="899"/>
        <v>0</v>
      </c>
      <c r="JE167" s="627">
        <f t="shared" si="899"/>
        <v>0</v>
      </c>
      <c r="JF167" s="627">
        <f t="shared" si="899"/>
        <v>0</v>
      </c>
      <c r="JG167" s="627">
        <f t="shared" si="899"/>
        <v>0</v>
      </c>
      <c r="JH167" s="617">
        <f t="shared" si="842"/>
        <v>0</v>
      </c>
      <c r="JI167" s="611"/>
      <c r="JJ167" s="626">
        <f>SUM(JJ159:JJ166)</f>
        <v>0</v>
      </c>
      <c r="JK167" s="627">
        <f t="shared" ref="JK167:JU167" si="900">SUM(JK159:JK166)</f>
        <v>0</v>
      </c>
      <c r="JL167" s="627">
        <f t="shared" si="900"/>
        <v>0</v>
      </c>
      <c r="JM167" s="627">
        <f t="shared" si="900"/>
        <v>0</v>
      </c>
      <c r="JN167" s="627">
        <f t="shared" si="900"/>
        <v>0</v>
      </c>
      <c r="JO167" s="627">
        <f t="shared" si="900"/>
        <v>0</v>
      </c>
      <c r="JP167" s="627">
        <f t="shared" si="900"/>
        <v>0</v>
      </c>
      <c r="JQ167" s="627">
        <f t="shared" si="900"/>
        <v>0</v>
      </c>
      <c r="JR167" s="627">
        <f t="shared" si="900"/>
        <v>0</v>
      </c>
      <c r="JS167" s="627">
        <f t="shared" si="900"/>
        <v>0</v>
      </c>
      <c r="JT167" s="627">
        <f t="shared" si="900"/>
        <v>0</v>
      </c>
      <c r="JU167" s="627">
        <f t="shared" si="900"/>
        <v>0</v>
      </c>
      <c r="JV167" s="617">
        <f t="shared" si="873"/>
        <v>0</v>
      </c>
      <c r="JW167" s="611"/>
      <c r="JX167" s="626">
        <f>SUM(JX159:JX166)</f>
        <v>0</v>
      </c>
      <c r="JY167" s="627">
        <f t="shared" ref="JY167:KI167" si="901">SUM(JY159:JY166)</f>
        <v>0</v>
      </c>
      <c r="JZ167" s="627">
        <f t="shared" si="901"/>
        <v>0</v>
      </c>
      <c r="KA167" s="627">
        <f t="shared" si="901"/>
        <v>0</v>
      </c>
      <c r="KB167" s="627">
        <f t="shared" si="901"/>
        <v>0</v>
      </c>
      <c r="KC167" s="627">
        <f t="shared" si="901"/>
        <v>0</v>
      </c>
      <c r="KD167" s="627">
        <f t="shared" si="901"/>
        <v>0</v>
      </c>
      <c r="KE167" s="627">
        <f t="shared" si="901"/>
        <v>0</v>
      </c>
      <c r="KF167" s="627">
        <f t="shared" si="901"/>
        <v>0</v>
      </c>
      <c r="KG167" s="627">
        <f t="shared" si="901"/>
        <v>0</v>
      </c>
      <c r="KH167" s="627">
        <f t="shared" si="901"/>
        <v>0</v>
      </c>
      <c r="KI167" s="627">
        <f t="shared" si="901"/>
        <v>0</v>
      </c>
      <c r="KJ167" s="617">
        <f t="shared" si="846"/>
        <v>0</v>
      </c>
      <c r="KK167" s="611"/>
      <c r="KL167" s="626">
        <f>SUM(KL159:KL166)</f>
        <v>0</v>
      </c>
      <c r="KM167" s="627">
        <f t="shared" ref="KM167:KW167" si="902">SUM(KM159:KM166)</f>
        <v>0</v>
      </c>
      <c r="KN167" s="627">
        <f t="shared" si="902"/>
        <v>0</v>
      </c>
      <c r="KO167" s="627">
        <f t="shared" si="902"/>
        <v>0</v>
      </c>
      <c r="KP167" s="627">
        <f t="shared" si="902"/>
        <v>0</v>
      </c>
      <c r="KQ167" s="627">
        <f t="shared" si="902"/>
        <v>0</v>
      </c>
      <c r="KR167" s="627">
        <f t="shared" si="902"/>
        <v>0</v>
      </c>
      <c r="KS167" s="627">
        <f t="shared" si="902"/>
        <v>0</v>
      </c>
      <c r="KT167" s="627">
        <f t="shared" si="902"/>
        <v>0</v>
      </c>
      <c r="KU167" s="627">
        <f t="shared" si="902"/>
        <v>0</v>
      </c>
      <c r="KV167" s="627">
        <f t="shared" si="902"/>
        <v>0</v>
      </c>
      <c r="KW167" s="627">
        <f t="shared" si="902"/>
        <v>0</v>
      </c>
      <c r="KX167" s="617">
        <f t="shared" si="848"/>
        <v>0</v>
      </c>
      <c r="KY167" s="611"/>
      <c r="KZ167" s="626">
        <f>SUM(KZ159:KZ166)</f>
        <v>0</v>
      </c>
      <c r="LA167" s="627">
        <f t="shared" ref="LA167:LK167" si="903">SUM(LA159:LA166)</f>
        <v>0</v>
      </c>
      <c r="LB167" s="627">
        <f t="shared" si="903"/>
        <v>0</v>
      </c>
      <c r="LC167" s="627">
        <f t="shared" si="903"/>
        <v>0</v>
      </c>
      <c r="LD167" s="627">
        <f t="shared" si="903"/>
        <v>0</v>
      </c>
      <c r="LE167" s="627">
        <f t="shared" si="903"/>
        <v>0</v>
      </c>
      <c r="LF167" s="627">
        <f t="shared" si="903"/>
        <v>0</v>
      </c>
      <c r="LG167" s="627">
        <f t="shared" si="903"/>
        <v>0</v>
      </c>
      <c r="LH167" s="627">
        <f t="shared" si="903"/>
        <v>0</v>
      </c>
      <c r="LI167" s="627">
        <f t="shared" si="903"/>
        <v>0</v>
      </c>
      <c r="LJ167" s="627">
        <f t="shared" si="903"/>
        <v>0</v>
      </c>
      <c r="LK167" s="627">
        <f t="shared" si="903"/>
        <v>0</v>
      </c>
      <c r="LL167" s="617">
        <f t="shared" si="850"/>
        <v>0</v>
      </c>
      <c r="LM167" s="611"/>
      <c r="LN167" s="626">
        <f>SUM(LN159:LN166)</f>
        <v>0</v>
      </c>
      <c r="LO167" s="627">
        <f t="shared" ref="LO167:LY167" si="904">SUM(LO159:LO166)</f>
        <v>0</v>
      </c>
      <c r="LP167" s="627">
        <f t="shared" si="904"/>
        <v>0</v>
      </c>
      <c r="LQ167" s="627">
        <f t="shared" si="904"/>
        <v>0</v>
      </c>
      <c r="LR167" s="627">
        <f t="shared" si="904"/>
        <v>0</v>
      </c>
      <c r="LS167" s="627">
        <f t="shared" si="904"/>
        <v>0</v>
      </c>
      <c r="LT167" s="627">
        <f t="shared" si="904"/>
        <v>0</v>
      </c>
      <c r="LU167" s="627">
        <f t="shared" si="904"/>
        <v>0</v>
      </c>
      <c r="LV167" s="627">
        <f t="shared" si="904"/>
        <v>0</v>
      </c>
      <c r="LW167" s="627">
        <f t="shared" si="904"/>
        <v>0</v>
      </c>
      <c r="LX167" s="627">
        <f t="shared" si="904"/>
        <v>0</v>
      </c>
      <c r="LY167" s="627">
        <f t="shared" si="904"/>
        <v>0</v>
      </c>
      <c r="LZ167" s="617">
        <f t="shared" si="852"/>
        <v>0</v>
      </c>
      <c r="MA167" s="611"/>
      <c r="MB167" s="626">
        <f>SUM(MB159:MB166)</f>
        <v>0</v>
      </c>
      <c r="MC167" s="627">
        <f t="shared" ref="MC167:MM167" si="905">SUM(MC159:MC166)</f>
        <v>0</v>
      </c>
      <c r="MD167" s="627">
        <f t="shared" si="905"/>
        <v>0</v>
      </c>
      <c r="ME167" s="627">
        <f t="shared" si="905"/>
        <v>0</v>
      </c>
      <c r="MF167" s="627">
        <f t="shared" si="905"/>
        <v>0</v>
      </c>
      <c r="MG167" s="627">
        <f t="shared" si="905"/>
        <v>0</v>
      </c>
      <c r="MH167" s="627">
        <f t="shared" si="905"/>
        <v>0</v>
      </c>
      <c r="MI167" s="627">
        <f t="shared" si="905"/>
        <v>0</v>
      </c>
      <c r="MJ167" s="627">
        <f t="shared" si="905"/>
        <v>0</v>
      </c>
      <c r="MK167" s="627">
        <f t="shared" si="905"/>
        <v>0</v>
      </c>
      <c r="ML167" s="627">
        <f t="shared" si="905"/>
        <v>0</v>
      </c>
      <c r="MM167" s="627">
        <f t="shared" si="905"/>
        <v>0</v>
      </c>
      <c r="MN167" s="617">
        <f t="shared" si="854"/>
        <v>0</v>
      </c>
      <c r="MO167" s="611"/>
      <c r="MP167" s="626">
        <f>SUM(MP159:MP166)</f>
        <v>0</v>
      </c>
      <c r="MQ167" s="627">
        <f t="shared" ref="MQ167:NA167" si="906">SUM(MQ159:MQ166)</f>
        <v>0</v>
      </c>
      <c r="MR167" s="627">
        <f t="shared" si="906"/>
        <v>0</v>
      </c>
      <c r="MS167" s="627">
        <f t="shared" si="906"/>
        <v>0</v>
      </c>
      <c r="MT167" s="627">
        <f t="shared" si="906"/>
        <v>0</v>
      </c>
      <c r="MU167" s="627">
        <f t="shared" si="906"/>
        <v>0</v>
      </c>
      <c r="MV167" s="627">
        <f t="shared" si="906"/>
        <v>0</v>
      </c>
      <c r="MW167" s="627">
        <f t="shared" si="906"/>
        <v>0</v>
      </c>
      <c r="MX167" s="627">
        <f t="shared" si="906"/>
        <v>0</v>
      </c>
      <c r="MY167" s="627">
        <f t="shared" si="906"/>
        <v>0</v>
      </c>
      <c r="MZ167" s="627">
        <f t="shared" si="906"/>
        <v>0</v>
      </c>
      <c r="NA167" s="627">
        <f t="shared" si="906"/>
        <v>0</v>
      </c>
      <c r="NB167" s="617">
        <f t="shared" si="856"/>
        <v>0</v>
      </c>
      <c r="NC167" s="611"/>
      <c r="ND167" s="626">
        <f>SUM(ND159:ND166)</f>
        <v>0</v>
      </c>
      <c r="NE167" s="627">
        <f t="shared" ref="NE167:NO167" si="907">SUM(NE159:NE166)</f>
        <v>0</v>
      </c>
      <c r="NF167" s="627">
        <f t="shared" si="907"/>
        <v>0</v>
      </c>
      <c r="NG167" s="627">
        <f t="shared" si="907"/>
        <v>0</v>
      </c>
      <c r="NH167" s="627">
        <f t="shared" si="907"/>
        <v>0</v>
      </c>
      <c r="NI167" s="627">
        <f t="shared" si="907"/>
        <v>0</v>
      </c>
      <c r="NJ167" s="627">
        <f t="shared" si="907"/>
        <v>0</v>
      </c>
      <c r="NK167" s="627">
        <f t="shared" si="907"/>
        <v>0</v>
      </c>
      <c r="NL167" s="627">
        <f t="shared" si="907"/>
        <v>0</v>
      </c>
      <c r="NM167" s="627">
        <f t="shared" si="907"/>
        <v>0</v>
      </c>
      <c r="NN167" s="627">
        <f t="shared" si="907"/>
        <v>0</v>
      </c>
      <c r="NO167" s="627">
        <f t="shared" si="907"/>
        <v>0</v>
      </c>
      <c r="NP167" s="617">
        <f t="shared" si="858"/>
        <v>0</v>
      </c>
      <c r="NQ167" s="611"/>
      <c r="NR167" s="626">
        <f>SUM(NR159:NR166)</f>
        <v>0</v>
      </c>
      <c r="NS167" s="627">
        <f t="shared" ref="NS167:OC167" si="908">SUM(NS159:NS166)</f>
        <v>0</v>
      </c>
      <c r="NT167" s="627">
        <f t="shared" si="908"/>
        <v>0</v>
      </c>
      <c r="NU167" s="627">
        <f t="shared" si="908"/>
        <v>0</v>
      </c>
      <c r="NV167" s="627">
        <f t="shared" si="908"/>
        <v>0</v>
      </c>
      <c r="NW167" s="627">
        <f t="shared" si="908"/>
        <v>0</v>
      </c>
      <c r="NX167" s="627">
        <f t="shared" si="908"/>
        <v>0</v>
      </c>
      <c r="NY167" s="627">
        <f t="shared" si="908"/>
        <v>0</v>
      </c>
      <c r="NZ167" s="627">
        <f t="shared" si="908"/>
        <v>0</v>
      </c>
      <c r="OA167" s="627">
        <f t="shared" si="908"/>
        <v>0</v>
      </c>
      <c r="OB167" s="627">
        <f t="shared" si="908"/>
        <v>0</v>
      </c>
      <c r="OC167" s="627">
        <f t="shared" si="908"/>
        <v>0</v>
      </c>
      <c r="OD167" s="617">
        <f t="shared" si="860"/>
        <v>0</v>
      </c>
      <c r="OE167" s="611"/>
      <c r="OF167" s="626">
        <f>SUM(OF159:OF166)</f>
        <v>0</v>
      </c>
      <c r="OG167" s="627">
        <f t="shared" ref="OG167:OQ167" si="909">SUM(OG159:OG166)</f>
        <v>0</v>
      </c>
      <c r="OH167" s="627">
        <f t="shared" si="909"/>
        <v>0</v>
      </c>
      <c r="OI167" s="627">
        <f t="shared" si="909"/>
        <v>0</v>
      </c>
      <c r="OJ167" s="627">
        <f t="shared" si="909"/>
        <v>0</v>
      </c>
      <c r="OK167" s="627">
        <f t="shared" si="909"/>
        <v>0</v>
      </c>
      <c r="OL167" s="627">
        <f t="shared" si="909"/>
        <v>0</v>
      </c>
      <c r="OM167" s="627">
        <f t="shared" si="909"/>
        <v>0</v>
      </c>
      <c r="ON167" s="627">
        <f t="shared" si="909"/>
        <v>0</v>
      </c>
      <c r="OO167" s="627">
        <f t="shared" si="909"/>
        <v>0</v>
      </c>
      <c r="OP167" s="627">
        <f t="shared" si="909"/>
        <v>0</v>
      </c>
      <c r="OQ167" s="627">
        <f t="shared" si="909"/>
        <v>0</v>
      </c>
      <c r="OR167" s="617">
        <f t="shared" si="862"/>
        <v>0</v>
      </c>
      <c r="OS167" s="611"/>
      <c r="OT167" s="626">
        <f>SUM(OT159:OT166)</f>
        <v>0</v>
      </c>
      <c r="OU167" s="627">
        <f t="shared" ref="OU167:PE167" si="910">SUM(OU159:OU166)</f>
        <v>0</v>
      </c>
      <c r="OV167" s="627">
        <f t="shared" si="910"/>
        <v>0</v>
      </c>
      <c r="OW167" s="627">
        <f t="shared" si="910"/>
        <v>0</v>
      </c>
      <c r="OX167" s="627">
        <f t="shared" si="910"/>
        <v>0</v>
      </c>
      <c r="OY167" s="627">
        <f t="shared" si="910"/>
        <v>0</v>
      </c>
      <c r="OZ167" s="627">
        <f t="shared" si="910"/>
        <v>0</v>
      </c>
      <c r="PA167" s="627">
        <f t="shared" si="910"/>
        <v>0</v>
      </c>
      <c r="PB167" s="627">
        <f t="shared" si="910"/>
        <v>0</v>
      </c>
      <c r="PC167" s="627">
        <f t="shared" si="910"/>
        <v>0</v>
      </c>
      <c r="PD167" s="627">
        <f t="shared" si="910"/>
        <v>0</v>
      </c>
      <c r="PE167" s="627">
        <f t="shared" si="910"/>
        <v>0</v>
      </c>
      <c r="PF167" s="617">
        <f t="shared" si="864"/>
        <v>0</v>
      </c>
      <c r="PG167" s="611"/>
      <c r="PH167" s="626">
        <f>SUM(PH159:PH166)</f>
        <v>0</v>
      </c>
      <c r="PI167" s="627">
        <f t="shared" ref="PI167:PS167" si="911">SUM(PI159:PI166)</f>
        <v>0</v>
      </c>
      <c r="PJ167" s="627">
        <f t="shared" si="911"/>
        <v>0</v>
      </c>
      <c r="PK167" s="627">
        <f t="shared" si="911"/>
        <v>0</v>
      </c>
      <c r="PL167" s="627">
        <f t="shared" si="911"/>
        <v>0</v>
      </c>
      <c r="PM167" s="627">
        <f t="shared" si="911"/>
        <v>0</v>
      </c>
      <c r="PN167" s="627">
        <f t="shared" si="911"/>
        <v>0</v>
      </c>
      <c r="PO167" s="627">
        <f t="shared" si="911"/>
        <v>0</v>
      </c>
      <c r="PP167" s="627">
        <f t="shared" si="911"/>
        <v>0</v>
      </c>
      <c r="PQ167" s="627">
        <f t="shared" si="911"/>
        <v>0</v>
      </c>
      <c r="PR167" s="627">
        <f t="shared" si="911"/>
        <v>0</v>
      </c>
      <c r="PS167" s="627">
        <f t="shared" si="911"/>
        <v>0</v>
      </c>
      <c r="PT167" s="617">
        <f t="shared" si="866"/>
        <v>0</v>
      </c>
      <c r="PU167" s="611"/>
      <c r="PV167" s="617">
        <f t="shared" ref="PV167:QH167" si="912">SUM(PV159:PV166)</f>
        <v>0</v>
      </c>
      <c r="PW167" s="617">
        <f t="shared" si="912"/>
        <v>0</v>
      </c>
      <c r="PX167" s="617">
        <f t="shared" si="912"/>
        <v>0</v>
      </c>
      <c r="PY167" s="617">
        <f t="shared" si="912"/>
        <v>0</v>
      </c>
      <c r="PZ167" s="617">
        <f t="shared" si="912"/>
        <v>0</v>
      </c>
      <c r="QA167" s="617">
        <f t="shared" si="912"/>
        <v>0</v>
      </c>
      <c r="QB167" s="617">
        <f t="shared" si="912"/>
        <v>0</v>
      </c>
      <c r="QC167" s="617">
        <f t="shared" si="912"/>
        <v>0</v>
      </c>
      <c r="QD167" s="617">
        <f t="shared" si="912"/>
        <v>0</v>
      </c>
      <c r="QE167" s="617">
        <f t="shared" si="912"/>
        <v>0</v>
      </c>
      <c r="QF167" s="617">
        <f t="shared" si="912"/>
        <v>0</v>
      </c>
      <c r="QG167" s="617">
        <f t="shared" si="912"/>
        <v>0</v>
      </c>
      <c r="QH167" s="617">
        <f t="shared" si="912"/>
        <v>0</v>
      </c>
    </row>
    <row r="168" spans="1:450" s="392" customFormat="1" ht="12.5" x14ac:dyDescent="0.25">
      <c r="A168" s="589"/>
      <c r="B168" s="394"/>
      <c r="C168" s="313"/>
      <c r="D168" s="628"/>
      <c r="E168" s="623"/>
      <c r="F168" s="623"/>
      <c r="G168" s="623"/>
      <c r="H168" s="623"/>
      <c r="I168" s="623"/>
      <c r="J168" s="623"/>
      <c r="K168" s="623"/>
      <c r="L168" s="623"/>
      <c r="M168" s="623"/>
      <c r="N168" s="623"/>
      <c r="O168" s="623"/>
      <c r="P168" s="629"/>
      <c r="Q168" s="630"/>
      <c r="R168" s="628"/>
      <c r="S168" s="623"/>
      <c r="T168" s="623"/>
      <c r="U168" s="623"/>
      <c r="V168" s="623"/>
      <c r="W168" s="623"/>
      <c r="X168" s="623"/>
      <c r="Y168" s="623"/>
      <c r="Z168" s="623"/>
      <c r="AA168" s="623"/>
      <c r="AB168" s="623"/>
      <c r="AC168" s="623"/>
      <c r="AD168" s="629"/>
      <c r="AE168" s="630"/>
      <c r="AF168" s="628"/>
      <c r="AG168" s="623"/>
      <c r="AH168" s="623"/>
      <c r="AI168" s="623"/>
      <c r="AJ168" s="623"/>
      <c r="AK168" s="623"/>
      <c r="AL168" s="623"/>
      <c r="AM168" s="623"/>
      <c r="AN168" s="623"/>
      <c r="AO168" s="623"/>
      <c r="AP168" s="623"/>
      <c r="AQ168" s="623"/>
      <c r="AR168" s="629"/>
      <c r="AS168" s="630"/>
      <c r="AT168" s="628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9"/>
      <c r="BG168" s="630"/>
      <c r="BH168" s="628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9"/>
      <c r="BU168" s="630"/>
      <c r="BV168" s="628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9"/>
      <c r="CI168" s="630"/>
      <c r="CJ168" s="628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9"/>
      <c r="CW168" s="630"/>
      <c r="CX168" s="628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9"/>
      <c r="DK168" s="630"/>
      <c r="DL168" s="628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9"/>
      <c r="DY168" s="630"/>
      <c r="DZ168" s="628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9"/>
      <c r="EM168" s="630"/>
      <c r="EN168" s="628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9"/>
      <c r="FA168" s="630"/>
      <c r="FB168" s="628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9"/>
      <c r="FO168" s="630"/>
      <c r="FP168" s="628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9"/>
      <c r="GC168" s="630"/>
      <c r="GD168" s="628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9"/>
      <c r="GQ168" s="630"/>
      <c r="GR168" s="628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9"/>
      <c r="HE168" s="630"/>
      <c r="HF168" s="628"/>
      <c r="HG168" s="623"/>
      <c r="HH168" s="623"/>
      <c r="HI168" s="623"/>
      <c r="HJ168" s="623"/>
      <c r="HK168" s="623"/>
      <c r="HL168" s="623"/>
      <c r="HM168" s="623"/>
      <c r="HN168" s="623"/>
      <c r="HO168" s="623"/>
      <c r="HP168" s="623"/>
      <c r="HQ168" s="623"/>
      <c r="HR168" s="629"/>
      <c r="HS168" s="630"/>
      <c r="HT168" s="628"/>
      <c r="HU168" s="623"/>
      <c r="HV168" s="623"/>
      <c r="HW168" s="623"/>
      <c r="HX168" s="623"/>
      <c r="HY168" s="623"/>
      <c r="HZ168" s="623"/>
      <c r="IA168" s="623"/>
      <c r="IB168" s="623"/>
      <c r="IC168" s="623"/>
      <c r="ID168" s="623"/>
      <c r="IE168" s="623"/>
      <c r="IF168" s="629"/>
      <c r="IG168" s="630"/>
      <c r="IH168" s="628"/>
      <c r="II168" s="623"/>
      <c r="IJ168" s="623"/>
      <c r="IK168" s="623"/>
      <c r="IL168" s="623"/>
      <c r="IM168" s="623"/>
      <c r="IN168" s="623"/>
      <c r="IO168" s="623"/>
      <c r="IP168" s="623"/>
      <c r="IQ168" s="623"/>
      <c r="IR168" s="623"/>
      <c r="IS168" s="623"/>
      <c r="IT168" s="629"/>
      <c r="IU168" s="630"/>
      <c r="IV168" s="628"/>
      <c r="IW168" s="623"/>
      <c r="IX168" s="623"/>
      <c r="IY168" s="623"/>
      <c r="IZ168" s="623"/>
      <c r="JA168" s="623"/>
      <c r="JB168" s="623"/>
      <c r="JC168" s="623"/>
      <c r="JD168" s="623"/>
      <c r="JE168" s="623"/>
      <c r="JF168" s="623"/>
      <c r="JG168" s="623"/>
      <c r="JH168" s="629"/>
      <c r="JI168" s="630"/>
      <c r="JJ168" s="628"/>
      <c r="JK168" s="623"/>
      <c r="JL168" s="623"/>
      <c r="JM168" s="623"/>
      <c r="JN168" s="623"/>
      <c r="JO168" s="623"/>
      <c r="JP168" s="623"/>
      <c r="JQ168" s="623"/>
      <c r="JR168" s="623"/>
      <c r="JS168" s="623"/>
      <c r="JT168" s="623"/>
      <c r="JU168" s="623"/>
      <c r="JV168" s="629"/>
      <c r="JW168" s="630"/>
      <c r="JX168" s="628"/>
      <c r="JY168" s="623"/>
      <c r="JZ168" s="623"/>
      <c r="KA168" s="623"/>
      <c r="KB168" s="623"/>
      <c r="KC168" s="623"/>
      <c r="KD168" s="623"/>
      <c r="KE168" s="623"/>
      <c r="KF168" s="623"/>
      <c r="KG168" s="623"/>
      <c r="KH168" s="623"/>
      <c r="KI168" s="623"/>
      <c r="KJ168" s="629"/>
      <c r="KK168" s="630"/>
      <c r="KL168" s="628"/>
      <c r="KM168" s="623"/>
      <c r="KN168" s="623"/>
      <c r="KO168" s="623"/>
      <c r="KP168" s="623"/>
      <c r="KQ168" s="623"/>
      <c r="KR168" s="623"/>
      <c r="KS168" s="623"/>
      <c r="KT168" s="623"/>
      <c r="KU168" s="623"/>
      <c r="KV168" s="623"/>
      <c r="KW168" s="623"/>
      <c r="KX168" s="629"/>
      <c r="KY168" s="630"/>
      <c r="KZ168" s="628"/>
      <c r="LA168" s="623"/>
      <c r="LB168" s="623"/>
      <c r="LC168" s="623"/>
      <c r="LD168" s="623"/>
      <c r="LE168" s="623"/>
      <c r="LF168" s="623"/>
      <c r="LG168" s="623"/>
      <c r="LH168" s="623"/>
      <c r="LI168" s="623"/>
      <c r="LJ168" s="623"/>
      <c r="LK168" s="623"/>
      <c r="LL168" s="629"/>
      <c r="LM168" s="630"/>
      <c r="LN168" s="628"/>
      <c r="LO168" s="623"/>
      <c r="LP168" s="623"/>
      <c r="LQ168" s="623"/>
      <c r="LR168" s="623"/>
      <c r="LS168" s="623"/>
      <c r="LT168" s="623"/>
      <c r="LU168" s="623"/>
      <c r="LV168" s="623"/>
      <c r="LW168" s="623"/>
      <c r="LX168" s="623"/>
      <c r="LY168" s="623"/>
      <c r="LZ168" s="629"/>
      <c r="MA168" s="630"/>
      <c r="MB168" s="628"/>
      <c r="MC168" s="623"/>
      <c r="MD168" s="623"/>
      <c r="ME168" s="623"/>
      <c r="MF168" s="623"/>
      <c r="MG168" s="623"/>
      <c r="MH168" s="623"/>
      <c r="MI168" s="623"/>
      <c r="MJ168" s="623"/>
      <c r="MK168" s="623"/>
      <c r="ML168" s="623"/>
      <c r="MM168" s="623"/>
      <c r="MN168" s="629"/>
      <c r="MO168" s="630"/>
      <c r="MP168" s="628"/>
      <c r="MQ168" s="623"/>
      <c r="MR168" s="623"/>
      <c r="MS168" s="623"/>
      <c r="MT168" s="623"/>
      <c r="MU168" s="623"/>
      <c r="MV168" s="623"/>
      <c r="MW168" s="623"/>
      <c r="MX168" s="623"/>
      <c r="MY168" s="623"/>
      <c r="MZ168" s="623"/>
      <c r="NA168" s="623"/>
      <c r="NB168" s="629"/>
      <c r="NC168" s="630"/>
      <c r="ND168" s="628"/>
      <c r="NE168" s="623"/>
      <c r="NF168" s="623"/>
      <c r="NG168" s="623"/>
      <c r="NH168" s="623"/>
      <c r="NI168" s="623"/>
      <c r="NJ168" s="623"/>
      <c r="NK168" s="623"/>
      <c r="NL168" s="623"/>
      <c r="NM168" s="623"/>
      <c r="NN168" s="623"/>
      <c r="NO168" s="623"/>
      <c r="NP168" s="629"/>
      <c r="NQ168" s="630"/>
      <c r="NR168" s="628"/>
      <c r="NS168" s="623"/>
      <c r="NT168" s="623"/>
      <c r="NU168" s="623"/>
      <c r="NV168" s="623"/>
      <c r="NW168" s="623"/>
      <c r="NX168" s="623"/>
      <c r="NY168" s="623"/>
      <c r="NZ168" s="623"/>
      <c r="OA168" s="623"/>
      <c r="OB168" s="623"/>
      <c r="OC168" s="623"/>
      <c r="OD168" s="629"/>
      <c r="OE168" s="630"/>
      <c r="OF168" s="628"/>
      <c r="OG168" s="623"/>
      <c r="OH168" s="623"/>
      <c r="OI168" s="623"/>
      <c r="OJ168" s="623"/>
      <c r="OK168" s="623"/>
      <c r="OL168" s="623"/>
      <c r="OM168" s="623"/>
      <c r="ON168" s="623"/>
      <c r="OO168" s="623"/>
      <c r="OP168" s="623"/>
      <c r="OQ168" s="623"/>
      <c r="OR168" s="629"/>
      <c r="OS168" s="630"/>
      <c r="OT168" s="628"/>
      <c r="OU168" s="623"/>
      <c r="OV168" s="623"/>
      <c r="OW168" s="623"/>
      <c r="OX168" s="623"/>
      <c r="OY168" s="623"/>
      <c r="OZ168" s="623"/>
      <c r="PA168" s="623"/>
      <c r="PB168" s="623"/>
      <c r="PC168" s="623"/>
      <c r="PD168" s="623"/>
      <c r="PE168" s="623"/>
      <c r="PF168" s="629"/>
      <c r="PG168" s="630"/>
      <c r="PH168" s="628"/>
      <c r="PI168" s="623"/>
      <c r="PJ168" s="623"/>
      <c r="PK168" s="623"/>
      <c r="PL168" s="623"/>
      <c r="PM168" s="623"/>
      <c r="PN168" s="623"/>
      <c r="PO168" s="623"/>
      <c r="PP168" s="623"/>
      <c r="PQ168" s="623"/>
      <c r="PR168" s="623"/>
      <c r="PS168" s="623"/>
      <c r="PT168" s="629"/>
      <c r="PU168" s="630"/>
      <c r="PV168" s="629"/>
      <c r="PW168" s="629"/>
      <c r="PX168" s="629"/>
      <c r="PY168" s="629"/>
      <c r="PZ168" s="629"/>
      <c r="QA168" s="629"/>
      <c r="QB168" s="629"/>
      <c r="QC168" s="629"/>
      <c r="QD168" s="629"/>
      <c r="QE168" s="629"/>
      <c r="QF168" s="629"/>
      <c r="QG168" s="629"/>
      <c r="QH168" s="629"/>
    </row>
    <row r="169" spans="1:450" s="392" customFormat="1" x14ac:dyDescent="0.3">
      <c r="A169" s="589"/>
      <c r="B169" s="363" t="s">
        <v>888</v>
      </c>
      <c r="C169" s="313"/>
      <c r="D169" s="628"/>
      <c r="E169" s="623"/>
      <c r="F169" s="623"/>
      <c r="G169" s="623"/>
      <c r="H169" s="623"/>
      <c r="I169" s="623"/>
      <c r="J169" s="623"/>
      <c r="K169" s="623"/>
      <c r="L169" s="623"/>
      <c r="M169" s="623"/>
      <c r="N169" s="623"/>
      <c r="O169" s="623"/>
      <c r="P169" s="629"/>
      <c r="Q169" s="630"/>
      <c r="R169" s="628"/>
      <c r="S169" s="623"/>
      <c r="T169" s="623"/>
      <c r="U169" s="623"/>
      <c r="V169" s="623"/>
      <c r="W169" s="623"/>
      <c r="X169" s="623"/>
      <c r="Y169" s="623"/>
      <c r="Z169" s="623"/>
      <c r="AA169" s="623"/>
      <c r="AB169" s="623"/>
      <c r="AC169" s="623"/>
      <c r="AD169" s="629"/>
      <c r="AE169" s="630"/>
      <c r="AF169" s="628"/>
      <c r="AG169" s="623"/>
      <c r="AH169" s="623"/>
      <c r="AI169" s="623"/>
      <c r="AJ169" s="623"/>
      <c r="AK169" s="623"/>
      <c r="AL169" s="623"/>
      <c r="AM169" s="623"/>
      <c r="AN169" s="623"/>
      <c r="AO169" s="623"/>
      <c r="AP169" s="623"/>
      <c r="AQ169" s="623"/>
      <c r="AR169" s="629"/>
      <c r="AS169" s="630"/>
      <c r="AT169" s="628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9"/>
      <c r="BG169" s="630"/>
      <c r="BH169" s="628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9"/>
      <c r="BU169" s="630"/>
      <c r="BV169" s="628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9"/>
      <c r="CI169" s="630"/>
      <c r="CJ169" s="628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9"/>
      <c r="CW169" s="630"/>
      <c r="CX169" s="628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9"/>
      <c r="DK169" s="630"/>
      <c r="DL169" s="628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9"/>
      <c r="DY169" s="630"/>
      <c r="DZ169" s="628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9"/>
      <c r="EM169" s="630"/>
      <c r="EN169" s="628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9"/>
      <c r="FA169" s="630"/>
      <c r="FB169" s="628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9"/>
      <c r="FO169" s="630"/>
      <c r="FP169" s="628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9"/>
      <c r="GC169" s="630"/>
      <c r="GD169" s="628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9"/>
      <c r="GQ169" s="630"/>
      <c r="GR169" s="628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9"/>
      <c r="HE169" s="630"/>
      <c r="HF169" s="628"/>
      <c r="HG169" s="623"/>
      <c r="HH169" s="623"/>
      <c r="HI169" s="623"/>
      <c r="HJ169" s="623"/>
      <c r="HK169" s="623"/>
      <c r="HL169" s="623"/>
      <c r="HM169" s="623"/>
      <c r="HN169" s="623"/>
      <c r="HO169" s="623"/>
      <c r="HP169" s="623"/>
      <c r="HQ169" s="623"/>
      <c r="HR169" s="629"/>
      <c r="HS169" s="630"/>
      <c r="HT169" s="628"/>
      <c r="HU169" s="623"/>
      <c r="HV169" s="623"/>
      <c r="HW169" s="623"/>
      <c r="HX169" s="623"/>
      <c r="HY169" s="623"/>
      <c r="HZ169" s="623"/>
      <c r="IA169" s="623"/>
      <c r="IB169" s="623"/>
      <c r="IC169" s="623"/>
      <c r="ID169" s="623"/>
      <c r="IE169" s="623"/>
      <c r="IF169" s="629"/>
      <c r="IG169" s="630"/>
      <c r="IH169" s="628"/>
      <c r="II169" s="623"/>
      <c r="IJ169" s="623"/>
      <c r="IK169" s="623"/>
      <c r="IL169" s="623"/>
      <c r="IM169" s="623"/>
      <c r="IN169" s="623"/>
      <c r="IO169" s="623"/>
      <c r="IP169" s="623"/>
      <c r="IQ169" s="623"/>
      <c r="IR169" s="623"/>
      <c r="IS169" s="623"/>
      <c r="IT169" s="629"/>
      <c r="IU169" s="630"/>
      <c r="IV169" s="628"/>
      <c r="IW169" s="623"/>
      <c r="IX169" s="623"/>
      <c r="IY169" s="623"/>
      <c r="IZ169" s="623"/>
      <c r="JA169" s="623"/>
      <c r="JB169" s="623"/>
      <c r="JC169" s="623"/>
      <c r="JD169" s="623"/>
      <c r="JE169" s="623"/>
      <c r="JF169" s="623"/>
      <c r="JG169" s="623"/>
      <c r="JH169" s="629"/>
      <c r="JI169" s="630"/>
      <c r="JJ169" s="628"/>
      <c r="JK169" s="623"/>
      <c r="JL169" s="623"/>
      <c r="JM169" s="623"/>
      <c r="JN169" s="623"/>
      <c r="JO169" s="623"/>
      <c r="JP169" s="623"/>
      <c r="JQ169" s="623"/>
      <c r="JR169" s="623"/>
      <c r="JS169" s="623"/>
      <c r="JT169" s="623"/>
      <c r="JU169" s="623"/>
      <c r="JV169" s="629"/>
      <c r="JW169" s="630"/>
      <c r="JX169" s="628"/>
      <c r="JY169" s="623"/>
      <c r="JZ169" s="623"/>
      <c r="KA169" s="623"/>
      <c r="KB169" s="623"/>
      <c r="KC169" s="623"/>
      <c r="KD169" s="623"/>
      <c r="KE169" s="623"/>
      <c r="KF169" s="623"/>
      <c r="KG169" s="623"/>
      <c r="KH169" s="623"/>
      <c r="KI169" s="623"/>
      <c r="KJ169" s="629"/>
      <c r="KK169" s="630"/>
      <c r="KL169" s="628"/>
      <c r="KM169" s="623"/>
      <c r="KN169" s="623"/>
      <c r="KO169" s="623"/>
      <c r="KP169" s="623"/>
      <c r="KQ169" s="623"/>
      <c r="KR169" s="623"/>
      <c r="KS169" s="623"/>
      <c r="KT169" s="623"/>
      <c r="KU169" s="623"/>
      <c r="KV169" s="623"/>
      <c r="KW169" s="623"/>
      <c r="KX169" s="629"/>
      <c r="KY169" s="630"/>
      <c r="KZ169" s="628"/>
      <c r="LA169" s="623"/>
      <c r="LB169" s="623"/>
      <c r="LC169" s="623"/>
      <c r="LD169" s="623"/>
      <c r="LE169" s="623"/>
      <c r="LF169" s="623"/>
      <c r="LG169" s="623"/>
      <c r="LH169" s="623"/>
      <c r="LI169" s="623"/>
      <c r="LJ169" s="623"/>
      <c r="LK169" s="623"/>
      <c r="LL169" s="629"/>
      <c r="LM169" s="630"/>
      <c r="LN169" s="628"/>
      <c r="LO169" s="623"/>
      <c r="LP169" s="623"/>
      <c r="LQ169" s="623"/>
      <c r="LR169" s="623"/>
      <c r="LS169" s="623"/>
      <c r="LT169" s="623"/>
      <c r="LU169" s="623"/>
      <c r="LV169" s="623"/>
      <c r="LW169" s="623"/>
      <c r="LX169" s="623"/>
      <c r="LY169" s="623"/>
      <c r="LZ169" s="629"/>
      <c r="MA169" s="630"/>
      <c r="MB169" s="628"/>
      <c r="MC169" s="623"/>
      <c r="MD169" s="623"/>
      <c r="ME169" s="623"/>
      <c r="MF169" s="623"/>
      <c r="MG169" s="623"/>
      <c r="MH169" s="623"/>
      <c r="MI169" s="623"/>
      <c r="MJ169" s="623"/>
      <c r="MK169" s="623"/>
      <c r="ML169" s="623"/>
      <c r="MM169" s="623"/>
      <c r="MN169" s="629"/>
      <c r="MO169" s="630"/>
      <c r="MP169" s="628"/>
      <c r="MQ169" s="623"/>
      <c r="MR169" s="623"/>
      <c r="MS169" s="623"/>
      <c r="MT169" s="623"/>
      <c r="MU169" s="623"/>
      <c r="MV169" s="623"/>
      <c r="MW169" s="623"/>
      <c r="MX169" s="623"/>
      <c r="MY169" s="623"/>
      <c r="MZ169" s="623"/>
      <c r="NA169" s="623"/>
      <c r="NB169" s="629"/>
      <c r="NC169" s="630"/>
      <c r="ND169" s="628"/>
      <c r="NE169" s="623"/>
      <c r="NF169" s="623"/>
      <c r="NG169" s="623"/>
      <c r="NH169" s="623"/>
      <c r="NI169" s="623"/>
      <c r="NJ169" s="623"/>
      <c r="NK169" s="623"/>
      <c r="NL169" s="623"/>
      <c r="NM169" s="623"/>
      <c r="NN169" s="623"/>
      <c r="NO169" s="623"/>
      <c r="NP169" s="629"/>
      <c r="NQ169" s="630"/>
      <c r="NR169" s="628"/>
      <c r="NS169" s="623"/>
      <c r="NT169" s="623"/>
      <c r="NU169" s="623"/>
      <c r="NV169" s="623"/>
      <c r="NW169" s="623"/>
      <c r="NX169" s="623"/>
      <c r="NY169" s="623"/>
      <c r="NZ169" s="623"/>
      <c r="OA169" s="623"/>
      <c r="OB169" s="623"/>
      <c r="OC169" s="623"/>
      <c r="OD169" s="629"/>
      <c r="OE169" s="630"/>
      <c r="OF169" s="628"/>
      <c r="OG169" s="623"/>
      <c r="OH169" s="623"/>
      <c r="OI169" s="623"/>
      <c r="OJ169" s="623"/>
      <c r="OK169" s="623"/>
      <c r="OL169" s="623"/>
      <c r="OM169" s="623"/>
      <c r="ON169" s="623"/>
      <c r="OO169" s="623"/>
      <c r="OP169" s="623"/>
      <c r="OQ169" s="623"/>
      <c r="OR169" s="629"/>
      <c r="OS169" s="630"/>
      <c r="OT169" s="628"/>
      <c r="OU169" s="623"/>
      <c r="OV169" s="623"/>
      <c r="OW169" s="623"/>
      <c r="OX169" s="623"/>
      <c r="OY169" s="623"/>
      <c r="OZ169" s="623"/>
      <c r="PA169" s="623"/>
      <c r="PB169" s="623"/>
      <c r="PC169" s="623"/>
      <c r="PD169" s="623"/>
      <c r="PE169" s="623"/>
      <c r="PF169" s="629"/>
      <c r="PG169" s="630"/>
      <c r="PH169" s="628"/>
      <c r="PI169" s="623"/>
      <c r="PJ169" s="623"/>
      <c r="PK169" s="623"/>
      <c r="PL169" s="623"/>
      <c r="PM169" s="623"/>
      <c r="PN169" s="623"/>
      <c r="PO169" s="623"/>
      <c r="PP169" s="623"/>
      <c r="PQ169" s="623"/>
      <c r="PR169" s="623"/>
      <c r="PS169" s="623"/>
      <c r="PT169" s="629"/>
      <c r="PU169" s="630"/>
      <c r="PV169" s="629"/>
      <c r="PW169" s="629"/>
      <c r="PX169" s="629"/>
      <c r="PY169" s="629"/>
      <c r="PZ169" s="629"/>
      <c r="QA169" s="629"/>
      <c r="QB169" s="629"/>
      <c r="QC169" s="629"/>
      <c r="QD169" s="629"/>
      <c r="QE169" s="629"/>
      <c r="QF169" s="629"/>
      <c r="QG169" s="629"/>
      <c r="QH169" s="629"/>
    </row>
    <row r="170" spans="1:450" s="392" customFormat="1" ht="12.5" x14ac:dyDescent="0.25">
      <c r="A170" s="589" t="s">
        <v>938</v>
      </c>
      <c r="B170" s="255" t="s">
        <v>889</v>
      </c>
      <c r="C170" s="313"/>
      <c r="D170" s="607">
        <f t="shared" ref="D170:O171" si="913">ROUND(D34/D$146,2)</f>
        <v>0</v>
      </c>
      <c r="E170" s="623">
        <f t="shared" si="913"/>
        <v>0</v>
      </c>
      <c r="F170" s="623">
        <f t="shared" si="913"/>
        <v>0</v>
      </c>
      <c r="G170" s="623">
        <f t="shared" si="913"/>
        <v>0</v>
      </c>
      <c r="H170" s="623">
        <f t="shared" si="913"/>
        <v>0</v>
      </c>
      <c r="I170" s="623">
        <f t="shared" si="913"/>
        <v>0</v>
      </c>
      <c r="J170" s="623">
        <f t="shared" si="913"/>
        <v>0</v>
      </c>
      <c r="K170" s="623">
        <f t="shared" si="913"/>
        <v>0</v>
      </c>
      <c r="L170" s="623">
        <f t="shared" si="913"/>
        <v>0</v>
      </c>
      <c r="M170" s="623">
        <f t="shared" si="913"/>
        <v>0</v>
      </c>
      <c r="N170" s="623">
        <f t="shared" si="913"/>
        <v>0</v>
      </c>
      <c r="O170" s="623">
        <f t="shared" si="913"/>
        <v>0</v>
      </c>
      <c r="P170" s="610">
        <f>+SUBTOTAL(9,D170:O170)</f>
        <v>0</v>
      </c>
      <c r="Q170" s="611"/>
      <c r="R170" s="607">
        <f t="shared" ref="R170:AC171" si="914">ROUND(R34/R$146,2)</f>
        <v>0</v>
      </c>
      <c r="S170" s="623">
        <f t="shared" si="914"/>
        <v>0</v>
      </c>
      <c r="T170" s="623">
        <f t="shared" si="914"/>
        <v>0</v>
      </c>
      <c r="U170" s="623">
        <f t="shared" si="914"/>
        <v>0</v>
      </c>
      <c r="V170" s="623">
        <f t="shared" si="914"/>
        <v>0</v>
      </c>
      <c r="W170" s="623">
        <f t="shared" si="914"/>
        <v>0</v>
      </c>
      <c r="X170" s="623">
        <f t="shared" si="914"/>
        <v>0</v>
      </c>
      <c r="Y170" s="623">
        <f t="shared" si="914"/>
        <v>0</v>
      </c>
      <c r="Z170" s="623">
        <f t="shared" si="914"/>
        <v>0</v>
      </c>
      <c r="AA170" s="623">
        <f t="shared" si="914"/>
        <v>0</v>
      </c>
      <c r="AB170" s="623">
        <f t="shared" si="914"/>
        <v>0</v>
      </c>
      <c r="AC170" s="623">
        <f t="shared" si="914"/>
        <v>0</v>
      </c>
      <c r="AD170" s="610">
        <f>+SUBTOTAL(9,R170:AC170)</f>
        <v>0</v>
      </c>
      <c r="AE170" s="611"/>
      <c r="AF170" s="607">
        <f t="shared" ref="AF170:AQ171" si="915">ROUND(AF34/AF$146,2)</f>
        <v>0</v>
      </c>
      <c r="AG170" s="623">
        <f t="shared" si="915"/>
        <v>0</v>
      </c>
      <c r="AH170" s="623">
        <f t="shared" si="915"/>
        <v>0</v>
      </c>
      <c r="AI170" s="623">
        <f t="shared" si="915"/>
        <v>0</v>
      </c>
      <c r="AJ170" s="623">
        <f t="shared" si="915"/>
        <v>0</v>
      </c>
      <c r="AK170" s="623">
        <f t="shared" si="915"/>
        <v>0</v>
      </c>
      <c r="AL170" s="623">
        <f t="shared" si="915"/>
        <v>0</v>
      </c>
      <c r="AM170" s="623">
        <f t="shared" si="915"/>
        <v>0</v>
      </c>
      <c r="AN170" s="623">
        <f t="shared" si="915"/>
        <v>0</v>
      </c>
      <c r="AO170" s="623">
        <f t="shared" si="915"/>
        <v>0</v>
      </c>
      <c r="AP170" s="623">
        <f t="shared" si="915"/>
        <v>0</v>
      </c>
      <c r="AQ170" s="623">
        <f t="shared" si="915"/>
        <v>0</v>
      </c>
      <c r="AR170" s="610">
        <f>+SUBTOTAL(9,AF170:AQ170)</f>
        <v>0</v>
      </c>
      <c r="AS170" s="611"/>
      <c r="AT170" s="607">
        <f t="shared" ref="AT170:BE171" si="916">ROUND(AT34/AT$146,2)</f>
        <v>0</v>
      </c>
      <c r="AU170" s="623">
        <f t="shared" si="916"/>
        <v>0</v>
      </c>
      <c r="AV170" s="623">
        <f t="shared" si="916"/>
        <v>0</v>
      </c>
      <c r="AW170" s="623">
        <f t="shared" si="916"/>
        <v>0</v>
      </c>
      <c r="AX170" s="623">
        <f t="shared" si="916"/>
        <v>0</v>
      </c>
      <c r="AY170" s="623">
        <f t="shared" si="916"/>
        <v>0</v>
      </c>
      <c r="AZ170" s="623">
        <f t="shared" si="916"/>
        <v>0</v>
      </c>
      <c r="BA170" s="623">
        <f t="shared" si="916"/>
        <v>0</v>
      </c>
      <c r="BB170" s="623">
        <f t="shared" si="916"/>
        <v>0</v>
      </c>
      <c r="BC170" s="623">
        <f t="shared" si="916"/>
        <v>0</v>
      </c>
      <c r="BD170" s="623">
        <f t="shared" si="916"/>
        <v>0</v>
      </c>
      <c r="BE170" s="623">
        <f t="shared" si="916"/>
        <v>0</v>
      </c>
      <c r="BF170" s="610">
        <f>+SUBTOTAL(9,AT170:BE170)</f>
        <v>0</v>
      </c>
      <c r="BG170" s="611"/>
      <c r="BH170" s="607">
        <f t="shared" ref="BH170:BS171" si="917">ROUND(BH34/BH$146,2)</f>
        <v>0</v>
      </c>
      <c r="BI170" s="623">
        <f t="shared" si="917"/>
        <v>0</v>
      </c>
      <c r="BJ170" s="623">
        <f t="shared" si="917"/>
        <v>0</v>
      </c>
      <c r="BK170" s="623">
        <f t="shared" si="917"/>
        <v>0</v>
      </c>
      <c r="BL170" s="623">
        <f t="shared" si="917"/>
        <v>0</v>
      </c>
      <c r="BM170" s="623">
        <f t="shared" si="917"/>
        <v>0</v>
      </c>
      <c r="BN170" s="623">
        <f t="shared" si="917"/>
        <v>0</v>
      </c>
      <c r="BO170" s="623">
        <f t="shared" si="917"/>
        <v>0</v>
      </c>
      <c r="BP170" s="623">
        <f t="shared" si="917"/>
        <v>0</v>
      </c>
      <c r="BQ170" s="623">
        <f t="shared" si="917"/>
        <v>0</v>
      </c>
      <c r="BR170" s="623">
        <f t="shared" si="917"/>
        <v>0</v>
      </c>
      <c r="BS170" s="623">
        <f t="shared" si="917"/>
        <v>0</v>
      </c>
      <c r="BT170" s="610">
        <f>+SUBTOTAL(9,BH170:BS170)</f>
        <v>0</v>
      </c>
      <c r="BU170" s="611"/>
      <c r="BV170" s="607">
        <f t="shared" ref="BV170:CG171" si="918">ROUND(BV34/BV$146,2)</f>
        <v>0</v>
      </c>
      <c r="BW170" s="623">
        <f t="shared" si="918"/>
        <v>0</v>
      </c>
      <c r="BX170" s="623">
        <f t="shared" si="918"/>
        <v>0</v>
      </c>
      <c r="BY170" s="623">
        <f t="shared" si="918"/>
        <v>0</v>
      </c>
      <c r="BZ170" s="623">
        <f t="shared" si="918"/>
        <v>0</v>
      </c>
      <c r="CA170" s="623">
        <f t="shared" si="918"/>
        <v>0</v>
      </c>
      <c r="CB170" s="623">
        <f t="shared" si="918"/>
        <v>0</v>
      </c>
      <c r="CC170" s="623">
        <f t="shared" si="918"/>
        <v>0</v>
      </c>
      <c r="CD170" s="623">
        <f t="shared" si="918"/>
        <v>0</v>
      </c>
      <c r="CE170" s="623">
        <f t="shared" si="918"/>
        <v>0</v>
      </c>
      <c r="CF170" s="623">
        <f t="shared" si="918"/>
        <v>0</v>
      </c>
      <c r="CG170" s="623">
        <f t="shared" si="918"/>
        <v>0</v>
      </c>
      <c r="CH170" s="610">
        <f>+SUBTOTAL(9,BV170:CG170)</f>
        <v>0</v>
      </c>
      <c r="CI170" s="611"/>
      <c r="CJ170" s="607">
        <f t="shared" ref="CJ170:CU171" si="919">ROUND(CJ34/CJ$146,2)</f>
        <v>0</v>
      </c>
      <c r="CK170" s="623">
        <f t="shared" si="919"/>
        <v>0</v>
      </c>
      <c r="CL170" s="623">
        <f t="shared" si="919"/>
        <v>0</v>
      </c>
      <c r="CM170" s="623">
        <f t="shared" si="919"/>
        <v>0</v>
      </c>
      <c r="CN170" s="623">
        <f t="shared" si="919"/>
        <v>0</v>
      </c>
      <c r="CO170" s="623">
        <f t="shared" si="919"/>
        <v>0</v>
      </c>
      <c r="CP170" s="623">
        <f t="shared" si="919"/>
        <v>0</v>
      </c>
      <c r="CQ170" s="623">
        <f t="shared" si="919"/>
        <v>0</v>
      </c>
      <c r="CR170" s="623">
        <f t="shared" si="919"/>
        <v>0</v>
      </c>
      <c r="CS170" s="623">
        <f t="shared" si="919"/>
        <v>0</v>
      </c>
      <c r="CT170" s="623">
        <f t="shared" si="919"/>
        <v>0</v>
      </c>
      <c r="CU170" s="623">
        <f t="shared" si="919"/>
        <v>0</v>
      </c>
      <c r="CV170" s="610">
        <f>+SUBTOTAL(9,CJ170:CU170)</f>
        <v>0</v>
      </c>
      <c r="CW170" s="611"/>
      <c r="CX170" s="607">
        <f t="shared" ref="CX170:DI171" si="920">ROUND(CX34/CX$146,2)</f>
        <v>0</v>
      </c>
      <c r="CY170" s="623">
        <f t="shared" si="920"/>
        <v>0</v>
      </c>
      <c r="CZ170" s="623">
        <f t="shared" si="920"/>
        <v>0</v>
      </c>
      <c r="DA170" s="623">
        <f t="shared" si="920"/>
        <v>0</v>
      </c>
      <c r="DB170" s="623">
        <f t="shared" si="920"/>
        <v>0</v>
      </c>
      <c r="DC170" s="623">
        <f t="shared" si="920"/>
        <v>0</v>
      </c>
      <c r="DD170" s="623">
        <f t="shared" si="920"/>
        <v>0</v>
      </c>
      <c r="DE170" s="623">
        <f t="shared" si="920"/>
        <v>0</v>
      </c>
      <c r="DF170" s="623">
        <f t="shared" si="920"/>
        <v>0</v>
      </c>
      <c r="DG170" s="623">
        <f t="shared" si="920"/>
        <v>0</v>
      </c>
      <c r="DH170" s="623">
        <f t="shared" si="920"/>
        <v>0</v>
      </c>
      <c r="DI170" s="623">
        <f t="shared" si="920"/>
        <v>0</v>
      </c>
      <c r="DJ170" s="610">
        <f>+SUBTOTAL(9,CX170:DI170)</f>
        <v>0</v>
      </c>
      <c r="DK170" s="611"/>
      <c r="DL170" s="607">
        <f t="shared" ref="DL170:DW171" si="921">ROUND(DL34/DL$146,2)</f>
        <v>0</v>
      </c>
      <c r="DM170" s="623">
        <f t="shared" si="921"/>
        <v>0</v>
      </c>
      <c r="DN170" s="623">
        <f t="shared" si="921"/>
        <v>0</v>
      </c>
      <c r="DO170" s="623">
        <f t="shared" si="921"/>
        <v>0</v>
      </c>
      <c r="DP170" s="623">
        <f t="shared" si="921"/>
        <v>0</v>
      </c>
      <c r="DQ170" s="623">
        <f t="shared" si="921"/>
        <v>0</v>
      </c>
      <c r="DR170" s="623">
        <f t="shared" si="921"/>
        <v>0</v>
      </c>
      <c r="DS170" s="623">
        <f t="shared" si="921"/>
        <v>0</v>
      </c>
      <c r="DT170" s="623">
        <f t="shared" si="921"/>
        <v>0</v>
      </c>
      <c r="DU170" s="623">
        <f t="shared" si="921"/>
        <v>0</v>
      </c>
      <c r="DV170" s="623">
        <f t="shared" si="921"/>
        <v>0</v>
      </c>
      <c r="DW170" s="623">
        <f t="shared" si="921"/>
        <v>0</v>
      </c>
      <c r="DX170" s="610">
        <f>+SUBTOTAL(9,DL170:DW170)</f>
        <v>0</v>
      </c>
      <c r="DY170" s="611"/>
      <c r="DZ170" s="607">
        <f t="shared" ref="DZ170:EK171" si="922">ROUND(DZ34/DZ$146,2)</f>
        <v>0</v>
      </c>
      <c r="EA170" s="623">
        <f t="shared" si="922"/>
        <v>0</v>
      </c>
      <c r="EB170" s="623">
        <f t="shared" si="922"/>
        <v>0</v>
      </c>
      <c r="EC170" s="623">
        <f t="shared" si="922"/>
        <v>0</v>
      </c>
      <c r="ED170" s="623">
        <f t="shared" si="922"/>
        <v>0</v>
      </c>
      <c r="EE170" s="623">
        <f t="shared" si="922"/>
        <v>0</v>
      </c>
      <c r="EF170" s="623">
        <f t="shared" si="922"/>
        <v>0</v>
      </c>
      <c r="EG170" s="623">
        <f t="shared" si="922"/>
        <v>0</v>
      </c>
      <c r="EH170" s="623">
        <f t="shared" si="922"/>
        <v>0</v>
      </c>
      <c r="EI170" s="623">
        <f t="shared" si="922"/>
        <v>0</v>
      </c>
      <c r="EJ170" s="623">
        <f t="shared" si="922"/>
        <v>0</v>
      </c>
      <c r="EK170" s="623">
        <f t="shared" si="922"/>
        <v>0</v>
      </c>
      <c r="EL170" s="610">
        <f>+SUBTOTAL(9,DZ170:EK170)</f>
        <v>0</v>
      </c>
      <c r="EM170" s="611"/>
      <c r="EN170" s="607">
        <f t="shared" ref="EN170:EY171" si="923">ROUND(EN34/EN$146,2)</f>
        <v>0</v>
      </c>
      <c r="EO170" s="623">
        <f t="shared" si="923"/>
        <v>0</v>
      </c>
      <c r="EP170" s="623">
        <f t="shared" si="923"/>
        <v>0</v>
      </c>
      <c r="EQ170" s="623">
        <f t="shared" si="923"/>
        <v>0</v>
      </c>
      <c r="ER170" s="623">
        <f t="shared" si="923"/>
        <v>0</v>
      </c>
      <c r="ES170" s="623">
        <f t="shared" si="923"/>
        <v>0</v>
      </c>
      <c r="ET170" s="623">
        <f t="shared" si="923"/>
        <v>0</v>
      </c>
      <c r="EU170" s="623">
        <f t="shared" si="923"/>
        <v>0</v>
      </c>
      <c r="EV170" s="623">
        <f t="shared" si="923"/>
        <v>0</v>
      </c>
      <c r="EW170" s="623">
        <f t="shared" si="923"/>
        <v>0</v>
      </c>
      <c r="EX170" s="623">
        <f t="shared" si="923"/>
        <v>0</v>
      </c>
      <c r="EY170" s="623">
        <f t="shared" si="923"/>
        <v>0</v>
      </c>
      <c r="EZ170" s="610">
        <f>+SUBTOTAL(9,EN170:EY170)</f>
        <v>0</v>
      </c>
      <c r="FA170" s="611"/>
      <c r="FB170" s="607">
        <f t="shared" ref="FB170:FM171" si="924">ROUND(FB34/FB$146,2)</f>
        <v>0</v>
      </c>
      <c r="FC170" s="623">
        <f t="shared" si="924"/>
        <v>0</v>
      </c>
      <c r="FD170" s="623">
        <f t="shared" si="924"/>
        <v>0</v>
      </c>
      <c r="FE170" s="623">
        <f t="shared" si="924"/>
        <v>0</v>
      </c>
      <c r="FF170" s="623">
        <f t="shared" si="924"/>
        <v>0</v>
      </c>
      <c r="FG170" s="623">
        <f t="shared" si="924"/>
        <v>0</v>
      </c>
      <c r="FH170" s="623">
        <f t="shared" si="924"/>
        <v>0</v>
      </c>
      <c r="FI170" s="623">
        <f t="shared" si="924"/>
        <v>0</v>
      </c>
      <c r="FJ170" s="623">
        <f t="shared" si="924"/>
        <v>0</v>
      </c>
      <c r="FK170" s="623">
        <f t="shared" si="924"/>
        <v>0</v>
      </c>
      <c r="FL170" s="623">
        <f t="shared" si="924"/>
        <v>0</v>
      </c>
      <c r="FM170" s="623">
        <f t="shared" si="924"/>
        <v>0</v>
      </c>
      <c r="FN170" s="610">
        <f>+SUBTOTAL(9,FB170:FM170)</f>
        <v>0</v>
      </c>
      <c r="FO170" s="611"/>
      <c r="FP170" s="607">
        <f t="shared" ref="FP170:GA171" si="925">ROUND(FP34/FP$146,2)</f>
        <v>0</v>
      </c>
      <c r="FQ170" s="623">
        <f t="shared" si="925"/>
        <v>0</v>
      </c>
      <c r="FR170" s="623">
        <f t="shared" si="925"/>
        <v>0</v>
      </c>
      <c r="FS170" s="623">
        <f t="shared" si="925"/>
        <v>0</v>
      </c>
      <c r="FT170" s="623">
        <f t="shared" si="925"/>
        <v>0</v>
      </c>
      <c r="FU170" s="623">
        <f t="shared" si="925"/>
        <v>0</v>
      </c>
      <c r="FV170" s="623">
        <f t="shared" si="925"/>
        <v>0</v>
      </c>
      <c r="FW170" s="623">
        <f t="shared" si="925"/>
        <v>0</v>
      </c>
      <c r="FX170" s="623">
        <f t="shared" si="925"/>
        <v>0</v>
      </c>
      <c r="FY170" s="623">
        <f t="shared" si="925"/>
        <v>0</v>
      </c>
      <c r="FZ170" s="623">
        <f t="shared" si="925"/>
        <v>0</v>
      </c>
      <c r="GA170" s="623">
        <f t="shared" si="925"/>
        <v>0</v>
      </c>
      <c r="GB170" s="610">
        <f>+SUBTOTAL(9,FP170:GA170)</f>
        <v>0</v>
      </c>
      <c r="GC170" s="611"/>
      <c r="GD170" s="607">
        <f t="shared" ref="GD170:GO171" si="926">ROUND(GD34/GD$146,2)</f>
        <v>0</v>
      </c>
      <c r="GE170" s="623">
        <f t="shared" si="926"/>
        <v>0</v>
      </c>
      <c r="GF170" s="623">
        <f t="shared" si="926"/>
        <v>0</v>
      </c>
      <c r="GG170" s="623">
        <f t="shared" si="926"/>
        <v>0</v>
      </c>
      <c r="GH170" s="623">
        <f t="shared" si="926"/>
        <v>0</v>
      </c>
      <c r="GI170" s="623">
        <f t="shared" si="926"/>
        <v>0</v>
      </c>
      <c r="GJ170" s="623">
        <f t="shared" si="926"/>
        <v>0</v>
      </c>
      <c r="GK170" s="623">
        <f t="shared" si="926"/>
        <v>0</v>
      </c>
      <c r="GL170" s="623">
        <f t="shared" si="926"/>
        <v>0</v>
      </c>
      <c r="GM170" s="623">
        <f t="shared" si="926"/>
        <v>0</v>
      </c>
      <c r="GN170" s="623">
        <f t="shared" si="926"/>
        <v>0</v>
      </c>
      <c r="GO170" s="623">
        <f t="shared" si="926"/>
        <v>0</v>
      </c>
      <c r="GP170" s="610">
        <f>+SUBTOTAL(9,GD170:GO170)</f>
        <v>0</v>
      </c>
      <c r="GQ170" s="611"/>
      <c r="GR170" s="607">
        <f t="shared" ref="GR170:HC171" si="927">ROUND(GR34/GR$146,2)</f>
        <v>0</v>
      </c>
      <c r="GS170" s="623">
        <f t="shared" si="927"/>
        <v>0</v>
      </c>
      <c r="GT170" s="623">
        <f t="shared" si="927"/>
        <v>0</v>
      </c>
      <c r="GU170" s="623">
        <f t="shared" si="927"/>
        <v>0</v>
      </c>
      <c r="GV170" s="623">
        <f t="shared" si="927"/>
        <v>0</v>
      </c>
      <c r="GW170" s="623">
        <f t="shared" si="927"/>
        <v>0</v>
      </c>
      <c r="GX170" s="623">
        <f t="shared" si="927"/>
        <v>0</v>
      </c>
      <c r="GY170" s="623">
        <f t="shared" si="927"/>
        <v>0</v>
      </c>
      <c r="GZ170" s="623">
        <f t="shared" si="927"/>
        <v>0</v>
      </c>
      <c r="HA170" s="623">
        <f t="shared" si="927"/>
        <v>0</v>
      </c>
      <c r="HB170" s="623">
        <f t="shared" si="927"/>
        <v>0</v>
      </c>
      <c r="HC170" s="623">
        <f t="shared" si="927"/>
        <v>0</v>
      </c>
      <c r="HD170" s="610">
        <f>+SUBTOTAL(9,GR170:HC170)</f>
        <v>0</v>
      </c>
      <c r="HE170" s="611"/>
      <c r="HF170" s="607">
        <f t="shared" ref="HF170:HQ171" si="928">ROUND(HF34/HF$146,2)</f>
        <v>0</v>
      </c>
      <c r="HG170" s="623">
        <f t="shared" si="928"/>
        <v>0</v>
      </c>
      <c r="HH170" s="623">
        <f t="shared" si="928"/>
        <v>0</v>
      </c>
      <c r="HI170" s="623">
        <f t="shared" si="928"/>
        <v>0</v>
      </c>
      <c r="HJ170" s="623">
        <f t="shared" si="928"/>
        <v>0</v>
      </c>
      <c r="HK170" s="623">
        <f t="shared" si="928"/>
        <v>0</v>
      </c>
      <c r="HL170" s="623">
        <f t="shared" si="928"/>
        <v>0</v>
      </c>
      <c r="HM170" s="623">
        <f t="shared" si="928"/>
        <v>0</v>
      </c>
      <c r="HN170" s="623">
        <f t="shared" si="928"/>
        <v>0</v>
      </c>
      <c r="HO170" s="623">
        <f t="shared" si="928"/>
        <v>0</v>
      </c>
      <c r="HP170" s="623">
        <f t="shared" si="928"/>
        <v>0</v>
      </c>
      <c r="HQ170" s="623">
        <f t="shared" si="928"/>
        <v>0</v>
      </c>
      <c r="HR170" s="610">
        <f>+SUBTOTAL(9,HF170:HQ170)</f>
        <v>0</v>
      </c>
      <c r="HS170" s="611"/>
      <c r="HT170" s="607">
        <f t="shared" ref="HT170:IE171" si="929">ROUND(HT34/HT$146,2)</f>
        <v>0</v>
      </c>
      <c r="HU170" s="623">
        <f t="shared" si="929"/>
        <v>0</v>
      </c>
      <c r="HV170" s="623">
        <f t="shared" si="929"/>
        <v>0</v>
      </c>
      <c r="HW170" s="623">
        <f t="shared" si="929"/>
        <v>0</v>
      </c>
      <c r="HX170" s="623">
        <f t="shared" si="929"/>
        <v>0</v>
      </c>
      <c r="HY170" s="623">
        <f t="shared" si="929"/>
        <v>0</v>
      </c>
      <c r="HZ170" s="623">
        <f t="shared" si="929"/>
        <v>0</v>
      </c>
      <c r="IA170" s="623">
        <f t="shared" si="929"/>
        <v>0</v>
      </c>
      <c r="IB170" s="623">
        <f t="shared" si="929"/>
        <v>0</v>
      </c>
      <c r="IC170" s="623">
        <f t="shared" si="929"/>
        <v>0</v>
      </c>
      <c r="ID170" s="623">
        <f t="shared" si="929"/>
        <v>0</v>
      </c>
      <c r="IE170" s="623">
        <f t="shared" si="929"/>
        <v>0</v>
      </c>
      <c r="IF170" s="610">
        <f>+SUBTOTAL(9,HT170:IE170)</f>
        <v>0</v>
      </c>
      <c r="IG170" s="611"/>
      <c r="IH170" s="607">
        <f t="shared" ref="IH170:IS171" si="930">ROUND(IH34/IH$146,2)</f>
        <v>0</v>
      </c>
      <c r="II170" s="623">
        <f t="shared" si="930"/>
        <v>0</v>
      </c>
      <c r="IJ170" s="623">
        <f t="shared" si="930"/>
        <v>0</v>
      </c>
      <c r="IK170" s="623">
        <f t="shared" si="930"/>
        <v>0</v>
      </c>
      <c r="IL170" s="623">
        <f t="shared" si="930"/>
        <v>0</v>
      </c>
      <c r="IM170" s="623">
        <f t="shared" si="930"/>
        <v>0</v>
      </c>
      <c r="IN170" s="623">
        <f t="shared" si="930"/>
        <v>0</v>
      </c>
      <c r="IO170" s="623">
        <f t="shared" si="930"/>
        <v>0</v>
      </c>
      <c r="IP170" s="623">
        <f t="shared" si="930"/>
        <v>0</v>
      </c>
      <c r="IQ170" s="623">
        <f t="shared" si="930"/>
        <v>0</v>
      </c>
      <c r="IR170" s="623">
        <f t="shared" si="930"/>
        <v>0</v>
      </c>
      <c r="IS170" s="623">
        <f t="shared" si="930"/>
        <v>0</v>
      </c>
      <c r="IT170" s="610">
        <f>+SUBTOTAL(9,IH170:IS170)</f>
        <v>0</v>
      </c>
      <c r="IU170" s="611"/>
      <c r="IV170" s="607">
        <f t="shared" ref="IV170:JG171" si="931">ROUND(IV34/IV$146,2)</f>
        <v>0</v>
      </c>
      <c r="IW170" s="623">
        <f t="shared" si="931"/>
        <v>0</v>
      </c>
      <c r="IX170" s="623">
        <f t="shared" si="931"/>
        <v>0</v>
      </c>
      <c r="IY170" s="623">
        <f t="shared" si="931"/>
        <v>0</v>
      </c>
      <c r="IZ170" s="623">
        <f t="shared" si="931"/>
        <v>0</v>
      </c>
      <c r="JA170" s="623">
        <f t="shared" si="931"/>
        <v>0</v>
      </c>
      <c r="JB170" s="623">
        <f t="shared" si="931"/>
        <v>0</v>
      </c>
      <c r="JC170" s="623">
        <f t="shared" si="931"/>
        <v>0</v>
      </c>
      <c r="JD170" s="623">
        <f t="shared" si="931"/>
        <v>0</v>
      </c>
      <c r="JE170" s="623">
        <f t="shared" si="931"/>
        <v>0</v>
      </c>
      <c r="JF170" s="623">
        <f t="shared" si="931"/>
        <v>0</v>
      </c>
      <c r="JG170" s="623">
        <f t="shared" si="931"/>
        <v>0</v>
      </c>
      <c r="JH170" s="610">
        <f>+SUBTOTAL(9,IV170:JG170)</f>
        <v>0</v>
      </c>
      <c r="JI170" s="611"/>
      <c r="JJ170" s="607">
        <f t="shared" ref="JJ170:JU171" si="932">ROUND(JJ34/JJ$146,2)</f>
        <v>0</v>
      </c>
      <c r="JK170" s="623">
        <f t="shared" si="932"/>
        <v>0</v>
      </c>
      <c r="JL170" s="623">
        <f t="shared" si="932"/>
        <v>0</v>
      </c>
      <c r="JM170" s="623">
        <f t="shared" si="932"/>
        <v>0</v>
      </c>
      <c r="JN170" s="623">
        <f t="shared" si="932"/>
        <v>0</v>
      </c>
      <c r="JO170" s="623">
        <f t="shared" si="932"/>
        <v>0</v>
      </c>
      <c r="JP170" s="623">
        <f t="shared" si="932"/>
        <v>0</v>
      </c>
      <c r="JQ170" s="623">
        <f t="shared" si="932"/>
        <v>0</v>
      </c>
      <c r="JR170" s="623">
        <f t="shared" si="932"/>
        <v>0</v>
      </c>
      <c r="JS170" s="623">
        <f t="shared" si="932"/>
        <v>0</v>
      </c>
      <c r="JT170" s="623">
        <f t="shared" si="932"/>
        <v>0</v>
      </c>
      <c r="JU170" s="623">
        <f t="shared" si="932"/>
        <v>0</v>
      </c>
      <c r="JV170" s="610">
        <f>+SUBTOTAL(9,JJ170:JU170)</f>
        <v>0</v>
      </c>
      <c r="JW170" s="611"/>
      <c r="JX170" s="607">
        <f t="shared" ref="JX170:KI171" si="933">ROUND(JX34/JX$146,2)</f>
        <v>0</v>
      </c>
      <c r="JY170" s="623">
        <f t="shared" si="933"/>
        <v>0</v>
      </c>
      <c r="JZ170" s="623">
        <f t="shared" si="933"/>
        <v>0</v>
      </c>
      <c r="KA170" s="623">
        <f t="shared" si="933"/>
        <v>0</v>
      </c>
      <c r="KB170" s="623">
        <f t="shared" si="933"/>
        <v>0</v>
      </c>
      <c r="KC170" s="623">
        <f t="shared" si="933"/>
        <v>0</v>
      </c>
      <c r="KD170" s="623">
        <f t="shared" si="933"/>
        <v>0</v>
      </c>
      <c r="KE170" s="623">
        <f t="shared" si="933"/>
        <v>0</v>
      </c>
      <c r="KF170" s="623">
        <f t="shared" si="933"/>
        <v>0</v>
      </c>
      <c r="KG170" s="623">
        <f t="shared" si="933"/>
        <v>0</v>
      </c>
      <c r="KH170" s="623">
        <f t="shared" si="933"/>
        <v>0</v>
      </c>
      <c r="KI170" s="623">
        <f t="shared" si="933"/>
        <v>0</v>
      </c>
      <c r="KJ170" s="610">
        <f>+SUBTOTAL(9,JX170:KI170)</f>
        <v>0</v>
      </c>
      <c r="KK170" s="611"/>
      <c r="KL170" s="607">
        <f t="shared" ref="KL170:KW171" si="934">ROUND(KL34/KL$146,2)</f>
        <v>0</v>
      </c>
      <c r="KM170" s="623">
        <f t="shared" si="934"/>
        <v>0</v>
      </c>
      <c r="KN170" s="623">
        <f t="shared" si="934"/>
        <v>0</v>
      </c>
      <c r="KO170" s="623">
        <f t="shared" si="934"/>
        <v>0</v>
      </c>
      <c r="KP170" s="623">
        <f t="shared" si="934"/>
        <v>0</v>
      </c>
      <c r="KQ170" s="623">
        <f t="shared" si="934"/>
        <v>0</v>
      </c>
      <c r="KR170" s="623">
        <f t="shared" si="934"/>
        <v>0</v>
      </c>
      <c r="KS170" s="623">
        <f t="shared" si="934"/>
        <v>0</v>
      </c>
      <c r="KT170" s="623">
        <f t="shared" si="934"/>
        <v>0</v>
      </c>
      <c r="KU170" s="623">
        <f t="shared" si="934"/>
        <v>0</v>
      </c>
      <c r="KV170" s="623">
        <f t="shared" si="934"/>
        <v>0</v>
      </c>
      <c r="KW170" s="623">
        <f t="shared" si="934"/>
        <v>0</v>
      </c>
      <c r="KX170" s="610">
        <f>+SUBTOTAL(9,KL170:KW170)</f>
        <v>0</v>
      </c>
      <c r="KY170" s="611"/>
      <c r="KZ170" s="607">
        <f t="shared" ref="KZ170:LK171" si="935">ROUND(KZ34/KZ$146,2)</f>
        <v>0</v>
      </c>
      <c r="LA170" s="623">
        <f t="shared" si="935"/>
        <v>0</v>
      </c>
      <c r="LB170" s="623">
        <f t="shared" si="935"/>
        <v>0</v>
      </c>
      <c r="LC170" s="623">
        <f t="shared" si="935"/>
        <v>0</v>
      </c>
      <c r="LD170" s="623">
        <f t="shared" si="935"/>
        <v>0</v>
      </c>
      <c r="LE170" s="623">
        <f t="shared" si="935"/>
        <v>0</v>
      </c>
      <c r="LF170" s="623">
        <f t="shared" si="935"/>
        <v>0</v>
      </c>
      <c r="LG170" s="623">
        <f t="shared" si="935"/>
        <v>0</v>
      </c>
      <c r="LH170" s="623">
        <f t="shared" si="935"/>
        <v>0</v>
      </c>
      <c r="LI170" s="623">
        <f t="shared" si="935"/>
        <v>0</v>
      </c>
      <c r="LJ170" s="623">
        <f t="shared" si="935"/>
        <v>0</v>
      </c>
      <c r="LK170" s="623">
        <f t="shared" si="935"/>
        <v>0</v>
      </c>
      <c r="LL170" s="610">
        <f>+SUBTOTAL(9,KZ170:LK170)</f>
        <v>0</v>
      </c>
      <c r="LM170" s="611"/>
      <c r="LN170" s="607">
        <f t="shared" ref="LN170:LY171" si="936">ROUND(LN34/LN$146,2)</f>
        <v>0</v>
      </c>
      <c r="LO170" s="623">
        <f t="shared" si="936"/>
        <v>0</v>
      </c>
      <c r="LP170" s="623">
        <f t="shared" si="936"/>
        <v>0</v>
      </c>
      <c r="LQ170" s="623">
        <f t="shared" si="936"/>
        <v>0</v>
      </c>
      <c r="LR170" s="623">
        <f t="shared" si="936"/>
        <v>0</v>
      </c>
      <c r="LS170" s="623">
        <f t="shared" si="936"/>
        <v>0</v>
      </c>
      <c r="LT170" s="623">
        <f t="shared" si="936"/>
        <v>0</v>
      </c>
      <c r="LU170" s="623">
        <f t="shared" si="936"/>
        <v>0</v>
      </c>
      <c r="LV170" s="623">
        <f t="shared" si="936"/>
        <v>0</v>
      </c>
      <c r="LW170" s="623">
        <f t="shared" si="936"/>
        <v>0</v>
      </c>
      <c r="LX170" s="623">
        <f t="shared" si="936"/>
        <v>0</v>
      </c>
      <c r="LY170" s="623">
        <f t="shared" si="936"/>
        <v>0</v>
      </c>
      <c r="LZ170" s="610">
        <f>+SUBTOTAL(9,LN170:LY170)</f>
        <v>0</v>
      </c>
      <c r="MA170" s="611"/>
      <c r="MB170" s="607">
        <f t="shared" ref="MB170:MM171" si="937">ROUND(MB34/MB$146,2)</f>
        <v>0</v>
      </c>
      <c r="MC170" s="623">
        <f t="shared" si="937"/>
        <v>0</v>
      </c>
      <c r="MD170" s="623">
        <f t="shared" si="937"/>
        <v>0</v>
      </c>
      <c r="ME170" s="623">
        <f t="shared" si="937"/>
        <v>0</v>
      </c>
      <c r="MF170" s="623">
        <f t="shared" si="937"/>
        <v>0</v>
      </c>
      <c r="MG170" s="623">
        <f t="shared" si="937"/>
        <v>0</v>
      </c>
      <c r="MH170" s="623">
        <f t="shared" si="937"/>
        <v>0</v>
      </c>
      <c r="MI170" s="623">
        <f t="shared" si="937"/>
        <v>0</v>
      </c>
      <c r="MJ170" s="623">
        <f t="shared" si="937"/>
        <v>0</v>
      </c>
      <c r="MK170" s="623">
        <f t="shared" si="937"/>
        <v>0</v>
      </c>
      <c r="ML170" s="623">
        <f t="shared" si="937"/>
        <v>0</v>
      </c>
      <c r="MM170" s="623">
        <f t="shared" si="937"/>
        <v>0</v>
      </c>
      <c r="MN170" s="610">
        <f>+SUBTOTAL(9,MB170:MM170)</f>
        <v>0</v>
      </c>
      <c r="MO170" s="611"/>
      <c r="MP170" s="607">
        <f t="shared" ref="MP170:NA171" si="938">ROUND(MP34/MP$146,2)</f>
        <v>0</v>
      </c>
      <c r="MQ170" s="623">
        <f t="shared" si="938"/>
        <v>0</v>
      </c>
      <c r="MR170" s="623">
        <f t="shared" si="938"/>
        <v>0</v>
      </c>
      <c r="MS170" s="623">
        <f t="shared" si="938"/>
        <v>0</v>
      </c>
      <c r="MT170" s="623">
        <f t="shared" si="938"/>
        <v>0</v>
      </c>
      <c r="MU170" s="623">
        <f t="shared" si="938"/>
        <v>0</v>
      </c>
      <c r="MV170" s="623">
        <f t="shared" si="938"/>
        <v>0</v>
      </c>
      <c r="MW170" s="623">
        <f t="shared" si="938"/>
        <v>0</v>
      </c>
      <c r="MX170" s="623">
        <f t="shared" si="938"/>
        <v>0</v>
      </c>
      <c r="MY170" s="623">
        <f t="shared" si="938"/>
        <v>0</v>
      </c>
      <c r="MZ170" s="623">
        <f t="shared" si="938"/>
        <v>0</v>
      </c>
      <c r="NA170" s="623">
        <f t="shared" si="938"/>
        <v>0</v>
      </c>
      <c r="NB170" s="610">
        <f>+SUBTOTAL(9,MP170:NA170)</f>
        <v>0</v>
      </c>
      <c r="NC170" s="611"/>
      <c r="ND170" s="607">
        <f t="shared" ref="ND170:NO171" si="939">ROUND(ND34/ND$146,2)</f>
        <v>0</v>
      </c>
      <c r="NE170" s="623">
        <f t="shared" si="939"/>
        <v>0</v>
      </c>
      <c r="NF170" s="623">
        <f t="shared" si="939"/>
        <v>0</v>
      </c>
      <c r="NG170" s="623">
        <f t="shared" si="939"/>
        <v>0</v>
      </c>
      <c r="NH170" s="623">
        <f t="shared" si="939"/>
        <v>0</v>
      </c>
      <c r="NI170" s="623">
        <f t="shared" si="939"/>
        <v>0</v>
      </c>
      <c r="NJ170" s="623">
        <f t="shared" si="939"/>
        <v>0</v>
      </c>
      <c r="NK170" s="623">
        <f t="shared" si="939"/>
        <v>0</v>
      </c>
      <c r="NL170" s="623">
        <f t="shared" si="939"/>
        <v>0</v>
      </c>
      <c r="NM170" s="623">
        <f t="shared" si="939"/>
        <v>0</v>
      </c>
      <c r="NN170" s="623">
        <f t="shared" si="939"/>
        <v>0</v>
      </c>
      <c r="NO170" s="623">
        <f t="shared" si="939"/>
        <v>0</v>
      </c>
      <c r="NP170" s="610">
        <f>+SUBTOTAL(9,ND170:NO170)</f>
        <v>0</v>
      </c>
      <c r="NQ170" s="611"/>
      <c r="NR170" s="607">
        <f t="shared" ref="NR170:OC171" si="940">ROUND(NR34/NR$146,2)</f>
        <v>0</v>
      </c>
      <c r="NS170" s="623">
        <f t="shared" si="940"/>
        <v>0</v>
      </c>
      <c r="NT170" s="623">
        <f t="shared" si="940"/>
        <v>0</v>
      </c>
      <c r="NU170" s="623">
        <f t="shared" si="940"/>
        <v>0</v>
      </c>
      <c r="NV170" s="623">
        <f t="shared" si="940"/>
        <v>0</v>
      </c>
      <c r="NW170" s="623">
        <f t="shared" si="940"/>
        <v>0</v>
      </c>
      <c r="NX170" s="623">
        <f t="shared" si="940"/>
        <v>0</v>
      </c>
      <c r="NY170" s="623">
        <f t="shared" si="940"/>
        <v>0</v>
      </c>
      <c r="NZ170" s="623">
        <f t="shared" si="940"/>
        <v>0</v>
      </c>
      <c r="OA170" s="623">
        <f t="shared" si="940"/>
        <v>0</v>
      </c>
      <c r="OB170" s="623">
        <f t="shared" si="940"/>
        <v>0</v>
      </c>
      <c r="OC170" s="623">
        <f t="shared" si="940"/>
        <v>0</v>
      </c>
      <c r="OD170" s="610">
        <f>+SUBTOTAL(9,NR170:OC170)</f>
        <v>0</v>
      </c>
      <c r="OE170" s="611"/>
      <c r="OF170" s="607">
        <f t="shared" ref="OF170:OQ171" si="941">ROUND(OF34/OF$146,2)</f>
        <v>0</v>
      </c>
      <c r="OG170" s="623">
        <f t="shared" si="941"/>
        <v>0</v>
      </c>
      <c r="OH170" s="623">
        <f t="shared" si="941"/>
        <v>0</v>
      </c>
      <c r="OI170" s="623">
        <f t="shared" si="941"/>
        <v>0</v>
      </c>
      <c r="OJ170" s="623">
        <f t="shared" si="941"/>
        <v>0</v>
      </c>
      <c r="OK170" s="623">
        <f t="shared" si="941"/>
        <v>0</v>
      </c>
      <c r="OL170" s="623">
        <f t="shared" si="941"/>
        <v>0</v>
      </c>
      <c r="OM170" s="623">
        <f t="shared" si="941"/>
        <v>0</v>
      </c>
      <c r="ON170" s="623">
        <f t="shared" si="941"/>
        <v>0</v>
      </c>
      <c r="OO170" s="623">
        <f t="shared" si="941"/>
        <v>0</v>
      </c>
      <c r="OP170" s="623">
        <f t="shared" si="941"/>
        <v>0</v>
      </c>
      <c r="OQ170" s="623">
        <f t="shared" si="941"/>
        <v>0</v>
      </c>
      <c r="OR170" s="610">
        <f>+SUBTOTAL(9,OF170:OQ170)</f>
        <v>0</v>
      </c>
      <c r="OS170" s="611"/>
      <c r="OT170" s="607">
        <f t="shared" ref="OT170:PE171" si="942">ROUND(OT34/OT$146,2)</f>
        <v>0</v>
      </c>
      <c r="OU170" s="623">
        <f t="shared" si="942"/>
        <v>0</v>
      </c>
      <c r="OV170" s="623">
        <f t="shared" si="942"/>
        <v>0</v>
      </c>
      <c r="OW170" s="623">
        <f t="shared" si="942"/>
        <v>0</v>
      </c>
      <c r="OX170" s="623">
        <f t="shared" si="942"/>
        <v>0</v>
      </c>
      <c r="OY170" s="623">
        <f t="shared" si="942"/>
        <v>0</v>
      </c>
      <c r="OZ170" s="623">
        <f t="shared" si="942"/>
        <v>0</v>
      </c>
      <c r="PA170" s="623">
        <f t="shared" si="942"/>
        <v>0</v>
      </c>
      <c r="PB170" s="623">
        <f t="shared" si="942"/>
        <v>0</v>
      </c>
      <c r="PC170" s="623">
        <f t="shared" si="942"/>
        <v>0</v>
      </c>
      <c r="PD170" s="623">
        <f t="shared" si="942"/>
        <v>0</v>
      </c>
      <c r="PE170" s="623">
        <f t="shared" si="942"/>
        <v>0</v>
      </c>
      <c r="PF170" s="610">
        <f>+SUBTOTAL(9,OT170:PE170)</f>
        <v>0</v>
      </c>
      <c r="PG170" s="611"/>
      <c r="PH170" s="607">
        <f t="shared" ref="PH170:PS171" si="943">ROUND(PH34/PH$146,2)</f>
        <v>0</v>
      </c>
      <c r="PI170" s="623">
        <f t="shared" si="943"/>
        <v>0</v>
      </c>
      <c r="PJ170" s="623">
        <f t="shared" si="943"/>
        <v>0</v>
      </c>
      <c r="PK170" s="623">
        <f t="shared" si="943"/>
        <v>0</v>
      </c>
      <c r="PL170" s="623">
        <f t="shared" si="943"/>
        <v>0</v>
      </c>
      <c r="PM170" s="623">
        <f t="shared" si="943"/>
        <v>0</v>
      </c>
      <c r="PN170" s="623">
        <f t="shared" si="943"/>
        <v>0</v>
      </c>
      <c r="PO170" s="623">
        <f t="shared" si="943"/>
        <v>0</v>
      </c>
      <c r="PP170" s="623">
        <f t="shared" si="943"/>
        <v>0</v>
      </c>
      <c r="PQ170" s="623">
        <f t="shared" si="943"/>
        <v>0</v>
      </c>
      <c r="PR170" s="623">
        <f t="shared" si="943"/>
        <v>0</v>
      </c>
      <c r="PS170" s="623">
        <f t="shared" si="943"/>
        <v>0</v>
      </c>
      <c r="PT170" s="610">
        <f>+SUBTOTAL(9,PH170:PS170)</f>
        <v>0</v>
      </c>
      <c r="PU170" s="611"/>
      <c r="PV170" s="610">
        <f t="shared" ref="PV170:QG171" si="944">SUMIF($D$13:$PS$13,PV$10,$D170:$PS170)</f>
        <v>0</v>
      </c>
      <c r="PW170" s="610">
        <f t="shared" si="944"/>
        <v>0</v>
      </c>
      <c r="PX170" s="610">
        <f t="shared" si="944"/>
        <v>0</v>
      </c>
      <c r="PY170" s="610">
        <f t="shared" si="944"/>
        <v>0</v>
      </c>
      <c r="PZ170" s="610">
        <f t="shared" si="944"/>
        <v>0</v>
      </c>
      <c r="QA170" s="610">
        <f t="shared" si="944"/>
        <v>0</v>
      </c>
      <c r="QB170" s="610">
        <f t="shared" si="944"/>
        <v>0</v>
      </c>
      <c r="QC170" s="610">
        <f t="shared" si="944"/>
        <v>0</v>
      </c>
      <c r="QD170" s="610">
        <f t="shared" si="944"/>
        <v>0</v>
      </c>
      <c r="QE170" s="610">
        <f t="shared" si="944"/>
        <v>0</v>
      </c>
      <c r="QF170" s="610">
        <f t="shared" si="944"/>
        <v>0</v>
      </c>
      <c r="QG170" s="610">
        <f t="shared" si="944"/>
        <v>0</v>
      </c>
      <c r="QH170" s="610">
        <f t="shared" ref="QH170:QH171" si="945">SUM(PV170:QG170)</f>
        <v>0</v>
      </c>
    </row>
    <row r="171" spans="1:450" s="392" customFormat="1" ht="12.5" x14ac:dyDescent="0.25">
      <c r="A171" s="589" t="s">
        <v>938</v>
      </c>
      <c r="B171" s="255" t="s">
        <v>890</v>
      </c>
      <c r="C171" s="313"/>
      <c r="D171" s="607">
        <f t="shared" si="913"/>
        <v>0</v>
      </c>
      <c r="E171" s="623">
        <f t="shared" si="913"/>
        <v>0</v>
      </c>
      <c r="F171" s="623">
        <f t="shared" si="913"/>
        <v>0</v>
      </c>
      <c r="G171" s="623">
        <f t="shared" si="913"/>
        <v>0</v>
      </c>
      <c r="H171" s="623">
        <f t="shared" si="913"/>
        <v>0</v>
      </c>
      <c r="I171" s="623">
        <f t="shared" si="913"/>
        <v>0</v>
      </c>
      <c r="J171" s="623">
        <f t="shared" si="913"/>
        <v>0</v>
      </c>
      <c r="K171" s="623">
        <f t="shared" si="913"/>
        <v>0</v>
      </c>
      <c r="L171" s="623">
        <f t="shared" si="913"/>
        <v>0</v>
      </c>
      <c r="M171" s="623">
        <f t="shared" si="913"/>
        <v>0</v>
      </c>
      <c r="N171" s="623">
        <f t="shared" si="913"/>
        <v>0</v>
      </c>
      <c r="O171" s="623">
        <f t="shared" si="913"/>
        <v>0</v>
      </c>
      <c r="P171" s="610">
        <f>+SUBTOTAL(9,D171:O171)</f>
        <v>0</v>
      </c>
      <c r="Q171" s="611"/>
      <c r="R171" s="607">
        <f t="shared" si="914"/>
        <v>0</v>
      </c>
      <c r="S171" s="623">
        <f t="shared" si="914"/>
        <v>0</v>
      </c>
      <c r="T171" s="623">
        <f t="shared" si="914"/>
        <v>0</v>
      </c>
      <c r="U171" s="623">
        <f t="shared" si="914"/>
        <v>0</v>
      </c>
      <c r="V171" s="623">
        <f t="shared" si="914"/>
        <v>0</v>
      </c>
      <c r="W171" s="623">
        <f t="shared" si="914"/>
        <v>0</v>
      </c>
      <c r="X171" s="623">
        <f t="shared" si="914"/>
        <v>0</v>
      </c>
      <c r="Y171" s="623">
        <f t="shared" si="914"/>
        <v>0</v>
      </c>
      <c r="Z171" s="623">
        <f t="shared" si="914"/>
        <v>0</v>
      </c>
      <c r="AA171" s="623">
        <f t="shared" si="914"/>
        <v>0</v>
      </c>
      <c r="AB171" s="623">
        <f t="shared" si="914"/>
        <v>0</v>
      </c>
      <c r="AC171" s="623">
        <f t="shared" si="914"/>
        <v>0</v>
      </c>
      <c r="AD171" s="610">
        <f>+SUBTOTAL(9,R171:AC171)</f>
        <v>0</v>
      </c>
      <c r="AE171" s="611"/>
      <c r="AF171" s="607">
        <f t="shared" si="915"/>
        <v>0</v>
      </c>
      <c r="AG171" s="623">
        <f t="shared" si="915"/>
        <v>0</v>
      </c>
      <c r="AH171" s="623">
        <f t="shared" si="915"/>
        <v>0</v>
      </c>
      <c r="AI171" s="623">
        <f t="shared" si="915"/>
        <v>0</v>
      </c>
      <c r="AJ171" s="623">
        <f t="shared" si="915"/>
        <v>0</v>
      </c>
      <c r="AK171" s="623">
        <f t="shared" si="915"/>
        <v>0</v>
      </c>
      <c r="AL171" s="623">
        <f t="shared" si="915"/>
        <v>0</v>
      </c>
      <c r="AM171" s="623">
        <f t="shared" si="915"/>
        <v>0</v>
      </c>
      <c r="AN171" s="623">
        <f t="shared" si="915"/>
        <v>0</v>
      </c>
      <c r="AO171" s="623">
        <f t="shared" si="915"/>
        <v>0</v>
      </c>
      <c r="AP171" s="623">
        <f t="shared" si="915"/>
        <v>0</v>
      </c>
      <c r="AQ171" s="623">
        <f t="shared" si="915"/>
        <v>0</v>
      </c>
      <c r="AR171" s="610">
        <f>+SUBTOTAL(9,AF171:AQ171)</f>
        <v>0</v>
      </c>
      <c r="AS171" s="611"/>
      <c r="AT171" s="607">
        <f t="shared" si="916"/>
        <v>0</v>
      </c>
      <c r="AU171" s="623">
        <f t="shared" si="916"/>
        <v>0</v>
      </c>
      <c r="AV171" s="623">
        <f t="shared" si="916"/>
        <v>0</v>
      </c>
      <c r="AW171" s="623">
        <f t="shared" si="916"/>
        <v>0</v>
      </c>
      <c r="AX171" s="623">
        <f t="shared" si="916"/>
        <v>0</v>
      </c>
      <c r="AY171" s="623">
        <f t="shared" si="916"/>
        <v>0</v>
      </c>
      <c r="AZ171" s="623">
        <f t="shared" si="916"/>
        <v>0</v>
      </c>
      <c r="BA171" s="623">
        <f t="shared" si="916"/>
        <v>0</v>
      </c>
      <c r="BB171" s="623">
        <f t="shared" si="916"/>
        <v>0</v>
      </c>
      <c r="BC171" s="623">
        <f t="shared" si="916"/>
        <v>0</v>
      </c>
      <c r="BD171" s="623">
        <f t="shared" si="916"/>
        <v>0</v>
      </c>
      <c r="BE171" s="623">
        <f t="shared" si="916"/>
        <v>0</v>
      </c>
      <c r="BF171" s="610">
        <f>+SUBTOTAL(9,AT171:BE171)</f>
        <v>0</v>
      </c>
      <c r="BG171" s="611"/>
      <c r="BH171" s="607">
        <f t="shared" si="917"/>
        <v>0</v>
      </c>
      <c r="BI171" s="623">
        <f t="shared" si="917"/>
        <v>0</v>
      </c>
      <c r="BJ171" s="623">
        <f t="shared" si="917"/>
        <v>0</v>
      </c>
      <c r="BK171" s="623">
        <f t="shared" si="917"/>
        <v>0</v>
      </c>
      <c r="BL171" s="623">
        <f t="shared" si="917"/>
        <v>0</v>
      </c>
      <c r="BM171" s="623">
        <f t="shared" si="917"/>
        <v>0</v>
      </c>
      <c r="BN171" s="623">
        <f t="shared" si="917"/>
        <v>0</v>
      </c>
      <c r="BO171" s="623">
        <f t="shared" si="917"/>
        <v>0</v>
      </c>
      <c r="BP171" s="623">
        <f t="shared" si="917"/>
        <v>0</v>
      </c>
      <c r="BQ171" s="623">
        <f t="shared" si="917"/>
        <v>0</v>
      </c>
      <c r="BR171" s="623">
        <f t="shared" si="917"/>
        <v>0</v>
      </c>
      <c r="BS171" s="623">
        <f t="shared" si="917"/>
        <v>0</v>
      </c>
      <c r="BT171" s="610">
        <f>+SUBTOTAL(9,BH171:BS171)</f>
        <v>0</v>
      </c>
      <c r="BU171" s="611"/>
      <c r="BV171" s="607">
        <f t="shared" si="918"/>
        <v>0</v>
      </c>
      <c r="BW171" s="623">
        <f t="shared" si="918"/>
        <v>0</v>
      </c>
      <c r="BX171" s="623">
        <f t="shared" si="918"/>
        <v>0</v>
      </c>
      <c r="BY171" s="623">
        <f t="shared" si="918"/>
        <v>0</v>
      </c>
      <c r="BZ171" s="623">
        <f t="shared" si="918"/>
        <v>0</v>
      </c>
      <c r="CA171" s="623">
        <f t="shared" si="918"/>
        <v>0</v>
      </c>
      <c r="CB171" s="623">
        <f t="shared" si="918"/>
        <v>0</v>
      </c>
      <c r="CC171" s="623">
        <f t="shared" si="918"/>
        <v>0</v>
      </c>
      <c r="CD171" s="623">
        <f t="shared" si="918"/>
        <v>0</v>
      </c>
      <c r="CE171" s="623">
        <f t="shared" si="918"/>
        <v>0</v>
      </c>
      <c r="CF171" s="623">
        <f t="shared" si="918"/>
        <v>0</v>
      </c>
      <c r="CG171" s="623">
        <f t="shared" si="918"/>
        <v>0</v>
      </c>
      <c r="CH171" s="610">
        <f>+SUBTOTAL(9,BV171:CG171)</f>
        <v>0</v>
      </c>
      <c r="CI171" s="611"/>
      <c r="CJ171" s="607">
        <f t="shared" si="919"/>
        <v>0</v>
      </c>
      <c r="CK171" s="623">
        <f t="shared" si="919"/>
        <v>0</v>
      </c>
      <c r="CL171" s="623">
        <f t="shared" si="919"/>
        <v>0</v>
      </c>
      <c r="CM171" s="623">
        <f t="shared" si="919"/>
        <v>0</v>
      </c>
      <c r="CN171" s="623">
        <f t="shared" si="919"/>
        <v>0</v>
      </c>
      <c r="CO171" s="623">
        <f t="shared" si="919"/>
        <v>0</v>
      </c>
      <c r="CP171" s="623">
        <f t="shared" si="919"/>
        <v>0</v>
      </c>
      <c r="CQ171" s="623">
        <f t="shared" si="919"/>
        <v>0</v>
      </c>
      <c r="CR171" s="623">
        <f t="shared" si="919"/>
        <v>0</v>
      </c>
      <c r="CS171" s="623">
        <f t="shared" si="919"/>
        <v>0</v>
      </c>
      <c r="CT171" s="623">
        <f t="shared" si="919"/>
        <v>0</v>
      </c>
      <c r="CU171" s="623">
        <f t="shared" si="919"/>
        <v>0</v>
      </c>
      <c r="CV171" s="610">
        <f>+SUBTOTAL(9,CJ171:CU171)</f>
        <v>0</v>
      </c>
      <c r="CW171" s="611"/>
      <c r="CX171" s="607">
        <f t="shared" si="920"/>
        <v>0</v>
      </c>
      <c r="CY171" s="623">
        <f t="shared" si="920"/>
        <v>0</v>
      </c>
      <c r="CZ171" s="623">
        <f t="shared" si="920"/>
        <v>0</v>
      </c>
      <c r="DA171" s="623">
        <f t="shared" si="920"/>
        <v>0</v>
      </c>
      <c r="DB171" s="623">
        <f t="shared" si="920"/>
        <v>0</v>
      </c>
      <c r="DC171" s="623">
        <f t="shared" si="920"/>
        <v>0</v>
      </c>
      <c r="DD171" s="623">
        <f t="shared" si="920"/>
        <v>0</v>
      </c>
      <c r="DE171" s="623">
        <f t="shared" si="920"/>
        <v>0</v>
      </c>
      <c r="DF171" s="623">
        <f t="shared" si="920"/>
        <v>0</v>
      </c>
      <c r="DG171" s="623">
        <f t="shared" si="920"/>
        <v>0</v>
      </c>
      <c r="DH171" s="623">
        <f t="shared" si="920"/>
        <v>0</v>
      </c>
      <c r="DI171" s="623">
        <f t="shared" si="920"/>
        <v>0</v>
      </c>
      <c r="DJ171" s="610">
        <f>+SUBTOTAL(9,CX171:DI171)</f>
        <v>0</v>
      </c>
      <c r="DK171" s="611"/>
      <c r="DL171" s="607">
        <f t="shared" si="921"/>
        <v>0</v>
      </c>
      <c r="DM171" s="623">
        <f t="shared" si="921"/>
        <v>0</v>
      </c>
      <c r="DN171" s="623">
        <f t="shared" si="921"/>
        <v>0</v>
      </c>
      <c r="DO171" s="623">
        <f t="shared" si="921"/>
        <v>0</v>
      </c>
      <c r="DP171" s="623">
        <f t="shared" si="921"/>
        <v>0</v>
      </c>
      <c r="DQ171" s="623">
        <f t="shared" si="921"/>
        <v>0</v>
      </c>
      <c r="DR171" s="623">
        <f t="shared" si="921"/>
        <v>0</v>
      </c>
      <c r="DS171" s="623">
        <f t="shared" si="921"/>
        <v>0</v>
      </c>
      <c r="DT171" s="623">
        <f t="shared" si="921"/>
        <v>0</v>
      </c>
      <c r="DU171" s="623">
        <f t="shared" si="921"/>
        <v>0</v>
      </c>
      <c r="DV171" s="623">
        <f t="shared" si="921"/>
        <v>0</v>
      </c>
      <c r="DW171" s="623">
        <f t="shared" si="921"/>
        <v>0</v>
      </c>
      <c r="DX171" s="610">
        <f>+SUBTOTAL(9,DL171:DW171)</f>
        <v>0</v>
      </c>
      <c r="DY171" s="611"/>
      <c r="DZ171" s="607">
        <f t="shared" si="922"/>
        <v>0</v>
      </c>
      <c r="EA171" s="623">
        <f t="shared" si="922"/>
        <v>0</v>
      </c>
      <c r="EB171" s="623">
        <f t="shared" si="922"/>
        <v>0</v>
      </c>
      <c r="EC171" s="623">
        <f t="shared" si="922"/>
        <v>0</v>
      </c>
      <c r="ED171" s="623">
        <f t="shared" si="922"/>
        <v>0</v>
      </c>
      <c r="EE171" s="623">
        <f t="shared" si="922"/>
        <v>0</v>
      </c>
      <c r="EF171" s="623">
        <f t="shared" si="922"/>
        <v>0</v>
      </c>
      <c r="EG171" s="623">
        <f t="shared" si="922"/>
        <v>0</v>
      </c>
      <c r="EH171" s="623">
        <f t="shared" si="922"/>
        <v>0</v>
      </c>
      <c r="EI171" s="623">
        <f t="shared" si="922"/>
        <v>0</v>
      </c>
      <c r="EJ171" s="623">
        <f t="shared" si="922"/>
        <v>0</v>
      </c>
      <c r="EK171" s="623">
        <f t="shared" si="922"/>
        <v>0</v>
      </c>
      <c r="EL171" s="610">
        <f>+SUBTOTAL(9,DZ171:EK171)</f>
        <v>0</v>
      </c>
      <c r="EM171" s="611"/>
      <c r="EN171" s="607">
        <f t="shared" si="923"/>
        <v>0</v>
      </c>
      <c r="EO171" s="623">
        <f t="shared" si="923"/>
        <v>0</v>
      </c>
      <c r="EP171" s="623">
        <f t="shared" si="923"/>
        <v>0</v>
      </c>
      <c r="EQ171" s="623">
        <f t="shared" si="923"/>
        <v>0</v>
      </c>
      <c r="ER171" s="623">
        <f t="shared" si="923"/>
        <v>0</v>
      </c>
      <c r="ES171" s="623">
        <f t="shared" si="923"/>
        <v>0</v>
      </c>
      <c r="ET171" s="623">
        <f t="shared" si="923"/>
        <v>0</v>
      </c>
      <c r="EU171" s="623">
        <f t="shared" si="923"/>
        <v>0</v>
      </c>
      <c r="EV171" s="623">
        <f t="shared" si="923"/>
        <v>0</v>
      </c>
      <c r="EW171" s="623">
        <f t="shared" si="923"/>
        <v>0</v>
      </c>
      <c r="EX171" s="623">
        <f t="shared" si="923"/>
        <v>0</v>
      </c>
      <c r="EY171" s="623">
        <f t="shared" si="923"/>
        <v>0</v>
      </c>
      <c r="EZ171" s="610">
        <f>+SUBTOTAL(9,EN171:EY171)</f>
        <v>0</v>
      </c>
      <c r="FA171" s="611"/>
      <c r="FB171" s="607">
        <f t="shared" si="924"/>
        <v>0</v>
      </c>
      <c r="FC171" s="623">
        <f t="shared" si="924"/>
        <v>0</v>
      </c>
      <c r="FD171" s="623">
        <f t="shared" si="924"/>
        <v>0</v>
      </c>
      <c r="FE171" s="623">
        <f t="shared" si="924"/>
        <v>0</v>
      </c>
      <c r="FF171" s="623">
        <f t="shared" si="924"/>
        <v>0</v>
      </c>
      <c r="FG171" s="623">
        <f t="shared" si="924"/>
        <v>0</v>
      </c>
      <c r="FH171" s="623">
        <f t="shared" si="924"/>
        <v>0</v>
      </c>
      <c r="FI171" s="623">
        <f t="shared" si="924"/>
        <v>0</v>
      </c>
      <c r="FJ171" s="623">
        <f t="shared" si="924"/>
        <v>0</v>
      </c>
      <c r="FK171" s="623">
        <f t="shared" si="924"/>
        <v>0</v>
      </c>
      <c r="FL171" s="623">
        <f t="shared" si="924"/>
        <v>0</v>
      </c>
      <c r="FM171" s="623">
        <f t="shared" si="924"/>
        <v>0</v>
      </c>
      <c r="FN171" s="610">
        <f>+SUBTOTAL(9,FB171:FM171)</f>
        <v>0</v>
      </c>
      <c r="FO171" s="611"/>
      <c r="FP171" s="607">
        <f t="shared" si="925"/>
        <v>0</v>
      </c>
      <c r="FQ171" s="623">
        <f t="shared" si="925"/>
        <v>0</v>
      </c>
      <c r="FR171" s="623">
        <f t="shared" si="925"/>
        <v>0</v>
      </c>
      <c r="FS171" s="623">
        <f t="shared" si="925"/>
        <v>0</v>
      </c>
      <c r="FT171" s="623">
        <f t="shared" si="925"/>
        <v>0</v>
      </c>
      <c r="FU171" s="623">
        <f t="shared" si="925"/>
        <v>0</v>
      </c>
      <c r="FV171" s="623">
        <f t="shared" si="925"/>
        <v>0</v>
      </c>
      <c r="FW171" s="623">
        <f t="shared" si="925"/>
        <v>0</v>
      </c>
      <c r="FX171" s="623">
        <f t="shared" si="925"/>
        <v>0</v>
      </c>
      <c r="FY171" s="623">
        <f t="shared" si="925"/>
        <v>0</v>
      </c>
      <c r="FZ171" s="623">
        <f t="shared" si="925"/>
        <v>0</v>
      </c>
      <c r="GA171" s="623">
        <f t="shared" si="925"/>
        <v>0</v>
      </c>
      <c r="GB171" s="610">
        <f>+SUBTOTAL(9,FP171:GA171)</f>
        <v>0</v>
      </c>
      <c r="GC171" s="611"/>
      <c r="GD171" s="607">
        <f t="shared" si="926"/>
        <v>0</v>
      </c>
      <c r="GE171" s="623">
        <f t="shared" si="926"/>
        <v>0</v>
      </c>
      <c r="GF171" s="623">
        <f t="shared" si="926"/>
        <v>0</v>
      </c>
      <c r="GG171" s="623">
        <f t="shared" si="926"/>
        <v>0</v>
      </c>
      <c r="GH171" s="623">
        <f t="shared" si="926"/>
        <v>0</v>
      </c>
      <c r="GI171" s="623">
        <f t="shared" si="926"/>
        <v>0</v>
      </c>
      <c r="GJ171" s="623">
        <f t="shared" si="926"/>
        <v>0</v>
      </c>
      <c r="GK171" s="623">
        <f t="shared" si="926"/>
        <v>0</v>
      </c>
      <c r="GL171" s="623">
        <f t="shared" si="926"/>
        <v>0</v>
      </c>
      <c r="GM171" s="623">
        <f t="shared" si="926"/>
        <v>0</v>
      </c>
      <c r="GN171" s="623">
        <f t="shared" si="926"/>
        <v>0</v>
      </c>
      <c r="GO171" s="623">
        <f t="shared" si="926"/>
        <v>0</v>
      </c>
      <c r="GP171" s="610">
        <f>+SUBTOTAL(9,GD171:GO171)</f>
        <v>0</v>
      </c>
      <c r="GQ171" s="611"/>
      <c r="GR171" s="607">
        <f t="shared" si="927"/>
        <v>0</v>
      </c>
      <c r="GS171" s="623">
        <f t="shared" si="927"/>
        <v>0</v>
      </c>
      <c r="GT171" s="623">
        <f t="shared" si="927"/>
        <v>0</v>
      </c>
      <c r="GU171" s="623">
        <f t="shared" si="927"/>
        <v>0</v>
      </c>
      <c r="GV171" s="623">
        <f t="shared" si="927"/>
        <v>0</v>
      </c>
      <c r="GW171" s="623">
        <f t="shared" si="927"/>
        <v>0</v>
      </c>
      <c r="GX171" s="623">
        <f t="shared" si="927"/>
        <v>0</v>
      </c>
      <c r="GY171" s="623">
        <f t="shared" si="927"/>
        <v>0</v>
      </c>
      <c r="GZ171" s="623">
        <f t="shared" si="927"/>
        <v>0</v>
      </c>
      <c r="HA171" s="623">
        <f t="shared" si="927"/>
        <v>0</v>
      </c>
      <c r="HB171" s="623">
        <f t="shared" si="927"/>
        <v>0</v>
      </c>
      <c r="HC171" s="623">
        <f t="shared" si="927"/>
        <v>0</v>
      </c>
      <c r="HD171" s="610">
        <f>+SUBTOTAL(9,GR171:HC171)</f>
        <v>0</v>
      </c>
      <c r="HE171" s="611"/>
      <c r="HF171" s="607">
        <f t="shared" si="928"/>
        <v>0</v>
      </c>
      <c r="HG171" s="623">
        <f t="shared" si="928"/>
        <v>0</v>
      </c>
      <c r="HH171" s="623">
        <f t="shared" si="928"/>
        <v>0</v>
      </c>
      <c r="HI171" s="623">
        <f t="shared" si="928"/>
        <v>0</v>
      </c>
      <c r="HJ171" s="623">
        <f t="shared" si="928"/>
        <v>0</v>
      </c>
      <c r="HK171" s="623">
        <f t="shared" si="928"/>
        <v>0</v>
      </c>
      <c r="HL171" s="623">
        <f t="shared" si="928"/>
        <v>0</v>
      </c>
      <c r="HM171" s="623">
        <f t="shared" si="928"/>
        <v>0</v>
      </c>
      <c r="HN171" s="623">
        <f t="shared" si="928"/>
        <v>0</v>
      </c>
      <c r="HO171" s="623">
        <f t="shared" si="928"/>
        <v>0</v>
      </c>
      <c r="HP171" s="623">
        <f t="shared" si="928"/>
        <v>0</v>
      </c>
      <c r="HQ171" s="623">
        <f t="shared" si="928"/>
        <v>0</v>
      </c>
      <c r="HR171" s="610">
        <f>+SUBTOTAL(9,HF171:HQ171)</f>
        <v>0</v>
      </c>
      <c r="HS171" s="611"/>
      <c r="HT171" s="607">
        <f t="shared" si="929"/>
        <v>0</v>
      </c>
      <c r="HU171" s="623">
        <f t="shared" si="929"/>
        <v>0</v>
      </c>
      <c r="HV171" s="623">
        <f t="shared" si="929"/>
        <v>0</v>
      </c>
      <c r="HW171" s="623">
        <f t="shared" si="929"/>
        <v>0</v>
      </c>
      <c r="HX171" s="623">
        <f t="shared" si="929"/>
        <v>0</v>
      </c>
      <c r="HY171" s="623">
        <f t="shared" si="929"/>
        <v>0</v>
      </c>
      <c r="HZ171" s="623">
        <f t="shared" si="929"/>
        <v>0</v>
      </c>
      <c r="IA171" s="623">
        <f t="shared" si="929"/>
        <v>0</v>
      </c>
      <c r="IB171" s="623">
        <f t="shared" si="929"/>
        <v>0</v>
      </c>
      <c r="IC171" s="623">
        <f t="shared" si="929"/>
        <v>0</v>
      </c>
      <c r="ID171" s="623">
        <f t="shared" si="929"/>
        <v>0</v>
      </c>
      <c r="IE171" s="623">
        <f t="shared" si="929"/>
        <v>0</v>
      </c>
      <c r="IF171" s="610">
        <f>+SUBTOTAL(9,HT171:IE171)</f>
        <v>0</v>
      </c>
      <c r="IG171" s="611"/>
      <c r="IH171" s="607">
        <f t="shared" si="930"/>
        <v>0</v>
      </c>
      <c r="II171" s="623">
        <f t="shared" si="930"/>
        <v>0</v>
      </c>
      <c r="IJ171" s="623">
        <f t="shared" si="930"/>
        <v>0</v>
      </c>
      <c r="IK171" s="623">
        <f t="shared" si="930"/>
        <v>0</v>
      </c>
      <c r="IL171" s="623">
        <f t="shared" si="930"/>
        <v>0</v>
      </c>
      <c r="IM171" s="623">
        <f t="shared" si="930"/>
        <v>0</v>
      </c>
      <c r="IN171" s="623">
        <f t="shared" si="930"/>
        <v>0</v>
      </c>
      <c r="IO171" s="623">
        <f t="shared" si="930"/>
        <v>0</v>
      </c>
      <c r="IP171" s="623">
        <f t="shared" si="930"/>
        <v>0</v>
      </c>
      <c r="IQ171" s="623">
        <f t="shared" si="930"/>
        <v>0</v>
      </c>
      <c r="IR171" s="623">
        <f t="shared" si="930"/>
        <v>0</v>
      </c>
      <c r="IS171" s="623">
        <f t="shared" si="930"/>
        <v>0</v>
      </c>
      <c r="IT171" s="610">
        <f>+SUBTOTAL(9,IH171:IS171)</f>
        <v>0</v>
      </c>
      <c r="IU171" s="611"/>
      <c r="IV171" s="607">
        <f t="shared" si="931"/>
        <v>0</v>
      </c>
      <c r="IW171" s="623">
        <f t="shared" si="931"/>
        <v>0</v>
      </c>
      <c r="IX171" s="623">
        <f t="shared" si="931"/>
        <v>0</v>
      </c>
      <c r="IY171" s="623">
        <f t="shared" si="931"/>
        <v>0</v>
      </c>
      <c r="IZ171" s="623">
        <f t="shared" si="931"/>
        <v>0</v>
      </c>
      <c r="JA171" s="623">
        <f t="shared" si="931"/>
        <v>0</v>
      </c>
      <c r="JB171" s="623">
        <f t="shared" si="931"/>
        <v>0</v>
      </c>
      <c r="JC171" s="623">
        <f t="shared" si="931"/>
        <v>0</v>
      </c>
      <c r="JD171" s="623">
        <f t="shared" si="931"/>
        <v>0</v>
      </c>
      <c r="JE171" s="623">
        <f t="shared" si="931"/>
        <v>0</v>
      </c>
      <c r="JF171" s="623">
        <f t="shared" si="931"/>
        <v>0</v>
      </c>
      <c r="JG171" s="623">
        <f t="shared" si="931"/>
        <v>0</v>
      </c>
      <c r="JH171" s="610">
        <f>+SUBTOTAL(9,IV171:JG171)</f>
        <v>0</v>
      </c>
      <c r="JI171" s="611"/>
      <c r="JJ171" s="607">
        <f t="shared" si="932"/>
        <v>0</v>
      </c>
      <c r="JK171" s="623">
        <f t="shared" si="932"/>
        <v>0</v>
      </c>
      <c r="JL171" s="623">
        <f t="shared" si="932"/>
        <v>0</v>
      </c>
      <c r="JM171" s="623">
        <f t="shared" si="932"/>
        <v>0</v>
      </c>
      <c r="JN171" s="623">
        <f t="shared" si="932"/>
        <v>0</v>
      </c>
      <c r="JO171" s="623">
        <f t="shared" si="932"/>
        <v>0</v>
      </c>
      <c r="JP171" s="623">
        <f t="shared" si="932"/>
        <v>0</v>
      </c>
      <c r="JQ171" s="623">
        <f t="shared" si="932"/>
        <v>0</v>
      </c>
      <c r="JR171" s="623">
        <f t="shared" si="932"/>
        <v>0</v>
      </c>
      <c r="JS171" s="623">
        <f t="shared" si="932"/>
        <v>0</v>
      </c>
      <c r="JT171" s="623">
        <f t="shared" si="932"/>
        <v>0</v>
      </c>
      <c r="JU171" s="623">
        <f t="shared" si="932"/>
        <v>0</v>
      </c>
      <c r="JV171" s="610">
        <f>+SUBTOTAL(9,JJ171:JU171)</f>
        <v>0</v>
      </c>
      <c r="JW171" s="611"/>
      <c r="JX171" s="607">
        <f t="shared" si="933"/>
        <v>0</v>
      </c>
      <c r="JY171" s="623">
        <f t="shared" si="933"/>
        <v>0</v>
      </c>
      <c r="JZ171" s="623">
        <f t="shared" si="933"/>
        <v>0</v>
      </c>
      <c r="KA171" s="623">
        <f t="shared" si="933"/>
        <v>0</v>
      </c>
      <c r="KB171" s="623">
        <f t="shared" si="933"/>
        <v>0</v>
      </c>
      <c r="KC171" s="623">
        <f t="shared" si="933"/>
        <v>0</v>
      </c>
      <c r="KD171" s="623">
        <f t="shared" si="933"/>
        <v>0</v>
      </c>
      <c r="KE171" s="623">
        <f t="shared" si="933"/>
        <v>0</v>
      </c>
      <c r="KF171" s="623">
        <f t="shared" si="933"/>
        <v>0</v>
      </c>
      <c r="KG171" s="623">
        <f t="shared" si="933"/>
        <v>0</v>
      </c>
      <c r="KH171" s="623">
        <f t="shared" si="933"/>
        <v>0</v>
      </c>
      <c r="KI171" s="623">
        <f t="shared" si="933"/>
        <v>0</v>
      </c>
      <c r="KJ171" s="610">
        <f>+SUBTOTAL(9,JX171:KI171)</f>
        <v>0</v>
      </c>
      <c r="KK171" s="611"/>
      <c r="KL171" s="607">
        <f t="shared" si="934"/>
        <v>0</v>
      </c>
      <c r="KM171" s="623">
        <f t="shared" si="934"/>
        <v>0</v>
      </c>
      <c r="KN171" s="623">
        <f t="shared" si="934"/>
        <v>0</v>
      </c>
      <c r="KO171" s="623">
        <f t="shared" si="934"/>
        <v>0</v>
      </c>
      <c r="KP171" s="623">
        <f t="shared" si="934"/>
        <v>0</v>
      </c>
      <c r="KQ171" s="623">
        <f t="shared" si="934"/>
        <v>0</v>
      </c>
      <c r="KR171" s="623">
        <f t="shared" si="934"/>
        <v>0</v>
      </c>
      <c r="KS171" s="623">
        <f t="shared" si="934"/>
        <v>0</v>
      </c>
      <c r="KT171" s="623">
        <f t="shared" si="934"/>
        <v>0</v>
      </c>
      <c r="KU171" s="623">
        <f t="shared" si="934"/>
        <v>0</v>
      </c>
      <c r="KV171" s="623">
        <f t="shared" si="934"/>
        <v>0</v>
      </c>
      <c r="KW171" s="623">
        <f t="shared" si="934"/>
        <v>0</v>
      </c>
      <c r="KX171" s="610">
        <f>+SUBTOTAL(9,KL171:KW171)</f>
        <v>0</v>
      </c>
      <c r="KY171" s="611"/>
      <c r="KZ171" s="607">
        <f t="shared" si="935"/>
        <v>0</v>
      </c>
      <c r="LA171" s="623">
        <f t="shared" si="935"/>
        <v>0</v>
      </c>
      <c r="LB171" s="623">
        <f t="shared" si="935"/>
        <v>0</v>
      </c>
      <c r="LC171" s="623">
        <f t="shared" si="935"/>
        <v>0</v>
      </c>
      <c r="LD171" s="623">
        <f t="shared" si="935"/>
        <v>0</v>
      </c>
      <c r="LE171" s="623">
        <f t="shared" si="935"/>
        <v>0</v>
      </c>
      <c r="LF171" s="623">
        <f t="shared" si="935"/>
        <v>0</v>
      </c>
      <c r="LG171" s="623">
        <f t="shared" si="935"/>
        <v>0</v>
      </c>
      <c r="LH171" s="623">
        <f t="shared" si="935"/>
        <v>0</v>
      </c>
      <c r="LI171" s="623">
        <f t="shared" si="935"/>
        <v>0</v>
      </c>
      <c r="LJ171" s="623">
        <f t="shared" si="935"/>
        <v>0</v>
      </c>
      <c r="LK171" s="623">
        <f t="shared" si="935"/>
        <v>0</v>
      </c>
      <c r="LL171" s="610">
        <f>+SUBTOTAL(9,KZ171:LK171)</f>
        <v>0</v>
      </c>
      <c r="LM171" s="611"/>
      <c r="LN171" s="607">
        <f t="shared" si="936"/>
        <v>0</v>
      </c>
      <c r="LO171" s="623">
        <f t="shared" si="936"/>
        <v>0</v>
      </c>
      <c r="LP171" s="623">
        <f t="shared" si="936"/>
        <v>0</v>
      </c>
      <c r="LQ171" s="623">
        <f t="shared" si="936"/>
        <v>0</v>
      </c>
      <c r="LR171" s="623">
        <f t="shared" si="936"/>
        <v>0</v>
      </c>
      <c r="LS171" s="623">
        <f t="shared" si="936"/>
        <v>0</v>
      </c>
      <c r="LT171" s="623">
        <f t="shared" si="936"/>
        <v>0</v>
      </c>
      <c r="LU171" s="623">
        <f t="shared" si="936"/>
        <v>0</v>
      </c>
      <c r="LV171" s="623">
        <f t="shared" si="936"/>
        <v>0</v>
      </c>
      <c r="LW171" s="623">
        <f t="shared" si="936"/>
        <v>0</v>
      </c>
      <c r="LX171" s="623">
        <f t="shared" si="936"/>
        <v>0</v>
      </c>
      <c r="LY171" s="623">
        <f t="shared" si="936"/>
        <v>0</v>
      </c>
      <c r="LZ171" s="610">
        <f>+SUBTOTAL(9,LN171:LY171)</f>
        <v>0</v>
      </c>
      <c r="MA171" s="611"/>
      <c r="MB171" s="607">
        <f t="shared" si="937"/>
        <v>0</v>
      </c>
      <c r="MC171" s="623">
        <f t="shared" si="937"/>
        <v>0</v>
      </c>
      <c r="MD171" s="623">
        <f t="shared" si="937"/>
        <v>0</v>
      </c>
      <c r="ME171" s="623">
        <f t="shared" si="937"/>
        <v>0</v>
      </c>
      <c r="MF171" s="623">
        <f t="shared" si="937"/>
        <v>0</v>
      </c>
      <c r="MG171" s="623">
        <f t="shared" si="937"/>
        <v>0</v>
      </c>
      <c r="MH171" s="623">
        <f t="shared" si="937"/>
        <v>0</v>
      </c>
      <c r="MI171" s="623">
        <f t="shared" si="937"/>
        <v>0</v>
      </c>
      <c r="MJ171" s="623">
        <f t="shared" si="937"/>
        <v>0</v>
      </c>
      <c r="MK171" s="623">
        <f t="shared" si="937"/>
        <v>0</v>
      </c>
      <c r="ML171" s="623">
        <f t="shared" si="937"/>
        <v>0</v>
      </c>
      <c r="MM171" s="623">
        <f t="shared" si="937"/>
        <v>0</v>
      </c>
      <c r="MN171" s="610">
        <f>+SUBTOTAL(9,MB171:MM171)</f>
        <v>0</v>
      </c>
      <c r="MO171" s="611"/>
      <c r="MP171" s="607">
        <f t="shared" si="938"/>
        <v>0</v>
      </c>
      <c r="MQ171" s="623">
        <f t="shared" si="938"/>
        <v>0</v>
      </c>
      <c r="MR171" s="623">
        <f t="shared" si="938"/>
        <v>0</v>
      </c>
      <c r="MS171" s="623">
        <f t="shared" si="938"/>
        <v>0</v>
      </c>
      <c r="MT171" s="623">
        <f t="shared" si="938"/>
        <v>0</v>
      </c>
      <c r="MU171" s="623">
        <f t="shared" si="938"/>
        <v>0</v>
      </c>
      <c r="MV171" s="623">
        <f t="shared" si="938"/>
        <v>0</v>
      </c>
      <c r="MW171" s="623">
        <f t="shared" si="938"/>
        <v>0</v>
      </c>
      <c r="MX171" s="623">
        <f t="shared" si="938"/>
        <v>0</v>
      </c>
      <c r="MY171" s="623">
        <f t="shared" si="938"/>
        <v>0</v>
      </c>
      <c r="MZ171" s="623">
        <f t="shared" si="938"/>
        <v>0</v>
      </c>
      <c r="NA171" s="623">
        <f t="shared" si="938"/>
        <v>0</v>
      </c>
      <c r="NB171" s="610">
        <f>+SUBTOTAL(9,MP171:NA171)</f>
        <v>0</v>
      </c>
      <c r="NC171" s="611"/>
      <c r="ND171" s="607">
        <f t="shared" si="939"/>
        <v>0</v>
      </c>
      <c r="NE171" s="623">
        <f t="shared" si="939"/>
        <v>0</v>
      </c>
      <c r="NF171" s="623">
        <f t="shared" si="939"/>
        <v>0</v>
      </c>
      <c r="NG171" s="623">
        <f t="shared" si="939"/>
        <v>0</v>
      </c>
      <c r="NH171" s="623">
        <f t="shared" si="939"/>
        <v>0</v>
      </c>
      <c r="NI171" s="623">
        <f t="shared" si="939"/>
        <v>0</v>
      </c>
      <c r="NJ171" s="623">
        <f t="shared" si="939"/>
        <v>0</v>
      </c>
      <c r="NK171" s="623">
        <f t="shared" si="939"/>
        <v>0</v>
      </c>
      <c r="NL171" s="623">
        <f t="shared" si="939"/>
        <v>0</v>
      </c>
      <c r="NM171" s="623">
        <f t="shared" si="939"/>
        <v>0</v>
      </c>
      <c r="NN171" s="623">
        <f t="shared" si="939"/>
        <v>0</v>
      </c>
      <c r="NO171" s="623">
        <f t="shared" si="939"/>
        <v>0</v>
      </c>
      <c r="NP171" s="610">
        <f>+SUBTOTAL(9,ND171:NO171)</f>
        <v>0</v>
      </c>
      <c r="NQ171" s="611"/>
      <c r="NR171" s="607">
        <f t="shared" si="940"/>
        <v>0</v>
      </c>
      <c r="NS171" s="623">
        <f t="shared" si="940"/>
        <v>0</v>
      </c>
      <c r="NT171" s="623">
        <f t="shared" si="940"/>
        <v>0</v>
      </c>
      <c r="NU171" s="623">
        <f t="shared" si="940"/>
        <v>0</v>
      </c>
      <c r="NV171" s="623">
        <f t="shared" si="940"/>
        <v>0</v>
      </c>
      <c r="NW171" s="623">
        <f t="shared" si="940"/>
        <v>0</v>
      </c>
      <c r="NX171" s="623">
        <f t="shared" si="940"/>
        <v>0</v>
      </c>
      <c r="NY171" s="623">
        <f t="shared" si="940"/>
        <v>0</v>
      </c>
      <c r="NZ171" s="623">
        <f t="shared" si="940"/>
        <v>0</v>
      </c>
      <c r="OA171" s="623">
        <f t="shared" si="940"/>
        <v>0</v>
      </c>
      <c r="OB171" s="623">
        <f t="shared" si="940"/>
        <v>0</v>
      </c>
      <c r="OC171" s="623">
        <f t="shared" si="940"/>
        <v>0</v>
      </c>
      <c r="OD171" s="610">
        <f>+SUBTOTAL(9,NR171:OC171)</f>
        <v>0</v>
      </c>
      <c r="OE171" s="611"/>
      <c r="OF171" s="607">
        <f t="shared" si="941"/>
        <v>0</v>
      </c>
      <c r="OG171" s="623">
        <f t="shared" si="941"/>
        <v>0</v>
      </c>
      <c r="OH171" s="623">
        <f t="shared" si="941"/>
        <v>0</v>
      </c>
      <c r="OI171" s="623">
        <f t="shared" si="941"/>
        <v>0</v>
      </c>
      <c r="OJ171" s="623">
        <f t="shared" si="941"/>
        <v>0</v>
      </c>
      <c r="OK171" s="623">
        <f t="shared" si="941"/>
        <v>0</v>
      </c>
      <c r="OL171" s="623">
        <f t="shared" si="941"/>
        <v>0</v>
      </c>
      <c r="OM171" s="623">
        <f t="shared" si="941"/>
        <v>0</v>
      </c>
      <c r="ON171" s="623">
        <f t="shared" si="941"/>
        <v>0</v>
      </c>
      <c r="OO171" s="623">
        <f t="shared" si="941"/>
        <v>0</v>
      </c>
      <c r="OP171" s="623">
        <f t="shared" si="941"/>
        <v>0</v>
      </c>
      <c r="OQ171" s="623">
        <f t="shared" si="941"/>
        <v>0</v>
      </c>
      <c r="OR171" s="610">
        <f>+SUBTOTAL(9,OF171:OQ171)</f>
        <v>0</v>
      </c>
      <c r="OS171" s="611"/>
      <c r="OT171" s="607">
        <f t="shared" si="942"/>
        <v>0</v>
      </c>
      <c r="OU171" s="623">
        <f t="shared" si="942"/>
        <v>0</v>
      </c>
      <c r="OV171" s="623">
        <f t="shared" si="942"/>
        <v>0</v>
      </c>
      <c r="OW171" s="623">
        <f t="shared" si="942"/>
        <v>0</v>
      </c>
      <c r="OX171" s="623">
        <f t="shared" si="942"/>
        <v>0</v>
      </c>
      <c r="OY171" s="623">
        <f t="shared" si="942"/>
        <v>0</v>
      </c>
      <c r="OZ171" s="623">
        <f t="shared" si="942"/>
        <v>0</v>
      </c>
      <c r="PA171" s="623">
        <f t="shared" si="942"/>
        <v>0</v>
      </c>
      <c r="PB171" s="623">
        <f t="shared" si="942"/>
        <v>0</v>
      </c>
      <c r="PC171" s="623">
        <f t="shared" si="942"/>
        <v>0</v>
      </c>
      <c r="PD171" s="623">
        <f t="shared" si="942"/>
        <v>0</v>
      </c>
      <c r="PE171" s="623">
        <f t="shared" si="942"/>
        <v>0</v>
      </c>
      <c r="PF171" s="610">
        <f>+SUBTOTAL(9,OT171:PE171)</f>
        <v>0</v>
      </c>
      <c r="PG171" s="611"/>
      <c r="PH171" s="607">
        <f t="shared" si="943"/>
        <v>0</v>
      </c>
      <c r="PI171" s="623">
        <f t="shared" si="943"/>
        <v>0</v>
      </c>
      <c r="PJ171" s="623">
        <f t="shared" si="943"/>
        <v>0</v>
      </c>
      <c r="PK171" s="623">
        <f t="shared" si="943"/>
        <v>0</v>
      </c>
      <c r="PL171" s="623">
        <f t="shared" si="943"/>
        <v>0</v>
      </c>
      <c r="PM171" s="623">
        <f t="shared" si="943"/>
        <v>0</v>
      </c>
      <c r="PN171" s="623">
        <f t="shared" si="943"/>
        <v>0</v>
      </c>
      <c r="PO171" s="623">
        <f t="shared" si="943"/>
        <v>0</v>
      </c>
      <c r="PP171" s="623">
        <f t="shared" si="943"/>
        <v>0</v>
      </c>
      <c r="PQ171" s="623">
        <f t="shared" si="943"/>
        <v>0</v>
      </c>
      <c r="PR171" s="623">
        <f t="shared" si="943"/>
        <v>0</v>
      </c>
      <c r="PS171" s="623">
        <f t="shared" si="943"/>
        <v>0</v>
      </c>
      <c r="PT171" s="610">
        <f>+SUBTOTAL(9,PH171:PS171)</f>
        <v>0</v>
      </c>
      <c r="PU171" s="611"/>
      <c r="PV171" s="610">
        <f t="shared" si="944"/>
        <v>0</v>
      </c>
      <c r="PW171" s="610">
        <f t="shared" si="944"/>
        <v>0</v>
      </c>
      <c r="PX171" s="610">
        <f t="shared" si="944"/>
        <v>0</v>
      </c>
      <c r="PY171" s="610">
        <f t="shared" si="944"/>
        <v>0</v>
      </c>
      <c r="PZ171" s="610">
        <f t="shared" si="944"/>
        <v>0</v>
      </c>
      <c r="QA171" s="610">
        <f t="shared" si="944"/>
        <v>0</v>
      </c>
      <c r="QB171" s="610">
        <f t="shared" si="944"/>
        <v>0</v>
      </c>
      <c r="QC171" s="610">
        <f t="shared" si="944"/>
        <v>0</v>
      </c>
      <c r="QD171" s="610">
        <f t="shared" si="944"/>
        <v>0</v>
      </c>
      <c r="QE171" s="610">
        <f t="shared" si="944"/>
        <v>0</v>
      </c>
      <c r="QF171" s="610">
        <f t="shared" si="944"/>
        <v>0</v>
      </c>
      <c r="QG171" s="610">
        <f t="shared" si="944"/>
        <v>0</v>
      </c>
      <c r="QH171" s="610">
        <f t="shared" si="945"/>
        <v>0</v>
      </c>
    </row>
    <row r="172" spans="1:450" s="392" customFormat="1" ht="12.5" x14ac:dyDescent="0.25">
      <c r="A172" s="589"/>
      <c r="B172" s="394"/>
      <c r="C172" s="313"/>
      <c r="D172" s="628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3"/>
      <c r="P172" s="610"/>
      <c r="Q172" s="611"/>
      <c r="R172" s="628"/>
      <c r="S172" s="623"/>
      <c r="T172" s="623"/>
      <c r="U172" s="623"/>
      <c r="V172" s="623"/>
      <c r="W172" s="623"/>
      <c r="X172" s="623"/>
      <c r="Y172" s="623"/>
      <c r="Z172" s="623"/>
      <c r="AA172" s="623"/>
      <c r="AB172" s="623"/>
      <c r="AC172" s="623"/>
      <c r="AD172" s="610"/>
      <c r="AE172" s="611"/>
      <c r="AF172" s="628"/>
      <c r="AG172" s="623"/>
      <c r="AH172" s="623"/>
      <c r="AI172" s="623"/>
      <c r="AJ172" s="623"/>
      <c r="AK172" s="623"/>
      <c r="AL172" s="623"/>
      <c r="AM172" s="623"/>
      <c r="AN172" s="623"/>
      <c r="AO172" s="623"/>
      <c r="AP172" s="623"/>
      <c r="AQ172" s="623"/>
      <c r="AR172" s="610"/>
      <c r="AS172" s="611"/>
      <c r="AT172" s="628"/>
      <c r="AU172" s="623"/>
      <c r="AV172" s="623"/>
      <c r="AW172" s="623"/>
      <c r="AX172" s="623"/>
      <c r="AY172" s="623"/>
      <c r="AZ172" s="623"/>
      <c r="BA172" s="623"/>
      <c r="BB172" s="623"/>
      <c r="BC172" s="623"/>
      <c r="BD172" s="623"/>
      <c r="BE172" s="623"/>
      <c r="BF172" s="610"/>
      <c r="BG172" s="611"/>
      <c r="BH172" s="628"/>
      <c r="BI172" s="623"/>
      <c r="BJ172" s="623"/>
      <c r="BK172" s="623"/>
      <c r="BL172" s="623"/>
      <c r="BM172" s="623"/>
      <c r="BN172" s="623"/>
      <c r="BO172" s="623"/>
      <c r="BP172" s="623"/>
      <c r="BQ172" s="623"/>
      <c r="BR172" s="623"/>
      <c r="BS172" s="623"/>
      <c r="BT172" s="610"/>
      <c r="BU172" s="611"/>
      <c r="BV172" s="628"/>
      <c r="BW172" s="623"/>
      <c r="BX172" s="623"/>
      <c r="BY172" s="623"/>
      <c r="BZ172" s="623"/>
      <c r="CA172" s="623"/>
      <c r="CB172" s="623"/>
      <c r="CC172" s="623"/>
      <c r="CD172" s="623"/>
      <c r="CE172" s="623"/>
      <c r="CF172" s="623"/>
      <c r="CG172" s="623"/>
      <c r="CH172" s="610"/>
      <c r="CI172" s="611"/>
      <c r="CJ172" s="628"/>
      <c r="CK172" s="623"/>
      <c r="CL172" s="623"/>
      <c r="CM172" s="623"/>
      <c r="CN172" s="623"/>
      <c r="CO172" s="623"/>
      <c r="CP172" s="623"/>
      <c r="CQ172" s="623"/>
      <c r="CR172" s="623"/>
      <c r="CS172" s="623"/>
      <c r="CT172" s="623"/>
      <c r="CU172" s="623"/>
      <c r="CV172" s="610"/>
      <c r="CW172" s="611"/>
      <c r="CX172" s="628"/>
      <c r="CY172" s="623"/>
      <c r="CZ172" s="623"/>
      <c r="DA172" s="623"/>
      <c r="DB172" s="623"/>
      <c r="DC172" s="623"/>
      <c r="DD172" s="623"/>
      <c r="DE172" s="623"/>
      <c r="DF172" s="623"/>
      <c r="DG172" s="623"/>
      <c r="DH172" s="623"/>
      <c r="DI172" s="623"/>
      <c r="DJ172" s="610"/>
      <c r="DK172" s="611"/>
      <c r="DL172" s="628"/>
      <c r="DM172" s="623"/>
      <c r="DN172" s="623"/>
      <c r="DO172" s="623"/>
      <c r="DP172" s="623"/>
      <c r="DQ172" s="623"/>
      <c r="DR172" s="623"/>
      <c r="DS172" s="623"/>
      <c r="DT172" s="623"/>
      <c r="DU172" s="623"/>
      <c r="DV172" s="623"/>
      <c r="DW172" s="623"/>
      <c r="DX172" s="610"/>
      <c r="DY172" s="611"/>
      <c r="DZ172" s="628"/>
      <c r="EA172" s="623"/>
      <c r="EB172" s="623"/>
      <c r="EC172" s="623"/>
      <c r="ED172" s="623"/>
      <c r="EE172" s="623"/>
      <c r="EF172" s="623"/>
      <c r="EG172" s="623"/>
      <c r="EH172" s="623"/>
      <c r="EI172" s="623"/>
      <c r="EJ172" s="623"/>
      <c r="EK172" s="623"/>
      <c r="EL172" s="610"/>
      <c r="EM172" s="611"/>
      <c r="EN172" s="628"/>
      <c r="EO172" s="623"/>
      <c r="EP172" s="623"/>
      <c r="EQ172" s="623"/>
      <c r="ER172" s="623"/>
      <c r="ES172" s="623"/>
      <c r="ET172" s="623"/>
      <c r="EU172" s="623"/>
      <c r="EV172" s="623"/>
      <c r="EW172" s="623"/>
      <c r="EX172" s="623"/>
      <c r="EY172" s="623"/>
      <c r="EZ172" s="610"/>
      <c r="FA172" s="611"/>
      <c r="FB172" s="628"/>
      <c r="FC172" s="623"/>
      <c r="FD172" s="623"/>
      <c r="FE172" s="623"/>
      <c r="FF172" s="623"/>
      <c r="FG172" s="623"/>
      <c r="FH172" s="623"/>
      <c r="FI172" s="623"/>
      <c r="FJ172" s="623"/>
      <c r="FK172" s="623"/>
      <c r="FL172" s="623"/>
      <c r="FM172" s="623"/>
      <c r="FN172" s="610"/>
      <c r="FO172" s="611"/>
      <c r="FP172" s="628"/>
      <c r="FQ172" s="623"/>
      <c r="FR172" s="623"/>
      <c r="FS172" s="623"/>
      <c r="FT172" s="623"/>
      <c r="FU172" s="623"/>
      <c r="FV172" s="623"/>
      <c r="FW172" s="623"/>
      <c r="FX172" s="623"/>
      <c r="FY172" s="623"/>
      <c r="FZ172" s="623"/>
      <c r="GA172" s="623"/>
      <c r="GB172" s="610"/>
      <c r="GC172" s="611"/>
      <c r="GD172" s="628"/>
      <c r="GE172" s="623"/>
      <c r="GF172" s="623"/>
      <c r="GG172" s="623"/>
      <c r="GH172" s="623"/>
      <c r="GI172" s="623"/>
      <c r="GJ172" s="623"/>
      <c r="GK172" s="623"/>
      <c r="GL172" s="623"/>
      <c r="GM172" s="623"/>
      <c r="GN172" s="623"/>
      <c r="GO172" s="623"/>
      <c r="GP172" s="610"/>
      <c r="GQ172" s="611"/>
      <c r="GR172" s="628"/>
      <c r="GS172" s="623"/>
      <c r="GT172" s="623"/>
      <c r="GU172" s="623"/>
      <c r="GV172" s="623"/>
      <c r="GW172" s="623"/>
      <c r="GX172" s="623"/>
      <c r="GY172" s="623"/>
      <c r="GZ172" s="623"/>
      <c r="HA172" s="623"/>
      <c r="HB172" s="623"/>
      <c r="HC172" s="623"/>
      <c r="HD172" s="610"/>
      <c r="HE172" s="611"/>
      <c r="HF172" s="628"/>
      <c r="HG172" s="623"/>
      <c r="HH172" s="623"/>
      <c r="HI172" s="623"/>
      <c r="HJ172" s="623"/>
      <c r="HK172" s="623"/>
      <c r="HL172" s="623"/>
      <c r="HM172" s="623"/>
      <c r="HN172" s="623"/>
      <c r="HO172" s="623"/>
      <c r="HP172" s="623"/>
      <c r="HQ172" s="623"/>
      <c r="HR172" s="610"/>
      <c r="HS172" s="611"/>
      <c r="HT172" s="628"/>
      <c r="HU172" s="623"/>
      <c r="HV172" s="623"/>
      <c r="HW172" s="623"/>
      <c r="HX172" s="623"/>
      <c r="HY172" s="623"/>
      <c r="HZ172" s="623"/>
      <c r="IA172" s="623"/>
      <c r="IB172" s="623"/>
      <c r="IC172" s="623"/>
      <c r="ID172" s="623"/>
      <c r="IE172" s="623"/>
      <c r="IF172" s="610"/>
      <c r="IG172" s="611"/>
      <c r="IH172" s="628"/>
      <c r="II172" s="623"/>
      <c r="IJ172" s="623"/>
      <c r="IK172" s="623"/>
      <c r="IL172" s="623"/>
      <c r="IM172" s="623"/>
      <c r="IN172" s="623"/>
      <c r="IO172" s="623"/>
      <c r="IP172" s="623"/>
      <c r="IQ172" s="623"/>
      <c r="IR172" s="623"/>
      <c r="IS172" s="623"/>
      <c r="IT172" s="610"/>
      <c r="IU172" s="611"/>
      <c r="IV172" s="628"/>
      <c r="IW172" s="623"/>
      <c r="IX172" s="623"/>
      <c r="IY172" s="623"/>
      <c r="IZ172" s="623"/>
      <c r="JA172" s="623"/>
      <c r="JB172" s="623"/>
      <c r="JC172" s="623"/>
      <c r="JD172" s="623"/>
      <c r="JE172" s="623"/>
      <c r="JF172" s="623"/>
      <c r="JG172" s="623"/>
      <c r="JH172" s="610"/>
      <c r="JI172" s="611"/>
      <c r="JJ172" s="628"/>
      <c r="JK172" s="623"/>
      <c r="JL172" s="623"/>
      <c r="JM172" s="623"/>
      <c r="JN172" s="623"/>
      <c r="JO172" s="623"/>
      <c r="JP172" s="623"/>
      <c r="JQ172" s="623"/>
      <c r="JR172" s="623"/>
      <c r="JS172" s="623"/>
      <c r="JT172" s="623"/>
      <c r="JU172" s="623"/>
      <c r="JV172" s="610"/>
      <c r="JW172" s="611"/>
      <c r="JX172" s="628"/>
      <c r="JY172" s="623"/>
      <c r="JZ172" s="623"/>
      <c r="KA172" s="623"/>
      <c r="KB172" s="623"/>
      <c r="KC172" s="623"/>
      <c r="KD172" s="623"/>
      <c r="KE172" s="623"/>
      <c r="KF172" s="623"/>
      <c r="KG172" s="623"/>
      <c r="KH172" s="623"/>
      <c r="KI172" s="623"/>
      <c r="KJ172" s="610"/>
      <c r="KK172" s="611"/>
      <c r="KL172" s="628"/>
      <c r="KM172" s="623"/>
      <c r="KN172" s="623"/>
      <c r="KO172" s="623"/>
      <c r="KP172" s="623"/>
      <c r="KQ172" s="623"/>
      <c r="KR172" s="623"/>
      <c r="KS172" s="623"/>
      <c r="KT172" s="623"/>
      <c r="KU172" s="623"/>
      <c r="KV172" s="623"/>
      <c r="KW172" s="623"/>
      <c r="KX172" s="610"/>
      <c r="KY172" s="611"/>
      <c r="KZ172" s="628"/>
      <c r="LA172" s="623"/>
      <c r="LB172" s="623"/>
      <c r="LC172" s="623"/>
      <c r="LD172" s="623"/>
      <c r="LE172" s="623"/>
      <c r="LF172" s="623"/>
      <c r="LG172" s="623"/>
      <c r="LH172" s="623"/>
      <c r="LI172" s="623"/>
      <c r="LJ172" s="623"/>
      <c r="LK172" s="623"/>
      <c r="LL172" s="610"/>
      <c r="LM172" s="611"/>
      <c r="LN172" s="628"/>
      <c r="LO172" s="623"/>
      <c r="LP172" s="623"/>
      <c r="LQ172" s="623"/>
      <c r="LR172" s="623"/>
      <c r="LS172" s="623"/>
      <c r="LT172" s="623"/>
      <c r="LU172" s="623"/>
      <c r="LV172" s="623"/>
      <c r="LW172" s="623"/>
      <c r="LX172" s="623"/>
      <c r="LY172" s="623"/>
      <c r="LZ172" s="610"/>
      <c r="MA172" s="611"/>
      <c r="MB172" s="628"/>
      <c r="MC172" s="623"/>
      <c r="MD172" s="623"/>
      <c r="ME172" s="623"/>
      <c r="MF172" s="623"/>
      <c r="MG172" s="623"/>
      <c r="MH172" s="623"/>
      <c r="MI172" s="623"/>
      <c r="MJ172" s="623"/>
      <c r="MK172" s="623"/>
      <c r="ML172" s="623"/>
      <c r="MM172" s="623"/>
      <c r="MN172" s="610"/>
      <c r="MO172" s="611"/>
      <c r="MP172" s="628"/>
      <c r="MQ172" s="623"/>
      <c r="MR172" s="623"/>
      <c r="MS172" s="623"/>
      <c r="MT172" s="623"/>
      <c r="MU172" s="623"/>
      <c r="MV172" s="623"/>
      <c r="MW172" s="623"/>
      <c r="MX172" s="623"/>
      <c r="MY172" s="623"/>
      <c r="MZ172" s="623"/>
      <c r="NA172" s="623"/>
      <c r="NB172" s="610"/>
      <c r="NC172" s="611"/>
      <c r="ND172" s="628"/>
      <c r="NE172" s="623"/>
      <c r="NF172" s="623"/>
      <c r="NG172" s="623"/>
      <c r="NH172" s="623"/>
      <c r="NI172" s="623"/>
      <c r="NJ172" s="623"/>
      <c r="NK172" s="623"/>
      <c r="NL172" s="623"/>
      <c r="NM172" s="623"/>
      <c r="NN172" s="623"/>
      <c r="NO172" s="623"/>
      <c r="NP172" s="610"/>
      <c r="NQ172" s="611"/>
      <c r="NR172" s="628"/>
      <c r="NS172" s="623"/>
      <c r="NT172" s="623"/>
      <c r="NU172" s="623"/>
      <c r="NV172" s="623"/>
      <c r="NW172" s="623"/>
      <c r="NX172" s="623"/>
      <c r="NY172" s="623"/>
      <c r="NZ172" s="623"/>
      <c r="OA172" s="623"/>
      <c r="OB172" s="623"/>
      <c r="OC172" s="623"/>
      <c r="OD172" s="610"/>
      <c r="OE172" s="611"/>
      <c r="OF172" s="628"/>
      <c r="OG172" s="623"/>
      <c r="OH172" s="623"/>
      <c r="OI172" s="623"/>
      <c r="OJ172" s="623"/>
      <c r="OK172" s="623"/>
      <c r="OL172" s="623"/>
      <c r="OM172" s="623"/>
      <c r="ON172" s="623"/>
      <c r="OO172" s="623"/>
      <c r="OP172" s="623"/>
      <c r="OQ172" s="623"/>
      <c r="OR172" s="610"/>
      <c r="OS172" s="611"/>
      <c r="OT172" s="628"/>
      <c r="OU172" s="623"/>
      <c r="OV172" s="623"/>
      <c r="OW172" s="623"/>
      <c r="OX172" s="623"/>
      <c r="OY172" s="623"/>
      <c r="OZ172" s="623"/>
      <c r="PA172" s="623"/>
      <c r="PB172" s="623"/>
      <c r="PC172" s="623"/>
      <c r="PD172" s="623"/>
      <c r="PE172" s="623"/>
      <c r="PF172" s="610"/>
      <c r="PG172" s="611"/>
      <c r="PH172" s="628"/>
      <c r="PI172" s="623"/>
      <c r="PJ172" s="623"/>
      <c r="PK172" s="623"/>
      <c r="PL172" s="623"/>
      <c r="PM172" s="623"/>
      <c r="PN172" s="623"/>
      <c r="PO172" s="623"/>
      <c r="PP172" s="623"/>
      <c r="PQ172" s="623"/>
      <c r="PR172" s="623"/>
      <c r="PS172" s="623"/>
      <c r="PT172" s="610"/>
      <c r="PU172" s="611"/>
      <c r="PV172" s="610"/>
      <c r="PW172" s="610"/>
      <c r="PX172" s="610"/>
      <c r="PY172" s="610"/>
      <c r="PZ172" s="610"/>
      <c r="QA172" s="610"/>
      <c r="QB172" s="610"/>
      <c r="QC172" s="610"/>
      <c r="QD172" s="610"/>
      <c r="QE172" s="610"/>
      <c r="QF172" s="610"/>
      <c r="QG172" s="610"/>
      <c r="QH172" s="610"/>
    </row>
    <row r="173" spans="1:450" s="402" customFormat="1" x14ac:dyDescent="0.3">
      <c r="A173" s="614"/>
      <c r="B173" s="398" t="s">
        <v>891</v>
      </c>
      <c r="C173" s="397"/>
      <c r="D173" s="626">
        <f>SUM(D170:D172)</f>
        <v>0</v>
      </c>
      <c r="E173" s="627">
        <f t="shared" ref="E173:O173" si="946">SUM(E170:E172)</f>
        <v>0</v>
      </c>
      <c r="F173" s="627">
        <f t="shared" si="946"/>
        <v>0</v>
      </c>
      <c r="G173" s="627">
        <f t="shared" si="946"/>
        <v>0</v>
      </c>
      <c r="H173" s="627">
        <f t="shared" si="946"/>
        <v>0</v>
      </c>
      <c r="I173" s="627">
        <f t="shared" si="946"/>
        <v>0</v>
      </c>
      <c r="J173" s="627">
        <f t="shared" si="946"/>
        <v>0</v>
      </c>
      <c r="K173" s="627">
        <f t="shared" si="946"/>
        <v>0</v>
      </c>
      <c r="L173" s="627">
        <f t="shared" si="946"/>
        <v>0</v>
      </c>
      <c r="M173" s="627">
        <f t="shared" si="946"/>
        <v>0</v>
      </c>
      <c r="N173" s="627">
        <f t="shared" si="946"/>
        <v>0</v>
      </c>
      <c r="O173" s="627">
        <f t="shared" si="946"/>
        <v>0</v>
      </c>
      <c r="P173" s="617">
        <f>+SUBTOTAL(9,D173:O173)</f>
        <v>0</v>
      </c>
      <c r="Q173" s="611"/>
      <c r="R173" s="626">
        <f>SUM(R170:R172)</f>
        <v>0</v>
      </c>
      <c r="S173" s="627">
        <f t="shared" ref="S173:AC173" si="947">SUM(S170:S172)</f>
        <v>0</v>
      </c>
      <c r="T173" s="627">
        <f t="shared" si="947"/>
        <v>0</v>
      </c>
      <c r="U173" s="627">
        <f t="shared" si="947"/>
        <v>0</v>
      </c>
      <c r="V173" s="627">
        <f t="shared" si="947"/>
        <v>0</v>
      </c>
      <c r="W173" s="627">
        <f t="shared" si="947"/>
        <v>0</v>
      </c>
      <c r="X173" s="627">
        <f t="shared" si="947"/>
        <v>0</v>
      </c>
      <c r="Y173" s="627">
        <f t="shared" si="947"/>
        <v>0</v>
      </c>
      <c r="Z173" s="627">
        <f t="shared" si="947"/>
        <v>0</v>
      </c>
      <c r="AA173" s="627">
        <f t="shared" si="947"/>
        <v>0</v>
      </c>
      <c r="AB173" s="627">
        <f t="shared" si="947"/>
        <v>0</v>
      </c>
      <c r="AC173" s="627">
        <f t="shared" si="947"/>
        <v>0</v>
      </c>
      <c r="AD173" s="617">
        <f>+SUBTOTAL(9,R173:AC173)</f>
        <v>0</v>
      </c>
      <c r="AE173" s="611"/>
      <c r="AF173" s="626">
        <f>SUM(AF170:AF172)</f>
        <v>0</v>
      </c>
      <c r="AG173" s="627">
        <f t="shared" ref="AG173:AQ173" si="948">SUM(AG170:AG172)</f>
        <v>0</v>
      </c>
      <c r="AH173" s="627">
        <f t="shared" si="948"/>
        <v>0</v>
      </c>
      <c r="AI173" s="627">
        <f t="shared" si="948"/>
        <v>0</v>
      </c>
      <c r="AJ173" s="627">
        <f t="shared" si="948"/>
        <v>0</v>
      </c>
      <c r="AK173" s="627">
        <f t="shared" si="948"/>
        <v>0</v>
      </c>
      <c r="AL173" s="627">
        <f t="shared" si="948"/>
        <v>0</v>
      </c>
      <c r="AM173" s="627">
        <f t="shared" si="948"/>
        <v>0</v>
      </c>
      <c r="AN173" s="627">
        <f t="shared" si="948"/>
        <v>0</v>
      </c>
      <c r="AO173" s="627">
        <f t="shared" si="948"/>
        <v>0</v>
      </c>
      <c r="AP173" s="627">
        <f t="shared" si="948"/>
        <v>0</v>
      </c>
      <c r="AQ173" s="627">
        <f t="shared" si="948"/>
        <v>0</v>
      </c>
      <c r="AR173" s="617">
        <f>+SUBTOTAL(9,AF173:AQ173)</f>
        <v>0</v>
      </c>
      <c r="AS173" s="611"/>
      <c r="AT173" s="626">
        <f>SUM(AT170:AT172)</f>
        <v>0</v>
      </c>
      <c r="AU173" s="627">
        <f t="shared" ref="AU173:BE173" si="949">SUM(AU170:AU172)</f>
        <v>0</v>
      </c>
      <c r="AV173" s="627">
        <f t="shared" si="949"/>
        <v>0</v>
      </c>
      <c r="AW173" s="627">
        <f t="shared" si="949"/>
        <v>0</v>
      </c>
      <c r="AX173" s="627">
        <f t="shared" si="949"/>
        <v>0</v>
      </c>
      <c r="AY173" s="627">
        <f t="shared" si="949"/>
        <v>0</v>
      </c>
      <c r="AZ173" s="627">
        <f t="shared" si="949"/>
        <v>0</v>
      </c>
      <c r="BA173" s="627">
        <f t="shared" si="949"/>
        <v>0</v>
      </c>
      <c r="BB173" s="627">
        <f t="shared" si="949"/>
        <v>0</v>
      </c>
      <c r="BC173" s="627">
        <f t="shared" si="949"/>
        <v>0</v>
      </c>
      <c r="BD173" s="627">
        <f t="shared" si="949"/>
        <v>0</v>
      </c>
      <c r="BE173" s="627">
        <f t="shared" si="949"/>
        <v>0</v>
      </c>
      <c r="BF173" s="617">
        <f>+SUBTOTAL(9,AT173:BE173)</f>
        <v>0</v>
      </c>
      <c r="BG173" s="611"/>
      <c r="BH173" s="626">
        <f>SUM(BH170:BH172)</f>
        <v>0</v>
      </c>
      <c r="BI173" s="627">
        <f t="shared" ref="BI173:BS173" si="950">SUM(BI170:BI172)</f>
        <v>0</v>
      </c>
      <c r="BJ173" s="627">
        <f t="shared" si="950"/>
        <v>0</v>
      </c>
      <c r="BK173" s="627">
        <f t="shared" si="950"/>
        <v>0</v>
      </c>
      <c r="BL173" s="627">
        <f t="shared" si="950"/>
        <v>0</v>
      </c>
      <c r="BM173" s="627">
        <f t="shared" si="950"/>
        <v>0</v>
      </c>
      <c r="BN173" s="627">
        <f t="shared" si="950"/>
        <v>0</v>
      </c>
      <c r="BO173" s="627">
        <f t="shared" si="950"/>
        <v>0</v>
      </c>
      <c r="BP173" s="627">
        <f t="shared" si="950"/>
        <v>0</v>
      </c>
      <c r="BQ173" s="627">
        <f t="shared" si="950"/>
        <v>0</v>
      </c>
      <c r="BR173" s="627">
        <f t="shared" si="950"/>
        <v>0</v>
      </c>
      <c r="BS173" s="627">
        <f t="shared" si="950"/>
        <v>0</v>
      </c>
      <c r="BT173" s="617">
        <f>+SUBTOTAL(9,BH173:BS173)</f>
        <v>0</v>
      </c>
      <c r="BU173" s="611"/>
      <c r="BV173" s="626">
        <f>SUM(BV170:BV172)</f>
        <v>0</v>
      </c>
      <c r="BW173" s="627">
        <f t="shared" ref="BW173:CG173" si="951">SUM(BW170:BW172)</f>
        <v>0</v>
      </c>
      <c r="BX173" s="627">
        <f t="shared" si="951"/>
        <v>0</v>
      </c>
      <c r="BY173" s="627">
        <f t="shared" si="951"/>
        <v>0</v>
      </c>
      <c r="BZ173" s="627">
        <f t="shared" si="951"/>
        <v>0</v>
      </c>
      <c r="CA173" s="627">
        <f t="shared" si="951"/>
        <v>0</v>
      </c>
      <c r="CB173" s="627">
        <f t="shared" si="951"/>
        <v>0</v>
      </c>
      <c r="CC173" s="627">
        <f t="shared" si="951"/>
        <v>0</v>
      </c>
      <c r="CD173" s="627">
        <f t="shared" si="951"/>
        <v>0</v>
      </c>
      <c r="CE173" s="627">
        <f t="shared" si="951"/>
        <v>0</v>
      </c>
      <c r="CF173" s="627">
        <f t="shared" si="951"/>
        <v>0</v>
      </c>
      <c r="CG173" s="627">
        <f t="shared" si="951"/>
        <v>0</v>
      </c>
      <c r="CH173" s="617">
        <f>+SUBTOTAL(9,BV173:CG173)</f>
        <v>0</v>
      </c>
      <c r="CI173" s="611"/>
      <c r="CJ173" s="626">
        <f>SUM(CJ170:CJ172)</f>
        <v>0</v>
      </c>
      <c r="CK173" s="627">
        <f t="shared" ref="CK173:CU173" si="952">SUM(CK170:CK172)</f>
        <v>0</v>
      </c>
      <c r="CL173" s="627">
        <f t="shared" si="952"/>
        <v>0</v>
      </c>
      <c r="CM173" s="627">
        <f t="shared" si="952"/>
        <v>0</v>
      </c>
      <c r="CN173" s="627">
        <f t="shared" si="952"/>
        <v>0</v>
      </c>
      <c r="CO173" s="627">
        <f t="shared" si="952"/>
        <v>0</v>
      </c>
      <c r="CP173" s="627">
        <f t="shared" si="952"/>
        <v>0</v>
      </c>
      <c r="CQ173" s="627">
        <f t="shared" si="952"/>
        <v>0</v>
      </c>
      <c r="CR173" s="627">
        <f t="shared" si="952"/>
        <v>0</v>
      </c>
      <c r="CS173" s="627">
        <f t="shared" si="952"/>
        <v>0</v>
      </c>
      <c r="CT173" s="627">
        <f t="shared" si="952"/>
        <v>0</v>
      </c>
      <c r="CU173" s="627">
        <f t="shared" si="952"/>
        <v>0</v>
      </c>
      <c r="CV173" s="617">
        <f>+SUBTOTAL(9,CJ173:CU173)</f>
        <v>0</v>
      </c>
      <c r="CW173" s="611"/>
      <c r="CX173" s="626">
        <f>SUM(CX170:CX172)</f>
        <v>0</v>
      </c>
      <c r="CY173" s="627">
        <f t="shared" ref="CY173:DI173" si="953">SUM(CY170:CY172)</f>
        <v>0</v>
      </c>
      <c r="CZ173" s="627">
        <f t="shared" si="953"/>
        <v>0</v>
      </c>
      <c r="DA173" s="627">
        <f t="shared" si="953"/>
        <v>0</v>
      </c>
      <c r="DB173" s="627">
        <f t="shared" si="953"/>
        <v>0</v>
      </c>
      <c r="DC173" s="627">
        <f t="shared" si="953"/>
        <v>0</v>
      </c>
      <c r="DD173" s="627">
        <f t="shared" si="953"/>
        <v>0</v>
      </c>
      <c r="DE173" s="627">
        <f t="shared" si="953"/>
        <v>0</v>
      </c>
      <c r="DF173" s="627">
        <f t="shared" si="953"/>
        <v>0</v>
      </c>
      <c r="DG173" s="627">
        <f t="shared" si="953"/>
        <v>0</v>
      </c>
      <c r="DH173" s="627">
        <f t="shared" si="953"/>
        <v>0</v>
      </c>
      <c r="DI173" s="627">
        <f t="shared" si="953"/>
        <v>0</v>
      </c>
      <c r="DJ173" s="617">
        <f>+SUBTOTAL(9,CX173:DI173)</f>
        <v>0</v>
      </c>
      <c r="DK173" s="611"/>
      <c r="DL173" s="626">
        <f>SUM(DL170:DL172)</f>
        <v>0</v>
      </c>
      <c r="DM173" s="627">
        <f t="shared" ref="DM173:DW173" si="954">SUM(DM170:DM172)</f>
        <v>0</v>
      </c>
      <c r="DN173" s="627">
        <f t="shared" si="954"/>
        <v>0</v>
      </c>
      <c r="DO173" s="627">
        <f t="shared" si="954"/>
        <v>0</v>
      </c>
      <c r="DP173" s="627">
        <f t="shared" si="954"/>
        <v>0</v>
      </c>
      <c r="DQ173" s="627">
        <f t="shared" si="954"/>
        <v>0</v>
      </c>
      <c r="DR173" s="627">
        <f t="shared" si="954"/>
        <v>0</v>
      </c>
      <c r="DS173" s="627">
        <f t="shared" si="954"/>
        <v>0</v>
      </c>
      <c r="DT173" s="627">
        <f t="shared" si="954"/>
        <v>0</v>
      </c>
      <c r="DU173" s="627">
        <f t="shared" si="954"/>
        <v>0</v>
      </c>
      <c r="DV173" s="627">
        <f t="shared" si="954"/>
        <v>0</v>
      </c>
      <c r="DW173" s="627">
        <f t="shared" si="954"/>
        <v>0</v>
      </c>
      <c r="DX173" s="617">
        <f>+SUBTOTAL(9,DL173:DW173)</f>
        <v>0</v>
      </c>
      <c r="DY173" s="611"/>
      <c r="DZ173" s="626">
        <f>SUM(DZ170:DZ172)</f>
        <v>0</v>
      </c>
      <c r="EA173" s="627">
        <f t="shared" ref="EA173:EK173" si="955">SUM(EA170:EA172)</f>
        <v>0</v>
      </c>
      <c r="EB173" s="627">
        <f t="shared" si="955"/>
        <v>0</v>
      </c>
      <c r="EC173" s="627">
        <f t="shared" si="955"/>
        <v>0</v>
      </c>
      <c r="ED173" s="627">
        <f t="shared" si="955"/>
        <v>0</v>
      </c>
      <c r="EE173" s="627">
        <f t="shared" si="955"/>
        <v>0</v>
      </c>
      <c r="EF173" s="627">
        <f t="shared" si="955"/>
        <v>0</v>
      </c>
      <c r="EG173" s="627">
        <f t="shared" si="955"/>
        <v>0</v>
      </c>
      <c r="EH173" s="627">
        <f t="shared" si="955"/>
        <v>0</v>
      </c>
      <c r="EI173" s="627">
        <f t="shared" si="955"/>
        <v>0</v>
      </c>
      <c r="EJ173" s="627">
        <f t="shared" si="955"/>
        <v>0</v>
      </c>
      <c r="EK173" s="627">
        <f t="shared" si="955"/>
        <v>0</v>
      </c>
      <c r="EL173" s="617">
        <f>+SUBTOTAL(9,DZ173:EK173)</f>
        <v>0</v>
      </c>
      <c r="EM173" s="611"/>
      <c r="EN173" s="626">
        <f>SUM(EN170:EN172)</f>
        <v>0</v>
      </c>
      <c r="EO173" s="627">
        <f t="shared" ref="EO173:EY173" si="956">SUM(EO170:EO172)</f>
        <v>0</v>
      </c>
      <c r="EP173" s="627">
        <f t="shared" si="956"/>
        <v>0</v>
      </c>
      <c r="EQ173" s="627">
        <f t="shared" si="956"/>
        <v>0</v>
      </c>
      <c r="ER173" s="627">
        <f t="shared" si="956"/>
        <v>0</v>
      </c>
      <c r="ES173" s="627">
        <f t="shared" si="956"/>
        <v>0</v>
      </c>
      <c r="ET173" s="627">
        <f t="shared" si="956"/>
        <v>0</v>
      </c>
      <c r="EU173" s="627">
        <f t="shared" si="956"/>
        <v>0</v>
      </c>
      <c r="EV173" s="627">
        <f t="shared" si="956"/>
        <v>0</v>
      </c>
      <c r="EW173" s="627">
        <f t="shared" si="956"/>
        <v>0</v>
      </c>
      <c r="EX173" s="627">
        <f t="shared" si="956"/>
        <v>0</v>
      </c>
      <c r="EY173" s="627">
        <f t="shared" si="956"/>
        <v>0</v>
      </c>
      <c r="EZ173" s="617">
        <f>+SUBTOTAL(9,EN173:EY173)</f>
        <v>0</v>
      </c>
      <c r="FA173" s="611"/>
      <c r="FB173" s="626">
        <f>SUM(FB170:FB172)</f>
        <v>0</v>
      </c>
      <c r="FC173" s="627">
        <f t="shared" ref="FC173:FM173" si="957">SUM(FC170:FC172)</f>
        <v>0</v>
      </c>
      <c r="FD173" s="627">
        <f t="shared" si="957"/>
        <v>0</v>
      </c>
      <c r="FE173" s="627">
        <f t="shared" si="957"/>
        <v>0</v>
      </c>
      <c r="FF173" s="627">
        <f t="shared" si="957"/>
        <v>0</v>
      </c>
      <c r="FG173" s="627">
        <f t="shared" si="957"/>
        <v>0</v>
      </c>
      <c r="FH173" s="627">
        <f t="shared" si="957"/>
        <v>0</v>
      </c>
      <c r="FI173" s="627">
        <f t="shared" si="957"/>
        <v>0</v>
      </c>
      <c r="FJ173" s="627">
        <f t="shared" si="957"/>
        <v>0</v>
      </c>
      <c r="FK173" s="627">
        <f t="shared" si="957"/>
        <v>0</v>
      </c>
      <c r="FL173" s="627">
        <f t="shared" si="957"/>
        <v>0</v>
      </c>
      <c r="FM173" s="627">
        <f t="shared" si="957"/>
        <v>0</v>
      </c>
      <c r="FN173" s="617">
        <f>+SUBTOTAL(9,FB173:FM173)</f>
        <v>0</v>
      </c>
      <c r="FO173" s="611"/>
      <c r="FP173" s="626">
        <f>SUM(FP170:FP172)</f>
        <v>0</v>
      </c>
      <c r="FQ173" s="627">
        <f t="shared" ref="FQ173:GA173" si="958">SUM(FQ170:FQ172)</f>
        <v>0</v>
      </c>
      <c r="FR173" s="627">
        <f t="shared" si="958"/>
        <v>0</v>
      </c>
      <c r="FS173" s="627">
        <f t="shared" si="958"/>
        <v>0</v>
      </c>
      <c r="FT173" s="627">
        <f t="shared" si="958"/>
        <v>0</v>
      </c>
      <c r="FU173" s="627">
        <f t="shared" si="958"/>
        <v>0</v>
      </c>
      <c r="FV173" s="627">
        <f t="shared" si="958"/>
        <v>0</v>
      </c>
      <c r="FW173" s="627">
        <f t="shared" si="958"/>
        <v>0</v>
      </c>
      <c r="FX173" s="627">
        <f t="shared" si="958"/>
        <v>0</v>
      </c>
      <c r="FY173" s="627">
        <f t="shared" si="958"/>
        <v>0</v>
      </c>
      <c r="FZ173" s="627">
        <f t="shared" si="958"/>
        <v>0</v>
      </c>
      <c r="GA173" s="627">
        <f t="shared" si="958"/>
        <v>0</v>
      </c>
      <c r="GB173" s="617">
        <f>+SUBTOTAL(9,FP173:GA173)</f>
        <v>0</v>
      </c>
      <c r="GC173" s="611"/>
      <c r="GD173" s="626">
        <f>SUM(GD170:GD172)</f>
        <v>0</v>
      </c>
      <c r="GE173" s="627">
        <f t="shared" ref="GE173:GO173" si="959">SUM(GE170:GE172)</f>
        <v>0</v>
      </c>
      <c r="GF173" s="627">
        <f t="shared" si="959"/>
        <v>0</v>
      </c>
      <c r="GG173" s="627">
        <f t="shared" si="959"/>
        <v>0</v>
      </c>
      <c r="GH173" s="627">
        <f t="shared" si="959"/>
        <v>0</v>
      </c>
      <c r="GI173" s="627">
        <f t="shared" si="959"/>
        <v>0</v>
      </c>
      <c r="GJ173" s="627">
        <f t="shared" si="959"/>
        <v>0</v>
      </c>
      <c r="GK173" s="627">
        <f t="shared" si="959"/>
        <v>0</v>
      </c>
      <c r="GL173" s="627">
        <f t="shared" si="959"/>
        <v>0</v>
      </c>
      <c r="GM173" s="627">
        <f t="shared" si="959"/>
        <v>0</v>
      </c>
      <c r="GN173" s="627">
        <f t="shared" si="959"/>
        <v>0</v>
      </c>
      <c r="GO173" s="627">
        <f t="shared" si="959"/>
        <v>0</v>
      </c>
      <c r="GP173" s="617">
        <f>+SUBTOTAL(9,GD173:GO173)</f>
        <v>0</v>
      </c>
      <c r="GQ173" s="611"/>
      <c r="GR173" s="626">
        <f>SUM(GR170:GR172)</f>
        <v>0</v>
      </c>
      <c r="GS173" s="627">
        <f t="shared" ref="GS173:HC173" si="960">SUM(GS170:GS172)</f>
        <v>0</v>
      </c>
      <c r="GT173" s="627">
        <f t="shared" si="960"/>
        <v>0</v>
      </c>
      <c r="GU173" s="627">
        <f t="shared" si="960"/>
        <v>0</v>
      </c>
      <c r="GV173" s="627">
        <f t="shared" si="960"/>
        <v>0</v>
      </c>
      <c r="GW173" s="627">
        <f t="shared" si="960"/>
        <v>0</v>
      </c>
      <c r="GX173" s="627">
        <f t="shared" si="960"/>
        <v>0</v>
      </c>
      <c r="GY173" s="627">
        <f t="shared" si="960"/>
        <v>0</v>
      </c>
      <c r="GZ173" s="627">
        <f t="shared" si="960"/>
        <v>0</v>
      </c>
      <c r="HA173" s="627">
        <f t="shared" si="960"/>
        <v>0</v>
      </c>
      <c r="HB173" s="627">
        <f t="shared" si="960"/>
        <v>0</v>
      </c>
      <c r="HC173" s="627">
        <f t="shared" si="960"/>
        <v>0</v>
      </c>
      <c r="HD173" s="617">
        <f>+SUBTOTAL(9,GR173:HC173)</f>
        <v>0</v>
      </c>
      <c r="HE173" s="611"/>
      <c r="HF173" s="626">
        <f>SUM(HF170:HF172)</f>
        <v>0</v>
      </c>
      <c r="HG173" s="627">
        <f t="shared" ref="HG173:HQ173" si="961">SUM(HG170:HG172)</f>
        <v>0</v>
      </c>
      <c r="HH173" s="627">
        <f t="shared" si="961"/>
        <v>0</v>
      </c>
      <c r="HI173" s="627">
        <f t="shared" si="961"/>
        <v>0</v>
      </c>
      <c r="HJ173" s="627">
        <f t="shared" si="961"/>
        <v>0</v>
      </c>
      <c r="HK173" s="627">
        <f t="shared" si="961"/>
        <v>0</v>
      </c>
      <c r="HL173" s="627">
        <f t="shared" si="961"/>
        <v>0</v>
      </c>
      <c r="HM173" s="627">
        <f t="shared" si="961"/>
        <v>0</v>
      </c>
      <c r="HN173" s="627">
        <f t="shared" si="961"/>
        <v>0</v>
      </c>
      <c r="HO173" s="627">
        <f t="shared" si="961"/>
        <v>0</v>
      </c>
      <c r="HP173" s="627">
        <f t="shared" si="961"/>
        <v>0</v>
      </c>
      <c r="HQ173" s="627">
        <f t="shared" si="961"/>
        <v>0</v>
      </c>
      <c r="HR173" s="617">
        <f>+SUBTOTAL(9,HF173:HQ173)</f>
        <v>0</v>
      </c>
      <c r="HS173" s="611"/>
      <c r="HT173" s="626">
        <f>SUM(HT170:HT172)</f>
        <v>0</v>
      </c>
      <c r="HU173" s="627">
        <f t="shared" ref="HU173:IE173" si="962">SUM(HU170:HU172)</f>
        <v>0</v>
      </c>
      <c r="HV173" s="627">
        <f t="shared" si="962"/>
        <v>0</v>
      </c>
      <c r="HW173" s="627">
        <f t="shared" si="962"/>
        <v>0</v>
      </c>
      <c r="HX173" s="627">
        <f t="shared" si="962"/>
        <v>0</v>
      </c>
      <c r="HY173" s="627">
        <f t="shared" si="962"/>
        <v>0</v>
      </c>
      <c r="HZ173" s="627">
        <f t="shared" si="962"/>
        <v>0</v>
      </c>
      <c r="IA173" s="627">
        <f t="shared" si="962"/>
        <v>0</v>
      </c>
      <c r="IB173" s="627">
        <f t="shared" si="962"/>
        <v>0</v>
      </c>
      <c r="IC173" s="627">
        <f t="shared" si="962"/>
        <v>0</v>
      </c>
      <c r="ID173" s="627">
        <f t="shared" si="962"/>
        <v>0</v>
      </c>
      <c r="IE173" s="627">
        <f t="shared" si="962"/>
        <v>0</v>
      </c>
      <c r="IF173" s="617">
        <f>+SUBTOTAL(9,HT173:IE173)</f>
        <v>0</v>
      </c>
      <c r="IG173" s="611"/>
      <c r="IH173" s="626">
        <f>SUM(IH170:IH172)</f>
        <v>0</v>
      </c>
      <c r="II173" s="627">
        <f t="shared" ref="II173:IS173" si="963">SUM(II170:II172)</f>
        <v>0</v>
      </c>
      <c r="IJ173" s="627">
        <f t="shared" si="963"/>
        <v>0</v>
      </c>
      <c r="IK173" s="627">
        <f t="shared" si="963"/>
        <v>0</v>
      </c>
      <c r="IL173" s="627">
        <f t="shared" si="963"/>
        <v>0</v>
      </c>
      <c r="IM173" s="627">
        <f t="shared" si="963"/>
        <v>0</v>
      </c>
      <c r="IN173" s="627">
        <f t="shared" si="963"/>
        <v>0</v>
      </c>
      <c r="IO173" s="627">
        <f t="shared" si="963"/>
        <v>0</v>
      </c>
      <c r="IP173" s="627">
        <f t="shared" si="963"/>
        <v>0</v>
      </c>
      <c r="IQ173" s="627">
        <f t="shared" si="963"/>
        <v>0</v>
      </c>
      <c r="IR173" s="627">
        <f t="shared" si="963"/>
        <v>0</v>
      </c>
      <c r="IS173" s="627">
        <f t="shared" si="963"/>
        <v>0</v>
      </c>
      <c r="IT173" s="617">
        <f>+SUBTOTAL(9,IH173:IS173)</f>
        <v>0</v>
      </c>
      <c r="IU173" s="611"/>
      <c r="IV173" s="626">
        <f>SUM(IV170:IV172)</f>
        <v>0</v>
      </c>
      <c r="IW173" s="627">
        <f t="shared" ref="IW173:JG173" si="964">SUM(IW170:IW172)</f>
        <v>0</v>
      </c>
      <c r="IX173" s="627">
        <f t="shared" si="964"/>
        <v>0</v>
      </c>
      <c r="IY173" s="627">
        <f t="shared" si="964"/>
        <v>0</v>
      </c>
      <c r="IZ173" s="627">
        <f t="shared" si="964"/>
        <v>0</v>
      </c>
      <c r="JA173" s="627">
        <f t="shared" si="964"/>
        <v>0</v>
      </c>
      <c r="JB173" s="627">
        <f t="shared" si="964"/>
        <v>0</v>
      </c>
      <c r="JC173" s="627">
        <f t="shared" si="964"/>
        <v>0</v>
      </c>
      <c r="JD173" s="627">
        <f t="shared" si="964"/>
        <v>0</v>
      </c>
      <c r="JE173" s="627">
        <f t="shared" si="964"/>
        <v>0</v>
      </c>
      <c r="JF173" s="627">
        <f t="shared" si="964"/>
        <v>0</v>
      </c>
      <c r="JG173" s="627">
        <f t="shared" si="964"/>
        <v>0</v>
      </c>
      <c r="JH173" s="617">
        <f>+SUBTOTAL(9,IV173:JG173)</f>
        <v>0</v>
      </c>
      <c r="JI173" s="611"/>
      <c r="JJ173" s="626">
        <f>SUM(JJ170:JJ172)</f>
        <v>0</v>
      </c>
      <c r="JK173" s="627">
        <f t="shared" ref="JK173:JU173" si="965">SUM(JK170:JK172)</f>
        <v>0</v>
      </c>
      <c r="JL173" s="627">
        <f t="shared" si="965"/>
        <v>0</v>
      </c>
      <c r="JM173" s="627">
        <f t="shared" si="965"/>
        <v>0</v>
      </c>
      <c r="JN173" s="627">
        <f t="shared" si="965"/>
        <v>0</v>
      </c>
      <c r="JO173" s="627">
        <f t="shared" si="965"/>
        <v>0</v>
      </c>
      <c r="JP173" s="627">
        <f t="shared" si="965"/>
        <v>0</v>
      </c>
      <c r="JQ173" s="627">
        <f t="shared" si="965"/>
        <v>0</v>
      </c>
      <c r="JR173" s="627">
        <f t="shared" si="965"/>
        <v>0</v>
      </c>
      <c r="JS173" s="627">
        <f t="shared" si="965"/>
        <v>0</v>
      </c>
      <c r="JT173" s="627">
        <f t="shared" si="965"/>
        <v>0</v>
      </c>
      <c r="JU173" s="627">
        <f t="shared" si="965"/>
        <v>0</v>
      </c>
      <c r="JV173" s="617">
        <f>+SUBTOTAL(9,JJ173:JU173)</f>
        <v>0</v>
      </c>
      <c r="JW173" s="611"/>
      <c r="JX173" s="626">
        <f>SUM(JX170:JX172)</f>
        <v>0</v>
      </c>
      <c r="JY173" s="627">
        <f t="shared" ref="JY173:KI173" si="966">SUM(JY170:JY172)</f>
        <v>0</v>
      </c>
      <c r="JZ173" s="627">
        <f t="shared" si="966"/>
        <v>0</v>
      </c>
      <c r="KA173" s="627">
        <f t="shared" si="966"/>
        <v>0</v>
      </c>
      <c r="KB173" s="627">
        <f t="shared" si="966"/>
        <v>0</v>
      </c>
      <c r="KC173" s="627">
        <f t="shared" si="966"/>
        <v>0</v>
      </c>
      <c r="KD173" s="627">
        <f t="shared" si="966"/>
        <v>0</v>
      </c>
      <c r="KE173" s="627">
        <f t="shared" si="966"/>
        <v>0</v>
      </c>
      <c r="KF173" s="627">
        <f t="shared" si="966"/>
        <v>0</v>
      </c>
      <c r="KG173" s="627">
        <f t="shared" si="966"/>
        <v>0</v>
      </c>
      <c r="KH173" s="627">
        <f t="shared" si="966"/>
        <v>0</v>
      </c>
      <c r="KI173" s="627">
        <f t="shared" si="966"/>
        <v>0</v>
      </c>
      <c r="KJ173" s="617">
        <f>+SUBTOTAL(9,JX173:KI173)</f>
        <v>0</v>
      </c>
      <c r="KK173" s="611"/>
      <c r="KL173" s="626">
        <f>SUM(KL170:KL172)</f>
        <v>0</v>
      </c>
      <c r="KM173" s="627">
        <f t="shared" ref="KM173:KW173" si="967">SUM(KM170:KM172)</f>
        <v>0</v>
      </c>
      <c r="KN173" s="627">
        <f t="shared" si="967"/>
        <v>0</v>
      </c>
      <c r="KO173" s="627">
        <f t="shared" si="967"/>
        <v>0</v>
      </c>
      <c r="KP173" s="627">
        <f t="shared" si="967"/>
        <v>0</v>
      </c>
      <c r="KQ173" s="627">
        <f t="shared" si="967"/>
        <v>0</v>
      </c>
      <c r="KR173" s="627">
        <f t="shared" si="967"/>
        <v>0</v>
      </c>
      <c r="KS173" s="627">
        <f t="shared" si="967"/>
        <v>0</v>
      </c>
      <c r="KT173" s="627">
        <f t="shared" si="967"/>
        <v>0</v>
      </c>
      <c r="KU173" s="627">
        <f t="shared" si="967"/>
        <v>0</v>
      </c>
      <c r="KV173" s="627">
        <f t="shared" si="967"/>
        <v>0</v>
      </c>
      <c r="KW173" s="627">
        <f t="shared" si="967"/>
        <v>0</v>
      </c>
      <c r="KX173" s="617">
        <f>+SUBTOTAL(9,KL173:KW173)</f>
        <v>0</v>
      </c>
      <c r="KY173" s="611"/>
      <c r="KZ173" s="626">
        <f>SUM(KZ170:KZ172)</f>
        <v>0</v>
      </c>
      <c r="LA173" s="627">
        <f t="shared" ref="LA173:LK173" si="968">SUM(LA170:LA172)</f>
        <v>0</v>
      </c>
      <c r="LB173" s="627">
        <f t="shared" si="968"/>
        <v>0</v>
      </c>
      <c r="LC173" s="627">
        <f t="shared" si="968"/>
        <v>0</v>
      </c>
      <c r="LD173" s="627">
        <f t="shared" si="968"/>
        <v>0</v>
      </c>
      <c r="LE173" s="627">
        <f t="shared" si="968"/>
        <v>0</v>
      </c>
      <c r="LF173" s="627">
        <f t="shared" si="968"/>
        <v>0</v>
      </c>
      <c r="LG173" s="627">
        <f t="shared" si="968"/>
        <v>0</v>
      </c>
      <c r="LH173" s="627">
        <f t="shared" si="968"/>
        <v>0</v>
      </c>
      <c r="LI173" s="627">
        <f t="shared" si="968"/>
        <v>0</v>
      </c>
      <c r="LJ173" s="627">
        <f t="shared" si="968"/>
        <v>0</v>
      </c>
      <c r="LK173" s="627">
        <f t="shared" si="968"/>
        <v>0</v>
      </c>
      <c r="LL173" s="617">
        <f>+SUBTOTAL(9,KZ173:LK173)</f>
        <v>0</v>
      </c>
      <c r="LM173" s="611"/>
      <c r="LN173" s="626">
        <f>SUM(LN170:LN172)</f>
        <v>0</v>
      </c>
      <c r="LO173" s="627">
        <f t="shared" ref="LO173:LY173" si="969">SUM(LO170:LO172)</f>
        <v>0</v>
      </c>
      <c r="LP173" s="627">
        <f t="shared" si="969"/>
        <v>0</v>
      </c>
      <c r="LQ173" s="627">
        <f t="shared" si="969"/>
        <v>0</v>
      </c>
      <c r="LR173" s="627">
        <f t="shared" si="969"/>
        <v>0</v>
      </c>
      <c r="LS173" s="627">
        <f t="shared" si="969"/>
        <v>0</v>
      </c>
      <c r="LT173" s="627">
        <f t="shared" si="969"/>
        <v>0</v>
      </c>
      <c r="LU173" s="627">
        <f t="shared" si="969"/>
        <v>0</v>
      </c>
      <c r="LV173" s="627">
        <f t="shared" si="969"/>
        <v>0</v>
      </c>
      <c r="LW173" s="627">
        <f t="shared" si="969"/>
        <v>0</v>
      </c>
      <c r="LX173" s="627">
        <f t="shared" si="969"/>
        <v>0</v>
      </c>
      <c r="LY173" s="627">
        <f t="shared" si="969"/>
        <v>0</v>
      </c>
      <c r="LZ173" s="617">
        <f>+SUBTOTAL(9,LN173:LY173)</f>
        <v>0</v>
      </c>
      <c r="MA173" s="611"/>
      <c r="MB173" s="626">
        <f>SUM(MB170:MB172)</f>
        <v>0</v>
      </c>
      <c r="MC173" s="627">
        <f t="shared" ref="MC173:MM173" si="970">SUM(MC170:MC172)</f>
        <v>0</v>
      </c>
      <c r="MD173" s="627">
        <f t="shared" si="970"/>
        <v>0</v>
      </c>
      <c r="ME173" s="627">
        <f t="shared" si="970"/>
        <v>0</v>
      </c>
      <c r="MF173" s="627">
        <f t="shared" si="970"/>
        <v>0</v>
      </c>
      <c r="MG173" s="627">
        <f t="shared" si="970"/>
        <v>0</v>
      </c>
      <c r="MH173" s="627">
        <f t="shared" si="970"/>
        <v>0</v>
      </c>
      <c r="MI173" s="627">
        <f t="shared" si="970"/>
        <v>0</v>
      </c>
      <c r="MJ173" s="627">
        <f t="shared" si="970"/>
        <v>0</v>
      </c>
      <c r="MK173" s="627">
        <f t="shared" si="970"/>
        <v>0</v>
      </c>
      <c r="ML173" s="627">
        <f t="shared" si="970"/>
        <v>0</v>
      </c>
      <c r="MM173" s="627">
        <f t="shared" si="970"/>
        <v>0</v>
      </c>
      <c r="MN173" s="617">
        <f>+SUBTOTAL(9,MB173:MM173)</f>
        <v>0</v>
      </c>
      <c r="MO173" s="611"/>
      <c r="MP173" s="626">
        <f>SUM(MP170:MP172)</f>
        <v>0</v>
      </c>
      <c r="MQ173" s="627">
        <f t="shared" ref="MQ173:NA173" si="971">SUM(MQ170:MQ172)</f>
        <v>0</v>
      </c>
      <c r="MR173" s="627">
        <f t="shared" si="971"/>
        <v>0</v>
      </c>
      <c r="MS173" s="627">
        <f t="shared" si="971"/>
        <v>0</v>
      </c>
      <c r="MT173" s="627">
        <f t="shared" si="971"/>
        <v>0</v>
      </c>
      <c r="MU173" s="627">
        <f t="shared" si="971"/>
        <v>0</v>
      </c>
      <c r="MV173" s="627">
        <f t="shared" si="971"/>
        <v>0</v>
      </c>
      <c r="MW173" s="627">
        <f t="shared" si="971"/>
        <v>0</v>
      </c>
      <c r="MX173" s="627">
        <f t="shared" si="971"/>
        <v>0</v>
      </c>
      <c r="MY173" s="627">
        <f t="shared" si="971"/>
        <v>0</v>
      </c>
      <c r="MZ173" s="627">
        <f t="shared" si="971"/>
        <v>0</v>
      </c>
      <c r="NA173" s="627">
        <f t="shared" si="971"/>
        <v>0</v>
      </c>
      <c r="NB173" s="617">
        <f>+SUBTOTAL(9,MP173:NA173)</f>
        <v>0</v>
      </c>
      <c r="NC173" s="611"/>
      <c r="ND173" s="626">
        <f>SUM(ND170:ND172)</f>
        <v>0</v>
      </c>
      <c r="NE173" s="627">
        <f t="shared" ref="NE173:NO173" si="972">SUM(NE170:NE172)</f>
        <v>0</v>
      </c>
      <c r="NF173" s="627">
        <f t="shared" si="972"/>
        <v>0</v>
      </c>
      <c r="NG173" s="627">
        <f t="shared" si="972"/>
        <v>0</v>
      </c>
      <c r="NH173" s="627">
        <f t="shared" si="972"/>
        <v>0</v>
      </c>
      <c r="NI173" s="627">
        <f t="shared" si="972"/>
        <v>0</v>
      </c>
      <c r="NJ173" s="627">
        <f t="shared" si="972"/>
        <v>0</v>
      </c>
      <c r="NK173" s="627">
        <f t="shared" si="972"/>
        <v>0</v>
      </c>
      <c r="NL173" s="627">
        <f t="shared" si="972"/>
        <v>0</v>
      </c>
      <c r="NM173" s="627">
        <f t="shared" si="972"/>
        <v>0</v>
      </c>
      <c r="NN173" s="627">
        <f t="shared" si="972"/>
        <v>0</v>
      </c>
      <c r="NO173" s="627">
        <f t="shared" si="972"/>
        <v>0</v>
      </c>
      <c r="NP173" s="617">
        <f>+SUBTOTAL(9,ND173:NO173)</f>
        <v>0</v>
      </c>
      <c r="NQ173" s="611"/>
      <c r="NR173" s="626">
        <f>SUM(NR170:NR172)</f>
        <v>0</v>
      </c>
      <c r="NS173" s="627">
        <f t="shared" ref="NS173:OC173" si="973">SUM(NS170:NS172)</f>
        <v>0</v>
      </c>
      <c r="NT173" s="627">
        <f t="shared" si="973"/>
        <v>0</v>
      </c>
      <c r="NU173" s="627">
        <f t="shared" si="973"/>
        <v>0</v>
      </c>
      <c r="NV173" s="627">
        <f t="shared" si="973"/>
        <v>0</v>
      </c>
      <c r="NW173" s="627">
        <f t="shared" si="973"/>
        <v>0</v>
      </c>
      <c r="NX173" s="627">
        <f t="shared" si="973"/>
        <v>0</v>
      </c>
      <c r="NY173" s="627">
        <f t="shared" si="973"/>
        <v>0</v>
      </c>
      <c r="NZ173" s="627">
        <f t="shared" si="973"/>
        <v>0</v>
      </c>
      <c r="OA173" s="627">
        <f t="shared" si="973"/>
        <v>0</v>
      </c>
      <c r="OB173" s="627">
        <f t="shared" si="973"/>
        <v>0</v>
      </c>
      <c r="OC173" s="627">
        <f t="shared" si="973"/>
        <v>0</v>
      </c>
      <c r="OD173" s="617">
        <f>+SUBTOTAL(9,NR173:OC173)</f>
        <v>0</v>
      </c>
      <c r="OE173" s="611"/>
      <c r="OF173" s="626">
        <f>SUM(OF170:OF172)</f>
        <v>0</v>
      </c>
      <c r="OG173" s="627">
        <f t="shared" ref="OG173:OQ173" si="974">SUM(OG170:OG172)</f>
        <v>0</v>
      </c>
      <c r="OH173" s="627">
        <f t="shared" si="974"/>
        <v>0</v>
      </c>
      <c r="OI173" s="627">
        <f t="shared" si="974"/>
        <v>0</v>
      </c>
      <c r="OJ173" s="627">
        <f t="shared" si="974"/>
        <v>0</v>
      </c>
      <c r="OK173" s="627">
        <f t="shared" si="974"/>
        <v>0</v>
      </c>
      <c r="OL173" s="627">
        <f t="shared" si="974"/>
        <v>0</v>
      </c>
      <c r="OM173" s="627">
        <f t="shared" si="974"/>
        <v>0</v>
      </c>
      <c r="ON173" s="627">
        <f t="shared" si="974"/>
        <v>0</v>
      </c>
      <c r="OO173" s="627">
        <f t="shared" si="974"/>
        <v>0</v>
      </c>
      <c r="OP173" s="627">
        <f t="shared" si="974"/>
        <v>0</v>
      </c>
      <c r="OQ173" s="627">
        <f t="shared" si="974"/>
        <v>0</v>
      </c>
      <c r="OR173" s="617">
        <f>+SUBTOTAL(9,OF173:OQ173)</f>
        <v>0</v>
      </c>
      <c r="OS173" s="611"/>
      <c r="OT173" s="626">
        <f>SUM(OT170:OT172)</f>
        <v>0</v>
      </c>
      <c r="OU173" s="627">
        <f t="shared" ref="OU173:PE173" si="975">SUM(OU170:OU172)</f>
        <v>0</v>
      </c>
      <c r="OV173" s="627">
        <f t="shared" si="975"/>
        <v>0</v>
      </c>
      <c r="OW173" s="627">
        <f t="shared" si="975"/>
        <v>0</v>
      </c>
      <c r="OX173" s="627">
        <f t="shared" si="975"/>
        <v>0</v>
      </c>
      <c r="OY173" s="627">
        <f t="shared" si="975"/>
        <v>0</v>
      </c>
      <c r="OZ173" s="627">
        <f t="shared" si="975"/>
        <v>0</v>
      </c>
      <c r="PA173" s="627">
        <f t="shared" si="975"/>
        <v>0</v>
      </c>
      <c r="PB173" s="627">
        <f t="shared" si="975"/>
        <v>0</v>
      </c>
      <c r="PC173" s="627">
        <f t="shared" si="975"/>
        <v>0</v>
      </c>
      <c r="PD173" s="627">
        <f t="shared" si="975"/>
        <v>0</v>
      </c>
      <c r="PE173" s="627">
        <f t="shared" si="975"/>
        <v>0</v>
      </c>
      <c r="PF173" s="617">
        <f>+SUBTOTAL(9,OT173:PE173)</f>
        <v>0</v>
      </c>
      <c r="PG173" s="611"/>
      <c r="PH173" s="626">
        <f>SUM(PH170:PH172)</f>
        <v>0</v>
      </c>
      <c r="PI173" s="627">
        <f t="shared" ref="PI173:PS173" si="976">SUM(PI170:PI172)</f>
        <v>0</v>
      </c>
      <c r="PJ173" s="627">
        <f t="shared" si="976"/>
        <v>0</v>
      </c>
      <c r="PK173" s="627">
        <f t="shared" si="976"/>
        <v>0</v>
      </c>
      <c r="PL173" s="627">
        <f t="shared" si="976"/>
        <v>0</v>
      </c>
      <c r="PM173" s="627">
        <f t="shared" si="976"/>
        <v>0</v>
      </c>
      <c r="PN173" s="627">
        <f t="shared" si="976"/>
        <v>0</v>
      </c>
      <c r="PO173" s="627">
        <f t="shared" si="976"/>
        <v>0</v>
      </c>
      <c r="PP173" s="627">
        <f t="shared" si="976"/>
        <v>0</v>
      </c>
      <c r="PQ173" s="627">
        <f t="shared" si="976"/>
        <v>0</v>
      </c>
      <c r="PR173" s="627">
        <f t="shared" si="976"/>
        <v>0</v>
      </c>
      <c r="PS173" s="627">
        <f t="shared" si="976"/>
        <v>0</v>
      </c>
      <c r="PT173" s="617">
        <f>+SUBTOTAL(9,PH173:PS173)</f>
        <v>0</v>
      </c>
      <c r="PU173" s="611"/>
      <c r="PV173" s="617">
        <f t="shared" ref="PV173:PW173" si="977">SUM(PV170:PV172)</f>
        <v>0</v>
      </c>
      <c r="PW173" s="617">
        <f t="shared" si="977"/>
        <v>0</v>
      </c>
      <c r="PX173" s="617">
        <f t="shared" ref="PX173:QH173" si="978">SUM(PX170:PX172)</f>
        <v>0</v>
      </c>
      <c r="PY173" s="617">
        <f t="shared" si="978"/>
        <v>0</v>
      </c>
      <c r="PZ173" s="617">
        <f t="shared" si="978"/>
        <v>0</v>
      </c>
      <c r="QA173" s="617">
        <f t="shared" si="978"/>
        <v>0</v>
      </c>
      <c r="QB173" s="617">
        <f t="shared" si="978"/>
        <v>0</v>
      </c>
      <c r="QC173" s="617">
        <f t="shared" si="978"/>
        <v>0</v>
      </c>
      <c r="QD173" s="617">
        <f t="shared" si="978"/>
        <v>0</v>
      </c>
      <c r="QE173" s="617">
        <f t="shared" si="978"/>
        <v>0</v>
      </c>
      <c r="QF173" s="617">
        <f t="shared" si="978"/>
        <v>0</v>
      </c>
      <c r="QG173" s="617">
        <f t="shared" si="978"/>
        <v>0</v>
      </c>
      <c r="QH173" s="617">
        <f t="shared" si="978"/>
        <v>0</v>
      </c>
    </row>
    <row r="174" spans="1:450" s="392" customFormat="1" ht="12.5" x14ac:dyDescent="0.25">
      <c r="A174" s="589"/>
      <c r="B174" s="394"/>
      <c r="C174" s="313"/>
      <c r="D174" s="628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3"/>
      <c r="P174" s="629"/>
      <c r="Q174" s="630"/>
      <c r="R174" s="628"/>
      <c r="S174" s="623"/>
      <c r="T174" s="623"/>
      <c r="U174" s="623"/>
      <c r="V174" s="623"/>
      <c r="W174" s="623"/>
      <c r="X174" s="623"/>
      <c r="Y174" s="623"/>
      <c r="Z174" s="623"/>
      <c r="AA174" s="623"/>
      <c r="AB174" s="623"/>
      <c r="AC174" s="623"/>
      <c r="AD174" s="629"/>
      <c r="AE174" s="630"/>
      <c r="AF174" s="628"/>
      <c r="AG174" s="623"/>
      <c r="AH174" s="623"/>
      <c r="AI174" s="623"/>
      <c r="AJ174" s="623"/>
      <c r="AK174" s="623"/>
      <c r="AL174" s="623"/>
      <c r="AM174" s="623"/>
      <c r="AN174" s="623"/>
      <c r="AO174" s="623"/>
      <c r="AP174" s="623"/>
      <c r="AQ174" s="623"/>
      <c r="AR174" s="629"/>
      <c r="AS174" s="630"/>
      <c r="AT174" s="628"/>
      <c r="AU174" s="623"/>
      <c r="AV174" s="623"/>
      <c r="AW174" s="623"/>
      <c r="AX174" s="623"/>
      <c r="AY174" s="623"/>
      <c r="AZ174" s="623"/>
      <c r="BA174" s="623"/>
      <c r="BB174" s="623"/>
      <c r="BC174" s="623"/>
      <c r="BD174" s="623"/>
      <c r="BE174" s="623"/>
      <c r="BF174" s="629"/>
      <c r="BG174" s="630"/>
      <c r="BH174" s="628"/>
      <c r="BI174" s="623"/>
      <c r="BJ174" s="623"/>
      <c r="BK174" s="623"/>
      <c r="BL174" s="623"/>
      <c r="BM174" s="623"/>
      <c r="BN174" s="623"/>
      <c r="BO174" s="623"/>
      <c r="BP174" s="623"/>
      <c r="BQ174" s="623"/>
      <c r="BR174" s="623"/>
      <c r="BS174" s="623"/>
      <c r="BT174" s="629"/>
      <c r="BU174" s="630"/>
      <c r="BV174" s="628"/>
      <c r="BW174" s="623"/>
      <c r="BX174" s="623"/>
      <c r="BY174" s="623"/>
      <c r="BZ174" s="623"/>
      <c r="CA174" s="623"/>
      <c r="CB174" s="623"/>
      <c r="CC174" s="623"/>
      <c r="CD174" s="623"/>
      <c r="CE174" s="623"/>
      <c r="CF174" s="623"/>
      <c r="CG174" s="623"/>
      <c r="CH174" s="629"/>
      <c r="CI174" s="630"/>
      <c r="CJ174" s="628"/>
      <c r="CK174" s="623"/>
      <c r="CL174" s="623"/>
      <c r="CM174" s="623"/>
      <c r="CN174" s="623"/>
      <c r="CO174" s="623"/>
      <c r="CP174" s="623"/>
      <c r="CQ174" s="623"/>
      <c r="CR174" s="623"/>
      <c r="CS174" s="623"/>
      <c r="CT174" s="623"/>
      <c r="CU174" s="623"/>
      <c r="CV174" s="629"/>
      <c r="CW174" s="630"/>
      <c r="CX174" s="628"/>
      <c r="CY174" s="623"/>
      <c r="CZ174" s="623"/>
      <c r="DA174" s="623"/>
      <c r="DB174" s="623"/>
      <c r="DC174" s="623"/>
      <c r="DD174" s="623"/>
      <c r="DE174" s="623"/>
      <c r="DF174" s="623"/>
      <c r="DG174" s="623"/>
      <c r="DH174" s="623"/>
      <c r="DI174" s="623"/>
      <c r="DJ174" s="629"/>
      <c r="DK174" s="630"/>
      <c r="DL174" s="628"/>
      <c r="DM174" s="623"/>
      <c r="DN174" s="623"/>
      <c r="DO174" s="623"/>
      <c r="DP174" s="623"/>
      <c r="DQ174" s="623"/>
      <c r="DR174" s="623"/>
      <c r="DS174" s="623"/>
      <c r="DT174" s="623"/>
      <c r="DU174" s="623"/>
      <c r="DV174" s="623"/>
      <c r="DW174" s="623"/>
      <c r="DX174" s="629"/>
      <c r="DY174" s="630"/>
      <c r="DZ174" s="628"/>
      <c r="EA174" s="623"/>
      <c r="EB174" s="623"/>
      <c r="EC174" s="623"/>
      <c r="ED174" s="623"/>
      <c r="EE174" s="623"/>
      <c r="EF174" s="623"/>
      <c r="EG174" s="623"/>
      <c r="EH174" s="623"/>
      <c r="EI174" s="623"/>
      <c r="EJ174" s="623"/>
      <c r="EK174" s="623"/>
      <c r="EL174" s="629"/>
      <c r="EM174" s="630"/>
      <c r="EN174" s="628"/>
      <c r="EO174" s="623"/>
      <c r="EP174" s="623"/>
      <c r="EQ174" s="623"/>
      <c r="ER174" s="623"/>
      <c r="ES174" s="623"/>
      <c r="ET174" s="623"/>
      <c r="EU174" s="623"/>
      <c r="EV174" s="623"/>
      <c r="EW174" s="623"/>
      <c r="EX174" s="623"/>
      <c r="EY174" s="623"/>
      <c r="EZ174" s="629"/>
      <c r="FA174" s="630"/>
      <c r="FB174" s="628"/>
      <c r="FC174" s="623"/>
      <c r="FD174" s="623"/>
      <c r="FE174" s="623"/>
      <c r="FF174" s="623"/>
      <c r="FG174" s="623"/>
      <c r="FH174" s="623"/>
      <c r="FI174" s="623"/>
      <c r="FJ174" s="623"/>
      <c r="FK174" s="623"/>
      <c r="FL174" s="623"/>
      <c r="FM174" s="623"/>
      <c r="FN174" s="629"/>
      <c r="FO174" s="630"/>
      <c r="FP174" s="628"/>
      <c r="FQ174" s="623"/>
      <c r="FR174" s="623"/>
      <c r="FS174" s="623"/>
      <c r="FT174" s="623"/>
      <c r="FU174" s="623"/>
      <c r="FV174" s="623"/>
      <c r="FW174" s="623"/>
      <c r="FX174" s="623"/>
      <c r="FY174" s="623"/>
      <c r="FZ174" s="623"/>
      <c r="GA174" s="623"/>
      <c r="GB174" s="629"/>
      <c r="GC174" s="630"/>
      <c r="GD174" s="628"/>
      <c r="GE174" s="623"/>
      <c r="GF174" s="623"/>
      <c r="GG174" s="623"/>
      <c r="GH174" s="623"/>
      <c r="GI174" s="623"/>
      <c r="GJ174" s="623"/>
      <c r="GK174" s="623"/>
      <c r="GL174" s="623"/>
      <c r="GM174" s="623"/>
      <c r="GN174" s="623"/>
      <c r="GO174" s="623"/>
      <c r="GP174" s="629"/>
      <c r="GQ174" s="630"/>
      <c r="GR174" s="628"/>
      <c r="GS174" s="623"/>
      <c r="GT174" s="623"/>
      <c r="GU174" s="623"/>
      <c r="GV174" s="623"/>
      <c r="GW174" s="623"/>
      <c r="GX174" s="623"/>
      <c r="GY174" s="623"/>
      <c r="GZ174" s="623"/>
      <c r="HA174" s="623"/>
      <c r="HB174" s="623"/>
      <c r="HC174" s="623"/>
      <c r="HD174" s="629"/>
      <c r="HE174" s="630"/>
      <c r="HF174" s="628"/>
      <c r="HG174" s="623"/>
      <c r="HH174" s="623"/>
      <c r="HI174" s="623"/>
      <c r="HJ174" s="623"/>
      <c r="HK174" s="623"/>
      <c r="HL174" s="623"/>
      <c r="HM174" s="623"/>
      <c r="HN174" s="623"/>
      <c r="HO174" s="623"/>
      <c r="HP174" s="623"/>
      <c r="HQ174" s="623"/>
      <c r="HR174" s="629"/>
      <c r="HS174" s="630"/>
      <c r="HT174" s="628"/>
      <c r="HU174" s="623"/>
      <c r="HV174" s="623"/>
      <c r="HW174" s="623"/>
      <c r="HX174" s="623"/>
      <c r="HY174" s="623"/>
      <c r="HZ174" s="623"/>
      <c r="IA174" s="623"/>
      <c r="IB174" s="623"/>
      <c r="IC174" s="623"/>
      <c r="ID174" s="623"/>
      <c r="IE174" s="623"/>
      <c r="IF174" s="629"/>
      <c r="IG174" s="630"/>
      <c r="IH174" s="628"/>
      <c r="II174" s="623"/>
      <c r="IJ174" s="623"/>
      <c r="IK174" s="623"/>
      <c r="IL174" s="623"/>
      <c r="IM174" s="623"/>
      <c r="IN174" s="623"/>
      <c r="IO174" s="623"/>
      <c r="IP174" s="623"/>
      <c r="IQ174" s="623"/>
      <c r="IR174" s="623"/>
      <c r="IS174" s="623"/>
      <c r="IT174" s="629"/>
      <c r="IU174" s="630"/>
      <c r="IV174" s="628"/>
      <c r="IW174" s="623"/>
      <c r="IX174" s="623"/>
      <c r="IY174" s="623"/>
      <c r="IZ174" s="623"/>
      <c r="JA174" s="623"/>
      <c r="JB174" s="623"/>
      <c r="JC174" s="623"/>
      <c r="JD174" s="623"/>
      <c r="JE174" s="623"/>
      <c r="JF174" s="623"/>
      <c r="JG174" s="623"/>
      <c r="JH174" s="629"/>
      <c r="JI174" s="630"/>
      <c r="JJ174" s="628"/>
      <c r="JK174" s="623"/>
      <c r="JL174" s="623"/>
      <c r="JM174" s="623"/>
      <c r="JN174" s="623"/>
      <c r="JO174" s="623"/>
      <c r="JP174" s="623"/>
      <c r="JQ174" s="623"/>
      <c r="JR174" s="623"/>
      <c r="JS174" s="623"/>
      <c r="JT174" s="623"/>
      <c r="JU174" s="623"/>
      <c r="JV174" s="629"/>
      <c r="JW174" s="630"/>
      <c r="JX174" s="628"/>
      <c r="JY174" s="623"/>
      <c r="JZ174" s="623"/>
      <c r="KA174" s="623"/>
      <c r="KB174" s="623"/>
      <c r="KC174" s="623"/>
      <c r="KD174" s="623"/>
      <c r="KE174" s="623"/>
      <c r="KF174" s="623"/>
      <c r="KG174" s="623"/>
      <c r="KH174" s="623"/>
      <c r="KI174" s="623"/>
      <c r="KJ174" s="629"/>
      <c r="KK174" s="630"/>
      <c r="KL174" s="628"/>
      <c r="KM174" s="623"/>
      <c r="KN174" s="623"/>
      <c r="KO174" s="623"/>
      <c r="KP174" s="623"/>
      <c r="KQ174" s="623"/>
      <c r="KR174" s="623"/>
      <c r="KS174" s="623"/>
      <c r="KT174" s="623"/>
      <c r="KU174" s="623"/>
      <c r="KV174" s="623"/>
      <c r="KW174" s="623"/>
      <c r="KX174" s="629"/>
      <c r="KY174" s="630"/>
      <c r="KZ174" s="628"/>
      <c r="LA174" s="623"/>
      <c r="LB174" s="623"/>
      <c r="LC174" s="623"/>
      <c r="LD174" s="623"/>
      <c r="LE174" s="623"/>
      <c r="LF174" s="623"/>
      <c r="LG174" s="623"/>
      <c r="LH174" s="623"/>
      <c r="LI174" s="623"/>
      <c r="LJ174" s="623"/>
      <c r="LK174" s="623"/>
      <c r="LL174" s="629"/>
      <c r="LM174" s="630"/>
      <c r="LN174" s="628"/>
      <c r="LO174" s="623"/>
      <c r="LP174" s="623"/>
      <c r="LQ174" s="623"/>
      <c r="LR174" s="623"/>
      <c r="LS174" s="623"/>
      <c r="LT174" s="623"/>
      <c r="LU174" s="623"/>
      <c r="LV174" s="623"/>
      <c r="LW174" s="623"/>
      <c r="LX174" s="623"/>
      <c r="LY174" s="623"/>
      <c r="LZ174" s="629"/>
      <c r="MA174" s="630"/>
      <c r="MB174" s="628"/>
      <c r="MC174" s="623"/>
      <c r="MD174" s="623"/>
      <c r="ME174" s="623"/>
      <c r="MF174" s="623"/>
      <c r="MG174" s="623"/>
      <c r="MH174" s="623"/>
      <c r="MI174" s="623"/>
      <c r="MJ174" s="623"/>
      <c r="MK174" s="623"/>
      <c r="ML174" s="623"/>
      <c r="MM174" s="623"/>
      <c r="MN174" s="629"/>
      <c r="MO174" s="630"/>
      <c r="MP174" s="628"/>
      <c r="MQ174" s="623"/>
      <c r="MR174" s="623"/>
      <c r="MS174" s="623"/>
      <c r="MT174" s="623"/>
      <c r="MU174" s="623"/>
      <c r="MV174" s="623"/>
      <c r="MW174" s="623"/>
      <c r="MX174" s="623"/>
      <c r="MY174" s="623"/>
      <c r="MZ174" s="623"/>
      <c r="NA174" s="623"/>
      <c r="NB174" s="629"/>
      <c r="NC174" s="630"/>
      <c r="ND174" s="628"/>
      <c r="NE174" s="623"/>
      <c r="NF174" s="623"/>
      <c r="NG174" s="623"/>
      <c r="NH174" s="623"/>
      <c r="NI174" s="623"/>
      <c r="NJ174" s="623"/>
      <c r="NK174" s="623"/>
      <c r="NL174" s="623"/>
      <c r="NM174" s="623"/>
      <c r="NN174" s="623"/>
      <c r="NO174" s="623"/>
      <c r="NP174" s="629"/>
      <c r="NQ174" s="630"/>
      <c r="NR174" s="628"/>
      <c r="NS174" s="623"/>
      <c r="NT174" s="623"/>
      <c r="NU174" s="623"/>
      <c r="NV174" s="623"/>
      <c r="NW174" s="623"/>
      <c r="NX174" s="623"/>
      <c r="NY174" s="623"/>
      <c r="NZ174" s="623"/>
      <c r="OA174" s="623"/>
      <c r="OB174" s="623"/>
      <c r="OC174" s="623"/>
      <c r="OD174" s="629"/>
      <c r="OE174" s="630"/>
      <c r="OF174" s="628"/>
      <c r="OG174" s="623"/>
      <c r="OH174" s="623"/>
      <c r="OI174" s="623"/>
      <c r="OJ174" s="623"/>
      <c r="OK174" s="623"/>
      <c r="OL174" s="623"/>
      <c r="OM174" s="623"/>
      <c r="ON174" s="623"/>
      <c r="OO174" s="623"/>
      <c r="OP174" s="623"/>
      <c r="OQ174" s="623"/>
      <c r="OR174" s="629"/>
      <c r="OS174" s="630"/>
      <c r="OT174" s="628"/>
      <c r="OU174" s="623"/>
      <c r="OV174" s="623"/>
      <c r="OW174" s="623"/>
      <c r="OX174" s="623"/>
      <c r="OY174" s="623"/>
      <c r="OZ174" s="623"/>
      <c r="PA174" s="623"/>
      <c r="PB174" s="623"/>
      <c r="PC174" s="623"/>
      <c r="PD174" s="623"/>
      <c r="PE174" s="623"/>
      <c r="PF174" s="629"/>
      <c r="PG174" s="630"/>
      <c r="PH174" s="628"/>
      <c r="PI174" s="623"/>
      <c r="PJ174" s="623"/>
      <c r="PK174" s="623"/>
      <c r="PL174" s="623"/>
      <c r="PM174" s="623"/>
      <c r="PN174" s="623"/>
      <c r="PO174" s="623"/>
      <c r="PP174" s="623"/>
      <c r="PQ174" s="623"/>
      <c r="PR174" s="623"/>
      <c r="PS174" s="623"/>
      <c r="PT174" s="629"/>
      <c r="PU174" s="630"/>
      <c r="PV174" s="629"/>
      <c r="PW174" s="629"/>
      <c r="PX174" s="629"/>
      <c r="PY174" s="629"/>
      <c r="PZ174" s="629"/>
      <c r="QA174" s="629"/>
      <c r="QB174" s="629"/>
      <c r="QC174" s="629"/>
      <c r="QD174" s="629"/>
      <c r="QE174" s="629"/>
      <c r="QF174" s="629"/>
      <c r="QG174" s="629"/>
      <c r="QH174" s="629"/>
    </row>
    <row r="175" spans="1:450" s="392" customFormat="1" x14ac:dyDescent="0.3">
      <c r="A175" s="589"/>
      <c r="B175" s="406" t="s">
        <v>892</v>
      </c>
      <c r="C175" s="313"/>
      <c r="D175" s="628"/>
      <c r="E175" s="623"/>
      <c r="F175" s="623"/>
      <c r="G175" s="623"/>
      <c r="H175" s="623"/>
      <c r="I175" s="623"/>
      <c r="J175" s="623"/>
      <c r="K175" s="623"/>
      <c r="L175" s="623"/>
      <c r="M175" s="623"/>
      <c r="N175" s="623"/>
      <c r="O175" s="623"/>
      <c r="P175" s="629"/>
      <c r="Q175" s="630"/>
      <c r="R175" s="628"/>
      <c r="S175" s="623"/>
      <c r="T175" s="623"/>
      <c r="U175" s="623"/>
      <c r="V175" s="623"/>
      <c r="W175" s="623"/>
      <c r="X175" s="623"/>
      <c r="Y175" s="623"/>
      <c r="Z175" s="623"/>
      <c r="AA175" s="623"/>
      <c r="AB175" s="623"/>
      <c r="AC175" s="623"/>
      <c r="AD175" s="629"/>
      <c r="AE175" s="630"/>
      <c r="AF175" s="628"/>
      <c r="AG175" s="623"/>
      <c r="AH175" s="623"/>
      <c r="AI175" s="623"/>
      <c r="AJ175" s="623"/>
      <c r="AK175" s="623"/>
      <c r="AL175" s="623"/>
      <c r="AM175" s="623"/>
      <c r="AN175" s="623"/>
      <c r="AO175" s="623"/>
      <c r="AP175" s="623"/>
      <c r="AQ175" s="623"/>
      <c r="AR175" s="629"/>
      <c r="AS175" s="630"/>
      <c r="AT175" s="628"/>
      <c r="AU175" s="623"/>
      <c r="AV175" s="623"/>
      <c r="AW175" s="623"/>
      <c r="AX175" s="623"/>
      <c r="AY175" s="623"/>
      <c r="AZ175" s="623"/>
      <c r="BA175" s="623"/>
      <c r="BB175" s="623"/>
      <c r="BC175" s="623"/>
      <c r="BD175" s="623"/>
      <c r="BE175" s="623"/>
      <c r="BF175" s="629"/>
      <c r="BG175" s="630"/>
      <c r="BH175" s="628"/>
      <c r="BI175" s="623"/>
      <c r="BJ175" s="623"/>
      <c r="BK175" s="623"/>
      <c r="BL175" s="623"/>
      <c r="BM175" s="623"/>
      <c r="BN175" s="623"/>
      <c r="BO175" s="623"/>
      <c r="BP175" s="623"/>
      <c r="BQ175" s="623"/>
      <c r="BR175" s="623"/>
      <c r="BS175" s="623"/>
      <c r="BT175" s="629"/>
      <c r="BU175" s="630"/>
      <c r="BV175" s="628"/>
      <c r="BW175" s="623"/>
      <c r="BX175" s="623"/>
      <c r="BY175" s="623"/>
      <c r="BZ175" s="623"/>
      <c r="CA175" s="623"/>
      <c r="CB175" s="623"/>
      <c r="CC175" s="623"/>
      <c r="CD175" s="623"/>
      <c r="CE175" s="623"/>
      <c r="CF175" s="623"/>
      <c r="CG175" s="623"/>
      <c r="CH175" s="629"/>
      <c r="CI175" s="630"/>
      <c r="CJ175" s="628"/>
      <c r="CK175" s="623"/>
      <c r="CL175" s="623"/>
      <c r="CM175" s="623"/>
      <c r="CN175" s="623"/>
      <c r="CO175" s="623"/>
      <c r="CP175" s="623"/>
      <c r="CQ175" s="623"/>
      <c r="CR175" s="623"/>
      <c r="CS175" s="623"/>
      <c r="CT175" s="623"/>
      <c r="CU175" s="623"/>
      <c r="CV175" s="629"/>
      <c r="CW175" s="630"/>
      <c r="CX175" s="628"/>
      <c r="CY175" s="623"/>
      <c r="CZ175" s="623"/>
      <c r="DA175" s="623"/>
      <c r="DB175" s="623"/>
      <c r="DC175" s="623"/>
      <c r="DD175" s="623"/>
      <c r="DE175" s="623"/>
      <c r="DF175" s="623"/>
      <c r="DG175" s="623"/>
      <c r="DH175" s="623"/>
      <c r="DI175" s="623"/>
      <c r="DJ175" s="629"/>
      <c r="DK175" s="630"/>
      <c r="DL175" s="628"/>
      <c r="DM175" s="623"/>
      <c r="DN175" s="623"/>
      <c r="DO175" s="623"/>
      <c r="DP175" s="623"/>
      <c r="DQ175" s="623"/>
      <c r="DR175" s="623"/>
      <c r="DS175" s="623"/>
      <c r="DT175" s="623"/>
      <c r="DU175" s="623"/>
      <c r="DV175" s="623"/>
      <c r="DW175" s="623"/>
      <c r="DX175" s="629"/>
      <c r="DY175" s="630"/>
      <c r="DZ175" s="628"/>
      <c r="EA175" s="623"/>
      <c r="EB175" s="623"/>
      <c r="EC175" s="623"/>
      <c r="ED175" s="623"/>
      <c r="EE175" s="623"/>
      <c r="EF175" s="623"/>
      <c r="EG175" s="623"/>
      <c r="EH175" s="623"/>
      <c r="EI175" s="623"/>
      <c r="EJ175" s="623"/>
      <c r="EK175" s="623"/>
      <c r="EL175" s="629"/>
      <c r="EM175" s="630"/>
      <c r="EN175" s="628"/>
      <c r="EO175" s="623"/>
      <c r="EP175" s="623"/>
      <c r="EQ175" s="623"/>
      <c r="ER175" s="623"/>
      <c r="ES175" s="623"/>
      <c r="ET175" s="623"/>
      <c r="EU175" s="623"/>
      <c r="EV175" s="623"/>
      <c r="EW175" s="623"/>
      <c r="EX175" s="623"/>
      <c r="EY175" s="623"/>
      <c r="EZ175" s="629"/>
      <c r="FA175" s="630"/>
      <c r="FB175" s="628"/>
      <c r="FC175" s="623"/>
      <c r="FD175" s="623"/>
      <c r="FE175" s="623"/>
      <c r="FF175" s="623"/>
      <c r="FG175" s="623"/>
      <c r="FH175" s="623"/>
      <c r="FI175" s="623"/>
      <c r="FJ175" s="623"/>
      <c r="FK175" s="623"/>
      <c r="FL175" s="623"/>
      <c r="FM175" s="623"/>
      <c r="FN175" s="629"/>
      <c r="FO175" s="630"/>
      <c r="FP175" s="628"/>
      <c r="FQ175" s="623"/>
      <c r="FR175" s="623"/>
      <c r="FS175" s="623"/>
      <c r="FT175" s="623"/>
      <c r="FU175" s="623"/>
      <c r="FV175" s="623"/>
      <c r="FW175" s="623"/>
      <c r="FX175" s="623"/>
      <c r="FY175" s="623"/>
      <c r="FZ175" s="623"/>
      <c r="GA175" s="623"/>
      <c r="GB175" s="629"/>
      <c r="GC175" s="630"/>
      <c r="GD175" s="628"/>
      <c r="GE175" s="623"/>
      <c r="GF175" s="623"/>
      <c r="GG175" s="623"/>
      <c r="GH175" s="623"/>
      <c r="GI175" s="623"/>
      <c r="GJ175" s="623"/>
      <c r="GK175" s="623"/>
      <c r="GL175" s="623"/>
      <c r="GM175" s="623"/>
      <c r="GN175" s="623"/>
      <c r="GO175" s="623"/>
      <c r="GP175" s="629"/>
      <c r="GQ175" s="630"/>
      <c r="GR175" s="628"/>
      <c r="GS175" s="623"/>
      <c r="GT175" s="623"/>
      <c r="GU175" s="623"/>
      <c r="GV175" s="623"/>
      <c r="GW175" s="623"/>
      <c r="GX175" s="623"/>
      <c r="GY175" s="623"/>
      <c r="GZ175" s="623"/>
      <c r="HA175" s="623"/>
      <c r="HB175" s="623"/>
      <c r="HC175" s="623"/>
      <c r="HD175" s="629"/>
      <c r="HE175" s="630"/>
      <c r="HF175" s="628"/>
      <c r="HG175" s="623"/>
      <c r="HH175" s="623"/>
      <c r="HI175" s="623"/>
      <c r="HJ175" s="623"/>
      <c r="HK175" s="623"/>
      <c r="HL175" s="623"/>
      <c r="HM175" s="623"/>
      <c r="HN175" s="623"/>
      <c r="HO175" s="623"/>
      <c r="HP175" s="623"/>
      <c r="HQ175" s="623"/>
      <c r="HR175" s="629"/>
      <c r="HS175" s="630"/>
      <c r="HT175" s="628"/>
      <c r="HU175" s="623"/>
      <c r="HV175" s="623"/>
      <c r="HW175" s="623"/>
      <c r="HX175" s="623"/>
      <c r="HY175" s="623"/>
      <c r="HZ175" s="623"/>
      <c r="IA175" s="623"/>
      <c r="IB175" s="623"/>
      <c r="IC175" s="623"/>
      <c r="ID175" s="623"/>
      <c r="IE175" s="623"/>
      <c r="IF175" s="629"/>
      <c r="IG175" s="630"/>
      <c r="IH175" s="628"/>
      <c r="II175" s="623"/>
      <c r="IJ175" s="623"/>
      <c r="IK175" s="623"/>
      <c r="IL175" s="623"/>
      <c r="IM175" s="623"/>
      <c r="IN175" s="623"/>
      <c r="IO175" s="623"/>
      <c r="IP175" s="623"/>
      <c r="IQ175" s="623"/>
      <c r="IR175" s="623"/>
      <c r="IS175" s="623"/>
      <c r="IT175" s="629"/>
      <c r="IU175" s="630"/>
      <c r="IV175" s="628"/>
      <c r="IW175" s="623"/>
      <c r="IX175" s="623"/>
      <c r="IY175" s="623"/>
      <c r="IZ175" s="623"/>
      <c r="JA175" s="623"/>
      <c r="JB175" s="623"/>
      <c r="JC175" s="623"/>
      <c r="JD175" s="623"/>
      <c r="JE175" s="623"/>
      <c r="JF175" s="623"/>
      <c r="JG175" s="623"/>
      <c r="JH175" s="629"/>
      <c r="JI175" s="630"/>
      <c r="JJ175" s="628"/>
      <c r="JK175" s="623"/>
      <c r="JL175" s="623"/>
      <c r="JM175" s="623"/>
      <c r="JN175" s="623"/>
      <c r="JO175" s="623"/>
      <c r="JP175" s="623"/>
      <c r="JQ175" s="623"/>
      <c r="JR175" s="623"/>
      <c r="JS175" s="623"/>
      <c r="JT175" s="623"/>
      <c r="JU175" s="623"/>
      <c r="JV175" s="629"/>
      <c r="JW175" s="630"/>
      <c r="JX175" s="628"/>
      <c r="JY175" s="623"/>
      <c r="JZ175" s="623"/>
      <c r="KA175" s="623"/>
      <c r="KB175" s="623"/>
      <c r="KC175" s="623"/>
      <c r="KD175" s="623"/>
      <c r="KE175" s="623"/>
      <c r="KF175" s="623"/>
      <c r="KG175" s="623"/>
      <c r="KH175" s="623"/>
      <c r="KI175" s="623"/>
      <c r="KJ175" s="629"/>
      <c r="KK175" s="630"/>
      <c r="KL175" s="628"/>
      <c r="KM175" s="623"/>
      <c r="KN175" s="623"/>
      <c r="KO175" s="623"/>
      <c r="KP175" s="623"/>
      <c r="KQ175" s="623"/>
      <c r="KR175" s="623"/>
      <c r="KS175" s="623"/>
      <c r="KT175" s="623"/>
      <c r="KU175" s="623"/>
      <c r="KV175" s="623"/>
      <c r="KW175" s="623"/>
      <c r="KX175" s="629"/>
      <c r="KY175" s="630"/>
      <c r="KZ175" s="628"/>
      <c r="LA175" s="623"/>
      <c r="LB175" s="623"/>
      <c r="LC175" s="623"/>
      <c r="LD175" s="623"/>
      <c r="LE175" s="623"/>
      <c r="LF175" s="623"/>
      <c r="LG175" s="623"/>
      <c r="LH175" s="623"/>
      <c r="LI175" s="623"/>
      <c r="LJ175" s="623"/>
      <c r="LK175" s="623"/>
      <c r="LL175" s="629"/>
      <c r="LM175" s="630"/>
      <c r="LN175" s="628"/>
      <c r="LO175" s="623"/>
      <c r="LP175" s="623"/>
      <c r="LQ175" s="623"/>
      <c r="LR175" s="623"/>
      <c r="LS175" s="623"/>
      <c r="LT175" s="623"/>
      <c r="LU175" s="623"/>
      <c r="LV175" s="623"/>
      <c r="LW175" s="623"/>
      <c r="LX175" s="623"/>
      <c r="LY175" s="623"/>
      <c r="LZ175" s="629"/>
      <c r="MA175" s="630"/>
      <c r="MB175" s="628"/>
      <c r="MC175" s="623"/>
      <c r="MD175" s="623"/>
      <c r="ME175" s="623"/>
      <c r="MF175" s="623"/>
      <c r="MG175" s="623"/>
      <c r="MH175" s="623"/>
      <c r="MI175" s="623"/>
      <c r="MJ175" s="623"/>
      <c r="MK175" s="623"/>
      <c r="ML175" s="623"/>
      <c r="MM175" s="623"/>
      <c r="MN175" s="629"/>
      <c r="MO175" s="630"/>
      <c r="MP175" s="628"/>
      <c r="MQ175" s="623"/>
      <c r="MR175" s="623"/>
      <c r="MS175" s="623"/>
      <c r="MT175" s="623"/>
      <c r="MU175" s="623"/>
      <c r="MV175" s="623"/>
      <c r="MW175" s="623"/>
      <c r="MX175" s="623"/>
      <c r="MY175" s="623"/>
      <c r="MZ175" s="623"/>
      <c r="NA175" s="623"/>
      <c r="NB175" s="629"/>
      <c r="NC175" s="630"/>
      <c r="ND175" s="628"/>
      <c r="NE175" s="623"/>
      <c r="NF175" s="623"/>
      <c r="NG175" s="623"/>
      <c r="NH175" s="623"/>
      <c r="NI175" s="623"/>
      <c r="NJ175" s="623"/>
      <c r="NK175" s="623"/>
      <c r="NL175" s="623"/>
      <c r="NM175" s="623"/>
      <c r="NN175" s="623"/>
      <c r="NO175" s="623"/>
      <c r="NP175" s="629"/>
      <c r="NQ175" s="630"/>
      <c r="NR175" s="628"/>
      <c r="NS175" s="623"/>
      <c r="NT175" s="623"/>
      <c r="NU175" s="623"/>
      <c r="NV175" s="623"/>
      <c r="NW175" s="623"/>
      <c r="NX175" s="623"/>
      <c r="NY175" s="623"/>
      <c r="NZ175" s="623"/>
      <c r="OA175" s="623"/>
      <c r="OB175" s="623"/>
      <c r="OC175" s="623"/>
      <c r="OD175" s="629"/>
      <c r="OE175" s="630"/>
      <c r="OF175" s="628"/>
      <c r="OG175" s="623"/>
      <c r="OH175" s="623"/>
      <c r="OI175" s="623"/>
      <c r="OJ175" s="623"/>
      <c r="OK175" s="623"/>
      <c r="OL175" s="623"/>
      <c r="OM175" s="623"/>
      <c r="ON175" s="623"/>
      <c r="OO175" s="623"/>
      <c r="OP175" s="623"/>
      <c r="OQ175" s="623"/>
      <c r="OR175" s="629"/>
      <c r="OS175" s="630"/>
      <c r="OT175" s="628"/>
      <c r="OU175" s="623"/>
      <c r="OV175" s="623"/>
      <c r="OW175" s="623"/>
      <c r="OX175" s="623"/>
      <c r="OY175" s="623"/>
      <c r="OZ175" s="623"/>
      <c r="PA175" s="623"/>
      <c r="PB175" s="623"/>
      <c r="PC175" s="623"/>
      <c r="PD175" s="623"/>
      <c r="PE175" s="623"/>
      <c r="PF175" s="629"/>
      <c r="PG175" s="630"/>
      <c r="PH175" s="628"/>
      <c r="PI175" s="623"/>
      <c r="PJ175" s="623"/>
      <c r="PK175" s="623"/>
      <c r="PL175" s="623"/>
      <c r="PM175" s="623"/>
      <c r="PN175" s="623"/>
      <c r="PO175" s="623"/>
      <c r="PP175" s="623"/>
      <c r="PQ175" s="623"/>
      <c r="PR175" s="623"/>
      <c r="PS175" s="623"/>
      <c r="PT175" s="629"/>
      <c r="PU175" s="630"/>
      <c r="PV175" s="629"/>
      <c r="PW175" s="629"/>
      <c r="PX175" s="629"/>
      <c r="PY175" s="629"/>
      <c r="PZ175" s="629"/>
      <c r="QA175" s="629"/>
      <c r="QB175" s="629"/>
      <c r="QC175" s="629"/>
      <c r="QD175" s="629"/>
      <c r="QE175" s="629"/>
      <c r="QF175" s="629"/>
      <c r="QG175" s="629"/>
      <c r="QH175" s="629"/>
    </row>
    <row r="176" spans="1:450" x14ac:dyDescent="0.3">
      <c r="A176" s="589"/>
      <c r="B176" s="383" t="s">
        <v>90</v>
      </c>
      <c r="C176" s="407"/>
      <c r="D176" s="631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20"/>
      <c r="Q176" s="621"/>
      <c r="R176" s="631"/>
      <c r="S176" s="632"/>
      <c r="T176" s="632"/>
      <c r="U176" s="632"/>
      <c r="V176" s="632"/>
      <c r="W176" s="632"/>
      <c r="X176" s="632"/>
      <c r="Y176" s="632"/>
      <c r="Z176" s="632"/>
      <c r="AA176" s="632"/>
      <c r="AB176" s="632"/>
      <c r="AC176" s="632"/>
      <c r="AD176" s="620"/>
      <c r="AE176" s="621"/>
      <c r="AF176" s="631"/>
      <c r="AG176" s="632"/>
      <c r="AH176" s="632"/>
      <c r="AI176" s="632"/>
      <c r="AJ176" s="632"/>
      <c r="AK176" s="632"/>
      <c r="AL176" s="632"/>
      <c r="AM176" s="632"/>
      <c r="AN176" s="632"/>
      <c r="AO176" s="632"/>
      <c r="AP176" s="632"/>
      <c r="AQ176" s="632"/>
      <c r="AR176" s="620"/>
      <c r="AS176" s="621"/>
      <c r="AT176" s="631"/>
      <c r="AU176" s="632"/>
      <c r="AV176" s="632"/>
      <c r="AW176" s="632"/>
      <c r="AX176" s="632"/>
      <c r="AY176" s="632"/>
      <c r="AZ176" s="632"/>
      <c r="BA176" s="632"/>
      <c r="BB176" s="632"/>
      <c r="BC176" s="632"/>
      <c r="BD176" s="632"/>
      <c r="BE176" s="632"/>
      <c r="BF176" s="620"/>
      <c r="BG176" s="621"/>
      <c r="BH176" s="631"/>
      <c r="BI176" s="632"/>
      <c r="BJ176" s="632"/>
      <c r="BK176" s="632"/>
      <c r="BL176" s="632"/>
      <c r="BM176" s="632"/>
      <c r="BN176" s="632"/>
      <c r="BO176" s="632"/>
      <c r="BP176" s="632"/>
      <c r="BQ176" s="632"/>
      <c r="BR176" s="632"/>
      <c r="BS176" s="632"/>
      <c r="BT176" s="620"/>
      <c r="BU176" s="621"/>
      <c r="BV176" s="631"/>
      <c r="BW176" s="632"/>
      <c r="BX176" s="632"/>
      <c r="BY176" s="632"/>
      <c r="BZ176" s="632"/>
      <c r="CA176" s="632"/>
      <c r="CB176" s="632"/>
      <c r="CC176" s="632"/>
      <c r="CD176" s="632"/>
      <c r="CE176" s="632"/>
      <c r="CF176" s="632"/>
      <c r="CG176" s="632"/>
      <c r="CH176" s="620"/>
      <c r="CI176" s="621"/>
      <c r="CJ176" s="631"/>
      <c r="CK176" s="632"/>
      <c r="CL176" s="632"/>
      <c r="CM176" s="632"/>
      <c r="CN176" s="632"/>
      <c r="CO176" s="632"/>
      <c r="CP176" s="632"/>
      <c r="CQ176" s="632"/>
      <c r="CR176" s="632"/>
      <c r="CS176" s="632"/>
      <c r="CT176" s="632"/>
      <c r="CU176" s="632"/>
      <c r="CV176" s="620"/>
      <c r="CW176" s="621"/>
      <c r="CX176" s="631"/>
      <c r="CY176" s="632"/>
      <c r="CZ176" s="632"/>
      <c r="DA176" s="632"/>
      <c r="DB176" s="632"/>
      <c r="DC176" s="632"/>
      <c r="DD176" s="632"/>
      <c r="DE176" s="632"/>
      <c r="DF176" s="632"/>
      <c r="DG176" s="632"/>
      <c r="DH176" s="632"/>
      <c r="DI176" s="632"/>
      <c r="DJ176" s="620"/>
      <c r="DK176" s="621"/>
      <c r="DL176" s="631"/>
      <c r="DM176" s="632"/>
      <c r="DN176" s="632"/>
      <c r="DO176" s="632"/>
      <c r="DP176" s="632"/>
      <c r="DQ176" s="632"/>
      <c r="DR176" s="632"/>
      <c r="DS176" s="632"/>
      <c r="DT176" s="632"/>
      <c r="DU176" s="632"/>
      <c r="DV176" s="632"/>
      <c r="DW176" s="632"/>
      <c r="DX176" s="620"/>
      <c r="DY176" s="621"/>
      <c r="DZ176" s="631"/>
      <c r="EA176" s="632"/>
      <c r="EB176" s="632"/>
      <c r="EC176" s="632"/>
      <c r="ED176" s="632"/>
      <c r="EE176" s="632"/>
      <c r="EF176" s="632"/>
      <c r="EG176" s="632"/>
      <c r="EH176" s="632"/>
      <c r="EI176" s="632"/>
      <c r="EJ176" s="632"/>
      <c r="EK176" s="632"/>
      <c r="EL176" s="620"/>
      <c r="EM176" s="621"/>
      <c r="EN176" s="631"/>
      <c r="EO176" s="632"/>
      <c r="EP176" s="632"/>
      <c r="EQ176" s="632"/>
      <c r="ER176" s="632"/>
      <c r="ES176" s="632"/>
      <c r="ET176" s="632"/>
      <c r="EU176" s="632"/>
      <c r="EV176" s="632"/>
      <c r="EW176" s="632"/>
      <c r="EX176" s="632"/>
      <c r="EY176" s="632"/>
      <c r="EZ176" s="620"/>
      <c r="FA176" s="621"/>
      <c r="FB176" s="631"/>
      <c r="FC176" s="632"/>
      <c r="FD176" s="632"/>
      <c r="FE176" s="632"/>
      <c r="FF176" s="632"/>
      <c r="FG176" s="632"/>
      <c r="FH176" s="632"/>
      <c r="FI176" s="632"/>
      <c r="FJ176" s="632"/>
      <c r="FK176" s="632"/>
      <c r="FL176" s="632"/>
      <c r="FM176" s="632"/>
      <c r="FN176" s="620"/>
      <c r="FO176" s="621"/>
      <c r="FP176" s="631"/>
      <c r="FQ176" s="632"/>
      <c r="FR176" s="632"/>
      <c r="FS176" s="632"/>
      <c r="FT176" s="632"/>
      <c r="FU176" s="632"/>
      <c r="FV176" s="632"/>
      <c r="FW176" s="632"/>
      <c r="FX176" s="632"/>
      <c r="FY176" s="632"/>
      <c r="FZ176" s="632"/>
      <c r="GA176" s="632"/>
      <c r="GB176" s="620"/>
      <c r="GC176" s="621"/>
      <c r="GD176" s="631"/>
      <c r="GE176" s="632"/>
      <c r="GF176" s="632"/>
      <c r="GG176" s="632"/>
      <c r="GH176" s="632"/>
      <c r="GI176" s="632"/>
      <c r="GJ176" s="632"/>
      <c r="GK176" s="632"/>
      <c r="GL176" s="632"/>
      <c r="GM176" s="632"/>
      <c r="GN176" s="632"/>
      <c r="GO176" s="632"/>
      <c r="GP176" s="620"/>
      <c r="GQ176" s="621"/>
      <c r="GR176" s="631"/>
      <c r="GS176" s="632"/>
      <c r="GT176" s="632"/>
      <c r="GU176" s="632"/>
      <c r="GV176" s="632"/>
      <c r="GW176" s="632"/>
      <c r="GX176" s="632"/>
      <c r="GY176" s="632"/>
      <c r="GZ176" s="632"/>
      <c r="HA176" s="632"/>
      <c r="HB176" s="632"/>
      <c r="HC176" s="632"/>
      <c r="HD176" s="620"/>
      <c r="HE176" s="621"/>
      <c r="HF176" s="631"/>
      <c r="HG176" s="632"/>
      <c r="HH176" s="632"/>
      <c r="HI176" s="632"/>
      <c r="HJ176" s="632"/>
      <c r="HK176" s="632"/>
      <c r="HL176" s="632"/>
      <c r="HM176" s="632"/>
      <c r="HN176" s="632"/>
      <c r="HO176" s="632"/>
      <c r="HP176" s="632"/>
      <c r="HQ176" s="632"/>
      <c r="HR176" s="620"/>
      <c r="HS176" s="621"/>
      <c r="HT176" s="631"/>
      <c r="HU176" s="632"/>
      <c r="HV176" s="632"/>
      <c r="HW176" s="632"/>
      <c r="HX176" s="632"/>
      <c r="HY176" s="632"/>
      <c r="HZ176" s="632"/>
      <c r="IA176" s="632"/>
      <c r="IB176" s="632"/>
      <c r="IC176" s="632"/>
      <c r="ID176" s="632"/>
      <c r="IE176" s="632"/>
      <c r="IF176" s="620"/>
      <c r="IG176" s="621"/>
      <c r="IH176" s="631"/>
      <c r="II176" s="632"/>
      <c r="IJ176" s="632"/>
      <c r="IK176" s="632"/>
      <c r="IL176" s="632"/>
      <c r="IM176" s="632"/>
      <c r="IN176" s="632"/>
      <c r="IO176" s="632"/>
      <c r="IP176" s="632"/>
      <c r="IQ176" s="632"/>
      <c r="IR176" s="632"/>
      <c r="IS176" s="632"/>
      <c r="IT176" s="620"/>
      <c r="IU176" s="621"/>
      <c r="IV176" s="631"/>
      <c r="IW176" s="632"/>
      <c r="IX176" s="632"/>
      <c r="IY176" s="632"/>
      <c r="IZ176" s="632"/>
      <c r="JA176" s="632"/>
      <c r="JB176" s="632"/>
      <c r="JC176" s="632"/>
      <c r="JD176" s="632"/>
      <c r="JE176" s="632"/>
      <c r="JF176" s="632"/>
      <c r="JG176" s="632"/>
      <c r="JH176" s="620"/>
      <c r="JI176" s="621"/>
      <c r="JJ176" s="631"/>
      <c r="JK176" s="632"/>
      <c r="JL176" s="632"/>
      <c r="JM176" s="632"/>
      <c r="JN176" s="632"/>
      <c r="JO176" s="632"/>
      <c r="JP176" s="632"/>
      <c r="JQ176" s="632"/>
      <c r="JR176" s="632"/>
      <c r="JS176" s="632"/>
      <c r="JT176" s="632"/>
      <c r="JU176" s="632"/>
      <c r="JV176" s="620"/>
      <c r="JW176" s="621"/>
      <c r="JX176" s="631"/>
      <c r="JY176" s="632"/>
      <c r="JZ176" s="632"/>
      <c r="KA176" s="632"/>
      <c r="KB176" s="632"/>
      <c r="KC176" s="632"/>
      <c r="KD176" s="632"/>
      <c r="KE176" s="632"/>
      <c r="KF176" s="632"/>
      <c r="KG176" s="632"/>
      <c r="KH176" s="632"/>
      <c r="KI176" s="632"/>
      <c r="KJ176" s="620"/>
      <c r="KK176" s="621"/>
      <c r="KL176" s="631"/>
      <c r="KM176" s="632"/>
      <c r="KN176" s="632"/>
      <c r="KO176" s="632"/>
      <c r="KP176" s="632"/>
      <c r="KQ176" s="632"/>
      <c r="KR176" s="632"/>
      <c r="KS176" s="632"/>
      <c r="KT176" s="632"/>
      <c r="KU176" s="632"/>
      <c r="KV176" s="632"/>
      <c r="KW176" s="632"/>
      <c r="KX176" s="620"/>
      <c r="KY176" s="621"/>
      <c r="KZ176" s="631"/>
      <c r="LA176" s="632"/>
      <c r="LB176" s="632"/>
      <c r="LC176" s="632"/>
      <c r="LD176" s="632"/>
      <c r="LE176" s="632"/>
      <c r="LF176" s="632"/>
      <c r="LG176" s="632"/>
      <c r="LH176" s="632"/>
      <c r="LI176" s="632"/>
      <c r="LJ176" s="632"/>
      <c r="LK176" s="632"/>
      <c r="LL176" s="620"/>
      <c r="LM176" s="621"/>
      <c r="LN176" s="631"/>
      <c r="LO176" s="632"/>
      <c r="LP176" s="632"/>
      <c r="LQ176" s="632"/>
      <c r="LR176" s="632"/>
      <c r="LS176" s="632"/>
      <c r="LT176" s="632"/>
      <c r="LU176" s="632"/>
      <c r="LV176" s="632"/>
      <c r="LW176" s="632"/>
      <c r="LX176" s="632"/>
      <c r="LY176" s="632"/>
      <c r="LZ176" s="620"/>
      <c r="MA176" s="621"/>
      <c r="MB176" s="631"/>
      <c r="MC176" s="632"/>
      <c r="MD176" s="632"/>
      <c r="ME176" s="632"/>
      <c r="MF176" s="632"/>
      <c r="MG176" s="632"/>
      <c r="MH176" s="632"/>
      <c r="MI176" s="632"/>
      <c r="MJ176" s="632"/>
      <c r="MK176" s="632"/>
      <c r="ML176" s="632"/>
      <c r="MM176" s="632"/>
      <c r="MN176" s="620"/>
      <c r="MO176" s="621"/>
      <c r="MP176" s="631"/>
      <c r="MQ176" s="632"/>
      <c r="MR176" s="632"/>
      <c r="MS176" s="632"/>
      <c r="MT176" s="632"/>
      <c r="MU176" s="632"/>
      <c r="MV176" s="632"/>
      <c r="MW176" s="632"/>
      <c r="MX176" s="632"/>
      <c r="MY176" s="632"/>
      <c r="MZ176" s="632"/>
      <c r="NA176" s="632"/>
      <c r="NB176" s="620"/>
      <c r="NC176" s="621"/>
      <c r="ND176" s="631"/>
      <c r="NE176" s="632"/>
      <c r="NF176" s="632"/>
      <c r="NG176" s="632"/>
      <c r="NH176" s="632"/>
      <c r="NI176" s="632"/>
      <c r="NJ176" s="632"/>
      <c r="NK176" s="632"/>
      <c r="NL176" s="632"/>
      <c r="NM176" s="632"/>
      <c r="NN176" s="632"/>
      <c r="NO176" s="632"/>
      <c r="NP176" s="620"/>
      <c r="NQ176" s="621"/>
      <c r="NR176" s="631"/>
      <c r="NS176" s="632"/>
      <c r="NT176" s="632"/>
      <c r="NU176" s="632"/>
      <c r="NV176" s="632"/>
      <c r="NW176" s="632"/>
      <c r="NX176" s="632"/>
      <c r="NY176" s="632"/>
      <c r="NZ176" s="632"/>
      <c r="OA176" s="632"/>
      <c r="OB176" s="632"/>
      <c r="OC176" s="632"/>
      <c r="OD176" s="620"/>
      <c r="OE176" s="621"/>
      <c r="OF176" s="631"/>
      <c r="OG176" s="632"/>
      <c r="OH176" s="632"/>
      <c r="OI176" s="632"/>
      <c r="OJ176" s="632"/>
      <c r="OK176" s="632"/>
      <c r="OL176" s="632"/>
      <c r="OM176" s="632"/>
      <c r="ON176" s="632"/>
      <c r="OO176" s="632"/>
      <c r="OP176" s="632"/>
      <c r="OQ176" s="632"/>
      <c r="OR176" s="620"/>
      <c r="OS176" s="621"/>
      <c r="OT176" s="631"/>
      <c r="OU176" s="632"/>
      <c r="OV176" s="632"/>
      <c r="OW176" s="632"/>
      <c r="OX176" s="632"/>
      <c r="OY176" s="632"/>
      <c r="OZ176" s="632"/>
      <c r="PA176" s="632"/>
      <c r="PB176" s="632"/>
      <c r="PC176" s="632"/>
      <c r="PD176" s="632"/>
      <c r="PE176" s="632"/>
      <c r="PF176" s="620"/>
      <c r="PG176" s="621"/>
      <c r="PH176" s="631"/>
      <c r="PI176" s="632"/>
      <c r="PJ176" s="632"/>
      <c r="PK176" s="632"/>
      <c r="PL176" s="632"/>
      <c r="PM176" s="632"/>
      <c r="PN176" s="632"/>
      <c r="PO176" s="632"/>
      <c r="PP176" s="632"/>
      <c r="PQ176" s="632"/>
      <c r="PR176" s="632"/>
      <c r="PS176" s="632"/>
      <c r="PT176" s="620"/>
      <c r="PU176" s="621"/>
      <c r="PV176" s="620"/>
      <c r="PW176" s="620"/>
      <c r="PX176" s="620"/>
      <c r="PY176" s="620"/>
      <c r="PZ176" s="620"/>
      <c r="QA176" s="620"/>
      <c r="QB176" s="620"/>
      <c r="QC176" s="620"/>
      <c r="QD176" s="620"/>
      <c r="QE176" s="620"/>
      <c r="QF176" s="620"/>
      <c r="QG176" s="620"/>
      <c r="QH176" s="620"/>
    </row>
    <row r="177" spans="1:450" s="412" customFormat="1" x14ac:dyDescent="0.25">
      <c r="A177" s="589" t="s">
        <v>938</v>
      </c>
      <c r="B177" s="255" t="s">
        <v>91</v>
      </c>
      <c r="C177" s="313"/>
      <c r="D177" s="607">
        <f t="shared" ref="D177:O187" si="979">ROUND(D41/D$146,2)</f>
        <v>11554.17</v>
      </c>
      <c r="E177" s="633">
        <f t="shared" si="979"/>
        <v>0</v>
      </c>
      <c r="F177" s="633">
        <f t="shared" si="979"/>
        <v>0</v>
      </c>
      <c r="G177" s="633">
        <f t="shared" si="979"/>
        <v>0</v>
      </c>
      <c r="H177" s="633">
        <f t="shared" si="979"/>
        <v>0</v>
      </c>
      <c r="I177" s="633">
        <f t="shared" si="979"/>
        <v>0</v>
      </c>
      <c r="J177" s="633">
        <f t="shared" si="979"/>
        <v>0</v>
      </c>
      <c r="K177" s="633">
        <f t="shared" si="979"/>
        <v>0</v>
      </c>
      <c r="L177" s="633">
        <f t="shared" si="979"/>
        <v>0</v>
      </c>
      <c r="M177" s="633">
        <f t="shared" si="979"/>
        <v>0</v>
      </c>
      <c r="N177" s="633">
        <f t="shared" si="979"/>
        <v>0</v>
      </c>
      <c r="O177" s="633">
        <f t="shared" si="979"/>
        <v>0</v>
      </c>
      <c r="P177" s="610">
        <f t="shared" ref="P177:P187" si="980">+SUBTOTAL(9,D177:O177)</f>
        <v>11554.17</v>
      </c>
      <c r="Q177" s="611"/>
      <c r="R177" s="607">
        <f t="shared" ref="R177:AC187" si="981">ROUND(R41/R$146,2)</f>
        <v>3351.12</v>
      </c>
      <c r="S177" s="633">
        <f t="shared" si="981"/>
        <v>0</v>
      </c>
      <c r="T177" s="633">
        <f t="shared" si="981"/>
        <v>0</v>
      </c>
      <c r="U177" s="633">
        <f t="shared" si="981"/>
        <v>0</v>
      </c>
      <c r="V177" s="633">
        <f t="shared" si="981"/>
        <v>0</v>
      </c>
      <c r="W177" s="633">
        <f t="shared" si="981"/>
        <v>0</v>
      </c>
      <c r="X177" s="633">
        <f t="shared" si="981"/>
        <v>0</v>
      </c>
      <c r="Y177" s="633">
        <f t="shared" si="981"/>
        <v>0</v>
      </c>
      <c r="Z177" s="633">
        <f t="shared" si="981"/>
        <v>0</v>
      </c>
      <c r="AA177" s="633">
        <f t="shared" si="981"/>
        <v>0</v>
      </c>
      <c r="AB177" s="633">
        <f t="shared" si="981"/>
        <v>0</v>
      </c>
      <c r="AC177" s="633">
        <f t="shared" si="981"/>
        <v>0</v>
      </c>
      <c r="AD177" s="610">
        <f t="shared" ref="AD177:AD187" si="982">+SUBTOTAL(9,R177:AC177)</f>
        <v>3351.12</v>
      </c>
      <c r="AE177" s="611"/>
      <c r="AF177" s="607">
        <f t="shared" ref="AF177:AQ187" si="983">ROUND(AF41/AF$146,2)</f>
        <v>6313.72</v>
      </c>
      <c r="AG177" s="633">
        <f t="shared" si="983"/>
        <v>0</v>
      </c>
      <c r="AH177" s="633">
        <f t="shared" si="983"/>
        <v>0</v>
      </c>
      <c r="AI177" s="633">
        <f t="shared" si="983"/>
        <v>0</v>
      </c>
      <c r="AJ177" s="633">
        <f t="shared" si="983"/>
        <v>0</v>
      </c>
      <c r="AK177" s="633">
        <f t="shared" si="983"/>
        <v>0</v>
      </c>
      <c r="AL177" s="633">
        <f t="shared" si="983"/>
        <v>0</v>
      </c>
      <c r="AM177" s="633">
        <f t="shared" si="983"/>
        <v>0</v>
      </c>
      <c r="AN177" s="633">
        <f t="shared" si="983"/>
        <v>0</v>
      </c>
      <c r="AO177" s="633">
        <f t="shared" si="983"/>
        <v>0</v>
      </c>
      <c r="AP177" s="633">
        <f t="shared" si="983"/>
        <v>0</v>
      </c>
      <c r="AQ177" s="633">
        <f t="shared" si="983"/>
        <v>0</v>
      </c>
      <c r="AR177" s="634">
        <f t="shared" ref="AR177:AR187" si="984">+SUBTOTAL(9,AF177:AQ177)</f>
        <v>6313.72</v>
      </c>
      <c r="AS177" s="611"/>
      <c r="AT177" s="607">
        <f t="shared" ref="AT177:BE187" si="985">ROUND(AT41/AT$146,2)</f>
        <v>16347.8</v>
      </c>
      <c r="AU177" s="633">
        <f t="shared" si="985"/>
        <v>0</v>
      </c>
      <c r="AV177" s="633">
        <f t="shared" si="985"/>
        <v>0</v>
      </c>
      <c r="AW177" s="633">
        <f t="shared" si="985"/>
        <v>0</v>
      </c>
      <c r="AX177" s="633">
        <f t="shared" si="985"/>
        <v>0</v>
      </c>
      <c r="AY177" s="633">
        <f t="shared" si="985"/>
        <v>0</v>
      </c>
      <c r="AZ177" s="633">
        <f t="shared" si="985"/>
        <v>0</v>
      </c>
      <c r="BA177" s="633">
        <f t="shared" si="985"/>
        <v>0</v>
      </c>
      <c r="BB177" s="633">
        <f t="shared" si="985"/>
        <v>0</v>
      </c>
      <c r="BC177" s="633">
        <f t="shared" si="985"/>
        <v>0</v>
      </c>
      <c r="BD177" s="633">
        <f t="shared" si="985"/>
        <v>0</v>
      </c>
      <c r="BE177" s="633">
        <f t="shared" si="985"/>
        <v>0</v>
      </c>
      <c r="BF177" s="634">
        <f t="shared" ref="BF177:BF187" si="986">+SUBTOTAL(9,AT177:BE177)</f>
        <v>16347.8</v>
      </c>
      <c r="BG177" s="611"/>
      <c r="BH177" s="607">
        <f t="shared" ref="BH177:BS187" si="987">ROUND(BH41/BH$146,2)</f>
        <v>1643.79</v>
      </c>
      <c r="BI177" s="633">
        <f t="shared" si="987"/>
        <v>0</v>
      </c>
      <c r="BJ177" s="633">
        <f t="shared" si="987"/>
        <v>0</v>
      </c>
      <c r="BK177" s="633">
        <f t="shared" si="987"/>
        <v>0</v>
      </c>
      <c r="BL177" s="633">
        <f t="shared" si="987"/>
        <v>0</v>
      </c>
      <c r="BM177" s="633">
        <f t="shared" si="987"/>
        <v>0</v>
      </c>
      <c r="BN177" s="633">
        <f t="shared" si="987"/>
        <v>0</v>
      </c>
      <c r="BO177" s="633">
        <f t="shared" si="987"/>
        <v>0</v>
      </c>
      <c r="BP177" s="633">
        <f t="shared" si="987"/>
        <v>0</v>
      </c>
      <c r="BQ177" s="633">
        <f t="shared" si="987"/>
        <v>0</v>
      </c>
      <c r="BR177" s="633">
        <f t="shared" si="987"/>
        <v>0</v>
      </c>
      <c r="BS177" s="633">
        <f t="shared" si="987"/>
        <v>0</v>
      </c>
      <c r="BT177" s="634">
        <f t="shared" ref="BT177:BT187" si="988">+SUBTOTAL(9,BH177:BS177)</f>
        <v>1643.79</v>
      </c>
      <c r="BU177" s="621"/>
      <c r="BV177" s="607">
        <f t="shared" ref="BV177:CG187" si="989">ROUND(BV41/BV$146,2)</f>
        <v>29043.29</v>
      </c>
      <c r="BW177" s="633">
        <f t="shared" si="989"/>
        <v>0</v>
      </c>
      <c r="BX177" s="633">
        <f t="shared" si="989"/>
        <v>0</v>
      </c>
      <c r="BY177" s="633">
        <f t="shared" si="989"/>
        <v>0</v>
      </c>
      <c r="BZ177" s="633">
        <f t="shared" si="989"/>
        <v>0</v>
      </c>
      <c r="CA177" s="633">
        <f t="shared" si="989"/>
        <v>0</v>
      </c>
      <c r="CB177" s="633">
        <f t="shared" si="989"/>
        <v>0</v>
      </c>
      <c r="CC177" s="633">
        <f t="shared" si="989"/>
        <v>0</v>
      </c>
      <c r="CD177" s="633">
        <f t="shared" si="989"/>
        <v>0</v>
      </c>
      <c r="CE177" s="633">
        <f t="shared" si="989"/>
        <v>0</v>
      </c>
      <c r="CF177" s="633">
        <f t="shared" si="989"/>
        <v>0</v>
      </c>
      <c r="CG177" s="633">
        <f t="shared" si="989"/>
        <v>0</v>
      </c>
      <c r="CH177" s="634">
        <f t="shared" ref="CH177:CH187" si="990">+SUBTOTAL(9,BV177:CG177)</f>
        <v>29043.29</v>
      </c>
      <c r="CI177" s="611"/>
      <c r="CJ177" s="607">
        <f t="shared" ref="CJ177:CU187" si="991">ROUND(CJ41/CJ$146,2)</f>
        <v>2239.9699999999998</v>
      </c>
      <c r="CK177" s="633">
        <f t="shared" si="991"/>
        <v>0</v>
      </c>
      <c r="CL177" s="633">
        <f t="shared" si="991"/>
        <v>0</v>
      </c>
      <c r="CM177" s="633">
        <f t="shared" si="991"/>
        <v>0</v>
      </c>
      <c r="CN177" s="633">
        <f t="shared" si="991"/>
        <v>0</v>
      </c>
      <c r="CO177" s="633">
        <f t="shared" si="991"/>
        <v>0</v>
      </c>
      <c r="CP177" s="633">
        <f t="shared" si="991"/>
        <v>0</v>
      </c>
      <c r="CQ177" s="633">
        <f t="shared" si="991"/>
        <v>0</v>
      </c>
      <c r="CR177" s="633">
        <f t="shared" si="991"/>
        <v>0</v>
      </c>
      <c r="CS177" s="633">
        <f t="shared" si="991"/>
        <v>0</v>
      </c>
      <c r="CT177" s="633">
        <f t="shared" si="991"/>
        <v>0</v>
      </c>
      <c r="CU177" s="633">
        <f t="shared" si="991"/>
        <v>0</v>
      </c>
      <c r="CV177" s="634">
        <f t="shared" ref="CV177:CV187" si="992">+SUBTOTAL(9,CJ177:CU177)</f>
        <v>2239.9699999999998</v>
      </c>
      <c r="CW177" s="611"/>
      <c r="CX177" s="607">
        <f t="shared" ref="CX177:DI187" si="993">ROUND(CX41/CX$146,2)</f>
        <v>2256.14</v>
      </c>
      <c r="CY177" s="633">
        <f t="shared" si="993"/>
        <v>0</v>
      </c>
      <c r="CZ177" s="633">
        <f t="shared" si="993"/>
        <v>0</v>
      </c>
      <c r="DA177" s="633">
        <f t="shared" si="993"/>
        <v>0</v>
      </c>
      <c r="DB177" s="633">
        <f t="shared" si="993"/>
        <v>0</v>
      </c>
      <c r="DC177" s="633">
        <f t="shared" si="993"/>
        <v>0</v>
      </c>
      <c r="DD177" s="633">
        <f t="shared" si="993"/>
        <v>0</v>
      </c>
      <c r="DE177" s="633">
        <f t="shared" si="993"/>
        <v>0</v>
      </c>
      <c r="DF177" s="633">
        <f t="shared" si="993"/>
        <v>0</v>
      </c>
      <c r="DG177" s="633">
        <f t="shared" si="993"/>
        <v>0</v>
      </c>
      <c r="DH177" s="633">
        <f t="shared" si="993"/>
        <v>0</v>
      </c>
      <c r="DI177" s="633">
        <f t="shared" si="993"/>
        <v>0</v>
      </c>
      <c r="DJ177" s="634">
        <f t="shared" ref="DJ177:DJ187" si="994">+SUBTOTAL(9,CX177:DI177)</f>
        <v>2256.14</v>
      </c>
      <c r="DK177" s="611"/>
      <c r="DL177" s="607">
        <f t="shared" ref="DL177:DW187" si="995">ROUND(DL41/DL$146,2)</f>
        <v>7056.17</v>
      </c>
      <c r="DM177" s="633">
        <f t="shared" si="995"/>
        <v>0</v>
      </c>
      <c r="DN177" s="633">
        <f t="shared" si="995"/>
        <v>0</v>
      </c>
      <c r="DO177" s="633">
        <f t="shared" si="995"/>
        <v>0</v>
      </c>
      <c r="DP177" s="633">
        <f t="shared" si="995"/>
        <v>0</v>
      </c>
      <c r="DQ177" s="633">
        <f t="shared" si="995"/>
        <v>0</v>
      </c>
      <c r="DR177" s="633">
        <f t="shared" si="995"/>
        <v>0</v>
      </c>
      <c r="DS177" s="633">
        <f t="shared" si="995"/>
        <v>0</v>
      </c>
      <c r="DT177" s="633">
        <f t="shared" si="995"/>
        <v>0</v>
      </c>
      <c r="DU177" s="633">
        <f t="shared" si="995"/>
        <v>0</v>
      </c>
      <c r="DV177" s="633">
        <f t="shared" si="995"/>
        <v>0</v>
      </c>
      <c r="DW177" s="633">
        <f t="shared" si="995"/>
        <v>0</v>
      </c>
      <c r="DX177" s="634">
        <f t="shared" ref="DX177:DX187" si="996">+SUBTOTAL(9,DL177:DW177)</f>
        <v>7056.17</v>
      </c>
      <c r="DY177" s="611"/>
      <c r="DZ177" s="607">
        <f t="shared" ref="DZ177:EK187" si="997">ROUND(DZ41/DZ$146,2)</f>
        <v>22715.86</v>
      </c>
      <c r="EA177" s="633">
        <f t="shared" si="997"/>
        <v>0</v>
      </c>
      <c r="EB177" s="633">
        <f t="shared" si="997"/>
        <v>0</v>
      </c>
      <c r="EC177" s="633">
        <f t="shared" si="997"/>
        <v>0</v>
      </c>
      <c r="ED177" s="633">
        <f t="shared" si="997"/>
        <v>0</v>
      </c>
      <c r="EE177" s="633">
        <f t="shared" si="997"/>
        <v>0</v>
      </c>
      <c r="EF177" s="633">
        <f t="shared" si="997"/>
        <v>0</v>
      </c>
      <c r="EG177" s="633">
        <f t="shared" si="997"/>
        <v>0</v>
      </c>
      <c r="EH177" s="633">
        <f t="shared" si="997"/>
        <v>0</v>
      </c>
      <c r="EI177" s="633">
        <f t="shared" si="997"/>
        <v>0</v>
      </c>
      <c r="EJ177" s="633">
        <f t="shared" si="997"/>
        <v>0</v>
      </c>
      <c r="EK177" s="633">
        <f t="shared" si="997"/>
        <v>0</v>
      </c>
      <c r="EL177" s="634">
        <f t="shared" ref="EL177:EL187" si="998">+SUBTOTAL(9,DZ177:EK177)</f>
        <v>22715.86</v>
      </c>
      <c r="EM177" s="611"/>
      <c r="EN177" s="607">
        <f t="shared" ref="EN177:EY187" si="999">ROUND(EN41/EN$146,2)</f>
        <v>39208.36</v>
      </c>
      <c r="EO177" s="633">
        <f t="shared" si="999"/>
        <v>0</v>
      </c>
      <c r="EP177" s="633">
        <f t="shared" si="999"/>
        <v>0</v>
      </c>
      <c r="EQ177" s="633">
        <f t="shared" si="999"/>
        <v>0</v>
      </c>
      <c r="ER177" s="633">
        <f t="shared" si="999"/>
        <v>0</v>
      </c>
      <c r="ES177" s="633">
        <f t="shared" si="999"/>
        <v>0</v>
      </c>
      <c r="ET177" s="633">
        <f t="shared" si="999"/>
        <v>0</v>
      </c>
      <c r="EU177" s="633">
        <f t="shared" si="999"/>
        <v>0</v>
      </c>
      <c r="EV177" s="633">
        <f t="shared" si="999"/>
        <v>0</v>
      </c>
      <c r="EW177" s="633">
        <f t="shared" si="999"/>
        <v>0</v>
      </c>
      <c r="EX177" s="633">
        <f t="shared" si="999"/>
        <v>0</v>
      </c>
      <c r="EY177" s="633">
        <f t="shared" si="999"/>
        <v>0</v>
      </c>
      <c r="EZ177" s="634">
        <f t="shared" ref="EZ177:EZ187" si="1000">+SUBTOTAL(9,EN177:EY177)</f>
        <v>39208.36</v>
      </c>
      <c r="FA177" s="611"/>
      <c r="FB177" s="607">
        <f t="shared" ref="FB177:FM187" si="1001">ROUND(FB41/FB$146,2)</f>
        <v>19588.12</v>
      </c>
      <c r="FC177" s="633">
        <f t="shared" si="1001"/>
        <v>0</v>
      </c>
      <c r="FD177" s="633">
        <f t="shared" si="1001"/>
        <v>0</v>
      </c>
      <c r="FE177" s="633">
        <f t="shared" si="1001"/>
        <v>0</v>
      </c>
      <c r="FF177" s="633">
        <f t="shared" si="1001"/>
        <v>0</v>
      </c>
      <c r="FG177" s="633">
        <f t="shared" si="1001"/>
        <v>0</v>
      </c>
      <c r="FH177" s="633">
        <f t="shared" si="1001"/>
        <v>0</v>
      </c>
      <c r="FI177" s="633">
        <f t="shared" si="1001"/>
        <v>0</v>
      </c>
      <c r="FJ177" s="633">
        <f t="shared" si="1001"/>
        <v>0</v>
      </c>
      <c r="FK177" s="633">
        <f t="shared" si="1001"/>
        <v>0</v>
      </c>
      <c r="FL177" s="633">
        <f t="shared" si="1001"/>
        <v>0</v>
      </c>
      <c r="FM177" s="633">
        <f t="shared" si="1001"/>
        <v>0</v>
      </c>
      <c r="FN177" s="634">
        <f t="shared" ref="FN177:FN187" si="1002">+SUBTOTAL(9,FB177:FM177)</f>
        <v>19588.12</v>
      </c>
      <c r="FO177" s="611"/>
      <c r="FP177" s="607">
        <f t="shared" ref="FP177:GA187" si="1003">ROUND(FP41/FP$146,2)</f>
        <v>17844.41</v>
      </c>
      <c r="FQ177" s="633">
        <f t="shared" si="1003"/>
        <v>0</v>
      </c>
      <c r="FR177" s="633">
        <f t="shared" si="1003"/>
        <v>0</v>
      </c>
      <c r="FS177" s="633">
        <f t="shared" si="1003"/>
        <v>0</v>
      </c>
      <c r="FT177" s="633">
        <f t="shared" si="1003"/>
        <v>0</v>
      </c>
      <c r="FU177" s="633">
        <f t="shared" si="1003"/>
        <v>0</v>
      </c>
      <c r="FV177" s="633">
        <f t="shared" si="1003"/>
        <v>0</v>
      </c>
      <c r="FW177" s="633">
        <f t="shared" si="1003"/>
        <v>0</v>
      </c>
      <c r="FX177" s="633">
        <f t="shared" si="1003"/>
        <v>0</v>
      </c>
      <c r="FY177" s="633">
        <f t="shared" si="1003"/>
        <v>0</v>
      </c>
      <c r="FZ177" s="633">
        <f t="shared" si="1003"/>
        <v>0</v>
      </c>
      <c r="GA177" s="633">
        <f t="shared" si="1003"/>
        <v>0</v>
      </c>
      <c r="GB177" s="634">
        <f t="shared" ref="GB177:GB187" si="1004">+SUBTOTAL(9,FP177:GA177)</f>
        <v>17844.41</v>
      </c>
      <c r="GC177" s="611"/>
      <c r="GD177" s="607">
        <f t="shared" ref="GD177:GO187" si="1005">ROUND(GD41/GD$146,2)</f>
        <v>4645.25</v>
      </c>
      <c r="GE177" s="633">
        <f t="shared" si="1005"/>
        <v>0</v>
      </c>
      <c r="GF177" s="633">
        <f t="shared" si="1005"/>
        <v>0</v>
      </c>
      <c r="GG177" s="633">
        <f t="shared" si="1005"/>
        <v>0</v>
      </c>
      <c r="GH177" s="633">
        <f t="shared" si="1005"/>
        <v>0</v>
      </c>
      <c r="GI177" s="633">
        <f t="shared" si="1005"/>
        <v>0</v>
      </c>
      <c r="GJ177" s="633">
        <f t="shared" si="1005"/>
        <v>0</v>
      </c>
      <c r="GK177" s="633">
        <f t="shared" si="1005"/>
        <v>0</v>
      </c>
      <c r="GL177" s="633">
        <f t="shared" si="1005"/>
        <v>0</v>
      </c>
      <c r="GM177" s="633">
        <f t="shared" si="1005"/>
        <v>0</v>
      </c>
      <c r="GN177" s="633">
        <f t="shared" si="1005"/>
        <v>0</v>
      </c>
      <c r="GO177" s="633">
        <f t="shared" si="1005"/>
        <v>0</v>
      </c>
      <c r="GP177" s="634">
        <f t="shared" ref="GP177:GP187" si="1006">+SUBTOTAL(9,GD177:GO177)</f>
        <v>4645.25</v>
      </c>
      <c r="GQ177" s="611"/>
      <c r="GR177" s="607">
        <f t="shared" ref="GR177:HC187" si="1007">ROUND(GR41/GR$146,2)</f>
        <v>36370.33</v>
      </c>
      <c r="GS177" s="633">
        <f t="shared" si="1007"/>
        <v>0</v>
      </c>
      <c r="GT177" s="633">
        <f t="shared" si="1007"/>
        <v>0</v>
      </c>
      <c r="GU177" s="633">
        <f t="shared" si="1007"/>
        <v>0</v>
      </c>
      <c r="GV177" s="633">
        <f t="shared" si="1007"/>
        <v>0</v>
      </c>
      <c r="GW177" s="633">
        <f t="shared" si="1007"/>
        <v>0</v>
      </c>
      <c r="GX177" s="633">
        <f t="shared" si="1007"/>
        <v>0</v>
      </c>
      <c r="GY177" s="633">
        <f t="shared" si="1007"/>
        <v>0</v>
      </c>
      <c r="GZ177" s="633">
        <f t="shared" si="1007"/>
        <v>0</v>
      </c>
      <c r="HA177" s="633">
        <f t="shared" si="1007"/>
        <v>0</v>
      </c>
      <c r="HB177" s="633">
        <f t="shared" si="1007"/>
        <v>0</v>
      </c>
      <c r="HC177" s="633">
        <f t="shared" si="1007"/>
        <v>0</v>
      </c>
      <c r="HD177" s="634">
        <f t="shared" ref="HD177:HD187" si="1008">+SUBTOTAL(9,GR177:HC177)</f>
        <v>36370.33</v>
      </c>
      <c r="HE177" s="611"/>
      <c r="HF177" s="607">
        <f t="shared" ref="HF177:HQ187" si="1009">ROUND(HF41/HF$146,2)</f>
        <v>20535.240000000002</v>
      </c>
      <c r="HG177" s="633">
        <f t="shared" si="1009"/>
        <v>0</v>
      </c>
      <c r="HH177" s="633">
        <f t="shared" si="1009"/>
        <v>0</v>
      </c>
      <c r="HI177" s="633">
        <f t="shared" si="1009"/>
        <v>0</v>
      </c>
      <c r="HJ177" s="633">
        <f t="shared" si="1009"/>
        <v>0</v>
      </c>
      <c r="HK177" s="633">
        <f t="shared" si="1009"/>
        <v>0</v>
      </c>
      <c r="HL177" s="633">
        <f t="shared" si="1009"/>
        <v>0</v>
      </c>
      <c r="HM177" s="633">
        <f t="shared" si="1009"/>
        <v>0</v>
      </c>
      <c r="HN177" s="633">
        <f t="shared" si="1009"/>
        <v>0</v>
      </c>
      <c r="HO177" s="633">
        <f t="shared" si="1009"/>
        <v>0</v>
      </c>
      <c r="HP177" s="633">
        <f t="shared" si="1009"/>
        <v>0</v>
      </c>
      <c r="HQ177" s="633">
        <f t="shared" si="1009"/>
        <v>0</v>
      </c>
      <c r="HR177" s="634">
        <f t="shared" ref="HR177:HR187" si="1010">+SUBTOTAL(9,HF177:HQ177)</f>
        <v>20535.240000000002</v>
      </c>
      <c r="HS177" s="611"/>
      <c r="HT177" s="607">
        <f t="shared" ref="HT177:IE187" si="1011">ROUND(HT41/HT$146,2)</f>
        <v>3422.24</v>
      </c>
      <c r="HU177" s="633">
        <f t="shared" si="1011"/>
        <v>0</v>
      </c>
      <c r="HV177" s="633">
        <f t="shared" si="1011"/>
        <v>0</v>
      </c>
      <c r="HW177" s="633">
        <f t="shared" si="1011"/>
        <v>0</v>
      </c>
      <c r="HX177" s="633">
        <f t="shared" si="1011"/>
        <v>0</v>
      </c>
      <c r="HY177" s="633">
        <f t="shared" si="1011"/>
        <v>0</v>
      </c>
      <c r="HZ177" s="633">
        <f t="shared" si="1011"/>
        <v>0</v>
      </c>
      <c r="IA177" s="633">
        <f t="shared" si="1011"/>
        <v>0</v>
      </c>
      <c r="IB177" s="633">
        <f t="shared" si="1011"/>
        <v>0</v>
      </c>
      <c r="IC177" s="633">
        <f t="shared" si="1011"/>
        <v>0</v>
      </c>
      <c r="ID177" s="633">
        <f t="shared" si="1011"/>
        <v>0</v>
      </c>
      <c r="IE177" s="633">
        <f t="shared" si="1011"/>
        <v>0</v>
      </c>
      <c r="IF177" s="634">
        <f t="shared" ref="IF177:IF187" si="1012">+SUBTOTAL(9,HT177:IE177)</f>
        <v>3422.24</v>
      </c>
      <c r="IG177" s="611"/>
      <c r="IH177" s="607">
        <f t="shared" ref="IH177:IS187" si="1013">ROUND(IH41/IH$146,2)</f>
        <v>6549.82</v>
      </c>
      <c r="II177" s="633">
        <f t="shared" si="1013"/>
        <v>0</v>
      </c>
      <c r="IJ177" s="633">
        <f t="shared" si="1013"/>
        <v>0</v>
      </c>
      <c r="IK177" s="633">
        <f t="shared" si="1013"/>
        <v>0</v>
      </c>
      <c r="IL177" s="633">
        <f t="shared" si="1013"/>
        <v>0</v>
      </c>
      <c r="IM177" s="633">
        <f t="shared" si="1013"/>
        <v>0</v>
      </c>
      <c r="IN177" s="633">
        <f t="shared" si="1013"/>
        <v>0</v>
      </c>
      <c r="IO177" s="633">
        <f t="shared" si="1013"/>
        <v>0</v>
      </c>
      <c r="IP177" s="633">
        <f t="shared" si="1013"/>
        <v>0</v>
      </c>
      <c r="IQ177" s="633">
        <f t="shared" si="1013"/>
        <v>0</v>
      </c>
      <c r="IR177" s="633">
        <f t="shared" si="1013"/>
        <v>0</v>
      </c>
      <c r="IS177" s="633">
        <f t="shared" si="1013"/>
        <v>0</v>
      </c>
      <c r="IT177" s="634">
        <f t="shared" ref="IT177:IT187" si="1014">+SUBTOTAL(9,IH177:IS177)</f>
        <v>6549.82</v>
      </c>
      <c r="IU177" s="611"/>
      <c r="IV177" s="607">
        <f t="shared" ref="IV177:JG187" si="1015">ROUND(IV41/IV$146,2)</f>
        <v>1316.03</v>
      </c>
      <c r="IW177" s="633">
        <f t="shared" si="1015"/>
        <v>0</v>
      </c>
      <c r="IX177" s="633">
        <f t="shared" si="1015"/>
        <v>0</v>
      </c>
      <c r="IY177" s="633">
        <f t="shared" si="1015"/>
        <v>0</v>
      </c>
      <c r="IZ177" s="633">
        <f t="shared" si="1015"/>
        <v>0</v>
      </c>
      <c r="JA177" s="633">
        <f t="shared" si="1015"/>
        <v>0</v>
      </c>
      <c r="JB177" s="633">
        <f t="shared" si="1015"/>
        <v>0</v>
      </c>
      <c r="JC177" s="633">
        <f t="shared" si="1015"/>
        <v>0</v>
      </c>
      <c r="JD177" s="633">
        <f t="shared" si="1015"/>
        <v>0</v>
      </c>
      <c r="JE177" s="633">
        <f t="shared" si="1015"/>
        <v>0</v>
      </c>
      <c r="JF177" s="633">
        <f t="shared" si="1015"/>
        <v>0</v>
      </c>
      <c r="JG177" s="633">
        <f t="shared" si="1015"/>
        <v>0</v>
      </c>
      <c r="JH177" s="634">
        <f t="shared" ref="JH177:JH187" si="1016">+SUBTOTAL(9,IV177:JG177)</f>
        <v>1316.03</v>
      </c>
      <c r="JI177" s="611"/>
      <c r="JJ177" s="607">
        <f t="shared" ref="JJ177:JU187" si="1017">ROUND(JJ41/JJ$146,2)</f>
        <v>14282.4</v>
      </c>
      <c r="JK177" s="633">
        <f t="shared" si="1017"/>
        <v>0</v>
      </c>
      <c r="JL177" s="633">
        <f t="shared" si="1017"/>
        <v>0</v>
      </c>
      <c r="JM177" s="633">
        <f t="shared" si="1017"/>
        <v>0</v>
      </c>
      <c r="JN177" s="633">
        <f t="shared" si="1017"/>
        <v>0</v>
      </c>
      <c r="JO177" s="633">
        <f t="shared" si="1017"/>
        <v>0</v>
      </c>
      <c r="JP177" s="633">
        <f t="shared" si="1017"/>
        <v>0</v>
      </c>
      <c r="JQ177" s="633">
        <f t="shared" si="1017"/>
        <v>0</v>
      </c>
      <c r="JR177" s="633">
        <f t="shared" si="1017"/>
        <v>0</v>
      </c>
      <c r="JS177" s="633">
        <f t="shared" si="1017"/>
        <v>0</v>
      </c>
      <c r="JT177" s="633">
        <f t="shared" si="1017"/>
        <v>0</v>
      </c>
      <c r="JU177" s="633">
        <f t="shared" si="1017"/>
        <v>0</v>
      </c>
      <c r="JV177" s="634">
        <f t="shared" ref="JV177:JV187" si="1018">+SUBTOTAL(9,JJ177:JU177)</f>
        <v>14282.4</v>
      </c>
      <c r="JW177" s="611"/>
      <c r="JX177" s="607">
        <f t="shared" ref="JX177:KI187" si="1019">ROUND(JX41/JX$146,2)</f>
        <v>27074.720000000001</v>
      </c>
      <c r="JY177" s="633">
        <f t="shared" si="1019"/>
        <v>0</v>
      </c>
      <c r="JZ177" s="633">
        <f t="shared" si="1019"/>
        <v>0</v>
      </c>
      <c r="KA177" s="633">
        <f t="shared" si="1019"/>
        <v>0</v>
      </c>
      <c r="KB177" s="633">
        <f t="shared" si="1019"/>
        <v>0</v>
      </c>
      <c r="KC177" s="633">
        <f t="shared" si="1019"/>
        <v>0</v>
      </c>
      <c r="KD177" s="633">
        <f t="shared" si="1019"/>
        <v>0</v>
      </c>
      <c r="KE177" s="633">
        <f t="shared" si="1019"/>
        <v>0</v>
      </c>
      <c r="KF177" s="633">
        <f t="shared" si="1019"/>
        <v>0</v>
      </c>
      <c r="KG177" s="633">
        <f t="shared" si="1019"/>
        <v>0</v>
      </c>
      <c r="KH177" s="633">
        <f t="shared" si="1019"/>
        <v>0</v>
      </c>
      <c r="KI177" s="633">
        <f t="shared" si="1019"/>
        <v>0</v>
      </c>
      <c r="KJ177" s="634">
        <f t="shared" ref="KJ177:KJ187" si="1020">+SUBTOTAL(9,JX177:KI177)</f>
        <v>27074.720000000001</v>
      </c>
      <c r="KK177" s="611"/>
      <c r="KL177" s="607">
        <f t="shared" ref="KL177:KW187" si="1021">ROUND(KL41/KL$146,2)</f>
        <v>7330.55</v>
      </c>
      <c r="KM177" s="633">
        <f t="shared" si="1021"/>
        <v>0</v>
      </c>
      <c r="KN177" s="633">
        <f t="shared" si="1021"/>
        <v>0</v>
      </c>
      <c r="KO177" s="633">
        <f t="shared" si="1021"/>
        <v>0</v>
      </c>
      <c r="KP177" s="633">
        <f t="shared" si="1021"/>
        <v>0</v>
      </c>
      <c r="KQ177" s="633">
        <f t="shared" si="1021"/>
        <v>0</v>
      </c>
      <c r="KR177" s="633">
        <f t="shared" si="1021"/>
        <v>0</v>
      </c>
      <c r="KS177" s="633">
        <f t="shared" si="1021"/>
        <v>0</v>
      </c>
      <c r="KT177" s="633">
        <f t="shared" si="1021"/>
        <v>0</v>
      </c>
      <c r="KU177" s="633">
        <f t="shared" si="1021"/>
        <v>0</v>
      </c>
      <c r="KV177" s="633">
        <f t="shared" si="1021"/>
        <v>0</v>
      </c>
      <c r="KW177" s="633">
        <f t="shared" si="1021"/>
        <v>0</v>
      </c>
      <c r="KX177" s="634">
        <f t="shared" ref="KX177:KX187" si="1022">+SUBTOTAL(9,KL177:KW177)</f>
        <v>7330.55</v>
      </c>
      <c r="KY177" s="611"/>
      <c r="KZ177" s="607">
        <f t="shared" ref="KZ177:LK187" si="1023">ROUND(KZ41/KZ$146,2)</f>
        <v>3505.1</v>
      </c>
      <c r="LA177" s="633">
        <f t="shared" si="1023"/>
        <v>0</v>
      </c>
      <c r="LB177" s="633">
        <f t="shared" si="1023"/>
        <v>0</v>
      </c>
      <c r="LC177" s="633">
        <f t="shared" si="1023"/>
        <v>0</v>
      </c>
      <c r="LD177" s="633">
        <f t="shared" si="1023"/>
        <v>0</v>
      </c>
      <c r="LE177" s="633">
        <f t="shared" si="1023"/>
        <v>0</v>
      </c>
      <c r="LF177" s="633">
        <f t="shared" si="1023"/>
        <v>0</v>
      </c>
      <c r="LG177" s="633">
        <f t="shared" si="1023"/>
        <v>0</v>
      </c>
      <c r="LH177" s="633">
        <f t="shared" si="1023"/>
        <v>0</v>
      </c>
      <c r="LI177" s="633">
        <f t="shared" si="1023"/>
        <v>0</v>
      </c>
      <c r="LJ177" s="633">
        <f t="shared" si="1023"/>
        <v>0</v>
      </c>
      <c r="LK177" s="633">
        <f t="shared" si="1023"/>
        <v>0</v>
      </c>
      <c r="LL177" s="634">
        <f t="shared" ref="LL177:LL187" si="1024">+SUBTOTAL(9,KZ177:LK177)</f>
        <v>3505.1</v>
      </c>
      <c r="LM177" s="611"/>
      <c r="LN177" s="607">
        <f t="shared" ref="LN177:LY187" si="1025">ROUND(LN41/LN$146,2)</f>
        <v>1625.39</v>
      </c>
      <c r="LO177" s="633">
        <f t="shared" si="1025"/>
        <v>0</v>
      </c>
      <c r="LP177" s="633">
        <f t="shared" si="1025"/>
        <v>0</v>
      </c>
      <c r="LQ177" s="633">
        <f t="shared" si="1025"/>
        <v>0</v>
      </c>
      <c r="LR177" s="633">
        <f t="shared" si="1025"/>
        <v>0</v>
      </c>
      <c r="LS177" s="633">
        <f t="shared" si="1025"/>
        <v>0</v>
      </c>
      <c r="LT177" s="633">
        <f t="shared" si="1025"/>
        <v>0</v>
      </c>
      <c r="LU177" s="633">
        <f t="shared" si="1025"/>
        <v>0</v>
      </c>
      <c r="LV177" s="633">
        <f t="shared" si="1025"/>
        <v>0</v>
      </c>
      <c r="LW177" s="633">
        <f t="shared" si="1025"/>
        <v>0</v>
      </c>
      <c r="LX177" s="633">
        <f t="shared" si="1025"/>
        <v>0</v>
      </c>
      <c r="LY177" s="633">
        <f t="shared" si="1025"/>
        <v>0</v>
      </c>
      <c r="LZ177" s="634">
        <f t="shared" ref="LZ177:LZ187" si="1026">+SUBTOTAL(9,LN177:LY177)</f>
        <v>1625.39</v>
      </c>
      <c r="MA177" s="611"/>
      <c r="MB177" s="607">
        <f t="shared" ref="MB177:MM187" si="1027">ROUND(MB41/MB$146,2)</f>
        <v>6195.08</v>
      </c>
      <c r="MC177" s="633">
        <f t="shared" si="1027"/>
        <v>0</v>
      </c>
      <c r="MD177" s="633">
        <f t="shared" si="1027"/>
        <v>0</v>
      </c>
      <c r="ME177" s="633">
        <f t="shared" si="1027"/>
        <v>0</v>
      </c>
      <c r="MF177" s="633">
        <f t="shared" si="1027"/>
        <v>0</v>
      </c>
      <c r="MG177" s="633">
        <f t="shared" si="1027"/>
        <v>0</v>
      </c>
      <c r="MH177" s="633">
        <f t="shared" si="1027"/>
        <v>0</v>
      </c>
      <c r="MI177" s="633">
        <f t="shared" si="1027"/>
        <v>0</v>
      </c>
      <c r="MJ177" s="633">
        <f t="shared" si="1027"/>
        <v>0</v>
      </c>
      <c r="MK177" s="633">
        <f t="shared" si="1027"/>
        <v>0</v>
      </c>
      <c r="ML177" s="633">
        <f t="shared" si="1027"/>
        <v>0</v>
      </c>
      <c r="MM177" s="633">
        <f t="shared" si="1027"/>
        <v>0</v>
      </c>
      <c r="MN177" s="634">
        <f t="shared" ref="MN177:MN187" si="1028">+SUBTOTAL(9,MB177:MM177)</f>
        <v>6195.08</v>
      </c>
      <c r="MO177" s="611"/>
      <c r="MP177" s="607">
        <f t="shared" ref="MP177:NA187" si="1029">ROUND(MP41/MP$146,2)</f>
        <v>15528.55</v>
      </c>
      <c r="MQ177" s="633">
        <f t="shared" si="1029"/>
        <v>0</v>
      </c>
      <c r="MR177" s="633">
        <f t="shared" si="1029"/>
        <v>0</v>
      </c>
      <c r="MS177" s="633">
        <f t="shared" si="1029"/>
        <v>0</v>
      </c>
      <c r="MT177" s="633">
        <f t="shared" si="1029"/>
        <v>0</v>
      </c>
      <c r="MU177" s="633">
        <f t="shared" si="1029"/>
        <v>0</v>
      </c>
      <c r="MV177" s="633">
        <f t="shared" si="1029"/>
        <v>0</v>
      </c>
      <c r="MW177" s="633">
        <f t="shared" si="1029"/>
        <v>0</v>
      </c>
      <c r="MX177" s="633">
        <f t="shared" si="1029"/>
        <v>0</v>
      </c>
      <c r="MY177" s="633">
        <f t="shared" si="1029"/>
        <v>0</v>
      </c>
      <c r="MZ177" s="633">
        <f t="shared" si="1029"/>
        <v>0</v>
      </c>
      <c r="NA177" s="633">
        <f t="shared" si="1029"/>
        <v>0</v>
      </c>
      <c r="NB177" s="634">
        <f t="shared" ref="NB177:NB187" si="1030">+SUBTOTAL(9,MP177:NA177)</f>
        <v>15528.55</v>
      </c>
      <c r="NC177" s="611"/>
      <c r="ND177" s="607">
        <f t="shared" ref="ND177:NO187" si="1031">ROUND(ND41/ND$146,2)</f>
        <v>24979.43</v>
      </c>
      <c r="NE177" s="633">
        <f t="shared" si="1031"/>
        <v>0</v>
      </c>
      <c r="NF177" s="633">
        <f t="shared" si="1031"/>
        <v>0</v>
      </c>
      <c r="NG177" s="633">
        <f t="shared" si="1031"/>
        <v>0</v>
      </c>
      <c r="NH177" s="633">
        <f t="shared" si="1031"/>
        <v>0</v>
      </c>
      <c r="NI177" s="633">
        <f t="shared" si="1031"/>
        <v>0</v>
      </c>
      <c r="NJ177" s="633">
        <f t="shared" si="1031"/>
        <v>0</v>
      </c>
      <c r="NK177" s="633">
        <f t="shared" si="1031"/>
        <v>0</v>
      </c>
      <c r="NL177" s="633">
        <f t="shared" si="1031"/>
        <v>0</v>
      </c>
      <c r="NM177" s="633">
        <f t="shared" si="1031"/>
        <v>0</v>
      </c>
      <c r="NN177" s="633">
        <f t="shared" si="1031"/>
        <v>0</v>
      </c>
      <c r="NO177" s="633">
        <f t="shared" si="1031"/>
        <v>0</v>
      </c>
      <c r="NP177" s="634">
        <f t="shared" ref="NP177:NP187" si="1032">+SUBTOTAL(9,ND177:NO177)</f>
        <v>24979.43</v>
      </c>
      <c r="NQ177" s="611"/>
      <c r="NR177" s="607">
        <f t="shared" ref="NR177:OC187" si="1033">ROUND(NR41/NR$146,2)</f>
        <v>4581.7700000000004</v>
      </c>
      <c r="NS177" s="633">
        <f t="shared" si="1033"/>
        <v>0</v>
      </c>
      <c r="NT177" s="633">
        <f t="shared" si="1033"/>
        <v>0</v>
      </c>
      <c r="NU177" s="633">
        <f t="shared" si="1033"/>
        <v>0</v>
      </c>
      <c r="NV177" s="633">
        <f t="shared" si="1033"/>
        <v>0</v>
      </c>
      <c r="NW177" s="633">
        <f t="shared" si="1033"/>
        <v>0</v>
      </c>
      <c r="NX177" s="633">
        <f t="shared" si="1033"/>
        <v>0</v>
      </c>
      <c r="NY177" s="633">
        <f t="shared" si="1033"/>
        <v>0</v>
      </c>
      <c r="NZ177" s="633">
        <f t="shared" si="1033"/>
        <v>0</v>
      </c>
      <c r="OA177" s="633">
        <f t="shared" si="1033"/>
        <v>0</v>
      </c>
      <c r="OB177" s="633">
        <f t="shared" si="1033"/>
        <v>0</v>
      </c>
      <c r="OC177" s="633">
        <f t="shared" si="1033"/>
        <v>0</v>
      </c>
      <c r="OD177" s="634">
        <f t="shared" ref="OD177:OD187" si="1034">+SUBTOTAL(9,NR177:OC177)</f>
        <v>4581.7700000000004</v>
      </c>
      <c r="OE177" s="611"/>
      <c r="OF177" s="607">
        <f t="shared" ref="OF177:OQ187" si="1035">ROUND(OF41/OF$146,2)</f>
        <v>826.95</v>
      </c>
      <c r="OG177" s="633">
        <f t="shared" si="1035"/>
        <v>0</v>
      </c>
      <c r="OH177" s="633">
        <f t="shared" si="1035"/>
        <v>0</v>
      </c>
      <c r="OI177" s="633">
        <f t="shared" si="1035"/>
        <v>0</v>
      </c>
      <c r="OJ177" s="633">
        <f t="shared" si="1035"/>
        <v>0</v>
      </c>
      <c r="OK177" s="633">
        <f t="shared" si="1035"/>
        <v>0</v>
      </c>
      <c r="OL177" s="633">
        <f t="shared" si="1035"/>
        <v>0</v>
      </c>
      <c r="OM177" s="633">
        <f t="shared" si="1035"/>
        <v>0</v>
      </c>
      <c r="ON177" s="633">
        <f t="shared" si="1035"/>
        <v>0</v>
      </c>
      <c r="OO177" s="633">
        <f t="shared" si="1035"/>
        <v>0</v>
      </c>
      <c r="OP177" s="633">
        <f t="shared" si="1035"/>
        <v>0</v>
      </c>
      <c r="OQ177" s="633">
        <f t="shared" si="1035"/>
        <v>0</v>
      </c>
      <c r="OR177" s="634">
        <f t="shared" ref="OR177:OR187" si="1036">+SUBTOTAL(9,OF177:OQ177)</f>
        <v>826.95</v>
      </c>
      <c r="OS177" s="611"/>
      <c r="OT177" s="607">
        <f t="shared" ref="OT177:PE187" si="1037">ROUND(OT41/OT$146,2)</f>
        <v>15959.87</v>
      </c>
      <c r="OU177" s="633">
        <f t="shared" si="1037"/>
        <v>0</v>
      </c>
      <c r="OV177" s="633">
        <f t="shared" si="1037"/>
        <v>0</v>
      </c>
      <c r="OW177" s="633">
        <f t="shared" si="1037"/>
        <v>0</v>
      </c>
      <c r="OX177" s="633">
        <f t="shared" si="1037"/>
        <v>0</v>
      </c>
      <c r="OY177" s="633">
        <f t="shared" si="1037"/>
        <v>0</v>
      </c>
      <c r="OZ177" s="633">
        <f t="shared" si="1037"/>
        <v>0</v>
      </c>
      <c r="PA177" s="633">
        <f t="shared" si="1037"/>
        <v>0</v>
      </c>
      <c r="PB177" s="633">
        <f t="shared" si="1037"/>
        <v>0</v>
      </c>
      <c r="PC177" s="633">
        <f t="shared" si="1037"/>
        <v>0</v>
      </c>
      <c r="PD177" s="633">
        <f t="shared" si="1037"/>
        <v>0</v>
      </c>
      <c r="PE177" s="633">
        <f t="shared" si="1037"/>
        <v>0</v>
      </c>
      <c r="PF177" s="634">
        <f t="shared" ref="PF177:PF187" si="1038">+SUBTOTAL(9,OT177:PE177)</f>
        <v>15959.87</v>
      </c>
      <c r="PG177" s="611"/>
      <c r="PH177" s="607">
        <f t="shared" ref="PH177:PS187" si="1039">ROUND(PH41/PH$146,2)</f>
        <v>7841.87</v>
      </c>
      <c r="PI177" s="633">
        <f t="shared" si="1039"/>
        <v>0</v>
      </c>
      <c r="PJ177" s="633">
        <f t="shared" si="1039"/>
        <v>0</v>
      </c>
      <c r="PK177" s="633">
        <f t="shared" si="1039"/>
        <v>0</v>
      </c>
      <c r="PL177" s="633">
        <f t="shared" si="1039"/>
        <v>0</v>
      </c>
      <c r="PM177" s="633">
        <f t="shared" si="1039"/>
        <v>0</v>
      </c>
      <c r="PN177" s="633">
        <f t="shared" si="1039"/>
        <v>0</v>
      </c>
      <c r="PO177" s="633">
        <f t="shared" si="1039"/>
        <v>0</v>
      </c>
      <c r="PP177" s="633">
        <f t="shared" si="1039"/>
        <v>0</v>
      </c>
      <c r="PQ177" s="633">
        <f t="shared" si="1039"/>
        <v>0</v>
      </c>
      <c r="PR177" s="633">
        <f t="shared" si="1039"/>
        <v>0</v>
      </c>
      <c r="PS177" s="633">
        <f t="shared" si="1039"/>
        <v>0</v>
      </c>
      <c r="PT177" s="634">
        <f t="shared" ref="PT177:PT187" si="1040">+SUBTOTAL(9,PH177:PS177)</f>
        <v>7841.87</v>
      </c>
      <c r="PU177" s="611"/>
      <c r="PV177" s="634">
        <f t="shared" ref="PV177:QG187" si="1041">SUMIF($D$13:$PS$13,PV$10,$D177:$PS177)</f>
        <v>381733.50999999995</v>
      </c>
      <c r="PW177" s="634">
        <f t="shared" si="1041"/>
        <v>0</v>
      </c>
      <c r="PX177" s="634">
        <f t="shared" si="1041"/>
        <v>0</v>
      </c>
      <c r="PY177" s="634">
        <f t="shared" si="1041"/>
        <v>0</v>
      </c>
      <c r="PZ177" s="634">
        <f t="shared" si="1041"/>
        <v>0</v>
      </c>
      <c r="QA177" s="634">
        <f t="shared" si="1041"/>
        <v>0</v>
      </c>
      <c r="QB177" s="634">
        <f t="shared" si="1041"/>
        <v>0</v>
      </c>
      <c r="QC177" s="634">
        <f t="shared" si="1041"/>
        <v>0</v>
      </c>
      <c r="QD177" s="634">
        <f t="shared" si="1041"/>
        <v>0</v>
      </c>
      <c r="QE177" s="634">
        <f t="shared" si="1041"/>
        <v>0</v>
      </c>
      <c r="QF177" s="634">
        <f t="shared" si="1041"/>
        <v>0</v>
      </c>
      <c r="QG177" s="634">
        <f t="shared" si="1041"/>
        <v>0</v>
      </c>
      <c r="QH177" s="634">
        <f t="shared" ref="QH177:QH187" si="1042">SUM(PV177:QG177)</f>
        <v>381733.50999999995</v>
      </c>
    </row>
    <row r="178" spans="1:450" s="412" customFormat="1" x14ac:dyDescent="0.25">
      <c r="A178" s="589" t="s">
        <v>938</v>
      </c>
      <c r="B178" s="255" t="s">
        <v>92</v>
      </c>
      <c r="C178" s="384"/>
      <c r="D178" s="607">
        <f t="shared" si="979"/>
        <v>910.72</v>
      </c>
      <c r="E178" s="608">
        <f t="shared" si="979"/>
        <v>0</v>
      </c>
      <c r="F178" s="608">
        <f t="shared" si="979"/>
        <v>0</v>
      </c>
      <c r="G178" s="608">
        <f t="shared" si="979"/>
        <v>0</v>
      </c>
      <c r="H178" s="608">
        <f t="shared" si="979"/>
        <v>0</v>
      </c>
      <c r="I178" s="608">
        <f t="shared" si="979"/>
        <v>0</v>
      </c>
      <c r="J178" s="608">
        <f t="shared" si="979"/>
        <v>0</v>
      </c>
      <c r="K178" s="608">
        <f t="shared" si="979"/>
        <v>0</v>
      </c>
      <c r="L178" s="608">
        <f t="shared" si="979"/>
        <v>0</v>
      </c>
      <c r="M178" s="608">
        <f t="shared" si="979"/>
        <v>0</v>
      </c>
      <c r="N178" s="608">
        <f t="shared" si="979"/>
        <v>0</v>
      </c>
      <c r="O178" s="608">
        <f t="shared" si="979"/>
        <v>0</v>
      </c>
      <c r="P178" s="610">
        <f t="shared" si="980"/>
        <v>910.72</v>
      </c>
      <c r="Q178" s="611"/>
      <c r="R178" s="607">
        <f t="shared" si="981"/>
        <v>258.14999999999998</v>
      </c>
      <c r="S178" s="608">
        <f t="shared" si="981"/>
        <v>0</v>
      </c>
      <c r="T178" s="608">
        <f t="shared" si="981"/>
        <v>0</v>
      </c>
      <c r="U178" s="608">
        <f t="shared" si="981"/>
        <v>0</v>
      </c>
      <c r="V178" s="608">
        <f t="shared" si="981"/>
        <v>0</v>
      </c>
      <c r="W178" s="608">
        <f t="shared" si="981"/>
        <v>0</v>
      </c>
      <c r="X178" s="608">
        <f t="shared" si="981"/>
        <v>0</v>
      </c>
      <c r="Y178" s="608">
        <f t="shared" si="981"/>
        <v>0</v>
      </c>
      <c r="Z178" s="608">
        <f t="shared" si="981"/>
        <v>0</v>
      </c>
      <c r="AA178" s="608">
        <f t="shared" si="981"/>
        <v>0</v>
      </c>
      <c r="AB178" s="608">
        <f t="shared" si="981"/>
        <v>0</v>
      </c>
      <c r="AC178" s="608">
        <f t="shared" si="981"/>
        <v>0</v>
      </c>
      <c r="AD178" s="610">
        <f t="shared" si="982"/>
        <v>258.14999999999998</v>
      </c>
      <c r="AE178" s="611"/>
      <c r="AF178" s="607">
        <f t="shared" si="983"/>
        <v>483.74</v>
      </c>
      <c r="AG178" s="608">
        <f t="shared" si="983"/>
        <v>0</v>
      </c>
      <c r="AH178" s="608">
        <f t="shared" si="983"/>
        <v>0</v>
      </c>
      <c r="AI178" s="608">
        <f t="shared" si="983"/>
        <v>0</v>
      </c>
      <c r="AJ178" s="608">
        <f t="shared" si="983"/>
        <v>0</v>
      </c>
      <c r="AK178" s="608">
        <f t="shared" si="983"/>
        <v>0</v>
      </c>
      <c r="AL178" s="608">
        <f t="shared" si="983"/>
        <v>0</v>
      </c>
      <c r="AM178" s="608">
        <f t="shared" si="983"/>
        <v>0</v>
      </c>
      <c r="AN178" s="608">
        <f t="shared" si="983"/>
        <v>0</v>
      </c>
      <c r="AO178" s="608">
        <f t="shared" si="983"/>
        <v>0</v>
      </c>
      <c r="AP178" s="608">
        <f t="shared" si="983"/>
        <v>0</v>
      </c>
      <c r="AQ178" s="608">
        <f t="shared" si="983"/>
        <v>0</v>
      </c>
      <c r="AR178" s="634">
        <f t="shared" si="984"/>
        <v>483.74</v>
      </c>
      <c r="AS178" s="611"/>
      <c r="AT178" s="607">
        <f t="shared" si="985"/>
        <v>1252.5</v>
      </c>
      <c r="AU178" s="608">
        <f t="shared" si="985"/>
        <v>0</v>
      </c>
      <c r="AV178" s="608">
        <f t="shared" si="985"/>
        <v>0</v>
      </c>
      <c r="AW178" s="608">
        <f t="shared" si="985"/>
        <v>0</v>
      </c>
      <c r="AX178" s="608">
        <f t="shared" si="985"/>
        <v>0</v>
      </c>
      <c r="AY178" s="608">
        <f t="shared" si="985"/>
        <v>0</v>
      </c>
      <c r="AZ178" s="608">
        <f t="shared" si="985"/>
        <v>0</v>
      </c>
      <c r="BA178" s="608">
        <f t="shared" si="985"/>
        <v>0</v>
      </c>
      <c r="BB178" s="608">
        <f t="shared" si="985"/>
        <v>0</v>
      </c>
      <c r="BC178" s="608">
        <f t="shared" si="985"/>
        <v>0</v>
      </c>
      <c r="BD178" s="608">
        <f t="shared" si="985"/>
        <v>0</v>
      </c>
      <c r="BE178" s="608">
        <f t="shared" si="985"/>
        <v>0</v>
      </c>
      <c r="BF178" s="634">
        <f t="shared" si="986"/>
        <v>1252.5</v>
      </c>
      <c r="BG178" s="611"/>
      <c r="BH178" s="607">
        <f t="shared" si="987"/>
        <v>125.94</v>
      </c>
      <c r="BI178" s="608">
        <f t="shared" si="987"/>
        <v>0</v>
      </c>
      <c r="BJ178" s="608">
        <f t="shared" si="987"/>
        <v>0</v>
      </c>
      <c r="BK178" s="608">
        <f t="shared" si="987"/>
        <v>0</v>
      </c>
      <c r="BL178" s="608">
        <f t="shared" si="987"/>
        <v>0</v>
      </c>
      <c r="BM178" s="608">
        <f t="shared" si="987"/>
        <v>0</v>
      </c>
      <c r="BN178" s="608">
        <f t="shared" si="987"/>
        <v>0</v>
      </c>
      <c r="BO178" s="608">
        <f t="shared" si="987"/>
        <v>0</v>
      </c>
      <c r="BP178" s="608">
        <f t="shared" si="987"/>
        <v>0</v>
      </c>
      <c r="BQ178" s="608">
        <f t="shared" si="987"/>
        <v>0</v>
      </c>
      <c r="BR178" s="608">
        <f t="shared" si="987"/>
        <v>0</v>
      </c>
      <c r="BS178" s="608">
        <f t="shared" si="987"/>
        <v>0</v>
      </c>
      <c r="BT178" s="634">
        <f t="shared" si="988"/>
        <v>125.94</v>
      </c>
      <c r="BU178" s="621"/>
      <c r="BV178" s="607">
        <f t="shared" si="989"/>
        <v>2233.66</v>
      </c>
      <c r="BW178" s="608">
        <f t="shared" si="989"/>
        <v>0</v>
      </c>
      <c r="BX178" s="608">
        <f t="shared" si="989"/>
        <v>0</v>
      </c>
      <c r="BY178" s="608">
        <f t="shared" si="989"/>
        <v>0</v>
      </c>
      <c r="BZ178" s="608">
        <f t="shared" si="989"/>
        <v>0</v>
      </c>
      <c r="CA178" s="608">
        <f t="shared" si="989"/>
        <v>0</v>
      </c>
      <c r="CB178" s="608">
        <f t="shared" si="989"/>
        <v>0</v>
      </c>
      <c r="CC178" s="608">
        <f t="shared" si="989"/>
        <v>0</v>
      </c>
      <c r="CD178" s="608">
        <f t="shared" si="989"/>
        <v>0</v>
      </c>
      <c r="CE178" s="608">
        <f t="shared" si="989"/>
        <v>0</v>
      </c>
      <c r="CF178" s="608">
        <f t="shared" si="989"/>
        <v>0</v>
      </c>
      <c r="CG178" s="608">
        <f t="shared" si="989"/>
        <v>0</v>
      </c>
      <c r="CH178" s="634">
        <f t="shared" si="990"/>
        <v>2233.66</v>
      </c>
      <c r="CI178" s="611"/>
      <c r="CJ178" s="607">
        <f t="shared" si="991"/>
        <v>171.64</v>
      </c>
      <c r="CK178" s="608">
        <f t="shared" si="991"/>
        <v>0</v>
      </c>
      <c r="CL178" s="608">
        <f t="shared" si="991"/>
        <v>0</v>
      </c>
      <c r="CM178" s="608">
        <f t="shared" si="991"/>
        <v>0</v>
      </c>
      <c r="CN178" s="608">
        <f t="shared" si="991"/>
        <v>0</v>
      </c>
      <c r="CO178" s="608">
        <f t="shared" si="991"/>
        <v>0</v>
      </c>
      <c r="CP178" s="608">
        <f t="shared" si="991"/>
        <v>0</v>
      </c>
      <c r="CQ178" s="608">
        <f t="shared" si="991"/>
        <v>0</v>
      </c>
      <c r="CR178" s="608">
        <f t="shared" si="991"/>
        <v>0</v>
      </c>
      <c r="CS178" s="608">
        <f t="shared" si="991"/>
        <v>0</v>
      </c>
      <c r="CT178" s="608">
        <f t="shared" si="991"/>
        <v>0</v>
      </c>
      <c r="CU178" s="608">
        <f t="shared" si="991"/>
        <v>0</v>
      </c>
      <c r="CV178" s="634">
        <f t="shared" si="992"/>
        <v>171.64</v>
      </c>
      <c r="CW178" s="611"/>
      <c r="CX178" s="607">
        <f t="shared" si="993"/>
        <v>172.87</v>
      </c>
      <c r="CY178" s="608">
        <f t="shared" si="993"/>
        <v>0</v>
      </c>
      <c r="CZ178" s="608">
        <f t="shared" si="993"/>
        <v>0</v>
      </c>
      <c r="DA178" s="608">
        <f t="shared" si="993"/>
        <v>0</v>
      </c>
      <c r="DB178" s="608">
        <f t="shared" si="993"/>
        <v>0</v>
      </c>
      <c r="DC178" s="608">
        <f t="shared" si="993"/>
        <v>0</v>
      </c>
      <c r="DD178" s="608">
        <f t="shared" si="993"/>
        <v>0</v>
      </c>
      <c r="DE178" s="608">
        <f t="shared" si="993"/>
        <v>0</v>
      </c>
      <c r="DF178" s="608">
        <f t="shared" si="993"/>
        <v>0</v>
      </c>
      <c r="DG178" s="608">
        <f t="shared" si="993"/>
        <v>0</v>
      </c>
      <c r="DH178" s="608">
        <f t="shared" si="993"/>
        <v>0</v>
      </c>
      <c r="DI178" s="608">
        <f t="shared" si="993"/>
        <v>0</v>
      </c>
      <c r="DJ178" s="634">
        <f t="shared" si="994"/>
        <v>172.87</v>
      </c>
      <c r="DK178" s="611"/>
      <c r="DL178" s="607">
        <f t="shared" si="995"/>
        <v>540.61</v>
      </c>
      <c r="DM178" s="608">
        <f t="shared" si="995"/>
        <v>0</v>
      </c>
      <c r="DN178" s="608">
        <f t="shared" si="995"/>
        <v>0</v>
      </c>
      <c r="DO178" s="608">
        <f t="shared" si="995"/>
        <v>0</v>
      </c>
      <c r="DP178" s="608">
        <f t="shared" si="995"/>
        <v>0</v>
      </c>
      <c r="DQ178" s="608">
        <f t="shared" si="995"/>
        <v>0</v>
      </c>
      <c r="DR178" s="608">
        <f t="shared" si="995"/>
        <v>0</v>
      </c>
      <c r="DS178" s="608">
        <f t="shared" si="995"/>
        <v>0</v>
      </c>
      <c r="DT178" s="608">
        <f t="shared" si="995"/>
        <v>0</v>
      </c>
      <c r="DU178" s="608">
        <f t="shared" si="995"/>
        <v>0</v>
      </c>
      <c r="DV178" s="608">
        <f t="shared" si="995"/>
        <v>0</v>
      </c>
      <c r="DW178" s="608">
        <f t="shared" si="995"/>
        <v>0</v>
      </c>
      <c r="DX178" s="634">
        <f t="shared" si="996"/>
        <v>540.61</v>
      </c>
      <c r="DY178" s="611"/>
      <c r="DZ178" s="607">
        <f t="shared" si="997"/>
        <v>1740.4</v>
      </c>
      <c r="EA178" s="608">
        <f t="shared" si="997"/>
        <v>0</v>
      </c>
      <c r="EB178" s="608">
        <f t="shared" si="997"/>
        <v>0</v>
      </c>
      <c r="EC178" s="608">
        <f t="shared" si="997"/>
        <v>0</v>
      </c>
      <c r="ED178" s="608">
        <f t="shared" si="997"/>
        <v>0</v>
      </c>
      <c r="EE178" s="608">
        <f t="shared" si="997"/>
        <v>0</v>
      </c>
      <c r="EF178" s="608">
        <f t="shared" si="997"/>
        <v>0</v>
      </c>
      <c r="EG178" s="608">
        <f t="shared" si="997"/>
        <v>0</v>
      </c>
      <c r="EH178" s="608">
        <f t="shared" si="997"/>
        <v>0</v>
      </c>
      <c r="EI178" s="608">
        <f t="shared" si="997"/>
        <v>0</v>
      </c>
      <c r="EJ178" s="608">
        <f t="shared" si="997"/>
        <v>0</v>
      </c>
      <c r="EK178" s="608">
        <f t="shared" si="997"/>
        <v>0</v>
      </c>
      <c r="EL178" s="634">
        <f t="shared" si="998"/>
        <v>1740.4</v>
      </c>
      <c r="EM178" s="611"/>
      <c r="EN178" s="607">
        <f t="shared" si="999"/>
        <v>3055.21</v>
      </c>
      <c r="EO178" s="608">
        <f t="shared" si="999"/>
        <v>0</v>
      </c>
      <c r="EP178" s="608">
        <f t="shared" si="999"/>
        <v>0</v>
      </c>
      <c r="EQ178" s="608">
        <f t="shared" si="999"/>
        <v>0</v>
      </c>
      <c r="ER178" s="608">
        <f t="shared" si="999"/>
        <v>0</v>
      </c>
      <c r="ES178" s="608">
        <f t="shared" si="999"/>
        <v>0</v>
      </c>
      <c r="ET178" s="608">
        <f t="shared" si="999"/>
        <v>0</v>
      </c>
      <c r="EU178" s="608">
        <f t="shared" si="999"/>
        <v>0</v>
      </c>
      <c r="EV178" s="608">
        <f t="shared" si="999"/>
        <v>0</v>
      </c>
      <c r="EW178" s="608">
        <f t="shared" si="999"/>
        <v>0</v>
      </c>
      <c r="EX178" s="608">
        <f t="shared" si="999"/>
        <v>0</v>
      </c>
      <c r="EY178" s="608">
        <f t="shared" si="999"/>
        <v>0</v>
      </c>
      <c r="EZ178" s="634">
        <f t="shared" si="1000"/>
        <v>3055.21</v>
      </c>
      <c r="FA178" s="611"/>
      <c r="FB178" s="607">
        <f t="shared" si="1001"/>
        <v>1534.65</v>
      </c>
      <c r="FC178" s="608">
        <f t="shared" si="1001"/>
        <v>0</v>
      </c>
      <c r="FD178" s="608">
        <f t="shared" si="1001"/>
        <v>0</v>
      </c>
      <c r="FE178" s="608">
        <f t="shared" si="1001"/>
        <v>0</v>
      </c>
      <c r="FF178" s="608">
        <f t="shared" si="1001"/>
        <v>0</v>
      </c>
      <c r="FG178" s="608">
        <f t="shared" si="1001"/>
        <v>0</v>
      </c>
      <c r="FH178" s="608">
        <f t="shared" si="1001"/>
        <v>0</v>
      </c>
      <c r="FI178" s="608">
        <f t="shared" si="1001"/>
        <v>0</v>
      </c>
      <c r="FJ178" s="608">
        <f t="shared" si="1001"/>
        <v>0</v>
      </c>
      <c r="FK178" s="608">
        <f t="shared" si="1001"/>
        <v>0</v>
      </c>
      <c r="FL178" s="608">
        <f t="shared" si="1001"/>
        <v>0</v>
      </c>
      <c r="FM178" s="608">
        <f t="shared" si="1001"/>
        <v>0</v>
      </c>
      <c r="FN178" s="634">
        <f t="shared" si="1002"/>
        <v>1534.65</v>
      </c>
      <c r="FO178" s="611"/>
      <c r="FP178" s="607">
        <f t="shared" si="1003"/>
        <v>653.74</v>
      </c>
      <c r="FQ178" s="608">
        <f t="shared" si="1003"/>
        <v>0</v>
      </c>
      <c r="FR178" s="608">
        <f t="shared" si="1003"/>
        <v>0</v>
      </c>
      <c r="FS178" s="608">
        <f t="shared" si="1003"/>
        <v>0</v>
      </c>
      <c r="FT178" s="608">
        <f t="shared" si="1003"/>
        <v>0</v>
      </c>
      <c r="FU178" s="608">
        <f t="shared" si="1003"/>
        <v>0</v>
      </c>
      <c r="FV178" s="608">
        <f t="shared" si="1003"/>
        <v>0</v>
      </c>
      <c r="FW178" s="608">
        <f t="shared" si="1003"/>
        <v>0</v>
      </c>
      <c r="FX178" s="608">
        <f t="shared" si="1003"/>
        <v>0</v>
      </c>
      <c r="FY178" s="608">
        <f t="shared" si="1003"/>
        <v>0</v>
      </c>
      <c r="FZ178" s="608">
        <f t="shared" si="1003"/>
        <v>0</v>
      </c>
      <c r="GA178" s="608">
        <f t="shared" si="1003"/>
        <v>0</v>
      </c>
      <c r="GB178" s="634">
        <f t="shared" si="1004"/>
        <v>653.74</v>
      </c>
      <c r="GC178" s="611"/>
      <c r="GD178" s="607">
        <f t="shared" si="1005"/>
        <v>170.33</v>
      </c>
      <c r="GE178" s="608">
        <f t="shared" si="1005"/>
        <v>0</v>
      </c>
      <c r="GF178" s="608">
        <f t="shared" si="1005"/>
        <v>0</v>
      </c>
      <c r="GG178" s="608">
        <f t="shared" si="1005"/>
        <v>0</v>
      </c>
      <c r="GH178" s="608">
        <f t="shared" si="1005"/>
        <v>0</v>
      </c>
      <c r="GI178" s="608">
        <f t="shared" si="1005"/>
        <v>0</v>
      </c>
      <c r="GJ178" s="608">
        <f t="shared" si="1005"/>
        <v>0</v>
      </c>
      <c r="GK178" s="608">
        <f t="shared" si="1005"/>
        <v>0</v>
      </c>
      <c r="GL178" s="608">
        <f t="shared" si="1005"/>
        <v>0</v>
      </c>
      <c r="GM178" s="608">
        <f t="shared" si="1005"/>
        <v>0</v>
      </c>
      <c r="GN178" s="608">
        <f t="shared" si="1005"/>
        <v>0</v>
      </c>
      <c r="GO178" s="608">
        <f t="shared" si="1005"/>
        <v>0</v>
      </c>
      <c r="GP178" s="634">
        <f t="shared" si="1006"/>
        <v>170.33</v>
      </c>
      <c r="GQ178" s="611"/>
      <c r="GR178" s="607">
        <f t="shared" si="1007"/>
        <v>2780.99</v>
      </c>
      <c r="GS178" s="608">
        <f t="shared" si="1007"/>
        <v>0</v>
      </c>
      <c r="GT178" s="608">
        <f t="shared" si="1007"/>
        <v>0</v>
      </c>
      <c r="GU178" s="608">
        <f t="shared" si="1007"/>
        <v>0</v>
      </c>
      <c r="GV178" s="608">
        <f t="shared" si="1007"/>
        <v>0</v>
      </c>
      <c r="GW178" s="608">
        <f t="shared" si="1007"/>
        <v>0</v>
      </c>
      <c r="GX178" s="608">
        <f t="shared" si="1007"/>
        <v>0</v>
      </c>
      <c r="GY178" s="608">
        <f t="shared" si="1007"/>
        <v>0</v>
      </c>
      <c r="GZ178" s="608">
        <f t="shared" si="1007"/>
        <v>0</v>
      </c>
      <c r="HA178" s="608">
        <f t="shared" si="1007"/>
        <v>0</v>
      </c>
      <c r="HB178" s="608">
        <f t="shared" si="1007"/>
        <v>0</v>
      </c>
      <c r="HC178" s="608">
        <f t="shared" si="1007"/>
        <v>0</v>
      </c>
      <c r="HD178" s="634">
        <f t="shared" si="1008"/>
        <v>2780.99</v>
      </c>
      <c r="HE178" s="611"/>
      <c r="HF178" s="607">
        <f t="shared" si="1009"/>
        <v>1596.5</v>
      </c>
      <c r="HG178" s="608">
        <f t="shared" si="1009"/>
        <v>0</v>
      </c>
      <c r="HH178" s="608">
        <f t="shared" si="1009"/>
        <v>0</v>
      </c>
      <c r="HI178" s="608">
        <f t="shared" si="1009"/>
        <v>0</v>
      </c>
      <c r="HJ178" s="608">
        <f t="shared" si="1009"/>
        <v>0</v>
      </c>
      <c r="HK178" s="608">
        <f t="shared" si="1009"/>
        <v>0</v>
      </c>
      <c r="HL178" s="608">
        <f t="shared" si="1009"/>
        <v>0</v>
      </c>
      <c r="HM178" s="608">
        <f t="shared" si="1009"/>
        <v>0</v>
      </c>
      <c r="HN178" s="608">
        <f t="shared" si="1009"/>
        <v>0</v>
      </c>
      <c r="HO178" s="608">
        <f t="shared" si="1009"/>
        <v>0</v>
      </c>
      <c r="HP178" s="608">
        <f t="shared" si="1009"/>
        <v>0</v>
      </c>
      <c r="HQ178" s="608">
        <f t="shared" si="1009"/>
        <v>0</v>
      </c>
      <c r="HR178" s="634">
        <f t="shared" si="1010"/>
        <v>1596.5</v>
      </c>
      <c r="HS178" s="611"/>
      <c r="HT178" s="607">
        <f t="shared" si="1011"/>
        <v>262.20999999999998</v>
      </c>
      <c r="HU178" s="608">
        <f t="shared" si="1011"/>
        <v>0</v>
      </c>
      <c r="HV178" s="608">
        <f t="shared" si="1011"/>
        <v>0</v>
      </c>
      <c r="HW178" s="608">
        <f t="shared" si="1011"/>
        <v>0</v>
      </c>
      <c r="HX178" s="608">
        <f t="shared" si="1011"/>
        <v>0</v>
      </c>
      <c r="HY178" s="608">
        <f t="shared" si="1011"/>
        <v>0</v>
      </c>
      <c r="HZ178" s="608">
        <f t="shared" si="1011"/>
        <v>0</v>
      </c>
      <c r="IA178" s="608">
        <f t="shared" si="1011"/>
        <v>0</v>
      </c>
      <c r="IB178" s="608">
        <f t="shared" si="1011"/>
        <v>0</v>
      </c>
      <c r="IC178" s="608">
        <f t="shared" si="1011"/>
        <v>0</v>
      </c>
      <c r="ID178" s="608">
        <f t="shared" si="1011"/>
        <v>0</v>
      </c>
      <c r="IE178" s="608">
        <f t="shared" si="1011"/>
        <v>0</v>
      </c>
      <c r="IF178" s="634">
        <f t="shared" si="1012"/>
        <v>262.20999999999998</v>
      </c>
      <c r="IG178" s="611"/>
      <c r="IH178" s="607">
        <f t="shared" si="1013"/>
        <v>434.51</v>
      </c>
      <c r="II178" s="608">
        <f t="shared" si="1013"/>
        <v>0</v>
      </c>
      <c r="IJ178" s="608">
        <f t="shared" si="1013"/>
        <v>0</v>
      </c>
      <c r="IK178" s="608">
        <f t="shared" si="1013"/>
        <v>0</v>
      </c>
      <c r="IL178" s="608">
        <f t="shared" si="1013"/>
        <v>0</v>
      </c>
      <c r="IM178" s="608">
        <f t="shared" si="1013"/>
        <v>0</v>
      </c>
      <c r="IN178" s="608">
        <f t="shared" si="1013"/>
        <v>0</v>
      </c>
      <c r="IO178" s="608">
        <f t="shared" si="1013"/>
        <v>0</v>
      </c>
      <c r="IP178" s="608">
        <f t="shared" si="1013"/>
        <v>0</v>
      </c>
      <c r="IQ178" s="608">
        <f t="shared" si="1013"/>
        <v>0</v>
      </c>
      <c r="IR178" s="608">
        <f t="shared" si="1013"/>
        <v>0</v>
      </c>
      <c r="IS178" s="608">
        <f t="shared" si="1013"/>
        <v>0</v>
      </c>
      <c r="IT178" s="634">
        <f t="shared" si="1014"/>
        <v>434.51</v>
      </c>
      <c r="IU178" s="611"/>
      <c r="IV178" s="607">
        <f t="shared" si="1015"/>
        <v>81.59</v>
      </c>
      <c r="IW178" s="608">
        <f t="shared" si="1015"/>
        <v>0</v>
      </c>
      <c r="IX178" s="608">
        <f t="shared" si="1015"/>
        <v>0</v>
      </c>
      <c r="IY178" s="608">
        <f t="shared" si="1015"/>
        <v>0</v>
      </c>
      <c r="IZ178" s="608">
        <f t="shared" si="1015"/>
        <v>0</v>
      </c>
      <c r="JA178" s="608">
        <f t="shared" si="1015"/>
        <v>0</v>
      </c>
      <c r="JB178" s="608">
        <f t="shared" si="1015"/>
        <v>0</v>
      </c>
      <c r="JC178" s="608">
        <f t="shared" si="1015"/>
        <v>0</v>
      </c>
      <c r="JD178" s="608">
        <f t="shared" si="1015"/>
        <v>0</v>
      </c>
      <c r="JE178" s="608">
        <f t="shared" si="1015"/>
        <v>0</v>
      </c>
      <c r="JF178" s="608">
        <f t="shared" si="1015"/>
        <v>0</v>
      </c>
      <c r="JG178" s="608">
        <f t="shared" si="1015"/>
        <v>0</v>
      </c>
      <c r="JH178" s="634">
        <f t="shared" si="1016"/>
        <v>81.59</v>
      </c>
      <c r="JI178" s="611"/>
      <c r="JJ178" s="607">
        <f t="shared" si="1017"/>
        <v>1094.27</v>
      </c>
      <c r="JK178" s="608">
        <f t="shared" si="1017"/>
        <v>0</v>
      </c>
      <c r="JL178" s="608">
        <f t="shared" si="1017"/>
        <v>0</v>
      </c>
      <c r="JM178" s="608">
        <f t="shared" si="1017"/>
        <v>0</v>
      </c>
      <c r="JN178" s="608">
        <f t="shared" si="1017"/>
        <v>0</v>
      </c>
      <c r="JO178" s="608">
        <f t="shared" si="1017"/>
        <v>0</v>
      </c>
      <c r="JP178" s="608">
        <f t="shared" si="1017"/>
        <v>0</v>
      </c>
      <c r="JQ178" s="608">
        <f t="shared" si="1017"/>
        <v>0</v>
      </c>
      <c r="JR178" s="608">
        <f t="shared" si="1017"/>
        <v>0</v>
      </c>
      <c r="JS178" s="608">
        <f t="shared" si="1017"/>
        <v>0</v>
      </c>
      <c r="JT178" s="608">
        <f t="shared" si="1017"/>
        <v>0</v>
      </c>
      <c r="JU178" s="608">
        <f t="shared" si="1017"/>
        <v>0</v>
      </c>
      <c r="JV178" s="634">
        <f t="shared" si="1018"/>
        <v>1094.27</v>
      </c>
      <c r="JW178" s="611"/>
      <c r="JX178" s="607">
        <f t="shared" si="1019"/>
        <v>2823.88</v>
      </c>
      <c r="JY178" s="608">
        <f t="shared" si="1019"/>
        <v>0</v>
      </c>
      <c r="JZ178" s="608">
        <f t="shared" si="1019"/>
        <v>0</v>
      </c>
      <c r="KA178" s="608">
        <f t="shared" si="1019"/>
        <v>0</v>
      </c>
      <c r="KB178" s="608">
        <f t="shared" si="1019"/>
        <v>0</v>
      </c>
      <c r="KC178" s="608">
        <f t="shared" si="1019"/>
        <v>0</v>
      </c>
      <c r="KD178" s="608">
        <f t="shared" si="1019"/>
        <v>0</v>
      </c>
      <c r="KE178" s="608">
        <f t="shared" si="1019"/>
        <v>0</v>
      </c>
      <c r="KF178" s="608">
        <f t="shared" si="1019"/>
        <v>0</v>
      </c>
      <c r="KG178" s="608">
        <f t="shared" si="1019"/>
        <v>0</v>
      </c>
      <c r="KH178" s="608">
        <f t="shared" si="1019"/>
        <v>0</v>
      </c>
      <c r="KI178" s="608">
        <f t="shared" si="1019"/>
        <v>0</v>
      </c>
      <c r="KJ178" s="634">
        <f t="shared" si="1020"/>
        <v>2823.88</v>
      </c>
      <c r="KK178" s="611"/>
      <c r="KL178" s="607">
        <f t="shared" si="1021"/>
        <v>86.89</v>
      </c>
      <c r="KM178" s="608">
        <f t="shared" si="1021"/>
        <v>0</v>
      </c>
      <c r="KN178" s="608">
        <f t="shared" si="1021"/>
        <v>0</v>
      </c>
      <c r="KO178" s="608">
        <f t="shared" si="1021"/>
        <v>0</v>
      </c>
      <c r="KP178" s="608">
        <f t="shared" si="1021"/>
        <v>0</v>
      </c>
      <c r="KQ178" s="608">
        <f t="shared" si="1021"/>
        <v>0</v>
      </c>
      <c r="KR178" s="608">
        <f t="shared" si="1021"/>
        <v>0</v>
      </c>
      <c r="KS178" s="608">
        <f t="shared" si="1021"/>
        <v>0</v>
      </c>
      <c r="KT178" s="608">
        <f t="shared" si="1021"/>
        <v>0</v>
      </c>
      <c r="KU178" s="608">
        <f t="shared" si="1021"/>
        <v>0</v>
      </c>
      <c r="KV178" s="608">
        <f t="shared" si="1021"/>
        <v>0</v>
      </c>
      <c r="KW178" s="608">
        <f t="shared" si="1021"/>
        <v>0</v>
      </c>
      <c r="KX178" s="634">
        <f t="shared" si="1022"/>
        <v>86.89</v>
      </c>
      <c r="KY178" s="611"/>
      <c r="KZ178" s="607">
        <f t="shared" si="1023"/>
        <v>377.45</v>
      </c>
      <c r="LA178" s="608">
        <f t="shared" si="1023"/>
        <v>0</v>
      </c>
      <c r="LB178" s="608">
        <f t="shared" si="1023"/>
        <v>0</v>
      </c>
      <c r="LC178" s="608">
        <f t="shared" si="1023"/>
        <v>0</v>
      </c>
      <c r="LD178" s="608">
        <f t="shared" si="1023"/>
        <v>0</v>
      </c>
      <c r="LE178" s="608">
        <f t="shared" si="1023"/>
        <v>0</v>
      </c>
      <c r="LF178" s="608">
        <f t="shared" si="1023"/>
        <v>0</v>
      </c>
      <c r="LG178" s="608">
        <f t="shared" si="1023"/>
        <v>0</v>
      </c>
      <c r="LH178" s="608">
        <f t="shared" si="1023"/>
        <v>0</v>
      </c>
      <c r="LI178" s="608">
        <f t="shared" si="1023"/>
        <v>0</v>
      </c>
      <c r="LJ178" s="608">
        <f t="shared" si="1023"/>
        <v>0</v>
      </c>
      <c r="LK178" s="608">
        <f t="shared" si="1023"/>
        <v>0</v>
      </c>
      <c r="LL178" s="634">
        <f t="shared" si="1024"/>
        <v>377.45</v>
      </c>
      <c r="LM178" s="611"/>
      <c r="LN178" s="607">
        <f t="shared" si="1025"/>
        <v>124.52</v>
      </c>
      <c r="LO178" s="608">
        <f t="shared" si="1025"/>
        <v>0</v>
      </c>
      <c r="LP178" s="608">
        <f t="shared" si="1025"/>
        <v>0</v>
      </c>
      <c r="LQ178" s="608">
        <f t="shared" si="1025"/>
        <v>0</v>
      </c>
      <c r="LR178" s="608">
        <f t="shared" si="1025"/>
        <v>0</v>
      </c>
      <c r="LS178" s="608">
        <f t="shared" si="1025"/>
        <v>0</v>
      </c>
      <c r="LT178" s="608">
        <f t="shared" si="1025"/>
        <v>0</v>
      </c>
      <c r="LU178" s="608">
        <f t="shared" si="1025"/>
        <v>0</v>
      </c>
      <c r="LV178" s="608">
        <f t="shared" si="1025"/>
        <v>0</v>
      </c>
      <c r="LW178" s="608">
        <f t="shared" si="1025"/>
        <v>0</v>
      </c>
      <c r="LX178" s="608">
        <f t="shared" si="1025"/>
        <v>0</v>
      </c>
      <c r="LY178" s="608">
        <f t="shared" si="1025"/>
        <v>0</v>
      </c>
      <c r="LZ178" s="634">
        <f t="shared" si="1026"/>
        <v>124.52</v>
      </c>
      <c r="MA178" s="611"/>
      <c r="MB178" s="607">
        <f t="shared" si="1027"/>
        <v>444.51</v>
      </c>
      <c r="MC178" s="608">
        <f t="shared" si="1027"/>
        <v>0</v>
      </c>
      <c r="MD178" s="608">
        <f t="shared" si="1027"/>
        <v>0</v>
      </c>
      <c r="ME178" s="608">
        <f t="shared" si="1027"/>
        <v>0</v>
      </c>
      <c r="MF178" s="608">
        <f t="shared" si="1027"/>
        <v>0</v>
      </c>
      <c r="MG178" s="608">
        <f t="shared" si="1027"/>
        <v>0</v>
      </c>
      <c r="MH178" s="608">
        <f t="shared" si="1027"/>
        <v>0</v>
      </c>
      <c r="MI178" s="608">
        <f t="shared" si="1027"/>
        <v>0</v>
      </c>
      <c r="MJ178" s="608">
        <f t="shared" si="1027"/>
        <v>0</v>
      </c>
      <c r="MK178" s="608">
        <f t="shared" si="1027"/>
        <v>0</v>
      </c>
      <c r="ML178" s="608">
        <f t="shared" si="1027"/>
        <v>0</v>
      </c>
      <c r="MM178" s="608">
        <f t="shared" si="1027"/>
        <v>0</v>
      </c>
      <c r="MN178" s="634">
        <f t="shared" si="1028"/>
        <v>444.51</v>
      </c>
      <c r="MO178" s="611"/>
      <c r="MP178" s="607">
        <f t="shared" si="1029"/>
        <v>1198.53</v>
      </c>
      <c r="MQ178" s="608">
        <f t="shared" si="1029"/>
        <v>0</v>
      </c>
      <c r="MR178" s="608">
        <f t="shared" si="1029"/>
        <v>0</v>
      </c>
      <c r="MS178" s="608">
        <f t="shared" si="1029"/>
        <v>0</v>
      </c>
      <c r="MT178" s="608">
        <f t="shared" si="1029"/>
        <v>0</v>
      </c>
      <c r="MU178" s="608">
        <f t="shared" si="1029"/>
        <v>0</v>
      </c>
      <c r="MV178" s="608">
        <f t="shared" si="1029"/>
        <v>0</v>
      </c>
      <c r="MW178" s="608">
        <f t="shared" si="1029"/>
        <v>0</v>
      </c>
      <c r="MX178" s="608">
        <f t="shared" si="1029"/>
        <v>0</v>
      </c>
      <c r="MY178" s="608">
        <f t="shared" si="1029"/>
        <v>0</v>
      </c>
      <c r="MZ178" s="608">
        <f t="shared" si="1029"/>
        <v>0</v>
      </c>
      <c r="NA178" s="608">
        <f t="shared" si="1029"/>
        <v>0</v>
      </c>
      <c r="NB178" s="634">
        <f t="shared" si="1030"/>
        <v>1198.53</v>
      </c>
      <c r="NC178" s="611"/>
      <c r="ND178" s="607">
        <f t="shared" si="1031"/>
        <v>1765.18</v>
      </c>
      <c r="NE178" s="608">
        <f t="shared" si="1031"/>
        <v>0</v>
      </c>
      <c r="NF178" s="608">
        <f t="shared" si="1031"/>
        <v>0</v>
      </c>
      <c r="NG178" s="608">
        <f t="shared" si="1031"/>
        <v>0</v>
      </c>
      <c r="NH178" s="608">
        <f t="shared" si="1031"/>
        <v>0</v>
      </c>
      <c r="NI178" s="608">
        <f t="shared" si="1031"/>
        <v>0</v>
      </c>
      <c r="NJ178" s="608">
        <f t="shared" si="1031"/>
        <v>0</v>
      </c>
      <c r="NK178" s="608">
        <f t="shared" si="1031"/>
        <v>0</v>
      </c>
      <c r="NL178" s="608">
        <f t="shared" si="1031"/>
        <v>0</v>
      </c>
      <c r="NM178" s="608">
        <f t="shared" si="1031"/>
        <v>0</v>
      </c>
      <c r="NN178" s="608">
        <f t="shared" si="1031"/>
        <v>0</v>
      </c>
      <c r="NO178" s="608">
        <f t="shared" si="1031"/>
        <v>0</v>
      </c>
      <c r="NP178" s="634">
        <f t="shared" si="1032"/>
        <v>1765.18</v>
      </c>
      <c r="NQ178" s="611"/>
      <c r="NR178" s="607">
        <f t="shared" si="1033"/>
        <v>626.76</v>
      </c>
      <c r="NS178" s="608">
        <f t="shared" si="1033"/>
        <v>0</v>
      </c>
      <c r="NT178" s="608">
        <f t="shared" si="1033"/>
        <v>0</v>
      </c>
      <c r="NU178" s="608">
        <f t="shared" si="1033"/>
        <v>0</v>
      </c>
      <c r="NV178" s="608">
        <f t="shared" si="1033"/>
        <v>0</v>
      </c>
      <c r="NW178" s="608">
        <f t="shared" si="1033"/>
        <v>0</v>
      </c>
      <c r="NX178" s="608">
        <f t="shared" si="1033"/>
        <v>0</v>
      </c>
      <c r="NY178" s="608">
        <f t="shared" si="1033"/>
        <v>0</v>
      </c>
      <c r="NZ178" s="608">
        <f t="shared" si="1033"/>
        <v>0</v>
      </c>
      <c r="OA178" s="608">
        <f t="shared" si="1033"/>
        <v>0</v>
      </c>
      <c r="OB178" s="608">
        <f t="shared" si="1033"/>
        <v>0</v>
      </c>
      <c r="OC178" s="608">
        <f t="shared" si="1033"/>
        <v>0</v>
      </c>
      <c r="OD178" s="634">
        <f t="shared" si="1034"/>
        <v>626.76</v>
      </c>
      <c r="OE178" s="611"/>
      <c r="OF178" s="607">
        <f t="shared" si="1035"/>
        <v>30.32</v>
      </c>
      <c r="OG178" s="608">
        <f t="shared" si="1035"/>
        <v>0</v>
      </c>
      <c r="OH178" s="608">
        <f t="shared" si="1035"/>
        <v>0</v>
      </c>
      <c r="OI178" s="608">
        <f t="shared" si="1035"/>
        <v>0</v>
      </c>
      <c r="OJ178" s="608">
        <f t="shared" si="1035"/>
        <v>0</v>
      </c>
      <c r="OK178" s="608">
        <f t="shared" si="1035"/>
        <v>0</v>
      </c>
      <c r="OL178" s="608">
        <f t="shared" si="1035"/>
        <v>0</v>
      </c>
      <c r="OM178" s="608">
        <f t="shared" si="1035"/>
        <v>0</v>
      </c>
      <c r="ON178" s="608">
        <f t="shared" si="1035"/>
        <v>0</v>
      </c>
      <c r="OO178" s="608">
        <f t="shared" si="1035"/>
        <v>0</v>
      </c>
      <c r="OP178" s="608">
        <f t="shared" si="1035"/>
        <v>0</v>
      </c>
      <c r="OQ178" s="608">
        <f t="shared" si="1035"/>
        <v>0</v>
      </c>
      <c r="OR178" s="634">
        <f t="shared" si="1036"/>
        <v>30.32</v>
      </c>
      <c r="OS178" s="611"/>
      <c r="OT178" s="607">
        <f t="shared" si="1037"/>
        <v>827.02</v>
      </c>
      <c r="OU178" s="608">
        <f t="shared" si="1037"/>
        <v>0</v>
      </c>
      <c r="OV178" s="608">
        <f t="shared" si="1037"/>
        <v>0</v>
      </c>
      <c r="OW178" s="608">
        <f t="shared" si="1037"/>
        <v>0</v>
      </c>
      <c r="OX178" s="608">
        <f t="shared" si="1037"/>
        <v>0</v>
      </c>
      <c r="OY178" s="608">
        <f t="shared" si="1037"/>
        <v>0</v>
      </c>
      <c r="OZ178" s="608">
        <f t="shared" si="1037"/>
        <v>0</v>
      </c>
      <c r="PA178" s="608">
        <f t="shared" si="1037"/>
        <v>0</v>
      </c>
      <c r="PB178" s="608">
        <f t="shared" si="1037"/>
        <v>0</v>
      </c>
      <c r="PC178" s="608">
        <f t="shared" si="1037"/>
        <v>0</v>
      </c>
      <c r="PD178" s="608">
        <f t="shared" si="1037"/>
        <v>0</v>
      </c>
      <c r="PE178" s="608">
        <f t="shared" si="1037"/>
        <v>0</v>
      </c>
      <c r="PF178" s="634">
        <f t="shared" si="1038"/>
        <v>827.02</v>
      </c>
      <c r="PG178" s="611"/>
      <c r="PH178" s="607">
        <f t="shared" si="1039"/>
        <v>996.58</v>
      </c>
      <c r="PI178" s="608">
        <f t="shared" si="1039"/>
        <v>0</v>
      </c>
      <c r="PJ178" s="608">
        <f t="shared" si="1039"/>
        <v>0</v>
      </c>
      <c r="PK178" s="608">
        <f t="shared" si="1039"/>
        <v>0</v>
      </c>
      <c r="PL178" s="608">
        <f t="shared" si="1039"/>
        <v>0</v>
      </c>
      <c r="PM178" s="608">
        <f t="shared" si="1039"/>
        <v>0</v>
      </c>
      <c r="PN178" s="608">
        <f t="shared" si="1039"/>
        <v>0</v>
      </c>
      <c r="PO178" s="608">
        <f t="shared" si="1039"/>
        <v>0</v>
      </c>
      <c r="PP178" s="608">
        <f t="shared" si="1039"/>
        <v>0</v>
      </c>
      <c r="PQ178" s="608">
        <f t="shared" si="1039"/>
        <v>0</v>
      </c>
      <c r="PR178" s="608">
        <f t="shared" si="1039"/>
        <v>0</v>
      </c>
      <c r="PS178" s="608">
        <f t="shared" si="1039"/>
        <v>0</v>
      </c>
      <c r="PT178" s="634">
        <f t="shared" si="1040"/>
        <v>996.58</v>
      </c>
      <c r="PU178" s="611"/>
      <c r="PV178" s="634">
        <f t="shared" si="1041"/>
        <v>28855.869999999995</v>
      </c>
      <c r="PW178" s="634">
        <f t="shared" si="1041"/>
        <v>0</v>
      </c>
      <c r="PX178" s="634">
        <f t="shared" si="1041"/>
        <v>0</v>
      </c>
      <c r="PY178" s="634">
        <f t="shared" si="1041"/>
        <v>0</v>
      </c>
      <c r="PZ178" s="634">
        <f t="shared" si="1041"/>
        <v>0</v>
      </c>
      <c r="QA178" s="634">
        <f t="shared" si="1041"/>
        <v>0</v>
      </c>
      <c r="QB178" s="634">
        <f t="shared" si="1041"/>
        <v>0</v>
      </c>
      <c r="QC178" s="634">
        <f t="shared" si="1041"/>
        <v>0</v>
      </c>
      <c r="QD178" s="634">
        <f t="shared" si="1041"/>
        <v>0</v>
      </c>
      <c r="QE178" s="634">
        <f t="shared" si="1041"/>
        <v>0</v>
      </c>
      <c r="QF178" s="634">
        <f t="shared" si="1041"/>
        <v>0</v>
      </c>
      <c r="QG178" s="634">
        <f t="shared" si="1041"/>
        <v>0</v>
      </c>
      <c r="QH178" s="634">
        <f t="shared" si="1042"/>
        <v>28855.869999999995</v>
      </c>
    </row>
    <row r="179" spans="1:450" s="392" customFormat="1" x14ac:dyDescent="0.25">
      <c r="A179" s="589" t="s">
        <v>938</v>
      </c>
      <c r="B179" s="255" t="s">
        <v>93</v>
      </c>
      <c r="C179" s="313"/>
      <c r="D179" s="607">
        <f t="shared" si="979"/>
        <v>0</v>
      </c>
      <c r="E179" s="608">
        <f t="shared" si="979"/>
        <v>0</v>
      </c>
      <c r="F179" s="608">
        <f t="shared" si="979"/>
        <v>0</v>
      </c>
      <c r="G179" s="608">
        <f t="shared" si="979"/>
        <v>0</v>
      </c>
      <c r="H179" s="608">
        <f t="shared" si="979"/>
        <v>0</v>
      </c>
      <c r="I179" s="608">
        <f t="shared" si="979"/>
        <v>0</v>
      </c>
      <c r="J179" s="608">
        <f t="shared" si="979"/>
        <v>0</v>
      </c>
      <c r="K179" s="608">
        <f t="shared" si="979"/>
        <v>0</v>
      </c>
      <c r="L179" s="608">
        <f t="shared" si="979"/>
        <v>0</v>
      </c>
      <c r="M179" s="608">
        <f t="shared" si="979"/>
        <v>0</v>
      </c>
      <c r="N179" s="608">
        <f t="shared" si="979"/>
        <v>0</v>
      </c>
      <c r="O179" s="608">
        <f t="shared" si="979"/>
        <v>0</v>
      </c>
      <c r="P179" s="610">
        <f t="shared" si="980"/>
        <v>0</v>
      </c>
      <c r="Q179" s="611"/>
      <c r="R179" s="607">
        <f t="shared" si="981"/>
        <v>0</v>
      </c>
      <c r="S179" s="608">
        <f t="shared" si="981"/>
        <v>0</v>
      </c>
      <c r="T179" s="608">
        <f t="shared" si="981"/>
        <v>0</v>
      </c>
      <c r="U179" s="608">
        <f t="shared" si="981"/>
        <v>0</v>
      </c>
      <c r="V179" s="608">
        <f t="shared" si="981"/>
        <v>0</v>
      </c>
      <c r="W179" s="608">
        <f t="shared" si="981"/>
        <v>0</v>
      </c>
      <c r="X179" s="608">
        <f t="shared" si="981"/>
        <v>0</v>
      </c>
      <c r="Y179" s="608">
        <f t="shared" si="981"/>
        <v>0</v>
      </c>
      <c r="Z179" s="608">
        <f t="shared" si="981"/>
        <v>0</v>
      </c>
      <c r="AA179" s="608">
        <f t="shared" si="981"/>
        <v>0</v>
      </c>
      <c r="AB179" s="608">
        <f t="shared" si="981"/>
        <v>0</v>
      </c>
      <c r="AC179" s="608">
        <f t="shared" si="981"/>
        <v>0</v>
      </c>
      <c r="AD179" s="610">
        <f t="shared" si="982"/>
        <v>0</v>
      </c>
      <c r="AE179" s="611"/>
      <c r="AF179" s="607">
        <f t="shared" si="983"/>
        <v>0</v>
      </c>
      <c r="AG179" s="608">
        <f t="shared" si="983"/>
        <v>0</v>
      </c>
      <c r="AH179" s="608">
        <f t="shared" si="983"/>
        <v>0</v>
      </c>
      <c r="AI179" s="608">
        <f t="shared" si="983"/>
        <v>0</v>
      </c>
      <c r="AJ179" s="608">
        <f t="shared" si="983"/>
        <v>0</v>
      </c>
      <c r="AK179" s="608">
        <f t="shared" si="983"/>
        <v>0</v>
      </c>
      <c r="AL179" s="608">
        <f t="shared" si="983"/>
        <v>0</v>
      </c>
      <c r="AM179" s="608">
        <f t="shared" si="983"/>
        <v>0</v>
      </c>
      <c r="AN179" s="608">
        <f t="shared" si="983"/>
        <v>0</v>
      </c>
      <c r="AO179" s="608">
        <f t="shared" si="983"/>
        <v>0</v>
      </c>
      <c r="AP179" s="608">
        <f t="shared" si="983"/>
        <v>0</v>
      </c>
      <c r="AQ179" s="608">
        <f t="shared" si="983"/>
        <v>0</v>
      </c>
      <c r="AR179" s="610">
        <f t="shared" si="984"/>
        <v>0</v>
      </c>
      <c r="AS179" s="611"/>
      <c r="AT179" s="607">
        <f t="shared" si="985"/>
        <v>0</v>
      </c>
      <c r="AU179" s="608">
        <f t="shared" si="985"/>
        <v>0</v>
      </c>
      <c r="AV179" s="608">
        <f t="shared" si="985"/>
        <v>0</v>
      </c>
      <c r="AW179" s="608">
        <f t="shared" si="985"/>
        <v>0</v>
      </c>
      <c r="AX179" s="608">
        <f t="shared" si="985"/>
        <v>0</v>
      </c>
      <c r="AY179" s="608">
        <f t="shared" si="985"/>
        <v>0</v>
      </c>
      <c r="AZ179" s="608">
        <f t="shared" si="985"/>
        <v>0</v>
      </c>
      <c r="BA179" s="608">
        <f t="shared" si="985"/>
        <v>0</v>
      </c>
      <c r="BB179" s="608">
        <f t="shared" si="985"/>
        <v>0</v>
      </c>
      <c r="BC179" s="608">
        <f t="shared" si="985"/>
        <v>0</v>
      </c>
      <c r="BD179" s="608">
        <f t="shared" si="985"/>
        <v>0</v>
      </c>
      <c r="BE179" s="608">
        <f t="shared" si="985"/>
        <v>0</v>
      </c>
      <c r="BF179" s="610">
        <f t="shared" si="986"/>
        <v>0</v>
      </c>
      <c r="BG179" s="611"/>
      <c r="BH179" s="607">
        <f t="shared" si="987"/>
        <v>0</v>
      </c>
      <c r="BI179" s="608">
        <f t="shared" si="987"/>
        <v>0</v>
      </c>
      <c r="BJ179" s="608">
        <f t="shared" si="987"/>
        <v>0</v>
      </c>
      <c r="BK179" s="608">
        <f t="shared" si="987"/>
        <v>0</v>
      </c>
      <c r="BL179" s="608">
        <f t="shared" si="987"/>
        <v>0</v>
      </c>
      <c r="BM179" s="608">
        <f t="shared" si="987"/>
        <v>0</v>
      </c>
      <c r="BN179" s="608">
        <f t="shared" si="987"/>
        <v>0</v>
      </c>
      <c r="BO179" s="608">
        <f t="shared" si="987"/>
        <v>0</v>
      </c>
      <c r="BP179" s="608">
        <f t="shared" si="987"/>
        <v>0</v>
      </c>
      <c r="BQ179" s="608">
        <f t="shared" si="987"/>
        <v>0</v>
      </c>
      <c r="BR179" s="608">
        <f t="shared" si="987"/>
        <v>0</v>
      </c>
      <c r="BS179" s="608">
        <f t="shared" si="987"/>
        <v>0</v>
      </c>
      <c r="BT179" s="610">
        <f t="shared" si="988"/>
        <v>0</v>
      </c>
      <c r="BU179" s="621"/>
      <c r="BV179" s="607">
        <f t="shared" si="989"/>
        <v>0</v>
      </c>
      <c r="BW179" s="608">
        <f t="shared" si="989"/>
        <v>0</v>
      </c>
      <c r="BX179" s="608">
        <f t="shared" si="989"/>
        <v>0</v>
      </c>
      <c r="BY179" s="608">
        <f t="shared" si="989"/>
        <v>0</v>
      </c>
      <c r="BZ179" s="608">
        <f t="shared" si="989"/>
        <v>0</v>
      </c>
      <c r="CA179" s="608">
        <f t="shared" si="989"/>
        <v>0</v>
      </c>
      <c r="CB179" s="608">
        <f t="shared" si="989"/>
        <v>0</v>
      </c>
      <c r="CC179" s="608">
        <f t="shared" si="989"/>
        <v>0</v>
      </c>
      <c r="CD179" s="608">
        <f t="shared" si="989"/>
        <v>0</v>
      </c>
      <c r="CE179" s="608">
        <f t="shared" si="989"/>
        <v>0</v>
      </c>
      <c r="CF179" s="608">
        <f t="shared" si="989"/>
        <v>0</v>
      </c>
      <c r="CG179" s="608">
        <f t="shared" si="989"/>
        <v>0</v>
      </c>
      <c r="CH179" s="610">
        <f t="shared" si="990"/>
        <v>0</v>
      </c>
      <c r="CI179" s="611"/>
      <c r="CJ179" s="607">
        <f t="shared" si="991"/>
        <v>0</v>
      </c>
      <c r="CK179" s="608">
        <f t="shared" si="991"/>
        <v>0</v>
      </c>
      <c r="CL179" s="608">
        <f t="shared" si="991"/>
        <v>0</v>
      </c>
      <c r="CM179" s="608">
        <f t="shared" si="991"/>
        <v>0</v>
      </c>
      <c r="CN179" s="608">
        <f t="shared" si="991"/>
        <v>0</v>
      </c>
      <c r="CO179" s="608">
        <f t="shared" si="991"/>
        <v>0</v>
      </c>
      <c r="CP179" s="608">
        <f t="shared" si="991"/>
        <v>0</v>
      </c>
      <c r="CQ179" s="608">
        <f t="shared" si="991"/>
        <v>0</v>
      </c>
      <c r="CR179" s="608">
        <f t="shared" si="991"/>
        <v>0</v>
      </c>
      <c r="CS179" s="608">
        <f t="shared" si="991"/>
        <v>0</v>
      </c>
      <c r="CT179" s="608">
        <f t="shared" si="991"/>
        <v>0</v>
      </c>
      <c r="CU179" s="608">
        <f t="shared" si="991"/>
        <v>0</v>
      </c>
      <c r="CV179" s="610">
        <f t="shared" si="992"/>
        <v>0</v>
      </c>
      <c r="CW179" s="611"/>
      <c r="CX179" s="607">
        <f t="shared" si="993"/>
        <v>0</v>
      </c>
      <c r="CY179" s="608">
        <f t="shared" si="993"/>
        <v>0</v>
      </c>
      <c r="CZ179" s="608">
        <f t="shared" si="993"/>
        <v>0</v>
      </c>
      <c r="DA179" s="608">
        <f t="shared" si="993"/>
        <v>0</v>
      </c>
      <c r="DB179" s="608">
        <f t="shared" si="993"/>
        <v>0</v>
      </c>
      <c r="DC179" s="608">
        <f t="shared" si="993"/>
        <v>0</v>
      </c>
      <c r="DD179" s="608">
        <f t="shared" si="993"/>
        <v>0</v>
      </c>
      <c r="DE179" s="608">
        <f t="shared" si="993"/>
        <v>0</v>
      </c>
      <c r="DF179" s="608">
        <f t="shared" si="993"/>
        <v>0</v>
      </c>
      <c r="DG179" s="608">
        <f t="shared" si="993"/>
        <v>0</v>
      </c>
      <c r="DH179" s="608">
        <f t="shared" si="993"/>
        <v>0</v>
      </c>
      <c r="DI179" s="608">
        <f t="shared" si="993"/>
        <v>0</v>
      </c>
      <c r="DJ179" s="610">
        <f t="shared" si="994"/>
        <v>0</v>
      </c>
      <c r="DK179" s="611"/>
      <c r="DL179" s="607">
        <f t="shared" si="995"/>
        <v>0</v>
      </c>
      <c r="DM179" s="608">
        <f t="shared" si="995"/>
        <v>0</v>
      </c>
      <c r="DN179" s="608">
        <f t="shared" si="995"/>
        <v>0</v>
      </c>
      <c r="DO179" s="608">
        <f t="shared" si="995"/>
        <v>0</v>
      </c>
      <c r="DP179" s="608">
        <f t="shared" si="995"/>
        <v>0</v>
      </c>
      <c r="DQ179" s="608">
        <f t="shared" si="995"/>
        <v>0</v>
      </c>
      <c r="DR179" s="608">
        <f t="shared" si="995"/>
        <v>0</v>
      </c>
      <c r="DS179" s="608">
        <f t="shared" si="995"/>
        <v>0</v>
      </c>
      <c r="DT179" s="608">
        <f t="shared" si="995"/>
        <v>0</v>
      </c>
      <c r="DU179" s="608">
        <f t="shared" si="995"/>
        <v>0</v>
      </c>
      <c r="DV179" s="608">
        <f t="shared" si="995"/>
        <v>0</v>
      </c>
      <c r="DW179" s="608">
        <f t="shared" si="995"/>
        <v>0</v>
      </c>
      <c r="DX179" s="610">
        <f t="shared" si="996"/>
        <v>0</v>
      </c>
      <c r="DY179" s="611"/>
      <c r="DZ179" s="607">
        <f t="shared" si="997"/>
        <v>0</v>
      </c>
      <c r="EA179" s="608">
        <f t="shared" si="997"/>
        <v>0</v>
      </c>
      <c r="EB179" s="608">
        <f t="shared" si="997"/>
        <v>0</v>
      </c>
      <c r="EC179" s="608">
        <f t="shared" si="997"/>
        <v>0</v>
      </c>
      <c r="ED179" s="608">
        <f t="shared" si="997"/>
        <v>0</v>
      </c>
      <c r="EE179" s="608">
        <f t="shared" si="997"/>
        <v>0</v>
      </c>
      <c r="EF179" s="608">
        <f t="shared" si="997"/>
        <v>0</v>
      </c>
      <c r="EG179" s="608">
        <f t="shared" si="997"/>
        <v>0</v>
      </c>
      <c r="EH179" s="608">
        <f t="shared" si="997"/>
        <v>0</v>
      </c>
      <c r="EI179" s="608">
        <f t="shared" si="997"/>
        <v>0</v>
      </c>
      <c r="EJ179" s="608">
        <f t="shared" si="997"/>
        <v>0</v>
      </c>
      <c r="EK179" s="608">
        <f t="shared" si="997"/>
        <v>0</v>
      </c>
      <c r="EL179" s="610">
        <f t="shared" si="998"/>
        <v>0</v>
      </c>
      <c r="EM179" s="611"/>
      <c r="EN179" s="607">
        <f t="shared" si="999"/>
        <v>0</v>
      </c>
      <c r="EO179" s="608">
        <f t="shared" si="999"/>
        <v>0</v>
      </c>
      <c r="EP179" s="608">
        <f t="shared" si="999"/>
        <v>0</v>
      </c>
      <c r="EQ179" s="608">
        <f t="shared" si="999"/>
        <v>0</v>
      </c>
      <c r="ER179" s="608">
        <f t="shared" si="999"/>
        <v>0</v>
      </c>
      <c r="ES179" s="608">
        <f t="shared" si="999"/>
        <v>0</v>
      </c>
      <c r="ET179" s="608">
        <f t="shared" si="999"/>
        <v>0</v>
      </c>
      <c r="EU179" s="608">
        <f t="shared" si="999"/>
        <v>0</v>
      </c>
      <c r="EV179" s="608">
        <f t="shared" si="999"/>
        <v>0</v>
      </c>
      <c r="EW179" s="608">
        <f t="shared" si="999"/>
        <v>0</v>
      </c>
      <c r="EX179" s="608">
        <f t="shared" si="999"/>
        <v>0</v>
      </c>
      <c r="EY179" s="608">
        <f t="shared" si="999"/>
        <v>0</v>
      </c>
      <c r="EZ179" s="610">
        <f t="shared" si="1000"/>
        <v>0</v>
      </c>
      <c r="FA179" s="611"/>
      <c r="FB179" s="607">
        <f t="shared" si="1001"/>
        <v>0</v>
      </c>
      <c r="FC179" s="608">
        <f t="shared" si="1001"/>
        <v>0</v>
      </c>
      <c r="FD179" s="608">
        <f t="shared" si="1001"/>
        <v>0</v>
      </c>
      <c r="FE179" s="608">
        <f t="shared" si="1001"/>
        <v>0</v>
      </c>
      <c r="FF179" s="608">
        <f t="shared" si="1001"/>
        <v>0</v>
      </c>
      <c r="FG179" s="608">
        <f t="shared" si="1001"/>
        <v>0</v>
      </c>
      <c r="FH179" s="608">
        <f t="shared" si="1001"/>
        <v>0</v>
      </c>
      <c r="FI179" s="608">
        <f t="shared" si="1001"/>
        <v>0</v>
      </c>
      <c r="FJ179" s="608">
        <f t="shared" si="1001"/>
        <v>0</v>
      </c>
      <c r="FK179" s="608">
        <f t="shared" si="1001"/>
        <v>0</v>
      </c>
      <c r="FL179" s="608">
        <f t="shared" si="1001"/>
        <v>0</v>
      </c>
      <c r="FM179" s="608">
        <f t="shared" si="1001"/>
        <v>0</v>
      </c>
      <c r="FN179" s="610">
        <f t="shared" si="1002"/>
        <v>0</v>
      </c>
      <c r="FO179" s="611"/>
      <c r="FP179" s="607">
        <f t="shared" si="1003"/>
        <v>0</v>
      </c>
      <c r="FQ179" s="608">
        <f t="shared" si="1003"/>
        <v>0</v>
      </c>
      <c r="FR179" s="608">
        <f t="shared" si="1003"/>
        <v>0</v>
      </c>
      <c r="FS179" s="608">
        <f t="shared" si="1003"/>
        <v>0</v>
      </c>
      <c r="FT179" s="608">
        <f t="shared" si="1003"/>
        <v>0</v>
      </c>
      <c r="FU179" s="608">
        <f t="shared" si="1003"/>
        <v>0</v>
      </c>
      <c r="FV179" s="608">
        <f t="shared" si="1003"/>
        <v>0</v>
      </c>
      <c r="FW179" s="608">
        <f t="shared" si="1003"/>
        <v>0</v>
      </c>
      <c r="FX179" s="608">
        <f t="shared" si="1003"/>
        <v>0</v>
      </c>
      <c r="FY179" s="608">
        <f t="shared" si="1003"/>
        <v>0</v>
      </c>
      <c r="FZ179" s="608">
        <f t="shared" si="1003"/>
        <v>0</v>
      </c>
      <c r="GA179" s="608">
        <f t="shared" si="1003"/>
        <v>0</v>
      </c>
      <c r="GB179" s="610">
        <f t="shared" si="1004"/>
        <v>0</v>
      </c>
      <c r="GC179" s="611"/>
      <c r="GD179" s="607">
        <f t="shared" si="1005"/>
        <v>-608.36</v>
      </c>
      <c r="GE179" s="608">
        <f t="shared" si="1005"/>
        <v>0</v>
      </c>
      <c r="GF179" s="608">
        <f t="shared" si="1005"/>
        <v>0</v>
      </c>
      <c r="GG179" s="608">
        <f t="shared" si="1005"/>
        <v>0</v>
      </c>
      <c r="GH179" s="608">
        <f t="shared" si="1005"/>
        <v>0</v>
      </c>
      <c r="GI179" s="608">
        <f t="shared" si="1005"/>
        <v>0</v>
      </c>
      <c r="GJ179" s="608">
        <f t="shared" si="1005"/>
        <v>0</v>
      </c>
      <c r="GK179" s="608">
        <f t="shared" si="1005"/>
        <v>0</v>
      </c>
      <c r="GL179" s="608">
        <f t="shared" si="1005"/>
        <v>0</v>
      </c>
      <c r="GM179" s="608">
        <f t="shared" si="1005"/>
        <v>0</v>
      </c>
      <c r="GN179" s="608">
        <f t="shared" si="1005"/>
        <v>0</v>
      </c>
      <c r="GO179" s="608">
        <f t="shared" si="1005"/>
        <v>0</v>
      </c>
      <c r="GP179" s="610">
        <f t="shared" si="1006"/>
        <v>-608.36</v>
      </c>
      <c r="GQ179" s="611"/>
      <c r="GR179" s="607">
        <f t="shared" si="1007"/>
        <v>3344.15</v>
      </c>
      <c r="GS179" s="608">
        <f t="shared" si="1007"/>
        <v>0</v>
      </c>
      <c r="GT179" s="608">
        <f t="shared" si="1007"/>
        <v>0</v>
      </c>
      <c r="GU179" s="608">
        <f t="shared" si="1007"/>
        <v>0</v>
      </c>
      <c r="GV179" s="608">
        <f t="shared" si="1007"/>
        <v>0</v>
      </c>
      <c r="GW179" s="608">
        <f t="shared" si="1007"/>
        <v>0</v>
      </c>
      <c r="GX179" s="608">
        <f t="shared" si="1007"/>
        <v>0</v>
      </c>
      <c r="GY179" s="608">
        <f t="shared" si="1007"/>
        <v>0</v>
      </c>
      <c r="GZ179" s="608">
        <f t="shared" si="1007"/>
        <v>0</v>
      </c>
      <c r="HA179" s="608">
        <f t="shared" si="1007"/>
        <v>0</v>
      </c>
      <c r="HB179" s="608">
        <f t="shared" si="1007"/>
        <v>0</v>
      </c>
      <c r="HC179" s="608">
        <f t="shared" si="1007"/>
        <v>0</v>
      </c>
      <c r="HD179" s="610">
        <f t="shared" si="1008"/>
        <v>3344.15</v>
      </c>
      <c r="HE179" s="611"/>
      <c r="HF179" s="607">
        <f t="shared" si="1009"/>
        <v>0</v>
      </c>
      <c r="HG179" s="608">
        <f t="shared" si="1009"/>
        <v>0</v>
      </c>
      <c r="HH179" s="608">
        <f t="shared" si="1009"/>
        <v>0</v>
      </c>
      <c r="HI179" s="608">
        <f t="shared" si="1009"/>
        <v>0</v>
      </c>
      <c r="HJ179" s="608">
        <f t="shared" si="1009"/>
        <v>0</v>
      </c>
      <c r="HK179" s="608">
        <f t="shared" si="1009"/>
        <v>0</v>
      </c>
      <c r="HL179" s="608">
        <f t="shared" si="1009"/>
        <v>0</v>
      </c>
      <c r="HM179" s="608">
        <f t="shared" si="1009"/>
        <v>0</v>
      </c>
      <c r="HN179" s="608">
        <f t="shared" si="1009"/>
        <v>0</v>
      </c>
      <c r="HO179" s="608">
        <f t="shared" si="1009"/>
        <v>0</v>
      </c>
      <c r="HP179" s="608">
        <f t="shared" si="1009"/>
        <v>0</v>
      </c>
      <c r="HQ179" s="608">
        <f t="shared" si="1009"/>
        <v>0</v>
      </c>
      <c r="HR179" s="610">
        <f t="shared" si="1010"/>
        <v>0</v>
      </c>
      <c r="HS179" s="611"/>
      <c r="HT179" s="607">
        <f t="shared" si="1011"/>
        <v>0</v>
      </c>
      <c r="HU179" s="608">
        <f t="shared" si="1011"/>
        <v>0</v>
      </c>
      <c r="HV179" s="608">
        <f t="shared" si="1011"/>
        <v>0</v>
      </c>
      <c r="HW179" s="608">
        <f t="shared" si="1011"/>
        <v>0</v>
      </c>
      <c r="HX179" s="608">
        <f t="shared" si="1011"/>
        <v>0</v>
      </c>
      <c r="HY179" s="608">
        <f t="shared" si="1011"/>
        <v>0</v>
      </c>
      <c r="HZ179" s="608">
        <f t="shared" si="1011"/>
        <v>0</v>
      </c>
      <c r="IA179" s="608">
        <f t="shared" si="1011"/>
        <v>0</v>
      </c>
      <c r="IB179" s="608">
        <f t="shared" si="1011"/>
        <v>0</v>
      </c>
      <c r="IC179" s="608">
        <f t="shared" si="1011"/>
        <v>0</v>
      </c>
      <c r="ID179" s="608">
        <f t="shared" si="1011"/>
        <v>0</v>
      </c>
      <c r="IE179" s="608">
        <f t="shared" si="1011"/>
        <v>0</v>
      </c>
      <c r="IF179" s="610">
        <f t="shared" si="1012"/>
        <v>0</v>
      </c>
      <c r="IG179" s="611"/>
      <c r="IH179" s="607">
        <f t="shared" si="1013"/>
        <v>0</v>
      </c>
      <c r="II179" s="608">
        <f t="shared" si="1013"/>
        <v>0</v>
      </c>
      <c r="IJ179" s="608">
        <f t="shared" si="1013"/>
        <v>0</v>
      </c>
      <c r="IK179" s="608">
        <f t="shared" si="1013"/>
        <v>0</v>
      </c>
      <c r="IL179" s="608">
        <f t="shared" si="1013"/>
        <v>0</v>
      </c>
      <c r="IM179" s="608">
        <f t="shared" si="1013"/>
        <v>0</v>
      </c>
      <c r="IN179" s="608">
        <f t="shared" si="1013"/>
        <v>0</v>
      </c>
      <c r="IO179" s="608">
        <f t="shared" si="1013"/>
        <v>0</v>
      </c>
      <c r="IP179" s="608">
        <f t="shared" si="1013"/>
        <v>0</v>
      </c>
      <c r="IQ179" s="608">
        <f t="shared" si="1013"/>
        <v>0</v>
      </c>
      <c r="IR179" s="608">
        <f t="shared" si="1013"/>
        <v>0</v>
      </c>
      <c r="IS179" s="608">
        <f t="shared" si="1013"/>
        <v>0</v>
      </c>
      <c r="IT179" s="610">
        <f t="shared" si="1014"/>
        <v>0</v>
      </c>
      <c r="IU179" s="611"/>
      <c r="IV179" s="607">
        <f t="shared" si="1015"/>
        <v>0</v>
      </c>
      <c r="IW179" s="608">
        <f t="shared" si="1015"/>
        <v>0</v>
      </c>
      <c r="IX179" s="608">
        <f t="shared" si="1015"/>
        <v>0</v>
      </c>
      <c r="IY179" s="608">
        <f t="shared" si="1015"/>
        <v>0</v>
      </c>
      <c r="IZ179" s="608">
        <f t="shared" si="1015"/>
        <v>0</v>
      </c>
      <c r="JA179" s="608">
        <f t="shared" si="1015"/>
        <v>0</v>
      </c>
      <c r="JB179" s="608">
        <f t="shared" si="1015"/>
        <v>0</v>
      </c>
      <c r="JC179" s="608">
        <f t="shared" si="1015"/>
        <v>0</v>
      </c>
      <c r="JD179" s="608">
        <f t="shared" si="1015"/>
        <v>0</v>
      </c>
      <c r="JE179" s="608">
        <f t="shared" si="1015"/>
        <v>0</v>
      </c>
      <c r="JF179" s="608">
        <f t="shared" si="1015"/>
        <v>0</v>
      </c>
      <c r="JG179" s="608">
        <f t="shared" si="1015"/>
        <v>0</v>
      </c>
      <c r="JH179" s="610">
        <f t="shared" si="1016"/>
        <v>0</v>
      </c>
      <c r="JI179" s="611"/>
      <c r="JJ179" s="607">
        <f t="shared" si="1017"/>
        <v>655.35</v>
      </c>
      <c r="JK179" s="608">
        <f t="shared" si="1017"/>
        <v>0</v>
      </c>
      <c r="JL179" s="608">
        <f t="shared" si="1017"/>
        <v>0</v>
      </c>
      <c r="JM179" s="608">
        <f t="shared" si="1017"/>
        <v>0</v>
      </c>
      <c r="JN179" s="608">
        <f t="shared" si="1017"/>
        <v>0</v>
      </c>
      <c r="JO179" s="608">
        <f t="shared" si="1017"/>
        <v>0</v>
      </c>
      <c r="JP179" s="608">
        <f t="shared" si="1017"/>
        <v>0</v>
      </c>
      <c r="JQ179" s="608">
        <f t="shared" si="1017"/>
        <v>0</v>
      </c>
      <c r="JR179" s="608">
        <f t="shared" si="1017"/>
        <v>0</v>
      </c>
      <c r="JS179" s="608">
        <f t="shared" si="1017"/>
        <v>0</v>
      </c>
      <c r="JT179" s="608">
        <f t="shared" si="1017"/>
        <v>0</v>
      </c>
      <c r="JU179" s="608">
        <f t="shared" si="1017"/>
        <v>0</v>
      </c>
      <c r="JV179" s="610">
        <f t="shared" si="1018"/>
        <v>655.35</v>
      </c>
      <c r="JW179" s="611"/>
      <c r="JX179" s="607">
        <f t="shared" si="1019"/>
        <v>0</v>
      </c>
      <c r="JY179" s="608">
        <f t="shared" si="1019"/>
        <v>0</v>
      </c>
      <c r="JZ179" s="608">
        <f t="shared" si="1019"/>
        <v>0</v>
      </c>
      <c r="KA179" s="608">
        <f t="shared" si="1019"/>
        <v>0</v>
      </c>
      <c r="KB179" s="608">
        <f t="shared" si="1019"/>
        <v>0</v>
      </c>
      <c r="KC179" s="608">
        <f t="shared" si="1019"/>
        <v>0</v>
      </c>
      <c r="KD179" s="608">
        <f t="shared" si="1019"/>
        <v>0</v>
      </c>
      <c r="KE179" s="608">
        <f t="shared" si="1019"/>
        <v>0</v>
      </c>
      <c r="KF179" s="608">
        <f t="shared" si="1019"/>
        <v>0</v>
      </c>
      <c r="KG179" s="608">
        <f t="shared" si="1019"/>
        <v>0</v>
      </c>
      <c r="KH179" s="608">
        <f t="shared" si="1019"/>
        <v>0</v>
      </c>
      <c r="KI179" s="608">
        <f t="shared" si="1019"/>
        <v>0</v>
      </c>
      <c r="KJ179" s="610">
        <f t="shared" si="1020"/>
        <v>0</v>
      </c>
      <c r="KK179" s="611"/>
      <c r="KL179" s="607">
        <f t="shared" si="1021"/>
        <v>0</v>
      </c>
      <c r="KM179" s="608">
        <f t="shared" si="1021"/>
        <v>0</v>
      </c>
      <c r="KN179" s="608">
        <f t="shared" si="1021"/>
        <v>0</v>
      </c>
      <c r="KO179" s="608">
        <f t="shared" si="1021"/>
        <v>0</v>
      </c>
      <c r="KP179" s="608">
        <f t="shared" si="1021"/>
        <v>0</v>
      </c>
      <c r="KQ179" s="608">
        <f t="shared" si="1021"/>
        <v>0</v>
      </c>
      <c r="KR179" s="608">
        <f t="shared" si="1021"/>
        <v>0</v>
      </c>
      <c r="KS179" s="608">
        <f t="shared" si="1021"/>
        <v>0</v>
      </c>
      <c r="KT179" s="608">
        <f t="shared" si="1021"/>
        <v>0</v>
      </c>
      <c r="KU179" s="608">
        <f t="shared" si="1021"/>
        <v>0</v>
      </c>
      <c r="KV179" s="608">
        <f t="shared" si="1021"/>
        <v>0</v>
      </c>
      <c r="KW179" s="608">
        <f t="shared" si="1021"/>
        <v>0</v>
      </c>
      <c r="KX179" s="610">
        <f t="shared" si="1022"/>
        <v>0</v>
      </c>
      <c r="KY179" s="611"/>
      <c r="KZ179" s="607">
        <f t="shared" si="1023"/>
        <v>0</v>
      </c>
      <c r="LA179" s="608">
        <f t="shared" si="1023"/>
        <v>0</v>
      </c>
      <c r="LB179" s="608">
        <f t="shared" si="1023"/>
        <v>0</v>
      </c>
      <c r="LC179" s="608">
        <f t="shared" si="1023"/>
        <v>0</v>
      </c>
      <c r="LD179" s="608">
        <f t="shared" si="1023"/>
        <v>0</v>
      </c>
      <c r="LE179" s="608">
        <f t="shared" si="1023"/>
        <v>0</v>
      </c>
      <c r="LF179" s="608">
        <f t="shared" si="1023"/>
        <v>0</v>
      </c>
      <c r="LG179" s="608">
        <f t="shared" si="1023"/>
        <v>0</v>
      </c>
      <c r="LH179" s="608">
        <f t="shared" si="1023"/>
        <v>0</v>
      </c>
      <c r="LI179" s="608">
        <f t="shared" si="1023"/>
        <v>0</v>
      </c>
      <c r="LJ179" s="608">
        <f t="shared" si="1023"/>
        <v>0</v>
      </c>
      <c r="LK179" s="608">
        <f t="shared" si="1023"/>
        <v>0</v>
      </c>
      <c r="LL179" s="610">
        <f t="shared" si="1024"/>
        <v>0</v>
      </c>
      <c r="LM179" s="611"/>
      <c r="LN179" s="607">
        <f t="shared" si="1025"/>
        <v>0</v>
      </c>
      <c r="LO179" s="608">
        <f t="shared" si="1025"/>
        <v>0</v>
      </c>
      <c r="LP179" s="608">
        <f t="shared" si="1025"/>
        <v>0</v>
      </c>
      <c r="LQ179" s="608">
        <f t="shared" si="1025"/>
        <v>0</v>
      </c>
      <c r="LR179" s="608">
        <f t="shared" si="1025"/>
        <v>0</v>
      </c>
      <c r="LS179" s="608">
        <f t="shared" si="1025"/>
        <v>0</v>
      </c>
      <c r="LT179" s="608">
        <f t="shared" si="1025"/>
        <v>0</v>
      </c>
      <c r="LU179" s="608">
        <f t="shared" si="1025"/>
        <v>0</v>
      </c>
      <c r="LV179" s="608">
        <f t="shared" si="1025"/>
        <v>0</v>
      </c>
      <c r="LW179" s="608">
        <f t="shared" si="1025"/>
        <v>0</v>
      </c>
      <c r="LX179" s="608">
        <f t="shared" si="1025"/>
        <v>0</v>
      </c>
      <c r="LY179" s="608">
        <f t="shared" si="1025"/>
        <v>0</v>
      </c>
      <c r="LZ179" s="610">
        <f t="shared" si="1026"/>
        <v>0</v>
      </c>
      <c r="MA179" s="611"/>
      <c r="MB179" s="607">
        <f t="shared" si="1027"/>
        <v>0</v>
      </c>
      <c r="MC179" s="608">
        <f t="shared" si="1027"/>
        <v>0</v>
      </c>
      <c r="MD179" s="608">
        <f t="shared" si="1027"/>
        <v>0</v>
      </c>
      <c r="ME179" s="608">
        <f t="shared" si="1027"/>
        <v>0</v>
      </c>
      <c r="MF179" s="608">
        <f t="shared" si="1027"/>
        <v>0</v>
      </c>
      <c r="MG179" s="608">
        <f t="shared" si="1027"/>
        <v>0</v>
      </c>
      <c r="MH179" s="608">
        <f t="shared" si="1027"/>
        <v>0</v>
      </c>
      <c r="MI179" s="608">
        <f t="shared" si="1027"/>
        <v>0</v>
      </c>
      <c r="MJ179" s="608">
        <f t="shared" si="1027"/>
        <v>0</v>
      </c>
      <c r="MK179" s="608">
        <f t="shared" si="1027"/>
        <v>0</v>
      </c>
      <c r="ML179" s="608">
        <f t="shared" si="1027"/>
        <v>0</v>
      </c>
      <c r="MM179" s="608">
        <f t="shared" si="1027"/>
        <v>0</v>
      </c>
      <c r="MN179" s="610">
        <f t="shared" si="1028"/>
        <v>0</v>
      </c>
      <c r="MO179" s="611"/>
      <c r="MP179" s="607">
        <f t="shared" si="1029"/>
        <v>0</v>
      </c>
      <c r="MQ179" s="608">
        <f t="shared" si="1029"/>
        <v>0</v>
      </c>
      <c r="MR179" s="608">
        <f t="shared" si="1029"/>
        <v>0</v>
      </c>
      <c r="MS179" s="608">
        <f t="shared" si="1029"/>
        <v>0</v>
      </c>
      <c r="MT179" s="608">
        <f t="shared" si="1029"/>
        <v>0</v>
      </c>
      <c r="MU179" s="608">
        <f t="shared" si="1029"/>
        <v>0</v>
      </c>
      <c r="MV179" s="608">
        <f t="shared" si="1029"/>
        <v>0</v>
      </c>
      <c r="MW179" s="608">
        <f t="shared" si="1029"/>
        <v>0</v>
      </c>
      <c r="MX179" s="608">
        <f t="shared" si="1029"/>
        <v>0</v>
      </c>
      <c r="MY179" s="608">
        <f t="shared" si="1029"/>
        <v>0</v>
      </c>
      <c r="MZ179" s="608">
        <f t="shared" si="1029"/>
        <v>0</v>
      </c>
      <c r="NA179" s="608">
        <f t="shared" si="1029"/>
        <v>0</v>
      </c>
      <c r="NB179" s="610">
        <f t="shared" si="1030"/>
        <v>0</v>
      </c>
      <c r="NC179" s="611"/>
      <c r="ND179" s="607">
        <f t="shared" si="1031"/>
        <v>0</v>
      </c>
      <c r="NE179" s="608">
        <f t="shared" si="1031"/>
        <v>0</v>
      </c>
      <c r="NF179" s="608">
        <f t="shared" si="1031"/>
        <v>0</v>
      </c>
      <c r="NG179" s="608">
        <f t="shared" si="1031"/>
        <v>0</v>
      </c>
      <c r="NH179" s="608">
        <f t="shared" si="1031"/>
        <v>0</v>
      </c>
      <c r="NI179" s="608">
        <f t="shared" si="1031"/>
        <v>0</v>
      </c>
      <c r="NJ179" s="608">
        <f t="shared" si="1031"/>
        <v>0</v>
      </c>
      <c r="NK179" s="608">
        <f t="shared" si="1031"/>
        <v>0</v>
      </c>
      <c r="NL179" s="608">
        <f t="shared" si="1031"/>
        <v>0</v>
      </c>
      <c r="NM179" s="608">
        <f t="shared" si="1031"/>
        <v>0</v>
      </c>
      <c r="NN179" s="608">
        <f t="shared" si="1031"/>
        <v>0</v>
      </c>
      <c r="NO179" s="608">
        <f t="shared" si="1031"/>
        <v>0</v>
      </c>
      <c r="NP179" s="610">
        <f t="shared" si="1032"/>
        <v>0</v>
      </c>
      <c r="NQ179" s="611"/>
      <c r="NR179" s="607">
        <f t="shared" si="1033"/>
        <v>0</v>
      </c>
      <c r="NS179" s="608">
        <f t="shared" si="1033"/>
        <v>0</v>
      </c>
      <c r="NT179" s="608">
        <f t="shared" si="1033"/>
        <v>0</v>
      </c>
      <c r="NU179" s="608">
        <f t="shared" si="1033"/>
        <v>0</v>
      </c>
      <c r="NV179" s="608">
        <f t="shared" si="1033"/>
        <v>0</v>
      </c>
      <c r="NW179" s="608">
        <f t="shared" si="1033"/>
        <v>0</v>
      </c>
      <c r="NX179" s="608">
        <f t="shared" si="1033"/>
        <v>0</v>
      </c>
      <c r="NY179" s="608">
        <f t="shared" si="1033"/>
        <v>0</v>
      </c>
      <c r="NZ179" s="608">
        <f t="shared" si="1033"/>
        <v>0</v>
      </c>
      <c r="OA179" s="608">
        <f t="shared" si="1033"/>
        <v>0</v>
      </c>
      <c r="OB179" s="608">
        <f t="shared" si="1033"/>
        <v>0</v>
      </c>
      <c r="OC179" s="608">
        <f t="shared" si="1033"/>
        <v>0</v>
      </c>
      <c r="OD179" s="610">
        <f t="shared" si="1034"/>
        <v>0</v>
      </c>
      <c r="OE179" s="611"/>
      <c r="OF179" s="607">
        <f t="shared" si="1035"/>
        <v>4094.65</v>
      </c>
      <c r="OG179" s="608">
        <f t="shared" si="1035"/>
        <v>0</v>
      </c>
      <c r="OH179" s="608">
        <f t="shared" si="1035"/>
        <v>0</v>
      </c>
      <c r="OI179" s="608">
        <f t="shared" si="1035"/>
        <v>0</v>
      </c>
      <c r="OJ179" s="608">
        <f t="shared" si="1035"/>
        <v>0</v>
      </c>
      <c r="OK179" s="608">
        <f t="shared" si="1035"/>
        <v>0</v>
      </c>
      <c r="OL179" s="608">
        <f t="shared" si="1035"/>
        <v>0</v>
      </c>
      <c r="OM179" s="608">
        <f t="shared" si="1035"/>
        <v>0</v>
      </c>
      <c r="ON179" s="608">
        <f t="shared" si="1035"/>
        <v>0</v>
      </c>
      <c r="OO179" s="608">
        <f t="shared" si="1035"/>
        <v>0</v>
      </c>
      <c r="OP179" s="608">
        <f t="shared" si="1035"/>
        <v>0</v>
      </c>
      <c r="OQ179" s="608">
        <f t="shared" si="1035"/>
        <v>0</v>
      </c>
      <c r="OR179" s="610">
        <f t="shared" si="1036"/>
        <v>4094.65</v>
      </c>
      <c r="OS179" s="611"/>
      <c r="OT179" s="607">
        <f t="shared" si="1037"/>
        <v>5441.06</v>
      </c>
      <c r="OU179" s="608">
        <f t="shared" si="1037"/>
        <v>0</v>
      </c>
      <c r="OV179" s="608">
        <f t="shared" si="1037"/>
        <v>0</v>
      </c>
      <c r="OW179" s="608">
        <f t="shared" si="1037"/>
        <v>0</v>
      </c>
      <c r="OX179" s="608">
        <f t="shared" si="1037"/>
        <v>0</v>
      </c>
      <c r="OY179" s="608">
        <f t="shared" si="1037"/>
        <v>0</v>
      </c>
      <c r="OZ179" s="608">
        <f t="shared" si="1037"/>
        <v>0</v>
      </c>
      <c r="PA179" s="608">
        <f t="shared" si="1037"/>
        <v>0</v>
      </c>
      <c r="PB179" s="608">
        <f t="shared" si="1037"/>
        <v>0</v>
      </c>
      <c r="PC179" s="608">
        <f t="shared" si="1037"/>
        <v>0</v>
      </c>
      <c r="PD179" s="608">
        <f t="shared" si="1037"/>
        <v>0</v>
      </c>
      <c r="PE179" s="608">
        <f t="shared" si="1037"/>
        <v>0</v>
      </c>
      <c r="PF179" s="610">
        <f t="shared" si="1038"/>
        <v>5441.06</v>
      </c>
      <c r="PG179" s="611"/>
      <c r="PH179" s="607">
        <f t="shared" si="1039"/>
        <v>0</v>
      </c>
      <c r="PI179" s="608">
        <f t="shared" si="1039"/>
        <v>0</v>
      </c>
      <c r="PJ179" s="608">
        <f t="shared" si="1039"/>
        <v>0</v>
      </c>
      <c r="PK179" s="608">
        <f t="shared" si="1039"/>
        <v>0</v>
      </c>
      <c r="PL179" s="608">
        <f t="shared" si="1039"/>
        <v>0</v>
      </c>
      <c r="PM179" s="608">
        <f t="shared" si="1039"/>
        <v>0</v>
      </c>
      <c r="PN179" s="608">
        <f t="shared" si="1039"/>
        <v>0</v>
      </c>
      <c r="PO179" s="608">
        <f t="shared" si="1039"/>
        <v>0</v>
      </c>
      <c r="PP179" s="608">
        <f t="shared" si="1039"/>
        <v>0</v>
      </c>
      <c r="PQ179" s="608">
        <f t="shared" si="1039"/>
        <v>0</v>
      </c>
      <c r="PR179" s="608">
        <f t="shared" si="1039"/>
        <v>0</v>
      </c>
      <c r="PS179" s="608">
        <f t="shared" si="1039"/>
        <v>0</v>
      </c>
      <c r="PT179" s="610">
        <f t="shared" si="1040"/>
        <v>0</v>
      </c>
      <c r="PU179" s="611"/>
      <c r="PV179" s="610">
        <f t="shared" si="1041"/>
        <v>12926.85</v>
      </c>
      <c r="PW179" s="610">
        <f t="shared" si="1041"/>
        <v>0</v>
      </c>
      <c r="PX179" s="610">
        <f t="shared" si="1041"/>
        <v>0</v>
      </c>
      <c r="PY179" s="610">
        <f t="shared" si="1041"/>
        <v>0</v>
      </c>
      <c r="PZ179" s="610">
        <f t="shared" si="1041"/>
        <v>0</v>
      </c>
      <c r="QA179" s="610">
        <f t="shared" si="1041"/>
        <v>0</v>
      </c>
      <c r="QB179" s="610">
        <f t="shared" si="1041"/>
        <v>0</v>
      </c>
      <c r="QC179" s="610">
        <f t="shared" si="1041"/>
        <v>0</v>
      </c>
      <c r="QD179" s="610">
        <f t="shared" si="1041"/>
        <v>0</v>
      </c>
      <c r="QE179" s="610">
        <f t="shared" si="1041"/>
        <v>0</v>
      </c>
      <c r="QF179" s="610">
        <f t="shared" si="1041"/>
        <v>0</v>
      </c>
      <c r="QG179" s="610">
        <f t="shared" si="1041"/>
        <v>0</v>
      </c>
      <c r="QH179" s="610">
        <f t="shared" si="1042"/>
        <v>12926.85</v>
      </c>
    </row>
    <row r="180" spans="1:450" s="412" customFormat="1" x14ac:dyDescent="0.25">
      <c r="A180" s="589" t="s">
        <v>938</v>
      </c>
      <c r="B180" s="255" t="s">
        <v>94</v>
      </c>
      <c r="C180" s="313"/>
      <c r="D180" s="607">
        <f t="shared" si="979"/>
        <v>738.31</v>
      </c>
      <c r="E180" s="608">
        <f t="shared" si="979"/>
        <v>0</v>
      </c>
      <c r="F180" s="608">
        <f t="shared" si="979"/>
        <v>0</v>
      </c>
      <c r="G180" s="608">
        <f t="shared" si="979"/>
        <v>0</v>
      </c>
      <c r="H180" s="608">
        <f t="shared" si="979"/>
        <v>0</v>
      </c>
      <c r="I180" s="608">
        <f t="shared" si="979"/>
        <v>0</v>
      </c>
      <c r="J180" s="608">
        <f t="shared" si="979"/>
        <v>0</v>
      </c>
      <c r="K180" s="608">
        <f t="shared" si="979"/>
        <v>0</v>
      </c>
      <c r="L180" s="608">
        <f t="shared" si="979"/>
        <v>0</v>
      </c>
      <c r="M180" s="608">
        <f t="shared" si="979"/>
        <v>0</v>
      </c>
      <c r="N180" s="608">
        <f t="shared" si="979"/>
        <v>0</v>
      </c>
      <c r="O180" s="608">
        <f t="shared" si="979"/>
        <v>0</v>
      </c>
      <c r="P180" s="610">
        <f t="shared" si="980"/>
        <v>738.31</v>
      </c>
      <c r="Q180" s="611"/>
      <c r="R180" s="607">
        <f t="shared" si="981"/>
        <v>200.96</v>
      </c>
      <c r="S180" s="608">
        <f t="shared" si="981"/>
        <v>0</v>
      </c>
      <c r="T180" s="608">
        <f t="shared" si="981"/>
        <v>0</v>
      </c>
      <c r="U180" s="608">
        <f t="shared" si="981"/>
        <v>0</v>
      </c>
      <c r="V180" s="608">
        <f t="shared" si="981"/>
        <v>0</v>
      </c>
      <c r="W180" s="608">
        <f t="shared" si="981"/>
        <v>0</v>
      </c>
      <c r="X180" s="608">
        <f t="shared" si="981"/>
        <v>0</v>
      </c>
      <c r="Y180" s="608">
        <f t="shared" si="981"/>
        <v>0</v>
      </c>
      <c r="Z180" s="608">
        <f t="shared" si="981"/>
        <v>0</v>
      </c>
      <c r="AA180" s="608">
        <f t="shared" si="981"/>
        <v>0</v>
      </c>
      <c r="AB180" s="608">
        <f t="shared" si="981"/>
        <v>0</v>
      </c>
      <c r="AC180" s="608">
        <f t="shared" si="981"/>
        <v>0</v>
      </c>
      <c r="AD180" s="610">
        <f t="shared" si="982"/>
        <v>200.96</v>
      </c>
      <c r="AE180" s="611"/>
      <c r="AF180" s="607">
        <f t="shared" si="983"/>
        <v>434.26</v>
      </c>
      <c r="AG180" s="608">
        <f t="shared" si="983"/>
        <v>0</v>
      </c>
      <c r="AH180" s="608">
        <f t="shared" si="983"/>
        <v>0</v>
      </c>
      <c r="AI180" s="608">
        <f t="shared" si="983"/>
        <v>0</v>
      </c>
      <c r="AJ180" s="608">
        <f t="shared" si="983"/>
        <v>0</v>
      </c>
      <c r="AK180" s="608">
        <f t="shared" si="983"/>
        <v>0</v>
      </c>
      <c r="AL180" s="608">
        <f t="shared" si="983"/>
        <v>0</v>
      </c>
      <c r="AM180" s="608">
        <f t="shared" si="983"/>
        <v>0</v>
      </c>
      <c r="AN180" s="608">
        <f t="shared" si="983"/>
        <v>0</v>
      </c>
      <c r="AO180" s="608">
        <f t="shared" si="983"/>
        <v>0</v>
      </c>
      <c r="AP180" s="608">
        <f t="shared" si="983"/>
        <v>0</v>
      </c>
      <c r="AQ180" s="608">
        <f t="shared" si="983"/>
        <v>0</v>
      </c>
      <c r="AR180" s="634">
        <f t="shared" si="984"/>
        <v>434.26</v>
      </c>
      <c r="AS180" s="611"/>
      <c r="AT180" s="607">
        <f t="shared" si="985"/>
        <v>1017.43</v>
      </c>
      <c r="AU180" s="608">
        <f t="shared" si="985"/>
        <v>0</v>
      </c>
      <c r="AV180" s="608">
        <f t="shared" si="985"/>
        <v>0</v>
      </c>
      <c r="AW180" s="608">
        <f t="shared" si="985"/>
        <v>0</v>
      </c>
      <c r="AX180" s="608">
        <f t="shared" si="985"/>
        <v>0</v>
      </c>
      <c r="AY180" s="608">
        <f t="shared" si="985"/>
        <v>0</v>
      </c>
      <c r="AZ180" s="608">
        <f t="shared" si="985"/>
        <v>0</v>
      </c>
      <c r="BA180" s="608">
        <f t="shared" si="985"/>
        <v>0</v>
      </c>
      <c r="BB180" s="608">
        <f t="shared" si="985"/>
        <v>0</v>
      </c>
      <c r="BC180" s="608">
        <f t="shared" si="985"/>
        <v>0</v>
      </c>
      <c r="BD180" s="608">
        <f t="shared" si="985"/>
        <v>0</v>
      </c>
      <c r="BE180" s="608">
        <f t="shared" si="985"/>
        <v>0</v>
      </c>
      <c r="BF180" s="634">
        <f t="shared" si="986"/>
        <v>1017.43</v>
      </c>
      <c r="BG180" s="611"/>
      <c r="BH180" s="607">
        <f t="shared" si="987"/>
        <v>94.83</v>
      </c>
      <c r="BI180" s="608">
        <f t="shared" si="987"/>
        <v>0</v>
      </c>
      <c r="BJ180" s="608">
        <f t="shared" si="987"/>
        <v>0</v>
      </c>
      <c r="BK180" s="608">
        <f t="shared" si="987"/>
        <v>0</v>
      </c>
      <c r="BL180" s="608">
        <f t="shared" si="987"/>
        <v>0</v>
      </c>
      <c r="BM180" s="608">
        <f t="shared" si="987"/>
        <v>0</v>
      </c>
      <c r="BN180" s="608">
        <f t="shared" si="987"/>
        <v>0</v>
      </c>
      <c r="BO180" s="608">
        <f t="shared" si="987"/>
        <v>0</v>
      </c>
      <c r="BP180" s="608">
        <f t="shared" si="987"/>
        <v>0</v>
      </c>
      <c r="BQ180" s="608">
        <f t="shared" si="987"/>
        <v>0</v>
      </c>
      <c r="BR180" s="608">
        <f t="shared" si="987"/>
        <v>0</v>
      </c>
      <c r="BS180" s="608">
        <f t="shared" si="987"/>
        <v>0</v>
      </c>
      <c r="BT180" s="634">
        <f t="shared" si="988"/>
        <v>94.83</v>
      </c>
      <c r="BU180" s="621"/>
      <c r="BV180" s="607">
        <f t="shared" si="989"/>
        <v>1814.75</v>
      </c>
      <c r="BW180" s="608">
        <f t="shared" si="989"/>
        <v>0</v>
      </c>
      <c r="BX180" s="608">
        <f t="shared" si="989"/>
        <v>0</v>
      </c>
      <c r="BY180" s="608">
        <f t="shared" si="989"/>
        <v>0</v>
      </c>
      <c r="BZ180" s="608">
        <f t="shared" si="989"/>
        <v>0</v>
      </c>
      <c r="CA180" s="608">
        <f t="shared" si="989"/>
        <v>0</v>
      </c>
      <c r="CB180" s="608">
        <f t="shared" si="989"/>
        <v>0</v>
      </c>
      <c r="CC180" s="608">
        <f t="shared" si="989"/>
        <v>0</v>
      </c>
      <c r="CD180" s="608">
        <f t="shared" si="989"/>
        <v>0</v>
      </c>
      <c r="CE180" s="608">
        <f t="shared" si="989"/>
        <v>0</v>
      </c>
      <c r="CF180" s="608">
        <f t="shared" si="989"/>
        <v>0</v>
      </c>
      <c r="CG180" s="608">
        <f t="shared" si="989"/>
        <v>0</v>
      </c>
      <c r="CH180" s="634">
        <f t="shared" si="990"/>
        <v>1814.75</v>
      </c>
      <c r="CI180" s="611"/>
      <c r="CJ180" s="607">
        <f t="shared" si="991"/>
        <v>130.79</v>
      </c>
      <c r="CK180" s="608">
        <f t="shared" si="991"/>
        <v>0</v>
      </c>
      <c r="CL180" s="608">
        <f t="shared" si="991"/>
        <v>0</v>
      </c>
      <c r="CM180" s="608">
        <f t="shared" si="991"/>
        <v>0</v>
      </c>
      <c r="CN180" s="608">
        <f t="shared" si="991"/>
        <v>0</v>
      </c>
      <c r="CO180" s="608">
        <f t="shared" si="991"/>
        <v>0</v>
      </c>
      <c r="CP180" s="608">
        <f t="shared" si="991"/>
        <v>0</v>
      </c>
      <c r="CQ180" s="608">
        <f t="shared" si="991"/>
        <v>0</v>
      </c>
      <c r="CR180" s="608">
        <f t="shared" si="991"/>
        <v>0</v>
      </c>
      <c r="CS180" s="608">
        <f t="shared" si="991"/>
        <v>0</v>
      </c>
      <c r="CT180" s="608">
        <f t="shared" si="991"/>
        <v>0</v>
      </c>
      <c r="CU180" s="608">
        <f t="shared" si="991"/>
        <v>0</v>
      </c>
      <c r="CV180" s="634">
        <f t="shared" si="992"/>
        <v>130.79</v>
      </c>
      <c r="CW180" s="611"/>
      <c r="CX180" s="607">
        <f t="shared" si="993"/>
        <v>131.66</v>
      </c>
      <c r="CY180" s="608">
        <f t="shared" si="993"/>
        <v>0</v>
      </c>
      <c r="CZ180" s="608">
        <f t="shared" si="993"/>
        <v>0</v>
      </c>
      <c r="DA180" s="608">
        <f t="shared" si="993"/>
        <v>0</v>
      </c>
      <c r="DB180" s="608">
        <f t="shared" si="993"/>
        <v>0</v>
      </c>
      <c r="DC180" s="608">
        <f t="shared" si="993"/>
        <v>0</v>
      </c>
      <c r="DD180" s="608">
        <f t="shared" si="993"/>
        <v>0</v>
      </c>
      <c r="DE180" s="608">
        <f t="shared" si="993"/>
        <v>0</v>
      </c>
      <c r="DF180" s="608">
        <f t="shared" si="993"/>
        <v>0</v>
      </c>
      <c r="DG180" s="608">
        <f t="shared" si="993"/>
        <v>0</v>
      </c>
      <c r="DH180" s="608">
        <f t="shared" si="993"/>
        <v>0</v>
      </c>
      <c r="DI180" s="608">
        <f t="shared" si="993"/>
        <v>0</v>
      </c>
      <c r="DJ180" s="634">
        <f t="shared" si="994"/>
        <v>131.66</v>
      </c>
      <c r="DK180" s="611"/>
      <c r="DL180" s="607">
        <f t="shared" si="995"/>
        <v>474.57</v>
      </c>
      <c r="DM180" s="608">
        <f t="shared" si="995"/>
        <v>0</v>
      </c>
      <c r="DN180" s="608">
        <f t="shared" si="995"/>
        <v>0</v>
      </c>
      <c r="DO180" s="608">
        <f t="shared" si="995"/>
        <v>0</v>
      </c>
      <c r="DP180" s="608">
        <f t="shared" si="995"/>
        <v>0</v>
      </c>
      <c r="DQ180" s="608">
        <f t="shared" si="995"/>
        <v>0</v>
      </c>
      <c r="DR180" s="608">
        <f t="shared" si="995"/>
        <v>0</v>
      </c>
      <c r="DS180" s="608">
        <f t="shared" si="995"/>
        <v>0</v>
      </c>
      <c r="DT180" s="608">
        <f t="shared" si="995"/>
        <v>0</v>
      </c>
      <c r="DU180" s="608">
        <f t="shared" si="995"/>
        <v>0</v>
      </c>
      <c r="DV180" s="608">
        <f t="shared" si="995"/>
        <v>0</v>
      </c>
      <c r="DW180" s="608">
        <f t="shared" si="995"/>
        <v>0</v>
      </c>
      <c r="DX180" s="634">
        <f t="shared" si="996"/>
        <v>474.57</v>
      </c>
      <c r="DY180" s="611"/>
      <c r="DZ180" s="607">
        <f t="shared" si="997"/>
        <v>1512.88</v>
      </c>
      <c r="EA180" s="608">
        <f t="shared" si="997"/>
        <v>0</v>
      </c>
      <c r="EB180" s="608">
        <f t="shared" si="997"/>
        <v>0</v>
      </c>
      <c r="EC180" s="608">
        <f t="shared" si="997"/>
        <v>0</v>
      </c>
      <c r="ED180" s="608">
        <f t="shared" si="997"/>
        <v>0</v>
      </c>
      <c r="EE180" s="608">
        <f t="shared" si="997"/>
        <v>0</v>
      </c>
      <c r="EF180" s="608">
        <f t="shared" si="997"/>
        <v>0</v>
      </c>
      <c r="EG180" s="608">
        <f t="shared" si="997"/>
        <v>0</v>
      </c>
      <c r="EH180" s="608">
        <f t="shared" si="997"/>
        <v>0</v>
      </c>
      <c r="EI180" s="608">
        <f t="shared" si="997"/>
        <v>0</v>
      </c>
      <c r="EJ180" s="608">
        <f t="shared" si="997"/>
        <v>0</v>
      </c>
      <c r="EK180" s="608">
        <f t="shared" si="997"/>
        <v>0</v>
      </c>
      <c r="EL180" s="634">
        <f t="shared" si="998"/>
        <v>1512.88</v>
      </c>
      <c r="EM180" s="611"/>
      <c r="EN180" s="607">
        <f t="shared" si="999"/>
        <v>2634.98</v>
      </c>
      <c r="EO180" s="608">
        <f t="shared" si="999"/>
        <v>0</v>
      </c>
      <c r="EP180" s="608">
        <f t="shared" si="999"/>
        <v>0</v>
      </c>
      <c r="EQ180" s="608">
        <f t="shared" si="999"/>
        <v>0</v>
      </c>
      <c r="ER180" s="608">
        <f t="shared" si="999"/>
        <v>0</v>
      </c>
      <c r="ES180" s="608">
        <f t="shared" si="999"/>
        <v>0</v>
      </c>
      <c r="ET180" s="608">
        <f t="shared" si="999"/>
        <v>0</v>
      </c>
      <c r="EU180" s="608">
        <f t="shared" si="999"/>
        <v>0</v>
      </c>
      <c r="EV180" s="608">
        <f t="shared" si="999"/>
        <v>0</v>
      </c>
      <c r="EW180" s="608">
        <f t="shared" si="999"/>
        <v>0</v>
      </c>
      <c r="EX180" s="608">
        <f t="shared" si="999"/>
        <v>0</v>
      </c>
      <c r="EY180" s="608">
        <f t="shared" si="999"/>
        <v>0</v>
      </c>
      <c r="EZ180" s="634">
        <f t="shared" si="1000"/>
        <v>2634.98</v>
      </c>
      <c r="FA180" s="611"/>
      <c r="FB180" s="607">
        <f t="shared" si="1001"/>
        <v>1250.8</v>
      </c>
      <c r="FC180" s="608">
        <f t="shared" si="1001"/>
        <v>0</v>
      </c>
      <c r="FD180" s="608">
        <f t="shared" si="1001"/>
        <v>0</v>
      </c>
      <c r="FE180" s="608">
        <f t="shared" si="1001"/>
        <v>0</v>
      </c>
      <c r="FF180" s="608">
        <f t="shared" si="1001"/>
        <v>0</v>
      </c>
      <c r="FG180" s="608">
        <f t="shared" si="1001"/>
        <v>0</v>
      </c>
      <c r="FH180" s="608">
        <f t="shared" si="1001"/>
        <v>0</v>
      </c>
      <c r="FI180" s="608">
        <f t="shared" si="1001"/>
        <v>0</v>
      </c>
      <c r="FJ180" s="608">
        <f t="shared" si="1001"/>
        <v>0</v>
      </c>
      <c r="FK180" s="608">
        <f t="shared" si="1001"/>
        <v>0</v>
      </c>
      <c r="FL180" s="608">
        <f t="shared" si="1001"/>
        <v>0</v>
      </c>
      <c r="FM180" s="608">
        <f t="shared" si="1001"/>
        <v>0</v>
      </c>
      <c r="FN180" s="634">
        <f t="shared" si="1002"/>
        <v>1250.8</v>
      </c>
      <c r="FO180" s="611"/>
      <c r="FP180" s="607">
        <f t="shared" si="1003"/>
        <v>1247.53</v>
      </c>
      <c r="FQ180" s="608">
        <f t="shared" si="1003"/>
        <v>0</v>
      </c>
      <c r="FR180" s="608">
        <f t="shared" si="1003"/>
        <v>0</v>
      </c>
      <c r="FS180" s="608">
        <f t="shared" si="1003"/>
        <v>0</v>
      </c>
      <c r="FT180" s="608">
        <f t="shared" si="1003"/>
        <v>0</v>
      </c>
      <c r="FU180" s="608">
        <f t="shared" si="1003"/>
        <v>0</v>
      </c>
      <c r="FV180" s="608">
        <f t="shared" si="1003"/>
        <v>0</v>
      </c>
      <c r="FW180" s="608">
        <f t="shared" si="1003"/>
        <v>0</v>
      </c>
      <c r="FX180" s="608">
        <f t="shared" si="1003"/>
        <v>0</v>
      </c>
      <c r="FY180" s="608">
        <f t="shared" si="1003"/>
        <v>0</v>
      </c>
      <c r="FZ180" s="608">
        <f t="shared" si="1003"/>
        <v>0</v>
      </c>
      <c r="GA180" s="608">
        <f t="shared" si="1003"/>
        <v>0</v>
      </c>
      <c r="GB180" s="634">
        <f t="shared" si="1004"/>
        <v>1247.53</v>
      </c>
      <c r="GC180" s="611"/>
      <c r="GD180" s="607">
        <f t="shared" si="1005"/>
        <v>349.29</v>
      </c>
      <c r="GE180" s="608">
        <f t="shared" si="1005"/>
        <v>0</v>
      </c>
      <c r="GF180" s="608">
        <f t="shared" si="1005"/>
        <v>0</v>
      </c>
      <c r="GG180" s="608">
        <f t="shared" si="1005"/>
        <v>0</v>
      </c>
      <c r="GH180" s="608">
        <f t="shared" si="1005"/>
        <v>0</v>
      </c>
      <c r="GI180" s="608">
        <f t="shared" si="1005"/>
        <v>0</v>
      </c>
      <c r="GJ180" s="608">
        <f t="shared" si="1005"/>
        <v>0</v>
      </c>
      <c r="GK180" s="608">
        <f t="shared" si="1005"/>
        <v>0</v>
      </c>
      <c r="GL180" s="608">
        <f t="shared" si="1005"/>
        <v>0</v>
      </c>
      <c r="GM180" s="608">
        <f t="shared" si="1005"/>
        <v>0</v>
      </c>
      <c r="GN180" s="608">
        <f t="shared" si="1005"/>
        <v>0</v>
      </c>
      <c r="GO180" s="608">
        <f t="shared" si="1005"/>
        <v>0</v>
      </c>
      <c r="GP180" s="634">
        <f t="shared" si="1006"/>
        <v>349.29</v>
      </c>
      <c r="GQ180" s="611"/>
      <c r="GR180" s="607">
        <f t="shared" si="1007"/>
        <v>2369.94</v>
      </c>
      <c r="GS180" s="608">
        <f t="shared" si="1007"/>
        <v>0</v>
      </c>
      <c r="GT180" s="608">
        <f t="shared" si="1007"/>
        <v>0</v>
      </c>
      <c r="GU180" s="608">
        <f t="shared" si="1007"/>
        <v>0</v>
      </c>
      <c r="GV180" s="608">
        <f t="shared" si="1007"/>
        <v>0</v>
      </c>
      <c r="GW180" s="608">
        <f t="shared" si="1007"/>
        <v>0</v>
      </c>
      <c r="GX180" s="608">
        <f t="shared" si="1007"/>
        <v>0</v>
      </c>
      <c r="GY180" s="608">
        <f t="shared" si="1007"/>
        <v>0</v>
      </c>
      <c r="GZ180" s="608">
        <f t="shared" si="1007"/>
        <v>0</v>
      </c>
      <c r="HA180" s="608">
        <f t="shared" si="1007"/>
        <v>0</v>
      </c>
      <c r="HB180" s="608">
        <f t="shared" si="1007"/>
        <v>0</v>
      </c>
      <c r="HC180" s="608">
        <f t="shared" si="1007"/>
        <v>0</v>
      </c>
      <c r="HD180" s="634">
        <f t="shared" si="1008"/>
        <v>2369.94</v>
      </c>
      <c r="HE180" s="611"/>
      <c r="HF180" s="607">
        <f t="shared" si="1009"/>
        <v>1272.76</v>
      </c>
      <c r="HG180" s="608">
        <f t="shared" si="1009"/>
        <v>0</v>
      </c>
      <c r="HH180" s="608">
        <f t="shared" si="1009"/>
        <v>0</v>
      </c>
      <c r="HI180" s="608">
        <f t="shared" si="1009"/>
        <v>0</v>
      </c>
      <c r="HJ180" s="608">
        <f t="shared" si="1009"/>
        <v>0</v>
      </c>
      <c r="HK180" s="608">
        <f t="shared" si="1009"/>
        <v>0</v>
      </c>
      <c r="HL180" s="608">
        <f t="shared" si="1009"/>
        <v>0</v>
      </c>
      <c r="HM180" s="608">
        <f t="shared" si="1009"/>
        <v>0</v>
      </c>
      <c r="HN180" s="608">
        <f t="shared" si="1009"/>
        <v>0</v>
      </c>
      <c r="HO180" s="608">
        <f t="shared" si="1009"/>
        <v>0</v>
      </c>
      <c r="HP180" s="608">
        <f t="shared" si="1009"/>
        <v>0</v>
      </c>
      <c r="HQ180" s="608">
        <f t="shared" si="1009"/>
        <v>0</v>
      </c>
      <c r="HR180" s="634">
        <f t="shared" si="1010"/>
        <v>1272.76</v>
      </c>
      <c r="HS180" s="611"/>
      <c r="HT180" s="607">
        <f t="shared" si="1011"/>
        <v>235.76</v>
      </c>
      <c r="HU180" s="608">
        <f t="shared" si="1011"/>
        <v>0</v>
      </c>
      <c r="HV180" s="608">
        <f t="shared" si="1011"/>
        <v>0</v>
      </c>
      <c r="HW180" s="608">
        <f t="shared" si="1011"/>
        <v>0</v>
      </c>
      <c r="HX180" s="608">
        <f t="shared" si="1011"/>
        <v>0</v>
      </c>
      <c r="HY180" s="608">
        <f t="shared" si="1011"/>
        <v>0</v>
      </c>
      <c r="HZ180" s="608">
        <f t="shared" si="1011"/>
        <v>0</v>
      </c>
      <c r="IA180" s="608">
        <f t="shared" si="1011"/>
        <v>0</v>
      </c>
      <c r="IB180" s="608">
        <f t="shared" si="1011"/>
        <v>0</v>
      </c>
      <c r="IC180" s="608">
        <f t="shared" si="1011"/>
        <v>0</v>
      </c>
      <c r="ID180" s="608">
        <f t="shared" si="1011"/>
        <v>0</v>
      </c>
      <c r="IE180" s="608">
        <f t="shared" si="1011"/>
        <v>0</v>
      </c>
      <c r="IF180" s="634">
        <f t="shared" si="1012"/>
        <v>235.76</v>
      </c>
      <c r="IG180" s="611"/>
      <c r="IH180" s="607">
        <f t="shared" si="1013"/>
        <v>431.96</v>
      </c>
      <c r="II180" s="608">
        <f t="shared" si="1013"/>
        <v>0</v>
      </c>
      <c r="IJ180" s="608">
        <f t="shared" si="1013"/>
        <v>0</v>
      </c>
      <c r="IK180" s="608">
        <f t="shared" si="1013"/>
        <v>0</v>
      </c>
      <c r="IL180" s="608">
        <f t="shared" si="1013"/>
        <v>0</v>
      </c>
      <c r="IM180" s="608">
        <f t="shared" si="1013"/>
        <v>0</v>
      </c>
      <c r="IN180" s="608">
        <f t="shared" si="1013"/>
        <v>0</v>
      </c>
      <c r="IO180" s="608">
        <f t="shared" si="1013"/>
        <v>0</v>
      </c>
      <c r="IP180" s="608">
        <f t="shared" si="1013"/>
        <v>0</v>
      </c>
      <c r="IQ180" s="608">
        <f t="shared" si="1013"/>
        <v>0</v>
      </c>
      <c r="IR180" s="608">
        <f t="shared" si="1013"/>
        <v>0</v>
      </c>
      <c r="IS180" s="608">
        <f t="shared" si="1013"/>
        <v>0</v>
      </c>
      <c r="IT180" s="634">
        <f t="shared" si="1014"/>
        <v>431.96</v>
      </c>
      <c r="IU180" s="611"/>
      <c r="IV180" s="607">
        <f t="shared" si="1015"/>
        <v>79.599999999999994</v>
      </c>
      <c r="IW180" s="608">
        <f t="shared" si="1015"/>
        <v>0</v>
      </c>
      <c r="IX180" s="608">
        <f t="shared" si="1015"/>
        <v>0</v>
      </c>
      <c r="IY180" s="608">
        <f t="shared" si="1015"/>
        <v>0</v>
      </c>
      <c r="IZ180" s="608">
        <f t="shared" si="1015"/>
        <v>0</v>
      </c>
      <c r="JA180" s="608">
        <f t="shared" si="1015"/>
        <v>0</v>
      </c>
      <c r="JB180" s="608">
        <f t="shared" si="1015"/>
        <v>0</v>
      </c>
      <c r="JC180" s="608">
        <f t="shared" si="1015"/>
        <v>0</v>
      </c>
      <c r="JD180" s="608">
        <f t="shared" si="1015"/>
        <v>0</v>
      </c>
      <c r="JE180" s="608">
        <f t="shared" si="1015"/>
        <v>0</v>
      </c>
      <c r="JF180" s="608">
        <f t="shared" si="1015"/>
        <v>0</v>
      </c>
      <c r="JG180" s="608">
        <f t="shared" si="1015"/>
        <v>0</v>
      </c>
      <c r="JH180" s="634">
        <f t="shared" si="1016"/>
        <v>79.599999999999994</v>
      </c>
      <c r="JI180" s="611"/>
      <c r="JJ180" s="607">
        <f t="shared" si="1017"/>
        <v>945.66</v>
      </c>
      <c r="JK180" s="608">
        <f t="shared" si="1017"/>
        <v>0</v>
      </c>
      <c r="JL180" s="608">
        <f t="shared" si="1017"/>
        <v>0</v>
      </c>
      <c r="JM180" s="608">
        <f t="shared" si="1017"/>
        <v>0</v>
      </c>
      <c r="JN180" s="608">
        <f t="shared" si="1017"/>
        <v>0</v>
      </c>
      <c r="JO180" s="608">
        <f t="shared" si="1017"/>
        <v>0</v>
      </c>
      <c r="JP180" s="608">
        <f t="shared" si="1017"/>
        <v>0</v>
      </c>
      <c r="JQ180" s="608">
        <f t="shared" si="1017"/>
        <v>0</v>
      </c>
      <c r="JR180" s="608">
        <f t="shared" si="1017"/>
        <v>0</v>
      </c>
      <c r="JS180" s="608">
        <f t="shared" si="1017"/>
        <v>0</v>
      </c>
      <c r="JT180" s="608">
        <f t="shared" si="1017"/>
        <v>0</v>
      </c>
      <c r="JU180" s="608">
        <f t="shared" si="1017"/>
        <v>0</v>
      </c>
      <c r="JV180" s="634">
        <f t="shared" si="1018"/>
        <v>945.66</v>
      </c>
      <c r="JW180" s="611"/>
      <c r="JX180" s="607">
        <f t="shared" si="1019"/>
        <v>1703.54</v>
      </c>
      <c r="JY180" s="608">
        <f t="shared" si="1019"/>
        <v>0</v>
      </c>
      <c r="JZ180" s="608">
        <f t="shared" si="1019"/>
        <v>0</v>
      </c>
      <c r="KA180" s="608">
        <f t="shared" si="1019"/>
        <v>0</v>
      </c>
      <c r="KB180" s="608">
        <f t="shared" si="1019"/>
        <v>0</v>
      </c>
      <c r="KC180" s="608">
        <f t="shared" si="1019"/>
        <v>0</v>
      </c>
      <c r="KD180" s="608">
        <f t="shared" si="1019"/>
        <v>0</v>
      </c>
      <c r="KE180" s="608">
        <f t="shared" si="1019"/>
        <v>0</v>
      </c>
      <c r="KF180" s="608">
        <f t="shared" si="1019"/>
        <v>0</v>
      </c>
      <c r="KG180" s="608">
        <f t="shared" si="1019"/>
        <v>0</v>
      </c>
      <c r="KH180" s="608">
        <f t="shared" si="1019"/>
        <v>0</v>
      </c>
      <c r="KI180" s="608">
        <f t="shared" si="1019"/>
        <v>0</v>
      </c>
      <c r="KJ180" s="634">
        <f t="shared" si="1020"/>
        <v>1703.54</v>
      </c>
      <c r="KK180" s="611"/>
      <c r="KL180" s="607">
        <f t="shared" si="1021"/>
        <v>522.85</v>
      </c>
      <c r="KM180" s="608">
        <f t="shared" si="1021"/>
        <v>0</v>
      </c>
      <c r="KN180" s="608">
        <f t="shared" si="1021"/>
        <v>0</v>
      </c>
      <c r="KO180" s="608">
        <f t="shared" si="1021"/>
        <v>0</v>
      </c>
      <c r="KP180" s="608">
        <f t="shared" si="1021"/>
        <v>0</v>
      </c>
      <c r="KQ180" s="608">
        <f t="shared" si="1021"/>
        <v>0</v>
      </c>
      <c r="KR180" s="608">
        <f t="shared" si="1021"/>
        <v>0</v>
      </c>
      <c r="KS180" s="608">
        <f t="shared" si="1021"/>
        <v>0</v>
      </c>
      <c r="KT180" s="608">
        <f t="shared" si="1021"/>
        <v>0</v>
      </c>
      <c r="KU180" s="608">
        <f t="shared" si="1021"/>
        <v>0</v>
      </c>
      <c r="KV180" s="608">
        <f t="shared" si="1021"/>
        <v>0</v>
      </c>
      <c r="KW180" s="608">
        <f t="shared" si="1021"/>
        <v>0</v>
      </c>
      <c r="KX180" s="634">
        <f t="shared" si="1022"/>
        <v>522.85</v>
      </c>
      <c r="KY180" s="611"/>
      <c r="KZ180" s="607">
        <f t="shared" si="1023"/>
        <v>195.02</v>
      </c>
      <c r="LA180" s="608">
        <f t="shared" si="1023"/>
        <v>0</v>
      </c>
      <c r="LB180" s="608">
        <f t="shared" si="1023"/>
        <v>0</v>
      </c>
      <c r="LC180" s="608">
        <f t="shared" si="1023"/>
        <v>0</v>
      </c>
      <c r="LD180" s="608">
        <f t="shared" si="1023"/>
        <v>0</v>
      </c>
      <c r="LE180" s="608">
        <f t="shared" si="1023"/>
        <v>0</v>
      </c>
      <c r="LF180" s="608">
        <f t="shared" si="1023"/>
        <v>0</v>
      </c>
      <c r="LG180" s="608">
        <f t="shared" si="1023"/>
        <v>0</v>
      </c>
      <c r="LH180" s="608">
        <f t="shared" si="1023"/>
        <v>0</v>
      </c>
      <c r="LI180" s="608">
        <f t="shared" si="1023"/>
        <v>0</v>
      </c>
      <c r="LJ180" s="608">
        <f t="shared" si="1023"/>
        <v>0</v>
      </c>
      <c r="LK180" s="608">
        <f t="shared" si="1023"/>
        <v>0</v>
      </c>
      <c r="LL180" s="634">
        <f t="shared" si="1024"/>
        <v>195.02</v>
      </c>
      <c r="LM180" s="611"/>
      <c r="LN180" s="607">
        <f t="shared" si="1025"/>
        <v>93.81</v>
      </c>
      <c r="LO180" s="608">
        <f t="shared" si="1025"/>
        <v>0</v>
      </c>
      <c r="LP180" s="608">
        <f t="shared" si="1025"/>
        <v>0</v>
      </c>
      <c r="LQ180" s="608">
        <f t="shared" si="1025"/>
        <v>0</v>
      </c>
      <c r="LR180" s="608">
        <f t="shared" si="1025"/>
        <v>0</v>
      </c>
      <c r="LS180" s="608">
        <f t="shared" si="1025"/>
        <v>0</v>
      </c>
      <c r="LT180" s="608">
        <f t="shared" si="1025"/>
        <v>0</v>
      </c>
      <c r="LU180" s="608">
        <f t="shared" si="1025"/>
        <v>0</v>
      </c>
      <c r="LV180" s="608">
        <f t="shared" si="1025"/>
        <v>0</v>
      </c>
      <c r="LW180" s="608">
        <f t="shared" si="1025"/>
        <v>0</v>
      </c>
      <c r="LX180" s="608">
        <f t="shared" si="1025"/>
        <v>0</v>
      </c>
      <c r="LY180" s="608">
        <f t="shared" si="1025"/>
        <v>0</v>
      </c>
      <c r="LZ180" s="634">
        <f t="shared" si="1026"/>
        <v>93.81</v>
      </c>
      <c r="MA180" s="611"/>
      <c r="MB180" s="607">
        <f t="shared" si="1027"/>
        <v>422.37</v>
      </c>
      <c r="MC180" s="608">
        <f t="shared" si="1027"/>
        <v>0</v>
      </c>
      <c r="MD180" s="608">
        <f t="shared" si="1027"/>
        <v>0</v>
      </c>
      <c r="ME180" s="608">
        <f t="shared" si="1027"/>
        <v>0</v>
      </c>
      <c r="MF180" s="608">
        <f t="shared" si="1027"/>
        <v>0</v>
      </c>
      <c r="MG180" s="608">
        <f t="shared" si="1027"/>
        <v>0</v>
      </c>
      <c r="MH180" s="608">
        <f t="shared" si="1027"/>
        <v>0</v>
      </c>
      <c r="MI180" s="608">
        <f t="shared" si="1027"/>
        <v>0</v>
      </c>
      <c r="MJ180" s="608">
        <f t="shared" si="1027"/>
        <v>0</v>
      </c>
      <c r="MK180" s="608">
        <f t="shared" si="1027"/>
        <v>0</v>
      </c>
      <c r="ML180" s="608">
        <f t="shared" si="1027"/>
        <v>0</v>
      </c>
      <c r="MM180" s="608">
        <f t="shared" si="1027"/>
        <v>0</v>
      </c>
      <c r="MN180" s="634">
        <f t="shared" si="1028"/>
        <v>422.37</v>
      </c>
      <c r="MO180" s="611"/>
      <c r="MP180" s="607">
        <f t="shared" si="1029"/>
        <v>1027.4100000000001</v>
      </c>
      <c r="MQ180" s="608">
        <f t="shared" si="1029"/>
        <v>0</v>
      </c>
      <c r="MR180" s="608">
        <f t="shared" si="1029"/>
        <v>0</v>
      </c>
      <c r="MS180" s="608">
        <f t="shared" si="1029"/>
        <v>0</v>
      </c>
      <c r="MT180" s="608">
        <f t="shared" si="1029"/>
        <v>0</v>
      </c>
      <c r="MU180" s="608">
        <f t="shared" si="1029"/>
        <v>0</v>
      </c>
      <c r="MV180" s="608">
        <f t="shared" si="1029"/>
        <v>0</v>
      </c>
      <c r="MW180" s="608">
        <f t="shared" si="1029"/>
        <v>0</v>
      </c>
      <c r="MX180" s="608">
        <f t="shared" si="1029"/>
        <v>0</v>
      </c>
      <c r="MY180" s="608">
        <f t="shared" si="1029"/>
        <v>0</v>
      </c>
      <c r="MZ180" s="608">
        <f t="shared" si="1029"/>
        <v>0</v>
      </c>
      <c r="NA180" s="608">
        <f t="shared" si="1029"/>
        <v>0</v>
      </c>
      <c r="NB180" s="634">
        <f t="shared" si="1030"/>
        <v>1027.4100000000001</v>
      </c>
      <c r="NC180" s="611"/>
      <c r="ND180" s="607">
        <f t="shared" si="1031"/>
        <v>1671.28</v>
      </c>
      <c r="NE180" s="608">
        <f t="shared" si="1031"/>
        <v>0</v>
      </c>
      <c r="NF180" s="608">
        <f t="shared" si="1031"/>
        <v>0</v>
      </c>
      <c r="NG180" s="608">
        <f t="shared" si="1031"/>
        <v>0</v>
      </c>
      <c r="NH180" s="608">
        <f t="shared" si="1031"/>
        <v>0</v>
      </c>
      <c r="NI180" s="608">
        <f t="shared" si="1031"/>
        <v>0</v>
      </c>
      <c r="NJ180" s="608">
        <f t="shared" si="1031"/>
        <v>0</v>
      </c>
      <c r="NK180" s="608">
        <f t="shared" si="1031"/>
        <v>0</v>
      </c>
      <c r="NL180" s="608">
        <f t="shared" si="1031"/>
        <v>0</v>
      </c>
      <c r="NM180" s="608">
        <f t="shared" si="1031"/>
        <v>0</v>
      </c>
      <c r="NN180" s="608">
        <f t="shared" si="1031"/>
        <v>0</v>
      </c>
      <c r="NO180" s="608">
        <f t="shared" si="1031"/>
        <v>0</v>
      </c>
      <c r="NP180" s="634">
        <f t="shared" si="1032"/>
        <v>1671.28</v>
      </c>
      <c r="NQ180" s="611"/>
      <c r="NR180" s="607">
        <f t="shared" si="1033"/>
        <v>235.91</v>
      </c>
      <c r="NS180" s="608">
        <f t="shared" si="1033"/>
        <v>0</v>
      </c>
      <c r="NT180" s="608">
        <f t="shared" si="1033"/>
        <v>0</v>
      </c>
      <c r="NU180" s="608">
        <f t="shared" si="1033"/>
        <v>0</v>
      </c>
      <c r="NV180" s="608">
        <f t="shared" si="1033"/>
        <v>0</v>
      </c>
      <c r="NW180" s="608">
        <f t="shared" si="1033"/>
        <v>0</v>
      </c>
      <c r="NX180" s="608">
        <f t="shared" si="1033"/>
        <v>0</v>
      </c>
      <c r="NY180" s="608">
        <f t="shared" si="1033"/>
        <v>0</v>
      </c>
      <c r="NZ180" s="608">
        <f t="shared" si="1033"/>
        <v>0</v>
      </c>
      <c r="OA180" s="608">
        <f t="shared" si="1033"/>
        <v>0</v>
      </c>
      <c r="OB180" s="608">
        <f t="shared" si="1033"/>
        <v>0</v>
      </c>
      <c r="OC180" s="608">
        <f t="shared" si="1033"/>
        <v>0</v>
      </c>
      <c r="OD180" s="634">
        <f t="shared" si="1034"/>
        <v>235.91</v>
      </c>
      <c r="OE180" s="611"/>
      <c r="OF180" s="607">
        <f t="shared" si="1035"/>
        <v>52.55</v>
      </c>
      <c r="OG180" s="608">
        <f t="shared" si="1035"/>
        <v>0</v>
      </c>
      <c r="OH180" s="608">
        <f t="shared" si="1035"/>
        <v>0</v>
      </c>
      <c r="OI180" s="608">
        <f t="shared" si="1035"/>
        <v>0</v>
      </c>
      <c r="OJ180" s="608">
        <f t="shared" si="1035"/>
        <v>0</v>
      </c>
      <c r="OK180" s="608">
        <f t="shared" si="1035"/>
        <v>0</v>
      </c>
      <c r="OL180" s="608">
        <f t="shared" si="1035"/>
        <v>0</v>
      </c>
      <c r="OM180" s="608">
        <f t="shared" si="1035"/>
        <v>0</v>
      </c>
      <c r="ON180" s="608">
        <f t="shared" si="1035"/>
        <v>0</v>
      </c>
      <c r="OO180" s="608">
        <f t="shared" si="1035"/>
        <v>0</v>
      </c>
      <c r="OP180" s="608">
        <f t="shared" si="1035"/>
        <v>0</v>
      </c>
      <c r="OQ180" s="608">
        <f t="shared" si="1035"/>
        <v>0</v>
      </c>
      <c r="OR180" s="634">
        <f t="shared" si="1036"/>
        <v>52.55</v>
      </c>
      <c r="OS180" s="611"/>
      <c r="OT180" s="607">
        <f t="shared" si="1037"/>
        <v>1121.24</v>
      </c>
      <c r="OU180" s="608">
        <f t="shared" si="1037"/>
        <v>0</v>
      </c>
      <c r="OV180" s="608">
        <f t="shared" si="1037"/>
        <v>0</v>
      </c>
      <c r="OW180" s="608">
        <f t="shared" si="1037"/>
        <v>0</v>
      </c>
      <c r="OX180" s="608">
        <f t="shared" si="1037"/>
        <v>0</v>
      </c>
      <c r="OY180" s="608">
        <f t="shared" si="1037"/>
        <v>0</v>
      </c>
      <c r="OZ180" s="608">
        <f t="shared" si="1037"/>
        <v>0</v>
      </c>
      <c r="PA180" s="608">
        <f t="shared" si="1037"/>
        <v>0</v>
      </c>
      <c r="PB180" s="608">
        <f t="shared" si="1037"/>
        <v>0</v>
      </c>
      <c r="PC180" s="608">
        <f t="shared" si="1037"/>
        <v>0</v>
      </c>
      <c r="PD180" s="608">
        <f t="shared" si="1037"/>
        <v>0</v>
      </c>
      <c r="PE180" s="608">
        <f t="shared" si="1037"/>
        <v>0</v>
      </c>
      <c r="PF180" s="634">
        <f t="shared" si="1038"/>
        <v>1121.24</v>
      </c>
      <c r="PG180" s="611"/>
      <c r="PH180" s="607">
        <f t="shared" si="1039"/>
        <v>476.02</v>
      </c>
      <c r="PI180" s="608">
        <f t="shared" si="1039"/>
        <v>0</v>
      </c>
      <c r="PJ180" s="608">
        <f t="shared" si="1039"/>
        <v>0</v>
      </c>
      <c r="PK180" s="608">
        <f t="shared" si="1039"/>
        <v>0</v>
      </c>
      <c r="PL180" s="608">
        <f t="shared" si="1039"/>
        <v>0</v>
      </c>
      <c r="PM180" s="608">
        <f t="shared" si="1039"/>
        <v>0</v>
      </c>
      <c r="PN180" s="608">
        <f t="shared" si="1039"/>
        <v>0</v>
      </c>
      <c r="PO180" s="608">
        <f t="shared" si="1039"/>
        <v>0</v>
      </c>
      <c r="PP180" s="608">
        <f t="shared" si="1039"/>
        <v>0</v>
      </c>
      <c r="PQ180" s="608">
        <f t="shared" si="1039"/>
        <v>0</v>
      </c>
      <c r="PR180" s="608">
        <f t="shared" si="1039"/>
        <v>0</v>
      </c>
      <c r="PS180" s="608">
        <f t="shared" si="1039"/>
        <v>0</v>
      </c>
      <c r="PT180" s="634">
        <f t="shared" si="1040"/>
        <v>476.02</v>
      </c>
      <c r="PU180" s="611"/>
      <c r="PV180" s="634">
        <f t="shared" si="1041"/>
        <v>24890.720000000001</v>
      </c>
      <c r="PW180" s="634">
        <f t="shared" si="1041"/>
        <v>0</v>
      </c>
      <c r="PX180" s="634">
        <f t="shared" si="1041"/>
        <v>0</v>
      </c>
      <c r="PY180" s="634">
        <f t="shared" si="1041"/>
        <v>0</v>
      </c>
      <c r="PZ180" s="634">
        <f t="shared" si="1041"/>
        <v>0</v>
      </c>
      <c r="QA180" s="634">
        <f t="shared" si="1041"/>
        <v>0</v>
      </c>
      <c r="QB180" s="634">
        <f t="shared" si="1041"/>
        <v>0</v>
      </c>
      <c r="QC180" s="634">
        <f t="shared" si="1041"/>
        <v>0</v>
      </c>
      <c r="QD180" s="634">
        <f t="shared" si="1041"/>
        <v>0</v>
      </c>
      <c r="QE180" s="634">
        <f t="shared" si="1041"/>
        <v>0</v>
      </c>
      <c r="QF180" s="634">
        <f t="shared" si="1041"/>
        <v>0</v>
      </c>
      <c r="QG180" s="634">
        <f t="shared" si="1041"/>
        <v>0</v>
      </c>
      <c r="QH180" s="634">
        <f t="shared" si="1042"/>
        <v>24890.720000000001</v>
      </c>
    </row>
    <row r="181" spans="1:450" s="412" customFormat="1" x14ac:dyDescent="0.25">
      <c r="A181" s="589" t="s">
        <v>938</v>
      </c>
      <c r="B181" s="255" t="s">
        <v>95</v>
      </c>
      <c r="C181" s="313"/>
      <c r="D181" s="607">
        <f t="shared" si="979"/>
        <v>412.55</v>
      </c>
      <c r="E181" s="608">
        <f t="shared" si="979"/>
        <v>0</v>
      </c>
      <c r="F181" s="608">
        <f t="shared" si="979"/>
        <v>0</v>
      </c>
      <c r="G181" s="608">
        <f t="shared" si="979"/>
        <v>0</v>
      </c>
      <c r="H181" s="608">
        <f t="shared" si="979"/>
        <v>0</v>
      </c>
      <c r="I181" s="608">
        <f t="shared" si="979"/>
        <v>0</v>
      </c>
      <c r="J181" s="608">
        <f t="shared" si="979"/>
        <v>0</v>
      </c>
      <c r="K181" s="608">
        <f t="shared" si="979"/>
        <v>0</v>
      </c>
      <c r="L181" s="608">
        <f t="shared" si="979"/>
        <v>0</v>
      </c>
      <c r="M181" s="608">
        <f t="shared" si="979"/>
        <v>0</v>
      </c>
      <c r="N181" s="608">
        <f t="shared" si="979"/>
        <v>0</v>
      </c>
      <c r="O181" s="608">
        <f t="shared" si="979"/>
        <v>0</v>
      </c>
      <c r="P181" s="610">
        <f t="shared" si="980"/>
        <v>412.55</v>
      </c>
      <c r="Q181" s="611"/>
      <c r="R181" s="607">
        <f t="shared" si="981"/>
        <v>182.55</v>
      </c>
      <c r="S181" s="608">
        <f t="shared" si="981"/>
        <v>0</v>
      </c>
      <c r="T181" s="608">
        <f t="shared" si="981"/>
        <v>0</v>
      </c>
      <c r="U181" s="608">
        <f t="shared" si="981"/>
        <v>0</v>
      </c>
      <c r="V181" s="608">
        <f t="shared" si="981"/>
        <v>0</v>
      </c>
      <c r="W181" s="608">
        <f t="shared" si="981"/>
        <v>0</v>
      </c>
      <c r="X181" s="608">
        <f t="shared" si="981"/>
        <v>0</v>
      </c>
      <c r="Y181" s="608">
        <f t="shared" si="981"/>
        <v>0</v>
      </c>
      <c r="Z181" s="608">
        <f t="shared" si="981"/>
        <v>0</v>
      </c>
      <c r="AA181" s="608">
        <f t="shared" si="981"/>
        <v>0</v>
      </c>
      <c r="AB181" s="608">
        <f t="shared" si="981"/>
        <v>0</v>
      </c>
      <c r="AC181" s="608">
        <f t="shared" si="981"/>
        <v>0</v>
      </c>
      <c r="AD181" s="610">
        <f t="shared" si="982"/>
        <v>182.55</v>
      </c>
      <c r="AE181" s="611"/>
      <c r="AF181" s="607">
        <f t="shared" si="983"/>
        <v>36.520000000000003</v>
      </c>
      <c r="AG181" s="608">
        <f t="shared" si="983"/>
        <v>0</v>
      </c>
      <c r="AH181" s="608">
        <f t="shared" si="983"/>
        <v>0</v>
      </c>
      <c r="AI181" s="608">
        <f t="shared" si="983"/>
        <v>0</v>
      </c>
      <c r="AJ181" s="608">
        <f t="shared" si="983"/>
        <v>0</v>
      </c>
      <c r="AK181" s="608">
        <f t="shared" si="983"/>
        <v>0</v>
      </c>
      <c r="AL181" s="608">
        <f t="shared" si="983"/>
        <v>0</v>
      </c>
      <c r="AM181" s="608">
        <f t="shared" si="983"/>
        <v>0</v>
      </c>
      <c r="AN181" s="608">
        <f t="shared" si="983"/>
        <v>0</v>
      </c>
      <c r="AO181" s="608">
        <f t="shared" si="983"/>
        <v>0</v>
      </c>
      <c r="AP181" s="608">
        <f t="shared" si="983"/>
        <v>0</v>
      </c>
      <c r="AQ181" s="608">
        <f t="shared" si="983"/>
        <v>0</v>
      </c>
      <c r="AR181" s="634">
        <f t="shared" si="984"/>
        <v>36.520000000000003</v>
      </c>
      <c r="AS181" s="611"/>
      <c r="AT181" s="607">
        <f t="shared" si="985"/>
        <v>1445.56</v>
      </c>
      <c r="AU181" s="608">
        <f t="shared" si="985"/>
        <v>0</v>
      </c>
      <c r="AV181" s="608">
        <f t="shared" si="985"/>
        <v>0</v>
      </c>
      <c r="AW181" s="608">
        <f t="shared" si="985"/>
        <v>0</v>
      </c>
      <c r="AX181" s="608">
        <f t="shared" si="985"/>
        <v>0</v>
      </c>
      <c r="AY181" s="608">
        <f t="shared" si="985"/>
        <v>0</v>
      </c>
      <c r="AZ181" s="608">
        <f t="shared" si="985"/>
        <v>0</v>
      </c>
      <c r="BA181" s="608">
        <f t="shared" si="985"/>
        <v>0</v>
      </c>
      <c r="BB181" s="608">
        <f t="shared" si="985"/>
        <v>0</v>
      </c>
      <c r="BC181" s="608">
        <f t="shared" si="985"/>
        <v>0</v>
      </c>
      <c r="BD181" s="608">
        <f t="shared" si="985"/>
        <v>0</v>
      </c>
      <c r="BE181" s="608">
        <f t="shared" si="985"/>
        <v>0</v>
      </c>
      <c r="BF181" s="634">
        <f t="shared" si="986"/>
        <v>1445.56</v>
      </c>
      <c r="BG181" s="611"/>
      <c r="BH181" s="607">
        <f t="shared" si="987"/>
        <v>43.99</v>
      </c>
      <c r="BI181" s="608">
        <f t="shared" si="987"/>
        <v>0</v>
      </c>
      <c r="BJ181" s="608">
        <f t="shared" si="987"/>
        <v>0</v>
      </c>
      <c r="BK181" s="608">
        <f t="shared" si="987"/>
        <v>0</v>
      </c>
      <c r="BL181" s="608">
        <f t="shared" si="987"/>
        <v>0</v>
      </c>
      <c r="BM181" s="608">
        <f t="shared" si="987"/>
        <v>0</v>
      </c>
      <c r="BN181" s="608">
        <f t="shared" si="987"/>
        <v>0</v>
      </c>
      <c r="BO181" s="608">
        <f t="shared" si="987"/>
        <v>0</v>
      </c>
      <c r="BP181" s="608">
        <f t="shared" si="987"/>
        <v>0</v>
      </c>
      <c r="BQ181" s="608">
        <f t="shared" si="987"/>
        <v>0</v>
      </c>
      <c r="BR181" s="608">
        <f t="shared" si="987"/>
        <v>0</v>
      </c>
      <c r="BS181" s="608">
        <f t="shared" si="987"/>
        <v>0</v>
      </c>
      <c r="BT181" s="634">
        <f t="shared" si="988"/>
        <v>43.99</v>
      </c>
      <c r="BU181" s="621"/>
      <c r="BV181" s="607">
        <f t="shared" si="989"/>
        <v>1319.61</v>
      </c>
      <c r="BW181" s="608">
        <f t="shared" si="989"/>
        <v>0</v>
      </c>
      <c r="BX181" s="608">
        <f t="shared" si="989"/>
        <v>0</v>
      </c>
      <c r="BY181" s="608">
        <f t="shared" si="989"/>
        <v>0</v>
      </c>
      <c r="BZ181" s="608">
        <f t="shared" si="989"/>
        <v>0</v>
      </c>
      <c r="CA181" s="608">
        <f t="shared" si="989"/>
        <v>0</v>
      </c>
      <c r="CB181" s="608">
        <f t="shared" si="989"/>
        <v>0</v>
      </c>
      <c r="CC181" s="608">
        <f t="shared" si="989"/>
        <v>0</v>
      </c>
      <c r="CD181" s="608">
        <f t="shared" si="989"/>
        <v>0</v>
      </c>
      <c r="CE181" s="608">
        <f t="shared" si="989"/>
        <v>0</v>
      </c>
      <c r="CF181" s="608">
        <f t="shared" si="989"/>
        <v>0</v>
      </c>
      <c r="CG181" s="608">
        <f t="shared" si="989"/>
        <v>0</v>
      </c>
      <c r="CH181" s="634">
        <f t="shared" si="990"/>
        <v>1319.61</v>
      </c>
      <c r="CI181" s="611"/>
      <c r="CJ181" s="607">
        <f t="shared" si="991"/>
        <v>109.52</v>
      </c>
      <c r="CK181" s="608">
        <f t="shared" si="991"/>
        <v>0</v>
      </c>
      <c r="CL181" s="608">
        <f t="shared" si="991"/>
        <v>0</v>
      </c>
      <c r="CM181" s="608">
        <f t="shared" si="991"/>
        <v>0</v>
      </c>
      <c r="CN181" s="608">
        <f t="shared" si="991"/>
        <v>0</v>
      </c>
      <c r="CO181" s="608">
        <f t="shared" si="991"/>
        <v>0</v>
      </c>
      <c r="CP181" s="608">
        <f t="shared" si="991"/>
        <v>0</v>
      </c>
      <c r="CQ181" s="608">
        <f t="shared" si="991"/>
        <v>0</v>
      </c>
      <c r="CR181" s="608">
        <f t="shared" si="991"/>
        <v>0</v>
      </c>
      <c r="CS181" s="608">
        <f t="shared" si="991"/>
        <v>0</v>
      </c>
      <c r="CT181" s="608">
        <f t="shared" si="991"/>
        <v>0</v>
      </c>
      <c r="CU181" s="608">
        <f t="shared" si="991"/>
        <v>0</v>
      </c>
      <c r="CV181" s="634">
        <f t="shared" si="992"/>
        <v>109.52</v>
      </c>
      <c r="CW181" s="611"/>
      <c r="CX181" s="607">
        <f t="shared" si="993"/>
        <v>109.52</v>
      </c>
      <c r="CY181" s="608">
        <f t="shared" si="993"/>
        <v>0</v>
      </c>
      <c r="CZ181" s="608">
        <f t="shared" si="993"/>
        <v>0</v>
      </c>
      <c r="DA181" s="608">
        <f t="shared" si="993"/>
        <v>0</v>
      </c>
      <c r="DB181" s="608">
        <f t="shared" si="993"/>
        <v>0</v>
      </c>
      <c r="DC181" s="608">
        <f t="shared" si="993"/>
        <v>0</v>
      </c>
      <c r="DD181" s="608">
        <f t="shared" si="993"/>
        <v>0</v>
      </c>
      <c r="DE181" s="608">
        <f t="shared" si="993"/>
        <v>0</v>
      </c>
      <c r="DF181" s="608">
        <f t="shared" si="993"/>
        <v>0</v>
      </c>
      <c r="DG181" s="608">
        <f t="shared" si="993"/>
        <v>0</v>
      </c>
      <c r="DH181" s="608">
        <f t="shared" si="993"/>
        <v>0</v>
      </c>
      <c r="DI181" s="608">
        <f t="shared" si="993"/>
        <v>0</v>
      </c>
      <c r="DJ181" s="634">
        <f t="shared" si="994"/>
        <v>109.52</v>
      </c>
      <c r="DK181" s="611"/>
      <c r="DL181" s="607">
        <f t="shared" si="995"/>
        <v>73.03</v>
      </c>
      <c r="DM181" s="608">
        <f t="shared" si="995"/>
        <v>0</v>
      </c>
      <c r="DN181" s="608">
        <f t="shared" si="995"/>
        <v>0</v>
      </c>
      <c r="DO181" s="608">
        <f t="shared" si="995"/>
        <v>0</v>
      </c>
      <c r="DP181" s="608">
        <f t="shared" si="995"/>
        <v>0</v>
      </c>
      <c r="DQ181" s="608">
        <f t="shared" si="995"/>
        <v>0</v>
      </c>
      <c r="DR181" s="608">
        <f t="shared" si="995"/>
        <v>0</v>
      </c>
      <c r="DS181" s="608">
        <f t="shared" si="995"/>
        <v>0</v>
      </c>
      <c r="DT181" s="608">
        <f t="shared" si="995"/>
        <v>0</v>
      </c>
      <c r="DU181" s="608">
        <f t="shared" si="995"/>
        <v>0</v>
      </c>
      <c r="DV181" s="608">
        <f t="shared" si="995"/>
        <v>0</v>
      </c>
      <c r="DW181" s="608">
        <f t="shared" si="995"/>
        <v>0</v>
      </c>
      <c r="DX181" s="634">
        <f t="shared" si="996"/>
        <v>73.03</v>
      </c>
      <c r="DY181" s="611"/>
      <c r="DZ181" s="607">
        <f t="shared" si="997"/>
        <v>547.64</v>
      </c>
      <c r="EA181" s="608">
        <f t="shared" si="997"/>
        <v>0</v>
      </c>
      <c r="EB181" s="608">
        <f t="shared" si="997"/>
        <v>0</v>
      </c>
      <c r="EC181" s="608">
        <f t="shared" si="997"/>
        <v>0</v>
      </c>
      <c r="ED181" s="608">
        <f t="shared" si="997"/>
        <v>0</v>
      </c>
      <c r="EE181" s="608">
        <f t="shared" si="997"/>
        <v>0</v>
      </c>
      <c r="EF181" s="608">
        <f t="shared" si="997"/>
        <v>0</v>
      </c>
      <c r="EG181" s="608">
        <f t="shared" si="997"/>
        <v>0</v>
      </c>
      <c r="EH181" s="608">
        <f t="shared" si="997"/>
        <v>0</v>
      </c>
      <c r="EI181" s="608">
        <f t="shared" si="997"/>
        <v>0</v>
      </c>
      <c r="EJ181" s="608">
        <f t="shared" si="997"/>
        <v>0</v>
      </c>
      <c r="EK181" s="608">
        <f t="shared" si="997"/>
        <v>0</v>
      </c>
      <c r="EL181" s="634">
        <f t="shared" si="998"/>
        <v>547.64</v>
      </c>
      <c r="EM181" s="611"/>
      <c r="EN181" s="607">
        <f t="shared" si="999"/>
        <v>547.64</v>
      </c>
      <c r="EO181" s="608">
        <f t="shared" si="999"/>
        <v>0</v>
      </c>
      <c r="EP181" s="608">
        <f t="shared" si="999"/>
        <v>0</v>
      </c>
      <c r="EQ181" s="608">
        <f t="shared" si="999"/>
        <v>0</v>
      </c>
      <c r="ER181" s="608">
        <f t="shared" si="999"/>
        <v>0</v>
      </c>
      <c r="ES181" s="608">
        <f t="shared" si="999"/>
        <v>0</v>
      </c>
      <c r="ET181" s="608">
        <f t="shared" si="999"/>
        <v>0</v>
      </c>
      <c r="EU181" s="608">
        <f t="shared" si="999"/>
        <v>0</v>
      </c>
      <c r="EV181" s="608">
        <f t="shared" si="999"/>
        <v>0</v>
      </c>
      <c r="EW181" s="608">
        <f t="shared" si="999"/>
        <v>0</v>
      </c>
      <c r="EX181" s="608">
        <f t="shared" si="999"/>
        <v>0</v>
      </c>
      <c r="EY181" s="608">
        <f t="shared" si="999"/>
        <v>0</v>
      </c>
      <c r="EZ181" s="634">
        <f t="shared" si="1000"/>
        <v>547.64</v>
      </c>
      <c r="FA181" s="611"/>
      <c r="FB181" s="607">
        <f t="shared" si="1001"/>
        <v>657.16</v>
      </c>
      <c r="FC181" s="608">
        <f t="shared" si="1001"/>
        <v>0</v>
      </c>
      <c r="FD181" s="608">
        <f t="shared" si="1001"/>
        <v>0</v>
      </c>
      <c r="FE181" s="608">
        <f t="shared" si="1001"/>
        <v>0</v>
      </c>
      <c r="FF181" s="608">
        <f t="shared" si="1001"/>
        <v>0</v>
      </c>
      <c r="FG181" s="608">
        <f t="shared" si="1001"/>
        <v>0</v>
      </c>
      <c r="FH181" s="608">
        <f t="shared" si="1001"/>
        <v>0</v>
      </c>
      <c r="FI181" s="608">
        <f t="shared" si="1001"/>
        <v>0</v>
      </c>
      <c r="FJ181" s="608">
        <f t="shared" si="1001"/>
        <v>0</v>
      </c>
      <c r="FK181" s="608">
        <f t="shared" si="1001"/>
        <v>0</v>
      </c>
      <c r="FL181" s="608">
        <f t="shared" si="1001"/>
        <v>0</v>
      </c>
      <c r="FM181" s="608">
        <f t="shared" si="1001"/>
        <v>0</v>
      </c>
      <c r="FN181" s="634">
        <f t="shared" si="1002"/>
        <v>657.16</v>
      </c>
      <c r="FO181" s="611"/>
      <c r="FP181" s="607">
        <f t="shared" si="1003"/>
        <v>620.65</v>
      </c>
      <c r="FQ181" s="608">
        <f t="shared" si="1003"/>
        <v>0</v>
      </c>
      <c r="FR181" s="608">
        <f t="shared" si="1003"/>
        <v>0</v>
      </c>
      <c r="FS181" s="608">
        <f t="shared" si="1003"/>
        <v>0</v>
      </c>
      <c r="FT181" s="608">
        <f t="shared" si="1003"/>
        <v>0</v>
      </c>
      <c r="FU181" s="608">
        <f t="shared" si="1003"/>
        <v>0</v>
      </c>
      <c r="FV181" s="608">
        <f t="shared" si="1003"/>
        <v>0</v>
      </c>
      <c r="FW181" s="608">
        <f t="shared" si="1003"/>
        <v>0</v>
      </c>
      <c r="FX181" s="608">
        <f t="shared" si="1003"/>
        <v>0</v>
      </c>
      <c r="FY181" s="608">
        <f t="shared" si="1003"/>
        <v>0</v>
      </c>
      <c r="FZ181" s="608">
        <f t="shared" si="1003"/>
        <v>0</v>
      </c>
      <c r="GA181" s="608">
        <f t="shared" si="1003"/>
        <v>0</v>
      </c>
      <c r="GB181" s="634">
        <f t="shared" si="1004"/>
        <v>620.65</v>
      </c>
      <c r="GC181" s="611"/>
      <c r="GD181" s="607">
        <f t="shared" si="1005"/>
        <v>36.520000000000003</v>
      </c>
      <c r="GE181" s="608">
        <f t="shared" si="1005"/>
        <v>0</v>
      </c>
      <c r="GF181" s="608">
        <f t="shared" si="1005"/>
        <v>0</v>
      </c>
      <c r="GG181" s="608">
        <f t="shared" si="1005"/>
        <v>0</v>
      </c>
      <c r="GH181" s="608">
        <f t="shared" si="1005"/>
        <v>0</v>
      </c>
      <c r="GI181" s="608">
        <f t="shared" si="1005"/>
        <v>0</v>
      </c>
      <c r="GJ181" s="608">
        <f t="shared" si="1005"/>
        <v>0</v>
      </c>
      <c r="GK181" s="608">
        <f t="shared" si="1005"/>
        <v>0</v>
      </c>
      <c r="GL181" s="608">
        <f t="shared" si="1005"/>
        <v>0</v>
      </c>
      <c r="GM181" s="608">
        <f t="shared" si="1005"/>
        <v>0</v>
      </c>
      <c r="GN181" s="608">
        <f t="shared" si="1005"/>
        <v>0</v>
      </c>
      <c r="GO181" s="608">
        <f t="shared" si="1005"/>
        <v>0</v>
      </c>
      <c r="GP181" s="634">
        <f t="shared" si="1006"/>
        <v>36.520000000000003</v>
      </c>
      <c r="GQ181" s="611"/>
      <c r="GR181" s="607">
        <f t="shared" si="1007"/>
        <v>985.74</v>
      </c>
      <c r="GS181" s="608">
        <f t="shared" si="1007"/>
        <v>0</v>
      </c>
      <c r="GT181" s="608">
        <f t="shared" si="1007"/>
        <v>0</v>
      </c>
      <c r="GU181" s="608">
        <f t="shared" si="1007"/>
        <v>0</v>
      </c>
      <c r="GV181" s="608">
        <f t="shared" si="1007"/>
        <v>0</v>
      </c>
      <c r="GW181" s="608">
        <f t="shared" si="1007"/>
        <v>0</v>
      </c>
      <c r="GX181" s="608">
        <f t="shared" si="1007"/>
        <v>0</v>
      </c>
      <c r="GY181" s="608">
        <f t="shared" si="1007"/>
        <v>0</v>
      </c>
      <c r="GZ181" s="608">
        <f t="shared" si="1007"/>
        <v>0</v>
      </c>
      <c r="HA181" s="608">
        <f t="shared" si="1007"/>
        <v>0</v>
      </c>
      <c r="HB181" s="608">
        <f t="shared" si="1007"/>
        <v>0</v>
      </c>
      <c r="HC181" s="608">
        <f t="shared" si="1007"/>
        <v>0</v>
      </c>
      <c r="HD181" s="634">
        <f t="shared" si="1008"/>
        <v>985.74</v>
      </c>
      <c r="HE181" s="611"/>
      <c r="HF181" s="607">
        <f t="shared" si="1009"/>
        <v>985.76</v>
      </c>
      <c r="HG181" s="608">
        <f t="shared" si="1009"/>
        <v>0</v>
      </c>
      <c r="HH181" s="608">
        <f t="shared" si="1009"/>
        <v>0</v>
      </c>
      <c r="HI181" s="608">
        <f t="shared" si="1009"/>
        <v>0</v>
      </c>
      <c r="HJ181" s="608">
        <f t="shared" si="1009"/>
        <v>0</v>
      </c>
      <c r="HK181" s="608">
        <f t="shared" si="1009"/>
        <v>0</v>
      </c>
      <c r="HL181" s="608">
        <f t="shared" si="1009"/>
        <v>0</v>
      </c>
      <c r="HM181" s="608">
        <f t="shared" si="1009"/>
        <v>0</v>
      </c>
      <c r="HN181" s="608">
        <f t="shared" si="1009"/>
        <v>0</v>
      </c>
      <c r="HO181" s="608">
        <f t="shared" si="1009"/>
        <v>0</v>
      </c>
      <c r="HP181" s="608">
        <f t="shared" si="1009"/>
        <v>0</v>
      </c>
      <c r="HQ181" s="608">
        <f t="shared" si="1009"/>
        <v>0</v>
      </c>
      <c r="HR181" s="634">
        <f t="shared" si="1010"/>
        <v>985.76</v>
      </c>
      <c r="HS181" s="611"/>
      <c r="HT181" s="607">
        <f t="shared" si="1011"/>
        <v>36.520000000000003</v>
      </c>
      <c r="HU181" s="608">
        <f t="shared" si="1011"/>
        <v>0</v>
      </c>
      <c r="HV181" s="608">
        <f t="shared" si="1011"/>
        <v>0</v>
      </c>
      <c r="HW181" s="608">
        <f t="shared" si="1011"/>
        <v>0</v>
      </c>
      <c r="HX181" s="608">
        <f t="shared" si="1011"/>
        <v>0</v>
      </c>
      <c r="HY181" s="608">
        <f t="shared" si="1011"/>
        <v>0</v>
      </c>
      <c r="HZ181" s="608">
        <f t="shared" si="1011"/>
        <v>0</v>
      </c>
      <c r="IA181" s="608">
        <f t="shared" si="1011"/>
        <v>0</v>
      </c>
      <c r="IB181" s="608">
        <f t="shared" si="1011"/>
        <v>0</v>
      </c>
      <c r="IC181" s="608">
        <f t="shared" si="1011"/>
        <v>0</v>
      </c>
      <c r="ID181" s="608">
        <f t="shared" si="1011"/>
        <v>0</v>
      </c>
      <c r="IE181" s="608">
        <f t="shared" si="1011"/>
        <v>0</v>
      </c>
      <c r="IF181" s="634">
        <f t="shared" si="1012"/>
        <v>36.520000000000003</v>
      </c>
      <c r="IG181" s="611"/>
      <c r="IH181" s="607">
        <f t="shared" si="1013"/>
        <v>146.04</v>
      </c>
      <c r="II181" s="608">
        <f t="shared" si="1013"/>
        <v>0</v>
      </c>
      <c r="IJ181" s="608">
        <f t="shared" si="1013"/>
        <v>0</v>
      </c>
      <c r="IK181" s="608">
        <f t="shared" si="1013"/>
        <v>0</v>
      </c>
      <c r="IL181" s="608">
        <f t="shared" si="1013"/>
        <v>0</v>
      </c>
      <c r="IM181" s="608">
        <f t="shared" si="1013"/>
        <v>0</v>
      </c>
      <c r="IN181" s="608">
        <f t="shared" si="1013"/>
        <v>0</v>
      </c>
      <c r="IO181" s="608">
        <f t="shared" si="1013"/>
        <v>0</v>
      </c>
      <c r="IP181" s="608">
        <f t="shared" si="1013"/>
        <v>0</v>
      </c>
      <c r="IQ181" s="608">
        <f t="shared" si="1013"/>
        <v>0</v>
      </c>
      <c r="IR181" s="608">
        <f t="shared" si="1013"/>
        <v>0</v>
      </c>
      <c r="IS181" s="608">
        <f t="shared" si="1013"/>
        <v>0</v>
      </c>
      <c r="IT181" s="634">
        <f t="shared" si="1014"/>
        <v>146.04</v>
      </c>
      <c r="IU181" s="611"/>
      <c r="IV181" s="607">
        <f t="shared" si="1015"/>
        <v>73.03</v>
      </c>
      <c r="IW181" s="608">
        <f t="shared" si="1015"/>
        <v>0</v>
      </c>
      <c r="IX181" s="608">
        <f t="shared" si="1015"/>
        <v>0</v>
      </c>
      <c r="IY181" s="608">
        <f t="shared" si="1015"/>
        <v>0</v>
      </c>
      <c r="IZ181" s="608">
        <f t="shared" si="1015"/>
        <v>0</v>
      </c>
      <c r="JA181" s="608">
        <f t="shared" si="1015"/>
        <v>0</v>
      </c>
      <c r="JB181" s="608">
        <f t="shared" si="1015"/>
        <v>0</v>
      </c>
      <c r="JC181" s="608">
        <f t="shared" si="1015"/>
        <v>0</v>
      </c>
      <c r="JD181" s="608">
        <f t="shared" si="1015"/>
        <v>0</v>
      </c>
      <c r="JE181" s="608">
        <f t="shared" si="1015"/>
        <v>0</v>
      </c>
      <c r="JF181" s="608">
        <f t="shared" si="1015"/>
        <v>0</v>
      </c>
      <c r="JG181" s="608">
        <f t="shared" si="1015"/>
        <v>0</v>
      </c>
      <c r="JH181" s="634">
        <f t="shared" si="1016"/>
        <v>73.03</v>
      </c>
      <c r="JI181" s="611"/>
      <c r="JJ181" s="607">
        <f t="shared" si="1017"/>
        <v>255.56</v>
      </c>
      <c r="JK181" s="608">
        <f t="shared" si="1017"/>
        <v>0</v>
      </c>
      <c r="JL181" s="608">
        <f t="shared" si="1017"/>
        <v>0</v>
      </c>
      <c r="JM181" s="608">
        <f t="shared" si="1017"/>
        <v>0</v>
      </c>
      <c r="JN181" s="608">
        <f t="shared" si="1017"/>
        <v>0</v>
      </c>
      <c r="JO181" s="608">
        <f t="shared" si="1017"/>
        <v>0</v>
      </c>
      <c r="JP181" s="608">
        <f t="shared" si="1017"/>
        <v>0</v>
      </c>
      <c r="JQ181" s="608">
        <f t="shared" si="1017"/>
        <v>0</v>
      </c>
      <c r="JR181" s="608">
        <f t="shared" si="1017"/>
        <v>0</v>
      </c>
      <c r="JS181" s="608">
        <f t="shared" si="1017"/>
        <v>0</v>
      </c>
      <c r="JT181" s="608">
        <f t="shared" si="1017"/>
        <v>0</v>
      </c>
      <c r="JU181" s="608">
        <f t="shared" si="1017"/>
        <v>0</v>
      </c>
      <c r="JV181" s="634">
        <f t="shared" si="1018"/>
        <v>255.56</v>
      </c>
      <c r="JW181" s="611"/>
      <c r="JX181" s="607">
        <f t="shared" si="1019"/>
        <v>438.1</v>
      </c>
      <c r="JY181" s="608">
        <f t="shared" si="1019"/>
        <v>0</v>
      </c>
      <c r="JZ181" s="608">
        <f t="shared" si="1019"/>
        <v>0</v>
      </c>
      <c r="KA181" s="608">
        <f t="shared" si="1019"/>
        <v>0</v>
      </c>
      <c r="KB181" s="608">
        <f t="shared" si="1019"/>
        <v>0</v>
      </c>
      <c r="KC181" s="608">
        <f t="shared" si="1019"/>
        <v>0</v>
      </c>
      <c r="KD181" s="608">
        <f t="shared" si="1019"/>
        <v>0</v>
      </c>
      <c r="KE181" s="608">
        <f t="shared" si="1019"/>
        <v>0</v>
      </c>
      <c r="KF181" s="608">
        <f t="shared" si="1019"/>
        <v>0</v>
      </c>
      <c r="KG181" s="608">
        <f t="shared" si="1019"/>
        <v>0</v>
      </c>
      <c r="KH181" s="608">
        <f t="shared" si="1019"/>
        <v>0</v>
      </c>
      <c r="KI181" s="608">
        <f t="shared" si="1019"/>
        <v>0</v>
      </c>
      <c r="KJ181" s="634">
        <f t="shared" si="1020"/>
        <v>438.1</v>
      </c>
      <c r="KK181" s="611"/>
      <c r="KL181" s="607">
        <f t="shared" si="1021"/>
        <v>36.520000000000003</v>
      </c>
      <c r="KM181" s="608">
        <f t="shared" si="1021"/>
        <v>0</v>
      </c>
      <c r="KN181" s="608">
        <f t="shared" si="1021"/>
        <v>0</v>
      </c>
      <c r="KO181" s="608">
        <f t="shared" si="1021"/>
        <v>0</v>
      </c>
      <c r="KP181" s="608">
        <f t="shared" si="1021"/>
        <v>0</v>
      </c>
      <c r="KQ181" s="608">
        <f t="shared" si="1021"/>
        <v>0</v>
      </c>
      <c r="KR181" s="608">
        <f t="shared" si="1021"/>
        <v>0</v>
      </c>
      <c r="KS181" s="608">
        <f t="shared" si="1021"/>
        <v>0</v>
      </c>
      <c r="KT181" s="608">
        <f t="shared" si="1021"/>
        <v>0</v>
      </c>
      <c r="KU181" s="608">
        <f t="shared" si="1021"/>
        <v>0</v>
      </c>
      <c r="KV181" s="608">
        <f t="shared" si="1021"/>
        <v>0</v>
      </c>
      <c r="KW181" s="608">
        <f t="shared" si="1021"/>
        <v>0</v>
      </c>
      <c r="KX181" s="634">
        <f t="shared" si="1022"/>
        <v>36.520000000000003</v>
      </c>
      <c r="KY181" s="611"/>
      <c r="KZ181" s="607">
        <f t="shared" si="1023"/>
        <v>146.04</v>
      </c>
      <c r="LA181" s="608">
        <f t="shared" si="1023"/>
        <v>0</v>
      </c>
      <c r="LB181" s="608">
        <f t="shared" si="1023"/>
        <v>0</v>
      </c>
      <c r="LC181" s="608">
        <f t="shared" si="1023"/>
        <v>0</v>
      </c>
      <c r="LD181" s="608">
        <f t="shared" si="1023"/>
        <v>0</v>
      </c>
      <c r="LE181" s="608">
        <f t="shared" si="1023"/>
        <v>0</v>
      </c>
      <c r="LF181" s="608">
        <f t="shared" si="1023"/>
        <v>0</v>
      </c>
      <c r="LG181" s="608">
        <f t="shared" si="1023"/>
        <v>0</v>
      </c>
      <c r="LH181" s="608">
        <f t="shared" si="1023"/>
        <v>0</v>
      </c>
      <c r="LI181" s="608">
        <f t="shared" si="1023"/>
        <v>0</v>
      </c>
      <c r="LJ181" s="608">
        <f t="shared" si="1023"/>
        <v>0</v>
      </c>
      <c r="LK181" s="608">
        <f t="shared" si="1023"/>
        <v>0</v>
      </c>
      <c r="LL181" s="634">
        <f t="shared" si="1024"/>
        <v>146.04</v>
      </c>
      <c r="LM181" s="611"/>
      <c r="LN181" s="607">
        <f t="shared" si="1025"/>
        <v>36.520000000000003</v>
      </c>
      <c r="LO181" s="608">
        <f t="shared" si="1025"/>
        <v>0</v>
      </c>
      <c r="LP181" s="608">
        <f t="shared" si="1025"/>
        <v>0</v>
      </c>
      <c r="LQ181" s="608">
        <f t="shared" si="1025"/>
        <v>0</v>
      </c>
      <c r="LR181" s="608">
        <f t="shared" si="1025"/>
        <v>0</v>
      </c>
      <c r="LS181" s="608">
        <f t="shared" si="1025"/>
        <v>0</v>
      </c>
      <c r="LT181" s="608">
        <f t="shared" si="1025"/>
        <v>0</v>
      </c>
      <c r="LU181" s="608">
        <f t="shared" si="1025"/>
        <v>0</v>
      </c>
      <c r="LV181" s="608">
        <f t="shared" si="1025"/>
        <v>0</v>
      </c>
      <c r="LW181" s="608">
        <f t="shared" si="1025"/>
        <v>0</v>
      </c>
      <c r="LX181" s="608">
        <f t="shared" si="1025"/>
        <v>0</v>
      </c>
      <c r="LY181" s="608">
        <f t="shared" si="1025"/>
        <v>0</v>
      </c>
      <c r="LZ181" s="634">
        <f t="shared" si="1026"/>
        <v>36.520000000000003</v>
      </c>
      <c r="MA181" s="611"/>
      <c r="MB181" s="607">
        <f t="shared" si="1027"/>
        <v>73.03</v>
      </c>
      <c r="MC181" s="608">
        <f t="shared" si="1027"/>
        <v>0</v>
      </c>
      <c r="MD181" s="608">
        <f t="shared" si="1027"/>
        <v>0</v>
      </c>
      <c r="ME181" s="608">
        <f t="shared" si="1027"/>
        <v>0</v>
      </c>
      <c r="MF181" s="608">
        <f t="shared" si="1027"/>
        <v>0</v>
      </c>
      <c r="MG181" s="608">
        <f t="shared" si="1027"/>
        <v>0</v>
      </c>
      <c r="MH181" s="608">
        <f t="shared" si="1027"/>
        <v>0</v>
      </c>
      <c r="MI181" s="608">
        <f t="shared" si="1027"/>
        <v>0</v>
      </c>
      <c r="MJ181" s="608">
        <f t="shared" si="1027"/>
        <v>0</v>
      </c>
      <c r="MK181" s="608">
        <f t="shared" si="1027"/>
        <v>0</v>
      </c>
      <c r="ML181" s="608">
        <f t="shared" si="1027"/>
        <v>0</v>
      </c>
      <c r="MM181" s="608">
        <f t="shared" si="1027"/>
        <v>0</v>
      </c>
      <c r="MN181" s="634">
        <f t="shared" si="1028"/>
        <v>73.03</v>
      </c>
      <c r="MO181" s="611"/>
      <c r="MP181" s="607">
        <f t="shared" si="1029"/>
        <v>255.54</v>
      </c>
      <c r="MQ181" s="608">
        <f t="shared" si="1029"/>
        <v>0</v>
      </c>
      <c r="MR181" s="608">
        <f t="shared" si="1029"/>
        <v>0</v>
      </c>
      <c r="MS181" s="608">
        <f t="shared" si="1029"/>
        <v>0</v>
      </c>
      <c r="MT181" s="608">
        <f t="shared" si="1029"/>
        <v>0</v>
      </c>
      <c r="MU181" s="608">
        <f t="shared" si="1029"/>
        <v>0</v>
      </c>
      <c r="MV181" s="608">
        <f t="shared" si="1029"/>
        <v>0</v>
      </c>
      <c r="MW181" s="608">
        <f t="shared" si="1029"/>
        <v>0</v>
      </c>
      <c r="MX181" s="608">
        <f t="shared" si="1029"/>
        <v>0</v>
      </c>
      <c r="MY181" s="608">
        <f t="shared" si="1029"/>
        <v>0</v>
      </c>
      <c r="MZ181" s="608">
        <f t="shared" si="1029"/>
        <v>0</v>
      </c>
      <c r="NA181" s="608">
        <f t="shared" si="1029"/>
        <v>0</v>
      </c>
      <c r="NB181" s="634">
        <f t="shared" si="1030"/>
        <v>255.54</v>
      </c>
      <c r="NC181" s="611"/>
      <c r="ND181" s="607">
        <f t="shared" si="1031"/>
        <v>474.61</v>
      </c>
      <c r="NE181" s="608">
        <f t="shared" si="1031"/>
        <v>0</v>
      </c>
      <c r="NF181" s="608">
        <f t="shared" si="1031"/>
        <v>0</v>
      </c>
      <c r="NG181" s="608">
        <f t="shared" si="1031"/>
        <v>0</v>
      </c>
      <c r="NH181" s="608">
        <f t="shared" si="1031"/>
        <v>0</v>
      </c>
      <c r="NI181" s="608">
        <f t="shared" si="1031"/>
        <v>0</v>
      </c>
      <c r="NJ181" s="608">
        <f t="shared" si="1031"/>
        <v>0</v>
      </c>
      <c r="NK181" s="608">
        <f t="shared" si="1031"/>
        <v>0</v>
      </c>
      <c r="NL181" s="608">
        <f t="shared" si="1031"/>
        <v>0</v>
      </c>
      <c r="NM181" s="608">
        <f t="shared" si="1031"/>
        <v>0</v>
      </c>
      <c r="NN181" s="608">
        <f t="shared" si="1031"/>
        <v>0</v>
      </c>
      <c r="NO181" s="608">
        <f t="shared" si="1031"/>
        <v>0</v>
      </c>
      <c r="NP181" s="634">
        <f t="shared" si="1032"/>
        <v>474.61</v>
      </c>
      <c r="NQ181" s="611"/>
      <c r="NR181" s="607">
        <f t="shared" si="1033"/>
        <v>146.04</v>
      </c>
      <c r="NS181" s="608">
        <f t="shared" si="1033"/>
        <v>0</v>
      </c>
      <c r="NT181" s="608">
        <f t="shared" si="1033"/>
        <v>0</v>
      </c>
      <c r="NU181" s="608">
        <f t="shared" si="1033"/>
        <v>0</v>
      </c>
      <c r="NV181" s="608">
        <f t="shared" si="1033"/>
        <v>0</v>
      </c>
      <c r="NW181" s="608">
        <f t="shared" si="1033"/>
        <v>0</v>
      </c>
      <c r="NX181" s="608">
        <f t="shared" si="1033"/>
        <v>0</v>
      </c>
      <c r="NY181" s="608">
        <f t="shared" si="1033"/>
        <v>0</v>
      </c>
      <c r="NZ181" s="608">
        <f t="shared" si="1033"/>
        <v>0</v>
      </c>
      <c r="OA181" s="608">
        <f t="shared" si="1033"/>
        <v>0</v>
      </c>
      <c r="OB181" s="608">
        <f t="shared" si="1033"/>
        <v>0</v>
      </c>
      <c r="OC181" s="608">
        <f t="shared" si="1033"/>
        <v>0</v>
      </c>
      <c r="OD181" s="634">
        <f t="shared" si="1034"/>
        <v>146.04</v>
      </c>
      <c r="OE181" s="611"/>
      <c r="OF181" s="607">
        <f t="shared" si="1035"/>
        <v>36.520000000000003</v>
      </c>
      <c r="OG181" s="608">
        <f t="shared" si="1035"/>
        <v>0</v>
      </c>
      <c r="OH181" s="608">
        <f t="shared" si="1035"/>
        <v>0</v>
      </c>
      <c r="OI181" s="608">
        <f t="shared" si="1035"/>
        <v>0</v>
      </c>
      <c r="OJ181" s="608">
        <f t="shared" si="1035"/>
        <v>0</v>
      </c>
      <c r="OK181" s="608">
        <f t="shared" si="1035"/>
        <v>0</v>
      </c>
      <c r="OL181" s="608">
        <f t="shared" si="1035"/>
        <v>0</v>
      </c>
      <c r="OM181" s="608">
        <f t="shared" si="1035"/>
        <v>0</v>
      </c>
      <c r="ON181" s="608">
        <f t="shared" si="1035"/>
        <v>0</v>
      </c>
      <c r="OO181" s="608">
        <f t="shared" si="1035"/>
        <v>0</v>
      </c>
      <c r="OP181" s="608">
        <f t="shared" si="1035"/>
        <v>0</v>
      </c>
      <c r="OQ181" s="608">
        <f t="shared" si="1035"/>
        <v>0</v>
      </c>
      <c r="OR181" s="634">
        <f t="shared" si="1036"/>
        <v>36.520000000000003</v>
      </c>
      <c r="OS181" s="611"/>
      <c r="OT181" s="607">
        <f t="shared" si="1037"/>
        <v>292.08</v>
      </c>
      <c r="OU181" s="608">
        <f t="shared" si="1037"/>
        <v>0</v>
      </c>
      <c r="OV181" s="608">
        <f t="shared" si="1037"/>
        <v>0</v>
      </c>
      <c r="OW181" s="608">
        <f t="shared" si="1037"/>
        <v>0</v>
      </c>
      <c r="OX181" s="608">
        <f t="shared" si="1037"/>
        <v>0</v>
      </c>
      <c r="OY181" s="608">
        <f t="shared" si="1037"/>
        <v>0</v>
      </c>
      <c r="OZ181" s="608">
        <f t="shared" si="1037"/>
        <v>0</v>
      </c>
      <c r="PA181" s="608">
        <f t="shared" si="1037"/>
        <v>0</v>
      </c>
      <c r="PB181" s="608">
        <f t="shared" si="1037"/>
        <v>0</v>
      </c>
      <c r="PC181" s="608">
        <f t="shared" si="1037"/>
        <v>0</v>
      </c>
      <c r="PD181" s="608">
        <f t="shared" si="1037"/>
        <v>0</v>
      </c>
      <c r="PE181" s="608">
        <f t="shared" si="1037"/>
        <v>0</v>
      </c>
      <c r="PF181" s="634">
        <f t="shared" si="1038"/>
        <v>292.08</v>
      </c>
      <c r="PG181" s="611"/>
      <c r="PH181" s="607">
        <f t="shared" si="1039"/>
        <v>36.520000000000003</v>
      </c>
      <c r="PI181" s="608">
        <f t="shared" si="1039"/>
        <v>0</v>
      </c>
      <c r="PJ181" s="608">
        <f t="shared" si="1039"/>
        <v>0</v>
      </c>
      <c r="PK181" s="608">
        <f t="shared" si="1039"/>
        <v>0</v>
      </c>
      <c r="PL181" s="608">
        <f t="shared" si="1039"/>
        <v>0</v>
      </c>
      <c r="PM181" s="608">
        <f t="shared" si="1039"/>
        <v>0</v>
      </c>
      <c r="PN181" s="608">
        <f t="shared" si="1039"/>
        <v>0</v>
      </c>
      <c r="PO181" s="608">
        <f t="shared" si="1039"/>
        <v>0</v>
      </c>
      <c r="PP181" s="608">
        <f t="shared" si="1039"/>
        <v>0</v>
      </c>
      <c r="PQ181" s="608">
        <f t="shared" si="1039"/>
        <v>0</v>
      </c>
      <c r="PR181" s="608">
        <f t="shared" si="1039"/>
        <v>0</v>
      </c>
      <c r="PS181" s="608">
        <f t="shared" si="1039"/>
        <v>0</v>
      </c>
      <c r="PT181" s="634">
        <f t="shared" si="1040"/>
        <v>36.520000000000003</v>
      </c>
      <c r="PU181" s="611"/>
      <c r="PV181" s="634">
        <f t="shared" si="1041"/>
        <v>10596.630000000006</v>
      </c>
      <c r="PW181" s="634">
        <f t="shared" si="1041"/>
        <v>0</v>
      </c>
      <c r="PX181" s="634">
        <f t="shared" si="1041"/>
        <v>0</v>
      </c>
      <c r="PY181" s="634">
        <f t="shared" si="1041"/>
        <v>0</v>
      </c>
      <c r="PZ181" s="634">
        <f t="shared" si="1041"/>
        <v>0</v>
      </c>
      <c r="QA181" s="634">
        <f t="shared" si="1041"/>
        <v>0</v>
      </c>
      <c r="QB181" s="634">
        <f t="shared" si="1041"/>
        <v>0</v>
      </c>
      <c r="QC181" s="634">
        <f t="shared" si="1041"/>
        <v>0</v>
      </c>
      <c r="QD181" s="634">
        <f t="shared" si="1041"/>
        <v>0</v>
      </c>
      <c r="QE181" s="634">
        <f t="shared" si="1041"/>
        <v>0</v>
      </c>
      <c r="QF181" s="634">
        <f t="shared" si="1041"/>
        <v>0</v>
      </c>
      <c r="QG181" s="634">
        <f t="shared" si="1041"/>
        <v>0</v>
      </c>
      <c r="QH181" s="634">
        <f t="shared" si="1042"/>
        <v>10596.630000000006</v>
      </c>
    </row>
    <row r="182" spans="1:450" x14ac:dyDescent="0.25">
      <c r="A182" s="589" t="s">
        <v>938</v>
      </c>
      <c r="B182" s="255" t="s">
        <v>96</v>
      </c>
      <c r="C182" s="313"/>
      <c r="D182" s="607">
        <f t="shared" si="979"/>
        <v>0</v>
      </c>
      <c r="E182" s="608">
        <f t="shared" si="979"/>
        <v>0</v>
      </c>
      <c r="F182" s="608">
        <f t="shared" si="979"/>
        <v>0</v>
      </c>
      <c r="G182" s="608">
        <f t="shared" si="979"/>
        <v>0</v>
      </c>
      <c r="H182" s="608">
        <f t="shared" si="979"/>
        <v>0</v>
      </c>
      <c r="I182" s="608">
        <f t="shared" si="979"/>
        <v>0</v>
      </c>
      <c r="J182" s="608">
        <f t="shared" si="979"/>
        <v>0</v>
      </c>
      <c r="K182" s="608">
        <f t="shared" si="979"/>
        <v>0</v>
      </c>
      <c r="L182" s="608">
        <f t="shared" si="979"/>
        <v>0</v>
      </c>
      <c r="M182" s="608">
        <f t="shared" si="979"/>
        <v>0</v>
      </c>
      <c r="N182" s="608">
        <f t="shared" si="979"/>
        <v>0</v>
      </c>
      <c r="O182" s="608">
        <f t="shared" si="979"/>
        <v>0</v>
      </c>
      <c r="P182" s="610">
        <f t="shared" si="980"/>
        <v>0</v>
      </c>
      <c r="Q182" s="611"/>
      <c r="R182" s="607">
        <f t="shared" si="981"/>
        <v>0</v>
      </c>
      <c r="S182" s="608">
        <f t="shared" si="981"/>
        <v>0</v>
      </c>
      <c r="T182" s="608">
        <f t="shared" si="981"/>
        <v>0</v>
      </c>
      <c r="U182" s="608">
        <f t="shared" si="981"/>
        <v>0</v>
      </c>
      <c r="V182" s="608">
        <f t="shared" si="981"/>
        <v>0</v>
      </c>
      <c r="W182" s="608">
        <f t="shared" si="981"/>
        <v>0</v>
      </c>
      <c r="X182" s="608">
        <f t="shared" si="981"/>
        <v>0</v>
      </c>
      <c r="Y182" s="608">
        <f t="shared" si="981"/>
        <v>0</v>
      </c>
      <c r="Z182" s="608">
        <f t="shared" si="981"/>
        <v>0</v>
      </c>
      <c r="AA182" s="608">
        <f t="shared" si="981"/>
        <v>0</v>
      </c>
      <c r="AB182" s="608">
        <f t="shared" si="981"/>
        <v>0</v>
      </c>
      <c r="AC182" s="608">
        <f t="shared" si="981"/>
        <v>0</v>
      </c>
      <c r="AD182" s="610">
        <f t="shared" si="982"/>
        <v>0</v>
      </c>
      <c r="AE182" s="611"/>
      <c r="AF182" s="607">
        <f t="shared" si="983"/>
        <v>0</v>
      </c>
      <c r="AG182" s="608">
        <f t="shared" si="983"/>
        <v>0</v>
      </c>
      <c r="AH182" s="608">
        <f t="shared" si="983"/>
        <v>0</v>
      </c>
      <c r="AI182" s="608">
        <f t="shared" si="983"/>
        <v>0</v>
      </c>
      <c r="AJ182" s="608">
        <f t="shared" si="983"/>
        <v>0</v>
      </c>
      <c r="AK182" s="608">
        <f t="shared" si="983"/>
        <v>0</v>
      </c>
      <c r="AL182" s="608">
        <f t="shared" si="983"/>
        <v>0</v>
      </c>
      <c r="AM182" s="608">
        <f t="shared" si="983"/>
        <v>0</v>
      </c>
      <c r="AN182" s="608">
        <f t="shared" si="983"/>
        <v>0</v>
      </c>
      <c r="AO182" s="608">
        <f t="shared" si="983"/>
        <v>0</v>
      </c>
      <c r="AP182" s="608">
        <f t="shared" si="983"/>
        <v>0</v>
      </c>
      <c r="AQ182" s="608">
        <f t="shared" si="983"/>
        <v>0</v>
      </c>
      <c r="AR182" s="610">
        <f t="shared" si="984"/>
        <v>0</v>
      </c>
      <c r="AS182" s="611"/>
      <c r="AT182" s="607">
        <f t="shared" si="985"/>
        <v>0</v>
      </c>
      <c r="AU182" s="608">
        <f t="shared" si="985"/>
        <v>0</v>
      </c>
      <c r="AV182" s="608">
        <f t="shared" si="985"/>
        <v>0</v>
      </c>
      <c r="AW182" s="608">
        <f t="shared" si="985"/>
        <v>0</v>
      </c>
      <c r="AX182" s="608">
        <f t="shared" si="985"/>
        <v>0</v>
      </c>
      <c r="AY182" s="608">
        <f t="shared" si="985"/>
        <v>0</v>
      </c>
      <c r="AZ182" s="608">
        <f t="shared" si="985"/>
        <v>0</v>
      </c>
      <c r="BA182" s="608">
        <f t="shared" si="985"/>
        <v>0</v>
      </c>
      <c r="BB182" s="608">
        <f t="shared" si="985"/>
        <v>0</v>
      </c>
      <c r="BC182" s="608">
        <f t="shared" si="985"/>
        <v>0</v>
      </c>
      <c r="BD182" s="608">
        <f t="shared" si="985"/>
        <v>0</v>
      </c>
      <c r="BE182" s="608">
        <f t="shared" si="985"/>
        <v>0</v>
      </c>
      <c r="BF182" s="610">
        <f t="shared" si="986"/>
        <v>0</v>
      </c>
      <c r="BG182" s="611"/>
      <c r="BH182" s="607">
        <f t="shared" si="987"/>
        <v>0</v>
      </c>
      <c r="BI182" s="608">
        <f t="shared" si="987"/>
        <v>0</v>
      </c>
      <c r="BJ182" s="608">
        <f t="shared" si="987"/>
        <v>0</v>
      </c>
      <c r="BK182" s="608">
        <f t="shared" si="987"/>
        <v>0</v>
      </c>
      <c r="BL182" s="608">
        <f t="shared" si="987"/>
        <v>0</v>
      </c>
      <c r="BM182" s="608">
        <f t="shared" si="987"/>
        <v>0</v>
      </c>
      <c r="BN182" s="608">
        <f t="shared" si="987"/>
        <v>0</v>
      </c>
      <c r="BO182" s="608">
        <f t="shared" si="987"/>
        <v>0</v>
      </c>
      <c r="BP182" s="608">
        <f t="shared" si="987"/>
        <v>0</v>
      </c>
      <c r="BQ182" s="608">
        <f t="shared" si="987"/>
        <v>0</v>
      </c>
      <c r="BR182" s="608">
        <f t="shared" si="987"/>
        <v>0</v>
      </c>
      <c r="BS182" s="608">
        <f t="shared" si="987"/>
        <v>0</v>
      </c>
      <c r="BT182" s="610">
        <f t="shared" si="988"/>
        <v>0</v>
      </c>
      <c r="BU182" s="621"/>
      <c r="BV182" s="607">
        <f t="shared" si="989"/>
        <v>0</v>
      </c>
      <c r="BW182" s="608">
        <f t="shared" si="989"/>
        <v>0</v>
      </c>
      <c r="BX182" s="608">
        <f t="shared" si="989"/>
        <v>0</v>
      </c>
      <c r="BY182" s="608">
        <f t="shared" si="989"/>
        <v>0</v>
      </c>
      <c r="BZ182" s="608">
        <f t="shared" si="989"/>
        <v>0</v>
      </c>
      <c r="CA182" s="608">
        <f t="shared" si="989"/>
        <v>0</v>
      </c>
      <c r="CB182" s="608">
        <f t="shared" si="989"/>
        <v>0</v>
      </c>
      <c r="CC182" s="608">
        <f t="shared" si="989"/>
        <v>0</v>
      </c>
      <c r="CD182" s="608">
        <f t="shared" si="989"/>
        <v>0</v>
      </c>
      <c r="CE182" s="608">
        <f t="shared" si="989"/>
        <v>0</v>
      </c>
      <c r="CF182" s="608">
        <f t="shared" si="989"/>
        <v>0</v>
      </c>
      <c r="CG182" s="608">
        <f t="shared" si="989"/>
        <v>0</v>
      </c>
      <c r="CH182" s="610">
        <f t="shared" si="990"/>
        <v>0</v>
      </c>
      <c r="CI182" s="611"/>
      <c r="CJ182" s="607">
        <f t="shared" si="991"/>
        <v>0</v>
      </c>
      <c r="CK182" s="608">
        <f t="shared" si="991"/>
        <v>0</v>
      </c>
      <c r="CL182" s="608">
        <f t="shared" si="991"/>
        <v>0</v>
      </c>
      <c r="CM182" s="608">
        <f t="shared" si="991"/>
        <v>0</v>
      </c>
      <c r="CN182" s="608">
        <f t="shared" si="991"/>
        <v>0</v>
      </c>
      <c r="CO182" s="608">
        <f t="shared" si="991"/>
        <v>0</v>
      </c>
      <c r="CP182" s="608">
        <f t="shared" si="991"/>
        <v>0</v>
      </c>
      <c r="CQ182" s="608">
        <f t="shared" si="991"/>
        <v>0</v>
      </c>
      <c r="CR182" s="608">
        <f t="shared" si="991"/>
        <v>0</v>
      </c>
      <c r="CS182" s="608">
        <f t="shared" si="991"/>
        <v>0</v>
      </c>
      <c r="CT182" s="608">
        <f t="shared" si="991"/>
        <v>0</v>
      </c>
      <c r="CU182" s="608">
        <f t="shared" si="991"/>
        <v>0</v>
      </c>
      <c r="CV182" s="610">
        <f t="shared" si="992"/>
        <v>0</v>
      </c>
      <c r="CW182" s="611"/>
      <c r="CX182" s="607">
        <f t="shared" si="993"/>
        <v>0</v>
      </c>
      <c r="CY182" s="608">
        <f t="shared" si="993"/>
        <v>0</v>
      </c>
      <c r="CZ182" s="608">
        <f t="shared" si="993"/>
        <v>0</v>
      </c>
      <c r="DA182" s="608">
        <f t="shared" si="993"/>
        <v>0</v>
      </c>
      <c r="DB182" s="608">
        <f t="shared" si="993"/>
        <v>0</v>
      </c>
      <c r="DC182" s="608">
        <f t="shared" si="993"/>
        <v>0</v>
      </c>
      <c r="DD182" s="608">
        <f t="shared" si="993"/>
        <v>0</v>
      </c>
      <c r="DE182" s="608">
        <f t="shared" si="993"/>
        <v>0</v>
      </c>
      <c r="DF182" s="608">
        <f t="shared" si="993"/>
        <v>0</v>
      </c>
      <c r="DG182" s="608">
        <f t="shared" si="993"/>
        <v>0</v>
      </c>
      <c r="DH182" s="608">
        <f t="shared" si="993"/>
        <v>0</v>
      </c>
      <c r="DI182" s="608">
        <f t="shared" si="993"/>
        <v>0</v>
      </c>
      <c r="DJ182" s="610">
        <f t="shared" si="994"/>
        <v>0</v>
      </c>
      <c r="DK182" s="611"/>
      <c r="DL182" s="607">
        <f t="shared" si="995"/>
        <v>0</v>
      </c>
      <c r="DM182" s="608">
        <f t="shared" si="995"/>
        <v>0</v>
      </c>
      <c r="DN182" s="608">
        <f t="shared" si="995"/>
        <v>0</v>
      </c>
      <c r="DO182" s="608">
        <f t="shared" si="995"/>
        <v>0</v>
      </c>
      <c r="DP182" s="608">
        <f t="shared" si="995"/>
        <v>0</v>
      </c>
      <c r="DQ182" s="608">
        <f t="shared" si="995"/>
        <v>0</v>
      </c>
      <c r="DR182" s="608">
        <f t="shared" si="995"/>
        <v>0</v>
      </c>
      <c r="DS182" s="608">
        <f t="shared" si="995"/>
        <v>0</v>
      </c>
      <c r="DT182" s="608">
        <f t="shared" si="995"/>
        <v>0</v>
      </c>
      <c r="DU182" s="608">
        <f t="shared" si="995"/>
        <v>0</v>
      </c>
      <c r="DV182" s="608">
        <f t="shared" si="995"/>
        <v>0</v>
      </c>
      <c r="DW182" s="608">
        <f t="shared" si="995"/>
        <v>0</v>
      </c>
      <c r="DX182" s="610">
        <f t="shared" si="996"/>
        <v>0</v>
      </c>
      <c r="DY182" s="611"/>
      <c r="DZ182" s="607">
        <f t="shared" si="997"/>
        <v>0</v>
      </c>
      <c r="EA182" s="608">
        <f t="shared" si="997"/>
        <v>0</v>
      </c>
      <c r="EB182" s="608">
        <f t="shared" si="997"/>
        <v>0</v>
      </c>
      <c r="EC182" s="608">
        <f t="shared" si="997"/>
        <v>0</v>
      </c>
      <c r="ED182" s="608">
        <f t="shared" si="997"/>
        <v>0</v>
      </c>
      <c r="EE182" s="608">
        <f t="shared" si="997"/>
        <v>0</v>
      </c>
      <c r="EF182" s="608">
        <f t="shared" si="997"/>
        <v>0</v>
      </c>
      <c r="EG182" s="608">
        <f t="shared" si="997"/>
        <v>0</v>
      </c>
      <c r="EH182" s="608">
        <f t="shared" si="997"/>
        <v>0</v>
      </c>
      <c r="EI182" s="608">
        <f t="shared" si="997"/>
        <v>0</v>
      </c>
      <c r="EJ182" s="608">
        <f t="shared" si="997"/>
        <v>0</v>
      </c>
      <c r="EK182" s="608">
        <f t="shared" si="997"/>
        <v>0</v>
      </c>
      <c r="EL182" s="610">
        <f t="shared" si="998"/>
        <v>0</v>
      </c>
      <c r="EM182" s="611"/>
      <c r="EN182" s="607">
        <f t="shared" si="999"/>
        <v>0</v>
      </c>
      <c r="EO182" s="608">
        <f t="shared" si="999"/>
        <v>0</v>
      </c>
      <c r="EP182" s="608">
        <f t="shared" si="999"/>
        <v>0</v>
      </c>
      <c r="EQ182" s="608">
        <f t="shared" si="999"/>
        <v>0</v>
      </c>
      <c r="ER182" s="608">
        <f t="shared" si="999"/>
        <v>0</v>
      </c>
      <c r="ES182" s="608">
        <f t="shared" si="999"/>
        <v>0</v>
      </c>
      <c r="ET182" s="608">
        <f t="shared" si="999"/>
        <v>0</v>
      </c>
      <c r="EU182" s="608">
        <f t="shared" si="999"/>
        <v>0</v>
      </c>
      <c r="EV182" s="608">
        <f t="shared" si="999"/>
        <v>0</v>
      </c>
      <c r="EW182" s="608">
        <f t="shared" si="999"/>
        <v>0</v>
      </c>
      <c r="EX182" s="608">
        <f t="shared" si="999"/>
        <v>0</v>
      </c>
      <c r="EY182" s="608">
        <f t="shared" si="999"/>
        <v>0</v>
      </c>
      <c r="EZ182" s="610">
        <f t="shared" si="1000"/>
        <v>0</v>
      </c>
      <c r="FA182" s="611"/>
      <c r="FB182" s="607">
        <f t="shared" si="1001"/>
        <v>0</v>
      </c>
      <c r="FC182" s="608">
        <f t="shared" si="1001"/>
        <v>0</v>
      </c>
      <c r="FD182" s="608">
        <f t="shared" si="1001"/>
        <v>0</v>
      </c>
      <c r="FE182" s="608">
        <f t="shared" si="1001"/>
        <v>0</v>
      </c>
      <c r="FF182" s="608">
        <f t="shared" si="1001"/>
        <v>0</v>
      </c>
      <c r="FG182" s="608">
        <f t="shared" si="1001"/>
        <v>0</v>
      </c>
      <c r="FH182" s="608">
        <f t="shared" si="1001"/>
        <v>0</v>
      </c>
      <c r="FI182" s="608">
        <f t="shared" si="1001"/>
        <v>0</v>
      </c>
      <c r="FJ182" s="608">
        <f t="shared" si="1001"/>
        <v>0</v>
      </c>
      <c r="FK182" s="608">
        <f t="shared" si="1001"/>
        <v>0</v>
      </c>
      <c r="FL182" s="608">
        <f t="shared" si="1001"/>
        <v>0</v>
      </c>
      <c r="FM182" s="608">
        <f t="shared" si="1001"/>
        <v>0</v>
      </c>
      <c r="FN182" s="610">
        <f t="shared" si="1002"/>
        <v>0</v>
      </c>
      <c r="FO182" s="611"/>
      <c r="FP182" s="607">
        <f t="shared" si="1003"/>
        <v>0</v>
      </c>
      <c r="FQ182" s="608">
        <f t="shared" si="1003"/>
        <v>0</v>
      </c>
      <c r="FR182" s="608">
        <f t="shared" si="1003"/>
        <v>0</v>
      </c>
      <c r="FS182" s="608">
        <f t="shared" si="1003"/>
        <v>0</v>
      </c>
      <c r="FT182" s="608">
        <f t="shared" si="1003"/>
        <v>0</v>
      </c>
      <c r="FU182" s="608">
        <f t="shared" si="1003"/>
        <v>0</v>
      </c>
      <c r="FV182" s="608">
        <f t="shared" si="1003"/>
        <v>0</v>
      </c>
      <c r="FW182" s="608">
        <f t="shared" si="1003"/>
        <v>0</v>
      </c>
      <c r="FX182" s="608">
        <f t="shared" si="1003"/>
        <v>0</v>
      </c>
      <c r="FY182" s="608">
        <f t="shared" si="1003"/>
        <v>0</v>
      </c>
      <c r="FZ182" s="608">
        <f t="shared" si="1003"/>
        <v>0</v>
      </c>
      <c r="GA182" s="608">
        <f t="shared" si="1003"/>
        <v>0</v>
      </c>
      <c r="GB182" s="610">
        <f t="shared" si="1004"/>
        <v>0</v>
      </c>
      <c r="GC182" s="611"/>
      <c r="GD182" s="607">
        <f t="shared" si="1005"/>
        <v>0</v>
      </c>
      <c r="GE182" s="608">
        <f t="shared" si="1005"/>
        <v>0</v>
      </c>
      <c r="GF182" s="608">
        <f t="shared" si="1005"/>
        <v>0</v>
      </c>
      <c r="GG182" s="608">
        <f t="shared" si="1005"/>
        <v>0</v>
      </c>
      <c r="GH182" s="608">
        <f t="shared" si="1005"/>
        <v>0</v>
      </c>
      <c r="GI182" s="608">
        <f t="shared" si="1005"/>
        <v>0</v>
      </c>
      <c r="GJ182" s="608">
        <f t="shared" si="1005"/>
        <v>0</v>
      </c>
      <c r="GK182" s="608">
        <f t="shared" si="1005"/>
        <v>0</v>
      </c>
      <c r="GL182" s="608">
        <f t="shared" si="1005"/>
        <v>0</v>
      </c>
      <c r="GM182" s="608">
        <f t="shared" si="1005"/>
        <v>0</v>
      </c>
      <c r="GN182" s="608">
        <f t="shared" si="1005"/>
        <v>0</v>
      </c>
      <c r="GO182" s="608">
        <f t="shared" si="1005"/>
        <v>0</v>
      </c>
      <c r="GP182" s="610">
        <f t="shared" si="1006"/>
        <v>0</v>
      </c>
      <c r="GQ182" s="611"/>
      <c r="GR182" s="607">
        <f t="shared" si="1007"/>
        <v>0</v>
      </c>
      <c r="GS182" s="608">
        <f t="shared" si="1007"/>
        <v>0</v>
      </c>
      <c r="GT182" s="608">
        <f t="shared" si="1007"/>
        <v>0</v>
      </c>
      <c r="GU182" s="608">
        <f t="shared" si="1007"/>
        <v>0</v>
      </c>
      <c r="GV182" s="608">
        <f t="shared" si="1007"/>
        <v>0</v>
      </c>
      <c r="GW182" s="608">
        <f t="shared" si="1007"/>
        <v>0</v>
      </c>
      <c r="GX182" s="608">
        <f t="shared" si="1007"/>
        <v>0</v>
      </c>
      <c r="GY182" s="608">
        <f t="shared" si="1007"/>
        <v>0</v>
      </c>
      <c r="GZ182" s="608">
        <f t="shared" si="1007"/>
        <v>0</v>
      </c>
      <c r="HA182" s="608">
        <f t="shared" si="1007"/>
        <v>0</v>
      </c>
      <c r="HB182" s="608">
        <f t="shared" si="1007"/>
        <v>0</v>
      </c>
      <c r="HC182" s="608">
        <f t="shared" si="1007"/>
        <v>0</v>
      </c>
      <c r="HD182" s="610">
        <f t="shared" si="1008"/>
        <v>0</v>
      </c>
      <c r="HE182" s="611"/>
      <c r="HF182" s="607">
        <f t="shared" si="1009"/>
        <v>0</v>
      </c>
      <c r="HG182" s="608">
        <f t="shared" si="1009"/>
        <v>0</v>
      </c>
      <c r="HH182" s="608">
        <f t="shared" si="1009"/>
        <v>0</v>
      </c>
      <c r="HI182" s="608">
        <f t="shared" si="1009"/>
        <v>0</v>
      </c>
      <c r="HJ182" s="608">
        <f t="shared" si="1009"/>
        <v>0</v>
      </c>
      <c r="HK182" s="608">
        <f t="shared" si="1009"/>
        <v>0</v>
      </c>
      <c r="HL182" s="608">
        <f t="shared" si="1009"/>
        <v>0</v>
      </c>
      <c r="HM182" s="608">
        <f t="shared" si="1009"/>
        <v>0</v>
      </c>
      <c r="HN182" s="608">
        <f t="shared" si="1009"/>
        <v>0</v>
      </c>
      <c r="HO182" s="608">
        <f t="shared" si="1009"/>
        <v>0</v>
      </c>
      <c r="HP182" s="608">
        <f t="shared" si="1009"/>
        <v>0</v>
      </c>
      <c r="HQ182" s="608">
        <f t="shared" si="1009"/>
        <v>0</v>
      </c>
      <c r="HR182" s="610">
        <f t="shared" si="1010"/>
        <v>0</v>
      </c>
      <c r="HS182" s="611"/>
      <c r="HT182" s="607">
        <f t="shared" si="1011"/>
        <v>0</v>
      </c>
      <c r="HU182" s="608">
        <f t="shared" si="1011"/>
        <v>0</v>
      </c>
      <c r="HV182" s="608">
        <f t="shared" si="1011"/>
        <v>0</v>
      </c>
      <c r="HW182" s="608">
        <f t="shared" si="1011"/>
        <v>0</v>
      </c>
      <c r="HX182" s="608">
        <f t="shared" si="1011"/>
        <v>0</v>
      </c>
      <c r="HY182" s="608">
        <f t="shared" si="1011"/>
        <v>0</v>
      </c>
      <c r="HZ182" s="608">
        <f t="shared" si="1011"/>
        <v>0</v>
      </c>
      <c r="IA182" s="608">
        <f t="shared" si="1011"/>
        <v>0</v>
      </c>
      <c r="IB182" s="608">
        <f t="shared" si="1011"/>
        <v>0</v>
      </c>
      <c r="IC182" s="608">
        <f t="shared" si="1011"/>
        <v>0</v>
      </c>
      <c r="ID182" s="608">
        <f t="shared" si="1011"/>
        <v>0</v>
      </c>
      <c r="IE182" s="608">
        <f t="shared" si="1011"/>
        <v>0</v>
      </c>
      <c r="IF182" s="610">
        <f t="shared" si="1012"/>
        <v>0</v>
      </c>
      <c r="IG182" s="611"/>
      <c r="IH182" s="607">
        <f t="shared" si="1013"/>
        <v>0</v>
      </c>
      <c r="II182" s="608">
        <f t="shared" si="1013"/>
        <v>0</v>
      </c>
      <c r="IJ182" s="608">
        <f t="shared" si="1013"/>
        <v>0</v>
      </c>
      <c r="IK182" s="608">
        <f t="shared" si="1013"/>
        <v>0</v>
      </c>
      <c r="IL182" s="608">
        <f t="shared" si="1013"/>
        <v>0</v>
      </c>
      <c r="IM182" s="608">
        <f t="shared" si="1013"/>
        <v>0</v>
      </c>
      <c r="IN182" s="608">
        <f t="shared" si="1013"/>
        <v>0</v>
      </c>
      <c r="IO182" s="608">
        <f t="shared" si="1013"/>
        <v>0</v>
      </c>
      <c r="IP182" s="608">
        <f t="shared" si="1013"/>
        <v>0</v>
      </c>
      <c r="IQ182" s="608">
        <f t="shared" si="1013"/>
        <v>0</v>
      </c>
      <c r="IR182" s="608">
        <f t="shared" si="1013"/>
        <v>0</v>
      </c>
      <c r="IS182" s="608">
        <f t="shared" si="1013"/>
        <v>0</v>
      </c>
      <c r="IT182" s="610">
        <f t="shared" si="1014"/>
        <v>0</v>
      </c>
      <c r="IU182" s="611"/>
      <c r="IV182" s="607">
        <f t="shared" si="1015"/>
        <v>0</v>
      </c>
      <c r="IW182" s="608">
        <f t="shared" si="1015"/>
        <v>0</v>
      </c>
      <c r="IX182" s="608">
        <f t="shared" si="1015"/>
        <v>0</v>
      </c>
      <c r="IY182" s="608">
        <f t="shared" si="1015"/>
        <v>0</v>
      </c>
      <c r="IZ182" s="608">
        <f t="shared" si="1015"/>
        <v>0</v>
      </c>
      <c r="JA182" s="608">
        <f t="shared" si="1015"/>
        <v>0</v>
      </c>
      <c r="JB182" s="608">
        <f t="shared" si="1015"/>
        <v>0</v>
      </c>
      <c r="JC182" s="608">
        <f t="shared" si="1015"/>
        <v>0</v>
      </c>
      <c r="JD182" s="608">
        <f t="shared" si="1015"/>
        <v>0</v>
      </c>
      <c r="JE182" s="608">
        <f t="shared" si="1015"/>
        <v>0</v>
      </c>
      <c r="JF182" s="608">
        <f t="shared" si="1015"/>
        <v>0</v>
      </c>
      <c r="JG182" s="608">
        <f t="shared" si="1015"/>
        <v>0</v>
      </c>
      <c r="JH182" s="610">
        <f t="shared" si="1016"/>
        <v>0</v>
      </c>
      <c r="JI182" s="611"/>
      <c r="JJ182" s="607">
        <f t="shared" si="1017"/>
        <v>0</v>
      </c>
      <c r="JK182" s="608">
        <f t="shared" si="1017"/>
        <v>0</v>
      </c>
      <c r="JL182" s="608">
        <f t="shared" si="1017"/>
        <v>0</v>
      </c>
      <c r="JM182" s="608">
        <f t="shared" si="1017"/>
        <v>0</v>
      </c>
      <c r="JN182" s="608">
        <f t="shared" si="1017"/>
        <v>0</v>
      </c>
      <c r="JO182" s="608">
        <f t="shared" si="1017"/>
        <v>0</v>
      </c>
      <c r="JP182" s="608">
        <f t="shared" si="1017"/>
        <v>0</v>
      </c>
      <c r="JQ182" s="608">
        <f t="shared" si="1017"/>
        <v>0</v>
      </c>
      <c r="JR182" s="608">
        <f t="shared" si="1017"/>
        <v>0</v>
      </c>
      <c r="JS182" s="608">
        <f t="shared" si="1017"/>
        <v>0</v>
      </c>
      <c r="JT182" s="608">
        <f t="shared" si="1017"/>
        <v>0</v>
      </c>
      <c r="JU182" s="608">
        <f t="shared" si="1017"/>
        <v>0</v>
      </c>
      <c r="JV182" s="610">
        <f t="shared" si="1018"/>
        <v>0</v>
      </c>
      <c r="JW182" s="611"/>
      <c r="JX182" s="607">
        <f t="shared" si="1019"/>
        <v>0</v>
      </c>
      <c r="JY182" s="608">
        <f t="shared" si="1019"/>
        <v>0</v>
      </c>
      <c r="JZ182" s="608">
        <f t="shared" si="1019"/>
        <v>0</v>
      </c>
      <c r="KA182" s="608">
        <f t="shared" si="1019"/>
        <v>0</v>
      </c>
      <c r="KB182" s="608">
        <f t="shared" si="1019"/>
        <v>0</v>
      </c>
      <c r="KC182" s="608">
        <f t="shared" si="1019"/>
        <v>0</v>
      </c>
      <c r="KD182" s="608">
        <f t="shared" si="1019"/>
        <v>0</v>
      </c>
      <c r="KE182" s="608">
        <f t="shared" si="1019"/>
        <v>0</v>
      </c>
      <c r="KF182" s="608">
        <f t="shared" si="1019"/>
        <v>0</v>
      </c>
      <c r="KG182" s="608">
        <f t="shared" si="1019"/>
        <v>0</v>
      </c>
      <c r="KH182" s="608">
        <f t="shared" si="1019"/>
        <v>0</v>
      </c>
      <c r="KI182" s="608">
        <f t="shared" si="1019"/>
        <v>0</v>
      </c>
      <c r="KJ182" s="610">
        <f t="shared" si="1020"/>
        <v>0</v>
      </c>
      <c r="KK182" s="611"/>
      <c r="KL182" s="607">
        <f t="shared" si="1021"/>
        <v>0</v>
      </c>
      <c r="KM182" s="608">
        <f t="shared" si="1021"/>
        <v>0</v>
      </c>
      <c r="KN182" s="608">
        <f t="shared" si="1021"/>
        <v>0</v>
      </c>
      <c r="KO182" s="608">
        <f t="shared" si="1021"/>
        <v>0</v>
      </c>
      <c r="KP182" s="608">
        <f t="shared" si="1021"/>
        <v>0</v>
      </c>
      <c r="KQ182" s="608">
        <f t="shared" si="1021"/>
        <v>0</v>
      </c>
      <c r="KR182" s="608">
        <f t="shared" si="1021"/>
        <v>0</v>
      </c>
      <c r="KS182" s="608">
        <f t="shared" si="1021"/>
        <v>0</v>
      </c>
      <c r="KT182" s="608">
        <f t="shared" si="1021"/>
        <v>0</v>
      </c>
      <c r="KU182" s="608">
        <f t="shared" si="1021"/>
        <v>0</v>
      </c>
      <c r="KV182" s="608">
        <f t="shared" si="1021"/>
        <v>0</v>
      </c>
      <c r="KW182" s="608">
        <f t="shared" si="1021"/>
        <v>0</v>
      </c>
      <c r="KX182" s="610">
        <f t="shared" si="1022"/>
        <v>0</v>
      </c>
      <c r="KY182" s="611"/>
      <c r="KZ182" s="607">
        <f t="shared" si="1023"/>
        <v>0</v>
      </c>
      <c r="LA182" s="608">
        <f t="shared" si="1023"/>
        <v>0</v>
      </c>
      <c r="LB182" s="608">
        <f t="shared" si="1023"/>
        <v>0</v>
      </c>
      <c r="LC182" s="608">
        <f t="shared" si="1023"/>
        <v>0</v>
      </c>
      <c r="LD182" s="608">
        <f t="shared" si="1023"/>
        <v>0</v>
      </c>
      <c r="LE182" s="608">
        <f t="shared" si="1023"/>
        <v>0</v>
      </c>
      <c r="LF182" s="608">
        <f t="shared" si="1023"/>
        <v>0</v>
      </c>
      <c r="LG182" s="608">
        <f t="shared" si="1023"/>
        <v>0</v>
      </c>
      <c r="LH182" s="608">
        <f t="shared" si="1023"/>
        <v>0</v>
      </c>
      <c r="LI182" s="608">
        <f t="shared" si="1023"/>
        <v>0</v>
      </c>
      <c r="LJ182" s="608">
        <f t="shared" si="1023"/>
        <v>0</v>
      </c>
      <c r="LK182" s="608">
        <f t="shared" si="1023"/>
        <v>0</v>
      </c>
      <c r="LL182" s="610">
        <f t="shared" si="1024"/>
        <v>0</v>
      </c>
      <c r="LM182" s="611"/>
      <c r="LN182" s="607">
        <f t="shared" si="1025"/>
        <v>0</v>
      </c>
      <c r="LO182" s="608">
        <f t="shared" si="1025"/>
        <v>0</v>
      </c>
      <c r="LP182" s="608">
        <f t="shared" si="1025"/>
        <v>0</v>
      </c>
      <c r="LQ182" s="608">
        <f t="shared" si="1025"/>
        <v>0</v>
      </c>
      <c r="LR182" s="608">
        <f t="shared" si="1025"/>
        <v>0</v>
      </c>
      <c r="LS182" s="608">
        <f t="shared" si="1025"/>
        <v>0</v>
      </c>
      <c r="LT182" s="608">
        <f t="shared" si="1025"/>
        <v>0</v>
      </c>
      <c r="LU182" s="608">
        <f t="shared" si="1025"/>
        <v>0</v>
      </c>
      <c r="LV182" s="608">
        <f t="shared" si="1025"/>
        <v>0</v>
      </c>
      <c r="LW182" s="608">
        <f t="shared" si="1025"/>
        <v>0</v>
      </c>
      <c r="LX182" s="608">
        <f t="shared" si="1025"/>
        <v>0</v>
      </c>
      <c r="LY182" s="608">
        <f t="shared" si="1025"/>
        <v>0</v>
      </c>
      <c r="LZ182" s="610">
        <f t="shared" si="1026"/>
        <v>0</v>
      </c>
      <c r="MA182" s="611"/>
      <c r="MB182" s="607">
        <f t="shared" si="1027"/>
        <v>0</v>
      </c>
      <c r="MC182" s="608">
        <f t="shared" si="1027"/>
        <v>0</v>
      </c>
      <c r="MD182" s="608">
        <f t="shared" si="1027"/>
        <v>0</v>
      </c>
      <c r="ME182" s="608">
        <f t="shared" si="1027"/>
        <v>0</v>
      </c>
      <c r="MF182" s="608">
        <f t="shared" si="1027"/>
        <v>0</v>
      </c>
      <c r="MG182" s="608">
        <f t="shared" si="1027"/>
        <v>0</v>
      </c>
      <c r="MH182" s="608">
        <f t="shared" si="1027"/>
        <v>0</v>
      </c>
      <c r="MI182" s="608">
        <f t="shared" si="1027"/>
        <v>0</v>
      </c>
      <c r="MJ182" s="608">
        <f t="shared" si="1027"/>
        <v>0</v>
      </c>
      <c r="MK182" s="608">
        <f t="shared" si="1027"/>
        <v>0</v>
      </c>
      <c r="ML182" s="608">
        <f t="shared" si="1027"/>
        <v>0</v>
      </c>
      <c r="MM182" s="608">
        <f t="shared" si="1027"/>
        <v>0</v>
      </c>
      <c r="MN182" s="610">
        <f t="shared" si="1028"/>
        <v>0</v>
      </c>
      <c r="MO182" s="611"/>
      <c r="MP182" s="607">
        <f t="shared" si="1029"/>
        <v>0</v>
      </c>
      <c r="MQ182" s="608">
        <f t="shared" si="1029"/>
        <v>0</v>
      </c>
      <c r="MR182" s="608">
        <f t="shared" si="1029"/>
        <v>0</v>
      </c>
      <c r="MS182" s="608">
        <f t="shared" si="1029"/>
        <v>0</v>
      </c>
      <c r="MT182" s="608">
        <f t="shared" si="1029"/>
        <v>0</v>
      </c>
      <c r="MU182" s="608">
        <f t="shared" si="1029"/>
        <v>0</v>
      </c>
      <c r="MV182" s="608">
        <f t="shared" si="1029"/>
        <v>0</v>
      </c>
      <c r="MW182" s="608">
        <f t="shared" si="1029"/>
        <v>0</v>
      </c>
      <c r="MX182" s="608">
        <f t="shared" si="1029"/>
        <v>0</v>
      </c>
      <c r="MY182" s="608">
        <f t="shared" si="1029"/>
        <v>0</v>
      </c>
      <c r="MZ182" s="608">
        <f t="shared" si="1029"/>
        <v>0</v>
      </c>
      <c r="NA182" s="608">
        <f t="shared" si="1029"/>
        <v>0</v>
      </c>
      <c r="NB182" s="610">
        <f t="shared" si="1030"/>
        <v>0</v>
      </c>
      <c r="NC182" s="611"/>
      <c r="ND182" s="607">
        <f t="shared" si="1031"/>
        <v>0</v>
      </c>
      <c r="NE182" s="608">
        <f t="shared" si="1031"/>
        <v>0</v>
      </c>
      <c r="NF182" s="608">
        <f t="shared" si="1031"/>
        <v>0</v>
      </c>
      <c r="NG182" s="608">
        <f t="shared" si="1031"/>
        <v>0</v>
      </c>
      <c r="NH182" s="608">
        <f t="shared" si="1031"/>
        <v>0</v>
      </c>
      <c r="NI182" s="608">
        <f t="shared" si="1031"/>
        <v>0</v>
      </c>
      <c r="NJ182" s="608">
        <f t="shared" si="1031"/>
        <v>0</v>
      </c>
      <c r="NK182" s="608">
        <f t="shared" si="1031"/>
        <v>0</v>
      </c>
      <c r="NL182" s="608">
        <f t="shared" si="1031"/>
        <v>0</v>
      </c>
      <c r="NM182" s="608">
        <f t="shared" si="1031"/>
        <v>0</v>
      </c>
      <c r="NN182" s="608">
        <f t="shared" si="1031"/>
        <v>0</v>
      </c>
      <c r="NO182" s="608">
        <f t="shared" si="1031"/>
        <v>0</v>
      </c>
      <c r="NP182" s="610">
        <f t="shared" si="1032"/>
        <v>0</v>
      </c>
      <c r="NQ182" s="611"/>
      <c r="NR182" s="607">
        <f t="shared" si="1033"/>
        <v>0</v>
      </c>
      <c r="NS182" s="608">
        <f t="shared" si="1033"/>
        <v>0</v>
      </c>
      <c r="NT182" s="608">
        <f t="shared" si="1033"/>
        <v>0</v>
      </c>
      <c r="NU182" s="608">
        <f t="shared" si="1033"/>
        <v>0</v>
      </c>
      <c r="NV182" s="608">
        <f t="shared" si="1033"/>
        <v>0</v>
      </c>
      <c r="NW182" s="608">
        <f t="shared" si="1033"/>
        <v>0</v>
      </c>
      <c r="NX182" s="608">
        <f t="shared" si="1033"/>
        <v>0</v>
      </c>
      <c r="NY182" s="608">
        <f t="shared" si="1033"/>
        <v>0</v>
      </c>
      <c r="NZ182" s="608">
        <f t="shared" si="1033"/>
        <v>0</v>
      </c>
      <c r="OA182" s="608">
        <f t="shared" si="1033"/>
        <v>0</v>
      </c>
      <c r="OB182" s="608">
        <f t="shared" si="1033"/>
        <v>0</v>
      </c>
      <c r="OC182" s="608">
        <f t="shared" si="1033"/>
        <v>0</v>
      </c>
      <c r="OD182" s="610">
        <f t="shared" si="1034"/>
        <v>0</v>
      </c>
      <c r="OE182" s="611"/>
      <c r="OF182" s="607">
        <f t="shared" si="1035"/>
        <v>0</v>
      </c>
      <c r="OG182" s="608">
        <f t="shared" si="1035"/>
        <v>0</v>
      </c>
      <c r="OH182" s="608">
        <f t="shared" si="1035"/>
        <v>0</v>
      </c>
      <c r="OI182" s="608">
        <f t="shared" si="1035"/>
        <v>0</v>
      </c>
      <c r="OJ182" s="608">
        <f t="shared" si="1035"/>
        <v>0</v>
      </c>
      <c r="OK182" s="608">
        <f t="shared" si="1035"/>
        <v>0</v>
      </c>
      <c r="OL182" s="608">
        <f t="shared" si="1035"/>
        <v>0</v>
      </c>
      <c r="OM182" s="608">
        <f t="shared" si="1035"/>
        <v>0</v>
      </c>
      <c r="ON182" s="608">
        <f t="shared" si="1035"/>
        <v>0</v>
      </c>
      <c r="OO182" s="608">
        <f t="shared" si="1035"/>
        <v>0</v>
      </c>
      <c r="OP182" s="608">
        <f t="shared" si="1035"/>
        <v>0</v>
      </c>
      <c r="OQ182" s="608">
        <f t="shared" si="1035"/>
        <v>0</v>
      </c>
      <c r="OR182" s="610">
        <f t="shared" si="1036"/>
        <v>0</v>
      </c>
      <c r="OS182" s="611"/>
      <c r="OT182" s="607">
        <f t="shared" si="1037"/>
        <v>0</v>
      </c>
      <c r="OU182" s="608">
        <f t="shared" si="1037"/>
        <v>0</v>
      </c>
      <c r="OV182" s="608">
        <f t="shared" si="1037"/>
        <v>0</v>
      </c>
      <c r="OW182" s="608">
        <f t="shared" si="1037"/>
        <v>0</v>
      </c>
      <c r="OX182" s="608">
        <f t="shared" si="1037"/>
        <v>0</v>
      </c>
      <c r="OY182" s="608">
        <f t="shared" si="1037"/>
        <v>0</v>
      </c>
      <c r="OZ182" s="608">
        <f t="shared" si="1037"/>
        <v>0</v>
      </c>
      <c r="PA182" s="608">
        <f t="shared" si="1037"/>
        <v>0</v>
      </c>
      <c r="PB182" s="608">
        <f t="shared" si="1037"/>
        <v>0</v>
      </c>
      <c r="PC182" s="608">
        <f t="shared" si="1037"/>
        <v>0</v>
      </c>
      <c r="PD182" s="608">
        <f t="shared" si="1037"/>
        <v>0</v>
      </c>
      <c r="PE182" s="608">
        <f t="shared" si="1037"/>
        <v>0</v>
      </c>
      <c r="PF182" s="610">
        <f t="shared" si="1038"/>
        <v>0</v>
      </c>
      <c r="PG182" s="611"/>
      <c r="PH182" s="607">
        <f t="shared" si="1039"/>
        <v>0</v>
      </c>
      <c r="PI182" s="608">
        <f t="shared" si="1039"/>
        <v>0</v>
      </c>
      <c r="PJ182" s="608">
        <f t="shared" si="1039"/>
        <v>0</v>
      </c>
      <c r="PK182" s="608">
        <f t="shared" si="1039"/>
        <v>0</v>
      </c>
      <c r="PL182" s="608">
        <f t="shared" si="1039"/>
        <v>0</v>
      </c>
      <c r="PM182" s="608">
        <f t="shared" si="1039"/>
        <v>0</v>
      </c>
      <c r="PN182" s="608">
        <f t="shared" si="1039"/>
        <v>0</v>
      </c>
      <c r="PO182" s="608">
        <f t="shared" si="1039"/>
        <v>0</v>
      </c>
      <c r="PP182" s="608">
        <f t="shared" si="1039"/>
        <v>0</v>
      </c>
      <c r="PQ182" s="608">
        <f t="shared" si="1039"/>
        <v>0</v>
      </c>
      <c r="PR182" s="608">
        <f t="shared" si="1039"/>
        <v>0</v>
      </c>
      <c r="PS182" s="608">
        <f t="shared" si="1039"/>
        <v>0</v>
      </c>
      <c r="PT182" s="610">
        <f t="shared" si="1040"/>
        <v>0</v>
      </c>
      <c r="PU182" s="611"/>
      <c r="PV182" s="610">
        <f t="shared" si="1041"/>
        <v>0</v>
      </c>
      <c r="PW182" s="610">
        <f t="shared" si="1041"/>
        <v>0</v>
      </c>
      <c r="PX182" s="610">
        <f t="shared" si="1041"/>
        <v>0</v>
      </c>
      <c r="PY182" s="610">
        <f t="shared" si="1041"/>
        <v>0</v>
      </c>
      <c r="PZ182" s="610">
        <f t="shared" si="1041"/>
        <v>0</v>
      </c>
      <c r="QA182" s="610">
        <f t="shared" si="1041"/>
        <v>0</v>
      </c>
      <c r="QB182" s="610">
        <f t="shared" si="1041"/>
        <v>0</v>
      </c>
      <c r="QC182" s="610">
        <f t="shared" si="1041"/>
        <v>0</v>
      </c>
      <c r="QD182" s="610">
        <f t="shared" si="1041"/>
        <v>0</v>
      </c>
      <c r="QE182" s="610">
        <f t="shared" si="1041"/>
        <v>0</v>
      </c>
      <c r="QF182" s="610">
        <f t="shared" si="1041"/>
        <v>0</v>
      </c>
      <c r="QG182" s="610">
        <f t="shared" si="1041"/>
        <v>0</v>
      </c>
      <c r="QH182" s="610">
        <f t="shared" si="1042"/>
        <v>0</v>
      </c>
    </row>
    <row r="183" spans="1:450" x14ac:dyDescent="0.25">
      <c r="A183" s="589" t="s">
        <v>938</v>
      </c>
      <c r="B183" s="255" t="s">
        <v>97</v>
      </c>
      <c r="C183" s="313"/>
      <c r="D183" s="607">
        <f t="shared" si="979"/>
        <v>-5</v>
      </c>
      <c r="E183" s="608">
        <f t="shared" si="979"/>
        <v>0</v>
      </c>
      <c r="F183" s="608">
        <f t="shared" si="979"/>
        <v>0</v>
      </c>
      <c r="G183" s="608">
        <f t="shared" si="979"/>
        <v>0</v>
      </c>
      <c r="H183" s="608">
        <f t="shared" si="979"/>
        <v>0</v>
      </c>
      <c r="I183" s="608">
        <f t="shared" si="979"/>
        <v>0</v>
      </c>
      <c r="J183" s="608">
        <f t="shared" si="979"/>
        <v>0</v>
      </c>
      <c r="K183" s="608">
        <f t="shared" si="979"/>
        <v>0</v>
      </c>
      <c r="L183" s="608">
        <f t="shared" si="979"/>
        <v>0</v>
      </c>
      <c r="M183" s="608">
        <f t="shared" si="979"/>
        <v>0</v>
      </c>
      <c r="N183" s="608">
        <f t="shared" si="979"/>
        <v>0</v>
      </c>
      <c r="O183" s="608">
        <f t="shared" si="979"/>
        <v>0</v>
      </c>
      <c r="P183" s="610">
        <f t="shared" si="980"/>
        <v>-5</v>
      </c>
      <c r="Q183" s="611"/>
      <c r="R183" s="607">
        <f t="shared" si="981"/>
        <v>-2.27</v>
      </c>
      <c r="S183" s="608">
        <f t="shared" si="981"/>
        <v>0</v>
      </c>
      <c r="T183" s="608">
        <f t="shared" si="981"/>
        <v>0</v>
      </c>
      <c r="U183" s="608">
        <f t="shared" si="981"/>
        <v>0</v>
      </c>
      <c r="V183" s="608">
        <f t="shared" si="981"/>
        <v>0</v>
      </c>
      <c r="W183" s="608">
        <f t="shared" si="981"/>
        <v>0</v>
      </c>
      <c r="X183" s="608">
        <f t="shared" si="981"/>
        <v>0</v>
      </c>
      <c r="Y183" s="608">
        <f t="shared" si="981"/>
        <v>0</v>
      </c>
      <c r="Z183" s="608">
        <f t="shared" si="981"/>
        <v>0</v>
      </c>
      <c r="AA183" s="608">
        <f t="shared" si="981"/>
        <v>0</v>
      </c>
      <c r="AB183" s="608">
        <f t="shared" si="981"/>
        <v>0</v>
      </c>
      <c r="AC183" s="608">
        <f t="shared" si="981"/>
        <v>0</v>
      </c>
      <c r="AD183" s="610">
        <f t="shared" si="982"/>
        <v>-2.27</v>
      </c>
      <c r="AE183" s="611"/>
      <c r="AF183" s="607">
        <f t="shared" si="983"/>
        <v>-0.45</v>
      </c>
      <c r="AG183" s="608">
        <f t="shared" si="983"/>
        <v>0</v>
      </c>
      <c r="AH183" s="608">
        <f t="shared" si="983"/>
        <v>0</v>
      </c>
      <c r="AI183" s="608">
        <f t="shared" si="983"/>
        <v>0</v>
      </c>
      <c r="AJ183" s="608">
        <f t="shared" si="983"/>
        <v>0</v>
      </c>
      <c r="AK183" s="608">
        <f t="shared" si="983"/>
        <v>0</v>
      </c>
      <c r="AL183" s="608">
        <f t="shared" si="983"/>
        <v>0</v>
      </c>
      <c r="AM183" s="608">
        <f t="shared" si="983"/>
        <v>0</v>
      </c>
      <c r="AN183" s="608">
        <f t="shared" si="983"/>
        <v>0</v>
      </c>
      <c r="AO183" s="608">
        <f t="shared" si="983"/>
        <v>0</v>
      </c>
      <c r="AP183" s="608">
        <f t="shared" si="983"/>
        <v>0</v>
      </c>
      <c r="AQ183" s="608">
        <f t="shared" si="983"/>
        <v>0</v>
      </c>
      <c r="AR183" s="610">
        <f t="shared" si="984"/>
        <v>-0.45</v>
      </c>
      <c r="AS183" s="611"/>
      <c r="AT183" s="607">
        <f t="shared" si="985"/>
        <v>-5.01</v>
      </c>
      <c r="AU183" s="608">
        <f t="shared" si="985"/>
        <v>0</v>
      </c>
      <c r="AV183" s="608">
        <f t="shared" si="985"/>
        <v>0</v>
      </c>
      <c r="AW183" s="608">
        <f t="shared" si="985"/>
        <v>0</v>
      </c>
      <c r="AX183" s="608">
        <f t="shared" si="985"/>
        <v>0</v>
      </c>
      <c r="AY183" s="608">
        <f t="shared" si="985"/>
        <v>0</v>
      </c>
      <c r="AZ183" s="608">
        <f t="shared" si="985"/>
        <v>0</v>
      </c>
      <c r="BA183" s="608">
        <f t="shared" si="985"/>
        <v>0</v>
      </c>
      <c r="BB183" s="608">
        <f t="shared" si="985"/>
        <v>0</v>
      </c>
      <c r="BC183" s="608">
        <f t="shared" si="985"/>
        <v>0</v>
      </c>
      <c r="BD183" s="608">
        <f t="shared" si="985"/>
        <v>0</v>
      </c>
      <c r="BE183" s="608">
        <f t="shared" si="985"/>
        <v>0</v>
      </c>
      <c r="BF183" s="610">
        <f t="shared" si="986"/>
        <v>-5.01</v>
      </c>
      <c r="BG183" s="611"/>
      <c r="BH183" s="607">
        <f t="shared" si="987"/>
        <v>-0.46</v>
      </c>
      <c r="BI183" s="608">
        <f t="shared" si="987"/>
        <v>0</v>
      </c>
      <c r="BJ183" s="608">
        <f t="shared" si="987"/>
        <v>0</v>
      </c>
      <c r="BK183" s="608">
        <f t="shared" si="987"/>
        <v>0</v>
      </c>
      <c r="BL183" s="608">
        <f t="shared" si="987"/>
        <v>0</v>
      </c>
      <c r="BM183" s="608">
        <f t="shared" si="987"/>
        <v>0</v>
      </c>
      <c r="BN183" s="608">
        <f t="shared" si="987"/>
        <v>0</v>
      </c>
      <c r="BO183" s="608">
        <f t="shared" si="987"/>
        <v>0</v>
      </c>
      <c r="BP183" s="608">
        <f t="shared" si="987"/>
        <v>0</v>
      </c>
      <c r="BQ183" s="608">
        <f t="shared" si="987"/>
        <v>0</v>
      </c>
      <c r="BR183" s="608">
        <f t="shared" si="987"/>
        <v>0</v>
      </c>
      <c r="BS183" s="608">
        <f t="shared" si="987"/>
        <v>0</v>
      </c>
      <c r="BT183" s="610">
        <f t="shared" si="988"/>
        <v>-0.46</v>
      </c>
      <c r="BU183" s="621"/>
      <c r="BV183" s="607">
        <f t="shared" si="989"/>
        <v>-13.66</v>
      </c>
      <c r="BW183" s="608">
        <f t="shared" si="989"/>
        <v>0</v>
      </c>
      <c r="BX183" s="608">
        <f t="shared" si="989"/>
        <v>0</v>
      </c>
      <c r="BY183" s="608">
        <f t="shared" si="989"/>
        <v>0</v>
      </c>
      <c r="BZ183" s="608">
        <f t="shared" si="989"/>
        <v>0</v>
      </c>
      <c r="CA183" s="608">
        <f t="shared" si="989"/>
        <v>0</v>
      </c>
      <c r="CB183" s="608">
        <f t="shared" si="989"/>
        <v>0</v>
      </c>
      <c r="CC183" s="608">
        <f t="shared" si="989"/>
        <v>0</v>
      </c>
      <c r="CD183" s="608">
        <f t="shared" si="989"/>
        <v>0</v>
      </c>
      <c r="CE183" s="608">
        <f t="shared" si="989"/>
        <v>0</v>
      </c>
      <c r="CF183" s="608">
        <f t="shared" si="989"/>
        <v>0</v>
      </c>
      <c r="CG183" s="608">
        <f t="shared" si="989"/>
        <v>0</v>
      </c>
      <c r="CH183" s="610">
        <f t="shared" si="990"/>
        <v>-13.66</v>
      </c>
      <c r="CI183" s="611"/>
      <c r="CJ183" s="607">
        <f t="shared" si="991"/>
        <v>-1.37</v>
      </c>
      <c r="CK183" s="608">
        <f t="shared" si="991"/>
        <v>0</v>
      </c>
      <c r="CL183" s="608">
        <f t="shared" si="991"/>
        <v>0</v>
      </c>
      <c r="CM183" s="608">
        <f t="shared" si="991"/>
        <v>0</v>
      </c>
      <c r="CN183" s="608">
        <f t="shared" si="991"/>
        <v>0</v>
      </c>
      <c r="CO183" s="608">
        <f t="shared" si="991"/>
        <v>0</v>
      </c>
      <c r="CP183" s="608">
        <f t="shared" si="991"/>
        <v>0</v>
      </c>
      <c r="CQ183" s="608">
        <f t="shared" si="991"/>
        <v>0</v>
      </c>
      <c r="CR183" s="608">
        <f t="shared" si="991"/>
        <v>0</v>
      </c>
      <c r="CS183" s="608">
        <f t="shared" si="991"/>
        <v>0</v>
      </c>
      <c r="CT183" s="608">
        <f t="shared" si="991"/>
        <v>0</v>
      </c>
      <c r="CU183" s="608">
        <f t="shared" si="991"/>
        <v>0</v>
      </c>
      <c r="CV183" s="610">
        <f t="shared" si="992"/>
        <v>-1.37</v>
      </c>
      <c r="CW183" s="611"/>
      <c r="CX183" s="607">
        <f t="shared" si="993"/>
        <v>-1.37</v>
      </c>
      <c r="CY183" s="608">
        <f t="shared" si="993"/>
        <v>0</v>
      </c>
      <c r="CZ183" s="608">
        <f t="shared" si="993"/>
        <v>0</v>
      </c>
      <c r="DA183" s="608">
        <f t="shared" si="993"/>
        <v>0</v>
      </c>
      <c r="DB183" s="608">
        <f t="shared" si="993"/>
        <v>0</v>
      </c>
      <c r="DC183" s="608">
        <f t="shared" si="993"/>
        <v>0</v>
      </c>
      <c r="DD183" s="608">
        <f t="shared" si="993"/>
        <v>0</v>
      </c>
      <c r="DE183" s="608">
        <f t="shared" si="993"/>
        <v>0</v>
      </c>
      <c r="DF183" s="608">
        <f t="shared" si="993"/>
        <v>0</v>
      </c>
      <c r="DG183" s="608">
        <f t="shared" si="993"/>
        <v>0</v>
      </c>
      <c r="DH183" s="608">
        <f t="shared" si="993"/>
        <v>0</v>
      </c>
      <c r="DI183" s="608">
        <f t="shared" si="993"/>
        <v>0</v>
      </c>
      <c r="DJ183" s="610">
        <f t="shared" si="994"/>
        <v>-1.37</v>
      </c>
      <c r="DK183" s="611"/>
      <c r="DL183" s="607">
        <f t="shared" si="995"/>
        <v>-0.9</v>
      </c>
      <c r="DM183" s="608">
        <f t="shared" si="995"/>
        <v>0</v>
      </c>
      <c r="DN183" s="608">
        <f t="shared" si="995"/>
        <v>0</v>
      </c>
      <c r="DO183" s="608">
        <f t="shared" si="995"/>
        <v>0</v>
      </c>
      <c r="DP183" s="608">
        <f t="shared" si="995"/>
        <v>0</v>
      </c>
      <c r="DQ183" s="608">
        <f t="shared" si="995"/>
        <v>0</v>
      </c>
      <c r="DR183" s="608">
        <f t="shared" si="995"/>
        <v>0</v>
      </c>
      <c r="DS183" s="608">
        <f t="shared" si="995"/>
        <v>0</v>
      </c>
      <c r="DT183" s="608">
        <f t="shared" si="995"/>
        <v>0</v>
      </c>
      <c r="DU183" s="608">
        <f t="shared" si="995"/>
        <v>0</v>
      </c>
      <c r="DV183" s="608">
        <f t="shared" si="995"/>
        <v>0</v>
      </c>
      <c r="DW183" s="608">
        <f t="shared" si="995"/>
        <v>0</v>
      </c>
      <c r="DX183" s="610">
        <f t="shared" si="996"/>
        <v>-0.9</v>
      </c>
      <c r="DY183" s="611"/>
      <c r="DZ183" s="607">
        <f t="shared" si="997"/>
        <v>-6.82</v>
      </c>
      <c r="EA183" s="608">
        <f t="shared" si="997"/>
        <v>0</v>
      </c>
      <c r="EB183" s="608">
        <f t="shared" si="997"/>
        <v>0</v>
      </c>
      <c r="EC183" s="608">
        <f t="shared" si="997"/>
        <v>0</v>
      </c>
      <c r="ED183" s="608">
        <f t="shared" si="997"/>
        <v>0</v>
      </c>
      <c r="EE183" s="608">
        <f t="shared" si="997"/>
        <v>0</v>
      </c>
      <c r="EF183" s="608">
        <f t="shared" si="997"/>
        <v>0</v>
      </c>
      <c r="EG183" s="608">
        <f t="shared" si="997"/>
        <v>0</v>
      </c>
      <c r="EH183" s="608">
        <f t="shared" si="997"/>
        <v>0</v>
      </c>
      <c r="EI183" s="608">
        <f t="shared" si="997"/>
        <v>0</v>
      </c>
      <c r="EJ183" s="608">
        <f t="shared" si="997"/>
        <v>0</v>
      </c>
      <c r="EK183" s="608">
        <f t="shared" si="997"/>
        <v>0</v>
      </c>
      <c r="EL183" s="610">
        <f t="shared" si="998"/>
        <v>-6.82</v>
      </c>
      <c r="EM183" s="611"/>
      <c r="EN183" s="607">
        <f t="shared" si="999"/>
        <v>24.79</v>
      </c>
      <c r="EO183" s="608">
        <f t="shared" si="999"/>
        <v>0</v>
      </c>
      <c r="EP183" s="608">
        <f t="shared" si="999"/>
        <v>0</v>
      </c>
      <c r="EQ183" s="608">
        <f t="shared" si="999"/>
        <v>0</v>
      </c>
      <c r="ER183" s="608">
        <f t="shared" si="999"/>
        <v>0</v>
      </c>
      <c r="ES183" s="608">
        <f t="shared" si="999"/>
        <v>0</v>
      </c>
      <c r="ET183" s="608">
        <f t="shared" si="999"/>
        <v>0</v>
      </c>
      <c r="EU183" s="608">
        <f t="shared" si="999"/>
        <v>0</v>
      </c>
      <c r="EV183" s="608">
        <f t="shared" si="999"/>
        <v>0</v>
      </c>
      <c r="EW183" s="608">
        <f t="shared" si="999"/>
        <v>0</v>
      </c>
      <c r="EX183" s="608">
        <f t="shared" si="999"/>
        <v>0</v>
      </c>
      <c r="EY183" s="608">
        <f t="shared" si="999"/>
        <v>0</v>
      </c>
      <c r="EZ183" s="610">
        <f t="shared" si="1000"/>
        <v>24.79</v>
      </c>
      <c r="FA183" s="611"/>
      <c r="FB183" s="607">
        <f t="shared" si="1001"/>
        <v>-8.19</v>
      </c>
      <c r="FC183" s="608">
        <f t="shared" si="1001"/>
        <v>0</v>
      </c>
      <c r="FD183" s="608">
        <f t="shared" si="1001"/>
        <v>0</v>
      </c>
      <c r="FE183" s="608">
        <f t="shared" si="1001"/>
        <v>0</v>
      </c>
      <c r="FF183" s="608">
        <f t="shared" si="1001"/>
        <v>0</v>
      </c>
      <c r="FG183" s="608">
        <f t="shared" si="1001"/>
        <v>0</v>
      </c>
      <c r="FH183" s="608">
        <f t="shared" si="1001"/>
        <v>0</v>
      </c>
      <c r="FI183" s="608">
        <f t="shared" si="1001"/>
        <v>0</v>
      </c>
      <c r="FJ183" s="608">
        <f t="shared" si="1001"/>
        <v>0</v>
      </c>
      <c r="FK183" s="608">
        <f t="shared" si="1001"/>
        <v>0</v>
      </c>
      <c r="FL183" s="608">
        <f t="shared" si="1001"/>
        <v>0</v>
      </c>
      <c r="FM183" s="608">
        <f t="shared" si="1001"/>
        <v>0</v>
      </c>
      <c r="FN183" s="610">
        <f t="shared" si="1002"/>
        <v>-8.19</v>
      </c>
      <c r="FO183" s="611"/>
      <c r="FP183" s="607">
        <f t="shared" si="1003"/>
        <v>-7.74</v>
      </c>
      <c r="FQ183" s="608">
        <f t="shared" si="1003"/>
        <v>0</v>
      </c>
      <c r="FR183" s="608">
        <f t="shared" si="1003"/>
        <v>0</v>
      </c>
      <c r="FS183" s="608">
        <f t="shared" si="1003"/>
        <v>0</v>
      </c>
      <c r="FT183" s="608">
        <f t="shared" si="1003"/>
        <v>0</v>
      </c>
      <c r="FU183" s="608">
        <f t="shared" si="1003"/>
        <v>0</v>
      </c>
      <c r="FV183" s="608">
        <f t="shared" si="1003"/>
        <v>0</v>
      </c>
      <c r="FW183" s="608">
        <f t="shared" si="1003"/>
        <v>0</v>
      </c>
      <c r="FX183" s="608">
        <f t="shared" si="1003"/>
        <v>0</v>
      </c>
      <c r="FY183" s="608">
        <f t="shared" si="1003"/>
        <v>0</v>
      </c>
      <c r="FZ183" s="608">
        <f t="shared" si="1003"/>
        <v>0</v>
      </c>
      <c r="GA183" s="608">
        <f t="shared" si="1003"/>
        <v>0</v>
      </c>
      <c r="GB183" s="610">
        <f t="shared" si="1004"/>
        <v>-7.74</v>
      </c>
      <c r="GC183" s="611"/>
      <c r="GD183" s="607">
        <f t="shared" si="1005"/>
        <v>-0.45</v>
      </c>
      <c r="GE183" s="608">
        <f t="shared" si="1005"/>
        <v>0</v>
      </c>
      <c r="GF183" s="608">
        <f t="shared" si="1005"/>
        <v>0</v>
      </c>
      <c r="GG183" s="608">
        <f t="shared" si="1005"/>
        <v>0</v>
      </c>
      <c r="GH183" s="608">
        <f t="shared" si="1005"/>
        <v>0</v>
      </c>
      <c r="GI183" s="608">
        <f t="shared" si="1005"/>
        <v>0</v>
      </c>
      <c r="GJ183" s="608">
        <f t="shared" si="1005"/>
        <v>0</v>
      </c>
      <c r="GK183" s="608">
        <f t="shared" si="1005"/>
        <v>0</v>
      </c>
      <c r="GL183" s="608">
        <f t="shared" si="1005"/>
        <v>0</v>
      </c>
      <c r="GM183" s="608">
        <f t="shared" si="1005"/>
        <v>0</v>
      </c>
      <c r="GN183" s="608">
        <f t="shared" si="1005"/>
        <v>0</v>
      </c>
      <c r="GO183" s="608">
        <f t="shared" si="1005"/>
        <v>0</v>
      </c>
      <c r="GP183" s="610">
        <f t="shared" si="1006"/>
        <v>-0.45</v>
      </c>
      <c r="GQ183" s="611"/>
      <c r="GR183" s="607">
        <f t="shared" si="1007"/>
        <v>-1.84</v>
      </c>
      <c r="GS183" s="608">
        <f t="shared" si="1007"/>
        <v>0</v>
      </c>
      <c r="GT183" s="608">
        <f t="shared" si="1007"/>
        <v>0</v>
      </c>
      <c r="GU183" s="608">
        <f t="shared" si="1007"/>
        <v>0</v>
      </c>
      <c r="GV183" s="608">
        <f t="shared" si="1007"/>
        <v>0</v>
      </c>
      <c r="GW183" s="608">
        <f t="shared" si="1007"/>
        <v>0</v>
      </c>
      <c r="GX183" s="608">
        <f t="shared" si="1007"/>
        <v>0</v>
      </c>
      <c r="GY183" s="608">
        <f t="shared" si="1007"/>
        <v>0</v>
      </c>
      <c r="GZ183" s="608">
        <f t="shared" si="1007"/>
        <v>0</v>
      </c>
      <c r="HA183" s="608">
        <f t="shared" si="1007"/>
        <v>0</v>
      </c>
      <c r="HB183" s="608">
        <f t="shared" si="1007"/>
        <v>0</v>
      </c>
      <c r="HC183" s="608">
        <f t="shared" si="1007"/>
        <v>0</v>
      </c>
      <c r="HD183" s="610">
        <f t="shared" si="1008"/>
        <v>-1.84</v>
      </c>
      <c r="HE183" s="611"/>
      <c r="HF183" s="607">
        <f t="shared" si="1009"/>
        <v>-12.28</v>
      </c>
      <c r="HG183" s="608">
        <f t="shared" si="1009"/>
        <v>0</v>
      </c>
      <c r="HH183" s="608">
        <f t="shared" si="1009"/>
        <v>0</v>
      </c>
      <c r="HI183" s="608">
        <f t="shared" si="1009"/>
        <v>0</v>
      </c>
      <c r="HJ183" s="608">
        <f t="shared" si="1009"/>
        <v>0</v>
      </c>
      <c r="HK183" s="608">
        <f t="shared" si="1009"/>
        <v>0</v>
      </c>
      <c r="HL183" s="608">
        <f t="shared" si="1009"/>
        <v>0</v>
      </c>
      <c r="HM183" s="608">
        <f t="shared" si="1009"/>
        <v>0</v>
      </c>
      <c r="HN183" s="608">
        <f t="shared" si="1009"/>
        <v>0</v>
      </c>
      <c r="HO183" s="608">
        <f t="shared" si="1009"/>
        <v>0</v>
      </c>
      <c r="HP183" s="608">
        <f t="shared" si="1009"/>
        <v>0</v>
      </c>
      <c r="HQ183" s="608">
        <f t="shared" si="1009"/>
        <v>0</v>
      </c>
      <c r="HR183" s="610">
        <f t="shared" si="1010"/>
        <v>-12.28</v>
      </c>
      <c r="HS183" s="611"/>
      <c r="HT183" s="607">
        <f t="shared" si="1011"/>
        <v>-0.45</v>
      </c>
      <c r="HU183" s="608">
        <f t="shared" si="1011"/>
        <v>0</v>
      </c>
      <c r="HV183" s="608">
        <f t="shared" si="1011"/>
        <v>0</v>
      </c>
      <c r="HW183" s="608">
        <f t="shared" si="1011"/>
        <v>0</v>
      </c>
      <c r="HX183" s="608">
        <f t="shared" si="1011"/>
        <v>0</v>
      </c>
      <c r="HY183" s="608">
        <f t="shared" si="1011"/>
        <v>0</v>
      </c>
      <c r="HZ183" s="608">
        <f t="shared" si="1011"/>
        <v>0</v>
      </c>
      <c r="IA183" s="608">
        <f t="shared" si="1011"/>
        <v>0</v>
      </c>
      <c r="IB183" s="608">
        <f t="shared" si="1011"/>
        <v>0</v>
      </c>
      <c r="IC183" s="608">
        <f t="shared" si="1011"/>
        <v>0</v>
      </c>
      <c r="ID183" s="608">
        <f t="shared" si="1011"/>
        <v>0</v>
      </c>
      <c r="IE183" s="608">
        <f t="shared" si="1011"/>
        <v>0</v>
      </c>
      <c r="IF183" s="610">
        <f t="shared" si="1012"/>
        <v>-0.45</v>
      </c>
      <c r="IG183" s="611"/>
      <c r="IH183" s="607">
        <f t="shared" si="1013"/>
        <v>-1.82</v>
      </c>
      <c r="II183" s="608">
        <f t="shared" si="1013"/>
        <v>0</v>
      </c>
      <c r="IJ183" s="608">
        <f t="shared" si="1013"/>
        <v>0</v>
      </c>
      <c r="IK183" s="608">
        <f t="shared" si="1013"/>
        <v>0</v>
      </c>
      <c r="IL183" s="608">
        <f t="shared" si="1013"/>
        <v>0</v>
      </c>
      <c r="IM183" s="608">
        <f t="shared" si="1013"/>
        <v>0</v>
      </c>
      <c r="IN183" s="608">
        <f t="shared" si="1013"/>
        <v>0</v>
      </c>
      <c r="IO183" s="608">
        <f t="shared" si="1013"/>
        <v>0</v>
      </c>
      <c r="IP183" s="608">
        <f t="shared" si="1013"/>
        <v>0</v>
      </c>
      <c r="IQ183" s="608">
        <f t="shared" si="1013"/>
        <v>0</v>
      </c>
      <c r="IR183" s="608">
        <f t="shared" si="1013"/>
        <v>0</v>
      </c>
      <c r="IS183" s="608">
        <f t="shared" si="1013"/>
        <v>0</v>
      </c>
      <c r="IT183" s="610">
        <f t="shared" si="1014"/>
        <v>-1.82</v>
      </c>
      <c r="IU183" s="611"/>
      <c r="IV183" s="607">
        <f t="shared" si="1015"/>
        <v>9.5299999999999994</v>
      </c>
      <c r="IW183" s="608">
        <f t="shared" si="1015"/>
        <v>0</v>
      </c>
      <c r="IX183" s="608">
        <f t="shared" si="1015"/>
        <v>0</v>
      </c>
      <c r="IY183" s="608">
        <f t="shared" si="1015"/>
        <v>0</v>
      </c>
      <c r="IZ183" s="608">
        <f t="shared" si="1015"/>
        <v>0</v>
      </c>
      <c r="JA183" s="608">
        <f t="shared" si="1015"/>
        <v>0</v>
      </c>
      <c r="JB183" s="608">
        <f t="shared" si="1015"/>
        <v>0</v>
      </c>
      <c r="JC183" s="608">
        <f t="shared" si="1015"/>
        <v>0</v>
      </c>
      <c r="JD183" s="608">
        <f t="shared" si="1015"/>
        <v>0</v>
      </c>
      <c r="JE183" s="608">
        <f t="shared" si="1015"/>
        <v>0</v>
      </c>
      <c r="JF183" s="608">
        <f t="shared" si="1015"/>
        <v>0</v>
      </c>
      <c r="JG183" s="608">
        <f t="shared" si="1015"/>
        <v>0</v>
      </c>
      <c r="JH183" s="610">
        <f t="shared" si="1016"/>
        <v>9.5299999999999994</v>
      </c>
      <c r="JI183" s="611"/>
      <c r="JJ183" s="607">
        <f t="shared" si="1017"/>
        <v>-3.19</v>
      </c>
      <c r="JK183" s="608">
        <f t="shared" si="1017"/>
        <v>0</v>
      </c>
      <c r="JL183" s="608">
        <f t="shared" si="1017"/>
        <v>0</v>
      </c>
      <c r="JM183" s="608">
        <f t="shared" si="1017"/>
        <v>0</v>
      </c>
      <c r="JN183" s="608">
        <f t="shared" si="1017"/>
        <v>0</v>
      </c>
      <c r="JO183" s="608">
        <f t="shared" si="1017"/>
        <v>0</v>
      </c>
      <c r="JP183" s="608">
        <f t="shared" si="1017"/>
        <v>0</v>
      </c>
      <c r="JQ183" s="608">
        <f t="shared" si="1017"/>
        <v>0</v>
      </c>
      <c r="JR183" s="608">
        <f t="shared" si="1017"/>
        <v>0</v>
      </c>
      <c r="JS183" s="608">
        <f t="shared" si="1017"/>
        <v>0</v>
      </c>
      <c r="JT183" s="608">
        <f t="shared" si="1017"/>
        <v>0</v>
      </c>
      <c r="JU183" s="608">
        <f t="shared" si="1017"/>
        <v>0</v>
      </c>
      <c r="JV183" s="610">
        <f t="shared" si="1018"/>
        <v>-3.19</v>
      </c>
      <c r="JW183" s="611"/>
      <c r="JX183" s="607">
        <f t="shared" si="1019"/>
        <v>-5.46</v>
      </c>
      <c r="JY183" s="608">
        <f t="shared" si="1019"/>
        <v>0</v>
      </c>
      <c r="JZ183" s="608">
        <f t="shared" si="1019"/>
        <v>0</v>
      </c>
      <c r="KA183" s="608">
        <f t="shared" si="1019"/>
        <v>0</v>
      </c>
      <c r="KB183" s="608">
        <f t="shared" si="1019"/>
        <v>0</v>
      </c>
      <c r="KC183" s="608">
        <f t="shared" si="1019"/>
        <v>0</v>
      </c>
      <c r="KD183" s="608">
        <f t="shared" si="1019"/>
        <v>0</v>
      </c>
      <c r="KE183" s="608">
        <f t="shared" si="1019"/>
        <v>0</v>
      </c>
      <c r="KF183" s="608">
        <f t="shared" si="1019"/>
        <v>0</v>
      </c>
      <c r="KG183" s="608">
        <f t="shared" si="1019"/>
        <v>0</v>
      </c>
      <c r="KH183" s="608">
        <f t="shared" si="1019"/>
        <v>0</v>
      </c>
      <c r="KI183" s="608">
        <f t="shared" si="1019"/>
        <v>0</v>
      </c>
      <c r="KJ183" s="610">
        <f t="shared" si="1020"/>
        <v>-5.46</v>
      </c>
      <c r="KK183" s="611"/>
      <c r="KL183" s="607">
        <f t="shared" si="1021"/>
        <v>348.58</v>
      </c>
      <c r="KM183" s="608">
        <f t="shared" si="1021"/>
        <v>0</v>
      </c>
      <c r="KN183" s="608">
        <f t="shared" si="1021"/>
        <v>0</v>
      </c>
      <c r="KO183" s="608">
        <f t="shared" si="1021"/>
        <v>0</v>
      </c>
      <c r="KP183" s="608">
        <f t="shared" si="1021"/>
        <v>0</v>
      </c>
      <c r="KQ183" s="608">
        <f t="shared" si="1021"/>
        <v>0</v>
      </c>
      <c r="KR183" s="608">
        <f t="shared" si="1021"/>
        <v>0</v>
      </c>
      <c r="KS183" s="608">
        <f t="shared" si="1021"/>
        <v>0</v>
      </c>
      <c r="KT183" s="608">
        <f t="shared" si="1021"/>
        <v>0</v>
      </c>
      <c r="KU183" s="608">
        <f t="shared" si="1021"/>
        <v>0</v>
      </c>
      <c r="KV183" s="608">
        <f t="shared" si="1021"/>
        <v>0</v>
      </c>
      <c r="KW183" s="608">
        <f t="shared" si="1021"/>
        <v>0</v>
      </c>
      <c r="KX183" s="610">
        <f t="shared" si="1022"/>
        <v>348.58</v>
      </c>
      <c r="KY183" s="611"/>
      <c r="KZ183" s="607">
        <f t="shared" si="1023"/>
        <v>8.6300000000000008</v>
      </c>
      <c r="LA183" s="608">
        <f t="shared" si="1023"/>
        <v>0</v>
      </c>
      <c r="LB183" s="608">
        <f t="shared" si="1023"/>
        <v>0</v>
      </c>
      <c r="LC183" s="608">
        <f t="shared" si="1023"/>
        <v>0</v>
      </c>
      <c r="LD183" s="608">
        <f t="shared" si="1023"/>
        <v>0</v>
      </c>
      <c r="LE183" s="608">
        <f t="shared" si="1023"/>
        <v>0</v>
      </c>
      <c r="LF183" s="608">
        <f t="shared" si="1023"/>
        <v>0</v>
      </c>
      <c r="LG183" s="608">
        <f t="shared" si="1023"/>
        <v>0</v>
      </c>
      <c r="LH183" s="608">
        <f t="shared" si="1023"/>
        <v>0</v>
      </c>
      <c r="LI183" s="608">
        <f t="shared" si="1023"/>
        <v>0</v>
      </c>
      <c r="LJ183" s="608">
        <f t="shared" si="1023"/>
        <v>0</v>
      </c>
      <c r="LK183" s="608">
        <f t="shared" si="1023"/>
        <v>0</v>
      </c>
      <c r="LL183" s="610">
        <f t="shared" si="1024"/>
        <v>8.6300000000000008</v>
      </c>
      <c r="LM183" s="611"/>
      <c r="LN183" s="607">
        <f t="shared" si="1025"/>
        <v>-0.45</v>
      </c>
      <c r="LO183" s="608">
        <f t="shared" si="1025"/>
        <v>0</v>
      </c>
      <c r="LP183" s="608">
        <f t="shared" si="1025"/>
        <v>0</v>
      </c>
      <c r="LQ183" s="608">
        <f t="shared" si="1025"/>
        <v>0</v>
      </c>
      <c r="LR183" s="608">
        <f t="shared" si="1025"/>
        <v>0</v>
      </c>
      <c r="LS183" s="608">
        <f t="shared" si="1025"/>
        <v>0</v>
      </c>
      <c r="LT183" s="608">
        <f t="shared" si="1025"/>
        <v>0</v>
      </c>
      <c r="LU183" s="608">
        <f t="shared" si="1025"/>
        <v>0</v>
      </c>
      <c r="LV183" s="608">
        <f t="shared" si="1025"/>
        <v>0</v>
      </c>
      <c r="LW183" s="608">
        <f t="shared" si="1025"/>
        <v>0</v>
      </c>
      <c r="LX183" s="608">
        <f t="shared" si="1025"/>
        <v>0</v>
      </c>
      <c r="LY183" s="608">
        <f t="shared" si="1025"/>
        <v>0</v>
      </c>
      <c r="LZ183" s="610">
        <f t="shared" si="1026"/>
        <v>-0.45</v>
      </c>
      <c r="MA183" s="611"/>
      <c r="MB183" s="607">
        <f t="shared" si="1027"/>
        <v>-0.9</v>
      </c>
      <c r="MC183" s="608">
        <f t="shared" si="1027"/>
        <v>0</v>
      </c>
      <c r="MD183" s="608">
        <f t="shared" si="1027"/>
        <v>0</v>
      </c>
      <c r="ME183" s="608">
        <f t="shared" si="1027"/>
        <v>0</v>
      </c>
      <c r="MF183" s="608">
        <f t="shared" si="1027"/>
        <v>0</v>
      </c>
      <c r="MG183" s="608">
        <f t="shared" si="1027"/>
        <v>0</v>
      </c>
      <c r="MH183" s="608">
        <f t="shared" si="1027"/>
        <v>0</v>
      </c>
      <c r="MI183" s="608">
        <f t="shared" si="1027"/>
        <v>0</v>
      </c>
      <c r="MJ183" s="608">
        <f t="shared" si="1027"/>
        <v>0</v>
      </c>
      <c r="MK183" s="608">
        <f t="shared" si="1027"/>
        <v>0</v>
      </c>
      <c r="ML183" s="608">
        <f t="shared" si="1027"/>
        <v>0</v>
      </c>
      <c r="MM183" s="608">
        <f t="shared" si="1027"/>
        <v>0</v>
      </c>
      <c r="MN183" s="610">
        <f t="shared" si="1028"/>
        <v>-0.9</v>
      </c>
      <c r="MO183" s="611"/>
      <c r="MP183" s="607">
        <f t="shared" si="1029"/>
        <v>-3.18</v>
      </c>
      <c r="MQ183" s="608">
        <f t="shared" si="1029"/>
        <v>0</v>
      </c>
      <c r="MR183" s="608">
        <f t="shared" si="1029"/>
        <v>0</v>
      </c>
      <c r="MS183" s="608">
        <f t="shared" si="1029"/>
        <v>0</v>
      </c>
      <c r="MT183" s="608">
        <f t="shared" si="1029"/>
        <v>0</v>
      </c>
      <c r="MU183" s="608">
        <f t="shared" si="1029"/>
        <v>0</v>
      </c>
      <c r="MV183" s="608">
        <f t="shared" si="1029"/>
        <v>0</v>
      </c>
      <c r="MW183" s="608">
        <f t="shared" si="1029"/>
        <v>0</v>
      </c>
      <c r="MX183" s="608">
        <f t="shared" si="1029"/>
        <v>0</v>
      </c>
      <c r="MY183" s="608">
        <f t="shared" si="1029"/>
        <v>0</v>
      </c>
      <c r="MZ183" s="608">
        <f t="shared" si="1029"/>
        <v>0</v>
      </c>
      <c r="NA183" s="608">
        <f t="shared" si="1029"/>
        <v>0</v>
      </c>
      <c r="NB183" s="610">
        <f t="shared" si="1030"/>
        <v>-3.18</v>
      </c>
      <c r="NC183" s="611"/>
      <c r="ND183" s="607">
        <f t="shared" si="1031"/>
        <v>14.96</v>
      </c>
      <c r="NE183" s="608">
        <f t="shared" si="1031"/>
        <v>0</v>
      </c>
      <c r="NF183" s="608">
        <f t="shared" si="1031"/>
        <v>0</v>
      </c>
      <c r="NG183" s="608">
        <f t="shared" si="1031"/>
        <v>0</v>
      </c>
      <c r="NH183" s="608">
        <f t="shared" si="1031"/>
        <v>0</v>
      </c>
      <c r="NI183" s="608">
        <f t="shared" si="1031"/>
        <v>0</v>
      </c>
      <c r="NJ183" s="608">
        <f t="shared" si="1031"/>
        <v>0</v>
      </c>
      <c r="NK183" s="608">
        <f t="shared" si="1031"/>
        <v>0</v>
      </c>
      <c r="NL183" s="608">
        <f t="shared" si="1031"/>
        <v>0</v>
      </c>
      <c r="NM183" s="608">
        <f t="shared" si="1031"/>
        <v>0</v>
      </c>
      <c r="NN183" s="608">
        <f t="shared" si="1031"/>
        <v>0</v>
      </c>
      <c r="NO183" s="608">
        <f t="shared" si="1031"/>
        <v>0</v>
      </c>
      <c r="NP183" s="610">
        <f t="shared" si="1032"/>
        <v>14.96</v>
      </c>
      <c r="NQ183" s="611"/>
      <c r="NR183" s="607">
        <f t="shared" si="1033"/>
        <v>-1.82</v>
      </c>
      <c r="NS183" s="608">
        <f t="shared" si="1033"/>
        <v>0</v>
      </c>
      <c r="NT183" s="608">
        <f t="shared" si="1033"/>
        <v>0</v>
      </c>
      <c r="NU183" s="608">
        <f t="shared" si="1033"/>
        <v>0</v>
      </c>
      <c r="NV183" s="608">
        <f t="shared" si="1033"/>
        <v>0</v>
      </c>
      <c r="NW183" s="608">
        <f t="shared" si="1033"/>
        <v>0</v>
      </c>
      <c r="NX183" s="608">
        <f t="shared" si="1033"/>
        <v>0</v>
      </c>
      <c r="NY183" s="608">
        <f t="shared" si="1033"/>
        <v>0</v>
      </c>
      <c r="NZ183" s="608">
        <f t="shared" si="1033"/>
        <v>0</v>
      </c>
      <c r="OA183" s="608">
        <f t="shared" si="1033"/>
        <v>0</v>
      </c>
      <c r="OB183" s="608">
        <f t="shared" si="1033"/>
        <v>0</v>
      </c>
      <c r="OC183" s="608">
        <f t="shared" si="1033"/>
        <v>0</v>
      </c>
      <c r="OD183" s="610">
        <f t="shared" si="1034"/>
        <v>-1.82</v>
      </c>
      <c r="OE183" s="611"/>
      <c r="OF183" s="607">
        <f t="shared" si="1035"/>
        <v>-0.45</v>
      </c>
      <c r="OG183" s="608">
        <f t="shared" si="1035"/>
        <v>0</v>
      </c>
      <c r="OH183" s="608">
        <f t="shared" si="1035"/>
        <v>0</v>
      </c>
      <c r="OI183" s="608">
        <f t="shared" si="1035"/>
        <v>0</v>
      </c>
      <c r="OJ183" s="608">
        <f t="shared" si="1035"/>
        <v>0</v>
      </c>
      <c r="OK183" s="608">
        <f t="shared" si="1035"/>
        <v>0</v>
      </c>
      <c r="OL183" s="608">
        <f t="shared" si="1035"/>
        <v>0</v>
      </c>
      <c r="OM183" s="608">
        <f t="shared" si="1035"/>
        <v>0</v>
      </c>
      <c r="ON183" s="608">
        <f t="shared" si="1035"/>
        <v>0</v>
      </c>
      <c r="OO183" s="608">
        <f t="shared" si="1035"/>
        <v>0</v>
      </c>
      <c r="OP183" s="608">
        <f t="shared" si="1035"/>
        <v>0</v>
      </c>
      <c r="OQ183" s="608">
        <f t="shared" si="1035"/>
        <v>0</v>
      </c>
      <c r="OR183" s="610">
        <f t="shared" si="1036"/>
        <v>-0.45</v>
      </c>
      <c r="OS183" s="611"/>
      <c r="OT183" s="607">
        <f t="shared" si="1037"/>
        <v>-3.64</v>
      </c>
      <c r="OU183" s="608">
        <f t="shared" si="1037"/>
        <v>0</v>
      </c>
      <c r="OV183" s="608">
        <f t="shared" si="1037"/>
        <v>0</v>
      </c>
      <c r="OW183" s="608">
        <f t="shared" si="1037"/>
        <v>0</v>
      </c>
      <c r="OX183" s="608">
        <f t="shared" si="1037"/>
        <v>0</v>
      </c>
      <c r="OY183" s="608">
        <f t="shared" si="1037"/>
        <v>0</v>
      </c>
      <c r="OZ183" s="608">
        <f t="shared" si="1037"/>
        <v>0</v>
      </c>
      <c r="PA183" s="608">
        <f t="shared" si="1037"/>
        <v>0</v>
      </c>
      <c r="PB183" s="608">
        <f t="shared" si="1037"/>
        <v>0</v>
      </c>
      <c r="PC183" s="608">
        <f t="shared" si="1037"/>
        <v>0</v>
      </c>
      <c r="PD183" s="608">
        <f t="shared" si="1037"/>
        <v>0</v>
      </c>
      <c r="PE183" s="608">
        <f t="shared" si="1037"/>
        <v>0</v>
      </c>
      <c r="PF183" s="610">
        <f t="shared" si="1038"/>
        <v>-3.64</v>
      </c>
      <c r="PG183" s="611"/>
      <c r="PH183" s="607">
        <f t="shared" si="1039"/>
        <v>-0.45</v>
      </c>
      <c r="PI183" s="608">
        <f t="shared" si="1039"/>
        <v>0</v>
      </c>
      <c r="PJ183" s="608">
        <f t="shared" si="1039"/>
        <v>0</v>
      </c>
      <c r="PK183" s="608">
        <f t="shared" si="1039"/>
        <v>0</v>
      </c>
      <c r="PL183" s="608">
        <f t="shared" si="1039"/>
        <v>0</v>
      </c>
      <c r="PM183" s="608">
        <f t="shared" si="1039"/>
        <v>0</v>
      </c>
      <c r="PN183" s="608">
        <f t="shared" si="1039"/>
        <v>0</v>
      </c>
      <c r="PO183" s="608">
        <f t="shared" si="1039"/>
        <v>0</v>
      </c>
      <c r="PP183" s="608">
        <f t="shared" si="1039"/>
        <v>0</v>
      </c>
      <c r="PQ183" s="608">
        <f t="shared" si="1039"/>
        <v>0</v>
      </c>
      <c r="PR183" s="608">
        <f t="shared" si="1039"/>
        <v>0</v>
      </c>
      <c r="PS183" s="608">
        <f t="shared" si="1039"/>
        <v>0</v>
      </c>
      <c r="PT183" s="610">
        <f t="shared" si="1040"/>
        <v>-0.45</v>
      </c>
      <c r="PU183" s="611"/>
      <c r="PV183" s="610">
        <f t="shared" si="1041"/>
        <v>316.87</v>
      </c>
      <c r="PW183" s="610">
        <f t="shared" si="1041"/>
        <v>0</v>
      </c>
      <c r="PX183" s="610">
        <f t="shared" si="1041"/>
        <v>0</v>
      </c>
      <c r="PY183" s="610">
        <f t="shared" si="1041"/>
        <v>0</v>
      </c>
      <c r="PZ183" s="610">
        <f t="shared" si="1041"/>
        <v>0</v>
      </c>
      <c r="QA183" s="610">
        <f t="shared" si="1041"/>
        <v>0</v>
      </c>
      <c r="QB183" s="610">
        <f t="shared" si="1041"/>
        <v>0</v>
      </c>
      <c r="QC183" s="610">
        <f t="shared" si="1041"/>
        <v>0</v>
      </c>
      <c r="QD183" s="610">
        <f t="shared" si="1041"/>
        <v>0</v>
      </c>
      <c r="QE183" s="610">
        <f t="shared" si="1041"/>
        <v>0</v>
      </c>
      <c r="QF183" s="610">
        <f t="shared" si="1041"/>
        <v>0</v>
      </c>
      <c r="QG183" s="610">
        <f t="shared" si="1041"/>
        <v>0</v>
      </c>
      <c r="QH183" s="610">
        <f t="shared" si="1042"/>
        <v>316.87</v>
      </c>
    </row>
    <row r="184" spans="1:450" s="412" customFormat="1" x14ac:dyDescent="0.25">
      <c r="A184" s="589" t="s">
        <v>938</v>
      </c>
      <c r="B184" s="255" t="s">
        <v>98</v>
      </c>
      <c r="C184" s="313"/>
      <c r="D184" s="607">
        <f t="shared" si="979"/>
        <v>413.37</v>
      </c>
      <c r="E184" s="608">
        <f t="shared" si="979"/>
        <v>0</v>
      </c>
      <c r="F184" s="608">
        <f t="shared" si="979"/>
        <v>0</v>
      </c>
      <c r="G184" s="608">
        <f t="shared" si="979"/>
        <v>0</v>
      </c>
      <c r="H184" s="608">
        <f t="shared" si="979"/>
        <v>0</v>
      </c>
      <c r="I184" s="608">
        <f t="shared" si="979"/>
        <v>0</v>
      </c>
      <c r="J184" s="608">
        <f t="shared" si="979"/>
        <v>0</v>
      </c>
      <c r="K184" s="608">
        <f t="shared" si="979"/>
        <v>0</v>
      </c>
      <c r="L184" s="608">
        <f t="shared" si="979"/>
        <v>0</v>
      </c>
      <c r="M184" s="608">
        <f t="shared" si="979"/>
        <v>0</v>
      </c>
      <c r="N184" s="608">
        <f t="shared" si="979"/>
        <v>0</v>
      </c>
      <c r="O184" s="608">
        <f t="shared" si="979"/>
        <v>0</v>
      </c>
      <c r="P184" s="610">
        <f t="shared" si="980"/>
        <v>413.37</v>
      </c>
      <c r="Q184" s="611"/>
      <c r="R184" s="607">
        <f t="shared" si="981"/>
        <v>187.89</v>
      </c>
      <c r="S184" s="608">
        <f t="shared" si="981"/>
        <v>0</v>
      </c>
      <c r="T184" s="608">
        <f t="shared" si="981"/>
        <v>0</v>
      </c>
      <c r="U184" s="608">
        <f t="shared" si="981"/>
        <v>0</v>
      </c>
      <c r="V184" s="608">
        <f t="shared" si="981"/>
        <v>0</v>
      </c>
      <c r="W184" s="608">
        <f t="shared" si="981"/>
        <v>0</v>
      </c>
      <c r="X184" s="608">
        <f t="shared" si="981"/>
        <v>0</v>
      </c>
      <c r="Y184" s="608">
        <f t="shared" si="981"/>
        <v>0</v>
      </c>
      <c r="Z184" s="608">
        <f t="shared" si="981"/>
        <v>0</v>
      </c>
      <c r="AA184" s="608">
        <f t="shared" si="981"/>
        <v>0</v>
      </c>
      <c r="AB184" s="608">
        <f t="shared" si="981"/>
        <v>0</v>
      </c>
      <c r="AC184" s="608">
        <f t="shared" si="981"/>
        <v>0</v>
      </c>
      <c r="AD184" s="610">
        <f t="shared" si="982"/>
        <v>187.89</v>
      </c>
      <c r="AE184" s="611"/>
      <c r="AF184" s="607">
        <f t="shared" si="983"/>
        <v>37.57</v>
      </c>
      <c r="AG184" s="608">
        <f t="shared" si="983"/>
        <v>0</v>
      </c>
      <c r="AH184" s="608">
        <f t="shared" si="983"/>
        <v>0</v>
      </c>
      <c r="AI184" s="608">
        <f t="shared" si="983"/>
        <v>0</v>
      </c>
      <c r="AJ184" s="608">
        <f t="shared" si="983"/>
        <v>0</v>
      </c>
      <c r="AK184" s="608">
        <f t="shared" si="983"/>
        <v>0</v>
      </c>
      <c r="AL184" s="608">
        <f t="shared" si="983"/>
        <v>0</v>
      </c>
      <c r="AM184" s="608">
        <f t="shared" si="983"/>
        <v>0</v>
      </c>
      <c r="AN184" s="608">
        <f t="shared" si="983"/>
        <v>0</v>
      </c>
      <c r="AO184" s="608">
        <f t="shared" si="983"/>
        <v>0</v>
      </c>
      <c r="AP184" s="608">
        <f t="shared" si="983"/>
        <v>0</v>
      </c>
      <c r="AQ184" s="608">
        <f t="shared" si="983"/>
        <v>0</v>
      </c>
      <c r="AR184" s="634">
        <f t="shared" si="984"/>
        <v>37.57</v>
      </c>
      <c r="AS184" s="611"/>
      <c r="AT184" s="607">
        <f t="shared" si="985"/>
        <v>413.36</v>
      </c>
      <c r="AU184" s="608">
        <f t="shared" si="985"/>
        <v>0</v>
      </c>
      <c r="AV184" s="608">
        <f t="shared" si="985"/>
        <v>0</v>
      </c>
      <c r="AW184" s="608">
        <f t="shared" si="985"/>
        <v>0</v>
      </c>
      <c r="AX184" s="608">
        <f t="shared" si="985"/>
        <v>0</v>
      </c>
      <c r="AY184" s="608">
        <f t="shared" si="985"/>
        <v>0</v>
      </c>
      <c r="AZ184" s="608">
        <f t="shared" si="985"/>
        <v>0</v>
      </c>
      <c r="BA184" s="608">
        <f t="shared" si="985"/>
        <v>0</v>
      </c>
      <c r="BB184" s="608">
        <f t="shared" si="985"/>
        <v>0</v>
      </c>
      <c r="BC184" s="608">
        <f t="shared" si="985"/>
        <v>0</v>
      </c>
      <c r="BD184" s="608">
        <f t="shared" si="985"/>
        <v>0</v>
      </c>
      <c r="BE184" s="608">
        <f t="shared" si="985"/>
        <v>0</v>
      </c>
      <c r="BF184" s="634">
        <f t="shared" si="986"/>
        <v>413.36</v>
      </c>
      <c r="BG184" s="611"/>
      <c r="BH184" s="607">
        <f t="shared" si="987"/>
        <v>37.58</v>
      </c>
      <c r="BI184" s="608">
        <f t="shared" si="987"/>
        <v>0</v>
      </c>
      <c r="BJ184" s="608">
        <f t="shared" si="987"/>
        <v>0</v>
      </c>
      <c r="BK184" s="608">
        <f t="shared" si="987"/>
        <v>0</v>
      </c>
      <c r="BL184" s="608">
        <f t="shared" si="987"/>
        <v>0</v>
      </c>
      <c r="BM184" s="608">
        <f t="shared" si="987"/>
        <v>0</v>
      </c>
      <c r="BN184" s="608">
        <f t="shared" si="987"/>
        <v>0</v>
      </c>
      <c r="BO184" s="608">
        <f t="shared" si="987"/>
        <v>0</v>
      </c>
      <c r="BP184" s="608">
        <f t="shared" si="987"/>
        <v>0</v>
      </c>
      <c r="BQ184" s="608">
        <f t="shared" si="987"/>
        <v>0</v>
      </c>
      <c r="BR184" s="608">
        <f t="shared" si="987"/>
        <v>0</v>
      </c>
      <c r="BS184" s="608">
        <f t="shared" si="987"/>
        <v>0</v>
      </c>
      <c r="BT184" s="634">
        <f t="shared" si="988"/>
        <v>37.58</v>
      </c>
      <c r="BU184" s="621"/>
      <c r="BV184" s="607">
        <f t="shared" si="989"/>
        <v>1127.3900000000001</v>
      </c>
      <c r="BW184" s="608">
        <f t="shared" si="989"/>
        <v>0</v>
      </c>
      <c r="BX184" s="608">
        <f t="shared" si="989"/>
        <v>0</v>
      </c>
      <c r="BY184" s="608">
        <f t="shared" si="989"/>
        <v>0</v>
      </c>
      <c r="BZ184" s="608">
        <f t="shared" si="989"/>
        <v>0</v>
      </c>
      <c r="CA184" s="608">
        <f t="shared" si="989"/>
        <v>0</v>
      </c>
      <c r="CB184" s="608">
        <f t="shared" si="989"/>
        <v>0</v>
      </c>
      <c r="CC184" s="608">
        <f t="shared" si="989"/>
        <v>0</v>
      </c>
      <c r="CD184" s="608">
        <f t="shared" si="989"/>
        <v>0</v>
      </c>
      <c r="CE184" s="608">
        <f t="shared" si="989"/>
        <v>0</v>
      </c>
      <c r="CF184" s="608">
        <f t="shared" si="989"/>
        <v>0</v>
      </c>
      <c r="CG184" s="608">
        <f t="shared" si="989"/>
        <v>0</v>
      </c>
      <c r="CH184" s="634">
        <f t="shared" si="990"/>
        <v>1127.3900000000001</v>
      </c>
      <c r="CI184" s="611"/>
      <c r="CJ184" s="607">
        <f t="shared" si="991"/>
        <v>112.74</v>
      </c>
      <c r="CK184" s="608">
        <f t="shared" si="991"/>
        <v>0</v>
      </c>
      <c r="CL184" s="608">
        <f t="shared" si="991"/>
        <v>0</v>
      </c>
      <c r="CM184" s="608">
        <f t="shared" si="991"/>
        <v>0</v>
      </c>
      <c r="CN184" s="608">
        <f t="shared" si="991"/>
        <v>0</v>
      </c>
      <c r="CO184" s="608">
        <f t="shared" si="991"/>
        <v>0</v>
      </c>
      <c r="CP184" s="608">
        <f t="shared" si="991"/>
        <v>0</v>
      </c>
      <c r="CQ184" s="608">
        <f t="shared" si="991"/>
        <v>0</v>
      </c>
      <c r="CR184" s="608">
        <f t="shared" si="991"/>
        <v>0</v>
      </c>
      <c r="CS184" s="608">
        <f t="shared" si="991"/>
        <v>0</v>
      </c>
      <c r="CT184" s="608">
        <f t="shared" si="991"/>
        <v>0</v>
      </c>
      <c r="CU184" s="608">
        <f t="shared" si="991"/>
        <v>0</v>
      </c>
      <c r="CV184" s="634">
        <f t="shared" si="992"/>
        <v>112.74</v>
      </c>
      <c r="CW184" s="611"/>
      <c r="CX184" s="607">
        <f t="shared" si="993"/>
        <v>112.74</v>
      </c>
      <c r="CY184" s="608">
        <f t="shared" si="993"/>
        <v>0</v>
      </c>
      <c r="CZ184" s="608">
        <f t="shared" si="993"/>
        <v>0</v>
      </c>
      <c r="DA184" s="608">
        <f t="shared" si="993"/>
        <v>0</v>
      </c>
      <c r="DB184" s="608">
        <f t="shared" si="993"/>
        <v>0</v>
      </c>
      <c r="DC184" s="608">
        <f t="shared" si="993"/>
        <v>0</v>
      </c>
      <c r="DD184" s="608">
        <f t="shared" si="993"/>
        <v>0</v>
      </c>
      <c r="DE184" s="608">
        <f t="shared" si="993"/>
        <v>0</v>
      </c>
      <c r="DF184" s="608">
        <f t="shared" si="993"/>
        <v>0</v>
      </c>
      <c r="DG184" s="608">
        <f t="shared" si="993"/>
        <v>0</v>
      </c>
      <c r="DH184" s="608">
        <f t="shared" si="993"/>
        <v>0</v>
      </c>
      <c r="DI184" s="608">
        <f t="shared" si="993"/>
        <v>0</v>
      </c>
      <c r="DJ184" s="634">
        <f t="shared" si="994"/>
        <v>112.74</v>
      </c>
      <c r="DK184" s="611"/>
      <c r="DL184" s="607">
        <f t="shared" si="995"/>
        <v>75.14</v>
      </c>
      <c r="DM184" s="608">
        <f t="shared" si="995"/>
        <v>0</v>
      </c>
      <c r="DN184" s="608">
        <f t="shared" si="995"/>
        <v>0</v>
      </c>
      <c r="DO184" s="608">
        <f t="shared" si="995"/>
        <v>0</v>
      </c>
      <c r="DP184" s="608">
        <f t="shared" si="995"/>
        <v>0</v>
      </c>
      <c r="DQ184" s="608">
        <f t="shared" si="995"/>
        <v>0</v>
      </c>
      <c r="DR184" s="608">
        <f t="shared" si="995"/>
        <v>0</v>
      </c>
      <c r="DS184" s="608">
        <f t="shared" si="995"/>
        <v>0</v>
      </c>
      <c r="DT184" s="608">
        <f t="shared" si="995"/>
        <v>0</v>
      </c>
      <c r="DU184" s="608">
        <f t="shared" si="995"/>
        <v>0</v>
      </c>
      <c r="DV184" s="608">
        <f t="shared" si="995"/>
        <v>0</v>
      </c>
      <c r="DW184" s="608">
        <f t="shared" si="995"/>
        <v>0</v>
      </c>
      <c r="DX184" s="634">
        <f t="shared" si="996"/>
        <v>75.14</v>
      </c>
      <c r="DY184" s="611"/>
      <c r="DZ184" s="607">
        <f t="shared" si="997"/>
        <v>563.67999999999995</v>
      </c>
      <c r="EA184" s="608">
        <f t="shared" si="997"/>
        <v>0</v>
      </c>
      <c r="EB184" s="608">
        <f t="shared" si="997"/>
        <v>0</v>
      </c>
      <c r="EC184" s="608">
        <f t="shared" si="997"/>
        <v>0</v>
      </c>
      <c r="ED184" s="608">
        <f t="shared" si="997"/>
        <v>0</v>
      </c>
      <c r="EE184" s="608">
        <f t="shared" si="997"/>
        <v>0</v>
      </c>
      <c r="EF184" s="608">
        <f t="shared" si="997"/>
        <v>0</v>
      </c>
      <c r="EG184" s="608">
        <f t="shared" si="997"/>
        <v>0</v>
      </c>
      <c r="EH184" s="608">
        <f t="shared" si="997"/>
        <v>0</v>
      </c>
      <c r="EI184" s="608">
        <f t="shared" si="997"/>
        <v>0</v>
      </c>
      <c r="EJ184" s="608">
        <f t="shared" si="997"/>
        <v>0</v>
      </c>
      <c r="EK184" s="608">
        <f t="shared" si="997"/>
        <v>0</v>
      </c>
      <c r="EL184" s="634">
        <f t="shared" si="998"/>
        <v>563.67999999999995</v>
      </c>
      <c r="EM184" s="611"/>
      <c r="EN184" s="607">
        <f t="shared" si="999"/>
        <v>563.67999999999995</v>
      </c>
      <c r="EO184" s="608">
        <f t="shared" si="999"/>
        <v>0</v>
      </c>
      <c r="EP184" s="608">
        <f t="shared" si="999"/>
        <v>0</v>
      </c>
      <c r="EQ184" s="608">
        <f t="shared" si="999"/>
        <v>0</v>
      </c>
      <c r="ER184" s="608">
        <f t="shared" si="999"/>
        <v>0</v>
      </c>
      <c r="ES184" s="608">
        <f t="shared" si="999"/>
        <v>0</v>
      </c>
      <c r="ET184" s="608">
        <f t="shared" si="999"/>
        <v>0</v>
      </c>
      <c r="EU184" s="608">
        <f t="shared" si="999"/>
        <v>0</v>
      </c>
      <c r="EV184" s="608">
        <f t="shared" si="999"/>
        <v>0</v>
      </c>
      <c r="EW184" s="608">
        <f t="shared" si="999"/>
        <v>0</v>
      </c>
      <c r="EX184" s="608">
        <f t="shared" si="999"/>
        <v>0</v>
      </c>
      <c r="EY184" s="608">
        <f t="shared" si="999"/>
        <v>0</v>
      </c>
      <c r="EZ184" s="634">
        <f t="shared" si="1000"/>
        <v>563.67999999999995</v>
      </c>
      <c r="FA184" s="611"/>
      <c r="FB184" s="607">
        <f t="shared" si="1001"/>
        <v>676.42</v>
      </c>
      <c r="FC184" s="608">
        <f t="shared" si="1001"/>
        <v>0</v>
      </c>
      <c r="FD184" s="608">
        <f t="shared" si="1001"/>
        <v>0</v>
      </c>
      <c r="FE184" s="608">
        <f t="shared" si="1001"/>
        <v>0</v>
      </c>
      <c r="FF184" s="608">
        <f t="shared" si="1001"/>
        <v>0</v>
      </c>
      <c r="FG184" s="608">
        <f t="shared" si="1001"/>
        <v>0</v>
      </c>
      <c r="FH184" s="608">
        <f t="shared" si="1001"/>
        <v>0</v>
      </c>
      <c r="FI184" s="608">
        <f t="shared" si="1001"/>
        <v>0</v>
      </c>
      <c r="FJ184" s="608">
        <f t="shared" si="1001"/>
        <v>0</v>
      </c>
      <c r="FK184" s="608">
        <f t="shared" si="1001"/>
        <v>0</v>
      </c>
      <c r="FL184" s="608">
        <f t="shared" si="1001"/>
        <v>0</v>
      </c>
      <c r="FM184" s="608">
        <f t="shared" si="1001"/>
        <v>0</v>
      </c>
      <c r="FN184" s="634">
        <f t="shared" si="1002"/>
        <v>676.42</v>
      </c>
      <c r="FO184" s="611"/>
      <c r="FP184" s="607">
        <f t="shared" si="1003"/>
        <v>638.84</v>
      </c>
      <c r="FQ184" s="608">
        <f t="shared" si="1003"/>
        <v>0</v>
      </c>
      <c r="FR184" s="608">
        <f t="shared" si="1003"/>
        <v>0</v>
      </c>
      <c r="FS184" s="608">
        <f t="shared" si="1003"/>
        <v>0</v>
      </c>
      <c r="FT184" s="608">
        <f t="shared" si="1003"/>
        <v>0</v>
      </c>
      <c r="FU184" s="608">
        <f t="shared" si="1003"/>
        <v>0</v>
      </c>
      <c r="FV184" s="608">
        <f t="shared" si="1003"/>
        <v>0</v>
      </c>
      <c r="FW184" s="608">
        <f t="shared" si="1003"/>
        <v>0</v>
      </c>
      <c r="FX184" s="608">
        <f t="shared" si="1003"/>
        <v>0</v>
      </c>
      <c r="FY184" s="608">
        <f t="shared" si="1003"/>
        <v>0</v>
      </c>
      <c r="FZ184" s="608">
        <f t="shared" si="1003"/>
        <v>0</v>
      </c>
      <c r="GA184" s="608">
        <f t="shared" si="1003"/>
        <v>0</v>
      </c>
      <c r="GB184" s="634">
        <f t="shared" si="1004"/>
        <v>638.84</v>
      </c>
      <c r="GC184" s="611"/>
      <c r="GD184" s="607">
        <f t="shared" si="1005"/>
        <v>37.57</v>
      </c>
      <c r="GE184" s="608">
        <f t="shared" si="1005"/>
        <v>0</v>
      </c>
      <c r="GF184" s="608">
        <f t="shared" si="1005"/>
        <v>0</v>
      </c>
      <c r="GG184" s="608">
        <f t="shared" si="1005"/>
        <v>0</v>
      </c>
      <c r="GH184" s="608">
        <f t="shared" si="1005"/>
        <v>0</v>
      </c>
      <c r="GI184" s="608">
        <f t="shared" si="1005"/>
        <v>0</v>
      </c>
      <c r="GJ184" s="608">
        <f t="shared" si="1005"/>
        <v>0</v>
      </c>
      <c r="GK184" s="608">
        <f t="shared" si="1005"/>
        <v>0</v>
      </c>
      <c r="GL184" s="608">
        <f t="shared" si="1005"/>
        <v>0</v>
      </c>
      <c r="GM184" s="608">
        <f t="shared" si="1005"/>
        <v>0</v>
      </c>
      <c r="GN184" s="608">
        <f t="shared" si="1005"/>
        <v>0</v>
      </c>
      <c r="GO184" s="608">
        <f t="shared" si="1005"/>
        <v>0</v>
      </c>
      <c r="GP184" s="634">
        <f t="shared" si="1006"/>
        <v>37.57</v>
      </c>
      <c r="GQ184" s="611"/>
      <c r="GR184" s="607">
        <f t="shared" si="1007"/>
        <v>1014.7</v>
      </c>
      <c r="GS184" s="608">
        <f t="shared" si="1007"/>
        <v>0</v>
      </c>
      <c r="GT184" s="608">
        <f t="shared" si="1007"/>
        <v>0</v>
      </c>
      <c r="GU184" s="608">
        <f t="shared" si="1007"/>
        <v>0</v>
      </c>
      <c r="GV184" s="608">
        <f t="shared" si="1007"/>
        <v>0</v>
      </c>
      <c r="GW184" s="608">
        <f t="shared" si="1007"/>
        <v>0</v>
      </c>
      <c r="GX184" s="608">
        <f t="shared" si="1007"/>
        <v>0</v>
      </c>
      <c r="GY184" s="608">
        <f t="shared" si="1007"/>
        <v>0</v>
      </c>
      <c r="GZ184" s="608">
        <f t="shared" si="1007"/>
        <v>0</v>
      </c>
      <c r="HA184" s="608">
        <f t="shared" si="1007"/>
        <v>0</v>
      </c>
      <c r="HB184" s="608">
        <f t="shared" si="1007"/>
        <v>0</v>
      </c>
      <c r="HC184" s="608">
        <f t="shared" si="1007"/>
        <v>0</v>
      </c>
      <c r="HD184" s="634">
        <f t="shared" si="1008"/>
        <v>1014.7</v>
      </c>
      <c r="HE184" s="611"/>
      <c r="HF184" s="607">
        <f t="shared" si="1009"/>
        <v>1014.63</v>
      </c>
      <c r="HG184" s="608">
        <f t="shared" si="1009"/>
        <v>0</v>
      </c>
      <c r="HH184" s="608">
        <f t="shared" si="1009"/>
        <v>0</v>
      </c>
      <c r="HI184" s="608">
        <f t="shared" si="1009"/>
        <v>0</v>
      </c>
      <c r="HJ184" s="608">
        <f t="shared" si="1009"/>
        <v>0</v>
      </c>
      <c r="HK184" s="608">
        <f t="shared" si="1009"/>
        <v>0</v>
      </c>
      <c r="HL184" s="608">
        <f t="shared" si="1009"/>
        <v>0</v>
      </c>
      <c r="HM184" s="608">
        <f t="shared" si="1009"/>
        <v>0</v>
      </c>
      <c r="HN184" s="608">
        <f t="shared" si="1009"/>
        <v>0</v>
      </c>
      <c r="HO184" s="608">
        <f t="shared" si="1009"/>
        <v>0</v>
      </c>
      <c r="HP184" s="608">
        <f t="shared" si="1009"/>
        <v>0</v>
      </c>
      <c r="HQ184" s="608">
        <f t="shared" si="1009"/>
        <v>0</v>
      </c>
      <c r="HR184" s="634">
        <f t="shared" si="1010"/>
        <v>1014.63</v>
      </c>
      <c r="HS184" s="611"/>
      <c r="HT184" s="607">
        <f t="shared" si="1011"/>
        <v>37.57</v>
      </c>
      <c r="HU184" s="608">
        <f t="shared" si="1011"/>
        <v>0</v>
      </c>
      <c r="HV184" s="608">
        <f t="shared" si="1011"/>
        <v>0</v>
      </c>
      <c r="HW184" s="608">
        <f t="shared" si="1011"/>
        <v>0</v>
      </c>
      <c r="HX184" s="608">
        <f t="shared" si="1011"/>
        <v>0</v>
      </c>
      <c r="HY184" s="608">
        <f t="shared" si="1011"/>
        <v>0</v>
      </c>
      <c r="HZ184" s="608">
        <f t="shared" si="1011"/>
        <v>0</v>
      </c>
      <c r="IA184" s="608">
        <f t="shared" si="1011"/>
        <v>0</v>
      </c>
      <c r="IB184" s="608">
        <f t="shared" si="1011"/>
        <v>0</v>
      </c>
      <c r="IC184" s="608">
        <f t="shared" si="1011"/>
        <v>0</v>
      </c>
      <c r="ID184" s="608">
        <f t="shared" si="1011"/>
        <v>0</v>
      </c>
      <c r="IE184" s="608">
        <f t="shared" si="1011"/>
        <v>0</v>
      </c>
      <c r="IF184" s="634">
        <f t="shared" si="1012"/>
        <v>37.57</v>
      </c>
      <c r="IG184" s="611"/>
      <c r="IH184" s="607">
        <f t="shared" si="1013"/>
        <v>150.32</v>
      </c>
      <c r="II184" s="608">
        <f t="shared" si="1013"/>
        <v>0</v>
      </c>
      <c r="IJ184" s="608">
        <f t="shared" si="1013"/>
        <v>0</v>
      </c>
      <c r="IK184" s="608">
        <f t="shared" si="1013"/>
        <v>0</v>
      </c>
      <c r="IL184" s="608">
        <f t="shared" si="1013"/>
        <v>0</v>
      </c>
      <c r="IM184" s="608">
        <f t="shared" si="1013"/>
        <v>0</v>
      </c>
      <c r="IN184" s="608">
        <f t="shared" si="1013"/>
        <v>0</v>
      </c>
      <c r="IO184" s="608">
        <f t="shared" si="1013"/>
        <v>0</v>
      </c>
      <c r="IP184" s="608">
        <f t="shared" si="1013"/>
        <v>0</v>
      </c>
      <c r="IQ184" s="608">
        <f t="shared" si="1013"/>
        <v>0</v>
      </c>
      <c r="IR184" s="608">
        <f t="shared" si="1013"/>
        <v>0</v>
      </c>
      <c r="IS184" s="608">
        <f t="shared" si="1013"/>
        <v>0</v>
      </c>
      <c r="IT184" s="634">
        <f t="shared" si="1014"/>
        <v>150.32</v>
      </c>
      <c r="IU184" s="611"/>
      <c r="IV184" s="607">
        <f t="shared" si="1015"/>
        <v>75.14</v>
      </c>
      <c r="IW184" s="608">
        <f t="shared" si="1015"/>
        <v>0</v>
      </c>
      <c r="IX184" s="608">
        <f t="shared" si="1015"/>
        <v>0</v>
      </c>
      <c r="IY184" s="608">
        <f t="shared" si="1015"/>
        <v>0</v>
      </c>
      <c r="IZ184" s="608">
        <f t="shared" si="1015"/>
        <v>0</v>
      </c>
      <c r="JA184" s="608">
        <f t="shared" si="1015"/>
        <v>0</v>
      </c>
      <c r="JB184" s="608">
        <f t="shared" si="1015"/>
        <v>0</v>
      </c>
      <c r="JC184" s="608">
        <f t="shared" si="1015"/>
        <v>0</v>
      </c>
      <c r="JD184" s="608">
        <f t="shared" si="1015"/>
        <v>0</v>
      </c>
      <c r="JE184" s="608">
        <f t="shared" si="1015"/>
        <v>0</v>
      </c>
      <c r="JF184" s="608">
        <f t="shared" si="1015"/>
        <v>0</v>
      </c>
      <c r="JG184" s="608">
        <f t="shared" si="1015"/>
        <v>0</v>
      </c>
      <c r="JH184" s="634">
        <f t="shared" si="1016"/>
        <v>75.14</v>
      </c>
      <c r="JI184" s="611"/>
      <c r="JJ184" s="607">
        <f t="shared" si="1017"/>
        <v>263.06</v>
      </c>
      <c r="JK184" s="608">
        <f t="shared" si="1017"/>
        <v>0</v>
      </c>
      <c r="JL184" s="608">
        <f t="shared" si="1017"/>
        <v>0</v>
      </c>
      <c r="JM184" s="608">
        <f t="shared" si="1017"/>
        <v>0</v>
      </c>
      <c r="JN184" s="608">
        <f t="shared" si="1017"/>
        <v>0</v>
      </c>
      <c r="JO184" s="608">
        <f t="shared" si="1017"/>
        <v>0</v>
      </c>
      <c r="JP184" s="608">
        <f t="shared" si="1017"/>
        <v>0</v>
      </c>
      <c r="JQ184" s="608">
        <f t="shared" si="1017"/>
        <v>0</v>
      </c>
      <c r="JR184" s="608">
        <f t="shared" si="1017"/>
        <v>0</v>
      </c>
      <c r="JS184" s="608">
        <f t="shared" si="1017"/>
        <v>0</v>
      </c>
      <c r="JT184" s="608">
        <f t="shared" si="1017"/>
        <v>0</v>
      </c>
      <c r="JU184" s="608">
        <f t="shared" si="1017"/>
        <v>0</v>
      </c>
      <c r="JV184" s="634">
        <f t="shared" si="1018"/>
        <v>263.06</v>
      </c>
      <c r="JW184" s="611"/>
      <c r="JX184" s="607">
        <f t="shared" si="1019"/>
        <v>450.95</v>
      </c>
      <c r="JY184" s="608">
        <f t="shared" si="1019"/>
        <v>0</v>
      </c>
      <c r="JZ184" s="608">
        <f t="shared" si="1019"/>
        <v>0</v>
      </c>
      <c r="KA184" s="608">
        <f t="shared" si="1019"/>
        <v>0</v>
      </c>
      <c r="KB184" s="608">
        <f t="shared" si="1019"/>
        <v>0</v>
      </c>
      <c r="KC184" s="608">
        <f t="shared" si="1019"/>
        <v>0</v>
      </c>
      <c r="KD184" s="608">
        <f t="shared" si="1019"/>
        <v>0</v>
      </c>
      <c r="KE184" s="608">
        <f t="shared" si="1019"/>
        <v>0</v>
      </c>
      <c r="KF184" s="608">
        <f t="shared" si="1019"/>
        <v>0</v>
      </c>
      <c r="KG184" s="608">
        <f t="shared" si="1019"/>
        <v>0</v>
      </c>
      <c r="KH184" s="608">
        <f t="shared" si="1019"/>
        <v>0</v>
      </c>
      <c r="KI184" s="608">
        <f t="shared" si="1019"/>
        <v>0</v>
      </c>
      <c r="KJ184" s="634">
        <f t="shared" si="1020"/>
        <v>450.95</v>
      </c>
      <c r="KK184" s="611"/>
      <c r="KL184" s="607">
        <f t="shared" si="1021"/>
        <v>37.57</v>
      </c>
      <c r="KM184" s="608">
        <f t="shared" si="1021"/>
        <v>0</v>
      </c>
      <c r="KN184" s="608">
        <f t="shared" si="1021"/>
        <v>0</v>
      </c>
      <c r="KO184" s="608">
        <f t="shared" si="1021"/>
        <v>0</v>
      </c>
      <c r="KP184" s="608">
        <f t="shared" si="1021"/>
        <v>0</v>
      </c>
      <c r="KQ184" s="608">
        <f t="shared" si="1021"/>
        <v>0</v>
      </c>
      <c r="KR184" s="608">
        <f t="shared" si="1021"/>
        <v>0</v>
      </c>
      <c r="KS184" s="608">
        <f t="shared" si="1021"/>
        <v>0</v>
      </c>
      <c r="KT184" s="608">
        <f t="shared" si="1021"/>
        <v>0</v>
      </c>
      <c r="KU184" s="608">
        <f t="shared" si="1021"/>
        <v>0</v>
      </c>
      <c r="KV184" s="608">
        <f t="shared" si="1021"/>
        <v>0</v>
      </c>
      <c r="KW184" s="608">
        <f t="shared" si="1021"/>
        <v>0</v>
      </c>
      <c r="KX184" s="634">
        <f t="shared" si="1022"/>
        <v>37.57</v>
      </c>
      <c r="KY184" s="611"/>
      <c r="KZ184" s="607">
        <f t="shared" si="1023"/>
        <v>150.30000000000001</v>
      </c>
      <c r="LA184" s="608">
        <f t="shared" si="1023"/>
        <v>0</v>
      </c>
      <c r="LB184" s="608">
        <f t="shared" si="1023"/>
        <v>0</v>
      </c>
      <c r="LC184" s="608">
        <f t="shared" si="1023"/>
        <v>0</v>
      </c>
      <c r="LD184" s="608">
        <f t="shared" si="1023"/>
        <v>0</v>
      </c>
      <c r="LE184" s="608">
        <f t="shared" si="1023"/>
        <v>0</v>
      </c>
      <c r="LF184" s="608">
        <f t="shared" si="1023"/>
        <v>0</v>
      </c>
      <c r="LG184" s="608">
        <f t="shared" si="1023"/>
        <v>0</v>
      </c>
      <c r="LH184" s="608">
        <f t="shared" si="1023"/>
        <v>0</v>
      </c>
      <c r="LI184" s="608">
        <f t="shared" si="1023"/>
        <v>0</v>
      </c>
      <c r="LJ184" s="608">
        <f t="shared" si="1023"/>
        <v>0</v>
      </c>
      <c r="LK184" s="608">
        <f t="shared" si="1023"/>
        <v>0</v>
      </c>
      <c r="LL184" s="634">
        <f t="shared" si="1024"/>
        <v>150.30000000000001</v>
      </c>
      <c r="LM184" s="611"/>
      <c r="LN184" s="607">
        <f t="shared" si="1025"/>
        <v>37.57</v>
      </c>
      <c r="LO184" s="608">
        <f t="shared" si="1025"/>
        <v>0</v>
      </c>
      <c r="LP184" s="608">
        <f t="shared" si="1025"/>
        <v>0</v>
      </c>
      <c r="LQ184" s="608">
        <f t="shared" si="1025"/>
        <v>0</v>
      </c>
      <c r="LR184" s="608">
        <f t="shared" si="1025"/>
        <v>0</v>
      </c>
      <c r="LS184" s="608">
        <f t="shared" si="1025"/>
        <v>0</v>
      </c>
      <c r="LT184" s="608">
        <f t="shared" si="1025"/>
        <v>0</v>
      </c>
      <c r="LU184" s="608">
        <f t="shared" si="1025"/>
        <v>0</v>
      </c>
      <c r="LV184" s="608">
        <f t="shared" si="1025"/>
        <v>0</v>
      </c>
      <c r="LW184" s="608">
        <f t="shared" si="1025"/>
        <v>0</v>
      </c>
      <c r="LX184" s="608">
        <f t="shared" si="1025"/>
        <v>0</v>
      </c>
      <c r="LY184" s="608">
        <f t="shared" si="1025"/>
        <v>0</v>
      </c>
      <c r="LZ184" s="634">
        <f t="shared" si="1026"/>
        <v>37.57</v>
      </c>
      <c r="MA184" s="611"/>
      <c r="MB184" s="607">
        <f t="shared" si="1027"/>
        <v>75.14</v>
      </c>
      <c r="MC184" s="608">
        <f t="shared" si="1027"/>
        <v>0</v>
      </c>
      <c r="MD184" s="608">
        <f t="shared" si="1027"/>
        <v>0</v>
      </c>
      <c r="ME184" s="608">
        <f t="shared" si="1027"/>
        <v>0</v>
      </c>
      <c r="MF184" s="608">
        <f t="shared" si="1027"/>
        <v>0</v>
      </c>
      <c r="MG184" s="608">
        <f t="shared" si="1027"/>
        <v>0</v>
      </c>
      <c r="MH184" s="608">
        <f t="shared" si="1027"/>
        <v>0</v>
      </c>
      <c r="MI184" s="608">
        <f t="shared" si="1027"/>
        <v>0</v>
      </c>
      <c r="MJ184" s="608">
        <f t="shared" si="1027"/>
        <v>0</v>
      </c>
      <c r="MK184" s="608">
        <f t="shared" si="1027"/>
        <v>0</v>
      </c>
      <c r="ML184" s="608">
        <f t="shared" si="1027"/>
        <v>0</v>
      </c>
      <c r="MM184" s="608">
        <f t="shared" si="1027"/>
        <v>0</v>
      </c>
      <c r="MN184" s="634">
        <f t="shared" si="1028"/>
        <v>75.14</v>
      </c>
      <c r="MO184" s="611"/>
      <c r="MP184" s="607">
        <f t="shared" si="1029"/>
        <v>263.04000000000002</v>
      </c>
      <c r="MQ184" s="608">
        <f t="shared" si="1029"/>
        <v>0</v>
      </c>
      <c r="MR184" s="608">
        <f t="shared" si="1029"/>
        <v>0</v>
      </c>
      <c r="MS184" s="608">
        <f t="shared" si="1029"/>
        <v>0</v>
      </c>
      <c r="MT184" s="608">
        <f t="shared" si="1029"/>
        <v>0</v>
      </c>
      <c r="MU184" s="608">
        <f t="shared" si="1029"/>
        <v>0</v>
      </c>
      <c r="MV184" s="608">
        <f t="shared" si="1029"/>
        <v>0</v>
      </c>
      <c r="MW184" s="608">
        <f t="shared" si="1029"/>
        <v>0</v>
      </c>
      <c r="MX184" s="608">
        <f t="shared" si="1029"/>
        <v>0</v>
      </c>
      <c r="MY184" s="608">
        <f t="shared" si="1029"/>
        <v>0</v>
      </c>
      <c r="MZ184" s="608">
        <f t="shared" si="1029"/>
        <v>0</v>
      </c>
      <c r="NA184" s="608">
        <f t="shared" si="1029"/>
        <v>0</v>
      </c>
      <c r="NB184" s="634">
        <f t="shared" si="1030"/>
        <v>263.04000000000002</v>
      </c>
      <c r="NC184" s="611"/>
      <c r="ND184" s="607">
        <f t="shared" si="1031"/>
        <v>488.53</v>
      </c>
      <c r="NE184" s="608">
        <f t="shared" si="1031"/>
        <v>0</v>
      </c>
      <c r="NF184" s="608">
        <f t="shared" si="1031"/>
        <v>0</v>
      </c>
      <c r="NG184" s="608">
        <f t="shared" si="1031"/>
        <v>0</v>
      </c>
      <c r="NH184" s="608">
        <f t="shared" si="1031"/>
        <v>0</v>
      </c>
      <c r="NI184" s="608">
        <f t="shared" si="1031"/>
        <v>0</v>
      </c>
      <c r="NJ184" s="608">
        <f t="shared" si="1031"/>
        <v>0</v>
      </c>
      <c r="NK184" s="608">
        <f t="shared" si="1031"/>
        <v>0</v>
      </c>
      <c r="NL184" s="608">
        <f t="shared" si="1031"/>
        <v>0</v>
      </c>
      <c r="NM184" s="608">
        <f t="shared" si="1031"/>
        <v>0</v>
      </c>
      <c r="NN184" s="608">
        <f t="shared" si="1031"/>
        <v>0</v>
      </c>
      <c r="NO184" s="608">
        <f t="shared" si="1031"/>
        <v>0</v>
      </c>
      <c r="NP184" s="634">
        <f t="shared" si="1032"/>
        <v>488.53</v>
      </c>
      <c r="NQ184" s="611"/>
      <c r="NR184" s="607">
        <f t="shared" si="1033"/>
        <v>150.32</v>
      </c>
      <c r="NS184" s="608">
        <f t="shared" si="1033"/>
        <v>0</v>
      </c>
      <c r="NT184" s="608">
        <f t="shared" si="1033"/>
        <v>0</v>
      </c>
      <c r="NU184" s="608">
        <f t="shared" si="1033"/>
        <v>0</v>
      </c>
      <c r="NV184" s="608">
        <f t="shared" si="1033"/>
        <v>0</v>
      </c>
      <c r="NW184" s="608">
        <f t="shared" si="1033"/>
        <v>0</v>
      </c>
      <c r="NX184" s="608">
        <f t="shared" si="1033"/>
        <v>0</v>
      </c>
      <c r="NY184" s="608">
        <f t="shared" si="1033"/>
        <v>0</v>
      </c>
      <c r="NZ184" s="608">
        <f t="shared" si="1033"/>
        <v>0</v>
      </c>
      <c r="OA184" s="608">
        <f t="shared" si="1033"/>
        <v>0</v>
      </c>
      <c r="OB184" s="608">
        <f t="shared" si="1033"/>
        <v>0</v>
      </c>
      <c r="OC184" s="608">
        <f t="shared" si="1033"/>
        <v>0</v>
      </c>
      <c r="OD184" s="634">
        <f t="shared" si="1034"/>
        <v>150.32</v>
      </c>
      <c r="OE184" s="611"/>
      <c r="OF184" s="607">
        <f t="shared" si="1035"/>
        <v>37.57</v>
      </c>
      <c r="OG184" s="608">
        <f t="shared" si="1035"/>
        <v>0</v>
      </c>
      <c r="OH184" s="608">
        <f t="shared" si="1035"/>
        <v>0</v>
      </c>
      <c r="OI184" s="608">
        <f t="shared" si="1035"/>
        <v>0</v>
      </c>
      <c r="OJ184" s="608">
        <f t="shared" si="1035"/>
        <v>0</v>
      </c>
      <c r="OK184" s="608">
        <f t="shared" si="1035"/>
        <v>0</v>
      </c>
      <c r="OL184" s="608">
        <f t="shared" si="1035"/>
        <v>0</v>
      </c>
      <c r="OM184" s="608">
        <f t="shared" si="1035"/>
        <v>0</v>
      </c>
      <c r="ON184" s="608">
        <f t="shared" si="1035"/>
        <v>0</v>
      </c>
      <c r="OO184" s="608">
        <f t="shared" si="1035"/>
        <v>0</v>
      </c>
      <c r="OP184" s="608">
        <f t="shared" si="1035"/>
        <v>0</v>
      </c>
      <c r="OQ184" s="608">
        <f t="shared" si="1035"/>
        <v>0</v>
      </c>
      <c r="OR184" s="634">
        <f t="shared" si="1036"/>
        <v>37.57</v>
      </c>
      <c r="OS184" s="611"/>
      <c r="OT184" s="607">
        <f t="shared" si="1037"/>
        <v>300.63</v>
      </c>
      <c r="OU184" s="608">
        <f t="shared" si="1037"/>
        <v>0</v>
      </c>
      <c r="OV184" s="608">
        <f t="shared" si="1037"/>
        <v>0</v>
      </c>
      <c r="OW184" s="608">
        <f t="shared" si="1037"/>
        <v>0</v>
      </c>
      <c r="OX184" s="608">
        <f t="shared" si="1037"/>
        <v>0</v>
      </c>
      <c r="OY184" s="608">
        <f t="shared" si="1037"/>
        <v>0</v>
      </c>
      <c r="OZ184" s="608">
        <f t="shared" si="1037"/>
        <v>0</v>
      </c>
      <c r="PA184" s="608">
        <f t="shared" si="1037"/>
        <v>0</v>
      </c>
      <c r="PB184" s="608">
        <f t="shared" si="1037"/>
        <v>0</v>
      </c>
      <c r="PC184" s="608">
        <f t="shared" si="1037"/>
        <v>0</v>
      </c>
      <c r="PD184" s="608">
        <f t="shared" si="1037"/>
        <v>0</v>
      </c>
      <c r="PE184" s="608">
        <f t="shared" si="1037"/>
        <v>0</v>
      </c>
      <c r="PF184" s="634">
        <f t="shared" si="1038"/>
        <v>300.63</v>
      </c>
      <c r="PG184" s="611"/>
      <c r="PH184" s="607">
        <f t="shared" si="1039"/>
        <v>37.57</v>
      </c>
      <c r="PI184" s="608">
        <f t="shared" si="1039"/>
        <v>0</v>
      </c>
      <c r="PJ184" s="608">
        <f t="shared" si="1039"/>
        <v>0</v>
      </c>
      <c r="PK184" s="608">
        <f t="shared" si="1039"/>
        <v>0</v>
      </c>
      <c r="PL184" s="608">
        <f t="shared" si="1039"/>
        <v>0</v>
      </c>
      <c r="PM184" s="608">
        <f t="shared" si="1039"/>
        <v>0</v>
      </c>
      <c r="PN184" s="608">
        <f t="shared" si="1039"/>
        <v>0</v>
      </c>
      <c r="PO184" s="608">
        <f t="shared" si="1039"/>
        <v>0</v>
      </c>
      <c r="PP184" s="608">
        <f t="shared" si="1039"/>
        <v>0</v>
      </c>
      <c r="PQ184" s="608">
        <f t="shared" si="1039"/>
        <v>0</v>
      </c>
      <c r="PR184" s="608">
        <f t="shared" si="1039"/>
        <v>0</v>
      </c>
      <c r="PS184" s="608">
        <f t="shared" si="1039"/>
        <v>0</v>
      </c>
      <c r="PT184" s="634">
        <f t="shared" si="1040"/>
        <v>37.57</v>
      </c>
      <c r="PU184" s="611"/>
      <c r="PV184" s="634">
        <f t="shared" si="1041"/>
        <v>9582.5799999999963</v>
      </c>
      <c r="PW184" s="634">
        <f t="shared" si="1041"/>
        <v>0</v>
      </c>
      <c r="PX184" s="634">
        <f t="shared" si="1041"/>
        <v>0</v>
      </c>
      <c r="PY184" s="634">
        <f t="shared" si="1041"/>
        <v>0</v>
      </c>
      <c r="PZ184" s="634">
        <f t="shared" si="1041"/>
        <v>0</v>
      </c>
      <c r="QA184" s="634">
        <f t="shared" si="1041"/>
        <v>0</v>
      </c>
      <c r="QB184" s="634">
        <f t="shared" si="1041"/>
        <v>0</v>
      </c>
      <c r="QC184" s="634">
        <f t="shared" si="1041"/>
        <v>0</v>
      </c>
      <c r="QD184" s="634">
        <f t="shared" si="1041"/>
        <v>0</v>
      </c>
      <c r="QE184" s="634">
        <f t="shared" si="1041"/>
        <v>0</v>
      </c>
      <c r="QF184" s="634">
        <f t="shared" si="1041"/>
        <v>0</v>
      </c>
      <c r="QG184" s="634">
        <f t="shared" si="1041"/>
        <v>0</v>
      </c>
      <c r="QH184" s="634">
        <f t="shared" si="1042"/>
        <v>9582.5799999999963</v>
      </c>
    </row>
    <row r="185" spans="1:450" s="412" customFormat="1" x14ac:dyDescent="0.25">
      <c r="A185" s="589" t="s">
        <v>938</v>
      </c>
      <c r="B185" s="255" t="s">
        <v>99</v>
      </c>
      <c r="C185" s="422"/>
      <c r="D185" s="607">
        <f t="shared" si="979"/>
        <v>0</v>
      </c>
      <c r="E185" s="608">
        <f t="shared" si="979"/>
        <v>0</v>
      </c>
      <c r="F185" s="608">
        <f t="shared" si="979"/>
        <v>0</v>
      </c>
      <c r="G185" s="608">
        <f t="shared" si="979"/>
        <v>0</v>
      </c>
      <c r="H185" s="608">
        <f t="shared" si="979"/>
        <v>0</v>
      </c>
      <c r="I185" s="608">
        <f t="shared" si="979"/>
        <v>0</v>
      </c>
      <c r="J185" s="608">
        <f t="shared" si="979"/>
        <v>0</v>
      </c>
      <c r="K185" s="608">
        <f t="shared" si="979"/>
        <v>0</v>
      </c>
      <c r="L185" s="608">
        <f t="shared" si="979"/>
        <v>0</v>
      </c>
      <c r="M185" s="608">
        <f t="shared" si="979"/>
        <v>0</v>
      </c>
      <c r="N185" s="608">
        <f t="shared" si="979"/>
        <v>0</v>
      </c>
      <c r="O185" s="608">
        <f t="shared" si="979"/>
        <v>0</v>
      </c>
      <c r="P185" s="610">
        <f t="shared" si="980"/>
        <v>0</v>
      </c>
      <c r="Q185" s="611"/>
      <c r="R185" s="607">
        <f t="shared" si="981"/>
        <v>0</v>
      </c>
      <c r="S185" s="608">
        <f t="shared" si="981"/>
        <v>0</v>
      </c>
      <c r="T185" s="608">
        <f t="shared" si="981"/>
        <v>0</v>
      </c>
      <c r="U185" s="608">
        <f t="shared" si="981"/>
        <v>0</v>
      </c>
      <c r="V185" s="608">
        <f t="shared" si="981"/>
        <v>0</v>
      </c>
      <c r="W185" s="608">
        <f t="shared" si="981"/>
        <v>0</v>
      </c>
      <c r="X185" s="608">
        <f t="shared" si="981"/>
        <v>0</v>
      </c>
      <c r="Y185" s="608">
        <f t="shared" si="981"/>
        <v>0</v>
      </c>
      <c r="Z185" s="608">
        <f t="shared" si="981"/>
        <v>0</v>
      </c>
      <c r="AA185" s="608">
        <f t="shared" si="981"/>
        <v>0</v>
      </c>
      <c r="AB185" s="608">
        <f t="shared" si="981"/>
        <v>0</v>
      </c>
      <c r="AC185" s="608">
        <f t="shared" si="981"/>
        <v>0</v>
      </c>
      <c r="AD185" s="610">
        <f t="shared" si="982"/>
        <v>0</v>
      </c>
      <c r="AE185" s="611"/>
      <c r="AF185" s="607">
        <f t="shared" si="983"/>
        <v>0</v>
      </c>
      <c r="AG185" s="608">
        <f t="shared" si="983"/>
        <v>0</v>
      </c>
      <c r="AH185" s="608">
        <f t="shared" si="983"/>
        <v>0</v>
      </c>
      <c r="AI185" s="608">
        <f t="shared" si="983"/>
        <v>0</v>
      </c>
      <c r="AJ185" s="608">
        <f t="shared" si="983"/>
        <v>0</v>
      </c>
      <c r="AK185" s="608">
        <f t="shared" si="983"/>
        <v>0</v>
      </c>
      <c r="AL185" s="608">
        <f t="shared" si="983"/>
        <v>0</v>
      </c>
      <c r="AM185" s="608">
        <f t="shared" si="983"/>
        <v>0</v>
      </c>
      <c r="AN185" s="608">
        <f t="shared" si="983"/>
        <v>0</v>
      </c>
      <c r="AO185" s="608">
        <f t="shared" si="983"/>
        <v>0</v>
      </c>
      <c r="AP185" s="608">
        <f t="shared" si="983"/>
        <v>0</v>
      </c>
      <c r="AQ185" s="608">
        <f t="shared" si="983"/>
        <v>0</v>
      </c>
      <c r="AR185" s="634">
        <f t="shared" si="984"/>
        <v>0</v>
      </c>
      <c r="AS185" s="611"/>
      <c r="AT185" s="607">
        <f t="shared" si="985"/>
        <v>0</v>
      </c>
      <c r="AU185" s="608">
        <f t="shared" si="985"/>
        <v>0</v>
      </c>
      <c r="AV185" s="608">
        <f t="shared" si="985"/>
        <v>0</v>
      </c>
      <c r="AW185" s="608">
        <f t="shared" si="985"/>
        <v>0</v>
      </c>
      <c r="AX185" s="608">
        <f t="shared" si="985"/>
        <v>0</v>
      </c>
      <c r="AY185" s="608">
        <f t="shared" si="985"/>
        <v>0</v>
      </c>
      <c r="AZ185" s="608">
        <f t="shared" si="985"/>
        <v>0</v>
      </c>
      <c r="BA185" s="608">
        <f t="shared" si="985"/>
        <v>0</v>
      </c>
      <c r="BB185" s="608">
        <f t="shared" si="985"/>
        <v>0</v>
      </c>
      <c r="BC185" s="608">
        <f t="shared" si="985"/>
        <v>0</v>
      </c>
      <c r="BD185" s="608">
        <f t="shared" si="985"/>
        <v>0</v>
      </c>
      <c r="BE185" s="608">
        <f t="shared" si="985"/>
        <v>0</v>
      </c>
      <c r="BF185" s="634">
        <f t="shared" si="986"/>
        <v>0</v>
      </c>
      <c r="BG185" s="611"/>
      <c r="BH185" s="607">
        <f t="shared" si="987"/>
        <v>0</v>
      </c>
      <c r="BI185" s="608">
        <f t="shared" si="987"/>
        <v>0</v>
      </c>
      <c r="BJ185" s="608">
        <f t="shared" si="987"/>
        <v>0</v>
      </c>
      <c r="BK185" s="608">
        <f t="shared" si="987"/>
        <v>0</v>
      </c>
      <c r="BL185" s="608">
        <f t="shared" si="987"/>
        <v>0</v>
      </c>
      <c r="BM185" s="608">
        <f t="shared" si="987"/>
        <v>0</v>
      </c>
      <c r="BN185" s="608">
        <f t="shared" si="987"/>
        <v>0</v>
      </c>
      <c r="BO185" s="608">
        <f t="shared" si="987"/>
        <v>0</v>
      </c>
      <c r="BP185" s="608">
        <f t="shared" si="987"/>
        <v>0</v>
      </c>
      <c r="BQ185" s="608">
        <f t="shared" si="987"/>
        <v>0</v>
      </c>
      <c r="BR185" s="608">
        <f t="shared" si="987"/>
        <v>0</v>
      </c>
      <c r="BS185" s="608">
        <f t="shared" si="987"/>
        <v>0</v>
      </c>
      <c r="BT185" s="634">
        <f t="shared" si="988"/>
        <v>0</v>
      </c>
      <c r="BU185" s="621"/>
      <c r="BV185" s="607">
        <f t="shared" si="989"/>
        <v>0</v>
      </c>
      <c r="BW185" s="608">
        <f t="shared" si="989"/>
        <v>0</v>
      </c>
      <c r="BX185" s="608">
        <f t="shared" si="989"/>
        <v>0</v>
      </c>
      <c r="BY185" s="608">
        <f t="shared" si="989"/>
        <v>0</v>
      </c>
      <c r="BZ185" s="608">
        <f t="shared" si="989"/>
        <v>0</v>
      </c>
      <c r="CA185" s="608">
        <f t="shared" si="989"/>
        <v>0</v>
      </c>
      <c r="CB185" s="608">
        <f t="shared" si="989"/>
        <v>0</v>
      </c>
      <c r="CC185" s="608">
        <f t="shared" si="989"/>
        <v>0</v>
      </c>
      <c r="CD185" s="608">
        <f t="shared" si="989"/>
        <v>0</v>
      </c>
      <c r="CE185" s="608">
        <f t="shared" si="989"/>
        <v>0</v>
      </c>
      <c r="CF185" s="608">
        <f t="shared" si="989"/>
        <v>0</v>
      </c>
      <c r="CG185" s="608">
        <f t="shared" si="989"/>
        <v>0</v>
      </c>
      <c r="CH185" s="634">
        <f t="shared" si="990"/>
        <v>0</v>
      </c>
      <c r="CI185" s="611"/>
      <c r="CJ185" s="607">
        <f t="shared" si="991"/>
        <v>0</v>
      </c>
      <c r="CK185" s="608">
        <f t="shared" si="991"/>
        <v>0</v>
      </c>
      <c r="CL185" s="608">
        <f t="shared" si="991"/>
        <v>0</v>
      </c>
      <c r="CM185" s="608">
        <f t="shared" si="991"/>
        <v>0</v>
      </c>
      <c r="CN185" s="608">
        <f t="shared" si="991"/>
        <v>0</v>
      </c>
      <c r="CO185" s="608">
        <f t="shared" si="991"/>
        <v>0</v>
      </c>
      <c r="CP185" s="608">
        <f t="shared" si="991"/>
        <v>0</v>
      </c>
      <c r="CQ185" s="608">
        <f t="shared" si="991"/>
        <v>0</v>
      </c>
      <c r="CR185" s="608">
        <f t="shared" si="991"/>
        <v>0</v>
      </c>
      <c r="CS185" s="608">
        <f t="shared" si="991"/>
        <v>0</v>
      </c>
      <c r="CT185" s="608">
        <f t="shared" si="991"/>
        <v>0</v>
      </c>
      <c r="CU185" s="608">
        <f t="shared" si="991"/>
        <v>0</v>
      </c>
      <c r="CV185" s="634">
        <f t="shared" si="992"/>
        <v>0</v>
      </c>
      <c r="CW185" s="611"/>
      <c r="CX185" s="607">
        <f t="shared" si="993"/>
        <v>0</v>
      </c>
      <c r="CY185" s="608">
        <f t="shared" si="993"/>
        <v>0</v>
      </c>
      <c r="CZ185" s="608">
        <f t="shared" si="993"/>
        <v>0</v>
      </c>
      <c r="DA185" s="608">
        <f t="shared" si="993"/>
        <v>0</v>
      </c>
      <c r="DB185" s="608">
        <f t="shared" si="993"/>
        <v>0</v>
      </c>
      <c r="DC185" s="608">
        <f t="shared" si="993"/>
        <v>0</v>
      </c>
      <c r="DD185" s="608">
        <f t="shared" si="993"/>
        <v>0</v>
      </c>
      <c r="DE185" s="608">
        <f t="shared" si="993"/>
        <v>0</v>
      </c>
      <c r="DF185" s="608">
        <f t="shared" si="993"/>
        <v>0</v>
      </c>
      <c r="DG185" s="608">
        <f t="shared" si="993"/>
        <v>0</v>
      </c>
      <c r="DH185" s="608">
        <f t="shared" si="993"/>
        <v>0</v>
      </c>
      <c r="DI185" s="608">
        <f t="shared" si="993"/>
        <v>0</v>
      </c>
      <c r="DJ185" s="634">
        <f t="shared" si="994"/>
        <v>0</v>
      </c>
      <c r="DK185" s="611"/>
      <c r="DL185" s="607">
        <f t="shared" si="995"/>
        <v>0</v>
      </c>
      <c r="DM185" s="608">
        <f t="shared" si="995"/>
        <v>0</v>
      </c>
      <c r="DN185" s="608">
        <f t="shared" si="995"/>
        <v>0</v>
      </c>
      <c r="DO185" s="608">
        <f t="shared" si="995"/>
        <v>0</v>
      </c>
      <c r="DP185" s="608">
        <f t="shared" si="995"/>
        <v>0</v>
      </c>
      <c r="DQ185" s="608">
        <f t="shared" si="995"/>
        <v>0</v>
      </c>
      <c r="DR185" s="608">
        <f t="shared" si="995"/>
        <v>0</v>
      </c>
      <c r="DS185" s="608">
        <f t="shared" si="995"/>
        <v>0</v>
      </c>
      <c r="DT185" s="608">
        <f t="shared" si="995"/>
        <v>0</v>
      </c>
      <c r="DU185" s="608">
        <f t="shared" si="995"/>
        <v>0</v>
      </c>
      <c r="DV185" s="608">
        <f t="shared" si="995"/>
        <v>0</v>
      </c>
      <c r="DW185" s="608">
        <f t="shared" si="995"/>
        <v>0</v>
      </c>
      <c r="DX185" s="634">
        <f t="shared" si="996"/>
        <v>0</v>
      </c>
      <c r="DY185" s="611"/>
      <c r="DZ185" s="607">
        <f t="shared" si="997"/>
        <v>0</v>
      </c>
      <c r="EA185" s="608">
        <f t="shared" si="997"/>
        <v>0</v>
      </c>
      <c r="EB185" s="608">
        <f t="shared" si="997"/>
        <v>0</v>
      </c>
      <c r="EC185" s="608">
        <f t="shared" si="997"/>
        <v>0</v>
      </c>
      <c r="ED185" s="608">
        <f t="shared" si="997"/>
        <v>0</v>
      </c>
      <c r="EE185" s="608">
        <f t="shared" si="997"/>
        <v>0</v>
      </c>
      <c r="EF185" s="608">
        <f t="shared" si="997"/>
        <v>0</v>
      </c>
      <c r="EG185" s="608">
        <f t="shared" si="997"/>
        <v>0</v>
      </c>
      <c r="EH185" s="608">
        <f t="shared" si="997"/>
        <v>0</v>
      </c>
      <c r="EI185" s="608">
        <f t="shared" si="997"/>
        <v>0</v>
      </c>
      <c r="EJ185" s="608">
        <f t="shared" si="997"/>
        <v>0</v>
      </c>
      <c r="EK185" s="608">
        <f t="shared" si="997"/>
        <v>0</v>
      </c>
      <c r="EL185" s="634">
        <f t="shared" si="998"/>
        <v>0</v>
      </c>
      <c r="EM185" s="611"/>
      <c r="EN185" s="607">
        <f t="shared" si="999"/>
        <v>0</v>
      </c>
      <c r="EO185" s="608">
        <f t="shared" si="999"/>
        <v>0</v>
      </c>
      <c r="EP185" s="608">
        <f t="shared" si="999"/>
        <v>0</v>
      </c>
      <c r="EQ185" s="608">
        <f t="shared" si="999"/>
        <v>0</v>
      </c>
      <c r="ER185" s="608">
        <f t="shared" si="999"/>
        <v>0</v>
      </c>
      <c r="ES185" s="608">
        <f t="shared" si="999"/>
        <v>0</v>
      </c>
      <c r="ET185" s="608">
        <f t="shared" si="999"/>
        <v>0</v>
      </c>
      <c r="EU185" s="608">
        <f t="shared" si="999"/>
        <v>0</v>
      </c>
      <c r="EV185" s="608">
        <f t="shared" si="999"/>
        <v>0</v>
      </c>
      <c r="EW185" s="608">
        <f t="shared" si="999"/>
        <v>0</v>
      </c>
      <c r="EX185" s="608">
        <f t="shared" si="999"/>
        <v>0</v>
      </c>
      <c r="EY185" s="608">
        <f t="shared" si="999"/>
        <v>0</v>
      </c>
      <c r="EZ185" s="634">
        <f t="shared" si="1000"/>
        <v>0</v>
      </c>
      <c r="FA185" s="611"/>
      <c r="FB185" s="607">
        <f t="shared" si="1001"/>
        <v>0</v>
      </c>
      <c r="FC185" s="608">
        <f t="shared" si="1001"/>
        <v>0</v>
      </c>
      <c r="FD185" s="608">
        <f t="shared" si="1001"/>
        <v>0</v>
      </c>
      <c r="FE185" s="608">
        <f t="shared" si="1001"/>
        <v>0</v>
      </c>
      <c r="FF185" s="608">
        <f t="shared" si="1001"/>
        <v>0</v>
      </c>
      <c r="FG185" s="608">
        <f t="shared" si="1001"/>
        <v>0</v>
      </c>
      <c r="FH185" s="608">
        <f t="shared" si="1001"/>
        <v>0</v>
      </c>
      <c r="FI185" s="608">
        <f t="shared" si="1001"/>
        <v>0</v>
      </c>
      <c r="FJ185" s="608">
        <f t="shared" si="1001"/>
        <v>0</v>
      </c>
      <c r="FK185" s="608">
        <f t="shared" si="1001"/>
        <v>0</v>
      </c>
      <c r="FL185" s="608">
        <f t="shared" si="1001"/>
        <v>0</v>
      </c>
      <c r="FM185" s="608">
        <f t="shared" si="1001"/>
        <v>0</v>
      </c>
      <c r="FN185" s="634">
        <f t="shared" si="1002"/>
        <v>0</v>
      </c>
      <c r="FO185" s="611"/>
      <c r="FP185" s="607">
        <f t="shared" si="1003"/>
        <v>0</v>
      </c>
      <c r="FQ185" s="608">
        <f t="shared" si="1003"/>
        <v>0</v>
      </c>
      <c r="FR185" s="608">
        <f t="shared" si="1003"/>
        <v>0</v>
      </c>
      <c r="FS185" s="608">
        <f t="shared" si="1003"/>
        <v>0</v>
      </c>
      <c r="FT185" s="608">
        <f t="shared" si="1003"/>
        <v>0</v>
      </c>
      <c r="FU185" s="608">
        <f t="shared" si="1003"/>
        <v>0</v>
      </c>
      <c r="FV185" s="608">
        <f t="shared" si="1003"/>
        <v>0</v>
      </c>
      <c r="FW185" s="608">
        <f t="shared" si="1003"/>
        <v>0</v>
      </c>
      <c r="FX185" s="608">
        <f t="shared" si="1003"/>
        <v>0</v>
      </c>
      <c r="FY185" s="608">
        <f t="shared" si="1003"/>
        <v>0</v>
      </c>
      <c r="FZ185" s="608">
        <f t="shared" si="1003"/>
        <v>0</v>
      </c>
      <c r="GA185" s="608">
        <f t="shared" si="1003"/>
        <v>0</v>
      </c>
      <c r="GB185" s="634">
        <f t="shared" si="1004"/>
        <v>0</v>
      </c>
      <c r="GC185" s="611"/>
      <c r="GD185" s="607">
        <f t="shared" si="1005"/>
        <v>0</v>
      </c>
      <c r="GE185" s="608">
        <f t="shared" si="1005"/>
        <v>0</v>
      </c>
      <c r="GF185" s="608">
        <f t="shared" si="1005"/>
        <v>0</v>
      </c>
      <c r="GG185" s="608">
        <f t="shared" si="1005"/>
        <v>0</v>
      </c>
      <c r="GH185" s="608">
        <f t="shared" si="1005"/>
        <v>0</v>
      </c>
      <c r="GI185" s="608">
        <f t="shared" si="1005"/>
        <v>0</v>
      </c>
      <c r="GJ185" s="608">
        <f t="shared" si="1005"/>
        <v>0</v>
      </c>
      <c r="GK185" s="608">
        <f t="shared" si="1005"/>
        <v>0</v>
      </c>
      <c r="GL185" s="608">
        <f t="shared" si="1005"/>
        <v>0</v>
      </c>
      <c r="GM185" s="608">
        <f t="shared" si="1005"/>
        <v>0</v>
      </c>
      <c r="GN185" s="608">
        <f t="shared" si="1005"/>
        <v>0</v>
      </c>
      <c r="GO185" s="608">
        <f t="shared" si="1005"/>
        <v>0</v>
      </c>
      <c r="GP185" s="634">
        <f t="shared" si="1006"/>
        <v>0</v>
      </c>
      <c r="GQ185" s="611"/>
      <c r="GR185" s="607">
        <f t="shared" si="1007"/>
        <v>1876.8</v>
      </c>
      <c r="GS185" s="608">
        <f t="shared" si="1007"/>
        <v>0</v>
      </c>
      <c r="GT185" s="608">
        <f t="shared" si="1007"/>
        <v>0</v>
      </c>
      <c r="GU185" s="608">
        <f t="shared" si="1007"/>
        <v>0</v>
      </c>
      <c r="GV185" s="608">
        <f t="shared" si="1007"/>
        <v>0</v>
      </c>
      <c r="GW185" s="608">
        <f t="shared" si="1007"/>
        <v>0</v>
      </c>
      <c r="GX185" s="608">
        <f t="shared" si="1007"/>
        <v>0</v>
      </c>
      <c r="GY185" s="608">
        <f t="shared" si="1007"/>
        <v>0</v>
      </c>
      <c r="GZ185" s="608">
        <f t="shared" si="1007"/>
        <v>0</v>
      </c>
      <c r="HA185" s="608">
        <f t="shared" si="1007"/>
        <v>0</v>
      </c>
      <c r="HB185" s="608">
        <f t="shared" si="1007"/>
        <v>0</v>
      </c>
      <c r="HC185" s="608">
        <f t="shared" si="1007"/>
        <v>0</v>
      </c>
      <c r="HD185" s="634">
        <f t="shared" si="1008"/>
        <v>1876.8</v>
      </c>
      <c r="HE185" s="611"/>
      <c r="HF185" s="607">
        <f t="shared" si="1009"/>
        <v>0</v>
      </c>
      <c r="HG185" s="608">
        <f t="shared" si="1009"/>
        <v>0</v>
      </c>
      <c r="HH185" s="608">
        <f t="shared" si="1009"/>
        <v>0</v>
      </c>
      <c r="HI185" s="608">
        <f t="shared" si="1009"/>
        <v>0</v>
      </c>
      <c r="HJ185" s="608">
        <f t="shared" si="1009"/>
        <v>0</v>
      </c>
      <c r="HK185" s="608">
        <f t="shared" si="1009"/>
        <v>0</v>
      </c>
      <c r="HL185" s="608">
        <f t="shared" si="1009"/>
        <v>0</v>
      </c>
      <c r="HM185" s="608">
        <f t="shared" si="1009"/>
        <v>0</v>
      </c>
      <c r="HN185" s="608">
        <f t="shared" si="1009"/>
        <v>0</v>
      </c>
      <c r="HO185" s="608">
        <f t="shared" si="1009"/>
        <v>0</v>
      </c>
      <c r="HP185" s="608">
        <f t="shared" si="1009"/>
        <v>0</v>
      </c>
      <c r="HQ185" s="608">
        <f t="shared" si="1009"/>
        <v>0</v>
      </c>
      <c r="HR185" s="634">
        <f t="shared" si="1010"/>
        <v>0</v>
      </c>
      <c r="HS185" s="611"/>
      <c r="HT185" s="607">
        <f t="shared" si="1011"/>
        <v>0</v>
      </c>
      <c r="HU185" s="608">
        <f t="shared" si="1011"/>
        <v>0</v>
      </c>
      <c r="HV185" s="608">
        <f t="shared" si="1011"/>
        <v>0</v>
      </c>
      <c r="HW185" s="608">
        <f t="shared" si="1011"/>
        <v>0</v>
      </c>
      <c r="HX185" s="608">
        <f t="shared" si="1011"/>
        <v>0</v>
      </c>
      <c r="HY185" s="608">
        <f t="shared" si="1011"/>
        <v>0</v>
      </c>
      <c r="HZ185" s="608">
        <f t="shared" si="1011"/>
        <v>0</v>
      </c>
      <c r="IA185" s="608">
        <f t="shared" si="1011"/>
        <v>0</v>
      </c>
      <c r="IB185" s="608">
        <f t="shared" si="1011"/>
        <v>0</v>
      </c>
      <c r="IC185" s="608">
        <f t="shared" si="1011"/>
        <v>0</v>
      </c>
      <c r="ID185" s="608">
        <f t="shared" si="1011"/>
        <v>0</v>
      </c>
      <c r="IE185" s="608">
        <f t="shared" si="1011"/>
        <v>0</v>
      </c>
      <c r="IF185" s="634">
        <f t="shared" si="1012"/>
        <v>0</v>
      </c>
      <c r="IG185" s="611"/>
      <c r="IH185" s="607">
        <f t="shared" si="1013"/>
        <v>0</v>
      </c>
      <c r="II185" s="608">
        <f t="shared" si="1013"/>
        <v>0</v>
      </c>
      <c r="IJ185" s="608">
        <f t="shared" si="1013"/>
        <v>0</v>
      </c>
      <c r="IK185" s="608">
        <f t="shared" si="1013"/>
        <v>0</v>
      </c>
      <c r="IL185" s="608">
        <f t="shared" si="1013"/>
        <v>0</v>
      </c>
      <c r="IM185" s="608">
        <f t="shared" si="1013"/>
        <v>0</v>
      </c>
      <c r="IN185" s="608">
        <f t="shared" si="1013"/>
        <v>0</v>
      </c>
      <c r="IO185" s="608">
        <f t="shared" si="1013"/>
        <v>0</v>
      </c>
      <c r="IP185" s="608">
        <f t="shared" si="1013"/>
        <v>0</v>
      </c>
      <c r="IQ185" s="608">
        <f t="shared" si="1013"/>
        <v>0</v>
      </c>
      <c r="IR185" s="608">
        <f t="shared" si="1013"/>
        <v>0</v>
      </c>
      <c r="IS185" s="608">
        <f t="shared" si="1013"/>
        <v>0</v>
      </c>
      <c r="IT185" s="634">
        <f t="shared" si="1014"/>
        <v>0</v>
      </c>
      <c r="IU185" s="611"/>
      <c r="IV185" s="607">
        <f t="shared" si="1015"/>
        <v>0</v>
      </c>
      <c r="IW185" s="608">
        <f t="shared" si="1015"/>
        <v>0</v>
      </c>
      <c r="IX185" s="608">
        <f t="shared" si="1015"/>
        <v>0</v>
      </c>
      <c r="IY185" s="608">
        <f t="shared" si="1015"/>
        <v>0</v>
      </c>
      <c r="IZ185" s="608">
        <f t="shared" si="1015"/>
        <v>0</v>
      </c>
      <c r="JA185" s="608">
        <f t="shared" si="1015"/>
        <v>0</v>
      </c>
      <c r="JB185" s="608">
        <f t="shared" si="1015"/>
        <v>0</v>
      </c>
      <c r="JC185" s="608">
        <f t="shared" si="1015"/>
        <v>0</v>
      </c>
      <c r="JD185" s="608">
        <f t="shared" si="1015"/>
        <v>0</v>
      </c>
      <c r="JE185" s="608">
        <f t="shared" si="1015"/>
        <v>0</v>
      </c>
      <c r="JF185" s="608">
        <f t="shared" si="1015"/>
        <v>0</v>
      </c>
      <c r="JG185" s="608">
        <f t="shared" si="1015"/>
        <v>0</v>
      </c>
      <c r="JH185" s="634">
        <f t="shared" si="1016"/>
        <v>0</v>
      </c>
      <c r="JI185" s="611"/>
      <c r="JJ185" s="607">
        <f t="shared" si="1017"/>
        <v>0</v>
      </c>
      <c r="JK185" s="608">
        <f t="shared" si="1017"/>
        <v>0</v>
      </c>
      <c r="JL185" s="608">
        <f t="shared" si="1017"/>
        <v>0</v>
      </c>
      <c r="JM185" s="608">
        <f t="shared" si="1017"/>
        <v>0</v>
      </c>
      <c r="JN185" s="608">
        <f t="shared" si="1017"/>
        <v>0</v>
      </c>
      <c r="JO185" s="608">
        <f t="shared" si="1017"/>
        <v>0</v>
      </c>
      <c r="JP185" s="608">
        <f t="shared" si="1017"/>
        <v>0</v>
      </c>
      <c r="JQ185" s="608">
        <f t="shared" si="1017"/>
        <v>0</v>
      </c>
      <c r="JR185" s="608">
        <f t="shared" si="1017"/>
        <v>0</v>
      </c>
      <c r="JS185" s="608">
        <f t="shared" si="1017"/>
        <v>0</v>
      </c>
      <c r="JT185" s="608">
        <f t="shared" si="1017"/>
        <v>0</v>
      </c>
      <c r="JU185" s="608">
        <f t="shared" si="1017"/>
        <v>0</v>
      </c>
      <c r="JV185" s="634">
        <f t="shared" si="1018"/>
        <v>0</v>
      </c>
      <c r="JW185" s="611"/>
      <c r="JX185" s="607">
        <f t="shared" si="1019"/>
        <v>0</v>
      </c>
      <c r="JY185" s="608">
        <f t="shared" si="1019"/>
        <v>0</v>
      </c>
      <c r="JZ185" s="608">
        <f t="shared" si="1019"/>
        <v>0</v>
      </c>
      <c r="KA185" s="608">
        <f t="shared" si="1019"/>
        <v>0</v>
      </c>
      <c r="KB185" s="608">
        <f t="shared" si="1019"/>
        <v>0</v>
      </c>
      <c r="KC185" s="608">
        <f t="shared" si="1019"/>
        <v>0</v>
      </c>
      <c r="KD185" s="608">
        <f t="shared" si="1019"/>
        <v>0</v>
      </c>
      <c r="KE185" s="608">
        <f t="shared" si="1019"/>
        <v>0</v>
      </c>
      <c r="KF185" s="608">
        <f t="shared" si="1019"/>
        <v>0</v>
      </c>
      <c r="KG185" s="608">
        <f t="shared" si="1019"/>
        <v>0</v>
      </c>
      <c r="KH185" s="608">
        <f t="shared" si="1019"/>
        <v>0</v>
      </c>
      <c r="KI185" s="608">
        <f t="shared" si="1019"/>
        <v>0</v>
      </c>
      <c r="KJ185" s="634">
        <f t="shared" si="1020"/>
        <v>0</v>
      </c>
      <c r="KK185" s="611"/>
      <c r="KL185" s="607">
        <f t="shared" si="1021"/>
        <v>0</v>
      </c>
      <c r="KM185" s="608">
        <f t="shared" si="1021"/>
        <v>0</v>
      </c>
      <c r="KN185" s="608">
        <f t="shared" si="1021"/>
        <v>0</v>
      </c>
      <c r="KO185" s="608">
        <f t="shared" si="1021"/>
        <v>0</v>
      </c>
      <c r="KP185" s="608">
        <f t="shared" si="1021"/>
        <v>0</v>
      </c>
      <c r="KQ185" s="608">
        <f t="shared" si="1021"/>
        <v>0</v>
      </c>
      <c r="KR185" s="608">
        <f t="shared" si="1021"/>
        <v>0</v>
      </c>
      <c r="KS185" s="608">
        <f t="shared" si="1021"/>
        <v>0</v>
      </c>
      <c r="KT185" s="608">
        <f t="shared" si="1021"/>
        <v>0</v>
      </c>
      <c r="KU185" s="608">
        <f t="shared" si="1021"/>
        <v>0</v>
      </c>
      <c r="KV185" s="608">
        <f t="shared" si="1021"/>
        <v>0</v>
      </c>
      <c r="KW185" s="608">
        <f t="shared" si="1021"/>
        <v>0</v>
      </c>
      <c r="KX185" s="634">
        <f t="shared" si="1022"/>
        <v>0</v>
      </c>
      <c r="KY185" s="611"/>
      <c r="KZ185" s="607">
        <f t="shared" si="1023"/>
        <v>0</v>
      </c>
      <c r="LA185" s="608">
        <f t="shared" si="1023"/>
        <v>0</v>
      </c>
      <c r="LB185" s="608">
        <f t="shared" si="1023"/>
        <v>0</v>
      </c>
      <c r="LC185" s="608">
        <f t="shared" si="1023"/>
        <v>0</v>
      </c>
      <c r="LD185" s="608">
        <f t="shared" si="1023"/>
        <v>0</v>
      </c>
      <c r="LE185" s="608">
        <f t="shared" si="1023"/>
        <v>0</v>
      </c>
      <c r="LF185" s="608">
        <f t="shared" si="1023"/>
        <v>0</v>
      </c>
      <c r="LG185" s="608">
        <f t="shared" si="1023"/>
        <v>0</v>
      </c>
      <c r="LH185" s="608">
        <f t="shared" si="1023"/>
        <v>0</v>
      </c>
      <c r="LI185" s="608">
        <f t="shared" si="1023"/>
        <v>0</v>
      </c>
      <c r="LJ185" s="608">
        <f t="shared" si="1023"/>
        <v>0</v>
      </c>
      <c r="LK185" s="608">
        <f t="shared" si="1023"/>
        <v>0</v>
      </c>
      <c r="LL185" s="634">
        <f t="shared" si="1024"/>
        <v>0</v>
      </c>
      <c r="LM185" s="611"/>
      <c r="LN185" s="607">
        <f t="shared" si="1025"/>
        <v>0</v>
      </c>
      <c r="LO185" s="608">
        <f t="shared" si="1025"/>
        <v>0</v>
      </c>
      <c r="LP185" s="608">
        <f t="shared" si="1025"/>
        <v>0</v>
      </c>
      <c r="LQ185" s="608">
        <f t="shared" si="1025"/>
        <v>0</v>
      </c>
      <c r="LR185" s="608">
        <f t="shared" si="1025"/>
        <v>0</v>
      </c>
      <c r="LS185" s="608">
        <f t="shared" si="1025"/>
        <v>0</v>
      </c>
      <c r="LT185" s="608">
        <f t="shared" si="1025"/>
        <v>0</v>
      </c>
      <c r="LU185" s="608">
        <f t="shared" si="1025"/>
        <v>0</v>
      </c>
      <c r="LV185" s="608">
        <f t="shared" si="1025"/>
        <v>0</v>
      </c>
      <c r="LW185" s="608">
        <f t="shared" si="1025"/>
        <v>0</v>
      </c>
      <c r="LX185" s="608">
        <f t="shared" si="1025"/>
        <v>0</v>
      </c>
      <c r="LY185" s="608">
        <f t="shared" si="1025"/>
        <v>0</v>
      </c>
      <c r="LZ185" s="634">
        <f t="shared" si="1026"/>
        <v>0</v>
      </c>
      <c r="MA185" s="611"/>
      <c r="MB185" s="607">
        <f t="shared" si="1027"/>
        <v>0</v>
      </c>
      <c r="MC185" s="608">
        <f t="shared" si="1027"/>
        <v>0</v>
      </c>
      <c r="MD185" s="608">
        <f t="shared" si="1027"/>
        <v>0</v>
      </c>
      <c r="ME185" s="608">
        <f t="shared" si="1027"/>
        <v>0</v>
      </c>
      <c r="MF185" s="608">
        <f t="shared" si="1027"/>
        <v>0</v>
      </c>
      <c r="MG185" s="608">
        <f t="shared" si="1027"/>
        <v>0</v>
      </c>
      <c r="MH185" s="608">
        <f t="shared" si="1027"/>
        <v>0</v>
      </c>
      <c r="MI185" s="608">
        <f t="shared" si="1027"/>
        <v>0</v>
      </c>
      <c r="MJ185" s="608">
        <f t="shared" si="1027"/>
        <v>0</v>
      </c>
      <c r="MK185" s="608">
        <f t="shared" si="1027"/>
        <v>0</v>
      </c>
      <c r="ML185" s="608">
        <f t="shared" si="1027"/>
        <v>0</v>
      </c>
      <c r="MM185" s="608">
        <f t="shared" si="1027"/>
        <v>0</v>
      </c>
      <c r="MN185" s="634">
        <f t="shared" si="1028"/>
        <v>0</v>
      </c>
      <c r="MO185" s="611"/>
      <c r="MP185" s="607">
        <f t="shared" si="1029"/>
        <v>0</v>
      </c>
      <c r="MQ185" s="608">
        <f t="shared" si="1029"/>
        <v>0</v>
      </c>
      <c r="MR185" s="608">
        <f t="shared" si="1029"/>
        <v>0</v>
      </c>
      <c r="MS185" s="608">
        <f t="shared" si="1029"/>
        <v>0</v>
      </c>
      <c r="MT185" s="608">
        <f t="shared" si="1029"/>
        <v>0</v>
      </c>
      <c r="MU185" s="608">
        <f t="shared" si="1029"/>
        <v>0</v>
      </c>
      <c r="MV185" s="608">
        <f t="shared" si="1029"/>
        <v>0</v>
      </c>
      <c r="MW185" s="608">
        <f t="shared" si="1029"/>
        <v>0</v>
      </c>
      <c r="MX185" s="608">
        <f t="shared" si="1029"/>
        <v>0</v>
      </c>
      <c r="MY185" s="608">
        <f t="shared" si="1029"/>
        <v>0</v>
      </c>
      <c r="MZ185" s="608">
        <f t="shared" si="1029"/>
        <v>0</v>
      </c>
      <c r="NA185" s="608">
        <f t="shared" si="1029"/>
        <v>0</v>
      </c>
      <c r="NB185" s="634">
        <f t="shared" si="1030"/>
        <v>0</v>
      </c>
      <c r="NC185" s="611"/>
      <c r="ND185" s="607">
        <f t="shared" si="1031"/>
        <v>0</v>
      </c>
      <c r="NE185" s="608">
        <f t="shared" si="1031"/>
        <v>0</v>
      </c>
      <c r="NF185" s="608">
        <f t="shared" si="1031"/>
        <v>0</v>
      </c>
      <c r="NG185" s="608">
        <f t="shared" si="1031"/>
        <v>0</v>
      </c>
      <c r="NH185" s="608">
        <f t="shared" si="1031"/>
        <v>0</v>
      </c>
      <c r="NI185" s="608">
        <f t="shared" si="1031"/>
        <v>0</v>
      </c>
      <c r="NJ185" s="608">
        <f t="shared" si="1031"/>
        <v>0</v>
      </c>
      <c r="NK185" s="608">
        <f t="shared" si="1031"/>
        <v>0</v>
      </c>
      <c r="NL185" s="608">
        <f t="shared" si="1031"/>
        <v>0</v>
      </c>
      <c r="NM185" s="608">
        <f t="shared" si="1031"/>
        <v>0</v>
      </c>
      <c r="NN185" s="608">
        <f t="shared" si="1031"/>
        <v>0</v>
      </c>
      <c r="NO185" s="608">
        <f t="shared" si="1031"/>
        <v>0</v>
      </c>
      <c r="NP185" s="634">
        <f t="shared" si="1032"/>
        <v>0</v>
      </c>
      <c r="NQ185" s="611"/>
      <c r="NR185" s="607">
        <f t="shared" si="1033"/>
        <v>0</v>
      </c>
      <c r="NS185" s="608">
        <f t="shared" si="1033"/>
        <v>0</v>
      </c>
      <c r="NT185" s="608">
        <f t="shared" si="1033"/>
        <v>0</v>
      </c>
      <c r="NU185" s="608">
        <f t="shared" si="1033"/>
        <v>0</v>
      </c>
      <c r="NV185" s="608">
        <f t="shared" si="1033"/>
        <v>0</v>
      </c>
      <c r="NW185" s="608">
        <f t="shared" si="1033"/>
        <v>0</v>
      </c>
      <c r="NX185" s="608">
        <f t="shared" si="1033"/>
        <v>0</v>
      </c>
      <c r="NY185" s="608">
        <f t="shared" si="1033"/>
        <v>0</v>
      </c>
      <c r="NZ185" s="608">
        <f t="shared" si="1033"/>
        <v>0</v>
      </c>
      <c r="OA185" s="608">
        <f t="shared" si="1033"/>
        <v>0</v>
      </c>
      <c r="OB185" s="608">
        <f t="shared" si="1033"/>
        <v>0</v>
      </c>
      <c r="OC185" s="608">
        <f t="shared" si="1033"/>
        <v>0</v>
      </c>
      <c r="OD185" s="634">
        <f t="shared" si="1034"/>
        <v>0</v>
      </c>
      <c r="OE185" s="611"/>
      <c r="OF185" s="607">
        <f t="shared" si="1035"/>
        <v>0</v>
      </c>
      <c r="OG185" s="608">
        <f t="shared" si="1035"/>
        <v>0</v>
      </c>
      <c r="OH185" s="608">
        <f t="shared" si="1035"/>
        <v>0</v>
      </c>
      <c r="OI185" s="608">
        <f t="shared" si="1035"/>
        <v>0</v>
      </c>
      <c r="OJ185" s="608">
        <f t="shared" si="1035"/>
        <v>0</v>
      </c>
      <c r="OK185" s="608">
        <f t="shared" si="1035"/>
        <v>0</v>
      </c>
      <c r="OL185" s="608">
        <f t="shared" si="1035"/>
        <v>0</v>
      </c>
      <c r="OM185" s="608">
        <f t="shared" si="1035"/>
        <v>0</v>
      </c>
      <c r="ON185" s="608">
        <f t="shared" si="1035"/>
        <v>0</v>
      </c>
      <c r="OO185" s="608">
        <f t="shared" si="1035"/>
        <v>0</v>
      </c>
      <c r="OP185" s="608">
        <f t="shared" si="1035"/>
        <v>0</v>
      </c>
      <c r="OQ185" s="608">
        <f t="shared" si="1035"/>
        <v>0</v>
      </c>
      <c r="OR185" s="634">
        <f t="shared" si="1036"/>
        <v>0</v>
      </c>
      <c r="OS185" s="611"/>
      <c r="OT185" s="607">
        <f t="shared" si="1037"/>
        <v>0</v>
      </c>
      <c r="OU185" s="608">
        <f t="shared" si="1037"/>
        <v>0</v>
      </c>
      <c r="OV185" s="608">
        <f t="shared" si="1037"/>
        <v>0</v>
      </c>
      <c r="OW185" s="608">
        <f t="shared" si="1037"/>
        <v>0</v>
      </c>
      <c r="OX185" s="608">
        <f t="shared" si="1037"/>
        <v>0</v>
      </c>
      <c r="OY185" s="608">
        <f t="shared" si="1037"/>
        <v>0</v>
      </c>
      <c r="OZ185" s="608">
        <f t="shared" si="1037"/>
        <v>0</v>
      </c>
      <c r="PA185" s="608">
        <f t="shared" si="1037"/>
        <v>0</v>
      </c>
      <c r="PB185" s="608">
        <f t="shared" si="1037"/>
        <v>0</v>
      </c>
      <c r="PC185" s="608">
        <f t="shared" si="1037"/>
        <v>0</v>
      </c>
      <c r="PD185" s="608">
        <f t="shared" si="1037"/>
        <v>0</v>
      </c>
      <c r="PE185" s="608">
        <f t="shared" si="1037"/>
        <v>0</v>
      </c>
      <c r="PF185" s="634">
        <f t="shared" si="1038"/>
        <v>0</v>
      </c>
      <c r="PG185" s="611"/>
      <c r="PH185" s="607">
        <f t="shared" si="1039"/>
        <v>0</v>
      </c>
      <c r="PI185" s="608">
        <f t="shared" si="1039"/>
        <v>0</v>
      </c>
      <c r="PJ185" s="608">
        <f t="shared" si="1039"/>
        <v>0</v>
      </c>
      <c r="PK185" s="608">
        <f t="shared" si="1039"/>
        <v>0</v>
      </c>
      <c r="PL185" s="608">
        <f t="shared" si="1039"/>
        <v>0</v>
      </c>
      <c r="PM185" s="608">
        <f t="shared" si="1039"/>
        <v>0</v>
      </c>
      <c r="PN185" s="608">
        <f t="shared" si="1039"/>
        <v>0</v>
      </c>
      <c r="PO185" s="608">
        <f t="shared" si="1039"/>
        <v>0</v>
      </c>
      <c r="PP185" s="608">
        <f t="shared" si="1039"/>
        <v>0</v>
      </c>
      <c r="PQ185" s="608">
        <f t="shared" si="1039"/>
        <v>0</v>
      </c>
      <c r="PR185" s="608">
        <f t="shared" si="1039"/>
        <v>0</v>
      </c>
      <c r="PS185" s="608">
        <f t="shared" si="1039"/>
        <v>0</v>
      </c>
      <c r="PT185" s="634">
        <f t="shared" si="1040"/>
        <v>0</v>
      </c>
      <c r="PU185" s="611"/>
      <c r="PV185" s="634">
        <f t="shared" si="1041"/>
        <v>1876.8</v>
      </c>
      <c r="PW185" s="634">
        <f t="shared" si="1041"/>
        <v>0</v>
      </c>
      <c r="PX185" s="634">
        <f t="shared" si="1041"/>
        <v>0</v>
      </c>
      <c r="PY185" s="634">
        <f t="shared" si="1041"/>
        <v>0</v>
      </c>
      <c r="PZ185" s="634">
        <f t="shared" si="1041"/>
        <v>0</v>
      </c>
      <c r="QA185" s="634">
        <f t="shared" si="1041"/>
        <v>0</v>
      </c>
      <c r="QB185" s="634">
        <f t="shared" si="1041"/>
        <v>0</v>
      </c>
      <c r="QC185" s="634">
        <f t="shared" si="1041"/>
        <v>0</v>
      </c>
      <c r="QD185" s="634">
        <f t="shared" si="1041"/>
        <v>0</v>
      </c>
      <c r="QE185" s="634">
        <f t="shared" si="1041"/>
        <v>0</v>
      </c>
      <c r="QF185" s="634">
        <f t="shared" si="1041"/>
        <v>0</v>
      </c>
      <c r="QG185" s="634">
        <f t="shared" si="1041"/>
        <v>0</v>
      </c>
      <c r="QH185" s="634">
        <f t="shared" si="1042"/>
        <v>1876.8</v>
      </c>
    </row>
    <row r="186" spans="1:450" x14ac:dyDescent="0.25">
      <c r="A186" s="589" t="s">
        <v>938</v>
      </c>
      <c r="B186" s="255" t="s">
        <v>100</v>
      </c>
      <c r="C186" s="422"/>
      <c r="D186" s="607">
        <f t="shared" si="979"/>
        <v>0</v>
      </c>
      <c r="E186" s="608">
        <f t="shared" si="979"/>
        <v>0</v>
      </c>
      <c r="F186" s="608">
        <f t="shared" si="979"/>
        <v>0</v>
      </c>
      <c r="G186" s="608">
        <f t="shared" si="979"/>
        <v>0</v>
      </c>
      <c r="H186" s="608">
        <f t="shared" si="979"/>
        <v>0</v>
      </c>
      <c r="I186" s="608">
        <f t="shared" si="979"/>
        <v>0</v>
      </c>
      <c r="J186" s="608">
        <f t="shared" si="979"/>
        <v>0</v>
      </c>
      <c r="K186" s="608">
        <f t="shared" si="979"/>
        <v>0</v>
      </c>
      <c r="L186" s="608">
        <f t="shared" si="979"/>
        <v>0</v>
      </c>
      <c r="M186" s="608">
        <f t="shared" si="979"/>
        <v>0</v>
      </c>
      <c r="N186" s="608">
        <f t="shared" si="979"/>
        <v>0</v>
      </c>
      <c r="O186" s="608">
        <f t="shared" si="979"/>
        <v>0</v>
      </c>
      <c r="P186" s="610">
        <f t="shared" si="980"/>
        <v>0</v>
      </c>
      <c r="Q186" s="611"/>
      <c r="R186" s="607">
        <f t="shared" si="981"/>
        <v>0</v>
      </c>
      <c r="S186" s="608">
        <f t="shared" si="981"/>
        <v>0</v>
      </c>
      <c r="T186" s="608">
        <f t="shared" si="981"/>
        <v>0</v>
      </c>
      <c r="U186" s="608">
        <f t="shared" si="981"/>
        <v>0</v>
      </c>
      <c r="V186" s="608">
        <f t="shared" si="981"/>
        <v>0</v>
      </c>
      <c r="W186" s="608">
        <f t="shared" si="981"/>
        <v>0</v>
      </c>
      <c r="X186" s="608">
        <f t="shared" si="981"/>
        <v>0</v>
      </c>
      <c r="Y186" s="608">
        <f t="shared" si="981"/>
        <v>0</v>
      </c>
      <c r="Z186" s="608">
        <f t="shared" si="981"/>
        <v>0</v>
      </c>
      <c r="AA186" s="608">
        <f t="shared" si="981"/>
        <v>0</v>
      </c>
      <c r="AB186" s="608">
        <f t="shared" si="981"/>
        <v>0</v>
      </c>
      <c r="AC186" s="608">
        <f t="shared" si="981"/>
        <v>0</v>
      </c>
      <c r="AD186" s="610">
        <f t="shared" si="982"/>
        <v>0</v>
      </c>
      <c r="AE186" s="611"/>
      <c r="AF186" s="607">
        <f t="shared" si="983"/>
        <v>0</v>
      </c>
      <c r="AG186" s="608">
        <f t="shared" si="983"/>
        <v>0</v>
      </c>
      <c r="AH186" s="608">
        <f t="shared" si="983"/>
        <v>0</v>
      </c>
      <c r="AI186" s="608">
        <f t="shared" si="983"/>
        <v>0</v>
      </c>
      <c r="AJ186" s="608">
        <f t="shared" si="983"/>
        <v>0</v>
      </c>
      <c r="AK186" s="608">
        <f t="shared" si="983"/>
        <v>0</v>
      </c>
      <c r="AL186" s="608">
        <f t="shared" si="983"/>
        <v>0</v>
      </c>
      <c r="AM186" s="608">
        <f t="shared" si="983"/>
        <v>0</v>
      </c>
      <c r="AN186" s="608">
        <f t="shared" si="983"/>
        <v>0</v>
      </c>
      <c r="AO186" s="608">
        <f t="shared" si="983"/>
        <v>0</v>
      </c>
      <c r="AP186" s="608">
        <f t="shared" si="983"/>
        <v>0</v>
      </c>
      <c r="AQ186" s="608">
        <f t="shared" si="983"/>
        <v>0</v>
      </c>
      <c r="AR186" s="610">
        <f t="shared" si="984"/>
        <v>0</v>
      </c>
      <c r="AS186" s="611"/>
      <c r="AT186" s="607">
        <f t="shared" si="985"/>
        <v>0</v>
      </c>
      <c r="AU186" s="608">
        <f t="shared" si="985"/>
        <v>0</v>
      </c>
      <c r="AV186" s="608">
        <f t="shared" si="985"/>
        <v>0</v>
      </c>
      <c r="AW186" s="608">
        <f t="shared" si="985"/>
        <v>0</v>
      </c>
      <c r="AX186" s="608">
        <f t="shared" si="985"/>
        <v>0</v>
      </c>
      <c r="AY186" s="608">
        <f t="shared" si="985"/>
        <v>0</v>
      </c>
      <c r="AZ186" s="608">
        <f t="shared" si="985"/>
        <v>0</v>
      </c>
      <c r="BA186" s="608">
        <f t="shared" si="985"/>
        <v>0</v>
      </c>
      <c r="BB186" s="608">
        <f t="shared" si="985"/>
        <v>0</v>
      </c>
      <c r="BC186" s="608">
        <f t="shared" si="985"/>
        <v>0</v>
      </c>
      <c r="BD186" s="608">
        <f t="shared" si="985"/>
        <v>0</v>
      </c>
      <c r="BE186" s="608">
        <f t="shared" si="985"/>
        <v>0</v>
      </c>
      <c r="BF186" s="610">
        <f t="shared" si="986"/>
        <v>0</v>
      </c>
      <c r="BG186" s="611"/>
      <c r="BH186" s="607">
        <f t="shared" si="987"/>
        <v>0</v>
      </c>
      <c r="BI186" s="608">
        <f t="shared" si="987"/>
        <v>0</v>
      </c>
      <c r="BJ186" s="608">
        <f t="shared" si="987"/>
        <v>0</v>
      </c>
      <c r="BK186" s="608">
        <f t="shared" si="987"/>
        <v>0</v>
      </c>
      <c r="BL186" s="608">
        <f t="shared" si="987"/>
        <v>0</v>
      </c>
      <c r="BM186" s="608">
        <f t="shared" si="987"/>
        <v>0</v>
      </c>
      <c r="BN186" s="608">
        <f t="shared" si="987"/>
        <v>0</v>
      </c>
      <c r="BO186" s="608">
        <f t="shared" si="987"/>
        <v>0</v>
      </c>
      <c r="BP186" s="608">
        <f t="shared" si="987"/>
        <v>0</v>
      </c>
      <c r="BQ186" s="608">
        <f t="shared" si="987"/>
        <v>0</v>
      </c>
      <c r="BR186" s="608">
        <f t="shared" si="987"/>
        <v>0</v>
      </c>
      <c r="BS186" s="608">
        <f t="shared" si="987"/>
        <v>0</v>
      </c>
      <c r="BT186" s="610">
        <f t="shared" si="988"/>
        <v>0</v>
      </c>
      <c r="BU186" s="621"/>
      <c r="BV186" s="607">
        <f t="shared" si="989"/>
        <v>0</v>
      </c>
      <c r="BW186" s="608">
        <f t="shared" si="989"/>
        <v>0</v>
      </c>
      <c r="BX186" s="608">
        <f t="shared" si="989"/>
        <v>0</v>
      </c>
      <c r="BY186" s="608">
        <f t="shared" si="989"/>
        <v>0</v>
      </c>
      <c r="BZ186" s="608">
        <f t="shared" si="989"/>
        <v>0</v>
      </c>
      <c r="CA186" s="608">
        <f t="shared" si="989"/>
        <v>0</v>
      </c>
      <c r="CB186" s="608">
        <f t="shared" si="989"/>
        <v>0</v>
      </c>
      <c r="CC186" s="608">
        <f t="shared" si="989"/>
        <v>0</v>
      </c>
      <c r="CD186" s="608">
        <f t="shared" si="989"/>
        <v>0</v>
      </c>
      <c r="CE186" s="608">
        <f t="shared" si="989"/>
        <v>0</v>
      </c>
      <c r="CF186" s="608">
        <f t="shared" si="989"/>
        <v>0</v>
      </c>
      <c r="CG186" s="608">
        <f t="shared" si="989"/>
        <v>0</v>
      </c>
      <c r="CH186" s="610">
        <f t="shared" si="990"/>
        <v>0</v>
      </c>
      <c r="CI186" s="611"/>
      <c r="CJ186" s="607">
        <f t="shared" si="991"/>
        <v>0</v>
      </c>
      <c r="CK186" s="608">
        <f t="shared" si="991"/>
        <v>0</v>
      </c>
      <c r="CL186" s="608">
        <f t="shared" si="991"/>
        <v>0</v>
      </c>
      <c r="CM186" s="608">
        <f t="shared" si="991"/>
        <v>0</v>
      </c>
      <c r="CN186" s="608">
        <f t="shared" si="991"/>
        <v>0</v>
      </c>
      <c r="CO186" s="608">
        <f t="shared" si="991"/>
        <v>0</v>
      </c>
      <c r="CP186" s="608">
        <f t="shared" si="991"/>
        <v>0</v>
      </c>
      <c r="CQ186" s="608">
        <f t="shared" si="991"/>
        <v>0</v>
      </c>
      <c r="CR186" s="608">
        <f t="shared" si="991"/>
        <v>0</v>
      </c>
      <c r="CS186" s="608">
        <f t="shared" si="991"/>
        <v>0</v>
      </c>
      <c r="CT186" s="608">
        <f t="shared" si="991"/>
        <v>0</v>
      </c>
      <c r="CU186" s="608">
        <f t="shared" si="991"/>
        <v>0</v>
      </c>
      <c r="CV186" s="610">
        <f t="shared" si="992"/>
        <v>0</v>
      </c>
      <c r="CW186" s="611"/>
      <c r="CX186" s="607">
        <f t="shared" si="993"/>
        <v>0</v>
      </c>
      <c r="CY186" s="608">
        <f t="shared" si="993"/>
        <v>0</v>
      </c>
      <c r="CZ186" s="608">
        <f t="shared" si="993"/>
        <v>0</v>
      </c>
      <c r="DA186" s="608">
        <f t="shared" si="993"/>
        <v>0</v>
      </c>
      <c r="DB186" s="608">
        <f t="shared" si="993"/>
        <v>0</v>
      </c>
      <c r="DC186" s="608">
        <f t="shared" si="993"/>
        <v>0</v>
      </c>
      <c r="DD186" s="608">
        <f t="shared" si="993"/>
        <v>0</v>
      </c>
      <c r="DE186" s="608">
        <f t="shared" si="993"/>
        <v>0</v>
      </c>
      <c r="DF186" s="608">
        <f t="shared" si="993"/>
        <v>0</v>
      </c>
      <c r="DG186" s="608">
        <f t="shared" si="993"/>
        <v>0</v>
      </c>
      <c r="DH186" s="608">
        <f t="shared" si="993"/>
        <v>0</v>
      </c>
      <c r="DI186" s="608">
        <f t="shared" si="993"/>
        <v>0</v>
      </c>
      <c r="DJ186" s="610">
        <f t="shared" si="994"/>
        <v>0</v>
      </c>
      <c r="DK186" s="611"/>
      <c r="DL186" s="607">
        <f t="shared" si="995"/>
        <v>0</v>
      </c>
      <c r="DM186" s="608">
        <f t="shared" si="995"/>
        <v>0</v>
      </c>
      <c r="DN186" s="608">
        <f t="shared" si="995"/>
        <v>0</v>
      </c>
      <c r="DO186" s="608">
        <f t="shared" si="995"/>
        <v>0</v>
      </c>
      <c r="DP186" s="608">
        <f t="shared" si="995"/>
        <v>0</v>
      </c>
      <c r="DQ186" s="608">
        <f t="shared" si="995"/>
        <v>0</v>
      </c>
      <c r="DR186" s="608">
        <f t="shared" si="995"/>
        <v>0</v>
      </c>
      <c r="DS186" s="608">
        <f t="shared" si="995"/>
        <v>0</v>
      </c>
      <c r="DT186" s="608">
        <f t="shared" si="995"/>
        <v>0</v>
      </c>
      <c r="DU186" s="608">
        <f t="shared" si="995"/>
        <v>0</v>
      </c>
      <c r="DV186" s="608">
        <f t="shared" si="995"/>
        <v>0</v>
      </c>
      <c r="DW186" s="608">
        <f t="shared" si="995"/>
        <v>0</v>
      </c>
      <c r="DX186" s="610">
        <f t="shared" si="996"/>
        <v>0</v>
      </c>
      <c r="DY186" s="611"/>
      <c r="DZ186" s="607">
        <f t="shared" si="997"/>
        <v>0</v>
      </c>
      <c r="EA186" s="608">
        <f t="shared" si="997"/>
        <v>0</v>
      </c>
      <c r="EB186" s="608">
        <f t="shared" si="997"/>
        <v>0</v>
      </c>
      <c r="EC186" s="608">
        <f t="shared" si="997"/>
        <v>0</v>
      </c>
      <c r="ED186" s="608">
        <f t="shared" si="997"/>
        <v>0</v>
      </c>
      <c r="EE186" s="608">
        <f t="shared" si="997"/>
        <v>0</v>
      </c>
      <c r="EF186" s="608">
        <f t="shared" si="997"/>
        <v>0</v>
      </c>
      <c r="EG186" s="608">
        <f t="shared" si="997"/>
        <v>0</v>
      </c>
      <c r="EH186" s="608">
        <f t="shared" si="997"/>
        <v>0</v>
      </c>
      <c r="EI186" s="608">
        <f t="shared" si="997"/>
        <v>0</v>
      </c>
      <c r="EJ186" s="608">
        <f t="shared" si="997"/>
        <v>0</v>
      </c>
      <c r="EK186" s="608">
        <f t="shared" si="997"/>
        <v>0</v>
      </c>
      <c r="EL186" s="610">
        <f t="shared" si="998"/>
        <v>0</v>
      </c>
      <c r="EM186" s="611"/>
      <c r="EN186" s="607">
        <f t="shared" si="999"/>
        <v>0</v>
      </c>
      <c r="EO186" s="608">
        <f t="shared" si="999"/>
        <v>0</v>
      </c>
      <c r="EP186" s="608">
        <f t="shared" si="999"/>
        <v>0</v>
      </c>
      <c r="EQ186" s="608">
        <f t="shared" si="999"/>
        <v>0</v>
      </c>
      <c r="ER186" s="608">
        <f t="shared" si="999"/>
        <v>0</v>
      </c>
      <c r="ES186" s="608">
        <f t="shared" si="999"/>
        <v>0</v>
      </c>
      <c r="ET186" s="608">
        <f t="shared" si="999"/>
        <v>0</v>
      </c>
      <c r="EU186" s="608">
        <f t="shared" si="999"/>
        <v>0</v>
      </c>
      <c r="EV186" s="608">
        <f t="shared" si="999"/>
        <v>0</v>
      </c>
      <c r="EW186" s="608">
        <f t="shared" si="999"/>
        <v>0</v>
      </c>
      <c r="EX186" s="608">
        <f t="shared" si="999"/>
        <v>0</v>
      </c>
      <c r="EY186" s="608">
        <f t="shared" si="999"/>
        <v>0</v>
      </c>
      <c r="EZ186" s="610">
        <f t="shared" si="1000"/>
        <v>0</v>
      </c>
      <c r="FA186" s="611"/>
      <c r="FB186" s="607">
        <f t="shared" si="1001"/>
        <v>0</v>
      </c>
      <c r="FC186" s="608">
        <f t="shared" si="1001"/>
        <v>0</v>
      </c>
      <c r="FD186" s="608">
        <f t="shared" si="1001"/>
        <v>0</v>
      </c>
      <c r="FE186" s="608">
        <f t="shared" si="1001"/>
        <v>0</v>
      </c>
      <c r="FF186" s="608">
        <f t="shared" si="1001"/>
        <v>0</v>
      </c>
      <c r="FG186" s="608">
        <f t="shared" si="1001"/>
        <v>0</v>
      </c>
      <c r="FH186" s="608">
        <f t="shared" si="1001"/>
        <v>0</v>
      </c>
      <c r="FI186" s="608">
        <f t="shared" si="1001"/>
        <v>0</v>
      </c>
      <c r="FJ186" s="608">
        <f t="shared" si="1001"/>
        <v>0</v>
      </c>
      <c r="FK186" s="608">
        <f t="shared" si="1001"/>
        <v>0</v>
      </c>
      <c r="FL186" s="608">
        <f t="shared" si="1001"/>
        <v>0</v>
      </c>
      <c r="FM186" s="608">
        <f t="shared" si="1001"/>
        <v>0</v>
      </c>
      <c r="FN186" s="610">
        <f t="shared" si="1002"/>
        <v>0</v>
      </c>
      <c r="FO186" s="611"/>
      <c r="FP186" s="607">
        <f t="shared" si="1003"/>
        <v>0</v>
      </c>
      <c r="FQ186" s="608">
        <f t="shared" si="1003"/>
        <v>0</v>
      </c>
      <c r="FR186" s="608">
        <f t="shared" si="1003"/>
        <v>0</v>
      </c>
      <c r="FS186" s="608">
        <f t="shared" si="1003"/>
        <v>0</v>
      </c>
      <c r="FT186" s="608">
        <f t="shared" si="1003"/>
        <v>0</v>
      </c>
      <c r="FU186" s="608">
        <f t="shared" si="1003"/>
        <v>0</v>
      </c>
      <c r="FV186" s="608">
        <f t="shared" si="1003"/>
        <v>0</v>
      </c>
      <c r="FW186" s="608">
        <f t="shared" si="1003"/>
        <v>0</v>
      </c>
      <c r="FX186" s="608">
        <f t="shared" si="1003"/>
        <v>0</v>
      </c>
      <c r="FY186" s="608">
        <f t="shared" si="1003"/>
        <v>0</v>
      </c>
      <c r="FZ186" s="608">
        <f t="shared" si="1003"/>
        <v>0</v>
      </c>
      <c r="GA186" s="608">
        <f t="shared" si="1003"/>
        <v>0</v>
      </c>
      <c r="GB186" s="610">
        <f t="shared" si="1004"/>
        <v>0</v>
      </c>
      <c r="GC186" s="611"/>
      <c r="GD186" s="607">
        <f t="shared" si="1005"/>
        <v>0</v>
      </c>
      <c r="GE186" s="608">
        <f t="shared" si="1005"/>
        <v>0</v>
      </c>
      <c r="GF186" s="608">
        <f t="shared" si="1005"/>
        <v>0</v>
      </c>
      <c r="GG186" s="608">
        <f t="shared" si="1005"/>
        <v>0</v>
      </c>
      <c r="GH186" s="608">
        <f t="shared" si="1005"/>
        <v>0</v>
      </c>
      <c r="GI186" s="608">
        <f t="shared" si="1005"/>
        <v>0</v>
      </c>
      <c r="GJ186" s="608">
        <f t="shared" si="1005"/>
        <v>0</v>
      </c>
      <c r="GK186" s="608">
        <f t="shared" si="1005"/>
        <v>0</v>
      </c>
      <c r="GL186" s="608">
        <f t="shared" si="1005"/>
        <v>0</v>
      </c>
      <c r="GM186" s="608">
        <f t="shared" si="1005"/>
        <v>0</v>
      </c>
      <c r="GN186" s="608">
        <f t="shared" si="1005"/>
        <v>0</v>
      </c>
      <c r="GO186" s="608">
        <f t="shared" si="1005"/>
        <v>0</v>
      </c>
      <c r="GP186" s="610">
        <f t="shared" si="1006"/>
        <v>0</v>
      </c>
      <c r="GQ186" s="611"/>
      <c r="GR186" s="607">
        <f t="shared" si="1007"/>
        <v>0</v>
      </c>
      <c r="GS186" s="608">
        <f t="shared" si="1007"/>
        <v>0</v>
      </c>
      <c r="GT186" s="608">
        <f t="shared" si="1007"/>
        <v>0</v>
      </c>
      <c r="GU186" s="608">
        <f t="shared" si="1007"/>
        <v>0</v>
      </c>
      <c r="GV186" s="608">
        <f t="shared" si="1007"/>
        <v>0</v>
      </c>
      <c r="GW186" s="608">
        <f t="shared" si="1007"/>
        <v>0</v>
      </c>
      <c r="GX186" s="608">
        <f t="shared" si="1007"/>
        <v>0</v>
      </c>
      <c r="GY186" s="608">
        <f t="shared" si="1007"/>
        <v>0</v>
      </c>
      <c r="GZ186" s="608">
        <f t="shared" si="1007"/>
        <v>0</v>
      </c>
      <c r="HA186" s="608">
        <f t="shared" si="1007"/>
        <v>0</v>
      </c>
      <c r="HB186" s="608">
        <f t="shared" si="1007"/>
        <v>0</v>
      </c>
      <c r="HC186" s="608">
        <f t="shared" si="1007"/>
        <v>0</v>
      </c>
      <c r="HD186" s="610">
        <f t="shared" si="1008"/>
        <v>0</v>
      </c>
      <c r="HE186" s="611"/>
      <c r="HF186" s="607">
        <f t="shared" si="1009"/>
        <v>0</v>
      </c>
      <c r="HG186" s="608">
        <f t="shared" si="1009"/>
        <v>0</v>
      </c>
      <c r="HH186" s="608">
        <f t="shared" si="1009"/>
        <v>0</v>
      </c>
      <c r="HI186" s="608">
        <f t="shared" si="1009"/>
        <v>0</v>
      </c>
      <c r="HJ186" s="608">
        <f t="shared" si="1009"/>
        <v>0</v>
      </c>
      <c r="HK186" s="608">
        <f t="shared" si="1009"/>
        <v>0</v>
      </c>
      <c r="HL186" s="608">
        <f t="shared" si="1009"/>
        <v>0</v>
      </c>
      <c r="HM186" s="608">
        <f t="shared" si="1009"/>
        <v>0</v>
      </c>
      <c r="HN186" s="608">
        <f t="shared" si="1009"/>
        <v>0</v>
      </c>
      <c r="HO186" s="608">
        <f t="shared" si="1009"/>
        <v>0</v>
      </c>
      <c r="HP186" s="608">
        <f t="shared" si="1009"/>
        <v>0</v>
      </c>
      <c r="HQ186" s="608">
        <f t="shared" si="1009"/>
        <v>0</v>
      </c>
      <c r="HR186" s="610">
        <f t="shared" si="1010"/>
        <v>0</v>
      </c>
      <c r="HS186" s="611"/>
      <c r="HT186" s="607">
        <f t="shared" si="1011"/>
        <v>0</v>
      </c>
      <c r="HU186" s="608">
        <f t="shared" si="1011"/>
        <v>0</v>
      </c>
      <c r="HV186" s="608">
        <f t="shared" si="1011"/>
        <v>0</v>
      </c>
      <c r="HW186" s="608">
        <f t="shared" si="1011"/>
        <v>0</v>
      </c>
      <c r="HX186" s="608">
        <f t="shared" si="1011"/>
        <v>0</v>
      </c>
      <c r="HY186" s="608">
        <f t="shared" si="1011"/>
        <v>0</v>
      </c>
      <c r="HZ186" s="608">
        <f t="shared" si="1011"/>
        <v>0</v>
      </c>
      <c r="IA186" s="608">
        <f t="shared" si="1011"/>
        <v>0</v>
      </c>
      <c r="IB186" s="608">
        <f t="shared" si="1011"/>
        <v>0</v>
      </c>
      <c r="IC186" s="608">
        <f t="shared" si="1011"/>
        <v>0</v>
      </c>
      <c r="ID186" s="608">
        <f t="shared" si="1011"/>
        <v>0</v>
      </c>
      <c r="IE186" s="608">
        <f t="shared" si="1011"/>
        <v>0</v>
      </c>
      <c r="IF186" s="610">
        <f t="shared" si="1012"/>
        <v>0</v>
      </c>
      <c r="IG186" s="611"/>
      <c r="IH186" s="607">
        <f t="shared" si="1013"/>
        <v>0</v>
      </c>
      <c r="II186" s="608">
        <f t="shared" si="1013"/>
        <v>0</v>
      </c>
      <c r="IJ186" s="608">
        <f t="shared" si="1013"/>
        <v>0</v>
      </c>
      <c r="IK186" s="608">
        <f t="shared" si="1013"/>
        <v>0</v>
      </c>
      <c r="IL186" s="608">
        <f t="shared" si="1013"/>
        <v>0</v>
      </c>
      <c r="IM186" s="608">
        <f t="shared" si="1013"/>
        <v>0</v>
      </c>
      <c r="IN186" s="608">
        <f t="shared" si="1013"/>
        <v>0</v>
      </c>
      <c r="IO186" s="608">
        <f t="shared" si="1013"/>
        <v>0</v>
      </c>
      <c r="IP186" s="608">
        <f t="shared" si="1013"/>
        <v>0</v>
      </c>
      <c r="IQ186" s="608">
        <f t="shared" si="1013"/>
        <v>0</v>
      </c>
      <c r="IR186" s="608">
        <f t="shared" si="1013"/>
        <v>0</v>
      </c>
      <c r="IS186" s="608">
        <f t="shared" si="1013"/>
        <v>0</v>
      </c>
      <c r="IT186" s="610">
        <f t="shared" si="1014"/>
        <v>0</v>
      </c>
      <c r="IU186" s="611"/>
      <c r="IV186" s="607">
        <f t="shared" si="1015"/>
        <v>0</v>
      </c>
      <c r="IW186" s="608">
        <f t="shared" si="1015"/>
        <v>0</v>
      </c>
      <c r="IX186" s="608">
        <f t="shared" si="1015"/>
        <v>0</v>
      </c>
      <c r="IY186" s="608">
        <f t="shared" si="1015"/>
        <v>0</v>
      </c>
      <c r="IZ186" s="608">
        <f t="shared" si="1015"/>
        <v>0</v>
      </c>
      <c r="JA186" s="608">
        <f t="shared" si="1015"/>
        <v>0</v>
      </c>
      <c r="JB186" s="608">
        <f t="shared" si="1015"/>
        <v>0</v>
      </c>
      <c r="JC186" s="608">
        <f t="shared" si="1015"/>
        <v>0</v>
      </c>
      <c r="JD186" s="608">
        <f t="shared" si="1015"/>
        <v>0</v>
      </c>
      <c r="JE186" s="608">
        <f t="shared" si="1015"/>
        <v>0</v>
      </c>
      <c r="JF186" s="608">
        <f t="shared" si="1015"/>
        <v>0</v>
      </c>
      <c r="JG186" s="608">
        <f t="shared" si="1015"/>
        <v>0</v>
      </c>
      <c r="JH186" s="610">
        <f t="shared" si="1016"/>
        <v>0</v>
      </c>
      <c r="JI186" s="611"/>
      <c r="JJ186" s="607">
        <f t="shared" si="1017"/>
        <v>0</v>
      </c>
      <c r="JK186" s="608">
        <f t="shared" si="1017"/>
        <v>0</v>
      </c>
      <c r="JL186" s="608">
        <f t="shared" si="1017"/>
        <v>0</v>
      </c>
      <c r="JM186" s="608">
        <f t="shared" si="1017"/>
        <v>0</v>
      </c>
      <c r="JN186" s="608">
        <f t="shared" si="1017"/>
        <v>0</v>
      </c>
      <c r="JO186" s="608">
        <f t="shared" si="1017"/>
        <v>0</v>
      </c>
      <c r="JP186" s="608">
        <f t="shared" si="1017"/>
        <v>0</v>
      </c>
      <c r="JQ186" s="608">
        <f t="shared" si="1017"/>
        <v>0</v>
      </c>
      <c r="JR186" s="608">
        <f t="shared" si="1017"/>
        <v>0</v>
      </c>
      <c r="JS186" s="608">
        <f t="shared" si="1017"/>
        <v>0</v>
      </c>
      <c r="JT186" s="608">
        <f t="shared" si="1017"/>
        <v>0</v>
      </c>
      <c r="JU186" s="608">
        <f t="shared" si="1017"/>
        <v>0</v>
      </c>
      <c r="JV186" s="610">
        <f t="shared" si="1018"/>
        <v>0</v>
      </c>
      <c r="JW186" s="611"/>
      <c r="JX186" s="607">
        <f t="shared" si="1019"/>
        <v>0</v>
      </c>
      <c r="JY186" s="608">
        <f t="shared" si="1019"/>
        <v>0</v>
      </c>
      <c r="JZ186" s="608">
        <f t="shared" si="1019"/>
        <v>0</v>
      </c>
      <c r="KA186" s="608">
        <f t="shared" si="1019"/>
        <v>0</v>
      </c>
      <c r="KB186" s="608">
        <f t="shared" si="1019"/>
        <v>0</v>
      </c>
      <c r="KC186" s="608">
        <f t="shared" si="1019"/>
        <v>0</v>
      </c>
      <c r="KD186" s="608">
        <f t="shared" si="1019"/>
        <v>0</v>
      </c>
      <c r="KE186" s="608">
        <f t="shared" si="1019"/>
        <v>0</v>
      </c>
      <c r="KF186" s="608">
        <f t="shared" si="1019"/>
        <v>0</v>
      </c>
      <c r="KG186" s="608">
        <f t="shared" si="1019"/>
        <v>0</v>
      </c>
      <c r="KH186" s="608">
        <f t="shared" si="1019"/>
        <v>0</v>
      </c>
      <c r="KI186" s="608">
        <f t="shared" si="1019"/>
        <v>0</v>
      </c>
      <c r="KJ186" s="610">
        <f t="shared" si="1020"/>
        <v>0</v>
      </c>
      <c r="KK186" s="611"/>
      <c r="KL186" s="607">
        <f t="shared" si="1021"/>
        <v>0</v>
      </c>
      <c r="KM186" s="608">
        <f t="shared" si="1021"/>
        <v>0</v>
      </c>
      <c r="KN186" s="608">
        <f t="shared" si="1021"/>
        <v>0</v>
      </c>
      <c r="KO186" s="608">
        <f t="shared" si="1021"/>
        <v>0</v>
      </c>
      <c r="KP186" s="608">
        <f t="shared" si="1021"/>
        <v>0</v>
      </c>
      <c r="KQ186" s="608">
        <f t="shared" si="1021"/>
        <v>0</v>
      </c>
      <c r="KR186" s="608">
        <f t="shared" si="1021"/>
        <v>0</v>
      </c>
      <c r="KS186" s="608">
        <f t="shared" si="1021"/>
        <v>0</v>
      </c>
      <c r="KT186" s="608">
        <f t="shared" si="1021"/>
        <v>0</v>
      </c>
      <c r="KU186" s="608">
        <f t="shared" si="1021"/>
        <v>0</v>
      </c>
      <c r="KV186" s="608">
        <f t="shared" si="1021"/>
        <v>0</v>
      </c>
      <c r="KW186" s="608">
        <f t="shared" si="1021"/>
        <v>0</v>
      </c>
      <c r="KX186" s="610">
        <f t="shared" si="1022"/>
        <v>0</v>
      </c>
      <c r="KY186" s="611"/>
      <c r="KZ186" s="607">
        <f t="shared" si="1023"/>
        <v>0</v>
      </c>
      <c r="LA186" s="608">
        <f t="shared" si="1023"/>
        <v>0</v>
      </c>
      <c r="LB186" s="608">
        <f t="shared" si="1023"/>
        <v>0</v>
      </c>
      <c r="LC186" s="608">
        <f t="shared" si="1023"/>
        <v>0</v>
      </c>
      <c r="LD186" s="608">
        <f t="shared" si="1023"/>
        <v>0</v>
      </c>
      <c r="LE186" s="608">
        <f t="shared" si="1023"/>
        <v>0</v>
      </c>
      <c r="LF186" s="608">
        <f t="shared" si="1023"/>
        <v>0</v>
      </c>
      <c r="LG186" s="608">
        <f t="shared" si="1023"/>
        <v>0</v>
      </c>
      <c r="LH186" s="608">
        <f t="shared" si="1023"/>
        <v>0</v>
      </c>
      <c r="LI186" s="608">
        <f t="shared" si="1023"/>
        <v>0</v>
      </c>
      <c r="LJ186" s="608">
        <f t="shared" si="1023"/>
        <v>0</v>
      </c>
      <c r="LK186" s="608">
        <f t="shared" si="1023"/>
        <v>0</v>
      </c>
      <c r="LL186" s="610">
        <f t="shared" si="1024"/>
        <v>0</v>
      </c>
      <c r="LM186" s="611"/>
      <c r="LN186" s="607">
        <f t="shared" si="1025"/>
        <v>0</v>
      </c>
      <c r="LO186" s="608">
        <f t="shared" si="1025"/>
        <v>0</v>
      </c>
      <c r="LP186" s="608">
        <f t="shared" si="1025"/>
        <v>0</v>
      </c>
      <c r="LQ186" s="608">
        <f t="shared" si="1025"/>
        <v>0</v>
      </c>
      <c r="LR186" s="608">
        <f t="shared" si="1025"/>
        <v>0</v>
      </c>
      <c r="LS186" s="608">
        <f t="shared" si="1025"/>
        <v>0</v>
      </c>
      <c r="LT186" s="608">
        <f t="shared" si="1025"/>
        <v>0</v>
      </c>
      <c r="LU186" s="608">
        <f t="shared" si="1025"/>
        <v>0</v>
      </c>
      <c r="LV186" s="608">
        <f t="shared" si="1025"/>
        <v>0</v>
      </c>
      <c r="LW186" s="608">
        <f t="shared" si="1025"/>
        <v>0</v>
      </c>
      <c r="LX186" s="608">
        <f t="shared" si="1025"/>
        <v>0</v>
      </c>
      <c r="LY186" s="608">
        <f t="shared" si="1025"/>
        <v>0</v>
      </c>
      <c r="LZ186" s="610">
        <f t="shared" si="1026"/>
        <v>0</v>
      </c>
      <c r="MA186" s="611"/>
      <c r="MB186" s="607">
        <f t="shared" si="1027"/>
        <v>0</v>
      </c>
      <c r="MC186" s="608">
        <f t="shared" si="1027"/>
        <v>0</v>
      </c>
      <c r="MD186" s="608">
        <f t="shared" si="1027"/>
        <v>0</v>
      </c>
      <c r="ME186" s="608">
        <f t="shared" si="1027"/>
        <v>0</v>
      </c>
      <c r="MF186" s="608">
        <f t="shared" si="1027"/>
        <v>0</v>
      </c>
      <c r="MG186" s="608">
        <f t="shared" si="1027"/>
        <v>0</v>
      </c>
      <c r="MH186" s="608">
        <f t="shared" si="1027"/>
        <v>0</v>
      </c>
      <c r="MI186" s="608">
        <f t="shared" si="1027"/>
        <v>0</v>
      </c>
      <c r="MJ186" s="608">
        <f t="shared" si="1027"/>
        <v>0</v>
      </c>
      <c r="MK186" s="608">
        <f t="shared" si="1027"/>
        <v>0</v>
      </c>
      <c r="ML186" s="608">
        <f t="shared" si="1027"/>
        <v>0</v>
      </c>
      <c r="MM186" s="608">
        <f t="shared" si="1027"/>
        <v>0</v>
      </c>
      <c r="MN186" s="610">
        <f t="shared" si="1028"/>
        <v>0</v>
      </c>
      <c r="MO186" s="611"/>
      <c r="MP186" s="607">
        <f t="shared" si="1029"/>
        <v>0</v>
      </c>
      <c r="MQ186" s="608">
        <f t="shared" si="1029"/>
        <v>0</v>
      </c>
      <c r="MR186" s="608">
        <f t="shared" si="1029"/>
        <v>0</v>
      </c>
      <c r="MS186" s="608">
        <f t="shared" si="1029"/>
        <v>0</v>
      </c>
      <c r="MT186" s="608">
        <f t="shared" si="1029"/>
        <v>0</v>
      </c>
      <c r="MU186" s="608">
        <f t="shared" si="1029"/>
        <v>0</v>
      </c>
      <c r="MV186" s="608">
        <f t="shared" si="1029"/>
        <v>0</v>
      </c>
      <c r="MW186" s="608">
        <f t="shared" si="1029"/>
        <v>0</v>
      </c>
      <c r="MX186" s="608">
        <f t="shared" si="1029"/>
        <v>0</v>
      </c>
      <c r="MY186" s="608">
        <f t="shared" si="1029"/>
        <v>0</v>
      </c>
      <c r="MZ186" s="608">
        <f t="shared" si="1029"/>
        <v>0</v>
      </c>
      <c r="NA186" s="608">
        <f t="shared" si="1029"/>
        <v>0</v>
      </c>
      <c r="NB186" s="610">
        <f t="shared" si="1030"/>
        <v>0</v>
      </c>
      <c r="NC186" s="611"/>
      <c r="ND186" s="607">
        <f t="shared" si="1031"/>
        <v>0</v>
      </c>
      <c r="NE186" s="608">
        <f t="shared" si="1031"/>
        <v>0</v>
      </c>
      <c r="NF186" s="608">
        <f t="shared" si="1031"/>
        <v>0</v>
      </c>
      <c r="NG186" s="608">
        <f t="shared" si="1031"/>
        <v>0</v>
      </c>
      <c r="NH186" s="608">
        <f t="shared" si="1031"/>
        <v>0</v>
      </c>
      <c r="NI186" s="608">
        <f t="shared" si="1031"/>
        <v>0</v>
      </c>
      <c r="NJ186" s="608">
        <f t="shared" si="1031"/>
        <v>0</v>
      </c>
      <c r="NK186" s="608">
        <f t="shared" si="1031"/>
        <v>0</v>
      </c>
      <c r="NL186" s="608">
        <f t="shared" si="1031"/>
        <v>0</v>
      </c>
      <c r="NM186" s="608">
        <f t="shared" si="1031"/>
        <v>0</v>
      </c>
      <c r="NN186" s="608">
        <f t="shared" si="1031"/>
        <v>0</v>
      </c>
      <c r="NO186" s="608">
        <f t="shared" si="1031"/>
        <v>0</v>
      </c>
      <c r="NP186" s="610">
        <f t="shared" si="1032"/>
        <v>0</v>
      </c>
      <c r="NQ186" s="611"/>
      <c r="NR186" s="607">
        <f t="shared" si="1033"/>
        <v>0</v>
      </c>
      <c r="NS186" s="608">
        <f t="shared" si="1033"/>
        <v>0</v>
      </c>
      <c r="NT186" s="608">
        <f t="shared" si="1033"/>
        <v>0</v>
      </c>
      <c r="NU186" s="608">
        <f t="shared" si="1033"/>
        <v>0</v>
      </c>
      <c r="NV186" s="608">
        <f t="shared" si="1033"/>
        <v>0</v>
      </c>
      <c r="NW186" s="608">
        <f t="shared" si="1033"/>
        <v>0</v>
      </c>
      <c r="NX186" s="608">
        <f t="shared" si="1033"/>
        <v>0</v>
      </c>
      <c r="NY186" s="608">
        <f t="shared" si="1033"/>
        <v>0</v>
      </c>
      <c r="NZ186" s="608">
        <f t="shared" si="1033"/>
        <v>0</v>
      </c>
      <c r="OA186" s="608">
        <f t="shared" si="1033"/>
        <v>0</v>
      </c>
      <c r="OB186" s="608">
        <f t="shared" si="1033"/>
        <v>0</v>
      </c>
      <c r="OC186" s="608">
        <f t="shared" si="1033"/>
        <v>0</v>
      </c>
      <c r="OD186" s="610">
        <f t="shared" si="1034"/>
        <v>0</v>
      </c>
      <c r="OE186" s="611"/>
      <c r="OF186" s="607">
        <f t="shared" si="1035"/>
        <v>0</v>
      </c>
      <c r="OG186" s="608">
        <f t="shared" si="1035"/>
        <v>0</v>
      </c>
      <c r="OH186" s="608">
        <f t="shared" si="1035"/>
        <v>0</v>
      </c>
      <c r="OI186" s="608">
        <f t="shared" si="1035"/>
        <v>0</v>
      </c>
      <c r="OJ186" s="608">
        <f t="shared" si="1035"/>
        <v>0</v>
      </c>
      <c r="OK186" s="608">
        <f t="shared" si="1035"/>
        <v>0</v>
      </c>
      <c r="OL186" s="608">
        <f t="shared" si="1035"/>
        <v>0</v>
      </c>
      <c r="OM186" s="608">
        <f t="shared" si="1035"/>
        <v>0</v>
      </c>
      <c r="ON186" s="608">
        <f t="shared" si="1035"/>
        <v>0</v>
      </c>
      <c r="OO186" s="608">
        <f t="shared" si="1035"/>
        <v>0</v>
      </c>
      <c r="OP186" s="608">
        <f t="shared" si="1035"/>
        <v>0</v>
      </c>
      <c r="OQ186" s="608">
        <f t="shared" si="1035"/>
        <v>0</v>
      </c>
      <c r="OR186" s="610">
        <f t="shared" si="1036"/>
        <v>0</v>
      </c>
      <c r="OS186" s="611"/>
      <c r="OT186" s="607">
        <f t="shared" si="1037"/>
        <v>0</v>
      </c>
      <c r="OU186" s="608">
        <f t="shared" si="1037"/>
        <v>0</v>
      </c>
      <c r="OV186" s="608">
        <f t="shared" si="1037"/>
        <v>0</v>
      </c>
      <c r="OW186" s="608">
        <f t="shared" si="1037"/>
        <v>0</v>
      </c>
      <c r="OX186" s="608">
        <f t="shared" si="1037"/>
        <v>0</v>
      </c>
      <c r="OY186" s="608">
        <f t="shared" si="1037"/>
        <v>0</v>
      </c>
      <c r="OZ186" s="608">
        <f t="shared" si="1037"/>
        <v>0</v>
      </c>
      <c r="PA186" s="608">
        <f t="shared" si="1037"/>
        <v>0</v>
      </c>
      <c r="PB186" s="608">
        <f t="shared" si="1037"/>
        <v>0</v>
      </c>
      <c r="PC186" s="608">
        <f t="shared" si="1037"/>
        <v>0</v>
      </c>
      <c r="PD186" s="608">
        <f t="shared" si="1037"/>
        <v>0</v>
      </c>
      <c r="PE186" s="608">
        <f t="shared" si="1037"/>
        <v>0</v>
      </c>
      <c r="PF186" s="610">
        <f t="shared" si="1038"/>
        <v>0</v>
      </c>
      <c r="PG186" s="611"/>
      <c r="PH186" s="607">
        <f t="shared" si="1039"/>
        <v>0</v>
      </c>
      <c r="PI186" s="608">
        <f t="shared" si="1039"/>
        <v>0</v>
      </c>
      <c r="PJ186" s="608">
        <f t="shared" si="1039"/>
        <v>0</v>
      </c>
      <c r="PK186" s="608">
        <f t="shared" si="1039"/>
        <v>0</v>
      </c>
      <c r="PL186" s="608">
        <f t="shared" si="1039"/>
        <v>0</v>
      </c>
      <c r="PM186" s="608">
        <f t="shared" si="1039"/>
        <v>0</v>
      </c>
      <c r="PN186" s="608">
        <f t="shared" si="1039"/>
        <v>0</v>
      </c>
      <c r="PO186" s="608">
        <f t="shared" si="1039"/>
        <v>0</v>
      </c>
      <c r="PP186" s="608">
        <f t="shared" si="1039"/>
        <v>0</v>
      </c>
      <c r="PQ186" s="608">
        <f t="shared" si="1039"/>
        <v>0</v>
      </c>
      <c r="PR186" s="608">
        <f t="shared" si="1039"/>
        <v>0</v>
      </c>
      <c r="PS186" s="608">
        <f t="shared" si="1039"/>
        <v>0</v>
      </c>
      <c r="PT186" s="610">
        <f t="shared" si="1040"/>
        <v>0</v>
      </c>
      <c r="PU186" s="611"/>
      <c r="PV186" s="610">
        <f t="shared" si="1041"/>
        <v>0</v>
      </c>
      <c r="PW186" s="610">
        <f t="shared" si="1041"/>
        <v>0</v>
      </c>
      <c r="PX186" s="610">
        <f t="shared" si="1041"/>
        <v>0</v>
      </c>
      <c r="PY186" s="610">
        <f t="shared" si="1041"/>
        <v>0</v>
      </c>
      <c r="PZ186" s="610">
        <f t="shared" si="1041"/>
        <v>0</v>
      </c>
      <c r="QA186" s="610">
        <f t="shared" si="1041"/>
        <v>0</v>
      </c>
      <c r="QB186" s="610">
        <f t="shared" si="1041"/>
        <v>0</v>
      </c>
      <c r="QC186" s="610">
        <f t="shared" si="1041"/>
        <v>0</v>
      </c>
      <c r="QD186" s="610">
        <f t="shared" si="1041"/>
        <v>0</v>
      </c>
      <c r="QE186" s="610">
        <f t="shared" si="1041"/>
        <v>0</v>
      </c>
      <c r="QF186" s="610">
        <f t="shared" si="1041"/>
        <v>0</v>
      </c>
      <c r="QG186" s="610">
        <f t="shared" si="1041"/>
        <v>0</v>
      </c>
      <c r="QH186" s="610">
        <f t="shared" si="1042"/>
        <v>0</v>
      </c>
    </row>
    <row r="187" spans="1:450" x14ac:dyDescent="0.25">
      <c r="A187" s="589" t="s">
        <v>938</v>
      </c>
      <c r="B187" s="255" t="s">
        <v>87</v>
      </c>
      <c r="C187" s="422"/>
      <c r="D187" s="607">
        <f t="shared" si="979"/>
        <v>0</v>
      </c>
      <c r="E187" s="608">
        <f t="shared" si="979"/>
        <v>0</v>
      </c>
      <c r="F187" s="608">
        <f t="shared" si="979"/>
        <v>0</v>
      </c>
      <c r="G187" s="608">
        <f t="shared" si="979"/>
        <v>0</v>
      </c>
      <c r="H187" s="608">
        <f t="shared" si="979"/>
        <v>0</v>
      </c>
      <c r="I187" s="608">
        <f t="shared" si="979"/>
        <v>0</v>
      </c>
      <c r="J187" s="608">
        <f t="shared" si="979"/>
        <v>0</v>
      </c>
      <c r="K187" s="608">
        <f t="shared" si="979"/>
        <v>0</v>
      </c>
      <c r="L187" s="608">
        <f t="shared" si="979"/>
        <v>0</v>
      </c>
      <c r="M187" s="608">
        <f t="shared" si="979"/>
        <v>0</v>
      </c>
      <c r="N187" s="608">
        <f t="shared" si="979"/>
        <v>0</v>
      </c>
      <c r="O187" s="608">
        <f t="shared" si="979"/>
        <v>0</v>
      </c>
      <c r="P187" s="610">
        <f t="shared" si="980"/>
        <v>0</v>
      </c>
      <c r="Q187" s="611"/>
      <c r="R187" s="607">
        <f t="shared" si="981"/>
        <v>0</v>
      </c>
      <c r="S187" s="608">
        <f t="shared" si="981"/>
        <v>0</v>
      </c>
      <c r="T187" s="608">
        <f t="shared" si="981"/>
        <v>0</v>
      </c>
      <c r="U187" s="608">
        <f t="shared" si="981"/>
        <v>0</v>
      </c>
      <c r="V187" s="608">
        <f t="shared" si="981"/>
        <v>0</v>
      </c>
      <c r="W187" s="608">
        <f t="shared" si="981"/>
        <v>0</v>
      </c>
      <c r="X187" s="608">
        <f t="shared" si="981"/>
        <v>0</v>
      </c>
      <c r="Y187" s="608">
        <f t="shared" si="981"/>
        <v>0</v>
      </c>
      <c r="Z187" s="608">
        <f t="shared" si="981"/>
        <v>0</v>
      </c>
      <c r="AA187" s="608">
        <f t="shared" si="981"/>
        <v>0</v>
      </c>
      <c r="AB187" s="608">
        <f t="shared" si="981"/>
        <v>0</v>
      </c>
      <c r="AC187" s="608">
        <f t="shared" si="981"/>
        <v>0</v>
      </c>
      <c r="AD187" s="610">
        <f t="shared" si="982"/>
        <v>0</v>
      </c>
      <c r="AE187" s="611"/>
      <c r="AF187" s="607">
        <f t="shared" si="983"/>
        <v>0</v>
      </c>
      <c r="AG187" s="608">
        <f t="shared" si="983"/>
        <v>0</v>
      </c>
      <c r="AH187" s="608">
        <f t="shared" si="983"/>
        <v>0</v>
      </c>
      <c r="AI187" s="608">
        <f t="shared" si="983"/>
        <v>0</v>
      </c>
      <c r="AJ187" s="608">
        <f t="shared" si="983"/>
        <v>0</v>
      </c>
      <c r="AK187" s="608">
        <f t="shared" si="983"/>
        <v>0</v>
      </c>
      <c r="AL187" s="608">
        <f t="shared" si="983"/>
        <v>0</v>
      </c>
      <c r="AM187" s="608">
        <f t="shared" si="983"/>
        <v>0</v>
      </c>
      <c r="AN187" s="608">
        <f t="shared" si="983"/>
        <v>0</v>
      </c>
      <c r="AO187" s="608">
        <f t="shared" si="983"/>
        <v>0</v>
      </c>
      <c r="AP187" s="608">
        <f t="shared" si="983"/>
        <v>0</v>
      </c>
      <c r="AQ187" s="608">
        <f t="shared" si="983"/>
        <v>0</v>
      </c>
      <c r="AR187" s="610">
        <f t="shared" si="984"/>
        <v>0</v>
      </c>
      <c r="AS187" s="611"/>
      <c r="AT187" s="607">
        <f t="shared" si="985"/>
        <v>0</v>
      </c>
      <c r="AU187" s="608">
        <f t="shared" si="985"/>
        <v>0</v>
      </c>
      <c r="AV187" s="608">
        <f t="shared" si="985"/>
        <v>0</v>
      </c>
      <c r="AW187" s="608">
        <f t="shared" si="985"/>
        <v>0</v>
      </c>
      <c r="AX187" s="608">
        <f t="shared" si="985"/>
        <v>0</v>
      </c>
      <c r="AY187" s="608">
        <f t="shared" si="985"/>
        <v>0</v>
      </c>
      <c r="AZ187" s="608">
        <f t="shared" si="985"/>
        <v>0</v>
      </c>
      <c r="BA187" s="608">
        <f t="shared" si="985"/>
        <v>0</v>
      </c>
      <c r="BB187" s="608">
        <f t="shared" si="985"/>
        <v>0</v>
      </c>
      <c r="BC187" s="608">
        <f t="shared" si="985"/>
        <v>0</v>
      </c>
      <c r="BD187" s="608">
        <f t="shared" si="985"/>
        <v>0</v>
      </c>
      <c r="BE187" s="608">
        <f t="shared" si="985"/>
        <v>0</v>
      </c>
      <c r="BF187" s="610">
        <f t="shared" si="986"/>
        <v>0</v>
      </c>
      <c r="BG187" s="611"/>
      <c r="BH187" s="607">
        <f t="shared" si="987"/>
        <v>0</v>
      </c>
      <c r="BI187" s="608">
        <f t="shared" si="987"/>
        <v>0</v>
      </c>
      <c r="BJ187" s="608">
        <f t="shared" si="987"/>
        <v>0</v>
      </c>
      <c r="BK187" s="608">
        <f t="shared" si="987"/>
        <v>0</v>
      </c>
      <c r="BL187" s="608">
        <f t="shared" si="987"/>
        <v>0</v>
      </c>
      <c r="BM187" s="608">
        <f t="shared" si="987"/>
        <v>0</v>
      </c>
      <c r="BN187" s="608">
        <f t="shared" si="987"/>
        <v>0</v>
      </c>
      <c r="BO187" s="608">
        <f t="shared" si="987"/>
        <v>0</v>
      </c>
      <c r="BP187" s="608">
        <f t="shared" si="987"/>
        <v>0</v>
      </c>
      <c r="BQ187" s="608">
        <f t="shared" si="987"/>
        <v>0</v>
      </c>
      <c r="BR187" s="608">
        <f t="shared" si="987"/>
        <v>0</v>
      </c>
      <c r="BS187" s="608">
        <f t="shared" si="987"/>
        <v>0</v>
      </c>
      <c r="BT187" s="610">
        <f t="shared" si="988"/>
        <v>0</v>
      </c>
      <c r="BU187" s="621"/>
      <c r="BV187" s="607">
        <f t="shared" si="989"/>
        <v>0</v>
      </c>
      <c r="BW187" s="608">
        <f t="shared" si="989"/>
        <v>0</v>
      </c>
      <c r="BX187" s="608">
        <f t="shared" si="989"/>
        <v>0</v>
      </c>
      <c r="BY187" s="608">
        <f t="shared" si="989"/>
        <v>0</v>
      </c>
      <c r="BZ187" s="608">
        <f t="shared" si="989"/>
        <v>0</v>
      </c>
      <c r="CA187" s="608">
        <f t="shared" si="989"/>
        <v>0</v>
      </c>
      <c r="CB187" s="608">
        <f t="shared" si="989"/>
        <v>0</v>
      </c>
      <c r="CC187" s="608">
        <f t="shared" si="989"/>
        <v>0</v>
      </c>
      <c r="CD187" s="608">
        <f t="shared" si="989"/>
        <v>0</v>
      </c>
      <c r="CE187" s="608">
        <f t="shared" si="989"/>
        <v>0</v>
      </c>
      <c r="CF187" s="608">
        <f t="shared" si="989"/>
        <v>0</v>
      </c>
      <c r="CG187" s="608">
        <f t="shared" si="989"/>
        <v>0</v>
      </c>
      <c r="CH187" s="610">
        <f t="shared" si="990"/>
        <v>0</v>
      </c>
      <c r="CI187" s="611"/>
      <c r="CJ187" s="607">
        <f t="shared" si="991"/>
        <v>0</v>
      </c>
      <c r="CK187" s="608">
        <f t="shared" si="991"/>
        <v>0</v>
      </c>
      <c r="CL187" s="608">
        <f t="shared" si="991"/>
        <v>0</v>
      </c>
      <c r="CM187" s="608">
        <f t="shared" si="991"/>
        <v>0</v>
      </c>
      <c r="CN187" s="608">
        <f t="shared" si="991"/>
        <v>0</v>
      </c>
      <c r="CO187" s="608">
        <f t="shared" si="991"/>
        <v>0</v>
      </c>
      <c r="CP187" s="608">
        <f t="shared" si="991"/>
        <v>0</v>
      </c>
      <c r="CQ187" s="608">
        <f t="shared" si="991"/>
        <v>0</v>
      </c>
      <c r="CR187" s="608">
        <f t="shared" si="991"/>
        <v>0</v>
      </c>
      <c r="CS187" s="608">
        <f t="shared" si="991"/>
        <v>0</v>
      </c>
      <c r="CT187" s="608">
        <f t="shared" si="991"/>
        <v>0</v>
      </c>
      <c r="CU187" s="608">
        <f t="shared" si="991"/>
        <v>0</v>
      </c>
      <c r="CV187" s="610">
        <f t="shared" si="992"/>
        <v>0</v>
      </c>
      <c r="CW187" s="611"/>
      <c r="CX187" s="607">
        <f t="shared" si="993"/>
        <v>0</v>
      </c>
      <c r="CY187" s="608">
        <f t="shared" si="993"/>
        <v>0</v>
      </c>
      <c r="CZ187" s="608">
        <f t="shared" si="993"/>
        <v>0</v>
      </c>
      <c r="DA187" s="608">
        <f t="shared" si="993"/>
        <v>0</v>
      </c>
      <c r="DB187" s="608">
        <f t="shared" si="993"/>
        <v>0</v>
      </c>
      <c r="DC187" s="608">
        <f t="shared" si="993"/>
        <v>0</v>
      </c>
      <c r="DD187" s="608">
        <f t="shared" si="993"/>
        <v>0</v>
      </c>
      <c r="DE187" s="608">
        <f t="shared" si="993"/>
        <v>0</v>
      </c>
      <c r="DF187" s="608">
        <f t="shared" si="993"/>
        <v>0</v>
      </c>
      <c r="DG187" s="608">
        <f t="shared" si="993"/>
        <v>0</v>
      </c>
      <c r="DH187" s="608">
        <f t="shared" si="993"/>
        <v>0</v>
      </c>
      <c r="DI187" s="608">
        <f t="shared" si="993"/>
        <v>0</v>
      </c>
      <c r="DJ187" s="610">
        <f t="shared" si="994"/>
        <v>0</v>
      </c>
      <c r="DK187" s="611"/>
      <c r="DL187" s="607">
        <f t="shared" si="995"/>
        <v>0</v>
      </c>
      <c r="DM187" s="608">
        <f t="shared" si="995"/>
        <v>0</v>
      </c>
      <c r="DN187" s="608">
        <f t="shared" si="995"/>
        <v>0</v>
      </c>
      <c r="DO187" s="608">
        <f t="shared" si="995"/>
        <v>0</v>
      </c>
      <c r="DP187" s="608">
        <f t="shared" si="995"/>
        <v>0</v>
      </c>
      <c r="DQ187" s="608">
        <f t="shared" si="995"/>
        <v>0</v>
      </c>
      <c r="DR187" s="608">
        <f t="shared" si="995"/>
        <v>0</v>
      </c>
      <c r="DS187" s="608">
        <f t="shared" si="995"/>
        <v>0</v>
      </c>
      <c r="DT187" s="608">
        <f t="shared" si="995"/>
        <v>0</v>
      </c>
      <c r="DU187" s="608">
        <f t="shared" si="995"/>
        <v>0</v>
      </c>
      <c r="DV187" s="608">
        <f t="shared" si="995"/>
        <v>0</v>
      </c>
      <c r="DW187" s="608">
        <f t="shared" si="995"/>
        <v>0</v>
      </c>
      <c r="DX187" s="610">
        <f t="shared" si="996"/>
        <v>0</v>
      </c>
      <c r="DY187" s="611"/>
      <c r="DZ187" s="607">
        <f t="shared" si="997"/>
        <v>0</v>
      </c>
      <c r="EA187" s="608">
        <f t="shared" si="997"/>
        <v>0</v>
      </c>
      <c r="EB187" s="608">
        <f t="shared" si="997"/>
        <v>0</v>
      </c>
      <c r="EC187" s="608">
        <f t="shared" si="997"/>
        <v>0</v>
      </c>
      <c r="ED187" s="608">
        <f t="shared" si="997"/>
        <v>0</v>
      </c>
      <c r="EE187" s="608">
        <f t="shared" si="997"/>
        <v>0</v>
      </c>
      <c r="EF187" s="608">
        <f t="shared" si="997"/>
        <v>0</v>
      </c>
      <c r="EG187" s="608">
        <f t="shared" si="997"/>
        <v>0</v>
      </c>
      <c r="EH187" s="608">
        <f t="shared" si="997"/>
        <v>0</v>
      </c>
      <c r="EI187" s="608">
        <f t="shared" si="997"/>
        <v>0</v>
      </c>
      <c r="EJ187" s="608">
        <f t="shared" si="997"/>
        <v>0</v>
      </c>
      <c r="EK187" s="608">
        <f t="shared" si="997"/>
        <v>0</v>
      </c>
      <c r="EL187" s="610">
        <f t="shared" si="998"/>
        <v>0</v>
      </c>
      <c r="EM187" s="611"/>
      <c r="EN187" s="607">
        <f t="shared" si="999"/>
        <v>0</v>
      </c>
      <c r="EO187" s="608">
        <f t="shared" si="999"/>
        <v>0</v>
      </c>
      <c r="EP187" s="608">
        <f t="shared" si="999"/>
        <v>0</v>
      </c>
      <c r="EQ187" s="608">
        <f t="shared" si="999"/>
        <v>0</v>
      </c>
      <c r="ER187" s="608">
        <f t="shared" si="999"/>
        <v>0</v>
      </c>
      <c r="ES187" s="608">
        <f t="shared" si="999"/>
        <v>0</v>
      </c>
      <c r="ET187" s="608">
        <f t="shared" si="999"/>
        <v>0</v>
      </c>
      <c r="EU187" s="608">
        <f t="shared" si="999"/>
        <v>0</v>
      </c>
      <c r="EV187" s="608">
        <f t="shared" si="999"/>
        <v>0</v>
      </c>
      <c r="EW187" s="608">
        <f t="shared" si="999"/>
        <v>0</v>
      </c>
      <c r="EX187" s="608">
        <f t="shared" si="999"/>
        <v>0</v>
      </c>
      <c r="EY187" s="608">
        <f t="shared" si="999"/>
        <v>0</v>
      </c>
      <c r="EZ187" s="610">
        <f t="shared" si="1000"/>
        <v>0</v>
      </c>
      <c r="FA187" s="611"/>
      <c r="FB187" s="607">
        <f t="shared" si="1001"/>
        <v>0</v>
      </c>
      <c r="FC187" s="608">
        <f t="shared" si="1001"/>
        <v>0</v>
      </c>
      <c r="FD187" s="608">
        <f t="shared" si="1001"/>
        <v>0</v>
      </c>
      <c r="FE187" s="608">
        <f t="shared" si="1001"/>
        <v>0</v>
      </c>
      <c r="FF187" s="608">
        <f t="shared" si="1001"/>
        <v>0</v>
      </c>
      <c r="FG187" s="608">
        <f t="shared" si="1001"/>
        <v>0</v>
      </c>
      <c r="FH187" s="608">
        <f t="shared" si="1001"/>
        <v>0</v>
      </c>
      <c r="FI187" s="608">
        <f t="shared" si="1001"/>
        <v>0</v>
      </c>
      <c r="FJ187" s="608">
        <f t="shared" si="1001"/>
        <v>0</v>
      </c>
      <c r="FK187" s="608">
        <f t="shared" si="1001"/>
        <v>0</v>
      </c>
      <c r="FL187" s="608">
        <f t="shared" si="1001"/>
        <v>0</v>
      </c>
      <c r="FM187" s="608">
        <f t="shared" si="1001"/>
        <v>0</v>
      </c>
      <c r="FN187" s="610">
        <f t="shared" si="1002"/>
        <v>0</v>
      </c>
      <c r="FO187" s="611"/>
      <c r="FP187" s="607">
        <f t="shared" si="1003"/>
        <v>0</v>
      </c>
      <c r="FQ187" s="608">
        <f t="shared" si="1003"/>
        <v>0</v>
      </c>
      <c r="FR187" s="608">
        <f t="shared" si="1003"/>
        <v>0</v>
      </c>
      <c r="FS187" s="608">
        <f t="shared" si="1003"/>
        <v>0</v>
      </c>
      <c r="FT187" s="608">
        <f t="shared" si="1003"/>
        <v>0</v>
      </c>
      <c r="FU187" s="608">
        <f t="shared" si="1003"/>
        <v>0</v>
      </c>
      <c r="FV187" s="608">
        <f t="shared" si="1003"/>
        <v>0</v>
      </c>
      <c r="FW187" s="608">
        <f t="shared" si="1003"/>
        <v>0</v>
      </c>
      <c r="FX187" s="608">
        <f t="shared" si="1003"/>
        <v>0</v>
      </c>
      <c r="FY187" s="608">
        <f t="shared" si="1003"/>
        <v>0</v>
      </c>
      <c r="FZ187" s="608">
        <f t="shared" si="1003"/>
        <v>0</v>
      </c>
      <c r="GA187" s="608">
        <f t="shared" si="1003"/>
        <v>0</v>
      </c>
      <c r="GB187" s="610">
        <f t="shared" si="1004"/>
        <v>0</v>
      </c>
      <c r="GC187" s="611"/>
      <c r="GD187" s="607">
        <f t="shared" si="1005"/>
        <v>0</v>
      </c>
      <c r="GE187" s="608">
        <f t="shared" si="1005"/>
        <v>0</v>
      </c>
      <c r="GF187" s="608">
        <f t="shared" si="1005"/>
        <v>0</v>
      </c>
      <c r="GG187" s="608">
        <f t="shared" si="1005"/>
        <v>0</v>
      </c>
      <c r="GH187" s="608">
        <f t="shared" si="1005"/>
        <v>0</v>
      </c>
      <c r="GI187" s="608">
        <f t="shared" si="1005"/>
        <v>0</v>
      </c>
      <c r="GJ187" s="608">
        <f t="shared" si="1005"/>
        <v>0</v>
      </c>
      <c r="GK187" s="608">
        <f t="shared" si="1005"/>
        <v>0</v>
      </c>
      <c r="GL187" s="608">
        <f t="shared" si="1005"/>
        <v>0</v>
      </c>
      <c r="GM187" s="608">
        <f t="shared" si="1005"/>
        <v>0</v>
      </c>
      <c r="GN187" s="608">
        <f t="shared" si="1005"/>
        <v>0</v>
      </c>
      <c r="GO187" s="608">
        <f t="shared" si="1005"/>
        <v>0</v>
      </c>
      <c r="GP187" s="610">
        <f t="shared" si="1006"/>
        <v>0</v>
      </c>
      <c r="GQ187" s="611"/>
      <c r="GR187" s="607">
        <f t="shared" si="1007"/>
        <v>0</v>
      </c>
      <c r="GS187" s="608">
        <f t="shared" si="1007"/>
        <v>0</v>
      </c>
      <c r="GT187" s="608">
        <f t="shared" si="1007"/>
        <v>0</v>
      </c>
      <c r="GU187" s="608">
        <f t="shared" si="1007"/>
        <v>0</v>
      </c>
      <c r="GV187" s="608">
        <f t="shared" si="1007"/>
        <v>0</v>
      </c>
      <c r="GW187" s="608">
        <f t="shared" si="1007"/>
        <v>0</v>
      </c>
      <c r="GX187" s="608">
        <f t="shared" si="1007"/>
        <v>0</v>
      </c>
      <c r="GY187" s="608">
        <f t="shared" si="1007"/>
        <v>0</v>
      </c>
      <c r="GZ187" s="608">
        <f t="shared" si="1007"/>
        <v>0</v>
      </c>
      <c r="HA187" s="608">
        <f t="shared" si="1007"/>
        <v>0</v>
      </c>
      <c r="HB187" s="608">
        <f t="shared" si="1007"/>
        <v>0</v>
      </c>
      <c r="HC187" s="608">
        <f t="shared" si="1007"/>
        <v>0</v>
      </c>
      <c r="HD187" s="610">
        <f t="shared" si="1008"/>
        <v>0</v>
      </c>
      <c r="HE187" s="611"/>
      <c r="HF187" s="607">
        <f t="shared" si="1009"/>
        <v>0</v>
      </c>
      <c r="HG187" s="608">
        <f t="shared" si="1009"/>
        <v>0</v>
      </c>
      <c r="HH187" s="608">
        <f t="shared" si="1009"/>
        <v>0</v>
      </c>
      <c r="HI187" s="608">
        <f t="shared" si="1009"/>
        <v>0</v>
      </c>
      <c r="HJ187" s="608">
        <f t="shared" si="1009"/>
        <v>0</v>
      </c>
      <c r="HK187" s="608">
        <f t="shared" si="1009"/>
        <v>0</v>
      </c>
      <c r="HL187" s="608">
        <f t="shared" si="1009"/>
        <v>0</v>
      </c>
      <c r="HM187" s="608">
        <f t="shared" si="1009"/>
        <v>0</v>
      </c>
      <c r="HN187" s="608">
        <f t="shared" si="1009"/>
        <v>0</v>
      </c>
      <c r="HO187" s="608">
        <f t="shared" si="1009"/>
        <v>0</v>
      </c>
      <c r="HP187" s="608">
        <f t="shared" si="1009"/>
        <v>0</v>
      </c>
      <c r="HQ187" s="608">
        <f t="shared" si="1009"/>
        <v>0</v>
      </c>
      <c r="HR187" s="610">
        <f t="shared" si="1010"/>
        <v>0</v>
      </c>
      <c r="HS187" s="611"/>
      <c r="HT187" s="607">
        <f t="shared" si="1011"/>
        <v>0</v>
      </c>
      <c r="HU187" s="608">
        <f t="shared" si="1011"/>
        <v>0</v>
      </c>
      <c r="HV187" s="608">
        <f t="shared" si="1011"/>
        <v>0</v>
      </c>
      <c r="HW187" s="608">
        <f t="shared" si="1011"/>
        <v>0</v>
      </c>
      <c r="HX187" s="608">
        <f t="shared" si="1011"/>
        <v>0</v>
      </c>
      <c r="HY187" s="608">
        <f t="shared" si="1011"/>
        <v>0</v>
      </c>
      <c r="HZ187" s="608">
        <f t="shared" si="1011"/>
        <v>0</v>
      </c>
      <c r="IA187" s="608">
        <f t="shared" si="1011"/>
        <v>0</v>
      </c>
      <c r="IB187" s="608">
        <f t="shared" si="1011"/>
        <v>0</v>
      </c>
      <c r="IC187" s="608">
        <f t="shared" si="1011"/>
        <v>0</v>
      </c>
      <c r="ID187" s="608">
        <f t="shared" si="1011"/>
        <v>0</v>
      </c>
      <c r="IE187" s="608">
        <f t="shared" si="1011"/>
        <v>0</v>
      </c>
      <c r="IF187" s="610">
        <f t="shared" si="1012"/>
        <v>0</v>
      </c>
      <c r="IG187" s="611"/>
      <c r="IH187" s="607">
        <f t="shared" si="1013"/>
        <v>0</v>
      </c>
      <c r="II187" s="608">
        <f t="shared" si="1013"/>
        <v>0</v>
      </c>
      <c r="IJ187" s="608">
        <f t="shared" si="1013"/>
        <v>0</v>
      </c>
      <c r="IK187" s="608">
        <f t="shared" si="1013"/>
        <v>0</v>
      </c>
      <c r="IL187" s="608">
        <f t="shared" si="1013"/>
        <v>0</v>
      </c>
      <c r="IM187" s="608">
        <f t="shared" si="1013"/>
        <v>0</v>
      </c>
      <c r="IN187" s="608">
        <f t="shared" si="1013"/>
        <v>0</v>
      </c>
      <c r="IO187" s="608">
        <f t="shared" si="1013"/>
        <v>0</v>
      </c>
      <c r="IP187" s="608">
        <f t="shared" si="1013"/>
        <v>0</v>
      </c>
      <c r="IQ187" s="608">
        <f t="shared" si="1013"/>
        <v>0</v>
      </c>
      <c r="IR187" s="608">
        <f t="shared" si="1013"/>
        <v>0</v>
      </c>
      <c r="IS187" s="608">
        <f t="shared" si="1013"/>
        <v>0</v>
      </c>
      <c r="IT187" s="610">
        <f t="shared" si="1014"/>
        <v>0</v>
      </c>
      <c r="IU187" s="611"/>
      <c r="IV187" s="607">
        <f t="shared" si="1015"/>
        <v>0</v>
      </c>
      <c r="IW187" s="608">
        <f t="shared" si="1015"/>
        <v>0</v>
      </c>
      <c r="IX187" s="608">
        <f t="shared" si="1015"/>
        <v>0</v>
      </c>
      <c r="IY187" s="608">
        <f t="shared" si="1015"/>
        <v>0</v>
      </c>
      <c r="IZ187" s="608">
        <f t="shared" si="1015"/>
        <v>0</v>
      </c>
      <c r="JA187" s="608">
        <f t="shared" si="1015"/>
        <v>0</v>
      </c>
      <c r="JB187" s="608">
        <f t="shared" si="1015"/>
        <v>0</v>
      </c>
      <c r="JC187" s="608">
        <f t="shared" si="1015"/>
        <v>0</v>
      </c>
      <c r="JD187" s="608">
        <f t="shared" si="1015"/>
        <v>0</v>
      </c>
      <c r="JE187" s="608">
        <f t="shared" si="1015"/>
        <v>0</v>
      </c>
      <c r="JF187" s="608">
        <f t="shared" si="1015"/>
        <v>0</v>
      </c>
      <c r="JG187" s="608">
        <f t="shared" si="1015"/>
        <v>0</v>
      </c>
      <c r="JH187" s="610">
        <f t="shared" si="1016"/>
        <v>0</v>
      </c>
      <c r="JI187" s="611"/>
      <c r="JJ187" s="607">
        <f t="shared" si="1017"/>
        <v>0</v>
      </c>
      <c r="JK187" s="608">
        <f t="shared" si="1017"/>
        <v>0</v>
      </c>
      <c r="JL187" s="608">
        <f t="shared" si="1017"/>
        <v>0</v>
      </c>
      <c r="JM187" s="608">
        <f t="shared" si="1017"/>
        <v>0</v>
      </c>
      <c r="JN187" s="608">
        <f t="shared" si="1017"/>
        <v>0</v>
      </c>
      <c r="JO187" s="608">
        <f t="shared" si="1017"/>
        <v>0</v>
      </c>
      <c r="JP187" s="608">
        <f t="shared" si="1017"/>
        <v>0</v>
      </c>
      <c r="JQ187" s="608">
        <f t="shared" si="1017"/>
        <v>0</v>
      </c>
      <c r="JR187" s="608">
        <f t="shared" si="1017"/>
        <v>0</v>
      </c>
      <c r="JS187" s="608">
        <f t="shared" si="1017"/>
        <v>0</v>
      </c>
      <c r="JT187" s="608">
        <f t="shared" si="1017"/>
        <v>0</v>
      </c>
      <c r="JU187" s="608">
        <f t="shared" si="1017"/>
        <v>0</v>
      </c>
      <c r="JV187" s="610">
        <f t="shared" si="1018"/>
        <v>0</v>
      </c>
      <c r="JW187" s="611"/>
      <c r="JX187" s="607">
        <f t="shared" si="1019"/>
        <v>0</v>
      </c>
      <c r="JY187" s="608">
        <f t="shared" si="1019"/>
        <v>0</v>
      </c>
      <c r="JZ187" s="608">
        <f t="shared" si="1019"/>
        <v>0</v>
      </c>
      <c r="KA187" s="608">
        <f t="shared" si="1019"/>
        <v>0</v>
      </c>
      <c r="KB187" s="608">
        <f t="shared" si="1019"/>
        <v>0</v>
      </c>
      <c r="KC187" s="608">
        <f t="shared" si="1019"/>
        <v>0</v>
      </c>
      <c r="KD187" s="608">
        <f t="shared" si="1019"/>
        <v>0</v>
      </c>
      <c r="KE187" s="608">
        <f t="shared" si="1019"/>
        <v>0</v>
      </c>
      <c r="KF187" s="608">
        <f t="shared" si="1019"/>
        <v>0</v>
      </c>
      <c r="KG187" s="608">
        <f t="shared" si="1019"/>
        <v>0</v>
      </c>
      <c r="KH187" s="608">
        <f t="shared" si="1019"/>
        <v>0</v>
      </c>
      <c r="KI187" s="608">
        <f t="shared" si="1019"/>
        <v>0</v>
      </c>
      <c r="KJ187" s="610">
        <f t="shared" si="1020"/>
        <v>0</v>
      </c>
      <c r="KK187" s="611"/>
      <c r="KL187" s="607">
        <f t="shared" si="1021"/>
        <v>0</v>
      </c>
      <c r="KM187" s="608">
        <f t="shared" si="1021"/>
        <v>0</v>
      </c>
      <c r="KN187" s="608">
        <f t="shared" si="1021"/>
        <v>0</v>
      </c>
      <c r="KO187" s="608">
        <f t="shared" si="1021"/>
        <v>0</v>
      </c>
      <c r="KP187" s="608">
        <f t="shared" si="1021"/>
        <v>0</v>
      </c>
      <c r="KQ187" s="608">
        <f t="shared" si="1021"/>
        <v>0</v>
      </c>
      <c r="KR187" s="608">
        <f t="shared" si="1021"/>
        <v>0</v>
      </c>
      <c r="KS187" s="608">
        <f t="shared" si="1021"/>
        <v>0</v>
      </c>
      <c r="KT187" s="608">
        <f t="shared" si="1021"/>
        <v>0</v>
      </c>
      <c r="KU187" s="608">
        <f t="shared" si="1021"/>
        <v>0</v>
      </c>
      <c r="KV187" s="608">
        <f t="shared" si="1021"/>
        <v>0</v>
      </c>
      <c r="KW187" s="608">
        <f t="shared" si="1021"/>
        <v>0</v>
      </c>
      <c r="KX187" s="610">
        <f t="shared" si="1022"/>
        <v>0</v>
      </c>
      <c r="KY187" s="611"/>
      <c r="KZ187" s="607">
        <f t="shared" si="1023"/>
        <v>0</v>
      </c>
      <c r="LA187" s="608">
        <f t="shared" si="1023"/>
        <v>0</v>
      </c>
      <c r="LB187" s="608">
        <f t="shared" si="1023"/>
        <v>0</v>
      </c>
      <c r="LC187" s="608">
        <f t="shared" si="1023"/>
        <v>0</v>
      </c>
      <c r="LD187" s="608">
        <f t="shared" si="1023"/>
        <v>0</v>
      </c>
      <c r="LE187" s="608">
        <f t="shared" si="1023"/>
        <v>0</v>
      </c>
      <c r="LF187" s="608">
        <f t="shared" si="1023"/>
        <v>0</v>
      </c>
      <c r="LG187" s="608">
        <f t="shared" si="1023"/>
        <v>0</v>
      </c>
      <c r="LH187" s="608">
        <f t="shared" si="1023"/>
        <v>0</v>
      </c>
      <c r="LI187" s="608">
        <f t="shared" si="1023"/>
        <v>0</v>
      </c>
      <c r="LJ187" s="608">
        <f t="shared" si="1023"/>
        <v>0</v>
      </c>
      <c r="LK187" s="608">
        <f t="shared" si="1023"/>
        <v>0</v>
      </c>
      <c r="LL187" s="610">
        <f t="shared" si="1024"/>
        <v>0</v>
      </c>
      <c r="LM187" s="611"/>
      <c r="LN187" s="607">
        <f t="shared" si="1025"/>
        <v>0</v>
      </c>
      <c r="LO187" s="608">
        <f t="shared" si="1025"/>
        <v>0</v>
      </c>
      <c r="LP187" s="608">
        <f t="shared" si="1025"/>
        <v>0</v>
      </c>
      <c r="LQ187" s="608">
        <f t="shared" si="1025"/>
        <v>0</v>
      </c>
      <c r="LR187" s="608">
        <f t="shared" si="1025"/>
        <v>0</v>
      </c>
      <c r="LS187" s="608">
        <f t="shared" si="1025"/>
        <v>0</v>
      </c>
      <c r="LT187" s="608">
        <f t="shared" si="1025"/>
        <v>0</v>
      </c>
      <c r="LU187" s="608">
        <f t="shared" si="1025"/>
        <v>0</v>
      </c>
      <c r="LV187" s="608">
        <f t="shared" si="1025"/>
        <v>0</v>
      </c>
      <c r="LW187" s="608">
        <f t="shared" si="1025"/>
        <v>0</v>
      </c>
      <c r="LX187" s="608">
        <f t="shared" si="1025"/>
        <v>0</v>
      </c>
      <c r="LY187" s="608">
        <f t="shared" si="1025"/>
        <v>0</v>
      </c>
      <c r="LZ187" s="610">
        <f t="shared" si="1026"/>
        <v>0</v>
      </c>
      <c r="MA187" s="611"/>
      <c r="MB187" s="607">
        <f t="shared" si="1027"/>
        <v>0</v>
      </c>
      <c r="MC187" s="608">
        <f t="shared" si="1027"/>
        <v>0</v>
      </c>
      <c r="MD187" s="608">
        <f t="shared" si="1027"/>
        <v>0</v>
      </c>
      <c r="ME187" s="608">
        <f t="shared" si="1027"/>
        <v>0</v>
      </c>
      <c r="MF187" s="608">
        <f t="shared" si="1027"/>
        <v>0</v>
      </c>
      <c r="MG187" s="608">
        <f t="shared" si="1027"/>
        <v>0</v>
      </c>
      <c r="MH187" s="608">
        <f t="shared" si="1027"/>
        <v>0</v>
      </c>
      <c r="MI187" s="608">
        <f t="shared" si="1027"/>
        <v>0</v>
      </c>
      <c r="MJ187" s="608">
        <f t="shared" si="1027"/>
        <v>0</v>
      </c>
      <c r="MK187" s="608">
        <f t="shared" si="1027"/>
        <v>0</v>
      </c>
      <c r="ML187" s="608">
        <f t="shared" si="1027"/>
        <v>0</v>
      </c>
      <c r="MM187" s="608">
        <f t="shared" si="1027"/>
        <v>0</v>
      </c>
      <c r="MN187" s="610">
        <f t="shared" si="1028"/>
        <v>0</v>
      </c>
      <c r="MO187" s="611"/>
      <c r="MP187" s="607">
        <f t="shared" si="1029"/>
        <v>0</v>
      </c>
      <c r="MQ187" s="608">
        <f t="shared" si="1029"/>
        <v>0</v>
      </c>
      <c r="MR187" s="608">
        <f t="shared" si="1029"/>
        <v>0</v>
      </c>
      <c r="MS187" s="608">
        <f t="shared" si="1029"/>
        <v>0</v>
      </c>
      <c r="MT187" s="608">
        <f t="shared" si="1029"/>
        <v>0</v>
      </c>
      <c r="MU187" s="608">
        <f t="shared" si="1029"/>
        <v>0</v>
      </c>
      <c r="MV187" s="608">
        <f t="shared" si="1029"/>
        <v>0</v>
      </c>
      <c r="MW187" s="608">
        <f t="shared" si="1029"/>
        <v>0</v>
      </c>
      <c r="MX187" s="608">
        <f t="shared" si="1029"/>
        <v>0</v>
      </c>
      <c r="MY187" s="608">
        <f t="shared" si="1029"/>
        <v>0</v>
      </c>
      <c r="MZ187" s="608">
        <f t="shared" si="1029"/>
        <v>0</v>
      </c>
      <c r="NA187" s="608">
        <f t="shared" si="1029"/>
        <v>0</v>
      </c>
      <c r="NB187" s="610">
        <f t="shared" si="1030"/>
        <v>0</v>
      </c>
      <c r="NC187" s="611"/>
      <c r="ND187" s="607">
        <f t="shared" si="1031"/>
        <v>0</v>
      </c>
      <c r="NE187" s="608">
        <f t="shared" si="1031"/>
        <v>0</v>
      </c>
      <c r="NF187" s="608">
        <f t="shared" si="1031"/>
        <v>0</v>
      </c>
      <c r="NG187" s="608">
        <f t="shared" si="1031"/>
        <v>0</v>
      </c>
      <c r="NH187" s="608">
        <f t="shared" si="1031"/>
        <v>0</v>
      </c>
      <c r="NI187" s="608">
        <f t="shared" si="1031"/>
        <v>0</v>
      </c>
      <c r="NJ187" s="608">
        <f t="shared" si="1031"/>
        <v>0</v>
      </c>
      <c r="NK187" s="608">
        <f t="shared" si="1031"/>
        <v>0</v>
      </c>
      <c r="NL187" s="608">
        <f t="shared" si="1031"/>
        <v>0</v>
      </c>
      <c r="NM187" s="608">
        <f t="shared" si="1031"/>
        <v>0</v>
      </c>
      <c r="NN187" s="608">
        <f t="shared" si="1031"/>
        <v>0</v>
      </c>
      <c r="NO187" s="608">
        <f t="shared" si="1031"/>
        <v>0</v>
      </c>
      <c r="NP187" s="610">
        <f t="shared" si="1032"/>
        <v>0</v>
      </c>
      <c r="NQ187" s="611"/>
      <c r="NR187" s="607">
        <f t="shared" si="1033"/>
        <v>0</v>
      </c>
      <c r="NS187" s="608">
        <f t="shared" si="1033"/>
        <v>0</v>
      </c>
      <c r="NT187" s="608">
        <f t="shared" si="1033"/>
        <v>0</v>
      </c>
      <c r="NU187" s="608">
        <f t="shared" si="1033"/>
        <v>0</v>
      </c>
      <c r="NV187" s="608">
        <f t="shared" si="1033"/>
        <v>0</v>
      </c>
      <c r="NW187" s="608">
        <f t="shared" si="1033"/>
        <v>0</v>
      </c>
      <c r="NX187" s="608">
        <f t="shared" si="1033"/>
        <v>0</v>
      </c>
      <c r="NY187" s="608">
        <f t="shared" si="1033"/>
        <v>0</v>
      </c>
      <c r="NZ187" s="608">
        <f t="shared" si="1033"/>
        <v>0</v>
      </c>
      <c r="OA187" s="608">
        <f t="shared" si="1033"/>
        <v>0</v>
      </c>
      <c r="OB187" s="608">
        <f t="shared" si="1033"/>
        <v>0</v>
      </c>
      <c r="OC187" s="608">
        <f t="shared" si="1033"/>
        <v>0</v>
      </c>
      <c r="OD187" s="610">
        <f t="shared" si="1034"/>
        <v>0</v>
      </c>
      <c r="OE187" s="611"/>
      <c r="OF187" s="607">
        <f t="shared" si="1035"/>
        <v>0</v>
      </c>
      <c r="OG187" s="608">
        <f t="shared" si="1035"/>
        <v>0</v>
      </c>
      <c r="OH187" s="608">
        <f t="shared" si="1035"/>
        <v>0</v>
      </c>
      <c r="OI187" s="608">
        <f t="shared" si="1035"/>
        <v>0</v>
      </c>
      <c r="OJ187" s="608">
        <f t="shared" si="1035"/>
        <v>0</v>
      </c>
      <c r="OK187" s="608">
        <f t="shared" si="1035"/>
        <v>0</v>
      </c>
      <c r="OL187" s="608">
        <f t="shared" si="1035"/>
        <v>0</v>
      </c>
      <c r="OM187" s="608">
        <f t="shared" si="1035"/>
        <v>0</v>
      </c>
      <c r="ON187" s="608">
        <f t="shared" si="1035"/>
        <v>0</v>
      </c>
      <c r="OO187" s="608">
        <f t="shared" si="1035"/>
        <v>0</v>
      </c>
      <c r="OP187" s="608">
        <f t="shared" si="1035"/>
        <v>0</v>
      </c>
      <c r="OQ187" s="608">
        <f t="shared" si="1035"/>
        <v>0</v>
      </c>
      <c r="OR187" s="610">
        <f t="shared" si="1036"/>
        <v>0</v>
      </c>
      <c r="OS187" s="611"/>
      <c r="OT187" s="607">
        <f t="shared" si="1037"/>
        <v>0</v>
      </c>
      <c r="OU187" s="608">
        <f t="shared" si="1037"/>
        <v>0</v>
      </c>
      <c r="OV187" s="608">
        <f t="shared" si="1037"/>
        <v>0</v>
      </c>
      <c r="OW187" s="608">
        <f t="shared" si="1037"/>
        <v>0</v>
      </c>
      <c r="OX187" s="608">
        <f t="shared" si="1037"/>
        <v>0</v>
      </c>
      <c r="OY187" s="608">
        <f t="shared" si="1037"/>
        <v>0</v>
      </c>
      <c r="OZ187" s="608">
        <f t="shared" si="1037"/>
        <v>0</v>
      </c>
      <c r="PA187" s="608">
        <f t="shared" si="1037"/>
        <v>0</v>
      </c>
      <c r="PB187" s="608">
        <f t="shared" si="1037"/>
        <v>0</v>
      </c>
      <c r="PC187" s="608">
        <f t="shared" si="1037"/>
        <v>0</v>
      </c>
      <c r="PD187" s="608">
        <f t="shared" si="1037"/>
        <v>0</v>
      </c>
      <c r="PE187" s="608">
        <f t="shared" si="1037"/>
        <v>0</v>
      </c>
      <c r="PF187" s="610">
        <f t="shared" si="1038"/>
        <v>0</v>
      </c>
      <c r="PG187" s="611"/>
      <c r="PH187" s="607">
        <f t="shared" si="1039"/>
        <v>0</v>
      </c>
      <c r="PI187" s="608">
        <f t="shared" si="1039"/>
        <v>0</v>
      </c>
      <c r="PJ187" s="608">
        <f t="shared" si="1039"/>
        <v>0</v>
      </c>
      <c r="PK187" s="608">
        <f t="shared" si="1039"/>
        <v>0</v>
      </c>
      <c r="PL187" s="608">
        <f t="shared" si="1039"/>
        <v>0</v>
      </c>
      <c r="PM187" s="608">
        <f t="shared" si="1039"/>
        <v>0</v>
      </c>
      <c r="PN187" s="608">
        <f t="shared" si="1039"/>
        <v>0</v>
      </c>
      <c r="PO187" s="608">
        <f t="shared" si="1039"/>
        <v>0</v>
      </c>
      <c r="PP187" s="608">
        <f t="shared" si="1039"/>
        <v>0</v>
      </c>
      <c r="PQ187" s="608">
        <f t="shared" si="1039"/>
        <v>0</v>
      </c>
      <c r="PR187" s="608">
        <f t="shared" si="1039"/>
        <v>0</v>
      </c>
      <c r="PS187" s="608">
        <f t="shared" si="1039"/>
        <v>0</v>
      </c>
      <c r="PT187" s="610">
        <f t="shared" si="1040"/>
        <v>0</v>
      </c>
      <c r="PU187" s="611"/>
      <c r="PV187" s="610">
        <f t="shared" si="1041"/>
        <v>0</v>
      </c>
      <c r="PW187" s="610">
        <f t="shared" si="1041"/>
        <v>0</v>
      </c>
      <c r="PX187" s="610">
        <f t="shared" si="1041"/>
        <v>0</v>
      </c>
      <c r="PY187" s="610">
        <f t="shared" si="1041"/>
        <v>0</v>
      </c>
      <c r="PZ187" s="610">
        <f t="shared" si="1041"/>
        <v>0</v>
      </c>
      <c r="QA187" s="610">
        <f t="shared" si="1041"/>
        <v>0</v>
      </c>
      <c r="QB187" s="610">
        <f t="shared" si="1041"/>
        <v>0</v>
      </c>
      <c r="QC187" s="610">
        <f t="shared" si="1041"/>
        <v>0</v>
      </c>
      <c r="QD187" s="610">
        <f t="shared" si="1041"/>
        <v>0</v>
      </c>
      <c r="QE187" s="610">
        <f t="shared" si="1041"/>
        <v>0</v>
      </c>
      <c r="QF187" s="610">
        <f t="shared" si="1041"/>
        <v>0</v>
      </c>
      <c r="QG187" s="610">
        <f t="shared" si="1041"/>
        <v>0</v>
      </c>
      <c r="QH187" s="610">
        <f t="shared" si="1042"/>
        <v>0</v>
      </c>
    </row>
    <row r="188" spans="1:450" x14ac:dyDescent="0.25">
      <c r="A188" s="589"/>
      <c r="B188" s="394"/>
      <c r="D188" s="628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3"/>
      <c r="P188" s="610"/>
      <c r="Q188" s="611"/>
      <c r="R188" s="628"/>
      <c r="S188" s="623"/>
      <c r="T188" s="623"/>
      <c r="U188" s="623"/>
      <c r="V188" s="623"/>
      <c r="W188" s="623"/>
      <c r="X188" s="623"/>
      <c r="Y188" s="623"/>
      <c r="Z188" s="623"/>
      <c r="AA188" s="623"/>
      <c r="AB188" s="623"/>
      <c r="AC188" s="623"/>
      <c r="AD188" s="610"/>
      <c r="AE188" s="611"/>
      <c r="AF188" s="628"/>
      <c r="AG188" s="623"/>
      <c r="AH188" s="623"/>
      <c r="AI188" s="623"/>
      <c r="AJ188" s="623"/>
      <c r="AK188" s="623"/>
      <c r="AL188" s="623"/>
      <c r="AM188" s="623"/>
      <c r="AN188" s="623"/>
      <c r="AO188" s="623"/>
      <c r="AP188" s="623"/>
      <c r="AQ188" s="623"/>
      <c r="AR188" s="610"/>
      <c r="AS188" s="611"/>
      <c r="AT188" s="628"/>
      <c r="AU188" s="623"/>
      <c r="AV188" s="623"/>
      <c r="AW188" s="623"/>
      <c r="AX188" s="623"/>
      <c r="AY188" s="623"/>
      <c r="AZ188" s="623"/>
      <c r="BA188" s="623"/>
      <c r="BB188" s="623"/>
      <c r="BC188" s="623"/>
      <c r="BD188" s="623"/>
      <c r="BE188" s="623"/>
      <c r="BF188" s="610"/>
      <c r="BG188" s="611"/>
      <c r="BH188" s="628"/>
      <c r="BI188" s="623"/>
      <c r="BJ188" s="623"/>
      <c r="BK188" s="623"/>
      <c r="BL188" s="623"/>
      <c r="BM188" s="623"/>
      <c r="BN188" s="623"/>
      <c r="BO188" s="623"/>
      <c r="BP188" s="623"/>
      <c r="BQ188" s="623"/>
      <c r="BR188" s="623"/>
      <c r="BS188" s="623"/>
      <c r="BT188" s="610"/>
      <c r="BU188" s="621"/>
      <c r="BV188" s="628"/>
      <c r="BW188" s="623"/>
      <c r="BX188" s="623"/>
      <c r="BY188" s="623"/>
      <c r="BZ188" s="623"/>
      <c r="CA188" s="623"/>
      <c r="CB188" s="623"/>
      <c r="CC188" s="623"/>
      <c r="CD188" s="623"/>
      <c r="CE188" s="623"/>
      <c r="CF188" s="623"/>
      <c r="CG188" s="623"/>
      <c r="CH188" s="610"/>
      <c r="CI188" s="611"/>
      <c r="CJ188" s="628"/>
      <c r="CK188" s="623"/>
      <c r="CL188" s="623"/>
      <c r="CM188" s="623"/>
      <c r="CN188" s="623"/>
      <c r="CO188" s="623"/>
      <c r="CP188" s="623"/>
      <c r="CQ188" s="623"/>
      <c r="CR188" s="623"/>
      <c r="CS188" s="623"/>
      <c r="CT188" s="623"/>
      <c r="CU188" s="623"/>
      <c r="CV188" s="610"/>
      <c r="CW188" s="611"/>
      <c r="CX188" s="628"/>
      <c r="CY188" s="623"/>
      <c r="CZ188" s="623"/>
      <c r="DA188" s="623"/>
      <c r="DB188" s="623"/>
      <c r="DC188" s="623"/>
      <c r="DD188" s="623"/>
      <c r="DE188" s="623"/>
      <c r="DF188" s="623"/>
      <c r="DG188" s="623"/>
      <c r="DH188" s="623"/>
      <c r="DI188" s="623"/>
      <c r="DJ188" s="610"/>
      <c r="DK188" s="611"/>
      <c r="DL188" s="628"/>
      <c r="DM188" s="623"/>
      <c r="DN188" s="623"/>
      <c r="DO188" s="623"/>
      <c r="DP188" s="623"/>
      <c r="DQ188" s="623"/>
      <c r="DR188" s="623"/>
      <c r="DS188" s="623"/>
      <c r="DT188" s="623"/>
      <c r="DU188" s="623"/>
      <c r="DV188" s="623"/>
      <c r="DW188" s="623"/>
      <c r="DX188" s="610"/>
      <c r="DY188" s="611"/>
      <c r="DZ188" s="628"/>
      <c r="EA188" s="623"/>
      <c r="EB188" s="623"/>
      <c r="EC188" s="623"/>
      <c r="ED188" s="623"/>
      <c r="EE188" s="623"/>
      <c r="EF188" s="623"/>
      <c r="EG188" s="623"/>
      <c r="EH188" s="623"/>
      <c r="EI188" s="623"/>
      <c r="EJ188" s="623"/>
      <c r="EK188" s="623"/>
      <c r="EL188" s="610"/>
      <c r="EM188" s="611"/>
      <c r="EN188" s="628"/>
      <c r="EO188" s="623"/>
      <c r="EP188" s="623"/>
      <c r="EQ188" s="623"/>
      <c r="ER188" s="623"/>
      <c r="ES188" s="623"/>
      <c r="ET188" s="623"/>
      <c r="EU188" s="623"/>
      <c r="EV188" s="623"/>
      <c r="EW188" s="623"/>
      <c r="EX188" s="623"/>
      <c r="EY188" s="623"/>
      <c r="EZ188" s="610"/>
      <c r="FA188" s="611"/>
      <c r="FB188" s="628"/>
      <c r="FC188" s="623"/>
      <c r="FD188" s="623"/>
      <c r="FE188" s="623"/>
      <c r="FF188" s="623"/>
      <c r="FG188" s="623"/>
      <c r="FH188" s="623"/>
      <c r="FI188" s="623"/>
      <c r="FJ188" s="623"/>
      <c r="FK188" s="623"/>
      <c r="FL188" s="623"/>
      <c r="FM188" s="623"/>
      <c r="FN188" s="610"/>
      <c r="FO188" s="611"/>
      <c r="FP188" s="628"/>
      <c r="FQ188" s="623"/>
      <c r="FR188" s="623"/>
      <c r="FS188" s="623"/>
      <c r="FT188" s="623"/>
      <c r="FU188" s="623"/>
      <c r="FV188" s="623"/>
      <c r="FW188" s="623"/>
      <c r="FX188" s="623"/>
      <c r="FY188" s="623"/>
      <c r="FZ188" s="623"/>
      <c r="GA188" s="623"/>
      <c r="GB188" s="610"/>
      <c r="GC188" s="611"/>
      <c r="GD188" s="628"/>
      <c r="GE188" s="623"/>
      <c r="GF188" s="623"/>
      <c r="GG188" s="623"/>
      <c r="GH188" s="623"/>
      <c r="GI188" s="623"/>
      <c r="GJ188" s="623"/>
      <c r="GK188" s="623"/>
      <c r="GL188" s="623"/>
      <c r="GM188" s="623"/>
      <c r="GN188" s="623"/>
      <c r="GO188" s="623"/>
      <c r="GP188" s="610"/>
      <c r="GQ188" s="611"/>
      <c r="GR188" s="628"/>
      <c r="GS188" s="623"/>
      <c r="GT188" s="623"/>
      <c r="GU188" s="623"/>
      <c r="GV188" s="623"/>
      <c r="GW188" s="623"/>
      <c r="GX188" s="623"/>
      <c r="GY188" s="623"/>
      <c r="GZ188" s="623"/>
      <c r="HA188" s="623"/>
      <c r="HB188" s="623"/>
      <c r="HC188" s="623"/>
      <c r="HD188" s="610"/>
      <c r="HE188" s="611"/>
      <c r="HF188" s="628"/>
      <c r="HG188" s="623"/>
      <c r="HH188" s="623"/>
      <c r="HI188" s="623"/>
      <c r="HJ188" s="623"/>
      <c r="HK188" s="623"/>
      <c r="HL188" s="623"/>
      <c r="HM188" s="623"/>
      <c r="HN188" s="623"/>
      <c r="HO188" s="623"/>
      <c r="HP188" s="623"/>
      <c r="HQ188" s="623"/>
      <c r="HR188" s="610"/>
      <c r="HS188" s="611"/>
      <c r="HT188" s="628"/>
      <c r="HU188" s="623"/>
      <c r="HV188" s="623"/>
      <c r="HW188" s="623"/>
      <c r="HX188" s="623"/>
      <c r="HY188" s="623"/>
      <c r="HZ188" s="623"/>
      <c r="IA188" s="623"/>
      <c r="IB188" s="623"/>
      <c r="IC188" s="623"/>
      <c r="ID188" s="623"/>
      <c r="IE188" s="623"/>
      <c r="IF188" s="610"/>
      <c r="IG188" s="611"/>
      <c r="IH188" s="628"/>
      <c r="II188" s="623"/>
      <c r="IJ188" s="623"/>
      <c r="IK188" s="623"/>
      <c r="IL188" s="623"/>
      <c r="IM188" s="623"/>
      <c r="IN188" s="623"/>
      <c r="IO188" s="623"/>
      <c r="IP188" s="623"/>
      <c r="IQ188" s="623"/>
      <c r="IR188" s="623"/>
      <c r="IS188" s="623"/>
      <c r="IT188" s="610"/>
      <c r="IU188" s="611"/>
      <c r="IV188" s="628"/>
      <c r="IW188" s="623"/>
      <c r="IX188" s="623"/>
      <c r="IY188" s="623"/>
      <c r="IZ188" s="623"/>
      <c r="JA188" s="623"/>
      <c r="JB188" s="623"/>
      <c r="JC188" s="623"/>
      <c r="JD188" s="623"/>
      <c r="JE188" s="623"/>
      <c r="JF188" s="623"/>
      <c r="JG188" s="623"/>
      <c r="JH188" s="610"/>
      <c r="JI188" s="611"/>
      <c r="JJ188" s="628"/>
      <c r="JK188" s="623"/>
      <c r="JL188" s="623"/>
      <c r="JM188" s="623"/>
      <c r="JN188" s="623"/>
      <c r="JO188" s="623"/>
      <c r="JP188" s="623"/>
      <c r="JQ188" s="623"/>
      <c r="JR188" s="623"/>
      <c r="JS188" s="623"/>
      <c r="JT188" s="623"/>
      <c r="JU188" s="623"/>
      <c r="JV188" s="610"/>
      <c r="JW188" s="611"/>
      <c r="JX188" s="628"/>
      <c r="JY188" s="623"/>
      <c r="JZ188" s="623"/>
      <c r="KA188" s="623"/>
      <c r="KB188" s="623"/>
      <c r="KC188" s="623"/>
      <c r="KD188" s="623"/>
      <c r="KE188" s="623"/>
      <c r="KF188" s="623"/>
      <c r="KG188" s="623"/>
      <c r="KH188" s="623"/>
      <c r="KI188" s="623"/>
      <c r="KJ188" s="610"/>
      <c r="KK188" s="611"/>
      <c r="KL188" s="628"/>
      <c r="KM188" s="623"/>
      <c r="KN188" s="623"/>
      <c r="KO188" s="623"/>
      <c r="KP188" s="623"/>
      <c r="KQ188" s="623"/>
      <c r="KR188" s="623"/>
      <c r="KS188" s="623"/>
      <c r="KT188" s="623"/>
      <c r="KU188" s="623"/>
      <c r="KV188" s="623"/>
      <c r="KW188" s="623"/>
      <c r="KX188" s="610"/>
      <c r="KY188" s="611"/>
      <c r="KZ188" s="628"/>
      <c r="LA188" s="623"/>
      <c r="LB188" s="623"/>
      <c r="LC188" s="623"/>
      <c r="LD188" s="623"/>
      <c r="LE188" s="623"/>
      <c r="LF188" s="623"/>
      <c r="LG188" s="623"/>
      <c r="LH188" s="623"/>
      <c r="LI188" s="623"/>
      <c r="LJ188" s="623"/>
      <c r="LK188" s="623"/>
      <c r="LL188" s="610"/>
      <c r="LM188" s="611"/>
      <c r="LN188" s="628"/>
      <c r="LO188" s="623"/>
      <c r="LP188" s="623"/>
      <c r="LQ188" s="623"/>
      <c r="LR188" s="623"/>
      <c r="LS188" s="623"/>
      <c r="LT188" s="623"/>
      <c r="LU188" s="623"/>
      <c r="LV188" s="623"/>
      <c r="LW188" s="623"/>
      <c r="LX188" s="623"/>
      <c r="LY188" s="623"/>
      <c r="LZ188" s="610"/>
      <c r="MA188" s="611"/>
      <c r="MB188" s="628"/>
      <c r="MC188" s="623"/>
      <c r="MD188" s="623"/>
      <c r="ME188" s="623"/>
      <c r="MF188" s="623"/>
      <c r="MG188" s="623"/>
      <c r="MH188" s="623"/>
      <c r="MI188" s="623"/>
      <c r="MJ188" s="623"/>
      <c r="MK188" s="623"/>
      <c r="ML188" s="623"/>
      <c r="MM188" s="623"/>
      <c r="MN188" s="610"/>
      <c r="MO188" s="611"/>
      <c r="MP188" s="628"/>
      <c r="MQ188" s="623"/>
      <c r="MR188" s="623"/>
      <c r="MS188" s="623"/>
      <c r="MT188" s="623"/>
      <c r="MU188" s="623"/>
      <c r="MV188" s="623"/>
      <c r="MW188" s="623"/>
      <c r="MX188" s="623"/>
      <c r="MY188" s="623"/>
      <c r="MZ188" s="623"/>
      <c r="NA188" s="623"/>
      <c r="NB188" s="610"/>
      <c r="NC188" s="611"/>
      <c r="ND188" s="628"/>
      <c r="NE188" s="623"/>
      <c r="NF188" s="623"/>
      <c r="NG188" s="623"/>
      <c r="NH188" s="623"/>
      <c r="NI188" s="623"/>
      <c r="NJ188" s="623"/>
      <c r="NK188" s="623"/>
      <c r="NL188" s="623"/>
      <c r="NM188" s="623"/>
      <c r="NN188" s="623"/>
      <c r="NO188" s="623"/>
      <c r="NP188" s="610"/>
      <c r="NQ188" s="611"/>
      <c r="NR188" s="628"/>
      <c r="NS188" s="623"/>
      <c r="NT188" s="623"/>
      <c r="NU188" s="623"/>
      <c r="NV188" s="623"/>
      <c r="NW188" s="623"/>
      <c r="NX188" s="623"/>
      <c r="NY188" s="623"/>
      <c r="NZ188" s="623"/>
      <c r="OA188" s="623"/>
      <c r="OB188" s="623"/>
      <c r="OC188" s="623"/>
      <c r="OD188" s="610"/>
      <c r="OE188" s="611"/>
      <c r="OF188" s="628"/>
      <c r="OG188" s="623"/>
      <c r="OH188" s="623"/>
      <c r="OI188" s="623"/>
      <c r="OJ188" s="623"/>
      <c r="OK188" s="623"/>
      <c r="OL188" s="623"/>
      <c r="OM188" s="623"/>
      <c r="ON188" s="623"/>
      <c r="OO188" s="623"/>
      <c r="OP188" s="623"/>
      <c r="OQ188" s="623"/>
      <c r="OR188" s="610"/>
      <c r="OS188" s="611"/>
      <c r="OT188" s="628"/>
      <c r="OU188" s="623"/>
      <c r="OV188" s="623"/>
      <c r="OW188" s="623"/>
      <c r="OX188" s="623"/>
      <c r="OY188" s="623"/>
      <c r="OZ188" s="623"/>
      <c r="PA188" s="623"/>
      <c r="PB188" s="623"/>
      <c r="PC188" s="623"/>
      <c r="PD188" s="623"/>
      <c r="PE188" s="623"/>
      <c r="PF188" s="610"/>
      <c r="PG188" s="611"/>
      <c r="PH188" s="628"/>
      <c r="PI188" s="623"/>
      <c r="PJ188" s="623"/>
      <c r="PK188" s="623"/>
      <c r="PL188" s="623"/>
      <c r="PM188" s="623"/>
      <c r="PN188" s="623"/>
      <c r="PO188" s="623"/>
      <c r="PP188" s="623"/>
      <c r="PQ188" s="623"/>
      <c r="PR188" s="623"/>
      <c r="PS188" s="623"/>
      <c r="PT188" s="610"/>
      <c r="PU188" s="611"/>
      <c r="PV188" s="610"/>
      <c r="PW188" s="610"/>
      <c r="PX188" s="610"/>
      <c r="PY188" s="610"/>
      <c r="PZ188" s="610"/>
      <c r="QA188" s="610"/>
      <c r="QB188" s="610"/>
      <c r="QC188" s="610"/>
      <c r="QD188" s="610"/>
      <c r="QE188" s="610"/>
      <c r="QF188" s="610"/>
      <c r="QG188" s="610"/>
      <c r="QH188" s="610"/>
    </row>
    <row r="189" spans="1:450" x14ac:dyDescent="0.3">
      <c r="A189" s="589"/>
      <c r="B189" s="378" t="s">
        <v>175</v>
      </c>
      <c r="C189" s="384"/>
      <c r="D189" s="626">
        <f>SUM(D177:D188)</f>
        <v>14024.119999999999</v>
      </c>
      <c r="E189" s="627">
        <f t="shared" ref="E189:O189" si="1043">SUM(E177:E188)</f>
        <v>0</v>
      </c>
      <c r="F189" s="627">
        <f t="shared" si="1043"/>
        <v>0</v>
      </c>
      <c r="G189" s="627">
        <f t="shared" si="1043"/>
        <v>0</v>
      </c>
      <c r="H189" s="627">
        <f t="shared" si="1043"/>
        <v>0</v>
      </c>
      <c r="I189" s="627">
        <f t="shared" si="1043"/>
        <v>0</v>
      </c>
      <c r="J189" s="627">
        <f t="shared" si="1043"/>
        <v>0</v>
      </c>
      <c r="K189" s="627">
        <f t="shared" si="1043"/>
        <v>0</v>
      </c>
      <c r="L189" s="627">
        <f t="shared" si="1043"/>
        <v>0</v>
      </c>
      <c r="M189" s="627">
        <f t="shared" si="1043"/>
        <v>0</v>
      </c>
      <c r="N189" s="627">
        <f t="shared" si="1043"/>
        <v>0</v>
      </c>
      <c r="O189" s="627">
        <f t="shared" si="1043"/>
        <v>0</v>
      </c>
      <c r="P189" s="617">
        <f>+SUBTOTAL(9,D189:O189)</f>
        <v>14024.119999999999</v>
      </c>
      <c r="Q189" s="611"/>
      <c r="R189" s="626">
        <f>SUM(R177:R188)</f>
        <v>4178.4000000000005</v>
      </c>
      <c r="S189" s="627">
        <f t="shared" ref="S189:AC189" si="1044">SUM(S177:S188)</f>
        <v>0</v>
      </c>
      <c r="T189" s="627">
        <f t="shared" si="1044"/>
        <v>0</v>
      </c>
      <c r="U189" s="627">
        <f t="shared" si="1044"/>
        <v>0</v>
      </c>
      <c r="V189" s="627">
        <f t="shared" si="1044"/>
        <v>0</v>
      </c>
      <c r="W189" s="627">
        <f t="shared" si="1044"/>
        <v>0</v>
      </c>
      <c r="X189" s="627">
        <f t="shared" si="1044"/>
        <v>0</v>
      </c>
      <c r="Y189" s="627">
        <f t="shared" si="1044"/>
        <v>0</v>
      </c>
      <c r="Z189" s="627">
        <f t="shared" si="1044"/>
        <v>0</v>
      </c>
      <c r="AA189" s="627">
        <f t="shared" si="1044"/>
        <v>0</v>
      </c>
      <c r="AB189" s="627">
        <f t="shared" si="1044"/>
        <v>0</v>
      </c>
      <c r="AC189" s="627">
        <f t="shared" si="1044"/>
        <v>0</v>
      </c>
      <c r="AD189" s="617">
        <f>+SUBTOTAL(9,R189:AC189)</f>
        <v>4178.4000000000005</v>
      </c>
      <c r="AE189" s="611"/>
      <c r="AF189" s="626">
        <f>SUM(AF177:AF188)</f>
        <v>7305.3600000000006</v>
      </c>
      <c r="AG189" s="627">
        <f t="shared" ref="AG189:AQ189" si="1045">SUM(AG177:AG188)</f>
        <v>0</v>
      </c>
      <c r="AH189" s="627">
        <f t="shared" si="1045"/>
        <v>0</v>
      </c>
      <c r="AI189" s="627">
        <f t="shared" si="1045"/>
        <v>0</v>
      </c>
      <c r="AJ189" s="627">
        <f t="shared" si="1045"/>
        <v>0</v>
      </c>
      <c r="AK189" s="627">
        <f t="shared" si="1045"/>
        <v>0</v>
      </c>
      <c r="AL189" s="627">
        <f t="shared" si="1045"/>
        <v>0</v>
      </c>
      <c r="AM189" s="627">
        <f t="shared" si="1045"/>
        <v>0</v>
      </c>
      <c r="AN189" s="627">
        <f t="shared" si="1045"/>
        <v>0</v>
      </c>
      <c r="AO189" s="627">
        <f t="shared" si="1045"/>
        <v>0</v>
      </c>
      <c r="AP189" s="627">
        <f t="shared" si="1045"/>
        <v>0</v>
      </c>
      <c r="AQ189" s="627">
        <f t="shared" si="1045"/>
        <v>0</v>
      </c>
      <c r="AR189" s="617">
        <f>+SUBTOTAL(9,AF189:AQ189)</f>
        <v>7305.3600000000006</v>
      </c>
      <c r="AS189" s="611"/>
      <c r="AT189" s="626">
        <f>SUM(AT177:AT188)</f>
        <v>20471.640000000003</v>
      </c>
      <c r="AU189" s="627">
        <f t="shared" ref="AU189:BE189" si="1046">SUM(AU177:AU188)</f>
        <v>0</v>
      </c>
      <c r="AV189" s="627">
        <f t="shared" si="1046"/>
        <v>0</v>
      </c>
      <c r="AW189" s="627">
        <f t="shared" si="1046"/>
        <v>0</v>
      </c>
      <c r="AX189" s="627">
        <f t="shared" si="1046"/>
        <v>0</v>
      </c>
      <c r="AY189" s="627">
        <f t="shared" si="1046"/>
        <v>0</v>
      </c>
      <c r="AZ189" s="627">
        <f t="shared" si="1046"/>
        <v>0</v>
      </c>
      <c r="BA189" s="627">
        <f t="shared" si="1046"/>
        <v>0</v>
      </c>
      <c r="BB189" s="627">
        <f t="shared" si="1046"/>
        <v>0</v>
      </c>
      <c r="BC189" s="627">
        <f t="shared" si="1046"/>
        <v>0</v>
      </c>
      <c r="BD189" s="627">
        <f t="shared" si="1046"/>
        <v>0</v>
      </c>
      <c r="BE189" s="627">
        <f t="shared" si="1046"/>
        <v>0</v>
      </c>
      <c r="BF189" s="617">
        <f>+SUBTOTAL(9,AT189:BE189)</f>
        <v>20471.640000000003</v>
      </c>
      <c r="BG189" s="611"/>
      <c r="BH189" s="626">
        <f>SUM(BH177:BH188)</f>
        <v>1945.6699999999998</v>
      </c>
      <c r="BI189" s="627">
        <f t="shared" ref="BI189:BS189" si="1047">SUM(BI177:BI188)</f>
        <v>0</v>
      </c>
      <c r="BJ189" s="627">
        <f t="shared" si="1047"/>
        <v>0</v>
      </c>
      <c r="BK189" s="627">
        <f t="shared" si="1047"/>
        <v>0</v>
      </c>
      <c r="BL189" s="627">
        <f t="shared" si="1047"/>
        <v>0</v>
      </c>
      <c r="BM189" s="627">
        <f t="shared" si="1047"/>
        <v>0</v>
      </c>
      <c r="BN189" s="627">
        <f t="shared" si="1047"/>
        <v>0</v>
      </c>
      <c r="BO189" s="627">
        <f t="shared" si="1047"/>
        <v>0</v>
      </c>
      <c r="BP189" s="627">
        <f t="shared" si="1047"/>
        <v>0</v>
      </c>
      <c r="BQ189" s="627">
        <f t="shared" si="1047"/>
        <v>0</v>
      </c>
      <c r="BR189" s="627">
        <f t="shared" si="1047"/>
        <v>0</v>
      </c>
      <c r="BS189" s="627">
        <f t="shared" si="1047"/>
        <v>0</v>
      </c>
      <c r="BT189" s="617">
        <f>+SUBTOTAL(9,BH189:BS189)</f>
        <v>1945.6699999999998</v>
      </c>
      <c r="BU189" s="621"/>
      <c r="BV189" s="626">
        <f>SUM(BV177:BV188)</f>
        <v>35525.039999999994</v>
      </c>
      <c r="BW189" s="627">
        <f t="shared" ref="BW189:CG189" si="1048">SUM(BW177:BW188)</f>
        <v>0</v>
      </c>
      <c r="BX189" s="627">
        <f t="shared" si="1048"/>
        <v>0</v>
      </c>
      <c r="BY189" s="627">
        <f t="shared" si="1048"/>
        <v>0</v>
      </c>
      <c r="BZ189" s="627">
        <f t="shared" si="1048"/>
        <v>0</v>
      </c>
      <c r="CA189" s="627">
        <f t="shared" si="1048"/>
        <v>0</v>
      </c>
      <c r="CB189" s="627">
        <f t="shared" si="1048"/>
        <v>0</v>
      </c>
      <c r="CC189" s="627">
        <f t="shared" si="1048"/>
        <v>0</v>
      </c>
      <c r="CD189" s="627">
        <f t="shared" si="1048"/>
        <v>0</v>
      </c>
      <c r="CE189" s="627">
        <f t="shared" si="1048"/>
        <v>0</v>
      </c>
      <c r="CF189" s="627">
        <f t="shared" si="1048"/>
        <v>0</v>
      </c>
      <c r="CG189" s="627">
        <f t="shared" si="1048"/>
        <v>0</v>
      </c>
      <c r="CH189" s="617">
        <f>+SUBTOTAL(9,BV189:CG189)</f>
        <v>35525.039999999994</v>
      </c>
      <c r="CI189" s="611"/>
      <c r="CJ189" s="626">
        <f>SUM(CJ177:CJ188)</f>
        <v>2763.2899999999995</v>
      </c>
      <c r="CK189" s="627">
        <f t="shared" ref="CK189:CU189" si="1049">SUM(CK177:CK188)</f>
        <v>0</v>
      </c>
      <c r="CL189" s="627">
        <f t="shared" si="1049"/>
        <v>0</v>
      </c>
      <c r="CM189" s="627">
        <f t="shared" si="1049"/>
        <v>0</v>
      </c>
      <c r="CN189" s="627">
        <f t="shared" si="1049"/>
        <v>0</v>
      </c>
      <c r="CO189" s="627">
        <f t="shared" si="1049"/>
        <v>0</v>
      </c>
      <c r="CP189" s="627">
        <f t="shared" si="1049"/>
        <v>0</v>
      </c>
      <c r="CQ189" s="627">
        <f t="shared" si="1049"/>
        <v>0</v>
      </c>
      <c r="CR189" s="627">
        <f t="shared" si="1049"/>
        <v>0</v>
      </c>
      <c r="CS189" s="627">
        <f t="shared" si="1049"/>
        <v>0</v>
      </c>
      <c r="CT189" s="627">
        <f t="shared" si="1049"/>
        <v>0</v>
      </c>
      <c r="CU189" s="627">
        <f t="shared" si="1049"/>
        <v>0</v>
      </c>
      <c r="CV189" s="617">
        <f>+SUBTOTAL(9,CJ189:CU189)</f>
        <v>2763.2899999999995</v>
      </c>
      <c r="CW189" s="611"/>
      <c r="CX189" s="626">
        <f>SUM(CX177:CX188)</f>
        <v>2781.5599999999995</v>
      </c>
      <c r="CY189" s="627">
        <f t="shared" ref="CY189:DI189" si="1050">SUM(CY177:CY188)</f>
        <v>0</v>
      </c>
      <c r="CZ189" s="627">
        <f t="shared" si="1050"/>
        <v>0</v>
      </c>
      <c r="DA189" s="627">
        <f t="shared" si="1050"/>
        <v>0</v>
      </c>
      <c r="DB189" s="627">
        <f t="shared" si="1050"/>
        <v>0</v>
      </c>
      <c r="DC189" s="627">
        <f t="shared" si="1050"/>
        <v>0</v>
      </c>
      <c r="DD189" s="627">
        <f t="shared" si="1050"/>
        <v>0</v>
      </c>
      <c r="DE189" s="627">
        <f t="shared" si="1050"/>
        <v>0</v>
      </c>
      <c r="DF189" s="627">
        <f t="shared" si="1050"/>
        <v>0</v>
      </c>
      <c r="DG189" s="627">
        <f t="shared" si="1050"/>
        <v>0</v>
      </c>
      <c r="DH189" s="627">
        <f t="shared" si="1050"/>
        <v>0</v>
      </c>
      <c r="DI189" s="627">
        <f t="shared" si="1050"/>
        <v>0</v>
      </c>
      <c r="DJ189" s="617">
        <f>+SUBTOTAL(9,CX189:DI189)</f>
        <v>2781.5599999999995</v>
      </c>
      <c r="DK189" s="611"/>
      <c r="DL189" s="626">
        <f>SUM(DL177:DL188)</f>
        <v>8218.619999999999</v>
      </c>
      <c r="DM189" s="627">
        <f t="shared" ref="DM189:DW189" si="1051">SUM(DM177:DM188)</f>
        <v>0</v>
      </c>
      <c r="DN189" s="627">
        <f t="shared" si="1051"/>
        <v>0</v>
      </c>
      <c r="DO189" s="627">
        <f t="shared" si="1051"/>
        <v>0</v>
      </c>
      <c r="DP189" s="627">
        <f t="shared" si="1051"/>
        <v>0</v>
      </c>
      <c r="DQ189" s="627">
        <f t="shared" si="1051"/>
        <v>0</v>
      </c>
      <c r="DR189" s="627">
        <f t="shared" si="1051"/>
        <v>0</v>
      </c>
      <c r="DS189" s="627">
        <f t="shared" si="1051"/>
        <v>0</v>
      </c>
      <c r="DT189" s="627">
        <f t="shared" si="1051"/>
        <v>0</v>
      </c>
      <c r="DU189" s="627">
        <f t="shared" si="1051"/>
        <v>0</v>
      </c>
      <c r="DV189" s="627">
        <f t="shared" si="1051"/>
        <v>0</v>
      </c>
      <c r="DW189" s="627">
        <f t="shared" si="1051"/>
        <v>0</v>
      </c>
      <c r="DX189" s="617">
        <f>+SUBTOTAL(9,DL189:DW189)</f>
        <v>8218.619999999999</v>
      </c>
      <c r="DY189" s="611"/>
      <c r="DZ189" s="626">
        <f>SUM(DZ177:DZ188)</f>
        <v>27073.640000000003</v>
      </c>
      <c r="EA189" s="627">
        <f t="shared" ref="EA189:EK189" si="1052">SUM(EA177:EA188)</f>
        <v>0</v>
      </c>
      <c r="EB189" s="627">
        <f t="shared" si="1052"/>
        <v>0</v>
      </c>
      <c r="EC189" s="627">
        <f t="shared" si="1052"/>
        <v>0</v>
      </c>
      <c r="ED189" s="627">
        <f t="shared" si="1052"/>
        <v>0</v>
      </c>
      <c r="EE189" s="627">
        <f t="shared" si="1052"/>
        <v>0</v>
      </c>
      <c r="EF189" s="627">
        <f t="shared" si="1052"/>
        <v>0</v>
      </c>
      <c r="EG189" s="627">
        <f t="shared" si="1052"/>
        <v>0</v>
      </c>
      <c r="EH189" s="627">
        <f t="shared" si="1052"/>
        <v>0</v>
      </c>
      <c r="EI189" s="627">
        <f t="shared" si="1052"/>
        <v>0</v>
      </c>
      <c r="EJ189" s="627">
        <f t="shared" si="1052"/>
        <v>0</v>
      </c>
      <c r="EK189" s="627">
        <f t="shared" si="1052"/>
        <v>0</v>
      </c>
      <c r="EL189" s="617">
        <f>+SUBTOTAL(9,DZ189:EK189)</f>
        <v>27073.640000000003</v>
      </c>
      <c r="EM189" s="611"/>
      <c r="EN189" s="626">
        <f>SUM(EN177:EN188)</f>
        <v>46034.66</v>
      </c>
      <c r="EO189" s="627">
        <f t="shared" ref="EO189:EY189" si="1053">SUM(EO177:EO188)</f>
        <v>0</v>
      </c>
      <c r="EP189" s="627">
        <f t="shared" si="1053"/>
        <v>0</v>
      </c>
      <c r="EQ189" s="627">
        <f t="shared" si="1053"/>
        <v>0</v>
      </c>
      <c r="ER189" s="627">
        <f t="shared" si="1053"/>
        <v>0</v>
      </c>
      <c r="ES189" s="627">
        <f t="shared" si="1053"/>
        <v>0</v>
      </c>
      <c r="ET189" s="627">
        <f t="shared" si="1053"/>
        <v>0</v>
      </c>
      <c r="EU189" s="627">
        <f t="shared" si="1053"/>
        <v>0</v>
      </c>
      <c r="EV189" s="627">
        <f t="shared" si="1053"/>
        <v>0</v>
      </c>
      <c r="EW189" s="627">
        <f t="shared" si="1053"/>
        <v>0</v>
      </c>
      <c r="EX189" s="627">
        <f t="shared" si="1053"/>
        <v>0</v>
      </c>
      <c r="EY189" s="627">
        <f t="shared" si="1053"/>
        <v>0</v>
      </c>
      <c r="EZ189" s="617">
        <f>+SUBTOTAL(9,EN189:EY189)</f>
        <v>46034.66</v>
      </c>
      <c r="FA189" s="611"/>
      <c r="FB189" s="626">
        <f>SUM(FB177:FB188)</f>
        <v>23698.959999999999</v>
      </c>
      <c r="FC189" s="627">
        <f t="shared" ref="FC189:FM189" si="1054">SUM(FC177:FC188)</f>
        <v>0</v>
      </c>
      <c r="FD189" s="627">
        <f t="shared" si="1054"/>
        <v>0</v>
      </c>
      <c r="FE189" s="627">
        <f t="shared" si="1054"/>
        <v>0</v>
      </c>
      <c r="FF189" s="627">
        <f t="shared" si="1054"/>
        <v>0</v>
      </c>
      <c r="FG189" s="627">
        <f t="shared" si="1054"/>
        <v>0</v>
      </c>
      <c r="FH189" s="627">
        <f t="shared" si="1054"/>
        <v>0</v>
      </c>
      <c r="FI189" s="627">
        <f t="shared" si="1054"/>
        <v>0</v>
      </c>
      <c r="FJ189" s="627">
        <f t="shared" si="1054"/>
        <v>0</v>
      </c>
      <c r="FK189" s="627">
        <f t="shared" si="1054"/>
        <v>0</v>
      </c>
      <c r="FL189" s="627">
        <f t="shared" si="1054"/>
        <v>0</v>
      </c>
      <c r="FM189" s="627">
        <f t="shared" si="1054"/>
        <v>0</v>
      </c>
      <c r="FN189" s="617">
        <f>+SUBTOTAL(9,FB189:FM189)</f>
        <v>23698.959999999999</v>
      </c>
      <c r="FO189" s="611"/>
      <c r="FP189" s="626">
        <f>SUM(FP177:FP188)</f>
        <v>20997.43</v>
      </c>
      <c r="FQ189" s="627">
        <f t="shared" ref="FQ189:GA189" si="1055">SUM(FQ177:FQ188)</f>
        <v>0</v>
      </c>
      <c r="FR189" s="627">
        <f t="shared" si="1055"/>
        <v>0</v>
      </c>
      <c r="FS189" s="627">
        <f t="shared" si="1055"/>
        <v>0</v>
      </c>
      <c r="FT189" s="627">
        <f t="shared" si="1055"/>
        <v>0</v>
      </c>
      <c r="FU189" s="627">
        <f t="shared" si="1055"/>
        <v>0</v>
      </c>
      <c r="FV189" s="627">
        <f t="shared" si="1055"/>
        <v>0</v>
      </c>
      <c r="FW189" s="627">
        <f t="shared" si="1055"/>
        <v>0</v>
      </c>
      <c r="FX189" s="627">
        <f t="shared" si="1055"/>
        <v>0</v>
      </c>
      <c r="FY189" s="627">
        <f t="shared" si="1055"/>
        <v>0</v>
      </c>
      <c r="FZ189" s="627">
        <f t="shared" si="1055"/>
        <v>0</v>
      </c>
      <c r="GA189" s="627">
        <f t="shared" si="1055"/>
        <v>0</v>
      </c>
      <c r="GB189" s="617">
        <f>+SUBTOTAL(9,FP189:GA189)</f>
        <v>20997.43</v>
      </c>
      <c r="GC189" s="611"/>
      <c r="GD189" s="626">
        <f>SUM(GD177:GD188)</f>
        <v>4630.1500000000005</v>
      </c>
      <c r="GE189" s="627">
        <f t="shared" ref="GE189:GO189" si="1056">SUM(GE177:GE188)</f>
        <v>0</v>
      </c>
      <c r="GF189" s="627">
        <f t="shared" si="1056"/>
        <v>0</v>
      </c>
      <c r="GG189" s="627">
        <f t="shared" si="1056"/>
        <v>0</v>
      </c>
      <c r="GH189" s="627">
        <f t="shared" si="1056"/>
        <v>0</v>
      </c>
      <c r="GI189" s="627">
        <f t="shared" si="1056"/>
        <v>0</v>
      </c>
      <c r="GJ189" s="627">
        <f t="shared" si="1056"/>
        <v>0</v>
      </c>
      <c r="GK189" s="627">
        <f t="shared" si="1056"/>
        <v>0</v>
      </c>
      <c r="GL189" s="627">
        <f t="shared" si="1056"/>
        <v>0</v>
      </c>
      <c r="GM189" s="627">
        <f t="shared" si="1056"/>
        <v>0</v>
      </c>
      <c r="GN189" s="627">
        <f t="shared" si="1056"/>
        <v>0</v>
      </c>
      <c r="GO189" s="627">
        <f t="shared" si="1056"/>
        <v>0</v>
      </c>
      <c r="GP189" s="617">
        <f>+SUBTOTAL(9,GD189:GO189)</f>
        <v>4630.1500000000005</v>
      </c>
      <c r="GQ189" s="611"/>
      <c r="GR189" s="626">
        <f>SUM(GR177:GR188)</f>
        <v>48740.810000000005</v>
      </c>
      <c r="GS189" s="627">
        <f t="shared" ref="GS189:HC189" si="1057">SUM(GS177:GS188)</f>
        <v>0</v>
      </c>
      <c r="GT189" s="627">
        <f t="shared" si="1057"/>
        <v>0</v>
      </c>
      <c r="GU189" s="627">
        <f t="shared" si="1057"/>
        <v>0</v>
      </c>
      <c r="GV189" s="627">
        <f t="shared" si="1057"/>
        <v>0</v>
      </c>
      <c r="GW189" s="627">
        <f t="shared" si="1057"/>
        <v>0</v>
      </c>
      <c r="GX189" s="627">
        <f t="shared" si="1057"/>
        <v>0</v>
      </c>
      <c r="GY189" s="627">
        <f t="shared" si="1057"/>
        <v>0</v>
      </c>
      <c r="GZ189" s="627">
        <f t="shared" si="1057"/>
        <v>0</v>
      </c>
      <c r="HA189" s="627">
        <f t="shared" si="1057"/>
        <v>0</v>
      </c>
      <c r="HB189" s="627">
        <f t="shared" si="1057"/>
        <v>0</v>
      </c>
      <c r="HC189" s="627">
        <f t="shared" si="1057"/>
        <v>0</v>
      </c>
      <c r="HD189" s="617">
        <f>+SUBTOTAL(9,GR189:HC189)</f>
        <v>48740.810000000005</v>
      </c>
      <c r="HE189" s="611"/>
      <c r="HF189" s="626">
        <f>SUM(HF177:HF188)</f>
        <v>25392.61</v>
      </c>
      <c r="HG189" s="627">
        <f t="shared" ref="HG189:HQ189" si="1058">SUM(HG177:HG188)</f>
        <v>0</v>
      </c>
      <c r="HH189" s="627">
        <f t="shared" si="1058"/>
        <v>0</v>
      </c>
      <c r="HI189" s="627">
        <f t="shared" si="1058"/>
        <v>0</v>
      </c>
      <c r="HJ189" s="627">
        <f t="shared" si="1058"/>
        <v>0</v>
      </c>
      <c r="HK189" s="627">
        <f t="shared" si="1058"/>
        <v>0</v>
      </c>
      <c r="HL189" s="627">
        <f t="shared" si="1058"/>
        <v>0</v>
      </c>
      <c r="HM189" s="627">
        <f t="shared" si="1058"/>
        <v>0</v>
      </c>
      <c r="HN189" s="627">
        <f t="shared" si="1058"/>
        <v>0</v>
      </c>
      <c r="HO189" s="627">
        <f t="shared" si="1058"/>
        <v>0</v>
      </c>
      <c r="HP189" s="627">
        <f t="shared" si="1058"/>
        <v>0</v>
      </c>
      <c r="HQ189" s="627">
        <f t="shared" si="1058"/>
        <v>0</v>
      </c>
      <c r="HR189" s="617">
        <f>+SUBTOTAL(9,HF189:HQ189)</f>
        <v>25392.61</v>
      </c>
      <c r="HS189" s="611"/>
      <c r="HT189" s="626">
        <f>SUM(HT177:HT188)</f>
        <v>3993.8500000000004</v>
      </c>
      <c r="HU189" s="627">
        <f t="shared" ref="HU189:IE189" si="1059">SUM(HU177:HU188)</f>
        <v>0</v>
      </c>
      <c r="HV189" s="627">
        <f t="shared" si="1059"/>
        <v>0</v>
      </c>
      <c r="HW189" s="627">
        <f t="shared" si="1059"/>
        <v>0</v>
      </c>
      <c r="HX189" s="627">
        <f t="shared" si="1059"/>
        <v>0</v>
      </c>
      <c r="HY189" s="627">
        <f t="shared" si="1059"/>
        <v>0</v>
      </c>
      <c r="HZ189" s="627">
        <f t="shared" si="1059"/>
        <v>0</v>
      </c>
      <c r="IA189" s="627">
        <f t="shared" si="1059"/>
        <v>0</v>
      </c>
      <c r="IB189" s="627">
        <f t="shared" si="1059"/>
        <v>0</v>
      </c>
      <c r="IC189" s="627">
        <f t="shared" si="1059"/>
        <v>0</v>
      </c>
      <c r="ID189" s="627">
        <f t="shared" si="1059"/>
        <v>0</v>
      </c>
      <c r="IE189" s="627">
        <f t="shared" si="1059"/>
        <v>0</v>
      </c>
      <c r="IF189" s="617">
        <f>+SUBTOTAL(9,HT189:IE189)</f>
        <v>3993.8500000000004</v>
      </c>
      <c r="IG189" s="611"/>
      <c r="IH189" s="626">
        <f>SUM(IH177:IH188)</f>
        <v>7710.83</v>
      </c>
      <c r="II189" s="627">
        <f t="shared" ref="II189:IS189" si="1060">SUM(II177:II188)</f>
        <v>0</v>
      </c>
      <c r="IJ189" s="627">
        <f t="shared" si="1060"/>
        <v>0</v>
      </c>
      <c r="IK189" s="627">
        <f t="shared" si="1060"/>
        <v>0</v>
      </c>
      <c r="IL189" s="627">
        <f t="shared" si="1060"/>
        <v>0</v>
      </c>
      <c r="IM189" s="627">
        <f t="shared" si="1060"/>
        <v>0</v>
      </c>
      <c r="IN189" s="627">
        <f t="shared" si="1060"/>
        <v>0</v>
      </c>
      <c r="IO189" s="627">
        <f t="shared" si="1060"/>
        <v>0</v>
      </c>
      <c r="IP189" s="627">
        <f t="shared" si="1060"/>
        <v>0</v>
      </c>
      <c r="IQ189" s="627">
        <f t="shared" si="1060"/>
        <v>0</v>
      </c>
      <c r="IR189" s="627">
        <f t="shared" si="1060"/>
        <v>0</v>
      </c>
      <c r="IS189" s="627">
        <f t="shared" si="1060"/>
        <v>0</v>
      </c>
      <c r="IT189" s="617">
        <f>+SUBTOTAL(9,IH189:IS189)</f>
        <v>7710.83</v>
      </c>
      <c r="IU189" s="611"/>
      <c r="IV189" s="626">
        <f>SUM(IV177:IV188)</f>
        <v>1634.9199999999998</v>
      </c>
      <c r="IW189" s="627">
        <f t="shared" ref="IW189:JG189" si="1061">SUM(IW177:IW188)</f>
        <v>0</v>
      </c>
      <c r="IX189" s="627">
        <f t="shared" si="1061"/>
        <v>0</v>
      </c>
      <c r="IY189" s="627">
        <f t="shared" si="1061"/>
        <v>0</v>
      </c>
      <c r="IZ189" s="627">
        <f t="shared" si="1061"/>
        <v>0</v>
      </c>
      <c r="JA189" s="627">
        <f t="shared" si="1061"/>
        <v>0</v>
      </c>
      <c r="JB189" s="627">
        <f t="shared" si="1061"/>
        <v>0</v>
      </c>
      <c r="JC189" s="627">
        <f t="shared" si="1061"/>
        <v>0</v>
      </c>
      <c r="JD189" s="627">
        <f t="shared" si="1061"/>
        <v>0</v>
      </c>
      <c r="JE189" s="627">
        <f t="shared" si="1061"/>
        <v>0</v>
      </c>
      <c r="JF189" s="627">
        <f t="shared" si="1061"/>
        <v>0</v>
      </c>
      <c r="JG189" s="627">
        <f t="shared" si="1061"/>
        <v>0</v>
      </c>
      <c r="JH189" s="617">
        <f>+SUBTOTAL(9,IV189:JG189)</f>
        <v>1634.9199999999998</v>
      </c>
      <c r="JI189" s="611"/>
      <c r="JJ189" s="626">
        <f>SUM(JJ177:JJ188)</f>
        <v>17493.110000000004</v>
      </c>
      <c r="JK189" s="627">
        <f t="shared" ref="JK189:JU189" si="1062">SUM(JK177:JK188)</f>
        <v>0</v>
      </c>
      <c r="JL189" s="627">
        <f t="shared" si="1062"/>
        <v>0</v>
      </c>
      <c r="JM189" s="627">
        <f t="shared" si="1062"/>
        <v>0</v>
      </c>
      <c r="JN189" s="627">
        <f t="shared" si="1062"/>
        <v>0</v>
      </c>
      <c r="JO189" s="627">
        <f t="shared" si="1062"/>
        <v>0</v>
      </c>
      <c r="JP189" s="627">
        <f t="shared" si="1062"/>
        <v>0</v>
      </c>
      <c r="JQ189" s="627">
        <f t="shared" si="1062"/>
        <v>0</v>
      </c>
      <c r="JR189" s="627">
        <f t="shared" si="1062"/>
        <v>0</v>
      </c>
      <c r="JS189" s="627">
        <f t="shared" si="1062"/>
        <v>0</v>
      </c>
      <c r="JT189" s="627">
        <f t="shared" si="1062"/>
        <v>0</v>
      </c>
      <c r="JU189" s="627">
        <f t="shared" si="1062"/>
        <v>0</v>
      </c>
      <c r="JV189" s="617">
        <f>+SUBTOTAL(9,JJ189:JU189)</f>
        <v>17493.110000000004</v>
      </c>
      <c r="JW189" s="611"/>
      <c r="JX189" s="626">
        <f>SUM(JX177:JX188)</f>
        <v>32485.730000000003</v>
      </c>
      <c r="JY189" s="627">
        <f t="shared" ref="JY189:KI189" si="1063">SUM(JY177:JY188)</f>
        <v>0</v>
      </c>
      <c r="JZ189" s="627">
        <f t="shared" si="1063"/>
        <v>0</v>
      </c>
      <c r="KA189" s="627">
        <f t="shared" si="1063"/>
        <v>0</v>
      </c>
      <c r="KB189" s="627">
        <f t="shared" si="1063"/>
        <v>0</v>
      </c>
      <c r="KC189" s="627">
        <f t="shared" si="1063"/>
        <v>0</v>
      </c>
      <c r="KD189" s="627">
        <f t="shared" si="1063"/>
        <v>0</v>
      </c>
      <c r="KE189" s="627">
        <f t="shared" si="1063"/>
        <v>0</v>
      </c>
      <c r="KF189" s="627">
        <f t="shared" si="1063"/>
        <v>0</v>
      </c>
      <c r="KG189" s="627">
        <f t="shared" si="1063"/>
        <v>0</v>
      </c>
      <c r="KH189" s="627">
        <f t="shared" si="1063"/>
        <v>0</v>
      </c>
      <c r="KI189" s="627">
        <f t="shared" si="1063"/>
        <v>0</v>
      </c>
      <c r="KJ189" s="617">
        <f>+SUBTOTAL(9,JX189:KI189)</f>
        <v>32485.730000000003</v>
      </c>
      <c r="KK189" s="611"/>
      <c r="KL189" s="626">
        <f>SUM(KL177:KL188)</f>
        <v>8362.9600000000009</v>
      </c>
      <c r="KM189" s="627">
        <f t="shared" ref="KM189:KW189" si="1064">SUM(KM177:KM188)</f>
        <v>0</v>
      </c>
      <c r="KN189" s="627">
        <f t="shared" si="1064"/>
        <v>0</v>
      </c>
      <c r="KO189" s="627">
        <f t="shared" si="1064"/>
        <v>0</v>
      </c>
      <c r="KP189" s="627">
        <f t="shared" si="1064"/>
        <v>0</v>
      </c>
      <c r="KQ189" s="627">
        <f t="shared" si="1064"/>
        <v>0</v>
      </c>
      <c r="KR189" s="627">
        <f t="shared" si="1064"/>
        <v>0</v>
      </c>
      <c r="KS189" s="627">
        <f t="shared" si="1064"/>
        <v>0</v>
      </c>
      <c r="KT189" s="627">
        <f t="shared" si="1064"/>
        <v>0</v>
      </c>
      <c r="KU189" s="627">
        <f t="shared" si="1064"/>
        <v>0</v>
      </c>
      <c r="KV189" s="627">
        <f t="shared" si="1064"/>
        <v>0</v>
      </c>
      <c r="KW189" s="627">
        <f t="shared" si="1064"/>
        <v>0</v>
      </c>
      <c r="KX189" s="617">
        <f>+SUBTOTAL(9,KL189:KW189)</f>
        <v>8362.9600000000009</v>
      </c>
      <c r="KY189" s="611"/>
      <c r="KZ189" s="626">
        <f>SUM(KZ177:KZ188)</f>
        <v>4382.54</v>
      </c>
      <c r="LA189" s="627">
        <f t="shared" ref="LA189:LK189" si="1065">SUM(LA177:LA188)</f>
        <v>0</v>
      </c>
      <c r="LB189" s="627">
        <f t="shared" si="1065"/>
        <v>0</v>
      </c>
      <c r="LC189" s="627">
        <f t="shared" si="1065"/>
        <v>0</v>
      </c>
      <c r="LD189" s="627">
        <f t="shared" si="1065"/>
        <v>0</v>
      </c>
      <c r="LE189" s="627">
        <f t="shared" si="1065"/>
        <v>0</v>
      </c>
      <c r="LF189" s="627">
        <f t="shared" si="1065"/>
        <v>0</v>
      </c>
      <c r="LG189" s="627">
        <f t="shared" si="1065"/>
        <v>0</v>
      </c>
      <c r="LH189" s="627">
        <f t="shared" si="1065"/>
        <v>0</v>
      </c>
      <c r="LI189" s="627">
        <f t="shared" si="1065"/>
        <v>0</v>
      </c>
      <c r="LJ189" s="627">
        <f t="shared" si="1065"/>
        <v>0</v>
      </c>
      <c r="LK189" s="627">
        <f t="shared" si="1065"/>
        <v>0</v>
      </c>
      <c r="LL189" s="617">
        <f>+SUBTOTAL(9,KZ189:LK189)</f>
        <v>4382.54</v>
      </c>
      <c r="LM189" s="611"/>
      <c r="LN189" s="626">
        <f>SUM(LN177:LN188)</f>
        <v>1917.36</v>
      </c>
      <c r="LO189" s="627">
        <f t="shared" ref="LO189:LY189" si="1066">SUM(LO177:LO188)</f>
        <v>0</v>
      </c>
      <c r="LP189" s="627">
        <f t="shared" si="1066"/>
        <v>0</v>
      </c>
      <c r="LQ189" s="627">
        <f t="shared" si="1066"/>
        <v>0</v>
      </c>
      <c r="LR189" s="627">
        <f t="shared" si="1066"/>
        <v>0</v>
      </c>
      <c r="LS189" s="627">
        <f t="shared" si="1066"/>
        <v>0</v>
      </c>
      <c r="LT189" s="627">
        <f t="shared" si="1066"/>
        <v>0</v>
      </c>
      <c r="LU189" s="627">
        <f t="shared" si="1066"/>
        <v>0</v>
      </c>
      <c r="LV189" s="627">
        <f t="shared" si="1066"/>
        <v>0</v>
      </c>
      <c r="LW189" s="627">
        <f t="shared" si="1066"/>
        <v>0</v>
      </c>
      <c r="LX189" s="627">
        <f t="shared" si="1066"/>
        <v>0</v>
      </c>
      <c r="LY189" s="627">
        <f t="shared" si="1066"/>
        <v>0</v>
      </c>
      <c r="LZ189" s="617">
        <f>+SUBTOTAL(9,LN189:LY189)</f>
        <v>1917.36</v>
      </c>
      <c r="MA189" s="611"/>
      <c r="MB189" s="626">
        <f>SUM(MB177:MB188)</f>
        <v>7209.2300000000005</v>
      </c>
      <c r="MC189" s="627">
        <f t="shared" ref="MC189:MM189" si="1067">SUM(MC177:MC188)</f>
        <v>0</v>
      </c>
      <c r="MD189" s="627">
        <f t="shared" si="1067"/>
        <v>0</v>
      </c>
      <c r="ME189" s="627">
        <f t="shared" si="1067"/>
        <v>0</v>
      </c>
      <c r="MF189" s="627">
        <f t="shared" si="1067"/>
        <v>0</v>
      </c>
      <c r="MG189" s="627">
        <f t="shared" si="1067"/>
        <v>0</v>
      </c>
      <c r="MH189" s="627">
        <f t="shared" si="1067"/>
        <v>0</v>
      </c>
      <c r="MI189" s="627">
        <f t="shared" si="1067"/>
        <v>0</v>
      </c>
      <c r="MJ189" s="627">
        <f t="shared" si="1067"/>
        <v>0</v>
      </c>
      <c r="MK189" s="627">
        <f t="shared" si="1067"/>
        <v>0</v>
      </c>
      <c r="ML189" s="627">
        <f t="shared" si="1067"/>
        <v>0</v>
      </c>
      <c r="MM189" s="627">
        <f t="shared" si="1067"/>
        <v>0</v>
      </c>
      <c r="MN189" s="617">
        <f>+SUBTOTAL(9,MB189:MM189)</f>
        <v>7209.2300000000005</v>
      </c>
      <c r="MO189" s="611"/>
      <c r="MP189" s="626">
        <f>SUM(MP177:MP188)</f>
        <v>18269.89</v>
      </c>
      <c r="MQ189" s="627">
        <f t="shared" ref="MQ189:NA189" si="1068">SUM(MQ177:MQ188)</f>
        <v>0</v>
      </c>
      <c r="MR189" s="627">
        <f t="shared" si="1068"/>
        <v>0</v>
      </c>
      <c r="MS189" s="627">
        <f t="shared" si="1068"/>
        <v>0</v>
      </c>
      <c r="MT189" s="627">
        <f t="shared" si="1068"/>
        <v>0</v>
      </c>
      <c r="MU189" s="627">
        <f t="shared" si="1068"/>
        <v>0</v>
      </c>
      <c r="MV189" s="627">
        <f t="shared" si="1068"/>
        <v>0</v>
      </c>
      <c r="MW189" s="627">
        <f t="shared" si="1068"/>
        <v>0</v>
      </c>
      <c r="MX189" s="627">
        <f t="shared" si="1068"/>
        <v>0</v>
      </c>
      <c r="MY189" s="627">
        <f t="shared" si="1068"/>
        <v>0</v>
      </c>
      <c r="MZ189" s="627">
        <f t="shared" si="1068"/>
        <v>0</v>
      </c>
      <c r="NA189" s="627">
        <f t="shared" si="1068"/>
        <v>0</v>
      </c>
      <c r="NB189" s="617">
        <f>+SUBTOTAL(9,MP189:NA189)</f>
        <v>18269.89</v>
      </c>
      <c r="NC189" s="611"/>
      <c r="ND189" s="626">
        <f>SUM(ND177:ND188)</f>
        <v>29393.989999999998</v>
      </c>
      <c r="NE189" s="627">
        <f t="shared" ref="NE189:NO189" si="1069">SUM(NE177:NE188)</f>
        <v>0</v>
      </c>
      <c r="NF189" s="627">
        <f t="shared" si="1069"/>
        <v>0</v>
      </c>
      <c r="NG189" s="627">
        <f t="shared" si="1069"/>
        <v>0</v>
      </c>
      <c r="NH189" s="627">
        <f t="shared" si="1069"/>
        <v>0</v>
      </c>
      <c r="NI189" s="627">
        <f t="shared" si="1069"/>
        <v>0</v>
      </c>
      <c r="NJ189" s="627">
        <f t="shared" si="1069"/>
        <v>0</v>
      </c>
      <c r="NK189" s="627">
        <f t="shared" si="1069"/>
        <v>0</v>
      </c>
      <c r="NL189" s="627">
        <f t="shared" si="1069"/>
        <v>0</v>
      </c>
      <c r="NM189" s="627">
        <f t="shared" si="1069"/>
        <v>0</v>
      </c>
      <c r="NN189" s="627">
        <f t="shared" si="1069"/>
        <v>0</v>
      </c>
      <c r="NO189" s="627">
        <f t="shared" si="1069"/>
        <v>0</v>
      </c>
      <c r="NP189" s="617">
        <f>+SUBTOTAL(9,ND189:NO189)</f>
        <v>29393.989999999998</v>
      </c>
      <c r="NQ189" s="611"/>
      <c r="NR189" s="626">
        <f>SUM(NR177:NR188)</f>
        <v>5738.9800000000005</v>
      </c>
      <c r="NS189" s="627">
        <f t="shared" ref="NS189:OC189" si="1070">SUM(NS177:NS188)</f>
        <v>0</v>
      </c>
      <c r="NT189" s="627">
        <f t="shared" si="1070"/>
        <v>0</v>
      </c>
      <c r="NU189" s="627">
        <f t="shared" si="1070"/>
        <v>0</v>
      </c>
      <c r="NV189" s="627">
        <f t="shared" si="1070"/>
        <v>0</v>
      </c>
      <c r="NW189" s="627">
        <f t="shared" si="1070"/>
        <v>0</v>
      </c>
      <c r="NX189" s="627">
        <f t="shared" si="1070"/>
        <v>0</v>
      </c>
      <c r="NY189" s="627">
        <f t="shared" si="1070"/>
        <v>0</v>
      </c>
      <c r="NZ189" s="627">
        <f t="shared" si="1070"/>
        <v>0</v>
      </c>
      <c r="OA189" s="627">
        <f t="shared" si="1070"/>
        <v>0</v>
      </c>
      <c r="OB189" s="627">
        <f t="shared" si="1070"/>
        <v>0</v>
      </c>
      <c r="OC189" s="627">
        <f t="shared" si="1070"/>
        <v>0</v>
      </c>
      <c r="OD189" s="617">
        <f>+SUBTOTAL(9,NR189:OC189)</f>
        <v>5738.9800000000005</v>
      </c>
      <c r="OE189" s="611"/>
      <c r="OF189" s="626">
        <f>SUM(OF177:OF188)</f>
        <v>5078.1100000000006</v>
      </c>
      <c r="OG189" s="627">
        <f t="shared" ref="OG189:OQ189" si="1071">SUM(OG177:OG188)</f>
        <v>0</v>
      </c>
      <c r="OH189" s="627">
        <f t="shared" si="1071"/>
        <v>0</v>
      </c>
      <c r="OI189" s="627">
        <f t="shared" si="1071"/>
        <v>0</v>
      </c>
      <c r="OJ189" s="627">
        <f t="shared" si="1071"/>
        <v>0</v>
      </c>
      <c r="OK189" s="627">
        <f t="shared" si="1071"/>
        <v>0</v>
      </c>
      <c r="OL189" s="627">
        <f t="shared" si="1071"/>
        <v>0</v>
      </c>
      <c r="OM189" s="627">
        <f t="shared" si="1071"/>
        <v>0</v>
      </c>
      <c r="ON189" s="627">
        <f t="shared" si="1071"/>
        <v>0</v>
      </c>
      <c r="OO189" s="627">
        <f t="shared" si="1071"/>
        <v>0</v>
      </c>
      <c r="OP189" s="627">
        <f t="shared" si="1071"/>
        <v>0</v>
      </c>
      <c r="OQ189" s="627">
        <f t="shared" si="1071"/>
        <v>0</v>
      </c>
      <c r="OR189" s="617">
        <f>+SUBTOTAL(9,OF189:OQ189)</f>
        <v>5078.1100000000006</v>
      </c>
      <c r="OS189" s="611"/>
      <c r="OT189" s="626">
        <f>SUM(OT177:OT188)</f>
        <v>23938.260000000006</v>
      </c>
      <c r="OU189" s="627">
        <f t="shared" ref="OU189:PE189" si="1072">SUM(OU177:OU188)</f>
        <v>0</v>
      </c>
      <c r="OV189" s="627">
        <f t="shared" si="1072"/>
        <v>0</v>
      </c>
      <c r="OW189" s="627">
        <f t="shared" si="1072"/>
        <v>0</v>
      </c>
      <c r="OX189" s="627">
        <f t="shared" si="1072"/>
        <v>0</v>
      </c>
      <c r="OY189" s="627">
        <f t="shared" si="1072"/>
        <v>0</v>
      </c>
      <c r="OZ189" s="627">
        <f t="shared" si="1072"/>
        <v>0</v>
      </c>
      <c r="PA189" s="627">
        <f t="shared" si="1072"/>
        <v>0</v>
      </c>
      <c r="PB189" s="627">
        <f t="shared" si="1072"/>
        <v>0</v>
      </c>
      <c r="PC189" s="627">
        <f t="shared" si="1072"/>
        <v>0</v>
      </c>
      <c r="PD189" s="627">
        <f t="shared" si="1072"/>
        <v>0</v>
      </c>
      <c r="PE189" s="627">
        <f t="shared" si="1072"/>
        <v>0</v>
      </c>
      <c r="PF189" s="617">
        <f>+SUBTOTAL(9,OT189:PE189)</f>
        <v>23938.260000000006</v>
      </c>
      <c r="PG189" s="611"/>
      <c r="PH189" s="626">
        <f>SUM(PH177:PH188)</f>
        <v>9388.11</v>
      </c>
      <c r="PI189" s="627">
        <f t="shared" ref="PI189:PS189" si="1073">SUM(PI177:PI188)</f>
        <v>0</v>
      </c>
      <c r="PJ189" s="627">
        <f t="shared" si="1073"/>
        <v>0</v>
      </c>
      <c r="PK189" s="627">
        <f t="shared" si="1073"/>
        <v>0</v>
      </c>
      <c r="PL189" s="627">
        <f t="shared" si="1073"/>
        <v>0</v>
      </c>
      <c r="PM189" s="627">
        <f t="shared" si="1073"/>
        <v>0</v>
      </c>
      <c r="PN189" s="627">
        <f t="shared" si="1073"/>
        <v>0</v>
      </c>
      <c r="PO189" s="627">
        <f t="shared" si="1073"/>
        <v>0</v>
      </c>
      <c r="PP189" s="627">
        <f t="shared" si="1073"/>
        <v>0</v>
      </c>
      <c r="PQ189" s="627">
        <f t="shared" si="1073"/>
        <v>0</v>
      </c>
      <c r="PR189" s="627">
        <f t="shared" si="1073"/>
        <v>0</v>
      </c>
      <c r="PS189" s="627">
        <f t="shared" si="1073"/>
        <v>0</v>
      </c>
      <c r="PT189" s="617">
        <f>+SUBTOTAL(9,PH189:PS189)</f>
        <v>9388.11</v>
      </c>
      <c r="PU189" s="611"/>
      <c r="PV189" s="617">
        <f t="shared" ref="PV189:PW189" si="1074">SUM(PV177:PV188)</f>
        <v>470779.82999999996</v>
      </c>
      <c r="PW189" s="617">
        <f t="shared" si="1074"/>
        <v>0</v>
      </c>
      <c r="PX189" s="617">
        <f t="shared" ref="PX189:QH189" si="1075">SUM(PX177:PX188)</f>
        <v>0</v>
      </c>
      <c r="PY189" s="617">
        <f t="shared" si="1075"/>
        <v>0</v>
      </c>
      <c r="PZ189" s="617">
        <f t="shared" si="1075"/>
        <v>0</v>
      </c>
      <c r="QA189" s="617">
        <f t="shared" si="1075"/>
        <v>0</v>
      </c>
      <c r="QB189" s="617">
        <f t="shared" si="1075"/>
        <v>0</v>
      </c>
      <c r="QC189" s="617">
        <f t="shared" si="1075"/>
        <v>0</v>
      </c>
      <c r="QD189" s="617">
        <f t="shared" si="1075"/>
        <v>0</v>
      </c>
      <c r="QE189" s="617">
        <f t="shared" si="1075"/>
        <v>0</v>
      </c>
      <c r="QF189" s="617">
        <f t="shared" si="1075"/>
        <v>0</v>
      </c>
      <c r="QG189" s="617">
        <f t="shared" si="1075"/>
        <v>0</v>
      </c>
      <c r="QH189" s="617">
        <f t="shared" si="1075"/>
        <v>470779.82999999996</v>
      </c>
    </row>
    <row r="190" spans="1:450" x14ac:dyDescent="0.25">
      <c r="A190" s="589"/>
      <c r="B190" s="394"/>
      <c r="D190" s="635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36"/>
      <c r="Q190" s="637"/>
      <c r="R190" s="635"/>
      <c r="S190" s="622"/>
      <c r="T190" s="622"/>
      <c r="U190" s="622"/>
      <c r="V190" s="622"/>
      <c r="W190" s="622"/>
      <c r="X190" s="622"/>
      <c r="Y190" s="622"/>
      <c r="Z190" s="622"/>
      <c r="AA190" s="622"/>
      <c r="AB190" s="622"/>
      <c r="AC190" s="622"/>
      <c r="AD190" s="636"/>
      <c r="AE190" s="637"/>
      <c r="AF190" s="635"/>
      <c r="AG190" s="622"/>
      <c r="AH190" s="622"/>
      <c r="AI190" s="622"/>
      <c r="AJ190" s="622"/>
      <c r="AK190" s="622"/>
      <c r="AL190" s="622"/>
      <c r="AM190" s="622"/>
      <c r="AN190" s="622"/>
      <c r="AO190" s="622"/>
      <c r="AP190" s="622"/>
      <c r="AQ190" s="622"/>
      <c r="AR190" s="636"/>
      <c r="AS190" s="611"/>
      <c r="AT190" s="635"/>
      <c r="AU190" s="622"/>
      <c r="AV190" s="622"/>
      <c r="AW190" s="622"/>
      <c r="AX190" s="622"/>
      <c r="AY190" s="622"/>
      <c r="AZ190" s="622"/>
      <c r="BA190" s="622"/>
      <c r="BB190" s="622"/>
      <c r="BC190" s="622"/>
      <c r="BD190" s="622"/>
      <c r="BE190" s="622"/>
      <c r="BF190" s="636"/>
      <c r="BG190" s="611"/>
      <c r="BH190" s="635"/>
      <c r="BI190" s="622"/>
      <c r="BJ190" s="622"/>
      <c r="BK190" s="622"/>
      <c r="BL190" s="622"/>
      <c r="BM190" s="622"/>
      <c r="BN190" s="622"/>
      <c r="BO190" s="622"/>
      <c r="BP190" s="622"/>
      <c r="BQ190" s="622"/>
      <c r="BR190" s="622"/>
      <c r="BS190" s="622"/>
      <c r="BT190" s="636"/>
      <c r="BU190" s="621"/>
      <c r="BV190" s="635"/>
      <c r="BW190" s="622"/>
      <c r="BX190" s="622"/>
      <c r="BY190" s="622"/>
      <c r="BZ190" s="622"/>
      <c r="CA190" s="622"/>
      <c r="CB190" s="622"/>
      <c r="CC190" s="622"/>
      <c r="CD190" s="622"/>
      <c r="CE190" s="622"/>
      <c r="CF190" s="622"/>
      <c r="CG190" s="622"/>
      <c r="CH190" s="636"/>
      <c r="CI190" s="637"/>
      <c r="CJ190" s="635"/>
      <c r="CK190" s="622"/>
      <c r="CL190" s="622"/>
      <c r="CM190" s="622"/>
      <c r="CN190" s="622"/>
      <c r="CO190" s="622"/>
      <c r="CP190" s="622"/>
      <c r="CQ190" s="622"/>
      <c r="CR190" s="622"/>
      <c r="CS190" s="622"/>
      <c r="CT190" s="622"/>
      <c r="CU190" s="622"/>
      <c r="CV190" s="636"/>
      <c r="CW190" s="611"/>
      <c r="CX190" s="635"/>
      <c r="CY190" s="622"/>
      <c r="CZ190" s="622"/>
      <c r="DA190" s="622"/>
      <c r="DB190" s="622"/>
      <c r="DC190" s="622"/>
      <c r="DD190" s="622"/>
      <c r="DE190" s="622"/>
      <c r="DF190" s="622"/>
      <c r="DG190" s="622"/>
      <c r="DH190" s="622"/>
      <c r="DI190" s="622"/>
      <c r="DJ190" s="636"/>
      <c r="DK190" s="637"/>
      <c r="DL190" s="635"/>
      <c r="DM190" s="622"/>
      <c r="DN190" s="622"/>
      <c r="DO190" s="622"/>
      <c r="DP190" s="622"/>
      <c r="DQ190" s="622"/>
      <c r="DR190" s="622"/>
      <c r="DS190" s="622"/>
      <c r="DT190" s="622"/>
      <c r="DU190" s="622"/>
      <c r="DV190" s="622"/>
      <c r="DW190" s="622"/>
      <c r="DX190" s="636"/>
      <c r="DY190" s="637"/>
      <c r="DZ190" s="635"/>
      <c r="EA190" s="622"/>
      <c r="EB190" s="622"/>
      <c r="EC190" s="622"/>
      <c r="ED190" s="622"/>
      <c r="EE190" s="622"/>
      <c r="EF190" s="622"/>
      <c r="EG190" s="622"/>
      <c r="EH190" s="622"/>
      <c r="EI190" s="622"/>
      <c r="EJ190" s="622"/>
      <c r="EK190" s="622"/>
      <c r="EL190" s="636"/>
      <c r="EM190" s="637"/>
      <c r="EN190" s="635"/>
      <c r="EO190" s="622"/>
      <c r="EP190" s="622"/>
      <c r="EQ190" s="622"/>
      <c r="ER190" s="622"/>
      <c r="ES190" s="622"/>
      <c r="ET190" s="622"/>
      <c r="EU190" s="622"/>
      <c r="EV190" s="622"/>
      <c r="EW190" s="622"/>
      <c r="EX190" s="622"/>
      <c r="EY190" s="622"/>
      <c r="EZ190" s="636"/>
      <c r="FA190" s="637"/>
      <c r="FB190" s="635"/>
      <c r="FC190" s="622"/>
      <c r="FD190" s="622"/>
      <c r="FE190" s="622"/>
      <c r="FF190" s="622"/>
      <c r="FG190" s="622"/>
      <c r="FH190" s="622"/>
      <c r="FI190" s="622"/>
      <c r="FJ190" s="622"/>
      <c r="FK190" s="622"/>
      <c r="FL190" s="622"/>
      <c r="FM190" s="622"/>
      <c r="FN190" s="636"/>
      <c r="FO190" s="637"/>
      <c r="FP190" s="635"/>
      <c r="FQ190" s="622"/>
      <c r="FR190" s="622"/>
      <c r="FS190" s="622"/>
      <c r="FT190" s="622"/>
      <c r="FU190" s="622"/>
      <c r="FV190" s="622"/>
      <c r="FW190" s="622"/>
      <c r="FX190" s="622"/>
      <c r="FY190" s="622"/>
      <c r="FZ190" s="622"/>
      <c r="GA190" s="622"/>
      <c r="GB190" s="636"/>
      <c r="GC190" s="637"/>
      <c r="GD190" s="635"/>
      <c r="GE190" s="622"/>
      <c r="GF190" s="622"/>
      <c r="GG190" s="622"/>
      <c r="GH190" s="622"/>
      <c r="GI190" s="622"/>
      <c r="GJ190" s="622"/>
      <c r="GK190" s="622"/>
      <c r="GL190" s="622"/>
      <c r="GM190" s="622"/>
      <c r="GN190" s="622"/>
      <c r="GO190" s="622"/>
      <c r="GP190" s="636"/>
      <c r="GQ190" s="637"/>
      <c r="GR190" s="635"/>
      <c r="GS190" s="622"/>
      <c r="GT190" s="622"/>
      <c r="GU190" s="622"/>
      <c r="GV190" s="622"/>
      <c r="GW190" s="622"/>
      <c r="GX190" s="622"/>
      <c r="GY190" s="622"/>
      <c r="GZ190" s="622"/>
      <c r="HA190" s="622"/>
      <c r="HB190" s="622"/>
      <c r="HC190" s="622"/>
      <c r="HD190" s="636"/>
      <c r="HE190" s="637"/>
      <c r="HF190" s="635"/>
      <c r="HG190" s="622"/>
      <c r="HH190" s="622"/>
      <c r="HI190" s="622"/>
      <c r="HJ190" s="622"/>
      <c r="HK190" s="622"/>
      <c r="HL190" s="622"/>
      <c r="HM190" s="622"/>
      <c r="HN190" s="622"/>
      <c r="HO190" s="622"/>
      <c r="HP190" s="622"/>
      <c r="HQ190" s="622"/>
      <c r="HR190" s="636"/>
      <c r="HS190" s="637"/>
      <c r="HT190" s="635"/>
      <c r="HU190" s="622"/>
      <c r="HV190" s="622"/>
      <c r="HW190" s="622"/>
      <c r="HX190" s="622"/>
      <c r="HY190" s="622"/>
      <c r="HZ190" s="622"/>
      <c r="IA190" s="622"/>
      <c r="IB190" s="622"/>
      <c r="IC190" s="622"/>
      <c r="ID190" s="622"/>
      <c r="IE190" s="622"/>
      <c r="IF190" s="636"/>
      <c r="IG190" s="637"/>
      <c r="IH190" s="635"/>
      <c r="II190" s="622"/>
      <c r="IJ190" s="622"/>
      <c r="IK190" s="622"/>
      <c r="IL190" s="622"/>
      <c r="IM190" s="622"/>
      <c r="IN190" s="622"/>
      <c r="IO190" s="622"/>
      <c r="IP190" s="622"/>
      <c r="IQ190" s="622"/>
      <c r="IR190" s="622"/>
      <c r="IS190" s="622"/>
      <c r="IT190" s="636"/>
      <c r="IU190" s="637"/>
      <c r="IV190" s="635"/>
      <c r="IW190" s="622"/>
      <c r="IX190" s="622"/>
      <c r="IY190" s="622"/>
      <c r="IZ190" s="622"/>
      <c r="JA190" s="622"/>
      <c r="JB190" s="622"/>
      <c r="JC190" s="622"/>
      <c r="JD190" s="622"/>
      <c r="JE190" s="622"/>
      <c r="JF190" s="622"/>
      <c r="JG190" s="622"/>
      <c r="JH190" s="636"/>
      <c r="JI190" s="637"/>
      <c r="JJ190" s="635"/>
      <c r="JK190" s="622"/>
      <c r="JL190" s="622"/>
      <c r="JM190" s="622"/>
      <c r="JN190" s="622"/>
      <c r="JO190" s="622"/>
      <c r="JP190" s="622"/>
      <c r="JQ190" s="622"/>
      <c r="JR190" s="622"/>
      <c r="JS190" s="622"/>
      <c r="JT190" s="622"/>
      <c r="JU190" s="622"/>
      <c r="JV190" s="636"/>
      <c r="JW190" s="637"/>
      <c r="JX190" s="635"/>
      <c r="JY190" s="622"/>
      <c r="JZ190" s="622"/>
      <c r="KA190" s="622"/>
      <c r="KB190" s="622"/>
      <c r="KC190" s="622"/>
      <c r="KD190" s="622"/>
      <c r="KE190" s="622"/>
      <c r="KF190" s="622"/>
      <c r="KG190" s="622"/>
      <c r="KH190" s="622"/>
      <c r="KI190" s="622"/>
      <c r="KJ190" s="636"/>
      <c r="KK190" s="637"/>
      <c r="KL190" s="635"/>
      <c r="KM190" s="622"/>
      <c r="KN190" s="622"/>
      <c r="KO190" s="622"/>
      <c r="KP190" s="622"/>
      <c r="KQ190" s="622"/>
      <c r="KR190" s="622"/>
      <c r="KS190" s="622"/>
      <c r="KT190" s="622"/>
      <c r="KU190" s="622"/>
      <c r="KV190" s="622"/>
      <c r="KW190" s="622"/>
      <c r="KX190" s="636"/>
      <c r="KY190" s="637"/>
      <c r="KZ190" s="635"/>
      <c r="LA190" s="622"/>
      <c r="LB190" s="622"/>
      <c r="LC190" s="622"/>
      <c r="LD190" s="622"/>
      <c r="LE190" s="622"/>
      <c r="LF190" s="622"/>
      <c r="LG190" s="622"/>
      <c r="LH190" s="622"/>
      <c r="LI190" s="622"/>
      <c r="LJ190" s="622"/>
      <c r="LK190" s="622"/>
      <c r="LL190" s="636"/>
      <c r="LM190" s="637"/>
      <c r="LN190" s="635"/>
      <c r="LO190" s="622"/>
      <c r="LP190" s="622"/>
      <c r="LQ190" s="622"/>
      <c r="LR190" s="622"/>
      <c r="LS190" s="622"/>
      <c r="LT190" s="622"/>
      <c r="LU190" s="622"/>
      <c r="LV190" s="622"/>
      <c r="LW190" s="622"/>
      <c r="LX190" s="622"/>
      <c r="LY190" s="622"/>
      <c r="LZ190" s="636"/>
      <c r="MA190" s="637"/>
      <c r="MB190" s="635"/>
      <c r="MC190" s="622"/>
      <c r="MD190" s="622"/>
      <c r="ME190" s="622"/>
      <c r="MF190" s="622"/>
      <c r="MG190" s="622"/>
      <c r="MH190" s="622"/>
      <c r="MI190" s="622"/>
      <c r="MJ190" s="622"/>
      <c r="MK190" s="622"/>
      <c r="ML190" s="622"/>
      <c r="MM190" s="622"/>
      <c r="MN190" s="636"/>
      <c r="MO190" s="637"/>
      <c r="MP190" s="635"/>
      <c r="MQ190" s="622"/>
      <c r="MR190" s="622"/>
      <c r="MS190" s="622"/>
      <c r="MT190" s="622"/>
      <c r="MU190" s="622"/>
      <c r="MV190" s="622"/>
      <c r="MW190" s="622"/>
      <c r="MX190" s="622"/>
      <c r="MY190" s="622"/>
      <c r="MZ190" s="622"/>
      <c r="NA190" s="622"/>
      <c r="NB190" s="636"/>
      <c r="NC190" s="637"/>
      <c r="ND190" s="635"/>
      <c r="NE190" s="622"/>
      <c r="NF190" s="622"/>
      <c r="NG190" s="622"/>
      <c r="NH190" s="622"/>
      <c r="NI190" s="622"/>
      <c r="NJ190" s="622"/>
      <c r="NK190" s="622"/>
      <c r="NL190" s="622"/>
      <c r="NM190" s="622"/>
      <c r="NN190" s="622"/>
      <c r="NO190" s="622"/>
      <c r="NP190" s="636"/>
      <c r="NQ190" s="637"/>
      <c r="NR190" s="635"/>
      <c r="NS190" s="622"/>
      <c r="NT190" s="622"/>
      <c r="NU190" s="622"/>
      <c r="NV190" s="622"/>
      <c r="NW190" s="622"/>
      <c r="NX190" s="622"/>
      <c r="NY190" s="622"/>
      <c r="NZ190" s="622"/>
      <c r="OA190" s="622"/>
      <c r="OB190" s="622"/>
      <c r="OC190" s="622"/>
      <c r="OD190" s="636"/>
      <c r="OE190" s="637"/>
      <c r="OF190" s="635"/>
      <c r="OG190" s="622"/>
      <c r="OH190" s="622"/>
      <c r="OI190" s="622"/>
      <c r="OJ190" s="622"/>
      <c r="OK190" s="622"/>
      <c r="OL190" s="622"/>
      <c r="OM190" s="622"/>
      <c r="ON190" s="622"/>
      <c r="OO190" s="622"/>
      <c r="OP190" s="622"/>
      <c r="OQ190" s="622"/>
      <c r="OR190" s="636"/>
      <c r="OS190" s="637"/>
      <c r="OT190" s="635"/>
      <c r="OU190" s="622"/>
      <c r="OV190" s="622"/>
      <c r="OW190" s="622"/>
      <c r="OX190" s="622"/>
      <c r="OY190" s="622"/>
      <c r="OZ190" s="622"/>
      <c r="PA190" s="622"/>
      <c r="PB190" s="622"/>
      <c r="PC190" s="622"/>
      <c r="PD190" s="622"/>
      <c r="PE190" s="622"/>
      <c r="PF190" s="636"/>
      <c r="PG190" s="637"/>
      <c r="PH190" s="635"/>
      <c r="PI190" s="622"/>
      <c r="PJ190" s="622"/>
      <c r="PK190" s="622"/>
      <c r="PL190" s="622"/>
      <c r="PM190" s="622"/>
      <c r="PN190" s="622"/>
      <c r="PO190" s="622"/>
      <c r="PP190" s="622"/>
      <c r="PQ190" s="622"/>
      <c r="PR190" s="622"/>
      <c r="PS190" s="622"/>
      <c r="PT190" s="636"/>
      <c r="PU190" s="637"/>
      <c r="PV190" s="636"/>
      <c r="PW190" s="636"/>
      <c r="PX190" s="636"/>
      <c r="PY190" s="636"/>
      <c r="PZ190" s="636"/>
      <c r="QA190" s="636"/>
      <c r="QB190" s="636"/>
      <c r="QC190" s="636"/>
      <c r="QD190" s="636"/>
      <c r="QE190" s="636"/>
      <c r="QF190" s="636"/>
      <c r="QG190" s="636"/>
      <c r="QH190" s="636"/>
    </row>
    <row r="191" spans="1:450" x14ac:dyDescent="0.3">
      <c r="A191" s="589"/>
      <c r="B191" s="417" t="s">
        <v>101</v>
      </c>
      <c r="C191" s="384"/>
      <c r="D191" s="618"/>
      <c r="E191" s="619"/>
      <c r="F191" s="619"/>
      <c r="G191" s="619"/>
      <c r="H191" s="619"/>
      <c r="I191" s="619"/>
      <c r="J191" s="619"/>
      <c r="K191" s="619"/>
      <c r="L191" s="619"/>
      <c r="M191" s="619"/>
      <c r="N191" s="619"/>
      <c r="O191" s="619"/>
      <c r="P191" s="620"/>
      <c r="Q191" s="621"/>
      <c r="R191" s="618"/>
      <c r="S191" s="619"/>
      <c r="T191" s="619"/>
      <c r="U191" s="619"/>
      <c r="V191" s="619"/>
      <c r="W191" s="619"/>
      <c r="X191" s="619"/>
      <c r="Y191" s="619"/>
      <c r="Z191" s="619"/>
      <c r="AA191" s="619"/>
      <c r="AB191" s="619"/>
      <c r="AC191" s="619"/>
      <c r="AD191" s="620"/>
      <c r="AE191" s="621"/>
      <c r="AF191" s="618"/>
      <c r="AG191" s="619"/>
      <c r="AH191" s="619"/>
      <c r="AI191" s="619"/>
      <c r="AJ191" s="619"/>
      <c r="AK191" s="619"/>
      <c r="AL191" s="619"/>
      <c r="AM191" s="619"/>
      <c r="AN191" s="619"/>
      <c r="AO191" s="619"/>
      <c r="AP191" s="619"/>
      <c r="AQ191" s="619"/>
      <c r="AR191" s="620"/>
      <c r="AS191" s="611"/>
      <c r="AT191" s="618"/>
      <c r="AU191" s="619"/>
      <c r="AV191" s="619"/>
      <c r="AW191" s="619"/>
      <c r="AX191" s="619"/>
      <c r="AY191" s="619"/>
      <c r="AZ191" s="619"/>
      <c r="BA191" s="619"/>
      <c r="BB191" s="619"/>
      <c r="BC191" s="619"/>
      <c r="BD191" s="619"/>
      <c r="BE191" s="619"/>
      <c r="BF191" s="620"/>
      <c r="BG191" s="611"/>
      <c r="BH191" s="618"/>
      <c r="BI191" s="619"/>
      <c r="BJ191" s="619"/>
      <c r="BK191" s="619"/>
      <c r="BL191" s="619"/>
      <c r="BM191" s="619"/>
      <c r="BN191" s="619"/>
      <c r="BO191" s="619"/>
      <c r="BP191" s="619"/>
      <c r="BQ191" s="619"/>
      <c r="BR191" s="619"/>
      <c r="BS191" s="619"/>
      <c r="BT191" s="620"/>
      <c r="BU191" s="621"/>
      <c r="BV191" s="618"/>
      <c r="BW191" s="619"/>
      <c r="BX191" s="619"/>
      <c r="BY191" s="619"/>
      <c r="BZ191" s="619"/>
      <c r="CA191" s="619"/>
      <c r="CB191" s="619"/>
      <c r="CC191" s="619"/>
      <c r="CD191" s="619"/>
      <c r="CE191" s="619"/>
      <c r="CF191" s="619"/>
      <c r="CG191" s="619"/>
      <c r="CH191" s="620"/>
      <c r="CI191" s="621"/>
      <c r="CJ191" s="618"/>
      <c r="CK191" s="619"/>
      <c r="CL191" s="619"/>
      <c r="CM191" s="619"/>
      <c r="CN191" s="619"/>
      <c r="CO191" s="619"/>
      <c r="CP191" s="619"/>
      <c r="CQ191" s="619"/>
      <c r="CR191" s="619"/>
      <c r="CS191" s="619"/>
      <c r="CT191" s="619"/>
      <c r="CU191" s="619"/>
      <c r="CV191" s="620"/>
      <c r="CW191" s="611"/>
      <c r="CX191" s="618"/>
      <c r="CY191" s="619"/>
      <c r="CZ191" s="619"/>
      <c r="DA191" s="619"/>
      <c r="DB191" s="619"/>
      <c r="DC191" s="619"/>
      <c r="DD191" s="619"/>
      <c r="DE191" s="619"/>
      <c r="DF191" s="619"/>
      <c r="DG191" s="619"/>
      <c r="DH191" s="619"/>
      <c r="DI191" s="619"/>
      <c r="DJ191" s="620"/>
      <c r="DK191" s="621"/>
      <c r="DL191" s="618"/>
      <c r="DM191" s="619"/>
      <c r="DN191" s="619"/>
      <c r="DO191" s="619"/>
      <c r="DP191" s="619"/>
      <c r="DQ191" s="619"/>
      <c r="DR191" s="619"/>
      <c r="DS191" s="619"/>
      <c r="DT191" s="619"/>
      <c r="DU191" s="619"/>
      <c r="DV191" s="619"/>
      <c r="DW191" s="619"/>
      <c r="DX191" s="620"/>
      <c r="DY191" s="621"/>
      <c r="DZ191" s="618"/>
      <c r="EA191" s="619"/>
      <c r="EB191" s="619"/>
      <c r="EC191" s="619"/>
      <c r="ED191" s="619"/>
      <c r="EE191" s="619"/>
      <c r="EF191" s="619"/>
      <c r="EG191" s="619"/>
      <c r="EH191" s="619"/>
      <c r="EI191" s="619"/>
      <c r="EJ191" s="619"/>
      <c r="EK191" s="619"/>
      <c r="EL191" s="620"/>
      <c r="EM191" s="621"/>
      <c r="EN191" s="618"/>
      <c r="EO191" s="619"/>
      <c r="EP191" s="619"/>
      <c r="EQ191" s="619"/>
      <c r="ER191" s="619"/>
      <c r="ES191" s="619"/>
      <c r="ET191" s="619"/>
      <c r="EU191" s="619"/>
      <c r="EV191" s="619"/>
      <c r="EW191" s="619"/>
      <c r="EX191" s="619"/>
      <c r="EY191" s="619"/>
      <c r="EZ191" s="620"/>
      <c r="FA191" s="621"/>
      <c r="FB191" s="618"/>
      <c r="FC191" s="619"/>
      <c r="FD191" s="619"/>
      <c r="FE191" s="619"/>
      <c r="FF191" s="619"/>
      <c r="FG191" s="619"/>
      <c r="FH191" s="619"/>
      <c r="FI191" s="619"/>
      <c r="FJ191" s="619"/>
      <c r="FK191" s="619"/>
      <c r="FL191" s="619"/>
      <c r="FM191" s="619"/>
      <c r="FN191" s="620"/>
      <c r="FO191" s="621"/>
      <c r="FP191" s="618"/>
      <c r="FQ191" s="619"/>
      <c r="FR191" s="619"/>
      <c r="FS191" s="619"/>
      <c r="FT191" s="619"/>
      <c r="FU191" s="619"/>
      <c r="FV191" s="619"/>
      <c r="FW191" s="619"/>
      <c r="FX191" s="619"/>
      <c r="FY191" s="619"/>
      <c r="FZ191" s="619"/>
      <c r="GA191" s="619"/>
      <c r="GB191" s="620"/>
      <c r="GC191" s="621"/>
      <c r="GD191" s="618"/>
      <c r="GE191" s="619"/>
      <c r="GF191" s="619"/>
      <c r="GG191" s="619"/>
      <c r="GH191" s="619"/>
      <c r="GI191" s="619"/>
      <c r="GJ191" s="619"/>
      <c r="GK191" s="619"/>
      <c r="GL191" s="619"/>
      <c r="GM191" s="619"/>
      <c r="GN191" s="619"/>
      <c r="GO191" s="619"/>
      <c r="GP191" s="620"/>
      <c r="GQ191" s="621"/>
      <c r="GR191" s="618"/>
      <c r="GS191" s="619"/>
      <c r="GT191" s="619"/>
      <c r="GU191" s="619"/>
      <c r="GV191" s="619"/>
      <c r="GW191" s="619"/>
      <c r="GX191" s="619"/>
      <c r="GY191" s="619"/>
      <c r="GZ191" s="619"/>
      <c r="HA191" s="619"/>
      <c r="HB191" s="619"/>
      <c r="HC191" s="619"/>
      <c r="HD191" s="620"/>
      <c r="HE191" s="621"/>
      <c r="HF191" s="618"/>
      <c r="HG191" s="619"/>
      <c r="HH191" s="619"/>
      <c r="HI191" s="619"/>
      <c r="HJ191" s="619"/>
      <c r="HK191" s="619"/>
      <c r="HL191" s="619"/>
      <c r="HM191" s="619"/>
      <c r="HN191" s="619"/>
      <c r="HO191" s="619"/>
      <c r="HP191" s="619"/>
      <c r="HQ191" s="619"/>
      <c r="HR191" s="620"/>
      <c r="HS191" s="621"/>
      <c r="HT191" s="618"/>
      <c r="HU191" s="619"/>
      <c r="HV191" s="619"/>
      <c r="HW191" s="619"/>
      <c r="HX191" s="619"/>
      <c r="HY191" s="619"/>
      <c r="HZ191" s="619"/>
      <c r="IA191" s="619"/>
      <c r="IB191" s="619"/>
      <c r="IC191" s="619"/>
      <c r="ID191" s="619"/>
      <c r="IE191" s="619"/>
      <c r="IF191" s="620"/>
      <c r="IG191" s="621"/>
      <c r="IH191" s="618"/>
      <c r="II191" s="619"/>
      <c r="IJ191" s="619"/>
      <c r="IK191" s="619"/>
      <c r="IL191" s="619"/>
      <c r="IM191" s="619"/>
      <c r="IN191" s="619"/>
      <c r="IO191" s="619"/>
      <c r="IP191" s="619"/>
      <c r="IQ191" s="619"/>
      <c r="IR191" s="619"/>
      <c r="IS191" s="619"/>
      <c r="IT191" s="620"/>
      <c r="IU191" s="621"/>
      <c r="IV191" s="618"/>
      <c r="IW191" s="619"/>
      <c r="IX191" s="619"/>
      <c r="IY191" s="619"/>
      <c r="IZ191" s="619"/>
      <c r="JA191" s="619"/>
      <c r="JB191" s="619"/>
      <c r="JC191" s="619"/>
      <c r="JD191" s="619"/>
      <c r="JE191" s="619"/>
      <c r="JF191" s="619"/>
      <c r="JG191" s="619"/>
      <c r="JH191" s="620"/>
      <c r="JI191" s="621"/>
      <c r="JJ191" s="618"/>
      <c r="JK191" s="619"/>
      <c r="JL191" s="619"/>
      <c r="JM191" s="619"/>
      <c r="JN191" s="619"/>
      <c r="JO191" s="619"/>
      <c r="JP191" s="619"/>
      <c r="JQ191" s="619"/>
      <c r="JR191" s="619"/>
      <c r="JS191" s="619"/>
      <c r="JT191" s="619"/>
      <c r="JU191" s="619"/>
      <c r="JV191" s="620"/>
      <c r="JW191" s="621"/>
      <c r="JX191" s="618"/>
      <c r="JY191" s="619"/>
      <c r="JZ191" s="619"/>
      <c r="KA191" s="619"/>
      <c r="KB191" s="619"/>
      <c r="KC191" s="619"/>
      <c r="KD191" s="619"/>
      <c r="KE191" s="619"/>
      <c r="KF191" s="619"/>
      <c r="KG191" s="619"/>
      <c r="KH191" s="619"/>
      <c r="KI191" s="619"/>
      <c r="KJ191" s="620"/>
      <c r="KK191" s="621"/>
      <c r="KL191" s="618"/>
      <c r="KM191" s="619"/>
      <c r="KN191" s="619"/>
      <c r="KO191" s="619"/>
      <c r="KP191" s="619"/>
      <c r="KQ191" s="619"/>
      <c r="KR191" s="619"/>
      <c r="KS191" s="619"/>
      <c r="KT191" s="619"/>
      <c r="KU191" s="619"/>
      <c r="KV191" s="619"/>
      <c r="KW191" s="619"/>
      <c r="KX191" s="620"/>
      <c r="KY191" s="621"/>
      <c r="KZ191" s="618"/>
      <c r="LA191" s="619"/>
      <c r="LB191" s="619"/>
      <c r="LC191" s="619"/>
      <c r="LD191" s="619"/>
      <c r="LE191" s="619"/>
      <c r="LF191" s="619"/>
      <c r="LG191" s="619"/>
      <c r="LH191" s="619"/>
      <c r="LI191" s="619"/>
      <c r="LJ191" s="619"/>
      <c r="LK191" s="619"/>
      <c r="LL191" s="620"/>
      <c r="LM191" s="621"/>
      <c r="LN191" s="618"/>
      <c r="LO191" s="619"/>
      <c r="LP191" s="619"/>
      <c r="LQ191" s="619"/>
      <c r="LR191" s="619"/>
      <c r="LS191" s="619"/>
      <c r="LT191" s="619"/>
      <c r="LU191" s="619"/>
      <c r="LV191" s="619"/>
      <c r="LW191" s="619"/>
      <c r="LX191" s="619"/>
      <c r="LY191" s="619"/>
      <c r="LZ191" s="620"/>
      <c r="MA191" s="621"/>
      <c r="MB191" s="618"/>
      <c r="MC191" s="619"/>
      <c r="MD191" s="619"/>
      <c r="ME191" s="619"/>
      <c r="MF191" s="619"/>
      <c r="MG191" s="619"/>
      <c r="MH191" s="619"/>
      <c r="MI191" s="619"/>
      <c r="MJ191" s="619"/>
      <c r="MK191" s="619"/>
      <c r="ML191" s="619"/>
      <c r="MM191" s="619"/>
      <c r="MN191" s="620"/>
      <c r="MO191" s="621"/>
      <c r="MP191" s="618"/>
      <c r="MQ191" s="619"/>
      <c r="MR191" s="619"/>
      <c r="MS191" s="619"/>
      <c r="MT191" s="619"/>
      <c r="MU191" s="619"/>
      <c r="MV191" s="619"/>
      <c r="MW191" s="619"/>
      <c r="MX191" s="619"/>
      <c r="MY191" s="619"/>
      <c r="MZ191" s="619"/>
      <c r="NA191" s="619"/>
      <c r="NB191" s="620"/>
      <c r="NC191" s="621"/>
      <c r="ND191" s="618"/>
      <c r="NE191" s="619"/>
      <c r="NF191" s="619"/>
      <c r="NG191" s="619"/>
      <c r="NH191" s="619"/>
      <c r="NI191" s="619"/>
      <c r="NJ191" s="619"/>
      <c r="NK191" s="619"/>
      <c r="NL191" s="619"/>
      <c r="NM191" s="619"/>
      <c r="NN191" s="619"/>
      <c r="NO191" s="619"/>
      <c r="NP191" s="620"/>
      <c r="NQ191" s="621"/>
      <c r="NR191" s="618"/>
      <c r="NS191" s="619"/>
      <c r="NT191" s="619"/>
      <c r="NU191" s="619"/>
      <c r="NV191" s="619"/>
      <c r="NW191" s="619"/>
      <c r="NX191" s="619"/>
      <c r="NY191" s="619"/>
      <c r="NZ191" s="619"/>
      <c r="OA191" s="619"/>
      <c r="OB191" s="619"/>
      <c r="OC191" s="619"/>
      <c r="OD191" s="620"/>
      <c r="OE191" s="621"/>
      <c r="OF191" s="618"/>
      <c r="OG191" s="619"/>
      <c r="OH191" s="619"/>
      <c r="OI191" s="619"/>
      <c r="OJ191" s="619"/>
      <c r="OK191" s="619"/>
      <c r="OL191" s="619"/>
      <c r="OM191" s="619"/>
      <c r="ON191" s="619"/>
      <c r="OO191" s="619"/>
      <c r="OP191" s="619"/>
      <c r="OQ191" s="619"/>
      <c r="OR191" s="620"/>
      <c r="OS191" s="621"/>
      <c r="OT191" s="618"/>
      <c r="OU191" s="619"/>
      <c r="OV191" s="619"/>
      <c r="OW191" s="619"/>
      <c r="OX191" s="619"/>
      <c r="OY191" s="619"/>
      <c r="OZ191" s="619"/>
      <c r="PA191" s="619"/>
      <c r="PB191" s="619"/>
      <c r="PC191" s="619"/>
      <c r="PD191" s="619"/>
      <c r="PE191" s="619"/>
      <c r="PF191" s="620"/>
      <c r="PG191" s="621"/>
      <c r="PH191" s="618"/>
      <c r="PI191" s="619"/>
      <c r="PJ191" s="619"/>
      <c r="PK191" s="619"/>
      <c r="PL191" s="619"/>
      <c r="PM191" s="619"/>
      <c r="PN191" s="619"/>
      <c r="PO191" s="619"/>
      <c r="PP191" s="619"/>
      <c r="PQ191" s="619"/>
      <c r="PR191" s="619"/>
      <c r="PS191" s="619"/>
      <c r="PT191" s="620"/>
      <c r="PU191" s="621"/>
      <c r="PV191" s="620"/>
      <c r="PW191" s="620"/>
      <c r="PX191" s="620"/>
      <c r="PY191" s="620"/>
      <c r="PZ191" s="620"/>
      <c r="QA191" s="620"/>
      <c r="QB191" s="620"/>
      <c r="QC191" s="620"/>
      <c r="QD191" s="620"/>
      <c r="QE191" s="620"/>
      <c r="QF191" s="620"/>
      <c r="QG191" s="620"/>
      <c r="QH191" s="620"/>
    </row>
    <row r="192" spans="1:450" x14ac:dyDescent="0.25">
      <c r="A192" s="589" t="s">
        <v>938</v>
      </c>
      <c r="B192" s="255" t="s">
        <v>102</v>
      </c>
      <c r="C192" s="313"/>
      <c r="D192" s="607">
        <f t="shared" ref="D192:O199" si="1076">ROUND(D56/D$146,2)</f>
        <v>522.42999999999995</v>
      </c>
      <c r="E192" s="608">
        <f t="shared" si="1076"/>
        <v>0</v>
      </c>
      <c r="F192" s="608">
        <f t="shared" si="1076"/>
        <v>0</v>
      </c>
      <c r="G192" s="608">
        <f t="shared" si="1076"/>
        <v>0</v>
      </c>
      <c r="H192" s="608">
        <f t="shared" si="1076"/>
        <v>0</v>
      </c>
      <c r="I192" s="608">
        <f t="shared" si="1076"/>
        <v>0</v>
      </c>
      <c r="J192" s="608">
        <f t="shared" si="1076"/>
        <v>0</v>
      </c>
      <c r="K192" s="608">
        <f t="shared" si="1076"/>
        <v>0</v>
      </c>
      <c r="L192" s="608">
        <f t="shared" si="1076"/>
        <v>0</v>
      </c>
      <c r="M192" s="608">
        <f t="shared" si="1076"/>
        <v>0</v>
      </c>
      <c r="N192" s="608">
        <f t="shared" si="1076"/>
        <v>0</v>
      </c>
      <c r="O192" s="608">
        <f t="shared" si="1076"/>
        <v>0</v>
      </c>
      <c r="P192" s="610">
        <f t="shared" ref="P192:P199" si="1077">+SUBTOTAL(9,D192:O192)</f>
        <v>522.42999999999995</v>
      </c>
      <c r="Q192" s="611"/>
      <c r="R192" s="607">
        <f t="shared" ref="R192:AC199" si="1078">ROUND(R56/R$146,2)</f>
        <v>237.47</v>
      </c>
      <c r="S192" s="608">
        <f t="shared" si="1078"/>
        <v>0</v>
      </c>
      <c r="T192" s="608">
        <f t="shared" si="1078"/>
        <v>0</v>
      </c>
      <c r="U192" s="608">
        <f t="shared" si="1078"/>
        <v>0</v>
      </c>
      <c r="V192" s="608">
        <f t="shared" si="1078"/>
        <v>0</v>
      </c>
      <c r="W192" s="608">
        <f t="shared" si="1078"/>
        <v>0</v>
      </c>
      <c r="X192" s="608">
        <f t="shared" si="1078"/>
        <v>0</v>
      </c>
      <c r="Y192" s="608">
        <f t="shared" si="1078"/>
        <v>0</v>
      </c>
      <c r="Z192" s="608">
        <f t="shared" si="1078"/>
        <v>0</v>
      </c>
      <c r="AA192" s="608">
        <f t="shared" si="1078"/>
        <v>0</v>
      </c>
      <c r="AB192" s="608">
        <f t="shared" si="1078"/>
        <v>0</v>
      </c>
      <c r="AC192" s="608">
        <f t="shared" si="1078"/>
        <v>0</v>
      </c>
      <c r="AD192" s="610">
        <f t="shared" ref="AD192:AD199" si="1079">+SUBTOTAL(9,R192:AC192)</f>
        <v>237.47</v>
      </c>
      <c r="AE192" s="611"/>
      <c r="AF192" s="607">
        <f t="shared" ref="AF192:AQ199" si="1080">ROUND(AF56/AF$146,2)</f>
        <v>47.49</v>
      </c>
      <c r="AG192" s="608">
        <f t="shared" si="1080"/>
        <v>0</v>
      </c>
      <c r="AH192" s="608">
        <f t="shared" si="1080"/>
        <v>0</v>
      </c>
      <c r="AI192" s="608">
        <f t="shared" si="1080"/>
        <v>0</v>
      </c>
      <c r="AJ192" s="608">
        <f t="shared" si="1080"/>
        <v>0</v>
      </c>
      <c r="AK192" s="608">
        <f t="shared" si="1080"/>
        <v>0</v>
      </c>
      <c r="AL192" s="608">
        <f t="shared" si="1080"/>
        <v>0</v>
      </c>
      <c r="AM192" s="608">
        <f t="shared" si="1080"/>
        <v>0</v>
      </c>
      <c r="AN192" s="608">
        <f t="shared" si="1080"/>
        <v>0</v>
      </c>
      <c r="AO192" s="608">
        <f t="shared" si="1080"/>
        <v>0</v>
      </c>
      <c r="AP192" s="608">
        <f t="shared" si="1080"/>
        <v>0</v>
      </c>
      <c r="AQ192" s="608">
        <f t="shared" si="1080"/>
        <v>0</v>
      </c>
      <c r="AR192" s="610">
        <f t="shared" ref="AR192:AR199" si="1081">+SUBTOTAL(9,AF192:AQ192)</f>
        <v>47.49</v>
      </c>
      <c r="AS192" s="611"/>
      <c r="AT192" s="607">
        <f t="shared" ref="AT192:BE199" si="1082">ROUND(AT56/AT$146,2)</f>
        <v>522.41999999999996</v>
      </c>
      <c r="AU192" s="608">
        <f t="shared" si="1082"/>
        <v>0</v>
      </c>
      <c r="AV192" s="608">
        <f t="shared" si="1082"/>
        <v>0</v>
      </c>
      <c r="AW192" s="608">
        <f t="shared" si="1082"/>
        <v>0</v>
      </c>
      <c r="AX192" s="608">
        <f t="shared" si="1082"/>
        <v>0</v>
      </c>
      <c r="AY192" s="608">
        <f t="shared" si="1082"/>
        <v>0</v>
      </c>
      <c r="AZ192" s="608">
        <f t="shared" si="1082"/>
        <v>0</v>
      </c>
      <c r="BA192" s="608">
        <f t="shared" si="1082"/>
        <v>0</v>
      </c>
      <c r="BB192" s="608">
        <f t="shared" si="1082"/>
        <v>0</v>
      </c>
      <c r="BC192" s="608">
        <f t="shared" si="1082"/>
        <v>0</v>
      </c>
      <c r="BD192" s="608">
        <f t="shared" si="1082"/>
        <v>0</v>
      </c>
      <c r="BE192" s="608">
        <f t="shared" si="1082"/>
        <v>0</v>
      </c>
      <c r="BF192" s="610">
        <f t="shared" ref="BF192:BF199" si="1083">+SUBTOTAL(9,AT192:BE192)</f>
        <v>522.41999999999996</v>
      </c>
      <c r="BG192" s="611"/>
      <c r="BH192" s="607">
        <f t="shared" ref="BH192:BS199" si="1084">ROUND(BH56/BH$146,2)</f>
        <v>47.5</v>
      </c>
      <c r="BI192" s="608">
        <f t="shared" si="1084"/>
        <v>0</v>
      </c>
      <c r="BJ192" s="608">
        <f t="shared" si="1084"/>
        <v>0</v>
      </c>
      <c r="BK192" s="608">
        <f t="shared" si="1084"/>
        <v>0</v>
      </c>
      <c r="BL192" s="608">
        <f t="shared" si="1084"/>
        <v>0</v>
      </c>
      <c r="BM192" s="608">
        <f t="shared" si="1084"/>
        <v>0</v>
      </c>
      <c r="BN192" s="608">
        <f t="shared" si="1084"/>
        <v>0</v>
      </c>
      <c r="BO192" s="608">
        <f t="shared" si="1084"/>
        <v>0</v>
      </c>
      <c r="BP192" s="608">
        <f t="shared" si="1084"/>
        <v>0</v>
      </c>
      <c r="BQ192" s="608">
        <f t="shared" si="1084"/>
        <v>0</v>
      </c>
      <c r="BR192" s="608">
        <f t="shared" si="1084"/>
        <v>0</v>
      </c>
      <c r="BS192" s="608">
        <f t="shared" si="1084"/>
        <v>0</v>
      </c>
      <c r="BT192" s="610">
        <f t="shared" ref="BT192:BT199" si="1085">+SUBTOTAL(9,BH192:BS192)</f>
        <v>47.5</v>
      </c>
      <c r="BU192" s="621"/>
      <c r="BV192" s="607">
        <f t="shared" ref="BV192:CG199" si="1086">ROUND(BV56/BV$146,2)</f>
        <v>1424.99</v>
      </c>
      <c r="BW192" s="608">
        <f t="shared" si="1086"/>
        <v>0</v>
      </c>
      <c r="BX192" s="608">
        <f t="shared" si="1086"/>
        <v>0</v>
      </c>
      <c r="BY192" s="608">
        <f t="shared" si="1086"/>
        <v>0</v>
      </c>
      <c r="BZ192" s="608">
        <f t="shared" si="1086"/>
        <v>0</v>
      </c>
      <c r="CA192" s="608">
        <f t="shared" si="1086"/>
        <v>0</v>
      </c>
      <c r="CB192" s="608">
        <f t="shared" si="1086"/>
        <v>0</v>
      </c>
      <c r="CC192" s="608">
        <f t="shared" si="1086"/>
        <v>0</v>
      </c>
      <c r="CD192" s="608">
        <f t="shared" si="1086"/>
        <v>0</v>
      </c>
      <c r="CE192" s="608">
        <f t="shared" si="1086"/>
        <v>0</v>
      </c>
      <c r="CF192" s="608">
        <f t="shared" si="1086"/>
        <v>0</v>
      </c>
      <c r="CG192" s="608">
        <f t="shared" si="1086"/>
        <v>0</v>
      </c>
      <c r="CH192" s="610">
        <f t="shared" ref="CH192:CH199" si="1087">+SUBTOTAL(9,BV192:CG192)</f>
        <v>1424.99</v>
      </c>
      <c r="CI192" s="611"/>
      <c r="CJ192" s="607">
        <f t="shared" ref="CJ192:CU199" si="1088">ROUND(CJ56/CJ$146,2)</f>
        <v>142.47999999999999</v>
      </c>
      <c r="CK192" s="608">
        <f t="shared" si="1088"/>
        <v>0</v>
      </c>
      <c r="CL192" s="608">
        <f t="shared" si="1088"/>
        <v>0</v>
      </c>
      <c r="CM192" s="608">
        <f t="shared" si="1088"/>
        <v>0</v>
      </c>
      <c r="CN192" s="608">
        <f t="shared" si="1088"/>
        <v>0</v>
      </c>
      <c r="CO192" s="608">
        <f t="shared" si="1088"/>
        <v>0</v>
      </c>
      <c r="CP192" s="608">
        <f t="shared" si="1088"/>
        <v>0</v>
      </c>
      <c r="CQ192" s="608">
        <f t="shared" si="1088"/>
        <v>0</v>
      </c>
      <c r="CR192" s="608">
        <f t="shared" si="1088"/>
        <v>0</v>
      </c>
      <c r="CS192" s="608">
        <f t="shared" si="1088"/>
        <v>0</v>
      </c>
      <c r="CT192" s="608">
        <f t="shared" si="1088"/>
        <v>0</v>
      </c>
      <c r="CU192" s="608">
        <f t="shared" si="1088"/>
        <v>0</v>
      </c>
      <c r="CV192" s="610">
        <f t="shared" ref="CV192:CV199" si="1089">+SUBTOTAL(9,CJ192:CU192)</f>
        <v>142.47999999999999</v>
      </c>
      <c r="CW192" s="611"/>
      <c r="CX192" s="607">
        <f t="shared" ref="CX192:DI199" si="1090">ROUND(CX56/CX$146,2)</f>
        <v>142.47999999999999</v>
      </c>
      <c r="CY192" s="608">
        <f t="shared" si="1090"/>
        <v>0</v>
      </c>
      <c r="CZ192" s="608">
        <f t="shared" si="1090"/>
        <v>0</v>
      </c>
      <c r="DA192" s="608">
        <f t="shared" si="1090"/>
        <v>0</v>
      </c>
      <c r="DB192" s="608">
        <f t="shared" si="1090"/>
        <v>0</v>
      </c>
      <c r="DC192" s="608">
        <f t="shared" si="1090"/>
        <v>0</v>
      </c>
      <c r="DD192" s="608">
        <f t="shared" si="1090"/>
        <v>0</v>
      </c>
      <c r="DE192" s="608">
        <f t="shared" si="1090"/>
        <v>0</v>
      </c>
      <c r="DF192" s="608">
        <f t="shared" si="1090"/>
        <v>0</v>
      </c>
      <c r="DG192" s="608">
        <f t="shared" si="1090"/>
        <v>0</v>
      </c>
      <c r="DH192" s="608">
        <f t="shared" si="1090"/>
        <v>0</v>
      </c>
      <c r="DI192" s="608">
        <f t="shared" si="1090"/>
        <v>0</v>
      </c>
      <c r="DJ192" s="610">
        <f t="shared" ref="DJ192:DJ199" si="1091">+SUBTOTAL(9,CX192:DI192)</f>
        <v>142.47999999999999</v>
      </c>
      <c r="DK192" s="611"/>
      <c r="DL192" s="607">
        <f t="shared" ref="DL192:DW199" si="1092">ROUND(DL56/DL$146,2)</f>
        <v>94.98</v>
      </c>
      <c r="DM192" s="608">
        <f t="shared" si="1092"/>
        <v>0</v>
      </c>
      <c r="DN192" s="608">
        <f t="shared" si="1092"/>
        <v>0</v>
      </c>
      <c r="DO192" s="608">
        <f t="shared" si="1092"/>
        <v>0</v>
      </c>
      <c r="DP192" s="608">
        <f t="shared" si="1092"/>
        <v>0</v>
      </c>
      <c r="DQ192" s="608">
        <f t="shared" si="1092"/>
        <v>0</v>
      </c>
      <c r="DR192" s="608">
        <f t="shared" si="1092"/>
        <v>0</v>
      </c>
      <c r="DS192" s="608">
        <f t="shared" si="1092"/>
        <v>0</v>
      </c>
      <c r="DT192" s="608">
        <f t="shared" si="1092"/>
        <v>0</v>
      </c>
      <c r="DU192" s="608">
        <f t="shared" si="1092"/>
        <v>0</v>
      </c>
      <c r="DV192" s="608">
        <f t="shared" si="1092"/>
        <v>0</v>
      </c>
      <c r="DW192" s="608">
        <f t="shared" si="1092"/>
        <v>0</v>
      </c>
      <c r="DX192" s="610">
        <f t="shared" ref="DX192:DX199" si="1093">+SUBTOTAL(9,DL192:DW192)</f>
        <v>94.98</v>
      </c>
      <c r="DY192" s="611"/>
      <c r="DZ192" s="607">
        <f t="shared" ref="DZ192:EK199" si="1094">ROUND(DZ56/DZ$146,2)</f>
        <v>712.41</v>
      </c>
      <c r="EA192" s="608">
        <f t="shared" si="1094"/>
        <v>0</v>
      </c>
      <c r="EB192" s="608">
        <f t="shared" si="1094"/>
        <v>0</v>
      </c>
      <c r="EC192" s="608">
        <f t="shared" si="1094"/>
        <v>0</v>
      </c>
      <c r="ED192" s="608">
        <f t="shared" si="1094"/>
        <v>0</v>
      </c>
      <c r="EE192" s="608">
        <f t="shared" si="1094"/>
        <v>0</v>
      </c>
      <c r="EF192" s="608">
        <f t="shared" si="1094"/>
        <v>0</v>
      </c>
      <c r="EG192" s="608">
        <f t="shared" si="1094"/>
        <v>0</v>
      </c>
      <c r="EH192" s="608">
        <f t="shared" si="1094"/>
        <v>0</v>
      </c>
      <c r="EI192" s="608">
        <f t="shared" si="1094"/>
        <v>0</v>
      </c>
      <c r="EJ192" s="608">
        <f t="shared" si="1094"/>
        <v>0</v>
      </c>
      <c r="EK192" s="608">
        <f t="shared" si="1094"/>
        <v>0</v>
      </c>
      <c r="EL192" s="610">
        <f t="shared" ref="EL192:EL199" si="1095">+SUBTOTAL(9,DZ192:EK192)</f>
        <v>712.41</v>
      </c>
      <c r="EM192" s="611"/>
      <c r="EN192" s="607">
        <f t="shared" ref="EN192:EY199" si="1096">ROUND(EN56/EN$146,2)</f>
        <v>712.41</v>
      </c>
      <c r="EO192" s="608">
        <f t="shared" si="1096"/>
        <v>0</v>
      </c>
      <c r="EP192" s="608">
        <f t="shared" si="1096"/>
        <v>0</v>
      </c>
      <c r="EQ192" s="608">
        <f t="shared" si="1096"/>
        <v>0</v>
      </c>
      <c r="ER192" s="608">
        <f t="shared" si="1096"/>
        <v>0</v>
      </c>
      <c r="ES192" s="608">
        <f t="shared" si="1096"/>
        <v>0</v>
      </c>
      <c r="ET192" s="608">
        <f t="shared" si="1096"/>
        <v>0</v>
      </c>
      <c r="EU192" s="608">
        <f t="shared" si="1096"/>
        <v>0</v>
      </c>
      <c r="EV192" s="608">
        <f t="shared" si="1096"/>
        <v>0</v>
      </c>
      <c r="EW192" s="608">
        <f t="shared" si="1096"/>
        <v>0</v>
      </c>
      <c r="EX192" s="608">
        <f t="shared" si="1096"/>
        <v>0</v>
      </c>
      <c r="EY192" s="608">
        <f t="shared" si="1096"/>
        <v>0</v>
      </c>
      <c r="EZ192" s="610">
        <f t="shared" ref="EZ192:EZ199" si="1097">+SUBTOTAL(9,EN192:EY192)</f>
        <v>712.41</v>
      </c>
      <c r="FA192" s="611"/>
      <c r="FB192" s="607">
        <f t="shared" ref="FB192:FM199" si="1098">ROUND(FB56/FB$146,2)</f>
        <v>854.9</v>
      </c>
      <c r="FC192" s="608">
        <f t="shared" si="1098"/>
        <v>0</v>
      </c>
      <c r="FD192" s="608">
        <f t="shared" si="1098"/>
        <v>0</v>
      </c>
      <c r="FE192" s="608">
        <f t="shared" si="1098"/>
        <v>0</v>
      </c>
      <c r="FF192" s="608">
        <f t="shared" si="1098"/>
        <v>0</v>
      </c>
      <c r="FG192" s="608">
        <f t="shared" si="1098"/>
        <v>0</v>
      </c>
      <c r="FH192" s="608">
        <f t="shared" si="1098"/>
        <v>0</v>
      </c>
      <c r="FI192" s="608">
        <f t="shared" si="1098"/>
        <v>0</v>
      </c>
      <c r="FJ192" s="608">
        <f t="shared" si="1098"/>
        <v>0</v>
      </c>
      <c r="FK192" s="608">
        <f t="shared" si="1098"/>
        <v>0</v>
      </c>
      <c r="FL192" s="608">
        <f t="shared" si="1098"/>
        <v>0</v>
      </c>
      <c r="FM192" s="608">
        <f t="shared" si="1098"/>
        <v>0</v>
      </c>
      <c r="FN192" s="610">
        <f t="shared" ref="FN192:FN199" si="1099">+SUBTOTAL(9,FB192:FM192)</f>
        <v>854.9</v>
      </c>
      <c r="FO192" s="611"/>
      <c r="FP192" s="607">
        <f t="shared" ref="FP192:GA199" si="1100">ROUND(FP56/FP$146,2)</f>
        <v>807.4</v>
      </c>
      <c r="FQ192" s="608">
        <f t="shared" si="1100"/>
        <v>0</v>
      </c>
      <c r="FR192" s="608">
        <f t="shared" si="1100"/>
        <v>0</v>
      </c>
      <c r="FS192" s="608">
        <f t="shared" si="1100"/>
        <v>0</v>
      </c>
      <c r="FT192" s="608">
        <f t="shared" si="1100"/>
        <v>0</v>
      </c>
      <c r="FU192" s="608">
        <f t="shared" si="1100"/>
        <v>0</v>
      </c>
      <c r="FV192" s="608">
        <f t="shared" si="1100"/>
        <v>0</v>
      </c>
      <c r="FW192" s="608">
        <f t="shared" si="1100"/>
        <v>0</v>
      </c>
      <c r="FX192" s="608">
        <f t="shared" si="1100"/>
        <v>0</v>
      </c>
      <c r="FY192" s="608">
        <f t="shared" si="1100"/>
        <v>0</v>
      </c>
      <c r="FZ192" s="608">
        <f t="shared" si="1100"/>
        <v>0</v>
      </c>
      <c r="GA192" s="608">
        <f t="shared" si="1100"/>
        <v>0</v>
      </c>
      <c r="GB192" s="610">
        <f t="shared" ref="GB192:GB199" si="1101">+SUBTOTAL(9,FP192:GA192)</f>
        <v>807.4</v>
      </c>
      <c r="GC192" s="611"/>
      <c r="GD192" s="607">
        <f t="shared" ref="GD192:GO199" si="1102">ROUND(GD56/GD$146,2)</f>
        <v>47.49</v>
      </c>
      <c r="GE192" s="608">
        <f t="shared" si="1102"/>
        <v>0</v>
      </c>
      <c r="GF192" s="608">
        <f t="shared" si="1102"/>
        <v>0</v>
      </c>
      <c r="GG192" s="608">
        <f t="shared" si="1102"/>
        <v>0</v>
      </c>
      <c r="GH192" s="608">
        <f t="shared" si="1102"/>
        <v>0</v>
      </c>
      <c r="GI192" s="608">
        <f t="shared" si="1102"/>
        <v>0</v>
      </c>
      <c r="GJ192" s="608">
        <f t="shared" si="1102"/>
        <v>0</v>
      </c>
      <c r="GK192" s="608">
        <f t="shared" si="1102"/>
        <v>0</v>
      </c>
      <c r="GL192" s="608">
        <f t="shared" si="1102"/>
        <v>0</v>
      </c>
      <c r="GM192" s="608">
        <f t="shared" si="1102"/>
        <v>0</v>
      </c>
      <c r="GN192" s="608">
        <f t="shared" si="1102"/>
        <v>0</v>
      </c>
      <c r="GO192" s="608">
        <f t="shared" si="1102"/>
        <v>0</v>
      </c>
      <c r="GP192" s="610">
        <f t="shared" ref="GP192:GP199" si="1103">+SUBTOTAL(9,GD192:GO192)</f>
        <v>47.49</v>
      </c>
      <c r="GQ192" s="611"/>
      <c r="GR192" s="607">
        <f t="shared" ref="GR192:HC199" si="1104">ROUND(GR56/GR$146,2)</f>
        <v>1282.3499999999999</v>
      </c>
      <c r="GS192" s="608">
        <f t="shared" si="1104"/>
        <v>0</v>
      </c>
      <c r="GT192" s="608">
        <f t="shared" si="1104"/>
        <v>0</v>
      </c>
      <c r="GU192" s="608">
        <f t="shared" si="1104"/>
        <v>0</v>
      </c>
      <c r="GV192" s="608">
        <f t="shared" si="1104"/>
        <v>0</v>
      </c>
      <c r="GW192" s="608">
        <f t="shared" si="1104"/>
        <v>0</v>
      </c>
      <c r="GX192" s="608">
        <f t="shared" si="1104"/>
        <v>0</v>
      </c>
      <c r="GY192" s="608">
        <f t="shared" si="1104"/>
        <v>0</v>
      </c>
      <c r="GZ192" s="608">
        <f t="shared" si="1104"/>
        <v>0</v>
      </c>
      <c r="HA192" s="608">
        <f t="shared" si="1104"/>
        <v>0</v>
      </c>
      <c r="HB192" s="608">
        <f t="shared" si="1104"/>
        <v>0</v>
      </c>
      <c r="HC192" s="608">
        <f t="shared" si="1104"/>
        <v>0</v>
      </c>
      <c r="HD192" s="610">
        <f t="shared" ref="HD192:HD199" si="1105">+SUBTOTAL(9,GR192:HC192)</f>
        <v>1282.3499999999999</v>
      </c>
      <c r="HE192" s="611"/>
      <c r="HF192" s="607">
        <f t="shared" ref="HF192:HQ199" si="1106">ROUND(HF56/HF$146,2)</f>
        <v>1282.33</v>
      </c>
      <c r="HG192" s="608">
        <f t="shared" si="1106"/>
        <v>0</v>
      </c>
      <c r="HH192" s="608">
        <f t="shared" si="1106"/>
        <v>0</v>
      </c>
      <c r="HI192" s="608">
        <f t="shared" si="1106"/>
        <v>0</v>
      </c>
      <c r="HJ192" s="608">
        <f t="shared" si="1106"/>
        <v>0</v>
      </c>
      <c r="HK192" s="608">
        <f t="shared" si="1106"/>
        <v>0</v>
      </c>
      <c r="HL192" s="608">
        <f t="shared" si="1106"/>
        <v>0</v>
      </c>
      <c r="HM192" s="608">
        <f t="shared" si="1106"/>
        <v>0</v>
      </c>
      <c r="HN192" s="608">
        <f t="shared" si="1106"/>
        <v>0</v>
      </c>
      <c r="HO192" s="608">
        <f t="shared" si="1106"/>
        <v>0</v>
      </c>
      <c r="HP192" s="608">
        <f t="shared" si="1106"/>
        <v>0</v>
      </c>
      <c r="HQ192" s="608">
        <f t="shared" si="1106"/>
        <v>0</v>
      </c>
      <c r="HR192" s="610">
        <f t="shared" ref="HR192:HR199" si="1107">+SUBTOTAL(9,HF192:HQ192)</f>
        <v>1282.33</v>
      </c>
      <c r="HS192" s="611"/>
      <c r="HT192" s="607">
        <f t="shared" ref="HT192:IE199" si="1108">ROUND(HT56/HT$146,2)</f>
        <v>0</v>
      </c>
      <c r="HU192" s="608">
        <f t="shared" si="1108"/>
        <v>0</v>
      </c>
      <c r="HV192" s="608">
        <f t="shared" si="1108"/>
        <v>0</v>
      </c>
      <c r="HW192" s="608">
        <f t="shared" si="1108"/>
        <v>0</v>
      </c>
      <c r="HX192" s="608">
        <f t="shared" si="1108"/>
        <v>0</v>
      </c>
      <c r="HY192" s="608">
        <f t="shared" si="1108"/>
        <v>0</v>
      </c>
      <c r="HZ192" s="608">
        <f t="shared" si="1108"/>
        <v>0</v>
      </c>
      <c r="IA192" s="608">
        <f t="shared" si="1108"/>
        <v>0</v>
      </c>
      <c r="IB192" s="608">
        <f t="shared" si="1108"/>
        <v>0</v>
      </c>
      <c r="IC192" s="608">
        <f t="shared" si="1108"/>
        <v>0</v>
      </c>
      <c r="ID192" s="608">
        <f t="shared" si="1108"/>
        <v>0</v>
      </c>
      <c r="IE192" s="608">
        <f t="shared" si="1108"/>
        <v>0</v>
      </c>
      <c r="IF192" s="610">
        <f t="shared" ref="IF192:IF199" si="1109">+SUBTOTAL(9,HT192:IE192)</f>
        <v>0</v>
      </c>
      <c r="IG192" s="611"/>
      <c r="IH192" s="607">
        <f t="shared" ref="IH192:IS199" si="1110">ROUND(IH56/IH$146,2)</f>
        <v>189.98</v>
      </c>
      <c r="II192" s="608">
        <f t="shared" si="1110"/>
        <v>0</v>
      </c>
      <c r="IJ192" s="608">
        <f t="shared" si="1110"/>
        <v>0</v>
      </c>
      <c r="IK192" s="608">
        <f t="shared" si="1110"/>
        <v>0</v>
      </c>
      <c r="IL192" s="608">
        <f t="shared" si="1110"/>
        <v>0</v>
      </c>
      <c r="IM192" s="608">
        <f t="shared" si="1110"/>
        <v>0</v>
      </c>
      <c r="IN192" s="608">
        <f t="shared" si="1110"/>
        <v>0</v>
      </c>
      <c r="IO192" s="608">
        <f t="shared" si="1110"/>
        <v>0</v>
      </c>
      <c r="IP192" s="608">
        <f t="shared" si="1110"/>
        <v>0</v>
      </c>
      <c r="IQ192" s="608">
        <f t="shared" si="1110"/>
        <v>0</v>
      </c>
      <c r="IR192" s="608">
        <f t="shared" si="1110"/>
        <v>0</v>
      </c>
      <c r="IS192" s="608">
        <f t="shared" si="1110"/>
        <v>0</v>
      </c>
      <c r="IT192" s="610">
        <f t="shared" ref="IT192:IT199" si="1111">+SUBTOTAL(9,IH192:IS192)</f>
        <v>189.98</v>
      </c>
      <c r="IU192" s="611"/>
      <c r="IV192" s="607">
        <f t="shared" ref="IV192:JG199" si="1112">ROUND(IV56/IV$146,2)</f>
        <v>94.98</v>
      </c>
      <c r="IW192" s="608">
        <f t="shared" si="1112"/>
        <v>0</v>
      </c>
      <c r="IX192" s="608">
        <f t="shared" si="1112"/>
        <v>0</v>
      </c>
      <c r="IY192" s="608">
        <f t="shared" si="1112"/>
        <v>0</v>
      </c>
      <c r="IZ192" s="608">
        <f t="shared" si="1112"/>
        <v>0</v>
      </c>
      <c r="JA192" s="608">
        <f t="shared" si="1112"/>
        <v>0</v>
      </c>
      <c r="JB192" s="608">
        <f t="shared" si="1112"/>
        <v>0</v>
      </c>
      <c r="JC192" s="608">
        <f t="shared" si="1112"/>
        <v>0</v>
      </c>
      <c r="JD192" s="608">
        <f t="shared" si="1112"/>
        <v>0</v>
      </c>
      <c r="JE192" s="608">
        <f t="shared" si="1112"/>
        <v>0</v>
      </c>
      <c r="JF192" s="608">
        <f t="shared" si="1112"/>
        <v>0</v>
      </c>
      <c r="JG192" s="608">
        <f t="shared" si="1112"/>
        <v>0</v>
      </c>
      <c r="JH192" s="610">
        <f t="shared" ref="JH192:JH199" si="1113">+SUBTOTAL(9,IV192:JG192)</f>
        <v>94.98</v>
      </c>
      <c r="JI192" s="611"/>
      <c r="JJ192" s="607">
        <f t="shared" ref="JJ192:JU199" si="1114">ROUND(JJ56/JJ$146,2)</f>
        <v>332.46</v>
      </c>
      <c r="JK192" s="608">
        <f t="shared" si="1114"/>
        <v>0</v>
      </c>
      <c r="JL192" s="608">
        <f t="shared" si="1114"/>
        <v>0</v>
      </c>
      <c r="JM192" s="608">
        <f t="shared" si="1114"/>
        <v>0</v>
      </c>
      <c r="JN192" s="608">
        <f t="shared" si="1114"/>
        <v>0</v>
      </c>
      <c r="JO192" s="608">
        <f t="shared" si="1114"/>
        <v>0</v>
      </c>
      <c r="JP192" s="608">
        <f t="shared" si="1114"/>
        <v>0</v>
      </c>
      <c r="JQ192" s="608">
        <f t="shared" si="1114"/>
        <v>0</v>
      </c>
      <c r="JR192" s="608">
        <f t="shared" si="1114"/>
        <v>0</v>
      </c>
      <c r="JS192" s="608">
        <f t="shared" si="1114"/>
        <v>0</v>
      </c>
      <c r="JT192" s="608">
        <f t="shared" si="1114"/>
        <v>0</v>
      </c>
      <c r="JU192" s="608">
        <f t="shared" si="1114"/>
        <v>0</v>
      </c>
      <c r="JV192" s="610">
        <f t="shared" ref="JV192:JV199" si="1115">+SUBTOTAL(9,JJ192:JU192)</f>
        <v>332.46</v>
      </c>
      <c r="JW192" s="611"/>
      <c r="JX192" s="607">
        <f t="shared" ref="JX192:KI199" si="1116">ROUND(JX56/JX$146,2)</f>
        <v>569.92999999999995</v>
      </c>
      <c r="JY192" s="608">
        <f t="shared" si="1116"/>
        <v>0</v>
      </c>
      <c r="JZ192" s="608">
        <f t="shared" si="1116"/>
        <v>0</v>
      </c>
      <c r="KA192" s="608">
        <f t="shared" si="1116"/>
        <v>0</v>
      </c>
      <c r="KB192" s="608">
        <f t="shared" si="1116"/>
        <v>0</v>
      </c>
      <c r="KC192" s="608">
        <f t="shared" si="1116"/>
        <v>0</v>
      </c>
      <c r="KD192" s="608">
        <f t="shared" si="1116"/>
        <v>0</v>
      </c>
      <c r="KE192" s="608">
        <f t="shared" si="1116"/>
        <v>0</v>
      </c>
      <c r="KF192" s="608">
        <f t="shared" si="1116"/>
        <v>0</v>
      </c>
      <c r="KG192" s="608">
        <f t="shared" si="1116"/>
        <v>0</v>
      </c>
      <c r="KH192" s="608">
        <f t="shared" si="1116"/>
        <v>0</v>
      </c>
      <c r="KI192" s="608">
        <f t="shared" si="1116"/>
        <v>0</v>
      </c>
      <c r="KJ192" s="610">
        <f t="shared" ref="KJ192:KJ199" si="1117">+SUBTOTAL(9,JX192:KI192)</f>
        <v>569.92999999999995</v>
      </c>
      <c r="KK192" s="611"/>
      <c r="KL192" s="607">
        <f t="shared" ref="KL192:KW199" si="1118">ROUND(KL56/KL$146,2)</f>
        <v>8899.0400000000009</v>
      </c>
      <c r="KM192" s="608">
        <f t="shared" si="1118"/>
        <v>0</v>
      </c>
      <c r="KN192" s="608">
        <f t="shared" si="1118"/>
        <v>0</v>
      </c>
      <c r="KO192" s="608">
        <f t="shared" si="1118"/>
        <v>0</v>
      </c>
      <c r="KP192" s="608">
        <f t="shared" si="1118"/>
        <v>0</v>
      </c>
      <c r="KQ192" s="608">
        <f t="shared" si="1118"/>
        <v>0</v>
      </c>
      <c r="KR192" s="608">
        <f t="shared" si="1118"/>
        <v>0</v>
      </c>
      <c r="KS192" s="608">
        <f t="shared" si="1118"/>
        <v>0</v>
      </c>
      <c r="KT192" s="608">
        <f t="shared" si="1118"/>
        <v>0</v>
      </c>
      <c r="KU192" s="608">
        <f t="shared" si="1118"/>
        <v>0</v>
      </c>
      <c r="KV192" s="608">
        <f t="shared" si="1118"/>
        <v>0</v>
      </c>
      <c r="KW192" s="608">
        <f t="shared" si="1118"/>
        <v>0</v>
      </c>
      <c r="KX192" s="610">
        <f t="shared" ref="KX192:KX199" si="1119">+SUBTOTAL(9,KL192:KW192)</f>
        <v>8899.0400000000009</v>
      </c>
      <c r="KY192" s="611"/>
      <c r="KZ192" s="607">
        <f t="shared" ref="KZ192:LK199" si="1120">ROUND(KZ56/KZ$146,2)</f>
        <v>189.97</v>
      </c>
      <c r="LA192" s="608">
        <f t="shared" si="1120"/>
        <v>0</v>
      </c>
      <c r="LB192" s="608">
        <f t="shared" si="1120"/>
        <v>0</v>
      </c>
      <c r="LC192" s="608">
        <f t="shared" si="1120"/>
        <v>0</v>
      </c>
      <c r="LD192" s="608">
        <f t="shared" si="1120"/>
        <v>0</v>
      </c>
      <c r="LE192" s="608">
        <f t="shared" si="1120"/>
        <v>0</v>
      </c>
      <c r="LF192" s="608">
        <f t="shared" si="1120"/>
        <v>0</v>
      </c>
      <c r="LG192" s="608">
        <f t="shared" si="1120"/>
        <v>0</v>
      </c>
      <c r="LH192" s="608">
        <f t="shared" si="1120"/>
        <v>0</v>
      </c>
      <c r="LI192" s="608">
        <f t="shared" si="1120"/>
        <v>0</v>
      </c>
      <c r="LJ192" s="608">
        <f t="shared" si="1120"/>
        <v>0</v>
      </c>
      <c r="LK192" s="608">
        <f t="shared" si="1120"/>
        <v>0</v>
      </c>
      <c r="LL192" s="610">
        <f t="shared" ref="LL192:LL199" si="1121">+SUBTOTAL(9,KZ192:LK192)</f>
        <v>189.97</v>
      </c>
      <c r="LM192" s="611"/>
      <c r="LN192" s="607">
        <f t="shared" ref="LN192:LY199" si="1122">ROUND(LN56/LN$146,2)</f>
        <v>47.49</v>
      </c>
      <c r="LO192" s="608">
        <f t="shared" si="1122"/>
        <v>0</v>
      </c>
      <c r="LP192" s="608">
        <f t="shared" si="1122"/>
        <v>0</v>
      </c>
      <c r="LQ192" s="608">
        <f t="shared" si="1122"/>
        <v>0</v>
      </c>
      <c r="LR192" s="608">
        <f t="shared" si="1122"/>
        <v>0</v>
      </c>
      <c r="LS192" s="608">
        <f t="shared" si="1122"/>
        <v>0</v>
      </c>
      <c r="LT192" s="608">
        <f t="shared" si="1122"/>
        <v>0</v>
      </c>
      <c r="LU192" s="608">
        <f t="shared" si="1122"/>
        <v>0</v>
      </c>
      <c r="LV192" s="608">
        <f t="shared" si="1122"/>
        <v>0</v>
      </c>
      <c r="LW192" s="608">
        <f t="shared" si="1122"/>
        <v>0</v>
      </c>
      <c r="LX192" s="608">
        <f t="shared" si="1122"/>
        <v>0</v>
      </c>
      <c r="LY192" s="608">
        <f t="shared" si="1122"/>
        <v>0</v>
      </c>
      <c r="LZ192" s="610">
        <f t="shared" ref="LZ192:LZ199" si="1123">+SUBTOTAL(9,LN192:LY192)</f>
        <v>47.49</v>
      </c>
      <c r="MA192" s="611"/>
      <c r="MB192" s="607">
        <f t="shared" ref="MB192:MM199" si="1124">ROUND(MB56/MB$146,2)</f>
        <v>94.98</v>
      </c>
      <c r="MC192" s="608">
        <f t="shared" si="1124"/>
        <v>0</v>
      </c>
      <c r="MD192" s="608">
        <f t="shared" si="1124"/>
        <v>0</v>
      </c>
      <c r="ME192" s="608">
        <f t="shared" si="1124"/>
        <v>0</v>
      </c>
      <c r="MF192" s="608">
        <f t="shared" si="1124"/>
        <v>0</v>
      </c>
      <c r="MG192" s="608">
        <f t="shared" si="1124"/>
        <v>0</v>
      </c>
      <c r="MH192" s="608">
        <f t="shared" si="1124"/>
        <v>0</v>
      </c>
      <c r="MI192" s="608">
        <f t="shared" si="1124"/>
        <v>0</v>
      </c>
      <c r="MJ192" s="608">
        <f t="shared" si="1124"/>
        <v>0</v>
      </c>
      <c r="MK192" s="608">
        <f t="shared" si="1124"/>
        <v>0</v>
      </c>
      <c r="ML192" s="608">
        <f t="shared" si="1124"/>
        <v>0</v>
      </c>
      <c r="MM192" s="608">
        <f t="shared" si="1124"/>
        <v>0</v>
      </c>
      <c r="MN192" s="610">
        <f t="shared" ref="MN192:MN199" si="1125">+SUBTOTAL(9,MB192:MM192)</f>
        <v>94.98</v>
      </c>
      <c r="MO192" s="611"/>
      <c r="MP192" s="607">
        <f t="shared" ref="MP192:NA199" si="1126">ROUND(MP56/MP$146,2)</f>
        <v>332.46</v>
      </c>
      <c r="MQ192" s="608">
        <f t="shared" si="1126"/>
        <v>0</v>
      </c>
      <c r="MR192" s="608">
        <f t="shared" si="1126"/>
        <v>0</v>
      </c>
      <c r="MS192" s="608">
        <f t="shared" si="1126"/>
        <v>0</v>
      </c>
      <c r="MT192" s="608">
        <f t="shared" si="1126"/>
        <v>0</v>
      </c>
      <c r="MU192" s="608">
        <f t="shared" si="1126"/>
        <v>0</v>
      </c>
      <c r="MV192" s="608">
        <f t="shared" si="1126"/>
        <v>0</v>
      </c>
      <c r="MW192" s="608">
        <f t="shared" si="1126"/>
        <v>0</v>
      </c>
      <c r="MX192" s="608">
        <f t="shared" si="1126"/>
        <v>0</v>
      </c>
      <c r="MY192" s="608">
        <f t="shared" si="1126"/>
        <v>0</v>
      </c>
      <c r="MZ192" s="608">
        <f t="shared" si="1126"/>
        <v>0</v>
      </c>
      <c r="NA192" s="608">
        <f t="shared" si="1126"/>
        <v>0</v>
      </c>
      <c r="NB192" s="610">
        <f t="shared" ref="NB192:NB199" si="1127">+SUBTOTAL(9,MP192:NA192)</f>
        <v>332.46</v>
      </c>
      <c r="NC192" s="611"/>
      <c r="ND192" s="607">
        <f t="shared" ref="ND192:NO199" si="1128">ROUND(ND56/ND$146,2)</f>
        <v>617.41999999999996</v>
      </c>
      <c r="NE192" s="608">
        <f t="shared" si="1128"/>
        <v>0</v>
      </c>
      <c r="NF192" s="608">
        <f t="shared" si="1128"/>
        <v>0</v>
      </c>
      <c r="NG192" s="608">
        <f t="shared" si="1128"/>
        <v>0</v>
      </c>
      <c r="NH192" s="608">
        <f t="shared" si="1128"/>
        <v>0</v>
      </c>
      <c r="NI192" s="608">
        <f t="shared" si="1128"/>
        <v>0</v>
      </c>
      <c r="NJ192" s="608">
        <f t="shared" si="1128"/>
        <v>0</v>
      </c>
      <c r="NK192" s="608">
        <f t="shared" si="1128"/>
        <v>0</v>
      </c>
      <c r="NL192" s="608">
        <f t="shared" si="1128"/>
        <v>0</v>
      </c>
      <c r="NM192" s="608">
        <f t="shared" si="1128"/>
        <v>0</v>
      </c>
      <c r="NN192" s="608">
        <f t="shared" si="1128"/>
        <v>0</v>
      </c>
      <c r="NO192" s="608">
        <f t="shared" si="1128"/>
        <v>0</v>
      </c>
      <c r="NP192" s="610">
        <f t="shared" ref="NP192:NP199" si="1129">+SUBTOTAL(9,ND192:NO192)</f>
        <v>617.41999999999996</v>
      </c>
      <c r="NQ192" s="611"/>
      <c r="NR192" s="607">
        <f t="shared" ref="NR192:OC199" si="1130">ROUND(NR56/NR$146,2)</f>
        <v>189.98</v>
      </c>
      <c r="NS192" s="608">
        <f t="shared" si="1130"/>
        <v>0</v>
      </c>
      <c r="NT192" s="608">
        <f t="shared" si="1130"/>
        <v>0</v>
      </c>
      <c r="NU192" s="608">
        <f t="shared" si="1130"/>
        <v>0</v>
      </c>
      <c r="NV192" s="608">
        <f t="shared" si="1130"/>
        <v>0</v>
      </c>
      <c r="NW192" s="608">
        <f t="shared" si="1130"/>
        <v>0</v>
      </c>
      <c r="NX192" s="608">
        <f t="shared" si="1130"/>
        <v>0</v>
      </c>
      <c r="NY192" s="608">
        <f t="shared" si="1130"/>
        <v>0</v>
      </c>
      <c r="NZ192" s="608">
        <f t="shared" si="1130"/>
        <v>0</v>
      </c>
      <c r="OA192" s="608">
        <f t="shared" si="1130"/>
        <v>0</v>
      </c>
      <c r="OB192" s="608">
        <f t="shared" si="1130"/>
        <v>0</v>
      </c>
      <c r="OC192" s="608">
        <f t="shared" si="1130"/>
        <v>0</v>
      </c>
      <c r="OD192" s="610">
        <f t="shared" ref="OD192:OD199" si="1131">+SUBTOTAL(9,NR192:OC192)</f>
        <v>189.98</v>
      </c>
      <c r="OE192" s="611"/>
      <c r="OF192" s="607">
        <f t="shared" ref="OF192:OQ199" si="1132">ROUND(OF56/OF$146,2)</f>
        <v>47.49</v>
      </c>
      <c r="OG192" s="608">
        <f t="shared" si="1132"/>
        <v>0</v>
      </c>
      <c r="OH192" s="608">
        <f t="shared" si="1132"/>
        <v>0</v>
      </c>
      <c r="OI192" s="608">
        <f t="shared" si="1132"/>
        <v>0</v>
      </c>
      <c r="OJ192" s="608">
        <f t="shared" si="1132"/>
        <v>0</v>
      </c>
      <c r="OK192" s="608">
        <f t="shared" si="1132"/>
        <v>0</v>
      </c>
      <c r="OL192" s="608">
        <f t="shared" si="1132"/>
        <v>0</v>
      </c>
      <c r="OM192" s="608">
        <f t="shared" si="1132"/>
        <v>0</v>
      </c>
      <c r="ON192" s="608">
        <f t="shared" si="1132"/>
        <v>0</v>
      </c>
      <c r="OO192" s="608">
        <f t="shared" si="1132"/>
        <v>0</v>
      </c>
      <c r="OP192" s="608">
        <f t="shared" si="1132"/>
        <v>0</v>
      </c>
      <c r="OQ192" s="608">
        <f t="shared" si="1132"/>
        <v>0</v>
      </c>
      <c r="OR192" s="610">
        <f t="shared" ref="OR192:OR199" si="1133">+SUBTOTAL(9,OF192:OQ192)</f>
        <v>47.49</v>
      </c>
      <c r="OS192" s="611"/>
      <c r="OT192" s="607">
        <f t="shared" ref="OT192:PE199" si="1134">ROUND(OT56/OT$146,2)</f>
        <v>379.94</v>
      </c>
      <c r="OU192" s="608">
        <f t="shared" si="1134"/>
        <v>0</v>
      </c>
      <c r="OV192" s="608">
        <f t="shared" si="1134"/>
        <v>0</v>
      </c>
      <c r="OW192" s="608">
        <f t="shared" si="1134"/>
        <v>0</v>
      </c>
      <c r="OX192" s="608">
        <f t="shared" si="1134"/>
        <v>0</v>
      </c>
      <c r="OY192" s="608">
        <f t="shared" si="1134"/>
        <v>0</v>
      </c>
      <c r="OZ192" s="608">
        <f t="shared" si="1134"/>
        <v>0</v>
      </c>
      <c r="PA192" s="608">
        <f t="shared" si="1134"/>
        <v>0</v>
      </c>
      <c r="PB192" s="608">
        <f t="shared" si="1134"/>
        <v>0</v>
      </c>
      <c r="PC192" s="608">
        <f t="shared" si="1134"/>
        <v>0</v>
      </c>
      <c r="PD192" s="608">
        <f t="shared" si="1134"/>
        <v>0</v>
      </c>
      <c r="PE192" s="608">
        <f t="shared" si="1134"/>
        <v>0</v>
      </c>
      <c r="PF192" s="610">
        <f t="shared" ref="PF192:PF199" si="1135">+SUBTOTAL(9,OT192:PE192)</f>
        <v>379.94</v>
      </c>
      <c r="PG192" s="611"/>
      <c r="PH192" s="607">
        <f t="shared" ref="PH192:PS199" si="1136">ROUND(PH56/PH$146,2)</f>
        <v>47.49</v>
      </c>
      <c r="PI192" s="608">
        <f t="shared" si="1136"/>
        <v>0</v>
      </c>
      <c r="PJ192" s="608">
        <f t="shared" si="1136"/>
        <v>0</v>
      </c>
      <c r="PK192" s="608">
        <f t="shared" si="1136"/>
        <v>0</v>
      </c>
      <c r="PL192" s="608">
        <f t="shared" si="1136"/>
        <v>0</v>
      </c>
      <c r="PM192" s="608">
        <f t="shared" si="1136"/>
        <v>0</v>
      </c>
      <c r="PN192" s="608">
        <f t="shared" si="1136"/>
        <v>0</v>
      </c>
      <c r="PO192" s="608">
        <f t="shared" si="1136"/>
        <v>0</v>
      </c>
      <c r="PP192" s="608">
        <f t="shared" si="1136"/>
        <v>0</v>
      </c>
      <c r="PQ192" s="608">
        <f t="shared" si="1136"/>
        <v>0</v>
      </c>
      <c r="PR192" s="608">
        <f t="shared" si="1136"/>
        <v>0</v>
      </c>
      <c r="PS192" s="608">
        <f t="shared" si="1136"/>
        <v>0</v>
      </c>
      <c r="PT192" s="610">
        <f t="shared" ref="PT192:PT199" si="1137">+SUBTOTAL(9,PH192:PS192)</f>
        <v>47.49</v>
      </c>
      <c r="PU192" s="611"/>
      <c r="PV192" s="610">
        <f t="shared" ref="PV192:QG199" si="1138">SUMIF($D$13:$PS$13,PV$10,$D192:$PS192)</f>
        <v>20915.14</v>
      </c>
      <c r="PW192" s="610">
        <f t="shared" si="1138"/>
        <v>0</v>
      </c>
      <c r="PX192" s="610">
        <f t="shared" si="1138"/>
        <v>0</v>
      </c>
      <c r="PY192" s="610">
        <f t="shared" si="1138"/>
        <v>0</v>
      </c>
      <c r="PZ192" s="610">
        <f t="shared" si="1138"/>
        <v>0</v>
      </c>
      <c r="QA192" s="610">
        <f t="shared" si="1138"/>
        <v>0</v>
      </c>
      <c r="QB192" s="610">
        <f t="shared" si="1138"/>
        <v>0</v>
      </c>
      <c r="QC192" s="610">
        <f t="shared" si="1138"/>
        <v>0</v>
      </c>
      <c r="QD192" s="610">
        <f t="shared" si="1138"/>
        <v>0</v>
      </c>
      <c r="QE192" s="610">
        <f t="shared" si="1138"/>
        <v>0</v>
      </c>
      <c r="QF192" s="610">
        <f t="shared" si="1138"/>
        <v>0</v>
      </c>
      <c r="QG192" s="610">
        <f t="shared" si="1138"/>
        <v>0</v>
      </c>
      <c r="QH192" s="610">
        <f t="shared" ref="QH192:QH199" si="1139">SUM(PV192:QG192)</f>
        <v>20915.14</v>
      </c>
    </row>
    <row r="193" spans="1:450" s="392" customFormat="1" x14ac:dyDescent="0.25">
      <c r="A193" s="589" t="s">
        <v>938</v>
      </c>
      <c r="B193" s="255" t="s">
        <v>104</v>
      </c>
      <c r="C193" s="313"/>
      <c r="D193" s="607">
        <f t="shared" si="1076"/>
        <v>0</v>
      </c>
      <c r="E193" s="608">
        <f t="shared" si="1076"/>
        <v>0</v>
      </c>
      <c r="F193" s="608">
        <f t="shared" si="1076"/>
        <v>0</v>
      </c>
      <c r="G193" s="608">
        <f t="shared" si="1076"/>
        <v>0</v>
      </c>
      <c r="H193" s="608">
        <f t="shared" si="1076"/>
        <v>0</v>
      </c>
      <c r="I193" s="608">
        <f t="shared" si="1076"/>
        <v>0</v>
      </c>
      <c r="J193" s="608">
        <f t="shared" si="1076"/>
        <v>0</v>
      </c>
      <c r="K193" s="608">
        <f t="shared" si="1076"/>
        <v>0</v>
      </c>
      <c r="L193" s="608">
        <f t="shared" si="1076"/>
        <v>0</v>
      </c>
      <c r="M193" s="608">
        <f t="shared" si="1076"/>
        <v>0</v>
      </c>
      <c r="N193" s="608">
        <f t="shared" si="1076"/>
        <v>0</v>
      </c>
      <c r="O193" s="608">
        <f t="shared" si="1076"/>
        <v>0</v>
      </c>
      <c r="P193" s="610">
        <f t="shared" si="1077"/>
        <v>0</v>
      </c>
      <c r="Q193" s="611"/>
      <c r="R193" s="607">
        <f t="shared" si="1078"/>
        <v>0</v>
      </c>
      <c r="S193" s="608">
        <f t="shared" si="1078"/>
        <v>0</v>
      </c>
      <c r="T193" s="608">
        <f t="shared" si="1078"/>
        <v>0</v>
      </c>
      <c r="U193" s="608">
        <f t="shared" si="1078"/>
        <v>0</v>
      </c>
      <c r="V193" s="608">
        <f t="shared" si="1078"/>
        <v>0</v>
      </c>
      <c r="W193" s="608">
        <f t="shared" si="1078"/>
        <v>0</v>
      </c>
      <c r="X193" s="608">
        <f t="shared" si="1078"/>
        <v>0</v>
      </c>
      <c r="Y193" s="608">
        <f t="shared" si="1078"/>
        <v>0</v>
      </c>
      <c r="Z193" s="608">
        <f t="shared" si="1078"/>
        <v>0</v>
      </c>
      <c r="AA193" s="608">
        <f t="shared" si="1078"/>
        <v>0</v>
      </c>
      <c r="AB193" s="608">
        <f t="shared" si="1078"/>
        <v>0</v>
      </c>
      <c r="AC193" s="608">
        <f t="shared" si="1078"/>
        <v>0</v>
      </c>
      <c r="AD193" s="610">
        <f t="shared" si="1079"/>
        <v>0</v>
      </c>
      <c r="AE193" s="611"/>
      <c r="AF193" s="607">
        <f t="shared" si="1080"/>
        <v>0</v>
      </c>
      <c r="AG193" s="608">
        <f t="shared" si="1080"/>
        <v>0</v>
      </c>
      <c r="AH193" s="608">
        <f t="shared" si="1080"/>
        <v>0</v>
      </c>
      <c r="AI193" s="608">
        <f t="shared" si="1080"/>
        <v>0</v>
      </c>
      <c r="AJ193" s="608">
        <f t="shared" si="1080"/>
        <v>0</v>
      </c>
      <c r="AK193" s="608">
        <f t="shared" si="1080"/>
        <v>0</v>
      </c>
      <c r="AL193" s="608">
        <f t="shared" si="1080"/>
        <v>0</v>
      </c>
      <c r="AM193" s="608">
        <f t="shared" si="1080"/>
        <v>0</v>
      </c>
      <c r="AN193" s="608">
        <f t="shared" si="1080"/>
        <v>0</v>
      </c>
      <c r="AO193" s="608">
        <f t="shared" si="1080"/>
        <v>0</v>
      </c>
      <c r="AP193" s="608">
        <f t="shared" si="1080"/>
        <v>0</v>
      </c>
      <c r="AQ193" s="608">
        <f t="shared" si="1080"/>
        <v>0</v>
      </c>
      <c r="AR193" s="610">
        <f t="shared" si="1081"/>
        <v>0</v>
      </c>
      <c r="AS193" s="611"/>
      <c r="AT193" s="607">
        <f t="shared" si="1082"/>
        <v>0</v>
      </c>
      <c r="AU193" s="608">
        <f t="shared" si="1082"/>
        <v>0</v>
      </c>
      <c r="AV193" s="608">
        <f t="shared" si="1082"/>
        <v>0</v>
      </c>
      <c r="AW193" s="608">
        <f t="shared" si="1082"/>
        <v>0</v>
      </c>
      <c r="AX193" s="608">
        <f t="shared" si="1082"/>
        <v>0</v>
      </c>
      <c r="AY193" s="608">
        <f t="shared" si="1082"/>
        <v>0</v>
      </c>
      <c r="AZ193" s="608">
        <f t="shared" si="1082"/>
        <v>0</v>
      </c>
      <c r="BA193" s="608">
        <f t="shared" si="1082"/>
        <v>0</v>
      </c>
      <c r="BB193" s="608">
        <f t="shared" si="1082"/>
        <v>0</v>
      </c>
      <c r="BC193" s="608">
        <f t="shared" si="1082"/>
        <v>0</v>
      </c>
      <c r="BD193" s="608">
        <f t="shared" si="1082"/>
        <v>0</v>
      </c>
      <c r="BE193" s="608">
        <f t="shared" si="1082"/>
        <v>0</v>
      </c>
      <c r="BF193" s="610">
        <f t="shared" si="1083"/>
        <v>0</v>
      </c>
      <c r="BG193" s="611"/>
      <c r="BH193" s="607">
        <f t="shared" si="1084"/>
        <v>0</v>
      </c>
      <c r="BI193" s="608">
        <f t="shared" si="1084"/>
        <v>0</v>
      </c>
      <c r="BJ193" s="608">
        <f t="shared" si="1084"/>
        <v>0</v>
      </c>
      <c r="BK193" s="608">
        <f t="shared" si="1084"/>
        <v>0</v>
      </c>
      <c r="BL193" s="608">
        <f t="shared" si="1084"/>
        <v>0</v>
      </c>
      <c r="BM193" s="608">
        <f t="shared" si="1084"/>
        <v>0</v>
      </c>
      <c r="BN193" s="608">
        <f t="shared" si="1084"/>
        <v>0</v>
      </c>
      <c r="BO193" s="608">
        <f t="shared" si="1084"/>
        <v>0</v>
      </c>
      <c r="BP193" s="608">
        <f t="shared" si="1084"/>
        <v>0</v>
      </c>
      <c r="BQ193" s="608">
        <f t="shared" si="1084"/>
        <v>0</v>
      </c>
      <c r="BR193" s="608">
        <f t="shared" si="1084"/>
        <v>0</v>
      </c>
      <c r="BS193" s="608">
        <f t="shared" si="1084"/>
        <v>0</v>
      </c>
      <c r="BT193" s="610">
        <f t="shared" si="1085"/>
        <v>0</v>
      </c>
      <c r="BU193" s="621"/>
      <c r="BV193" s="607">
        <f t="shared" si="1086"/>
        <v>0</v>
      </c>
      <c r="BW193" s="608">
        <f t="shared" si="1086"/>
        <v>0</v>
      </c>
      <c r="BX193" s="608">
        <f t="shared" si="1086"/>
        <v>0</v>
      </c>
      <c r="BY193" s="608">
        <f t="shared" si="1086"/>
        <v>0</v>
      </c>
      <c r="BZ193" s="608">
        <f t="shared" si="1086"/>
        <v>0</v>
      </c>
      <c r="CA193" s="608">
        <f t="shared" si="1086"/>
        <v>0</v>
      </c>
      <c r="CB193" s="608">
        <f t="shared" si="1086"/>
        <v>0</v>
      </c>
      <c r="CC193" s="608">
        <f t="shared" si="1086"/>
        <v>0</v>
      </c>
      <c r="CD193" s="608">
        <f t="shared" si="1086"/>
        <v>0</v>
      </c>
      <c r="CE193" s="608">
        <f t="shared" si="1086"/>
        <v>0</v>
      </c>
      <c r="CF193" s="608">
        <f t="shared" si="1086"/>
        <v>0</v>
      </c>
      <c r="CG193" s="608">
        <f t="shared" si="1086"/>
        <v>0</v>
      </c>
      <c r="CH193" s="610">
        <f t="shared" si="1087"/>
        <v>0</v>
      </c>
      <c r="CI193" s="611"/>
      <c r="CJ193" s="607">
        <f t="shared" si="1088"/>
        <v>0</v>
      </c>
      <c r="CK193" s="608">
        <f t="shared" si="1088"/>
        <v>0</v>
      </c>
      <c r="CL193" s="608">
        <f t="shared" si="1088"/>
        <v>0</v>
      </c>
      <c r="CM193" s="608">
        <f t="shared" si="1088"/>
        <v>0</v>
      </c>
      <c r="CN193" s="608">
        <f t="shared" si="1088"/>
        <v>0</v>
      </c>
      <c r="CO193" s="608">
        <f t="shared" si="1088"/>
        <v>0</v>
      </c>
      <c r="CP193" s="608">
        <f t="shared" si="1088"/>
        <v>0</v>
      </c>
      <c r="CQ193" s="608">
        <f t="shared" si="1088"/>
        <v>0</v>
      </c>
      <c r="CR193" s="608">
        <f t="shared" si="1088"/>
        <v>0</v>
      </c>
      <c r="CS193" s="608">
        <f t="shared" si="1088"/>
        <v>0</v>
      </c>
      <c r="CT193" s="608">
        <f t="shared" si="1088"/>
        <v>0</v>
      </c>
      <c r="CU193" s="608">
        <f t="shared" si="1088"/>
        <v>0</v>
      </c>
      <c r="CV193" s="610">
        <f t="shared" si="1089"/>
        <v>0</v>
      </c>
      <c r="CW193" s="611"/>
      <c r="CX193" s="607">
        <f t="shared" si="1090"/>
        <v>0</v>
      </c>
      <c r="CY193" s="608">
        <f t="shared" si="1090"/>
        <v>0</v>
      </c>
      <c r="CZ193" s="608">
        <f t="shared" si="1090"/>
        <v>0</v>
      </c>
      <c r="DA193" s="608">
        <f t="shared" si="1090"/>
        <v>0</v>
      </c>
      <c r="DB193" s="608">
        <f t="shared" si="1090"/>
        <v>0</v>
      </c>
      <c r="DC193" s="608">
        <f t="shared" si="1090"/>
        <v>0</v>
      </c>
      <c r="DD193" s="608">
        <f t="shared" si="1090"/>
        <v>0</v>
      </c>
      <c r="DE193" s="608">
        <f t="shared" si="1090"/>
        <v>0</v>
      </c>
      <c r="DF193" s="608">
        <f t="shared" si="1090"/>
        <v>0</v>
      </c>
      <c r="DG193" s="608">
        <f t="shared" si="1090"/>
        <v>0</v>
      </c>
      <c r="DH193" s="608">
        <f t="shared" si="1090"/>
        <v>0</v>
      </c>
      <c r="DI193" s="608">
        <f t="shared" si="1090"/>
        <v>0</v>
      </c>
      <c r="DJ193" s="610">
        <f t="shared" si="1091"/>
        <v>0</v>
      </c>
      <c r="DK193" s="611"/>
      <c r="DL193" s="607">
        <f t="shared" si="1092"/>
        <v>0</v>
      </c>
      <c r="DM193" s="608">
        <f t="shared" si="1092"/>
        <v>0</v>
      </c>
      <c r="DN193" s="608">
        <f t="shared" si="1092"/>
        <v>0</v>
      </c>
      <c r="DO193" s="608">
        <f t="shared" si="1092"/>
        <v>0</v>
      </c>
      <c r="DP193" s="608">
        <f t="shared" si="1092"/>
        <v>0</v>
      </c>
      <c r="DQ193" s="608">
        <f t="shared" si="1092"/>
        <v>0</v>
      </c>
      <c r="DR193" s="608">
        <f t="shared" si="1092"/>
        <v>0</v>
      </c>
      <c r="DS193" s="608">
        <f t="shared" si="1092"/>
        <v>0</v>
      </c>
      <c r="DT193" s="608">
        <f t="shared" si="1092"/>
        <v>0</v>
      </c>
      <c r="DU193" s="608">
        <f t="shared" si="1092"/>
        <v>0</v>
      </c>
      <c r="DV193" s="608">
        <f t="shared" si="1092"/>
        <v>0</v>
      </c>
      <c r="DW193" s="608">
        <f t="shared" si="1092"/>
        <v>0</v>
      </c>
      <c r="DX193" s="610">
        <f t="shared" si="1093"/>
        <v>0</v>
      </c>
      <c r="DY193" s="611"/>
      <c r="DZ193" s="607">
        <f t="shared" si="1094"/>
        <v>0</v>
      </c>
      <c r="EA193" s="608">
        <f t="shared" si="1094"/>
        <v>0</v>
      </c>
      <c r="EB193" s="608">
        <f t="shared" si="1094"/>
        <v>0</v>
      </c>
      <c r="EC193" s="608">
        <f t="shared" si="1094"/>
        <v>0</v>
      </c>
      <c r="ED193" s="608">
        <f t="shared" si="1094"/>
        <v>0</v>
      </c>
      <c r="EE193" s="608">
        <f t="shared" si="1094"/>
        <v>0</v>
      </c>
      <c r="EF193" s="608">
        <f t="shared" si="1094"/>
        <v>0</v>
      </c>
      <c r="EG193" s="608">
        <f t="shared" si="1094"/>
        <v>0</v>
      </c>
      <c r="EH193" s="608">
        <f t="shared" si="1094"/>
        <v>0</v>
      </c>
      <c r="EI193" s="608">
        <f t="shared" si="1094"/>
        <v>0</v>
      </c>
      <c r="EJ193" s="608">
        <f t="shared" si="1094"/>
        <v>0</v>
      </c>
      <c r="EK193" s="608">
        <f t="shared" si="1094"/>
        <v>0</v>
      </c>
      <c r="EL193" s="610">
        <f t="shared" si="1095"/>
        <v>0</v>
      </c>
      <c r="EM193" s="611"/>
      <c r="EN193" s="607">
        <f t="shared" si="1096"/>
        <v>0</v>
      </c>
      <c r="EO193" s="608">
        <f t="shared" si="1096"/>
        <v>0</v>
      </c>
      <c r="EP193" s="608">
        <f t="shared" si="1096"/>
        <v>0</v>
      </c>
      <c r="EQ193" s="608">
        <f t="shared" si="1096"/>
        <v>0</v>
      </c>
      <c r="ER193" s="608">
        <f t="shared" si="1096"/>
        <v>0</v>
      </c>
      <c r="ES193" s="608">
        <f t="shared" si="1096"/>
        <v>0</v>
      </c>
      <c r="ET193" s="608">
        <f t="shared" si="1096"/>
        <v>0</v>
      </c>
      <c r="EU193" s="608">
        <f t="shared" si="1096"/>
        <v>0</v>
      </c>
      <c r="EV193" s="608">
        <f t="shared" si="1096"/>
        <v>0</v>
      </c>
      <c r="EW193" s="608">
        <f t="shared" si="1096"/>
        <v>0</v>
      </c>
      <c r="EX193" s="608">
        <f t="shared" si="1096"/>
        <v>0</v>
      </c>
      <c r="EY193" s="608">
        <f t="shared" si="1096"/>
        <v>0</v>
      </c>
      <c r="EZ193" s="610">
        <f t="shared" si="1097"/>
        <v>0</v>
      </c>
      <c r="FA193" s="611"/>
      <c r="FB193" s="607">
        <f t="shared" si="1098"/>
        <v>0</v>
      </c>
      <c r="FC193" s="608">
        <f t="shared" si="1098"/>
        <v>0</v>
      </c>
      <c r="FD193" s="608">
        <f t="shared" si="1098"/>
        <v>0</v>
      </c>
      <c r="FE193" s="608">
        <f t="shared" si="1098"/>
        <v>0</v>
      </c>
      <c r="FF193" s="608">
        <f t="shared" si="1098"/>
        <v>0</v>
      </c>
      <c r="FG193" s="608">
        <f t="shared" si="1098"/>
        <v>0</v>
      </c>
      <c r="FH193" s="608">
        <f t="shared" si="1098"/>
        <v>0</v>
      </c>
      <c r="FI193" s="608">
        <f t="shared" si="1098"/>
        <v>0</v>
      </c>
      <c r="FJ193" s="608">
        <f t="shared" si="1098"/>
        <v>0</v>
      </c>
      <c r="FK193" s="608">
        <f t="shared" si="1098"/>
        <v>0</v>
      </c>
      <c r="FL193" s="608">
        <f t="shared" si="1098"/>
        <v>0</v>
      </c>
      <c r="FM193" s="608">
        <f t="shared" si="1098"/>
        <v>0</v>
      </c>
      <c r="FN193" s="610">
        <f t="shared" si="1099"/>
        <v>0</v>
      </c>
      <c r="FO193" s="611"/>
      <c r="FP193" s="607">
        <f t="shared" si="1100"/>
        <v>0</v>
      </c>
      <c r="FQ193" s="608">
        <f t="shared" si="1100"/>
        <v>0</v>
      </c>
      <c r="FR193" s="608">
        <f t="shared" si="1100"/>
        <v>0</v>
      </c>
      <c r="FS193" s="608">
        <f t="shared" si="1100"/>
        <v>0</v>
      </c>
      <c r="FT193" s="608">
        <f t="shared" si="1100"/>
        <v>0</v>
      </c>
      <c r="FU193" s="608">
        <f t="shared" si="1100"/>
        <v>0</v>
      </c>
      <c r="FV193" s="608">
        <f t="shared" si="1100"/>
        <v>0</v>
      </c>
      <c r="FW193" s="608">
        <f t="shared" si="1100"/>
        <v>0</v>
      </c>
      <c r="FX193" s="608">
        <f t="shared" si="1100"/>
        <v>0</v>
      </c>
      <c r="FY193" s="608">
        <f t="shared" si="1100"/>
        <v>0</v>
      </c>
      <c r="FZ193" s="608">
        <f t="shared" si="1100"/>
        <v>0</v>
      </c>
      <c r="GA193" s="608">
        <f t="shared" si="1100"/>
        <v>0</v>
      </c>
      <c r="GB193" s="610">
        <f t="shared" si="1101"/>
        <v>0</v>
      </c>
      <c r="GC193" s="611"/>
      <c r="GD193" s="607">
        <f t="shared" si="1102"/>
        <v>0</v>
      </c>
      <c r="GE193" s="608">
        <f t="shared" si="1102"/>
        <v>0</v>
      </c>
      <c r="GF193" s="608">
        <f t="shared" si="1102"/>
        <v>0</v>
      </c>
      <c r="GG193" s="608">
        <f t="shared" si="1102"/>
        <v>0</v>
      </c>
      <c r="GH193" s="608">
        <f t="shared" si="1102"/>
        <v>0</v>
      </c>
      <c r="GI193" s="608">
        <f t="shared" si="1102"/>
        <v>0</v>
      </c>
      <c r="GJ193" s="608">
        <f t="shared" si="1102"/>
        <v>0</v>
      </c>
      <c r="GK193" s="608">
        <f t="shared" si="1102"/>
        <v>0</v>
      </c>
      <c r="GL193" s="608">
        <f t="shared" si="1102"/>
        <v>0</v>
      </c>
      <c r="GM193" s="608">
        <f t="shared" si="1102"/>
        <v>0</v>
      </c>
      <c r="GN193" s="608">
        <f t="shared" si="1102"/>
        <v>0</v>
      </c>
      <c r="GO193" s="608">
        <f t="shared" si="1102"/>
        <v>0</v>
      </c>
      <c r="GP193" s="610">
        <f t="shared" si="1103"/>
        <v>0</v>
      </c>
      <c r="GQ193" s="611"/>
      <c r="GR193" s="607">
        <f t="shared" si="1104"/>
        <v>0</v>
      </c>
      <c r="GS193" s="608">
        <f t="shared" si="1104"/>
        <v>0</v>
      </c>
      <c r="GT193" s="608">
        <f t="shared" si="1104"/>
        <v>0</v>
      </c>
      <c r="GU193" s="608">
        <f t="shared" si="1104"/>
        <v>0</v>
      </c>
      <c r="GV193" s="608">
        <f t="shared" si="1104"/>
        <v>0</v>
      </c>
      <c r="GW193" s="608">
        <f t="shared" si="1104"/>
        <v>0</v>
      </c>
      <c r="GX193" s="608">
        <f t="shared" si="1104"/>
        <v>0</v>
      </c>
      <c r="GY193" s="608">
        <f t="shared" si="1104"/>
        <v>0</v>
      </c>
      <c r="GZ193" s="608">
        <f t="shared" si="1104"/>
        <v>0</v>
      </c>
      <c r="HA193" s="608">
        <f t="shared" si="1104"/>
        <v>0</v>
      </c>
      <c r="HB193" s="608">
        <f t="shared" si="1104"/>
        <v>0</v>
      </c>
      <c r="HC193" s="608">
        <f t="shared" si="1104"/>
        <v>0</v>
      </c>
      <c r="HD193" s="610">
        <f t="shared" si="1105"/>
        <v>0</v>
      </c>
      <c r="HE193" s="611"/>
      <c r="HF193" s="607">
        <f t="shared" si="1106"/>
        <v>0</v>
      </c>
      <c r="HG193" s="608">
        <f t="shared" si="1106"/>
        <v>0</v>
      </c>
      <c r="HH193" s="608">
        <f t="shared" si="1106"/>
        <v>0</v>
      </c>
      <c r="HI193" s="608">
        <f t="shared" si="1106"/>
        <v>0</v>
      </c>
      <c r="HJ193" s="608">
        <f t="shared" si="1106"/>
        <v>0</v>
      </c>
      <c r="HK193" s="608">
        <f t="shared" si="1106"/>
        <v>0</v>
      </c>
      <c r="HL193" s="608">
        <f t="shared" si="1106"/>
        <v>0</v>
      </c>
      <c r="HM193" s="608">
        <f t="shared" si="1106"/>
        <v>0</v>
      </c>
      <c r="HN193" s="608">
        <f t="shared" si="1106"/>
        <v>0</v>
      </c>
      <c r="HO193" s="608">
        <f t="shared" si="1106"/>
        <v>0</v>
      </c>
      <c r="HP193" s="608">
        <f t="shared" si="1106"/>
        <v>0</v>
      </c>
      <c r="HQ193" s="608">
        <f t="shared" si="1106"/>
        <v>0</v>
      </c>
      <c r="HR193" s="610">
        <f t="shared" si="1107"/>
        <v>0</v>
      </c>
      <c r="HS193" s="611"/>
      <c r="HT193" s="607">
        <f t="shared" si="1108"/>
        <v>0</v>
      </c>
      <c r="HU193" s="608">
        <f t="shared" si="1108"/>
        <v>0</v>
      </c>
      <c r="HV193" s="608">
        <f t="shared" si="1108"/>
        <v>0</v>
      </c>
      <c r="HW193" s="608">
        <f t="shared" si="1108"/>
        <v>0</v>
      </c>
      <c r="HX193" s="608">
        <f t="shared" si="1108"/>
        <v>0</v>
      </c>
      <c r="HY193" s="608">
        <f t="shared" si="1108"/>
        <v>0</v>
      </c>
      <c r="HZ193" s="608">
        <f t="shared" si="1108"/>
        <v>0</v>
      </c>
      <c r="IA193" s="608">
        <f t="shared" si="1108"/>
        <v>0</v>
      </c>
      <c r="IB193" s="608">
        <f t="shared" si="1108"/>
        <v>0</v>
      </c>
      <c r="IC193" s="608">
        <f t="shared" si="1108"/>
        <v>0</v>
      </c>
      <c r="ID193" s="608">
        <f t="shared" si="1108"/>
        <v>0</v>
      </c>
      <c r="IE193" s="608">
        <f t="shared" si="1108"/>
        <v>0</v>
      </c>
      <c r="IF193" s="610">
        <f t="shared" si="1109"/>
        <v>0</v>
      </c>
      <c r="IG193" s="611"/>
      <c r="IH193" s="607">
        <f t="shared" si="1110"/>
        <v>0</v>
      </c>
      <c r="II193" s="608">
        <f t="shared" si="1110"/>
        <v>0</v>
      </c>
      <c r="IJ193" s="608">
        <f t="shared" si="1110"/>
        <v>0</v>
      </c>
      <c r="IK193" s="608">
        <f t="shared" si="1110"/>
        <v>0</v>
      </c>
      <c r="IL193" s="608">
        <f t="shared" si="1110"/>
        <v>0</v>
      </c>
      <c r="IM193" s="608">
        <f t="shared" si="1110"/>
        <v>0</v>
      </c>
      <c r="IN193" s="608">
        <f t="shared" si="1110"/>
        <v>0</v>
      </c>
      <c r="IO193" s="608">
        <f t="shared" si="1110"/>
        <v>0</v>
      </c>
      <c r="IP193" s="608">
        <f t="shared" si="1110"/>
        <v>0</v>
      </c>
      <c r="IQ193" s="608">
        <f t="shared" si="1110"/>
        <v>0</v>
      </c>
      <c r="IR193" s="608">
        <f t="shared" si="1110"/>
        <v>0</v>
      </c>
      <c r="IS193" s="608">
        <f t="shared" si="1110"/>
        <v>0</v>
      </c>
      <c r="IT193" s="610">
        <f t="shared" si="1111"/>
        <v>0</v>
      </c>
      <c r="IU193" s="611"/>
      <c r="IV193" s="607">
        <f t="shared" si="1112"/>
        <v>0</v>
      </c>
      <c r="IW193" s="608">
        <f t="shared" si="1112"/>
        <v>0</v>
      </c>
      <c r="IX193" s="608">
        <f t="shared" si="1112"/>
        <v>0</v>
      </c>
      <c r="IY193" s="608">
        <f t="shared" si="1112"/>
        <v>0</v>
      </c>
      <c r="IZ193" s="608">
        <f t="shared" si="1112"/>
        <v>0</v>
      </c>
      <c r="JA193" s="608">
        <f t="shared" si="1112"/>
        <v>0</v>
      </c>
      <c r="JB193" s="608">
        <f t="shared" si="1112"/>
        <v>0</v>
      </c>
      <c r="JC193" s="608">
        <f t="shared" si="1112"/>
        <v>0</v>
      </c>
      <c r="JD193" s="608">
        <f t="shared" si="1112"/>
        <v>0</v>
      </c>
      <c r="JE193" s="608">
        <f t="shared" si="1112"/>
        <v>0</v>
      </c>
      <c r="JF193" s="608">
        <f t="shared" si="1112"/>
        <v>0</v>
      </c>
      <c r="JG193" s="608">
        <f t="shared" si="1112"/>
        <v>0</v>
      </c>
      <c r="JH193" s="610">
        <f t="shared" si="1113"/>
        <v>0</v>
      </c>
      <c r="JI193" s="611"/>
      <c r="JJ193" s="607">
        <f t="shared" si="1114"/>
        <v>0</v>
      </c>
      <c r="JK193" s="608">
        <f t="shared" si="1114"/>
        <v>0</v>
      </c>
      <c r="JL193" s="608">
        <f t="shared" si="1114"/>
        <v>0</v>
      </c>
      <c r="JM193" s="608">
        <f t="shared" si="1114"/>
        <v>0</v>
      </c>
      <c r="JN193" s="608">
        <f t="shared" si="1114"/>
        <v>0</v>
      </c>
      <c r="JO193" s="608">
        <f t="shared" si="1114"/>
        <v>0</v>
      </c>
      <c r="JP193" s="608">
        <f t="shared" si="1114"/>
        <v>0</v>
      </c>
      <c r="JQ193" s="608">
        <f t="shared" si="1114"/>
        <v>0</v>
      </c>
      <c r="JR193" s="608">
        <f t="shared" si="1114"/>
        <v>0</v>
      </c>
      <c r="JS193" s="608">
        <f t="shared" si="1114"/>
        <v>0</v>
      </c>
      <c r="JT193" s="608">
        <f t="shared" si="1114"/>
        <v>0</v>
      </c>
      <c r="JU193" s="608">
        <f t="shared" si="1114"/>
        <v>0</v>
      </c>
      <c r="JV193" s="610">
        <f t="shared" si="1115"/>
        <v>0</v>
      </c>
      <c r="JW193" s="611"/>
      <c r="JX193" s="607">
        <f t="shared" si="1116"/>
        <v>0</v>
      </c>
      <c r="JY193" s="608">
        <f t="shared" si="1116"/>
        <v>0</v>
      </c>
      <c r="JZ193" s="608">
        <f t="shared" si="1116"/>
        <v>0</v>
      </c>
      <c r="KA193" s="608">
        <f t="shared" si="1116"/>
        <v>0</v>
      </c>
      <c r="KB193" s="608">
        <f t="shared" si="1116"/>
        <v>0</v>
      </c>
      <c r="KC193" s="608">
        <f t="shared" si="1116"/>
        <v>0</v>
      </c>
      <c r="KD193" s="608">
        <f t="shared" si="1116"/>
        <v>0</v>
      </c>
      <c r="KE193" s="608">
        <f t="shared" si="1116"/>
        <v>0</v>
      </c>
      <c r="KF193" s="608">
        <f t="shared" si="1116"/>
        <v>0</v>
      </c>
      <c r="KG193" s="608">
        <f t="shared" si="1116"/>
        <v>0</v>
      </c>
      <c r="KH193" s="608">
        <f t="shared" si="1116"/>
        <v>0</v>
      </c>
      <c r="KI193" s="608">
        <f t="shared" si="1116"/>
        <v>0</v>
      </c>
      <c r="KJ193" s="610">
        <f t="shared" si="1117"/>
        <v>0</v>
      </c>
      <c r="KK193" s="611"/>
      <c r="KL193" s="607">
        <f t="shared" si="1118"/>
        <v>7361.88</v>
      </c>
      <c r="KM193" s="608">
        <f t="shared" si="1118"/>
        <v>0</v>
      </c>
      <c r="KN193" s="608">
        <f t="shared" si="1118"/>
        <v>0</v>
      </c>
      <c r="KO193" s="608">
        <f t="shared" si="1118"/>
        <v>0</v>
      </c>
      <c r="KP193" s="608">
        <f t="shared" si="1118"/>
        <v>0</v>
      </c>
      <c r="KQ193" s="608">
        <f t="shared" si="1118"/>
        <v>0</v>
      </c>
      <c r="KR193" s="608">
        <f t="shared" si="1118"/>
        <v>0</v>
      </c>
      <c r="KS193" s="608">
        <f t="shared" si="1118"/>
        <v>0</v>
      </c>
      <c r="KT193" s="608">
        <f t="shared" si="1118"/>
        <v>0</v>
      </c>
      <c r="KU193" s="608">
        <f t="shared" si="1118"/>
        <v>0</v>
      </c>
      <c r="KV193" s="608">
        <f t="shared" si="1118"/>
        <v>0</v>
      </c>
      <c r="KW193" s="608">
        <f t="shared" si="1118"/>
        <v>0</v>
      </c>
      <c r="KX193" s="610">
        <f t="shared" si="1119"/>
        <v>7361.88</v>
      </c>
      <c r="KY193" s="611"/>
      <c r="KZ193" s="607">
        <f t="shared" si="1120"/>
        <v>0</v>
      </c>
      <c r="LA193" s="608">
        <f t="shared" si="1120"/>
        <v>0</v>
      </c>
      <c r="LB193" s="608">
        <f t="shared" si="1120"/>
        <v>0</v>
      </c>
      <c r="LC193" s="608">
        <f t="shared" si="1120"/>
        <v>0</v>
      </c>
      <c r="LD193" s="608">
        <f t="shared" si="1120"/>
        <v>0</v>
      </c>
      <c r="LE193" s="608">
        <f t="shared" si="1120"/>
        <v>0</v>
      </c>
      <c r="LF193" s="608">
        <f t="shared" si="1120"/>
        <v>0</v>
      </c>
      <c r="LG193" s="608">
        <f t="shared" si="1120"/>
        <v>0</v>
      </c>
      <c r="LH193" s="608">
        <f t="shared" si="1120"/>
        <v>0</v>
      </c>
      <c r="LI193" s="608">
        <f t="shared" si="1120"/>
        <v>0</v>
      </c>
      <c r="LJ193" s="608">
        <f t="shared" si="1120"/>
        <v>0</v>
      </c>
      <c r="LK193" s="608">
        <f t="shared" si="1120"/>
        <v>0</v>
      </c>
      <c r="LL193" s="610">
        <f t="shared" si="1121"/>
        <v>0</v>
      </c>
      <c r="LM193" s="611"/>
      <c r="LN193" s="607">
        <f t="shared" si="1122"/>
        <v>0</v>
      </c>
      <c r="LO193" s="608">
        <f t="shared" si="1122"/>
        <v>0</v>
      </c>
      <c r="LP193" s="608">
        <f t="shared" si="1122"/>
        <v>0</v>
      </c>
      <c r="LQ193" s="608">
        <f t="shared" si="1122"/>
        <v>0</v>
      </c>
      <c r="LR193" s="608">
        <f t="shared" si="1122"/>
        <v>0</v>
      </c>
      <c r="LS193" s="608">
        <f t="shared" si="1122"/>
        <v>0</v>
      </c>
      <c r="LT193" s="608">
        <f t="shared" si="1122"/>
        <v>0</v>
      </c>
      <c r="LU193" s="608">
        <f t="shared" si="1122"/>
        <v>0</v>
      </c>
      <c r="LV193" s="608">
        <f t="shared" si="1122"/>
        <v>0</v>
      </c>
      <c r="LW193" s="608">
        <f t="shared" si="1122"/>
        <v>0</v>
      </c>
      <c r="LX193" s="608">
        <f t="shared" si="1122"/>
        <v>0</v>
      </c>
      <c r="LY193" s="608">
        <f t="shared" si="1122"/>
        <v>0</v>
      </c>
      <c r="LZ193" s="610">
        <f t="shared" si="1123"/>
        <v>0</v>
      </c>
      <c r="MA193" s="611"/>
      <c r="MB193" s="607">
        <f t="shared" si="1124"/>
        <v>0</v>
      </c>
      <c r="MC193" s="608">
        <f t="shared" si="1124"/>
        <v>0</v>
      </c>
      <c r="MD193" s="608">
        <f t="shared" si="1124"/>
        <v>0</v>
      </c>
      <c r="ME193" s="608">
        <f t="shared" si="1124"/>
        <v>0</v>
      </c>
      <c r="MF193" s="608">
        <f t="shared" si="1124"/>
        <v>0</v>
      </c>
      <c r="MG193" s="608">
        <f t="shared" si="1124"/>
        <v>0</v>
      </c>
      <c r="MH193" s="608">
        <f t="shared" si="1124"/>
        <v>0</v>
      </c>
      <c r="MI193" s="608">
        <f t="shared" si="1124"/>
        <v>0</v>
      </c>
      <c r="MJ193" s="608">
        <f t="shared" si="1124"/>
        <v>0</v>
      </c>
      <c r="MK193" s="608">
        <f t="shared" si="1124"/>
        <v>0</v>
      </c>
      <c r="ML193" s="608">
        <f t="shared" si="1124"/>
        <v>0</v>
      </c>
      <c r="MM193" s="608">
        <f t="shared" si="1124"/>
        <v>0</v>
      </c>
      <c r="MN193" s="610">
        <f t="shared" si="1125"/>
        <v>0</v>
      </c>
      <c r="MO193" s="611"/>
      <c r="MP193" s="607">
        <f t="shared" si="1126"/>
        <v>0</v>
      </c>
      <c r="MQ193" s="608">
        <f t="shared" si="1126"/>
        <v>0</v>
      </c>
      <c r="MR193" s="608">
        <f t="shared" si="1126"/>
        <v>0</v>
      </c>
      <c r="MS193" s="608">
        <f t="shared" si="1126"/>
        <v>0</v>
      </c>
      <c r="MT193" s="608">
        <f t="shared" si="1126"/>
        <v>0</v>
      </c>
      <c r="MU193" s="608">
        <f t="shared" si="1126"/>
        <v>0</v>
      </c>
      <c r="MV193" s="608">
        <f t="shared" si="1126"/>
        <v>0</v>
      </c>
      <c r="MW193" s="608">
        <f t="shared" si="1126"/>
        <v>0</v>
      </c>
      <c r="MX193" s="608">
        <f t="shared" si="1126"/>
        <v>0</v>
      </c>
      <c r="MY193" s="608">
        <f t="shared" si="1126"/>
        <v>0</v>
      </c>
      <c r="MZ193" s="608">
        <f t="shared" si="1126"/>
        <v>0</v>
      </c>
      <c r="NA193" s="608">
        <f t="shared" si="1126"/>
        <v>0</v>
      </c>
      <c r="NB193" s="610">
        <f t="shared" si="1127"/>
        <v>0</v>
      </c>
      <c r="NC193" s="611"/>
      <c r="ND193" s="607">
        <f t="shared" si="1128"/>
        <v>0</v>
      </c>
      <c r="NE193" s="608">
        <f t="shared" si="1128"/>
        <v>0</v>
      </c>
      <c r="NF193" s="608">
        <f t="shared" si="1128"/>
        <v>0</v>
      </c>
      <c r="NG193" s="608">
        <f t="shared" si="1128"/>
        <v>0</v>
      </c>
      <c r="NH193" s="608">
        <f t="shared" si="1128"/>
        <v>0</v>
      </c>
      <c r="NI193" s="608">
        <f t="shared" si="1128"/>
        <v>0</v>
      </c>
      <c r="NJ193" s="608">
        <f t="shared" si="1128"/>
        <v>0</v>
      </c>
      <c r="NK193" s="608">
        <f t="shared" si="1128"/>
        <v>0</v>
      </c>
      <c r="NL193" s="608">
        <f t="shared" si="1128"/>
        <v>0</v>
      </c>
      <c r="NM193" s="608">
        <f t="shared" si="1128"/>
        <v>0</v>
      </c>
      <c r="NN193" s="608">
        <f t="shared" si="1128"/>
        <v>0</v>
      </c>
      <c r="NO193" s="608">
        <f t="shared" si="1128"/>
        <v>0</v>
      </c>
      <c r="NP193" s="610">
        <f t="shared" si="1129"/>
        <v>0</v>
      </c>
      <c r="NQ193" s="611"/>
      <c r="NR193" s="607">
        <f t="shared" si="1130"/>
        <v>0</v>
      </c>
      <c r="NS193" s="608">
        <f t="shared" si="1130"/>
        <v>0</v>
      </c>
      <c r="NT193" s="608">
        <f t="shared" si="1130"/>
        <v>0</v>
      </c>
      <c r="NU193" s="608">
        <f t="shared" si="1130"/>
        <v>0</v>
      </c>
      <c r="NV193" s="608">
        <f t="shared" si="1130"/>
        <v>0</v>
      </c>
      <c r="NW193" s="608">
        <f t="shared" si="1130"/>
        <v>0</v>
      </c>
      <c r="NX193" s="608">
        <f t="shared" si="1130"/>
        <v>0</v>
      </c>
      <c r="NY193" s="608">
        <f t="shared" si="1130"/>
        <v>0</v>
      </c>
      <c r="NZ193" s="608">
        <f t="shared" si="1130"/>
        <v>0</v>
      </c>
      <c r="OA193" s="608">
        <f t="shared" si="1130"/>
        <v>0</v>
      </c>
      <c r="OB193" s="608">
        <f t="shared" si="1130"/>
        <v>0</v>
      </c>
      <c r="OC193" s="608">
        <f t="shared" si="1130"/>
        <v>0</v>
      </c>
      <c r="OD193" s="610">
        <f t="shared" si="1131"/>
        <v>0</v>
      </c>
      <c r="OE193" s="611"/>
      <c r="OF193" s="607">
        <f t="shared" si="1132"/>
        <v>0</v>
      </c>
      <c r="OG193" s="608">
        <f t="shared" si="1132"/>
        <v>0</v>
      </c>
      <c r="OH193" s="608">
        <f t="shared" si="1132"/>
        <v>0</v>
      </c>
      <c r="OI193" s="608">
        <f t="shared" si="1132"/>
        <v>0</v>
      </c>
      <c r="OJ193" s="608">
        <f t="shared" si="1132"/>
        <v>0</v>
      </c>
      <c r="OK193" s="608">
        <f t="shared" si="1132"/>
        <v>0</v>
      </c>
      <c r="OL193" s="608">
        <f t="shared" si="1132"/>
        <v>0</v>
      </c>
      <c r="OM193" s="608">
        <f t="shared" si="1132"/>
        <v>0</v>
      </c>
      <c r="ON193" s="608">
        <f t="shared" si="1132"/>
        <v>0</v>
      </c>
      <c r="OO193" s="608">
        <f t="shared" si="1132"/>
        <v>0</v>
      </c>
      <c r="OP193" s="608">
        <f t="shared" si="1132"/>
        <v>0</v>
      </c>
      <c r="OQ193" s="608">
        <f t="shared" si="1132"/>
        <v>0</v>
      </c>
      <c r="OR193" s="610">
        <f t="shared" si="1133"/>
        <v>0</v>
      </c>
      <c r="OS193" s="611"/>
      <c r="OT193" s="607">
        <f t="shared" si="1134"/>
        <v>0</v>
      </c>
      <c r="OU193" s="608">
        <f t="shared" si="1134"/>
        <v>0</v>
      </c>
      <c r="OV193" s="608">
        <f t="shared" si="1134"/>
        <v>0</v>
      </c>
      <c r="OW193" s="608">
        <f t="shared" si="1134"/>
        <v>0</v>
      </c>
      <c r="OX193" s="608">
        <f t="shared" si="1134"/>
        <v>0</v>
      </c>
      <c r="OY193" s="608">
        <f t="shared" si="1134"/>
        <v>0</v>
      </c>
      <c r="OZ193" s="608">
        <f t="shared" si="1134"/>
        <v>0</v>
      </c>
      <c r="PA193" s="608">
        <f t="shared" si="1134"/>
        <v>0</v>
      </c>
      <c r="PB193" s="608">
        <f t="shared" si="1134"/>
        <v>0</v>
      </c>
      <c r="PC193" s="608">
        <f t="shared" si="1134"/>
        <v>0</v>
      </c>
      <c r="PD193" s="608">
        <f t="shared" si="1134"/>
        <v>0</v>
      </c>
      <c r="PE193" s="608">
        <f t="shared" si="1134"/>
        <v>0</v>
      </c>
      <c r="PF193" s="610">
        <f t="shared" si="1135"/>
        <v>0</v>
      </c>
      <c r="PG193" s="611"/>
      <c r="PH193" s="607">
        <f t="shared" si="1136"/>
        <v>0</v>
      </c>
      <c r="PI193" s="608">
        <f t="shared" si="1136"/>
        <v>0</v>
      </c>
      <c r="PJ193" s="608">
        <f t="shared" si="1136"/>
        <v>0</v>
      </c>
      <c r="PK193" s="608">
        <f t="shared" si="1136"/>
        <v>0</v>
      </c>
      <c r="PL193" s="608">
        <f t="shared" si="1136"/>
        <v>0</v>
      </c>
      <c r="PM193" s="608">
        <f t="shared" si="1136"/>
        <v>0</v>
      </c>
      <c r="PN193" s="608">
        <f t="shared" si="1136"/>
        <v>0</v>
      </c>
      <c r="PO193" s="608">
        <f t="shared" si="1136"/>
        <v>0</v>
      </c>
      <c r="PP193" s="608">
        <f t="shared" si="1136"/>
        <v>0</v>
      </c>
      <c r="PQ193" s="608">
        <f t="shared" si="1136"/>
        <v>0</v>
      </c>
      <c r="PR193" s="608">
        <f t="shared" si="1136"/>
        <v>0</v>
      </c>
      <c r="PS193" s="608">
        <f t="shared" si="1136"/>
        <v>0</v>
      </c>
      <c r="PT193" s="610">
        <f t="shared" si="1137"/>
        <v>0</v>
      </c>
      <c r="PU193" s="611"/>
      <c r="PV193" s="610">
        <f t="shared" si="1138"/>
        <v>7361.88</v>
      </c>
      <c r="PW193" s="610">
        <f t="shared" si="1138"/>
        <v>0</v>
      </c>
      <c r="PX193" s="610">
        <f t="shared" si="1138"/>
        <v>0</v>
      </c>
      <c r="PY193" s="610">
        <f t="shared" si="1138"/>
        <v>0</v>
      </c>
      <c r="PZ193" s="610">
        <f t="shared" si="1138"/>
        <v>0</v>
      </c>
      <c r="QA193" s="610">
        <f t="shared" si="1138"/>
        <v>0</v>
      </c>
      <c r="QB193" s="610">
        <f t="shared" si="1138"/>
        <v>0</v>
      </c>
      <c r="QC193" s="610">
        <f t="shared" si="1138"/>
        <v>0</v>
      </c>
      <c r="QD193" s="610">
        <f t="shared" si="1138"/>
        <v>0</v>
      </c>
      <c r="QE193" s="610">
        <f t="shared" si="1138"/>
        <v>0</v>
      </c>
      <c r="QF193" s="610">
        <f t="shared" si="1138"/>
        <v>0</v>
      </c>
      <c r="QG193" s="610">
        <f t="shared" si="1138"/>
        <v>0</v>
      </c>
      <c r="QH193" s="610">
        <f t="shared" si="1139"/>
        <v>7361.88</v>
      </c>
    </row>
    <row r="194" spans="1:450" s="392" customFormat="1" x14ac:dyDescent="0.25">
      <c r="A194" s="589" t="s">
        <v>938</v>
      </c>
      <c r="B194" s="255" t="s">
        <v>105</v>
      </c>
      <c r="C194" s="313"/>
      <c r="D194" s="607">
        <f t="shared" si="1076"/>
        <v>171.38</v>
      </c>
      <c r="E194" s="608">
        <f t="shared" si="1076"/>
        <v>0</v>
      </c>
      <c r="F194" s="608">
        <f t="shared" si="1076"/>
        <v>0</v>
      </c>
      <c r="G194" s="608">
        <f t="shared" si="1076"/>
        <v>0</v>
      </c>
      <c r="H194" s="608">
        <f t="shared" si="1076"/>
        <v>0</v>
      </c>
      <c r="I194" s="608">
        <f t="shared" si="1076"/>
        <v>0</v>
      </c>
      <c r="J194" s="608">
        <f t="shared" si="1076"/>
        <v>0</v>
      </c>
      <c r="K194" s="608">
        <f t="shared" si="1076"/>
        <v>0</v>
      </c>
      <c r="L194" s="608">
        <f t="shared" si="1076"/>
        <v>0</v>
      </c>
      <c r="M194" s="608">
        <f t="shared" si="1076"/>
        <v>0</v>
      </c>
      <c r="N194" s="608">
        <f t="shared" si="1076"/>
        <v>0</v>
      </c>
      <c r="O194" s="608">
        <f t="shared" si="1076"/>
        <v>0</v>
      </c>
      <c r="P194" s="610">
        <f t="shared" si="1077"/>
        <v>171.38</v>
      </c>
      <c r="Q194" s="611"/>
      <c r="R194" s="607">
        <f t="shared" si="1078"/>
        <v>77.930000000000007</v>
      </c>
      <c r="S194" s="608">
        <f t="shared" si="1078"/>
        <v>0</v>
      </c>
      <c r="T194" s="608">
        <f t="shared" si="1078"/>
        <v>0</v>
      </c>
      <c r="U194" s="608">
        <f t="shared" si="1078"/>
        <v>0</v>
      </c>
      <c r="V194" s="608">
        <f t="shared" si="1078"/>
        <v>0</v>
      </c>
      <c r="W194" s="608">
        <f t="shared" si="1078"/>
        <v>0</v>
      </c>
      <c r="X194" s="608">
        <f t="shared" si="1078"/>
        <v>0</v>
      </c>
      <c r="Y194" s="608">
        <f t="shared" si="1078"/>
        <v>0</v>
      </c>
      <c r="Z194" s="608">
        <f t="shared" si="1078"/>
        <v>0</v>
      </c>
      <c r="AA194" s="608">
        <f t="shared" si="1078"/>
        <v>0</v>
      </c>
      <c r="AB194" s="608">
        <f t="shared" si="1078"/>
        <v>0</v>
      </c>
      <c r="AC194" s="608">
        <f t="shared" si="1078"/>
        <v>0</v>
      </c>
      <c r="AD194" s="610">
        <f t="shared" si="1079"/>
        <v>77.930000000000007</v>
      </c>
      <c r="AE194" s="611"/>
      <c r="AF194" s="607">
        <f t="shared" si="1080"/>
        <v>15.58</v>
      </c>
      <c r="AG194" s="608">
        <f t="shared" si="1080"/>
        <v>0</v>
      </c>
      <c r="AH194" s="608">
        <f t="shared" si="1080"/>
        <v>0</v>
      </c>
      <c r="AI194" s="608">
        <f t="shared" si="1080"/>
        <v>0</v>
      </c>
      <c r="AJ194" s="608">
        <f t="shared" si="1080"/>
        <v>0</v>
      </c>
      <c r="AK194" s="608">
        <f t="shared" si="1080"/>
        <v>0</v>
      </c>
      <c r="AL194" s="608">
        <f t="shared" si="1080"/>
        <v>0</v>
      </c>
      <c r="AM194" s="608">
        <f t="shared" si="1080"/>
        <v>0</v>
      </c>
      <c r="AN194" s="608">
        <f t="shared" si="1080"/>
        <v>0</v>
      </c>
      <c r="AO194" s="608">
        <f t="shared" si="1080"/>
        <v>0</v>
      </c>
      <c r="AP194" s="608">
        <f t="shared" si="1080"/>
        <v>0</v>
      </c>
      <c r="AQ194" s="608">
        <f t="shared" si="1080"/>
        <v>0</v>
      </c>
      <c r="AR194" s="610">
        <f t="shared" si="1081"/>
        <v>15.58</v>
      </c>
      <c r="AS194" s="611"/>
      <c r="AT194" s="607">
        <f t="shared" si="1082"/>
        <v>171.38</v>
      </c>
      <c r="AU194" s="608">
        <f t="shared" si="1082"/>
        <v>0</v>
      </c>
      <c r="AV194" s="608">
        <f t="shared" si="1082"/>
        <v>0</v>
      </c>
      <c r="AW194" s="608">
        <f t="shared" si="1082"/>
        <v>0</v>
      </c>
      <c r="AX194" s="608">
        <f t="shared" si="1082"/>
        <v>0</v>
      </c>
      <c r="AY194" s="608">
        <f t="shared" si="1082"/>
        <v>0</v>
      </c>
      <c r="AZ194" s="608">
        <f t="shared" si="1082"/>
        <v>0</v>
      </c>
      <c r="BA194" s="608">
        <f t="shared" si="1082"/>
        <v>0</v>
      </c>
      <c r="BB194" s="608">
        <f t="shared" si="1082"/>
        <v>0</v>
      </c>
      <c r="BC194" s="608">
        <f t="shared" si="1082"/>
        <v>0</v>
      </c>
      <c r="BD194" s="608">
        <f t="shared" si="1082"/>
        <v>0</v>
      </c>
      <c r="BE194" s="608">
        <f t="shared" si="1082"/>
        <v>0</v>
      </c>
      <c r="BF194" s="610">
        <f t="shared" si="1083"/>
        <v>171.38</v>
      </c>
      <c r="BG194" s="611"/>
      <c r="BH194" s="607">
        <f t="shared" si="1084"/>
        <v>15.58</v>
      </c>
      <c r="BI194" s="608">
        <f t="shared" si="1084"/>
        <v>0</v>
      </c>
      <c r="BJ194" s="608">
        <f t="shared" si="1084"/>
        <v>0</v>
      </c>
      <c r="BK194" s="608">
        <f t="shared" si="1084"/>
        <v>0</v>
      </c>
      <c r="BL194" s="608">
        <f t="shared" si="1084"/>
        <v>0</v>
      </c>
      <c r="BM194" s="608">
        <f t="shared" si="1084"/>
        <v>0</v>
      </c>
      <c r="BN194" s="608">
        <f t="shared" si="1084"/>
        <v>0</v>
      </c>
      <c r="BO194" s="608">
        <f t="shared" si="1084"/>
        <v>0</v>
      </c>
      <c r="BP194" s="608">
        <f t="shared" si="1084"/>
        <v>0</v>
      </c>
      <c r="BQ194" s="608">
        <f t="shared" si="1084"/>
        <v>0</v>
      </c>
      <c r="BR194" s="608">
        <f t="shared" si="1084"/>
        <v>0</v>
      </c>
      <c r="BS194" s="608">
        <f t="shared" si="1084"/>
        <v>0</v>
      </c>
      <c r="BT194" s="610">
        <f t="shared" si="1085"/>
        <v>15.58</v>
      </c>
      <c r="BU194" s="621"/>
      <c r="BV194" s="607">
        <f t="shared" si="1086"/>
        <v>467.47</v>
      </c>
      <c r="BW194" s="608">
        <f t="shared" si="1086"/>
        <v>0</v>
      </c>
      <c r="BX194" s="608">
        <f t="shared" si="1086"/>
        <v>0</v>
      </c>
      <c r="BY194" s="608">
        <f t="shared" si="1086"/>
        <v>0</v>
      </c>
      <c r="BZ194" s="608">
        <f t="shared" si="1086"/>
        <v>0</v>
      </c>
      <c r="CA194" s="608">
        <f t="shared" si="1086"/>
        <v>0</v>
      </c>
      <c r="CB194" s="608">
        <f t="shared" si="1086"/>
        <v>0</v>
      </c>
      <c r="CC194" s="608">
        <f t="shared" si="1086"/>
        <v>0</v>
      </c>
      <c r="CD194" s="608">
        <f t="shared" si="1086"/>
        <v>0</v>
      </c>
      <c r="CE194" s="608">
        <f t="shared" si="1086"/>
        <v>0</v>
      </c>
      <c r="CF194" s="608">
        <f t="shared" si="1086"/>
        <v>0</v>
      </c>
      <c r="CG194" s="608">
        <f t="shared" si="1086"/>
        <v>0</v>
      </c>
      <c r="CH194" s="610">
        <f t="shared" si="1087"/>
        <v>467.47</v>
      </c>
      <c r="CI194" s="611"/>
      <c r="CJ194" s="607">
        <f t="shared" si="1088"/>
        <v>46.73</v>
      </c>
      <c r="CK194" s="608">
        <f t="shared" si="1088"/>
        <v>0</v>
      </c>
      <c r="CL194" s="608">
        <f t="shared" si="1088"/>
        <v>0</v>
      </c>
      <c r="CM194" s="608">
        <f t="shared" si="1088"/>
        <v>0</v>
      </c>
      <c r="CN194" s="608">
        <f t="shared" si="1088"/>
        <v>0</v>
      </c>
      <c r="CO194" s="608">
        <f t="shared" si="1088"/>
        <v>0</v>
      </c>
      <c r="CP194" s="608">
        <f t="shared" si="1088"/>
        <v>0</v>
      </c>
      <c r="CQ194" s="608">
        <f t="shared" si="1088"/>
        <v>0</v>
      </c>
      <c r="CR194" s="608">
        <f t="shared" si="1088"/>
        <v>0</v>
      </c>
      <c r="CS194" s="608">
        <f t="shared" si="1088"/>
        <v>0</v>
      </c>
      <c r="CT194" s="608">
        <f t="shared" si="1088"/>
        <v>0</v>
      </c>
      <c r="CU194" s="608">
        <f t="shared" si="1088"/>
        <v>0</v>
      </c>
      <c r="CV194" s="610">
        <f t="shared" si="1089"/>
        <v>46.73</v>
      </c>
      <c r="CW194" s="611"/>
      <c r="CX194" s="607">
        <f t="shared" si="1090"/>
        <v>46.73</v>
      </c>
      <c r="CY194" s="608">
        <f t="shared" si="1090"/>
        <v>0</v>
      </c>
      <c r="CZ194" s="608">
        <f t="shared" si="1090"/>
        <v>0</v>
      </c>
      <c r="DA194" s="608">
        <f t="shared" si="1090"/>
        <v>0</v>
      </c>
      <c r="DB194" s="608">
        <f t="shared" si="1090"/>
        <v>0</v>
      </c>
      <c r="DC194" s="608">
        <f t="shared" si="1090"/>
        <v>0</v>
      </c>
      <c r="DD194" s="608">
        <f t="shared" si="1090"/>
        <v>0</v>
      </c>
      <c r="DE194" s="608">
        <f t="shared" si="1090"/>
        <v>0</v>
      </c>
      <c r="DF194" s="608">
        <f t="shared" si="1090"/>
        <v>0</v>
      </c>
      <c r="DG194" s="608">
        <f t="shared" si="1090"/>
        <v>0</v>
      </c>
      <c r="DH194" s="608">
        <f t="shared" si="1090"/>
        <v>0</v>
      </c>
      <c r="DI194" s="608">
        <f t="shared" si="1090"/>
        <v>0</v>
      </c>
      <c r="DJ194" s="610">
        <f t="shared" si="1091"/>
        <v>46.73</v>
      </c>
      <c r="DK194" s="611"/>
      <c r="DL194" s="607">
        <f t="shared" si="1092"/>
        <v>31.16</v>
      </c>
      <c r="DM194" s="608">
        <f t="shared" si="1092"/>
        <v>0</v>
      </c>
      <c r="DN194" s="608">
        <f t="shared" si="1092"/>
        <v>0</v>
      </c>
      <c r="DO194" s="608">
        <f t="shared" si="1092"/>
        <v>0</v>
      </c>
      <c r="DP194" s="608">
        <f t="shared" si="1092"/>
        <v>0</v>
      </c>
      <c r="DQ194" s="608">
        <f t="shared" si="1092"/>
        <v>0</v>
      </c>
      <c r="DR194" s="608">
        <f t="shared" si="1092"/>
        <v>0</v>
      </c>
      <c r="DS194" s="608">
        <f t="shared" si="1092"/>
        <v>0</v>
      </c>
      <c r="DT194" s="608">
        <f t="shared" si="1092"/>
        <v>0</v>
      </c>
      <c r="DU194" s="608">
        <f t="shared" si="1092"/>
        <v>0</v>
      </c>
      <c r="DV194" s="608">
        <f t="shared" si="1092"/>
        <v>0</v>
      </c>
      <c r="DW194" s="608">
        <f t="shared" si="1092"/>
        <v>0</v>
      </c>
      <c r="DX194" s="610">
        <f t="shared" si="1093"/>
        <v>31.16</v>
      </c>
      <c r="DY194" s="611"/>
      <c r="DZ194" s="607">
        <f t="shared" si="1094"/>
        <v>233.72</v>
      </c>
      <c r="EA194" s="608">
        <f t="shared" si="1094"/>
        <v>0</v>
      </c>
      <c r="EB194" s="608">
        <f t="shared" si="1094"/>
        <v>0</v>
      </c>
      <c r="EC194" s="608">
        <f t="shared" si="1094"/>
        <v>0</v>
      </c>
      <c r="ED194" s="608">
        <f t="shared" si="1094"/>
        <v>0</v>
      </c>
      <c r="EE194" s="608">
        <f t="shared" si="1094"/>
        <v>0</v>
      </c>
      <c r="EF194" s="608">
        <f t="shared" si="1094"/>
        <v>0</v>
      </c>
      <c r="EG194" s="608">
        <f t="shared" si="1094"/>
        <v>0</v>
      </c>
      <c r="EH194" s="608">
        <f t="shared" si="1094"/>
        <v>0</v>
      </c>
      <c r="EI194" s="608">
        <f t="shared" si="1094"/>
        <v>0</v>
      </c>
      <c r="EJ194" s="608">
        <f t="shared" si="1094"/>
        <v>0</v>
      </c>
      <c r="EK194" s="608">
        <f t="shared" si="1094"/>
        <v>0</v>
      </c>
      <c r="EL194" s="610">
        <f t="shared" si="1095"/>
        <v>233.72</v>
      </c>
      <c r="EM194" s="611"/>
      <c r="EN194" s="607">
        <f t="shared" si="1096"/>
        <v>384.51</v>
      </c>
      <c r="EO194" s="608">
        <f t="shared" si="1096"/>
        <v>0</v>
      </c>
      <c r="EP194" s="608">
        <f t="shared" si="1096"/>
        <v>0</v>
      </c>
      <c r="EQ194" s="608">
        <f t="shared" si="1096"/>
        <v>0</v>
      </c>
      <c r="ER194" s="608">
        <f t="shared" si="1096"/>
        <v>0</v>
      </c>
      <c r="ES194" s="608">
        <f t="shared" si="1096"/>
        <v>0</v>
      </c>
      <c r="ET194" s="608">
        <f t="shared" si="1096"/>
        <v>0</v>
      </c>
      <c r="EU194" s="608">
        <f t="shared" si="1096"/>
        <v>0</v>
      </c>
      <c r="EV194" s="608">
        <f t="shared" si="1096"/>
        <v>0</v>
      </c>
      <c r="EW194" s="608">
        <f t="shared" si="1096"/>
        <v>0</v>
      </c>
      <c r="EX194" s="608">
        <f t="shared" si="1096"/>
        <v>0</v>
      </c>
      <c r="EY194" s="608">
        <f t="shared" si="1096"/>
        <v>0</v>
      </c>
      <c r="EZ194" s="610">
        <f t="shared" si="1097"/>
        <v>384.51</v>
      </c>
      <c r="FA194" s="611"/>
      <c r="FB194" s="607">
        <f t="shared" si="1098"/>
        <v>280.58</v>
      </c>
      <c r="FC194" s="608">
        <f t="shared" si="1098"/>
        <v>0</v>
      </c>
      <c r="FD194" s="608">
        <f t="shared" si="1098"/>
        <v>0</v>
      </c>
      <c r="FE194" s="608">
        <f t="shared" si="1098"/>
        <v>0</v>
      </c>
      <c r="FF194" s="608">
        <f t="shared" si="1098"/>
        <v>0</v>
      </c>
      <c r="FG194" s="608">
        <f t="shared" si="1098"/>
        <v>0</v>
      </c>
      <c r="FH194" s="608">
        <f t="shared" si="1098"/>
        <v>0</v>
      </c>
      <c r="FI194" s="608">
        <f t="shared" si="1098"/>
        <v>0</v>
      </c>
      <c r="FJ194" s="608">
        <f t="shared" si="1098"/>
        <v>0</v>
      </c>
      <c r="FK194" s="608">
        <f t="shared" si="1098"/>
        <v>0</v>
      </c>
      <c r="FL194" s="608">
        <f t="shared" si="1098"/>
        <v>0</v>
      </c>
      <c r="FM194" s="608">
        <f t="shared" si="1098"/>
        <v>0</v>
      </c>
      <c r="FN194" s="610">
        <f t="shared" si="1099"/>
        <v>280.58</v>
      </c>
      <c r="FO194" s="611"/>
      <c r="FP194" s="607">
        <f t="shared" si="1100"/>
        <v>264.88</v>
      </c>
      <c r="FQ194" s="608">
        <f t="shared" si="1100"/>
        <v>0</v>
      </c>
      <c r="FR194" s="608">
        <f t="shared" si="1100"/>
        <v>0</v>
      </c>
      <c r="FS194" s="608">
        <f t="shared" si="1100"/>
        <v>0</v>
      </c>
      <c r="FT194" s="608">
        <f t="shared" si="1100"/>
        <v>0</v>
      </c>
      <c r="FU194" s="608">
        <f t="shared" si="1100"/>
        <v>0</v>
      </c>
      <c r="FV194" s="608">
        <f t="shared" si="1100"/>
        <v>0</v>
      </c>
      <c r="FW194" s="608">
        <f t="shared" si="1100"/>
        <v>0</v>
      </c>
      <c r="FX194" s="608">
        <f t="shared" si="1100"/>
        <v>0</v>
      </c>
      <c r="FY194" s="608">
        <f t="shared" si="1100"/>
        <v>0</v>
      </c>
      <c r="FZ194" s="608">
        <f t="shared" si="1100"/>
        <v>0</v>
      </c>
      <c r="GA194" s="608">
        <f t="shared" si="1100"/>
        <v>0</v>
      </c>
      <c r="GB194" s="610">
        <f t="shared" si="1101"/>
        <v>264.88</v>
      </c>
      <c r="GC194" s="611"/>
      <c r="GD194" s="607">
        <f t="shared" si="1102"/>
        <v>15.58</v>
      </c>
      <c r="GE194" s="608">
        <f t="shared" si="1102"/>
        <v>0</v>
      </c>
      <c r="GF194" s="608">
        <f t="shared" si="1102"/>
        <v>0</v>
      </c>
      <c r="GG194" s="608">
        <f t="shared" si="1102"/>
        <v>0</v>
      </c>
      <c r="GH194" s="608">
        <f t="shared" si="1102"/>
        <v>0</v>
      </c>
      <c r="GI194" s="608">
        <f t="shared" si="1102"/>
        <v>0</v>
      </c>
      <c r="GJ194" s="608">
        <f t="shared" si="1102"/>
        <v>0</v>
      </c>
      <c r="GK194" s="608">
        <f t="shared" si="1102"/>
        <v>0</v>
      </c>
      <c r="GL194" s="608">
        <f t="shared" si="1102"/>
        <v>0</v>
      </c>
      <c r="GM194" s="608">
        <f t="shared" si="1102"/>
        <v>0</v>
      </c>
      <c r="GN194" s="608">
        <f t="shared" si="1102"/>
        <v>0</v>
      </c>
      <c r="GO194" s="608">
        <f t="shared" si="1102"/>
        <v>0</v>
      </c>
      <c r="GP194" s="610">
        <f t="shared" si="1103"/>
        <v>15.58</v>
      </c>
      <c r="GQ194" s="611"/>
      <c r="GR194" s="607">
        <f t="shared" si="1104"/>
        <v>420.6</v>
      </c>
      <c r="GS194" s="608">
        <f t="shared" si="1104"/>
        <v>0</v>
      </c>
      <c r="GT194" s="608">
        <f t="shared" si="1104"/>
        <v>0</v>
      </c>
      <c r="GU194" s="608">
        <f t="shared" si="1104"/>
        <v>0</v>
      </c>
      <c r="GV194" s="608">
        <f t="shared" si="1104"/>
        <v>0</v>
      </c>
      <c r="GW194" s="608">
        <f t="shared" si="1104"/>
        <v>0</v>
      </c>
      <c r="GX194" s="608">
        <f t="shared" si="1104"/>
        <v>0</v>
      </c>
      <c r="GY194" s="608">
        <f t="shared" si="1104"/>
        <v>0</v>
      </c>
      <c r="GZ194" s="608">
        <f t="shared" si="1104"/>
        <v>0</v>
      </c>
      <c r="HA194" s="608">
        <f t="shared" si="1104"/>
        <v>0</v>
      </c>
      <c r="HB194" s="608">
        <f t="shared" si="1104"/>
        <v>0</v>
      </c>
      <c r="HC194" s="608">
        <f t="shared" si="1104"/>
        <v>0</v>
      </c>
      <c r="HD194" s="610">
        <f t="shared" si="1105"/>
        <v>420.6</v>
      </c>
      <c r="HE194" s="611"/>
      <c r="HF194" s="607">
        <f t="shared" si="1106"/>
        <v>420.71</v>
      </c>
      <c r="HG194" s="608">
        <f t="shared" si="1106"/>
        <v>0</v>
      </c>
      <c r="HH194" s="608">
        <f t="shared" si="1106"/>
        <v>0</v>
      </c>
      <c r="HI194" s="608">
        <f t="shared" si="1106"/>
        <v>0</v>
      </c>
      <c r="HJ194" s="608">
        <f t="shared" si="1106"/>
        <v>0</v>
      </c>
      <c r="HK194" s="608">
        <f t="shared" si="1106"/>
        <v>0</v>
      </c>
      <c r="HL194" s="608">
        <f t="shared" si="1106"/>
        <v>0</v>
      </c>
      <c r="HM194" s="608">
        <f t="shared" si="1106"/>
        <v>0</v>
      </c>
      <c r="HN194" s="608">
        <f t="shared" si="1106"/>
        <v>0</v>
      </c>
      <c r="HO194" s="608">
        <f t="shared" si="1106"/>
        <v>0</v>
      </c>
      <c r="HP194" s="608">
        <f t="shared" si="1106"/>
        <v>0</v>
      </c>
      <c r="HQ194" s="608">
        <f t="shared" si="1106"/>
        <v>0</v>
      </c>
      <c r="HR194" s="610">
        <f t="shared" si="1107"/>
        <v>420.71</v>
      </c>
      <c r="HS194" s="611"/>
      <c r="HT194" s="607">
        <f t="shared" si="1108"/>
        <v>0</v>
      </c>
      <c r="HU194" s="608">
        <f t="shared" si="1108"/>
        <v>0</v>
      </c>
      <c r="HV194" s="608">
        <f t="shared" si="1108"/>
        <v>0</v>
      </c>
      <c r="HW194" s="608">
        <f t="shared" si="1108"/>
        <v>0</v>
      </c>
      <c r="HX194" s="608">
        <f t="shared" si="1108"/>
        <v>0</v>
      </c>
      <c r="HY194" s="608">
        <f t="shared" si="1108"/>
        <v>0</v>
      </c>
      <c r="HZ194" s="608">
        <f t="shared" si="1108"/>
        <v>0</v>
      </c>
      <c r="IA194" s="608">
        <f t="shared" si="1108"/>
        <v>0</v>
      </c>
      <c r="IB194" s="608">
        <f t="shared" si="1108"/>
        <v>0</v>
      </c>
      <c r="IC194" s="608">
        <f t="shared" si="1108"/>
        <v>0</v>
      </c>
      <c r="ID194" s="608">
        <f t="shared" si="1108"/>
        <v>0</v>
      </c>
      <c r="IE194" s="608">
        <f t="shared" si="1108"/>
        <v>0</v>
      </c>
      <c r="IF194" s="610">
        <f t="shared" si="1109"/>
        <v>0</v>
      </c>
      <c r="IG194" s="611"/>
      <c r="IH194" s="607">
        <f t="shared" si="1110"/>
        <v>62.3</v>
      </c>
      <c r="II194" s="608">
        <f t="shared" si="1110"/>
        <v>0</v>
      </c>
      <c r="IJ194" s="608">
        <f t="shared" si="1110"/>
        <v>0</v>
      </c>
      <c r="IK194" s="608">
        <f t="shared" si="1110"/>
        <v>0</v>
      </c>
      <c r="IL194" s="608">
        <f t="shared" si="1110"/>
        <v>0</v>
      </c>
      <c r="IM194" s="608">
        <f t="shared" si="1110"/>
        <v>0</v>
      </c>
      <c r="IN194" s="608">
        <f t="shared" si="1110"/>
        <v>0</v>
      </c>
      <c r="IO194" s="608">
        <f t="shared" si="1110"/>
        <v>0</v>
      </c>
      <c r="IP194" s="608">
        <f t="shared" si="1110"/>
        <v>0</v>
      </c>
      <c r="IQ194" s="608">
        <f t="shared" si="1110"/>
        <v>0</v>
      </c>
      <c r="IR194" s="608">
        <f t="shared" si="1110"/>
        <v>0</v>
      </c>
      <c r="IS194" s="608">
        <f t="shared" si="1110"/>
        <v>0</v>
      </c>
      <c r="IT194" s="610">
        <f t="shared" si="1111"/>
        <v>62.3</v>
      </c>
      <c r="IU194" s="611"/>
      <c r="IV194" s="607">
        <f t="shared" si="1112"/>
        <v>31.16</v>
      </c>
      <c r="IW194" s="608">
        <f t="shared" si="1112"/>
        <v>0</v>
      </c>
      <c r="IX194" s="608">
        <f t="shared" si="1112"/>
        <v>0</v>
      </c>
      <c r="IY194" s="608">
        <f t="shared" si="1112"/>
        <v>0</v>
      </c>
      <c r="IZ194" s="608">
        <f t="shared" si="1112"/>
        <v>0</v>
      </c>
      <c r="JA194" s="608">
        <f t="shared" si="1112"/>
        <v>0</v>
      </c>
      <c r="JB194" s="608">
        <f t="shared" si="1112"/>
        <v>0</v>
      </c>
      <c r="JC194" s="608">
        <f t="shared" si="1112"/>
        <v>0</v>
      </c>
      <c r="JD194" s="608">
        <f t="shared" si="1112"/>
        <v>0</v>
      </c>
      <c r="JE194" s="608">
        <f t="shared" si="1112"/>
        <v>0</v>
      </c>
      <c r="JF194" s="608">
        <f t="shared" si="1112"/>
        <v>0</v>
      </c>
      <c r="JG194" s="608">
        <f t="shared" si="1112"/>
        <v>0</v>
      </c>
      <c r="JH194" s="610">
        <f t="shared" si="1113"/>
        <v>31.16</v>
      </c>
      <c r="JI194" s="611"/>
      <c r="JJ194" s="607">
        <f t="shared" si="1114"/>
        <v>109.04</v>
      </c>
      <c r="JK194" s="608">
        <f t="shared" si="1114"/>
        <v>0</v>
      </c>
      <c r="JL194" s="608">
        <f t="shared" si="1114"/>
        <v>0</v>
      </c>
      <c r="JM194" s="608">
        <f t="shared" si="1114"/>
        <v>0</v>
      </c>
      <c r="JN194" s="608">
        <f t="shared" si="1114"/>
        <v>0</v>
      </c>
      <c r="JO194" s="608">
        <f t="shared" si="1114"/>
        <v>0</v>
      </c>
      <c r="JP194" s="608">
        <f t="shared" si="1114"/>
        <v>0</v>
      </c>
      <c r="JQ194" s="608">
        <f t="shared" si="1114"/>
        <v>0</v>
      </c>
      <c r="JR194" s="608">
        <f t="shared" si="1114"/>
        <v>0</v>
      </c>
      <c r="JS194" s="608">
        <f t="shared" si="1114"/>
        <v>0</v>
      </c>
      <c r="JT194" s="608">
        <f t="shared" si="1114"/>
        <v>0</v>
      </c>
      <c r="JU194" s="608">
        <f t="shared" si="1114"/>
        <v>0</v>
      </c>
      <c r="JV194" s="610">
        <f t="shared" si="1115"/>
        <v>109.04</v>
      </c>
      <c r="JW194" s="611"/>
      <c r="JX194" s="607">
        <f t="shared" si="1116"/>
        <v>244.95</v>
      </c>
      <c r="JY194" s="608">
        <f t="shared" si="1116"/>
        <v>0</v>
      </c>
      <c r="JZ194" s="608">
        <f t="shared" si="1116"/>
        <v>0</v>
      </c>
      <c r="KA194" s="608">
        <f t="shared" si="1116"/>
        <v>0</v>
      </c>
      <c r="KB194" s="608">
        <f t="shared" si="1116"/>
        <v>0</v>
      </c>
      <c r="KC194" s="608">
        <f t="shared" si="1116"/>
        <v>0</v>
      </c>
      <c r="KD194" s="608">
        <f t="shared" si="1116"/>
        <v>0</v>
      </c>
      <c r="KE194" s="608">
        <f t="shared" si="1116"/>
        <v>0</v>
      </c>
      <c r="KF194" s="608">
        <f t="shared" si="1116"/>
        <v>0</v>
      </c>
      <c r="KG194" s="608">
        <f t="shared" si="1116"/>
        <v>0</v>
      </c>
      <c r="KH194" s="608">
        <f t="shared" si="1116"/>
        <v>0</v>
      </c>
      <c r="KI194" s="608">
        <f t="shared" si="1116"/>
        <v>0</v>
      </c>
      <c r="KJ194" s="610">
        <f t="shared" si="1117"/>
        <v>244.95</v>
      </c>
      <c r="KK194" s="611"/>
      <c r="KL194" s="607">
        <f t="shared" si="1118"/>
        <v>4098.63</v>
      </c>
      <c r="KM194" s="608">
        <f t="shared" si="1118"/>
        <v>0</v>
      </c>
      <c r="KN194" s="608">
        <f t="shared" si="1118"/>
        <v>0</v>
      </c>
      <c r="KO194" s="608">
        <f t="shared" si="1118"/>
        <v>0</v>
      </c>
      <c r="KP194" s="608">
        <f t="shared" si="1118"/>
        <v>0</v>
      </c>
      <c r="KQ194" s="608">
        <f t="shared" si="1118"/>
        <v>0</v>
      </c>
      <c r="KR194" s="608">
        <f t="shared" si="1118"/>
        <v>0</v>
      </c>
      <c r="KS194" s="608">
        <f t="shared" si="1118"/>
        <v>0</v>
      </c>
      <c r="KT194" s="608">
        <f t="shared" si="1118"/>
        <v>0</v>
      </c>
      <c r="KU194" s="608">
        <f t="shared" si="1118"/>
        <v>0</v>
      </c>
      <c r="KV194" s="608">
        <f t="shared" si="1118"/>
        <v>0</v>
      </c>
      <c r="KW194" s="608">
        <f t="shared" si="1118"/>
        <v>0</v>
      </c>
      <c r="KX194" s="610">
        <f t="shared" si="1119"/>
        <v>4098.63</v>
      </c>
      <c r="KY194" s="611"/>
      <c r="KZ194" s="607">
        <f t="shared" si="1120"/>
        <v>62.31</v>
      </c>
      <c r="LA194" s="608">
        <f t="shared" si="1120"/>
        <v>0</v>
      </c>
      <c r="LB194" s="608">
        <f t="shared" si="1120"/>
        <v>0</v>
      </c>
      <c r="LC194" s="608">
        <f t="shared" si="1120"/>
        <v>0</v>
      </c>
      <c r="LD194" s="608">
        <f t="shared" si="1120"/>
        <v>0</v>
      </c>
      <c r="LE194" s="608">
        <f t="shared" si="1120"/>
        <v>0</v>
      </c>
      <c r="LF194" s="608">
        <f t="shared" si="1120"/>
        <v>0</v>
      </c>
      <c r="LG194" s="608">
        <f t="shared" si="1120"/>
        <v>0</v>
      </c>
      <c r="LH194" s="608">
        <f t="shared" si="1120"/>
        <v>0</v>
      </c>
      <c r="LI194" s="608">
        <f t="shared" si="1120"/>
        <v>0</v>
      </c>
      <c r="LJ194" s="608">
        <f t="shared" si="1120"/>
        <v>0</v>
      </c>
      <c r="LK194" s="608">
        <f t="shared" si="1120"/>
        <v>0</v>
      </c>
      <c r="LL194" s="610">
        <f t="shared" si="1121"/>
        <v>62.31</v>
      </c>
      <c r="LM194" s="611"/>
      <c r="LN194" s="607">
        <f t="shared" si="1122"/>
        <v>15.58</v>
      </c>
      <c r="LO194" s="608">
        <f t="shared" si="1122"/>
        <v>0</v>
      </c>
      <c r="LP194" s="608">
        <f t="shared" si="1122"/>
        <v>0</v>
      </c>
      <c r="LQ194" s="608">
        <f t="shared" si="1122"/>
        <v>0</v>
      </c>
      <c r="LR194" s="608">
        <f t="shared" si="1122"/>
        <v>0</v>
      </c>
      <c r="LS194" s="608">
        <f t="shared" si="1122"/>
        <v>0</v>
      </c>
      <c r="LT194" s="608">
        <f t="shared" si="1122"/>
        <v>0</v>
      </c>
      <c r="LU194" s="608">
        <f t="shared" si="1122"/>
        <v>0</v>
      </c>
      <c r="LV194" s="608">
        <f t="shared" si="1122"/>
        <v>0</v>
      </c>
      <c r="LW194" s="608">
        <f t="shared" si="1122"/>
        <v>0</v>
      </c>
      <c r="LX194" s="608">
        <f t="shared" si="1122"/>
        <v>0</v>
      </c>
      <c r="LY194" s="608">
        <f t="shared" si="1122"/>
        <v>0</v>
      </c>
      <c r="LZ194" s="610">
        <f t="shared" si="1123"/>
        <v>15.58</v>
      </c>
      <c r="MA194" s="611"/>
      <c r="MB194" s="607">
        <f t="shared" si="1124"/>
        <v>31.16</v>
      </c>
      <c r="MC194" s="608">
        <f t="shared" si="1124"/>
        <v>0</v>
      </c>
      <c r="MD194" s="608">
        <f t="shared" si="1124"/>
        <v>0</v>
      </c>
      <c r="ME194" s="608">
        <f t="shared" si="1124"/>
        <v>0</v>
      </c>
      <c r="MF194" s="608">
        <f t="shared" si="1124"/>
        <v>0</v>
      </c>
      <c r="MG194" s="608">
        <f t="shared" si="1124"/>
        <v>0</v>
      </c>
      <c r="MH194" s="608">
        <f t="shared" si="1124"/>
        <v>0</v>
      </c>
      <c r="MI194" s="608">
        <f t="shared" si="1124"/>
        <v>0</v>
      </c>
      <c r="MJ194" s="608">
        <f t="shared" si="1124"/>
        <v>0</v>
      </c>
      <c r="MK194" s="608">
        <f t="shared" si="1124"/>
        <v>0</v>
      </c>
      <c r="ML194" s="608">
        <f t="shared" si="1124"/>
        <v>0</v>
      </c>
      <c r="MM194" s="608">
        <f t="shared" si="1124"/>
        <v>0</v>
      </c>
      <c r="MN194" s="610">
        <f t="shared" si="1125"/>
        <v>31.16</v>
      </c>
      <c r="MO194" s="611"/>
      <c r="MP194" s="607">
        <f t="shared" si="1126"/>
        <v>109.05</v>
      </c>
      <c r="MQ194" s="608">
        <f t="shared" si="1126"/>
        <v>0</v>
      </c>
      <c r="MR194" s="608">
        <f t="shared" si="1126"/>
        <v>0</v>
      </c>
      <c r="MS194" s="608">
        <f t="shared" si="1126"/>
        <v>0</v>
      </c>
      <c r="MT194" s="608">
        <f t="shared" si="1126"/>
        <v>0</v>
      </c>
      <c r="MU194" s="608">
        <f t="shared" si="1126"/>
        <v>0</v>
      </c>
      <c r="MV194" s="608">
        <f t="shared" si="1126"/>
        <v>0</v>
      </c>
      <c r="MW194" s="608">
        <f t="shared" si="1126"/>
        <v>0</v>
      </c>
      <c r="MX194" s="608">
        <f t="shared" si="1126"/>
        <v>0</v>
      </c>
      <c r="MY194" s="608">
        <f t="shared" si="1126"/>
        <v>0</v>
      </c>
      <c r="MZ194" s="608">
        <f t="shared" si="1126"/>
        <v>0</v>
      </c>
      <c r="NA194" s="608">
        <f t="shared" si="1126"/>
        <v>0</v>
      </c>
      <c r="NB194" s="610">
        <f t="shared" si="1127"/>
        <v>109.05</v>
      </c>
      <c r="NC194" s="611"/>
      <c r="ND194" s="607">
        <f t="shared" si="1128"/>
        <v>202.53</v>
      </c>
      <c r="NE194" s="608">
        <f t="shared" si="1128"/>
        <v>0</v>
      </c>
      <c r="NF194" s="608">
        <f t="shared" si="1128"/>
        <v>0</v>
      </c>
      <c r="NG194" s="608">
        <f t="shared" si="1128"/>
        <v>0</v>
      </c>
      <c r="NH194" s="608">
        <f t="shared" si="1128"/>
        <v>0</v>
      </c>
      <c r="NI194" s="608">
        <f t="shared" si="1128"/>
        <v>0</v>
      </c>
      <c r="NJ194" s="608">
        <f t="shared" si="1128"/>
        <v>0</v>
      </c>
      <c r="NK194" s="608">
        <f t="shared" si="1128"/>
        <v>0</v>
      </c>
      <c r="NL194" s="608">
        <f t="shared" si="1128"/>
        <v>0</v>
      </c>
      <c r="NM194" s="608">
        <f t="shared" si="1128"/>
        <v>0</v>
      </c>
      <c r="NN194" s="608">
        <f t="shared" si="1128"/>
        <v>0</v>
      </c>
      <c r="NO194" s="608">
        <f t="shared" si="1128"/>
        <v>0</v>
      </c>
      <c r="NP194" s="610">
        <f t="shared" si="1129"/>
        <v>202.53</v>
      </c>
      <c r="NQ194" s="611"/>
      <c r="NR194" s="607">
        <f t="shared" si="1130"/>
        <v>62.3</v>
      </c>
      <c r="NS194" s="608">
        <f t="shared" si="1130"/>
        <v>0</v>
      </c>
      <c r="NT194" s="608">
        <f t="shared" si="1130"/>
        <v>0</v>
      </c>
      <c r="NU194" s="608">
        <f t="shared" si="1130"/>
        <v>0</v>
      </c>
      <c r="NV194" s="608">
        <f t="shared" si="1130"/>
        <v>0</v>
      </c>
      <c r="NW194" s="608">
        <f t="shared" si="1130"/>
        <v>0</v>
      </c>
      <c r="NX194" s="608">
        <f t="shared" si="1130"/>
        <v>0</v>
      </c>
      <c r="NY194" s="608">
        <f t="shared" si="1130"/>
        <v>0</v>
      </c>
      <c r="NZ194" s="608">
        <f t="shared" si="1130"/>
        <v>0</v>
      </c>
      <c r="OA194" s="608">
        <f t="shared" si="1130"/>
        <v>0</v>
      </c>
      <c r="OB194" s="608">
        <f t="shared" si="1130"/>
        <v>0</v>
      </c>
      <c r="OC194" s="608">
        <f t="shared" si="1130"/>
        <v>0</v>
      </c>
      <c r="OD194" s="610">
        <f t="shared" si="1131"/>
        <v>62.3</v>
      </c>
      <c r="OE194" s="611"/>
      <c r="OF194" s="607">
        <f t="shared" si="1132"/>
        <v>15.58</v>
      </c>
      <c r="OG194" s="608">
        <f t="shared" si="1132"/>
        <v>0</v>
      </c>
      <c r="OH194" s="608">
        <f t="shared" si="1132"/>
        <v>0</v>
      </c>
      <c r="OI194" s="608">
        <f t="shared" si="1132"/>
        <v>0</v>
      </c>
      <c r="OJ194" s="608">
        <f t="shared" si="1132"/>
        <v>0</v>
      </c>
      <c r="OK194" s="608">
        <f t="shared" si="1132"/>
        <v>0</v>
      </c>
      <c r="OL194" s="608">
        <f t="shared" si="1132"/>
        <v>0</v>
      </c>
      <c r="OM194" s="608">
        <f t="shared" si="1132"/>
        <v>0</v>
      </c>
      <c r="ON194" s="608">
        <f t="shared" si="1132"/>
        <v>0</v>
      </c>
      <c r="OO194" s="608">
        <f t="shared" si="1132"/>
        <v>0</v>
      </c>
      <c r="OP194" s="608">
        <f t="shared" si="1132"/>
        <v>0</v>
      </c>
      <c r="OQ194" s="608">
        <f t="shared" si="1132"/>
        <v>0</v>
      </c>
      <c r="OR194" s="610">
        <f t="shared" si="1133"/>
        <v>15.58</v>
      </c>
      <c r="OS194" s="611"/>
      <c r="OT194" s="607">
        <f t="shared" si="1134"/>
        <v>124.66</v>
      </c>
      <c r="OU194" s="608">
        <f t="shared" si="1134"/>
        <v>0</v>
      </c>
      <c r="OV194" s="608">
        <f t="shared" si="1134"/>
        <v>0</v>
      </c>
      <c r="OW194" s="608">
        <f t="shared" si="1134"/>
        <v>0</v>
      </c>
      <c r="OX194" s="608">
        <f t="shared" si="1134"/>
        <v>0</v>
      </c>
      <c r="OY194" s="608">
        <f t="shared" si="1134"/>
        <v>0</v>
      </c>
      <c r="OZ194" s="608">
        <f t="shared" si="1134"/>
        <v>0</v>
      </c>
      <c r="PA194" s="608">
        <f t="shared" si="1134"/>
        <v>0</v>
      </c>
      <c r="PB194" s="608">
        <f t="shared" si="1134"/>
        <v>0</v>
      </c>
      <c r="PC194" s="608">
        <f t="shared" si="1134"/>
        <v>0</v>
      </c>
      <c r="PD194" s="608">
        <f t="shared" si="1134"/>
        <v>0</v>
      </c>
      <c r="PE194" s="608">
        <f t="shared" si="1134"/>
        <v>0</v>
      </c>
      <c r="PF194" s="610">
        <f t="shared" si="1135"/>
        <v>124.66</v>
      </c>
      <c r="PG194" s="611"/>
      <c r="PH194" s="607">
        <f t="shared" si="1136"/>
        <v>15.58</v>
      </c>
      <c r="PI194" s="608">
        <f t="shared" si="1136"/>
        <v>0</v>
      </c>
      <c r="PJ194" s="608">
        <f t="shared" si="1136"/>
        <v>0</v>
      </c>
      <c r="PK194" s="608">
        <f t="shared" si="1136"/>
        <v>0</v>
      </c>
      <c r="PL194" s="608">
        <f t="shared" si="1136"/>
        <v>0</v>
      </c>
      <c r="PM194" s="608">
        <f t="shared" si="1136"/>
        <v>0</v>
      </c>
      <c r="PN194" s="608">
        <f t="shared" si="1136"/>
        <v>0</v>
      </c>
      <c r="PO194" s="608">
        <f t="shared" si="1136"/>
        <v>0</v>
      </c>
      <c r="PP194" s="608">
        <f t="shared" si="1136"/>
        <v>0</v>
      </c>
      <c r="PQ194" s="608">
        <f t="shared" si="1136"/>
        <v>0</v>
      </c>
      <c r="PR194" s="608">
        <f t="shared" si="1136"/>
        <v>0</v>
      </c>
      <c r="PS194" s="608">
        <f t="shared" si="1136"/>
        <v>0</v>
      </c>
      <c r="PT194" s="610">
        <f t="shared" si="1137"/>
        <v>15.58</v>
      </c>
      <c r="PU194" s="611"/>
      <c r="PV194" s="610">
        <f t="shared" si="1138"/>
        <v>8249.35</v>
      </c>
      <c r="PW194" s="610">
        <f t="shared" si="1138"/>
        <v>0</v>
      </c>
      <c r="PX194" s="610">
        <f t="shared" si="1138"/>
        <v>0</v>
      </c>
      <c r="PY194" s="610">
        <f t="shared" si="1138"/>
        <v>0</v>
      </c>
      <c r="PZ194" s="610">
        <f t="shared" si="1138"/>
        <v>0</v>
      </c>
      <c r="QA194" s="610">
        <f t="shared" si="1138"/>
        <v>0</v>
      </c>
      <c r="QB194" s="610">
        <f t="shared" si="1138"/>
        <v>0</v>
      </c>
      <c r="QC194" s="610">
        <f t="shared" si="1138"/>
        <v>0</v>
      </c>
      <c r="QD194" s="610">
        <f t="shared" si="1138"/>
        <v>0</v>
      </c>
      <c r="QE194" s="610">
        <f t="shared" si="1138"/>
        <v>0</v>
      </c>
      <c r="QF194" s="610">
        <f t="shared" si="1138"/>
        <v>0</v>
      </c>
      <c r="QG194" s="610">
        <f t="shared" si="1138"/>
        <v>0</v>
      </c>
      <c r="QH194" s="610">
        <f t="shared" si="1139"/>
        <v>8249.35</v>
      </c>
    </row>
    <row r="195" spans="1:450" s="392" customFormat="1" x14ac:dyDescent="0.25">
      <c r="A195" s="589" t="s">
        <v>938</v>
      </c>
      <c r="B195" s="393" t="s">
        <v>106</v>
      </c>
      <c r="C195" s="313"/>
      <c r="D195" s="607">
        <f t="shared" si="1076"/>
        <v>64.739999999999995</v>
      </c>
      <c r="E195" s="608">
        <f t="shared" si="1076"/>
        <v>0</v>
      </c>
      <c r="F195" s="608">
        <f t="shared" si="1076"/>
        <v>0</v>
      </c>
      <c r="G195" s="608">
        <f t="shared" si="1076"/>
        <v>0</v>
      </c>
      <c r="H195" s="608">
        <f t="shared" si="1076"/>
        <v>0</v>
      </c>
      <c r="I195" s="608">
        <f t="shared" si="1076"/>
        <v>0</v>
      </c>
      <c r="J195" s="608">
        <f t="shared" si="1076"/>
        <v>0</v>
      </c>
      <c r="K195" s="608">
        <f t="shared" si="1076"/>
        <v>0</v>
      </c>
      <c r="L195" s="608">
        <f t="shared" si="1076"/>
        <v>0</v>
      </c>
      <c r="M195" s="608">
        <f t="shared" si="1076"/>
        <v>0</v>
      </c>
      <c r="N195" s="608">
        <f t="shared" si="1076"/>
        <v>0</v>
      </c>
      <c r="O195" s="608">
        <f t="shared" si="1076"/>
        <v>0</v>
      </c>
      <c r="P195" s="610">
        <f t="shared" si="1077"/>
        <v>64.739999999999995</v>
      </c>
      <c r="Q195" s="611"/>
      <c r="R195" s="607">
        <f t="shared" si="1078"/>
        <v>29.44</v>
      </c>
      <c r="S195" s="608">
        <f t="shared" si="1078"/>
        <v>0</v>
      </c>
      <c r="T195" s="608">
        <f t="shared" si="1078"/>
        <v>0</v>
      </c>
      <c r="U195" s="608">
        <f t="shared" si="1078"/>
        <v>0</v>
      </c>
      <c r="V195" s="608">
        <f t="shared" si="1078"/>
        <v>0</v>
      </c>
      <c r="W195" s="608">
        <f t="shared" si="1078"/>
        <v>0</v>
      </c>
      <c r="X195" s="608">
        <f t="shared" si="1078"/>
        <v>0</v>
      </c>
      <c r="Y195" s="608">
        <f t="shared" si="1078"/>
        <v>0</v>
      </c>
      <c r="Z195" s="608">
        <f t="shared" si="1078"/>
        <v>0</v>
      </c>
      <c r="AA195" s="608">
        <f t="shared" si="1078"/>
        <v>0</v>
      </c>
      <c r="AB195" s="608">
        <f t="shared" si="1078"/>
        <v>0</v>
      </c>
      <c r="AC195" s="608">
        <f t="shared" si="1078"/>
        <v>0</v>
      </c>
      <c r="AD195" s="610">
        <f t="shared" si="1079"/>
        <v>29.44</v>
      </c>
      <c r="AE195" s="611"/>
      <c r="AF195" s="607">
        <f t="shared" si="1080"/>
        <v>5.88</v>
      </c>
      <c r="AG195" s="608">
        <f t="shared" si="1080"/>
        <v>0</v>
      </c>
      <c r="AH195" s="608">
        <f t="shared" si="1080"/>
        <v>0</v>
      </c>
      <c r="AI195" s="608">
        <f t="shared" si="1080"/>
        <v>0</v>
      </c>
      <c r="AJ195" s="608">
        <f t="shared" si="1080"/>
        <v>0</v>
      </c>
      <c r="AK195" s="608">
        <f t="shared" si="1080"/>
        <v>0</v>
      </c>
      <c r="AL195" s="608">
        <f t="shared" si="1080"/>
        <v>0</v>
      </c>
      <c r="AM195" s="608">
        <f t="shared" si="1080"/>
        <v>0</v>
      </c>
      <c r="AN195" s="608">
        <f t="shared" si="1080"/>
        <v>0</v>
      </c>
      <c r="AO195" s="608">
        <f t="shared" si="1080"/>
        <v>0</v>
      </c>
      <c r="AP195" s="608">
        <f t="shared" si="1080"/>
        <v>0</v>
      </c>
      <c r="AQ195" s="608">
        <f t="shared" si="1080"/>
        <v>0</v>
      </c>
      <c r="AR195" s="610">
        <f t="shared" si="1081"/>
        <v>5.88</v>
      </c>
      <c r="AS195" s="611"/>
      <c r="AT195" s="607">
        <f t="shared" si="1082"/>
        <v>64.75</v>
      </c>
      <c r="AU195" s="608">
        <f t="shared" si="1082"/>
        <v>0</v>
      </c>
      <c r="AV195" s="608">
        <f t="shared" si="1082"/>
        <v>0</v>
      </c>
      <c r="AW195" s="608">
        <f t="shared" si="1082"/>
        <v>0</v>
      </c>
      <c r="AX195" s="608">
        <f t="shared" si="1082"/>
        <v>0</v>
      </c>
      <c r="AY195" s="608">
        <f t="shared" si="1082"/>
        <v>0</v>
      </c>
      <c r="AZ195" s="608">
        <f t="shared" si="1082"/>
        <v>0</v>
      </c>
      <c r="BA195" s="608">
        <f t="shared" si="1082"/>
        <v>0</v>
      </c>
      <c r="BB195" s="608">
        <f t="shared" si="1082"/>
        <v>0</v>
      </c>
      <c r="BC195" s="608">
        <f t="shared" si="1082"/>
        <v>0</v>
      </c>
      <c r="BD195" s="608">
        <f t="shared" si="1082"/>
        <v>0</v>
      </c>
      <c r="BE195" s="608">
        <f t="shared" si="1082"/>
        <v>0</v>
      </c>
      <c r="BF195" s="610">
        <f t="shared" si="1083"/>
        <v>64.75</v>
      </c>
      <c r="BG195" s="611"/>
      <c r="BH195" s="607">
        <f t="shared" si="1084"/>
        <v>5.88</v>
      </c>
      <c r="BI195" s="608">
        <f t="shared" si="1084"/>
        <v>0</v>
      </c>
      <c r="BJ195" s="608">
        <f t="shared" si="1084"/>
        <v>0</v>
      </c>
      <c r="BK195" s="608">
        <f t="shared" si="1084"/>
        <v>0</v>
      </c>
      <c r="BL195" s="608">
        <f t="shared" si="1084"/>
        <v>0</v>
      </c>
      <c r="BM195" s="608">
        <f t="shared" si="1084"/>
        <v>0</v>
      </c>
      <c r="BN195" s="608">
        <f t="shared" si="1084"/>
        <v>0</v>
      </c>
      <c r="BO195" s="608">
        <f t="shared" si="1084"/>
        <v>0</v>
      </c>
      <c r="BP195" s="608">
        <f t="shared" si="1084"/>
        <v>0</v>
      </c>
      <c r="BQ195" s="608">
        <f t="shared" si="1084"/>
        <v>0</v>
      </c>
      <c r="BR195" s="608">
        <f t="shared" si="1084"/>
        <v>0</v>
      </c>
      <c r="BS195" s="608">
        <f t="shared" si="1084"/>
        <v>0</v>
      </c>
      <c r="BT195" s="610">
        <f t="shared" si="1085"/>
        <v>5.88</v>
      </c>
      <c r="BU195" s="621"/>
      <c r="BV195" s="607">
        <f t="shared" si="1086"/>
        <v>176.49</v>
      </c>
      <c r="BW195" s="608">
        <f t="shared" si="1086"/>
        <v>0</v>
      </c>
      <c r="BX195" s="608">
        <f t="shared" si="1086"/>
        <v>0</v>
      </c>
      <c r="BY195" s="608">
        <f t="shared" si="1086"/>
        <v>0</v>
      </c>
      <c r="BZ195" s="608">
        <f t="shared" si="1086"/>
        <v>0</v>
      </c>
      <c r="CA195" s="608">
        <f t="shared" si="1086"/>
        <v>0</v>
      </c>
      <c r="CB195" s="608">
        <f t="shared" si="1086"/>
        <v>0</v>
      </c>
      <c r="CC195" s="608">
        <f t="shared" si="1086"/>
        <v>0</v>
      </c>
      <c r="CD195" s="608">
        <f t="shared" si="1086"/>
        <v>0</v>
      </c>
      <c r="CE195" s="608">
        <f t="shared" si="1086"/>
        <v>0</v>
      </c>
      <c r="CF195" s="608">
        <f t="shared" si="1086"/>
        <v>0</v>
      </c>
      <c r="CG195" s="608">
        <f t="shared" si="1086"/>
        <v>0</v>
      </c>
      <c r="CH195" s="610">
        <f t="shared" si="1087"/>
        <v>176.49</v>
      </c>
      <c r="CI195" s="611"/>
      <c r="CJ195" s="607">
        <f t="shared" si="1088"/>
        <v>17.670000000000002</v>
      </c>
      <c r="CK195" s="608">
        <f t="shared" si="1088"/>
        <v>0</v>
      </c>
      <c r="CL195" s="608">
        <f t="shared" si="1088"/>
        <v>0</v>
      </c>
      <c r="CM195" s="608">
        <f t="shared" si="1088"/>
        <v>0</v>
      </c>
      <c r="CN195" s="608">
        <f t="shared" si="1088"/>
        <v>0</v>
      </c>
      <c r="CO195" s="608">
        <f t="shared" si="1088"/>
        <v>0</v>
      </c>
      <c r="CP195" s="608">
        <f t="shared" si="1088"/>
        <v>0</v>
      </c>
      <c r="CQ195" s="608">
        <f t="shared" si="1088"/>
        <v>0</v>
      </c>
      <c r="CR195" s="608">
        <f t="shared" si="1088"/>
        <v>0</v>
      </c>
      <c r="CS195" s="608">
        <f t="shared" si="1088"/>
        <v>0</v>
      </c>
      <c r="CT195" s="608">
        <f t="shared" si="1088"/>
        <v>0</v>
      </c>
      <c r="CU195" s="608">
        <f t="shared" si="1088"/>
        <v>0</v>
      </c>
      <c r="CV195" s="610">
        <f t="shared" si="1089"/>
        <v>17.670000000000002</v>
      </c>
      <c r="CW195" s="611"/>
      <c r="CX195" s="607">
        <f t="shared" si="1090"/>
        <v>17.670000000000002</v>
      </c>
      <c r="CY195" s="608">
        <f t="shared" si="1090"/>
        <v>0</v>
      </c>
      <c r="CZ195" s="608">
        <f t="shared" si="1090"/>
        <v>0</v>
      </c>
      <c r="DA195" s="608">
        <f t="shared" si="1090"/>
        <v>0</v>
      </c>
      <c r="DB195" s="608">
        <f t="shared" si="1090"/>
        <v>0</v>
      </c>
      <c r="DC195" s="608">
        <f t="shared" si="1090"/>
        <v>0</v>
      </c>
      <c r="DD195" s="608">
        <f t="shared" si="1090"/>
        <v>0</v>
      </c>
      <c r="DE195" s="608">
        <f t="shared" si="1090"/>
        <v>0</v>
      </c>
      <c r="DF195" s="608">
        <f t="shared" si="1090"/>
        <v>0</v>
      </c>
      <c r="DG195" s="608">
        <f t="shared" si="1090"/>
        <v>0</v>
      </c>
      <c r="DH195" s="608">
        <f t="shared" si="1090"/>
        <v>0</v>
      </c>
      <c r="DI195" s="608">
        <f t="shared" si="1090"/>
        <v>0</v>
      </c>
      <c r="DJ195" s="610">
        <f t="shared" si="1091"/>
        <v>17.670000000000002</v>
      </c>
      <c r="DK195" s="611"/>
      <c r="DL195" s="607">
        <f t="shared" si="1092"/>
        <v>11.76</v>
      </c>
      <c r="DM195" s="608">
        <f t="shared" si="1092"/>
        <v>0</v>
      </c>
      <c r="DN195" s="608">
        <f t="shared" si="1092"/>
        <v>0</v>
      </c>
      <c r="DO195" s="608">
        <f t="shared" si="1092"/>
        <v>0</v>
      </c>
      <c r="DP195" s="608">
        <f t="shared" si="1092"/>
        <v>0</v>
      </c>
      <c r="DQ195" s="608">
        <f t="shared" si="1092"/>
        <v>0</v>
      </c>
      <c r="DR195" s="608">
        <f t="shared" si="1092"/>
        <v>0</v>
      </c>
      <c r="DS195" s="608">
        <f t="shared" si="1092"/>
        <v>0</v>
      </c>
      <c r="DT195" s="608">
        <f t="shared" si="1092"/>
        <v>0</v>
      </c>
      <c r="DU195" s="608">
        <f t="shared" si="1092"/>
        <v>0</v>
      </c>
      <c r="DV195" s="608">
        <f t="shared" si="1092"/>
        <v>0</v>
      </c>
      <c r="DW195" s="608">
        <f t="shared" si="1092"/>
        <v>0</v>
      </c>
      <c r="DX195" s="610">
        <f t="shared" si="1093"/>
        <v>11.76</v>
      </c>
      <c r="DY195" s="611"/>
      <c r="DZ195" s="607">
        <f t="shared" si="1094"/>
        <v>88.3</v>
      </c>
      <c r="EA195" s="608">
        <f t="shared" si="1094"/>
        <v>0</v>
      </c>
      <c r="EB195" s="608">
        <f t="shared" si="1094"/>
        <v>0</v>
      </c>
      <c r="EC195" s="608">
        <f t="shared" si="1094"/>
        <v>0</v>
      </c>
      <c r="ED195" s="608">
        <f t="shared" si="1094"/>
        <v>0</v>
      </c>
      <c r="EE195" s="608">
        <f t="shared" si="1094"/>
        <v>0</v>
      </c>
      <c r="EF195" s="608">
        <f t="shared" si="1094"/>
        <v>0</v>
      </c>
      <c r="EG195" s="608">
        <f t="shared" si="1094"/>
        <v>0</v>
      </c>
      <c r="EH195" s="608">
        <f t="shared" si="1094"/>
        <v>0</v>
      </c>
      <c r="EI195" s="608">
        <f t="shared" si="1094"/>
        <v>0</v>
      </c>
      <c r="EJ195" s="608">
        <f t="shared" si="1094"/>
        <v>0</v>
      </c>
      <c r="EK195" s="608">
        <f t="shared" si="1094"/>
        <v>0</v>
      </c>
      <c r="EL195" s="610">
        <f t="shared" si="1095"/>
        <v>88.3</v>
      </c>
      <c r="EM195" s="611"/>
      <c r="EN195" s="607">
        <f t="shared" si="1096"/>
        <v>88.3</v>
      </c>
      <c r="EO195" s="608">
        <f t="shared" si="1096"/>
        <v>0</v>
      </c>
      <c r="EP195" s="608">
        <f t="shared" si="1096"/>
        <v>0</v>
      </c>
      <c r="EQ195" s="608">
        <f t="shared" si="1096"/>
        <v>0</v>
      </c>
      <c r="ER195" s="608">
        <f t="shared" si="1096"/>
        <v>0</v>
      </c>
      <c r="ES195" s="608">
        <f t="shared" si="1096"/>
        <v>0</v>
      </c>
      <c r="ET195" s="608">
        <f t="shared" si="1096"/>
        <v>0</v>
      </c>
      <c r="EU195" s="608">
        <f t="shared" si="1096"/>
        <v>0</v>
      </c>
      <c r="EV195" s="608">
        <f t="shared" si="1096"/>
        <v>0</v>
      </c>
      <c r="EW195" s="608">
        <f t="shared" si="1096"/>
        <v>0</v>
      </c>
      <c r="EX195" s="608">
        <f t="shared" si="1096"/>
        <v>0</v>
      </c>
      <c r="EY195" s="608">
        <f t="shared" si="1096"/>
        <v>0</v>
      </c>
      <c r="EZ195" s="610">
        <f t="shared" si="1097"/>
        <v>88.3</v>
      </c>
      <c r="FA195" s="611"/>
      <c r="FB195" s="607">
        <f t="shared" si="1098"/>
        <v>105.95</v>
      </c>
      <c r="FC195" s="608">
        <f t="shared" si="1098"/>
        <v>0</v>
      </c>
      <c r="FD195" s="608">
        <f t="shared" si="1098"/>
        <v>0</v>
      </c>
      <c r="FE195" s="608">
        <f t="shared" si="1098"/>
        <v>0</v>
      </c>
      <c r="FF195" s="608">
        <f t="shared" si="1098"/>
        <v>0</v>
      </c>
      <c r="FG195" s="608">
        <f t="shared" si="1098"/>
        <v>0</v>
      </c>
      <c r="FH195" s="608">
        <f t="shared" si="1098"/>
        <v>0</v>
      </c>
      <c r="FI195" s="608">
        <f t="shared" si="1098"/>
        <v>0</v>
      </c>
      <c r="FJ195" s="608">
        <f t="shared" si="1098"/>
        <v>0</v>
      </c>
      <c r="FK195" s="608">
        <f t="shared" si="1098"/>
        <v>0</v>
      </c>
      <c r="FL195" s="608">
        <f t="shared" si="1098"/>
        <v>0</v>
      </c>
      <c r="FM195" s="608">
        <f t="shared" si="1098"/>
        <v>0</v>
      </c>
      <c r="FN195" s="610">
        <f t="shared" si="1099"/>
        <v>105.95</v>
      </c>
      <c r="FO195" s="611"/>
      <c r="FP195" s="607">
        <f t="shared" si="1100"/>
        <v>100.1</v>
      </c>
      <c r="FQ195" s="608">
        <f t="shared" si="1100"/>
        <v>0</v>
      </c>
      <c r="FR195" s="608">
        <f t="shared" si="1100"/>
        <v>0</v>
      </c>
      <c r="FS195" s="608">
        <f t="shared" si="1100"/>
        <v>0</v>
      </c>
      <c r="FT195" s="608">
        <f t="shared" si="1100"/>
        <v>0</v>
      </c>
      <c r="FU195" s="608">
        <f t="shared" si="1100"/>
        <v>0</v>
      </c>
      <c r="FV195" s="608">
        <f t="shared" si="1100"/>
        <v>0</v>
      </c>
      <c r="FW195" s="608">
        <f t="shared" si="1100"/>
        <v>0</v>
      </c>
      <c r="FX195" s="608">
        <f t="shared" si="1100"/>
        <v>0</v>
      </c>
      <c r="FY195" s="608">
        <f t="shared" si="1100"/>
        <v>0</v>
      </c>
      <c r="FZ195" s="608">
        <f t="shared" si="1100"/>
        <v>0</v>
      </c>
      <c r="GA195" s="608">
        <f t="shared" si="1100"/>
        <v>0</v>
      </c>
      <c r="GB195" s="610">
        <f t="shared" si="1101"/>
        <v>100.1</v>
      </c>
      <c r="GC195" s="611"/>
      <c r="GD195" s="607">
        <f t="shared" si="1102"/>
        <v>5.88</v>
      </c>
      <c r="GE195" s="608">
        <f t="shared" si="1102"/>
        <v>0</v>
      </c>
      <c r="GF195" s="608">
        <f t="shared" si="1102"/>
        <v>0</v>
      </c>
      <c r="GG195" s="608">
        <f t="shared" si="1102"/>
        <v>0</v>
      </c>
      <c r="GH195" s="608">
        <f t="shared" si="1102"/>
        <v>0</v>
      </c>
      <c r="GI195" s="608">
        <f t="shared" si="1102"/>
        <v>0</v>
      </c>
      <c r="GJ195" s="608">
        <f t="shared" si="1102"/>
        <v>0</v>
      </c>
      <c r="GK195" s="608">
        <f t="shared" si="1102"/>
        <v>0</v>
      </c>
      <c r="GL195" s="608">
        <f t="shared" si="1102"/>
        <v>0</v>
      </c>
      <c r="GM195" s="608">
        <f t="shared" si="1102"/>
        <v>0</v>
      </c>
      <c r="GN195" s="608">
        <f t="shared" si="1102"/>
        <v>0</v>
      </c>
      <c r="GO195" s="608">
        <f t="shared" si="1102"/>
        <v>0</v>
      </c>
      <c r="GP195" s="610">
        <f t="shared" si="1103"/>
        <v>5.88</v>
      </c>
      <c r="GQ195" s="611"/>
      <c r="GR195" s="607">
        <f t="shared" si="1104"/>
        <v>158.93</v>
      </c>
      <c r="GS195" s="608">
        <f t="shared" si="1104"/>
        <v>0</v>
      </c>
      <c r="GT195" s="608">
        <f t="shared" si="1104"/>
        <v>0</v>
      </c>
      <c r="GU195" s="608">
        <f t="shared" si="1104"/>
        <v>0</v>
      </c>
      <c r="GV195" s="608">
        <f t="shared" si="1104"/>
        <v>0</v>
      </c>
      <c r="GW195" s="608">
        <f t="shared" si="1104"/>
        <v>0</v>
      </c>
      <c r="GX195" s="608">
        <f t="shared" si="1104"/>
        <v>0</v>
      </c>
      <c r="GY195" s="608">
        <f t="shared" si="1104"/>
        <v>0</v>
      </c>
      <c r="GZ195" s="608">
        <f t="shared" si="1104"/>
        <v>0</v>
      </c>
      <c r="HA195" s="608">
        <f t="shared" si="1104"/>
        <v>0</v>
      </c>
      <c r="HB195" s="608">
        <f t="shared" si="1104"/>
        <v>0</v>
      </c>
      <c r="HC195" s="608">
        <f t="shared" si="1104"/>
        <v>0</v>
      </c>
      <c r="HD195" s="610">
        <f t="shared" si="1105"/>
        <v>158.93</v>
      </c>
      <c r="HE195" s="611"/>
      <c r="HF195" s="607">
        <f t="shared" si="1106"/>
        <v>158.93</v>
      </c>
      <c r="HG195" s="608">
        <f t="shared" si="1106"/>
        <v>0</v>
      </c>
      <c r="HH195" s="608">
        <f t="shared" si="1106"/>
        <v>0</v>
      </c>
      <c r="HI195" s="608">
        <f t="shared" si="1106"/>
        <v>0</v>
      </c>
      <c r="HJ195" s="608">
        <f t="shared" si="1106"/>
        <v>0</v>
      </c>
      <c r="HK195" s="608">
        <f t="shared" si="1106"/>
        <v>0</v>
      </c>
      <c r="HL195" s="608">
        <f t="shared" si="1106"/>
        <v>0</v>
      </c>
      <c r="HM195" s="608">
        <f t="shared" si="1106"/>
        <v>0</v>
      </c>
      <c r="HN195" s="608">
        <f t="shared" si="1106"/>
        <v>0</v>
      </c>
      <c r="HO195" s="608">
        <f t="shared" si="1106"/>
        <v>0</v>
      </c>
      <c r="HP195" s="608">
        <f t="shared" si="1106"/>
        <v>0</v>
      </c>
      <c r="HQ195" s="608">
        <f t="shared" si="1106"/>
        <v>0</v>
      </c>
      <c r="HR195" s="610">
        <f t="shared" si="1107"/>
        <v>158.93</v>
      </c>
      <c r="HS195" s="611"/>
      <c r="HT195" s="607">
        <f t="shared" si="1108"/>
        <v>0</v>
      </c>
      <c r="HU195" s="608">
        <f t="shared" si="1108"/>
        <v>0</v>
      </c>
      <c r="HV195" s="608">
        <f t="shared" si="1108"/>
        <v>0</v>
      </c>
      <c r="HW195" s="608">
        <f t="shared" si="1108"/>
        <v>0</v>
      </c>
      <c r="HX195" s="608">
        <f t="shared" si="1108"/>
        <v>0</v>
      </c>
      <c r="HY195" s="608">
        <f t="shared" si="1108"/>
        <v>0</v>
      </c>
      <c r="HZ195" s="608">
        <f t="shared" si="1108"/>
        <v>0</v>
      </c>
      <c r="IA195" s="608">
        <f t="shared" si="1108"/>
        <v>0</v>
      </c>
      <c r="IB195" s="608">
        <f t="shared" si="1108"/>
        <v>0</v>
      </c>
      <c r="IC195" s="608">
        <f t="shared" si="1108"/>
        <v>0</v>
      </c>
      <c r="ID195" s="608">
        <f t="shared" si="1108"/>
        <v>0</v>
      </c>
      <c r="IE195" s="608">
        <f t="shared" si="1108"/>
        <v>0</v>
      </c>
      <c r="IF195" s="610">
        <f t="shared" si="1109"/>
        <v>0</v>
      </c>
      <c r="IG195" s="611"/>
      <c r="IH195" s="607">
        <f t="shared" si="1110"/>
        <v>23.54</v>
      </c>
      <c r="II195" s="608">
        <f t="shared" si="1110"/>
        <v>0</v>
      </c>
      <c r="IJ195" s="608">
        <f t="shared" si="1110"/>
        <v>0</v>
      </c>
      <c r="IK195" s="608">
        <f t="shared" si="1110"/>
        <v>0</v>
      </c>
      <c r="IL195" s="608">
        <f t="shared" si="1110"/>
        <v>0</v>
      </c>
      <c r="IM195" s="608">
        <f t="shared" si="1110"/>
        <v>0</v>
      </c>
      <c r="IN195" s="608">
        <f t="shared" si="1110"/>
        <v>0</v>
      </c>
      <c r="IO195" s="608">
        <f t="shared" si="1110"/>
        <v>0</v>
      </c>
      <c r="IP195" s="608">
        <f t="shared" si="1110"/>
        <v>0</v>
      </c>
      <c r="IQ195" s="608">
        <f t="shared" si="1110"/>
        <v>0</v>
      </c>
      <c r="IR195" s="608">
        <f t="shared" si="1110"/>
        <v>0</v>
      </c>
      <c r="IS195" s="608">
        <f t="shared" si="1110"/>
        <v>0</v>
      </c>
      <c r="IT195" s="610">
        <f t="shared" si="1111"/>
        <v>23.54</v>
      </c>
      <c r="IU195" s="611"/>
      <c r="IV195" s="607">
        <f t="shared" si="1112"/>
        <v>11.76</v>
      </c>
      <c r="IW195" s="608">
        <f t="shared" si="1112"/>
        <v>0</v>
      </c>
      <c r="IX195" s="608">
        <f t="shared" si="1112"/>
        <v>0</v>
      </c>
      <c r="IY195" s="608">
        <f t="shared" si="1112"/>
        <v>0</v>
      </c>
      <c r="IZ195" s="608">
        <f t="shared" si="1112"/>
        <v>0</v>
      </c>
      <c r="JA195" s="608">
        <f t="shared" si="1112"/>
        <v>0</v>
      </c>
      <c r="JB195" s="608">
        <f t="shared" si="1112"/>
        <v>0</v>
      </c>
      <c r="JC195" s="608">
        <f t="shared" si="1112"/>
        <v>0</v>
      </c>
      <c r="JD195" s="608">
        <f t="shared" si="1112"/>
        <v>0</v>
      </c>
      <c r="JE195" s="608">
        <f t="shared" si="1112"/>
        <v>0</v>
      </c>
      <c r="JF195" s="608">
        <f t="shared" si="1112"/>
        <v>0</v>
      </c>
      <c r="JG195" s="608">
        <f t="shared" si="1112"/>
        <v>0</v>
      </c>
      <c r="JH195" s="610">
        <f t="shared" si="1113"/>
        <v>11.76</v>
      </c>
      <c r="JI195" s="611"/>
      <c r="JJ195" s="607">
        <f t="shared" si="1114"/>
        <v>41.2</v>
      </c>
      <c r="JK195" s="608">
        <f t="shared" si="1114"/>
        <v>0</v>
      </c>
      <c r="JL195" s="608">
        <f t="shared" si="1114"/>
        <v>0</v>
      </c>
      <c r="JM195" s="608">
        <f t="shared" si="1114"/>
        <v>0</v>
      </c>
      <c r="JN195" s="608">
        <f t="shared" si="1114"/>
        <v>0</v>
      </c>
      <c r="JO195" s="608">
        <f t="shared" si="1114"/>
        <v>0</v>
      </c>
      <c r="JP195" s="608">
        <f t="shared" si="1114"/>
        <v>0</v>
      </c>
      <c r="JQ195" s="608">
        <f t="shared" si="1114"/>
        <v>0</v>
      </c>
      <c r="JR195" s="608">
        <f t="shared" si="1114"/>
        <v>0</v>
      </c>
      <c r="JS195" s="608">
        <f t="shared" si="1114"/>
        <v>0</v>
      </c>
      <c r="JT195" s="608">
        <f t="shared" si="1114"/>
        <v>0</v>
      </c>
      <c r="JU195" s="608">
        <f t="shared" si="1114"/>
        <v>0</v>
      </c>
      <c r="JV195" s="610">
        <f t="shared" si="1115"/>
        <v>41.2</v>
      </c>
      <c r="JW195" s="611"/>
      <c r="JX195" s="607">
        <f t="shared" si="1116"/>
        <v>70.62</v>
      </c>
      <c r="JY195" s="608">
        <f t="shared" si="1116"/>
        <v>0</v>
      </c>
      <c r="JZ195" s="608">
        <f t="shared" si="1116"/>
        <v>0</v>
      </c>
      <c r="KA195" s="608">
        <f t="shared" si="1116"/>
        <v>0</v>
      </c>
      <c r="KB195" s="608">
        <f t="shared" si="1116"/>
        <v>0</v>
      </c>
      <c r="KC195" s="608">
        <f t="shared" si="1116"/>
        <v>0</v>
      </c>
      <c r="KD195" s="608">
        <f t="shared" si="1116"/>
        <v>0</v>
      </c>
      <c r="KE195" s="608">
        <f t="shared" si="1116"/>
        <v>0</v>
      </c>
      <c r="KF195" s="608">
        <f t="shared" si="1116"/>
        <v>0</v>
      </c>
      <c r="KG195" s="608">
        <f t="shared" si="1116"/>
        <v>0</v>
      </c>
      <c r="KH195" s="608">
        <f t="shared" si="1116"/>
        <v>0</v>
      </c>
      <c r="KI195" s="608">
        <f t="shared" si="1116"/>
        <v>0</v>
      </c>
      <c r="KJ195" s="610">
        <f t="shared" si="1117"/>
        <v>70.62</v>
      </c>
      <c r="KK195" s="611"/>
      <c r="KL195" s="607">
        <f t="shared" si="1118"/>
        <v>342.85</v>
      </c>
      <c r="KM195" s="608">
        <f t="shared" si="1118"/>
        <v>0</v>
      </c>
      <c r="KN195" s="608">
        <f t="shared" si="1118"/>
        <v>0</v>
      </c>
      <c r="KO195" s="608">
        <f t="shared" si="1118"/>
        <v>0</v>
      </c>
      <c r="KP195" s="608">
        <f t="shared" si="1118"/>
        <v>0</v>
      </c>
      <c r="KQ195" s="608">
        <f t="shared" si="1118"/>
        <v>0</v>
      </c>
      <c r="KR195" s="608">
        <f t="shared" si="1118"/>
        <v>0</v>
      </c>
      <c r="KS195" s="608">
        <f t="shared" si="1118"/>
        <v>0</v>
      </c>
      <c r="KT195" s="608">
        <f t="shared" si="1118"/>
        <v>0</v>
      </c>
      <c r="KU195" s="608">
        <f t="shared" si="1118"/>
        <v>0</v>
      </c>
      <c r="KV195" s="608">
        <f t="shared" si="1118"/>
        <v>0</v>
      </c>
      <c r="KW195" s="608">
        <f t="shared" si="1118"/>
        <v>0</v>
      </c>
      <c r="KX195" s="610">
        <f t="shared" si="1119"/>
        <v>342.85</v>
      </c>
      <c r="KY195" s="611"/>
      <c r="KZ195" s="607">
        <f t="shared" si="1120"/>
        <v>23.54</v>
      </c>
      <c r="LA195" s="608">
        <f t="shared" si="1120"/>
        <v>0</v>
      </c>
      <c r="LB195" s="608">
        <f t="shared" si="1120"/>
        <v>0</v>
      </c>
      <c r="LC195" s="608">
        <f t="shared" si="1120"/>
        <v>0</v>
      </c>
      <c r="LD195" s="608">
        <f t="shared" si="1120"/>
        <v>0</v>
      </c>
      <c r="LE195" s="608">
        <f t="shared" si="1120"/>
        <v>0</v>
      </c>
      <c r="LF195" s="608">
        <f t="shared" si="1120"/>
        <v>0</v>
      </c>
      <c r="LG195" s="608">
        <f t="shared" si="1120"/>
        <v>0</v>
      </c>
      <c r="LH195" s="608">
        <f t="shared" si="1120"/>
        <v>0</v>
      </c>
      <c r="LI195" s="608">
        <f t="shared" si="1120"/>
        <v>0</v>
      </c>
      <c r="LJ195" s="608">
        <f t="shared" si="1120"/>
        <v>0</v>
      </c>
      <c r="LK195" s="608">
        <f t="shared" si="1120"/>
        <v>0</v>
      </c>
      <c r="LL195" s="610">
        <f t="shared" si="1121"/>
        <v>23.54</v>
      </c>
      <c r="LM195" s="611"/>
      <c r="LN195" s="607">
        <f t="shared" si="1122"/>
        <v>5.88</v>
      </c>
      <c r="LO195" s="608">
        <f t="shared" si="1122"/>
        <v>0</v>
      </c>
      <c r="LP195" s="608">
        <f t="shared" si="1122"/>
        <v>0</v>
      </c>
      <c r="LQ195" s="608">
        <f t="shared" si="1122"/>
        <v>0</v>
      </c>
      <c r="LR195" s="608">
        <f t="shared" si="1122"/>
        <v>0</v>
      </c>
      <c r="LS195" s="608">
        <f t="shared" si="1122"/>
        <v>0</v>
      </c>
      <c r="LT195" s="608">
        <f t="shared" si="1122"/>
        <v>0</v>
      </c>
      <c r="LU195" s="608">
        <f t="shared" si="1122"/>
        <v>0</v>
      </c>
      <c r="LV195" s="608">
        <f t="shared" si="1122"/>
        <v>0</v>
      </c>
      <c r="LW195" s="608">
        <f t="shared" si="1122"/>
        <v>0</v>
      </c>
      <c r="LX195" s="608">
        <f t="shared" si="1122"/>
        <v>0</v>
      </c>
      <c r="LY195" s="608">
        <f t="shared" si="1122"/>
        <v>0</v>
      </c>
      <c r="LZ195" s="610">
        <f t="shared" si="1123"/>
        <v>5.88</v>
      </c>
      <c r="MA195" s="611"/>
      <c r="MB195" s="607">
        <f t="shared" si="1124"/>
        <v>11.76</v>
      </c>
      <c r="MC195" s="608">
        <f t="shared" si="1124"/>
        <v>0</v>
      </c>
      <c r="MD195" s="608">
        <f t="shared" si="1124"/>
        <v>0</v>
      </c>
      <c r="ME195" s="608">
        <f t="shared" si="1124"/>
        <v>0</v>
      </c>
      <c r="MF195" s="608">
        <f t="shared" si="1124"/>
        <v>0</v>
      </c>
      <c r="MG195" s="608">
        <f t="shared" si="1124"/>
        <v>0</v>
      </c>
      <c r="MH195" s="608">
        <f t="shared" si="1124"/>
        <v>0</v>
      </c>
      <c r="MI195" s="608">
        <f t="shared" si="1124"/>
        <v>0</v>
      </c>
      <c r="MJ195" s="608">
        <f t="shared" si="1124"/>
        <v>0</v>
      </c>
      <c r="MK195" s="608">
        <f t="shared" si="1124"/>
        <v>0</v>
      </c>
      <c r="ML195" s="608">
        <f t="shared" si="1124"/>
        <v>0</v>
      </c>
      <c r="MM195" s="608">
        <f t="shared" si="1124"/>
        <v>0</v>
      </c>
      <c r="MN195" s="610">
        <f t="shared" si="1125"/>
        <v>11.76</v>
      </c>
      <c r="MO195" s="611"/>
      <c r="MP195" s="607">
        <f t="shared" si="1126"/>
        <v>41.21</v>
      </c>
      <c r="MQ195" s="608">
        <f t="shared" si="1126"/>
        <v>0</v>
      </c>
      <c r="MR195" s="608">
        <f t="shared" si="1126"/>
        <v>0</v>
      </c>
      <c r="MS195" s="608">
        <f t="shared" si="1126"/>
        <v>0</v>
      </c>
      <c r="MT195" s="608">
        <f t="shared" si="1126"/>
        <v>0</v>
      </c>
      <c r="MU195" s="608">
        <f t="shared" si="1126"/>
        <v>0</v>
      </c>
      <c r="MV195" s="608">
        <f t="shared" si="1126"/>
        <v>0</v>
      </c>
      <c r="MW195" s="608">
        <f t="shared" si="1126"/>
        <v>0</v>
      </c>
      <c r="MX195" s="608">
        <f t="shared" si="1126"/>
        <v>0</v>
      </c>
      <c r="MY195" s="608">
        <f t="shared" si="1126"/>
        <v>0</v>
      </c>
      <c r="MZ195" s="608">
        <f t="shared" si="1126"/>
        <v>0</v>
      </c>
      <c r="NA195" s="608">
        <f t="shared" si="1126"/>
        <v>0</v>
      </c>
      <c r="NB195" s="610">
        <f t="shared" si="1127"/>
        <v>41.21</v>
      </c>
      <c r="NC195" s="611"/>
      <c r="ND195" s="607">
        <f t="shared" si="1128"/>
        <v>76.510000000000005</v>
      </c>
      <c r="NE195" s="608">
        <f t="shared" si="1128"/>
        <v>0</v>
      </c>
      <c r="NF195" s="608">
        <f t="shared" si="1128"/>
        <v>0</v>
      </c>
      <c r="NG195" s="608">
        <f t="shared" si="1128"/>
        <v>0</v>
      </c>
      <c r="NH195" s="608">
        <f t="shared" si="1128"/>
        <v>0</v>
      </c>
      <c r="NI195" s="608">
        <f t="shared" si="1128"/>
        <v>0</v>
      </c>
      <c r="NJ195" s="608">
        <f t="shared" si="1128"/>
        <v>0</v>
      </c>
      <c r="NK195" s="608">
        <f t="shared" si="1128"/>
        <v>0</v>
      </c>
      <c r="NL195" s="608">
        <f t="shared" si="1128"/>
        <v>0</v>
      </c>
      <c r="NM195" s="608">
        <f t="shared" si="1128"/>
        <v>0</v>
      </c>
      <c r="NN195" s="608">
        <f t="shared" si="1128"/>
        <v>0</v>
      </c>
      <c r="NO195" s="608">
        <f t="shared" si="1128"/>
        <v>0</v>
      </c>
      <c r="NP195" s="610">
        <f t="shared" si="1129"/>
        <v>76.510000000000005</v>
      </c>
      <c r="NQ195" s="611"/>
      <c r="NR195" s="607">
        <f t="shared" si="1130"/>
        <v>23.54</v>
      </c>
      <c r="NS195" s="608">
        <f t="shared" si="1130"/>
        <v>0</v>
      </c>
      <c r="NT195" s="608">
        <f t="shared" si="1130"/>
        <v>0</v>
      </c>
      <c r="NU195" s="608">
        <f t="shared" si="1130"/>
        <v>0</v>
      </c>
      <c r="NV195" s="608">
        <f t="shared" si="1130"/>
        <v>0</v>
      </c>
      <c r="NW195" s="608">
        <f t="shared" si="1130"/>
        <v>0</v>
      </c>
      <c r="NX195" s="608">
        <f t="shared" si="1130"/>
        <v>0</v>
      </c>
      <c r="NY195" s="608">
        <f t="shared" si="1130"/>
        <v>0</v>
      </c>
      <c r="NZ195" s="608">
        <f t="shared" si="1130"/>
        <v>0</v>
      </c>
      <c r="OA195" s="608">
        <f t="shared" si="1130"/>
        <v>0</v>
      </c>
      <c r="OB195" s="608">
        <f t="shared" si="1130"/>
        <v>0</v>
      </c>
      <c r="OC195" s="608">
        <f t="shared" si="1130"/>
        <v>0</v>
      </c>
      <c r="OD195" s="610">
        <f t="shared" si="1131"/>
        <v>23.54</v>
      </c>
      <c r="OE195" s="611"/>
      <c r="OF195" s="607">
        <f t="shared" si="1132"/>
        <v>5.88</v>
      </c>
      <c r="OG195" s="608">
        <f t="shared" si="1132"/>
        <v>0</v>
      </c>
      <c r="OH195" s="608">
        <f t="shared" si="1132"/>
        <v>0</v>
      </c>
      <c r="OI195" s="608">
        <f t="shared" si="1132"/>
        <v>0</v>
      </c>
      <c r="OJ195" s="608">
        <f t="shared" si="1132"/>
        <v>0</v>
      </c>
      <c r="OK195" s="608">
        <f t="shared" si="1132"/>
        <v>0</v>
      </c>
      <c r="OL195" s="608">
        <f t="shared" si="1132"/>
        <v>0</v>
      </c>
      <c r="OM195" s="608">
        <f t="shared" si="1132"/>
        <v>0</v>
      </c>
      <c r="ON195" s="608">
        <f t="shared" si="1132"/>
        <v>0</v>
      </c>
      <c r="OO195" s="608">
        <f t="shared" si="1132"/>
        <v>0</v>
      </c>
      <c r="OP195" s="608">
        <f t="shared" si="1132"/>
        <v>0</v>
      </c>
      <c r="OQ195" s="608">
        <f t="shared" si="1132"/>
        <v>0</v>
      </c>
      <c r="OR195" s="610">
        <f t="shared" si="1133"/>
        <v>5.88</v>
      </c>
      <c r="OS195" s="611"/>
      <c r="OT195" s="607">
        <f t="shared" si="1134"/>
        <v>47.11</v>
      </c>
      <c r="OU195" s="608">
        <f t="shared" si="1134"/>
        <v>0</v>
      </c>
      <c r="OV195" s="608">
        <f t="shared" si="1134"/>
        <v>0</v>
      </c>
      <c r="OW195" s="608">
        <f t="shared" si="1134"/>
        <v>0</v>
      </c>
      <c r="OX195" s="608">
        <f t="shared" si="1134"/>
        <v>0</v>
      </c>
      <c r="OY195" s="608">
        <f t="shared" si="1134"/>
        <v>0</v>
      </c>
      <c r="OZ195" s="608">
        <f t="shared" si="1134"/>
        <v>0</v>
      </c>
      <c r="PA195" s="608">
        <f t="shared" si="1134"/>
        <v>0</v>
      </c>
      <c r="PB195" s="608">
        <f t="shared" si="1134"/>
        <v>0</v>
      </c>
      <c r="PC195" s="608">
        <f t="shared" si="1134"/>
        <v>0</v>
      </c>
      <c r="PD195" s="608">
        <f t="shared" si="1134"/>
        <v>0</v>
      </c>
      <c r="PE195" s="608">
        <f t="shared" si="1134"/>
        <v>0</v>
      </c>
      <c r="PF195" s="610">
        <f t="shared" si="1135"/>
        <v>47.11</v>
      </c>
      <c r="PG195" s="611"/>
      <c r="PH195" s="607">
        <f t="shared" si="1136"/>
        <v>5.88</v>
      </c>
      <c r="PI195" s="608">
        <f t="shared" si="1136"/>
        <v>0</v>
      </c>
      <c r="PJ195" s="608">
        <f t="shared" si="1136"/>
        <v>0</v>
      </c>
      <c r="PK195" s="608">
        <f t="shared" si="1136"/>
        <v>0</v>
      </c>
      <c r="PL195" s="608">
        <f t="shared" si="1136"/>
        <v>0</v>
      </c>
      <c r="PM195" s="608">
        <f t="shared" si="1136"/>
        <v>0</v>
      </c>
      <c r="PN195" s="608">
        <f t="shared" si="1136"/>
        <v>0</v>
      </c>
      <c r="PO195" s="608">
        <f t="shared" si="1136"/>
        <v>0</v>
      </c>
      <c r="PP195" s="608">
        <f t="shared" si="1136"/>
        <v>0</v>
      </c>
      <c r="PQ195" s="608">
        <f t="shared" si="1136"/>
        <v>0</v>
      </c>
      <c r="PR195" s="608">
        <f t="shared" si="1136"/>
        <v>0</v>
      </c>
      <c r="PS195" s="608">
        <f t="shared" si="1136"/>
        <v>0</v>
      </c>
      <c r="PT195" s="610">
        <f t="shared" si="1137"/>
        <v>5.88</v>
      </c>
      <c r="PU195" s="611"/>
      <c r="PV195" s="610">
        <f t="shared" si="1138"/>
        <v>1831.95</v>
      </c>
      <c r="PW195" s="610">
        <f t="shared" si="1138"/>
        <v>0</v>
      </c>
      <c r="PX195" s="610">
        <f t="shared" si="1138"/>
        <v>0</v>
      </c>
      <c r="PY195" s="610">
        <f t="shared" si="1138"/>
        <v>0</v>
      </c>
      <c r="PZ195" s="610">
        <f t="shared" si="1138"/>
        <v>0</v>
      </c>
      <c r="QA195" s="610">
        <f t="shared" si="1138"/>
        <v>0</v>
      </c>
      <c r="QB195" s="610">
        <f t="shared" si="1138"/>
        <v>0</v>
      </c>
      <c r="QC195" s="610">
        <f t="shared" si="1138"/>
        <v>0</v>
      </c>
      <c r="QD195" s="610">
        <f t="shared" si="1138"/>
        <v>0</v>
      </c>
      <c r="QE195" s="610">
        <f t="shared" si="1138"/>
        <v>0</v>
      </c>
      <c r="QF195" s="610">
        <f t="shared" si="1138"/>
        <v>0</v>
      </c>
      <c r="QG195" s="610">
        <f t="shared" si="1138"/>
        <v>0</v>
      </c>
      <c r="QH195" s="610">
        <f t="shared" si="1139"/>
        <v>1831.95</v>
      </c>
    </row>
    <row r="196" spans="1:450" s="392" customFormat="1" x14ac:dyDescent="0.25">
      <c r="A196" s="589" t="s">
        <v>938</v>
      </c>
      <c r="B196" s="255" t="s">
        <v>107</v>
      </c>
      <c r="C196" s="313"/>
      <c r="D196" s="607">
        <f t="shared" si="1076"/>
        <v>88.47</v>
      </c>
      <c r="E196" s="608">
        <f t="shared" si="1076"/>
        <v>0</v>
      </c>
      <c r="F196" s="608">
        <f t="shared" si="1076"/>
        <v>0</v>
      </c>
      <c r="G196" s="608">
        <f t="shared" si="1076"/>
        <v>0</v>
      </c>
      <c r="H196" s="608">
        <f t="shared" si="1076"/>
        <v>0</v>
      </c>
      <c r="I196" s="608">
        <f t="shared" si="1076"/>
        <v>0</v>
      </c>
      <c r="J196" s="608">
        <f t="shared" si="1076"/>
        <v>0</v>
      </c>
      <c r="K196" s="608">
        <f t="shared" si="1076"/>
        <v>0</v>
      </c>
      <c r="L196" s="608">
        <f t="shared" si="1076"/>
        <v>0</v>
      </c>
      <c r="M196" s="608">
        <f t="shared" si="1076"/>
        <v>0</v>
      </c>
      <c r="N196" s="608">
        <f t="shared" si="1076"/>
        <v>0</v>
      </c>
      <c r="O196" s="608">
        <f t="shared" si="1076"/>
        <v>0</v>
      </c>
      <c r="P196" s="610">
        <f t="shared" si="1077"/>
        <v>88.47</v>
      </c>
      <c r="Q196" s="611"/>
      <c r="R196" s="607">
        <f t="shared" si="1078"/>
        <v>40.22</v>
      </c>
      <c r="S196" s="608">
        <f t="shared" si="1078"/>
        <v>0</v>
      </c>
      <c r="T196" s="608">
        <f t="shared" si="1078"/>
        <v>0</v>
      </c>
      <c r="U196" s="608">
        <f t="shared" si="1078"/>
        <v>0</v>
      </c>
      <c r="V196" s="608">
        <f t="shared" si="1078"/>
        <v>0</v>
      </c>
      <c r="W196" s="608">
        <f t="shared" si="1078"/>
        <v>0</v>
      </c>
      <c r="X196" s="608">
        <f t="shared" si="1078"/>
        <v>0</v>
      </c>
      <c r="Y196" s="608">
        <f t="shared" si="1078"/>
        <v>0</v>
      </c>
      <c r="Z196" s="608">
        <f t="shared" si="1078"/>
        <v>0</v>
      </c>
      <c r="AA196" s="608">
        <f t="shared" si="1078"/>
        <v>0</v>
      </c>
      <c r="AB196" s="608">
        <f t="shared" si="1078"/>
        <v>0</v>
      </c>
      <c r="AC196" s="608">
        <f t="shared" si="1078"/>
        <v>0</v>
      </c>
      <c r="AD196" s="610">
        <f t="shared" si="1079"/>
        <v>40.22</v>
      </c>
      <c r="AE196" s="611"/>
      <c r="AF196" s="607">
        <f t="shared" si="1080"/>
        <v>8.0399999999999991</v>
      </c>
      <c r="AG196" s="608">
        <f t="shared" si="1080"/>
        <v>0</v>
      </c>
      <c r="AH196" s="608">
        <f t="shared" si="1080"/>
        <v>0</v>
      </c>
      <c r="AI196" s="608">
        <f t="shared" si="1080"/>
        <v>0</v>
      </c>
      <c r="AJ196" s="608">
        <f t="shared" si="1080"/>
        <v>0</v>
      </c>
      <c r="AK196" s="608">
        <f t="shared" si="1080"/>
        <v>0</v>
      </c>
      <c r="AL196" s="608">
        <f t="shared" si="1080"/>
        <v>0</v>
      </c>
      <c r="AM196" s="608">
        <f t="shared" si="1080"/>
        <v>0</v>
      </c>
      <c r="AN196" s="608">
        <f t="shared" si="1080"/>
        <v>0</v>
      </c>
      <c r="AO196" s="608">
        <f t="shared" si="1080"/>
        <v>0</v>
      </c>
      <c r="AP196" s="608">
        <f t="shared" si="1080"/>
        <v>0</v>
      </c>
      <c r="AQ196" s="608">
        <f t="shared" si="1080"/>
        <v>0</v>
      </c>
      <c r="AR196" s="610">
        <f t="shared" si="1081"/>
        <v>8.0399999999999991</v>
      </c>
      <c r="AS196" s="611"/>
      <c r="AT196" s="607">
        <f t="shared" si="1082"/>
        <v>88.46</v>
      </c>
      <c r="AU196" s="608">
        <f t="shared" si="1082"/>
        <v>0</v>
      </c>
      <c r="AV196" s="608">
        <f t="shared" si="1082"/>
        <v>0</v>
      </c>
      <c r="AW196" s="608">
        <f t="shared" si="1082"/>
        <v>0</v>
      </c>
      <c r="AX196" s="608">
        <f t="shared" si="1082"/>
        <v>0</v>
      </c>
      <c r="AY196" s="608">
        <f t="shared" si="1082"/>
        <v>0</v>
      </c>
      <c r="AZ196" s="608">
        <f t="shared" si="1082"/>
        <v>0</v>
      </c>
      <c r="BA196" s="608">
        <f t="shared" si="1082"/>
        <v>0</v>
      </c>
      <c r="BB196" s="608">
        <f t="shared" si="1082"/>
        <v>0</v>
      </c>
      <c r="BC196" s="608">
        <f t="shared" si="1082"/>
        <v>0</v>
      </c>
      <c r="BD196" s="608">
        <f t="shared" si="1082"/>
        <v>0</v>
      </c>
      <c r="BE196" s="608">
        <f t="shared" si="1082"/>
        <v>0</v>
      </c>
      <c r="BF196" s="610">
        <f t="shared" si="1083"/>
        <v>88.46</v>
      </c>
      <c r="BG196" s="611"/>
      <c r="BH196" s="607">
        <f t="shared" si="1084"/>
        <v>8.0500000000000007</v>
      </c>
      <c r="BI196" s="608">
        <f t="shared" si="1084"/>
        <v>0</v>
      </c>
      <c r="BJ196" s="608">
        <f t="shared" si="1084"/>
        <v>0</v>
      </c>
      <c r="BK196" s="608">
        <f t="shared" si="1084"/>
        <v>0</v>
      </c>
      <c r="BL196" s="608">
        <f t="shared" si="1084"/>
        <v>0</v>
      </c>
      <c r="BM196" s="608">
        <f t="shared" si="1084"/>
        <v>0</v>
      </c>
      <c r="BN196" s="608">
        <f t="shared" si="1084"/>
        <v>0</v>
      </c>
      <c r="BO196" s="608">
        <f t="shared" si="1084"/>
        <v>0</v>
      </c>
      <c r="BP196" s="608">
        <f t="shared" si="1084"/>
        <v>0</v>
      </c>
      <c r="BQ196" s="608">
        <f t="shared" si="1084"/>
        <v>0</v>
      </c>
      <c r="BR196" s="608">
        <f t="shared" si="1084"/>
        <v>0</v>
      </c>
      <c r="BS196" s="608">
        <f t="shared" si="1084"/>
        <v>0</v>
      </c>
      <c r="BT196" s="610">
        <f t="shared" si="1085"/>
        <v>8.0500000000000007</v>
      </c>
      <c r="BU196" s="621"/>
      <c r="BV196" s="607">
        <f t="shared" si="1086"/>
        <v>241.37</v>
      </c>
      <c r="BW196" s="608">
        <f t="shared" si="1086"/>
        <v>0</v>
      </c>
      <c r="BX196" s="608">
        <f t="shared" si="1086"/>
        <v>0</v>
      </c>
      <c r="BY196" s="608">
        <f t="shared" si="1086"/>
        <v>0</v>
      </c>
      <c r="BZ196" s="608">
        <f t="shared" si="1086"/>
        <v>0</v>
      </c>
      <c r="CA196" s="608">
        <f t="shared" si="1086"/>
        <v>0</v>
      </c>
      <c r="CB196" s="608">
        <f t="shared" si="1086"/>
        <v>0</v>
      </c>
      <c r="CC196" s="608">
        <f t="shared" si="1086"/>
        <v>0</v>
      </c>
      <c r="CD196" s="608">
        <f t="shared" si="1086"/>
        <v>0</v>
      </c>
      <c r="CE196" s="608">
        <f t="shared" si="1086"/>
        <v>0</v>
      </c>
      <c r="CF196" s="608">
        <f t="shared" si="1086"/>
        <v>0</v>
      </c>
      <c r="CG196" s="608">
        <f t="shared" si="1086"/>
        <v>0</v>
      </c>
      <c r="CH196" s="610">
        <f t="shared" si="1087"/>
        <v>241.37</v>
      </c>
      <c r="CI196" s="611"/>
      <c r="CJ196" s="607">
        <f t="shared" si="1088"/>
        <v>24.13</v>
      </c>
      <c r="CK196" s="608">
        <f t="shared" si="1088"/>
        <v>0</v>
      </c>
      <c r="CL196" s="608">
        <f t="shared" si="1088"/>
        <v>0</v>
      </c>
      <c r="CM196" s="608">
        <f t="shared" si="1088"/>
        <v>0</v>
      </c>
      <c r="CN196" s="608">
        <f t="shared" si="1088"/>
        <v>0</v>
      </c>
      <c r="CO196" s="608">
        <f t="shared" si="1088"/>
        <v>0</v>
      </c>
      <c r="CP196" s="608">
        <f t="shared" si="1088"/>
        <v>0</v>
      </c>
      <c r="CQ196" s="608">
        <f t="shared" si="1088"/>
        <v>0</v>
      </c>
      <c r="CR196" s="608">
        <f t="shared" si="1088"/>
        <v>0</v>
      </c>
      <c r="CS196" s="608">
        <f t="shared" si="1088"/>
        <v>0</v>
      </c>
      <c r="CT196" s="608">
        <f t="shared" si="1088"/>
        <v>0</v>
      </c>
      <c r="CU196" s="608">
        <f t="shared" si="1088"/>
        <v>0</v>
      </c>
      <c r="CV196" s="610">
        <f t="shared" si="1089"/>
        <v>24.13</v>
      </c>
      <c r="CW196" s="611"/>
      <c r="CX196" s="607">
        <f t="shared" si="1090"/>
        <v>24.13</v>
      </c>
      <c r="CY196" s="608">
        <f t="shared" si="1090"/>
        <v>0</v>
      </c>
      <c r="CZ196" s="608">
        <f t="shared" si="1090"/>
        <v>0</v>
      </c>
      <c r="DA196" s="608">
        <f t="shared" si="1090"/>
        <v>0</v>
      </c>
      <c r="DB196" s="608">
        <f t="shared" si="1090"/>
        <v>0</v>
      </c>
      <c r="DC196" s="608">
        <f t="shared" si="1090"/>
        <v>0</v>
      </c>
      <c r="DD196" s="608">
        <f t="shared" si="1090"/>
        <v>0</v>
      </c>
      <c r="DE196" s="608">
        <f t="shared" si="1090"/>
        <v>0</v>
      </c>
      <c r="DF196" s="608">
        <f t="shared" si="1090"/>
        <v>0</v>
      </c>
      <c r="DG196" s="608">
        <f t="shared" si="1090"/>
        <v>0</v>
      </c>
      <c r="DH196" s="608">
        <f t="shared" si="1090"/>
        <v>0</v>
      </c>
      <c r="DI196" s="608">
        <f t="shared" si="1090"/>
        <v>0</v>
      </c>
      <c r="DJ196" s="610">
        <f t="shared" si="1091"/>
        <v>24.13</v>
      </c>
      <c r="DK196" s="611"/>
      <c r="DL196" s="607">
        <f t="shared" si="1092"/>
        <v>16.079999999999998</v>
      </c>
      <c r="DM196" s="608">
        <f t="shared" si="1092"/>
        <v>0</v>
      </c>
      <c r="DN196" s="608">
        <f t="shared" si="1092"/>
        <v>0</v>
      </c>
      <c r="DO196" s="608">
        <f t="shared" si="1092"/>
        <v>0</v>
      </c>
      <c r="DP196" s="608">
        <f t="shared" si="1092"/>
        <v>0</v>
      </c>
      <c r="DQ196" s="608">
        <f t="shared" si="1092"/>
        <v>0</v>
      </c>
      <c r="DR196" s="608">
        <f t="shared" si="1092"/>
        <v>0</v>
      </c>
      <c r="DS196" s="608">
        <f t="shared" si="1092"/>
        <v>0</v>
      </c>
      <c r="DT196" s="608">
        <f t="shared" si="1092"/>
        <v>0</v>
      </c>
      <c r="DU196" s="608">
        <f t="shared" si="1092"/>
        <v>0</v>
      </c>
      <c r="DV196" s="608">
        <f t="shared" si="1092"/>
        <v>0</v>
      </c>
      <c r="DW196" s="608">
        <f t="shared" si="1092"/>
        <v>0</v>
      </c>
      <c r="DX196" s="610">
        <f t="shared" si="1093"/>
        <v>16.079999999999998</v>
      </c>
      <c r="DY196" s="611"/>
      <c r="DZ196" s="607">
        <f t="shared" si="1094"/>
        <v>120.65</v>
      </c>
      <c r="EA196" s="608">
        <f t="shared" si="1094"/>
        <v>0</v>
      </c>
      <c r="EB196" s="608">
        <f t="shared" si="1094"/>
        <v>0</v>
      </c>
      <c r="EC196" s="608">
        <f t="shared" si="1094"/>
        <v>0</v>
      </c>
      <c r="ED196" s="608">
        <f t="shared" si="1094"/>
        <v>0</v>
      </c>
      <c r="EE196" s="608">
        <f t="shared" si="1094"/>
        <v>0</v>
      </c>
      <c r="EF196" s="608">
        <f t="shared" si="1094"/>
        <v>0</v>
      </c>
      <c r="EG196" s="608">
        <f t="shared" si="1094"/>
        <v>0</v>
      </c>
      <c r="EH196" s="608">
        <f t="shared" si="1094"/>
        <v>0</v>
      </c>
      <c r="EI196" s="608">
        <f t="shared" si="1094"/>
        <v>0</v>
      </c>
      <c r="EJ196" s="608">
        <f t="shared" si="1094"/>
        <v>0</v>
      </c>
      <c r="EK196" s="608">
        <f t="shared" si="1094"/>
        <v>0</v>
      </c>
      <c r="EL196" s="610">
        <f t="shared" si="1095"/>
        <v>120.65</v>
      </c>
      <c r="EM196" s="611"/>
      <c r="EN196" s="607">
        <f t="shared" si="1096"/>
        <v>120.65</v>
      </c>
      <c r="EO196" s="608">
        <f t="shared" si="1096"/>
        <v>0</v>
      </c>
      <c r="EP196" s="608">
        <f t="shared" si="1096"/>
        <v>0</v>
      </c>
      <c r="EQ196" s="608">
        <f t="shared" si="1096"/>
        <v>0</v>
      </c>
      <c r="ER196" s="608">
        <f t="shared" si="1096"/>
        <v>0</v>
      </c>
      <c r="ES196" s="608">
        <f t="shared" si="1096"/>
        <v>0</v>
      </c>
      <c r="ET196" s="608">
        <f t="shared" si="1096"/>
        <v>0</v>
      </c>
      <c r="EU196" s="608">
        <f t="shared" si="1096"/>
        <v>0</v>
      </c>
      <c r="EV196" s="608">
        <f t="shared" si="1096"/>
        <v>0</v>
      </c>
      <c r="EW196" s="608">
        <f t="shared" si="1096"/>
        <v>0</v>
      </c>
      <c r="EX196" s="608">
        <f t="shared" si="1096"/>
        <v>0</v>
      </c>
      <c r="EY196" s="608">
        <f t="shared" si="1096"/>
        <v>0</v>
      </c>
      <c r="EZ196" s="610">
        <f t="shared" si="1097"/>
        <v>120.65</v>
      </c>
      <c r="FA196" s="611"/>
      <c r="FB196" s="607">
        <f t="shared" si="1098"/>
        <v>144.76</v>
      </c>
      <c r="FC196" s="608">
        <f t="shared" si="1098"/>
        <v>0</v>
      </c>
      <c r="FD196" s="608">
        <f t="shared" si="1098"/>
        <v>0</v>
      </c>
      <c r="FE196" s="608">
        <f t="shared" si="1098"/>
        <v>0</v>
      </c>
      <c r="FF196" s="608">
        <f t="shared" si="1098"/>
        <v>0</v>
      </c>
      <c r="FG196" s="608">
        <f t="shared" si="1098"/>
        <v>0</v>
      </c>
      <c r="FH196" s="608">
        <f t="shared" si="1098"/>
        <v>0</v>
      </c>
      <c r="FI196" s="608">
        <f t="shared" si="1098"/>
        <v>0</v>
      </c>
      <c r="FJ196" s="608">
        <f t="shared" si="1098"/>
        <v>0</v>
      </c>
      <c r="FK196" s="608">
        <f t="shared" si="1098"/>
        <v>0</v>
      </c>
      <c r="FL196" s="608">
        <f t="shared" si="1098"/>
        <v>0</v>
      </c>
      <c r="FM196" s="608">
        <f t="shared" si="1098"/>
        <v>0</v>
      </c>
      <c r="FN196" s="610">
        <f t="shared" si="1099"/>
        <v>144.76</v>
      </c>
      <c r="FO196" s="611"/>
      <c r="FP196" s="607">
        <f t="shared" si="1100"/>
        <v>136.72</v>
      </c>
      <c r="FQ196" s="608">
        <f t="shared" si="1100"/>
        <v>0</v>
      </c>
      <c r="FR196" s="608">
        <f t="shared" si="1100"/>
        <v>0</v>
      </c>
      <c r="FS196" s="608">
        <f t="shared" si="1100"/>
        <v>0</v>
      </c>
      <c r="FT196" s="608">
        <f t="shared" si="1100"/>
        <v>0</v>
      </c>
      <c r="FU196" s="608">
        <f t="shared" si="1100"/>
        <v>0</v>
      </c>
      <c r="FV196" s="608">
        <f t="shared" si="1100"/>
        <v>0</v>
      </c>
      <c r="FW196" s="608">
        <f t="shared" si="1100"/>
        <v>0</v>
      </c>
      <c r="FX196" s="608">
        <f t="shared" si="1100"/>
        <v>0</v>
      </c>
      <c r="FY196" s="608">
        <f t="shared" si="1100"/>
        <v>0</v>
      </c>
      <c r="FZ196" s="608">
        <f t="shared" si="1100"/>
        <v>0</v>
      </c>
      <c r="GA196" s="608">
        <f t="shared" si="1100"/>
        <v>0</v>
      </c>
      <c r="GB196" s="610">
        <f t="shared" si="1101"/>
        <v>136.72</v>
      </c>
      <c r="GC196" s="611"/>
      <c r="GD196" s="607">
        <f t="shared" si="1102"/>
        <v>8.0399999999999991</v>
      </c>
      <c r="GE196" s="608">
        <f t="shared" si="1102"/>
        <v>0</v>
      </c>
      <c r="GF196" s="608">
        <f t="shared" si="1102"/>
        <v>0</v>
      </c>
      <c r="GG196" s="608">
        <f t="shared" si="1102"/>
        <v>0</v>
      </c>
      <c r="GH196" s="608">
        <f t="shared" si="1102"/>
        <v>0</v>
      </c>
      <c r="GI196" s="608">
        <f t="shared" si="1102"/>
        <v>0</v>
      </c>
      <c r="GJ196" s="608">
        <f t="shared" si="1102"/>
        <v>0</v>
      </c>
      <c r="GK196" s="608">
        <f t="shared" si="1102"/>
        <v>0</v>
      </c>
      <c r="GL196" s="608">
        <f t="shared" si="1102"/>
        <v>0</v>
      </c>
      <c r="GM196" s="608">
        <f t="shared" si="1102"/>
        <v>0</v>
      </c>
      <c r="GN196" s="608">
        <f t="shared" si="1102"/>
        <v>0</v>
      </c>
      <c r="GO196" s="608">
        <f t="shared" si="1102"/>
        <v>0</v>
      </c>
      <c r="GP196" s="610">
        <f t="shared" si="1103"/>
        <v>8.0399999999999991</v>
      </c>
      <c r="GQ196" s="611"/>
      <c r="GR196" s="607">
        <f t="shared" si="1104"/>
        <v>217.14</v>
      </c>
      <c r="GS196" s="608">
        <f t="shared" si="1104"/>
        <v>0</v>
      </c>
      <c r="GT196" s="608">
        <f t="shared" si="1104"/>
        <v>0</v>
      </c>
      <c r="GU196" s="608">
        <f t="shared" si="1104"/>
        <v>0</v>
      </c>
      <c r="GV196" s="608">
        <f t="shared" si="1104"/>
        <v>0</v>
      </c>
      <c r="GW196" s="608">
        <f t="shared" si="1104"/>
        <v>0</v>
      </c>
      <c r="GX196" s="608">
        <f t="shared" si="1104"/>
        <v>0</v>
      </c>
      <c r="GY196" s="608">
        <f t="shared" si="1104"/>
        <v>0</v>
      </c>
      <c r="GZ196" s="608">
        <f t="shared" si="1104"/>
        <v>0</v>
      </c>
      <c r="HA196" s="608">
        <f t="shared" si="1104"/>
        <v>0</v>
      </c>
      <c r="HB196" s="608">
        <f t="shared" si="1104"/>
        <v>0</v>
      </c>
      <c r="HC196" s="608">
        <f t="shared" si="1104"/>
        <v>0</v>
      </c>
      <c r="HD196" s="610">
        <f t="shared" si="1105"/>
        <v>217.14</v>
      </c>
      <c r="HE196" s="611"/>
      <c r="HF196" s="607">
        <f t="shared" si="1106"/>
        <v>217.13</v>
      </c>
      <c r="HG196" s="608">
        <f t="shared" si="1106"/>
        <v>0</v>
      </c>
      <c r="HH196" s="608">
        <f t="shared" si="1106"/>
        <v>0</v>
      </c>
      <c r="HI196" s="608">
        <f t="shared" si="1106"/>
        <v>0</v>
      </c>
      <c r="HJ196" s="608">
        <f t="shared" si="1106"/>
        <v>0</v>
      </c>
      <c r="HK196" s="608">
        <f t="shared" si="1106"/>
        <v>0</v>
      </c>
      <c r="HL196" s="608">
        <f t="shared" si="1106"/>
        <v>0</v>
      </c>
      <c r="HM196" s="608">
        <f t="shared" si="1106"/>
        <v>0</v>
      </c>
      <c r="HN196" s="608">
        <f t="shared" si="1106"/>
        <v>0</v>
      </c>
      <c r="HO196" s="608">
        <f t="shared" si="1106"/>
        <v>0</v>
      </c>
      <c r="HP196" s="608">
        <f t="shared" si="1106"/>
        <v>0</v>
      </c>
      <c r="HQ196" s="608">
        <f t="shared" si="1106"/>
        <v>0</v>
      </c>
      <c r="HR196" s="610">
        <f t="shared" si="1107"/>
        <v>217.13</v>
      </c>
      <c r="HS196" s="611"/>
      <c r="HT196" s="607">
        <f t="shared" si="1108"/>
        <v>0</v>
      </c>
      <c r="HU196" s="608">
        <f t="shared" si="1108"/>
        <v>0</v>
      </c>
      <c r="HV196" s="608">
        <f t="shared" si="1108"/>
        <v>0</v>
      </c>
      <c r="HW196" s="608">
        <f t="shared" si="1108"/>
        <v>0</v>
      </c>
      <c r="HX196" s="608">
        <f t="shared" si="1108"/>
        <v>0</v>
      </c>
      <c r="HY196" s="608">
        <f t="shared" si="1108"/>
        <v>0</v>
      </c>
      <c r="HZ196" s="608">
        <f t="shared" si="1108"/>
        <v>0</v>
      </c>
      <c r="IA196" s="608">
        <f t="shared" si="1108"/>
        <v>0</v>
      </c>
      <c r="IB196" s="608">
        <f t="shared" si="1108"/>
        <v>0</v>
      </c>
      <c r="IC196" s="608">
        <f t="shared" si="1108"/>
        <v>0</v>
      </c>
      <c r="ID196" s="608">
        <f t="shared" si="1108"/>
        <v>0</v>
      </c>
      <c r="IE196" s="608">
        <f t="shared" si="1108"/>
        <v>0</v>
      </c>
      <c r="IF196" s="610">
        <f t="shared" si="1109"/>
        <v>0</v>
      </c>
      <c r="IG196" s="611"/>
      <c r="IH196" s="607">
        <f t="shared" si="1110"/>
        <v>32.17</v>
      </c>
      <c r="II196" s="608">
        <f t="shared" si="1110"/>
        <v>0</v>
      </c>
      <c r="IJ196" s="608">
        <f t="shared" si="1110"/>
        <v>0</v>
      </c>
      <c r="IK196" s="608">
        <f t="shared" si="1110"/>
        <v>0</v>
      </c>
      <c r="IL196" s="608">
        <f t="shared" si="1110"/>
        <v>0</v>
      </c>
      <c r="IM196" s="608">
        <f t="shared" si="1110"/>
        <v>0</v>
      </c>
      <c r="IN196" s="608">
        <f t="shared" si="1110"/>
        <v>0</v>
      </c>
      <c r="IO196" s="608">
        <f t="shared" si="1110"/>
        <v>0</v>
      </c>
      <c r="IP196" s="608">
        <f t="shared" si="1110"/>
        <v>0</v>
      </c>
      <c r="IQ196" s="608">
        <f t="shared" si="1110"/>
        <v>0</v>
      </c>
      <c r="IR196" s="608">
        <f t="shared" si="1110"/>
        <v>0</v>
      </c>
      <c r="IS196" s="608">
        <f t="shared" si="1110"/>
        <v>0</v>
      </c>
      <c r="IT196" s="610">
        <f t="shared" si="1111"/>
        <v>32.17</v>
      </c>
      <c r="IU196" s="611"/>
      <c r="IV196" s="607">
        <f t="shared" si="1112"/>
        <v>16.079999999999998</v>
      </c>
      <c r="IW196" s="608">
        <f t="shared" si="1112"/>
        <v>0</v>
      </c>
      <c r="IX196" s="608">
        <f t="shared" si="1112"/>
        <v>0</v>
      </c>
      <c r="IY196" s="608">
        <f t="shared" si="1112"/>
        <v>0</v>
      </c>
      <c r="IZ196" s="608">
        <f t="shared" si="1112"/>
        <v>0</v>
      </c>
      <c r="JA196" s="608">
        <f t="shared" si="1112"/>
        <v>0</v>
      </c>
      <c r="JB196" s="608">
        <f t="shared" si="1112"/>
        <v>0</v>
      </c>
      <c r="JC196" s="608">
        <f t="shared" si="1112"/>
        <v>0</v>
      </c>
      <c r="JD196" s="608">
        <f t="shared" si="1112"/>
        <v>0</v>
      </c>
      <c r="JE196" s="608">
        <f t="shared" si="1112"/>
        <v>0</v>
      </c>
      <c r="JF196" s="608">
        <f t="shared" si="1112"/>
        <v>0</v>
      </c>
      <c r="JG196" s="608">
        <f t="shared" si="1112"/>
        <v>0</v>
      </c>
      <c r="JH196" s="610">
        <f t="shared" si="1113"/>
        <v>16.079999999999998</v>
      </c>
      <c r="JI196" s="611"/>
      <c r="JJ196" s="607">
        <f t="shared" si="1114"/>
        <v>56.29</v>
      </c>
      <c r="JK196" s="608">
        <f t="shared" si="1114"/>
        <v>0</v>
      </c>
      <c r="JL196" s="608">
        <f t="shared" si="1114"/>
        <v>0</v>
      </c>
      <c r="JM196" s="608">
        <f t="shared" si="1114"/>
        <v>0</v>
      </c>
      <c r="JN196" s="608">
        <f t="shared" si="1114"/>
        <v>0</v>
      </c>
      <c r="JO196" s="608">
        <f t="shared" si="1114"/>
        <v>0</v>
      </c>
      <c r="JP196" s="608">
        <f t="shared" si="1114"/>
        <v>0</v>
      </c>
      <c r="JQ196" s="608">
        <f t="shared" si="1114"/>
        <v>0</v>
      </c>
      <c r="JR196" s="608">
        <f t="shared" si="1114"/>
        <v>0</v>
      </c>
      <c r="JS196" s="608">
        <f t="shared" si="1114"/>
        <v>0</v>
      </c>
      <c r="JT196" s="608">
        <f t="shared" si="1114"/>
        <v>0</v>
      </c>
      <c r="JU196" s="608">
        <f t="shared" si="1114"/>
        <v>0</v>
      </c>
      <c r="JV196" s="610">
        <f t="shared" si="1115"/>
        <v>56.29</v>
      </c>
      <c r="JW196" s="611"/>
      <c r="JX196" s="607">
        <f t="shared" si="1116"/>
        <v>96.51</v>
      </c>
      <c r="JY196" s="608">
        <f t="shared" si="1116"/>
        <v>0</v>
      </c>
      <c r="JZ196" s="608">
        <f t="shared" si="1116"/>
        <v>0</v>
      </c>
      <c r="KA196" s="608">
        <f t="shared" si="1116"/>
        <v>0</v>
      </c>
      <c r="KB196" s="608">
        <f t="shared" si="1116"/>
        <v>0</v>
      </c>
      <c r="KC196" s="608">
        <f t="shared" si="1116"/>
        <v>0</v>
      </c>
      <c r="KD196" s="608">
        <f t="shared" si="1116"/>
        <v>0</v>
      </c>
      <c r="KE196" s="608">
        <f t="shared" si="1116"/>
        <v>0</v>
      </c>
      <c r="KF196" s="608">
        <f t="shared" si="1116"/>
        <v>0</v>
      </c>
      <c r="KG196" s="608">
        <f t="shared" si="1116"/>
        <v>0</v>
      </c>
      <c r="KH196" s="608">
        <f t="shared" si="1116"/>
        <v>0</v>
      </c>
      <c r="KI196" s="608">
        <f t="shared" si="1116"/>
        <v>0</v>
      </c>
      <c r="KJ196" s="610">
        <f t="shared" si="1117"/>
        <v>96.51</v>
      </c>
      <c r="KK196" s="611"/>
      <c r="KL196" s="607">
        <f t="shared" si="1118"/>
        <v>8.0399999999999991</v>
      </c>
      <c r="KM196" s="608">
        <f t="shared" si="1118"/>
        <v>0</v>
      </c>
      <c r="KN196" s="608">
        <f t="shared" si="1118"/>
        <v>0</v>
      </c>
      <c r="KO196" s="608">
        <f t="shared" si="1118"/>
        <v>0</v>
      </c>
      <c r="KP196" s="608">
        <f t="shared" si="1118"/>
        <v>0</v>
      </c>
      <c r="KQ196" s="608">
        <f t="shared" si="1118"/>
        <v>0</v>
      </c>
      <c r="KR196" s="608">
        <f t="shared" si="1118"/>
        <v>0</v>
      </c>
      <c r="KS196" s="608">
        <f t="shared" si="1118"/>
        <v>0</v>
      </c>
      <c r="KT196" s="608">
        <f t="shared" si="1118"/>
        <v>0</v>
      </c>
      <c r="KU196" s="608">
        <f t="shared" si="1118"/>
        <v>0</v>
      </c>
      <c r="KV196" s="608">
        <f t="shared" si="1118"/>
        <v>0</v>
      </c>
      <c r="KW196" s="608">
        <f t="shared" si="1118"/>
        <v>0</v>
      </c>
      <c r="KX196" s="610">
        <f t="shared" si="1119"/>
        <v>8.0399999999999991</v>
      </c>
      <c r="KY196" s="611"/>
      <c r="KZ196" s="607">
        <f t="shared" si="1120"/>
        <v>32.15</v>
      </c>
      <c r="LA196" s="608">
        <f t="shared" si="1120"/>
        <v>0</v>
      </c>
      <c r="LB196" s="608">
        <f t="shared" si="1120"/>
        <v>0</v>
      </c>
      <c r="LC196" s="608">
        <f t="shared" si="1120"/>
        <v>0</v>
      </c>
      <c r="LD196" s="608">
        <f t="shared" si="1120"/>
        <v>0</v>
      </c>
      <c r="LE196" s="608">
        <f t="shared" si="1120"/>
        <v>0</v>
      </c>
      <c r="LF196" s="608">
        <f t="shared" si="1120"/>
        <v>0</v>
      </c>
      <c r="LG196" s="608">
        <f t="shared" si="1120"/>
        <v>0</v>
      </c>
      <c r="LH196" s="608">
        <f t="shared" si="1120"/>
        <v>0</v>
      </c>
      <c r="LI196" s="608">
        <f t="shared" si="1120"/>
        <v>0</v>
      </c>
      <c r="LJ196" s="608">
        <f t="shared" si="1120"/>
        <v>0</v>
      </c>
      <c r="LK196" s="608">
        <f t="shared" si="1120"/>
        <v>0</v>
      </c>
      <c r="LL196" s="610">
        <f t="shared" si="1121"/>
        <v>32.15</v>
      </c>
      <c r="LM196" s="611"/>
      <c r="LN196" s="607">
        <f t="shared" si="1122"/>
        <v>8.0399999999999991</v>
      </c>
      <c r="LO196" s="608">
        <f t="shared" si="1122"/>
        <v>0</v>
      </c>
      <c r="LP196" s="608">
        <f t="shared" si="1122"/>
        <v>0</v>
      </c>
      <c r="LQ196" s="608">
        <f t="shared" si="1122"/>
        <v>0</v>
      </c>
      <c r="LR196" s="608">
        <f t="shared" si="1122"/>
        <v>0</v>
      </c>
      <c r="LS196" s="608">
        <f t="shared" si="1122"/>
        <v>0</v>
      </c>
      <c r="LT196" s="608">
        <f t="shared" si="1122"/>
        <v>0</v>
      </c>
      <c r="LU196" s="608">
        <f t="shared" si="1122"/>
        <v>0</v>
      </c>
      <c r="LV196" s="608">
        <f t="shared" si="1122"/>
        <v>0</v>
      </c>
      <c r="LW196" s="608">
        <f t="shared" si="1122"/>
        <v>0</v>
      </c>
      <c r="LX196" s="608">
        <f t="shared" si="1122"/>
        <v>0</v>
      </c>
      <c r="LY196" s="608">
        <f t="shared" si="1122"/>
        <v>0</v>
      </c>
      <c r="LZ196" s="610">
        <f t="shared" si="1123"/>
        <v>8.0399999999999991</v>
      </c>
      <c r="MA196" s="611"/>
      <c r="MB196" s="607">
        <f t="shared" si="1124"/>
        <v>16.079999999999998</v>
      </c>
      <c r="MC196" s="608">
        <f t="shared" si="1124"/>
        <v>0</v>
      </c>
      <c r="MD196" s="608">
        <f t="shared" si="1124"/>
        <v>0</v>
      </c>
      <c r="ME196" s="608">
        <f t="shared" si="1124"/>
        <v>0</v>
      </c>
      <c r="MF196" s="608">
        <f t="shared" si="1124"/>
        <v>0</v>
      </c>
      <c r="MG196" s="608">
        <f t="shared" si="1124"/>
        <v>0</v>
      </c>
      <c r="MH196" s="608">
        <f t="shared" si="1124"/>
        <v>0</v>
      </c>
      <c r="MI196" s="608">
        <f t="shared" si="1124"/>
        <v>0</v>
      </c>
      <c r="MJ196" s="608">
        <f t="shared" si="1124"/>
        <v>0</v>
      </c>
      <c r="MK196" s="608">
        <f t="shared" si="1124"/>
        <v>0</v>
      </c>
      <c r="ML196" s="608">
        <f t="shared" si="1124"/>
        <v>0</v>
      </c>
      <c r="MM196" s="608">
        <f t="shared" si="1124"/>
        <v>0</v>
      </c>
      <c r="MN196" s="610">
        <f t="shared" si="1125"/>
        <v>16.079999999999998</v>
      </c>
      <c r="MO196" s="611"/>
      <c r="MP196" s="607">
        <f t="shared" si="1126"/>
        <v>56.28</v>
      </c>
      <c r="MQ196" s="608">
        <f t="shared" si="1126"/>
        <v>0</v>
      </c>
      <c r="MR196" s="608">
        <f t="shared" si="1126"/>
        <v>0</v>
      </c>
      <c r="MS196" s="608">
        <f t="shared" si="1126"/>
        <v>0</v>
      </c>
      <c r="MT196" s="608">
        <f t="shared" si="1126"/>
        <v>0</v>
      </c>
      <c r="MU196" s="608">
        <f t="shared" si="1126"/>
        <v>0</v>
      </c>
      <c r="MV196" s="608">
        <f t="shared" si="1126"/>
        <v>0</v>
      </c>
      <c r="MW196" s="608">
        <f t="shared" si="1126"/>
        <v>0</v>
      </c>
      <c r="MX196" s="608">
        <f t="shared" si="1126"/>
        <v>0</v>
      </c>
      <c r="MY196" s="608">
        <f t="shared" si="1126"/>
        <v>0</v>
      </c>
      <c r="MZ196" s="608">
        <f t="shared" si="1126"/>
        <v>0</v>
      </c>
      <c r="NA196" s="608">
        <f t="shared" si="1126"/>
        <v>0</v>
      </c>
      <c r="NB196" s="610">
        <f t="shared" si="1127"/>
        <v>56.28</v>
      </c>
      <c r="NC196" s="611"/>
      <c r="ND196" s="607">
        <f t="shared" si="1128"/>
        <v>104.54</v>
      </c>
      <c r="NE196" s="608">
        <f t="shared" si="1128"/>
        <v>0</v>
      </c>
      <c r="NF196" s="608">
        <f t="shared" si="1128"/>
        <v>0</v>
      </c>
      <c r="NG196" s="608">
        <f t="shared" si="1128"/>
        <v>0</v>
      </c>
      <c r="NH196" s="608">
        <f t="shared" si="1128"/>
        <v>0</v>
      </c>
      <c r="NI196" s="608">
        <f t="shared" si="1128"/>
        <v>0</v>
      </c>
      <c r="NJ196" s="608">
        <f t="shared" si="1128"/>
        <v>0</v>
      </c>
      <c r="NK196" s="608">
        <f t="shared" si="1128"/>
        <v>0</v>
      </c>
      <c r="NL196" s="608">
        <f t="shared" si="1128"/>
        <v>0</v>
      </c>
      <c r="NM196" s="608">
        <f t="shared" si="1128"/>
        <v>0</v>
      </c>
      <c r="NN196" s="608">
        <f t="shared" si="1128"/>
        <v>0</v>
      </c>
      <c r="NO196" s="608">
        <f t="shared" si="1128"/>
        <v>0</v>
      </c>
      <c r="NP196" s="610">
        <f t="shared" si="1129"/>
        <v>104.54</v>
      </c>
      <c r="NQ196" s="611"/>
      <c r="NR196" s="607">
        <f t="shared" si="1130"/>
        <v>32.17</v>
      </c>
      <c r="NS196" s="608">
        <f t="shared" si="1130"/>
        <v>0</v>
      </c>
      <c r="NT196" s="608">
        <f t="shared" si="1130"/>
        <v>0</v>
      </c>
      <c r="NU196" s="608">
        <f t="shared" si="1130"/>
        <v>0</v>
      </c>
      <c r="NV196" s="608">
        <f t="shared" si="1130"/>
        <v>0</v>
      </c>
      <c r="NW196" s="608">
        <f t="shared" si="1130"/>
        <v>0</v>
      </c>
      <c r="NX196" s="608">
        <f t="shared" si="1130"/>
        <v>0</v>
      </c>
      <c r="NY196" s="608">
        <f t="shared" si="1130"/>
        <v>0</v>
      </c>
      <c r="NZ196" s="608">
        <f t="shared" si="1130"/>
        <v>0</v>
      </c>
      <c r="OA196" s="608">
        <f t="shared" si="1130"/>
        <v>0</v>
      </c>
      <c r="OB196" s="608">
        <f t="shared" si="1130"/>
        <v>0</v>
      </c>
      <c r="OC196" s="608">
        <f t="shared" si="1130"/>
        <v>0</v>
      </c>
      <c r="OD196" s="610">
        <f t="shared" si="1131"/>
        <v>32.17</v>
      </c>
      <c r="OE196" s="611"/>
      <c r="OF196" s="607">
        <f t="shared" si="1132"/>
        <v>8.0399999999999991</v>
      </c>
      <c r="OG196" s="608">
        <f t="shared" si="1132"/>
        <v>0</v>
      </c>
      <c r="OH196" s="608">
        <f t="shared" si="1132"/>
        <v>0</v>
      </c>
      <c r="OI196" s="608">
        <f t="shared" si="1132"/>
        <v>0</v>
      </c>
      <c r="OJ196" s="608">
        <f t="shared" si="1132"/>
        <v>0</v>
      </c>
      <c r="OK196" s="608">
        <f t="shared" si="1132"/>
        <v>0</v>
      </c>
      <c r="OL196" s="608">
        <f t="shared" si="1132"/>
        <v>0</v>
      </c>
      <c r="OM196" s="608">
        <f t="shared" si="1132"/>
        <v>0</v>
      </c>
      <c r="ON196" s="608">
        <f t="shared" si="1132"/>
        <v>0</v>
      </c>
      <c r="OO196" s="608">
        <f t="shared" si="1132"/>
        <v>0</v>
      </c>
      <c r="OP196" s="608">
        <f t="shared" si="1132"/>
        <v>0</v>
      </c>
      <c r="OQ196" s="608">
        <f t="shared" si="1132"/>
        <v>0</v>
      </c>
      <c r="OR196" s="610">
        <f t="shared" si="1133"/>
        <v>8.0399999999999991</v>
      </c>
      <c r="OS196" s="611"/>
      <c r="OT196" s="607">
        <f t="shared" si="1134"/>
        <v>64.34</v>
      </c>
      <c r="OU196" s="608">
        <f t="shared" si="1134"/>
        <v>0</v>
      </c>
      <c r="OV196" s="608">
        <f t="shared" si="1134"/>
        <v>0</v>
      </c>
      <c r="OW196" s="608">
        <f t="shared" si="1134"/>
        <v>0</v>
      </c>
      <c r="OX196" s="608">
        <f t="shared" si="1134"/>
        <v>0</v>
      </c>
      <c r="OY196" s="608">
        <f t="shared" si="1134"/>
        <v>0</v>
      </c>
      <c r="OZ196" s="608">
        <f t="shared" si="1134"/>
        <v>0</v>
      </c>
      <c r="PA196" s="608">
        <f t="shared" si="1134"/>
        <v>0</v>
      </c>
      <c r="PB196" s="608">
        <f t="shared" si="1134"/>
        <v>0</v>
      </c>
      <c r="PC196" s="608">
        <f t="shared" si="1134"/>
        <v>0</v>
      </c>
      <c r="PD196" s="608">
        <f t="shared" si="1134"/>
        <v>0</v>
      </c>
      <c r="PE196" s="608">
        <f t="shared" si="1134"/>
        <v>0</v>
      </c>
      <c r="PF196" s="610">
        <f t="shared" si="1135"/>
        <v>64.34</v>
      </c>
      <c r="PG196" s="611"/>
      <c r="PH196" s="607">
        <f t="shared" si="1136"/>
        <v>8.0399999999999991</v>
      </c>
      <c r="PI196" s="608">
        <f t="shared" si="1136"/>
        <v>0</v>
      </c>
      <c r="PJ196" s="608">
        <f t="shared" si="1136"/>
        <v>0</v>
      </c>
      <c r="PK196" s="608">
        <f t="shared" si="1136"/>
        <v>0</v>
      </c>
      <c r="PL196" s="608">
        <f t="shared" si="1136"/>
        <v>0</v>
      </c>
      <c r="PM196" s="608">
        <f t="shared" si="1136"/>
        <v>0</v>
      </c>
      <c r="PN196" s="608">
        <f t="shared" si="1136"/>
        <v>0</v>
      </c>
      <c r="PO196" s="608">
        <f t="shared" si="1136"/>
        <v>0</v>
      </c>
      <c r="PP196" s="608">
        <f t="shared" si="1136"/>
        <v>0</v>
      </c>
      <c r="PQ196" s="608">
        <f t="shared" si="1136"/>
        <v>0</v>
      </c>
      <c r="PR196" s="608">
        <f t="shared" si="1136"/>
        <v>0</v>
      </c>
      <c r="PS196" s="608">
        <f t="shared" si="1136"/>
        <v>0</v>
      </c>
      <c r="PT196" s="610">
        <f t="shared" si="1137"/>
        <v>8.0399999999999991</v>
      </c>
      <c r="PU196" s="611"/>
      <c r="PV196" s="610">
        <f t="shared" si="1138"/>
        <v>2042.8099999999997</v>
      </c>
      <c r="PW196" s="610">
        <f t="shared" si="1138"/>
        <v>0</v>
      </c>
      <c r="PX196" s="610">
        <f t="shared" si="1138"/>
        <v>0</v>
      </c>
      <c r="PY196" s="610">
        <f t="shared" si="1138"/>
        <v>0</v>
      </c>
      <c r="PZ196" s="610">
        <f t="shared" si="1138"/>
        <v>0</v>
      </c>
      <c r="QA196" s="610">
        <f t="shared" si="1138"/>
        <v>0</v>
      </c>
      <c r="QB196" s="610">
        <f t="shared" si="1138"/>
        <v>0</v>
      </c>
      <c r="QC196" s="610">
        <f t="shared" si="1138"/>
        <v>0</v>
      </c>
      <c r="QD196" s="610">
        <f t="shared" si="1138"/>
        <v>0</v>
      </c>
      <c r="QE196" s="610">
        <f t="shared" si="1138"/>
        <v>0</v>
      </c>
      <c r="QF196" s="610">
        <f t="shared" si="1138"/>
        <v>0</v>
      </c>
      <c r="QG196" s="610">
        <f t="shared" si="1138"/>
        <v>0</v>
      </c>
      <c r="QH196" s="610">
        <f t="shared" si="1139"/>
        <v>2042.8099999999997</v>
      </c>
    </row>
    <row r="197" spans="1:450" x14ac:dyDescent="0.25">
      <c r="A197" s="589" t="s">
        <v>938</v>
      </c>
      <c r="B197" s="255" t="s">
        <v>108</v>
      </c>
      <c r="C197" s="313"/>
      <c r="D197" s="607">
        <f t="shared" si="1076"/>
        <v>-88.44</v>
      </c>
      <c r="E197" s="608">
        <f t="shared" si="1076"/>
        <v>0</v>
      </c>
      <c r="F197" s="608">
        <f t="shared" si="1076"/>
        <v>0</v>
      </c>
      <c r="G197" s="608">
        <f t="shared" si="1076"/>
        <v>0</v>
      </c>
      <c r="H197" s="608">
        <f t="shared" si="1076"/>
        <v>0</v>
      </c>
      <c r="I197" s="608">
        <f t="shared" si="1076"/>
        <v>0</v>
      </c>
      <c r="J197" s="608">
        <f t="shared" si="1076"/>
        <v>0</v>
      </c>
      <c r="K197" s="608">
        <f t="shared" si="1076"/>
        <v>0</v>
      </c>
      <c r="L197" s="608">
        <f t="shared" si="1076"/>
        <v>0</v>
      </c>
      <c r="M197" s="608">
        <f t="shared" si="1076"/>
        <v>0</v>
      </c>
      <c r="N197" s="608">
        <f t="shared" si="1076"/>
        <v>0</v>
      </c>
      <c r="O197" s="608">
        <f t="shared" si="1076"/>
        <v>0</v>
      </c>
      <c r="P197" s="610">
        <f t="shared" si="1077"/>
        <v>-88.44</v>
      </c>
      <c r="Q197" s="611"/>
      <c r="R197" s="607">
        <f t="shared" si="1078"/>
        <v>2.8</v>
      </c>
      <c r="S197" s="608">
        <f t="shared" si="1078"/>
        <v>0</v>
      </c>
      <c r="T197" s="608">
        <f t="shared" si="1078"/>
        <v>0</v>
      </c>
      <c r="U197" s="608">
        <f t="shared" si="1078"/>
        <v>0</v>
      </c>
      <c r="V197" s="608">
        <f t="shared" si="1078"/>
        <v>0</v>
      </c>
      <c r="W197" s="608">
        <f t="shared" si="1078"/>
        <v>0</v>
      </c>
      <c r="X197" s="608">
        <f t="shared" si="1078"/>
        <v>0</v>
      </c>
      <c r="Y197" s="608">
        <f t="shared" si="1078"/>
        <v>0</v>
      </c>
      <c r="Z197" s="608">
        <f t="shared" si="1078"/>
        <v>0</v>
      </c>
      <c r="AA197" s="608">
        <f t="shared" si="1078"/>
        <v>0</v>
      </c>
      <c r="AB197" s="608">
        <f t="shared" si="1078"/>
        <v>0</v>
      </c>
      <c r="AC197" s="608">
        <f t="shared" si="1078"/>
        <v>0</v>
      </c>
      <c r="AD197" s="610">
        <f t="shared" si="1079"/>
        <v>2.8</v>
      </c>
      <c r="AE197" s="611"/>
      <c r="AF197" s="607">
        <f t="shared" si="1080"/>
        <v>0.56000000000000005</v>
      </c>
      <c r="AG197" s="608">
        <f t="shared" si="1080"/>
        <v>0</v>
      </c>
      <c r="AH197" s="608">
        <f t="shared" si="1080"/>
        <v>0</v>
      </c>
      <c r="AI197" s="608">
        <f t="shared" si="1080"/>
        <v>0</v>
      </c>
      <c r="AJ197" s="608">
        <f t="shared" si="1080"/>
        <v>0</v>
      </c>
      <c r="AK197" s="608">
        <f t="shared" si="1080"/>
        <v>0</v>
      </c>
      <c r="AL197" s="608">
        <f t="shared" si="1080"/>
        <v>0</v>
      </c>
      <c r="AM197" s="608">
        <f t="shared" si="1080"/>
        <v>0</v>
      </c>
      <c r="AN197" s="608">
        <f t="shared" si="1080"/>
        <v>0</v>
      </c>
      <c r="AO197" s="608">
        <f t="shared" si="1080"/>
        <v>0</v>
      </c>
      <c r="AP197" s="608">
        <f t="shared" si="1080"/>
        <v>0</v>
      </c>
      <c r="AQ197" s="608">
        <f t="shared" si="1080"/>
        <v>0</v>
      </c>
      <c r="AR197" s="610">
        <f t="shared" si="1081"/>
        <v>0.56000000000000005</v>
      </c>
      <c r="AS197" s="611"/>
      <c r="AT197" s="607">
        <f t="shared" si="1082"/>
        <v>6.14</v>
      </c>
      <c r="AU197" s="608">
        <f t="shared" si="1082"/>
        <v>0</v>
      </c>
      <c r="AV197" s="608">
        <f t="shared" si="1082"/>
        <v>0</v>
      </c>
      <c r="AW197" s="608">
        <f t="shared" si="1082"/>
        <v>0</v>
      </c>
      <c r="AX197" s="608">
        <f t="shared" si="1082"/>
        <v>0</v>
      </c>
      <c r="AY197" s="608">
        <f t="shared" si="1082"/>
        <v>0</v>
      </c>
      <c r="AZ197" s="608">
        <f t="shared" si="1082"/>
        <v>0</v>
      </c>
      <c r="BA197" s="608">
        <f t="shared" si="1082"/>
        <v>0</v>
      </c>
      <c r="BB197" s="608">
        <f t="shared" si="1082"/>
        <v>0</v>
      </c>
      <c r="BC197" s="608">
        <f t="shared" si="1082"/>
        <v>0</v>
      </c>
      <c r="BD197" s="608">
        <f t="shared" si="1082"/>
        <v>0</v>
      </c>
      <c r="BE197" s="608">
        <f t="shared" si="1082"/>
        <v>0</v>
      </c>
      <c r="BF197" s="610">
        <f t="shared" si="1083"/>
        <v>6.14</v>
      </c>
      <c r="BG197" s="611"/>
      <c r="BH197" s="607">
        <f t="shared" si="1084"/>
        <v>0.56000000000000005</v>
      </c>
      <c r="BI197" s="608">
        <f t="shared" si="1084"/>
        <v>0</v>
      </c>
      <c r="BJ197" s="608">
        <f t="shared" si="1084"/>
        <v>0</v>
      </c>
      <c r="BK197" s="608">
        <f t="shared" si="1084"/>
        <v>0</v>
      </c>
      <c r="BL197" s="608">
        <f t="shared" si="1084"/>
        <v>0</v>
      </c>
      <c r="BM197" s="608">
        <f t="shared" si="1084"/>
        <v>0</v>
      </c>
      <c r="BN197" s="608">
        <f t="shared" si="1084"/>
        <v>0</v>
      </c>
      <c r="BO197" s="608">
        <f t="shared" si="1084"/>
        <v>0</v>
      </c>
      <c r="BP197" s="608">
        <f t="shared" si="1084"/>
        <v>0</v>
      </c>
      <c r="BQ197" s="608">
        <f t="shared" si="1084"/>
        <v>0</v>
      </c>
      <c r="BR197" s="608">
        <f t="shared" si="1084"/>
        <v>0</v>
      </c>
      <c r="BS197" s="608">
        <f t="shared" si="1084"/>
        <v>0</v>
      </c>
      <c r="BT197" s="610">
        <f t="shared" si="1085"/>
        <v>0.56000000000000005</v>
      </c>
      <c r="BU197" s="621"/>
      <c r="BV197" s="607">
        <f t="shared" si="1086"/>
        <v>16.829999999999998</v>
      </c>
      <c r="BW197" s="608">
        <f t="shared" si="1086"/>
        <v>0</v>
      </c>
      <c r="BX197" s="608">
        <f t="shared" si="1086"/>
        <v>0</v>
      </c>
      <c r="BY197" s="608">
        <f t="shared" si="1086"/>
        <v>0</v>
      </c>
      <c r="BZ197" s="608">
        <f t="shared" si="1086"/>
        <v>0</v>
      </c>
      <c r="CA197" s="608">
        <f t="shared" si="1086"/>
        <v>0</v>
      </c>
      <c r="CB197" s="608">
        <f t="shared" si="1086"/>
        <v>0</v>
      </c>
      <c r="CC197" s="608">
        <f t="shared" si="1086"/>
        <v>0</v>
      </c>
      <c r="CD197" s="608">
        <f t="shared" si="1086"/>
        <v>0</v>
      </c>
      <c r="CE197" s="608">
        <f t="shared" si="1086"/>
        <v>0</v>
      </c>
      <c r="CF197" s="608">
        <f t="shared" si="1086"/>
        <v>0</v>
      </c>
      <c r="CG197" s="608">
        <f t="shared" si="1086"/>
        <v>0</v>
      </c>
      <c r="CH197" s="610">
        <f t="shared" si="1087"/>
        <v>16.829999999999998</v>
      </c>
      <c r="CI197" s="611"/>
      <c r="CJ197" s="607">
        <f t="shared" si="1088"/>
        <v>1.67</v>
      </c>
      <c r="CK197" s="608">
        <f t="shared" si="1088"/>
        <v>0</v>
      </c>
      <c r="CL197" s="608">
        <f t="shared" si="1088"/>
        <v>0</v>
      </c>
      <c r="CM197" s="608">
        <f t="shared" si="1088"/>
        <v>0</v>
      </c>
      <c r="CN197" s="608">
        <f t="shared" si="1088"/>
        <v>0</v>
      </c>
      <c r="CO197" s="608">
        <f t="shared" si="1088"/>
        <v>0</v>
      </c>
      <c r="CP197" s="608">
        <f t="shared" si="1088"/>
        <v>0</v>
      </c>
      <c r="CQ197" s="608">
        <f t="shared" si="1088"/>
        <v>0</v>
      </c>
      <c r="CR197" s="608">
        <f t="shared" si="1088"/>
        <v>0</v>
      </c>
      <c r="CS197" s="608">
        <f t="shared" si="1088"/>
        <v>0</v>
      </c>
      <c r="CT197" s="608">
        <f t="shared" si="1088"/>
        <v>0</v>
      </c>
      <c r="CU197" s="608">
        <f t="shared" si="1088"/>
        <v>0</v>
      </c>
      <c r="CV197" s="610">
        <f t="shared" si="1089"/>
        <v>1.67</v>
      </c>
      <c r="CW197" s="611"/>
      <c r="CX197" s="607">
        <f t="shared" si="1090"/>
        <v>1.67</v>
      </c>
      <c r="CY197" s="608">
        <f t="shared" si="1090"/>
        <v>0</v>
      </c>
      <c r="CZ197" s="608">
        <f t="shared" si="1090"/>
        <v>0</v>
      </c>
      <c r="DA197" s="608">
        <f t="shared" si="1090"/>
        <v>0</v>
      </c>
      <c r="DB197" s="608">
        <f t="shared" si="1090"/>
        <v>0</v>
      </c>
      <c r="DC197" s="608">
        <f t="shared" si="1090"/>
        <v>0</v>
      </c>
      <c r="DD197" s="608">
        <f t="shared" si="1090"/>
        <v>0</v>
      </c>
      <c r="DE197" s="608">
        <f t="shared" si="1090"/>
        <v>0</v>
      </c>
      <c r="DF197" s="608">
        <f t="shared" si="1090"/>
        <v>0</v>
      </c>
      <c r="DG197" s="608">
        <f t="shared" si="1090"/>
        <v>0</v>
      </c>
      <c r="DH197" s="608">
        <f t="shared" si="1090"/>
        <v>0</v>
      </c>
      <c r="DI197" s="608">
        <f t="shared" si="1090"/>
        <v>0</v>
      </c>
      <c r="DJ197" s="610">
        <f t="shared" si="1091"/>
        <v>1.67</v>
      </c>
      <c r="DK197" s="611"/>
      <c r="DL197" s="607">
        <f t="shared" si="1092"/>
        <v>1.1100000000000001</v>
      </c>
      <c r="DM197" s="608">
        <f t="shared" si="1092"/>
        <v>0</v>
      </c>
      <c r="DN197" s="608">
        <f t="shared" si="1092"/>
        <v>0</v>
      </c>
      <c r="DO197" s="608">
        <f t="shared" si="1092"/>
        <v>0</v>
      </c>
      <c r="DP197" s="608">
        <f t="shared" si="1092"/>
        <v>0</v>
      </c>
      <c r="DQ197" s="608">
        <f t="shared" si="1092"/>
        <v>0</v>
      </c>
      <c r="DR197" s="608">
        <f t="shared" si="1092"/>
        <v>0</v>
      </c>
      <c r="DS197" s="608">
        <f t="shared" si="1092"/>
        <v>0</v>
      </c>
      <c r="DT197" s="608">
        <f t="shared" si="1092"/>
        <v>0</v>
      </c>
      <c r="DU197" s="608">
        <f t="shared" si="1092"/>
        <v>0</v>
      </c>
      <c r="DV197" s="608">
        <f t="shared" si="1092"/>
        <v>0</v>
      </c>
      <c r="DW197" s="608">
        <f t="shared" si="1092"/>
        <v>0</v>
      </c>
      <c r="DX197" s="610">
        <f t="shared" si="1093"/>
        <v>1.1100000000000001</v>
      </c>
      <c r="DY197" s="611"/>
      <c r="DZ197" s="607">
        <f t="shared" si="1094"/>
        <v>8.39</v>
      </c>
      <c r="EA197" s="608">
        <f t="shared" si="1094"/>
        <v>0</v>
      </c>
      <c r="EB197" s="608">
        <f t="shared" si="1094"/>
        <v>0</v>
      </c>
      <c r="EC197" s="608">
        <f t="shared" si="1094"/>
        <v>0</v>
      </c>
      <c r="ED197" s="608">
        <f t="shared" si="1094"/>
        <v>0</v>
      </c>
      <c r="EE197" s="608">
        <f t="shared" si="1094"/>
        <v>0</v>
      </c>
      <c r="EF197" s="608">
        <f t="shared" si="1094"/>
        <v>0</v>
      </c>
      <c r="EG197" s="608">
        <f t="shared" si="1094"/>
        <v>0</v>
      </c>
      <c r="EH197" s="608">
        <f t="shared" si="1094"/>
        <v>0</v>
      </c>
      <c r="EI197" s="608">
        <f t="shared" si="1094"/>
        <v>0</v>
      </c>
      <c r="EJ197" s="608">
        <f t="shared" si="1094"/>
        <v>0</v>
      </c>
      <c r="EK197" s="608">
        <f t="shared" si="1094"/>
        <v>0</v>
      </c>
      <c r="EL197" s="610">
        <f t="shared" si="1095"/>
        <v>8.39</v>
      </c>
      <c r="EM197" s="611"/>
      <c r="EN197" s="607">
        <f t="shared" si="1096"/>
        <v>8.39</v>
      </c>
      <c r="EO197" s="608">
        <f t="shared" si="1096"/>
        <v>0</v>
      </c>
      <c r="EP197" s="608">
        <f t="shared" si="1096"/>
        <v>0</v>
      </c>
      <c r="EQ197" s="608">
        <f t="shared" si="1096"/>
        <v>0</v>
      </c>
      <c r="ER197" s="608">
        <f t="shared" si="1096"/>
        <v>0</v>
      </c>
      <c r="ES197" s="608">
        <f t="shared" si="1096"/>
        <v>0</v>
      </c>
      <c r="ET197" s="608">
        <f t="shared" si="1096"/>
        <v>0</v>
      </c>
      <c r="EU197" s="608">
        <f t="shared" si="1096"/>
        <v>0</v>
      </c>
      <c r="EV197" s="608">
        <f t="shared" si="1096"/>
        <v>0</v>
      </c>
      <c r="EW197" s="608">
        <f t="shared" si="1096"/>
        <v>0</v>
      </c>
      <c r="EX197" s="608">
        <f t="shared" si="1096"/>
        <v>0</v>
      </c>
      <c r="EY197" s="608">
        <f t="shared" si="1096"/>
        <v>0</v>
      </c>
      <c r="EZ197" s="610">
        <f t="shared" si="1097"/>
        <v>8.39</v>
      </c>
      <c r="FA197" s="611"/>
      <c r="FB197" s="607">
        <f t="shared" si="1098"/>
        <v>10.06</v>
      </c>
      <c r="FC197" s="608">
        <f t="shared" si="1098"/>
        <v>0</v>
      </c>
      <c r="FD197" s="608">
        <f t="shared" si="1098"/>
        <v>0</v>
      </c>
      <c r="FE197" s="608">
        <f t="shared" si="1098"/>
        <v>0</v>
      </c>
      <c r="FF197" s="608">
        <f t="shared" si="1098"/>
        <v>0</v>
      </c>
      <c r="FG197" s="608">
        <f t="shared" si="1098"/>
        <v>0</v>
      </c>
      <c r="FH197" s="608">
        <f t="shared" si="1098"/>
        <v>0</v>
      </c>
      <c r="FI197" s="608">
        <f t="shared" si="1098"/>
        <v>0</v>
      </c>
      <c r="FJ197" s="608">
        <f t="shared" si="1098"/>
        <v>0</v>
      </c>
      <c r="FK197" s="608">
        <f t="shared" si="1098"/>
        <v>0</v>
      </c>
      <c r="FL197" s="608">
        <f t="shared" si="1098"/>
        <v>0</v>
      </c>
      <c r="FM197" s="608">
        <f t="shared" si="1098"/>
        <v>0</v>
      </c>
      <c r="FN197" s="610">
        <f t="shared" si="1099"/>
        <v>10.06</v>
      </c>
      <c r="FO197" s="611"/>
      <c r="FP197" s="607">
        <f t="shared" si="1100"/>
        <v>9.5</v>
      </c>
      <c r="FQ197" s="608">
        <f t="shared" si="1100"/>
        <v>0</v>
      </c>
      <c r="FR197" s="608">
        <f t="shared" si="1100"/>
        <v>0</v>
      </c>
      <c r="FS197" s="608">
        <f t="shared" si="1100"/>
        <v>0</v>
      </c>
      <c r="FT197" s="608">
        <f t="shared" si="1100"/>
        <v>0</v>
      </c>
      <c r="FU197" s="608">
        <f t="shared" si="1100"/>
        <v>0</v>
      </c>
      <c r="FV197" s="608">
        <f t="shared" si="1100"/>
        <v>0</v>
      </c>
      <c r="FW197" s="608">
        <f t="shared" si="1100"/>
        <v>0</v>
      </c>
      <c r="FX197" s="608">
        <f t="shared" si="1100"/>
        <v>0</v>
      </c>
      <c r="FY197" s="608">
        <f t="shared" si="1100"/>
        <v>0</v>
      </c>
      <c r="FZ197" s="608">
        <f t="shared" si="1100"/>
        <v>0</v>
      </c>
      <c r="GA197" s="608">
        <f t="shared" si="1100"/>
        <v>0</v>
      </c>
      <c r="GB197" s="610">
        <f t="shared" si="1101"/>
        <v>9.5</v>
      </c>
      <c r="GC197" s="611"/>
      <c r="GD197" s="607">
        <f t="shared" si="1102"/>
        <v>0.56000000000000005</v>
      </c>
      <c r="GE197" s="608">
        <f t="shared" si="1102"/>
        <v>0</v>
      </c>
      <c r="GF197" s="608">
        <f t="shared" si="1102"/>
        <v>0</v>
      </c>
      <c r="GG197" s="608">
        <f t="shared" si="1102"/>
        <v>0</v>
      </c>
      <c r="GH197" s="608">
        <f t="shared" si="1102"/>
        <v>0</v>
      </c>
      <c r="GI197" s="608">
        <f t="shared" si="1102"/>
        <v>0</v>
      </c>
      <c r="GJ197" s="608">
        <f t="shared" si="1102"/>
        <v>0</v>
      </c>
      <c r="GK197" s="608">
        <f t="shared" si="1102"/>
        <v>0</v>
      </c>
      <c r="GL197" s="608">
        <f t="shared" si="1102"/>
        <v>0</v>
      </c>
      <c r="GM197" s="608">
        <f t="shared" si="1102"/>
        <v>0</v>
      </c>
      <c r="GN197" s="608">
        <f t="shared" si="1102"/>
        <v>0</v>
      </c>
      <c r="GO197" s="608">
        <f t="shared" si="1102"/>
        <v>0</v>
      </c>
      <c r="GP197" s="610">
        <f t="shared" si="1103"/>
        <v>0.56000000000000005</v>
      </c>
      <c r="GQ197" s="611"/>
      <c r="GR197" s="607">
        <f t="shared" si="1104"/>
        <v>15.08</v>
      </c>
      <c r="GS197" s="608">
        <f t="shared" si="1104"/>
        <v>0</v>
      </c>
      <c r="GT197" s="608">
        <f t="shared" si="1104"/>
        <v>0</v>
      </c>
      <c r="GU197" s="608">
        <f t="shared" si="1104"/>
        <v>0</v>
      </c>
      <c r="GV197" s="608">
        <f t="shared" si="1104"/>
        <v>0</v>
      </c>
      <c r="GW197" s="608">
        <f t="shared" si="1104"/>
        <v>0</v>
      </c>
      <c r="GX197" s="608">
        <f t="shared" si="1104"/>
        <v>0</v>
      </c>
      <c r="GY197" s="608">
        <f t="shared" si="1104"/>
        <v>0</v>
      </c>
      <c r="GZ197" s="608">
        <f t="shared" si="1104"/>
        <v>0</v>
      </c>
      <c r="HA197" s="608">
        <f t="shared" si="1104"/>
        <v>0</v>
      </c>
      <c r="HB197" s="608">
        <f t="shared" si="1104"/>
        <v>0</v>
      </c>
      <c r="HC197" s="608">
        <f t="shared" si="1104"/>
        <v>0</v>
      </c>
      <c r="HD197" s="610">
        <f t="shared" si="1105"/>
        <v>15.08</v>
      </c>
      <c r="HE197" s="611"/>
      <c r="HF197" s="607">
        <f t="shared" si="1106"/>
        <v>15.08</v>
      </c>
      <c r="HG197" s="608">
        <f t="shared" si="1106"/>
        <v>0</v>
      </c>
      <c r="HH197" s="608">
        <f t="shared" si="1106"/>
        <v>0</v>
      </c>
      <c r="HI197" s="608">
        <f t="shared" si="1106"/>
        <v>0</v>
      </c>
      <c r="HJ197" s="608">
        <f t="shared" si="1106"/>
        <v>0</v>
      </c>
      <c r="HK197" s="608">
        <f t="shared" si="1106"/>
        <v>0</v>
      </c>
      <c r="HL197" s="608">
        <f t="shared" si="1106"/>
        <v>0</v>
      </c>
      <c r="HM197" s="608">
        <f t="shared" si="1106"/>
        <v>0</v>
      </c>
      <c r="HN197" s="608">
        <f t="shared" si="1106"/>
        <v>0</v>
      </c>
      <c r="HO197" s="608">
        <f t="shared" si="1106"/>
        <v>0</v>
      </c>
      <c r="HP197" s="608">
        <f t="shared" si="1106"/>
        <v>0</v>
      </c>
      <c r="HQ197" s="608">
        <f t="shared" si="1106"/>
        <v>0</v>
      </c>
      <c r="HR197" s="610">
        <f t="shared" si="1107"/>
        <v>15.08</v>
      </c>
      <c r="HS197" s="611"/>
      <c r="HT197" s="607">
        <f t="shared" si="1108"/>
        <v>0</v>
      </c>
      <c r="HU197" s="608">
        <f t="shared" si="1108"/>
        <v>0</v>
      </c>
      <c r="HV197" s="608">
        <f t="shared" si="1108"/>
        <v>0</v>
      </c>
      <c r="HW197" s="608">
        <f t="shared" si="1108"/>
        <v>0</v>
      </c>
      <c r="HX197" s="608">
        <f t="shared" si="1108"/>
        <v>0</v>
      </c>
      <c r="HY197" s="608">
        <f t="shared" si="1108"/>
        <v>0</v>
      </c>
      <c r="HZ197" s="608">
        <f t="shared" si="1108"/>
        <v>0</v>
      </c>
      <c r="IA197" s="608">
        <f t="shared" si="1108"/>
        <v>0</v>
      </c>
      <c r="IB197" s="608">
        <f t="shared" si="1108"/>
        <v>0</v>
      </c>
      <c r="IC197" s="608">
        <f t="shared" si="1108"/>
        <v>0</v>
      </c>
      <c r="ID197" s="608">
        <f t="shared" si="1108"/>
        <v>0</v>
      </c>
      <c r="IE197" s="608">
        <f t="shared" si="1108"/>
        <v>0</v>
      </c>
      <c r="IF197" s="610">
        <f t="shared" si="1109"/>
        <v>0</v>
      </c>
      <c r="IG197" s="611"/>
      <c r="IH197" s="607">
        <f t="shared" si="1110"/>
        <v>2.23</v>
      </c>
      <c r="II197" s="608">
        <f t="shared" si="1110"/>
        <v>0</v>
      </c>
      <c r="IJ197" s="608">
        <f t="shared" si="1110"/>
        <v>0</v>
      </c>
      <c r="IK197" s="608">
        <f t="shared" si="1110"/>
        <v>0</v>
      </c>
      <c r="IL197" s="608">
        <f t="shared" si="1110"/>
        <v>0</v>
      </c>
      <c r="IM197" s="608">
        <f t="shared" si="1110"/>
        <v>0</v>
      </c>
      <c r="IN197" s="608">
        <f t="shared" si="1110"/>
        <v>0</v>
      </c>
      <c r="IO197" s="608">
        <f t="shared" si="1110"/>
        <v>0</v>
      </c>
      <c r="IP197" s="608">
        <f t="shared" si="1110"/>
        <v>0</v>
      </c>
      <c r="IQ197" s="608">
        <f t="shared" si="1110"/>
        <v>0</v>
      </c>
      <c r="IR197" s="608">
        <f t="shared" si="1110"/>
        <v>0</v>
      </c>
      <c r="IS197" s="608">
        <f t="shared" si="1110"/>
        <v>0</v>
      </c>
      <c r="IT197" s="610">
        <f t="shared" si="1111"/>
        <v>2.23</v>
      </c>
      <c r="IU197" s="611"/>
      <c r="IV197" s="607">
        <f t="shared" si="1112"/>
        <v>1.1100000000000001</v>
      </c>
      <c r="IW197" s="608">
        <f t="shared" si="1112"/>
        <v>0</v>
      </c>
      <c r="IX197" s="608">
        <f t="shared" si="1112"/>
        <v>0</v>
      </c>
      <c r="IY197" s="608">
        <f t="shared" si="1112"/>
        <v>0</v>
      </c>
      <c r="IZ197" s="608">
        <f t="shared" si="1112"/>
        <v>0</v>
      </c>
      <c r="JA197" s="608">
        <f t="shared" si="1112"/>
        <v>0</v>
      </c>
      <c r="JB197" s="608">
        <f t="shared" si="1112"/>
        <v>0</v>
      </c>
      <c r="JC197" s="608">
        <f t="shared" si="1112"/>
        <v>0</v>
      </c>
      <c r="JD197" s="608">
        <f t="shared" si="1112"/>
        <v>0</v>
      </c>
      <c r="JE197" s="608">
        <f t="shared" si="1112"/>
        <v>0</v>
      </c>
      <c r="JF197" s="608">
        <f t="shared" si="1112"/>
        <v>0</v>
      </c>
      <c r="JG197" s="608">
        <f t="shared" si="1112"/>
        <v>0</v>
      </c>
      <c r="JH197" s="610">
        <f t="shared" si="1113"/>
        <v>1.1100000000000001</v>
      </c>
      <c r="JI197" s="611"/>
      <c r="JJ197" s="607">
        <f t="shared" si="1114"/>
        <v>3.9</v>
      </c>
      <c r="JK197" s="608">
        <f t="shared" si="1114"/>
        <v>0</v>
      </c>
      <c r="JL197" s="608">
        <f t="shared" si="1114"/>
        <v>0</v>
      </c>
      <c r="JM197" s="608">
        <f t="shared" si="1114"/>
        <v>0</v>
      </c>
      <c r="JN197" s="608">
        <f t="shared" si="1114"/>
        <v>0</v>
      </c>
      <c r="JO197" s="608">
        <f t="shared" si="1114"/>
        <v>0</v>
      </c>
      <c r="JP197" s="608">
        <f t="shared" si="1114"/>
        <v>0</v>
      </c>
      <c r="JQ197" s="608">
        <f t="shared" si="1114"/>
        <v>0</v>
      </c>
      <c r="JR197" s="608">
        <f t="shared" si="1114"/>
        <v>0</v>
      </c>
      <c r="JS197" s="608">
        <f t="shared" si="1114"/>
        <v>0</v>
      </c>
      <c r="JT197" s="608">
        <f t="shared" si="1114"/>
        <v>0</v>
      </c>
      <c r="JU197" s="608">
        <f t="shared" si="1114"/>
        <v>0</v>
      </c>
      <c r="JV197" s="610">
        <f t="shared" si="1115"/>
        <v>3.9</v>
      </c>
      <c r="JW197" s="611"/>
      <c r="JX197" s="607">
        <f t="shared" si="1116"/>
        <v>6.7</v>
      </c>
      <c r="JY197" s="608">
        <f t="shared" si="1116"/>
        <v>0</v>
      </c>
      <c r="JZ197" s="608">
        <f t="shared" si="1116"/>
        <v>0</v>
      </c>
      <c r="KA197" s="608">
        <f t="shared" si="1116"/>
        <v>0</v>
      </c>
      <c r="KB197" s="608">
        <f t="shared" si="1116"/>
        <v>0</v>
      </c>
      <c r="KC197" s="608">
        <f t="shared" si="1116"/>
        <v>0</v>
      </c>
      <c r="KD197" s="608">
        <f t="shared" si="1116"/>
        <v>0</v>
      </c>
      <c r="KE197" s="608">
        <f t="shared" si="1116"/>
        <v>0</v>
      </c>
      <c r="KF197" s="608">
        <f t="shared" si="1116"/>
        <v>0</v>
      </c>
      <c r="KG197" s="608">
        <f t="shared" si="1116"/>
        <v>0</v>
      </c>
      <c r="KH197" s="608">
        <f t="shared" si="1116"/>
        <v>0</v>
      </c>
      <c r="KI197" s="608">
        <f t="shared" si="1116"/>
        <v>0</v>
      </c>
      <c r="KJ197" s="610">
        <f t="shared" si="1117"/>
        <v>6.7</v>
      </c>
      <c r="KK197" s="611"/>
      <c r="KL197" s="607">
        <f t="shared" si="1118"/>
        <v>0.56000000000000005</v>
      </c>
      <c r="KM197" s="608">
        <f t="shared" si="1118"/>
        <v>0</v>
      </c>
      <c r="KN197" s="608">
        <f t="shared" si="1118"/>
        <v>0</v>
      </c>
      <c r="KO197" s="608">
        <f t="shared" si="1118"/>
        <v>0</v>
      </c>
      <c r="KP197" s="608">
        <f t="shared" si="1118"/>
        <v>0</v>
      </c>
      <c r="KQ197" s="608">
        <f t="shared" si="1118"/>
        <v>0</v>
      </c>
      <c r="KR197" s="608">
        <f t="shared" si="1118"/>
        <v>0</v>
      </c>
      <c r="KS197" s="608">
        <f t="shared" si="1118"/>
        <v>0</v>
      </c>
      <c r="KT197" s="608">
        <f t="shared" si="1118"/>
        <v>0</v>
      </c>
      <c r="KU197" s="608">
        <f t="shared" si="1118"/>
        <v>0</v>
      </c>
      <c r="KV197" s="608">
        <f t="shared" si="1118"/>
        <v>0</v>
      </c>
      <c r="KW197" s="608">
        <f t="shared" si="1118"/>
        <v>0</v>
      </c>
      <c r="KX197" s="610">
        <f t="shared" si="1119"/>
        <v>0.56000000000000005</v>
      </c>
      <c r="KY197" s="611"/>
      <c r="KZ197" s="607">
        <f t="shared" si="1120"/>
        <v>2.23</v>
      </c>
      <c r="LA197" s="608">
        <f t="shared" si="1120"/>
        <v>0</v>
      </c>
      <c r="LB197" s="608">
        <f t="shared" si="1120"/>
        <v>0</v>
      </c>
      <c r="LC197" s="608">
        <f t="shared" si="1120"/>
        <v>0</v>
      </c>
      <c r="LD197" s="608">
        <f t="shared" si="1120"/>
        <v>0</v>
      </c>
      <c r="LE197" s="608">
        <f t="shared" si="1120"/>
        <v>0</v>
      </c>
      <c r="LF197" s="608">
        <f t="shared" si="1120"/>
        <v>0</v>
      </c>
      <c r="LG197" s="608">
        <f t="shared" si="1120"/>
        <v>0</v>
      </c>
      <c r="LH197" s="608">
        <f t="shared" si="1120"/>
        <v>0</v>
      </c>
      <c r="LI197" s="608">
        <f t="shared" si="1120"/>
        <v>0</v>
      </c>
      <c r="LJ197" s="608">
        <f t="shared" si="1120"/>
        <v>0</v>
      </c>
      <c r="LK197" s="608">
        <f t="shared" si="1120"/>
        <v>0</v>
      </c>
      <c r="LL197" s="610">
        <f t="shared" si="1121"/>
        <v>2.23</v>
      </c>
      <c r="LM197" s="611"/>
      <c r="LN197" s="607">
        <f t="shared" si="1122"/>
        <v>0.56000000000000005</v>
      </c>
      <c r="LO197" s="608">
        <f t="shared" si="1122"/>
        <v>0</v>
      </c>
      <c r="LP197" s="608">
        <f t="shared" si="1122"/>
        <v>0</v>
      </c>
      <c r="LQ197" s="608">
        <f t="shared" si="1122"/>
        <v>0</v>
      </c>
      <c r="LR197" s="608">
        <f t="shared" si="1122"/>
        <v>0</v>
      </c>
      <c r="LS197" s="608">
        <f t="shared" si="1122"/>
        <v>0</v>
      </c>
      <c r="LT197" s="608">
        <f t="shared" si="1122"/>
        <v>0</v>
      </c>
      <c r="LU197" s="608">
        <f t="shared" si="1122"/>
        <v>0</v>
      </c>
      <c r="LV197" s="608">
        <f t="shared" si="1122"/>
        <v>0</v>
      </c>
      <c r="LW197" s="608">
        <f t="shared" si="1122"/>
        <v>0</v>
      </c>
      <c r="LX197" s="608">
        <f t="shared" si="1122"/>
        <v>0</v>
      </c>
      <c r="LY197" s="608">
        <f t="shared" si="1122"/>
        <v>0</v>
      </c>
      <c r="LZ197" s="610">
        <f t="shared" si="1123"/>
        <v>0.56000000000000005</v>
      </c>
      <c r="MA197" s="611"/>
      <c r="MB197" s="607">
        <f t="shared" si="1124"/>
        <v>1.1100000000000001</v>
      </c>
      <c r="MC197" s="608">
        <f t="shared" si="1124"/>
        <v>0</v>
      </c>
      <c r="MD197" s="608">
        <f t="shared" si="1124"/>
        <v>0</v>
      </c>
      <c r="ME197" s="608">
        <f t="shared" si="1124"/>
        <v>0</v>
      </c>
      <c r="MF197" s="608">
        <f t="shared" si="1124"/>
        <v>0</v>
      </c>
      <c r="MG197" s="608">
        <f t="shared" si="1124"/>
        <v>0</v>
      </c>
      <c r="MH197" s="608">
        <f t="shared" si="1124"/>
        <v>0</v>
      </c>
      <c r="MI197" s="608">
        <f t="shared" si="1124"/>
        <v>0</v>
      </c>
      <c r="MJ197" s="608">
        <f t="shared" si="1124"/>
        <v>0</v>
      </c>
      <c r="MK197" s="608">
        <f t="shared" si="1124"/>
        <v>0</v>
      </c>
      <c r="ML197" s="608">
        <f t="shared" si="1124"/>
        <v>0</v>
      </c>
      <c r="MM197" s="608">
        <f t="shared" si="1124"/>
        <v>0</v>
      </c>
      <c r="MN197" s="610">
        <f t="shared" si="1125"/>
        <v>1.1100000000000001</v>
      </c>
      <c r="MO197" s="611"/>
      <c r="MP197" s="607">
        <f t="shared" si="1126"/>
        <v>3.9</v>
      </c>
      <c r="MQ197" s="608">
        <f t="shared" si="1126"/>
        <v>0</v>
      </c>
      <c r="MR197" s="608">
        <f t="shared" si="1126"/>
        <v>0</v>
      </c>
      <c r="MS197" s="608">
        <f t="shared" si="1126"/>
        <v>0</v>
      </c>
      <c r="MT197" s="608">
        <f t="shared" si="1126"/>
        <v>0</v>
      </c>
      <c r="MU197" s="608">
        <f t="shared" si="1126"/>
        <v>0</v>
      </c>
      <c r="MV197" s="608">
        <f t="shared" si="1126"/>
        <v>0</v>
      </c>
      <c r="MW197" s="608">
        <f t="shared" si="1126"/>
        <v>0</v>
      </c>
      <c r="MX197" s="608">
        <f t="shared" si="1126"/>
        <v>0</v>
      </c>
      <c r="MY197" s="608">
        <f t="shared" si="1126"/>
        <v>0</v>
      </c>
      <c r="MZ197" s="608">
        <f t="shared" si="1126"/>
        <v>0</v>
      </c>
      <c r="NA197" s="608">
        <f t="shared" si="1126"/>
        <v>0</v>
      </c>
      <c r="NB197" s="610">
        <f t="shared" si="1127"/>
        <v>3.9</v>
      </c>
      <c r="NC197" s="611"/>
      <c r="ND197" s="607">
        <f t="shared" si="1128"/>
        <v>7.25</v>
      </c>
      <c r="NE197" s="608">
        <f t="shared" si="1128"/>
        <v>0</v>
      </c>
      <c r="NF197" s="608">
        <f t="shared" si="1128"/>
        <v>0</v>
      </c>
      <c r="NG197" s="608">
        <f t="shared" si="1128"/>
        <v>0</v>
      </c>
      <c r="NH197" s="608">
        <f t="shared" si="1128"/>
        <v>0</v>
      </c>
      <c r="NI197" s="608">
        <f t="shared" si="1128"/>
        <v>0</v>
      </c>
      <c r="NJ197" s="608">
        <f t="shared" si="1128"/>
        <v>0</v>
      </c>
      <c r="NK197" s="608">
        <f t="shared" si="1128"/>
        <v>0</v>
      </c>
      <c r="NL197" s="608">
        <f t="shared" si="1128"/>
        <v>0</v>
      </c>
      <c r="NM197" s="608">
        <f t="shared" si="1128"/>
        <v>0</v>
      </c>
      <c r="NN197" s="608">
        <f t="shared" si="1128"/>
        <v>0</v>
      </c>
      <c r="NO197" s="608">
        <f t="shared" si="1128"/>
        <v>0</v>
      </c>
      <c r="NP197" s="610">
        <f t="shared" si="1129"/>
        <v>7.25</v>
      </c>
      <c r="NQ197" s="611"/>
      <c r="NR197" s="607">
        <f t="shared" si="1130"/>
        <v>2.23</v>
      </c>
      <c r="NS197" s="608">
        <f t="shared" si="1130"/>
        <v>0</v>
      </c>
      <c r="NT197" s="608">
        <f t="shared" si="1130"/>
        <v>0</v>
      </c>
      <c r="NU197" s="608">
        <f t="shared" si="1130"/>
        <v>0</v>
      </c>
      <c r="NV197" s="608">
        <f t="shared" si="1130"/>
        <v>0</v>
      </c>
      <c r="NW197" s="608">
        <f t="shared" si="1130"/>
        <v>0</v>
      </c>
      <c r="NX197" s="608">
        <f t="shared" si="1130"/>
        <v>0</v>
      </c>
      <c r="NY197" s="608">
        <f t="shared" si="1130"/>
        <v>0</v>
      </c>
      <c r="NZ197" s="608">
        <f t="shared" si="1130"/>
        <v>0</v>
      </c>
      <c r="OA197" s="608">
        <f t="shared" si="1130"/>
        <v>0</v>
      </c>
      <c r="OB197" s="608">
        <f t="shared" si="1130"/>
        <v>0</v>
      </c>
      <c r="OC197" s="608">
        <f t="shared" si="1130"/>
        <v>0</v>
      </c>
      <c r="OD197" s="610">
        <f t="shared" si="1131"/>
        <v>2.23</v>
      </c>
      <c r="OE197" s="611"/>
      <c r="OF197" s="607">
        <f t="shared" si="1132"/>
        <v>0.56000000000000005</v>
      </c>
      <c r="OG197" s="608">
        <f t="shared" si="1132"/>
        <v>0</v>
      </c>
      <c r="OH197" s="608">
        <f t="shared" si="1132"/>
        <v>0</v>
      </c>
      <c r="OI197" s="608">
        <f t="shared" si="1132"/>
        <v>0</v>
      </c>
      <c r="OJ197" s="608">
        <f t="shared" si="1132"/>
        <v>0</v>
      </c>
      <c r="OK197" s="608">
        <f t="shared" si="1132"/>
        <v>0</v>
      </c>
      <c r="OL197" s="608">
        <f t="shared" si="1132"/>
        <v>0</v>
      </c>
      <c r="OM197" s="608">
        <f t="shared" si="1132"/>
        <v>0</v>
      </c>
      <c r="ON197" s="608">
        <f t="shared" si="1132"/>
        <v>0</v>
      </c>
      <c r="OO197" s="608">
        <f t="shared" si="1132"/>
        <v>0</v>
      </c>
      <c r="OP197" s="608">
        <f t="shared" si="1132"/>
        <v>0</v>
      </c>
      <c r="OQ197" s="608">
        <f t="shared" si="1132"/>
        <v>0</v>
      </c>
      <c r="OR197" s="610">
        <f t="shared" si="1133"/>
        <v>0.56000000000000005</v>
      </c>
      <c r="OS197" s="611"/>
      <c r="OT197" s="607">
        <f t="shared" si="1134"/>
        <v>4.47</v>
      </c>
      <c r="OU197" s="608">
        <f t="shared" si="1134"/>
        <v>0</v>
      </c>
      <c r="OV197" s="608">
        <f t="shared" si="1134"/>
        <v>0</v>
      </c>
      <c r="OW197" s="608">
        <f t="shared" si="1134"/>
        <v>0</v>
      </c>
      <c r="OX197" s="608">
        <f t="shared" si="1134"/>
        <v>0</v>
      </c>
      <c r="OY197" s="608">
        <f t="shared" si="1134"/>
        <v>0</v>
      </c>
      <c r="OZ197" s="608">
        <f t="shared" si="1134"/>
        <v>0</v>
      </c>
      <c r="PA197" s="608">
        <f t="shared" si="1134"/>
        <v>0</v>
      </c>
      <c r="PB197" s="608">
        <f t="shared" si="1134"/>
        <v>0</v>
      </c>
      <c r="PC197" s="608">
        <f t="shared" si="1134"/>
        <v>0</v>
      </c>
      <c r="PD197" s="608">
        <f t="shared" si="1134"/>
        <v>0</v>
      </c>
      <c r="PE197" s="608">
        <f t="shared" si="1134"/>
        <v>0</v>
      </c>
      <c r="PF197" s="610">
        <f t="shared" si="1135"/>
        <v>4.47</v>
      </c>
      <c r="PG197" s="611"/>
      <c r="PH197" s="607">
        <f t="shared" si="1136"/>
        <v>0.56000000000000005</v>
      </c>
      <c r="PI197" s="608">
        <f t="shared" si="1136"/>
        <v>0</v>
      </c>
      <c r="PJ197" s="608">
        <f t="shared" si="1136"/>
        <v>0</v>
      </c>
      <c r="PK197" s="608">
        <f t="shared" si="1136"/>
        <v>0</v>
      </c>
      <c r="PL197" s="608">
        <f t="shared" si="1136"/>
        <v>0</v>
      </c>
      <c r="PM197" s="608">
        <f t="shared" si="1136"/>
        <v>0</v>
      </c>
      <c r="PN197" s="608">
        <f t="shared" si="1136"/>
        <v>0</v>
      </c>
      <c r="PO197" s="608">
        <f t="shared" si="1136"/>
        <v>0</v>
      </c>
      <c r="PP197" s="608">
        <f t="shared" si="1136"/>
        <v>0</v>
      </c>
      <c r="PQ197" s="608">
        <f t="shared" si="1136"/>
        <v>0</v>
      </c>
      <c r="PR197" s="608">
        <f t="shared" si="1136"/>
        <v>0</v>
      </c>
      <c r="PS197" s="608">
        <f t="shared" si="1136"/>
        <v>0</v>
      </c>
      <c r="PT197" s="610">
        <f t="shared" si="1137"/>
        <v>0.56000000000000005</v>
      </c>
      <c r="PU197" s="611"/>
      <c r="PV197" s="610">
        <f t="shared" si="1138"/>
        <v>47.330000000000005</v>
      </c>
      <c r="PW197" s="610">
        <f t="shared" si="1138"/>
        <v>0</v>
      </c>
      <c r="PX197" s="610">
        <f t="shared" si="1138"/>
        <v>0</v>
      </c>
      <c r="PY197" s="610">
        <f t="shared" si="1138"/>
        <v>0</v>
      </c>
      <c r="PZ197" s="610">
        <f t="shared" si="1138"/>
        <v>0</v>
      </c>
      <c r="QA197" s="610">
        <f t="shared" si="1138"/>
        <v>0</v>
      </c>
      <c r="QB197" s="610">
        <f t="shared" si="1138"/>
        <v>0</v>
      </c>
      <c r="QC197" s="610">
        <f t="shared" si="1138"/>
        <v>0</v>
      </c>
      <c r="QD197" s="610">
        <f t="shared" si="1138"/>
        <v>0</v>
      </c>
      <c r="QE197" s="610">
        <f t="shared" si="1138"/>
        <v>0</v>
      </c>
      <c r="QF197" s="610">
        <f t="shared" si="1138"/>
        <v>0</v>
      </c>
      <c r="QG197" s="610">
        <f t="shared" si="1138"/>
        <v>0</v>
      </c>
      <c r="QH197" s="610">
        <f t="shared" si="1139"/>
        <v>47.330000000000005</v>
      </c>
    </row>
    <row r="198" spans="1:450" x14ac:dyDescent="0.25">
      <c r="A198" s="589" t="s">
        <v>938</v>
      </c>
      <c r="B198" s="255" t="s">
        <v>109</v>
      </c>
      <c r="C198" s="313"/>
      <c r="D198" s="607">
        <f t="shared" si="1076"/>
        <v>27.8</v>
      </c>
      <c r="E198" s="608">
        <f t="shared" si="1076"/>
        <v>0</v>
      </c>
      <c r="F198" s="608">
        <f t="shared" si="1076"/>
        <v>0</v>
      </c>
      <c r="G198" s="608">
        <f t="shared" si="1076"/>
        <v>0</v>
      </c>
      <c r="H198" s="608">
        <f t="shared" si="1076"/>
        <v>0</v>
      </c>
      <c r="I198" s="608">
        <f t="shared" si="1076"/>
        <v>0</v>
      </c>
      <c r="J198" s="608">
        <f t="shared" si="1076"/>
        <v>0</v>
      </c>
      <c r="K198" s="608">
        <f t="shared" si="1076"/>
        <v>0</v>
      </c>
      <c r="L198" s="608">
        <f t="shared" si="1076"/>
        <v>0</v>
      </c>
      <c r="M198" s="608">
        <f t="shared" si="1076"/>
        <v>0</v>
      </c>
      <c r="N198" s="608">
        <f t="shared" si="1076"/>
        <v>0</v>
      </c>
      <c r="O198" s="608">
        <f t="shared" si="1076"/>
        <v>0</v>
      </c>
      <c r="P198" s="610">
        <f t="shared" si="1077"/>
        <v>27.8</v>
      </c>
      <c r="Q198" s="611"/>
      <c r="R198" s="607">
        <f t="shared" si="1078"/>
        <v>12.64</v>
      </c>
      <c r="S198" s="608">
        <f t="shared" si="1078"/>
        <v>0</v>
      </c>
      <c r="T198" s="608">
        <f t="shared" si="1078"/>
        <v>0</v>
      </c>
      <c r="U198" s="608">
        <f t="shared" si="1078"/>
        <v>0</v>
      </c>
      <c r="V198" s="608">
        <f t="shared" si="1078"/>
        <v>0</v>
      </c>
      <c r="W198" s="608">
        <f t="shared" si="1078"/>
        <v>0</v>
      </c>
      <c r="X198" s="608">
        <f t="shared" si="1078"/>
        <v>0</v>
      </c>
      <c r="Y198" s="608">
        <f t="shared" si="1078"/>
        <v>0</v>
      </c>
      <c r="Z198" s="608">
        <f t="shared" si="1078"/>
        <v>0</v>
      </c>
      <c r="AA198" s="608">
        <f t="shared" si="1078"/>
        <v>0</v>
      </c>
      <c r="AB198" s="608">
        <f t="shared" si="1078"/>
        <v>0</v>
      </c>
      <c r="AC198" s="608">
        <f t="shared" si="1078"/>
        <v>0</v>
      </c>
      <c r="AD198" s="610">
        <f t="shared" si="1079"/>
        <v>12.64</v>
      </c>
      <c r="AE198" s="611"/>
      <c r="AF198" s="607">
        <f t="shared" si="1080"/>
        <v>2.76</v>
      </c>
      <c r="AG198" s="608">
        <f t="shared" si="1080"/>
        <v>0</v>
      </c>
      <c r="AH198" s="608">
        <f t="shared" si="1080"/>
        <v>0</v>
      </c>
      <c r="AI198" s="608">
        <f t="shared" si="1080"/>
        <v>0</v>
      </c>
      <c r="AJ198" s="608">
        <f t="shared" si="1080"/>
        <v>0</v>
      </c>
      <c r="AK198" s="608">
        <f t="shared" si="1080"/>
        <v>0</v>
      </c>
      <c r="AL198" s="608">
        <f t="shared" si="1080"/>
        <v>0</v>
      </c>
      <c r="AM198" s="608">
        <f t="shared" si="1080"/>
        <v>0</v>
      </c>
      <c r="AN198" s="608">
        <f t="shared" si="1080"/>
        <v>0</v>
      </c>
      <c r="AO198" s="608">
        <f t="shared" si="1080"/>
        <v>0</v>
      </c>
      <c r="AP198" s="608">
        <f t="shared" si="1080"/>
        <v>0</v>
      </c>
      <c r="AQ198" s="608">
        <f t="shared" si="1080"/>
        <v>0</v>
      </c>
      <c r="AR198" s="610">
        <f t="shared" si="1081"/>
        <v>2.76</v>
      </c>
      <c r="AS198" s="611"/>
      <c r="AT198" s="607">
        <f t="shared" si="1082"/>
        <v>30.36</v>
      </c>
      <c r="AU198" s="608">
        <f t="shared" si="1082"/>
        <v>0</v>
      </c>
      <c r="AV198" s="608">
        <f t="shared" si="1082"/>
        <v>0</v>
      </c>
      <c r="AW198" s="608">
        <f t="shared" si="1082"/>
        <v>0</v>
      </c>
      <c r="AX198" s="608">
        <f t="shared" si="1082"/>
        <v>0</v>
      </c>
      <c r="AY198" s="608">
        <f t="shared" si="1082"/>
        <v>0</v>
      </c>
      <c r="AZ198" s="608">
        <f t="shared" si="1082"/>
        <v>0</v>
      </c>
      <c r="BA198" s="608">
        <f t="shared" si="1082"/>
        <v>0</v>
      </c>
      <c r="BB198" s="608">
        <f t="shared" si="1082"/>
        <v>0</v>
      </c>
      <c r="BC198" s="608">
        <f t="shared" si="1082"/>
        <v>0</v>
      </c>
      <c r="BD198" s="608">
        <f t="shared" si="1082"/>
        <v>0</v>
      </c>
      <c r="BE198" s="608">
        <f t="shared" si="1082"/>
        <v>0</v>
      </c>
      <c r="BF198" s="610">
        <f t="shared" si="1083"/>
        <v>30.36</v>
      </c>
      <c r="BG198" s="611"/>
      <c r="BH198" s="607">
        <f t="shared" si="1084"/>
        <v>2.76</v>
      </c>
      <c r="BI198" s="608">
        <f t="shared" si="1084"/>
        <v>0</v>
      </c>
      <c r="BJ198" s="608">
        <f t="shared" si="1084"/>
        <v>0</v>
      </c>
      <c r="BK198" s="608">
        <f t="shared" si="1084"/>
        <v>0</v>
      </c>
      <c r="BL198" s="608">
        <f t="shared" si="1084"/>
        <v>0</v>
      </c>
      <c r="BM198" s="608">
        <f t="shared" si="1084"/>
        <v>0</v>
      </c>
      <c r="BN198" s="608">
        <f t="shared" si="1084"/>
        <v>0</v>
      </c>
      <c r="BO198" s="608">
        <f t="shared" si="1084"/>
        <v>0</v>
      </c>
      <c r="BP198" s="608">
        <f t="shared" si="1084"/>
        <v>0</v>
      </c>
      <c r="BQ198" s="608">
        <f t="shared" si="1084"/>
        <v>0</v>
      </c>
      <c r="BR198" s="608">
        <f t="shared" si="1084"/>
        <v>0</v>
      </c>
      <c r="BS198" s="608">
        <f t="shared" si="1084"/>
        <v>0</v>
      </c>
      <c r="BT198" s="610">
        <f t="shared" si="1085"/>
        <v>2.76</v>
      </c>
      <c r="BU198" s="621"/>
      <c r="BV198" s="607">
        <f t="shared" si="1086"/>
        <v>82.73</v>
      </c>
      <c r="BW198" s="608">
        <f t="shared" si="1086"/>
        <v>0</v>
      </c>
      <c r="BX198" s="608">
        <f t="shared" si="1086"/>
        <v>0</v>
      </c>
      <c r="BY198" s="608">
        <f t="shared" si="1086"/>
        <v>0</v>
      </c>
      <c r="BZ198" s="608">
        <f t="shared" si="1086"/>
        <v>0</v>
      </c>
      <c r="CA198" s="608">
        <f t="shared" si="1086"/>
        <v>0</v>
      </c>
      <c r="CB198" s="608">
        <f t="shared" si="1086"/>
        <v>0</v>
      </c>
      <c r="CC198" s="608">
        <f t="shared" si="1086"/>
        <v>0</v>
      </c>
      <c r="CD198" s="608">
        <f t="shared" si="1086"/>
        <v>0</v>
      </c>
      <c r="CE198" s="608">
        <f t="shared" si="1086"/>
        <v>0</v>
      </c>
      <c r="CF198" s="608">
        <f t="shared" si="1086"/>
        <v>0</v>
      </c>
      <c r="CG198" s="608">
        <f t="shared" si="1086"/>
        <v>0</v>
      </c>
      <c r="CH198" s="610">
        <f t="shared" si="1087"/>
        <v>82.73</v>
      </c>
      <c r="CI198" s="611"/>
      <c r="CJ198" s="607">
        <f t="shared" si="1088"/>
        <v>8.2799999999999994</v>
      </c>
      <c r="CK198" s="608">
        <f t="shared" si="1088"/>
        <v>0</v>
      </c>
      <c r="CL198" s="608">
        <f t="shared" si="1088"/>
        <v>0</v>
      </c>
      <c r="CM198" s="608">
        <f t="shared" si="1088"/>
        <v>0</v>
      </c>
      <c r="CN198" s="608">
        <f t="shared" si="1088"/>
        <v>0</v>
      </c>
      <c r="CO198" s="608">
        <f t="shared" si="1088"/>
        <v>0</v>
      </c>
      <c r="CP198" s="608">
        <f t="shared" si="1088"/>
        <v>0</v>
      </c>
      <c r="CQ198" s="608">
        <f t="shared" si="1088"/>
        <v>0</v>
      </c>
      <c r="CR198" s="608">
        <f t="shared" si="1088"/>
        <v>0</v>
      </c>
      <c r="CS198" s="608">
        <f t="shared" si="1088"/>
        <v>0</v>
      </c>
      <c r="CT198" s="608">
        <f t="shared" si="1088"/>
        <v>0</v>
      </c>
      <c r="CU198" s="608">
        <f t="shared" si="1088"/>
        <v>0</v>
      </c>
      <c r="CV198" s="610">
        <f t="shared" si="1089"/>
        <v>8.2799999999999994</v>
      </c>
      <c r="CW198" s="611"/>
      <c r="CX198" s="607">
        <f t="shared" si="1090"/>
        <v>8.2799999999999994</v>
      </c>
      <c r="CY198" s="608">
        <f t="shared" si="1090"/>
        <v>0</v>
      </c>
      <c r="CZ198" s="608">
        <f t="shared" si="1090"/>
        <v>0</v>
      </c>
      <c r="DA198" s="608">
        <f t="shared" si="1090"/>
        <v>0</v>
      </c>
      <c r="DB198" s="608">
        <f t="shared" si="1090"/>
        <v>0</v>
      </c>
      <c r="DC198" s="608">
        <f t="shared" si="1090"/>
        <v>0</v>
      </c>
      <c r="DD198" s="608">
        <f t="shared" si="1090"/>
        <v>0</v>
      </c>
      <c r="DE198" s="608">
        <f t="shared" si="1090"/>
        <v>0</v>
      </c>
      <c r="DF198" s="608">
        <f t="shared" si="1090"/>
        <v>0</v>
      </c>
      <c r="DG198" s="608">
        <f t="shared" si="1090"/>
        <v>0</v>
      </c>
      <c r="DH198" s="608">
        <f t="shared" si="1090"/>
        <v>0</v>
      </c>
      <c r="DI198" s="608">
        <f t="shared" si="1090"/>
        <v>0</v>
      </c>
      <c r="DJ198" s="610">
        <f t="shared" si="1091"/>
        <v>8.2799999999999994</v>
      </c>
      <c r="DK198" s="611"/>
      <c r="DL198" s="607">
        <f t="shared" si="1092"/>
        <v>5.52</v>
      </c>
      <c r="DM198" s="608">
        <f t="shared" si="1092"/>
        <v>0</v>
      </c>
      <c r="DN198" s="608">
        <f t="shared" si="1092"/>
        <v>0</v>
      </c>
      <c r="DO198" s="608">
        <f t="shared" si="1092"/>
        <v>0</v>
      </c>
      <c r="DP198" s="608">
        <f t="shared" si="1092"/>
        <v>0</v>
      </c>
      <c r="DQ198" s="608">
        <f t="shared" si="1092"/>
        <v>0</v>
      </c>
      <c r="DR198" s="608">
        <f t="shared" si="1092"/>
        <v>0</v>
      </c>
      <c r="DS198" s="608">
        <f t="shared" si="1092"/>
        <v>0</v>
      </c>
      <c r="DT198" s="608">
        <f t="shared" si="1092"/>
        <v>0</v>
      </c>
      <c r="DU198" s="608">
        <f t="shared" si="1092"/>
        <v>0</v>
      </c>
      <c r="DV198" s="608">
        <f t="shared" si="1092"/>
        <v>0</v>
      </c>
      <c r="DW198" s="608">
        <f t="shared" si="1092"/>
        <v>0</v>
      </c>
      <c r="DX198" s="610">
        <f t="shared" si="1093"/>
        <v>5.52</v>
      </c>
      <c r="DY198" s="611"/>
      <c r="DZ198" s="607">
        <f t="shared" si="1094"/>
        <v>37.92</v>
      </c>
      <c r="EA198" s="608">
        <f t="shared" si="1094"/>
        <v>0</v>
      </c>
      <c r="EB198" s="608">
        <f t="shared" si="1094"/>
        <v>0</v>
      </c>
      <c r="EC198" s="608">
        <f t="shared" si="1094"/>
        <v>0</v>
      </c>
      <c r="ED198" s="608">
        <f t="shared" si="1094"/>
        <v>0</v>
      </c>
      <c r="EE198" s="608">
        <f t="shared" si="1094"/>
        <v>0</v>
      </c>
      <c r="EF198" s="608">
        <f t="shared" si="1094"/>
        <v>0</v>
      </c>
      <c r="EG198" s="608">
        <f t="shared" si="1094"/>
        <v>0</v>
      </c>
      <c r="EH198" s="608">
        <f t="shared" si="1094"/>
        <v>0</v>
      </c>
      <c r="EI198" s="608">
        <f t="shared" si="1094"/>
        <v>0</v>
      </c>
      <c r="EJ198" s="608">
        <f t="shared" si="1094"/>
        <v>0</v>
      </c>
      <c r="EK198" s="608">
        <f t="shared" si="1094"/>
        <v>0</v>
      </c>
      <c r="EL198" s="610">
        <f t="shared" si="1095"/>
        <v>37.92</v>
      </c>
      <c r="EM198" s="611"/>
      <c r="EN198" s="607">
        <f t="shared" si="1096"/>
        <v>37.92</v>
      </c>
      <c r="EO198" s="608">
        <f t="shared" si="1096"/>
        <v>0</v>
      </c>
      <c r="EP198" s="608">
        <f t="shared" si="1096"/>
        <v>0</v>
      </c>
      <c r="EQ198" s="608">
        <f t="shared" si="1096"/>
        <v>0</v>
      </c>
      <c r="ER198" s="608">
        <f t="shared" si="1096"/>
        <v>0</v>
      </c>
      <c r="ES198" s="608">
        <f t="shared" si="1096"/>
        <v>0</v>
      </c>
      <c r="ET198" s="608">
        <f t="shared" si="1096"/>
        <v>0</v>
      </c>
      <c r="EU198" s="608">
        <f t="shared" si="1096"/>
        <v>0</v>
      </c>
      <c r="EV198" s="608">
        <f t="shared" si="1096"/>
        <v>0</v>
      </c>
      <c r="EW198" s="608">
        <f t="shared" si="1096"/>
        <v>0</v>
      </c>
      <c r="EX198" s="608">
        <f t="shared" si="1096"/>
        <v>0</v>
      </c>
      <c r="EY198" s="608">
        <f t="shared" si="1096"/>
        <v>0</v>
      </c>
      <c r="EZ198" s="610">
        <f t="shared" si="1097"/>
        <v>37.92</v>
      </c>
      <c r="FA198" s="611"/>
      <c r="FB198" s="607">
        <f t="shared" si="1098"/>
        <v>45.51</v>
      </c>
      <c r="FC198" s="608">
        <f t="shared" si="1098"/>
        <v>0</v>
      </c>
      <c r="FD198" s="608">
        <f t="shared" si="1098"/>
        <v>0</v>
      </c>
      <c r="FE198" s="608">
        <f t="shared" si="1098"/>
        <v>0</v>
      </c>
      <c r="FF198" s="608">
        <f t="shared" si="1098"/>
        <v>0</v>
      </c>
      <c r="FG198" s="608">
        <f t="shared" si="1098"/>
        <v>0</v>
      </c>
      <c r="FH198" s="608">
        <f t="shared" si="1098"/>
        <v>0</v>
      </c>
      <c r="FI198" s="608">
        <f t="shared" si="1098"/>
        <v>0</v>
      </c>
      <c r="FJ198" s="608">
        <f t="shared" si="1098"/>
        <v>0</v>
      </c>
      <c r="FK198" s="608">
        <f t="shared" si="1098"/>
        <v>0</v>
      </c>
      <c r="FL198" s="608">
        <f t="shared" si="1098"/>
        <v>0</v>
      </c>
      <c r="FM198" s="608">
        <f t="shared" si="1098"/>
        <v>0</v>
      </c>
      <c r="FN198" s="610">
        <f t="shared" si="1099"/>
        <v>45.51</v>
      </c>
      <c r="FO198" s="611"/>
      <c r="FP198" s="607">
        <f t="shared" si="1100"/>
        <v>46.87</v>
      </c>
      <c r="FQ198" s="608">
        <f t="shared" si="1100"/>
        <v>0</v>
      </c>
      <c r="FR198" s="608">
        <f t="shared" si="1100"/>
        <v>0</v>
      </c>
      <c r="FS198" s="608">
        <f t="shared" si="1100"/>
        <v>0</v>
      </c>
      <c r="FT198" s="608">
        <f t="shared" si="1100"/>
        <v>0</v>
      </c>
      <c r="FU198" s="608">
        <f t="shared" si="1100"/>
        <v>0</v>
      </c>
      <c r="FV198" s="608">
        <f t="shared" si="1100"/>
        <v>0</v>
      </c>
      <c r="FW198" s="608">
        <f t="shared" si="1100"/>
        <v>0</v>
      </c>
      <c r="FX198" s="608">
        <f t="shared" si="1100"/>
        <v>0</v>
      </c>
      <c r="FY198" s="608">
        <f t="shared" si="1100"/>
        <v>0</v>
      </c>
      <c r="FZ198" s="608">
        <f t="shared" si="1100"/>
        <v>0</v>
      </c>
      <c r="GA198" s="608">
        <f t="shared" si="1100"/>
        <v>0</v>
      </c>
      <c r="GB198" s="610">
        <f t="shared" si="1101"/>
        <v>46.87</v>
      </c>
      <c r="GC198" s="611"/>
      <c r="GD198" s="607">
        <f t="shared" si="1102"/>
        <v>2.76</v>
      </c>
      <c r="GE198" s="608">
        <f t="shared" si="1102"/>
        <v>0</v>
      </c>
      <c r="GF198" s="608">
        <f t="shared" si="1102"/>
        <v>0</v>
      </c>
      <c r="GG198" s="608">
        <f t="shared" si="1102"/>
        <v>0</v>
      </c>
      <c r="GH198" s="608">
        <f t="shared" si="1102"/>
        <v>0</v>
      </c>
      <c r="GI198" s="608">
        <f t="shared" si="1102"/>
        <v>0</v>
      </c>
      <c r="GJ198" s="608">
        <f t="shared" si="1102"/>
        <v>0</v>
      </c>
      <c r="GK198" s="608">
        <f t="shared" si="1102"/>
        <v>0</v>
      </c>
      <c r="GL198" s="608">
        <f t="shared" si="1102"/>
        <v>0</v>
      </c>
      <c r="GM198" s="608">
        <f t="shared" si="1102"/>
        <v>0</v>
      </c>
      <c r="GN198" s="608">
        <f t="shared" si="1102"/>
        <v>0</v>
      </c>
      <c r="GO198" s="608">
        <f t="shared" si="1102"/>
        <v>0</v>
      </c>
      <c r="GP198" s="610">
        <f t="shared" si="1103"/>
        <v>2.76</v>
      </c>
      <c r="GQ198" s="611"/>
      <c r="GR198" s="607">
        <f t="shared" si="1104"/>
        <v>74.489999999999995</v>
      </c>
      <c r="GS198" s="608">
        <f t="shared" si="1104"/>
        <v>0</v>
      </c>
      <c r="GT198" s="608">
        <f t="shared" si="1104"/>
        <v>0</v>
      </c>
      <c r="GU198" s="608">
        <f t="shared" si="1104"/>
        <v>0</v>
      </c>
      <c r="GV198" s="608">
        <f t="shared" si="1104"/>
        <v>0</v>
      </c>
      <c r="GW198" s="608">
        <f t="shared" si="1104"/>
        <v>0</v>
      </c>
      <c r="GX198" s="608">
        <f t="shared" si="1104"/>
        <v>0</v>
      </c>
      <c r="GY198" s="608">
        <f t="shared" si="1104"/>
        <v>0</v>
      </c>
      <c r="GZ198" s="608">
        <f t="shared" si="1104"/>
        <v>0</v>
      </c>
      <c r="HA198" s="608">
        <f t="shared" si="1104"/>
        <v>0</v>
      </c>
      <c r="HB198" s="608">
        <f t="shared" si="1104"/>
        <v>0</v>
      </c>
      <c r="HC198" s="608">
        <f t="shared" si="1104"/>
        <v>0</v>
      </c>
      <c r="HD198" s="610">
        <f t="shared" si="1105"/>
        <v>74.489999999999995</v>
      </c>
      <c r="HE198" s="611"/>
      <c r="HF198" s="607">
        <f t="shared" si="1106"/>
        <v>74.489999999999995</v>
      </c>
      <c r="HG198" s="608">
        <f t="shared" si="1106"/>
        <v>0</v>
      </c>
      <c r="HH198" s="608">
        <f t="shared" si="1106"/>
        <v>0</v>
      </c>
      <c r="HI198" s="608">
        <f t="shared" si="1106"/>
        <v>0</v>
      </c>
      <c r="HJ198" s="608">
        <f t="shared" si="1106"/>
        <v>0</v>
      </c>
      <c r="HK198" s="608">
        <f t="shared" si="1106"/>
        <v>0</v>
      </c>
      <c r="HL198" s="608">
        <f t="shared" si="1106"/>
        <v>0</v>
      </c>
      <c r="HM198" s="608">
        <f t="shared" si="1106"/>
        <v>0</v>
      </c>
      <c r="HN198" s="608">
        <f t="shared" si="1106"/>
        <v>0</v>
      </c>
      <c r="HO198" s="608">
        <f t="shared" si="1106"/>
        <v>0</v>
      </c>
      <c r="HP198" s="608">
        <f t="shared" si="1106"/>
        <v>0</v>
      </c>
      <c r="HQ198" s="608">
        <f t="shared" si="1106"/>
        <v>0</v>
      </c>
      <c r="HR198" s="610">
        <f t="shared" si="1107"/>
        <v>74.489999999999995</v>
      </c>
      <c r="HS198" s="611"/>
      <c r="HT198" s="607">
        <f t="shared" si="1108"/>
        <v>0</v>
      </c>
      <c r="HU198" s="608">
        <f t="shared" si="1108"/>
        <v>0</v>
      </c>
      <c r="HV198" s="608">
        <f t="shared" si="1108"/>
        <v>0</v>
      </c>
      <c r="HW198" s="608">
        <f t="shared" si="1108"/>
        <v>0</v>
      </c>
      <c r="HX198" s="608">
        <f t="shared" si="1108"/>
        <v>0</v>
      </c>
      <c r="HY198" s="608">
        <f t="shared" si="1108"/>
        <v>0</v>
      </c>
      <c r="HZ198" s="608">
        <f t="shared" si="1108"/>
        <v>0</v>
      </c>
      <c r="IA198" s="608">
        <f t="shared" si="1108"/>
        <v>0</v>
      </c>
      <c r="IB198" s="608">
        <f t="shared" si="1108"/>
        <v>0</v>
      </c>
      <c r="IC198" s="608">
        <f t="shared" si="1108"/>
        <v>0</v>
      </c>
      <c r="ID198" s="608">
        <f t="shared" si="1108"/>
        <v>0</v>
      </c>
      <c r="IE198" s="608">
        <f t="shared" si="1108"/>
        <v>0</v>
      </c>
      <c r="IF198" s="610">
        <f t="shared" si="1109"/>
        <v>0</v>
      </c>
      <c r="IG198" s="611"/>
      <c r="IH198" s="607">
        <f t="shared" si="1110"/>
        <v>11.04</v>
      </c>
      <c r="II198" s="608">
        <f t="shared" si="1110"/>
        <v>0</v>
      </c>
      <c r="IJ198" s="608">
        <f t="shared" si="1110"/>
        <v>0</v>
      </c>
      <c r="IK198" s="608">
        <f t="shared" si="1110"/>
        <v>0</v>
      </c>
      <c r="IL198" s="608">
        <f t="shared" si="1110"/>
        <v>0</v>
      </c>
      <c r="IM198" s="608">
        <f t="shared" si="1110"/>
        <v>0</v>
      </c>
      <c r="IN198" s="608">
        <f t="shared" si="1110"/>
        <v>0</v>
      </c>
      <c r="IO198" s="608">
        <f t="shared" si="1110"/>
        <v>0</v>
      </c>
      <c r="IP198" s="608">
        <f t="shared" si="1110"/>
        <v>0</v>
      </c>
      <c r="IQ198" s="608">
        <f t="shared" si="1110"/>
        <v>0</v>
      </c>
      <c r="IR198" s="608">
        <f t="shared" si="1110"/>
        <v>0</v>
      </c>
      <c r="IS198" s="608">
        <f t="shared" si="1110"/>
        <v>0</v>
      </c>
      <c r="IT198" s="610">
        <f t="shared" si="1111"/>
        <v>11.04</v>
      </c>
      <c r="IU198" s="611"/>
      <c r="IV198" s="607">
        <f t="shared" si="1112"/>
        <v>5.52</v>
      </c>
      <c r="IW198" s="608">
        <f t="shared" si="1112"/>
        <v>0</v>
      </c>
      <c r="IX198" s="608">
        <f t="shared" si="1112"/>
        <v>0</v>
      </c>
      <c r="IY198" s="608">
        <f t="shared" si="1112"/>
        <v>0</v>
      </c>
      <c r="IZ198" s="608">
        <f t="shared" si="1112"/>
        <v>0</v>
      </c>
      <c r="JA198" s="608">
        <f t="shared" si="1112"/>
        <v>0</v>
      </c>
      <c r="JB198" s="608">
        <f t="shared" si="1112"/>
        <v>0</v>
      </c>
      <c r="JC198" s="608">
        <f t="shared" si="1112"/>
        <v>0</v>
      </c>
      <c r="JD198" s="608">
        <f t="shared" si="1112"/>
        <v>0</v>
      </c>
      <c r="JE198" s="608">
        <f t="shared" si="1112"/>
        <v>0</v>
      </c>
      <c r="JF198" s="608">
        <f t="shared" si="1112"/>
        <v>0</v>
      </c>
      <c r="JG198" s="608">
        <f t="shared" si="1112"/>
        <v>0</v>
      </c>
      <c r="JH198" s="610">
        <f t="shared" si="1113"/>
        <v>5.52</v>
      </c>
      <c r="JI198" s="611"/>
      <c r="JJ198" s="607">
        <f t="shared" si="1114"/>
        <v>19.32</v>
      </c>
      <c r="JK198" s="608">
        <f t="shared" si="1114"/>
        <v>0</v>
      </c>
      <c r="JL198" s="608">
        <f t="shared" si="1114"/>
        <v>0</v>
      </c>
      <c r="JM198" s="608">
        <f t="shared" si="1114"/>
        <v>0</v>
      </c>
      <c r="JN198" s="608">
        <f t="shared" si="1114"/>
        <v>0</v>
      </c>
      <c r="JO198" s="608">
        <f t="shared" si="1114"/>
        <v>0</v>
      </c>
      <c r="JP198" s="608">
        <f t="shared" si="1114"/>
        <v>0</v>
      </c>
      <c r="JQ198" s="608">
        <f t="shared" si="1114"/>
        <v>0</v>
      </c>
      <c r="JR198" s="608">
        <f t="shared" si="1114"/>
        <v>0</v>
      </c>
      <c r="JS198" s="608">
        <f t="shared" si="1114"/>
        <v>0</v>
      </c>
      <c r="JT198" s="608">
        <f t="shared" si="1114"/>
        <v>0</v>
      </c>
      <c r="JU198" s="608">
        <f t="shared" si="1114"/>
        <v>0</v>
      </c>
      <c r="JV198" s="610">
        <f t="shared" si="1115"/>
        <v>19.32</v>
      </c>
      <c r="JW198" s="611"/>
      <c r="JX198" s="607">
        <f t="shared" si="1116"/>
        <v>30.33</v>
      </c>
      <c r="JY198" s="608">
        <f t="shared" si="1116"/>
        <v>0</v>
      </c>
      <c r="JZ198" s="608">
        <f t="shared" si="1116"/>
        <v>0</v>
      </c>
      <c r="KA198" s="608">
        <f t="shared" si="1116"/>
        <v>0</v>
      </c>
      <c r="KB198" s="608">
        <f t="shared" si="1116"/>
        <v>0</v>
      </c>
      <c r="KC198" s="608">
        <f t="shared" si="1116"/>
        <v>0</v>
      </c>
      <c r="KD198" s="608">
        <f t="shared" si="1116"/>
        <v>0</v>
      </c>
      <c r="KE198" s="608">
        <f t="shared" si="1116"/>
        <v>0</v>
      </c>
      <c r="KF198" s="608">
        <f t="shared" si="1116"/>
        <v>0</v>
      </c>
      <c r="KG198" s="608">
        <f t="shared" si="1116"/>
        <v>0</v>
      </c>
      <c r="KH198" s="608">
        <f t="shared" si="1116"/>
        <v>0</v>
      </c>
      <c r="KI198" s="608">
        <f t="shared" si="1116"/>
        <v>0</v>
      </c>
      <c r="KJ198" s="610">
        <f t="shared" si="1117"/>
        <v>30.33</v>
      </c>
      <c r="KK198" s="611"/>
      <c r="KL198" s="607">
        <f t="shared" si="1118"/>
        <v>2.76</v>
      </c>
      <c r="KM198" s="608">
        <f t="shared" si="1118"/>
        <v>0</v>
      </c>
      <c r="KN198" s="608">
        <f t="shared" si="1118"/>
        <v>0</v>
      </c>
      <c r="KO198" s="608">
        <f t="shared" si="1118"/>
        <v>0</v>
      </c>
      <c r="KP198" s="608">
        <f t="shared" si="1118"/>
        <v>0</v>
      </c>
      <c r="KQ198" s="608">
        <f t="shared" si="1118"/>
        <v>0</v>
      </c>
      <c r="KR198" s="608">
        <f t="shared" si="1118"/>
        <v>0</v>
      </c>
      <c r="KS198" s="608">
        <f t="shared" si="1118"/>
        <v>0</v>
      </c>
      <c r="KT198" s="608">
        <f t="shared" si="1118"/>
        <v>0</v>
      </c>
      <c r="KU198" s="608">
        <f t="shared" si="1118"/>
        <v>0</v>
      </c>
      <c r="KV198" s="608">
        <f t="shared" si="1118"/>
        <v>0</v>
      </c>
      <c r="KW198" s="608">
        <f t="shared" si="1118"/>
        <v>0</v>
      </c>
      <c r="KX198" s="610">
        <f t="shared" si="1119"/>
        <v>2.76</v>
      </c>
      <c r="KY198" s="611"/>
      <c r="KZ198" s="607">
        <f t="shared" si="1120"/>
        <v>11.03</v>
      </c>
      <c r="LA198" s="608">
        <f t="shared" si="1120"/>
        <v>0</v>
      </c>
      <c r="LB198" s="608">
        <f t="shared" si="1120"/>
        <v>0</v>
      </c>
      <c r="LC198" s="608">
        <f t="shared" si="1120"/>
        <v>0</v>
      </c>
      <c r="LD198" s="608">
        <f t="shared" si="1120"/>
        <v>0</v>
      </c>
      <c r="LE198" s="608">
        <f t="shared" si="1120"/>
        <v>0</v>
      </c>
      <c r="LF198" s="608">
        <f t="shared" si="1120"/>
        <v>0</v>
      </c>
      <c r="LG198" s="608">
        <f t="shared" si="1120"/>
        <v>0</v>
      </c>
      <c r="LH198" s="608">
        <f t="shared" si="1120"/>
        <v>0</v>
      </c>
      <c r="LI198" s="608">
        <f t="shared" si="1120"/>
        <v>0</v>
      </c>
      <c r="LJ198" s="608">
        <f t="shared" si="1120"/>
        <v>0</v>
      </c>
      <c r="LK198" s="608">
        <f t="shared" si="1120"/>
        <v>0</v>
      </c>
      <c r="LL198" s="610">
        <f t="shared" si="1121"/>
        <v>11.03</v>
      </c>
      <c r="LM198" s="611"/>
      <c r="LN198" s="607">
        <f t="shared" si="1122"/>
        <v>2.5299999999999998</v>
      </c>
      <c r="LO198" s="608">
        <f t="shared" si="1122"/>
        <v>0</v>
      </c>
      <c r="LP198" s="608">
        <f t="shared" si="1122"/>
        <v>0</v>
      </c>
      <c r="LQ198" s="608">
        <f t="shared" si="1122"/>
        <v>0</v>
      </c>
      <c r="LR198" s="608">
        <f t="shared" si="1122"/>
        <v>0</v>
      </c>
      <c r="LS198" s="608">
        <f t="shared" si="1122"/>
        <v>0</v>
      </c>
      <c r="LT198" s="608">
        <f t="shared" si="1122"/>
        <v>0</v>
      </c>
      <c r="LU198" s="608">
        <f t="shared" si="1122"/>
        <v>0</v>
      </c>
      <c r="LV198" s="608">
        <f t="shared" si="1122"/>
        <v>0</v>
      </c>
      <c r="LW198" s="608">
        <f t="shared" si="1122"/>
        <v>0</v>
      </c>
      <c r="LX198" s="608">
        <f t="shared" si="1122"/>
        <v>0</v>
      </c>
      <c r="LY198" s="608">
        <f t="shared" si="1122"/>
        <v>0</v>
      </c>
      <c r="LZ198" s="610">
        <f t="shared" si="1123"/>
        <v>2.5299999999999998</v>
      </c>
      <c r="MA198" s="611"/>
      <c r="MB198" s="607">
        <f t="shared" si="1124"/>
        <v>5.52</v>
      </c>
      <c r="MC198" s="608">
        <f t="shared" si="1124"/>
        <v>0</v>
      </c>
      <c r="MD198" s="608">
        <f t="shared" si="1124"/>
        <v>0</v>
      </c>
      <c r="ME198" s="608">
        <f t="shared" si="1124"/>
        <v>0</v>
      </c>
      <c r="MF198" s="608">
        <f t="shared" si="1124"/>
        <v>0</v>
      </c>
      <c r="MG198" s="608">
        <f t="shared" si="1124"/>
        <v>0</v>
      </c>
      <c r="MH198" s="608">
        <f t="shared" si="1124"/>
        <v>0</v>
      </c>
      <c r="MI198" s="608">
        <f t="shared" si="1124"/>
        <v>0</v>
      </c>
      <c r="MJ198" s="608">
        <f t="shared" si="1124"/>
        <v>0</v>
      </c>
      <c r="MK198" s="608">
        <f t="shared" si="1124"/>
        <v>0</v>
      </c>
      <c r="ML198" s="608">
        <f t="shared" si="1124"/>
        <v>0</v>
      </c>
      <c r="MM198" s="608">
        <f t="shared" si="1124"/>
        <v>0</v>
      </c>
      <c r="MN198" s="610">
        <f t="shared" si="1125"/>
        <v>5.52</v>
      </c>
      <c r="MO198" s="611"/>
      <c r="MP198" s="607">
        <f t="shared" si="1126"/>
        <v>19.3</v>
      </c>
      <c r="MQ198" s="608">
        <f t="shared" si="1126"/>
        <v>0</v>
      </c>
      <c r="MR198" s="608">
        <f t="shared" si="1126"/>
        <v>0</v>
      </c>
      <c r="MS198" s="608">
        <f t="shared" si="1126"/>
        <v>0</v>
      </c>
      <c r="MT198" s="608">
        <f t="shared" si="1126"/>
        <v>0</v>
      </c>
      <c r="MU198" s="608">
        <f t="shared" si="1126"/>
        <v>0</v>
      </c>
      <c r="MV198" s="608">
        <f t="shared" si="1126"/>
        <v>0</v>
      </c>
      <c r="MW198" s="608">
        <f t="shared" si="1126"/>
        <v>0</v>
      </c>
      <c r="MX198" s="608">
        <f t="shared" si="1126"/>
        <v>0</v>
      </c>
      <c r="MY198" s="608">
        <f t="shared" si="1126"/>
        <v>0</v>
      </c>
      <c r="MZ198" s="608">
        <f t="shared" si="1126"/>
        <v>0</v>
      </c>
      <c r="NA198" s="608">
        <f t="shared" si="1126"/>
        <v>0</v>
      </c>
      <c r="NB198" s="610">
        <f t="shared" si="1127"/>
        <v>19.3</v>
      </c>
      <c r="NC198" s="611"/>
      <c r="ND198" s="607">
        <f t="shared" si="1128"/>
        <v>35.869999999999997</v>
      </c>
      <c r="NE198" s="608">
        <f t="shared" si="1128"/>
        <v>0</v>
      </c>
      <c r="NF198" s="608">
        <f t="shared" si="1128"/>
        <v>0</v>
      </c>
      <c r="NG198" s="608">
        <f t="shared" si="1128"/>
        <v>0</v>
      </c>
      <c r="NH198" s="608">
        <f t="shared" si="1128"/>
        <v>0</v>
      </c>
      <c r="NI198" s="608">
        <f t="shared" si="1128"/>
        <v>0</v>
      </c>
      <c r="NJ198" s="608">
        <f t="shared" si="1128"/>
        <v>0</v>
      </c>
      <c r="NK198" s="608">
        <f t="shared" si="1128"/>
        <v>0</v>
      </c>
      <c r="NL198" s="608">
        <f t="shared" si="1128"/>
        <v>0</v>
      </c>
      <c r="NM198" s="608">
        <f t="shared" si="1128"/>
        <v>0</v>
      </c>
      <c r="NN198" s="608">
        <f t="shared" si="1128"/>
        <v>0</v>
      </c>
      <c r="NO198" s="608">
        <f t="shared" si="1128"/>
        <v>0</v>
      </c>
      <c r="NP198" s="610">
        <f t="shared" si="1129"/>
        <v>35.869999999999997</v>
      </c>
      <c r="NQ198" s="611"/>
      <c r="NR198" s="607">
        <f t="shared" si="1130"/>
        <v>11.04</v>
      </c>
      <c r="NS198" s="608">
        <f t="shared" si="1130"/>
        <v>0</v>
      </c>
      <c r="NT198" s="608">
        <f t="shared" si="1130"/>
        <v>0</v>
      </c>
      <c r="NU198" s="608">
        <f t="shared" si="1130"/>
        <v>0</v>
      </c>
      <c r="NV198" s="608">
        <f t="shared" si="1130"/>
        <v>0</v>
      </c>
      <c r="NW198" s="608">
        <f t="shared" si="1130"/>
        <v>0</v>
      </c>
      <c r="NX198" s="608">
        <f t="shared" si="1130"/>
        <v>0</v>
      </c>
      <c r="NY198" s="608">
        <f t="shared" si="1130"/>
        <v>0</v>
      </c>
      <c r="NZ198" s="608">
        <f t="shared" si="1130"/>
        <v>0</v>
      </c>
      <c r="OA198" s="608">
        <f t="shared" si="1130"/>
        <v>0</v>
      </c>
      <c r="OB198" s="608">
        <f t="shared" si="1130"/>
        <v>0</v>
      </c>
      <c r="OC198" s="608">
        <f t="shared" si="1130"/>
        <v>0</v>
      </c>
      <c r="OD198" s="610">
        <f t="shared" si="1131"/>
        <v>11.04</v>
      </c>
      <c r="OE198" s="611"/>
      <c r="OF198" s="607">
        <f t="shared" si="1132"/>
        <v>2.76</v>
      </c>
      <c r="OG198" s="608">
        <f t="shared" si="1132"/>
        <v>0</v>
      </c>
      <c r="OH198" s="608">
        <f t="shared" si="1132"/>
        <v>0</v>
      </c>
      <c r="OI198" s="608">
        <f t="shared" si="1132"/>
        <v>0</v>
      </c>
      <c r="OJ198" s="608">
        <f t="shared" si="1132"/>
        <v>0</v>
      </c>
      <c r="OK198" s="608">
        <f t="shared" si="1132"/>
        <v>0</v>
      </c>
      <c r="OL198" s="608">
        <f t="shared" si="1132"/>
        <v>0</v>
      </c>
      <c r="OM198" s="608">
        <f t="shared" si="1132"/>
        <v>0</v>
      </c>
      <c r="ON198" s="608">
        <f t="shared" si="1132"/>
        <v>0</v>
      </c>
      <c r="OO198" s="608">
        <f t="shared" si="1132"/>
        <v>0</v>
      </c>
      <c r="OP198" s="608">
        <f t="shared" si="1132"/>
        <v>0</v>
      </c>
      <c r="OQ198" s="608">
        <f t="shared" si="1132"/>
        <v>0</v>
      </c>
      <c r="OR198" s="610">
        <f t="shared" si="1133"/>
        <v>2.76</v>
      </c>
      <c r="OS198" s="611"/>
      <c r="OT198" s="607">
        <f t="shared" si="1134"/>
        <v>20.23</v>
      </c>
      <c r="OU198" s="608">
        <f t="shared" si="1134"/>
        <v>0</v>
      </c>
      <c r="OV198" s="608">
        <f t="shared" si="1134"/>
        <v>0</v>
      </c>
      <c r="OW198" s="608">
        <f t="shared" si="1134"/>
        <v>0</v>
      </c>
      <c r="OX198" s="608">
        <f t="shared" si="1134"/>
        <v>0</v>
      </c>
      <c r="OY198" s="608">
        <f t="shared" si="1134"/>
        <v>0</v>
      </c>
      <c r="OZ198" s="608">
        <f t="shared" si="1134"/>
        <v>0</v>
      </c>
      <c r="PA198" s="608">
        <f t="shared" si="1134"/>
        <v>0</v>
      </c>
      <c r="PB198" s="608">
        <f t="shared" si="1134"/>
        <v>0</v>
      </c>
      <c r="PC198" s="608">
        <f t="shared" si="1134"/>
        <v>0</v>
      </c>
      <c r="PD198" s="608">
        <f t="shared" si="1134"/>
        <v>0</v>
      </c>
      <c r="PE198" s="608">
        <f t="shared" si="1134"/>
        <v>0</v>
      </c>
      <c r="PF198" s="610">
        <f t="shared" si="1135"/>
        <v>20.23</v>
      </c>
      <c r="PG198" s="611"/>
      <c r="PH198" s="607">
        <f t="shared" si="1136"/>
        <v>2.5299999999999998</v>
      </c>
      <c r="PI198" s="608">
        <f t="shared" si="1136"/>
        <v>0</v>
      </c>
      <c r="PJ198" s="608">
        <f t="shared" si="1136"/>
        <v>0</v>
      </c>
      <c r="PK198" s="608">
        <f t="shared" si="1136"/>
        <v>0</v>
      </c>
      <c r="PL198" s="608">
        <f t="shared" si="1136"/>
        <v>0</v>
      </c>
      <c r="PM198" s="608">
        <f t="shared" si="1136"/>
        <v>0</v>
      </c>
      <c r="PN198" s="608">
        <f t="shared" si="1136"/>
        <v>0</v>
      </c>
      <c r="PO198" s="608">
        <f t="shared" si="1136"/>
        <v>0</v>
      </c>
      <c r="PP198" s="608">
        <f t="shared" si="1136"/>
        <v>0</v>
      </c>
      <c r="PQ198" s="608">
        <f t="shared" si="1136"/>
        <v>0</v>
      </c>
      <c r="PR198" s="608">
        <f t="shared" si="1136"/>
        <v>0</v>
      </c>
      <c r="PS198" s="608">
        <f t="shared" si="1136"/>
        <v>0</v>
      </c>
      <c r="PT198" s="610">
        <f t="shared" si="1137"/>
        <v>2.5299999999999998</v>
      </c>
      <c r="PU198" s="611"/>
      <c r="PV198" s="610">
        <f t="shared" si="1138"/>
        <v>680.86999999999989</v>
      </c>
      <c r="PW198" s="610">
        <f t="shared" si="1138"/>
        <v>0</v>
      </c>
      <c r="PX198" s="610">
        <f t="shared" si="1138"/>
        <v>0</v>
      </c>
      <c r="PY198" s="610">
        <f t="shared" si="1138"/>
        <v>0</v>
      </c>
      <c r="PZ198" s="610">
        <f t="shared" si="1138"/>
        <v>0</v>
      </c>
      <c r="QA198" s="610">
        <f t="shared" si="1138"/>
        <v>0</v>
      </c>
      <c r="QB198" s="610">
        <f t="shared" si="1138"/>
        <v>0</v>
      </c>
      <c r="QC198" s="610">
        <f t="shared" si="1138"/>
        <v>0</v>
      </c>
      <c r="QD198" s="610">
        <f t="shared" si="1138"/>
        <v>0</v>
      </c>
      <c r="QE198" s="610">
        <f t="shared" si="1138"/>
        <v>0</v>
      </c>
      <c r="QF198" s="610">
        <f t="shared" si="1138"/>
        <v>0</v>
      </c>
      <c r="QG198" s="610">
        <f t="shared" si="1138"/>
        <v>0</v>
      </c>
      <c r="QH198" s="610">
        <f t="shared" si="1139"/>
        <v>680.86999999999989</v>
      </c>
    </row>
    <row r="199" spans="1:450" x14ac:dyDescent="0.25">
      <c r="A199" s="589" t="s">
        <v>938</v>
      </c>
      <c r="B199" s="255" t="s">
        <v>103</v>
      </c>
      <c r="C199" s="313"/>
      <c r="D199" s="607">
        <f t="shared" si="1076"/>
        <v>678.76</v>
      </c>
      <c r="E199" s="608">
        <f t="shared" si="1076"/>
        <v>0</v>
      </c>
      <c r="F199" s="608">
        <f t="shared" si="1076"/>
        <v>0</v>
      </c>
      <c r="G199" s="608">
        <f t="shared" si="1076"/>
        <v>0</v>
      </c>
      <c r="H199" s="608">
        <f t="shared" si="1076"/>
        <v>0</v>
      </c>
      <c r="I199" s="608">
        <f t="shared" si="1076"/>
        <v>0</v>
      </c>
      <c r="J199" s="608">
        <f t="shared" si="1076"/>
        <v>0</v>
      </c>
      <c r="K199" s="608">
        <f t="shared" si="1076"/>
        <v>0</v>
      </c>
      <c r="L199" s="608">
        <f t="shared" si="1076"/>
        <v>0</v>
      </c>
      <c r="M199" s="608">
        <f t="shared" si="1076"/>
        <v>0</v>
      </c>
      <c r="N199" s="608">
        <f t="shared" si="1076"/>
        <v>0</v>
      </c>
      <c r="O199" s="608">
        <f t="shared" si="1076"/>
        <v>0</v>
      </c>
      <c r="P199" s="610">
        <f t="shared" si="1077"/>
        <v>678.76</v>
      </c>
      <c r="Q199" s="611"/>
      <c r="R199" s="607">
        <f t="shared" si="1078"/>
        <v>308.52999999999997</v>
      </c>
      <c r="S199" s="608">
        <f t="shared" si="1078"/>
        <v>0</v>
      </c>
      <c r="T199" s="608">
        <f t="shared" si="1078"/>
        <v>0</v>
      </c>
      <c r="U199" s="608">
        <f t="shared" si="1078"/>
        <v>0</v>
      </c>
      <c r="V199" s="608">
        <f t="shared" si="1078"/>
        <v>0</v>
      </c>
      <c r="W199" s="608">
        <f t="shared" si="1078"/>
        <v>0</v>
      </c>
      <c r="X199" s="608">
        <f t="shared" si="1078"/>
        <v>0</v>
      </c>
      <c r="Y199" s="608">
        <f t="shared" si="1078"/>
        <v>0</v>
      </c>
      <c r="Z199" s="608">
        <f t="shared" si="1078"/>
        <v>0</v>
      </c>
      <c r="AA199" s="608">
        <f t="shared" si="1078"/>
        <v>0</v>
      </c>
      <c r="AB199" s="608">
        <f t="shared" si="1078"/>
        <v>0</v>
      </c>
      <c r="AC199" s="608">
        <f t="shared" si="1078"/>
        <v>0</v>
      </c>
      <c r="AD199" s="610">
        <f t="shared" si="1079"/>
        <v>308.52999999999997</v>
      </c>
      <c r="AE199" s="611"/>
      <c r="AF199" s="607">
        <f t="shared" si="1080"/>
        <v>61.71</v>
      </c>
      <c r="AG199" s="608">
        <f t="shared" si="1080"/>
        <v>0</v>
      </c>
      <c r="AH199" s="608">
        <f t="shared" si="1080"/>
        <v>0</v>
      </c>
      <c r="AI199" s="608">
        <f t="shared" si="1080"/>
        <v>0</v>
      </c>
      <c r="AJ199" s="608">
        <f t="shared" si="1080"/>
        <v>0</v>
      </c>
      <c r="AK199" s="608">
        <f t="shared" si="1080"/>
        <v>0</v>
      </c>
      <c r="AL199" s="608">
        <f t="shared" si="1080"/>
        <v>0</v>
      </c>
      <c r="AM199" s="608">
        <f t="shared" si="1080"/>
        <v>0</v>
      </c>
      <c r="AN199" s="608">
        <f t="shared" si="1080"/>
        <v>0</v>
      </c>
      <c r="AO199" s="608">
        <f t="shared" si="1080"/>
        <v>0</v>
      </c>
      <c r="AP199" s="608">
        <f t="shared" si="1080"/>
        <v>0</v>
      </c>
      <c r="AQ199" s="608">
        <f t="shared" si="1080"/>
        <v>0</v>
      </c>
      <c r="AR199" s="610">
        <f t="shared" si="1081"/>
        <v>61.71</v>
      </c>
      <c r="AS199" s="611"/>
      <c r="AT199" s="607">
        <f t="shared" si="1082"/>
        <v>678.76</v>
      </c>
      <c r="AU199" s="608">
        <f t="shared" si="1082"/>
        <v>0</v>
      </c>
      <c r="AV199" s="608">
        <f t="shared" si="1082"/>
        <v>0</v>
      </c>
      <c r="AW199" s="608">
        <f t="shared" si="1082"/>
        <v>0</v>
      </c>
      <c r="AX199" s="608">
        <f t="shared" si="1082"/>
        <v>0</v>
      </c>
      <c r="AY199" s="608">
        <f t="shared" si="1082"/>
        <v>0</v>
      </c>
      <c r="AZ199" s="608">
        <f t="shared" si="1082"/>
        <v>0</v>
      </c>
      <c r="BA199" s="608">
        <f t="shared" si="1082"/>
        <v>0</v>
      </c>
      <c r="BB199" s="608">
        <f t="shared" si="1082"/>
        <v>0</v>
      </c>
      <c r="BC199" s="608">
        <f t="shared" si="1082"/>
        <v>0</v>
      </c>
      <c r="BD199" s="608">
        <f t="shared" si="1082"/>
        <v>0</v>
      </c>
      <c r="BE199" s="608">
        <f t="shared" si="1082"/>
        <v>0</v>
      </c>
      <c r="BF199" s="610">
        <f t="shared" si="1083"/>
        <v>678.76</v>
      </c>
      <c r="BG199" s="611"/>
      <c r="BH199" s="607">
        <f t="shared" si="1084"/>
        <v>61.7</v>
      </c>
      <c r="BI199" s="608">
        <f t="shared" si="1084"/>
        <v>0</v>
      </c>
      <c r="BJ199" s="608">
        <f t="shared" si="1084"/>
        <v>0</v>
      </c>
      <c r="BK199" s="608">
        <f t="shared" si="1084"/>
        <v>0</v>
      </c>
      <c r="BL199" s="608">
        <f t="shared" si="1084"/>
        <v>0</v>
      </c>
      <c r="BM199" s="608">
        <f t="shared" si="1084"/>
        <v>0</v>
      </c>
      <c r="BN199" s="608">
        <f t="shared" si="1084"/>
        <v>0</v>
      </c>
      <c r="BO199" s="608">
        <f t="shared" si="1084"/>
        <v>0</v>
      </c>
      <c r="BP199" s="608">
        <f t="shared" si="1084"/>
        <v>0</v>
      </c>
      <c r="BQ199" s="608">
        <f t="shared" si="1084"/>
        <v>0</v>
      </c>
      <c r="BR199" s="608">
        <f t="shared" si="1084"/>
        <v>0</v>
      </c>
      <c r="BS199" s="608">
        <f t="shared" si="1084"/>
        <v>0</v>
      </c>
      <c r="BT199" s="610">
        <f t="shared" si="1085"/>
        <v>61.7</v>
      </c>
      <c r="BU199" s="621"/>
      <c r="BV199" s="607">
        <f t="shared" si="1086"/>
        <v>1851.08</v>
      </c>
      <c r="BW199" s="608">
        <f t="shared" si="1086"/>
        <v>0</v>
      </c>
      <c r="BX199" s="608">
        <f t="shared" si="1086"/>
        <v>0</v>
      </c>
      <c r="BY199" s="608">
        <f t="shared" si="1086"/>
        <v>0</v>
      </c>
      <c r="BZ199" s="608">
        <f t="shared" si="1086"/>
        <v>0</v>
      </c>
      <c r="CA199" s="608">
        <f t="shared" si="1086"/>
        <v>0</v>
      </c>
      <c r="CB199" s="608">
        <f t="shared" si="1086"/>
        <v>0</v>
      </c>
      <c r="CC199" s="608">
        <f t="shared" si="1086"/>
        <v>0</v>
      </c>
      <c r="CD199" s="608">
        <f t="shared" si="1086"/>
        <v>0</v>
      </c>
      <c r="CE199" s="608">
        <f t="shared" si="1086"/>
        <v>0</v>
      </c>
      <c r="CF199" s="608">
        <f t="shared" si="1086"/>
        <v>0</v>
      </c>
      <c r="CG199" s="608">
        <f t="shared" si="1086"/>
        <v>0</v>
      </c>
      <c r="CH199" s="610">
        <f t="shared" si="1087"/>
        <v>1851.08</v>
      </c>
      <c r="CI199" s="611"/>
      <c r="CJ199" s="607">
        <f t="shared" si="1088"/>
        <v>185.12</v>
      </c>
      <c r="CK199" s="608">
        <f t="shared" si="1088"/>
        <v>0</v>
      </c>
      <c r="CL199" s="608">
        <f t="shared" si="1088"/>
        <v>0</v>
      </c>
      <c r="CM199" s="608">
        <f t="shared" si="1088"/>
        <v>0</v>
      </c>
      <c r="CN199" s="608">
        <f t="shared" si="1088"/>
        <v>0</v>
      </c>
      <c r="CO199" s="608">
        <f t="shared" si="1088"/>
        <v>0</v>
      </c>
      <c r="CP199" s="608">
        <f t="shared" si="1088"/>
        <v>0</v>
      </c>
      <c r="CQ199" s="608">
        <f t="shared" si="1088"/>
        <v>0</v>
      </c>
      <c r="CR199" s="608">
        <f t="shared" si="1088"/>
        <v>0</v>
      </c>
      <c r="CS199" s="608">
        <f t="shared" si="1088"/>
        <v>0</v>
      </c>
      <c r="CT199" s="608">
        <f t="shared" si="1088"/>
        <v>0</v>
      </c>
      <c r="CU199" s="608">
        <f t="shared" si="1088"/>
        <v>0</v>
      </c>
      <c r="CV199" s="610">
        <f t="shared" si="1089"/>
        <v>185.12</v>
      </c>
      <c r="CW199" s="611"/>
      <c r="CX199" s="607">
        <f t="shared" si="1090"/>
        <v>185.12</v>
      </c>
      <c r="CY199" s="608">
        <f t="shared" si="1090"/>
        <v>0</v>
      </c>
      <c r="CZ199" s="608">
        <f t="shared" si="1090"/>
        <v>0</v>
      </c>
      <c r="DA199" s="608">
        <f t="shared" si="1090"/>
        <v>0</v>
      </c>
      <c r="DB199" s="608">
        <f t="shared" si="1090"/>
        <v>0</v>
      </c>
      <c r="DC199" s="608">
        <f t="shared" si="1090"/>
        <v>0</v>
      </c>
      <c r="DD199" s="608">
        <f t="shared" si="1090"/>
        <v>0</v>
      </c>
      <c r="DE199" s="608">
        <f t="shared" si="1090"/>
        <v>0</v>
      </c>
      <c r="DF199" s="608">
        <f t="shared" si="1090"/>
        <v>0</v>
      </c>
      <c r="DG199" s="608">
        <f t="shared" si="1090"/>
        <v>0</v>
      </c>
      <c r="DH199" s="608">
        <f t="shared" si="1090"/>
        <v>0</v>
      </c>
      <c r="DI199" s="608">
        <f t="shared" si="1090"/>
        <v>0</v>
      </c>
      <c r="DJ199" s="610">
        <f t="shared" si="1091"/>
        <v>185.12</v>
      </c>
      <c r="DK199" s="611"/>
      <c r="DL199" s="607">
        <f t="shared" si="1092"/>
        <v>123.42</v>
      </c>
      <c r="DM199" s="608">
        <f t="shared" si="1092"/>
        <v>0</v>
      </c>
      <c r="DN199" s="608">
        <f t="shared" si="1092"/>
        <v>0</v>
      </c>
      <c r="DO199" s="608">
        <f t="shared" si="1092"/>
        <v>0</v>
      </c>
      <c r="DP199" s="608">
        <f t="shared" si="1092"/>
        <v>0</v>
      </c>
      <c r="DQ199" s="608">
        <f t="shared" si="1092"/>
        <v>0</v>
      </c>
      <c r="DR199" s="608">
        <f t="shared" si="1092"/>
        <v>0</v>
      </c>
      <c r="DS199" s="608">
        <f t="shared" si="1092"/>
        <v>0</v>
      </c>
      <c r="DT199" s="608">
        <f t="shared" si="1092"/>
        <v>0</v>
      </c>
      <c r="DU199" s="608">
        <f t="shared" si="1092"/>
        <v>0</v>
      </c>
      <c r="DV199" s="608">
        <f t="shared" si="1092"/>
        <v>0</v>
      </c>
      <c r="DW199" s="608">
        <f t="shared" si="1092"/>
        <v>0</v>
      </c>
      <c r="DX199" s="610">
        <f t="shared" si="1093"/>
        <v>123.42</v>
      </c>
      <c r="DY199" s="611"/>
      <c r="DZ199" s="607">
        <f t="shared" si="1094"/>
        <v>925.58</v>
      </c>
      <c r="EA199" s="608">
        <f t="shared" si="1094"/>
        <v>0</v>
      </c>
      <c r="EB199" s="608">
        <f t="shared" si="1094"/>
        <v>0</v>
      </c>
      <c r="EC199" s="608">
        <f t="shared" si="1094"/>
        <v>0</v>
      </c>
      <c r="ED199" s="608">
        <f t="shared" si="1094"/>
        <v>0</v>
      </c>
      <c r="EE199" s="608">
        <f t="shared" si="1094"/>
        <v>0</v>
      </c>
      <c r="EF199" s="608">
        <f t="shared" si="1094"/>
        <v>0</v>
      </c>
      <c r="EG199" s="608">
        <f t="shared" si="1094"/>
        <v>0</v>
      </c>
      <c r="EH199" s="608">
        <f t="shared" si="1094"/>
        <v>0</v>
      </c>
      <c r="EI199" s="608">
        <f t="shared" si="1094"/>
        <v>0</v>
      </c>
      <c r="EJ199" s="608">
        <f t="shared" si="1094"/>
        <v>0</v>
      </c>
      <c r="EK199" s="608">
        <f t="shared" si="1094"/>
        <v>0</v>
      </c>
      <c r="EL199" s="610">
        <f t="shared" si="1095"/>
        <v>925.58</v>
      </c>
      <c r="EM199" s="611"/>
      <c r="EN199" s="607">
        <f t="shared" si="1096"/>
        <v>925.58</v>
      </c>
      <c r="EO199" s="608">
        <f t="shared" si="1096"/>
        <v>0</v>
      </c>
      <c r="EP199" s="608">
        <f t="shared" si="1096"/>
        <v>0</v>
      </c>
      <c r="EQ199" s="608">
        <f t="shared" si="1096"/>
        <v>0</v>
      </c>
      <c r="ER199" s="608">
        <f t="shared" si="1096"/>
        <v>0</v>
      </c>
      <c r="ES199" s="608">
        <f t="shared" si="1096"/>
        <v>0</v>
      </c>
      <c r="ET199" s="608">
        <f t="shared" si="1096"/>
        <v>0</v>
      </c>
      <c r="EU199" s="608">
        <f t="shared" si="1096"/>
        <v>0</v>
      </c>
      <c r="EV199" s="608">
        <f t="shared" si="1096"/>
        <v>0</v>
      </c>
      <c r="EW199" s="608">
        <f t="shared" si="1096"/>
        <v>0</v>
      </c>
      <c r="EX199" s="608">
        <f t="shared" si="1096"/>
        <v>0</v>
      </c>
      <c r="EY199" s="608">
        <f t="shared" si="1096"/>
        <v>0</v>
      </c>
      <c r="EZ199" s="610">
        <f t="shared" si="1097"/>
        <v>925.58</v>
      </c>
      <c r="FA199" s="611"/>
      <c r="FB199" s="607">
        <f t="shared" si="1098"/>
        <v>1110.69</v>
      </c>
      <c r="FC199" s="608">
        <f t="shared" si="1098"/>
        <v>0</v>
      </c>
      <c r="FD199" s="608">
        <f t="shared" si="1098"/>
        <v>0</v>
      </c>
      <c r="FE199" s="608">
        <f t="shared" si="1098"/>
        <v>0</v>
      </c>
      <c r="FF199" s="608">
        <f t="shared" si="1098"/>
        <v>0</v>
      </c>
      <c r="FG199" s="608">
        <f t="shared" si="1098"/>
        <v>0</v>
      </c>
      <c r="FH199" s="608">
        <f t="shared" si="1098"/>
        <v>0</v>
      </c>
      <c r="FI199" s="608">
        <f t="shared" si="1098"/>
        <v>0</v>
      </c>
      <c r="FJ199" s="608">
        <f t="shared" si="1098"/>
        <v>0</v>
      </c>
      <c r="FK199" s="608">
        <f t="shared" si="1098"/>
        <v>0</v>
      </c>
      <c r="FL199" s="608">
        <f t="shared" si="1098"/>
        <v>0</v>
      </c>
      <c r="FM199" s="608">
        <f t="shared" si="1098"/>
        <v>0</v>
      </c>
      <c r="FN199" s="610">
        <f t="shared" si="1099"/>
        <v>1110.69</v>
      </c>
      <c r="FO199" s="611"/>
      <c r="FP199" s="607">
        <f t="shared" si="1100"/>
        <v>1048.99</v>
      </c>
      <c r="FQ199" s="608">
        <f t="shared" si="1100"/>
        <v>0</v>
      </c>
      <c r="FR199" s="608">
        <f t="shared" si="1100"/>
        <v>0</v>
      </c>
      <c r="FS199" s="608">
        <f t="shared" si="1100"/>
        <v>0</v>
      </c>
      <c r="FT199" s="608">
        <f t="shared" si="1100"/>
        <v>0</v>
      </c>
      <c r="FU199" s="608">
        <f t="shared" si="1100"/>
        <v>0</v>
      </c>
      <c r="FV199" s="608">
        <f t="shared" si="1100"/>
        <v>0</v>
      </c>
      <c r="FW199" s="608">
        <f t="shared" si="1100"/>
        <v>0</v>
      </c>
      <c r="FX199" s="608">
        <f t="shared" si="1100"/>
        <v>0</v>
      </c>
      <c r="FY199" s="608">
        <f t="shared" si="1100"/>
        <v>0</v>
      </c>
      <c r="FZ199" s="608">
        <f t="shared" si="1100"/>
        <v>0</v>
      </c>
      <c r="GA199" s="608">
        <f t="shared" si="1100"/>
        <v>0</v>
      </c>
      <c r="GB199" s="610">
        <f t="shared" si="1101"/>
        <v>1048.99</v>
      </c>
      <c r="GC199" s="611"/>
      <c r="GD199" s="607">
        <f t="shared" si="1102"/>
        <v>61.71</v>
      </c>
      <c r="GE199" s="608">
        <f t="shared" si="1102"/>
        <v>0</v>
      </c>
      <c r="GF199" s="608">
        <f t="shared" si="1102"/>
        <v>0</v>
      </c>
      <c r="GG199" s="608">
        <f t="shared" si="1102"/>
        <v>0</v>
      </c>
      <c r="GH199" s="608">
        <f t="shared" si="1102"/>
        <v>0</v>
      </c>
      <c r="GI199" s="608">
        <f t="shared" si="1102"/>
        <v>0</v>
      </c>
      <c r="GJ199" s="608">
        <f t="shared" si="1102"/>
        <v>0</v>
      </c>
      <c r="GK199" s="608">
        <f t="shared" si="1102"/>
        <v>0</v>
      </c>
      <c r="GL199" s="608">
        <f t="shared" si="1102"/>
        <v>0</v>
      </c>
      <c r="GM199" s="608">
        <f t="shared" si="1102"/>
        <v>0</v>
      </c>
      <c r="GN199" s="608">
        <f t="shared" si="1102"/>
        <v>0</v>
      </c>
      <c r="GO199" s="608">
        <f t="shared" si="1102"/>
        <v>0</v>
      </c>
      <c r="GP199" s="610">
        <f t="shared" si="1103"/>
        <v>61.71</v>
      </c>
      <c r="GQ199" s="611"/>
      <c r="GR199" s="607">
        <f t="shared" si="1104"/>
        <v>1666.04</v>
      </c>
      <c r="GS199" s="608">
        <f t="shared" si="1104"/>
        <v>0</v>
      </c>
      <c r="GT199" s="608">
        <f t="shared" si="1104"/>
        <v>0</v>
      </c>
      <c r="GU199" s="608">
        <f t="shared" si="1104"/>
        <v>0</v>
      </c>
      <c r="GV199" s="608">
        <f t="shared" si="1104"/>
        <v>0</v>
      </c>
      <c r="GW199" s="608">
        <f t="shared" si="1104"/>
        <v>0</v>
      </c>
      <c r="GX199" s="608">
        <f t="shared" si="1104"/>
        <v>0</v>
      </c>
      <c r="GY199" s="608">
        <f t="shared" si="1104"/>
        <v>0</v>
      </c>
      <c r="GZ199" s="608">
        <f t="shared" si="1104"/>
        <v>0</v>
      </c>
      <c r="HA199" s="608">
        <f t="shared" si="1104"/>
        <v>0</v>
      </c>
      <c r="HB199" s="608">
        <f t="shared" si="1104"/>
        <v>0</v>
      </c>
      <c r="HC199" s="608">
        <f t="shared" si="1104"/>
        <v>0</v>
      </c>
      <c r="HD199" s="610">
        <f t="shared" si="1105"/>
        <v>1666.04</v>
      </c>
      <c r="HE199" s="611"/>
      <c r="HF199" s="607">
        <f t="shared" si="1106"/>
        <v>1666.05</v>
      </c>
      <c r="HG199" s="608">
        <f t="shared" si="1106"/>
        <v>0</v>
      </c>
      <c r="HH199" s="608">
        <f t="shared" si="1106"/>
        <v>0</v>
      </c>
      <c r="HI199" s="608">
        <f t="shared" si="1106"/>
        <v>0</v>
      </c>
      <c r="HJ199" s="608">
        <f t="shared" si="1106"/>
        <v>0</v>
      </c>
      <c r="HK199" s="608">
        <f t="shared" si="1106"/>
        <v>0</v>
      </c>
      <c r="HL199" s="608">
        <f t="shared" si="1106"/>
        <v>0</v>
      </c>
      <c r="HM199" s="608">
        <f t="shared" si="1106"/>
        <v>0</v>
      </c>
      <c r="HN199" s="608">
        <f t="shared" si="1106"/>
        <v>0</v>
      </c>
      <c r="HO199" s="608">
        <f t="shared" si="1106"/>
        <v>0</v>
      </c>
      <c r="HP199" s="608">
        <f t="shared" si="1106"/>
        <v>0</v>
      </c>
      <c r="HQ199" s="608">
        <f t="shared" si="1106"/>
        <v>0</v>
      </c>
      <c r="HR199" s="610">
        <f t="shared" si="1107"/>
        <v>1666.05</v>
      </c>
      <c r="HS199" s="611"/>
      <c r="HT199" s="607">
        <f t="shared" si="1108"/>
        <v>0</v>
      </c>
      <c r="HU199" s="608">
        <f t="shared" si="1108"/>
        <v>0</v>
      </c>
      <c r="HV199" s="608">
        <f t="shared" si="1108"/>
        <v>0</v>
      </c>
      <c r="HW199" s="608">
        <f t="shared" si="1108"/>
        <v>0</v>
      </c>
      <c r="HX199" s="608">
        <f t="shared" si="1108"/>
        <v>0</v>
      </c>
      <c r="HY199" s="608">
        <f t="shared" si="1108"/>
        <v>0</v>
      </c>
      <c r="HZ199" s="608">
        <f t="shared" si="1108"/>
        <v>0</v>
      </c>
      <c r="IA199" s="608">
        <f t="shared" si="1108"/>
        <v>0</v>
      </c>
      <c r="IB199" s="608">
        <f t="shared" si="1108"/>
        <v>0</v>
      </c>
      <c r="IC199" s="608">
        <f t="shared" si="1108"/>
        <v>0</v>
      </c>
      <c r="ID199" s="608">
        <f t="shared" si="1108"/>
        <v>0</v>
      </c>
      <c r="IE199" s="608">
        <f t="shared" si="1108"/>
        <v>0</v>
      </c>
      <c r="IF199" s="610">
        <f t="shared" si="1109"/>
        <v>0</v>
      </c>
      <c r="IG199" s="611"/>
      <c r="IH199" s="607">
        <f t="shared" si="1110"/>
        <v>246.82</v>
      </c>
      <c r="II199" s="608">
        <f t="shared" si="1110"/>
        <v>0</v>
      </c>
      <c r="IJ199" s="608">
        <f t="shared" si="1110"/>
        <v>0</v>
      </c>
      <c r="IK199" s="608">
        <f t="shared" si="1110"/>
        <v>0</v>
      </c>
      <c r="IL199" s="608">
        <f t="shared" si="1110"/>
        <v>0</v>
      </c>
      <c r="IM199" s="608">
        <f t="shared" si="1110"/>
        <v>0</v>
      </c>
      <c r="IN199" s="608">
        <f t="shared" si="1110"/>
        <v>0</v>
      </c>
      <c r="IO199" s="608">
        <f t="shared" si="1110"/>
        <v>0</v>
      </c>
      <c r="IP199" s="608">
        <f t="shared" si="1110"/>
        <v>0</v>
      </c>
      <c r="IQ199" s="608">
        <f t="shared" si="1110"/>
        <v>0</v>
      </c>
      <c r="IR199" s="608">
        <f t="shared" si="1110"/>
        <v>0</v>
      </c>
      <c r="IS199" s="608">
        <f t="shared" si="1110"/>
        <v>0</v>
      </c>
      <c r="IT199" s="610">
        <f t="shared" si="1111"/>
        <v>246.82</v>
      </c>
      <c r="IU199" s="611"/>
      <c r="IV199" s="607">
        <f t="shared" si="1112"/>
        <v>123.42</v>
      </c>
      <c r="IW199" s="608">
        <f t="shared" si="1112"/>
        <v>0</v>
      </c>
      <c r="IX199" s="608">
        <f t="shared" si="1112"/>
        <v>0</v>
      </c>
      <c r="IY199" s="608">
        <f t="shared" si="1112"/>
        <v>0</v>
      </c>
      <c r="IZ199" s="608">
        <f t="shared" si="1112"/>
        <v>0</v>
      </c>
      <c r="JA199" s="608">
        <f t="shared" si="1112"/>
        <v>0</v>
      </c>
      <c r="JB199" s="608">
        <f t="shared" si="1112"/>
        <v>0</v>
      </c>
      <c r="JC199" s="608">
        <f t="shared" si="1112"/>
        <v>0</v>
      </c>
      <c r="JD199" s="608">
        <f t="shared" si="1112"/>
        <v>0</v>
      </c>
      <c r="JE199" s="608">
        <f t="shared" si="1112"/>
        <v>0</v>
      </c>
      <c r="JF199" s="608">
        <f t="shared" si="1112"/>
        <v>0</v>
      </c>
      <c r="JG199" s="608">
        <f t="shared" si="1112"/>
        <v>0</v>
      </c>
      <c r="JH199" s="610">
        <f t="shared" si="1113"/>
        <v>123.42</v>
      </c>
      <c r="JI199" s="611"/>
      <c r="JJ199" s="607">
        <f t="shared" si="1114"/>
        <v>431.93</v>
      </c>
      <c r="JK199" s="608">
        <f t="shared" si="1114"/>
        <v>0</v>
      </c>
      <c r="JL199" s="608">
        <f t="shared" si="1114"/>
        <v>0</v>
      </c>
      <c r="JM199" s="608">
        <f t="shared" si="1114"/>
        <v>0</v>
      </c>
      <c r="JN199" s="608">
        <f t="shared" si="1114"/>
        <v>0</v>
      </c>
      <c r="JO199" s="608">
        <f t="shared" si="1114"/>
        <v>0</v>
      </c>
      <c r="JP199" s="608">
        <f t="shared" si="1114"/>
        <v>0</v>
      </c>
      <c r="JQ199" s="608">
        <f t="shared" si="1114"/>
        <v>0</v>
      </c>
      <c r="JR199" s="608">
        <f t="shared" si="1114"/>
        <v>0</v>
      </c>
      <c r="JS199" s="608">
        <f t="shared" si="1114"/>
        <v>0</v>
      </c>
      <c r="JT199" s="608">
        <f t="shared" si="1114"/>
        <v>0</v>
      </c>
      <c r="JU199" s="608">
        <f t="shared" si="1114"/>
        <v>0</v>
      </c>
      <c r="JV199" s="610">
        <f t="shared" si="1115"/>
        <v>431.93</v>
      </c>
      <c r="JW199" s="611"/>
      <c r="JX199" s="607">
        <f t="shared" si="1116"/>
        <v>740.46</v>
      </c>
      <c r="JY199" s="608">
        <f t="shared" si="1116"/>
        <v>0</v>
      </c>
      <c r="JZ199" s="608">
        <f t="shared" si="1116"/>
        <v>0</v>
      </c>
      <c r="KA199" s="608">
        <f t="shared" si="1116"/>
        <v>0</v>
      </c>
      <c r="KB199" s="608">
        <f t="shared" si="1116"/>
        <v>0</v>
      </c>
      <c r="KC199" s="608">
        <f t="shared" si="1116"/>
        <v>0</v>
      </c>
      <c r="KD199" s="608">
        <f t="shared" si="1116"/>
        <v>0</v>
      </c>
      <c r="KE199" s="608">
        <f t="shared" si="1116"/>
        <v>0</v>
      </c>
      <c r="KF199" s="608">
        <f t="shared" si="1116"/>
        <v>0</v>
      </c>
      <c r="KG199" s="608">
        <f t="shared" si="1116"/>
        <v>0</v>
      </c>
      <c r="KH199" s="608">
        <f t="shared" si="1116"/>
        <v>0</v>
      </c>
      <c r="KI199" s="608">
        <f t="shared" si="1116"/>
        <v>0</v>
      </c>
      <c r="KJ199" s="610">
        <f t="shared" si="1117"/>
        <v>740.46</v>
      </c>
      <c r="KK199" s="611"/>
      <c r="KL199" s="607">
        <f t="shared" si="1118"/>
        <v>61.71</v>
      </c>
      <c r="KM199" s="608">
        <f t="shared" si="1118"/>
        <v>0</v>
      </c>
      <c r="KN199" s="608">
        <f t="shared" si="1118"/>
        <v>0</v>
      </c>
      <c r="KO199" s="608">
        <f t="shared" si="1118"/>
        <v>0</v>
      </c>
      <c r="KP199" s="608">
        <f t="shared" si="1118"/>
        <v>0</v>
      </c>
      <c r="KQ199" s="608">
        <f t="shared" si="1118"/>
        <v>0</v>
      </c>
      <c r="KR199" s="608">
        <f t="shared" si="1118"/>
        <v>0</v>
      </c>
      <c r="KS199" s="608">
        <f t="shared" si="1118"/>
        <v>0</v>
      </c>
      <c r="KT199" s="608">
        <f t="shared" si="1118"/>
        <v>0</v>
      </c>
      <c r="KU199" s="608">
        <f t="shared" si="1118"/>
        <v>0</v>
      </c>
      <c r="KV199" s="608">
        <f t="shared" si="1118"/>
        <v>0</v>
      </c>
      <c r="KW199" s="608">
        <f t="shared" si="1118"/>
        <v>0</v>
      </c>
      <c r="KX199" s="610">
        <f t="shared" si="1119"/>
        <v>61.71</v>
      </c>
      <c r="KY199" s="611"/>
      <c r="KZ199" s="607">
        <f t="shared" si="1120"/>
        <v>246.83</v>
      </c>
      <c r="LA199" s="608">
        <f t="shared" si="1120"/>
        <v>0</v>
      </c>
      <c r="LB199" s="608">
        <f t="shared" si="1120"/>
        <v>0</v>
      </c>
      <c r="LC199" s="608">
        <f t="shared" si="1120"/>
        <v>0</v>
      </c>
      <c r="LD199" s="608">
        <f t="shared" si="1120"/>
        <v>0</v>
      </c>
      <c r="LE199" s="608">
        <f t="shared" si="1120"/>
        <v>0</v>
      </c>
      <c r="LF199" s="608">
        <f t="shared" si="1120"/>
        <v>0</v>
      </c>
      <c r="LG199" s="608">
        <f t="shared" si="1120"/>
        <v>0</v>
      </c>
      <c r="LH199" s="608">
        <f t="shared" si="1120"/>
        <v>0</v>
      </c>
      <c r="LI199" s="608">
        <f t="shared" si="1120"/>
        <v>0</v>
      </c>
      <c r="LJ199" s="608">
        <f t="shared" si="1120"/>
        <v>0</v>
      </c>
      <c r="LK199" s="608">
        <f t="shared" si="1120"/>
        <v>0</v>
      </c>
      <c r="LL199" s="610">
        <f t="shared" si="1121"/>
        <v>246.83</v>
      </c>
      <c r="LM199" s="611"/>
      <c r="LN199" s="607">
        <f t="shared" si="1122"/>
        <v>61.71</v>
      </c>
      <c r="LO199" s="608">
        <f t="shared" si="1122"/>
        <v>0</v>
      </c>
      <c r="LP199" s="608">
        <f t="shared" si="1122"/>
        <v>0</v>
      </c>
      <c r="LQ199" s="608">
        <f t="shared" si="1122"/>
        <v>0</v>
      </c>
      <c r="LR199" s="608">
        <f t="shared" si="1122"/>
        <v>0</v>
      </c>
      <c r="LS199" s="608">
        <f t="shared" si="1122"/>
        <v>0</v>
      </c>
      <c r="LT199" s="608">
        <f t="shared" si="1122"/>
        <v>0</v>
      </c>
      <c r="LU199" s="608">
        <f t="shared" si="1122"/>
        <v>0</v>
      </c>
      <c r="LV199" s="608">
        <f t="shared" si="1122"/>
        <v>0</v>
      </c>
      <c r="LW199" s="608">
        <f t="shared" si="1122"/>
        <v>0</v>
      </c>
      <c r="LX199" s="608">
        <f t="shared" si="1122"/>
        <v>0</v>
      </c>
      <c r="LY199" s="608">
        <f t="shared" si="1122"/>
        <v>0</v>
      </c>
      <c r="LZ199" s="610">
        <f t="shared" si="1123"/>
        <v>61.71</v>
      </c>
      <c r="MA199" s="611"/>
      <c r="MB199" s="607">
        <f t="shared" si="1124"/>
        <v>123.42</v>
      </c>
      <c r="MC199" s="608">
        <f t="shared" si="1124"/>
        <v>0</v>
      </c>
      <c r="MD199" s="608">
        <f t="shared" si="1124"/>
        <v>0</v>
      </c>
      <c r="ME199" s="608">
        <f t="shared" si="1124"/>
        <v>0</v>
      </c>
      <c r="MF199" s="608">
        <f t="shared" si="1124"/>
        <v>0</v>
      </c>
      <c r="MG199" s="608">
        <f t="shared" si="1124"/>
        <v>0</v>
      </c>
      <c r="MH199" s="608">
        <f t="shared" si="1124"/>
        <v>0</v>
      </c>
      <c r="MI199" s="608">
        <f t="shared" si="1124"/>
        <v>0</v>
      </c>
      <c r="MJ199" s="608">
        <f t="shared" si="1124"/>
        <v>0</v>
      </c>
      <c r="MK199" s="608">
        <f t="shared" si="1124"/>
        <v>0</v>
      </c>
      <c r="ML199" s="608">
        <f t="shared" si="1124"/>
        <v>0</v>
      </c>
      <c r="MM199" s="608">
        <f t="shared" si="1124"/>
        <v>0</v>
      </c>
      <c r="MN199" s="610">
        <f t="shared" si="1125"/>
        <v>123.42</v>
      </c>
      <c r="MO199" s="611"/>
      <c r="MP199" s="607">
        <f t="shared" si="1126"/>
        <v>431.93</v>
      </c>
      <c r="MQ199" s="608">
        <f t="shared" si="1126"/>
        <v>0</v>
      </c>
      <c r="MR199" s="608">
        <f t="shared" si="1126"/>
        <v>0</v>
      </c>
      <c r="MS199" s="608">
        <f t="shared" si="1126"/>
        <v>0</v>
      </c>
      <c r="MT199" s="608">
        <f t="shared" si="1126"/>
        <v>0</v>
      </c>
      <c r="MU199" s="608">
        <f t="shared" si="1126"/>
        <v>0</v>
      </c>
      <c r="MV199" s="608">
        <f t="shared" si="1126"/>
        <v>0</v>
      </c>
      <c r="MW199" s="608">
        <f t="shared" si="1126"/>
        <v>0</v>
      </c>
      <c r="MX199" s="608">
        <f t="shared" si="1126"/>
        <v>0</v>
      </c>
      <c r="MY199" s="608">
        <f t="shared" si="1126"/>
        <v>0</v>
      </c>
      <c r="MZ199" s="608">
        <f t="shared" si="1126"/>
        <v>0</v>
      </c>
      <c r="NA199" s="608">
        <f t="shared" si="1126"/>
        <v>0</v>
      </c>
      <c r="NB199" s="610">
        <f t="shared" si="1127"/>
        <v>431.93</v>
      </c>
      <c r="NC199" s="611"/>
      <c r="ND199" s="607">
        <f t="shared" si="1128"/>
        <v>802.16</v>
      </c>
      <c r="NE199" s="608">
        <f t="shared" si="1128"/>
        <v>0</v>
      </c>
      <c r="NF199" s="608">
        <f t="shared" si="1128"/>
        <v>0</v>
      </c>
      <c r="NG199" s="608">
        <f t="shared" si="1128"/>
        <v>0</v>
      </c>
      <c r="NH199" s="608">
        <f t="shared" si="1128"/>
        <v>0</v>
      </c>
      <c r="NI199" s="608">
        <f t="shared" si="1128"/>
        <v>0</v>
      </c>
      <c r="NJ199" s="608">
        <f t="shared" si="1128"/>
        <v>0</v>
      </c>
      <c r="NK199" s="608">
        <f t="shared" si="1128"/>
        <v>0</v>
      </c>
      <c r="NL199" s="608">
        <f t="shared" si="1128"/>
        <v>0</v>
      </c>
      <c r="NM199" s="608">
        <f t="shared" si="1128"/>
        <v>0</v>
      </c>
      <c r="NN199" s="608">
        <f t="shared" si="1128"/>
        <v>0</v>
      </c>
      <c r="NO199" s="608">
        <f t="shared" si="1128"/>
        <v>0</v>
      </c>
      <c r="NP199" s="610">
        <f t="shared" si="1129"/>
        <v>802.16</v>
      </c>
      <c r="NQ199" s="611"/>
      <c r="NR199" s="607">
        <f t="shared" si="1130"/>
        <v>246.82</v>
      </c>
      <c r="NS199" s="608">
        <f t="shared" si="1130"/>
        <v>0</v>
      </c>
      <c r="NT199" s="608">
        <f t="shared" si="1130"/>
        <v>0</v>
      </c>
      <c r="NU199" s="608">
        <f t="shared" si="1130"/>
        <v>0</v>
      </c>
      <c r="NV199" s="608">
        <f t="shared" si="1130"/>
        <v>0</v>
      </c>
      <c r="NW199" s="608">
        <f t="shared" si="1130"/>
        <v>0</v>
      </c>
      <c r="NX199" s="608">
        <f t="shared" si="1130"/>
        <v>0</v>
      </c>
      <c r="NY199" s="608">
        <f t="shared" si="1130"/>
        <v>0</v>
      </c>
      <c r="NZ199" s="608">
        <f t="shared" si="1130"/>
        <v>0</v>
      </c>
      <c r="OA199" s="608">
        <f t="shared" si="1130"/>
        <v>0</v>
      </c>
      <c r="OB199" s="608">
        <f t="shared" si="1130"/>
        <v>0</v>
      </c>
      <c r="OC199" s="608">
        <f t="shared" si="1130"/>
        <v>0</v>
      </c>
      <c r="OD199" s="610">
        <f t="shared" si="1131"/>
        <v>246.82</v>
      </c>
      <c r="OE199" s="611"/>
      <c r="OF199" s="607">
        <f t="shared" si="1132"/>
        <v>61.71</v>
      </c>
      <c r="OG199" s="608">
        <f t="shared" si="1132"/>
        <v>0</v>
      </c>
      <c r="OH199" s="608">
        <f t="shared" si="1132"/>
        <v>0</v>
      </c>
      <c r="OI199" s="608">
        <f t="shared" si="1132"/>
        <v>0</v>
      </c>
      <c r="OJ199" s="608">
        <f t="shared" si="1132"/>
        <v>0</v>
      </c>
      <c r="OK199" s="608">
        <f t="shared" si="1132"/>
        <v>0</v>
      </c>
      <c r="OL199" s="608">
        <f t="shared" si="1132"/>
        <v>0</v>
      </c>
      <c r="OM199" s="608">
        <f t="shared" si="1132"/>
        <v>0</v>
      </c>
      <c r="ON199" s="608">
        <f t="shared" si="1132"/>
        <v>0</v>
      </c>
      <c r="OO199" s="608">
        <f t="shared" si="1132"/>
        <v>0</v>
      </c>
      <c r="OP199" s="608">
        <f t="shared" si="1132"/>
        <v>0</v>
      </c>
      <c r="OQ199" s="608">
        <f t="shared" si="1132"/>
        <v>0</v>
      </c>
      <c r="OR199" s="610">
        <f t="shared" si="1133"/>
        <v>61.71</v>
      </c>
      <c r="OS199" s="611"/>
      <c r="OT199" s="607">
        <f t="shared" si="1134"/>
        <v>493.64</v>
      </c>
      <c r="OU199" s="608">
        <f t="shared" si="1134"/>
        <v>0</v>
      </c>
      <c r="OV199" s="608">
        <f t="shared" si="1134"/>
        <v>0</v>
      </c>
      <c r="OW199" s="608">
        <f t="shared" si="1134"/>
        <v>0</v>
      </c>
      <c r="OX199" s="608">
        <f t="shared" si="1134"/>
        <v>0</v>
      </c>
      <c r="OY199" s="608">
        <f t="shared" si="1134"/>
        <v>0</v>
      </c>
      <c r="OZ199" s="608">
        <f t="shared" si="1134"/>
        <v>0</v>
      </c>
      <c r="PA199" s="608">
        <f t="shared" si="1134"/>
        <v>0</v>
      </c>
      <c r="PB199" s="608">
        <f t="shared" si="1134"/>
        <v>0</v>
      </c>
      <c r="PC199" s="608">
        <f t="shared" si="1134"/>
        <v>0</v>
      </c>
      <c r="PD199" s="608">
        <f t="shared" si="1134"/>
        <v>0</v>
      </c>
      <c r="PE199" s="608">
        <f t="shared" si="1134"/>
        <v>0</v>
      </c>
      <c r="PF199" s="610">
        <f t="shared" si="1135"/>
        <v>493.64</v>
      </c>
      <c r="PG199" s="611"/>
      <c r="PH199" s="607">
        <f t="shared" si="1136"/>
        <v>61.71</v>
      </c>
      <c r="PI199" s="608">
        <f t="shared" si="1136"/>
        <v>0</v>
      </c>
      <c r="PJ199" s="608">
        <f t="shared" si="1136"/>
        <v>0</v>
      </c>
      <c r="PK199" s="608">
        <f t="shared" si="1136"/>
        <v>0</v>
      </c>
      <c r="PL199" s="608">
        <f t="shared" si="1136"/>
        <v>0</v>
      </c>
      <c r="PM199" s="608">
        <f t="shared" si="1136"/>
        <v>0</v>
      </c>
      <c r="PN199" s="608">
        <f t="shared" si="1136"/>
        <v>0</v>
      </c>
      <c r="PO199" s="608">
        <f t="shared" si="1136"/>
        <v>0</v>
      </c>
      <c r="PP199" s="608">
        <f t="shared" si="1136"/>
        <v>0</v>
      </c>
      <c r="PQ199" s="608">
        <f t="shared" si="1136"/>
        <v>0</v>
      </c>
      <c r="PR199" s="608">
        <f t="shared" si="1136"/>
        <v>0</v>
      </c>
      <c r="PS199" s="608">
        <f t="shared" si="1136"/>
        <v>0</v>
      </c>
      <c r="PT199" s="610">
        <f t="shared" si="1137"/>
        <v>61.71</v>
      </c>
      <c r="PU199" s="611"/>
      <c r="PV199" s="610">
        <f t="shared" si="1138"/>
        <v>15673.109999999993</v>
      </c>
      <c r="PW199" s="610">
        <f t="shared" si="1138"/>
        <v>0</v>
      </c>
      <c r="PX199" s="610">
        <f t="shared" si="1138"/>
        <v>0</v>
      </c>
      <c r="PY199" s="610">
        <f t="shared" si="1138"/>
        <v>0</v>
      </c>
      <c r="PZ199" s="610">
        <f t="shared" si="1138"/>
        <v>0</v>
      </c>
      <c r="QA199" s="610">
        <f t="shared" si="1138"/>
        <v>0</v>
      </c>
      <c r="QB199" s="610">
        <f t="shared" si="1138"/>
        <v>0</v>
      </c>
      <c r="QC199" s="610">
        <f t="shared" si="1138"/>
        <v>0</v>
      </c>
      <c r="QD199" s="610">
        <f t="shared" si="1138"/>
        <v>0</v>
      </c>
      <c r="QE199" s="610">
        <f t="shared" si="1138"/>
        <v>0</v>
      </c>
      <c r="QF199" s="610">
        <f t="shared" si="1138"/>
        <v>0</v>
      </c>
      <c r="QG199" s="610">
        <f t="shared" si="1138"/>
        <v>0</v>
      </c>
      <c r="QH199" s="610">
        <f t="shared" si="1139"/>
        <v>15673.109999999993</v>
      </c>
    </row>
    <row r="200" spans="1:450" ht="12" customHeight="1" x14ac:dyDescent="0.25">
      <c r="A200" s="589"/>
      <c r="B200" s="394"/>
      <c r="C200" s="313"/>
      <c r="D200" s="607"/>
      <c r="E200" s="623"/>
      <c r="F200" s="623"/>
      <c r="G200" s="623"/>
      <c r="H200" s="623"/>
      <c r="I200" s="623"/>
      <c r="J200" s="623"/>
      <c r="K200" s="623"/>
      <c r="L200" s="623"/>
      <c r="M200" s="623"/>
      <c r="N200" s="623"/>
      <c r="O200" s="623"/>
      <c r="P200" s="610"/>
      <c r="Q200" s="611"/>
      <c r="R200" s="607"/>
      <c r="S200" s="623"/>
      <c r="T200" s="623"/>
      <c r="U200" s="623"/>
      <c r="V200" s="623"/>
      <c r="W200" s="623"/>
      <c r="X200" s="623"/>
      <c r="Y200" s="623"/>
      <c r="Z200" s="623"/>
      <c r="AA200" s="623"/>
      <c r="AB200" s="623"/>
      <c r="AC200" s="623"/>
      <c r="AD200" s="610"/>
      <c r="AE200" s="611"/>
      <c r="AF200" s="607"/>
      <c r="AG200" s="623"/>
      <c r="AH200" s="623"/>
      <c r="AI200" s="623"/>
      <c r="AJ200" s="623"/>
      <c r="AK200" s="623"/>
      <c r="AL200" s="623"/>
      <c r="AM200" s="623"/>
      <c r="AN200" s="623"/>
      <c r="AO200" s="623"/>
      <c r="AP200" s="623"/>
      <c r="AQ200" s="623"/>
      <c r="AR200" s="610"/>
      <c r="AS200" s="611"/>
      <c r="AT200" s="607"/>
      <c r="AU200" s="623"/>
      <c r="AV200" s="623"/>
      <c r="AW200" s="623"/>
      <c r="AX200" s="623"/>
      <c r="AY200" s="623"/>
      <c r="AZ200" s="623"/>
      <c r="BA200" s="623"/>
      <c r="BB200" s="623"/>
      <c r="BC200" s="623"/>
      <c r="BD200" s="623"/>
      <c r="BE200" s="623"/>
      <c r="BF200" s="610"/>
      <c r="BG200" s="611"/>
      <c r="BH200" s="607"/>
      <c r="BI200" s="623"/>
      <c r="BJ200" s="623"/>
      <c r="BK200" s="623"/>
      <c r="BL200" s="623"/>
      <c r="BM200" s="623"/>
      <c r="BN200" s="623"/>
      <c r="BO200" s="623"/>
      <c r="BP200" s="623"/>
      <c r="BQ200" s="623"/>
      <c r="BR200" s="623"/>
      <c r="BS200" s="623"/>
      <c r="BT200" s="610"/>
      <c r="BU200" s="621"/>
      <c r="BV200" s="607"/>
      <c r="BW200" s="623"/>
      <c r="BX200" s="623"/>
      <c r="BY200" s="623"/>
      <c r="BZ200" s="623"/>
      <c r="CA200" s="623"/>
      <c r="CB200" s="623"/>
      <c r="CC200" s="623"/>
      <c r="CD200" s="623"/>
      <c r="CE200" s="623"/>
      <c r="CF200" s="623"/>
      <c r="CG200" s="623"/>
      <c r="CH200" s="610"/>
      <c r="CI200" s="611"/>
      <c r="CJ200" s="607"/>
      <c r="CK200" s="623"/>
      <c r="CL200" s="623"/>
      <c r="CM200" s="623"/>
      <c r="CN200" s="623"/>
      <c r="CO200" s="623"/>
      <c r="CP200" s="623"/>
      <c r="CQ200" s="623"/>
      <c r="CR200" s="623"/>
      <c r="CS200" s="623"/>
      <c r="CT200" s="623"/>
      <c r="CU200" s="623"/>
      <c r="CV200" s="610"/>
      <c r="CW200" s="611"/>
      <c r="CX200" s="607"/>
      <c r="CY200" s="623"/>
      <c r="CZ200" s="623"/>
      <c r="DA200" s="623"/>
      <c r="DB200" s="623"/>
      <c r="DC200" s="623"/>
      <c r="DD200" s="623"/>
      <c r="DE200" s="623"/>
      <c r="DF200" s="623"/>
      <c r="DG200" s="623"/>
      <c r="DH200" s="623"/>
      <c r="DI200" s="623"/>
      <c r="DJ200" s="610"/>
      <c r="DK200" s="611"/>
      <c r="DL200" s="607"/>
      <c r="DM200" s="623"/>
      <c r="DN200" s="623"/>
      <c r="DO200" s="623"/>
      <c r="DP200" s="623"/>
      <c r="DQ200" s="623"/>
      <c r="DR200" s="623"/>
      <c r="DS200" s="623"/>
      <c r="DT200" s="623"/>
      <c r="DU200" s="623"/>
      <c r="DV200" s="623"/>
      <c r="DW200" s="623"/>
      <c r="DX200" s="610"/>
      <c r="DY200" s="611"/>
      <c r="DZ200" s="607"/>
      <c r="EA200" s="623"/>
      <c r="EB200" s="623"/>
      <c r="EC200" s="623"/>
      <c r="ED200" s="623"/>
      <c r="EE200" s="623"/>
      <c r="EF200" s="623"/>
      <c r="EG200" s="623"/>
      <c r="EH200" s="623"/>
      <c r="EI200" s="623"/>
      <c r="EJ200" s="623"/>
      <c r="EK200" s="623"/>
      <c r="EL200" s="610"/>
      <c r="EM200" s="611"/>
      <c r="EN200" s="607"/>
      <c r="EO200" s="623"/>
      <c r="EP200" s="623"/>
      <c r="EQ200" s="623"/>
      <c r="ER200" s="623"/>
      <c r="ES200" s="623"/>
      <c r="ET200" s="623"/>
      <c r="EU200" s="623"/>
      <c r="EV200" s="623"/>
      <c r="EW200" s="623"/>
      <c r="EX200" s="623"/>
      <c r="EY200" s="623"/>
      <c r="EZ200" s="610"/>
      <c r="FA200" s="611"/>
      <c r="FB200" s="607"/>
      <c r="FC200" s="623"/>
      <c r="FD200" s="623"/>
      <c r="FE200" s="623"/>
      <c r="FF200" s="623"/>
      <c r="FG200" s="623"/>
      <c r="FH200" s="623"/>
      <c r="FI200" s="623"/>
      <c r="FJ200" s="623"/>
      <c r="FK200" s="623"/>
      <c r="FL200" s="623"/>
      <c r="FM200" s="623"/>
      <c r="FN200" s="610"/>
      <c r="FO200" s="611"/>
      <c r="FP200" s="607"/>
      <c r="FQ200" s="623"/>
      <c r="FR200" s="623"/>
      <c r="FS200" s="623"/>
      <c r="FT200" s="623"/>
      <c r="FU200" s="623"/>
      <c r="FV200" s="623"/>
      <c r="FW200" s="623"/>
      <c r="FX200" s="623"/>
      <c r="FY200" s="623"/>
      <c r="FZ200" s="623"/>
      <c r="GA200" s="623"/>
      <c r="GB200" s="610"/>
      <c r="GC200" s="611"/>
      <c r="GD200" s="607"/>
      <c r="GE200" s="623"/>
      <c r="GF200" s="623"/>
      <c r="GG200" s="623"/>
      <c r="GH200" s="623"/>
      <c r="GI200" s="623"/>
      <c r="GJ200" s="623"/>
      <c r="GK200" s="623"/>
      <c r="GL200" s="623"/>
      <c r="GM200" s="623"/>
      <c r="GN200" s="623"/>
      <c r="GO200" s="623"/>
      <c r="GP200" s="610"/>
      <c r="GQ200" s="611"/>
      <c r="GR200" s="607"/>
      <c r="GS200" s="623"/>
      <c r="GT200" s="623"/>
      <c r="GU200" s="623"/>
      <c r="GV200" s="623"/>
      <c r="GW200" s="623"/>
      <c r="GX200" s="623"/>
      <c r="GY200" s="623"/>
      <c r="GZ200" s="623"/>
      <c r="HA200" s="623"/>
      <c r="HB200" s="623"/>
      <c r="HC200" s="623"/>
      <c r="HD200" s="610"/>
      <c r="HE200" s="611"/>
      <c r="HF200" s="607"/>
      <c r="HG200" s="623"/>
      <c r="HH200" s="623"/>
      <c r="HI200" s="623"/>
      <c r="HJ200" s="623"/>
      <c r="HK200" s="623"/>
      <c r="HL200" s="623"/>
      <c r="HM200" s="623"/>
      <c r="HN200" s="623"/>
      <c r="HO200" s="623"/>
      <c r="HP200" s="623"/>
      <c r="HQ200" s="623"/>
      <c r="HR200" s="610"/>
      <c r="HS200" s="611"/>
      <c r="HT200" s="607"/>
      <c r="HU200" s="623"/>
      <c r="HV200" s="623"/>
      <c r="HW200" s="623"/>
      <c r="HX200" s="623"/>
      <c r="HY200" s="623"/>
      <c r="HZ200" s="623"/>
      <c r="IA200" s="623"/>
      <c r="IB200" s="623"/>
      <c r="IC200" s="623"/>
      <c r="ID200" s="623"/>
      <c r="IE200" s="623"/>
      <c r="IF200" s="610"/>
      <c r="IG200" s="611"/>
      <c r="IH200" s="607"/>
      <c r="II200" s="623"/>
      <c r="IJ200" s="623"/>
      <c r="IK200" s="623"/>
      <c r="IL200" s="623"/>
      <c r="IM200" s="623"/>
      <c r="IN200" s="623"/>
      <c r="IO200" s="623"/>
      <c r="IP200" s="623"/>
      <c r="IQ200" s="623"/>
      <c r="IR200" s="623"/>
      <c r="IS200" s="623"/>
      <c r="IT200" s="610"/>
      <c r="IU200" s="611"/>
      <c r="IV200" s="607"/>
      <c r="IW200" s="623"/>
      <c r="IX200" s="623"/>
      <c r="IY200" s="623"/>
      <c r="IZ200" s="623"/>
      <c r="JA200" s="623"/>
      <c r="JB200" s="623"/>
      <c r="JC200" s="623"/>
      <c r="JD200" s="623"/>
      <c r="JE200" s="623"/>
      <c r="JF200" s="623"/>
      <c r="JG200" s="623"/>
      <c r="JH200" s="610"/>
      <c r="JI200" s="611"/>
      <c r="JJ200" s="607"/>
      <c r="JK200" s="623"/>
      <c r="JL200" s="623"/>
      <c r="JM200" s="623"/>
      <c r="JN200" s="623"/>
      <c r="JO200" s="623"/>
      <c r="JP200" s="623"/>
      <c r="JQ200" s="623"/>
      <c r="JR200" s="623"/>
      <c r="JS200" s="623"/>
      <c r="JT200" s="623"/>
      <c r="JU200" s="623"/>
      <c r="JV200" s="610"/>
      <c r="JW200" s="611"/>
      <c r="JX200" s="607"/>
      <c r="JY200" s="623"/>
      <c r="JZ200" s="623"/>
      <c r="KA200" s="623"/>
      <c r="KB200" s="623"/>
      <c r="KC200" s="623"/>
      <c r="KD200" s="623"/>
      <c r="KE200" s="623"/>
      <c r="KF200" s="623"/>
      <c r="KG200" s="623"/>
      <c r="KH200" s="623"/>
      <c r="KI200" s="623"/>
      <c r="KJ200" s="610"/>
      <c r="KK200" s="611"/>
      <c r="KL200" s="607"/>
      <c r="KM200" s="623"/>
      <c r="KN200" s="623"/>
      <c r="KO200" s="623"/>
      <c r="KP200" s="623"/>
      <c r="KQ200" s="623"/>
      <c r="KR200" s="623"/>
      <c r="KS200" s="623"/>
      <c r="KT200" s="623"/>
      <c r="KU200" s="623"/>
      <c r="KV200" s="623"/>
      <c r="KW200" s="623"/>
      <c r="KX200" s="610"/>
      <c r="KY200" s="611"/>
      <c r="KZ200" s="607"/>
      <c r="LA200" s="623"/>
      <c r="LB200" s="623"/>
      <c r="LC200" s="623"/>
      <c r="LD200" s="623"/>
      <c r="LE200" s="623"/>
      <c r="LF200" s="623"/>
      <c r="LG200" s="623"/>
      <c r="LH200" s="623"/>
      <c r="LI200" s="623"/>
      <c r="LJ200" s="623"/>
      <c r="LK200" s="623"/>
      <c r="LL200" s="610"/>
      <c r="LM200" s="611"/>
      <c r="LN200" s="607"/>
      <c r="LO200" s="623"/>
      <c r="LP200" s="623"/>
      <c r="LQ200" s="623"/>
      <c r="LR200" s="623"/>
      <c r="LS200" s="623"/>
      <c r="LT200" s="623"/>
      <c r="LU200" s="623"/>
      <c r="LV200" s="623"/>
      <c r="LW200" s="623"/>
      <c r="LX200" s="623"/>
      <c r="LY200" s="623"/>
      <c r="LZ200" s="610"/>
      <c r="MA200" s="611"/>
      <c r="MB200" s="607"/>
      <c r="MC200" s="623"/>
      <c r="MD200" s="623"/>
      <c r="ME200" s="623"/>
      <c r="MF200" s="623"/>
      <c r="MG200" s="623"/>
      <c r="MH200" s="623"/>
      <c r="MI200" s="623"/>
      <c r="MJ200" s="623"/>
      <c r="MK200" s="623"/>
      <c r="ML200" s="623"/>
      <c r="MM200" s="623"/>
      <c r="MN200" s="610"/>
      <c r="MO200" s="611"/>
      <c r="MP200" s="607"/>
      <c r="MQ200" s="623"/>
      <c r="MR200" s="623"/>
      <c r="MS200" s="623"/>
      <c r="MT200" s="623"/>
      <c r="MU200" s="623"/>
      <c r="MV200" s="623"/>
      <c r="MW200" s="623"/>
      <c r="MX200" s="623"/>
      <c r="MY200" s="623"/>
      <c r="MZ200" s="623"/>
      <c r="NA200" s="623"/>
      <c r="NB200" s="610"/>
      <c r="NC200" s="611"/>
      <c r="ND200" s="607"/>
      <c r="NE200" s="623"/>
      <c r="NF200" s="623"/>
      <c r="NG200" s="623"/>
      <c r="NH200" s="623"/>
      <c r="NI200" s="623"/>
      <c r="NJ200" s="623"/>
      <c r="NK200" s="623"/>
      <c r="NL200" s="623"/>
      <c r="NM200" s="623"/>
      <c r="NN200" s="623"/>
      <c r="NO200" s="623"/>
      <c r="NP200" s="610"/>
      <c r="NQ200" s="611"/>
      <c r="NR200" s="607"/>
      <c r="NS200" s="623"/>
      <c r="NT200" s="623"/>
      <c r="NU200" s="623"/>
      <c r="NV200" s="623"/>
      <c r="NW200" s="623"/>
      <c r="NX200" s="623"/>
      <c r="NY200" s="623"/>
      <c r="NZ200" s="623"/>
      <c r="OA200" s="623"/>
      <c r="OB200" s="623"/>
      <c r="OC200" s="623"/>
      <c r="OD200" s="610"/>
      <c r="OE200" s="611"/>
      <c r="OF200" s="607"/>
      <c r="OG200" s="623"/>
      <c r="OH200" s="623"/>
      <c r="OI200" s="623"/>
      <c r="OJ200" s="623"/>
      <c r="OK200" s="623"/>
      <c r="OL200" s="623"/>
      <c r="OM200" s="623"/>
      <c r="ON200" s="623"/>
      <c r="OO200" s="623"/>
      <c r="OP200" s="623"/>
      <c r="OQ200" s="623"/>
      <c r="OR200" s="610"/>
      <c r="OS200" s="611"/>
      <c r="OT200" s="607"/>
      <c r="OU200" s="623"/>
      <c r="OV200" s="623"/>
      <c r="OW200" s="623"/>
      <c r="OX200" s="623"/>
      <c r="OY200" s="623"/>
      <c r="OZ200" s="623"/>
      <c r="PA200" s="623"/>
      <c r="PB200" s="623"/>
      <c r="PC200" s="623"/>
      <c r="PD200" s="623"/>
      <c r="PE200" s="623"/>
      <c r="PF200" s="610"/>
      <c r="PG200" s="611"/>
      <c r="PH200" s="607"/>
      <c r="PI200" s="623"/>
      <c r="PJ200" s="623"/>
      <c r="PK200" s="623"/>
      <c r="PL200" s="623"/>
      <c r="PM200" s="623"/>
      <c r="PN200" s="623"/>
      <c r="PO200" s="623"/>
      <c r="PP200" s="623"/>
      <c r="PQ200" s="623"/>
      <c r="PR200" s="623"/>
      <c r="PS200" s="623"/>
      <c r="PT200" s="610"/>
      <c r="PU200" s="611"/>
      <c r="PV200" s="610"/>
      <c r="PW200" s="610"/>
      <c r="PX200" s="610"/>
      <c r="PY200" s="610"/>
      <c r="PZ200" s="610"/>
      <c r="QA200" s="610"/>
      <c r="QB200" s="610"/>
      <c r="QC200" s="610"/>
      <c r="QD200" s="610"/>
      <c r="QE200" s="610"/>
      <c r="QF200" s="610"/>
      <c r="QG200" s="610"/>
      <c r="QH200" s="610"/>
    </row>
    <row r="201" spans="1:450" s="392" customFormat="1" x14ac:dyDescent="0.3">
      <c r="A201" s="589"/>
      <c r="B201" s="398" t="s">
        <v>179</v>
      </c>
      <c r="C201" s="313"/>
      <c r="D201" s="626">
        <f>SUM(D192:D200)</f>
        <v>1465.1399999999999</v>
      </c>
      <c r="E201" s="627">
        <f t="shared" ref="E201:O201" si="1140">SUM(E192:E200)</f>
        <v>0</v>
      </c>
      <c r="F201" s="627">
        <f t="shared" si="1140"/>
        <v>0</v>
      </c>
      <c r="G201" s="627">
        <f t="shared" si="1140"/>
        <v>0</v>
      </c>
      <c r="H201" s="627">
        <f t="shared" si="1140"/>
        <v>0</v>
      </c>
      <c r="I201" s="627">
        <f t="shared" si="1140"/>
        <v>0</v>
      </c>
      <c r="J201" s="627">
        <f t="shared" si="1140"/>
        <v>0</v>
      </c>
      <c r="K201" s="627">
        <f t="shared" si="1140"/>
        <v>0</v>
      </c>
      <c r="L201" s="627">
        <f t="shared" si="1140"/>
        <v>0</v>
      </c>
      <c r="M201" s="627">
        <f t="shared" si="1140"/>
        <v>0</v>
      </c>
      <c r="N201" s="627">
        <f t="shared" si="1140"/>
        <v>0</v>
      </c>
      <c r="O201" s="627">
        <f t="shared" si="1140"/>
        <v>0</v>
      </c>
      <c r="P201" s="617">
        <f>+SUBTOTAL(9,D201:O201)</f>
        <v>1465.1399999999999</v>
      </c>
      <c r="Q201" s="611"/>
      <c r="R201" s="626">
        <f>SUM(R192:R200)</f>
        <v>709.03</v>
      </c>
      <c r="S201" s="627">
        <f t="shared" ref="S201:AC201" si="1141">SUM(S192:S200)</f>
        <v>0</v>
      </c>
      <c r="T201" s="627">
        <f t="shared" si="1141"/>
        <v>0</v>
      </c>
      <c r="U201" s="627">
        <f t="shared" si="1141"/>
        <v>0</v>
      </c>
      <c r="V201" s="627">
        <f t="shared" si="1141"/>
        <v>0</v>
      </c>
      <c r="W201" s="627">
        <f t="shared" si="1141"/>
        <v>0</v>
      </c>
      <c r="X201" s="627">
        <f t="shared" si="1141"/>
        <v>0</v>
      </c>
      <c r="Y201" s="627">
        <f t="shared" si="1141"/>
        <v>0</v>
      </c>
      <c r="Z201" s="627">
        <f t="shared" si="1141"/>
        <v>0</v>
      </c>
      <c r="AA201" s="627">
        <f t="shared" si="1141"/>
        <v>0</v>
      </c>
      <c r="AB201" s="627">
        <f t="shared" si="1141"/>
        <v>0</v>
      </c>
      <c r="AC201" s="627">
        <f t="shared" si="1141"/>
        <v>0</v>
      </c>
      <c r="AD201" s="617">
        <f>+SUBTOTAL(9,R201:AC201)</f>
        <v>709.03</v>
      </c>
      <c r="AE201" s="611"/>
      <c r="AF201" s="626">
        <f>SUM(AF192:AF200)</f>
        <v>142.02000000000001</v>
      </c>
      <c r="AG201" s="627">
        <f t="shared" ref="AG201:AQ201" si="1142">SUM(AG192:AG200)</f>
        <v>0</v>
      </c>
      <c r="AH201" s="627">
        <f t="shared" si="1142"/>
        <v>0</v>
      </c>
      <c r="AI201" s="627">
        <f t="shared" si="1142"/>
        <v>0</v>
      </c>
      <c r="AJ201" s="627">
        <f t="shared" si="1142"/>
        <v>0</v>
      </c>
      <c r="AK201" s="627">
        <f t="shared" si="1142"/>
        <v>0</v>
      </c>
      <c r="AL201" s="627">
        <f t="shared" si="1142"/>
        <v>0</v>
      </c>
      <c r="AM201" s="627">
        <f t="shared" si="1142"/>
        <v>0</v>
      </c>
      <c r="AN201" s="627">
        <f t="shared" si="1142"/>
        <v>0</v>
      </c>
      <c r="AO201" s="627">
        <f t="shared" si="1142"/>
        <v>0</v>
      </c>
      <c r="AP201" s="627">
        <f t="shared" si="1142"/>
        <v>0</v>
      </c>
      <c r="AQ201" s="627">
        <f t="shared" si="1142"/>
        <v>0</v>
      </c>
      <c r="AR201" s="617">
        <f>+SUBTOTAL(9,AF201:AQ201)</f>
        <v>142.02000000000001</v>
      </c>
      <c r="AS201" s="611"/>
      <c r="AT201" s="626">
        <f>SUM(AT192:AT200)</f>
        <v>1562.27</v>
      </c>
      <c r="AU201" s="627">
        <f t="shared" ref="AU201:BE201" si="1143">SUM(AU192:AU200)</f>
        <v>0</v>
      </c>
      <c r="AV201" s="627">
        <f t="shared" si="1143"/>
        <v>0</v>
      </c>
      <c r="AW201" s="627">
        <f t="shared" si="1143"/>
        <v>0</v>
      </c>
      <c r="AX201" s="627">
        <f t="shared" si="1143"/>
        <v>0</v>
      </c>
      <c r="AY201" s="627">
        <f t="shared" si="1143"/>
        <v>0</v>
      </c>
      <c r="AZ201" s="627">
        <f t="shared" si="1143"/>
        <v>0</v>
      </c>
      <c r="BA201" s="627">
        <f t="shared" si="1143"/>
        <v>0</v>
      </c>
      <c r="BB201" s="627">
        <f t="shared" si="1143"/>
        <v>0</v>
      </c>
      <c r="BC201" s="627">
        <f t="shared" si="1143"/>
        <v>0</v>
      </c>
      <c r="BD201" s="627">
        <f t="shared" si="1143"/>
        <v>0</v>
      </c>
      <c r="BE201" s="627">
        <f t="shared" si="1143"/>
        <v>0</v>
      </c>
      <c r="BF201" s="617">
        <f>+SUBTOTAL(9,AT201:BE201)</f>
        <v>1562.27</v>
      </c>
      <c r="BG201" s="611"/>
      <c r="BH201" s="626">
        <f>SUM(BH192:BH200)</f>
        <v>142.03</v>
      </c>
      <c r="BI201" s="627">
        <f t="shared" ref="BI201:BS201" si="1144">SUM(BI192:BI200)</f>
        <v>0</v>
      </c>
      <c r="BJ201" s="627">
        <f t="shared" si="1144"/>
        <v>0</v>
      </c>
      <c r="BK201" s="627">
        <f t="shared" si="1144"/>
        <v>0</v>
      </c>
      <c r="BL201" s="627">
        <f t="shared" si="1144"/>
        <v>0</v>
      </c>
      <c r="BM201" s="627">
        <f t="shared" si="1144"/>
        <v>0</v>
      </c>
      <c r="BN201" s="627">
        <f t="shared" si="1144"/>
        <v>0</v>
      </c>
      <c r="BO201" s="627">
        <f t="shared" si="1144"/>
        <v>0</v>
      </c>
      <c r="BP201" s="627">
        <f t="shared" si="1144"/>
        <v>0</v>
      </c>
      <c r="BQ201" s="627">
        <f t="shared" si="1144"/>
        <v>0</v>
      </c>
      <c r="BR201" s="627">
        <f t="shared" si="1144"/>
        <v>0</v>
      </c>
      <c r="BS201" s="627">
        <f t="shared" si="1144"/>
        <v>0</v>
      </c>
      <c r="BT201" s="617">
        <f>+SUBTOTAL(9,BH201:BS201)</f>
        <v>142.03</v>
      </c>
      <c r="BU201" s="621"/>
      <c r="BV201" s="626">
        <f>SUM(BV192:BV200)</f>
        <v>4260.9599999999991</v>
      </c>
      <c r="BW201" s="627">
        <f t="shared" ref="BW201:CG201" si="1145">SUM(BW192:BW200)</f>
        <v>0</v>
      </c>
      <c r="BX201" s="627">
        <f t="shared" si="1145"/>
        <v>0</v>
      </c>
      <c r="BY201" s="627">
        <f t="shared" si="1145"/>
        <v>0</v>
      </c>
      <c r="BZ201" s="627">
        <f t="shared" si="1145"/>
        <v>0</v>
      </c>
      <c r="CA201" s="627">
        <f t="shared" si="1145"/>
        <v>0</v>
      </c>
      <c r="CB201" s="627">
        <f t="shared" si="1145"/>
        <v>0</v>
      </c>
      <c r="CC201" s="627">
        <f t="shared" si="1145"/>
        <v>0</v>
      </c>
      <c r="CD201" s="627">
        <f t="shared" si="1145"/>
        <v>0</v>
      </c>
      <c r="CE201" s="627">
        <f t="shared" si="1145"/>
        <v>0</v>
      </c>
      <c r="CF201" s="627">
        <f t="shared" si="1145"/>
        <v>0</v>
      </c>
      <c r="CG201" s="627">
        <f t="shared" si="1145"/>
        <v>0</v>
      </c>
      <c r="CH201" s="617">
        <f>+SUBTOTAL(9,BV201:CG201)</f>
        <v>4260.9599999999991</v>
      </c>
      <c r="CI201" s="611"/>
      <c r="CJ201" s="626">
        <f>SUM(CJ192:CJ200)</f>
        <v>426.08</v>
      </c>
      <c r="CK201" s="627">
        <f t="shared" ref="CK201:CU201" si="1146">SUM(CK192:CK200)</f>
        <v>0</v>
      </c>
      <c r="CL201" s="627">
        <f t="shared" si="1146"/>
        <v>0</v>
      </c>
      <c r="CM201" s="627">
        <f t="shared" si="1146"/>
        <v>0</v>
      </c>
      <c r="CN201" s="627">
        <f t="shared" si="1146"/>
        <v>0</v>
      </c>
      <c r="CO201" s="627">
        <f t="shared" si="1146"/>
        <v>0</v>
      </c>
      <c r="CP201" s="627">
        <f t="shared" si="1146"/>
        <v>0</v>
      </c>
      <c r="CQ201" s="627">
        <f t="shared" si="1146"/>
        <v>0</v>
      </c>
      <c r="CR201" s="627">
        <f t="shared" si="1146"/>
        <v>0</v>
      </c>
      <c r="CS201" s="627">
        <f t="shared" si="1146"/>
        <v>0</v>
      </c>
      <c r="CT201" s="627">
        <f t="shared" si="1146"/>
        <v>0</v>
      </c>
      <c r="CU201" s="627">
        <f t="shared" si="1146"/>
        <v>0</v>
      </c>
      <c r="CV201" s="617">
        <f>+SUBTOTAL(9,CJ201:CU201)</f>
        <v>426.08</v>
      </c>
      <c r="CW201" s="611"/>
      <c r="CX201" s="626">
        <f>SUM(CX192:CX200)</f>
        <v>426.08</v>
      </c>
      <c r="CY201" s="627">
        <f t="shared" ref="CY201:DI201" si="1147">SUM(CY192:CY200)</f>
        <v>0</v>
      </c>
      <c r="CZ201" s="627">
        <f t="shared" si="1147"/>
        <v>0</v>
      </c>
      <c r="DA201" s="627">
        <f t="shared" si="1147"/>
        <v>0</v>
      </c>
      <c r="DB201" s="627">
        <f t="shared" si="1147"/>
        <v>0</v>
      </c>
      <c r="DC201" s="627">
        <f t="shared" si="1147"/>
        <v>0</v>
      </c>
      <c r="DD201" s="627">
        <f t="shared" si="1147"/>
        <v>0</v>
      </c>
      <c r="DE201" s="627">
        <f t="shared" si="1147"/>
        <v>0</v>
      </c>
      <c r="DF201" s="627">
        <f t="shared" si="1147"/>
        <v>0</v>
      </c>
      <c r="DG201" s="627">
        <f t="shared" si="1147"/>
        <v>0</v>
      </c>
      <c r="DH201" s="627">
        <f t="shared" si="1147"/>
        <v>0</v>
      </c>
      <c r="DI201" s="627">
        <f t="shared" si="1147"/>
        <v>0</v>
      </c>
      <c r="DJ201" s="617">
        <f>+SUBTOTAL(9,CX201:DI201)</f>
        <v>426.08</v>
      </c>
      <c r="DK201" s="611"/>
      <c r="DL201" s="626">
        <f>SUM(DL192:DL200)</f>
        <v>284.03000000000003</v>
      </c>
      <c r="DM201" s="627">
        <f t="shared" ref="DM201:DW201" si="1148">SUM(DM192:DM200)</f>
        <v>0</v>
      </c>
      <c r="DN201" s="627">
        <f t="shared" si="1148"/>
        <v>0</v>
      </c>
      <c r="DO201" s="627">
        <f t="shared" si="1148"/>
        <v>0</v>
      </c>
      <c r="DP201" s="627">
        <f t="shared" si="1148"/>
        <v>0</v>
      </c>
      <c r="DQ201" s="627">
        <f t="shared" si="1148"/>
        <v>0</v>
      </c>
      <c r="DR201" s="627">
        <f t="shared" si="1148"/>
        <v>0</v>
      </c>
      <c r="DS201" s="627">
        <f t="shared" si="1148"/>
        <v>0</v>
      </c>
      <c r="DT201" s="627">
        <f t="shared" si="1148"/>
        <v>0</v>
      </c>
      <c r="DU201" s="627">
        <f t="shared" si="1148"/>
        <v>0</v>
      </c>
      <c r="DV201" s="627">
        <f t="shared" si="1148"/>
        <v>0</v>
      </c>
      <c r="DW201" s="627">
        <f t="shared" si="1148"/>
        <v>0</v>
      </c>
      <c r="DX201" s="617">
        <f>+SUBTOTAL(9,DL201:DW201)</f>
        <v>284.03000000000003</v>
      </c>
      <c r="DY201" s="611"/>
      <c r="DZ201" s="626">
        <f>SUM(DZ192:DZ200)</f>
        <v>2126.9700000000003</v>
      </c>
      <c r="EA201" s="627">
        <f t="shared" ref="EA201:EK201" si="1149">SUM(EA192:EA200)</f>
        <v>0</v>
      </c>
      <c r="EB201" s="627">
        <f t="shared" si="1149"/>
        <v>0</v>
      </c>
      <c r="EC201" s="627">
        <f t="shared" si="1149"/>
        <v>0</v>
      </c>
      <c r="ED201" s="627">
        <f t="shared" si="1149"/>
        <v>0</v>
      </c>
      <c r="EE201" s="627">
        <f t="shared" si="1149"/>
        <v>0</v>
      </c>
      <c r="EF201" s="627">
        <f t="shared" si="1149"/>
        <v>0</v>
      </c>
      <c r="EG201" s="627">
        <f t="shared" si="1149"/>
        <v>0</v>
      </c>
      <c r="EH201" s="627">
        <f t="shared" si="1149"/>
        <v>0</v>
      </c>
      <c r="EI201" s="627">
        <f t="shared" si="1149"/>
        <v>0</v>
      </c>
      <c r="EJ201" s="627">
        <f t="shared" si="1149"/>
        <v>0</v>
      </c>
      <c r="EK201" s="627">
        <f t="shared" si="1149"/>
        <v>0</v>
      </c>
      <c r="EL201" s="617">
        <f>+SUBTOTAL(9,DZ201:EK201)</f>
        <v>2126.9700000000003</v>
      </c>
      <c r="EM201" s="611"/>
      <c r="EN201" s="626">
        <f>SUM(EN192:EN200)</f>
        <v>2277.7600000000002</v>
      </c>
      <c r="EO201" s="627">
        <f t="shared" ref="EO201:EY201" si="1150">SUM(EO192:EO200)</f>
        <v>0</v>
      </c>
      <c r="EP201" s="627">
        <f t="shared" si="1150"/>
        <v>0</v>
      </c>
      <c r="EQ201" s="627">
        <f t="shared" si="1150"/>
        <v>0</v>
      </c>
      <c r="ER201" s="627">
        <f t="shared" si="1150"/>
        <v>0</v>
      </c>
      <c r="ES201" s="627">
        <f t="shared" si="1150"/>
        <v>0</v>
      </c>
      <c r="ET201" s="627">
        <f t="shared" si="1150"/>
        <v>0</v>
      </c>
      <c r="EU201" s="627">
        <f t="shared" si="1150"/>
        <v>0</v>
      </c>
      <c r="EV201" s="627">
        <f t="shared" si="1150"/>
        <v>0</v>
      </c>
      <c r="EW201" s="627">
        <f t="shared" si="1150"/>
        <v>0</v>
      </c>
      <c r="EX201" s="627">
        <f t="shared" si="1150"/>
        <v>0</v>
      </c>
      <c r="EY201" s="627">
        <f t="shared" si="1150"/>
        <v>0</v>
      </c>
      <c r="EZ201" s="617">
        <f>+SUBTOTAL(9,EN201:EY201)</f>
        <v>2277.7600000000002</v>
      </c>
      <c r="FA201" s="611"/>
      <c r="FB201" s="626">
        <f>SUM(FB192:FB200)</f>
        <v>2552.4499999999998</v>
      </c>
      <c r="FC201" s="627">
        <f t="shared" ref="FC201:FM201" si="1151">SUM(FC192:FC200)</f>
        <v>0</v>
      </c>
      <c r="FD201" s="627">
        <f t="shared" si="1151"/>
        <v>0</v>
      </c>
      <c r="FE201" s="627">
        <f t="shared" si="1151"/>
        <v>0</v>
      </c>
      <c r="FF201" s="627">
        <f t="shared" si="1151"/>
        <v>0</v>
      </c>
      <c r="FG201" s="627">
        <f t="shared" si="1151"/>
        <v>0</v>
      </c>
      <c r="FH201" s="627">
        <f t="shared" si="1151"/>
        <v>0</v>
      </c>
      <c r="FI201" s="627">
        <f t="shared" si="1151"/>
        <v>0</v>
      </c>
      <c r="FJ201" s="627">
        <f t="shared" si="1151"/>
        <v>0</v>
      </c>
      <c r="FK201" s="627">
        <f t="shared" si="1151"/>
        <v>0</v>
      </c>
      <c r="FL201" s="627">
        <f t="shared" si="1151"/>
        <v>0</v>
      </c>
      <c r="FM201" s="627">
        <f t="shared" si="1151"/>
        <v>0</v>
      </c>
      <c r="FN201" s="617">
        <f>+SUBTOTAL(9,FB201:FM201)</f>
        <v>2552.4499999999998</v>
      </c>
      <c r="FO201" s="611"/>
      <c r="FP201" s="626">
        <f>SUM(FP192:FP200)</f>
        <v>2414.46</v>
      </c>
      <c r="FQ201" s="627">
        <f t="shared" ref="FQ201:GA201" si="1152">SUM(FQ192:FQ200)</f>
        <v>0</v>
      </c>
      <c r="FR201" s="627">
        <f t="shared" si="1152"/>
        <v>0</v>
      </c>
      <c r="FS201" s="627">
        <f t="shared" si="1152"/>
        <v>0</v>
      </c>
      <c r="FT201" s="627">
        <f t="shared" si="1152"/>
        <v>0</v>
      </c>
      <c r="FU201" s="627">
        <f t="shared" si="1152"/>
        <v>0</v>
      </c>
      <c r="FV201" s="627">
        <f t="shared" si="1152"/>
        <v>0</v>
      </c>
      <c r="FW201" s="627">
        <f t="shared" si="1152"/>
        <v>0</v>
      </c>
      <c r="FX201" s="627">
        <f t="shared" si="1152"/>
        <v>0</v>
      </c>
      <c r="FY201" s="627">
        <f t="shared" si="1152"/>
        <v>0</v>
      </c>
      <c r="FZ201" s="627">
        <f t="shared" si="1152"/>
        <v>0</v>
      </c>
      <c r="GA201" s="627">
        <f t="shared" si="1152"/>
        <v>0</v>
      </c>
      <c r="GB201" s="617">
        <f>+SUBTOTAL(9,FP201:GA201)</f>
        <v>2414.46</v>
      </c>
      <c r="GC201" s="611"/>
      <c r="GD201" s="626">
        <f>SUM(GD192:GD200)</f>
        <v>142.02000000000001</v>
      </c>
      <c r="GE201" s="627">
        <f t="shared" ref="GE201:GO201" si="1153">SUM(GE192:GE200)</f>
        <v>0</v>
      </c>
      <c r="GF201" s="627">
        <f t="shared" si="1153"/>
        <v>0</v>
      </c>
      <c r="GG201" s="627">
        <f t="shared" si="1153"/>
        <v>0</v>
      </c>
      <c r="GH201" s="627">
        <f t="shared" si="1153"/>
        <v>0</v>
      </c>
      <c r="GI201" s="627">
        <f t="shared" si="1153"/>
        <v>0</v>
      </c>
      <c r="GJ201" s="627">
        <f t="shared" si="1153"/>
        <v>0</v>
      </c>
      <c r="GK201" s="627">
        <f t="shared" si="1153"/>
        <v>0</v>
      </c>
      <c r="GL201" s="627">
        <f t="shared" si="1153"/>
        <v>0</v>
      </c>
      <c r="GM201" s="627">
        <f t="shared" si="1153"/>
        <v>0</v>
      </c>
      <c r="GN201" s="627">
        <f t="shared" si="1153"/>
        <v>0</v>
      </c>
      <c r="GO201" s="627">
        <f t="shared" si="1153"/>
        <v>0</v>
      </c>
      <c r="GP201" s="617">
        <f>+SUBTOTAL(9,GD201:GO201)</f>
        <v>142.02000000000001</v>
      </c>
      <c r="GQ201" s="611"/>
      <c r="GR201" s="626">
        <f>SUM(GR192:GR200)</f>
        <v>3834.6299999999997</v>
      </c>
      <c r="GS201" s="627">
        <f t="shared" ref="GS201:HC201" si="1154">SUM(GS192:GS200)</f>
        <v>0</v>
      </c>
      <c r="GT201" s="627">
        <f t="shared" si="1154"/>
        <v>0</v>
      </c>
      <c r="GU201" s="627">
        <f t="shared" si="1154"/>
        <v>0</v>
      </c>
      <c r="GV201" s="627">
        <f t="shared" si="1154"/>
        <v>0</v>
      </c>
      <c r="GW201" s="627">
        <f t="shared" si="1154"/>
        <v>0</v>
      </c>
      <c r="GX201" s="627">
        <f t="shared" si="1154"/>
        <v>0</v>
      </c>
      <c r="GY201" s="627">
        <f t="shared" si="1154"/>
        <v>0</v>
      </c>
      <c r="GZ201" s="627">
        <f t="shared" si="1154"/>
        <v>0</v>
      </c>
      <c r="HA201" s="627">
        <f t="shared" si="1154"/>
        <v>0</v>
      </c>
      <c r="HB201" s="627">
        <f t="shared" si="1154"/>
        <v>0</v>
      </c>
      <c r="HC201" s="627">
        <f t="shared" si="1154"/>
        <v>0</v>
      </c>
      <c r="HD201" s="617">
        <f>+SUBTOTAL(9,GR201:HC201)</f>
        <v>3834.6299999999997</v>
      </c>
      <c r="HE201" s="611"/>
      <c r="HF201" s="626">
        <f>SUM(HF192:HF200)</f>
        <v>3834.7199999999993</v>
      </c>
      <c r="HG201" s="627">
        <f t="shared" ref="HG201:HQ201" si="1155">SUM(HG192:HG200)</f>
        <v>0</v>
      </c>
      <c r="HH201" s="627">
        <f t="shared" si="1155"/>
        <v>0</v>
      </c>
      <c r="HI201" s="627">
        <f t="shared" si="1155"/>
        <v>0</v>
      </c>
      <c r="HJ201" s="627">
        <f t="shared" si="1155"/>
        <v>0</v>
      </c>
      <c r="HK201" s="627">
        <f t="shared" si="1155"/>
        <v>0</v>
      </c>
      <c r="HL201" s="627">
        <f t="shared" si="1155"/>
        <v>0</v>
      </c>
      <c r="HM201" s="627">
        <f t="shared" si="1155"/>
        <v>0</v>
      </c>
      <c r="HN201" s="627">
        <f t="shared" si="1155"/>
        <v>0</v>
      </c>
      <c r="HO201" s="627">
        <f t="shared" si="1155"/>
        <v>0</v>
      </c>
      <c r="HP201" s="627">
        <f t="shared" si="1155"/>
        <v>0</v>
      </c>
      <c r="HQ201" s="627">
        <f t="shared" si="1155"/>
        <v>0</v>
      </c>
      <c r="HR201" s="617">
        <f>+SUBTOTAL(9,HF201:HQ201)</f>
        <v>3834.7199999999993</v>
      </c>
      <c r="HS201" s="611"/>
      <c r="HT201" s="626">
        <f>SUM(HT192:HT200)</f>
        <v>0</v>
      </c>
      <c r="HU201" s="627">
        <f t="shared" ref="HU201:IE201" si="1156">SUM(HU192:HU200)</f>
        <v>0</v>
      </c>
      <c r="HV201" s="627">
        <f t="shared" si="1156"/>
        <v>0</v>
      </c>
      <c r="HW201" s="627">
        <f t="shared" si="1156"/>
        <v>0</v>
      </c>
      <c r="HX201" s="627">
        <f t="shared" si="1156"/>
        <v>0</v>
      </c>
      <c r="HY201" s="627">
        <f t="shared" si="1156"/>
        <v>0</v>
      </c>
      <c r="HZ201" s="627">
        <f t="shared" si="1156"/>
        <v>0</v>
      </c>
      <c r="IA201" s="627">
        <f t="shared" si="1156"/>
        <v>0</v>
      </c>
      <c r="IB201" s="627">
        <f t="shared" si="1156"/>
        <v>0</v>
      </c>
      <c r="IC201" s="627">
        <f t="shared" si="1156"/>
        <v>0</v>
      </c>
      <c r="ID201" s="627">
        <f t="shared" si="1156"/>
        <v>0</v>
      </c>
      <c r="IE201" s="627">
        <f t="shared" si="1156"/>
        <v>0</v>
      </c>
      <c r="IF201" s="617">
        <f>+SUBTOTAL(9,HT201:IE201)</f>
        <v>0</v>
      </c>
      <c r="IG201" s="611"/>
      <c r="IH201" s="626">
        <f>SUM(IH192:IH200)</f>
        <v>568.08000000000004</v>
      </c>
      <c r="II201" s="627">
        <f t="shared" ref="II201:IS201" si="1157">SUM(II192:II200)</f>
        <v>0</v>
      </c>
      <c r="IJ201" s="627">
        <f t="shared" si="1157"/>
        <v>0</v>
      </c>
      <c r="IK201" s="627">
        <f t="shared" si="1157"/>
        <v>0</v>
      </c>
      <c r="IL201" s="627">
        <f t="shared" si="1157"/>
        <v>0</v>
      </c>
      <c r="IM201" s="627">
        <f t="shared" si="1157"/>
        <v>0</v>
      </c>
      <c r="IN201" s="627">
        <f t="shared" si="1157"/>
        <v>0</v>
      </c>
      <c r="IO201" s="627">
        <f t="shared" si="1157"/>
        <v>0</v>
      </c>
      <c r="IP201" s="627">
        <f t="shared" si="1157"/>
        <v>0</v>
      </c>
      <c r="IQ201" s="627">
        <f t="shared" si="1157"/>
        <v>0</v>
      </c>
      <c r="IR201" s="627">
        <f t="shared" si="1157"/>
        <v>0</v>
      </c>
      <c r="IS201" s="627">
        <f t="shared" si="1157"/>
        <v>0</v>
      </c>
      <c r="IT201" s="617">
        <f>+SUBTOTAL(9,IH201:IS201)</f>
        <v>568.08000000000004</v>
      </c>
      <c r="IU201" s="611"/>
      <c r="IV201" s="626">
        <f>SUM(IV192:IV200)</f>
        <v>284.03000000000003</v>
      </c>
      <c r="IW201" s="627">
        <f t="shared" ref="IW201:JG201" si="1158">SUM(IW192:IW200)</f>
        <v>0</v>
      </c>
      <c r="IX201" s="627">
        <f t="shared" si="1158"/>
        <v>0</v>
      </c>
      <c r="IY201" s="627">
        <f t="shared" si="1158"/>
        <v>0</v>
      </c>
      <c r="IZ201" s="627">
        <f t="shared" si="1158"/>
        <v>0</v>
      </c>
      <c r="JA201" s="627">
        <f t="shared" si="1158"/>
        <v>0</v>
      </c>
      <c r="JB201" s="627">
        <f t="shared" si="1158"/>
        <v>0</v>
      </c>
      <c r="JC201" s="627">
        <f t="shared" si="1158"/>
        <v>0</v>
      </c>
      <c r="JD201" s="627">
        <f t="shared" si="1158"/>
        <v>0</v>
      </c>
      <c r="JE201" s="627">
        <f t="shared" si="1158"/>
        <v>0</v>
      </c>
      <c r="JF201" s="627">
        <f t="shared" si="1158"/>
        <v>0</v>
      </c>
      <c r="JG201" s="627">
        <f t="shared" si="1158"/>
        <v>0</v>
      </c>
      <c r="JH201" s="617">
        <f>+SUBTOTAL(9,IV201:JG201)</f>
        <v>284.03000000000003</v>
      </c>
      <c r="JI201" s="611"/>
      <c r="JJ201" s="626">
        <f>SUM(JJ192:JJ200)</f>
        <v>994.1400000000001</v>
      </c>
      <c r="JK201" s="627">
        <f t="shared" ref="JK201:JU201" si="1159">SUM(JK192:JK200)</f>
        <v>0</v>
      </c>
      <c r="JL201" s="627">
        <f t="shared" si="1159"/>
        <v>0</v>
      </c>
      <c r="JM201" s="627">
        <f t="shared" si="1159"/>
        <v>0</v>
      </c>
      <c r="JN201" s="627">
        <f t="shared" si="1159"/>
        <v>0</v>
      </c>
      <c r="JO201" s="627">
        <f t="shared" si="1159"/>
        <v>0</v>
      </c>
      <c r="JP201" s="627">
        <f t="shared" si="1159"/>
        <v>0</v>
      </c>
      <c r="JQ201" s="627">
        <f t="shared" si="1159"/>
        <v>0</v>
      </c>
      <c r="JR201" s="627">
        <f t="shared" si="1159"/>
        <v>0</v>
      </c>
      <c r="JS201" s="627">
        <f t="shared" si="1159"/>
        <v>0</v>
      </c>
      <c r="JT201" s="627">
        <f t="shared" si="1159"/>
        <v>0</v>
      </c>
      <c r="JU201" s="627">
        <f t="shared" si="1159"/>
        <v>0</v>
      </c>
      <c r="JV201" s="617">
        <f>+SUBTOTAL(9,JJ201:JU201)</f>
        <v>994.1400000000001</v>
      </c>
      <c r="JW201" s="611"/>
      <c r="JX201" s="626">
        <f>SUM(JX192:JX200)</f>
        <v>1759.5</v>
      </c>
      <c r="JY201" s="627">
        <f t="shared" ref="JY201:KI201" si="1160">SUM(JY192:JY200)</f>
        <v>0</v>
      </c>
      <c r="JZ201" s="627">
        <f t="shared" si="1160"/>
        <v>0</v>
      </c>
      <c r="KA201" s="627">
        <f t="shared" si="1160"/>
        <v>0</v>
      </c>
      <c r="KB201" s="627">
        <f t="shared" si="1160"/>
        <v>0</v>
      </c>
      <c r="KC201" s="627">
        <f t="shared" si="1160"/>
        <v>0</v>
      </c>
      <c r="KD201" s="627">
        <f t="shared" si="1160"/>
        <v>0</v>
      </c>
      <c r="KE201" s="627">
        <f t="shared" si="1160"/>
        <v>0</v>
      </c>
      <c r="KF201" s="627">
        <f t="shared" si="1160"/>
        <v>0</v>
      </c>
      <c r="KG201" s="627">
        <f t="shared" si="1160"/>
        <v>0</v>
      </c>
      <c r="KH201" s="627">
        <f t="shared" si="1160"/>
        <v>0</v>
      </c>
      <c r="KI201" s="627">
        <f t="shared" si="1160"/>
        <v>0</v>
      </c>
      <c r="KJ201" s="617">
        <f>+SUBTOTAL(9,JX201:KI201)</f>
        <v>1759.5</v>
      </c>
      <c r="KK201" s="611"/>
      <c r="KL201" s="626">
        <f>SUM(KL192:KL200)</f>
        <v>20775.47</v>
      </c>
      <c r="KM201" s="627">
        <f t="shared" ref="KM201:KW201" si="1161">SUM(KM192:KM200)</f>
        <v>0</v>
      </c>
      <c r="KN201" s="627">
        <f t="shared" si="1161"/>
        <v>0</v>
      </c>
      <c r="KO201" s="627">
        <f t="shared" si="1161"/>
        <v>0</v>
      </c>
      <c r="KP201" s="627">
        <f t="shared" si="1161"/>
        <v>0</v>
      </c>
      <c r="KQ201" s="627">
        <f t="shared" si="1161"/>
        <v>0</v>
      </c>
      <c r="KR201" s="627">
        <f t="shared" si="1161"/>
        <v>0</v>
      </c>
      <c r="KS201" s="627">
        <f t="shared" si="1161"/>
        <v>0</v>
      </c>
      <c r="KT201" s="627">
        <f t="shared" si="1161"/>
        <v>0</v>
      </c>
      <c r="KU201" s="627">
        <f t="shared" si="1161"/>
        <v>0</v>
      </c>
      <c r="KV201" s="627">
        <f t="shared" si="1161"/>
        <v>0</v>
      </c>
      <c r="KW201" s="627">
        <f t="shared" si="1161"/>
        <v>0</v>
      </c>
      <c r="KX201" s="617">
        <f>+SUBTOTAL(9,KL201:KW201)</f>
        <v>20775.47</v>
      </c>
      <c r="KY201" s="611"/>
      <c r="KZ201" s="626">
        <f>SUM(KZ192:KZ200)</f>
        <v>568.05999999999995</v>
      </c>
      <c r="LA201" s="627">
        <f t="shared" ref="LA201:LK201" si="1162">SUM(LA192:LA200)</f>
        <v>0</v>
      </c>
      <c r="LB201" s="627">
        <f t="shared" si="1162"/>
        <v>0</v>
      </c>
      <c r="LC201" s="627">
        <f t="shared" si="1162"/>
        <v>0</v>
      </c>
      <c r="LD201" s="627">
        <f t="shared" si="1162"/>
        <v>0</v>
      </c>
      <c r="LE201" s="627">
        <f t="shared" si="1162"/>
        <v>0</v>
      </c>
      <c r="LF201" s="627">
        <f t="shared" si="1162"/>
        <v>0</v>
      </c>
      <c r="LG201" s="627">
        <f t="shared" si="1162"/>
        <v>0</v>
      </c>
      <c r="LH201" s="627">
        <f t="shared" si="1162"/>
        <v>0</v>
      </c>
      <c r="LI201" s="627">
        <f t="shared" si="1162"/>
        <v>0</v>
      </c>
      <c r="LJ201" s="627">
        <f t="shared" si="1162"/>
        <v>0</v>
      </c>
      <c r="LK201" s="627">
        <f t="shared" si="1162"/>
        <v>0</v>
      </c>
      <c r="LL201" s="617">
        <f>+SUBTOTAL(9,KZ201:LK201)</f>
        <v>568.05999999999995</v>
      </c>
      <c r="LM201" s="611"/>
      <c r="LN201" s="626">
        <f>SUM(LN192:LN200)</f>
        <v>141.79000000000002</v>
      </c>
      <c r="LO201" s="627">
        <f t="shared" ref="LO201:LY201" si="1163">SUM(LO192:LO200)</f>
        <v>0</v>
      </c>
      <c r="LP201" s="627">
        <f t="shared" si="1163"/>
        <v>0</v>
      </c>
      <c r="LQ201" s="627">
        <f t="shared" si="1163"/>
        <v>0</v>
      </c>
      <c r="LR201" s="627">
        <f t="shared" si="1163"/>
        <v>0</v>
      </c>
      <c r="LS201" s="627">
        <f t="shared" si="1163"/>
        <v>0</v>
      </c>
      <c r="LT201" s="627">
        <f t="shared" si="1163"/>
        <v>0</v>
      </c>
      <c r="LU201" s="627">
        <f t="shared" si="1163"/>
        <v>0</v>
      </c>
      <c r="LV201" s="627">
        <f t="shared" si="1163"/>
        <v>0</v>
      </c>
      <c r="LW201" s="627">
        <f t="shared" si="1163"/>
        <v>0</v>
      </c>
      <c r="LX201" s="627">
        <f t="shared" si="1163"/>
        <v>0</v>
      </c>
      <c r="LY201" s="627">
        <f t="shared" si="1163"/>
        <v>0</v>
      </c>
      <c r="LZ201" s="617">
        <f>+SUBTOTAL(9,LN201:LY201)</f>
        <v>141.79000000000002</v>
      </c>
      <c r="MA201" s="611"/>
      <c r="MB201" s="626">
        <f>SUM(MB192:MB200)</f>
        <v>284.03000000000003</v>
      </c>
      <c r="MC201" s="627">
        <f t="shared" ref="MC201:MM201" si="1164">SUM(MC192:MC200)</f>
        <v>0</v>
      </c>
      <c r="MD201" s="627">
        <f t="shared" si="1164"/>
        <v>0</v>
      </c>
      <c r="ME201" s="627">
        <f t="shared" si="1164"/>
        <v>0</v>
      </c>
      <c r="MF201" s="627">
        <f t="shared" si="1164"/>
        <v>0</v>
      </c>
      <c r="MG201" s="627">
        <f t="shared" si="1164"/>
        <v>0</v>
      </c>
      <c r="MH201" s="627">
        <f t="shared" si="1164"/>
        <v>0</v>
      </c>
      <c r="MI201" s="627">
        <f t="shared" si="1164"/>
        <v>0</v>
      </c>
      <c r="MJ201" s="627">
        <f t="shared" si="1164"/>
        <v>0</v>
      </c>
      <c r="MK201" s="627">
        <f t="shared" si="1164"/>
        <v>0</v>
      </c>
      <c r="ML201" s="627">
        <f t="shared" si="1164"/>
        <v>0</v>
      </c>
      <c r="MM201" s="627">
        <f t="shared" si="1164"/>
        <v>0</v>
      </c>
      <c r="MN201" s="617">
        <f>+SUBTOTAL(9,MB201:MM201)</f>
        <v>284.03000000000003</v>
      </c>
      <c r="MO201" s="611"/>
      <c r="MP201" s="626">
        <f>SUM(MP192:MP200)</f>
        <v>994.12999999999988</v>
      </c>
      <c r="MQ201" s="627">
        <f t="shared" ref="MQ201:NA201" si="1165">SUM(MQ192:MQ200)</f>
        <v>0</v>
      </c>
      <c r="MR201" s="627">
        <f t="shared" si="1165"/>
        <v>0</v>
      </c>
      <c r="MS201" s="627">
        <f t="shared" si="1165"/>
        <v>0</v>
      </c>
      <c r="MT201" s="627">
        <f t="shared" si="1165"/>
        <v>0</v>
      </c>
      <c r="MU201" s="627">
        <f t="shared" si="1165"/>
        <v>0</v>
      </c>
      <c r="MV201" s="627">
        <f t="shared" si="1165"/>
        <v>0</v>
      </c>
      <c r="MW201" s="627">
        <f t="shared" si="1165"/>
        <v>0</v>
      </c>
      <c r="MX201" s="627">
        <f t="shared" si="1165"/>
        <v>0</v>
      </c>
      <c r="MY201" s="627">
        <f t="shared" si="1165"/>
        <v>0</v>
      </c>
      <c r="MZ201" s="627">
        <f t="shared" si="1165"/>
        <v>0</v>
      </c>
      <c r="NA201" s="627">
        <f t="shared" si="1165"/>
        <v>0</v>
      </c>
      <c r="NB201" s="617">
        <f>+SUBTOTAL(9,MP201:NA201)</f>
        <v>994.12999999999988</v>
      </c>
      <c r="NC201" s="611"/>
      <c r="ND201" s="626">
        <f>SUM(ND192:ND200)</f>
        <v>1846.2799999999997</v>
      </c>
      <c r="NE201" s="627">
        <f t="shared" ref="NE201:NO201" si="1166">SUM(NE192:NE200)</f>
        <v>0</v>
      </c>
      <c r="NF201" s="627">
        <f t="shared" si="1166"/>
        <v>0</v>
      </c>
      <c r="NG201" s="627">
        <f t="shared" si="1166"/>
        <v>0</v>
      </c>
      <c r="NH201" s="627">
        <f t="shared" si="1166"/>
        <v>0</v>
      </c>
      <c r="NI201" s="627">
        <f t="shared" si="1166"/>
        <v>0</v>
      </c>
      <c r="NJ201" s="627">
        <f t="shared" si="1166"/>
        <v>0</v>
      </c>
      <c r="NK201" s="627">
        <f t="shared" si="1166"/>
        <v>0</v>
      </c>
      <c r="NL201" s="627">
        <f t="shared" si="1166"/>
        <v>0</v>
      </c>
      <c r="NM201" s="627">
        <f t="shared" si="1166"/>
        <v>0</v>
      </c>
      <c r="NN201" s="627">
        <f t="shared" si="1166"/>
        <v>0</v>
      </c>
      <c r="NO201" s="627">
        <f t="shared" si="1166"/>
        <v>0</v>
      </c>
      <c r="NP201" s="617">
        <f>+SUBTOTAL(9,ND201:NO201)</f>
        <v>1846.2799999999997</v>
      </c>
      <c r="NQ201" s="611"/>
      <c r="NR201" s="626">
        <f>SUM(NR192:NR200)</f>
        <v>568.08000000000004</v>
      </c>
      <c r="NS201" s="627">
        <f t="shared" ref="NS201:OC201" si="1167">SUM(NS192:NS200)</f>
        <v>0</v>
      </c>
      <c r="NT201" s="627">
        <f t="shared" si="1167"/>
        <v>0</v>
      </c>
      <c r="NU201" s="627">
        <f t="shared" si="1167"/>
        <v>0</v>
      </c>
      <c r="NV201" s="627">
        <f t="shared" si="1167"/>
        <v>0</v>
      </c>
      <c r="NW201" s="627">
        <f t="shared" si="1167"/>
        <v>0</v>
      </c>
      <c r="NX201" s="627">
        <f t="shared" si="1167"/>
        <v>0</v>
      </c>
      <c r="NY201" s="627">
        <f t="shared" si="1167"/>
        <v>0</v>
      </c>
      <c r="NZ201" s="627">
        <f t="shared" si="1167"/>
        <v>0</v>
      </c>
      <c r="OA201" s="627">
        <f t="shared" si="1167"/>
        <v>0</v>
      </c>
      <c r="OB201" s="627">
        <f t="shared" si="1167"/>
        <v>0</v>
      </c>
      <c r="OC201" s="627">
        <f t="shared" si="1167"/>
        <v>0</v>
      </c>
      <c r="OD201" s="617">
        <f>+SUBTOTAL(9,NR201:OC201)</f>
        <v>568.08000000000004</v>
      </c>
      <c r="OE201" s="611"/>
      <c r="OF201" s="626">
        <f>SUM(OF192:OF200)</f>
        <v>142.02000000000001</v>
      </c>
      <c r="OG201" s="627">
        <f t="shared" ref="OG201:OQ201" si="1168">SUM(OG192:OG200)</f>
        <v>0</v>
      </c>
      <c r="OH201" s="627">
        <f t="shared" si="1168"/>
        <v>0</v>
      </c>
      <c r="OI201" s="627">
        <f t="shared" si="1168"/>
        <v>0</v>
      </c>
      <c r="OJ201" s="627">
        <f t="shared" si="1168"/>
        <v>0</v>
      </c>
      <c r="OK201" s="627">
        <f t="shared" si="1168"/>
        <v>0</v>
      </c>
      <c r="OL201" s="627">
        <f t="shared" si="1168"/>
        <v>0</v>
      </c>
      <c r="OM201" s="627">
        <f t="shared" si="1168"/>
        <v>0</v>
      </c>
      <c r="ON201" s="627">
        <f t="shared" si="1168"/>
        <v>0</v>
      </c>
      <c r="OO201" s="627">
        <f t="shared" si="1168"/>
        <v>0</v>
      </c>
      <c r="OP201" s="627">
        <f t="shared" si="1168"/>
        <v>0</v>
      </c>
      <c r="OQ201" s="627">
        <f t="shared" si="1168"/>
        <v>0</v>
      </c>
      <c r="OR201" s="617">
        <f>+SUBTOTAL(9,OF201:OQ201)</f>
        <v>142.02000000000001</v>
      </c>
      <c r="OS201" s="611"/>
      <c r="OT201" s="626">
        <f>SUM(OT192:OT200)</f>
        <v>1134.3900000000001</v>
      </c>
      <c r="OU201" s="627">
        <f t="shared" ref="OU201:PE201" si="1169">SUM(OU192:OU200)</f>
        <v>0</v>
      </c>
      <c r="OV201" s="627">
        <f t="shared" si="1169"/>
        <v>0</v>
      </c>
      <c r="OW201" s="627">
        <f t="shared" si="1169"/>
        <v>0</v>
      </c>
      <c r="OX201" s="627">
        <f t="shared" si="1169"/>
        <v>0</v>
      </c>
      <c r="OY201" s="627">
        <f t="shared" si="1169"/>
        <v>0</v>
      </c>
      <c r="OZ201" s="627">
        <f t="shared" si="1169"/>
        <v>0</v>
      </c>
      <c r="PA201" s="627">
        <f t="shared" si="1169"/>
        <v>0</v>
      </c>
      <c r="PB201" s="627">
        <f t="shared" si="1169"/>
        <v>0</v>
      </c>
      <c r="PC201" s="627">
        <f t="shared" si="1169"/>
        <v>0</v>
      </c>
      <c r="PD201" s="627">
        <f t="shared" si="1169"/>
        <v>0</v>
      </c>
      <c r="PE201" s="627">
        <f t="shared" si="1169"/>
        <v>0</v>
      </c>
      <c r="PF201" s="617">
        <f>+SUBTOTAL(9,OT201:PE201)</f>
        <v>1134.3900000000001</v>
      </c>
      <c r="PG201" s="611"/>
      <c r="PH201" s="626">
        <f>SUM(PH192:PH200)</f>
        <v>141.79000000000002</v>
      </c>
      <c r="PI201" s="627">
        <f t="shared" ref="PI201:PS201" si="1170">SUM(PI192:PI200)</f>
        <v>0</v>
      </c>
      <c r="PJ201" s="627">
        <f t="shared" si="1170"/>
        <v>0</v>
      </c>
      <c r="PK201" s="627">
        <f t="shared" si="1170"/>
        <v>0</v>
      </c>
      <c r="PL201" s="627">
        <f t="shared" si="1170"/>
        <v>0</v>
      </c>
      <c r="PM201" s="627">
        <f t="shared" si="1170"/>
        <v>0</v>
      </c>
      <c r="PN201" s="627">
        <f t="shared" si="1170"/>
        <v>0</v>
      </c>
      <c r="PO201" s="627">
        <f t="shared" si="1170"/>
        <v>0</v>
      </c>
      <c r="PP201" s="627">
        <f t="shared" si="1170"/>
        <v>0</v>
      </c>
      <c r="PQ201" s="627">
        <f t="shared" si="1170"/>
        <v>0</v>
      </c>
      <c r="PR201" s="627">
        <f t="shared" si="1170"/>
        <v>0</v>
      </c>
      <c r="PS201" s="627">
        <f t="shared" si="1170"/>
        <v>0</v>
      </c>
      <c r="PT201" s="617">
        <f>+SUBTOTAL(9,PH201:PS201)</f>
        <v>141.79000000000002</v>
      </c>
      <c r="PU201" s="611"/>
      <c r="PV201" s="617">
        <f t="shared" ref="PV201:PW201" si="1171">SUM(PV192:PV200)</f>
        <v>56802.439999999995</v>
      </c>
      <c r="PW201" s="617">
        <f t="shared" si="1171"/>
        <v>0</v>
      </c>
      <c r="PX201" s="617">
        <f t="shared" ref="PX201:QH201" si="1172">SUM(PX192:PX200)</f>
        <v>0</v>
      </c>
      <c r="PY201" s="617">
        <f t="shared" si="1172"/>
        <v>0</v>
      </c>
      <c r="PZ201" s="617">
        <f t="shared" si="1172"/>
        <v>0</v>
      </c>
      <c r="QA201" s="617">
        <f t="shared" si="1172"/>
        <v>0</v>
      </c>
      <c r="QB201" s="617">
        <f t="shared" si="1172"/>
        <v>0</v>
      </c>
      <c r="QC201" s="617">
        <f t="shared" si="1172"/>
        <v>0</v>
      </c>
      <c r="QD201" s="617">
        <f t="shared" si="1172"/>
        <v>0</v>
      </c>
      <c r="QE201" s="617">
        <f t="shared" si="1172"/>
        <v>0</v>
      </c>
      <c r="QF201" s="617">
        <f t="shared" si="1172"/>
        <v>0</v>
      </c>
      <c r="QG201" s="617">
        <f t="shared" si="1172"/>
        <v>0</v>
      </c>
      <c r="QH201" s="617">
        <f t="shared" si="1172"/>
        <v>56802.439999999995</v>
      </c>
    </row>
    <row r="202" spans="1:450" x14ac:dyDescent="0.25">
      <c r="A202" s="589"/>
      <c r="B202" s="394"/>
      <c r="C202" s="313"/>
      <c r="D202" s="607"/>
      <c r="E202" s="608"/>
      <c r="F202" s="623"/>
      <c r="G202" s="623"/>
      <c r="H202" s="623"/>
      <c r="I202" s="623"/>
      <c r="J202" s="623"/>
      <c r="K202" s="623"/>
      <c r="L202" s="623"/>
      <c r="M202" s="623"/>
      <c r="N202" s="623"/>
      <c r="O202" s="623"/>
      <c r="P202" s="629"/>
      <c r="Q202" s="630"/>
      <c r="R202" s="607"/>
      <c r="S202" s="608"/>
      <c r="T202" s="623"/>
      <c r="U202" s="623"/>
      <c r="V202" s="623"/>
      <c r="W202" s="623"/>
      <c r="X202" s="623"/>
      <c r="Y202" s="623"/>
      <c r="Z202" s="623"/>
      <c r="AA202" s="623"/>
      <c r="AB202" s="623"/>
      <c r="AC202" s="623"/>
      <c r="AD202" s="629"/>
      <c r="AE202" s="630"/>
      <c r="AF202" s="607"/>
      <c r="AG202" s="608"/>
      <c r="AH202" s="623"/>
      <c r="AI202" s="623"/>
      <c r="AJ202" s="623"/>
      <c r="AK202" s="623"/>
      <c r="AL202" s="623"/>
      <c r="AM202" s="623"/>
      <c r="AN202" s="623"/>
      <c r="AO202" s="623"/>
      <c r="AP202" s="623"/>
      <c r="AQ202" s="623"/>
      <c r="AR202" s="629"/>
      <c r="AS202" s="611"/>
      <c r="AT202" s="607"/>
      <c r="AU202" s="608"/>
      <c r="AV202" s="623"/>
      <c r="AW202" s="623"/>
      <c r="AX202" s="623"/>
      <c r="AY202" s="623"/>
      <c r="AZ202" s="623"/>
      <c r="BA202" s="623"/>
      <c r="BB202" s="623"/>
      <c r="BC202" s="623"/>
      <c r="BD202" s="623"/>
      <c r="BE202" s="623"/>
      <c r="BF202" s="629"/>
      <c r="BG202" s="611"/>
      <c r="BH202" s="607"/>
      <c r="BI202" s="608"/>
      <c r="BJ202" s="623"/>
      <c r="BK202" s="623"/>
      <c r="BL202" s="623"/>
      <c r="BM202" s="623"/>
      <c r="BN202" s="623"/>
      <c r="BO202" s="623"/>
      <c r="BP202" s="623"/>
      <c r="BQ202" s="623"/>
      <c r="BR202" s="623"/>
      <c r="BS202" s="623"/>
      <c r="BT202" s="629"/>
      <c r="BU202" s="621"/>
      <c r="BV202" s="607"/>
      <c r="BW202" s="608"/>
      <c r="BX202" s="623"/>
      <c r="BY202" s="623"/>
      <c r="BZ202" s="623"/>
      <c r="CA202" s="623"/>
      <c r="CB202" s="623"/>
      <c r="CC202" s="623"/>
      <c r="CD202" s="623"/>
      <c r="CE202" s="623"/>
      <c r="CF202" s="623"/>
      <c r="CG202" s="623"/>
      <c r="CH202" s="629"/>
      <c r="CI202" s="630"/>
      <c r="CJ202" s="607"/>
      <c r="CK202" s="608"/>
      <c r="CL202" s="623"/>
      <c r="CM202" s="623"/>
      <c r="CN202" s="623"/>
      <c r="CO202" s="623"/>
      <c r="CP202" s="623"/>
      <c r="CQ202" s="623"/>
      <c r="CR202" s="623"/>
      <c r="CS202" s="623"/>
      <c r="CT202" s="623"/>
      <c r="CU202" s="623"/>
      <c r="CV202" s="629"/>
      <c r="CW202" s="611"/>
      <c r="CX202" s="607"/>
      <c r="CY202" s="608"/>
      <c r="CZ202" s="623"/>
      <c r="DA202" s="623"/>
      <c r="DB202" s="623"/>
      <c r="DC202" s="623"/>
      <c r="DD202" s="623"/>
      <c r="DE202" s="623"/>
      <c r="DF202" s="623"/>
      <c r="DG202" s="623"/>
      <c r="DH202" s="623"/>
      <c r="DI202" s="623"/>
      <c r="DJ202" s="629"/>
      <c r="DK202" s="630"/>
      <c r="DL202" s="607"/>
      <c r="DM202" s="608"/>
      <c r="DN202" s="623"/>
      <c r="DO202" s="623"/>
      <c r="DP202" s="623"/>
      <c r="DQ202" s="623"/>
      <c r="DR202" s="623"/>
      <c r="DS202" s="623"/>
      <c r="DT202" s="623"/>
      <c r="DU202" s="623"/>
      <c r="DV202" s="623"/>
      <c r="DW202" s="623"/>
      <c r="DX202" s="629"/>
      <c r="DY202" s="630"/>
      <c r="DZ202" s="607"/>
      <c r="EA202" s="608"/>
      <c r="EB202" s="623"/>
      <c r="EC202" s="623"/>
      <c r="ED202" s="623"/>
      <c r="EE202" s="623"/>
      <c r="EF202" s="623"/>
      <c r="EG202" s="623"/>
      <c r="EH202" s="623"/>
      <c r="EI202" s="623"/>
      <c r="EJ202" s="623"/>
      <c r="EK202" s="623"/>
      <c r="EL202" s="629"/>
      <c r="EM202" s="630"/>
      <c r="EN202" s="607"/>
      <c r="EO202" s="608"/>
      <c r="EP202" s="623"/>
      <c r="EQ202" s="623"/>
      <c r="ER202" s="623"/>
      <c r="ES202" s="623"/>
      <c r="ET202" s="623"/>
      <c r="EU202" s="623"/>
      <c r="EV202" s="623"/>
      <c r="EW202" s="623"/>
      <c r="EX202" s="623"/>
      <c r="EY202" s="623"/>
      <c r="EZ202" s="629"/>
      <c r="FA202" s="630"/>
      <c r="FB202" s="607"/>
      <c r="FC202" s="608"/>
      <c r="FD202" s="623"/>
      <c r="FE202" s="623"/>
      <c r="FF202" s="623"/>
      <c r="FG202" s="623"/>
      <c r="FH202" s="623"/>
      <c r="FI202" s="623"/>
      <c r="FJ202" s="623"/>
      <c r="FK202" s="623"/>
      <c r="FL202" s="623"/>
      <c r="FM202" s="623"/>
      <c r="FN202" s="629"/>
      <c r="FO202" s="630"/>
      <c r="FP202" s="607"/>
      <c r="FQ202" s="608"/>
      <c r="FR202" s="623"/>
      <c r="FS202" s="623"/>
      <c r="FT202" s="623"/>
      <c r="FU202" s="623"/>
      <c r="FV202" s="623"/>
      <c r="FW202" s="623"/>
      <c r="FX202" s="623"/>
      <c r="FY202" s="623"/>
      <c r="FZ202" s="623"/>
      <c r="GA202" s="623"/>
      <c r="GB202" s="629"/>
      <c r="GC202" s="630"/>
      <c r="GD202" s="607"/>
      <c r="GE202" s="608"/>
      <c r="GF202" s="623"/>
      <c r="GG202" s="623"/>
      <c r="GH202" s="623"/>
      <c r="GI202" s="623"/>
      <c r="GJ202" s="623"/>
      <c r="GK202" s="623"/>
      <c r="GL202" s="623"/>
      <c r="GM202" s="623"/>
      <c r="GN202" s="623"/>
      <c r="GO202" s="623"/>
      <c r="GP202" s="629"/>
      <c r="GQ202" s="630"/>
      <c r="GR202" s="607"/>
      <c r="GS202" s="608"/>
      <c r="GT202" s="623"/>
      <c r="GU202" s="623"/>
      <c r="GV202" s="623"/>
      <c r="GW202" s="623"/>
      <c r="GX202" s="623"/>
      <c r="GY202" s="623"/>
      <c r="GZ202" s="623"/>
      <c r="HA202" s="623"/>
      <c r="HB202" s="623"/>
      <c r="HC202" s="623"/>
      <c r="HD202" s="629"/>
      <c r="HE202" s="630"/>
      <c r="HF202" s="607"/>
      <c r="HG202" s="608"/>
      <c r="HH202" s="623"/>
      <c r="HI202" s="623"/>
      <c r="HJ202" s="623"/>
      <c r="HK202" s="623"/>
      <c r="HL202" s="623"/>
      <c r="HM202" s="623"/>
      <c r="HN202" s="623"/>
      <c r="HO202" s="623"/>
      <c r="HP202" s="623"/>
      <c r="HQ202" s="623"/>
      <c r="HR202" s="629"/>
      <c r="HS202" s="630"/>
      <c r="HT202" s="607"/>
      <c r="HU202" s="608"/>
      <c r="HV202" s="623"/>
      <c r="HW202" s="623"/>
      <c r="HX202" s="623"/>
      <c r="HY202" s="623"/>
      <c r="HZ202" s="623"/>
      <c r="IA202" s="623"/>
      <c r="IB202" s="623"/>
      <c r="IC202" s="623"/>
      <c r="ID202" s="623"/>
      <c r="IE202" s="623"/>
      <c r="IF202" s="629"/>
      <c r="IG202" s="630"/>
      <c r="IH202" s="607"/>
      <c r="II202" s="608"/>
      <c r="IJ202" s="623"/>
      <c r="IK202" s="623"/>
      <c r="IL202" s="623"/>
      <c r="IM202" s="623"/>
      <c r="IN202" s="623"/>
      <c r="IO202" s="623"/>
      <c r="IP202" s="623"/>
      <c r="IQ202" s="623"/>
      <c r="IR202" s="623"/>
      <c r="IS202" s="623"/>
      <c r="IT202" s="629"/>
      <c r="IU202" s="630"/>
      <c r="IV202" s="607"/>
      <c r="IW202" s="608"/>
      <c r="IX202" s="623"/>
      <c r="IY202" s="623"/>
      <c r="IZ202" s="623"/>
      <c r="JA202" s="623"/>
      <c r="JB202" s="623"/>
      <c r="JC202" s="623"/>
      <c r="JD202" s="623"/>
      <c r="JE202" s="623"/>
      <c r="JF202" s="623"/>
      <c r="JG202" s="623"/>
      <c r="JH202" s="629"/>
      <c r="JI202" s="630"/>
      <c r="JJ202" s="607"/>
      <c r="JK202" s="608"/>
      <c r="JL202" s="623"/>
      <c r="JM202" s="623"/>
      <c r="JN202" s="623"/>
      <c r="JO202" s="623"/>
      <c r="JP202" s="623"/>
      <c r="JQ202" s="623"/>
      <c r="JR202" s="623"/>
      <c r="JS202" s="623"/>
      <c r="JT202" s="623"/>
      <c r="JU202" s="623"/>
      <c r="JV202" s="629"/>
      <c r="JW202" s="630"/>
      <c r="JX202" s="607"/>
      <c r="JY202" s="608"/>
      <c r="JZ202" s="623"/>
      <c r="KA202" s="623"/>
      <c r="KB202" s="623"/>
      <c r="KC202" s="623"/>
      <c r="KD202" s="623"/>
      <c r="KE202" s="623"/>
      <c r="KF202" s="623"/>
      <c r="KG202" s="623"/>
      <c r="KH202" s="623"/>
      <c r="KI202" s="623"/>
      <c r="KJ202" s="629"/>
      <c r="KK202" s="630"/>
      <c r="KL202" s="607"/>
      <c r="KM202" s="608"/>
      <c r="KN202" s="623"/>
      <c r="KO202" s="623"/>
      <c r="KP202" s="623"/>
      <c r="KQ202" s="623"/>
      <c r="KR202" s="623"/>
      <c r="KS202" s="623"/>
      <c r="KT202" s="623"/>
      <c r="KU202" s="623"/>
      <c r="KV202" s="623"/>
      <c r="KW202" s="623"/>
      <c r="KX202" s="629"/>
      <c r="KY202" s="630"/>
      <c r="KZ202" s="607"/>
      <c r="LA202" s="608"/>
      <c r="LB202" s="623"/>
      <c r="LC202" s="623"/>
      <c r="LD202" s="623"/>
      <c r="LE202" s="623"/>
      <c r="LF202" s="623"/>
      <c r="LG202" s="623"/>
      <c r="LH202" s="623"/>
      <c r="LI202" s="623"/>
      <c r="LJ202" s="623"/>
      <c r="LK202" s="623"/>
      <c r="LL202" s="629"/>
      <c r="LM202" s="630"/>
      <c r="LN202" s="607"/>
      <c r="LO202" s="608"/>
      <c r="LP202" s="623"/>
      <c r="LQ202" s="623"/>
      <c r="LR202" s="623"/>
      <c r="LS202" s="623"/>
      <c r="LT202" s="623"/>
      <c r="LU202" s="623"/>
      <c r="LV202" s="623"/>
      <c r="LW202" s="623"/>
      <c r="LX202" s="623"/>
      <c r="LY202" s="623"/>
      <c r="LZ202" s="629"/>
      <c r="MA202" s="630"/>
      <c r="MB202" s="607"/>
      <c r="MC202" s="608"/>
      <c r="MD202" s="623"/>
      <c r="ME202" s="623"/>
      <c r="MF202" s="623"/>
      <c r="MG202" s="623"/>
      <c r="MH202" s="623"/>
      <c r="MI202" s="623"/>
      <c r="MJ202" s="623"/>
      <c r="MK202" s="623"/>
      <c r="ML202" s="623"/>
      <c r="MM202" s="623"/>
      <c r="MN202" s="629"/>
      <c r="MO202" s="630"/>
      <c r="MP202" s="607"/>
      <c r="MQ202" s="608"/>
      <c r="MR202" s="623"/>
      <c r="MS202" s="623"/>
      <c r="MT202" s="623"/>
      <c r="MU202" s="623"/>
      <c r="MV202" s="623"/>
      <c r="MW202" s="623"/>
      <c r="MX202" s="623"/>
      <c r="MY202" s="623"/>
      <c r="MZ202" s="623"/>
      <c r="NA202" s="623"/>
      <c r="NB202" s="629"/>
      <c r="NC202" s="630"/>
      <c r="ND202" s="607"/>
      <c r="NE202" s="608"/>
      <c r="NF202" s="623"/>
      <c r="NG202" s="623"/>
      <c r="NH202" s="623"/>
      <c r="NI202" s="623"/>
      <c r="NJ202" s="623"/>
      <c r="NK202" s="623"/>
      <c r="NL202" s="623"/>
      <c r="NM202" s="623"/>
      <c r="NN202" s="623"/>
      <c r="NO202" s="623"/>
      <c r="NP202" s="629"/>
      <c r="NQ202" s="630"/>
      <c r="NR202" s="607"/>
      <c r="NS202" s="608"/>
      <c r="NT202" s="623"/>
      <c r="NU202" s="623"/>
      <c r="NV202" s="623"/>
      <c r="NW202" s="623"/>
      <c r="NX202" s="623"/>
      <c r="NY202" s="623"/>
      <c r="NZ202" s="623"/>
      <c r="OA202" s="623"/>
      <c r="OB202" s="623"/>
      <c r="OC202" s="623"/>
      <c r="OD202" s="629"/>
      <c r="OE202" s="630"/>
      <c r="OF202" s="607"/>
      <c r="OG202" s="608"/>
      <c r="OH202" s="623"/>
      <c r="OI202" s="623"/>
      <c r="OJ202" s="623"/>
      <c r="OK202" s="623"/>
      <c r="OL202" s="623"/>
      <c r="OM202" s="623"/>
      <c r="ON202" s="623"/>
      <c r="OO202" s="623"/>
      <c r="OP202" s="623"/>
      <c r="OQ202" s="623"/>
      <c r="OR202" s="629"/>
      <c r="OS202" s="630"/>
      <c r="OT202" s="607"/>
      <c r="OU202" s="608"/>
      <c r="OV202" s="623"/>
      <c r="OW202" s="623"/>
      <c r="OX202" s="623"/>
      <c r="OY202" s="623"/>
      <c r="OZ202" s="623"/>
      <c r="PA202" s="623"/>
      <c r="PB202" s="623"/>
      <c r="PC202" s="623"/>
      <c r="PD202" s="623"/>
      <c r="PE202" s="623"/>
      <c r="PF202" s="629"/>
      <c r="PG202" s="630"/>
      <c r="PH202" s="607"/>
      <c r="PI202" s="608"/>
      <c r="PJ202" s="623"/>
      <c r="PK202" s="623"/>
      <c r="PL202" s="623"/>
      <c r="PM202" s="623"/>
      <c r="PN202" s="623"/>
      <c r="PO202" s="623"/>
      <c r="PP202" s="623"/>
      <c r="PQ202" s="623"/>
      <c r="PR202" s="623"/>
      <c r="PS202" s="623"/>
      <c r="PT202" s="629"/>
      <c r="PU202" s="630"/>
      <c r="PV202" s="629"/>
      <c r="PW202" s="629"/>
      <c r="PX202" s="629"/>
      <c r="PY202" s="629"/>
      <c r="PZ202" s="629"/>
      <c r="QA202" s="629"/>
      <c r="QB202" s="629"/>
      <c r="QC202" s="629"/>
      <c r="QD202" s="629"/>
      <c r="QE202" s="629"/>
      <c r="QF202" s="629"/>
      <c r="QG202" s="629"/>
      <c r="QH202" s="629"/>
    </row>
    <row r="203" spans="1:450" x14ac:dyDescent="0.3">
      <c r="A203" s="589"/>
      <c r="B203" s="417" t="s">
        <v>110</v>
      </c>
      <c r="C203" s="313"/>
      <c r="D203" s="607"/>
      <c r="E203" s="608"/>
      <c r="F203" s="608"/>
      <c r="G203" s="608"/>
      <c r="H203" s="608"/>
      <c r="I203" s="608"/>
      <c r="J203" s="608"/>
      <c r="K203" s="608"/>
      <c r="L203" s="608"/>
      <c r="M203" s="608"/>
      <c r="N203" s="608"/>
      <c r="O203" s="608"/>
      <c r="P203" s="636"/>
      <c r="Q203" s="637"/>
      <c r="R203" s="607"/>
      <c r="S203" s="608"/>
      <c r="T203" s="608"/>
      <c r="U203" s="608"/>
      <c r="V203" s="608"/>
      <c r="W203" s="608"/>
      <c r="X203" s="608"/>
      <c r="Y203" s="608"/>
      <c r="Z203" s="608"/>
      <c r="AA203" s="608"/>
      <c r="AB203" s="608"/>
      <c r="AC203" s="608"/>
      <c r="AD203" s="636"/>
      <c r="AE203" s="637"/>
      <c r="AF203" s="607"/>
      <c r="AG203" s="608"/>
      <c r="AH203" s="608"/>
      <c r="AI203" s="608"/>
      <c r="AJ203" s="608"/>
      <c r="AK203" s="608"/>
      <c r="AL203" s="608"/>
      <c r="AM203" s="608"/>
      <c r="AN203" s="608"/>
      <c r="AO203" s="608"/>
      <c r="AP203" s="608"/>
      <c r="AQ203" s="608"/>
      <c r="AR203" s="636"/>
      <c r="AS203" s="611"/>
      <c r="AT203" s="607"/>
      <c r="AU203" s="608"/>
      <c r="AV203" s="608"/>
      <c r="AW203" s="608"/>
      <c r="AX203" s="608"/>
      <c r="AY203" s="608"/>
      <c r="AZ203" s="608"/>
      <c r="BA203" s="608"/>
      <c r="BB203" s="608"/>
      <c r="BC203" s="608"/>
      <c r="BD203" s="608"/>
      <c r="BE203" s="608"/>
      <c r="BF203" s="636"/>
      <c r="BG203" s="611"/>
      <c r="BH203" s="607"/>
      <c r="BI203" s="608"/>
      <c r="BJ203" s="608"/>
      <c r="BK203" s="608"/>
      <c r="BL203" s="608"/>
      <c r="BM203" s="608"/>
      <c r="BN203" s="608"/>
      <c r="BO203" s="608"/>
      <c r="BP203" s="608"/>
      <c r="BQ203" s="608"/>
      <c r="BR203" s="608"/>
      <c r="BS203" s="608"/>
      <c r="BT203" s="636"/>
      <c r="BU203" s="621"/>
      <c r="BV203" s="607"/>
      <c r="BW203" s="608"/>
      <c r="BX203" s="608"/>
      <c r="BY203" s="608"/>
      <c r="BZ203" s="608"/>
      <c r="CA203" s="608"/>
      <c r="CB203" s="608"/>
      <c r="CC203" s="608"/>
      <c r="CD203" s="608"/>
      <c r="CE203" s="608"/>
      <c r="CF203" s="608"/>
      <c r="CG203" s="608"/>
      <c r="CH203" s="636"/>
      <c r="CI203" s="637"/>
      <c r="CJ203" s="607"/>
      <c r="CK203" s="608"/>
      <c r="CL203" s="608"/>
      <c r="CM203" s="608"/>
      <c r="CN203" s="608"/>
      <c r="CO203" s="608"/>
      <c r="CP203" s="608"/>
      <c r="CQ203" s="608"/>
      <c r="CR203" s="608"/>
      <c r="CS203" s="608"/>
      <c r="CT203" s="608"/>
      <c r="CU203" s="608"/>
      <c r="CV203" s="636"/>
      <c r="CW203" s="611"/>
      <c r="CX203" s="607"/>
      <c r="CY203" s="608"/>
      <c r="CZ203" s="608"/>
      <c r="DA203" s="608"/>
      <c r="DB203" s="608"/>
      <c r="DC203" s="608"/>
      <c r="DD203" s="608"/>
      <c r="DE203" s="608"/>
      <c r="DF203" s="608"/>
      <c r="DG203" s="608"/>
      <c r="DH203" s="608"/>
      <c r="DI203" s="608"/>
      <c r="DJ203" s="636"/>
      <c r="DK203" s="637"/>
      <c r="DL203" s="607"/>
      <c r="DM203" s="608"/>
      <c r="DN203" s="608"/>
      <c r="DO203" s="608"/>
      <c r="DP203" s="608"/>
      <c r="DQ203" s="608"/>
      <c r="DR203" s="608"/>
      <c r="DS203" s="608"/>
      <c r="DT203" s="608"/>
      <c r="DU203" s="608"/>
      <c r="DV203" s="608"/>
      <c r="DW203" s="608"/>
      <c r="DX203" s="636"/>
      <c r="DY203" s="637"/>
      <c r="DZ203" s="607"/>
      <c r="EA203" s="608"/>
      <c r="EB203" s="608"/>
      <c r="EC203" s="608"/>
      <c r="ED203" s="608"/>
      <c r="EE203" s="608"/>
      <c r="EF203" s="608"/>
      <c r="EG203" s="608"/>
      <c r="EH203" s="608"/>
      <c r="EI203" s="608"/>
      <c r="EJ203" s="608"/>
      <c r="EK203" s="608"/>
      <c r="EL203" s="636"/>
      <c r="EM203" s="637"/>
      <c r="EN203" s="607"/>
      <c r="EO203" s="608"/>
      <c r="EP203" s="608"/>
      <c r="EQ203" s="608"/>
      <c r="ER203" s="608"/>
      <c r="ES203" s="608"/>
      <c r="ET203" s="608"/>
      <c r="EU203" s="608"/>
      <c r="EV203" s="608"/>
      <c r="EW203" s="608"/>
      <c r="EX203" s="608"/>
      <c r="EY203" s="608"/>
      <c r="EZ203" s="636"/>
      <c r="FA203" s="637"/>
      <c r="FB203" s="607"/>
      <c r="FC203" s="608"/>
      <c r="FD203" s="608"/>
      <c r="FE203" s="608"/>
      <c r="FF203" s="608"/>
      <c r="FG203" s="608"/>
      <c r="FH203" s="608"/>
      <c r="FI203" s="608"/>
      <c r="FJ203" s="608"/>
      <c r="FK203" s="608"/>
      <c r="FL203" s="608"/>
      <c r="FM203" s="608"/>
      <c r="FN203" s="636"/>
      <c r="FO203" s="637"/>
      <c r="FP203" s="607"/>
      <c r="FQ203" s="608"/>
      <c r="FR203" s="608"/>
      <c r="FS203" s="608"/>
      <c r="FT203" s="608"/>
      <c r="FU203" s="608"/>
      <c r="FV203" s="608"/>
      <c r="FW203" s="608"/>
      <c r="FX203" s="608"/>
      <c r="FY203" s="608"/>
      <c r="FZ203" s="608"/>
      <c r="GA203" s="608"/>
      <c r="GB203" s="636"/>
      <c r="GC203" s="637"/>
      <c r="GD203" s="607"/>
      <c r="GE203" s="608"/>
      <c r="GF203" s="608"/>
      <c r="GG203" s="608"/>
      <c r="GH203" s="608"/>
      <c r="GI203" s="608"/>
      <c r="GJ203" s="608"/>
      <c r="GK203" s="608"/>
      <c r="GL203" s="608"/>
      <c r="GM203" s="608"/>
      <c r="GN203" s="608"/>
      <c r="GO203" s="608"/>
      <c r="GP203" s="636"/>
      <c r="GQ203" s="637"/>
      <c r="GR203" s="607"/>
      <c r="GS203" s="608"/>
      <c r="GT203" s="608"/>
      <c r="GU203" s="608"/>
      <c r="GV203" s="608"/>
      <c r="GW203" s="608"/>
      <c r="GX203" s="608"/>
      <c r="GY203" s="608"/>
      <c r="GZ203" s="608"/>
      <c r="HA203" s="608"/>
      <c r="HB203" s="608"/>
      <c r="HC203" s="608"/>
      <c r="HD203" s="636"/>
      <c r="HE203" s="637"/>
      <c r="HF203" s="607"/>
      <c r="HG203" s="608"/>
      <c r="HH203" s="608"/>
      <c r="HI203" s="608"/>
      <c r="HJ203" s="608"/>
      <c r="HK203" s="608"/>
      <c r="HL203" s="608"/>
      <c r="HM203" s="608"/>
      <c r="HN203" s="608"/>
      <c r="HO203" s="608"/>
      <c r="HP203" s="608"/>
      <c r="HQ203" s="608"/>
      <c r="HR203" s="636"/>
      <c r="HS203" s="637"/>
      <c r="HT203" s="607"/>
      <c r="HU203" s="608"/>
      <c r="HV203" s="608"/>
      <c r="HW203" s="608"/>
      <c r="HX203" s="608"/>
      <c r="HY203" s="608"/>
      <c r="HZ203" s="608"/>
      <c r="IA203" s="608"/>
      <c r="IB203" s="608"/>
      <c r="IC203" s="608"/>
      <c r="ID203" s="608"/>
      <c r="IE203" s="608"/>
      <c r="IF203" s="636"/>
      <c r="IG203" s="637"/>
      <c r="IH203" s="607"/>
      <c r="II203" s="608"/>
      <c r="IJ203" s="608"/>
      <c r="IK203" s="608"/>
      <c r="IL203" s="608"/>
      <c r="IM203" s="608"/>
      <c r="IN203" s="608"/>
      <c r="IO203" s="608"/>
      <c r="IP203" s="608"/>
      <c r="IQ203" s="608"/>
      <c r="IR203" s="608"/>
      <c r="IS203" s="608"/>
      <c r="IT203" s="636"/>
      <c r="IU203" s="637"/>
      <c r="IV203" s="607"/>
      <c r="IW203" s="608"/>
      <c r="IX203" s="608"/>
      <c r="IY203" s="608"/>
      <c r="IZ203" s="608"/>
      <c r="JA203" s="608"/>
      <c r="JB203" s="608"/>
      <c r="JC203" s="608"/>
      <c r="JD203" s="608"/>
      <c r="JE203" s="608"/>
      <c r="JF203" s="608"/>
      <c r="JG203" s="608"/>
      <c r="JH203" s="636"/>
      <c r="JI203" s="637"/>
      <c r="JJ203" s="607"/>
      <c r="JK203" s="608"/>
      <c r="JL203" s="608"/>
      <c r="JM203" s="608"/>
      <c r="JN203" s="608"/>
      <c r="JO203" s="608"/>
      <c r="JP203" s="608"/>
      <c r="JQ203" s="608"/>
      <c r="JR203" s="608"/>
      <c r="JS203" s="608"/>
      <c r="JT203" s="608"/>
      <c r="JU203" s="608"/>
      <c r="JV203" s="636"/>
      <c r="JW203" s="637"/>
      <c r="JX203" s="607"/>
      <c r="JY203" s="608"/>
      <c r="JZ203" s="608"/>
      <c r="KA203" s="608"/>
      <c r="KB203" s="608"/>
      <c r="KC203" s="608"/>
      <c r="KD203" s="608"/>
      <c r="KE203" s="608"/>
      <c r="KF203" s="608"/>
      <c r="KG203" s="608"/>
      <c r="KH203" s="608"/>
      <c r="KI203" s="608"/>
      <c r="KJ203" s="636"/>
      <c r="KK203" s="637"/>
      <c r="KL203" s="607"/>
      <c r="KM203" s="608"/>
      <c r="KN203" s="608"/>
      <c r="KO203" s="608"/>
      <c r="KP203" s="608"/>
      <c r="KQ203" s="608"/>
      <c r="KR203" s="608"/>
      <c r="KS203" s="608"/>
      <c r="KT203" s="608"/>
      <c r="KU203" s="608"/>
      <c r="KV203" s="608"/>
      <c r="KW203" s="608"/>
      <c r="KX203" s="636"/>
      <c r="KY203" s="637"/>
      <c r="KZ203" s="607"/>
      <c r="LA203" s="608"/>
      <c r="LB203" s="608"/>
      <c r="LC203" s="608"/>
      <c r="LD203" s="608"/>
      <c r="LE203" s="608"/>
      <c r="LF203" s="608"/>
      <c r="LG203" s="608"/>
      <c r="LH203" s="608"/>
      <c r="LI203" s="608"/>
      <c r="LJ203" s="608"/>
      <c r="LK203" s="608"/>
      <c r="LL203" s="636"/>
      <c r="LM203" s="637"/>
      <c r="LN203" s="607"/>
      <c r="LO203" s="608"/>
      <c r="LP203" s="608"/>
      <c r="LQ203" s="608"/>
      <c r="LR203" s="608"/>
      <c r="LS203" s="608"/>
      <c r="LT203" s="608"/>
      <c r="LU203" s="608"/>
      <c r="LV203" s="608"/>
      <c r="LW203" s="608"/>
      <c r="LX203" s="608"/>
      <c r="LY203" s="608"/>
      <c r="LZ203" s="636"/>
      <c r="MA203" s="637"/>
      <c r="MB203" s="607"/>
      <c r="MC203" s="608"/>
      <c r="MD203" s="608"/>
      <c r="ME203" s="608"/>
      <c r="MF203" s="608"/>
      <c r="MG203" s="608"/>
      <c r="MH203" s="608"/>
      <c r="MI203" s="608"/>
      <c r="MJ203" s="608"/>
      <c r="MK203" s="608"/>
      <c r="ML203" s="608"/>
      <c r="MM203" s="608"/>
      <c r="MN203" s="636"/>
      <c r="MO203" s="637"/>
      <c r="MP203" s="607"/>
      <c r="MQ203" s="608"/>
      <c r="MR203" s="608"/>
      <c r="MS203" s="608"/>
      <c r="MT203" s="608"/>
      <c r="MU203" s="608"/>
      <c r="MV203" s="608"/>
      <c r="MW203" s="608"/>
      <c r="MX203" s="608"/>
      <c r="MY203" s="608"/>
      <c r="MZ203" s="608"/>
      <c r="NA203" s="608"/>
      <c r="NB203" s="636"/>
      <c r="NC203" s="637"/>
      <c r="ND203" s="607"/>
      <c r="NE203" s="608"/>
      <c r="NF203" s="608"/>
      <c r="NG203" s="608"/>
      <c r="NH203" s="608"/>
      <c r="NI203" s="608"/>
      <c r="NJ203" s="608"/>
      <c r="NK203" s="608"/>
      <c r="NL203" s="608"/>
      <c r="NM203" s="608"/>
      <c r="NN203" s="608"/>
      <c r="NO203" s="608"/>
      <c r="NP203" s="636"/>
      <c r="NQ203" s="637"/>
      <c r="NR203" s="607"/>
      <c r="NS203" s="608"/>
      <c r="NT203" s="608"/>
      <c r="NU203" s="608"/>
      <c r="NV203" s="608"/>
      <c r="NW203" s="608"/>
      <c r="NX203" s="608"/>
      <c r="NY203" s="608"/>
      <c r="NZ203" s="608"/>
      <c r="OA203" s="608"/>
      <c r="OB203" s="608"/>
      <c r="OC203" s="608"/>
      <c r="OD203" s="636"/>
      <c r="OE203" s="637"/>
      <c r="OF203" s="607"/>
      <c r="OG203" s="608"/>
      <c r="OH203" s="608"/>
      <c r="OI203" s="608"/>
      <c r="OJ203" s="608"/>
      <c r="OK203" s="608"/>
      <c r="OL203" s="608"/>
      <c r="OM203" s="608"/>
      <c r="ON203" s="608"/>
      <c r="OO203" s="608"/>
      <c r="OP203" s="608"/>
      <c r="OQ203" s="608"/>
      <c r="OR203" s="636"/>
      <c r="OS203" s="637"/>
      <c r="OT203" s="607"/>
      <c r="OU203" s="608"/>
      <c r="OV203" s="608"/>
      <c r="OW203" s="608"/>
      <c r="OX203" s="608"/>
      <c r="OY203" s="608"/>
      <c r="OZ203" s="608"/>
      <c r="PA203" s="608"/>
      <c r="PB203" s="608"/>
      <c r="PC203" s="608"/>
      <c r="PD203" s="608"/>
      <c r="PE203" s="608"/>
      <c r="PF203" s="636"/>
      <c r="PG203" s="637"/>
      <c r="PH203" s="607"/>
      <c r="PI203" s="608"/>
      <c r="PJ203" s="608"/>
      <c r="PK203" s="608"/>
      <c r="PL203" s="608"/>
      <c r="PM203" s="608"/>
      <c r="PN203" s="608"/>
      <c r="PO203" s="608"/>
      <c r="PP203" s="608"/>
      <c r="PQ203" s="608"/>
      <c r="PR203" s="608"/>
      <c r="PS203" s="608"/>
      <c r="PT203" s="636"/>
      <c r="PU203" s="637"/>
      <c r="PV203" s="636"/>
      <c r="PW203" s="636"/>
      <c r="PX203" s="636"/>
      <c r="PY203" s="636"/>
      <c r="PZ203" s="636"/>
      <c r="QA203" s="636"/>
      <c r="QB203" s="636"/>
      <c r="QC203" s="636"/>
      <c r="QD203" s="636"/>
      <c r="QE203" s="636"/>
      <c r="QF203" s="636"/>
      <c r="QG203" s="636"/>
      <c r="QH203" s="636"/>
    </row>
    <row r="204" spans="1:450" s="392" customFormat="1" x14ac:dyDescent="0.25">
      <c r="A204" s="589" t="s">
        <v>938</v>
      </c>
      <c r="B204" s="255" t="s">
        <v>111</v>
      </c>
      <c r="C204" s="313"/>
      <c r="D204" s="607">
        <f t="shared" ref="D204:O219" si="1173">ROUND(D68/D$146,2)</f>
        <v>472.52</v>
      </c>
      <c r="E204" s="608">
        <f t="shared" si="1173"/>
        <v>0</v>
      </c>
      <c r="F204" s="608">
        <f t="shared" si="1173"/>
        <v>0</v>
      </c>
      <c r="G204" s="608">
        <f t="shared" si="1173"/>
        <v>0</v>
      </c>
      <c r="H204" s="608">
        <f t="shared" si="1173"/>
        <v>0</v>
      </c>
      <c r="I204" s="608">
        <f t="shared" si="1173"/>
        <v>0</v>
      </c>
      <c r="J204" s="608">
        <f t="shared" si="1173"/>
        <v>0</v>
      </c>
      <c r="K204" s="608">
        <f t="shared" si="1173"/>
        <v>0</v>
      </c>
      <c r="L204" s="608">
        <f t="shared" si="1173"/>
        <v>0</v>
      </c>
      <c r="M204" s="608">
        <f t="shared" si="1173"/>
        <v>0</v>
      </c>
      <c r="N204" s="608">
        <f t="shared" si="1173"/>
        <v>0</v>
      </c>
      <c r="O204" s="608">
        <f t="shared" si="1173"/>
        <v>0</v>
      </c>
      <c r="P204" s="610">
        <f t="shared" ref="P204:P224" si="1174">+SUBTOTAL(9,D204:O204)</f>
        <v>472.52</v>
      </c>
      <c r="Q204" s="611"/>
      <c r="R204" s="607">
        <f t="shared" ref="R204:AC219" si="1175">ROUND(R68/R$146,2)</f>
        <v>214.78</v>
      </c>
      <c r="S204" s="608">
        <f t="shared" si="1175"/>
        <v>0</v>
      </c>
      <c r="T204" s="608">
        <f t="shared" si="1175"/>
        <v>0</v>
      </c>
      <c r="U204" s="608">
        <f t="shared" si="1175"/>
        <v>0</v>
      </c>
      <c r="V204" s="608">
        <f t="shared" si="1175"/>
        <v>0</v>
      </c>
      <c r="W204" s="608">
        <f t="shared" si="1175"/>
        <v>0</v>
      </c>
      <c r="X204" s="608">
        <f t="shared" si="1175"/>
        <v>0</v>
      </c>
      <c r="Y204" s="608">
        <f t="shared" si="1175"/>
        <v>0</v>
      </c>
      <c r="Z204" s="608">
        <f t="shared" si="1175"/>
        <v>0</v>
      </c>
      <c r="AA204" s="608">
        <f t="shared" si="1175"/>
        <v>0</v>
      </c>
      <c r="AB204" s="608">
        <f t="shared" si="1175"/>
        <v>0</v>
      </c>
      <c r="AC204" s="608">
        <f t="shared" si="1175"/>
        <v>0</v>
      </c>
      <c r="AD204" s="610">
        <f t="shared" ref="AD204:AD224" si="1176">+SUBTOTAL(9,R204:AC204)</f>
        <v>214.78</v>
      </c>
      <c r="AE204" s="611"/>
      <c r="AF204" s="607">
        <f t="shared" ref="AF204:AQ219" si="1177">ROUND(AF68/AF$146,2)</f>
        <v>42.96</v>
      </c>
      <c r="AG204" s="608">
        <f t="shared" si="1177"/>
        <v>0</v>
      </c>
      <c r="AH204" s="608">
        <f t="shared" si="1177"/>
        <v>0</v>
      </c>
      <c r="AI204" s="608">
        <f t="shared" si="1177"/>
        <v>0</v>
      </c>
      <c r="AJ204" s="608">
        <f t="shared" si="1177"/>
        <v>0</v>
      </c>
      <c r="AK204" s="608">
        <f t="shared" si="1177"/>
        <v>0</v>
      </c>
      <c r="AL204" s="608">
        <f t="shared" si="1177"/>
        <v>0</v>
      </c>
      <c r="AM204" s="608">
        <f t="shared" si="1177"/>
        <v>0</v>
      </c>
      <c r="AN204" s="608">
        <f t="shared" si="1177"/>
        <v>0</v>
      </c>
      <c r="AO204" s="608">
        <f t="shared" si="1177"/>
        <v>0</v>
      </c>
      <c r="AP204" s="608">
        <f t="shared" si="1177"/>
        <v>0</v>
      </c>
      <c r="AQ204" s="608">
        <f t="shared" si="1177"/>
        <v>0</v>
      </c>
      <c r="AR204" s="610">
        <f t="shared" ref="AR204:AR224" si="1178">+SUBTOTAL(9,AF204:AQ204)</f>
        <v>42.96</v>
      </c>
      <c r="AS204" s="611"/>
      <c r="AT204" s="607">
        <f t="shared" ref="AT204:BE219" si="1179">ROUND(AT68/AT$146,2)</f>
        <v>472.54</v>
      </c>
      <c r="AU204" s="608">
        <f t="shared" si="1179"/>
        <v>0</v>
      </c>
      <c r="AV204" s="608">
        <f t="shared" si="1179"/>
        <v>0</v>
      </c>
      <c r="AW204" s="608">
        <f t="shared" si="1179"/>
        <v>0</v>
      </c>
      <c r="AX204" s="608">
        <f t="shared" si="1179"/>
        <v>0</v>
      </c>
      <c r="AY204" s="608">
        <f t="shared" si="1179"/>
        <v>0</v>
      </c>
      <c r="AZ204" s="608">
        <f t="shared" si="1179"/>
        <v>0</v>
      </c>
      <c r="BA204" s="608">
        <f t="shared" si="1179"/>
        <v>0</v>
      </c>
      <c r="BB204" s="608">
        <f t="shared" si="1179"/>
        <v>0</v>
      </c>
      <c r="BC204" s="608">
        <f t="shared" si="1179"/>
        <v>0</v>
      </c>
      <c r="BD204" s="608">
        <f t="shared" si="1179"/>
        <v>0</v>
      </c>
      <c r="BE204" s="608">
        <f t="shared" si="1179"/>
        <v>0</v>
      </c>
      <c r="BF204" s="610">
        <f t="shared" ref="BF204:BF224" si="1180">+SUBTOTAL(9,AT204:BE204)</f>
        <v>472.54</v>
      </c>
      <c r="BG204" s="611"/>
      <c r="BH204" s="607">
        <f t="shared" ref="BH204:BS219" si="1181">ROUND(BH68/BH$146,2)</f>
        <v>42.95</v>
      </c>
      <c r="BI204" s="608">
        <f t="shared" si="1181"/>
        <v>0</v>
      </c>
      <c r="BJ204" s="608">
        <f t="shared" si="1181"/>
        <v>0</v>
      </c>
      <c r="BK204" s="608">
        <f t="shared" si="1181"/>
        <v>0</v>
      </c>
      <c r="BL204" s="608">
        <f t="shared" si="1181"/>
        <v>0</v>
      </c>
      <c r="BM204" s="608">
        <f t="shared" si="1181"/>
        <v>0</v>
      </c>
      <c r="BN204" s="608">
        <f t="shared" si="1181"/>
        <v>0</v>
      </c>
      <c r="BO204" s="608">
        <f t="shared" si="1181"/>
        <v>0</v>
      </c>
      <c r="BP204" s="608">
        <f t="shared" si="1181"/>
        <v>0</v>
      </c>
      <c r="BQ204" s="608">
        <f t="shared" si="1181"/>
        <v>0</v>
      </c>
      <c r="BR204" s="608">
        <f t="shared" si="1181"/>
        <v>0</v>
      </c>
      <c r="BS204" s="608">
        <f t="shared" si="1181"/>
        <v>0</v>
      </c>
      <c r="BT204" s="610">
        <f t="shared" ref="BT204:BT224" si="1182">+SUBTOTAL(9,BH204:BS204)</f>
        <v>42.95</v>
      </c>
      <c r="BU204" s="621"/>
      <c r="BV204" s="607">
        <f t="shared" ref="BV204:CG219" si="1183">ROUND(BV68/BV$146,2)</f>
        <v>1288.5899999999999</v>
      </c>
      <c r="BW204" s="608">
        <f t="shared" si="1183"/>
        <v>0</v>
      </c>
      <c r="BX204" s="608">
        <f t="shared" si="1183"/>
        <v>0</v>
      </c>
      <c r="BY204" s="608">
        <f t="shared" si="1183"/>
        <v>0</v>
      </c>
      <c r="BZ204" s="608">
        <f t="shared" si="1183"/>
        <v>0</v>
      </c>
      <c r="CA204" s="608">
        <f t="shared" si="1183"/>
        <v>0</v>
      </c>
      <c r="CB204" s="608">
        <f t="shared" si="1183"/>
        <v>0</v>
      </c>
      <c r="CC204" s="608">
        <f t="shared" si="1183"/>
        <v>0</v>
      </c>
      <c r="CD204" s="608">
        <f t="shared" si="1183"/>
        <v>0</v>
      </c>
      <c r="CE204" s="608">
        <f t="shared" si="1183"/>
        <v>0</v>
      </c>
      <c r="CF204" s="608">
        <f t="shared" si="1183"/>
        <v>0</v>
      </c>
      <c r="CG204" s="608">
        <f t="shared" si="1183"/>
        <v>0</v>
      </c>
      <c r="CH204" s="610">
        <f t="shared" ref="CH204:CH224" si="1184">+SUBTOTAL(9,BV204:CG204)</f>
        <v>1288.5899999999999</v>
      </c>
      <c r="CI204" s="611"/>
      <c r="CJ204" s="607">
        <f t="shared" ref="CJ204:CU219" si="1185">ROUND(CJ68/CJ$146,2)</f>
        <v>128.87</v>
      </c>
      <c r="CK204" s="608">
        <f t="shared" si="1185"/>
        <v>0</v>
      </c>
      <c r="CL204" s="608">
        <f t="shared" si="1185"/>
        <v>0</v>
      </c>
      <c r="CM204" s="608">
        <f t="shared" si="1185"/>
        <v>0</v>
      </c>
      <c r="CN204" s="608">
        <f t="shared" si="1185"/>
        <v>0</v>
      </c>
      <c r="CO204" s="608">
        <f t="shared" si="1185"/>
        <v>0</v>
      </c>
      <c r="CP204" s="608">
        <f t="shared" si="1185"/>
        <v>0</v>
      </c>
      <c r="CQ204" s="608">
        <f t="shared" si="1185"/>
        <v>0</v>
      </c>
      <c r="CR204" s="608">
        <f t="shared" si="1185"/>
        <v>0</v>
      </c>
      <c r="CS204" s="608">
        <f t="shared" si="1185"/>
        <v>0</v>
      </c>
      <c r="CT204" s="608">
        <f t="shared" si="1185"/>
        <v>0</v>
      </c>
      <c r="CU204" s="608">
        <f t="shared" si="1185"/>
        <v>0</v>
      </c>
      <c r="CV204" s="610">
        <f t="shared" ref="CV204:CV224" si="1186">+SUBTOTAL(9,CJ204:CU204)</f>
        <v>128.87</v>
      </c>
      <c r="CW204" s="611"/>
      <c r="CX204" s="607">
        <f t="shared" ref="CX204:DI219" si="1187">ROUND(CX68/CX$146,2)</f>
        <v>128.87</v>
      </c>
      <c r="CY204" s="608">
        <f t="shared" si="1187"/>
        <v>0</v>
      </c>
      <c r="CZ204" s="608">
        <f t="shared" si="1187"/>
        <v>0</v>
      </c>
      <c r="DA204" s="608">
        <f t="shared" si="1187"/>
        <v>0</v>
      </c>
      <c r="DB204" s="608">
        <f t="shared" si="1187"/>
        <v>0</v>
      </c>
      <c r="DC204" s="608">
        <f t="shared" si="1187"/>
        <v>0</v>
      </c>
      <c r="DD204" s="608">
        <f t="shared" si="1187"/>
        <v>0</v>
      </c>
      <c r="DE204" s="608">
        <f t="shared" si="1187"/>
        <v>0</v>
      </c>
      <c r="DF204" s="608">
        <f t="shared" si="1187"/>
        <v>0</v>
      </c>
      <c r="DG204" s="608">
        <f t="shared" si="1187"/>
        <v>0</v>
      </c>
      <c r="DH204" s="608">
        <f t="shared" si="1187"/>
        <v>0</v>
      </c>
      <c r="DI204" s="608">
        <f t="shared" si="1187"/>
        <v>0</v>
      </c>
      <c r="DJ204" s="610">
        <f t="shared" ref="DJ204:DJ224" si="1188">+SUBTOTAL(9,CX204:DI204)</f>
        <v>128.87</v>
      </c>
      <c r="DK204" s="611"/>
      <c r="DL204" s="607">
        <f t="shared" ref="DL204:DW219" si="1189">ROUND(DL68/DL$146,2)</f>
        <v>85.93</v>
      </c>
      <c r="DM204" s="608">
        <f t="shared" si="1189"/>
        <v>0</v>
      </c>
      <c r="DN204" s="608">
        <f t="shared" si="1189"/>
        <v>0</v>
      </c>
      <c r="DO204" s="608">
        <f t="shared" si="1189"/>
        <v>0</v>
      </c>
      <c r="DP204" s="608">
        <f t="shared" si="1189"/>
        <v>0</v>
      </c>
      <c r="DQ204" s="608">
        <f t="shared" si="1189"/>
        <v>0</v>
      </c>
      <c r="DR204" s="608">
        <f t="shared" si="1189"/>
        <v>0</v>
      </c>
      <c r="DS204" s="608">
        <f t="shared" si="1189"/>
        <v>0</v>
      </c>
      <c r="DT204" s="608">
        <f t="shared" si="1189"/>
        <v>0</v>
      </c>
      <c r="DU204" s="608">
        <f t="shared" si="1189"/>
        <v>0</v>
      </c>
      <c r="DV204" s="608">
        <f t="shared" si="1189"/>
        <v>0</v>
      </c>
      <c r="DW204" s="608">
        <f t="shared" si="1189"/>
        <v>0</v>
      </c>
      <c r="DX204" s="610">
        <f t="shared" ref="DX204:DX224" si="1190">+SUBTOTAL(9,DL204:DW204)</f>
        <v>85.93</v>
      </c>
      <c r="DY204" s="611"/>
      <c r="DZ204" s="607">
        <f t="shared" ref="DZ204:EK219" si="1191">ROUND(DZ68/DZ$146,2)</f>
        <v>644.36</v>
      </c>
      <c r="EA204" s="608">
        <f t="shared" si="1191"/>
        <v>0</v>
      </c>
      <c r="EB204" s="608">
        <f t="shared" si="1191"/>
        <v>0</v>
      </c>
      <c r="EC204" s="608">
        <f t="shared" si="1191"/>
        <v>0</v>
      </c>
      <c r="ED204" s="608">
        <f t="shared" si="1191"/>
        <v>0</v>
      </c>
      <c r="EE204" s="608">
        <f t="shared" si="1191"/>
        <v>0</v>
      </c>
      <c r="EF204" s="608">
        <f t="shared" si="1191"/>
        <v>0</v>
      </c>
      <c r="EG204" s="608">
        <f t="shared" si="1191"/>
        <v>0</v>
      </c>
      <c r="EH204" s="608">
        <f t="shared" si="1191"/>
        <v>0</v>
      </c>
      <c r="EI204" s="608">
        <f t="shared" si="1191"/>
        <v>0</v>
      </c>
      <c r="EJ204" s="608">
        <f t="shared" si="1191"/>
        <v>0</v>
      </c>
      <c r="EK204" s="608">
        <f t="shared" si="1191"/>
        <v>0</v>
      </c>
      <c r="EL204" s="610">
        <f t="shared" ref="EL204:EL224" si="1192">+SUBTOTAL(9,DZ204:EK204)</f>
        <v>644.36</v>
      </c>
      <c r="EM204" s="611"/>
      <c r="EN204" s="607">
        <f t="shared" ref="EN204:EY219" si="1193">ROUND(EN68/EN$146,2)</f>
        <v>644.36</v>
      </c>
      <c r="EO204" s="608">
        <f t="shared" si="1193"/>
        <v>0</v>
      </c>
      <c r="EP204" s="608">
        <f t="shared" si="1193"/>
        <v>0</v>
      </c>
      <c r="EQ204" s="608">
        <f t="shared" si="1193"/>
        <v>0</v>
      </c>
      <c r="ER204" s="608">
        <f t="shared" si="1193"/>
        <v>0</v>
      </c>
      <c r="ES204" s="608">
        <f t="shared" si="1193"/>
        <v>0</v>
      </c>
      <c r="ET204" s="608">
        <f t="shared" si="1193"/>
        <v>0</v>
      </c>
      <c r="EU204" s="608">
        <f t="shared" si="1193"/>
        <v>0</v>
      </c>
      <c r="EV204" s="608">
        <f t="shared" si="1193"/>
        <v>0</v>
      </c>
      <c r="EW204" s="608">
        <f t="shared" si="1193"/>
        <v>0</v>
      </c>
      <c r="EX204" s="608">
        <f t="shared" si="1193"/>
        <v>0</v>
      </c>
      <c r="EY204" s="608">
        <f t="shared" si="1193"/>
        <v>0</v>
      </c>
      <c r="EZ204" s="610">
        <f t="shared" ref="EZ204:EZ224" si="1194">+SUBTOTAL(9,EN204:EY204)</f>
        <v>644.36</v>
      </c>
      <c r="FA204" s="611"/>
      <c r="FB204" s="607">
        <f t="shared" ref="FB204:FM219" si="1195">ROUND(FB68/FB$146,2)</f>
        <v>773.23</v>
      </c>
      <c r="FC204" s="608">
        <f t="shared" si="1195"/>
        <v>0</v>
      </c>
      <c r="FD204" s="608">
        <f t="shared" si="1195"/>
        <v>0</v>
      </c>
      <c r="FE204" s="608">
        <f t="shared" si="1195"/>
        <v>0</v>
      </c>
      <c r="FF204" s="608">
        <f t="shared" si="1195"/>
        <v>0</v>
      </c>
      <c r="FG204" s="608">
        <f t="shared" si="1195"/>
        <v>0</v>
      </c>
      <c r="FH204" s="608">
        <f t="shared" si="1195"/>
        <v>0</v>
      </c>
      <c r="FI204" s="608">
        <f t="shared" si="1195"/>
        <v>0</v>
      </c>
      <c r="FJ204" s="608">
        <f t="shared" si="1195"/>
        <v>0</v>
      </c>
      <c r="FK204" s="608">
        <f t="shared" si="1195"/>
        <v>0</v>
      </c>
      <c r="FL204" s="608">
        <f t="shared" si="1195"/>
        <v>0</v>
      </c>
      <c r="FM204" s="608">
        <f t="shared" si="1195"/>
        <v>0</v>
      </c>
      <c r="FN204" s="610">
        <f t="shared" ref="FN204:FN224" si="1196">+SUBTOTAL(9,FB204:FM204)</f>
        <v>773.23</v>
      </c>
      <c r="FO204" s="611"/>
      <c r="FP204" s="607">
        <f t="shared" ref="FP204:GA219" si="1197">ROUND(FP68/FP$146,2)</f>
        <v>730.26</v>
      </c>
      <c r="FQ204" s="608">
        <f t="shared" si="1197"/>
        <v>0</v>
      </c>
      <c r="FR204" s="608">
        <f t="shared" si="1197"/>
        <v>0</v>
      </c>
      <c r="FS204" s="608">
        <f t="shared" si="1197"/>
        <v>0</v>
      </c>
      <c r="FT204" s="608">
        <f t="shared" si="1197"/>
        <v>0</v>
      </c>
      <c r="FU204" s="608">
        <f t="shared" si="1197"/>
        <v>0</v>
      </c>
      <c r="FV204" s="608">
        <f t="shared" si="1197"/>
        <v>0</v>
      </c>
      <c r="FW204" s="608">
        <f t="shared" si="1197"/>
        <v>0</v>
      </c>
      <c r="FX204" s="608">
        <f t="shared" si="1197"/>
        <v>0</v>
      </c>
      <c r="FY204" s="608">
        <f t="shared" si="1197"/>
        <v>0</v>
      </c>
      <c r="FZ204" s="608">
        <f t="shared" si="1197"/>
        <v>0</v>
      </c>
      <c r="GA204" s="608">
        <f t="shared" si="1197"/>
        <v>0</v>
      </c>
      <c r="GB204" s="610">
        <f t="shared" ref="GB204:GB224" si="1198">+SUBTOTAL(9,FP204:GA204)</f>
        <v>730.26</v>
      </c>
      <c r="GC204" s="611"/>
      <c r="GD204" s="607">
        <f t="shared" ref="GD204:GO219" si="1199">ROUND(GD68/GD$146,2)</f>
        <v>42.96</v>
      </c>
      <c r="GE204" s="608">
        <f t="shared" si="1199"/>
        <v>0</v>
      </c>
      <c r="GF204" s="608">
        <f t="shared" si="1199"/>
        <v>0</v>
      </c>
      <c r="GG204" s="608">
        <f t="shared" si="1199"/>
        <v>0</v>
      </c>
      <c r="GH204" s="608">
        <f t="shared" si="1199"/>
        <v>0</v>
      </c>
      <c r="GI204" s="608">
        <f t="shared" si="1199"/>
        <v>0</v>
      </c>
      <c r="GJ204" s="608">
        <f t="shared" si="1199"/>
        <v>0</v>
      </c>
      <c r="GK204" s="608">
        <f t="shared" si="1199"/>
        <v>0</v>
      </c>
      <c r="GL204" s="608">
        <f t="shared" si="1199"/>
        <v>0</v>
      </c>
      <c r="GM204" s="608">
        <f t="shared" si="1199"/>
        <v>0</v>
      </c>
      <c r="GN204" s="608">
        <f t="shared" si="1199"/>
        <v>0</v>
      </c>
      <c r="GO204" s="608">
        <f t="shared" si="1199"/>
        <v>0</v>
      </c>
      <c r="GP204" s="610">
        <f t="shared" ref="GP204:GP224" si="1200">+SUBTOTAL(9,GD204:GO204)</f>
        <v>42.96</v>
      </c>
      <c r="GQ204" s="611"/>
      <c r="GR204" s="607">
        <f t="shared" ref="GR204:HC219" si="1201">ROUND(GR68/GR$146,2)</f>
        <v>1159.8399999999999</v>
      </c>
      <c r="GS204" s="608">
        <f t="shared" si="1201"/>
        <v>0</v>
      </c>
      <c r="GT204" s="608">
        <f t="shared" si="1201"/>
        <v>0</v>
      </c>
      <c r="GU204" s="608">
        <f t="shared" si="1201"/>
        <v>0</v>
      </c>
      <c r="GV204" s="608">
        <f t="shared" si="1201"/>
        <v>0</v>
      </c>
      <c r="GW204" s="608">
        <f t="shared" si="1201"/>
        <v>0</v>
      </c>
      <c r="GX204" s="608">
        <f t="shared" si="1201"/>
        <v>0</v>
      </c>
      <c r="GY204" s="608">
        <f t="shared" si="1201"/>
        <v>0</v>
      </c>
      <c r="GZ204" s="608">
        <f t="shared" si="1201"/>
        <v>0</v>
      </c>
      <c r="HA204" s="608">
        <f t="shared" si="1201"/>
        <v>0</v>
      </c>
      <c r="HB204" s="608">
        <f t="shared" si="1201"/>
        <v>0</v>
      </c>
      <c r="HC204" s="608">
        <f t="shared" si="1201"/>
        <v>0</v>
      </c>
      <c r="HD204" s="610">
        <f t="shared" ref="HD204:HD224" si="1202">+SUBTOTAL(9,GR204:HC204)</f>
        <v>1159.8399999999999</v>
      </c>
      <c r="HE204" s="611"/>
      <c r="HF204" s="607">
        <f t="shared" ref="HF204:HQ219" si="1203">ROUND(HF68/HF$146,2)</f>
        <v>1159.8699999999999</v>
      </c>
      <c r="HG204" s="608">
        <f t="shared" si="1203"/>
        <v>0</v>
      </c>
      <c r="HH204" s="608">
        <f t="shared" si="1203"/>
        <v>0</v>
      </c>
      <c r="HI204" s="608">
        <f t="shared" si="1203"/>
        <v>0</v>
      </c>
      <c r="HJ204" s="608">
        <f t="shared" si="1203"/>
        <v>0</v>
      </c>
      <c r="HK204" s="608">
        <f t="shared" si="1203"/>
        <v>0</v>
      </c>
      <c r="HL204" s="608">
        <f t="shared" si="1203"/>
        <v>0</v>
      </c>
      <c r="HM204" s="608">
        <f t="shared" si="1203"/>
        <v>0</v>
      </c>
      <c r="HN204" s="608">
        <f t="shared" si="1203"/>
        <v>0</v>
      </c>
      <c r="HO204" s="608">
        <f t="shared" si="1203"/>
        <v>0</v>
      </c>
      <c r="HP204" s="608">
        <f t="shared" si="1203"/>
        <v>0</v>
      </c>
      <c r="HQ204" s="608">
        <f t="shared" si="1203"/>
        <v>0</v>
      </c>
      <c r="HR204" s="610">
        <f t="shared" ref="HR204:HR224" si="1204">+SUBTOTAL(9,HF204:HQ204)</f>
        <v>1159.8699999999999</v>
      </c>
      <c r="HS204" s="611"/>
      <c r="HT204" s="607">
        <f t="shared" ref="HT204:IE219" si="1205">ROUND(HT68/HT$146,2)</f>
        <v>42.96</v>
      </c>
      <c r="HU204" s="608">
        <f t="shared" si="1205"/>
        <v>0</v>
      </c>
      <c r="HV204" s="608">
        <f t="shared" si="1205"/>
        <v>0</v>
      </c>
      <c r="HW204" s="608">
        <f t="shared" si="1205"/>
        <v>0</v>
      </c>
      <c r="HX204" s="608">
        <f t="shared" si="1205"/>
        <v>0</v>
      </c>
      <c r="HY204" s="608">
        <f t="shared" si="1205"/>
        <v>0</v>
      </c>
      <c r="HZ204" s="608">
        <f t="shared" si="1205"/>
        <v>0</v>
      </c>
      <c r="IA204" s="608">
        <f t="shared" si="1205"/>
        <v>0</v>
      </c>
      <c r="IB204" s="608">
        <f t="shared" si="1205"/>
        <v>0</v>
      </c>
      <c r="IC204" s="608">
        <f t="shared" si="1205"/>
        <v>0</v>
      </c>
      <c r="ID204" s="608">
        <f t="shared" si="1205"/>
        <v>0</v>
      </c>
      <c r="IE204" s="608">
        <f t="shared" si="1205"/>
        <v>0</v>
      </c>
      <c r="IF204" s="610">
        <f t="shared" ref="IF204:IF224" si="1206">+SUBTOTAL(9,HT204:IE204)</f>
        <v>42.96</v>
      </c>
      <c r="IG204" s="611"/>
      <c r="IH204" s="607">
        <f t="shared" ref="IH204:IS219" si="1207">ROUND(IH68/IH$146,2)</f>
        <v>171.84</v>
      </c>
      <c r="II204" s="608">
        <f t="shared" si="1207"/>
        <v>0</v>
      </c>
      <c r="IJ204" s="608">
        <f t="shared" si="1207"/>
        <v>0</v>
      </c>
      <c r="IK204" s="608">
        <f t="shared" si="1207"/>
        <v>0</v>
      </c>
      <c r="IL204" s="608">
        <f t="shared" si="1207"/>
        <v>0</v>
      </c>
      <c r="IM204" s="608">
        <f t="shared" si="1207"/>
        <v>0</v>
      </c>
      <c r="IN204" s="608">
        <f t="shared" si="1207"/>
        <v>0</v>
      </c>
      <c r="IO204" s="608">
        <f t="shared" si="1207"/>
        <v>0</v>
      </c>
      <c r="IP204" s="608">
        <f t="shared" si="1207"/>
        <v>0</v>
      </c>
      <c r="IQ204" s="608">
        <f t="shared" si="1207"/>
        <v>0</v>
      </c>
      <c r="IR204" s="608">
        <f t="shared" si="1207"/>
        <v>0</v>
      </c>
      <c r="IS204" s="608">
        <f t="shared" si="1207"/>
        <v>0</v>
      </c>
      <c r="IT204" s="610">
        <f t="shared" ref="IT204:IT224" si="1208">+SUBTOTAL(9,IH204:IS204)</f>
        <v>171.84</v>
      </c>
      <c r="IU204" s="611"/>
      <c r="IV204" s="607">
        <f t="shared" ref="IV204:JG219" si="1209">ROUND(IV68/IV$146,2)</f>
        <v>85.93</v>
      </c>
      <c r="IW204" s="608">
        <f t="shared" si="1209"/>
        <v>0</v>
      </c>
      <c r="IX204" s="608">
        <f t="shared" si="1209"/>
        <v>0</v>
      </c>
      <c r="IY204" s="608">
        <f t="shared" si="1209"/>
        <v>0</v>
      </c>
      <c r="IZ204" s="608">
        <f t="shared" si="1209"/>
        <v>0</v>
      </c>
      <c r="JA204" s="608">
        <f t="shared" si="1209"/>
        <v>0</v>
      </c>
      <c r="JB204" s="608">
        <f t="shared" si="1209"/>
        <v>0</v>
      </c>
      <c r="JC204" s="608">
        <f t="shared" si="1209"/>
        <v>0</v>
      </c>
      <c r="JD204" s="608">
        <f t="shared" si="1209"/>
        <v>0</v>
      </c>
      <c r="JE204" s="608">
        <f t="shared" si="1209"/>
        <v>0</v>
      </c>
      <c r="JF204" s="608">
        <f t="shared" si="1209"/>
        <v>0</v>
      </c>
      <c r="JG204" s="608">
        <f t="shared" si="1209"/>
        <v>0</v>
      </c>
      <c r="JH204" s="610">
        <f t="shared" ref="JH204:JH224" si="1210">+SUBTOTAL(9,IV204:JG204)</f>
        <v>85.93</v>
      </c>
      <c r="JI204" s="611"/>
      <c r="JJ204" s="607">
        <f t="shared" ref="JJ204:JU219" si="1211">ROUND(JJ68/JJ$146,2)</f>
        <v>300.70999999999998</v>
      </c>
      <c r="JK204" s="608">
        <f t="shared" si="1211"/>
        <v>0</v>
      </c>
      <c r="JL204" s="608">
        <f t="shared" si="1211"/>
        <v>0</v>
      </c>
      <c r="JM204" s="608">
        <f t="shared" si="1211"/>
        <v>0</v>
      </c>
      <c r="JN204" s="608">
        <f t="shared" si="1211"/>
        <v>0</v>
      </c>
      <c r="JO204" s="608">
        <f t="shared" si="1211"/>
        <v>0</v>
      </c>
      <c r="JP204" s="608">
        <f t="shared" si="1211"/>
        <v>0</v>
      </c>
      <c r="JQ204" s="608">
        <f t="shared" si="1211"/>
        <v>0</v>
      </c>
      <c r="JR204" s="608">
        <f t="shared" si="1211"/>
        <v>0</v>
      </c>
      <c r="JS204" s="608">
        <f t="shared" si="1211"/>
        <v>0</v>
      </c>
      <c r="JT204" s="608">
        <f t="shared" si="1211"/>
        <v>0</v>
      </c>
      <c r="JU204" s="608">
        <f t="shared" si="1211"/>
        <v>0</v>
      </c>
      <c r="JV204" s="610">
        <f t="shared" ref="JV204:JV224" si="1212">+SUBTOTAL(9,JJ204:JU204)</f>
        <v>300.70999999999998</v>
      </c>
      <c r="JW204" s="611"/>
      <c r="JX204" s="607">
        <f t="shared" ref="JX204:KI219" si="1213">ROUND(JX68/JX$146,2)</f>
        <v>515.49</v>
      </c>
      <c r="JY204" s="608">
        <f t="shared" si="1213"/>
        <v>0</v>
      </c>
      <c r="JZ204" s="608">
        <f t="shared" si="1213"/>
        <v>0</v>
      </c>
      <c r="KA204" s="608">
        <f t="shared" si="1213"/>
        <v>0</v>
      </c>
      <c r="KB204" s="608">
        <f t="shared" si="1213"/>
        <v>0</v>
      </c>
      <c r="KC204" s="608">
        <f t="shared" si="1213"/>
        <v>0</v>
      </c>
      <c r="KD204" s="608">
        <f t="shared" si="1213"/>
        <v>0</v>
      </c>
      <c r="KE204" s="608">
        <f t="shared" si="1213"/>
        <v>0</v>
      </c>
      <c r="KF204" s="608">
        <f t="shared" si="1213"/>
        <v>0</v>
      </c>
      <c r="KG204" s="608">
        <f t="shared" si="1213"/>
        <v>0</v>
      </c>
      <c r="KH204" s="608">
        <f t="shared" si="1213"/>
        <v>0</v>
      </c>
      <c r="KI204" s="608">
        <f t="shared" si="1213"/>
        <v>0</v>
      </c>
      <c r="KJ204" s="610">
        <f t="shared" ref="KJ204:KJ224" si="1214">+SUBTOTAL(9,JX204:KI204)</f>
        <v>515.49</v>
      </c>
      <c r="KK204" s="611"/>
      <c r="KL204" s="607">
        <f t="shared" ref="KL204:KW219" si="1215">ROUND(KL68/KL$146,2)</f>
        <v>42.96</v>
      </c>
      <c r="KM204" s="608">
        <f t="shared" si="1215"/>
        <v>0</v>
      </c>
      <c r="KN204" s="608">
        <f t="shared" si="1215"/>
        <v>0</v>
      </c>
      <c r="KO204" s="608">
        <f t="shared" si="1215"/>
        <v>0</v>
      </c>
      <c r="KP204" s="608">
        <f t="shared" si="1215"/>
        <v>0</v>
      </c>
      <c r="KQ204" s="608">
        <f t="shared" si="1215"/>
        <v>0</v>
      </c>
      <c r="KR204" s="608">
        <f t="shared" si="1215"/>
        <v>0</v>
      </c>
      <c r="KS204" s="608">
        <f t="shared" si="1215"/>
        <v>0</v>
      </c>
      <c r="KT204" s="608">
        <f t="shared" si="1215"/>
        <v>0</v>
      </c>
      <c r="KU204" s="608">
        <f t="shared" si="1215"/>
        <v>0</v>
      </c>
      <c r="KV204" s="608">
        <f t="shared" si="1215"/>
        <v>0</v>
      </c>
      <c r="KW204" s="608">
        <f t="shared" si="1215"/>
        <v>0</v>
      </c>
      <c r="KX204" s="610">
        <f t="shared" ref="KX204:KX224" si="1216">+SUBTOTAL(9,KL204:KW204)</f>
        <v>42.96</v>
      </c>
      <c r="KY204" s="611"/>
      <c r="KZ204" s="607">
        <f t="shared" ref="KZ204:LK219" si="1217">ROUND(KZ68/KZ$146,2)</f>
        <v>171.84</v>
      </c>
      <c r="LA204" s="608">
        <f t="shared" si="1217"/>
        <v>0</v>
      </c>
      <c r="LB204" s="608">
        <f t="shared" si="1217"/>
        <v>0</v>
      </c>
      <c r="LC204" s="608">
        <f t="shared" si="1217"/>
        <v>0</v>
      </c>
      <c r="LD204" s="608">
        <f t="shared" si="1217"/>
        <v>0</v>
      </c>
      <c r="LE204" s="608">
        <f t="shared" si="1217"/>
        <v>0</v>
      </c>
      <c r="LF204" s="608">
        <f t="shared" si="1217"/>
        <v>0</v>
      </c>
      <c r="LG204" s="608">
        <f t="shared" si="1217"/>
        <v>0</v>
      </c>
      <c r="LH204" s="608">
        <f t="shared" si="1217"/>
        <v>0</v>
      </c>
      <c r="LI204" s="608">
        <f t="shared" si="1217"/>
        <v>0</v>
      </c>
      <c r="LJ204" s="608">
        <f t="shared" si="1217"/>
        <v>0</v>
      </c>
      <c r="LK204" s="608">
        <f t="shared" si="1217"/>
        <v>0</v>
      </c>
      <c r="LL204" s="610">
        <f t="shared" ref="LL204:LL224" si="1218">+SUBTOTAL(9,KZ204:LK204)</f>
        <v>171.84</v>
      </c>
      <c r="LM204" s="611"/>
      <c r="LN204" s="607">
        <f t="shared" ref="LN204:LY219" si="1219">ROUND(LN68/LN$146,2)</f>
        <v>42.96</v>
      </c>
      <c r="LO204" s="608">
        <f t="shared" si="1219"/>
        <v>0</v>
      </c>
      <c r="LP204" s="608">
        <f t="shared" si="1219"/>
        <v>0</v>
      </c>
      <c r="LQ204" s="608">
        <f t="shared" si="1219"/>
        <v>0</v>
      </c>
      <c r="LR204" s="608">
        <f t="shared" si="1219"/>
        <v>0</v>
      </c>
      <c r="LS204" s="608">
        <f t="shared" si="1219"/>
        <v>0</v>
      </c>
      <c r="LT204" s="608">
        <f t="shared" si="1219"/>
        <v>0</v>
      </c>
      <c r="LU204" s="608">
        <f t="shared" si="1219"/>
        <v>0</v>
      </c>
      <c r="LV204" s="608">
        <f t="shared" si="1219"/>
        <v>0</v>
      </c>
      <c r="LW204" s="608">
        <f t="shared" si="1219"/>
        <v>0</v>
      </c>
      <c r="LX204" s="608">
        <f t="shared" si="1219"/>
        <v>0</v>
      </c>
      <c r="LY204" s="608">
        <f t="shared" si="1219"/>
        <v>0</v>
      </c>
      <c r="LZ204" s="610">
        <f t="shared" ref="LZ204:LZ224" si="1220">+SUBTOTAL(9,LN204:LY204)</f>
        <v>42.96</v>
      </c>
      <c r="MA204" s="611"/>
      <c r="MB204" s="607">
        <f t="shared" ref="MB204:MM219" si="1221">ROUND(MB68/MB$146,2)</f>
        <v>85.93</v>
      </c>
      <c r="MC204" s="608">
        <f t="shared" si="1221"/>
        <v>0</v>
      </c>
      <c r="MD204" s="608">
        <f t="shared" si="1221"/>
        <v>0</v>
      </c>
      <c r="ME204" s="608">
        <f t="shared" si="1221"/>
        <v>0</v>
      </c>
      <c r="MF204" s="608">
        <f t="shared" si="1221"/>
        <v>0</v>
      </c>
      <c r="MG204" s="608">
        <f t="shared" si="1221"/>
        <v>0</v>
      </c>
      <c r="MH204" s="608">
        <f t="shared" si="1221"/>
        <v>0</v>
      </c>
      <c r="MI204" s="608">
        <f t="shared" si="1221"/>
        <v>0</v>
      </c>
      <c r="MJ204" s="608">
        <f t="shared" si="1221"/>
        <v>0</v>
      </c>
      <c r="MK204" s="608">
        <f t="shared" si="1221"/>
        <v>0</v>
      </c>
      <c r="ML204" s="608">
        <f t="shared" si="1221"/>
        <v>0</v>
      </c>
      <c r="MM204" s="608">
        <f t="shared" si="1221"/>
        <v>0</v>
      </c>
      <c r="MN204" s="610">
        <f t="shared" ref="MN204:MN224" si="1222">+SUBTOTAL(9,MB204:MM204)</f>
        <v>85.93</v>
      </c>
      <c r="MO204" s="611"/>
      <c r="MP204" s="607">
        <f t="shared" ref="MP204:NA219" si="1223">ROUND(MP68/MP$146,2)</f>
        <v>300.68</v>
      </c>
      <c r="MQ204" s="608">
        <f t="shared" si="1223"/>
        <v>0</v>
      </c>
      <c r="MR204" s="608">
        <f t="shared" si="1223"/>
        <v>0</v>
      </c>
      <c r="MS204" s="608">
        <f t="shared" si="1223"/>
        <v>0</v>
      </c>
      <c r="MT204" s="608">
        <f t="shared" si="1223"/>
        <v>0</v>
      </c>
      <c r="MU204" s="608">
        <f t="shared" si="1223"/>
        <v>0</v>
      </c>
      <c r="MV204" s="608">
        <f t="shared" si="1223"/>
        <v>0</v>
      </c>
      <c r="MW204" s="608">
        <f t="shared" si="1223"/>
        <v>0</v>
      </c>
      <c r="MX204" s="608">
        <f t="shared" si="1223"/>
        <v>0</v>
      </c>
      <c r="MY204" s="608">
        <f t="shared" si="1223"/>
        <v>0</v>
      </c>
      <c r="MZ204" s="608">
        <f t="shared" si="1223"/>
        <v>0</v>
      </c>
      <c r="NA204" s="608">
        <f t="shared" si="1223"/>
        <v>0</v>
      </c>
      <c r="NB204" s="610">
        <f t="shared" ref="NB204:NB224" si="1224">+SUBTOTAL(9,MP204:NA204)</f>
        <v>300.68</v>
      </c>
      <c r="NC204" s="611"/>
      <c r="ND204" s="607">
        <f t="shared" ref="ND204:NO219" si="1225">ROUND(ND68/ND$146,2)</f>
        <v>558.45000000000005</v>
      </c>
      <c r="NE204" s="608">
        <f t="shared" si="1225"/>
        <v>0</v>
      </c>
      <c r="NF204" s="608">
        <f t="shared" si="1225"/>
        <v>0</v>
      </c>
      <c r="NG204" s="608">
        <f t="shared" si="1225"/>
        <v>0</v>
      </c>
      <c r="NH204" s="608">
        <f t="shared" si="1225"/>
        <v>0</v>
      </c>
      <c r="NI204" s="608">
        <f t="shared" si="1225"/>
        <v>0</v>
      </c>
      <c r="NJ204" s="608">
        <f t="shared" si="1225"/>
        <v>0</v>
      </c>
      <c r="NK204" s="608">
        <f t="shared" si="1225"/>
        <v>0</v>
      </c>
      <c r="NL204" s="608">
        <f t="shared" si="1225"/>
        <v>0</v>
      </c>
      <c r="NM204" s="608">
        <f t="shared" si="1225"/>
        <v>0</v>
      </c>
      <c r="NN204" s="608">
        <f t="shared" si="1225"/>
        <v>0</v>
      </c>
      <c r="NO204" s="608">
        <f t="shared" si="1225"/>
        <v>0</v>
      </c>
      <c r="NP204" s="610">
        <f t="shared" ref="NP204:NP224" si="1226">+SUBTOTAL(9,ND204:NO204)</f>
        <v>558.45000000000005</v>
      </c>
      <c r="NQ204" s="611"/>
      <c r="NR204" s="607">
        <f t="shared" ref="NR204:OC219" si="1227">ROUND(NR68/NR$146,2)</f>
        <v>171.84</v>
      </c>
      <c r="NS204" s="608">
        <f t="shared" si="1227"/>
        <v>0</v>
      </c>
      <c r="NT204" s="608">
        <f t="shared" si="1227"/>
        <v>0</v>
      </c>
      <c r="NU204" s="608">
        <f t="shared" si="1227"/>
        <v>0</v>
      </c>
      <c r="NV204" s="608">
        <f t="shared" si="1227"/>
        <v>0</v>
      </c>
      <c r="NW204" s="608">
        <f t="shared" si="1227"/>
        <v>0</v>
      </c>
      <c r="NX204" s="608">
        <f t="shared" si="1227"/>
        <v>0</v>
      </c>
      <c r="NY204" s="608">
        <f t="shared" si="1227"/>
        <v>0</v>
      </c>
      <c r="NZ204" s="608">
        <f t="shared" si="1227"/>
        <v>0</v>
      </c>
      <c r="OA204" s="608">
        <f t="shared" si="1227"/>
        <v>0</v>
      </c>
      <c r="OB204" s="608">
        <f t="shared" si="1227"/>
        <v>0</v>
      </c>
      <c r="OC204" s="608">
        <f t="shared" si="1227"/>
        <v>0</v>
      </c>
      <c r="OD204" s="610">
        <f t="shared" ref="OD204:OD224" si="1228">+SUBTOTAL(9,NR204:OC204)</f>
        <v>171.84</v>
      </c>
      <c r="OE204" s="611"/>
      <c r="OF204" s="607">
        <f t="shared" ref="OF204:OQ219" si="1229">ROUND(OF68/OF$146,2)</f>
        <v>42.96</v>
      </c>
      <c r="OG204" s="608">
        <f t="shared" si="1229"/>
        <v>0</v>
      </c>
      <c r="OH204" s="608">
        <f t="shared" si="1229"/>
        <v>0</v>
      </c>
      <c r="OI204" s="608">
        <f t="shared" si="1229"/>
        <v>0</v>
      </c>
      <c r="OJ204" s="608">
        <f t="shared" si="1229"/>
        <v>0</v>
      </c>
      <c r="OK204" s="608">
        <f t="shared" si="1229"/>
        <v>0</v>
      </c>
      <c r="OL204" s="608">
        <f t="shared" si="1229"/>
        <v>0</v>
      </c>
      <c r="OM204" s="608">
        <f t="shared" si="1229"/>
        <v>0</v>
      </c>
      <c r="ON204" s="608">
        <f t="shared" si="1229"/>
        <v>0</v>
      </c>
      <c r="OO204" s="608">
        <f t="shared" si="1229"/>
        <v>0</v>
      </c>
      <c r="OP204" s="608">
        <f t="shared" si="1229"/>
        <v>0</v>
      </c>
      <c r="OQ204" s="608">
        <f t="shared" si="1229"/>
        <v>0</v>
      </c>
      <c r="OR204" s="610">
        <f t="shared" ref="OR204:OR224" si="1230">+SUBTOTAL(9,OF204:OQ204)</f>
        <v>42.96</v>
      </c>
      <c r="OS204" s="611"/>
      <c r="OT204" s="607">
        <f t="shared" ref="OT204:PE219" si="1231">ROUND(OT68/OT$146,2)</f>
        <v>343.65</v>
      </c>
      <c r="OU204" s="608">
        <f t="shared" si="1231"/>
        <v>0</v>
      </c>
      <c r="OV204" s="608">
        <f t="shared" si="1231"/>
        <v>0</v>
      </c>
      <c r="OW204" s="608">
        <f t="shared" si="1231"/>
        <v>0</v>
      </c>
      <c r="OX204" s="608">
        <f t="shared" si="1231"/>
        <v>0</v>
      </c>
      <c r="OY204" s="608">
        <f t="shared" si="1231"/>
        <v>0</v>
      </c>
      <c r="OZ204" s="608">
        <f t="shared" si="1231"/>
        <v>0</v>
      </c>
      <c r="PA204" s="608">
        <f t="shared" si="1231"/>
        <v>0</v>
      </c>
      <c r="PB204" s="608">
        <f t="shared" si="1231"/>
        <v>0</v>
      </c>
      <c r="PC204" s="608">
        <f t="shared" si="1231"/>
        <v>0</v>
      </c>
      <c r="PD204" s="608">
        <f t="shared" si="1231"/>
        <v>0</v>
      </c>
      <c r="PE204" s="608">
        <f t="shared" si="1231"/>
        <v>0</v>
      </c>
      <c r="PF204" s="610">
        <f t="shared" ref="PF204:PF224" si="1232">+SUBTOTAL(9,OT204:PE204)</f>
        <v>343.65</v>
      </c>
      <c r="PG204" s="611"/>
      <c r="PH204" s="607">
        <f t="shared" ref="PH204:PS219" si="1233">ROUND(PH68/PH$146,2)</f>
        <v>42.96</v>
      </c>
      <c r="PI204" s="608">
        <f t="shared" si="1233"/>
        <v>0</v>
      </c>
      <c r="PJ204" s="608">
        <f t="shared" si="1233"/>
        <v>0</v>
      </c>
      <c r="PK204" s="608">
        <f t="shared" si="1233"/>
        <v>0</v>
      </c>
      <c r="PL204" s="608">
        <f t="shared" si="1233"/>
        <v>0</v>
      </c>
      <c r="PM204" s="608">
        <f t="shared" si="1233"/>
        <v>0</v>
      </c>
      <c r="PN204" s="608">
        <f t="shared" si="1233"/>
        <v>0</v>
      </c>
      <c r="PO204" s="608">
        <f t="shared" si="1233"/>
        <v>0</v>
      </c>
      <c r="PP204" s="608">
        <f t="shared" si="1233"/>
        <v>0</v>
      </c>
      <c r="PQ204" s="608">
        <f t="shared" si="1233"/>
        <v>0</v>
      </c>
      <c r="PR204" s="608">
        <f t="shared" si="1233"/>
        <v>0</v>
      </c>
      <c r="PS204" s="608">
        <f t="shared" si="1233"/>
        <v>0</v>
      </c>
      <c r="PT204" s="610">
        <f t="shared" ref="PT204:PT224" si="1234">+SUBTOTAL(9,PH204:PS204)</f>
        <v>42.96</v>
      </c>
      <c r="PU204" s="611"/>
      <c r="PV204" s="610">
        <f t="shared" ref="PV204:QG219" si="1235">SUMIF($D$13:$PS$13,PV$10,$D204:$PS204)</f>
        <v>10954.049999999996</v>
      </c>
      <c r="PW204" s="610">
        <f t="shared" si="1235"/>
        <v>0</v>
      </c>
      <c r="PX204" s="610">
        <f t="shared" si="1235"/>
        <v>0</v>
      </c>
      <c r="PY204" s="610">
        <f t="shared" si="1235"/>
        <v>0</v>
      </c>
      <c r="PZ204" s="610">
        <f t="shared" si="1235"/>
        <v>0</v>
      </c>
      <c r="QA204" s="610">
        <f t="shared" si="1235"/>
        <v>0</v>
      </c>
      <c r="QB204" s="610">
        <f t="shared" si="1235"/>
        <v>0</v>
      </c>
      <c r="QC204" s="610">
        <f t="shared" si="1235"/>
        <v>0</v>
      </c>
      <c r="QD204" s="610">
        <f t="shared" si="1235"/>
        <v>0</v>
      </c>
      <c r="QE204" s="610">
        <f t="shared" si="1235"/>
        <v>0</v>
      </c>
      <c r="QF204" s="610">
        <f t="shared" si="1235"/>
        <v>0</v>
      </c>
      <c r="QG204" s="610">
        <f t="shared" si="1235"/>
        <v>0</v>
      </c>
      <c r="QH204" s="610">
        <f t="shared" ref="QH204" si="1236">SUM(PV204:QG204)</f>
        <v>10954.049999999996</v>
      </c>
    </row>
    <row r="205" spans="1:450" s="392" customFormat="1" x14ac:dyDescent="0.25">
      <c r="A205" s="589" t="s">
        <v>938</v>
      </c>
      <c r="B205" s="255" t="s">
        <v>112</v>
      </c>
      <c r="C205" s="313"/>
      <c r="D205" s="607">
        <f t="shared" si="1173"/>
        <v>128.55000000000001</v>
      </c>
      <c r="E205" s="623">
        <f t="shared" si="1173"/>
        <v>0</v>
      </c>
      <c r="F205" s="623">
        <f t="shared" si="1173"/>
        <v>0</v>
      </c>
      <c r="G205" s="623">
        <f t="shared" si="1173"/>
        <v>0</v>
      </c>
      <c r="H205" s="623">
        <f t="shared" si="1173"/>
        <v>0</v>
      </c>
      <c r="I205" s="623">
        <f t="shared" si="1173"/>
        <v>0</v>
      </c>
      <c r="J205" s="623">
        <f t="shared" si="1173"/>
        <v>0</v>
      </c>
      <c r="K205" s="623">
        <f t="shared" si="1173"/>
        <v>0</v>
      </c>
      <c r="L205" s="623">
        <f t="shared" si="1173"/>
        <v>0</v>
      </c>
      <c r="M205" s="623">
        <f t="shared" si="1173"/>
        <v>0</v>
      </c>
      <c r="N205" s="623">
        <f t="shared" si="1173"/>
        <v>0</v>
      </c>
      <c r="O205" s="623">
        <f t="shared" si="1173"/>
        <v>0</v>
      </c>
      <c r="P205" s="610">
        <f t="shared" si="1174"/>
        <v>128.55000000000001</v>
      </c>
      <c r="Q205" s="611"/>
      <c r="R205" s="607">
        <f t="shared" si="1175"/>
        <v>58.46</v>
      </c>
      <c r="S205" s="623">
        <f t="shared" si="1175"/>
        <v>0</v>
      </c>
      <c r="T205" s="623">
        <f t="shared" si="1175"/>
        <v>0</v>
      </c>
      <c r="U205" s="623">
        <f t="shared" si="1175"/>
        <v>0</v>
      </c>
      <c r="V205" s="623">
        <f t="shared" si="1175"/>
        <v>0</v>
      </c>
      <c r="W205" s="623">
        <f t="shared" si="1175"/>
        <v>0</v>
      </c>
      <c r="X205" s="623">
        <f t="shared" si="1175"/>
        <v>0</v>
      </c>
      <c r="Y205" s="623">
        <f t="shared" si="1175"/>
        <v>0</v>
      </c>
      <c r="Z205" s="623">
        <f t="shared" si="1175"/>
        <v>0</v>
      </c>
      <c r="AA205" s="623">
        <f t="shared" si="1175"/>
        <v>0</v>
      </c>
      <c r="AB205" s="623">
        <f t="shared" si="1175"/>
        <v>0</v>
      </c>
      <c r="AC205" s="623">
        <f t="shared" si="1175"/>
        <v>0</v>
      </c>
      <c r="AD205" s="610">
        <f t="shared" si="1176"/>
        <v>58.46</v>
      </c>
      <c r="AE205" s="611"/>
      <c r="AF205" s="607">
        <f t="shared" si="1177"/>
        <v>22.55</v>
      </c>
      <c r="AG205" s="623">
        <f t="shared" si="1177"/>
        <v>0</v>
      </c>
      <c r="AH205" s="623">
        <f t="shared" si="1177"/>
        <v>0</v>
      </c>
      <c r="AI205" s="623">
        <f t="shared" si="1177"/>
        <v>0</v>
      </c>
      <c r="AJ205" s="623">
        <f t="shared" si="1177"/>
        <v>0</v>
      </c>
      <c r="AK205" s="623">
        <f t="shared" si="1177"/>
        <v>0</v>
      </c>
      <c r="AL205" s="623">
        <f t="shared" si="1177"/>
        <v>0</v>
      </c>
      <c r="AM205" s="623">
        <f t="shared" si="1177"/>
        <v>0</v>
      </c>
      <c r="AN205" s="623">
        <f t="shared" si="1177"/>
        <v>0</v>
      </c>
      <c r="AO205" s="623">
        <f t="shared" si="1177"/>
        <v>0</v>
      </c>
      <c r="AP205" s="623">
        <f t="shared" si="1177"/>
        <v>0</v>
      </c>
      <c r="AQ205" s="623">
        <f t="shared" si="1177"/>
        <v>0</v>
      </c>
      <c r="AR205" s="610">
        <f t="shared" si="1178"/>
        <v>22.55</v>
      </c>
      <c r="AS205" s="611"/>
      <c r="AT205" s="607">
        <f t="shared" si="1179"/>
        <v>248.14</v>
      </c>
      <c r="AU205" s="623">
        <f t="shared" si="1179"/>
        <v>0</v>
      </c>
      <c r="AV205" s="623">
        <f t="shared" si="1179"/>
        <v>0</v>
      </c>
      <c r="AW205" s="623">
        <f t="shared" si="1179"/>
        <v>0</v>
      </c>
      <c r="AX205" s="623">
        <f t="shared" si="1179"/>
        <v>0</v>
      </c>
      <c r="AY205" s="623">
        <f t="shared" si="1179"/>
        <v>0</v>
      </c>
      <c r="AZ205" s="623">
        <f t="shared" si="1179"/>
        <v>0</v>
      </c>
      <c r="BA205" s="623">
        <f t="shared" si="1179"/>
        <v>0</v>
      </c>
      <c r="BB205" s="623">
        <f t="shared" si="1179"/>
        <v>0</v>
      </c>
      <c r="BC205" s="623">
        <f t="shared" si="1179"/>
        <v>0</v>
      </c>
      <c r="BD205" s="623">
        <f t="shared" si="1179"/>
        <v>0</v>
      </c>
      <c r="BE205" s="623">
        <f t="shared" si="1179"/>
        <v>0</v>
      </c>
      <c r="BF205" s="610">
        <f t="shared" si="1180"/>
        <v>248.14</v>
      </c>
      <c r="BG205" s="611"/>
      <c r="BH205" s="607">
        <f t="shared" si="1181"/>
        <v>23.57</v>
      </c>
      <c r="BI205" s="623">
        <f t="shared" si="1181"/>
        <v>0</v>
      </c>
      <c r="BJ205" s="623">
        <f t="shared" si="1181"/>
        <v>0</v>
      </c>
      <c r="BK205" s="623">
        <f t="shared" si="1181"/>
        <v>0</v>
      </c>
      <c r="BL205" s="623">
        <f t="shared" si="1181"/>
        <v>0</v>
      </c>
      <c r="BM205" s="623">
        <f t="shared" si="1181"/>
        <v>0</v>
      </c>
      <c r="BN205" s="623">
        <f t="shared" si="1181"/>
        <v>0</v>
      </c>
      <c r="BO205" s="623">
        <f t="shared" si="1181"/>
        <v>0</v>
      </c>
      <c r="BP205" s="623">
        <f t="shared" si="1181"/>
        <v>0</v>
      </c>
      <c r="BQ205" s="623">
        <f t="shared" si="1181"/>
        <v>0</v>
      </c>
      <c r="BR205" s="623">
        <f t="shared" si="1181"/>
        <v>0</v>
      </c>
      <c r="BS205" s="623">
        <f t="shared" si="1181"/>
        <v>0</v>
      </c>
      <c r="BT205" s="610">
        <f t="shared" si="1182"/>
        <v>23.57</v>
      </c>
      <c r="BU205" s="621"/>
      <c r="BV205" s="607">
        <f t="shared" si="1183"/>
        <v>707.2</v>
      </c>
      <c r="BW205" s="623">
        <f t="shared" si="1183"/>
        <v>0</v>
      </c>
      <c r="BX205" s="623">
        <f t="shared" si="1183"/>
        <v>0</v>
      </c>
      <c r="BY205" s="623">
        <f t="shared" si="1183"/>
        <v>0</v>
      </c>
      <c r="BZ205" s="623">
        <f t="shared" si="1183"/>
        <v>0</v>
      </c>
      <c r="CA205" s="623">
        <f t="shared" si="1183"/>
        <v>0</v>
      </c>
      <c r="CB205" s="623">
        <f t="shared" si="1183"/>
        <v>0</v>
      </c>
      <c r="CC205" s="623">
        <f t="shared" si="1183"/>
        <v>0</v>
      </c>
      <c r="CD205" s="623">
        <f t="shared" si="1183"/>
        <v>0</v>
      </c>
      <c r="CE205" s="623">
        <f t="shared" si="1183"/>
        <v>0</v>
      </c>
      <c r="CF205" s="623">
        <f t="shared" si="1183"/>
        <v>0</v>
      </c>
      <c r="CG205" s="623">
        <f t="shared" si="1183"/>
        <v>0</v>
      </c>
      <c r="CH205" s="610">
        <f t="shared" si="1184"/>
        <v>707.2</v>
      </c>
      <c r="CI205" s="611"/>
      <c r="CJ205" s="607">
        <f t="shared" si="1185"/>
        <v>76.75</v>
      </c>
      <c r="CK205" s="623">
        <f t="shared" si="1185"/>
        <v>0</v>
      </c>
      <c r="CL205" s="623">
        <f t="shared" si="1185"/>
        <v>0</v>
      </c>
      <c r="CM205" s="623">
        <f t="shared" si="1185"/>
        <v>0</v>
      </c>
      <c r="CN205" s="623">
        <f t="shared" si="1185"/>
        <v>0</v>
      </c>
      <c r="CO205" s="623">
        <f t="shared" si="1185"/>
        <v>0</v>
      </c>
      <c r="CP205" s="623">
        <f t="shared" si="1185"/>
        <v>0</v>
      </c>
      <c r="CQ205" s="623">
        <f t="shared" si="1185"/>
        <v>0</v>
      </c>
      <c r="CR205" s="623">
        <f t="shared" si="1185"/>
        <v>0</v>
      </c>
      <c r="CS205" s="623">
        <f t="shared" si="1185"/>
        <v>0</v>
      </c>
      <c r="CT205" s="623">
        <f t="shared" si="1185"/>
        <v>0</v>
      </c>
      <c r="CU205" s="623">
        <f t="shared" si="1185"/>
        <v>0</v>
      </c>
      <c r="CV205" s="610">
        <f t="shared" si="1186"/>
        <v>76.75</v>
      </c>
      <c r="CW205" s="611"/>
      <c r="CX205" s="607">
        <f t="shared" si="1187"/>
        <v>67.66</v>
      </c>
      <c r="CY205" s="623">
        <f t="shared" si="1187"/>
        <v>0</v>
      </c>
      <c r="CZ205" s="623">
        <f t="shared" si="1187"/>
        <v>0</v>
      </c>
      <c r="DA205" s="623">
        <f t="shared" si="1187"/>
        <v>0</v>
      </c>
      <c r="DB205" s="623">
        <f t="shared" si="1187"/>
        <v>0</v>
      </c>
      <c r="DC205" s="623">
        <f t="shared" si="1187"/>
        <v>0</v>
      </c>
      <c r="DD205" s="623">
        <f t="shared" si="1187"/>
        <v>0</v>
      </c>
      <c r="DE205" s="623">
        <f t="shared" si="1187"/>
        <v>0</v>
      </c>
      <c r="DF205" s="623">
        <f t="shared" si="1187"/>
        <v>0</v>
      </c>
      <c r="DG205" s="623">
        <f t="shared" si="1187"/>
        <v>0</v>
      </c>
      <c r="DH205" s="623">
        <f t="shared" si="1187"/>
        <v>0</v>
      </c>
      <c r="DI205" s="623">
        <f t="shared" si="1187"/>
        <v>0</v>
      </c>
      <c r="DJ205" s="610">
        <f t="shared" si="1188"/>
        <v>67.66</v>
      </c>
      <c r="DK205" s="611"/>
      <c r="DL205" s="607">
        <f t="shared" si="1189"/>
        <v>45.1</v>
      </c>
      <c r="DM205" s="623">
        <f t="shared" si="1189"/>
        <v>0</v>
      </c>
      <c r="DN205" s="623">
        <f t="shared" si="1189"/>
        <v>0</v>
      </c>
      <c r="DO205" s="623">
        <f t="shared" si="1189"/>
        <v>0</v>
      </c>
      <c r="DP205" s="623">
        <f t="shared" si="1189"/>
        <v>0</v>
      </c>
      <c r="DQ205" s="623">
        <f t="shared" si="1189"/>
        <v>0</v>
      </c>
      <c r="DR205" s="623">
        <f t="shared" si="1189"/>
        <v>0</v>
      </c>
      <c r="DS205" s="623">
        <f t="shared" si="1189"/>
        <v>0</v>
      </c>
      <c r="DT205" s="623">
        <f t="shared" si="1189"/>
        <v>0</v>
      </c>
      <c r="DU205" s="623">
        <f t="shared" si="1189"/>
        <v>0</v>
      </c>
      <c r="DV205" s="623">
        <f t="shared" si="1189"/>
        <v>0</v>
      </c>
      <c r="DW205" s="623">
        <f t="shared" si="1189"/>
        <v>0</v>
      </c>
      <c r="DX205" s="610">
        <f t="shared" si="1190"/>
        <v>45.1</v>
      </c>
      <c r="DY205" s="611"/>
      <c r="DZ205" s="607">
        <f t="shared" si="1191"/>
        <v>202.66</v>
      </c>
      <c r="EA205" s="623">
        <f t="shared" si="1191"/>
        <v>0</v>
      </c>
      <c r="EB205" s="623">
        <f t="shared" si="1191"/>
        <v>0</v>
      </c>
      <c r="EC205" s="623">
        <f t="shared" si="1191"/>
        <v>0</v>
      </c>
      <c r="ED205" s="623">
        <f t="shared" si="1191"/>
        <v>0</v>
      </c>
      <c r="EE205" s="623">
        <f t="shared" si="1191"/>
        <v>0</v>
      </c>
      <c r="EF205" s="623">
        <f t="shared" si="1191"/>
        <v>0</v>
      </c>
      <c r="EG205" s="623">
        <f t="shared" si="1191"/>
        <v>0</v>
      </c>
      <c r="EH205" s="623">
        <f t="shared" si="1191"/>
        <v>0</v>
      </c>
      <c r="EI205" s="623">
        <f t="shared" si="1191"/>
        <v>0</v>
      </c>
      <c r="EJ205" s="623">
        <f t="shared" si="1191"/>
        <v>0</v>
      </c>
      <c r="EK205" s="623">
        <f t="shared" si="1191"/>
        <v>0</v>
      </c>
      <c r="EL205" s="610">
        <f t="shared" si="1192"/>
        <v>202.66</v>
      </c>
      <c r="EM205" s="611"/>
      <c r="EN205" s="607">
        <f t="shared" si="1193"/>
        <v>175.33</v>
      </c>
      <c r="EO205" s="623">
        <f t="shared" si="1193"/>
        <v>0</v>
      </c>
      <c r="EP205" s="623">
        <f t="shared" si="1193"/>
        <v>0</v>
      </c>
      <c r="EQ205" s="623">
        <f t="shared" si="1193"/>
        <v>0</v>
      </c>
      <c r="ER205" s="623">
        <f t="shared" si="1193"/>
        <v>0</v>
      </c>
      <c r="ES205" s="623">
        <f t="shared" si="1193"/>
        <v>0</v>
      </c>
      <c r="ET205" s="623">
        <f t="shared" si="1193"/>
        <v>0</v>
      </c>
      <c r="EU205" s="623">
        <f t="shared" si="1193"/>
        <v>0</v>
      </c>
      <c r="EV205" s="623">
        <f t="shared" si="1193"/>
        <v>0</v>
      </c>
      <c r="EW205" s="623">
        <f t="shared" si="1193"/>
        <v>0</v>
      </c>
      <c r="EX205" s="623">
        <f t="shared" si="1193"/>
        <v>0</v>
      </c>
      <c r="EY205" s="623">
        <f t="shared" si="1193"/>
        <v>0</v>
      </c>
      <c r="EZ205" s="610">
        <f t="shared" si="1194"/>
        <v>175.33</v>
      </c>
      <c r="FA205" s="611"/>
      <c r="FB205" s="607">
        <f t="shared" si="1195"/>
        <v>210.38</v>
      </c>
      <c r="FC205" s="623">
        <f t="shared" si="1195"/>
        <v>0</v>
      </c>
      <c r="FD205" s="623">
        <f t="shared" si="1195"/>
        <v>0</v>
      </c>
      <c r="FE205" s="623">
        <f t="shared" si="1195"/>
        <v>0</v>
      </c>
      <c r="FF205" s="623">
        <f t="shared" si="1195"/>
        <v>0</v>
      </c>
      <c r="FG205" s="623">
        <f t="shared" si="1195"/>
        <v>0</v>
      </c>
      <c r="FH205" s="623">
        <f t="shared" si="1195"/>
        <v>0</v>
      </c>
      <c r="FI205" s="623">
        <f t="shared" si="1195"/>
        <v>0</v>
      </c>
      <c r="FJ205" s="623">
        <f t="shared" si="1195"/>
        <v>0</v>
      </c>
      <c r="FK205" s="623">
        <f t="shared" si="1195"/>
        <v>0</v>
      </c>
      <c r="FL205" s="623">
        <f t="shared" si="1195"/>
        <v>0</v>
      </c>
      <c r="FM205" s="623">
        <f t="shared" si="1195"/>
        <v>0</v>
      </c>
      <c r="FN205" s="610">
        <f t="shared" si="1196"/>
        <v>210.38</v>
      </c>
      <c r="FO205" s="611"/>
      <c r="FP205" s="607">
        <f t="shared" si="1197"/>
        <v>392.97</v>
      </c>
      <c r="FQ205" s="623">
        <f t="shared" si="1197"/>
        <v>0</v>
      </c>
      <c r="FR205" s="623">
        <f t="shared" si="1197"/>
        <v>0</v>
      </c>
      <c r="FS205" s="623">
        <f t="shared" si="1197"/>
        <v>0</v>
      </c>
      <c r="FT205" s="623">
        <f t="shared" si="1197"/>
        <v>0</v>
      </c>
      <c r="FU205" s="623">
        <f t="shared" si="1197"/>
        <v>0</v>
      </c>
      <c r="FV205" s="623">
        <f t="shared" si="1197"/>
        <v>0</v>
      </c>
      <c r="FW205" s="623">
        <f t="shared" si="1197"/>
        <v>0</v>
      </c>
      <c r="FX205" s="623">
        <f t="shared" si="1197"/>
        <v>0</v>
      </c>
      <c r="FY205" s="623">
        <f t="shared" si="1197"/>
        <v>0</v>
      </c>
      <c r="FZ205" s="623">
        <f t="shared" si="1197"/>
        <v>0</v>
      </c>
      <c r="GA205" s="623">
        <f t="shared" si="1197"/>
        <v>0</v>
      </c>
      <c r="GB205" s="610">
        <f t="shared" si="1198"/>
        <v>392.97</v>
      </c>
      <c r="GC205" s="611"/>
      <c r="GD205" s="607">
        <f t="shared" si="1199"/>
        <v>22.55</v>
      </c>
      <c r="GE205" s="623">
        <f t="shared" si="1199"/>
        <v>0</v>
      </c>
      <c r="GF205" s="623">
        <f t="shared" si="1199"/>
        <v>0</v>
      </c>
      <c r="GG205" s="623">
        <f t="shared" si="1199"/>
        <v>0</v>
      </c>
      <c r="GH205" s="623">
        <f t="shared" si="1199"/>
        <v>0</v>
      </c>
      <c r="GI205" s="623">
        <f t="shared" si="1199"/>
        <v>0</v>
      </c>
      <c r="GJ205" s="623">
        <f t="shared" si="1199"/>
        <v>0</v>
      </c>
      <c r="GK205" s="623">
        <f t="shared" si="1199"/>
        <v>0</v>
      </c>
      <c r="GL205" s="623">
        <f t="shared" si="1199"/>
        <v>0</v>
      </c>
      <c r="GM205" s="623">
        <f t="shared" si="1199"/>
        <v>0</v>
      </c>
      <c r="GN205" s="623">
        <f t="shared" si="1199"/>
        <v>0</v>
      </c>
      <c r="GO205" s="623">
        <f t="shared" si="1199"/>
        <v>0</v>
      </c>
      <c r="GP205" s="610">
        <f t="shared" si="1200"/>
        <v>22.55</v>
      </c>
      <c r="GQ205" s="611"/>
      <c r="GR205" s="607">
        <f t="shared" si="1201"/>
        <v>690.99</v>
      </c>
      <c r="GS205" s="623">
        <f t="shared" si="1201"/>
        <v>0</v>
      </c>
      <c r="GT205" s="623">
        <f t="shared" si="1201"/>
        <v>0</v>
      </c>
      <c r="GU205" s="623">
        <f t="shared" si="1201"/>
        <v>0</v>
      </c>
      <c r="GV205" s="623">
        <f t="shared" si="1201"/>
        <v>0</v>
      </c>
      <c r="GW205" s="623">
        <f t="shared" si="1201"/>
        <v>0</v>
      </c>
      <c r="GX205" s="623">
        <f t="shared" si="1201"/>
        <v>0</v>
      </c>
      <c r="GY205" s="623">
        <f t="shared" si="1201"/>
        <v>0</v>
      </c>
      <c r="GZ205" s="623">
        <f t="shared" si="1201"/>
        <v>0</v>
      </c>
      <c r="HA205" s="623">
        <f t="shared" si="1201"/>
        <v>0</v>
      </c>
      <c r="HB205" s="623">
        <f t="shared" si="1201"/>
        <v>0</v>
      </c>
      <c r="HC205" s="623">
        <f t="shared" si="1201"/>
        <v>0</v>
      </c>
      <c r="HD205" s="610">
        <f t="shared" si="1202"/>
        <v>690.99</v>
      </c>
      <c r="HE205" s="611"/>
      <c r="HF205" s="607">
        <f t="shared" si="1203"/>
        <v>641.24</v>
      </c>
      <c r="HG205" s="623">
        <f t="shared" si="1203"/>
        <v>0</v>
      </c>
      <c r="HH205" s="623">
        <f t="shared" si="1203"/>
        <v>0</v>
      </c>
      <c r="HI205" s="623">
        <f t="shared" si="1203"/>
        <v>0</v>
      </c>
      <c r="HJ205" s="623">
        <f t="shared" si="1203"/>
        <v>0</v>
      </c>
      <c r="HK205" s="623">
        <f t="shared" si="1203"/>
        <v>0</v>
      </c>
      <c r="HL205" s="623">
        <f t="shared" si="1203"/>
        <v>0</v>
      </c>
      <c r="HM205" s="623">
        <f t="shared" si="1203"/>
        <v>0</v>
      </c>
      <c r="HN205" s="623">
        <f t="shared" si="1203"/>
        <v>0</v>
      </c>
      <c r="HO205" s="623">
        <f t="shared" si="1203"/>
        <v>0</v>
      </c>
      <c r="HP205" s="623">
        <f t="shared" si="1203"/>
        <v>0</v>
      </c>
      <c r="HQ205" s="623">
        <f t="shared" si="1203"/>
        <v>0</v>
      </c>
      <c r="HR205" s="610">
        <f t="shared" si="1204"/>
        <v>641.24</v>
      </c>
      <c r="HS205" s="611"/>
      <c r="HT205" s="607">
        <f t="shared" si="1205"/>
        <v>-6.96</v>
      </c>
      <c r="HU205" s="623">
        <f t="shared" si="1205"/>
        <v>0</v>
      </c>
      <c r="HV205" s="623">
        <f t="shared" si="1205"/>
        <v>0</v>
      </c>
      <c r="HW205" s="623">
        <f t="shared" si="1205"/>
        <v>0</v>
      </c>
      <c r="HX205" s="623">
        <f t="shared" si="1205"/>
        <v>0</v>
      </c>
      <c r="HY205" s="623">
        <f t="shared" si="1205"/>
        <v>0</v>
      </c>
      <c r="HZ205" s="623">
        <f t="shared" si="1205"/>
        <v>0</v>
      </c>
      <c r="IA205" s="623">
        <f t="shared" si="1205"/>
        <v>0</v>
      </c>
      <c r="IB205" s="623">
        <f t="shared" si="1205"/>
        <v>0</v>
      </c>
      <c r="IC205" s="623">
        <f t="shared" si="1205"/>
        <v>0</v>
      </c>
      <c r="ID205" s="623">
        <f t="shared" si="1205"/>
        <v>0</v>
      </c>
      <c r="IE205" s="623">
        <f t="shared" si="1205"/>
        <v>0</v>
      </c>
      <c r="IF205" s="610">
        <f t="shared" si="1206"/>
        <v>-6.96</v>
      </c>
      <c r="IG205" s="611"/>
      <c r="IH205" s="607">
        <f t="shared" si="1207"/>
        <v>90.22</v>
      </c>
      <c r="II205" s="623">
        <f t="shared" si="1207"/>
        <v>0</v>
      </c>
      <c r="IJ205" s="623">
        <f t="shared" si="1207"/>
        <v>0</v>
      </c>
      <c r="IK205" s="623">
        <f t="shared" si="1207"/>
        <v>0</v>
      </c>
      <c r="IL205" s="623">
        <f t="shared" si="1207"/>
        <v>0</v>
      </c>
      <c r="IM205" s="623">
        <f t="shared" si="1207"/>
        <v>0</v>
      </c>
      <c r="IN205" s="623">
        <f t="shared" si="1207"/>
        <v>0</v>
      </c>
      <c r="IO205" s="623">
        <f t="shared" si="1207"/>
        <v>0</v>
      </c>
      <c r="IP205" s="623">
        <f t="shared" si="1207"/>
        <v>0</v>
      </c>
      <c r="IQ205" s="623">
        <f t="shared" si="1207"/>
        <v>0</v>
      </c>
      <c r="IR205" s="623">
        <f t="shared" si="1207"/>
        <v>0</v>
      </c>
      <c r="IS205" s="623">
        <f t="shared" si="1207"/>
        <v>0</v>
      </c>
      <c r="IT205" s="610">
        <f t="shared" si="1208"/>
        <v>90.22</v>
      </c>
      <c r="IU205" s="611"/>
      <c r="IV205" s="607">
        <f t="shared" si="1209"/>
        <v>45.1</v>
      </c>
      <c r="IW205" s="623">
        <f t="shared" si="1209"/>
        <v>0</v>
      </c>
      <c r="IX205" s="623">
        <f t="shared" si="1209"/>
        <v>0</v>
      </c>
      <c r="IY205" s="623">
        <f t="shared" si="1209"/>
        <v>0</v>
      </c>
      <c r="IZ205" s="623">
        <f t="shared" si="1209"/>
        <v>0</v>
      </c>
      <c r="JA205" s="623">
        <f t="shared" si="1209"/>
        <v>0</v>
      </c>
      <c r="JB205" s="623">
        <f t="shared" si="1209"/>
        <v>0</v>
      </c>
      <c r="JC205" s="623">
        <f t="shared" si="1209"/>
        <v>0</v>
      </c>
      <c r="JD205" s="623">
        <f t="shared" si="1209"/>
        <v>0</v>
      </c>
      <c r="JE205" s="623">
        <f t="shared" si="1209"/>
        <v>0</v>
      </c>
      <c r="JF205" s="623">
        <f t="shared" si="1209"/>
        <v>0</v>
      </c>
      <c r="JG205" s="623">
        <f t="shared" si="1209"/>
        <v>0</v>
      </c>
      <c r="JH205" s="610">
        <f t="shared" si="1210"/>
        <v>45.1</v>
      </c>
      <c r="JI205" s="611"/>
      <c r="JJ205" s="607">
        <f t="shared" si="1211"/>
        <v>157.88</v>
      </c>
      <c r="JK205" s="623">
        <f t="shared" si="1211"/>
        <v>0</v>
      </c>
      <c r="JL205" s="623">
        <f t="shared" si="1211"/>
        <v>0</v>
      </c>
      <c r="JM205" s="623">
        <f t="shared" si="1211"/>
        <v>0</v>
      </c>
      <c r="JN205" s="623">
        <f t="shared" si="1211"/>
        <v>0</v>
      </c>
      <c r="JO205" s="623">
        <f t="shared" si="1211"/>
        <v>0</v>
      </c>
      <c r="JP205" s="623">
        <f t="shared" si="1211"/>
        <v>0</v>
      </c>
      <c r="JQ205" s="623">
        <f t="shared" si="1211"/>
        <v>0</v>
      </c>
      <c r="JR205" s="623">
        <f t="shared" si="1211"/>
        <v>0</v>
      </c>
      <c r="JS205" s="623">
        <f t="shared" si="1211"/>
        <v>0</v>
      </c>
      <c r="JT205" s="623">
        <f t="shared" si="1211"/>
        <v>0</v>
      </c>
      <c r="JU205" s="623">
        <f t="shared" si="1211"/>
        <v>0</v>
      </c>
      <c r="JV205" s="610">
        <f t="shared" si="1212"/>
        <v>157.88</v>
      </c>
      <c r="JW205" s="611"/>
      <c r="JX205" s="607">
        <f t="shared" si="1213"/>
        <v>238.5</v>
      </c>
      <c r="JY205" s="623">
        <f t="shared" si="1213"/>
        <v>0</v>
      </c>
      <c r="JZ205" s="623">
        <f t="shared" si="1213"/>
        <v>0</v>
      </c>
      <c r="KA205" s="623">
        <f t="shared" si="1213"/>
        <v>0</v>
      </c>
      <c r="KB205" s="623">
        <f t="shared" si="1213"/>
        <v>0</v>
      </c>
      <c r="KC205" s="623">
        <f t="shared" si="1213"/>
        <v>0</v>
      </c>
      <c r="KD205" s="623">
        <f t="shared" si="1213"/>
        <v>0</v>
      </c>
      <c r="KE205" s="623">
        <f t="shared" si="1213"/>
        <v>0</v>
      </c>
      <c r="KF205" s="623">
        <f t="shared" si="1213"/>
        <v>0</v>
      </c>
      <c r="KG205" s="623">
        <f t="shared" si="1213"/>
        <v>0</v>
      </c>
      <c r="KH205" s="623">
        <f t="shared" si="1213"/>
        <v>0</v>
      </c>
      <c r="KI205" s="623">
        <f t="shared" si="1213"/>
        <v>0</v>
      </c>
      <c r="KJ205" s="610">
        <f t="shared" si="1214"/>
        <v>238.5</v>
      </c>
      <c r="KK205" s="611"/>
      <c r="KL205" s="607">
        <f t="shared" si="1215"/>
        <v>22.55</v>
      </c>
      <c r="KM205" s="623">
        <f t="shared" si="1215"/>
        <v>0</v>
      </c>
      <c r="KN205" s="623">
        <f t="shared" si="1215"/>
        <v>0</v>
      </c>
      <c r="KO205" s="623">
        <f t="shared" si="1215"/>
        <v>0</v>
      </c>
      <c r="KP205" s="623">
        <f t="shared" si="1215"/>
        <v>0</v>
      </c>
      <c r="KQ205" s="623">
        <f t="shared" si="1215"/>
        <v>0</v>
      </c>
      <c r="KR205" s="623">
        <f t="shared" si="1215"/>
        <v>0</v>
      </c>
      <c r="KS205" s="623">
        <f t="shared" si="1215"/>
        <v>0</v>
      </c>
      <c r="KT205" s="623">
        <f t="shared" si="1215"/>
        <v>0</v>
      </c>
      <c r="KU205" s="623">
        <f t="shared" si="1215"/>
        <v>0</v>
      </c>
      <c r="KV205" s="623">
        <f t="shared" si="1215"/>
        <v>0</v>
      </c>
      <c r="KW205" s="623">
        <f t="shared" si="1215"/>
        <v>0</v>
      </c>
      <c r="KX205" s="610">
        <f t="shared" si="1216"/>
        <v>22.55</v>
      </c>
      <c r="KY205" s="611"/>
      <c r="KZ205" s="607">
        <f t="shared" si="1217"/>
        <v>90.2</v>
      </c>
      <c r="LA205" s="623">
        <f t="shared" si="1217"/>
        <v>0</v>
      </c>
      <c r="LB205" s="623">
        <f t="shared" si="1217"/>
        <v>0</v>
      </c>
      <c r="LC205" s="623">
        <f t="shared" si="1217"/>
        <v>0</v>
      </c>
      <c r="LD205" s="623">
        <f t="shared" si="1217"/>
        <v>0</v>
      </c>
      <c r="LE205" s="623">
        <f t="shared" si="1217"/>
        <v>0</v>
      </c>
      <c r="LF205" s="623">
        <f t="shared" si="1217"/>
        <v>0</v>
      </c>
      <c r="LG205" s="623">
        <f t="shared" si="1217"/>
        <v>0</v>
      </c>
      <c r="LH205" s="623">
        <f t="shared" si="1217"/>
        <v>0</v>
      </c>
      <c r="LI205" s="623">
        <f t="shared" si="1217"/>
        <v>0</v>
      </c>
      <c r="LJ205" s="623">
        <f t="shared" si="1217"/>
        <v>0</v>
      </c>
      <c r="LK205" s="623">
        <f t="shared" si="1217"/>
        <v>0</v>
      </c>
      <c r="LL205" s="610">
        <f t="shared" si="1218"/>
        <v>90.2</v>
      </c>
      <c r="LM205" s="611"/>
      <c r="LN205" s="607">
        <f t="shared" si="1219"/>
        <v>11.68</v>
      </c>
      <c r="LO205" s="623">
        <f t="shared" si="1219"/>
        <v>0</v>
      </c>
      <c r="LP205" s="623">
        <f t="shared" si="1219"/>
        <v>0</v>
      </c>
      <c r="LQ205" s="623">
        <f t="shared" si="1219"/>
        <v>0</v>
      </c>
      <c r="LR205" s="623">
        <f t="shared" si="1219"/>
        <v>0</v>
      </c>
      <c r="LS205" s="623">
        <f t="shared" si="1219"/>
        <v>0</v>
      </c>
      <c r="LT205" s="623">
        <f t="shared" si="1219"/>
        <v>0</v>
      </c>
      <c r="LU205" s="623">
        <f t="shared" si="1219"/>
        <v>0</v>
      </c>
      <c r="LV205" s="623">
        <f t="shared" si="1219"/>
        <v>0</v>
      </c>
      <c r="LW205" s="623">
        <f t="shared" si="1219"/>
        <v>0</v>
      </c>
      <c r="LX205" s="623">
        <f t="shared" si="1219"/>
        <v>0</v>
      </c>
      <c r="LY205" s="623">
        <f t="shared" si="1219"/>
        <v>0</v>
      </c>
      <c r="LZ205" s="610">
        <f t="shared" si="1220"/>
        <v>11.68</v>
      </c>
      <c r="MA205" s="611"/>
      <c r="MB205" s="607">
        <f t="shared" si="1221"/>
        <v>45.1</v>
      </c>
      <c r="MC205" s="623">
        <f t="shared" si="1221"/>
        <v>0</v>
      </c>
      <c r="MD205" s="623">
        <f t="shared" si="1221"/>
        <v>0</v>
      </c>
      <c r="ME205" s="623">
        <f t="shared" si="1221"/>
        <v>0</v>
      </c>
      <c r="MF205" s="623">
        <f t="shared" si="1221"/>
        <v>0</v>
      </c>
      <c r="MG205" s="623">
        <f t="shared" si="1221"/>
        <v>0</v>
      </c>
      <c r="MH205" s="623">
        <f t="shared" si="1221"/>
        <v>0</v>
      </c>
      <c r="MI205" s="623">
        <f t="shared" si="1221"/>
        <v>0</v>
      </c>
      <c r="MJ205" s="623">
        <f t="shared" si="1221"/>
        <v>0</v>
      </c>
      <c r="MK205" s="623">
        <f t="shared" si="1221"/>
        <v>0</v>
      </c>
      <c r="ML205" s="623">
        <f t="shared" si="1221"/>
        <v>0</v>
      </c>
      <c r="MM205" s="623">
        <f t="shared" si="1221"/>
        <v>0</v>
      </c>
      <c r="MN205" s="610">
        <f t="shared" si="1222"/>
        <v>45.1</v>
      </c>
      <c r="MO205" s="611"/>
      <c r="MP205" s="607">
        <f t="shared" si="1223"/>
        <v>157.86000000000001</v>
      </c>
      <c r="MQ205" s="623">
        <f t="shared" si="1223"/>
        <v>0</v>
      </c>
      <c r="MR205" s="623">
        <f t="shared" si="1223"/>
        <v>0</v>
      </c>
      <c r="MS205" s="623">
        <f t="shared" si="1223"/>
        <v>0</v>
      </c>
      <c r="MT205" s="623">
        <f t="shared" si="1223"/>
        <v>0</v>
      </c>
      <c r="MU205" s="623">
        <f t="shared" si="1223"/>
        <v>0</v>
      </c>
      <c r="MV205" s="623">
        <f t="shared" si="1223"/>
        <v>0</v>
      </c>
      <c r="MW205" s="623">
        <f t="shared" si="1223"/>
        <v>0</v>
      </c>
      <c r="MX205" s="623">
        <f t="shared" si="1223"/>
        <v>0</v>
      </c>
      <c r="MY205" s="623">
        <f t="shared" si="1223"/>
        <v>0</v>
      </c>
      <c r="MZ205" s="623">
        <f t="shared" si="1223"/>
        <v>0</v>
      </c>
      <c r="NA205" s="623">
        <f t="shared" si="1223"/>
        <v>0</v>
      </c>
      <c r="NB205" s="610">
        <f t="shared" si="1224"/>
        <v>157.86000000000001</v>
      </c>
      <c r="NC205" s="611"/>
      <c r="ND205" s="607">
        <f t="shared" si="1225"/>
        <v>293.25</v>
      </c>
      <c r="NE205" s="623">
        <f t="shared" si="1225"/>
        <v>0</v>
      </c>
      <c r="NF205" s="623">
        <f t="shared" si="1225"/>
        <v>0</v>
      </c>
      <c r="NG205" s="623">
        <f t="shared" si="1225"/>
        <v>0</v>
      </c>
      <c r="NH205" s="623">
        <f t="shared" si="1225"/>
        <v>0</v>
      </c>
      <c r="NI205" s="623">
        <f t="shared" si="1225"/>
        <v>0</v>
      </c>
      <c r="NJ205" s="623">
        <f t="shared" si="1225"/>
        <v>0</v>
      </c>
      <c r="NK205" s="623">
        <f t="shared" si="1225"/>
        <v>0</v>
      </c>
      <c r="NL205" s="623">
        <f t="shared" si="1225"/>
        <v>0</v>
      </c>
      <c r="NM205" s="623">
        <f t="shared" si="1225"/>
        <v>0</v>
      </c>
      <c r="NN205" s="623">
        <f t="shared" si="1225"/>
        <v>0</v>
      </c>
      <c r="NO205" s="623">
        <f t="shared" si="1225"/>
        <v>0</v>
      </c>
      <c r="NP205" s="610">
        <f t="shared" si="1226"/>
        <v>293.25</v>
      </c>
      <c r="NQ205" s="611"/>
      <c r="NR205" s="607">
        <f t="shared" si="1227"/>
        <v>90.22</v>
      </c>
      <c r="NS205" s="623">
        <f t="shared" si="1227"/>
        <v>0</v>
      </c>
      <c r="NT205" s="623">
        <f t="shared" si="1227"/>
        <v>0</v>
      </c>
      <c r="NU205" s="623">
        <f t="shared" si="1227"/>
        <v>0</v>
      </c>
      <c r="NV205" s="623">
        <f t="shared" si="1227"/>
        <v>0</v>
      </c>
      <c r="NW205" s="623">
        <f t="shared" si="1227"/>
        <v>0</v>
      </c>
      <c r="NX205" s="623">
        <f t="shared" si="1227"/>
        <v>0</v>
      </c>
      <c r="NY205" s="623">
        <f t="shared" si="1227"/>
        <v>0</v>
      </c>
      <c r="NZ205" s="623">
        <f t="shared" si="1227"/>
        <v>0</v>
      </c>
      <c r="OA205" s="623">
        <f t="shared" si="1227"/>
        <v>0</v>
      </c>
      <c r="OB205" s="623">
        <f t="shared" si="1227"/>
        <v>0</v>
      </c>
      <c r="OC205" s="623">
        <f t="shared" si="1227"/>
        <v>0</v>
      </c>
      <c r="OD205" s="610">
        <f t="shared" si="1228"/>
        <v>90.22</v>
      </c>
      <c r="OE205" s="611"/>
      <c r="OF205" s="607">
        <f t="shared" si="1229"/>
        <v>22.55</v>
      </c>
      <c r="OG205" s="623">
        <f t="shared" si="1229"/>
        <v>0</v>
      </c>
      <c r="OH205" s="623">
        <f t="shared" si="1229"/>
        <v>0</v>
      </c>
      <c r="OI205" s="623">
        <f t="shared" si="1229"/>
        <v>0</v>
      </c>
      <c r="OJ205" s="623">
        <f t="shared" si="1229"/>
        <v>0</v>
      </c>
      <c r="OK205" s="623">
        <f t="shared" si="1229"/>
        <v>0</v>
      </c>
      <c r="OL205" s="623">
        <f t="shared" si="1229"/>
        <v>0</v>
      </c>
      <c r="OM205" s="623">
        <f t="shared" si="1229"/>
        <v>0</v>
      </c>
      <c r="ON205" s="623">
        <f t="shared" si="1229"/>
        <v>0</v>
      </c>
      <c r="OO205" s="623">
        <f t="shared" si="1229"/>
        <v>0</v>
      </c>
      <c r="OP205" s="623">
        <f t="shared" si="1229"/>
        <v>0</v>
      </c>
      <c r="OQ205" s="623">
        <f t="shared" si="1229"/>
        <v>0</v>
      </c>
      <c r="OR205" s="610">
        <f t="shared" si="1230"/>
        <v>22.55</v>
      </c>
      <c r="OS205" s="611"/>
      <c r="OT205" s="607">
        <f t="shared" si="1231"/>
        <v>93.5</v>
      </c>
      <c r="OU205" s="623">
        <f t="shared" si="1231"/>
        <v>0</v>
      </c>
      <c r="OV205" s="623">
        <f t="shared" si="1231"/>
        <v>0</v>
      </c>
      <c r="OW205" s="623">
        <f t="shared" si="1231"/>
        <v>0</v>
      </c>
      <c r="OX205" s="623">
        <f t="shared" si="1231"/>
        <v>0</v>
      </c>
      <c r="OY205" s="623">
        <f t="shared" si="1231"/>
        <v>0</v>
      </c>
      <c r="OZ205" s="623">
        <f t="shared" si="1231"/>
        <v>0</v>
      </c>
      <c r="PA205" s="623">
        <f t="shared" si="1231"/>
        <v>0</v>
      </c>
      <c r="PB205" s="623">
        <f t="shared" si="1231"/>
        <v>0</v>
      </c>
      <c r="PC205" s="623">
        <f t="shared" si="1231"/>
        <v>0</v>
      </c>
      <c r="PD205" s="623">
        <f t="shared" si="1231"/>
        <v>0</v>
      </c>
      <c r="PE205" s="623">
        <f t="shared" si="1231"/>
        <v>0</v>
      </c>
      <c r="PF205" s="610">
        <f t="shared" si="1232"/>
        <v>93.5</v>
      </c>
      <c r="PG205" s="611"/>
      <c r="PH205" s="607">
        <f t="shared" si="1233"/>
        <v>11.68</v>
      </c>
      <c r="PI205" s="623">
        <f t="shared" si="1233"/>
        <v>0</v>
      </c>
      <c r="PJ205" s="623">
        <f t="shared" si="1233"/>
        <v>0</v>
      </c>
      <c r="PK205" s="623">
        <f t="shared" si="1233"/>
        <v>0</v>
      </c>
      <c r="PL205" s="623">
        <f t="shared" si="1233"/>
        <v>0</v>
      </c>
      <c r="PM205" s="623">
        <f t="shared" si="1233"/>
        <v>0</v>
      </c>
      <c r="PN205" s="623">
        <f t="shared" si="1233"/>
        <v>0</v>
      </c>
      <c r="PO205" s="623">
        <f t="shared" si="1233"/>
        <v>0</v>
      </c>
      <c r="PP205" s="623">
        <f t="shared" si="1233"/>
        <v>0</v>
      </c>
      <c r="PQ205" s="623">
        <f t="shared" si="1233"/>
        <v>0</v>
      </c>
      <c r="PR205" s="623">
        <f t="shared" si="1233"/>
        <v>0</v>
      </c>
      <c r="PS205" s="623">
        <f t="shared" si="1233"/>
        <v>0</v>
      </c>
      <c r="PT205" s="610">
        <f t="shared" si="1234"/>
        <v>11.68</v>
      </c>
      <c r="PU205" s="611"/>
      <c r="PV205" s="610">
        <f t="shared" si="1235"/>
        <v>5077.43</v>
      </c>
      <c r="PW205" s="610">
        <f t="shared" si="1235"/>
        <v>0</v>
      </c>
      <c r="PX205" s="610">
        <f t="shared" si="1235"/>
        <v>0</v>
      </c>
      <c r="PY205" s="610">
        <f t="shared" si="1235"/>
        <v>0</v>
      </c>
      <c r="PZ205" s="610">
        <f t="shared" si="1235"/>
        <v>0</v>
      </c>
      <c r="QA205" s="610">
        <f t="shared" si="1235"/>
        <v>0</v>
      </c>
      <c r="QB205" s="610">
        <f t="shared" si="1235"/>
        <v>0</v>
      </c>
      <c r="QC205" s="610">
        <f t="shared" si="1235"/>
        <v>0</v>
      </c>
      <c r="QD205" s="610">
        <f t="shared" si="1235"/>
        <v>0</v>
      </c>
      <c r="QE205" s="610">
        <f t="shared" si="1235"/>
        <v>0</v>
      </c>
      <c r="QF205" s="610">
        <f t="shared" si="1235"/>
        <v>0</v>
      </c>
      <c r="QG205" s="610">
        <f t="shared" si="1235"/>
        <v>0</v>
      </c>
      <c r="QH205" s="610">
        <f t="shared" ref="QH205:QH224" si="1237">SUM(PV205:QG205)</f>
        <v>5077.43</v>
      </c>
    </row>
    <row r="206" spans="1:450" x14ac:dyDescent="0.25">
      <c r="A206" s="638" t="s">
        <v>748</v>
      </c>
      <c r="B206" s="255" t="s">
        <v>113</v>
      </c>
      <c r="C206" s="313"/>
      <c r="D206" s="607">
        <f t="shared" si="1173"/>
        <v>7.01</v>
      </c>
      <c r="E206" s="623">
        <f t="shared" si="1173"/>
        <v>0</v>
      </c>
      <c r="F206" s="623">
        <f t="shared" si="1173"/>
        <v>0</v>
      </c>
      <c r="G206" s="623">
        <f t="shared" si="1173"/>
        <v>0</v>
      </c>
      <c r="H206" s="623">
        <f t="shared" si="1173"/>
        <v>0</v>
      </c>
      <c r="I206" s="623">
        <f t="shared" si="1173"/>
        <v>0</v>
      </c>
      <c r="J206" s="623">
        <f t="shared" si="1173"/>
        <v>0</v>
      </c>
      <c r="K206" s="623">
        <f t="shared" si="1173"/>
        <v>0</v>
      </c>
      <c r="L206" s="623">
        <f t="shared" si="1173"/>
        <v>0</v>
      </c>
      <c r="M206" s="623">
        <f t="shared" si="1173"/>
        <v>0</v>
      </c>
      <c r="N206" s="623">
        <f t="shared" si="1173"/>
        <v>0</v>
      </c>
      <c r="O206" s="623">
        <f t="shared" si="1173"/>
        <v>0</v>
      </c>
      <c r="P206" s="610">
        <f t="shared" si="1174"/>
        <v>7.01</v>
      </c>
      <c r="Q206" s="611"/>
      <c r="R206" s="607">
        <f t="shared" si="1175"/>
        <v>3.19</v>
      </c>
      <c r="S206" s="623">
        <f t="shared" si="1175"/>
        <v>0</v>
      </c>
      <c r="T206" s="623">
        <f t="shared" si="1175"/>
        <v>0</v>
      </c>
      <c r="U206" s="623">
        <f t="shared" si="1175"/>
        <v>0</v>
      </c>
      <c r="V206" s="623">
        <f t="shared" si="1175"/>
        <v>0</v>
      </c>
      <c r="W206" s="623">
        <f t="shared" si="1175"/>
        <v>0</v>
      </c>
      <c r="X206" s="623">
        <f t="shared" si="1175"/>
        <v>0</v>
      </c>
      <c r="Y206" s="623">
        <f t="shared" si="1175"/>
        <v>0</v>
      </c>
      <c r="Z206" s="623">
        <f t="shared" si="1175"/>
        <v>0</v>
      </c>
      <c r="AA206" s="623">
        <f t="shared" si="1175"/>
        <v>0</v>
      </c>
      <c r="AB206" s="623">
        <f t="shared" si="1175"/>
        <v>0</v>
      </c>
      <c r="AC206" s="623">
        <f t="shared" si="1175"/>
        <v>0</v>
      </c>
      <c r="AD206" s="610">
        <f t="shared" si="1176"/>
        <v>3.19</v>
      </c>
      <c r="AE206" s="611"/>
      <c r="AF206" s="607">
        <f t="shared" si="1177"/>
        <v>3.33</v>
      </c>
      <c r="AG206" s="623">
        <f t="shared" si="1177"/>
        <v>0</v>
      </c>
      <c r="AH206" s="623">
        <f t="shared" si="1177"/>
        <v>0</v>
      </c>
      <c r="AI206" s="623">
        <f t="shared" si="1177"/>
        <v>0</v>
      </c>
      <c r="AJ206" s="623">
        <f t="shared" si="1177"/>
        <v>0</v>
      </c>
      <c r="AK206" s="623">
        <f t="shared" si="1177"/>
        <v>0</v>
      </c>
      <c r="AL206" s="623">
        <f t="shared" si="1177"/>
        <v>0</v>
      </c>
      <c r="AM206" s="623">
        <f t="shared" si="1177"/>
        <v>0</v>
      </c>
      <c r="AN206" s="623">
        <f t="shared" si="1177"/>
        <v>0</v>
      </c>
      <c r="AO206" s="623">
        <f t="shared" si="1177"/>
        <v>0</v>
      </c>
      <c r="AP206" s="623">
        <f t="shared" si="1177"/>
        <v>0</v>
      </c>
      <c r="AQ206" s="623">
        <f t="shared" si="1177"/>
        <v>0</v>
      </c>
      <c r="AR206" s="610">
        <f t="shared" si="1178"/>
        <v>3.33</v>
      </c>
      <c r="AS206" s="611"/>
      <c r="AT206" s="607">
        <f t="shared" si="1179"/>
        <v>36.61</v>
      </c>
      <c r="AU206" s="623">
        <f t="shared" si="1179"/>
        <v>0</v>
      </c>
      <c r="AV206" s="623">
        <f t="shared" si="1179"/>
        <v>0</v>
      </c>
      <c r="AW206" s="623">
        <f t="shared" si="1179"/>
        <v>0</v>
      </c>
      <c r="AX206" s="623">
        <f t="shared" si="1179"/>
        <v>0</v>
      </c>
      <c r="AY206" s="623">
        <f t="shared" si="1179"/>
        <v>0</v>
      </c>
      <c r="AZ206" s="623">
        <f t="shared" si="1179"/>
        <v>0</v>
      </c>
      <c r="BA206" s="623">
        <f t="shared" si="1179"/>
        <v>0</v>
      </c>
      <c r="BB206" s="623">
        <f t="shared" si="1179"/>
        <v>0</v>
      </c>
      <c r="BC206" s="623">
        <f t="shared" si="1179"/>
        <v>0</v>
      </c>
      <c r="BD206" s="623">
        <f t="shared" si="1179"/>
        <v>0</v>
      </c>
      <c r="BE206" s="623">
        <f t="shared" si="1179"/>
        <v>0</v>
      </c>
      <c r="BF206" s="610">
        <f t="shared" si="1180"/>
        <v>36.61</v>
      </c>
      <c r="BG206" s="611"/>
      <c r="BH206" s="607">
        <f t="shared" si="1181"/>
        <v>3.32</v>
      </c>
      <c r="BI206" s="623">
        <f t="shared" si="1181"/>
        <v>0</v>
      </c>
      <c r="BJ206" s="623">
        <f t="shared" si="1181"/>
        <v>0</v>
      </c>
      <c r="BK206" s="623">
        <f t="shared" si="1181"/>
        <v>0</v>
      </c>
      <c r="BL206" s="623">
        <f t="shared" si="1181"/>
        <v>0</v>
      </c>
      <c r="BM206" s="623">
        <f t="shared" si="1181"/>
        <v>0</v>
      </c>
      <c r="BN206" s="623">
        <f t="shared" si="1181"/>
        <v>0</v>
      </c>
      <c r="BO206" s="623">
        <f t="shared" si="1181"/>
        <v>0</v>
      </c>
      <c r="BP206" s="623">
        <f t="shared" si="1181"/>
        <v>0</v>
      </c>
      <c r="BQ206" s="623">
        <f t="shared" si="1181"/>
        <v>0</v>
      </c>
      <c r="BR206" s="623">
        <f t="shared" si="1181"/>
        <v>0</v>
      </c>
      <c r="BS206" s="623">
        <f t="shared" si="1181"/>
        <v>0</v>
      </c>
      <c r="BT206" s="610">
        <f t="shared" si="1182"/>
        <v>3.32</v>
      </c>
      <c r="BU206" s="621"/>
      <c r="BV206" s="607">
        <f t="shared" si="1183"/>
        <v>99.73</v>
      </c>
      <c r="BW206" s="623">
        <f t="shared" si="1183"/>
        <v>0</v>
      </c>
      <c r="BX206" s="623">
        <f t="shared" si="1183"/>
        <v>0</v>
      </c>
      <c r="BY206" s="623">
        <f t="shared" si="1183"/>
        <v>0</v>
      </c>
      <c r="BZ206" s="623">
        <f t="shared" si="1183"/>
        <v>0</v>
      </c>
      <c r="CA206" s="623">
        <f t="shared" si="1183"/>
        <v>0</v>
      </c>
      <c r="CB206" s="623">
        <f t="shared" si="1183"/>
        <v>0</v>
      </c>
      <c r="CC206" s="623">
        <f t="shared" si="1183"/>
        <v>0</v>
      </c>
      <c r="CD206" s="623">
        <f t="shared" si="1183"/>
        <v>0</v>
      </c>
      <c r="CE206" s="623">
        <f t="shared" si="1183"/>
        <v>0</v>
      </c>
      <c r="CF206" s="623">
        <f t="shared" si="1183"/>
        <v>0</v>
      </c>
      <c r="CG206" s="623">
        <f t="shared" si="1183"/>
        <v>0</v>
      </c>
      <c r="CH206" s="610">
        <f t="shared" si="1184"/>
        <v>99.73</v>
      </c>
      <c r="CI206" s="611"/>
      <c r="CJ206" s="607">
        <f t="shared" si="1185"/>
        <v>9.99</v>
      </c>
      <c r="CK206" s="623">
        <f t="shared" si="1185"/>
        <v>0</v>
      </c>
      <c r="CL206" s="623">
        <f t="shared" si="1185"/>
        <v>0</v>
      </c>
      <c r="CM206" s="623">
        <f t="shared" si="1185"/>
        <v>0</v>
      </c>
      <c r="CN206" s="623">
        <f t="shared" si="1185"/>
        <v>0</v>
      </c>
      <c r="CO206" s="623">
        <f t="shared" si="1185"/>
        <v>0</v>
      </c>
      <c r="CP206" s="623">
        <f t="shared" si="1185"/>
        <v>0</v>
      </c>
      <c r="CQ206" s="623">
        <f t="shared" si="1185"/>
        <v>0</v>
      </c>
      <c r="CR206" s="623">
        <f t="shared" si="1185"/>
        <v>0</v>
      </c>
      <c r="CS206" s="623">
        <f t="shared" si="1185"/>
        <v>0</v>
      </c>
      <c r="CT206" s="623">
        <f t="shared" si="1185"/>
        <v>0</v>
      </c>
      <c r="CU206" s="623">
        <f t="shared" si="1185"/>
        <v>0</v>
      </c>
      <c r="CV206" s="610">
        <f t="shared" si="1186"/>
        <v>9.99</v>
      </c>
      <c r="CW206" s="611"/>
      <c r="CX206" s="607">
        <f t="shared" si="1187"/>
        <v>9.99</v>
      </c>
      <c r="CY206" s="623">
        <f t="shared" si="1187"/>
        <v>0</v>
      </c>
      <c r="CZ206" s="623">
        <f t="shared" si="1187"/>
        <v>0</v>
      </c>
      <c r="DA206" s="623">
        <f t="shared" si="1187"/>
        <v>0</v>
      </c>
      <c r="DB206" s="623">
        <f t="shared" si="1187"/>
        <v>0</v>
      </c>
      <c r="DC206" s="623">
        <f t="shared" si="1187"/>
        <v>0</v>
      </c>
      <c r="DD206" s="623">
        <f t="shared" si="1187"/>
        <v>0</v>
      </c>
      <c r="DE206" s="623">
        <f t="shared" si="1187"/>
        <v>0</v>
      </c>
      <c r="DF206" s="623">
        <f t="shared" si="1187"/>
        <v>0</v>
      </c>
      <c r="DG206" s="623">
        <f t="shared" si="1187"/>
        <v>0</v>
      </c>
      <c r="DH206" s="623">
        <f t="shared" si="1187"/>
        <v>0</v>
      </c>
      <c r="DI206" s="623">
        <f t="shared" si="1187"/>
        <v>0</v>
      </c>
      <c r="DJ206" s="610">
        <f t="shared" si="1188"/>
        <v>9.99</v>
      </c>
      <c r="DK206" s="611"/>
      <c r="DL206" s="607">
        <f t="shared" si="1189"/>
        <v>6.66</v>
      </c>
      <c r="DM206" s="623">
        <f t="shared" si="1189"/>
        <v>0</v>
      </c>
      <c r="DN206" s="623">
        <f t="shared" si="1189"/>
        <v>0</v>
      </c>
      <c r="DO206" s="623">
        <f t="shared" si="1189"/>
        <v>0</v>
      </c>
      <c r="DP206" s="623">
        <f t="shared" si="1189"/>
        <v>0</v>
      </c>
      <c r="DQ206" s="623">
        <f t="shared" si="1189"/>
        <v>0</v>
      </c>
      <c r="DR206" s="623">
        <f t="shared" si="1189"/>
        <v>0</v>
      </c>
      <c r="DS206" s="623">
        <f t="shared" si="1189"/>
        <v>0</v>
      </c>
      <c r="DT206" s="623">
        <f t="shared" si="1189"/>
        <v>0</v>
      </c>
      <c r="DU206" s="623">
        <f t="shared" si="1189"/>
        <v>0</v>
      </c>
      <c r="DV206" s="623">
        <f t="shared" si="1189"/>
        <v>0</v>
      </c>
      <c r="DW206" s="623">
        <f t="shared" si="1189"/>
        <v>0</v>
      </c>
      <c r="DX206" s="610">
        <f t="shared" si="1190"/>
        <v>6.66</v>
      </c>
      <c r="DY206" s="611"/>
      <c r="DZ206" s="607">
        <f t="shared" si="1191"/>
        <v>9.56</v>
      </c>
      <c r="EA206" s="623">
        <f t="shared" si="1191"/>
        <v>0</v>
      </c>
      <c r="EB206" s="623">
        <f t="shared" si="1191"/>
        <v>0</v>
      </c>
      <c r="EC206" s="623">
        <f t="shared" si="1191"/>
        <v>0</v>
      </c>
      <c r="ED206" s="623">
        <f t="shared" si="1191"/>
        <v>0</v>
      </c>
      <c r="EE206" s="623">
        <f t="shared" si="1191"/>
        <v>0</v>
      </c>
      <c r="EF206" s="623">
        <f t="shared" si="1191"/>
        <v>0</v>
      </c>
      <c r="EG206" s="623">
        <f t="shared" si="1191"/>
        <v>0</v>
      </c>
      <c r="EH206" s="623">
        <f t="shared" si="1191"/>
        <v>0</v>
      </c>
      <c r="EI206" s="623">
        <f t="shared" si="1191"/>
        <v>0</v>
      </c>
      <c r="EJ206" s="623">
        <f t="shared" si="1191"/>
        <v>0</v>
      </c>
      <c r="EK206" s="623">
        <f t="shared" si="1191"/>
        <v>0</v>
      </c>
      <c r="EL206" s="610">
        <f t="shared" si="1192"/>
        <v>9.56</v>
      </c>
      <c r="EM206" s="611"/>
      <c r="EN206" s="607">
        <f t="shared" si="1193"/>
        <v>9.56</v>
      </c>
      <c r="EO206" s="623">
        <f t="shared" si="1193"/>
        <v>0</v>
      </c>
      <c r="EP206" s="623">
        <f t="shared" si="1193"/>
        <v>0</v>
      </c>
      <c r="EQ206" s="623">
        <f t="shared" si="1193"/>
        <v>0</v>
      </c>
      <c r="ER206" s="623">
        <f t="shared" si="1193"/>
        <v>0</v>
      </c>
      <c r="ES206" s="623">
        <f t="shared" si="1193"/>
        <v>0</v>
      </c>
      <c r="ET206" s="623">
        <f t="shared" si="1193"/>
        <v>0</v>
      </c>
      <c r="EU206" s="623">
        <f t="shared" si="1193"/>
        <v>0</v>
      </c>
      <c r="EV206" s="623">
        <f t="shared" si="1193"/>
        <v>0</v>
      </c>
      <c r="EW206" s="623">
        <f t="shared" si="1193"/>
        <v>0</v>
      </c>
      <c r="EX206" s="623">
        <f t="shared" si="1193"/>
        <v>0</v>
      </c>
      <c r="EY206" s="623">
        <f t="shared" si="1193"/>
        <v>0</v>
      </c>
      <c r="EZ206" s="610">
        <f t="shared" si="1194"/>
        <v>9.56</v>
      </c>
      <c r="FA206" s="611"/>
      <c r="FB206" s="607">
        <f t="shared" si="1195"/>
        <v>11.46</v>
      </c>
      <c r="FC206" s="623">
        <f t="shared" si="1195"/>
        <v>0</v>
      </c>
      <c r="FD206" s="623">
        <f t="shared" si="1195"/>
        <v>0</v>
      </c>
      <c r="FE206" s="623">
        <f t="shared" si="1195"/>
        <v>0</v>
      </c>
      <c r="FF206" s="623">
        <f t="shared" si="1195"/>
        <v>0</v>
      </c>
      <c r="FG206" s="623">
        <f t="shared" si="1195"/>
        <v>0</v>
      </c>
      <c r="FH206" s="623">
        <f t="shared" si="1195"/>
        <v>0</v>
      </c>
      <c r="FI206" s="623">
        <f t="shared" si="1195"/>
        <v>0</v>
      </c>
      <c r="FJ206" s="623">
        <f t="shared" si="1195"/>
        <v>0</v>
      </c>
      <c r="FK206" s="623">
        <f t="shared" si="1195"/>
        <v>0</v>
      </c>
      <c r="FL206" s="623">
        <f t="shared" si="1195"/>
        <v>0</v>
      </c>
      <c r="FM206" s="623">
        <f t="shared" si="1195"/>
        <v>0</v>
      </c>
      <c r="FN206" s="610">
        <f t="shared" si="1196"/>
        <v>11.46</v>
      </c>
      <c r="FO206" s="611"/>
      <c r="FP206" s="607">
        <f t="shared" si="1197"/>
        <v>56.57</v>
      </c>
      <c r="FQ206" s="623">
        <f t="shared" si="1197"/>
        <v>0</v>
      </c>
      <c r="FR206" s="623">
        <f t="shared" si="1197"/>
        <v>0</v>
      </c>
      <c r="FS206" s="623">
        <f t="shared" si="1197"/>
        <v>0</v>
      </c>
      <c r="FT206" s="623">
        <f t="shared" si="1197"/>
        <v>0</v>
      </c>
      <c r="FU206" s="623">
        <f t="shared" si="1197"/>
        <v>0</v>
      </c>
      <c r="FV206" s="623">
        <f t="shared" si="1197"/>
        <v>0</v>
      </c>
      <c r="FW206" s="623">
        <f t="shared" si="1197"/>
        <v>0</v>
      </c>
      <c r="FX206" s="623">
        <f t="shared" si="1197"/>
        <v>0</v>
      </c>
      <c r="FY206" s="623">
        <f t="shared" si="1197"/>
        <v>0</v>
      </c>
      <c r="FZ206" s="623">
        <f t="shared" si="1197"/>
        <v>0</v>
      </c>
      <c r="GA206" s="623">
        <f t="shared" si="1197"/>
        <v>0</v>
      </c>
      <c r="GB206" s="610">
        <f t="shared" si="1198"/>
        <v>56.57</v>
      </c>
      <c r="GC206" s="611"/>
      <c r="GD206" s="607">
        <f t="shared" si="1199"/>
        <v>3.33</v>
      </c>
      <c r="GE206" s="623">
        <f t="shared" si="1199"/>
        <v>0</v>
      </c>
      <c r="GF206" s="623">
        <f t="shared" si="1199"/>
        <v>0</v>
      </c>
      <c r="GG206" s="623">
        <f t="shared" si="1199"/>
        <v>0</v>
      </c>
      <c r="GH206" s="623">
        <f t="shared" si="1199"/>
        <v>0</v>
      </c>
      <c r="GI206" s="623">
        <f t="shared" si="1199"/>
        <v>0</v>
      </c>
      <c r="GJ206" s="623">
        <f t="shared" si="1199"/>
        <v>0</v>
      </c>
      <c r="GK206" s="623">
        <f t="shared" si="1199"/>
        <v>0</v>
      </c>
      <c r="GL206" s="623">
        <f t="shared" si="1199"/>
        <v>0</v>
      </c>
      <c r="GM206" s="623">
        <f t="shared" si="1199"/>
        <v>0</v>
      </c>
      <c r="GN206" s="623">
        <f t="shared" si="1199"/>
        <v>0</v>
      </c>
      <c r="GO206" s="623">
        <f t="shared" si="1199"/>
        <v>0</v>
      </c>
      <c r="GP206" s="610">
        <f t="shared" si="1200"/>
        <v>3.33</v>
      </c>
      <c r="GQ206" s="611"/>
      <c r="GR206" s="607">
        <f t="shared" si="1201"/>
        <v>459.3</v>
      </c>
      <c r="GS206" s="623">
        <f t="shared" si="1201"/>
        <v>0</v>
      </c>
      <c r="GT206" s="623">
        <f t="shared" si="1201"/>
        <v>0</v>
      </c>
      <c r="GU206" s="623">
        <f t="shared" si="1201"/>
        <v>0</v>
      </c>
      <c r="GV206" s="623">
        <f t="shared" si="1201"/>
        <v>0</v>
      </c>
      <c r="GW206" s="623">
        <f t="shared" si="1201"/>
        <v>0</v>
      </c>
      <c r="GX206" s="623">
        <f t="shared" si="1201"/>
        <v>0</v>
      </c>
      <c r="GY206" s="623">
        <f t="shared" si="1201"/>
        <v>0</v>
      </c>
      <c r="GZ206" s="623">
        <f t="shared" si="1201"/>
        <v>0</v>
      </c>
      <c r="HA206" s="623">
        <f t="shared" si="1201"/>
        <v>0</v>
      </c>
      <c r="HB206" s="623">
        <f t="shared" si="1201"/>
        <v>0</v>
      </c>
      <c r="HC206" s="623">
        <f t="shared" si="1201"/>
        <v>0</v>
      </c>
      <c r="HD206" s="610">
        <f t="shared" si="1202"/>
        <v>459.3</v>
      </c>
      <c r="HE206" s="611"/>
      <c r="HF206" s="607">
        <f t="shared" si="1203"/>
        <v>89.86</v>
      </c>
      <c r="HG206" s="623">
        <f t="shared" si="1203"/>
        <v>0</v>
      </c>
      <c r="HH206" s="623">
        <f t="shared" si="1203"/>
        <v>0</v>
      </c>
      <c r="HI206" s="623">
        <f t="shared" si="1203"/>
        <v>0</v>
      </c>
      <c r="HJ206" s="623">
        <f t="shared" si="1203"/>
        <v>0</v>
      </c>
      <c r="HK206" s="623">
        <f t="shared" si="1203"/>
        <v>0</v>
      </c>
      <c r="HL206" s="623">
        <f t="shared" si="1203"/>
        <v>0</v>
      </c>
      <c r="HM206" s="623">
        <f t="shared" si="1203"/>
        <v>0</v>
      </c>
      <c r="HN206" s="623">
        <f t="shared" si="1203"/>
        <v>0</v>
      </c>
      <c r="HO206" s="623">
        <f t="shared" si="1203"/>
        <v>0</v>
      </c>
      <c r="HP206" s="623">
        <f t="shared" si="1203"/>
        <v>0</v>
      </c>
      <c r="HQ206" s="623">
        <f t="shared" si="1203"/>
        <v>0</v>
      </c>
      <c r="HR206" s="610">
        <f t="shared" si="1204"/>
        <v>89.86</v>
      </c>
      <c r="HS206" s="611"/>
      <c r="HT206" s="607">
        <f t="shared" si="1205"/>
        <v>0.64</v>
      </c>
      <c r="HU206" s="623">
        <f t="shared" si="1205"/>
        <v>0</v>
      </c>
      <c r="HV206" s="623">
        <f t="shared" si="1205"/>
        <v>0</v>
      </c>
      <c r="HW206" s="623">
        <f t="shared" si="1205"/>
        <v>0</v>
      </c>
      <c r="HX206" s="623">
        <f t="shared" si="1205"/>
        <v>0</v>
      </c>
      <c r="HY206" s="623">
        <f t="shared" si="1205"/>
        <v>0</v>
      </c>
      <c r="HZ206" s="623">
        <f t="shared" si="1205"/>
        <v>0</v>
      </c>
      <c r="IA206" s="623">
        <f t="shared" si="1205"/>
        <v>0</v>
      </c>
      <c r="IB206" s="623">
        <f t="shared" si="1205"/>
        <v>0</v>
      </c>
      <c r="IC206" s="623">
        <f t="shared" si="1205"/>
        <v>0</v>
      </c>
      <c r="ID206" s="623">
        <f t="shared" si="1205"/>
        <v>0</v>
      </c>
      <c r="IE206" s="623">
        <f t="shared" si="1205"/>
        <v>0</v>
      </c>
      <c r="IF206" s="610">
        <f t="shared" si="1206"/>
        <v>0.64</v>
      </c>
      <c r="IG206" s="611"/>
      <c r="IH206" s="607">
        <f t="shared" si="1207"/>
        <v>13.32</v>
      </c>
      <c r="II206" s="623">
        <f t="shared" si="1207"/>
        <v>0</v>
      </c>
      <c r="IJ206" s="623">
        <f t="shared" si="1207"/>
        <v>0</v>
      </c>
      <c r="IK206" s="623">
        <f t="shared" si="1207"/>
        <v>0</v>
      </c>
      <c r="IL206" s="623">
        <f t="shared" si="1207"/>
        <v>0</v>
      </c>
      <c r="IM206" s="623">
        <f t="shared" si="1207"/>
        <v>0</v>
      </c>
      <c r="IN206" s="623">
        <f t="shared" si="1207"/>
        <v>0</v>
      </c>
      <c r="IO206" s="623">
        <f t="shared" si="1207"/>
        <v>0</v>
      </c>
      <c r="IP206" s="623">
        <f t="shared" si="1207"/>
        <v>0</v>
      </c>
      <c r="IQ206" s="623">
        <f t="shared" si="1207"/>
        <v>0</v>
      </c>
      <c r="IR206" s="623">
        <f t="shared" si="1207"/>
        <v>0</v>
      </c>
      <c r="IS206" s="623">
        <f t="shared" si="1207"/>
        <v>0</v>
      </c>
      <c r="IT206" s="610">
        <f t="shared" si="1208"/>
        <v>13.32</v>
      </c>
      <c r="IU206" s="611"/>
      <c r="IV206" s="607">
        <f t="shared" si="1209"/>
        <v>6.66</v>
      </c>
      <c r="IW206" s="623">
        <f t="shared" si="1209"/>
        <v>0</v>
      </c>
      <c r="IX206" s="623">
        <f t="shared" si="1209"/>
        <v>0</v>
      </c>
      <c r="IY206" s="623">
        <f t="shared" si="1209"/>
        <v>0</v>
      </c>
      <c r="IZ206" s="623">
        <f t="shared" si="1209"/>
        <v>0</v>
      </c>
      <c r="JA206" s="623">
        <f t="shared" si="1209"/>
        <v>0</v>
      </c>
      <c r="JB206" s="623">
        <f t="shared" si="1209"/>
        <v>0</v>
      </c>
      <c r="JC206" s="623">
        <f t="shared" si="1209"/>
        <v>0</v>
      </c>
      <c r="JD206" s="623">
        <f t="shared" si="1209"/>
        <v>0</v>
      </c>
      <c r="JE206" s="623">
        <f t="shared" si="1209"/>
        <v>0</v>
      </c>
      <c r="JF206" s="623">
        <f t="shared" si="1209"/>
        <v>0</v>
      </c>
      <c r="JG206" s="623">
        <f t="shared" si="1209"/>
        <v>0</v>
      </c>
      <c r="JH206" s="610">
        <f t="shared" si="1210"/>
        <v>6.66</v>
      </c>
      <c r="JI206" s="611"/>
      <c r="JJ206" s="607">
        <f t="shared" si="1211"/>
        <v>23.3</v>
      </c>
      <c r="JK206" s="623">
        <f t="shared" si="1211"/>
        <v>0</v>
      </c>
      <c r="JL206" s="623">
        <f t="shared" si="1211"/>
        <v>0</v>
      </c>
      <c r="JM206" s="623">
        <f t="shared" si="1211"/>
        <v>0</v>
      </c>
      <c r="JN206" s="623">
        <f t="shared" si="1211"/>
        <v>0</v>
      </c>
      <c r="JO206" s="623">
        <f t="shared" si="1211"/>
        <v>0</v>
      </c>
      <c r="JP206" s="623">
        <f t="shared" si="1211"/>
        <v>0</v>
      </c>
      <c r="JQ206" s="623">
        <f t="shared" si="1211"/>
        <v>0</v>
      </c>
      <c r="JR206" s="623">
        <f t="shared" si="1211"/>
        <v>0</v>
      </c>
      <c r="JS206" s="623">
        <f t="shared" si="1211"/>
        <v>0</v>
      </c>
      <c r="JT206" s="623">
        <f t="shared" si="1211"/>
        <v>0</v>
      </c>
      <c r="JU206" s="623">
        <f t="shared" si="1211"/>
        <v>0</v>
      </c>
      <c r="JV206" s="610">
        <f t="shared" si="1212"/>
        <v>23.3</v>
      </c>
      <c r="JW206" s="611"/>
      <c r="JX206" s="607">
        <f t="shared" si="1213"/>
        <v>7.64</v>
      </c>
      <c r="JY206" s="623">
        <f t="shared" si="1213"/>
        <v>0</v>
      </c>
      <c r="JZ206" s="623">
        <f t="shared" si="1213"/>
        <v>0</v>
      </c>
      <c r="KA206" s="623">
        <f t="shared" si="1213"/>
        <v>0</v>
      </c>
      <c r="KB206" s="623">
        <f t="shared" si="1213"/>
        <v>0</v>
      </c>
      <c r="KC206" s="623">
        <f t="shared" si="1213"/>
        <v>0</v>
      </c>
      <c r="KD206" s="623">
        <f t="shared" si="1213"/>
        <v>0</v>
      </c>
      <c r="KE206" s="623">
        <f t="shared" si="1213"/>
        <v>0</v>
      </c>
      <c r="KF206" s="623">
        <f t="shared" si="1213"/>
        <v>0</v>
      </c>
      <c r="KG206" s="623">
        <f t="shared" si="1213"/>
        <v>0</v>
      </c>
      <c r="KH206" s="623">
        <f t="shared" si="1213"/>
        <v>0</v>
      </c>
      <c r="KI206" s="623">
        <f t="shared" si="1213"/>
        <v>0</v>
      </c>
      <c r="KJ206" s="610">
        <f t="shared" si="1214"/>
        <v>7.64</v>
      </c>
      <c r="KK206" s="611"/>
      <c r="KL206" s="607">
        <f t="shared" si="1215"/>
        <v>3.33</v>
      </c>
      <c r="KM206" s="623">
        <f t="shared" si="1215"/>
        <v>0</v>
      </c>
      <c r="KN206" s="623">
        <f t="shared" si="1215"/>
        <v>0</v>
      </c>
      <c r="KO206" s="623">
        <f t="shared" si="1215"/>
        <v>0</v>
      </c>
      <c r="KP206" s="623">
        <f t="shared" si="1215"/>
        <v>0</v>
      </c>
      <c r="KQ206" s="623">
        <f t="shared" si="1215"/>
        <v>0</v>
      </c>
      <c r="KR206" s="623">
        <f t="shared" si="1215"/>
        <v>0</v>
      </c>
      <c r="KS206" s="623">
        <f t="shared" si="1215"/>
        <v>0</v>
      </c>
      <c r="KT206" s="623">
        <f t="shared" si="1215"/>
        <v>0</v>
      </c>
      <c r="KU206" s="623">
        <f t="shared" si="1215"/>
        <v>0</v>
      </c>
      <c r="KV206" s="623">
        <f t="shared" si="1215"/>
        <v>0</v>
      </c>
      <c r="KW206" s="623">
        <f t="shared" si="1215"/>
        <v>0</v>
      </c>
      <c r="KX206" s="610">
        <f t="shared" si="1216"/>
        <v>3.33</v>
      </c>
      <c r="KY206" s="611"/>
      <c r="KZ206" s="607">
        <f t="shared" si="1217"/>
        <v>13.32</v>
      </c>
      <c r="LA206" s="623">
        <f t="shared" si="1217"/>
        <v>0</v>
      </c>
      <c r="LB206" s="623">
        <f t="shared" si="1217"/>
        <v>0</v>
      </c>
      <c r="LC206" s="623">
        <f t="shared" si="1217"/>
        <v>0</v>
      </c>
      <c r="LD206" s="623">
        <f t="shared" si="1217"/>
        <v>0</v>
      </c>
      <c r="LE206" s="623">
        <f t="shared" si="1217"/>
        <v>0</v>
      </c>
      <c r="LF206" s="623">
        <f t="shared" si="1217"/>
        <v>0</v>
      </c>
      <c r="LG206" s="623">
        <f t="shared" si="1217"/>
        <v>0</v>
      </c>
      <c r="LH206" s="623">
        <f t="shared" si="1217"/>
        <v>0</v>
      </c>
      <c r="LI206" s="623">
        <f t="shared" si="1217"/>
        <v>0</v>
      </c>
      <c r="LJ206" s="623">
        <f t="shared" si="1217"/>
        <v>0</v>
      </c>
      <c r="LK206" s="623">
        <f t="shared" si="1217"/>
        <v>0</v>
      </c>
      <c r="LL206" s="610">
        <f t="shared" si="1218"/>
        <v>13.32</v>
      </c>
      <c r="LM206" s="611"/>
      <c r="LN206" s="607">
        <f t="shared" si="1219"/>
        <v>0.64</v>
      </c>
      <c r="LO206" s="623">
        <f t="shared" si="1219"/>
        <v>0</v>
      </c>
      <c r="LP206" s="623">
        <f t="shared" si="1219"/>
        <v>0</v>
      </c>
      <c r="LQ206" s="623">
        <f t="shared" si="1219"/>
        <v>0</v>
      </c>
      <c r="LR206" s="623">
        <f t="shared" si="1219"/>
        <v>0</v>
      </c>
      <c r="LS206" s="623">
        <f t="shared" si="1219"/>
        <v>0</v>
      </c>
      <c r="LT206" s="623">
        <f t="shared" si="1219"/>
        <v>0</v>
      </c>
      <c r="LU206" s="623">
        <f t="shared" si="1219"/>
        <v>0</v>
      </c>
      <c r="LV206" s="623">
        <f t="shared" si="1219"/>
        <v>0</v>
      </c>
      <c r="LW206" s="623">
        <f t="shared" si="1219"/>
        <v>0</v>
      </c>
      <c r="LX206" s="623">
        <f t="shared" si="1219"/>
        <v>0</v>
      </c>
      <c r="LY206" s="623">
        <f t="shared" si="1219"/>
        <v>0</v>
      </c>
      <c r="LZ206" s="610">
        <f t="shared" si="1220"/>
        <v>0.64</v>
      </c>
      <c r="MA206" s="611"/>
      <c r="MB206" s="607">
        <f t="shared" si="1221"/>
        <v>6.66</v>
      </c>
      <c r="MC206" s="623">
        <f t="shared" si="1221"/>
        <v>0</v>
      </c>
      <c r="MD206" s="623">
        <f t="shared" si="1221"/>
        <v>0</v>
      </c>
      <c r="ME206" s="623">
        <f t="shared" si="1221"/>
        <v>0</v>
      </c>
      <c r="MF206" s="623">
        <f t="shared" si="1221"/>
        <v>0</v>
      </c>
      <c r="MG206" s="623">
        <f t="shared" si="1221"/>
        <v>0</v>
      </c>
      <c r="MH206" s="623">
        <f t="shared" si="1221"/>
        <v>0</v>
      </c>
      <c r="MI206" s="623">
        <f t="shared" si="1221"/>
        <v>0</v>
      </c>
      <c r="MJ206" s="623">
        <f t="shared" si="1221"/>
        <v>0</v>
      </c>
      <c r="MK206" s="623">
        <f t="shared" si="1221"/>
        <v>0</v>
      </c>
      <c r="ML206" s="623">
        <f t="shared" si="1221"/>
        <v>0</v>
      </c>
      <c r="MM206" s="623">
        <f t="shared" si="1221"/>
        <v>0</v>
      </c>
      <c r="MN206" s="610">
        <f t="shared" si="1222"/>
        <v>6.66</v>
      </c>
      <c r="MO206" s="611"/>
      <c r="MP206" s="607">
        <f t="shared" si="1223"/>
        <v>23.3</v>
      </c>
      <c r="MQ206" s="623">
        <f t="shared" si="1223"/>
        <v>0</v>
      </c>
      <c r="MR206" s="623">
        <f t="shared" si="1223"/>
        <v>0</v>
      </c>
      <c r="MS206" s="623">
        <f t="shared" si="1223"/>
        <v>0</v>
      </c>
      <c r="MT206" s="623">
        <f t="shared" si="1223"/>
        <v>0</v>
      </c>
      <c r="MU206" s="623">
        <f t="shared" si="1223"/>
        <v>0</v>
      </c>
      <c r="MV206" s="623">
        <f t="shared" si="1223"/>
        <v>0</v>
      </c>
      <c r="MW206" s="623">
        <f t="shared" si="1223"/>
        <v>0</v>
      </c>
      <c r="MX206" s="623">
        <f t="shared" si="1223"/>
        <v>0</v>
      </c>
      <c r="MY206" s="623">
        <f t="shared" si="1223"/>
        <v>0</v>
      </c>
      <c r="MZ206" s="623">
        <f t="shared" si="1223"/>
        <v>0</v>
      </c>
      <c r="NA206" s="623">
        <f t="shared" si="1223"/>
        <v>0</v>
      </c>
      <c r="NB206" s="610">
        <f t="shared" si="1224"/>
        <v>23.3</v>
      </c>
      <c r="NC206" s="611"/>
      <c r="ND206" s="607">
        <f t="shared" si="1225"/>
        <v>43.27</v>
      </c>
      <c r="NE206" s="623">
        <f t="shared" si="1225"/>
        <v>0</v>
      </c>
      <c r="NF206" s="623">
        <f t="shared" si="1225"/>
        <v>0</v>
      </c>
      <c r="NG206" s="623">
        <f t="shared" si="1225"/>
        <v>0</v>
      </c>
      <c r="NH206" s="623">
        <f t="shared" si="1225"/>
        <v>0</v>
      </c>
      <c r="NI206" s="623">
        <f t="shared" si="1225"/>
        <v>0</v>
      </c>
      <c r="NJ206" s="623">
        <f t="shared" si="1225"/>
        <v>0</v>
      </c>
      <c r="NK206" s="623">
        <f t="shared" si="1225"/>
        <v>0</v>
      </c>
      <c r="NL206" s="623">
        <f t="shared" si="1225"/>
        <v>0</v>
      </c>
      <c r="NM206" s="623">
        <f t="shared" si="1225"/>
        <v>0</v>
      </c>
      <c r="NN206" s="623">
        <f t="shared" si="1225"/>
        <v>0</v>
      </c>
      <c r="NO206" s="623">
        <f t="shared" si="1225"/>
        <v>0</v>
      </c>
      <c r="NP206" s="610">
        <f t="shared" si="1226"/>
        <v>43.27</v>
      </c>
      <c r="NQ206" s="611"/>
      <c r="NR206" s="607">
        <f t="shared" si="1227"/>
        <v>13.32</v>
      </c>
      <c r="NS206" s="623">
        <f t="shared" si="1227"/>
        <v>0</v>
      </c>
      <c r="NT206" s="623">
        <f t="shared" si="1227"/>
        <v>0</v>
      </c>
      <c r="NU206" s="623">
        <f t="shared" si="1227"/>
        <v>0</v>
      </c>
      <c r="NV206" s="623">
        <f t="shared" si="1227"/>
        <v>0</v>
      </c>
      <c r="NW206" s="623">
        <f t="shared" si="1227"/>
        <v>0</v>
      </c>
      <c r="NX206" s="623">
        <f t="shared" si="1227"/>
        <v>0</v>
      </c>
      <c r="NY206" s="623">
        <f t="shared" si="1227"/>
        <v>0</v>
      </c>
      <c r="NZ206" s="623">
        <f t="shared" si="1227"/>
        <v>0</v>
      </c>
      <c r="OA206" s="623">
        <f t="shared" si="1227"/>
        <v>0</v>
      </c>
      <c r="OB206" s="623">
        <f t="shared" si="1227"/>
        <v>0</v>
      </c>
      <c r="OC206" s="623">
        <f t="shared" si="1227"/>
        <v>0</v>
      </c>
      <c r="OD206" s="610">
        <f t="shared" si="1228"/>
        <v>13.32</v>
      </c>
      <c r="OE206" s="611"/>
      <c r="OF206" s="607">
        <f t="shared" si="1229"/>
        <v>3.33</v>
      </c>
      <c r="OG206" s="623">
        <f t="shared" si="1229"/>
        <v>0</v>
      </c>
      <c r="OH206" s="623">
        <f t="shared" si="1229"/>
        <v>0</v>
      </c>
      <c r="OI206" s="623">
        <f t="shared" si="1229"/>
        <v>0</v>
      </c>
      <c r="OJ206" s="623">
        <f t="shared" si="1229"/>
        <v>0</v>
      </c>
      <c r="OK206" s="623">
        <f t="shared" si="1229"/>
        <v>0</v>
      </c>
      <c r="OL206" s="623">
        <f t="shared" si="1229"/>
        <v>0</v>
      </c>
      <c r="OM206" s="623">
        <f t="shared" si="1229"/>
        <v>0</v>
      </c>
      <c r="ON206" s="623">
        <f t="shared" si="1229"/>
        <v>0</v>
      </c>
      <c r="OO206" s="623">
        <f t="shared" si="1229"/>
        <v>0</v>
      </c>
      <c r="OP206" s="623">
        <f t="shared" si="1229"/>
        <v>0</v>
      </c>
      <c r="OQ206" s="623">
        <f t="shared" si="1229"/>
        <v>0</v>
      </c>
      <c r="OR206" s="610">
        <f t="shared" si="1230"/>
        <v>3.33</v>
      </c>
      <c r="OS206" s="611"/>
      <c r="OT206" s="607">
        <f t="shared" si="1231"/>
        <v>5.0999999999999996</v>
      </c>
      <c r="OU206" s="623">
        <f t="shared" si="1231"/>
        <v>0</v>
      </c>
      <c r="OV206" s="623">
        <f t="shared" si="1231"/>
        <v>0</v>
      </c>
      <c r="OW206" s="623">
        <f t="shared" si="1231"/>
        <v>0</v>
      </c>
      <c r="OX206" s="623">
        <f t="shared" si="1231"/>
        <v>0</v>
      </c>
      <c r="OY206" s="623">
        <f t="shared" si="1231"/>
        <v>0</v>
      </c>
      <c r="OZ206" s="623">
        <f t="shared" si="1231"/>
        <v>0</v>
      </c>
      <c r="PA206" s="623">
        <f t="shared" si="1231"/>
        <v>0</v>
      </c>
      <c r="PB206" s="623">
        <f t="shared" si="1231"/>
        <v>0</v>
      </c>
      <c r="PC206" s="623">
        <f t="shared" si="1231"/>
        <v>0</v>
      </c>
      <c r="PD206" s="623">
        <f t="shared" si="1231"/>
        <v>0</v>
      </c>
      <c r="PE206" s="623">
        <f t="shared" si="1231"/>
        <v>0</v>
      </c>
      <c r="PF206" s="610">
        <f t="shared" si="1232"/>
        <v>5.0999999999999996</v>
      </c>
      <c r="PG206" s="611"/>
      <c r="PH206" s="607">
        <f t="shared" si="1233"/>
        <v>0.64</v>
      </c>
      <c r="PI206" s="623">
        <f t="shared" si="1233"/>
        <v>0</v>
      </c>
      <c r="PJ206" s="623">
        <f t="shared" si="1233"/>
        <v>0</v>
      </c>
      <c r="PK206" s="623">
        <f t="shared" si="1233"/>
        <v>0</v>
      </c>
      <c r="PL206" s="623">
        <f t="shared" si="1233"/>
        <v>0</v>
      </c>
      <c r="PM206" s="623">
        <f t="shared" si="1233"/>
        <v>0</v>
      </c>
      <c r="PN206" s="623">
        <f t="shared" si="1233"/>
        <v>0</v>
      </c>
      <c r="PO206" s="623">
        <f t="shared" si="1233"/>
        <v>0</v>
      </c>
      <c r="PP206" s="623">
        <f t="shared" si="1233"/>
        <v>0</v>
      </c>
      <c r="PQ206" s="623">
        <f t="shared" si="1233"/>
        <v>0</v>
      </c>
      <c r="PR206" s="623">
        <f t="shared" si="1233"/>
        <v>0</v>
      </c>
      <c r="PS206" s="623">
        <f t="shared" si="1233"/>
        <v>0</v>
      </c>
      <c r="PT206" s="610">
        <f t="shared" si="1234"/>
        <v>0.64</v>
      </c>
      <c r="PU206" s="611"/>
      <c r="PV206" s="610">
        <f t="shared" si="1235"/>
        <v>983.94</v>
      </c>
      <c r="PW206" s="610">
        <f t="shared" si="1235"/>
        <v>0</v>
      </c>
      <c r="PX206" s="610">
        <f t="shared" si="1235"/>
        <v>0</v>
      </c>
      <c r="PY206" s="610">
        <f t="shared" si="1235"/>
        <v>0</v>
      </c>
      <c r="PZ206" s="610">
        <f t="shared" si="1235"/>
        <v>0</v>
      </c>
      <c r="QA206" s="610">
        <f t="shared" si="1235"/>
        <v>0</v>
      </c>
      <c r="QB206" s="610">
        <f t="shared" si="1235"/>
        <v>0</v>
      </c>
      <c r="QC206" s="610">
        <f t="shared" si="1235"/>
        <v>0</v>
      </c>
      <c r="QD206" s="610">
        <f t="shared" si="1235"/>
        <v>0</v>
      </c>
      <c r="QE206" s="610">
        <f t="shared" si="1235"/>
        <v>0</v>
      </c>
      <c r="QF206" s="610">
        <f t="shared" si="1235"/>
        <v>0</v>
      </c>
      <c r="QG206" s="610">
        <f t="shared" si="1235"/>
        <v>0</v>
      </c>
      <c r="QH206" s="610">
        <f t="shared" si="1237"/>
        <v>983.94</v>
      </c>
    </row>
    <row r="207" spans="1:450" x14ac:dyDescent="0.25">
      <c r="A207" s="638" t="s">
        <v>893</v>
      </c>
      <c r="B207" s="255" t="s">
        <v>114</v>
      </c>
      <c r="C207" s="313"/>
      <c r="D207" s="607">
        <f t="shared" si="1173"/>
        <v>0</v>
      </c>
      <c r="E207" s="623">
        <f t="shared" si="1173"/>
        <v>0</v>
      </c>
      <c r="F207" s="623">
        <f t="shared" si="1173"/>
        <v>0</v>
      </c>
      <c r="G207" s="623">
        <f t="shared" si="1173"/>
        <v>0</v>
      </c>
      <c r="H207" s="623">
        <f t="shared" si="1173"/>
        <v>0</v>
      </c>
      <c r="I207" s="623">
        <f t="shared" si="1173"/>
        <v>0</v>
      </c>
      <c r="J207" s="623">
        <f t="shared" si="1173"/>
        <v>0</v>
      </c>
      <c r="K207" s="623">
        <f t="shared" si="1173"/>
        <v>0</v>
      </c>
      <c r="L207" s="623">
        <f t="shared" si="1173"/>
        <v>0</v>
      </c>
      <c r="M207" s="623">
        <f t="shared" si="1173"/>
        <v>0</v>
      </c>
      <c r="N207" s="623">
        <f t="shared" si="1173"/>
        <v>0</v>
      </c>
      <c r="O207" s="623">
        <f t="shared" si="1173"/>
        <v>0</v>
      </c>
      <c r="P207" s="610">
        <f t="shared" si="1174"/>
        <v>0</v>
      </c>
      <c r="Q207" s="611"/>
      <c r="R207" s="607">
        <f t="shared" si="1175"/>
        <v>0</v>
      </c>
      <c r="S207" s="623">
        <f t="shared" si="1175"/>
        <v>0</v>
      </c>
      <c r="T207" s="623">
        <f t="shared" si="1175"/>
        <v>0</v>
      </c>
      <c r="U207" s="623">
        <f t="shared" si="1175"/>
        <v>0</v>
      </c>
      <c r="V207" s="623">
        <f t="shared" si="1175"/>
        <v>0</v>
      </c>
      <c r="W207" s="623">
        <f t="shared" si="1175"/>
        <v>0</v>
      </c>
      <c r="X207" s="623">
        <f t="shared" si="1175"/>
        <v>0</v>
      </c>
      <c r="Y207" s="623">
        <f t="shared" si="1175"/>
        <v>0</v>
      </c>
      <c r="Z207" s="623">
        <f t="shared" si="1175"/>
        <v>0</v>
      </c>
      <c r="AA207" s="623">
        <f t="shared" si="1175"/>
        <v>0</v>
      </c>
      <c r="AB207" s="623">
        <f t="shared" si="1175"/>
        <v>0</v>
      </c>
      <c r="AC207" s="623">
        <f t="shared" si="1175"/>
        <v>0</v>
      </c>
      <c r="AD207" s="610">
        <f t="shared" si="1176"/>
        <v>0</v>
      </c>
      <c r="AE207" s="611"/>
      <c r="AF207" s="607">
        <f t="shared" si="1177"/>
        <v>0</v>
      </c>
      <c r="AG207" s="623">
        <f t="shared" si="1177"/>
        <v>0</v>
      </c>
      <c r="AH207" s="623">
        <f t="shared" si="1177"/>
        <v>0</v>
      </c>
      <c r="AI207" s="623">
        <f t="shared" si="1177"/>
        <v>0</v>
      </c>
      <c r="AJ207" s="623">
        <f t="shared" si="1177"/>
        <v>0</v>
      </c>
      <c r="AK207" s="623">
        <f t="shared" si="1177"/>
        <v>0</v>
      </c>
      <c r="AL207" s="623">
        <f t="shared" si="1177"/>
        <v>0</v>
      </c>
      <c r="AM207" s="623">
        <f t="shared" si="1177"/>
        <v>0</v>
      </c>
      <c r="AN207" s="623">
        <f t="shared" si="1177"/>
        <v>0</v>
      </c>
      <c r="AO207" s="623">
        <f t="shared" si="1177"/>
        <v>0</v>
      </c>
      <c r="AP207" s="623">
        <f t="shared" si="1177"/>
        <v>0</v>
      </c>
      <c r="AQ207" s="623">
        <f t="shared" si="1177"/>
        <v>0</v>
      </c>
      <c r="AR207" s="610">
        <f t="shared" si="1178"/>
        <v>0</v>
      </c>
      <c r="AS207" s="611"/>
      <c r="AT207" s="607">
        <f t="shared" si="1179"/>
        <v>0</v>
      </c>
      <c r="AU207" s="623">
        <f t="shared" si="1179"/>
        <v>0</v>
      </c>
      <c r="AV207" s="623">
        <f t="shared" si="1179"/>
        <v>0</v>
      </c>
      <c r="AW207" s="623">
        <f t="shared" si="1179"/>
        <v>0</v>
      </c>
      <c r="AX207" s="623">
        <f t="shared" si="1179"/>
        <v>0</v>
      </c>
      <c r="AY207" s="623">
        <f t="shared" si="1179"/>
        <v>0</v>
      </c>
      <c r="AZ207" s="623">
        <f t="shared" si="1179"/>
        <v>0</v>
      </c>
      <c r="BA207" s="623">
        <f t="shared" si="1179"/>
        <v>0</v>
      </c>
      <c r="BB207" s="623">
        <f t="shared" si="1179"/>
        <v>0</v>
      </c>
      <c r="BC207" s="623">
        <f t="shared" si="1179"/>
        <v>0</v>
      </c>
      <c r="BD207" s="623">
        <f t="shared" si="1179"/>
        <v>0</v>
      </c>
      <c r="BE207" s="623">
        <f t="shared" si="1179"/>
        <v>0</v>
      </c>
      <c r="BF207" s="610">
        <f t="shared" si="1180"/>
        <v>0</v>
      </c>
      <c r="BG207" s="611"/>
      <c r="BH207" s="607">
        <f t="shared" si="1181"/>
        <v>0</v>
      </c>
      <c r="BI207" s="623">
        <f t="shared" si="1181"/>
        <v>0</v>
      </c>
      <c r="BJ207" s="623">
        <f t="shared" si="1181"/>
        <v>0</v>
      </c>
      <c r="BK207" s="623">
        <f t="shared" si="1181"/>
        <v>0</v>
      </c>
      <c r="BL207" s="623">
        <f t="shared" si="1181"/>
        <v>0</v>
      </c>
      <c r="BM207" s="623">
        <f t="shared" si="1181"/>
        <v>0</v>
      </c>
      <c r="BN207" s="623">
        <f t="shared" si="1181"/>
        <v>0</v>
      </c>
      <c r="BO207" s="623">
        <f t="shared" si="1181"/>
        <v>0</v>
      </c>
      <c r="BP207" s="623">
        <f t="shared" si="1181"/>
        <v>0</v>
      </c>
      <c r="BQ207" s="623">
        <f t="shared" si="1181"/>
        <v>0</v>
      </c>
      <c r="BR207" s="623">
        <f t="shared" si="1181"/>
        <v>0</v>
      </c>
      <c r="BS207" s="623">
        <f t="shared" si="1181"/>
        <v>0</v>
      </c>
      <c r="BT207" s="610">
        <f t="shared" si="1182"/>
        <v>0</v>
      </c>
      <c r="BU207" s="621"/>
      <c r="BV207" s="607">
        <f t="shared" si="1183"/>
        <v>0</v>
      </c>
      <c r="BW207" s="623">
        <f t="shared" si="1183"/>
        <v>0</v>
      </c>
      <c r="BX207" s="623">
        <f t="shared" si="1183"/>
        <v>0</v>
      </c>
      <c r="BY207" s="623">
        <f t="shared" si="1183"/>
        <v>0</v>
      </c>
      <c r="BZ207" s="623">
        <f t="shared" si="1183"/>
        <v>0</v>
      </c>
      <c r="CA207" s="623">
        <f t="shared" si="1183"/>
        <v>0</v>
      </c>
      <c r="CB207" s="623">
        <f t="shared" si="1183"/>
        <v>0</v>
      </c>
      <c r="CC207" s="623">
        <f t="shared" si="1183"/>
        <v>0</v>
      </c>
      <c r="CD207" s="623">
        <f t="shared" si="1183"/>
        <v>0</v>
      </c>
      <c r="CE207" s="623">
        <f t="shared" si="1183"/>
        <v>0</v>
      </c>
      <c r="CF207" s="623">
        <f t="shared" si="1183"/>
        <v>0</v>
      </c>
      <c r="CG207" s="623">
        <f t="shared" si="1183"/>
        <v>0</v>
      </c>
      <c r="CH207" s="610">
        <f t="shared" si="1184"/>
        <v>0</v>
      </c>
      <c r="CI207" s="611"/>
      <c r="CJ207" s="607">
        <f t="shared" si="1185"/>
        <v>0</v>
      </c>
      <c r="CK207" s="623">
        <f t="shared" si="1185"/>
        <v>0</v>
      </c>
      <c r="CL207" s="623">
        <f t="shared" si="1185"/>
        <v>0</v>
      </c>
      <c r="CM207" s="623">
        <f t="shared" si="1185"/>
        <v>0</v>
      </c>
      <c r="CN207" s="623">
        <f t="shared" si="1185"/>
        <v>0</v>
      </c>
      <c r="CO207" s="623">
        <f t="shared" si="1185"/>
        <v>0</v>
      </c>
      <c r="CP207" s="623">
        <f t="shared" si="1185"/>
        <v>0</v>
      </c>
      <c r="CQ207" s="623">
        <f t="shared" si="1185"/>
        <v>0</v>
      </c>
      <c r="CR207" s="623">
        <f t="shared" si="1185"/>
        <v>0</v>
      </c>
      <c r="CS207" s="623">
        <f t="shared" si="1185"/>
        <v>0</v>
      </c>
      <c r="CT207" s="623">
        <f t="shared" si="1185"/>
        <v>0</v>
      </c>
      <c r="CU207" s="623">
        <f t="shared" si="1185"/>
        <v>0</v>
      </c>
      <c r="CV207" s="610">
        <f t="shared" si="1186"/>
        <v>0</v>
      </c>
      <c r="CW207" s="611"/>
      <c r="CX207" s="607">
        <f t="shared" si="1187"/>
        <v>0</v>
      </c>
      <c r="CY207" s="623">
        <f t="shared" si="1187"/>
        <v>0</v>
      </c>
      <c r="CZ207" s="623">
        <f t="shared" si="1187"/>
        <v>0</v>
      </c>
      <c r="DA207" s="623">
        <f t="shared" si="1187"/>
        <v>0</v>
      </c>
      <c r="DB207" s="623">
        <f t="shared" si="1187"/>
        <v>0</v>
      </c>
      <c r="DC207" s="623">
        <f t="shared" si="1187"/>
        <v>0</v>
      </c>
      <c r="DD207" s="623">
        <f t="shared" si="1187"/>
        <v>0</v>
      </c>
      <c r="DE207" s="623">
        <f t="shared" si="1187"/>
        <v>0</v>
      </c>
      <c r="DF207" s="623">
        <f t="shared" si="1187"/>
        <v>0</v>
      </c>
      <c r="DG207" s="623">
        <f t="shared" si="1187"/>
        <v>0</v>
      </c>
      <c r="DH207" s="623">
        <f t="shared" si="1187"/>
        <v>0</v>
      </c>
      <c r="DI207" s="623">
        <f t="shared" si="1187"/>
        <v>0</v>
      </c>
      <c r="DJ207" s="610">
        <f t="shared" si="1188"/>
        <v>0</v>
      </c>
      <c r="DK207" s="611"/>
      <c r="DL207" s="607">
        <f t="shared" si="1189"/>
        <v>0</v>
      </c>
      <c r="DM207" s="623">
        <f t="shared" si="1189"/>
        <v>0</v>
      </c>
      <c r="DN207" s="623">
        <f t="shared" si="1189"/>
        <v>0</v>
      </c>
      <c r="DO207" s="623">
        <f t="shared" si="1189"/>
        <v>0</v>
      </c>
      <c r="DP207" s="623">
        <f t="shared" si="1189"/>
        <v>0</v>
      </c>
      <c r="DQ207" s="623">
        <f t="shared" si="1189"/>
        <v>0</v>
      </c>
      <c r="DR207" s="623">
        <f t="shared" si="1189"/>
        <v>0</v>
      </c>
      <c r="DS207" s="623">
        <f t="shared" si="1189"/>
        <v>0</v>
      </c>
      <c r="DT207" s="623">
        <f t="shared" si="1189"/>
        <v>0</v>
      </c>
      <c r="DU207" s="623">
        <f t="shared" si="1189"/>
        <v>0</v>
      </c>
      <c r="DV207" s="623">
        <f t="shared" si="1189"/>
        <v>0</v>
      </c>
      <c r="DW207" s="623">
        <f t="shared" si="1189"/>
        <v>0</v>
      </c>
      <c r="DX207" s="610">
        <f t="shared" si="1190"/>
        <v>0</v>
      </c>
      <c r="DY207" s="611"/>
      <c r="DZ207" s="607">
        <f t="shared" si="1191"/>
        <v>0</v>
      </c>
      <c r="EA207" s="623">
        <f t="shared" si="1191"/>
        <v>0</v>
      </c>
      <c r="EB207" s="623">
        <f t="shared" si="1191"/>
        <v>0</v>
      </c>
      <c r="EC207" s="623">
        <f t="shared" si="1191"/>
        <v>0</v>
      </c>
      <c r="ED207" s="623">
        <f t="shared" si="1191"/>
        <v>0</v>
      </c>
      <c r="EE207" s="623">
        <f t="shared" si="1191"/>
        <v>0</v>
      </c>
      <c r="EF207" s="623">
        <f t="shared" si="1191"/>
        <v>0</v>
      </c>
      <c r="EG207" s="623">
        <f t="shared" si="1191"/>
        <v>0</v>
      </c>
      <c r="EH207" s="623">
        <f t="shared" si="1191"/>
        <v>0</v>
      </c>
      <c r="EI207" s="623">
        <f t="shared" si="1191"/>
        <v>0</v>
      </c>
      <c r="EJ207" s="623">
        <f t="shared" si="1191"/>
        <v>0</v>
      </c>
      <c r="EK207" s="623">
        <f t="shared" si="1191"/>
        <v>0</v>
      </c>
      <c r="EL207" s="610">
        <f t="shared" si="1192"/>
        <v>0</v>
      </c>
      <c r="EM207" s="611"/>
      <c r="EN207" s="607">
        <f t="shared" si="1193"/>
        <v>0</v>
      </c>
      <c r="EO207" s="623">
        <f t="shared" si="1193"/>
        <v>0</v>
      </c>
      <c r="EP207" s="623">
        <f t="shared" si="1193"/>
        <v>0</v>
      </c>
      <c r="EQ207" s="623">
        <f t="shared" si="1193"/>
        <v>0</v>
      </c>
      <c r="ER207" s="623">
        <f t="shared" si="1193"/>
        <v>0</v>
      </c>
      <c r="ES207" s="623">
        <f t="shared" si="1193"/>
        <v>0</v>
      </c>
      <c r="ET207" s="623">
        <f t="shared" si="1193"/>
        <v>0</v>
      </c>
      <c r="EU207" s="623">
        <f t="shared" si="1193"/>
        <v>0</v>
      </c>
      <c r="EV207" s="623">
        <f t="shared" si="1193"/>
        <v>0</v>
      </c>
      <c r="EW207" s="623">
        <f t="shared" si="1193"/>
        <v>0</v>
      </c>
      <c r="EX207" s="623">
        <f t="shared" si="1193"/>
        <v>0</v>
      </c>
      <c r="EY207" s="623">
        <f t="shared" si="1193"/>
        <v>0</v>
      </c>
      <c r="EZ207" s="610">
        <f t="shared" si="1194"/>
        <v>0</v>
      </c>
      <c r="FA207" s="611"/>
      <c r="FB207" s="607">
        <f t="shared" si="1195"/>
        <v>0</v>
      </c>
      <c r="FC207" s="623">
        <f t="shared" si="1195"/>
        <v>0</v>
      </c>
      <c r="FD207" s="623">
        <f t="shared" si="1195"/>
        <v>0</v>
      </c>
      <c r="FE207" s="623">
        <f t="shared" si="1195"/>
        <v>0</v>
      </c>
      <c r="FF207" s="623">
        <f t="shared" si="1195"/>
        <v>0</v>
      </c>
      <c r="FG207" s="623">
        <f t="shared" si="1195"/>
        <v>0</v>
      </c>
      <c r="FH207" s="623">
        <f t="shared" si="1195"/>
        <v>0</v>
      </c>
      <c r="FI207" s="623">
        <f t="shared" si="1195"/>
        <v>0</v>
      </c>
      <c r="FJ207" s="623">
        <f t="shared" si="1195"/>
        <v>0</v>
      </c>
      <c r="FK207" s="623">
        <f t="shared" si="1195"/>
        <v>0</v>
      </c>
      <c r="FL207" s="623">
        <f t="shared" si="1195"/>
        <v>0</v>
      </c>
      <c r="FM207" s="623">
        <f t="shared" si="1195"/>
        <v>0</v>
      </c>
      <c r="FN207" s="610">
        <f t="shared" si="1196"/>
        <v>0</v>
      </c>
      <c r="FO207" s="611"/>
      <c r="FP207" s="607">
        <f t="shared" si="1197"/>
        <v>0</v>
      </c>
      <c r="FQ207" s="623">
        <f t="shared" si="1197"/>
        <v>0</v>
      </c>
      <c r="FR207" s="623">
        <f t="shared" si="1197"/>
        <v>0</v>
      </c>
      <c r="FS207" s="623">
        <f t="shared" si="1197"/>
        <v>0</v>
      </c>
      <c r="FT207" s="623">
        <f t="shared" si="1197"/>
        <v>0</v>
      </c>
      <c r="FU207" s="623">
        <f t="shared" si="1197"/>
        <v>0</v>
      </c>
      <c r="FV207" s="623">
        <f t="shared" si="1197"/>
        <v>0</v>
      </c>
      <c r="FW207" s="623">
        <f t="shared" si="1197"/>
        <v>0</v>
      </c>
      <c r="FX207" s="623">
        <f t="shared" si="1197"/>
        <v>0</v>
      </c>
      <c r="FY207" s="623">
        <f t="shared" si="1197"/>
        <v>0</v>
      </c>
      <c r="FZ207" s="623">
        <f t="shared" si="1197"/>
        <v>0</v>
      </c>
      <c r="GA207" s="623">
        <f t="shared" si="1197"/>
        <v>0</v>
      </c>
      <c r="GB207" s="610">
        <f t="shared" si="1198"/>
        <v>0</v>
      </c>
      <c r="GC207" s="611"/>
      <c r="GD207" s="607">
        <f t="shared" si="1199"/>
        <v>0</v>
      </c>
      <c r="GE207" s="623">
        <f t="shared" si="1199"/>
        <v>0</v>
      </c>
      <c r="GF207" s="623">
        <f t="shared" si="1199"/>
        <v>0</v>
      </c>
      <c r="GG207" s="623">
        <f t="shared" si="1199"/>
        <v>0</v>
      </c>
      <c r="GH207" s="623">
        <f t="shared" si="1199"/>
        <v>0</v>
      </c>
      <c r="GI207" s="623">
        <f t="shared" si="1199"/>
        <v>0</v>
      </c>
      <c r="GJ207" s="623">
        <f t="shared" si="1199"/>
        <v>0</v>
      </c>
      <c r="GK207" s="623">
        <f t="shared" si="1199"/>
        <v>0</v>
      </c>
      <c r="GL207" s="623">
        <f t="shared" si="1199"/>
        <v>0</v>
      </c>
      <c r="GM207" s="623">
        <f t="shared" si="1199"/>
        <v>0</v>
      </c>
      <c r="GN207" s="623">
        <f t="shared" si="1199"/>
        <v>0</v>
      </c>
      <c r="GO207" s="623">
        <f t="shared" si="1199"/>
        <v>0</v>
      </c>
      <c r="GP207" s="610">
        <f t="shared" si="1200"/>
        <v>0</v>
      </c>
      <c r="GQ207" s="611"/>
      <c r="GR207" s="607">
        <f t="shared" si="1201"/>
        <v>0</v>
      </c>
      <c r="GS207" s="623">
        <f t="shared" si="1201"/>
        <v>0</v>
      </c>
      <c r="GT207" s="623">
        <f t="shared" si="1201"/>
        <v>0</v>
      </c>
      <c r="GU207" s="623">
        <f t="shared" si="1201"/>
        <v>0</v>
      </c>
      <c r="GV207" s="623">
        <f t="shared" si="1201"/>
        <v>0</v>
      </c>
      <c r="GW207" s="623">
        <f t="shared" si="1201"/>
        <v>0</v>
      </c>
      <c r="GX207" s="623">
        <f t="shared" si="1201"/>
        <v>0</v>
      </c>
      <c r="GY207" s="623">
        <f t="shared" si="1201"/>
        <v>0</v>
      </c>
      <c r="GZ207" s="623">
        <f t="shared" si="1201"/>
        <v>0</v>
      </c>
      <c r="HA207" s="623">
        <f t="shared" si="1201"/>
        <v>0</v>
      </c>
      <c r="HB207" s="623">
        <f t="shared" si="1201"/>
        <v>0</v>
      </c>
      <c r="HC207" s="623">
        <f t="shared" si="1201"/>
        <v>0</v>
      </c>
      <c r="HD207" s="610">
        <f t="shared" si="1202"/>
        <v>0</v>
      </c>
      <c r="HE207" s="611"/>
      <c r="HF207" s="607">
        <f t="shared" si="1203"/>
        <v>0</v>
      </c>
      <c r="HG207" s="623">
        <f t="shared" si="1203"/>
        <v>0</v>
      </c>
      <c r="HH207" s="623">
        <f t="shared" si="1203"/>
        <v>0</v>
      </c>
      <c r="HI207" s="623">
        <f t="shared" si="1203"/>
        <v>0</v>
      </c>
      <c r="HJ207" s="623">
        <f t="shared" si="1203"/>
        <v>0</v>
      </c>
      <c r="HK207" s="623">
        <f t="shared" si="1203"/>
        <v>0</v>
      </c>
      <c r="HL207" s="623">
        <f t="shared" si="1203"/>
        <v>0</v>
      </c>
      <c r="HM207" s="623">
        <f t="shared" si="1203"/>
        <v>0</v>
      </c>
      <c r="HN207" s="623">
        <f t="shared" si="1203"/>
        <v>0</v>
      </c>
      <c r="HO207" s="623">
        <f t="shared" si="1203"/>
        <v>0</v>
      </c>
      <c r="HP207" s="623">
        <f t="shared" si="1203"/>
        <v>0</v>
      </c>
      <c r="HQ207" s="623">
        <f t="shared" si="1203"/>
        <v>0</v>
      </c>
      <c r="HR207" s="610">
        <f t="shared" si="1204"/>
        <v>0</v>
      </c>
      <c r="HS207" s="611"/>
      <c r="HT207" s="607">
        <f t="shared" si="1205"/>
        <v>0</v>
      </c>
      <c r="HU207" s="623">
        <f t="shared" si="1205"/>
        <v>0</v>
      </c>
      <c r="HV207" s="623">
        <f t="shared" si="1205"/>
        <v>0</v>
      </c>
      <c r="HW207" s="623">
        <f t="shared" si="1205"/>
        <v>0</v>
      </c>
      <c r="HX207" s="623">
        <f t="shared" si="1205"/>
        <v>0</v>
      </c>
      <c r="HY207" s="623">
        <f t="shared" si="1205"/>
        <v>0</v>
      </c>
      <c r="HZ207" s="623">
        <f t="shared" si="1205"/>
        <v>0</v>
      </c>
      <c r="IA207" s="623">
        <f t="shared" si="1205"/>
        <v>0</v>
      </c>
      <c r="IB207" s="623">
        <f t="shared" si="1205"/>
        <v>0</v>
      </c>
      <c r="IC207" s="623">
        <f t="shared" si="1205"/>
        <v>0</v>
      </c>
      <c r="ID207" s="623">
        <f t="shared" si="1205"/>
        <v>0</v>
      </c>
      <c r="IE207" s="623">
        <f t="shared" si="1205"/>
        <v>0</v>
      </c>
      <c r="IF207" s="610">
        <f t="shared" si="1206"/>
        <v>0</v>
      </c>
      <c r="IG207" s="611"/>
      <c r="IH207" s="607">
        <f t="shared" si="1207"/>
        <v>0</v>
      </c>
      <c r="II207" s="623">
        <f t="shared" si="1207"/>
        <v>0</v>
      </c>
      <c r="IJ207" s="623">
        <f t="shared" si="1207"/>
        <v>0</v>
      </c>
      <c r="IK207" s="623">
        <f t="shared" si="1207"/>
        <v>0</v>
      </c>
      <c r="IL207" s="623">
        <f t="shared" si="1207"/>
        <v>0</v>
      </c>
      <c r="IM207" s="623">
        <f t="shared" si="1207"/>
        <v>0</v>
      </c>
      <c r="IN207" s="623">
        <f t="shared" si="1207"/>
        <v>0</v>
      </c>
      <c r="IO207" s="623">
        <f t="shared" si="1207"/>
        <v>0</v>
      </c>
      <c r="IP207" s="623">
        <f t="shared" si="1207"/>
        <v>0</v>
      </c>
      <c r="IQ207" s="623">
        <f t="shared" si="1207"/>
        <v>0</v>
      </c>
      <c r="IR207" s="623">
        <f t="shared" si="1207"/>
        <v>0</v>
      </c>
      <c r="IS207" s="623">
        <f t="shared" si="1207"/>
        <v>0</v>
      </c>
      <c r="IT207" s="610">
        <f t="shared" si="1208"/>
        <v>0</v>
      </c>
      <c r="IU207" s="611"/>
      <c r="IV207" s="607">
        <f t="shared" si="1209"/>
        <v>0</v>
      </c>
      <c r="IW207" s="623">
        <f t="shared" si="1209"/>
        <v>0</v>
      </c>
      <c r="IX207" s="623">
        <f t="shared" si="1209"/>
        <v>0</v>
      </c>
      <c r="IY207" s="623">
        <f t="shared" si="1209"/>
        <v>0</v>
      </c>
      <c r="IZ207" s="623">
        <f t="shared" si="1209"/>
        <v>0</v>
      </c>
      <c r="JA207" s="623">
        <f t="shared" si="1209"/>
        <v>0</v>
      </c>
      <c r="JB207" s="623">
        <f t="shared" si="1209"/>
        <v>0</v>
      </c>
      <c r="JC207" s="623">
        <f t="shared" si="1209"/>
        <v>0</v>
      </c>
      <c r="JD207" s="623">
        <f t="shared" si="1209"/>
        <v>0</v>
      </c>
      <c r="JE207" s="623">
        <f t="shared" si="1209"/>
        <v>0</v>
      </c>
      <c r="JF207" s="623">
        <f t="shared" si="1209"/>
        <v>0</v>
      </c>
      <c r="JG207" s="623">
        <f t="shared" si="1209"/>
        <v>0</v>
      </c>
      <c r="JH207" s="610">
        <f t="shared" si="1210"/>
        <v>0</v>
      </c>
      <c r="JI207" s="611"/>
      <c r="JJ207" s="607">
        <f t="shared" si="1211"/>
        <v>0</v>
      </c>
      <c r="JK207" s="623">
        <f t="shared" si="1211"/>
        <v>0</v>
      </c>
      <c r="JL207" s="623">
        <f t="shared" si="1211"/>
        <v>0</v>
      </c>
      <c r="JM207" s="623">
        <f t="shared" si="1211"/>
        <v>0</v>
      </c>
      <c r="JN207" s="623">
        <f t="shared" si="1211"/>
        <v>0</v>
      </c>
      <c r="JO207" s="623">
        <f t="shared" si="1211"/>
        <v>0</v>
      </c>
      <c r="JP207" s="623">
        <f t="shared" si="1211"/>
        <v>0</v>
      </c>
      <c r="JQ207" s="623">
        <f t="shared" si="1211"/>
        <v>0</v>
      </c>
      <c r="JR207" s="623">
        <f t="shared" si="1211"/>
        <v>0</v>
      </c>
      <c r="JS207" s="623">
        <f t="shared" si="1211"/>
        <v>0</v>
      </c>
      <c r="JT207" s="623">
        <f t="shared" si="1211"/>
        <v>0</v>
      </c>
      <c r="JU207" s="623">
        <f t="shared" si="1211"/>
        <v>0</v>
      </c>
      <c r="JV207" s="610">
        <f t="shared" si="1212"/>
        <v>0</v>
      </c>
      <c r="JW207" s="611"/>
      <c r="JX207" s="607">
        <f t="shared" si="1213"/>
        <v>0</v>
      </c>
      <c r="JY207" s="623">
        <f t="shared" si="1213"/>
        <v>0</v>
      </c>
      <c r="JZ207" s="623">
        <f t="shared" si="1213"/>
        <v>0</v>
      </c>
      <c r="KA207" s="623">
        <f t="shared" si="1213"/>
        <v>0</v>
      </c>
      <c r="KB207" s="623">
        <f t="shared" si="1213"/>
        <v>0</v>
      </c>
      <c r="KC207" s="623">
        <f t="shared" si="1213"/>
        <v>0</v>
      </c>
      <c r="KD207" s="623">
        <f t="shared" si="1213"/>
        <v>0</v>
      </c>
      <c r="KE207" s="623">
        <f t="shared" si="1213"/>
        <v>0</v>
      </c>
      <c r="KF207" s="623">
        <f t="shared" si="1213"/>
        <v>0</v>
      </c>
      <c r="KG207" s="623">
        <f t="shared" si="1213"/>
        <v>0</v>
      </c>
      <c r="KH207" s="623">
        <f t="shared" si="1213"/>
        <v>0</v>
      </c>
      <c r="KI207" s="623">
        <f t="shared" si="1213"/>
        <v>0</v>
      </c>
      <c r="KJ207" s="610">
        <f t="shared" si="1214"/>
        <v>0</v>
      </c>
      <c r="KK207" s="611"/>
      <c r="KL207" s="607">
        <f t="shared" si="1215"/>
        <v>0</v>
      </c>
      <c r="KM207" s="623">
        <f t="shared" si="1215"/>
        <v>0</v>
      </c>
      <c r="KN207" s="623">
        <f t="shared" si="1215"/>
        <v>0</v>
      </c>
      <c r="KO207" s="623">
        <f t="shared" si="1215"/>
        <v>0</v>
      </c>
      <c r="KP207" s="623">
        <f t="shared" si="1215"/>
        <v>0</v>
      </c>
      <c r="KQ207" s="623">
        <f t="shared" si="1215"/>
        <v>0</v>
      </c>
      <c r="KR207" s="623">
        <f t="shared" si="1215"/>
        <v>0</v>
      </c>
      <c r="KS207" s="623">
        <f t="shared" si="1215"/>
        <v>0</v>
      </c>
      <c r="KT207" s="623">
        <f t="shared" si="1215"/>
        <v>0</v>
      </c>
      <c r="KU207" s="623">
        <f t="shared" si="1215"/>
        <v>0</v>
      </c>
      <c r="KV207" s="623">
        <f t="shared" si="1215"/>
        <v>0</v>
      </c>
      <c r="KW207" s="623">
        <f t="shared" si="1215"/>
        <v>0</v>
      </c>
      <c r="KX207" s="610">
        <f t="shared" si="1216"/>
        <v>0</v>
      </c>
      <c r="KY207" s="611"/>
      <c r="KZ207" s="607">
        <f t="shared" si="1217"/>
        <v>0</v>
      </c>
      <c r="LA207" s="623">
        <f t="shared" si="1217"/>
        <v>0</v>
      </c>
      <c r="LB207" s="623">
        <f t="shared" si="1217"/>
        <v>0</v>
      </c>
      <c r="LC207" s="623">
        <f t="shared" si="1217"/>
        <v>0</v>
      </c>
      <c r="LD207" s="623">
        <f t="shared" si="1217"/>
        <v>0</v>
      </c>
      <c r="LE207" s="623">
        <f t="shared" si="1217"/>
        <v>0</v>
      </c>
      <c r="LF207" s="623">
        <f t="shared" si="1217"/>
        <v>0</v>
      </c>
      <c r="LG207" s="623">
        <f t="shared" si="1217"/>
        <v>0</v>
      </c>
      <c r="LH207" s="623">
        <f t="shared" si="1217"/>
        <v>0</v>
      </c>
      <c r="LI207" s="623">
        <f t="shared" si="1217"/>
        <v>0</v>
      </c>
      <c r="LJ207" s="623">
        <f t="shared" si="1217"/>
        <v>0</v>
      </c>
      <c r="LK207" s="623">
        <f t="shared" si="1217"/>
        <v>0</v>
      </c>
      <c r="LL207" s="610">
        <f t="shared" si="1218"/>
        <v>0</v>
      </c>
      <c r="LM207" s="611"/>
      <c r="LN207" s="607">
        <f t="shared" si="1219"/>
        <v>0</v>
      </c>
      <c r="LO207" s="623">
        <f t="shared" si="1219"/>
        <v>0</v>
      </c>
      <c r="LP207" s="623">
        <f t="shared" si="1219"/>
        <v>0</v>
      </c>
      <c r="LQ207" s="623">
        <f t="shared" si="1219"/>
        <v>0</v>
      </c>
      <c r="LR207" s="623">
        <f t="shared" si="1219"/>
        <v>0</v>
      </c>
      <c r="LS207" s="623">
        <f t="shared" si="1219"/>
        <v>0</v>
      </c>
      <c r="LT207" s="623">
        <f t="shared" si="1219"/>
        <v>0</v>
      </c>
      <c r="LU207" s="623">
        <f t="shared" si="1219"/>
        <v>0</v>
      </c>
      <c r="LV207" s="623">
        <f t="shared" si="1219"/>
        <v>0</v>
      </c>
      <c r="LW207" s="623">
        <f t="shared" si="1219"/>
        <v>0</v>
      </c>
      <c r="LX207" s="623">
        <f t="shared" si="1219"/>
        <v>0</v>
      </c>
      <c r="LY207" s="623">
        <f t="shared" si="1219"/>
        <v>0</v>
      </c>
      <c r="LZ207" s="610">
        <f t="shared" si="1220"/>
        <v>0</v>
      </c>
      <c r="MA207" s="611"/>
      <c r="MB207" s="607">
        <f t="shared" si="1221"/>
        <v>0</v>
      </c>
      <c r="MC207" s="623">
        <f t="shared" si="1221"/>
        <v>0</v>
      </c>
      <c r="MD207" s="623">
        <f t="shared" si="1221"/>
        <v>0</v>
      </c>
      <c r="ME207" s="623">
        <f t="shared" si="1221"/>
        <v>0</v>
      </c>
      <c r="MF207" s="623">
        <f t="shared" si="1221"/>
        <v>0</v>
      </c>
      <c r="MG207" s="623">
        <f t="shared" si="1221"/>
        <v>0</v>
      </c>
      <c r="MH207" s="623">
        <f t="shared" si="1221"/>
        <v>0</v>
      </c>
      <c r="MI207" s="623">
        <f t="shared" si="1221"/>
        <v>0</v>
      </c>
      <c r="MJ207" s="623">
        <f t="shared" si="1221"/>
        <v>0</v>
      </c>
      <c r="MK207" s="623">
        <f t="shared" si="1221"/>
        <v>0</v>
      </c>
      <c r="ML207" s="623">
        <f t="shared" si="1221"/>
        <v>0</v>
      </c>
      <c r="MM207" s="623">
        <f t="shared" si="1221"/>
        <v>0</v>
      </c>
      <c r="MN207" s="610">
        <f t="shared" si="1222"/>
        <v>0</v>
      </c>
      <c r="MO207" s="611"/>
      <c r="MP207" s="607">
        <f t="shared" si="1223"/>
        <v>0</v>
      </c>
      <c r="MQ207" s="623">
        <f t="shared" si="1223"/>
        <v>0</v>
      </c>
      <c r="MR207" s="623">
        <f t="shared" si="1223"/>
        <v>0</v>
      </c>
      <c r="MS207" s="623">
        <f t="shared" si="1223"/>
        <v>0</v>
      </c>
      <c r="MT207" s="623">
        <f t="shared" si="1223"/>
        <v>0</v>
      </c>
      <c r="MU207" s="623">
        <f t="shared" si="1223"/>
        <v>0</v>
      </c>
      <c r="MV207" s="623">
        <f t="shared" si="1223"/>
        <v>0</v>
      </c>
      <c r="MW207" s="623">
        <f t="shared" si="1223"/>
        <v>0</v>
      </c>
      <c r="MX207" s="623">
        <f t="shared" si="1223"/>
        <v>0</v>
      </c>
      <c r="MY207" s="623">
        <f t="shared" si="1223"/>
        <v>0</v>
      </c>
      <c r="MZ207" s="623">
        <f t="shared" si="1223"/>
        <v>0</v>
      </c>
      <c r="NA207" s="623">
        <f t="shared" si="1223"/>
        <v>0</v>
      </c>
      <c r="NB207" s="610">
        <f t="shared" si="1224"/>
        <v>0</v>
      </c>
      <c r="NC207" s="611"/>
      <c r="ND207" s="607">
        <f t="shared" si="1225"/>
        <v>0</v>
      </c>
      <c r="NE207" s="623">
        <f t="shared" si="1225"/>
        <v>0</v>
      </c>
      <c r="NF207" s="623">
        <f t="shared" si="1225"/>
        <v>0</v>
      </c>
      <c r="NG207" s="623">
        <f t="shared" si="1225"/>
        <v>0</v>
      </c>
      <c r="NH207" s="623">
        <f t="shared" si="1225"/>
        <v>0</v>
      </c>
      <c r="NI207" s="623">
        <f t="shared" si="1225"/>
        <v>0</v>
      </c>
      <c r="NJ207" s="623">
        <f t="shared" si="1225"/>
        <v>0</v>
      </c>
      <c r="NK207" s="623">
        <f t="shared" si="1225"/>
        <v>0</v>
      </c>
      <c r="NL207" s="623">
        <f t="shared" si="1225"/>
        <v>0</v>
      </c>
      <c r="NM207" s="623">
        <f t="shared" si="1225"/>
        <v>0</v>
      </c>
      <c r="NN207" s="623">
        <f t="shared" si="1225"/>
        <v>0</v>
      </c>
      <c r="NO207" s="623">
        <f t="shared" si="1225"/>
        <v>0</v>
      </c>
      <c r="NP207" s="610">
        <f t="shared" si="1226"/>
        <v>0</v>
      </c>
      <c r="NQ207" s="611"/>
      <c r="NR207" s="607">
        <f t="shared" si="1227"/>
        <v>0</v>
      </c>
      <c r="NS207" s="623">
        <f t="shared" si="1227"/>
        <v>0</v>
      </c>
      <c r="NT207" s="623">
        <f t="shared" si="1227"/>
        <v>0</v>
      </c>
      <c r="NU207" s="623">
        <f t="shared" si="1227"/>
        <v>0</v>
      </c>
      <c r="NV207" s="623">
        <f t="shared" si="1227"/>
        <v>0</v>
      </c>
      <c r="NW207" s="623">
        <f t="shared" si="1227"/>
        <v>0</v>
      </c>
      <c r="NX207" s="623">
        <f t="shared" si="1227"/>
        <v>0</v>
      </c>
      <c r="NY207" s="623">
        <f t="shared" si="1227"/>
        <v>0</v>
      </c>
      <c r="NZ207" s="623">
        <f t="shared" si="1227"/>
        <v>0</v>
      </c>
      <c r="OA207" s="623">
        <f t="shared" si="1227"/>
        <v>0</v>
      </c>
      <c r="OB207" s="623">
        <f t="shared" si="1227"/>
        <v>0</v>
      </c>
      <c r="OC207" s="623">
        <f t="shared" si="1227"/>
        <v>0</v>
      </c>
      <c r="OD207" s="610">
        <f t="shared" si="1228"/>
        <v>0</v>
      </c>
      <c r="OE207" s="611"/>
      <c r="OF207" s="607">
        <f t="shared" si="1229"/>
        <v>0</v>
      </c>
      <c r="OG207" s="623">
        <f t="shared" si="1229"/>
        <v>0</v>
      </c>
      <c r="OH207" s="623">
        <f t="shared" si="1229"/>
        <v>0</v>
      </c>
      <c r="OI207" s="623">
        <f t="shared" si="1229"/>
        <v>0</v>
      </c>
      <c r="OJ207" s="623">
        <f t="shared" si="1229"/>
        <v>0</v>
      </c>
      <c r="OK207" s="623">
        <f t="shared" si="1229"/>
        <v>0</v>
      </c>
      <c r="OL207" s="623">
        <f t="shared" si="1229"/>
        <v>0</v>
      </c>
      <c r="OM207" s="623">
        <f t="shared" si="1229"/>
        <v>0</v>
      </c>
      <c r="ON207" s="623">
        <f t="shared" si="1229"/>
        <v>0</v>
      </c>
      <c r="OO207" s="623">
        <f t="shared" si="1229"/>
        <v>0</v>
      </c>
      <c r="OP207" s="623">
        <f t="shared" si="1229"/>
        <v>0</v>
      </c>
      <c r="OQ207" s="623">
        <f t="shared" si="1229"/>
        <v>0</v>
      </c>
      <c r="OR207" s="610">
        <f t="shared" si="1230"/>
        <v>0</v>
      </c>
      <c r="OS207" s="611"/>
      <c r="OT207" s="607">
        <f t="shared" si="1231"/>
        <v>0</v>
      </c>
      <c r="OU207" s="623">
        <f t="shared" si="1231"/>
        <v>0</v>
      </c>
      <c r="OV207" s="623">
        <f t="shared" si="1231"/>
        <v>0</v>
      </c>
      <c r="OW207" s="623">
        <f t="shared" si="1231"/>
        <v>0</v>
      </c>
      <c r="OX207" s="623">
        <f t="shared" si="1231"/>
        <v>0</v>
      </c>
      <c r="OY207" s="623">
        <f t="shared" si="1231"/>
        <v>0</v>
      </c>
      <c r="OZ207" s="623">
        <f t="shared" si="1231"/>
        <v>0</v>
      </c>
      <c r="PA207" s="623">
        <f t="shared" si="1231"/>
        <v>0</v>
      </c>
      <c r="PB207" s="623">
        <f t="shared" si="1231"/>
        <v>0</v>
      </c>
      <c r="PC207" s="623">
        <f t="shared" si="1231"/>
        <v>0</v>
      </c>
      <c r="PD207" s="623">
        <f t="shared" si="1231"/>
        <v>0</v>
      </c>
      <c r="PE207" s="623">
        <f t="shared" si="1231"/>
        <v>0</v>
      </c>
      <c r="PF207" s="610">
        <f t="shared" si="1232"/>
        <v>0</v>
      </c>
      <c r="PG207" s="611"/>
      <c r="PH207" s="607">
        <f t="shared" si="1233"/>
        <v>0</v>
      </c>
      <c r="PI207" s="623">
        <f t="shared" si="1233"/>
        <v>0</v>
      </c>
      <c r="PJ207" s="623">
        <f t="shared" si="1233"/>
        <v>0</v>
      </c>
      <c r="PK207" s="623">
        <f t="shared" si="1233"/>
        <v>0</v>
      </c>
      <c r="PL207" s="623">
        <f t="shared" si="1233"/>
        <v>0</v>
      </c>
      <c r="PM207" s="623">
        <f t="shared" si="1233"/>
        <v>0</v>
      </c>
      <c r="PN207" s="623">
        <f t="shared" si="1233"/>
        <v>0</v>
      </c>
      <c r="PO207" s="623">
        <f t="shared" si="1233"/>
        <v>0</v>
      </c>
      <c r="PP207" s="623">
        <f t="shared" si="1233"/>
        <v>0</v>
      </c>
      <c r="PQ207" s="623">
        <f t="shared" si="1233"/>
        <v>0</v>
      </c>
      <c r="PR207" s="623">
        <f t="shared" si="1233"/>
        <v>0</v>
      </c>
      <c r="PS207" s="623">
        <f t="shared" si="1233"/>
        <v>0</v>
      </c>
      <c r="PT207" s="610">
        <f t="shared" si="1234"/>
        <v>0</v>
      </c>
      <c r="PU207" s="611"/>
      <c r="PV207" s="610">
        <f t="shared" si="1235"/>
        <v>0</v>
      </c>
      <c r="PW207" s="610">
        <f t="shared" si="1235"/>
        <v>0</v>
      </c>
      <c r="PX207" s="610">
        <f t="shared" si="1235"/>
        <v>0</v>
      </c>
      <c r="PY207" s="610">
        <f t="shared" si="1235"/>
        <v>0</v>
      </c>
      <c r="PZ207" s="610">
        <f t="shared" si="1235"/>
        <v>0</v>
      </c>
      <c r="QA207" s="610">
        <f t="shared" si="1235"/>
        <v>0</v>
      </c>
      <c r="QB207" s="610">
        <f t="shared" si="1235"/>
        <v>0</v>
      </c>
      <c r="QC207" s="610">
        <f t="shared" si="1235"/>
        <v>0</v>
      </c>
      <c r="QD207" s="610">
        <f t="shared" si="1235"/>
        <v>0</v>
      </c>
      <c r="QE207" s="610">
        <f t="shared" si="1235"/>
        <v>0</v>
      </c>
      <c r="QF207" s="610">
        <f t="shared" si="1235"/>
        <v>0</v>
      </c>
      <c r="QG207" s="610">
        <f t="shared" si="1235"/>
        <v>0</v>
      </c>
      <c r="QH207" s="610">
        <f t="shared" si="1237"/>
        <v>0</v>
      </c>
    </row>
    <row r="208" spans="1:450" s="412" customFormat="1" x14ac:dyDescent="0.25">
      <c r="A208" s="589" t="s">
        <v>938</v>
      </c>
      <c r="B208" s="255" t="s">
        <v>115</v>
      </c>
      <c r="C208" s="313"/>
      <c r="D208" s="607">
        <f t="shared" si="1173"/>
        <v>2.77</v>
      </c>
      <c r="E208" s="623">
        <f t="shared" si="1173"/>
        <v>0</v>
      </c>
      <c r="F208" s="623">
        <f t="shared" si="1173"/>
        <v>0</v>
      </c>
      <c r="G208" s="623">
        <f t="shared" si="1173"/>
        <v>0</v>
      </c>
      <c r="H208" s="623">
        <f t="shared" si="1173"/>
        <v>0</v>
      </c>
      <c r="I208" s="623">
        <f t="shared" si="1173"/>
        <v>0</v>
      </c>
      <c r="J208" s="623">
        <f t="shared" si="1173"/>
        <v>0</v>
      </c>
      <c r="K208" s="623">
        <f t="shared" si="1173"/>
        <v>0</v>
      </c>
      <c r="L208" s="623">
        <f t="shared" si="1173"/>
        <v>0</v>
      </c>
      <c r="M208" s="623">
        <f t="shared" si="1173"/>
        <v>0</v>
      </c>
      <c r="N208" s="623">
        <f t="shared" si="1173"/>
        <v>0</v>
      </c>
      <c r="O208" s="623">
        <f t="shared" si="1173"/>
        <v>0</v>
      </c>
      <c r="P208" s="610">
        <f t="shared" si="1174"/>
        <v>2.77</v>
      </c>
      <c r="Q208" s="611"/>
      <c r="R208" s="607">
        <f t="shared" si="1175"/>
        <v>1.26</v>
      </c>
      <c r="S208" s="623">
        <f t="shared" si="1175"/>
        <v>0</v>
      </c>
      <c r="T208" s="623">
        <f t="shared" si="1175"/>
        <v>0</v>
      </c>
      <c r="U208" s="623">
        <f t="shared" si="1175"/>
        <v>0</v>
      </c>
      <c r="V208" s="623">
        <f t="shared" si="1175"/>
        <v>0</v>
      </c>
      <c r="W208" s="623">
        <f t="shared" si="1175"/>
        <v>0</v>
      </c>
      <c r="X208" s="623">
        <f t="shared" si="1175"/>
        <v>0</v>
      </c>
      <c r="Y208" s="623">
        <f t="shared" si="1175"/>
        <v>0</v>
      </c>
      <c r="Z208" s="623">
        <f t="shared" si="1175"/>
        <v>0</v>
      </c>
      <c r="AA208" s="623">
        <f t="shared" si="1175"/>
        <v>0</v>
      </c>
      <c r="AB208" s="623">
        <f t="shared" si="1175"/>
        <v>0</v>
      </c>
      <c r="AC208" s="623">
        <f t="shared" si="1175"/>
        <v>0</v>
      </c>
      <c r="AD208" s="610">
        <f t="shared" si="1176"/>
        <v>1.26</v>
      </c>
      <c r="AE208" s="611"/>
      <c r="AF208" s="607">
        <f t="shared" si="1177"/>
        <v>0.26</v>
      </c>
      <c r="AG208" s="623">
        <f t="shared" si="1177"/>
        <v>0</v>
      </c>
      <c r="AH208" s="623">
        <f t="shared" si="1177"/>
        <v>0</v>
      </c>
      <c r="AI208" s="623">
        <f t="shared" si="1177"/>
        <v>0</v>
      </c>
      <c r="AJ208" s="623">
        <f t="shared" si="1177"/>
        <v>0</v>
      </c>
      <c r="AK208" s="623">
        <f t="shared" si="1177"/>
        <v>0</v>
      </c>
      <c r="AL208" s="623">
        <f t="shared" si="1177"/>
        <v>0</v>
      </c>
      <c r="AM208" s="623">
        <f t="shared" si="1177"/>
        <v>0</v>
      </c>
      <c r="AN208" s="623">
        <f t="shared" si="1177"/>
        <v>0</v>
      </c>
      <c r="AO208" s="623">
        <f t="shared" si="1177"/>
        <v>0</v>
      </c>
      <c r="AP208" s="623">
        <f t="shared" si="1177"/>
        <v>0</v>
      </c>
      <c r="AQ208" s="623">
        <f t="shared" si="1177"/>
        <v>0</v>
      </c>
      <c r="AR208" s="634">
        <f t="shared" si="1178"/>
        <v>0.26</v>
      </c>
      <c r="AS208" s="611"/>
      <c r="AT208" s="607">
        <f t="shared" si="1179"/>
        <v>2.77</v>
      </c>
      <c r="AU208" s="623">
        <f t="shared" si="1179"/>
        <v>0</v>
      </c>
      <c r="AV208" s="623">
        <f t="shared" si="1179"/>
        <v>0</v>
      </c>
      <c r="AW208" s="623">
        <f t="shared" si="1179"/>
        <v>0</v>
      </c>
      <c r="AX208" s="623">
        <f t="shared" si="1179"/>
        <v>0</v>
      </c>
      <c r="AY208" s="623">
        <f t="shared" si="1179"/>
        <v>0</v>
      </c>
      <c r="AZ208" s="623">
        <f t="shared" si="1179"/>
        <v>0</v>
      </c>
      <c r="BA208" s="623">
        <f t="shared" si="1179"/>
        <v>0</v>
      </c>
      <c r="BB208" s="623">
        <f t="shared" si="1179"/>
        <v>0</v>
      </c>
      <c r="BC208" s="623">
        <f t="shared" si="1179"/>
        <v>0</v>
      </c>
      <c r="BD208" s="623">
        <f t="shared" si="1179"/>
        <v>0</v>
      </c>
      <c r="BE208" s="623">
        <f t="shared" si="1179"/>
        <v>0</v>
      </c>
      <c r="BF208" s="634">
        <f t="shared" si="1180"/>
        <v>2.77</v>
      </c>
      <c r="BG208" s="611"/>
      <c r="BH208" s="607">
        <f t="shared" si="1181"/>
        <v>0.25</v>
      </c>
      <c r="BI208" s="623">
        <f t="shared" si="1181"/>
        <v>0</v>
      </c>
      <c r="BJ208" s="623">
        <f t="shared" si="1181"/>
        <v>0</v>
      </c>
      <c r="BK208" s="623">
        <f t="shared" si="1181"/>
        <v>0</v>
      </c>
      <c r="BL208" s="623">
        <f t="shared" si="1181"/>
        <v>0</v>
      </c>
      <c r="BM208" s="623">
        <f t="shared" si="1181"/>
        <v>0</v>
      </c>
      <c r="BN208" s="623">
        <f t="shared" si="1181"/>
        <v>0</v>
      </c>
      <c r="BO208" s="623">
        <f t="shared" si="1181"/>
        <v>0</v>
      </c>
      <c r="BP208" s="623">
        <f t="shared" si="1181"/>
        <v>0</v>
      </c>
      <c r="BQ208" s="623">
        <f t="shared" si="1181"/>
        <v>0</v>
      </c>
      <c r="BR208" s="623">
        <f t="shared" si="1181"/>
        <v>0</v>
      </c>
      <c r="BS208" s="623">
        <f t="shared" si="1181"/>
        <v>0</v>
      </c>
      <c r="BT208" s="634">
        <f t="shared" si="1182"/>
        <v>0.25</v>
      </c>
      <c r="BU208" s="621"/>
      <c r="BV208" s="607">
        <f t="shared" si="1183"/>
        <v>7.51</v>
      </c>
      <c r="BW208" s="623">
        <f t="shared" si="1183"/>
        <v>0</v>
      </c>
      <c r="BX208" s="623">
        <f t="shared" si="1183"/>
        <v>0</v>
      </c>
      <c r="BY208" s="623">
        <f t="shared" si="1183"/>
        <v>0</v>
      </c>
      <c r="BZ208" s="623">
        <f t="shared" si="1183"/>
        <v>0</v>
      </c>
      <c r="CA208" s="623">
        <f t="shared" si="1183"/>
        <v>0</v>
      </c>
      <c r="CB208" s="623">
        <f t="shared" si="1183"/>
        <v>0</v>
      </c>
      <c r="CC208" s="623">
        <f t="shared" si="1183"/>
        <v>0</v>
      </c>
      <c r="CD208" s="623">
        <f t="shared" si="1183"/>
        <v>0</v>
      </c>
      <c r="CE208" s="623">
        <f t="shared" si="1183"/>
        <v>0</v>
      </c>
      <c r="CF208" s="623">
        <f t="shared" si="1183"/>
        <v>0</v>
      </c>
      <c r="CG208" s="623">
        <f t="shared" si="1183"/>
        <v>0</v>
      </c>
      <c r="CH208" s="634">
        <f t="shared" si="1184"/>
        <v>7.51</v>
      </c>
      <c r="CI208" s="639"/>
      <c r="CJ208" s="607">
        <f t="shared" si="1185"/>
        <v>0.75</v>
      </c>
      <c r="CK208" s="623">
        <f t="shared" si="1185"/>
        <v>0</v>
      </c>
      <c r="CL208" s="623">
        <f t="shared" si="1185"/>
        <v>0</v>
      </c>
      <c r="CM208" s="623">
        <f t="shared" si="1185"/>
        <v>0</v>
      </c>
      <c r="CN208" s="623">
        <f t="shared" si="1185"/>
        <v>0</v>
      </c>
      <c r="CO208" s="623">
        <f t="shared" si="1185"/>
        <v>0</v>
      </c>
      <c r="CP208" s="623">
        <f t="shared" si="1185"/>
        <v>0</v>
      </c>
      <c r="CQ208" s="623">
        <f t="shared" si="1185"/>
        <v>0</v>
      </c>
      <c r="CR208" s="623">
        <f t="shared" si="1185"/>
        <v>0</v>
      </c>
      <c r="CS208" s="623">
        <f t="shared" si="1185"/>
        <v>0</v>
      </c>
      <c r="CT208" s="623">
        <f t="shared" si="1185"/>
        <v>0</v>
      </c>
      <c r="CU208" s="623">
        <f t="shared" si="1185"/>
        <v>0</v>
      </c>
      <c r="CV208" s="634">
        <f t="shared" si="1186"/>
        <v>0.75</v>
      </c>
      <c r="CW208" s="611"/>
      <c r="CX208" s="607">
        <f t="shared" si="1187"/>
        <v>0.75</v>
      </c>
      <c r="CY208" s="623">
        <f t="shared" si="1187"/>
        <v>0</v>
      </c>
      <c r="CZ208" s="623">
        <f t="shared" si="1187"/>
        <v>0</v>
      </c>
      <c r="DA208" s="623">
        <f t="shared" si="1187"/>
        <v>0</v>
      </c>
      <c r="DB208" s="623">
        <f t="shared" si="1187"/>
        <v>0</v>
      </c>
      <c r="DC208" s="623">
        <f t="shared" si="1187"/>
        <v>0</v>
      </c>
      <c r="DD208" s="623">
        <f t="shared" si="1187"/>
        <v>0</v>
      </c>
      <c r="DE208" s="623">
        <f t="shared" si="1187"/>
        <v>0</v>
      </c>
      <c r="DF208" s="623">
        <f t="shared" si="1187"/>
        <v>0</v>
      </c>
      <c r="DG208" s="623">
        <f t="shared" si="1187"/>
        <v>0</v>
      </c>
      <c r="DH208" s="623">
        <f t="shared" si="1187"/>
        <v>0</v>
      </c>
      <c r="DI208" s="623">
        <f t="shared" si="1187"/>
        <v>0</v>
      </c>
      <c r="DJ208" s="634">
        <f t="shared" si="1188"/>
        <v>0.75</v>
      </c>
      <c r="DK208" s="639"/>
      <c r="DL208" s="607">
        <f t="shared" si="1189"/>
        <v>0.51</v>
      </c>
      <c r="DM208" s="623">
        <f t="shared" si="1189"/>
        <v>0</v>
      </c>
      <c r="DN208" s="623">
        <f t="shared" si="1189"/>
        <v>0</v>
      </c>
      <c r="DO208" s="623">
        <f t="shared" si="1189"/>
        <v>0</v>
      </c>
      <c r="DP208" s="623">
        <f t="shared" si="1189"/>
        <v>0</v>
      </c>
      <c r="DQ208" s="623">
        <f t="shared" si="1189"/>
        <v>0</v>
      </c>
      <c r="DR208" s="623">
        <f t="shared" si="1189"/>
        <v>0</v>
      </c>
      <c r="DS208" s="623">
        <f t="shared" si="1189"/>
        <v>0</v>
      </c>
      <c r="DT208" s="623">
        <f t="shared" si="1189"/>
        <v>0</v>
      </c>
      <c r="DU208" s="623">
        <f t="shared" si="1189"/>
        <v>0</v>
      </c>
      <c r="DV208" s="623">
        <f t="shared" si="1189"/>
        <v>0</v>
      </c>
      <c r="DW208" s="623">
        <f t="shared" si="1189"/>
        <v>0</v>
      </c>
      <c r="DX208" s="634">
        <f t="shared" si="1190"/>
        <v>0.51</v>
      </c>
      <c r="DY208" s="639"/>
      <c r="DZ208" s="607">
        <f t="shared" si="1191"/>
        <v>3.78</v>
      </c>
      <c r="EA208" s="623">
        <f t="shared" si="1191"/>
        <v>0</v>
      </c>
      <c r="EB208" s="623">
        <f t="shared" si="1191"/>
        <v>0</v>
      </c>
      <c r="EC208" s="623">
        <f t="shared" si="1191"/>
        <v>0</v>
      </c>
      <c r="ED208" s="623">
        <f t="shared" si="1191"/>
        <v>0</v>
      </c>
      <c r="EE208" s="623">
        <f t="shared" si="1191"/>
        <v>0</v>
      </c>
      <c r="EF208" s="623">
        <f t="shared" si="1191"/>
        <v>0</v>
      </c>
      <c r="EG208" s="623">
        <f t="shared" si="1191"/>
        <v>0</v>
      </c>
      <c r="EH208" s="623">
        <f t="shared" si="1191"/>
        <v>0</v>
      </c>
      <c r="EI208" s="623">
        <f t="shared" si="1191"/>
        <v>0</v>
      </c>
      <c r="EJ208" s="623">
        <f t="shared" si="1191"/>
        <v>0</v>
      </c>
      <c r="EK208" s="623">
        <f t="shared" si="1191"/>
        <v>0</v>
      </c>
      <c r="EL208" s="634">
        <f t="shared" si="1192"/>
        <v>3.78</v>
      </c>
      <c r="EM208" s="639"/>
      <c r="EN208" s="607">
        <f t="shared" si="1193"/>
        <v>3.78</v>
      </c>
      <c r="EO208" s="623">
        <f t="shared" si="1193"/>
        <v>0</v>
      </c>
      <c r="EP208" s="623">
        <f t="shared" si="1193"/>
        <v>0</v>
      </c>
      <c r="EQ208" s="623">
        <f t="shared" si="1193"/>
        <v>0</v>
      </c>
      <c r="ER208" s="623">
        <f t="shared" si="1193"/>
        <v>0</v>
      </c>
      <c r="ES208" s="623">
        <f t="shared" si="1193"/>
        <v>0</v>
      </c>
      <c r="ET208" s="623">
        <f t="shared" si="1193"/>
        <v>0</v>
      </c>
      <c r="EU208" s="623">
        <f t="shared" si="1193"/>
        <v>0</v>
      </c>
      <c r="EV208" s="623">
        <f t="shared" si="1193"/>
        <v>0</v>
      </c>
      <c r="EW208" s="623">
        <f t="shared" si="1193"/>
        <v>0</v>
      </c>
      <c r="EX208" s="623">
        <f t="shared" si="1193"/>
        <v>0</v>
      </c>
      <c r="EY208" s="623">
        <f t="shared" si="1193"/>
        <v>0</v>
      </c>
      <c r="EZ208" s="634">
        <f t="shared" si="1194"/>
        <v>3.78</v>
      </c>
      <c r="FA208" s="639"/>
      <c r="FB208" s="607">
        <f t="shared" si="1195"/>
        <v>4.55</v>
      </c>
      <c r="FC208" s="623">
        <f t="shared" si="1195"/>
        <v>0</v>
      </c>
      <c r="FD208" s="623">
        <f t="shared" si="1195"/>
        <v>0</v>
      </c>
      <c r="FE208" s="623">
        <f t="shared" si="1195"/>
        <v>0</v>
      </c>
      <c r="FF208" s="623">
        <f t="shared" si="1195"/>
        <v>0</v>
      </c>
      <c r="FG208" s="623">
        <f t="shared" si="1195"/>
        <v>0</v>
      </c>
      <c r="FH208" s="623">
        <f t="shared" si="1195"/>
        <v>0</v>
      </c>
      <c r="FI208" s="623">
        <f t="shared" si="1195"/>
        <v>0</v>
      </c>
      <c r="FJ208" s="623">
        <f t="shared" si="1195"/>
        <v>0</v>
      </c>
      <c r="FK208" s="623">
        <f t="shared" si="1195"/>
        <v>0</v>
      </c>
      <c r="FL208" s="623">
        <f t="shared" si="1195"/>
        <v>0</v>
      </c>
      <c r="FM208" s="623">
        <f t="shared" si="1195"/>
        <v>0</v>
      </c>
      <c r="FN208" s="634">
        <f t="shared" si="1196"/>
        <v>4.55</v>
      </c>
      <c r="FO208" s="611"/>
      <c r="FP208" s="607">
        <f t="shared" si="1197"/>
        <v>4.29</v>
      </c>
      <c r="FQ208" s="623">
        <f t="shared" si="1197"/>
        <v>0</v>
      </c>
      <c r="FR208" s="623">
        <f t="shared" si="1197"/>
        <v>0</v>
      </c>
      <c r="FS208" s="623">
        <f t="shared" si="1197"/>
        <v>0</v>
      </c>
      <c r="FT208" s="623">
        <f t="shared" si="1197"/>
        <v>0</v>
      </c>
      <c r="FU208" s="623">
        <f t="shared" si="1197"/>
        <v>0</v>
      </c>
      <c r="FV208" s="623">
        <f t="shared" si="1197"/>
        <v>0</v>
      </c>
      <c r="FW208" s="623">
        <f t="shared" si="1197"/>
        <v>0</v>
      </c>
      <c r="FX208" s="623">
        <f t="shared" si="1197"/>
        <v>0</v>
      </c>
      <c r="FY208" s="623">
        <f t="shared" si="1197"/>
        <v>0</v>
      </c>
      <c r="FZ208" s="623">
        <f t="shared" si="1197"/>
        <v>0</v>
      </c>
      <c r="GA208" s="623">
        <f t="shared" si="1197"/>
        <v>0</v>
      </c>
      <c r="GB208" s="634">
        <f t="shared" si="1198"/>
        <v>4.29</v>
      </c>
      <c r="GC208" s="611"/>
      <c r="GD208" s="607">
        <f t="shared" si="1199"/>
        <v>0.26</v>
      </c>
      <c r="GE208" s="623">
        <f t="shared" si="1199"/>
        <v>0</v>
      </c>
      <c r="GF208" s="623">
        <f t="shared" si="1199"/>
        <v>0</v>
      </c>
      <c r="GG208" s="623">
        <f t="shared" si="1199"/>
        <v>0</v>
      </c>
      <c r="GH208" s="623">
        <f t="shared" si="1199"/>
        <v>0</v>
      </c>
      <c r="GI208" s="623">
        <f t="shared" si="1199"/>
        <v>0</v>
      </c>
      <c r="GJ208" s="623">
        <f t="shared" si="1199"/>
        <v>0</v>
      </c>
      <c r="GK208" s="623">
        <f t="shared" si="1199"/>
        <v>0</v>
      </c>
      <c r="GL208" s="623">
        <f t="shared" si="1199"/>
        <v>0</v>
      </c>
      <c r="GM208" s="623">
        <f t="shared" si="1199"/>
        <v>0</v>
      </c>
      <c r="GN208" s="623">
        <f t="shared" si="1199"/>
        <v>0</v>
      </c>
      <c r="GO208" s="623">
        <f t="shared" si="1199"/>
        <v>0</v>
      </c>
      <c r="GP208" s="634">
        <f t="shared" si="1200"/>
        <v>0.26</v>
      </c>
      <c r="GQ208" s="611"/>
      <c r="GR208" s="607">
        <f t="shared" si="1201"/>
        <v>6.82</v>
      </c>
      <c r="GS208" s="623">
        <f t="shared" si="1201"/>
        <v>0</v>
      </c>
      <c r="GT208" s="623">
        <f t="shared" si="1201"/>
        <v>0</v>
      </c>
      <c r="GU208" s="623">
        <f t="shared" si="1201"/>
        <v>0</v>
      </c>
      <c r="GV208" s="623">
        <f t="shared" si="1201"/>
        <v>0</v>
      </c>
      <c r="GW208" s="623">
        <f t="shared" si="1201"/>
        <v>0</v>
      </c>
      <c r="GX208" s="623">
        <f t="shared" si="1201"/>
        <v>0</v>
      </c>
      <c r="GY208" s="623">
        <f t="shared" si="1201"/>
        <v>0</v>
      </c>
      <c r="GZ208" s="623">
        <f t="shared" si="1201"/>
        <v>0</v>
      </c>
      <c r="HA208" s="623">
        <f t="shared" si="1201"/>
        <v>0</v>
      </c>
      <c r="HB208" s="623">
        <f t="shared" si="1201"/>
        <v>0</v>
      </c>
      <c r="HC208" s="623">
        <f t="shared" si="1201"/>
        <v>0</v>
      </c>
      <c r="HD208" s="634">
        <f t="shared" si="1202"/>
        <v>6.82</v>
      </c>
      <c r="HE208" s="611"/>
      <c r="HF208" s="607">
        <f t="shared" si="1203"/>
        <v>6.82</v>
      </c>
      <c r="HG208" s="623">
        <f t="shared" si="1203"/>
        <v>0</v>
      </c>
      <c r="HH208" s="623">
        <f t="shared" si="1203"/>
        <v>0</v>
      </c>
      <c r="HI208" s="623">
        <f t="shared" si="1203"/>
        <v>0</v>
      </c>
      <c r="HJ208" s="623">
        <f t="shared" si="1203"/>
        <v>0</v>
      </c>
      <c r="HK208" s="623">
        <f t="shared" si="1203"/>
        <v>0</v>
      </c>
      <c r="HL208" s="623">
        <f t="shared" si="1203"/>
        <v>0</v>
      </c>
      <c r="HM208" s="623">
        <f t="shared" si="1203"/>
        <v>0</v>
      </c>
      <c r="HN208" s="623">
        <f t="shared" si="1203"/>
        <v>0</v>
      </c>
      <c r="HO208" s="623">
        <f t="shared" si="1203"/>
        <v>0</v>
      </c>
      <c r="HP208" s="623">
        <f t="shared" si="1203"/>
        <v>0</v>
      </c>
      <c r="HQ208" s="623">
        <f t="shared" si="1203"/>
        <v>0</v>
      </c>
      <c r="HR208" s="634">
        <f t="shared" si="1204"/>
        <v>6.82</v>
      </c>
      <c r="HS208" s="611"/>
      <c r="HT208" s="607">
        <f t="shared" si="1205"/>
        <v>0</v>
      </c>
      <c r="HU208" s="623">
        <f t="shared" si="1205"/>
        <v>0</v>
      </c>
      <c r="HV208" s="623">
        <f t="shared" si="1205"/>
        <v>0</v>
      </c>
      <c r="HW208" s="623">
        <f t="shared" si="1205"/>
        <v>0</v>
      </c>
      <c r="HX208" s="623">
        <f t="shared" si="1205"/>
        <v>0</v>
      </c>
      <c r="HY208" s="623">
        <f t="shared" si="1205"/>
        <v>0</v>
      </c>
      <c r="HZ208" s="623">
        <f t="shared" si="1205"/>
        <v>0</v>
      </c>
      <c r="IA208" s="623">
        <f t="shared" si="1205"/>
        <v>0</v>
      </c>
      <c r="IB208" s="623">
        <f t="shared" si="1205"/>
        <v>0</v>
      </c>
      <c r="IC208" s="623">
        <f t="shared" si="1205"/>
        <v>0</v>
      </c>
      <c r="ID208" s="623">
        <f t="shared" si="1205"/>
        <v>0</v>
      </c>
      <c r="IE208" s="623">
        <f t="shared" si="1205"/>
        <v>0</v>
      </c>
      <c r="IF208" s="634">
        <f t="shared" si="1206"/>
        <v>0</v>
      </c>
      <c r="IG208" s="611"/>
      <c r="IH208" s="607">
        <f t="shared" si="1207"/>
        <v>1.01</v>
      </c>
      <c r="II208" s="623">
        <f t="shared" si="1207"/>
        <v>0</v>
      </c>
      <c r="IJ208" s="623">
        <f t="shared" si="1207"/>
        <v>0</v>
      </c>
      <c r="IK208" s="623">
        <f t="shared" si="1207"/>
        <v>0</v>
      </c>
      <c r="IL208" s="623">
        <f t="shared" si="1207"/>
        <v>0</v>
      </c>
      <c r="IM208" s="623">
        <f t="shared" si="1207"/>
        <v>0</v>
      </c>
      <c r="IN208" s="623">
        <f t="shared" si="1207"/>
        <v>0</v>
      </c>
      <c r="IO208" s="623">
        <f t="shared" si="1207"/>
        <v>0</v>
      </c>
      <c r="IP208" s="623">
        <f t="shared" si="1207"/>
        <v>0</v>
      </c>
      <c r="IQ208" s="623">
        <f t="shared" si="1207"/>
        <v>0</v>
      </c>
      <c r="IR208" s="623">
        <f t="shared" si="1207"/>
        <v>0</v>
      </c>
      <c r="IS208" s="623">
        <f t="shared" si="1207"/>
        <v>0</v>
      </c>
      <c r="IT208" s="634">
        <f t="shared" si="1208"/>
        <v>1.01</v>
      </c>
      <c r="IU208" s="611"/>
      <c r="IV208" s="607">
        <f t="shared" si="1209"/>
        <v>0.51</v>
      </c>
      <c r="IW208" s="623">
        <f t="shared" si="1209"/>
        <v>0</v>
      </c>
      <c r="IX208" s="623">
        <f t="shared" si="1209"/>
        <v>0</v>
      </c>
      <c r="IY208" s="623">
        <f t="shared" si="1209"/>
        <v>0</v>
      </c>
      <c r="IZ208" s="623">
        <f t="shared" si="1209"/>
        <v>0</v>
      </c>
      <c r="JA208" s="623">
        <f t="shared" si="1209"/>
        <v>0</v>
      </c>
      <c r="JB208" s="623">
        <f t="shared" si="1209"/>
        <v>0</v>
      </c>
      <c r="JC208" s="623">
        <f t="shared" si="1209"/>
        <v>0</v>
      </c>
      <c r="JD208" s="623">
        <f t="shared" si="1209"/>
        <v>0</v>
      </c>
      <c r="JE208" s="623">
        <f t="shared" si="1209"/>
        <v>0</v>
      </c>
      <c r="JF208" s="623">
        <f t="shared" si="1209"/>
        <v>0</v>
      </c>
      <c r="JG208" s="623">
        <f t="shared" si="1209"/>
        <v>0</v>
      </c>
      <c r="JH208" s="634">
        <f t="shared" si="1210"/>
        <v>0.51</v>
      </c>
      <c r="JI208" s="611"/>
      <c r="JJ208" s="607">
        <f t="shared" si="1211"/>
        <v>1.76</v>
      </c>
      <c r="JK208" s="623">
        <f t="shared" si="1211"/>
        <v>0</v>
      </c>
      <c r="JL208" s="623">
        <f t="shared" si="1211"/>
        <v>0</v>
      </c>
      <c r="JM208" s="623">
        <f t="shared" si="1211"/>
        <v>0</v>
      </c>
      <c r="JN208" s="623">
        <f t="shared" si="1211"/>
        <v>0</v>
      </c>
      <c r="JO208" s="623">
        <f t="shared" si="1211"/>
        <v>0</v>
      </c>
      <c r="JP208" s="623">
        <f t="shared" si="1211"/>
        <v>0</v>
      </c>
      <c r="JQ208" s="623">
        <f t="shared" si="1211"/>
        <v>0</v>
      </c>
      <c r="JR208" s="623">
        <f t="shared" si="1211"/>
        <v>0</v>
      </c>
      <c r="JS208" s="623">
        <f t="shared" si="1211"/>
        <v>0</v>
      </c>
      <c r="JT208" s="623">
        <f t="shared" si="1211"/>
        <v>0</v>
      </c>
      <c r="JU208" s="623">
        <f t="shared" si="1211"/>
        <v>0</v>
      </c>
      <c r="JV208" s="634">
        <f t="shared" si="1212"/>
        <v>1.76</v>
      </c>
      <c r="JW208" s="611"/>
      <c r="JX208" s="607">
        <f t="shared" si="1213"/>
        <v>3.03</v>
      </c>
      <c r="JY208" s="623">
        <f t="shared" si="1213"/>
        <v>0</v>
      </c>
      <c r="JZ208" s="623">
        <f t="shared" si="1213"/>
        <v>0</v>
      </c>
      <c r="KA208" s="623">
        <f t="shared" si="1213"/>
        <v>0</v>
      </c>
      <c r="KB208" s="623">
        <f t="shared" si="1213"/>
        <v>0</v>
      </c>
      <c r="KC208" s="623">
        <f t="shared" si="1213"/>
        <v>0</v>
      </c>
      <c r="KD208" s="623">
        <f t="shared" si="1213"/>
        <v>0</v>
      </c>
      <c r="KE208" s="623">
        <f t="shared" si="1213"/>
        <v>0</v>
      </c>
      <c r="KF208" s="623">
        <f t="shared" si="1213"/>
        <v>0</v>
      </c>
      <c r="KG208" s="623">
        <f t="shared" si="1213"/>
        <v>0</v>
      </c>
      <c r="KH208" s="623">
        <f t="shared" si="1213"/>
        <v>0</v>
      </c>
      <c r="KI208" s="623">
        <f t="shared" si="1213"/>
        <v>0</v>
      </c>
      <c r="KJ208" s="634">
        <f t="shared" si="1214"/>
        <v>3.03</v>
      </c>
      <c r="KK208" s="611"/>
      <c r="KL208" s="607">
        <f t="shared" si="1215"/>
        <v>114.91</v>
      </c>
      <c r="KM208" s="623">
        <f t="shared" si="1215"/>
        <v>0</v>
      </c>
      <c r="KN208" s="623">
        <f t="shared" si="1215"/>
        <v>0</v>
      </c>
      <c r="KO208" s="623">
        <f t="shared" si="1215"/>
        <v>0</v>
      </c>
      <c r="KP208" s="623">
        <f t="shared" si="1215"/>
        <v>0</v>
      </c>
      <c r="KQ208" s="623">
        <f t="shared" si="1215"/>
        <v>0</v>
      </c>
      <c r="KR208" s="623">
        <f t="shared" si="1215"/>
        <v>0</v>
      </c>
      <c r="KS208" s="623">
        <f t="shared" si="1215"/>
        <v>0</v>
      </c>
      <c r="KT208" s="623">
        <f t="shared" si="1215"/>
        <v>0</v>
      </c>
      <c r="KU208" s="623">
        <f t="shared" si="1215"/>
        <v>0</v>
      </c>
      <c r="KV208" s="623">
        <f t="shared" si="1215"/>
        <v>0</v>
      </c>
      <c r="KW208" s="623">
        <f t="shared" si="1215"/>
        <v>0</v>
      </c>
      <c r="KX208" s="634">
        <f t="shared" si="1216"/>
        <v>114.91</v>
      </c>
      <c r="KY208" s="611"/>
      <c r="KZ208" s="607">
        <f t="shared" si="1217"/>
        <v>1.02</v>
      </c>
      <c r="LA208" s="623">
        <f t="shared" si="1217"/>
        <v>0</v>
      </c>
      <c r="LB208" s="623">
        <f t="shared" si="1217"/>
        <v>0</v>
      </c>
      <c r="LC208" s="623">
        <f t="shared" si="1217"/>
        <v>0</v>
      </c>
      <c r="LD208" s="623">
        <f t="shared" si="1217"/>
        <v>0</v>
      </c>
      <c r="LE208" s="623">
        <f t="shared" si="1217"/>
        <v>0</v>
      </c>
      <c r="LF208" s="623">
        <f t="shared" si="1217"/>
        <v>0</v>
      </c>
      <c r="LG208" s="623">
        <f t="shared" si="1217"/>
        <v>0</v>
      </c>
      <c r="LH208" s="623">
        <f t="shared" si="1217"/>
        <v>0</v>
      </c>
      <c r="LI208" s="623">
        <f t="shared" si="1217"/>
        <v>0</v>
      </c>
      <c r="LJ208" s="623">
        <f t="shared" si="1217"/>
        <v>0</v>
      </c>
      <c r="LK208" s="623">
        <f t="shared" si="1217"/>
        <v>0</v>
      </c>
      <c r="LL208" s="634">
        <f t="shared" si="1218"/>
        <v>1.02</v>
      </c>
      <c r="LM208" s="611"/>
      <c r="LN208" s="607">
        <f t="shared" si="1219"/>
        <v>0.26</v>
      </c>
      <c r="LO208" s="623">
        <f t="shared" si="1219"/>
        <v>0</v>
      </c>
      <c r="LP208" s="623">
        <f t="shared" si="1219"/>
        <v>0</v>
      </c>
      <c r="LQ208" s="623">
        <f t="shared" si="1219"/>
        <v>0</v>
      </c>
      <c r="LR208" s="623">
        <f t="shared" si="1219"/>
        <v>0</v>
      </c>
      <c r="LS208" s="623">
        <f t="shared" si="1219"/>
        <v>0</v>
      </c>
      <c r="LT208" s="623">
        <f t="shared" si="1219"/>
        <v>0</v>
      </c>
      <c r="LU208" s="623">
        <f t="shared" si="1219"/>
        <v>0</v>
      </c>
      <c r="LV208" s="623">
        <f t="shared" si="1219"/>
        <v>0</v>
      </c>
      <c r="LW208" s="623">
        <f t="shared" si="1219"/>
        <v>0</v>
      </c>
      <c r="LX208" s="623">
        <f t="shared" si="1219"/>
        <v>0</v>
      </c>
      <c r="LY208" s="623">
        <f t="shared" si="1219"/>
        <v>0</v>
      </c>
      <c r="LZ208" s="634">
        <f t="shared" si="1220"/>
        <v>0.26</v>
      </c>
      <c r="MA208" s="611"/>
      <c r="MB208" s="607">
        <f t="shared" si="1221"/>
        <v>0.51</v>
      </c>
      <c r="MC208" s="623">
        <f t="shared" si="1221"/>
        <v>0</v>
      </c>
      <c r="MD208" s="623">
        <f t="shared" si="1221"/>
        <v>0</v>
      </c>
      <c r="ME208" s="623">
        <f t="shared" si="1221"/>
        <v>0</v>
      </c>
      <c r="MF208" s="623">
        <f t="shared" si="1221"/>
        <v>0</v>
      </c>
      <c r="MG208" s="623">
        <f t="shared" si="1221"/>
        <v>0</v>
      </c>
      <c r="MH208" s="623">
        <f t="shared" si="1221"/>
        <v>0</v>
      </c>
      <c r="MI208" s="623">
        <f t="shared" si="1221"/>
        <v>0</v>
      </c>
      <c r="MJ208" s="623">
        <f t="shared" si="1221"/>
        <v>0</v>
      </c>
      <c r="MK208" s="623">
        <f t="shared" si="1221"/>
        <v>0</v>
      </c>
      <c r="ML208" s="623">
        <f t="shared" si="1221"/>
        <v>0</v>
      </c>
      <c r="MM208" s="623">
        <f t="shared" si="1221"/>
        <v>0</v>
      </c>
      <c r="MN208" s="634">
        <f t="shared" si="1222"/>
        <v>0.51</v>
      </c>
      <c r="MO208" s="611"/>
      <c r="MP208" s="607">
        <f t="shared" si="1223"/>
        <v>1.77</v>
      </c>
      <c r="MQ208" s="623">
        <f t="shared" si="1223"/>
        <v>0</v>
      </c>
      <c r="MR208" s="623">
        <f t="shared" si="1223"/>
        <v>0</v>
      </c>
      <c r="MS208" s="623">
        <f t="shared" si="1223"/>
        <v>0</v>
      </c>
      <c r="MT208" s="623">
        <f t="shared" si="1223"/>
        <v>0</v>
      </c>
      <c r="MU208" s="623">
        <f t="shared" si="1223"/>
        <v>0</v>
      </c>
      <c r="MV208" s="623">
        <f t="shared" si="1223"/>
        <v>0</v>
      </c>
      <c r="MW208" s="623">
        <f t="shared" si="1223"/>
        <v>0</v>
      </c>
      <c r="MX208" s="623">
        <f t="shared" si="1223"/>
        <v>0</v>
      </c>
      <c r="MY208" s="623">
        <f t="shared" si="1223"/>
        <v>0</v>
      </c>
      <c r="MZ208" s="623">
        <f t="shared" si="1223"/>
        <v>0</v>
      </c>
      <c r="NA208" s="623">
        <f t="shared" si="1223"/>
        <v>0</v>
      </c>
      <c r="NB208" s="634">
        <f t="shared" si="1224"/>
        <v>1.77</v>
      </c>
      <c r="NC208" s="611"/>
      <c r="ND208" s="607">
        <f t="shared" si="1225"/>
        <v>3.28</v>
      </c>
      <c r="NE208" s="623">
        <f t="shared" si="1225"/>
        <v>0</v>
      </c>
      <c r="NF208" s="623">
        <f t="shared" si="1225"/>
        <v>0</v>
      </c>
      <c r="NG208" s="623">
        <f t="shared" si="1225"/>
        <v>0</v>
      </c>
      <c r="NH208" s="623">
        <f t="shared" si="1225"/>
        <v>0</v>
      </c>
      <c r="NI208" s="623">
        <f t="shared" si="1225"/>
        <v>0</v>
      </c>
      <c r="NJ208" s="623">
        <f t="shared" si="1225"/>
        <v>0</v>
      </c>
      <c r="NK208" s="623">
        <f t="shared" si="1225"/>
        <v>0</v>
      </c>
      <c r="NL208" s="623">
        <f t="shared" si="1225"/>
        <v>0</v>
      </c>
      <c r="NM208" s="623">
        <f t="shared" si="1225"/>
        <v>0</v>
      </c>
      <c r="NN208" s="623">
        <f t="shared" si="1225"/>
        <v>0</v>
      </c>
      <c r="NO208" s="623">
        <f t="shared" si="1225"/>
        <v>0</v>
      </c>
      <c r="NP208" s="634">
        <f t="shared" si="1226"/>
        <v>3.28</v>
      </c>
      <c r="NQ208" s="611"/>
      <c r="NR208" s="607">
        <f t="shared" si="1227"/>
        <v>1.01</v>
      </c>
      <c r="NS208" s="623">
        <f t="shared" si="1227"/>
        <v>0</v>
      </c>
      <c r="NT208" s="623">
        <f t="shared" si="1227"/>
        <v>0</v>
      </c>
      <c r="NU208" s="623">
        <f t="shared" si="1227"/>
        <v>0</v>
      </c>
      <c r="NV208" s="623">
        <f t="shared" si="1227"/>
        <v>0</v>
      </c>
      <c r="NW208" s="623">
        <f t="shared" si="1227"/>
        <v>0</v>
      </c>
      <c r="NX208" s="623">
        <f t="shared" si="1227"/>
        <v>0</v>
      </c>
      <c r="NY208" s="623">
        <f t="shared" si="1227"/>
        <v>0</v>
      </c>
      <c r="NZ208" s="623">
        <f t="shared" si="1227"/>
        <v>0</v>
      </c>
      <c r="OA208" s="623">
        <f t="shared" si="1227"/>
        <v>0</v>
      </c>
      <c r="OB208" s="623">
        <f t="shared" si="1227"/>
        <v>0</v>
      </c>
      <c r="OC208" s="623">
        <f t="shared" si="1227"/>
        <v>0</v>
      </c>
      <c r="OD208" s="634">
        <f t="shared" si="1228"/>
        <v>1.01</v>
      </c>
      <c r="OE208" s="611"/>
      <c r="OF208" s="607">
        <f t="shared" si="1229"/>
        <v>0.26</v>
      </c>
      <c r="OG208" s="623">
        <f t="shared" si="1229"/>
        <v>0</v>
      </c>
      <c r="OH208" s="623">
        <f t="shared" si="1229"/>
        <v>0</v>
      </c>
      <c r="OI208" s="623">
        <f t="shared" si="1229"/>
        <v>0</v>
      </c>
      <c r="OJ208" s="623">
        <f t="shared" si="1229"/>
        <v>0</v>
      </c>
      <c r="OK208" s="623">
        <f t="shared" si="1229"/>
        <v>0</v>
      </c>
      <c r="OL208" s="623">
        <f t="shared" si="1229"/>
        <v>0</v>
      </c>
      <c r="OM208" s="623">
        <f t="shared" si="1229"/>
        <v>0</v>
      </c>
      <c r="ON208" s="623">
        <f t="shared" si="1229"/>
        <v>0</v>
      </c>
      <c r="OO208" s="623">
        <f t="shared" si="1229"/>
        <v>0</v>
      </c>
      <c r="OP208" s="623">
        <f t="shared" si="1229"/>
        <v>0</v>
      </c>
      <c r="OQ208" s="623">
        <f t="shared" si="1229"/>
        <v>0</v>
      </c>
      <c r="OR208" s="634">
        <f t="shared" si="1230"/>
        <v>0.26</v>
      </c>
      <c r="OS208" s="611"/>
      <c r="OT208" s="607">
        <f t="shared" si="1231"/>
        <v>2.02</v>
      </c>
      <c r="OU208" s="623">
        <f t="shared" si="1231"/>
        <v>0</v>
      </c>
      <c r="OV208" s="623">
        <f t="shared" si="1231"/>
        <v>0</v>
      </c>
      <c r="OW208" s="623">
        <f t="shared" si="1231"/>
        <v>0</v>
      </c>
      <c r="OX208" s="623">
        <f t="shared" si="1231"/>
        <v>0</v>
      </c>
      <c r="OY208" s="623">
        <f t="shared" si="1231"/>
        <v>0</v>
      </c>
      <c r="OZ208" s="623">
        <f t="shared" si="1231"/>
        <v>0</v>
      </c>
      <c r="PA208" s="623">
        <f t="shared" si="1231"/>
        <v>0</v>
      </c>
      <c r="PB208" s="623">
        <f t="shared" si="1231"/>
        <v>0</v>
      </c>
      <c r="PC208" s="623">
        <f t="shared" si="1231"/>
        <v>0</v>
      </c>
      <c r="PD208" s="623">
        <f t="shared" si="1231"/>
        <v>0</v>
      </c>
      <c r="PE208" s="623">
        <f t="shared" si="1231"/>
        <v>0</v>
      </c>
      <c r="PF208" s="634">
        <f t="shared" si="1232"/>
        <v>2.02</v>
      </c>
      <c r="PG208" s="611"/>
      <c r="PH208" s="607">
        <f t="shared" si="1233"/>
        <v>0.26</v>
      </c>
      <c r="PI208" s="623">
        <f t="shared" si="1233"/>
        <v>0</v>
      </c>
      <c r="PJ208" s="623">
        <f t="shared" si="1233"/>
        <v>0</v>
      </c>
      <c r="PK208" s="623">
        <f t="shared" si="1233"/>
        <v>0</v>
      </c>
      <c r="PL208" s="623">
        <f t="shared" si="1233"/>
        <v>0</v>
      </c>
      <c r="PM208" s="623">
        <f t="shared" si="1233"/>
        <v>0</v>
      </c>
      <c r="PN208" s="623">
        <f t="shared" si="1233"/>
        <v>0</v>
      </c>
      <c r="PO208" s="623">
        <f t="shared" si="1233"/>
        <v>0</v>
      </c>
      <c r="PP208" s="623">
        <f t="shared" si="1233"/>
        <v>0</v>
      </c>
      <c r="PQ208" s="623">
        <f t="shared" si="1233"/>
        <v>0</v>
      </c>
      <c r="PR208" s="623">
        <f t="shared" si="1233"/>
        <v>0</v>
      </c>
      <c r="PS208" s="623">
        <f t="shared" si="1233"/>
        <v>0</v>
      </c>
      <c r="PT208" s="634">
        <f t="shared" si="1234"/>
        <v>0.26</v>
      </c>
      <c r="PU208" s="611"/>
      <c r="PV208" s="634">
        <f t="shared" si="1235"/>
        <v>178.73999999999998</v>
      </c>
      <c r="PW208" s="634">
        <f t="shared" si="1235"/>
        <v>0</v>
      </c>
      <c r="PX208" s="634">
        <f t="shared" si="1235"/>
        <v>0</v>
      </c>
      <c r="PY208" s="634">
        <f t="shared" si="1235"/>
        <v>0</v>
      </c>
      <c r="PZ208" s="634">
        <f t="shared" si="1235"/>
        <v>0</v>
      </c>
      <c r="QA208" s="634">
        <f t="shared" si="1235"/>
        <v>0</v>
      </c>
      <c r="QB208" s="634">
        <f t="shared" si="1235"/>
        <v>0</v>
      </c>
      <c r="QC208" s="634">
        <f t="shared" si="1235"/>
        <v>0</v>
      </c>
      <c r="QD208" s="634">
        <f t="shared" si="1235"/>
        <v>0</v>
      </c>
      <c r="QE208" s="634">
        <f t="shared" si="1235"/>
        <v>0</v>
      </c>
      <c r="QF208" s="634">
        <f t="shared" si="1235"/>
        <v>0</v>
      </c>
      <c r="QG208" s="634">
        <f t="shared" si="1235"/>
        <v>0</v>
      </c>
      <c r="QH208" s="634">
        <f t="shared" si="1237"/>
        <v>178.73999999999998</v>
      </c>
    </row>
    <row r="209" spans="1:450" x14ac:dyDescent="0.25">
      <c r="A209" s="589" t="s">
        <v>938</v>
      </c>
      <c r="B209" s="255" t="s">
        <v>116</v>
      </c>
      <c r="C209" s="313"/>
      <c r="D209" s="607">
        <f t="shared" si="1173"/>
        <v>32.950000000000003</v>
      </c>
      <c r="E209" s="623">
        <f t="shared" si="1173"/>
        <v>0</v>
      </c>
      <c r="F209" s="623">
        <f t="shared" si="1173"/>
        <v>0</v>
      </c>
      <c r="G209" s="623">
        <f t="shared" si="1173"/>
        <v>0</v>
      </c>
      <c r="H209" s="623">
        <f t="shared" si="1173"/>
        <v>0</v>
      </c>
      <c r="I209" s="623">
        <f t="shared" si="1173"/>
        <v>0</v>
      </c>
      <c r="J209" s="623">
        <f t="shared" si="1173"/>
        <v>0</v>
      </c>
      <c r="K209" s="623">
        <f t="shared" si="1173"/>
        <v>0</v>
      </c>
      <c r="L209" s="623">
        <f t="shared" si="1173"/>
        <v>0</v>
      </c>
      <c r="M209" s="623">
        <f t="shared" si="1173"/>
        <v>0</v>
      </c>
      <c r="N209" s="623">
        <f t="shared" si="1173"/>
        <v>0</v>
      </c>
      <c r="O209" s="623">
        <f t="shared" si="1173"/>
        <v>0</v>
      </c>
      <c r="P209" s="610">
        <f t="shared" si="1174"/>
        <v>32.950000000000003</v>
      </c>
      <c r="Q209" s="611"/>
      <c r="R209" s="607">
        <f t="shared" si="1175"/>
        <v>0</v>
      </c>
      <c r="S209" s="623">
        <f t="shared" si="1175"/>
        <v>0</v>
      </c>
      <c r="T209" s="623">
        <f t="shared" si="1175"/>
        <v>0</v>
      </c>
      <c r="U209" s="623">
        <f t="shared" si="1175"/>
        <v>0</v>
      </c>
      <c r="V209" s="623">
        <f t="shared" si="1175"/>
        <v>0</v>
      </c>
      <c r="W209" s="623">
        <f t="shared" si="1175"/>
        <v>0</v>
      </c>
      <c r="X209" s="623">
        <f t="shared" si="1175"/>
        <v>0</v>
      </c>
      <c r="Y209" s="623">
        <f t="shared" si="1175"/>
        <v>0</v>
      </c>
      <c r="Z209" s="623">
        <f t="shared" si="1175"/>
        <v>0</v>
      </c>
      <c r="AA209" s="623">
        <f t="shared" si="1175"/>
        <v>0</v>
      </c>
      <c r="AB209" s="623">
        <f t="shared" si="1175"/>
        <v>0</v>
      </c>
      <c r="AC209" s="623">
        <f t="shared" si="1175"/>
        <v>0</v>
      </c>
      <c r="AD209" s="610">
        <f t="shared" si="1176"/>
        <v>0</v>
      </c>
      <c r="AE209" s="611"/>
      <c r="AF209" s="607">
        <f t="shared" si="1177"/>
        <v>0</v>
      </c>
      <c r="AG209" s="623">
        <f t="shared" si="1177"/>
        <v>0</v>
      </c>
      <c r="AH209" s="623">
        <f t="shared" si="1177"/>
        <v>0</v>
      </c>
      <c r="AI209" s="623">
        <f t="shared" si="1177"/>
        <v>0</v>
      </c>
      <c r="AJ209" s="623">
        <f t="shared" si="1177"/>
        <v>0</v>
      </c>
      <c r="AK209" s="623">
        <f t="shared" si="1177"/>
        <v>0</v>
      </c>
      <c r="AL209" s="623">
        <f t="shared" si="1177"/>
        <v>0</v>
      </c>
      <c r="AM209" s="623">
        <f t="shared" si="1177"/>
        <v>0</v>
      </c>
      <c r="AN209" s="623">
        <f t="shared" si="1177"/>
        <v>0</v>
      </c>
      <c r="AO209" s="623">
        <f t="shared" si="1177"/>
        <v>0</v>
      </c>
      <c r="AP209" s="623">
        <f t="shared" si="1177"/>
        <v>0</v>
      </c>
      <c r="AQ209" s="623">
        <f t="shared" si="1177"/>
        <v>0</v>
      </c>
      <c r="AR209" s="610">
        <f t="shared" si="1178"/>
        <v>0</v>
      </c>
      <c r="AS209" s="611"/>
      <c r="AT209" s="607">
        <f t="shared" si="1179"/>
        <v>0</v>
      </c>
      <c r="AU209" s="623">
        <f t="shared" si="1179"/>
        <v>0</v>
      </c>
      <c r="AV209" s="623">
        <f t="shared" si="1179"/>
        <v>0</v>
      </c>
      <c r="AW209" s="623">
        <f t="shared" si="1179"/>
        <v>0</v>
      </c>
      <c r="AX209" s="623">
        <f t="shared" si="1179"/>
        <v>0</v>
      </c>
      <c r="AY209" s="623">
        <f t="shared" si="1179"/>
        <v>0</v>
      </c>
      <c r="AZ209" s="623">
        <f t="shared" si="1179"/>
        <v>0</v>
      </c>
      <c r="BA209" s="623">
        <f t="shared" si="1179"/>
        <v>0</v>
      </c>
      <c r="BB209" s="623">
        <f t="shared" si="1179"/>
        <v>0</v>
      </c>
      <c r="BC209" s="623">
        <f t="shared" si="1179"/>
        <v>0</v>
      </c>
      <c r="BD209" s="623">
        <f t="shared" si="1179"/>
        <v>0</v>
      </c>
      <c r="BE209" s="623">
        <f t="shared" si="1179"/>
        <v>0</v>
      </c>
      <c r="BF209" s="610">
        <f t="shared" si="1180"/>
        <v>0</v>
      </c>
      <c r="BG209" s="611"/>
      <c r="BH209" s="607">
        <f t="shared" si="1181"/>
        <v>0</v>
      </c>
      <c r="BI209" s="623">
        <f t="shared" si="1181"/>
        <v>0</v>
      </c>
      <c r="BJ209" s="623">
        <f t="shared" si="1181"/>
        <v>0</v>
      </c>
      <c r="BK209" s="623">
        <f t="shared" si="1181"/>
        <v>0</v>
      </c>
      <c r="BL209" s="623">
        <f t="shared" si="1181"/>
        <v>0</v>
      </c>
      <c r="BM209" s="623">
        <f t="shared" si="1181"/>
        <v>0</v>
      </c>
      <c r="BN209" s="623">
        <f t="shared" si="1181"/>
        <v>0</v>
      </c>
      <c r="BO209" s="623">
        <f t="shared" si="1181"/>
        <v>0</v>
      </c>
      <c r="BP209" s="623">
        <f t="shared" si="1181"/>
        <v>0</v>
      </c>
      <c r="BQ209" s="623">
        <f t="shared" si="1181"/>
        <v>0</v>
      </c>
      <c r="BR209" s="623">
        <f t="shared" si="1181"/>
        <v>0</v>
      </c>
      <c r="BS209" s="623">
        <f t="shared" si="1181"/>
        <v>0</v>
      </c>
      <c r="BT209" s="610">
        <f t="shared" si="1182"/>
        <v>0</v>
      </c>
      <c r="BU209" s="621"/>
      <c r="BV209" s="607">
        <f t="shared" si="1183"/>
        <v>0</v>
      </c>
      <c r="BW209" s="623">
        <f t="shared" si="1183"/>
        <v>0</v>
      </c>
      <c r="BX209" s="623">
        <f t="shared" si="1183"/>
        <v>0</v>
      </c>
      <c r="BY209" s="623">
        <f t="shared" si="1183"/>
        <v>0</v>
      </c>
      <c r="BZ209" s="623">
        <f t="shared" si="1183"/>
        <v>0</v>
      </c>
      <c r="CA209" s="623">
        <f t="shared" si="1183"/>
        <v>0</v>
      </c>
      <c r="CB209" s="623">
        <f t="shared" si="1183"/>
        <v>0</v>
      </c>
      <c r="CC209" s="623">
        <f t="shared" si="1183"/>
        <v>0</v>
      </c>
      <c r="CD209" s="623">
        <f t="shared" si="1183"/>
        <v>0</v>
      </c>
      <c r="CE209" s="623">
        <f t="shared" si="1183"/>
        <v>0</v>
      </c>
      <c r="CF209" s="623">
        <f t="shared" si="1183"/>
        <v>0</v>
      </c>
      <c r="CG209" s="623">
        <f t="shared" si="1183"/>
        <v>0</v>
      </c>
      <c r="CH209" s="610">
        <f t="shared" si="1184"/>
        <v>0</v>
      </c>
      <c r="CI209" s="611"/>
      <c r="CJ209" s="607">
        <f t="shared" si="1185"/>
        <v>0</v>
      </c>
      <c r="CK209" s="623">
        <f t="shared" si="1185"/>
        <v>0</v>
      </c>
      <c r="CL209" s="623">
        <f t="shared" si="1185"/>
        <v>0</v>
      </c>
      <c r="CM209" s="623">
        <f t="shared" si="1185"/>
        <v>0</v>
      </c>
      <c r="CN209" s="623">
        <f t="shared" si="1185"/>
        <v>0</v>
      </c>
      <c r="CO209" s="623">
        <f t="shared" si="1185"/>
        <v>0</v>
      </c>
      <c r="CP209" s="623">
        <f t="shared" si="1185"/>
        <v>0</v>
      </c>
      <c r="CQ209" s="623">
        <f t="shared" si="1185"/>
        <v>0</v>
      </c>
      <c r="CR209" s="623">
        <f t="shared" si="1185"/>
        <v>0</v>
      </c>
      <c r="CS209" s="623">
        <f t="shared" si="1185"/>
        <v>0</v>
      </c>
      <c r="CT209" s="623">
        <f t="shared" si="1185"/>
        <v>0</v>
      </c>
      <c r="CU209" s="623">
        <f t="shared" si="1185"/>
        <v>0</v>
      </c>
      <c r="CV209" s="610">
        <f t="shared" si="1186"/>
        <v>0</v>
      </c>
      <c r="CW209" s="611"/>
      <c r="CX209" s="607">
        <f t="shared" si="1187"/>
        <v>0</v>
      </c>
      <c r="CY209" s="623">
        <f t="shared" si="1187"/>
        <v>0</v>
      </c>
      <c r="CZ209" s="623">
        <f t="shared" si="1187"/>
        <v>0</v>
      </c>
      <c r="DA209" s="623">
        <f t="shared" si="1187"/>
        <v>0</v>
      </c>
      <c r="DB209" s="623">
        <f t="shared" si="1187"/>
        <v>0</v>
      </c>
      <c r="DC209" s="623">
        <f t="shared" si="1187"/>
        <v>0</v>
      </c>
      <c r="DD209" s="623">
        <f t="shared" si="1187"/>
        <v>0</v>
      </c>
      <c r="DE209" s="623">
        <f t="shared" si="1187"/>
        <v>0</v>
      </c>
      <c r="DF209" s="623">
        <f t="shared" si="1187"/>
        <v>0</v>
      </c>
      <c r="DG209" s="623">
        <f t="shared" si="1187"/>
        <v>0</v>
      </c>
      <c r="DH209" s="623">
        <f t="shared" si="1187"/>
        <v>0</v>
      </c>
      <c r="DI209" s="623">
        <f t="shared" si="1187"/>
        <v>0</v>
      </c>
      <c r="DJ209" s="610">
        <f t="shared" si="1188"/>
        <v>0</v>
      </c>
      <c r="DK209" s="611"/>
      <c r="DL209" s="607">
        <f t="shared" si="1189"/>
        <v>0</v>
      </c>
      <c r="DM209" s="623">
        <f t="shared" si="1189"/>
        <v>0</v>
      </c>
      <c r="DN209" s="623">
        <f t="shared" si="1189"/>
        <v>0</v>
      </c>
      <c r="DO209" s="623">
        <f t="shared" si="1189"/>
        <v>0</v>
      </c>
      <c r="DP209" s="623">
        <f t="shared" si="1189"/>
        <v>0</v>
      </c>
      <c r="DQ209" s="623">
        <f t="shared" si="1189"/>
        <v>0</v>
      </c>
      <c r="DR209" s="623">
        <f t="shared" si="1189"/>
        <v>0</v>
      </c>
      <c r="DS209" s="623">
        <f t="shared" si="1189"/>
        <v>0</v>
      </c>
      <c r="DT209" s="623">
        <f t="shared" si="1189"/>
        <v>0</v>
      </c>
      <c r="DU209" s="623">
        <f t="shared" si="1189"/>
        <v>0</v>
      </c>
      <c r="DV209" s="623">
        <f t="shared" si="1189"/>
        <v>0</v>
      </c>
      <c r="DW209" s="623">
        <f t="shared" si="1189"/>
        <v>0</v>
      </c>
      <c r="DX209" s="610">
        <f t="shared" si="1190"/>
        <v>0</v>
      </c>
      <c r="DY209" s="611"/>
      <c r="DZ209" s="607">
        <f t="shared" si="1191"/>
        <v>0</v>
      </c>
      <c r="EA209" s="623">
        <f t="shared" si="1191"/>
        <v>0</v>
      </c>
      <c r="EB209" s="623">
        <f t="shared" si="1191"/>
        <v>0</v>
      </c>
      <c r="EC209" s="623">
        <f t="shared" si="1191"/>
        <v>0</v>
      </c>
      <c r="ED209" s="623">
        <f t="shared" si="1191"/>
        <v>0</v>
      </c>
      <c r="EE209" s="623">
        <f t="shared" si="1191"/>
        <v>0</v>
      </c>
      <c r="EF209" s="623">
        <f t="shared" si="1191"/>
        <v>0</v>
      </c>
      <c r="EG209" s="623">
        <f t="shared" si="1191"/>
        <v>0</v>
      </c>
      <c r="EH209" s="623">
        <f t="shared" si="1191"/>
        <v>0</v>
      </c>
      <c r="EI209" s="623">
        <f t="shared" si="1191"/>
        <v>0</v>
      </c>
      <c r="EJ209" s="623">
        <f t="shared" si="1191"/>
        <v>0</v>
      </c>
      <c r="EK209" s="623">
        <f t="shared" si="1191"/>
        <v>0</v>
      </c>
      <c r="EL209" s="610">
        <f t="shared" si="1192"/>
        <v>0</v>
      </c>
      <c r="EM209" s="611"/>
      <c r="EN209" s="607">
        <f t="shared" si="1193"/>
        <v>0</v>
      </c>
      <c r="EO209" s="623">
        <f t="shared" si="1193"/>
        <v>0</v>
      </c>
      <c r="EP209" s="623">
        <f t="shared" si="1193"/>
        <v>0</v>
      </c>
      <c r="EQ209" s="623">
        <f t="shared" si="1193"/>
        <v>0</v>
      </c>
      <c r="ER209" s="623">
        <f t="shared" si="1193"/>
        <v>0</v>
      </c>
      <c r="ES209" s="623">
        <f t="shared" si="1193"/>
        <v>0</v>
      </c>
      <c r="ET209" s="623">
        <f t="shared" si="1193"/>
        <v>0</v>
      </c>
      <c r="EU209" s="623">
        <f t="shared" si="1193"/>
        <v>0</v>
      </c>
      <c r="EV209" s="623">
        <f t="shared" si="1193"/>
        <v>0</v>
      </c>
      <c r="EW209" s="623">
        <f t="shared" si="1193"/>
        <v>0</v>
      </c>
      <c r="EX209" s="623">
        <f t="shared" si="1193"/>
        <v>0</v>
      </c>
      <c r="EY209" s="623">
        <f t="shared" si="1193"/>
        <v>0</v>
      </c>
      <c r="EZ209" s="610">
        <f t="shared" si="1194"/>
        <v>0</v>
      </c>
      <c r="FA209" s="611"/>
      <c r="FB209" s="607">
        <f t="shared" si="1195"/>
        <v>0</v>
      </c>
      <c r="FC209" s="623">
        <f t="shared" si="1195"/>
        <v>0</v>
      </c>
      <c r="FD209" s="623">
        <f t="shared" si="1195"/>
        <v>0</v>
      </c>
      <c r="FE209" s="623">
        <f t="shared" si="1195"/>
        <v>0</v>
      </c>
      <c r="FF209" s="623">
        <f t="shared" si="1195"/>
        <v>0</v>
      </c>
      <c r="FG209" s="623">
        <f t="shared" si="1195"/>
        <v>0</v>
      </c>
      <c r="FH209" s="623">
        <f t="shared" si="1195"/>
        <v>0</v>
      </c>
      <c r="FI209" s="623">
        <f t="shared" si="1195"/>
        <v>0</v>
      </c>
      <c r="FJ209" s="623">
        <f t="shared" si="1195"/>
        <v>0</v>
      </c>
      <c r="FK209" s="623">
        <f t="shared" si="1195"/>
        <v>0</v>
      </c>
      <c r="FL209" s="623">
        <f t="shared" si="1195"/>
        <v>0</v>
      </c>
      <c r="FM209" s="623">
        <f t="shared" si="1195"/>
        <v>0</v>
      </c>
      <c r="FN209" s="610">
        <f t="shared" si="1196"/>
        <v>0</v>
      </c>
      <c r="FO209" s="611"/>
      <c r="FP209" s="607">
        <f t="shared" si="1197"/>
        <v>0</v>
      </c>
      <c r="FQ209" s="623">
        <f t="shared" si="1197"/>
        <v>0</v>
      </c>
      <c r="FR209" s="623">
        <f t="shared" si="1197"/>
        <v>0</v>
      </c>
      <c r="FS209" s="623">
        <f t="shared" si="1197"/>
        <v>0</v>
      </c>
      <c r="FT209" s="623">
        <f t="shared" si="1197"/>
        <v>0</v>
      </c>
      <c r="FU209" s="623">
        <f t="shared" si="1197"/>
        <v>0</v>
      </c>
      <c r="FV209" s="623">
        <f t="shared" si="1197"/>
        <v>0</v>
      </c>
      <c r="FW209" s="623">
        <f t="shared" si="1197"/>
        <v>0</v>
      </c>
      <c r="FX209" s="623">
        <f t="shared" si="1197"/>
        <v>0</v>
      </c>
      <c r="FY209" s="623">
        <f t="shared" si="1197"/>
        <v>0</v>
      </c>
      <c r="FZ209" s="623">
        <f t="shared" si="1197"/>
        <v>0</v>
      </c>
      <c r="GA209" s="623">
        <f t="shared" si="1197"/>
        <v>0</v>
      </c>
      <c r="GB209" s="610">
        <f t="shared" si="1198"/>
        <v>0</v>
      </c>
      <c r="GC209" s="611"/>
      <c r="GD209" s="607">
        <f t="shared" si="1199"/>
        <v>0</v>
      </c>
      <c r="GE209" s="623">
        <f t="shared" si="1199"/>
        <v>0</v>
      </c>
      <c r="GF209" s="623">
        <f t="shared" si="1199"/>
        <v>0</v>
      </c>
      <c r="GG209" s="623">
        <f t="shared" si="1199"/>
        <v>0</v>
      </c>
      <c r="GH209" s="623">
        <f t="shared" si="1199"/>
        <v>0</v>
      </c>
      <c r="GI209" s="623">
        <f t="shared" si="1199"/>
        <v>0</v>
      </c>
      <c r="GJ209" s="623">
        <f t="shared" si="1199"/>
        <v>0</v>
      </c>
      <c r="GK209" s="623">
        <f t="shared" si="1199"/>
        <v>0</v>
      </c>
      <c r="GL209" s="623">
        <f t="shared" si="1199"/>
        <v>0</v>
      </c>
      <c r="GM209" s="623">
        <f t="shared" si="1199"/>
        <v>0</v>
      </c>
      <c r="GN209" s="623">
        <f t="shared" si="1199"/>
        <v>0</v>
      </c>
      <c r="GO209" s="623">
        <f t="shared" si="1199"/>
        <v>0</v>
      </c>
      <c r="GP209" s="610">
        <f t="shared" si="1200"/>
        <v>0</v>
      </c>
      <c r="GQ209" s="611"/>
      <c r="GR209" s="607">
        <f t="shared" si="1201"/>
        <v>0</v>
      </c>
      <c r="GS209" s="623">
        <f t="shared" si="1201"/>
        <v>0</v>
      </c>
      <c r="GT209" s="623">
        <f t="shared" si="1201"/>
        <v>0</v>
      </c>
      <c r="GU209" s="623">
        <f t="shared" si="1201"/>
        <v>0</v>
      </c>
      <c r="GV209" s="623">
        <f t="shared" si="1201"/>
        <v>0</v>
      </c>
      <c r="GW209" s="623">
        <f t="shared" si="1201"/>
        <v>0</v>
      </c>
      <c r="GX209" s="623">
        <f t="shared" si="1201"/>
        <v>0</v>
      </c>
      <c r="GY209" s="623">
        <f t="shared" si="1201"/>
        <v>0</v>
      </c>
      <c r="GZ209" s="623">
        <f t="shared" si="1201"/>
        <v>0</v>
      </c>
      <c r="HA209" s="623">
        <f t="shared" si="1201"/>
        <v>0</v>
      </c>
      <c r="HB209" s="623">
        <f t="shared" si="1201"/>
        <v>0</v>
      </c>
      <c r="HC209" s="623">
        <f t="shared" si="1201"/>
        <v>0</v>
      </c>
      <c r="HD209" s="610">
        <f t="shared" si="1202"/>
        <v>0</v>
      </c>
      <c r="HE209" s="611"/>
      <c r="HF209" s="607">
        <f t="shared" si="1203"/>
        <v>0</v>
      </c>
      <c r="HG209" s="623">
        <f t="shared" si="1203"/>
        <v>0</v>
      </c>
      <c r="HH209" s="623">
        <f t="shared" si="1203"/>
        <v>0</v>
      </c>
      <c r="HI209" s="623">
        <f t="shared" si="1203"/>
        <v>0</v>
      </c>
      <c r="HJ209" s="623">
        <f t="shared" si="1203"/>
        <v>0</v>
      </c>
      <c r="HK209" s="623">
        <f t="shared" si="1203"/>
        <v>0</v>
      </c>
      <c r="HL209" s="623">
        <f t="shared" si="1203"/>
        <v>0</v>
      </c>
      <c r="HM209" s="623">
        <f t="shared" si="1203"/>
        <v>0</v>
      </c>
      <c r="HN209" s="623">
        <f t="shared" si="1203"/>
        <v>0</v>
      </c>
      <c r="HO209" s="623">
        <f t="shared" si="1203"/>
        <v>0</v>
      </c>
      <c r="HP209" s="623">
        <f t="shared" si="1203"/>
        <v>0</v>
      </c>
      <c r="HQ209" s="623">
        <f t="shared" si="1203"/>
        <v>0</v>
      </c>
      <c r="HR209" s="610">
        <f t="shared" si="1204"/>
        <v>0</v>
      </c>
      <c r="HS209" s="611"/>
      <c r="HT209" s="607">
        <f t="shared" si="1205"/>
        <v>0</v>
      </c>
      <c r="HU209" s="623">
        <f t="shared" si="1205"/>
        <v>0</v>
      </c>
      <c r="HV209" s="623">
        <f t="shared" si="1205"/>
        <v>0</v>
      </c>
      <c r="HW209" s="623">
        <f t="shared" si="1205"/>
        <v>0</v>
      </c>
      <c r="HX209" s="623">
        <f t="shared" si="1205"/>
        <v>0</v>
      </c>
      <c r="HY209" s="623">
        <f t="shared" si="1205"/>
        <v>0</v>
      </c>
      <c r="HZ209" s="623">
        <f t="shared" si="1205"/>
        <v>0</v>
      </c>
      <c r="IA209" s="623">
        <f t="shared" si="1205"/>
        <v>0</v>
      </c>
      <c r="IB209" s="623">
        <f t="shared" si="1205"/>
        <v>0</v>
      </c>
      <c r="IC209" s="623">
        <f t="shared" si="1205"/>
        <v>0</v>
      </c>
      <c r="ID209" s="623">
        <f t="shared" si="1205"/>
        <v>0</v>
      </c>
      <c r="IE209" s="623">
        <f t="shared" si="1205"/>
        <v>0</v>
      </c>
      <c r="IF209" s="610">
        <f t="shared" si="1206"/>
        <v>0</v>
      </c>
      <c r="IG209" s="611"/>
      <c r="IH209" s="607">
        <f t="shared" si="1207"/>
        <v>0</v>
      </c>
      <c r="II209" s="623">
        <f t="shared" si="1207"/>
        <v>0</v>
      </c>
      <c r="IJ209" s="623">
        <f t="shared" si="1207"/>
        <v>0</v>
      </c>
      <c r="IK209" s="623">
        <f t="shared" si="1207"/>
        <v>0</v>
      </c>
      <c r="IL209" s="623">
        <f t="shared" si="1207"/>
        <v>0</v>
      </c>
      <c r="IM209" s="623">
        <f t="shared" si="1207"/>
        <v>0</v>
      </c>
      <c r="IN209" s="623">
        <f t="shared" si="1207"/>
        <v>0</v>
      </c>
      <c r="IO209" s="623">
        <f t="shared" si="1207"/>
        <v>0</v>
      </c>
      <c r="IP209" s="623">
        <f t="shared" si="1207"/>
        <v>0</v>
      </c>
      <c r="IQ209" s="623">
        <f t="shared" si="1207"/>
        <v>0</v>
      </c>
      <c r="IR209" s="623">
        <f t="shared" si="1207"/>
        <v>0</v>
      </c>
      <c r="IS209" s="623">
        <f t="shared" si="1207"/>
        <v>0</v>
      </c>
      <c r="IT209" s="610">
        <f t="shared" si="1208"/>
        <v>0</v>
      </c>
      <c r="IU209" s="611"/>
      <c r="IV209" s="607">
        <f t="shared" si="1209"/>
        <v>0</v>
      </c>
      <c r="IW209" s="623">
        <f t="shared" si="1209"/>
        <v>0</v>
      </c>
      <c r="IX209" s="623">
        <f t="shared" si="1209"/>
        <v>0</v>
      </c>
      <c r="IY209" s="623">
        <f t="shared" si="1209"/>
        <v>0</v>
      </c>
      <c r="IZ209" s="623">
        <f t="shared" si="1209"/>
        <v>0</v>
      </c>
      <c r="JA209" s="623">
        <f t="shared" si="1209"/>
        <v>0</v>
      </c>
      <c r="JB209" s="623">
        <f t="shared" si="1209"/>
        <v>0</v>
      </c>
      <c r="JC209" s="623">
        <f t="shared" si="1209"/>
        <v>0</v>
      </c>
      <c r="JD209" s="623">
        <f t="shared" si="1209"/>
        <v>0</v>
      </c>
      <c r="JE209" s="623">
        <f t="shared" si="1209"/>
        <v>0</v>
      </c>
      <c r="JF209" s="623">
        <f t="shared" si="1209"/>
        <v>0</v>
      </c>
      <c r="JG209" s="623">
        <f t="shared" si="1209"/>
        <v>0</v>
      </c>
      <c r="JH209" s="610">
        <f t="shared" si="1210"/>
        <v>0</v>
      </c>
      <c r="JI209" s="611"/>
      <c r="JJ209" s="607">
        <f t="shared" si="1211"/>
        <v>0</v>
      </c>
      <c r="JK209" s="623">
        <f t="shared" si="1211"/>
        <v>0</v>
      </c>
      <c r="JL209" s="623">
        <f t="shared" si="1211"/>
        <v>0</v>
      </c>
      <c r="JM209" s="623">
        <f t="shared" si="1211"/>
        <v>0</v>
      </c>
      <c r="JN209" s="623">
        <f t="shared" si="1211"/>
        <v>0</v>
      </c>
      <c r="JO209" s="623">
        <f t="shared" si="1211"/>
        <v>0</v>
      </c>
      <c r="JP209" s="623">
        <f t="shared" si="1211"/>
        <v>0</v>
      </c>
      <c r="JQ209" s="623">
        <f t="shared" si="1211"/>
        <v>0</v>
      </c>
      <c r="JR209" s="623">
        <f t="shared" si="1211"/>
        <v>0</v>
      </c>
      <c r="JS209" s="623">
        <f t="shared" si="1211"/>
        <v>0</v>
      </c>
      <c r="JT209" s="623">
        <f t="shared" si="1211"/>
        <v>0</v>
      </c>
      <c r="JU209" s="623">
        <f t="shared" si="1211"/>
        <v>0</v>
      </c>
      <c r="JV209" s="610">
        <f t="shared" si="1212"/>
        <v>0</v>
      </c>
      <c r="JW209" s="611"/>
      <c r="JX209" s="607">
        <f t="shared" si="1213"/>
        <v>0</v>
      </c>
      <c r="JY209" s="623">
        <f t="shared" si="1213"/>
        <v>0</v>
      </c>
      <c r="JZ209" s="623">
        <f t="shared" si="1213"/>
        <v>0</v>
      </c>
      <c r="KA209" s="623">
        <f t="shared" si="1213"/>
        <v>0</v>
      </c>
      <c r="KB209" s="623">
        <f t="shared" si="1213"/>
        <v>0</v>
      </c>
      <c r="KC209" s="623">
        <f t="shared" si="1213"/>
        <v>0</v>
      </c>
      <c r="KD209" s="623">
        <f t="shared" si="1213"/>
        <v>0</v>
      </c>
      <c r="KE209" s="623">
        <f t="shared" si="1213"/>
        <v>0</v>
      </c>
      <c r="KF209" s="623">
        <f t="shared" si="1213"/>
        <v>0</v>
      </c>
      <c r="KG209" s="623">
        <f t="shared" si="1213"/>
        <v>0</v>
      </c>
      <c r="KH209" s="623">
        <f t="shared" si="1213"/>
        <v>0</v>
      </c>
      <c r="KI209" s="623">
        <f t="shared" si="1213"/>
        <v>0</v>
      </c>
      <c r="KJ209" s="610">
        <f t="shared" si="1214"/>
        <v>0</v>
      </c>
      <c r="KK209" s="611"/>
      <c r="KL209" s="607">
        <f t="shared" si="1215"/>
        <v>0</v>
      </c>
      <c r="KM209" s="623">
        <f t="shared" si="1215"/>
        <v>0</v>
      </c>
      <c r="KN209" s="623">
        <f t="shared" si="1215"/>
        <v>0</v>
      </c>
      <c r="KO209" s="623">
        <f t="shared" si="1215"/>
        <v>0</v>
      </c>
      <c r="KP209" s="623">
        <f t="shared" si="1215"/>
        <v>0</v>
      </c>
      <c r="KQ209" s="623">
        <f t="shared" si="1215"/>
        <v>0</v>
      </c>
      <c r="KR209" s="623">
        <f t="shared" si="1215"/>
        <v>0</v>
      </c>
      <c r="KS209" s="623">
        <f t="shared" si="1215"/>
        <v>0</v>
      </c>
      <c r="KT209" s="623">
        <f t="shared" si="1215"/>
        <v>0</v>
      </c>
      <c r="KU209" s="623">
        <f t="shared" si="1215"/>
        <v>0</v>
      </c>
      <c r="KV209" s="623">
        <f t="shared" si="1215"/>
        <v>0</v>
      </c>
      <c r="KW209" s="623">
        <f t="shared" si="1215"/>
        <v>0</v>
      </c>
      <c r="KX209" s="610">
        <f t="shared" si="1216"/>
        <v>0</v>
      </c>
      <c r="KY209" s="611"/>
      <c r="KZ209" s="607">
        <f t="shared" si="1217"/>
        <v>0</v>
      </c>
      <c r="LA209" s="623">
        <f t="shared" si="1217"/>
        <v>0</v>
      </c>
      <c r="LB209" s="623">
        <f t="shared" si="1217"/>
        <v>0</v>
      </c>
      <c r="LC209" s="623">
        <f t="shared" si="1217"/>
        <v>0</v>
      </c>
      <c r="LD209" s="623">
        <f t="shared" si="1217"/>
        <v>0</v>
      </c>
      <c r="LE209" s="623">
        <f t="shared" si="1217"/>
        <v>0</v>
      </c>
      <c r="LF209" s="623">
        <f t="shared" si="1217"/>
        <v>0</v>
      </c>
      <c r="LG209" s="623">
        <f t="shared" si="1217"/>
        <v>0</v>
      </c>
      <c r="LH209" s="623">
        <f t="shared" si="1217"/>
        <v>0</v>
      </c>
      <c r="LI209" s="623">
        <f t="shared" si="1217"/>
        <v>0</v>
      </c>
      <c r="LJ209" s="623">
        <f t="shared" si="1217"/>
        <v>0</v>
      </c>
      <c r="LK209" s="623">
        <f t="shared" si="1217"/>
        <v>0</v>
      </c>
      <c r="LL209" s="610">
        <f t="shared" si="1218"/>
        <v>0</v>
      </c>
      <c r="LM209" s="611"/>
      <c r="LN209" s="607">
        <f t="shared" si="1219"/>
        <v>0</v>
      </c>
      <c r="LO209" s="623">
        <f t="shared" si="1219"/>
        <v>0</v>
      </c>
      <c r="LP209" s="623">
        <f t="shared" si="1219"/>
        <v>0</v>
      </c>
      <c r="LQ209" s="623">
        <f t="shared" si="1219"/>
        <v>0</v>
      </c>
      <c r="LR209" s="623">
        <f t="shared" si="1219"/>
        <v>0</v>
      </c>
      <c r="LS209" s="623">
        <f t="shared" si="1219"/>
        <v>0</v>
      </c>
      <c r="LT209" s="623">
        <f t="shared" si="1219"/>
        <v>0</v>
      </c>
      <c r="LU209" s="623">
        <f t="shared" si="1219"/>
        <v>0</v>
      </c>
      <c r="LV209" s="623">
        <f t="shared" si="1219"/>
        <v>0</v>
      </c>
      <c r="LW209" s="623">
        <f t="shared" si="1219"/>
        <v>0</v>
      </c>
      <c r="LX209" s="623">
        <f t="shared" si="1219"/>
        <v>0</v>
      </c>
      <c r="LY209" s="623">
        <f t="shared" si="1219"/>
        <v>0</v>
      </c>
      <c r="LZ209" s="610">
        <f t="shared" si="1220"/>
        <v>0</v>
      </c>
      <c r="MA209" s="611"/>
      <c r="MB209" s="607">
        <f t="shared" si="1221"/>
        <v>0</v>
      </c>
      <c r="MC209" s="623">
        <f t="shared" si="1221"/>
        <v>0</v>
      </c>
      <c r="MD209" s="623">
        <f t="shared" si="1221"/>
        <v>0</v>
      </c>
      <c r="ME209" s="623">
        <f t="shared" si="1221"/>
        <v>0</v>
      </c>
      <c r="MF209" s="623">
        <f t="shared" si="1221"/>
        <v>0</v>
      </c>
      <c r="MG209" s="623">
        <f t="shared" si="1221"/>
        <v>0</v>
      </c>
      <c r="MH209" s="623">
        <f t="shared" si="1221"/>
        <v>0</v>
      </c>
      <c r="MI209" s="623">
        <f t="shared" si="1221"/>
        <v>0</v>
      </c>
      <c r="MJ209" s="623">
        <f t="shared" si="1221"/>
        <v>0</v>
      </c>
      <c r="MK209" s="623">
        <f t="shared" si="1221"/>
        <v>0</v>
      </c>
      <c r="ML209" s="623">
        <f t="shared" si="1221"/>
        <v>0</v>
      </c>
      <c r="MM209" s="623">
        <f t="shared" si="1221"/>
        <v>0</v>
      </c>
      <c r="MN209" s="610">
        <f t="shared" si="1222"/>
        <v>0</v>
      </c>
      <c r="MO209" s="611"/>
      <c r="MP209" s="607">
        <f t="shared" si="1223"/>
        <v>0</v>
      </c>
      <c r="MQ209" s="623">
        <f t="shared" si="1223"/>
        <v>0</v>
      </c>
      <c r="MR209" s="623">
        <f t="shared" si="1223"/>
        <v>0</v>
      </c>
      <c r="MS209" s="623">
        <f t="shared" si="1223"/>
        <v>0</v>
      </c>
      <c r="MT209" s="623">
        <f t="shared" si="1223"/>
        <v>0</v>
      </c>
      <c r="MU209" s="623">
        <f t="shared" si="1223"/>
        <v>0</v>
      </c>
      <c r="MV209" s="623">
        <f t="shared" si="1223"/>
        <v>0</v>
      </c>
      <c r="MW209" s="623">
        <f t="shared" si="1223"/>
        <v>0</v>
      </c>
      <c r="MX209" s="623">
        <f t="shared" si="1223"/>
        <v>0</v>
      </c>
      <c r="MY209" s="623">
        <f t="shared" si="1223"/>
        <v>0</v>
      </c>
      <c r="MZ209" s="623">
        <f t="shared" si="1223"/>
        <v>0</v>
      </c>
      <c r="NA209" s="623">
        <f t="shared" si="1223"/>
        <v>0</v>
      </c>
      <c r="NB209" s="610">
        <f t="shared" si="1224"/>
        <v>0</v>
      </c>
      <c r="NC209" s="611"/>
      <c r="ND209" s="607">
        <f t="shared" si="1225"/>
        <v>0</v>
      </c>
      <c r="NE209" s="623">
        <f t="shared" si="1225"/>
        <v>0</v>
      </c>
      <c r="NF209" s="623">
        <f t="shared" si="1225"/>
        <v>0</v>
      </c>
      <c r="NG209" s="623">
        <f t="shared" si="1225"/>
        <v>0</v>
      </c>
      <c r="NH209" s="623">
        <f t="shared" si="1225"/>
        <v>0</v>
      </c>
      <c r="NI209" s="623">
        <f t="shared" si="1225"/>
        <v>0</v>
      </c>
      <c r="NJ209" s="623">
        <f t="shared" si="1225"/>
        <v>0</v>
      </c>
      <c r="NK209" s="623">
        <f t="shared" si="1225"/>
        <v>0</v>
      </c>
      <c r="NL209" s="623">
        <f t="shared" si="1225"/>
        <v>0</v>
      </c>
      <c r="NM209" s="623">
        <f t="shared" si="1225"/>
        <v>0</v>
      </c>
      <c r="NN209" s="623">
        <f t="shared" si="1225"/>
        <v>0</v>
      </c>
      <c r="NO209" s="623">
        <f t="shared" si="1225"/>
        <v>0</v>
      </c>
      <c r="NP209" s="610">
        <f t="shared" si="1226"/>
        <v>0</v>
      </c>
      <c r="NQ209" s="611"/>
      <c r="NR209" s="607">
        <f t="shared" si="1227"/>
        <v>0</v>
      </c>
      <c r="NS209" s="623">
        <f t="shared" si="1227"/>
        <v>0</v>
      </c>
      <c r="NT209" s="623">
        <f t="shared" si="1227"/>
        <v>0</v>
      </c>
      <c r="NU209" s="623">
        <f t="shared" si="1227"/>
        <v>0</v>
      </c>
      <c r="NV209" s="623">
        <f t="shared" si="1227"/>
        <v>0</v>
      </c>
      <c r="NW209" s="623">
        <f t="shared" si="1227"/>
        <v>0</v>
      </c>
      <c r="NX209" s="623">
        <f t="shared" si="1227"/>
        <v>0</v>
      </c>
      <c r="NY209" s="623">
        <f t="shared" si="1227"/>
        <v>0</v>
      </c>
      <c r="NZ209" s="623">
        <f t="shared" si="1227"/>
        <v>0</v>
      </c>
      <c r="OA209" s="623">
        <f t="shared" si="1227"/>
        <v>0</v>
      </c>
      <c r="OB209" s="623">
        <f t="shared" si="1227"/>
        <v>0</v>
      </c>
      <c r="OC209" s="623">
        <f t="shared" si="1227"/>
        <v>0</v>
      </c>
      <c r="OD209" s="610">
        <f t="shared" si="1228"/>
        <v>0</v>
      </c>
      <c r="OE209" s="611"/>
      <c r="OF209" s="607">
        <f t="shared" si="1229"/>
        <v>0</v>
      </c>
      <c r="OG209" s="623">
        <f t="shared" si="1229"/>
        <v>0</v>
      </c>
      <c r="OH209" s="623">
        <f t="shared" si="1229"/>
        <v>0</v>
      </c>
      <c r="OI209" s="623">
        <f t="shared" si="1229"/>
        <v>0</v>
      </c>
      <c r="OJ209" s="623">
        <f t="shared" si="1229"/>
        <v>0</v>
      </c>
      <c r="OK209" s="623">
        <f t="shared" si="1229"/>
        <v>0</v>
      </c>
      <c r="OL209" s="623">
        <f t="shared" si="1229"/>
        <v>0</v>
      </c>
      <c r="OM209" s="623">
        <f t="shared" si="1229"/>
        <v>0</v>
      </c>
      <c r="ON209" s="623">
        <f t="shared" si="1229"/>
        <v>0</v>
      </c>
      <c r="OO209" s="623">
        <f t="shared" si="1229"/>
        <v>0</v>
      </c>
      <c r="OP209" s="623">
        <f t="shared" si="1229"/>
        <v>0</v>
      </c>
      <c r="OQ209" s="623">
        <f t="shared" si="1229"/>
        <v>0</v>
      </c>
      <c r="OR209" s="610">
        <f t="shared" si="1230"/>
        <v>0</v>
      </c>
      <c r="OS209" s="611"/>
      <c r="OT209" s="607">
        <f t="shared" si="1231"/>
        <v>0</v>
      </c>
      <c r="OU209" s="623">
        <f t="shared" si="1231"/>
        <v>0</v>
      </c>
      <c r="OV209" s="623">
        <f t="shared" si="1231"/>
        <v>0</v>
      </c>
      <c r="OW209" s="623">
        <f t="shared" si="1231"/>
        <v>0</v>
      </c>
      <c r="OX209" s="623">
        <f t="shared" si="1231"/>
        <v>0</v>
      </c>
      <c r="OY209" s="623">
        <f t="shared" si="1231"/>
        <v>0</v>
      </c>
      <c r="OZ209" s="623">
        <f t="shared" si="1231"/>
        <v>0</v>
      </c>
      <c r="PA209" s="623">
        <f t="shared" si="1231"/>
        <v>0</v>
      </c>
      <c r="PB209" s="623">
        <f t="shared" si="1231"/>
        <v>0</v>
      </c>
      <c r="PC209" s="623">
        <f t="shared" si="1231"/>
        <v>0</v>
      </c>
      <c r="PD209" s="623">
        <f t="shared" si="1231"/>
        <v>0</v>
      </c>
      <c r="PE209" s="623">
        <f t="shared" si="1231"/>
        <v>0</v>
      </c>
      <c r="PF209" s="610">
        <f t="shared" si="1232"/>
        <v>0</v>
      </c>
      <c r="PG209" s="611"/>
      <c r="PH209" s="607">
        <f t="shared" si="1233"/>
        <v>0</v>
      </c>
      <c r="PI209" s="623">
        <f t="shared" si="1233"/>
        <v>0</v>
      </c>
      <c r="PJ209" s="623">
        <f t="shared" si="1233"/>
        <v>0</v>
      </c>
      <c r="PK209" s="623">
        <f t="shared" si="1233"/>
        <v>0</v>
      </c>
      <c r="PL209" s="623">
        <f t="shared" si="1233"/>
        <v>0</v>
      </c>
      <c r="PM209" s="623">
        <f t="shared" si="1233"/>
        <v>0</v>
      </c>
      <c r="PN209" s="623">
        <f t="shared" si="1233"/>
        <v>0</v>
      </c>
      <c r="PO209" s="623">
        <f t="shared" si="1233"/>
        <v>0</v>
      </c>
      <c r="PP209" s="623">
        <f t="shared" si="1233"/>
        <v>0</v>
      </c>
      <c r="PQ209" s="623">
        <f t="shared" si="1233"/>
        <v>0</v>
      </c>
      <c r="PR209" s="623">
        <f t="shared" si="1233"/>
        <v>0</v>
      </c>
      <c r="PS209" s="623">
        <f t="shared" si="1233"/>
        <v>0</v>
      </c>
      <c r="PT209" s="610">
        <f t="shared" si="1234"/>
        <v>0</v>
      </c>
      <c r="PU209" s="611"/>
      <c r="PV209" s="610">
        <f t="shared" si="1235"/>
        <v>32.950000000000003</v>
      </c>
      <c r="PW209" s="610">
        <f t="shared" si="1235"/>
        <v>0</v>
      </c>
      <c r="PX209" s="610">
        <f t="shared" si="1235"/>
        <v>0</v>
      </c>
      <c r="PY209" s="610">
        <f t="shared" si="1235"/>
        <v>0</v>
      </c>
      <c r="PZ209" s="610">
        <f t="shared" si="1235"/>
        <v>0</v>
      </c>
      <c r="QA209" s="610">
        <f t="shared" si="1235"/>
        <v>0</v>
      </c>
      <c r="QB209" s="610">
        <f t="shared" si="1235"/>
        <v>0</v>
      </c>
      <c r="QC209" s="610">
        <f t="shared" si="1235"/>
        <v>0</v>
      </c>
      <c r="QD209" s="610">
        <f t="shared" si="1235"/>
        <v>0</v>
      </c>
      <c r="QE209" s="610">
        <f t="shared" si="1235"/>
        <v>0</v>
      </c>
      <c r="QF209" s="610">
        <f t="shared" si="1235"/>
        <v>0</v>
      </c>
      <c r="QG209" s="610">
        <f t="shared" si="1235"/>
        <v>0</v>
      </c>
      <c r="QH209" s="610">
        <f t="shared" si="1237"/>
        <v>32.950000000000003</v>
      </c>
    </row>
    <row r="210" spans="1:450" s="421" customFormat="1" x14ac:dyDescent="0.25">
      <c r="A210" s="589" t="s">
        <v>938</v>
      </c>
      <c r="B210" s="255" t="s">
        <v>117</v>
      </c>
      <c r="C210" s="313"/>
      <c r="D210" s="607">
        <f t="shared" si="1173"/>
        <v>0</v>
      </c>
      <c r="E210" s="608">
        <f t="shared" si="1173"/>
        <v>0</v>
      </c>
      <c r="F210" s="608">
        <f t="shared" si="1173"/>
        <v>0</v>
      </c>
      <c r="G210" s="608">
        <f t="shared" si="1173"/>
        <v>0</v>
      </c>
      <c r="H210" s="608">
        <f t="shared" si="1173"/>
        <v>0</v>
      </c>
      <c r="I210" s="608">
        <f t="shared" si="1173"/>
        <v>0</v>
      </c>
      <c r="J210" s="608">
        <f t="shared" si="1173"/>
        <v>0</v>
      </c>
      <c r="K210" s="608">
        <f t="shared" si="1173"/>
        <v>0</v>
      </c>
      <c r="L210" s="608">
        <f t="shared" si="1173"/>
        <v>0</v>
      </c>
      <c r="M210" s="608">
        <f t="shared" si="1173"/>
        <v>0</v>
      </c>
      <c r="N210" s="608">
        <f t="shared" si="1173"/>
        <v>0</v>
      </c>
      <c r="O210" s="608">
        <f t="shared" si="1173"/>
        <v>0</v>
      </c>
      <c r="P210" s="610">
        <f t="shared" si="1174"/>
        <v>0</v>
      </c>
      <c r="Q210" s="611"/>
      <c r="R210" s="607">
        <f t="shared" si="1175"/>
        <v>0</v>
      </c>
      <c r="S210" s="608">
        <f t="shared" si="1175"/>
        <v>0</v>
      </c>
      <c r="T210" s="608">
        <f t="shared" si="1175"/>
        <v>0</v>
      </c>
      <c r="U210" s="608">
        <f t="shared" si="1175"/>
        <v>0</v>
      </c>
      <c r="V210" s="608">
        <f t="shared" si="1175"/>
        <v>0</v>
      </c>
      <c r="W210" s="608">
        <f t="shared" si="1175"/>
        <v>0</v>
      </c>
      <c r="X210" s="608">
        <f t="shared" si="1175"/>
        <v>0</v>
      </c>
      <c r="Y210" s="608">
        <f t="shared" si="1175"/>
        <v>0</v>
      </c>
      <c r="Z210" s="608">
        <f t="shared" si="1175"/>
        <v>0</v>
      </c>
      <c r="AA210" s="608">
        <f t="shared" si="1175"/>
        <v>0</v>
      </c>
      <c r="AB210" s="608">
        <f t="shared" si="1175"/>
        <v>0</v>
      </c>
      <c r="AC210" s="608">
        <f t="shared" si="1175"/>
        <v>0</v>
      </c>
      <c r="AD210" s="610">
        <f t="shared" si="1176"/>
        <v>0</v>
      </c>
      <c r="AE210" s="611"/>
      <c r="AF210" s="607">
        <f t="shared" si="1177"/>
        <v>2757.23</v>
      </c>
      <c r="AG210" s="608">
        <f t="shared" si="1177"/>
        <v>0</v>
      </c>
      <c r="AH210" s="608">
        <f t="shared" si="1177"/>
        <v>0</v>
      </c>
      <c r="AI210" s="608">
        <f t="shared" si="1177"/>
        <v>0</v>
      </c>
      <c r="AJ210" s="608">
        <f t="shared" si="1177"/>
        <v>0</v>
      </c>
      <c r="AK210" s="608">
        <f t="shared" si="1177"/>
        <v>0</v>
      </c>
      <c r="AL210" s="608">
        <f t="shared" si="1177"/>
        <v>0</v>
      </c>
      <c r="AM210" s="608">
        <f t="shared" si="1177"/>
        <v>0</v>
      </c>
      <c r="AN210" s="608">
        <f t="shared" si="1177"/>
        <v>0</v>
      </c>
      <c r="AO210" s="608">
        <f t="shared" si="1177"/>
        <v>0</v>
      </c>
      <c r="AP210" s="608">
        <f t="shared" si="1177"/>
        <v>0</v>
      </c>
      <c r="AQ210" s="608">
        <f t="shared" si="1177"/>
        <v>0</v>
      </c>
      <c r="AR210" s="610">
        <f t="shared" si="1178"/>
        <v>2757.23</v>
      </c>
      <c r="AS210" s="611"/>
      <c r="AT210" s="607">
        <f t="shared" si="1179"/>
        <v>0</v>
      </c>
      <c r="AU210" s="608">
        <f t="shared" si="1179"/>
        <v>0</v>
      </c>
      <c r="AV210" s="608">
        <f t="shared" si="1179"/>
        <v>0</v>
      </c>
      <c r="AW210" s="608">
        <f t="shared" si="1179"/>
        <v>0</v>
      </c>
      <c r="AX210" s="608">
        <f t="shared" si="1179"/>
        <v>0</v>
      </c>
      <c r="AY210" s="608">
        <f t="shared" si="1179"/>
        <v>0</v>
      </c>
      <c r="AZ210" s="608">
        <f t="shared" si="1179"/>
        <v>0</v>
      </c>
      <c r="BA210" s="608">
        <f t="shared" si="1179"/>
        <v>0</v>
      </c>
      <c r="BB210" s="608">
        <f t="shared" si="1179"/>
        <v>0</v>
      </c>
      <c r="BC210" s="608">
        <f t="shared" si="1179"/>
        <v>0</v>
      </c>
      <c r="BD210" s="608">
        <f t="shared" si="1179"/>
        <v>0</v>
      </c>
      <c r="BE210" s="608">
        <f t="shared" si="1179"/>
        <v>0</v>
      </c>
      <c r="BF210" s="610">
        <f t="shared" si="1180"/>
        <v>0</v>
      </c>
      <c r="BG210" s="611"/>
      <c r="BH210" s="607">
        <f t="shared" si="1181"/>
        <v>0</v>
      </c>
      <c r="BI210" s="608">
        <f t="shared" si="1181"/>
        <v>0</v>
      </c>
      <c r="BJ210" s="608">
        <f t="shared" si="1181"/>
        <v>0</v>
      </c>
      <c r="BK210" s="608">
        <f t="shared" si="1181"/>
        <v>0</v>
      </c>
      <c r="BL210" s="608">
        <f t="shared" si="1181"/>
        <v>0</v>
      </c>
      <c r="BM210" s="608">
        <f t="shared" si="1181"/>
        <v>0</v>
      </c>
      <c r="BN210" s="608">
        <f t="shared" si="1181"/>
        <v>0</v>
      </c>
      <c r="BO210" s="608">
        <f t="shared" si="1181"/>
        <v>0</v>
      </c>
      <c r="BP210" s="608">
        <f t="shared" si="1181"/>
        <v>0</v>
      </c>
      <c r="BQ210" s="608">
        <f t="shared" si="1181"/>
        <v>0</v>
      </c>
      <c r="BR210" s="608">
        <f t="shared" si="1181"/>
        <v>0</v>
      </c>
      <c r="BS210" s="608">
        <f t="shared" si="1181"/>
        <v>0</v>
      </c>
      <c r="BT210" s="610">
        <f t="shared" si="1182"/>
        <v>0</v>
      </c>
      <c r="BU210" s="621"/>
      <c r="BV210" s="607">
        <f t="shared" si="1183"/>
        <v>0</v>
      </c>
      <c r="BW210" s="608">
        <f t="shared" si="1183"/>
        <v>0</v>
      </c>
      <c r="BX210" s="608">
        <f t="shared" si="1183"/>
        <v>0</v>
      </c>
      <c r="BY210" s="608">
        <f t="shared" si="1183"/>
        <v>0</v>
      </c>
      <c r="BZ210" s="608">
        <f t="shared" si="1183"/>
        <v>0</v>
      </c>
      <c r="CA210" s="608">
        <f t="shared" si="1183"/>
        <v>0</v>
      </c>
      <c r="CB210" s="608">
        <f t="shared" si="1183"/>
        <v>0</v>
      </c>
      <c r="CC210" s="608">
        <f t="shared" si="1183"/>
        <v>0</v>
      </c>
      <c r="CD210" s="608">
        <f t="shared" si="1183"/>
        <v>0</v>
      </c>
      <c r="CE210" s="608">
        <f t="shared" si="1183"/>
        <v>0</v>
      </c>
      <c r="CF210" s="608">
        <f t="shared" si="1183"/>
        <v>0</v>
      </c>
      <c r="CG210" s="608">
        <f t="shared" si="1183"/>
        <v>0</v>
      </c>
      <c r="CH210" s="610">
        <f t="shared" si="1184"/>
        <v>0</v>
      </c>
      <c r="CI210" s="611"/>
      <c r="CJ210" s="607">
        <f t="shared" si="1185"/>
        <v>0</v>
      </c>
      <c r="CK210" s="608">
        <f t="shared" si="1185"/>
        <v>0</v>
      </c>
      <c r="CL210" s="608">
        <f t="shared" si="1185"/>
        <v>0</v>
      </c>
      <c r="CM210" s="608">
        <f t="shared" si="1185"/>
        <v>0</v>
      </c>
      <c r="CN210" s="608">
        <f t="shared" si="1185"/>
        <v>0</v>
      </c>
      <c r="CO210" s="608">
        <f t="shared" si="1185"/>
        <v>0</v>
      </c>
      <c r="CP210" s="608">
        <f t="shared" si="1185"/>
        <v>0</v>
      </c>
      <c r="CQ210" s="608">
        <f t="shared" si="1185"/>
        <v>0</v>
      </c>
      <c r="CR210" s="608">
        <f t="shared" si="1185"/>
        <v>0</v>
      </c>
      <c r="CS210" s="608">
        <f t="shared" si="1185"/>
        <v>0</v>
      </c>
      <c r="CT210" s="608">
        <f t="shared" si="1185"/>
        <v>0</v>
      </c>
      <c r="CU210" s="608">
        <f t="shared" si="1185"/>
        <v>0</v>
      </c>
      <c r="CV210" s="610">
        <f t="shared" si="1186"/>
        <v>0</v>
      </c>
      <c r="CW210" s="611"/>
      <c r="CX210" s="607">
        <f t="shared" si="1187"/>
        <v>0</v>
      </c>
      <c r="CY210" s="608">
        <f t="shared" si="1187"/>
        <v>0</v>
      </c>
      <c r="CZ210" s="608">
        <f t="shared" si="1187"/>
        <v>0</v>
      </c>
      <c r="DA210" s="608">
        <f t="shared" si="1187"/>
        <v>0</v>
      </c>
      <c r="DB210" s="608">
        <f t="shared" si="1187"/>
        <v>0</v>
      </c>
      <c r="DC210" s="608">
        <f t="shared" si="1187"/>
        <v>0</v>
      </c>
      <c r="DD210" s="608">
        <f t="shared" si="1187"/>
        <v>0</v>
      </c>
      <c r="DE210" s="608">
        <f t="shared" si="1187"/>
        <v>0</v>
      </c>
      <c r="DF210" s="608">
        <f t="shared" si="1187"/>
        <v>0</v>
      </c>
      <c r="DG210" s="608">
        <f t="shared" si="1187"/>
        <v>0</v>
      </c>
      <c r="DH210" s="608">
        <f t="shared" si="1187"/>
        <v>0</v>
      </c>
      <c r="DI210" s="608">
        <f t="shared" si="1187"/>
        <v>0</v>
      </c>
      <c r="DJ210" s="610">
        <f t="shared" si="1188"/>
        <v>0</v>
      </c>
      <c r="DK210" s="611"/>
      <c r="DL210" s="607">
        <f t="shared" si="1189"/>
        <v>0</v>
      </c>
      <c r="DM210" s="608">
        <f t="shared" si="1189"/>
        <v>0</v>
      </c>
      <c r="DN210" s="608">
        <f t="shared" si="1189"/>
        <v>0</v>
      </c>
      <c r="DO210" s="608">
        <f t="shared" si="1189"/>
        <v>0</v>
      </c>
      <c r="DP210" s="608">
        <f t="shared" si="1189"/>
        <v>0</v>
      </c>
      <c r="DQ210" s="608">
        <f t="shared" si="1189"/>
        <v>0</v>
      </c>
      <c r="DR210" s="608">
        <f t="shared" si="1189"/>
        <v>0</v>
      </c>
      <c r="DS210" s="608">
        <f t="shared" si="1189"/>
        <v>0</v>
      </c>
      <c r="DT210" s="608">
        <f t="shared" si="1189"/>
        <v>0</v>
      </c>
      <c r="DU210" s="608">
        <f t="shared" si="1189"/>
        <v>0</v>
      </c>
      <c r="DV210" s="608">
        <f t="shared" si="1189"/>
        <v>0</v>
      </c>
      <c r="DW210" s="608">
        <f t="shared" si="1189"/>
        <v>0</v>
      </c>
      <c r="DX210" s="610">
        <f t="shared" si="1190"/>
        <v>0</v>
      </c>
      <c r="DY210" s="611"/>
      <c r="DZ210" s="607">
        <f t="shared" si="1191"/>
        <v>0</v>
      </c>
      <c r="EA210" s="608">
        <f t="shared" si="1191"/>
        <v>0</v>
      </c>
      <c r="EB210" s="608">
        <f t="shared" si="1191"/>
        <v>0</v>
      </c>
      <c r="EC210" s="608">
        <f t="shared" si="1191"/>
        <v>0</v>
      </c>
      <c r="ED210" s="608">
        <f t="shared" si="1191"/>
        <v>0</v>
      </c>
      <c r="EE210" s="608">
        <f t="shared" si="1191"/>
        <v>0</v>
      </c>
      <c r="EF210" s="608">
        <f t="shared" si="1191"/>
        <v>0</v>
      </c>
      <c r="EG210" s="608">
        <f t="shared" si="1191"/>
        <v>0</v>
      </c>
      <c r="EH210" s="608">
        <f t="shared" si="1191"/>
        <v>0</v>
      </c>
      <c r="EI210" s="608">
        <f t="shared" si="1191"/>
        <v>0</v>
      </c>
      <c r="EJ210" s="608">
        <f t="shared" si="1191"/>
        <v>0</v>
      </c>
      <c r="EK210" s="608">
        <f t="shared" si="1191"/>
        <v>0</v>
      </c>
      <c r="EL210" s="610">
        <f t="shared" si="1192"/>
        <v>0</v>
      </c>
      <c r="EM210" s="611"/>
      <c r="EN210" s="607">
        <f t="shared" si="1193"/>
        <v>673.8</v>
      </c>
      <c r="EO210" s="608">
        <f t="shared" si="1193"/>
        <v>0</v>
      </c>
      <c r="EP210" s="608">
        <f t="shared" si="1193"/>
        <v>0</v>
      </c>
      <c r="EQ210" s="608">
        <f t="shared" si="1193"/>
        <v>0</v>
      </c>
      <c r="ER210" s="608">
        <f t="shared" si="1193"/>
        <v>0</v>
      </c>
      <c r="ES210" s="608">
        <f t="shared" si="1193"/>
        <v>0</v>
      </c>
      <c r="ET210" s="608">
        <f t="shared" si="1193"/>
        <v>0</v>
      </c>
      <c r="EU210" s="608">
        <f t="shared" si="1193"/>
        <v>0</v>
      </c>
      <c r="EV210" s="608">
        <f t="shared" si="1193"/>
        <v>0</v>
      </c>
      <c r="EW210" s="608">
        <f t="shared" si="1193"/>
        <v>0</v>
      </c>
      <c r="EX210" s="608">
        <f t="shared" si="1193"/>
        <v>0</v>
      </c>
      <c r="EY210" s="608">
        <f t="shared" si="1193"/>
        <v>0</v>
      </c>
      <c r="EZ210" s="610">
        <f t="shared" si="1194"/>
        <v>673.8</v>
      </c>
      <c r="FA210" s="611"/>
      <c r="FB210" s="607">
        <f t="shared" si="1195"/>
        <v>0</v>
      </c>
      <c r="FC210" s="608">
        <f t="shared" si="1195"/>
        <v>0</v>
      </c>
      <c r="FD210" s="608">
        <f t="shared" si="1195"/>
        <v>0</v>
      </c>
      <c r="FE210" s="608">
        <f t="shared" si="1195"/>
        <v>0</v>
      </c>
      <c r="FF210" s="608">
        <f t="shared" si="1195"/>
        <v>0</v>
      </c>
      <c r="FG210" s="608">
        <f t="shared" si="1195"/>
        <v>0</v>
      </c>
      <c r="FH210" s="608">
        <f t="shared" si="1195"/>
        <v>0</v>
      </c>
      <c r="FI210" s="608">
        <f t="shared" si="1195"/>
        <v>0</v>
      </c>
      <c r="FJ210" s="608">
        <f t="shared" si="1195"/>
        <v>0</v>
      </c>
      <c r="FK210" s="608">
        <f t="shared" si="1195"/>
        <v>0</v>
      </c>
      <c r="FL210" s="608">
        <f t="shared" si="1195"/>
        <v>0</v>
      </c>
      <c r="FM210" s="608">
        <f t="shared" si="1195"/>
        <v>0</v>
      </c>
      <c r="FN210" s="610">
        <f t="shared" si="1196"/>
        <v>0</v>
      </c>
      <c r="FO210" s="611"/>
      <c r="FP210" s="607">
        <f t="shared" si="1197"/>
        <v>0</v>
      </c>
      <c r="FQ210" s="608">
        <f t="shared" si="1197"/>
        <v>0</v>
      </c>
      <c r="FR210" s="608">
        <f t="shared" si="1197"/>
        <v>0</v>
      </c>
      <c r="FS210" s="608">
        <f t="shared" si="1197"/>
        <v>0</v>
      </c>
      <c r="FT210" s="608">
        <f t="shared" si="1197"/>
        <v>0</v>
      </c>
      <c r="FU210" s="608">
        <f t="shared" si="1197"/>
        <v>0</v>
      </c>
      <c r="FV210" s="608">
        <f t="shared" si="1197"/>
        <v>0</v>
      </c>
      <c r="FW210" s="608">
        <f t="shared" si="1197"/>
        <v>0</v>
      </c>
      <c r="FX210" s="608">
        <f t="shared" si="1197"/>
        <v>0</v>
      </c>
      <c r="FY210" s="608">
        <f t="shared" si="1197"/>
        <v>0</v>
      </c>
      <c r="FZ210" s="608">
        <f t="shared" si="1197"/>
        <v>0</v>
      </c>
      <c r="GA210" s="608">
        <f t="shared" si="1197"/>
        <v>0</v>
      </c>
      <c r="GB210" s="610">
        <f t="shared" si="1198"/>
        <v>0</v>
      </c>
      <c r="GC210" s="611"/>
      <c r="GD210" s="607">
        <f t="shared" si="1199"/>
        <v>0</v>
      </c>
      <c r="GE210" s="608">
        <f t="shared" si="1199"/>
        <v>0</v>
      </c>
      <c r="GF210" s="608">
        <f t="shared" si="1199"/>
        <v>0</v>
      </c>
      <c r="GG210" s="608">
        <f t="shared" si="1199"/>
        <v>0</v>
      </c>
      <c r="GH210" s="608">
        <f t="shared" si="1199"/>
        <v>0</v>
      </c>
      <c r="GI210" s="608">
        <f t="shared" si="1199"/>
        <v>0</v>
      </c>
      <c r="GJ210" s="608">
        <f t="shared" si="1199"/>
        <v>0</v>
      </c>
      <c r="GK210" s="608">
        <f t="shared" si="1199"/>
        <v>0</v>
      </c>
      <c r="GL210" s="608">
        <f t="shared" si="1199"/>
        <v>0</v>
      </c>
      <c r="GM210" s="608">
        <f t="shared" si="1199"/>
        <v>0</v>
      </c>
      <c r="GN210" s="608">
        <f t="shared" si="1199"/>
        <v>0</v>
      </c>
      <c r="GO210" s="608">
        <f t="shared" si="1199"/>
        <v>0</v>
      </c>
      <c r="GP210" s="610">
        <f t="shared" si="1200"/>
        <v>0</v>
      </c>
      <c r="GQ210" s="611"/>
      <c r="GR210" s="607">
        <f t="shared" si="1201"/>
        <v>0</v>
      </c>
      <c r="GS210" s="608">
        <f t="shared" si="1201"/>
        <v>0</v>
      </c>
      <c r="GT210" s="608">
        <f t="shared" si="1201"/>
        <v>0</v>
      </c>
      <c r="GU210" s="608">
        <f t="shared" si="1201"/>
        <v>0</v>
      </c>
      <c r="GV210" s="608">
        <f t="shared" si="1201"/>
        <v>0</v>
      </c>
      <c r="GW210" s="608">
        <f t="shared" si="1201"/>
        <v>0</v>
      </c>
      <c r="GX210" s="608">
        <f t="shared" si="1201"/>
        <v>0</v>
      </c>
      <c r="GY210" s="608">
        <f t="shared" si="1201"/>
        <v>0</v>
      </c>
      <c r="GZ210" s="608">
        <f t="shared" si="1201"/>
        <v>0</v>
      </c>
      <c r="HA210" s="608">
        <f t="shared" si="1201"/>
        <v>0</v>
      </c>
      <c r="HB210" s="608">
        <f t="shared" si="1201"/>
        <v>0</v>
      </c>
      <c r="HC210" s="608">
        <f t="shared" si="1201"/>
        <v>0</v>
      </c>
      <c r="HD210" s="610">
        <f t="shared" si="1202"/>
        <v>0</v>
      </c>
      <c r="HE210" s="611"/>
      <c r="HF210" s="607">
        <f t="shared" si="1203"/>
        <v>0</v>
      </c>
      <c r="HG210" s="608">
        <f t="shared" si="1203"/>
        <v>0</v>
      </c>
      <c r="HH210" s="608">
        <f t="shared" si="1203"/>
        <v>0</v>
      </c>
      <c r="HI210" s="608">
        <f t="shared" si="1203"/>
        <v>0</v>
      </c>
      <c r="HJ210" s="608">
        <f t="shared" si="1203"/>
        <v>0</v>
      </c>
      <c r="HK210" s="608">
        <f t="shared" si="1203"/>
        <v>0</v>
      </c>
      <c r="HL210" s="608">
        <f t="shared" si="1203"/>
        <v>0</v>
      </c>
      <c r="HM210" s="608">
        <f t="shared" si="1203"/>
        <v>0</v>
      </c>
      <c r="HN210" s="608">
        <f t="shared" si="1203"/>
        <v>0</v>
      </c>
      <c r="HO210" s="608">
        <f t="shared" si="1203"/>
        <v>0</v>
      </c>
      <c r="HP210" s="608">
        <f t="shared" si="1203"/>
        <v>0</v>
      </c>
      <c r="HQ210" s="608">
        <f t="shared" si="1203"/>
        <v>0</v>
      </c>
      <c r="HR210" s="610">
        <f t="shared" si="1204"/>
        <v>0</v>
      </c>
      <c r="HS210" s="611"/>
      <c r="HT210" s="607">
        <f t="shared" si="1205"/>
        <v>0</v>
      </c>
      <c r="HU210" s="608">
        <f t="shared" si="1205"/>
        <v>0</v>
      </c>
      <c r="HV210" s="608">
        <f t="shared" si="1205"/>
        <v>0</v>
      </c>
      <c r="HW210" s="608">
        <f t="shared" si="1205"/>
        <v>0</v>
      </c>
      <c r="HX210" s="608">
        <f t="shared" si="1205"/>
        <v>0</v>
      </c>
      <c r="HY210" s="608">
        <f t="shared" si="1205"/>
        <v>0</v>
      </c>
      <c r="HZ210" s="608">
        <f t="shared" si="1205"/>
        <v>0</v>
      </c>
      <c r="IA210" s="608">
        <f t="shared" si="1205"/>
        <v>0</v>
      </c>
      <c r="IB210" s="608">
        <f t="shared" si="1205"/>
        <v>0</v>
      </c>
      <c r="IC210" s="608">
        <f t="shared" si="1205"/>
        <v>0</v>
      </c>
      <c r="ID210" s="608">
        <f t="shared" si="1205"/>
        <v>0</v>
      </c>
      <c r="IE210" s="608">
        <f t="shared" si="1205"/>
        <v>0</v>
      </c>
      <c r="IF210" s="610">
        <f t="shared" si="1206"/>
        <v>0</v>
      </c>
      <c r="IG210" s="611"/>
      <c r="IH210" s="607">
        <f t="shared" si="1207"/>
        <v>0</v>
      </c>
      <c r="II210" s="608">
        <f t="shared" si="1207"/>
        <v>0</v>
      </c>
      <c r="IJ210" s="608">
        <f t="shared" si="1207"/>
        <v>0</v>
      </c>
      <c r="IK210" s="608">
        <f t="shared" si="1207"/>
        <v>0</v>
      </c>
      <c r="IL210" s="608">
        <f t="shared" si="1207"/>
        <v>0</v>
      </c>
      <c r="IM210" s="608">
        <f t="shared" si="1207"/>
        <v>0</v>
      </c>
      <c r="IN210" s="608">
        <f t="shared" si="1207"/>
        <v>0</v>
      </c>
      <c r="IO210" s="608">
        <f t="shared" si="1207"/>
        <v>0</v>
      </c>
      <c r="IP210" s="608">
        <f t="shared" si="1207"/>
        <v>0</v>
      </c>
      <c r="IQ210" s="608">
        <f t="shared" si="1207"/>
        <v>0</v>
      </c>
      <c r="IR210" s="608">
        <f t="shared" si="1207"/>
        <v>0</v>
      </c>
      <c r="IS210" s="608">
        <f t="shared" si="1207"/>
        <v>0</v>
      </c>
      <c r="IT210" s="610">
        <f t="shared" si="1208"/>
        <v>0</v>
      </c>
      <c r="IU210" s="611"/>
      <c r="IV210" s="607">
        <f t="shared" si="1209"/>
        <v>0</v>
      </c>
      <c r="IW210" s="608">
        <f t="shared" si="1209"/>
        <v>0</v>
      </c>
      <c r="IX210" s="608">
        <f t="shared" si="1209"/>
        <v>0</v>
      </c>
      <c r="IY210" s="608">
        <f t="shared" si="1209"/>
        <v>0</v>
      </c>
      <c r="IZ210" s="608">
        <f t="shared" si="1209"/>
        <v>0</v>
      </c>
      <c r="JA210" s="608">
        <f t="shared" si="1209"/>
        <v>0</v>
      </c>
      <c r="JB210" s="608">
        <f t="shared" si="1209"/>
        <v>0</v>
      </c>
      <c r="JC210" s="608">
        <f t="shared" si="1209"/>
        <v>0</v>
      </c>
      <c r="JD210" s="608">
        <f t="shared" si="1209"/>
        <v>0</v>
      </c>
      <c r="JE210" s="608">
        <f t="shared" si="1209"/>
        <v>0</v>
      </c>
      <c r="JF210" s="608">
        <f t="shared" si="1209"/>
        <v>0</v>
      </c>
      <c r="JG210" s="608">
        <f t="shared" si="1209"/>
        <v>0</v>
      </c>
      <c r="JH210" s="610">
        <f t="shared" si="1210"/>
        <v>0</v>
      </c>
      <c r="JI210" s="611"/>
      <c r="JJ210" s="607">
        <f t="shared" si="1211"/>
        <v>0</v>
      </c>
      <c r="JK210" s="608">
        <f t="shared" si="1211"/>
        <v>0</v>
      </c>
      <c r="JL210" s="608">
        <f t="shared" si="1211"/>
        <v>0</v>
      </c>
      <c r="JM210" s="608">
        <f t="shared" si="1211"/>
        <v>0</v>
      </c>
      <c r="JN210" s="608">
        <f t="shared" si="1211"/>
        <v>0</v>
      </c>
      <c r="JO210" s="608">
        <f t="shared" si="1211"/>
        <v>0</v>
      </c>
      <c r="JP210" s="608">
        <f t="shared" si="1211"/>
        <v>0</v>
      </c>
      <c r="JQ210" s="608">
        <f t="shared" si="1211"/>
        <v>0</v>
      </c>
      <c r="JR210" s="608">
        <f t="shared" si="1211"/>
        <v>0</v>
      </c>
      <c r="JS210" s="608">
        <f t="shared" si="1211"/>
        <v>0</v>
      </c>
      <c r="JT210" s="608">
        <f t="shared" si="1211"/>
        <v>0</v>
      </c>
      <c r="JU210" s="608">
        <f t="shared" si="1211"/>
        <v>0</v>
      </c>
      <c r="JV210" s="610">
        <f t="shared" si="1212"/>
        <v>0</v>
      </c>
      <c r="JW210" s="611"/>
      <c r="JX210" s="607">
        <f t="shared" si="1213"/>
        <v>761.7</v>
      </c>
      <c r="JY210" s="608">
        <f t="shared" si="1213"/>
        <v>0</v>
      </c>
      <c r="JZ210" s="608">
        <f t="shared" si="1213"/>
        <v>0</v>
      </c>
      <c r="KA210" s="608">
        <f t="shared" si="1213"/>
        <v>0</v>
      </c>
      <c r="KB210" s="608">
        <f t="shared" si="1213"/>
        <v>0</v>
      </c>
      <c r="KC210" s="608">
        <f t="shared" si="1213"/>
        <v>0</v>
      </c>
      <c r="KD210" s="608">
        <f t="shared" si="1213"/>
        <v>0</v>
      </c>
      <c r="KE210" s="608">
        <f t="shared" si="1213"/>
        <v>0</v>
      </c>
      <c r="KF210" s="608">
        <f t="shared" si="1213"/>
        <v>0</v>
      </c>
      <c r="KG210" s="608">
        <f t="shared" si="1213"/>
        <v>0</v>
      </c>
      <c r="KH210" s="608">
        <f t="shared" si="1213"/>
        <v>0</v>
      </c>
      <c r="KI210" s="608">
        <f t="shared" si="1213"/>
        <v>0</v>
      </c>
      <c r="KJ210" s="610">
        <f t="shared" si="1214"/>
        <v>761.7</v>
      </c>
      <c r="KK210" s="611"/>
      <c r="KL210" s="607">
        <f t="shared" si="1215"/>
        <v>2970.37</v>
      </c>
      <c r="KM210" s="608">
        <f t="shared" si="1215"/>
        <v>0</v>
      </c>
      <c r="KN210" s="608">
        <f t="shared" si="1215"/>
        <v>0</v>
      </c>
      <c r="KO210" s="608">
        <f t="shared" si="1215"/>
        <v>0</v>
      </c>
      <c r="KP210" s="608">
        <f t="shared" si="1215"/>
        <v>0</v>
      </c>
      <c r="KQ210" s="608">
        <f t="shared" si="1215"/>
        <v>0</v>
      </c>
      <c r="KR210" s="608">
        <f t="shared" si="1215"/>
        <v>0</v>
      </c>
      <c r="KS210" s="608">
        <f t="shared" si="1215"/>
        <v>0</v>
      </c>
      <c r="KT210" s="608">
        <f t="shared" si="1215"/>
        <v>0</v>
      </c>
      <c r="KU210" s="608">
        <f t="shared" si="1215"/>
        <v>0</v>
      </c>
      <c r="KV210" s="608">
        <f t="shared" si="1215"/>
        <v>0</v>
      </c>
      <c r="KW210" s="608">
        <f t="shared" si="1215"/>
        <v>0</v>
      </c>
      <c r="KX210" s="610">
        <f t="shared" si="1216"/>
        <v>2970.37</v>
      </c>
      <c r="KY210" s="611"/>
      <c r="KZ210" s="607">
        <f t="shared" si="1217"/>
        <v>0</v>
      </c>
      <c r="LA210" s="608">
        <f t="shared" si="1217"/>
        <v>0</v>
      </c>
      <c r="LB210" s="608">
        <f t="shared" si="1217"/>
        <v>0</v>
      </c>
      <c r="LC210" s="608">
        <f t="shared" si="1217"/>
        <v>0</v>
      </c>
      <c r="LD210" s="608">
        <f t="shared" si="1217"/>
        <v>0</v>
      </c>
      <c r="LE210" s="608">
        <f t="shared" si="1217"/>
        <v>0</v>
      </c>
      <c r="LF210" s="608">
        <f t="shared" si="1217"/>
        <v>0</v>
      </c>
      <c r="LG210" s="608">
        <f t="shared" si="1217"/>
        <v>0</v>
      </c>
      <c r="LH210" s="608">
        <f t="shared" si="1217"/>
        <v>0</v>
      </c>
      <c r="LI210" s="608">
        <f t="shared" si="1217"/>
        <v>0</v>
      </c>
      <c r="LJ210" s="608">
        <f t="shared" si="1217"/>
        <v>0</v>
      </c>
      <c r="LK210" s="608">
        <f t="shared" si="1217"/>
        <v>0</v>
      </c>
      <c r="LL210" s="610">
        <f t="shared" si="1218"/>
        <v>0</v>
      </c>
      <c r="LM210" s="611"/>
      <c r="LN210" s="607">
        <f t="shared" si="1219"/>
        <v>384.24</v>
      </c>
      <c r="LO210" s="608">
        <f t="shared" si="1219"/>
        <v>0</v>
      </c>
      <c r="LP210" s="608">
        <f t="shared" si="1219"/>
        <v>0</v>
      </c>
      <c r="LQ210" s="608">
        <f t="shared" si="1219"/>
        <v>0</v>
      </c>
      <c r="LR210" s="608">
        <f t="shared" si="1219"/>
        <v>0</v>
      </c>
      <c r="LS210" s="608">
        <f t="shared" si="1219"/>
        <v>0</v>
      </c>
      <c r="LT210" s="608">
        <f t="shared" si="1219"/>
        <v>0</v>
      </c>
      <c r="LU210" s="608">
        <f t="shared" si="1219"/>
        <v>0</v>
      </c>
      <c r="LV210" s="608">
        <f t="shared" si="1219"/>
        <v>0</v>
      </c>
      <c r="LW210" s="608">
        <f t="shared" si="1219"/>
        <v>0</v>
      </c>
      <c r="LX210" s="608">
        <f t="shared" si="1219"/>
        <v>0</v>
      </c>
      <c r="LY210" s="608">
        <f t="shared" si="1219"/>
        <v>0</v>
      </c>
      <c r="LZ210" s="610">
        <f t="shared" si="1220"/>
        <v>384.24</v>
      </c>
      <c r="MA210" s="611"/>
      <c r="MB210" s="607">
        <f t="shared" si="1221"/>
        <v>0</v>
      </c>
      <c r="MC210" s="608">
        <f t="shared" si="1221"/>
        <v>0</v>
      </c>
      <c r="MD210" s="608">
        <f t="shared" si="1221"/>
        <v>0</v>
      </c>
      <c r="ME210" s="608">
        <f t="shared" si="1221"/>
        <v>0</v>
      </c>
      <c r="MF210" s="608">
        <f t="shared" si="1221"/>
        <v>0</v>
      </c>
      <c r="MG210" s="608">
        <f t="shared" si="1221"/>
        <v>0</v>
      </c>
      <c r="MH210" s="608">
        <f t="shared" si="1221"/>
        <v>0</v>
      </c>
      <c r="MI210" s="608">
        <f t="shared" si="1221"/>
        <v>0</v>
      </c>
      <c r="MJ210" s="608">
        <f t="shared" si="1221"/>
        <v>0</v>
      </c>
      <c r="MK210" s="608">
        <f t="shared" si="1221"/>
        <v>0</v>
      </c>
      <c r="ML210" s="608">
        <f t="shared" si="1221"/>
        <v>0</v>
      </c>
      <c r="MM210" s="608">
        <f t="shared" si="1221"/>
        <v>0</v>
      </c>
      <c r="MN210" s="610">
        <f t="shared" si="1222"/>
        <v>0</v>
      </c>
      <c r="MO210" s="611"/>
      <c r="MP210" s="607">
        <f t="shared" si="1223"/>
        <v>0</v>
      </c>
      <c r="MQ210" s="608">
        <f t="shared" si="1223"/>
        <v>0</v>
      </c>
      <c r="MR210" s="608">
        <f t="shared" si="1223"/>
        <v>0</v>
      </c>
      <c r="MS210" s="608">
        <f t="shared" si="1223"/>
        <v>0</v>
      </c>
      <c r="MT210" s="608">
        <f t="shared" si="1223"/>
        <v>0</v>
      </c>
      <c r="MU210" s="608">
        <f t="shared" si="1223"/>
        <v>0</v>
      </c>
      <c r="MV210" s="608">
        <f t="shared" si="1223"/>
        <v>0</v>
      </c>
      <c r="MW210" s="608">
        <f t="shared" si="1223"/>
        <v>0</v>
      </c>
      <c r="MX210" s="608">
        <f t="shared" si="1223"/>
        <v>0</v>
      </c>
      <c r="MY210" s="608">
        <f t="shared" si="1223"/>
        <v>0</v>
      </c>
      <c r="MZ210" s="608">
        <f t="shared" si="1223"/>
        <v>0</v>
      </c>
      <c r="NA210" s="608">
        <f t="shared" si="1223"/>
        <v>0</v>
      </c>
      <c r="NB210" s="610">
        <f t="shared" si="1224"/>
        <v>0</v>
      </c>
      <c r="NC210" s="611"/>
      <c r="ND210" s="607">
        <f t="shared" si="1225"/>
        <v>62.15</v>
      </c>
      <c r="NE210" s="608">
        <f t="shared" si="1225"/>
        <v>0</v>
      </c>
      <c r="NF210" s="608">
        <f t="shared" si="1225"/>
        <v>0</v>
      </c>
      <c r="NG210" s="608">
        <f t="shared" si="1225"/>
        <v>0</v>
      </c>
      <c r="NH210" s="608">
        <f t="shared" si="1225"/>
        <v>0</v>
      </c>
      <c r="NI210" s="608">
        <f t="shared" si="1225"/>
        <v>0</v>
      </c>
      <c r="NJ210" s="608">
        <f t="shared" si="1225"/>
        <v>0</v>
      </c>
      <c r="NK210" s="608">
        <f t="shared" si="1225"/>
        <v>0</v>
      </c>
      <c r="NL210" s="608">
        <f t="shared" si="1225"/>
        <v>0</v>
      </c>
      <c r="NM210" s="608">
        <f t="shared" si="1225"/>
        <v>0</v>
      </c>
      <c r="NN210" s="608">
        <f t="shared" si="1225"/>
        <v>0</v>
      </c>
      <c r="NO210" s="608">
        <f t="shared" si="1225"/>
        <v>0</v>
      </c>
      <c r="NP210" s="610">
        <f t="shared" si="1226"/>
        <v>62.15</v>
      </c>
      <c r="NQ210" s="611"/>
      <c r="NR210" s="607">
        <f t="shared" si="1227"/>
        <v>0</v>
      </c>
      <c r="NS210" s="608">
        <f t="shared" si="1227"/>
        <v>0</v>
      </c>
      <c r="NT210" s="608">
        <f t="shared" si="1227"/>
        <v>0</v>
      </c>
      <c r="NU210" s="608">
        <f t="shared" si="1227"/>
        <v>0</v>
      </c>
      <c r="NV210" s="608">
        <f t="shared" si="1227"/>
        <v>0</v>
      </c>
      <c r="NW210" s="608">
        <f t="shared" si="1227"/>
        <v>0</v>
      </c>
      <c r="NX210" s="608">
        <f t="shared" si="1227"/>
        <v>0</v>
      </c>
      <c r="NY210" s="608">
        <f t="shared" si="1227"/>
        <v>0</v>
      </c>
      <c r="NZ210" s="608">
        <f t="shared" si="1227"/>
        <v>0</v>
      </c>
      <c r="OA210" s="608">
        <f t="shared" si="1227"/>
        <v>0</v>
      </c>
      <c r="OB210" s="608">
        <f t="shared" si="1227"/>
        <v>0</v>
      </c>
      <c r="OC210" s="608">
        <f t="shared" si="1227"/>
        <v>0</v>
      </c>
      <c r="OD210" s="610">
        <f t="shared" si="1228"/>
        <v>0</v>
      </c>
      <c r="OE210" s="611"/>
      <c r="OF210" s="607">
        <f t="shared" si="1229"/>
        <v>0</v>
      </c>
      <c r="OG210" s="608">
        <f t="shared" si="1229"/>
        <v>0</v>
      </c>
      <c r="OH210" s="608">
        <f t="shared" si="1229"/>
        <v>0</v>
      </c>
      <c r="OI210" s="608">
        <f t="shared" si="1229"/>
        <v>0</v>
      </c>
      <c r="OJ210" s="608">
        <f t="shared" si="1229"/>
        <v>0</v>
      </c>
      <c r="OK210" s="608">
        <f t="shared" si="1229"/>
        <v>0</v>
      </c>
      <c r="OL210" s="608">
        <f t="shared" si="1229"/>
        <v>0</v>
      </c>
      <c r="OM210" s="608">
        <f t="shared" si="1229"/>
        <v>0</v>
      </c>
      <c r="ON210" s="608">
        <f t="shared" si="1229"/>
        <v>0</v>
      </c>
      <c r="OO210" s="608">
        <f t="shared" si="1229"/>
        <v>0</v>
      </c>
      <c r="OP210" s="608">
        <f t="shared" si="1229"/>
        <v>0</v>
      </c>
      <c r="OQ210" s="608">
        <f t="shared" si="1229"/>
        <v>0</v>
      </c>
      <c r="OR210" s="610">
        <f t="shared" si="1230"/>
        <v>0</v>
      </c>
      <c r="OS210" s="611"/>
      <c r="OT210" s="607">
        <f t="shared" si="1231"/>
        <v>0</v>
      </c>
      <c r="OU210" s="608">
        <f t="shared" si="1231"/>
        <v>0</v>
      </c>
      <c r="OV210" s="608">
        <f t="shared" si="1231"/>
        <v>0</v>
      </c>
      <c r="OW210" s="608">
        <f t="shared" si="1231"/>
        <v>0</v>
      </c>
      <c r="OX210" s="608">
        <f t="shared" si="1231"/>
        <v>0</v>
      </c>
      <c r="OY210" s="608">
        <f t="shared" si="1231"/>
        <v>0</v>
      </c>
      <c r="OZ210" s="608">
        <f t="shared" si="1231"/>
        <v>0</v>
      </c>
      <c r="PA210" s="608">
        <f t="shared" si="1231"/>
        <v>0</v>
      </c>
      <c r="PB210" s="608">
        <f t="shared" si="1231"/>
        <v>0</v>
      </c>
      <c r="PC210" s="608">
        <f t="shared" si="1231"/>
        <v>0</v>
      </c>
      <c r="PD210" s="608">
        <f t="shared" si="1231"/>
        <v>0</v>
      </c>
      <c r="PE210" s="608">
        <f t="shared" si="1231"/>
        <v>0</v>
      </c>
      <c r="PF210" s="610">
        <f t="shared" si="1232"/>
        <v>0</v>
      </c>
      <c r="PG210" s="611"/>
      <c r="PH210" s="607">
        <f t="shared" si="1233"/>
        <v>0</v>
      </c>
      <c r="PI210" s="608">
        <f t="shared" si="1233"/>
        <v>0</v>
      </c>
      <c r="PJ210" s="608">
        <f t="shared" si="1233"/>
        <v>0</v>
      </c>
      <c r="PK210" s="608">
        <f t="shared" si="1233"/>
        <v>0</v>
      </c>
      <c r="PL210" s="608">
        <f t="shared" si="1233"/>
        <v>0</v>
      </c>
      <c r="PM210" s="608">
        <f t="shared" si="1233"/>
        <v>0</v>
      </c>
      <c r="PN210" s="608">
        <f t="shared" si="1233"/>
        <v>0</v>
      </c>
      <c r="PO210" s="608">
        <f t="shared" si="1233"/>
        <v>0</v>
      </c>
      <c r="PP210" s="608">
        <f t="shared" si="1233"/>
        <v>0</v>
      </c>
      <c r="PQ210" s="608">
        <f t="shared" si="1233"/>
        <v>0</v>
      </c>
      <c r="PR210" s="608">
        <f t="shared" si="1233"/>
        <v>0</v>
      </c>
      <c r="PS210" s="608">
        <f t="shared" si="1233"/>
        <v>0</v>
      </c>
      <c r="PT210" s="610">
        <f t="shared" si="1234"/>
        <v>0</v>
      </c>
      <c r="PU210" s="611"/>
      <c r="PV210" s="610">
        <f t="shared" si="1235"/>
        <v>7609.4899999999989</v>
      </c>
      <c r="PW210" s="610">
        <f t="shared" si="1235"/>
        <v>0</v>
      </c>
      <c r="PX210" s="610">
        <f t="shared" si="1235"/>
        <v>0</v>
      </c>
      <c r="PY210" s="610">
        <f t="shared" si="1235"/>
        <v>0</v>
      </c>
      <c r="PZ210" s="610">
        <f t="shared" si="1235"/>
        <v>0</v>
      </c>
      <c r="QA210" s="610">
        <f t="shared" si="1235"/>
        <v>0</v>
      </c>
      <c r="QB210" s="610">
        <f t="shared" si="1235"/>
        <v>0</v>
      </c>
      <c r="QC210" s="610">
        <f t="shared" si="1235"/>
        <v>0</v>
      </c>
      <c r="QD210" s="610">
        <f t="shared" si="1235"/>
        <v>0</v>
      </c>
      <c r="QE210" s="610">
        <f t="shared" si="1235"/>
        <v>0</v>
      </c>
      <c r="QF210" s="610">
        <f t="shared" si="1235"/>
        <v>0</v>
      </c>
      <c r="QG210" s="610">
        <f t="shared" si="1235"/>
        <v>0</v>
      </c>
      <c r="QH210" s="610">
        <f t="shared" si="1237"/>
        <v>7609.4899999999989</v>
      </c>
    </row>
    <row r="211" spans="1:450" s="392" customFormat="1" x14ac:dyDescent="0.25">
      <c r="A211" s="589" t="s">
        <v>938</v>
      </c>
      <c r="B211" s="255" t="s">
        <v>118</v>
      </c>
      <c r="C211" s="313"/>
      <c r="D211" s="607">
        <f t="shared" si="1173"/>
        <v>3.63</v>
      </c>
      <c r="E211" s="623">
        <f t="shared" si="1173"/>
        <v>0</v>
      </c>
      <c r="F211" s="623">
        <f t="shared" si="1173"/>
        <v>0</v>
      </c>
      <c r="G211" s="623">
        <f t="shared" si="1173"/>
        <v>0</v>
      </c>
      <c r="H211" s="623">
        <f t="shared" si="1173"/>
        <v>0</v>
      </c>
      <c r="I211" s="623">
        <f t="shared" si="1173"/>
        <v>0</v>
      </c>
      <c r="J211" s="623">
        <f t="shared" si="1173"/>
        <v>0</v>
      </c>
      <c r="K211" s="623">
        <f t="shared" si="1173"/>
        <v>0</v>
      </c>
      <c r="L211" s="623">
        <f t="shared" si="1173"/>
        <v>0</v>
      </c>
      <c r="M211" s="623">
        <f t="shared" si="1173"/>
        <v>0</v>
      </c>
      <c r="N211" s="623">
        <f t="shared" si="1173"/>
        <v>0</v>
      </c>
      <c r="O211" s="623">
        <f t="shared" si="1173"/>
        <v>0</v>
      </c>
      <c r="P211" s="610">
        <f t="shared" si="1174"/>
        <v>3.63</v>
      </c>
      <c r="Q211" s="611"/>
      <c r="R211" s="607">
        <f t="shared" si="1175"/>
        <v>1.66</v>
      </c>
      <c r="S211" s="623">
        <f t="shared" si="1175"/>
        <v>0</v>
      </c>
      <c r="T211" s="623">
        <f t="shared" si="1175"/>
        <v>0</v>
      </c>
      <c r="U211" s="623">
        <f t="shared" si="1175"/>
        <v>0</v>
      </c>
      <c r="V211" s="623">
        <f t="shared" si="1175"/>
        <v>0</v>
      </c>
      <c r="W211" s="623">
        <f t="shared" si="1175"/>
        <v>0</v>
      </c>
      <c r="X211" s="623">
        <f t="shared" si="1175"/>
        <v>0</v>
      </c>
      <c r="Y211" s="623">
        <f t="shared" si="1175"/>
        <v>0</v>
      </c>
      <c r="Z211" s="623">
        <f t="shared" si="1175"/>
        <v>0</v>
      </c>
      <c r="AA211" s="623">
        <f t="shared" si="1175"/>
        <v>0</v>
      </c>
      <c r="AB211" s="623">
        <f t="shared" si="1175"/>
        <v>0</v>
      </c>
      <c r="AC211" s="623">
        <f t="shared" si="1175"/>
        <v>0</v>
      </c>
      <c r="AD211" s="610">
        <f t="shared" si="1176"/>
        <v>1.66</v>
      </c>
      <c r="AE211" s="611"/>
      <c r="AF211" s="607">
        <f t="shared" si="1177"/>
        <v>21.39</v>
      </c>
      <c r="AG211" s="623">
        <f t="shared" si="1177"/>
        <v>0</v>
      </c>
      <c r="AH211" s="623">
        <f t="shared" si="1177"/>
        <v>0</v>
      </c>
      <c r="AI211" s="623">
        <f t="shared" si="1177"/>
        <v>0</v>
      </c>
      <c r="AJ211" s="623">
        <f t="shared" si="1177"/>
        <v>0</v>
      </c>
      <c r="AK211" s="623">
        <f t="shared" si="1177"/>
        <v>0</v>
      </c>
      <c r="AL211" s="623">
        <f t="shared" si="1177"/>
        <v>0</v>
      </c>
      <c r="AM211" s="623">
        <f t="shared" si="1177"/>
        <v>0</v>
      </c>
      <c r="AN211" s="623">
        <f t="shared" si="1177"/>
        <v>0</v>
      </c>
      <c r="AO211" s="623">
        <f t="shared" si="1177"/>
        <v>0</v>
      </c>
      <c r="AP211" s="623">
        <f t="shared" si="1177"/>
        <v>0</v>
      </c>
      <c r="AQ211" s="623">
        <f t="shared" si="1177"/>
        <v>0</v>
      </c>
      <c r="AR211" s="610">
        <f t="shared" si="1178"/>
        <v>21.39</v>
      </c>
      <c r="AS211" s="611"/>
      <c r="AT211" s="607">
        <f t="shared" si="1179"/>
        <v>594.86</v>
      </c>
      <c r="AU211" s="623">
        <f t="shared" si="1179"/>
        <v>0</v>
      </c>
      <c r="AV211" s="623">
        <f t="shared" si="1179"/>
        <v>0</v>
      </c>
      <c r="AW211" s="623">
        <f t="shared" si="1179"/>
        <v>0</v>
      </c>
      <c r="AX211" s="623">
        <f t="shared" si="1179"/>
        <v>0</v>
      </c>
      <c r="AY211" s="623">
        <f t="shared" si="1179"/>
        <v>0</v>
      </c>
      <c r="AZ211" s="623">
        <f t="shared" si="1179"/>
        <v>0</v>
      </c>
      <c r="BA211" s="623">
        <f t="shared" si="1179"/>
        <v>0</v>
      </c>
      <c r="BB211" s="623">
        <f t="shared" si="1179"/>
        <v>0</v>
      </c>
      <c r="BC211" s="623">
        <f t="shared" si="1179"/>
        <v>0</v>
      </c>
      <c r="BD211" s="623">
        <f t="shared" si="1179"/>
        <v>0</v>
      </c>
      <c r="BE211" s="623">
        <f t="shared" si="1179"/>
        <v>0</v>
      </c>
      <c r="BF211" s="610">
        <f t="shared" si="1180"/>
        <v>594.86</v>
      </c>
      <c r="BG211" s="611"/>
      <c r="BH211" s="607">
        <f t="shared" si="1181"/>
        <v>18.25</v>
      </c>
      <c r="BI211" s="623">
        <f t="shared" si="1181"/>
        <v>0</v>
      </c>
      <c r="BJ211" s="623">
        <f t="shared" si="1181"/>
        <v>0</v>
      </c>
      <c r="BK211" s="623">
        <f t="shared" si="1181"/>
        <v>0</v>
      </c>
      <c r="BL211" s="623">
        <f t="shared" si="1181"/>
        <v>0</v>
      </c>
      <c r="BM211" s="623">
        <f t="shared" si="1181"/>
        <v>0</v>
      </c>
      <c r="BN211" s="623">
        <f t="shared" si="1181"/>
        <v>0</v>
      </c>
      <c r="BO211" s="623">
        <f t="shared" si="1181"/>
        <v>0</v>
      </c>
      <c r="BP211" s="623">
        <f t="shared" si="1181"/>
        <v>0</v>
      </c>
      <c r="BQ211" s="623">
        <f t="shared" si="1181"/>
        <v>0</v>
      </c>
      <c r="BR211" s="623">
        <f t="shared" si="1181"/>
        <v>0</v>
      </c>
      <c r="BS211" s="623">
        <f t="shared" si="1181"/>
        <v>0</v>
      </c>
      <c r="BT211" s="610">
        <f t="shared" si="1182"/>
        <v>18.25</v>
      </c>
      <c r="BU211" s="621"/>
      <c r="BV211" s="607">
        <f t="shared" si="1183"/>
        <v>547.57000000000005</v>
      </c>
      <c r="BW211" s="623">
        <f t="shared" si="1183"/>
        <v>0</v>
      </c>
      <c r="BX211" s="623">
        <f t="shared" si="1183"/>
        <v>0</v>
      </c>
      <c r="BY211" s="623">
        <f t="shared" si="1183"/>
        <v>0</v>
      </c>
      <c r="BZ211" s="623">
        <f t="shared" si="1183"/>
        <v>0</v>
      </c>
      <c r="CA211" s="623">
        <f t="shared" si="1183"/>
        <v>0</v>
      </c>
      <c r="CB211" s="623">
        <f t="shared" si="1183"/>
        <v>0</v>
      </c>
      <c r="CC211" s="623">
        <f t="shared" si="1183"/>
        <v>0</v>
      </c>
      <c r="CD211" s="623">
        <f t="shared" si="1183"/>
        <v>0</v>
      </c>
      <c r="CE211" s="623">
        <f t="shared" si="1183"/>
        <v>0</v>
      </c>
      <c r="CF211" s="623">
        <f t="shared" si="1183"/>
        <v>0</v>
      </c>
      <c r="CG211" s="623">
        <f t="shared" si="1183"/>
        <v>0</v>
      </c>
      <c r="CH211" s="610">
        <f t="shared" si="1184"/>
        <v>547.57000000000005</v>
      </c>
      <c r="CI211" s="611"/>
      <c r="CJ211" s="607">
        <f t="shared" si="1185"/>
        <v>100.96</v>
      </c>
      <c r="CK211" s="623">
        <f t="shared" si="1185"/>
        <v>0</v>
      </c>
      <c r="CL211" s="623">
        <f t="shared" si="1185"/>
        <v>0</v>
      </c>
      <c r="CM211" s="623">
        <f t="shared" si="1185"/>
        <v>0</v>
      </c>
      <c r="CN211" s="623">
        <f t="shared" si="1185"/>
        <v>0</v>
      </c>
      <c r="CO211" s="623">
        <f t="shared" si="1185"/>
        <v>0</v>
      </c>
      <c r="CP211" s="623">
        <f t="shared" si="1185"/>
        <v>0</v>
      </c>
      <c r="CQ211" s="623">
        <f t="shared" si="1185"/>
        <v>0</v>
      </c>
      <c r="CR211" s="623">
        <f t="shared" si="1185"/>
        <v>0</v>
      </c>
      <c r="CS211" s="623">
        <f t="shared" si="1185"/>
        <v>0</v>
      </c>
      <c r="CT211" s="623">
        <f t="shared" si="1185"/>
        <v>0</v>
      </c>
      <c r="CU211" s="623">
        <f t="shared" si="1185"/>
        <v>0</v>
      </c>
      <c r="CV211" s="610">
        <f t="shared" si="1186"/>
        <v>100.96</v>
      </c>
      <c r="CW211" s="611"/>
      <c r="CX211" s="607">
        <f t="shared" si="1187"/>
        <v>64.17</v>
      </c>
      <c r="CY211" s="623">
        <f t="shared" si="1187"/>
        <v>0</v>
      </c>
      <c r="CZ211" s="623">
        <f t="shared" si="1187"/>
        <v>0</v>
      </c>
      <c r="DA211" s="623">
        <f t="shared" si="1187"/>
        <v>0</v>
      </c>
      <c r="DB211" s="623">
        <f t="shared" si="1187"/>
        <v>0</v>
      </c>
      <c r="DC211" s="623">
        <f t="shared" si="1187"/>
        <v>0</v>
      </c>
      <c r="DD211" s="623">
        <f t="shared" si="1187"/>
        <v>0</v>
      </c>
      <c r="DE211" s="623">
        <f t="shared" si="1187"/>
        <v>0</v>
      </c>
      <c r="DF211" s="623">
        <f t="shared" si="1187"/>
        <v>0</v>
      </c>
      <c r="DG211" s="623">
        <f t="shared" si="1187"/>
        <v>0</v>
      </c>
      <c r="DH211" s="623">
        <f t="shared" si="1187"/>
        <v>0</v>
      </c>
      <c r="DI211" s="623">
        <f t="shared" si="1187"/>
        <v>0</v>
      </c>
      <c r="DJ211" s="610">
        <f t="shared" si="1188"/>
        <v>64.17</v>
      </c>
      <c r="DK211" s="611"/>
      <c r="DL211" s="607">
        <f t="shared" si="1189"/>
        <v>179.19</v>
      </c>
      <c r="DM211" s="623">
        <f t="shared" si="1189"/>
        <v>0</v>
      </c>
      <c r="DN211" s="623">
        <f t="shared" si="1189"/>
        <v>0</v>
      </c>
      <c r="DO211" s="623">
        <f t="shared" si="1189"/>
        <v>0</v>
      </c>
      <c r="DP211" s="623">
        <f t="shared" si="1189"/>
        <v>0</v>
      </c>
      <c r="DQ211" s="623">
        <f t="shared" si="1189"/>
        <v>0</v>
      </c>
      <c r="DR211" s="623">
        <f t="shared" si="1189"/>
        <v>0</v>
      </c>
      <c r="DS211" s="623">
        <f t="shared" si="1189"/>
        <v>0</v>
      </c>
      <c r="DT211" s="623">
        <f t="shared" si="1189"/>
        <v>0</v>
      </c>
      <c r="DU211" s="623">
        <f t="shared" si="1189"/>
        <v>0</v>
      </c>
      <c r="DV211" s="623">
        <f t="shared" si="1189"/>
        <v>0</v>
      </c>
      <c r="DW211" s="623">
        <f t="shared" si="1189"/>
        <v>0</v>
      </c>
      <c r="DX211" s="610">
        <f t="shared" si="1190"/>
        <v>179.19</v>
      </c>
      <c r="DY211" s="611"/>
      <c r="DZ211" s="607">
        <f t="shared" si="1191"/>
        <v>4.9400000000000004</v>
      </c>
      <c r="EA211" s="623">
        <f t="shared" si="1191"/>
        <v>0</v>
      </c>
      <c r="EB211" s="623">
        <f t="shared" si="1191"/>
        <v>0</v>
      </c>
      <c r="EC211" s="623">
        <f t="shared" si="1191"/>
        <v>0</v>
      </c>
      <c r="ED211" s="623">
        <f t="shared" si="1191"/>
        <v>0</v>
      </c>
      <c r="EE211" s="623">
        <f t="shared" si="1191"/>
        <v>0</v>
      </c>
      <c r="EF211" s="623">
        <f t="shared" si="1191"/>
        <v>0</v>
      </c>
      <c r="EG211" s="623">
        <f t="shared" si="1191"/>
        <v>0</v>
      </c>
      <c r="EH211" s="623">
        <f t="shared" si="1191"/>
        <v>0</v>
      </c>
      <c r="EI211" s="623">
        <f t="shared" si="1191"/>
        <v>0</v>
      </c>
      <c r="EJ211" s="623">
        <f t="shared" si="1191"/>
        <v>0</v>
      </c>
      <c r="EK211" s="623">
        <f t="shared" si="1191"/>
        <v>0</v>
      </c>
      <c r="EL211" s="610">
        <f t="shared" si="1192"/>
        <v>4.9400000000000004</v>
      </c>
      <c r="EM211" s="611"/>
      <c r="EN211" s="607">
        <f t="shared" si="1193"/>
        <v>4.9400000000000004</v>
      </c>
      <c r="EO211" s="623">
        <f t="shared" si="1193"/>
        <v>0</v>
      </c>
      <c r="EP211" s="623">
        <f t="shared" si="1193"/>
        <v>0</v>
      </c>
      <c r="EQ211" s="623">
        <f t="shared" si="1193"/>
        <v>0</v>
      </c>
      <c r="ER211" s="623">
        <f t="shared" si="1193"/>
        <v>0</v>
      </c>
      <c r="ES211" s="623">
        <f t="shared" si="1193"/>
        <v>0</v>
      </c>
      <c r="ET211" s="623">
        <f t="shared" si="1193"/>
        <v>0</v>
      </c>
      <c r="EU211" s="623">
        <f t="shared" si="1193"/>
        <v>0</v>
      </c>
      <c r="EV211" s="623">
        <f t="shared" si="1193"/>
        <v>0</v>
      </c>
      <c r="EW211" s="623">
        <f t="shared" si="1193"/>
        <v>0</v>
      </c>
      <c r="EX211" s="623">
        <f t="shared" si="1193"/>
        <v>0</v>
      </c>
      <c r="EY211" s="623">
        <f t="shared" si="1193"/>
        <v>0</v>
      </c>
      <c r="EZ211" s="610">
        <f t="shared" si="1194"/>
        <v>4.9400000000000004</v>
      </c>
      <c r="FA211" s="611"/>
      <c r="FB211" s="607">
        <f t="shared" si="1195"/>
        <v>5.93</v>
      </c>
      <c r="FC211" s="623">
        <f t="shared" si="1195"/>
        <v>0</v>
      </c>
      <c r="FD211" s="623">
        <f t="shared" si="1195"/>
        <v>0</v>
      </c>
      <c r="FE211" s="623">
        <f t="shared" si="1195"/>
        <v>0</v>
      </c>
      <c r="FF211" s="623">
        <f t="shared" si="1195"/>
        <v>0</v>
      </c>
      <c r="FG211" s="623">
        <f t="shared" si="1195"/>
        <v>0</v>
      </c>
      <c r="FH211" s="623">
        <f t="shared" si="1195"/>
        <v>0</v>
      </c>
      <c r="FI211" s="623">
        <f t="shared" si="1195"/>
        <v>0</v>
      </c>
      <c r="FJ211" s="623">
        <f t="shared" si="1195"/>
        <v>0</v>
      </c>
      <c r="FK211" s="623">
        <f t="shared" si="1195"/>
        <v>0</v>
      </c>
      <c r="FL211" s="623">
        <f t="shared" si="1195"/>
        <v>0</v>
      </c>
      <c r="FM211" s="623">
        <f t="shared" si="1195"/>
        <v>0</v>
      </c>
      <c r="FN211" s="610">
        <f t="shared" si="1196"/>
        <v>5.93</v>
      </c>
      <c r="FO211" s="611"/>
      <c r="FP211" s="607">
        <f t="shared" si="1197"/>
        <v>318.94</v>
      </c>
      <c r="FQ211" s="623">
        <f t="shared" si="1197"/>
        <v>0</v>
      </c>
      <c r="FR211" s="623">
        <f t="shared" si="1197"/>
        <v>0</v>
      </c>
      <c r="FS211" s="623">
        <f t="shared" si="1197"/>
        <v>0</v>
      </c>
      <c r="FT211" s="623">
        <f t="shared" si="1197"/>
        <v>0</v>
      </c>
      <c r="FU211" s="623">
        <f t="shared" si="1197"/>
        <v>0</v>
      </c>
      <c r="FV211" s="623">
        <f t="shared" si="1197"/>
        <v>0</v>
      </c>
      <c r="FW211" s="623">
        <f t="shared" si="1197"/>
        <v>0</v>
      </c>
      <c r="FX211" s="623">
        <f t="shared" si="1197"/>
        <v>0</v>
      </c>
      <c r="FY211" s="623">
        <f t="shared" si="1197"/>
        <v>0</v>
      </c>
      <c r="FZ211" s="623">
        <f t="shared" si="1197"/>
        <v>0</v>
      </c>
      <c r="GA211" s="623">
        <f t="shared" si="1197"/>
        <v>0</v>
      </c>
      <c r="GB211" s="610">
        <f t="shared" si="1198"/>
        <v>318.94</v>
      </c>
      <c r="GC211" s="611"/>
      <c r="GD211" s="607">
        <f t="shared" si="1199"/>
        <v>21.39</v>
      </c>
      <c r="GE211" s="623">
        <f t="shared" si="1199"/>
        <v>0</v>
      </c>
      <c r="GF211" s="623">
        <f t="shared" si="1199"/>
        <v>0</v>
      </c>
      <c r="GG211" s="623">
        <f t="shared" si="1199"/>
        <v>0</v>
      </c>
      <c r="GH211" s="623">
        <f t="shared" si="1199"/>
        <v>0</v>
      </c>
      <c r="GI211" s="623">
        <f t="shared" si="1199"/>
        <v>0</v>
      </c>
      <c r="GJ211" s="623">
        <f t="shared" si="1199"/>
        <v>0</v>
      </c>
      <c r="GK211" s="623">
        <f t="shared" si="1199"/>
        <v>0</v>
      </c>
      <c r="GL211" s="623">
        <f t="shared" si="1199"/>
        <v>0</v>
      </c>
      <c r="GM211" s="623">
        <f t="shared" si="1199"/>
        <v>0</v>
      </c>
      <c r="GN211" s="623">
        <f t="shared" si="1199"/>
        <v>0</v>
      </c>
      <c r="GO211" s="623">
        <f t="shared" si="1199"/>
        <v>0</v>
      </c>
      <c r="GP211" s="610">
        <f t="shared" si="1200"/>
        <v>21.39</v>
      </c>
      <c r="GQ211" s="611"/>
      <c r="GR211" s="607">
        <f t="shared" si="1201"/>
        <v>549.07000000000005</v>
      </c>
      <c r="GS211" s="623">
        <f t="shared" si="1201"/>
        <v>0</v>
      </c>
      <c r="GT211" s="623">
        <f t="shared" si="1201"/>
        <v>0</v>
      </c>
      <c r="GU211" s="623">
        <f t="shared" si="1201"/>
        <v>0</v>
      </c>
      <c r="GV211" s="623">
        <f t="shared" si="1201"/>
        <v>0</v>
      </c>
      <c r="GW211" s="623">
        <f t="shared" si="1201"/>
        <v>0</v>
      </c>
      <c r="GX211" s="623">
        <f t="shared" si="1201"/>
        <v>0</v>
      </c>
      <c r="GY211" s="623">
        <f t="shared" si="1201"/>
        <v>0</v>
      </c>
      <c r="GZ211" s="623">
        <f t="shared" si="1201"/>
        <v>0</v>
      </c>
      <c r="HA211" s="623">
        <f t="shared" si="1201"/>
        <v>0</v>
      </c>
      <c r="HB211" s="623">
        <f t="shared" si="1201"/>
        <v>0</v>
      </c>
      <c r="HC211" s="623">
        <f t="shared" si="1201"/>
        <v>0</v>
      </c>
      <c r="HD211" s="610">
        <f t="shared" si="1202"/>
        <v>549.07000000000005</v>
      </c>
      <c r="HE211" s="611"/>
      <c r="HF211" s="607">
        <f t="shared" si="1203"/>
        <v>549.08000000000004</v>
      </c>
      <c r="HG211" s="623">
        <f t="shared" si="1203"/>
        <v>0</v>
      </c>
      <c r="HH211" s="623">
        <f t="shared" si="1203"/>
        <v>0</v>
      </c>
      <c r="HI211" s="623">
        <f t="shared" si="1203"/>
        <v>0</v>
      </c>
      <c r="HJ211" s="623">
        <f t="shared" si="1203"/>
        <v>0</v>
      </c>
      <c r="HK211" s="623">
        <f t="shared" si="1203"/>
        <v>0</v>
      </c>
      <c r="HL211" s="623">
        <f t="shared" si="1203"/>
        <v>0</v>
      </c>
      <c r="HM211" s="623">
        <f t="shared" si="1203"/>
        <v>0</v>
      </c>
      <c r="HN211" s="623">
        <f t="shared" si="1203"/>
        <v>0</v>
      </c>
      <c r="HO211" s="623">
        <f t="shared" si="1203"/>
        <v>0</v>
      </c>
      <c r="HP211" s="623">
        <f t="shared" si="1203"/>
        <v>0</v>
      </c>
      <c r="HQ211" s="623">
        <f t="shared" si="1203"/>
        <v>0</v>
      </c>
      <c r="HR211" s="610">
        <f t="shared" si="1204"/>
        <v>549.08000000000004</v>
      </c>
      <c r="HS211" s="611"/>
      <c r="HT211" s="607">
        <f t="shared" si="1205"/>
        <v>0.01</v>
      </c>
      <c r="HU211" s="623">
        <f t="shared" si="1205"/>
        <v>0</v>
      </c>
      <c r="HV211" s="623">
        <f t="shared" si="1205"/>
        <v>0</v>
      </c>
      <c r="HW211" s="623">
        <f t="shared" si="1205"/>
        <v>0</v>
      </c>
      <c r="HX211" s="623">
        <f t="shared" si="1205"/>
        <v>0</v>
      </c>
      <c r="HY211" s="623">
        <f t="shared" si="1205"/>
        <v>0</v>
      </c>
      <c r="HZ211" s="623">
        <f t="shared" si="1205"/>
        <v>0</v>
      </c>
      <c r="IA211" s="623">
        <f t="shared" si="1205"/>
        <v>0</v>
      </c>
      <c r="IB211" s="623">
        <f t="shared" si="1205"/>
        <v>0</v>
      </c>
      <c r="IC211" s="623">
        <f t="shared" si="1205"/>
        <v>0</v>
      </c>
      <c r="ID211" s="623">
        <f t="shared" si="1205"/>
        <v>0</v>
      </c>
      <c r="IE211" s="623">
        <f t="shared" si="1205"/>
        <v>0</v>
      </c>
      <c r="IF211" s="610">
        <f t="shared" si="1206"/>
        <v>0.01</v>
      </c>
      <c r="IG211" s="611"/>
      <c r="IH211" s="607">
        <f t="shared" si="1207"/>
        <v>85.56</v>
      </c>
      <c r="II211" s="623">
        <f t="shared" si="1207"/>
        <v>0</v>
      </c>
      <c r="IJ211" s="623">
        <f t="shared" si="1207"/>
        <v>0</v>
      </c>
      <c r="IK211" s="623">
        <f t="shared" si="1207"/>
        <v>0</v>
      </c>
      <c r="IL211" s="623">
        <f t="shared" si="1207"/>
        <v>0</v>
      </c>
      <c r="IM211" s="623">
        <f t="shared" si="1207"/>
        <v>0</v>
      </c>
      <c r="IN211" s="623">
        <f t="shared" si="1207"/>
        <v>0</v>
      </c>
      <c r="IO211" s="623">
        <f t="shared" si="1207"/>
        <v>0</v>
      </c>
      <c r="IP211" s="623">
        <f t="shared" si="1207"/>
        <v>0</v>
      </c>
      <c r="IQ211" s="623">
        <f t="shared" si="1207"/>
        <v>0</v>
      </c>
      <c r="IR211" s="623">
        <f t="shared" si="1207"/>
        <v>0</v>
      </c>
      <c r="IS211" s="623">
        <f t="shared" si="1207"/>
        <v>0</v>
      </c>
      <c r="IT211" s="610">
        <f t="shared" si="1208"/>
        <v>85.56</v>
      </c>
      <c r="IU211" s="611"/>
      <c r="IV211" s="607">
        <f t="shared" si="1209"/>
        <v>42.78</v>
      </c>
      <c r="IW211" s="623">
        <f t="shared" si="1209"/>
        <v>0</v>
      </c>
      <c r="IX211" s="623">
        <f t="shared" si="1209"/>
        <v>0</v>
      </c>
      <c r="IY211" s="623">
        <f t="shared" si="1209"/>
        <v>0</v>
      </c>
      <c r="IZ211" s="623">
        <f t="shared" si="1209"/>
        <v>0</v>
      </c>
      <c r="JA211" s="623">
        <f t="shared" si="1209"/>
        <v>0</v>
      </c>
      <c r="JB211" s="623">
        <f t="shared" si="1209"/>
        <v>0</v>
      </c>
      <c r="JC211" s="623">
        <f t="shared" si="1209"/>
        <v>0</v>
      </c>
      <c r="JD211" s="623">
        <f t="shared" si="1209"/>
        <v>0</v>
      </c>
      <c r="JE211" s="623">
        <f t="shared" si="1209"/>
        <v>0</v>
      </c>
      <c r="JF211" s="623">
        <f t="shared" si="1209"/>
        <v>0</v>
      </c>
      <c r="JG211" s="623">
        <f t="shared" si="1209"/>
        <v>0</v>
      </c>
      <c r="JH211" s="610">
        <f t="shared" si="1210"/>
        <v>42.78</v>
      </c>
      <c r="JI211" s="611"/>
      <c r="JJ211" s="607">
        <f t="shared" si="1211"/>
        <v>157.08000000000001</v>
      </c>
      <c r="JK211" s="623">
        <f t="shared" si="1211"/>
        <v>0</v>
      </c>
      <c r="JL211" s="623">
        <f t="shared" si="1211"/>
        <v>0</v>
      </c>
      <c r="JM211" s="623">
        <f t="shared" si="1211"/>
        <v>0</v>
      </c>
      <c r="JN211" s="623">
        <f t="shared" si="1211"/>
        <v>0</v>
      </c>
      <c r="JO211" s="623">
        <f t="shared" si="1211"/>
        <v>0</v>
      </c>
      <c r="JP211" s="623">
        <f t="shared" si="1211"/>
        <v>0</v>
      </c>
      <c r="JQ211" s="623">
        <f t="shared" si="1211"/>
        <v>0</v>
      </c>
      <c r="JR211" s="623">
        <f t="shared" si="1211"/>
        <v>0</v>
      </c>
      <c r="JS211" s="623">
        <f t="shared" si="1211"/>
        <v>0</v>
      </c>
      <c r="JT211" s="623">
        <f t="shared" si="1211"/>
        <v>0</v>
      </c>
      <c r="JU211" s="623">
        <f t="shared" si="1211"/>
        <v>0</v>
      </c>
      <c r="JV211" s="610">
        <f t="shared" si="1212"/>
        <v>157.08000000000001</v>
      </c>
      <c r="JW211" s="611"/>
      <c r="JX211" s="607">
        <f t="shared" si="1213"/>
        <v>3.96</v>
      </c>
      <c r="JY211" s="623">
        <f t="shared" si="1213"/>
        <v>0</v>
      </c>
      <c r="JZ211" s="623">
        <f t="shared" si="1213"/>
        <v>0</v>
      </c>
      <c r="KA211" s="623">
        <f t="shared" si="1213"/>
        <v>0</v>
      </c>
      <c r="KB211" s="623">
        <f t="shared" si="1213"/>
        <v>0</v>
      </c>
      <c r="KC211" s="623">
        <f t="shared" si="1213"/>
        <v>0</v>
      </c>
      <c r="KD211" s="623">
        <f t="shared" si="1213"/>
        <v>0</v>
      </c>
      <c r="KE211" s="623">
        <f t="shared" si="1213"/>
        <v>0</v>
      </c>
      <c r="KF211" s="623">
        <f t="shared" si="1213"/>
        <v>0</v>
      </c>
      <c r="KG211" s="623">
        <f t="shared" si="1213"/>
        <v>0</v>
      </c>
      <c r="KH211" s="623">
        <f t="shared" si="1213"/>
        <v>0</v>
      </c>
      <c r="KI211" s="623">
        <f t="shared" si="1213"/>
        <v>0</v>
      </c>
      <c r="KJ211" s="610">
        <f t="shared" si="1214"/>
        <v>3.96</v>
      </c>
      <c r="KK211" s="611"/>
      <c r="KL211" s="607">
        <f t="shared" si="1215"/>
        <v>336.26</v>
      </c>
      <c r="KM211" s="623">
        <f t="shared" si="1215"/>
        <v>0</v>
      </c>
      <c r="KN211" s="623">
        <f t="shared" si="1215"/>
        <v>0</v>
      </c>
      <c r="KO211" s="623">
        <f t="shared" si="1215"/>
        <v>0</v>
      </c>
      <c r="KP211" s="623">
        <f t="shared" si="1215"/>
        <v>0</v>
      </c>
      <c r="KQ211" s="623">
        <f t="shared" si="1215"/>
        <v>0</v>
      </c>
      <c r="KR211" s="623">
        <f t="shared" si="1215"/>
        <v>0</v>
      </c>
      <c r="KS211" s="623">
        <f t="shared" si="1215"/>
        <v>0</v>
      </c>
      <c r="KT211" s="623">
        <f t="shared" si="1215"/>
        <v>0</v>
      </c>
      <c r="KU211" s="623">
        <f t="shared" si="1215"/>
        <v>0</v>
      </c>
      <c r="KV211" s="623">
        <f t="shared" si="1215"/>
        <v>0</v>
      </c>
      <c r="KW211" s="623">
        <f t="shared" si="1215"/>
        <v>0</v>
      </c>
      <c r="KX211" s="610">
        <f t="shared" si="1216"/>
        <v>336.26</v>
      </c>
      <c r="KY211" s="611"/>
      <c r="KZ211" s="607">
        <f t="shared" si="1217"/>
        <v>85.57</v>
      </c>
      <c r="LA211" s="623">
        <f t="shared" si="1217"/>
        <v>0</v>
      </c>
      <c r="LB211" s="623">
        <f t="shared" si="1217"/>
        <v>0</v>
      </c>
      <c r="LC211" s="623">
        <f t="shared" si="1217"/>
        <v>0</v>
      </c>
      <c r="LD211" s="623">
        <f t="shared" si="1217"/>
        <v>0</v>
      </c>
      <c r="LE211" s="623">
        <f t="shared" si="1217"/>
        <v>0</v>
      </c>
      <c r="LF211" s="623">
        <f t="shared" si="1217"/>
        <v>0</v>
      </c>
      <c r="LG211" s="623">
        <f t="shared" si="1217"/>
        <v>0</v>
      </c>
      <c r="LH211" s="623">
        <f t="shared" si="1217"/>
        <v>0</v>
      </c>
      <c r="LI211" s="623">
        <f t="shared" si="1217"/>
        <v>0</v>
      </c>
      <c r="LJ211" s="623">
        <f t="shared" si="1217"/>
        <v>0</v>
      </c>
      <c r="LK211" s="623">
        <f t="shared" si="1217"/>
        <v>0</v>
      </c>
      <c r="LL211" s="610">
        <f t="shared" si="1218"/>
        <v>85.57</v>
      </c>
      <c r="LM211" s="611"/>
      <c r="LN211" s="607">
        <f t="shared" si="1219"/>
        <v>-7.78</v>
      </c>
      <c r="LO211" s="623">
        <f t="shared" si="1219"/>
        <v>0</v>
      </c>
      <c r="LP211" s="623">
        <f t="shared" si="1219"/>
        <v>0</v>
      </c>
      <c r="LQ211" s="623">
        <f t="shared" si="1219"/>
        <v>0</v>
      </c>
      <c r="LR211" s="623">
        <f t="shared" si="1219"/>
        <v>0</v>
      </c>
      <c r="LS211" s="623">
        <f t="shared" si="1219"/>
        <v>0</v>
      </c>
      <c r="LT211" s="623">
        <f t="shared" si="1219"/>
        <v>0</v>
      </c>
      <c r="LU211" s="623">
        <f t="shared" si="1219"/>
        <v>0</v>
      </c>
      <c r="LV211" s="623">
        <f t="shared" si="1219"/>
        <v>0</v>
      </c>
      <c r="LW211" s="623">
        <f t="shared" si="1219"/>
        <v>0</v>
      </c>
      <c r="LX211" s="623">
        <f t="shared" si="1219"/>
        <v>0</v>
      </c>
      <c r="LY211" s="623">
        <f t="shared" si="1219"/>
        <v>0</v>
      </c>
      <c r="LZ211" s="610">
        <f t="shared" si="1220"/>
        <v>-7.78</v>
      </c>
      <c r="MA211" s="611"/>
      <c r="MB211" s="607">
        <f t="shared" si="1221"/>
        <v>42.78</v>
      </c>
      <c r="MC211" s="623">
        <f t="shared" si="1221"/>
        <v>0</v>
      </c>
      <c r="MD211" s="623">
        <f t="shared" si="1221"/>
        <v>0</v>
      </c>
      <c r="ME211" s="623">
        <f t="shared" si="1221"/>
        <v>0</v>
      </c>
      <c r="MF211" s="623">
        <f t="shared" si="1221"/>
        <v>0</v>
      </c>
      <c r="MG211" s="623">
        <f t="shared" si="1221"/>
        <v>0</v>
      </c>
      <c r="MH211" s="623">
        <f t="shared" si="1221"/>
        <v>0</v>
      </c>
      <c r="MI211" s="623">
        <f t="shared" si="1221"/>
        <v>0</v>
      </c>
      <c r="MJ211" s="623">
        <f t="shared" si="1221"/>
        <v>0</v>
      </c>
      <c r="MK211" s="623">
        <f t="shared" si="1221"/>
        <v>0</v>
      </c>
      <c r="ML211" s="623">
        <f t="shared" si="1221"/>
        <v>0</v>
      </c>
      <c r="MM211" s="623">
        <f t="shared" si="1221"/>
        <v>0</v>
      </c>
      <c r="MN211" s="610">
        <f t="shared" si="1222"/>
        <v>42.78</v>
      </c>
      <c r="MO211" s="611"/>
      <c r="MP211" s="607">
        <f t="shared" si="1223"/>
        <v>149.75</v>
      </c>
      <c r="MQ211" s="623">
        <f t="shared" si="1223"/>
        <v>0</v>
      </c>
      <c r="MR211" s="623">
        <f t="shared" si="1223"/>
        <v>0</v>
      </c>
      <c r="MS211" s="623">
        <f t="shared" si="1223"/>
        <v>0</v>
      </c>
      <c r="MT211" s="623">
        <f t="shared" si="1223"/>
        <v>0</v>
      </c>
      <c r="MU211" s="623">
        <f t="shared" si="1223"/>
        <v>0</v>
      </c>
      <c r="MV211" s="623">
        <f t="shared" si="1223"/>
        <v>0</v>
      </c>
      <c r="MW211" s="623">
        <f t="shared" si="1223"/>
        <v>0</v>
      </c>
      <c r="MX211" s="623">
        <f t="shared" si="1223"/>
        <v>0</v>
      </c>
      <c r="MY211" s="623">
        <f t="shared" si="1223"/>
        <v>0</v>
      </c>
      <c r="MZ211" s="623">
        <f t="shared" si="1223"/>
        <v>0</v>
      </c>
      <c r="NA211" s="623">
        <f t="shared" si="1223"/>
        <v>0</v>
      </c>
      <c r="NB211" s="610">
        <f t="shared" si="1224"/>
        <v>149.75</v>
      </c>
      <c r="NC211" s="611"/>
      <c r="ND211" s="607">
        <f t="shared" si="1225"/>
        <v>278.07</v>
      </c>
      <c r="NE211" s="623">
        <f t="shared" si="1225"/>
        <v>0</v>
      </c>
      <c r="NF211" s="623">
        <f t="shared" si="1225"/>
        <v>0</v>
      </c>
      <c r="NG211" s="623">
        <f t="shared" si="1225"/>
        <v>0</v>
      </c>
      <c r="NH211" s="623">
        <f t="shared" si="1225"/>
        <v>0</v>
      </c>
      <c r="NI211" s="623">
        <f t="shared" si="1225"/>
        <v>0</v>
      </c>
      <c r="NJ211" s="623">
        <f t="shared" si="1225"/>
        <v>0</v>
      </c>
      <c r="NK211" s="623">
        <f t="shared" si="1225"/>
        <v>0</v>
      </c>
      <c r="NL211" s="623">
        <f t="shared" si="1225"/>
        <v>0</v>
      </c>
      <c r="NM211" s="623">
        <f t="shared" si="1225"/>
        <v>0</v>
      </c>
      <c r="NN211" s="623">
        <f t="shared" si="1225"/>
        <v>0</v>
      </c>
      <c r="NO211" s="623">
        <f t="shared" si="1225"/>
        <v>0</v>
      </c>
      <c r="NP211" s="610">
        <f t="shared" si="1226"/>
        <v>278.07</v>
      </c>
      <c r="NQ211" s="611"/>
      <c r="NR211" s="607">
        <f t="shared" si="1227"/>
        <v>85.56</v>
      </c>
      <c r="NS211" s="623">
        <f t="shared" si="1227"/>
        <v>0</v>
      </c>
      <c r="NT211" s="623">
        <f t="shared" si="1227"/>
        <v>0</v>
      </c>
      <c r="NU211" s="623">
        <f t="shared" si="1227"/>
        <v>0</v>
      </c>
      <c r="NV211" s="623">
        <f t="shared" si="1227"/>
        <v>0</v>
      </c>
      <c r="NW211" s="623">
        <f t="shared" si="1227"/>
        <v>0</v>
      </c>
      <c r="NX211" s="623">
        <f t="shared" si="1227"/>
        <v>0</v>
      </c>
      <c r="NY211" s="623">
        <f t="shared" si="1227"/>
        <v>0</v>
      </c>
      <c r="NZ211" s="623">
        <f t="shared" si="1227"/>
        <v>0</v>
      </c>
      <c r="OA211" s="623">
        <f t="shared" si="1227"/>
        <v>0</v>
      </c>
      <c r="OB211" s="623">
        <f t="shared" si="1227"/>
        <v>0</v>
      </c>
      <c r="OC211" s="623">
        <f t="shared" si="1227"/>
        <v>0</v>
      </c>
      <c r="OD211" s="610">
        <f t="shared" si="1228"/>
        <v>85.56</v>
      </c>
      <c r="OE211" s="611"/>
      <c r="OF211" s="607">
        <f t="shared" si="1229"/>
        <v>21.39</v>
      </c>
      <c r="OG211" s="623">
        <f t="shared" si="1229"/>
        <v>0</v>
      </c>
      <c r="OH211" s="623">
        <f t="shared" si="1229"/>
        <v>0</v>
      </c>
      <c r="OI211" s="623">
        <f t="shared" si="1229"/>
        <v>0</v>
      </c>
      <c r="OJ211" s="623">
        <f t="shared" si="1229"/>
        <v>0</v>
      </c>
      <c r="OK211" s="623">
        <f t="shared" si="1229"/>
        <v>0</v>
      </c>
      <c r="OL211" s="623">
        <f t="shared" si="1229"/>
        <v>0</v>
      </c>
      <c r="OM211" s="623">
        <f t="shared" si="1229"/>
        <v>0</v>
      </c>
      <c r="ON211" s="623">
        <f t="shared" si="1229"/>
        <v>0</v>
      </c>
      <c r="OO211" s="623">
        <f t="shared" si="1229"/>
        <v>0</v>
      </c>
      <c r="OP211" s="623">
        <f t="shared" si="1229"/>
        <v>0</v>
      </c>
      <c r="OQ211" s="623">
        <f t="shared" si="1229"/>
        <v>0</v>
      </c>
      <c r="OR211" s="610">
        <f t="shared" si="1230"/>
        <v>21.39</v>
      </c>
      <c r="OS211" s="611"/>
      <c r="OT211" s="607">
        <f t="shared" si="1231"/>
        <v>19.100000000000001</v>
      </c>
      <c r="OU211" s="623">
        <f t="shared" si="1231"/>
        <v>0</v>
      </c>
      <c r="OV211" s="623">
        <f t="shared" si="1231"/>
        <v>0</v>
      </c>
      <c r="OW211" s="623">
        <f t="shared" si="1231"/>
        <v>0</v>
      </c>
      <c r="OX211" s="623">
        <f t="shared" si="1231"/>
        <v>0</v>
      </c>
      <c r="OY211" s="623">
        <f t="shared" si="1231"/>
        <v>0</v>
      </c>
      <c r="OZ211" s="623">
        <f t="shared" si="1231"/>
        <v>0</v>
      </c>
      <c r="PA211" s="623">
        <f t="shared" si="1231"/>
        <v>0</v>
      </c>
      <c r="PB211" s="623">
        <f t="shared" si="1231"/>
        <v>0</v>
      </c>
      <c r="PC211" s="623">
        <f t="shared" si="1231"/>
        <v>0</v>
      </c>
      <c r="PD211" s="623">
        <f t="shared" si="1231"/>
        <v>0</v>
      </c>
      <c r="PE211" s="623">
        <f t="shared" si="1231"/>
        <v>0</v>
      </c>
      <c r="PF211" s="610">
        <f t="shared" si="1232"/>
        <v>19.100000000000001</v>
      </c>
      <c r="PG211" s="611"/>
      <c r="PH211" s="607">
        <f t="shared" si="1233"/>
        <v>986.18</v>
      </c>
      <c r="PI211" s="623">
        <f t="shared" si="1233"/>
        <v>0</v>
      </c>
      <c r="PJ211" s="623">
        <f t="shared" si="1233"/>
        <v>0</v>
      </c>
      <c r="PK211" s="623">
        <f t="shared" si="1233"/>
        <v>0</v>
      </c>
      <c r="PL211" s="623">
        <f t="shared" si="1233"/>
        <v>0</v>
      </c>
      <c r="PM211" s="623">
        <f t="shared" si="1233"/>
        <v>0</v>
      </c>
      <c r="PN211" s="623">
        <f t="shared" si="1233"/>
        <v>0</v>
      </c>
      <c r="PO211" s="623">
        <f t="shared" si="1233"/>
        <v>0</v>
      </c>
      <c r="PP211" s="623">
        <f t="shared" si="1233"/>
        <v>0</v>
      </c>
      <c r="PQ211" s="623">
        <f t="shared" si="1233"/>
        <v>0</v>
      </c>
      <c r="PR211" s="623">
        <f t="shared" si="1233"/>
        <v>0</v>
      </c>
      <c r="PS211" s="623">
        <f t="shared" si="1233"/>
        <v>0</v>
      </c>
      <c r="PT211" s="610">
        <f t="shared" si="1234"/>
        <v>986.18</v>
      </c>
      <c r="PU211" s="611"/>
      <c r="PV211" s="610">
        <f t="shared" si="1235"/>
        <v>5272.2400000000025</v>
      </c>
      <c r="PW211" s="610">
        <f t="shared" si="1235"/>
        <v>0</v>
      </c>
      <c r="PX211" s="610">
        <f t="shared" si="1235"/>
        <v>0</v>
      </c>
      <c r="PY211" s="610">
        <f t="shared" si="1235"/>
        <v>0</v>
      </c>
      <c r="PZ211" s="610">
        <f t="shared" si="1235"/>
        <v>0</v>
      </c>
      <c r="QA211" s="610">
        <f t="shared" si="1235"/>
        <v>0</v>
      </c>
      <c r="QB211" s="610">
        <f t="shared" si="1235"/>
        <v>0</v>
      </c>
      <c r="QC211" s="610">
        <f t="shared" si="1235"/>
        <v>0</v>
      </c>
      <c r="QD211" s="610">
        <f t="shared" si="1235"/>
        <v>0</v>
      </c>
      <c r="QE211" s="610">
        <f t="shared" si="1235"/>
        <v>0</v>
      </c>
      <c r="QF211" s="610">
        <f t="shared" si="1235"/>
        <v>0</v>
      </c>
      <c r="QG211" s="610">
        <f t="shared" si="1235"/>
        <v>0</v>
      </c>
      <c r="QH211" s="610">
        <f t="shared" si="1237"/>
        <v>5272.2400000000025</v>
      </c>
    </row>
    <row r="212" spans="1:450" x14ac:dyDescent="0.25">
      <c r="A212" s="589" t="s">
        <v>938</v>
      </c>
      <c r="B212" s="255" t="s">
        <v>119</v>
      </c>
      <c r="C212" s="313"/>
      <c r="D212" s="607">
        <f t="shared" si="1173"/>
        <v>0</v>
      </c>
      <c r="E212" s="623">
        <f t="shared" si="1173"/>
        <v>0</v>
      </c>
      <c r="F212" s="623">
        <f t="shared" si="1173"/>
        <v>0</v>
      </c>
      <c r="G212" s="623">
        <f t="shared" si="1173"/>
        <v>0</v>
      </c>
      <c r="H212" s="623">
        <f t="shared" si="1173"/>
        <v>0</v>
      </c>
      <c r="I212" s="623">
        <f t="shared" si="1173"/>
        <v>0</v>
      </c>
      <c r="J212" s="623">
        <f t="shared" si="1173"/>
        <v>0</v>
      </c>
      <c r="K212" s="623">
        <f t="shared" si="1173"/>
        <v>0</v>
      </c>
      <c r="L212" s="623">
        <f t="shared" si="1173"/>
        <v>0</v>
      </c>
      <c r="M212" s="623">
        <f t="shared" si="1173"/>
        <v>0</v>
      </c>
      <c r="N212" s="623">
        <f t="shared" si="1173"/>
        <v>0</v>
      </c>
      <c r="O212" s="623">
        <f t="shared" si="1173"/>
        <v>0</v>
      </c>
      <c r="P212" s="610">
        <f t="shared" si="1174"/>
        <v>0</v>
      </c>
      <c r="Q212" s="611"/>
      <c r="R212" s="607">
        <f t="shared" si="1175"/>
        <v>0</v>
      </c>
      <c r="S212" s="623">
        <f t="shared" si="1175"/>
        <v>0</v>
      </c>
      <c r="T212" s="623">
        <f t="shared" si="1175"/>
        <v>0</v>
      </c>
      <c r="U212" s="623">
        <f t="shared" si="1175"/>
        <v>0</v>
      </c>
      <c r="V212" s="623">
        <f t="shared" si="1175"/>
        <v>0</v>
      </c>
      <c r="W212" s="623">
        <f t="shared" si="1175"/>
        <v>0</v>
      </c>
      <c r="X212" s="623">
        <f t="shared" si="1175"/>
        <v>0</v>
      </c>
      <c r="Y212" s="623">
        <f t="shared" si="1175"/>
        <v>0</v>
      </c>
      <c r="Z212" s="623">
        <f t="shared" si="1175"/>
        <v>0</v>
      </c>
      <c r="AA212" s="623">
        <f t="shared" si="1175"/>
        <v>0</v>
      </c>
      <c r="AB212" s="623">
        <f t="shared" si="1175"/>
        <v>0</v>
      </c>
      <c r="AC212" s="623">
        <f t="shared" si="1175"/>
        <v>0</v>
      </c>
      <c r="AD212" s="610">
        <f t="shared" si="1176"/>
        <v>0</v>
      </c>
      <c r="AE212" s="611"/>
      <c r="AF212" s="607">
        <f t="shared" si="1177"/>
        <v>198.46</v>
      </c>
      <c r="AG212" s="623">
        <f t="shared" si="1177"/>
        <v>0</v>
      </c>
      <c r="AH212" s="623">
        <f t="shared" si="1177"/>
        <v>0</v>
      </c>
      <c r="AI212" s="623">
        <f t="shared" si="1177"/>
        <v>0</v>
      </c>
      <c r="AJ212" s="623">
        <f t="shared" si="1177"/>
        <v>0</v>
      </c>
      <c r="AK212" s="623">
        <f t="shared" si="1177"/>
        <v>0</v>
      </c>
      <c r="AL212" s="623">
        <f t="shared" si="1177"/>
        <v>0</v>
      </c>
      <c r="AM212" s="623">
        <f t="shared" si="1177"/>
        <v>0</v>
      </c>
      <c r="AN212" s="623">
        <f t="shared" si="1177"/>
        <v>0</v>
      </c>
      <c r="AO212" s="623">
        <f t="shared" si="1177"/>
        <v>0</v>
      </c>
      <c r="AP212" s="623">
        <f t="shared" si="1177"/>
        <v>0</v>
      </c>
      <c r="AQ212" s="623">
        <f t="shared" si="1177"/>
        <v>0</v>
      </c>
      <c r="AR212" s="610">
        <f t="shared" si="1178"/>
        <v>198.46</v>
      </c>
      <c r="AS212" s="611"/>
      <c r="AT212" s="607">
        <f t="shared" si="1179"/>
        <v>-138.76</v>
      </c>
      <c r="AU212" s="623">
        <f t="shared" si="1179"/>
        <v>0</v>
      </c>
      <c r="AV212" s="623">
        <f t="shared" si="1179"/>
        <v>0</v>
      </c>
      <c r="AW212" s="623">
        <f t="shared" si="1179"/>
        <v>0</v>
      </c>
      <c r="AX212" s="623">
        <f t="shared" si="1179"/>
        <v>0</v>
      </c>
      <c r="AY212" s="623">
        <f t="shared" si="1179"/>
        <v>0</v>
      </c>
      <c r="AZ212" s="623">
        <f t="shared" si="1179"/>
        <v>0</v>
      </c>
      <c r="BA212" s="623">
        <f t="shared" si="1179"/>
        <v>0</v>
      </c>
      <c r="BB212" s="623">
        <f t="shared" si="1179"/>
        <v>0</v>
      </c>
      <c r="BC212" s="623">
        <f t="shared" si="1179"/>
        <v>0</v>
      </c>
      <c r="BD212" s="623">
        <f t="shared" si="1179"/>
        <v>0</v>
      </c>
      <c r="BE212" s="623">
        <f t="shared" si="1179"/>
        <v>0</v>
      </c>
      <c r="BF212" s="610">
        <f t="shared" si="1180"/>
        <v>-138.76</v>
      </c>
      <c r="BG212" s="611"/>
      <c r="BH212" s="607">
        <f t="shared" si="1181"/>
        <v>2.5</v>
      </c>
      <c r="BI212" s="623">
        <f t="shared" si="1181"/>
        <v>0</v>
      </c>
      <c r="BJ212" s="623">
        <f t="shared" si="1181"/>
        <v>0</v>
      </c>
      <c r="BK212" s="623">
        <f t="shared" si="1181"/>
        <v>0</v>
      </c>
      <c r="BL212" s="623">
        <f t="shared" si="1181"/>
        <v>0</v>
      </c>
      <c r="BM212" s="623">
        <f t="shared" si="1181"/>
        <v>0</v>
      </c>
      <c r="BN212" s="623">
        <f t="shared" si="1181"/>
        <v>0</v>
      </c>
      <c r="BO212" s="623">
        <f t="shared" si="1181"/>
        <v>0</v>
      </c>
      <c r="BP212" s="623">
        <f t="shared" si="1181"/>
        <v>0</v>
      </c>
      <c r="BQ212" s="623">
        <f t="shared" si="1181"/>
        <v>0</v>
      </c>
      <c r="BR212" s="623">
        <f t="shared" si="1181"/>
        <v>0</v>
      </c>
      <c r="BS212" s="623">
        <f t="shared" si="1181"/>
        <v>0</v>
      </c>
      <c r="BT212" s="610">
        <f t="shared" si="1182"/>
        <v>2.5</v>
      </c>
      <c r="BU212" s="621"/>
      <c r="BV212" s="607">
        <f t="shared" si="1183"/>
        <v>74.97</v>
      </c>
      <c r="BW212" s="623">
        <f t="shared" si="1183"/>
        <v>0</v>
      </c>
      <c r="BX212" s="623">
        <f t="shared" si="1183"/>
        <v>0</v>
      </c>
      <c r="BY212" s="623">
        <f t="shared" si="1183"/>
        <v>0</v>
      </c>
      <c r="BZ212" s="623">
        <f t="shared" si="1183"/>
        <v>0</v>
      </c>
      <c r="CA212" s="623">
        <f t="shared" si="1183"/>
        <v>0</v>
      </c>
      <c r="CB212" s="623">
        <f t="shared" si="1183"/>
        <v>0</v>
      </c>
      <c r="CC212" s="623">
        <f t="shared" si="1183"/>
        <v>0</v>
      </c>
      <c r="CD212" s="623">
        <f t="shared" si="1183"/>
        <v>0</v>
      </c>
      <c r="CE212" s="623">
        <f t="shared" si="1183"/>
        <v>0</v>
      </c>
      <c r="CF212" s="623">
        <f t="shared" si="1183"/>
        <v>0</v>
      </c>
      <c r="CG212" s="623">
        <f t="shared" si="1183"/>
        <v>0</v>
      </c>
      <c r="CH212" s="610">
        <f t="shared" si="1184"/>
        <v>74.97</v>
      </c>
      <c r="CI212" s="611"/>
      <c r="CJ212" s="607">
        <f t="shared" si="1185"/>
        <v>0</v>
      </c>
      <c r="CK212" s="623">
        <f t="shared" si="1185"/>
        <v>0</v>
      </c>
      <c r="CL212" s="623">
        <f t="shared" si="1185"/>
        <v>0</v>
      </c>
      <c r="CM212" s="623">
        <f t="shared" si="1185"/>
        <v>0</v>
      </c>
      <c r="CN212" s="623">
        <f t="shared" si="1185"/>
        <v>0</v>
      </c>
      <c r="CO212" s="623">
        <f t="shared" si="1185"/>
        <v>0</v>
      </c>
      <c r="CP212" s="623">
        <f t="shared" si="1185"/>
        <v>0</v>
      </c>
      <c r="CQ212" s="623">
        <f t="shared" si="1185"/>
        <v>0</v>
      </c>
      <c r="CR212" s="623">
        <f t="shared" si="1185"/>
        <v>0</v>
      </c>
      <c r="CS212" s="623">
        <f t="shared" si="1185"/>
        <v>0</v>
      </c>
      <c r="CT212" s="623">
        <f t="shared" si="1185"/>
        <v>0</v>
      </c>
      <c r="CU212" s="623">
        <f t="shared" si="1185"/>
        <v>0</v>
      </c>
      <c r="CV212" s="610">
        <f t="shared" si="1186"/>
        <v>0</v>
      </c>
      <c r="CW212" s="611"/>
      <c r="CX212" s="607">
        <f t="shared" si="1187"/>
        <v>0</v>
      </c>
      <c r="CY212" s="623">
        <f t="shared" si="1187"/>
        <v>0</v>
      </c>
      <c r="CZ212" s="623">
        <f t="shared" si="1187"/>
        <v>0</v>
      </c>
      <c r="DA212" s="623">
        <f t="shared" si="1187"/>
        <v>0</v>
      </c>
      <c r="DB212" s="623">
        <f t="shared" si="1187"/>
        <v>0</v>
      </c>
      <c r="DC212" s="623">
        <f t="shared" si="1187"/>
        <v>0</v>
      </c>
      <c r="DD212" s="623">
        <f t="shared" si="1187"/>
        <v>0</v>
      </c>
      <c r="DE212" s="623">
        <f t="shared" si="1187"/>
        <v>0</v>
      </c>
      <c r="DF212" s="623">
        <f t="shared" si="1187"/>
        <v>0</v>
      </c>
      <c r="DG212" s="623">
        <f t="shared" si="1187"/>
        <v>0</v>
      </c>
      <c r="DH212" s="623">
        <f t="shared" si="1187"/>
        <v>0</v>
      </c>
      <c r="DI212" s="623">
        <f t="shared" si="1187"/>
        <v>0</v>
      </c>
      <c r="DJ212" s="610">
        <f t="shared" si="1188"/>
        <v>0</v>
      </c>
      <c r="DK212" s="611"/>
      <c r="DL212" s="607">
        <f t="shared" si="1189"/>
        <v>0</v>
      </c>
      <c r="DM212" s="623">
        <f t="shared" si="1189"/>
        <v>0</v>
      </c>
      <c r="DN212" s="623">
        <f t="shared" si="1189"/>
        <v>0</v>
      </c>
      <c r="DO212" s="623">
        <f t="shared" si="1189"/>
        <v>0</v>
      </c>
      <c r="DP212" s="623">
        <f t="shared" si="1189"/>
        <v>0</v>
      </c>
      <c r="DQ212" s="623">
        <f t="shared" si="1189"/>
        <v>0</v>
      </c>
      <c r="DR212" s="623">
        <f t="shared" si="1189"/>
        <v>0</v>
      </c>
      <c r="DS212" s="623">
        <f t="shared" si="1189"/>
        <v>0</v>
      </c>
      <c r="DT212" s="623">
        <f t="shared" si="1189"/>
        <v>0</v>
      </c>
      <c r="DU212" s="623">
        <f t="shared" si="1189"/>
        <v>0</v>
      </c>
      <c r="DV212" s="623">
        <f t="shared" si="1189"/>
        <v>0</v>
      </c>
      <c r="DW212" s="623">
        <f t="shared" si="1189"/>
        <v>0</v>
      </c>
      <c r="DX212" s="610">
        <f t="shared" si="1190"/>
        <v>0</v>
      </c>
      <c r="DY212" s="611"/>
      <c r="DZ212" s="607">
        <f t="shared" si="1191"/>
        <v>0</v>
      </c>
      <c r="EA212" s="623">
        <f t="shared" si="1191"/>
        <v>0</v>
      </c>
      <c r="EB212" s="623">
        <f t="shared" si="1191"/>
        <v>0</v>
      </c>
      <c r="EC212" s="623">
        <f t="shared" si="1191"/>
        <v>0</v>
      </c>
      <c r="ED212" s="623">
        <f t="shared" si="1191"/>
        <v>0</v>
      </c>
      <c r="EE212" s="623">
        <f t="shared" si="1191"/>
        <v>0</v>
      </c>
      <c r="EF212" s="623">
        <f t="shared" si="1191"/>
        <v>0</v>
      </c>
      <c r="EG212" s="623">
        <f t="shared" si="1191"/>
        <v>0</v>
      </c>
      <c r="EH212" s="623">
        <f t="shared" si="1191"/>
        <v>0</v>
      </c>
      <c r="EI212" s="623">
        <f t="shared" si="1191"/>
        <v>0</v>
      </c>
      <c r="EJ212" s="623">
        <f t="shared" si="1191"/>
        <v>0</v>
      </c>
      <c r="EK212" s="623">
        <f t="shared" si="1191"/>
        <v>0</v>
      </c>
      <c r="EL212" s="610">
        <f t="shared" si="1192"/>
        <v>0</v>
      </c>
      <c r="EM212" s="611"/>
      <c r="EN212" s="607">
        <f t="shared" si="1193"/>
        <v>0</v>
      </c>
      <c r="EO212" s="623">
        <f t="shared" si="1193"/>
        <v>0</v>
      </c>
      <c r="EP212" s="623">
        <f t="shared" si="1193"/>
        <v>0</v>
      </c>
      <c r="EQ212" s="623">
        <f t="shared" si="1193"/>
        <v>0</v>
      </c>
      <c r="ER212" s="623">
        <f t="shared" si="1193"/>
        <v>0</v>
      </c>
      <c r="ES212" s="623">
        <f t="shared" si="1193"/>
        <v>0</v>
      </c>
      <c r="ET212" s="623">
        <f t="shared" si="1193"/>
        <v>0</v>
      </c>
      <c r="EU212" s="623">
        <f t="shared" si="1193"/>
        <v>0</v>
      </c>
      <c r="EV212" s="623">
        <f t="shared" si="1193"/>
        <v>0</v>
      </c>
      <c r="EW212" s="623">
        <f t="shared" si="1193"/>
        <v>0</v>
      </c>
      <c r="EX212" s="623">
        <f t="shared" si="1193"/>
        <v>0</v>
      </c>
      <c r="EY212" s="623">
        <f t="shared" si="1193"/>
        <v>0</v>
      </c>
      <c r="EZ212" s="610">
        <f t="shared" si="1194"/>
        <v>0</v>
      </c>
      <c r="FA212" s="611"/>
      <c r="FB212" s="607">
        <f t="shared" si="1195"/>
        <v>0</v>
      </c>
      <c r="FC212" s="623">
        <f t="shared" si="1195"/>
        <v>0</v>
      </c>
      <c r="FD212" s="623">
        <f t="shared" si="1195"/>
        <v>0</v>
      </c>
      <c r="FE212" s="623">
        <f t="shared" si="1195"/>
        <v>0</v>
      </c>
      <c r="FF212" s="623">
        <f t="shared" si="1195"/>
        <v>0</v>
      </c>
      <c r="FG212" s="623">
        <f t="shared" si="1195"/>
        <v>0</v>
      </c>
      <c r="FH212" s="623">
        <f t="shared" si="1195"/>
        <v>0</v>
      </c>
      <c r="FI212" s="623">
        <f t="shared" si="1195"/>
        <v>0</v>
      </c>
      <c r="FJ212" s="623">
        <f t="shared" si="1195"/>
        <v>0</v>
      </c>
      <c r="FK212" s="623">
        <f t="shared" si="1195"/>
        <v>0</v>
      </c>
      <c r="FL212" s="623">
        <f t="shared" si="1195"/>
        <v>0</v>
      </c>
      <c r="FM212" s="623">
        <f t="shared" si="1195"/>
        <v>0</v>
      </c>
      <c r="FN212" s="610">
        <f t="shared" si="1196"/>
        <v>0</v>
      </c>
      <c r="FO212" s="611"/>
      <c r="FP212" s="607">
        <f t="shared" si="1197"/>
        <v>0</v>
      </c>
      <c r="FQ212" s="623">
        <f t="shared" si="1197"/>
        <v>0</v>
      </c>
      <c r="FR212" s="623">
        <f t="shared" si="1197"/>
        <v>0</v>
      </c>
      <c r="FS212" s="623">
        <f t="shared" si="1197"/>
        <v>0</v>
      </c>
      <c r="FT212" s="623">
        <f t="shared" si="1197"/>
        <v>0</v>
      </c>
      <c r="FU212" s="623">
        <f t="shared" si="1197"/>
        <v>0</v>
      </c>
      <c r="FV212" s="623">
        <f t="shared" si="1197"/>
        <v>0</v>
      </c>
      <c r="FW212" s="623">
        <f t="shared" si="1197"/>
        <v>0</v>
      </c>
      <c r="FX212" s="623">
        <f t="shared" si="1197"/>
        <v>0</v>
      </c>
      <c r="FY212" s="623">
        <f t="shared" si="1197"/>
        <v>0</v>
      </c>
      <c r="FZ212" s="623">
        <f t="shared" si="1197"/>
        <v>0</v>
      </c>
      <c r="GA212" s="623">
        <f t="shared" si="1197"/>
        <v>0</v>
      </c>
      <c r="GB212" s="610">
        <f t="shared" si="1198"/>
        <v>0</v>
      </c>
      <c r="GC212" s="611"/>
      <c r="GD212" s="607">
        <f t="shared" si="1199"/>
        <v>0</v>
      </c>
      <c r="GE212" s="623">
        <f t="shared" si="1199"/>
        <v>0</v>
      </c>
      <c r="GF212" s="623">
        <f t="shared" si="1199"/>
        <v>0</v>
      </c>
      <c r="GG212" s="623">
        <f t="shared" si="1199"/>
        <v>0</v>
      </c>
      <c r="GH212" s="623">
        <f t="shared" si="1199"/>
        <v>0</v>
      </c>
      <c r="GI212" s="623">
        <f t="shared" si="1199"/>
        <v>0</v>
      </c>
      <c r="GJ212" s="623">
        <f t="shared" si="1199"/>
        <v>0</v>
      </c>
      <c r="GK212" s="623">
        <f t="shared" si="1199"/>
        <v>0</v>
      </c>
      <c r="GL212" s="623">
        <f t="shared" si="1199"/>
        <v>0</v>
      </c>
      <c r="GM212" s="623">
        <f t="shared" si="1199"/>
        <v>0</v>
      </c>
      <c r="GN212" s="623">
        <f t="shared" si="1199"/>
        <v>0</v>
      </c>
      <c r="GO212" s="623">
        <f t="shared" si="1199"/>
        <v>0</v>
      </c>
      <c r="GP212" s="610">
        <f t="shared" si="1200"/>
        <v>0</v>
      </c>
      <c r="GQ212" s="611"/>
      <c r="GR212" s="607">
        <f t="shared" si="1201"/>
        <v>0</v>
      </c>
      <c r="GS212" s="623">
        <f t="shared" si="1201"/>
        <v>0</v>
      </c>
      <c r="GT212" s="623">
        <f t="shared" si="1201"/>
        <v>0</v>
      </c>
      <c r="GU212" s="623">
        <f t="shared" si="1201"/>
        <v>0</v>
      </c>
      <c r="GV212" s="623">
        <f t="shared" si="1201"/>
        <v>0</v>
      </c>
      <c r="GW212" s="623">
        <f t="shared" si="1201"/>
        <v>0</v>
      </c>
      <c r="GX212" s="623">
        <f t="shared" si="1201"/>
        <v>0</v>
      </c>
      <c r="GY212" s="623">
        <f t="shared" si="1201"/>
        <v>0</v>
      </c>
      <c r="GZ212" s="623">
        <f t="shared" si="1201"/>
        <v>0</v>
      </c>
      <c r="HA212" s="623">
        <f t="shared" si="1201"/>
        <v>0</v>
      </c>
      <c r="HB212" s="623">
        <f t="shared" si="1201"/>
        <v>0</v>
      </c>
      <c r="HC212" s="623">
        <f t="shared" si="1201"/>
        <v>0</v>
      </c>
      <c r="HD212" s="610">
        <f t="shared" si="1202"/>
        <v>0</v>
      </c>
      <c r="HE212" s="611"/>
      <c r="HF212" s="607">
        <f t="shared" si="1203"/>
        <v>0</v>
      </c>
      <c r="HG212" s="623">
        <f t="shared" si="1203"/>
        <v>0</v>
      </c>
      <c r="HH212" s="623">
        <f t="shared" si="1203"/>
        <v>0</v>
      </c>
      <c r="HI212" s="623">
        <f t="shared" si="1203"/>
        <v>0</v>
      </c>
      <c r="HJ212" s="623">
        <f t="shared" si="1203"/>
        <v>0</v>
      </c>
      <c r="HK212" s="623">
        <f t="shared" si="1203"/>
        <v>0</v>
      </c>
      <c r="HL212" s="623">
        <f t="shared" si="1203"/>
        <v>0</v>
      </c>
      <c r="HM212" s="623">
        <f t="shared" si="1203"/>
        <v>0</v>
      </c>
      <c r="HN212" s="623">
        <f t="shared" si="1203"/>
        <v>0</v>
      </c>
      <c r="HO212" s="623">
        <f t="shared" si="1203"/>
        <v>0</v>
      </c>
      <c r="HP212" s="623">
        <f t="shared" si="1203"/>
        <v>0</v>
      </c>
      <c r="HQ212" s="623">
        <f t="shared" si="1203"/>
        <v>0</v>
      </c>
      <c r="HR212" s="610">
        <f t="shared" si="1204"/>
        <v>0</v>
      </c>
      <c r="HS212" s="611"/>
      <c r="HT212" s="607">
        <f t="shared" si="1205"/>
        <v>0</v>
      </c>
      <c r="HU212" s="623">
        <f t="shared" si="1205"/>
        <v>0</v>
      </c>
      <c r="HV212" s="623">
        <f t="shared" si="1205"/>
        <v>0</v>
      </c>
      <c r="HW212" s="623">
        <f t="shared" si="1205"/>
        <v>0</v>
      </c>
      <c r="HX212" s="623">
        <f t="shared" si="1205"/>
        <v>0</v>
      </c>
      <c r="HY212" s="623">
        <f t="shared" si="1205"/>
        <v>0</v>
      </c>
      <c r="HZ212" s="623">
        <f t="shared" si="1205"/>
        <v>0</v>
      </c>
      <c r="IA212" s="623">
        <f t="shared" si="1205"/>
        <v>0</v>
      </c>
      <c r="IB212" s="623">
        <f t="shared" si="1205"/>
        <v>0</v>
      </c>
      <c r="IC212" s="623">
        <f t="shared" si="1205"/>
        <v>0</v>
      </c>
      <c r="ID212" s="623">
        <f t="shared" si="1205"/>
        <v>0</v>
      </c>
      <c r="IE212" s="623">
        <f t="shared" si="1205"/>
        <v>0</v>
      </c>
      <c r="IF212" s="610">
        <f t="shared" si="1206"/>
        <v>0</v>
      </c>
      <c r="IG212" s="611"/>
      <c r="IH212" s="607">
        <f t="shared" si="1207"/>
        <v>0</v>
      </c>
      <c r="II212" s="623">
        <f t="shared" si="1207"/>
        <v>0</v>
      </c>
      <c r="IJ212" s="623">
        <f t="shared" si="1207"/>
        <v>0</v>
      </c>
      <c r="IK212" s="623">
        <f t="shared" si="1207"/>
        <v>0</v>
      </c>
      <c r="IL212" s="623">
        <f t="shared" si="1207"/>
        <v>0</v>
      </c>
      <c r="IM212" s="623">
        <f t="shared" si="1207"/>
        <v>0</v>
      </c>
      <c r="IN212" s="623">
        <f t="shared" si="1207"/>
        <v>0</v>
      </c>
      <c r="IO212" s="623">
        <f t="shared" si="1207"/>
        <v>0</v>
      </c>
      <c r="IP212" s="623">
        <f t="shared" si="1207"/>
        <v>0</v>
      </c>
      <c r="IQ212" s="623">
        <f t="shared" si="1207"/>
        <v>0</v>
      </c>
      <c r="IR212" s="623">
        <f t="shared" si="1207"/>
        <v>0</v>
      </c>
      <c r="IS212" s="623">
        <f t="shared" si="1207"/>
        <v>0</v>
      </c>
      <c r="IT212" s="610">
        <f t="shared" si="1208"/>
        <v>0</v>
      </c>
      <c r="IU212" s="611"/>
      <c r="IV212" s="607">
        <f t="shared" si="1209"/>
        <v>0</v>
      </c>
      <c r="IW212" s="623">
        <f t="shared" si="1209"/>
        <v>0</v>
      </c>
      <c r="IX212" s="623">
        <f t="shared" si="1209"/>
        <v>0</v>
      </c>
      <c r="IY212" s="623">
        <f t="shared" si="1209"/>
        <v>0</v>
      </c>
      <c r="IZ212" s="623">
        <f t="shared" si="1209"/>
        <v>0</v>
      </c>
      <c r="JA212" s="623">
        <f t="shared" si="1209"/>
        <v>0</v>
      </c>
      <c r="JB212" s="623">
        <f t="shared" si="1209"/>
        <v>0</v>
      </c>
      <c r="JC212" s="623">
        <f t="shared" si="1209"/>
        <v>0</v>
      </c>
      <c r="JD212" s="623">
        <f t="shared" si="1209"/>
        <v>0</v>
      </c>
      <c r="JE212" s="623">
        <f t="shared" si="1209"/>
        <v>0</v>
      </c>
      <c r="JF212" s="623">
        <f t="shared" si="1209"/>
        <v>0</v>
      </c>
      <c r="JG212" s="623">
        <f t="shared" si="1209"/>
        <v>0</v>
      </c>
      <c r="JH212" s="610">
        <f t="shared" si="1210"/>
        <v>0</v>
      </c>
      <c r="JI212" s="611"/>
      <c r="JJ212" s="607">
        <f t="shared" si="1211"/>
        <v>0</v>
      </c>
      <c r="JK212" s="623">
        <f t="shared" si="1211"/>
        <v>0</v>
      </c>
      <c r="JL212" s="623">
        <f t="shared" si="1211"/>
        <v>0</v>
      </c>
      <c r="JM212" s="623">
        <f t="shared" si="1211"/>
        <v>0</v>
      </c>
      <c r="JN212" s="623">
        <f t="shared" si="1211"/>
        <v>0</v>
      </c>
      <c r="JO212" s="623">
        <f t="shared" si="1211"/>
        <v>0</v>
      </c>
      <c r="JP212" s="623">
        <f t="shared" si="1211"/>
        <v>0</v>
      </c>
      <c r="JQ212" s="623">
        <f t="shared" si="1211"/>
        <v>0</v>
      </c>
      <c r="JR212" s="623">
        <f t="shared" si="1211"/>
        <v>0</v>
      </c>
      <c r="JS212" s="623">
        <f t="shared" si="1211"/>
        <v>0</v>
      </c>
      <c r="JT212" s="623">
        <f t="shared" si="1211"/>
        <v>0</v>
      </c>
      <c r="JU212" s="623">
        <f t="shared" si="1211"/>
        <v>0</v>
      </c>
      <c r="JV212" s="610">
        <f t="shared" si="1212"/>
        <v>0</v>
      </c>
      <c r="JW212" s="611"/>
      <c r="JX212" s="607">
        <f t="shared" si="1213"/>
        <v>0</v>
      </c>
      <c r="JY212" s="623">
        <f t="shared" si="1213"/>
        <v>0</v>
      </c>
      <c r="JZ212" s="623">
        <f t="shared" si="1213"/>
        <v>0</v>
      </c>
      <c r="KA212" s="623">
        <f t="shared" si="1213"/>
        <v>0</v>
      </c>
      <c r="KB212" s="623">
        <f t="shared" si="1213"/>
        <v>0</v>
      </c>
      <c r="KC212" s="623">
        <f t="shared" si="1213"/>
        <v>0</v>
      </c>
      <c r="KD212" s="623">
        <f t="shared" si="1213"/>
        <v>0</v>
      </c>
      <c r="KE212" s="623">
        <f t="shared" si="1213"/>
        <v>0</v>
      </c>
      <c r="KF212" s="623">
        <f t="shared" si="1213"/>
        <v>0</v>
      </c>
      <c r="KG212" s="623">
        <f t="shared" si="1213"/>
        <v>0</v>
      </c>
      <c r="KH212" s="623">
        <f t="shared" si="1213"/>
        <v>0</v>
      </c>
      <c r="KI212" s="623">
        <f t="shared" si="1213"/>
        <v>0</v>
      </c>
      <c r="KJ212" s="610">
        <f t="shared" si="1214"/>
        <v>0</v>
      </c>
      <c r="KK212" s="611"/>
      <c r="KL212" s="607">
        <f t="shared" si="1215"/>
        <v>543.23</v>
      </c>
      <c r="KM212" s="623">
        <f t="shared" si="1215"/>
        <v>0</v>
      </c>
      <c r="KN212" s="623">
        <f t="shared" si="1215"/>
        <v>0</v>
      </c>
      <c r="KO212" s="623">
        <f t="shared" si="1215"/>
        <v>0</v>
      </c>
      <c r="KP212" s="623">
        <f t="shared" si="1215"/>
        <v>0</v>
      </c>
      <c r="KQ212" s="623">
        <f t="shared" si="1215"/>
        <v>0</v>
      </c>
      <c r="KR212" s="623">
        <f t="shared" si="1215"/>
        <v>0</v>
      </c>
      <c r="KS212" s="623">
        <f t="shared" si="1215"/>
        <v>0</v>
      </c>
      <c r="KT212" s="623">
        <f t="shared" si="1215"/>
        <v>0</v>
      </c>
      <c r="KU212" s="623">
        <f t="shared" si="1215"/>
        <v>0</v>
      </c>
      <c r="KV212" s="623">
        <f t="shared" si="1215"/>
        <v>0</v>
      </c>
      <c r="KW212" s="623">
        <f t="shared" si="1215"/>
        <v>0</v>
      </c>
      <c r="KX212" s="610">
        <f t="shared" si="1216"/>
        <v>543.23</v>
      </c>
      <c r="KY212" s="611"/>
      <c r="KZ212" s="607">
        <f t="shared" si="1217"/>
        <v>0</v>
      </c>
      <c r="LA212" s="623">
        <f t="shared" si="1217"/>
        <v>0</v>
      </c>
      <c r="LB212" s="623">
        <f t="shared" si="1217"/>
        <v>0</v>
      </c>
      <c r="LC212" s="623">
        <f t="shared" si="1217"/>
        <v>0</v>
      </c>
      <c r="LD212" s="623">
        <f t="shared" si="1217"/>
        <v>0</v>
      </c>
      <c r="LE212" s="623">
        <f t="shared" si="1217"/>
        <v>0</v>
      </c>
      <c r="LF212" s="623">
        <f t="shared" si="1217"/>
        <v>0</v>
      </c>
      <c r="LG212" s="623">
        <f t="shared" si="1217"/>
        <v>0</v>
      </c>
      <c r="LH212" s="623">
        <f t="shared" si="1217"/>
        <v>0</v>
      </c>
      <c r="LI212" s="623">
        <f t="shared" si="1217"/>
        <v>0</v>
      </c>
      <c r="LJ212" s="623">
        <f t="shared" si="1217"/>
        <v>0</v>
      </c>
      <c r="LK212" s="623">
        <f t="shared" si="1217"/>
        <v>0</v>
      </c>
      <c r="LL212" s="610">
        <f t="shared" si="1218"/>
        <v>0</v>
      </c>
      <c r="LM212" s="611"/>
      <c r="LN212" s="607">
        <f t="shared" si="1219"/>
        <v>0</v>
      </c>
      <c r="LO212" s="623">
        <f t="shared" si="1219"/>
        <v>0</v>
      </c>
      <c r="LP212" s="623">
        <f t="shared" si="1219"/>
        <v>0</v>
      </c>
      <c r="LQ212" s="623">
        <f t="shared" si="1219"/>
        <v>0</v>
      </c>
      <c r="LR212" s="623">
        <f t="shared" si="1219"/>
        <v>0</v>
      </c>
      <c r="LS212" s="623">
        <f t="shared" si="1219"/>
        <v>0</v>
      </c>
      <c r="LT212" s="623">
        <f t="shared" si="1219"/>
        <v>0</v>
      </c>
      <c r="LU212" s="623">
        <f t="shared" si="1219"/>
        <v>0</v>
      </c>
      <c r="LV212" s="623">
        <f t="shared" si="1219"/>
        <v>0</v>
      </c>
      <c r="LW212" s="623">
        <f t="shared" si="1219"/>
        <v>0</v>
      </c>
      <c r="LX212" s="623">
        <f t="shared" si="1219"/>
        <v>0</v>
      </c>
      <c r="LY212" s="623">
        <f t="shared" si="1219"/>
        <v>0</v>
      </c>
      <c r="LZ212" s="610">
        <f t="shared" si="1220"/>
        <v>0</v>
      </c>
      <c r="MA212" s="611"/>
      <c r="MB212" s="607">
        <f t="shared" si="1221"/>
        <v>0</v>
      </c>
      <c r="MC212" s="623">
        <f t="shared" si="1221"/>
        <v>0</v>
      </c>
      <c r="MD212" s="623">
        <f t="shared" si="1221"/>
        <v>0</v>
      </c>
      <c r="ME212" s="623">
        <f t="shared" si="1221"/>
        <v>0</v>
      </c>
      <c r="MF212" s="623">
        <f t="shared" si="1221"/>
        <v>0</v>
      </c>
      <c r="MG212" s="623">
        <f t="shared" si="1221"/>
        <v>0</v>
      </c>
      <c r="MH212" s="623">
        <f t="shared" si="1221"/>
        <v>0</v>
      </c>
      <c r="MI212" s="623">
        <f t="shared" si="1221"/>
        <v>0</v>
      </c>
      <c r="MJ212" s="623">
        <f t="shared" si="1221"/>
        <v>0</v>
      </c>
      <c r="MK212" s="623">
        <f t="shared" si="1221"/>
        <v>0</v>
      </c>
      <c r="ML212" s="623">
        <f t="shared" si="1221"/>
        <v>0</v>
      </c>
      <c r="MM212" s="623">
        <f t="shared" si="1221"/>
        <v>0</v>
      </c>
      <c r="MN212" s="610">
        <f t="shared" si="1222"/>
        <v>0</v>
      </c>
      <c r="MO212" s="611"/>
      <c r="MP212" s="607">
        <f t="shared" si="1223"/>
        <v>0</v>
      </c>
      <c r="MQ212" s="623">
        <f t="shared" si="1223"/>
        <v>0</v>
      </c>
      <c r="MR212" s="623">
        <f t="shared" si="1223"/>
        <v>0</v>
      </c>
      <c r="MS212" s="623">
        <f t="shared" si="1223"/>
        <v>0</v>
      </c>
      <c r="MT212" s="623">
        <f t="shared" si="1223"/>
        <v>0</v>
      </c>
      <c r="MU212" s="623">
        <f t="shared" si="1223"/>
        <v>0</v>
      </c>
      <c r="MV212" s="623">
        <f t="shared" si="1223"/>
        <v>0</v>
      </c>
      <c r="MW212" s="623">
        <f t="shared" si="1223"/>
        <v>0</v>
      </c>
      <c r="MX212" s="623">
        <f t="shared" si="1223"/>
        <v>0</v>
      </c>
      <c r="MY212" s="623">
        <f t="shared" si="1223"/>
        <v>0</v>
      </c>
      <c r="MZ212" s="623">
        <f t="shared" si="1223"/>
        <v>0</v>
      </c>
      <c r="NA212" s="623">
        <f t="shared" si="1223"/>
        <v>0</v>
      </c>
      <c r="NB212" s="610">
        <f t="shared" si="1224"/>
        <v>0</v>
      </c>
      <c r="NC212" s="611"/>
      <c r="ND212" s="607">
        <f t="shared" si="1225"/>
        <v>0</v>
      </c>
      <c r="NE212" s="623">
        <f t="shared" si="1225"/>
        <v>0</v>
      </c>
      <c r="NF212" s="623">
        <f t="shared" si="1225"/>
        <v>0</v>
      </c>
      <c r="NG212" s="623">
        <f t="shared" si="1225"/>
        <v>0</v>
      </c>
      <c r="NH212" s="623">
        <f t="shared" si="1225"/>
        <v>0</v>
      </c>
      <c r="NI212" s="623">
        <f t="shared" si="1225"/>
        <v>0</v>
      </c>
      <c r="NJ212" s="623">
        <f t="shared" si="1225"/>
        <v>0</v>
      </c>
      <c r="NK212" s="623">
        <f t="shared" si="1225"/>
        <v>0</v>
      </c>
      <c r="NL212" s="623">
        <f t="shared" si="1225"/>
        <v>0</v>
      </c>
      <c r="NM212" s="623">
        <f t="shared" si="1225"/>
        <v>0</v>
      </c>
      <c r="NN212" s="623">
        <f t="shared" si="1225"/>
        <v>0</v>
      </c>
      <c r="NO212" s="623">
        <f t="shared" si="1225"/>
        <v>0</v>
      </c>
      <c r="NP212" s="610">
        <f t="shared" si="1226"/>
        <v>0</v>
      </c>
      <c r="NQ212" s="611"/>
      <c r="NR212" s="607">
        <f t="shared" si="1227"/>
        <v>0</v>
      </c>
      <c r="NS212" s="623">
        <f t="shared" si="1227"/>
        <v>0</v>
      </c>
      <c r="NT212" s="623">
        <f t="shared" si="1227"/>
        <v>0</v>
      </c>
      <c r="NU212" s="623">
        <f t="shared" si="1227"/>
        <v>0</v>
      </c>
      <c r="NV212" s="623">
        <f t="shared" si="1227"/>
        <v>0</v>
      </c>
      <c r="NW212" s="623">
        <f t="shared" si="1227"/>
        <v>0</v>
      </c>
      <c r="NX212" s="623">
        <f t="shared" si="1227"/>
        <v>0</v>
      </c>
      <c r="NY212" s="623">
        <f t="shared" si="1227"/>
        <v>0</v>
      </c>
      <c r="NZ212" s="623">
        <f t="shared" si="1227"/>
        <v>0</v>
      </c>
      <c r="OA212" s="623">
        <f t="shared" si="1227"/>
        <v>0</v>
      </c>
      <c r="OB212" s="623">
        <f t="shared" si="1227"/>
        <v>0</v>
      </c>
      <c r="OC212" s="623">
        <f t="shared" si="1227"/>
        <v>0</v>
      </c>
      <c r="OD212" s="610">
        <f t="shared" si="1228"/>
        <v>0</v>
      </c>
      <c r="OE212" s="611"/>
      <c r="OF212" s="607">
        <f t="shared" si="1229"/>
        <v>0</v>
      </c>
      <c r="OG212" s="623">
        <f t="shared" si="1229"/>
        <v>0</v>
      </c>
      <c r="OH212" s="623">
        <f t="shared" si="1229"/>
        <v>0</v>
      </c>
      <c r="OI212" s="623">
        <f t="shared" si="1229"/>
        <v>0</v>
      </c>
      <c r="OJ212" s="623">
        <f t="shared" si="1229"/>
        <v>0</v>
      </c>
      <c r="OK212" s="623">
        <f t="shared" si="1229"/>
        <v>0</v>
      </c>
      <c r="OL212" s="623">
        <f t="shared" si="1229"/>
        <v>0</v>
      </c>
      <c r="OM212" s="623">
        <f t="shared" si="1229"/>
        <v>0</v>
      </c>
      <c r="ON212" s="623">
        <f t="shared" si="1229"/>
        <v>0</v>
      </c>
      <c r="OO212" s="623">
        <f t="shared" si="1229"/>
        <v>0</v>
      </c>
      <c r="OP212" s="623">
        <f t="shared" si="1229"/>
        <v>0</v>
      </c>
      <c r="OQ212" s="623">
        <f t="shared" si="1229"/>
        <v>0</v>
      </c>
      <c r="OR212" s="610">
        <f t="shared" si="1230"/>
        <v>0</v>
      </c>
      <c r="OS212" s="611"/>
      <c r="OT212" s="607">
        <f t="shared" si="1231"/>
        <v>0</v>
      </c>
      <c r="OU212" s="623">
        <f t="shared" si="1231"/>
        <v>0</v>
      </c>
      <c r="OV212" s="623">
        <f t="shared" si="1231"/>
        <v>0</v>
      </c>
      <c r="OW212" s="623">
        <f t="shared" si="1231"/>
        <v>0</v>
      </c>
      <c r="OX212" s="623">
        <f t="shared" si="1231"/>
        <v>0</v>
      </c>
      <c r="OY212" s="623">
        <f t="shared" si="1231"/>
        <v>0</v>
      </c>
      <c r="OZ212" s="623">
        <f t="shared" si="1231"/>
        <v>0</v>
      </c>
      <c r="PA212" s="623">
        <f t="shared" si="1231"/>
        <v>0</v>
      </c>
      <c r="PB212" s="623">
        <f t="shared" si="1231"/>
        <v>0</v>
      </c>
      <c r="PC212" s="623">
        <f t="shared" si="1231"/>
        <v>0</v>
      </c>
      <c r="PD212" s="623">
        <f t="shared" si="1231"/>
        <v>0</v>
      </c>
      <c r="PE212" s="623">
        <f t="shared" si="1231"/>
        <v>0</v>
      </c>
      <c r="PF212" s="610">
        <f t="shared" si="1232"/>
        <v>0</v>
      </c>
      <c r="PG212" s="611"/>
      <c r="PH212" s="607">
        <f t="shared" si="1233"/>
        <v>0</v>
      </c>
      <c r="PI212" s="623">
        <f t="shared" si="1233"/>
        <v>0</v>
      </c>
      <c r="PJ212" s="623">
        <f t="shared" si="1233"/>
        <v>0</v>
      </c>
      <c r="PK212" s="623">
        <f t="shared" si="1233"/>
        <v>0</v>
      </c>
      <c r="PL212" s="623">
        <f t="shared" si="1233"/>
        <v>0</v>
      </c>
      <c r="PM212" s="623">
        <f t="shared" si="1233"/>
        <v>0</v>
      </c>
      <c r="PN212" s="623">
        <f t="shared" si="1233"/>
        <v>0</v>
      </c>
      <c r="PO212" s="623">
        <f t="shared" si="1233"/>
        <v>0</v>
      </c>
      <c r="PP212" s="623">
        <f t="shared" si="1233"/>
        <v>0</v>
      </c>
      <c r="PQ212" s="623">
        <f t="shared" si="1233"/>
        <v>0</v>
      </c>
      <c r="PR212" s="623">
        <f t="shared" si="1233"/>
        <v>0</v>
      </c>
      <c r="PS212" s="623">
        <f t="shared" si="1233"/>
        <v>0</v>
      </c>
      <c r="PT212" s="610">
        <f t="shared" si="1234"/>
        <v>0</v>
      </c>
      <c r="PU212" s="611"/>
      <c r="PV212" s="610">
        <f t="shared" si="1235"/>
        <v>680.40000000000009</v>
      </c>
      <c r="PW212" s="610">
        <f t="shared" si="1235"/>
        <v>0</v>
      </c>
      <c r="PX212" s="610">
        <f t="shared" si="1235"/>
        <v>0</v>
      </c>
      <c r="PY212" s="610">
        <f t="shared" si="1235"/>
        <v>0</v>
      </c>
      <c r="PZ212" s="610">
        <f t="shared" si="1235"/>
        <v>0</v>
      </c>
      <c r="QA212" s="610">
        <f t="shared" si="1235"/>
        <v>0</v>
      </c>
      <c r="QB212" s="610">
        <f t="shared" si="1235"/>
        <v>0</v>
      </c>
      <c r="QC212" s="610">
        <f t="shared" si="1235"/>
        <v>0</v>
      </c>
      <c r="QD212" s="610">
        <f t="shared" si="1235"/>
        <v>0</v>
      </c>
      <c r="QE212" s="610">
        <f t="shared" si="1235"/>
        <v>0</v>
      </c>
      <c r="QF212" s="610">
        <f t="shared" si="1235"/>
        <v>0</v>
      </c>
      <c r="QG212" s="610">
        <f t="shared" si="1235"/>
        <v>0</v>
      </c>
      <c r="QH212" s="610">
        <f t="shared" si="1237"/>
        <v>680.40000000000009</v>
      </c>
    </row>
    <row r="213" spans="1:450" x14ac:dyDescent="0.25">
      <c r="A213" s="589" t="s">
        <v>938</v>
      </c>
      <c r="B213" s="255" t="s">
        <v>120</v>
      </c>
      <c r="C213" s="313"/>
      <c r="D213" s="607">
        <f t="shared" si="1173"/>
        <v>0</v>
      </c>
      <c r="E213" s="608">
        <f t="shared" si="1173"/>
        <v>0</v>
      </c>
      <c r="F213" s="608">
        <f t="shared" si="1173"/>
        <v>0</v>
      </c>
      <c r="G213" s="608">
        <f t="shared" si="1173"/>
        <v>0</v>
      </c>
      <c r="H213" s="608">
        <f t="shared" si="1173"/>
        <v>0</v>
      </c>
      <c r="I213" s="608">
        <f t="shared" si="1173"/>
        <v>0</v>
      </c>
      <c r="J213" s="608">
        <f t="shared" si="1173"/>
        <v>0</v>
      </c>
      <c r="K213" s="608">
        <f t="shared" si="1173"/>
        <v>0</v>
      </c>
      <c r="L213" s="608">
        <f t="shared" si="1173"/>
        <v>0</v>
      </c>
      <c r="M213" s="608">
        <f t="shared" si="1173"/>
        <v>0</v>
      </c>
      <c r="N213" s="608">
        <f t="shared" si="1173"/>
        <v>0</v>
      </c>
      <c r="O213" s="608">
        <f t="shared" si="1173"/>
        <v>0</v>
      </c>
      <c r="P213" s="610">
        <f t="shared" si="1174"/>
        <v>0</v>
      </c>
      <c r="Q213" s="611"/>
      <c r="R213" s="607">
        <f t="shared" si="1175"/>
        <v>0</v>
      </c>
      <c r="S213" s="608">
        <f t="shared" si="1175"/>
        <v>0</v>
      </c>
      <c r="T213" s="608">
        <f t="shared" si="1175"/>
        <v>0</v>
      </c>
      <c r="U213" s="608">
        <f t="shared" si="1175"/>
        <v>0</v>
      </c>
      <c r="V213" s="608">
        <f t="shared" si="1175"/>
        <v>0</v>
      </c>
      <c r="W213" s="608">
        <f t="shared" si="1175"/>
        <v>0</v>
      </c>
      <c r="X213" s="608">
        <f t="shared" si="1175"/>
        <v>0</v>
      </c>
      <c r="Y213" s="608">
        <f t="shared" si="1175"/>
        <v>0</v>
      </c>
      <c r="Z213" s="608">
        <f t="shared" si="1175"/>
        <v>0</v>
      </c>
      <c r="AA213" s="608">
        <f t="shared" si="1175"/>
        <v>0</v>
      </c>
      <c r="AB213" s="608">
        <f t="shared" si="1175"/>
        <v>0</v>
      </c>
      <c r="AC213" s="608">
        <f t="shared" si="1175"/>
        <v>0</v>
      </c>
      <c r="AD213" s="610">
        <f t="shared" si="1176"/>
        <v>0</v>
      </c>
      <c r="AE213" s="611"/>
      <c r="AF213" s="607">
        <f t="shared" si="1177"/>
        <v>0</v>
      </c>
      <c r="AG213" s="608">
        <f t="shared" si="1177"/>
        <v>0</v>
      </c>
      <c r="AH213" s="608">
        <f t="shared" si="1177"/>
        <v>0</v>
      </c>
      <c r="AI213" s="608">
        <f t="shared" si="1177"/>
        <v>0</v>
      </c>
      <c r="AJ213" s="608">
        <f t="shared" si="1177"/>
        <v>0</v>
      </c>
      <c r="AK213" s="608">
        <f t="shared" si="1177"/>
        <v>0</v>
      </c>
      <c r="AL213" s="608">
        <f t="shared" si="1177"/>
        <v>0</v>
      </c>
      <c r="AM213" s="608">
        <f t="shared" si="1177"/>
        <v>0</v>
      </c>
      <c r="AN213" s="608">
        <f t="shared" si="1177"/>
        <v>0</v>
      </c>
      <c r="AO213" s="608">
        <f t="shared" si="1177"/>
        <v>0</v>
      </c>
      <c r="AP213" s="608">
        <f t="shared" si="1177"/>
        <v>0</v>
      </c>
      <c r="AQ213" s="608">
        <f t="shared" si="1177"/>
        <v>0</v>
      </c>
      <c r="AR213" s="610">
        <f t="shared" si="1178"/>
        <v>0</v>
      </c>
      <c r="AS213" s="611"/>
      <c r="AT213" s="607">
        <f t="shared" si="1179"/>
        <v>0</v>
      </c>
      <c r="AU213" s="608">
        <f t="shared" si="1179"/>
        <v>0</v>
      </c>
      <c r="AV213" s="608">
        <f t="shared" si="1179"/>
        <v>0</v>
      </c>
      <c r="AW213" s="608">
        <f t="shared" si="1179"/>
        <v>0</v>
      </c>
      <c r="AX213" s="608">
        <f t="shared" si="1179"/>
        <v>0</v>
      </c>
      <c r="AY213" s="608">
        <f t="shared" si="1179"/>
        <v>0</v>
      </c>
      <c r="AZ213" s="608">
        <f t="shared" si="1179"/>
        <v>0</v>
      </c>
      <c r="BA213" s="608">
        <f t="shared" si="1179"/>
        <v>0</v>
      </c>
      <c r="BB213" s="608">
        <f t="shared" si="1179"/>
        <v>0</v>
      </c>
      <c r="BC213" s="608">
        <f t="shared" si="1179"/>
        <v>0</v>
      </c>
      <c r="BD213" s="608">
        <f t="shared" si="1179"/>
        <v>0</v>
      </c>
      <c r="BE213" s="608">
        <f t="shared" si="1179"/>
        <v>0</v>
      </c>
      <c r="BF213" s="610">
        <f t="shared" si="1180"/>
        <v>0</v>
      </c>
      <c r="BG213" s="611"/>
      <c r="BH213" s="607">
        <f t="shared" si="1181"/>
        <v>0</v>
      </c>
      <c r="BI213" s="608">
        <f t="shared" si="1181"/>
        <v>0</v>
      </c>
      <c r="BJ213" s="608">
        <f t="shared" si="1181"/>
        <v>0</v>
      </c>
      <c r="BK213" s="608">
        <f t="shared" si="1181"/>
        <v>0</v>
      </c>
      <c r="BL213" s="608">
        <f t="shared" si="1181"/>
        <v>0</v>
      </c>
      <c r="BM213" s="608">
        <f t="shared" si="1181"/>
        <v>0</v>
      </c>
      <c r="BN213" s="608">
        <f t="shared" si="1181"/>
        <v>0</v>
      </c>
      <c r="BO213" s="608">
        <f t="shared" si="1181"/>
        <v>0</v>
      </c>
      <c r="BP213" s="608">
        <f t="shared" si="1181"/>
        <v>0</v>
      </c>
      <c r="BQ213" s="608">
        <f t="shared" si="1181"/>
        <v>0</v>
      </c>
      <c r="BR213" s="608">
        <f t="shared" si="1181"/>
        <v>0</v>
      </c>
      <c r="BS213" s="608">
        <f t="shared" si="1181"/>
        <v>0</v>
      </c>
      <c r="BT213" s="610">
        <f t="shared" si="1182"/>
        <v>0</v>
      </c>
      <c r="BU213" s="621"/>
      <c r="BV213" s="607">
        <f t="shared" si="1183"/>
        <v>0</v>
      </c>
      <c r="BW213" s="608">
        <f t="shared" si="1183"/>
        <v>0</v>
      </c>
      <c r="BX213" s="608">
        <f t="shared" si="1183"/>
        <v>0</v>
      </c>
      <c r="BY213" s="608">
        <f t="shared" si="1183"/>
        <v>0</v>
      </c>
      <c r="BZ213" s="608">
        <f t="shared" si="1183"/>
        <v>0</v>
      </c>
      <c r="CA213" s="608">
        <f t="shared" si="1183"/>
        <v>0</v>
      </c>
      <c r="CB213" s="608">
        <f t="shared" si="1183"/>
        <v>0</v>
      </c>
      <c r="CC213" s="608">
        <f t="shared" si="1183"/>
        <v>0</v>
      </c>
      <c r="CD213" s="608">
        <f t="shared" si="1183"/>
        <v>0</v>
      </c>
      <c r="CE213" s="608">
        <f t="shared" si="1183"/>
        <v>0</v>
      </c>
      <c r="CF213" s="608">
        <f t="shared" si="1183"/>
        <v>0</v>
      </c>
      <c r="CG213" s="608">
        <f t="shared" si="1183"/>
        <v>0</v>
      </c>
      <c r="CH213" s="610">
        <f t="shared" si="1184"/>
        <v>0</v>
      </c>
      <c r="CI213" s="611"/>
      <c r="CJ213" s="607">
        <f t="shared" si="1185"/>
        <v>0</v>
      </c>
      <c r="CK213" s="608">
        <f t="shared" si="1185"/>
        <v>0</v>
      </c>
      <c r="CL213" s="608">
        <f t="shared" si="1185"/>
        <v>0</v>
      </c>
      <c r="CM213" s="608">
        <f t="shared" si="1185"/>
        <v>0</v>
      </c>
      <c r="CN213" s="608">
        <f t="shared" si="1185"/>
        <v>0</v>
      </c>
      <c r="CO213" s="608">
        <f t="shared" si="1185"/>
        <v>0</v>
      </c>
      <c r="CP213" s="608">
        <f t="shared" si="1185"/>
        <v>0</v>
      </c>
      <c r="CQ213" s="608">
        <f t="shared" si="1185"/>
        <v>0</v>
      </c>
      <c r="CR213" s="608">
        <f t="shared" si="1185"/>
        <v>0</v>
      </c>
      <c r="CS213" s="608">
        <f t="shared" si="1185"/>
        <v>0</v>
      </c>
      <c r="CT213" s="608">
        <f t="shared" si="1185"/>
        <v>0</v>
      </c>
      <c r="CU213" s="608">
        <f t="shared" si="1185"/>
        <v>0</v>
      </c>
      <c r="CV213" s="610">
        <f t="shared" si="1186"/>
        <v>0</v>
      </c>
      <c r="CW213" s="611"/>
      <c r="CX213" s="607">
        <f t="shared" si="1187"/>
        <v>0</v>
      </c>
      <c r="CY213" s="608">
        <f t="shared" si="1187"/>
        <v>0</v>
      </c>
      <c r="CZ213" s="608">
        <f t="shared" si="1187"/>
        <v>0</v>
      </c>
      <c r="DA213" s="608">
        <f t="shared" si="1187"/>
        <v>0</v>
      </c>
      <c r="DB213" s="608">
        <f t="shared" si="1187"/>
        <v>0</v>
      </c>
      <c r="DC213" s="608">
        <f t="shared" si="1187"/>
        <v>0</v>
      </c>
      <c r="DD213" s="608">
        <f t="shared" si="1187"/>
        <v>0</v>
      </c>
      <c r="DE213" s="608">
        <f t="shared" si="1187"/>
        <v>0</v>
      </c>
      <c r="DF213" s="608">
        <f t="shared" si="1187"/>
        <v>0</v>
      </c>
      <c r="DG213" s="608">
        <f t="shared" si="1187"/>
        <v>0</v>
      </c>
      <c r="DH213" s="608">
        <f t="shared" si="1187"/>
        <v>0</v>
      </c>
      <c r="DI213" s="608">
        <f t="shared" si="1187"/>
        <v>0</v>
      </c>
      <c r="DJ213" s="610">
        <f t="shared" si="1188"/>
        <v>0</v>
      </c>
      <c r="DK213" s="611"/>
      <c r="DL213" s="607">
        <f t="shared" si="1189"/>
        <v>0</v>
      </c>
      <c r="DM213" s="608">
        <f t="shared" si="1189"/>
        <v>0</v>
      </c>
      <c r="DN213" s="608">
        <f t="shared" si="1189"/>
        <v>0</v>
      </c>
      <c r="DO213" s="608">
        <f t="shared" si="1189"/>
        <v>0</v>
      </c>
      <c r="DP213" s="608">
        <f t="shared" si="1189"/>
        <v>0</v>
      </c>
      <c r="DQ213" s="608">
        <f t="shared" si="1189"/>
        <v>0</v>
      </c>
      <c r="DR213" s="608">
        <f t="shared" si="1189"/>
        <v>0</v>
      </c>
      <c r="DS213" s="608">
        <f t="shared" si="1189"/>
        <v>0</v>
      </c>
      <c r="DT213" s="608">
        <f t="shared" si="1189"/>
        <v>0</v>
      </c>
      <c r="DU213" s="608">
        <f t="shared" si="1189"/>
        <v>0</v>
      </c>
      <c r="DV213" s="608">
        <f t="shared" si="1189"/>
        <v>0</v>
      </c>
      <c r="DW213" s="608">
        <f t="shared" si="1189"/>
        <v>0</v>
      </c>
      <c r="DX213" s="610">
        <f t="shared" si="1190"/>
        <v>0</v>
      </c>
      <c r="DY213" s="611"/>
      <c r="DZ213" s="607">
        <f t="shared" si="1191"/>
        <v>92.51</v>
      </c>
      <c r="EA213" s="608">
        <f t="shared" si="1191"/>
        <v>0</v>
      </c>
      <c r="EB213" s="608">
        <f t="shared" si="1191"/>
        <v>0</v>
      </c>
      <c r="EC213" s="608">
        <f t="shared" si="1191"/>
        <v>0</v>
      </c>
      <c r="ED213" s="608">
        <f t="shared" si="1191"/>
        <v>0</v>
      </c>
      <c r="EE213" s="608">
        <f t="shared" si="1191"/>
        <v>0</v>
      </c>
      <c r="EF213" s="608">
        <f t="shared" si="1191"/>
        <v>0</v>
      </c>
      <c r="EG213" s="608">
        <f t="shared" si="1191"/>
        <v>0</v>
      </c>
      <c r="EH213" s="608">
        <f t="shared" si="1191"/>
        <v>0</v>
      </c>
      <c r="EI213" s="608">
        <f t="shared" si="1191"/>
        <v>0</v>
      </c>
      <c r="EJ213" s="608">
        <f t="shared" si="1191"/>
        <v>0</v>
      </c>
      <c r="EK213" s="608">
        <f t="shared" si="1191"/>
        <v>0</v>
      </c>
      <c r="EL213" s="610">
        <f t="shared" si="1192"/>
        <v>92.51</v>
      </c>
      <c r="EM213" s="611"/>
      <c r="EN213" s="607">
        <f t="shared" si="1193"/>
        <v>0</v>
      </c>
      <c r="EO213" s="608">
        <f t="shared" si="1193"/>
        <v>0</v>
      </c>
      <c r="EP213" s="608">
        <f t="shared" si="1193"/>
        <v>0</v>
      </c>
      <c r="EQ213" s="608">
        <f t="shared" si="1193"/>
        <v>0</v>
      </c>
      <c r="ER213" s="608">
        <f t="shared" si="1193"/>
        <v>0</v>
      </c>
      <c r="ES213" s="608">
        <f t="shared" si="1193"/>
        <v>0</v>
      </c>
      <c r="ET213" s="608">
        <f t="shared" si="1193"/>
        <v>0</v>
      </c>
      <c r="EU213" s="608">
        <f t="shared" si="1193"/>
        <v>0</v>
      </c>
      <c r="EV213" s="608">
        <f t="shared" si="1193"/>
        <v>0</v>
      </c>
      <c r="EW213" s="608">
        <f t="shared" si="1193"/>
        <v>0</v>
      </c>
      <c r="EX213" s="608">
        <f t="shared" si="1193"/>
        <v>0</v>
      </c>
      <c r="EY213" s="608">
        <f t="shared" si="1193"/>
        <v>0</v>
      </c>
      <c r="EZ213" s="610">
        <f t="shared" si="1194"/>
        <v>0</v>
      </c>
      <c r="FA213" s="611"/>
      <c r="FB213" s="607">
        <f t="shared" si="1195"/>
        <v>0</v>
      </c>
      <c r="FC213" s="608">
        <f t="shared" si="1195"/>
        <v>0</v>
      </c>
      <c r="FD213" s="608">
        <f t="shared" si="1195"/>
        <v>0</v>
      </c>
      <c r="FE213" s="608">
        <f t="shared" si="1195"/>
        <v>0</v>
      </c>
      <c r="FF213" s="608">
        <f t="shared" si="1195"/>
        <v>0</v>
      </c>
      <c r="FG213" s="608">
        <f t="shared" si="1195"/>
        <v>0</v>
      </c>
      <c r="FH213" s="608">
        <f t="shared" si="1195"/>
        <v>0</v>
      </c>
      <c r="FI213" s="608">
        <f t="shared" si="1195"/>
        <v>0</v>
      </c>
      <c r="FJ213" s="608">
        <f t="shared" si="1195"/>
        <v>0</v>
      </c>
      <c r="FK213" s="608">
        <f t="shared" si="1195"/>
        <v>0</v>
      </c>
      <c r="FL213" s="608">
        <f t="shared" si="1195"/>
        <v>0</v>
      </c>
      <c r="FM213" s="608">
        <f t="shared" si="1195"/>
        <v>0</v>
      </c>
      <c r="FN213" s="610">
        <f t="shared" si="1196"/>
        <v>0</v>
      </c>
      <c r="FO213" s="611"/>
      <c r="FP213" s="607">
        <f t="shared" si="1197"/>
        <v>0</v>
      </c>
      <c r="FQ213" s="608">
        <f t="shared" si="1197"/>
        <v>0</v>
      </c>
      <c r="FR213" s="608">
        <f t="shared" si="1197"/>
        <v>0</v>
      </c>
      <c r="FS213" s="608">
        <f t="shared" si="1197"/>
        <v>0</v>
      </c>
      <c r="FT213" s="608">
        <f t="shared" si="1197"/>
        <v>0</v>
      </c>
      <c r="FU213" s="608">
        <f t="shared" si="1197"/>
        <v>0</v>
      </c>
      <c r="FV213" s="608">
        <f t="shared" si="1197"/>
        <v>0</v>
      </c>
      <c r="FW213" s="608">
        <f t="shared" si="1197"/>
        <v>0</v>
      </c>
      <c r="FX213" s="608">
        <f t="shared" si="1197"/>
        <v>0</v>
      </c>
      <c r="FY213" s="608">
        <f t="shared" si="1197"/>
        <v>0</v>
      </c>
      <c r="FZ213" s="608">
        <f t="shared" si="1197"/>
        <v>0</v>
      </c>
      <c r="GA213" s="608">
        <f t="shared" si="1197"/>
        <v>0</v>
      </c>
      <c r="GB213" s="610">
        <f t="shared" si="1198"/>
        <v>0</v>
      </c>
      <c r="GC213" s="611"/>
      <c r="GD213" s="607">
        <f t="shared" si="1199"/>
        <v>0</v>
      </c>
      <c r="GE213" s="608">
        <f t="shared" si="1199"/>
        <v>0</v>
      </c>
      <c r="GF213" s="608">
        <f t="shared" si="1199"/>
        <v>0</v>
      </c>
      <c r="GG213" s="608">
        <f t="shared" si="1199"/>
        <v>0</v>
      </c>
      <c r="GH213" s="608">
        <f t="shared" si="1199"/>
        <v>0</v>
      </c>
      <c r="GI213" s="608">
        <f t="shared" si="1199"/>
        <v>0</v>
      </c>
      <c r="GJ213" s="608">
        <f t="shared" si="1199"/>
        <v>0</v>
      </c>
      <c r="GK213" s="608">
        <f t="shared" si="1199"/>
        <v>0</v>
      </c>
      <c r="GL213" s="608">
        <f t="shared" si="1199"/>
        <v>0</v>
      </c>
      <c r="GM213" s="608">
        <f t="shared" si="1199"/>
        <v>0</v>
      </c>
      <c r="GN213" s="608">
        <f t="shared" si="1199"/>
        <v>0</v>
      </c>
      <c r="GO213" s="608">
        <f t="shared" si="1199"/>
        <v>0</v>
      </c>
      <c r="GP213" s="610">
        <f t="shared" si="1200"/>
        <v>0</v>
      </c>
      <c r="GQ213" s="611"/>
      <c r="GR213" s="607">
        <f t="shared" si="1201"/>
        <v>0</v>
      </c>
      <c r="GS213" s="608">
        <f t="shared" si="1201"/>
        <v>0</v>
      </c>
      <c r="GT213" s="608">
        <f t="shared" si="1201"/>
        <v>0</v>
      </c>
      <c r="GU213" s="608">
        <f t="shared" si="1201"/>
        <v>0</v>
      </c>
      <c r="GV213" s="608">
        <f t="shared" si="1201"/>
        <v>0</v>
      </c>
      <c r="GW213" s="608">
        <f t="shared" si="1201"/>
        <v>0</v>
      </c>
      <c r="GX213" s="608">
        <f t="shared" si="1201"/>
        <v>0</v>
      </c>
      <c r="GY213" s="608">
        <f t="shared" si="1201"/>
        <v>0</v>
      </c>
      <c r="GZ213" s="608">
        <f t="shared" si="1201"/>
        <v>0</v>
      </c>
      <c r="HA213" s="608">
        <f t="shared" si="1201"/>
        <v>0</v>
      </c>
      <c r="HB213" s="608">
        <f t="shared" si="1201"/>
        <v>0</v>
      </c>
      <c r="HC213" s="608">
        <f t="shared" si="1201"/>
        <v>0</v>
      </c>
      <c r="HD213" s="610">
        <f t="shared" si="1202"/>
        <v>0</v>
      </c>
      <c r="HE213" s="611"/>
      <c r="HF213" s="607">
        <f t="shared" si="1203"/>
        <v>0</v>
      </c>
      <c r="HG213" s="608">
        <f t="shared" si="1203"/>
        <v>0</v>
      </c>
      <c r="HH213" s="608">
        <f t="shared" si="1203"/>
        <v>0</v>
      </c>
      <c r="HI213" s="608">
        <f t="shared" si="1203"/>
        <v>0</v>
      </c>
      <c r="HJ213" s="608">
        <f t="shared" si="1203"/>
        <v>0</v>
      </c>
      <c r="HK213" s="608">
        <f t="shared" si="1203"/>
        <v>0</v>
      </c>
      <c r="HL213" s="608">
        <f t="shared" si="1203"/>
        <v>0</v>
      </c>
      <c r="HM213" s="608">
        <f t="shared" si="1203"/>
        <v>0</v>
      </c>
      <c r="HN213" s="608">
        <f t="shared" si="1203"/>
        <v>0</v>
      </c>
      <c r="HO213" s="608">
        <f t="shared" si="1203"/>
        <v>0</v>
      </c>
      <c r="HP213" s="608">
        <f t="shared" si="1203"/>
        <v>0</v>
      </c>
      <c r="HQ213" s="608">
        <f t="shared" si="1203"/>
        <v>0</v>
      </c>
      <c r="HR213" s="610">
        <f t="shared" si="1204"/>
        <v>0</v>
      </c>
      <c r="HS213" s="611"/>
      <c r="HT213" s="607">
        <f t="shared" si="1205"/>
        <v>0</v>
      </c>
      <c r="HU213" s="608">
        <f t="shared" si="1205"/>
        <v>0</v>
      </c>
      <c r="HV213" s="608">
        <f t="shared" si="1205"/>
        <v>0</v>
      </c>
      <c r="HW213" s="608">
        <f t="shared" si="1205"/>
        <v>0</v>
      </c>
      <c r="HX213" s="608">
        <f t="shared" si="1205"/>
        <v>0</v>
      </c>
      <c r="HY213" s="608">
        <f t="shared" si="1205"/>
        <v>0</v>
      </c>
      <c r="HZ213" s="608">
        <f t="shared" si="1205"/>
        <v>0</v>
      </c>
      <c r="IA213" s="608">
        <f t="shared" si="1205"/>
        <v>0</v>
      </c>
      <c r="IB213" s="608">
        <f t="shared" si="1205"/>
        <v>0</v>
      </c>
      <c r="IC213" s="608">
        <f t="shared" si="1205"/>
        <v>0</v>
      </c>
      <c r="ID213" s="608">
        <f t="shared" si="1205"/>
        <v>0</v>
      </c>
      <c r="IE213" s="608">
        <f t="shared" si="1205"/>
        <v>0</v>
      </c>
      <c r="IF213" s="610">
        <f t="shared" si="1206"/>
        <v>0</v>
      </c>
      <c r="IG213" s="611"/>
      <c r="IH213" s="607">
        <f t="shared" si="1207"/>
        <v>0</v>
      </c>
      <c r="II213" s="608">
        <f t="shared" si="1207"/>
        <v>0</v>
      </c>
      <c r="IJ213" s="608">
        <f t="shared" si="1207"/>
        <v>0</v>
      </c>
      <c r="IK213" s="608">
        <f t="shared" si="1207"/>
        <v>0</v>
      </c>
      <c r="IL213" s="608">
        <f t="shared" si="1207"/>
        <v>0</v>
      </c>
      <c r="IM213" s="608">
        <f t="shared" si="1207"/>
        <v>0</v>
      </c>
      <c r="IN213" s="608">
        <f t="shared" si="1207"/>
        <v>0</v>
      </c>
      <c r="IO213" s="608">
        <f t="shared" si="1207"/>
        <v>0</v>
      </c>
      <c r="IP213" s="608">
        <f t="shared" si="1207"/>
        <v>0</v>
      </c>
      <c r="IQ213" s="608">
        <f t="shared" si="1207"/>
        <v>0</v>
      </c>
      <c r="IR213" s="608">
        <f t="shared" si="1207"/>
        <v>0</v>
      </c>
      <c r="IS213" s="608">
        <f t="shared" si="1207"/>
        <v>0</v>
      </c>
      <c r="IT213" s="610">
        <f t="shared" si="1208"/>
        <v>0</v>
      </c>
      <c r="IU213" s="611"/>
      <c r="IV213" s="607">
        <f t="shared" si="1209"/>
        <v>0</v>
      </c>
      <c r="IW213" s="608">
        <f t="shared" si="1209"/>
        <v>0</v>
      </c>
      <c r="IX213" s="608">
        <f t="shared" si="1209"/>
        <v>0</v>
      </c>
      <c r="IY213" s="608">
        <f t="shared" si="1209"/>
        <v>0</v>
      </c>
      <c r="IZ213" s="608">
        <f t="shared" si="1209"/>
        <v>0</v>
      </c>
      <c r="JA213" s="608">
        <f t="shared" si="1209"/>
        <v>0</v>
      </c>
      <c r="JB213" s="608">
        <f t="shared" si="1209"/>
        <v>0</v>
      </c>
      <c r="JC213" s="608">
        <f t="shared" si="1209"/>
        <v>0</v>
      </c>
      <c r="JD213" s="608">
        <f t="shared" si="1209"/>
        <v>0</v>
      </c>
      <c r="JE213" s="608">
        <f t="shared" si="1209"/>
        <v>0</v>
      </c>
      <c r="JF213" s="608">
        <f t="shared" si="1209"/>
        <v>0</v>
      </c>
      <c r="JG213" s="608">
        <f t="shared" si="1209"/>
        <v>0</v>
      </c>
      <c r="JH213" s="610">
        <f t="shared" si="1210"/>
        <v>0</v>
      </c>
      <c r="JI213" s="611"/>
      <c r="JJ213" s="607">
        <f t="shared" si="1211"/>
        <v>40.53</v>
      </c>
      <c r="JK213" s="608">
        <f t="shared" si="1211"/>
        <v>0</v>
      </c>
      <c r="JL213" s="608">
        <f t="shared" si="1211"/>
        <v>0</v>
      </c>
      <c r="JM213" s="608">
        <f t="shared" si="1211"/>
        <v>0</v>
      </c>
      <c r="JN213" s="608">
        <f t="shared" si="1211"/>
        <v>0</v>
      </c>
      <c r="JO213" s="608">
        <f t="shared" si="1211"/>
        <v>0</v>
      </c>
      <c r="JP213" s="608">
        <f t="shared" si="1211"/>
        <v>0</v>
      </c>
      <c r="JQ213" s="608">
        <f t="shared" si="1211"/>
        <v>0</v>
      </c>
      <c r="JR213" s="608">
        <f t="shared" si="1211"/>
        <v>0</v>
      </c>
      <c r="JS213" s="608">
        <f t="shared" si="1211"/>
        <v>0</v>
      </c>
      <c r="JT213" s="608">
        <f t="shared" si="1211"/>
        <v>0</v>
      </c>
      <c r="JU213" s="608">
        <f t="shared" si="1211"/>
        <v>0</v>
      </c>
      <c r="JV213" s="610">
        <f t="shared" si="1212"/>
        <v>40.53</v>
      </c>
      <c r="JW213" s="611"/>
      <c r="JX213" s="607">
        <f t="shared" si="1213"/>
        <v>149.38</v>
      </c>
      <c r="JY213" s="608">
        <f t="shared" si="1213"/>
        <v>0</v>
      </c>
      <c r="JZ213" s="608">
        <f t="shared" si="1213"/>
        <v>0</v>
      </c>
      <c r="KA213" s="608">
        <f t="shared" si="1213"/>
        <v>0</v>
      </c>
      <c r="KB213" s="608">
        <f t="shared" si="1213"/>
        <v>0</v>
      </c>
      <c r="KC213" s="608">
        <f t="shared" si="1213"/>
        <v>0</v>
      </c>
      <c r="KD213" s="608">
        <f t="shared" si="1213"/>
        <v>0</v>
      </c>
      <c r="KE213" s="608">
        <f t="shared" si="1213"/>
        <v>0</v>
      </c>
      <c r="KF213" s="608">
        <f t="shared" si="1213"/>
        <v>0</v>
      </c>
      <c r="KG213" s="608">
        <f t="shared" si="1213"/>
        <v>0</v>
      </c>
      <c r="KH213" s="608">
        <f t="shared" si="1213"/>
        <v>0</v>
      </c>
      <c r="KI213" s="608">
        <f t="shared" si="1213"/>
        <v>0</v>
      </c>
      <c r="KJ213" s="610">
        <f t="shared" si="1214"/>
        <v>149.38</v>
      </c>
      <c r="KK213" s="611"/>
      <c r="KL213" s="607">
        <f t="shared" si="1215"/>
        <v>56.99</v>
      </c>
      <c r="KM213" s="608">
        <f t="shared" si="1215"/>
        <v>0</v>
      </c>
      <c r="KN213" s="608">
        <f t="shared" si="1215"/>
        <v>0</v>
      </c>
      <c r="KO213" s="608">
        <f t="shared" si="1215"/>
        <v>0</v>
      </c>
      <c r="KP213" s="608">
        <f t="shared" si="1215"/>
        <v>0</v>
      </c>
      <c r="KQ213" s="608">
        <f t="shared" si="1215"/>
        <v>0</v>
      </c>
      <c r="KR213" s="608">
        <f t="shared" si="1215"/>
        <v>0</v>
      </c>
      <c r="KS213" s="608">
        <f t="shared" si="1215"/>
        <v>0</v>
      </c>
      <c r="KT213" s="608">
        <f t="shared" si="1215"/>
        <v>0</v>
      </c>
      <c r="KU213" s="608">
        <f t="shared" si="1215"/>
        <v>0</v>
      </c>
      <c r="KV213" s="608">
        <f t="shared" si="1215"/>
        <v>0</v>
      </c>
      <c r="KW213" s="608">
        <f t="shared" si="1215"/>
        <v>0</v>
      </c>
      <c r="KX213" s="610">
        <f t="shared" si="1216"/>
        <v>56.99</v>
      </c>
      <c r="KY213" s="611"/>
      <c r="KZ213" s="607">
        <f t="shared" si="1217"/>
        <v>0</v>
      </c>
      <c r="LA213" s="608">
        <f t="shared" si="1217"/>
        <v>0</v>
      </c>
      <c r="LB213" s="608">
        <f t="shared" si="1217"/>
        <v>0</v>
      </c>
      <c r="LC213" s="608">
        <f t="shared" si="1217"/>
        <v>0</v>
      </c>
      <c r="LD213" s="608">
        <f t="shared" si="1217"/>
        <v>0</v>
      </c>
      <c r="LE213" s="608">
        <f t="shared" si="1217"/>
        <v>0</v>
      </c>
      <c r="LF213" s="608">
        <f t="shared" si="1217"/>
        <v>0</v>
      </c>
      <c r="LG213" s="608">
        <f t="shared" si="1217"/>
        <v>0</v>
      </c>
      <c r="LH213" s="608">
        <f t="shared" si="1217"/>
        <v>0</v>
      </c>
      <c r="LI213" s="608">
        <f t="shared" si="1217"/>
        <v>0</v>
      </c>
      <c r="LJ213" s="608">
        <f t="shared" si="1217"/>
        <v>0</v>
      </c>
      <c r="LK213" s="608">
        <f t="shared" si="1217"/>
        <v>0</v>
      </c>
      <c r="LL213" s="610">
        <f t="shared" si="1218"/>
        <v>0</v>
      </c>
      <c r="LM213" s="611"/>
      <c r="LN213" s="607">
        <f t="shared" si="1219"/>
        <v>0</v>
      </c>
      <c r="LO213" s="608">
        <f t="shared" si="1219"/>
        <v>0</v>
      </c>
      <c r="LP213" s="608">
        <f t="shared" si="1219"/>
        <v>0</v>
      </c>
      <c r="LQ213" s="608">
        <f t="shared" si="1219"/>
        <v>0</v>
      </c>
      <c r="LR213" s="608">
        <f t="shared" si="1219"/>
        <v>0</v>
      </c>
      <c r="LS213" s="608">
        <f t="shared" si="1219"/>
        <v>0</v>
      </c>
      <c r="LT213" s="608">
        <f t="shared" si="1219"/>
        <v>0</v>
      </c>
      <c r="LU213" s="608">
        <f t="shared" si="1219"/>
        <v>0</v>
      </c>
      <c r="LV213" s="608">
        <f t="shared" si="1219"/>
        <v>0</v>
      </c>
      <c r="LW213" s="608">
        <f t="shared" si="1219"/>
        <v>0</v>
      </c>
      <c r="LX213" s="608">
        <f t="shared" si="1219"/>
        <v>0</v>
      </c>
      <c r="LY213" s="608">
        <f t="shared" si="1219"/>
        <v>0</v>
      </c>
      <c r="LZ213" s="610">
        <f t="shared" si="1220"/>
        <v>0</v>
      </c>
      <c r="MA213" s="611"/>
      <c r="MB213" s="607">
        <f t="shared" si="1221"/>
        <v>0</v>
      </c>
      <c r="MC213" s="608">
        <f t="shared" si="1221"/>
        <v>0</v>
      </c>
      <c r="MD213" s="608">
        <f t="shared" si="1221"/>
        <v>0</v>
      </c>
      <c r="ME213" s="608">
        <f t="shared" si="1221"/>
        <v>0</v>
      </c>
      <c r="MF213" s="608">
        <f t="shared" si="1221"/>
        <v>0</v>
      </c>
      <c r="MG213" s="608">
        <f t="shared" si="1221"/>
        <v>0</v>
      </c>
      <c r="MH213" s="608">
        <f t="shared" si="1221"/>
        <v>0</v>
      </c>
      <c r="MI213" s="608">
        <f t="shared" si="1221"/>
        <v>0</v>
      </c>
      <c r="MJ213" s="608">
        <f t="shared" si="1221"/>
        <v>0</v>
      </c>
      <c r="MK213" s="608">
        <f t="shared" si="1221"/>
        <v>0</v>
      </c>
      <c r="ML213" s="608">
        <f t="shared" si="1221"/>
        <v>0</v>
      </c>
      <c r="MM213" s="608">
        <f t="shared" si="1221"/>
        <v>0</v>
      </c>
      <c r="MN213" s="610">
        <f t="shared" si="1222"/>
        <v>0</v>
      </c>
      <c r="MO213" s="611"/>
      <c r="MP213" s="607">
        <f t="shared" si="1223"/>
        <v>0</v>
      </c>
      <c r="MQ213" s="608">
        <f t="shared" si="1223"/>
        <v>0</v>
      </c>
      <c r="MR213" s="608">
        <f t="shared" si="1223"/>
        <v>0</v>
      </c>
      <c r="MS213" s="608">
        <f t="shared" si="1223"/>
        <v>0</v>
      </c>
      <c r="MT213" s="608">
        <f t="shared" si="1223"/>
        <v>0</v>
      </c>
      <c r="MU213" s="608">
        <f t="shared" si="1223"/>
        <v>0</v>
      </c>
      <c r="MV213" s="608">
        <f t="shared" si="1223"/>
        <v>0</v>
      </c>
      <c r="MW213" s="608">
        <f t="shared" si="1223"/>
        <v>0</v>
      </c>
      <c r="MX213" s="608">
        <f t="shared" si="1223"/>
        <v>0</v>
      </c>
      <c r="MY213" s="608">
        <f t="shared" si="1223"/>
        <v>0</v>
      </c>
      <c r="MZ213" s="608">
        <f t="shared" si="1223"/>
        <v>0</v>
      </c>
      <c r="NA213" s="608">
        <f t="shared" si="1223"/>
        <v>0</v>
      </c>
      <c r="NB213" s="610">
        <f t="shared" si="1224"/>
        <v>0</v>
      </c>
      <c r="NC213" s="611"/>
      <c r="ND213" s="607">
        <f t="shared" si="1225"/>
        <v>0</v>
      </c>
      <c r="NE213" s="608">
        <f t="shared" si="1225"/>
        <v>0</v>
      </c>
      <c r="NF213" s="608">
        <f t="shared" si="1225"/>
        <v>0</v>
      </c>
      <c r="NG213" s="608">
        <f t="shared" si="1225"/>
        <v>0</v>
      </c>
      <c r="NH213" s="608">
        <f t="shared" si="1225"/>
        <v>0</v>
      </c>
      <c r="NI213" s="608">
        <f t="shared" si="1225"/>
        <v>0</v>
      </c>
      <c r="NJ213" s="608">
        <f t="shared" si="1225"/>
        <v>0</v>
      </c>
      <c r="NK213" s="608">
        <f t="shared" si="1225"/>
        <v>0</v>
      </c>
      <c r="NL213" s="608">
        <f t="shared" si="1225"/>
        <v>0</v>
      </c>
      <c r="NM213" s="608">
        <f t="shared" si="1225"/>
        <v>0</v>
      </c>
      <c r="NN213" s="608">
        <f t="shared" si="1225"/>
        <v>0</v>
      </c>
      <c r="NO213" s="608">
        <f t="shared" si="1225"/>
        <v>0</v>
      </c>
      <c r="NP213" s="610">
        <f t="shared" si="1226"/>
        <v>0</v>
      </c>
      <c r="NQ213" s="611"/>
      <c r="NR213" s="607">
        <f t="shared" si="1227"/>
        <v>0</v>
      </c>
      <c r="NS213" s="608">
        <f t="shared" si="1227"/>
        <v>0</v>
      </c>
      <c r="NT213" s="608">
        <f t="shared" si="1227"/>
        <v>0</v>
      </c>
      <c r="NU213" s="608">
        <f t="shared" si="1227"/>
        <v>0</v>
      </c>
      <c r="NV213" s="608">
        <f t="shared" si="1227"/>
        <v>0</v>
      </c>
      <c r="NW213" s="608">
        <f t="shared" si="1227"/>
        <v>0</v>
      </c>
      <c r="NX213" s="608">
        <f t="shared" si="1227"/>
        <v>0</v>
      </c>
      <c r="NY213" s="608">
        <f t="shared" si="1227"/>
        <v>0</v>
      </c>
      <c r="NZ213" s="608">
        <f t="shared" si="1227"/>
        <v>0</v>
      </c>
      <c r="OA213" s="608">
        <f t="shared" si="1227"/>
        <v>0</v>
      </c>
      <c r="OB213" s="608">
        <f t="shared" si="1227"/>
        <v>0</v>
      </c>
      <c r="OC213" s="608">
        <f t="shared" si="1227"/>
        <v>0</v>
      </c>
      <c r="OD213" s="610">
        <f t="shared" si="1228"/>
        <v>0</v>
      </c>
      <c r="OE213" s="611"/>
      <c r="OF213" s="607">
        <f t="shared" si="1229"/>
        <v>0</v>
      </c>
      <c r="OG213" s="608">
        <f t="shared" si="1229"/>
        <v>0</v>
      </c>
      <c r="OH213" s="608">
        <f t="shared" si="1229"/>
        <v>0</v>
      </c>
      <c r="OI213" s="608">
        <f t="shared" si="1229"/>
        <v>0</v>
      </c>
      <c r="OJ213" s="608">
        <f t="shared" si="1229"/>
        <v>0</v>
      </c>
      <c r="OK213" s="608">
        <f t="shared" si="1229"/>
        <v>0</v>
      </c>
      <c r="OL213" s="608">
        <f t="shared" si="1229"/>
        <v>0</v>
      </c>
      <c r="OM213" s="608">
        <f t="shared" si="1229"/>
        <v>0</v>
      </c>
      <c r="ON213" s="608">
        <f t="shared" si="1229"/>
        <v>0</v>
      </c>
      <c r="OO213" s="608">
        <f t="shared" si="1229"/>
        <v>0</v>
      </c>
      <c r="OP213" s="608">
        <f t="shared" si="1229"/>
        <v>0</v>
      </c>
      <c r="OQ213" s="608">
        <f t="shared" si="1229"/>
        <v>0</v>
      </c>
      <c r="OR213" s="610">
        <f t="shared" si="1230"/>
        <v>0</v>
      </c>
      <c r="OS213" s="611"/>
      <c r="OT213" s="607">
        <f t="shared" si="1231"/>
        <v>0</v>
      </c>
      <c r="OU213" s="608">
        <f t="shared" si="1231"/>
        <v>0</v>
      </c>
      <c r="OV213" s="608">
        <f t="shared" si="1231"/>
        <v>0</v>
      </c>
      <c r="OW213" s="608">
        <f t="shared" si="1231"/>
        <v>0</v>
      </c>
      <c r="OX213" s="608">
        <f t="shared" si="1231"/>
        <v>0</v>
      </c>
      <c r="OY213" s="608">
        <f t="shared" si="1231"/>
        <v>0</v>
      </c>
      <c r="OZ213" s="608">
        <f t="shared" si="1231"/>
        <v>0</v>
      </c>
      <c r="PA213" s="608">
        <f t="shared" si="1231"/>
        <v>0</v>
      </c>
      <c r="PB213" s="608">
        <f t="shared" si="1231"/>
        <v>0</v>
      </c>
      <c r="PC213" s="608">
        <f t="shared" si="1231"/>
        <v>0</v>
      </c>
      <c r="PD213" s="608">
        <f t="shared" si="1231"/>
        <v>0</v>
      </c>
      <c r="PE213" s="608">
        <f t="shared" si="1231"/>
        <v>0</v>
      </c>
      <c r="PF213" s="610">
        <f t="shared" si="1232"/>
        <v>0</v>
      </c>
      <c r="PG213" s="611"/>
      <c r="PH213" s="607">
        <f t="shared" si="1233"/>
        <v>0</v>
      </c>
      <c r="PI213" s="608">
        <f t="shared" si="1233"/>
        <v>0</v>
      </c>
      <c r="PJ213" s="608">
        <f t="shared" si="1233"/>
        <v>0</v>
      </c>
      <c r="PK213" s="608">
        <f t="shared" si="1233"/>
        <v>0</v>
      </c>
      <c r="PL213" s="608">
        <f t="shared" si="1233"/>
        <v>0</v>
      </c>
      <c r="PM213" s="608">
        <f t="shared" si="1233"/>
        <v>0</v>
      </c>
      <c r="PN213" s="608">
        <f t="shared" si="1233"/>
        <v>0</v>
      </c>
      <c r="PO213" s="608">
        <f t="shared" si="1233"/>
        <v>0</v>
      </c>
      <c r="PP213" s="608">
        <f t="shared" si="1233"/>
        <v>0</v>
      </c>
      <c r="PQ213" s="608">
        <f t="shared" si="1233"/>
        <v>0</v>
      </c>
      <c r="PR213" s="608">
        <f t="shared" si="1233"/>
        <v>0</v>
      </c>
      <c r="PS213" s="608">
        <f t="shared" si="1233"/>
        <v>0</v>
      </c>
      <c r="PT213" s="610">
        <f t="shared" si="1234"/>
        <v>0</v>
      </c>
      <c r="PU213" s="611"/>
      <c r="PV213" s="610">
        <f t="shared" si="1235"/>
        <v>339.41</v>
      </c>
      <c r="PW213" s="610">
        <f t="shared" si="1235"/>
        <v>0</v>
      </c>
      <c r="PX213" s="610">
        <f t="shared" si="1235"/>
        <v>0</v>
      </c>
      <c r="PY213" s="610">
        <f t="shared" si="1235"/>
        <v>0</v>
      </c>
      <c r="PZ213" s="610">
        <f t="shared" si="1235"/>
        <v>0</v>
      </c>
      <c r="QA213" s="610">
        <f t="shared" si="1235"/>
        <v>0</v>
      </c>
      <c r="QB213" s="610">
        <f t="shared" si="1235"/>
        <v>0</v>
      </c>
      <c r="QC213" s="610">
        <f t="shared" si="1235"/>
        <v>0</v>
      </c>
      <c r="QD213" s="610">
        <f t="shared" si="1235"/>
        <v>0</v>
      </c>
      <c r="QE213" s="610">
        <f t="shared" si="1235"/>
        <v>0</v>
      </c>
      <c r="QF213" s="610">
        <f t="shared" si="1235"/>
        <v>0</v>
      </c>
      <c r="QG213" s="610">
        <f t="shared" si="1235"/>
        <v>0</v>
      </c>
      <c r="QH213" s="610">
        <f t="shared" si="1237"/>
        <v>339.41</v>
      </c>
    </row>
    <row r="214" spans="1:450" x14ac:dyDescent="0.25">
      <c r="A214" s="589" t="s">
        <v>938</v>
      </c>
      <c r="B214" s="255" t="s">
        <v>121</v>
      </c>
      <c r="C214" s="313"/>
      <c r="D214" s="607">
        <f t="shared" si="1173"/>
        <v>149.94</v>
      </c>
      <c r="E214" s="608">
        <f t="shared" si="1173"/>
        <v>0</v>
      </c>
      <c r="F214" s="608">
        <f t="shared" si="1173"/>
        <v>0</v>
      </c>
      <c r="G214" s="608">
        <f t="shared" si="1173"/>
        <v>0</v>
      </c>
      <c r="H214" s="608">
        <f t="shared" si="1173"/>
        <v>0</v>
      </c>
      <c r="I214" s="608">
        <f t="shared" si="1173"/>
        <v>0</v>
      </c>
      <c r="J214" s="608">
        <f t="shared" si="1173"/>
        <v>0</v>
      </c>
      <c r="K214" s="608">
        <f t="shared" si="1173"/>
        <v>0</v>
      </c>
      <c r="L214" s="608">
        <f t="shared" si="1173"/>
        <v>0</v>
      </c>
      <c r="M214" s="608">
        <f t="shared" si="1173"/>
        <v>0</v>
      </c>
      <c r="N214" s="608">
        <f t="shared" si="1173"/>
        <v>0</v>
      </c>
      <c r="O214" s="608">
        <f t="shared" si="1173"/>
        <v>0</v>
      </c>
      <c r="P214" s="610">
        <f t="shared" si="1174"/>
        <v>149.94</v>
      </c>
      <c r="Q214" s="611"/>
      <c r="R214" s="607">
        <f t="shared" si="1175"/>
        <v>68.150000000000006</v>
      </c>
      <c r="S214" s="608">
        <f t="shared" si="1175"/>
        <v>0</v>
      </c>
      <c r="T214" s="608">
        <f t="shared" si="1175"/>
        <v>0</v>
      </c>
      <c r="U214" s="608">
        <f t="shared" si="1175"/>
        <v>0</v>
      </c>
      <c r="V214" s="608">
        <f t="shared" si="1175"/>
        <v>0</v>
      </c>
      <c r="W214" s="608">
        <f t="shared" si="1175"/>
        <v>0</v>
      </c>
      <c r="X214" s="608">
        <f t="shared" si="1175"/>
        <v>0</v>
      </c>
      <c r="Y214" s="608">
        <f t="shared" si="1175"/>
        <v>0</v>
      </c>
      <c r="Z214" s="608">
        <f t="shared" si="1175"/>
        <v>0</v>
      </c>
      <c r="AA214" s="608">
        <f t="shared" si="1175"/>
        <v>0</v>
      </c>
      <c r="AB214" s="608">
        <f t="shared" si="1175"/>
        <v>0</v>
      </c>
      <c r="AC214" s="608">
        <f t="shared" si="1175"/>
        <v>0</v>
      </c>
      <c r="AD214" s="610">
        <f t="shared" si="1176"/>
        <v>68.150000000000006</v>
      </c>
      <c r="AE214" s="611"/>
      <c r="AF214" s="607">
        <f t="shared" si="1177"/>
        <v>13.62</v>
      </c>
      <c r="AG214" s="608">
        <f t="shared" si="1177"/>
        <v>0</v>
      </c>
      <c r="AH214" s="608">
        <f t="shared" si="1177"/>
        <v>0</v>
      </c>
      <c r="AI214" s="608">
        <f t="shared" si="1177"/>
        <v>0</v>
      </c>
      <c r="AJ214" s="608">
        <f t="shared" si="1177"/>
        <v>0</v>
      </c>
      <c r="AK214" s="608">
        <f t="shared" si="1177"/>
        <v>0</v>
      </c>
      <c r="AL214" s="608">
        <f t="shared" si="1177"/>
        <v>0</v>
      </c>
      <c r="AM214" s="608">
        <f t="shared" si="1177"/>
        <v>0</v>
      </c>
      <c r="AN214" s="608">
        <f t="shared" si="1177"/>
        <v>0</v>
      </c>
      <c r="AO214" s="608">
        <f t="shared" si="1177"/>
        <v>0</v>
      </c>
      <c r="AP214" s="608">
        <f t="shared" si="1177"/>
        <v>0</v>
      </c>
      <c r="AQ214" s="608">
        <f t="shared" si="1177"/>
        <v>0</v>
      </c>
      <c r="AR214" s="610">
        <f t="shared" si="1178"/>
        <v>13.62</v>
      </c>
      <c r="AS214" s="611"/>
      <c r="AT214" s="607">
        <f t="shared" si="1179"/>
        <v>121.09</v>
      </c>
      <c r="AU214" s="608">
        <f t="shared" si="1179"/>
        <v>0</v>
      </c>
      <c r="AV214" s="608">
        <f t="shared" si="1179"/>
        <v>0</v>
      </c>
      <c r="AW214" s="608">
        <f t="shared" si="1179"/>
        <v>0</v>
      </c>
      <c r="AX214" s="608">
        <f t="shared" si="1179"/>
        <v>0</v>
      </c>
      <c r="AY214" s="608">
        <f t="shared" si="1179"/>
        <v>0</v>
      </c>
      <c r="AZ214" s="608">
        <f t="shared" si="1179"/>
        <v>0</v>
      </c>
      <c r="BA214" s="608">
        <f t="shared" si="1179"/>
        <v>0</v>
      </c>
      <c r="BB214" s="608">
        <f t="shared" si="1179"/>
        <v>0</v>
      </c>
      <c r="BC214" s="608">
        <f t="shared" si="1179"/>
        <v>0</v>
      </c>
      <c r="BD214" s="608">
        <f t="shared" si="1179"/>
        <v>0</v>
      </c>
      <c r="BE214" s="608">
        <f t="shared" si="1179"/>
        <v>0</v>
      </c>
      <c r="BF214" s="610">
        <f t="shared" si="1180"/>
        <v>121.09</v>
      </c>
      <c r="BG214" s="611"/>
      <c r="BH214" s="607">
        <f t="shared" si="1181"/>
        <v>12.01</v>
      </c>
      <c r="BI214" s="608">
        <f t="shared" si="1181"/>
        <v>0</v>
      </c>
      <c r="BJ214" s="608">
        <f t="shared" si="1181"/>
        <v>0</v>
      </c>
      <c r="BK214" s="608">
        <f t="shared" si="1181"/>
        <v>0</v>
      </c>
      <c r="BL214" s="608">
        <f t="shared" si="1181"/>
        <v>0</v>
      </c>
      <c r="BM214" s="608">
        <f t="shared" si="1181"/>
        <v>0</v>
      </c>
      <c r="BN214" s="608">
        <f t="shared" si="1181"/>
        <v>0</v>
      </c>
      <c r="BO214" s="608">
        <f t="shared" si="1181"/>
        <v>0</v>
      </c>
      <c r="BP214" s="608">
        <f t="shared" si="1181"/>
        <v>0</v>
      </c>
      <c r="BQ214" s="608">
        <f t="shared" si="1181"/>
        <v>0</v>
      </c>
      <c r="BR214" s="608">
        <f t="shared" si="1181"/>
        <v>0</v>
      </c>
      <c r="BS214" s="608">
        <f t="shared" si="1181"/>
        <v>0</v>
      </c>
      <c r="BT214" s="610">
        <f t="shared" si="1182"/>
        <v>12.01</v>
      </c>
      <c r="BU214" s="621"/>
      <c r="BV214" s="607">
        <f t="shared" si="1183"/>
        <v>360.33</v>
      </c>
      <c r="BW214" s="608">
        <f t="shared" si="1183"/>
        <v>0</v>
      </c>
      <c r="BX214" s="608">
        <f t="shared" si="1183"/>
        <v>0</v>
      </c>
      <c r="BY214" s="608">
        <f t="shared" si="1183"/>
        <v>0</v>
      </c>
      <c r="BZ214" s="608">
        <f t="shared" si="1183"/>
        <v>0</v>
      </c>
      <c r="CA214" s="608">
        <f t="shared" si="1183"/>
        <v>0</v>
      </c>
      <c r="CB214" s="608">
        <f t="shared" si="1183"/>
        <v>0</v>
      </c>
      <c r="CC214" s="608">
        <f t="shared" si="1183"/>
        <v>0</v>
      </c>
      <c r="CD214" s="608">
        <f t="shared" si="1183"/>
        <v>0</v>
      </c>
      <c r="CE214" s="608">
        <f t="shared" si="1183"/>
        <v>0</v>
      </c>
      <c r="CF214" s="608">
        <f t="shared" si="1183"/>
        <v>0</v>
      </c>
      <c r="CG214" s="608">
        <f t="shared" si="1183"/>
        <v>0</v>
      </c>
      <c r="CH214" s="610">
        <f t="shared" si="1184"/>
        <v>360.33</v>
      </c>
      <c r="CI214" s="611"/>
      <c r="CJ214" s="607">
        <f t="shared" si="1185"/>
        <v>33.67</v>
      </c>
      <c r="CK214" s="608">
        <f t="shared" si="1185"/>
        <v>0</v>
      </c>
      <c r="CL214" s="608">
        <f t="shared" si="1185"/>
        <v>0</v>
      </c>
      <c r="CM214" s="608">
        <f t="shared" si="1185"/>
        <v>0</v>
      </c>
      <c r="CN214" s="608">
        <f t="shared" si="1185"/>
        <v>0</v>
      </c>
      <c r="CO214" s="608">
        <f t="shared" si="1185"/>
        <v>0</v>
      </c>
      <c r="CP214" s="608">
        <f t="shared" si="1185"/>
        <v>0</v>
      </c>
      <c r="CQ214" s="608">
        <f t="shared" si="1185"/>
        <v>0</v>
      </c>
      <c r="CR214" s="608">
        <f t="shared" si="1185"/>
        <v>0</v>
      </c>
      <c r="CS214" s="608">
        <f t="shared" si="1185"/>
        <v>0</v>
      </c>
      <c r="CT214" s="608">
        <f t="shared" si="1185"/>
        <v>0</v>
      </c>
      <c r="CU214" s="608">
        <f t="shared" si="1185"/>
        <v>0</v>
      </c>
      <c r="CV214" s="610">
        <f t="shared" si="1186"/>
        <v>33.67</v>
      </c>
      <c r="CW214" s="611"/>
      <c r="CX214" s="607">
        <f t="shared" si="1187"/>
        <v>40.880000000000003</v>
      </c>
      <c r="CY214" s="608">
        <f t="shared" si="1187"/>
        <v>0</v>
      </c>
      <c r="CZ214" s="608">
        <f t="shared" si="1187"/>
        <v>0</v>
      </c>
      <c r="DA214" s="608">
        <f t="shared" si="1187"/>
        <v>0</v>
      </c>
      <c r="DB214" s="608">
        <f t="shared" si="1187"/>
        <v>0</v>
      </c>
      <c r="DC214" s="608">
        <f t="shared" si="1187"/>
        <v>0</v>
      </c>
      <c r="DD214" s="608">
        <f t="shared" si="1187"/>
        <v>0</v>
      </c>
      <c r="DE214" s="608">
        <f t="shared" si="1187"/>
        <v>0</v>
      </c>
      <c r="DF214" s="608">
        <f t="shared" si="1187"/>
        <v>0</v>
      </c>
      <c r="DG214" s="608">
        <f t="shared" si="1187"/>
        <v>0</v>
      </c>
      <c r="DH214" s="608">
        <f t="shared" si="1187"/>
        <v>0</v>
      </c>
      <c r="DI214" s="608">
        <f t="shared" si="1187"/>
        <v>0</v>
      </c>
      <c r="DJ214" s="610">
        <f t="shared" si="1188"/>
        <v>40.880000000000003</v>
      </c>
      <c r="DK214" s="611"/>
      <c r="DL214" s="607">
        <f t="shared" si="1189"/>
        <v>27.24</v>
      </c>
      <c r="DM214" s="608">
        <f t="shared" si="1189"/>
        <v>0</v>
      </c>
      <c r="DN214" s="608">
        <f t="shared" si="1189"/>
        <v>0</v>
      </c>
      <c r="DO214" s="608">
        <f t="shared" si="1189"/>
        <v>0</v>
      </c>
      <c r="DP214" s="608">
        <f t="shared" si="1189"/>
        <v>0</v>
      </c>
      <c r="DQ214" s="608">
        <f t="shared" si="1189"/>
        <v>0</v>
      </c>
      <c r="DR214" s="608">
        <f t="shared" si="1189"/>
        <v>0</v>
      </c>
      <c r="DS214" s="608">
        <f t="shared" si="1189"/>
        <v>0</v>
      </c>
      <c r="DT214" s="608">
        <f t="shared" si="1189"/>
        <v>0</v>
      </c>
      <c r="DU214" s="608">
        <f t="shared" si="1189"/>
        <v>0</v>
      </c>
      <c r="DV214" s="608">
        <f t="shared" si="1189"/>
        <v>0</v>
      </c>
      <c r="DW214" s="608">
        <f t="shared" si="1189"/>
        <v>0</v>
      </c>
      <c r="DX214" s="610">
        <f t="shared" si="1190"/>
        <v>27.24</v>
      </c>
      <c r="DY214" s="611"/>
      <c r="DZ214" s="607">
        <f t="shared" si="1191"/>
        <v>204.44</v>
      </c>
      <c r="EA214" s="608">
        <f t="shared" si="1191"/>
        <v>0</v>
      </c>
      <c r="EB214" s="608">
        <f t="shared" si="1191"/>
        <v>0</v>
      </c>
      <c r="EC214" s="608">
        <f t="shared" si="1191"/>
        <v>0</v>
      </c>
      <c r="ED214" s="608">
        <f t="shared" si="1191"/>
        <v>0</v>
      </c>
      <c r="EE214" s="608">
        <f t="shared" si="1191"/>
        <v>0</v>
      </c>
      <c r="EF214" s="608">
        <f t="shared" si="1191"/>
        <v>0</v>
      </c>
      <c r="EG214" s="608">
        <f t="shared" si="1191"/>
        <v>0</v>
      </c>
      <c r="EH214" s="608">
        <f t="shared" si="1191"/>
        <v>0</v>
      </c>
      <c r="EI214" s="608">
        <f t="shared" si="1191"/>
        <v>0</v>
      </c>
      <c r="EJ214" s="608">
        <f t="shared" si="1191"/>
        <v>0</v>
      </c>
      <c r="EK214" s="608">
        <f t="shared" si="1191"/>
        <v>0</v>
      </c>
      <c r="EL214" s="610">
        <f t="shared" si="1192"/>
        <v>204.44</v>
      </c>
      <c r="EM214" s="611"/>
      <c r="EN214" s="607">
        <f t="shared" si="1193"/>
        <v>204.44</v>
      </c>
      <c r="EO214" s="608">
        <f t="shared" si="1193"/>
        <v>0</v>
      </c>
      <c r="EP214" s="608">
        <f t="shared" si="1193"/>
        <v>0</v>
      </c>
      <c r="EQ214" s="608">
        <f t="shared" si="1193"/>
        <v>0</v>
      </c>
      <c r="ER214" s="608">
        <f t="shared" si="1193"/>
        <v>0</v>
      </c>
      <c r="ES214" s="608">
        <f t="shared" si="1193"/>
        <v>0</v>
      </c>
      <c r="ET214" s="608">
        <f t="shared" si="1193"/>
        <v>0</v>
      </c>
      <c r="EU214" s="608">
        <f t="shared" si="1193"/>
        <v>0</v>
      </c>
      <c r="EV214" s="608">
        <f t="shared" si="1193"/>
        <v>0</v>
      </c>
      <c r="EW214" s="608">
        <f t="shared" si="1193"/>
        <v>0</v>
      </c>
      <c r="EX214" s="608">
        <f t="shared" si="1193"/>
        <v>0</v>
      </c>
      <c r="EY214" s="608">
        <f t="shared" si="1193"/>
        <v>0</v>
      </c>
      <c r="EZ214" s="610">
        <f t="shared" si="1194"/>
        <v>204.44</v>
      </c>
      <c r="FA214" s="611"/>
      <c r="FB214" s="607">
        <f t="shared" si="1195"/>
        <v>245.34</v>
      </c>
      <c r="FC214" s="608">
        <f t="shared" si="1195"/>
        <v>0</v>
      </c>
      <c r="FD214" s="608">
        <f t="shared" si="1195"/>
        <v>0</v>
      </c>
      <c r="FE214" s="608">
        <f t="shared" si="1195"/>
        <v>0</v>
      </c>
      <c r="FF214" s="608">
        <f t="shared" si="1195"/>
        <v>0</v>
      </c>
      <c r="FG214" s="608">
        <f t="shared" si="1195"/>
        <v>0</v>
      </c>
      <c r="FH214" s="608">
        <f t="shared" si="1195"/>
        <v>0</v>
      </c>
      <c r="FI214" s="608">
        <f t="shared" si="1195"/>
        <v>0</v>
      </c>
      <c r="FJ214" s="608">
        <f t="shared" si="1195"/>
        <v>0</v>
      </c>
      <c r="FK214" s="608">
        <f t="shared" si="1195"/>
        <v>0</v>
      </c>
      <c r="FL214" s="608">
        <f t="shared" si="1195"/>
        <v>0</v>
      </c>
      <c r="FM214" s="608">
        <f t="shared" si="1195"/>
        <v>0</v>
      </c>
      <c r="FN214" s="610">
        <f t="shared" si="1196"/>
        <v>245.34</v>
      </c>
      <c r="FO214" s="611"/>
      <c r="FP214" s="607">
        <f t="shared" si="1197"/>
        <v>197.47</v>
      </c>
      <c r="FQ214" s="608">
        <f t="shared" si="1197"/>
        <v>0</v>
      </c>
      <c r="FR214" s="608">
        <f t="shared" si="1197"/>
        <v>0</v>
      </c>
      <c r="FS214" s="608">
        <f t="shared" si="1197"/>
        <v>0</v>
      </c>
      <c r="FT214" s="608">
        <f t="shared" si="1197"/>
        <v>0</v>
      </c>
      <c r="FU214" s="608">
        <f t="shared" si="1197"/>
        <v>0</v>
      </c>
      <c r="FV214" s="608">
        <f t="shared" si="1197"/>
        <v>0</v>
      </c>
      <c r="FW214" s="608">
        <f t="shared" si="1197"/>
        <v>0</v>
      </c>
      <c r="FX214" s="608">
        <f t="shared" si="1197"/>
        <v>0</v>
      </c>
      <c r="FY214" s="608">
        <f t="shared" si="1197"/>
        <v>0</v>
      </c>
      <c r="FZ214" s="608">
        <f t="shared" si="1197"/>
        <v>0</v>
      </c>
      <c r="GA214" s="608">
        <f t="shared" si="1197"/>
        <v>0</v>
      </c>
      <c r="GB214" s="610">
        <f t="shared" si="1198"/>
        <v>197.47</v>
      </c>
      <c r="GC214" s="611"/>
      <c r="GD214" s="607">
        <f t="shared" si="1199"/>
        <v>13.62</v>
      </c>
      <c r="GE214" s="608">
        <f t="shared" si="1199"/>
        <v>0</v>
      </c>
      <c r="GF214" s="608">
        <f t="shared" si="1199"/>
        <v>0</v>
      </c>
      <c r="GG214" s="608">
        <f t="shared" si="1199"/>
        <v>0</v>
      </c>
      <c r="GH214" s="608">
        <f t="shared" si="1199"/>
        <v>0</v>
      </c>
      <c r="GI214" s="608">
        <f t="shared" si="1199"/>
        <v>0</v>
      </c>
      <c r="GJ214" s="608">
        <f t="shared" si="1199"/>
        <v>0</v>
      </c>
      <c r="GK214" s="608">
        <f t="shared" si="1199"/>
        <v>0</v>
      </c>
      <c r="GL214" s="608">
        <f t="shared" si="1199"/>
        <v>0</v>
      </c>
      <c r="GM214" s="608">
        <f t="shared" si="1199"/>
        <v>0</v>
      </c>
      <c r="GN214" s="608">
        <f t="shared" si="1199"/>
        <v>0</v>
      </c>
      <c r="GO214" s="608">
        <f t="shared" si="1199"/>
        <v>0</v>
      </c>
      <c r="GP214" s="610">
        <f t="shared" si="1200"/>
        <v>13.62</v>
      </c>
      <c r="GQ214" s="611"/>
      <c r="GR214" s="607">
        <f t="shared" si="1201"/>
        <v>319.38</v>
      </c>
      <c r="GS214" s="608">
        <f t="shared" si="1201"/>
        <v>0</v>
      </c>
      <c r="GT214" s="608">
        <f t="shared" si="1201"/>
        <v>0</v>
      </c>
      <c r="GU214" s="608">
        <f t="shared" si="1201"/>
        <v>0</v>
      </c>
      <c r="GV214" s="608">
        <f t="shared" si="1201"/>
        <v>0</v>
      </c>
      <c r="GW214" s="608">
        <f t="shared" si="1201"/>
        <v>0</v>
      </c>
      <c r="GX214" s="608">
        <f t="shared" si="1201"/>
        <v>0</v>
      </c>
      <c r="GY214" s="608">
        <f t="shared" si="1201"/>
        <v>0</v>
      </c>
      <c r="GZ214" s="608">
        <f t="shared" si="1201"/>
        <v>0</v>
      </c>
      <c r="HA214" s="608">
        <f t="shared" si="1201"/>
        <v>0</v>
      </c>
      <c r="HB214" s="608">
        <f t="shared" si="1201"/>
        <v>0</v>
      </c>
      <c r="HC214" s="608">
        <f t="shared" si="1201"/>
        <v>0</v>
      </c>
      <c r="HD214" s="610">
        <f t="shared" si="1202"/>
        <v>319.38</v>
      </c>
      <c r="HE214" s="611"/>
      <c r="HF214" s="607">
        <f t="shared" si="1203"/>
        <v>321.18</v>
      </c>
      <c r="HG214" s="608">
        <f t="shared" si="1203"/>
        <v>0</v>
      </c>
      <c r="HH214" s="608">
        <f t="shared" si="1203"/>
        <v>0</v>
      </c>
      <c r="HI214" s="608">
        <f t="shared" si="1203"/>
        <v>0</v>
      </c>
      <c r="HJ214" s="608">
        <f t="shared" si="1203"/>
        <v>0</v>
      </c>
      <c r="HK214" s="608">
        <f t="shared" si="1203"/>
        <v>0</v>
      </c>
      <c r="HL214" s="608">
        <f t="shared" si="1203"/>
        <v>0</v>
      </c>
      <c r="HM214" s="608">
        <f t="shared" si="1203"/>
        <v>0</v>
      </c>
      <c r="HN214" s="608">
        <f t="shared" si="1203"/>
        <v>0</v>
      </c>
      <c r="HO214" s="608">
        <f t="shared" si="1203"/>
        <v>0</v>
      </c>
      <c r="HP214" s="608">
        <f t="shared" si="1203"/>
        <v>0</v>
      </c>
      <c r="HQ214" s="608">
        <f t="shared" si="1203"/>
        <v>0</v>
      </c>
      <c r="HR214" s="610">
        <f t="shared" si="1204"/>
        <v>321.18</v>
      </c>
      <c r="HS214" s="611"/>
      <c r="HT214" s="607">
        <f t="shared" si="1205"/>
        <v>5.94</v>
      </c>
      <c r="HU214" s="608">
        <f t="shared" si="1205"/>
        <v>0</v>
      </c>
      <c r="HV214" s="608">
        <f t="shared" si="1205"/>
        <v>0</v>
      </c>
      <c r="HW214" s="608">
        <f t="shared" si="1205"/>
        <v>0</v>
      </c>
      <c r="HX214" s="608">
        <f t="shared" si="1205"/>
        <v>0</v>
      </c>
      <c r="HY214" s="608">
        <f t="shared" si="1205"/>
        <v>0</v>
      </c>
      <c r="HZ214" s="608">
        <f t="shared" si="1205"/>
        <v>0</v>
      </c>
      <c r="IA214" s="608">
        <f t="shared" si="1205"/>
        <v>0</v>
      </c>
      <c r="IB214" s="608">
        <f t="shared" si="1205"/>
        <v>0</v>
      </c>
      <c r="IC214" s="608">
        <f t="shared" si="1205"/>
        <v>0</v>
      </c>
      <c r="ID214" s="608">
        <f t="shared" si="1205"/>
        <v>0</v>
      </c>
      <c r="IE214" s="608">
        <f t="shared" si="1205"/>
        <v>0</v>
      </c>
      <c r="IF214" s="610">
        <f t="shared" si="1206"/>
        <v>5.94</v>
      </c>
      <c r="IG214" s="611"/>
      <c r="IH214" s="607">
        <f t="shared" si="1207"/>
        <v>49.12</v>
      </c>
      <c r="II214" s="608">
        <f t="shared" si="1207"/>
        <v>0</v>
      </c>
      <c r="IJ214" s="608">
        <f t="shared" si="1207"/>
        <v>0</v>
      </c>
      <c r="IK214" s="608">
        <f t="shared" si="1207"/>
        <v>0</v>
      </c>
      <c r="IL214" s="608">
        <f t="shared" si="1207"/>
        <v>0</v>
      </c>
      <c r="IM214" s="608">
        <f t="shared" si="1207"/>
        <v>0</v>
      </c>
      <c r="IN214" s="608">
        <f t="shared" si="1207"/>
        <v>0</v>
      </c>
      <c r="IO214" s="608">
        <f t="shared" si="1207"/>
        <v>0</v>
      </c>
      <c r="IP214" s="608">
        <f t="shared" si="1207"/>
        <v>0</v>
      </c>
      <c r="IQ214" s="608">
        <f t="shared" si="1207"/>
        <v>0</v>
      </c>
      <c r="IR214" s="608">
        <f t="shared" si="1207"/>
        <v>0</v>
      </c>
      <c r="IS214" s="608">
        <f t="shared" si="1207"/>
        <v>0</v>
      </c>
      <c r="IT214" s="610">
        <f t="shared" si="1208"/>
        <v>49.12</v>
      </c>
      <c r="IU214" s="611"/>
      <c r="IV214" s="607">
        <f t="shared" si="1209"/>
        <v>25.44</v>
      </c>
      <c r="IW214" s="608">
        <f t="shared" si="1209"/>
        <v>0</v>
      </c>
      <c r="IX214" s="608">
        <f t="shared" si="1209"/>
        <v>0</v>
      </c>
      <c r="IY214" s="608">
        <f t="shared" si="1209"/>
        <v>0</v>
      </c>
      <c r="IZ214" s="608">
        <f t="shared" si="1209"/>
        <v>0</v>
      </c>
      <c r="JA214" s="608">
        <f t="shared" si="1209"/>
        <v>0</v>
      </c>
      <c r="JB214" s="608">
        <f t="shared" si="1209"/>
        <v>0</v>
      </c>
      <c r="JC214" s="608">
        <f t="shared" si="1209"/>
        <v>0</v>
      </c>
      <c r="JD214" s="608">
        <f t="shared" si="1209"/>
        <v>0</v>
      </c>
      <c r="JE214" s="608">
        <f t="shared" si="1209"/>
        <v>0</v>
      </c>
      <c r="JF214" s="608">
        <f t="shared" si="1209"/>
        <v>0</v>
      </c>
      <c r="JG214" s="608">
        <f t="shared" si="1209"/>
        <v>0</v>
      </c>
      <c r="JH214" s="610">
        <f t="shared" si="1210"/>
        <v>25.44</v>
      </c>
      <c r="JI214" s="611"/>
      <c r="JJ214" s="607">
        <f t="shared" si="1211"/>
        <v>84.6</v>
      </c>
      <c r="JK214" s="608">
        <f t="shared" si="1211"/>
        <v>0</v>
      </c>
      <c r="JL214" s="608">
        <f t="shared" si="1211"/>
        <v>0</v>
      </c>
      <c r="JM214" s="608">
        <f t="shared" si="1211"/>
        <v>0</v>
      </c>
      <c r="JN214" s="608">
        <f t="shared" si="1211"/>
        <v>0</v>
      </c>
      <c r="JO214" s="608">
        <f t="shared" si="1211"/>
        <v>0</v>
      </c>
      <c r="JP214" s="608">
        <f t="shared" si="1211"/>
        <v>0</v>
      </c>
      <c r="JQ214" s="608">
        <f t="shared" si="1211"/>
        <v>0</v>
      </c>
      <c r="JR214" s="608">
        <f t="shared" si="1211"/>
        <v>0</v>
      </c>
      <c r="JS214" s="608">
        <f t="shared" si="1211"/>
        <v>0</v>
      </c>
      <c r="JT214" s="608">
        <f t="shared" si="1211"/>
        <v>0</v>
      </c>
      <c r="JU214" s="608">
        <f t="shared" si="1211"/>
        <v>0</v>
      </c>
      <c r="JV214" s="610">
        <f t="shared" si="1212"/>
        <v>84.6</v>
      </c>
      <c r="JW214" s="611"/>
      <c r="JX214" s="607">
        <f t="shared" si="1213"/>
        <v>163.57</v>
      </c>
      <c r="JY214" s="608">
        <f t="shared" si="1213"/>
        <v>0</v>
      </c>
      <c r="JZ214" s="608">
        <f t="shared" si="1213"/>
        <v>0</v>
      </c>
      <c r="KA214" s="608">
        <f t="shared" si="1213"/>
        <v>0</v>
      </c>
      <c r="KB214" s="608">
        <f t="shared" si="1213"/>
        <v>0</v>
      </c>
      <c r="KC214" s="608">
        <f t="shared" si="1213"/>
        <v>0</v>
      </c>
      <c r="KD214" s="608">
        <f t="shared" si="1213"/>
        <v>0</v>
      </c>
      <c r="KE214" s="608">
        <f t="shared" si="1213"/>
        <v>0</v>
      </c>
      <c r="KF214" s="608">
        <f t="shared" si="1213"/>
        <v>0</v>
      </c>
      <c r="KG214" s="608">
        <f t="shared" si="1213"/>
        <v>0</v>
      </c>
      <c r="KH214" s="608">
        <f t="shared" si="1213"/>
        <v>0</v>
      </c>
      <c r="KI214" s="608">
        <f t="shared" si="1213"/>
        <v>0</v>
      </c>
      <c r="KJ214" s="610">
        <f t="shared" si="1214"/>
        <v>163.57</v>
      </c>
      <c r="KK214" s="611"/>
      <c r="KL214" s="607">
        <f t="shared" si="1215"/>
        <v>13.62</v>
      </c>
      <c r="KM214" s="608">
        <f t="shared" si="1215"/>
        <v>0</v>
      </c>
      <c r="KN214" s="608">
        <f t="shared" si="1215"/>
        <v>0</v>
      </c>
      <c r="KO214" s="608">
        <f t="shared" si="1215"/>
        <v>0</v>
      </c>
      <c r="KP214" s="608">
        <f t="shared" si="1215"/>
        <v>0</v>
      </c>
      <c r="KQ214" s="608">
        <f t="shared" si="1215"/>
        <v>0</v>
      </c>
      <c r="KR214" s="608">
        <f t="shared" si="1215"/>
        <v>0</v>
      </c>
      <c r="KS214" s="608">
        <f t="shared" si="1215"/>
        <v>0</v>
      </c>
      <c r="KT214" s="608">
        <f t="shared" si="1215"/>
        <v>0</v>
      </c>
      <c r="KU214" s="608">
        <f t="shared" si="1215"/>
        <v>0</v>
      </c>
      <c r="KV214" s="608">
        <f t="shared" si="1215"/>
        <v>0</v>
      </c>
      <c r="KW214" s="608">
        <f t="shared" si="1215"/>
        <v>0</v>
      </c>
      <c r="KX214" s="610">
        <f t="shared" si="1216"/>
        <v>13.62</v>
      </c>
      <c r="KY214" s="611"/>
      <c r="KZ214" s="607">
        <f t="shared" si="1217"/>
        <v>43.68</v>
      </c>
      <c r="LA214" s="608">
        <f t="shared" si="1217"/>
        <v>0</v>
      </c>
      <c r="LB214" s="608">
        <f t="shared" si="1217"/>
        <v>0</v>
      </c>
      <c r="LC214" s="608">
        <f t="shared" si="1217"/>
        <v>0</v>
      </c>
      <c r="LD214" s="608">
        <f t="shared" si="1217"/>
        <v>0</v>
      </c>
      <c r="LE214" s="608">
        <f t="shared" si="1217"/>
        <v>0</v>
      </c>
      <c r="LF214" s="608">
        <f t="shared" si="1217"/>
        <v>0</v>
      </c>
      <c r="LG214" s="608">
        <f t="shared" si="1217"/>
        <v>0</v>
      </c>
      <c r="LH214" s="608">
        <f t="shared" si="1217"/>
        <v>0</v>
      </c>
      <c r="LI214" s="608">
        <f t="shared" si="1217"/>
        <v>0</v>
      </c>
      <c r="LJ214" s="608">
        <f t="shared" si="1217"/>
        <v>0</v>
      </c>
      <c r="LK214" s="608">
        <f t="shared" si="1217"/>
        <v>0</v>
      </c>
      <c r="LL214" s="610">
        <f t="shared" si="1218"/>
        <v>43.68</v>
      </c>
      <c r="LM214" s="611"/>
      <c r="LN214" s="607">
        <f t="shared" si="1219"/>
        <v>11.82</v>
      </c>
      <c r="LO214" s="608">
        <f t="shared" si="1219"/>
        <v>0</v>
      </c>
      <c r="LP214" s="608">
        <f t="shared" si="1219"/>
        <v>0</v>
      </c>
      <c r="LQ214" s="608">
        <f t="shared" si="1219"/>
        <v>0</v>
      </c>
      <c r="LR214" s="608">
        <f t="shared" si="1219"/>
        <v>0</v>
      </c>
      <c r="LS214" s="608">
        <f t="shared" si="1219"/>
        <v>0</v>
      </c>
      <c r="LT214" s="608">
        <f t="shared" si="1219"/>
        <v>0</v>
      </c>
      <c r="LU214" s="608">
        <f t="shared" si="1219"/>
        <v>0</v>
      </c>
      <c r="LV214" s="608">
        <f t="shared" si="1219"/>
        <v>0</v>
      </c>
      <c r="LW214" s="608">
        <f t="shared" si="1219"/>
        <v>0</v>
      </c>
      <c r="LX214" s="608">
        <f t="shared" si="1219"/>
        <v>0</v>
      </c>
      <c r="LY214" s="608">
        <f t="shared" si="1219"/>
        <v>0</v>
      </c>
      <c r="LZ214" s="610">
        <f t="shared" si="1220"/>
        <v>11.82</v>
      </c>
      <c r="MA214" s="611"/>
      <c r="MB214" s="607">
        <f t="shared" si="1221"/>
        <v>25.44</v>
      </c>
      <c r="MC214" s="608">
        <f t="shared" si="1221"/>
        <v>0</v>
      </c>
      <c r="MD214" s="608">
        <f t="shared" si="1221"/>
        <v>0</v>
      </c>
      <c r="ME214" s="608">
        <f t="shared" si="1221"/>
        <v>0</v>
      </c>
      <c r="MF214" s="608">
        <f t="shared" si="1221"/>
        <v>0</v>
      </c>
      <c r="MG214" s="608">
        <f t="shared" si="1221"/>
        <v>0</v>
      </c>
      <c r="MH214" s="608">
        <f t="shared" si="1221"/>
        <v>0</v>
      </c>
      <c r="MI214" s="608">
        <f t="shared" si="1221"/>
        <v>0</v>
      </c>
      <c r="MJ214" s="608">
        <f t="shared" si="1221"/>
        <v>0</v>
      </c>
      <c r="MK214" s="608">
        <f t="shared" si="1221"/>
        <v>0</v>
      </c>
      <c r="ML214" s="608">
        <f t="shared" si="1221"/>
        <v>0</v>
      </c>
      <c r="MM214" s="608">
        <f t="shared" si="1221"/>
        <v>0</v>
      </c>
      <c r="MN214" s="610">
        <f t="shared" si="1222"/>
        <v>25.44</v>
      </c>
      <c r="MO214" s="611"/>
      <c r="MP214" s="607">
        <f t="shared" si="1223"/>
        <v>82.79</v>
      </c>
      <c r="MQ214" s="608">
        <f t="shared" si="1223"/>
        <v>0</v>
      </c>
      <c r="MR214" s="608">
        <f t="shared" si="1223"/>
        <v>0</v>
      </c>
      <c r="MS214" s="608">
        <f t="shared" si="1223"/>
        <v>0</v>
      </c>
      <c r="MT214" s="608">
        <f t="shared" si="1223"/>
        <v>0</v>
      </c>
      <c r="MU214" s="608">
        <f t="shared" si="1223"/>
        <v>0</v>
      </c>
      <c r="MV214" s="608">
        <f t="shared" si="1223"/>
        <v>0</v>
      </c>
      <c r="MW214" s="608">
        <f t="shared" si="1223"/>
        <v>0</v>
      </c>
      <c r="MX214" s="608">
        <f t="shared" si="1223"/>
        <v>0</v>
      </c>
      <c r="MY214" s="608">
        <f t="shared" si="1223"/>
        <v>0</v>
      </c>
      <c r="MZ214" s="608">
        <f t="shared" si="1223"/>
        <v>0</v>
      </c>
      <c r="NA214" s="608">
        <f t="shared" si="1223"/>
        <v>0</v>
      </c>
      <c r="NB214" s="610">
        <f t="shared" si="1224"/>
        <v>82.79</v>
      </c>
      <c r="NC214" s="611"/>
      <c r="ND214" s="607">
        <f t="shared" si="1225"/>
        <v>160.97999999999999</v>
      </c>
      <c r="NE214" s="608">
        <f t="shared" si="1225"/>
        <v>0</v>
      </c>
      <c r="NF214" s="608">
        <f t="shared" si="1225"/>
        <v>0</v>
      </c>
      <c r="NG214" s="608">
        <f t="shared" si="1225"/>
        <v>0</v>
      </c>
      <c r="NH214" s="608">
        <f t="shared" si="1225"/>
        <v>0</v>
      </c>
      <c r="NI214" s="608">
        <f t="shared" si="1225"/>
        <v>0</v>
      </c>
      <c r="NJ214" s="608">
        <f t="shared" si="1225"/>
        <v>0</v>
      </c>
      <c r="NK214" s="608">
        <f t="shared" si="1225"/>
        <v>0</v>
      </c>
      <c r="NL214" s="608">
        <f t="shared" si="1225"/>
        <v>0</v>
      </c>
      <c r="NM214" s="608">
        <f t="shared" si="1225"/>
        <v>0</v>
      </c>
      <c r="NN214" s="608">
        <f t="shared" si="1225"/>
        <v>0</v>
      </c>
      <c r="NO214" s="608">
        <f t="shared" si="1225"/>
        <v>0</v>
      </c>
      <c r="NP214" s="610">
        <f t="shared" si="1226"/>
        <v>160.97999999999999</v>
      </c>
      <c r="NQ214" s="611"/>
      <c r="NR214" s="607">
        <f t="shared" si="1227"/>
        <v>43.72</v>
      </c>
      <c r="NS214" s="608">
        <f t="shared" si="1227"/>
        <v>0</v>
      </c>
      <c r="NT214" s="608">
        <f t="shared" si="1227"/>
        <v>0</v>
      </c>
      <c r="NU214" s="608">
        <f t="shared" si="1227"/>
        <v>0</v>
      </c>
      <c r="NV214" s="608">
        <f t="shared" si="1227"/>
        <v>0</v>
      </c>
      <c r="NW214" s="608">
        <f t="shared" si="1227"/>
        <v>0</v>
      </c>
      <c r="NX214" s="608">
        <f t="shared" si="1227"/>
        <v>0</v>
      </c>
      <c r="NY214" s="608">
        <f t="shared" si="1227"/>
        <v>0</v>
      </c>
      <c r="NZ214" s="608">
        <f t="shared" si="1227"/>
        <v>0</v>
      </c>
      <c r="OA214" s="608">
        <f t="shared" si="1227"/>
        <v>0</v>
      </c>
      <c r="OB214" s="608">
        <f t="shared" si="1227"/>
        <v>0</v>
      </c>
      <c r="OC214" s="608">
        <f t="shared" si="1227"/>
        <v>0</v>
      </c>
      <c r="OD214" s="610">
        <f t="shared" si="1228"/>
        <v>43.72</v>
      </c>
      <c r="OE214" s="611"/>
      <c r="OF214" s="607">
        <f t="shared" si="1229"/>
        <v>13.62</v>
      </c>
      <c r="OG214" s="608">
        <f t="shared" si="1229"/>
        <v>0</v>
      </c>
      <c r="OH214" s="608">
        <f t="shared" si="1229"/>
        <v>0</v>
      </c>
      <c r="OI214" s="608">
        <f t="shared" si="1229"/>
        <v>0</v>
      </c>
      <c r="OJ214" s="608">
        <f t="shared" si="1229"/>
        <v>0</v>
      </c>
      <c r="OK214" s="608">
        <f t="shared" si="1229"/>
        <v>0</v>
      </c>
      <c r="OL214" s="608">
        <f t="shared" si="1229"/>
        <v>0</v>
      </c>
      <c r="OM214" s="608">
        <f t="shared" si="1229"/>
        <v>0</v>
      </c>
      <c r="ON214" s="608">
        <f t="shared" si="1229"/>
        <v>0</v>
      </c>
      <c r="OO214" s="608">
        <f t="shared" si="1229"/>
        <v>0</v>
      </c>
      <c r="OP214" s="608">
        <f t="shared" si="1229"/>
        <v>0</v>
      </c>
      <c r="OQ214" s="608">
        <f t="shared" si="1229"/>
        <v>0</v>
      </c>
      <c r="OR214" s="610">
        <f t="shared" si="1230"/>
        <v>13.62</v>
      </c>
      <c r="OS214" s="611"/>
      <c r="OT214" s="607">
        <f t="shared" si="1231"/>
        <v>109.02</v>
      </c>
      <c r="OU214" s="608">
        <f t="shared" si="1231"/>
        <v>0</v>
      </c>
      <c r="OV214" s="608">
        <f t="shared" si="1231"/>
        <v>0</v>
      </c>
      <c r="OW214" s="608">
        <f t="shared" si="1231"/>
        <v>0</v>
      </c>
      <c r="OX214" s="608">
        <f t="shared" si="1231"/>
        <v>0</v>
      </c>
      <c r="OY214" s="608">
        <f t="shared" si="1231"/>
        <v>0</v>
      </c>
      <c r="OZ214" s="608">
        <f t="shared" si="1231"/>
        <v>0</v>
      </c>
      <c r="PA214" s="608">
        <f t="shared" si="1231"/>
        <v>0</v>
      </c>
      <c r="PB214" s="608">
        <f t="shared" si="1231"/>
        <v>0</v>
      </c>
      <c r="PC214" s="608">
        <f t="shared" si="1231"/>
        <v>0</v>
      </c>
      <c r="PD214" s="608">
        <f t="shared" si="1231"/>
        <v>0</v>
      </c>
      <c r="PE214" s="608">
        <f t="shared" si="1231"/>
        <v>0</v>
      </c>
      <c r="PF214" s="610">
        <f t="shared" si="1232"/>
        <v>109.02</v>
      </c>
      <c r="PG214" s="611"/>
      <c r="PH214" s="607">
        <f t="shared" si="1233"/>
        <v>13.62</v>
      </c>
      <c r="PI214" s="608">
        <f t="shared" si="1233"/>
        <v>0</v>
      </c>
      <c r="PJ214" s="608">
        <f t="shared" si="1233"/>
        <v>0</v>
      </c>
      <c r="PK214" s="608">
        <f t="shared" si="1233"/>
        <v>0</v>
      </c>
      <c r="PL214" s="608">
        <f t="shared" si="1233"/>
        <v>0</v>
      </c>
      <c r="PM214" s="608">
        <f t="shared" si="1233"/>
        <v>0</v>
      </c>
      <c r="PN214" s="608">
        <f t="shared" si="1233"/>
        <v>0</v>
      </c>
      <c r="PO214" s="608">
        <f t="shared" si="1233"/>
        <v>0</v>
      </c>
      <c r="PP214" s="608">
        <f t="shared" si="1233"/>
        <v>0</v>
      </c>
      <c r="PQ214" s="608">
        <f t="shared" si="1233"/>
        <v>0</v>
      </c>
      <c r="PR214" s="608">
        <f t="shared" si="1233"/>
        <v>0</v>
      </c>
      <c r="PS214" s="608">
        <f t="shared" si="1233"/>
        <v>0</v>
      </c>
      <c r="PT214" s="610">
        <f t="shared" si="1234"/>
        <v>13.62</v>
      </c>
      <c r="PU214" s="611"/>
      <c r="PV214" s="610">
        <f t="shared" si="1235"/>
        <v>3179.7799999999993</v>
      </c>
      <c r="PW214" s="610">
        <f t="shared" si="1235"/>
        <v>0</v>
      </c>
      <c r="PX214" s="610">
        <f t="shared" si="1235"/>
        <v>0</v>
      </c>
      <c r="PY214" s="610">
        <f t="shared" si="1235"/>
        <v>0</v>
      </c>
      <c r="PZ214" s="610">
        <f t="shared" si="1235"/>
        <v>0</v>
      </c>
      <c r="QA214" s="610">
        <f t="shared" si="1235"/>
        <v>0</v>
      </c>
      <c r="QB214" s="610">
        <f t="shared" si="1235"/>
        <v>0</v>
      </c>
      <c r="QC214" s="610">
        <f t="shared" si="1235"/>
        <v>0</v>
      </c>
      <c r="QD214" s="610">
        <f t="shared" si="1235"/>
        <v>0</v>
      </c>
      <c r="QE214" s="610">
        <f t="shared" si="1235"/>
        <v>0</v>
      </c>
      <c r="QF214" s="610">
        <f t="shared" si="1235"/>
        <v>0</v>
      </c>
      <c r="QG214" s="610">
        <f t="shared" si="1235"/>
        <v>0</v>
      </c>
      <c r="QH214" s="610">
        <f t="shared" si="1237"/>
        <v>3179.7799999999993</v>
      </c>
    </row>
    <row r="215" spans="1:450" x14ac:dyDescent="0.25">
      <c r="A215" s="589" t="s">
        <v>938</v>
      </c>
      <c r="B215" s="255" t="s">
        <v>122</v>
      </c>
      <c r="C215" s="313"/>
      <c r="D215" s="607">
        <f t="shared" si="1173"/>
        <v>8.7200000000000006</v>
      </c>
      <c r="E215" s="608">
        <f t="shared" si="1173"/>
        <v>0</v>
      </c>
      <c r="F215" s="608">
        <f t="shared" si="1173"/>
        <v>0</v>
      </c>
      <c r="G215" s="608">
        <f t="shared" si="1173"/>
        <v>0</v>
      </c>
      <c r="H215" s="608">
        <f t="shared" si="1173"/>
        <v>0</v>
      </c>
      <c r="I215" s="608">
        <f t="shared" si="1173"/>
        <v>0</v>
      </c>
      <c r="J215" s="608">
        <f t="shared" si="1173"/>
        <v>0</v>
      </c>
      <c r="K215" s="608">
        <f t="shared" si="1173"/>
        <v>0</v>
      </c>
      <c r="L215" s="608">
        <f t="shared" si="1173"/>
        <v>0</v>
      </c>
      <c r="M215" s="608">
        <f t="shared" si="1173"/>
        <v>0</v>
      </c>
      <c r="N215" s="608">
        <f t="shared" si="1173"/>
        <v>0</v>
      </c>
      <c r="O215" s="608">
        <f t="shared" si="1173"/>
        <v>0</v>
      </c>
      <c r="P215" s="610">
        <f t="shared" si="1174"/>
        <v>8.7200000000000006</v>
      </c>
      <c r="Q215" s="611"/>
      <c r="R215" s="607">
        <f t="shared" si="1175"/>
        <v>3.97</v>
      </c>
      <c r="S215" s="608">
        <f t="shared" si="1175"/>
        <v>0</v>
      </c>
      <c r="T215" s="608">
        <f t="shared" si="1175"/>
        <v>0</v>
      </c>
      <c r="U215" s="608">
        <f t="shared" si="1175"/>
        <v>0</v>
      </c>
      <c r="V215" s="608">
        <f t="shared" si="1175"/>
        <v>0</v>
      </c>
      <c r="W215" s="608">
        <f t="shared" si="1175"/>
        <v>0</v>
      </c>
      <c r="X215" s="608">
        <f t="shared" si="1175"/>
        <v>0</v>
      </c>
      <c r="Y215" s="608">
        <f t="shared" si="1175"/>
        <v>0</v>
      </c>
      <c r="Z215" s="608">
        <f t="shared" si="1175"/>
        <v>0</v>
      </c>
      <c r="AA215" s="608">
        <f t="shared" si="1175"/>
        <v>0</v>
      </c>
      <c r="AB215" s="608">
        <f t="shared" si="1175"/>
        <v>0</v>
      </c>
      <c r="AC215" s="608">
        <f t="shared" si="1175"/>
        <v>0</v>
      </c>
      <c r="AD215" s="610">
        <f t="shared" si="1176"/>
        <v>3.97</v>
      </c>
      <c r="AE215" s="611"/>
      <c r="AF215" s="607">
        <f t="shared" si="1177"/>
        <v>0.79</v>
      </c>
      <c r="AG215" s="608">
        <f t="shared" si="1177"/>
        <v>0</v>
      </c>
      <c r="AH215" s="608">
        <f t="shared" si="1177"/>
        <v>0</v>
      </c>
      <c r="AI215" s="608">
        <f t="shared" si="1177"/>
        <v>0</v>
      </c>
      <c r="AJ215" s="608">
        <f t="shared" si="1177"/>
        <v>0</v>
      </c>
      <c r="AK215" s="608">
        <f t="shared" si="1177"/>
        <v>0</v>
      </c>
      <c r="AL215" s="608">
        <f t="shared" si="1177"/>
        <v>0</v>
      </c>
      <c r="AM215" s="608">
        <f t="shared" si="1177"/>
        <v>0</v>
      </c>
      <c r="AN215" s="608">
        <f t="shared" si="1177"/>
        <v>0</v>
      </c>
      <c r="AO215" s="608">
        <f t="shared" si="1177"/>
        <v>0</v>
      </c>
      <c r="AP215" s="608">
        <f t="shared" si="1177"/>
        <v>0</v>
      </c>
      <c r="AQ215" s="608">
        <f t="shared" si="1177"/>
        <v>0</v>
      </c>
      <c r="AR215" s="610">
        <f t="shared" si="1178"/>
        <v>0.79</v>
      </c>
      <c r="AS215" s="611"/>
      <c r="AT215" s="607">
        <f t="shared" si="1179"/>
        <v>8.7200000000000006</v>
      </c>
      <c r="AU215" s="608">
        <f t="shared" si="1179"/>
        <v>0</v>
      </c>
      <c r="AV215" s="608">
        <f t="shared" si="1179"/>
        <v>0</v>
      </c>
      <c r="AW215" s="608">
        <f t="shared" si="1179"/>
        <v>0</v>
      </c>
      <c r="AX215" s="608">
        <f t="shared" si="1179"/>
        <v>0</v>
      </c>
      <c r="AY215" s="608">
        <f t="shared" si="1179"/>
        <v>0</v>
      </c>
      <c r="AZ215" s="608">
        <f t="shared" si="1179"/>
        <v>0</v>
      </c>
      <c r="BA215" s="608">
        <f t="shared" si="1179"/>
        <v>0</v>
      </c>
      <c r="BB215" s="608">
        <f t="shared" si="1179"/>
        <v>0</v>
      </c>
      <c r="BC215" s="608">
        <f t="shared" si="1179"/>
        <v>0</v>
      </c>
      <c r="BD215" s="608">
        <f t="shared" si="1179"/>
        <v>0</v>
      </c>
      <c r="BE215" s="608">
        <f t="shared" si="1179"/>
        <v>0</v>
      </c>
      <c r="BF215" s="610">
        <f t="shared" si="1180"/>
        <v>8.7200000000000006</v>
      </c>
      <c r="BG215" s="611"/>
      <c r="BH215" s="607">
        <f t="shared" si="1181"/>
        <v>0.8</v>
      </c>
      <c r="BI215" s="608">
        <f t="shared" si="1181"/>
        <v>0</v>
      </c>
      <c r="BJ215" s="608">
        <f t="shared" si="1181"/>
        <v>0</v>
      </c>
      <c r="BK215" s="608">
        <f t="shared" si="1181"/>
        <v>0</v>
      </c>
      <c r="BL215" s="608">
        <f t="shared" si="1181"/>
        <v>0</v>
      </c>
      <c r="BM215" s="608">
        <f t="shared" si="1181"/>
        <v>0</v>
      </c>
      <c r="BN215" s="608">
        <f t="shared" si="1181"/>
        <v>0</v>
      </c>
      <c r="BO215" s="608">
        <f t="shared" si="1181"/>
        <v>0</v>
      </c>
      <c r="BP215" s="608">
        <f t="shared" si="1181"/>
        <v>0</v>
      </c>
      <c r="BQ215" s="608">
        <f t="shared" si="1181"/>
        <v>0</v>
      </c>
      <c r="BR215" s="608">
        <f t="shared" si="1181"/>
        <v>0</v>
      </c>
      <c r="BS215" s="608">
        <f t="shared" si="1181"/>
        <v>0</v>
      </c>
      <c r="BT215" s="610">
        <f t="shared" si="1182"/>
        <v>0.8</v>
      </c>
      <c r="BU215" s="621"/>
      <c r="BV215" s="607">
        <f t="shared" si="1183"/>
        <v>23.86</v>
      </c>
      <c r="BW215" s="608">
        <f t="shared" si="1183"/>
        <v>0</v>
      </c>
      <c r="BX215" s="608">
        <f t="shared" si="1183"/>
        <v>0</v>
      </c>
      <c r="BY215" s="608">
        <f t="shared" si="1183"/>
        <v>0</v>
      </c>
      <c r="BZ215" s="608">
        <f t="shared" si="1183"/>
        <v>0</v>
      </c>
      <c r="CA215" s="608">
        <f t="shared" si="1183"/>
        <v>0</v>
      </c>
      <c r="CB215" s="608">
        <f t="shared" si="1183"/>
        <v>0</v>
      </c>
      <c r="CC215" s="608">
        <f t="shared" si="1183"/>
        <v>0</v>
      </c>
      <c r="CD215" s="608">
        <f t="shared" si="1183"/>
        <v>0</v>
      </c>
      <c r="CE215" s="608">
        <f t="shared" si="1183"/>
        <v>0</v>
      </c>
      <c r="CF215" s="608">
        <f t="shared" si="1183"/>
        <v>0</v>
      </c>
      <c r="CG215" s="608">
        <f t="shared" si="1183"/>
        <v>0</v>
      </c>
      <c r="CH215" s="610">
        <f t="shared" si="1184"/>
        <v>23.86</v>
      </c>
      <c r="CI215" s="611"/>
      <c r="CJ215" s="607">
        <f t="shared" si="1185"/>
        <v>2.38</v>
      </c>
      <c r="CK215" s="608">
        <f t="shared" si="1185"/>
        <v>0</v>
      </c>
      <c r="CL215" s="608">
        <f t="shared" si="1185"/>
        <v>0</v>
      </c>
      <c r="CM215" s="608">
        <f t="shared" si="1185"/>
        <v>0</v>
      </c>
      <c r="CN215" s="608">
        <f t="shared" si="1185"/>
        <v>0</v>
      </c>
      <c r="CO215" s="608">
        <f t="shared" si="1185"/>
        <v>0</v>
      </c>
      <c r="CP215" s="608">
        <f t="shared" si="1185"/>
        <v>0</v>
      </c>
      <c r="CQ215" s="608">
        <f t="shared" si="1185"/>
        <v>0</v>
      </c>
      <c r="CR215" s="608">
        <f t="shared" si="1185"/>
        <v>0</v>
      </c>
      <c r="CS215" s="608">
        <f t="shared" si="1185"/>
        <v>0</v>
      </c>
      <c r="CT215" s="608">
        <f t="shared" si="1185"/>
        <v>0</v>
      </c>
      <c r="CU215" s="608">
        <f t="shared" si="1185"/>
        <v>0</v>
      </c>
      <c r="CV215" s="610">
        <f t="shared" si="1186"/>
        <v>2.38</v>
      </c>
      <c r="CW215" s="611"/>
      <c r="CX215" s="607">
        <f t="shared" si="1187"/>
        <v>2.38</v>
      </c>
      <c r="CY215" s="608">
        <f t="shared" si="1187"/>
        <v>0</v>
      </c>
      <c r="CZ215" s="608">
        <f t="shared" si="1187"/>
        <v>0</v>
      </c>
      <c r="DA215" s="608">
        <f t="shared" si="1187"/>
        <v>0</v>
      </c>
      <c r="DB215" s="608">
        <f t="shared" si="1187"/>
        <v>0</v>
      </c>
      <c r="DC215" s="608">
        <f t="shared" si="1187"/>
        <v>0</v>
      </c>
      <c r="DD215" s="608">
        <f t="shared" si="1187"/>
        <v>0</v>
      </c>
      <c r="DE215" s="608">
        <f t="shared" si="1187"/>
        <v>0</v>
      </c>
      <c r="DF215" s="608">
        <f t="shared" si="1187"/>
        <v>0</v>
      </c>
      <c r="DG215" s="608">
        <f t="shared" si="1187"/>
        <v>0</v>
      </c>
      <c r="DH215" s="608">
        <f t="shared" si="1187"/>
        <v>0</v>
      </c>
      <c r="DI215" s="608">
        <f t="shared" si="1187"/>
        <v>0</v>
      </c>
      <c r="DJ215" s="610">
        <f t="shared" si="1188"/>
        <v>2.38</v>
      </c>
      <c r="DK215" s="611"/>
      <c r="DL215" s="607">
        <f t="shared" si="1189"/>
        <v>1.58</v>
      </c>
      <c r="DM215" s="608">
        <f t="shared" si="1189"/>
        <v>0</v>
      </c>
      <c r="DN215" s="608">
        <f t="shared" si="1189"/>
        <v>0</v>
      </c>
      <c r="DO215" s="608">
        <f t="shared" si="1189"/>
        <v>0</v>
      </c>
      <c r="DP215" s="608">
        <f t="shared" si="1189"/>
        <v>0</v>
      </c>
      <c r="DQ215" s="608">
        <f t="shared" si="1189"/>
        <v>0</v>
      </c>
      <c r="DR215" s="608">
        <f t="shared" si="1189"/>
        <v>0</v>
      </c>
      <c r="DS215" s="608">
        <f t="shared" si="1189"/>
        <v>0</v>
      </c>
      <c r="DT215" s="608">
        <f t="shared" si="1189"/>
        <v>0</v>
      </c>
      <c r="DU215" s="608">
        <f t="shared" si="1189"/>
        <v>0</v>
      </c>
      <c r="DV215" s="608">
        <f t="shared" si="1189"/>
        <v>0</v>
      </c>
      <c r="DW215" s="608">
        <f t="shared" si="1189"/>
        <v>0</v>
      </c>
      <c r="DX215" s="610">
        <f t="shared" si="1190"/>
        <v>1.58</v>
      </c>
      <c r="DY215" s="611"/>
      <c r="DZ215" s="607">
        <f t="shared" si="1191"/>
        <v>11.89</v>
      </c>
      <c r="EA215" s="608">
        <f t="shared" si="1191"/>
        <v>0</v>
      </c>
      <c r="EB215" s="608">
        <f t="shared" si="1191"/>
        <v>0</v>
      </c>
      <c r="EC215" s="608">
        <f t="shared" si="1191"/>
        <v>0</v>
      </c>
      <c r="ED215" s="608">
        <f t="shared" si="1191"/>
        <v>0</v>
      </c>
      <c r="EE215" s="608">
        <f t="shared" si="1191"/>
        <v>0</v>
      </c>
      <c r="EF215" s="608">
        <f t="shared" si="1191"/>
        <v>0</v>
      </c>
      <c r="EG215" s="608">
        <f t="shared" si="1191"/>
        <v>0</v>
      </c>
      <c r="EH215" s="608">
        <f t="shared" si="1191"/>
        <v>0</v>
      </c>
      <c r="EI215" s="608">
        <f t="shared" si="1191"/>
        <v>0</v>
      </c>
      <c r="EJ215" s="608">
        <f t="shared" si="1191"/>
        <v>0</v>
      </c>
      <c r="EK215" s="608">
        <f t="shared" si="1191"/>
        <v>0</v>
      </c>
      <c r="EL215" s="610">
        <f t="shared" si="1192"/>
        <v>11.89</v>
      </c>
      <c r="EM215" s="611"/>
      <c r="EN215" s="607">
        <f t="shared" si="1193"/>
        <v>11.89</v>
      </c>
      <c r="EO215" s="608">
        <f t="shared" si="1193"/>
        <v>0</v>
      </c>
      <c r="EP215" s="608">
        <f t="shared" si="1193"/>
        <v>0</v>
      </c>
      <c r="EQ215" s="608">
        <f t="shared" si="1193"/>
        <v>0</v>
      </c>
      <c r="ER215" s="608">
        <f t="shared" si="1193"/>
        <v>0</v>
      </c>
      <c r="ES215" s="608">
        <f t="shared" si="1193"/>
        <v>0</v>
      </c>
      <c r="ET215" s="608">
        <f t="shared" si="1193"/>
        <v>0</v>
      </c>
      <c r="EU215" s="608">
        <f t="shared" si="1193"/>
        <v>0</v>
      </c>
      <c r="EV215" s="608">
        <f t="shared" si="1193"/>
        <v>0</v>
      </c>
      <c r="EW215" s="608">
        <f t="shared" si="1193"/>
        <v>0</v>
      </c>
      <c r="EX215" s="608">
        <f t="shared" si="1193"/>
        <v>0</v>
      </c>
      <c r="EY215" s="608">
        <f t="shared" si="1193"/>
        <v>0</v>
      </c>
      <c r="EZ215" s="610">
        <f t="shared" si="1194"/>
        <v>11.89</v>
      </c>
      <c r="FA215" s="611"/>
      <c r="FB215" s="607">
        <f t="shared" si="1195"/>
        <v>14.28</v>
      </c>
      <c r="FC215" s="608">
        <f t="shared" si="1195"/>
        <v>0</v>
      </c>
      <c r="FD215" s="608">
        <f t="shared" si="1195"/>
        <v>0</v>
      </c>
      <c r="FE215" s="608">
        <f t="shared" si="1195"/>
        <v>0</v>
      </c>
      <c r="FF215" s="608">
        <f t="shared" si="1195"/>
        <v>0</v>
      </c>
      <c r="FG215" s="608">
        <f t="shared" si="1195"/>
        <v>0</v>
      </c>
      <c r="FH215" s="608">
        <f t="shared" si="1195"/>
        <v>0</v>
      </c>
      <c r="FI215" s="608">
        <f t="shared" si="1195"/>
        <v>0</v>
      </c>
      <c r="FJ215" s="608">
        <f t="shared" si="1195"/>
        <v>0</v>
      </c>
      <c r="FK215" s="608">
        <f t="shared" si="1195"/>
        <v>0</v>
      </c>
      <c r="FL215" s="608">
        <f t="shared" si="1195"/>
        <v>0</v>
      </c>
      <c r="FM215" s="608">
        <f t="shared" si="1195"/>
        <v>0</v>
      </c>
      <c r="FN215" s="610">
        <f t="shared" si="1196"/>
        <v>14.28</v>
      </c>
      <c r="FO215" s="611"/>
      <c r="FP215" s="607">
        <f t="shared" si="1197"/>
        <v>13.49</v>
      </c>
      <c r="FQ215" s="608">
        <f t="shared" si="1197"/>
        <v>0</v>
      </c>
      <c r="FR215" s="608">
        <f t="shared" si="1197"/>
        <v>0</v>
      </c>
      <c r="FS215" s="608">
        <f t="shared" si="1197"/>
        <v>0</v>
      </c>
      <c r="FT215" s="608">
        <f t="shared" si="1197"/>
        <v>0</v>
      </c>
      <c r="FU215" s="608">
        <f t="shared" si="1197"/>
        <v>0</v>
      </c>
      <c r="FV215" s="608">
        <f t="shared" si="1197"/>
        <v>0</v>
      </c>
      <c r="FW215" s="608">
        <f t="shared" si="1197"/>
        <v>0</v>
      </c>
      <c r="FX215" s="608">
        <f t="shared" si="1197"/>
        <v>0</v>
      </c>
      <c r="FY215" s="608">
        <f t="shared" si="1197"/>
        <v>0</v>
      </c>
      <c r="FZ215" s="608">
        <f t="shared" si="1197"/>
        <v>0</v>
      </c>
      <c r="GA215" s="608">
        <f t="shared" si="1197"/>
        <v>0</v>
      </c>
      <c r="GB215" s="610">
        <f t="shared" si="1198"/>
        <v>13.49</v>
      </c>
      <c r="GC215" s="611"/>
      <c r="GD215" s="607">
        <f t="shared" si="1199"/>
        <v>0.79</v>
      </c>
      <c r="GE215" s="608">
        <f t="shared" si="1199"/>
        <v>0</v>
      </c>
      <c r="GF215" s="608">
        <f t="shared" si="1199"/>
        <v>0</v>
      </c>
      <c r="GG215" s="608">
        <f t="shared" si="1199"/>
        <v>0</v>
      </c>
      <c r="GH215" s="608">
        <f t="shared" si="1199"/>
        <v>0</v>
      </c>
      <c r="GI215" s="608">
        <f t="shared" si="1199"/>
        <v>0</v>
      </c>
      <c r="GJ215" s="608">
        <f t="shared" si="1199"/>
        <v>0</v>
      </c>
      <c r="GK215" s="608">
        <f t="shared" si="1199"/>
        <v>0</v>
      </c>
      <c r="GL215" s="608">
        <f t="shared" si="1199"/>
        <v>0</v>
      </c>
      <c r="GM215" s="608">
        <f t="shared" si="1199"/>
        <v>0</v>
      </c>
      <c r="GN215" s="608">
        <f t="shared" si="1199"/>
        <v>0</v>
      </c>
      <c r="GO215" s="608">
        <f t="shared" si="1199"/>
        <v>0</v>
      </c>
      <c r="GP215" s="610">
        <f t="shared" si="1200"/>
        <v>0.79</v>
      </c>
      <c r="GQ215" s="611"/>
      <c r="GR215" s="607">
        <f t="shared" si="1201"/>
        <v>21.41</v>
      </c>
      <c r="GS215" s="608">
        <f t="shared" si="1201"/>
        <v>0</v>
      </c>
      <c r="GT215" s="608">
        <f t="shared" si="1201"/>
        <v>0</v>
      </c>
      <c r="GU215" s="608">
        <f t="shared" si="1201"/>
        <v>0</v>
      </c>
      <c r="GV215" s="608">
        <f t="shared" si="1201"/>
        <v>0</v>
      </c>
      <c r="GW215" s="608">
        <f t="shared" si="1201"/>
        <v>0</v>
      </c>
      <c r="GX215" s="608">
        <f t="shared" si="1201"/>
        <v>0</v>
      </c>
      <c r="GY215" s="608">
        <f t="shared" si="1201"/>
        <v>0</v>
      </c>
      <c r="GZ215" s="608">
        <f t="shared" si="1201"/>
        <v>0</v>
      </c>
      <c r="HA215" s="608">
        <f t="shared" si="1201"/>
        <v>0</v>
      </c>
      <c r="HB215" s="608">
        <f t="shared" si="1201"/>
        <v>0</v>
      </c>
      <c r="HC215" s="608">
        <f t="shared" si="1201"/>
        <v>0</v>
      </c>
      <c r="HD215" s="610">
        <f t="shared" si="1202"/>
        <v>21.41</v>
      </c>
      <c r="HE215" s="611"/>
      <c r="HF215" s="607">
        <f t="shared" si="1203"/>
        <v>21.41</v>
      </c>
      <c r="HG215" s="608">
        <f t="shared" si="1203"/>
        <v>0</v>
      </c>
      <c r="HH215" s="608">
        <f t="shared" si="1203"/>
        <v>0</v>
      </c>
      <c r="HI215" s="608">
        <f t="shared" si="1203"/>
        <v>0</v>
      </c>
      <c r="HJ215" s="608">
        <f t="shared" si="1203"/>
        <v>0</v>
      </c>
      <c r="HK215" s="608">
        <f t="shared" si="1203"/>
        <v>0</v>
      </c>
      <c r="HL215" s="608">
        <f t="shared" si="1203"/>
        <v>0</v>
      </c>
      <c r="HM215" s="608">
        <f t="shared" si="1203"/>
        <v>0</v>
      </c>
      <c r="HN215" s="608">
        <f t="shared" si="1203"/>
        <v>0</v>
      </c>
      <c r="HO215" s="608">
        <f t="shared" si="1203"/>
        <v>0</v>
      </c>
      <c r="HP215" s="608">
        <f t="shared" si="1203"/>
        <v>0</v>
      </c>
      <c r="HQ215" s="608">
        <f t="shared" si="1203"/>
        <v>0</v>
      </c>
      <c r="HR215" s="610">
        <f t="shared" si="1204"/>
        <v>21.41</v>
      </c>
      <c r="HS215" s="611"/>
      <c r="HT215" s="607">
        <f t="shared" si="1205"/>
        <v>0.79</v>
      </c>
      <c r="HU215" s="608">
        <f t="shared" si="1205"/>
        <v>0</v>
      </c>
      <c r="HV215" s="608">
        <f t="shared" si="1205"/>
        <v>0</v>
      </c>
      <c r="HW215" s="608">
        <f t="shared" si="1205"/>
        <v>0</v>
      </c>
      <c r="HX215" s="608">
        <f t="shared" si="1205"/>
        <v>0</v>
      </c>
      <c r="HY215" s="608">
        <f t="shared" si="1205"/>
        <v>0</v>
      </c>
      <c r="HZ215" s="608">
        <f t="shared" si="1205"/>
        <v>0</v>
      </c>
      <c r="IA215" s="608">
        <f t="shared" si="1205"/>
        <v>0</v>
      </c>
      <c r="IB215" s="608">
        <f t="shared" si="1205"/>
        <v>0</v>
      </c>
      <c r="IC215" s="608">
        <f t="shared" si="1205"/>
        <v>0</v>
      </c>
      <c r="ID215" s="608">
        <f t="shared" si="1205"/>
        <v>0</v>
      </c>
      <c r="IE215" s="608">
        <f t="shared" si="1205"/>
        <v>0</v>
      </c>
      <c r="IF215" s="610">
        <f t="shared" si="1206"/>
        <v>0.79</v>
      </c>
      <c r="IG215" s="611"/>
      <c r="IH215" s="607">
        <f t="shared" si="1207"/>
        <v>3.18</v>
      </c>
      <c r="II215" s="608">
        <f t="shared" si="1207"/>
        <v>0</v>
      </c>
      <c r="IJ215" s="608">
        <f t="shared" si="1207"/>
        <v>0</v>
      </c>
      <c r="IK215" s="608">
        <f t="shared" si="1207"/>
        <v>0</v>
      </c>
      <c r="IL215" s="608">
        <f t="shared" si="1207"/>
        <v>0</v>
      </c>
      <c r="IM215" s="608">
        <f t="shared" si="1207"/>
        <v>0</v>
      </c>
      <c r="IN215" s="608">
        <f t="shared" si="1207"/>
        <v>0</v>
      </c>
      <c r="IO215" s="608">
        <f t="shared" si="1207"/>
        <v>0</v>
      </c>
      <c r="IP215" s="608">
        <f t="shared" si="1207"/>
        <v>0</v>
      </c>
      <c r="IQ215" s="608">
        <f t="shared" si="1207"/>
        <v>0</v>
      </c>
      <c r="IR215" s="608">
        <f t="shared" si="1207"/>
        <v>0</v>
      </c>
      <c r="IS215" s="608">
        <f t="shared" si="1207"/>
        <v>0</v>
      </c>
      <c r="IT215" s="610">
        <f t="shared" si="1208"/>
        <v>3.18</v>
      </c>
      <c r="IU215" s="611"/>
      <c r="IV215" s="607">
        <f t="shared" si="1209"/>
        <v>1.58</v>
      </c>
      <c r="IW215" s="608">
        <f t="shared" si="1209"/>
        <v>0</v>
      </c>
      <c r="IX215" s="608">
        <f t="shared" si="1209"/>
        <v>0</v>
      </c>
      <c r="IY215" s="608">
        <f t="shared" si="1209"/>
        <v>0</v>
      </c>
      <c r="IZ215" s="608">
        <f t="shared" si="1209"/>
        <v>0</v>
      </c>
      <c r="JA215" s="608">
        <f t="shared" si="1209"/>
        <v>0</v>
      </c>
      <c r="JB215" s="608">
        <f t="shared" si="1209"/>
        <v>0</v>
      </c>
      <c r="JC215" s="608">
        <f t="shared" si="1209"/>
        <v>0</v>
      </c>
      <c r="JD215" s="608">
        <f t="shared" si="1209"/>
        <v>0</v>
      </c>
      <c r="JE215" s="608">
        <f t="shared" si="1209"/>
        <v>0</v>
      </c>
      <c r="JF215" s="608">
        <f t="shared" si="1209"/>
        <v>0</v>
      </c>
      <c r="JG215" s="608">
        <f t="shared" si="1209"/>
        <v>0</v>
      </c>
      <c r="JH215" s="610">
        <f t="shared" si="1210"/>
        <v>1.58</v>
      </c>
      <c r="JI215" s="611"/>
      <c r="JJ215" s="607">
        <f t="shared" si="1211"/>
        <v>5.56</v>
      </c>
      <c r="JK215" s="608">
        <f t="shared" si="1211"/>
        <v>0</v>
      </c>
      <c r="JL215" s="608">
        <f t="shared" si="1211"/>
        <v>0</v>
      </c>
      <c r="JM215" s="608">
        <f t="shared" si="1211"/>
        <v>0</v>
      </c>
      <c r="JN215" s="608">
        <f t="shared" si="1211"/>
        <v>0</v>
      </c>
      <c r="JO215" s="608">
        <f t="shared" si="1211"/>
        <v>0</v>
      </c>
      <c r="JP215" s="608">
        <f t="shared" si="1211"/>
        <v>0</v>
      </c>
      <c r="JQ215" s="608">
        <f t="shared" si="1211"/>
        <v>0</v>
      </c>
      <c r="JR215" s="608">
        <f t="shared" si="1211"/>
        <v>0</v>
      </c>
      <c r="JS215" s="608">
        <f t="shared" si="1211"/>
        <v>0</v>
      </c>
      <c r="JT215" s="608">
        <f t="shared" si="1211"/>
        <v>0</v>
      </c>
      <c r="JU215" s="608">
        <f t="shared" si="1211"/>
        <v>0</v>
      </c>
      <c r="JV215" s="610">
        <f t="shared" si="1212"/>
        <v>5.56</v>
      </c>
      <c r="JW215" s="611"/>
      <c r="JX215" s="607">
        <f t="shared" si="1213"/>
        <v>9.52</v>
      </c>
      <c r="JY215" s="608">
        <f t="shared" si="1213"/>
        <v>0</v>
      </c>
      <c r="JZ215" s="608">
        <f t="shared" si="1213"/>
        <v>0</v>
      </c>
      <c r="KA215" s="608">
        <f t="shared" si="1213"/>
        <v>0</v>
      </c>
      <c r="KB215" s="608">
        <f t="shared" si="1213"/>
        <v>0</v>
      </c>
      <c r="KC215" s="608">
        <f t="shared" si="1213"/>
        <v>0</v>
      </c>
      <c r="KD215" s="608">
        <f t="shared" si="1213"/>
        <v>0</v>
      </c>
      <c r="KE215" s="608">
        <f t="shared" si="1213"/>
        <v>0</v>
      </c>
      <c r="KF215" s="608">
        <f t="shared" si="1213"/>
        <v>0</v>
      </c>
      <c r="KG215" s="608">
        <f t="shared" si="1213"/>
        <v>0</v>
      </c>
      <c r="KH215" s="608">
        <f t="shared" si="1213"/>
        <v>0</v>
      </c>
      <c r="KI215" s="608">
        <f t="shared" si="1213"/>
        <v>0</v>
      </c>
      <c r="KJ215" s="610">
        <f t="shared" si="1214"/>
        <v>9.52</v>
      </c>
      <c r="KK215" s="611"/>
      <c r="KL215" s="607">
        <f t="shared" si="1215"/>
        <v>0.79</v>
      </c>
      <c r="KM215" s="608">
        <f t="shared" si="1215"/>
        <v>0</v>
      </c>
      <c r="KN215" s="608">
        <f t="shared" si="1215"/>
        <v>0</v>
      </c>
      <c r="KO215" s="608">
        <f t="shared" si="1215"/>
        <v>0</v>
      </c>
      <c r="KP215" s="608">
        <f t="shared" si="1215"/>
        <v>0</v>
      </c>
      <c r="KQ215" s="608">
        <f t="shared" si="1215"/>
        <v>0</v>
      </c>
      <c r="KR215" s="608">
        <f t="shared" si="1215"/>
        <v>0</v>
      </c>
      <c r="KS215" s="608">
        <f t="shared" si="1215"/>
        <v>0</v>
      </c>
      <c r="KT215" s="608">
        <f t="shared" si="1215"/>
        <v>0</v>
      </c>
      <c r="KU215" s="608">
        <f t="shared" si="1215"/>
        <v>0</v>
      </c>
      <c r="KV215" s="608">
        <f t="shared" si="1215"/>
        <v>0</v>
      </c>
      <c r="KW215" s="608">
        <f t="shared" si="1215"/>
        <v>0</v>
      </c>
      <c r="KX215" s="610">
        <f t="shared" si="1216"/>
        <v>0.79</v>
      </c>
      <c r="KY215" s="611"/>
      <c r="KZ215" s="607">
        <f t="shared" si="1217"/>
        <v>3.16</v>
      </c>
      <c r="LA215" s="608">
        <f t="shared" si="1217"/>
        <v>0</v>
      </c>
      <c r="LB215" s="608">
        <f t="shared" si="1217"/>
        <v>0</v>
      </c>
      <c r="LC215" s="608">
        <f t="shared" si="1217"/>
        <v>0</v>
      </c>
      <c r="LD215" s="608">
        <f t="shared" si="1217"/>
        <v>0</v>
      </c>
      <c r="LE215" s="608">
        <f t="shared" si="1217"/>
        <v>0</v>
      </c>
      <c r="LF215" s="608">
        <f t="shared" si="1217"/>
        <v>0</v>
      </c>
      <c r="LG215" s="608">
        <f t="shared" si="1217"/>
        <v>0</v>
      </c>
      <c r="LH215" s="608">
        <f t="shared" si="1217"/>
        <v>0</v>
      </c>
      <c r="LI215" s="608">
        <f t="shared" si="1217"/>
        <v>0</v>
      </c>
      <c r="LJ215" s="608">
        <f t="shared" si="1217"/>
        <v>0</v>
      </c>
      <c r="LK215" s="608">
        <f t="shared" si="1217"/>
        <v>0</v>
      </c>
      <c r="LL215" s="610">
        <f t="shared" si="1218"/>
        <v>3.16</v>
      </c>
      <c r="LM215" s="611"/>
      <c r="LN215" s="607">
        <f t="shared" si="1219"/>
        <v>0.79</v>
      </c>
      <c r="LO215" s="608">
        <f t="shared" si="1219"/>
        <v>0</v>
      </c>
      <c r="LP215" s="608">
        <f t="shared" si="1219"/>
        <v>0</v>
      </c>
      <c r="LQ215" s="608">
        <f t="shared" si="1219"/>
        <v>0</v>
      </c>
      <c r="LR215" s="608">
        <f t="shared" si="1219"/>
        <v>0</v>
      </c>
      <c r="LS215" s="608">
        <f t="shared" si="1219"/>
        <v>0</v>
      </c>
      <c r="LT215" s="608">
        <f t="shared" si="1219"/>
        <v>0</v>
      </c>
      <c r="LU215" s="608">
        <f t="shared" si="1219"/>
        <v>0</v>
      </c>
      <c r="LV215" s="608">
        <f t="shared" si="1219"/>
        <v>0</v>
      </c>
      <c r="LW215" s="608">
        <f t="shared" si="1219"/>
        <v>0</v>
      </c>
      <c r="LX215" s="608">
        <f t="shared" si="1219"/>
        <v>0</v>
      </c>
      <c r="LY215" s="608">
        <f t="shared" si="1219"/>
        <v>0</v>
      </c>
      <c r="LZ215" s="610">
        <f t="shared" si="1220"/>
        <v>0.79</v>
      </c>
      <c r="MA215" s="611"/>
      <c r="MB215" s="607">
        <f t="shared" si="1221"/>
        <v>1.58</v>
      </c>
      <c r="MC215" s="608">
        <f t="shared" si="1221"/>
        <v>0</v>
      </c>
      <c r="MD215" s="608">
        <f t="shared" si="1221"/>
        <v>0</v>
      </c>
      <c r="ME215" s="608">
        <f t="shared" si="1221"/>
        <v>0</v>
      </c>
      <c r="MF215" s="608">
        <f t="shared" si="1221"/>
        <v>0</v>
      </c>
      <c r="MG215" s="608">
        <f t="shared" si="1221"/>
        <v>0</v>
      </c>
      <c r="MH215" s="608">
        <f t="shared" si="1221"/>
        <v>0</v>
      </c>
      <c r="MI215" s="608">
        <f t="shared" si="1221"/>
        <v>0</v>
      </c>
      <c r="MJ215" s="608">
        <f t="shared" si="1221"/>
        <v>0</v>
      </c>
      <c r="MK215" s="608">
        <f t="shared" si="1221"/>
        <v>0</v>
      </c>
      <c r="ML215" s="608">
        <f t="shared" si="1221"/>
        <v>0</v>
      </c>
      <c r="MM215" s="608">
        <f t="shared" si="1221"/>
        <v>0</v>
      </c>
      <c r="MN215" s="610">
        <f t="shared" si="1222"/>
        <v>1.58</v>
      </c>
      <c r="MO215" s="611"/>
      <c r="MP215" s="607">
        <f t="shared" si="1223"/>
        <v>5.53</v>
      </c>
      <c r="MQ215" s="608">
        <f t="shared" si="1223"/>
        <v>0</v>
      </c>
      <c r="MR215" s="608">
        <f t="shared" si="1223"/>
        <v>0</v>
      </c>
      <c r="MS215" s="608">
        <f t="shared" si="1223"/>
        <v>0</v>
      </c>
      <c r="MT215" s="608">
        <f t="shared" si="1223"/>
        <v>0</v>
      </c>
      <c r="MU215" s="608">
        <f t="shared" si="1223"/>
        <v>0</v>
      </c>
      <c r="MV215" s="608">
        <f t="shared" si="1223"/>
        <v>0</v>
      </c>
      <c r="MW215" s="608">
        <f t="shared" si="1223"/>
        <v>0</v>
      </c>
      <c r="MX215" s="608">
        <f t="shared" si="1223"/>
        <v>0</v>
      </c>
      <c r="MY215" s="608">
        <f t="shared" si="1223"/>
        <v>0</v>
      </c>
      <c r="MZ215" s="608">
        <f t="shared" si="1223"/>
        <v>0</v>
      </c>
      <c r="NA215" s="608">
        <f t="shared" si="1223"/>
        <v>0</v>
      </c>
      <c r="NB215" s="610">
        <f t="shared" si="1224"/>
        <v>5.53</v>
      </c>
      <c r="NC215" s="611"/>
      <c r="ND215" s="607">
        <f t="shared" si="1225"/>
        <v>10.31</v>
      </c>
      <c r="NE215" s="608">
        <f t="shared" si="1225"/>
        <v>0</v>
      </c>
      <c r="NF215" s="608">
        <f t="shared" si="1225"/>
        <v>0</v>
      </c>
      <c r="NG215" s="608">
        <f t="shared" si="1225"/>
        <v>0</v>
      </c>
      <c r="NH215" s="608">
        <f t="shared" si="1225"/>
        <v>0</v>
      </c>
      <c r="NI215" s="608">
        <f t="shared" si="1225"/>
        <v>0</v>
      </c>
      <c r="NJ215" s="608">
        <f t="shared" si="1225"/>
        <v>0</v>
      </c>
      <c r="NK215" s="608">
        <f t="shared" si="1225"/>
        <v>0</v>
      </c>
      <c r="NL215" s="608">
        <f t="shared" si="1225"/>
        <v>0</v>
      </c>
      <c r="NM215" s="608">
        <f t="shared" si="1225"/>
        <v>0</v>
      </c>
      <c r="NN215" s="608">
        <f t="shared" si="1225"/>
        <v>0</v>
      </c>
      <c r="NO215" s="608">
        <f t="shared" si="1225"/>
        <v>0</v>
      </c>
      <c r="NP215" s="610">
        <f t="shared" si="1226"/>
        <v>10.31</v>
      </c>
      <c r="NQ215" s="611"/>
      <c r="NR215" s="607">
        <f t="shared" si="1227"/>
        <v>3.18</v>
      </c>
      <c r="NS215" s="608">
        <f t="shared" si="1227"/>
        <v>0</v>
      </c>
      <c r="NT215" s="608">
        <f t="shared" si="1227"/>
        <v>0</v>
      </c>
      <c r="NU215" s="608">
        <f t="shared" si="1227"/>
        <v>0</v>
      </c>
      <c r="NV215" s="608">
        <f t="shared" si="1227"/>
        <v>0</v>
      </c>
      <c r="NW215" s="608">
        <f t="shared" si="1227"/>
        <v>0</v>
      </c>
      <c r="NX215" s="608">
        <f t="shared" si="1227"/>
        <v>0</v>
      </c>
      <c r="NY215" s="608">
        <f t="shared" si="1227"/>
        <v>0</v>
      </c>
      <c r="NZ215" s="608">
        <f t="shared" si="1227"/>
        <v>0</v>
      </c>
      <c r="OA215" s="608">
        <f t="shared" si="1227"/>
        <v>0</v>
      </c>
      <c r="OB215" s="608">
        <f t="shared" si="1227"/>
        <v>0</v>
      </c>
      <c r="OC215" s="608">
        <f t="shared" si="1227"/>
        <v>0</v>
      </c>
      <c r="OD215" s="610">
        <f t="shared" si="1228"/>
        <v>3.18</v>
      </c>
      <c r="OE215" s="611"/>
      <c r="OF215" s="607">
        <f t="shared" si="1229"/>
        <v>0.79</v>
      </c>
      <c r="OG215" s="608">
        <f t="shared" si="1229"/>
        <v>0</v>
      </c>
      <c r="OH215" s="608">
        <f t="shared" si="1229"/>
        <v>0</v>
      </c>
      <c r="OI215" s="608">
        <f t="shared" si="1229"/>
        <v>0</v>
      </c>
      <c r="OJ215" s="608">
        <f t="shared" si="1229"/>
        <v>0</v>
      </c>
      <c r="OK215" s="608">
        <f t="shared" si="1229"/>
        <v>0</v>
      </c>
      <c r="OL215" s="608">
        <f t="shared" si="1229"/>
        <v>0</v>
      </c>
      <c r="OM215" s="608">
        <f t="shared" si="1229"/>
        <v>0</v>
      </c>
      <c r="ON215" s="608">
        <f t="shared" si="1229"/>
        <v>0</v>
      </c>
      <c r="OO215" s="608">
        <f t="shared" si="1229"/>
        <v>0</v>
      </c>
      <c r="OP215" s="608">
        <f t="shared" si="1229"/>
        <v>0</v>
      </c>
      <c r="OQ215" s="608">
        <f t="shared" si="1229"/>
        <v>0</v>
      </c>
      <c r="OR215" s="610">
        <f t="shared" si="1230"/>
        <v>0.79</v>
      </c>
      <c r="OS215" s="611"/>
      <c r="OT215" s="607">
        <f t="shared" si="1231"/>
        <v>67.760000000000005</v>
      </c>
      <c r="OU215" s="608">
        <f t="shared" si="1231"/>
        <v>0</v>
      </c>
      <c r="OV215" s="608">
        <f t="shared" si="1231"/>
        <v>0</v>
      </c>
      <c r="OW215" s="608">
        <f t="shared" si="1231"/>
        <v>0</v>
      </c>
      <c r="OX215" s="608">
        <f t="shared" si="1231"/>
        <v>0</v>
      </c>
      <c r="OY215" s="608">
        <f t="shared" si="1231"/>
        <v>0</v>
      </c>
      <c r="OZ215" s="608">
        <f t="shared" si="1231"/>
        <v>0</v>
      </c>
      <c r="PA215" s="608">
        <f t="shared" si="1231"/>
        <v>0</v>
      </c>
      <c r="PB215" s="608">
        <f t="shared" si="1231"/>
        <v>0</v>
      </c>
      <c r="PC215" s="608">
        <f t="shared" si="1231"/>
        <v>0</v>
      </c>
      <c r="PD215" s="608">
        <f t="shared" si="1231"/>
        <v>0</v>
      </c>
      <c r="PE215" s="608">
        <f t="shared" si="1231"/>
        <v>0</v>
      </c>
      <c r="PF215" s="610">
        <f t="shared" si="1232"/>
        <v>67.760000000000005</v>
      </c>
      <c r="PG215" s="611"/>
      <c r="PH215" s="607">
        <f t="shared" si="1233"/>
        <v>0.79</v>
      </c>
      <c r="PI215" s="608">
        <f t="shared" si="1233"/>
        <v>0</v>
      </c>
      <c r="PJ215" s="608">
        <f t="shared" si="1233"/>
        <v>0</v>
      </c>
      <c r="PK215" s="608">
        <f t="shared" si="1233"/>
        <v>0</v>
      </c>
      <c r="PL215" s="608">
        <f t="shared" si="1233"/>
        <v>0</v>
      </c>
      <c r="PM215" s="608">
        <f t="shared" si="1233"/>
        <v>0</v>
      </c>
      <c r="PN215" s="608">
        <f t="shared" si="1233"/>
        <v>0</v>
      </c>
      <c r="PO215" s="608">
        <f t="shared" si="1233"/>
        <v>0</v>
      </c>
      <c r="PP215" s="608">
        <f t="shared" si="1233"/>
        <v>0</v>
      </c>
      <c r="PQ215" s="608">
        <f t="shared" si="1233"/>
        <v>0</v>
      </c>
      <c r="PR215" s="608">
        <f t="shared" si="1233"/>
        <v>0</v>
      </c>
      <c r="PS215" s="608">
        <f t="shared" si="1233"/>
        <v>0</v>
      </c>
      <c r="PT215" s="610">
        <f t="shared" si="1234"/>
        <v>0.79</v>
      </c>
      <c r="PU215" s="611"/>
      <c r="PV215" s="610">
        <f t="shared" si="1235"/>
        <v>263.67000000000007</v>
      </c>
      <c r="PW215" s="610">
        <f t="shared" si="1235"/>
        <v>0</v>
      </c>
      <c r="PX215" s="610">
        <f t="shared" si="1235"/>
        <v>0</v>
      </c>
      <c r="PY215" s="610">
        <f t="shared" si="1235"/>
        <v>0</v>
      </c>
      <c r="PZ215" s="610">
        <f t="shared" si="1235"/>
        <v>0</v>
      </c>
      <c r="QA215" s="610">
        <f t="shared" si="1235"/>
        <v>0</v>
      </c>
      <c r="QB215" s="610">
        <f t="shared" si="1235"/>
        <v>0</v>
      </c>
      <c r="QC215" s="610">
        <f t="shared" si="1235"/>
        <v>0</v>
      </c>
      <c r="QD215" s="610">
        <f t="shared" si="1235"/>
        <v>0</v>
      </c>
      <c r="QE215" s="610">
        <f t="shared" si="1235"/>
        <v>0</v>
      </c>
      <c r="QF215" s="610">
        <f t="shared" si="1235"/>
        <v>0</v>
      </c>
      <c r="QG215" s="610">
        <f t="shared" si="1235"/>
        <v>0</v>
      </c>
      <c r="QH215" s="610">
        <f t="shared" si="1237"/>
        <v>263.67000000000007</v>
      </c>
    </row>
    <row r="216" spans="1:450" x14ac:dyDescent="0.25">
      <c r="A216" s="589" t="s">
        <v>938</v>
      </c>
      <c r="B216" s="255" t="s">
        <v>123</v>
      </c>
      <c r="C216" s="313"/>
      <c r="D216" s="607">
        <f t="shared" si="1173"/>
        <v>0</v>
      </c>
      <c r="E216" s="608">
        <f t="shared" si="1173"/>
        <v>0</v>
      </c>
      <c r="F216" s="608">
        <f t="shared" si="1173"/>
        <v>0</v>
      </c>
      <c r="G216" s="608">
        <f t="shared" si="1173"/>
        <v>0</v>
      </c>
      <c r="H216" s="608">
        <f t="shared" si="1173"/>
        <v>0</v>
      </c>
      <c r="I216" s="608">
        <f t="shared" si="1173"/>
        <v>0</v>
      </c>
      <c r="J216" s="608">
        <f t="shared" si="1173"/>
        <v>0</v>
      </c>
      <c r="K216" s="608">
        <f t="shared" si="1173"/>
        <v>0</v>
      </c>
      <c r="L216" s="608">
        <f t="shared" si="1173"/>
        <v>0</v>
      </c>
      <c r="M216" s="608">
        <f t="shared" si="1173"/>
        <v>0</v>
      </c>
      <c r="N216" s="608">
        <f t="shared" si="1173"/>
        <v>0</v>
      </c>
      <c r="O216" s="608">
        <f t="shared" si="1173"/>
        <v>0</v>
      </c>
      <c r="P216" s="610">
        <f t="shared" si="1174"/>
        <v>0</v>
      </c>
      <c r="Q216" s="611"/>
      <c r="R216" s="607">
        <f t="shared" si="1175"/>
        <v>0</v>
      </c>
      <c r="S216" s="608">
        <f t="shared" si="1175"/>
        <v>0</v>
      </c>
      <c r="T216" s="608">
        <f t="shared" si="1175"/>
        <v>0</v>
      </c>
      <c r="U216" s="608">
        <f t="shared" si="1175"/>
        <v>0</v>
      </c>
      <c r="V216" s="608">
        <f t="shared" si="1175"/>
        <v>0</v>
      </c>
      <c r="W216" s="608">
        <f t="shared" si="1175"/>
        <v>0</v>
      </c>
      <c r="X216" s="608">
        <f t="shared" si="1175"/>
        <v>0</v>
      </c>
      <c r="Y216" s="608">
        <f t="shared" si="1175"/>
        <v>0</v>
      </c>
      <c r="Z216" s="608">
        <f t="shared" si="1175"/>
        <v>0</v>
      </c>
      <c r="AA216" s="608">
        <f t="shared" si="1175"/>
        <v>0</v>
      </c>
      <c r="AB216" s="608">
        <f t="shared" si="1175"/>
        <v>0</v>
      </c>
      <c r="AC216" s="608">
        <f t="shared" si="1175"/>
        <v>0</v>
      </c>
      <c r="AD216" s="610">
        <f t="shared" si="1176"/>
        <v>0</v>
      </c>
      <c r="AE216" s="611"/>
      <c r="AF216" s="607">
        <f t="shared" si="1177"/>
        <v>0</v>
      </c>
      <c r="AG216" s="608">
        <f t="shared" si="1177"/>
        <v>0</v>
      </c>
      <c r="AH216" s="608">
        <f t="shared" si="1177"/>
        <v>0</v>
      </c>
      <c r="AI216" s="608">
        <f t="shared" si="1177"/>
        <v>0</v>
      </c>
      <c r="AJ216" s="608">
        <f t="shared" si="1177"/>
        <v>0</v>
      </c>
      <c r="AK216" s="608">
        <f t="shared" si="1177"/>
        <v>0</v>
      </c>
      <c r="AL216" s="608">
        <f t="shared" si="1177"/>
        <v>0</v>
      </c>
      <c r="AM216" s="608">
        <f t="shared" si="1177"/>
        <v>0</v>
      </c>
      <c r="AN216" s="608">
        <f t="shared" si="1177"/>
        <v>0</v>
      </c>
      <c r="AO216" s="608">
        <f t="shared" si="1177"/>
        <v>0</v>
      </c>
      <c r="AP216" s="608">
        <f t="shared" si="1177"/>
        <v>0</v>
      </c>
      <c r="AQ216" s="608">
        <f t="shared" si="1177"/>
        <v>0</v>
      </c>
      <c r="AR216" s="610">
        <f t="shared" si="1178"/>
        <v>0</v>
      </c>
      <c r="AS216" s="611"/>
      <c r="AT216" s="607">
        <f t="shared" si="1179"/>
        <v>0</v>
      </c>
      <c r="AU216" s="608">
        <f t="shared" si="1179"/>
        <v>0</v>
      </c>
      <c r="AV216" s="608">
        <f t="shared" si="1179"/>
        <v>0</v>
      </c>
      <c r="AW216" s="608">
        <f t="shared" si="1179"/>
        <v>0</v>
      </c>
      <c r="AX216" s="608">
        <f t="shared" si="1179"/>
        <v>0</v>
      </c>
      <c r="AY216" s="608">
        <f t="shared" si="1179"/>
        <v>0</v>
      </c>
      <c r="AZ216" s="608">
        <f t="shared" si="1179"/>
        <v>0</v>
      </c>
      <c r="BA216" s="608">
        <f t="shared" si="1179"/>
        <v>0</v>
      </c>
      <c r="BB216" s="608">
        <f t="shared" si="1179"/>
        <v>0</v>
      </c>
      <c r="BC216" s="608">
        <f t="shared" si="1179"/>
        <v>0</v>
      </c>
      <c r="BD216" s="608">
        <f t="shared" si="1179"/>
        <v>0</v>
      </c>
      <c r="BE216" s="608">
        <f t="shared" si="1179"/>
        <v>0</v>
      </c>
      <c r="BF216" s="610">
        <f t="shared" si="1180"/>
        <v>0</v>
      </c>
      <c r="BG216" s="611"/>
      <c r="BH216" s="607">
        <f t="shared" si="1181"/>
        <v>0</v>
      </c>
      <c r="BI216" s="608">
        <f t="shared" si="1181"/>
        <v>0</v>
      </c>
      <c r="BJ216" s="608">
        <f t="shared" si="1181"/>
        <v>0</v>
      </c>
      <c r="BK216" s="608">
        <f t="shared" si="1181"/>
        <v>0</v>
      </c>
      <c r="BL216" s="608">
        <f t="shared" si="1181"/>
        <v>0</v>
      </c>
      <c r="BM216" s="608">
        <f t="shared" si="1181"/>
        <v>0</v>
      </c>
      <c r="BN216" s="608">
        <f t="shared" si="1181"/>
        <v>0</v>
      </c>
      <c r="BO216" s="608">
        <f t="shared" si="1181"/>
        <v>0</v>
      </c>
      <c r="BP216" s="608">
        <f t="shared" si="1181"/>
        <v>0</v>
      </c>
      <c r="BQ216" s="608">
        <f t="shared" si="1181"/>
        <v>0</v>
      </c>
      <c r="BR216" s="608">
        <f t="shared" si="1181"/>
        <v>0</v>
      </c>
      <c r="BS216" s="608">
        <f t="shared" si="1181"/>
        <v>0</v>
      </c>
      <c r="BT216" s="610">
        <f t="shared" si="1182"/>
        <v>0</v>
      </c>
      <c r="BU216" s="621"/>
      <c r="BV216" s="607">
        <f t="shared" si="1183"/>
        <v>0</v>
      </c>
      <c r="BW216" s="608">
        <f t="shared" si="1183"/>
        <v>0</v>
      </c>
      <c r="BX216" s="608">
        <f t="shared" si="1183"/>
        <v>0</v>
      </c>
      <c r="BY216" s="608">
        <f t="shared" si="1183"/>
        <v>0</v>
      </c>
      <c r="BZ216" s="608">
        <f t="shared" si="1183"/>
        <v>0</v>
      </c>
      <c r="CA216" s="608">
        <f t="shared" si="1183"/>
        <v>0</v>
      </c>
      <c r="CB216" s="608">
        <f t="shared" si="1183"/>
        <v>0</v>
      </c>
      <c r="CC216" s="608">
        <f t="shared" si="1183"/>
        <v>0</v>
      </c>
      <c r="CD216" s="608">
        <f t="shared" si="1183"/>
        <v>0</v>
      </c>
      <c r="CE216" s="608">
        <f t="shared" si="1183"/>
        <v>0</v>
      </c>
      <c r="CF216" s="608">
        <f t="shared" si="1183"/>
        <v>0</v>
      </c>
      <c r="CG216" s="608">
        <f t="shared" si="1183"/>
        <v>0</v>
      </c>
      <c r="CH216" s="610">
        <f t="shared" si="1184"/>
        <v>0</v>
      </c>
      <c r="CI216" s="611"/>
      <c r="CJ216" s="607">
        <f t="shared" si="1185"/>
        <v>0</v>
      </c>
      <c r="CK216" s="608">
        <f t="shared" si="1185"/>
        <v>0</v>
      </c>
      <c r="CL216" s="608">
        <f t="shared" si="1185"/>
        <v>0</v>
      </c>
      <c r="CM216" s="608">
        <f t="shared" si="1185"/>
        <v>0</v>
      </c>
      <c r="CN216" s="608">
        <f t="shared" si="1185"/>
        <v>0</v>
      </c>
      <c r="CO216" s="608">
        <f t="shared" si="1185"/>
        <v>0</v>
      </c>
      <c r="CP216" s="608">
        <f t="shared" si="1185"/>
        <v>0</v>
      </c>
      <c r="CQ216" s="608">
        <f t="shared" si="1185"/>
        <v>0</v>
      </c>
      <c r="CR216" s="608">
        <f t="shared" si="1185"/>
        <v>0</v>
      </c>
      <c r="CS216" s="608">
        <f t="shared" si="1185"/>
        <v>0</v>
      </c>
      <c r="CT216" s="608">
        <f t="shared" si="1185"/>
        <v>0</v>
      </c>
      <c r="CU216" s="608">
        <f t="shared" si="1185"/>
        <v>0</v>
      </c>
      <c r="CV216" s="610">
        <f t="shared" si="1186"/>
        <v>0</v>
      </c>
      <c r="CW216" s="611"/>
      <c r="CX216" s="607">
        <f t="shared" si="1187"/>
        <v>0</v>
      </c>
      <c r="CY216" s="608">
        <f t="shared" si="1187"/>
        <v>0</v>
      </c>
      <c r="CZ216" s="608">
        <f t="shared" si="1187"/>
        <v>0</v>
      </c>
      <c r="DA216" s="608">
        <f t="shared" si="1187"/>
        <v>0</v>
      </c>
      <c r="DB216" s="608">
        <f t="shared" si="1187"/>
        <v>0</v>
      </c>
      <c r="DC216" s="608">
        <f t="shared" si="1187"/>
        <v>0</v>
      </c>
      <c r="DD216" s="608">
        <f t="shared" si="1187"/>
        <v>0</v>
      </c>
      <c r="DE216" s="608">
        <f t="shared" si="1187"/>
        <v>0</v>
      </c>
      <c r="DF216" s="608">
        <f t="shared" si="1187"/>
        <v>0</v>
      </c>
      <c r="DG216" s="608">
        <f t="shared" si="1187"/>
        <v>0</v>
      </c>
      <c r="DH216" s="608">
        <f t="shared" si="1187"/>
        <v>0</v>
      </c>
      <c r="DI216" s="608">
        <f t="shared" si="1187"/>
        <v>0</v>
      </c>
      <c r="DJ216" s="610">
        <f t="shared" si="1188"/>
        <v>0</v>
      </c>
      <c r="DK216" s="611"/>
      <c r="DL216" s="607">
        <f t="shared" si="1189"/>
        <v>0</v>
      </c>
      <c r="DM216" s="608">
        <f t="shared" si="1189"/>
        <v>0</v>
      </c>
      <c r="DN216" s="608">
        <f t="shared" si="1189"/>
        <v>0</v>
      </c>
      <c r="DO216" s="608">
        <f t="shared" si="1189"/>
        <v>0</v>
      </c>
      <c r="DP216" s="608">
        <f t="shared" si="1189"/>
        <v>0</v>
      </c>
      <c r="DQ216" s="608">
        <f t="shared" si="1189"/>
        <v>0</v>
      </c>
      <c r="DR216" s="608">
        <f t="shared" si="1189"/>
        <v>0</v>
      </c>
      <c r="DS216" s="608">
        <f t="shared" si="1189"/>
        <v>0</v>
      </c>
      <c r="DT216" s="608">
        <f t="shared" si="1189"/>
        <v>0</v>
      </c>
      <c r="DU216" s="608">
        <f t="shared" si="1189"/>
        <v>0</v>
      </c>
      <c r="DV216" s="608">
        <f t="shared" si="1189"/>
        <v>0</v>
      </c>
      <c r="DW216" s="608">
        <f t="shared" si="1189"/>
        <v>0</v>
      </c>
      <c r="DX216" s="610">
        <f t="shared" si="1190"/>
        <v>0</v>
      </c>
      <c r="DY216" s="611"/>
      <c r="DZ216" s="607">
        <f t="shared" si="1191"/>
        <v>0</v>
      </c>
      <c r="EA216" s="608">
        <f t="shared" si="1191"/>
        <v>0</v>
      </c>
      <c r="EB216" s="608">
        <f t="shared" si="1191"/>
        <v>0</v>
      </c>
      <c r="EC216" s="608">
        <f t="shared" si="1191"/>
        <v>0</v>
      </c>
      <c r="ED216" s="608">
        <f t="shared" si="1191"/>
        <v>0</v>
      </c>
      <c r="EE216" s="608">
        <f t="shared" si="1191"/>
        <v>0</v>
      </c>
      <c r="EF216" s="608">
        <f t="shared" si="1191"/>
        <v>0</v>
      </c>
      <c r="EG216" s="608">
        <f t="shared" si="1191"/>
        <v>0</v>
      </c>
      <c r="EH216" s="608">
        <f t="shared" si="1191"/>
        <v>0</v>
      </c>
      <c r="EI216" s="608">
        <f t="shared" si="1191"/>
        <v>0</v>
      </c>
      <c r="EJ216" s="608">
        <f t="shared" si="1191"/>
        <v>0</v>
      </c>
      <c r="EK216" s="608">
        <f t="shared" si="1191"/>
        <v>0</v>
      </c>
      <c r="EL216" s="610">
        <f t="shared" si="1192"/>
        <v>0</v>
      </c>
      <c r="EM216" s="611"/>
      <c r="EN216" s="607">
        <f t="shared" si="1193"/>
        <v>0</v>
      </c>
      <c r="EO216" s="608">
        <f t="shared" si="1193"/>
        <v>0</v>
      </c>
      <c r="EP216" s="608">
        <f t="shared" si="1193"/>
        <v>0</v>
      </c>
      <c r="EQ216" s="608">
        <f t="shared" si="1193"/>
        <v>0</v>
      </c>
      <c r="ER216" s="608">
        <f t="shared" si="1193"/>
        <v>0</v>
      </c>
      <c r="ES216" s="608">
        <f t="shared" si="1193"/>
        <v>0</v>
      </c>
      <c r="ET216" s="608">
        <f t="shared" si="1193"/>
        <v>0</v>
      </c>
      <c r="EU216" s="608">
        <f t="shared" si="1193"/>
        <v>0</v>
      </c>
      <c r="EV216" s="608">
        <f t="shared" si="1193"/>
        <v>0</v>
      </c>
      <c r="EW216" s="608">
        <f t="shared" si="1193"/>
        <v>0</v>
      </c>
      <c r="EX216" s="608">
        <f t="shared" si="1193"/>
        <v>0</v>
      </c>
      <c r="EY216" s="608">
        <f t="shared" si="1193"/>
        <v>0</v>
      </c>
      <c r="EZ216" s="610">
        <f t="shared" si="1194"/>
        <v>0</v>
      </c>
      <c r="FA216" s="611"/>
      <c r="FB216" s="607">
        <f t="shared" si="1195"/>
        <v>0</v>
      </c>
      <c r="FC216" s="608">
        <f t="shared" si="1195"/>
        <v>0</v>
      </c>
      <c r="FD216" s="608">
        <f t="shared" si="1195"/>
        <v>0</v>
      </c>
      <c r="FE216" s="608">
        <f t="shared" si="1195"/>
        <v>0</v>
      </c>
      <c r="FF216" s="608">
        <f t="shared" si="1195"/>
        <v>0</v>
      </c>
      <c r="FG216" s="608">
        <f t="shared" si="1195"/>
        <v>0</v>
      </c>
      <c r="FH216" s="608">
        <f t="shared" si="1195"/>
        <v>0</v>
      </c>
      <c r="FI216" s="608">
        <f t="shared" si="1195"/>
        <v>0</v>
      </c>
      <c r="FJ216" s="608">
        <f t="shared" si="1195"/>
        <v>0</v>
      </c>
      <c r="FK216" s="608">
        <f t="shared" si="1195"/>
        <v>0</v>
      </c>
      <c r="FL216" s="608">
        <f t="shared" si="1195"/>
        <v>0</v>
      </c>
      <c r="FM216" s="608">
        <f t="shared" si="1195"/>
        <v>0</v>
      </c>
      <c r="FN216" s="610">
        <f t="shared" si="1196"/>
        <v>0</v>
      </c>
      <c r="FO216" s="611"/>
      <c r="FP216" s="607">
        <f t="shared" si="1197"/>
        <v>0</v>
      </c>
      <c r="FQ216" s="608">
        <f t="shared" si="1197"/>
        <v>0</v>
      </c>
      <c r="FR216" s="608">
        <f t="shared" si="1197"/>
        <v>0</v>
      </c>
      <c r="FS216" s="608">
        <f t="shared" si="1197"/>
        <v>0</v>
      </c>
      <c r="FT216" s="608">
        <f t="shared" si="1197"/>
        <v>0</v>
      </c>
      <c r="FU216" s="608">
        <f t="shared" si="1197"/>
        <v>0</v>
      </c>
      <c r="FV216" s="608">
        <f t="shared" si="1197"/>
        <v>0</v>
      </c>
      <c r="FW216" s="608">
        <f t="shared" si="1197"/>
        <v>0</v>
      </c>
      <c r="FX216" s="608">
        <f t="shared" si="1197"/>
        <v>0</v>
      </c>
      <c r="FY216" s="608">
        <f t="shared" si="1197"/>
        <v>0</v>
      </c>
      <c r="FZ216" s="608">
        <f t="shared" si="1197"/>
        <v>0</v>
      </c>
      <c r="GA216" s="608">
        <f t="shared" si="1197"/>
        <v>0</v>
      </c>
      <c r="GB216" s="610">
        <f t="shared" si="1198"/>
        <v>0</v>
      </c>
      <c r="GC216" s="611"/>
      <c r="GD216" s="607">
        <f t="shared" si="1199"/>
        <v>0</v>
      </c>
      <c r="GE216" s="608">
        <f t="shared" si="1199"/>
        <v>0</v>
      </c>
      <c r="GF216" s="608">
        <f t="shared" si="1199"/>
        <v>0</v>
      </c>
      <c r="GG216" s="608">
        <f t="shared" si="1199"/>
        <v>0</v>
      </c>
      <c r="GH216" s="608">
        <f t="shared" si="1199"/>
        <v>0</v>
      </c>
      <c r="GI216" s="608">
        <f t="shared" si="1199"/>
        <v>0</v>
      </c>
      <c r="GJ216" s="608">
        <f t="shared" si="1199"/>
        <v>0</v>
      </c>
      <c r="GK216" s="608">
        <f t="shared" si="1199"/>
        <v>0</v>
      </c>
      <c r="GL216" s="608">
        <f t="shared" si="1199"/>
        <v>0</v>
      </c>
      <c r="GM216" s="608">
        <f t="shared" si="1199"/>
        <v>0</v>
      </c>
      <c r="GN216" s="608">
        <f t="shared" si="1199"/>
        <v>0</v>
      </c>
      <c r="GO216" s="608">
        <f t="shared" si="1199"/>
        <v>0</v>
      </c>
      <c r="GP216" s="610">
        <f t="shared" si="1200"/>
        <v>0</v>
      </c>
      <c r="GQ216" s="611"/>
      <c r="GR216" s="607">
        <f t="shared" si="1201"/>
        <v>0</v>
      </c>
      <c r="GS216" s="608">
        <f t="shared" si="1201"/>
        <v>0</v>
      </c>
      <c r="GT216" s="608">
        <f t="shared" si="1201"/>
        <v>0</v>
      </c>
      <c r="GU216" s="608">
        <f t="shared" si="1201"/>
        <v>0</v>
      </c>
      <c r="GV216" s="608">
        <f t="shared" si="1201"/>
        <v>0</v>
      </c>
      <c r="GW216" s="608">
        <f t="shared" si="1201"/>
        <v>0</v>
      </c>
      <c r="GX216" s="608">
        <f t="shared" si="1201"/>
        <v>0</v>
      </c>
      <c r="GY216" s="608">
        <f t="shared" si="1201"/>
        <v>0</v>
      </c>
      <c r="GZ216" s="608">
        <f t="shared" si="1201"/>
        <v>0</v>
      </c>
      <c r="HA216" s="608">
        <f t="shared" si="1201"/>
        <v>0</v>
      </c>
      <c r="HB216" s="608">
        <f t="shared" si="1201"/>
        <v>0</v>
      </c>
      <c r="HC216" s="608">
        <f t="shared" si="1201"/>
        <v>0</v>
      </c>
      <c r="HD216" s="610">
        <f t="shared" si="1202"/>
        <v>0</v>
      </c>
      <c r="HE216" s="611"/>
      <c r="HF216" s="607">
        <f t="shared" si="1203"/>
        <v>0</v>
      </c>
      <c r="HG216" s="608">
        <f t="shared" si="1203"/>
        <v>0</v>
      </c>
      <c r="HH216" s="608">
        <f t="shared" si="1203"/>
        <v>0</v>
      </c>
      <c r="HI216" s="608">
        <f t="shared" si="1203"/>
        <v>0</v>
      </c>
      <c r="HJ216" s="608">
        <f t="shared" si="1203"/>
        <v>0</v>
      </c>
      <c r="HK216" s="608">
        <f t="shared" si="1203"/>
        <v>0</v>
      </c>
      <c r="HL216" s="608">
        <f t="shared" si="1203"/>
        <v>0</v>
      </c>
      <c r="HM216" s="608">
        <f t="shared" si="1203"/>
        <v>0</v>
      </c>
      <c r="HN216" s="608">
        <f t="shared" si="1203"/>
        <v>0</v>
      </c>
      <c r="HO216" s="608">
        <f t="shared" si="1203"/>
        <v>0</v>
      </c>
      <c r="HP216" s="608">
        <f t="shared" si="1203"/>
        <v>0</v>
      </c>
      <c r="HQ216" s="608">
        <f t="shared" si="1203"/>
        <v>0</v>
      </c>
      <c r="HR216" s="610">
        <f t="shared" si="1204"/>
        <v>0</v>
      </c>
      <c r="HS216" s="611"/>
      <c r="HT216" s="607">
        <f t="shared" si="1205"/>
        <v>0</v>
      </c>
      <c r="HU216" s="608">
        <f t="shared" si="1205"/>
        <v>0</v>
      </c>
      <c r="HV216" s="608">
        <f t="shared" si="1205"/>
        <v>0</v>
      </c>
      <c r="HW216" s="608">
        <f t="shared" si="1205"/>
        <v>0</v>
      </c>
      <c r="HX216" s="608">
        <f t="shared" si="1205"/>
        <v>0</v>
      </c>
      <c r="HY216" s="608">
        <f t="shared" si="1205"/>
        <v>0</v>
      </c>
      <c r="HZ216" s="608">
        <f t="shared" si="1205"/>
        <v>0</v>
      </c>
      <c r="IA216" s="608">
        <f t="shared" si="1205"/>
        <v>0</v>
      </c>
      <c r="IB216" s="608">
        <f t="shared" si="1205"/>
        <v>0</v>
      </c>
      <c r="IC216" s="608">
        <f t="shared" si="1205"/>
        <v>0</v>
      </c>
      <c r="ID216" s="608">
        <f t="shared" si="1205"/>
        <v>0</v>
      </c>
      <c r="IE216" s="608">
        <f t="shared" si="1205"/>
        <v>0</v>
      </c>
      <c r="IF216" s="610">
        <f t="shared" si="1206"/>
        <v>0</v>
      </c>
      <c r="IG216" s="611"/>
      <c r="IH216" s="607">
        <f t="shared" si="1207"/>
        <v>0</v>
      </c>
      <c r="II216" s="608">
        <f t="shared" si="1207"/>
        <v>0</v>
      </c>
      <c r="IJ216" s="608">
        <f t="shared" si="1207"/>
        <v>0</v>
      </c>
      <c r="IK216" s="608">
        <f t="shared" si="1207"/>
        <v>0</v>
      </c>
      <c r="IL216" s="608">
        <f t="shared" si="1207"/>
        <v>0</v>
      </c>
      <c r="IM216" s="608">
        <f t="shared" si="1207"/>
        <v>0</v>
      </c>
      <c r="IN216" s="608">
        <f t="shared" si="1207"/>
        <v>0</v>
      </c>
      <c r="IO216" s="608">
        <f t="shared" si="1207"/>
        <v>0</v>
      </c>
      <c r="IP216" s="608">
        <f t="shared" si="1207"/>
        <v>0</v>
      </c>
      <c r="IQ216" s="608">
        <f t="shared" si="1207"/>
        <v>0</v>
      </c>
      <c r="IR216" s="608">
        <f t="shared" si="1207"/>
        <v>0</v>
      </c>
      <c r="IS216" s="608">
        <f t="shared" si="1207"/>
        <v>0</v>
      </c>
      <c r="IT216" s="610">
        <f t="shared" si="1208"/>
        <v>0</v>
      </c>
      <c r="IU216" s="611"/>
      <c r="IV216" s="607">
        <f t="shared" si="1209"/>
        <v>0</v>
      </c>
      <c r="IW216" s="608">
        <f t="shared" si="1209"/>
        <v>0</v>
      </c>
      <c r="IX216" s="608">
        <f t="shared" si="1209"/>
        <v>0</v>
      </c>
      <c r="IY216" s="608">
        <f t="shared" si="1209"/>
        <v>0</v>
      </c>
      <c r="IZ216" s="608">
        <f t="shared" si="1209"/>
        <v>0</v>
      </c>
      <c r="JA216" s="608">
        <f t="shared" si="1209"/>
        <v>0</v>
      </c>
      <c r="JB216" s="608">
        <f t="shared" si="1209"/>
        <v>0</v>
      </c>
      <c r="JC216" s="608">
        <f t="shared" si="1209"/>
        <v>0</v>
      </c>
      <c r="JD216" s="608">
        <f t="shared" si="1209"/>
        <v>0</v>
      </c>
      <c r="JE216" s="608">
        <f t="shared" si="1209"/>
        <v>0</v>
      </c>
      <c r="JF216" s="608">
        <f t="shared" si="1209"/>
        <v>0</v>
      </c>
      <c r="JG216" s="608">
        <f t="shared" si="1209"/>
        <v>0</v>
      </c>
      <c r="JH216" s="610">
        <f t="shared" si="1210"/>
        <v>0</v>
      </c>
      <c r="JI216" s="611"/>
      <c r="JJ216" s="607">
        <f t="shared" si="1211"/>
        <v>0</v>
      </c>
      <c r="JK216" s="608">
        <f t="shared" si="1211"/>
        <v>0</v>
      </c>
      <c r="JL216" s="608">
        <f t="shared" si="1211"/>
        <v>0</v>
      </c>
      <c r="JM216" s="608">
        <f t="shared" si="1211"/>
        <v>0</v>
      </c>
      <c r="JN216" s="608">
        <f t="shared" si="1211"/>
        <v>0</v>
      </c>
      <c r="JO216" s="608">
        <f t="shared" si="1211"/>
        <v>0</v>
      </c>
      <c r="JP216" s="608">
        <f t="shared" si="1211"/>
        <v>0</v>
      </c>
      <c r="JQ216" s="608">
        <f t="shared" si="1211"/>
        <v>0</v>
      </c>
      <c r="JR216" s="608">
        <f t="shared" si="1211"/>
        <v>0</v>
      </c>
      <c r="JS216" s="608">
        <f t="shared" si="1211"/>
        <v>0</v>
      </c>
      <c r="JT216" s="608">
        <f t="shared" si="1211"/>
        <v>0</v>
      </c>
      <c r="JU216" s="608">
        <f t="shared" si="1211"/>
        <v>0</v>
      </c>
      <c r="JV216" s="610">
        <f t="shared" si="1212"/>
        <v>0</v>
      </c>
      <c r="JW216" s="611"/>
      <c r="JX216" s="607">
        <f t="shared" si="1213"/>
        <v>0</v>
      </c>
      <c r="JY216" s="608">
        <f t="shared" si="1213"/>
        <v>0</v>
      </c>
      <c r="JZ216" s="608">
        <f t="shared" si="1213"/>
        <v>0</v>
      </c>
      <c r="KA216" s="608">
        <f t="shared" si="1213"/>
        <v>0</v>
      </c>
      <c r="KB216" s="608">
        <f t="shared" si="1213"/>
        <v>0</v>
      </c>
      <c r="KC216" s="608">
        <f t="shared" si="1213"/>
        <v>0</v>
      </c>
      <c r="KD216" s="608">
        <f t="shared" si="1213"/>
        <v>0</v>
      </c>
      <c r="KE216" s="608">
        <f t="shared" si="1213"/>
        <v>0</v>
      </c>
      <c r="KF216" s="608">
        <f t="shared" si="1213"/>
        <v>0</v>
      </c>
      <c r="KG216" s="608">
        <f t="shared" si="1213"/>
        <v>0</v>
      </c>
      <c r="KH216" s="608">
        <f t="shared" si="1213"/>
        <v>0</v>
      </c>
      <c r="KI216" s="608">
        <f t="shared" si="1213"/>
        <v>0</v>
      </c>
      <c r="KJ216" s="610">
        <f t="shared" si="1214"/>
        <v>0</v>
      </c>
      <c r="KK216" s="611"/>
      <c r="KL216" s="607">
        <f t="shared" si="1215"/>
        <v>0</v>
      </c>
      <c r="KM216" s="608">
        <f t="shared" si="1215"/>
        <v>0</v>
      </c>
      <c r="KN216" s="608">
        <f t="shared" si="1215"/>
        <v>0</v>
      </c>
      <c r="KO216" s="608">
        <f t="shared" si="1215"/>
        <v>0</v>
      </c>
      <c r="KP216" s="608">
        <f t="shared" si="1215"/>
        <v>0</v>
      </c>
      <c r="KQ216" s="608">
        <f t="shared" si="1215"/>
        <v>0</v>
      </c>
      <c r="KR216" s="608">
        <f t="shared" si="1215"/>
        <v>0</v>
      </c>
      <c r="KS216" s="608">
        <f t="shared" si="1215"/>
        <v>0</v>
      </c>
      <c r="KT216" s="608">
        <f t="shared" si="1215"/>
        <v>0</v>
      </c>
      <c r="KU216" s="608">
        <f t="shared" si="1215"/>
        <v>0</v>
      </c>
      <c r="KV216" s="608">
        <f t="shared" si="1215"/>
        <v>0</v>
      </c>
      <c r="KW216" s="608">
        <f t="shared" si="1215"/>
        <v>0</v>
      </c>
      <c r="KX216" s="610">
        <f t="shared" si="1216"/>
        <v>0</v>
      </c>
      <c r="KY216" s="611"/>
      <c r="KZ216" s="607">
        <f t="shared" si="1217"/>
        <v>0</v>
      </c>
      <c r="LA216" s="608">
        <f t="shared" si="1217"/>
        <v>0</v>
      </c>
      <c r="LB216" s="608">
        <f t="shared" si="1217"/>
        <v>0</v>
      </c>
      <c r="LC216" s="608">
        <f t="shared" si="1217"/>
        <v>0</v>
      </c>
      <c r="LD216" s="608">
        <f t="shared" si="1217"/>
        <v>0</v>
      </c>
      <c r="LE216" s="608">
        <f t="shared" si="1217"/>
        <v>0</v>
      </c>
      <c r="LF216" s="608">
        <f t="shared" si="1217"/>
        <v>0</v>
      </c>
      <c r="LG216" s="608">
        <f t="shared" si="1217"/>
        <v>0</v>
      </c>
      <c r="LH216" s="608">
        <f t="shared" si="1217"/>
        <v>0</v>
      </c>
      <c r="LI216" s="608">
        <f t="shared" si="1217"/>
        <v>0</v>
      </c>
      <c r="LJ216" s="608">
        <f t="shared" si="1217"/>
        <v>0</v>
      </c>
      <c r="LK216" s="608">
        <f t="shared" si="1217"/>
        <v>0</v>
      </c>
      <c r="LL216" s="610">
        <f t="shared" si="1218"/>
        <v>0</v>
      </c>
      <c r="LM216" s="611"/>
      <c r="LN216" s="607">
        <f t="shared" si="1219"/>
        <v>0</v>
      </c>
      <c r="LO216" s="608">
        <f t="shared" si="1219"/>
        <v>0</v>
      </c>
      <c r="LP216" s="608">
        <f t="shared" si="1219"/>
        <v>0</v>
      </c>
      <c r="LQ216" s="608">
        <f t="shared" si="1219"/>
        <v>0</v>
      </c>
      <c r="LR216" s="608">
        <f t="shared" si="1219"/>
        <v>0</v>
      </c>
      <c r="LS216" s="608">
        <f t="shared" si="1219"/>
        <v>0</v>
      </c>
      <c r="LT216" s="608">
        <f t="shared" si="1219"/>
        <v>0</v>
      </c>
      <c r="LU216" s="608">
        <f t="shared" si="1219"/>
        <v>0</v>
      </c>
      <c r="LV216" s="608">
        <f t="shared" si="1219"/>
        <v>0</v>
      </c>
      <c r="LW216" s="608">
        <f t="shared" si="1219"/>
        <v>0</v>
      </c>
      <c r="LX216" s="608">
        <f t="shared" si="1219"/>
        <v>0</v>
      </c>
      <c r="LY216" s="608">
        <f t="shared" si="1219"/>
        <v>0</v>
      </c>
      <c r="LZ216" s="610">
        <f t="shared" si="1220"/>
        <v>0</v>
      </c>
      <c r="MA216" s="611"/>
      <c r="MB216" s="607">
        <f t="shared" si="1221"/>
        <v>0</v>
      </c>
      <c r="MC216" s="608">
        <f t="shared" si="1221"/>
        <v>0</v>
      </c>
      <c r="MD216" s="608">
        <f t="shared" si="1221"/>
        <v>0</v>
      </c>
      <c r="ME216" s="608">
        <f t="shared" si="1221"/>
        <v>0</v>
      </c>
      <c r="MF216" s="608">
        <f t="shared" si="1221"/>
        <v>0</v>
      </c>
      <c r="MG216" s="608">
        <f t="shared" si="1221"/>
        <v>0</v>
      </c>
      <c r="MH216" s="608">
        <f t="shared" si="1221"/>
        <v>0</v>
      </c>
      <c r="MI216" s="608">
        <f t="shared" si="1221"/>
        <v>0</v>
      </c>
      <c r="MJ216" s="608">
        <f t="shared" si="1221"/>
        <v>0</v>
      </c>
      <c r="MK216" s="608">
        <f t="shared" si="1221"/>
        <v>0</v>
      </c>
      <c r="ML216" s="608">
        <f t="shared" si="1221"/>
        <v>0</v>
      </c>
      <c r="MM216" s="608">
        <f t="shared" si="1221"/>
        <v>0</v>
      </c>
      <c r="MN216" s="610">
        <f t="shared" si="1222"/>
        <v>0</v>
      </c>
      <c r="MO216" s="611"/>
      <c r="MP216" s="607">
        <f t="shared" si="1223"/>
        <v>0</v>
      </c>
      <c r="MQ216" s="608">
        <f t="shared" si="1223"/>
        <v>0</v>
      </c>
      <c r="MR216" s="608">
        <f t="shared" si="1223"/>
        <v>0</v>
      </c>
      <c r="MS216" s="608">
        <f t="shared" si="1223"/>
        <v>0</v>
      </c>
      <c r="MT216" s="608">
        <f t="shared" si="1223"/>
        <v>0</v>
      </c>
      <c r="MU216" s="608">
        <f t="shared" si="1223"/>
        <v>0</v>
      </c>
      <c r="MV216" s="608">
        <f t="shared" si="1223"/>
        <v>0</v>
      </c>
      <c r="MW216" s="608">
        <f t="shared" si="1223"/>
        <v>0</v>
      </c>
      <c r="MX216" s="608">
        <f t="shared" si="1223"/>
        <v>0</v>
      </c>
      <c r="MY216" s="608">
        <f t="shared" si="1223"/>
        <v>0</v>
      </c>
      <c r="MZ216" s="608">
        <f t="shared" si="1223"/>
        <v>0</v>
      </c>
      <c r="NA216" s="608">
        <f t="shared" si="1223"/>
        <v>0</v>
      </c>
      <c r="NB216" s="610">
        <f t="shared" si="1224"/>
        <v>0</v>
      </c>
      <c r="NC216" s="611"/>
      <c r="ND216" s="607">
        <f t="shared" si="1225"/>
        <v>0</v>
      </c>
      <c r="NE216" s="608">
        <f t="shared" si="1225"/>
        <v>0</v>
      </c>
      <c r="NF216" s="608">
        <f t="shared" si="1225"/>
        <v>0</v>
      </c>
      <c r="NG216" s="608">
        <f t="shared" si="1225"/>
        <v>0</v>
      </c>
      <c r="NH216" s="608">
        <f t="shared" si="1225"/>
        <v>0</v>
      </c>
      <c r="NI216" s="608">
        <f t="shared" si="1225"/>
        <v>0</v>
      </c>
      <c r="NJ216" s="608">
        <f t="shared" si="1225"/>
        <v>0</v>
      </c>
      <c r="NK216" s="608">
        <f t="shared" si="1225"/>
        <v>0</v>
      </c>
      <c r="NL216" s="608">
        <f t="shared" si="1225"/>
        <v>0</v>
      </c>
      <c r="NM216" s="608">
        <f t="shared" si="1225"/>
        <v>0</v>
      </c>
      <c r="NN216" s="608">
        <f t="shared" si="1225"/>
        <v>0</v>
      </c>
      <c r="NO216" s="608">
        <f t="shared" si="1225"/>
        <v>0</v>
      </c>
      <c r="NP216" s="610">
        <f t="shared" si="1226"/>
        <v>0</v>
      </c>
      <c r="NQ216" s="611"/>
      <c r="NR216" s="607">
        <f t="shared" si="1227"/>
        <v>0</v>
      </c>
      <c r="NS216" s="608">
        <f t="shared" si="1227"/>
        <v>0</v>
      </c>
      <c r="NT216" s="608">
        <f t="shared" si="1227"/>
        <v>0</v>
      </c>
      <c r="NU216" s="608">
        <f t="shared" si="1227"/>
        <v>0</v>
      </c>
      <c r="NV216" s="608">
        <f t="shared" si="1227"/>
        <v>0</v>
      </c>
      <c r="NW216" s="608">
        <f t="shared" si="1227"/>
        <v>0</v>
      </c>
      <c r="NX216" s="608">
        <f t="shared" si="1227"/>
        <v>0</v>
      </c>
      <c r="NY216" s="608">
        <f t="shared" si="1227"/>
        <v>0</v>
      </c>
      <c r="NZ216" s="608">
        <f t="shared" si="1227"/>
        <v>0</v>
      </c>
      <c r="OA216" s="608">
        <f t="shared" si="1227"/>
        <v>0</v>
      </c>
      <c r="OB216" s="608">
        <f t="shared" si="1227"/>
        <v>0</v>
      </c>
      <c r="OC216" s="608">
        <f t="shared" si="1227"/>
        <v>0</v>
      </c>
      <c r="OD216" s="610">
        <f t="shared" si="1228"/>
        <v>0</v>
      </c>
      <c r="OE216" s="611"/>
      <c r="OF216" s="607">
        <f t="shared" si="1229"/>
        <v>0</v>
      </c>
      <c r="OG216" s="608">
        <f t="shared" si="1229"/>
        <v>0</v>
      </c>
      <c r="OH216" s="608">
        <f t="shared" si="1229"/>
        <v>0</v>
      </c>
      <c r="OI216" s="608">
        <f t="shared" si="1229"/>
        <v>0</v>
      </c>
      <c r="OJ216" s="608">
        <f t="shared" si="1229"/>
        <v>0</v>
      </c>
      <c r="OK216" s="608">
        <f t="shared" si="1229"/>
        <v>0</v>
      </c>
      <c r="OL216" s="608">
        <f t="shared" si="1229"/>
        <v>0</v>
      </c>
      <c r="OM216" s="608">
        <f t="shared" si="1229"/>
        <v>0</v>
      </c>
      <c r="ON216" s="608">
        <f t="shared" si="1229"/>
        <v>0</v>
      </c>
      <c r="OO216" s="608">
        <f t="shared" si="1229"/>
        <v>0</v>
      </c>
      <c r="OP216" s="608">
        <f t="shared" si="1229"/>
        <v>0</v>
      </c>
      <c r="OQ216" s="608">
        <f t="shared" si="1229"/>
        <v>0</v>
      </c>
      <c r="OR216" s="610">
        <f t="shared" si="1230"/>
        <v>0</v>
      </c>
      <c r="OS216" s="611"/>
      <c r="OT216" s="607">
        <f t="shared" si="1231"/>
        <v>0</v>
      </c>
      <c r="OU216" s="608">
        <f t="shared" si="1231"/>
        <v>0</v>
      </c>
      <c r="OV216" s="608">
        <f t="shared" si="1231"/>
        <v>0</v>
      </c>
      <c r="OW216" s="608">
        <f t="shared" si="1231"/>
        <v>0</v>
      </c>
      <c r="OX216" s="608">
        <f t="shared" si="1231"/>
        <v>0</v>
      </c>
      <c r="OY216" s="608">
        <f t="shared" si="1231"/>
        <v>0</v>
      </c>
      <c r="OZ216" s="608">
        <f t="shared" si="1231"/>
        <v>0</v>
      </c>
      <c r="PA216" s="608">
        <f t="shared" si="1231"/>
        <v>0</v>
      </c>
      <c r="PB216" s="608">
        <f t="shared" si="1231"/>
        <v>0</v>
      </c>
      <c r="PC216" s="608">
        <f t="shared" si="1231"/>
        <v>0</v>
      </c>
      <c r="PD216" s="608">
        <f t="shared" si="1231"/>
        <v>0</v>
      </c>
      <c r="PE216" s="608">
        <f t="shared" si="1231"/>
        <v>0</v>
      </c>
      <c r="PF216" s="610">
        <f t="shared" si="1232"/>
        <v>0</v>
      </c>
      <c r="PG216" s="611"/>
      <c r="PH216" s="607">
        <f t="shared" si="1233"/>
        <v>0</v>
      </c>
      <c r="PI216" s="608">
        <f t="shared" si="1233"/>
        <v>0</v>
      </c>
      <c r="PJ216" s="608">
        <f t="shared" si="1233"/>
        <v>0</v>
      </c>
      <c r="PK216" s="608">
        <f t="shared" si="1233"/>
        <v>0</v>
      </c>
      <c r="PL216" s="608">
        <f t="shared" si="1233"/>
        <v>0</v>
      </c>
      <c r="PM216" s="608">
        <f t="shared" si="1233"/>
        <v>0</v>
      </c>
      <c r="PN216" s="608">
        <f t="shared" si="1233"/>
        <v>0</v>
      </c>
      <c r="PO216" s="608">
        <f t="shared" si="1233"/>
        <v>0</v>
      </c>
      <c r="PP216" s="608">
        <f t="shared" si="1233"/>
        <v>0</v>
      </c>
      <c r="PQ216" s="608">
        <f t="shared" si="1233"/>
        <v>0</v>
      </c>
      <c r="PR216" s="608">
        <f t="shared" si="1233"/>
        <v>0</v>
      </c>
      <c r="PS216" s="608">
        <f t="shared" si="1233"/>
        <v>0</v>
      </c>
      <c r="PT216" s="610">
        <f t="shared" si="1234"/>
        <v>0</v>
      </c>
      <c r="PU216" s="611"/>
      <c r="PV216" s="610">
        <f t="shared" si="1235"/>
        <v>0</v>
      </c>
      <c r="PW216" s="610">
        <f t="shared" si="1235"/>
        <v>0</v>
      </c>
      <c r="PX216" s="610">
        <f t="shared" si="1235"/>
        <v>0</v>
      </c>
      <c r="PY216" s="610">
        <f t="shared" si="1235"/>
        <v>0</v>
      </c>
      <c r="PZ216" s="610">
        <f t="shared" si="1235"/>
        <v>0</v>
      </c>
      <c r="QA216" s="610">
        <f t="shared" si="1235"/>
        <v>0</v>
      </c>
      <c r="QB216" s="610">
        <f t="shared" si="1235"/>
        <v>0</v>
      </c>
      <c r="QC216" s="610">
        <f t="shared" si="1235"/>
        <v>0</v>
      </c>
      <c r="QD216" s="610">
        <f t="shared" si="1235"/>
        <v>0</v>
      </c>
      <c r="QE216" s="610">
        <f t="shared" si="1235"/>
        <v>0</v>
      </c>
      <c r="QF216" s="610">
        <f t="shared" si="1235"/>
        <v>0</v>
      </c>
      <c r="QG216" s="610">
        <f t="shared" si="1235"/>
        <v>0</v>
      </c>
      <c r="QH216" s="610">
        <f t="shared" si="1237"/>
        <v>0</v>
      </c>
    </row>
    <row r="217" spans="1:450" x14ac:dyDescent="0.25">
      <c r="A217" s="589" t="s">
        <v>938</v>
      </c>
      <c r="B217" s="255" t="s">
        <v>124</v>
      </c>
      <c r="C217" s="313"/>
      <c r="D217" s="607">
        <f t="shared" si="1173"/>
        <v>1704</v>
      </c>
      <c r="E217" s="622">
        <f t="shared" si="1173"/>
        <v>0</v>
      </c>
      <c r="F217" s="622">
        <f t="shared" si="1173"/>
        <v>0</v>
      </c>
      <c r="G217" s="622">
        <f t="shared" si="1173"/>
        <v>0</v>
      </c>
      <c r="H217" s="622">
        <f t="shared" si="1173"/>
        <v>0</v>
      </c>
      <c r="I217" s="622">
        <f t="shared" si="1173"/>
        <v>0</v>
      </c>
      <c r="J217" s="622">
        <f t="shared" si="1173"/>
        <v>0</v>
      </c>
      <c r="K217" s="622">
        <f t="shared" si="1173"/>
        <v>0</v>
      </c>
      <c r="L217" s="622">
        <f t="shared" si="1173"/>
        <v>0</v>
      </c>
      <c r="M217" s="622">
        <f t="shared" si="1173"/>
        <v>0</v>
      </c>
      <c r="N217" s="622">
        <f t="shared" si="1173"/>
        <v>0</v>
      </c>
      <c r="O217" s="622">
        <f t="shared" si="1173"/>
        <v>0</v>
      </c>
      <c r="P217" s="610">
        <f t="shared" si="1174"/>
        <v>1704</v>
      </c>
      <c r="Q217" s="611"/>
      <c r="R217" s="607">
        <f t="shared" si="1175"/>
        <v>0</v>
      </c>
      <c r="S217" s="622">
        <f t="shared" si="1175"/>
        <v>0</v>
      </c>
      <c r="T217" s="622">
        <f t="shared" si="1175"/>
        <v>0</v>
      </c>
      <c r="U217" s="622">
        <f t="shared" si="1175"/>
        <v>0</v>
      </c>
      <c r="V217" s="622">
        <f t="shared" si="1175"/>
        <v>0</v>
      </c>
      <c r="W217" s="622">
        <f t="shared" si="1175"/>
        <v>0</v>
      </c>
      <c r="X217" s="622">
        <f t="shared" si="1175"/>
        <v>0</v>
      </c>
      <c r="Y217" s="622">
        <f t="shared" si="1175"/>
        <v>0</v>
      </c>
      <c r="Z217" s="622">
        <f t="shared" si="1175"/>
        <v>0</v>
      </c>
      <c r="AA217" s="622">
        <f t="shared" si="1175"/>
        <v>0</v>
      </c>
      <c r="AB217" s="622">
        <f t="shared" si="1175"/>
        <v>0</v>
      </c>
      <c r="AC217" s="622">
        <f t="shared" si="1175"/>
        <v>0</v>
      </c>
      <c r="AD217" s="610">
        <f t="shared" si="1176"/>
        <v>0</v>
      </c>
      <c r="AE217" s="611"/>
      <c r="AF217" s="607">
        <f t="shared" si="1177"/>
        <v>0</v>
      </c>
      <c r="AG217" s="622">
        <f t="shared" si="1177"/>
        <v>0</v>
      </c>
      <c r="AH217" s="622">
        <f t="shared" si="1177"/>
        <v>0</v>
      </c>
      <c r="AI217" s="622">
        <f t="shared" si="1177"/>
        <v>0</v>
      </c>
      <c r="AJ217" s="622">
        <f t="shared" si="1177"/>
        <v>0</v>
      </c>
      <c r="AK217" s="622">
        <f t="shared" si="1177"/>
        <v>0</v>
      </c>
      <c r="AL217" s="622">
        <f t="shared" si="1177"/>
        <v>0</v>
      </c>
      <c r="AM217" s="622">
        <f t="shared" si="1177"/>
        <v>0</v>
      </c>
      <c r="AN217" s="622">
        <f t="shared" si="1177"/>
        <v>0</v>
      </c>
      <c r="AO217" s="622">
        <f t="shared" si="1177"/>
        <v>0</v>
      </c>
      <c r="AP217" s="622">
        <f t="shared" si="1177"/>
        <v>0</v>
      </c>
      <c r="AQ217" s="622">
        <f t="shared" si="1177"/>
        <v>0</v>
      </c>
      <c r="AR217" s="610">
        <f t="shared" si="1178"/>
        <v>0</v>
      </c>
      <c r="AS217" s="611"/>
      <c r="AT217" s="607">
        <f t="shared" si="1179"/>
        <v>0</v>
      </c>
      <c r="AU217" s="622">
        <f t="shared" si="1179"/>
        <v>0</v>
      </c>
      <c r="AV217" s="622">
        <f t="shared" si="1179"/>
        <v>0</v>
      </c>
      <c r="AW217" s="622">
        <f t="shared" si="1179"/>
        <v>0</v>
      </c>
      <c r="AX217" s="622">
        <f t="shared" si="1179"/>
        <v>0</v>
      </c>
      <c r="AY217" s="622">
        <f t="shared" si="1179"/>
        <v>0</v>
      </c>
      <c r="AZ217" s="622">
        <f t="shared" si="1179"/>
        <v>0</v>
      </c>
      <c r="BA217" s="622">
        <f t="shared" si="1179"/>
        <v>0</v>
      </c>
      <c r="BB217" s="622">
        <f t="shared" si="1179"/>
        <v>0</v>
      </c>
      <c r="BC217" s="622">
        <f t="shared" si="1179"/>
        <v>0</v>
      </c>
      <c r="BD217" s="622">
        <f t="shared" si="1179"/>
        <v>0</v>
      </c>
      <c r="BE217" s="622">
        <f t="shared" si="1179"/>
        <v>0</v>
      </c>
      <c r="BF217" s="610">
        <f t="shared" si="1180"/>
        <v>0</v>
      </c>
      <c r="BG217" s="611"/>
      <c r="BH217" s="607">
        <f t="shared" si="1181"/>
        <v>0</v>
      </c>
      <c r="BI217" s="622">
        <f t="shared" si="1181"/>
        <v>0</v>
      </c>
      <c r="BJ217" s="622">
        <f t="shared" si="1181"/>
        <v>0</v>
      </c>
      <c r="BK217" s="622">
        <f t="shared" si="1181"/>
        <v>0</v>
      </c>
      <c r="BL217" s="622">
        <f t="shared" si="1181"/>
        <v>0</v>
      </c>
      <c r="BM217" s="622">
        <f t="shared" si="1181"/>
        <v>0</v>
      </c>
      <c r="BN217" s="622">
        <f t="shared" si="1181"/>
        <v>0</v>
      </c>
      <c r="BO217" s="622">
        <f t="shared" si="1181"/>
        <v>0</v>
      </c>
      <c r="BP217" s="622">
        <f t="shared" si="1181"/>
        <v>0</v>
      </c>
      <c r="BQ217" s="622">
        <f t="shared" si="1181"/>
        <v>0</v>
      </c>
      <c r="BR217" s="622">
        <f t="shared" si="1181"/>
        <v>0</v>
      </c>
      <c r="BS217" s="622">
        <f t="shared" si="1181"/>
        <v>0</v>
      </c>
      <c r="BT217" s="610">
        <f t="shared" si="1182"/>
        <v>0</v>
      </c>
      <c r="BU217" s="621"/>
      <c r="BV217" s="607">
        <f t="shared" si="1183"/>
        <v>0</v>
      </c>
      <c r="BW217" s="622">
        <f t="shared" si="1183"/>
        <v>0</v>
      </c>
      <c r="BX217" s="622">
        <f t="shared" si="1183"/>
        <v>0</v>
      </c>
      <c r="BY217" s="622">
        <f t="shared" si="1183"/>
        <v>0</v>
      </c>
      <c r="BZ217" s="622">
        <f t="shared" si="1183"/>
        <v>0</v>
      </c>
      <c r="CA217" s="622">
        <f t="shared" si="1183"/>
        <v>0</v>
      </c>
      <c r="CB217" s="622">
        <f t="shared" si="1183"/>
        <v>0</v>
      </c>
      <c r="CC217" s="622">
        <f t="shared" si="1183"/>
        <v>0</v>
      </c>
      <c r="CD217" s="622">
        <f t="shared" si="1183"/>
        <v>0</v>
      </c>
      <c r="CE217" s="622">
        <f t="shared" si="1183"/>
        <v>0</v>
      </c>
      <c r="CF217" s="622">
        <f t="shared" si="1183"/>
        <v>0</v>
      </c>
      <c r="CG217" s="622">
        <f t="shared" si="1183"/>
        <v>0</v>
      </c>
      <c r="CH217" s="610">
        <f t="shared" si="1184"/>
        <v>0</v>
      </c>
      <c r="CI217" s="611"/>
      <c r="CJ217" s="607">
        <f t="shared" si="1185"/>
        <v>0</v>
      </c>
      <c r="CK217" s="622">
        <f t="shared" si="1185"/>
        <v>0</v>
      </c>
      <c r="CL217" s="622">
        <f t="shared" si="1185"/>
        <v>0</v>
      </c>
      <c r="CM217" s="622">
        <f t="shared" si="1185"/>
        <v>0</v>
      </c>
      <c r="CN217" s="622">
        <f t="shared" si="1185"/>
        <v>0</v>
      </c>
      <c r="CO217" s="622">
        <f t="shared" si="1185"/>
        <v>0</v>
      </c>
      <c r="CP217" s="622">
        <f t="shared" si="1185"/>
        <v>0</v>
      </c>
      <c r="CQ217" s="622">
        <f t="shared" si="1185"/>
        <v>0</v>
      </c>
      <c r="CR217" s="622">
        <f t="shared" si="1185"/>
        <v>0</v>
      </c>
      <c r="CS217" s="622">
        <f t="shared" si="1185"/>
        <v>0</v>
      </c>
      <c r="CT217" s="622">
        <f t="shared" si="1185"/>
        <v>0</v>
      </c>
      <c r="CU217" s="622">
        <f t="shared" si="1185"/>
        <v>0</v>
      </c>
      <c r="CV217" s="610">
        <f t="shared" si="1186"/>
        <v>0</v>
      </c>
      <c r="CW217" s="611"/>
      <c r="CX217" s="607">
        <f t="shared" si="1187"/>
        <v>0</v>
      </c>
      <c r="CY217" s="622">
        <f t="shared" si="1187"/>
        <v>0</v>
      </c>
      <c r="CZ217" s="622">
        <f t="shared" si="1187"/>
        <v>0</v>
      </c>
      <c r="DA217" s="622">
        <f t="shared" si="1187"/>
        <v>0</v>
      </c>
      <c r="DB217" s="622">
        <f t="shared" si="1187"/>
        <v>0</v>
      </c>
      <c r="DC217" s="622">
        <f t="shared" si="1187"/>
        <v>0</v>
      </c>
      <c r="DD217" s="622">
        <f t="shared" si="1187"/>
        <v>0</v>
      </c>
      <c r="DE217" s="622">
        <f t="shared" si="1187"/>
        <v>0</v>
      </c>
      <c r="DF217" s="622">
        <f t="shared" si="1187"/>
        <v>0</v>
      </c>
      <c r="DG217" s="622">
        <f t="shared" si="1187"/>
        <v>0</v>
      </c>
      <c r="DH217" s="622">
        <f t="shared" si="1187"/>
        <v>0</v>
      </c>
      <c r="DI217" s="622">
        <f t="shared" si="1187"/>
        <v>0</v>
      </c>
      <c r="DJ217" s="610">
        <f t="shared" si="1188"/>
        <v>0</v>
      </c>
      <c r="DK217" s="611"/>
      <c r="DL217" s="607">
        <f t="shared" si="1189"/>
        <v>0</v>
      </c>
      <c r="DM217" s="622">
        <f t="shared" si="1189"/>
        <v>0</v>
      </c>
      <c r="DN217" s="622">
        <f t="shared" si="1189"/>
        <v>0</v>
      </c>
      <c r="DO217" s="622">
        <f t="shared" si="1189"/>
        <v>0</v>
      </c>
      <c r="DP217" s="622">
        <f t="shared" si="1189"/>
        <v>0</v>
      </c>
      <c r="DQ217" s="622">
        <f t="shared" si="1189"/>
        <v>0</v>
      </c>
      <c r="DR217" s="622">
        <f t="shared" si="1189"/>
        <v>0</v>
      </c>
      <c r="DS217" s="622">
        <f t="shared" si="1189"/>
        <v>0</v>
      </c>
      <c r="DT217" s="622">
        <f t="shared" si="1189"/>
        <v>0</v>
      </c>
      <c r="DU217" s="622">
        <f t="shared" si="1189"/>
        <v>0</v>
      </c>
      <c r="DV217" s="622">
        <f t="shared" si="1189"/>
        <v>0</v>
      </c>
      <c r="DW217" s="622">
        <f t="shared" si="1189"/>
        <v>0</v>
      </c>
      <c r="DX217" s="610">
        <f t="shared" si="1190"/>
        <v>0</v>
      </c>
      <c r="DY217" s="611"/>
      <c r="DZ217" s="607">
        <f t="shared" si="1191"/>
        <v>0</v>
      </c>
      <c r="EA217" s="622">
        <f t="shared" si="1191"/>
        <v>0</v>
      </c>
      <c r="EB217" s="622">
        <f t="shared" si="1191"/>
        <v>0</v>
      </c>
      <c r="EC217" s="622">
        <f t="shared" si="1191"/>
        <v>0</v>
      </c>
      <c r="ED217" s="622">
        <f t="shared" si="1191"/>
        <v>0</v>
      </c>
      <c r="EE217" s="622">
        <f t="shared" si="1191"/>
        <v>0</v>
      </c>
      <c r="EF217" s="622">
        <f t="shared" si="1191"/>
        <v>0</v>
      </c>
      <c r="EG217" s="622">
        <f t="shared" si="1191"/>
        <v>0</v>
      </c>
      <c r="EH217" s="622">
        <f t="shared" si="1191"/>
        <v>0</v>
      </c>
      <c r="EI217" s="622">
        <f t="shared" si="1191"/>
        <v>0</v>
      </c>
      <c r="EJ217" s="622">
        <f t="shared" si="1191"/>
        <v>0</v>
      </c>
      <c r="EK217" s="622">
        <f t="shared" si="1191"/>
        <v>0</v>
      </c>
      <c r="EL217" s="610">
        <f t="shared" si="1192"/>
        <v>0</v>
      </c>
      <c r="EM217" s="611"/>
      <c r="EN217" s="607">
        <f t="shared" si="1193"/>
        <v>0</v>
      </c>
      <c r="EO217" s="622">
        <f t="shared" si="1193"/>
        <v>0</v>
      </c>
      <c r="EP217" s="622">
        <f t="shared" si="1193"/>
        <v>0</v>
      </c>
      <c r="EQ217" s="622">
        <f t="shared" si="1193"/>
        <v>0</v>
      </c>
      <c r="ER217" s="622">
        <f t="shared" si="1193"/>
        <v>0</v>
      </c>
      <c r="ES217" s="622">
        <f t="shared" si="1193"/>
        <v>0</v>
      </c>
      <c r="ET217" s="622">
        <f t="shared" si="1193"/>
        <v>0</v>
      </c>
      <c r="EU217" s="622">
        <f t="shared" si="1193"/>
        <v>0</v>
      </c>
      <c r="EV217" s="622">
        <f t="shared" si="1193"/>
        <v>0</v>
      </c>
      <c r="EW217" s="622">
        <f t="shared" si="1193"/>
        <v>0</v>
      </c>
      <c r="EX217" s="622">
        <f t="shared" si="1193"/>
        <v>0</v>
      </c>
      <c r="EY217" s="622">
        <f t="shared" si="1193"/>
        <v>0</v>
      </c>
      <c r="EZ217" s="610">
        <f t="shared" si="1194"/>
        <v>0</v>
      </c>
      <c r="FA217" s="611"/>
      <c r="FB217" s="607">
        <f t="shared" si="1195"/>
        <v>0</v>
      </c>
      <c r="FC217" s="622">
        <f t="shared" si="1195"/>
        <v>0</v>
      </c>
      <c r="FD217" s="622">
        <f t="shared" si="1195"/>
        <v>0</v>
      </c>
      <c r="FE217" s="622">
        <f t="shared" si="1195"/>
        <v>0</v>
      </c>
      <c r="FF217" s="622">
        <f t="shared" si="1195"/>
        <v>0</v>
      </c>
      <c r="FG217" s="622">
        <f t="shared" si="1195"/>
        <v>0</v>
      </c>
      <c r="FH217" s="622">
        <f t="shared" si="1195"/>
        <v>0</v>
      </c>
      <c r="FI217" s="622">
        <f t="shared" si="1195"/>
        <v>0</v>
      </c>
      <c r="FJ217" s="622">
        <f t="shared" si="1195"/>
        <v>0</v>
      </c>
      <c r="FK217" s="622">
        <f t="shared" si="1195"/>
        <v>0</v>
      </c>
      <c r="FL217" s="622">
        <f t="shared" si="1195"/>
        <v>0</v>
      </c>
      <c r="FM217" s="622">
        <f t="shared" si="1195"/>
        <v>0</v>
      </c>
      <c r="FN217" s="610">
        <f t="shared" si="1196"/>
        <v>0</v>
      </c>
      <c r="FO217" s="611"/>
      <c r="FP217" s="607">
        <f t="shared" si="1197"/>
        <v>0</v>
      </c>
      <c r="FQ217" s="622">
        <f t="shared" si="1197"/>
        <v>0</v>
      </c>
      <c r="FR217" s="622">
        <f t="shared" si="1197"/>
        <v>0</v>
      </c>
      <c r="FS217" s="622">
        <f t="shared" si="1197"/>
        <v>0</v>
      </c>
      <c r="FT217" s="622">
        <f t="shared" si="1197"/>
        <v>0</v>
      </c>
      <c r="FU217" s="622">
        <f t="shared" si="1197"/>
        <v>0</v>
      </c>
      <c r="FV217" s="622">
        <f t="shared" si="1197"/>
        <v>0</v>
      </c>
      <c r="FW217" s="622">
        <f t="shared" si="1197"/>
        <v>0</v>
      </c>
      <c r="FX217" s="622">
        <f t="shared" si="1197"/>
        <v>0</v>
      </c>
      <c r="FY217" s="622">
        <f t="shared" si="1197"/>
        <v>0</v>
      </c>
      <c r="FZ217" s="622">
        <f t="shared" si="1197"/>
        <v>0</v>
      </c>
      <c r="GA217" s="622">
        <f t="shared" si="1197"/>
        <v>0</v>
      </c>
      <c r="GB217" s="610">
        <f t="shared" si="1198"/>
        <v>0</v>
      </c>
      <c r="GC217" s="611"/>
      <c r="GD217" s="607">
        <f t="shared" si="1199"/>
        <v>0</v>
      </c>
      <c r="GE217" s="622">
        <f t="shared" si="1199"/>
        <v>0</v>
      </c>
      <c r="GF217" s="622">
        <f t="shared" si="1199"/>
        <v>0</v>
      </c>
      <c r="GG217" s="622">
        <f t="shared" si="1199"/>
        <v>0</v>
      </c>
      <c r="GH217" s="622">
        <f t="shared" si="1199"/>
        <v>0</v>
      </c>
      <c r="GI217" s="622">
        <f t="shared" si="1199"/>
        <v>0</v>
      </c>
      <c r="GJ217" s="622">
        <f t="shared" si="1199"/>
        <v>0</v>
      </c>
      <c r="GK217" s="622">
        <f t="shared" si="1199"/>
        <v>0</v>
      </c>
      <c r="GL217" s="622">
        <f t="shared" si="1199"/>
        <v>0</v>
      </c>
      <c r="GM217" s="622">
        <f t="shared" si="1199"/>
        <v>0</v>
      </c>
      <c r="GN217" s="622">
        <f t="shared" si="1199"/>
        <v>0</v>
      </c>
      <c r="GO217" s="622">
        <f t="shared" si="1199"/>
        <v>0</v>
      </c>
      <c r="GP217" s="610">
        <f t="shared" si="1200"/>
        <v>0</v>
      </c>
      <c r="GQ217" s="611"/>
      <c r="GR217" s="607">
        <f t="shared" si="1201"/>
        <v>0</v>
      </c>
      <c r="GS217" s="622">
        <f t="shared" si="1201"/>
        <v>0</v>
      </c>
      <c r="GT217" s="622">
        <f t="shared" si="1201"/>
        <v>0</v>
      </c>
      <c r="GU217" s="622">
        <f t="shared" si="1201"/>
        <v>0</v>
      </c>
      <c r="GV217" s="622">
        <f t="shared" si="1201"/>
        <v>0</v>
      </c>
      <c r="GW217" s="622">
        <f t="shared" si="1201"/>
        <v>0</v>
      </c>
      <c r="GX217" s="622">
        <f t="shared" si="1201"/>
        <v>0</v>
      </c>
      <c r="GY217" s="622">
        <f t="shared" si="1201"/>
        <v>0</v>
      </c>
      <c r="GZ217" s="622">
        <f t="shared" si="1201"/>
        <v>0</v>
      </c>
      <c r="HA217" s="622">
        <f t="shared" si="1201"/>
        <v>0</v>
      </c>
      <c r="HB217" s="622">
        <f t="shared" si="1201"/>
        <v>0</v>
      </c>
      <c r="HC217" s="622">
        <f t="shared" si="1201"/>
        <v>0</v>
      </c>
      <c r="HD217" s="610">
        <f t="shared" si="1202"/>
        <v>0</v>
      </c>
      <c r="HE217" s="611"/>
      <c r="HF217" s="607">
        <f t="shared" si="1203"/>
        <v>0</v>
      </c>
      <c r="HG217" s="622">
        <f t="shared" si="1203"/>
        <v>0</v>
      </c>
      <c r="HH217" s="622">
        <f t="shared" si="1203"/>
        <v>0</v>
      </c>
      <c r="HI217" s="622">
        <f t="shared" si="1203"/>
        <v>0</v>
      </c>
      <c r="HJ217" s="622">
        <f t="shared" si="1203"/>
        <v>0</v>
      </c>
      <c r="HK217" s="622">
        <f t="shared" si="1203"/>
        <v>0</v>
      </c>
      <c r="HL217" s="622">
        <f t="shared" si="1203"/>
        <v>0</v>
      </c>
      <c r="HM217" s="622">
        <f t="shared" si="1203"/>
        <v>0</v>
      </c>
      <c r="HN217" s="622">
        <f t="shared" si="1203"/>
        <v>0</v>
      </c>
      <c r="HO217" s="622">
        <f t="shared" si="1203"/>
        <v>0</v>
      </c>
      <c r="HP217" s="622">
        <f t="shared" si="1203"/>
        <v>0</v>
      </c>
      <c r="HQ217" s="622">
        <f t="shared" si="1203"/>
        <v>0</v>
      </c>
      <c r="HR217" s="610">
        <f t="shared" si="1204"/>
        <v>0</v>
      </c>
      <c r="HS217" s="611"/>
      <c r="HT217" s="607">
        <f t="shared" si="1205"/>
        <v>0</v>
      </c>
      <c r="HU217" s="622">
        <f t="shared" si="1205"/>
        <v>0</v>
      </c>
      <c r="HV217" s="622">
        <f t="shared" si="1205"/>
        <v>0</v>
      </c>
      <c r="HW217" s="622">
        <f t="shared" si="1205"/>
        <v>0</v>
      </c>
      <c r="HX217" s="622">
        <f t="shared" si="1205"/>
        <v>0</v>
      </c>
      <c r="HY217" s="622">
        <f t="shared" si="1205"/>
        <v>0</v>
      </c>
      <c r="HZ217" s="622">
        <f t="shared" si="1205"/>
        <v>0</v>
      </c>
      <c r="IA217" s="622">
        <f t="shared" si="1205"/>
        <v>0</v>
      </c>
      <c r="IB217" s="622">
        <f t="shared" si="1205"/>
        <v>0</v>
      </c>
      <c r="IC217" s="622">
        <f t="shared" si="1205"/>
        <v>0</v>
      </c>
      <c r="ID217" s="622">
        <f t="shared" si="1205"/>
        <v>0</v>
      </c>
      <c r="IE217" s="622">
        <f t="shared" si="1205"/>
        <v>0</v>
      </c>
      <c r="IF217" s="610">
        <f t="shared" si="1206"/>
        <v>0</v>
      </c>
      <c r="IG217" s="611"/>
      <c r="IH217" s="607">
        <f t="shared" si="1207"/>
        <v>0</v>
      </c>
      <c r="II217" s="622">
        <f t="shared" si="1207"/>
        <v>0</v>
      </c>
      <c r="IJ217" s="622">
        <f t="shared" si="1207"/>
        <v>0</v>
      </c>
      <c r="IK217" s="622">
        <f t="shared" si="1207"/>
        <v>0</v>
      </c>
      <c r="IL217" s="622">
        <f t="shared" si="1207"/>
        <v>0</v>
      </c>
      <c r="IM217" s="622">
        <f t="shared" si="1207"/>
        <v>0</v>
      </c>
      <c r="IN217" s="622">
        <f t="shared" si="1207"/>
        <v>0</v>
      </c>
      <c r="IO217" s="622">
        <f t="shared" si="1207"/>
        <v>0</v>
      </c>
      <c r="IP217" s="622">
        <f t="shared" si="1207"/>
        <v>0</v>
      </c>
      <c r="IQ217" s="622">
        <f t="shared" si="1207"/>
        <v>0</v>
      </c>
      <c r="IR217" s="622">
        <f t="shared" si="1207"/>
        <v>0</v>
      </c>
      <c r="IS217" s="622">
        <f t="shared" si="1207"/>
        <v>0</v>
      </c>
      <c r="IT217" s="610">
        <f t="shared" si="1208"/>
        <v>0</v>
      </c>
      <c r="IU217" s="611"/>
      <c r="IV217" s="607">
        <f t="shared" si="1209"/>
        <v>0</v>
      </c>
      <c r="IW217" s="622">
        <f t="shared" si="1209"/>
        <v>0</v>
      </c>
      <c r="IX217" s="622">
        <f t="shared" si="1209"/>
        <v>0</v>
      </c>
      <c r="IY217" s="622">
        <f t="shared" si="1209"/>
        <v>0</v>
      </c>
      <c r="IZ217" s="622">
        <f t="shared" si="1209"/>
        <v>0</v>
      </c>
      <c r="JA217" s="622">
        <f t="shared" si="1209"/>
        <v>0</v>
      </c>
      <c r="JB217" s="622">
        <f t="shared" si="1209"/>
        <v>0</v>
      </c>
      <c r="JC217" s="622">
        <f t="shared" si="1209"/>
        <v>0</v>
      </c>
      <c r="JD217" s="622">
        <f t="shared" si="1209"/>
        <v>0</v>
      </c>
      <c r="JE217" s="622">
        <f t="shared" si="1209"/>
        <v>0</v>
      </c>
      <c r="JF217" s="622">
        <f t="shared" si="1209"/>
        <v>0</v>
      </c>
      <c r="JG217" s="622">
        <f t="shared" si="1209"/>
        <v>0</v>
      </c>
      <c r="JH217" s="610">
        <f t="shared" si="1210"/>
        <v>0</v>
      </c>
      <c r="JI217" s="611"/>
      <c r="JJ217" s="607">
        <f t="shared" si="1211"/>
        <v>0</v>
      </c>
      <c r="JK217" s="622">
        <f t="shared" si="1211"/>
        <v>0</v>
      </c>
      <c r="JL217" s="622">
        <f t="shared" si="1211"/>
        <v>0</v>
      </c>
      <c r="JM217" s="622">
        <f t="shared" si="1211"/>
        <v>0</v>
      </c>
      <c r="JN217" s="622">
        <f t="shared" si="1211"/>
        <v>0</v>
      </c>
      <c r="JO217" s="622">
        <f t="shared" si="1211"/>
        <v>0</v>
      </c>
      <c r="JP217" s="622">
        <f t="shared" si="1211"/>
        <v>0</v>
      </c>
      <c r="JQ217" s="622">
        <f t="shared" si="1211"/>
        <v>0</v>
      </c>
      <c r="JR217" s="622">
        <f t="shared" si="1211"/>
        <v>0</v>
      </c>
      <c r="JS217" s="622">
        <f t="shared" si="1211"/>
        <v>0</v>
      </c>
      <c r="JT217" s="622">
        <f t="shared" si="1211"/>
        <v>0</v>
      </c>
      <c r="JU217" s="622">
        <f t="shared" si="1211"/>
        <v>0</v>
      </c>
      <c r="JV217" s="610">
        <f t="shared" si="1212"/>
        <v>0</v>
      </c>
      <c r="JW217" s="611"/>
      <c r="JX217" s="607">
        <f t="shared" si="1213"/>
        <v>0</v>
      </c>
      <c r="JY217" s="622">
        <f t="shared" si="1213"/>
        <v>0</v>
      </c>
      <c r="JZ217" s="622">
        <f t="shared" si="1213"/>
        <v>0</v>
      </c>
      <c r="KA217" s="622">
        <f t="shared" si="1213"/>
        <v>0</v>
      </c>
      <c r="KB217" s="622">
        <f t="shared" si="1213"/>
        <v>0</v>
      </c>
      <c r="KC217" s="622">
        <f t="shared" si="1213"/>
        <v>0</v>
      </c>
      <c r="KD217" s="622">
        <f t="shared" si="1213"/>
        <v>0</v>
      </c>
      <c r="KE217" s="622">
        <f t="shared" si="1213"/>
        <v>0</v>
      </c>
      <c r="KF217" s="622">
        <f t="shared" si="1213"/>
        <v>0</v>
      </c>
      <c r="KG217" s="622">
        <f t="shared" si="1213"/>
        <v>0</v>
      </c>
      <c r="KH217" s="622">
        <f t="shared" si="1213"/>
        <v>0</v>
      </c>
      <c r="KI217" s="622">
        <f t="shared" si="1213"/>
        <v>0</v>
      </c>
      <c r="KJ217" s="610">
        <f t="shared" si="1214"/>
        <v>0</v>
      </c>
      <c r="KK217" s="611"/>
      <c r="KL217" s="607">
        <f t="shared" si="1215"/>
        <v>0</v>
      </c>
      <c r="KM217" s="622">
        <f t="shared" si="1215"/>
        <v>0</v>
      </c>
      <c r="KN217" s="622">
        <f t="shared" si="1215"/>
        <v>0</v>
      </c>
      <c r="KO217" s="622">
        <f t="shared" si="1215"/>
        <v>0</v>
      </c>
      <c r="KP217" s="622">
        <f t="shared" si="1215"/>
        <v>0</v>
      </c>
      <c r="KQ217" s="622">
        <f t="shared" si="1215"/>
        <v>0</v>
      </c>
      <c r="KR217" s="622">
        <f t="shared" si="1215"/>
        <v>0</v>
      </c>
      <c r="KS217" s="622">
        <f t="shared" si="1215"/>
        <v>0</v>
      </c>
      <c r="KT217" s="622">
        <f t="shared" si="1215"/>
        <v>0</v>
      </c>
      <c r="KU217" s="622">
        <f t="shared" si="1215"/>
        <v>0</v>
      </c>
      <c r="KV217" s="622">
        <f t="shared" si="1215"/>
        <v>0</v>
      </c>
      <c r="KW217" s="622">
        <f t="shared" si="1215"/>
        <v>0</v>
      </c>
      <c r="KX217" s="610">
        <f t="shared" si="1216"/>
        <v>0</v>
      </c>
      <c r="KY217" s="611"/>
      <c r="KZ217" s="607">
        <f t="shared" si="1217"/>
        <v>0</v>
      </c>
      <c r="LA217" s="622">
        <f t="shared" si="1217"/>
        <v>0</v>
      </c>
      <c r="LB217" s="622">
        <f t="shared" si="1217"/>
        <v>0</v>
      </c>
      <c r="LC217" s="622">
        <f t="shared" si="1217"/>
        <v>0</v>
      </c>
      <c r="LD217" s="622">
        <f t="shared" si="1217"/>
        <v>0</v>
      </c>
      <c r="LE217" s="622">
        <f t="shared" si="1217"/>
        <v>0</v>
      </c>
      <c r="LF217" s="622">
        <f t="shared" si="1217"/>
        <v>0</v>
      </c>
      <c r="LG217" s="622">
        <f t="shared" si="1217"/>
        <v>0</v>
      </c>
      <c r="LH217" s="622">
        <f t="shared" si="1217"/>
        <v>0</v>
      </c>
      <c r="LI217" s="622">
        <f t="shared" si="1217"/>
        <v>0</v>
      </c>
      <c r="LJ217" s="622">
        <f t="shared" si="1217"/>
        <v>0</v>
      </c>
      <c r="LK217" s="622">
        <f t="shared" si="1217"/>
        <v>0</v>
      </c>
      <c r="LL217" s="610">
        <f t="shared" si="1218"/>
        <v>0</v>
      </c>
      <c r="LM217" s="611"/>
      <c r="LN217" s="607">
        <f t="shared" si="1219"/>
        <v>0</v>
      </c>
      <c r="LO217" s="622">
        <f t="shared" si="1219"/>
        <v>0</v>
      </c>
      <c r="LP217" s="622">
        <f t="shared" si="1219"/>
        <v>0</v>
      </c>
      <c r="LQ217" s="622">
        <f t="shared" si="1219"/>
        <v>0</v>
      </c>
      <c r="LR217" s="622">
        <f t="shared" si="1219"/>
        <v>0</v>
      </c>
      <c r="LS217" s="622">
        <f t="shared" si="1219"/>
        <v>0</v>
      </c>
      <c r="LT217" s="622">
        <f t="shared" si="1219"/>
        <v>0</v>
      </c>
      <c r="LU217" s="622">
        <f t="shared" si="1219"/>
        <v>0</v>
      </c>
      <c r="LV217" s="622">
        <f t="shared" si="1219"/>
        <v>0</v>
      </c>
      <c r="LW217" s="622">
        <f t="shared" si="1219"/>
        <v>0</v>
      </c>
      <c r="LX217" s="622">
        <f t="shared" si="1219"/>
        <v>0</v>
      </c>
      <c r="LY217" s="622">
        <f t="shared" si="1219"/>
        <v>0</v>
      </c>
      <c r="LZ217" s="610">
        <f t="shared" si="1220"/>
        <v>0</v>
      </c>
      <c r="MA217" s="611"/>
      <c r="MB217" s="607">
        <f t="shared" si="1221"/>
        <v>0</v>
      </c>
      <c r="MC217" s="622">
        <f t="shared" si="1221"/>
        <v>0</v>
      </c>
      <c r="MD217" s="622">
        <f t="shared" si="1221"/>
        <v>0</v>
      </c>
      <c r="ME217" s="622">
        <f t="shared" si="1221"/>
        <v>0</v>
      </c>
      <c r="MF217" s="622">
        <f t="shared" si="1221"/>
        <v>0</v>
      </c>
      <c r="MG217" s="622">
        <f t="shared" si="1221"/>
        <v>0</v>
      </c>
      <c r="MH217" s="622">
        <f t="shared" si="1221"/>
        <v>0</v>
      </c>
      <c r="MI217" s="622">
        <f t="shared" si="1221"/>
        <v>0</v>
      </c>
      <c r="MJ217" s="622">
        <f t="shared" si="1221"/>
        <v>0</v>
      </c>
      <c r="MK217" s="622">
        <f t="shared" si="1221"/>
        <v>0</v>
      </c>
      <c r="ML217" s="622">
        <f t="shared" si="1221"/>
        <v>0</v>
      </c>
      <c r="MM217" s="622">
        <f t="shared" si="1221"/>
        <v>0</v>
      </c>
      <c r="MN217" s="610">
        <f t="shared" si="1222"/>
        <v>0</v>
      </c>
      <c r="MO217" s="611"/>
      <c r="MP217" s="607">
        <f t="shared" si="1223"/>
        <v>0</v>
      </c>
      <c r="MQ217" s="622">
        <f t="shared" si="1223"/>
        <v>0</v>
      </c>
      <c r="MR217" s="622">
        <f t="shared" si="1223"/>
        <v>0</v>
      </c>
      <c r="MS217" s="622">
        <f t="shared" si="1223"/>
        <v>0</v>
      </c>
      <c r="MT217" s="622">
        <f t="shared" si="1223"/>
        <v>0</v>
      </c>
      <c r="MU217" s="622">
        <f t="shared" si="1223"/>
        <v>0</v>
      </c>
      <c r="MV217" s="622">
        <f t="shared" si="1223"/>
        <v>0</v>
      </c>
      <c r="MW217" s="622">
        <f t="shared" si="1223"/>
        <v>0</v>
      </c>
      <c r="MX217" s="622">
        <f t="shared" si="1223"/>
        <v>0</v>
      </c>
      <c r="MY217" s="622">
        <f t="shared" si="1223"/>
        <v>0</v>
      </c>
      <c r="MZ217" s="622">
        <f t="shared" si="1223"/>
        <v>0</v>
      </c>
      <c r="NA217" s="622">
        <f t="shared" si="1223"/>
        <v>0</v>
      </c>
      <c r="NB217" s="610">
        <f t="shared" si="1224"/>
        <v>0</v>
      </c>
      <c r="NC217" s="611"/>
      <c r="ND217" s="607">
        <f t="shared" si="1225"/>
        <v>0</v>
      </c>
      <c r="NE217" s="622">
        <f t="shared" si="1225"/>
        <v>0</v>
      </c>
      <c r="NF217" s="622">
        <f t="shared" si="1225"/>
        <v>0</v>
      </c>
      <c r="NG217" s="622">
        <f t="shared" si="1225"/>
        <v>0</v>
      </c>
      <c r="NH217" s="622">
        <f t="shared" si="1225"/>
        <v>0</v>
      </c>
      <c r="NI217" s="622">
        <f t="shared" si="1225"/>
        <v>0</v>
      </c>
      <c r="NJ217" s="622">
        <f t="shared" si="1225"/>
        <v>0</v>
      </c>
      <c r="NK217" s="622">
        <f t="shared" si="1225"/>
        <v>0</v>
      </c>
      <c r="NL217" s="622">
        <f t="shared" si="1225"/>
        <v>0</v>
      </c>
      <c r="NM217" s="622">
        <f t="shared" si="1225"/>
        <v>0</v>
      </c>
      <c r="NN217" s="622">
        <f t="shared" si="1225"/>
        <v>0</v>
      </c>
      <c r="NO217" s="622">
        <f t="shared" si="1225"/>
        <v>0</v>
      </c>
      <c r="NP217" s="610">
        <f t="shared" si="1226"/>
        <v>0</v>
      </c>
      <c r="NQ217" s="611"/>
      <c r="NR217" s="607">
        <f t="shared" si="1227"/>
        <v>0</v>
      </c>
      <c r="NS217" s="622">
        <f t="shared" si="1227"/>
        <v>0</v>
      </c>
      <c r="NT217" s="622">
        <f t="shared" si="1227"/>
        <v>0</v>
      </c>
      <c r="NU217" s="622">
        <f t="shared" si="1227"/>
        <v>0</v>
      </c>
      <c r="NV217" s="622">
        <f t="shared" si="1227"/>
        <v>0</v>
      </c>
      <c r="NW217" s="622">
        <f t="shared" si="1227"/>
        <v>0</v>
      </c>
      <c r="NX217" s="622">
        <f t="shared" si="1227"/>
        <v>0</v>
      </c>
      <c r="NY217" s="622">
        <f t="shared" si="1227"/>
        <v>0</v>
      </c>
      <c r="NZ217" s="622">
        <f t="shared" si="1227"/>
        <v>0</v>
      </c>
      <c r="OA217" s="622">
        <f t="shared" si="1227"/>
        <v>0</v>
      </c>
      <c r="OB217" s="622">
        <f t="shared" si="1227"/>
        <v>0</v>
      </c>
      <c r="OC217" s="622">
        <f t="shared" si="1227"/>
        <v>0</v>
      </c>
      <c r="OD217" s="610">
        <f t="shared" si="1228"/>
        <v>0</v>
      </c>
      <c r="OE217" s="611"/>
      <c r="OF217" s="607">
        <f t="shared" si="1229"/>
        <v>0</v>
      </c>
      <c r="OG217" s="622">
        <f t="shared" si="1229"/>
        <v>0</v>
      </c>
      <c r="OH217" s="622">
        <f t="shared" si="1229"/>
        <v>0</v>
      </c>
      <c r="OI217" s="622">
        <f t="shared" si="1229"/>
        <v>0</v>
      </c>
      <c r="OJ217" s="622">
        <f t="shared" si="1229"/>
        <v>0</v>
      </c>
      <c r="OK217" s="622">
        <f t="shared" si="1229"/>
        <v>0</v>
      </c>
      <c r="OL217" s="622">
        <f t="shared" si="1229"/>
        <v>0</v>
      </c>
      <c r="OM217" s="622">
        <f t="shared" si="1229"/>
        <v>0</v>
      </c>
      <c r="ON217" s="622">
        <f t="shared" si="1229"/>
        <v>0</v>
      </c>
      <c r="OO217" s="622">
        <f t="shared" si="1229"/>
        <v>0</v>
      </c>
      <c r="OP217" s="622">
        <f t="shared" si="1229"/>
        <v>0</v>
      </c>
      <c r="OQ217" s="622">
        <f t="shared" si="1229"/>
        <v>0</v>
      </c>
      <c r="OR217" s="610">
        <f t="shared" si="1230"/>
        <v>0</v>
      </c>
      <c r="OS217" s="611"/>
      <c r="OT217" s="607">
        <f t="shared" si="1231"/>
        <v>0</v>
      </c>
      <c r="OU217" s="622">
        <f t="shared" si="1231"/>
        <v>0</v>
      </c>
      <c r="OV217" s="622">
        <f t="shared" si="1231"/>
        <v>0</v>
      </c>
      <c r="OW217" s="622">
        <f t="shared" si="1231"/>
        <v>0</v>
      </c>
      <c r="OX217" s="622">
        <f t="shared" si="1231"/>
        <v>0</v>
      </c>
      <c r="OY217" s="622">
        <f t="shared" si="1231"/>
        <v>0</v>
      </c>
      <c r="OZ217" s="622">
        <f t="shared" si="1231"/>
        <v>0</v>
      </c>
      <c r="PA217" s="622">
        <f t="shared" si="1231"/>
        <v>0</v>
      </c>
      <c r="PB217" s="622">
        <f t="shared" si="1231"/>
        <v>0</v>
      </c>
      <c r="PC217" s="622">
        <f t="shared" si="1231"/>
        <v>0</v>
      </c>
      <c r="PD217" s="622">
        <f t="shared" si="1231"/>
        <v>0</v>
      </c>
      <c r="PE217" s="622">
        <f t="shared" si="1231"/>
        <v>0</v>
      </c>
      <c r="PF217" s="610">
        <f t="shared" si="1232"/>
        <v>0</v>
      </c>
      <c r="PG217" s="611"/>
      <c r="PH217" s="607">
        <f t="shared" si="1233"/>
        <v>0</v>
      </c>
      <c r="PI217" s="622">
        <f t="shared" si="1233"/>
        <v>0</v>
      </c>
      <c r="PJ217" s="622">
        <f t="shared" si="1233"/>
        <v>0</v>
      </c>
      <c r="PK217" s="622">
        <f t="shared" si="1233"/>
        <v>0</v>
      </c>
      <c r="PL217" s="622">
        <f t="shared" si="1233"/>
        <v>0</v>
      </c>
      <c r="PM217" s="622">
        <f t="shared" si="1233"/>
        <v>0</v>
      </c>
      <c r="PN217" s="622">
        <f t="shared" si="1233"/>
        <v>0</v>
      </c>
      <c r="PO217" s="622">
        <f t="shared" si="1233"/>
        <v>0</v>
      </c>
      <c r="PP217" s="622">
        <f t="shared" si="1233"/>
        <v>0</v>
      </c>
      <c r="PQ217" s="622">
        <f t="shared" si="1233"/>
        <v>0</v>
      </c>
      <c r="PR217" s="622">
        <f t="shared" si="1233"/>
        <v>0</v>
      </c>
      <c r="PS217" s="622">
        <f t="shared" si="1233"/>
        <v>0</v>
      </c>
      <c r="PT217" s="610">
        <f t="shared" si="1234"/>
        <v>0</v>
      </c>
      <c r="PU217" s="611"/>
      <c r="PV217" s="610">
        <f t="shared" si="1235"/>
        <v>1704</v>
      </c>
      <c r="PW217" s="610">
        <f t="shared" si="1235"/>
        <v>0</v>
      </c>
      <c r="PX217" s="610">
        <f t="shared" si="1235"/>
        <v>0</v>
      </c>
      <c r="PY217" s="610">
        <f t="shared" si="1235"/>
        <v>0</v>
      </c>
      <c r="PZ217" s="610">
        <f t="shared" si="1235"/>
        <v>0</v>
      </c>
      <c r="QA217" s="610">
        <f t="shared" si="1235"/>
        <v>0</v>
      </c>
      <c r="QB217" s="610">
        <f t="shared" si="1235"/>
        <v>0</v>
      </c>
      <c r="QC217" s="610">
        <f t="shared" si="1235"/>
        <v>0</v>
      </c>
      <c r="QD217" s="610">
        <f t="shared" si="1235"/>
        <v>0</v>
      </c>
      <c r="QE217" s="610">
        <f t="shared" si="1235"/>
        <v>0</v>
      </c>
      <c r="QF217" s="610">
        <f t="shared" si="1235"/>
        <v>0</v>
      </c>
      <c r="QG217" s="610">
        <f t="shared" si="1235"/>
        <v>0</v>
      </c>
      <c r="QH217" s="610">
        <f t="shared" si="1237"/>
        <v>1704</v>
      </c>
    </row>
    <row r="218" spans="1:450" x14ac:dyDescent="0.25">
      <c r="A218" s="589" t="s">
        <v>938</v>
      </c>
      <c r="B218" s="255" t="s">
        <v>125</v>
      </c>
      <c r="C218" s="384"/>
      <c r="D218" s="607">
        <f t="shared" si="1173"/>
        <v>10.51</v>
      </c>
      <c r="E218" s="625">
        <f t="shared" si="1173"/>
        <v>0</v>
      </c>
      <c r="F218" s="625">
        <f t="shared" si="1173"/>
        <v>0</v>
      </c>
      <c r="G218" s="625">
        <f t="shared" si="1173"/>
        <v>0</v>
      </c>
      <c r="H218" s="625">
        <f t="shared" si="1173"/>
        <v>0</v>
      </c>
      <c r="I218" s="625">
        <f t="shared" si="1173"/>
        <v>0</v>
      </c>
      <c r="J218" s="625">
        <f t="shared" si="1173"/>
        <v>0</v>
      </c>
      <c r="K218" s="625">
        <f t="shared" si="1173"/>
        <v>0</v>
      </c>
      <c r="L218" s="625">
        <f t="shared" si="1173"/>
        <v>0</v>
      </c>
      <c r="M218" s="625">
        <f t="shared" si="1173"/>
        <v>0</v>
      </c>
      <c r="N218" s="625">
        <f t="shared" si="1173"/>
        <v>0</v>
      </c>
      <c r="O218" s="625">
        <f t="shared" si="1173"/>
        <v>0</v>
      </c>
      <c r="P218" s="610">
        <f t="shared" si="1174"/>
        <v>10.51</v>
      </c>
      <c r="Q218" s="611"/>
      <c r="R218" s="607">
        <f t="shared" si="1175"/>
        <v>4.78</v>
      </c>
      <c r="S218" s="625">
        <f t="shared" si="1175"/>
        <v>0</v>
      </c>
      <c r="T218" s="625">
        <f t="shared" si="1175"/>
        <v>0</v>
      </c>
      <c r="U218" s="625">
        <f t="shared" si="1175"/>
        <v>0</v>
      </c>
      <c r="V218" s="625">
        <f t="shared" si="1175"/>
        <v>0</v>
      </c>
      <c r="W218" s="625">
        <f t="shared" si="1175"/>
        <v>0</v>
      </c>
      <c r="X218" s="625">
        <f t="shared" si="1175"/>
        <v>0</v>
      </c>
      <c r="Y218" s="625">
        <f t="shared" si="1175"/>
        <v>0</v>
      </c>
      <c r="Z218" s="625">
        <f t="shared" si="1175"/>
        <v>0</v>
      </c>
      <c r="AA218" s="625">
        <f t="shared" si="1175"/>
        <v>0</v>
      </c>
      <c r="AB218" s="625">
        <f t="shared" si="1175"/>
        <v>0</v>
      </c>
      <c r="AC218" s="625">
        <f t="shared" si="1175"/>
        <v>0</v>
      </c>
      <c r="AD218" s="610">
        <f t="shared" si="1176"/>
        <v>4.78</v>
      </c>
      <c r="AE218" s="611"/>
      <c r="AF218" s="607">
        <f t="shared" si="1177"/>
        <v>0.96</v>
      </c>
      <c r="AG218" s="625">
        <f t="shared" si="1177"/>
        <v>0</v>
      </c>
      <c r="AH218" s="625">
        <f t="shared" si="1177"/>
        <v>0</v>
      </c>
      <c r="AI218" s="625">
        <f t="shared" si="1177"/>
        <v>0</v>
      </c>
      <c r="AJ218" s="625">
        <f t="shared" si="1177"/>
        <v>0</v>
      </c>
      <c r="AK218" s="625">
        <f t="shared" si="1177"/>
        <v>0</v>
      </c>
      <c r="AL218" s="625">
        <f t="shared" si="1177"/>
        <v>0</v>
      </c>
      <c r="AM218" s="625">
        <f t="shared" si="1177"/>
        <v>0</v>
      </c>
      <c r="AN218" s="625">
        <f t="shared" si="1177"/>
        <v>0</v>
      </c>
      <c r="AO218" s="625">
        <f t="shared" si="1177"/>
        <v>0</v>
      </c>
      <c r="AP218" s="625">
        <f t="shared" si="1177"/>
        <v>0</v>
      </c>
      <c r="AQ218" s="625">
        <f t="shared" si="1177"/>
        <v>0</v>
      </c>
      <c r="AR218" s="610">
        <f t="shared" si="1178"/>
        <v>0.96</v>
      </c>
      <c r="AS218" s="611"/>
      <c r="AT218" s="607">
        <f t="shared" si="1179"/>
        <v>10.52</v>
      </c>
      <c r="AU218" s="625">
        <f t="shared" si="1179"/>
        <v>0</v>
      </c>
      <c r="AV218" s="625">
        <f t="shared" si="1179"/>
        <v>0</v>
      </c>
      <c r="AW218" s="625">
        <f t="shared" si="1179"/>
        <v>0</v>
      </c>
      <c r="AX218" s="625">
        <f t="shared" si="1179"/>
        <v>0</v>
      </c>
      <c r="AY218" s="625">
        <f t="shared" si="1179"/>
        <v>0</v>
      </c>
      <c r="AZ218" s="625">
        <f t="shared" si="1179"/>
        <v>0</v>
      </c>
      <c r="BA218" s="625">
        <f t="shared" si="1179"/>
        <v>0</v>
      </c>
      <c r="BB218" s="625">
        <f t="shared" si="1179"/>
        <v>0</v>
      </c>
      <c r="BC218" s="625">
        <f t="shared" si="1179"/>
        <v>0</v>
      </c>
      <c r="BD218" s="625">
        <f t="shared" si="1179"/>
        <v>0</v>
      </c>
      <c r="BE218" s="625">
        <f t="shared" si="1179"/>
        <v>0</v>
      </c>
      <c r="BF218" s="610">
        <f t="shared" si="1180"/>
        <v>10.52</v>
      </c>
      <c r="BG218" s="611"/>
      <c r="BH218" s="607">
        <f t="shared" si="1181"/>
        <v>0.95</v>
      </c>
      <c r="BI218" s="625">
        <f t="shared" si="1181"/>
        <v>0</v>
      </c>
      <c r="BJ218" s="625">
        <f t="shared" si="1181"/>
        <v>0</v>
      </c>
      <c r="BK218" s="625">
        <f t="shared" si="1181"/>
        <v>0</v>
      </c>
      <c r="BL218" s="625">
        <f t="shared" si="1181"/>
        <v>0</v>
      </c>
      <c r="BM218" s="625">
        <f t="shared" si="1181"/>
        <v>0</v>
      </c>
      <c r="BN218" s="625">
        <f t="shared" si="1181"/>
        <v>0</v>
      </c>
      <c r="BO218" s="625">
        <f t="shared" si="1181"/>
        <v>0</v>
      </c>
      <c r="BP218" s="625">
        <f t="shared" si="1181"/>
        <v>0</v>
      </c>
      <c r="BQ218" s="625">
        <f t="shared" si="1181"/>
        <v>0</v>
      </c>
      <c r="BR218" s="625">
        <f t="shared" si="1181"/>
        <v>0</v>
      </c>
      <c r="BS218" s="625">
        <f t="shared" si="1181"/>
        <v>0</v>
      </c>
      <c r="BT218" s="610">
        <f t="shared" si="1182"/>
        <v>0.95</v>
      </c>
      <c r="BU218" s="621"/>
      <c r="BV218" s="607">
        <f t="shared" si="1183"/>
        <v>28.52</v>
      </c>
      <c r="BW218" s="625">
        <f t="shared" si="1183"/>
        <v>0</v>
      </c>
      <c r="BX218" s="625">
        <f t="shared" si="1183"/>
        <v>0</v>
      </c>
      <c r="BY218" s="625">
        <f t="shared" si="1183"/>
        <v>0</v>
      </c>
      <c r="BZ218" s="625">
        <f t="shared" si="1183"/>
        <v>0</v>
      </c>
      <c r="CA218" s="625">
        <f t="shared" si="1183"/>
        <v>0</v>
      </c>
      <c r="CB218" s="625">
        <f t="shared" si="1183"/>
        <v>0</v>
      </c>
      <c r="CC218" s="625">
        <f t="shared" si="1183"/>
        <v>0</v>
      </c>
      <c r="CD218" s="625">
        <f t="shared" si="1183"/>
        <v>0</v>
      </c>
      <c r="CE218" s="625">
        <f t="shared" si="1183"/>
        <v>0</v>
      </c>
      <c r="CF218" s="625">
        <f t="shared" si="1183"/>
        <v>0</v>
      </c>
      <c r="CG218" s="625">
        <f t="shared" si="1183"/>
        <v>0</v>
      </c>
      <c r="CH218" s="610">
        <f t="shared" si="1184"/>
        <v>28.52</v>
      </c>
      <c r="CI218" s="611"/>
      <c r="CJ218" s="607">
        <f t="shared" si="1185"/>
        <v>2.85</v>
      </c>
      <c r="CK218" s="625">
        <f t="shared" si="1185"/>
        <v>0</v>
      </c>
      <c r="CL218" s="625">
        <f t="shared" si="1185"/>
        <v>0</v>
      </c>
      <c r="CM218" s="625">
        <f t="shared" si="1185"/>
        <v>0</v>
      </c>
      <c r="CN218" s="625">
        <f t="shared" si="1185"/>
        <v>0</v>
      </c>
      <c r="CO218" s="625">
        <f t="shared" si="1185"/>
        <v>0</v>
      </c>
      <c r="CP218" s="625">
        <f t="shared" si="1185"/>
        <v>0</v>
      </c>
      <c r="CQ218" s="625">
        <f t="shared" si="1185"/>
        <v>0</v>
      </c>
      <c r="CR218" s="625">
        <f t="shared" si="1185"/>
        <v>0</v>
      </c>
      <c r="CS218" s="625">
        <f t="shared" si="1185"/>
        <v>0</v>
      </c>
      <c r="CT218" s="625">
        <f t="shared" si="1185"/>
        <v>0</v>
      </c>
      <c r="CU218" s="625">
        <f t="shared" si="1185"/>
        <v>0</v>
      </c>
      <c r="CV218" s="610">
        <f t="shared" si="1186"/>
        <v>2.85</v>
      </c>
      <c r="CW218" s="611"/>
      <c r="CX218" s="607">
        <f t="shared" si="1187"/>
        <v>2.87</v>
      </c>
      <c r="CY218" s="625">
        <f t="shared" si="1187"/>
        <v>0</v>
      </c>
      <c r="CZ218" s="625">
        <f t="shared" si="1187"/>
        <v>0</v>
      </c>
      <c r="DA218" s="625">
        <f t="shared" si="1187"/>
        <v>0</v>
      </c>
      <c r="DB218" s="625">
        <f t="shared" si="1187"/>
        <v>0</v>
      </c>
      <c r="DC218" s="625">
        <f t="shared" si="1187"/>
        <v>0</v>
      </c>
      <c r="DD218" s="625">
        <f t="shared" si="1187"/>
        <v>0</v>
      </c>
      <c r="DE218" s="625">
        <f t="shared" si="1187"/>
        <v>0</v>
      </c>
      <c r="DF218" s="625">
        <f t="shared" si="1187"/>
        <v>0</v>
      </c>
      <c r="DG218" s="625">
        <f t="shared" si="1187"/>
        <v>0</v>
      </c>
      <c r="DH218" s="625">
        <f t="shared" si="1187"/>
        <v>0</v>
      </c>
      <c r="DI218" s="625">
        <f t="shared" si="1187"/>
        <v>0</v>
      </c>
      <c r="DJ218" s="610">
        <f t="shared" si="1188"/>
        <v>2.87</v>
      </c>
      <c r="DK218" s="611"/>
      <c r="DL218" s="607">
        <f t="shared" si="1189"/>
        <v>1.93</v>
      </c>
      <c r="DM218" s="625">
        <f t="shared" si="1189"/>
        <v>0</v>
      </c>
      <c r="DN218" s="625">
        <f t="shared" si="1189"/>
        <v>0</v>
      </c>
      <c r="DO218" s="625">
        <f t="shared" si="1189"/>
        <v>0</v>
      </c>
      <c r="DP218" s="625">
        <f t="shared" si="1189"/>
        <v>0</v>
      </c>
      <c r="DQ218" s="625">
        <f t="shared" si="1189"/>
        <v>0</v>
      </c>
      <c r="DR218" s="625">
        <f t="shared" si="1189"/>
        <v>0</v>
      </c>
      <c r="DS218" s="625">
        <f t="shared" si="1189"/>
        <v>0</v>
      </c>
      <c r="DT218" s="625">
        <f t="shared" si="1189"/>
        <v>0</v>
      </c>
      <c r="DU218" s="625">
        <f t="shared" si="1189"/>
        <v>0</v>
      </c>
      <c r="DV218" s="625">
        <f t="shared" si="1189"/>
        <v>0</v>
      </c>
      <c r="DW218" s="625">
        <f t="shared" si="1189"/>
        <v>0</v>
      </c>
      <c r="DX218" s="610">
        <f t="shared" si="1190"/>
        <v>1.93</v>
      </c>
      <c r="DY218" s="611"/>
      <c r="DZ218" s="607">
        <f t="shared" si="1191"/>
        <v>14.33</v>
      </c>
      <c r="EA218" s="625">
        <f t="shared" si="1191"/>
        <v>0</v>
      </c>
      <c r="EB218" s="625">
        <f t="shared" si="1191"/>
        <v>0</v>
      </c>
      <c r="EC218" s="625">
        <f t="shared" si="1191"/>
        <v>0</v>
      </c>
      <c r="ED218" s="625">
        <f t="shared" si="1191"/>
        <v>0</v>
      </c>
      <c r="EE218" s="625">
        <f t="shared" si="1191"/>
        <v>0</v>
      </c>
      <c r="EF218" s="625">
        <f t="shared" si="1191"/>
        <v>0</v>
      </c>
      <c r="EG218" s="625">
        <f t="shared" si="1191"/>
        <v>0</v>
      </c>
      <c r="EH218" s="625">
        <f t="shared" si="1191"/>
        <v>0</v>
      </c>
      <c r="EI218" s="625">
        <f t="shared" si="1191"/>
        <v>0</v>
      </c>
      <c r="EJ218" s="625">
        <f t="shared" si="1191"/>
        <v>0</v>
      </c>
      <c r="EK218" s="625">
        <f t="shared" si="1191"/>
        <v>0</v>
      </c>
      <c r="EL218" s="610">
        <f t="shared" si="1192"/>
        <v>14.33</v>
      </c>
      <c r="EM218" s="611"/>
      <c r="EN218" s="607">
        <f t="shared" si="1193"/>
        <v>14.33</v>
      </c>
      <c r="EO218" s="625">
        <f t="shared" si="1193"/>
        <v>0</v>
      </c>
      <c r="EP218" s="625">
        <f t="shared" si="1193"/>
        <v>0</v>
      </c>
      <c r="EQ218" s="625">
        <f t="shared" si="1193"/>
        <v>0</v>
      </c>
      <c r="ER218" s="625">
        <f t="shared" si="1193"/>
        <v>0</v>
      </c>
      <c r="ES218" s="625">
        <f t="shared" si="1193"/>
        <v>0</v>
      </c>
      <c r="ET218" s="625">
        <f t="shared" si="1193"/>
        <v>0</v>
      </c>
      <c r="EU218" s="625">
        <f t="shared" si="1193"/>
        <v>0</v>
      </c>
      <c r="EV218" s="625">
        <f t="shared" si="1193"/>
        <v>0</v>
      </c>
      <c r="EW218" s="625">
        <f t="shared" si="1193"/>
        <v>0</v>
      </c>
      <c r="EX218" s="625">
        <f t="shared" si="1193"/>
        <v>0</v>
      </c>
      <c r="EY218" s="625">
        <f t="shared" si="1193"/>
        <v>0</v>
      </c>
      <c r="EZ218" s="610">
        <f t="shared" si="1194"/>
        <v>14.33</v>
      </c>
      <c r="FA218" s="611"/>
      <c r="FB218" s="607">
        <f t="shared" si="1195"/>
        <v>17.2</v>
      </c>
      <c r="FC218" s="625">
        <f t="shared" si="1195"/>
        <v>0</v>
      </c>
      <c r="FD218" s="625">
        <f t="shared" si="1195"/>
        <v>0</v>
      </c>
      <c r="FE218" s="625">
        <f t="shared" si="1195"/>
        <v>0</v>
      </c>
      <c r="FF218" s="625">
        <f t="shared" si="1195"/>
        <v>0</v>
      </c>
      <c r="FG218" s="625">
        <f t="shared" si="1195"/>
        <v>0</v>
      </c>
      <c r="FH218" s="625">
        <f t="shared" si="1195"/>
        <v>0</v>
      </c>
      <c r="FI218" s="625">
        <f t="shared" si="1195"/>
        <v>0</v>
      </c>
      <c r="FJ218" s="625">
        <f t="shared" si="1195"/>
        <v>0</v>
      </c>
      <c r="FK218" s="625">
        <f t="shared" si="1195"/>
        <v>0</v>
      </c>
      <c r="FL218" s="625">
        <f t="shared" si="1195"/>
        <v>0</v>
      </c>
      <c r="FM218" s="625">
        <f t="shared" si="1195"/>
        <v>0</v>
      </c>
      <c r="FN218" s="610">
        <f t="shared" si="1196"/>
        <v>17.2</v>
      </c>
      <c r="FO218" s="611"/>
      <c r="FP218" s="607">
        <f t="shared" si="1197"/>
        <v>16.239999999999998</v>
      </c>
      <c r="FQ218" s="625">
        <f t="shared" si="1197"/>
        <v>0</v>
      </c>
      <c r="FR218" s="625">
        <f t="shared" si="1197"/>
        <v>0</v>
      </c>
      <c r="FS218" s="625">
        <f t="shared" si="1197"/>
        <v>0</v>
      </c>
      <c r="FT218" s="625">
        <f t="shared" si="1197"/>
        <v>0</v>
      </c>
      <c r="FU218" s="625">
        <f t="shared" si="1197"/>
        <v>0</v>
      </c>
      <c r="FV218" s="625">
        <f t="shared" si="1197"/>
        <v>0</v>
      </c>
      <c r="FW218" s="625">
        <f t="shared" si="1197"/>
        <v>0</v>
      </c>
      <c r="FX218" s="625">
        <f t="shared" si="1197"/>
        <v>0</v>
      </c>
      <c r="FY218" s="625">
        <f t="shared" si="1197"/>
        <v>0</v>
      </c>
      <c r="FZ218" s="625">
        <f t="shared" si="1197"/>
        <v>0</v>
      </c>
      <c r="GA218" s="625">
        <f t="shared" si="1197"/>
        <v>0</v>
      </c>
      <c r="GB218" s="610">
        <f t="shared" si="1198"/>
        <v>16.239999999999998</v>
      </c>
      <c r="GC218" s="611"/>
      <c r="GD218" s="607">
        <f t="shared" si="1199"/>
        <v>0.96</v>
      </c>
      <c r="GE218" s="625">
        <f t="shared" si="1199"/>
        <v>0</v>
      </c>
      <c r="GF218" s="625">
        <f t="shared" si="1199"/>
        <v>0</v>
      </c>
      <c r="GG218" s="625">
        <f t="shared" si="1199"/>
        <v>0</v>
      </c>
      <c r="GH218" s="625">
        <f t="shared" si="1199"/>
        <v>0</v>
      </c>
      <c r="GI218" s="625">
        <f t="shared" si="1199"/>
        <v>0</v>
      </c>
      <c r="GJ218" s="625">
        <f t="shared" si="1199"/>
        <v>0</v>
      </c>
      <c r="GK218" s="625">
        <f t="shared" si="1199"/>
        <v>0</v>
      </c>
      <c r="GL218" s="625">
        <f t="shared" si="1199"/>
        <v>0</v>
      </c>
      <c r="GM218" s="625">
        <f t="shared" si="1199"/>
        <v>0</v>
      </c>
      <c r="GN218" s="625">
        <f t="shared" si="1199"/>
        <v>0</v>
      </c>
      <c r="GO218" s="625">
        <f t="shared" si="1199"/>
        <v>0</v>
      </c>
      <c r="GP218" s="610">
        <f t="shared" si="1200"/>
        <v>0.96</v>
      </c>
      <c r="GQ218" s="611"/>
      <c r="GR218" s="607">
        <f t="shared" si="1201"/>
        <v>25.8</v>
      </c>
      <c r="GS218" s="625">
        <f t="shared" si="1201"/>
        <v>0</v>
      </c>
      <c r="GT218" s="625">
        <f t="shared" si="1201"/>
        <v>0</v>
      </c>
      <c r="GU218" s="625">
        <f t="shared" si="1201"/>
        <v>0</v>
      </c>
      <c r="GV218" s="625">
        <f t="shared" si="1201"/>
        <v>0</v>
      </c>
      <c r="GW218" s="625">
        <f t="shared" si="1201"/>
        <v>0</v>
      </c>
      <c r="GX218" s="625">
        <f t="shared" si="1201"/>
        <v>0</v>
      </c>
      <c r="GY218" s="625">
        <f t="shared" si="1201"/>
        <v>0</v>
      </c>
      <c r="GZ218" s="625">
        <f t="shared" si="1201"/>
        <v>0</v>
      </c>
      <c r="HA218" s="625">
        <f t="shared" si="1201"/>
        <v>0</v>
      </c>
      <c r="HB218" s="625">
        <f t="shared" si="1201"/>
        <v>0</v>
      </c>
      <c r="HC218" s="625">
        <f t="shared" si="1201"/>
        <v>0</v>
      </c>
      <c r="HD218" s="610">
        <f t="shared" si="1202"/>
        <v>25.8</v>
      </c>
      <c r="HE218" s="611"/>
      <c r="HF218" s="607">
        <f t="shared" si="1203"/>
        <v>25.81</v>
      </c>
      <c r="HG218" s="625">
        <f t="shared" si="1203"/>
        <v>0</v>
      </c>
      <c r="HH218" s="625">
        <f t="shared" si="1203"/>
        <v>0</v>
      </c>
      <c r="HI218" s="625">
        <f t="shared" si="1203"/>
        <v>0</v>
      </c>
      <c r="HJ218" s="625">
        <f t="shared" si="1203"/>
        <v>0</v>
      </c>
      <c r="HK218" s="625">
        <f t="shared" si="1203"/>
        <v>0</v>
      </c>
      <c r="HL218" s="625">
        <f t="shared" si="1203"/>
        <v>0</v>
      </c>
      <c r="HM218" s="625">
        <f t="shared" si="1203"/>
        <v>0</v>
      </c>
      <c r="HN218" s="625">
        <f t="shared" si="1203"/>
        <v>0</v>
      </c>
      <c r="HO218" s="625">
        <f t="shared" si="1203"/>
        <v>0</v>
      </c>
      <c r="HP218" s="625">
        <f t="shared" si="1203"/>
        <v>0</v>
      </c>
      <c r="HQ218" s="625">
        <f t="shared" si="1203"/>
        <v>0</v>
      </c>
      <c r="HR218" s="610">
        <f t="shared" si="1204"/>
        <v>25.81</v>
      </c>
      <c r="HS218" s="611"/>
      <c r="HT218" s="607">
        <f t="shared" si="1205"/>
        <v>0.96</v>
      </c>
      <c r="HU218" s="625">
        <f t="shared" si="1205"/>
        <v>0</v>
      </c>
      <c r="HV218" s="625">
        <f t="shared" si="1205"/>
        <v>0</v>
      </c>
      <c r="HW218" s="625">
        <f t="shared" si="1205"/>
        <v>0</v>
      </c>
      <c r="HX218" s="625">
        <f t="shared" si="1205"/>
        <v>0</v>
      </c>
      <c r="HY218" s="625">
        <f t="shared" si="1205"/>
        <v>0</v>
      </c>
      <c r="HZ218" s="625">
        <f t="shared" si="1205"/>
        <v>0</v>
      </c>
      <c r="IA218" s="625">
        <f t="shared" si="1205"/>
        <v>0</v>
      </c>
      <c r="IB218" s="625">
        <f t="shared" si="1205"/>
        <v>0</v>
      </c>
      <c r="IC218" s="625">
        <f t="shared" si="1205"/>
        <v>0</v>
      </c>
      <c r="ID218" s="625">
        <f t="shared" si="1205"/>
        <v>0</v>
      </c>
      <c r="IE218" s="625">
        <f t="shared" si="1205"/>
        <v>0</v>
      </c>
      <c r="IF218" s="610">
        <f t="shared" si="1206"/>
        <v>0.96</v>
      </c>
      <c r="IG218" s="611"/>
      <c r="IH218" s="607">
        <f t="shared" si="1207"/>
        <v>3.82</v>
      </c>
      <c r="II218" s="625">
        <f t="shared" si="1207"/>
        <v>0</v>
      </c>
      <c r="IJ218" s="625">
        <f t="shared" si="1207"/>
        <v>0</v>
      </c>
      <c r="IK218" s="625">
        <f t="shared" si="1207"/>
        <v>0</v>
      </c>
      <c r="IL218" s="625">
        <f t="shared" si="1207"/>
        <v>0</v>
      </c>
      <c r="IM218" s="625">
        <f t="shared" si="1207"/>
        <v>0</v>
      </c>
      <c r="IN218" s="625">
        <f t="shared" si="1207"/>
        <v>0</v>
      </c>
      <c r="IO218" s="625">
        <f t="shared" si="1207"/>
        <v>0</v>
      </c>
      <c r="IP218" s="625">
        <f t="shared" si="1207"/>
        <v>0</v>
      </c>
      <c r="IQ218" s="625">
        <f t="shared" si="1207"/>
        <v>0</v>
      </c>
      <c r="IR218" s="625">
        <f t="shared" si="1207"/>
        <v>0</v>
      </c>
      <c r="IS218" s="625">
        <f t="shared" si="1207"/>
        <v>0</v>
      </c>
      <c r="IT218" s="610">
        <f t="shared" si="1208"/>
        <v>3.82</v>
      </c>
      <c r="IU218" s="611"/>
      <c r="IV218" s="607">
        <f t="shared" si="1209"/>
        <v>1.93</v>
      </c>
      <c r="IW218" s="625">
        <f t="shared" si="1209"/>
        <v>0</v>
      </c>
      <c r="IX218" s="625">
        <f t="shared" si="1209"/>
        <v>0</v>
      </c>
      <c r="IY218" s="625">
        <f t="shared" si="1209"/>
        <v>0</v>
      </c>
      <c r="IZ218" s="625">
        <f t="shared" si="1209"/>
        <v>0</v>
      </c>
      <c r="JA218" s="625">
        <f t="shared" si="1209"/>
        <v>0</v>
      </c>
      <c r="JB218" s="625">
        <f t="shared" si="1209"/>
        <v>0</v>
      </c>
      <c r="JC218" s="625">
        <f t="shared" si="1209"/>
        <v>0</v>
      </c>
      <c r="JD218" s="625">
        <f t="shared" si="1209"/>
        <v>0</v>
      </c>
      <c r="JE218" s="625">
        <f t="shared" si="1209"/>
        <v>0</v>
      </c>
      <c r="JF218" s="625">
        <f t="shared" si="1209"/>
        <v>0</v>
      </c>
      <c r="JG218" s="625">
        <f t="shared" si="1209"/>
        <v>0</v>
      </c>
      <c r="JH218" s="610">
        <f t="shared" si="1210"/>
        <v>1.93</v>
      </c>
      <c r="JI218" s="611"/>
      <c r="JJ218" s="607">
        <f t="shared" si="1211"/>
        <v>6.68</v>
      </c>
      <c r="JK218" s="625">
        <f t="shared" si="1211"/>
        <v>0</v>
      </c>
      <c r="JL218" s="625">
        <f t="shared" si="1211"/>
        <v>0</v>
      </c>
      <c r="JM218" s="625">
        <f t="shared" si="1211"/>
        <v>0</v>
      </c>
      <c r="JN218" s="625">
        <f t="shared" si="1211"/>
        <v>0</v>
      </c>
      <c r="JO218" s="625">
        <f t="shared" si="1211"/>
        <v>0</v>
      </c>
      <c r="JP218" s="625">
        <f t="shared" si="1211"/>
        <v>0</v>
      </c>
      <c r="JQ218" s="625">
        <f t="shared" si="1211"/>
        <v>0</v>
      </c>
      <c r="JR218" s="625">
        <f t="shared" si="1211"/>
        <v>0</v>
      </c>
      <c r="JS218" s="625">
        <f t="shared" si="1211"/>
        <v>0</v>
      </c>
      <c r="JT218" s="625">
        <f t="shared" si="1211"/>
        <v>0</v>
      </c>
      <c r="JU218" s="625">
        <f t="shared" si="1211"/>
        <v>0</v>
      </c>
      <c r="JV218" s="610">
        <f t="shared" si="1212"/>
        <v>6.68</v>
      </c>
      <c r="JW218" s="611"/>
      <c r="JX218" s="607">
        <f t="shared" si="1213"/>
        <v>11.46</v>
      </c>
      <c r="JY218" s="625">
        <f t="shared" si="1213"/>
        <v>0</v>
      </c>
      <c r="JZ218" s="625">
        <f t="shared" si="1213"/>
        <v>0</v>
      </c>
      <c r="KA218" s="625">
        <f t="shared" si="1213"/>
        <v>0</v>
      </c>
      <c r="KB218" s="625">
        <f t="shared" si="1213"/>
        <v>0</v>
      </c>
      <c r="KC218" s="625">
        <f t="shared" si="1213"/>
        <v>0</v>
      </c>
      <c r="KD218" s="625">
        <f t="shared" si="1213"/>
        <v>0</v>
      </c>
      <c r="KE218" s="625">
        <f t="shared" si="1213"/>
        <v>0</v>
      </c>
      <c r="KF218" s="625">
        <f t="shared" si="1213"/>
        <v>0</v>
      </c>
      <c r="KG218" s="625">
        <f t="shared" si="1213"/>
        <v>0</v>
      </c>
      <c r="KH218" s="625">
        <f t="shared" si="1213"/>
        <v>0</v>
      </c>
      <c r="KI218" s="625">
        <f t="shared" si="1213"/>
        <v>0</v>
      </c>
      <c r="KJ218" s="610">
        <f t="shared" si="1214"/>
        <v>11.46</v>
      </c>
      <c r="KK218" s="611"/>
      <c r="KL218" s="607">
        <f t="shared" si="1215"/>
        <v>0.96</v>
      </c>
      <c r="KM218" s="625">
        <f t="shared" si="1215"/>
        <v>0</v>
      </c>
      <c r="KN218" s="625">
        <f t="shared" si="1215"/>
        <v>0</v>
      </c>
      <c r="KO218" s="625">
        <f t="shared" si="1215"/>
        <v>0</v>
      </c>
      <c r="KP218" s="625">
        <f t="shared" si="1215"/>
        <v>0</v>
      </c>
      <c r="KQ218" s="625">
        <f t="shared" si="1215"/>
        <v>0</v>
      </c>
      <c r="KR218" s="625">
        <f t="shared" si="1215"/>
        <v>0</v>
      </c>
      <c r="KS218" s="625">
        <f t="shared" si="1215"/>
        <v>0</v>
      </c>
      <c r="KT218" s="625">
        <f t="shared" si="1215"/>
        <v>0</v>
      </c>
      <c r="KU218" s="625">
        <f t="shared" si="1215"/>
        <v>0</v>
      </c>
      <c r="KV218" s="625">
        <f t="shared" si="1215"/>
        <v>0</v>
      </c>
      <c r="KW218" s="625">
        <f t="shared" si="1215"/>
        <v>0</v>
      </c>
      <c r="KX218" s="610">
        <f t="shared" si="1216"/>
        <v>0.96</v>
      </c>
      <c r="KY218" s="611"/>
      <c r="KZ218" s="607">
        <f t="shared" si="1217"/>
        <v>3.84</v>
      </c>
      <c r="LA218" s="625">
        <f t="shared" si="1217"/>
        <v>0</v>
      </c>
      <c r="LB218" s="625">
        <f t="shared" si="1217"/>
        <v>0</v>
      </c>
      <c r="LC218" s="625">
        <f t="shared" si="1217"/>
        <v>0</v>
      </c>
      <c r="LD218" s="625">
        <f t="shared" si="1217"/>
        <v>0</v>
      </c>
      <c r="LE218" s="625">
        <f t="shared" si="1217"/>
        <v>0</v>
      </c>
      <c r="LF218" s="625">
        <f t="shared" si="1217"/>
        <v>0</v>
      </c>
      <c r="LG218" s="625">
        <f t="shared" si="1217"/>
        <v>0</v>
      </c>
      <c r="LH218" s="625">
        <f t="shared" si="1217"/>
        <v>0</v>
      </c>
      <c r="LI218" s="625">
        <f t="shared" si="1217"/>
        <v>0</v>
      </c>
      <c r="LJ218" s="625">
        <f t="shared" si="1217"/>
        <v>0</v>
      </c>
      <c r="LK218" s="625">
        <f t="shared" si="1217"/>
        <v>0</v>
      </c>
      <c r="LL218" s="610">
        <f t="shared" si="1218"/>
        <v>3.84</v>
      </c>
      <c r="LM218" s="611"/>
      <c r="LN218" s="607">
        <f t="shared" si="1219"/>
        <v>0.96</v>
      </c>
      <c r="LO218" s="625">
        <f t="shared" si="1219"/>
        <v>0</v>
      </c>
      <c r="LP218" s="625">
        <f t="shared" si="1219"/>
        <v>0</v>
      </c>
      <c r="LQ218" s="625">
        <f t="shared" si="1219"/>
        <v>0</v>
      </c>
      <c r="LR218" s="625">
        <f t="shared" si="1219"/>
        <v>0</v>
      </c>
      <c r="LS218" s="625">
        <f t="shared" si="1219"/>
        <v>0</v>
      </c>
      <c r="LT218" s="625">
        <f t="shared" si="1219"/>
        <v>0</v>
      </c>
      <c r="LU218" s="625">
        <f t="shared" si="1219"/>
        <v>0</v>
      </c>
      <c r="LV218" s="625">
        <f t="shared" si="1219"/>
        <v>0</v>
      </c>
      <c r="LW218" s="625">
        <f t="shared" si="1219"/>
        <v>0</v>
      </c>
      <c r="LX218" s="625">
        <f t="shared" si="1219"/>
        <v>0</v>
      </c>
      <c r="LY218" s="625">
        <f t="shared" si="1219"/>
        <v>0</v>
      </c>
      <c r="LZ218" s="610">
        <f t="shared" si="1220"/>
        <v>0.96</v>
      </c>
      <c r="MA218" s="611"/>
      <c r="MB218" s="607">
        <f t="shared" si="1221"/>
        <v>1.93</v>
      </c>
      <c r="MC218" s="625">
        <f t="shared" si="1221"/>
        <v>0</v>
      </c>
      <c r="MD218" s="625">
        <f t="shared" si="1221"/>
        <v>0</v>
      </c>
      <c r="ME218" s="625">
        <f t="shared" si="1221"/>
        <v>0</v>
      </c>
      <c r="MF218" s="625">
        <f t="shared" si="1221"/>
        <v>0</v>
      </c>
      <c r="MG218" s="625">
        <f t="shared" si="1221"/>
        <v>0</v>
      </c>
      <c r="MH218" s="625">
        <f t="shared" si="1221"/>
        <v>0</v>
      </c>
      <c r="MI218" s="625">
        <f t="shared" si="1221"/>
        <v>0</v>
      </c>
      <c r="MJ218" s="625">
        <f t="shared" si="1221"/>
        <v>0</v>
      </c>
      <c r="MK218" s="625">
        <f t="shared" si="1221"/>
        <v>0</v>
      </c>
      <c r="ML218" s="625">
        <f t="shared" si="1221"/>
        <v>0</v>
      </c>
      <c r="MM218" s="625">
        <f t="shared" si="1221"/>
        <v>0</v>
      </c>
      <c r="MN218" s="610">
        <f t="shared" si="1222"/>
        <v>1.93</v>
      </c>
      <c r="MO218" s="611"/>
      <c r="MP218" s="607">
        <f t="shared" si="1223"/>
        <v>6.69</v>
      </c>
      <c r="MQ218" s="625">
        <f t="shared" si="1223"/>
        <v>0</v>
      </c>
      <c r="MR218" s="625">
        <f t="shared" si="1223"/>
        <v>0</v>
      </c>
      <c r="MS218" s="625">
        <f t="shared" si="1223"/>
        <v>0</v>
      </c>
      <c r="MT218" s="625">
        <f t="shared" si="1223"/>
        <v>0</v>
      </c>
      <c r="MU218" s="625">
        <f t="shared" si="1223"/>
        <v>0</v>
      </c>
      <c r="MV218" s="625">
        <f t="shared" si="1223"/>
        <v>0</v>
      </c>
      <c r="MW218" s="625">
        <f t="shared" si="1223"/>
        <v>0</v>
      </c>
      <c r="MX218" s="625">
        <f t="shared" si="1223"/>
        <v>0</v>
      </c>
      <c r="MY218" s="625">
        <f t="shared" si="1223"/>
        <v>0</v>
      </c>
      <c r="MZ218" s="625">
        <f t="shared" si="1223"/>
        <v>0</v>
      </c>
      <c r="NA218" s="625">
        <f t="shared" si="1223"/>
        <v>0</v>
      </c>
      <c r="NB218" s="610">
        <f t="shared" si="1224"/>
        <v>6.69</v>
      </c>
      <c r="NC218" s="611"/>
      <c r="ND218" s="607">
        <f t="shared" si="1225"/>
        <v>12.42</v>
      </c>
      <c r="NE218" s="625">
        <f t="shared" si="1225"/>
        <v>0</v>
      </c>
      <c r="NF218" s="625">
        <f t="shared" si="1225"/>
        <v>0</v>
      </c>
      <c r="NG218" s="625">
        <f t="shared" si="1225"/>
        <v>0</v>
      </c>
      <c r="NH218" s="625">
        <f t="shared" si="1225"/>
        <v>0</v>
      </c>
      <c r="NI218" s="625">
        <f t="shared" si="1225"/>
        <v>0</v>
      </c>
      <c r="NJ218" s="625">
        <f t="shared" si="1225"/>
        <v>0</v>
      </c>
      <c r="NK218" s="625">
        <f t="shared" si="1225"/>
        <v>0</v>
      </c>
      <c r="NL218" s="625">
        <f t="shared" si="1225"/>
        <v>0</v>
      </c>
      <c r="NM218" s="625">
        <f t="shared" si="1225"/>
        <v>0</v>
      </c>
      <c r="NN218" s="625">
        <f t="shared" si="1225"/>
        <v>0</v>
      </c>
      <c r="NO218" s="625">
        <f t="shared" si="1225"/>
        <v>0</v>
      </c>
      <c r="NP218" s="610">
        <f t="shared" si="1226"/>
        <v>12.42</v>
      </c>
      <c r="NQ218" s="611"/>
      <c r="NR218" s="607">
        <f t="shared" si="1227"/>
        <v>3.82</v>
      </c>
      <c r="NS218" s="625">
        <f t="shared" si="1227"/>
        <v>0</v>
      </c>
      <c r="NT218" s="625">
        <f t="shared" si="1227"/>
        <v>0</v>
      </c>
      <c r="NU218" s="625">
        <f t="shared" si="1227"/>
        <v>0</v>
      </c>
      <c r="NV218" s="625">
        <f t="shared" si="1227"/>
        <v>0</v>
      </c>
      <c r="NW218" s="625">
        <f t="shared" si="1227"/>
        <v>0</v>
      </c>
      <c r="NX218" s="625">
        <f t="shared" si="1227"/>
        <v>0</v>
      </c>
      <c r="NY218" s="625">
        <f t="shared" si="1227"/>
        <v>0</v>
      </c>
      <c r="NZ218" s="625">
        <f t="shared" si="1227"/>
        <v>0</v>
      </c>
      <c r="OA218" s="625">
        <f t="shared" si="1227"/>
        <v>0</v>
      </c>
      <c r="OB218" s="625">
        <f t="shared" si="1227"/>
        <v>0</v>
      </c>
      <c r="OC218" s="625">
        <f t="shared" si="1227"/>
        <v>0</v>
      </c>
      <c r="OD218" s="610">
        <f t="shared" si="1228"/>
        <v>3.82</v>
      </c>
      <c r="OE218" s="611"/>
      <c r="OF218" s="607">
        <f t="shared" si="1229"/>
        <v>0.96</v>
      </c>
      <c r="OG218" s="625">
        <f t="shared" si="1229"/>
        <v>0</v>
      </c>
      <c r="OH218" s="625">
        <f t="shared" si="1229"/>
        <v>0</v>
      </c>
      <c r="OI218" s="625">
        <f t="shared" si="1229"/>
        <v>0</v>
      </c>
      <c r="OJ218" s="625">
        <f t="shared" si="1229"/>
        <v>0</v>
      </c>
      <c r="OK218" s="625">
        <f t="shared" si="1229"/>
        <v>0</v>
      </c>
      <c r="OL218" s="625">
        <f t="shared" si="1229"/>
        <v>0</v>
      </c>
      <c r="OM218" s="625">
        <f t="shared" si="1229"/>
        <v>0</v>
      </c>
      <c r="ON218" s="625">
        <f t="shared" si="1229"/>
        <v>0</v>
      </c>
      <c r="OO218" s="625">
        <f t="shared" si="1229"/>
        <v>0</v>
      </c>
      <c r="OP218" s="625">
        <f t="shared" si="1229"/>
        <v>0</v>
      </c>
      <c r="OQ218" s="625">
        <f t="shared" si="1229"/>
        <v>0</v>
      </c>
      <c r="OR218" s="610">
        <f t="shared" si="1230"/>
        <v>0.96</v>
      </c>
      <c r="OS218" s="611"/>
      <c r="OT218" s="607">
        <f t="shared" si="1231"/>
        <v>7.64</v>
      </c>
      <c r="OU218" s="625">
        <f t="shared" si="1231"/>
        <v>0</v>
      </c>
      <c r="OV218" s="625">
        <f t="shared" si="1231"/>
        <v>0</v>
      </c>
      <c r="OW218" s="625">
        <f t="shared" si="1231"/>
        <v>0</v>
      </c>
      <c r="OX218" s="625">
        <f t="shared" si="1231"/>
        <v>0</v>
      </c>
      <c r="OY218" s="625">
        <f t="shared" si="1231"/>
        <v>0</v>
      </c>
      <c r="OZ218" s="625">
        <f t="shared" si="1231"/>
        <v>0</v>
      </c>
      <c r="PA218" s="625">
        <f t="shared" si="1231"/>
        <v>0</v>
      </c>
      <c r="PB218" s="625">
        <f t="shared" si="1231"/>
        <v>0</v>
      </c>
      <c r="PC218" s="625">
        <f t="shared" si="1231"/>
        <v>0</v>
      </c>
      <c r="PD218" s="625">
        <f t="shared" si="1231"/>
        <v>0</v>
      </c>
      <c r="PE218" s="625">
        <f t="shared" si="1231"/>
        <v>0</v>
      </c>
      <c r="PF218" s="610">
        <f t="shared" si="1232"/>
        <v>7.64</v>
      </c>
      <c r="PG218" s="611"/>
      <c r="PH218" s="607">
        <f t="shared" si="1233"/>
        <v>0.96</v>
      </c>
      <c r="PI218" s="625">
        <f t="shared" si="1233"/>
        <v>0</v>
      </c>
      <c r="PJ218" s="625">
        <f t="shared" si="1233"/>
        <v>0</v>
      </c>
      <c r="PK218" s="625">
        <f t="shared" si="1233"/>
        <v>0</v>
      </c>
      <c r="PL218" s="625">
        <f t="shared" si="1233"/>
        <v>0</v>
      </c>
      <c r="PM218" s="625">
        <f t="shared" si="1233"/>
        <v>0</v>
      </c>
      <c r="PN218" s="625">
        <f t="shared" si="1233"/>
        <v>0</v>
      </c>
      <c r="PO218" s="625">
        <f t="shared" si="1233"/>
        <v>0</v>
      </c>
      <c r="PP218" s="625">
        <f t="shared" si="1233"/>
        <v>0</v>
      </c>
      <c r="PQ218" s="625">
        <f t="shared" si="1233"/>
        <v>0</v>
      </c>
      <c r="PR218" s="625">
        <f t="shared" si="1233"/>
        <v>0</v>
      </c>
      <c r="PS218" s="625">
        <f t="shared" si="1233"/>
        <v>0</v>
      </c>
      <c r="PT218" s="610">
        <f t="shared" si="1234"/>
        <v>0.96</v>
      </c>
      <c r="PU218" s="611"/>
      <c r="PV218" s="610">
        <f t="shared" si="1235"/>
        <v>243.59000000000003</v>
      </c>
      <c r="PW218" s="610">
        <f t="shared" si="1235"/>
        <v>0</v>
      </c>
      <c r="PX218" s="610">
        <f t="shared" si="1235"/>
        <v>0</v>
      </c>
      <c r="PY218" s="610">
        <f t="shared" si="1235"/>
        <v>0</v>
      </c>
      <c r="PZ218" s="610">
        <f t="shared" si="1235"/>
        <v>0</v>
      </c>
      <c r="QA218" s="610">
        <f t="shared" si="1235"/>
        <v>0</v>
      </c>
      <c r="QB218" s="610">
        <f t="shared" si="1235"/>
        <v>0</v>
      </c>
      <c r="QC218" s="610">
        <f t="shared" si="1235"/>
        <v>0</v>
      </c>
      <c r="QD218" s="610">
        <f t="shared" si="1235"/>
        <v>0</v>
      </c>
      <c r="QE218" s="610">
        <f t="shared" si="1235"/>
        <v>0</v>
      </c>
      <c r="QF218" s="610">
        <f t="shared" si="1235"/>
        <v>0</v>
      </c>
      <c r="QG218" s="610">
        <f t="shared" si="1235"/>
        <v>0</v>
      </c>
      <c r="QH218" s="610">
        <f t="shared" si="1237"/>
        <v>243.59000000000003</v>
      </c>
    </row>
    <row r="219" spans="1:450" x14ac:dyDescent="0.25">
      <c r="A219" s="589" t="s">
        <v>938</v>
      </c>
      <c r="B219" s="255" t="s">
        <v>126</v>
      </c>
      <c r="C219" s="313"/>
      <c r="D219" s="607">
        <f t="shared" si="1173"/>
        <v>0</v>
      </c>
      <c r="E219" s="622">
        <f t="shared" si="1173"/>
        <v>0</v>
      </c>
      <c r="F219" s="622">
        <f t="shared" si="1173"/>
        <v>0</v>
      </c>
      <c r="G219" s="622">
        <f t="shared" si="1173"/>
        <v>0</v>
      </c>
      <c r="H219" s="622">
        <f t="shared" si="1173"/>
        <v>0</v>
      </c>
      <c r="I219" s="622">
        <f t="shared" si="1173"/>
        <v>0</v>
      </c>
      <c r="J219" s="622">
        <f t="shared" si="1173"/>
        <v>0</v>
      </c>
      <c r="K219" s="622">
        <f t="shared" si="1173"/>
        <v>0</v>
      </c>
      <c r="L219" s="622">
        <f t="shared" si="1173"/>
        <v>0</v>
      </c>
      <c r="M219" s="622">
        <f t="shared" si="1173"/>
        <v>0</v>
      </c>
      <c r="N219" s="622">
        <f t="shared" si="1173"/>
        <v>0</v>
      </c>
      <c r="O219" s="622">
        <f t="shared" si="1173"/>
        <v>0</v>
      </c>
      <c r="P219" s="610">
        <f t="shared" si="1174"/>
        <v>0</v>
      </c>
      <c r="Q219" s="611"/>
      <c r="R219" s="607">
        <f t="shared" si="1175"/>
        <v>0</v>
      </c>
      <c r="S219" s="622">
        <f t="shared" si="1175"/>
        <v>0</v>
      </c>
      <c r="T219" s="622">
        <f t="shared" si="1175"/>
        <v>0</v>
      </c>
      <c r="U219" s="622">
        <f t="shared" si="1175"/>
        <v>0</v>
      </c>
      <c r="V219" s="622">
        <f t="shared" si="1175"/>
        <v>0</v>
      </c>
      <c r="W219" s="622">
        <f t="shared" si="1175"/>
        <v>0</v>
      </c>
      <c r="X219" s="622">
        <f t="shared" si="1175"/>
        <v>0</v>
      </c>
      <c r="Y219" s="622">
        <f t="shared" si="1175"/>
        <v>0</v>
      </c>
      <c r="Z219" s="622">
        <f t="shared" si="1175"/>
        <v>0</v>
      </c>
      <c r="AA219" s="622">
        <f t="shared" si="1175"/>
        <v>0</v>
      </c>
      <c r="AB219" s="622">
        <f t="shared" si="1175"/>
        <v>0</v>
      </c>
      <c r="AC219" s="622">
        <f t="shared" si="1175"/>
        <v>0</v>
      </c>
      <c r="AD219" s="610">
        <f t="shared" si="1176"/>
        <v>0</v>
      </c>
      <c r="AE219" s="611"/>
      <c r="AF219" s="607">
        <f t="shared" si="1177"/>
        <v>0</v>
      </c>
      <c r="AG219" s="622">
        <f t="shared" si="1177"/>
        <v>0</v>
      </c>
      <c r="AH219" s="622">
        <f t="shared" si="1177"/>
        <v>0</v>
      </c>
      <c r="AI219" s="622">
        <f t="shared" si="1177"/>
        <v>0</v>
      </c>
      <c r="AJ219" s="622">
        <f t="shared" si="1177"/>
        <v>0</v>
      </c>
      <c r="AK219" s="622">
        <f t="shared" si="1177"/>
        <v>0</v>
      </c>
      <c r="AL219" s="622">
        <f t="shared" si="1177"/>
        <v>0</v>
      </c>
      <c r="AM219" s="622">
        <f t="shared" si="1177"/>
        <v>0</v>
      </c>
      <c r="AN219" s="622">
        <f t="shared" si="1177"/>
        <v>0</v>
      </c>
      <c r="AO219" s="622">
        <f t="shared" si="1177"/>
        <v>0</v>
      </c>
      <c r="AP219" s="622">
        <f t="shared" si="1177"/>
        <v>0</v>
      </c>
      <c r="AQ219" s="622">
        <f t="shared" si="1177"/>
        <v>0</v>
      </c>
      <c r="AR219" s="610">
        <f t="shared" si="1178"/>
        <v>0</v>
      </c>
      <c r="AS219" s="611"/>
      <c r="AT219" s="607">
        <f t="shared" si="1179"/>
        <v>0</v>
      </c>
      <c r="AU219" s="622">
        <f t="shared" si="1179"/>
        <v>0</v>
      </c>
      <c r="AV219" s="622">
        <f t="shared" si="1179"/>
        <v>0</v>
      </c>
      <c r="AW219" s="622">
        <f t="shared" si="1179"/>
        <v>0</v>
      </c>
      <c r="AX219" s="622">
        <f t="shared" si="1179"/>
        <v>0</v>
      </c>
      <c r="AY219" s="622">
        <f t="shared" si="1179"/>
        <v>0</v>
      </c>
      <c r="AZ219" s="622">
        <f t="shared" si="1179"/>
        <v>0</v>
      </c>
      <c r="BA219" s="622">
        <f t="shared" si="1179"/>
        <v>0</v>
      </c>
      <c r="BB219" s="622">
        <f t="shared" si="1179"/>
        <v>0</v>
      </c>
      <c r="BC219" s="622">
        <f t="shared" si="1179"/>
        <v>0</v>
      </c>
      <c r="BD219" s="622">
        <f t="shared" si="1179"/>
        <v>0</v>
      </c>
      <c r="BE219" s="622">
        <f t="shared" si="1179"/>
        <v>0</v>
      </c>
      <c r="BF219" s="610">
        <f t="shared" si="1180"/>
        <v>0</v>
      </c>
      <c r="BG219" s="611"/>
      <c r="BH219" s="607">
        <f t="shared" si="1181"/>
        <v>0</v>
      </c>
      <c r="BI219" s="622">
        <f t="shared" si="1181"/>
        <v>0</v>
      </c>
      <c r="BJ219" s="622">
        <f t="shared" si="1181"/>
        <v>0</v>
      </c>
      <c r="BK219" s="622">
        <f t="shared" si="1181"/>
        <v>0</v>
      </c>
      <c r="BL219" s="622">
        <f t="shared" si="1181"/>
        <v>0</v>
      </c>
      <c r="BM219" s="622">
        <f t="shared" si="1181"/>
        <v>0</v>
      </c>
      <c r="BN219" s="622">
        <f t="shared" si="1181"/>
        <v>0</v>
      </c>
      <c r="BO219" s="622">
        <f t="shared" si="1181"/>
        <v>0</v>
      </c>
      <c r="BP219" s="622">
        <f t="shared" si="1181"/>
        <v>0</v>
      </c>
      <c r="BQ219" s="622">
        <f t="shared" si="1181"/>
        <v>0</v>
      </c>
      <c r="BR219" s="622">
        <f t="shared" si="1181"/>
        <v>0</v>
      </c>
      <c r="BS219" s="622">
        <f t="shared" si="1181"/>
        <v>0</v>
      </c>
      <c r="BT219" s="610">
        <f t="shared" si="1182"/>
        <v>0</v>
      </c>
      <c r="BU219" s="621"/>
      <c r="BV219" s="607">
        <f t="shared" si="1183"/>
        <v>0</v>
      </c>
      <c r="BW219" s="622">
        <f t="shared" si="1183"/>
        <v>0</v>
      </c>
      <c r="BX219" s="622">
        <f t="shared" si="1183"/>
        <v>0</v>
      </c>
      <c r="BY219" s="622">
        <f t="shared" si="1183"/>
        <v>0</v>
      </c>
      <c r="BZ219" s="622">
        <f t="shared" si="1183"/>
        <v>0</v>
      </c>
      <c r="CA219" s="622">
        <f t="shared" si="1183"/>
        <v>0</v>
      </c>
      <c r="CB219" s="622">
        <f t="shared" si="1183"/>
        <v>0</v>
      </c>
      <c r="CC219" s="622">
        <f t="shared" si="1183"/>
        <v>0</v>
      </c>
      <c r="CD219" s="622">
        <f t="shared" si="1183"/>
        <v>0</v>
      </c>
      <c r="CE219" s="622">
        <f t="shared" si="1183"/>
        <v>0</v>
      </c>
      <c r="CF219" s="622">
        <f t="shared" si="1183"/>
        <v>0</v>
      </c>
      <c r="CG219" s="622">
        <f t="shared" si="1183"/>
        <v>0</v>
      </c>
      <c r="CH219" s="610">
        <f t="shared" si="1184"/>
        <v>0</v>
      </c>
      <c r="CI219" s="611"/>
      <c r="CJ219" s="607">
        <f t="shared" si="1185"/>
        <v>0</v>
      </c>
      <c r="CK219" s="622">
        <f t="shared" si="1185"/>
        <v>0</v>
      </c>
      <c r="CL219" s="622">
        <f t="shared" si="1185"/>
        <v>0</v>
      </c>
      <c r="CM219" s="622">
        <f t="shared" si="1185"/>
        <v>0</v>
      </c>
      <c r="CN219" s="622">
        <f t="shared" si="1185"/>
        <v>0</v>
      </c>
      <c r="CO219" s="622">
        <f t="shared" si="1185"/>
        <v>0</v>
      </c>
      <c r="CP219" s="622">
        <f t="shared" si="1185"/>
        <v>0</v>
      </c>
      <c r="CQ219" s="622">
        <f t="shared" si="1185"/>
        <v>0</v>
      </c>
      <c r="CR219" s="622">
        <f t="shared" si="1185"/>
        <v>0</v>
      </c>
      <c r="CS219" s="622">
        <f t="shared" si="1185"/>
        <v>0</v>
      </c>
      <c r="CT219" s="622">
        <f t="shared" si="1185"/>
        <v>0</v>
      </c>
      <c r="CU219" s="622">
        <f t="shared" si="1185"/>
        <v>0</v>
      </c>
      <c r="CV219" s="610">
        <f t="shared" si="1186"/>
        <v>0</v>
      </c>
      <c r="CW219" s="611"/>
      <c r="CX219" s="607">
        <f t="shared" si="1187"/>
        <v>0</v>
      </c>
      <c r="CY219" s="622">
        <f t="shared" si="1187"/>
        <v>0</v>
      </c>
      <c r="CZ219" s="622">
        <f t="shared" si="1187"/>
        <v>0</v>
      </c>
      <c r="DA219" s="622">
        <f t="shared" si="1187"/>
        <v>0</v>
      </c>
      <c r="DB219" s="622">
        <f t="shared" si="1187"/>
        <v>0</v>
      </c>
      <c r="DC219" s="622">
        <f t="shared" si="1187"/>
        <v>0</v>
      </c>
      <c r="DD219" s="622">
        <f t="shared" si="1187"/>
        <v>0</v>
      </c>
      <c r="DE219" s="622">
        <f t="shared" si="1187"/>
        <v>0</v>
      </c>
      <c r="DF219" s="622">
        <f t="shared" si="1187"/>
        <v>0</v>
      </c>
      <c r="DG219" s="622">
        <f t="shared" si="1187"/>
        <v>0</v>
      </c>
      <c r="DH219" s="622">
        <f t="shared" si="1187"/>
        <v>0</v>
      </c>
      <c r="DI219" s="622">
        <f t="shared" si="1187"/>
        <v>0</v>
      </c>
      <c r="DJ219" s="610">
        <f t="shared" si="1188"/>
        <v>0</v>
      </c>
      <c r="DK219" s="611"/>
      <c r="DL219" s="607">
        <f t="shared" si="1189"/>
        <v>0</v>
      </c>
      <c r="DM219" s="622">
        <f t="shared" si="1189"/>
        <v>0</v>
      </c>
      <c r="DN219" s="622">
        <f t="shared" si="1189"/>
        <v>0</v>
      </c>
      <c r="DO219" s="622">
        <f t="shared" si="1189"/>
        <v>0</v>
      </c>
      <c r="DP219" s="622">
        <f t="shared" si="1189"/>
        <v>0</v>
      </c>
      <c r="DQ219" s="622">
        <f t="shared" si="1189"/>
        <v>0</v>
      </c>
      <c r="DR219" s="622">
        <f t="shared" si="1189"/>
        <v>0</v>
      </c>
      <c r="DS219" s="622">
        <f t="shared" si="1189"/>
        <v>0</v>
      </c>
      <c r="DT219" s="622">
        <f t="shared" si="1189"/>
        <v>0</v>
      </c>
      <c r="DU219" s="622">
        <f t="shared" si="1189"/>
        <v>0</v>
      </c>
      <c r="DV219" s="622">
        <f t="shared" si="1189"/>
        <v>0</v>
      </c>
      <c r="DW219" s="622">
        <f t="shared" si="1189"/>
        <v>0</v>
      </c>
      <c r="DX219" s="610">
        <f t="shared" si="1190"/>
        <v>0</v>
      </c>
      <c r="DY219" s="611"/>
      <c r="DZ219" s="607">
        <f t="shared" si="1191"/>
        <v>0</v>
      </c>
      <c r="EA219" s="622">
        <f t="shared" si="1191"/>
        <v>0</v>
      </c>
      <c r="EB219" s="622">
        <f t="shared" si="1191"/>
        <v>0</v>
      </c>
      <c r="EC219" s="622">
        <f t="shared" si="1191"/>
        <v>0</v>
      </c>
      <c r="ED219" s="622">
        <f t="shared" si="1191"/>
        <v>0</v>
      </c>
      <c r="EE219" s="622">
        <f t="shared" si="1191"/>
        <v>0</v>
      </c>
      <c r="EF219" s="622">
        <f t="shared" si="1191"/>
        <v>0</v>
      </c>
      <c r="EG219" s="622">
        <f t="shared" si="1191"/>
        <v>0</v>
      </c>
      <c r="EH219" s="622">
        <f t="shared" si="1191"/>
        <v>0</v>
      </c>
      <c r="EI219" s="622">
        <f t="shared" si="1191"/>
        <v>0</v>
      </c>
      <c r="EJ219" s="622">
        <f t="shared" si="1191"/>
        <v>0</v>
      </c>
      <c r="EK219" s="622">
        <f t="shared" si="1191"/>
        <v>0</v>
      </c>
      <c r="EL219" s="610">
        <f t="shared" si="1192"/>
        <v>0</v>
      </c>
      <c r="EM219" s="611"/>
      <c r="EN219" s="607">
        <f t="shared" si="1193"/>
        <v>0</v>
      </c>
      <c r="EO219" s="622">
        <f t="shared" si="1193"/>
        <v>0</v>
      </c>
      <c r="EP219" s="622">
        <f t="shared" si="1193"/>
        <v>0</v>
      </c>
      <c r="EQ219" s="622">
        <f t="shared" si="1193"/>
        <v>0</v>
      </c>
      <c r="ER219" s="622">
        <f t="shared" si="1193"/>
        <v>0</v>
      </c>
      <c r="ES219" s="622">
        <f t="shared" si="1193"/>
        <v>0</v>
      </c>
      <c r="ET219" s="622">
        <f t="shared" si="1193"/>
        <v>0</v>
      </c>
      <c r="EU219" s="622">
        <f t="shared" si="1193"/>
        <v>0</v>
      </c>
      <c r="EV219" s="622">
        <f t="shared" si="1193"/>
        <v>0</v>
      </c>
      <c r="EW219" s="622">
        <f t="shared" si="1193"/>
        <v>0</v>
      </c>
      <c r="EX219" s="622">
        <f t="shared" si="1193"/>
        <v>0</v>
      </c>
      <c r="EY219" s="622">
        <f t="shared" si="1193"/>
        <v>0</v>
      </c>
      <c r="EZ219" s="610">
        <f t="shared" si="1194"/>
        <v>0</v>
      </c>
      <c r="FA219" s="611"/>
      <c r="FB219" s="607">
        <f t="shared" si="1195"/>
        <v>0</v>
      </c>
      <c r="FC219" s="622">
        <f t="shared" si="1195"/>
        <v>0</v>
      </c>
      <c r="FD219" s="622">
        <f t="shared" si="1195"/>
        <v>0</v>
      </c>
      <c r="FE219" s="622">
        <f t="shared" si="1195"/>
        <v>0</v>
      </c>
      <c r="FF219" s="622">
        <f t="shared" si="1195"/>
        <v>0</v>
      </c>
      <c r="FG219" s="622">
        <f t="shared" si="1195"/>
        <v>0</v>
      </c>
      <c r="FH219" s="622">
        <f t="shared" si="1195"/>
        <v>0</v>
      </c>
      <c r="FI219" s="622">
        <f t="shared" si="1195"/>
        <v>0</v>
      </c>
      <c r="FJ219" s="622">
        <f t="shared" si="1195"/>
        <v>0</v>
      </c>
      <c r="FK219" s="622">
        <f t="shared" si="1195"/>
        <v>0</v>
      </c>
      <c r="FL219" s="622">
        <f t="shared" si="1195"/>
        <v>0</v>
      </c>
      <c r="FM219" s="622">
        <f t="shared" si="1195"/>
        <v>0</v>
      </c>
      <c r="FN219" s="610">
        <f t="shared" si="1196"/>
        <v>0</v>
      </c>
      <c r="FO219" s="611"/>
      <c r="FP219" s="607">
        <f t="shared" si="1197"/>
        <v>0</v>
      </c>
      <c r="FQ219" s="622">
        <f t="shared" si="1197"/>
        <v>0</v>
      </c>
      <c r="FR219" s="622">
        <f t="shared" si="1197"/>
        <v>0</v>
      </c>
      <c r="FS219" s="622">
        <f t="shared" si="1197"/>
        <v>0</v>
      </c>
      <c r="FT219" s="622">
        <f t="shared" si="1197"/>
        <v>0</v>
      </c>
      <c r="FU219" s="622">
        <f t="shared" si="1197"/>
        <v>0</v>
      </c>
      <c r="FV219" s="622">
        <f t="shared" si="1197"/>
        <v>0</v>
      </c>
      <c r="FW219" s="622">
        <f t="shared" si="1197"/>
        <v>0</v>
      </c>
      <c r="FX219" s="622">
        <f t="shared" si="1197"/>
        <v>0</v>
      </c>
      <c r="FY219" s="622">
        <f t="shared" si="1197"/>
        <v>0</v>
      </c>
      <c r="FZ219" s="622">
        <f t="shared" si="1197"/>
        <v>0</v>
      </c>
      <c r="GA219" s="622">
        <f t="shared" si="1197"/>
        <v>0</v>
      </c>
      <c r="GB219" s="610">
        <f t="shared" si="1198"/>
        <v>0</v>
      </c>
      <c r="GC219" s="611"/>
      <c r="GD219" s="607">
        <f t="shared" si="1199"/>
        <v>0</v>
      </c>
      <c r="GE219" s="622">
        <f t="shared" si="1199"/>
        <v>0</v>
      </c>
      <c r="GF219" s="622">
        <f t="shared" si="1199"/>
        <v>0</v>
      </c>
      <c r="GG219" s="622">
        <f t="shared" si="1199"/>
        <v>0</v>
      </c>
      <c r="GH219" s="622">
        <f t="shared" si="1199"/>
        <v>0</v>
      </c>
      <c r="GI219" s="622">
        <f t="shared" si="1199"/>
        <v>0</v>
      </c>
      <c r="GJ219" s="622">
        <f t="shared" si="1199"/>
        <v>0</v>
      </c>
      <c r="GK219" s="622">
        <f t="shared" si="1199"/>
        <v>0</v>
      </c>
      <c r="GL219" s="622">
        <f t="shared" si="1199"/>
        <v>0</v>
      </c>
      <c r="GM219" s="622">
        <f t="shared" si="1199"/>
        <v>0</v>
      </c>
      <c r="GN219" s="622">
        <f t="shared" si="1199"/>
        <v>0</v>
      </c>
      <c r="GO219" s="622">
        <f t="shared" si="1199"/>
        <v>0</v>
      </c>
      <c r="GP219" s="610">
        <f t="shared" si="1200"/>
        <v>0</v>
      </c>
      <c r="GQ219" s="611"/>
      <c r="GR219" s="607">
        <f t="shared" si="1201"/>
        <v>0</v>
      </c>
      <c r="GS219" s="622">
        <f t="shared" si="1201"/>
        <v>0</v>
      </c>
      <c r="GT219" s="622">
        <f t="shared" si="1201"/>
        <v>0</v>
      </c>
      <c r="GU219" s="622">
        <f t="shared" si="1201"/>
        <v>0</v>
      </c>
      <c r="GV219" s="622">
        <f t="shared" si="1201"/>
        <v>0</v>
      </c>
      <c r="GW219" s="622">
        <f t="shared" si="1201"/>
        <v>0</v>
      </c>
      <c r="GX219" s="622">
        <f t="shared" si="1201"/>
        <v>0</v>
      </c>
      <c r="GY219" s="622">
        <f t="shared" si="1201"/>
        <v>0</v>
      </c>
      <c r="GZ219" s="622">
        <f t="shared" si="1201"/>
        <v>0</v>
      </c>
      <c r="HA219" s="622">
        <f t="shared" si="1201"/>
        <v>0</v>
      </c>
      <c r="HB219" s="622">
        <f t="shared" si="1201"/>
        <v>0</v>
      </c>
      <c r="HC219" s="622">
        <f t="shared" si="1201"/>
        <v>0</v>
      </c>
      <c r="HD219" s="610">
        <f t="shared" si="1202"/>
        <v>0</v>
      </c>
      <c r="HE219" s="611"/>
      <c r="HF219" s="607">
        <f t="shared" si="1203"/>
        <v>0</v>
      </c>
      <c r="HG219" s="622">
        <f t="shared" si="1203"/>
        <v>0</v>
      </c>
      <c r="HH219" s="622">
        <f t="shared" si="1203"/>
        <v>0</v>
      </c>
      <c r="HI219" s="622">
        <f t="shared" si="1203"/>
        <v>0</v>
      </c>
      <c r="HJ219" s="622">
        <f t="shared" si="1203"/>
        <v>0</v>
      </c>
      <c r="HK219" s="622">
        <f t="shared" si="1203"/>
        <v>0</v>
      </c>
      <c r="HL219" s="622">
        <f t="shared" si="1203"/>
        <v>0</v>
      </c>
      <c r="HM219" s="622">
        <f t="shared" si="1203"/>
        <v>0</v>
      </c>
      <c r="HN219" s="622">
        <f t="shared" si="1203"/>
        <v>0</v>
      </c>
      <c r="HO219" s="622">
        <f t="shared" si="1203"/>
        <v>0</v>
      </c>
      <c r="HP219" s="622">
        <f t="shared" si="1203"/>
        <v>0</v>
      </c>
      <c r="HQ219" s="622">
        <f t="shared" si="1203"/>
        <v>0</v>
      </c>
      <c r="HR219" s="610">
        <f t="shared" si="1204"/>
        <v>0</v>
      </c>
      <c r="HS219" s="611"/>
      <c r="HT219" s="607">
        <f t="shared" si="1205"/>
        <v>0</v>
      </c>
      <c r="HU219" s="622">
        <f t="shared" si="1205"/>
        <v>0</v>
      </c>
      <c r="HV219" s="622">
        <f t="shared" si="1205"/>
        <v>0</v>
      </c>
      <c r="HW219" s="622">
        <f t="shared" si="1205"/>
        <v>0</v>
      </c>
      <c r="HX219" s="622">
        <f t="shared" si="1205"/>
        <v>0</v>
      </c>
      <c r="HY219" s="622">
        <f t="shared" si="1205"/>
        <v>0</v>
      </c>
      <c r="HZ219" s="622">
        <f t="shared" si="1205"/>
        <v>0</v>
      </c>
      <c r="IA219" s="622">
        <f t="shared" si="1205"/>
        <v>0</v>
      </c>
      <c r="IB219" s="622">
        <f t="shared" si="1205"/>
        <v>0</v>
      </c>
      <c r="IC219" s="622">
        <f t="shared" si="1205"/>
        <v>0</v>
      </c>
      <c r="ID219" s="622">
        <f t="shared" si="1205"/>
        <v>0</v>
      </c>
      <c r="IE219" s="622">
        <f t="shared" si="1205"/>
        <v>0</v>
      </c>
      <c r="IF219" s="610">
        <f t="shared" si="1206"/>
        <v>0</v>
      </c>
      <c r="IG219" s="611"/>
      <c r="IH219" s="607">
        <f t="shared" si="1207"/>
        <v>0</v>
      </c>
      <c r="II219" s="622">
        <f t="shared" si="1207"/>
        <v>0</v>
      </c>
      <c r="IJ219" s="622">
        <f t="shared" si="1207"/>
        <v>0</v>
      </c>
      <c r="IK219" s="622">
        <f t="shared" si="1207"/>
        <v>0</v>
      </c>
      <c r="IL219" s="622">
        <f t="shared" si="1207"/>
        <v>0</v>
      </c>
      <c r="IM219" s="622">
        <f t="shared" si="1207"/>
        <v>0</v>
      </c>
      <c r="IN219" s="622">
        <f t="shared" si="1207"/>
        <v>0</v>
      </c>
      <c r="IO219" s="622">
        <f t="shared" si="1207"/>
        <v>0</v>
      </c>
      <c r="IP219" s="622">
        <f t="shared" si="1207"/>
        <v>0</v>
      </c>
      <c r="IQ219" s="622">
        <f t="shared" si="1207"/>
        <v>0</v>
      </c>
      <c r="IR219" s="622">
        <f t="shared" si="1207"/>
        <v>0</v>
      </c>
      <c r="IS219" s="622">
        <f t="shared" si="1207"/>
        <v>0</v>
      </c>
      <c r="IT219" s="610">
        <f t="shared" si="1208"/>
        <v>0</v>
      </c>
      <c r="IU219" s="611"/>
      <c r="IV219" s="607">
        <f t="shared" si="1209"/>
        <v>0</v>
      </c>
      <c r="IW219" s="622">
        <f t="shared" si="1209"/>
        <v>0</v>
      </c>
      <c r="IX219" s="622">
        <f t="shared" si="1209"/>
        <v>0</v>
      </c>
      <c r="IY219" s="622">
        <f t="shared" si="1209"/>
        <v>0</v>
      </c>
      <c r="IZ219" s="622">
        <f t="shared" si="1209"/>
        <v>0</v>
      </c>
      <c r="JA219" s="622">
        <f t="shared" si="1209"/>
        <v>0</v>
      </c>
      <c r="JB219" s="622">
        <f t="shared" si="1209"/>
        <v>0</v>
      </c>
      <c r="JC219" s="622">
        <f t="shared" si="1209"/>
        <v>0</v>
      </c>
      <c r="JD219" s="622">
        <f t="shared" si="1209"/>
        <v>0</v>
      </c>
      <c r="JE219" s="622">
        <f t="shared" si="1209"/>
        <v>0</v>
      </c>
      <c r="JF219" s="622">
        <f t="shared" si="1209"/>
        <v>0</v>
      </c>
      <c r="JG219" s="622">
        <f t="shared" si="1209"/>
        <v>0</v>
      </c>
      <c r="JH219" s="610">
        <f t="shared" si="1210"/>
        <v>0</v>
      </c>
      <c r="JI219" s="611"/>
      <c r="JJ219" s="607">
        <f t="shared" si="1211"/>
        <v>0</v>
      </c>
      <c r="JK219" s="622">
        <f t="shared" si="1211"/>
        <v>0</v>
      </c>
      <c r="JL219" s="622">
        <f t="shared" si="1211"/>
        <v>0</v>
      </c>
      <c r="JM219" s="622">
        <f t="shared" si="1211"/>
        <v>0</v>
      </c>
      <c r="JN219" s="622">
        <f t="shared" si="1211"/>
        <v>0</v>
      </c>
      <c r="JO219" s="622">
        <f t="shared" si="1211"/>
        <v>0</v>
      </c>
      <c r="JP219" s="622">
        <f t="shared" si="1211"/>
        <v>0</v>
      </c>
      <c r="JQ219" s="622">
        <f t="shared" si="1211"/>
        <v>0</v>
      </c>
      <c r="JR219" s="622">
        <f t="shared" si="1211"/>
        <v>0</v>
      </c>
      <c r="JS219" s="622">
        <f t="shared" si="1211"/>
        <v>0</v>
      </c>
      <c r="JT219" s="622">
        <f t="shared" si="1211"/>
        <v>0</v>
      </c>
      <c r="JU219" s="622">
        <f t="shared" si="1211"/>
        <v>0</v>
      </c>
      <c r="JV219" s="610">
        <f t="shared" si="1212"/>
        <v>0</v>
      </c>
      <c r="JW219" s="611"/>
      <c r="JX219" s="607">
        <f t="shared" si="1213"/>
        <v>0</v>
      </c>
      <c r="JY219" s="622">
        <f t="shared" si="1213"/>
        <v>0</v>
      </c>
      <c r="JZ219" s="622">
        <f t="shared" si="1213"/>
        <v>0</v>
      </c>
      <c r="KA219" s="622">
        <f t="shared" si="1213"/>
        <v>0</v>
      </c>
      <c r="KB219" s="622">
        <f t="shared" si="1213"/>
        <v>0</v>
      </c>
      <c r="KC219" s="622">
        <f t="shared" si="1213"/>
        <v>0</v>
      </c>
      <c r="KD219" s="622">
        <f t="shared" si="1213"/>
        <v>0</v>
      </c>
      <c r="KE219" s="622">
        <f t="shared" si="1213"/>
        <v>0</v>
      </c>
      <c r="KF219" s="622">
        <f t="shared" si="1213"/>
        <v>0</v>
      </c>
      <c r="KG219" s="622">
        <f t="shared" si="1213"/>
        <v>0</v>
      </c>
      <c r="KH219" s="622">
        <f t="shared" si="1213"/>
        <v>0</v>
      </c>
      <c r="KI219" s="622">
        <f t="shared" si="1213"/>
        <v>0</v>
      </c>
      <c r="KJ219" s="610">
        <f t="shared" si="1214"/>
        <v>0</v>
      </c>
      <c r="KK219" s="611"/>
      <c r="KL219" s="607">
        <f t="shared" si="1215"/>
        <v>0</v>
      </c>
      <c r="KM219" s="622">
        <f t="shared" si="1215"/>
        <v>0</v>
      </c>
      <c r="KN219" s="622">
        <f t="shared" si="1215"/>
        <v>0</v>
      </c>
      <c r="KO219" s="622">
        <f t="shared" si="1215"/>
        <v>0</v>
      </c>
      <c r="KP219" s="622">
        <f t="shared" si="1215"/>
        <v>0</v>
      </c>
      <c r="KQ219" s="622">
        <f t="shared" si="1215"/>
        <v>0</v>
      </c>
      <c r="KR219" s="622">
        <f t="shared" si="1215"/>
        <v>0</v>
      </c>
      <c r="KS219" s="622">
        <f t="shared" si="1215"/>
        <v>0</v>
      </c>
      <c r="KT219" s="622">
        <f t="shared" si="1215"/>
        <v>0</v>
      </c>
      <c r="KU219" s="622">
        <f t="shared" si="1215"/>
        <v>0</v>
      </c>
      <c r="KV219" s="622">
        <f t="shared" si="1215"/>
        <v>0</v>
      </c>
      <c r="KW219" s="622">
        <f t="shared" si="1215"/>
        <v>0</v>
      </c>
      <c r="KX219" s="610">
        <f t="shared" si="1216"/>
        <v>0</v>
      </c>
      <c r="KY219" s="611"/>
      <c r="KZ219" s="607">
        <f t="shared" si="1217"/>
        <v>0</v>
      </c>
      <c r="LA219" s="622">
        <f t="shared" si="1217"/>
        <v>0</v>
      </c>
      <c r="LB219" s="622">
        <f t="shared" si="1217"/>
        <v>0</v>
      </c>
      <c r="LC219" s="622">
        <f t="shared" si="1217"/>
        <v>0</v>
      </c>
      <c r="LD219" s="622">
        <f t="shared" si="1217"/>
        <v>0</v>
      </c>
      <c r="LE219" s="622">
        <f t="shared" si="1217"/>
        <v>0</v>
      </c>
      <c r="LF219" s="622">
        <f t="shared" si="1217"/>
        <v>0</v>
      </c>
      <c r="LG219" s="622">
        <f t="shared" si="1217"/>
        <v>0</v>
      </c>
      <c r="LH219" s="622">
        <f t="shared" si="1217"/>
        <v>0</v>
      </c>
      <c r="LI219" s="622">
        <f t="shared" si="1217"/>
        <v>0</v>
      </c>
      <c r="LJ219" s="622">
        <f t="shared" si="1217"/>
        <v>0</v>
      </c>
      <c r="LK219" s="622">
        <f t="shared" si="1217"/>
        <v>0</v>
      </c>
      <c r="LL219" s="610">
        <f t="shared" si="1218"/>
        <v>0</v>
      </c>
      <c r="LM219" s="611"/>
      <c r="LN219" s="607">
        <f t="shared" si="1219"/>
        <v>0</v>
      </c>
      <c r="LO219" s="622">
        <f t="shared" si="1219"/>
        <v>0</v>
      </c>
      <c r="LP219" s="622">
        <f t="shared" si="1219"/>
        <v>0</v>
      </c>
      <c r="LQ219" s="622">
        <f t="shared" si="1219"/>
        <v>0</v>
      </c>
      <c r="LR219" s="622">
        <f t="shared" si="1219"/>
        <v>0</v>
      </c>
      <c r="LS219" s="622">
        <f t="shared" si="1219"/>
        <v>0</v>
      </c>
      <c r="LT219" s="622">
        <f t="shared" si="1219"/>
        <v>0</v>
      </c>
      <c r="LU219" s="622">
        <f t="shared" si="1219"/>
        <v>0</v>
      </c>
      <c r="LV219" s="622">
        <f t="shared" si="1219"/>
        <v>0</v>
      </c>
      <c r="LW219" s="622">
        <f t="shared" si="1219"/>
        <v>0</v>
      </c>
      <c r="LX219" s="622">
        <f t="shared" si="1219"/>
        <v>0</v>
      </c>
      <c r="LY219" s="622">
        <f t="shared" si="1219"/>
        <v>0</v>
      </c>
      <c r="LZ219" s="610">
        <f t="shared" si="1220"/>
        <v>0</v>
      </c>
      <c r="MA219" s="611"/>
      <c r="MB219" s="607">
        <f t="shared" si="1221"/>
        <v>0</v>
      </c>
      <c r="MC219" s="622">
        <f t="shared" si="1221"/>
        <v>0</v>
      </c>
      <c r="MD219" s="622">
        <f t="shared" si="1221"/>
        <v>0</v>
      </c>
      <c r="ME219" s="622">
        <f t="shared" si="1221"/>
        <v>0</v>
      </c>
      <c r="MF219" s="622">
        <f t="shared" si="1221"/>
        <v>0</v>
      </c>
      <c r="MG219" s="622">
        <f t="shared" si="1221"/>
        <v>0</v>
      </c>
      <c r="MH219" s="622">
        <f t="shared" si="1221"/>
        <v>0</v>
      </c>
      <c r="MI219" s="622">
        <f t="shared" si="1221"/>
        <v>0</v>
      </c>
      <c r="MJ219" s="622">
        <f t="shared" si="1221"/>
        <v>0</v>
      </c>
      <c r="MK219" s="622">
        <f t="shared" si="1221"/>
        <v>0</v>
      </c>
      <c r="ML219" s="622">
        <f t="shared" si="1221"/>
        <v>0</v>
      </c>
      <c r="MM219" s="622">
        <f t="shared" si="1221"/>
        <v>0</v>
      </c>
      <c r="MN219" s="610">
        <f t="shared" si="1222"/>
        <v>0</v>
      </c>
      <c r="MO219" s="611"/>
      <c r="MP219" s="607">
        <f t="shared" si="1223"/>
        <v>0</v>
      </c>
      <c r="MQ219" s="622">
        <f t="shared" si="1223"/>
        <v>0</v>
      </c>
      <c r="MR219" s="622">
        <f t="shared" si="1223"/>
        <v>0</v>
      </c>
      <c r="MS219" s="622">
        <f t="shared" si="1223"/>
        <v>0</v>
      </c>
      <c r="MT219" s="622">
        <f t="shared" si="1223"/>
        <v>0</v>
      </c>
      <c r="MU219" s="622">
        <f t="shared" si="1223"/>
        <v>0</v>
      </c>
      <c r="MV219" s="622">
        <f t="shared" si="1223"/>
        <v>0</v>
      </c>
      <c r="MW219" s="622">
        <f t="shared" si="1223"/>
        <v>0</v>
      </c>
      <c r="MX219" s="622">
        <f t="shared" si="1223"/>
        <v>0</v>
      </c>
      <c r="MY219" s="622">
        <f t="shared" si="1223"/>
        <v>0</v>
      </c>
      <c r="MZ219" s="622">
        <f t="shared" si="1223"/>
        <v>0</v>
      </c>
      <c r="NA219" s="622">
        <f t="shared" si="1223"/>
        <v>0</v>
      </c>
      <c r="NB219" s="610">
        <f t="shared" si="1224"/>
        <v>0</v>
      </c>
      <c r="NC219" s="611"/>
      <c r="ND219" s="607">
        <f t="shared" si="1225"/>
        <v>0</v>
      </c>
      <c r="NE219" s="622">
        <f t="shared" si="1225"/>
        <v>0</v>
      </c>
      <c r="NF219" s="622">
        <f t="shared" si="1225"/>
        <v>0</v>
      </c>
      <c r="NG219" s="622">
        <f t="shared" si="1225"/>
        <v>0</v>
      </c>
      <c r="NH219" s="622">
        <f t="shared" si="1225"/>
        <v>0</v>
      </c>
      <c r="NI219" s="622">
        <f t="shared" si="1225"/>
        <v>0</v>
      </c>
      <c r="NJ219" s="622">
        <f t="shared" si="1225"/>
        <v>0</v>
      </c>
      <c r="NK219" s="622">
        <f t="shared" si="1225"/>
        <v>0</v>
      </c>
      <c r="NL219" s="622">
        <f t="shared" si="1225"/>
        <v>0</v>
      </c>
      <c r="NM219" s="622">
        <f t="shared" si="1225"/>
        <v>0</v>
      </c>
      <c r="NN219" s="622">
        <f t="shared" si="1225"/>
        <v>0</v>
      </c>
      <c r="NO219" s="622">
        <f t="shared" si="1225"/>
        <v>0</v>
      </c>
      <c r="NP219" s="610">
        <f t="shared" si="1226"/>
        <v>0</v>
      </c>
      <c r="NQ219" s="611"/>
      <c r="NR219" s="607">
        <f t="shared" si="1227"/>
        <v>0</v>
      </c>
      <c r="NS219" s="622">
        <f t="shared" si="1227"/>
        <v>0</v>
      </c>
      <c r="NT219" s="622">
        <f t="shared" si="1227"/>
        <v>0</v>
      </c>
      <c r="NU219" s="622">
        <f t="shared" si="1227"/>
        <v>0</v>
      </c>
      <c r="NV219" s="622">
        <f t="shared" si="1227"/>
        <v>0</v>
      </c>
      <c r="NW219" s="622">
        <f t="shared" si="1227"/>
        <v>0</v>
      </c>
      <c r="NX219" s="622">
        <f t="shared" si="1227"/>
        <v>0</v>
      </c>
      <c r="NY219" s="622">
        <f t="shared" si="1227"/>
        <v>0</v>
      </c>
      <c r="NZ219" s="622">
        <f t="shared" si="1227"/>
        <v>0</v>
      </c>
      <c r="OA219" s="622">
        <f t="shared" si="1227"/>
        <v>0</v>
      </c>
      <c r="OB219" s="622">
        <f t="shared" si="1227"/>
        <v>0</v>
      </c>
      <c r="OC219" s="622">
        <f t="shared" si="1227"/>
        <v>0</v>
      </c>
      <c r="OD219" s="610">
        <f t="shared" si="1228"/>
        <v>0</v>
      </c>
      <c r="OE219" s="611"/>
      <c r="OF219" s="607">
        <f t="shared" si="1229"/>
        <v>0</v>
      </c>
      <c r="OG219" s="622">
        <f t="shared" si="1229"/>
        <v>0</v>
      </c>
      <c r="OH219" s="622">
        <f t="shared" si="1229"/>
        <v>0</v>
      </c>
      <c r="OI219" s="622">
        <f t="shared" si="1229"/>
        <v>0</v>
      </c>
      <c r="OJ219" s="622">
        <f t="shared" si="1229"/>
        <v>0</v>
      </c>
      <c r="OK219" s="622">
        <f t="shared" si="1229"/>
        <v>0</v>
      </c>
      <c r="OL219" s="622">
        <f t="shared" si="1229"/>
        <v>0</v>
      </c>
      <c r="OM219" s="622">
        <f t="shared" si="1229"/>
        <v>0</v>
      </c>
      <c r="ON219" s="622">
        <f t="shared" si="1229"/>
        <v>0</v>
      </c>
      <c r="OO219" s="622">
        <f t="shared" si="1229"/>
        <v>0</v>
      </c>
      <c r="OP219" s="622">
        <f t="shared" si="1229"/>
        <v>0</v>
      </c>
      <c r="OQ219" s="622">
        <f t="shared" si="1229"/>
        <v>0</v>
      </c>
      <c r="OR219" s="610">
        <f t="shared" si="1230"/>
        <v>0</v>
      </c>
      <c r="OS219" s="611"/>
      <c r="OT219" s="607">
        <f t="shared" si="1231"/>
        <v>0</v>
      </c>
      <c r="OU219" s="622">
        <f t="shared" si="1231"/>
        <v>0</v>
      </c>
      <c r="OV219" s="622">
        <f t="shared" si="1231"/>
        <v>0</v>
      </c>
      <c r="OW219" s="622">
        <f t="shared" si="1231"/>
        <v>0</v>
      </c>
      <c r="OX219" s="622">
        <f t="shared" si="1231"/>
        <v>0</v>
      </c>
      <c r="OY219" s="622">
        <f t="shared" si="1231"/>
        <v>0</v>
      </c>
      <c r="OZ219" s="622">
        <f t="shared" si="1231"/>
        <v>0</v>
      </c>
      <c r="PA219" s="622">
        <f t="shared" si="1231"/>
        <v>0</v>
      </c>
      <c r="PB219" s="622">
        <f t="shared" si="1231"/>
        <v>0</v>
      </c>
      <c r="PC219" s="622">
        <f t="shared" si="1231"/>
        <v>0</v>
      </c>
      <c r="PD219" s="622">
        <f t="shared" si="1231"/>
        <v>0</v>
      </c>
      <c r="PE219" s="622">
        <f t="shared" si="1231"/>
        <v>0</v>
      </c>
      <c r="PF219" s="610">
        <f t="shared" si="1232"/>
        <v>0</v>
      </c>
      <c r="PG219" s="611"/>
      <c r="PH219" s="607">
        <f t="shared" si="1233"/>
        <v>0</v>
      </c>
      <c r="PI219" s="622">
        <f t="shared" si="1233"/>
        <v>0</v>
      </c>
      <c r="PJ219" s="622">
        <f t="shared" si="1233"/>
        <v>0</v>
      </c>
      <c r="PK219" s="622">
        <f t="shared" si="1233"/>
        <v>0</v>
      </c>
      <c r="PL219" s="622">
        <f t="shared" si="1233"/>
        <v>0</v>
      </c>
      <c r="PM219" s="622">
        <f t="shared" si="1233"/>
        <v>0</v>
      </c>
      <c r="PN219" s="622">
        <f t="shared" si="1233"/>
        <v>0</v>
      </c>
      <c r="PO219" s="622">
        <f t="shared" si="1233"/>
        <v>0</v>
      </c>
      <c r="PP219" s="622">
        <f t="shared" si="1233"/>
        <v>0</v>
      </c>
      <c r="PQ219" s="622">
        <f t="shared" si="1233"/>
        <v>0</v>
      </c>
      <c r="PR219" s="622">
        <f t="shared" si="1233"/>
        <v>0</v>
      </c>
      <c r="PS219" s="622">
        <f t="shared" si="1233"/>
        <v>0</v>
      </c>
      <c r="PT219" s="610">
        <f t="shared" si="1234"/>
        <v>0</v>
      </c>
      <c r="PU219" s="611"/>
      <c r="PV219" s="610">
        <f t="shared" si="1235"/>
        <v>0</v>
      </c>
      <c r="PW219" s="610">
        <f t="shared" si="1235"/>
        <v>0</v>
      </c>
      <c r="PX219" s="610">
        <f t="shared" si="1235"/>
        <v>0</v>
      </c>
      <c r="PY219" s="610">
        <f t="shared" si="1235"/>
        <v>0</v>
      </c>
      <c r="PZ219" s="610">
        <f t="shared" si="1235"/>
        <v>0</v>
      </c>
      <c r="QA219" s="610">
        <f t="shared" si="1235"/>
        <v>0</v>
      </c>
      <c r="QB219" s="610">
        <f t="shared" si="1235"/>
        <v>0</v>
      </c>
      <c r="QC219" s="610">
        <f t="shared" si="1235"/>
        <v>0</v>
      </c>
      <c r="QD219" s="610">
        <f t="shared" si="1235"/>
        <v>0</v>
      </c>
      <c r="QE219" s="610">
        <f t="shared" si="1235"/>
        <v>0</v>
      </c>
      <c r="QF219" s="610">
        <f t="shared" si="1235"/>
        <v>0</v>
      </c>
      <c r="QG219" s="610">
        <f t="shared" si="1235"/>
        <v>0</v>
      </c>
      <c r="QH219" s="610">
        <f t="shared" si="1237"/>
        <v>0</v>
      </c>
    </row>
    <row r="220" spans="1:450" x14ac:dyDescent="0.25">
      <c r="A220" s="589" t="s">
        <v>938</v>
      </c>
      <c r="B220" s="255" t="s">
        <v>127</v>
      </c>
      <c r="C220" s="422"/>
      <c r="D220" s="607">
        <f t="shared" ref="D220:O224" si="1238">ROUND(D84/D$146,2)</f>
        <v>49.03</v>
      </c>
      <c r="E220" s="608">
        <f t="shared" si="1238"/>
        <v>0</v>
      </c>
      <c r="F220" s="608">
        <f t="shared" si="1238"/>
        <v>0</v>
      </c>
      <c r="G220" s="608">
        <f t="shared" si="1238"/>
        <v>0</v>
      </c>
      <c r="H220" s="608">
        <f t="shared" si="1238"/>
        <v>0</v>
      </c>
      <c r="I220" s="608">
        <f t="shared" si="1238"/>
        <v>0</v>
      </c>
      <c r="J220" s="608">
        <f t="shared" si="1238"/>
        <v>0</v>
      </c>
      <c r="K220" s="608">
        <f t="shared" si="1238"/>
        <v>0</v>
      </c>
      <c r="L220" s="608">
        <f t="shared" si="1238"/>
        <v>0</v>
      </c>
      <c r="M220" s="608">
        <f t="shared" si="1238"/>
        <v>0</v>
      </c>
      <c r="N220" s="608">
        <f t="shared" si="1238"/>
        <v>0</v>
      </c>
      <c r="O220" s="608">
        <f t="shared" si="1238"/>
        <v>0</v>
      </c>
      <c r="P220" s="610">
        <f t="shared" si="1174"/>
        <v>49.03</v>
      </c>
      <c r="Q220" s="611"/>
      <c r="R220" s="607">
        <f t="shared" ref="R220:AC224" si="1239">ROUND(R84/R$146,2)</f>
        <v>22.29</v>
      </c>
      <c r="S220" s="608">
        <f t="shared" si="1239"/>
        <v>0</v>
      </c>
      <c r="T220" s="608">
        <f t="shared" si="1239"/>
        <v>0</v>
      </c>
      <c r="U220" s="608">
        <f t="shared" si="1239"/>
        <v>0</v>
      </c>
      <c r="V220" s="608">
        <f t="shared" si="1239"/>
        <v>0</v>
      </c>
      <c r="W220" s="608">
        <f t="shared" si="1239"/>
        <v>0</v>
      </c>
      <c r="X220" s="608">
        <f t="shared" si="1239"/>
        <v>0</v>
      </c>
      <c r="Y220" s="608">
        <f t="shared" si="1239"/>
        <v>0</v>
      </c>
      <c r="Z220" s="608">
        <f t="shared" si="1239"/>
        <v>0</v>
      </c>
      <c r="AA220" s="608">
        <f t="shared" si="1239"/>
        <v>0</v>
      </c>
      <c r="AB220" s="608">
        <f t="shared" si="1239"/>
        <v>0</v>
      </c>
      <c r="AC220" s="608">
        <f t="shared" si="1239"/>
        <v>0</v>
      </c>
      <c r="AD220" s="610">
        <f t="shared" si="1176"/>
        <v>22.29</v>
      </c>
      <c r="AE220" s="611"/>
      <c r="AF220" s="607">
        <f t="shared" ref="AF220:AQ224" si="1240">ROUND(AF84/AF$146,2)</f>
        <v>4.47</v>
      </c>
      <c r="AG220" s="608">
        <f t="shared" si="1240"/>
        <v>0</v>
      </c>
      <c r="AH220" s="608">
        <f t="shared" si="1240"/>
        <v>0</v>
      </c>
      <c r="AI220" s="608">
        <f t="shared" si="1240"/>
        <v>0</v>
      </c>
      <c r="AJ220" s="608">
        <f t="shared" si="1240"/>
        <v>0</v>
      </c>
      <c r="AK220" s="608">
        <f t="shared" si="1240"/>
        <v>0</v>
      </c>
      <c r="AL220" s="608">
        <f t="shared" si="1240"/>
        <v>0</v>
      </c>
      <c r="AM220" s="608">
        <f t="shared" si="1240"/>
        <v>0</v>
      </c>
      <c r="AN220" s="608">
        <f t="shared" si="1240"/>
        <v>0</v>
      </c>
      <c r="AO220" s="608">
        <f t="shared" si="1240"/>
        <v>0</v>
      </c>
      <c r="AP220" s="608">
        <f t="shared" si="1240"/>
        <v>0</v>
      </c>
      <c r="AQ220" s="608">
        <f t="shared" si="1240"/>
        <v>0</v>
      </c>
      <c r="AR220" s="610">
        <f t="shared" si="1178"/>
        <v>4.47</v>
      </c>
      <c r="AS220" s="611"/>
      <c r="AT220" s="607">
        <f t="shared" ref="AT220:BE224" si="1241">ROUND(AT84/AT$146,2)</f>
        <v>49.04</v>
      </c>
      <c r="AU220" s="608">
        <f t="shared" si="1241"/>
        <v>0</v>
      </c>
      <c r="AV220" s="608">
        <f t="shared" si="1241"/>
        <v>0</v>
      </c>
      <c r="AW220" s="608">
        <f t="shared" si="1241"/>
        <v>0</v>
      </c>
      <c r="AX220" s="608">
        <f t="shared" si="1241"/>
        <v>0</v>
      </c>
      <c r="AY220" s="608">
        <f t="shared" si="1241"/>
        <v>0</v>
      </c>
      <c r="AZ220" s="608">
        <f t="shared" si="1241"/>
        <v>0</v>
      </c>
      <c r="BA220" s="608">
        <f t="shared" si="1241"/>
        <v>0</v>
      </c>
      <c r="BB220" s="608">
        <f t="shared" si="1241"/>
        <v>0</v>
      </c>
      <c r="BC220" s="608">
        <f t="shared" si="1241"/>
        <v>0</v>
      </c>
      <c r="BD220" s="608">
        <f t="shared" si="1241"/>
        <v>0</v>
      </c>
      <c r="BE220" s="608">
        <f t="shared" si="1241"/>
        <v>0</v>
      </c>
      <c r="BF220" s="610">
        <f t="shared" si="1180"/>
        <v>49.04</v>
      </c>
      <c r="BG220" s="611"/>
      <c r="BH220" s="607">
        <f t="shared" ref="BH220:BS224" si="1242">ROUND(BH84/BH$146,2)</f>
        <v>4.45</v>
      </c>
      <c r="BI220" s="608">
        <f t="shared" si="1242"/>
        <v>0</v>
      </c>
      <c r="BJ220" s="608">
        <f t="shared" si="1242"/>
        <v>0</v>
      </c>
      <c r="BK220" s="608">
        <f t="shared" si="1242"/>
        <v>0</v>
      </c>
      <c r="BL220" s="608">
        <f t="shared" si="1242"/>
        <v>0</v>
      </c>
      <c r="BM220" s="608">
        <f t="shared" si="1242"/>
        <v>0</v>
      </c>
      <c r="BN220" s="608">
        <f t="shared" si="1242"/>
        <v>0</v>
      </c>
      <c r="BO220" s="608">
        <f t="shared" si="1242"/>
        <v>0</v>
      </c>
      <c r="BP220" s="608">
        <f t="shared" si="1242"/>
        <v>0</v>
      </c>
      <c r="BQ220" s="608">
        <f t="shared" si="1242"/>
        <v>0</v>
      </c>
      <c r="BR220" s="608">
        <f t="shared" si="1242"/>
        <v>0</v>
      </c>
      <c r="BS220" s="608">
        <f t="shared" si="1242"/>
        <v>0</v>
      </c>
      <c r="BT220" s="610">
        <f t="shared" si="1182"/>
        <v>4.45</v>
      </c>
      <c r="BU220" s="621"/>
      <c r="BV220" s="607">
        <f t="shared" ref="BV220:CG224" si="1243">ROUND(BV84/BV$146,2)</f>
        <v>133.63</v>
      </c>
      <c r="BW220" s="608">
        <f t="shared" si="1243"/>
        <v>0</v>
      </c>
      <c r="BX220" s="608">
        <f t="shared" si="1243"/>
        <v>0</v>
      </c>
      <c r="BY220" s="608">
        <f t="shared" si="1243"/>
        <v>0</v>
      </c>
      <c r="BZ220" s="608">
        <f t="shared" si="1243"/>
        <v>0</v>
      </c>
      <c r="CA220" s="608">
        <f t="shared" si="1243"/>
        <v>0</v>
      </c>
      <c r="CB220" s="608">
        <f t="shared" si="1243"/>
        <v>0</v>
      </c>
      <c r="CC220" s="608">
        <f t="shared" si="1243"/>
        <v>0</v>
      </c>
      <c r="CD220" s="608">
        <f t="shared" si="1243"/>
        <v>0</v>
      </c>
      <c r="CE220" s="608">
        <f t="shared" si="1243"/>
        <v>0</v>
      </c>
      <c r="CF220" s="608">
        <f t="shared" si="1243"/>
        <v>0</v>
      </c>
      <c r="CG220" s="608">
        <f t="shared" si="1243"/>
        <v>0</v>
      </c>
      <c r="CH220" s="610">
        <f t="shared" si="1184"/>
        <v>133.63</v>
      </c>
      <c r="CI220" s="611"/>
      <c r="CJ220" s="607">
        <f t="shared" ref="CJ220:CU224" si="1244">ROUND(CJ84/CJ$146,2)</f>
        <v>13.37</v>
      </c>
      <c r="CK220" s="608">
        <f t="shared" si="1244"/>
        <v>0</v>
      </c>
      <c r="CL220" s="608">
        <f t="shared" si="1244"/>
        <v>0</v>
      </c>
      <c r="CM220" s="608">
        <f t="shared" si="1244"/>
        <v>0</v>
      </c>
      <c r="CN220" s="608">
        <f t="shared" si="1244"/>
        <v>0</v>
      </c>
      <c r="CO220" s="608">
        <f t="shared" si="1244"/>
        <v>0</v>
      </c>
      <c r="CP220" s="608">
        <f t="shared" si="1244"/>
        <v>0</v>
      </c>
      <c r="CQ220" s="608">
        <f t="shared" si="1244"/>
        <v>0</v>
      </c>
      <c r="CR220" s="608">
        <f t="shared" si="1244"/>
        <v>0</v>
      </c>
      <c r="CS220" s="608">
        <f t="shared" si="1244"/>
        <v>0</v>
      </c>
      <c r="CT220" s="608">
        <f t="shared" si="1244"/>
        <v>0</v>
      </c>
      <c r="CU220" s="608">
        <f t="shared" si="1244"/>
        <v>0</v>
      </c>
      <c r="CV220" s="610">
        <f t="shared" si="1186"/>
        <v>13.37</v>
      </c>
      <c r="CW220" s="611"/>
      <c r="CX220" s="607">
        <f t="shared" ref="CX220:DI224" si="1245">ROUND(CX84/CX$146,2)</f>
        <v>13.37</v>
      </c>
      <c r="CY220" s="608">
        <f t="shared" si="1245"/>
        <v>0</v>
      </c>
      <c r="CZ220" s="608">
        <f t="shared" si="1245"/>
        <v>0</v>
      </c>
      <c r="DA220" s="608">
        <f t="shared" si="1245"/>
        <v>0</v>
      </c>
      <c r="DB220" s="608">
        <f t="shared" si="1245"/>
        <v>0</v>
      </c>
      <c r="DC220" s="608">
        <f t="shared" si="1245"/>
        <v>0</v>
      </c>
      <c r="DD220" s="608">
        <f t="shared" si="1245"/>
        <v>0</v>
      </c>
      <c r="DE220" s="608">
        <f t="shared" si="1245"/>
        <v>0</v>
      </c>
      <c r="DF220" s="608">
        <f t="shared" si="1245"/>
        <v>0</v>
      </c>
      <c r="DG220" s="608">
        <f t="shared" si="1245"/>
        <v>0</v>
      </c>
      <c r="DH220" s="608">
        <f t="shared" si="1245"/>
        <v>0</v>
      </c>
      <c r="DI220" s="608">
        <f t="shared" si="1245"/>
        <v>0</v>
      </c>
      <c r="DJ220" s="610">
        <f t="shared" si="1188"/>
        <v>13.37</v>
      </c>
      <c r="DK220" s="611"/>
      <c r="DL220" s="607">
        <f t="shared" ref="DL220:DW224" si="1246">ROUND(DL84/DL$146,2)</f>
        <v>8.93</v>
      </c>
      <c r="DM220" s="608">
        <f t="shared" si="1246"/>
        <v>0</v>
      </c>
      <c r="DN220" s="608">
        <f t="shared" si="1246"/>
        <v>0</v>
      </c>
      <c r="DO220" s="608">
        <f t="shared" si="1246"/>
        <v>0</v>
      </c>
      <c r="DP220" s="608">
        <f t="shared" si="1246"/>
        <v>0</v>
      </c>
      <c r="DQ220" s="608">
        <f t="shared" si="1246"/>
        <v>0</v>
      </c>
      <c r="DR220" s="608">
        <f t="shared" si="1246"/>
        <v>0</v>
      </c>
      <c r="DS220" s="608">
        <f t="shared" si="1246"/>
        <v>0</v>
      </c>
      <c r="DT220" s="608">
        <f t="shared" si="1246"/>
        <v>0</v>
      </c>
      <c r="DU220" s="608">
        <f t="shared" si="1246"/>
        <v>0</v>
      </c>
      <c r="DV220" s="608">
        <f t="shared" si="1246"/>
        <v>0</v>
      </c>
      <c r="DW220" s="608">
        <f t="shared" si="1246"/>
        <v>0</v>
      </c>
      <c r="DX220" s="610">
        <f t="shared" si="1190"/>
        <v>8.93</v>
      </c>
      <c r="DY220" s="611"/>
      <c r="DZ220" s="607">
        <f t="shared" ref="DZ220:EK224" si="1247">ROUND(DZ84/DZ$146,2)</f>
        <v>66.86</v>
      </c>
      <c r="EA220" s="608">
        <f t="shared" si="1247"/>
        <v>0</v>
      </c>
      <c r="EB220" s="608">
        <f t="shared" si="1247"/>
        <v>0</v>
      </c>
      <c r="EC220" s="608">
        <f t="shared" si="1247"/>
        <v>0</v>
      </c>
      <c r="ED220" s="608">
        <f t="shared" si="1247"/>
        <v>0</v>
      </c>
      <c r="EE220" s="608">
        <f t="shared" si="1247"/>
        <v>0</v>
      </c>
      <c r="EF220" s="608">
        <f t="shared" si="1247"/>
        <v>0</v>
      </c>
      <c r="EG220" s="608">
        <f t="shared" si="1247"/>
        <v>0</v>
      </c>
      <c r="EH220" s="608">
        <f t="shared" si="1247"/>
        <v>0</v>
      </c>
      <c r="EI220" s="608">
        <f t="shared" si="1247"/>
        <v>0</v>
      </c>
      <c r="EJ220" s="608">
        <f t="shared" si="1247"/>
        <v>0</v>
      </c>
      <c r="EK220" s="608">
        <f t="shared" si="1247"/>
        <v>0</v>
      </c>
      <c r="EL220" s="610">
        <f t="shared" si="1192"/>
        <v>66.86</v>
      </c>
      <c r="EM220" s="611"/>
      <c r="EN220" s="607">
        <f t="shared" ref="EN220:EY224" si="1248">ROUND(EN84/EN$146,2)</f>
        <v>66.86</v>
      </c>
      <c r="EO220" s="608">
        <f t="shared" si="1248"/>
        <v>0</v>
      </c>
      <c r="EP220" s="608">
        <f t="shared" si="1248"/>
        <v>0</v>
      </c>
      <c r="EQ220" s="608">
        <f t="shared" si="1248"/>
        <v>0</v>
      </c>
      <c r="ER220" s="608">
        <f t="shared" si="1248"/>
        <v>0</v>
      </c>
      <c r="ES220" s="608">
        <f t="shared" si="1248"/>
        <v>0</v>
      </c>
      <c r="ET220" s="608">
        <f t="shared" si="1248"/>
        <v>0</v>
      </c>
      <c r="EU220" s="608">
        <f t="shared" si="1248"/>
        <v>0</v>
      </c>
      <c r="EV220" s="608">
        <f t="shared" si="1248"/>
        <v>0</v>
      </c>
      <c r="EW220" s="608">
        <f t="shared" si="1248"/>
        <v>0</v>
      </c>
      <c r="EX220" s="608">
        <f t="shared" si="1248"/>
        <v>0</v>
      </c>
      <c r="EY220" s="608">
        <f t="shared" si="1248"/>
        <v>0</v>
      </c>
      <c r="EZ220" s="610">
        <f t="shared" si="1194"/>
        <v>66.86</v>
      </c>
      <c r="FA220" s="611"/>
      <c r="FB220" s="607">
        <f t="shared" ref="FB220:FM224" si="1249">ROUND(FB84/FB$146,2)</f>
        <v>80.25</v>
      </c>
      <c r="FC220" s="608">
        <f t="shared" si="1249"/>
        <v>0</v>
      </c>
      <c r="FD220" s="608">
        <f t="shared" si="1249"/>
        <v>0</v>
      </c>
      <c r="FE220" s="608">
        <f t="shared" si="1249"/>
        <v>0</v>
      </c>
      <c r="FF220" s="608">
        <f t="shared" si="1249"/>
        <v>0</v>
      </c>
      <c r="FG220" s="608">
        <f t="shared" si="1249"/>
        <v>0</v>
      </c>
      <c r="FH220" s="608">
        <f t="shared" si="1249"/>
        <v>0</v>
      </c>
      <c r="FI220" s="608">
        <f t="shared" si="1249"/>
        <v>0</v>
      </c>
      <c r="FJ220" s="608">
        <f t="shared" si="1249"/>
        <v>0</v>
      </c>
      <c r="FK220" s="608">
        <f t="shared" si="1249"/>
        <v>0</v>
      </c>
      <c r="FL220" s="608">
        <f t="shared" si="1249"/>
        <v>0</v>
      </c>
      <c r="FM220" s="608">
        <f t="shared" si="1249"/>
        <v>0</v>
      </c>
      <c r="FN220" s="610">
        <f t="shared" si="1196"/>
        <v>80.25</v>
      </c>
      <c r="FO220" s="611"/>
      <c r="FP220" s="607">
        <f t="shared" ref="FP220:GA224" si="1250">ROUND(FP84/FP$146,2)</f>
        <v>75.78</v>
      </c>
      <c r="FQ220" s="608">
        <f t="shared" si="1250"/>
        <v>0</v>
      </c>
      <c r="FR220" s="608">
        <f t="shared" si="1250"/>
        <v>0</v>
      </c>
      <c r="FS220" s="608">
        <f t="shared" si="1250"/>
        <v>0</v>
      </c>
      <c r="FT220" s="608">
        <f t="shared" si="1250"/>
        <v>0</v>
      </c>
      <c r="FU220" s="608">
        <f t="shared" si="1250"/>
        <v>0</v>
      </c>
      <c r="FV220" s="608">
        <f t="shared" si="1250"/>
        <v>0</v>
      </c>
      <c r="FW220" s="608">
        <f t="shared" si="1250"/>
        <v>0</v>
      </c>
      <c r="FX220" s="608">
        <f t="shared" si="1250"/>
        <v>0</v>
      </c>
      <c r="FY220" s="608">
        <f t="shared" si="1250"/>
        <v>0</v>
      </c>
      <c r="FZ220" s="608">
        <f t="shared" si="1250"/>
        <v>0</v>
      </c>
      <c r="GA220" s="608">
        <f t="shared" si="1250"/>
        <v>0</v>
      </c>
      <c r="GB220" s="610">
        <f t="shared" si="1198"/>
        <v>75.78</v>
      </c>
      <c r="GC220" s="611"/>
      <c r="GD220" s="607">
        <f t="shared" ref="GD220:GO224" si="1251">ROUND(GD84/GD$146,2)</f>
        <v>4.47</v>
      </c>
      <c r="GE220" s="608">
        <f t="shared" si="1251"/>
        <v>0</v>
      </c>
      <c r="GF220" s="608">
        <f t="shared" si="1251"/>
        <v>0</v>
      </c>
      <c r="GG220" s="608">
        <f t="shared" si="1251"/>
        <v>0</v>
      </c>
      <c r="GH220" s="608">
        <f t="shared" si="1251"/>
        <v>0</v>
      </c>
      <c r="GI220" s="608">
        <f t="shared" si="1251"/>
        <v>0</v>
      </c>
      <c r="GJ220" s="608">
        <f t="shared" si="1251"/>
        <v>0</v>
      </c>
      <c r="GK220" s="608">
        <f t="shared" si="1251"/>
        <v>0</v>
      </c>
      <c r="GL220" s="608">
        <f t="shared" si="1251"/>
        <v>0</v>
      </c>
      <c r="GM220" s="608">
        <f t="shared" si="1251"/>
        <v>0</v>
      </c>
      <c r="GN220" s="608">
        <f t="shared" si="1251"/>
        <v>0</v>
      </c>
      <c r="GO220" s="608">
        <f t="shared" si="1251"/>
        <v>0</v>
      </c>
      <c r="GP220" s="610">
        <f t="shared" si="1200"/>
        <v>4.47</v>
      </c>
      <c r="GQ220" s="611"/>
      <c r="GR220" s="607">
        <f t="shared" ref="GR220:HC224" si="1252">ROUND(GR84/GR$146,2)</f>
        <v>120.36</v>
      </c>
      <c r="GS220" s="608">
        <f t="shared" si="1252"/>
        <v>0</v>
      </c>
      <c r="GT220" s="608">
        <f t="shared" si="1252"/>
        <v>0</v>
      </c>
      <c r="GU220" s="608">
        <f t="shared" si="1252"/>
        <v>0</v>
      </c>
      <c r="GV220" s="608">
        <f t="shared" si="1252"/>
        <v>0</v>
      </c>
      <c r="GW220" s="608">
        <f t="shared" si="1252"/>
        <v>0</v>
      </c>
      <c r="GX220" s="608">
        <f t="shared" si="1252"/>
        <v>0</v>
      </c>
      <c r="GY220" s="608">
        <f t="shared" si="1252"/>
        <v>0</v>
      </c>
      <c r="GZ220" s="608">
        <f t="shared" si="1252"/>
        <v>0</v>
      </c>
      <c r="HA220" s="608">
        <f t="shared" si="1252"/>
        <v>0</v>
      </c>
      <c r="HB220" s="608">
        <f t="shared" si="1252"/>
        <v>0</v>
      </c>
      <c r="HC220" s="608">
        <f t="shared" si="1252"/>
        <v>0</v>
      </c>
      <c r="HD220" s="610">
        <f t="shared" si="1202"/>
        <v>120.36</v>
      </c>
      <c r="HE220" s="611"/>
      <c r="HF220" s="607">
        <f t="shared" ref="HF220:HQ224" si="1253">ROUND(HF84/HF$146,2)</f>
        <v>120.37</v>
      </c>
      <c r="HG220" s="608">
        <f t="shared" si="1253"/>
        <v>0</v>
      </c>
      <c r="HH220" s="608">
        <f t="shared" si="1253"/>
        <v>0</v>
      </c>
      <c r="HI220" s="608">
        <f t="shared" si="1253"/>
        <v>0</v>
      </c>
      <c r="HJ220" s="608">
        <f t="shared" si="1253"/>
        <v>0</v>
      </c>
      <c r="HK220" s="608">
        <f t="shared" si="1253"/>
        <v>0</v>
      </c>
      <c r="HL220" s="608">
        <f t="shared" si="1253"/>
        <v>0</v>
      </c>
      <c r="HM220" s="608">
        <f t="shared" si="1253"/>
        <v>0</v>
      </c>
      <c r="HN220" s="608">
        <f t="shared" si="1253"/>
        <v>0</v>
      </c>
      <c r="HO220" s="608">
        <f t="shared" si="1253"/>
        <v>0</v>
      </c>
      <c r="HP220" s="608">
        <f t="shared" si="1253"/>
        <v>0</v>
      </c>
      <c r="HQ220" s="608">
        <f t="shared" si="1253"/>
        <v>0</v>
      </c>
      <c r="HR220" s="610">
        <f t="shared" si="1204"/>
        <v>120.37</v>
      </c>
      <c r="HS220" s="611"/>
      <c r="HT220" s="607">
        <f t="shared" ref="HT220:IE224" si="1254">ROUND(HT84/HT$146,2)</f>
        <v>4.47</v>
      </c>
      <c r="HU220" s="608">
        <f t="shared" si="1254"/>
        <v>0</v>
      </c>
      <c r="HV220" s="608">
        <f t="shared" si="1254"/>
        <v>0</v>
      </c>
      <c r="HW220" s="608">
        <f t="shared" si="1254"/>
        <v>0</v>
      </c>
      <c r="HX220" s="608">
        <f t="shared" si="1254"/>
        <v>0</v>
      </c>
      <c r="HY220" s="608">
        <f t="shared" si="1254"/>
        <v>0</v>
      </c>
      <c r="HZ220" s="608">
        <f t="shared" si="1254"/>
        <v>0</v>
      </c>
      <c r="IA220" s="608">
        <f t="shared" si="1254"/>
        <v>0</v>
      </c>
      <c r="IB220" s="608">
        <f t="shared" si="1254"/>
        <v>0</v>
      </c>
      <c r="IC220" s="608">
        <f t="shared" si="1254"/>
        <v>0</v>
      </c>
      <c r="ID220" s="608">
        <f t="shared" si="1254"/>
        <v>0</v>
      </c>
      <c r="IE220" s="608">
        <f t="shared" si="1254"/>
        <v>0</v>
      </c>
      <c r="IF220" s="610">
        <f t="shared" si="1206"/>
        <v>4.47</v>
      </c>
      <c r="IG220" s="611"/>
      <c r="IH220" s="607">
        <f t="shared" ref="IH220:IS224" si="1255">ROUND(IH84/IH$146,2)</f>
        <v>17.829999999999998</v>
      </c>
      <c r="II220" s="608">
        <f t="shared" si="1255"/>
        <v>0</v>
      </c>
      <c r="IJ220" s="608">
        <f t="shared" si="1255"/>
        <v>0</v>
      </c>
      <c r="IK220" s="608">
        <f t="shared" si="1255"/>
        <v>0</v>
      </c>
      <c r="IL220" s="608">
        <f t="shared" si="1255"/>
        <v>0</v>
      </c>
      <c r="IM220" s="608">
        <f t="shared" si="1255"/>
        <v>0</v>
      </c>
      <c r="IN220" s="608">
        <f t="shared" si="1255"/>
        <v>0</v>
      </c>
      <c r="IO220" s="608">
        <f t="shared" si="1255"/>
        <v>0</v>
      </c>
      <c r="IP220" s="608">
        <f t="shared" si="1255"/>
        <v>0</v>
      </c>
      <c r="IQ220" s="608">
        <f t="shared" si="1255"/>
        <v>0</v>
      </c>
      <c r="IR220" s="608">
        <f t="shared" si="1255"/>
        <v>0</v>
      </c>
      <c r="IS220" s="608">
        <f t="shared" si="1255"/>
        <v>0</v>
      </c>
      <c r="IT220" s="610">
        <f t="shared" si="1208"/>
        <v>17.829999999999998</v>
      </c>
      <c r="IU220" s="611"/>
      <c r="IV220" s="607">
        <f t="shared" ref="IV220:JG224" si="1256">ROUND(IV84/IV$146,2)</f>
        <v>8.93</v>
      </c>
      <c r="IW220" s="608">
        <f t="shared" si="1256"/>
        <v>0</v>
      </c>
      <c r="IX220" s="608">
        <f t="shared" si="1256"/>
        <v>0</v>
      </c>
      <c r="IY220" s="608">
        <f t="shared" si="1256"/>
        <v>0</v>
      </c>
      <c r="IZ220" s="608">
        <f t="shared" si="1256"/>
        <v>0</v>
      </c>
      <c r="JA220" s="608">
        <f t="shared" si="1256"/>
        <v>0</v>
      </c>
      <c r="JB220" s="608">
        <f t="shared" si="1256"/>
        <v>0</v>
      </c>
      <c r="JC220" s="608">
        <f t="shared" si="1256"/>
        <v>0</v>
      </c>
      <c r="JD220" s="608">
        <f t="shared" si="1256"/>
        <v>0</v>
      </c>
      <c r="JE220" s="608">
        <f t="shared" si="1256"/>
        <v>0</v>
      </c>
      <c r="JF220" s="608">
        <f t="shared" si="1256"/>
        <v>0</v>
      </c>
      <c r="JG220" s="608">
        <f t="shared" si="1256"/>
        <v>0</v>
      </c>
      <c r="JH220" s="610">
        <f t="shared" si="1210"/>
        <v>8.93</v>
      </c>
      <c r="JI220" s="611"/>
      <c r="JJ220" s="607">
        <f t="shared" ref="JJ220:JU224" si="1257">ROUND(JJ84/JJ$146,2)</f>
        <v>31.2</v>
      </c>
      <c r="JK220" s="608">
        <f t="shared" si="1257"/>
        <v>0</v>
      </c>
      <c r="JL220" s="608">
        <f t="shared" si="1257"/>
        <v>0</v>
      </c>
      <c r="JM220" s="608">
        <f t="shared" si="1257"/>
        <v>0</v>
      </c>
      <c r="JN220" s="608">
        <f t="shared" si="1257"/>
        <v>0</v>
      </c>
      <c r="JO220" s="608">
        <f t="shared" si="1257"/>
        <v>0</v>
      </c>
      <c r="JP220" s="608">
        <f t="shared" si="1257"/>
        <v>0</v>
      </c>
      <c r="JQ220" s="608">
        <f t="shared" si="1257"/>
        <v>0</v>
      </c>
      <c r="JR220" s="608">
        <f t="shared" si="1257"/>
        <v>0</v>
      </c>
      <c r="JS220" s="608">
        <f t="shared" si="1257"/>
        <v>0</v>
      </c>
      <c r="JT220" s="608">
        <f t="shared" si="1257"/>
        <v>0</v>
      </c>
      <c r="JU220" s="608">
        <f t="shared" si="1257"/>
        <v>0</v>
      </c>
      <c r="JV220" s="610">
        <f t="shared" si="1212"/>
        <v>31.2</v>
      </c>
      <c r="JW220" s="611"/>
      <c r="JX220" s="607">
        <f t="shared" ref="JX220:KI224" si="1258">ROUND(JX84/JX$146,2)</f>
        <v>53.49</v>
      </c>
      <c r="JY220" s="608">
        <f t="shared" si="1258"/>
        <v>0</v>
      </c>
      <c r="JZ220" s="608">
        <f t="shared" si="1258"/>
        <v>0</v>
      </c>
      <c r="KA220" s="608">
        <f t="shared" si="1258"/>
        <v>0</v>
      </c>
      <c r="KB220" s="608">
        <f t="shared" si="1258"/>
        <v>0</v>
      </c>
      <c r="KC220" s="608">
        <f t="shared" si="1258"/>
        <v>0</v>
      </c>
      <c r="KD220" s="608">
        <f t="shared" si="1258"/>
        <v>0</v>
      </c>
      <c r="KE220" s="608">
        <f t="shared" si="1258"/>
        <v>0</v>
      </c>
      <c r="KF220" s="608">
        <f t="shared" si="1258"/>
        <v>0</v>
      </c>
      <c r="KG220" s="608">
        <f t="shared" si="1258"/>
        <v>0</v>
      </c>
      <c r="KH220" s="608">
        <f t="shared" si="1258"/>
        <v>0</v>
      </c>
      <c r="KI220" s="608">
        <f t="shared" si="1258"/>
        <v>0</v>
      </c>
      <c r="KJ220" s="610">
        <f t="shared" si="1214"/>
        <v>53.49</v>
      </c>
      <c r="KK220" s="611"/>
      <c r="KL220" s="607">
        <f t="shared" ref="KL220:KW224" si="1259">ROUND(KL84/KL$146,2)</f>
        <v>4.47</v>
      </c>
      <c r="KM220" s="608">
        <f t="shared" si="1259"/>
        <v>0</v>
      </c>
      <c r="KN220" s="608">
        <f t="shared" si="1259"/>
        <v>0</v>
      </c>
      <c r="KO220" s="608">
        <f t="shared" si="1259"/>
        <v>0</v>
      </c>
      <c r="KP220" s="608">
        <f t="shared" si="1259"/>
        <v>0</v>
      </c>
      <c r="KQ220" s="608">
        <f t="shared" si="1259"/>
        <v>0</v>
      </c>
      <c r="KR220" s="608">
        <f t="shared" si="1259"/>
        <v>0</v>
      </c>
      <c r="KS220" s="608">
        <f t="shared" si="1259"/>
        <v>0</v>
      </c>
      <c r="KT220" s="608">
        <f t="shared" si="1259"/>
        <v>0</v>
      </c>
      <c r="KU220" s="608">
        <f t="shared" si="1259"/>
        <v>0</v>
      </c>
      <c r="KV220" s="608">
        <f t="shared" si="1259"/>
        <v>0</v>
      </c>
      <c r="KW220" s="608">
        <f t="shared" si="1259"/>
        <v>0</v>
      </c>
      <c r="KX220" s="610">
        <f t="shared" si="1216"/>
        <v>4.47</v>
      </c>
      <c r="KY220" s="611"/>
      <c r="KZ220" s="607">
        <f t="shared" ref="KZ220:LK224" si="1260">ROUND(KZ84/KZ$146,2)</f>
        <v>17.850000000000001</v>
      </c>
      <c r="LA220" s="608">
        <f t="shared" si="1260"/>
        <v>0</v>
      </c>
      <c r="LB220" s="608">
        <f t="shared" si="1260"/>
        <v>0</v>
      </c>
      <c r="LC220" s="608">
        <f t="shared" si="1260"/>
        <v>0</v>
      </c>
      <c r="LD220" s="608">
        <f t="shared" si="1260"/>
        <v>0</v>
      </c>
      <c r="LE220" s="608">
        <f t="shared" si="1260"/>
        <v>0</v>
      </c>
      <c r="LF220" s="608">
        <f t="shared" si="1260"/>
        <v>0</v>
      </c>
      <c r="LG220" s="608">
        <f t="shared" si="1260"/>
        <v>0</v>
      </c>
      <c r="LH220" s="608">
        <f t="shared" si="1260"/>
        <v>0</v>
      </c>
      <c r="LI220" s="608">
        <f t="shared" si="1260"/>
        <v>0</v>
      </c>
      <c r="LJ220" s="608">
        <f t="shared" si="1260"/>
        <v>0</v>
      </c>
      <c r="LK220" s="608">
        <f t="shared" si="1260"/>
        <v>0</v>
      </c>
      <c r="LL220" s="610">
        <f t="shared" si="1218"/>
        <v>17.850000000000001</v>
      </c>
      <c r="LM220" s="611"/>
      <c r="LN220" s="607">
        <f t="shared" ref="LN220:LY224" si="1261">ROUND(LN84/LN$146,2)</f>
        <v>4.47</v>
      </c>
      <c r="LO220" s="608">
        <f t="shared" si="1261"/>
        <v>0</v>
      </c>
      <c r="LP220" s="608">
        <f t="shared" si="1261"/>
        <v>0</v>
      </c>
      <c r="LQ220" s="608">
        <f t="shared" si="1261"/>
        <v>0</v>
      </c>
      <c r="LR220" s="608">
        <f t="shared" si="1261"/>
        <v>0</v>
      </c>
      <c r="LS220" s="608">
        <f t="shared" si="1261"/>
        <v>0</v>
      </c>
      <c r="LT220" s="608">
        <f t="shared" si="1261"/>
        <v>0</v>
      </c>
      <c r="LU220" s="608">
        <f t="shared" si="1261"/>
        <v>0</v>
      </c>
      <c r="LV220" s="608">
        <f t="shared" si="1261"/>
        <v>0</v>
      </c>
      <c r="LW220" s="608">
        <f t="shared" si="1261"/>
        <v>0</v>
      </c>
      <c r="LX220" s="608">
        <f t="shared" si="1261"/>
        <v>0</v>
      </c>
      <c r="LY220" s="608">
        <f t="shared" si="1261"/>
        <v>0</v>
      </c>
      <c r="LZ220" s="610">
        <f t="shared" si="1220"/>
        <v>4.47</v>
      </c>
      <c r="MA220" s="611"/>
      <c r="MB220" s="607">
        <f t="shared" ref="MB220:MM224" si="1262">ROUND(MB84/MB$146,2)</f>
        <v>8.93</v>
      </c>
      <c r="MC220" s="608">
        <f t="shared" si="1262"/>
        <v>0</v>
      </c>
      <c r="MD220" s="608">
        <f t="shared" si="1262"/>
        <v>0</v>
      </c>
      <c r="ME220" s="608">
        <f t="shared" si="1262"/>
        <v>0</v>
      </c>
      <c r="MF220" s="608">
        <f t="shared" si="1262"/>
        <v>0</v>
      </c>
      <c r="MG220" s="608">
        <f t="shared" si="1262"/>
        <v>0</v>
      </c>
      <c r="MH220" s="608">
        <f t="shared" si="1262"/>
        <v>0</v>
      </c>
      <c r="MI220" s="608">
        <f t="shared" si="1262"/>
        <v>0</v>
      </c>
      <c r="MJ220" s="608">
        <f t="shared" si="1262"/>
        <v>0</v>
      </c>
      <c r="MK220" s="608">
        <f t="shared" si="1262"/>
        <v>0</v>
      </c>
      <c r="ML220" s="608">
        <f t="shared" si="1262"/>
        <v>0</v>
      </c>
      <c r="MM220" s="608">
        <f t="shared" si="1262"/>
        <v>0</v>
      </c>
      <c r="MN220" s="610">
        <f t="shared" si="1222"/>
        <v>8.93</v>
      </c>
      <c r="MO220" s="611"/>
      <c r="MP220" s="607">
        <f t="shared" ref="MP220:NA224" si="1263">ROUND(MP84/MP$146,2)</f>
        <v>31.21</v>
      </c>
      <c r="MQ220" s="608">
        <f t="shared" si="1263"/>
        <v>0</v>
      </c>
      <c r="MR220" s="608">
        <f t="shared" si="1263"/>
        <v>0</v>
      </c>
      <c r="MS220" s="608">
        <f t="shared" si="1263"/>
        <v>0</v>
      </c>
      <c r="MT220" s="608">
        <f t="shared" si="1263"/>
        <v>0</v>
      </c>
      <c r="MU220" s="608">
        <f t="shared" si="1263"/>
        <v>0</v>
      </c>
      <c r="MV220" s="608">
        <f t="shared" si="1263"/>
        <v>0</v>
      </c>
      <c r="MW220" s="608">
        <f t="shared" si="1263"/>
        <v>0</v>
      </c>
      <c r="MX220" s="608">
        <f t="shared" si="1263"/>
        <v>0</v>
      </c>
      <c r="MY220" s="608">
        <f t="shared" si="1263"/>
        <v>0</v>
      </c>
      <c r="MZ220" s="608">
        <f t="shared" si="1263"/>
        <v>0</v>
      </c>
      <c r="NA220" s="608">
        <f t="shared" si="1263"/>
        <v>0</v>
      </c>
      <c r="NB220" s="610">
        <f t="shared" si="1224"/>
        <v>31.21</v>
      </c>
      <c r="NC220" s="611"/>
      <c r="ND220" s="607">
        <f t="shared" ref="ND220:NO224" si="1264">ROUND(ND84/ND$146,2)</f>
        <v>57.95</v>
      </c>
      <c r="NE220" s="608">
        <f t="shared" si="1264"/>
        <v>0</v>
      </c>
      <c r="NF220" s="608">
        <f t="shared" si="1264"/>
        <v>0</v>
      </c>
      <c r="NG220" s="608">
        <f t="shared" si="1264"/>
        <v>0</v>
      </c>
      <c r="NH220" s="608">
        <f t="shared" si="1264"/>
        <v>0</v>
      </c>
      <c r="NI220" s="608">
        <f t="shared" si="1264"/>
        <v>0</v>
      </c>
      <c r="NJ220" s="608">
        <f t="shared" si="1264"/>
        <v>0</v>
      </c>
      <c r="NK220" s="608">
        <f t="shared" si="1264"/>
        <v>0</v>
      </c>
      <c r="NL220" s="608">
        <f t="shared" si="1264"/>
        <v>0</v>
      </c>
      <c r="NM220" s="608">
        <f t="shared" si="1264"/>
        <v>0</v>
      </c>
      <c r="NN220" s="608">
        <f t="shared" si="1264"/>
        <v>0</v>
      </c>
      <c r="NO220" s="608">
        <f t="shared" si="1264"/>
        <v>0</v>
      </c>
      <c r="NP220" s="610">
        <f t="shared" si="1226"/>
        <v>57.95</v>
      </c>
      <c r="NQ220" s="611"/>
      <c r="NR220" s="607">
        <f t="shared" ref="NR220:OC224" si="1265">ROUND(NR84/NR$146,2)</f>
        <v>17.829999999999998</v>
      </c>
      <c r="NS220" s="608">
        <f t="shared" si="1265"/>
        <v>0</v>
      </c>
      <c r="NT220" s="608">
        <f t="shared" si="1265"/>
        <v>0</v>
      </c>
      <c r="NU220" s="608">
        <f t="shared" si="1265"/>
        <v>0</v>
      </c>
      <c r="NV220" s="608">
        <f t="shared" si="1265"/>
        <v>0</v>
      </c>
      <c r="NW220" s="608">
        <f t="shared" si="1265"/>
        <v>0</v>
      </c>
      <c r="NX220" s="608">
        <f t="shared" si="1265"/>
        <v>0</v>
      </c>
      <c r="NY220" s="608">
        <f t="shared" si="1265"/>
        <v>0</v>
      </c>
      <c r="NZ220" s="608">
        <f t="shared" si="1265"/>
        <v>0</v>
      </c>
      <c r="OA220" s="608">
        <f t="shared" si="1265"/>
        <v>0</v>
      </c>
      <c r="OB220" s="608">
        <f t="shared" si="1265"/>
        <v>0</v>
      </c>
      <c r="OC220" s="608">
        <f t="shared" si="1265"/>
        <v>0</v>
      </c>
      <c r="OD220" s="610">
        <f t="shared" si="1228"/>
        <v>17.829999999999998</v>
      </c>
      <c r="OE220" s="611"/>
      <c r="OF220" s="607">
        <f t="shared" ref="OF220:OQ224" si="1266">ROUND(OF84/OF$146,2)</f>
        <v>4.47</v>
      </c>
      <c r="OG220" s="608">
        <f t="shared" si="1266"/>
        <v>0</v>
      </c>
      <c r="OH220" s="608">
        <f t="shared" si="1266"/>
        <v>0</v>
      </c>
      <c r="OI220" s="608">
        <f t="shared" si="1266"/>
        <v>0</v>
      </c>
      <c r="OJ220" s="608">
        <f t="shared" si="1266"/>
        <v>0</v>
      </c>
      <c r="OK220" s="608">
        <f t="shared" si="1266"/>
        <v>0</v>
      </c>
      <c r="OL220" s="608">
        <f t="shared" si="1266"/>
        <v>0</v>
      </c>
      <c r="OM220" s="608">
        <f t="shared" si="1266"/>
        <v>0</v>
      </c>
      <c r="ON220" s="608">
        <f t="shared" si="1266"/>
        <v>0</v>
      </c>
      <c r="OO220" s="608">
        <f t="shared" si="1266"/>
        <v>0</v>
      </c>
      <c r="OP220" s="608">
        <f t="shared" si="1266"/>
        <v>0</v>
      </c>
      <c r="OQ220" s="608">
        <f t="shared" si="1266"/>
        <v>0</v>
      </c>
      <c r="OR220" s="610">
        <f t="shared" si="1230"/>
        <v>4.47</v>
      </c>
      <c r="OS220" s="611"/>
      <c r="OT220" s="607">
        <f t="shared" ref="OT220:PE224" si="1267">ROUND(OT84/OT$146,2)</f>
        <v>35.67</v>
      </c>
      <c r="OU220" s="608">
        <f t="shared" si="1267"/>
        <v>0</v>
      </c>
      <c r="OV220" s="608">
        <f t="shared" si="1267"/>
        <v>0</v>
      </c>
      <c r="OW220" s="608">
        <f t="shared" si="1267"/>
        <v>0</v>
      </c>
      <c r="OX220" s="608">
        <f t="shared" si="1267"/>
        <v>0</v>
      </c>
      <c r="OY220" s="608">
        <f t="shared" si="1267"/>
        <v>0</v>
      </c>
      <c r="OZ220" s="608">
        <f t="shared" si="1267"/>
        <v>0</v>
      </c>
      <c r="PA220" s="608">
        <f t="shared" si="1267"/>
        <v>0</v>
      </c>
      <c r="PB220" s="608">
        <f t="shared" si="1267"/>
        <v>0</v>
      </c>
      <c r="PC220" s="608">
        <f t="shared" si="1267"/>
        <v>0</v>
      </c>
      <c r="PD220" s="608">
        <f t="shared" si="1267"/>
        <v>0</v>
      </c>
      <c r="PE220" s="608">
        <f t="shared" si="1267"/>
        <v>0</v>
      </c>
      <c r="PF220" s="610">
        <f t="shared" si="1232"/>
        <v>35.67</v>
      </c>
      <c r="PG220" s="611"/>
      <c r="PH220" s="607">
        <f t="shared" ref="PH220:PS224" si="1268">ROUND(PH84/PH$146,2)</f>
        <v>4.47</v>
      </c>
      <c r="PI220" s="608">
        <f t="shared" si="1268"/>
        <v>0</v>
      </c>
      <c r="PJ220" s="608">
        <f t="shared" si="1268"/>
        <v>0</v>
      </c>
      <c r="PK220" s="608">
        <f t="shared" si="1268"/>
        <v>0</v>
      </c>
      <c r="PL220" s="608">
        <f t="shared" si="1268"/>
        <v>0</v>
      </c>
      <c r="PM220" s="608">
        <f t="shared" si="1268"/>
        <v>0</v>
      </c>
      <c r="PN220" s="608">
        <f t="shared" si="1268"/>
        <v>0</v>
      </c>
      <c r="PO220" s="608">
        <f t="shared" si="1268"/>
        <v>0</v>
      </c>
      <c r="PP220" s="608">
        <f t="shared" si="1268"/>
        <v>0</v>
      </c>
      <c r="PQ220" s="608">
        <f t="shared" si="1268"/>
        <v>0</v>
      </c>
      <c r="PR220" s="608">
        <f t="shared" si="1268"/>
        <v>0</v>
      </c>
      <c r="PS220" s="608">
        <f t="shared" si="1268"/>
        <v>0</v>
      </c>
      <c r="PT220" s="610">
        <f t="shared" si="1234"/>
        <v>4.47</v>
      </c>
      <c r="PU220" s="611"/>
      <c r="PV220" s="610">
        <f t="shared" ref="PV220:QG224" si="1269">SUMIF($D$13:$PS$13,PV$10,$D220:$PS220)</f>
        <v>1136.7700000000002</v>
      </c>
      <c r="PW220" s="610">
        <f t="shared" si="1269"/>
        <v>0</v>
      </c>
      <c r="PX220" s="610">
        <f t="shared" si="1269"/>
        <v>0</v>
      </c>
      <c r="PY220" s="610">
        <f t="shared" si="1269"/>
        <v>0</v>
      </c>
      <c r="PZ220" s="610">
        <f t="shared" si="1269"/>
        <v>0</v>
      </c>
      <c r="QA220" s="610">
        <f t="shared" si="1269"/>
        <v>0</v>
      </c>
      <c r="QB220" s="610">
        <f t="shared" si="1269"/>
        <v>0</v>
      </c>
      <c r="QC220" s="610">
        <f t="shared" si="1269"/>
        <v>0</v>
      </c>
      <c r="QD220" s="610">
        <f t="shared" si="1269"/>
        <v>0</v>
      </c>
      <c r="QE220" s="610">
        <f t="shared" si="1269"/>
        <v>0</v>
      </c>
      <c r="QF220" s="610">
        <f t="shared" si="1269"/>
        <v>0</v>
      </c>
      <c r="QG220" s="610">
        <f t="shared" si="1269"/>
        <v>0</v>
      </c>
      <c r="QH220" s="610">
        <f t="shared" si="1237"/>
        <v>1136.7700000000002</v>
      </c>
    </row>
    <row r="221" spans="1:450" x14ac:dyDescent="0.25">
      <c r="A221" s="589" t="s">
        <v>938</v>
      </c>
      <c r="B221" s="255" t="s">
        <v>128</v>
      </c>
      <c r="C221" s="313"/>
      <c r="D221" s="607">
        <f t="shared" si="1238"/>
        <v>0</v>
      </c>
      <c r="E221" s="608">
        <f t="shared" si="1238"/>
        <v>0</v>
      </c>
      <c r="F221" s="608">
        <f t="shared" si="1238"/>
        <v>0</v>
      </c>
      <c r="G221" s="608">
        <f t="shared" si="1238"/>
        <v>0</v>
      </c>
      <c r="H221" s="608">
        <f t="shared" si="1238"/>
        <v>0</v>
      </c>
      <c r="I221" s="608">
        <f t="shared" si="1238"/>
        <v>0</v>
      </c>
      <c r="J221" s="608">
        <f t="shared" si="1238"/>
        <v>0</v>
      </c>
      <c r="K221" s="608">
        <f t="shared" si="1238"/>
        <v>0</v>
      </c>
      <c r="L221" s="608">
        <f t="shared" si="1238"/>
        <v>0</v>
      </c>
      <c r="M221" s="608">
        <f t="shared" si="1238"/>
        <v>0</v>
      </c>
      <c r="N221" s="608">
        <f t="shared" si="1238"/>
        <v>0</v>
      </c>
      <c r="O221" s="608">
        <f t="shared" si="1238"/>
        <v>0</v>
      </c>
      <c r="P221" s="610">
        <f t="shared" si="1174"/>
        <v>0</v>
      </c>
      <c r="Q221" s="611"/>
      <c r="R221" s="607">
        <f t="shared" si="1239"/>
        <v>0</v>
      </c>
      <c r="S221" s="608">
        <f t="shared" si="1239"/>
        <v>0</v>
      </c>
      <c r="T221" s="608">
        <f t="shared" si="1239"/>
        <v>0</v>
      </c>
      <c r="U221" s="608">
        <f t="shared" si="1239"/>
        <v>0</v>
      </c>
      <c r="V221" s="608">
        <f t="shared" si="1239"/>
        <v>0</v>
      </c>
      <c r="W221" s="608">
        <f t="shared" si="1239"/>
        <v>0</v>
      </c>
      <c r="X221" s="608">
        <f t="shared" si="1239"/>
        <v>0</v>
      </c>
      <c r="Y221" s="608">
        <f t="shared" si="1239"/>
        <v>0</v>
      </c>
      <c r="Z221" s="608">
        <f t="shared" si="1239"/>
        <v>0</v>
      </c>
      <c r="AA221" s="608">
        <f t="shared" si="1239"/>
        <v>0</v>
      </c>
      <c r="AB221" s="608">
        <f t="shared" si="1239"/>
        <v>0</v>
      </c>
      <c r="AC221" s="608">
        <f t="shared" si="1239"/>
        <v>0</v>
      </c>
      <c r="AD221" s="610">
        <f t="shared" si="1176"/>
        <v>0</v>
      </c>
      <c r="AE221" s="611"/>
      <c r="AF221" s="607">
        <f t="shared" si="1240"/>
        <v>0</v>
      </c>
      <c r="AG221" s="608">
        <f t="shared" si="1240"/>
        <v>0</v>
      </c>
      <c r="AH221" s="608">
        <f t="shared" si="1240"/>
        <v>0</v>
      </c>
      <c r="AI221" s="608">
        <f t="shared" si="1240"/>
        <v>0</v>
      </c>
      <c r="AJ221" s="608">
        <f t="shared" si="1240"/>
        <v>0</v>
      </c>
      <c r="AK221" s="608">
        <f t="shared" si="1240"/>
        <v>0</v>
      </c>
      <c r="AL221" s="608">
        <f t="shared" si="1240"/>
        <v>0</v>
      </c>
      <c r="AM221" s="608">
        <f t="shared" si="1240"/>
        <v>0</v>
      </c>
      <c r="AN221" s="608">
        <f t="shared" si="1240"/>
        <v>0</v>
      </c>
      <c r="AO221" s="608">
        <f t="shared" si="1240"/>
        <v>0</v>
      </c>
      <c r="AP221" s="608">
        <f t="shared" si="1240"/>
        <v>0</v>
      </c>
      <c r="AQ221" s="608">
        <f t="shared" si="1240"/>
        <v>0</v>
      </c>
      <c r="AR221" s="610">
        <f t="shared" si="1178"/>
        <v>0</v>
      </c>
      <c r="AS221" s="611"/>
      <c r="AT221" s="607">
        <f t="shared" si="1241"/>
        <v>0</v>
      </c>
      <c r="AU221" s="608">
        <f t="shared" si="1241"/>
        <v>0</v>
      </c>
      <c r="AV221" s="608">
        <f t="shared" si="1241"/>
        <v>0</v>
      </c>
      <c r="AW221" s="608">
        <f t="shared" si="1241"/>
        <v>0</v>
      </c>
      <c r="AX221" s="608">
        <f t="shared" si="1241"/>
        <v>0</v>
      </c>
      <c r="AY221" s="608">
        <f t="shared" si="1241"/>
        <v>0</v>
      </c>
      <c r="AZ221" s="608">
        <f t="shared" si="1241"/>
        <v>0</v>
      </c>
      <c r="BA221" s="608">
        <f t="shared" si="1241"/>
        <v>0</v>
      </c>
      <c r="BB221" s="608">
        <f t="shared" si="1241"/>
        <v>0</v>
      </c>
      <c r="BC221" s="608">
        <f t="shared" si="1241"/>
        <v>0</v>
      </c>
      <c r="BD221" s="608">
        <f t="shared" si="1241"/>
        <v>0</v>
      </c>
      <c r="BE221" s="608">
        <f t="shared" si="1241"/>
        <v>0</v>
      </c>
      <c r="BF221" s="610">
        <f t="shared" si="1180"/>
        <v>0</v>
      </c>
      <c r="BG221" s="611"/>
      <c r="BH221" s="607">
        <f t="shared" si="1242"/>
        <v>0</v>
      </c>
      <c r="BI221" s="608">
        <f t="shared" si="1242"/>
        <v>0</v>
      </c>
      <c r="BJ221" s="608">
        <f t="shared" si="1242"/>
        <v>0</v>
      </c>
      <c r="BK221" s="608">
        <f t="shared" si="1242"/>
        <v>0</v>
      </c>
      <c r="BL221" s="608">
        <f t="shared" si="1242"/>
        <v>0</v>
      </c>
      <c r="BM221" s="608">
        <f t="shared" si="1242"/>
        <v>0</v>
      </c>
      <c r="BN221" s="608">
        <f t="shared" si="1242"/>
        <v>0</v>
      </c>
      <c r="BO221" s="608">
        <f t="shared" si="1242"/>
        <v>0</v>
      </c>
      <c r="BP221" s="608">
        <f t="shared" si="1242"/>
        <v>0</v>
      </c>
      <c r="BQ221" s="608">
        <f t="shared" si="1242"/>
        <v>0</v>
      </c>
      <c r="BR221" s="608">
        <f t="shared" si="1242"/>
        <v>0</v>
      </c>
      <c r="BS221" s="608">
        <f t="shared" si="1242"/>
        <v>0</v>
      </c>
      <c r="BT221" s="610">
        <f t="shared" si="1182"/>
        <v>0</v>
      </c>
      <c r="BU221" s="621"/>
      <c r="BV221" s="607">
        <f t="shared" si="1243"/>
        <v>0</v>
      </c>
      <c r="BW221" s="608">
        <f t="shared" si="1243"/>
        <v>0</v>
      </c>
      <c r="BX221" s="608">
        <f t="shared" si="1243"/>
        <v>0</v>
      </c>
      <c r="BY221" s="608">
        <f t="shared" si="1243"/>
        <v>0</v>
      </c>
      <c r="BZ221" s="608">
        <f t="shared" si="1243"/>
        <v>0</v>
      </c>
      <c r="CA221" s="608">
        <f t="shared" si="1243"/>
        <v>0</v>
      </c>
      <c r="CB221" s="608">
        <f t="shared" si="1243"/>
        <v>0</v>
      </c>
      <c r="CC221" s="608">
        <f t="shared" si="1243"/>
        <v>0</v>
      </c>
      <c r="CD221" s="608">
        <f t="shared" si="1243"/>
        <v>0</v>
      </c>
      <c r="CE221" s="608">
        <f t="shared" si="1243"/>
        <v>0</v>
      </c>
      <c r="CF221" s="608">
        <f t="shared" si="1243"/>
        <v>0</v>
      </c>
      <c r="CG221" s="608">
        <f t="shared" si="1243"/>
        <v>0</v>
      </c>
      <c r="CH221" s="610">
        <f t="shared" si="1184"/>
        <v>0</v>
      </c>
      <c r="CI221" s="611"/>
      <c r="CJ221" s="607">
        <f t="shared" si="1244"/>
        <v>0</v>
      </c>
      <c r="CK221" s="608">
        <f t="shared" si="1244"/>
        <v>0</v>
      </c>
      <c r="CL221" s="608">
        <f t="shared" si="1244"/>
        <v>0</v>
      </c>
      <c r="CM221" s="608">
        <f t="shared" si="1244"/>
        <v>0</v>
      </c>
      <c r="CN221" s="608">
        <f t="shared" si="1244"/>
        <v>0</v>
      </c>
      <c r="CO221" s="608">
        <f t="shared" si="1244"/>
        <v>0</v>
      </c>
      <c r="CP221" s="608">
        <f t="shared" si="1244"/>
        <v>0</v>
      </c>
      <c r="CQ221" s="608">
        <f t="shared" si="1244"/>
        <v>0</v>
      </c>
      <c r="CR221" s="608">
        <f t="shared" si="1244"/>
        <v>0</v>
      </c>
      <c r="CS221" s="608">
        <f t="shared" si="1244"/>
        <v>0</v>
      </c>
      <c r="CT221" s="608">
        <f t="shared" si="1244"/>
        <v>0</v>
      </c>
      <c r="CU221" s="608">
        <f t="shared" si="1244"/>
        <v>0</v>
      </c>
      <c r="CV221" s="610">
        <f t="shared" si="1186"/>
        <v>0</v>
      </c>
      <c r="CW221" s="611"/>
      <c r="CX221" s="607">
        <f t="shared" si="1245"/>
        <v>0</v>
      </c>
      <c r="CY221" s="608">
        <f t="shared" si="1245"/>
        <v>0</v>
      </c>
      <c r="CZ221" s="608">
        <f t="shared" si="1245"/>
        <v>0</v>
      </c>
      <c r="DA221" s="608">
        <f t="shared" si="1245"/>
        <v>0</v>
      </c>
      <c r="DB221" s="608">
        <f t="shared" si="1245"/>
        <v>0</v>
      </c>
      <c r="DC221" s="608">
        <f t="shared" si="1245"/>
        <v>0</v>
      </c>
      <c r="DD221" s="608">
        <f t="shared" si="1245"/>
        <v>0</v>
      </c>
      <c r="DE221" s="608">
        <f t="shared" si="1245"/>
        <v>0</v>
      </c>
      <c r="DF221" s="608">
        <f t="shared" si="1245"/>
        <v>0</v>
      </c>
      <c r="DG221" s="608">
        <f t="shared" si="1245"/>
        <v>0</v>
      </c>
      <c r="DH221" s="608">
        <f t="shared" si="1245"/>
        <v>0</v>
      </c>
      <c r="DI221" s="608">
        <f t="shared" si="1245"/>
        <v>0</v>
      </c>
      <c r="DJ221" s="610">
        <f t="shared" si="1188"/>
        <v>0</v>
      </c>
      <c r="DK221" s="611"/>
      <c r="DL221" s="607">
        <f t="shared" si="1246"/>
        <v>0</v>
      </c>
      <c r="DM221" s="608">
        <f t="shared" si="1246"/>
        <v>0</v>
      </c>
      <c r="DN221" s="608">
        <f t="shared" si="1246"/>
        <v>0</v>
      </c>
      <c r="DO221" s="608">
        <f t="shared" si="1246"/>
        <v>0</v>
      </c>
      <c r="DP221" s="608">
        <f t="shared" si="1246"/>
        <v>0</v>
      </c>
      <c r="DQ221" s="608">
        <f t="shared" si="1246"/>
        <v>0</v>
      </c>
      <c r="DR221" s="608">
        <f t="shared" si="1246"/>
        <v>0</v>
      </c>
      <c r="DS221" s="608">
        <f t="shared" si="1246"/>
        <v>0</v>
      </c>
      <c r="DT221" s="608">
        <f t="shared" si="1246"/>
        <v>0</v>
      </c>
      <c r="DU221" s="608">
        <f t="shared" si="1246"/>
        <v>0</v>
      </c>
      <c r="DV221" s="608">
        <f t="shared" si="1246"/>
        <v>0</v>
      </c>
      <c r="DW221" s="608">
        <f t="shared" si="1246"/>
        <v>0</v>
      </c>
      <c r="DX221" s="610">
        <f t="shared" si="1190"/>
        <v>0</v>
      </c>
      <c r="DY221" s="611"/>
      <c r="DZ221" s="607">
        <f t="shared" si="1247"/>
        <v>0</v>
      </c>
      <c r="EA221" s="608">
        <f t="shared" si="1247"/>
        <v>0</v>
      </c>
      <c r="EB221" s="608">
        <f t="shared" si="1247"/>
        <v>0</v>
      </c>
      <c r="EC221" s="608">
        <f t="shared" si="1247"/>
        <v>0</v>
      </c>
      <c r="ED221" s="608">
        <f t="shared" si="1247"/>
        <v>0</v>
      </c>
      <c r="EE221" s="608">
        <f t="shared" si="1247"/>
        <v>0</v>
      </c>
      <c r="EF221" s="608">
        <f t="shared" si="1247"/>
        <v>0</v>
      </c>
      <c r="EG221" s="608">
        <f t="shared" si="1247"/>
        <v>0</v>
      </c>
      <c r="EH221" s="608">
        <f t="shared" si="1247"/>
        <v>0</v>
      </c>
      <c r="EI221" s="608">
        <f t="shared" si="1247"/>
        <v>0</v>
      </c>
      <c r="EJ221" s="608">
        <f t="shared" si="1247"/>
        <v>0</v>
      </c>
      <c r="EK221" s="608">
        <f t="shared" si="1247"/>
        <v>0</v>
      </c>
      <c r="EL221" s="610">
        <f t="shared" si="1192"/>
        <v>0</v>
      </c>
      <c r="EM221" s="611"/>
      <c r="EN221" s="607">
        <f t="shared" si="1248"/>
        <v>0</v>
      </c>
      <c r="EO221" s="608">
        <f t="shared" si="1248"/>
        <v>0</v>
      </c>
      <c r="EP221" s="608">
        <f t="shared" si="1248"/>
        <v>0</v>
      </c>
      <c r="EQ221" s="608">
        <f t="shared" si="1248"/>
        <v>0</v>
      </c>
      <c r="ER221" s="608">
        <f t="shared" si="1248"/>
        <v>0</v>
      </c>
      <c r="ES221" s="608">
        <f t="shared" si="1248"/>
        <v>0</v>
      </c>
      <c r="ET221" s="608">
        <f t="shared" si="1248"/>
        <v>0</v>
      </c>
      <c r="EU221" s="608">
        <f t="shared" si="1248"/>
        <v>0</v>
      </c>
      <c r="EV221" s="608">
        <f t="shared" si="1248"/>
        <v>0</v>
      </c>
      <c r="EW221" s="608">
        <f t="shared" si="1248"/>
        <v>0</v>
      </c>
      <c r="EX221" s="608">
        <f t="shared" si="1248"/>
        <v>0</v>
      </c>
      <c r="EY221" s="608">
        <f t="shared" si="1248"/>
        <v>0</v>
      </c>
      <c r="EZ221" s="610">
        <f t="shared" si="1194"/>
        <v>0</v>
      </c>
      <c r="FA221" s="611"/>
      <c r="FB221" s="607">
        <f t="shared" si="1249"/>
        <v>0</v>
      </c>
      <c r="FC221" s="608">
        <f t="shared" si="1249"/>
        <v>0</v>
      </c>
      <c r="FD221" s="608">
        <f t="shared" si="1249"/>
        <v>0</v>
      </c>
      <c r="FE221" s="608">
        <f t="shared" si="1249"/>
        <v>0</v>
      </c>
      <c r="FF221" s="608">
        <f t="shared" si="1249"/>
        <v>0</v>
      </c>
      <c r="FG221" s="608">
        <f t="shared" si="1249"/>
        <v>0</v>
      </c>
      <c r="FH221" s="608">
        <f t="shared" si="1249"/>
        <v>0</v>
      </c>
      <c r="FI221" s="608">
        <f t="shared" si="1249"/>
        <v>0</v>
      </c>
      <c r="FJ221" s="608">
        <f t="shared" si="1249"/>
        <v>0</v>
      </c>
      <c r="FK221" s="608">
        <f t="shared" si="1249"/>
        <v>0</v>
      </c>
      <c r="FL221" s="608">
        <f t="shared" si="1249"/>
        <v>0</v>
      </c>
      <c r="FM221" s="608">
        <f t="shared" si="1249"/>
        <v>0</v>
      </c>
      <c r="FN221" s="610">
        <f t="shared" si="1196"/>
        <v>0</v>
      </c>
      <c r="FO221" s="611"/>
      <c r="FP221" s="607">
        <f t="shared" si="1250"/>
        <v>0</v>
      </c>
      <c r="FQ221" s="608">
        <f t="shared" si="1250"/>
        <v>0</v>
      </c>
      <c r="FR221" s="608">
        <f t="shared" si="1250"/>
        <v>0</v>
      </c>
      <c r="FS221" s="608">
        <f t="shared" si="1250"/>
        <v>0</v>
      </c>
      <c r="FT221" s="608">
        <f t="shared" si="1250"/>
        <v>0</v>
      </c>
      <c r="FU221" s="608">
        <f t="shared" si="1250"/>
        <v>0</v>
      </c>
      <c r="FV221" s="608">
        <f t="shared" si="1250"/>
        <v>0</v>
      </c>
      <c r="FW221" s="608">
        <f t="shared" si="1250"/>
        <v>0</v>
      </c>
      <c r="FX221" s="608">
        <f t="shared" si="1250"/>
        <v>0</v>
      </c>
      <c r="FY221" s="608">
        <f t="shared" si="1250"/>
        <v>0</v>
      </c>
      <c r="FZ221" s="608">
        <f t="shared" si="1250"/>
        <v>0</v>
      </c>
      <c r="GA221" s="608">
        <f t="shared" si="1250"/>
        <v>0</v>
      </c>
      <c r="GB221" s="610">
        <f t="shared" si="1198"/>
        <v>0</v>
      </c>
      <c r="GC221" s="611"/>
      <c r="GD221" s="607">
        <f t="shared" si="1251"/>
        <v>0</v>
      </c>
      <c r="GE221" s="608">
        <f t="shared" si="1251"/>
        <v>0</v>
      </c>
      <c r="GF221" s="608">
        <f t="shared" si="1251"/>
        <v>0</v>
      </c>
      <c r="GG221" s="608">
        <f t="shared" si="1251"/>
        <v>0</v>
      </c>
      <c r="GH221" s="608">
        <f t="shared" si="1251"/>
        <v>0</v>
      </c>
      <c r="GI221" s="608">
        <f t="shared" si="1251"/>
        <v>0</v>
      </c>
      <c r="GJ221" s="608">
        <f t="shared" si="1251"/>
        <v>0</v>
      </c>
      <c r="GK221" s="608">
        <f t="shared" si="1251"/>
        <v>0</v>
      </c>
      <c r="GL221" s="608">
        <f t="shared" si="1251"/>
        <v>0</v>
      </c>
      <c r="GM221" s="608">
        <f t="shared" si="1251"/>
        <v>0</v>
      </c>
      <c r="GN221" s="608">
        <f t="shared" si="1251"/>
        <v>0</v>
      </c>
      <c r="GO221" s="608">
        <f t="shared" si="1251"/>
        <v>0</v>
      </c>
      <c r="GP221" s="610">
        <f t="shared" si="1200"/>
        <v>0</v>
      </c>
      <c r="GQ221" s="611"/>
      <c r="GR221" s="607">
        <f t="shared" si="1252"/>
        <v>0</v>
      </c>
      <c r="GS221" s="608">
        <f t="shared" si="1252"/>
        <v>0</v>
      </c>
      <c r="GT221" s="608">
        <f t="shared" si="1252"/>
        <v>0</v>
      </c>
      <c r="GU221" s="608">
        <f t="shared" si="1252"/>
        <v>0</v>
      </c>
      <c r="GV221" s="608">
        <f t="shared" si="1252"/>
        <v>0</v>
      </c>
      <c r="GW221" s="608">
        <f t="shared" si="1252"/>
        <v>0</v>
      </c>
      <c r="GX221" s="608">
        <f t="shared" si="1252"/>
        <v>0</v>
      </c>
      <c r="GY221" s="608">
        <f t="shared" si="1252"/>
        <v>0</v>
      </c>
      <c r="GZ221" s="608">
        <f t="shared" si="1252"/>
        <v>0</v>
      </c>
      <c r="HA221" s="608">
        <f t="shared" si="1252"/>
        <v>0</v>
      </c>
      <c r="HB221" s="608">
        <f t="shared" si="1252"/>
        <v>0</v>
      </c>
      <c r="HC221" s="608">
        <f t="shared" si="1252"/>
        <v>0</v>
      </c>
      <c r="HD221" s="610">
        <f t="shared" si="1202"/>
        <v>0</v>
      </c>
      <c r="HE221" s="611"/>
      <c r="HF221" s="607">
        <f t="shared" si="1253"/>
        <v>0</v>
      </c>
      <c r="HG221" s="608">
        <f t="shared" si="1253"/>
        <v>0</v>
      </c>
      <c r="HH221" s="608">
        <f t="shared" si="1253"/>
        <v>0</v>
      </c>
      <c r="HI221" s="608">
        <f t="shared" si="1253"/>
        <v>0</v>
      </c>
      <c r="HJ221" s="608">
        <f t="shared" si="1253"/>
        <v>0</v>
      </c>
      <c r="HK221" s="608">
        <f t="shared" si="1253"/>
        <v>0</v>
      </c>
      <c r="HL221" s="608">
        <f t="shared" si="1253"/>
        <v>0</v>
      </c>
      <c r="HM221" s="608">
        <f t="shared" si="1253"/>
        <v>0</v>
      </c>
      <c r="HN221" s="608">
        <f t="shared" si="1253"/>
        <v>0</v>
      </c>
      <c r="HO221" s="608">
        <f t="shared" si="1253"/>
        <v>0</v>
      </c>
      <c r="HP221" s="608">
        <f t="shared" si="1253"/>
        <v>0</v>
      </c>
      <c r="HQ221" s="608">
        <f t="shared" si="1253"/>
        <v>0</v>
      </c>
      <c r="HR221" s="610">
        <f t="shared" si="1204"/>
        <v>0</v>
      </c>
      <c r="HS221" s="611"/>
      <c r="HT221" s="607">
        <f t="shared" si="1254"/>
        <v>0</v>
      </c>
      <c r="HU221" s="608">
        <f t="shared" si="1254"/>
        <v>0</v>
      </c>
      <c r="HV221" s="608">
        <f t="shared" si="1254"/>
        <v>0</v>
      </c>
      <c r="HW221" s="608">
        <f t="shared" si="1254"/>
        <v>0</v>
      </c>
      <c r="HX221" s="608">
        <f t="shared" si="1254"/>
        <v>0</v>
      </c>
      <c r="HY221" s="608">
        <f t="shared" si="1254"/>
        <v>0</v>
      </c>
      <c r="HZ221" s="608">
        <f t="shared" si="1254"/>
        <v>0</v>
      </c>
      <c r="IA221" s="608">
        <f t="shared" si="1254"/>
        <v>0</v>
      </c>
      <c r="IB221" s="608">
        <f t="shared" si="1254"/>
        <v>0</v>
      </c>
      <c r="IC221" s="608">
        <f t="shared" si="1254"/>
        <v>0</v>
      </c>
      <c r="ID221" s="608">
        <f t="shared" si="1254"/>
        <v>0</v>
      </c>
      <c r="IE221" s="608">
        <f t="shared" si="1254"/>
        <v>0</v>
      </c>
      <c r="IF221" s="610">
        <f t="shared" si="1206"/>
        <v>0</v>
      </c>
      <c r="IG221" s="611"/>
      <c r="IH221" s="607">
        <f t="shared" si="1255"/>
        <v>0</v>
      </c>
      <c r="II221" s="608">
        <f t="shared" si="1255"/>
        <v>0</v>
      </c>
      <c r="IJ221" s="608">
        <f t="shared" si="1255"/>
        <v>0</v>
      </c>
      <c r="IK221" s="608">
        <f t="shared" si="1255"/>
        <v>0</v>
      </c>
      <c r="IL221" s="608">
        <f t="shared" si="1255"/>
        <v>0</v>
      </c>
      <c r="IM221" s="608">
        <f t="shared" si="1255"/>
        <v>0</v>
      </c>
      <c r="IN221" s="608">
        <f t="shared" si="1255"/>
        <v>0</v>
      </c>
      <c r="IO221" s="608">
        <f t="shared" si="1255"/>
        <v>0</v>
      </c>
      <c r="IP221" s="608">
        <f t="shared" si="1255"/>
        <v>0</v>
      </c>
      <c r="IQ221" s="608">
        <f t="shared" si="1255"/>
        <v>0</v>
      </c>
      <c r="IR221" s="608">
        <f t="shared" si="1255"/>
        <v>0</v>
      </c>
      <c r="IS221" s="608">
        <f t="shared" si="1255"/>
        <v>0</v>
      </c>
      <c r="IT221" s="610">
        <f t="shared" si="1208"/>
        <v>0</v>
      </c>
      <c r="IU221" s="611"/>
      <c r="IV221" s="607">
        <f t="shared" si="1256"/>
        <v>0</v>
      </c>
      <c r="IW221" s="608">
        <f t="shared" si="1256"/>
        <v>0</v>
      </c>
      <c r="IX221" s="608">
        <f t="shared" si="1256"/>
        <v>0</v>
      </c>
      <c r="IY221" s="608">
        <f t="shared" si="1256"/>
        <v>0</v>
      </c>
      <c r="IZ221" s="608">
        <f t="shared" si="1256"/>
        <v>0</v>
      </c>
      <c r="JA221" s="608">
        <f t="shared" si="1256"/>
        <v>0</v>
      </c>
      <c r="JB221" s="608">
        <f t="shared" si="1256"/>
        <v>0</v>
      </c>
      <c r="JC221" s="608">
        <f t="shared" si="1256"/>
        <v>0</v>
      </c>
      <c r="JD221" s="608">
        <f t="shared" si="1256"/>
        <v>0</v>
      </c>
      <c r="JE221" s="608">
        <f t="shared" si="1256"/>
        <v>0</v>
      </c>
      <c r="JF221" s="608">
        <f t="shared" si="1256"/>
        <v>0</v>
      </c>
      <c r="JG221" s="608">
        <f t="shared" si="1256"/>
        <v>0</v>
      </c>
      <c r="JH221" s="610">
        <f t="shared" si="1210"/>
        <v>0</v>
      </c>
      <c r="JI221" s="611"/>
      <c r="JJ221" s="607">
        <f t="shared" si="1257"/>
        <v>0</v>
      </c>
      <c r="JK221" s="608">
        <f t="shared" si="1257"/>
        <v>0</v>
      </c>
      <c r="JL221" s="608">
        <f t="shared" si="1257"/>
        <v>0</v>
      </c>
      <c r="JM221" s="608">
        <f t="shared" si="1257"/>
        <v>0</v>
      </c>
      <c r="JN221" s="608">
        <f t="shared" si="1257"/>
        <v>0</v>
      </c>
      <c r="JO221" s="608">
        <f t="shared" si="1257"/>
        <v>0</v>
      </c>
      <c r="JP221" s="608">
        <f t="shared" si="1257"/>
        <v>0</v>
      </c>
      <c r="JQ221" s="608">
        <f t="shared" si="1257"/>
        <v>0</v>
      </c>
      <c r="JR221" s="608">
        <f t="shared" si="1257"/>
        <v>0</v>
      </c>
      <c r="JS221" s="608">
        <f t="shared" si="1257"/>
        <v>0</v>
      </c>
      <c r="JT221" s="608">
        <f t="shared" si="1257"/>
        <v>0</v>
      </c>
      <c r="JU221" s="608">
        <f t="shared" si="1257"/>
        <v>0</v>
      </c>
      <c r="JV221" s="610">
        <f t="shared" si="1212"/>
        <v>0</v>
      </c>
      <c r="JW221" s="611"/>
      <c r="JX221" s="607">
        <f t="shared" si="1258"/>
        <v>0</v>
      </c>
      <c r="JY221" s="608">
        <f t="shared" si="1258"/>
        <v>0</v>
      </c>
      <c r="JZ221" s="608">
        <f t="shared" si="1258"/>
        <v>0</v>
      </c>
      <c r="KA221" s="608">
        <f t="shared" si="1258"/>
        <v>0</v>
      </c>
      <c r="KB221" s="608">
        <f t="shared" si="1258"/>
        <v>0</v>
      </c>
      <c r="KC221" s="608">
        <f t="shared" si="1258"/>
        <v>0</v>
      </c>
      <c r="KD221" s="608">
        <f t="shared" si="1258"/>
        <v>0</v>
      </c>
      <c r="KE221" s="608">
        <f t="shared" si="1258"/>
        <v>0</v>
      </c>
      <c r="KF221" s="608">
        <f t="shared" si="1258"/>
        <v>0</v>
      </c>
      <c r="KG221" s="608">
        <f t="shared" si="1258"/>
        <v>0</v>
      </c>
      <c r="KH221" s="608">
        <f t="shared" si="1258"/>
        <v>0</v>
      </c>
      <c r="KI221" s="608">
        <f t="shared" si="1258"/>
        <v>0</v>
      </c>
      <c r="KJ221" s="610">
        <f t="shared" si="1214"/>
        <v>0</v>
      </c>
      <c r="KK221" s="611"/>
      <c r="KL221" s="607">
        <f t="shared" si="1259"/>
        <v>0</v>
      </c>
      <c r="KM221" s="608">
        <f t="shared" si="1259"/>
        <v>0</v>
      </c>
      <c r="KN221" s="608">
        <f t="shared" si="1259"/>
        <v>0</v>
      </c>
      <c r="KO221" s="608">
        <f t="shared" si="1259"/>
        <v>0</v>
      </c>
      <c r="KP221" s="608">
        <f t="shared" si="1259"/>
        <v>0</v>
      </c>
      <c r="KQ221" s="608">
        <f t="shared" si="1259"/>
        <v>0</v>
      </c>
      <c r="KR221" s="608">
        <f t="shared" si="1259"/>
        <v>0</v>
      </c>
      <c r="KS221" s="608">
        <f t="shared" si="1259"/>
        <v>0</v>
      </c>
      <c r="KT221" s="608">
        <f t="shared" si="1259"/>
        <v>0</v>
      </c>
      <c r="KU221" s="608">
        <f t="shared" si="1259"/>
        <v>0</v>
      </c>
      <c r="KV221" s="608">
        <f t="shared" si="1259"/>
        <v>0</v>
      </c>
      <c r="KW221" s="608">
        <f t="shared" si="1259"/>
        <v>0</v>
      </c>
      <c r="KX221" s="610">
        <f t="shared" si="1216"/>
        <v>0</v>
      </c>
      <c r="KY221" s="611"/>
      <c r="KZ221" s="607">
        <f t="shared" si="1260"/>
        <v>0</v>
      </c>
      <c r="LA221" s="608">
        <f t="shared" si="1260"/>
        <v>0</v>
      </c>
      <c r="LB221" s="608">
        <f t="shared" si="1260"/>
        <v>0</v>
      </c>
      <c r="LC221" s="608">
        <f t="shared" si="1260"/>
        <v>0</v>
      </c>
      <c r="LD221" s="608">
        <f t="shared" si="1260"/>
        <v>0</v>
      </c>
      <c r="LE221" s="608">
        <f t="shared" si="1260"/>
        <v>0</v>
      </c>
      <c r="LF221" s="608">
        <f t="shared" si="1260"/>
        <v>0</v>
      </c>
      <c r="LG221" s="608">
        <f t="shared" si="1260"/>
        <v>0</v>
      </c>
      <c r="LH221" s="608">
        <f t="shared" si="1260"/>
        <v>0</v>
      </c>
      <c r="LI221" s="608">
        <f t="shared" si="1260"/>
        <v>0</v>
      </c>
      <c r="LJ221" s="608">
        <f t="shared" si="1260"/>
        <v>0</v>
      </c>
      <c r="LK221" s="608">
        <f t="shared" si="1260"/>
        <v>0</v>
      </c>
      <c r="LL221" s="610">
        <f t="shared" si="1218"/>
        <v>0</v>
      </c>
      <c r="LM221" s="611"/>
      <c r="LN221" s="607">
        <f t="shared" si="1261"/>
        <v>0</v>
      </c>
      <c r="LO221" s="608">
        <f t="shared" si="1261"/>
        <v>0</v>
      </c>
      <c r="LP221" s="608">
        <f t="shared" si="1261"/>
        <v>0</v>
      </c>
      <c r="LQ221" s="608">
        <f t="shared" si="1261"/>
        <v>0</v>
      </c>
      <c r="LR221" s="608">
        <f t="shared" si="1261"/>
        <v>0</v>
      </c>
      <c r="LS221" s="608">
        <f t="shared" si="1261"/>
        <v>0</v>
      </c>
      <c r="LT221" s="608">
        <f t="shared" si="1261"/>
        <v>0</v>
      </c>
      <c r="LU221" s="608">
        <f t="shared" si="1261"/>
        <v>0</v>
      </c>
      <c r="LV221" s="608">
        <f t="shared" si="1261"/>
        <v>0</v>
      </c>
      <c r="LW221" s="608">
        <f t="shared" si="1261"/>
        <v>0</v>
      </c>
      <c r="LX221" s="608">
        <f t="shared" si="1261"/>
        <v>0</v>
      </c>
      <c r="LY221" s="608">
        <f t="shared" si="1261"/>
        <v>0</v>
      </c>
      <c r="LZ221" s="610">
        <f t="shared" si="1220"/>
        <v>0</v>
      </c>
      <c r="MA221" s="611"/>
      <c r="MB221" s="607">
        <f t="shared" si="1262"/>
        <v>0</v>
      </c>
      <c r="MC221" s="608">
        <f t="shared" si="1262"/>
        <v>0</v>
      </c>
      <c r="MD221" s="608">
        <f t="shared" si="1262"/>
        <v>0</v>
      </c>
      <c r="ME221" s="608">
        <f t="shared" si="1262"/>
        <v>0</v>
      </c>
      <c r="MF221" s="608">
        <f t="shared" si="1262"/>
        <v>0</v>
      </c>
      <c r="MG221" s="608">
        <f t="shared" si="1262"/>
        <v>0</v>
      </c>
      <c r="MH221" s="608">
        <f t="shared" si="1262"/>
        <v>0</v>
      </c>
      <c r="MI221" s="608">
        <f t="shared" si="1262"/>
        <v>0</v>
      </c>
      <c r="MJ221" s="608">
        <f t="shared" si="1262"/>
        <v>0</v>
      </c>
      <c r="MK221" s="608">
        <f t="shared" si="1262"/>
        <v>0</v>
      </c>
      <c r="ML221" s="608">
        <f t="shared" si="1262"/>
        <v>0</v>
      </c>
      <c r="MM221" s="608">
        <f t="shared" si="1262"/>
        <v>0</v>
      </c>
      <c r="MN221" s="610">
        <f t="shared" si="1222"/>
        <v>0</v>
      </c>
      <c r="MO221" s="611"/>
      <c r="MP221" s="607">
        <f t="shared" si="1263"/>
        <v>0</v>
      </c>
      <c r="MQ221" s="608">
        <f t="shared" si="1263"/>
        <v>0</v>
      </c>
      <c r="MR221" s="608">
        <f t="shared" si="1263"/>
        <v>0</v>
      </c>
      <c r="MS221" s="608">
        <f t="shared" si="1263"/>
        <v>0</v>
      </c>
      <c r="MT221" s="608">
        <f t="shared" si="1263"/>
        <v>0</v>
      </c>
      <c r="MU221" s="608">
        <f t="shared" si="1263"/>
        <v>0</v>
      </c>
      <c r="MV221" s="608">
        <f t="shared" si="1263"/>
        <v>0</v>
      </c>
      <c r="MW221" s="608">
        <f t="shared" si="1263"/>
        <v>0</v>
      </c>
      <c r="MX221" s="608">
        <f t="shared" si="1263"/>
        <v>0</v>
      </c>
      <c r="MY221" s="608">
        <f t="shared" si="1263"/>
        <v>0</v>
      </c>
      <c r="MZ221" s="608">
        <f t="shared" si="1263"/>
        <v>0</v>
      </c>
      <c r="NA221" s="608">
        <f t="shared" si="1263"/>
        <v>0</v>
      </c>
      <c r="NB221" s="610">
        <f t="shared" si="1224"/>
        <v>0</v>
      </c>
      <c r="NC221" s="611"/>
      <c r="ND221" s="607">
        <f t="shared" si="1264"/>
        <v>0</v>
      </c>
      <c r="NE221" s="608">
        <f t="shared" si="1264"/>
        <v>0</v>
      </c>
      <c r="NF221" s="608">
        <f t="shared" si="1264"/>
        <v>0</v>
      </c>
      <c r="NG221" s="608">
        <f t="shared" si="1264"/>
        <v>0</v>
      </c>
      <c r="NH221" s="608">
        <f t="shared" si="1264"/>
        <v>0</v>
      </c>
      <c r="NI221" s="608">
        <f t="shared" si="1264"/>
        <v>0</v>
      </c>
      <c r="NJ221" s="608">
        <f t="shared" si="1264"/>
        <v>0</v>
      </c>
      <c r="NK221" s="608">
        <f t="shared" si="1264"/>
        <v>0</v>
      </c>
      <c r="NL221" s="608">
        <f t="shared" si="1264"/>
        <v>0</v>
      </c>
      <c r="NM221" s="608">
        <f t="shared" si="1264"/>
        <v>0</v>
      </c>
      <c r="NN221" s="608">
        <f t="shared" si="1264"/>
        <v>0</v>
      </c>
      <c r="NO221" s="608">
        <f t="shared" si="1264"/>
        <v>0</v>
      </c>
      <c r="NP221" s="610">
        <f t="shared" si="1226"/>
        <v>0</v>
      </c>
      <c r="NQ221" s="611"/>
      <c r="NR221" s="607">
        <f t="shared" si="1265"/>
        <v>0</v>
      </c>
      <c r="NS221" s="608">
        <f t="shared" si="1265"/>
        <v>0</v>
      </c>
      <c r="NT221" s="608">
        <f t="shared" si="1265"/>
        <v>0</v>
      </c>
      <c r="NU221" s="608">
        <f t="shared" si="1265"/>
        <v>0</v>
      </c>
      <c r="NV221" s="608">
        <f t="shared" si="1265"/>
        <v>0</v>
      </c>
      <c r="NW221" s="608">
        <f t="shared" si="1265"/>
        <v>0</v>
      </c>
      <c r="NX221" s="608">
        <f t="shared" si="1265"/>
        <v>0</v>
      </c>
      <c r="NY221" s="608">
        <f t="shared" si="1265"/>
        <v>0</v>
      </c>
      <c r="NZ221" s="608">
        <f t="shared" si="1265"/>
        <v>0</v>
      </c>
      <c r="OA221" s="608">
        <f t="shared" si="1265"/>
        <v>0</v>
      </c>
      <c r="OB221" s="608">
        <f t="shared" si="1265"/>
        <v>0</v>
      </c>
      <c r="OC221" s="608">
        <f t="shared" si="1265"/>
        <v>0</v>
      </c>
      <c r="OD221" s="610">
        <f t="shared" si="1228"/>
        <v>0</v>
      </c>
      <c r="OE221" s="611"/>
      <c r="OF221" s="607">
        <f t="shared" si="1266"/>
        <v>0</v>
      </c>
      <c r="OG221" s="608">
        <f t="shared" si="1266"/>
        <v>0</v>
      </c>
      <c r="OH221" s="608">
        <f t="shared" si="1266"/>
        <v>0</v>
      </c>
      <c r="OI221" s="608">
        <f t="shared" si="1266"/>
        <v>0</v>
      </c>
      <c r="OJ221" s="608">
        <f t="shared" si="1266"/>
        <v>0</v>
      </c>
      <c r="OK221" s="608">
        <f t="shared" si="1266"/>
        <v>0</v>
      </c>
      <c r="OL221" s="608">
        <f t="shared" si="1266"/>
        <v>0</v>
      </c>
      <c r="OM221" s="608">
        <f t="shared" si="1266"/>
        <v>0</v>
      </c>
      <c r="ON221" s="608">
        <f t="shared" si="1266"/>
        <v>0</v>
      </c>
      <c r="OO221" s="608">
        <f t="shared" si="1266"/>
        <v>0</v>
      </c>
      <c r="OP221" s="608">
        <f t="shared" si="1266"/>
        <v>0</v>
      </c>
      <c r="OQ221" s="608">
        <f t="shared" si="1266"/>
        <v>0</v>
      </c>
      <c r="OR221" s="610">
        <f t="shared" si="1230"/>
        <v>0</v>
      </c>
      <c r="OS221" s="611"/>
      <c r="OT221" s="607">
        <f t="shared" si="1267"/>
        <v>0</v>
      </c>
      <c r="OU221" s="608">
        <f t="shared" si="1267"/>
        <v>0</v>
      </c>
      <c r="OV221" s="608">
        <f t="shared" si="1267"/>
        <v>0</v>
      </c>
      <c r="OW221" s="608">
        <f t="shared" si="1267"/>
        <v>0</v>
      </c>
      <c r="OX221" s="608">
        <f t="shared" si="1267"/>
        <v>0</v>
      </c>
      <c r="OY221" s="608">
        <f t="shared" si="1267"/>
        <v>0</v>
      </c>
      <c r="OZ221" s="608">
        <f t="shared" si="1267"/>
        <v>0</v>
      </c>
      <c r="PA221" s="608">
        <f t="shared" si="1267"/>
        <v>0</v>
      </c>
      <c r="PB221" s="608">
        <f t="shared" si="1267"/>
        <v>0</v>
      </c>
      <c r="PC221" s="608">
        <f t="shared" si="1267"/>
        <v>0</v>
      </c>
      <c r="PD221" s="608">
        <f t="shared" si="1267"/>
        <v>0</v>
      </c>
      <c r="PE221" s="608">
        <f t="shared" si="1267"/>
        <v>0</v>
      </c>
      <c r="PF221" s="610">
        <f t="shared" si="1232"/>
        <v>0</v>
      </c>
      <c r="PG221" s="611"/>
      <c r="PH221" s="607">
        <f t="shared" si="1268"/>
        <v>0</v>
      </c>
      <c r="PI221" s="608">
        <f t="shared" si="1268"/>
        <v>0</v>
      </c>
      <c r="PJ221" s="608">
        <f t="shared" si="1268"/>
        <v>0</v>
      </c>
      <c r="PK221" s="608">
        <f t="shared" si="1268"/>
        <v>0</v>
      </c>
      <c r="PL221" s="608">
        <f t="shared" si="1268"/>
        <v>0</v>
      </c>
      <c r="PM221" s="608">
        <f t="shared" si="1268"/>
        <v>0</v>
      </c>
      <c r="PN221" s="608">
        <f t="shared" si="1268"/>
        <v>0</v>
      </c>
      <c r="PO221" s="608">
        <f t="shared" si="1268"/>
        <v>0</v>
      </c>
      <c r="PP221" s="608">
        <f t="shared" si="1268"/>
        <v>0</v>
      </c>
      <c r="PQ221" s="608">
        <f t="shared" si="1268"/>
        <v>0</v>
      </c>
      <c r="PR221" s="608">
        <f t="shared" si="1268"/>
        <v>0</v>
      </c>
      <c r="PS221" s="608">
        <f t="shared" si="1268"/>
        <v>0</v>
      </c>
      <c r="PT221" s="610">
        <f t="shared" si="1234"/>
        <v>0</v>
      </c>
      <c r="PU221" s="611"/>
      <c r="PV221" s="610">
        <f t="shared" si="1269"/>
        <v>0</v>
      </c>
      <c r="PW221" s="610">
        <f t="shared" si="1269"/>
        <v>0</v>
      </c>
      <c r="PX221" s="610">
        <f t="shared" si="1269"/>
        <v>0</v>
      </c>
      <c r="PY221" s="610">
        <f t="shared" si="1269"/>
        <v>0</v>
      </c>
      <c r="PZ221" s="610">
        <f t="shared" si="1269"/>
        <v>0</v>
      </c>
      <c r="QA221" s="610">
        <f t="shared" si="1269"/>
        <v>0</v>
      </c>
      <c r="QB221" s="610">
        <f t="shared" si="1269"/>
        <v>0</v>
      </c>
      <c r="QC221" s="610">
        <f t="shared" si="1269"/>
        <v>0</v>
      </c>
      <c r="QD221" s="610">
        <f t="shared" si="1269"/>
        <v>0</v>
      </c>
      <c r="QE221" s="610">
        <f t="shared" si="1269"/>
        <v>0</v>
      </c>
      <c r="QF221" s="610">
        <f t="shared" si="1269"/>
        <v>0</v>
      </c>
      <c r="QG221" s="610">
        <f t="shared" si="1269"/>
        <v>0</v>
      </c>
      <c r="QH221" s="610">
        <f t="shared" si="1237"/>
        <v>0</v>
      </c>
    </row>
    <row r="222" spans="1:450" s="392" customFormat="1" x14ac:dyDescent="0.25">
      <c r="A222" s="589" t="s">
        <v>938</v>
      </c>
      <c r="B222" s="255" t="s">
        <v>129</v>
      </c>
      <c r="C222" s="313"/>
      <c r="D222" s="607">
        <f t="shared" si="1238"/>
        <v>0</v>
      </c>
      <c r="E222" s="608">
        <f t="shared" si="1238"/>
        <v>0</v>
      </c>
      <c r="F222" s="608">
        <f t="shared" si="1238"/>
        <v>0</v>
      </c>
      <c r="G222" s="608">
        <f t="shared" si="1238"/>
        <v>0</v>
      </c>
      <c r="H222" s="608">
        <f t="shared" si="1238"/>
        <v>0</v>
      </c>
      <c r="I222" s="608">
        <f t="shared" si="1238"/>
        <v>0</v>
      </c>
      <c r="J222" s="608">
        <f t="shared" si="1238"/>
        <v>0</v>
      </c>
      <c r="K222" s="608">
        <f t="shared" si="1238"/>
        <v>0</v>
      </c>
      <c r="L222" s="608">
        <f t="shared" si="1238"/>
        <v>0</v>
      </c>
      <c r="M222" s="608">
        <f t="shared" si="1238"/>
        <v>0</v>
      </c>
      <c r="N222" s="608">
        <f t="shared" si="1238"/>
        <v>0</v>
      </c>
      <c r="O222" s="608">
        <f t="shared" si="1238"/>
        <v>0</v>
      </c>
      <c r="P222" s="610">
        <f t="shared" si="1174"/>
        <v>0</v>
      </c>
      <c r="Q222" s="611"/>
      <c r="R222" s="607">
        <f t="shared" si="1239"/>
        <v>0</v>
      </c>
      <c r="S222" s="608">
        <f t="shared" si="1239"/>
        <v>0</v>
      </c>
      <c r="T222" s="608">
        <f t="shared" si="1239"/>
        <v>0</v>
      </c>
      <c r="U222" s="608">
        <f t="shared" si="1239"/>
        <v>0</v>
      </c>
      <c r="V222" s="608">
        <f t="shared" si="1239"/>
        <v>0</v>
      </c>
      <c r="W222" s="608">
        <f t="shared" si="1239"/>
        <v>0</v>
      </c>
      <c r="X222" s="608">
        <f t="shared" si="1239"/>
        <v>0</v>
      </c>
      <c r="Y222" s="608">
        <f t="shared" si="1239"/>
        <v>0</v>
      </c>
      <c r="Z222" s="608">
        <f t="shared" si="1239"/>
        <v>0</v>
      </c>
      <c r="AA222" s="608">
        <f t="shared" si="1239"/>
        <v>0</v>
      </c>
      <c r="AB222" s="608">
        <f t="shared" si="1239"/>
        <v>0</v>
      </c>
      <c r="AC222" s="608">
        <f t="shared" si="1239"/>
        <v>0</v>
      </c>
      <c r="AD222" s="610">
        <f t="shared" si="1176"/>
        <v>0</v>
      </c>
      <c r="AE222" s="611"/>
      <c r="AF222" s="607">
        <f t="shared" si="1240"/>
        <v>0</v>
      </c>
      <c r="AG222" s="608">
        <f t="shared" si="1240"/>
        <v>0</v>
      </c>
      <c r="AH222" s="608">
        <f t="shared" si="1240"/>
        <v>0</v>
      </c>
      <c r="AI222" s="608">
        <f t="shared" si="1240"/>
        <v>0</v>
      </c>
      <c r="AJ222" s="608">
        <f t="shared" si="1240"/>
        <v>0</v>
      </c>
      <c r="AK222" s="608">
        <f t="shared" si="1240"/>
        <v>0</v>
      </c>
      <c r="AL222" s="608">
        <f t="shared" si="1240"/>
        <v>0</v>
      </c>
      <c r="AM222" s="608">
        <f t="shared" si="1240"/>
        <v>0</v>
      </c>
      <c r="AN222" s="608">
        <f t="shared" si="1240"/>
        <v>0</v>
      </c>
      <c r="AO222" s="608">
        <f t="shared" si="1240"/>
        <v>0</v>
      </c>
      <c r="AP222" s="608">
        <f t="shared" si="1240"/>
        <v>0</v>
      </c>
      <c r="AQ222" s="608">
        <f t="shared" si="1240"/>
        <v>0</v>
      </c>
      <c r="AR222" s="610">
        <f t="shared" si="1178"/>
        <v>0</v>
      </c>
      <c r="AS222" s="611"/>
      <c r="AT222" s="607">
        <f t="shared" si="1241"/>
        <v>0</v>
      </c>
      <c r="AU222" s="608">
        <f t="shared" si="1241"/>
        <v>0</v>
      </c>
      <c r="AV222" s="608">
        <f t="shared" si="1241"/>
        <v>0</v>
      </c>
      <c r="AW222" s="608">
        <f t="shared" si="1241"/>
        <v>0</v>
      </c>
      <c r="AX222" s="608">
        <f t="shared" si="1241"/>
        <v>0</v>
      </c>
      <c r="AY222" s="608">
        <f t="shared" si="1241"/>
        <v>0</v>
      </c>
      <c r="AZ222" s="608">
        <f t="shared" si="1241"/>
        <v>0</v>
      </c>
      <c r="BA222" s="608">
        <f t="shared" si="1241"/>
        <v>0</v>
      </c>
      <c r="BB222" s="608">
        <f t="shared" si="1241"/>
        <v>0</v>
      </c>
      <c r="BC222" s="608">
        <f t="shared" si="1241"/>
        <v>0</v>
      </c>
      <c r="BD222" s="608">
        <f t="shared" si="1241"/>
        <v>0</v>
      </c>
      <c r="BE222" s="608">
        <f t="shared" si="1241"/>
        <v>0</v>
      </c>
      <c r="BF222" s="610">
        <f t="shared" si="1180"/>
        <v>0</v>
      </c>
      <c r="BG222" s="611"/>
      <c r="BH222" s="607">
        <f t="shared" si="1242"/>
        <v>0</v>
      </c>
      <c r="BI222" s="608">
        <f t="shared" si="1242"/>
        <v>0</v>
      </c>
      <c r="BJ222" s="608">
        <f t="shared" si="1242"/>
        <v>0</v>
      </c>
      <c r="BK222" s="608">
        <f t="shared" si="1242"/>
        <v>0</v>
      </c>
      <c r="BL222" s="608">
        <f t="shared" si="1242"/>
        <v>0</v>
      </c>
      <c r="BM222" s="608">
        <f t="shared" si="1242"/>
        <v>0</v>
      </c>
      <c r="BN222" s="608">
        <f t="shared" si="1242"/>
        <v>0</v>
      </c>
      <c r="BO222" s="608">
        <f t="shared" si="1242"/>
        <v>0</v>
      </c>
      <c r="BP222" s="608">
        <f t="shared" si="1242"/>
        <v>0</v>
      </c>
      <c r="BQ222" s="608">
        <f t="shared" si="1242"/>
        <v>0</v>
      </c>
      <c r="BR222" s="608">
        <f t="shared" si="1242"/>
        <v>0</v>
      </c>
      <c r="BS222" s="608">
        <f t="shared" si="1242"/>
        <v>0</v>
      </c>
      <c r="BT222" s="610">
        <f t="shared" si="1182"/>
        <v>0</v>
      </c>
      <c r="BU222" s="621"/>
      <c r="BV222" s="607">
        <f t="shared" si="1243"/>
        <v>0</v>
      </c>
      <c r="BW222" s="608">
        <f t="shared" si="1243"/>
        <v>0</v>
      </c>
      <c r="BX222" s="608">
        <f t="shared" si="1243"/>
        <v>0</v>
      </c>
      <c r="BY222" s="608">
        <f t="shared" si="1243"/>
        <v>0</v>
      </c>
      <c r="BZ222" s="608">
        <f t="shared" si="1243"/>
        <v>0</v>
      </c>
      <c r="CA222" s="608">
        <f t="shared" si="1243"/>
        <v>0</v>
      </c>
      <c r="CB222" s="608">
        <f t="shared" si="1243"/>
        <v>0</v>
      </c>
      <c r="CC222" s="608">
        <f t="shared" si="1243"/>
        <v>0</v>
      </c>
      <c r="CD222" s="608">
        <f t="shared" si="1243"/>
        <v>0</v>
      </c>
      <c r="CE222" s="608">
        <f t="shared" si="1243"/>
        <v>0</v>
      </c>
      <c r="CF222" s="608">
        <f t="shared" si="1243"/>
        <v>0</v>
      </c>
      <c r="CG222" s="608">
        <f t="shared" si="1243"/>
        <v>0</v>
      </c>
      <c r="CH222" s="610">
        <f t="shared" si="1184"/>
        <v>0</v>
      </c>
      <c r="CI222" s="611"/>
      <c r="CJ222" s="607">
        <f t="shared" si="1244"/>
        <v>0</v>
      </c>
      <c r="CK222" s="608">
        <f t="shared" si="1244"/>
        <v>0</v>
      </c>
      <c r="CL222" s="608">
        <f t="shared" si="1244"/>
        <v>0</v>
      </c>
      <c r="CM222" s="608">
        <f t="shared" si="1244"/>
        <v>0</v>
      </c>
      <c r="CN222" s="608">
        <f t="shared" si="1244"/>
        <v>0</v>
      </c>
      <c r="CO222" s="608">
        <f t="shared" si="1244"/>
        <v>0</v>
      </c>
      <c r="CP222" s="608">
        <f t="shared" si="1244"/>
        <v>0</v>
      </c>
      <c r="CQ222" s="608">
        <f t="shared" si="1244"/>
        <v>0</v>
      </c>
      <c r="CR222" s="608">
        <f t="shared" si="1244"/>
        <v>0</v>
      </c>
      <c r="CS222" s="608">
        <f t="shared" si="1244"/>
        <v>0</v>
      </c>
      <c r="CT222" s="608">
        <f t="shared" si="1244"/>
        <v>0</v>
      </c>
      <c r="CU222" s="608">
        <f t="shared" si="1244"/>
        <v>0</v>
      </c>
      <c r="CV222" s="610">
        <f t="shared" si="1186"/>
        <v>0</v>
      </c>
      <c r="CW222" s="611"/>
      <c r="CX222" s="607">
        <f t="shared" si="1245"/>
        <v>0</v>
      </c>
      <c r="CY222" s="608">
        <f t="shared" si="1245"/>
        <v>0</v>
      </c>
      <c r="CZ222" s="608">
        <f t="shared" si="1245"/>
        <v>0</v>
      </c>
      <c r="DA222" s="608">
        <f t="shared" si="1245"/>
        <v>0</v>
      </c>
      <c r="DB222" s="608">
        <f t="shared" si="1245"/>
        <v>0</v>
      </c>
      <c r="DC222" s="608">
        <f t="shared" si="1245"/>
        <v>0</v>
      </c>
      <c r="DD222" s="608">
        <f t="shared" si="1245"/>
        <v>0</v>
      </c>
      <c r="DE222" s="608">
        <f t="shared" si="1245"/>
        <v>0</v>
      </c>
      <c r="DF222" s="608">
        <f t="shared" si="1245"/>
        <v>0</v>
      </c>
      <c r="DG222" s="608">
        <f t="shared" si="1245"/>
        <v>0</v>
      </c>
      <c r="DH222" s="608">
        <f t="shared" si="1245"/>
        <v>0</v>
      </c>
      <c r="DI222" s="608">
        <f t="shared" si="1245"/>
        <v>0</v>
      </c>
      <c r="DJ222" s="610">
        <f t="shared" si="1188"/>
        <v>0</v>
      </c>
      <c r="DK222" s="611"/>
      <c r="DL222" s="607">
        <f t="shared" si="1246"/>
        <v>0</v>
      </c>
      <c r="DM222" s="608">
        <f t="shared" si="1246"/>
        <v>0</v>
      </c>
      <c r="DN222" s="608">
        <f t="shared" si="1246"/>
        <v>0</v>
      </c>
      <c r="DO222" s="608">
        <f t="shared" si="1246"/>
        <v>0</v>
      </c>
      <c r="DP222" s="608">
        <f t="shared" si="1246"/>
        <v>0</v>
      </c>
      <c r="DQ222" s="608">
        <f t="shared" si="1246"/>
        <v>0</v>
      </c>
      <c r="DR222" s="608">
        <f t="shared" si="1246"/>
        <v>0</v>
      </c>
      <c r="DS222" s="608">
        <f t="shared" si="1246"/>
        <v>0</v>
      </c>
      <c r="DT222" s="608">
        <f t="shared" si="1246"/>
        <v>0</v>
      </c>
      <c r="DU222" s="608">
        <f t="shared" si="1246"/>
        <v>0</v>
      </c>
      <c r="DV222" s="608">
        <f t="shared" si="1246"/>
        <v>0</v>
      </c>
      <c r="DW222" s="608">
        <f t="shared" si="1246"/>
        <v>0</v>
      </c>
      <c r="DX222" s="610">
        <f t="shared" si="1190"/>
        <v>0</v>
      </c>
      <c r="DY222" s="611"/>
      <c r="DZ222" s="607">
        <f t="shared" si="1247"/>
        <v>0</v>
      </c>
      <c r="EA222" s="608">
        <f t="shared" si="1247"/>
        <v>0</v>
      </c>
      <c r="EB222" s="608">
        <f t="shared" si="1247"/>
        <v>0</v>
      </c>
      <c r="EC222" s="608">
        <f t="shared" si="1247"/>
        <v>0</v>
      </c>
      <c r="ED222" s="608">
        <f t="shared" si="1247"/>
        <v>0</v>
      </c>
      <c r="EE222" s="608">
        <f t="shared" si="1247"/>
        <v>0</v>
      </c>
      <c r="EF222" s="608">
        <f t="shared" si="1247"/>
        <v>0</v>
      </c>
      <c r="EG222" s="608">
        <f t="shared" si="1247"/>
        <v>0</v>
      </c>
      <c r="EH222" s="608">
        <f t="shared" si="1247"/>
        <v>0</v>
      </c>
      <c r="EI222" s="608">
        <f t="shared" si="1247"/>
        <v>0</v>
      </c>
      <c r="EJ222" s="608">
        <f t="shared" si="1247"/>
        <v>0</v>
      </c>
      <c r="EK222" s="608">
        <f t="shared" si="1247"/>
        <v>0</v>
      </c>
      <c r="EL222" s="610">
        <f t="shared" si="1192"/>
        <v>0</v>
      </c>
      <c r="EM222" s="611"/>
      <c r="EN222" s="607">
        <f t="shared" si="1248"/>
        <v>0</v>
      </c>
      <c r="EO222" s="608">
        <f t="shared" si="1248"/>
        <v>0</v>
      </c>
      <c r="EP222" s="608">
        <f t="shared" si="1248"/>
        <v>0</v>
      </c>
      <c r="EQ222" s="608">
        <f t="shared" si="1248"/>
        <v>0</v>
      </c>
      <c r="ER222" s="608">
        <f t="shared" si="1248"/>
        <v>0</v>
      </c>
      <c r="ES222" s="608">
        <f t="shared" si="1248"/>
        <v>0</v>
      </c>
      <c r="ET222" s="608">
        <f t="shared" si="1248"/>
        <v>0</v>
      </c>
      <c r="EU222" s="608">
        <f t="shared" si="1248"/>
        <v>0</v>
      </c>
      <c r="EV222" s="608">
        <f t="shared" si="1248"/>
        <v>0</v>
      </c>
      <c r="EW222" s="608">
        <f t="shared" si="1248"/>
        <v>0</v>
      </c>
      <c r="EX222" s="608">
        <f t="shared" si="1248"/>
        <v>0</v>
      </c>
      <c r="EY222" s="608">
        <f t="shared" si="1248"/>
        <v>0</v>
      </c>
      <c r="EZ222" s="610">
        <f t="shared" si="1194"/>
        <v>0</v>
      </c>
      <c r="FA222" s="611"/>
      <c r="FB222" s="607">
        <f t="shared" si="1249"/>
        <v>0</v>
      </c>
      <c r="FC222" s="608">
        <f t="shared" si="1249"/>
        <v>0</v>
      </c>
      <c r="FD222" s="608">
        <f t="shared" si="1249"/>
        <v>0</v>
      </c>
      <c r="FE222" s="608">
        <f t="shared" si="1249"/>
        <v>0</v>
      </c>
      <c r="FF222" s="608">
        <f t="shared" si="1249"/>
        <v>0</v>
      </c>
      <c r="FG222" s="608">
        <f t="shared" si="1249"/>
        <v>0</v>
      </c>
      <c r="FH222" s="608">
        <f t="shared" si="1249"/>
        <v>0</v>
      </c>
      <c r="FI222" s="608">
        <f t="shared" si="1249"/>
        <v>0</v>
      </c>
      <c r="FJ222" s="608">
        <f t="shared" si="1249"/>
        <v>0</v>
      </c>
      <c r="FK222" s="608">
        <f t="shared" si="1249"/>
        <v>0</v>
      </c>
      <c r="FL222" s="608">
        <f t="shared" si="1249"/>
        <v>0</v>
      </c>
      <c r="FM222" s="608">
        <f t="shared" si="1249"/>
        <v>0</v>
      </c>
      <c r="FN222" s="610">
        <f t="shared" si="1196"/>
        <v>0</v>
      </c>
      <c r="FO222" s="611"/>
      <c r="FP222" s="607">
        <f t="shared" si="1250"/>
        <v>0</v>
      </c>
      <c r="FQ222" s="608">
        <f t="shared" si="1250"/>
        <v>0</v>
      </c>
      <c r="FR222" s="608">
        <f t="shared" si="1250"/>
        <v>0</v>
      </c>
      <c r="FS222" s="608">
        <f t="shared" si="1250"/>
        <v>0</v>
      </c>
      <c r="FT222" s="608">
        <f t="shared" si="1250"/>
        <v>0</v>
      </c>
      <c r="FU222" s="608">
        <f t="shared" si="1250"/>
        <v>0</v>
      </c>
      <c r="FV222" s="608">
        <f t="shared" si="1250"/>
        <v>0</v>
      </c>
      <c r="FW222" s="608">
        <f t="shared" si="1250"/>
        <v>0</v>
      </c>
      <c r="FX222" s="608">
        <f t="shared" si="1250"/>
        <v>0</v>
      </c>
      <c r="FY222" s="608">
        <f t="shared" si="1250"/>
        <v>0</v>
      </c>
      <c r="FZ222" s="608">
        <f t="shared" si="1250"/>
        <v>0</v>
      </c>
      <c r="GA222" s="608">
        <f t="shared" si="1250"/>
        <v>0</v>
      </c>
      <c r="GB222" s="610">
        <f t="shared" si="1198"/>
        <v>0</v>
      </c>
      <c r="GC222" s="611"/>
      <c r="GD222" s="607">
        <f t="shared" si="1251"/>
        <v>0</v>
      </c>
      <c r="GE222" s="608">
        <f t="shared" si="1251"/>
        <v>0</v>
      </c>
      <c r="GF222" s="608">
        <f t="shared" si="1251"/>
        <v>0</v>
      </c>
      <c r="GG222" s="608">
        <f t="shared" si="1251"/>
        <v>0</v>
      </c>
      <c r="GH222" s="608">
        <f t="shared" si="1251"/>
        <v>0</v>
      </c>
      <c r="GI222" s="608">
        <f t="shared" si="1251"/>
        <v>0</v>
      </c>
      <c r="GJ222" s="608">
        <f t="shared" si="1251"/>
        <v>0</v>
      </c>
      <c r="GK222" s="608">
        <f t="shared" si="1251"/>
        <v>0</v>
      </c>
      <c r="GL222" s="608">
        <f t="shared" si="1251"/>
        <v>0</v>
      </c>
      <c r="GM222" s="608">
        <f t="shared" si="1251"/>
        <v>0</v>
      </c>
      <c r="GN222" s="608">
        <f t="shared" si="1251"/>
        <v>0</v>
      </c>
      <c r="GO222" s="608">
        <f t="shared" si="1251"/>
        <v>0</v>
      </c>
      <c r="GP222" s="610">
        <f t="shared" si="1200"/>
        <v>0</v>
      </c>
      <c r="GQ222" s="611"/>
      <c r="GR222" s="607">
        <f t="shared" si="1252"/>
        <v>0</v>
      </c>
      <c r="GS222" s="608">
        <f t="shared" si="1252"/>
        <v>0</v>
      </c>
      <c r="GT222" s="608">
        <f t="shared" si="1252"/>
        <v>0</v>
      </c>
      <c r="GU222" s="608">
        <f t="shared" si="1252"/>
        <v>0</v>
      </c>
      <c r="GV222" s="608">
        <f t="shared" si="1252"/>
        <v>0</v>
      </c>
      <c r="GW222" s="608">
        <f t="shared" si="1252"/>
        <v>0</v>
      </c>
      <c r="GX222" s="608">
        <f t="shared" si="1252"/>
        <v>0</v>
      </c>
      <c r="GY222" s="608">
        <f t="shared" si="1252"/>
        <v>0</v>
      </c>
      <c r="GZ222" s="608">
        <f t="shared" si="1252"/>
        <v>0</v>
      </c>
      <c r="HA222" s="608">
        <f t="shared" si="1252"/>
        <v>0</v>
      </c>
      <c r="HB222" s="608">
        <f t="shared" si="1252"/>
        <v>0</v>
      </c>
      <c r="HC222" s="608">
        <f t="shared" si="1252"/>
        <v>0</v>
      </c>
      <c r="HD222" s="610">
        <f t="shared" si="1202"/>
        <v>0</v>
      </c>
      <c r="HE222" s="611"/>
      <c r="HF222" s="607">
        <f t="shared" si="1253"/>
        <v>0</v>
      </c>
      <c r="HG222" s="608">
        <f t="shared" si="1253"/>
        <v>0</v>
      </c>
      <c r="HH222" s="608">
        <f t="shared" si="1253"/>
        <v>0</v>
      </c>
      <c r="HI222" s="608">
        <f t="shared" si="1253"/>
        <v>0</v>
      </c>
      <c r="HJ222" s="608">
        <f t="shared" si="1253"/>
        <v>0</v>
      </c>
      <c r="HK222" s="608">
        <f t="shared" si="1253"/>
        <v>0</v>
      </c>
      <c r="HL222" s="608">
        <f t="shared" si="1253"/>
        <v>0</v>
      </c>
      <c r="HM222" s="608">
        <f t="shared" si="1253"/>
        <v>0</v>
      </c>
      <c r="HN222" s="608">
        <f t="shared" si="1253"/>
        <v>0</v>
      </c>
      <c r="HO222" s="608">
        <f t="shared" si="1253"/>
        <v>0</v>
      </c>
      <c r="HP222" s="608">
        <f t="shared" si="1253"/>
        <v>0</v>
      </c>
      <c r="HQ222" s="608">
        <f t="shared" si="1253"/>
        <v>0</v>
      </c>
      <c r="HR222" s="610">
        <f t="shared" si="1204"/>
        <v>0</v>
      </c>
      <c r="HS222" s="611"/>
      <c r="HT222" s="607">
        <f t="shared" si="1254"/>
        <v>0</v>
      </c>
      <c r="HU222" s="608">
        <f t="shared" si="1254"/>
        <v>0</v>
      </c>
      <c r="HV222" s="608">
        <f t="shared" si="1254"/>
        <v>0</v>
      </c>
      <c r="HW222" s="608">
        <f t="shared" si="1254"/>
        <v>0</v>
      </c>
      <c r="HX222" s="608">
        <f t="shared" si="1254"/>
        <v>0</v>
      </c>
      <c r="HY222" s="608">
        <f t="shared" si="1254"/>
        <v>0</v>
      </c>
      <c r="HZ222" s="608">
        <f t="shared" si="1254"/>
        <v>0</v>
      </c>
      <c r="IA222" s="608">
        <f t="shared" si="1254"/>
        <v>0</v>
      </c>
      <c r="IB222" s="608">
        <f t="shared" si="1254"/>
        <v>0</v>
      </c>
      <c r="IC222" s="608">
        <f t="shared" si="1254"/>
        <v>0</v>
      </c>
      <c r="ID222" s="608">
        <f t="shared" si="1254"/>
        <v>0</v>
      </c>
      <c r="IE222" s="608">
        <f t="shared" si="1254"/>
        <v>0</v>
      </c>
      <c r="IF222" s="610">
        <f t="shared" si="1206"/>
        <v>0</v>
      </c>
      <c r="IG222" s="611"/>
      <c r="IH222" s="607">
        <f t="shared" si="1255"/>
        <v>0</v>
      </c>
      <c r="II222" s="608">
        <f t="shared" si="1255"/>
        <v>0</v>
      </c>
      <c r="IJ222" s="608">
        <f t="shared" si="1255"/>
        <v>0</v>
      </c>
      <c r="IK222" s="608">
        <f t="shared" si="1255"/>
        <v>0</v>
      </c>
      <c r="IL222" s="608">
        <f t="shared" si="1255"/>
        <v>0</v>
      </c>
      <c r="IM222" s="608">
        <f t="shared" si="1255"/>
        <v>0</v>
      </c>
      <c r="IN222" s="608">
        <f t="shared" si="1255"/>
        <v>0</v>
      </c>
      <c r="IO222" s="608">
        <f t="shared" si="1255"/>
        <v>0</v>
      </c>
      <c r="IP222" s="608">
        <f t="shared" si="1255"/>
        <v>0</v>
      </c>
      <c r="IQ222" s="608">
        <f t="shared" si="1255"/>
        <v>0</v>
      </c>
      <c r="IR222" s="608">
        <f t="shared" si="1255"/>
        <v>0</v>
      </c>
      <c r="IS222" s="608">
        <f t="shared" si="1255"/>
        <v>0</v>
      </c>
      <c r="IT222" s="610">
        <f t="shared" si="1208"/>
        <v>0</v>
      </c>
      <c r="IU222" s="611"/>
      <c r="IV222" s="607">
        <f t="shared" si="1256"/>
        <v>0</v>
      </c>
      <c r="IW222" s="608">
        <f t="shared" si="1256"/>
        <v>0</v>
      </c>
      <c r="IX222" s="608">
        <f t="shared" si="1256"/>
        <v>0</v>
      </c>
      <c r="IY222" s="608">
        <f t="shared" si="1256"/>
        <v>0</v>
      </c>
      <c r="IZ222" s="608">
        <f t="shared" si="1256"/>
        <v>0</v>
      </c>
      <c r="JA222" s="608">
        <f t="shared" si="1256"/>
        <v>0</v>
      </c>
      <c r="JB222" s="608">
        <f t="shared" si="1256"/>
        <v>0</v>
      </c>
      <c r="JC222" s="608">
        <f t="shared" si="1256"/>
        <v>0</v>
      </c>
      <c r="JD222" s="608">
        <f t="shared" si="1256"/>
        <v>0</v>
      </c>
      <c r="JE222" s="608">
        <f t="shared" si="1256"/>
        <v>0</v>
      </c>
      <c r="JF222" s="608">
        <f t="shared" si="1256"/>
        <v>0</v>
      </c>
      <c r="JG222" s="608">
        <f t="shared" si="1256"/>
        <v>0</v>
      </c>
      <c r="JH222" s="610">
        <f t="shared" si="1210"/>
        <v>0</v>
      </c>
      <c r="JI222" s="611"/>
      <c r="JJ222" s="607">
        <f t="shared" si="1257"/>
        <v>0</v>
      </c>
      <c r="JK222" s="608">
        <f t="shared" si="1257"/>
        <v>0</v>
      </c>
      <c r="JL222" s="608">
        <f t="shared" si="1257"/>
        <v>0</v>
      </c>
      <c r="JM222" s="608">
        <f t="shared" si="1257"/>
        <v>0</v>
      </c>
      <c r="JN222" s="608">
        <f t="shared" si="1257"/>
        <v>0</v>
      </c>
      <c r="JO222" s="608">
        <f t="shared" si="1257"/>
        <v>0</v>
      </c>
      <c r="JP222" s="608">
        <f t="shared" si="1257"/>
        <v>0</v>
      </c>
      <c r="JQ222" s="608">
        <f t="shared" si="1257"/>
        <v>0</v>
      </c>
      <c r="JR222" s="608">
        <f t="shared" si="1257"/>
        <v>0</v>
      </c>
      <c r="JS222" s="608">
        <f t="shared" si="1257"/>
        <v>0</v>
      </c>
      <c r="JT222" s="608">
        <f t="shared" si="1257"/>
        <v>0</v>
      </c>
      <c r="JU222" s="608">
        <f t="shared" si="1257"/>
        <v>0</v>
      </c>
      <c r="JV222" s="610">
        <f t="shared" si="1212"/>
        <v>0</v>
      </c>
      <c r="JW222" s="611"/>
      <c r="JX222" s="607">
        <f t="shared" si="1258"/>
        <v>3.65</v>
      </c>
      <c r="JY222" s="608">
        <f t="shared" si="1258"/>
        <v>0</v>
      </c>
      <c r="JZ222" s="608">
        <f t="shared" si="1258"/>
        <v>0</v>
      </c>
      <c r="KA222" s="608">
        <f t="shared" si="1258"/>
        <v>0</v>
      </c>
      <c r="KB222" s="608">
        <f t="shared" si="1258"/>
        <v>0</v>
      </c>
      <c r="KC222" s="608">
        <f t="shared" si="1258"/>
        <v>0</v>
      </c>
      <c r="KD222" s="608">
        <f t="shared" si="1258"/>
        <v>0</v>
      </c>
      <c r="KE222" s="608">
        <f t="shared" si="1258"/>
        <v>0</v>
      </c>
      <c r="KF222" s="608">
        <f t="shared" si="1258"/>
        <v>0</v>
      </c>
      <c r="KG222" s="608">
        <f t="shared" si="1258"/>
        <v>0</v>
      </c>
      <c r="KH222" s="608">
        <f t="shared" si="1258"/>
        <v>0</v>
      </c>
      <c r="KI222" s="608">
        <f t="shared" si="1258"/>
        <v>0</v>
      </c>
      <c r="KJ222" s="610">
        <f t="shared" si="1214"/>
        <v>3.65</v>
      </c>
      <c r="KK222" s="611"/>
      <c r="KL222" s="607">
        <f t="shared" si="1259"/>
        <v>0</v>
      </c>
      <c r="KM222" s="608">
        <f t="shared" si="1259"/>
        <v>0</v>
      </c>
      <c r="KN222" s="608">
        <f t="shared" si="1259"/>
        <v>0</v>
      </c>
      <c r="KO222" s="608">
        <f t="shared" si="1259"/>
        <v>0</v>
      </c>
      <c r="KP222" s="608">
        <f t="shared" si="1259"/>
        <v>0</v>
      </c>
      <c r="KQ222" s="608">
        <f t="shared" si="1259"/>
        <v>0</v>
      </c>
      <c r="KR222" s="608">
        <f t="shared" si="1259"/>
        <v>0</v>
      </c>
      <c r="KS222" s="608">
        <f t="shared" si="1259"/>
        <v>0</v>
      </c>
      <c r="KT222" s="608">
        <f t="shared" si="1259"/>
        <v>0</v>
      </c>
      <c r="KU222" s="608">
        <f t="shared" si="1259"/>
        <v>0</v>
      </c>
      <c r="KV222" s="608">
        <f t="shared" si="1259"/>
        <v>0</v>
      </c>
      <c r="KW222" s="608">
        <f t="shared" si="1259"/>
        <v>0</v>
      </c>
      <c r="KX222" s="610">
        <f t="shared" si="1216"/>
        <v>0</v>
      </c>
      <c r="KY222" s="611"/>
      <c r="KZ222" s="607">
        <f t="shared" si="1260"/>
        <v>0</v>
      </c>
      <c r="LA222" s="608">
        <f t="shared" si="1260"/>
        <v>0</v>
      </c>
      <c r="LB222" s="608">
        <f t="shared" si="1260"/>
        <v>0</v>
      </c>
      <c r="LC222" s="608">
        <f t="shared" si="1260"/>
        <v>0</v>
      </c>
      <c r="LD222" s="608">
        <f t="shared" si="1260"/>
        <v>0</v>
      </c>
      <c r="LE222" s="608">
        <f t="shared" si="1260"/>
        <v>0</v>
      </c>
      <c r="LF222" s="608">
        <f t="shared" si="1260"/>
        <v>0</v>
      </c>
      <c r="LG222" s="608">
        <f t="shared" si="1260"/>
        <v>0</v>
      </c>
      <c r="LH222" s="608">
        <f t="shared" si="1260"/>
        <v>0</v>
      </c>
      <c r="LI222" s="608">
        <f t="shared" si="1260"/>
        <v>0</v>
      </c>
      <c r="LJ222" s="608">
        <f t="shared" si="1260"/>
        <v>0</v>
      </c>
      <c r="LK222" s="608">
        <f t="shared" si="1260"/>
        <v>0</v>
      </c>
      <c r="LL222" s="610">
        <f t="shared" si="1218"/>
        <v>0</v>
      </c>
      <c r="LM222" s="611"/>
      <c r="LN222" s="607">
        <f t="shared" si="1261"/>
        <v>0</v>
      </c>
      <c r="LO222" s="608">
        <f t="shared" si="1261"/>
        <v>0</v>
      </c>
      <c r="LP222" s="608">
        <f t="shared" si="1261"/>
        <v>0</v>
      </c>
      <c r="LQ222" s="608">
        <f t="shared" si="1261"/>
        <v>0</v>
      </c>
      <c r="LR222" s="608">
        <f t="shared" si="1261"/>
        <v>0</v>
      </c>
      <c r="LS222" s="608">
        <f t="shared" si="1261"/>
        <v>0</v>
      </c>
      <c r="LT222" s="608">
        <f t="shared" si="1261"/>
        <v>0</v>
      </c>
      <c r="LU222" s="608">
        <f t="shared" si="1261"/>
        <v>0</v>
      </c>
      <c r="LV222" s="608">
        <f t="shared" si="1261"/>
        <v>0</v>
      </c>
      <c r="LW222" s="608">
        <f t="shared" si="1261"/>
        <v>0</v>
      </c>
      <c r="LX222" s="608">
        <f t="shared" si="1261"/>
        <v>0</v>
      </c>
      <c r="LY222" s="608">
        <f t="shared" si="1261"/>
        <v>0</v>
      </c>
      <c r="LZ222" s="610">
        <f t="shared" si="1220"/>
        <v>0</v>
      </c>
      <c r="MA222" s="611"/>
      <c r="MB222" s="607">
        <f t="shared" si="1262"/>
        <v>0</v>
      </c>
      <c r="MC222" s="608">
        <f t="shared" si="1262"/>
        <v>0</v>
      </c>
      <c r="MD222" s="608">
        <f t="shared" si="1262"/>
        <v>0</v>
      </c>
      <c r="ME222" s="608">
        <f t="shared" si="1262"/>
        <v>0</v>
      </c>
      <c r="MF222" s="608">
        <f t="shared" si="1262"/>
        <v>0</v>
      </c>
      <c r="MG222" s="608">
        <f t="shared" si="1262"/>
        <v>0</v>
      </c>
      <c r="MH222" s="608">
        <f t="shared" si="1262"/>
        <v>0</v>
      </c>
      <c r="MI222" s="608">
        <f t="shared" si="1262"/>
        <v>0</v>
      </c>
      <c r="MJ222" s="608">
        <f t="shared" si="1262"/>
        <v>0</v>
      </c>
      <c r="MK222" s="608">
        <f t="shared" si="1262"/>
        <v>0</v>
      </c>
      <c r="ML222" s="608">
        <f t="shared" si="1262"/>
        <v>0</v>
      </c>
      <c r="MM222" s="608">
        <f t="shared" si="1262"/>
        <v>0</v>
      </c>
      <c r="MN222" s="610">
        <f t="shared" si="1222"/>
        <v>0</v>
      </c>
      <c r="MO222" s="611"/>
      <c r="MP222" s="607">
        <f t="shared" si="1263"/>
        <v>0</v>
      </c>
      <c r="MQ222" s="608">
        <f t="shared" si="1263"/>
        <v>0</v>
      </c>
      <c r="MR222" s="608">
        <f t="shared" si="1263"/>
        <v>0</v>
      </c>
      <c r="MS222" s="608">
        <f t="shared" si="1263"/>
        <v>0</v>
      </c>
      <c r="MT222" s="608">
        <f t="shared" si="1263"/>
        <v>0</v>
      </c>
      <c r="MU222" s="608">
        <f t="shared" si="1263"/>
        <v>0</v>
      </c>
      <c r="MV222" s="608">
        <f t="shared" si="1263"/>
        <v>0</v>
      </c>
      <c r="MW222" s="608">
        <f t="shared" si="1263"/>
        <v>0</v>
      </c>
      <c r="MX222" s="608">
        <f t="shared" si="1263"/>
        <v>0</v>
      </c>
      <c r="MY222" s="608">
        <f t="shared" si="1263"/>
        <v>0</v>
      </c>
      <c r="MZ222" s="608">
        <f t="shared" si="1263"/>
        <v>0</v>
      </c>
      <c r="NA222" s="608">
        <f t="shared" si="1263"/>
        <v>0</v>
      </c>
      <c r="NB222" s="610">
        <f t="shared" si="1224"/>
        <v>0</v>
      </c>
      <c r="NC222" s="611"/>
      <c r="ND222" s="607">
        <f t="shared" si="1264"/>
        <v>0</v>
      </c>
      <c r="NE222" s="608">
        <f t="shared" si="1264"/>
        <v>0</v>
      </c>
      <c r="NF222" s="608">
        <f t="shared" si="1264"/>
        <v>0</v>
      </c>
      <c r="NG222" s="608">
        <f t="shared" si="1264"/>
        <v>0</v>
      </c>
      <c r="NH222" s="608">
        <f t="shared" si="1264"/>
        <v>0</v>
      </c>
      <c r="NI222" s="608">
        <f t="shared" si="1264"/>
        <v>0</v>
      </c>
      <c r="NJ222" s="608">
        <f t="shared" si="1264"/>
        <v>0</v>
      </c>
      <c r="NK222" s="608">
        <f t="shared" si="1264"/>
        <v>0</v>
      </c>
      <c r="NL222" s="608">
        <f t="shared" si="1264"/>
        <v>0</v>
      </c>
      <c r="NM222" s="608">
        <f t="shared" si="1264"/>
        <v>0</v>
      </c>
      <c r="NN222" s="608">
        <f t="shared" si="1264"/>
        <v>0</v>
      </c>
      <c r="NO222" s="608">
        <f t="shared" si="1264"/>
        <v>0</v>
      </c>
      <c r="NP222" s="610">
        <f t="shared" si="1226"/>
        <v>0</v>
      </c>
      <c r="NQ222" s="611"/>
      <c r="NR222" s="607">
        <f t="shared" si="1265"/>
        <v>0</v>
      </c>
      <c r="NS222" s="608">
        <f t="shared" si="1265"/>
        <v>0</v>
      </c>
      <c r="NT222" s="608">
        <f t="shared" si="1265"/>
        <v>0</v>
      </c>
      <c r="NU222" s="608">
        <f t="shared" si="1265"/>
        <v>0</v>
      </c>
      <c r="NV222" s="608">
        <f t="shared" si="1265"/>
        <v>0</v>
      </c>
      <c r="NW222" s="608">
        <f t="shared" si="1265"/>
        <v>0</v>
      </c>
      <c r="NX222" s="608">
        <f t="shared" si="1265"/>
        <v>0</v>
      </c>
      <c r="NY222" s="608">
        <f t="shared" si="1265"/>
        <v>0</v>
      </c>
      <c r="NZ222" s="608">
        <f t="shared" si="1265"/>
        <v>0</v>
      </c>
      <c r="OA222" s="608">
        <f t="shared" si="1265"/>
        <v>0</v>
      </c>
      <c r="OB222" s="608">
        <f t="shared" si="1265"/>
        <v>0</v>
      </c>
      <c r="OC222" s="608">
        <f t="shared" si="1265"/>
        <v>0</v>
      </c>
      <c r="OD222" s="610">
        <f t="shared" si="1228"/>
        <v>0</v>
      </c>
      <c r="OE222" s="611"/>
      <c r="OF222" s="607">
        <f t="shared" si="1266"/>
        <v>0</v>
      </c>
      <c r="OG222" s="608">
        <f t="shared" si="1266"/>
        <v>0</v>
      </c>
      <c r="OH222" s="608">
        <f t="shared" si="1266"/>
        <v>0</v>
      </c>
      <c r="OI222" s="608">
        <f t="shared" si="1266"/>
        <v>0</v>
      </c>
      <c r="OJ222" s="608">
        <f t="shared" si="1266"/>
        <v>0</v>
      </c>
      <c r="OK222" s="608">
        <f t="shared" si="1266"/>
        <v>0</v>
      </c>
      <c r="OL222" s="608">
        <f t="shared" si="1266"/>
        <v>0</v>
      </c>
      <c r="OM222" s="608">
        <f t="shared" si="1266"/>
        <v>0</v>
      </c>
      <c r="ON222" s="608">
        <f t="shared" si="1266"/>
        <v>0</v>
      </c>
      <c r="OO222" s="608">
        <f t="shared" si="1266"/>
        <v>0</v>
      </c>
      <c r="OP222" s="608">
        <f t="shared" si="1266"/>
        <v>0</v>
      </c>
      <c r="OQ222" s="608">
        <f t="shared" si="1266"/>
        <v>0</v>
      </c>
      <c r="OR222" s="610">
        <f t="shared" si="1230"/>
        <v>0</v>
      </c>
      <c r="OS222" s="611"/>
      <c r="OT222" s="607">
        <f t="shared" si="1267"/>
        <v>0</v>
      </c>
      <c r="OU222" s="608">
        <f t="shared" si="1267"/>
        <v>0</v>
      </c>
      <c r="OV222" s="608">
        <f t="shared" si="1267"/>
        <v>0</v>
      </c>
      <c r="OW222" s="608">
        <f t="shared" si="1267"/>
        <v>0</v>
      </c>
      <c r="OX222" s="608">
        <f t="shared" si="1267"/>
        <v>0</v>
      </c>
      <c r="OY222" s="608">
        <f t="shared" si="1267"/>
        <v>0</v>
      </c>
      <c r="OZ222" s="608">
        <f t="shared" si="1267"/>
        <v>0</v>
      </c>
      <c r="PA222" s="608">
        <f t="shared" si="1267"/>
        <v>0</v>
      </c>
      <c r="PB222" s="608">
        <f t="shared" si="1267"/>
        <v>0</v>
      </c>
      <c r="PC222" s="608">
        <f t="shared" si="1267"/>
        <v>0</v>
      </c>
      <c r="PD222" s="608">
        <f t="shared" si="1267"/>
        <v>0</v>
      </c>
      <c r="PE222" s="608">
        <f t="shared" si="1267"/>
        <v>0</v>
      </c>
      <c r="PF222" s="610">
        <f t="shared" si="1232"/>
        <v>0</v>
      </c>
      <c r="PG222" s="611"/>
      <c r="PH222" s="607">
        <f t="shared" si="1268"/>
        <v>0</v>
      </c>
      <c r="PI222" s="608">
        <f t="shared" si="1268"/>
        <v>0</v>
      </c>
      <c r="PJ222" s="608">
        <f t="shared" si="1268"/>
        <v>0</v>
      </c>
      <c r="PK222" s="608">
        <f t="shared" si="1268"/>
        <v>0</v>
      </c>
      <c r="PL222" s="608">
        <f t="shared" si="1268"/>
        <v>0</v>
      </c>
      <c r="PM222" s="608">
        <f t="shared" si="1268"/>
        <v>0</v>
      </c>
      <c r="PN222" s="608">
        <f t="shared" si="1268"/>
        <v>0</v>
      </c>
      <c r="PO222" s="608">
        <f t="shared" si="1268"/>
        <v>0</v>
      </c>
      <c r="PP222" s="608">
        <f t="shared" si="1268"/>
        <v>0</v>
      </c>
      <c r="PQ222" s="608">
        <f t="shared" si="1268"/>
        <v>0</v>
      </c>
      <c r="PR222" s="608">
        <f t="shared" si="1268"/>
        <v>0</v>
      </c>
      <c r="PS222" s="608">
        <f t="shared" si="1268"/>
        <v>0</v>
      </c>
      <c r="PT222" s="610">
        <f t="shared" si="1234"/>
        <v>0</v>
      </c>
      <c r="PU222" s="611"/>
      <c r="PV222" s="610">
        <f t="shared" si="1269"/>
        <v>3.65</v>
      </c>
      <c r="PW222" s="610">
        <f t="shared" si="1269"/>
        <v>0</v>
      </c>
      <c r="PX222" s="610">
        <f t="shared" si="1269"/>
        <v>0</v>
      </c>
      <c r="PY222" s="610">
        <f t="shared" si="1269"/>
        <v>0</v>
      </c>
      <c r="PZ222" s="610">
        <f t="shared" si="1269"/>
        <v>0</v>
      </c>
      <c r="QA222" s="610">
        <f t="shared" si="1269"/>
        <v>0</v>
      </c>
      <c r="QB222" s="610">
        <f t="shared" si="1269"/>
        <v>0</v>
      </c>
      <c r="QC222" s="610">
        <f t="shared" si="1269"/>
        <v>0</v>
      </c>
      <c r="QD222" s="610">
        <f t="shared" si="1269"/>
        <v>0</v>
      </c>
      <c r="QE222" s="610">
        <f t="shared" si="1269"/>
        <v>0</v>
      </c>
      <c r="QF222" s="610">
        <f t="shared" si="1269"/>
        <v>0</v>
      </c>
      <c r="QG222" s="610">
        <f t="shared" si="1269"/>
        <v>0</v>
      </c>
      <c r="QH222" s="610">
        <f t="shared" si="1237"/>
        <v>3.65</v>
      </c>
    </row>
    <row r="223" spans="1:450" s="392" customFormat="1" x14ac:dyDescent="0.25">
      <c r="A223" s="589" t="s">
        <v>938</v>
      </c>
      <c r="B223" s="255" t="s">
        <v>88</v>
      </c>
      <c r="C223" s="313"/>
      <c r="D223" s="607">
        <f t="shared" si="1238"/>
        <v>0</v>
      </c>
      <c r="E223" s="608">
        <f t="shared" si="1238"/>
        <v>0</v>
      </c>
      <c r="F223" s="608">
        <f t="shared" si="1238"/>
        <v>0</v>
      </c>
      <c r="G223" s="608">
        <f t="shared" si="1238"/>
        <v>0</v>
      </c>
      <c r="H223" s="608">
        <f t="shared" si="1238"/>
        <v>0</v>
      </c>
      <c r="I223" s="608">
        <f t="shared" si="1238"/>
        <v>0</v>
      </c>
      <c r="J223" s="608">
        <f t="shared" si="1238"/>
        <v>0</v>
      </c>
      <c r="K223" s="608">
        <f t="shared" si="1238"/>
        <v>0</v>
      </c>
      <c r="L223" s="608">
        <f t="shared" si="1238"/>
        <v>0</v>
      </c>
      <c r="M223" s="608">
        <f t="shared" si="1238"/>
        <v>0</v>
      </c>
      <c r="N223" s="608">
        <f t="shared" si="1238"/>
        <v>0</v>
      </c>
      <c r="O223" s="608">
        <f t="shared" si="1238"/>
        <v>0</v>
      </c>
      <c r="P223" s="610">
        <f t="shared" si="1174"/>
        <v>0</v>
      </c>
      <c r="Q223" s="611"/>
      <c r="R223" s="607">
        <f t="shared" si="1239"/>
        <v>0</v>
      </c>
      <c r="S223" s="608">
        <f t="shared" si="1239"/>
        <v>0</v>
      </c>
      <c r="T223" s="608">
        <f t="shared" si="1239"/>
        <v>0</v>
      </c>
      <c r="U223" s="608">
        <f t="shared" si="1239"/>
        <v>0</v>
      </c>
      <c r="V223" s="608">
        <f t="shared" si="1239"/>
        <v>0</v>
      </c>
      <c r="W223" s="608">
        <f t="shared" si="1239"/>
        <v>0</v>
      </c>
      <c r="X223" s="608">
        <f t="shared" si="1239"/>
        <v>0</v>
      </c>
      <c r="Y223" s="608">
        <f t="shared" si="1239"/>
        <v>0</v>
      </c>
      <c r="Z223" s="608">
        <f t="shared" si="1239"/>
        <v>0</v>
      </c>
      <c r="AA223" s="608">
        <f t="shared" si="1239"/>
        <v>0</v>
      </c>
      <c r="AB223" s="608">
        <f t="shared" si="1239"/>
        <v>0</v>
      </c>
      <c r="AC223" s="608">
        <f t="shared" si="1239"/>
        <v>0</v>
      </c>
      <c r="AD223" s="610">
        <f t="shared" si="1176"/>
        <v>0</v>
      </c>
      <c r="AE223" s="611"/>
      <c r="AF223" s="607">
        <f t="shared" si="1240"/>
        <v>0</v>
      </c>
      <c r="AG223" s="608">
        <f t="shared" si="1240"/>
        <v>0</v>
      </c>
      <c r="AH223" s="608">
        <f t="shared" si="1240"/>
        <v>0</v>
      </c>
      <c r="AI223" s="608">
        <f t="shared" si="1240"/>
        <v>0</v>
      </c>
      <c r="AJ223" s="608">
        <f t="shared" si="1240"/>
        <v>0</v>
      </c>
      <c r="AK223" s="608">
        <f t="shared" si="1240"/>
        <v>0</v>
      </c>
      <c r="AL223" s="608">
        <f t="shared" si="1240"/>
        <v>0</v>
      </c>
      <c r="AM223" s="608">
        <f t="shared" si="1240"/>
        <v>0</v>
      </c>
      <c r="AN223" s="608">
        <f t="shared" si="1240"/>
        <v>0</v>
      </c>
      <c r="AO223" s="608">
        <f t="shared" si="1240"/>
        <v>0</v>
      </c>
      <c r="AP223" s="608">
        <f t="shared" si="1240"/>
        <v>0</v>
      </c>
      <c r="AQ223" s="608">
        <f t="shared" si="1240"/>
        <v>0</v>
      </c>
      <c r="AR223" s="610">
        <f t="shared" si="1178"/>
        <v>0</v>
      </c>
      <c r="AS223" s="611"/>
      <c r="AT223" s="607">
        <f t="shared" si="1241"/>
        <v>0</v>
      </c>
      <c r="AU223" s="608">
        <f t="shared" si="1241"/>
        <v>0</v>
      </c>
      <c r="AV223" s="608">
        <f t="shared" si="1241"/>
        <v>0</v>
      </c>
      <c r="AW223" s="608">
        <f t="shared" si="1241"/>
        <v>0</v>
      </c>
      <c r="AX223" s="608">
        <f t="shared" si="1241"/>
        <v>0</v>
      </c>
      <c r="AY223" s="608">
        <f t="shared" si="1241"/>
        <v>0</v>
      </c>
      <c r="AZ223" s="608">
        <f t="shared" si="1241"/>
        <v>0</v>
      </c>
      <c r="BA223" s="608">
        <f t="shared" si="1241"/>
        <v>0</v>
      </c>
      <c r="BB223" s="608">
        <f t="shared" si="1241"/>
        <v>0</v>
      </c>
      <c r="BC223" s="608">
        <f t="shared" si="1241"/>
        <v>0</v>
      </c>
      <c r="BD223" s="608">
        <f t="shared" si="1241"/>
        <v>0</v>
      </c>
      <c r="BE223" s="608">
        <f t="shared" si="1241"/>
        <v>0</v>
      </c>
      <c r="BF223" s="610">
        <f t="shared" si="1180"/>
        <v>0</v>
      </c>
      <c r="BG223" s="611"/>
      <c r="BH223" s="607">
        <f t="shared" si="1242"/>
        <v>0</v>
      </c>
      <c r="BI223" s="608">
        <f t="shared" si="1242"/>
        <v>0</v>
      </c>
      <c r="BJ223" s="608">
        <f t="shared" si="1242"/>
        <v>0</v>
      </c>
      <c r="BK223" s="608">
        <f t="shared" si="1242"/>
        <v>0</v>
      </c>
      <c r="BL223" s="608">
        <f t="shared" si="1242"/>
        <v>0</v>
      </c>
      <c r="BM223" s="608">
        <f t="shared" si="1242"/>
        <v>0</v>
      </c>
      <c r="BN223" s="608">
        <f t="shared" si="1242"/>
        <v>0</v>
      </c>
      <c r="BO223" s="608">
        <f t="shared" si="1242"/>
        <v>0</v>
      </c>
      <c r="BP223" s="608">
        <f t="shared" si="1242"/>
        <v>0</v>
      </c>
      <c r="BQ223" s="608">
        <f t="shared" si="1242"/>
        <v>0</v>
      </c>
      <c r="BR223" s="608">
        <f t="shared" si="1242"/>
        <v>0</v>
      </c>
      <c r="BS223" s="608">
        <f t="shared" si="1242"/>
        <v>0</v>
      </c>
      <c r="BT223" s="610">
        <f t="shared" si="1182"/>
        <v>0</v>
      </c>
      <c r="BU223" s="621"/>
      <c r="BV223" s="607">
        <f t="shared" si="1243"/>
        <v>0</v>
      </c>
      <c r="BW223" s="608">
        <f t="shared" si="1243"/>
        <v>0</v>
      </c>
      <c r="BX223" s="608">
        <f t="shared" si="1243"/>
        <v>0</v>
      </c>
      <c r="BY223" s="608">
        <f t="shared" si="1243"/>
        <v>0</v>
      </c>
      <c r="BZ223" s="608">
        <f t="shared" si="1243"/>
        <v>0</v>
      </c>
      <c r="CA223" s="608">
        <f t="shared" si="1243"/>
        <v>0</v>
      </c>
      <c r="CB223" s="608">
        <f t="shared" si="1243"/>
        <v>0</v>
      </c>
      <c r="CC223" s="608">
        <f t="shared" si="1243"/>
        <v>0</v>
      </c>
      <c r="CD223" s="608">
        <f t="shared" si="1243"/>
        <v>0</v>
      </c>
      <c r="CE223" s="608">
        <f t="shared" si="1243"/>
        <v>0</v>
      </c>
      <c r="CF223" s="608">
        <f t="shared" si="1243"/>
        <v>0</v>
      </c>
      <c r="CG223" s="608">
        <f t="shared" si="1243"/>
        <v>0</v>
      </c>
      <c r="CH223" s="610">
        <f t="shared" si="1184"/>
        <v>0</v>
      </c>
      <c r="CI223" s="611"/>
      <c r="CJ223" s="607">
        <f t="shared" si="1244"/>
        <v>0</v>
      </c>
      <c r="CK223" s="608">
        <f t="shared" si="1244"/>
        <v>0</v>
      </c>
      <c r="CL223" s="608">
        <f t="shared" si="1244"/>
        <v>0</v>
      </c>
      <c r="CM223" s="608">
        <f t="shared" si="1244"/>
        <v>0</v>
      </c>
      <c r="CN223" s="608">
        <f t="shared" si="1244"/>
        <v>0</v>
      </c>
      <c r="CO223" s="608">
        <f t="shared" si="1244"/>
        <v>0</v>
      </c>
      <c r="CP223" s="608">
        <f t="shared" si="1244"/>
        <v>0</v>
      </c>
      <c r="CQ223" s="608">
        <f t="shared" si="1244"/>
        <v>0</v>
      </c>
      <c r="CR223" s="608">
        <f t="shared" si="1244"/>
        <v>0</v>
      </c>
      <c r="CS223" s="608">
        <f t="shared" si="1244"/>
        <v>0</v>
      </c>
      <c r="CT223" s="608">
        <f t="shared" si="1244"/>
        <v>0</v>
      </c>
      <c r="CU223" s="608">
        <f t="shared" si="1244"/>
        <v>0</v>
      </c>
      <c r="CV223" s="610">
        <f t="shared" si="1186"/>
        <v>0</v>
      </c>
      <c r="CW223" s="611"/>
      <c r="CX223" s="607">
        <f t="shared" si="1245"/>
        <v>0</v>
      </c>
      <c r="CY223" s="608">
        <f t="shared" si="1245"/>
        <v>0</v>
      </c>
      <c r="CZ223" s="608">
        <f t="shared" si="1245"/>
        <v>0</v>
      </c>
      <c r="DA223" s="608">
        <f t="shared" si="1245"/>
        <v>0</v>
      </c>
      <c r="DB223" s="608">
        <f t="shared" si="1245"/>
        <v>0</v>
      </c>
      <c r="DC223" s="608">
        <f t="shared" si="1245"/>
        <v>0</v>
      </c>
      <c r="DD223" s="608">
        <f t="shared" si="1245"/>
        <v>0</v>
      </c>
      <c r="DE223" s="608">
        <f t="shared" si="1245"/>
        <v>0</v>
      </c>
      <c r="DF223" s="608">
        <f t="shared" si="1245"/>
        <v>0</v>
      </c>
      <c r="DG223" s="608">
        <f t="shared" si="1245"/>
        <v>0</v>
      </c>
      <c r="DH223" s="608">
        <f t="shared" si="1245"/>
        <v>0</v>
      </c>
      <c r="DI223" s="608">
        <f t="shared" si="1245"/>
        <v>0</v>
      </c>
      <c r="DJ223" s="610">
        <f t="shared" si="1188"/>
        <v>0</v>
      </c>
      <c r="DK223" s="611"/>
      <c r="DL223" s="607">
        <f t="shared" si="1246"/>
        <v>0</v>
      </c>
      <c r="DM223" s="608">
        <f t="shared" si="1246"/>
        <v>0</v>
      </c>
      <c r="DN223" s="608">
        <f t="shared" si="1246"/>
        <v>0</v>
      </c>
      <c r="DO223" s="608">
        <f t="shared" si="1246"/>
        <v>0</v>
      </c>
      <c r="DP223" s="608">
        <f t="shared" si="1246"/>
        <v>0</v>
      </c>
      <c r="DQ223" s="608">
        <f t="shared" si="1246"/>
        <v>0</v>
      </c>
      <c r="DR223" s="608">
        <f t="shared" si="1246"/>
        <v>0</v>
      </c>
      <c r="DS223" s="608">
        <f t="shared" si="1246"/>
        <v>0</v>
      </c>
      <c r="DT223" s="608">
        <f t="shared" si="1246"/>
        <v>0</v>
      </c>
      <c r="DU223" s="608">
        <f t="shared" si="1246"/>
        <v>0</v>
      </c>
      <c r="DV223" s="608">
        <f t="shared" si="1246"/>
        <v>0</v>
      </c>
      <c r="DW223" s="608">
        <f t="shared" si="1246"/>
        <v>0</v>
      </c>
      <c r="DX223" s="610">
        <f t="shared" si="1190"/>
        <v>0</v>
      </c>
      <c r="DY223" s="611"/>
      <c r="DZ223" s="607">
        <f t="shared" si="1247"/>
        <v>0</v>
      </c>
      <c r="EA223" s="608">
        <f t="shared" si="1247"/>
        <v>0</v>
      </c>
      <c r="EB223" s="608">
        <f t="shared" si="1247"/>
        <v>0</v>
      </c>
      <c r="EC223" s="608">
        <f t="shared" si="1247"/>
        <v>0</v>
      </c>
      <c r="ED223" s="608">
        <f t="shared" si="1247"/>
        <v>0</v>
      </c>
      <c r="EE223" s="608">
        <f t="shared" si="1247"/>
        <v>0</v>
      </c>
      <c r="EF223" s="608">
        <f t="shared" si="1247"/>
        <v>0</v>
      </c>
      <c r="EG223" s="608">
        <f t="shared" si="1247"/>
        <v>0</v>
      </c>
      <c r="EH223" s="608">
        <f t="shared" si="1247"/>
        <v>0</v>
      </c>
      <c r="EI223" s="608">
        <f t="shared" si="1247"/>
        <v>0</v>
      </c>
      <c r="EJ223" s="608">
        <f t="shared" si="1247"/>
        <v>0</v>
      </c>
      <c r="EK223" s="608">
        <f t="shared" si="1247"/>
        <v>0</v>
      </c>
      <c r="EL223" s="610">
        <f t="shared" si="1192"/>
        <v>0</v>
      </c>
      <c r="EM223" s="611"/>
      <c r="EN223" s="607">
        <f t="shared" si="1248"/>
        <v>0</v>
      </c>
      <c r="EO223" s="608">
        <f t="shared" si="1248"/>
        <v>0</v>
      </c>
      <c r="EP223" s="608">
        <f t="shared" si="1248"/>
        <v>0</v>
      </c>
      <c r="EQ223" s="608">
        <f t="shared" si="1248"/>
        <v>0</v>
      </c>
      <c r="ER223" s="608">
        <f t="shared" si="1248"/>
        <v>0</v>
      </c>
      <c r="ES223" s="608">
        <f t="shared" si="1248"/>
        <v>0</v>
      </c>
      <c r="ET223" s="608">
        <f t="shared" si="1248"/>
        <v>0</v>
      </c>
      <c r="EU223" s="608">
        <f t="shared" si="1248"/>
        <v>0</v>
      </c>
      <c r="EV223" s="608">
        <f t="shared" si="1248"/>
        <v>0</v>
      </c>
      <c r="EW223" s="608">
        <f t="shared" si="1248"/>
        <v>0</v>
      </c>
      <c r="EX223" s="608">
        <f t="shared" si="1248"/>
        <v>0</v>
      </c>
      <c r="EY223" s="608">
        <f t="shared" si="1248"/>
        <v>0</v>
      </c>
      <c r="EZ223" s="610">
        <f t="shared" si="1194"/>
        <v>0</v>
      </c>
      <c r="FA223" s="611"/>
      <c r="FB223" s="607">
        <f t="shared" si="1249"/>
        <v>0</v>
      </c>
      <c r="FC223" s="608">
        <f t="shared" si="1249"/>
        <v>0</v>
      </c>
      <c r="FD223" s="608">
        <f t="shared" si="1249"/>
        <v>0</v>
      </c>
      <c r="FE223" s="608">
        <f t="shared" si="1249"/>
        <v>0</v>
      </c>
      <c r="FF223" s="608">
        <f t="shared" si="1249"/>
        <v>0</v>
      </c>
      <c r="FG223" s="608">
        <f t="shared" si="1249"/>
        <v>0</v>
      </c>
      <c r="FH223" s="608">
        <f t="shared" si="1249"/>
        <v>0</v>
      </c>
      <c r="FI223" s="608">
        <f t="shared" si="1249"/>
        <v>0</v>
      </c>
      <c r="FJ223" s="608">
        <f t="shared" si="1249"/>
        <v>0</v>
      </c>
      <c r="FK223" s="608">
        <f t="shared" si="1249"/>
        <v>0</v>
      </c>
      <c r="FL223" s="608">
        <f t="shared" si="1249"/>
        <v>0</v>
      </c>
      <c r="FM223" s="608">
        <f t="shared" si="1249"/>
        <v>0</v>
      </c>
      <c r="FN223" s="610">
        <f t="shared" si="1196"/>
        <v>0</v>
      </c>
      <c r="FO223" s="611"/>
      <c r="FP223" s="607">
        <f t="shared" si="1250"/>
        <v>0</v>
      </c>
      <c r="FQ223" s="608">
        <f t="shared" si="1250"/>
        <v>0</v>
      </c>
      <c r="FR223" s="608">
        <f t="shared" si="1250"/>
        <v>0</v>
      </c>
      <c r="FS223" s="608">
        <f t="shared" si="1250"/>
        <v>0</v>
      </c>
      <c r="FT223" s="608">
        <f t="shared" si="1250"/>
        <v>0</v>
      </c>
      <c r="FU223" s="608">
        <f t="shared" si="1250"/>
        <v>0</v>
      </c>
      <c r="FV223" s="608">
        <f t="shared" si="1250"/>
        <v>0</v>
      </c>
      <c r="FW223" s="608">
        <f t="shared" si="1250"/>
        <v>0</v>
      </c>
      <c r="FX223" s="608">
        <f t="shared" si="1250"/>
        <v>0</v>
      </c>
      <c r="FY223" s="608">
        <f t="shared" si="1250"/>
        <v>0</v>
      </c>
      <c r="FZ223" s="608">
        <f t="shared" si="1250"/>
        <v>0</v>
      </c>
      <c r="GA223" s="608">
        <f t="shared" si="1250"/>
        <v>0</v>
      </c>
      <c r="GB223" s="610">
        <f t="shared" si="1198"/>
        <v>0</v>
      </c>
      <c r="GC223" s="611"/>
      <c r="GD223" s="607">
        <f t="shared" si="1251"/>
        <v>0</v>
      </c>
      <c r="GE223" s="608">
        <f t="shared" si="1251"/>
        <v>0</v>
      </c>
      <c r="GF223" s="608">
        <f t="shared" si="1251"/>
        <v>0</v>
      </c>
      <c r="GG223" s="608">
        <f t="shared" si="1251"/>
        <v>0</v>
      </c>
      <c r="GH223" s="608">
        <f t="shared" si="1251"/>
        <v>0</v>
      </c>
      <c r="GI223" s="608">
        <f t="shared" si="1251"/>
        <v>0</v>
      </c>
      <c r="GJ223" s="608">
        <f t="shared" si="1251"/>
        <v>0</v>
      </c>
      <c r="GK223" s="608">
        <f t="shared" si="1251"/>
        <v>0</v>
      </c>
      <c r="GL223" s="608">
        <f t="shared" si="1251"/>
        <v>0</v>
      </c>
      <c r="GM223" s="608">
        <f t="shared" si="1251"/>
        <v>0</v>
      </c>
      <c r="GN223" s="608">
        <f t="shared" si="1251"/>
        <v>0</v>
      </c>
      <c r="GO223" s="608">
        <f t="shared" si="1251"/>
        <v>0</v>
      </c>
      <c r="GP223" s="610">
        <f t="shared" si="1200"/>
        <v>0</v>
      </c>
      <c r="GQ223" s="611"/>
      <c r="GR223" s="607">
        <f t="shared" si="1252"/>
        <v>0</v>
      </c>
      <c r="GS223" s="608">
        <f t="shared" si="1252"/>
        <v>0</v>
      </c>
      <c r="GT223" s="608">
        <f t="shared" si="1252"/>
        <v>0</v>
      </c>
      <c r="GU223" s="608">
        <f t="shared" si="1252"/>
        <v>0</v>
      </c>
      <c r="GV223" s="608">
        <f t="shared" si="1252"/>
        <v>0</v>
      </c>
      <c r="GW223" s="608">
        <f t="shared" si="1252"/>
        <v>0</v>
      </c>
      <c r="GX223" s="608">
        <f t="shared" si="1252"/>
        <v>0</v>
      </c>
      <c r="GY223" s="608">
        <f t="shared" si="1252"/>
        <v>0</v>
      </c>
      <c r="GZ223" s="608">
        <f t="shared" si="1252"/>
        <v>0</v>
      </c>
      <c r="HA223" s="608">
        <f t="shared" si="1252"/>
        <v>0</v>
      </c>
      <c r="HB223" s="608">
        <f t="shared" si="1252"/>
        <v>0</v>
      </c>
      <c r="HC223" s="608">
        <f t="shared" si="1252"/>
        <v>0</v>
      </c>
      <c r="HD223" s="610">
        <f t="shared" si="1202"/>
        <v>0</v>
      </c>
      <c r="HE223" s="611"/>
      <c r="HF223" s="607">
        <f t="shared" si="1253"/>
        <v>0</v>
      </c>
      <c r="HG223" s="608">
        <f t="shared" si="1253"/>
        <v>0</v>
      </c>
      <c r="HH223" s="608">
        <f t="shared" si="1253"/>
        <v>0</v>
      </c>
      <c r="HI223" s="608">
        <f t="shared" si="1253"/>
        <v>0</v>
      </c>
      <c r="HJ223" s="608">
        <f t="shared" si="1253"/>
        <v>0</v>
      </c>
      <c r="HK223" s="608">
        <f t="shared" si="1253"/>
        <v>0</v>
      </c>
      <c r="HL223" s="608">
        <f t="shared" si="1253"/>
        <v>0</v>
      </c>
      <c r="HM223" s="608">
        <f t="shared" si="1253"/>
        <v>0</v>
      </c>
      <c r="HN223" s="608">
        <f t="shared" si="1253"/>
        <v>0</v>
      </c>
      <c r="HO223" s="608">
        <f t="shared" si="1253"/>
        <v>0</v>
      </c>
      <c r="HP223" s="608">
        <f t="shared" si="1253"/>
        <v>0</v>
      </c>
      <c r="HQ223" s="608">
        <f t="shared" si="1253"/>
        <v>0</v>
      </c>
      <c r="HR223" s="610">
        <f t="shared" si="1204"/>
        <v>0</v>
      </c>
      <c r="HS223" s="611"/>
      <c r="HT223" s="607">
        <f t="shared" si="1254"/>
        <v>0</v>
      </c>
      <c r="HU223" s="608">
        <f t="shared" si="1254"/>
        <v>0</v>
      </c>
      <c r="HV223" s="608">
        <f t="shared" si="1254"/>
        <v>0</v>
      </c>
      <c r="HW223" s="608">
        <f t="shared" si="1254"/>
        <v>0</v>
      </c>
      <c r="HX223" s="608">
        <f t="shared" si="1254"/>
        <v>0</v>
      </c>
      <c r="HY223" s="608">
        <f t="shared" si="1254"/>
        <v>0</v>
      </c>
      <c r="HZ223" s="608">
        <f t="shared" si="1254"/>
        <v>0</v>
      </c>
      <c r="IA223" s="608">
        <f t="shared" si="1254"/>
        <v>0</v>
      </c>
      <c r="IB223" s="608">
        <f t="shared" si="1254"/>
        <v>0</v>
      </c>
      <c r="IC223" s="608">
        <f t="shared" si="1254"/>
        <v>0</v>
      </c>
      <c r="ID223" s="608">
        <f t="shared" si="1254"/>
        <v>0</v>
      </c>
      <c r="IE223" s="608">
        <f t="shared" si="1254"/>
        <v>0</v>
      </c>
      <c r="IF223" s="610">
        <f t="shared" si="1206"/>
        <v>0</v>
      </c>
      <c r="IG223" s="611"/>
      <c r="IH223" s="607">
        <f t="shared" si="1255"/>
        <v>0</v>
      </c>
      <c r="II223" s="608">
        <f t="shared" si="1255"/>
        <v>0</v>
      </c>
      <c r="IJ223" s="608">
        <f t="shared" si="1255"/>
        <v>0</v>
      </c>
      <c r="IK223" s="608">
        <f t="shared" si="1255"/>
        <v>0</v>
      </c>
      <c r="IL223" s="608">
        <f t="shared" si="1255"/>
        <v>0</v>
      </c>
      <c r="IM223" s="608">
        <f t="shared" si="1255"/>
        <v>0</v>
      </c>
      <c r="IN223" s="608">
        <f t="shared" si="1255"/>
        <v>0</v>
      </c>
      <c r="IO223" s="608">
        <f t="shared" si="1255"/>
        <v>0</v>
      </c>
      <c r="IP223" s="608">
        <f t="shared" si="1255"/>
        <v>0</v>
      </c>
      <c r="IQ223" s="608">
        <f t="shared" si="1255"/>
        <v>0</v>
      </c>
      <c r="IR223" s="608">
        <f t="shared" si="1255"/>
        <v>0</v>
      </c>
      <c r="IS223" s="608">
        <f t="shared" si="1255"/>
        <v>0</v>
      </c>
      <c r="IT223" s="610">
        <f t="shared" si="1208"/>
        <v>0</v>
      </c>
      <c r="IU223" s="611"/>
      <c r="IV223" s="607">
        <f t="shared" si="1256"/>
        <v>0</v>
      </c>
      <c r="IW223" s="608">
        <f t="shared" si="1256"/>
        <v>0</v>
      </c>
      <c r="IX223" s="608">
        <f t="shared" si="1256"/>
        <v>0</v>
      </c>
      <c r="IY223" s="608">
        <f t="shared" si="1256"/>
        <v>0</v>
      </c>
      <c r="IZ223" s="608">
        <f t="shared" si="1256"/>
        <v>0</v>
      </c>
      <c r="JA223" s="608">
        <f t="shared" si="1256"/>
        <v>0</v>
      </c>
      <c r="JB223" s="608">
        <f t="shared" si="1256"/>
        <v>0</v>
      </c>
      <c r="JC223" s="608">
        <f t="shared" si="1256"/>
        <v>0</v>
      </c>
      <c r="JD223" s="608">
        <f t="shared" si="1256"/>
        <v>0</v>
      </c>
      <c r="JE223" s="608">
        <f t="shared" si="1256"/>
        <v>0</v>
      </c>
      <c r="JF223" s="608">
        <f t="shared" si="1256"/>
        <v>0</v>
      </c>
      <c r="JG223" s="608">
        <f t="shared" si="1256"/>
        <v>0</v>
      </c>
      <c r="JH223" s="610">
        <f t="shared" si="1210"/>
        <v>0</v>
      </c>
      <c r="JI223" s="611"/>
      <c r="JJ223" s="607">
        <f t="shared" si="1257"/>
        <v>0</v>
      </c>
      <c r="JK223" s="608">
        <f t="shared" si="1257"/>
        <v>0</v>
      </c>
      <c r="JL223" s="608">
        <f t="shared" si="1257"/>
        <v>0</v>
      </c>
      <c r="JM223" s="608">
        <f t="shared" si="1257"/>
        <v>0</v>
      </c>
      <c r="JN223" s="608">
        <f t="shared" si="1257"/>
        <v>0</v>
      </c>
      <c r="JO223" s="608">
        <f t="shared" si="1257"/>
        <v>0</v>
      </c>
      <c r="JP223" s="608">
        <f t="shared" si="1257"/>
        <v>0</v>
      </c>
      <c r="JQ223" s="608">
        <f t="shared" si="1257"/>
        <v>0</v>
      </c>
      <c r="JR223" s="608">
        <f t="shared" si="1257"/>
        <v>0</v>
      </c>
      <c r="JS223" s="608">
        <f t="shared" si="1257"/>
        <v>0</v>
      </c>
      <c r="JT223" s="608">
        <f t="shared" si="1257"/>
        <v>0</v>
      </c>
      <c r="JU223" s="608">
        <f t="shared" si="1257"/>
        <v>0</v>
      </c>
      <c r="JV223" s="610">
        <f t="shared" si="1212"/>
        <v>0</v>
      </c>
      <c r="JW223" s="611"/>
      <c r="JX223" s="607">
        <f t="shared" si="1258"/>
        <v>0</v>
      </c>
      <c r="JY223" s="608">
        <f t="shared" si="1258"/>
        <v>0</v>
      </c>
      <c r="JZ223" s="608">
        <f t="shared" si="1258"/>
        <v>0</v>
      </c>
      <c r="KA223" s="608">
        <f t="shared" si="1258"/>
        <v>0</v>
      </c>
      <c r="KB223" s="608">
        <f t="shared" si="1258"/>
        <v>0</v>
      </c>
      <c r="KC223" s="608">
        <f t="shared" si="1258"/>
        <v>0</v>
      </c>
      <c r="KD223" s="608">
        <f t="shared" si="1258"/>
        <v>0</v>
      </c>
      <c r="KE223" s="608">
        <f t="shared" si="1258"/>
        <v>0</v>
      </c>
      <c r="KF223" s="608">
        <f t="shared" si="1258"/>
        <v>0</v>
      </c>
      <c r="KG223" s="608">
        <f t="shared" si="1258"/>
        <v>0</v>
      </c>
      <c r="KH223" s="608">
        <f t="shared" si="1258"/>
        <v>0</v>
      </c>
      <c r="KI223" s="608">
        <f t="shared" si="1258"/>
        <v>0</v>
      </c>
      <c r="KJ223" s="610">
        <f t="shared" si="1214"/>
        <v>0</v>
      </c>
      <c r="KK223" s="611"/>
      <c r="KL223" s="607">
        <f t="shared" si="1259"/>
        <v>0</v>
      </c>
      <c r="KM223" s="608">
        <f t="shared" si="1259"/>
        <v>0</v>
      </c>
      <c r="KN223" s="608">
        <f t="shared" si="1259"/>
        <v>0</v>
      </c>
      <c r="KO223" s="608">
        <f t="shared" si="1259"/>
        <v>0</v>
      </c>
      <c r="KP223" s="608">
        <f t="shared" si="1259"/>
        <v>0</v>
      </c>
      <c r="KQ223" s="608">
        <f t="shared" si="1259"/>
        <v>0</v>
      </c>
      <c r="KR223" s="608">
        <f t="shared" si="1259"/>
        <v>0</v>
      </c>
      <c r="KS223" s="608">
        <f t="shared" si="1259"/>
        <v>0</v>
      </c>
      <c r="KT223" s="608">
        <f t="shared" si="1259"/>
        <v>0</v>
      </c>
      <c r="KU223" s="608">
        <f t="shared" si="1259"/>
        <v>0</v>
      </c>
      <c r="KV223" s="608">
        <f t="shared" si="1259"/>
        <v>0</v>
      </c>
      <c r="KW223" s="608">
        <f t="shared" si="1259"/>
        <v>0</v>
      </c>
      <c r="KX223" s="610">
        <f t="shared" si="1216"/>
        <v>0</v>
      </c>
      <c r="KY223" s="611"/>
      <c r="KZ223" s="607">
        <f t="shared" si="1260"/>
        <v>0</v>
      </c>
      <c r="LA223" s="608">
        <f t="shared" si="1260"/>
        <v>0</v>
      </c>
      <c r="LB223" s="608">
        <f t="shared" si="1260"/>
        <v>0</v>
      </c>
      <c r="LC223" s="608">
        <f t="shared" si="1260"/>
        <v>0</v>
      </c>
      <c r="LD223" s="608">
        <f t="shared" si="1260"/>
        <v>0</v>
      </c>
      <c r="LE223" s="608">
        <f t="shared" si="1260"/>
        <v>0</v>
      </c>
      <c r="LF223" s="608">
        <f t="shared" si="1260"/>
        <v>0</v>
      </c>
      <c r="LG223" s="608">
        <f t="shared" si="1260"/>
        <v>0</v>
      </c>
      <c r="LH223" s="608">
        <f t="shared" si="1260"/>
        <v>0</v>
      </c>
      <c r="LI223" s="608">
        <f t="shared" si="1260"/>
        <v>0</v>
      </c>
      <c r="LJ223" s="608">
        <f t="shared" si="1260"/>
        <v>0</v>
      </c>
      <c r="LK223" s="608">
        <f t="shared" si="1260"/>
        <v>0</v>
      </c>
      <c r="LL223" s="610">
        <f t="shared" si="1218"/>
        <v>0</v>
      </c>
      <c r="LM223" s="611"/>
      <c r="LN223" s="607">
        <f t="shared" si="1261"/>
        <v>0</v>
      </c>
      <c r="LO223" s="608">
        <f t="shared" si="1261"/>
        <v>0</v>
      </c>
      <c r="LP223" s="608">
        <f t="shared" si="1261"/>
        <v>0</v>
      </c>
      <c r="LQ223" s="608">
        <f t="shared" si="1261"/>
        <v>0</v>
      </c>
      <c r="LR223" s="608">
        <f t="shared" si="1261"/>
        <v>0</v>
      </c>
      <c r="LS223" s="608">
        <f t="shared" si="1261"/>
        <v>0</v>
      </c>
      <c r="LT223" s="608">
        <f t="shared" si="1261"/>
        <v>0</v>
      </c>
      <c r="LU223" s="608">
        <f t="shared" si="1261"/>
        <v>0</v>
      </c>
      <c r="LV223" s="608">
        <f t="shared" si="1261"/>
        <v>0</v>
      </c>
      <c r="LW223" s="608">
        <f t="shared" si="1261"/>
        <v>0</v>
      </c>
      <c r="LX223" s="608">
        <f t="shared" si="1261"/>
        <v>0</v>
      </c>
      <c r="LY223" s="608">
        <f t="shared" si="1261"/>
        <v>0</v>
      </c>
      <c r="LZ223" s="610">
        <f t="shared" si="1220"/>
        <v>0</v>
      </c>
      <c r="MA223" s="611"/>
      <c r="MB223" s="607">
        <f t="shared" si="1262"/>
        <v>0</v>
      </c>
      <c r="MC223" s="608">
        <f t="shared" si="1262"/>
        <v>0</v>
      </c>
      <c r="MD223" s="608">
        <f t="shared" si="1262"/>
        <v>0</v>
      </c>
      <c r="ME223" s="608">
        <f t="shared" si="1262"/>
        <v>0</v>
      </c>
      <c r="MF223" s="608">
        <f t="shared" si="1262"/>
        <v>0</v>
      </c>
      <c r="MG223" s="608">
        <f t="shared" si="1262"/>
        <v>0</v>
      </c>
      <c r="MH223" s="608">
        <f t="shared" si="1262"/>
        <v>0</v>
      </c>
      <c r="MI223" s="608">
        <f t="shared" si="1262"/>
        <v>0</v>
      </c>
      <c r="MJ223" s="608">
        <f t="shared" si="1262"/>
        <v>0</v>
      </c>
      <c r="MK223" s="608">
        <f t="shared" si="1262"/>
        <v>0</v>
      </c>
      <c r="ML223" s="608">
        <f t="shared" si="1262"/>
        <v>0</v>
      </c>
      <c r="MM223" s="608">
        <f t="shared" si="1262"/>
        <v>0</v>
      </c>
      <c r="MN223" s="610">
        <f t="shared" si="1222"/>
        <v>0</v>
      </c>
      <c r="MO223" s="611"/>
      <c r="MP223" s="607">
        <f t="shared" si="1263"/>
        <v>0</v>
      </c>
      <c r="MQ223" s="608">
        <f t="shared" si="1263"/>
        <v>0</v>
      </c>
      <c r="MR223" s="608">
        <f t="shared" si="1263"/>
        <v>0</v>
      </c>
      <c r="MS223" s="608">
        <f t="shared" si="1263"/>
        <v>0</v>
      </c>
      <c r="MT223" s="608">
        <f t="shared" si="1263"/>
        <v>0</v>
      </c>
      <c r="MU223" s="608">
        <f t="shared" si="1263"/>
        <v>0</v>
      </c>
      <c r="MV223" s="608">
        <f t="shared" si="1263"/>
        <v>0</v>
      </c>
      <c r="MW223" s="608">
        <f t="shared" si="1263"/>
        <v>0</v>
      </c>
      <c r="MX223" s="608">
        <f t="shared" si="1263"/>
        <v>0</v>
      </c>
      <c r="MY223" s="608">
        <f t="shared" si="1263"/>
        <v>0</v>
      </c>
      <c r="MZ223" s="608">
        <f t="shared" si="1263"/>
        <v>0</v>
      </c>
      <c r="NA223" s="608">
        <f t="shared" si="1263"/>
        <v>0</v>
      </c>
      <c r="NB223" s="610">
        <f t="shared" si="1224"/>
        <v>0</v>
      </c>
      <c r="NC223" s="611"/>
      <c r="ND223" s="607">
        <f t="shared" si="1264"/>
        <v>0</v>
      </c>
      <c r="NE223" s="608">
        <f t="shared" si="1264"/>
        <v>0</v>
      </c>
      <c r="NF223" s="608">
        <f t="shared" si="1264"/>
        <v>0</v>
      </c>
      <c r="NG223" s="608">
        <f t="shared" si="1264"/>
        <v>0</v>
      </c>
      <c r="NH223" s="608">
        <f t="shared" si="1264"/>
        <v>0</v>
      </c>
      <c r="NI223" s="608">
        <f t="shared" si="1264"/>
        <v>0</v>
      </c>
      <c r="NJ223" s="608">
        <f t="shared" si="1264"/>
        <v>0</v>
      </c>
      <c r="NK223" s="608">
        <f t="shared" si="1264"/>
        <v>0</v>
      </c>
      <c r="NL223" s="608">
        <f t="shared" si="1264"/>
        <v>0</v>
      </c>
      <c r="NM223" s="608">
        <f t="shared" si="1264"/>
        <v>0</v>
      </c>
      <c r="NN223" s="608">
        <f t="shared" si="1264"/>
        <v>0</v>
      </c>
      <c r="NO223" s="608">
        <f t="shared" si="1264"/>
        <v>0</v>
      </c>
      <c r="NP223" s="610">
        <f t="shared" si="1226"/>
        <v>0</v>
      </c>
      <c r="NQ223" s="611"/>
      <c r="NR223" s="607">
        <f t="shared" si="1265"/>
        <v>0</v>
      </c>
      <c r="NS223" s="608">
        <f t="shared" si="1265"/>
        <v>0</v>
      </c>
      <c r="NT223" s="608">
        <f t="shared" si="1265"/>
        <v>0</v>
      </c>
      <c r="NU223" s="608">
        <f t="shared" si="1265"/>
        <v>0</v>
      </c>
      <c r="NV223" s="608">
        <f t="shared" si="1265"/>
        <v>0</v>
      </c>
      <c r="NW223" s="608">
        <f t="shared" si="1265"/>
        <v>0</v>
      </c>
      <c r="NX223" s="608">
        <f t="shared" si="1265"/>
        <v>0</v>
      </c>
      <c r="NY223" s="608">
        <f t="shared" si="1265"/>
        <v>0</v>
      </c>
      <c r="NZ223" s="608">
        <f t="shared" si="1265"/>
        <v>0</v>
      </c>
      <c r="OA223" s="608">
        <f t="shared" si="1265"/>
        <v>0</v>
      </c>
      <c r="OB223" s="608">
        <f t="shared" si="1265"/>
        <v>0</v>
      </c>
      <c r="OC223" s="608">
        <f t="shared" si="1265"/>
        <v>0</v>
      </c>
      <c r="OD223" s="610">
        <f t="shared" si="1228"/>
        <v>0</v>
      </c>
      <c r="OE223" s="611"/>
      <c r="OF223" s="607">
        <f t="shared" si="1266"/>
        <v>0</v>
      </c>
      <c r="OG223" s="608">
        <f t="shared" si="1266"/>
        <v>0</v>
      </c>
      <c r="OH223" s="608">
        <f t="shared" si="1266"/>
        <v>0</v>
      </c>
      <c r="OI223" s="608">
        <f t="shared" si="1266"/>
        <v>0</v>
      </c>
      <c r="OJ223" s="608">
        <f t="shared" si="1266"/>
        <v>0</v>
      </c>
      <c r="OK223" s="608">
        <f t="shared" si="1266"/>
        <v>0</v>
      </c>
      <c r="OL223" s="608">
        <f t="shared" si="1266"/>
        <v>0</v>
      </c>
      <c r="OM223" s="608">
        <f t="shared" si="1266"/>
        <v>0</v>
      </c>
      <c r="ON223" s="608">
        <f t="shared" si="1266"/>
        <v>0</v>
      </c>
      <c r="OO223" s="608">
        <f t="shared" si="1266"/>
        <v>0</v>
      </c>
      <c r="OP223" s="608">
        <f t="shared" si="1266"/>
        <v>0</v>
      </c>
      <c r="OQ223" s="608">
        <f t="shared" si="1266"/>
        <v>0</v>
      </c>
      <c r="OR223" s="610">
        <f t="shared" si="1230"/>
        <v>0</v>
      </c>
      <c r="OS223" s="611"/>
      <c r="OT223" s="607">
        <f t="shared" si="1267"/>
        <v>0</v>
      </c>
      <c r="OU223" s="608">
        <f t="shared" si="1267"/>
        <v>0</v>
      </c>
      <c r="OV223" s="608">
        <f t="shared" si="1267"/>
        <v>0</v>
      </c>
      <c r="OW223" s="608">
        <f t="shared" si="1267"/>
        <v>0</v>
      </c>
      <c r="OX223" s="608">
        <f t="shared" si="1267"/>
        <v>0</v>
      </c>
      <c r="OY223" s="608">
        <f t="shared" si="1267"/>
        <v>0</v>
      </c>
      <c r="OZ223" s="608">
        <f t="shared" si="1267"/>
        <v>0</v>
      </c>
      <c r="PA223" s="608">
        <f t="shared" si="1267"/>
        <v>0</v>
      </c>
      <c r="PB223" s="608">
        <f t="shared" si="1267"/>
        <v>0</v>
      </c>
      <c r="PC223" s="608">
        <f t="shared" si="1267"/>
        <v>0</v>
      </c>
      <c r="PD223" s="608">
        <f t="shared" si="1267"/>
        <v>0</v>
      </c>
      <c r="PE223" s="608">
        <f t="shared" si="1267"/>
        <v>0</v>
      </c>
      <c r="PF223" s="610">
        <f t="shared" si="1232"/>
        <v>0</v>
      </c>
      <c r="PG223" s="611"/>
      <c r="PH223" s="607">
        <f t="shared" si="1268"/>
        <v>0</v>
      </c>
      <c r="PI223" s="608">
        <f t="shared" si="1268"/>
        <v>0</v>
      </c>
      <c r="PJ223" s="608">
        <f t="shared" si="1268"/>
        <v>0</v>
      </c>
      <c r="PK223" s="608">
        <f t="shared" si="1268"/>
        <v>0</v>
      </c>
      <c r="PL223" s="608">
        <f t="shared" si="1268"/>
        <v>0</v>
      </c>
      <c r="PM223" s="608">
        <f t="shared" si="1268"/>
        <v>0</v>
      </c>
      <c r="PN223" s="608">
        <f t="shared" si="1268"/>
        <v>0</v>
      </c>
      <c r="PO223" s="608">
        <f t="shared" si="1268"/>
        <v>0</v>
      </c>
      <c r="PP223" s="608">
        <f t="shared" si="1268"/>
        <v>0</v>
      </c>
      <c r="PQ223" s="608">
        <f t="shared" si="1268"/>
        <v>0</v>
      </c>
      <c r="PR223" s="608">
        <f t="shared" si="1268"/>
        <v>0</v>
      </c>
      <c r="PS223" s="608">
        <f t="shared" si="1268"/>
        <v>0</v>
      </c>
      <c r="PT223" s="610">
        <f t="shared" si="1234"/>
        <v>0</v>
      </c>
      <c r="PU223" s="611"/>
      <c r="PV223" s="610">
        <f t="shared" si="1269"/>
        <v>0</v>
      </c>
      <c r="PW223" s="610">
        <f t="shared" si="1269"/>
        <v>0</v>
      </c>
      <c r="PX223" s="610">
        <f t="shared" si="1269"/>
        <v>0</v>
      </c>
      <c r="PY223" s="610">
        <f t="shared" si="1269"/>
        <v>0</v>
      </c>
      <c r="PZ223" s="610">
        <f t="shared" si="1269"/>
        <v>0</v>
      </c>
      <c r="QA223" s="610">
        <f t="shared" si="1269"/>
        <v>0</v>
      </c>
      <c r="QB223" s="610">
        <f t="shared" si="1269"/>
        <v>0</v>
      </c>
      <c r="QC223" s="610">
        <f t="shared" si="1269"/>
        <v>0</v>
      </c>
      <c r="QD223" s="610">
        <f t="shared" si="1269"/>
        <v>0</v>
      </c>
      <c r="QE223" s="610">
        <f t="shared" si="1269"/>
        <v>0</v>
      </c>
      <c r="QF223" s="610">
        <f t="shared" si="1269"/>
        <v>0</v>
      </c>
      <c r="QG223" s="610">
        <f t="shared" si="1269"/>
        <v>0</v>
      </c>
      <c r="QH223" s="610">
        <f t="shared" si="1237"/>
        <v>0</v>
      </c>
    </row>
    <row r="224" spans="1:450" s="392" customFormat="1" x14ac:dyDescent="0.25">
      <c r="A224" s="589" t="s">
        <v>938</v>
      </c>
      <c r="B224" s="255" t="s">
        <v>89</v>
      </c>
      <c r="C224" s="313"/>
      <c r="D224" s="607">
        <f t="shared" si="1238"/>
        <v>0</v>
      </c>
      <c r="E224" s="608">
        <f t="shared" si="1238"/>
        <v>0</v>
      </c>
      <c r="F224" s="608">
        <f t="shared" si="1238"/>
        <v>0</v>
      </c>
      <c r="G224" s="608">
        <f t="shared" si="1238"/>
        <v>0</v>
      </c>
      <c r="H224" s="608">
        <f t="shared" si="1238"/>
        <v>0</v>
      </c>
      <c r="I224" s="608">
        <f t="shared" si="1238"/>
        <v>0</v>
      </c>
      <c r="J224" s="608">
        <f t="shared" si="1238"/>
        <v>0</v>
      </c>
      <c r="K224" s="608">
        <f t="shared" si="1238"/>
        <v>0</v>
      </c>
      <c r="L224" s="608">
        <f t="shared" si="1238"/>
        <v>0</v>
      </c>
      <c r="M224" s="608">
        <f t="shared" si="1238"/>
        <v>0</v>
      </c>
      <c r="N224" s="608">
        <f t="shared" si="1238"/>
        <v>0</v>
      </c>
      <c r="O224" s="608">
        <f t="shared" si="1238"/>
        <v>0</v>
      </c>
      <c r="P224" s="610">
        <f t="shared" si="1174"/>
        <v>0</v>
      </c>
      <c r="Q224" s="611"/>
      <c r="R224" s="607">
        <f t="shared" si="1239"/>
        <v>0</v>
      </c>
      <c r="S224" s="608">
        <f t="shared" si="1239"/>
        <v>0</v>
      </c>
      <c r="T224" s="608">
        <f t="shared" si="1239"/>
        <v>0</v>
      </c>
      <c r="U224" s="608">
        <f t="shared" si="1239"/>
        <v>0</v>
      </c>
      <c r="V224" s="608">
        <f t="shared" si="1239"/>
        <v>0</v>
      </c>
      <c r="W224" s="608">
        <f t="shared" si="1239"/>
        <v>0</v>
      </c>
      <c r="X224" s="608">
        <f t="shared" si="1239"/>
        <v>0</v>
      </c>
      <c r="Y224" s="608">
        <f t="shared" si="1239"/>
        <v>0</v>
      </c>
      <c r="Z224" s="608">
        <f t="shared" si="1239"/>
        <v>0</v>
      </c>
      <c r="AA224" s="608">
        <f t="shared" si="1239"/>
        <v>0</v>
      </c>
      <c r="AB224" s="608">
        <f t="shared" si="1239"/>
        <v>0</v>
      </c>
      <c r="AC224" s="608">
        <f t="shared" si="1239"/>
        <v>0</v>
      </c>
      <c r="AD224" s="610">
        <f t="shared" si="1176"/>
        <v>0</v>
      </c>
      <c r="AE224" s="611"/>
      <c r="AF224" s="607">
        <f t="shared" si="1240"/>
        <v>0</v>
      </c>
      <c r="AG224" s="608">
        <f t="shared" si="1240"/>
        <v>0</v>
      </c>
      <c r="AH224" s="608">
        <f t="shared" si="1240"/>
        <v>0</v>
      </c>
      <c r="AI224" s="608">
        <f t="shared" si="1240"/>
        <v>0</v>
      </c>
      <c r="AJ224" s="608">
        <f t="shared" si="1240"/>
        <v>0</v>
      </c>
      <c r="AK224" s="608">
        <f t="shared" si="1240"/>
        <v>0</v>
      </c>
      <c r="AL224" s="608">
        <f t="shared" si="1240"/>
        <v>0</v>
      </c>
      <c r="AM224" s="608">
        <f t="shared" si="1240"/>
        <v>0</v>
      </c>
      <c r="AN224" s="608">
        <f t="shared" si="1240"/>
        <v>0</v>
      </c>
      <c r="AO224" s="608">
        <f t="shared" si="1240"/>
        <v>0</v>
      </c>
      <c r="AP224" s="608">
        <f t="shared" si="1240"/>
        <v>0</v>
      </c>
      <c r="AQ224" s="608">
        <f t="shared" si="1240"/>
        <v>0</v>
      </c>
      <c r="AR224" s="610">
        <f t="shared" si="1178"/>
        <v>0</v>
      </c>
      <c r="AS224" s="611"/>
      <c r="AT224" s="607">
        <f t="shared" si="1241"/>
        <v>0</v>
      </c>
      <c r="AU224" s="608">
        <f t="shared" si="1241"/>
        <v>0</v>
      </c>
      <c r="AV224" s="608">
        <f t="shared" si="1241"/>
        <v>0</v>
      </c>
      <c r="AW224" s="608">
        <f t="shared" si="1241"/>
        <v>0</v>
      </c>
      <c r="AX224" s="608">
        <f t="shared" si="1241"/>
        <v>0</v>
      </c>
      <c r="AY224" s="608">
        <f t="shared" si="1241"/>
        <v>0</v>
      </c>
      <c r="AZ224" s="608">
        <f t="shared" si="1241"/>
        <v>0</v>
      </c>
      <c r="BA224" s="608">
        <f t="shared" si="1241"/>
        <v>0</v>
      </c>
      <c r="BB224" s="608">
        <f t="shared" si="1241"/>
        <v>0</v>
      </c>
      <c r="BC224" s="608">
        <f t="shared" si="1241"/>
        <v>0</v>
      </c>
      <c r="BD224" s="608">
        <f t="shared" si="1241"/>
        <v>0</v>
      </c>
      <c r="BE224" s="608">
        <f t="shared" si="1241"/>
        <v>0</v>
      </c>
      <c r="BF224" s="610">
        <f t="shared" si="1180"/>
        <v>0</v>
      </c>
      <c r="BG224" s="611"/>
      <c r="BH224" s="607">
        <f t="shared" si="1242"/>
        <v>0</v>
      </c>
      <c r="BI224" s="608">
        <f t="shared" si="1242"/>
        <v>0</v>
      </c>
      <c r="BJ224" s="608">
        <f t="shared" si="1242"/>
        <v>0</v>
      </c>
      <c r="BK224" s="608">
        <f t="shared" si="1242"/>
        <v>0</v>
      </c>
      <c r="BL224" s="608">
        <f t="shared" si="1242"/>
        <v>0</v>
      </c>
      <c r="BM224" s="608">
        <f t="shared" si="1242"/>
        <v>0</v>
      </c>
      <c r="BN224" s="608">
        <f t="shared" si="1242"/>
        <v>0</v>
      </c>
      <c r="BO224" s="608">
        <f t="shared" si="1242"/>
        <v>0</v>
      </c>
      <c r="BP224" s="608">
        <f t="shared" si="1242"/>
        <v>0</v>
      </c>
      <c r="BQ224" s="608">
        <f t="shared" si="1242"/>
        <v>0</v>
      </c>
      <c r="BR224" s="608">
        <f t="shared" si="1242"/>
        <v>0</v>
      </c>
      <c r="BS224" s="608">
        <f t="shared" si="1242"/>
        <v>0</v>
      </c>
      <c r="BT224" s="610">
        <f t="shared" si="1182"/>
        <v>0</v>
      </c>
      <c r="BU224" s="621"/>
      <c r="BV224" s="607">
        <f t="shared" si="1243"/>
        <v>0</v>
      </c>
      <c r="BW224" s="608">
        <f t="shared" si="1243"/>
        <v>0</v>
      </c>
      <c r="BX224" s="608">
        <f t="shared" si="1243"/>
        <v>0</v>
      </c>
      <c r="BY224" s="608">
        <f t="shared" si="1243"/>
        <v>0</v>
      </c>
      <c r="BZ224" s="608">
        <f t="shared" si="1243"/>
        <v>0</v>
      </c>
      <c r="CA224" s="608">
        <f t="shared" si="1243"/>
        <v>0</v>
      </c>
      <c r="CB224" s="608">
        <f t="shared" si="1243"/>
        <v>0</v>
      </c>
      <c r="CC224" s="608">
        <f t="shared" si="1243"/>
        <v>0</v>
      </c>
      <c r="CD224" s="608">
        <f t="shared" si="1243"/>
        <v>0</v>
      </c>
      <c r="CE224" s="608">
        <f t="shared" si="1243"/>
        <v>0</v>
      </c>
      <c r="CF224" s="608">
        <f t="shared" si="1243"/>
        <v>0</v>
      </c>
      <c r="CG224" s="608">
        <f t="shared" si="1243"/>
        <v>0</v>
      </c>
      <c r="CH224" s="610">
        <f t="shared" si="1184"/>
        <v>0</v>
      </c>
      <c r="CI224" s="611"/>
      <c r="CJ224" s="607">
        <f t="shared" si="1244"/>
        <v>0</v>
      </c>
      <c r="CK224" s="608">
        <f t="shared" si="1244"/>
        <v>0</v>
      </c>
      <c r="CL224" s="608">
        <f t="shared" si="1244"/>
        <v>0</v>
      </c>
      <c r="CM224" s="608">
        <f t="shared" si="1244"/>
        <v>0</v>
      </c>
      <c r="CN224" s="608">
        <f t="shared" si="1244"/>
        <v>0</v>
      </c>
      <c r="CO224" s="608">
        <f t="shared" si="1244"/>
        <v>0</v>
      </c>
      <c r="CP224" s="608">
        <f t="shared" si="1244"/>
        <v>0</v>
      </c>
      <c r="CQ224" s="608">
        <f t="shared" si="1244"/>
        <v>0</v>
      </c>
      <c r="CR224" s="608">
        <f t="shared" si="1244"/>
        <v>0</v>
      </c>
      <c r="CS224" s="608">
        <f t="shared" si="1244"/>
        <v>0</v>
      </c>
      <c r="CT224" s="608">
        <f t="shared" si="1244"/>
        <v>0</v>
      </c>
      <c r="CU224" s="608">
        <f t="shared" si="1244"/>
        <v>0</v>
      </c>
      <c r="CV224" s="610">
        <f t="shared" si="1186"/>
        <v>0</v>
      </c>
      <c r="CW224" s="611"/>
      <c r="CX224" s="607">
        <f t="shared" si="1245"/>
        <v>0</v>
      </c>
      <c r="CY224" s="608">
        <f t="shared" si="1245"/>
        <v>0</v>
      </c>
      <c r="CZ224" s="608">
        <f t="shared" si="1245"/>
        <v>0</v>
      </c>
      <c r="DA224" s="608">
        <f t="shared" si="1245"/>
        <v>0</v>
      </c>
      <c r="DB224" s="608">
        <f t="shared" si="1245"/>
        <v>0</v>
      </c>
      <c r="DC224" s="608">
        <f t="shared" si="1245"/>
        <v>0</v>
      </c>
      <c r="DD224" s="608">
        <f t="shared" si="1245"/>
        <v>0</v>
      </c>
      <c r="DE224" s="608">
        <f t="shared" si="1245"/>
        <v>0</v>
      </c>
      <c r="DF224" s="608">
        <f t="shared" si="1245"/>
        <v>0</v>
      </c>
      <c r="DG224" s="608">
        <f t="shared" si="1245"/>
        <v>0</v>
      </c>
      <c r="DH224" s="608">
        <f t="shared" si="1245"/>
        <v>0</v>
      </c>
      <c r="DI224" s="608">
        <f t="shared" si="1245"/>
        <v>0</v>
      </c>
      <c r="DJ224" s="610">
        <f t="shared" si="1188"/>
        <v>0</v>
      </c>
      <c r="DK224" s="611"/>
      <c r="DL224" s="607">
        <f t="shared" si="1246"/>
        <v>0</v>
      </c>
      <c r="DM224" s="608">
        <f t="shared" si="1246"/>
        <v>0</v>
      </c>
      <c r="DN224" s="608">
        <f t="shared" si="1246"/>
        <v>0</v>
      </c>
      <c r="DO224" s="608">
        <f t="shared" si="1246"/>
        <v>0</v>
      </c>
      <c r="DP224" s="608">
        <f t="shared" si="1246"/>
        <v>0</v>
      </c>
      <c r="DQ224" s="608">
        <f t="shared" si="1246"/>
        <v>0</v>
      </c>
      <c r="DR224" s="608">
        <f t="shared" si="1246"/>
        <v>0</v>
      </c>
      <c r="DS224" s="608">
        <f t="shared" si="1246"/>
        <v>0</v>
      </c>
      <c r="DT224" s="608">
        <f t="shared" si="1246"/>
        <v>0</v>
      </c>
      <c r="DU224" s="608">
        <f t="shared" si="1246"/>
        <v>0</v>
      </c>
      <c r="DV224" s="608">
        <f t="shared" si="1246"/>
        <v>0</v>
      </c>
      <c r="DW224" s="608">
        <f t="shared" si="1246"/>
        <v>0</v>
      </c>
      <c r="DX224" s="610">
        <f t="shared" si="1190"/>
        <v>0</v>
      </c>
      <c r="DY224" s="611"/>
      <c r="DZ224" s="607">
        <f t="shared" si="1247"/>
        <v>0</v>
      </c>
      <c r="EA224" s="608">
        <f t="shared" si="1247"/>
        <v>0</v>
      </c>
      <c r="EB224" s="608">
        <f t="shared" si="1247"/>
        <v>0</v>
      </c>
      <c r="EC224" s="608">
        <f t="shared" si="1247"/>
        <v>0</v>
      </c>
      <c r="ED224" s="608">
        <f t="shared" si="1247"/>
        <v>0</v>
      </c>
      <c r="EE224" s="608">
        <f t="shared" si="1247"/>
        <v>0</v>
      </c>
      <c r="EF224" s="608">
        <f t="shared" si="1247"/>
        <v>0</v>
      </c>
      <c r="EG224" s="608">
        <f t="shared" si="1247"/>
        <v>0</v>
      </c>
      <c r="EH224" s="608">
        <f t="shared" si="1247"/>
        <v>0</v>
      </c>
      <c r="EI224" s="608">
        <f t="shared" si="1247"/>
        <v>0</v>
      </c>
      <c r="EJ224" s="608">
        <f t="shared" si="1247"/>
        <v>0</v>
      </c>
      <c r="EK224" s="608">
        <f t="shared" si="1247"/>
        <v>0</v>
      </c>
      <c r="EL224" s="610">
        <f t="shared" si="1192"/>
        <v>0</v>
      </c>
      <c r="EM224" s="611"/>
      <c r="EN224" s="607">
        <f t="shared" si="1248"/>
        <v>0</v>
      </c>
      <c r="EO224" s="608">
        <f t="shared" si="1248"/>
        <v>0</v>
      </c>
      <c r="EP224" s="608">
        <f t="shared" si="1248"/>
        <v>0</v>
      </c>
      <c r="EQ224" s="608">
        <f t="shared" si="1248"/>
        <v>0</v>
      </c>
      <c r="ER224" s="608">
        <f t="shared" si="1248"/>
        <v>0</v>
      </c>
      <c r="ES224" s="608">
        <f t="shared" si="1248"/>
        <v>0</v>
      </c>
      <c r="ET224" s="608">
        <f t="shared" si="1248"/>
        <v>0</v>
      </c>
      <c r="EU224" s="608">
        <f t="shared" si="1248"/>
        <v>0</v>
      </c>
      <c r="EV224" s="608">
        <f t="shared" si="1248"/>
        <v>0</v>
      </c>
      <c r="EW224" s="608">
        <f t="shared" si="1248"/>
        <v>0</v>
      </c>
      <c r="EX224" s="608">
        <f t="shared" si="1248"/>
        <v>0</v>
      </c>
      <c r="EY224" s="608">
        <f t="shared" si="1248"/>
        <v>0</v>
      </c>
      <c r="EZ224" s="610">
        <f t="shared" si="1194"/>
        <v>0</v>
      </c>
      <c r="FA224" s="611"/>
      <c r="FB224" s="607">
        <f t="shared" si="1249"/>
        <v>0</v>
      </c>
      <c r="FC224" s="608">
        <f t="shared" si="1249"/>
        <v>0</v>
      </c>
      <c r="FD224" s="608">
        <f t="shared" si="1249"/>
        <v>0</v>
      </c>
      <c r="FE224" s="608">
        <f t="shared" si="1249"/>
        <v>0</v>
      </c>
      <c r="FF224" s="608">
        <f t="shared" si="1249"/>
        <v>0</v>
      </c>
      <c r="FG224" s="608">
        <f t="shared" si="1249"/>
        <v>0</v>
      </c>
      <c r="FH224" s="608">
        <f t="shared" si="1249"/>
        <v>0</v>
      </c>
      <c r="FI224" s="608">
        <f t="shared" si="1249"/>
        <v>0</v>
      </c>
      <c r="FJ224" s="608">
        <f t="shared" si="1249"/>
        <v>0</v>
      </c>
      <c r="FK224" s="608">
        <f t="shared" si="1249"/>
        <v>0</v>
      </c>
      <c r="FL224" s="608">
        <f t="shared" si="1249"/>
        <v>0</v>
      </c>
      <c r="FM224" s="608">
        <f t="shared" si="1249"/>
        <v>0</v>
      </c>
      <c r="FN224" s="610">
        <f t="shared" si="1196"/>
        <v>0</v>
      </c>
      <c r="FO224" s="611"/>
      <c r="FP224" s="607">
        <f t="shared" si="1250"/>
        <v>0</v>
      </c>
      <c r="FQ224" s="608">
        <f t="shared" si="1250"/>
        <v>0</v>
      </c>
      <c r="FR224" s="608">
        <f t="shared" si="1250"/>
        <v>0</v>
      </c>
      <c r="FS224" s="608">
        <f t="shared" si="1250"/>
        <v>0</v>
      </c>
      <c r="FT224" s="608">
        <f t="shared" si="1250"/>
        <v>0</v>
      </c>
      <c r="FU224" s="608">
        <f t="shared" si="1250"/>
        <v>0</v>
      </c>
      <c r="FV224" s="608">
        <f t="shared" si="1250"/>
        <v>0</v>
      </c>
      <c r="FW224" s="608">
        <f t="shared" si="1250"/>
        <v>0</v>
      </c>
      <c r="FX224" s="608">
        <f t="shared" si="1250"/>
        <v>0</v>
      </c>
      <c r="FY224" s="608">
        <f t="shared" si="1250"/>
        <v>0</v>
      </c>
      <c r="FZ224" s="608">
        <f t="shared" si="1250"/>
        <v>0</v>
      </c>
      <c r="GA224" s="608">
        <f t="shared" si="1250"/>
        <v>0</v>
      </c>
      <c r="GB224" s="610">
        <f t="shared" si="1198"/>
        <v>0</v>
      </c>
      <c r="GC224" s="611"/>
      <c r="GD224" s="607">
        <f t="shared" si="1251"/>
        <v>0</v>
      </c>
      <c r="GE224" s="608">
        <f t="shared" si="1251"/>
        <v>0</v>
      </c>
      <c r="GF224" s="608">
        <f t="shared" si="1251"/>
        <v>0</v>
      </c>
      <c r="GG224" s="608">
        <f t="shared" si="1251"/>
        <v>0</v>
      </c>
      <c r="GH224" s="608">
        <f t="shared" si="1251"/>
        <v>0</v>
      </c>
      <c r="GI224" s="608">
        <f t="shared" si="1251"/>
        <v>0</v>
      </c>
      <c r="GJ224" s="608">
        <f t="shared" si="1251"/>
        <v>0</v>
      </c>
      <c r="GK224" s="608">
        <f t="shared" si="1251"/>
        <v>0</v>
      </c>
      <c r="GL224" s="608">
        <f t="shared" si="1251"/>
        <v>0</v>
      </c>
      <c r="GM224" s="608">
        <f t="shared" si="1251"/>
        <v>0</v>
      </c>
      <c r="GN224" s="608">
        <f t="shared" si="1251"/>
        <v>0</v>
      </c>
      <c r="GO224" s="608">
        <f t="shared" si="1251"/>
        <v>0</v>
      </c>
      <c r="GP224" s="610">
        <f t="shared" si="1200"/>
        <v>0</v>
      </c>
      <c r="GQ224" s="611"/>
      <c r="GR224" s="607">
        <f t="shared" si="1252"/>
        <v>0</v>
      </c>
      <c r="GS224" s="608">
        <f t="shared" si="1252"/>
        <v>0</v>
      </c>
      <c r="GT224" s="608">
        <f t="shared" si="1252"/>
        <v>0</v>
      </c>
      <c r="GU224" s="608">
        <f t="shared" si="1252"/>
        <v>0</v>
      </c>
      <c r="GV224" s="608">
        <f t="shared" si="1252"/>
        <v>0</v>
      </c>
      <c r="GW224" s="608">
        <f t="shared" si="1252"/>
        <v>0</v>
      </c>
      <c r="GX224" s="608">
        <f t="shared" si="1252"/>
        <v>0</v>
      </c>
      <c r="GY224" s="608">
        <f t="shared" si="1252"/>
        <v>0</v>
      </c>
      <c r="GZ224" s="608">
        <f t="shared" si="1252"/>
        <v>0</v>
      </c>
      <c r="HA224" s="608">
        <f t="shared" si="1252"/>
        <v>0</v>
      </c>
      <c r="HB224" s="608">
        <f t="shared" si="1252"/>
        <v>0</v>
      </c>
      <c r="HC224" s="608">
        <f t="shared" si="1252"/>
        <v>0</v>
      </c>
      <c r="HD224" s="610">
        <f t="shared" si="1202"/>
        <v>0</v>
      </c>
      <c r="HE224" s="611"/>
      <c r="HF224" s="607">
        <f t="shared" si="1253"/>
        <v>0</v>
      </c>
      <c r="HG224" s="608">
        <f t="shared" si="1253"/>
        <v>0</v>
      </c>
      <c r="HH224" s="608">
        <f t="shared" si="1253"/>
        <v>0</v>
      </c>
      <c r="HI224" s="608">
        <f t="shared" si="1253"/>
        <v>0</v>
      </c>
      <c r="HJ224" s="608">
        <f t="shared" si="1253"/>
        <v>0</v>
      </c>
      <c r="HK224" s="608">
        <f t="shared" si="1253"/>
        <v>0</v>
      </c>
      <c r="HL224" s="608">
        <f t="shared" si="1253"/>
        <v>0</v>
      </c>
      <c r="HM224" s="608">
        <f t="shared" si="1253"/>
        <v>0</v>
      </c>
      <c r="HN224" s="608">
        <f t="shared" si="1253"/>
        <v>0</v>
      </c>
      <c r="HO224" s="608">
        <f t="shared" si="1253"/>
        <v>0</v>
      </c>
      <c r="HP224" s="608">
        <f t="shared" si="1253"/>
        <v>0</v>
      </c>
      <c r="HQ224" s="608">
        <f t="shared" si="1253"/>
        <v>0</v>
      </c>
      <c r="HR224" s="610">
        <f t="shared" si="1204"/>
        <v>0</v>
      </c>
      <c r="HS224" s="611"/>
      <c r="HT224" s="607">
        <f t="shared" si="1254"/>
        <v>0</v>
      </c>
      <c r="HU224" s="608">
        <f t="shared" si="1254"/>
        <v>0</v>
      </c>
      <c r="HV224" s="608">
        <f t="shared" si="1254"/>
        <v>0</v>
      </c>
      <c r="HW224" s="608">
        <f t="shared" si="1254"/>
        <v>0</v>
      </c>
      <c r="HX224" s="608">
        <f t="shared" si="1254"/>
        <v>0</v>
      </c>
      <c r="HY224" s="608">
        <f t="shared" si="1254"/>
        <v>0</v>
      </c>
      <c r="HZ224" s="608">
        <f t="shared" si="1254"/>
        <v>0</v>
      </c>
      <c r="IA224" s="608">
        <f t="shared" si="1254"/>
        <v>0</v>
      </c>
      <c r="IB224" s="608">
        <f t="shared" si="1254"/>
        <v>0</v>
      </c>
      <c r="IC224" s="608">
        <f t="shared" si="1254"/>
        <v>0</v>
      </c>
      <c r="ID224" s="608">
        <f t="shared" si="1254"/>
        <v>0</v>
      </c>
      <c r="IE224" s="608">
        <f t="shared" si="1254"/>
        <v>0</v>
      </c>
      <c r="IF224" s="610">
        <f t="shared" si="1206"/>
        <v>0</v>
      </c>
      <c r="IG224" s="611"/>
      <c r="IH224" s="607">
        <f t="shared" si="1255"/>
        <v>0</v>
      </c>
      <c r="II224" s="608">
        <f t="shared" si="1255"/>
        <v>0</v>
      </c>
      <c r="IJ224" s="608">
        <f t="shared" si="1255"/>
        <v>0</v>
      </c>
      <c r="IK224" s="608">
        <f t="shared" si="1255"/>
        <v>0</v>
      </c>
      <c r="IL224" s="608">
        <f t="shared" si="1255"/>
        <v>0</v>
      </c>
      <c r="IM224" s="608">
        <f t="shared" si="1255"/>
        <v>0</v>
      </c>
      <c r="IN224" s="608">
        <f t="shared" si="1255"/>
        <v>0</v>
      </c>
      <c r="IO224" s="608">
        <f t="shared" si="1255"/>
        <v>0</v>
      </c>
      <c r="IP224" s="608">
        <f t="shared" si="1255"/>
        <v>0</v>
      </c>
      <c r="IQ224" s="608">
        <f t="shared" si="1255"/>
        <v>0</v>
      </c>
      <c r="IR224" s="608">
        <f t="shared" si="1255"/>
        <v>0</v>
      </c>
      <c r="IS224" s="608">
        <f t="shared" si="1255"/>
        <v>0</v>
      </c>
      <c r="IT224" s="610">
        <f t="shared" si="1208"/>
        <v>0</v>
      </c>
      <c r="IU224" s="611"/>
      <c r="IV224" s="607">
        <f t="shared" si="1256"/>
        <v>0</v>
      </c>
      <c r="IW224" s="608">
        <f t="shared" si="1256"/>
        <v>0</v>
      </c>
      <c r="IX224" s="608">
        <f t="shared" si="1256"/>
        <v>0</v>
      </c>
      <c r="IY224" s="608">
        <f t="shared" si="1256"/>
        <v>0</v>
      </c>
      <c r="IZ224" s="608">
        <f t="shared" si="1256"/>
        <v>0</v>
      </c>
      <c r="JA224" s="608">
        <f t="shared" si="1256"/>
        <v>0</v>
      </c>
      <c r="JB224" s="608">
        <f t="shared" si="1256"/>
        <v>0</v>
      </c>
      <c r="JC224" s="608">
        <f t="shared" si="1256"/>
        <v>0</v>
      </c>
      <c r="JD224" s="608">
        <f t="shared" si="1256"/>
        <v>0</v>
      </c>
      <c r="JE224" s="608">
        <f t="shared" si="1256"/>
        <v>0</v>
      </c>
      <c r="JF224" s="608">
        <f t="shared" si="1256"/>
        <v>0</v>
      </c>
      <c r="JG224" s="608">
        <f t="shared" si="1256"/>
        <v>0</v>
      </c>
      <c r="JH224" s="610">
        <f t="shared" si="1210"/>
        <v>0</v>
      </c>
      <c r="JI224" s="611"/>
      <c r="JJ224" s="607">
        <f t="shared" si="1257"/>
        <v>0</v>
      </c>
      <c r="JK224" s="608">
        <f t="shared" si="1257"/>
        <v>0</v>
      </c>
      <c r="JL224" s="608">
        <f t="shared" si="1257"/>
        <v>0</v>
      </c>
      <c r="JM224" s="608">
        <f t="shared" si="1257"/>
        <v>0</v>
      </c>
      <c r="JN224" s="608">
        <f t="shared" si="1257"/>
        <v>0</v>
      </c>
      <c r="JO224" s="608">
        <f t="shared" si="1257"/>
        <v>0</v>
      </c>
      <c r="JP224" s="608">
        <f t="shared" si="1257"/>
        <v>0</v>
      </c>
      <c r="JQ224" s="608">
        <f t="shared" si="1257"/>
        <v>0</v>
      </c>
      <c r="JR224" s="608">
        <f t="shared" si="1257"/>
        <v>0</v>
      </c>
      <c r="JS224" s="608">
        <f t="shared" si="1257"/>
        <v>0</v>
      </c>
      <c r="JT224" s="608">
        <f t="shared" si="1257"/>
        <v>0</v>
      </c>
      <c r="JU224" s="608">
        <f t="shared" si="1257"/>
        <v>0</v>
      </c>
      <c r="JV224" s="610">
        <f t="shared" si="1212"/>
        <v>0</v>
      </c>
      <c r="JW224" s="611"/>
      <c r="JX224" s="607">
        <f t="shared" si="1258"/>
        <v>0</v>
      </c>
      <c r="JY224" s="608">
        <f t="shared" si="1258"/>
        <v>0</v>
      </c>
      <c r="JZ224" s="608">
        <f t="shared" si="1258"/>
        <v>0</v>
      </c>
      <c r="KA224" s="608">
        <f t="shared" si="1258"/>
        <v>0</v>
      </c>
      <c r="KB224" s="608">
        <f t="shared" si="1258"/>
        <v>0</v>
      </c>
      <c r="KC224" s="608">
        <f t="shared" si="1258"/>
        <v>0</v>
      </c>
      <c r="KD224" s="608">
        <f t="shared" si="1258"/>
        <v>0</v>
      </c>
      <c r="KE224" s="608">
        <f t="shared" si="1258"/>
        <v>0</v>
      </c>
      <c r="KF224" s="608">
        <f t="shared" si="1258"/>
        <v>0</v>
      </c>
      <c r="KG224" s="608">
        <f t="shared" si="1258"/>
        <v>0</v>
      </c>
      <c r="KH224" s="608">
        <f t="shared" si="1258"/>
        <v>0</v>
      </c>
      <c r="KI224" s="608">
        <f t="shared" si="1258"/>
        <v>0</v>
      </c>
      <c r="KJ224" s="610">
        <f t="shared" si="1214"/>
        <v>0</v>
      </c>
      <c r="KK224" s="611"/>
      <c r="KL224" s="607">
        <f t="shared" si="1259"/>
        <v>0</v>
      </c>
      <c r="KM224" s="608">
        <f t="shared" si="1259"/>
        <v>0</v>
      </c>
      <c r="KN224" s="608">
        <f t="shared" si="1259"/>
        <v>0</v>
      </c>
      <c r="KO224" s="608">
        <f t="shared" si="1259"/>
        <v>0</v>
      </c>
      <c r="KP224" s="608">
        <f t="shared" si="1259"/>
        <v>0</v>
      </c>
      <c r="KQ224" s="608">
        <f t="shared" si="1259"/>
        <v>0</v>
      </c>
      <c r="KR224" s="608">
        <f t="shared" si="1259"/>
        <v>0</v>
      </c>
      <c r="KS224" s="608">
        <f t="shared" si="1259"/>
        <v>0</v>
      </c>
      <c r="KT224" s="608">
        <f t="shared" si="1259"/>
        <v>0</v>
      </c>
      <c r="KU224" s="608">
        <f t="shared" si="1259"/>
        <v>0</v>
      </c>
      <c r="KV224" s="608">
        <f t="shared" si="1259"/>
        <v>0</v>
      </c>
      <c r="KW224" s="608">
        <f t="shared" si="1259"/>
        <v>0</v>
      </c>
      <c r="KX224" s="610">
        <f t="shared" si="1216"/>
        <v>0</v>
      </c>
      <c r="KY224" s="611"/>
      <c r="KZ224" s="607">
        <f t="shared" si="1260"/>
        <v>0</v>
      </c>
      <c r="LA224" s="608">
        <f t="shared" si="1260"/>
        <v>0</v>
      </c>
      <c r="LB224" s="608">
        <f t="shared" si="1260"/>
        <v>0</v>
      </c>
      <c r="LC224" s="608">
        <f t="shared" si="1260"/>
        <v>0</v>
      </c>
      <c r="LD224" s="608">
        <f t="shared" si="1260"/>
        <v>0</v>
      </c>
      <c r="LE224" s="608">
        <f t="shared" si="1260"/>
        <v>0</v>
      </c>
      <c r="LF224" s="608">
        <f t="shared" si="1260"/>
        <v>0</v>
      </c>
      <c r="LG224" s="608">
        <f t="shared" si="1260"/>
        <v>0</v>
      </c>
      <c r="LH224" s="608">
        <f t="shared" si="1260"/>
        <v>0</v>
      </c>
      <c r="LI224" s="608">
        <f t="shared" si="1260"/>
        <v>0</v>
      </c>
      <c r="LJ224" s="608">
        <f t="shared" si="1260"/>
        <v>0</v>
      </c>
      <c r="LK224" s="608">
        <f t="shared" si="1260"/>
        <v>0</v>
      </c>
      <c r="LL224" s="610">
        <f t="shared" si="1218"/>
        <v>0</v>
      </c>
      <c r="LM224" s="611"/>
      <c r="LN224" s="607">
        <f t="shared" si="1261"/>
        <v>0</v>
      </c>
      <c r="LO224" s="608">
        <f t="shared" si="1261"/>
        <v>0</v>
      </c>
      <c r="LP224" s="608">
        <f t="shared" si="1261"/>
        <v>0</v>
      </c>
      <c r="LQ224" s="608">
        <f t="shared" si="1261"/>
        <v>0</v>
      </c>
      <c r="LR224" s="608">
        <f t="shared" si="1261"/>
        <v>0</v>
      </c>
      <c r="LS224" s="608">
        <f t="shared" si="1261"/>
        <v>0</v>
      </c>
      <c r="LT224" s="608">
        <f t="shared" si="1261"/>
        <v>0</v>
      </c>
      <c r="LU224" s="608">
        <f t="shared" si="1261"/>
        <v>0</v>
      </c>
      <c r="LV224" s="608">
        <f t="shared" si="1261"/>
        <v>0</v>
      </c>
      <c r="LW224" s="608">
        <f t="shared" si="1261"/>
        <v>0</v>
      </c>
      <c r="LX224" s="608">
        <f t="shared" si="1261"/>
        <v>0</v>
      </c>
      <c r="LY224" s="608">
        <f t="shared" si="1261"/>
        <v>0</v>
      </c>
      <c r="LZ224" s="610">
        <f t="shared" si="1220"/>
        <v>0</v>
      </c>
      <c r="MA224" s="611"/>
      <c r="MB224" s="607">
        <f t="shared" si="1262"/>
        <v>0</v>
      </c>
      <c r="MC224" s="608">
        <f t="shared" si="1262"/>
        <v>0</v>
      </c>
      <c r="MD224" s="608">
        <f t="shared" si="1262"/>
        <v>0</v>
      </c>
      <c r="ME224" s="608">
        <f t="shared" si="1262"/>
        <v>0</v>
      </c>
      <c r="MF224" s="608">
        <f t="shared" si="1262"/>
        <v>0</v>
      </c>
      <c r="MG224" s="608">
        <f t="shared" si="1262"/>
        <v>0</v>
      </c>
      <c r="MH224" s="608">
        <f t="shared" si="1262"/>
        <v>0</v>
      </c>
      <c r="MI224" s="608">
        <f t="shared" si="1262"/>
        <v>0</v>
      </c>
      <c r="MJ224" s="608">
        <f t="shared" si="1262"/>
        <v>0</v>
      </c>
      <c r="MK224" s="608">
        <f t="shared" si="1262"/>
        <v>0</v>
      </c>
      <c r="ML224" s="608">
        <f t="shared" si="1262"/>
        <v>0</v>
      </c>
      <c r="MM224" s="608">
        <f t="shared" si="1262"/>
        <v>0</v>
      </c>
      <c r="MN224" s="610">
        <f t="shared" si="1222"/>
        <v>0</v>
      </c>
      <c r="MO224" s="611"/>
      <c r="MP224" s="607">
        <f t="shared" si="1263"/>
        <v>0</v>
      </c>
      <c r="MQ224" s="608">
        <f t="shared" si="1263"/>
        <v>0</v>
      </c>
      <c r="MR224" s="608">
        <f t="shared" si="1263"/>
        <v>0</v>
      </c>
      <c r="MS224" s="608">
        <f t="shared" si="1263"/>
        <v>0</v>
      </c>
      <c r="MT224" s="608">
        <f t="shared" si="1263"/>
        <v>0</v>
      </c>
      <c r="MU224" s="608">
        <f t="shared" si="1263"/>
        <v>0</v>
      </c>
      <c r="MV224" s="608">
        <f t="shared" si="1263"/>
        <v>0</v>
      </c>
      <c r="MW224" s="608">
        <f t="shared" si="1263"/>
        <v>0</v>
      </c>
      <c r="MX224" s="608">
        <f t="shared" si="1263"/>
        <v>0</v>
      </c>
      <c r="MY224" s="608">
        <f t="shared" si="1263"/>
        <v>0</v>
      </c>
      <c r="MZ224" s="608">
        <f t="shared" si="1263"/>
        <v>0</v>
      </c>
      <c r="NA224" s="608">
        <f t="shared" si="1263"/>
        <v>0</v>
      </c>
      <c r="NB224" s="610">
        <f t="shared" si="1224"/>
        <v>0</v>
      </c>
      <c r="NC224" s="611"/>
      <c r="ND224" s="607">
        <f t="shared" si="1264"/>
        <v>0</v>
      </c>
      <c r="NE224" s="608">
        <f t="shared" si="1264"/>
        <v>0</v>
      </c>
      <c r="NF224" s="608">
        <f t="shared" si="1264"/>
        <v>0</v>
      </c>
      <c r="NG224" s="608">
        <f t="shared" si="1264"/>
        <v>0</v>
      </c>
      <c r="NH224" s="608">
        <f t="shared" si="1264"/>
        <v>0</v>
      </c>
      <c r="NI224" s="608">
        <f t="shared" si="1264"/>
        <v>0</v>
      </c>
      <c r="NJ224" s="608">
        <f t="shared" si="1264"/>
        <v>0</v>
      </c>
      <c r="NK224" s="608">
        <f t="shared" si="1264"/>
        <v>0</v>
      </c>
      <c r="NL224" s="608">
        <f t="shared" si="1264"/>
        <v>0</v>
      </c>
      <c r="NM224" s="608">
        <f t="shared" si="1264"/>
        <v>0</v>
      </c>
      <c r="NN224" s="608">
        <f t="shared" si="1264"/>
        <v>0</v>
      </c>
      <c r="NO224" s="608">
        <f t="shared" si="1264"/>
        <v>0</v>
      </c>
      <c r="NP224" s="610">
        <f t="shared" si="1226"/>
        <v>0</v>
      </c>
      <c r="NQ224" s="611"/>
      <c r="NR224" s="607">
        <f t="shared" si="1265"/>
        <v>0</v>
      </c>
      <c r="NS224" s="608">
        <f t="shared" si="1265"/>
        <v>0</v>
      </c>
      <c r="NT224" s="608">
        <f t="shared" si="1265"/>
        <v>0</v>
      </c>
      <c r="NU224" s="608">
        <f t="shared" si="1265"/>
        <v>0</v>
      </c>
      <c r="NV224" s="608">
        <f t="shared" si="1265"/>
        <v>0</v>
      </c>
      <c r="NW224" s="608">
        <f t="shared" si="1265"/>
        <v>0</v>
      </c>
      <c r="NX224" s="608">
        <f t="shared" si="1265"/>
        <v>0</v>
      </c>
      <c r="NY224" s="608">
        <f t="shared" si="1265"/>
        <v>0</v>
      </c>
      <c r="NZ224" s="608">
        <f t="shared" si="1265"/>
        <v>0</v>
      </c>
      <c r="OA224" s="608">
        <f t="shared" si="1265"/>
        <v>0</v>
      </c>
      <c r="OB224" s="608">
        <f t="shared" si="1265"/>
        <v>0</v>
      </c>
      <c r="OC224" s="608">
        <f t="shared" si="1265"/>
        <v>0</v>
      </c>
      <c r="OD224" s="610">
        <f t="shared" si="1228"/>
        <v>0</v>
      </c>
      <c r="OE224" s="611"/>
      <c r="OF224" s="607">
        <f t="shared" si="1266"/>
        <v>0</v>
      </c>
      <c r="OG224" s="608">
        <f t="shared" si="1266"/>
        <v>0</v>
      </c>
      <c r="OH224" s="608">
        <f t="shared" si="1266"/>
        <v>0</v>
      </c>
      <c r="OI224" s="608">
        <f t="shared" si="1266"/>
        <v>0</v>
      </c>
      <c r="OJ224" s="608">
        <f t="shared" si="1266"/>
        <v>0</v>
      </c>
      <c r="OK224" s="608">
        <f t="shared" si="1266"/>
        <v>0</v>
      </c>
      <c r="OL224" s="608">
        <f t="shared" si="1266"/>
        <v>0</v>
      </c>
      <c r="OM224" s="608">
        <f t="shared" si="1266"/>
        <v>0</v>
      </c>
      <c r="ON224" s="608">
        <f t="shared" si="1266"/>
        <v>0</v>
      </c>
      <c r="OO224" s="608">
        <f t="shared" si="1266"/>
        <v>0</v>
      </c>
      <c r="OP224" s="608">
        <f t="shared" si="1266"/>
        <v>0</v>
      </c>
      <c r="OQ224" s="608">
        <f t="shared" si="1266"/>
        <v>0</v>
      </c>
      <c r="OR224" s="610">
        <f t="shared" si="1230"/>
        <v>0</v>
      </c>
      <c r="OS224" s="611"/>
      <c r="OT224" s="607">
        <f t="shared" si="1267"/>
        <v>0</v>
      </c>
      <c r="OU224" s="608">
        <f t="shared" si="1267"/>
        <v>0</v>
      </c>
      <c r="OV224" s="608">
        <f t="shared" si="1267"/>
        <v>0</v>
      </c>
      <c r="OW224" s="608">
        <f t="shared" si="1267"/>
        <v>0</v>
      </c>
      <c r="OX224" s="608">
        <f t="shared" si="1267"/>
        <v>0</v>
      </c>
      <c r="OY224" s="608">
        <f t="shared" si="1267"/>
        <v>0</v>
      </c>
      <c r="OZ224" s="608">
        <f t="shared" si="1267"/>
        <v>0</v>
      </c>
      <c r="PA224" s="608">
        <f t="shared" si="1267"/>
        <v>0</v>
      </c>
      <c r="PB224" s="608">
        <f t="shared" si="1267"/>
        <v>0</v>
      </c>
      <c r="PC224" s="608">
        <f t="shared" si="1267"/>
        <v>0</v>
      </c>
      <c r="PD224" s="608">
        <f t="shared" si="1267"/>
        <v>0</v>
      </c>
      <c r="PE224" s="608">
        <f t="shared" si="1267"/>
        <v>0</v>
      </c>
      <c r="PF224" s="610">
        <f t="shared" si="1232"/>
        <v>0</v>
      </c>
      <c r="PG224" s="611"/>
      <c r="PH224" s="607">
        <f t="shared" si="1268"/>
        <v>0</v>
      </c>
      <c r="PI224" s="608">
        <f t="shared" si="1268"/>
        <v>0</v>
      </c>
      <c r="PJ224" s="608">
        <f t="shared" si="1268"/>
        <v>0</v>
      </c>
      <c r="PK224" s="608">
        <f t="shared" si="1268"/>
        <v>0</v>
      </c>
      <c r="PL224" s="608">
        <f t="shared" si="1268"/>
        <v>0</v>
      </c>
      <c r="PM224" s="608">
        <f t="shared" si="1268"/>
        <v>0</v>
      </c>
      <c r="PN224" s="608">
        <f t="shared" si="1268"/>
        <v>0</v>
      </c>
      <c r="PO224" s="608">
        <f t="shared" si="1268"/>
        <v>0</v>
      </c>
      <c r="PP224" s="608">
        <f t="shared" si="1268"/>
        <v>0</v>
      </c>
      <c r="PQ224" s="608">
        <f t="shared" si="1268"/>
        <v>0</v>
      </c>
      <c r="PR224" s="608">
        <f t="shared" si="1268"/>
        <v>0</v>
      </c>
      <c r="PS224" s="608">
        <f t="shared" si="1268"/>
        <v>0</v>
      </c>
      <c r="PT224" s="610">
        <f t="shared" si="1234"/>
        <v>0</v>
      </c>
      <c r="PU224" s="611"/>
      <c r="PV224" s="610">
        <f t="shared" si="1269"/>
        <v>0</v>
      </c>
      <c r="PW224" s="610">
        <f t="shared" si="1269"/>
        <v>0</v>
      </c>
      <c r="PX224" s="610">
        <f t="shared" si="1269"/>
        <v>0</v>
      </c>
      <c r="PY224" s="610">
        <f t="shared" si="1269"/>
        <v>0</v>
      </c>
      <c r="PZ224" s="610">
        <f t="shared" si="1269"/>
        <v>0</v>
      </c>
      <c r="QA224" s="610">
        <f t="shared" si="1269"/>
        <v>0</v>
      </c>
      <c r="QB224" s="610">
        <f t="shared" si="1269"/>
        <v>0</v>
      </c>
      <c r="QC224" s="610">
        <f t="shared" si="1269"/>
        <v>0</v>
      </c>
      <c r="QD224" s="610">
        <f t="shared" si="1269"/>
        <v>0</v>
      </c>
      <c r="QE224" s="610">
        <f t="shared" si="1269"/>
        <v>0</v>
      </c>
      <c r="QF224" s="610">
        <f t="shared" si="1269"/>
        <v>0</v>
      </c>
      <c r="QG224" s="610">
        <f t="shared" si="1269"/>
        <v>0</v>
      </c>
      <c r="QH224" s="610">
        <f t="shared" si="1237"/>
        <v>0</v>
      </c>
    </row>
    <row r="225" spans="1:450" s="392" customFormat="1" x14ac:dyDescent="0.25">
      <c r="A225" s="589"/>
      <c r="B225" s="394"/>
      <c r="C225" s="304"/>
      <c r="D225" s="635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  <c r="O225" s="622"/>
      <c r="P225" s="610"/>
      <c r="Q225" s="611"/>
      <c r="R225" s="635"/>
      <c r="S225" s="622"/>
      <c r="T225" s="622"/>
      <c r="U225" s="622"/>
      <c r="V225" s="622"/>
      <c r="W225" s="622"/>
      <c r="X225" s="622"/>
      <c r="Y225" s="622"/>
      <c r="Z225" s="622"/>
      <c r="AA225" s="622"/>
      <c r="AB225" s="622"/>
      <c r="AC225" s="622"/>
      <c r="AD225" s="610"/>
      <c r="AE225" s="611"/>
      <c r="AF225" s="635"/>
      <c r="AG225" s="622"/>
      <c r="AH225" s="622"/>
      <c r="AI225" s="622"/>
      <c r="AJ225" s="622"/>
      <c r="AK225" s="622"/>
      <c r="AL225" s="622"/>
      <c r="AM225" s="622"/>
      <c r="AN225" s="622"/>
      <c r="AO225" s="622"/>
      <c r="AP225" s="622"/>
      <c r="AQ225" s="622"/>
      <c r="AR225" s="610"/>
      <c r="AS225" s="611"/>
      <c r="AT225" s="635"/>
      <c r="AU225" s="622"/>
      <c r="AV225" s="622"/>
      <c r="AW225" s="622"/>
      <c r="AX225" s="622"/>
      <c r="AY225" s="622"/>
      <c r="AZ225" s="622"/>
      <c r="BA225" s="622"/>
      <c r="BB225" s="622"/>
      <c r="BC225" s="622"/>
      <c r="BD225" s="622"/>
      <c r="BE225" s="622"/>
      <c r="BF225" s="610"/>
      <c r="BG225" s="611"/>
      <c r="BH225" s="635"/>
      <c r="BI225" s="622"/>
      <c r="BJ225" s="622"/>
      <c r="BK225" s="622"/>
      <c r="BL225" s="622"/>
      <c r="BM225" s="622"/>
      <c r="BN225" s="622"/>
      <c r="BO225" s="622"/>
      <c r="BP225" s="622"/>
      <c r="BQ225" s="622"/>
      <c r="BR225" s="622"/>
      <c r="BS225" s="622"/>
      <c r="BT225" s="610"/>
      <c r="BU225" s="621"/>
      <c r="BV225" s="635"/>
      <c r="BW225" s="622"/>
      <c r="BX225" s="622"/>
      <c r="BY225" s="622"/>
      <c r="BZ225" s="622"/>
      <c r="CA225" s="622"/>
      <c r="CB225" s="622"/>
      <c r="CC225" s="622"/>
      <c r="CD225" s="622"/>
      <c r="CE225" s="622"/>
      <c r="CF225" s="622"/>
      <c r="CG225" s="622"/>
      <c r="CH225" s="610"/>
      <c r="CI225" s="611"/>
      <c r="CJ225" s="635"/>
      <c r="CK225" s="622"/>
      <c r="CL225" s="622"/>
      <c r="CM225" s="622"/>
      <c r="CN225" s="622"/>
      <c r="CO225" s="622"/>
      <c r="CP225" s="622"/>
      <c r="CQ225" s="622"/>
      <c r="CR225" s="622"/>
      <c r="CS225" s="622"/>
      <c r="CT225" s="622"/>
      <c r="CU225" s="622"/>
      <c r="CV225" s="610"/>
      <c r="CW225" s="611"/>
      <c r="CX225" s="635"/>
      <c r="CY225" s="622"/>
      <c r="CZ225" s="622"/>
      <c r="DA225" s="622"/>
      <c r="DB225" s="622"/>
      <c r="DC225" s="622"/>
      <c r="DD225" s="622"/>
      <c r="DE225" s="622"/>
      <c r="DF225" s="622"/>
      <c r="DG225" s="622"/>
      <c r="DH225" s="622"/>
      <c r="DI225" s="622"/>
      <c r="DJ225" s="610"/>
      <c r="DK225" s="611"/>
      <c r="DL225" s="635"/>
      <c r="DM225" s="622"/>
      <c r="DN225" s="622"/>
      <c r="DO225" s="622"/>
      <c r="DP225" s="622"/>
      <c r="DQ225" s="622"/>
      <c r="DR225" s="622"/>
      <c r="DS225" s="622"/>
      <c r="DT225" s="622"/>
      <c r="DU225" s="622"/>
      <c r="DV225" s="622"/>
      <c r="DW225" s="622"/>
      <c r="DX225" s="610"/>
      <c r="DY225" s="611"/>
      <c r="DZ225" s="635"/>
      <c r="EA225" s="622"/>
      <c r="EB225" s="622"/>
      <c r="EC225" s="622"/>
      <c r="ED225" s="622"/>
      <c r="EE225" s="622"/>
      <c r="EF225" s="622"/>
      <c r="EG225" s="622"/>
      <c r="EH225" s="622"/>
      <c r="EI225" s="622"/>
      <c r="EJ225" s="622"/>
      <c r="EK225" s="622"/>
      <c r="EL225" s="610"/>
      <c r="EM225" s="611"/>
      <c r="EN225" s="635"/>
      <c r="EO225" s="622"/>
      <c r="EP225" s="622"/>
      <c r="EQ225" s="622"/>
      <c r="ER225" s="622"/>
      <c r="ES225" s="622"/>
      <c r="ET225" s="622"/>
      <c r="EU225" s="622"/>
      <c r="EV225" s="622"/>
      <c r="EW225" s="622"/>
      <c r="EX225" s="622"/>
      <c r="EY225" s="622"/>
      <c r="EZ225" s="610"/>
      <c r="FA225" s="611"/>
      <c r="FB225" s="635"/>
      <c r="FC225" s="622"/>
      <c r="FD225" s="622"/>
      <c r="FE225" s="622"/>
      <c r="FF225" s="622"/>
      <c r="FG225" s="622"/>
      <c r="FH225" s="622"/>
      <c r="FI225" s="622"/>
      <c r="FJ225" s="622"/>
      <c r="FK225" s="622"/>
      <c r="FL225" s="622"/>
      <c r="FM225" s="622"/>
      <c r="FN225" s="610"/>
      <c r="FO225" s="611"/>
      <c r="FP225" s="635"/>
      <c r="FQ225" s="622"/>
      <c r="FR225" s="622"/>
      <c r="FS225" s="622"/>
      <c r="FT225" s="622"/>
      <c r="FU225" s="622"/>
      <c r="FV225" s="622"/>
      <c r="FW225" s="622"/>
      <c r="FX225" s="622"/>
      <c r="FY225" s="622"/>
      <c r="FZ225" s="622"/>
      <c r="GA225" s="622"/>
      <c r="GB225" s="610"/>
      <c r="GC225" s="611"/>
      <c r="GD225" s="635"/>
      <c r="GE225" s="622"/>
      <c r="GF225" s="622"/>
      <c r="GG225" s="622"/>
      <c r="GH225" s="622"/>
      <c r="GI225" s="622"/>
      <c r="GJ225" s="622"/>
      <c r="GK225" s="622"/>
      <c r="GL225" s="622"/>
      <c r="GM225" s="622"/>
      <c r="GN225" s="622"/>
      <c r="GO225" s="622"/>
      <c r="GP225" s="610"/>
      <c r="GQ225" s="611"/>
      <c r="GR225" s="635"/>
      <c r="GS225" s="622"/>
      <c r="GT225" s="622"/>
      <c r="GU225" s="622"/>
      <c r="GV225" s="622"/>
      <c r="GW225" s="622"/>
      <c r="GX225" s="622"/>
      <c r="GY225" s="622"/>
      <c r="GZ225" s="622"/>
      <c r="HA225" s="622"/>
      <c r="HB225" s="622"/>
      <c r="HC225" s="622"/>
      <c r="HD225" s="610"/>
      <c r="HE225" s="611"/>
      <c r="HF225" s="635"/>
      <c r="HG225" s="622"/>
      <c r="HH225" s="622"/>
      <c r="HI225" s="622"/>
      <c r="HJ225" s="622"/>
      <c r="HK225" s="622"/>
      <c r="HL225" s="622"/>
      <c r="HM225" s="622"/>
      <c r="HN225" s="622"/>
      <c r="HO225" s="622"/>
      <c r="HP225" s="622"/>
      <c r="HQ225" s="622"/>
      <c r="HR225" s="610"/>
      <c r="HS225" s="611"/>
      <c r="HT225" s="635"/>
      <c r="HU225" s="622"/>
      <c r="HV225" s="622"/>
      <c r="HW225" s="622"/>
      <c r="HX225" s="622"/>
      <c r="HY225" s="622"/>
      <c r="HZ225" s="622"/>
      <c r="IA225" s="622"/>
      <c r="IB225" s="622"/>
      <c r="IC225" s="622"/>
      <c r="ID225" s="622"/>
      <c r="IE225" s="622"/>
      <c r="IF225" s="610"/>
      <c r="IG225" s="611"/>
      <c r="IH225" s="635"/>
      <c r="II225" s="622"/>
      <c r="IJ225" s="622"/>
      <c r="IK225" s="622"/>
      <c r="IL225" s="622"/>
      <c r="IM225" s="622"/>
      <c r="IN225" s="622"/>
      <c r="IO225" s="622"/>
      <c r="IP225" s="622"/>
      <c r="IQ225" s="622"/>
      <c r="IR225" s="622"/>
      <c r="IS225" s="622"/>
      <c r="IT225" s="610"/>
      <c r="IU225" s="611"/>
      <c r="IV225" s="635"/>
      <c r="IW225" s="622"/>
      <c r="IX225" s="622"/>
      <c r="IY225" s="622"/>
      <c r="IZ225" s="622"/>
      <c r="JA225" s="622"/>
      <c r="JB225" s="622"/>
      <c r="JC225" s="622"/>
      <c r="JD225" s="622"/>
      <c r="JE225" s="622"/>
      <c r="JF225" s="622"/>
      <c r="JG225" s="622"/>
      <c r="JH225" s="610"/>
      <c r="JI225" s="611"/>
      <c r="JJ225" s="635"/>
      <c r="JK225" s="622"/>
      <c r="JL225" s="622"/>
      <c r="JM225" s="622"/>
      <c r="JN225" s="622"/>
      <c r="JO225" s="622"/>
      <c r="JP225" s="622"/>
      <c r="JQ225" s="622"/>
      <c r="JR225" s="622"/>
      <c r="JS225" s="622"/>
      <c r="JT225" s="622"/>
      <c r="JU225" s="622"/>
      <c r="JV225" s="610"/>
      <c r="JW225" s="611"/>
      <c r="JX225" s="635"/>
      <c r="JY225" s="622"/>
      <c r="JZ225" s="622"/>
      <c r="KA225" s="622"/>
      <c r="KB225" s="622"/>
      <c r="KC225" s="622"/>
      <c r="KD225" s="622"/>
      <c r="KE225" s="622"/>
      <c r="KF225" s="622"/>
      <c r="KG225" s="622"/>
      <c r="KH225" s="622"/>
      <c r="KI225" s="622"/>
      <c r="KJ225" s="610"/>
      <c r="KK225" s="611"/>
      <c r="KL225" s="635"/>
      <c r="KM225" s="622"/>
      <c r="KN225" s="622"/>
      <c r="KO225" s="622"/>
      <c r="KP225" s="622"/>
      <c r="KQ225" s="622"/>
      <c r="KR225" s="622"/>
      <c r="KS225" s="622"/>
      <c r="KT225" s="622"/>
      <c r="KU225" s="622"/>
      <c r="KV225" s="622"/>
      <c r="KW225" s="622"/>
      <c r="KX225" s="610"/>
      <c r="KY225" s="611"/>
      <c r="KZ225" s="635"/>
      <c r="LA225" s="622"/>
      <c r="LB225" s="622"/>
      <c r="LC225" s="622"/>
      <c r="LD225" s="622"/>
      <c r="LE225" s="622"/>
      <c r="LF225" s="622"/>
      <c r="LG225" s="622"/>
      <c r="LH225" s="622"/>
      <c r="LI225" s="622"/>
      <c r="LJ225" s="622"/>
      <c r="LK225" s="622"/>
      <c r="LL225" s="610"/>
      <c r="LM225" s="611"/>
      <c r="LN225" s="635"/>
      <c r="LO225" s="622"/>
      <c r="LP225" s="622"/>
      <c r="LQ225" s="622"/>
      <c r="LR225" s="622"/>
      <c r="LS225" s="622"/>
      <c r="LT225" s="622"/>
      <c r="LU225" s="622"/>
      <c r="LV225" s="622"/>
      <c r="LW225" s="622"/>
      <c r="LX225" s="622"/>
      <c r="LY225" s="622"/>
      <c r="LZ225" s="610"/>
      <c r="MA225" s="611"/>
      <c r="MB225" s="635"/>
      <c r="MC225" s="622"/>
      <c r="MD225" s="622"/>
      <c r="ME225" s="622"/>
      <c r="MF225" s="622"/>
      <c r="MG225" s="622"/>
      <c r="MH225" s="622"/>
      <c r="MI225" s="622"/>
      <c r="MJ225" s="622"/>
      <c r="MK225" s="622"/>
      <c r="ML225" s="622"/>
      <c r="MM225" s="622"/>
      <c r="MN225" s="610"/>
      <c r="MO225" s="611"/>
      <c r="MP225" s="635"/>
      <c r="MQ225" s="622"/>
      <c r="MR225" s="622"/>
      <c r="MS225" s="622"/>
      <c r="MT225" s="622"/>
      <c r="MU225" s="622"/>
      <c r="MV225" s="622"/>
      <c r="MW225" s="622"/>
      <c r="MX225" s="622"/>
      <c r="MY225" s="622"/>
      <c r="MZ225" s="622"/>
      <c r="NA225" s="622"/>
      <c r="NB225" s="610"/>
      <c r="NC225" s="611"/>
      <c r="ND225" s="635"/>
      <c r="NE225" s="622"/>
      <c r="NF225" s="622"/>
      <c r="NG225" s="622"/>
      <c r="NH225" s="622"/>
      <c r="NI225" s="622"/>
      <c r="NJ225" s="622"/>
      <c r="NK225" s="622"/>
      <c r="NL225" s="622"/>
      <c r="NM225" s="622"/>
      <c r="NN225" s="622"/>
      <c r="NO225" s="622"/>
      <c r="NP225" s="610"/>
      <c r="NQ225" s="611"/>
      <c r="NR225" s="635"/>
      <c r="NS225" s="622"/>
      <c r="NT225" s="622"/>
      <c r="NU225" s="622"/>
      <c r="NV225" s="622"/>
      <c r="NW225" s="622"/>
      <c r="NX225" s="622"/>
      <c r="NY225" s="622"/>
      <c r="NZ225" s="622"/>
      <c r="OA225" s="622"/>
      <c r="OB225" s="622"/>
      <c r="OC225" s="622"/>
      <c r="OD225" s="610"/>
      <c r="OE225" s="611"/>
      <c r="OF225" s="635"/>
      <c r="OG225" s="622"/>
      <c r="OH225" s="622"/>
      <c r="OI225" s="622"/>
      <c r="OJ225" s="622"/>
      <c r="OK225" s="622"/>
      <c r="OL225" s="622"/>
      <c r="OM225" s="622"/>
      <c r="ON225" s="622"/>
      <c r="OO225" s="622"/>
      <c r="OP225" s="622"/>
      <c r="OQ225" s="622"/>
      <c r="OR225" s="610"/>
      <c r="OS225" s="611"/>
      <c r="OT225" s="635"/>
      <c r="OU225" s="622"/>
      <c r="OV225" s="622"/>
      <c r="OW225" s="622"/>
      <c r="OX225" s="622"/>
      <c r="OY225" s="622"/>
      <c r="OZ225" s="622"/>
      <c r="PA225" s="622"/>
      <c r="PB225" s="622"/>
      <c r="PC225" s="622"/>
      <c r="PD225" s="622"/>
      <c r="PE225" s="622"/>
      <c r="PF225" s="610"/>
      <c r="PG225" s="611"/>
      <c r="PH225" s="635"/>
      <c r="PI225" s="622"/>
      <c r="PJ225" s="622"/>
      <c r="PK225" s="622"/>
      <c r="PL225" s="622"/>
      <c r="PM225" s="622"/>
      <c r="PN225" s="622"/>
      <c r="PO225" s="622"/>
      <c r="PP225" s="622"/>
      <c r="PQ225" s="622"/>
      <c r="PR225" s="622"/>
      <c r="PS225" s="622"/>
      <c r="PT225" s="610"/>
      <c r="PU225" s="611"/>
      <c r="PV225" s="610"/>
      <c r="PW225" s="610"/>
      <c r="PX225" s="610"/>
      <c r="PY225" s="610"/>
      <c r="PZ225" s="610"/>
      <c r="QA225" s="610"/>
      <c r="QB225" s="610"/>
      <c r="QC225" s="610"/>
      <c r="QD225" s="610"/>
      <c r="QE225" s="610"/>
      <c r="QF225" s="610"/>
      <c r="QG225" s="610"/>
      <c r="QH225" s="610"/>
    </row>
    <row r="226" spans="1:450" s="392" customFormat="1" x14ac:dyDescent="0.3">
      <c r="A226" s="589"/>
      <c r="B226" s="398" t="s">
        <v>184</v>
      </c>
      <c r="C226" s="304"/>
      <c r="D226" s="615">
        <f>SUM(D204:D225)</f>
        <v>2569.6300000000006</v>
      </c>
      <c r="E226" s="616">
        <f t="shared" ref="E226:O226" si="1270">SUM(E204:E225)</f>
        <v>0</v>
      </c>
      <c r="F226" s="616">
        <f t="shared" si="1270"/>
        <v>0</v>
      </c>
      <c r="G226" s="616">
        <f t="shared" si="1270"/>
        <v>0</v>
      </c>
      <c r="H226" s="616">
        <f t="shared" si="1270"/>
        <v>0</v>
      </c>
      <c r="I226" s="616">
        <f t="shared" si="1270"/>
        <v>0</v>
      </c>
      <c r="J226" s="616">
        <f t="shared" si="1270"/>
        <v>0</v>
      </c>
      <c r="K226" s="616">
        <f t="shared" si="1270"/>
        <v>0</v>
      </c>
      <c r="L226" s="616">
        <f t="shared" si="1270"/>
        <v>0</v>
      </c>
      <c r="M226" s="616">
        <f t="shared" si="1270"/>
        <v>0</v>
      </c>
      <c r="N226" s="616">
        <f t="shared" si="1270"/>
        <v>0</v>
      </c>
      <c r="O226" s="616">
        <f t="shared" si="1270"/>
        <v>0</v>
      </c>
      <c r="P226" s="617">
        <f>+SUBTOTAL(9,D226:O226)</f>
        <v>2569.6300000000006</v>
      </c>
      <c r="Q226" s="611"/>
      <c r="R226" s="615">
        <f>SUM(R204:R225)</f>
        <v>378.54</v>
      </c>
      <c r="S226" s="616">
        <f t="shared" ref="S226:AC226" si="1271">SUM(S204:S225)</f>
        <v>0</v>
      </c>
      <c r="T226" s="616">
        <f t="shared" si="1271"/>
        <v>0</v>
      </c>
      <c r="U226" s="616">
        <f t="shared" si="1271"/>
        <v>0</v>
      </c>
      <c r="V226" s="616">
        <f t="shared" si="1271"/>
        <v>0</v>
      </c>
      <c r="W226" s="616">
        <f t="shared" si="1271"/>
        <v>0</v>
      </c>
      <c r="X226" s="616">
        <f t="shared" si="1271"/>
        <v>0</v>
      </c>
      <c r="Y226" s="616">
        <f t="shared" si="1271"/>
        <v>0</v>
      </c>
      <c r="Z226" s="616">
        <f t="shared" si="1271"/>
        <v>0</v>
      </c>
      <c r="AA226" s="616">
        <f t="shared" si="1271"/>
        <v>0</v>
      </c>
      <c r="AB226" s="616">
        <f t="shared" si="1271"/>
        <v>0</v>
      </c>
      <c r="AC226" s="616">
        <f t="shared" si="1271"/>
        <v>0</v>
      </c>
      <c r="AD226" s="617">
        <f>+SUBTOTAL(9,R226:AC226)</f>
        <v>378.54</v>
      </c>
      <c r="AE226" s="611"/>
      <c r="AF226" s="615">
        <f>SUM(AF204:AF225)</f>
        <v>3066.0199999999995</v>
      </c>
      <c r="AG226" s="616">
        <f t="shared" ref="AG226:AQ226" si="1272">SUM(AG204:AG225)</f>
        <v>0</v>
      </c>
      <c r="AH226" s="616">
        <f t="shared" si="1272"/>
        <v>0</v>
      </c>
      <c r="AI226" s="616">
        <f t="shared" si="1272"/>
        <v>0</v>
      </c>
      <c r="AJ226" s="616">
        <f t="shared" si="1272"/>
        <v>0</v>
      </c>
      <c r="AK226" s="616">
        <f t="shared" si="1272"/>
        <v>0</v>
      </c>
      <c r="AL226" s="616">
        <f t="shared" si="1272"/>
        <v>0</v>
      </c>
      <c r="AM226" s="616">
        <f t="shared" si="1272"/>
        <v>0</v>
      </c>
      <c r="AN226" s="616">
        <f t="shared" si="1272"/>
        <v>0</v>
      </c>
      <c r="AO226" s="616">
        <f t="shared" si="1272"/>
        <v>0</v>
      </c>
      <c r="AP226" s="616">
        <f t="shared" si="1272"/>
        <v>0</v>
      </c>
      <c r="AQ226" s="616">
        <f t="shared" si="1272"/>
        <v>0</v>
      </c>
      <c r="AR226" s="617">
        <f>+SUBTOTAL(9,AF226:AQ226)</f>
        <v>3066.0199999999995</v>
      </c>
      <c r="AS226" s="611"/>
      <c r="AT226" s="615">
        <f>SUM(AT204:AT225)</f>
        <v>1405.53</v>
      </c>
      <c r="AU226" s="616">
        <f t="shared" ref="AU226:BE226" si="1273">SUM(AU204:AU225)</f>
        <v>0</v>
      </c>
      <c r="AV226" s="616">
        <f t="shared" si="1273"/>
        <v>0</v>
      </c>
      <c r="AW226" s="616">
        <f t="shared" si="1273"/>
        <v>0</v>
      </c>
      <c r="AX226" s="616">
        <f t="shared" si="1273"/>
        <v>0</v>
      </c>
      <c r="AY226" s="616">
        <f t="shared" si="1273"/>
        <v>0</v>
      </c>
      <c r="AZ226" s="616">
        <f t="shared" si="1273"/>
        <v>0</v>
      </c>
      <c r="BA226" s="616">
        <f t="shared" si="1273"/>
        <v>0</v>
      </c>
      <c r="BB226" s="616">
        <f t="shared" si="1273"/>
        <v>0</v>
      </c>
      <c r="BC226" s="616">
        <f t="shared" si="1273"/>
        <v>0</v>
      </c>
      <c r="BD226" s="616">
        <f t="shared" si="1273"/>
        <v>0</v>
      </c>
      <c r="BE226" s="616">
        <f t="shared" si="1273"/>
        <v>0</v>
      </c>
      <c r="BF226" s="617">
        <f>+SUBTOTAL(9,AT226:BE226)</f>
        <v>1405.53</v>
      </c>
      <c r="BG226" s="611"/>
      <c r="BH226" s="615">
        <f>SUM(BH204:BH225)</f>
        <v>109.05000000000001</v>
      </c>
      <c r="BI226" s="616">
        <f t="shared" ref="BI226:BS226" si="1274">SUM(BI204:BI225)</f>
        <v>0</v>
      </c>
      <c r="BJ226" s="616">
        <f t="shared" si="1274"/>
        <v>0</v>
      </c>
      <c r="BK226" s="616">
        <f t="shared" si="1274"/>
        <v>0</v>
      </c>
      <c r="BL226" s="616">
        <f t="shared" si="1274"/>
        <v>0</v>
      </c>
      <c r="BM226" s="616">
        <f t="shared" si="1274"/>
        <v>0</v>
      </c>
      <c r="BN226" s="616">
        <f t="shared" si="1274"/>
        <v>0</v>
      </c>
      <c r="BO226" s="616">
        <f t="shared" si="1274"/>
        <v>0</v>
      </c>
      <c r="BP226" s="616">
        <f t="shared" si="1274"/>
        <v>0</v>
      </c>
      <c r="BQ226" s="616">
        <f t="shared" si="1274"/>
        <v>0</v>
      </c>
      <c r="BR226" s="616">
        <f t="shared" si="1274"/>
        <v>0</v>
      </c>
      <c r="BS226" s="616">
        <f t="shared" si="1274"/>
        <v>0</v>
      </c>
      <c r="BT226" s="617">
        <f>+SUBTOTAL(9,BH226:BS226)</f>
        <v>109.05000000000001</v>
      </c>
      <c r="BU226" s="621"/>
      <c r="BV226" s="615">
        <f>SUM(BV204:BV225)</f>
        <v>3271.9100000000003</v>
      </c>
      <c r="BW226" s="616">
        <f t="shared" ref="BW226:CG226" si="1275">SUM(BW204:BW225)</f>
        <v>0</v>
      </c>
      <c r="BX226" s="616">
        <f t="shared" si="1275"/>
        <v>0</v>
      </c>
      <c r="BY226" s="616">
        <f t="shared" si="1275"/>
        <v>0</v>
      </c>
      <c r="BZ226" s="616">
        <f t="shared" si="1275"/>
        <v>0</v>
      </c>
      <c r="CA226" s="616">
        <f t="shared" si="1275"/>
        <v>0</v>
      </c>
      <c r="CB226" s="616">
        <f t="shared" si="1275"/>
        <v>0</v>
      </c>
      <c r="CC226" s="616">
        <f t="shared" si="1275"/>
        <v>0</v>
      </c>
      <c r="CD226" s="616">
        <f t="shared" si="1275"/>
        <v>0</v>
      </c>
      <c r="CE226" s="616">
        <f t="shared" si="1275"/>
        <v>0</v>
      </c>
      <c r="CF226" s="616">
        <f t="shared" si="1275"/>
        <v>0</v>
      </c>
      <c r="CG226" s="616">
        <f t="shared" si="1275"/>
        <v>0</v>
      </c>
      <c r="CH226" s="617">
        <f>+SUBTOTAL(9,BV226:CG226)</f>
        <v>3271.9100000000003</v>
      </c>
      <c r="CI226" s="611"/>
      <c r="CJ226" s="615">
        <f>SUM(CJ204:CJ225)</f>
        <v>369.59000000000003</v>
      </c>
      <c r="CK226" s="616">
        <f t="shared" ref="CK226:CU226" si="1276">SUM(CK204:CK225)</f>
        <v>0</v>
      </c>
      <c r="CL226" s="616">
        <f t="shared" si="1276"/>
        <v>0</v>
      </c>
      <c r="CM226" s="616">
        <f t="shared" si="1276"/>
        <v>0</v>
      </c>
      <c r="CN226" s="616">
        <f t="shared" si="1276"/>
        <v>0</v>
      </c>
      <c r="CO226" s="616">
        <f t="shared" si="1276"/>
        <v>0</v>
      </c>
      <c r="CP226" s="616">
        <f t="shared" si="1276"/>
        <v>0</v>
      </c>
      <c r="CQ226" s="616">
        <f t="shared" si="1276"/>
        <v>0</v>
      </c>
      <c r="CR226" s="616">
        <f t="shared" si="1276"/>
        <v>0</v>
      </c>
      <c r="CS226" s="616">
        <f t="shared" si="1276"/>
        <v>0</v>
      </c>
      <c r="CT226" s="616">
        <f t="shared" si="1276"/>
        <v>0</v>
      </c>
      <c r="CU226" s="616">
        <f t="shared" si="1276"/>
        <v>0</v>
      </c>
      <c r="CV226" s="617">
        <f>+SUBTOTAL(9,CJ226:CU226)</f>
        <v>369.59000000000003</v>
      </c>
      <c r="CW226" s="611"/>
      <c r="CX226" s="615">
        <f>SUM(CX204:CX225)</f>
        <v>330.94</v>
      </c>
      <c r="CY226" s="616">
        <f t="shared" ref="CY226:DI226" si="1277">SUM(CY204:CY225)</f>
        <v>0</v>
      </c>
      <c r="CZ226" s="616">
        <f t="shared" si="1277"/>
        <v>0</v>
      </c>
      <c r="DA226" s="616">
        <f t="shared" si="1277"/>
        <v>0</v>
      </c>
      <c r="DB226" s="616">
        <f t="shared" si="1277"/>
        <v>0</v>
      </c>
      <c r="DC226" s="616">
        <f t="shared" si="1277"/>
        <v>0</v>
      </c>
      <c r="DD226" s="616">
        <f t="shared" si="1277"/>
        <v>0</v>
      </c>
      <c r="DE226" s="616">
        <f t="shared" si="1277"/>
        <v>0</v>
      </c>
      <c r="DF226" s="616">
        <f t="shared" si="1277"/>
        <v>0</v>
      </c>
      <c r="DG226" s="616">
        <f t="shared" si="1277"/>
        <v>0</v>
      </c>
      <c r="DH226" s="616">
        <f t="shared" si="1277"/>
        <v>0</v>
      </c>
      <c r="DI226" s="616">
        <f t="shared" si="1277"/>
        <v>0</v>
      </c>
      <c r="DJ226" s="617">
        <f>+SUBTOTAL(9,CX226:DI226)</f>
        <v>330.94</v>
      </c>
      <c r="DK226" s="611"/>
      <c r="DL226" s="615">
        <f>SUM(DL204:DL225)</f>
        <v>357.07</v>
      </c>
      <c r="DM226" s="616">
        <f t="shared" ref="DM226:DW226" si="1278">SUM(DM204:DM225)</f>
        <v>0</v>
      </c>
      <c r="DN226" s="616">
        <f t="shared" si="1278"/>
        <v>0</v>
      </c>
      <c r="DO226" s="616">
        <f t="shared" si="1278"/>
        <v>0</v>
      </c>
      <c r="DP226" s="616">
        <f t="shared" si="1278"/>
        <v>0</v>
      </c>
      <c r="DQ226" s="616">
        <f t="shared" si="1278"/>
        <v>0</v>
      </c>
      <c r="DR226" s="616">
        <f t="shared" si="1278"/>
        <v>0</v>
      </c>
      <c r="DS226" s="616">
        <f t="shared" si="1278"/>
        <v>0</v>
      </c>
      <c r="DT226" s="616">
        <f t="shared" si="1278"/>
        <v>0</v>
      </c>
      <c r="DU226" s="616">
        <f t="shared" si="1278"/>
        <v>0</v>
      </c>
      <c r="DV226" s="616">
        <f t="shared" si="1278"/>
        <v>0</v>
      </c>
      <c r="DW226" s="616">
        <f t="shared" si="1278"/>
        <v>0</v>
      </c>
      <c r="DX226" s="617">
        <f>+SUBTOTAL(9,DL226:DW226)</f>
        <v>357.07</v>
      </c>
      <c r="DY226" s="611"/>
      <c r="DZ226" s="615">
        <f>SUM(DZ204:DZ225)</f>
        <v>1255.33</v>
      </c>
      <c r="EA226" s="616">
        <f t="shared" ref="EA226:EK226" si="1279">SUM(EA204:EA225)</f>
        <v>0</v>
      </c>
      <c r="EB226" s="616">
        <f t="shared" si="1279"/>
        <v>0</v>
      </c>
      <c r="EC226" s="616">
        <f t="shared" si="1279"/>
        <v>0</v>
      </c>
      <c r="ED226" s="616">
        <f t="shared" si="1279"/>
        <v>0</v>
      </c>
      <c r="EE226" s="616">
        <f t="shared" si="1279"/>
        <v>0</v>
      </c>
      <c r="EF226" s="616">
        <f t="shared" si="1279"/>
        <v>0</v>
      </c>
      <c r="EG226" s="616">
        <f t="shared" si="1279"/>
        <v>0</v>
      </c>
      <c r="EH226" s="616">
        <f t="shared" si="1279"/>
        <v>0</v>
      </c>
      <c r="EI226" s="616">
        <f t="shared" si="1279"/>
        <v>0</v>
      </c>
      <c r="EJ226" s="616">
        <f t="shared" si="1279"/>
        <v>0</v>
      </c>
      <c r="EK226" s="616">
        <f t="shared" si="1279"/>
        <v>0</v>
      </c>
      <c r="EL226" s="617">
        <f>+SUBTOTAL(9,DZ226:EK226)</f>
        <v>1255.33</v>
      </c>
      <c r="EM226" s="611"/>
      <c r="EN226" s="615">
        <f>SUM(EN204:EN225)</f>
        <v>1809.29</v>
      </c>
      <c r="EO226" s="616">
        <f t="shared" ref="EO226:EY226" si="1280">SUM(EO204:EO225)</f>
        <v>0</v>
      </c>
      <c r="EP226" s="616">
        <f t="shared" si="1280"/>
        <v>0</v>
      </c>
      <c r="EQ226" s="616">
        <f t="shared" si="1280"/>
        <v>0</v>
      </c>
      <c r="ER226" s="616">
        <f t="shared" si="1280"/>
        <v>0</v>
      </c>
      <c r="ES226" s="616">
        <f t="shared" si="1280"/>
        <v>0</v>
      </c>
      <c r="ET226" s="616">
        <f t="shared" si="1280"/>
        <v>0</v>
      </c>
      <c r="EU226" s="616">
        <f t="shared" si="1280"/>
        <v>0</v>
      </c>
      <c r="EV226" s="616">
        <f t="shared" si="1280"/>
        <v>0</v>
      </c>
      <c r="EW226" s="616">
        <f t="shared" si="1280"/>
        <v>0</v>
      </c>
      <c r="EX226" s="616">
        <f t="shared" si="1280"/>
        <v>0</v>
      </c>
      <c r="EY226" s="616">
        <f t="shared" si="1280"/>
        <v>0</v>
      </c>
      <c r="EZ226" s="617">
        <f>+SUBTOTAL(9,EN226:EY226)</f>
        <v>1809.29</v>
      </c>
      <c r="FA226" s="611"/>
      <c r="FB226" s="615">
        <f>SUM(FB204:FB225)</f>
        <v>1362.62</v>
      </c>
      <c r="FC226" s="616">
        <f t="shared" ref="FC226:FM226" si="1281">SUM(FC204:FC225)</f>
        <v>0</v>
      </c>
      <c r="FD226" s="616">
        <f t="shared" si="1281"/>
        <v>0</v>
      </c>
      <c r="FE226" s="616">
        <f t="shared" si="1281"/>
        <v>0</v>
      </c>
      <c r="FF226" s="616">
        <f t="shared" si="1281"/>
        <v>0</v>
      </c>
      <c r="FG226" s="616">
        <f t="shared" si="1281"/>
        <v>0</v>
      </c>
      <c r="FH226" s="616">
        <f t="shared" si="1281"/>
        <v>0</v>
      </c>
      <c r="FI226" s="616">
        <f t="shared" si="1281"/>
        <v>0</v>
      </c>
      <c r="FJ226" s="616">
        <f t="shared" si="1281"/>
        <v>0</v>
      </c>
      <c r="FK226" s="616">
        <f t="shared" si="1281"/>
        <v>0</v>
      </c>
      <c r="FL226" s="616">
        <f t="shared" si="1281"/>
        <v>0</v>
      </c>
      <c r="FM226" s="616">
        <f t="shared" si="1281"/>
        <v>0</v>
      </c>
      <c r="FN226" s="617">
        <f>+SUBTOTAL(9,FB226:FM226)</f>
        <v>1362.62</v>
      </c>
      <c r="FO226" s="611"/>
      <c r="FP226" s="615">
        <f>SUM(FP204:FP225)</f>
        <v>1806.01</v>
      </c>
      <c r="FQ226" s="616">
        <f t="shared" ref="FQ226:GA226" si="1282">SUM(FQ204:FQ225)</f>
        <v>0</v>
      </c>
      <c r="FR226" s="616">
        <f t="shared" si="1282"/>
        <v>0</v>
      </c>
      <c r="FS226" s="616">
        <f t="shared" si="1282"/>
        <v>0</v>
      </c>
      <c r="FT226" s="616">
        <f t="shared" si="1282"/>
        <v>0</v>
      </c>
      <c r="FU226" s="616">
        <f t="shared" si="1282"/>
        <v>0</v>
      </c>
      <c r="FV226" s="616">
        <f t="shared" si="1282"/>
        <v>0</v>
      </c>
      <c r="FW226" s="616">
        <f t="shared" si="1282"/>
        <v>0</v>
      </c>
      <c r="FX226" s="616">
        <f t="shared" si="1282"/>
        <v>0</v>
      </c>
      <c r="FY226" s="616">
        <f t="shared" si="1282"/>
        <v>0</v>
      </c>
      <c r="FZ226" s="616">
        <f t="shared" si="1282"/>
        <v>0</v>
      </c>
      <c r="GA226" s="616">
        <f t="shared" si="1282"/>
        <v>0</v>
      </c>
      <c r="GB226" s="617">
        <f>+SUBTOTAL(9,FP226:GA226)</f>
        <v>1806.01</v>
      </c>
      <c r="GC226" s="611"/>
      <c r="GD226" s="615">
        <f>SUM(GD204:GD225)</f>
        <v>110.33000000000001</v>
      </c>
      <c r="GE226" s="616">
        <f t="shared" ref="GE226:GO226" si="1283">SUM(GE204:GE225)</f>
        <v>0</v>
      </c>
      <c r="GF226" s="616">
        <f t="shared" si="1283"/>
        <v>0</v>
      </c>
      <c r="GG226" s="616">
        <f t="shared" si="1283"/>
        <v>0</v>
      </c>
      <c r="GH226" s="616">
        <f t="shared" si="1283"/>
        <v>0</v>
      </c>
      <c r="GI226" s="616">
        <f t="shared" si="1283"/>
        <v>0</v>
      </c>
      <c r="GJ226" s="616">
        <f t="shared" si="1283"/>
        <v>0</v>
      </c>
      <c r="GK226" s="616">
        <f t="shared" si="1283"/>
        <v>0</v>
      </c>
      <c r="GL226" s="616">
        <f t="shared" si="1283"/>
        <v>0</v>
      </c>
      <c r="GM226" s="616">
        <f t="shared" si="1283"/>
        <v>0</v>
      </c>
      <c r="GN226" s="616">
        <f t="shared" si="1283"/>
        <v>0</v>
      </c>
      <c r="GO226" s="616">
        <f t="shared" si="1283"/>
        <v>0</v>
      </c>
      <c r="GP226" s="617">
        <f>+SUBTOTAL(9,GD226:GO226)</f>
        <v>110.33000000000001</v>
      </c>
      <c r="GQ226" s="611"/>
      <c r="GR226" s="615">
        <f>SUM(GR204:GR225)</f>
        <v>3352.9700000000007</v>
      </c>
      <c r="GS226" s="616">
        <f t="shared" ref="GS226:HC226" si="1284">SUM(GS204:GS225)</f>
        <v>0</v>
      </c>
      <c r="GT226" s="616">
        <f t="shared" si="1284"/>
        <v>0</v>
      </c>
      <c r="GU226" s="616">
        <f t="shared" si="1284"/>
        <v>0</v>
      </c>
      <c r="GV226" s="616">
        <f t="shared" si="1284"/>
        <v>0</v>
      </c>
      <c r="GW226" s="616">
        <f t="shared" si="1284"/>
        <v>0</v>
      </c>
      <c r="GX226" s="616">
        <f t="shared" si="1284"/>
        <v>0</v>
      </c>
      <c r="GY226" s="616">
        <f t="shared" si="1284"/>
        <v>0</v>
      </c>
      <c r="GZ226" s="616">
        <f t="shared" si="1284"/>
        <v>0</v>
      </c>
      <c r="HA226" s="616">
        <f t="shared" si="1284"/>
        <v>0</v>
      </c>
      <c r="HB226" s="616">
        <f t="shared" si="1284"/>
        <v>0</v>
      </c>
      <c r="HC226" s="616">
        <f t="shared" si="1284"/>
        <v>0</v>
      </c>
      <c r="HD226" s="617">
        <f>+SUBTOTAL(9,GR226:HC226)</f>
        <v>3352.9700000000007</v>
      </c>
      <c r="HE226" s="611"/>
      <c r="HF226" s="615">
        <f>SUM(HF204:HF225)</f>
        <v>2935.6399999999994</v>
      </c>
      <c r="HG226" s="616">
        <f t="shared" ref="HG226:HQ226" si="1285">SUM(HG204:HG225)</f>
        <v>0</v>
      </c>
      <c r="HH226" s="616">
        <f t="shared" si="1285"/>
        <v>0</v>
      </c>
      <c r="HI226" s="616">
        <f t="shared" si="1285"/>
        <v>0</v>
      </c>
      <c r="HJ226" s="616">
        <f t="shared" si="1285"/>
        <v>0</v>
      </c>
      <c r="HK226" s="616">
        <f t="shared" si="1285"/>
        <v>0</v>
      </c>
      <c r="HL226" s="616">
        <f t="shared" si="1285"/>
        <v>0</v>
      </c>
      <c r="HM226" s="616">
        <f t="shared" si="1285"/>
        <v>0</v>
      </c>
      <c r="HN226" s="616">
        <f t="shared" si="1285"/>
        <v>0</v>
      </c>
      <c r="HO226" s="616">
        <f t="shared" si="1285"/>
        <v>0</v>
      </c>
      <c r="HP226" s="616">
        <f t="shared" si="1285"/>
        <v>0</v>
      </c>
      <c r="HQ226" s="616">
        <f t="shared" si="1285"/>
        <v>0</v>
      </c>
      <c r="HR226" s="617">
        <f>+SUBTOTAL(9,HF226:HQ226)</f>
        <v>2935.6399999999994</v>
      </c>
      <c r="HS226" s="611"/>
      <c r="HT226" s="615">
        <f>SUM(HT204:HT225)</f>
        <v>48.809999999999995</v>
      </c>
      <c r="HU226" s="616">
        <f t="shared" ref="HU226:IE226" si="1286">SUM(HU204:HU225)</f>
        <v>0</v>
      </c>
      <c r="HV226" s="616">
        <f t="shared" si="1286"/>
        <v>0</v>
      </c>
      <c r="HW226" s="616">
        <f t="shared" si="1286"/>
        <v>0</v>
      </c>
      <c r="HX226" s="616">
        <f t="shared" si="1286"/>
        <v>0</v>
      </c>
      <c r="HY226" s="616">
        <f t="shared" si="1286"/>
        <v>0</v>
      </c>
      <c r="HZ226" s="616">
        <f t="shared" si="1286"/>
        <v>0</v>
      </c>
      <c r="IA226" s="616">
        <f t="shared" si="1286"/>
        <v>0</v>
      </c>
      <c r="IB226" s="616">
        <f t="shared" si="1286"/>
        <v>0</v>
      </c>
      <c r="IC226" s="616">
        <f t="shared" si="1286"/>
        <v>0</v>
      </c>
      <c r="ID226" s="616">
        <f t="shared" si="1286"/>
        <v>0</v>
      </c>
      <c r="IE226" s="616">
        <f t="shared" si="1286"/>
        <v>0</v>
      </c>
      <c r="IF226" s="617">
        <f>+SUBTOTAL(9,HT226:IE226)</f>
        <v>48.809999999999995</v>
      </c>
      <c r="IG226" s="611"/>
      <c r="IH226" s="615">
        <f>SUM(IH204:IH225)</f>
        <v>435.9</v>
      </c>
      <c r="II226" s="616">
        <f t="shared" ref="II226:IS226" si="1287">SUM(II204:II225)</f>
        <v>0</v>
      </c>
      <c r="IJ226" s="616">
        <f t="shared" si="1287"/>
        <v>0</v>
      </c>
      <c r="IK226" s="616">
        <f t="shared" si="1287"/>
        <v>0</v>
      </c>
      <c r="IL226" s="616">
        <f t="shared" si="1287"/>
        <v>0</v>
      </c>
      <c r="IM226" s="616">
        <f t="shared" si="1287"/>
        <v>0</v>
      </c>
      <c r="IN226" s="616">
        <f t="shared" si="1287"/>
        <v>0</v>
      </c>
      <c r="IO226" s="616">
        <f t="shared" si="1287"/>
        <v>0</v>
      </c>
      <c r="IP226" s="616">
        <f t="shared" si="1287"/>
        <v>0</v>
      </c>
      <c r="IQ226" s="616">
        <f t="shared" si="1287"/>
        <v>0</v>
      </c>
      <c r="IR226" s="616">
        <f t="shared" si="1287"/>
        <v>0</v>
      </c>
      <c r="IS226" s="616">
        <f t="shared" si="1287"/>
        <v>0</v>
      </c>
      <c r="IT226" s="617">
        <f>+SUBTOTAL(9,IH226:IS226)</f>
        <v>435.9</v>
      </c>
      <c r="IU226" s="611"/>
      <c r="IV226" s="615">
        <f>SUM(IV204:IV225)</f>
        <v>218.86</v>
      </c>
      <c r="IW226" s="616">
        <f t="shared" ref="IW226:JG226" si="1288">SUM(IW204:IW225)</f>
        <v>0</v>
      </c>
      <c r="IX226" s="616">
        <f t="shared" si="1288"/>
        <v>0</v>
      </c>
      <c r="IY226" s="616">
        <f t="shared" si="1288"/>
        <v>0</v>
      </c>
      <c r="IZ226" s="616">
        <f t="shared" si="1288"/>
        <v>0</v>
      </c>
      <c r="JA226" s="616">
        <f t="shared" si="1288"/>
        <v>0</v>
      </c>
      <c r="JB226" s="616">
        <f t="shared" si="1288"/>
        <v>0</v>
      </c>
      <c r="JC226" s="616">
        <f t="shared" si="1288"/>
        <v>0</v>
      </c>
      <c r="JD226" s="616">
        <f t="shared" si="1288"/>
        <v>0</v>
      </c>
      <c r="JE226" s="616">
        <f t="shared" si="1288"/>
        <v>0</v>
      </c>
      <c r="JF226" s="616">
        <f t="shared" si="1288"/>
        <v>0</v>
      </c>
      <c r="JG226" s="616">
        <f t="shared" si="1288"/>
        <v>0</v>
      </c>
      <c r="JH226" s="617">
        <f>+SUBTOTAL(9,IV226:JG226)</f>
        <v>218.86</v>
      </c>
      <c r="JI226" s="611"/>
      <c r="JJ226" s="615">
        <f>SUM(JJ204:JJ225)</f>
        <v>809.3</v>
      </c>
      <c r="JK226" s="616">
        <f t="shared" ref="JK226:JU226" si="1289">SUM(JK204:JK225)</f>
        <v>0</v>
      </c>
      <c r="JL226" s="616">
        <f t="shared" si="1289"/>
        <v>0</v>
      </c>
      <c r="JM226" s="616">
        <f t="shared" si="1289"/>
        <v>0</v>
      </c>
      <c r="JN226" s="616">
        <f t="shared" si="1289"/>
        <v>0</v>
      </c>
      <c r="JO226" s="616">
        <f t="shared" si="1289"/>
        <v>0</v>
      </c>
      <c r="JP226" s="616">
        <f t="shared" si="1289"/>
        <v>0</v>
      </c>
      <c r="JQ226" s="616">
        <f t="shared" si="1289"/>
        <v>0</v>
      </c>
      <c r="JR226" s="616">
        <f t="shared" si="1289"/>
        <v>0</v>
      </c>
      <c r="JS226" s="616">
        <f t="shared" si="1289"/>
        <v>0</v>
      </c>
      <c r="JT226" s="616">
        <f t="shared" si="1289"/>
        <v>0</v>
      </c>
      <c r="JU226" s="616">
        <f t="shared" si="1289"/>
        <v>0</v>
      </c>
      <c r="JV226" s="617">
        <f>+SUBTOTAL(9,JJ226:JU226)</f>
        <v>809.3</v>
      </c>
      <c r="JW226" s="611"/>
      <c r="JX226" s="615">
        <f>SUM(JX204:JX225)</f>
        <v>1921.3900000000003</v>
      </c>
      <c r="JY226" s="616">
        <f t="shared" ref="JY226:KI226" si="1290">SUM(JY204:JY225)</f>
        <v>0</v>
      </c>
      <c r="JZ226" s="616">
        <f t="shared" si="1290"/>
        <v>0</v>
      </c>
      <c r="KA226" s="616">
        <f t="shared" si="1290"/>
        <v>0</v>
      </c>
      <c r="KB226" s="616">
        <f t="shared" si="1290"/>
        <v>0</v>
      </c>
      <c r="KC226" s="616">
        <f t="shared" si="1290"/>
        <v>0</v>
      </c>
      <c r="KD226" s="616">
        <f t="shared" si="1290"/>
        <v>0</v>
      </c>
      <c r="KE226" s="616">
        <f t="shared" si="1290"/>
        <v>0</v>
      </c>
      <c r="KF226" s="616">
        <f t="shared" si="1290"/>
        <v>0</v>
      </c>
      <c r="KG226" s="616">
        <f t="shared" si="1290"/>
        <v>0</v>
      </c>
      <c r="KH226" s="616">
        <f t="shared" si="1290"/>
        <v>0</v>
      </c>
      <c r="KI226" s="616">
        <f t="shared" si="1290"/>
        <v>0</v>
      </c>
      <c r="KJ226" s="617">
        <f>+SUBTOTAL(9,JX226:KI226)</f>
        <v>1921.3900000000003</v>
      </c>
      <c r="KK226" s="611"/>
      <c r="KL226" s="615">
        <f>SUM(KL204:KL225)</f>
        <v>4110.4400000000005</v>
      </c>
      <c r="KM226" s="616">
        <f t="shared" ref="KM226:KW226" si="1291">SUM(KM204:KM225)</f>
        <v>0</v>
      </c>
      <c r="KN226" s="616">
        <f t="shared" si="1291"/>
        <v>0</v>
      </c>
      <c r="KO226" s="616">
        <f t="shared" si="1291"/>
        <v>0</v>
      </c>
      <c r="KP226" s="616">
        <f t="shared" si="1291"/>
        <v>0</v>
      </c>
      <c r="KQ226" s="616">
        <f t="shared" si="1291"/>
        <v>0</v>
      </c>
      <c r="KR226" s="616">
        <f t="shared" si="1291"/>
        <v>0</v>
      </c>
      <c r="KS226" s="616">
        <f t="shared" si="1291"/>
        <v>0</v>
      </c>
      <c r="KT226" s="616">
        <f t="shared" si="1291"/>
        <v>0</v>
      </c>
      <c r="KU226" s="616">
        <f t="shared" si="1291"/>
        <v>0</v>
      </c>
      <c r="KV226" s="616">
        <f t="shared" si="1291"/>
        <v>0</v>
      </c>
      <c r="KW226" s="616">
        <f t="shared" si="1291"/>
        <v>0</v>
      </c>
      <c r="KX226" s="617">
        <f>+SUBTOTAL(9,KL226:KW226)</f>
        <v>4110.4400000000005</v>
      </c>
      <c r="KY226" s="611"/>
      <c r="KZ226" s="615">
        <f>SUM(KZ204:KZ225)</f>
        <v>430.48</v>
      </c>
      <c r="LA226" s="616">
        <f t="shared" ref="LA226:LK226" si="1292">SUM(LA204:LA225)</f>
        <v>0</v>
      </c>
      <c r="LB226" s="616">
        <f t="shared" si="1292"/>
        <v>0</v>
      </c>
      <c r="LC226" s="616">
        <f t="shared" si="1292"/>
        <v>0</v>
      </c>
      <c r="LD226" s="616">
        <f t="shared" si="1292"/>
        <v>0</v>
      </c>
      <c r="LE226" s="616">
        <f t="shared" si="1292"/>
        <v>0</v>
      </c>
      <c r="LF226" s="616">
        <f t="shared" si="1292"/>
        <v>0</v>
      </c>
      <c r="LG226" s="616">
        <f t="shared" si="1292"/>
        <v>0</v>
      </c>
      <c r="LH226" s="616">
        <f t="shared" si="1292"/>
        <v>0</v>
      </c>
      <c r="LI226" s="616">
        <f t="shared" si="1292"/>
        <v>0</v>
      </c>
      <c r="LJ226" s="616">
        <f t="shared" si="1292"/>
        <v>0</v>
      </c>
      <c r="LK226" s="616">
        <f t="shared" si="1292"/>
        <v>0</v>
      </c>
      <c r="LL226" s="617">
        <f>+SUBTOTAL(9,KZ226:LK226)</f>
        <v>430.48</v>
      </c>
      <c r="LM226" s="611"/>
      <c r="LN226" s="615">
        <f>SUM(LN204:LN225)</f>
        <v>450.04000000000008</v>
      </c>
      <c r="LO226" s="616">
        <f t="shared" ref="LO226:LY226" si="1293">SUM(LO204:LO225)</f>
        <v>0</v>
      </c>
      <c r="LP226" s="616">
        <f t="shared" si="1293"/>
        <v>0</v>
      </c>
      <c r="LQ226" s="616">
        <f t="shared" si="1293"/>
        <v>0</v>
      </c>
      <c r="LR226" s="616">
        <f t="shared" si="1293"/>
        <v>0</v>
      </c>
      <c r="LS226" s="616">
        <f t="shared" si="1293"/>
        <v>0</v>
      </c>
      <c r="LT226" s="616">
        <f t="shared" si="1293"/>
        <v>0</v>
      </c>
      <c r="LU226" s="616">
        <f t="shared" si="1293"/>
        <v>0</v>
      </c>
      <c r="LV226" s="616">
        <f t="shared" si="1293"/>
        <v>0</v>
      </c>
      <c r="LW226" s="616">
        <f t="shared" si="1293"/>
        <v>0</v>
      </c>
      <c r="LX226" s="616">
        <f t="shared" si="1293"/>
        <v>0</v>
      </c>
      <c r="LY226" s="616">
        <f t="shared" si="1293"/>
        <v>0</v>
      </c>
      <c r="LZ226" s="617">
        <f>+SUBTOTAL(9,LN226:LY226)</f>
        <v>450.04000000000008</v>
      </c>
      <c r="MA226" s="611"/>
      <c r="MB226" s="615">
        <f>SUM(MB204:MB225)</f>
        <v>218.86</v>
      </c>
      <c r="MC226" s="616">
        <f t="shared" ref="MC226:MM226" si="1294">SUM(MC204:MC225)</f>
        <v>0</v>
      </c>
      <c r="MD226" s="616">
        <f t="shared" si="1294"/>
        <v>0</v>
      </c>
      <c r="ME226" s="616">
        <f t="shared" si="1294"/>
        <v>0</v>
      </c>
      <c r="MF226" s="616">
        <f t="shared" si="1294"/>
        <v>0</v>
      </c>
      <c r="MG226" s="616">
        <f t="shared" si="1294"/>
        <v>0</v>
      </c>
      <c r="MH226" s="616">
        <f t="shared" si="1294"/>
        <v>0</v>
      </c>
      <c r="MI226" s="616">
        <f t="shared" si="1294"/>
        <v>0</v>
      </c>
      <c r="MJ226" s="616">
        <f t="shared" si="1294"/>
        <v>0</v>
      </c>
      <c r="MK226" s="616">
        <f t="shared" si="1294"/>
        <v>0</v>
      </c>
      <c r="ML226" s="616">
        <f t="shared" si="1294"/>
        <v>0</v>
      </c>
      <c r="MM226" s="616">
        <f t="shared" si="1294"/>
        <v>0</v>
      </c>
      <c r="MN226" s="617">
        <f>+SUBTOTAL(9,MB226:MM226)</f>
        <v>218.86</v>
      </c>
      <c r="MO226" s="611"/>
      <c r="MP226" s="615">
        <f>SUM(MP204:MP225)</f>
        <v>759.58</v>
      </c>
      <c r="MQ226" s="616">
        <f t="shared" ref="MQ226:NA226" si="1295">SUM(MQ204:MQ225)</f>
        <v>0</v>
      </c>
      <c r="MR226" s="616">
        <f t="shared" si="1295"/>
        <v>0</v>
      </c>
      <c r="MS226" s="616">
        <f t="shared" si="1295"/>
        <v>0</v>
      </c>
      <c r="MT226" s="616">
        <f t="shared" si="1295"/>
        <v>0</v>
      </c>
      <c r="MU226" s="616">
        <f t="shared" si="1295"/>
        <v>0</v>
      </c>
      <c r="MV226" s="616">
        <f t="shared" si="1295"/>
        <v>0</v>
      </c>
      <c r="MW226" s="616">
        <f t="shared" si="1295"/>
        <v>0</v>
      </c>
      <c r="MX226" s="616">
        <f t="shared" si="1295"/>
        <v>0</v>
      </c>
      <c r="MY226" s="616">
        <f t="shared" si="1295"/>
        <v>0</v>
      </c>
      <c r="MZ226" s="616">
        <f t="shared" si="1295"/>
        <v>0</v>
      </c>
      <c r="NA226" s="616">
        <f t="shared" si="1295"/>
        <v>0</v>
      </c>
      <c r="NB226" s="617">
        <f>+SUBTOTAL(9,MP226:NA226)</f>
        <v>759.58</v>
      </c>
      <c r="NC226" s="611"/>
      <c r="ND226" s="615">
        <f>SUM(ND204:ND225)</f>
        <v>1480.13</v>
      </c>
      <c r="NE226" s="616">
        <f t="shared" ref="NE226:NO226" si="1296">SUM(NE204:NE225)</f>
        <v>0</v>
      </c>
      <c r="NF226" s="616">
        <f t="shared" si="1296"/>
        <v>0</v>
      </c>
      <c r="NG226" s="616">
        <f t="shared" si="1296"/>
        <v>0</v>
      </c>
      <c r="NH226" s="616">
        <f t="shared" si="1296"/>
        <v>0</v>
      </c>
      <c r="NI226" s="616">
        <f t="shared" si="1296"/>
        <v>0</v>
      </c>
      <c r="NJ226" s="616">
        <f t="shared" si="1296"/>
        <v>0</v>
      </c>
      <c r="NK226" s="616">
        <f t="shared" si="1296"/>
        <v>0</v>
      </c>
      <c r="NL226" s="616">
        <f t="shared" si="1296"/>
        <v>0</v>
      </c>
      <c r="NM226" s="616">
        <f t="shared" si="1296"/>
        <v>0</v>
      </c>
      <c r="NN226" s="616">
        <f t="shared" si="1296"/>
        <v>0</v>
      </c>
      <c r="NO226" s="616">
        <f t="shared" si="1296"/>
        <v>0</v>
      </c>
      <c r="NP226" s="617">
        <f>+SUBTOTAL(9,ND226:NO226)</f>
        <v>1480.13</v>
      </c>
      <c r="NQ226" s="611"/>
      <c r="NR226" s="615">
        <f>SUM(NR204:NR225)</f>
        <v>430.49999999999994</v>
      </c>
      <c r="NS226" s="616">
        <f t="shared" ref="NS226:OC226" si="1297">SUM(NS204:NS225)</f>
        <v>0</v>
      </c>
      <c r="NT226" s="616">
        <f t="shared" si="1297"/>
        <v>0</v>
      </c>
      <c r="NU226" s="616">
        <f t="shared" si="1297"/>
        <v>0</v>
      </c>
      <c r="NV226" s="616">
        <f t="shared" si="1297"/>
        <v>0</v>
      </c>
      <c r="NW226" s="616">
        <f t="shared" si="1297"/>
        <v>0</v>
      </c>
      <c r="NX226" s="616">
        <f t="shared" si="1297"/>
        <v>0</v>
      </c>
      <c r="NY226" s="616">
        <f t="shared" si="1297"/>
        <v>0</v>
      </c>
      <c r="NZ226" s="616">
        <f t="shared" si="1297"/>
        <v>0</v>
      </c>
      <c r="OA226" s="616">
        <f t="shared" si="1297"/>
        <v>0</v>
      </c>
      <c r="OB226" s="616">
        <f t="shared" si="1297"/>
        <v>0</v>
      </c>
      <c r="OC226" s="616">
        <f t="shared" si="1297"/>
        <v>0</v>
      </c>
      <c r="OD226" s="617">
        <f>+SUBTOTAL(9,NR226:OC226)</f>
        <v>430.49999999999994</v>
      </c>
      <c r="OE226" s="611"/>
      <c r="OF226" s="615">
        <f>SUM(OF204:OF225)</f>
        <v>110.33000000000001</v>
      </c>
      <c r="OG226" s="616">
        <f t="shared" ref="OG226:OQ226" si="1298">SUM(OG204:OG225)</f>
        <v>0</v>
      </c>
      <c r="OH226" s="616">
        <f t="shared" si="1298"/>
        <v>0</v>
      </c>
      <c r="OI226" s="616">
        <f t="shared" si="1298"/>
        <v>0</v>
      </c>
      <c r="OJ226" s="616">
        <f t="shared" si="1298"/>
        <v>0</v>
      </c>
      <c r="OK226" s="616">
        <f t="shared" si="1298"/>
        <v>0</v>
      </c>
      <c r="OL226" s="616">
        <f t="shared" si="1298"/>
        <v>0</v>
      </c>
      <c r="OM226" s="616">
        <f t="shared" si="1298"/>
        <v>0</v>
      </c>
      <c r="ON226" s="616">
        <f t="shared" si="1298"/>
        <v>0</v>
      </c>
      <c r="OO226" s="616">
        <f t="shared" si="1298"/>
        <v>0</v>
      </c>
      <c r="OP226" s="616">
        <f t="shared" si="1298"/>
        <v>0</v>
      </c>
      <c r="OQ226" s="616">
        <f t="shared" si="1298"/>
        <v>0</v>
      </c>
      <c r="OR226" s="617">
        <f>+SUBTOTAL(9,OF226:OQ226)</f>
        <v>110.33000000000001</v>
      </c>
      <c r="OS226" s="611"/>
      <c r="OT226" s="615">
        <f>SUM(OT204:OT225)</f>
        <v>683.45999999999992</v>
      </c>
      <c r="OU226" s="616">
        <f t="shared" ref="OU226:PE226" si="1299">SUM(OU204:OU225)</f>
        <v>0</v>
      </c>
      <c r="OV226" s="616">
        <f t="shared" si="1299"/>
        <v>0</v>
      </c>
      <c r="OW226" s="616">
        <f t="shared" si="1299"/>
        <v>0</v>
      </c>
      <c r="OX226" s="616">
        <f t="shared" si="1299"/>
        <v>0</v>
      </c>
      <c r="OY226" s="616">
        <f t="shared" si="1299"/>
        <v>0</v>
      </c>
      <c r="OZ226" s="616">
        <f t="shared" si="1299"/>
        <v>0</v>
      </c>
      <c r="PA226" s="616">
        <f t="shared" si="1299"/>
        <v>0</v>
      </c>
      <c r="PB226" s="616">
        <f t="shared" si="1299"/>
        <v>0</v>
      </c>
      <c r="PC226" s="616">
        <f t="shared" si="1299"/>
        <v>0</v>
      </c>
      <c r="PD226" s="616">
        <f t="shared" si="1299"/>
        <v>0</v>
      </c>
      <c r="PE226" s="616">
        <f t="shared" si="1299"/>
        <v>0</v>
      </c>
      <c r="PF226" s="617">
        <f>+SUBTOTAL(9,OT226:PE226)</f>
        <v>683.45999999999992</v>
      </c>
      <c r="PG226" s="611"/>
      <c r="PH226" s="615">
        <f>SUM(PH204:PH225)</f>
        <v>1061.56</v>
      </c>
      <c r="PI226" s="616">
        <f t="shared" ref="PI226:PS226" si="1300">SUM(PI204:PI225)</f>
        <v>0</v>
      </c>
      <c r="PJ226" s="616">
        <f t="shared" si="1300"/>
        <v>0</v>
      </c>
      <c r="PK226" s="616">
        <f t="shared" si="1300"/>
        <v>0</v>
      </c>
      <c r="PL226" s="616">
        <f t="shared" si="1300"/>
        <v>0</v>
      </c>
      <c r="PM226" s="616">
        <f t="shared" si="1300"/>
        <v>0</v>
      </c>
      <c r="PN226" s="616">
        <f t="shared" si="1300"/>
        <v>0</v>
      </c>
      <c r="PO226" s="616">
        <f t="shared" si="1300"/>
        <v>0</v>
      </c>
      <c r="PP226" s="616">
        <f t="shared" si="1300"/>
        <v>0</v>
      </c>
      <c r="PQ226" s="616">
        <f t="shared" si="1300"/>
        <v>0</v>
      </c>
      <c r="PR226" s="616">
        <f t="shared" si="1300"/>
        <v>0</v>
      </c>
      <c r="PS226" s="616">
        <f t="shared" si="1300"/>
        <v>0</v>
      </c>
      <c r="PT226" s="617">
        <f>+SUBTOTAL(9,PH226:PS226)</f>
        <v>1061.56</v>
      </c>
      <c r="PU226" s="611"/>
      <c r="PV226" s="617">
        <f t="shared" ref="PV226:PW226" si="1301">SUM(PV204:PV225)</f>
        <v>37660.109999999993</v>
      </c>
      <c r="PW226" s="617">
        <f t="shared" si="1301"/>
        <v>0</v>
      </c>
      <c r="PX226" s="617">
        <f t="shared" ref="PX226:QH226" si="1302">SUM(PX204:PX225)</f>
        <v>0</v>
      </c>
      <c r="PY226" s="617">
        <f t="shared" si="1302"/>
        <v>0</v>
      </c>
      <c r="PZ226" s="617">
        <f t="shared" si="1302"/>
        <v>0</v>
      </c>
      <c r="QA226" s="617">
        <f t="shared" si="1302"/>
        <v>0</v>
      </c>
      <c r="QB226" s="617">
        <f t="shared" si="1302"/>
        <v>0</v>
      </c>
      <c r="QC226" s="617">
        <f t="shared" si="1302"/>
        <v>0</v>
      </c>
      <c r="QD226" s="617">
        <f t="shared" si="1302"/>
        <v>0</v>
      </c>
      <c r="QE226" s="617">
        <f t="shared" si="1302"/>
        <v>0</v>
      </c>
      <c r="QF226" s="617">
        <f t="shared" si="1302"/>
        <v>0</v>
      </c>
      <c r="QG226" s="617">
        <f t="shared" si="1302"/>
        <v>0</v>
      </c>
      <c r="QH226" s="617">
        <f t="shared" si="1302"/>
        <v>37660.109999999993</v>
      </c>
    </row>
    <row r="227" spans="1:450" s="392" customFormat="1" x14ac:dyDescent="0.25">
      <c r="A227" s="589"/>
      <c r="B227" s="394"/>
      <c r="C227" s="304"/>
      <c r="D227" s="635"/>
      <c r="E227" s="622"/>
      <c r="F227" s="622"/>
      <c r="G227" s="622"/>
      <c r="H227" s="622"/>
      <c r="I227" s="622"/>
      <c r="J227" s="622"/>
      <c r="K227" s="622"/>
      <c r="L227" s="622"/>
      <c r="M227" s="622"/>
      <c r="N227" s="622"/>
      <c r="O227" s="622"/>
      <c r="P227" s="636"/>
      <c r="Q227" s="637"/>
      <c r="R227" s="635"/>
      <c r="S227" s="622"/>
      <c r="T227" s="622"/>
      <c r="U227" s="622"/>
      <c r="V227" s="622"/>
      <c r="W227" s="622"/>
      <c r="X227" s="622"/>
      <c r="Y227" s="622"/>
      <c r="Z227" s="622"/>
      <c r="AA227" s="622"/>
      <c r="AB227" s="622"/>
      <c r="AC227" s="622"/>
      <c r="AD227" s="636"/>
      <c r="AE227" s="637"/>
      <c r="AF227" s="635"/>
      <c r="AG227" s="622"/>
      <c r="AH227" s="622"/>
      <c r="AI227" s="622"/>
      <c r="AJ227" s="622"/>
      <c r="AK227" s="622"/>
      <c r="AL227" s="622"/>
      <c r="AM227" s="622"/>
      <c r="AN227" s="622"/>
      <c r="AO227" s="622"/>
      <c r="AP227" s="622"/>
      <c r="AQ227" s="622"/>
      <c r="AR227" s="636"/>
      <c r="AS227" s="611"/>
      <c r="AT227" s="635"/>
      <c r="AU227" s="622"/>
      <c r="AV227" s="622"/>
      <c r="AW227" s="622"/>
      <c r="AX227" s="622"/>
      <c r="AY227" s="622"/>
      <c r="AZ227" s="622"/>
      <c r="BA227" s="622"/>
      <c r="BB227" s="622"/>
      <c r="BC227" s="622"/>
      <c r="BD227" s="622"/>
      <c r="BE227" s="622"/>
      <c r="BF227" s="636"/>
      <c r="BG227" s="611"/>
      <c r="BH227" s="635"/>
      <c r="BI227" s="622"/>
      <c r="BJ227" s="622"/>
      <c r="BK227" s="622"/>
      <c r="BL227" s="622"/>
      <c r="BM227" s="622"/>
      <c r="BN227" s="622"/>
      <c r="BO227" s="622"/>
      <c r="BP227" s="622"/>
      <c r="BQ227" s="622"/>
      <c r="BR227" s="622"/>
      <c r="BS227" s="622"/>
      <c r="BT227" s="636"/>
      <c r="BU227" s="621"/>
      <c r="BV227" s="635"/>
      <c r="BW227" s="622"/>
      <c r="BX227" s="622"/>
      <c r="BY227" s="622"/>
      <c r="BZ227" s="622"/>
      <c r="CA227" s="622"/>
      <c r="CB227" s="622"/>
      <c r="CC227" s="622"/>
      <c r="CD227" s="622"/>
      <c r="CE227" s="622"/>
      <c r="CF227" s="622"/>
      <c r="CG227" s="622"/>
      <c r="CH227" s="636"/>
      <c r="CI227" s="637"/>
      <c r="CJ227" s="635"/>
      <c r="CK227" s="622"/>
      <c r="CL227" s="622"/>
      <c r="CM227" s="622"/>
      <c r="CN227" s="622"/>
      <c r="CO227" s="622"/>
      <c r="CP227" s="622"/>
      <c r="CQ227" s="622"/>
      <c r="CR227" s="622"/>
      <c r="CS227" s="622"/>
      <c r="CT227" s="622"/>
      <c r="CU227" s="622"/>
      <c r="CV227" s="636"/>
      <c r="CW227" s="611"/>
      <c r="CX227" s="635"/>
      <c r="CY227" s="622"/>
      <c r="CZ227" s="622"/>
      <c r="DA227" s="622"/>
      <c r="DB227" s="622"/>
      <c r="DC227" s="622"/>
      <c r="DD227" s="622"/>
      <c r="DE227" s="622"/>
      <c r="DF227" s="622"/>
      <c r="DG227" s="622"/>
      <c r="DH227" s="622"/>
      <c r="DI227" s="622"/>
      <c r="DJ227" s="636"/>
      <c r="DK227" s="637"/>
      <c r="DL227" s="635"/>
      <c r="DM227" s="622"/>
      <c r="DN227" s="622"/>
      <c r="DO227" s="622"/>
      <c r="DP227" s="622"/>
      <c r="DQ227" s="622"/>
      <c r="DR227" s="622"/>
      <c r="DS227" s="622"/>
      <c r="DT227" s="622"/>
      <c r="DU227" s="622"/>
      <c r="DV227" s="622"/>
      <c r="DW227" s="622"/>
      <c r="DX227" s="636"/>
      <c r="DY227" s="637"/>
      <c r="DZ227" s="635"/>
      <c r="EA227" s="622"/>
      <c r="EB227" s="622"/>
      <c r="EC227" s="622"/>
      <c r="ED227" s="622"/>
      <c r="EE227" s="622"/>
      <c r="EF227" s="622"/>
      <c r="EG227" s="622"/>
      <c r="EH227" s="622"/>
      <c r="EI227" s="622"/>
      <c r="EJ227" s="622"/>
      <c r="EK227" s="622"/>
      <c r="EL227" s="636"/>
      <c r="EM227" s="637"/>
      <c r="EN227" s="635"/>
      <c r="EO227" s="622"/>
      <c r="EP227" s="622"/>
      <c r="EQ227" s="622"/>
      <c r="ER227" s="622"/>
      <c r="ES227" s="622"/>
      <c r="ET227" s="622"/>
      <c r="EU227" s="622"/>
      <c r="EV227" s="622"/>
      <c r="EW227" s="622"/>
      <c r="EX227" s="622"/>
      <c r="EY227" s="622"/>
      <c r="EZ227" s="636"/>
      <c r="FA227" s="637"/>
      <c r="FB227" s="635"/>
      <c r="FC227" s="622"/>
      <c r="FD227" s="622"/>
      <c r="FE227" s="622"/>
      <c r="FF227" s="622"/>
      <c r="FG227" s="622"/>
      <c r="FH227" s="622"/>
      <c r="FI227" s="622"/>
      <c r="FJ227" s="622"/>
      <c r="FK227" s="622"/>
      <c r="FL227" s="622"/>
      <c r="FM227" s="622"/>
      <c r="FN227" s="636"/>
      <c r="FO227" s="637"/>
      <c r="FP227" s="635"/>
      <c r="FQ227" s="622"/>
      <c r="FR227" s="622"/>
      <c r="FS227" s="622"/>
      <c r="FT227" s="622"/>
      <c r="FU227" s="622"/>
      <c r="FV227" s="622"/>
      <c r="FW227" s="622"/>
      <c r="FX227" s="622"/>
      <c r="FY227" s="622"/>
      <c r="FZ227" s="622"/>
      <c r="GA227" s="622"/>
      <c r="GB227" s="636"/>
      <c r="GC227" s="637"/>
      <c r="GD227" s="635"/>
      <c r="GE227" s="622"/>
      <c r="GF227" s="622"/>
      <c r="GG227" s="622"/>
      <c r="GH227" s="622"/>
      <c r="GI227" s="622"/>
      <c r="GJ227" s="622"/>
      <c r="GK227" s="622"/>
      <c r="GL227" s="622"/>
      <c r="GM227" s="622"/>
      <c r="GN227" s="622"/>
      <c r="GO227" s="622"/>
      <c r="GP227" s="636"/>
      <c r="GQ227" s="637"/>
      <c r="GR227" s="635"/>
      <c r="GS227" s="622"/>
      <c r="GT227" s="622"/>
      <c r="GU227" s="622"/>
      <c r="GV227" s="622"/>
      <c r="GW227" s="622"/>
      <c r="GX227" s="622"/>
      <c r="GY227" s="622"/>
      <c r="GZ227" s="622"/>
      <c r="HA227" s="622"/>
      <c r="HB227" s="622"/>
      <c r="HC227" s="622"/>
      <c r="HD227" s="636"/>
      <c r="HE227" s="637"/>
      <c r="HF227" s="635"/>
      <c r="HG227" s="622"/>
      <c r="HH227" s="622"/>
      <c r="HI227" s="622"/>
      <c r="HJ227" s="622"/>
      <c r="HK227" s="622"/>
      <c r="HL227" s="622"/>
      <c r="HM227" s="622"/>
      <c r="HN227" s="622"/>
      <c r="HO227" s="622"/>
      <c r="HP227" s="622"/>
      <c r="HQ227" s="622"/>
      <c r="HR227" s="636"/>
      <c r="HS227" s="637"/>
      <c r="HT227" s="635"/>
      <c r="HU227" s="622"/>
      <c r="HV227" s="622"/>
      <c r="HW227" s="622"/>
      <c r="HX227" s="622"/>
      <c r="HY227" s="622"/>
      <c r="HZ227" s="622"/>
      <c r="IA227" s="622"/>
      <c r="IB227" s="622"/>
      <c r="IC227" s="622"/>
      <c r="ID227" s="622"/>
      <c r="IE227" s="622"/>
      <c r="IF227" s="636"/>
      <c r="IG227" s="637"/>
      <c r="IH227" s="635"/>
      <c r="II227" s="622"/>
      <c r="IJ227" s="622"/>
      <c r="IK227" s="622"/>
      <c r="IL227" s="622"/>
      <c r="IM227" s="622"/>
      <c r="IN227" s="622"/>
      <c r="IO227" s="622"/>
      <c r="IP227" s="622"/>
      <c r="IQ227" s="622"/>
      <c r="IR227" s="622"/>
      <c r="IS227" s="622"/>
      <c r="IT227" s="636"/>
      <c r="IU227" s="637"/>
      <c r="IV227" s="635"/>
      <c r="IW227" s="622"/>
      <c r="IX227" s="622"/>
      <c r="IY227" s="622"/>
      <c r="IZ227" s="622"/>
      <c r="JA227" s="622"/>
      <c r="JB227" s="622"/>
      <c r="JC227" s="622"/>
      <c r="JD227" s="622"/>
      <c r="JE227" s="622"/>
      <c r="JF227" s="622"/>
      <c r="JG227" s="622"/>
      <c r="JH227" s="636"/>
      <c r="JI227" s="637"/>
      <c r="JJ227" s="635"/>
      <c r="JK227" s="622"/>
      <c r="JL227" s="622"/>
      <c r="JM227" s="622"/>
      <c r="JN227" s="622"/>
      <c r="JO227" s="622"/>
      <c r="JP227" s="622"/>
      <c r="JQ227" s="622"/>
      <c r="JR227" s="622"/>
      <c r="JS227" s="622"/>
      <c r="JT227" s="622"/>
      <c r="JU227" s="622"/>
      <c r="JV227" s="636"/>
      <c r="JW227" s="637"/>
      <c r="JX227" s="635"/>
      <c r="JY227" s="622"/>
      <c r="JZ227" s="622"/>
      <c r="KA227" s="622"/>
      <c r="KB227" s="622"/>
      <c r="KC227" s="622"/>
      <c r="KD227" s="622"/>
      <c r="KE227" s="622"/>
      <c r="KF227" s="622"/>
      <c r="KG227" s="622"/>
      <c r="KH227" s="622"/>
      <c r="KI227" s="622"/>
      <c r="KJ227" s="636"/>
      <c r="KK227" s="637"/>
      <c r="KL227" s="635"/>
      <c r="KM227" s="622"/>
      <c r="KN227" s="622"/>
      <c r="KO227" s="622"/>
      <c r="KP227" s="622"/>
      <c r="KQ227" s="622"/>
      <c r="KR227" s="622"/>
      <c r="KS227" s="622"/>
      <c r="KT227" s="622"/>
      <c r="KU227" s="622"/>
      <c r="KV227" s="622"/>
      <c r="KW227" s="622"/>
      <c r="KX227" s="636"/>
      <c r="KY227" s="637"/>
      <c r="KZ227" s="635"/>
      <c r="LA227" s="622"/>
      <c r="LB227" s="622"/>
      <c r="LC227" s="622"/>
      <c r="LD227" s="622"/>
      <c r="LE227" s="622"/>
      <c r="LF227" s="622"/>
      <c r="LG227" s="622"/>
      <c r="LH227" s="622"/>
      <c r="LI227" s="622"/>
      <c r="LJ227" s="622"/>
      <c r="LK227" s="622"/>
      <c r="LL227" s="636"/>
      <c r="LM227" s="637"/>
      <c r="LN227" s="635"/>
      <c r="LO227" s="622"/>
      <c r="LP227" s="622"/>
      <c r="LQ227" s="622"/>
      <c r="LR227" s="622"/>
      <c r="LS227" s="622"/>
      <c r="LT227" s="622"/>
      <c r="LU227" s="622"/>
      <c r="LV227" s="622"/>
      <c r="LW227" s="622"/>
      <c r="LX227" s="622"/>
      <c r="LY227" s="622"/>
      <c r="LZ227" s="636"/>
      <c r="MA227" s="637"/>
      <c r="MB227" s="635"/>
      <c r="MC227" s="622"/>
      <c r="MD227" s="622"/>
      <c r="ME227" s="622"/>
      <c r="MF227" s="622"/>
      <c r="MG227" s="622"/>
      <c r="MH227" s="622"/>
      <c r="MI227" s="622"/>
      <c r="MJ227" s="622"/>
      <c r="MK227" s="622"/>
      <c r="ML227" s="622"/>
      <c r="MM227" s="622"/>
      <c r="MN227" s="636"/>
      <c r="MO227" s="637"/>
      <c r="MP227" s="635"/>
      <c r="MQ227" s="622"/>
      <c r="MR227" s="622"/>
      <c r="MS227" s="622"/>
      <c r="MT227" s="622"/>
      <c r="MU227" s="622"/>
      <c r="MV227" s="622"/>
      <c r="MW227" s="622"/>
      <c r="MX227" s="622"/>
      <c r="MY227" s="622"/>
      <c r="MZ227" s="622"/>
      <c r="NA227" s="622"/>
      <c r="NB227" s="636"/>
      <c r="NC227" s="637"/>
      <c r="ND227" s="635"/>
      <c r="NE227" s="622"/>
      <c r="NF227" s="622"/>
      <c r="NG227" s="622"/>
      <c r="NH227" s="622"/>
      <c r="NI227" s="622"/>
      <c r="NJ227" s="622"/>
      <c r="NK227" s="622"/>
      <c r="NL227" s="622"/>
      <c r="NM227" s="622"/>
      <c r="NN227" s="622"/>
      <c r="NO227" s="622"/>
      <c r="NP227" s="636"/>
      <c r="NQ227" s="637"/>
      <c r="NR227" s="635"/>
      <c r="NS227" s="622"/>
      <c r="NT227" s="622"/>
      <c r="NU227" s="622"/>
      <c r="NV227" s="622"/>
      <c r="NW227" s="622"/>
      <c r="NX227" s="622"/>
      <c r="NY227" s="622"/>
      <c r="NZ227" s="622"/>
      <c r="OA227" s="622"/>
      <c r="OB227" s="622"/>
      <c r="OC227" s="622"/>
      <c r="OD227" s="636"/>
      <c r="OE227" s="637"/>
      <c r="OF227" s="635"/>
      <c r="OG227" s="622"/>
      <c r="OH227" s="622"/>
      <c r="OI227" s="622"/>
      <c r="OJ227" s="622"/>
      <c r="OK227" s="622"/>
      <c r="OL227" s="622"/>
      <c r="OM227" s="622"/>
      <c r="ON227" s="622"/>
      <c r="OO227" s="622"/>
      <c r="OP227" s="622"/>
      <c r="OQ227" s="622"/>
      <c r="OR227" s="636"/>
      <c r="OS227" s="637"/>
      <c r="OT227" s="635"/>
      <c r="OU227" s="622"/>
      <c r="OV227" s="622"/>
      <c r="OW227" s="622"/>
      <c r="OX227" s="622"/>
      <c r="OY227" s="622"/>
      <c r="OZ227" s="622"/>
      <c r="PA227" s="622"/>
      <c r="PB227" s="622"/>
      <c r="PC227" s="622"/>
      <c r="PD227" s="622"/>
      <c r="PE227" s="622"/>
      <c r="PF227" s="636"/>
      <c r="PG227" s="637"/>
      <c r="PH227" s="635"/>
      <c r="PI227" s="622"/>
      <c r="PJ227" s="622"/>
      <c r="PK227" s="622"/>
      <c r="PL227" s="622"/>
      <c r="PM227" s="622"/>
      <c r="PN227" s="622"/>
      <c r="PO227" s="622"/>
      <c r="PP227" s="622"/>
      <c r="PQ227" s="622"/>
      <c r="PR227" s="622"/>
      <c r="PS227" s="622"/>
      <c r="PT227" s="636"/>
      <c r="PU227" s="637"/>
      <c r="PV227" s="636"/>
      <c r="PW227" s="636"/>
      <c r="PX227" s="636"/>
      <c r="PY227" s="636"/>
      <c r="PZ227" s="636"/>
      <c r="QA227" s="636"/>
      <c r="QB227" s="636"/>
      <c r="QC227" s="636"/>
      <c r="QD227" s="636"/>
      <c r="QE227" s="636"/>
      <c r="QF227" s="636"/>
      <c r="QG227" s="636"/>
      <c r="QH227" s="636"/>
    </row>
    <row r="228" spans="1:450" s="392" customFormat="1" x14ac:dyDescent="0.3">
      <c r="A228" s="589"/>
      <c r="B228" s="417" t="s">
        <v>130</v>
      </c>
      <c r="C228" s="413"/>
      <c r="D228" s="635"/>
      <c r="E228" s="622"/>
      <c r="F228" s="622"/>
      <c r="G228" s="622"/>
      <c r="H228" s="622"/>
      <c r="I228" s="622"/>
      <c r="J228" s="622"/>
      <c r="K228" s="622"/>
      <c r="L228" s="622"/>
      <c r="M228" s="622"/>
      <c r="N228" s="622"/>
      <c r="O228" s="622"/>
      <c r="P228" s="636"/>
      <c r="Q228" s="637"/>
      <c r="R228" s="635"/>
      <c r="S228" s="622"/>
      <c r="T228" s="622"/>
      <c r="U228" s="622"/>
      <c r="V228" s="622"/>
      <c r="W228" s="622"/>
      <c r="X228" s="622"/>
      <c r="Y228" s="622"/>
      <c r="Z228" s="622"/>
      <c r="AA228" s="622"/>
      <c r="AB228" s="622"/>
      <c r="AC228" s="622"/>
      <c r="AD228" s="636"/>
      <c r="AE228" s="637"/>
      <c r="AF228" s="635"/>
      <c r="AG228" s="622"/>
      <c r="AH228" s="622"/>
      <c r="AI228" s="622"/>
      <c r="AJ228" s="622"/>
      <c r="AK228" s="622"/>
      <c r="AL228" s="622"/>
      <c r="AM228" s="622"/>
      <c r="AN228" s="622"/>
      <c r="AO228" s="622"/>
      <c r="AP228" s="622"/>
      <c r="AQ228" s="622"/>
      <c r="AR228" s="636"/>
      <c r="AS228" s="611"/>
      <c r="AT228" s="635"/>
      <c r="AU228" s="622"/>
      <c r="AV228" s="622"/>
      <c r="AW228" s="622"/>
      <c r="AX228" s="622"/>
      <c r="AY228" s="622"/>
      <c r="AZ228" s="622"/>
      <c r="BA228" s="622"/>
      <c r="BB228" s="622"/>
      <c r="BC228" s="622"/>
      <c r="BD228" s="622"/>
      <c r="BE228" s="622"/>
      <c r="BF228" s="636"/>
      <c r="BG228" s="611"/>
      <c r="BH228" s="635"/>
      <c r="BI228" s="622"/>
      <c r="BJ228" s="622"/>
      <c r="BK228" s="622"/>
      <c r="BL228" s="622"/>
      <c r="BM228" s="622"/>
      <c r="BN228" s="622"/>
      <c r="BO228" s="622"/>
      <c r="BP228" s="622"/>
      <c r="BQ228" s="622"/>
      <c r="BR228" s="622"/>
      <c r="BS228" s="622"/>
      <c r="BT228" s="636"/>
      <c r="BU228" s="621"/>
      <c r="BV228" s="635"/>
      <c r="BW228" s="622"/>
      <c r="BX228" s="622"/>
      <c r="BY228" s="622"/>
      <c r="BZ228" s="622"/>
      <c r="CA228" s="622"/>
      <c r="CB228" s="622"/>
      <c r="CC228" s="622"/>
      <c r="CD228" s="622"/>
      <c r="CE228" s="622"/>
      <c r="CF228" s="622"/>
      <c r="CG228" s="622"/>
      <c r="CH228" s="636"/>
      <c r="CI228" s="637"/>
      <c r="CJ228" s="635"/>
      <c r="CK228" s="622"/>
      <c r="CL228" s="622"/>
      <c r="CM228" s="622"/>
      <c r="CN228" s="622"/>
      <c r="CO228" s="622"/>
      <c r="CP228" s="622"/>
      <c r="CQ228" s="622"/>
      <c r="CR228" s="622"/>
      <c r="CS228" s="622"/>
      <c r="CT228" s="622"/>
      <c r="CU228" s="622"/>
      <c r="CV228" s="636"/>
      <c r="CW228" s="611"/>
      <c r="CX228" s="635"/>
      <c r="CY228" s="622"/>
      <c r="CZ228" s="622"/>
      <c r="DA228" s="622"/>
      <c r="DB228" s="622"/>
      <c r="DC228" s="622"/>
      <c r="DD228" s="622"/>
      <c r="DE228" s="622"/>
      <c r="DF228" s="622"/>
      <c r="DG228" s="622"/>
      <c r="DH228" s="622"/>
      <c r="DI228" s="622"/>
      <c r="DJ228" s="636"/>
      <c r="DK228" s="637"/>
      <c r="DL228" s="635"/>
      <c r="DM228" s="622"/>
      <c r="DN228" s="622"/>
      <c r="DO228" s="622"/>
      <c r="DP228" s="622"/>
      <c r="DQ228" s="622"/>
      <c r="DR228" s="622"/>
      <c r="DS228" s="622"/>
      <c r="DT228" s="622"/>
      <c r="DU228" s="622"/>
      <c r="DV228" s="622"/>
      <c r="DW228" s="622"/>
      <c r="DX228" s="636"/>
      <c r="DY228" s="637"/>
      <c r="DZ228" s="635"/>
      <c r="EA228" s="622"/>
      <c r="EB228" s="622"/>
      <c r="EC228" s="622"/>
      <c r="ED228" s="622"/>
      <c r="EE228" s="622"/>
      <c r="EF228" s="622"/>
      <c r="EG228" s="622"/>
      <c r="EH228" s="622"/>
      <c r="EI228" s="622"/>
      <c r="EJ228" s="622"/>
      <c r="EK228" s="622"/>
      <c r="EL228" s="636"/>
      <c r="EM228" s="637"/>
      <c r="EN228" s="635"/>
      <c r="EO228" s="622"/>
      <c r="EP228" s="622"/>
      <c r="EQ228" s="622"/>
      <c r="ER228" s="622"/>
      <c r="ES228" s="622"/>
      <c r="ET228" s="622"/>
      <c r="EU228" s="622"/>
      <c r="EV228" s="622"/>
      <c r="EW228" s="622"/>
      <c r="EX228" s="622"/>
      <c r="EY228" s="622"/>
      <c r="EZ228" s="636"/>
      <c r="FA228" s="637"/>
      <c r="FB228" s="635"/>
      <c r="FC228" s="622"/>
      <c r="FD228" s="622"/>
      <c r="FE228" s="622"/>
      <c r="FF228" s="622"/>
      <c r="FG228" s="622"/>
      <c r="FH228" s="622"/>
      <c r="FI228" s="622"/>
      <c r="FJ228" s="622"/>
      <c r="FK228" s="622"/>
      <c r="FL228" s="622"/>
      <c r="FM228" s="622"/>
      <c r="FN228" s="636"/>
      <c r="FO228" s="637"/>
      <c r="FP228" s="635"/>
      <c r="FQ228" s="622"/>
      <c r="FR228" s="622"/>
      <c r="FS228" s="622"/>
      <c r="FT228" s="622"/>
      <c r="FU228" s="622"/>
      <c r="FV228" s="622"/>
      <c r="FW228" s="622"/>
      <c r="FX228" s="622"/>
      <c r="FY228" s="622"/>
      <c r="FZ228" s="622"/>
      <c r="GA228" s="622"/>
      <c r="GB228" s="636"/>
      <c r="GC228" s="637"/>
      <c r="GD228" s="635"/>
      <c r="GE228" s="622"/>
      <c r="GF228" s="622"/>
      <c r="GG228" s="622"/>
      <c r="GH228" s="622"/>
      <c r="GI228" s="622"/>
      <c r="GJ228" s="622"/>
      <c r="GK228" s="622"/>
      <c r="GL228" s="622"/>
      <c r="GM228" s="622"/>
      <c r="GN228" s="622"/>
      <c r="GO228" s="622"/>
      <c r="GP228" s="636"/>
      <c r="GQ228" s="637"/>
      <c r="GR228" s="635"/>
      <c r="GS228" s="622"/>
      <c r="GT228" s="622"/>
      <c r="GU228" s="622"/>
      <c r="GV228" s="622"/>
      <c r="GW228" s="622"/>
      <c r="GX228" s="622"/>
      <c r="GY228" s="622"/>
      <c r="GZ228" s="622"/>
      <c r="HA228" s="622"/>
      <c r="HB228" s="622"/>
      <c r="HC228" s="622"/>
      <c r="HD228" s="636"/>
      <c r="HE228" s="637"/>
      <c r="HF228" s="635"/>
      <c r="HG228" s="622"/>
      <c r="HH228" s="622"/>
      <c r="HI228" s="622"/>
      <c r="HJ228" s="622"/>
      <c r="HK228" s="622"/>
      <c r="HL228" s="622"/>
      <c r="HM228" s="622"/>
      <c r="HN228" s="622"/>
      <c r="HO228" s="622"/>
      <c r="HP228" s="622"/>
      <c r="HQ228" s="622"/>
      <c r="HR228" s="636"/>
      <c r="HS228" s="637"/>
      <c r="HT228" s="635"/>
      <c r="HU228" s="622"/>
      <c r="HV228" s="622"/>
      <c r="HW228" s="622"/>
      <c r="HX228" s="622"/>
      <c r="HY228" s="622"/>
      <c r="HZ228" s="622"/>
      <c r="IA228" s="622"/>
      <c r="IB228" s="622"/>
      <c r="IC228" s="622"/>
      <c r="ID228" s="622"/>
      <c r="IE228" s="622"/>
      <c r="IF228" s="636"/>
      <c r="IG228" s="637"/>
      <c r="IH228" s="635"/>
      <c r="II228" s="622"/>
      <c r="IJ228" s="622"/>
      <c r="IK228" s="622"/>
      <c r="IL228" s="622"/>
      <c r="IM228" s="622"/>
      <c r="IN228" s="622"/>
      <c r="IO228" s="622"/>
      <c r="IP228" s="622"/>
      <c r="IQ228" s="622"/>
      <c r="IR228" s="622"/>
      <c r="IS228" s="622"/>
      <c r="IT228" s="636"/>
      <c r="IU228" s="637"/>
      <c r="IV228" s="635"/>
      <c r="IW228" s="622"/>
      <c r="IX228" s="622"/>
      <c r="IY228" s="622"/>
      <c r="IZ228" s="622"/>
      <c r="JA228" s="622"/>
      <c r="JB228" s="622"/>
      <c r="JC228" s="622"/>
      <c r="JD228" s="622"/>
      <c r="JE228" s="622"/>
      <c r="JF228" s="622"/>
      <c r="JG228" s="622"/>
      <c r="JH228" s="636"/>
      <c r="JI228" s="637"/>
      <c r="JJ228" s="635"/>
      <c r="JK228" s="622"/>
      <c r="JL228" s="622"/>
      <c r="JM228" s="622"/>
      <c r="JN228" s="622"/>
      <c r="JO228" s="622"/>
      <c r="JP228" s="622"/>
      <c r="JQ228" s="622"/>
      <c r="JR228" s="622"/>
      <c r="JS228" s="622"/>
      <c r="JT228" s="622"/>
      <c r="JU228" s="622"/>
      <c r="JV228" s="636"/>
      <c r="JW228" s="637"/>
      <c r="JX228" s="635"/>
      <c r="JY228" s="622"/>
      <c r="JZ228" s="622"/>
      <c r="KA228" s="622"/>
      <c r="KB228" s="622"/>
      <c r="KC228" s="622"/>
      <c r="KD228" s="622"/>
      <c r="KE228" s="622"/>
      <c r="KF228" s="622"/>
      <c r="KG228" s="622"/>
      <c r="KH228" s="622"/>
      <c r="KI228" s="622"/>
      <c r="KJ228" s="636"/>
      <c r="KK228" s="637"/>
      <c r="KL228" s="635"/>
      <c r="KM228" s="622"/>
      <c r="KN228" s="622"/>
      <c r="KO228" s="622"/>
      <c r="KP228" s="622"/>
      <c r="KQ228" s="622"/>
      <c r="KR228" s="622"/>
      <c r="KS228" s="622"/>
      <c r="KT228" s="622"/>
      <c r="KU228" s="622"/>
      <c r="KV228" s="622"/>
      <c r="KW228" s="622"/>
      <c r="KX228" s="636"/>
      <c r="KY228" s="637"/>
      <c r="KZ228" s="635"/>
      <c r="LA228" s="622"/>
      <c r="LB228" s="622"/>
      <c r="LC228" s="622"/>
      <c r="LD228" s="622"/>
      <c r="LE228" s="622"/>
      <c r="LF228" s="622"/>
      <c r="LG228" s="622"/>
      <c r="LH228" s="622"/>
      <c r="LI228" s="622"/>
      <c r="LJ228" s="622"/>
      <c r="LK228" s="622"/>
      <c r="LL228" s="636"/>
      <c r="LM228" s="637"/>
      <c r="LN228" s="635"/>
      <c r="LO228" s="622"/>
      <c r="LP228" s="622"/>
      <c r="LQ228" s="622"/>
      <c r="LR228" s="622"/>
      <c r="LS228" s="622"/>
      <c r="LT228" s="622"/>
      <c r="LU228" s="622"/>
      <c r="LV228" s="622"/>
      <c r="LW228" s="622"/>
      <c r="LX228" s="622"/>
      <c r="LY228" s="622"/>
      <c r="LZ228" s="636"/>
      <c r="MA228" s="637"/>
      <c r="MB228" s="635"/>
      <c r="MC228" s="622"/>
      <c r="MD228" s="622"/>
      <c r="ME228" s="622"/>
      <c r="MF228" s="622"/>
      <c r="MG228" s="622"/>
      <c r="MH228" s="622"/>
      <c r="MI228" s="622"/>
      <c r="MJ228" s="622"/>
      <c r="MK228" s="622"/>
      <c r="ML228" s="622"/>
      <c r="MM228" s="622"/>
      <c r="MN228" s="636"/>
      <c r="MO228" s="637"/>
      <c r="MP228" s="635"/>
      <c r="MQ228" s="622"/>
      <c r="MR228" s="622"/>
      <c r="MS228" s="622"/>
      <c r="MT228" s="622"/>
      <c r="MU228" s="622"/>
      <c r="MV228" s="622"/>
      <c r="MW228" s="622"/>
      <c r="MX228" s="622"/>
      <c r="MY228" s="622"/>
      <c r="MZ228" s="622"/>
      <c r="NA228" s="622"/>
      <c r="NB228" s="636"/>
      <c r="NC228" s="637"/>
      <c r="ND228" s="635"/>
      <c r="NE228" s="622"/>
      <c r="NF228" s="622"/>
      <c r="NG228" s="622"/>
      <c r="NH228" s="622"/>
      <c r="NI228" s="622"/>
      <c r="NJ228" s="622"/>
      <c r="NK228" s="622"/>
      <c r="NL228" s="622"/>
      <c r="NM228" s="622"/>
      <c r="NN228" s="622"/>
      <c r="NO228" s="622"/>
      <c r="NP228" s="636"/>
      <c r="NQ228" s="637"/>
      <c r="NR228" s="635"/>
      <c r="NS228" s="622"/>
      <c r="NT228" s="622"/>
      <c r="NU228" s="622"/>
      <c r="NV228" s="622"/>
      <c r="NW228" s="622"/>
      <c r="NX228" s="622"/>
      <c r="NY228" s="622"/>
      <c r="NZ228" s="622"/>
      <c r="OA228" s="622"/>
      <c r="OB228" s="622"/>
      <c r="OC228" s="622"/>
      <c r="OD228" s="636"/>
      <c r="OE228" s="637"/>
      <c r="OF228" s="635"/>
      <c r="OG228" s="622"/>
      <c r="OH228" s="622"/>
      <c r="OI228" s="622"/>
      <c r="OJ228" s="622"/>
      <c r="OK228" s="622"/>
      <c r="OL228" s="622"/>
      <c r="OM228" s="622"/>
      <c r="ON228" s="622"/>
      <c r="OO228" s="622"/>
      <c r="OP228" s="622"/>
      <c r="OQ228" s="622"/>
      <c r="OR228" s="636"/>
      <c r="OS228" s="637"/>
      <c r="OT228" s="635"/>
      <c r="OU228" s="622"/>
      <c r="OV228" s="622"/>
      <c r="OW228" s="622"/>
      <c r="OX228" s="622"/>
      <c r="OY228" s="622"/>
      <c r="OZ228" s="622"/>
      <c r="PA228" s="622"/>
      <c r="PB228" s="622"/>
      <c r="PC228" s="622"/>
      <c r="PD228" s="622"/>
      <c r="PE228" s="622"/>
      <c r="PF228" s="636"/>
      <c r="PG228" s="637"/>
      <c r="PH228" s="635"/>
      <c r="PI228" s="622"/>
      <c r="PJ228" s="622"/>
      <c r="PK228" s="622"/>
      <c r="PL228" s="622"/>
      <c r="PM228" s="622"/>
      <c r="PN228" s="622"/>
      <c r="PO228" s="622"/>
      <c r="PP228" s="622"/>
      <c r="PQ228" s="622"/>
      <c r="PR228" s="622"/>
      <c r="PS228" s="622"/>
      <c r="PT228" s="636"/>
      <c r="PU228" s="637"/>
      <c r="PV228" s="636"/>
      <c r="PW228" s="636"/>
      <c r="PX228" s="636"/>
      <c r="PY228" s="636"/>
      <c r="PZ228" s="636"/>
      <c r="QA228" s="636"/>
      <c r="QB228" s="636"/>
      <c r="QC228" s="636"/>
      <c r="QD228" s="636"/>
      <c r="QE228" s="636"/>
      <c r="QF228" s="636"/>
      <c r="QG228" s="636"/>
      <c r="QH228" s="636"/>
    </row>
    <row r="229" spans="1:450" s="392" customFormat="1" x14ac:dyDescent="0.25">
      <c r="A229" s="589" t="s">
        <v>938</v>
      </c>
      <c r="B229" s="259" t="s">
        <v>131</v>
      </c>
      <c r="C229" s="413"/>
      <c r="D229" s="607">
        <f t="shared" ref="D229:O236" si="1303">ROUND(D93/D$146,2)</f>
        <v>0</v>
      </c>
      <c r="E229" s="622">
        <f t="shared" si="1303"/>
        <v>0</v>
      </c>
      <c r="F229" s="622">
        <f t="shared" si="1303"/>
        <v>0</v>
      </c>
      <c r="G229" s="622">
        <f t="shared" si="1303"/>
        <v>0</v>
      </c>
      <c r="H229" s="622">
        <f t="shared" si="1303"/>
        <v>0</v>
      </c>
      <c r="I229" s="622">
        <f t="shared" si="1303"/>
        <v>0</v>
      </c>
      <c r="J229" s="622">
        <f t="shared" si="1303"/>
        <v>0</v>
      </c>
      <c r="K229" s="622">
        <f t="shared" si="1303"/>
        <v>0</v>
      </c>
      <c r="L229" s="622">
        <f t="shared" si="1303"/>
        <v>0</v>
      </c>
      <c r="M229" s="622">
        <f t="shared" si="1303"/>
        <v>0</v>
      </c>
      <c r="N229" s="622">
        <f t="shared" si="1303"/>
        <v>0</v>
      </c>
      <c r="O229" s="622">
        <f t="shared" si="1303"/>
        <v>0</v>
      </c>
      <c r="P229" s="636">
        <f t="shared" ref="P229:P236" si="1304">+SUBTOTAL(9,D229:O229)</f>
        <v>0</v>
      </c>
      <c r="Q229" s="637"/>
      <c r="R229" s="607">
        <f t="shared" ref="R229:AC236" si="1305">ROUND(R93/R$146,2)</f>
        <v>0</v>
      </c>
      <c r="S229" s="622">
        <f t="shared" si="1305"/>
        <v>0</v>
      </c>
      <c r="T229" s="622">
        <f t="shared" si="1305"/>
        <v>0</v>
      </c>
      <c r="U229" s="622">
        <f t="shared" si="1305"/>
        <v>0</v>
      </c>
      <c r="V229" s="622">
        <f t="shared" si="1305"/>
        <v>0</v>
      </c>
      <c r="W229" s="622">
        <f t="shared" si="1305"/>
        <v>0</v>
      </c>
      <c r="X229" s="622">
        <f t="shared" si="1305"/>
        <v>0</v>
      </c>
      <c r="Y229" s="622">
        <f t="shared" si="1305"/>
        <v>0</v>
      </c>
      <c r="Z229" s="622">
        <f t="shared" si="1305"/>
        <v>0</v>
      </c>
      <c r="AA229" s="622">
        <f t="shared" si="1305"/>
        <v>0</v>
      </c>
      <c r="AB229" s="622">
        <f t="shared" si="1305"/>
        <v>0</v>
      </c>
      <c r="AC229" s="622">
        <f t="shared" si="1305"/>
        <v>0</v>
      </c>
      <c r="AD229" s="636">
        <f t="shared" ref="AD229:AD236" si="1306">+SUBTOTAL(9,R229:AC229)</f>
        <v>0</v>
      </c>
      <c r="AE229" s="637"/>
      <c r="AF229" s="607">
        <f t="shared" ref="AF229:AQ236" si="1307">ROUND(AF93/AF$146,2)</f>
        <v>0</v>
      </c>
      <c r="AG229" s="622">
        <f t="shared" si="1307"/>
        <v>0</v>
      </c>
      <c r="AH229" s="622">
        <f t="shared" si="1307"/>
        <v>0</v>
      </c>
      <c r="AI229" s="622">
        <f t="shared" si="1307"/>
        <v>0</v>
      </c>
      <c r="AJ229" s="622">
        <f t="shared" si="1307"/>
        <v>0</v>
      </c>
      <c r="AK229" s="622">
        <f t="shared" si="1307"/>
        <v>0</v>
      </c>
      <c r="AL229" s="622">
        <f t="shared" si="1307"/>
        <v>0</v>
      </c>
      <c r="AM229" s="622">
        <f t="shared" si="1307"/>
        <v>0</v>
      </c>
      <c r="AN229" s="622">
        <f t="shared" si="1307"/>
        <v>0</v>
      </c>
      <c r="AO229" s="622">
        <f t="shared" si="1307"/>
        <v>0</v>
      </c>
      <c r="AP229" s="622">
        <f t="shared" si="1307"/>
        <v>0</v>
      </c>
      <c r="AQ229" s="622">
        <f t="shared" si="1307"/>
        <v>0</v>
      </c>
      <c r="AR229" s="636">
        <f t="shared" ref="AR229:AR236" si="1308">+SUBTOTAL(9,AF229:AQ229)</f>
        <v>0</v>
      </c>
      <c r="AS229" s="611"/>
      <c r="AT229" s="607">
        <f t="shared" ref="AT229:BE236" si="1309">ROUND(AT93/AT$146,2)</f>
        <v>0</v>
      </c>
      <c r="AU229" s="622">
        <f t="shared" si="1309"/>
        <v>0</v>
      </c>
      <c r="AV229" s="622">
        <f t="shared" si="1309"/>
        <v>0</v>
      </c>
      <c r="AW229" s="622">
        <f t="shared" si="1309"/>
        <v>0</v>
      </c>
      <c r="AX229" s="622">
        <f t="shared" si="1309"/>
        <v>0</v>
      </c>
      <c r="AY229" s="622">
        <f t="shared" si="1309"/>
        <v>0</v>
      </c>
      <c r="AZ229" s="622">
        <f t="shared" si="1309"/>
        <v>0</v>
      </c>
      <c r="BA229" s="622">
        <f t="shared" si="1309"/>
        <v>0</v>
      </c>
      <c r="BB229" s="622">
        <f t="shared" si="1309"/>
        <v>0</v>
      </c>
      <c r="BC229" s="622">
        <f t="shared" si="1309"/>
        <v>0</v>
      </c>
      <c r="BD229" s="622">
        <f t="shared" si="1309"/>
        <v>0</v>
      </c>
      <c r="BE229" s="622">
        <f t="shared" si="1309"/>
        <v>0</v>
      </c>
      <c r="BF229" s="636">
        <f t="shared" ref="BF229:BF236" si="1310">+SUBTOTAL(9,AT229:BE229)</f>
        <v>0</v>
      </c>
      <c r="BG229" s="611"/>
      <c r="BH229" s="607">
        <f t="shared" ref="BH229:BS236" si="1311">ROUND(BH93/BH$146,2)</f>
        <v>0</v>
      </c>
      <c r="BI229" s="622">
        <f t="shared" si="1311"/>
        <v>0</v>
      </c>
      <c r="BJ229" s="622">
        <f t="shared" si="1311"/>
        <v>0</v>
      </c>
      <c r="BK229" s="622">
        <f t="shared" si="1311"/>
        <v>0</v>
      </c>
      <c r="BL229" s="622">
        <f t="shared" si="1311"/>
        <v>0</v>
      </c>
      <c r="BM229" s="622">
        <f t="shared" si="1311"/>
        <v>0</v>
      </c>
      <c r="BN229" s="622">
        <f t="shared" si="1311"/>
        <v>0</v>
      </c>
      <c r="BO229" s="622">
        <f t="shared" si="1311"/>
        <v>0</v>
      </c>
      <c r="BP229" s="622">
        <f t="shared" si="1311"/>
        <v>0</v>
      </c>
      <c r="BQ229" s="622">
        <f t="shared" si="1311"/>
        <v>0</v>
      </c>
      <c r="BR229" s="622">
        <f t="shared" si="1311"/>
        <v>0</v>
      </c>
      <c r="BS229" s="622">
        <f t="shared" si="1311"/>
        <v>0</v>
      </c>
      <c r="BT229" s="636">
        <f t="shared" ref="BT229:BT236" si="1312">+SUBTOTAL(9,BH229:BS229)</f>
        <v>0</v>
      </c>
      <c r="BU229" s="621"/>
      <c r="BV229" s="607">
        <f t="shared" ref="BV229:CG236" si="1313">ROUND(BV93/BV$146,2)</f>
        <v>0</v>
      </c>
      <c r="BW229" s="622">
        <f t="shared" si="1313"/>
        <v>0</v>
      </c>
      <c r="BX229" s="622">
        <f t="shared" si="1313"/>
        <v>0</v>
      </c>
      <c r="BY229" s="622">
        <f t="shared" si="1313"/>
        <v>0</v>
      </c>
      <c r="BZ229" s="622">
        <f t="shared" si="1313"/>
        <v>0</v>
      </c>
      <c r="CA229" s="622">
        <f t="shared" si="1313"/>
        <v>0</v>
      </c>
      <c r="CB229" s="622">
        <f t="shared" si="1313"/>
        <v>0</v>
      </c>
      <c r="CC229" s="622">
        <f t="shared" si="1313"/>
        <v>0</v>
      </c>
      <c r="CD229" s="622">
        <f t="shared" si="1313"/>
        <v>0</v>
      </c>
      <c r="CE229" s="622">
        <f t="shared" si="1313"/>
        <v>0</v>
      </c>
      <c r="CF229" s="622">
        <f t="shared" si="1313"/>
        <v>0</v>
      </c>
      <c r="CG229" s="622">
        <f t="shared" si="1313"/>
        <v>0</v>
      </c>
      <c r="CH229" s="636">
        <f t="shared" ref="CH229:CH236" si="1314">+SUBTOTAL(9,BV229:CG229)</f>
        <v>0</v>
      </c>
      <c r="CI229" s="637"/>
      <c r="CJ229" s="607">
        <f t="shared" ref="CJ229:CU236" si="1315">ROUND(CJ93/CJ$146,2)</f>
        <v>0</v>
      </c>
      <c r="CK229" s="622">
        <f t="shared" si="1315"/>
        <v>0</v>
      </c>
      <c r="CL229" s="622">
        <f t="shared" si="1315"/>
        <v>0</v>
      </c>
      <c r="CM229" s="622">
        <f t="shared" si="1315"/>
        <v>0</v>
      </c>
      <c r="CN229" s="622">
        <f t="shared" si="1315"/>
        <v>0</v>
      </c>
      <c r="CO229" s="622">
        <f t="shared" si="1315"/>
        <v>0</v>
      </c>
      <c r="CP229" s="622">
        <f t="shared" si="1315"/>
        <v>0</v>
      </c>
      <c r="CQ229" s="622">
        <f t="shared" si="1315"/>
        <v>0</v>
      </c>
      <c r="CR229" s="622">
        <f t="shared" si="1315"/>
        <v>0</v>
      </c>
      <c r="CS229" s="622">
        <f t="shared" si="1315"/>
        <v>0</v>
      </c>
      <c r="CT229" s="622">
        <f t="shared" si="1315"/>
        <v>0</v>
      </c>
      <c r="CU229" s="622">
        <f t="shared" si="1315"/>
        <v>0</v>
      </c>
      <c r="CV229" s="636">
        <f t="shared" ref="CV229:CV236" si="1316">+SUBTOTAL(9,CJ229:CU229)</f>
        <v>0</v>
      </c>
      <c r="CW229" s="611"/>
      <c r="CX229" s="607">
        <f t="shared" ref="CX229:DI236" si="1317">ROUND(CX93/CX$146,2)</f>
        <v>0</v>
      </c>
      <c r="CY229" s="622">
        <f t="shared" si="1317"/>
        <v>0</v>
      </c>
      <c r="CZ229" s="622">
        <f t="shared" si="1317"/>
        <v>0</v>
      </c>
      <c r="DA229" s="622">
        <f t="shared" si="1317"/>
        <v>0</v>
      </c>
      <c r="DB229" s="622">
        <f t="shared" si="1317"/>
        <v>0</v>
      </c>
      <c r="DC229" s="622">
        <f t="shared" si="1317"/>
        <v>0</v>
      </c>
      <c r="DD229" s="622">
        <f t="shared" si="1317"/>
        <v>0</v>
      </c>
      <c r="DE229" s="622">
        <f t="shared" si="1317"/>
        <v>0</v>
      </c>
      <c r="DF229" s="622">
        <f t="shared" si="1317"/>
        <v>0</v>
      </c>
      <c r="DG229" s="622">
        <f t="shared" si="1317"/>
        <v>0</v>
      </c>
      <c r="DH229" s="622">
        <f t="shared" si="1317"/>
        <v>0</v>
      </c>
      <c r="DI229" s="622">
        <f t="shared" si="1317"/>
        <v>0</v>
      </c>
      <c r="DJ229" s="636">
        <f t="shared" ref="DJ229:DJ236" si="1318">+SUBTOTAL(9,CX229:DI229)</f>
        <v>0</v>
      </c>
      <c r="DK229" s="637"/>
      <c r="DL229" s="607">
        <f t="shared" ref="DL229:DW236" si="1319">ROUND(DL93/DL$146,2)</f>
        <v>0</v>
      </c>
      <c r="DM229" s="622">
        <f t="shared" si="1319"/>
        <v>0</v>
      </c>
      <c r="DN229" s="622">
        <f t="shared" si="1319"/>
        <v>0</v>
      </c>
      <c r="DO229" s="622">
        <f t="shared" si="1319"/>
        <v>0</v>
      </c>
      <c r="DP229" s="622">
        <f t="shared" si="1319"/>
        <v>0</v>
      </c>
      <c r="DQ229" s="622">
        <f t="shared" si="1319"/>
        <v>0</v>
      </c>
      <c r="DR229" s="622">
        <f t="shared" si="1319"/>
        <v>0</v>
      </c>
      <c r="DS229" s="622">
        <f t="shared" si="1319"/>
        <v>0</v>
      </c>
      <c r="DT229" s="622">
        <f t="shared" si="1319"/>
        <v>0</v>
      </c>
      <c r="DU229" s="622">
        <f t="shared" si="1319"/>
        <v>0</v>
      </c>
      <c r="DV229" s="622">
        <f t="shared" si="1319"/>
        <v>0</v>
      </c>
      <c r="DW229" s="622">
        <f t="shared" si="1319"/>
        <v>0</v>
      </c>
      <c r="DX229" s="636">
        <f t="shared" ref="DX229:DX236" si="1320">+SUBTOTAL(9,DL229:DW229)</f>
        <v>0</v>
      </c>
      <c r="DY229" s="637"/>
      <c r="DZ229" s="607">
        <f t="shared" ref="DZ229:EK236" si="1321">ROUND(DZ93/DZ$146,2)</f>
        <v>0</v>
      </c>
      <c r="EA229" s="622">
        <f t="shared" si="1321"/>
        <v>0</v>
      </c>
      <c r="EB229" s="622">
        <f t="shared" si="1321"/>
        <v>0</v>
      </c>
      <c r="EC229" s="622">
        <f t="shared" si="1321"/>
        <v>0</v>
      </c>
      <c r="ED229" s="622">
        <f t="shared" si="1321"/>
        <v>0</v>
      </c>
      <c r="EE229" s="622">
        <f t="shared" si="1321"/>
        <v>0</v>
      </c>
      <c r="EF229" s="622">
        <f t="shared" si="1321"/>
        <v>0</v>
      </c>
      <c r="EG229" s="622">
        <f t="shared" si="1321"/>
        <v>0</v>
      </c>
      <c r="EH229" s="622">
        <f t="shared" si="1321"/>
        <v>0</v>
      </c>
      <c r="EI229" s="622">
        <f t="shared" si="1321"/>
        <v>0</v>
      </c>
      <c r="EJ229" s="622">
        <f t="shared" si="1321"/>
        <v>0</v>
      </c>
      <c r="EK229" s="622">
        <f t="shared" si="1321"/>
        <v>0</v>
      </c>
      <c r="EL229" s="636">
        <f t="shared" ref="EL229:EL236" si="1322">+SUBTOTAL(9,DZ229:EK229)</f>
        <v>0</v>
      </c>
      <c r="EM229" s="637"/>
      <c r="EN229" s="607">
        <f t="shared" ref="EN229:EY236" si="1323">ROUND(EN93/EN$146,2)</f>
        <v>0</v>
      </c>
      <c r="EO229" s="622">
        <f t="shared" si="1323"/>
        <v>0</v>
      </c>
      <c r="EP229" s="622">
        <f t="shared" si="1323"/>
        <v>0</v>
      </c>
      <c r="EQ229" s="622">
        <f t="shared" si="1323"/>
        <v>0</v>
      </c>
      <c r="ER229" s="622">
        <f t="shared" si="1323"/>
        <v>0</v>
      </c>
      <c r="ES229" s="622">
        <f t="shared" si="1323"/>
        <v>0</v>
      </c>
      <c r="ET229" s="622">
        <f t="shared" si="1323"/>
        <v>0</v>
      </c>
      <c r="EU229" s="622">
        <f t="shared" si="1323"/>
        <v>0</v>
      </c>
      <c r="EV229" s="622">
        <f t="shared" si="1323"/>
        <v>0</v>
      </c>
      <c r="EW229" s="622">
        <f t="shared" si="1323"/>
        <v>0</v>
      </c>
      <c r="EX229" s="622">
        <f t="shared" si="1323"/>
        <v>0</v>
      </c>
      <c r="EY229" s="622">
        <f t="shared" si="1323"/>
        <v>0</v>
      </c>
      <c r="EZ229" s="636">
        <f t="shared" ref="EZ229:EZ236" si="1324">+SUBTOTAL(9,EN229:EY229)</f>
        <v>0</v>
      </c>
      <c r="FA229" s="637"/>
      <c r="FB229" s="607">
        <f t="shared" ref="FB229:FM236" si="1325">ROUND(FB93/FB$146,2)</f>
        <v>0</v>
      </c>
      <c r="FC229" s="622">
        <f t="shared" si="1325"/>
        <v>0</v>
      </c>
      <c r="FD229" s="622">
        <f t="shared" si="1325"/>
        <v>0</v>
      </c>
      <c r="FE229" s="622">
        <f t="shared" si="1325"/>
        <v>0</v>
      </c>
      <c r="FF229" s="622">
        <f t="shared" si="1325"/>
        <v>0</v>
      </c>
      <c r="FG229" s="622">
        <f t="shared" si="1325"/>
        <v>0</v>
      </c>
      <c r="FH229" s="622">
        <f t="shared" si="1325"/>
        <v>0</v>
      </c>
      <c r="FI229" s="622">
        <f t="shared" si="1325"/>
        <v>0</v>
      </c>
      <c r="FJ229" s="622">
        <f t="shared" si="1325"/>
        <v>0</v>
      </c>
      <c r="FK229" s="622">
        <f t="shared" si="1325"/>
        <v>0</v>
      </c>
      <c r="FL229" s="622">
        <f t="shared" si="1325"/>
        <v>0</v>
      </c>
      <c r="FM229" s="622">
        <f t="shared" si="1325"/>
        <v>0</v>
      </c>
      <c r="FN229" s="636">
        <f t="shared" ref="FN229:FN236" si="1326">+SUBTOTAL(9,FB229:FM229)</f>
        <v>0</v>
      </c>
      <c r="FO229" s="637"/>
      <c r="FP229" s="607">
        <f t="shared" ref="FP229:GA236" si="1327">ROUND(FP93/FP$146,2)</f>
        <v>0</v>
      </c>
      <c r="FQ229" s="622">
        <f t="shared" si="1327"/>
        <v>0</v>
      </c>
      <c r="FR229" s="622">
        <f t="shared" si="1327"/>
        <v>0</v>
      </c>
      <c r="FS229" s="622">
        <f t="shared" si="1327"/>
        <v>0</v>
      </c>
      <c r="FT229" s="622">
        <f t="shared" si="1327"/>
        <v>0</v>
      </c>
      <c r="FU229" s="622">
        <f t="shared" si="1327"/>
        <v>0</v>
      </c>
      <c r="FV229" s="622">
        <f t="shared" si="1327"/>
        <v>0</v>
      </c>
      <c r="FW229" s="622">
        <f t="shared" si="1327"/>
        <v>0</v>
      </c>
      <c r="FX229" s="622">
        <f t="shared" si="1327"/>
        <v>0</v>
      </c>
      <c r="FY229" s="622">
        <f t="shared" si="1327"/>
        <v>0</v>
      </c>
      <c r="FZ229" s="622">
        <f t="shared" si="1327"/>
        <v>0</v>
      </c>
      <c r="GA229" s="622">
        <f t="shared" si="1327"/>
        <v>0</v>
      </c>
      <c r="GB229" s="636">
        <f t="shared" ref="GB229:GB236" si="1328">+SUBTOTAL(9,FP229:GA229)</f>
        <v>0</v>
      </c>
      <c r="GC229" s="637"/>
      <c r="GD229" s="607">
        <f t="shared" ref="GD229:GO236" si="1329">ROUND(GD93/GD$146,2)</f>
        <v>0</v>
      </c>
      <c r="GE229" s="622">
        <f t="shared" si="1329"/>
        <v>0</v>
      </c>
      <c r="GF229" s="622">
        <f t="shared" si="1329"/>
        <v>0</v>
      </c>
      <c r="GG229" s="622">
        <f t="shared" si="1329"/>
        <v>0</v>
      </c>
      <c r="GH229" s="622">
        <f t="shared" si="1329"/>
        <v>0</v>
      </c>
      <c r="GI229" s="622">
        <f t="shared" si="1329"/>
        <v>0</v>
      </c>
      <c r="GJ229" s="622">
        <f t="shared" si="1329"/>
        <v>0</v>
      </c>
      <c r="GK229" s="622">
        <f t="shared" si="1329"/>
        <v>0</v>
      </c>
      <c r="GL229" s="622">
        <f t="shared" si="1329"/>
        <v>0</v>
      </c>
      <c r="GM229" s="622">
        <f t="shared" si="1329"/>
        <v>0</v>
      </c>
      <c r="GN229" s="622">
        <f t="shared" si="1329"/>
        <v>0</v>
      </c>
      <c r="GO229" s="622">
        <f t="shared" si="1329"/>
        <v>0</v>
      </c>
      <c r="GP229" s="636">
        <f t="shared" ref="GP229:GP236" si="1330">+SUBTOTAL(9,GD229:GO229)</f>
        <v>0</v>
      </c>
      <c r="GQ229" s="637"/>
      <c r="GR229" s="607">
        <f t="shared" ref="GR229:HC236" si="1331">ROUND(GR93/GR$146,2)</f>
        <v>0</v>
      </c>
      <c r="GS229" s="622">
        <f t="shared" si="1331"/>
        <v>0</v>
      </c>
      <c r="GT229" s="622">
        <f t="shared" si="1331"/>
        <v>0</v>
      </c>
      <c r="GU229" s="622">
        <f t="shared" si="1331"/>
        <v>0</v>
      </c>
      <c r="GV229" s="622">
        <f t="shared" si="1331"/>
        <v>0</v>
      </c>
      <c r="GW229" s="622">
        <f t="shared" si="1331"/>
        <v>0</v>
      </c>
      <c r="GX229" s="622">
        <f t="shared" si="1331"/>
        <v>0</v>
      </c>
      <c r="GY229" s="622">
        <f t="shared" si="1331"/>
        <v>0</v>
      </c>
      <c r="GZ229" s="622">
        <f t="shared" si="1331"/>
        <v>0</v>
      </c>
      <c r="HA229" s="622">
        <f t="shared" si="1331"/>
        <v>0</v>
      </c>
      <c r="HB229" s="622">
        <f t="shared" si="1331"/>
        <v>0</v>
      </c>
      <c r="HC229" s="622">
        <f t="shared" si="1331"/>
        <v>0</v>
      </c>
      <c r="HD229" s="636">
        <f t="shared" ref="HD229:HD236" si="1332">+SUBTOTAL(9,GR229:HC229)</f>
        <v>0</v>
      </c>
      <c r="HE229" s="637"/>
      <c r="HF229" s="607">
        <f t="shared" ref="HF229:HQ236" si="1333">ROUND(HF93/HF$146,2)</f>
        <v>0</v>
      </c>
      <c r="HG229" s="622">
        <f t="shared" si="1333"/>
        <v>0</v>
      </c>
      <c r="HH229" s="622">
        <f t="shared" si="1333"/>
        <v>0</v>
      </c>
      <c r="HI229" s="622">
        <f t="shared" si="1333"/>
        <v>0</v>
      </c>
      <c r="HJ229" s="622">
        <f t="shared" si="1333"/>
        <v>0</v>
      </c>
      <c r="HK229" s="622">
        <f t="shared" si="1333"/>
        <v>0</v>
      </c>
      <c r="HL229" s="622">
        <f t="shared" si="1333"/>
        <v>0</v>
      </c>
      <c r="HM229" s="622">
        <f t="shared" si="1333"/>
        <v>0</v>
      </c>
      <c r="HN229" s="622">
        <f t="shared" si="1333"/>
        <v>0</v>
      </c>
      <c r="HO229" s="622">
        <f t="shared" si="1333"/>
        <v>0</v>
      </c>
      <c r="HP229" s="622">
        <f t="shared" si="1333"/>
        <v>0</v>
      </c>
      <c r="HQ229" s="622">
        <f t="shared" si="1333"/>
        <v>0</v>
      </c>
      <c r="HR229" s="636">
        <f t="shared" ref="HR229:HR236" si="1334">+SUBTOTAL(9,HF229:HQ229)</f>
        <v>0</v>
      </c>
      <c r="HS229" s="637"/>
      <c r="HT229" s="607">
        <f t="shared" ref="HT229:IE236" si="1335">ROUND(HT93/HT$146,2)</f>
        <v>0</v>
      </c>
      <c r="HU229" s="622">
        <f t="shared" si="1335"/>
        <v>0</v>
      </c>
      <c r="HV229" s="622">
        <f t="shared" si="1335"/>
        <v>0</v>
      </c>
      <c r="HW229" s="622">
        <f t="shared" si="1335"/>
        <v>0</v>
      </c>
      <c r="HX229" s="622">
        <f t="shared" si="1335"/>
        <v>0</v>
      </c>
      <c r="HY229" s="622">
        <f t="shared" si="1335"/>
        <v>0</v>
      </c>
      <c r="HZ229" s="622">
        <f t="shared" si="1335"/>
        <v>0</v>
      </c>
      <c r="IA229" s="622">
        <f t="shared" si="1335"/>
        <v>0</v>
      </c>
      <c r="IB229" s="622">
        <f t="shared" si="1335"/>
        <v>0</v>
      </c>
      <c r="IC229" s="622">
        <f t="shared" si="1335"/>
        <v>0</v>
      </c>
      <c r="ID229" s="622">
        <f t="shared" si="1335"/>
        <v>0</v>
      </c>
      <c r="IE229" s="622">
        <f t="shared" si="1335"/>
        <v>0</v>
      </c>
      <c r="IF229" s="636">
        <f t="shared" ref="IF229:IF236" si="1336">+SUBTOTAL(9,HT229:IE229)</f>
        <v>0</v>
      </c>
      <c r="IG229" s="637"/>
      <c r="IH229" s="607">
        <f t="shared" ref="IH229:IS236" si="1337">ROUND(IH93/IH$146,2)</f>
        <v>0</v>
      </c>
      <c r="II229" s="622">
        <f t="shared" si="1337"/>
        <v>0</v>
      </c>
      <c r="IJ229" s="622">
        <f t="shared" si="1337"/>
        <v>0</v>
      </c>
      <c r="IK229" s="622">
        <f t="shared" si="1337"/>
        <v>0</v>
      </c>
      <c r="IL229" s="622">
        <f t="shared" si="1337"/>
        <v>0</v>
      </c>
      <c r="IM229" s="622">
        <f t="shared" si="1337"/>
        <v>0</v>
      </c>
      <c r="IN229" s="622">
        <f t="shared" si="1337"/>
        <v>0</v>
      </c>
      <c r="IO229" s="622">
        <f t="shared" si="1337"/>
        <v>0</v>
      </c>
      <c r="IP229" s="622">
        <f t="shared" si="1337"/>
        <v>0</v>
      </c>
      <c r="IQ229" s="622">
        <f t="shared" si="1337"/>
        <v>0</v>
      </c>
      <c r="IR229" s="622">
        <f t="shared" si="1337"/>
        <v>0</v>
      </c>
      <c r="IS229" s="622">
        <f t="shared" si="1337"/>
        <v>0</v>
      </c>
      <c r="IT229" s="636">
        <f t="shared" ref="IT229:IT236" si="1338">+SUBTOTAL(9,IH229:IS229)</f>
        <v>0</v>
      </c>
      <c r="IU229" s="637"/>
      <c r="IV229" s="607">
        <f t="shared" ref="IV229:JG236" si="1339">ROUND(IV93/IV$146,2)</f>
        <v>0</v>
      </c>
      <c r="IW229" s="622">
        <f t="shared" si="1339"/>
        <v>0</v>
      </c>
      <c r="IX229" s="622">
        <f t="shared" si="1339"/>
        <v>0</v>
      </c>
      <c r="IY229" s="622">
        <f t="shared" si="1339"/>
        <v>0</v>
      </c>
      <c r="IZ229" s="622">
        <f t="shared" si="1339"/>
        <v>0</v>
      </c>
      <c r="JA229" s="622">
        <f t="shared" si="1339"/>
        <v>0</v>
      </c>
      <c r="JB229" s="622">
        <f t="shared" si="1339"/>
        <v>0</v>
      </c>
      <c r="JC229" s="622">
        <f t="shared" si="1339"/>
        <v>0</v>
      </c>
      <c r="JD229" s="622">
        <f t="shared" si="1339"/>
        <v>0</v>
      </c>
      <c r="JE229" s="622">
        <f t="shared" si="1339"/>
        <v>0</v>
      </c>
      <c r="JF229" s="622">
        <f t="shared" si="1339"/>
        <v>0</v>
      </c>
      <c r="JG229" s="622">
        <f t="shared" si="1339"/>
        <v>0</v>
      </c>
      <c r="JH229" s="636">
        <f t="shared" ref="JH229:JH236" si="1340">+SUBTOTAL(9,IV229:JG229)</f>
        <v>0</v>
      </c>
      <c r="JI229" s="637"/>
      <c r="JJ229" s="607">
        <f t="shared" ref="JJ229:JU236" si="1341">ROUND(JJ93/JJ$146,2)</f>
        <v>0</v>
      </c>
      <c r="JK229" s="622">
        <f t="shared" si="1341"/>
        <v>0</v>
      </c>
      <c r="JL229" s="622">
        <f t="shared" si="1341"/>
        <v>0</v>
      </c>
      <c r="JM229" s="622">
        <f t="shared" si="1341"/>
        <v>0</v>
      </c>
      <c r="JN229" s="622">
        <f t="shared" si="1341"/>
        <v>0</v>
      </c>
      <c r="JO229" s="622">
        <f t="shared" si="1341"/>
        <v>0</v>
      </c>
      <c r="JP229" s="622">
        <f t="shared" si="1341"/>
        <v>0</v>
      </c>
      <c r="JQ229" s="622">
        <f t="shared" si="1341"/>
        <v>0</v>
      </c>
      <c r="JR229" s="622">
        <f t="shared" si="1341"/>
        <v>0</v>
      </c>
      <c r="JS229" s="622">
        <f t="shared" si="1341"/>
        <v>0</v>
      </c>
      <c r="JT229" s="622">
        <f t="shared" si="1341"/>
        <v>0</v>
      </c>
      <c r="JU229" s="622">
        <f t="shared" si="1341"/>
        <v>0</v>
      </c>
      <c r="JV229" s="636">
        <f t="shared" ref="JV229:JV236" si="1342">+SUBTOTAL(9,JJ229:JU229)</f>
        <v>0</v>
      </c>
      <c r="JW229" s="637"/>
      <c r="JX229" s="607">
        <f t="shared" ref="JX229:KI236" si="1343">ROUND(JX93/JX$146,2)</f>
        <v>0</v>
      </c>
      <c r="JY229" s="622">
        <f t="shared" si="1343"/>
        <v>0</v>
      </c>
      <c r="JZ229" s="622">
        <f t="shared" si="1343"/>
        <v>0</v>
      </c>
      <c r="KA229" s="622">
        <f t="shared" si="1343"/>
        <v>0</v>
      </c>
      <c r="KB229" s="622">
        <f t="shared" si="1343"/>
        <v>0</v>
      </c>
      <c r="KC229" s="622">
        <f t="shared" si="1343"/>
        <v>0</v>
      </c>
      <c r="KD229" s="622">
        <f t="shared" si="1343"/>
        <v>0</v>
      </c>
      <c r="KE229" s="622">
        <f t="shared" si="1343"/>
        <v>0</v>
      </c>
      <c r="KF229" s="622">
        <f t="shared" si="1343"/>
        <v>0</v>
      </c>
      <c r="KG229" s="622">
        <f t="shared" si="1343"/>
        <v>0</v>
      </c>
      <c r="KH229" s="622">
        <f t="shared" si="1343"/>
        <v>0</v>
      </c>
      <c r="KI229" s="622">
        <f t="shared" si="1343"/>
        <v>0</v>
      </c>
      <c r="KJ229" s="636">
        <f t="shared" ref="KJ229:KJ236" si="1344">+SUBTOTAL(9,JX229:KI229)</f>
        <v>0</v>
      </c>
      <c r="KK229" s="637"/>
      <c r="KL229" s="607">
        <f t="shared" ref="KL229:KW236" si="1345">ROUND(KL93/KL$146,2)</f>
        <v>0</v>
      </c>
      <c r="KM229" s="622">
        <f t="shared" si="1345"/>
        <v>0</v>
      </c>
      <c r="KN229" s="622">
        <f t="shared" si="1345"/>
        <v>0</v>
      </c>
      <c r="KO229" s="622">
        <f t="shared" si="1345"/>
        <v>0</v>
      </c>
      <c r="KP229" s="622">
        <f t="shared" si="1345"/>
        <v>0</v>
      </c>
      <c r="KQ229" s="622">
        <f t="shared" si="1345"/>
        <v>0</v>
      </c>
      <c r="KR229" s="622">
        <f t="shared" si="1345"/>
        <v>0</v>
      </c>
      <c r="KS229" s="622">
        <f t="shared" si="1345"/>
        <v>0</v>
      </c>
      <c r="KT229" s="622">
        <f t="shared" si="1345"/>
        <v>0</v>
      </c>
      <c r="KU229" s="622">
        <f t="shared" si="1345"/>
        <v>0</v>
      </c>
      <c r="KV229" s="622">
        <f t="shared" si="1345"/>
        <v>0</v>
      </c>
      <c r="KW229" s="622">
        <f t="shared" si="1345"/>
        <v>0</v>
      </c>
      <c r="KX229" s="636">
        <f t="shared" ref="KX229:KX236" si="1346">+SUBTOTAL(9,KL229:KW229)</f>
        <v>0</v>
      </c>
      <c r="KY229" s="637"/>
      <c r="KZ229" s="607">
        <f t="shared" ref="KZ229:LK236" si="1347">ROUND(KZ93/KZ$146,2)</f>
        <v>0</v>
      </c>
      <c r="LA229" s="622">
        <f t="shared" si="1347"/>
        <v>0</v>
      </c>
      <c r="LB229" s="622">
        <f t="shared" si="1347"/>
        <v>0</v>
      </c>
      <c r="LC229" s="622">
        <f t="shared" si="1347"/>
        <v>0</v>
      </c>
      <c r="LD229" s="622">
        <f t="shared" si="1347"/>
        <v>0</v>
      </c>
      <c r="LE229" s="622">
        <f t="shared" si="1347"/>
        <v>0</v>
      </c>
      <c r="LF229" s="622">
        <f t="shared" si="1347"/>
        <v>0</v>
      </c>
      <c r="LG229" s="622">
        <f t="shared" si="1347"/>
        <v>0</v>
      </c>
      <c r="LH229" s="622">
        <f t="shared" si="1347"/>
        <v>0</v>
      </c>
      <c r="LI229" s="622">
        <f t="shared" si="1347"/>
        <v>0</v>
      </c>
      <c r="LJ229" s="622">
        <f t="shared" si="1347"/>
        <v>0</v>
      </c>
      <c r="LK229" s="622">
        <f t="shared" si="1347"/>
        <v>0</v>
      </c>
      <c r="LL229" s="636">
        <f t="shared" ref="LL229:LL236" si="1348">+SUBTOTAL(9,KZ229:LK229)</f>
        <v>0</v>
      </c>
      <c r="LM229" s="637"/>
      <c r="LN229" s="607">
        <f t="shared" ref="LN229:LY236" si="1349">ROUND(LN93/LN$146,2)</f>
        <v>0</v>
      </c>
      <c r="LO229" s="622">
        <f t="shared" si="1349"/>
        <v>0</v>
      </c>
      <c r="LP229" s="622">
        <f t="shared" si="1349"/>
        <v>0</v>
      </c>
      <c r="LQ229" s="622">
        <f t="shared" si="1349"/>
        <v>0</v>
      </c>
      <c r="LR229" s="622">
        <f t="shared" si="1349"/>
        <v>0</v>
      </c>
      <c r="LS229" s="622">
        <f t="shared" si="1349"/>
        <v>0</v>
      </c>
      <c r="LT229" s="622">
        <f t="shared" si="1349"/>
        <v>0</v>
      </c>
      <c r="LU229" s="622">
        <f t="shared" si="1349"/>
        <v>0</v>
      </c>
      <c r="LV229" s="622">
        <f t="shared" si="1349"/>
        <v>0</v>
      </c>
      <c r="LW229" s="622">
        <f t="shared" si="1349"/>
        <v>0</v>
      </c>
      <c r="LX229" s="622">
        <f t="shared" si="1349"/>
        <v>0</v>
      </c>
      <c r="LY229" s="622">
        <f t="shared" si="1349"/>
        <v>0</v>
      </c>
      <c r="LZ229" s="636">
        <f t="shared" ref="LZ229:LZ236" si="1350">+SUBTOTAL(9,LN229:LY229)</f>
        <v>0</v>
      </c>
      <c r="MA229" s="637"/>
      <c r="MB229" s="607">
        <f t="shared" ref="MB229:MM236" si="1351">ROUND(MB93/MB$146,2)</f>
        <v>0</v>
      </c>
      <c r="MC229" s="622">
        <f t="shared" si="1351"/>
        <v>0</v>
      </c>
      <c r="MD229" s="622">
        <f t="shared" si="1351"/>
        <v>0</v>
      </c>
      <c r="ME229" s="622">
        <f t="shared" si="1351"/>
        <v>0</v>
      </c>
      <c r="MF229" s="622">
        <f t="shared" si="1351"/>
        <v>0</v>
      </c>
      <c r="MG229" s="622">
        <f t="shared" si="1351"/>
        <v>0</v>
      </c>
      <c r="MH229" s="622">
        <f t="shared" si="1351"/>
        <v>0</v>
      </c>
      <c r="MI229" s="622">
        <f t="shared" si="1351"/>
        <v>0</v>
      </c>
      <c r="MJ229" s="622">
        <f t="shared" si="1351"/>
        <v>0</v>
      </c>
      <c r="MK229" s="622">
        <f t="shared" si="1351"/>
        <v>0</v>
      </c>
      <c r="ML229" s="622">
        <f t="shared" si="1351"/>
        <v>0</v>
      </c>
      <c r="MM229" s="622">
        <f t="shared" si="1351"/>
        <v>0</v>
      </c>
      <c r="MN229" s="636">
        <f t="shared" ref="MN229:MN236" si="1352">+SUBTOTAL(9,MB229:MM229)</f>
        <v>0</v>
      </c>
      <c r="MO229" s="637"/>
      <c r="MP229" s="607">
        <f t="shared" ref="MP229:NA236" si="1353">ROUND(MP93/MP$146,2)</f>
        <v>0</v>
      </c>
      <c r="MQ229" s="622">
        <f t="shared" si="1353"/>
        <v>0</v>
      </c>
      <c r="MR229" s="622">
        <f t="shared" si="1353"/>
        <v>0</v>
      </c>
      <c r="MS229" s="622">
        <f t="shared" si="1353"/>
        <v>0</v>
      </c>
      <c r="MT229" s="622">
        <f t="shared" si="1353"/>
        <v>0</v>
      </c>
      <c r="MU229" s="622">
        <f t="shared" si="1353"/>
        <v>0</v>
      </c>
      <c r="MV229" s="622">
        <f t="shared" si="1353"/>
        <v>0</v>
      </c>
      <c r="MW229" s="622">
        <f t="shared" si="1353"/>
        <v>0</v>
      </c>
      <c r="MX229" s="622">
        <f t="shared" si="1353"/>
        <v>0</v>
      </c>
      <c r="MY229" s="622">
        <f t="shared" si="1353"/>
        <v>0</v>
      </c>
      <c r="MZ229" s="622">
        <f t="shared" si="1353"/>
        <v>0</v>
      </c>
      <c r="NA229" s="622">
        <f t="shared" si="1353"/>
        <v>0</v>
      </c>
      <c r="NB229" s="636">
        <f t="shared" ref="NB229:NB236" si="1354">+SUBTOTAL(9,MP229:NA229)</f>
        <v>0</v>
      </c>
      <c r="NC229" s="637"/>
      <c r="ND229" s="607">
        <f t="shared" ref="ND229:NO236" si="1355">ROUND(ND93/ND$146,2)</f>
        <v>0</v>
      </c>
      <c r="NE229" s="622">
        <f t="shared" si="1355"/>
        <v>0</v>
      </c>
      <c r="NF229" s="622">
        <f t="shared" si="1355"/>
        <v>0</v>
      </c>
      <c r="NG229" s="622">
        <f t="shared" si="1355"/>
        <v>0</v>
      </c>
      <c r="NH229" s="622">
        <f t="shared" si="1355"/>
        <v>0</v>
      </c>
      <c r="NI229" s="622">
        <f t="shared" si="1355"/>
        <v>0</v>
      </c>
      <c r="NJ229" s="622">
        <f t="shared" si="1355"/>
        <v>0</v>
      </c>
      <c r="NK229" s="622">
        <f t="shared" si="1355"/>
        <v>0</v>
      </c>
      <c r="NL229" s="622">
        <f t="shared" si="1355"/>
        <v>0</v>
      </c>
      <c r="NM229" s="622">
        <f t="shared" si="1355"/>
        <v>0</v>
      </c>
      <c r="NN229" s="622">
        <f t="shared" si="1355"/>
        <v>0</v>
      </c>
      <c r="NO229" s="622">
        <f t="shared" si="1355"/>
        <v>0</v>
      </c>
      <c r="NP229" s="636">
        <f t="shared" ref="NP229:NP236" si="1356">+SUBTOTAL(9,ND229:NO229)</f>
        <v>0</v>
      </c>
      <c r="NQ229" s="637"/>
      <c r="NR229" s="607">
        <f t="shared" ref="NR229:OC236" si="1357">ROUND(NR93/NR$146,2)</f>
        <v>0</v>
      </c>
      <c r="NS229" s="622">
        <f t="shared" si="1357"/>
        <v>0</v>
      </c>
      <c r="NT229" s="622">
        <f t="shared" si="1357"/>
        <v>0</v>
      </c>
      <c r="NU229" s="622">
        <f t="shared" si="1357"/>
        <v>0</v>
      </c>
      <c r="NV229" s="622">
        <f t="shared" si="1357"/>
        <v>0</v>
      </c>
      <c r="NW229" s="622">
        <f t="shared" si="1357"/>
        <v>0</v>
      </c>
      <c r="NX229" s="622">
        <f t="shared" si="1357"/>
        <v>0</v>
      </c>
      <c r="NY229" s="622">
        <f t="shared" si="1357"/>
        <v>0</v>
      </c>
      <c r="NZ229" s="622">
        <f t="shared" si="1357"/>
        <v>0</v>
      </c>
      <c r="OA229" s="622">
        <f t="shared" si="1357"/>
        <v>0</v>
      </c>
      <c r="OB229" s="622">
        <f t="shared" si="1357"/>
        <v>0</v>
      </c>
      <c r="OC229" s="622">
        <f t="shared" si="1357"/>
        <v>0</v>
      </c>
      <c r="OD229" s="636">
        <f t="shared" ref="OD229:OD236" si="1358">+SUBTOTAL(9,NR229:OC229)</f>
        <v>0</v>
      </c>
      <c r="OE229" s="637"/>
      <c r="OF229" s="607">
        <f t="shared" ref="OF229:OQ236" si="1359">ROUND(OF93/OF$146,2)</f>
        <v>0</v>
      </c>
      <c r="OG229" s="622">
        <f t="shared" si="1359"/>
        <v>0</v>
      </c>
      <c r="OH229" s="622">
        <f t="shared" si="1359"/>
        <v>0</v>
      </c>
      <c r="OI229" s="622">
        <f t="shared" si="1359"/>
        <v>0</v>
      </c>
      <c r="OJ229" s="622">
        <f t="shared" si="1359"/>
        <v>0</v>
      </c>
      <c r="OK229" s="622">
        <f t="shared" si="1359"/>
        <v>0</v>
      </c>
      <c r="OL229" s="622">
        <f t="shared" si="1359"/>
        <v>0</v>
      </c>
      <c r="OM229" s="622">
        <f t="shared" si="1359"/>
        <v>0</v>
      </c>
      <c r="ON229" s="622">
        <f t="shared" si="1359"/>
        <v>0</v>
      </c>
      <c r="OO229" s="622">
        <f t="shared" si="1359"/>
        <v>0</v>
      </c>
      <c r="OP229" s="622">
        <f t="shared" si="1359"/>
        <v>0</v>
      </c>
      <c r="OQ229" s="622">
        <f t="shared" si="1359"/>
        <v>0</v>
      </c>
      <c r="OR229" s="636">
        <f t="shared" ref="OR229:OR236" si="1360">+SUBTOTAL(9,OF229:OQ229)</f>
        <v>0</v>
      </c>
      <c r="OS229" s="637"/>
      <c r="OT229" s="607">
        <f t="shared" ref="OT229:PE236" si="1361">ROUND(OT93/OT$146,2)</f>
        <v>0</v>
      </c>
      <c r="OU229" s="622">
        <f t="shared" si="1361"/>
        <v>0</v>
      </c>
      <c r="OV229" s="622">
        <f t="shared" si="1361"/>
        <v>0</v>
      </c>
      <c r="OW229" s="622">
        <f t="shared" si="1361"/>
        <v>0</v>
      </c>
      <c r="OX229" s="622">
        <f t="shared" si="1361"/>
        <v>0</v>
      </c>
      <c r="OY229" s="622">
        <f t="shared" si="1361"/>
        <v>0</v>
      </c>
      <c r="OZ229" s="622">
        <f t="shared" si="1361"/>
        <v>0</v>
      </c>
      <c r="PA229" s="622">
        <f t="shared" si="1361"/>
        <v>0</v>
      </c>
      <c r="PB229" s="622">
        <f t="shared" si="1361"/>
        <v>0</v>
      </c>
      <c r="PC229" s="622">
        <f t="shared" si="1361"/>
        <v>0</v>
      </c>
      <c r="PD229" s="622">
        <f t="shared" si="1361"/>
        <v>0</v>
      </c>
      <c r="PE229" s="622">
        <f t="shared" si="1361"/>
        <v>0</v>
      </c>
      <c r="PF229" s="636">
        <f t="shared" ref="PF229:PF236" si="1362">+SUBTOTAL(9,OT229:PE229)</f>
        <v>0</v>
      </c>
      <c r="PG229" s="637"/>
      <c r="PH229" s="607">
        <f t="shared" ref="PH229:PS236" si="1363">ROUND(PH93/PH$146,2)</f>
        <v>0</v>
      </c>
      <c r="PI229" s="622">
        <f t="shared" si="1363"/>
        <v>0</v>
      </c>
      <c r="PJ229" s="622">
        <f t="shared" si="1363"/>
        <v>0</v>
      </c>
      <c r="PK229" s="622">
        <f t="shared" si="1363"/>
        <v>0</v>
      </c>
      <c r="PL229" s="622">
        <f t="shared" si="1363"/>
        <v>0</v>
      </c>
      <c r="PM229" s="622">
        <f t="shared" si="1363"/>
        <v>0</v>
      </c>
      <c r="PN229" s="622">
        <f t="shared" si="1363"/>
        <v>0</v>
      </c>
      <c r="PO229" s="622">
        <f t="shared" si="1363"/>
        <v>0</v>
      </c>
      <c r="PP229" s="622">
        <f t="shared" si="1363"/>
        <v>0</v>
      </c>
      <c r="PQ229" s="622">
        <f t="shared" si="1363"/>
        <v>0</v>
      </c>
      <c r="PR229" s="622">
        <f t="shared" si="1363"/>
        <v>0</v>
      </c>
      <c r="PS229" s="622">
        <f t="shared" si="1363"/>
        <v>0</v>
      </c>
      <c r="PT229" s="636">
        <f t="shared" ref="PT229:PT236" si="1364">+SUBTOTAL(9,PH229:PS229)</f>
        <v>0</v>
      </c>
      <c r="PU229" s="637"/>
      <c r="PV229" s="610">
        <f t="shared" ref="PV229:QG236" si="1365">SUMIF($D$13:$PS$13,PV$10,$D229:$PS229)</f>
        <v>0</v>
      </c>
      <c r="PW229" s="610">
        <f t="shared" si="1365"/>
        <v>0</v>
      </c>
      <c r="PX229" s="610">
        <f t="shared" si="1365"/>
        <v>0</v>
      </c>
      <c r="PY229" s="610">
        <f t="shared" si="1365"/>
        <v>0</v>
      </c>
      <c r="PZ229" s="610">
        <f t="shared" si="1365"/>
        <v>0</v>
      </c>
      <c r="QA229" s="610">
        <f t="shared" si="1365"/>
        <v>0</v>
      </c>
      <c r="QB229" s="610">
        <f t="shared" si="1365"/>
        <v>0</v>
      </c>
      <c r="QC229" s="610">
        <f t="shared" si="1365"/>
        <v>0</v>
      </c>
      <c r="QD229" s="610">
        <f t="shared" si="1365"/>
        <v>0</v>
      </c>
      <c r="QE229" s="610">
        <f t="shared" si="1365"/>
        <v>0</v>
      </c>
      <c r="QF229" s="610">
        <f t="shared" si="1365"/>
        <v>0</v>
      </c>
      <c r="QG229" s="610">
        <f t="shared" si="1365"/>
        <v>0</v>
      </c>
      <c r="QH229" s="610">
        <f t="shared" ref="QH229" si="1366">SUM(PV229:QG229)</f>
        <v>0</v>
      </c>
    </row>
    <row r="230" spans="1:450" s="392" customFormat="1" x14ac:dyDescent="0.25">
      <c r="A230" s="589" t="s">
        <v>938</v>
      </c>
      <c r="B230" s="255" t="s">
        <v>132</v>
      </c>
      <c r="C230" s="413"/>
      <c r="D230" s="607">
        <f t="shared" si="1303"/>
        <v>0</v>
      </c>
      <c r="E230" s="622">
        <f t="shared" si="1303"/>
        <v>0</v>
      </c>
      <c r="F230" s="622">
        <f t="shared" si="1303"/>
        <v>0</v>
      </c>
      <c r="G230" s="622">
        <f t="shared" si="1303"/>
        <v>0</v>
      </c>
      <c r="H230" s="622">
        <f t="shared" si="1303"/>
        <v>0</v>
      </c>
      <c r="I230" s="622">
        <f t="shared" si="1303"/>
        <v>0</v>
      </c>
      <c r="J230" s="622">
        <f t="shared" si="1303"/>
        <v>0</v>
      </c>
      <c r="K230" s="622">
        <f t="shared" si="1303"/>
        <v>0</v>
      </c>
      <c r="L230" s="622">
        <f t="shared" si="1303"/>
        <v>0</v>
      </c>
      <c r="M230" s="622">
        <f t="shared" si="1303"/>
        <v>0</v>
      </c>
      <c r="N230" s="622">
        <f t="shared" si="1303"/>
        <v>0</v>
      </c>
      <c r="O230" s="622">
        <f t="shared" si="1303"/>
        <v>0</v>
      </c>
      <c r="P230" s="636">
        <f t="shared" si="1304"/>
        <v>0</v>
      </c>
      <c r="Q230" s="637"/>
      <c r="R230" s="607">
        <f t="shared" si="1305"/>
        <v>0</v>
      </c>
      <c r="S230" s="622">
        <f t="shared" si="1305"/>
        <v>0</v>
      </c>
      <c r="T230" s="622">
        <f t="shared" si="1305"/>
        <v>0</v>
      </c>
      <c r="U230" s="622">
        <f t="shared" si="1305"/>
        <v>0</v>
      </c>
      <c r="V230" s="622">
        <f t="shared" si="1305"/>
        <v>0</v>
      </c>
      <c r="W230" s="622">
        <f t="shared" si="1305"/>
        <v>0</v>
      </c>
      <c r="X230" s="622">
        <f t="shared" si="1305"/>
        <v>0</v>
      </c>
      <c r="Y230" s="622">
        <f t="shared" si="1305"/>
        <v>0</v>
      </c>
      <c r="Z230" s="622">
        <f t="shared" si="1305"/>
        <v>0</v>
      </c>
      <c r="AA230" s="622">
        <f t="shared" si="1305"/>
        <v>0</v>
      </c>
      <c r="AB230" s="622">
        <f t="shared" si="1305"/>
        <v>0</v>
      </c>
      <c r="AC230" s="622">
        <f t="shared" si="1305"/>
        <v>0</v>
      </c>
      <c r="AD230" s="636">
        <f t="shared" si="1306"/>
        <v>0</v>
      </c>
      <c r="AE230" s="637"/>
      <c r="AF230" s="607">
        <f t="shared" si="1307"/>
        <v>0</v>
      </c>
      <c r="AG230" s="622">
        <f t="shared" si="1307"/>
        <v>0</v>
      </c>
      <c r="AH230" s="622">
        <f t="shared" si="1307"/>
        <v>0</v>
      </c>
      <c r="AI230" s="622">
        <f t="shared" si="1307"/>
        <v>0</v>
      </c>
      <c r="AJ230" s="622">
        <f t="shared" si="1307"/>
        <v>0</v>
      </c>
      <c r="AK230" s="622">
        <f t="shared" si="1307"/>
        <v>0</v>
      </c>
      <c r="AL230" s="622">
        <f t="shared" si="1307"/>
        <v>0</v>
      </c>
      <c r="AM230" s="622">
        <f t="shared" si="1307"/>
        <v>0</v>
      </c>
      <c r="AN230" s="622">
        <f t="shared" si="1307"/>
        <v>0</v>
      </c>
      <c r="AO230" s="622">
        <f t="shared" si="1307"/>
        <v>0</v>
      </c>
      <c r="AP230" s="622">
        <f t="shared" si="1307"/>
        <v>0</v>
      </c>
      <c r="AQ230" s="622">
        <f t="shared" si="1307"/>
        <v>0</v>
      </c>
      <c r="AR230" s="636">
        <f t="shared" si="1308"/>
        <v>0</v>
      </c>
      <c r="AS230" s="611"/>
      <c r="AT230" s="607">
        <f t="shared" si="1309"/>
        <v>0</v>
      </c>
      <c r="AU230" s="622">
        <f t="shared" si="1309"/>
        <v>0</v>
      </c>
      <c r="AV230" s="622">
        <f t="shared" si="1309"/>
        <v>0</v>
      </c>
      <c r="AW230" s="622">
        <f t="shared" si="1309"/>
        <v>0</v>
      </c>
      <c r="AX230" s="622">
        <f t="shared" si="1309"/>
        <v>0</v>
      </c>
      <c r="AY230" s="622">
        <f t="shared" si="1309"/>
        <v>0</v>
      </c>
      <c r="AZ230" s="622">
        <f t="shared" si="1309"/>
        <v>0</v>
      </c>
      <c r="BA230" s="622">
        <f t="shared" si="1309"/>
        <v>0</v>
      </c>
      <c r="BB230" s="622">
        <f t="shared" si="1309"/>
        <v>0</v>
      </c>
      <c r="BC230" s="622">
        <f t="shared" si="1309"/>
        <v>0</v>
      </c>
      <c r="BD230" s="622">
        <f t="shared" si="1309"/>
        <v>0</v>
      </c>
      <c r="BE230" s="622">
        <f t="shared" si="1309"/>
        <v>0</v>
      </c>
      <c r="BF230" s="636">
        <f t="shared" si="1310"/>
        <v>0</v>
      </c>
      <c r="BG230" s="611"/>
      <c r="BH230" s="607">
        <f t="shared" si="1311"/>
        <v>0</v>
      </c>
      <c r="BI230" s="622">
        <f t="shared" si="1311"/>
        <v>0</v>
      </c>
      <c r="BJ230" s="622">
        <f t="shared" si="1311"/>
        <v>0</v>
      </c>
      <c r="BK230" s="622">
        <f t="shared" si="1311"/>
        <v>0</v>
      </c>
      <c r="BL230" s="622">
        <f t="shared" si="1311"/>
        <v>0</v>
      </c>
      <c r="BM230" s="622">
        <f t="shared" si="1311"/>
        <v>0</v>
      </c>
      <c r="BN230" s="622">
        <f t="shared" si="1311"/>
        <v>0</v>
      </c>
      <c r="BO230" s="622">
        <f t="shared" si="1311"/>
        <v>0</v>
      </c>
      <c r="BP230" s="622">
        <f t="shared" si="1311"/>
        <v>0</v>
      </c>
      <c r="BQ230" s="622">
        <f t="shared" si="1311"/>
        <v>0</v>
      </c>
      <c r="BR230" s="622">
        <f t="shared" si="1311"/>
        <v>0</v>
      </c>
      <c r="BS230" s="622">
        <f t="shared" si="1311"/>
        <v>0</v>
      </c>
      <c r="BT230" s="636">
        <f t="shared" si="1312"/>
        <v>0</v>
      </c>
      <c r="BU230" s="621"/>
      <c r="BV230" s="607">
        <f t="shared" si="1313"/>
        <v>0</v>
      </c>
      <c r="BW230" s="622">
        <f t="shared" si="1313"/>
        <v>0</v>
      </c>
      <c r="BX230" s="622">
        <f t="shared" si="1313"/>
        <v>0</v>
      </c>
      <c r="BY230" s="622">
        <f t="shared" si="1313"/>
        <v>0</v>
      </c>
      <c r="BZ230" s="622">
        <f t="shared" si="1313"/>
        <v>0</v>
      </c>
      <c r="CA230" s="622">
        <f t="shared" si="1313"/>
        <v>0</v>
      </c>
      <c r="CB230" s="622">
        <f t="shared" si="1313"/>
        <v>0</v>
      </c>
      <c r="CC230" s="622">
        <f t="shared" si="1313"/>
        <v>0</v>
      </c>
      <c r="CD230" s="622">
        <f t="shared" si="1313"/>
        <v>0</v>
      </c>
      <c r="CE230" s="622">
        <f t="shared" si="1313"/>
        <v>0</v>
      </c>
      <c r="CF230" s="622">
        <f t="shared" si="1313"/>
        <v>0</v>
      </c>
      <c r="CG230" s="622">
        <f t="shared" si="1313"/>
        <v>0</v>
      </c>
      <c r="CH230" s="636">
        <f t="shared" si="1314"/>
        <v>0</v>
      </c>
      <c r="CI230" s="637"/>
      <c r="CJ230" s="607">
        <f t="shared" si="1315"/>
        <v>0</v>
      </c>
      <c r="CK230" s="622">
        <f t="shared" si="1315"/>
        <v>0</v>
      </c>
      <c r="CL230" s="622">
        <f t="shared" si="1315"/>
        <v>0</v>
      </c>
      <c r="CM230" s="622">
        <f t="shared" si="1315"/>
        <v>0</v>
      </c>
      <c r="CN230" s="622">
        <f t="shared" si="1315"/>
        <v>0</v>
      </c>
      <c r="CO230" s="622">
        <f t="shared" si="1315"/>
        <v>0</v>
      </c>
      <c r="CP230" s="622">
        <f t="shared" si="1315"/>
        <v>0</v>
      </c>
      <c r="CQ230" s="622">
        <f t="shared" si="1315"/>
        <v>0</v>
      </c>
      <c r="CR230" s="622">
        <f t="shared" si="1315"/>
        <v>0</v>
      </c>
      <c r="CS230" s="622">
        <f t="shared" si="1315"/>
        <v>0</v>
      </c>
      <c r="CT230" s="622">
        <f t="shared" si="1315"/>
        <v>0</v>
      </c>
      <c r="CU230" s="622">
        <f t="shared" si="1315"/>
        <v>0</v>
      </c>
      <c r="CV230" s="636">
        <f t="shared" si="1316"/>
        <v>0</v>
      </c>
      <c r="CW230" s="611"/>
      <c r="CX230" s="607">
        <f t="shared" si="1317"/>
        <v>0</v>
      </c>
      <c r="CY230" s="622">
        <f t="shared" si="1317"/>
        <v>0</v>
      </c>
      <c r="CZ230" s="622">
        <f t="shared" si="1317"/>
        <v>0</v>
      </c>
      <c r="DA230" s="622">
        <f t="shared" si="1317"/>
        <v>0</v>
      </c>
      <c r="DB230" s="622">
        <f t="shared" si="1317"/>
        <v>0</v>
      </c>
      <c r="DC230" s="622">
        <f t="shared" si="1317"/>
        <v>0</v>
      </c>
      <c r="DD230" s="622">
        <f t="shared" si="1317"/>
        <v>0</v>
      </c>
      <c r="DE230" s="622">
        <f t="shared" si="1317"/>
        <v>0</v>
      </c>
      <c r="DF230" s="622">
        <f t="shared" si="1317"/>
        <v>0</v>
      </c>
      <c r="DG230" s="622">
        <f t="shared" si="1317"/>
        <v>0</v>
      </c>
      <c r="DH230" s="622">
        <f t="shared" si="1317"/>
        <v>0</v>
      </c>
      <c r="DI230" s="622">
        <f t="shared" si="1317"/>
        <v>0</v>
      </c>
      <c r="DJ230" s="636">
        <f t="shared" si="1318"/>
        <v>0</v>
      </c>
      <c r="DK230" s="637"/>
      <c r="DL230" s="607">
        <f t="shared" si="1319"/>
        <v>0</v>
      </c>
      <c r="DM230" s="622">
        <f t="shared" si="1319"/>
        <v>0</v>
      </c>
      <c r="DN230" s="622">
        <f t="shared" si="1319"/>
        <v>0</v>
      </c>
      <c r="DO230" s="622">
        <f t="shared" si="1319"/>
        <v>0</v>
      </c>
      <c r="DP230" s="622">
        <f t="shared" si="1319"/>
        <v>0</v>
      </c>
      <c r="DQ230" s="622">
        <f t="shared" si="1319"/>
        <v>0</v>
      </c>
      <c r="DR230" s="622">
        <f t="shared" si="1319"/>
        <v>0</v>
      </c>
      <c r="DS230" s="622">
        <f t="shared" si="1319"/>
        <v>0</v>
      </c>
      <c r="DT230" s="622">
        <f t="shared" si="1319"/>
        <v>0</v>
      </c>
      <c r="DU230" s="622">
        <f t="shared" si="1319"/>
        <v>0</v>
      </c>
      <c r="DV230" s="622">
        <f t="shared" si="1319"/>
        <v>0</v>
      </c>
      <c r="DW230" s="622">
        <f t="shared" si="1319"/>
        <v>0</v>
      </c>
      <c r="DX230" s="636">
        <f t="shared" si="1320"/>
        <v>0</v>
      </c>
      <c r="DY230" s="637"/>
      <c r="DZ230" s="607">
        <f t="shared" si="1321"/>
        <v>0</v>
      </c>
      <c r="EA230" s="622">
        <f t="shared" si="1321"/>
        <v>0</v>
      </c>
      <c r="EB230" s="622">
        <f t="shared" si="1321"/>
        <v>0</v>
      </c>
      <c r="EC230" s="622">
        <f t="shared" si="1321"/>
        <v>0</v>
      </c>
      <c r="ED230" s="622">
        <f t="shared" si="1321"/>
        <v>0</v>
      </c>
      <c r="EE230" s="622">
        <f t="shared" si="1321"/>
        <v>0</v>
      </c>
      <c r="EF230" s="622">
        <f t="shared" si="1321"/>
        <v>0</v>
      </c>
      <c r="EG230" s="622">
        <f t="shared" si="1321"/>
        <v>0</v>
      </c>
      <c r="EH230" s="622">
        <f t="shared" si="1321"/>
        <v>0</v>
      </c>
      <c r="EI230" s="622">
        <f t="shared" si="1321"/>
        <v>0</v>
      </c>
      <c r="EJ230" s="622">
        <f t="shared" si="1321"/>
        <v>0</v>
      </c>
      <c r="EK230" s="622">
        <f t="shared" si="1321"/>
        <v>0</v>
      </c>
      <c r="EL230" s="636">
        <f t="shared" si="1322"/>
        <v>0</v>
      </c>
      <c r="EM230" s="637"/>
      <c r="EN230" s="607">
        <f t="shared" si="1323"/>
        <v>0</v>
      </c>
      <c r="EO230" s="622">
        <f t="shared" si="1323"/>
        <v>0</v>
      </c>
      <c r="EP230" s="622">
        <f t="shared" si="1323"/>
        <v>0</v>
      </c>
      <c r="EQ230" s="622">
        <f t="shared" si="1323"/>
        <v>0</v>
      </c>
      <c r="ER230" s="622">
        <f t="shared" si="1323"/>
        <v>0</v>
      </c>
      <c r="ES230" s="622">
        <f t="shared" si="1323"/>
        <v>0</v>
      </c>
      <c r="ET230" s="622">
        <f t="shared" si="1323"/>
        <v>0</v>
      </c>
      <c r="EU230" s="622">
        <f t="shared" si="1323"/>
        <v>0</v>
      </c>
      <c r="EV230" s="622">
        <f t="shared" si="1323"/>
        <v>0</v>
      </c>
      <c r="EW230" s="622">
        <f t="shared" si="1323"/>
        <v>0</v>
      </c>
      <c r="EX230" s="622">
        <f t="shared" si="1323"/>
        <v>0</v>
      </c>
      <c r="EY230" s="622">
        <f t="shared" si="1323"/>
        <v>0</v>
      </c>
      <c r="EZ230" s="636">
        <f t="shared" si="1324"/>
        <v>0</v>
      </c>
      <c r="FA230" s="637"/>
      <c r="FB230" s="607">
        <f t="shared" si="1325"/>
        <v>0</v>
      </c>
      <c r="FC230" s="622">
        <f t="shared" si="1325"/>
        <v>0</v>
      </c>
      <c r="FD230" s="622">
        <f t="shared" si="1325"/>
        <v>0</v>
      </c>
      <c r="FE230" s="622">
        <f t="shared" si="1325"/>
        <v>0</v>
      </c>
      <c r="FF230" s="622">
        <f t="shared" si="1325"/>
        <v>0</v>
      </c>
      <c r="FG230" s="622">
        <f t="shared" si="1325"/>
        <v>0</v>
      </c>
      <c r="FH230" s="622">
        <f t="shared" si="1325"/>
        <v>0</v>
      </c>
      <c r="FI230" s="622">
        <f t="shared" si="1325"/>
        <v>0</v>
      </c>
      <c r="FJ230" s="622">
        <f t="shared" si="1325"/>
        <v>0</v>
      </c>
      <c r="FK230" s="622">
        <f t="shared" si="1325"/>
        <v>0</v>
      </c>
      <c r="FL230" s="622">
        <f t="shared" si="1325"/>
        <v>0</v>
      </c>
      <c r="FM230" s="622">
        <f t="shared" si="1325"/>
        <v>0</v>
      </c>
      <c r="FN230" s="636">
        <f t="shared" si="1326"/>
        <v>0</v>
      </c>
      <c r="FO230" s="637"/>
      <c r="FP230" s="607">
        <f t="shared" si="1327"/>
        <v>0</v>
      </c>
      <c r="FQ230" s="622">
        <f t="shared" si="1327"/>
        <v>0</v>
      </c>
      <c r="FR230" s="622">
        <f t="shared" si="1327"/>
        <v>0</v>
      </c>
      <c r="FS230" s="622">
        <f t="shared" si="1327"/>
        <v>0</v>
      </c>
      <c r="FT230" s="622">
        <f t="shared" si="1327"/>
        <v>0</v>
      </c>
      <c r="FU230" s="622">
        <f t="shared" si="1327"/>
        <v>0</v>
      </c>
      <c r="FV230" s="622">
        <f t="shared" si="1327"/>
        <v>0</v>
      </c>
      <c r="FW230" s="622">
        <f t="shared" si="1327"/>
        <v>0</v>
      </c>
      <c r="FX230" s="622">
        <f t="shared" si="1327"/>
        <v>0</v>
      </c>
      <c r="FY230" s="622">
        <f t="shared" si="1327"/>
        <v>0</v>
      </c>
      <c r="FZ230" s="622">
        <f t="shared" si="1327"/>
        <v>0</v>
      </c>
      <c r="GA230" s="622">
        <f t="shared" si="1327"/>
        <v>0</v>
      </c>
      <c r="GB230" s="636">
        <f t="shared" si="1328"/>
        <v>0</v>
      </c>
      <c r="GC230" s="637"/>
      <c r="GD230" s="607">
        <f t="shared" si="1329"/>
        <v>0</v>
      </c>
      <c r="GE230" s="622">
        <f t="shared" si="1329"/>
        <v>0</v>
      </c>
      <c r="GF230" s="622">
        <f t="shared" si="1329"/>
        <v>0</v>
      </c>
      <c r="GG230" s="622">
        <f t="shared" si="1329"/>
        <v>0</v>
      </c>
      <c r="GH230" s="622">
        <f t="shared" si="1329"/>
        <v>0</v>
      </c>
      <c r="GI230" s="622">
        <f t="shared" si="1329"/>
        <v>0</v>
      </c>
      <c r="GJ230" s="622">
        <f t="shared" si="1329"/>
        <v>0</v>
      </c>
      <c r="GK230" s="622">
        <f t="shared" si="1329"/>
        <v>0</v>
      </c>
      <c r="GL230" s="622">
        <f t="shared" si="1329"/>
        <v>0</v>
      </c>
      <c r="GM230" s="622">
        <f t="shared" si="1329"/>
        <v>0</v>
      </c>
      <c r="GN230" s="622">
        <f t="shared" si="1329"/>
        <v>0</v>
      </c>
      <c r="GO230" s="622">
        <f t="shared" si="1329"/>
        <v>0</v>
      </c>
      <c r="GP230" s="636">
        <f t="shared" si="1330"/>
        <v>0</v>
      </c>
      <c r="GQ230" s="637"/>
      <c r="GR230" s="607">
        <f t="shared" si="1331"/>
        <v>0</v>
      </c>
      <c r="GS230" s="622">
        <f t="shared" si="1331"/>
        <v>0</v>
      </c>
      <c r="GT230" s="622">
        <f t="shared" si="1331"/>
        <v>0</v>
      </c>
      <c r="GU230" s="622">
        <f t="shared" si="1331"/>
        <v>0</v>
      </c>
      <c r="GV230" s="622">
        <f t="shared" si="1331"/>
        <v>0</v>
      </c>
      <c r="GW230" s="622">
        <f t="shared" si="1331"/>
        <v>0</v>
      </c>
      <c r="GX230" s="622">
        <f t="shared" si="1331"/>
        <v>0</v>
      </c>
      <c r="GY230" s="622">
        <f t="shared" si="1331"/>
        <v>0</v>
      </c>
      <c r="GZ230" s="622">
        <f t="shared" si="1331"/>
        <v>0</v>
      </c>
      <c r="HA230" s="622">
        <f t="shared" si="1331"/>
        <v>0</v>
      </c>
      <c r="HB230" s="622">
        <f t="shared" si="1331"/>
        <v>0</v>
      </c>
      <c r="HC230" s="622">
        <f t="shared" si="1331"/>
        <v>0</v>
      </c>
      <c r="HD230" s="636">
        <f t="shared" si="1332"/>
        <v>0</v>
      </c>
      <c r="HE230" s="637"/>
      <c r="HF230" s="607">
        <f t="shared" si="1333"/>
        <v>0</v>
      </c>
      <c r="HG230" s="622">
        <f t="shared" si="1333"/>
        <v>0</v>
      </c>
      <c r="HH230" s="622">
        <f t="shared" si="1333"/>
        <v>0</v>
      </c>
      <c r="HI230" s="622">
        <f t="shared" si="1333"/>
        <v>0</v>
      </c>
      <c r="HJ230" s="622">
        <f t="shared" si="1333"/>
        <v>0</v>
      </c>
      <c r="HK230" s="622">
        <f t="shared" si="1333"/>
        <v>0</v>
      </c>
      <c r="HL230" s="622">
        <f t="shared" si="1333"/>
        <v>0</v>
      </c>
      <c r="HM230" s="622">
        <f t="shared" si="1333"/>
        <v>0</v>
      </c>
      <c r="HN230" s="622">
        <f t="shared" si="1333"/>
        <v>0</v>
      </c>
      <c r="HO230" s="622">
        <f t="shared" si="1333"/>
        <v>0</v>
      </c>
      <c r="HP230" s="622">
        <f t="shared" si="1333"/>
        <v>0</v>
      </c>
      <c r="HQ230" s="622">
        <f t="shared" si="1333"/>
        <v>0</v>
      </c>
      <c r="HR230" s="636">
        <f t="shared" si="1334"/>
        <v>0</v>
      </c>
      <c r="HS230" s="637"/>
      <c r="HT230" s="607">
        <f t="shared" si="1335"/>
        <v>0</v>
      </c>
      <c r="HU230" s="622">
        <f t="shared" si="1335"/>
        <v>0</v>
      </c>
      <c r="HV230" s="622">
        <f t="shared" si="1335"/>
        <v>0</v>
      </c>
      <c r="HW230" s="622">
        <f t="shared" si="1335"/>
        <v>0</v>
      </c>
      <c r="HX230" s="622">
        <f t="shared" si="1335"/>
        <v>0</v>
      </c>
      <c r="HY230" s="622">
        <f t="shared" si="1335"/>
        <v>0</v>
      </c>
      <c r="HZ230" s="622">
        <f t="shared" si="1335"/>
        <v>0</v>
      </c>
      <c r="IA230" s="622">
        <f t="shared" si="1335"/>
        <v>0</v>
      </c>
      <c r="IB230" s="622">
        <f t="shared" si="1335"/>
        <v>0</v>
      </c>
      <c r="IC230" s="622">
        <f t="shared" si="1335"/>
        <v>0</v>
      </c>
      <c r="ID230" s="622">
        <f t="shared" si="1335"/>
        <v>0</v>
      </c>
      <c r="IE230" s="622">
        <f t="shared" si="1335"/>
        <v>0</v>
      </c>
      <c r="IF230" s="636">
        <f t="shared" si="1336"/>
        <v>0</v>
      </c>
      <c r="IG230" s="637"/>
      <c r="IH230" s="607">
        <f t="shared" si="1337"/>
        <v>0</v>
      </c>
      <c r="II230" s="622">
        <f t="shared" si="1337"/>
        <v>0</v>
      </c>
      <c r="IJ230" s="622">
        <f t="shared" si="1337"/>
        <v>0</v>
      </c>
      <c r="IK230" s="622">
        <f t="shared" si="1337"/>
        <v>0</v>
      </c>
      <c r="IL230" s="622">
        <f t="shared" si="1337"/>
        <v>0</v>
      </c>
      <c r="IM230" s="622">
        <f t="shared" si="1337"/>
        <v>0</v>
      </c>
      <c r="IN230" s="622">
        <f t="shared" si="1337"/>
        <v>0</v>
      </c>
      <c r="IO230" s="622">
        <f t="shared" si="1337"/>
        <v>0</v>
      </c>
      <c r="IP230" s="622">
        <f t="shared" si="1337"/>
        <v>0</v>
      </c>
      <c r="IQ230" s="622">
        <f t="shared" si="1337"/>
        <v>0</v>
      </c>
      <c r="IR230" s="622">
        <f t="shared" si="1337"/>
        <v>0</v>
      </c>
      <c r="IS230" s="622">
        <f t="shared" si="1337"/>
        <v>0</v>
      </c>
      <c r="IT230" s="636">
        <f t="shared" si="1338"/>
        <v>0</v>
      </c>
      <c r="IU230" s="637"/>
      <c r="IV230" s="607">
        <f t="shared" si="1339"/>
        <v>0</v>
      </c>
      <c r="IW230" s="622">
        <f t="shared" si="1339"/>
        <v>0</v>
      </c>
      <c r="IX230" s="622">
        <f t="shared" si="1339"/>
        <v>0</v>
      </c>
      <c r="IY230" s="622">
        <f t="shared" si="1339"/>
        <v>0</v>
      </c>
      <c r="IZ230" s="622">
        <f t="shared" si="1339"/>
        <v>0</v>
      </c>
      <c r="JA230" s="622">
        <f t="shared" si="1339"/>
        <v>0</v>
      </c>
      <c r="JB230" s="622">
        <f t="shared" si="1339"/>
        <v>0</v>
      </c>
      <c r="JC230" s="622">
        <f t="shared" si="1339"/>
        <v>0</v>
      </c>
      <c r="JD230" s="622">
        <f t="shared" si="1339"/>
        <v>0</v>
      </c>
      <c r="JE230" s="622">
        <f t="shared" si="1339"/>
        <v>0</v>
      </c>
      <c r="JF230" s="622">
        <f t="shared" si="1339"/>
        <v>0</v>
      </c>
      <c r="JG230" s="622">
        <f t="shared" si="1339"/>
        <v>0</v>
      </c>
      <c r="JH230" s="636">
        <f t="shared" si="1340"/>
        <v>0</v>
      </c>
      <c r="JI230" s="637"/>
      <c r="JJ230" s="607">
        <f t="shared" si="1341"/>
        <v>0</v>
      </c>
      <c r="JK230" s="622">
        <f t="shared" si="1341"/>
        <v>0</v>
      </c>
      <c r="JL230" s="622">
        <f t="shared" si="1341"/>
        <v>0</v>
      </c>
      <c r="JM230" s="622">
        <f t="shared" si="1341"/>
        <v>0</v>
      </c>
      <c r="JN230" s="622">
        <f t="shared" si="1341"/>
        <v>0</v>
      </c>
      <c r="JO230" s="622">
        <f t="shared" si="1341"/>
        <v>0</v>
      </c>
      <c r="JP230" s="622">
        <f t="shared" si="1341"/>
        <v>0</v>
      </c>
      <c r="JQ230" s="622">
        <f t="shared" si="1341"/>
        <v>0</v>
      </c>
      <c r="JR230" s="622">
        <f t="shared" si="1341"/>
        <v>0</v>
      </c>
      <c r="JS230" s="622">
        <f t="shared" si="1341"/>
        <v>0</v>
      </c>
      <c r="JT230" s="622">
        <f t="shared" si="1341"/>
        <v>0</v>
      </c>
      <c r="JU230" s="622">
        <f t="shared" si="1341"/>
        <v>0</v>
      </c>
      <c r="JV230" s="636">
        <f t="shared" si="1342"/>
        <v>0</v>
      </c>
      <c r="JW230" s="637"/>
      <c r="JX230" s="607">
        <f t="shared" si="1343"/>
        <v>0</v>
      </c>
      <c r="JY230" s="622">
        <f t="shared" si="1343"/>
        <v>0</v>
      </c>
      <c r="JZ230" s="622">
        <f t="shared" si="1343"/>
        <v>0</v>
      </c>
      <c r="KA230" s="622">
        <f t="shared" si="1343"/>
        <v>0</v>
      </c>
      <c r="KB230" s="622">
        <f t="shared" si="1343"/>
        <v>0</v>
      </c>
      <c r="KC230" s="622">
        <f t="shared" si="1343"/>
        <v>0</v>
      </c>
      <c r="KD230" s="622">
        <f t="shared" si="1343"/>
        <v>0</v>
      </c>
      <c r="KE230" s="622">
        <f t="shared" si="1343"/>
        <v>0</v>
      </c>
      <c r="KF230" s="622">
        <f t="shared" si="1343"/>
        <v>0</v>
      </c>
      <c r="KG230" s="622">
        <f t="shared" si="1343"/>
        <v>0</v>
      </c>
      <c r="KH230" s="622">
        <f t="shared" si="1343"/>
        <v>0</v>
      </c>
      <c r="KI230" s="622">
        <f t="shared" si="1343"/>
        <v>0</v>
      </c>
      <c r="KJ230" s="636">
        <f t="shared" si="1344"/>
        <v>0</v>
      </c>
      <c r="KK230" s="637"/>
      <c r="KL230" s="607">
        <f t="shared" si="1345"/>
        <v>0</v>
      </c>
      <c r="KM230" s="622">
        <f t="shared" si="1345"/>
        <v>0</v>
      </c>
      <c r="KN230" s="622">
        <f t="shared" si="1345"/>
        <v>0</v>
      </c>
      <c r="KO230" s="622">
        <f t="shared" si="1345"/>
        <v>0</v>
      </c>
      <c r="KP230" s="622">
        <f t="shared" si="1345"/>
        <v>0</v>
      </c>
      <c r="KQ230" s="622">
        <f t="shared" si="1345"/>
        <v>0</v>
      </c>
      <c r="KR230" s="622">
        <f t="shared" si="1345"/>
        <v>0</v>
      </c>
      <c r="KS230" s="622">
        <f t="shared" si="1345"/>
        <v>0</v>
      </c>
      <c r="KT230" s="622">
        <f t="shared" si="1345"/>
        <v>0</v>
      </c>
      <c r="KU230" s="622">
        <f t="shared" si="1345"/>
        <v>0</v>
      </c>
      <c r="KV230" s="622">
        <f t="shared" si="1345"/>
        <v>0</v>
      </c>
      <c r="KW230" s="622">
        <f t="shared" si="1345"/>
        <v>0</v>
      </c>
      <c r="KX230" s="636">
        <f t="shared" si="1346"/>
        <v>0</v>
      </c>
      <c r="KY230" s="637"/>
      <c r="KZ230" s="607">
        <f t="shared" si="1347"/>
        <v>0</v>
      </c>
      <c r="LA230" s="622">
        <f t="shared" si="1347"/>
        <v>0</v>
      </c>
      <c r="LB230" s="622">
        <f t="shared" si="1347"/>
        <v>0</v>
      </c>
      <c r="LC230" s="622">
        <f t="shared" si="1347"/>
        <v>0</v>
      </c>
      <c r="LD230" s="622">
        <f t="shared" si="1347"/>
        <v>0</v>
      </c>
      <c r="LE230" s="622">
        <f t="shared" si="1347"/>
        <v>0</v>
      </c>
      <c r="LF230" s="622">
        <f t="shared" si="1347"/>
        <v>0</v>
      </c>
      <c r="LG230" s="622">
        <f t="shared" si="1347"/>
        <v>0</v>
      </c>
      <c r="LH230" s="622">
        <f t="shared" si="1347"/>
        <v>0</v>
      </c>
      <c r="LI230" s="622">
        <f t="shared" si="1347"/>
        <v>0</v>
      </c>
      <c r="LJ230" s="622">
        <f t="shared" si="1347"/>
        <v>0</v>
      </c>
      <c r="LK230" s="622">
        <f t="shared" si="1347"/>
        <v>0</v>
      </c>
      <c r="LL230" s="636">
        <f t="shared" si="1348"/>
        <v>0</v>
      </c>
      <c r="LM230" s="637"/>
      <c r="LN230" s="607">
        <f t="shared" si="1349"/>
        <v>0</v>
      </c>
      <c r="LO230" s="622">
        <f t="shared" si="1349"/>
        <v>0</v>
      </c>
      <c r="LP230" s="622">
        <f t="shared" si="1349"/>
        <v>0</v>
      </c>
      <c r="LQ230" s="622">
        <f t="shared" si="1349"/>
        <v>0</v>
      </c>
      <c r="LR230" s="622">
        <f t="shared" si="1349"/>
        <v>0</v>
      </c>
      <c r="LS230" s="622">
        <f t="shared" si="1349"/>
        <v>0</v>
      </c>
      <c r="LT230" s="622">
        <f t="shared" si="1349"/>
        <v>0</v>
      </c>
      <c r="LU230" s="622">
        <f t="shared" si="1349"/>
        <v>0</v>
      </c>
      <c r="LV230" s="622">
        <f t="shared" si="1349"/>
        <v>0</v>
      </c>
      <c r="LW230" s="622">
        <f t="shared" si="1349"/>
        <v>0</v>
      </c>
      <c r="LX230" s="622">
        <f t="shared" si="1349"/>
        <v>0</v>
      </c>
      <c r="LY230" s="622">
        <f t="shared" si="1349"/>
        <v>0</v>
      </c>
      <c r="LZ230" s="636">
        <f t="shared" si="1350"/>
        <v>0</v>
      </c>
      <c r="MA230" s="637"/>
      <c r="MB230" s="607">
        <f t="shared" si="1351"/>
        <v>0</v>
      </c>
      <c r="MC230" s="622">
        <f t="shared" si="1351"/>
        <v>0</v>
      </c>
      <c r="MD230" s="622">
        <f t="shared" si="1351"/>
        <v>0</v>
      </c>
      <c r="ME230" s="622">
        <f t="shared" si="1351"/>
        <v>0</v>
      </c>
      <c r="MF230" s="622">
        <f t="shared" si="1351"/>
        <v>0</v>
      </c>
      <c r="MG230" s="622">
        <f t="shared" si="1351"/>
        <v>0</v>
      </c>
      <c r="MH230" s="622">
        <f t="shared" si="1351"/>
        <v>0</v>
      </c>
      <c r="MI230" s="622">
        <f t="shared" si="1351"/>
        <v>0</v>
      </c>
      <c r="MJ230" s="622">
        <f t="shared" si="1351"/>
        <v>0</v>
      </c>
      <c r="MK230" s="622">
        <f t="shared" si="1351"/>
        <v>0</v>
      </c>
      <c r="ML230" s="622">
        <f t="shared" si="1351"/>
        <v>0</v>
      </c>
      <c r="MM230" s="622">
        <f t="shared" si="1351"/>
        <v>0</v>
      </c>
      <c r="MN230" s="636">
        <f t="shared" si="1352"/>
        <v>0</v>
      </c>
      <c r="MO230" s="637"/>
      <c r="MP230" s="607">
        <f t="shared" si="1353"/>
        <v>0</v>
      </c>
      <c r="MQ230" s="622">
        <f t="shared" si="1353"/>
        <v>0</v>
      </c>
      <c r="MR230" s="622">
        <f t="shared" si="1353"/>
        <v>0</v>
      </c>
      <c r="MS230" s="622">
        <f t="shared" si="1353"/>
        <v>0</v>
      </c>
      <c r="MT230" s="622">
        <f t="shared" si="1353"/>
        <v>0</v>
      </c>
      <c r="MU230" s="622">
        <f t="shared" si="1353"/>
        <v>0</v>
      </c>
      <c r="MV230" s="622">
        <f t="shared" si="1353"/>
        <v>0</v>
      </c>
      <c r="MW230" s="622">
        <f t="shared" si="1353"/>
        <v>0</v>
      </c>
      <c r="MX230" s="622">
        <f t="shared" si="1353"/>
        <v>0</v>
      </c>
      <c r="MY230" s="622">
        <f t="shared" si="1353"/>
        <v>0</v>
      </c>
      <c r="MZ230" s="622">
        <f t="shared" si="1353"/>
        <v>0</v>
      </c>
      <c r="NA230" s="622">
        <f t="shared" si="1353"/>
        <v>0</v>
      </c>
      <c r="NB230" s="636">
        <f t="shared" si="1354"/>
        <v>0</v>
      </c>
      <c r="NC230" s="637"/>
      <c r="ND230" s="607">
        <f t="shared" si="1355"/>
        <v>0</v>
      </c>
      <c r="NE230" s="622">
        <f t="shared" si="1355"/>
        <v>0</v>
      </c>
      <c r="NF230" s="622">
        <f t="shared" si="1355"/>
        <v>0</v>
      </c>
      <c r="NG230" s="622">
        <f t="shared" si="1355"/>
        <v>0</v>
      </c>
      <c r="NH230" s="622">
        <f t="shared" si="1355"/>
        <v>0</v>
      </c>
      <c r="NI230" s="622">
        <f t="shared" si="1355"/>
        <v>0</v>
      </c>
      <c r="NJ230" s="622">
        <f t="shared" si="1355"/>
        <v>0</v>
      </c>
      <c r="NK230" s="622">
        <f t="shared" si="1355"/>
        <v>0</v>
      </c>
      <c r="NL230" s="622">
        <f t="shared" si="1355"/>
        <v>0</v>
      </c>
      <c r="NM230" s="622">
        <f t="shared" si="1355"/>
        <v>0</v>
      </c>
      <c r="NN230" s="622">
        <f t="shared" si="1355"/>
        <v>0</v>
      </c>
      <c r="NO230" s="622">
        <f t="shared" si="1355"/>
        <v>0</v>
      </c>
      <c r="NP230" s="636">
        <f t="shared" si="1356"/>
        <v>0</v>
      </c>
      <c r="NQ230" s="637"/>
      <c r="NR230" s="607">
        <f t="shared" si="1357"/>
        <v>0</v>
      </c>
      <c r="NS230" s="622">
        <f t="shared" si="1357"/>
        <v>0</v>
      </c>
      <c r="NT230" s="622">
        <f t="shared" si="1357"/>
        <v>0</v>
      </c>
      <c r="NU230" s="622">
        <f t="shared" si="1357"/>
        <v>0</v>
      </c>
      <c r="NV230" s="622">
        <f t="shared" si="1357"/>
        <v>0</v>
      </c>
      <c r="NW230" s="622">
        <f t="shared" si="1357"/>
        <v>0</v>
      </c>
      <c r="NX230" s="622">
        <f t="shared" si="1357"/>
        <v>0</v>
      </c>
      <c r="NY230" s="622">
        <f t="shared" si="1357"/>
        <v>0</v>
      </c>
      <c r="NZ230" s="622">
        <f t="shared" si="1357"/>
        <v>0</v>
      </c>
      <c r="OA230" s="622">
        <f t="shared" si="1357"/>
        <v>0</v>
      </c>
      <c r="OB230" s="622">
        <f t="shared" si="1357"/>
        <v>0</v>
      </c>
      <c r="OC230" s="622">
        <f t="shared" si="1357"/>
        <v>0</v>
      </c>
      <c r="OD230" s="636">
        <f t="shared" si="1358"/>
        <v>0</v>
      </c>
      <c r="OE230" s="637"/>
      <c r="OF230" s="607">
        <f t="shared" si="1359"/>
        <v>0</v>
      </c>
      <c r="OG230" s="622">
        <f t="shared" si="1359"/>
        <v>0</v>
      </c>
      <c r="OH230" s="622">
        <f t="shared" si="1359"/>
        <v>0</v>
      </c>
      <c r="OI230" s="622">
        <f t="shared" si="1359"/>
        <v>0</v>
      </c>
      <c r="OJ230" s="622">
        <f t="shared" si="1359"/>
        <v>0</v>
      </c>
      <c r="OK230" s="622">
        <f t="shared" si="1359"/>
        <v>0</v>
      </c>
      <c r="OL230" s="622">
        <f t="shared" si="1359"/>
        <v>0</v>
      </c>
      <c r="OM230" s="622">
        <f t="shared" si="1359"/>
        <v>0</v>
      </c>
      <c r="ON230" s="622">
        <f t="shared" si="1359"/>
        <v>0</v>
      </c>
      <c r="OO230" s="622">
        <f t="shared" si="1359"/>
        <v>0</v>
      </c>
      <c r="OP230" s="622">
        <f t="shared" si="1359"/>
        <v>0</v>
      </c>
      <c r="OQ230" s="622">
        <f t="shared" si="1359"/>
        <v>0</v>
      </c>
      <c r="OR230" s="636">
        <f t="shared" si="1360"/>
        <v>0</v>
      </c>
      <c r="OS230" s="637"/>
      <c r="OT230" s="607">
        <f t="shared" si="1361"/>
        <v>0</v>
      </c>
      <c r="OU230" s="622">
        <f t="shared" si="1361"/>
        <v>0</v>
      </c>
      <c r="OV230" s="622">
        <f t="shared" si="1361"/>
        <v>0</v>
      </c>
      <c r="OW230" s="622">
        <f t="shared" si="1361"/>
        <v>0</v>
      </c>
      <c r="OX230" s="622">
        <f t="shared" si="1361"/>
        <v>0</v>
      </c>
      <c r="OY230" s="622">
        <f t="shared" si="1361"/>
        <v>0</v>
      </c>
      <c r="OZ230" s="622">
        <f t="shared" si="1361"/>
        <v>0</v>
      </c>
      <c r="PA230" s="622">
        <f t="shared" si="1361"/>
        <v>0</v>
      </c>
      <c r="PB230" s="622">
        <f t="shared" si="1361"/>
        <v>0</v>
      </c>
      <c r="PC230" s="622">
        <f t="shared" si="1361"/>
        <v>0</v>
      </c>
      <c r="PD230" s="622">
        <f t="shared" si="1361"/>
        <v>0</v>
      </c>
      <c r="PE230" s="622">
        <f t="shared" si="1361"/>
        <v>0</v>
      </c>
      <c r="PF230" s="636">
        <f t="shared" si="1362"/>
        <v>0</v>
      </c>
      <c r="PG230" s="637"/>
      <c r="PH230" s="607">
        <f t="shared" si="1363"/>
        <v>0</v>
      </c>
      <c r="PI230" s="622">
        <f t="shared" si="1363"/>
        <v>0</v>
      </c>
      <c r="PJ230" s="622">
        <f t="shared" si="1363"/>
        <v>0</v>
      </c>
      <c r="PK230" s="622">
        <f t="shared" si="1363"/>
        <v>0</v>
      </c>
      <c r="PL230" s="622">
        <f t="shared" si="1363"/>
        <v>0</v>
      </c>
      <c r="PM230" s="622">
        <f t="shared" si="1363"/>
        <v>0</v>
      </c>
      <c r="PN230" s="622">
        <f t="shared" si="1363"/>
        <v>0</v>
      </c>
      <c r="PO230" s="622">
        <f t="shared" si="1363"/>
        <v>0</v>
      </c>
      <c r="PP230" s="622">
        <f t="shared" si="1363"/>
        <v>0</v>
      </c>
      <c r="PQ230" s="622">
        <f t="shared" si="1363"/>
        <v>0</v>
      </c>
      <c r="PR230" s="622">
        <f t="shared" si="1363"/>
        <v>0</v>
      </c>
      <c r="PS230" s="622">
        <f t="shared" si="1363"/>
        <v>0</v>
      </c>
      <c r="PT230" s="636">
        <f t="shared" si="1364"/>
        <v>0</v>
      </c>
      <c r="PU230" s="637"/>
      <c r="PV230" s="610">
        <f t="shared" si="1365"/>
        <v>0</v>
      </c>
      <c r="PW230" s="610">
        <f t="shared" si="1365"/>
        <v>0</v>
      </c>
      <c r="PX230" s="610">
        <f t="shared" si="1365"/>
        <v>0</v>
      </c>
      <c r="PY230" s="610">
        <f t="shared" si="1365"/>
        <v>0</v>
      </c>
      <c r="PZ230" s="610">
        <f t="shared" si="1365"/>
        <v>0</v>
      </c>
      <c r="QA230" s="610">
        <f t="shared" si="1365"/>
        <v>0</v>
      </c>
      <c r="QB230" s="610">
        <f t="shared" si="1365"/>
        <v>0</v>
      </c>
      <c r="QC230" s="610">
        <f t="shared" si="1365"/>
        <v>0</v>
      </c>
      <c r="QD230" s="610">
        <f t="shared" si="1365"/>
        <v>0</v>
      </c>
      <c r="QE230" s="610">
        <f t="shared" si="1365"/>
        <v>0</v>
      </c>
      <c r="QF230" s="610">
        <f t="shared" si="1365"/>
        <v>0</v>
      </c>
      <c r="QG230" s="610">
        <f t="shared" si="1365"/>
        <v>0</v>
      </c>
      <c r="QH230" s="610">
        <f t="shared" ref="QH230:QH236" si="1367">SUM(PV230:QG230)</f>
        <v>0</v>
      </c>
    </row>
    <row r="231" spans="1:450" s="392" customFormat="1" x14ac:dyDescent="0.25">
      <c r="A231" s="589" t="s">
        <v>938</v>
      </c>
      <c r="B231" s="255" t="s">
        <v>133</v>
      </c>
      <c r="C231" s="422"/>
      <c r="D231" s="607">
        <f t="shared" si="1303"/>
        <v>420.26</v>
      </c>
      <c r="E231" s="622">
        <f t="shared" si="1303"/>
        <v>0</v>
      </c>
      <c r="F231" s="622">
        <f t="shared" si="1303"/>
        <v>0</v>
      </c>
      <c r="G231" s="622">
        <f t="shared" si="1303"/>
        <v>0</v>
      </c>
      <c r="H231" s="622">
        <f t="shared" si="1303"/>
        <v>0</v>
      </c>
      <c r="I231" s="622">
        <f t="shared" si="1303"/>
        <v>0</v>
      </c>
      <c r="J231" s="622">
        <f t="shared" si="1303"/>
        <v>0</v>
      </c>
      <c r="K231" s="622">
        <f t="shared" si="1303"/>
        <v>0</v>
      </c>
      <c r="L231" s="622">
        <f t="shared" si="1303"/>
        <v>0</v>
      </c>
      <c r="M231" s="622">
        <f t="shared" si="1303"/>
        <v>0</v>
      </c>
      <c r="N231" s="622">
        <f t="shared" si="1303"/>
        <v>0</v>
      </c>
      <c r="O231" s="622">
        <f t="shared" si="1303"/>
        <v>0</v>
      </c>
      <c r="P231" s="636">
        <f t="shared" si="1304"/>
        <v>420.26</v>
      </c>
      <c r="Q231" s="637"/>
      <c r="R231" s="607">
        <f t="shared" si="1305"/>
        <v>28.53</v>
      </c>
      <c r="S231" s="622">
        <f t="shared" si="1305"/>
        <v>0</v>
      </c>
      <c r="T231" s="622">
        <f t="shared" si="1305"/>
        <v>0</v>
      </c>
      <c r="U231" s="622">
        <f t="shared" si="1305"/>
        <v>0</v>
      </c>
      <c r="V231" s="622">
        <f t="shared" si="1305"/>
        <v>0</v>
      </c>
      <c r="W231" s="622">
        <f t="shared" si="1305"/>
        <v>0</v>
      </c>
      <c r="X231" s="622">
        <f t="shared" si="1305"/>
        <v>0</v>
      </c>
      <c r="Y231" s="622">
        <f t="shared" si="1305"/>
        <v>0</v>
      </c>
      <c r="Z231" s="622">
        <f t="shared" si="1305"/>
        <v>0</v>
      </c>
      <c r="AA231" s="622">
        <f t="shared" si="1305"/>
        <v>0</v>
      </c>
      <c r="AB231" s="622">
        <f t="shared" si="1305"/>
        <v>0</v>
      </c>
      <c r="AC231" s="622">
        <f t="shared" si="1305"/>
        <v>0</v>
      </c>
      <c r="AD231" s="636">
        <f t="shared" si="1306"/>
        <v>28.53</v>
      </c>
      <c r="AE231" s="637"/>
      <c r="AF231" s="607">
        <f t="shared" si="1307"/>
        <v>5.71</v>
      </c>
      <c r="AG231" s="622">
        <f t="shared" si="1307"/>
        <v>0</v>
      </c>
      <c r="AH231" s="622">
        <f t="shared" si="1307"/>
        <v>0</v>
      </c>
      <c r="AI231" s="622">
        <f t="shared" si="1307"/>
        <v>0</v>
      </c>
      <c r="AJ231" s="622">
        <f t="shared" si="1307"/>
        <v>0</v>
      </c>
      <c r="AK231" s="622">
        <f t="shared" si="1307"/>
        <v>0</v>
      </c>
      <c r="AL231" s="622">
        <f t="shared" si="1307"/>
        <v>0</v>
      </c>
      <c r="AM231" s="622">
        <f t="shared" si="1307"/>
        <v>0</v>
      </c>
      <c r="AN231" s="622">
        <f t="shared" si="1307"/>
        <v>0</v>
      </c>
      <c r="AO231" s="622">
        <f t="shared" si="1307"/>
        <v>0</v>
      </c>
      <c r="AP231" s="622">
        <f t="shared" si="1307"/>
        <v>0</v>
      </c>
      <c r="AQ231" s="622">
        <f t="shared" si="1307"/>
        <v>0</v>
      </c>
      <c r="AR231" s="636">
        <f t="shared" si="1308"/>
        <v>5.71</v>
      </c>
      <c r="AS231" s="611"/>
      <c r="AT231" s="607">
        <f t="shared" si="1309"/>
        <v>264.37</v>
      </c>
      <c r="AU231" s="622">
        <f t="shared" si="1309"/>
        <v>0</v>
      </c>
      <c r="AV231" s="622">
        <f t="shared" si="1309"/>
        <v>0</v>
      </c>
      <c r="AW231" s="622">
        <f t="shared" si="1309"/>
        <v>0</v>
      </c>
      <c r="AX231" s="622">
        <f t="shared" si="1309"/>
        <v>0</v>
      </c>
      <c r="AY231" s="622">
        <f t="shared" si="1309"/>
        <v>0</v>
      </c>
      <c r="AZ231" s="622">
        <f t="shared" si="1309"/>
        <v>0</v>
      </c>
      <c r="BA231" s="622">
        <f t="shared" si="1309"/>
        <v>0</v>
      </c>
      <c r="BB231" s="622">
        <f t="shared" si="1309"/>
        <v>0</v>
      </c>
      <c r="BC231" s="622">
        <f t="shared" si="1309"/>
        <v>0</v>
      </c>
      <c r="BD231" s="622">
        <f t="shared" si="1309"/>
        <v>0</v>
      </c>
      <c r="BE231" s="622">
        <f t="shared" si="1309"/>
        <v>0</v>
      </c>
      <c r="BF231" s="636">
        <f t="shared" si="1310"/>
        <v>264.37</v>
      </c>
      <c r="BG231" s="611"/>
      <c r="BH231" s="607">
        <f t="shared" si="1311"/>
        <v>213.26</v>
      </c>
      <c r="BI231" s="622">
        <f t="shared" si="1311"/>
        <v>0</v>
      </c>
      <c r="BJ231" s="622">
        <f t="shared" si="1311"/>
        <v>0</v>
      </c>
      <c r="BK231" s="622">
        <f t="shared" si="1311"/>
        <v>0</v>
      </c>
      <c r="BL231" s="622">
        <f t="shared" si="1311"/>
        <v>0</v>
      </c>
      <c r="BM231" s="622">
        <f t="shared" si="1311"/>
        <v>0</v>
      </c>
      <c r="BN231" s="622">
        <f t="shared" si="1311"/>
        <v>0</v>
      </c>
      <c r="BO231" s="622">
        <f t="shared" si="1311"/>
        <v>0</v>
      </c>
      <c r="BP231" s="622">
        <f t="shared" si="1311"/>
        <v>0</v>
      </c>
      <c r="BQ231" s="622">
        <f t="shared" si="1311"/>
        <v>0</v>
      </c>
      <c r="BR231" s="622">
        <f t="shared" si="1311"/>
        <v>0</v>
      </c>
      <c r="BS231" s="622">
        <f t="shared" si="1311"/>
        <v>0</v>
      </c>
      <c r="BT231" s="636">
        <f t="shared" si="1312"/>
        <v>213.26</v>
      </c>
      <c r="BU231" s="621"/>
      <c r="BV231" s="607">
        <f t="shared" si="1313"/>
        <v>6397.9</v>
      </c>
      <c r="BW231" s="622">
        <f t="shared" si="1313"/>
        <v>0</v>
      </c>
      <c r="BX231" s="622">
        <f t="shared" si="1313"/>
        <v>0</v>
      </c>
      <c r="BY231" s="622">
        <f t="shared" si="1313"/>
        <v>0</v>
      </c>
      <c r="BZ231" s="622">
        <f t="shared" si="1313"/>
        <v>0</v>
      </c>
      <c r="CA231" s="622">
        <f t="shared" si="1313"/>
        <v>0</v>
      </c>
      <c r="CB231" s="622">
        <f t="shared" si="1313"/>
        <v>0</v>
      </c>
      <c r="CC231" s="622">
        <f t="shared" si="1313"/>
        <v>0</v>
      </c>
      <c r="CD231" s="622">
        <f t="shared" si="1313"/>
        <v>0</v>
      </c>
      <c r="CE231" s="622">
        <f t="shared" si="1313"/>
        <v>0</v>
      </c>
      <c r="CF231" s="622">
        <f t="shared" si="1313"/>
        <v>0</v>
      </c>
      <c r="CG231" s="622">
        <f t="shared" si="1313"/>
        <v>0</v>
      </c>
      <c r="CH231" s="636">
        <f t="shared" si="1314"/>
        <v>6397.9</v>
      </c>
      <c r="CI231" s="637"/>
      <c r="CJ231" s="607">
        <f t="shared" si="1315"/>
        <v>7084.03</v>
      </c>
      <c r="CK231" s="622">
        <f t="shared" si="1315"/>
        <v>0</v>
      </c>
      <c r="CL231" s="622">
        <f t="shared" si="1315"/>
        <v>0</v>
      </c>
      <c r="CM231" s="622">
        <f t="shared" si="1315"/>
        <v>0</v>
      </c>
      <c r="CN231" s="622">
        <f t="shared" si="1315"/>
        <v>0</v>
      </c>
      <c r="CO231" s="622">
        <f t="shared" si="1315"/>
        <v>0</v>
      </c>
      <c r="CP231" s="622">
        <f t="shared" si="1315"/>
        <v>0</v>
      </c>
      <c r="CQ231" s="622">
        <f t="shared" si="1315"/>
        <v>0</v>
      </c>
      <c r="CR231" s="622">
        <f t="shared" si="1315"/>
        <v>0</v>
      </c>
      <c r="CS231" s="622">
        <f t="shared" si="1315"/>
        <v>0</v>
      </c>
      <c r="CT231" s="622">
        <f t="shared" si="1315"/>
        <v>0</v>
      </c>
      <c r="CU231" s="622">
        <f t="shared" si="1315"/>
        <v>0</v>
      </c>
      <c r="CV231" s="636">
        <f t="shared" si="1316"/>
        <v>7084.03</v>
      </c>
      <c r="CW231" s="611"/>
      <c r="CX231" s="607">
        <f t="shared" si="1317"/>
        <v>17.12</v>
      </c>
      <c r="CY231" s="622">
        <f t="shared" si="1317"/>
        <v>0</v>
      </c>
      <c r="CZ231" s="622">
        <f t="shared" si="1317"/>
        <v>0</v>
      </c>
      <c r="DA231" s="622">
        <f t="shared" si="1317"/>
        <v>0</v>
      </c>
      <c r="DB231" s="622">
        <f t="shared" si="1317"/>
        <v>0</v>
      </c>
      <c r="DC231" s="622">
        <f t="shared" si="1317"/>
        <v>0</v>
      </c>
      <c r="DD231" s="622">
        <f t="shared" si="1317"/>
        <v>0</v>
      </c>
      <c r="DE231" s="622">
        <f t="shared" si="1317"/>
        <v>0</v>
      </c>
      <c r="DF231" s="622">
        <f t="shared" si="1317"/>
        <v>0</v>
      </c>
      <c r="DG231" s="622">
        <f t="shared" si="1317"/>
        <v>0</v>
      </c>
      <c r="DH231" s="622">
        <f t="shared" si="1317"/>
        <v>0</v>
      </c>
      <c r="DI231" s="622">
        <f t="shared" si="1317"/>
        <v>0</v>
      </c>
      <c r="DJ231" s="636">
        <f t="shared" si="1318"/>
        <v>17.12</v>
      </c>
      <c r="DK231" s="637"/>
      <c r="DL231" s="607">
        <f t="shared" si="1319"/>
        <v>11.41</v>
      </c>
      <c r="DM231" s="622">
        <f t="shared" si="1319"/>
        <v>0</v>
      </c>
      <c r="DN231" s="622">
        <f t="shared" si="1319"/>
        <v>0</v>
      </c>
      <c r="DO231" s="622">
        <f t="shared" si="1319"/>
        <v>0</v>
      </c>
      <c r="DP231" s="622">
        <f t="shared" si="1319"/>
        <v>0</v>
      </c>
      <c r="DQ231" s="622">
        <f t="shared" si="1319"/>
        <v>0</v>
      </c>
      <c r="DR231" s="622">
        <f t="shared" si="1319"/>
        <v>0</v>
      </c>
      <c r="DS231" s="622">
        <f t="shared" si="1319"/>
        <v>0</v>
      </c>
      <c r="DT231" s="622">
        <f t="shared" si="1319"/>
        <v>0</v>
      </c>
      <c r="DU231" s="622">
        <f t="shared" si="1319"/>
        <v>0</v>
      </c>
      <c r="DV231" s="622">
        <f t="shared" si="1319"/>
        <v>0</v>
      </c>
      <c r="DW231" s="622">
        <f t="shared" si="1319"/>
        <v>0</v>
      </c>
      <c r="DX231" s="636">
        <f t="shared" si="1320"/>
        <v>11.41</v>
      </c>
      <c r="DY231" s="637"/>
      <c r="DZ231" s="607">
        <f t="shared" si="1321"/>
        <v>607</v>
      </c>
      <c r="EA231" s="622">
        <f t="shared" si="1321"/>
        <v>0</v>
      </c>
      <c r="EB231" s="622">
        <f t="shared" si="1321"/>
        <v>0</v>
      </c>
      <c r="EC231" s="622">
        <f t="shared" si="1321"/>
        <v>0</v>
      </c>
      <c r="ED231" s="622">
        <f t="shared" si="1321"/>
        <v>0</v>
      </c>
      <c r="EE231" s="622">
        <f t="shared" si="1321"/>
        <v>0</v>
      </c>
      <c r="EF231" s="622">
        <f t="shared" si="1321"/>
        <v>0</v>
      </c>
      <c r="EG231" s="622">
        <f t="shared" si="1321"/>
        <v>0</v>
      </c>
      <c r="EH231" s="622">
        <f t="shared" si="1321"/>
        <v>0</v>
      </c>
      <c r="EI231" s="622">
        <f t="shared" si="1321"/>
        <v>0</v>
      </c>
      <c r="EJ231" s="622">
        <f t="shared" si="1321"/>
        <v>0</v>
      </c>
      <c r="EK231" s="622">
        <f t="shared" si="1321"/>
        <v>0</v>
      </c>
      <c r="EL231" s="636">
        <f t="shared" si="1322"/>
        <v>607</v>
      </c>
      <c r="EM231" s="637"/>
      <c r="EN231" s="607">
        <f t="shared" si="1323"/>
        <v>3658.7</v>
      </c>
      <c r="EO231" s="622">
        <f t="shared" si="1323"/>
        <v>0</v>
      </c>
      <c r="EP231" s="622">
        <f t="shared" si="1323"/>
        <v>0</v>
      </c>
      <c r="EQ231" s="622">
        <f t="shared" si="1323"/>
        <v>0</v>
      </c>
      <c r="ER231" s="622">
        <f t="shared" si="1323"/>
        <v>0</v>
      </c>
      <c r="ES231" s="622">
        <f t="shared" si="1323"/>
        <v>0</v>
      </c>
      <c r="ET231" s="622">
        <f t="shared" si="1323"/>
        <v>0</v>
      </c>
      <c r="EU231" s="622">
        <f t="shared" si="1323"/>
        <v>0</v>
      </c>
      <c r="EV231" s="622">
        <f t="shared" si="1323"/>
        <v>0</v>
      </c>
      <c r="EW231" s="622">
        <f t="shared" si="1323"/>
        <v>0</v>
      </c>
      <c r="EX231" s="622">
        <f t="shared" si="1323"/>
        <v>0</v>
      </c>
      <c r="EY231" s="622">
        <f t="shared" si="1323"/>
        <v>0</v>
      </c>
      <c r="EZ231" s="636">
        <f t="shared" si="1324"/>
        <v>3658.7</v>
      </c>
      <c r="FA231" s="637"/>
      <c r="FB231" s="607">
        <f t="shared" si="1325"/>
        <v>653.98</v>
      </c>
      <c r="FC231" s="622">
        <f t="shared" si="1325"/>
        <v>0</v>
      </c>
      <c r="FD231" s="622">
        <f t="shared" si="1325"/>
        <v>0</v>
      </c>
      <c r="FE231" s="622">
        <f t="shared" si="1325"/>
        <v>0</v>
      </c>
      <c r="FF231" s="622">
        <f t="shared" si="1325"/>
        <v>0</v>
      </c>
      <c r="FG231" s="622">
        <f t="shared" si="1325"/>
        <v>0</v>
      </c>
      <c r="FH231" s="622">
        <f t="shared" si="1325"/>
        <v>0</v>
      </c>
      <c r="FI231" s="622">
        <f t="shared" si="1325"/>
        <v>0</v>
      </c>
      <c r="FJ231" s="622">
        <f t="shared" si="1325"/>
        <v>0</v>
      </c>
      <c r="FK231" s="622">
        <f t="shared" si="1325"/>
        <v>0</v>
      </c>
      <c r="FL231" s="622">
        <f t="shared" si="1325"/>
        <v>0</v>
      </c>
      <c r="FM231" s="622">
        <f t="shared" si="1325"/>
        <v>0</v>
      </c>
      <c r="FN231" s="636">
        <f t="shared" si="1326"/>
        <v>653.98</v>
      </c>
      <c r="FO231" s="637"/>
      <c r="FP231" s="607">
        <f t="shared" si="1327"/>
        <v>2939.94</v>
      </c>
      <c r="FQ231" s="622">
        <f t="shared" si="1327"/>
        <v>0</v>
      </c>
      <c r="FR231" s="622">
        <f t="shared" si="1327"/>
        <v>0</v>
      </c>
      <c r="FS231" s="622">
        <f t="shared" si="1327"/>
        <v>0</v>
      </c>
      <c r="FT231" s="622">
        <f t="shared" si="1327"/>
        <v>0</v>
      </c>
      <c r="FU231" s="622">
        <f t="shared" si="1327"/>
        <v>0</v>
      </c>
      <c r="FV231" s="622">
        <f t="shared" si="1327"/>
        <v>0</v>
      </c>
      <c r="FW231" s="622">
        <f t="shared" si="1327"/>
        <v>0</v>
      </c>
      <c r="FX231" s="622">
        <f t="shared" si="1327"/>
        <v>0</v>
      </c>
      <c r="FY231" s="622">
        <f t="shared" si="1327"/>
        <v>0</v>
      </c>
      <c r="FZ231" s="622">
        <f t="shared" si="1327"/>
        <v>0</v>
      </c>
      <c r="GA231" s="622">
        <f t="shared" si="1327"/>
        <v>0</v>
      </c>
      <c r="GB231" s="636">
        <f t="shared" si="1328"/>
        <v>2939.94</v>
      </c>
      <c r="GC231" s="637"/>
      <c r="GD231" s="607">
        <f t="shared" si="1329"/>
        <v>5.71</v>
      </c>
      <c r="GE231" s="622">
        <f t="shared" si="1329"/>
        <v>0</v>
      </c>
      <c r="GF231" s="622">
        <f t="shared" si="1329"/>
        <v>0</v>
      </c>
      <c r="GG231" s="622">
        <f t="shared" si="1329"/>
        <v>0</v>
      </c>
      <c r="GH231" s="622">
        <f t="shared" si="1329"/>
        <v>0</v>
      </c>
      <c r="GI231" s="622">
        <f t="shared" si="1329"/>
        <v>0</v>
      </c>
      <c r="GJ231" s="622">
        <f t="shared" si="1329"/>
        <v>0</v>
      </c>
      <c r="GK231" s="622">
        <f t="shared" si="1329"/>
        <v>0</v>
      </c>
      <c r="GL231" s="622">
        <f t="shared" si="1329"/>
        <v>0</v>
      </c>
      <c r="GM231" s="622">
        <f t="shared" si="1329"/>
        <v>0</v>
      </c>
      <c r="GN231" s="622">
        <f t="shared" si="1329"/>
        <v>0</v>
      </c>
      <c r="GO231" s="622">
        <f t="shared" si="1329"/>
        <v>0</v>
      </c>
      <c r="GP231" s="636">
        <f t="shared" si="1330"/>
        <v>5.71</v>
      </c>
      <c r="GQ231" s="637"/>
      <c r="GR231" s="607">
        <f t="shared" si="1331"/>
        <v>5107.22</v>
      </c>
      <c r="GS231" s="622">
        <f t="shared" si="1331"/>
        <v>0</v>
      </c>
      <c r="GT231" s="622">
        <f t="shared" si="1331"/>
        <v>0</v>
      </c>
      <c r="GU231" s="622">
        <f t="shared" si="1331"/>
        <v>0</v>
      </c>
      <c r="GV231" s="622">
        <f t="shared" si="1331"/>
        <v>0</v>
      </c>
      <c r="GW231" s="622">
        <f t="shared" si="1331"/>
        <v>0</v>
      </c>
      <c r="GX231" s="622">
        <f t="shared" si="1331"/>
        <v>0</v>
      </c>
      <c r="GY231" s="622">
        <f t="shared" si="1331"/>
        <v>0</v>
      </c>
      <c r="GZ231" s="622">
        <f t="shared" si="1331"/>
        <v>0</v>
      </c>
      <c r="HA231" s="622">
        <f t="shared" si="1331"/>
        <v>0</v>
      </c>
      <c r="HB231" s="622">
        <f t="shared" si="1331"/>
        <v>0</v>
      </c>
      <c r="HC231" s="622">
        <f t="shared" si="1331"/>
        <v>0</v>
      </c>
      <c r="HD231" s="636">
        <f t="shared" si="1332"/>
        <v>5107.22</v>
      </c>
      <c r="HE231" s="637"/>
      <c r="HF231" s="607">
        <f t="shared" si="1333"/>
        <v>5084.66</v>
      </c>
      <c r="HG231" s="622">
        <f t="shared" si="1333"/>
        <v>0</v>
      </c>
      <c r="HH231" s="622">
        <f t="shared" si="1333"/>
        <v>0</v>
      </c>
      <c r="HI231" s="622">
        <f t="shared" si="1333"/>
        <v>0</v>
      </c>
      <c r="HJ231" s="622">
        <f t="shared" si="1333"/>
        <v>0</v>
      </c>
      <c r="HK231" s="622">
        <f t="shared" si="1333"/>
        <v>0</v>
      </c>
      <c r="HL231" s="622">
        <f t="shared" si="1333"/>
        <v>0</v>
      </c>
      <c r="HM231" s="622">
        <f t="shared" si="1333"/>
        <v>0</v>
      </c>
      <c r="HN231" s="622">
        <f t="shared" si="1333"/>
        <v>0</v>
      </c>
      <c r="HO231" s="622">
        <f t="shared" si="1333"/>
        <v>0</v>
      </c>
      <c r="HP231" s="622">
        <f t="shared" si="1333"/>
        <v>0</v>
      </c>
      <c r="HQ231" s="622">
        <f t="shared" si="1333"/>
        <v>0</v>
      </c>
      <c r="HR231" s="636">
        <f t="shared" si="1334"/>
        <v>5084.66</v>
      </c>
      <c r="HS231" s="637"/>
      <c r="HT231" s="607">
        <f t="shared" si="1335"/>
        <v>12.5</v>
      </c>
      <c r="HU231" s="622">
        <f t="shared" si="1335"/>
        <v>0</v>
      </c>
      <c r="HV231" s="622">
        <f t="shared" si="1335"/>
        <v>0</v>
      </c>
      <c r="HW231" s="622">
        <f t="shared" si="1335"/>
        <v>0</v>
      </c>
      <c r="HX231" s="622">
        <f t="shared" si="1335"/>
        <v>0</v>
      </c>
      <c r="HY231" s="622">
        <f t="shared" si="1335"/>
        <v>0</v>
      </c>
      <c r="HZ231" s="622">
        <f t="shared" si="1335"/>
        <v>0</v>
      </c>
      <c r="IA231" s="622">
        <f t="shared" si="1335"/>
        <v>0</v>
      </c>
      <c r="IB231" s="622">
        <f t="shared" si="1335"/>
        <v>0</v>
      </c>
      <c r="IC231" s="622">
        <f t="shared" si="1335"/>
        <v>0</v>
      </c>
      <c r="ID231" s="622">
        <f t="shared" si="1335"/>
        <v>0</v>
      </c>
      <c r="IE231" s="622">
        <f t="shared" si="1335"/>
        <v>0</v>
      </c>
      <c r="IF231" s="636">
        <f t="shared" si="1336"/>
        <v>12.5</v>
      </c>
      <c r="IG231" s="637"/>
      <c r="IH231" s="607">
        <f t="shared" si="1337"/>
        <v>30.55</v>
      </c>
      <c r="II231" s="622">
        <f t="shared" si="1337"/>
        <v>0</v>
      </c>
      <c r="IJ231" s="622">
        <f t="shared" si="1337"/>
        <v>0</v>
      </c>
      <c r="IK231" s="622">
        <f t="shared" si="1337"/>
        <v>0</v>
      </c>
      <c r="IL231" s="622">
        <f t="shared" si="1337"/>
        <v>0</v>
      </c>
      <c r="IM231" s="622">
        <f t="shared" si="1337"/>
        <v>0</v>
      </c>
      <c r="IN231" s="622">
        <f t="shared" si="1337"/>
        <v>0</v>
      </c>
      <c r="IO231" s="622">
        <f t="shared" si="1337"/>
        <v>0</v>
      </c>
      <c r="IP231" s="622">
        <f t="shared" si="1337"/>
        <v>0</v>
      </c>
      <c r="IQ231" s="622">
        <f t="shared" si="1337"/>
        <v>0</v>
      </c>
      <c r="IR231" s="622">
        <f t="shared" si="1337"/>
        <v>0</v>
      </c>
      <c r="IS231" s="622">
        <f t="shared" si="1337"/>
        <v>0</v>
      </c>
      <c r="IT231" s="636">
        <f t="shared" si="1338"/>
        <v>30.55</v>
      </c>
      <c r="IU231" s="637"/>
      <c r="IV231" s="607">
        <f t="shared" si="1339"/>
        <v>11.41</v>
      </c>
      <c r="IW231" s="622">
        <f t="shared" si="1339"/>
        <v>0</v>
      </c>
      <c r="IX231" s="622">
        <f t="shared" si="1339"/>
        <v>0</v>
      </c>
      <c r="IY231" s="622">
        <f t="shared" si="1339"/>
        <v>0</v>
      </c>
      <c r="IZ231" s="622">
        <f t="shared" si="1339"/>
        <v>0</v>
      </c>
      <c r="JA231" s="622">
        <f t="shared" si="1339"/>
        <v>0</v>
      </c>
      <c r="JB231" s="622">
        <f t="shared" si="1339"/>
        <v>0</v>
      </c>
      <c r="JC231" s="622">
        <f t="shared" si="1339"/>
        <v>0</v>
      </c>
      <c r="JD231" s="622">
        <f t="shared" si="1339"/>
        <v>0</v>
      </c>
      <c r="JE231" s="622">
        <f t="shared" si="1339"/>
        <v>0</v>
      </c>
      <c r="JF231" s="622">
        <f t="shared" si="1339"/>
        <v>0</v>
      </c>
      <c r="JG231" s="622">
        <f t="shared" si="1339"/>
        <v>0</v>
      </c>
      <c r="JH231" s="636">
        <f t="shared" si="1340"/>
        <v>11.41</v>
      </c>
      <c r="JI231" s="637"/>
      <c r="JJ231" s="607">
        <f t="shared" si="1341"/>
        <v>47.66</v>
      </c>
      <c r="JK231" s="622">
        <f t="shared" si="1341"/>
        <v>0</v>
      </c>
      <c r="JL231" s="622">
        <f t="shared" si="1341"/>
        <v>0</v>
      </c>
      <c r="JM231" s="622">
        <f t="shared" si="1341"/>
        <v>0</v>
      </c>
      <c r="JN231" s="622">
        <f t="shared" si="1341"/>
        <v>0</v>
      </c>
      <c r="JO231" s="622">
        <f t="shared" si="1341"/>
        <v>0</v>
      </c>
      <c r="JP231" s="622">
        <f t="shared" si="1341"/>
        <v>0</v>
      </c>
      <c r="JQ231" s="622">
        <f t="shared" si="1341"/>
        <v>0</v>
      </c>
      <c r="JR231" s="622">
        <f t="shared" si="1341"/>
        <v>0</v>
      </c>
      <c r="JS231" s="622">
        <f t="shared" si="1341"/>
        <v>0</v>
      </c>
      <c r="JT231" s="622">
        <f t="shared" si="1341"/>
        <v>0</v>
      </c>
      <c r="JU231" s="622">
        <f t="shared" si="1341"/>
        <v>0</v>
      </c>
      <c r="JV231" s="636">
        <f t="shared" si="1342"/>
        <v>47.66</v>
      </c>
      <c r="JW231" s="637"/>
      <c r="JX231" s="607">
        <f t="shared" si="1343"/>
        <v>3287.97</v>
      </c>
      <c r="JY231" s="622">
        <f t="shared" si="1343"/>
        <v>0</v>
      </c>
      <c r="JZ231" s="622">
        <f t="shared" si="1343"/>
        <v>0</v>
      </c>
      <c r="KA231" s="622">
        <f t="shared" si="1343"/>
        <v>0</v>
      </c>
      <c r="KB231" s="622">
        <f t="shared" si="1343"/>
        <v>0</v>
      </c>
      <c r="KC231" s="622">
        <f t="shared" si="1343"/>
        <v>0</v>
      </c>
      <c r="KD231" s="622">
        <f t="shared" si="1343"/>
        <v>0</v>
      </c>
      <c r="KE231" s="622">
        <f t="shared" si="1343"/>
        <v>0</v>
      </c>
      <c r="KF231" s="622">
        <f t="shared" si="1343"/>
        <v>0</v>
      </c>
      <c r="KG231" s="622">
        <f t="shared" si="1343"/>
        <v>0</v>
      </c>
      <c r="KH231" s="622">
        <f t="shared" si="1343"/>
        <v>0</v>
      </c>
      <c r="KI231" s="622">
        <f t="shared" si="1343"/>
        <v>0</v>
      </c>
      <c r="KJ231" s="636">
        <f t="shared" si="1344"/>
        <v>3287.97</v>
      </c>
      <c r="KK231" s="637"/>
      <c r="KL231" s="607">
        <f t="shared" si="1345"/>
        <v>5.71</v>
      </c>
      <c r="KM231" s="622">
        <f t="shared" si="1345"/>
        <v>0</v>
      </c>
      <c r="KN231" s="622">
        <f t="shared" si="1345"/>
        <v>0</v>
      </c>
      <c r="KO231" s="622">
        <f t="shared" si="1345"/>
        <v>0</v>
      </c>
      <c r="KP231" s="622">
        <f t="shared" si="1345"/>
        <v>0</v>
      </c>
      <c r="KQ231" s="622">
        <f t="shared" si="1345"/>
        <v>0</v>
      </c>
      <c r="KR231" s="622">
        <f t="shared" si="1345"/>
        <v>0</v>
      </c>
      <c r="KS231" s="622">
        <f t="shared" si="1345"/>
        <v>0</v>
      </c>
      <c r="KT231" s="622">
        <f t="shared" si="1345"/>
        <v>0</v>
      </c>
      <c r="KU231" s="622">
        <f t="shared" si="1345"/>
        <v>0</v>
      </c>
      <c r="KV231" s="622">
        <f t="shared" si="1345"/>
        <v>0</v>
      </c>
      <c r="KW231" s="622">
        <f t="shared" si="1345"/>
        <v>0</v>
      </c>
      <c r="KX231" s="636">
        <f t="shared" si="1346"/>
        <v>5.71</v>
      </c>
      <c r="KY231" s="637"/>
      <c r="KZ231" s="607">
        <f t="shared" si="1347"/>
        <v>22.82</v>
      </c>
      <c r="LA231" s="622">
        <f t="shared" si="1347"/>
        <v>0</v>
      </c>
      <c r="LB231" s="622">
        <f t="shared" si="1347"/>
        <v>0</v>
      </c>
      <c r="LC231" s="622">
        <f t="shared" si="1347"/>
        <v>0</v>
      </c>
      <c r="LD231" s="622">
        <f t="shared" si="1347"/>
        <v>0</v>
      </c>
      <c r="LE231" s="622">
        <f t="shared" si="1347"/>
        <v>0</v>
      </c>
      <c r="LF231" s="622">
        <f t="shared" si="1347"/>
        <v>0</v>
      </c>
      <c r="LG231" s="622">
        <f t="shared" si="1347"/>
        <v>0</v>
      </c>
      <c r="LH231" s="622">
        <f t="shared" si="1347"/>
        <v>0</v>
      </c>
      <c r="LI231" s="622">
        <f t="shared" si="1347"/>
        <v>0</v>
      </c>
      <c r="LJ231" s="622">
        <f t="shared" si="1347"/>
        <v>0</v>
      </c>
      <c r="LK231" s="622">
        <f t="shared" si="1347"/>
        <v>0</v>
      </c>
      <c r="LL231" s="636">
        <f t="shared" si="1348"/>
        <v>22.82</v>
      </c>
      <c r="LM231" s="637"/>
      <c r="LN231" s="607">
        <f t="shared" si="1349"/>
        <v>13.04</v>
      </c>
      <c r="LO231" s="622">
        <f t="shared" si="1349"/>
        <v>0</v>
      </c>
      <c r="LP231" s="622">
        <f t="shared" si="1349"/>
        <v>0</v>
      </c>
      <c r="LQ231" s="622">
        <f t="shared" si="1349"/>
        <v>0</v>
      </c>
      <c r="LR231" s="622">
        <f t="shared" si="1349"/>
        <v>0</v>
      </c>
      <c r="LS231" s="622">
        <f t="shared" si="1349"/>
        <v>0</v>
      </c>
      <c r="LT231" s="622">
        <f t="shared" si="1349"/>
        <v>0</v>
      </c>
      <c r="LU231" s="622">
        <f t="shared" si="1349"/>
        <v>0</v>
      </c>
      <c r="LV231" s="622">
        <f t="shared" si="1349"/>
        <v>0</v>
      </c>
      <c r="LW231" s="622">
        <f t="shared" si="1349"/>
        <v>0</v>
      </c>
      <c r="LX231" s="622">
        <f t="shared" si="1349"/>
        <v>0</v>
      </c>
      <c r="LY231" s="622">
        <f t="shared" si="1349"/>
        <v>0</v>
      </c>
      <c r="LZ231" s="636">
        <f t="shared" si="1350"/>
        <v>13.04</v>
      </c>
      <c r="MA231" s="637"/>
      <c r="MB231" s="607">
        <f t="shared" si="1351"/>
        <v>46.3</v>
      </c>
      <c r="MC231" s="622">
        <f t="shared" si="1351"/>
        <v>0</v>
      </c>
      <c r="MD231" s="622">
        <f t="shared" si="1351"/>
        <v>0</v>
      </c>
      <c r="ME231" s="622">
        <f t="shared" si="1351"/>
        <v>0</v>
      </c>
      <c r="MF231" s="622">
        <f t="shared" si="1351"/>
        <v>0</v>
      </c>
      <c r="MG231" s="622">
        <f t="shared" si="1351"/>
        <v>0</v>
      </c>
      <c r="MH231" s="622">
        <f t="shared" si="1351"/>
        <v>0</v>
      </c>
      <c r="MI231" s="622">
        <f t="shared" si="1351"/>
        <v>0</v>
      </c>
      <c r="MJ231" s="622">
        <f t="shared" si="1351"/>
        <v>0</v>
      </c>
      <c r="MK231" s="622">
        <f t="shared" si="1351"/>
        <v>0</v>
      </c>
      <c r="ML231" s="622">
        <f t="shared" si="1351"/>
        <v>0</v>
      </c>
      <c r="MM231" s="622">
        <f t="shared" si="1351"/>
        <v>0</v>
      </c>
      <c r="MN231" s="636">
        <f t="shared" si="1352"/>
        <v>46.3</v>
      </c>
      <c r="MO231" s="637"/>
      <c r="MP231" s="607">
        <f t="shared" si="1353"/>
        <v>109.69</v>
      </c>
      <c r="MQ231" s="622">
        <f t="shared" si="1353"/>
        <v>0</v>
      </c>
      <c r="MR231" s="622">
        <f t="shared" si="1353"/>
        <v>0</v>
      </c>
      <c r="MS231" s="622">
        <f t="shared" si="1353"/>
        <v>0</v>
      </c>
      <c r="MT231" s="622">
        <f t="shared" si="1353"/>
        <v>0</v>
      </c>
      <c r="MU231" s="622">
        <f t="shared" si="1353"/>
        <v>0</v>
      </c>
      <c r="MV231" s="622">
        <f t="shared" si="1353"/>
        <v>0</v>
      </c>
      <c r="MW231" s="622">
        <f t="shared" si="1353"/>
        <v>0</v>
      </c>
      <c r="MX231" s="622">
        <f t="shared" si="1353"/>
        <v>0</v>
      </c>
      <c r="MY231" s="622">
        <f t="shared" si="1353"/>
        <v>0</v>
      </c>
      <c r="MZ231" s="622">
        <f t="shared" si="1353"/>
        <v>0</v>
      </c>
      <c r="NA231" s="622">
        <f t="shared" si="1353"/>
        <v>0</v>
      </c>
      <c r="NB231" s="636">
        <f t="shared" si="1354"/>
        <v>109.69</v>
      </c>
      <c r="NC231" s="637"/>
      <c r="ND231" s="607">
        <f t="shared" si="1355"/>
        <v>74.180000000000007</v>
      </c>
      <c r="NE231" s="622">
        <f t="shared" si="1355"/>
        <v>0</v>
      </c>
      <c r="NF231" s="622">
        <f t="shared" si="1355"/>
        <v>0</v>
      </c>
      <c r="NG231" s="622">
        <f t="shared" si="1355"/>
        <v>0</v>
      </c>
      <c r="NH231" s="622">
        <f t="shared" si="1355"/>
        <v>0</v>
      </c>
      <c r="NI231" s="622">
        <f t="shared" si="1355"/>
        <v>0</v>
      </c>
      <c r="NJ231" s="622">
        <f t="shared" si="1355"/>
        <v>0</v>
      </c>
      <c r="NK231" s="622">
        <f t="shared" si="1355"/>
        <v>0</v>
      </c>
      <c r="NL231" s="622">
        <f t="shared" si="1355"/>
        <v>0</v>
      </c>
      <c r="NM231" s="622">
        <f t="shared" si="1355"/>
        <v>0</v>
      </c>
      <c r="NN231" s="622">
        <f t="shared" si="1355"/>
        <v>0</v>
      </c>
      <c r="NO231" s="622">
        <f t="shared" si="1355"/>
        <v>0</v>
      </c>
      <c r="NP231" s="636">
        <f t="shared" si="1356"/>
        <v>74.180000000000007</v>
      </c>
      <c r="NQ231" s="637"/>
      <c r="NR231" s="607">
        <f t="shared" si="1357"/>
        <v>41.33</v>
      </c>
      <c r="NS231" s="622">
        <f t="shared" si="1357"/>
        <v>0</v>
      </c>
      <c r="NT231" s="622">
        <f t="shared" si="1357"/>
        <v>0</v>
      </c>
      <c r="NU231" s="622">
        <f t="shared" si="1357"/>
        <v>0</v>
      </c>
      <c r="NV231" s="622">
        <f t="shared" si="1357"/>
        <v>0</v>
      </c>
      <c r="NW231" s="622">
        <f t="shared" si="1357"/>
        <v>0</v>
      </c>
      <c r="NX231" s="622">
        <f t="shared" si="1357"/>
        <v>0</v>
      </c>
      <c r="NY231" s="622">
        <f t="shared" si="1357"/>
        <v>0</v>
      </c>
      <c r="NZ231" s="622">
        <f t="shared" si="1357"/>
        <v>0</v>
      </c>
      <c r="OA231" s="622">
        <f t="shared" si="1357"/>
        <v>0</v>
      </c>
      <c r="OB231" s="622">
        <f t="shared" si="1357"/>
        <v>0</v>
      </c>
      <c r="OC231" s="622">
        <f t="shared" si="1357"/>
        <v>0</v>
      </c>
      <c r="OD231" s="636">
        <f t="shared" si="1358"/>
        <v>41.33</v>
      </c>
      <c r="OE231" s="637"/>
      <c r="OF231" s="607">
        <f t="shared" si="1359"/>
        <v>5.71</v>
      </c>
      <c r="OG231" s="622">
        <f t="shared" si="1359"/>
        <v>0</v>
      </c>
      <c r="OH231" s="622">
        <f t="shared" si="1359"/>
        <v>0</v>
      </c>
      <c r="OI231" s="622">
        <f t="shared" si="1359"/>
        <v>0</v>
      </c>
      <c r="OJ231" s="622">
        <f t="shared" si="1359"/>
        <v>0</v>
      </c>
      <c r="OK231" s="622">
        <f t="shared" si="1359"/>
        <v>0</v>
      </c>
      <c r="OL231" s="622">
        <f t="shared" si="1359"/>
        <v>0</v>
      </c>
      <c r="OM231" s="622">
        <f t="shared" si="1359"/>
        <v>0</v>
      </c>
      <c r="ON231" s="622">
        <f t="shared" si="1359"/>
        <v>0</v>
      </c>
      <c r="OO231" s="622">
        <f t="shared" si="1359"/>
        <v>0</v>
      </c>
      <c r="OP231" s="622">
        <f t="shared" si="1359"/>
        <v>0</v>
      </c>
      <c r="OQ231" s="622">
        <f t="shared" si="1359"/>
        <v>0</v>
      </c>
      <c r="OR231" s="636">
        <f t="shared" si="1360"/>
        <v>5.71</v>
      </c>
      <c r="OS231" s="637"/>
      <c r="OT231" s="607">
        <f t="shared" si="1361"/>
        <v>177.52</v>
      </c>
      <c r="OU231" s="622">
        <f t="shared" si="1361"/>
        <v>0</v>
      </c>
      <c r="OV231" s="622">
        <f t="shared" si="1361"/>
        <v>0</v>
      </c>
      <c r="OW231" s="622">
        <f t="shared" si="1361"/>
        <v>0</v>
      </c>
      <c r="OX231" s="622">
        <f t="shared" si="1361"/>
        <v>0</v>
      </c>
      <c r="OY231" s="622">
        <f t="shared" si="1361"/>
        <v>0</v>
      </c>
      <c r="OZ231" s="622">
        <f t="shared" si="1361"/>
        <v>0</v>
      </c>
      <c r="PA231" s="622">
        <f t="shared" si="1361"/>
        <v>0</v>
      </c>
      <c r="PB231" s="622">
        <f t="shared" si="1361"/>
        <v>0</v>
      </c>
      <c r="PC231" s="622">
        <f t="shared" si="1361"/>
        <v>0</v>
      </c>
      <c r="PD231" s="622">
        <f t="shared" si="1361"/>
        <v>0</v>
      </c>
      <c r="PE231" s="622">
        <f t="shared" si="1361"/>
        <v>0</v>
      </c>
      <c r="PF231" s="636">
        <f t="shared" si="1362"/>
        <v>177.52</v>
      </c>
      <c r="PG231" s="637"/>
      <c r="PH231" s="607">
        <f t="shared" si="1363"/>
        <v>5.71</v>
      </c>
      <c r="PI231" s="622">
        <f t="shared" si="1363"/>
        <v>0</v>
      </c>
      <c r="PJ231" s="622">
        <f t="shared" si="1363"/>
        <v>0</v>
      </c>
      <c r="PK231" s="622">
        <f t="shared" si="1363"/>
        <v>0</v>
      </c>
      <c r="PL231" s="622">
        <f t="shared" si="1363"/>
        <v>0</v>
      </c>
      <c r="PM231" s="622">
        <f t="shared" si="1363"/>
        <v>0</v>
      </c>
      <c r="PN231" s="622">
        <f t="shared" si="1363"/>
        <v>0</v>
      </c>
      <c r="PO231" s="622">
        <f t="shared" si="1363"/>
        <v>0</v>
      </c>
      <c r="PP231" s="622">
        <f t="shared" si="1363"/>
        <v>0</v>
      </c>
      <c r="PQ231" s="622">
        <f t="shared" si="1363"/>
        <v>0</v>
      </c>
      <c r="PR231" s="622">
        <f t="shared" si="1363"/>
        <v>0</v>
      </c>
      <c r="PS231" s="622">
        <f t="shared" si="1363"/>
        <v>0</v>
      </c>
      <c r="PT231" s="636">
        <f t="shared" si="1364"/>
        <v>5.71</v>
      </c>
      <c r="PU231" s="637"/>
      <c r="PV231" s="610">
        <f t="shared" si="1365"/>
        <v>36391.9</v>
      </c>
      <c r="PW231" s="610">
        <f t="shared" si="1365"/>
        <v>0</v>
      </c>
      <c r="PX231" s="610">
        <f t="shared" si="1365"/>
        <v>0</v>
      </c>
      <c r="PY231" s="610">
        <f t="shared" si="1365"/>
        <v>0</v>
      </c>
      <c r="PZ231" s="610">
        <f t="shared" si="1365"/>
        <v>0</v>
      </c>
      <c r="QA231" s="610">
        <f t="shared" si="1365"/>
        <v>0</v>
      </c>
      <c r="QB231" s="610">
        <f t="shared" si="1365"/>
        <v>0</v>
      </c>
      <c r="QC231" s="610">
        <f t="shared" si="1365"/>
        <v>0</v>
      </c>
      <c r="QD231" s="610">
        <f t="shared" si="1365"/>
        <v>0</v>
      </c>
      <c r="QE231" s="610">
        <f t="shared" si="1365"/>
        <v>0</v>
      </c>
      <c r="QF231" s="610">
        <f t="shared" si="1365"/>
        <v>0</v>
      </c>
      <c r="QG231" s="610">
        <f t="shared" si="1365"/>
        <v>0</v>
      </c>
      <c r="QH231" s="610">
        <f t="shared" si="1367"/>
        <v>36391.9</v>
      </c>
    </row>
    <row r="232" spans="1:450" s="392" customFormat="1" x14ac:dyDescent="0.25">
      <c r="A232" s="589" t="s">
        <v>938</v>
      </c>
      <c r="B232" s="255" t="s">
        <v>134</v>
      </c>
      <c r="C232" s="413"/>
      <c r="D232" s="607">
        <f t="shared" si="1303"/>
        <v>0</v>
      </c>
      <c r="E232" s="622">
        <f t="shared" si="1303"/>
        <v>0</v>
      </c>
      <c r="F232" s="622">
        <f t="shared" si="1303"/>
        <v>0</v>
      </c>
      <c r="G232" s="622">
        <f t="shared" si="1303"/>
        <v>0</v>
      </c>
      <c r="H232" s="622">
        <f t="shared" si="1303"/>
        <v>0</v>
      </c>
      <c r="I232" s="622">
        <f t="shared" si="1303"/>
        <v>0</v>
      </c>
      <c r="J232" s="622">
        <f t="shared" si="1303"/>
        <v>0</v>
      </c>
      <c r="K232" s="622">
        <f t="shared" si="1303"/>
        <v>0</v>
      </c>
      <c r="L232" s="622">
        <f t="shared" si="1303"/>
        <v>0</v>
      </c>
      <c r="M232" s="622">
        <f t="shared" si="1303"/>
        <v>0</v>
      </c>
      <c r="N232" s="622">
        <f t="shared" si="1303"/>
        <v>0</v>
      </c>
      <c r="O232" s="622">
        <f t="shared" si="1303"/>
        <v>0</v>
      </c>
      <c r="P232" s="636">
        <f t="shared" si="1304"/>
        <v>0</v>
      </c>
      <c r="Q232" s="637"/>
      <c r="R232" s="607">
        <f t="shared" si="1305"/>
        <v>0</v>
      </c>
      <c r="S232" s="622">
        <f t="shared" si="1305"/>
        <v>0</v>
      </c>
      <c r="T232" s="622">
        <f t="shared" si="1305"/>
        <v>0</v>
      </c>
      <c r="U232" s="622">
        <f t="shared" si="1305"/>
        <v>0</v>
      </c>
      <c r="V232" s="622">
        <f t="shared" si="1305"/>
        <v>0</v>
      </c>
      <c r="W232" s="622">
        <f t="shared" si="1305"/>
        <v>0</v>
      </c>
      <c r="X232" s="622">
        <f t="shared" si="1305"/>
        <v>0</v>
      </c>
      <c r="Y232" s="622">
        <f t="shared" si="1305"/>
        <v>0</v>
      </c>
      <c r="Z232" s="622">
        <f t="shared" si="1305"/>
        <v>0</v>
      </c>
      <c r="AA232" s="622">
        <f t="shared" si="1305"/>
        <v>0</v>
      </c>
      <c r="AB232" s="622">
        <f t="shared" si="1305"/>
        <v>0</v>
      </c>
      <c r="AC232" s="622">
        <f t="shared" si="1305"/>
        <v>0</v>
      </c>
      <c r="AD232" s="636">
        <f t="shared" si="1306"/>
        <v>0</v>
      </c>
      <c r="AE232" s="637"/>
      <c r="AF232" s="607">
        <f t="shared" si="1307"/>
        <v>0</v>
      </c>
      <c r="AG232" s="622">
        <f t="shared" si="1307"/>
        <v>0</v>
      </c>
      <c r="AH232" s="622">
        <f t="shared" si="1307"/>
        <v>0</v>
      </c>
      <c r="AI232" s="622">
        <f t="shared" si="1307"/>
        <v>0</v>
      </c>
      <c r="AJ232" s="622">
        <f t="shared" si="1307"/>
        <v>0</v>
      </c>
      <c r="AK232" s="622">
        <f t="shared" si="1307"/>
        <v>0</v>
      </c>
      <c r="AL232" s="622">
        <f t="shared" si="1307"/>
        <v>0</v>
      </c>
      <c r="AM232" s="622">
        <f t="shared" si="1307"/>
        <v>0</v>
      </c>
      <c r="AN232" s="622">
        <f t="shared" si="1307"/>
        <v>0</v>
      </c>
      <c r="AO232" s="622">
        <f t="shared" si="1307"/>
        <v>0</v>
      </c>
      <c r="AP232" s="622">
        <f t="shared" si="1307"/>
        <v>0</v>
      </c>
      <c r="AQ232" s="622">
        <f t="shared" si="1307"/>
        <v>0</v>
      </c>
      <c r="AR232" s="636">
        <f t="shared" si="1308"/>
        <v>0</v>
      </c>
      <c r="AS232" s="611"/>
      <c r="AT232" s="607">
        <f t="shared" si="1309"/>
        <v>0</v>
      </c>
      <c r="AU232" s="622">
        <f t="shared" si="1309"/>
        <v>0</v>
      </c>
      <c r="AV232" s="622">
        <f t="shared" si="1309"/>
        <v>0</v>
      </c>
      <c r="AW232" s="622">
        <f t="shared" si="1309"/>
        <v>0</v>
      </c>
      <c r="AX232" s="622">
        <f t="shared" si="1309"/>
        <v>0</v>
      </c>
      <c r="AY232" s="622">
        <f t="shared" si="1309"/>
        <v>0</v>
      </c>
      <c r="AZ232" s="622">
        <f t="shared" si="1309"/>
        <v>0</v>
      </c>
      <c r="BA232" s="622">
        <f t="shared" si="1309"/>
        <v>0</v>
      </c>
      <c r="BB232" s="622">
        <f t="shared" si="1309"/>
        <v>0</v>
      </c>
      <c r="BC232" s="622">
        <f t="shared" si="1309"/>
        <v>0</v>
      </c>
      <c r="BD232" s="622">
        <f t="shared" si="1309"/>
        <v>0</v>
      </c>
      <c r="BE232" s="622">
        <f t="shared" si="1309"/>
        <v>0</v>
      </c>
      <c r="BF232" s="636">
        <f t="shared" si="1310"/>
        <v>0</v>
      </c>
      <c r="BG232" s="611"/>
      <c r="BH232" s="607">
        <f t="shared" si="1311"/>
        <v>0</v>
      </c>
      <c r="BI232" s="622">
        <f t="shared" si="1311"/>
        <v>0</v>
      </c>
      <c r="BJ232" s="622">
        <f t="shared" si="1311"/>
        <v>0</v>
      </c>
      <c r="BK232" s="622">
        <f t="shared" si="1311"/>
        <v>0</v>
      </c>
      <c r="BL232" s="622">
        <f t="shared" si="1311"/>
        <v>0</v>
      </c>
      <c r="BM232" s="622">
        <f t="shared" si="1311"/>
        <v>0</v>
      </c>
      <c r="BN232" s="622">
        <f t="shared" si="1311"/>
        <v>0</v>
      </c>
      <c r="BO232" s="622">
        <f t="shared" si="1311"/>
        <v>0</v>
      </c>
      <c r="BP232" s="622">
        <f t="shared" si="1311"/>
        <v>0</v>
      </c>
      <c r="BQ232" s="622">
        <f t="shared" si="1311"/>
        <v>0</v>
      </c>
      <c r="BR232" s="622">
        <f t="shared" si="1311"/>
        <v>0</v>
      </c>
      <c r="BS232" s="622">
        <f t="shared" si="1311"/>
        <v>0</v>
      </c>
      <c r="BT232" s="636">
        <f t="shared" si="1312"/>
        <v>0</v>
      </c>
      <c r="BU232" s="621"/>
      <c r="BV232" s="607">
        <f t="shared" si="1313"/>
        <v>0</v>
      </c>
      <c r="BW232" s="622">
        <f t="shared" si="1313"/>
        <v>0</v>
      </c>
      <c r="BX232" s="622">
        <f t="shared" si="1313"/>
        <v>0</v>
      </c>
      <c r="BY232" s="622">
        <f t="shared" si="1313"/>
        <v>0</v>
      </c>
      <c r="BZ232" s="622">
        <f t="shared" si="1313"/>
        <v>0</v>
      </c>
      <c r="CA232" s="622">
        <f t="shared" si="1313"/>
        <v>0</v>
      </c>
      <c r="CB232" s="622">
        <f t="shared" si="1313"/>
        <v>0</v>
      </c>
      <c r="CC232" s="622">
        <f t="shared" si="1313"/>
        <v>0</v>
      </c>
      <c r="CD232" s="622">
        <f t="shared" si="1313"/>
        <v>0</v>
      </c>
      <c r="CE232" s="622">
        <f t="shared" si="1313"/>
        <v>0</v>
      </c>
      <c r="CF232" s="622">
        <f t="shared" si="1313"/>
        <v>0</v>
      </c>
      <c r="CG232" s="622">
        <f t="shared" si="1313"/>
        <v>0</v>
      </c>
      <c r="CH232" s="636">
        <f t="shared" si="1314"/>
        <v>0</v>
      </c>
      <c r="CI232" s="637"/>
      <c r="CJ232" s="607">
        <f t="shared" si="1315"/>
        <v>0</v>
      </c>
      <c r="CK232" s="622">
        <f t="shared" si="1315"/>
        <v>0</v>
      </c>
      <c r="CL232" s="622">
        <f t="shared" si="1315"/>
        <v>0</v>
      </c>
      <c r="CM232" s="622">
        <f t="shared" si="1315"/>
        <v>0</v>
      </c>
      <c r="CN232" s="622">
        <f t="shared" si="1315"/>
        <v>0</v>
      </c>
      <c r="CO232" s="622">
        <f t="shared" si="1315"/>
        <v>0</v>
      </c>
      <c r="CP232" s="622">
        <f t="shared" si="1315"/>
        <v>0</v>
      </c>
      <c r="CQ232" s="622">
        <f t="shared" si="1315"/>
        <v>0</v>
      </c>
      <c r="CR232" s="622">
        <f t="shared" si="1315"/>
        <v>0</v>
      </c>
      <c r="CS232" s="622">
        <f t="shared" si="1315"/>
        <v>0</v>
      </c>
      <c r="CT232" s="622">
        <f t="shared" si="1315"/>
        <v>0</v>
      </c>
      <c r="CU232" s="622">
        <f t="shared" si="1315"/>
        <v>0</v>
      </c>
      <c r="CV232" s="636">
        <f t="shared" si="1316"/>
        <v>0</v>
      </c>
      <c r="CW232" s="611"/>
      <c r="CX232" s="607">
        <f t="shared" si="1317"/>
        <v>0</v>
      </c>
      <c r="CY232" s="622">
        <f t="shared" si="1317"/>
        <v>0</v>
      </c>
      <c r="CZ232" s="622">
        <f t="shared" si="1317"/>
        <v>0</v>
      </c>
      <c r="DA232" s="622">
        <f t="shared" si="1317"/>
        <v>0</v>
      </c>
      <c r="DB232" s="622">
        <f t="shared" si="1317"/>
        <v>0</v>
      </c>
      <c r="DC232" s="622">
        <f t="shared" si="1317"/>
        <v>0</v>
      </c>
      <c r="DD232" s="622">
        <f t="shared" si="1317"/>
        <v>0</v>
      </c>
      <c r="DE232" s="622">
        <f t="shared" si="1317"/>
        <v>0</v>
      </c>
      <c r="DF232" s="622">
        <f t="shared" si="1317"/>
        <v>0</v>
      </c>
      <c r="DG232" s="622">
        <f t="shared" si="1317"/>
        <v>0</v>
      </c>
      <c r="DH232" s="622">
        <f t="shared" si="1317"/>
        <v>0</v>
      </c>
      <c r="DI232" s="622">
        <f t="shared" si="1317"/>
        <v>0</v>
      </c>
      <c r="DJ232" s="636">
        <f t="shared" si="1318"/>
        <v>0</v>
      </c>
      <c r="DK232" s="637"/>
      <c r="DL232" s="607">
        <f t="shared" si="1319"/>
        <v>0</v>
      </c>
      <c r="DM232" s="622">
        <f t="shared" si="1319"/>
        <v>0</v>
      </c>
      <c r="DN232" s="622">
        <f t="shared" si="1319"/>
        <v>0</v>
      </c>
      <c r="DO232" s="622">
        <f t="shared" si="1319"/>
        <v>0</v>
      </c>
      <c r="DP232" s="622">
        <f t="shared" si="1319"/>
        <v>0</v>
      </c>
      <c r="DQ232" s="622">
        <f t="shared" si="1319"/>
        <v>0</v>
      </c>
      <c r="DR232" s="622">
        <f t="shared" si="1319"/>
        <v>0</v>
      </c>
      <c r="DS232" s="622">
        <f t="shared" si="1319"/>
        <v>0</v>
      </c>
      <c r="DT232" s="622">
        <f t="shared" si="1319"/>
        <v>0</v>
      </c>
      <c r="DU232" s="622">
        <f t="shared" si="1319"/>
        <v>0</v>
      </c>
      <c r="DV232" s="622">
        <f t="shared" si="1319"/>
        <v>0</v>
      </c>
      <c r="DW232" s="622">
        <f t="shared" si="1319"/>
        <v>0</v>
      </c>
      <c r="DX232" s="636">
        <f t="shared" si="1320"/>
        <v>0</v>
      </c>
      <c r="DY232" s="637"/>
      <c r="DZ232" s="607">
        <f t="shared" si="1321"/>
        <v>0</v>
      </c>
      <c r="EA232" s="622">
        <f t="shared" si="1321"/>
        <v>0</v>
      </c>
      <c r="EB232" s="622">
        <f t="shared" si="1321"/>
        <v>0</v>
      </c>
      <c r="EC232" s="622">
        <f t="shared" si="1321"/>
        <v>0</v>
      </c>
      <c r="ED232" s="622">
        <f t="shared" si="1321"/>
        <v>0</v>
      </c>
      <c r="EE232" s="622">
        <f t="shared" si="1321"/>
        <v>0</v>
      </c>
      <c r="EF232" s="622">
        <f t="shared" si="1321"/>
        <v>0</v>
      </c>
      <c r="EG232" s="622">
        <f t="shared" si="1321"/>
        <v>0</v>
      </c>
      <c r="EH232" s="622">
        <f t="shared" si="1321"/>
        <v>0</v>
      </c>
      <c r="EI232" s="622">
        <f t="shared" si="1321"/>
        <v>0</v>
      </c>
      <c r="EJ232" s="622">
        <f t="shared" si="1321"/>
        <v>0</v>
      </c>
      <c r="EK232" s="622">
        <f t="shared" si="1321"/>
        <v>0</v>
      </c>
      <c r="EL232" s="636">
        <f t="shared" si="1322"/>
        <v>0</v>
      </c>
      <c r="EM232" s="637"/>
      <c r="EN232" s="607">
        <f t="shared" si="1323"/>
        <v>0</v>
      </c>
      <c r="EO232" s="622">
        <f t="shared" si="1323"/>
        <v>0</v>
      </c>
      <c r="EP232" s="622">
        <f t="shared" si="1323"/>
        <v>0</v>
      </c>
      <c r="EQ232" s="622">
        <f t="shared" si="1323"/>
        <v>0</v>
      </c>
      <c r="ER232" s="622">
        <f t="shared" si="1323"/>
        <v>0</v>
      </c>
      <c r="ES232" s="622">
        <f t="shared" si="1323"/>
        <v>0</v>
      </c>
      <c r="ET232" s="622">
        <f t="shared" si="1323"/>
        <v>0</v>
      </c>
      <c r="EU232" s="622">
        <f t="shared" si="1323"/>
        <v>0</v>
      </c>
      <c r="EV232" s="622">
        <f t="shared" si="1323"/>
        <v>0</v>
      </c>
      <c r="EW232" s="622">
        <f t="shared" si="1323"/>
        <v>0</v>
      </c>
      <c r="EX232" s="622">
        <f t="shared" si="1323"/>
        <v>0</v>
      </c>
      <c r="EY232" s="622">
        <f t="shared" si="1323"/>
        <v>0</v>
      </c>
      <c r="EZ232" s="636">
        <f t="shared" si="1324"/>
        <v>0</v>
      </c>
      <c r="FA232" s="637"/>
      <c r="FB232" s="607">
        <f t="shared" si="1325"/>
        <v>0</v>
      </c>
      <c r="FC232" s="622">
        <f t="shared" si="1325"/>
        <v>0</v>
      </c>
      <c r="FD232" s="622">
        <f t="shared" si="1325"/>
        <v>0</v>
      </c>
      <c r="FE232" s="622">
        <f t="shared" si="1325"/>
        <v>0</v>
      </c>
      <c r="FF232" s="622">
        <f t="shared" si="1325"/>
        <v>0</v>
      </c>
      <c r="FG232" s="622">
        <f t="shared" si="1325"/>
        <v>0</v>
      </c>
      <c r="FH232" s="622">
        <f t="shared" si="1325"/>
        <v>0</v>
      </c>
      <c r="FI232" s="622">
        <f t="shared" si="1325"/>
        <v>0</v>
      </c>
      <c r="FJ232" s="622">
        <f t="shared" si="1325"/>
        <v>0</v>
      </c>
      <c r="FK232" s="622">
        <f t="shared" si="1325"/>
        <v>0</v>
      </c>
      <c r="FL232" s="622">
        <f t="shared" si="1325"/>
        <v>0</v>
      </c>
      <c r="FM232" s="622">
        <f t="shared" si="1325"/>
        <v>0</v>
      </c>
      <c r="FN232" s="636">
        <f t="shared" si="1326"/>
        <v>0</v>
      </c>
      <c r="FO232" s="637"/>
      <c r="FP232" s="607">
        <f t="shared" si="1327"/>
        <v>0</v>
      </c>
      <c r="FQ232" s="622">
        <f t="shared" si="1327"/>
        <v>0</v>
      </c>
      <c r="FR232" s="622">
        <f t="shared" si="1327"/>
        <v>0</v>
      </c>
      <c r="FS232" s="622">
        <f t="shared" si="1327"/>
        <v>0</v>
      </c>
      <c r="FT232" s="622">
        <f t="shared" si="1327"/>
        <v>0</v>
      </c>
      <c r="FU232" s="622">
        <f t="shared" si="1327"/>
        <v>0</v>
      </c>
      <c r="FV232" s="622">
        <f t="shared" si="1327"/>
        <v>0</v>
      </c>
      <c r="FW232" s="622">
        <f t="shared" si="1327"/>
        <v>0</v>
      </c>
      <c r="FX232" s="622">
        <f t="shared" si="1327"/>
        <v>0</v>
      </c>
      <c r="FY232" s="622">
        <f t="shared" si="1327"/>
        <v>0</v>
      </c>
      <c r="FZ232" s="622">
        <f t="shared" si="1327"/>
        <v>0</v>
      </c>
      <c r="GA232" s="622">
        <f t="shared" si="1327"/>
        <v>0</v>
      </c>
      <c r="GB232" s="636">
        <f t="shared" si="1328"/>
        <v>0</v>
      </c>
      <c r="GC232" s="637"/>
      <c r="GD232" s="607">
        <f t="shared" si="1329"/>
        <v>0</v>
      </c>
      <c r="GE232" s="622">
        <f t="shared" si="1329"/>
        <v>0</v>
      </c>
      <c r="GF232" s="622">
        <f t="shared" si="1329"/>
        <v>0</v>
      </c>
      <c r="GG232" s="622">
        <f t="shared" si="1329"/>
        <v>0</v>
      </c>
      <c r="GH232" s="622">
        <f t="shared" si="1329"/>
        <v>0</v>
      </c>
      <c r="GI232" s="622">
        <f t="shared" si="1329"/>
        <v>0</v>
      </c>
      <c r="GJ232" s="622">
        <f t="shared" si="1329"/>
        <v>0</v>
      </c>
      <c r="GK232" s="622">
        <f t="shared" si="1329"/>
        <v>0</v>
      </c>
      <c r="GL232" s="622">
        <f t="shared" si="1329"/>
        <v>0</v>
      </c>
      <c r="GM232" s="622">
        <f t="shared" si="1329"/>
        <v>0</v>
      </c>
      <c r="GN232" s="622">
        <f t="shared" si="1329"/>
        <v>0</v>
      </c>
      <c r="GO232" s="622">
        <f t="shared" si="1329"/>
        <v>0</v>
      </c>
      <c r="GP232" s="636">
        <f t="shared" si="1330"/>
        <v>0</v>
      </c>
      <c r="GQ232" s="637"/>
      <c r="GR232" s="607">
        <f t="shared" si="1331"/>
        <v>0</v>
      </c>
      <c r="GS232" s="622">
        <f t="shared" si="1331"/>
        <v>0</v>
      </c>
      <c r="GT232" s="622">
        <f t="shared" si="1331"/>
        <v>0</v>
      </c>
      <c r="GU232" s="622">
        <f t="shared" si="1331"/>
        <v>0</v>
      </c>
      <c r="GV232" s="622">
        <f t="shared" si="1331"/>
        <v>0</v>
      </c>
      <c r="GW232" s="622">
        <f t="shared" si="1331"/>
        <v>0</v>
      </c>
      <c r="GX232" s="622">
        <f t="shared" si="1331"/>
        <v>0</v>
      </c>
      <c r="GY232" s="622">
        <f t="shared" si="1331"/>
        <v>0</v>
      </c>
      <c r="GZ232" s="622">
        <f t="shared" si="1331"/>
        <v>0</v>
      </c>
      <c r="HA232" s="622">
        <f t="shared" si="1331"/>
        <v>0</v>
      </c>
      <c r="HB232" s="622">
        <f t="shared" si="1331"/>
        <v>0</v>
      </c>
      <c r="HC232" s="622">
        <f t="shared" si="1331"/>
        <v>0</v>
      </c>
      <c r="HD232" s="636">
        <f t="shared" si="1332"/>
        <v>0</v>
      </c>
      <c r="HE232" s="637"/>
      <c r="HF232" s="607">
        <f t="shared" si="1333"/>
        <v>0</v>
      </c>
      <c r="HG232" s="622">
        <f t="shared" si="1333"/>
        <v>0</v>
      </c>
      <c r="HH232" s="622">
        <f t="shared" si="1333"/>
        <v>0</v>
      </c>
      <c r="HI232" s="622">
        <f t="shared" si="1333"/>
        <v>0</v>
      </c>
      <c r="HJ232" s="622">
        <f t="shared" si="1333"/>
        <v>0</v>
      </c>
      <c r="HK232" s="622">
        <f t="shared" si="1333"/>
        <v>0</v>
      </c>
      <c r="HL232" s="622">
        <f t="shared" si="1333"/>
        <v>0</v>
      </c>
      <c r="HM232" s="622">
        <f t="shared" si="1333"/>
        <v>0</v>
      </c>
      <c r="HN232" s="622">
        <f t="shared" si="1333"/>
        <v>0</v>
      </c>
      <c r="HO232" s="622">
        <f t="shared" si="1333"/>
        <v>0</v>
      </c>
      <c r="HP232" s="622">
        <f t="shared" si="1333"/>
        <v>0</v>
      </c>
      <c r="HQ232" s="622">
        <f t="shared" si="1333"/>
        <v>0</v>
      </c>
      <c r="HR232" s="636">
        <f t="shared" si="1334"/>
        <v>0</v>
      </c>
      <c r="HS232" s="637"/>
      <c r="HT232" s="607">
        <f t="shared" si="1335"/>
        <v>0</v>
      </c>
      <c r="HU232" s="622">
        <f t="shared" si="1335"/>
        <v>0</v>
      </c>
      <c r="HV232" s="622">
        <f t="shared" si="1335"/>
        <v>0</v>
      </c>
      <c r="HW232" s="622">
        <f t="shared" si="1335"/>
        <v>0</v>
      </c>
      <c r="HX232" s="622">
        <f t="shared" si="1335"/>
        <v>0</v>
      </c>
      <c r="HY232" s="622">
        <f t="shared" si="1335"/>
        <v>0</v>
      </c>
      <c r="HZ232" s="622">
        <f t="shared" si="1335"/>
        <v>0</v>
      </c>
      <c r="IA232" s="622">
        <f t="shared" si="1335"/>
        <v>0</v>
      </c>
      <c r="IB232" s="622">
        <f t="shared" si="1335"/>
        <v>0</v>
      </c>
      <c r="IC232" s="622">
        <f t="shared" si="1335"/>
        <v>0</v>
      </c>
      <c r="ID232" s="622">
        <f t="shared" si="1335"/>
        <v>0</v>
      </c>
      <c r="IE232" s="622">
        <f t="shared" si="1335"/>
        <v>0</v>
      </c>
      <c r="IF232" s="636">
        <f t="shared" si="1336"/>
        <v>0</v>
      </c>
      <c r="IG232" s="637"/>
      <c r="IH232" s="607">
        <f t="shared" si="1337"/>
        <v>0</v>
      </c>
      <c r="II232" s="622">
        <f t="shared" si="1337"/>
        <v>0</v>
      </c>
      <c r="IJ232" s="622">
        <f t="shared" si="1337"/>
        <v>0</v>
      </c>
      <c r="IK232" s="622">
        <f t="shared" si="1337"/>
        <v>0</v>
      </c>
      <c r="IL232" s="622">
        <f t="shared" si="1337"/>
        <v>0</v>
      </c>
      <c r="IM232" s="622">
        <f t="shared" si="1337"/>
        <v>0</v>
      </c>
      <c r="IN232" s="622">
        <f t="shared" si="1337"/>
        <v>0</v>
      </c>
      <c r="IO232" s="622">
        <f t="shared" si="1337"/>
        <v>0</v>
      </c>
      <c r="IP232" s="622">
        <f t="shared" si="1337"/>
        <v>0</v>
      </c>
      <c r="IQ232" s="622">
        <f t="shared" si="1337"/>
        <v>0</v>
      </c>
      <c r="IR232" s="622">
        <f t="shared" si="1337"/>
        <v>0</v>
      </c>
      <c r="IS232" s="622">
        <f t="shared" si="1337"/>
        <v>0</v>
      </c>
      <c r="IT232" s="636">
        <f t="shared" si="1338"/>
        <v>0</v>
      </c>
      <c r="IU232" s="637"/>
      <c r="IV232" s="607">
        <f t="shared" si="1339"/>
        <v>0</v>
      </c>
      <c r="IW232" s="622">
        <f t="shared" si="1339"/>
        <v>0</v>
      </c>
      <c r="IX232" s="622">
        <f t="shared" si="1339"/>
        <v>0</v>
      </c>
      <c r="IY232" s="622">
        <f t="shared" si="1339"/>
        <v>0</v>
      </c>
      <c r="IZ232" s="622">
        <f t="shared" si="1339"/>
        <v>0</v>
      </c>
      <c r="JA232" s="622">
        <f t="shared" si="1339"/>
        <v>0</v>
      </c>
      <c r="JB232" s="622">
        <f t="shared" si="1339"/>
        <v>0</v>
      </c>
      <c r="JC232" s="622">
        <f t="shared" si="1339"/>
        <v>0</v>
      </c>
      <c r="JD232" s="622">
        <f t="shared" si="1339"/>
        <v>0</v>
      </c>
      <c r="JE232" s="622">
        <f t="shared" si="1339"/>
        <v>0</v>
      </c>
      <c r="JF232" s="622">
        <f t="shared" si="1339"/>
        <v>0</v>
      </c>
      <c r="JG232" s="622">
        <f t="shared" si="1339"/>
        <v>0</v>
      </c>
      <c r="JH232" s="636">
        <f t="shared" si="1340"/>
        <v>0</v>
      </c>
      <c r="JI232" s="637"/>
      <c r="JJ232" s="607">
        <f t="shared" si="1341"/>
        <v>0</v>
      </c>
      <c r="JK232" s="622">
        <f t="shared" si="1341"/>
        <v>0</v>
      </c>
      <c r="JL232" s="622">
        <f t="shared" si="1341"/>
        <v>0</v>
      </c>
      <c r="JM232" s="622">
        <f t="shared" si="1341"/>
        <v>0</v>
      </c>
      <c r="JN232" s="622">
        <f t="shared" si="1341"/>
        <v>0</v>
      </c>
      <c r="JO232" s="622">
        <f t="shared" si="1341"/>
        <v>0</v>
      </c>
      <c r="JP232" s="622">
        <f t="shared" si="1341"/>
        <v>0</v>
      </c>
      <c r="JQ232" s="622">
        <f t="shared" si="1341"/>
        <v>0</v>
      </c>
      <c r="JR232" s="622">
        <f t="shared" si="1341"/>
        <v>0</v>
      </c>
      <c r="JS232" s="622">
        <f t="shared" si="1341"/>
        <v>0</v>
      </c>
      <c r="JT232" s="622">
        <f t="shared" si="1341"/>
        <v>0</v>
      </c>
      <c r="JU232" s="622">
        <f t="shared" si="1341"/>
        <v>0</v>
      </c>
      <c r="JV232" s="636">
        <f t="shared" si="1342"/>
        <v>0</v>
      </c>
      <c r="JW232" s="637"/>
      <c r="JX232" s="607">
        <f t="shared" si="1343"/>
        <v>0</v>
      </c>
      <c r="JY232" s="622">
        <f t="shared" si="1343"/>
        <v>0</v>
      </c>
      <c r="JZ232" s="622">
        <f t="shared" si="1343"/>
        <v>0</v>
      </c>
      <c r="KA232" s="622">
        <f t="shared" si="1343"/>
        <v>0</v>
      </c>
      <c r="KB232" s="622">
        <f t="shared" si="1343"/>
        <v>0</v>
      </c>
      <c r="KC232" s="622">
        <f t="shared" si="1343"/>
        <v>0</v>
      </c>
      <c r="KD232" s="622">
        <f t="shared" si="1343"/>
        <v>0</v>
      </c>
      <c r="KE232" s="622">
        <f t="shared" si="1343"/>
        <v>0</v>
      </c>
      <c r="KF232" s="622">
        <f t="shared" si="1343"/>
        <v>0</v>
      </c>
      <c r="KG232" s="622">
        <f t="shared" si="1343"/>
        <v>0</v>
      </c>
      <c r="KH232" s="622">
        <f t="shared" si="1343"/>
        <v>0</v>
      </c>
      <c r="KI232" s="622">
        <f t="shared" si="1343"/>
        <v>0</v>
      </c>
      <c r="KJ232" s="636">
        <f t="shared" si="1344"/>
        <v>0</v>
      </c>
      <c r="KK232" s="637"/>
      <c r="KL232" s="607">
        <f t="shared" si="1345"/>
        <v>0</v>
      </c>
      <c r="KM232" s="622">
        <f t="shared" si="1345"/>
        <v>0</v>
      </c>
      <c r="KN232" s="622">
        <f t="shared" si="1345"/>
        <v>0</v>
      </c>
      <c r="KO232" s="622">
        <f t="shared" si="1345"/>
        <v>0</v>
      </c>
      <c r="KP232" s="622">
        <f t="shared" si="1345"/>
        <v>0</v>
      </c>
      <c r="KQ232" s="622">
        <f t="shared" si="1345"/>
        <v>0</v>
      </c>
      <c r="KR232" s="622">
        <f t="shared" si="1345"/>
        <v>0</v>
      </c>
      <c r="KS232" s="622">
        <f t="shared" si="1345"/>
        <v>0</v>
      </c>
      <c r="KT232" s="622">
        <f t="shared" si="1345"/>
        <v>0</v>
      </c>
      <c r="KU232" s="622">
        <f t="shared" si="1345"/>
        <v>0</v>
      </c>
      <c r="KV232" s="622">
        <f t="shared" si="1345"/>
        <v>0</v>
      </c>
      <c r="KW232" s="622">
        <f t="shared" si="1345"/>
        <v>0</v>
      </c>
      <c r="KX232" s="636">
        <f t="shared" si="1346"/>
        <v>0</v>
      </c>
      <c r="KY232" s="637"/>
      <c r="KZ232" s="607">
        <f t="shared" si="1347"/>
        <v>0</v>
      </c>
      <c r="LA232" s="622">
        <f t="shared" si="1347"/>
        <v>0</v>
      </c>
      <c r="LB232" s="622">
        <f t="shared" si="1347"/>
        <v>0</v>
      </c>
      <c r="LC232" s="622">
        <f t="shared" si="1347"/>
        <v>0</v>
      </c>
      <c r="LD232" s="622">
        <f t="shared" si="1347"/>
        <v>0</v>
      </c>
      <c r="LE232" s="622">
        <f t="shared" si="1347"/>
        <v>0</v>
      </c>
      <c r="LF232" s="622">
        <f t="shared" si="1347"/>
        <v>0</v>
      </c>
      <c r="LG232" s="622">
        <f t="shared" si="1347"/>
        <v>0</v>
      </c>
      <c r="LH232" s="622">
        <f t="shared" si="1347"/>
        <v>0</v>
      </c>
      <c r="LI232" s="622">
        <f t="shared" si="1347"/>
        <v>0</v>
      </c>
      <c r="LJ232" s="622">
        <f t="shared" si="1347"/>
        <v>0</v>
      </c>
      <c r="LK232" s="622">
        <f t="shared" si="1347"/>
        <v>0</v>
      </c>
      <c r="LL232" s="636">
        <f t="shared" si="1348"/>
        <v>0</v>
      </c>
      <c r="LM232" s="637"/>
      <c r="LN232" s="607">
        <f t="shared" si="1349"/>
        <v>0</v>
      </c>
      <c r="LO232" s="622">
        <f t="shared" si="1349"/>
        <v>0</v>
      </c>
      <c r="LP232" s="622">
        <f t="shared" si="1349"/>
        <v>0</v>
      </c>
      <c r="LQ232" s="622">
        <f t="shared" si="1349"/>
        <v>0</v>
      </c>
      <c r="LR232" s="622">
        <f t="shared" si="1349"/>
        <v>0</v>
      </c>
      <c r="LS232" s="622">
        <f t="shared" si="1349"/>
        <v>0</v>
      </c>
      <c r="LT232" s="622">
        <f t="shared" si="1349"/>
        <v>0</v>
      </c>
      <c r="LU232" s="622">
        <f t="shared" si="1349"/>
        <v>0</v>
      </c>
      <c r="LV232" s="622">
        <f t="shared" si="1349"/>
        <v>0</v>
      </c>
      <c r="LW232" s="622">
        <f t="shared" si="1349"/>
        <v>0</v>
      </c>
      <c r="LX232" s="622">
        <f t="shared" si="1349"/>
        <v>0</v>
      </c>
      <c r="LY232" s="622">
        <f t="shared" si="1349"/>
        <v>0</v>
      </c>
      <c r="LZ232" s="636">
        <f t="shared" si="1350"/>
        <v>0</v>
      </c>
      <c r="MA232" s="637"/>
      <c r="MB232" s="607">
        <f t="shared" si="1351"/>
        <v>0</v>
      </c>
      <c r="MC232" s="622">
        <f t="shared" si="1351"/>
        <v>0</v>
      </c>
      <c r="MD232" s="622">
        <f t="shared" si="1351"/>
        <v>0</v>
      </c>
      <c r="ME232" s="622">
        <f t="shared" si="1351"/>
        <v>0</v>
      </c>
      <c r="MF232" s="622">
        <f t="shared" si="1351"/>
        <v>0</v>
      </c>
      <c r="MG232" s="622">
        <f t="shared" si="1351"/>
        <v>0</v>
      </c>
      <c r="MH232" s="622">
        <f t="shared" si="1351"/>
        <v>0</v>
      </c>
      <c r="MI232" s="622">
        <f t="shared" si="1351"/>
        <v>0</v>
      </c>
      <c r="MJ232" s="622">
        <f t="shared" si="1351"/>
        <v>0</v>
      </c>
      <c r="MK232" s="622">
        <f t="shared" si="1351"/>
        <v>0</v>
      </c>
      <c r="ML232" s="622">
        <f t="shared" si="1351"/>
        <v>0</v>
      </c>
      <c r="MM232" s="622">
        <f t="shared" si="1351"/>
        <v>0</v>
      </c>
      <c r="MN232" s="636">
        <f t="shared" si="1352"/>
        <v>0</v>
      </c>
      <c r="MO232" s="637"/>
      <c r="MP232" s="607">
        <f t="shared" si="1353"/>
        <v>0</v>
      </c>
      <c r="MQ232" s="622">
        <f t="shared" si="1353"/>
        <v>0</v>
      </c>
      <c r="MR232" s="622">
        <f t="shared" si="1353"/>
        <v>0</v>
      </c>
      <c r="MS232" s="622">
        <f t="shared" si="1353"/>
        <v>0</v>
      </c>
      <c r="MT232" s="622">
        <f t="shared" si="1353"/>
        <v>0</v>
      </c>
      <c r="MU232" s="622">
        <f t="shared" si="1353"/>
        <v>0</v>
      </c>
      <c r="MV232" s="622">
        <f t="shared" si="1353"/>
        <v>0</v>
      </c>
      <c r="MW232" s="622">
        <f t="shared" si="1353"/>
        <v>0</v>
      </c>
      <c r="MX232" s="622">
        <f t="shared" si="1353"/>
        <v>0</v>
      </c>
      <c r="MY232" s="622">
        <f t="shared" si="1353"/>
        <v>0</v>
      </c>
      <c r="MZ232" s="622">
        <f t="shared" si="1353"/>
        <v>0</v>
      </c>
      <c r="NA232" s="622">
        <f t="shared" si="1353"/>
        <v>0</v>
      </c>
      <c r="NB232" s="636">
        <f t="shared" si="1354"/>
        <v>0</v>
      </c>
      <c r="NC232" s="637"/>
      <c r="ND232" s="607">
        <f t="shared" si="1355"/>
        <v>0</v>
      </c>
      <c r="NE232" s="622">
        <f t="shared" si="1355"/>
        <v>0</v>
      </c>
      <c r="NF232" s="622">
        <f t="shared" si="1355"/>
        <v>0</v>
      </c>
      <c r="NG232" s="622">
        <f t="shared" si="1355"/>
        <v>0</v>
      </c>
      <c r="NH232" s="622">
        <f t="shared" si="1355"/>
        <v>0</v>
      </c>
      <c r="NI232" s="622">
        <f t="shared" si="1355"/>
        <v>0</v>
      </c>
      <c r="NJ232" s="622">
        <f t="shared" si="1355"/>
        <v>0</v>
      </c>
      <c r="NK232" s="622">
        <f t="shared" si="1355"/>
        <v>0</v>
      </c>
      <c r="NL232" s="622">
        <f t="shared" si="1355"/>
        <v>0</v>
      </c>
      <c r="NM232" s="622">
        <f t="shared" si="1355"/>
        <v>0</v>
      </c>
      <c r="NN232" s="622">
        <f t="shared" si="1355"/>
        <v>0</v>
      </c>
      <c r="NO232" s="622">
        <f t="shared" si="1355"/>
        <v>0</v>
      </c>
      <c r="NP232" s="636">
        <f t="shared" si="1356"/>
        <v>0</v>
      </c>
      <c r="NQ232" s="637"/>
      <c r="NR232" s="607">
        <f t="shared" si="1357"/>
        <v>0</v>
      </c>
      <c r="NS232" s="622">
        <f t="shared" si="1357"/>
        <v>0</v>
      </c>
      <c r="NT232" s="622">
        <f t="shared" si="1357"/>
        <v>0</v>
      </c>
      <c r="NU232" s="622">
        <f t="shared" si="1357"/>
        <v>0</v>
      </c>
      <c r="NV232" s="622">
        <f t="shared" si="1357"/>
        <v>0</v>
      </c>
      <c r="NW232" s="622">
        <f t="shared" si="1357"/>
        <v>0</v>
      </c>
      <c r="NX232" s="622">
        <f t="shared" si="1357"/>
        <v>0</v>
      </c>
      <c r="NY232" s="622">
        <f t="shared" si="1357"/>
        <v>0</v>
      </c>
      <c r="NZ232" s="622">
        <f t="shared" si="1357"/>
        <v>0</v>
      </c>
      <c r="OA232" s="622">
        <f t="shared" si="1357"/>
        <v>0</v>
      </c>
      <c r="OB232" s="622">
        <f t="shared" si="1357"/>
        <v>0</v>
      </c>
      <c r="OC232" s="622">
        <f t="shared" si="1357"/>
        <v>0</v>
      </c>
      <c r="OD232" s="636">
        <f t="shared" si="1358"/>
        <v>0</v>
      </c>
      <c r="OE232" s="637"/>
      <c r="OF232" s="607">
        <f t="shared" si="1359"/>
        <v>0</v>
      </c>
      <c r="OG232" s="622">
        <f t="shared" si="1359"/>
        <v>0</v>
      </c>
      <c r="OH232" s="622">
        <f t="shared" si="1359"/>
        <v>0</v>
      </c>
      <c r="OI232" s="622">
        <f t="shared" si="1359"/>
        <v>0</v>
      </c>
      <c r="OJ232" s="622">
        <f t="shared" si="1359"/>
        <v>0</v>
      </c>
      <c r="OK232" s="622">
        <f t="shared" si="1359"/>
        <v>0</v>
      </c>
      <c r="OL232" s="622">
        <f t="shared" si="1359"/>
        <v>0</v>
      </c>
      <c r="OM232" s="622">
        <f t="shared" si="1359"/>
        <v>0</v>
      </c>
      <c r="ON232" s="622">
        <f t="shared" si="1359"/>
        <v>0</v>
      </c>
      <c r="OO232" s="622">
        <f t="shared" si="1359"/>
        <v>0</v>
      </c>
      <c r="OP232" s="622">
        <f t="shared" si="1359"/>
        <v>0</v>
      </c>
      <c r="OQ232" s="622">
        <f t="shared" si="1359"/>
        <v>0</v>
      </c>
      <c r="OR232" s="636">
        <f t="shared" si="1360"/>
        <v>0</v>
      </c>
      <c r="OS232" s="637"/>
      <c r="OT232" s="607">
        <f t="shared" si="1361"/>
        <v>0</v>
      </c>
      <c r="OU232" s="622">
        <f t="shared" si="1361"/>
        <v>0</v>
      </c>
      <c r="OV232" s="622">
        <f t="shared" si="1361"/>
        <v>0</v>
      </c>
      <c r="OW232" s="622">
        <f t="shared" si="1361"/>
        <v>0</v>
      </c>
      <c r="OX232" s="622">
        <f t="shared" si="1361"/>
        <v>0</v>
      </c>
      <c r="OY232" s="622">
        <f t="shared" si="1361"/>
        <v>0</v>
      </c>
      <c r="OZ232" s="622">
        <f t="shared" si="1361"/>
        <v>0</v>
      </c>
      <c r="PA232" s="622">
        <f t="shared" si="1361"/>
        <v>0</v>
      </c>
      <c r="PB232" s="622">
        <f t="shared" si="1361"/>
        <v>0</v>
      </c>
      <c r="PC232" s="622">
        <f t="shared" si="1361"/>
        <v>0</v>
      </c>
      <c r="PD232" s="622">
        <f t="shared" si="1361"/>
        <v>0</v>
      </c>
      <c r="PE232" s="622">
        <f t="shared" si="1361"/>
        <v>0</v>
      </c>
      <c r="PF232" s="636">
        <f t="shared" si="1362"/>
        <v>0</v>
      </c>
      <c r="PG232" s="637"/>
      <c r="PH232" s="607">
        <f t="shared" si="1363"/>
        <v>0</v>
      </c>
      <c r="PI232" s="622">
        <f t="shared" si="1363"/>
        <v>0</v>
      </c>
      <c r="PJ232" s="622">
        <f t="shared" si="1363"/>
        <v>0</v>
      </c>
      <c r="PK232" s="622">
        <f t="shared" si="1363"/>
        <v>0</v>
      </c>
      <c r="PL232" s="622">
        <f t="shared" si="1363"/>
        <v>0</v>
      </c>
      <c r="PM232" s="622">
        <f t="shared" si="1363"/>
        <v>0</v>
      </c>
      <c r="PN232" s="622">
        <f t="shared" si="1363"/>
        <v>0</v>
      </c>
      <c r="PO232" s="622">
        <f t="shared" si="1363"/>
        <v>0</v>
      </c>
      <c r="PP232" s="622">
        <f t="shared" si="1363"/>
        <v>0</v>
      </c>
      <c r="PQ232" s="622">
        <f t="shared" si="1363"/>
        <v>0</v>
      </c>
      <c r="PR232" s="622">
        <f t="shared" si="1363"/>
        <v>0</v>
      </c>
      <c r="PS232" s="622">
        <f t="shared" si="1363"/>
        <v>0</v>
      </c>
      <c r="PT232" s="636">
        <f t="shared" si="1364"/>
        <v>0</v>
      </c>
      <c r="PU232" s="637"/>
      <c r="PV232" s="610">
        <f t="shared" si="1365"/>
        <v>0</v>
      </c>
      <c r="PW232" s="610">
        <f t="shared" si="1365"/>
        <v>0</v>
      </c>
      <c r="PX232" s="610">
        <f t="shared" si="1365"/>
        <v>0</v>
      </c>
      <c r="PY232" s="610">
        <f t="shared" si="1365"/>
        <v>0</v>
      </c>
      <c r="PZ232" s="610">
        <f t="shared" si="1365"/>
        <v>0</v>
      </c>
      <c r="QA232" s="610">
        <f t="shared" si="1365"/>
        <v>0</v>
      </c>
      <c r="QB232" s="610">
        <f t="shared" si="1365"/>
        <v>0</v>
      </c>
      <c r="QC232" s="610">
        <f t="shared" si="1365"/>
        <v>0</v>
      </c>
      <c r="QD232" s="610">
        <f t="shared" si="1365"/>
        <v>0</v>
      </c>
      <c r="QE232" s="610">
        <f t="shared" si="1365"/>
        <v>0</v>
      </c>
      <c r="QF232" s="610">
        <f t="shared" si="1365"/>
        <v>0</v>
      </c>
      <c r="QG232" s="610">
        <f t="shared" si="1365"/>
        <v>0</v>
      </c>
      <c r="QH232" s="610">
        <f t="shared" si="1367"/>
        <v>0</v>
      </c>
    </row>
    <row r="233" spans="1:450" s="392" customFormat="1" x14ac:dyDescent="0.25">
      <c r="A233" s="589" t="s">
        <v>938</v>
      </c>
      <c r="B233" s="255" t="s">
        <v>135</v>
      </c>
      <c r="C233" s="413"/>
      <c r="D233" s="607">
        <f t="shared" si="1303"/>
        <v>0</v>
      </c>
      <c r="E233" s="622">
        <f t="shared" si="1303"/>
        <v>0</v>
      </c>
      <c r="F233" s="622">
        <f t="shared" si="1303"/>
        <v>0</v>
      </c>
      <c r="G233" s="622">
        <f t="shared" si="1303"/>
        <v>0</v>
      </c>
      <c r="H233" s="622">
        <f t="shared" si="1303"/>
        <v>0</v>
      </c>
      <c r="I233" s="622">
        <f t="shared" si="1303"/>
        <v>0</v>
      </c>
      <c r="J233" s="622">
        <f t="shared" si="1303"/>
        <v>0</v>
      </c>
      <c r="K233" s="622">
        <f t="shared" si="1303"/>
        <v>0</v>
      </c>
      <c r="L233" s="622">
        <f t="shared" si="1303"/>
        <v>0</v>
      </c>
      <c r="M233" s="622">
        <f t="shared" si="1303"/>
        <v>0</v>
      </c>
      <c r="N233" s="622">
        <f t="shared" si="1303"/>
        <v>0</v>
      </c>
      <c r="O233" s="622">
        <f t="shared" si="1303"/>
        <v>0</v>
      </c>
      <c r="P233" s="636">
        <f t="shared" si="1304"/>
        <v>0</v>
      </c>
      <c r="Q233" s="637"/>
      <c r="R233" s="607">
        <f t="shared" si="1305"/>
        <v>0</v>
      </c>
      <c r="S233" s="622">
        <f t="shared" si="1305"/>
        <v>0</v>
      </c>
      <c r="T233" s="622">
        <f t="shared" si="1305"/>
        <v>0</v>
      </c>
      <c r="U233" s="622">
        <f t="shared" si="1305"/>
        <v>0</v>
      </c>
      <c r="V233" s="622">
        <f t="shared" si="1305"/>
        <v>0</v>
      </c>
      <c r="W233" s="622">
        <f t="shared" si="1305"/>
        <v>0</v>
      </c>
      <c r="X233" s="622">
        <f t="shared" si="1305"/>
        <v>0</v>
      </c>
      <c r="Y233" s="622">
        <f t="shared" si="1305"/>
        <v>0</v>
      </c>
      <c r="Z233" s="622">
        <f t="shared" si="1305"/>
        <v>0</v>
      </c>
      <c r="AA233" s="622">
        <f t="shared" si="1305"/>
        <v>0</v>
      </c>
      <c r="AB233" s="622">
        <f t="shared" si="1305"/>
        <v>0</v>
      </c>
      <c r="AC233" s="622">
        <f t="shared" si="1305"/>
        <v>0</v>
      </c>
      <c r="AD233" s="636">
        <f t="shared" si="1306"/>
        <v>0</v>
      </c>
      <c r="AE233" s="637"/>
      <c r="AF233" s="607">
        <f t="shared" si="1307"/>
        <v>0</v>
      </c>
      <c r="AG233" s="622">
        <f t="shared" si="1307"/>
        <v>0</v>
      </c>
      <c r="AH233" s="622">
        <f t="shared" si="1307"/>
        <v>0</v>
      </c>
      <c r="AI233" s="622">
        <f t="shared" si="1307"/>
        <v>0</v>
      </c>
      <c r="AJ233" s="622">
        <f t="shared" si="1307"/>
        <v>0</v>
      </c>
      <c r="AK233" s="622">
        <f t="shared" si="1307"/>
        <v>0</v>
      </c>
      <c r="AL233" s="622">
        <f t="shared" si="1307"/>
        <v>0</v>
      </c>
      <c r="AM233" s="622">
        <f t="shared" si="1307"/>
        <v>0</v>
      </c>
      <c r="AN233" s="622">
        <f t="shared" si="1307"/>
        <v>0</v>
      </c>
      <c r="AO233" s="622">
        <f t="shared" si="1307"/>
        <v>0</v>
      </c>
      <c r="AP233" s="622">
        <f t="shared" si="1307"/>
        <v>0</v>
      </c>
      <c r="AQ233" s="622">
        <f t="shared" si="1307"/>
        <v>0</v>
      </c>
      <c r="AR233" s="636">
        <f t="shared" si="1308"/>
        <v>0</v>
      </c>
      <c r="AS233" s="611"/>
      <c r="AT233" s="607">
        <f t="shared" si="1309"/>
        <v>0</v>
      </c>
      <c r="AU233" s="622">
        <f t="shared" si="1309"/>
        <v>0</v>
      </c>
      <c r="AV233" s="622">
        <f t="shared" si="1309"/>
        <v>0</v>
      </c>
      <c r="AW233" s="622">
        <f t="shared" si="1309"/>
        <v>0</v>
      </c>
      <c r="AX233" s="622">
        <f t="shared" si="1309"/>
        <v>0</v>
      </c>
      <c r="AY233" s="622">
        <f t="shared" si="1309"/>
        <v>0</v>
      </c>
      <c r="AZ233" s="622">
        <f t="shared" si="1309"/>
        <v>0</v>
      </c>
      <c r="BA233" s="622">
        <f t="shared" si="1309"/>
        <v>0</v>
      </c>
      <c r="BB233" s="622">
        <f t="shared" si="1309"/>
        <v>0</v>
      </c>
      <c r="BC233" s="622">
        <f t="shared" si="1309"/>
        <v>0</v>
      </c>
      <c r="BD233" s="622">
        <f t="shared" si="1309"/>
        <v>0</v>
      </c>
      <c r="BE233" s="622">
        <f t="shared" si="1309"/>
        <v>0</v>
      </c>
      <c r="BF233" s="636">
        <f t="shared" si="1310"/>
        <v>0</v>
      </c>
      <c r="BG233" s="611"/>
      <c r="BH233" s="607">
        <f t="shared" si="1311"/>
        <v>0</v>
      </c>
      <c r="BI233" s="622">
        <f t="shared" si="1311"/>
        <v>0</v>
      </c>
      <c r="BJ233" s="622">
        <f t="shared" si="1311"/>
        <v>0</v>
      </c>
      <c r="BK233" s="622">
        <f t="shared" si="1311"/>
        <v>0</v>
      </c>
      <c r="BL233" s="622">
        <f t="shared" si="1311"/>
        <v>0</v>
      </c>
      <c r="BM233" s="622">
        <f t="shared" si="1311"/>
        <v>0</v>
      </c>
      <c r="BN233" s="622">
        <f t="shared" si="1311"/>
        <v>0</v>
      </c>
      <c r="BO233" s="622">
        <f t="shared" si="1311"/>
        <v>0</v>
      </c>
      <c r="BP233" s="622">
        <f t="shared" si="1311"/>
        <v>0</v>
      </c>
      <c r="BQ233" s="622">
        <f t="shared" si="1311"/>
        <v>0</v>
      </c>
      <c r="BR233" s="622">
        <f t="shared" si="1311"/>
        <v>0</v>
      </c>
      <c r="BS233" s="622">
        <f t="shared" si="1311"/>
        <v>0</v>
      </c>
      <c r="BT233" s="636">
        <f t="shared" si="1312"/>
        <v>0</v>
      </c>
      <c r="BU233" s="621"/>
      <c r="BV233" s="607">
        <f t="shared" si="1313"/>
        <v>0</v>
      </c>
      <c r="BW233" s="622">
        <f t="shared" si="1313"/>
        <v>0</v>
      </c>
      <c r="BX233" s="622">
        <f t="shared" si="1313"/>
        <v>0</v>
      </c>
      <c r="BY233" s="622">
        <f t="shared" si="1313"/>
        <v>0</v>
      </c>
      <c r="BZ233" s="622">
        <f t="shared" si="1313"/>
        <v>0</v>
      </c>
      <c r="CA233" s="622">
        <f t="shared" si="1313"/>
        <v>0</v>
      </c>
      <c r="CB233" s="622">
        <f t="shared" si="1313"/>
        <v>0</v>
      </c>
      <c r="CC233" s="622">
        <f t="shared" si="1313"/>
        <v>0</v>
      </c>
      <c r="CD233" s="622">
        <f t="shared" si="1313"/>
        <v>0</v>
      </c>
      <c r="CE233" s="622">
        <f t="shared" si="1313"/>
        <v>0</v>
      </c>
      <c r="CF233" s="622">
        <f t="shared" si="1313"/>
        <v>0</v>
      </c>
      <c r="CG233" s="622">
        <f t="shared" si="1313"/>
        <v>0</v>
      </c>
      <c r="CH233" s="636">
        <f t="shared" si="1314"/>
        <v>0</v>
      </c>
      <c r="CI233" s="637"/>
      <c r="CJ233" s="607">
        <f t="shared" si="1315"/>
        <v>0</v>
      </c>
      <c r="CK233" s="622">
        <f t="shared" si="1315"/>
        <v>0</v>
      </c>
      <c r="CL233" s="622">
        <f t="shared" si="1315"/>
        <v>0</v>
      </c>
      <c r="CM233" s="622">
        <f t="shared" si="1315"/>
        <v>0</v>
      </c>
      <c r="CN233" s="622">
        <f t="shared" si="1315"/>
        <v>0</v>
      </c>
      <c r="CO233" s="622">
        <f t="shared" si="1315"/>
        <v>0</v>
      </c>
      <c r="CP233" s="622">
        <f t="shared" si="1315"/>
        <v>0</v>
      </c>
      <c r="CQ233" s="622">
        <f t="shared" si="1315"/>
        <v>0</v>
      </c>
      <c r="CR233" s="622">
        <f t="shared" si="1315"/>
        <v>0</v>
      </c>
      <c r="CS233" s="622">
        <f t="shared" si="1315"/>
        <v>0</v>
      </c>
      <c r="CT233" s="622">
        <f t="shared" si="1315"/>
        <v>0</v>
      </c>
      <c r="CU233" s="622">
        <f t="shared" si="1315"/>
        <v>0</v>
      </c>
      <c r="CV233" s="636">
        <f t="shared" si="1316"/>
        <v>0</v>
      </c>
      <c r="CW233" s="611"/>
      <c r="CX233" s="607">
        <f t="shared" si="1317"/>
        <v>0</v>
      </c>
      <c r="CY233" s="622">
        <f t="shared" si="1317"/>
        <v>0</v>
      </c>
      <c r="CZ233" s="622">
        <f t="shared" si="1317"/>
        <v>0</v>
      </c>
      <c r="DA233" s="622">
        <f t="shared" si="1317"/>
        <v>0</v>
      </c>
      <c r="DB233" s="622">
        <f t="shared" si="1317"/>
        <v>0</v>
      </c>
      <c r="DC233" s="622">
        <f t="shared" si="1317"/>
        <v>0</v>
      </c>
      <c r="DD233" s="622">
        <f t="shared" si="1317"/>
        <v>0</v>
      </c>
      <c r="DE233" s="622">
        <f t="shared" si="1317"/>
        <v>0</v>
      </c>
      <c r="DF233" s="622">
        <f t="shared" si="1317"/>
        <v>0</v>
      </c>
      <c r="DG233" s="622">
        <f t="shared" si="1317"/>
        <v>0</v>
      </c>
      <c r="DH233" s="622">
        <f t="shared" si="1317"/>
        <v>0</v>
      </c>
      <c r="DI233" s="622">
        <f t="shared" si="1317"/>
        <v>0</v>
      </c>
      <c r="DJ233" s="636">
        <f t="shared" si="1318"/>
        <v>0</v>
      </c>
      <c r="DK233" s="637"/>
      <c r="DL233" s="607">
        <f t="shared" si="1319"/>
        <v>0</v>
      </c>
      <c r="DM233" s="622">
        <f t="shared" si="1319"/>
        <v>0</v>
      </c>
      <c r="DN233" s="622">
        <f t="shared" si="1319"/>
        <v>0</v>
      </c>
      <c r="DO233" s="622">
        <f t="shared" si="1319"/>
        <v>0</v>
      </c>
      <c r="DP233" s="622">
        <f t="shared" si="1319"/>
        <v>0</v>
      </c>
      <c r="DQ233" s="622">
        <f t="shared" si="1319"/>
        <v>0</v>
      </c>
      <c r="DR233" s="622">
        <f t="shared" si="1319"/>
        <v>0</v>
      </c>
      <c r="DS233" s="622">
        <f t="shared" si="1319"/>
        <v>0</v>
      </c>
      <c r="DT233" s="622">
        <f t="shared" si="1319"/>
        <v>0</v>
      </c>
      <c r="DU233" s="622">
        <f t="shared" si="1319"/>
        <v>0</v>
      </c>
      <c r="DV233" s="622">
        <f t="shared" si="1319"/>
        <v>0</v>
      </c>
      <c r="DW233" s="622">
        <f t="shared" si="1319"/>
        <v>0</v>
      </c>
      <c r="DX233" s="636">
        <f t="shared" si="1320"/>
        <v>0</v>
      </c>
      <c r="DY233" s="637"/>
      <c r="DZ233" s="607">
        <f t="shared" si="1321"/>
        <v>0</v>
      </c>
      <c r="EA233" s="622">
        <f t="shared" si="1321"/>
        <v>0</v>
      </c>
      <c r="EB233" s="622">
        <f t="shared" si="1321"/>
        <v>0</v>
      </c>
      <c r="EC233" s="622">
        <f t="shared" si="1321"/>
        <v>0</v>
      </c>
      <c r="ED233" s="622">
        <f t="shared" si="1321"/>
        <v>0</v>
      </c>
      <c r="EE233" s="622">
        <f t="shared" si="1321"/>
        <v>0</v>
      </c>
      <c r="EF233" s="622">
        <f t="shared" si="1321"/>
        <v>0</v>
      </c>
      <c r="EG233" s="622">
        <f t="shared" si="1321"/>
        <v>0</v>
      </c>
      <c r="EH233" s="622">
        <f t="shared" si="1321"/>
        <v>0</v>
      </c>
      <c r="EI233" s="622">
        <f t="shared" si="1321"/>
        <v>0</v>
      </c>
      <c r="EJ233" s="622">
        <f t="shared" si="1321"/>
        <v>0</v>
      </c>
      <c r="EK233" s="622">
        <f t="shared" si="1321"/>
        <v>0</v>
      </c>
      <c r="EL233" s="636">
        <f t="shared" si="1322"/>
        <v>0</v>
      </c>
      <c r="EM233" s="637"/>
      <c r="EN233" s="607">
        <f t="shared" si="1323"/>
        <v>0</v>
      </c>
      <c r="EO233" s="622">
        <f t="shared" si="1323"/>
        <v>0</v>
      </c>
      <c r="EP233" s="622">
        <f t="shared" si="1323"/>
        <v>0</v>
      </c>
      <c r="EQ233" s="622">
        <f t="shared" si="1323"/>
        <v>0</v>
      </c>
      <c r="ER233" s="622">
        <f t="shared" si="1323"/>
        <v>0</v>
      </c>
      <c r="ES233" s="622">
        <f t="shared" si="1323"/>
        <v>0</v>
      </c>
      <c r="ET233" s="622">
        <f t="shared" si="1323"/>
        <v>0</v>
      </c>
      <c r="EU233" s="622">
        <f t="shared" si="1323"/>
        <v>0</v>
      </c>
      <c r="EV233" s="622">
        <f t="shared" si="1323"/>
        <v>0</v>
      </c>
      <c r="EW233" s="622">
        <f t="shared" si="1323"/>
        <v>0</v>
      </c>
      <c r="EX233" s="622">
        <f t="shared" si="1323"/>
        <v>0</v>
      </c>
      <c r="EY233" s="622">
        <f t="shared" si="1323"/>
        <v>0</v>
      </c>
      <c r="EZ233" s="636">
        <f t="shared" si="1324"/>
        <v>0</v>
      </c>
      <c r="FA233" s="637"/>
      <c r="FB233" s="607">
        <f t="shared" si="1325"/>
        <v>0</v>
      </c>
      <c r="FC233" s="622">
        <f t="shared" si="1325"/>
        <v>0</v>
      </c>
      <c r="FD233" s="622">
        <f t="shared" si="1325"/>
        <v>0</v>
      </c>
      <c r="FE233" s="622">
        <f t="shared" si="1325"/>
        <v>0</v>
      </c>
      <c r="FF233" s="622">
        <f t="shared" si="1325"/>
        <v>0</v>
      </c>
      <c r="FG233" s="622">
        <f t="shared" si="1325"/>
        <v>0</v>
      </c>
      <c r="FH233" s="622">
        <f t="shared" si="1325"/>
        <v>0</v>
      </c>
      <c r="FI233" s="622">
        <f t="shared" si="1325"/>
        <v>0</v>
      </c>
      <c r="FJ233" s="622">
        <f t="shared" si="1325"/>
        <v>0</v>
      </c>
      <c r="FK233" s="622">
        <f t="shared" si="1325"/>
        <v>0</v>
      </c>
      <c r="FL233" s="622">
        <f t="shared" si="1325"/>
        <v>0</v>
      </c>
      <c r="FM233" s="622">
        <f t="shared" si="1325"/>
        <v>0</v>
      </c>
      <c r="FN233" s="636">
        <f t="shared" si="1326"/>
        <v>0</v>
      </c>
      <c r="FO233" s="637"/>
      <c r="FP233" s="607">
        <f t="shared" si="1327"/>
        <v>0</v>
      </c>
      <c r="FQ233" s="622">
        <f t="shared" si="1327"/>
        <v>0</v>
      </c>
      <c r="FR233" s="622">
        <f t="shared" si="1327"/>
        <v>0</v>
      </c>
      <c r="FS233" s="622">
        <f t="shared" si="1327"/>
        <v>0</v>
      </c>
      <c r="FT233" s="622">
        <f t="shared" si="1327"/>
        <v>0</v>
      </c>
      <c r="FU233" s="622">
        <f t="shared" si="1327"/>
        <v>0</v>
      </c>
      <c r="FV233" s="622">
        <f t="shared" si="1327"/>
        <v>0</v>
      </c>
      <c r="FW233" s="622">
        <f t="shared" si="1327"/>
        <v>0</v>
      </c>
      <c r="FX233" s="622">
        <f t="shared" si="1327"/>
        <v>0</v>
      </c>
      <c r="FY233" s="622">
        <f t="shared" si="1327"/>
        <v>0</v>
      </c>
      <c r="FZ233" s="622">
        <f t="shared" si="1327"/>
        <v>0</v>
      </c>
      <c r="GA233" s="622">
        <f t="shared" si="1327"/>
        <v>0</v>
      </c>
      <c r="GB233" s="636">
        <f t="shared" si="1328"/>
        <v>0</v>
      </c>
      <c r="GC233" s="637"/>
      <c r="GD233" s="607">
        <f t="shared" si="1329"/>
        <v>0</v>
      </c>
      <c r="GE233" s="622">
        <f t="shared" si="1329"/>
        <v>0</v>
      </c>
      <c r="GF233" s="622">
        <f t="shared" si="1329"/>
        <v>0</v>
      </c>
      <c r="GG233" s="622">
        <f t="shared" si="1329"/>
        <v>0</v>
      </c>
      <c r="GH233" s="622">
        <f t="shared" si="1329"/>
        <v>0</v>
      </c>
      <c r="GI233" s="622">
        <f t="shared" si="1329"/>
        <v>0</v>
      </c>
      <c r="GJ233" s="622">
        <f t="shared" si="1329"/>
        <v>0</v>
      </c>
      <c r="GK233" s="622">
        <f t="shared" si="1329"/>
        <v>0</v>
      </c>
      <c r="GL233" s="622">
        <f t="shared" si="1329"/>
        <v>0</v>
      </c>
      <c r="GM233" s="622">
        <f t="shared" si="1329"/>
        <v>0</v>
      </c>
      <c r="GN233" s="622">
        <f t="shared" si="1329"/>
        <v>0</v>
      </c>
      <c r="GO233" s="622">
        <f t="shared" si="1329"/>
        <v>0</v>
      </c>
      <c r="GP233" s="636">
        <f t="shared" si="1330"/>
        <v>0</v>
      </c>
      <c r="GQ233" s="637"/>
      <c r="GR233" s="607">
        <f t="shared" si="1331"/>
        <v>0</v>
      </c>
      <c r="GS233" s="622">
        <f t="shared" si="1331"/>
        <v>0</v>
      </c>
      <c r="GT233" s="622">
        <f t="shared" si="1331"/>
        <v>0</v>
      </c>
      <c r="GU233" s="622">
        <f t="shared" si="1331"/>
        <v>0</v>
      </c>
      <c r="GV233" s="622">
        <f t="shared" si="1331"/>
        <v>0</v>
      </c>
      <c r="GW233" s="622">
        <f t="shared" si="1331"/>
        <v>0</v>
      </c>
      <c r="GX233" s="622">
        <f t="shared" si="1331"/>
        <v>0</v>
      </c>
      <c r="GY233" s="622">
        <f t="shared" si="1331"/>
        <v>0</v>
      </c>
      <c r="GZ233" s="622">
        <f t="shared" si="1331"/>
        <v>0</v>
      </c>
      <c r="HA233" s="622">
        <f t="shared" si="1331"/>
        <v>0</v>
      </c>
      <c r="HB233" s="622">
        <f t="shared" si="1331"/>
        <v>0</v>
      </c>
      <c r="HC233" s="622">
        <f t="shared" si="1331"/>
        <v>0</v>
      </c>
      <c r="HD233" s="636">
        <f t="shared" si="1332"/>
        <v>0</v>
      </c>
      <c r="HE233" s="637"/>
      <c r="HF233" s="607">
        <f t="shared" si="1333"/>
        <v>0</v>
      </c>
      <c r="HG233" s="622">
        <f t="shared" si="1333"/>
        <v>0</v>
      </c>
      <c r="HH233" s="622">
        <f t="shared" si="1333"/>
        <v>0</v>
      </c>
      <c r="HI233" s="622">
        <f t="shared" si="1333"/>
        <v>0</v>
      </c>
      <c r="HJ233" s="622">
        <f t="shared" si="1333"/>
        <v>0</v>
      </c>
      <c r="HK233" s="622">
        <f t="shared" si="1333"/>
        <v>0</v>
      </c>
      <c r="HL233" s="622">
        <f t="shared" si="1333"/>
        <v>0</v>
      </c>
      <c r="HM233" s="622">
        <f t="shared" si="1333"/>
        <v>0</v>
      </c>
      <c r="HN233" s="622">
        <f t="shared" si="1333"/>
        <v>0</v>
      </c>
      <c r="HO233" s="622">
        <f t="shared" si="1333"/>
        <v>0</v>
      </c>
      <c r="HP233" s="622">
        <f t="shared" si="1333"/>
        <v>0</v>
      </c>
      <c r="HQ233" s="622">
        <f t="shared" si="1333"/>
        <v>0</v>
      </c>
      <c r="HR233" s="636">
        <f t="shared" si="1334"/>
        <v>0</v>
      </c>
      <c r="HS233" s="637"/>
      <c r="HT233" s="607">
        <f t="shared" si="1335"/>
        <v>0</v>
      </c>
      <c r="HU233" s="622">
        <f t="shared" si="1335"/>
        <v>0</v>
      </c>
      <c r="HV233" s="622">
        <f t="shared" si="1335"/>
        <v>0</v>
      </c>
      <c r="HW233" s="622">
        <f t="shared" si="1335"/>
        <v>0</v>
      </c>
      <c r="HX233" s="622">
        <f t="shared" si="1335"/>
        <v>0</v>
      </c>
      <c r="HY233" s="622">
        <f t="shared" si="1335"/>
        <v>0</v>
      </c>
      <c r="HZ233" s="622">
        <f t="shared" si="1335"/>
        <v>0</v>
      </c>
      <c r="IA233" s="622">
        <f t="shared" si="1335"/>
        <v>0</v>
      </c>
      <c r="IB233" s="622">
        <f t="shared" si="1335"/>
        <v>0</v>
      </c>
      <c r="IC233" s="622">
        <f t="shared" si="1335"/>
        <v>0</v>
      </c>
      <c r="ID233" s="622">
        <f t="shared" si="1335"/>
        <v>0</v>
      </c>
      <c r="IE233" s="622">
        <f t="shared" si="1335"/>
        <v>0</v>
      </c>
      <c r="IF233" s="636">
        <f t="shared" si="1336"/>
        <v>0</v>
      </c>
      <c r="IG233" s="637"/>
      <c r="IH233" s="607">
        <f t="shared" si="1337"/>
        <v>0</v>
      </c>
      <c r="II233" s="622">
        <f t="shared" si="1337"/>
        <v>0</v>
      </c>
      <c r="IJ233" s="622">
        <f t="shared" si="1337"/>
        <v>0</v>
      </c>
      <c r="IK233" s="622">
        <f t="shared" si="1337"/>
        <v>0</v>
      </c>
      <c r="IL233" s="622">
        <f t="shared" si="1337"/>
        <v>0</v>
      </c>
      <c r="IM233" s="622">
        <f t="shared" si="1337"/>
        <v>0</v>
      </c>
      <c r="IN233" s="622">
        <f t="shared" si="1337"/>
        <v>0</v>
      </c>
      <c r="IO233" s="622">
        <f t="shared" si="1337"/>
        <v>0</v>
      </c>
      <c r="IP233" s="622">
        <f t="shared" si="1337"/>
        <v>0</v>
      </c>
      <c r="IQ233" s="622">
        <f t="shared" si="1337"/>
        <v>0</v>
      </c>
      <c r="IR233" s="622">
        <f t="shared" si="1337"/>
        <v>0</v>
      </c>
      <c r="IS233" s="622">
        <f t="shared" si="1337"/>
        <v>0</v>
      </c>
      <c r="IT233" s="636">
        <f t="shared" si="1338"/>
        <v>0</v>
      </c>
      <c r="IU233" s="637"/>
      <c r="IV233" s="607">
        <f t="shared" si="1339"/>
        <v>0</v>
      </c>
      <c r="IW233" s="622">
        <f t="shared" si="1339"/>
        <v>0</v>
      </c>
      <c r="IX233" s="622">
        <f t="shared" si="1339"/>
        <v>0</v>
      </c>
      <c r="IY233" s="622">
        <f t="shared" si="1339"/>
        <v>0</v>
      </c>
      <c r="IZ233" s="622">
        <f t="shared" si="1339"/>
        <v>0</v>
      </c>
      <c r="JA233" s="622">
        <f t="shared" si="1339"/>
        <v>0</v>
      </c>
      <c r="JB233" s="622">
        <f t="shared" si="1339"/>
        <v>0</v>
      </c>
      <c r="JC233" s="622">
        <f t="shared" si="1339"/>
        <v>0</v>
      </c>
      <c r="JD233" s="622">
        <f t="shared" si="1339"/>
        <v>0</v>
      </c>
      <c r="JE233" s="622">
        <f t="shared" si="1339"/>
        <v>0</v>
      </c>
      <c r="JF233" s="622">
        <f t="shared" si="1339"/>
        <v>0</v>
      </c>
      <c r="JG233" s="622">
        <f t="shared" si="1339"/>
        <v>0</v>
      </c>
      <c r="JH233" s="636">
        <f t="shared" si="1340"/>
        <v>0</v>
      </c>
      <c r="JI233" s="637"/>
      <c r="JJ233" s="607">
        <f t="shared" si="1341"/>
        <v>0</v>
      </c>
      <c r="JK233" s="622">
        <f t="shared" si="1341"/>
        <v>0</v>
      </c>
      <c r="JL233" s="622">
        <f t="shared" si="1341"/>
        <v>0</v>
      </c>
      <c r="JM233" s="622">
        <f t="shared" si="1341"/>
        <v>0</v>
      </c>
      <c r="JN233" s="622">
        <f t="shared" si="1341"/>
        <v>0</v>
      </c>
      <c r="JO233" s="622">
        <f t="shared" si="1341"/>
        <v>0</v>
      </c>
      <c r="JP233" s="622">
        <f t="shared" si="1341"/>
        <v>0</v>
      </c>
      <c r="JQ233" s="622">
        <f t="shared" si="1341"/>
        <v>0</v>
      </c>
      <c r="JR233" s="622">
        <f t="shared" si="1341"/>
        <v>0</v>
      </c>
      <c r="JS233" s="622">
        <f t="shared" si="1341"/>
        <v>0</v>
      </c>
      <c r="JT233" s="622">
        <f t="shared" si="1341"/>
        <v>0</v>
      </c>
      <c r="JU233" s="622">
        <f t="shared" si="1341"/>
        <v>0</v>
      </c>
      <c r="JV233" s="636">
        <f t="shared" si="1342"/>
        <v>0</v>
      </c>
      <c r="JW233" s="637"/>
      <c r="JX233" s="607">
        <f t="shared" si="1343"/>
        <v>0</v>
      </c>
      <c r="JY233" s="622">
        <f t="shared" si="1343"/>
        <v>0</v>
      </c>
      <c r="JZ233" s="622">
        <f t="shared" si="1343"/>
        <v>0</v>
      </c>
      <c r="KA233" s="622">
        <f t="shared" si="1343"/>
        <v>0</v>
      </c>
      <c r="KB233" s="622">
        <f t="shared" si="1343"/>
        <v>0</v>
      </c>
      <c r="KC233" s="622">
        <f t="shared" si="1343"/>
        <v>0</v>
      </c>
      <c r="KD233" s="622">
        <f t="shared" si="1343"/>
        <v>0</v>
      </c>
      <c r="KE233" s="622">
        <f t="shared" si="1343"/>
        <v>0</v>
      </c>
      <c r="KF233" s="622">
        <f t="shared" si="1343"/>
        <v>0</v>
      </c>
      <c r="KG233" s="622">
        <f t="shared" si="1343"/>
        <v>0</v>
      </c>
      <c r="KH233" s="622">
        <f t="shared" si="1343"/>
        <v>0</v>
      </c>
      <c r="KI233" s="622">
        <f t="shared" si="1343"/>
        <v>0</v>
      </c>
      <c r="KJ233" s="636">
        <f t="shared" si="1344"/>
        <v>0</v>
      </c>
      <c r="KK233" s="637"/>
      <c r="KL233" s="607">
        <f t="shared" si="1345"/>
        <v>0</v>
      </c>
      <c r="KM233" s="622">
        <f t="shared" si="1345"/>
        <v>0</v>
      </c>
      <c r="KN233" s="622">
        <f t="shared" si="1345"/>
        <v>0</v>
      </c>
      <c r="KO233" s="622">
        <f t="shared" si="1345"/>
        <v>0</v>
      </c>
      <c r="KP233" s="622">
        <f t="shared" si="1345"/>
        <v>0</v>
      </c>
      <c r="KQ233" s="622">
        <f t="shared" si="1345"/>
        <v>0</v>
      </c>
      <c r="KR233" s="622">
        <f t="shared" si="1345"/>
        <v>0</v>
      </c>
      <c r="KS233" s="622">
        <f t="shared" si="1345"/>
        <v>0</v>
      </c>
      <c r="KT233" s="622">
        <f t="shared" si="1345"/>
        <v>0</v>
      </c>
      <c r="KU233" s="622">
        <f t="shared" si="1345"/>
        <v>0</v>
      </c>
      <c r="KV233" s="622">
        <f t="shared" si="1345"/>
        <v>0</v>
      </c>
      <c r="KW233" s="622">
        <f t="shared" si="1345"/>
        <v>0</v>
      </c>
      <c r="KX233" s="636">
        <f t="shared" si="1346"/>
        <v>0</v>
      </c>
      <c r="KY233" s="637"/>
      <c r="KZ233" s="607">
        <f t="shared" si="1347"/>
        <v>0</v>
      </c>
      <c r="LA233" s="622">
        <f t="shared" si="1347"/>
        <v>0</v>
      </c>
      <c r="LB233" s="622">
        <f t="shared" si="1347"/>
        <v>0</v>
      </c>
      <c r="LC233" s="622">
        <f t="shared" si="1347"/>
        <v>0</v>
      </c>
      <c r="LD233" s="622">
        <f t="shared" si="1347"/>
        <v>0</v>
      </c>
      <c r="LE233" s="622">
        <f t="shared" si="1347"/>
        <v>0</v>
      </c>
      <c r="LF233" s="622">
        <f t="shared" si="1347"/>
        <v>0</v>
      </c>
      <c r="LG233" s="622">
        <f t="shared" si="1347"/>
        <v>0</v>
      </c>
      <c r="LH233" s="622">
        <f t="shared" si="1347"/>
        <v>0</v>
      </c>
      <c r="LI233" s="622">
        <f t="shared" si="1347"/>
        <v>0</v>
      </c>
      <c r="LJ233" s="622">
        <f t="shared" si="1347"/>
        <v>0</v>
      </c>
      <c r="LK233" s="622">
        <f t="shared" si="1347"/>
        <v>0</v>
      </c>
      <c r="LL233" s="636">
        <f t="shared" si="1348"/>
        <v>0</v>
      </c>
      <c r="LM233" s="637"/>
      <c r="LN233" s="607">
        <f t="shared" si="1349"/>
        <v>0</v>
      </c>
      <c r="LO233" s="622">
        <f t="shared" si="1349"/>
        <v>0</v>
      </c>
      <c r="LP233" s="622">
        <f t="shared" si="1349"/>
        <v>0</v>
      </c>
      <c r="LQ233" s="622">
        <f t="shared" si="1349"/>
        <v>0</v>
      </c>
      <c r="LR233" s="622">
        <f t="shared" si="1349"/>
        <v>0</v>
      </c>
      <c r="LS233" s="622">
        <f t="shared" si="1349"/>
        <v>0</v>
      </c>
      <c r="LT233" s="622">
        <f t="shared" si="1349"/>
        <v>0</v>
      </c>
      <c r="LU233" s="622">
        <f t="shared" si="1349"/>
        <v>0</v>
      </c>
      <c r="LV233" s="622">
        <f t="shared" si="1349"/>
        <v>0</v>
      </c>
      <c r="LW233" s="622">
        <f t="shared" si="1349"/>
        <v>0</v>
      </c>
      <c r="LX233" s="622">
        <f t="shared" si="1349"/>
        <v>0</v>
      </c>
      <c r="LY233" s="622">
        <f t="shared" si="1349"/>
        <v>0</v>
      </c>
      <c r="LZ233" s="636">
        <f t="shared" si="1350"/>
        <v>0</v>
      </c>
      <c r="MA233" s="637"/>
      <c r="MB233" s="607">
        <f t="shared" si="1351"/>
        <v>0</v>
      </c>
      <c r="MC233" s="622">
        <f t="shared" si="1351"/>
        <v>0</v>
      </c>
      <c r="MD233" s="622">
        <f t="shared" si="1351"/>
        <v>0</v>
      </c>
      <c r="ME233" s="622">
        <f t="shared" si="1351"/>
        <v>0</v>
      </c>
      <c r="MF233" s="622">
        <f t="shared" si="1351"/>
        <v>0</v>
      </c>
      <c r="MG233" s="622">
        <f t="shared" si="1351"/>
        <v>0</v>
      </c>
      <c r="MH233" s="622">
        <f t="shared" si="1351"/>
        <v>0</v>
      </c>
      <c r="MI233" s="622">
        <f t="shared" si="1351"/>
        <v>0</v>
      </c>
      <c r="MJ233" s="622">
        <f t="shared" si="1351"/>
        <v>0</v>
      </c>
      <c r="MK233" s="622">
        <f t="shared" si="1351"/>
        <v>0</v>
      </c>
      <c r="ML233" s="622">
        <f t="shared" si="1351"/>
        <v>0</v>
      </c>
      <c r="MM233" s="622">
        <f t="shared" si="1351"/>
        <v>0</v>
      </c>
      <c r="MN233" s="636">
        <f t="shared" si="1352"/>
        <v>0</v>
      </c>
      <c r="MO233" s="637"/>
      <c r="MP233" s="607">
        <f t="shared" si="1353"/>
        <v>0</v>
      </c>
      <c r="MQ233" s="622">
        <f t="shared" si="1353"/>
        <v>0</v>
      </c>
      <c r="MR233" s="622">
        <f t="shared" si="1353"/>
        <v>0</v>
      </c>
      <c r="MS233" s="622">
        <f t="shared" si="1353"/>
        <v>0</v>
      </c>
      <c r="MT233" s="622">
        <f t="shared" si="1353"/>
        <v>0</v>
      </c>
      <c r="MU233" s="622">
        <f t="shared" si="1353"/>
        <v>0</v>
      </c>
      <c r="MV233" s="622">
        <f t="shared" si="1353"/>
        <v>0</v>
      </c>
      <c r="MW233" s="622">
        <f t="shared" si="1353"/>
        <v>0</v>
      </c>
      <c r="MX233" s="622">
        <f t="shared" si="1353"/>
        <v>0</v>
      </c>
      <c r="MY233" s="622">
        <f t="shared" si="1353"/>
        <v>0</v>
      </c>
      <c r="MZ233" s="622">
        <f t="shared" si="1353"/>
        <v>0</v>
      </c>
      <c r="NA233" s="622">
        <f t="shared" si="1353"/>
        <v>0</v>
      </c>
      <c r="NB233" s="636">
        <f t="shared" si="1354"/>
        <v>0</v>
      </c>
      <c r="NC233" s="637"/>
      <c r="ND233" s="607">
        <f t="shared" si="1355"/>
        <v>0</v>
      </c>
      <c r="NE233" s="622">
        <f t="shared" si="1355"/>
        <v>0</v>
      </c>
      <c r="NF233" s="622">
        <f t="shared" si="1355"/>
        <v>0</v>
      </c>
      <c r="NG233" s="622">
        <f t="shared" si="1355"/>
        <v>0</v>
      </c>
      <c r="NH233" s="622">
        <f t="shared" si="1355"/>
        <v>0</v>
      </c>
      <c r="NI233" s="622">
        <f t="shared" si="1355"/>
        <v>0</v>
      </c>
      <c r="NJ233" s="622">
        <f t="shared" si="1355"/>
        <v>0</v>
      </c>
      <c r="NK233" s="622">
        <f t="shared" si="1355"/>
        <v>0</v>
      </c>
      <c r="NL233" s="622">
        <f t="shared" si="1355"/>
        <v>0</v>
      </c>
      <c r="NM233" s="622">
        <f t="shared" si="1355"/>
        <v>0</v>
      </c>
      <c r="NN233" s="622">
        <f t="shared" si="1355"/>
        <v>0</v>
      </c>
      <c r="NO233" s="622">
        <f t="shared" si="1355"/>
        <v>0</v>
      </c>
      <c r="NP233" s="636">
        <f t="shared" si="1356"/>
        <v>0</v>
      </c>
      <c r="NQ233" s="637"/>
      <c r="NR233" s="607">
        <f t="shared" si="1357"/>
        <v>0</v>
      </c>
      <c r="NS233" s="622">
        <f t="shared" si="1357"/>
        <v>0</v>
      </c>
      <c r="NT233" s="622">
        <f t="shared" si="1357"/>
        <v>0</v>
      </c>
      <c r="NU233" s="622">
        <f t="shared" si="1357"/>
        <v>0</v>
      </c>
      <c r="NV233" s="622">
        <f t="shared" si="1357"/>
        <v>0</v>
      </c>
      <c r="NW233" s="622">
        <f t="shared" si="1357"/>
        <v>0</v>
      </c>
      <c r="NX233" s="622">
        <f t="shared" si="1357"/>
        <v>0</v>
      </c>
      <c r="NY233" s="622">
        <f t="shared" si="1357"/>
        <v>0</v>
      </c>
      <c r="NZ233" s="622">
        <f t="shared" si="1357"/>
        <v>0</v>
      </c>
      <c r="OA233" s="622">
        <f t="shared" si="1357"/>
        <v>0</v>
      </c>
      <c r="OB233" s="622">
        <f t="shared" si="1357"/>
        <v>0</v>
      </c>
      <c r="OC233" s="622">
        <f t="shared" si="1357"/>
        <v>0</v>
      </c>
      <c r="OD233" s="636">
        <f t="shared" si="1358"/>
        <v>0</v>
      </c>
      <c r="OE233" s="637"/>
      <c r="OF233" s="607">
        <f t="shared" si="1359"/>
        <v>0</v>
      </c>
      <c r="OG233" s="622">
        <f t="shared" si="1359"/>
        <v>0</v>
      </c>
      <c r="OH233" s="622">
        <f t="shared" si="1359"/>
        <v>0</v>
      </c>
      <c r="OI233" s="622">
        <f t="shared" si="1359"/>
        <v>0</v>
      </c>
      <c r="OJ233" s="622">
        <f t="shared" si="1359"/>
        <v>0</v>
      </c>
      <c r="OK233" s="622">
        <f t="shared" si="1359"/>
        <v>0</v>
      </c>
      <c r="OL233" s="622">
        <f t="shared" si="1359"/>
        <v>0</v>
      </c>
      <c r="OM233" s="622">
        <f t="shared" si="1359"/>
        <v>0</v>
      </c>
      <c r="ON233" s="622">
        <f t="shared" si="1359"/>
        <v>0</v>
      </c>
      <c r="OO233" s="622">
        <f t="shared" si="1359"/>
        <v>0</v>
      </c>
      <c r="OP233" s="622">
        <f t="shared" si="1359"/>
        <v>0</v>
      </c>
      <c r="OQ233" s="622">
        <f t="shared" si="1359"/>
        <v>0</v>
      </c>
      <c r="OR233" s="636">
        <f t="shared" si="1360"/>
        <v>0</v>
      </c>
      <c r="OS233" s="637"/>
      <c r="OT233" s="607">
        <f t="shared" si="1361"/>
        <v>0</v>
      </c>
      <c r="OU233" s="622">
        <f t="shared" si="1361"/>
        <v>0</v>
      </c>
      <c r="OV233" s="622">
        <f t="shared" si="1361"/>
        <v>0</v>
      </c>
      <c r="OW233" s="622">
        <f t="shared" si="1361"/>
        <v>0</v>
      </c>
      <c r="OX233" s="622">
        <f t="shared" si="1361"/>
        <v>0</v>
      </c>
      <c r="OY233" s="622">
        <f t="shared" si="1361"/>
        <v>0</v>
      </c>
      <c r="OZ233" s="622">
        <f t="shared" si="1361"/>
        <v>0</v>
      </c>
      <c r="PA233" s="622">
        <f t="shared" si="1361"/>
        <v>0</v>
      </c>
      <c r="PB233" s="622">
        <f t="shared" si="1361"/>
        <v>0</v>
      </c>
      <c r="PC233" s="622">
        <f t="shared" si="1361"/>
        <v>0</v>
      </c>
      <c r="PD233" s="622">
        <f t="shared" si="1361"/>
        <v>0</v>
      </c>
      <c r="PE233" s="622">
        <f t="shared" si="1361"/>
        <v>0</v>
      </c>
      <c r="PF233" s="636">
        <f t="shared" si="1362"/>
        <v>0</v>
      </c>
      <c r="PG233" s="637"/>
      <c r="PH233" s="607">
        <f t="shared" si="1363"/>
        <v>0</v>
      </c>
      <c r="PI233" s="622">
        <f t="shared" si="1363"/>
        <v>0</v>
      </c>
      <c r="PJ233" s="622">
        <f t="shared" si="1363"/>
        <v>0</v>
      </c>
      <c r="PK233" s="622">
        <f t="shared" si="1363"/>
        <v>0</v>
      </c>
      <c r="PL233" s="622">
        <f t="shared" si="1363"/>
        <v>0</v>
      </c>
      <c r="PM233" s="622">
        <f t="shared" si="1363"/>
        <v>0</v>
      </c>
      <c r="PN233" s="622">
        <f t="shared" si="1363"/>
        <v>0</v>
      </c>
      <c r="PO233" s="622">
        <f t="shared" si="1363"/>
        <v>0</v>
      </c>
      <c r="PP233" s="622">
        <f t="shared" si="1363"/>
        <v>0</v>
      </c>
      <c r="PQ233" s="622">
        <f t="shared" si="1363"/>
        <v>0</v>
      </c>
      <c r="PR233" s="622">
        <f t="shared" si="1363"/>
        <v>0</v>
      </c>
      <c r="PS233" s="622">
        <f t="shared" si="1363"/>
        <v>0</v>
      </c>
      <c r="PT233" s="636">
        <f t="shared" si="1364"/>
        <v>0</v>
      </c>
      <c r="PU233" s="637"/>
      <c r="PV233" s="610">
        <f t="shared" si="1365"/>
        <v>0</v>
      </c>
      <c r="PW233" s="610">
        <f t="shared" si="1365"/>
        <v>0</v>
      </c>
      <c r="PX233" s="610">
        <f t="shared" si="1365"/>
        <v>0</v>
      </c>
      <c r="PY233" s="610">
        <f t="shared" si="1365"/>
        <v>0</v>
      </c>
      <c r="PZ233" s="610">
        <f t="shared" si="1365"/>
        <v>0</v>
      </c>
      <c r="QA233" s="610">
        <f t="shared" si="1365"/>
        <v>0</v>
      </c>
      <c r="QB233" s="610">
        <f t="shared" si="1365"/>
        <v>0</v>
      </c>
      <c r="QC233" s="610">
        <f t="shared" si="1365"/>
        <v>0</v>
      </c>
      <c r="QD233" s="610">
        <f t="shared" si="1365"/>
        <v>0</v>
      </c>
      <c r="QE233" s="610">
        <f t="shared" si="1365"/>
        <v>0</v>
      </c>
      <c r="QF233" s="610">
        <f t="shared" si="1365"/>
        <v>0</v>
      </c>
      <c r="QG233" s="610">
        <f t="shared" si="1365"/>
        <v>0</v>
      </c>
      <c r="QH233" s="610">
        <f t="shared" si="1367"/>
        <v>0</v>
      </c>
    </row>
    <row r="234" spans="1:450" x14ac:dyDescent="0.25">
      <c r="A234" s="589" t="s">
        <v>938</v>
      </c>
      <c r="B234" s="393" t="s">
        <v>136</v>
      </c>
      <c r="C234" s="413"/>
      <c r="D234" s="607">
        <f t="shared" si="1303"/>
        <v>0</v>
      </c>
      <c r="E234" s="622">
        <f t="shared" si="1303"/>
        <v>0</v>
      </c>
      <c r="F234" s="622">
        <f t="shared" si="1303"/>
        <v>0</v>
      </c>
      <c r="G234" s="622">
        <f t="shared" si="1303"/>
        <v>0</v>
      </c>
      <c r="H234" s="622">
        <f t="shared" si="1303"/>
        <v>0</v>
      </c>
      <c r="I234" s="622">
        <f t="shared" si="1303"/>
        <v>0</v>
      </c>
      <c r="J234" s="622">
        <f t="shared" si="1303"/>
        <v>0</v>
      </c>
      <c r="K234" s="622">
        <f t="shared" si="1303"/>
        <v>0</v>
      </c>
      <c r="L234" s="622">
        <f t="shared" si="1303"/>
        <v>0</v>
      </c>
      <c r="M234" s="622">
        <f t="shared" si="1303"/>
        <v>0</v>
      </c>
      <c r="N234" s="622">
        <f t="shared" si="1303"/>
        <v>0</v>
      </c>
      <c r="O234" s="622">
        <f t="shared" si="1303"/>
        <v>0</v>
      </c>
      <c r="P234" s="636">
        <f t="shared" si="1304"/>
        <v>0</v>
      </c>
      <c r="Q234" s="637"/>
      <c r="R234" s="607">
        <f t="shared" si="1305"/>
        <v>0</v>
      </c>
      <c r="S234" s="622">
        <f t="shared" si="1305"/>
        <v>0</v>
      </c>
      <c r="T234" s="622">
        <f t="shared" si="1305"/>
        <v>0</v>
      </c>
      <c r="U234" s="622">
        <f t="shared" si="1305"/>
        <v>0</v>
      </c>
      <c r="V234" s="622">
        <f t="shared" si="1305"/>
        <v>0</v>
      </c>
      <c r="W234" s="622">
        <f t="shared" si="1305"/>
        <v>0</v>
      </c>
      <c r="X234" s="622">
        <f t="shared" si="1305"/>
        <v>0</v>
      </c>
      <c r="Y234" s="622">
        <f t="shared" si="1305"/>
        <v>0</v>
      </c>
      <c r="Z234" s="622">
        <f t="shared" si="1305"/>
        <v>0</v>
      </c>
      <c r="AA234" s="622">
        <f t="shared" si="1305"/>
        <v>0</v>
      </c>
      <c r="AB234" s="622">
        <f t="shared" si="1305"/>
        <v>0</v>
      </c>
      <c r="AC234" s="622">
        <f t="shared" si="1305"/>
        <v>0</v>
      </c>
      <c r="AD234" s="636">
        <f t="shared" si="1306"/>
        <v>0</v>
      </c>
      <c r="AE234" s="637"/>
      <c r="AF234" s="607">
        <f t="shared" si="1307"/>
        <v>0</v>
      </c>
      <c r="AG234" s="622">
        <f t="shared" si="1307"/>
        <v>0</v>
      </c>
      <c r="AH234" s="622">
        <f t="shared" si="1307"/>
        <v>0</v>
      </c>
      <c r="AI234" s="622">
        <f t="shared" si="1307"/>
        <v>0</v>
      </c>
      <c r="AJ234" s="622">
        <f t="shared" si="1307"/>
        <v>0</v>
      </c>
      <c r="AK234" s="622">
        <f t="shared" si="1307"/>
        <v>0</v>
      </c>
      <c r="AL234" s="622">
        <f t="shared" si="1307"/>
        <v>0</v>
      </c>
      <c r="AM234" s="622">
        <f t="shared" si="1307"/>
        <v>0</v>
      </c>
      <c r="AN234" s="622">
        <f t="shared" si="1307"/>
        <v>0</v>
      </c>
      <c r="AO234" s="622">
        <f t="shared" si="1307"/>
        <v>0</v>
      </c>
      <c r="AP234" s="622">
        <f t="shared" si="1307"/>
        <v>0</v>
      </c>
      <c r="AQ234" s="622">
        <f t="shared" si="1307"/>
        <v>0</v>
      </c>
      <c r="AR234" s="636">
        <f t="shared" si="1308"/>
        <v>0</v>
      </c>
      <c r="AS234" s="611"/>
      <c r="AT234" s="607">
        <f t="shared" si="1309"/>
        <v>0</v>
      </c>
      <c r="AU234" s="622">
        <f t="shared" si="1309"/>
        <v>0</v>
      </c>
      <c r="AV234" s="622">
        <f t="shared" si="1309"/>
        <v>0</v>
      </c>
      <c r="AW234" s="622">
        <f t="shared" si="1309"/>
        <v>0</v>
      </c>
      <c r="AX234" s="622">
        <f t="shared" si="1309"/>
        <v>0</v>
      </c>
      <c r="AY234" s="622">
        <f t="shared" si="1309"/>
        <v>0</v>
      </c>
      <c r="AZ234" s="622">
        <f t="shared" si="1309"/>
        <v>0</v>
      </c>
      <c r="BA234" s="622">
        <f t="shared" si="1309"/>
        <v>0</v>
      </c>
      <c r="BB234" s="622">
        <f t="shared" si="1309"/>
        <v>0</v>
      </c>
      <c r="BC234" s="622">
        <f t="shared" si="1309"/>
        <v>0</v>
      </c>
      <c r="BD234" s="622">
        <f t="shared" si="1309"/>
        <v>0</v>
      </c>
      <c r="BE234" s="622">
        <f t="shared" si="1309"/>
        <v>0</v>
      </c>
      <c r="BF234" s="636">
        <f t="shared" si="1310"/>
        <v>0</v>
      </c>
      <c r="BG234" s="611"/>
      <c r="BH234" s="607">
        <f t="shared" si="1311"/>
        <v>0</v>
      </c>
      <c r="BI234" s="622">
        <f t="shared" si="1311"/>
        <v>0</v>
      </c>
      <c r="BJ234" s="622">
        <f t="shared" si="1311"/>
        <v>0</v>
      </c>
      <c r="BK234" s="622">
        <f t="shared" si="1311"/>
        <v>0</v>
      </c>
      <c r="BL234" s="622">
        <f t="shared" si="1311"/>
        <v>0</v>
      </c>
      <c r="BM234" s="622">
        <f t="shared" si="1311"/>
        <v>0</v>
      </c>
      <c r="BN234" s="622">
        <f t="shared" si="1311"/>
        <v>0</v>
      </c>
      <c r="BO234" s="622">
        <f t="shared" si="1311"/>
        <v>0</v>
      </c>
      <c r="BP234" s="622">
        <f t="shared" si="1311"/>
        <v>0</v>
      </c>
      <c r="BQ234" s="622">
        <f t="shared" si="1311"/>
        <v>0</v>
      </c>
      <c r="BR234" s="622">
        <f t="shared" si="1311"/>
        <v>0</v>
      </c>
      <c r="BS234" s="622">
        <f t="shared" si="1311"/>
        <v>0</v>
      </c>
      <c r="BT234" s="636">
        <f t="shared" si="1312"/>
        <v>0</v>
      </c>
      <c r="BU234" s="621"/>
      <c r="BV234" s="607">
        <f t="shared" si="1313"/>
        <v>0</v>
      </c>
      <c r="BW234" s="622">
        <f t="shared" si="1313"/>
        <v>0</v>
      </c>
      <c r="BX234" s="622">
        <f t="shared" si="1313"/>
        <v>0</v>
      </c>
      <c r="BY234" s="622">
        <f t="shared" si="1313"/>
        <v>0</v>
      </c>
      <c r="BZ234" s="622">
        <f t="shared" si="1313"/>
        <v>0</v>
      </c>
      <c r="CA234" s="622">
        <f t="shared" si="1313"/>
        <v>0</v>
      </c>
      <c r="CB234" s="622">
        <f t="shared" si="1313"/>
        <v>0</v>
      </c>
      <c r="CC234" s="622">
        <f t="shared" si="1313"/>
        <v>0</v>
      </c>
      <c r="CD234" s="622">
        <f t="shared" si="1313"/>
        <v>0</v>
      </c>
      <c r="CE234" s="622">
        <f t="shared" si="1313"/>
        <v>0</v>
      </c>
      <c r="CF234" s="622">
        <f t="shared" si="1313"/>
        <v>0</v>
      </c>
      <c r="CG234" s="622">
        <f t="shared" si="1313"/>
        <v>0</v>
      </c>
      <c r="CH234" s="636">
        <f t="shared" si="1314"/>
        <v>0</v>
      </c>
      <c r="CI234" s="637"/>
      <c r="CJ234" s="607">
        <f t="shared" si="1315"/>
        <v>0</v>
      </c>
      <c r="CK234" s="622">
        <f t="shared" si="1315"/>
        <v>0</v>
      </c>
      <c r="CL234" s="622">
        <f t="shared" si="1315"/>
        <v>0</v>
      </c>
      <c r="CM234" s="622">
        <f t="shared" si="1315"/>
        <v>0</v>
      </c>
      <c r="CN234" s="622">
        <f t="shared" si="1315"/>
        <v>0</v>
      </c>
      <c r="CO234" s="622">
        <f t="shared" si="1315"/>
        <v>0</v>
      </c>
      <c r="CP234" s="622">
        <f t="shared" si="1315"/>
        <v>0</v>
      </c>
      <c r="CQ234" s="622">
        <f t="shared" si="1315"/>
        <v>0</v>
      </c>
      <c r="CR234" s="622">
        <f t="shared" si="1315"/>
        <v>0</v>
      </c>
      <c r="CS234" s="622">
        <f t="shared" si="1315"/>
        <v>0</v>
      </c>
      <c r="CT234" s="622">
        <f t="shared" si="1315"/>
        <v>0</v>
      </c>
      <c r="CU234" s="622">
        <f t="shared" si="1315"/>
        <v>0</v>
      </c>
      <c r="CV234" s="636">
        <f t="shared" si="1316"/>
        <v>0</v>
      </c>
      <c r="CW234" s="611"/>
      <c r="CX234" s="607">
        <f t="shared" si="1317"/>
        <v>0</v>
      </c>
      <c r="CY234" s="622">
        <f t="shared" si="1317"/>
        <v>0</v>
      </c>
      <c r="CZ234" s="622">
        <f t="shared" si="1317"/>
        <v>0</v>
      </c>
      <c r="DA234" s="622">
        <f t="shared" si="1317"/>
        <v>0</v>
      </c>
      <c r="DB234" s="622">
        <f t="shared" si="1317"/>
        <v>0</v>
      </c>
      <c r="DC234" s="622">
        <f t="shared" si="1317"/>
        <v>0</v>
      </c>
      <c r="DD234" s="622">
        <f t="shared" si="1317"/>
        <v>0</v>
      </c>
      <c r="DE234" s="622">
        <f t="shared" si="1317"/>
        <v>0</v>
      </c>
      <c r="DF234" s="622">
        <f t="shared" si="1317"/>
        <v>0</v>
      </c>
      <c r="DG234" s="622">
        <f t="shared" si="1317"/>
        <v>0</v>
      </c>
      <c r="DH234" s="622">
        <f t="shared" si="1317"/>
        <v>0</v>
      </c>
      <c r="DI234" s="622">
        <f t="shared" si="1317"/>
        <v>0</v>
      </c>
      <c r="DJ234" s="636">
        <f t="shared" si="1318"/>
        <v>0</v>
      </c>
      <c r="DK234" s="637"/>
      <c r="DL234" s="607">
        <f t="shared" si="1319"/>
        <v>0</v>
      </c>
      <c r="DM234" s="622">
        <f t="shared" si="1319"/>
        <v>0</v>
      </c>
      <c r="DN234" s="622">
        <f t="shared" si="1319"/>
        <v>0</v>
      </c>
      <c r="DO234" s="622">
        <f t="shared" si="1319"/>
        <v>0</v>
      </c>
      <c r="DP234" s="622">
        <f t="shared" si="1319"/>
        <v>0</v>
      </c>
      <c r="DQ234" s="622">
        <f t="shared" si="1319"/>
        <v>0</v>
      </c>
      <c r="DR234" s="622">
        <f t="shared" si="1319"/>
        <v>0</v>
      </c>
      <c r="DS234" s="622">
        <f t="shared" si="1319"/>
        <v>0</v>
      </c>
      <c r="DT234" s="622">
        <f t="shared" si="1319"/>
        <v>0</v>
      </c>
      <c r="DU234" s="622">
        <f t="shared" si="1319"/>
        <v>0</v>
      </c>
      <c r="DV234" s="622">
        <f t="shared" si="1319"/>
        <v>0</v>
      </c>
      <c r="DW234" s="622">
        <f t="shared" si="1319"/>
        <v>0</v>
      </c>
      <c r="DX234" s="636">
        <f t="shared" si="1320"/>
        <v>0</v>
      </c>
      <c r="DY234" s="637"/>
      <c r="DZ234" s="607">
        <f t="shared" si="1321"/>
        <v>0</v>
      </c>
      <c r="EA234" s="622">
        <f t="shared" si="1321"/>
        <v>0</v>
      </c>
      <c r="EB234" s="622">
        <f t="shared" si="1321"/>
        <v>0</v>
      </c>
      <c r="EC234" s="622">
        <f t="shared" si="1321"/>
        <v>0</v>
      </c>
      <c r="ED234" s="622">
        <f t="shared" si="1321"/>
        <v>0</v>
      </c>
      <c r="EE234" s="622">
        <f t="shared" si="1321"/>
        <v>0</v>
      </c>
      <c r="EF234" s="622">
        <f t="shared" si="1321"/>
        <v>0</v>
      </c>
      <c r="EG234" s="622">
        <f t="shared" si="1321"/>
        <v>0</v>
      </c>
      <c r="EH234" s="622">
        <f t="shared" si="1321"/>
        <v>0</v>
      </c>
      <c r="EI234" s="622">
        <f t="shared" si="1321"/>
        <v>0</v>
      </c>
      <c r="EJ234" s="622">
        <f t="shared" si="1321"/>
        <v>0</v>
      </c>
      <c r="EK234" s="622">
        <f t="shared" si="1321"/>
        <v>0</v>
      </c>
      <c r="EL234" s="636">
        <f t="shared" si="1322"/>
        <v>0</v>
      </c>
      <c r="EM234" s="637"/>
      <c r="EN234" s="607">
        <f t="shared" si="1323"/>
        <v>0</v>
      </c>
      <c r="EO234" s="622">
        <f t="shared" si="1323"/>
        <v>0</v>
      </c>
      <c r="EP234" s="622">
        <f t="shared" si="1323"/>
        <v>0</v>
      </c>
      <c r="EQ234" s="622">
        <f t="shared" si="1323"/>
        <v>0</v>
      </c>
      <c r="ER234" s="622">
        <f t="shared" si="1323"/>
        <v>0</v>
      </c>
      <c r="ES234" s="622">
        <f t="shared" si="1323"/>
        <v>0</v>
      </c>
      <c r="ET234" s="622">
        <f t="shared" si="1323"/>
        <v>0</v>
      </c>
      <c r="EU234" s="622">
        <f t="shared" si="1323"/>
        <v>0</v>
      </c>
      <c r="EV234" s="622">
        <f t="shared" si="1323"/>
        <v>0</v>
      </c>
      <c r="EW234" s="622">
        <f t="shared" si="1323"/>
        <v>0</v>
      </c>
      <c r="EX234" s="622">
        <f t="shared" si="1323"/>
        <v>0</v>
      </c>
      <c r="EY234" s="622">
        <f t="shared" si="1323"/>
        <v>0</v>
      </c>
      <c r="EZ234" s="636">
        <f t="shared" si="1324"/>
        <v>0</v>
      </c>
      <c r="FA234" s="637"/>
      <c r="FB234" s="607">
        <f t="shared" si="1325"/>
        <v>0</v>
      </c>
      <c r="FC234" s="622">
        <f t="shared" si="1325"/>
        <v>0</v>
      </c>
      <c r="FD234" s="622">
        <f t="shared" si="1325"/>
        <v>0</v>
      </c>
      <c r="FE234" s="622">
        <f t="shared" si="1325"/>
        <v>0</v>
      </c>
      <c r="FF234" s="622">
        <f t="shared" si="1325"/>
        <v>0</v>
      </c>
      <c r="FG234" s="622">
        <f t="shared" si="1325"/>
        <v>0</v>
      </c>
      <c r="FH234" s="622">
        <f t="shared" si="1325"/>
        <v>0</v>
      </c>
      <c r="FI234" s="622">
        <f t="shared" si="1325"/>
        <v>0</v>
      </c>
      <c r="FJ234" s="622">
        <f t="shared" si="1325"/>
        <v>0</v>
      </c>
      <c r="FK234" s="622">
        <f t="shared" si="1325"/>
        <v>0</v>
      </c>
      <c r="FL234" s="622">
        <f t="shared" si="1325"/>
        <v>0</v>
      </c>
      <c r="FM234" s="622">
        <f t="shared" si="1325"/>
        <v>0</v>
      </c>
      <c r="FN234" s="636">
        <f t="shared" si="1326"/>
        <v>0</v>
      </c>
      <c r="FO234" s="637"/>
      <c r="FP234" s="607">
        <f t="shared" si="1327"/>
        <v>0</v>
      </c>
      <c r="FQ234" s="622">
        <f t="shared" si="1327"/>
        <v>0</v>
      </c>
      <c r="FR234" s="622">
        <f t="shared" si="1327"/>
        <v>0</v>
      </c>
      <c r="FS234" s="622">
        <f t="shared" si="1327"/>
        <v>0</v>
      </c>
      <c r="FT234" s="622">
        <f t="shared" si="1327"/>
        <v>0</v>
      </c>
      <c r="FU234" s="622">
        <f t="shared" si="1327"/>
        <v>0</v>
      </c>
      <c r="FV234" s="622">
        <f t="shared" si="1327"/>
        <v>0</v>
      </c>
      <c r="FW234" s="622">
        <f t="shared" si="1327"/>
        <v>0</v>
      </c>
      <c r="FX234" s="622">
        <f t="shared" si="1327"/>
        <v>0</v>
      </c>
      <c r="FY234" s="622">
        <f t="shared" si="1327"/>
        <v>0</v>
      </c>
      <c r="FZ234" s="622">
        <f t="shared" si="1327"/>
        <v>0</v>
      </c>
      <c r="GA234" s="622">
        <f t="shared" si="1327"/>
        <v>0</v>
      </c>
      <c r="GB234" s="636">
        <f t="shared" si="1328"/>
        <v>0</v>
      </c>
      <c r="GC234" s="637"/>
      <c r="GD234" s="607">
        <f t="shared" si="1329"/>
        <v>0</v>
      </c>
      <c r="GE234" s="622">
        <f t="shared" si="1329"/>
        <v>0</v>
      </c>
      <c r="GF234" s="622">
        <f t="shared" si="1329"/>
        <v>0</v>
      </c>
      <c r="GG234" s="622">
        <f t="shared" si="1329"/>
        <v>0</v>
      </c>
      <c r="GH234" s="622">
        <f t="shared" si="1329"/>
        <v>0</v>
      </c>
      <c r="GI234" s="622">
        <f t="shared" si="1329"/>
        <v>0</v>
      </c>
      <c r="GJ234" s="622">
        <f t="shared" si="1329"/>
        <v>0</v>
      </c>
      <c r="GK234" s="622">
        <f t="shared" si="1329"/>
        <v>0</v>
      </c>
      <c r="GL234" s="622">
        <f t="shared" si="1329"/>
        <v>0</v>
      </c>
      <c r="GM234" s="622">
        <f t="shared" si="1329"/>
        <v>0</v>
      </c>
      <c r="GN234" s="622">
        <f t="shared" si="1329"/>
        <v>0</v>
      </c>
      <c r="GO234" s="622">
        <f t="shared" si="1329"/>
        <v>0</v>
      </c>
      <c r="GP234" s="636">
        <f t="shared" si="1330"/>
        <v>0</v>
      </c>
      <c r="GQ234" s="637"/>
      <c r="GR234" s="607">
        <f t="shared" si="1331"/>
        <v>0</v>
      </c>
      <c r="GS234" s="622">
        <f t="shared" si="1331"/>
        <v>0</v>
      </c>
      <c r="GT234" s="622">
        <f t="shared" si="1331"/>
        <v>0</v>
      </c>
      <c r="GU234" s="622">
        <f t="shared" si="1331"/>
        <v>0</v>
      </c>
      <c r="GV234" s="622">
        <f t="shared" si="1331"/>
        <v>0</v>
      </c>
      <c r="GW234" s="622">
        <f t="shared" si="1331"/>
        <v>0</v>
      </c>
      <c r="GX234" s="622">
        <f t="shared" si="1331"/>
        <v>0</v>
      </c>
      <c r="GY234" s="622">
        <f t="shared" si="1331"/>
        <v>0</v>
      </c>
      <c r="GZ234" s="622">
        <f t="shared" si="1331"/>
        <v>0</v>
      </c>
      <c r="HA234" s="622">
        <f t="shared" si="1331"/>
        <v>0</v>
      </c>
      <c r="HB234" s="622">
        <f t="shared" si="1331"/>
        <v>0</v>
      </c>
      <c r="HC234" s="622">
        <f t="shared" si="1331"/>
        <v>0</v>
      </c>
      <c r="HD234" s="636">
        <f t="shared" si="1332"/>
        <v>0</v>
      </c>
      <c r="HE234" s="637"/>
      <c r="HF234" s="607">
        <f t="shared" si="1333"/>
        <v>0</v>
      </c>
      <c r="HG234" s="622">
        <f t="shared" si="1333"/>
        <v>0</v>
      </c>
      <c r="HH234" s="622">
        <f t="shared" si="1333"/>
        <v>0</v>
      </c>
      <c r="HI234" s="622">
        <f t="shared" si="1333"/>
        <v>0</v>
      </c>
      <c r="HJ234" s="622">
        <f t="shared" si="1333"/>
        <v>0</v>
      </c>
      <c r="HK234" s="622">
        <f t="shared" si="1333"/>
        <v>0</v>
      </c>
      <c r="HL234" s="622">
        <f t="shared" si="1333"/>
        <v>0</v>
      </c>
      <c r="HM234" s="622">
        <f t="shared" si="1333"/>
        <v>0</v>
      </c>
      <c r="HN234" s="622">
        <f t="shared" si="1333"/>
        <v>0</v>
      </c>
      <c r="HO234" s="622">
        <f t="shared" si="1333"/>
        <v>0</v>
      </c>
      <c r="HP234" s="622">
        <f t="shared" si="1333"/>
        <v>0</v>
      </c>
      <c r="HQ234" s="622">
        <f t="shared" si="1333"/>
        <v>0</v>
      </c>
      <c r="HR234" s="636">
        <f t="shared" si="1334"/>
        <v>0</v>
      </c>
      <c r="HS234" s="637"/>
      <c r="HT234" s="607">
        <f t="shared" si="1335"/>
        <v>0</v>
      </c>
      <c r="HU234" s="622">
        <f t="shared" si="1335"/>
        <v>0</v>
      </c>
      <c r="HV234" s="622">
        <f t="shared" si="1335"/>
        <v>0</v>
      </c>
      <c r="HW234" s="622">
        <f t="shared" si="1335"/>
        <v>0</v>
      </c>
      <c r="HX234" s="622">
        <f t="shared" si="1335"/>
        <v>0</v>
      </c>
      <c r="HY234" s="622">
        <f t="shared" si="1335"/>
        <v>0</v>
      </c>
      <c r="HZ234" s="622">
        <f t="shared" si="1335"/>
        <v>0</v>
      </c>
      <c r="IA234" s="622">
        <f t="shared" si="1335"/>
        <v>0</v>
      </c>
      <c r="IB234" s="622">
        <f t="shared" si="1335"/>
        <v>0</v>
      </c>
      <c r="IC234" s="622">
        <f t="shared" si="1335"/>
        <v>0</v>
      </c>
      <c r="ID234" s="622">
        <f t="shared" si="1335"/>
        <v>0</v>
      </c>
      <c r="IE234" s="622">
        <f t="shared" si="1335"/>
        <v>0</v>
      </c>
      <c r="IF234" s="636">
        <f t="shared" si="1336"/>
        <v>0</v>
      </c>
      <c r="IG234" s="637"/>
      <c r="IH234" s="607">
        <f t="shared" si="1337"/>
        <v>0</v>
      </c>
      <c r="II234" s="622">
        <f t="shared" si="1337"/>
        <v>0</v>
      </c>
      <c r="IJ234" s="622">
        <f t="shared" si="1337"/>
        <v>0</v>
      </c>
      <c r="IK234" s="622">
        <f t="shared" si="1337"/>
        <v>0</v>
      </c>
      <c r="IL234" s="622">
        <f t="shared" si="1337"/>
        <v>0</v>
      </c>
      <c r="IM234" s="622">
        <f t="shared" si="1337"/>
        <v>0</v>
      </c>
      <c r="IN234" s="622">
        <f t="shared" si="1337"/>
        <v>0</v>
      </c>
      <c r="IO234" s="622">
        <f t="shared" si="1337"/>
        <v>0</v>
      </c>
      <c r="IP234" s="622">
        <f t="shared" si="1337"/>
        <v>0</v>
      </c>
      <c r="IQ234" s="622">
        <f t="shared" si="1337"/>
        <v>0</v>
      </c>
      <c r="IR234" s="622">
        <f t="shared" si="1337"/>
        <v>0</v>
      </c>
      <c r="IS234" s="622">
        <f t="shared" si="1337"/>
        <v>0</v>
      </c>
      <c r="IT234" s="636">
        <f t="shared" si="1338"/>
        <v>0</v>
      </c>
      <c r="IU234" s="637"/>
      <c r="IV234" s="607">
        <f t="shared" si="1339"/>
        <v>0</v>
      </c>
      <c r="IW234" s="622">
        <f t="shared" si="1339"/>
        <v>0</v>
      </c>
      <c r="IX234" s="622">
        <f t="shared" si="1339"/>
        <v>0</v>
      </c>
      <c r="IY234" s="622">
        <f t="shared" si="1339"/>
        <v>0</v>
      </c>
      <c r="IZ234" s="622">
        <f t="shared" si="1339"/>
        <v>0</v>
      </c>
      <c r="JA234" s="622">
        <f t="shared" si="1339"/>
        <v>0</v>
      </c>
      <c r="JB234" s="622">
        <f t="shared" si="1339"/>
        <v>0</v>
      </c>
      <c r="JC234" s="622">
        <f t="shared" si="1339"/>
        <v>0</v>
      </c>
      <c r="JD234" s="622">
        <f t="shared" si="1339"/>
        <v>0</v>
      </c>
      <c r="JE234" s="622">
        <f t="shared" si="1339"/>
        <v>0</v>
      </c>
      <c r="JF234" s="622">
        <f t="shared" si="1339"/>
        <v>0</v>
      </c>
      <c r="JG234" s="622">
        <f t="shared" si="1339"/>
        <v>0</v>
      </c>
      <c r="JH234" s="636">
        <f t="shared" si="1340"/>
        <v>0</v>
      </c>
      <c r="JI234" s="637"/>
      <c r="JJ234" s="607">
        <f t="shared" si="1341"/>
        <v>0</v>
      </c>
      <c r="JK234" s="622">
        <f t="shared" si="1341"/>
        <v>0</v>
      </c>
      <c r="JL234" s="622">
        <f t="shared" si="1341"/>
        <v>0</v>
      </c>
      <c r="JM234" s="622">
        <f t="shared" si="1341"/>
        <v>0</v>
      </c>
      <c r="JN234" s="622">
        <f t="shared" si="1341"/>
        <v>0</v>
      </c>
      <c r="JO234" s="622">
        <f t="shared" si="1341"/>
        <v>0</v>
      </c>
      <c r="JP234" s="622">
        <f t="shared" si="1341"/>
        <v>0</v>
      </c>
      <c r="JQ234" s="622">
        <f t="shared" si="1341"/>
        <v>0</v>
      </c>
      <c r="JR234" s="622">
        <f t="shared" si="1341"/>
        <v>0</v>
      </c>
      <c r="JS234" s="622">
        <f t="shared" si="1341"/>
        <v>0</v>
      </c>
      <c r="JT234" s="622">
        <f t="shared" si="1341"/>
        <v>0</v>
      </c>
      <c r="JU234" s="622">
        <f t="shared" si="1341"/>
        <v>0</v>
      </c>
      <c r="JV234" s="636">
        <f t="shared" si="1342"/>
        <v>0</v>
      </c>
      <c r="JW234" s="637"/>
      <c r="JX234" s="607">
        <f t="shared" si="1343"/>
        <v>0</v>
      </c>
      <c r="JY234" s="622">
        <f t="shared" si="1343"/>
        <v>0</v>
      </c>
      <c r="JZ234" s="622">
        <f t="shared" si="1343"/>
        <v>0</v>
      </c>
      <c r="KA234" s="622">
        <f t="shared" si="1343"/>
        <v>0</v>
      </c>
      <c r="KB234" s="622">
        <f t="shared" si="1343"/>
        <v>0</v>
      </c>
      <c r="KC234" s="622">
        <f t="shared" si="1343"/>
        <v>0</v>
      </c>
      <c r="KD234" s="622">
        <f t="shared" si="1343"/>
        <v>0</v>
      </c>
      <c r="KE234" s="622">
        <f t="shared" si="1343"/>
        <v>0</v>
      </c>
      <c r="KF234" s="622">
        <f t="shared" si="1343"/>
        <v>0</v>
      </c>
      <c r="KG234" s="622">
        <f t="shared" si="1343"/>
        <v>0</v>
      </c>
      <c r="KH234" s="622">
        <f t="shared" si="1343"/>
        <v>0</v>
      </c>
      <c r="KI234" s="622">
        <f t="shared" si="1343"/>
        <v>0</v>
      </c>
      <c r="KJ234" s="636">
        <f t="shared" si="1344"/>
        <v>0</v>
      </c>
      <c r="KK234" s="637"/>
      <c r="KL234" s="607">
        <f t="shared" si="1345"/>
        <v>0</v>
      </c>
      <c r="KM234" s="622">
        <f t="shared" si="1345"/>
        <v>0</v>
      </c>
      <c r="KN234" s="622">
        <f t="shared" si="1345"/>
        <v>0</v>
      </c>
      <c r="KO234" s="622">
        <f t="shared" si="1345"/>
        <v>0</v>
      </c>
      <c r="KP234" s="622">
        <f t="shared" si="1345"/>
        <v>0</v>
      </c>
      <c r="KQ234" s="622">
        <f t="shared" si="1345"/>
        <v>0</v>
      </c>
      <c r="KR234" s="622">
        <f t="shared" si="1345"/>
        <v>0</v>
      </c>
      <c r="KS234" s="622">
        <f t="shared" si="1345"/>
        <v>0</v>
      </c>
      <c r="KT234" s="622">
        <f t="shared" si="1345"/>
        <v>0</v>
      </c>
      <c r="KU234" s="622">
        <f t="shared" si="1345"/>
        <v>0</v>
      </c>
      <c r="KV234" s="622">
        <f t="shared" si="1345"/>
        <v>0</v>
      </c>
      <c r="KW234" s="622">
        <f t="shared" si="1345"/>
        <v>0</v>
      </c>
      <c r="KX234" s="636">
        <f t="shared" si="1346"/>
        <v>0</v>
      </c>
      <c r="KY234" s="637"/>
      <c r="KZ234" s="607">
        <f t="shared" si="1347"/>
        <v>0</v>
      </c>
      <c r="LA234" s="622">
        <f t="shared" si="1347"/>
        <v>0</v>
      </c>
      <c r="LB234" s="622">
        <f t="shared" si="1347"/>
        <v>0</v>
      </c>
      <c r="LC234" s="622">
        <f t="shared" si="1347"/>
        <v>0</v>
      </c>
      <c r="LD234" s="622">
        <f t="shared" si="1347"/>
        <v>0</v>
      </c>
      <c r="LE234" s="622">
        <f t="shared" si="1347"/>
        <v>0</v>
      </c>
      <c r="LF234" s="622">
        <f t="shared" si="1347"/>
        <v>0</v>
      </c>
      <c r="LG234" s="622">
        <f t="shared" si="1347"/>
        <v>0</v>
      </c>
      <c r="LH234" s="622">
        <f t="shared" si="1347"/>
        <v>0</v>
      </c>
      <c r="LI234" s="622">
        <f t="shared" si="1347"/>
        <v>0</v>
      </c>
      <c r="LJ234" s="622">
        <f t="shared" si="1347"/>
        <v>0</v>
      </c>
      <c r="LK234" s="622">
        <f t="shared" si="1347"/>
        <v>0</v>
      </c>
      <c r="LL234" s="636">
        <f t="shared" si="1348"/>
        <v>0</v>
      </c>
      <c r="LM234" s="637"/>
      <c r="LN234" s="607">
        <f t="shared" si="1349"/>
        <v>0</v>
      </c>
      <c r="LO234" s="622">
        <f t="shared" si="1349"/>
        <v>0</v>
      </c>
      <c r="LP234" s="622">
        <f t="shared" si="1349"/>
        <v>0</v>
      </c>
      <c r="LQ234" s="622">
        <f t="shared" si="1349"/>
        <v>0</v>
      </c>
      <c r="LR234" s="622">
        <f t="shared" si="1349"/>
        <v>0</v>
      </c>
      <c r="LS234" s="622">
        <f t="shared" si="1349"/>
        <v>0</v>
      </c>
      <c r="LT234" s="622">
        <f t="shared" si="1349"/>
        <v>0</v>
      </c>
      <c r="LU234" s="622">
        <f t="shared" si="1349"/>
        <v>0</v>
      </c>
      <c r="LV234" s="622">
        <f t="shared" si="1349"/>
        <v>0</v>
      </c>
      <c r="LW234" s="622">
        <f t="shared" si="1349"/>
        <v>0</v>
      </c>
      <c r="LX234" s="622">
        <f t="shared" si="1349"/>
        <v>0</v>
      </c>
      <c r="LY234" s="622">
        <f t="shared" si="1349"/>
        <v>0</v>
      </c>
      <c r="LZ234" s="636">
        <f t="shared" si="1350"/>
        <v>0</v>
      </c>
      <c r="MA234" s="637"/>
      <c r="MB234" s="607">
        <f t="shared" si="1351"/>
        <v>0</v>
      </c>
      <c r="MC234" s="622">
        <f t="shared" si="1351"/>
        <v>0</v>
      </c>
      <c r="MD234" s="622">
        <f t="shared" si="1351"/>
        <v>0</v>
      </c>
      <c r="ME234" s="622">
        <f t="shared" si="1351"/>
        <v>0</v>
      </c>
      <c r="MF234" s="622">
        <f t="shared" si="1351"/>
        <v>0</v>
      </c>
      <c r="MG234" s="622">
        <f t="shared" si="1351"/>
        <v>0</v>
      </c>
      <c r="MH234" s="622">
        <f t="shared" si="1351"/>
        <v>0</v>
      </c>
      <c r="MI234" s="622">
        <f t="shared" si="1351"/>
        <v>0</v>
      </c>
      <c r="MJ234" s="622">
        <f t="shared" si="1351"/>
        <v>0</v>
      </c>
      <c r="MK234" s="622">
        <f t="shared" si="1351"/>
        <v>0</v>
      </c>
      <c r="ML234" s="622">
        <f t="shared" si="1351"/>
        <v>0</v>
      </c>
      <c r="MM234" s="622">
        <f t="shared" si="1351"/>
        <v>0</v>
      </c>
      <c r="MN234" s="636">
        <f t="shared" si="1352"/>
        <v>0</v>
      </c>
      <c r="MO234" s="637"/>
      <c r="MP234" s="607">
        <f t="shared" si="1353"/>
        <v>0</v>
      </c>
      <c r="MQ234" s="622">
        <f t="shared" si="1353"/>
        <v>0</v>
      </c>
      <c r="MR234" s="622">
        <f t="shared" si="1353"/>
        <v>0</v>
      </c>
      <c r="MS234" s="622">
        <f t="shared" si="1353"/>
        <v>0</v>
      </c>
      <c r="MT234" s="622">
        <f t="shared" si="1353"/>
        <v>0</v>
      </c>
      <c r="MU234" s="622">
        <f t="shared" si="1353"/>
        <v>0</v>
      </c>
      <c r="MV234" s="622">
        <f t="shared" si="1353"/>
        <v>0</v>
      </c>
      <c r="MW234" s="622">
        <f t="shared" si="1353"/>
        <v>0</v>
      </c>
      <c r="MX234" s="622">
        <f t="shared" si="1353"/>
        <v>0</v>
      </c>
      <c r="MY234" s="622">
        <f t="shared" si="1353"/>
        <v>0</v>
      </c>
      <c r="MZ234" s="622">
        <f t="shared" si="1353"/>
        <v>0</v>
      </c>
      <c r="NA234" s="622">
        <f t="shared" si="1353"/>
        <v>0</v>
      </c>
      <c r="NB234" s="636">
        <f t="shared" si="1354"/>
        <v>0</v>
      </c>
      <c r="NC234" s="637"/>
      <c r="ND234" s="607">
        <f t="shared" si="1355"/>
        <v>0</v>
      </c>
      <c r="NE234" s="622">
        <f t="shared" si="1355"/>
        <v>0</v>
      </c>
      <c r="NF234" s="622">
        <f t="shared" si="1355"/>
        <v>0</v>
      </c>
      <c r="NG234" s="622">
        <f t="shared" si="1355"/>
        <v>0</v>
      </c>
      <c r="NH234" s="622">
        <f t="shared" si="1355"/>
        <v>0</v>
      </c>
      <c r="NI234" s="622">
        <f t="shared" si="1355"/>
        <v>0</v>
      </c>
      <c r="NJ234" s="622">
        <f t="shared" si="1355"/>
        <v>0</v>
      </c>
      <c r="NK234" s="622">
        <f t="shared" si="1355"/>
        <v>0</v>
      </c>
      <c r="NL234" s="622">
        <f t="shared" si="1355"/>
        <v>0</v>
      </c>
      <c r="NM234" s="622">
        <f t="shared" si="1355"/>
        <v>0</v>
      </c>
      <c r="NN234" s="622">
        <f t="shared" si="1355"/>
        <v>0</v>
      </c>
      <c r="NO234" s="622">
        <f t="shared" si="1355"/>
        <v>0</v>
      </c>
      <c r="NP234" s="636">
        <f t="shared" si="1356"/>
        <v>0</v>
      </c>
      <c r="NQ234" s="637"/>
      <c r="NR234" s="607">
        <f t="shared" si="1357"/>
        <v>0</v>
      </c>
      <c r="NS234" s="622">
        <f t="shared" si="1357"/>
        <v>0</v>
      </c>
      <c r="NT234" s="622">
        <f t="shared" si="1357"/>
        <v>0</v>
      </c>
      <c r="NU234" s="622">
        <f t="shared" si="1357"/>
        <v>0</v>
      </c>
      <c r="NV234" s="622">
        <f t="shared" si="1357"/>
        <v>0</v>
      </c>
      <c r="NW234" s="622">
        <f t="shared" si="1357"/>
        <v>0</v>
      </c>
      <c r="NX234" s="622">
        <f t="shared" si="1357"/>
        <v>0</v>
      </c>
      <c r="NY234" s="622">
        <f t="shared" si="1357"/>
        <v>0</v>
      </c>
      <c r="NZ234" s="622">
        <f t="shared" si="1357"/>
        <v>0</v>
      </c>
      <c r="OA234" s="622">
        <f t="shared" si="1357"/>
        <v>0</v>
      </c>
      <c r="OB234" s="622">
        <f t="shared" si="1357"/>
        <v>0</v>
      </c>
      <c r="OC234" s="622">
        <f t="shared" si="1357"/>
        <v>0</v>
      </c>
      <c r="OD234" s="636">
        <f t="shared" si="1358"/>
        <v>0</v>
      </c>
      <c r="OE234" s="637"/>
      <c r="OF234" s="607">
        <f t="shared" si="1359"/>
        <v>0</v>
      </c>
      <c r="OG234" s="622">
        <f t="shared" si="1359"/>
        <v>0</v>
      </c>
      <c r="OH234" s="622">
        <f t="shared" si="1359"/>
        <v>0</v>
      </c>
      <c r="OI234" s="622">
        <f t="shared" si="1359"/>
        <v>0</v>
      </c>
      <c r="OJ234" s="622">
        <f t="shared" si="1359"/>
        <v>0</v>
      </c>
      <c r="OK234" s="622">
        <f t="shared" si="1359"/>
        <v>0</v>
      </c>
      <c r="OL234" s="622">
        <f t="shared" si="1359"/>
        <v>0</v>
      </c>
      <c r="OM234" s="622">
        <f t="shared" si="1359"/>
        <v>0</v>
      </c>
      <c r="ON234" s="622">
        <f t="shared" si="1359"/>
        <v>0</v>
      </c>
      <c r="OO234" s="622">
        <f t="shared" si="1359"/>
        <v>0</v>
      </c>
      <c r="OP234" s="622">
        <f t="shared" si="1359"/>
        <v>0</v>
      </c>
      <c r="OQ234" s="622">
        <f t="shared" si="1359"/>
        <v>0</v>
      </c>
      <c r="OR234" s="636">
        <f t="shared" si="1360"/>
        <v>0</v>
      </c>
      <c r="OS234" s="637"/>
      <c r="OT234" s="607">
        <f t="shared" si="1361"/>
        <v>0</v>
      </c>
      <c r="OU234" s="622">
        <f t="shared" si="1361"/>
        <v>0</v>
      </c>
      <c r="OV234" s="622">
        <f t="shared" si="1361"/>
        <v>0</v>
      </c>
      <c r="OW234" s="622">
        <f t="shared" si="1361"/>
        <v>0</v>
      </c>
      <c r="OX234" s="622">
        <f t="shared" si="1361"/>
        <v>0</v>
      </c>
      <c r="OY234" s="622">
        <f t="shared" si="1361"/>
        <v>0</v>
      </c>
      <c r="OZ234" s="622">
        <f t="shared" si="1361"/>
        <v>0</v>
      </c>
      <c r="PA234" s="622">
        <f t="shared" si="1361"/>
        <v>0</v>
      </c>
      <c r="PB234" s="622">
        <f t="shared" si="1361"/>
        <v>0</v>
      </c>
      <c r="PC234" s="622">
        <f t="shared" si="1361"/>
        <v>0</v>
      </c>
      <c r="PD234" s="622">
        <f t="shared" si="1361"/>
        <v>0</v>
      </c>
      <c r="PE234" s="622">
        <f t="shared" si="1361"/>
        <v>0</v>
      </c>
      <c r="PF234" s="636">
        <f t="shared" si="1362"/>
        <v>0</v>
      </c>
      <c r="PG234" s="637"/>
      <c r="PH234" s="607">
        <f t="shared" si="1363"/>
        <v>0</v>
      </c>
      <c r="PI234" s="622">
        <f t="shared" si="1363"/>
        <v>0</v>
      </c>
      <c r="PJ234" s="622">
        <f t="shared" si="1363"/>
        <v>0</v>
      </c>
      <c r="PK234" s="622">
        <f t="shared" si="1363"/>
        <v>0</v>
      </c>
      <c r="PL234" s="622">
        <f t="shared" si="1363"/>
        <v>0</v>
      </c>
      <c r="PM234" s="622">
        <f t="shared" si="1363"/>
        <v>0</v>
      </c>
      <c r="PN234" s="622">
        <f t="shared" si="1363"/>
        <v>0</v>
      </c>
      <c r="PO234" s="622">
        <f t="shared" si="1363"/>
        <v>0</v>
      </c>
      <c r="PP234" s="622">
        <f t="shared" si="1363"/>
        <v>0</v>
      </c>
      <c r="PQ234" s="622">
        <f t="shared" si="1363"/>
        <v>0</v>
      </c>
      <c r="PR234" s="622">
        <f t="shared" si="1363"/>
        <v>0</v>
      </c>
      <c r="PS234" s="622">
        <f t="shared" si="1363"/>
        <v>0</v>
      </c>
      <c r="PT234" s="636">
        <f t="shared" si="1364"/>
        <v>0</v>
      </c>
      <c r="PU234" s="637"/>
      <c r="PV234" s="610">
        <f t="shared" si="1365"/>
        <v>0</v>
      </c>
      <c r="PW234" s="610">
        <f t="shared" si="1365"/>
        <v>0</v>
      </c>
      <c r="PX234" s="610">
        <f t="shared" si="1365"/>
        <v>0</v>
      </c>
      <c r="PY234" s="610">
        <f t="shared" si="1365"/>
        <v>0</v>
      </c>
      <c r="PZ234" s="610">
        <f t="shared" si="1365"/>
        <v>0</v>
      </c>
      <c r="QA234" s="610">
        <f t="shared" si="1365"/>
        <v>0</v>
      </c>
      <c r="QB234" s="610">
        <f t="shared" si="1365"/>
        <v>0</v>
      </c>
      <c r="QC234" s="610">
        <f t="shared" si="1365"/>
        <v>0</v>
      </c>
      <c r="QD234" s="610">
        <f t="shared" si="1365"/>
        <v>0</v>
      </c>
      <c r="QE234" s="610">
        <f t="shared" si="1365"/>
        <v>0</v>
      </c>
      <c r="QF234" s="610">
        <f t="shared" si="1365"/>
        <v>0</v>
      </c>
      <c r="QG234" s="610">
        <f t="shared" si="1365"/>
        <v>0</v>
      </c>
      <c r="QH234" s="610">
        <f t="shared" si="1367"/>
        <v>0</v>
      </c>
    </row>
    <row r="235" spans="1:450" x14ac:dyDescent="0.25">
      <c r="A235" s="589" t="s">
        <v>938</v>
      </c>
      <c r="B235" s="390" t="s">
        <v>137</v>
      </c>
      <c r="C235" s="413"/>
      <c r="D235" s="607">
        <f t="shared" si="1303"/>
        <v>0</v>
      </c>
      <c r="E235" s="622">
        <f t="shared" si="1303"/>
        <v>0</v>
      </c>
      <c r="F235" s="622">
        <f t="shared" si="1303"/>
        <v>0</v>
      </c>
      <c r="G235" s="622">
        <f t="shared" si="1303"/>
        <v>0</v>
      </c>
      <c r="H235" s="622">
        <f t="shared" si="1303"/>
        <v>0</v>
      </c>
      <c r="I235" s="622">
        <f t="shared" si="1303"/>
        <v>0</v>
      </c>
      <c r="J235" s="622">
        <f t="shared" si="1303"/>
        <v>0</v>
      </c>
      <c r="K235" s="622">
        <f t="shared" si="1303"/>
        <v>0</v>
      </c>
      <c r="L235" s="622">
        <f t="shared" si="1303"/>
        <v>0</v>
      </c>
      <c r="M235" s="622">
        <f t="shared" si="1303"/>
        <v>0</v>
      </c>
      <c r="N235" s="622">
        <f t="shared" si="1303"/>
        <v>0</v>
      </c>
      <c r="O235" s="622">
        <f t="shared" si="1303"/>
        <v>0</v>
      </c>
      <c r="P235" s="636">
        <f t="shared" si="1304"/>
        <v>0</v>
      </c>
      <c r="Q235" s="637"/>
      <c r="R235" s="607">
        <f t="shared" si="1305"/>
        <v>0</v>
      </c>
      <c r="S235" s="622">
        <f t="shared" si="1305"/>
        <v>0</v>
      </c>
      <c r="T235" s="622">
        <f t="shared" si="1305"/>
        <v>0</v>
      </c>
      <c r="U235" s="622">
        <f t="shared" si="1305"/>
        <v>0</v>
      </c>
      <c r="V235" s="622">
        <f t="shared" si="1305"/>
        <v>0</v>
      </c>
      <c r="W235" s="622">
        <f t="shared" si="1305"/>
        <v>0</v>
      </c>
      <c r="X235" s="622">
        <f t="shared" si="1305"/>
        <v>0</v>
      </c>
      <c r="Y235" s="622">
        <f t="shared" si="1305"/>
        <v>0</v>
      </c>
      <c r="Z235" s="622">
        <f t="shared" si="1305"/>
        <v>0</v>
      </c>
      <c r="AA235" s="622">
        <f t="shared" si="1305"/>
        <v>0</v>
      </c>
      <c r="AB235" s="622">
        <f t="shared" si="1305"/>
        <v>0</v>
      </c>
      <c r="AC235" s="622">
        <f t="shared" si="1305"/>
        <v>0</v>
      </c>
      <c r="AD235" s="636">
        <f t="shared" si="1306"/>
        <v>0</v>
      </c>
      <c r="AE235" s="637"/>
      <c r="AF235" s="607">
        <f t="shared" si="1307"/>
        <v>0</v>
      </c>
      <c r="AG235" s="622">
        <f t="shared" si="1307"/>
        <v>0</v>
      </c>
      <c r="AH235" s="622">
        <f t="shared" si="1307"/>
        <v>0</v>
      </c>
      <c r="AI235" s="622">
        <f t="shared" si="1307"/>
        <v>0</v>
      </c>
      <c r="AJ235" s="622">
        <f t="shared" si="1307"/>
        <v>0</v>
      </c>
      <c r="AK235" s="622">
        <f t="shared" si="1307"/>
        <v>0</v>
      </c>
      <c r="AL235" s="622">
        <f t="shared" si="1307"/>
        <v>0</v>
      </c>
      <c r="AM235" s="622">
        <f t="shared" si="1307"/>
        <v>0</v>
      </c>
      <c r="AN235" s="622">
        <f t="shared" si="1307"/>
        <v>0</v>
      </c>
      <c r="AO235" s="622">
        <f t="shared" si="1307"/>
        <v>0</v>
      </c>
      <c r="AP235" s="622">
        <f t="shared" si="1307"/>
        <v>0</v>
      </c>
      <c r="AQ235" s="622">
        <f t="shared" si="1307"/>
        <v>0</v>
      </c>
      <c r="AR235" s="636">
        <f t="shared" si="1308"/>
        <v>0</v>
      </c>
      <c r="AS235" s="611"/>
      <c r="AT235" s="607">
        <f t="shared" si="1309"/>
        <v>0</v>
      </c>
      <c r="AU235" s="622">
        <f t="shared" si="1309"/>
        <v>0</v>
      </c>
      <c r="AV235" s="622">
        <f t="shared" si="1309"/>
        <v>0</v>
      </c>
      <c r="AW235" s="622">
        <f t="shared" si="1309"/>
        <v>0</v>
      </c>
      <c r="AX235" s="622">
        <f t="shared" si="1309"/>
        <v>0</v>
      </c>
      <c r="AY235" s="622">
        <f t="shared" si="1309"/>
        <v>0</v>
      </c>
      <c r="AZ235" s="622">
        <f t="shared" si="1309"/>
        <v>0</v>
      </c>
      <c r="BA235" s="622">
        <f t="shared" si="1309"/>
        <v>0</v>
      </c>
      <c r="BB235" s="622">
        <f t="shared" si="1309"/>
        <v>0</v>
      </c>
      <c r="BC235" s="622">
        <f t="shared" si="1309"/>
        <v>0</v>
      </c>
      <c r="BD235" s="622">
        <f t="shared" si="1309"/>
        <v>0</v>
      </c>
      <c r="BE235" s="622">
        <f t="shared" si="1309"/>
        <v>0</v>
      </c>
      <c r="BF235" s="636">
        <f t="shared" si="1310"/>
        <v>0</v>
      </c>
      <c r="BG235" s="611"/>
      <c r="BH235" s="607">
        <f t="shared" si="1311"/>
        <v>0</v>
      </c>
      <c r="BI235" s="622">
        <f t="shared" si="1311"/>
        <v>0</v>
      </c>
      <c r="BJ235" s="622">
        <f t="shared" si="1311"/>
        <v>0</v>
      </c>
      <c r="BK235" s="622">
        <f t="shared" si="1311"/>
        <v>0</v>
      </c>
      <c r="BL235" s="622">
        <f t="shared" si="1311"/>
        <v>0</v>
      </c>
      <c r="BM235" s="622">
        <f t="shared" si="1311"/>
        <v>0</v>
      </c>
      <c r="BN235" s="622">
        <f t="shared" si="1311"/>
        <v>0</v>
      </c>
      <c r="BO235" s="622">
        <f t="shared" si="1311"/>
        <v>0</v>
      </c>
      <c r="BP235" s="622">
        <f t="shared" si="1311"/>
        <v>0</v>
      </c>
      <c r="BQ235" s="622">
        <f t="shared" si="1311"/>
        <v>0</v>
      </c>
      <c r="BR235" s="622">
        <f t="shared" si="1311"/>
        <v>0</v>
      </c>
      <c r="BS235" s="622">
        <f t="shared" si="1311"/>
        <v>0</v>
      </c>
      <c r="BT235" s="636">
        <f t="shared" si="1312"/>
        <v>0</v>
      </c>
      <c r="BU235" s="621"/>
      <c r="BV235" s="607">
        <f t="shared" si="1313"/>
        <v>0</v>
      </c>
      <c r="BW235" s="622">
        <f t="shared" si="1313"/>
        <v>0</v>
      </c>
      <c r="BX235" s="622">
        <f t="shared" si="1313"/>
        <v>0</v>
      </c>
      <c r="BY235" s="622">
        <f t="shared" si="1313"/>
        <v>0</v>
      </c>
      <c r="BZ235" s="622">
        <f t="shared" si="1313"/>
        <v>0</v>
      </c>
      <c r="CA235" s="622">
        <f t="shared" si="1313"/>
        <v>0</v>
      </c>
      <c r="CB235" s="622">
        <f t="shared" si="1313"/>
        <v>0</v>
      </c>
      <c r="CC235" s="622">
        <f t="shared" si="1313"/>
        <v>0</v>
      </c>
      <c r="CD235" s="622">
        <f t="shared" si="1313"/>
        <v>0</v>
      </c>
      <c r="CE235" s="622">
        <f t="shared" si="1313"/>
        <v>0</v>
      </c>
      <c r="CF235" s="622">
        <f t="shared" si="1313"/>
        <v>0</v>
      </c>
      <c r="CG235" s="622">
        <f t="shared" si="1313"/>
        <v>0</v>
      </c>
      <c r="CH235" s="636">
        <f t="shared" si="1314"/>
        <v>0</v>
      </c>
      <c r="CI235" s="637"/>
      <c r="CJ235" s="607">
        <f t="shared" si="1315"/>
        <v>0</v>
      </c>
      <c r="CK235" s="622">
        <f t="shared" si="1315"/>
        <v>0</v>
      </c>
      <c r="CL235" s="622">
        <f t="shared" si="1315"/>
        <v>0</v>
      </c>
      <c r="CM235" s="622">
        <f t="shared" si="1315"/>
        <v>0</v>
      </c>
      <c r="CN235" s="622">
        <f t="shared" si="1315"/>
        <v>0</v>
      </c>
      <c r="CO235" s="622">
        <f t="shared" si="1315"/>
        <v>0</v>
      </c>
      <c r="CP235" s="622">
        <f t="shared" si="1315"/>
        <v>0</v>
      </c>
      <c r="CQ235" s="622">
        <f t="shared" si="1315"/>
        <v>0</v>
      </c>
      <c r="CR235" s="622">
        <f t="shared" si="1315"/>
        <v>0</v>
      </c>
      <c r="CS235" s="622">
        <f t="shared" si="1315"/>
        <v>0</v>
      </c>
      <c r="CT235" s="622">
        <f t="shared" si="1315"/>
        <v>0</v>
      </c>
      <c r="CU235" s="622">
        <f t="shared" si="1315"/>
        <v>0</v>
      </c>
      <c r="CV235" s="636">
        <f t="shared" si="1316"/>
        <v>0</v>
      </c>
      <c r="CW235" s="611"/>
      <c r="CX235" s="607">
        <f t="shared" si="1317"/>
        <v>0</v>
      </c>
      <c r="CY235" s="622">
        <f t="shared" si="1317"/>
        <v>0</v>
      </c>
      <c r="CZ235" s="622">
        <f t="shared" si="1317"/>
        <v>0</v>
      </c>
      <c r="DA235" s="622">
        <f t="shared" si="1317"/>
        <v>0</v>
      </c>
      <c r="DB235" s="622">
        <f t="shared" si="1317"/>
        <v>0</v>
      </c>
      <c r="DC235" s="622">
        <f t="shared" si="1317"/>
        <v>0</v>
      </c>
      <c r="DD235" s="622">
        <f t="shared" si="1317"/>
        <v>0</v>
      </c>
      <c r="DE235" s="622">
        <f t="shared" si="1317"/>
        <v>0</v>
      </c>
      <c r="DF235" s="622">
        <f t="shared" si="1317"/>
        <v>0</v>
      </c>
      <c r="DG235" s="622">
        <f t="shared" si="1317"/>
        <v>0</v>
      </c>
      <c r="DH235" s="622">
        <f t="shared" si="1317"/>
        <v>0</v>
      </c>
      <c r="DI235" s="622">
        <f t="shared" si="1317"/>
        <v>0</v>
      </c>
      <c r="DJ235" s="636">
        <f t="shared" si="1318"/>
        <v>0</v>
      </c>
      <c r="DK235" s="637"/>
      <c r="DL235" s="607">
        <f t="shared" si="1319"/>
        <v>0</v>
      </c>
      <c r="DM235" s="622">
        <f t="shared" si="1319"/>
        <v>0</v>
      </c>
      <c r="DN235" s="622">
        <f t="shared" si="1319"/>
        <v>0</v>
      </c>
      <c r="DO235" s="622">
        <f t="shared" si="1319"/>
        <v>0</v>
      </c>
      <c r="DP235" s="622">
        <f t="shared" si="1319"/>
        <v>0</v>
      </c>
      <c r="DQ235" s="622">
        <f t="shared" si="1319"/>
        <v>0</v>
      </c>
      <c r="DR235" s="622">
        <f t="shared" si="1319"/>
        <v>0</v>
      </c>
      <c r="DS235" s="622">
        <f t="shared" si="1319"/>
        <v>0</v>
      </c>
      <c r="DT235" s="622">
        <f t="shared" si="1319"/>
        <v>0</v>
      </c>
      <c r="DU235" s="622">
        <f t="shared" si="1319"/>
        <v>0</v>
      </c>
      <c r="DV235" s="622">
        <f t="shared" si="1319"/>
        <v>0</v>
      </c>
      <c r="DW235" s="622">
        <f t="shared" si="1319"/>
        <v>0</v>
      </c>
      <c r="DX235" s="636">
        <f t="shared" si="1320"/>
        <v>0</v>
      </c>
      <c r="DY235" s="637"/>
      <c r="DZ235" s="607">
        <f t="shared" si="1321"/>
        <v>0</v>
      </c>
      <c r="EA235" s="622">
        <f t="shared" si="1321"/>
        <v>0</v>
      </c>
      <c r="EB235" s="622">
        <f t="shared" si="1321"/>
        <v>0</v>
      </c>
      <c r="EC235" s="622">
        <f t="shared" si="1321"/>
        <v>0</v>
      </c>
      <c r="ED235" s="622">
        <f t="shared" si="1321"/>
        <v>0</v>
      </c>
      <c r="EE235" s="622">
        <f t="shared" si="1321"/>
        <v>0</v>
      </c>
      <c r="EF235" s="622">
        <f t="shared" si="1321"/>
        <v>0</v>
      </c>
      <c r="EG235" s="622">
        <f t="shared" si="1321"/>
        <v>0</v>
      </c>
      <c r="EH235" s="622">
        <f t="shared" si="1321"/>
        <v>0</v>
      </c>
      <c r="EI235" s="622">
        <f t="shared" si="1321"/>
        <v>0</v>
      </c>
      <c r="EJ235" s="622">
        <f t="shared" si="1321"/>
        <v>0</v>
      </c>
      <c r="EK235" s="622">
        <f t="shared" si="1321"/>
        <v>0</v>
      </c>
      <c r="EL235" s="636">
        <f t="shared" si="1322"/>
        <v>0</v>
      </c>
      <c r="EM235" s="637"/>
      <c r="EN235" s="607">
        <f t="shared" si="1323"/>
        <v>0</v>
      </c>
      <c r="EO235" s="622">
        <f t="shared" si="1323"/>
        <v>0</v>
      </c>
      <c r="EP235" s="622">
        <f t="shared" si="1323"/>
        <v>0</v>
      </c>
      <c r="EQ235" s="622">
        <f t="shared" si="1323"/>
        <v>0</v>
      </c>
      <c r="ER235" s="622">
        <f t="shared" si="1323"/>
        <v>0</v>
      </c>
      <c r="ES235" s="622">
        <f t="shared" si="1323"/>
        <v>0</v>
      </c>
      <c r="ET235" s="622">
        <f t="shared" si="1323"/>
        <v>0</v>
      </c>
      <c r="EU235" s="622">
        <f t="shared" si="1323"/>
        <v>0</v>
      </c>
      <c r="EV235" s="622">
        <f t="shared" si="1323"/>
        <v>0</v>
      </c>
      <c r="EW235" s="622">
        <f t="shared" si="1323"/>
        <v>0</v>
      </c>
      <c r="EX235" s="622">
        <f t="shared" si="1323"/>
        <v>0</v>
      </c>
      <c r="EY235" s="622">
        <f t="shared" si="1323"/>
        <v>0</v>
      </c>
      <c r="EZ235" s="636">
        <f t="shared" si="1324"/>
        <v>0</v>
      </c>
      <c r="FA235" s="637"/>
      <c r="FB235" s="607">
        <f t="shared" si="1325"/>
        <v>0</v>
      </c>
      <c r="FC235" s="622">
        <f t="shared" si="1325"/>
        <v>0</v>
      </c>
      <c r="FD235" s="622">
        <f t="shared" si="1325"/>
        <v>0</v>
      </c>
      <c r="FE235" s="622">
        <f t="shared" si="1325"/>
        <v>0</v>
      </c>
      <c r="FF235" s="622">
        <f t="shared" si="1325"/>
        <v>0</v>
      </c>
      <c r="FG235" s="622">
        <f t="shared" si="1325"/>
        <v>0</v>
      </c>
      <c r="FH235" s="622">
        <f t="shared" si="1325"/>
        <v>0</v>
      </c>
      <c r="FI235" s="622">
        <f t="shared" si="1325"/>
        <v>0</v>
      </c>
      <c r="FJ235" s="622">
        <f t="shared" si="1325"/>
        <v>0</v>
      </c>
      <c r="FK235" s="622">
        <f t="shared" si="1325"/>
        <v>0</v>
      </c>
      <c r="FL235" s="622">
        <f t="shared" si="1325"/>
        <v>0</v>
      </c>
      <c r="FM235" s="622">
        <f t="shared" si="1325"/>
        <v>0</v>
      </c>
      <c r="FN235" s="636">
        <f t="shared" si="1326"/>
        <v>0</v>
      </c>
      <c r="FO235" s="637"/>
      <c r="FP235" s="607">
        <f t="shared" si="1327"/>
        <v>0</v>
      </c>
      <c r="FQ235" s="622">
        <f t="shared" si="1327"/>
        <v>0</v>
      </c>
      <c r="FR235" s="622">
        <f t="shared" si="1327"/>
        <v>0</v>
      </c>
      <c r="FS235" s="622">
        <f t="shared" si="1327"/>
        <v>0</v>
      </c>
      <c r="FT235" s="622">
        <f t="shared" si="1327"/>
        <v>0</v>
      </c>
      <c r="FU235" s="622">
        <f t="shared" si="1327"/>
        <v>0</v>
      </c>
      <c r="FV235" s="622">
        <f t="shared" si="1327"/>
        <v>0</v>
      </c>
      <c r="FW235" s="622">
        <f t="shared" si="1327"/>
        <v>0</v>
      </c>
      <c r="FX235" s="622">
        <f t="shared" si="1327"/>
        <v>0</v>
      </c>
      <c r="FY235" s="622">
        <f t="shared" si="1327"/>
        <v>0</v>
      </c>
      <c r="FZ235" s="622">
        <f t="shared" si="1327"/>
        <v>0</v>
      </c>
      <c r="GA235" s="622">
        <f t="shared" si="1327"/>
        <v>0</v>
      </c>
      <c r="GB235" s="636">
        <f t="shared" si="1328"/>
        <v>0</v>
      </c>
      <c r="GC235" s="637"/>
      <c r="GD235" s="607">
        <f t="shared" si="1329"/>
        <v>0</v>
      </c>
      <c r="GE235" s="622">
        <f t="shared" si="1329"/>
        <v>0</v>
      </c>
      <c r="GF235" s="622">
        <f t="shared" si="1329"/>
        <v>0</v>
      </c>
      <c r="GG235" s="622">
        <f t="shared" si="1329"/>
        <v>0</v>
      </c>
      <c r="GH235" s="622">
        <f t="shared" si="1329"/>
        <v>0</v>
      </c>
      <c r="GI235" s="622">
        <f t="shared" si="1329"/>
        <v>0</v>
      </c>
      <c r="GJ235" s="622">
        <f t="shared" si="1329"/>
        <v>0</v>
      </c>
      <c r="GK235" s="622">
        <f t="shared" si="1329"/>
        <v>0</v>
      </c>
      <c r="GL235" s="622">
        <f t="shared" si="1329"/>
        <v>0</v>
      </c>
      <c r="GM235" s="622">
        <f t="shared" si="1329"/>
        <v>0</v>
      </c>
      <c r="GN235" s="622">
        <f t="shared" si="1329"/>
        <v>0</v>
      </c>
      <c r="GO235" s="622">
        <f t="shared" si="1329"/>
        <v>0</v>
      </c>
      <c r="GP235" s="636">
        <f t="shared" si="1330"/>
        <v>0</v>
      </c>
      <c r="GQ235" s="637"/>
      <c r="GR235" s="607">
        <f t="shared" si="1331"/>
        <v>0</v>
      </c>
      <c r="GS235" s="622">
        <f t="shared" si="1331"/>
        <v>0</v>
      </c>
      <c r="GT235" s="622">
        <f t="shared" si="1331"/>
        <v>0</v>
      </c>
      <c r="GU235" s="622">
        <f t="shared" si="1331"/>
        <v>0</v>
      </c>
      <c r="GV235" s="622">
        <f t="shared" si="1331"/>
        <v>0</v>
      </c>
      <c r="GW235" s="622">
        <f t="shared" si="1331"/>
        <v>0</v>
      </c>
      <c r="GX235" s="622">
        <f t="shared" si="1331"/>
        <v>0</v>
      </c>
      <c r="GY235" s="622">
        <f t="shared" si="1331"/>
        <v>0</v>
      </c>
      <c r="GZ235" s="622">
        <f t="shared" si="1331"/>
        <v>0</v>
      </c>
      <c r="HA235" s="622">
        <f t="shared" si="1331"/>
        <v>0</v>
      </c>
      <c r="HB235" s="622">
        <f t="shared" si="1331"/>
        <v>0</v>
      </c>
      <c r="HC235" s="622">
        <f t="shared" si="1331"/>
        <v>0</v>
      </c>
      <c r="HD235" s="636">
        <f t="shared" si="1332"/>
        <v>0</v>
      </c>
      <c r="HE235" s="637"/>
      <c r="HF235" s="607">
        <f t="shared" si="1333"/>
        <v>0</v>
      </c>
      <c r="HG235" s="622">
        <f t="shared" si="1333"/>
        <v>0</v>
      </c>
      <c r="HH235" s="622">
        <f t="shared" si="1333"/>
        <v>0</v>
      </c>
      <c r="HI235" s="622">
        <f t="shared" si="1333"/>
        <v>0</v>
      </c>
      <c r="HJ235" s="622">
        <f t="shared" si="1333"/>
        <v>0</v>
      </c>
      <c r="HK235" s="622">
        <f t="shared" si="1333"/>
        <v>0</v>
      </c>
      <c r="HL235" s="622">
        <f t="shared" si="1333"/>
        <v>0</v>
      </c>
      <c r="HM235" s="622">
        <f t="shared" si="1333"/>
        <v>0</v>
      </c>
      <c r="HN235" s="622">
        <f t="shared" si="1333"/>
        <v>0</v>
      </c>
      <c r="HO235" s="622">
        <f t="shared" si="1333"/>
        <v>0</v>
      </c>
      <c r="HP235" s="622">
        <f t="shared" si="1333"/>
        <v>0</v>
      </c>
      <c r="HQ235" s="622">
        <f t="shared" si="1333"/>
        <v>0</v>
      </c>
      <c r="HR235" s="636">
        <f t="shared" si="1334"/>
        <v>0</v>
      </c>
      <c r="HS235" s="637"/>
      <c r="HT235" s="607">
        <f t="shared" si="1335"/>
        <v>0</v>
      </c>
      <c r="HU235" s="622">
        <f t="shared" si="1335"/>
        <v>0</v>
      </c>
      <c r="HV235" s="622">
        <f t="shared" si="1335"/>
        <v>0</v>
      </c>
      <c r="HW235" s="622">
        <f t="shared" si="1335"/>
        <v>0</v>
      </c>
      <c r="HX235" s="622">
        <f t="shared" si="1335"/>
        <v>0</v>
      </c>
      <c r="HY235" s="622">
        <f t="shared" si="1335"/>
        <v>0</v>
      </c>
      <c r="HZ235" s="622">
        <f t="shared" si="1335"/>
        <v>0</v>
      </c>
      <c r="IA235" s="622">
        <f t="shared" si="1335"/>
        <v>0</v>
      </c>
      <c r="IB235" s="622">
        <f t="shared" si="1335"/>
        <v>0</v>
      </c>
      <c r="IC235" s="622">
        <f t="shared" si="1335"/>
        <v>0</v>
      </c>
      <c r="ID235" s="622">
        <f t="shared" si="1335"/>
        <v>0</v>
      </c>
      <c r="IE235" s="622">
        <f t="shared" si="1335"/>
        <v>0</v>
      </c>
      <c r="IF235" s="636">
        <f t="shared" si="1336"/>
        <v>0</v>
      </c>
      <c r="IG235" s="637"/>
      <c r="IH235" s="607">
        <f t="shared" si="1337"/>
        <v>0</v>
      </c>
      <c r="II235" s="622">
        <f t="shared" si="1337"/>
        <v>0</v>
      </c>
      <c r="IJ235" s="622">
        <f t="shared" si="1337"/>
        <v>0</v>
      </c>
      <c r="IK235" s="622">
        <f t="shared" si="1337"/>
        <v>0</v>
      </c>
      <c r="IL235" s="622">
        <f t="shared" si="1337"/>
        <v>0</v>
      </c>
      <c r="IM235" s="622">
        <f t="shared" si="1337"/>
        <v>0</v>
      </c>
      <c r="IN235" s="622">
        <f t="shared" si="1337"/>
        <v>0</v>
      </c>
      <c r="IO235" s="622">
        <f t="shared" si="1337"/>
        <v>0</v>
      </c>
      <c r="IP235" s="622">
        <f t="shared" si="1337"/>
        <v>0</v>
      </c>
      <c r="IQ235" s="622">
        <f t="shared" si="1337"/>
        <v>0</v>
      </c>
      <c r="IR235" s="622">
        <f t="shared" si="1337"/>
        <v>0</v>
      </c>
      <c r="IS235" s="622">
        <f t="shared" si="1337"/>
        <v>0</v>
      </c>
      <c r="IT235" s="636">
        <f t="shared" si="1338"/>
        <v>0</v>
      </c>
      <c r="IU235" s="637"/>
      <c r="IV235" s="607">
        <f t="shared" si="1339"/>
        <v>0</v>
      </c>
      <c r="IW235" s="622">
        <f t="shared" si="1339"/>
        <v>0</v>
      </c>
      <c r="IX235" s="622">
        <f t="shared" si="1339"/>
        <v>0</v>
      </c>
      <c r="IY235" s="622">
        <f t="shared" si="1339"/>
        <v>0</v>
      </c>
      <c r="IZ235" s="622">
        <f t="shared" si="1339"/>
        <v>0</v>
      </c>
      <c r="JA235" s="622">
        <f t="shared" si="1339"/>
        <v>0</v>
      </c>
      <c r="JB235" s="622">
        <f t="shared" si="1339"/>
        <v>0</v>
      </c>
      <c r="JC235" s="622">
        <f t="shared" si="1339"/>
        <v>0</v>
      </c>
      <c r="JD235" s="622">
        <f t="shared" si="1339"/>
        <v>0</v>
      </c>
      <c r="JE235" s="622">
        <f t="shared" si="1339"/>
        <v>0</v>
      </c>
      <c r="JF235" s="622">
        <f t="shared" si="1339"/>
        <v>0</v>
      </c>
      <c r="JG235" s="622">
        <f t="shared" si="1339"/>
        <v>0</v>
      </c>
      <c r="JH235" s="636">
        <f t="shared" si="1340"/>
        <v>0</v>
      </c>
      <c r="JI235" s="637"/>
      <c r="JJ235" s="607">
        <f t="shared" si="1341"/>
        <v>0</v>
      </c>
      <c r="JK235" s="622">
        <f t="shared" si="1341"/>
        <v>0</v>
      </c>
      <c r="JL235" s="622">
        <f t="shared" si="1341"/>
        <v>0</v>
      </c>
      <c r="JM235" s="622">
        <f t="shared" si="1341"/>
        <v>0</v>
      </c>
      <c r="JN235" s="622">
        <f t="shared" si="1341"/>
        <v>0</v>
      </c>
      <c r="JO235" s="622">
        <f t="shared" si="1341"/>
        <v>0</v>
      </c>
      <c r="JP235" s="622">
        <f t="shared" si="1341"/>
        <v>0</v>
      </c>
      <c r="JQ235" s="622">
        <f t="shared" si="1341"/>
        <v>0</v>
      </c>
      <c r="JR235" s="622">
        <f t="shared" si="1341"/>
        <v>0</v>
      </c>
      <c r="JS235" s="622">
        <f t="shared" si="1341"/>
        <v>0</v>
      </c>
      <c r="JT235" s="622">
        <f t="shared" si="1341"/>
        <v>0</v>
      </c>
      <c r="JU235" s="622">
        <f t="shared" si="1341"/>
        <v>0</v>
      </c>
      <c r="JV235" s="636">
        <f t="shared" si="1342"/>
        <v>0</v>
      </c>
      <c r="JW235" s="637"/>
      <c r="JX235" s="607">
        <f t="shared" si="1343"/>
        <v>0</v>
      </c>
      <c r="JY235" s="622">
        <f t="shared" si="1343"/>
        <v>0</v>
      </c>
      <c r="JZ235" s="622">
        <f t="shared" si="1343"/>
        <v>0</v>
      </c>
      <c r="KA235" s="622">
        <f t="shared" si="1343"/>
        <v>0</v>
      </c>
      <c r="KB235" s="622">
        <f t="shared" si="1343"/>
        <v>0</v>
      </c>
      <c r="KC235" s="622">
        <f t="shared" si="1343"/>
        <v>0</v>
      </c>
      <c r="KD235" s="622">
        <f t="shared" si="1343"/>
        <v>0</v>
      </c>
      <c r="KE235" s="622">
        <f t="shared" si="1343"/>
        <v>0</v>
      </c>
      <c r="KF235" s="622">
        <f t="shared" si="1343"/>
        <v>0</v>
      </c>
      <c r="KG235" s="622">
        <f t="shared" si="1343"/>
        <v>0</v>
      </c>
      <c r="KH235" s="622">
        <f t="shared" si="1343"/>
        <v>0</v>
      </c>
      <c r="KI235" s="622">
        <f t="shared" si="1343"/>
        <v>0</v>
      </c>
      <c r="KJ235" s="636">
        <f t="shared" si="1344"/>
        <v>0</v>
      </c>
      <c r="KK235" s="637"/>
      <c r="KL235" s="607">
        <f t="shared" si="1345"/>
        <v>0</v>
      </c>
      <c r="KM235" s="622">
        <f t="shared" si="1345"/>
        <v>0</v>
      </c>
      <c r="KN235" s="622">
        <f t="shared" si="1345"/>
        <v>0</v>
      </c>
      <c r="KO235" s="622">
        <f t="shared" si="1345"/>
        <v>0</v>
      </c>
      <c r="KP235" s="622">
        <f t="shared" si="1345"/>
        <v>0</v>
      </c>
      <c r="KQ235" s="622">
        <f t="shared" si="1345"/>
        <v>0</v>
      </c>
      <c r="KR235" s="622">
        <f t="shared" si="1345"/>
        <v>0</v>
      </c>
      <c r="KS235" s="622">
        <f t="shared" si="1345"/>
        <v>0</v>
      </c>
      <c r="KT235" s="622">
        <f t="shared" si="1345"/>
        <v>0</v>
      </c>
      <c r="KU235" s="622">
        <f t="shared" si="1345"/>
        <v>0</v>
      </c>
      <c r="KV235" s="622">
        <f t="shared" si="1345"/>
        <v>0</v>
      </c>
      <c r="KW235" s="622">
        <f t="shared" si="1345"/>
        <v>0</v>
      </c>
      <c r="KX235" s="636">
        <f t="shared" si="1346"/>
        <v>0</v>
      </c>
      <c r="KY235" s="637"/>
      <c r="KZ235" s="607">
        <f t="shared" si="1347"/>
        <v>0</v>
      </c>
      <c r="LA235" s="622">
        <f t="shared" si="1347"/>
        <v>0</v>
      </c>
      <c r="LB235" s="622">
        <f t="shared" si="1347"/>
        <v>0</v>
      </c>
      <c r="LC235" s="622">
        <f t="shared" si="1347"/>
        <v>0</v>
      </c>
      <c r="LD235" s="622">
        <f t="shared" si="1347"/>
        <v>0</v>
      </c>
      <c r="LE235" s="622">
        <f t="shared" si="1347"/>
        <v>0</v>
      </c>
      <c r="LF235" s="622">
        <f t="shared" si="1347"/>
        <v>0</v>
      </c>
      <c r="LG235" s="622">
        <f t="shared" si="1347"/>
        <v>0</v>
      </c>
      <c r="LH235" s="622">
        <f t="shared" si="1347"/>
        <v>0</v>
      </c>
      <c r="LI235" s="622">
        <f t="shared" si="1347"/>
        <v>0</v>
      </c>
      <c r="LJ235" s="622">
        <f t="shared" si="1347"/>
        <v>0</v>
      </c>
      <c r="LK235" s="622">
        <f t="shared" si="1347"/>
        <v>0</v>
      </c>
      <c r="LL235" s="636">
        <f t="shared" si="1348"/>
        <v>0</v>
      </c>
      <c r="LM235" s="637"/>
      <c r="LN235" s="607">
        <f t="shared" si="1349"/>
        <v>0</v>
      </c>
      <c r="LO235" s="622">
        <f t="shared" si="1349"/>
        <v>0</v>
      </c>
      <c r="LP235" s="622">
        <f t="shared" si="1349"/>
        <v>0</v>
      </c>
      <c r="LQ235" s="622">
        <f t="shared" si="1349"/>
        <v>0</v>
      </c>
      <c r="LR235" s="622">
        <f t="shared" si="1349"/>
        <v>0</v>
      </c>
      <c r="LS235" s="622">
        <f t="shared" si="1349"/>
        <v>0</v>
      </c>
      <c r="LT235" s="622">
        <f t="shared" si="1349"/>
        <v>0</v>
      </c>
      <c r="LU235" s="622">
        <f t="shared" si="1349"/>
        <v>0</v>
      </c>
      <c r="LV235" s="622">
        <f t="shared" si="1349"/>
        <v>0</v>
      </c>
      <c r="LW235" s="622">
        <f t="shared" si="1349"/>
        <v>0</v>
      </c>
      <c r="LX235" s="622">
        <f t="shared" si="1349"/>
        <v>0</v>
      </c>
      <c r="LY235" s="622">
        <f t="shared" si="1349"/>
        <v>0</v>
      </c>
      <c r="LZ235" s="636">
        <f t="shared" si="1350"/>
        <v>0</v>
      </c>
      <c r="MA235" s="637"/>
      <c r="MB235" s="607">
        <f t="shared" si="1351"/>
        <v>0</v>
      </c>
      <c r="MC235" s="622">
        <f t="shared" si="1351"/>
        <v>0</v>
      </c>
      <c r="MD235" s="622">
        <f t="shared" si="1351"/>
        <v>0</v>
      </c>
      <c r="ME235" s="622">
        <f t="shared" si="1351"/>
        <v>0</v>
      </c>
      <c r="MF235" s="622">
        <f t="shared" si="1351"/>
        <v>0</v>
      </c>
      <c r="MG235" s="622">
        <f t="shared" si="1351"/>
        <v>0</v>
      </c>
      <c r="MH235" s="622">
        <f t="shared" si="1351"/>
        <v>0</v>
      </c>
      <c r="MI235" s="622">
        <f t="shared" si="1351"/>
        <v>0</v>
      </c>
      <c r="MJ235" s="622">
        <f t="shared" si="1351"/>
        <v>0</v>
      </c>
      <c r="MK235" s="622">
        <f t="shared" si="1351"/>
        <v>0</v>
      </c>
      <c r="ML235" s="622">
        <f t="shared" si="1351"/>
        <v>0</v>
      </c>
      <c r="MM235" s="622">
        <f t="shared" si="1351"/>
        <v>0</v>
      </c>
      <c r="MN235" s="636">
        <f t="shared" si="1352"/>
        <v>0</v>
      </c>
      <c r="MO235" s="637"/>
      <c r="MP235" s="607">
        <f t="shared" si="1353"/>
        <v>0</v>
      </c>
      <c r="MQ235" s="622">
        <f t="shared" si="1353"/>
        <v>0</v>
      </c>
      <c r="MR235" s="622">
        <f t="shared" si="1353"/>
        <v>0</v>
      </c>
      <c r="MS235" s="622">
        <f t="shared" si="1353"/>
        <v>0</v>
      </c>
      <c r="MT235" s="622">
        <f t="shared" si="1353"/>
        <v>0</v>
      </c>
      <c r="MU235" s="622">
        <f t="shared" si="1353"/>
        <v>0</v>
      </c>
      <c r="MV235" s="622">
        <f t="shared" si="1353"/>
        <v>0</v>
      </c>
      <c r="MW235" s="622">
        <f t="shared" si="1353"/>
        <v>0</v>
      </c>
      <c r="MX235" s="622">
        <f t="shared" si="1353"/>
        <v>0</v>
      </c>
      <c r="MY235" s="622">
        <f t="shared" si="1353"/>
        <v>0</v>
      </c>
      <c r="MZ235" s="622">
        <f t="shared" si="1353"/>
        <v>0</v>
      </c>
      <c r="NA235" s="622">
        <f t="shared" si="1353"/>
        <v>0</v>
      </c>
      <c r="NB235" s="636">
        <f t="shared" si="1354"/>
        <v>0</v>
      </c>
      <c r="NC235" s="637"/>
      <c r="ND235" s="607">
        <f t="shared" si="1355"/>
        <v>0</v>
      </c>
      <c r="NE235" s="622">
        <f t="shared" si="1355"/>
        <v>0</v>
      </c>
      <c r="NF235" s="622">
        <f t="shared" si="1355"/>
        <v>0</v>
      </c>
      <c r="NG235" s="622">
        <f t="shared" si="1355"/>
        <v>0</v>
      </c>
      <c r="NH235" s="622">
        <f t="shared" si="1355"/>
        <v>0</v>
      </c>
      <c r="NI235" s="622">
        <f t="shared" si="1355"/>
        <v>0</v>
      </c>
      <c r="NJ235" s="622">
        <f t="shared" si="1355"/>
        <v>0</v>
      </c>
      <c r="NK235" s="622">
        <f t="shared" si="1355"/>
        <v>0</v>
      </c>
      <c r="NL235" s="622">
        <f t="shared" si="1355"/>
        <v>0</v>
      </c>
      <c r="NM235" s="622">
        <f t="shared" si="1355"/>
        <v>0</v>
      </c>
      <c r="NN235" s="622">
        <f t="shared" si="1355"/>
        <v>0</v>
      </c>
      <c r="NO235" s="622">
        <f t="shared" si="1355"/>
        <v>0</v>
      </c>
      <c r="NP235" s="636">
        <f t="shared" si="1356"/>
        <v>0</v>
      </c>
      <c r="NQ235" s="637"/>
      <c r="NR235" s="607">
        <f t="shared" si="1357"/>
        <v>0</v>
      </c>
      <c r="NS235" s="622">
        <f t="shared" si="1357"/>
        <v>0</v>
      </c>
      <c r="NT235" s="622">
        <f t="shared" si="1357"/>
        <v>0</v>
      </c>
      <c r="NU235" s="622">
        <f t="shared" si="1357"/>
        <v>0</v>
      </c>
      <c r="NV235" s="622">
        <f t="shared" si="1357"/>
        <v>0</v>
      </c>
      <c r="NW235" s="622">
        <f t="shared" si="1357"/>
        <v>0</v>
      </c>
      <c r="NX235" s="622">
        <f t="shared" si="1357"/>
        <v>0</v>
      </c>
      <c r="NY235" s="622">
        <f t="shared" si="1357"/>
        <v>0</v>
      </c>
      <c r="NZ235" s="622">
        <f t="shared" si="1357"/>
        <v>0</v>
      </c>
      <c r="OA235" s="622">
        <f t="shared" si="1357"/>
        <v>0</v>
      </c>
      <c r="OB235" s="622">
        <f t="shared" si="1357"/>
        <v>0</v>
      </c>
      <c r="OC235" s="622">
        <f t="shared" si="1357"/>
        <v>0</v>
      </c>
      <c r="OD235" s="636">
        <f t="shared" si="1358"/>
        <v>0</v>
      </c>
      <c r="OE235" s="637"/>
      <c r="OF235" s="607">
        <f t="shared" si="1359"/>
        <v>0</v>
      </c>
      <c r="OG235" s="622">
        <f t="shared" si="1359"/>
        <v>0</v>
      </c>
      <c r="OH235" s="622">
        <f t="shared" si="1359"/>
        <v>0</v>
      </c>
      <c r="OI235" s="622">
        <f t="shared" si="1359"/>
        <v>0</v>
      </c>
      <c r="OJ235" s="622">
        <f t="shared" si="1359"/>
        <v>0</v>
      </c>
      <c r="OK235" s="622">
        <f t="shared" si="1359"/>
        <v>0</v>
      </c>
      <c r="OL235" s="622">
        <f t="shared" si="1359"/>
        <v>0</v>
      </c>
      <c r="OM235" s="622">
        <f t="shared" si="1359"/>
        <v>0</v>
      </c>
      <c r="ON235" s="622">
        <f t="shared" si="1359"/>
        <v>0</v>
      </c>
      <c r="OO235" s="622">
        <f t="shared" si="1359"/>
        <v>0</v>
      </c>
      <c r="OP235" s="622">
        <f t="shared" si="1359"/>
        <v>0</v>
      </c>
      <c r="OQ235" s="622">
        <f t="shared" si="1359"/>
        <v>0</v>
      </c>
      <c r="OR235" s="636">
        <f t="shared" si="1360"/>
        <v>0</v>
      </c>
      <c r="OS235" s="637"/>
      <c r="OT235" s="607">
        <f t="shared" si="1361"/>
        <v>0</v>
      </c>
      <c r="OU235" s="622">
        <f t="shared" si="1361"/>
        <v>0</v>
      </c>
      <c r="OV235" s="622">
        <f t="shared" si="1361"/>
        <v>0</v>
      </c>
      <c r="OW235" s="622">
        <f t="shared" si="1361"/>
        <v>0</v>
      </c>
      <c r="OX235" s="622">
        <f t="shared" si="1361"/>
        <v>0</v>
      </c>
      <c r="OY235" s="622">
        <f t="shared" si="1361"/>
        <v>0</v>
      </c>
      <c r="OZ235" s="622">
        <f t="shared" si="1361"/>
        <v>0</v>
      </c>
      <c r="PA235" s="622">
        <f t="shared" si="1361"/>
        <v>0</v>
      </c>
      <c r="PB235" s="622">
        <f t="shared" si="1361"/>
        <v>0</v>
      </c>
      <c r="PC235" s="622">
        <f t="shared" si="1361"/>
        <v>0</v>
      </c>
      <c r="PD235" s="622">
        <f t="shared" si="1361"/>
        <v>0</v>
      </c>
      <c r="PE235" s="622">
        <f t="shared" si="1361"/>
        <v>0</v>
      </c>
      <c r="PF235" s="636">
        <f t="shared" si="1362"/>
        <v>0</v>
      </c>
      <c r="PG235" s="637"/>
      <c r="PH235" s="607">
        <f t="shared" si="1363"/>
        <v>0</v>
      </c>
      <c r="PI235" s="622">
        <f t="shared" si="1363"/>
        <v>0</v>
      </c>
      <c r="PJ235" s="622">
        <f t="shared" si="1363"/>
        <v>0</v>
      </c>
      <c r="PK235" s="622">
        <f t="shared" si="1363"/>
        <v>0</v>
      </c>
      <c r="PL235" s="622">
        <f t="shared" si="1363"/>
        <v>0</v>
      </c>
      <c r="PM235" s="622">
        <f t="shared" si="1363"/>
        <v>0</v>
      </c>
      <c r="PN235" s="622">
        <f t="shared" si="1363"/>
        <v>0</v>
      </c>
      <c r="PO235" s="622">
        <f t="shared" si="1363"/>
        <v>0</v>
      </c>
      <c r="PP235" s="622">
        <f t="shared" si="1363"/>
        <v>0</v>
      </c>
      <c r="PQ235" s="622">
        <f t="shared" si="1363"/>
        <v>0</v>
      </c>
      <c r="PR235" s="622">
        <f t="shared" si="1363"/>
        <v>0</v>
      </c>
      <c r="PS235" s="622">
        <f t="shared" si="1363"/>
        <v>0</v>
      </c>
      <c r="PT235" s="636">
        <f t="shared" si="1364"/>
        <v>0</v>
      </c>
      <c r="PU235" s="637"/>
      <c r="PV235" s="610">
        <f t="shared" si="1365"/>
        <v>0</v>
      </c>
      <c r="PW235" s="610">
        <f t="shared" si="1365"/>
        <v>0</v>
      </c>
      <c r="PX235" s="610">
        <f t="shared" si="1365"/>
        <v>0</v>
      </c>
      <c r="PY235" s="610">
        <f t="shared" si="1365"/>
        <v>0</v>
      </c>
      <c r="PZ235" s="610">
        <f t="shared" si="1365"/>
        <v>0</v>
      </c>
      <c r="QA235" s="610">
        <f t="shared" si="1365"/>
        <v>0</v>
      </c>
      <c r="QB235" s="610">
        <f t="shared" si="1365"/>
        <v>0</v>
      </c>
      <c r="QC235" s="610">
        <f t="shared" si="1365"/>
        <v>0</v>
      </c>
      <c r="QD235" s="610">
        <f t="shared" si="1365"/>
        <v>0</v>
      </c>
      <c r="QE235" s="610">
        <f t="shared" si="1365"/>
        <v>0</v>
      </c>
      <c r="QF235" s="610">
        <f t="shared" si="1365"/>
        <v>0</v>
      </c>
      <c r="QG235" s="610">
        <f t="shared" si="1365"/>
        <v>0</v>
      </c>
      <c r="QH235" s="610">
        <f t="shared" si="1367"/>
        <v>0</v>
      </c>
    </row>
    <row r="236" spans="1:450" x14ac:dyDescent="0.25">
      <c r="A236" s="589" t="s">
        <v>938</v>
      </c>
      <c r="B236" s="390" t="s">
        <v>138</v>
      </c>
      <c r="C236" s="413"/>
      <c r="D236" s="607">
        <f t="shared" si="1303"/>
        <v>0</v>
      </c>
      <c r="E236" s="622">
        <f t="shared" si="1303"/>
        <v>0</v>
      </c>
      <c r="F236" s="622">
        <f t="shared" si="1303"/>
        <v>0</v>
      </c>
      <c r="G236" s="622">
        <f t="shared" si="1303"/>
        <v>0</v>
      </c>
      <c r="H236" s="622">
        <f t="shared" si="1303"/>
        <v>0</v>
      </c>
      <c r="I236" s="622">
        <f t="shared" si="1303"/>
        <v>0</v>
      </c>
      <c r="J236" s="622">
        <f t="shared" si="1303"/>
        <v>0</v>
      </c>
      <c r="K236" s="622">
        <f t="shared" si="1303"/>
        <v>0</v>
      </c>
      <c r="L236" s="622">
        <f t="shared" si="1303"/>
        <v>0</v>
      </c>
      <c r="M236" s="622">
        <f t="shared" si="1303"/>
        <v>0</v>
      </c>
      <c r="N236" s="622">
        <f t="shared" si="1303"/>
        <v>0</v>
      </c>
      <c r="O236" s="622">
        <f t="shared" si="1303"/>
        <v>0</v>
      </c>
      <c r="P236" s="636">
        <f t="shared" si="1304"/>
        <v>0</v>
      </c>
      <c r="Q236" s="637"/>
      <c r="R236" s="607">
        <f t="shared" si="1305"/>
        <v>0</v>
      </c>
      <c r="S236" s="622">
        <f t="shared" si="1305"/>
        <v>0</v>
      </c>
      <c r="T236" s="622">
        <f t="shared" si="1305"/>
        <v>0</v>
      </c>
      <c r="U236" s="622">
        <f t="shared" si="1305"/>
        <v>0</v>
      </c>
      <c r="V236" s="622">
        <f t="shared" si="1305"/>
        <v>0</v>
      </c>
      <c r="W236" s="622">
        <f t="shared" si="1305"/>
        <v>0</v>
      </c>
      <c r="X236" s="622">
        <f t="shared" si="1305"/>
        <v>0</v>
      </c>
      <c r="Y236" s="622">
        <f t="shared" si="1305"/>
        <v>0</v>
      </c>
      <c r="Z236" s="622">
        <f t="shared" si="1305"/>
        <v>0</v>
      </c>
      <c r="AA236" s="622">
        <f t="shared" si="1305"/>
        <v>0</v>
      </c>
      <c r="AB236" s="622">
        <f t="shared" si="1305"/>
        <v>0</v>
      </c>
      <c r="AC236" s="622">
        <f t="shared" si="1305"/>
        <v>0</v>
      </c>
      <c r="AD236" s="636">
        <f t="shared" si="1306"/>
        <v>0</v>
      </c>
      <c r="AE236" s="637"/>
      <c r="AF236" s="607">
        <f t="shared" si="1307"/>
        <v>0</v>
      </c>
      <c r="AG236" s="622">
        <f t="shared" si="1307"/>
        <v>0</v>
      </c>
      <c r="AH236" s="622">
        <f t="shared" si="1307"/>
        <v>0</v>
      </c>
      <c r="AI236" s="622">
        <f t="shared" si="1307"/>
        <v>0</v>
      </c>
      <c r="AJ236" s="622">
        <f t="shared" si="1307"/>
        <v>0</v>
      </c>
      <c r="AK236" s="622">
        <f t="shared" si="1307"/>
        <v>0</v>
      </c>
      <c r="AL236" s="622">
        <f t="shared" si="1307"/>
        <v>0</v>
      </c>
      <c r="AM236" s="622">
        <f t="shared" si="1307"/>
        <v>0</v>
      </c>
      <c r="AN236" s="622">
        <f t="shared" si="1307"/>
        <v>0</v>
      </c>
      <c r="AO236" s="622">
        <f t="shared" si="1307"/>
        <v>0</v>
      </c>
      <c r="AP236" s="622">
        <f t="shared" si="1307"/>
        <v>0</v>
      </c>
      <c r="AQ236" s="622">
        <f t="shared" si="1307"/>
        <v>0</v>
      </c>
      <c r="AR236" s="636">
        <f t="shared" si="1308"/>
        <v>0</v>
      </c>
      <c r="AS236" s="611"/>
      <c r="AT236" s="607">
        <f t="shared" si="1309"/>
        <v>0</v>
      </c>
      <c r="AU236" s="622">
        <f t="shared" si="1309"/>
        <v>0</v>
      </c>
      <c r="AV236" s="622">
        <f t="shared" si="1309"/>
        <v>0</v>
      </c>
      <c r="AW236" s="622">
        <f t="shared" si="1309"/>
        <v>0</v>
      </c>
      <c r="AX236" s="622">
        <f t="shared" si="1309"/>
        <v>0</v>
      </c>
      <c r="AY236" s="622">
        <f t="shared" si="1309"/>
        <v>0</v>
      </c>
      <c r="AZ236" s="622">
        <f t="shared" si="1309"/>
        <v>0</v>
      </c>
      <c r="BA236" s="622">
        <f t="shared" si="1309"/>
        <v>0</v>
      </c>
      <c r="BB236" s="622">
        <f t="shared" si="1309"/>
        <v>0</v>
      </c>
      <c r="BC236" s="622">
        <f t="shared" si="1309"/>
        <v>0</v>
      </c>
      <c r="BD236" s="622">
        <f t="shared" si="1309"/>
        <v>0</v>
      </c>
      <c r="BE236" s="622">
        <f t="shared" si="1309"/>
        <v>0</v>
      </c>
      <c r="BF236" s="636">
        <f t="shared" si="1310"/>
        <v>0</v>
      </c>
      <c r="BG236" s="611"/>
      <c r="BH236" s="607">
        <f t="shared" si="1311"/>
        <v>0</v>
      </c>
      <c r="BI236" s="622">
        <f t="shared" si="1311"/>
        <v>0</v>
      </c>
      <c r="BJ236" s="622">
        <f t="shared" si="1311"/>
        <v>0</v>
      </c>
      <c r="BK236" s="622">
        <f t="shared" si="1311"/>
        <v>0</v>
      </c>
      <c r="BL236" s="622">
        <f t="shared" si="1311"/>
        <v>0</v>
      </c>
      <c r="BM236" s="622">
        <f t="shared" si="1311"/>
        <v>0</v>
      </c>
      <c r="BN236" s="622">
        <f t="shared" si="1311"/>
        <v>0</v>
      </c>
      <c r="BO236" s="622">
        <f t="shared" si="1311"/>
        <v>0</v>
      </c>
      <c r="BP236" s="622">
        <f t="shared" si="1311"/>
        <v>0</v>
      </c>
      <c r="BQ236" s="622">
        <f t="shared" si="1311"/>
        <v>0</v>
      </c>
      <c r="BR236" s="622">
        <f t="shared" si="1311"/>
        <v>0</v>
      </c>
      <c r="BS236" s="622">
        <f t="shared" si="1311"/>
        <v>0</v>
      </c>
      <c r="BT236" s="636">
        <f t="shared" si="1312"/>
        <v>0</v>
      </c>
      <c r="BU236" s="621"/>
      <c r="BV236" s="607">
        <f t="shared" si="1313"/>
        <v>0</v>
      </c>
      <c r="BW236" s="622">
        <f t="shared" si="1313"/>
        <v>0</v>
      </c>
      <c r="BX236" s="622">
        <f t="shared" si="1313"/>
        <v>0</v>
      </c>
      <c r="BY236" s="622">
        <f t="shared" si="1313"/>
        <v>0</v>
      </c>
      <c r="BZ236" s="622">
        <f t="shared" si="1313"/>
        <v>0</v>
      </c>
      <c r="CA236" s="622">
        <f t="shared" si="1313"/>
        <v>0</v>
      </c>
      <c r="CB236" s="622">
        <f t="shared" si="1313"/>
        <v>0</v>
      </c>
      <c r="CC236" s="622">
        <f t="shared" si="1313"/>
        <v>0</v>
      </c>
      <c r="CD236" s="622">
        <f t="shared" si="1313"/>
        <v>0</v>
      </c>
      <c r="CE236" s="622">
        <f t="shared" si="1313"/>
        <v>0</v>
      </c>
      <c r="CF236" s="622">
        <f t="shared" si="1313"/>
        <v>0</v>
      </c>
      <c r="CG236" s="622">
        <f t="shared" si="1313"/>
        <v>0</v>
      </c>
      <c r="CH236" s="636">
        <f t="shared" si="1314"/>
        <v>0</v>
      </c>
      <c r="CI236" s="637"/>
      <c r="CJ236" s="607">
        <f t="shared" si="1315"/>
        <v>0</v>
      </c>
      <c r="CK236" s="622">
        <f t="shared" si="1315"/>
        <v>0</v>
      </c>
      <c r="CL236" s="622">
        <f t="shared" si="1315"/>
        <v>0</v>
      </c>
      <c r="CM236" s="622">
        <f t="shared" si="1315"/>
        <v>0</v>
      </c>
      <c r="CN236" s="622">
        <f t="shared" si="1315"/>
        <v>0</v>
      </c>
      <c r="CO236" s="622">
        <f t="shared" si="1315"/>
        <v>0</v>
      </c>
      <c r="CP236" s="622">
        <f t="shared" si="1315"/>
        <v>0</v>
      </c>
      <c r="CQ236" s="622">
        <f t="shared" si="1315"/>
        <v>0</v>
      </c>
      <c r="CR236" s="622">
        <f t="shared" si="1315"/>
        <v>0</v>
      </c>
      <c r="CS236" s="622">
        <f t="shared" si="1315"/>
        <v>0</v>
      </c>
      <c r="CT236" s="622">
        <f t="shared" si="1315"/>
        <v>0</v>
      </c>
      <c r="CU236" s="622">
        <f t="shared" si="1315"/>
        <v>0</v>
      </c>
      <c r="CV236" s="636">
        <f t="shared" si="1316"/>
        <v>0</v>
      </c>
      <c r="CW236" s="611"/>
      <c r="CX236" s="607">
        <f t="shared" si="1317"/>
        <v>0</v>
      </c>
      <c r="CY236" s="622">
        <f t="shared" si="1317"/>
        <v>0</v>
      </c>
      <c r="CZ236" s="622">
        <f t="shared" si="1317"/>
        <v>0</v>
      </c>
      <c r="DA236" s="622">
        <f t="shared" si="1317"/>
        <v>0</v>
      </c>
      <c r="DB236" s="622">
        <f t="shared" si="1317"/>
        <v>0</v>
      </c>
      <c r="DC236" s="622">
        <f t="shared" si="1317"/>
        <v>0</v>
      </c>
      <c r="DD236" s="622">
        <f t="shared" si="1317"/>
        <v>0</v>
      </c>
      <c r="DE236" s="622">
        <f t="shared" si="1317"/>
        <v>0</v>
      </c>
      <c r="DF236" s="622">
        <f t="shared" si="1317"/>
        <v>0</v>
      </c>
      <c r="DG236" s="622">
        <f t="shared" si="1317"/>
        <v>0</v>
      </c>
      <c r="DH236" s="622">
        <f t="shared" si="1317"/>
        <v>0</v>
      </c>
      <c r="DI236" s="622">
        <f t="shared" si="1317"/>
        <v>0</v>
      </c>
      <c r="DJ236" s="636">
        <f t="shared" si="1318"/>
        <v>0</v>
      </c>
      <c r="DK236" s="637"/>
      <c r="DL236" s="607">
        <f t="shared" si="1319"/>
        <v>0</v>
      </c>
      <c r="DM236" s="622">
        <f t="shared" si="1319"/>
        <v>0</v>
      </c>
      <c r="DN236" s="622">
        <f t="shared" si="1319"/>
        <v>0</v>
      </c>
      <c r="DO236" s="622">
        <f t="shared" si="1319"/>
        <v>0</v>
      </c>
      <c r="DP236" s="622">
        <f t="shared" si="1319"/>
        <v>0</v>
      </c>
      <c r="DQ236" s="622">
        <f t="shared" si="1319"/>
        <v>0</v>
      </c>
      <c r="DR236" s="622">
        <f t="shared" si="1319"/>
        <v>0</v>
      </c>
      <c r="DS236" s="622">
        <f t="shared" si="1319"/>
        <v>0</v>
      </c>
      <c r="DT236" s="622">
        <f t="shared" si="1319"/>
        <v>0</v>
      </c>
      <c r="DU236" s="622">
        <f t="shared" si="1319"/>
        <v>0</v>
      </c>
      <c r="DV236" s="622">
        <f t="shared" si="1319"/>
        <v>0</v>
      </c>
      <c r="DW236" s="622">
        <f t="shared" si="1319"/>
        <v>0</v>
      </c>
      <c r="DX236" s="636">
        <f t="shared" si="1320"/>
        <v>0</v>
      </c>
      <c r="DY236" s="637"/>
      <c r="DZ236" s="607">
        <f t="shared" si="1321"/>
        <v>0</v>
      </c>
      <c r="EA236" s="622">
        <f t="shared" si="1321"/>
        <v>0</v>
      </c>
      <c r="EB236" s="622">
        <f t="shared" si="1321"/>
        <v>0</v>
      </c>
      <c r="EC236" s="622">
        <f t="shared" si="1321"/>
        <v>0</v>
      </c>
      <c r="ED236" s="622">
        <f t="shared" si="1321"/>
        <v>0</v>
      </c>
      <c r="EE236" s="622">
        <f t="shared" si="1321"/>
        <v>0</v>
      </c>
      <c r="EF236" s="622">
        <f t="shared" si="1321"/>
        <v>0</v>
      </c>
      <c r="EG236" s="622">
        <f t="shared" si="1321"/>
        <v>0</v>
      </c>
      <c r="EH236" s="622">
        <f t="shared" si="1321"/>
        <v>0</v>
      </c>
      <c r="EI236" s="622">
        <f t="shared" si="1321"/>
        <v>0</v>
      </c>
      <c r="EJ236" s="622">
        <f t="shared" si="1321"/>
        <v>0</v>
      </c>
      <c r="EK236" s="622">
        <f t="shared" si="1321"/>
        <v>0</v>
      </c>
      <c r="EL236" s="636">
        <f t="shared" si="1322"/>
        <v>0</v>
      </c>
      <c r="EM236" s="637"/>
      <c r="EN236" s="607">
        <f t="shared" si="1323"/>
        <v>0</v>
      </c>
      <c r="EO236" s="622">
        <f t="shared" si="1323"/>
        <v>0</v>
      </c>
      <c r="EP236" s="622">
        <f t="shared" si="1323"/>
        <v>0</v>
      </c>
      <c r="EQ236" s="622">
        <f t="shared" si="1323"/>
        <v>0</v>
      </c>
      <c r="ER236" s="622">
        <f t="shared" si="1323"/>
        <v>0</v>
      </c>
      <c r="ES236" s="622">
        <f t="shared" si="1323"/>
        <v>0</v>
      </c>
      <c r="ET236" s="622">
        <f t="shared" si="1323"/>
        <v>0</v>
      </c>
      <c r="EU236" s="622">
        <f t="shared" si="1323"/>
        <v>0</v>
      </c>
      <c r="EV236" s="622">
        <f t="shared" si="1323"/>
        <v>0</v>
      </c>
      <c r="EW236" s="622">
        <f t="shared" si="1323"/>
        <v>0</v>
      </c>
      <c r="EX236" s="622">
        <f t="shared" si="1323"/>
        <v>0</v>
      </c>
      <c r="EY236" s="622">
        <f t="shared" si="1323"/>
        <v>0</v>
      </c>
      <c r="EZ236" s="636">
        <f t="shared" si="1324"/>
        <v>0</v>
      </c>
      <c r="FA236" s="637"/>
      <c r="FB236" s="607">
        <f t="shared" si="1325"/>
        <v>0</v>
      </c>
      <c r="FC236" s="622">
        <f t="shared" si="1325"/>
        <v>0</v>
      </c>
      <c r="FD236" s="622">
        <f t="shared" si="1325"/>
        <v>0</v>
      </c>
      <c r="FE236" s="622">
        <f t="shared" si="1325"/>
        <v>0</v>
      </c>
      <c r="FF236" s="622">
        <f t="shared" si="1325"/>
        <v>0</v>
      </c>
      <c r="FG236" s="622">
        <f t="shared" si="1325"/>
        <v>0</v>
      </c>
      <c r="FH236" s="622">
        <f t="shared" si="1325"/>
        <v>0</v>
      </c>
      <c r="FI236" s="622">
        <f t="shared" si="1325"/>
        <v>0</v>
      </c>
      <c r="FJ236" s="622">
        <f t="shared" si="1325"/>
        <v>0</v>
      </c>
      <c r="FK236" s="622">
        <f t="shared" si="1325"/>
        <v>0</v>
      </c>
      <c r="FL236" s="622">
        <f t="shared" si="1325"/>
        <v>0</v>
      </c>
      <c r="FM236" s="622">
        <f t="shared" si="1325"/>
        <v>0</v>
      </c>
      <c r="FN236" s="636">
        <f t="shared" si="1326"/>
        <v>0</v>
      </c>
      <c r="FO236" s="637"/>
      <c r="FP236" s="607">
        <f t="shared" si="1327"/>
        <v>0</v>
      </c>
      <c r="FQ236" s="622">
        <f t="shared" si="1327"/>
        <v>0</v>
      </c>
      <c r="FR236" s="622">
        <f t="shared" si="1327"/>
        <v>0</v>
      </c>
      <c r="FS236" s="622">
        <f t="shared" si="1327"/>
        <v>0</v>
      </c>
      <c r="FT236" s="622">
        <f t="shared" si="1327"/>
        <v>0</v>
      </c>
      <c r="FU236" s="622">
        <f t="shared" si="1327"/>
        <v>0</v>
      </c>
      <c r="FV236" s="622">
        <f t="shared" si="1327"/>
        <v>0</v>
      </c>
      <c r="FW236" s="622">
        <f t="shared" si="1327"/>
        <v>0</v>
      </c>
      <c r="FX236" s="622">
        <f t="shared" si="1327"/>
        <v>0</v>
      </c>
      <c r="FY236" s="622">
        <f t="shared" si="1327"/>
        <v>0</v>
      </c>
      <c r="FZ236" s="622">
        <f t="shared" si="1327"/>
        <v>0</v>
      </c>
      <c r="GA236" s="622">
        <f t="shared" si="1327"/>
        <v>0</v>
      </c>
      <c r="GB236" s="636">
        <f t="shared" si="1328"/>
        <v>0</v>
      </c>
      <c r="GC236" s="637"/>
      <c r="GD236" s="607">
        <f t="shared" si="1329"/>
        <v>0</v>
      </c>
      <c r="GE236" s="622">
        <f t="shared" si="1329"/>
        <v>0</v>
      </c>
      <c r="GF236" s="622">
        <f t="shared" si="1329"/>
        <v>0</v>
      </c>
      <c r="GG236" s="622">
        <f t="shared" si="1329"/>
        <v>0</v>
      </c>
      <c r="GH236" s="622">
        <f t="shared" si="1329"/>
        <v>0</v>
      </c>
      <c r="GI236" s="622">
        <f t="shared" si="1329"/>
        <v>0</v>
      </c>
      <c r="GJ236" s="622">
        <f t="shared" si="1329"/>
        <v>0</v>
      </c>
      <c r="GK236" s="622">
        <f t="shared" si="1329"/>
        <v>0</v>
      </c>
      <c r="GL236" s="622">
        <f t="shared" si="1329"/>
        <v>0</v>
      </c>
      <c r="GM236" s="622">
        <f t="shared" si="1329"/>
        <v>0</v>
      </c>
      <c r="GN236" s="622">
        <f t="shared" si="1329"/>
        <v>0</v>
      </c>
      <c r="GO236" s="622">
        <f t="shared" si="1329"/>
        <v>0</v>
      </c>
      <c r="GP236" s="636">
        <f t="shared" si="1330"/>
        <v>0</v>
      </c>
      <c r="GQ236" s="637"/>
      <c r="GR236" s="607">
        <f t="shared" si="1331"/>
        <v>0</v>
      </c>
      <c r="GS236" s="622">
        <f t="shared" si="1331"/>
        <v>0</v>
      </c>
      <c r="GT236" s="622">
        <f t="shared" si="1331"/>
        <v>0</v>
      </c>
      <c r="GU236" s="622">
        <f t="shared" si="1331"/>
        <v>0</v>
      </c>
      <c r="GV236" s="622">
        <f t="shared" si="1331"/>
        <v>0</v>
      </c>
      <c r="GW236" s="622">
        <f t="shared" si="1331"/>
        <v>0</v>
      </c>
      <c r="GX236" s="622">
        <f t="shared" si="1331"/>
        <v>0</v>
      </c>
      <c r="GY236" s="622">
        <f t="shared" si="1331"/>
        <v>0</v>
      </c>
      <c r="GZ236" s="622">
        <f t="shared" si="1331"/>
        <v>0</v>
      </c>
      <c r="HA236" s="622">
        <f t="shared" si="1331"/>
        <v>0</v>
      </c>
      <c r="HB236" s="622">
        <f t="shared" si="1331"/>
        <v>0</v>
      </c>
      <c r="HC236" s="622">
        <f t="shared" si="1331"/>
        <v>0</v>
      </c>
      <c r="HD236" s="636">
        <f t="shared" si="1332"/>
        <v>0</v>
      </c>
      <c r="HE236" s="637"/>
      <c r="HF236" s="607">
        <f t="shared" si="1333"/>
        <v>0</v>
      </c>
      <c r="HG236" s="622">
        <f t="shared" si="1333"/>
        <v>0</v>
      </c>
      <c r="HH236" s="622">
        <f t="shared" si="1333"/>
        <v>0</v>
      </c>
      <c r="HI236" s="622">
        <f t="shared" si="1333"/>
        <v>0</v>
      </c>
      <c r="HJ236" s="622">
        <f t="shared" si="1333"/>
        <v>0</v>
      </c>
      <c r="HK236" s="622">
        <f t="shared" si="1333"/>
        <v>0</v>
      </c>
      <c r="HL236" s="622">
        <f t="shared" si="1333"/>
        <v>0</v>
      </c>
      <c r="HM236" s="622">
        <f t="shared" si="1333"/>
        <v>0</v>
      </c>
      <c r="HN236" s="622">
        <f t="shared" si="1333"/>
        <v>0</v>
      </c>
      <c r="HO236" s="622">
        <f t="shared" si="1333"/>
        <v>0</v>
      </c>
      <c r="HP236" s="622">
        <f t="shared" si="1333"/>
        <v>0</v>
      </c>
      <c r="HQ236" s="622">
        <f t="shared" si="1333"/>
        <v>0</v>
      </c>
      <c r="HR236" s="636">
        <f t="shared" si="1334"/>
        <v>0</v>
      </c>
      <c r="HS236" s="637"/>
      <c r="HT236" s="607">
        <f t="shared" si="1335"/>
        <v>0</v>
      </c>
      <c r="HU236" s="622">
        <f t="shared" si="1335"/>
        <v>0</v>
      </c>
      <c r="HV236" s="622">
        <f t="shared" si="1335"/>
        <v>0</v>
      </c>
      <c r="HW236" s="622">
        <f t="shared" si="1335"/>
        <v>0</v>
      </c>
      <c r="HX236" s="622">
        <f t="shared" si="1335"/>
        <v>0</v>
      </c>
      <c r="HY236" s="622">
        <f t="shared" si="1335"/>
        <v>0</v>
      </c>
      <c r="HZ236" s="622">
        <f t="shared" si="1335"/>
        <v>0</v>
      </c>
      <c r="IA236" s="622">
        <f t="shared" si="1335"/>
        <v>0</v>
      </c>
      <c r="IB236" s="622">
        <f t="shared" si="1335"/>
        <v>0</v>
      </c>
      <c r="IC236" s="622">
        <f t="shared" si="1335"/>
        <v>0</v>
      </c>
      <c r="ID236" s="622">
        <f t="shared" si="1335"/>
        <v>0</v>
      </c>
      <c r="IE236" s="622">
        <f t="shared" si="1335"/>
        <v>0</v>
      </c>
      <c r="IF236" s="636">
        <f t="shared" si="1336"/>
        <v>0</v>
      </c>
      <c r="IG236" s="637"/>
      <c r="IH236" s="607">
        <f t="shared" si="1337"/>
        <v>0</v>
      </c>
      <c r="II236" s="622">
        <f t="shared" si="1337"/>
        <v>0</v>
      </c>
      <c r="IJ236" s="622">
        <f t="shared" si="1337"/>
        <v>0</v>
      </c>
      <c r="IK236" s="622">
        <f t="shared" si="1337"/>
        <v>0</v>
      </c>
      <c r="IL236" s="622">
        <f t="shared" si="1337"/>
        <v>0</v>
      </c>
      <c r="IM236" s="622">
        <f t="shared" si="1337"/>
        <v>0</v>
      </c>
      <c r="IN236" s="622">
        <f t="shared" si="1337"/>
        <v>0</v>
      </c>
      <c r="IO236" s="622">
        <f t="shared" si="1337"/>
        <v>0</v>
      </c>
      <c r="IP236" s="622">
        <f t="shared" si="1337"/>
        <v>0</v>
      </c>
      <c r="IQ236" s="622">
        <f t="shared" si="1337"/>
        <v>0</v>
      </c>
      <c r="IR236" s="622">
        <f t="shared" si="1337"/>
        <v>0</v>
      </c>
      <c r="IS236" s="622">
        <f t="shared" si="1337"/>
        <v>0</v>
      </c>
      <c r="IT236" s="636">
        <f t="shared" si="1338"/>
        <v>0</v>
      </c>
      <c r="IU236" s="637"/>
      <c r="IV236" s="607">
        <f t="shared" si="1339"/>
        <v>0</v>
      </c>
      <c r="IW236" s="622">
        <f t="shared" si="1339"/>
        <v>0</v>
      </c>
      <c r="IX236" s="622">
        <f t="shared" si="1339"/>
        <v>0</v>
      </c>
      <c r="IY236" s="622">
        <f t="shared" si="1339"/>
        <v>0</v>
      </c>
      <c r="IZ236" s="622">
        <f t="shared" si="1339"/>
        <v>0</v>
      </c>
      <c r="JA236" s="622">
        <f t="shared" si="1339"/>
        <v>0</v>
      </c>
      <c r="JB236" s="622">
        <f t="shared" si="1339"/>
        <v>0</v>
      </c>
      <c r="JC236" s="622">
        <f t="shared" si="1339"/>
        <v>0</v>
      </c>
      <c r="JD236" s="622">
        <f t="shared" si="1339"/>
        <v>0</v>
      </c>
      <c r="JE236" s="622">
        <f t="shared" si="1339"/>
        <v>0</v>
      </c>
      <c r="JF236" s="622">
        <f t="shared" si="1339"/>
        <v>0</v>
      </c>
      <c r="JG236" s="622">
        <f t="shared" si="1339"/>
        <v>0</v>
      </c>
      <c r="JH236" s="636">
        <f t="shared" si="1340"/>
        <v>0</v>
      </c>
      <c r="JI236" s="637"/>
      <c r="JJ236" s="607">
        <f t="shared" si="1341"/>
        <v>0</v>
      </c>
      <c r="JK236" s="622">
        <f t="shared" si="1341"/>
        <v>0</v>
      </c>
      <c r="JL236" s="622">
        <f t="shared" si="1341"/>
        <v>0</v>
      </c>
      <c r="JM236" s="622">
        <f t="shared" si="1341"/>
        <v>0</v>
      </c>
      <c r="JN236" s="622">
        <f t="shared" si="1341"/>
        <v>0</v>
      </c>
      <c r="JO236" s="622">
        <f t="shared" si="1341"/>
        <v>0</v>
      </c>
      <c r="JP236" s="622">
        <f t="shared" si="1341"/>
        <v>0</v>
      </c>
      <c r="JQ236" s="622">
        <f t="shared" si="1341"/>
        <v>0</v>
      </c>
      <c r="JR236" s="622">
        <f t="shared" si="1341"/>
        <v>0</v>
      </c>
      <c r="JS236" s="622">
        <f t="shared" si="1341"/>
        <v>0</v>
      </c>
      <c r="JT236" s="622">
        <f t="shared" si="1341"/>
        <v>0</v>
      </c>
      <c r="JU236" s="622">
        <f t="shared" si="1341"/>
        <v>0</v>
      </c>
      <c r="JV236" s="636">
        <f t="shared" si="1342"/>
        <v>0</v>
      </c>
      <c r="JW236" s="637"/>
      <c r="JX236" s="607">
        <f t="shared" si="1343"/>
        <v>0</v>
      </c>
      <c r="JY236" s="622">
        <f t="shared" si="1343"/>
        <v>0</v>
      </c>
      <c r="JZ236" s="622">
        <f t="shared" si="1343"/>
        <v>0</v>
      </c>
      <c r="KA236" s="622">
        <f t="shared" si="1343"/>
        <v>0</v>
      </c>
      <c r="KB236" s="622">
        <f t="shared" si="1343"/>
        <v>0</v>
      </c>
      <c r="KC236" s="622">
        <f t="shared" si="1343"/>
        <v>0</v>
      </c>
      <c r="KD236" s="622">
        <f t="shared" si="1343"/>
        <v>0</v>
      </c>
      <c r="KE236" s="622">
        <f t="shared" si="1343"/>
        <v>0</v>
      </c>
      <c r="KF236" s="622">
        <f t="shared" si="1343"/>
        <v>0</v>
      </c>
      <c r="KG236" s="622">
        <f t="shared" si="1343"/>
        <v>0</v>
      </c>
      <c r="KH236" s="622">
        <f t="shared" si="1343"/>
        <v>0</v>
      </c>
      <c r="KI236" s="622">
        <f t="shared" si="1343"/>
        <v>0</v>
      </c>
      <c r="KJ236" s="636">
        <f t="shared" si="1344"/>
        <v>0</v>
      </c>
      <c r="KK236" s="637"/>
      <c r="KL236" s="607">
        <f t="shared" si="1345"/>
        <v>0</v>
      </c>
      <c r="KM236" s="622">
        <f t="shared" si="1345"/>
        <v>0</v>
      </c>
      <c r="KN236" s="622">
        <f t="shared" si="1345"/>
        <v>0</v>
      </c>
      <c r="KO236" s="622">
        <f t="shared" si="1345"/>
        <v>0</v>
      </c>
      <c r="KP236" s="622">
        <f t="shared" si="1345"/>
        <v>0</v>
      </c>
      <c r="KQ236" s="622">
        <f t="shared" si="1345"/>
        <v>0</v>
      </c>
      <c r="KR236" s="622">
        <f t="shared" si="1345"/>
        <v>0</v>
      </c>
      <c r="KS236" s="622">
        <f t="shared" si="1345"/>
        <v>0</v>
      </c>
      <c r="KT236" s="622">
        <f t="shared" si="1345"/>
        <v>0</v>
      </c>
      <c r="KU236" s="622">
        <f t="shared" si="1345"/>
        <v>0</v>
      </c>
      <c r="KV236" s="622">
        <f t="shared" si="1345"/>
        <v>0</v>
      </c>
      <c r="KW236" s="622">
        <f t="shared" si="1345"/>
        <v>0</v>
      </c>
      <c r="KX236" s="636">
        <f t="shared" si="1346"/>
        <v>0</v>
      </c>
      <c r="KY236" s="637"/>
      <c r="KZ236" s="607">
        <f t="shared" si="1347"/>
        <v>0</v>
      </c>
      <c r="LA236" s="622">
        <f t="shared" si="1347"/>
        <v>0</v>
      </c>
      <c r="LB236" s="622">
        <f t="shared" si="1347"/>
        <v>0</v>
      </c>
      <c r="LC236" s="622">
        <f t="shared" si="1347"/>
        <v>0</v>
      </c>
      <c r="LD236" s="622">
        <f t="shared" si="1347"/>
        <v>0</v>
      </c>
      <c r="LE236" s="622">
        <f t="shared" si="1347"/>
        <v>0</v>
      </c>
      <c r="LF236" s="622">
        <f t="shared" si="1347"/>
        <v>0</v>
      </c>
      <c r="LG236" s="622">
        <f t="shared" si="1347"/>
        <v>0</v>
      </c>
      <c r="LH236" s="622">
        <f t="shared" si="1347"/>
        <v>0</v>
      </c>
      <c r="LI236" s="622">
        <f t="shared" si="1347"/>
        <v>0</v>
      </c>
      <c r="LJ236" s="622">
        <f t="shared" si="1347"/>
        <v>0</v>
      </c>
      <c r="LK236" s="622">
        <f t="shared" si="1347"/>
        <v>0</v>
      </c>
      <c r="LL236" s="636">
        <f t="shared" si="1348"/>
        <v>0</v>
      </c>
      <c r="LM236" s="637"/>
      <c r="LN236" s="607">
        <f t="shared" si="1349"/>
        <v>0</v>
      </c>
      <c r="LO236" s="622">
        <f t="shared" si="1349"/>
        <v>0</v>
      </c>
      <c r="LP236" s="622">
        <f t="shared" si="1349"/>
        <v>0</v>
      </c>
      <c r="LQ236" s="622">
        <f t="shared" si="1349"/>
        <v>0</v>
      </c>
      <c r="LR236" s="622">
        <f t="shared" si="1349"/>
        <v>0</v>
      </c>
      <c r="LS236" s="622">
        <f t="shared" si="1349"/>
        <v>0</v>
      </c>
      <c r="LT236" s="622">
        <f t="shared" si="1349"/>
        <v>0</v>
      </c>
      <c r="LU236" s="622">
        <f t="shared" si="1349"/>
        <v>0</v>
      </c>
      <c r="LV236" s="622">
        <f t="shared" si="1349"/>
        <v>0</v>
      </c>
      <c r="LW236" s="622">
        <f t="shared" si="1349"/>
        <v>0</v>
      </c>
      <c r="LX236" s="622">
        <f t="shared" si="1349"/>
        <v>0</v>
      </c>
      <c r="LY236" s="622">
        <f t="shared" si="1349"/>
        <v>0</v>
      </c>
      <c r="LZ236" s="636">
        <f t="shared" si="1350"/>
        <v>0</v>
      </c>
      <c r="MA236" s="637"/>
      <c r="MB236" s="607">
        <f t="shared" si="1351"/>
        <v>0</v>
      </c>
      <c r="MC236" s="622">
        <f t="shared" si="1351"/>
        <v>0</v>
      </c>
      <c r="MD236" s="622">
        <f t="shared" si="1351"/>
        <v>0</v>
      </c>
      <c r="ME236" s="622">
        <f t="shared" si="1351"/>
        <v>0</v>
      </c>
      <c r="MF236" s="622">
        <f t="shared" si="1351"/>
        <v>0</v>
      </c>
      <c r="MG236" s="622">
        <f t="shared" si="1351"/>
        <v>0</v>
      </c>
      <c r="MH236" s="622">
        <f t="shared" si="1351"/>
        <v>0</v>
      </c>
      <c r="MI236" s="622">
        <f t="shared" si="1351"/>
        <v>0</v>
      </c>
      <c r="MJ236" s="622">
        <f t="shared" si="1351"/>
        <v>0</v>
      </c>
      <c r="MK236" s="622">
        <f t="shared" si="1351"/>
        <v>0</v>
      </c>
      <c r="ML236" s="622">
        <f t="shared" si="1351"/>
        <v>0</v>
      </c>
      <c r="MM236" s="622">
        <f t="shared" si="1351"/>
        <v>0</v>
      </c>
      <c r="MN236" s="636">
        <f t="shared" si="1352"/>
        <v>0</v>
      </c>
      <c r="MO236" s="637"/>
      <c r="MP236" s="607">
        <f t="shared" si="1353"/>
        <v>0</v>
      </c>
      <c r="MQ236" s="622">
        <f t="shared" si="1353"/>
        <v>0</v>
      </c>
      <c r="MR236" s="622">
        <f t="shared" si="1353"/>
        <v>0</v>
      </c>
      <c r="MS236" s="622">
        <f t="shared" si="1353"/>
        <v>0</v>
      </c>
      <c r="MT236" s="622">
        <f t="shared" si="1353"/>
        <v>0</v>
      </c>
      <c r="MU236" s="622">
        <f t="shared" si="1353"/>
        <v>0</v>
      </c>
      <c r="MV236" s="622">
        <f t="shared" si="1353"/>
        <v>0</v>
      </c>
      <c r="MW236" s="622">
        <f t="shared" si="1353"/>
        <v>0</v>
      </c>
      <c r="MX236" s="622">
        <f t="shared" si="1353"/>
        <v>0</v>
      </c>
      <c r="MY236" s="622">
        <f t="shared" si="1353"/>
        <v>0</v>
      </c>
      <c r="MZ236" s="622">
        <f t="shared" si="1353"/>
        <v>0</v>
      </c>
      <c r="NA236" s="622">
        <f t="shared" si="1353"/>
        <v>0</v>
      </c>
      <c r="NB236" s="636">
        <f t="shared" si="1354"/>
        <v>0</v>
      </c>
      <c r="NC236" s="637"/>
      <c r="ND236" s="607">
        <f t="shared" si="1355"/>
        <v>0</v>
      </c>
      <c r="NE236" s="622">
        <f t="shared" si="1355"/>
        <v>0</v>
      </c>
      <c r="NF236" s="622">
        <f t="shared" si="1355"/>
        <v>0</v>
      </c>
      <c r="NG236" s="622">
        <f t="shared" si="1355"/>
        <v>0</v>
      </c>
      <c r="NH236" s="622">
        <f t="shared" si="1355"/>
        <v>0</v>
      </c>
      <c r="NI236" s="622">
        <f t="shared" si="1355"/>
        <v>0</v>
      </c>
      <c r="NJ236" s="622">
        <f t="shared" si="1355"/>
        <v>0</v>
      </c>
      <c r="NK236" s="622">
        <f t="shared" si="1355"/>
        <v>0</v>
      </c>
      <c r="NL236" s="622">
        <f t="shared" si="1355"/>
        <v>0</v>
      </c>
      <c r="NM236" s="622">
        <f t="shared" si="1355"/>
        <v>0</v>
      </c>
      <c r="NN236" s="622">
        <f t="shared" si="1355"/>
        <v>0</v>
      </c>
      <c r="NO236" s="622">
        <f t="shared" si="1355"/>
        <v>0</v>
      </c>
      <c r="NP236" s="636">
        <f t="shared" si="1356"/>
        <v>0</v>
      </c>
      <c r="NQ236" s="637"/>
      <c r="NR236" s="607">
        <f t="shared" si="1357"/>
        <v>0</v>
      </c>
      <c r="NS236" s="622">
        <f t="shared" si="1357"/>
        <v>0</v>
      </c>
      <c r="NT236" s="622">
        <f t="shared" si="1357"/>
        <v>0</v>
      </c>
      <c r="NU236" s="622">
        <f t="shared" si="1357"/>
        <v>0</v>
      </c>
      <c r="NV236" s="622">
        <f t="shared" si="1357"/>
        <v>0</v>
      </c>
      <c r="NW236" s="622">
        <f t="shared" si="1357"/>
        <v>0</v>
      </c>
      <c r="NX236" s="622">
        <f t="shared" si="1357"/>
        <v>0</v>
      </c>
      <c r="NY236" s="622">
        <f t="shared" si="1357"/>
        <v>0</v>
      </c>
      <c r="NZ236" s="622">
        <f t="shared" si="1357"/>
        <v>0</v>
      </c>
      <c r="OA236" s="622">
        <f t="shared" si="1357"/>
        <v>0</v>
      </c>
      <c r="OB236" s="622">
        <f t="shared" si="1357"/>
        <v>0</v>
      </c>
      <c r="OC236" s="622">
        <f t="shared" si="1357"/>
        <v>0</v>
      </c>
      <c r="OD236" s="636">
        <f t="shared" si="1358"/>
        <v>0</v>
      </c>
      <c r="OE236" s="637"/>
      <c r="OF236" s="607">
        <f t="shared" si="1359"/>
        <v>0</v>
      </c>
      <c r="OG236" s="622">
        <f t="shared" si="1359"/>
        <v>0</v>
      </c>
      <c r="OH236" s="622">
        <f t="shared" si="1359"/>
        <v>0</v>
      </c>
      <c r="OI236" s="622">
        <f t="shared" si="1359"/>
        <v>0</v>
      </c>
      <c r="OJ236" s="622">
        <f t="shared" si="1359"/>
        <v>0</v>
      </c>
      <c r="OK236" s="622">
        <f t="shared" si="1359"/>
        <v>0</v>
      </c>
      <c r="OL236" s="622">
        <f t="shared" si="1359"/>
        <v>0</v>
      </c>
      <c r="OM236" s="622">
        <f t="shared" si="1359"/>
        <v>0</v>
      </c>
      <c r="ON236" s="622">
        <f t="shared" si="1359"/>
        <v>0</v>
      </c>
      <c r="OO236" s="622">
        <f t="shared" si="1359"/>
        <v>0</v>
      </c>
      <c r="OP236" s="622">
        <f t="shared" si="1359"/>
        <v>0</v>
      </c>
      <c r="OQ236" s="622">
        <f t="shared" si="1359"/>
        <v>0</v>
      </c>
      <c r="OR236" s="636">
        <f t="shared" si="1360"/>
        <v>0</v>
      </c>
      <c r="OS236" s="637"/>
      <c r="OT236" s="607">
        <f t="shared" si="1361"/>
        <v>0</v>
      </c>
      <c r="OU236" s="622">
        <f t="shared" si="1361"/>
        <v>0</v>
      </c>
      <c r="OV236" s="622">
        <f t="shared" si="1361"/>
        <v>0</v>
      </c>
      <c r="OW236" s="622">
        <f t="shared" si="1361"/>
        <v>0</v>
      </c>
      <c r="OX236" s="622">
        <f t="shared" si="1361"/>
        <v>0</v>
      </c>
      <c r="OY236" s="622">
        <f t="shared" si="1361"/>
        <v>0</v>
      </c>
      <c r="OZ236" s="622">
        <f t="shared" si="1361"/>
        <v>0</v>
      </c>
      <c r="PA236" s="622">
        <f t="shared" si="1361"/>
        <v>0</v>
      </c>
      <c r="PB236" s="622">
        <f t="shared" si="1361"/>
        <v>0</v>
      </c>
      <c r="PC236" s="622">
        <f t="shared" si="1361"/>
        <v>0</v>
      </c>
      <c r="PD236" s="622">
        <f t="shared" si="1361"/>
        <v>0</v>
      </c>
      <c r="PE236" s="622">
        <f t="shared" si="1361"/>
        <v>0</v>
      </c>
      <c r="PF236" s="636">
        <f t="shared" si="1362"/>
        <v>0</v>
      </c>
      <c r="PG236" s="637"/>
      <c r="PH236" s="607">
        <f t="shared" si="1363"/>
        <v>0</v>
      </c>
      <c r="PI236" s="622">
        <f t="shared" si="1363"/>
        <v>0</v>
      </c>
      <c r="PJ236" s="622">
        <f t="shared" si="1363"/>
        <v>0</v>
      </c>
      <c r="PK236" s="622">
        <f t="shared" si="1363"/>
        <v>0</v>
      </c>
      <c r="PL236" s="622">
        <f t="shared" si="1363"/>
        <v>0</v>
      </c>
      <c r="PM236" s="622">
        <f t="shared" si="1363"/>
        <v>0</v>
      </c>
      <c r="PN236" s="622">
        <f t="shared" si="1363"/>
        <v>0</v>
      </c>
      <c r="PO236" s="622">
        <f t="shared" si="1363"/>
        <v>0</v>
      </c>
      <c r="PP236" s="622">
        <f t="shared" si="1363"/>
        <v>0</v>
      </c>
      <c r="PQ236" s="622">
        <f t="shared" si="1363"/>
        <v>0</v>
      </c>
      <c r="PR236" s="622">
        <f t="shared" si="1363"/>
        <v>0</v>
      </c>
      <c r="PS236" s="622">
        <f t="shared" si="1363"/>
        <v>0</v>
      </c>
      <c r="PT236" s="636">
        <f t="shared" si="1364"/>
        <v>0</v>
      </c>
      <c r="PU236" s="637"/>
      <c r="PV236" s="610">
        <f t="shared" si="1365"/>
        <v>0</v>
      </c>
      <c r="PW236" s="610">
        <f t="shared" si="1365"/>
        <v>0</v>
      </c>
      <c r="PX236" s="610">
        <f t="shared" si="1365"/>
        <v>0</v>
      </c>
      <c r="PY236" s="610">
        <f t="shared" si="1365"/>
        <v>0</v>
      </c>
      <c r="PZ236" s="610">
        <f t="shared" si="1365"/>
        <v>0</v>
      </c>
      <c r="QA236" s="610">
        <f t="shared" si="1365"/>
        <v>0</v>
      </c>
      <c r="QB236" s="610">
        <f t="shared" si="1365"/>
        <v>0</v>
      </c>
      <c r="QC236" s="610">
        <f t="shared" si="1365"/>
        <v>0</v>
      </c>
      <c r="QD236" s="610">
        <f t="shared" si="1365"/>
        <v>0</v>
      </c>
      <c r="QE236" s="610">
        <f t="shared" si="1365"/>
        <v>0</v>
      </c>
      <c r="QF236" s="610">
        <f t="shared" si="1365"/>
        <v>0</v>
      </c>
      <c r="QG236" s="610">
        <f t="shared" si="1365"/>
        <v>0</v>
      </c>
      <c r="QH236" s="610">
        <f t="shared" si="1367"/>
        <v>0</v>
      </c>
    </row>
    <row r="237" spans="1:450" x14ac:dyDescent="0.25">
      <c r="A237" s="589"/>
      <c r="B237" s="394"/>
      <c r="D237" s="613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09"/>
      <c r="P237" s="610"/>
      <c r="Q237" s="611"/>
      <c r="R237" s="613"/>
      <c r="S237" s="609"/>
      <c r="T237" s="609"/>
      <c r="U237" s="609"/>
      <c r="V237" s="609"/>
      <c r="W237" s="609"/>
      <c r="X237" s="609"/>
      <c r="Y237" s="609"/>
      <c r="Z237" s="609"/>
      <c r="AA237" s="609"/>
      <c r="AB237" s="609"/>
      <c r="AC237" s="609"/>
      <c r="AD237" s="610"/>
      <c r="AE237" s="611"/>
      <c r="AF237" s="613"/>
      <c r="AG237" s="609"/>
      <c r="AH237" s="609"/>
      <c r="AI237" s="609"/>
      <c r="AJ237" s="609"/>
      <c r="AK237" s="609"/>
      <c r="AL237" s="609"/>
      <c r="AM237" s="609"/>
      <c r="AN237" s="609"/>
      <c r="AO237" s="609"/>
      <c r="AP237" s="609"/>
      <c r="AQ237" s="609"/>
      <c r="AR237" s="610"/>
      <c r="AS237" s="611"/>
      <c r="AT237" s="613"/>
      <c r="AU237" s="609"/>
      <c r="AV237" s="609"/>
      <c r="AW237" s="609"/>
      <c r="AX237" s="609"/>
      <c r="AY237" s="609"/>
      <c r="AZ237" s="609"/>
      <c r="BA237" s="609"/>
      <c r="BB237" s="609"/>
      <c r="BC237" s="609"/>
      <c r="BD237" s="609"/>
      <c r="BE237" s="609"/>
      <c r="BF237" s="610"/>
      <c r="BG237" s="611"/>
      <c r="BH237" s="613"/>
      <c r="BI237" s="609"/>
      <c r="BJ237" s="609"/>
      <c r="BK237" s="609"/>
      <c r="BL237" s="609"/>
      <c r="BM237" s="609"/>
      <c r="BN237" s="609"/>
      <c r="BO237" s="609"/>
      <c r="BP237" s="609"/>
      <c r="BQ237" s="609"/>
      <c r="BR237" s="609"/>
      <c r="BS237" s="609"/>
      <c r="BT237" s="610"/>
      <c r="BU237" s="621"/>
      <c r="BV237" s="613"/>
      <c r="BW237" s="609"/>
      <c r="BX237" s="609"/>
      <c r="BY237" s="609"/>
      <c r="BZ237" s="609"/>
      <c r="CA237" s="609"/>
      <c r="CB237" s="609"/>
      <c r="CC237" s="609"/>
      <c r="CD237" s="609"/>
      <c r="CE237" s="609"/>
      <c r="CF237" s="609"/>
      <c r="CG237" s="609"/>
      <c r="CH237" s="610"/>
      <c r="CI237" s="611"/>
      <c r="CJ237" s="613"/>
      <c r="CK237" s="609"/>
      <c r="CL237" s="609"/>
      <c r="CM237" s="609"/>
      <c r="CN237" s="609"/>
      <c r="CO237" s="609"/>
      <c r="CP237" s="609"/>
      <c r="CQ237" s="609"/>
      <c r="CR237" s="609"/>
      <c r="CS237" s="609"/>
      <c r="CT237" s="609"/>
      <c r="CU237" s="609"/>
      <c r="CV237" s="610"/>
      <c r="CW237" s="611"/>
      <c r="CX237" s="613"/>
      <c r="CY237" s="609"/>
      <c r="CZ237" s="609"/>
      <c r="DA237" s="609"/>
      <c r="DB237" s="609"/>
      <c r="DC237" s="609"/>
      <c r="DD237" s="609"/>
      <c r="DE237" s="609"/>
      <c r="DF237" s="609"/>
      <c r="DG237" s="609"/>
      <c r="DH237" s="609"/>
      <c r="DI237" s="609"/>
      <c r="DJ237" s="610"/>
      <c r="DK237" s="611"/>
      <c r="DL237" s="613"/>
      <c r="DM237" s="609"/>
      <c r="DN237" s="609"/>
      <c r="DO237" s="609"/>
      <c r="DP237" s="609"/>
      <c r="DQ237" s="609"/>
      <c r="DR237" s="609"/>
      <c r="DS237" s="609"/>
      <c r="DT237" s="609"/>
      <c r="DU237" s="609"/>
      <c r="DV237" s="609"/>
      <c r="DW237" s="609"/>
      <c r="DX237" s="610"/>
      <c r="DY237" s="611"/>
      <c r="DZ237" s="613"/>
      <c r="EA237" s="609"/>
      <c r="EB237" s="609"/>
      <c r="EC237" s="609"/>
      <c r="ED237" s="609"/>
      <c r="EE237" s="609"/>
      <c r="EF237" s="609"/>
      <c r="EG237" s="609"/>
      <c r="EH237" s="609"/>
      <c r="EI237" s="609"/>
      <c r="EJ237" s="609"/>
      <c r="EK237" s="609"/>
      <c r="EL237" s="610"/>
      <c r="EM237" s="611"/>
      <c r="EN237" s="613"/>
      <c r="EO237" s="609"/>
      <c r="EP237" s="609"/>
      <c r="EQ237" s="609"/>
      <c r="ER237" s="609"/>
      <c r="ES237" s="609"/>
      <c r="ET237" s="609"/>
      <c r="EU237" s="609"/>
      <c r="EV237" s="609"/>
      <c r="EW237" s="609"/>
      <c r="EX237" s="609"/>
      <c r="EY237" s="609"/>
      <c r="EZ237" s="610"/>
      <c r="FA237" s="611"/>
      <c r="FB237" s="613"/>
      <c r="FC237" s="609"/>
      <c r="FD237" s="609"/>
      <c r="FE237" s="609"/>
      <c r="FF237" s="609"/>
      <c r="FG237" s="609"/>
      <c r="FH237" s="609"/>
      <c r="FI237" s="609"/>
      <c r="FJ237" s="609"/>
      <c r="FK237" s="609"/>
      <c r="FL237" s="609"/>
      <c r="FM237" s="609"/>
      <c r="FN237" s="610"/>
      <c r="FO237" s="611"/>
      <c r="FP237" s="613"/>
      <c r="FQ237" s="609"/>
      <c r="FR237" s="609"/>
      <c r="FS237" s="609"/>
      <c r="FT237" s="609"/>
      <c r="FU237" s="609"/>
      <c r="FV237" s="609"/>
      <c r="FW237" s="609"/>
      <c r="FX237" s="609"/>
      <c r="FY237" s="609"/>
      <c r="FZ237" s="609"/>
      <c r="GA237" s="609"/>
      <c r="GB237" s="610"/>
      <c r="GC237" s="611"/>
      <c r="GD237" s="613"/>
      <c r="GE237" s="609"/>
      <c r="GF237" s="609"/>
      <c r="GG237" s="609"/>
      <c r="GH237" s="609"/>
      <c r="GI237" s="609"/>
      <c r="GJ237" s="609"/>
      <c r="GK237" s="609"/>
      <c r="GL237" s="609"/>
      <c r="GM237" s="609"/>
      <c r="GN237" s="609"/>
      <c r="GO237" s="609"/>
      <c r="GP237" s="610"/>
      <c r="GQ237" s="611"/>
      <c r="GR237" s="613"/>
      <c r="GS237" s="609"/>
      <c r="GT237" s="609"/>
      <c r="GU237" s="609"/>
      <c r="GV237" s="609"/>
      <c r="GW237" s="609"/>
      <c r="GX237" s="609"/>
      <c r="GY237" s="609"/>
      <c r="GZ237" s="609"/>
      <c r="HA237" s="609"/>
      <c r="HB237" s="609"/>
      <c r="HC237" s="609"/>
      <c r="HD237" s="610"/>
      <c r="HE237" s="611"/>
      <c r="HF237" s="613"/>
      <c r="HG237" s="609"/>
      <c r="HH237" s="609"/>
      <c r="HI237" s="609"/>
      <c r="HJ237" s="609"/>
      <c r="HK237" s="609"/>
      <c r="HL237" s="609"/>
      <c r="HM237" s="609"/>
      <c r="HN237" s="609"/>
      <c r="HO237" s="609"/>
      <c r="HP237" s="609"/>
      <c r="HQ237" s="609"/>
      <c r="HR237" s="610"/>
      <c r="HS237" s="611"/>
      <c r="HT237" s="613"/>
      <c r="HU237" s="609"/>
      <c r="HV237" s="609"/>
      <c r="HW237" s="609"/>
      <c r="HX237" s="609"/>
      <c r="HY237" s="609"/>
      <c r="HZ237" s="609"/>
      <c r="IA237" s="609"/>
      <c r="IB237" s="609"/>
      <c r="IC237" s="609"/>
      <c r="ID237" s="609"/>
      <c r="IE237" s="609"/>
      <c r="IF237" s="610"/>
      <c r="IG237" s="611"/>
      <c r="IH237" s="613"/>
      <c r="II237" s="609"/>
      <c r="IJ237" s="609"/>
      <c r="IK237" s="609"/>
      <c r="IL237" s="609"/>
      <c r="IM237" s="609"/>
      <c r="IN237" s="609"/>
      <c r="IO237" s="609"/>
      <c r="IP237" s="609"/>
      <c r="IQ237" s="609"/>
      <c r="IR237" s="609"/>
      <c r="IS237" s="609"/>
      <c r="IT237" s="610"/>
      <c r="IU237" s="611"/>
      <c r="IV237" s="613"/>
      <c r="IW237" s="609"/>
      <c r="IX237" s="609"/>
      <c r="IY237" s="609"/>
      <c r="IZ237" s="609"/>
      <c r="JA237" s="609"/>
      <c r="JB237" s="609"/>
      <c r="JC237" s="609"/>
      <c r="JD237" s="609"/>
      <c r="JE237" s="609"/>
      <c r="JF237" s="609"/>
      <c r="JG237" s="609"/>
      <c r="JH237" s="610"/>
      <c r="JI237" s="611"/>
      <c r="JJ237" s="613"/>
      <c r="JK237" s="609"/>
      <c r="JL237" s="609"/>
      <c r="JM237" s="609"/>
      <c r="JN237" s="609"/>
      <c r="JO237" s="609"/>
      <c r="JP237" s="609"/>
      <c r="JQ237" s="609"/>
      <c r="JR237" s="609"/>
      <c r="JS237" s="609"/>
      <c r="JT237" s="609"/>
      <c r="JU237" s="609"/>
      <c r="JV237" s="610"/>
      <c r="JW237" s="611"/>
      <c r="JX237" s="613"/>
      <c r="JY237" s="609"/>
      <c r="JZ237" s="609"/>
      <c r="KA237" s="609"/>
      <c r="KB237" s="609"/>
      <c r="KC237" s="609"/>
      <c r="KD237" s="609"/>
      <c r="KE237" s="609"/>
      <c r="KF237" s="609"/>
      <c r="KG237" s="609"/>
      <c r="KH237" s="609"/>
      <c r="KI237" s="609"/>
      <c r="KJ237" s="610"/>
      <c r="KK237" s="611"/>
      <c r="KL237" s="613"/>
      <c r="KM237" s="609"/>
      <c r="KN237" s="609"/>
      <c r="KO237" s="609"/>
      <c r="KP237" s="609"/>
      <c r="KQ237" s="609"/>
      <c r="KR237" s="609"/>
      <c r="KS237" s="609"/>
      <c r="KT237" s="609"/>
      <c r="KU237" s="609"/>
      <c r="KV237" s="609"/>
      <c r="KW237" s="609"/>
      <c r="KX237" s="610"/>
      <c r="KY237" s="611"/>
      <c r="KZ237" s="613"/>
      <c r="LA237" s="609"/>
      <c r="LB237" s="609"/>
      <c r="LC237" s="609"/>
      <c r="LD237" s="609"/>
      <c r="LE237" s="609"/>
      <c r="LF237" s="609"/>
      <c r="LG237" s="609"/>
      <c r="LH237" s="609"/>
      <c r="LI237" s="609"/>
      <c r="LJ237" s="609"/>
      <c r="LK237" s="609"/>
      <c r="LL237" s="610"/>
      <c r="LM237" s="611"/>
      <c r="LN237" s="613"/>
      <c r="LO237" s="609"/>
      <c r="LP237" s="609"/>
      <c r="LQ237" s="609"/>
      <c r="LR237" s="609"/>
      <c r="LS237" s="609"/>
      <c r="LT237" s="609"/>
      <c r="LU237" s="609"/>
      <c r="LV237" s="609"/>
      <c r="LW237" s="609"/>
      <c r="LX237" s="609"/>
      <c r="LY237" s="609"/>
      <c r="LZ237" s="610"/>
      <c r="MA237" s="611"/>
      <c r="MB237" s="613"/>
      <c r="MC237" s="609"/>
      <c r="MD237" s="609"/>
      <c r="ME237" s="609"/>
      <c r="MF237" s="609"/>
      <c r="MG237" s="609"/>
      <c r="MH237" s="609"/>
      <c r="MI237" s="609"/>
      <c r="MJ237" s="609"/>
      <c r="MK237" s="609"/>
      <c r="ML237" s="609"/>
      <c r="MM237" s="609"/>
      <c r="MN237" s="610"/>
      <c r="MO237" s="611"/>
      <c r="MP237" s="613"/>
      <c r="MQ237" s="609"/>
      <c r="MR237" s="609"/>
      <c r="MS237" s="609"/>
      <c r="MT237" s="609"/>
      <c r="MU237" s="609"/>
      <c r="MV237" s="609"/>
      <c r="MW237" s="609"/>
      <c r="MX237" s="609"/>
      <c r="MY237" s="609"/>
      <c r="MZ237" s="609"/>
      <c r="NA237" s="609"/>
      <c r="NB237" s="610"/>
      <c r="NC237" s="611"/>
      <c r="ND237" s="613"/>
      <c r="NE237" s="609"/>
      <c r="NF237" s="609"/>
      <c r="NG237" s="609"/>
      <c r="NH237" s="609"/>
      <c r="NI237" s="609"/>
      <c r="NJ237" s="609"/>
      <c r="NK237" s="609"/>
      <c r="NL237" s="609"/>
      <c r="NM237" s="609"/>
      <c r="NN237" s="609"/>
      <c r="NO237" s="609"/>
      <c r="NP237" s="610"/>
      <c r="NQ237" s="611"/>
      <c r="NR237" s="613"/>
      <c r="NS237" s="609"/>
      <c r="NT237" s="609"/>
      <c r="NU237" s="609"/>
      <c r="NV237" s="609"/>
      <c r="NW237" s="609"/>
      <c r="NX237" s="609"/>
      <c r="NY237" s="609"/>
      <c r="NZ237" s="609"/>
      <c r="OA237" s="609"/>
      <c r="OB237" s="609"/>
      <c r="OC237" s="609"/>
      <c r="OD237" s="610"/>
      <c r="OE237" s="611"/>
      <c r="OF237" s="613"/>
      <c r="OG237" s="609"/>
      <c r="OH237" s="609"/>
      <c r="OI237" s="609"/>
      <c r="OJ237" s="609"/>
      <c r="OK237" s="609"/>
      <c r="OL237" s="609"/>
      <c r="OM237" s="609"/>
      <c r="ON237" s="609"/>
      <c r="OO237" s="609"/>
      <c r="OP237" s="609"/>
      <c r="OQ237" s="609"/>
      <c r="OR237" s="610"/>
      <c r="OS237" s="611"/>
      <c r="OT237" s="613"/>
      <c r="OU237" s="609"/>
      <c r="OV237" s="609"/>
      <c r="OW237" s="609"/>
      <c r="OX237" s="609"/>
      <c r="OY237" s="609"/>
      <c r="OZ237" s="609"/>
      <c r="PA237" s="609"/>
      <c r="PB237" s="609"/>
      <c r="PC237" s="609"/>
      <c r="PD237" s="609"/>
      <c r="PE237" s="609"/>
      <c r="PF237" s="610"/>
      <c r="PG237" s="611"/>
      <c r="PH237" s="613"/>
      <c r="PI237" s="609"/>
      <c r="PJ237" s="609"/>
      <c r="PK237" s="609"/>
      <c r="PL237" s="609"/>
      <c r="PM237" s="609"/>
      <c r="PN237" s="609"/>
      <c r="PO237" s="609"/>
      <c r="PP237" s="609"/>
      <c r="PQ237" s="609"/>
      <c r="PR237" s="609"/>
      <c r="PS237" s="609"/>
      <c r="PT237" s="610"/>
      <c r="PU237" s="611"/>
      <c r="PV237" s="610"/>
      <c r="PW237" s="610"/>
      <c r="PX237" s="610"/>
      <c r="PY237" s="610"/>
      <c r="PZ237" s="610"/>
      <c r="QA237" s="610"/>
      <c r="QB237" s="610"/>
      <c r="QC237" s="610"/>
      <c r="QD237" s="610"/>
      <c r="QE237" s="610"/>
      <c r="QF237" s="610"/>
      <c r="QG237" s="610"/>
      <c r="QH237" s="610"/>
    </row>
    <row r="238" spans="1:450" x14ac:dyDescent="0.3">
      <c r="A238" s="589"/>
      <c r="B238" s="398" t="s">
        <v>189</v>
      </c>
      <c r="D238" s="615">
        <f>SUM(D229:D237)</f>
        <v>420.26</v>
      </c>
      <c r="E238" s="616">
        <f t="shared" ref="E238:O238" si="1368">SUM(E229:E237)</f>
        <v>0</v>
      </c>
      <c r="F238" s="616">
        <f t="shared" si="1368"/>
        <v>0</v>
      </c>
      <c r="G238" s="616">
        <f t="shared" si="1368"/>
        <v>0</v>
      </c>
      <c r="H238" s="616">
        <f t="shared" si="1368"/>
        <v>0</v>
      </c>
      <c r="I238" s="616">
        <f t="shared" si="1368"/>
        <v>0</v>
      </c>
      <c r="J238" s="616">
        <f t="shared" si="1368"/>
        <v>0</v>
      </c>
      <c r="K238" s="616">
        <f t="shared" si="1368"/>
        <v>0</v>
      </c>
      <c r="L238" s="616">
        <f t="shared" si="1368"/>
        <v>0</v>
      </c>
      <c r="M238" s="616">
        <f t="shared" si="1368"/>
        <v>0</v>
      </c>
      <c r="N238" s="616">
        <f t="shared" si="1368"/>
        <v>0</v>
      </c>
      <c r="O238" s="616">
        <f t="shared" si="1368"/>
        <v>0</v>
      </c>
      <c r="P238" s="640"/>
      <c r="Q238" s="641"/>
      <c r="R238" s="615">
        <f>SUM(R229:R237)</f>
        <v>28.53</v>
      </c>
      <c r="S238" s="616">
        <f t="shared" ref="S238:AC238" si="1369">SUM(S229:S237)</f>
        <v>0</v>
      </c>
      <c r="T238" s="616">
        <f t="shared" si="1369"/>
        <v>0</v>
      </c>
      <c r="U238" s="616">
        <f t="shared" si="1369"/>
        <v>0</v>
      </c>
      <c r="V238" s="616">
        <f t="shared" si="1369"/>
        <v>0</v>
      </c>
      <c r="W238" s="616">
        <f t="shared" si="1369"/>
        <v>0</v>
      </c>
      <c r="X238" s="616">
        <f t="shared" si="1369"/>
        <v>0</v>
      </c>
      <c r="Y238" s="616">
        <f t="shared" si="1369"/>
        <v>0</v>
      </c>
      <c r="Z238" s="616">
        <f t="shared" si="1369"/>
        <v>0</v>
      </c>
      <c r="AA238" s="616">
        <f t="shared" si="1369"/>
        <v>0</v>
      </c>
      <c r="AB238" s="616">
        <f t="shared" si="1369"/>
        <v>0</v>
      </c>
      <c r="AC238" s="616">
        <f t="shared" si="1369"/>
        <v>0</v>
      </c>
      <c r="AD238" s="640"/>
      <c r="AE238" s="641"/>
      <c r="AF238" s="615">
        <f>SUM(AF229:AF237)</f>
        <v>5.71</v>
      </c>
      <c r="AG238" s="616">
        <f t="shared" ref="AG238:AQ238" si="1370">SUM(AG229:AG237)</f>
        <v>0</v>
      </c>
      <c r="AH238" s="616">
        <f t="shared" si="1370"/>
        <v>0</v>
      </c>
      <c r="AI238" s="616">
        <f t="shared" si="1370"/>
        <v>0</v>
      </c>
      <c r="AJ238" s="616">
        <f t="shared" si="1370"/>
        <v>0</v>
      </c>
      <c r="AK238" s="616">
        <f t="shared" si="1370"/>
        <v>0</v>
      </c>
      <c r="AL238" s="616">
        <f t="shared" si="1370"/>
        <v>0</v>
      </c>
      <c r="AM238" s="616">
        <f t="shared" si="1370"/>
        <v>0</v>
      </c>
      <c r="AN238" s="616">
        <f t="shared" si="1370"/>
        <v>0</v>
      </c>
      <c r="AO238" s="616">
        <f t="shared" si="1370"/>
        <v>0</v>
      </c>
      <c r="AP238" s="616">
        <f t="shared" si="1370"/>
        <v>0</v>
      </c>
      <c r="AQ238" s="616">
        <f t="shared" si="1370"/>
        <v>0</v>
      </c>
      <c r="AR238" s="640">
        <f>+SUBTOTAL(9,AF238:AQ238)</f>
        <v>5.71</v>
      </c>
      <c r="AS238" s="611"/>
      <c r="AT238" s="615">
        <f>SUM(AT229:AT237)</f>
        <v>264.37</v>
      </c>
      <c r="AU238" s="616">
        <f t="shared" ref="AU238:BE238" si="1371">SUM(AU229:AU237)</f>
        <v>0</v>
      </c>
      <c r="AV238" s="616">
        <f t="shared" si="1371"/>
        <v>0</v>
      </c>
      <c r="AW238" s="616">
        <f t="shared" si="1371"/>
        <v>0</v>
      </c>
      <c r="AX238" s="616">
        <f t="shared" si="1371"/>
        <v>0</v>
      </c>
      <c r="AY238" s="616">
        <f t="shared" si="1371"/>
        <v>0</v>
      </c>
      <c r="AZ238" s="616">
        <f t="shared" si="1371"/>
        <v>0</v>
      </c>
      <c r="BA238" s="616">
        <f t="shared" si="1371"/>
        <v>0</v>
      </c>
      <c r="BB238" s="616">
        <f t="shared" si="1371"/>
        <v>0</v>
      </c>
      <c r="BC238" s="616">
        <f t="shared" si="1371"/>
        <v>0</v>
      </c>
      <c r="BD238" s="616">
        <f t="shared" si="1371"/>
        <v>0</v>
      </c>
      <c r="BE238" s="616">
        <f t="shared" si="1371"/>
        <v>0</v>
      </c>
      <c r="BF238" s="640">
        <f>+SUBTOTAL(9,AT238:BE238)</f>
        <v>264.37</v>
      </c>
      <c r="BG238" s="611"/>
      <c r="BH238" s="615">
        <f>SUM(BH229:BH237)</f>
        <v>213.26</v>
      </c>
      <c r="BI238" s="616">
        <f t="shared" ref="BI238:BS238" si="1372">SUM(BI229:BI237)</f>
        <v>0</v>
      </c>
      <c r="BJ238" s="616">
        <f t="shared" si="1372"/>
        <v>0</v>
      </c>
      <c r="BK238" s="616">
        <f t="shared" si="1372"/>
        <v>0</v>
      </c>
      <c r="BL238" s="616">
        <f t="shared" si="1372"/>
        <v>0</v>
      </c>
      <c r="BM238" s="616">
        <f t="shared" si="1372"/>
        <v>0</v>
      </c>
      <c r="BN238" s="616">
        <f t="shared" si="1372"/>
        <v>0</v>
      </c>
      <c r="BO238" s="616">
        <f t="shared" si="1372"/>
        <v>0</v>
      </c>
      <c r="BP238" s="616">
        <f t="shared" si="1372"/>
        <v>0</v>
      </c>
      <c r="BQ238" s="616">
        <f t="shared" si="1372"/>
        <v>0</v>
      </c>
      <c r="BR238" s="616">
        <f t="shared" si="1372"/>
        <v>0</v>
      </c>
      <c r="BS238" s="616">
        <f t="shared" si="1372"/>
        <v>0</v>
      </c>
      <c r="BT238" s="640">
        <f>+SUBTOTAL(9,BH238:BS238)</f>
        <v>213.26</v>
      </c>
      <c r="BU238" s="621"/>
      <c r="BV238" s="615">
        <f>SUM(BV229:BV237)</f>
        <v>6397.9</v>
      </c>
      <c r="BW238" s="616">
        <f t="shared" ref="BW238:CG238" si="1373">SUM(BW229:BW237)</f>
        <v>0</v>
      </c>
      <c r="BX238" s="616">
        <f t="shared" si="1373"/>
        <v>0</v>
      </c>
      <c r="BY238" s="616">
        <f t="shared" si="1373"/>
        <v>0</v>
      </c>
      <c r="BZ238" s="616">
        <f t="shared" si="1373"/>
        <v>0</v>
      </c>
      <c r="CA238" s="616">
        <f t="shared" si="1373"/>
        <v>0</v>
      </c>
      <c r="CB238" s="616">
        <f t="shared" si="1373"/>
        <v>0</v>
      </c>
      <c r="CC238" s="616">
        <f t="shared" si="1373"/>
        <v>0</v>
      </c>
      <c r="CD238" s="616">
        <f t="shared" si="1373"/>
        <v>0</v>
      </c>
      <c r="CE238" s="616">
        <f t="shared" si="1373"/>
        <v>0</v>
      </c>
      <c r="CF238" s="616">
        <f t="shared" si="1373"/>
        <v>0</v>
      </c>
      <c r="CG238" s="616">
        <f t="shared" si="1373"/>
        <v>0</v>
      </c>
      <c r="CH238" s="640">
        <f>+SUBTOTAL(9,BV238:CG238)</f>
        <v>6397.9</v>
      </c>
      <c r="CI238" s="641"/>
      <c r="CJ238" s="615">
        <f>SUM(CJ229:CJ237)</f>
        <v>7084.03</v>
      </c>
      <c r="CK238" s="616">
        <f t="shared" ref="CK238:CU238" si="1374">SUM(CK229:CK237)</f>
        <v>0</v>
      </c>
      <c r="CL238" s="616">
        <f t="shared" si="1374"/>
        <v>0</v>
      </c>
      <c r="CM238" s="616">
        <f t="shared" si="1374"/>
        <v>0</v>
      </c>
      <c r="CN238" s="616">
        <f t="shared" si="1374"/>
        <v>0</v>
      </c>
      <c r="CO238" s="616">
        <f t="shared" si="1374"/>
        <v>0</v>
      </c>
      <c r="CP238" s="616">
        <f t="shared" si="1374"/>
        <v>0</v>
      </c>
      <c r="CQ238" s="616">
        <f t="shared" si="1374"/>
        <v>0</v>
      </c>
      <c r="CR238" s="616">
        <f t="shared" si="1374"/>
        <v>0</v>
      </c>
      <c r="CS238" s="616">
        <f t="shared" si="1374"/>
        <v>0</v>
      </c>
      <c r="CT238" s="616">
        <f t="shared" si="1374"/>
        <v>0</v>
      </c>
      <c r="CU238" s="616">
        <f t="shared" si="1374"/>
        <v>0</v>
      </c>
      <c r="CV238" s="640">
        <f>+SUBTOTAL(9,CJ238:CU238)</f>
        <v>7084.03</v>
      </c>
      <c r="CW238" s="611"/>
      <c r="CX238" s="615">
        <f>SUM(CX229:CX237)</f>
        <v>17.12</v>
      </c>
      <c r="CY238" s="616">
        <f t="shared" ref="CY238:DI238" si="1375">SUM(CY229:CY237)</f>
        <v>0</v>
      </c>
      <c r="CZ238" s="616">
        <f t="shared" si="1375"/>
        <v>0</v>
      </c>
      <c r="DA238" s="616">
        <f t="shared" si="1375"/>
        <v>0</v>
      </c>
      <c r="DB238" s="616">
        <f t="shared" si="1375"/>
        <v>0</v>
      </c>
      <c r="DC238" s="616">
        <f t="shared" si="1375"/>
        <v>0</v>
      </c>
      <c r="DD238" s="616">
        <f t="shared" si="1375"/>
        <v>0</v>
      </c>
      <c r="DE238" s="616">
        <f t="shared" si="1375"/>
        <v>0</v>
      </c>
      <c r="DF238" s="616">
        <f t="shared" si="1375"/>
        <v>0</v>
      </c>
      <c r="DG238" s="616">
        <f t="shared" si="1375"/>
        <v>0</v>
      </c>
      <c r="DH238" s="616">
        <f t="shared" si="1375"/>
        <v>0</v>
      </c>
      <c r="DI238" s="616">
        <f t="shared" si="1375"/>
        <v>0</v>
      </c>
      <c r="DJ238" s="640">
        <f>+SUBTOTAL(9,CX238:DI238)</f>
        <v>17.12</v>
      </c>
      <c r="DK238" s="641"/>
      <c r="DL238" s="615">
        <f>SUM(DL229:DL237)</f>
        <v>11.41</v>
      </c>
      <c r="DM238" s="616">
        <f t="shared" ref="DM238:DW238" si="1376">SUM(DM229:DM237)</f>
        <v>0</v>
      </c>
      <c r="DN238" s="616">
        <f t="shared" si="1376"/>
        <v>0</v>
      </c>
      <c r="DO238" s="616">
        <f t="shared" si="1376"/>
        <v>0</v>
      </c>
      <c r="DP238" s="616">
        <f t="shared" si="1376"/>
        <v>0</v>
      </c>
      <c r="DQ238" s="616">
        <f t="shared" si="1376"/>
        <v>0</v>
      </c>
      <c r="DR238" s="616">
        <f t="shared" si="1376"/>
        <v>0</v>
      </c>
      <c r="DS238" s="616">
        <f t="shared" si="1376"/>
        <v>0</v>
      </c>
      <c r="DT238" s="616">
        <f t="shared" si="1376"/>
        <v>0</v>
      </c>
      <c r="DU238" s="616">
        <f t="shared" si="1376"/>
        <v>0</v>
      </c>
      <c r="DV238" s="616">
        <f t="shared" si="1376"/>
        <v>0</v>
      </c>
      <c r="DW238" s="616">
        <f t="shared" si="1376"/>
        <v>0</v>
      </c>
      <c r="DX238" s="640">
        <f>+SUBTOTAL(9,DL238:DW238)</f>
        <v>11.41</v>
      </c>
      <c r="DY238" s="641"/>
      <c r="DZ238" s="615">
        <f>SUM(DZ229:DZ237)</f>
        <v>607</v>
      </c>
      <c r="EA238" s="616">
        <f t="shared" ref="EA238:EK238" si="1377">SUM(EA229:EA237)</f>
        <v>0</v>
      </c>
      <c r="EB238" s="616">
        <f t="shared" si="1377"/>
        <v>0</v>
      </c>
      <c r="EC238" s="616">
        <f t="shared" si="1377"/>
        <v>0</v>
      </c>
      <c r="ED238" s="616">
        <f t="shared" si="1377"/>
        <v>0</v>
      </c>
      <c r="EE238" s="616">
        <f t="shared" si="1377"/>
        <v>0</v>
      </c>
      <c r="EF238" s="616">
        <f t="shared" si="1377"/>
        <v>0</v>
      </c>
      <c r="EG238" s="616">
        <f t="shared" si="1377"/>
        <v>0</v>
      </c>
      <c r="EH238" s="616">
        <f t="shared" si="1377"/>
        <v>0</v>
      </c>
      <c r="EI238" s="616">
        <f t="shared" si="1377"/>
        <v>0</v>
      </c>
      <c r="EJ238" s="616">
        <f t="shared" si="1377"/>
        <v>0</v>
      </c>
      <c r="EK238" s="616">
        <f t="shared" si="1377"/>
        <v>0</v>
      </c>
      <c r="EL238" s="640">
        <f>+SUBTOTAL(9,DZ238:EK238)</f>
        <v>607</v>
      </c>
      <c r="EM238" s="641"/>
      <c r="EN238" s="615">
        <f>SUM(EN229:EN237)</f>
        <v>3658.7</v>
      </c>
      <c r="EO238" s="616">
        <f t="shared" ref="EO238:EY238" si="1378">SUM(EO229:EO237)</f>
        <v>0</v>
      </c>
      <c r="EP238" s="616">
        <f t="shared" si="1378"/>
        <v>0</v>
      </c>
      <c r="EQ238" s="616">
        <f t="shared" si="1378"/>
        <v>0</v>
      </c>
      <c r="ER238" s="616">
        <f t="shared" si="1378"/>
        <v>0</v>
      </c>
      <c r="ES238" s="616">
        <f t="shared" si="1378"/>
        <v>0</v>
      </c>
      <c r="ET238" s="616">
        <f t="shared" si="1378"/>
        <v>0</v>
      </c>
      <c r="EU238" s="616">
        <f t="shared" si="1378"/>
        <v>0</v>
      </c>
      <c r="EV238" s="616">
        <f t="shared" si="1378"/>
        <v>0</v>
      </c>
      <c r="EW238" s="616">
        <f t="shared" si="1378"/>
        <v>0</v>
      </c>
      <c r="EX238" s="616">
        <f t="shared" si="1378"/>
        <v>0</v>
      </c>
      <c r="EY238" s="616">
        <f t="shared" si="1378"/>
        <v>0</v>
      </c>
      <c r="EZ238" s="640">
        <f>+SUBTOTAL(9,EN238:EY238)</f>
        <v>3658.7</v>
      </c>
      <c r="FA238" s="641"/>
      <c r="FB238" s="615">
        <f>SUM(FB229:FB237)</f>
        <v>653.98</v>
      </c>
      <c r="FC238" s="616">
        <f t="shared" ref="FC238:FM238" si="1379">SUM(FC229:FC237)</f>
        <v>0</v>
      </c>
      <c r="FD238" s="616">
        <f t="shared" si="1379"/>
        <v>0</v>
      </c>
      <c r="FE238" s="616">
        <f t="shared" si="1379"/>
        <v>0</v>
      </c>
      <c r="FF238" s="616">
        <f t="shared" si="1379"/>
        <v>0</v>
      </c>
      <c r="FG238" s="616">
        <f t="shared" si="1379"/>
        <v>0</v>
      </c>
      <c r="FH238" s="616">
        <f t="shared" si="1379"/>
        <v>0</v>
      </c>
      <c r="FI238" s="616">
        <f t="shared" si="1379"/>
        <v>0</v>
      </c>
      <c r="FJ238" s="616">
        <f t="shared" si="1379"/>
        <v>0</v>
      </c>
      <c r="FK238" s="616">
        <f t="shared" si="1379"/>
        <v>0</v>
      </c>
      <c r="FL238" s="616">
        <f t="shared" si="1379"/>
        <v>0</v>
      </c>
      <c r="FM238" s="616">
        <f t="shared" si="1379"/>
        <v>0</v>
      </c>
      <c r="FN238" s="640">
        <f>+SUBTOTAL(9,FB238:FM238)</f>
        <v>653.98</v>
      </c>
      <c r="FO238" s="641"/>
      <c r="FP238" s="615">
        <f>SUM(FP229:FP237)</f>
        <v>2939.94</v>
      </c>
      <c r="FQ238" s="616">
        <f t="shared" ref="FQ238:GA238" si="1380">SUM(FQ229:FQ237)</f>
        <v>0</v>
      </c>
      <c r="FR238" s="616">
        <f t="shared" si="1380"/>
        <v>0</v>
      </c>
      <c r="FS238" s="616">
        <f t="shared" si="1380"/>
        <v>0</v>
      </c>
      <c r="FT238" s="616">
        <f t="shared" si="1380"/>
        <v>0</v>
      </c>
      <c r="FU238" s="616">
        <f t="shared" si="1380"/>
        <v>0</v>
      </c>
      <c r="FV238" s="616">
        <f t="shared" si="1380"/>
        <v>0</v>
      </c>
      <c r="FW238" s="616">
        <f t="shared" si="1380"/>
        <v>0</v>
      </c>
      <c r="FX238" s="616">
        <f t="shared" si="1380"/>
        <v>0</v>
      </c>
      <c r="FY238" s="616">
        <f t="shared" si="1380"/>
        <v>0</v>
      </c>
      <c r="FZ238" s="616">
        <f t="shared" si="1380"/>
        <v>0</v>
      </c>
      <c r="GA238" s="616">
        <f t="shared" si="1380"/>
        <v>0</v>
      </c>
      <c r="GB238" s="640">
        <f>+SUBTOTAL(9,FP238:GA238)</f>
        <v>2939.94</v>
      </c>
      <c r="GC238" s="641"/>
      <c r="GD238" s="615">
        <f>SUM(GD229:GD237)</f>
        <v>5.71</v>
      </c>
      <c r="GE238" s="616">
        <f t="shared" ref="GE238:GO238" si="1381">SUM(GE229:GE237)</f>
        <v>0</v>
      </c>
      <c r="GF238" s="616">
        <f t="shared" si="1381"/>
        <v>0</v>
      </c>
      <c r="GG238" s="616">
        <f t="shared" si="1381"/>
        <v>0</v>
      </c>
      <c r="GH238" s="616">
        <f t="shared" si="1381"/>
        <v>0</v>
      </c>
      <c r="GI238" s="616">
        <f t="shared" si="1381"/>
        <v>0</v>
      </c>
      <c r="GJ238" s="616">
        <f t="shared" si="1381"/>
        <v>0</v>
      </c>
      <c r="GK238" s="616">
        <f t="shared" si="1381"/>
        <v>0</v>
      </c>
      <c r="GL238" s="616">
        <f t="shared" si="1381"/>
        <v>0</v>
      </c>
      <c r="GM238" s="616">
        <f t="shared" si="1381"/>
        <v>0</v>
      </c>
      <c r="GN238" s="616">
        <f t="shared" si="1381"/>
        <v>0</v>
      </c>
      <c r="GO238" s="616">
        <f t="shared" si="1381"/>
        <v>0</v>
      </c>
      <c r="GP238" s="640">
        <f>+SUBTOTAL(9,GD238:GO238)</f>
        <v>5.71</v>
      </c>
      <c r="GQ238" s="641"/>
      <c r="GR238" s="615">
        <f>SUM(GR229:GR237)</f>
        <v>5107.22</v>
      </c>
      <c r="GS238" s="616">
        <f t="shared" ref="GS238:HC238" si="1382">SUM(GS229:GS237)</f>
        <v>0</v>
      </c>
      <c r="GT238" s="616">
        <f t="shared" si="1382"/>
        <v>0</v>
      </c>
      <c r="GU238" s="616">
        <f t="shared" si="1382"/>
        <v>0</v>
      </c>
      <c r="GV238" s="616">
        <f t="shared" si="1382"/>
        <v>0</v>
      </c>
      <c r="GW238" s="616">
        <f t="shared" si="1382"/>
        <v>0</v>
      </c>
      <c r="GX238" s="616">
        <f t="shared" si="1382"/>
        <v>0</v>
      </c>
      <c r="GY238" s="616">
        <f t="shared" si="1382"/>
        <v>0</v>
      </c>
      <c r="GZ238" s="616">
        <f t="shared" si="1382"/>
        <v>0</v>
      </c>
      <c r="HA238" s="616">
        <f t="shared" si="1382"/>
        <v>0</v>
      </c>
      <c r="HB238" s="616">
        <f t="shared" si="1382"/>
        <v>0</v>
      </c>
      <c r="HC238" s="616">
        <f t="shared" si="1382"/>
        <v>0</v>
      </c>
      <c r="HD238" s="640">
        <f>+SUBTOTAL(9,GR238:HC238)</f>
        <v>5107.22</v>
      </c>
      <c r="HE238" s="641"/>
      <c r="HF238" s="615">
        <f>SUM(HF229:HF237)</f>
        <v>5084.66</v>
      </c>
      <c r="HG238" s="616">
        <f t="shared" ref="HG238:HQ238" si="1383">SUM(HG229:HG237)</f>
        <v>0</v>
      </c>
      <c r="HH238" s="616">
        <f t="shared" si="1383"/>
        <v>0</v>
      </c>
      <c r="HI238" s="616">
        <f t="shared" si="1383"/>
        <v>0</v>
      </c>
      <c r="HJ238" s="616">
        <f t="shared" si="1383"/>
        <v>0</v>
      </c>
      <c r="HK238" s="616">
        <f t="shared" si="1383"/>
        <v>0</v>
      </c>
      <c r="HL238" s="616">
        <f t="shared" si="1383"/>
        <v>0</v>
      </c>
      <c r="HM238" s="616">
        <f t="shared" si="1383"/>
        <v>0</v>
      </c>
      <c r="HN238" s="616">
        <f t="shared" si="1383"/>
        <v>0</v>
      </c>
      <c r="HO238" s="616">
        <f t="shared" si="1383"/>
        <v>0</v>
      </c>
      <c r="HP238" s="616">
        <f t="shared" si="1383"/>
        <v>0</v>
      </c>
      <c r="HQ238" s="616">
        <f t="shared" si="1383"/>
        <v>0</v>
      </c>
      <c r="HR238" s="640">
        <f>+SUBTOTAL(9,HF238:HQ238)</f>
        <v>5084.66</v>
      </c>
      <c r="HS238" s="641"/>
      <c r="HT238" s="615">
        <f>SUM(HT229:HT237)</f>
        <v>12.5</v>
      </c>
      <c r="HU238" s="616">
        <f t="shared" ref="HU238:IE238" si="1384">SUM(HU229:HU237)</f>
        <v>0</v>
      </c>
      <c r="HV238" s="616">
        <f t="shared" si="1384"/>
        <v>0</v>
      </c>
      <c r="HW238" s="616">
        <f t="shared" si="1384"/>
        <v>0</v>
      </c>
      <c r="HX238" s="616">
        <f t="shared" si="1384"/>
        <v>0</v>
      </c>
      <c r="HY238" s="616">
        <f t="shared" si="1384"/>
        <v>0</v>
      </c>
      <c r="HZ238" s="616">
        <f t="shared" si="1384"/>
        <v>0</v>
      </c>
      <c r="IA238" s="616">
        <f t="shared" si="1384"/>
        <v>0</v>
      </c>
      <c r="IB238" s="616">
        <f t="shared" si="1384"/>
        <v>0</v>
      </c>
      <c r="IC238" s="616">
        <f t="shared" si="1384"/>
        <v>0</v>
      </c>
      <c r="ID238" s="616">
        <f t="shared" si="1384"/>
        <v>0</v>
      </c>
      <c r="IE238" s="616">
        <f t="shared" si="1384"/>
        <v>0</v>
      </c>
      <c r="IF238" s="640">
        <f>+SUBTOTAL(9,HT238:IE238)</f>
        <v>12.5</v>
      </c>
      <c r="IG238" s="641"/>
      <c r="IH238" s="615">
        <f>SUM(IH229:IH237)</f>
        <v>30.55</v>
      </c>
      <c r="II238" s="616">
        <f t="shared" ref="II238:IS238" si="1385">SUM(II229:II237)</f>
        <v>0</v>
      </c>
      <c r="IJ238" s="616">
        <f t="shared" si="1385"/>
        <v>0</v>
      </c>
      <c r="IK238" s="616">
        <f t="shared" si="1385"/>
        <v>0</v>
      </c>
      <c r="IL238" s="616">
        <f t="shared" si="1385"/>
        <v>0</v>
      </c>
      <c r="IM238" s="616">
        <f t="shared" si="1385"/>
        <v>0</v>
      </c>
      <c r="IN238" s="616">
        <f t="shared" si="1385"/>
        <v>0</v>
      </c>
      <c r="IO238" s="616">
        <f t="shared" si="1385"/>
        <v>0</v>
      </c>
      <c r="IP238" s="616">
        <f t="shared" si="1385"/>
        <v>0</v>
      </c>
      <c r="IQ238" s="616">
        <f t="shared" si="1385"/>
        <v>0</v>
      </c>
      <c r="IR238" s="616">
        <f t="shared" si="1385"/>
        <v>0</v>
      </c>
      <c r="IS238" s="616">
        <f t="shared" si="1385"/>
        <v>0</v>
      </c>
      <c r="IT238" s="640">
        <f>+SUBTOTAL(9,IH238:IS238)</f>
        <v>30.55</v>
      </c>
      <c r="IU238" s="641"/>
      <c r="IV238" s="615">
        <f>SUM(IV229:IV237)</f>
        <v>11.41</v>
      </c>
      <c r="IW238" s="616">
        <f t="shared" ref="IW238:JG238" si="1386">SUM(IW229:IW237)</f>
        <v>0</v>
      </c>
      <c r="IX238" s="616">
        <f t="shared" si="1386"/>
        <v>0</v>
      </c>
      <c r="IY238" s="616">
        <f t="shared" si="1386"/>
        <v>0</v>
      </c>
      <c r="IZ238" s="616">
        <f t="shared" si="1386"/>
        <v>0</v>
      </c>
      <c r="JA238" s="616">
        <f t="shared" si="1386"/>
        <v>0</v>
      </c>
      <c r="JB238" s="616">
        <f t="shared" si="1386"/>
        <v>0</v>
      </c>
      <c r="JC238" s="616">
        <f t="shared" si="1386"/>
        <v>0</v>
      </c>
      <c r="JD238" s="616">
        <f t="shared" si="1386"/>
        <v>0</v>
      </c>
      <c r="JE238" s="616">
        <f t="shared" si="1386"/>
        <v>0</v>
      </c>
      <c r="JF238" s="616">
        <f t="shared" si="1386"/>
        <v>0</v>
      </c>
      <c r="JG238" s="616">
        <f t="shared" si="1386"/>
        <v>0</v>
      </c>
      <c r="JH238" s="640">
        <f>+SUBTOTAL(9,IV238:JG238)</f>
        <v>11.41</v>
      </c>
      <c r="JI238" s="641"/>
      <c r="JJ238" s="615">
        <f>SUM(JJ229:JJ237)</f>
        <v>47.66</v>
      </c>
      <c r="JK238" s="616">
        <f t="shared" ref="JK238:JU238" si="1387">SUM(JK229:JK237)</f>
        <v>0</v>
      </c>
      <c r="JL238" s="616">
        <f t="shared" si="1387"/>
        <v>0</v>
      </c>
      <c r="JM238" s="616">
        <f t="shared" si="1387"/>
        <v>0</v>
      </c>
      <c r="JN238" s="616">
        <f t="shared" si="1387"/>
        <v>0</v>
      </c>
      <c r="JO238" s="616">
        <f t="shared" si="1387"/>
        <v>0</v>
      </c>
      <c r="JP238" s="616">
        <f t="shared" si="1387"/>
        <v>0</v>
      </c>
      <c r="JQ238" s="616">
        <f t="shared" si="1387"/>
        <v>0</v>
      </c>
      <c r="JR238" s="616">
        <f t="shared" si="1387"/>
        <v>0</v>
      </c>
      <c r="JS238" s="616">
        <f t="shared" si="1387"/>
        <v>0</v>
      </c>
      <c r="JT238" s="616">
        <f t="shared" si="1387"/>
        <v>0</v>
      </c>
      <c r="JU238" s="616">
        <f t="shared" si="1387"/>
        <v>0</v>
      </c>
      <c r="JV238" s="640">
        <f>+SUBTOTAL(9,JJ238:JU238)</f>
        <v>47.66</v>
      </c>
      <c r="JW238" s="641"/>
      <c r="JX238" s="615">
        <f>SUM(JX229:JX237)</f>
        <v>3287.97</v>
      </c>
      <c r="JY238" s="616">
        <f t="shared" ref="JY238:KI238" si="1388">SUM(JY229:JY237)</f>
        <v>0</v>
      </c>
      <c r="JZ238" s="616">
        <f t="shared" si="1388"/>
        <v>0</v>
      </c>
      <c r="KA238" s="616">
        <f t="shared" si="1388"/>
        <v>0</v>
      </c>
      <c r="KB238" s="616">
        <f t="shared" si="1388"/>
        <v>0</v>
      </c>
      <c r="KC238" s="616">
        <f t="shared" si="1388"/>
        <v>0</v>
      </c>
      <c r="KD238" s="616">
        <f t="shared" si="1388"/>
        <v>0</v>
      </c>
      <c r="KE238" s="616">
        <f t="shared" si="1388"/>
        <v>0</v>
      </c>
      <c r="KF238" s="616">
        <f t="shared" si="1388"/>
        <v>0</v>
      </c>
      <c r="KG238" s="616">
        <f t="shared" si="1388"/>
        <v>0</v>
      </c>
      <c r="KH238" s="616">
        <f t="shared" si="1388"/>
        <v>0</v>
      </c>
      <c r="KI238" s="616">
        <f t="shared" si="1388"/>
        <v>0</v>
      </c>
      <c r="KJ238" s="640">
        <f>+SUBTOTAL(9,JX238:KI238)</f>
        <v>3287.97</v>
      </c>
      <c r="KK238" s="641"/>
      <c r="KL238" s="615">
        <f>SUM(KL229:KL237)</f>
        <v>5.71</v>
      </c>
      <c r="KM238" s="616">
        <f t="shared" ref="KM238:KW238" si="1389">SUM(KM229:KM237)</f>
        <v>0</v>
      </c>
      <c r="KN238" s="616">
        <f t="shared" si="1389"/>
        <v>0</v>
      </c>
      <c r="KO238" s="616">
        <f t="shared" si="1389"/>
        <v>0</v>
      </c>
      <c r="KP238" s="616">
        <f t="shared" si="1389"/>
        <v>0</v>
      </c>
      <c r="KQ238" s="616">
        <f t="shared" si="1389"/>
        <v>0</v>
      </c>
      <c r="KR238" s="616">
        <f t="shared" si="1389"/>
        <v>0</v>
      </c>
      <c r="KS238" s="616">
        <f t="shared" si="1389"/>
        <v>0</v>
      </c>
      <c r="KT238" s="616">
        <f t="shared" si="1389"/>
        <v>0</v>
      </c>
      <c r="KU238" s="616">
        <f t="shared" si="1389"/>
        <v>0</v>
      </c>
      <c r="KV238" s="616">
        <f t="shared" si="1389"/>
        <v>0</v>
      </c>
      <c r="KW238" s="616">
        <f t="shared" si="1389"/>
        <v>0</v>
      </c>
      <c r="KX238" s="640">
        <f>+SUBTOTAL(9,KL238:KW238)</f>
        <v>5.71</v>
      </c>
      <c r="KY238" s="641"/>
      <c r="KZ238" s="615">
        <f>SUM(KZ229:KZ237)</f>
        <v>22.82</v>
      </c>
      <c r="LA238" s="616">
        <f t="shared" ref="LA238:LK238" si="1390">SUM(LA229:LA237)</f>
        <v>0</v>
      </c>
      <c r="LB238" s="616">
        <f t="shared" si="1390"/>
        <v>0</v>
      </c>
      <c r="LC238" s="616">
        <f t="shared" si="1390"/>
        <v>0</v>
      </c>
      <c r="LD238" s="616">
        <f t="shared" si="1390"/>
        <v>0</v>
      </c>
      <c r="LE238" s="616">
        <f t="shared" si="1390"/>
        <v>0</v>
      </c>
      <c r="LF238" s="616">
        <f t="shared" si="1390"/>
        <v>0</v>
      </c>
      <c r="LG238" s="616">
        <f t="shared" si="1390"/>
        <v>0</v>
      </c>
      <c r="LH238" s="616">
        <f t="shared" si="1390"/>
        <v>0</v>
      </c>
      <c r="LI238" s="616">
        <f t="shared" si="1390"/>
        <v>0</v>
      </c>
      <c r="LJ238" s="616">
        <f t="shared" si="1390"/>
        <v>0</v>
      </c>
      <c r="LK238" s="616">
        <f t="shared" si="1390"/>
        <v>0</v>
      </c>
      <c r="LL238" s="640">
        <f>+SUBTOTAL(9,KZ238:LK238)</f>
        <v>22.82</v>
      </c>
      <c r="LM238" s="641"/>
      <c r="LN238" s="615">
        <f>SUM(LN229:LN237)</f>
        <v>13.04</v>
      </c>
      <c r="LO238" s="616">
        <f t="shared" ref="LO238:LY238" si="1391">SUM(LO229:LO237)</f>
        <v>0</v>
      </c>
      <c r="LP238" s="616">
        <f t="shared" si="1391"/>
        <v>0</v>
      </c>
      <c r="LQ238" s="616">
        <f t="shared" si="1391"/>
        <v>0</v>
      </c>
      <c r="LR238" s="616">
        <f t="shared" si="1391"/>
        <v>0</v>
      </c>
      <c r="LS238" s="616">
        <f t="shared" si="1391"/>
        <v>0</v>
      </c>
      <c r="LT238" s="616">
        <f t="shared" si="1391"/>
        <v>0</v>
      </c>
      <c r="LU238" s="616">
        <f t="shared" si="1391"/>
        <v>0</v>
      </c>
      <c r="LV238" s="616">
        <f t="shared" si="1391"/>
        <v>0</v>
      </c>
      <c r="LW238" s="616">
        <f t="shared" si="1391"/>
        <v>0</v>
      </c>
      <c r="LX238" s="616">
        <f t="shared" si="1391"/>
        <v>0</v>
      </c>
      <c r="LY238" s="616">
        <f t="shared" si="1391"/>
        <v>0</v>
      </c>
      <c r="LZ238" s="640">
        <f>+SUBTOTAL(9,LN238:LY238)</f>
        <v>13.04</v>
      </c>
      <c r="MA238" s="641"/>
      <c r="MB238" s="615">
        <f>SUM(MB229:MB237)</f>
        <v>46.3</v>
      </c>
      <c r="MC238" s="616">
        <f t="shared" ref="MC238:MM238" si="1392">SUM(MC229:MC237)</f>
        <v>0</v>
      </c>
      <c r="MD238" s="616">
        <f t="shared" si="1392"/>
        <v>0</v>
      </c>
      <c r="ME238" s="616">
        <f t="shared" si="1392"/>
        <v>0</v>
      </c>
      <c r="MF238" s="616">
        <f t="shared" si="1392"/>
        <v>0</v>
      </c>
      <c r="MG238" s="616">
        <f t="shared" si="1392"/>
        <v>0</v>
      </c>
      <c r="MH238" s="616">
        <f t="shared" si="1392"/>
        <v>0</v>
      </c>
      <c r="MI238" s="616">
        <f t="shared" si="1392"/>
        <v>0</v>
      </c>
      <c r="MJ238" s="616">
        <f t="shared" si="1392"/>
        <v>0</v>
      </c>
      <c r="MK238" s="616">
        <f t="shared" si="1392"/>
        <v>0</v>
      </c>
      <c r="ML238" s="616">
        <f t="shared" si="1392"/>
        <v>0</v>
      </c>
      <c r="MM238" s="616">
        <f t="shared" si="1392"/>
        <v>0</v>
      </c>
      <c r="MN238" s="640">
        <f>+SUBTOTAL(9,MB238:MM238)</f>
        <v>46.3</v>
      </c>
      <c r="MO238" s="641"/>
      <c r="MP238" s="615">
        <f>SUM(MP229:MP237)</f>
        <v>109.69</v>
      </c>
      <c r="MQ238" s="616">
        <f t="shared" ref="MQ238:NA238" si="1393">SUM(MQ229:MQ237)</f>
        <v>0</v>
      </c>
      <c r="MR238" s="616">
        <f t="shared" si="1393"/>
        <v>0</v>
      </c>
      <c r="MS238" s="616">
        <f t="shared" si="1393"/>
        <v>0</v>
      </c>
      <c r="MT238" s="616">
        <f t="shared" si="1393"/>
        <v>0</v>
      </c>
      <c r="MU238" s="616">
        <f t="shared" si="1393"/>
        <v>0</v>
      </c>
      <c r="MV238" s="616">
        <f t="shared" si="1393"/>
        <v>0</v>
      </c>
      <c r="MW238" s="616">
        <f t="shared" si="1393"/>
        <v>0</v>
      </c>
      <c r="MX238" s="616">
        <f t="shared" si="1393"/>
        <v>0</v>
      </c>
      <c r="MY238" s="616">
        <f t="shared" si="1393"/>
        <v>0</v>
      </c>
      <c r="MZ238" s="616">
        <f t="shared" si="1393"/>
        <v>0</v>
      </c>
      <c r="NA238" s="616">
        <f t="shared" si="1393"/>
        <v>0</v>
      </c>
      <c r="NB238" s="640">
        <f>+SUBTOTAL(9,MP238:NA238)</f>
        <v>109.69</v>
      </c>
      <c r="NC238" s="641"/>
      <c r="ND238" s="615">
        <f>SUM(ND229:ND237)</f>
        <v>74.180000000000007</v>
      </c>
      <c r="NE238" s="616">
        <f t="shared" ref="NE238:NO238" si="1394">SUM(NE229:NE237)</f>
        <v>0</v>
      </c>
      <c r="NF238" s="616">
        <f t="shared" si="1394"/>
        <v>0</v>
      </c>
      <c r="NG238" s="616">
        <f t="shared" si="1394"/>
        <v>0</v>
      </c>
      <c r="NH238" s="616">
        <f t="shared" si="1394"/>
        <v>0</v>
      </c>
      <c r="NI238" s="616">
        <f t="shared" si="1394"/>
        <v>0</v>
      </c>
      <c r="NJ238" s="616">
        <f t="shared" si="1394"/>
        <v>0</v>
      </c>
      <c r="NK238" s="616">
        <f t="shared" si="1394"/>
        <v>0</v>
      </c>
      <c r="NL238" s="616">
        <f t="shared" si="1394"/>
        <v>0</v>
      </c>
      <c r="NM238" s="616">
        <f t="shared" si="1394"/>
        <v>0</v>
      </c>
      <c r="NN238" s="616">
        <f t="shared" si="1394"/>
        <v>0</v>
      </c>
      <c r="NO238" s="616">
        <f t="shared" si="1394"/>
        <v>0</v>
      </c>
      <c r="NP238" s="640">
        <f>+SUBTOTAL(9,ND238:NO238)</f>
        <v>74.180000000000007</v>
      </c>
      <c r="NQ238" s="641"/>
      <c r="NR238" s="615">
        <f>SUM(NR229:NR237)</f>
        <v>41.33</v>
      </c>
      <c r="NS238" s="616">
        <f t="shared" ref="NS238:OC238" si="1395">SUM(NS229:NS237)</f>
        <v>0</v>
      </c>
      <c r="NT238" s="616">
        <f t="shared" si="1395"/>
        <v>0</v>
      </c>
      <c r="NU238" s="616">
        <f t="shared" si="1395"/>
        <v>0</v>
      </c>
      <c r="NV238" s="616">
        <f t="shared" si="1395"/>
        <v>0</v>
      </c>
      <c r="NW238" s="616">
        <f t="shared" si="1395"/>
        <v>0</v>
      </c>
      <c r="NX238" s="616">
        <f t="shared" si="1395"/>
        <v>0</v>
      </c>
      <c r="NY238" s="616">
        <f t="shared" si="1395"/>
        <v>0</v>
      </c>
      <c r="NZ238" s="616">
        <f t="shared" si="1395"/>
        <v>0</v>
      </c>
      <c r="OA238" s="616">
        <f t="shared" si="1395"/>
        <v>0</v>
      </c>
      <c r="OB238" s="616">
        <f t="shared" si="1395"/>
        <v>0</v>
      </c>
      <c r="OC238" s="616">
        <f t="shared" si="1395"/>
        <v>0</v>
      </c>
      <c r="OD238" s="640">
        <f>+SUBTOTAL(9,NR238:OC238)</f>
        <v>41.33</v>
      </c>
      <c r="OE238" s="641"/>
      <c r="OF238" s="615">
        <f>SUM(OF229:OF237)</f>
        <v>5.71</v>
      </c>
      <c r="OG238" s="616">
        <f t="shared" ref="OG238:OQ238" si="1396">SUM(OG229:OG237)</f>
        <v>0</v>
      </c>
      <c r="OH238" s="616">
        <f t="shared" si="1396"/>
        <v>0</v>
      </c>
      <c r="OI238" s="616">
        <f t="shared" si="1396"/>
        <v>0</v>
      </c>
      <c r="OJ238" s="616">
        <f t="shared" si="1396"/>
        <v>0</v>
      </c>
      <c r="OK238" s="616">
        <f t="shared" si="1396"/>
        <v>0</v>
      </c>
      <c r="OL238" s="616">
        <f t="shared" si="1396"/>
        <v>0</v>
      </c>
      <c r="OM238" s="616">
        <f t="shared" si="1396"/>
        <v>0</v>
      </c>
      <c r="ON238" s="616">
        <f t="shared" si="1396"/>
        <v>0</v>
      </c>
      <c r="OO238" s="616">
        <f t="shared" si="1396"/>
        <v>0</v>
      </c>
      <c r="OP238" s="616">
        <f t="shared" si="1396"/>
        <v>0</v>
      </c>
      <c r="OQ238" s="616">
        <f t="shared" si="1396"/>
        <v>0</v>
      </c>
      <c r="OR238" s="640">
        <f>+SUBTOTAL(9,OF238:OQ238)</f>
        <v>5.71</v>
      </c>
      <c r="OS238" s="641"/>
      <c r="OT238" s="615">
        <f>SUM(OT229:OT237)</f>
        <v>177.52</v>
      </c>
      <c r="OU238" s="616">
        <f t="shared" ref="OU238:PE238" si="1397">SUM(OU229:OU237)</f>
        <v>0</v>
      </c>
      <c r="OV238" s="616">
        <f t="shared" si="1397"/>
        <v>0</v>
      </c>
      <c r="OW238" s="616">
        <f t="shared" si="1397"/>
        <v>0</v>
      </c>
      <c r="OX238" s="616">
        <f t="shared" si="1397"/>
        <v>0</v>
      </c>
      <c r="OY238" s="616">
        <f t="shared" si="1397"/>
        <v>0</v>
      </c>
      <c r="OZ238" s="616">
        <f t="shared" si="1397"/>
        <v>0</v>
      </c>
      <c r="PA238" s="616">
        <f t="shared" si="1397"/>
        <v>0</v>
      </c>
      <c r="PB238" s="616">
        <f t="shared" si="1397"/>
        <v>0</v>
      </c>
      <c r="PC238" s="616">
        <f t="shared" si="1397"/>
        <v>0</v>
      </c>
      <c r="PD238" s="616">
        <f t="shared" si="1397"/>
        <v>0</v>
      </c>
      <c r="PE238" s="616">
        <f t="shared" si="1397"/>
        <v>0</v>
      </c>
      <c r="PF238" s="640">
        <f>+SUBTOTAL(9,OT238:PE238)</f>
        <v>177.52</v>
      </c>
      <c r="PG238" s="641"/>
      <c r="PH238" s="615">
        <f>SUM(PH229:PH237)</f>
        <v>5.71</v>
      </c>
      <c r="PI238" s="616">
        <f t="shared" ref="PI238:PS238" si="1398">SUM(PI229:PI237)</f>
        <v>0</v>
      </c>
      <c r="PJ238" s="616">
        <f t="shared" si="1398"/>
        <v>0</v>
      </c>
      <c r="PK238" s="616">
        <f t="shared" si="1398"/>
        <v>0</v>
      </c>
      <c r="PL238" s="616">
        <f t="shared" si="1398"/>
        <v>0</v>
      </c>
      <c r="PM238" s="616">
        <f t="shared" si="1398"/>
        <v>0</v>
      </c>
      <c r="PN238" s="616">
        <f t="shared" si="1398"/>
        <v>0</v>
      </c>
      <c r="PO238" s="616">
        <f t="shared" si="1398"/>
        <v>0</v>
      </c>
      <c r="PP238" s="616">
        <f t="shared" si="1398"/>
        <v>0</v>
      </c>
      <c r="PQ238" s="616">
        <f t="shared" si="1398"/>
        <v>0</v>
      </c>
      <c r="PR238" s="616">
        <f t="shared" si="1398"/>
        <v>0</v>
      </c>
      <c r="PS238" s="616">
        <f t="shared" si="1398"/>
        <v>0</v>
      </c>
      <c r="PT238" s="640">
        <f>+SUBTOTAL(9,PH238:PS238)</f>
        <v>5.71</v>
      </c>
      <c r="PU238" s="641"/>
      <c r="PV238" s="640">
        <f t="shared" ref="PV238:PW238" si="1399">SUM(PV229:PV237)</f>
        <v>36391.9</v>
      </c>
      <c r="PW238" s="640">
        <f t="shared" si="1399"/>
        <v>0</v>
      </c>
      <c r="PX238" s="640">
        <f t="shared" ref="PX238:QH238" si="1400">SUM(PX229:PX237)</f>
        <v>0</v>
      </c>
      <c r="PY238" s="640">
        <f t="shared" si="1400"/>
        <v>0</v>
      </c>
      <c r="PZ238" s="640">
        <f t="shared" si="1400"/>
        <v>0</v>
      </c>
      <c r="QA238" s="640">
        <f t="shared" si="1400"/>
        <v>0</v>
      </c>
      <c r="QB238" s="640">
        <f t="shared" si="1400"/>
        <v>0</v>
      </c>
      <c r="QC238" s="640">
        <f t="shared" si="1400"/>
        <v>0</v>
      </c>
      <c r="QD238" s="640">
        <f t="shared" si="1400"/>
        <v>0</v>
      </c>
      <c r="QE238" s="640">
        <f t="shared" si="1400"/>
        <v>0</v>
      </c>
      <c r="QF238" s="640">
        <f t="shared" si="1400"/>
        <v>0</v>
      </c>
      <c r="QG238" s="640">
        <f t="shared" si="1400"/>
        <v>0</v>
      </c>
      <c r="QH238" s="640">
        <f t="shared" si="1400"/>
        <v>36391.9</v>
      </c>
    </row>
    <row r="239" spans="1:450" x14ac:dyDescent="0.3">
      <c r="A239" s="589"/>
      <c r="B239" s="398"/>
      <c r="D239" s="613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10"/>
      <c r="Q239" s="611"/>
      <c r="R239" s="613"/>
      <c r="S239" s="609"/>
      <c r="T239" s="609"/>
      <c r="U239" s="609"/>
      <c r="V239" s="609"/>
      <c r="W239" s="609"/>
      <c r="X239" s="609"/>
      <c r="Y239" s="609"/>
      <c r="Z239" s="609"/>
      <c r="AA239" s="609"/>
      <c r="AB239" s="609"/>
      <c r="AC239" s="609"/>
      <c r="AD239" s="610"/>
      <c r="AE239" s="611"/>
      <c r="AF239" s="613"/>
      <c r="AG239" s="609"/>
      <c r="AH239" s="609"/>
      <c r="AI239" s="609"/>
      <c r="AJ239" s="609"/>
      <c r="AK239" s="609"/>
      <c r="AL239" s="609"/>
      <c r="AM239" s="609"/>
      <c r="AN239" s="609"/>
      <c r="AO239" s="609"/>
      <c r="AP239" s="609"/>
      <c r="AQ239" s="609"/>
      <c r="AR239" s="610"/>
      <c r="AS239" s="611"/>
      <c r="AT239" s="613"/>
      <c r="AU239" s="609"/>
      <c r="AV239" s="609"/>
      <c r="AW239" s="609"/>
      <c r="AX239" s="609"/>
      <c r="AY239" s="609"/>
      <c r="AZ239" s="609"/>
      <c r="BA239" s="609"/>
      <c r="BB239" s="609"/>
      <c r="BC239" s="609"/>
      <c r="BD239" s="609"/>
      <c r="BE239" s="609"/>
      <c r="BF239" s="610"/>
      <c r="BG239" s="611"/>
      <c r="BH239" s="613"/>
      <c r="BI239" s="609"/>
      <c r="BJ239" s="609"/>
      <c r="BK239" s="609"/>
      <c r="BL239" s="609"/>
      <c r="BM239" s="609"/>
      <c r="BN239" s="609"/>
      <c r="BO239" s="609"/>
      <c r="BP239" s="609"/>
      <c r="BQ239" s="609"/>
      <c r="BR239" s="609"/>
      <c r="BS239" s="609"/>
      <c r="BT239" s="610"/>
      <c r="BU239" s="621"/>
      <c r="BV239" s="613"/>
      <c r="BW239" s="609"/>
      <c r="BX239" s="609"/>
      <c r="BY239" s="609"/>
      <c r="BZ239" s="609"/>
      <c r="CA239" s="609"/>
      <c r="CB239" s="609"/>
      <c r="CC239" s="609"/>
      <c r="CD239" s="609"/>
      <c r="CE239" s="609"/>
      <c r="CF239" s="609"/>
      <c r="CG239" s="609"/>
      <c r="CH239" s="610"/>
      <c r="CI239" s="611"/>
      <c r="CJ239" s="613"/>
      <c r="CK239" s="609"/>
      <c r="CL239" s="609"/>
      <c r="CM239" s="609"/>
      <c r="CN239" s="609"/>
      <c r="CO239" s="609"/>
      <c r="CP239" s="609"/>
      <c r="CQ239" s="609"/>
      <c r="CR239" s="609"/>
      <c r="CS239" s="609"/>
      <c r="CT239" s="609"/>
      <c r="CU239" s="609"/>
      <c r="CV239" s="610"/>
      <c r="CW239" s="611"/>
      <c r="CX239" s="613"/>
      <c r="CY239" s="609"/>
      <c r="CZ239" s="609"/>
      <c r="DA239" s="609"/>
      <c r="DB239" s="609"/>
      <c r="DC239" s="609"/>
      <c r="DD239" s="609"/>
      <c r="DE239" s="609"/>
      <c r="DF239" s="609"/>
      <c r="DG239" s="609"/>
      <c r="DH239" s="609"/>
      <c r="DI239" s="609"/>
      <c r="DJ239" s="610"/>
      <c r="DK239" s="611"/>
      <c r="DL239" s="613"/>
      <c r="DM239" s="609"/>
      <c r="DN239" s="609"/>
      <c r="DO239" s="609"/>
      <c r="DP239" s="609"/>
      <c r="DQ239" s="609"/>
      <c r="DR239" s="609"/>
      <c r="DS239" s="609"/>
      <c r="DT239" s="609"/>
      <c r="DU239" s="609"/>
      <c r="DV239" s="609"/>
      <c r="DW239" s="609"/>
      <c r="DX239" s="610"/>
      <c r="DY239" s="611"/>
      <c r="DZ239" s="613"/>
      <c r="EA239" s="609"/>
      <c r="EB239" s="609"/>
      <c r="EC239" s="609"/>
      <c r="ED239" s="609"/>
      <c r="EE239" s="609"/>
      <c r="EF239" s="609"/>
      <c r="EG239" s="609"/>
      <c r="EH239" s="609"/>
      <c r="EI239" s="609"/>
      <c r="EJ239" s="609"/>
      <c r="EK239" s="609"/>
      <c r="EL239" s="610"/>
      <c r="EM239" s="611"/>
      <c r="EN239" s="613"/>
      <c r="EO239" s="609"/>
      <c r="EP239" s="609"/>
      <c r="EQ239" s="609"/>
      <c r="ER239" s="609"/>
      <c r="ES239" s="609"/>
      <c r="ET239" s="609"/>
      <c r="EU239" s="609"/>
      <c r="EV239" s="609"/>
      <c r="EW239" s="609"/>
      <c r="EX239" s="609"/>
      <c r="EY239" s="609"/>
      <c r="EZ239" s="610"/>
      <c r="FA239" s="611"/>
      <c r="FB239" s="613"/>
      <c r="FC239" s="609"/>
      <c r="FD239" s="609"/>
      <c r="FE239" s="609"/>
      <c r="FF239" s="609"/>
      <c r="FG239" s="609"/>
      <c r="FH239" s="609"/>
      <c r="FI239" s="609"/>
      <c r="FJ239" s="609"/>
      <c r="FK239" s="609"/>
      <c r="FL239" s="609"/>
      <c r="FM239" s="609"/>
      <c r="FN239" s="610"/>
      <c r="FO239" s="611"/>
      <c r="FP239" s="613"/>
      <c r="FQ239" s="609"/>
      <c r="FR239" s="609"/>
      <c r="FS239" s="609"/>
      <c r="FT239" s="609"/>
      <c r="FU239" s="609"/>
      <c r="FV239" s="609"/>
      <c r="FW239" s="609"/>
      <c r="FX239" s="609"/>
      <c r="FY239" s="609"/>
      <c r="FZ239" s="609"/>
      <c r="GA239" s="609"/>
      <c r="GB239" s="610"/>
      <c r="GC239" s="611"/>
      <c r="GD239" s="613"/>
      <c r="GE239" s="609"/>
      <c r="GF239" s="609"/>
      <c r="GG239" s="609"/>
      <c r="GH239" s="609"/>
      <c r="GI239" s="609"/>
      <c r="GJ239" s="609"/>
      <c r="GK239" s="609"/>
      <c r="GL239" s="609"/>
      <c r="GM239" s="609"/>
      <c r="GN239" s="609"/>
      <c r="GO239" s="609"/>
      <c r="GP239" s="610"/>
      <c r="GQ239" s="611"/>
      <c r="GR239" s="613"/>
      <c r="GS239" s="609"/>
      <c r="GT239" s="609"/>
      <c r="GU239" s="609"/>
      <c r="GV239" s="609"/>
      <c r="GW239" s="609"/>
      <c r="GX239" s="609"/>
      <c r="GY239" s="609"/>
      <c r="GZ239" s="609"/>
      <c r="HA239" s="609"/>
      <c r="HB239" s="609"/>
      <c r="HC239" s="609"/>
      <c r="HD239" s="610"/>
      <c r="HE239" s="611"/>
      <c r="HF239" s="613"/>
      <c r="HG239" s="609"/>
      <c r="HH239" s="609"/>
      <c r="HI239" s="609"/>
      <c r="HJ239" s="609"/>
      <c r="HK239" s="609"/>
      <c r="HL239" s="609"/>
      <c r="HM239" s="609"/>
      <c r="HN239" s="609"/>
      <c r="HO239" s="609"/>
      <c r="HP239" s="609"/>
      <c r="HQ239" s="609"/>
      <c r="HR239" s="610"/>
      <c r="HS239" s="611"/>
      <c r="HT239" s="613"/>
      <c r="HU239" s="609"/>
      <c r="HV239" s="609"/>
      <c r="HW239" s="609"/>
      <c r="HX239" s="609"/>
      <c r="HY239" s="609"/>
      <c r="HZ239" s="609"/>
      <c r="IA239" s="609"/>
      <c r="IB239" s="609"/>
      <c r="IC239" s="609"/>
      <c r="ID239" s="609"/>
      <c r="IE239" s="609"/>
      <c r="IF239" s="610"/>
      <c r="IG239" s="611"/>
      <c r="IH239" s="613"/>
      <c r="II239" s="609"/>
      <c r="IJ239" s="609"/>
      <c r="IK239" s="609"/>
      <c r="IL239" s="609"/>
      <c r="IM239" s="609"/>
      <c r="IN239" s="609"/>
      <c r="IO239" s="609"/>
      <c r="IP239" s="609"/>
      <c r="IQ239" s="609"/>
      <c r="IR239" s="609"/>
      <c r="IS239" s="609"/>
      <c r="IT239" s="610"/>
      <c r="IU239" s="611"/>
      <c r="IV239" s="613"/>
      <c r="IW239" s="609"/>
      <c r="IX239" s="609"/>
      <c r="IY239" s="609"/>
      <c r="IZ239" s="609"/>
      <c r="JA239" s="609"/>
      <c r="JB239" s="609"/>
      <c r="JC239" s="609"/>
      <c r="JD239" s="609"/>
      <c r="JE239" s="609"/>
      <c r="JF239" s="609"/>
      <c r="JG239" s="609"/>
      <c r="JH239" s="610"/>
      <c r="JI239" s="611"/>
      <c r="JJ239" s="613"/>
      <c r="JK239" s="609"/>
      <c r="JL239" s="609"/>
      <c r="JM239" s="609"/>
      <c r="JN239" s="609"/>
      <c r="JO239" s="609"/>
      <c r="JP239" s="609"/>
      <c r="JQ239" s="609"/>
      <c r="JR239" s="609"/>
      <c r="JS239" s="609"/>
      <c r="JT239" s="609"/>
      <c r="JU239" s="609"/>
      <c r="JV239" s="610"/>
      <c r="JW239" s="611"/>
      <c r="JX239" s="613"/>
      <c r="JY239" s="609"/>
      <c r="JZ239" s="609"/>
      <c r="KA239" s="609"/>
      <c r="KB239" s="609"/>
      <c r="KC239" s="609"/>
      <c r="KD239" s="609"/>
      <c r="KE239" s="609"/>
      <c r="KF239" s="609"/>
      <c r="KG239" s="609"/>
      <c r="KH239" s="609"/>
      <c r="KI239" s="609"/>
      <c r="KJ239" s="610"/>
      <c r="KK239" s="611"/>
      <c r="KL239" s="613"/>
      <c r="KM239" s="609"/>
      <c r="KN239" s="609"/>
      <c r="KO239" s="609"/>
      <c r="KP239" s="609"/>
      <c r="KQ239" s="609"/>
      <c r="KR239" s="609"/>
      <c r="KS239" s="609"/>
      <c r="KT239" s="609"/>
      <c r="KU239" s="609"/>
      <c r="KV239" s="609"/>
      <c r="KW239" s="609"/>
      <c r="KX239" s="610"/>
      <c r="KY239" s="611"/>
      <c r="KZ239" s="613"/>
      <c r="LA239" s="609"/>
      <c r="LB239" s="609"/>
      <c r="LC239" s="609"/>
      <c r="LD239" s="609"/>
      <c r="LE239" s="609"/>
      <c r="LF239" s="609"/>
      <c r="LG239" s="609"/>
      <c r="LH239" s="609"/>
      <c r="LI239" s="609"/>
      <c r="LJ239" s="609"/>
      <c r="LK239" s="609"/>
      <c r="LL239" s="610"/>
      <c r="LM239" s="611"/>
      <c r="LN239" s="613"/>
      <c r="LO239" s="609"/>
      <c r="LP239" s="609"/>
      <c r="LQ239" s="609"/>
      <c r="LR239" s="609"/>
      <c r="LS239" s="609"/>
      <c r="LT239" s="609"/>
      <c r="LU239" s="609"/>
      <c r="LV239" s="609"/>
      <c r="LW239" s="609"/>
      <c r="LX239" s="609"/>
      <c r="LY239" s="609"/>
      <c r="LZ239" s="610"/>
      <c r="MA239" s="611"/>
      <c r="MB239" s="613"/>
      <c r="MC239" s="609"/>
      <c r="MD239" s="609"/>
      <c r="ME239" s="609"/>
      <c r="MF239" s="609"/>
      <c r="MG239" s="609"/>
      <c r="MH239" s="609"/>
      <c r="MI239" s="609"/>
      <c r="MJ239" s="609"/>
      <c r="MK239" s="609"/>
      <c r="ML239" s="609"/>
      <c r="MM239" s="609"/>
      <c r="MN239" s="610"/>
      <c r="MO239" s="611"/>
      <c r="MP239" s="613"/>
      <c r="MQ239" s="609"/>
      <c r="MR239" s="609"/>
      <c r="MS239" s="609"/>
      <c r="MT239" s="609"/>
      <c r="MU239" s="609"/>
      <c r="MV239" s="609"/>
      <c r="MW239" s="609"/>
      <c r="MX239" s="609"/>
      <c r="MY239" s="609"/>
      <c r="MZ239" s="609"/>
      <c r="NA239" s="609"/>
      <c r="NB239" s="610"/>
      <c r="NC239" s="611"/>
      <c r="ND239" s="613"/>
      <c r="NE239" s="609"/>
      <c r="NF239" s="609"/>
      <c r="NG239" s="609"/>
      <c r="NH239" s="609"/>
      <c r="NI239" s="609"/>
      <c r="NJ239" s="609"/>
      <c r="NK239" s="609"/>
      <c r="NL239" s="609"/>
      <c r="NM239" s="609"/>
      <c r="NN239" s="609"/>
      <c r="NO239" s="609"/>
      <c r="NP239" s="610"/>
      <c r="NQ239" s="611"/>
      <c r="NR239" s="613"/>
      <c r="NS239" s="609"/>
      <c r="NT239" s="609"/>
      <c r="NU239" s="609"/>
      <c r="NV239" s="609"/>
      <c r="NW239" s="609"/>
      <c r="NX239" s="609"/>
      <c r="NY239" s="609"/>
      <c r="NZ239" s="609"/>
      <c r="OA239" s="609"/>
      <c r="OB239" s="609"/>
      <c r="OC239" s="609"/>
      <c r="OD239" s="610"/>
      <c r="OE239" s="611"/>
      <c r="OF239" s="613"/>
      <c r="OG239" s="609"/>
      <c r="OH239" s="609"/>
      <c r="OI239" s="609"/>
      <c r="OJ239" s="609"/>
      <c r="OK239" s="609"/>
      <c r="OL239" s="609"/>
      <c r="OM239" s="609"/>
      <c r="ON239" s="609"/>
      <c r="OO239" s="609"/>
      <c r="OP239" s="609"/>
      <c r="OQ239" s="609"/>
      <c r="OR239" s="610"/>
      <c r="OS239" s="611"/>
      <c r="OT239" s="613"/>
      <c r="OU239" s="609"/>
      <c r="OV239" s="609"/>
      <c r="OW239" s="609"/>
      <c r="OX239" s="609"/>
      <c r="OY239" s="609"/>
      <c r="OZ239" s="609"/>
      <c r="PA239" s="609"/>
      <c r="PB239" s="609"/>
      <c r="PC239" s="609"/>
      <c r="PD239" s="609"/>
      <c r="PE239" s="609"/>
      <c r="PF239" s="610"/>
      <c r="PG239" s="611"/>
      <c r="PH239" s="613"/>
      <c r="PI239" s="609"/>
      <c r="PJ239" s="609"/>
      <c r="PK239" s="609"/>
      <c r="PL239" s="609"/>
      <c r="PM239" s="609"/>
      <c r="PN239" s="609"/>
      <c r="PO239" s="609"/>
      <c r="PP239" s="609"/>
      <c r="PQ239" s="609"/>
      <c r="PR239" s="609"/>
      <c r="PS239" s="609"/>
      <c r="PT239" s="610"/>
      <c r="PU239" s="611"/>
      <c r="PV239" s="610"/>
      <c r="PW239" s="610"/>
      <c r="PX239" s="610"/>
      <c r="PY239" s="610"/>
      <c r="PZ239" s="610"/>
      <c r="QA239" s="610"/>
      <c r="QB239" s="610"/>
      <c r="QC239" s="610"/>
      <c r="QD239" s="610"/>
      <c r="QE239" s="610"/>
      <c r="QF239" s="610"/>
      <c r="QG239" s="610"/>
      <c r="QH239" s="610"/>
    </row>
    <row r="240" spans="1:450" x14ac:dyDescent="0.25">
      <c r="A240" s="589"/>
      <c r="B240" s="260" t="s">
        <v>894</v>
      </c>
      <c r="C240" s="578" t="s">
        <v>967</v>
      </c>
      <c r="D240" s="642">
        <f>-D289</f>
        <v>-19291</v>
      </c>
      <c r="E240" s="643">
        <f t="shared" ref="E240:O240" si="1401">-E289</f>
        <v>0</v>
      </c>
      <c r="F240" s="643">
        <f t="shared" si="1401"/>
        <v>0</v>
      </c>
      <c r="G240" s="643">
        <f t="shared" si="1401"/>
        <v>0</v>
      </c>
      <c r="H240" s="643">
        <f t="shared" si="1401"/>
        <v>0</v>
      </c>
      <c r="I240" s="643">
        <f t="shared" si="1401"/>
        <v>0</v>
      </c>
      <c r="J240" s="643">
        <f t="shared" si="1401"/>
        <v>0</v>
      </c>
      <c r="K240" s="643">
        <f t="shared" si="1401"/>
        <v>0</v>
      </c>
      <c r="L240" s="643">
        <f t="shared" si="1401"/>
        <v>0</v>
      </c>
      <c r="M240" s="643">
        <f t="shared" si="1401"/>
        <v>0</v>
      </c>
      <c r="N240" s="643">
        <f t="shared" si="1401"/>
        <v>0</v>
      </c>
      <c r="O240" s="643">
        <f t="shared" si="1401"/>
        <v>0</v>
      </c>
      <c r="P240" s="636">
        <f>+SUBTOTAL(9,D240:O240)</f>
        <v>-19291</v>
      </c>
      <c r="Q240" s="637"/>
      <c r="R240" s="642">
        <f>-R289</f>
        <v>-6089</v>
      </c>
      <c r="S240" s="643">
        <f t="shared" ref="S240:AC240" si="1402">-S289</f>
        <v>0</v>
      </c>
      <c r="T240" s="643">
        <f t="shared" si="1402"/>
        <v>0</v>
      </c>
      <c r="U240" s="643">
        <f t="shared" si="1402"/>
        <v>0</v>
      </c>
      <c r="V240" s="643">
        <f t="shared" si="1402"/>
        <v>0</v>
      </c>
      <c r="W240" s="643">
        <f t="shared" si="1402"/>
        <v>0</v>
      </c>
      <c r="X240" s="643">
        <f t="shared" si="1402"/>
        <v>0</v>
      </c>
      <c r="Y240" s="643">
        <f t="shared" si="1402"/>
        <v>0</v>
      </c>
      <c r="Z240" s="643">
        <f t="shared" si="1402"/>
        <v>0</v>
      </c>
      <c r="AA240" s="643">
        <f t="shared" si="1402"/>
        <v>0</v>
      </c>
      <c r="AB240" s="643">
        <f t="shared" si="1402"/>
        <v>0</v>
      </c>
      <c r="AC240" s="643">
        <f t="shared" si="1402"/>
        <v>0</v>
      </c>
      <c r="AD240" s="636">
        <f>+SUBTOTAL(9,R240:AC240)</f>
        <v>-6089</v>
      </c>
      <c r="AE240" s="637"/>
      <c r="AF240" s="642">
        <f>-AF289</f>
        <v>-12413</v>
      </c>
      <c r="AG240" s="643">
        <f t="shared" ref="AG240:AQ240" si="1403">-AG289</f>
        <v>0</v>
      </c>
      <c r="AH240" s="643">
        <f t="shared" si="1403"/>
        <v>0</v>
      </c>
      <c r="AI240" s="643">
        <f t="shared" si="1403"/>
        <v>0</v>
      </c>
      <c r="AJ240" s="643">
        <f t="shared" si="1403"/>
        <v>0</v>
      </c>
      <c r="AK240" s="643">
        <f t="shared" si="1403"/>
        <v>0</v>
      </c>
      <c r="AL240" s="643">
        <f t="shared" si="1403"/>
        <v>0</v>
      </c>
      <c r="AM240" s="643">
        <f t="shared" si="1403"/>
        <v>0</v>
      </c>
      <c r="AN240" s="643">
        <f t="shared" si="1403"/>
        <v>0</v>
      </c>
      <c r="AO240" s="643">
        <f t="shared" si="1403"/>
        <v>0</v>
      </c>
      <c r="AP240" s="643">
        <f t="shared" si="1403"/>
        <v>0</v>
      </c>
      <c r="AQ240" s="643">
        <f t="shared" si="1403"/>
        <v>0</v>
      </c>
      <c r="AR240" s="636">
        <f>+SUBTOTAL(9,AF240:AQ240)</f>
        <v>-12413</v>
      </c>
      <c r="AS240" s="611"/>
      <c r="AT240" s="642">
        <f>-AT289</f>
        <v>-27971</v>
      </c>
      <c r="AU240" s="643">
        <f t="shared" ref="AU240:BE240" si="1404">-AU289</f>
        <v>0</v>
      </c>
      <c r="AV240" s="643">
        <f t="shared" si="1404"/>
        <v>0</v>
      </c>
      <c r="AW240" s="643">
        <f t="shared" si="1404"/>
        <v>0</v>
      </c>
      <c r="AX240" s="643">
        <f t="shared" si="1404"/>
        <v>0</v>
      </c>
      <c r="AY240" s="643">
        <f t="shared" si="1404"/>
        <v>0</v>
      </c>
      <c r="AZ240" s="643">
        <f t="shared" si="1404"/>
        <v>0</v>
      </c>
      <c r="BA240" s="643">
        <f t="shared" si="1404"/>
        <v>0</v>
      </c>
      <c r="BB240" s="643">
        <f t="shared" si="1404"/>
        <v>0</v>
      </c>
      <c r="BC240" s="643">
        <f t="shared" si="1404"/>
        <v>0</v>
      </c>
      <c r="BD240" s="643">
        <f t="shared" si="1404"/>
        <v>0</v>
      </c>
      <c r="BE240" s="643">
        <f t="shared" si="1404"/>
        <v>0</v>
      </c>
      <c r="BF240" s="636">
        <f>+SUBTOTAL(9,AT240:BE240)</f>
        <v>-27971</v>
      </c>
      <c r="BG240" s="611"/>
      <c r="BH240" s="642">
        <f>-BH289</f>
        <v>-2844</v>
      </c>
      <c r="BI240" s="643">
        <f t="shared" ref="BI240:BS240" si="1405">-BI289</f>
        <v>0</v>
      </c>
      <c r="BJ240" s="643">
        <f t="shared" si="1405"/>
        <v>0</v>
      </c>
      <c r="BK240" s="643">
        <f t="shared" si="1405"/>
        <v>0</v>
      </c>
      <c r="BL240" s="643">
        <f t="shared" si="1405"/>
        <v>0</v>
      </c>
      <c r="BM240" s="643">
        <f t="shared" si="1405"/>
        <v>0</v>
      </c>
      <c r="BN240" s="643">
        <f t="shared" si="1405"/>
        <v>0</v>
      </c>
      <c r="BO240" s="643">
        <f t="shared" si="1405"/>
        <v>0</v>
      </c>
      <c r="BP240" s="643">
        <f t="shared" si="1405"/>
        <v>0</v>
      </c>
      <c r="BQ240" s="643">
        <f t="shared" si="1405"/>
        <v>0</v>
      </c>
      <c r="BR240" s="643">
        <f t="shared" si="1405"/>
        <v>0</v>
      </c>
      <c r="BS240" s="643">
        <f t="shared" si="1405"/>
        <v>0</v>
      </c>
      <c r="BT240" s="636">
        <f>+SUBTOTAL(9,BH240:BS240)</f>
        <v>-2844</v>
      </c>
      <c r="BU240" s="621"/>
      <c r="BV240" s="642">
        <f>-BV289</f>
        <v>-58358</v>
      </c>
      <c r="BW240" s="643">
        <f t="shared" ref="BW240:CG240" si="1406">-BW289</f>
        <v>0</v>
      </c>
      <c r="BX240" s="643">
        <f t="shared" si="1406"/>
        <v>0</v>
      </c>
      <c r="BY240" s="643">
        <f t="shared" si="1406"/>
        <v>0</v>
      </c>
      <c r="BZ240" s="643">
        <f t="shared" si="1406"/>
        <v>0</v>
      </c>
      <c r="CA240" s="643">
        <f t="shared" si="1406"/>
        <v>0</v>
      </c>
      <c r="CB240" s="643">
        <f t="shared" si="1406"/>
        <v>0</v>
      </c>
      <c r="CC240" s="643">
        <f t="shared" si="1406"/>
        <v>0</v>
      </c>
      <c r="CD240" s="643">
        <f t="shared" si="1406"/>
        <v>0</v>
      </c>
      <c r="CE240" s="643">
        <f t="shared" si="1406"/>
        <v>0</v>
      </c>
      <c r="CF240" s="643">
        <f t="shared" si="1406"/>
        <v>0</v>
      </c>
      <c r="CG240" s="643">
        <f t="shared" si="1406"/>
        <v>0</v>
      </c>
      <c r="CH240" s="636">
        <f>+SUBTOTAL(9,BV240:CG240)</f>
        <v>-58358</v>
      </c>
      <c r="CI240" s="637"/>
      <c r="CJ240" s="642">
        <f>-CJ289</f>
        <v>-12559</v>
      </c>
      <c r="CK240" s="643">
        <f t="shared" ref="CK240:CU240" si="1407">-CK289</f>
        <v>0</v>
      </c>
      <c r="CL240" s="643">
        <f t="shared" si="1407"/>
        <v>0</v>
      </c>
      <c r="CM240" s="643">
        <f t="shared" si="1407"/>
        <v>0</v>
      </c>
      <c r="CN240" s="643">
        <f t="shared" si="1407"/>
        <v>0</v>
      </c>
      <c r="CO240" s="643">
        <f t="shared" si="1407"/>
        <v>0</v>
      </c>
      <c r="CP240" s="643">
        <f t="shared" si="1407"/>
        <v>0</v>
      </c>
      <c r="CQ240" s="643">
        <f t="shared" si="1407"/>
        <v>0</v>
      </c>
      <c r="CR240" s="643">
        <f t="shared" si="1407"/>
        <v>0</v>
      </c>
      <c r="CS240" s="643">
        <f t="shared" si="1407"/>
        <v>0</v>
      </c>
      <c r="CT240" s="643">
        <f t="shared" si="1407"/>
        <v>0</v>
      </c>
      <c r="CU240" s="643">
        <f t="shared" si="1407"/>
        <v>0</v>
      </c>
      <c r="CV240" s="636">
        <f>+SUBTOTAL(9,CJ240:CU240)</f>
        <v>-12559</v>
      </c>
      <c r="CW240" s="611"/>
      <c r="CX240" s="642">
        <f>-CX289</f>
        <v>-4196</v>
      </c>
      <c r="CY240" s="643">
        <f t="shared" ref="CY240:DI240" si="1408">-CY289</f>
        <v>0</v>
      </c>
      <c r="CZ240" s="643">
        <f t="shared" si="1408"/>
        <v>0</v>
      </c>
      <c r="DA240" s="643">
        <f t="shared" si="1408"/>
        <v>0</v>
      </c>
      <c r="DB240" s="643">
        <f t="shared" si="1408"/>
        <v>0</v>
      </c>
      <c r="DC240" s="643">
        <f t="shared" si="1408"/>
        <v>0</v>
      </c>
      <c r="DD240" s="643">
        <f t="shared" si="1408"/>
        <v>0</v>
      </c>
      <c r="DE240" s="643">
        <f t="shared" si="1408"/>
        <v>0</v>
      </c>
      <c r="DF240" s="643">
        <f t="shared" si="1408"/>
        <v>0</v>
      </c>
      <c r="DG240" s="643">
        <f t="shared" si="1408"/>
        <v>0</v>
      </c>
      <c r="DH240" s="643">
        <f t="shared" si="1408"/>
        <v>0</v>
      </c>
      <c r="DI240" s="643">
        <f t="shared" si="1408"/>
        <v>0</v>
      </c>
      <c r="DJ240" s="636">
        <f>+SUBTOTAL(9,CX240:DI240)</f>
        <v>-4196</v>
      </c>
      <c r="DK240" s="637"/>
      <c r="DL240" s="642">
        <f>-DL289</f>
        <v>-10468</v>
      </c>
      <c r="DM240" s="643">
        <f t="shared" ref="DM240:DW240" si="1409">-DM289</f>
        <v>0</v>
      </c>
      <c r="DN240" s="643">
        <f t="shared" si="1409"/>
        <v>0</v>
      </c>
      <c r="DO240" s="643">
        <f t="shared" si="1409"/>
        <v>0</v>
      </c>
      <c r="DP240" s="643">
        <f t="shared" si="1409"/>
        <v>0</v>
      </c>
      <c r="DQ240" s="643">
        <f t="shared" si="1409"/>
        <v>0</v>
      </c>
      <c r="DR240" s="643">
        <f t="shared" si="1409"/>
        <v>0</v>
      </c>
      <c r="DS240" s="643">
        <f t="shared" si="1409"/>
        <v>0</v>
      </c>
      <c r="DT240" s="643">
        <f t="shared" si="1409"/>
        <v>0</v>
      </c>
      <c r="DU240" s="643">
        <f t="shared" si="1409"/>
        <v>0</v>
      </c>
      <c r="DV240" s="643">
        <f t="shared" si="1409"/>
        <v>0</v>
      </c>
      <c r="DW240" s="643">
        <f t="shared" si="1409"/>
        <v>0</v>
      </c>
      <c r="DX240" s="636">
        <f>+SUBTOTAL(9,DL240:DW240)</f>
        <v>-10468</v>
      </c>
      <c r="DY240" s="637"/>
      <c r="DZ240" s="642">
        <f>-DZ289</f>
        <v>-36654</v>
      </c>
      <c r="EA240" s="643">
        <f t="shared" ref="EA240:EK240" si="1410">-EA289</f>
        <v>0</v>
      </c>
      <c r="EB240" s="643">
        <f t="shared" si="1410"/>
        <v>0</v>
      </c>
      <c r="EC240" s="643">
        <f t="shared" si="1410"/>
        <v>0</v>
      </c>
      <c r="ED240" s="643">
        <f t="shared" si="1410"/>
        <v>0</v>
      </c>
      <c r="EE240" s="643">
        <f t="shared" si="1410"/>
        <v>0</v>
      </c>
      <c r="EF240" s="643">
        <f t="shared" si="1410"/>
        <v>0</v>
      </c>
      <c r="EG240" s="643">
        <f t="shared" si="1410"/>
        <v>0</v>
      </c>
      <c r="EH240" s="643">
        <f t="shared" si="1410"/>
        <v>0</v>
      </c>
      <c r="EI240" s="643">
        <f t="shared" si="1410"/>
        <v>0</v>
      </c>
      <c r="EJ240" s="643">
        <f t="shared" si="1410"/>
        <v>0</v>
      </c>
      <c r="EK240" s="643">
        <f t="shared" si="1410"/>
        <v>0</v>
      </c>
      <c r="EL240" s="636">
        <f>+SUBTOTAL(9,DZ240:EK240)</f>
        <v>-36654</v>
      </c>
      <c r="EM240" s="637"/>
      <c r="EN240" s="642">
        <f>-EN289</f>
        <v>-63461</v>
      </c>
      <c r="EO240" s="643">
        <f t="shared" ref="EO240:EY240" si="1411">-EO289</f>
        <v>0</v>
      </c>
      <c r="EP240" s="643">
        <f t="shared" si="1411"/>
        <v>0</v>
      </c>
      <c r="EQ240" s="643">
        <f t="shared" si="1411"/>
        <v>0</v>
      </c>
      <c r="ER240" s="643">
        <f t="shared" si="1411"/>
        <v>0</v>
      </c>
      <c r="ES240" s="643">
        <f t="shared" si="1411"/>
        <v>0</v>
      </c>
      <c r="ET240" s="643">
        <f t="shared" si="1411"/>
        <v>0</v>
      </c>
      <c r="EU240" s="643">
        <f t="shared" si="1411"/>
        <v>0</v>
      </c>
      <c r="EV240" s="643">
        <f t="shared" si="1411"/>
        <v>0</v>
      </c>
      <c r="EW240" s="643">
        <f t="shared" si="1411"/>
        <v>0</v>
      </c>
      <c r="EX240" s="643">
        <f t="shared" si="1411"/>
        <v>0</v>
      </c>
      <c r="EY240" s="643">
        <f t="shared" si="1411"/>
        <v>0</v>
      </c>
      <c r="EZ240" s="636">
        <f>+SUBTOTAL(9,EN240:EY240)</f>
        <v>-63461</v>
      </c>
      <c r="FA240" s="637"/>
      <c r="FB240" s="642">
        <f>-FB289</f>
        <v>-33356</v>
      </c>
      <c r="FC240" s="643">
        <f t="shared" ref="FC240:FM240" si="1412">-FC289</f>
        <v>0</v>
      </c>
      <c r="FD240" s="643">
        <f t="shared" si="1412"/>
        <v>0</v>
      </c>
      <c r="FE240" s="643">
        <f t="shared" si="1412"/>
        <v>0</v>
      </c>
      <c r="FF240" s="643">
        <f t="shared" si="1412"/>
        <v>0</v>
      </c>
      <c r="FG240" s="643">
        <f t="shared" si="1412"/>
        <v>0</v>
      </c>
      <c r="FH240" s="643">
        <f t="shared" si="1412"/>
        <v>0</v>
      </c>
      <c r="FI240" s="643">
        <f t="shared" si="1412"/>
        <v>0</v>
      </c>
      <c r="FJ240" s="643">
        <f t="shared" si="1412"/>
        <v>0</v>
      </c>
      <c r="FK240" s="643">
        <f t="shared" si="1412"/>
        <v>0</v>
      </c>
      <c r="FL240" s="643">
        <f t="shared" si="1412"/>
        <v>0</v>
      </c>
      <c r="FM240" s="643">
        <f t="shared" si="1412"/>
        <v>0</v>
      </c>
      <c r="FN240" s="636">
        <f>+SUBTOTAL(9,FB240:FM240)</f>
        <v>-33356</v>
      </c>
      <c r="FO240" s="637"/>
      <c r="FP240" s="642">
        <f>-FP289</f>
        <v>-33226</v>
      </c>
      <c r="FQ240" s="643">
        <f t="shared" ref="FQ240:GA240" si="1413">-FQ289</f>
        <v>0</v>
      </c>
      <c r="FR240" s="643">
        <f t="shared" si="1413"/>
        <v>0</v>
      </c>
      <c r="FS240" s="643">
        <f t="shared" si="1413"/>
        <v>0</v>
      </c>
      <c r="FT240" s="643">
        <f t="shared" si="1413"/>
        <v>0</v>
      </c>
      <c r="FU240" s="643">
        <f t="shared" si="1413"/>
        <v>0</v>
      </c>
      <c r="FV240" s="643">
        <f t="shared" si="1413"/>
        <v>0</v>
      </c>
      <c r="FW240" s="643">
        <f t="shared" si="1413"/>
        <v>0</v>
      </c>
      <c r="FX240" s="643">
        <f t="shared" si="1413"/>
        <v>0</v>
      </c>
      <c r="FY240" s="643">
        <f t="shared" si="1413"/>
        <v>0</v>
      </c>
      <c r="FZ240" s="643">
        <f t="shared" si="1413"/>
        <v>0</v>
      </c>
      <c r="GA240" s="643">
        <f t="shared" si="1413"/>
        <v>0</v>
      </c>
      <c r="GB240" s="636">
        <f>+SUBTOTAL(9,FP240:GA240)</f>
        <v>-33226</v>
      </c>
      <c r="GC240" s="637"/>
      <c r="GD240" s="642">
        <f>-GD289</f>
        <v>-5768</v>
      </c>
      <c r="GE240" s="643">
        <f t="shared" ref="GE240:GO240" si="1414">-GE289</f>
        <v>0</v>
      </c>
      <c r="GF240" s="643">
        <f t="shared" si="1414"/>
        <v>0</v>
      </c>
      <c r="GG240" s="643">
        <f t="shared" si="1414"/>
        <v>0</v>
      </c>
      <c r="GH240" s="643">
        <f t="shared" si="1414"/>
        <v>0</v>
      </c>
      <c r="GI240" s="643">
        <f t="shared" si="1414"/>
        <v>0</v>
      </c>
      <c r="GJ240" s="643">
        <f t="shared" si="1414"/>
        <v>0</v>
      </c>
      <c r="GK240" s="643">
        <f t="shared" si="1414"/>
        <v>0</v>
      </c>
      <c r="GL240" s="643">
        <f t="shared" si="1414"/>
        <v>0</v>
      </c>
      <c r="GM240" s="643">
        <f t="shared" si="1414"/>
        <v>0</v>
      </c>
      <c r="GN240" s="643">
        <f t="shared" si="1414"/>
        <v>0</v>
      </c>
      <c r="GO240" s="643">
        <f t="shared" si="1414"/>
        <v>0</v>
      </c>
      <c r="GP240" s="636">
        <f>+SUBTOTAL(9,GD240:GO240)</f>
        <v>-5768</v>
      </c>
      <c r="GQ240" s="637"/>
      <c r="GR240" s="642">
        <f>-GR289</f>
        <v>-72022</v>
      </c>
      <c r="GS240" s="643">
        <f t="shared" ref="GS240:HC240" si="1415">-GS289</f>
        <v>0</v>
      </c>
      <c r="GT240" s="643">
        <f t="shared" si="1415"/>
        <v>0</v>
      </c>
      <c r="GU240" s="643">
        <f t="shared" si="1415"/>
        <v>0</v>
      </c>
      <c r="GV240" s="643">
        <f t="shared" si="1415"/>
        <v>0</v>
      </c>
      <c r="GW240" s="643">
        <f t="shared" si="1415"/>
        <v>0</v>
      </c>
      <c r="GX240" s="643">
        <f t="shared" si="1415"/>
        <v>0</v>
      </c>
      <c r="GY240" s="643">
        <f t="shared" si="1415"/>
        <v>0</v>
      </c>
      <c r="GZ240" s="643">
        <f t="shared" si="1415"/>
        <v>0</v>
      </c>
      <c r="HA240" s="643">
        <f t="shared" si="1415"/>
        <v>0</v>
      </c>
      <c r="HB240" s="643">
        <f t="shared" si="1415"/>
        <v>0</v>
      </c>
      <c r="HC240" s="643">
        <f t="shared" si="1415"/>
        <v>0</v>
      </c>
      <c r="HD240" s="636">
        <f>+SUBTOTAL(9,GR240:HC240)</f>
        <v>-72022</v>
      </c>
      <c r="HE240" s="637"/>
      <c r="HF240" s="642">
        <f>-HF289</f>
        <v>-43958</v>
      </c>
      <c r="HG240" s="643">
        <f t="shared" ref="HG240:HQ240" si="1416">-HG289</f>
        <v>0</v>
      </c>
      <c r="HH240" s="643">
        <f t="shared" si="1416"/>
        <v>0</v>
      </c>
      <c r="HI240" s="643">
        <f t="shared" si="1416"/>
        <v>0</v>
      </c>
      <c r="HJ240" s="643">
        <f t="shared" si="1416"/>
        <v>0</v>
      </c>
      <c r="HK240" s="643">
        <f t="shared" si="1416"/>
        <v>0</v>
      </c>
      <c r="HL240" s="643">
        <f t="shared" si="1416"/>
        <v>0</v>
      </c>
      <c r="HM240" s="643">
        <f t="shared" si="1416"/>
        <v>0</v>
      </c>
      <c r="HN240" s="643">
        <f t="shared" si="1416"/>
        <v>0</v>
      </c>
      <c r="HO240" s="643">
        <f t="shared" si="1416"/>
        <v>0</v>
      </c>
      <c r="HP240" s="643">
        <f t="shared" si="1416"/>
        <v>0</v>
      </c>
      <c r="HQ240" s="643">
        <f t="shared" si="1416"/>
        <v>0</v>
      </c>
      <c r="HR240" s="636">
        <f>+SUBTOTAL(9,HF240:HQ240)</f>
        <v>-43958</v>
      </c>
      <c r="HS240" s="637"/>
      <c r="HT240" s="642">
        <f>-HT289</f>
        <v>-4785</v>
      </c>
      <c r="HU240" s="643">
        <f t="shared" ref="HU240:IE240" si="1417">-HU289</f>
        <v>0</v>
      </c>
      <c r="HV240" s="643">
        <f t="shared" si="1417"/>
        <v>0</v>
      </c>
      <c r="HW240" s="643">
        <f t="shared" si="1417"/>
        <v>0</v>
      </c>
      <c r="HX240" s="643">
        <f t="shared" si="1417"/>
        <v>0</v>
      </c>
      <c r="HY240" s="643">
        <f t="shared" si="1417"/>
        <v>0</v>
      </c>
      <c r="HZ240" s="643">
        <f t="shared" si="1417"/>
        <v>0</v>
      </c>
      <c r="IA240" s="643">
        <f t="shared" si="1417"/>
        <v>0</v>
      </c>
      <c r="IB240" s="643">
        <f t="shared" si="1417"/>
        <v>0</v>
      </c>
      <c r="IC240" s="643">
        <f t="shared" si="1417"/>
        <v>0</v>
      </c>
      <c r="ID240" s="643">
        <f t="shared" si="1417"/>
        <v>0</v>
      </c>
      <c r="IE240" s="643">
        <f t="shared" si="1417"/>
        <v>0</v>
      </c>
      <c r="IF240" s="636">
        <f>+SUBTOTAL(9,HT240:IE240)</f>
        <v>-4785</v>
      </c>
      <c r="IG240" s="637"/>
      <c r="IH240" s="642">
        <f>-IH289</f>
        <v>-10319</v>
      </c>
      <c r="II240" s="643">
        <f t="shared" ref="II240:IS240" si="1418">-II289</f>
        <v>0</v>
      </c>
      <c r="IJ240" s="643">
        <f t="shared" si="1418"/>
        <v>0</v>
      </c>
      <c r="IK240" s="643">
        <f t="shared" si="1418"/>
        <v>0</v>
      </c>
      <c r="IL240" s="643">
        <f t="shared" si="1418"/>
        <v>0</v>
      </c>
      <c r="IM240" s="643">
        <f t="shared" si="1418"/>
        <v>0</v>
      </c>
      <c r="IN240" s="643">
        <f t="shared" si="1418"/>
        <v>0</v>
      </c>
      <c r="IO240" s="643">
        <f t="shared" si="1418"/>
        <v>0</v>
      </c>
      <c r="IP240" s="643">
        <f t="shared" si="1418"/>
        <v>0</v>
      </c>
      <c r="IQ240" s="643">
        <f t="shared" si="1418"/>
        <v>0</v>
      </c>
      <c r="IR240" s="643">
        <f t="shared" si="1418"/>
        <v>0</v>
      </c>
      <c r="IS240" s="643">
        <f t="shared" si="1418"/>
        <v>0</v>
      </c>
      <c r="IT240" s="636">
        <f>+SUBTOTAL(9,IH240:IS240)</f>
        <v>-10319</v>
      </c>
      <c r="IU240" s="637"/>
      <c r="IV240" s="642">
        <f>-IV289</f>
        <v>-2536</v>
      </c>
      <c r="IW240" s="643">
        <f t="shared" ref="IW240:JG240" si="1419">-IW289</f>
        <v>0</v>
      </c>
      <c r="IX240" s="643">
        <f t="shared" si="1419"/>
        <v>0</v>
      </c>
      <c r="IY240" s="643">
        <f t="shared" si="1419"/>
        <v>0</v>
      </c>
      <c r="IZ240" s="643">
        <f t="shared" si="1419"/>
        <v>0</v>
      </c>
      <c r="JA240" s="643">
        <f t="shared" si="1419"/>
        <v>0</v>
      </c>
      <c r="JB240" s="643">
        <f t="shared" si="1419"/>
        <v>0</v>
      </c>
      <c r="JC240" s="643">
        <f t="shared" si="1419"/>
        <v>0</v>
      </c>
      <c r="JD240" s="643">
        <f t="shared" si="1419"/>
        <v>0</v>
      </c>
      <c r="JE240" s="643">
        <f t="shared" si="1419"/>
        <v>0</v>
      </c>
      <c r="JF240" s="643">
        <f t="shared" si="1419"/>
        <v>0</v>
      </c>
      <c r="JG240" s="643">
        <f t="shared" si="1419"/>
        <v>0</v>
      </c>
      <c r="JH240" s="636">
        <f>+SUBTOTAL(9,IV240:JG240)</f>
        <v>-2536</v>
      </c>
      <c r="JI240" s="637"/>
      <c r="JJ240" s="642">
        <f>-JJ289</f>
        <v>-22826</v>
      </c>
      <c r="JK240" s="643">
        <f t="shared" ref="JK240:JU240" si="1420">-JK289</f>
        <v>0</v>
      </c>
      <c r="JL240" s="643">
        <f t="shared" si="1420"/>
        <v>0</v>
      </c>
      <c r="JM240" s="643">
        <f t="shared" si="1420"/>
        <v>0</v>
      </c>
      <c r="JN240" s="643">
        <f t="shared" si="1420"/>
        <v>0</v>
      </c>
      <c r="JO240" s="643">
        <f t="shared" si="1420"/>
        <v>0</v>
      </c>
      <c r="JP240" s="643">
        <f t="shared" si="1420"/>
        <v>0</v>
      </c>
      <c r="JQ240" s="643">
        <f t="shared" si="1420"/>
        <v>0</v>
      </c>
      <c r="JR240" s="643">
        <f t="shared" si="1420"/>
        <v>0</v>
      </c>
      <c r="JS240" s="643">
        <f t="shared" si="1420"/>
        <v>0</v>
      </c>
      <c r="JT240" s="643">
        <f t="shared" si="1420"/>
        <v>0</v>
      </c>
      <c r="JU240" s="643">
        <f t="shared" si="1420"/>
        <v>0</v>
      </c>
      <c r="JV240" s="636">
        <f>+SUBTOTAL(9,JJ240:JU240)</f>
        <v>-22826</v>
      </c>
      <c r="JW240" s="637"/>
      <c r="JX240" s="642">
        <f>-JX289</f>
        <v>-46607</v>
      </c>
      <c r="JY240" s="643">
        <f t="shared" ref="JY240:KI240" si="1421">-JY289</f>
        <v>0</v>
      </c>
      <c r="JZ240" s="643">
        <f t="shared" si="1421"/>
        <v>0</v>
      </c>
      <c r="KA240" s="643">
        <f t="shared" si="1421"/>
        <v>0</v>
      </c>
      <c r="KB240" s="643">
        <f t="shared" si="1421"/>
        <v>0</v>
      </c>
      <c r="KC240" s="643">
        <f t="shared" si="1421"/>
        <v>0</v>
      </c>
      <c r="KD240" s="643">
        <f t="shared" si="1421"/>
        <v>0</v>
      </c>
      <c r="KE240" s="643">
        <f t="shared" si="1421"/>
        <v>0</v>
      </c>
      <c r="KF240" s="643">
        <f t="shared" si="1421"/>
        <v>0</v>
      </c>
      <c r="KG240" s="643">
        <f t="shared" si="1421"/>
        <v>0</v>
      </c>
      <c r="KH240" s="643">
        <f t="shared" si="1421"/>
        <v>0</v>
      </c>
      <c r="KI240" s="643">
        <f t="shared" si="1421"/>
        <v>0</v>
      </c>
      <c r="KJ240" s="636">
        <f>+SUBTOTAL(9,JX240:KI240)</f>
        <v>-46607</v>
      </c>
      <c r="KK240" s="637"/>
      <c r="KL240" s="642">
        <f>-KL289</f>
        <v>-38176</v>
      </c>
      <c r="KM240" s="643">
        <f t="shared" ref="KM240:KW240" si="1422">-KM289</f>
        <v>0</v>
      </c>
      <c r="KN240" s="643">
        <f t="shared" si="1422"/>
        <v>0</v>
      </c>
      <c r="KO240" s="643">
        <f t="shared" si="1422"/>
        <v>0</v>
      </c>
      <c r="KP240" s="643">
        <f t="shared" si="1422"/>
        <v>0</v>
      </c>
      <c r="KQ240" s="643">
        <f t="shared" si="1422"/>
        <v>0</v>
      </c>
      <c r="KR240" s="643">
        <f t="shared" si="1422"/>
        <v>0</v>
      </c>
      <c r="KS240" s="643">
        <f t="shared" si="1422"/>
        <v>0</v>
      </c>
      <c r="KT240" s="643">
        <f t="shared" si="1422"/>
        <v>0</v>
      </c>
      <c r="KU240" s="643">
        <f t="shared" si="1422"/>
        <v>0</v>
      </c>
      <c r="KV240" s="643">
        <f t="shared" si="1422"/>
        <v>0</v>
      </c>
      <c r="KW240" s="643">
        <f t="shared" si="1422"/>
        <v>0</v>
      </c>
      <c r="KX240" s="636">
        <f>+SUBTOTAL(9,KL240:KW240)</f>
        <v>-38176</v>
      </c>
      <c r="KY240" s="637"/>
      <c r="KZ240" s="642">
        <f>-KZ289</f>
        <v>-6377</v>
      </c>
      <c r="LA240" s="643">
        <f t="shared" ref="LA240:LK240" si="1423">-LA289</f>
        <v>0</v>
      </c>
      <c r="LB240" s="643">
        <f t="shared" si="1423"/>
        <v>0</v>
      </c>
      <c r="LC240" s="643">
        <f t="shared" si="1423"/>
        <v>0</v>
      </c>
      <c r="LD240" s="643">
        <f t="shared" si="1423"/>
        <v>0</v>
      </c>
      <c r="LE240" s="643">
        <f t="shared" si="1423"/>
        <v>0</v>
      </c>
      <c r="LF240" s="643">
        <f t="shared" si="1423"/>
        <v>0</v>
      </c>
      <c r="LG240" s="643">
        <f t="shared" si="1423"/>
        <v>0</v>
      </c>
      <c r="LH240" s="643">
        <f t="shared" si="1423"/>
        <v>0</v>
      </c>
      <c r="LI240" s="643">
        <f t="shared" si="1423"/>
        <v>0</v>
      </c>
      <c r="LJ240" s="643">
        <f t="shared" si="1423"/>
        <v>0</v>
      </c>
      <c r="LK240" s="643">
        <f t="shared" si="1423"/>
        <v>0</v>
      </c>
      <c r="LL240" s="636">
        <f>+SUBTOTAL(9,KZ240:LK240)</f>
        <v>-6377</v>
      </c>
      <c r="LM240" s="637"/>
      <c r="LN240" s="642">
        <f>-LN289</f>
        <v>-2976</v>
      </c>
      <c r="LO240" s="643">
        <f t="shared" ref="LO240:LY240" si="1424">-LO289</f>
        <v>0</v>
      </c>
      <c r="LP240" s="643">
        <f t="shared" si="1424"/>
        <v>0</v>
      </c>
      <c r="LQ240" s="643">
        <f t="shared" si="1424"/>
        <v>0</v>
      </c>
      <c r="LR240" s="643">
        <f t="shared" si="1424"/>
        <v>0</v>
      </c>
      <c r="LS240" s="643">
        <f t="shared" si="1424"/>
        <v>0</v>
      </c>
      <c r="LT240" s="643">
        <f t="shared" si="1424"/>
        <v>0</v>
      </c>
      <c r="LU240" s="643">
        <f t="shared" si="1424"/>
        <v>0</v>
      </c>
      <c r="LV240" s="643">
        <f t="shared" si="1424"/>
        <v>0</v>
      </c>
      <c r="LW240" s="643">
        <f t="shared" si="1424"/>
        <v>0</v>
      </c>
      <c r="LX240" s="643">
        <f t="shared" si="1424"/>
        <v>0</v>
      </c>
      <c r="LY240" s="643">
        <f t="shared" si="1424"/>
        <v>0</v>
      </c>
      <c r="LZ240" s="636">
        <f>+SUBTOTAL(9,LN240:LY240)</f>
        <v>-2976</v>
      </c>
      <c r="MA240" s="637"/>
      <c r="MB240" s="642">
        <f>-MB289</f>
        <v>-9155</v>
      </c>
      <c r="MC240" s="643">
        <f t="shared" ref="MC240:MM240" si="1425">-MC289</f>
        <v>0</v>
      </c>
      <c r="MD240" s="643">
        <f t="shared" si="1425"/>
        <v>0</v>
      </c>
      <c r="ME240" s="643">
        <f t="shared" si="1425"/>
        <v>0</v>
      </c>
      <c r="MF240" s="643">
        <f t="shared" si="1425"/>
        <v>0</v>
      </c>
      <c r="MG240" s="643">
        <f t="shared" si="1425"/>
        <v>0</v>
      </c>
      <c r="MH240" s="643">
        <f t="shared" si="1425"/>
        <v>0</v>
      </c>
      <c r="MI240" s="643">
        <f t="shared" si="1425"/>
        <v>0</v>
      </c>
      <c r="MJ240" s="643">
        <f t="shared" si="1425"/>
        <v>0</v>
      </c>
      <c r="MK240" s="643">
        <f t="shared" si="1425"/>
        <v>0</v>
      </c>
      <c r="ML240" s="643">
        <f t="shared" si="1425"/>
        <v>0</v>
      </c>
      <c r="MM240" s="643">
        <f t="shared" si="1425"/>
        <v>0</v>
      </c>
      <c r="MN240" s="636">
        <f>+SUBTOTAL(9,MB240:MM240)</f>
        <v>-9155</v>
      </c>
      <c r="MO240" s="637"/>
      <c r="MP240" s="642">
        <f>-MP289</f>
        <v>-23757</v>
      </c>
      <c r="MQ240" s="643">
        <f t="shared" ref="MQ240:NA240" si="1426">-MQ289</f>
        <v>0</v>
      </c>
      <c r="MR240" s="643">
        <f t="shared" si="1426"/>
        <v>0</v>
      </c>
      <c r="MS240" s="643">
        <f t="shared" si="1426"/>
        <v>0</v>
      </c>
      <c r="MT240" s="643">
        <f t="shared" si="1426"/>
        <v>0</v>
      </c>
      <c r="MU240" s="643">
        <f t="shared" si="1426"/>
        <v>0</v>
      </c>
      <c r="MV240" s="643">
        <f t="shared" si="1426"/>
        <v>0</v>
      </c>
      <c r="MW240" s="643">
        <f t="shared" si="1426"/>
        <v>0</v>
      </c>
      <c r="MX240" s="643">
        <f t="shared" si="1426"/>
        <v>0</v>
      </c>
      <c r="MY240" s="643">
        <f t="shared" si="1426"/>
        <v>0</v>
      </c>
      <c r="MZ240" s="643">
        <f t="shared" si="1426"/>
        <v>0</v>
      </c>
      <c r="NA240" s="643">
        <f t="shared" si="1426"/>
        <v>0</v>
      </c>
      <c r="NB240" s="636">
        <f>+SUBTOTAL(9,MP240:NA240)</f>
        <v>-23757</v>
      </c>
      <c r="NC240" s="637"/>
      <c r="ND240" s="642">
        <f>-ND289</f>
        <v>-38698</v>
      </c>
      <c r="NE240" s="643">
        <f t="shared" ref="NE240:NO240" si="1427">-NE289</f>
        <v>0</v>
      </c>
      <c r="NF240" s="643">
        <f t="shared" si="1427"/>
        <v>0</v>
      </c>
      <c r="NG240" s="643">
        <f t="shared" si="1427"/>
        <v>0</v>
      </c>
      <c r="NH240" s="643">
        <f t="shared" si="1427"/>
        <v>0</v>
      </c>
      <c r="NI240" s="643">
        <f t="shared" si="1427"/>
        <v>0</v>
      </c>
      <c r="NJ240" s="643">
        <f t="shared" si="1427"/>
        <v>0</v>
      </c>
      <c r="NK240" s="643">
        <f t="shared" si="1427"/>
        <v>0</v>
      </c>
      <c r="NL240" s="643">
        <f t="shared" si="1427"/>
        <v>0</v>
      </c>
      <c r="NM240" s="643">
        <f t="shared" si="1427"/>
        <v>0</v>
      </c>
      <c r="NN240" s="643">
        <f t="shared" si="1427"/>
        <v>0</v>
      </c>
      <c r="NO240" s="643">
        <f t="shared" si="1427"/>
        <v>0</v>
      </c>
      <c r="NP240" s="636">
        <f>+SUBTOTAL(9,ND240:NO240)</f>
        <v>-38698</v>
      </c>
      <c r="NQ240" s="637"/>
      <c r="NR240" s="644">
        <f>-NR289</f>
        <v>-7999</v>
      </c>
      <c r="NS240" s="645">
        <f t="shared" ref="NS240:OC240" si="1428">-NS289</f>
        <v>0</v>
      </c>
      <c r="NT240" s="646">
        <f t="shared" si="1428"/>
        <v>0</v>
      </c>
      <c r="NU240" s="646">
        <f t="shared" si="1428"/>
        <v>0</v>
      </c>
      <c r="NV240" s="646">
        <f t="shared" si="1428"/>
        <v>0</v>
      </c>
      <c r="NW240" s="646">
        <f t="shared" si="1428"/>
        <v>0</v>
      </c>
      <c r="NX240" s="646">
        <f t="shared" si="1428"/>
        <v>0</v>
      </c>
      <c r="NY240" s="646">
        <f t="shared" si="1428"/>
        <v>0</v>
      </c>
      <c r="NZ240" s="646">
        <f t="shared" si="1428"/>
        <v>0</v>
      </c>
      <c r="OA240" s="646">
        <f t="shared" si="1428"/>
        <v>0</v>
      </c>
      <c r="OB240" s="646">
        <f t="shared" si="1428"/>
        <v>0</v>
      </c>
      <c r="OC240" s="646">
        <f t="shared" si="1428"/>
        <v>0</v>
      </c>
      <c r="OD240" s="636">
        <f>+SUBTOTAL(9,NR240:OC240)</f>
        <v>-7999</v>
      </c>
      <c r="OE240" s="637"/>
      <c r="OF240" s="642">
        <f>-OF289</f>
        <v>-6297</v>
      </c>
      <c r="OG240" s="643">
        <f t="shared" ref="OG240:OQ240" si="1429">-OG289</f>
        <v>0</v>
      </c>
      <c r="OH240" s="643">
        <f t="shared" si="1429"/>
        <v>0</v>
      </c>
      <c r="OI240" s="643">
        <f t="shared" si="1429"/>
        <v>0</v>
      </c>
      <c r="OJ240" s="643">
        <f t="shared" si="1429"/>
        <v>0</v>
      </c>
      <c r="OK240" s="643">
        <f t="shared" si="1429"/>
        <v>0</v>
      </c>
      <c r="OL240" s="643">
        <f t="shared" si="1429"/>
        <v>0</v>
      </c>
      <c r="OM240" s="643">
        <f t="shared" si="1429"/>
        <v>0</v>
      </c>
      <c r="ON240" s="643">
        <f t="shared" si="1429"/>
        <v>0</v>
      </c>
      <c r="OO240" s="643">
        <f t="shared" si="1429"/>
        <v>0</v>
      </c>
      <c r="OP240" s="643">
        <f t="shared" si="1429"/>
        <v>0</v>
      </c>
      <c r="OQ240" s="643">
        <f t="shared" si="1429"/>
        <v>0</v>
      </c>
      <c r="OR240" s="636">
        <f>+SUBTOTAL(9,OF240:OQ240)</f>
        <v>-6297</v>
      </c>
      <c r="OS240" s="637"/>
      <c r="OT240" s="642">
        <f>-OT289</f>
        <v>-30602</v>
      </c>
      <c r="OU240" s="643">
        <f t="shared" ref="OU240:PE240" si="1430">-OU289</f>
        <v>0</v>
      </c>
      <c r="OV240" s="643">
        <f t="shared" si="1430"/>
        <v>0</v>
      </c>
      <c r="OW240" s="643">
        <f t="shared" si="1430"/>
        <v>0</v>
      </c>
      <c r="OX240" s="643">
        <f t="shared" si="1430"/>
        <v>0</v>
      </c>
      <c r="OY240" s="643">
        <f t="shared" si="1430"/>
        <v>0</v>
      </c>
      <c r="OZ240" s="643">
        <f t="shared" si="1430"/>
        <v>0</v>
      </c>
      <c r="PA240" s="643">
        <f t="shared" si="1430"/>
        <v>0</v>
      </c>
      <c r="PB240" s="643">
        <f t="shared" si="1430"/>
        <v>0</v>
      </c>
      <c r="PC240" s="643">
        <f t="shared" si="1430"/>
        <v>0</v>
      </c>
      <c r="PD240" s="643">
        <f t="shared" si="1430"/>
        <v>0</v>
      </c>
      <c r="PE240" s="643">
        <f t="shared" si="1430"/>
        <v>0</v>
      </c>
      <c r="PF240" s="636">
        <f>+SUBTOTAL(9,OT240:PE240)</f>
        <v>-30602</v>
      </c>
      <c r="PG240" s="637"/>
      <c r="PH240" s="642">
        <f>-PH289</f>
        <v>-12505</v>
      </c>
      <c r="PI240" s="643">
        <f t="shared" ref="PI240:PS240" si="1431">-PI289</f>
        <v>0</v>
      </c>
      <c r="PJ240" s="643">
        <f t="shared" si="1431"/>
        <v>0</v>
      </c>
      <c r="PK240" s="643">
        <f t="shared" si="1431"/>
        <v>0</v>
      </c>
      <c r="PL240" s="643">
        <f t="shared" si="1431"/>
        <v>0</v>
      </c>
      <c r="PM240" s="643">
        <f t="shared" si="1431"/>
        <v>0</v>
      </c>
      <c r="PN240" s="643">
        <f t="shared" si="1431"/>
        <v>0</v>
      </c>
      <c r="PO240" s="643">
        <f t="shared" si="1431"/>
        <v>0</v>
      </c>
      <c r="PP240" s="643">
        <f t="shared" si="1431"/>
        <v>0</v>
      </c>
      <c r="PQ240" s="643">
        <f t="shared" si="1431"/>
        <v>0</v>
      </c>
      <c r="PR240" s="643">
        <f t="shared" si="1431"/>
        <v>0</v>
      </c>
      <c r="PS240" s="643">
        <f t="shared" si="1431"/>
        <v>0</v>
      </c>
      <c r="PT240" s="636">
        <f>+SUBTOTAL(9,PH240:PS240)</f>
        <v>-12505</v>
      </c>
      <c r="PU240" s="637"/>
      <c r="PV240" s="647">
        <f>-PV289</f>
        <v>-706249</v>
      </c>
      <c r="PW240" s="647">
        <f t="shared" ref="PW240:QG240" si="1432">-PW289</f>
        <v>0</v>
      </c>
      <c r="PX240" s="647">
        <f t="shared" si="1432"/>
        <v>0</v>
      </c>
      <c r="PY240" s="647">
        <f t="shared" si="1432"/>
        <v>0</v>
      </c>
      <c r="PZ240" s="647">
        <f t="shared" si="1432"/>
        <v>0</v>
      </c>
      <c r="QA240" s="647">
        <f t="shared" si="1432"/>
        <v>0</v>
      </c>
      <c r="QB240" s="647">
        <f t="shared" si="1432"/>
        <v>0</v>
      </c>
      <c r="QC240" s="647">
        <f t="shared" si="1432"/>
        <v>0</v>
      </c>
      <c r="QD240" s="647">
        <f t="shared" si="1432"/>
        <v>0</v>
      </c>
      <c r="QE240" s="647">
        <f t="shared" si="1432"/>
        <v>0</v>
      </c>
      <c r="QF240" s="647">
        <f t="shared" si="1432"/>
        <v>0</v>
      </c>
      <c r="QG240" s="647">
        <f t="shared" si="1432"/>
        <v>0</v>
      </c>
      <c r="QH240" s="610">
        <f t="shared" ref="QH240" si="1433">SUM(PV240:QG240)</f>
        <v>-706249</v>
      </c>
    </row>
    <row r="241" spans="1:450" x14ac:dyDescent="0.25">
      <c r="A241" s="589"/>
      <c r="B241" s="260"/>
      <c r="D241" s="613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09"/>
      <c r="P241" s="610"/>
      <c r="Q241" s="611"/>
      <c r="R241" s="613"/>
      <c r="S241" s="609"/>
      <c r="T241" s="609"/>
      <c r="U241" s="609"/>
      <c r="V241" s="609"/>
      <c r="W241" s="609"/>
      <c r="X241" s="609"/>
      <c r="Y241" s="609"/>
      <c r="Z241" s="609"/>
      <c r="AA241" s="609"/>
      <c r="AB241" s="609"/>
      <c r="AC241" s="609"/>
      <c r="AD241" s="610"/>
      <c r="AE241" s="611"/>
      <c r="AF241" s="613"/>
      <c r="AG241" s="609"/>
      <c r="AH241" s="609"/>
      <c r="AI241" s="609"/>
      <c r="AJ241" s="609"/>
      <c r="AK241" s="609"/>
      <c r="AL241" s="609"/>
      <c r="AM241" s="609"/>
      <c r="AN241" s="609"/>
      <c r="AO241" s="609"/>
      <c r="AP241" s="609"/>
      <c r="AQ241" s="609"/>
      <c r="AR241" s="610"/>
      <c r="AS241" s="611"/>
      <c r="AT241" s="613"/>
      <c r="AU241" s="609"/>
      <c r="AV241" s="609"/>
      <c r="AW241" s="609"/>
      <c r="AX241" s="609"/>
      <c r="AY241" s="609"/>
      <c r="AZ241" s="609"/>
      <c r="BA241" s="609"/>
      <c r="BB241" s="609"/>
      <c r="BC241" s="609"/>
      <c r="BD241" s="609"/>
      <c r="BE241" s="609"/>
      <c r="BF241" s="610"/>
      <c r="BG241" s="611"/>
      <c r="BH241" s="613"/>
      <c r="BI241" s="609"/>
      <c r="BJ241" s="609"/>
      <c r="BK241" s="609"/>
      <c r="BL241" s="609"/>
      <c r="BM241" s="609"/>
      <c r="BN241" s="609"/>
      <c r="BO241" s="609"/>
      <c r="BP241" s="609"/>
      <c r="BQ241" s="609"/>
      <c r="BR241" s="609"/>
      <c r="BS241" s="609"/>
      <c r="BT241" s="610"/>
      <c r="BU241" s="621"/>
      <c r="BV241" s="613"/>
      <c r="BW241" s="609"/>
      <c r="BX241" s="609"/>
      <c r="BY241" s="609"/>
      <c r="BZ241" s="609"/>
      <c r="CA241" s="609"/>
      <c r="CB241" s="609"/>
      <c r="CC241" s="609"/>
      <c r="CD241" s="609"/>
      <c r="CE241" s="609"/>
      <c r="CF241" s="609"/>
      <c r="CG241" s="609"/>
      <c r="CH241" s="610"/>
      <c r="CI241" s="611"/>
      <c r="CJ241" s="613"/>
      <c r="CK241" s="609"/>
      <c r="CL241" s="609"/>
      <c r="CM241" s="609"/>
      <c r="CN241" s="609"/>
      <c r="CO241" s="609"/>
      <c r="CP241" s="609"/>
      <c r="CQ241" s="609"/>
      <c r="CR241" s="609"/>
      <c r="CS241" s="609"/>
      <c r="CT241" s="609"/>
      <c r="CU241" s="609"/>
      <c r="CV241" s="610"/>
      <c r="CW241" s="611"/>
      <c r="CX241" s="613"/>
      <c r="CY241" s="609"/>
      <c r="CZ241" s="609"/>
      <c r="DA241" s="609"/>
      <c r="DB241" s="609"/>
      <c r="DC241" s="609"/>
      <c r="DD241" s="609"/>
      <c r="DE241" s="609"/>
      <c r="DF241" s="609"/>
      <c r="DG241" s="609"/>
      <c r="DH241" s="609"/>
      <c r="DI241" s="609"/>
      <c r="DJ241" s="610"/>
      <c r="DK241" s="611"/>
      <c r="DL241" s="613"/>
      <c r="DM241" s="609"/>
      <c r="DN241" s="609"/>
      <c r="DO241" s="609"/>
      <c r="DP241" s="609"/>
      <c r="DQ241" s="609"/>
      <c r="DR241" s="609"/>
      <c r="DS241" s="609"/>
      <c r="DT241" s="609"/>
      <c r="DU241" s="609"/>
      <c r="DV241" s="609"/>
      <c r="DW241" s="609"/>
      <c r="DX241" s="610"/>
      <c r="DY241" s="611"/>
      <c r="DZ241" s="613"/>
      <c r="EA241" s="609"/>
      <c r="EB241" s="609"/>
      <c r="EC241" s="609"/>
      <c r="ED241" s="609"/>
      <c r="EE241" s="609"/>
      <c r="EF241" s="609"/>
      <c r="EG241" s="609"/>
      <c r="EH241" s="609"/>
      <c r="EI241" s="609"/>
      <c r="EJ241" s="609"/>
      <c r="EK241" s="609"/>
      <c r="EL241" s="610"/>
      <c r="EM241" s="611"/>
      <c r="EN241" s="613"/>
      <c r="EO241" s="609"/>
      <c r="EP241" s="609"/>
      <c r="EQ241" s="609"/>
      <c r="ER241" s="609"/>
      <c r="ES241" s="609"/>
      <c r="ET241" s="609"/>
      <c r="EU241" s="609"/>
      <c r="EV241" s="609"/>
      <c r="EW241" s="609"/>
      <c r="EX241" s="609"/>
      <c r="EY241" s="609"/>
      <c r="EZ241" s="610"/>
      <c r="FA241" s="611"/>
      <c r="FB241" s="613"/>
      <c r="FC241" s="609"/>
      <c r="FD241" s="609"/>
      <c r="FE241" s="609"/>
      <c r="FF241" s="609"/>
      <c r="FG241" s="609"/>
      <c r="FH241" s="609"/>
      <c r="FI241" s="609"/>
      <c r="FJ241" s="609"/>
      <c r="FK241" s="609"/>
      <c r="FL241" s="609"/>
      <c r="FM241" s="609"/>
      <c r="FN241" s="610"/>
      <c r="FO241" s="611"/>
      <c r="FP241" s="613"/>
      <c r="FQ241" s="609"/>
      <c r="FR241" s="609"/>
      <c r="FS241" s="609"/>
      <c r="FT241" s="609"/>
      <c r="FU241" s="609"/>
      <c r="FV241" s="609"/>
      <c r="FW241" s="609"/>
      <c r="FX241" s="609"/>
      <c r="FY241" s="609"/>
      <c r="FZ241" s="609"/>
      <c r="GA241" s="609"/>
      <c r="GB241" s="610"/>
      <c r="GC241" s="611"/>
      <c r="GD241" s="613"/>
      <c r="GE241" s="609"/>
      <c r="GF241" s="609"/>
      <c r="GG241" s="609"/>
      <c r="GH241" s="609"/>
      <c r="GI241" s="609"/>
      <c r="GJ241" s="609"/>
      <c r="GK241" s="609"/>
      <c r="GL241" s="609"/>
      <c r="GM241" s="609"/>
      <c r="GN241" s="609"/>
      <c r="GO241" s="609"/>
      <c r="GP241" s="610"/>
      <c r="GQ241" s="611"/>
      <c r="GR241" s="613"/>
      <c r="GS241" s="609"/>
      <c r="GT241" s="609"/>
      <c r="GU241" s="609"/>
      <c r="GV241" s="609"/>
      <c r="GW241" s="609"/>
      <c r="GX241" s="609"/>
      <c r="GY241" s="609"/>
      <c r="GZ241" s="609"/>
      <c r="HA241" s="609"/>
      <c r="HB241" s="609"/>
      <c r="HC241" s="609"/>
      <c r="HD241" s="610"/>
      <c r="HE241" s="611"/>
      <c r="HF241" s="613"/>
      <c r="HG241" s="609"/>
      <c r="HH241" s="609"/>
      <c r="HI241" s="609"/>
      <c r="HJ241" s="609"/>
      <c r="HK241" s="609"/>
      <c r="HL241" s="609"/>
      <c r="HM241" s="609"/>
      <c r="HN241" s="609"/>
      <c r="HO241" s="609"/>
      <c r="HP241" s="609"/>
      <c r="HQ241" s="609"/>
      <c r="HR241" s="610"/>
      <c r="HS241" s="611"/>
      <c r="HT241" s="613"/>
      <c r="HU241" s="609"/>
      <c r="HV241" s="609"/>
      <c r="HW241" s="609"/>
      <c r="HX241" s="609"/>
      <c r="HY241" s="609"/>
      <c r="HZ241" s="609"/>
      <c r="IA241" s="609"/>
      <c r="IB241" s="609"/>
      <c r="IC241" s="609"/>
      <c r="ID241" s="609"/>
      <c r="IE241" s="609"/>
      <c r="IF241" s="610"/>
      <c r="IG241" s="611"/>
      <c r="IH241" s="613"/>
      <c r="II241" s="609"/>
      <c r="IJ241" s="609"/>
      <c r="IK241" s="609"/>
      <c r="IL241" s="609"/>
      <c r="IM241" s="609"/>
      <c r="IN241" s="609"/>
      <c r="IO241" s="609"/>
      <c r="IP241" s="609"/>
      <c r="IQ241" s="609"/>
      <c r="IR241" s="609"/>
      <c r="IS241" s="609"/>
      <c r="IT241" s="610"/>
      <c r="IU241" s="611"/>
      <c r="IV241" s="613"/>
      <c r="IW241" s="609"/>
      <c r="IX241" s="609"/>
      <c r="IY241" s="609"/>
      <c r="IZ241" s="609"/>
      <c r="JA241" s="609"/>
      <c r="JB241" s="609"/>
      <c r="JC241" s="609"/>
      <c r="JD241" s="609"/>
      <c r="JE241" s="609"/>
      <c r="JF241" s="609"/>
      <c r="JG241" s="609"/>
      <c r="JH241" s="610"/>
      <c r="JI241" s="611"/>
      <c r="JJ241" s="613"/>
      <c r="JK241" s="609"/>
      <c r="JL241" s="609"/>
      <c r="JM241" s="609"/>
      <c r="JN241" s="609"/>
      <c r="JO241" s="609"/>
      <c r="JP241" s="609"/>
      <c r="JQ241" s="609"/>
      <c r="JR241" s="609"/>
      <c r="JS241" s="609"/>
      <c r="JT241" s="609"/>
      <c r="JU241" s="609"/>
      <c r="JV241" s="610"/>
      <c r="JW241" s="611"/>
      <c r="JX241" s="613"/>
      <c r="JY241" s="609"/>
      <c r="JZ241" s="609"/>
      <c r="KA241" s="609"/>
      <c r="KB241" s="609"/>
      <c r="KC241" s="609"/>
      <c r="KD241" s="609"/>
      <c r="KE241" s="609"/>
      <c r="KF241" s="609"/>
      <c r="KG241" s="609"/>
      <c r="KH241" s="609"/>
      <c r="KI241" s="609"/>
      <c r="KJ241" s="610"/>
      <c r="KK241" s="611"/>
      <c r="KL241" s="613"/>
      <c r="KM241" s="609"/>
      <c r="KN241" s="609"/>
      <c r="KO241" s="609"/>
      <c r="KP241" s="609"/>
      <c r="KQ241" s="609"/>
      <c r="KR241" s="609"/>
      <c r="KS241" s="609"/>
      <c r="KT241" s="609"/>
      <c r="KU241" s="609"/>
      <c r="KV241" s="609"/>
      <c r="KW241" s="609"/>
      <c r="KX241" s="610"/>
      <c r="KY241" s="611"/>
      <c r="KZ241" s="613"/>
      <c r="LA241" s="609"/>
      <c r="LB241" s="609"/>
      <c r="LC241" s="609"/>
      <c r="LD241" s="609"/>
      <c r="LE241" s="609"/>
      <c r="LF241" s="609"/>
      <c r="LG241" s="609"/>
      <c r="LH241" s="609"/>
      <c r="LI241" s="609"/>
      <c r="LJ241" s="609"/>
      <c r="LK241" s="609"/>
      <c r="LL241" s="610"/>
      <c r="LM241" s="611"/>
      <c r="LN241" s="613"/>
      <c r="LO241" s="609"/>
      <c r="LP241" s="609"/>
      <c r="LQ241" s="609"/>
      <c r="LR241" s="609"/>
      <c r="LS241" s="609"/>
      <c r="LT241" s="609"/>
      <c r="LU241" s="609"/>
      <c r="LV241" s="609"/>
      <c r="LW241" s="609"/>
      <c r="LX241" s="609"/>
      <c r="LY241" s="609"/>
      <c r="LZ241" s="610"/>
      <c r="MA241" s="611"/>
      <c r="MB241" s="613"/>
      <c r="MC241" s="609"/>
      <c r="MD241" s="609"/>
      <c r="ME241" s="609"/>
      <c r="MF241" s="609"/>
      <c r="MG241" s="609"/>
      <c r="MH241" s="609"/>
      <c r="MI241" s="609"/>
      <c r="MJ241" s="609"/>
      <c r="MK241" s="609"/>
      <c r="ML241" s="609"/>
      <c r="MM241" s="609"/>
      <c r="MN241" s="610"/>
      <c r="MO241" s="611"/>
      <c r="MP241" s="613"/>
      <c r="MQ241" s="609"/>
      <c r="MR241" s="609"/>
      <c r="MS241" s="609"/>
      <c r="MT241" s="609"/>
      <c r="MU241" s="609"/>
      <c r="MV241" s="609"/>
      <c r="MW241" s="609"/>
      <c r="MX241" s="609"/>
      <c r="MY241" s="609"/>
      <c r="MZ241" s="609"/>
      <c r="NA241" s="609"/>
      <c r="NB241" s="610"/>
      <c r="NC241" s="611"/>
      <c r="ND241" s="613"/>
      <c r="NE241" s="609"/>
      <c r="NF241" s="609"/>
      <c r="NG241" s="609"/>
      <c r="NH241" s="609"/>
      <c r="NI241" s="609"/>
      <c r="NJ241" s="609"/>
      <c r="NK241" s="609"/>
      <c r="NL241" s="609"/>
      <c r="NM241" s="609"/>
      <c r="NN241" s="609"/>
      <c r="NO241" s="609"/>
      <c r="NP241" s="610"/>
      <c r="NQ241" s="611"/>
      <c r="NR241" s="613"/>
      <c r="NS241" s="609"/>
      <c r="NT241" s="609"/>
      <c r="NU241" s="609"/>
      <c r="NV241" s="609"/>
      <c r="NW241" s="609"/>
      <c r="NX241" s="609"/>
      <c r="NY241" s="609"/>
      <c r="NZ241" s="609"/>
      <c r="OA241" s="609"/>
      <c r="OB241" s="609"/>
      <c r="OC241" s="609"/>
      <c r="OD241" s="610"/>
      <c r="OE241" s="611"/>
      <c r="OF241" s="613"/>
      <c r="OG241" s="609"/>
      <c r="OH241" s="609"/>
      <c r="OI241" s="609"/>
      <c r="OJ241" s="609"/>
      <c r="OK241" s="609"/>
      <c r="OL241" s="609"/>
      <c r="OM241" s="609"/>
      <c r="ON241" s="609"/>
      <c r="OO241" s="609"/>
      <c r="OP241" s="609"/>
      <c r="OQ241" s="609"/>
      <c r="OR241" s="610"/>
      <c r="OS241" s="611"/>
      <c r="OT241" s="613"/>
      <c r="OU241" s="609"/>
      <c r="OV241" s="609"/>
      <c r="OW241" s="609"/>
      <c r="OX241" s="609"/>
      <c r="OY241" s="609"/>
      <c r="OZ241" s="609"/>
      <c r="PA241" s="609"/>
      <c r="PB241" s="609"/>
      <c r="PC241" s="609"/>
      <c r="PD241" s="609"/>
      <c r="PE241" s="609"/>
      <c r="PF241" s="610"/>
      <c r="PG241" s="611"/>
      <c r="PH241" s="613"/>
      <c r="PI241" s="609"/>
      <c r="PJ241" s="609"/>
      <c r="PK241" s="609"/>
      <c r="PL241" s="609"/>
      <c r="PM241" s="609"/>
      <c r="PN241" s="609"/>
      <c r="PO241" s="609"/>
      <c r="PP241" s="609"/>
      <c r="PQ241" s="609"/>
      <c r="PR241" s="609"/>
      <c r="PS241" s="609"/>
      <c r="PT241" s="610"/>
      <c r="PU241" s="611"/>
      <c r="PV241" s="610"/>
      <c r="PW241" s="610"/>
      <c r="PX241" s="610"/>
      <c r="PY241" s="610"/>
      <c r="PZ241" s="610"/>
      <c r="QA241" s="610"/>
      <c r="QB241" s="610"/>
      <c r="QC241" s="610"/>
      <c r="QD241" s="610"/>
      <c r="QE241" s="610"/>
      <c r="QF241" s="610"/>
      <c r="QG241" s="610"/>
      <c r="QH241" s="610"/>
    </row>
    <row r="242" spans="1:450" x14ac:dyDescent="0.3">
      <c r="A242" s="589"/>
      <c r="B242" s="378" t="s">
        <v>895</v>
      </c>
      <c r="D242" s="615">
        <f>+D240+D238+D226+D201+D189</f>
        <v>-811.85000000000218</v>
      </c>
      <c r="E242" s="616">
        <f t="shared" ref="E242:P242" si="1434">+E240+E238+E226+E201+E189</f>
        <v>0</v>
      </c>
      <c r="F242" s="616">
        <f t="shared" si="1434"/>
        <v>0</v>
      </c>
      <c r="G242" s="616">
        <f t="shared" si="1434"/>
        <v>0</v>
      </c>
      <c r="H242" s="616">
        <f t="shared" si="1434"/>
        <v>0</v>
      </c>
      <c r="I242" s="616">
        <f t="shared" si="1434"/>
        <v>0</v>
      </c>
      <c r="J242" s="616">
        <f t="shared" si="1434"/>
        <v>0</v>
      </c>
      <c r="K242" s="616">
        <f t="shared" si="1434"/>
        <v>0</v>
      </c>
      <c r="L242" s="616">
        <f t="shared" si="1434"/>
        <v>0</v>
      </c>
      <c r="M242" s="616">
        <f t="shared" si="1434"/>
        <v>0</v>
      </c>
      <c r="N242" s="616">
        <f t="shared" si="1434"/>
        <v>0</v>
      </c>
      <c r="O242" s="616">
        <f t="shared" si="1434"/>
        <v>0</v>
      </c>
      <c r="P242" s="640">
        <f t="shared" si="1434"/>
        <v>-1232.1100000000006</v>
      </c>
      <c r="Q242" s="641"/>
      <c r="R242" s="615">
        <f>+R240+R238+R226+R201+R189</f>
        <v>-794.5</v>
      </c>
      <c r="S242" s="616">
        <f t="shared" ref="S242:AD242" si="1435">+S240+S238+S226+S201+S189</f>
        <v>0</v>
      </c>
      <c r="T242" s="616">
        <f t="shared" si="1435"/>
        <v>0</v>
      </c>
      <c r="U242" s="616">
        <f t="shared" si="1435"/>
        <v>0</v>
      </c>
      <c r="V242" s="616">
        <f t="shared" si="1435"/>
        <v>0</v>
      </c>
      <c r="W242" s="616">
        <f t="shared" si="1435"/>
        <v>0</v>
      </c>
      <c r="X242" s="616">
        <f t="shared" si="1435"/>
        <v>0</v>
      </c>
      <c r="Y242" s="616">
        <f t="shared" si="1435"/>
        <v>0</v>
      </c>
      <c r="Z242" s="616">
        <f t="shared" si="1435"/>
        <v>0</v>
      </c>
      <c r="AA242" s="616">
        <f t="shared" si="1435"/>
        <v>0</v>
      </c>
      <c r="AB242" s="616">
        <f t="shared" si="1435"/>
        <v>0</v>
      </c>
      <c r="AC242" s="616">
        <f t="shared" si="1435"/>
        <v>0</v>
      </c>
      <c r="AD242" s="640">
        <f t="shared" si="1435"/>
        <v>-823.02999999999975</v>
      </c>
      <c r="AE242" s="641"/>
      <c r="AF242" s="615">
        <f>+AF240+AF238+AF226+AF201+AF189</f>
        <v>-1893.8899999999994</v>
      </c>
      <c r="AG242" s="616">
        <f t="shared" ref="AG242:AR242" si="1436">+AG240+AG238+AG226+AG201+AG189</f>
        <v>0</v>
      </c>
      <c r="AH242" s="616">
        <f t="shared" si="1436"/>
        <v>0</v>
      </c>
      <c r="AI242" s="616">
        <f t="shared" si="1436"/>
        <v>0</v>
      </c>
      <c r="AJ242" s="616">
        <f t="shared" si="1436"/>
        <v>0</v>
      </c>
      <c r="AK242" s="616">
        <f t="shared" si="1436"/>
        <v>0</v>
      </c>
      <c r="AL242" s="616">
        <f t="shared" si="1436"/>
        <v>0</v>
      </c>
      <c r="AM242" s="616">
        <f t="shared" si="1436"/>
        <v>0</v>
      </c>
      <c r="AN242" s="616">
        <f t="shared" si="1436"/>
        <v>0</v>
      </c>
      <c r="AO242" s="616">
        <f t="shared" si="1436"/>
        <v>0</v>
      </c>
      <c r="AP242" s="616">
        <f t="shared" si="1436"/>
        <v>0</v>
      </c>
      <c r="AQ242" s="616">
        <f t="shared" si="1436"/>
        <v>0</v>
      </c>
      <c r="AR242" s="640">
        <f t="shared" si="1436"/>
        <v>-1893.8899999999994</v>
      </c>
      <c r="AS242" s="611"/>
      <c r="AT242" s="615">
        <f>+AT240+AT238+AT226+AT201+AT189</f>
        <v>-4267.1899999999987</v>
      </c>
      <c r="AU242" s="616">
        <f t="shared" ref="AU242:BF242" si="1437">+AU240+AU238+AU226+AU201+AU189</f>
        <v>0</v>
      </c>
      <c r="AV242" s="616">
        <f t="shared" si="1437"/>
        <v>0</v>
      </c>
      <c r="AW242" s="616">
        <f t="shared" si="1437"/>
        <v>0</v>
      </c>
      <c r="AX242" s="616">
        <f t="shared" si="1437"/>
        <v>0</v>
      </c>
      <c r="AY242" s="616">
        <f t="shared" si="1437"/>
        <v>0</v>
      </c>
      <c r="AZ242" s="616">
        <f t="shared" si="1437"/>
        <v>0</v>
      </c>
      <c r="BA242" s="616">
        <f t="shared" si="1437"/>
        <v>0</v>
      </c>
      <c r="BB242" s="616">
        <f t="shared" si="1437"/>
        <v>0</v>
      </c>
      <c r="BC242" s="616">
        <f t="shared" si="1437"/>
        <v>0</v>
      </c>
      <c r="BD242" s="616">
        <f t="shared" si="1437"/>
        <v>0</v>
      </c>
      <c r="BE242" s="616">
        <f t="shared" si="1437"/>
        <v>0</v>
      </c>
      <c r="BF242" s="640">
        <f t="shared" si="1437"/>
        <v>-4267.1899999999987</v>
      </c>
      <c r="BG242" s="611"/>
      <c r="BH242" s="615">
        <f>+BH240+BH238+BH226+BH201+BH189</f>
        <v>-433.98999999999955</v>
      </c>
      <c r="BI242" s="616">
        <f t="shared" ref="BI242:BT242" si="1438">+BI240+BI238+BI226+BI201+BI189</f>
        <v>0</v>
      </c>
      <c r="BJ242" s="616">
        <f t="shared" si="1438"/>
        <v>0</v>
      </c>
      <c r="BK242" s="616">
        <f t="shared" si="1438"/>
        <v>0</v>
      </c>
      <c r="BL242" s="616">
        <f t="shared" si="1438"/>
        <v>0</v>
      </c>
      <c r="BM242" s="616">
        <f t="shared" si="1438"/>
        <v>0</v>
      </c>
      <c r="BN242" s="616">
        <f t="shared" si="1438"/>
        <v>0</v>
      </c>
      <c r="BO242" s="616">
        <f t="shared" si="1438"/>
        <v>0</v>
      </c>
      <c r="BP242" s="616">
        <f t="shared" si="1438"/>
        <v>0</v>
      </c>
      <c r="BQ242" s="616">
        <f t="shared" si="1438"/>
        <v>0</v>
      </c>
      <c r="BR242" s="616">
        <f t="shared" si="1438"/>
        <v>0</v>
      </c>
      <c r="BS242" s="616">
        <f t="shared" si="1438"/>
        <v>0</v>
      </c>
      <c r="BT242" s="640">
        <f t="shared" si="1438"/>
        <v>-433.98999999999955</v>
      </c>
      <c r="BU242" s="621"/>
      <c r="BV242" s="615">
        <f>+BV240+BV238+BV226+BV201+BV189</f>
        <v>-8902.1900000000023</v>
      </c>
      <c r="BW242" s="616">
        <f t="shared" ref="BW242:CH242" si="1439">+BW240+BW238+BW226+BW201+BW189</f>
        <v>0</v>
      </c>
      <c r="BX242" s="616">
        <f t="shared" si="1439"/>
        <v>0</v>
      </c>
      <c r="BY242" s="616">
        <f t="shared" si="1439"/>
        <v>0</v>
      </c>
      <c r="BZ242" s="616">
        <f t="shared" si="1439"/>
        <v>0</v>
      </c>
      <c r="CA242" s="616">
        <f t="shared" si="1439"/>
        <v>0</v>
      </c>
      <c r="CB242" s="616">
        <f t="shared" si="1439"/>
        <v>0</v>
      </c>
      <c r="CC242" s="616">
        <f t="shared" si="1439"/>
        <v>0</v>
      </c>
      <c r="CD242" s="616">
        <f t="shared" si="1439"/>
        <v>0</v>
      </c>
      <c r="CE242" s="616">
        <f t="shared" si="1439"/>
        <v>0</v>
      </c>
      <c r="CF242" s="616">
        <f t="shared" si="1439"/>
        <v>0</v>
      </c>
      <c r="CG242" s="616">
        <f t="shared" si="1439"/>
        <v>0</v>
      </c>
      <c r="CH242" s="640">
        <f t="shared" si="1439"/>
        <v>-8902.1900000000023</v>
      </c>
      <c r="CI242" s="641"/>
      <c r="CJ242" s="615">
        <f>+CJ240+CJ238+CJ226+CJ201+CJ189</f>
        <v>-1916.0100000000007</v>
      </c>
      <c r="CK242" s="616">
        <f t="shared" ref="CK242:CV242" si="1440">+CK240+CK238+CK226+CK201+CK189</f>
        <v>0</v>
      </c>
      <c r="CL242" s="616">
        <f t="shared" si="1440"/>
        <v>0</v>
      </c>
      <c r="CM242" s="616">
        <f t="shared" si="1440"/>
        <v>0</v>
      </c>
      <c r="CN242" s="616">
        <f t="shared" si="1440"/>
        <v>0</v>
      </c>
      <c r="CO242" s="616">
        <f t="shared" si="1440"/>
        <v>0</v>
      </c>
      <c r="CP242" s="616">
        <f t="shared" si="1440"/>
        <v>0</v>
      </c>
      <c r="CQ242" s="616">
        <f t="shared" si="1440"/>
        <v>0</v>
      </c>
      <c r="CR242" s="616">
        <f t="shared" si="1440"/>
        <v>0</v>
      </c>
      <c r="CS242" s="616">
        <f t="shared" si="1440"/>
        <v>0</v>
      </c>
      <c r="CT242" s="616">
        <f t="shared" si="1440"/>
        <v>0</v>
      </c>
      <c r="CU242" s="616">
        <f t="shared" si="1440"/>
        <v>0</v>
      </c>
      <c r="CV242" s="640">
        <f t="shared" si="1440"/>
        <v>-1916.0100000000007</v>
      </c>
      <c r="CW242" s="611"/>
      <c r="CX242" s="615">
        <f>+CX240+CX238+CX226+CX201+CX189</f>
        <v>-640.30000000000064</v>
      </c>
      <c r="CY242" s="616">
        <f t="shared" ref="CY242:DJ242" si="1441">+CY240+CY238+CY226+CY201+CY189</f>
        <v>0</v>
      </c>
      <c r="CZ242" s="616">
        <f t="shared" si="1441"/>
        <v>0</v>
      </c>
      <c r="DA242" s="616">
        <f t="shared" si="1441"/>
        <v>0</v>
      </c>
      <c r="DB242" s="616">
        <f t="shared" si="1441"/>
        <v>0</v>
      </c>
      <c r="DC242" s="616">
        <f t="shared" si="1441"/>
        <v>0</v>
      </c>
      <c r="DD242" s="616">
        <f t="shared" si="1441"/>
        <v>0</v>
      </c>
      <c r="DE242" s="616">
        <f t="shared" si="1441"/>
        <v>0</v>
      </c>
      <c r="DF242" s="616">
        <f t="shared" si="1441"/>
        <v>0</v>
      </c>
      <c r="DG242" s="616">
        <f t="shared" si="1441"/>
        <v>0</v>
      </c>
      <c r="DH242" s="616">
        <f t="shared" si="1441"/>
        <v>0</v>
      </c>
      <c r="DI242" s="616">
        <f t="shared" si="1441"/>
        <v>0</v>
      </c>
      <c r="DJ242" s="640">
        <f t="shared" si="1441"/>
        <v>-640.30000000000064</v>
      </c>
      <c r="DK242" s="641"/>
      <c r="DL242" s="615">
        <f>+DL240+DL238+DL226+DL201+DL189</f>
        <v>-1596.8700000000008</v>
      </c>
      <c r="DM242" s="616">
        <f t="shared" ref="DM242:DX242" si="1442">+DM240+DM238+DM226+DM201+DM189</f>
        <v>0</v>
      </c>
      <c r="DN242" s="616">
        <f t="shared" si="1442"/>
        <v>0</v>
      </c>
      <c r="DO242" s="616">
        <f t="shared" si="1442"/>
        <v>0</v>
      </c>
      <c r="DP242" s="616">
        <f t="shared" si="1442"/>
        <v>0</v>
      </c>
      <c r="DQ242" s="616">
        <f t="shared" si="1442"/>
        <v>0</v>
      </c>
      <c r="DR242" s="616">
        <f t="shared" si="1442"/>
        <v>0</v>
      </c>
      <c r="DS242" s="616">
        <f t="shared" si="1442"/>
        <v>0</v>
      </c>
      <c r="DT242" s="616">
        <f t="shared" si="1442"/>
        <v>0</v>
      </c>
      <c r="DU242" s="616">
        <f t="shared" si="1442"/>
        <v>0</v>
      </c>
      <c r="DV242" s="616">
        <f t="shared" si="1442"/>
        <v>0</v>
      </c>
      <c r="DW242" s="616">
        <f t="shared" si="1442"/>
        <v>0</v>
      </c>
      <c r="DX242" s="640">
        <f t="shared" si="1442"/>
        <v>-1596.8700000000008</v>
      </c>
      <c r="DY242" s="641"/>
      <c r="DZ242" s="615">
        <f>+DZ240+DZ238+DZ226+DZ201+DZ189</f>
        <v>-5591.059999999994</v>
      </c>
      <c r="EA242" s="616">
        <f t="shared" ref="EA242:EL242" si="1443">+EA240+EA238+EA226+EA201+EA189</f>
        <v>0</v>
      </c>
      <c r="EB242" s="616">
        <f t="shared" si="1443"/>
        <v>0</v>
      </c>
      <c r="EC242" s="616">
        <f t="shared" si="1443"/>
        <v>0</v>
      </c>
      <c r="ED242" s="616">
        <f t="shared" si="1443"/>
        <v>0</v>
      </c>
      <c r="EE242" s="616">
        <f t="shared" si="1443"/>
        <v>0</v>
      </c>
      <c r="EF242" s="616">
        <f t="shared" si="1443"/>
        <v>0</v>
      </c>
      <c r="EG242" s="616">
        <f t="shared" si="1443"/>
        <v>0</v>
      </c>
      <c r="EH242" s="616">
        <f t="shared" si="1443"/>
        <v>0</v>
      </c>
      <c r="EI242" s="616">
        <f t="shared" si="1443"/>
        <v>0</v>
      </c>
      <c r="EJ242" s="616">
        <f t="shared" si="1443"/>
        <v>0</v>
      </c>
      <c r="EK242" s="616">
        <f t="shared" si="1443"/>
        <v>0</v>
      </c>
      <c r="EL242" s="640">
        <f t="shared" si="1443"/>
        <v>-5591.059999999994</v>
      </c>
      <c r="EM242" s="641"/>
      <c r="EN242" s="615">
        <f>+EN240+EN238+EN226+EN201+EN189</f>
        <v>-9680.5899999999965</v>
      </c>
      <c r="EO242" s="616">
        <f t="shared" ref="EO242:EZ242" si="1444">+EO240+EO238+EO226+EO201+EO189</f>
        <v>0</v>
      </c>
      <c r="EP242" s="616">
        <f t="shared" si="1444"/>
        <v>0</v>
      </c>
      <c r="EQ242" s="616">
        <f t="shared" si="1444"/>
        <v>0</v>
      </c>
      <c r="ER242" s="616">
        <f t="shared" si="1444"/>
        <v>0</v>
      </c>
      <c r="ES242" s="616">
        <f t="shared" si="1444"/>
        <v>0</v>
      </c>
      <c r="ET242" s="616">
        <f t="shared" si="1444"/>
        <v>0</v>
      </c>
      <c r="EU242" s="616">
        <f t="shared" si="1444"/>
        <v>0</v>
      </c>
      <c r="EV242" s="616">
        <f t="shared" si="1444"/>
        <v>0</v>
      </c>
      <c r="EW242" s="616">
        <f t="shared" si="1444"/>
        <v>0</v>
      </c>
      <c r="EX242" s="616">
        <f t="shared" si="1444"/>
        <v>0</v>
      </c>
      <c r="EY242" s="616">
        <f t="shared" si="1444"/>
        <v>0</v>
      </c>
      <c r="EZ242" s="640">
        <f t="shared" si="1444"/>
        <v>-9680.5899999999965</v>
      </c>
      <c r="FA242" s="641"/>
      <c r="FB242" s="615">
        <f>+FB240+FB238+FB226+FB201+FB189</f>
        <v>-5087.9900000000016</v>
      </c>
      <c r="FC242" s="616">
        <f t="shared" ref="FC242:FN242" si="1445">+FC240+FC238+FC226+FC201+FC189</f>
        <v>0</v>
      </c>
      <c r="FD242" s="616">
        <f t="shared" si="1445"/>
        <v>0</v>
      </c>
      <c r="FE242" s="616">
        <f t="shared" si="1445"/>
        <v>0</v>
      </c>
      <c r="FF242" s="616">
        <f t="shared" si="1445"/>
        <v>0</v>
      </c>
      <c r="FG242" s="616">
        <f t="shared" si="1445"/>
        <v>0</v>
      </c>
      <c r="FH242" s="616">
        <f t="shared" si="1445"/>
        <v>0</v>
      </c>
      <c r="FI242" s="616">
        <f t="shared" si="1445"/>
        <v>0</v>
      </c>
      <c r="FJ242" s="616">
        <f t="shared" si="1445"/>
        <v>0</v>
      </c>
      <c r="FK242" s="616">
        <f t="shared" si="1445"/>
        <v>0</v>
      </c>
      <c r="FL242" s="616">
        <f t="shared" si="1445"/>
        <v>0</v>
      </c>
      <c r="FM242" s="616">
        <f t="shared" si="1445"/>
        <v>0</v>
      </c>
      <c r="FN242" s="640">
        <f t="shared" si="1445"/>
        <v>-5087.9900000000016</v>
      </c>
      <c r="FO242" s="641"/>
      <c r="FP242" s="615">
        <f>+FP240+FP238+FP226+FP201+FP189</f>
        <v>-5068.1600000000035</v>
      </c>
      <c r="FQ242" s="616">
        <f t="shared" ref="FQ242:GB242" si="1446">+FQ240+FQ238+FQ226+FQ201+FQ189</f>
        <v>0</v>
      </c>
      <c r="FR242" s="616">
        <f t="shared" si="1446"/>
        <v>0</v>
      </c>
      <c r="FS242" s="616">
        <f t="shared" si="1446"/>
        <v>0</v>
      </c>
      <c r="FT242" s="616">
        <f t="shared" si="1446"/>
        <v>0</v>
      </c>
      <c r="FU242" s="616">
        <f t="shared" si="1446"/>
        <v>0</v>
      </c>
      <c r="FV242" s="616">
        <f t="shared" si="1446"/>
        <v>0</v>
      </c>
      <c r="FW242" s="616">
        <f t="shared" si="1446"/>
        <v>0</v>
      </c>
      <c r="FX242" s="616">
        <f t="shared" si="1446"/>
        <v>0</v>
      </c>
      <c r="FY242" s="616">
        <f t="shared" si="1446"/>
        <v>0</v>
      </c>
      <c r="FZ242" s="616">
        <f t="shared" si="1446"/>
        <v>0</v>
      </c>
      <c r="GA242" s="616">
        <f t="shared" si="1446"/>
        <v>0</v>
      </c>
      <c r="GB242" s="640">
        <f t="shared" si="1446"/>
        <v>-5068.1600000000035</v>
      </c>
      <c r="GC242" s="641"/>
      <c r="GD242" s="615">
        <f>+GD240+GD238+GD226+GD201+GD189</f>
        <v>-879.78999999999905</v>
      </c>
      <c r="GE242" s="616">
        <f t="shared" ref="GE242:GP242" si="1447">+GE240+GE238+GE226+GE201+GE189</f>
        <v>0</v>
      </c>
      <c r="GF242" s="616">
        <f t="shared" si="1447"/>
        <v>0</v>
      </c>
      <c r="GG242" s="616">
        <f t="shared" si="1447"/>
        <v>0</v>
      </c>
      <c r="GH242" s="616">
        <f t="shared" si="1447"/>
        <v>0</v>
      </c>
      <c r="GI242" s="616">
        <f t="shared" si="1447"/>
        <v>0</v>
      </c>
      <c r="GJ242" s="616">
        <f t="shared" si="1447"/>
        <v>0</v>
      </c>
      <c r="GK242" s="616">
        <f t="shared" si="1447"/>
        <v>0</v>
      </c>
      <c r="GL242" s="616">
        <f t="shared" si="1447"/>
        <v>0</v>
      </c>
      <c r="GM242" s="616">
        <f t="shared" si="1447"/>
        <v>0</v>
      </c>
      <c r="GN242" s="616">
        <f t="shared" si="1447"/>
        <v>0</v>
      </c>
      <c r="GO242" s="616">
        <f t="shared" si="1447"/>
        <v>0</v>
      </c>
      <c r="GP242" s="640">
        <f t="shared" si="1447"/>
        <v>-879.78999999999905</v>
      </c>
      <c r="GQ242" s="641"/>
      <c r="GR242" s="615">
        <f>+GR240+GR238+GR226+GR201+GR189</f>
        <v>-10986.369999999995</v>
      </c>
      <c r="GS242" s="616">
        <f t="shared" ref="GS242:HD242" si="1448">+GS240+GS238+GS226+GS201+GS189</f>
        <v>0</v>
      </c>
      <c r="GT242" s="616">
        <f t="shared" si="1448"/>
        <v>0</v>
      </c>
      <c r="GU242" s="616">
        <f t="shared" si="1448"/>
        <v>0</v>
      </c>
      <c r="GV242" s="616">
        <f t="shared" si="1448"/>
        <v>0</v>
      </c>
      <c r="GW242" s="616">
        <f t="shared" si="1448"/>
        <v>0</v>
      </c>
      <c r="GX242" s="616">
        <f t="shared" si="1448"/>
        <v>0</v>
      </c>
      <c r="GY242" s="616">
        <f t="shared" si="1448"/>
        <v>0</v>
      </c>
      <c r="GZ242" s="616">
        <f t="shared" si="1448"/>
        <v>0</v>
      </c>
      <c r="HA242" s="616">
        <f t="shared" si="1448"/>
        <v>0</v>
      </c>
      <c r="HB242" s="616">
        <f t="shared" si="1448"/>
        <v>0</v>
      </c>
      <c r="HC242" s="616">
        <f t="shared" si="1448"/>
        <v>0</v>
      </c>
      <c r="HD242" s="640">
        <f t="shared" si="1448"/>
        <v>-10986.369999999995</v>
      </c>
      <c r="HE242" s="641"/>
      <c r="HF242" s="615">
        <f>+HF240+HF238+HF226+HF201+HF189</f>
        <v>-6710.3699999999953</v>
      </c>
      <c r="HG242" s="616">
        <f t="shared" ref="HG242:HR242" si="1449">+HG240+HG238+HG226+HG201+HG189</f>
        <v>0</v>
      </c>
      <c r="HH242" s="616">
        <f t="shared" si="1449"/>
        <v>0</v>
      </c>
      <c r="HI242" s="616">
        <f t="shared" si="1449"/>
        <v>0</v>
      </c>
      <c r="HJ242" s="616">
        <f t="shared" si="1449"/>
        <v>0</v>
      </c>
      <c r="HK242" s="616">
        <f t="shared" si="1449"/>
        <v>0</v>
      </c>
      <c r="HL242" s="616">
        <f t="shared" si="1449"/>
        <v>0</v>
      </c>
      <c r="HM242" s="616">
        <f t="shared" si="1449"/>
        <v>0</v>
      </c>
      <c r="HN242" s="616">
        <f t="shared" si="1449"/>
        <v>0</v>
      </c>
      <c r="HO242" s="616">
        <f t="shared" si="1449"/>
        <v>0</v>
      </c>
      <c r="HP242" s="616">
        <f t="shared" si="1449"/>
        <v>0</v>
      </c>
      <c r="HQ242" s="616">
        <f t="shared" si="1449"/>
        <v>0</v>
      </c>
      <c r="HR242" s="640">
        <f t="shared" si="1449"/>
        <v>-6710.3699999999953</v>
      </c>
      <c r="HS242" s="641"/>
      <c r="HT242" s="615">
        <f>+HT240+HT238+HT226+HT201+HT189</f>
        <v>-729.83999999999924</v>
      </c>
      <c r="HU242" s="616">
        <f t="shared" ref="HU242:IF242" si="1450">+HU240+HU238+HU226+HU201+HU189</f>
        <v>0</v>
      </c>
      <c r="HV242" s="616">
        <f t="shared" si="1450"/>
        <v>0</v>
      </c>
      <c r="HW242" s="616">
        <f t="shared" si="1450"/>
        <v>0</v>
      </c>
      <c r="HX242" s="616">
        <f t="shared" si="1450"/>
        <v>0</v>
      </c>
      <c r="HY242" s="616">
        <f t="shared" si="1450"/>
        <v>0</v>
      </c>
      <c r="HZ242" s="616">
        <f t="shared" si="1450"/>
        <v>0</v>
      </c>
      <c r="IA242" s="616">
        <f t="shared" si="1450"/>
        <v>0</v>
      </c>
      <c r="IB242" s="616">
        <f t="shared" si="1450"/>
        <v>0</v>
      </c>
      <c r="IC242" s="616">
        <f t="shared" si="1450"/>
        <v>0</v>
      </c>
      <c r="ID242" s="616">
        <f t="shared" si="1450"/>
        <v>0</v>
      </c>
      <c r="IE242" s="616">
        <f t="shared" si="1450"/>
        <v>0</v>
      </c>
      <c r="IF242" s="640">
        <f t="shared" si="1450"/>
        <v>-729.83999999999924</v>
      </c>
      <c r="IG242" s="641"/>
      <c r="IH242" s="615">
        <f>+IH240+IH238+IH226+IH201+IH189</f>
        <v>-1573.6400000000012</v>
      </c>
      <c r="II242" s="616">
        <f t="shared" ref="II242:IT242" si="1451">+II240+II238+II226+II201+II189</f>
        <v>0</v>
      </c>
      <c r="IJ242" s="616">
        <f t="shared" si="1451"/>
        <v>0</v>
      </c>
      <c r="IK242" s="616">
        <f t="shared" si="1451"/>
        <v>0</v>
      </c>
      <c r="IL242" s="616">
        <f t="shared" si="1451"/>
        <v>0</v>
      </c>
      <c r="IM242" s="616">
        <f t="shared" si="1451"/>
        <v>0</v>
      </c>
      <c r="IN242" s="616">
        <f t="shared" si="1451"/>
        <v>0</v>
      </c>
      <c r="IO242" s="616">
        <f t="shared" si="1451"/>
        <v>0</v>
      </c>
      <c r="IP242" s="616">
        <f t="shared" si="1451"/>
        <v>0</v>
      </c>
      <c r="IQ242" s="616">
        <f t="shared" si="1451"/>
        <v>0</v>
      </c>
      <c r="IR242" s="616">
        <f t="shared" si="1451"/>
        <v>0</v>
      </c>
      <c r="IS242" s="616">
        <f t="shared" si="1451"/>
        <v>0</v>
      </c>
      <c r="IT242" s="640">
        <f t="shared" si="1451"/>
        <v>-1573.6400000000012</v>
      </c>
      <c r="IU242" s="641"/>
      <c r="IV242" s="615">
        <f>+IV240+IV238+IV226+IV201+IV189</f>
        <v>-386.7800000000002</v>
      </c>
      <c r="IW242" s="616">
        <f t="shared" ref="IW242:JH242" si="1452">+IW240+IW238+IW226+IW201+IW189</f>
        <v>0</v>
      </c>
      <c r="IX242" s="616">
        <f t="shared" si="1452"/>
        <v>0</v>
      </c>
      <c r="IY242" s="616">
        <f t="shared" si="1452"/>
        <v>0</v>
      </c>
      <c r="IZ242" s="616">
        <f t="shared" si="1452"/>
        <v>0</v>
      </c>
      <c r="JA242" s="616">
        <f t="shared" si="1452"/>
        <v>0</v>
      </c>
      <c r="JB242" s="616">
        <f t="shared" si="1452"/>
        <v>0</v>
      </c>
      <c r="JC242" s="616">
        <f t="shared" si="1452"/>
        <v>0</v>
      </c>
      <c r="JD242" s="616">
        <f t="shared" si="1452"/>
        <v>0</v>
      </c>
      <c r="JE242" s="616">
        <f t="shared" si="1452"/>
        <v>0</v>
      </c>
      <c r="JF242" s="616">
        <f t="shared" si="1452"/>
        <v>0</v>
      </c>
      <c r="JG242" s="616">
        <f t="shared" si="1452"/>
        <v>0</v>
      </c>
      <c r="JH242" s="640">
        <f t="shared" si="1452"/>
        <v>-386.7800000000002</v>
      </c>
      <c r="JI242" s="641"/>
      <c r="JJ242" s="615">
        <f>+JJ240+JJ238+JJ226+JJ201+JJ189</f>
        <v>-3481.7899999999972</v>
      </c>
      <c r="JK242" s="616">
        <f t="shared" ref="JK242:JV242" si="1453">+JK240+JK238+JK226+JK201+JK189</f>
        <v>0</v>
      </c>
      <c r="JL242" s="616">
        <f t="shared" si="1453"/>
        <v>0</v>
      </c>
      <c r="JM242" s="616">
        <f t="shared" si="1453"/>
        <v>0</v>
      </c>
      <c r="JN242" s="616">
        <f t="shared" si="1453"/>
        <v>0</v>
      </c>
      <c r="JO242" s="616">
        <f t="shared" si="1453"/>
        <v>0</v>
      </c>
      <c r="JP242" s="616">
        <f t="shared" si="1453"/>
        <v>0</v>
      </c>
      <c r="JQ242" s="616">
        <f t="shared" si="1453"/>
        <v>0</v>
      </c>
      <c r="JR242" s="616">
        <f t="shared" si="1453"/>
        <v>0</v>
      </c>
      <c r="JS242" s="616">
        <f t="shared" si="1453"/>
        <v>0</v>
      </c>
      <c r="JT242" s="616">
        <f t="shared" si="1453"/>
        <v>0</v>
      </c>
      <c r="JU242" s="616">
        <f t="shared" si="1453"/>
        <v>0</v>
      </c>
      <c r="JV242" s="640">
        <f t="shared" si="1453"/>
        <v>-3481.7899999999972</v>
      </c>
      <c r="JW242" s="641"/>
      <c r="JX242" s="615">
        <f>+JX240+JX238+JX226+JX201+JX189</f>
        <v>-7152.4099999999962</v>
      </c>
      <c r="JY242" s="616">
        <f t="shared" ref="JY242:KJ242" si="1454">+JY240+JY238+JY226+JY201+JY189</f>
        <v>0</v>
      </c>
      <c r="JZ242" s="616">
        <f t="shared" si="1454"/>
        <v>0</v>
      </c>
      <c r="KA242" s="616">
        <f t="shared" si="1454"/>
        <v>0</v>
      </c>
      <c r="KB242" s="616">
        <f t="shared" si="1454"/>
        <v>0</v>
      </c>
      <c r="KC242" s="616">
        <f t="shared" si="1454"/>
        <v>0</v>
      </c>
      <c r="KD242" s="616">
        <f t="shared" si="1454"/>
        <v>0</v>
      </c>
      <c r="KE242" s="616">
        <f t="shared" si="1454"/>
        <v>0</v>
      </c>
      <c r="KF242" s="616">
        <f t="shared" si="1454"/>
        <v>0</v>
      </c>
      <c r="KG242" s="616">
        <f t="shared" si="1454"/>
        <v>0</v>
      </c>
      <c r="KH242" s="616">
        <f t="shared" si="1454"/>
        <v>0</v>
      </c>
      <c r="KI242" s="616">
        <f t="shared" si="1454"/>
        <v>0</v>
      </c>
      <c r="KJ242" s="640">
        <f t="shared" si="1454"/>
        <v>-7152.4099999999962</v>
      </c>
      <c r="KK242" s="641"/>
      <c r="KL242" s="615">
        <f>+KL240+KL238+KL226+KL201+KL189</f>
        <v>-4921.4199999999964</v>
      </c>
      <c r="KM242" s="616">
        <f t="shared" ref="KM242:KX242" si="1455">+KM240+KM238+KM226+KM201+KM189</f>
        <v>0</v>
      </c>
      <c r="KN242" s="616">
        <f t="shared" si="1455"/>
        <v>0</v>
      </c>
      <c r="KO242" s="616">
        <f t="shared" si="1455"/>
        <v>0</v>
      </c>
      <c r="KP242" s="616">
        <f t="shared" si="1455"/>
        <v>0</v>
      </c>
      <c r="KQ242" s="616">
        <f t="shared" si="1455"/>
        <v>0</v>
      </c>
      <c r="KR242" s="616">
        <f t="shared" si="1455"/>
        <v>0</v>
      </c>
      <c r="KS242" s="616">
        <f t="shared" si="1455"/>
        <v>0</v>
      </c>
      <c r="KT242" s="616">
        <f t="shared" si="1455"/>
        <v>0</v>
      </c>
      <c r="KU242" s="616">
        <f t="shared" si="1455"/>
        <v>0</v>
      </c>
      <c r="KV242" s="616">
        <f t="shared" si="1455"/>
        <v>0</v>
      </c>
      <c r="KW242" s="616">
        <f t="shared" si="1455"/>
        <v>0</v>
      </c>
      <c r="KX242" s="640">
        <f t="shared" si="1455"/>
        <v>-4921.4199999999964</v>
      </c>
      <c r="KY242" s="641"/>
      <c r="KZ242" s="615">
        <f>+KZ240+KZ238+KZ226+KZ201+KZ189</f>
        <v>-973.10000000000127</v>
      </c>
      <c r="LA242" s="616">
        <f t="shared" ref="LA242:LL242" si="1456">+LA240+LA238+LA226+LA201+LA189</f>
        <v>0</v>
      </c>
      <c r="LB242" s="616">
        <f t="shared" si="1456"/>
        <v>0</v>
      </c>
      <c r="LC242" s="616">
        <f t="shared" si="1456"/>
        <v>0</v>
      </c>
      <c r="LD242" s="616">
        <f t="shared" si="1456"/>
        <v>0</v>
      </c>
      <c r="LE242" s="616">
        <f t="shared" si="1456"/>
        <v>0</v>
      </c>
      <c r="LF242" s="616">
        <f t="shared" si="1456"/>
        <v>0</v>
      </c>
      <c r="LG242" s="616">
        <f t="shared" si="1456"/>
        <v>0</v>
      </c>
      <c r="LH242" s="616">
        <f t="shared" si="1456"/>
        <v>0</v>
      </c>
      <c r="LI242" s="616">
        <f t="shared" si="1456"/>
        <v>0</v>
      </c>
      <c r="LJ242" s="616">
        <f t="shared" si="1456"/>
        <v>0</v>
      </c>
      <c r="LK242" s="616">
        <f t="shared" si="1456"/>
        <v>0</v>
      </c>
      <c r="LL242" s="640">
        <f t="shared" si="1456"/>
        <v>-973.10000000000127</v>
      </c>
      <c r="LM242" s="641"/>
      <c r="LN242" s="615">
        <f>+LN240+LN238+LN226+LN201+LN189</f>
        <v>-453.77000000000021</v>
      </c>
      <c r="LO242" s="616">
        <f t="shared" ref="LO242:LZ242" si="1457">+LO240+LO238+LO226+LO201+LO189</f>
        <v>0</v>
      </c>
      <c r="LP242" s="616">
        <f t="shared" si="1457"/>
        <v>0</v>
      </c>
      <c r="LQ242" s="616">
        <f t="shared" si="1457"/>
        <v>0</v>
      </c>
      <c r="LR242" s="616">
        <f t="shared" si="1457"/>
        <v>0</v>
      </c>
      <c r="LS242" s="616">
        <f t="shared" si="1457"/>
        <v>0</v>
      </c>
      <c r="LT242" s="616">
        <f t="shared" si="1457"/>
        <v>0</v>
      </c>
      <c r="LU242" s="616">
        <f t="shared" si="1457"/>
        <v>0</v>
      </c>
      <c r="LV242" s="616">
        <f t="shared" si="1457"/>
        <v>0</v>
      </c>
      <c r="LW242" s="616">
        <f t="shared" si="1457"/>
        <v>0</v>
      </c>
      <c r="LX242" s="616">
        <f t="shared" si="1457"/>
        <v>0</v>
      </c>
      <c r="LY242" s="616">
        <f t="shared" si="1457"/>
        <v>0</v>
      </c>
      <c r="LZ242" s="640">
        <f t="shared" si="1457"/>
        <v>-453.77000000000021</v>
      </c>
      <c r="MA242" s="641"/>
      <c r="MB242" s="615">
        <f>+MB240+MB238+MB226+MB201+MB189</f>
        <v>-1396.579999999999</v>
      </c>
      <c r="MC242" s="616">
        <f t="shared" ref="MC242:MN242" si="1458">+MC240+MC238+MC226+MC201+MC189</f>
        <v>0</v>
      </c>
      <c r="MD242" s="616">
        <f t="shared" si="1458"/>
        <v>0</v>
      </c>
      <c r="ME242" s="616">
        <f t="shared" si="1458"/>
        <v>0</v>
      </c>
      <c r="MF242" s="616">
        <f t="shared" si="1458"/>
        <v>0</v>
      </c>
      <c r="MG242" s="616">
        <f t="shared" si="1458"/>
        <v>0</v>
      </c>
      <c r="MH242" s="616">
        <f t="shared" si="1458"/>
        <v>0</v>
      </c>
      <c r="MI242" s="616">
        <f t="shared" si="1458"/>
        <v>0</v>
      </c>
      <c r="MJ242" s="616">
        <f t="shared" si="1458"/>
        <v>0</v>
      </c>
      <c r="MK242" s="616">
        <f t="shared" si="1458"/>
        <v>0</v>
      </c>
      <c r="ML242" s="616">
        <f t="shared" si="1458"/>
        <v>0</v>
      </c>
      <c r="MM242" s="616">
        <f t="shared" si="1458"/>
        <v>0</v>
      </c>
      <c r="MN242" s="640">
        <f t="shared" si="1458"/>
        <v>-1396.579999999999</v>
      </c>
      <c r="MO242" s="641"/>
      <c r="MP242" s="615">
        <f>+MP240+MP238+MP226+MP201+MP189</f>
        <v>-3623.7099999999991</v>
      </c>
      <c r="MQ242" s="616">
        <f t="shared" ref="MQ242:NB242" si="1459">+MQ240+MQ238+MQ226+MQ201+MQ189</f>
        <v>0</v>
      </c>
      <c r="MR242" s="616">
        <f t="shared" si="1459"/>
        <v>0</v>
      </c>
      <c r="MS242" s="616">
        <f t="shared" si="1459"/>
        <v>0</v>
      </c>
      <c r="MT242" s="616">
        <f t="shared" si="1459"/>
        <v>0</v>
      </c>
      <c r="MU242" s="616">
        <f t="shared" si="1459"/>
        <v>0</v>
      </c>
      <c r="MV242" s="616">
        <f t="shared" si="1459"/>
        <v>0</v>
      </c>
      <c r="MW242" s="616">
        <f t="shared" si="1459"/>
        <v>0</v>
      </c>
      <c r="MX242" s="616">
        <f t="shared" si="1459"/>
        <v>0</v>
      </c>
      <c r="MY242" s="616">
        <f t="shared" si="1459"/>
        <v>0</v>
      </c>
      <c r="MZ242" s="616">
        <f t="shared" si="1459"/>
        <v>0</v>
      </c>
      <c r="NA242" s="616">
        <f t="shared" si="1459"/>
        <v>0</v>
      </c>
      <c r="NB242" s="640">
        <f t="shared" si="1459"/>
        <v>-3623.7099999999991</v>
      </c>
      <c r="NC242" s="641"/>
      <c r="ND242" s="615">
        <f>+ND240+ND238+ND226+ND201+ND189</f>
        <v>-5903.4200000000055</v>
      </c>
      <c r="NE242" s="616">
        <f t="shared" ref="NE242:NP242" si="1460">+NE240+NE238+NE226+NE201+NE189</f>
        <v>0</v>
      </c>
      <c r="NF242" s="616">
        <f t="shared" si="1460"/>
        <v>0</v>
      </c>
      <c r="NG242" s="616">
        <f t="shared" si="1460"/>
        <v>0</v>
      </c>
      <c r="NH242" s="616">
        <f t="shared" si="1460"/>
        <v>0</v>
      </c>
      <c r="NI242" s="616">
        <f t="shared" si="1460"/>
        <v>0</v>
      </c>
      <c r="NJ242" s="616">
        <f t="shared" si="1460"/>
        <v>0</v>
      </c>
      <c r="NK242" s="616">
        <f t="shared" si="1460"/>
        <v>0</v>
      </c>
      <c r="NL242" s="616">
        <f t="shared" si="1460"/>
        <v>0</v>
      </c>
      <c r="NM242" s="616">
        <f t="shared" si="1460"/>
        <v>0</v>
      </c>
      <c r="NN242" s="616">
        <f t="shared" si="1460"/>
        <v>0</v>
      </c>
      <c r="NO242" s="616">
        <f t="shared" si="1460"/>
        <v>0</v>
      </c>
      <c r="NP242" s="640">
        <f t="shared" si="1460"/>
        <v>-5903.4200000000055</v>
      </c>
      <c r="NQ242" s="641"/>
      <c r="NR242" s="615">
        <f>+NR240+NR238+NR226+NR201+NR189</f>
        <v>-1220.1099999999997</v>
      </c>
      <c r="NS242" s="616">
        <f t="shared" ref="NS242:OD242" si="1461">+NS240+NS238+NS226+NS201+NS189</f>
        <v>0</v>
      </c>
      <c r="NT242" s="616">
        <f t="shared" si="1461"/>
        <v>0</v>
      </c>
      <c r="NU242" s="616">
        <f t="shared" si="1461"/>
        <v>0</v>
      </c>
      <c r="NV242" s="616">
        <f t="shared" si="1461"/>
        <v>0</v>
      </c>
      <c r="NW242" s="616">
        <f t="shared" si="1461"/>
        <v>0</v>
      </c>
      <c r="NX242" s="616">
        <f t="shared" si="1461"/>
        <v>0</v>
      </c>
      <c r="NY242" s="616">
        <f t="shared" si="1461"/>
        <v>0</v>
      </c>
      <c r="NZ242" s="616">
        <f t="shared" si="1461"/>
        <v>0</v>
      </c>
      <c r="OA242" s="616">
        <f t="shared" si="1461"/>
        <v>0</v>
      </c>
      <c r="OB242" s="616">
        <f t="shared" si="1461"/>
        <v>0</v>
      </c>
      <c r="OC242" s="616">
        <f t="shared" si="1461"/>
        <v>0</v>
      </c>
      <c r="OD242" s="640">
        <f t="shared" si="1461"/>
        <v>-1220.1099999999997</v>
      </c>
      <c r="OE242" s="641"/>
      <c r="OF242" s="615">
        <f>+OF240+OF238+OF226+OF201+OF189</f>
        <v>-960.82999999999902</v>
      </c>
      <c r="OG242" s="616">
        <f t="shared" ref="OG242:OR242" si="1462">+OG240+OG238+OG226+OG201+OG189</f>
        <v>0</v>
      </c>
      <c r="OH242" s="616">
        <f t="shared" si="1462"/>
        <v>0</v>
      </c>
      <c r="OI242" s="616">
        <f t="shared" si="1462"/>
        <v>0</v>
      </c>
      <c r="OJ242" s="616">
        <f t="shared" si="1462"/>
        <v>0</v>
      </c>
      <c r="OK242" s="616">
        <f t="shared" si="1462"/>
        <v>0</v>
      </c>
      <c r="OL242" s="616">
        <f t="shared" si="1462"/>
        <v>0</v>
      </c>
      <c r="OM242" s="616">
        <f t="shared" si="1462"/>
        <v>0</v>
      </c>
      <c r="ON242" s="616">
        <f t="shared" si="1462"/>
        <v>0</v>
      </c>
      <c r="OO242" s="616">
        <f t="shared" si="1462"/>
        <v>0</v>
      </c>
      <c r="OP242" s="616">
        <f t="shared" si="1462"/>
        <v>0</v>
      </c>
      <c r="OQ242" s="616">
        <f t="shared" si="1462"/>
        <v>0</v>
      </c>
      <c r="OR242" s="640">
        <f t="shared" si="1462"/>
        <v>-960.82999999999902</v>
      </c>
      <c r="OS242" s="641"/>
      <c r="OT242" s="615">
        <f>+OT240+OT238+OT226+OT201+OT189</f>
        <v>-4668.3699999999953</v>
      </c>
      <c r="OU242" s="616">
        <f t="shared" ref="OU242:PF242" si="1463">+OU240+OU238+OU226+OU201+OU189</f>
        <v>0</v>
      </c>
      <c r="OV242" s="616">
        <f t="shared" si="1463"/>
        <v>0</v>
      </c>
      <c r="OW242" s="616">
        <f t="shared" si="1463"/>
        <v>0</v>
      </c>
      <c r="OX242" s="616">
        <f t="shared" si="1463"/>
        <v>0</v>
      </c>
      <c r="OY242" s="616">
        <f t="shared" si="1463"/>
        <v>0</v>
      </c>
      <c r="OZ242" s="616">
        <f t="shared" si="1463"/>
        <v>0</v>
      </c>
      <c r="PA242" s="616">
        <f t="shared" si="1463"/>
        <v>0</v>
      </c>
      <c r="PB242" s="616">
        <f t="shared" si="1463"/>
        <v>0</v>
      </c>
      <c r="PC242" s="616">
        <f t="shared" si="1463"/>
        <v>0</v>
      </c>
      <c r="PD242" s="616">
        <f t="shared" si="1463"/>
        <v>0</v>
      </c>
      <c r="PE242" s="616">
        <f t="shared" si="1463"/>
        <v>0</v>
      </c>
      <c r="PF242" s="640">
        <f t="shared" si="1463"/>
        <v>-4668.3699999999953</v>
      </c>
      <c r="PG242" s="641"/>
      <c r="PH242" s="615">
        <f>+PH240+PH238+PH226+PH201+PH189</f>
        <v>-1907.83</v>
      </c>
      <c r="PI242" s="616">
        <f t="shared" ref="PI242:PT242" si="1464">+PI240+PI238+PI226+PI201+PI189</f>
        <v>0</v>
      </c>
      <c r="PJ242" s="616">
        <f t="shared" si="1464"/>
        <v>0</v>
      </c>
      <c r="PK242" s="616">
        <f t="shared" si="1464"/>
        <v>0</v>
      </c>
      <c r="PL242" s="616">
        <f t="shared" si="1464"/>
        <v>0</v>
      </c>
      <c r="PM242" s="616">
        <f t="shared" si="1464"/>
        <v>0</v>
      </c>
      <c r="PN242" s="616">
        <f t="shared" si="1464"/>
        <v>0</v>
      </c>
      <c r="PO242" s="616">
        <f t="shared" si="1464"/>
        <v>0</v>
      </c>
      <c r="PP242" s="616">
        <f t="shared" si="1464"/>
        <v>0</v>
      </c>
      <c r="PQ242" s="616">
        <f t="shared" si="1464"/>
        <v>0</v>
      </c>
      <c r="PR242" s="616">
        <f t="shared" si="1464"/>
        <v>0</v>
      </c>
      <c r="PS242" s="616">
        <f t="shared" si="1464"/>
        <v>0</v>
      </c>
      <c r="PT242" s="640">
        <f t="shared" si="1464"/>
        <v>-1907.83</v>
      </c>
      <c r="PU242" s="641"/>
      <c r="PV242" s="640">
        <f t="shared" ref="PV242:QH242" si="1465">+PV240+PV238+PV226+PV201+PV189</f>
        <v>-104614.72000000009</v>
      </c>
      <c r="PW242" s="640">
        <f t="shared" si="1465"/>
        <v>0</v>
      </c>
      <c r="PX242" s="640">
        <f t="shared" si="1465"/>
        <v>0</v>
      </c>
      <c r="PY242" s="640">
        <f t="shared" si="1465"/>
        <v>0</v>
      </c>
      <c r="PZ242" s="640">
        <f t="shared" si="1465"/>
        <v>0</v>
      </c>
      <c r="QA242" s="640">
        <f t="shared" si="1465"/>
        <v>0</v>
      </c>
      <c r="QB242" s="640">
        <f t="shared" si="1465"/>
        <v>0</v>
      </c>
      <c r="QC242" s="640">
        <f t="shared" si="1465"/>
        <v>0</v>
      </c>
      <c r="QD242" s="640">
        <f t="shared" si="1465"/>
        <v>0</v>
      </c>
      <c r="QE242" s="640">
        <f t="shared" si="1465"/>
        <v>0</v>
      </c>
      <c r="QF242" s="640">
        <f t="shared" si="1465"/>
        <v>0</v>
      </c>
      <c r="QG242" s="640">
        <f t="shared" si="1465"/>
        <v>0</v>
      </c>
      <c r="QH242" s="640">
        <f t="shared" si="1465"/>
        <v>-104614.72000000009</v>
      </c>
    </row>
    <row r="243" spans="1:450" x14ac:dyDescent="0.25">
      <c r="A243" s="589"/>
      <c r="B243" s="260"/>
      <c r="D243" s="613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10"/>
      <c r="Q243" s="611"/>
      <c r="R243" s="613"/>
      <c r="S243" s="609"/>
      <c r="T243" s="609"/>
      <c r="U243" s="609"/>
      <c r="V243" s="609"/>
      <c r="W243" s="609"/>
      <c r="X243" s="609"/>
      <c r="Y243" s="609"/>
      <c r="Z243" s="609"/>
      <c r="AA243" s="609"/>
      <c r="AB243" s="609"/>
      <c r="AC243" s="609"/>
      <c r="AD243" s="610"/>
      <c r="AE243" s="611"/>
      <c r="AF243" s="613"/>
      <c r="AG243" s="609"/>
      <c r="AH243" s="609"/>
      <c r="AI243" s="609"/>
      <c r="AJ243" s="609"/>
      <c r="AK243" s="609"/>
      <c r="AL243" s="609"/>
      <c r="AM243" s="609"/>
      <c r="AN243" s="609"/>
      <c r="AO243" s="609"/>
      <c r="AP243" s="609"/>
      <c r="AQ243" s="609"/>
      <c r="AR243" s="610"/>
      <c r="AS243" s="611"/>
      <c r="AT243" s="613"/>
      <c r="AU243" s="609"/>
      <c r="AV243" s="609"/>
      <c r="AW243" s="609"/>
      <c r="AX243" s="609"/>
      <c r="AY243" s="609"/>
      <c r="AZ243" s="609"/>
      <c r="BA243" s="609"/>
      <c r="BB243" s="609"/>
      <c r="BC243" s="609"/>
      <c r="BD243" s="609"/>
      <c r="BE243" s="609"/>
      <c r="BF243" s="610"/>
      <c r="BG243" s="611"/>
      <c r="BH243" s="613"/>
      <c r="BI243" s="609"/>
      <c r="BJ243" s="609"/>
      <c r="BK243" s="609"/>
      <c r="BL243" s="609"/>
      <c r="BM243" s="609"/>
      <c r="BN243" s="609"/>
      <c r="BO243" s="609"/>
      <c r="BP243" s="609"/>
      <c r="BQ243" s="609"/>
      <c r="BR243" s="609"/>
      <c r="BS243" s="609"/>
      <c r="BT243" s="610"/>
      <c r="BU243" s="621"/>
      <c r="BV243" s="613"/>
      <c r="BW243" s="609"/>
      <c r="BX243" s="609"/>
      <c r="BY243" s="609"/>
      <c r="BZ243" s="609"/>
      <c r="CA243" s="609"/>
      <c r="CB243" s="609"/>
      <c r="CC243" s="609"/>
      <c r="CD243" s="609"/>
      <c r="CE243" s="609"/>
      <c r="CF243" s="609"/>
      <c r="CG243" s="609"/>
      <c r="CH243" s="610"/>
      <c r="CI243" s="611"/>
      <c r="CJ243" s="613"/>
      <c r="CK243" s="609"/>
      <c r="CL243" s="609"/>
      <c r="CM243" s="609"/>
      <c r="CN243" s="609"/>
      <c r="CO243" s="609"/>
      <c r="CP243" s="609"/>
      <c r="CQ243" s="609"/>
      <c r="CR243" s="609"/>
      <c r="CS243" s="609"/>
      <c r="CT243" s="609"/>
      <c r="CU243" s="609"/>
      <c r="CV243" s="610"/>
      <c r="CW243" s="611"/>
      <c r="CX243" s="613"/>
      <c r="CY243" s="609"/>
      <c r="CZ243" s="609"/>
      <c r="DA243" s="609"/>
      <c r="DB243" s="609"/>
      <c r="DC243" s="609"/>
      <c r="DD243" s="609"/>
      <c r="DE243" s="609"/>
      <c r="DF243" s="609"/>
      <c r="DG243" s="609"/>
      <c r="DH243" s="609"/>
      <c r="DI243" s="609"/>
      <c r="DJ243" s="610"/>
      <c r="DK243" s="611"/>
      <c r="DL243" s="613"/>
      <c r="DM243" s="609"/>
      <c r="DN243" s="609"/>
      <c r="DO243" s="609"/>
      <c r="DP243" s="609"/>
      <c r="DQ243" s="609"/>
      <c r="DR243" s="609"/>
      <c r="DS243" s="609"/>
      <c r="DT243" s="609"/>
      <c r="DU243" s="609"/>
      <c r="DV243" s="609"/>
      <c r="DW243" s="609"/>
      <c r="DX243" s="610"/>
      <c r="DY243" s="611"/>
      <c r="DZ243" s="613"/>
      <c r="EA243" s="609"/>
      <c r="EB243" s="609"/>
      <c r="EC243" s="609"/>
      <c r="ED243" s="609"/>
      <c r="EE243" s="609"/>
      <c r="EF243" s="609"/>
      <c r="EG243" s="609"/>
      <c r="EH243" s="609"/>
      <c r="EI243" s="609"/>
      <c r="EJ243" s="609"/>
      <c r="EK243" s="609"/>
      <c r="EL243" s="610"/>
      <c r="EM243" s="611"/>
      <c r="EN243" s="613"/>
      <c r="EO243" s="609"/>
      <c r="EP243" s="609"/>
      <c r="EQ243" s="609"/>
      <c r="ER243" s="609"/>
      <c r="ES243" s="609"/>
      <c r="ET243" s="609"/>
      <c r="EU243" s="609"/>
      <c r="EV243" s="609"/>
      <c r="EW243" s="609"/>
      <c r="EX243" s="609"/>
      <c r="EY243" s="609"/>
      <c r="EZ243" s="610"/>
      <c r="FA243" s="611"/>
      <c r="FB243" s="613"/>
      <c r="FC243" s="609"/>
      <c r="FD243" s="609"/>
      <c r="FE243" s="609"/>
      <c r="FF243" s="609"/>
      <c r="FG243" s="609"/>
      <c r="FH243" s="609"/>
      <c r="FI243" s="609"/>
      <c r="FJ243" s="609"/>
      <c r="FK243" s="609"/>
      <c r="FL243" s="609"/>
      <c r="FM243" s="609"/>
      <c r="FN243" s="610"/>
      <c r="FO243" s="611"/>
      <c r="FP243" s="613"/>
      <c r="FQ243" s="609"/>
      <c r="FR243" s="609"/>
      <c r="FS243" s="609"/>
      <c r="FT243" s="609"/>
      <c r="FU243" s="609"/>
      <c r="FV243" s="609"/>
      <c r="FW243" s="609"/>
      <c r="FX243" s="609"/>
      <c r="FY243" s="609"/>
      <c r="FZ243" s="609"/>
      <c r="GA243" s="609"/>
      <c r="GB243" s="610"/>
      <c r="GC243" s="611"/>
      <c r="GD243" s="613"/>
      <c r="GE243" s="609"/>
      <c r="GF243" s="609"/>
      <c r="GG243" s="609"/>
      <c r="GH243" s="609"/>
      <c r="GI243" s="609"/>
      <c r="GJ243" s="609"/>
      <c r="GK243" s="609"/>
      <c r="GL243" s="609"/>
      <c r="GM243" s="609"/>
      <c r="GN243" s="609"/>
      <c r="GO243" s="609"/>
      <c r="GP243" s="610"/>
      <c r="GQ243" s="611"/>
      <c r="GR243" s="613"/>
      <c r="GS243" s="609"/>
      <c r="GT243" s="609"/>
      <c r="GU243" s="609"/>
      <c r="GV243" s="609"/>
      <c r="GW243" s="609"/>
      <c r="GX243" s="609"/>
      <c r="GY243" s="609"/>
      <c r="GZ243" s="609"/>
      <c r="HA243" s="609"/>
      <c r="HB243" s="609"/>
      <c r="HC243" s="609"/>
      <c r="HD243" s="610"/>
      <c r="HE243" s="611"/>
      <c r="HF243" s="613"/>
      <c r="HG243" s="609"/>
      <c r="HH243" s="609"/>
      <c r="HI243" s="609"/>
      <c r="HJ243" s="609"/>
      <c r="HK243" s="609"/>
      <c r="HL243" s="609"/>
      <c r="HM243" s="609"/>
      <c r="HN243" s="609"/>
      <c r="HO243" s="609"/>
      <c r="HP243" s="609"/>
      <c r="HQ243" s="609"/>
      <c r="HR243" s="610"/>
      <c r="HS243" s="611"/>
      <c r="HT243" s="613"/>
      <c r="HU243" s="609"/>
      <c r="HV243" s="609"/>
      <c r="HW243" s="609"/>
      <c r="HX243" s="609"/>
      <c r="HY243" s="609"/>
      <c r="HZ243" s="609"/>
      <c r="IA243" s="609"/>
      <c r="IB243" s="609"/>
      <c r="IC243" s="609"/>
      <c r="ID243" s="609"/>
      <c r="IE243" s="609"/>
      <c r="IF243" s="610"/>
      <c r="IG243" s="611"/>
      <c r="IH243" s="613"/>
      <c r="II243" s="609"/>
      <c r="IJ243" s="609"/>
      <c r="IK243" s="609"/>
      <c r="IL243" s="609"/>
      <c r="IM243" s="609"/>
      <c r="IN243" s="609"/>
      <c r="IO243" s="609"/>
      <c r="IP243" s="609"/>
      <c r="IQ243" s="609"/>
      <c r="IR243" s="609"/>
      <c r="IS243" s="609"/>
      <c r="IT243" s="610"/>
      <c r="IU243" s="611"/>
      <c r="IV243" s="613"/>
      <c r="IW243" s="609"/>
      <c r="IX243" s="609"/>
      <c r="IY243" s="609"/>
      <c r="IZ243" s="609"/>
      <c r="JA243" s="609"/>
      <c r="JB243" s="609"/>
      <c r="JC243" s="609"/>
      <c r="JD243" s="609"/>
      <c r="JE243" s="609"/>
      <c r="JF243" s="609"/>
      <c r="JG243" s="609"/>
      <c r="JH243" s="610"/>
      <c r="JI243" s="611"/>
      <c r="JJ243" s="613"/>
      <c r="JK243" s="609"/>
      <c r="JL243" s="609"/>
      <c r="JM243" s="609"/>
      <c r="JN243" s="609"/>
      <c r="JO243" s="609"/>
      <c r="JP243" s="609"/>
      <c r="JQ243" s="609"/>
      <c r="JR243" s="609"/>
      <c r="JS243" s="609"/>
      <c r="JT243" s="609"/>
      <c r="JU243" s="609"/>
      <c r="JV243" s="610"/>
      <c r="JW243" s="611"/>
      <c r="JX243" s="613"/>
      <c r="JY243" s="609"/>
      <c r="JZ243" s="609"/>
      <c r="KA243" s="609"/>
      <c r="KB243" s="609"/>
      <c r="KC243" s="609"/>
      <c r="KD243" s="609"/>
      <c r="KE243" s="609"/>
      <c r="KF243" s="609"/>
      <c r="KG243" s="609"/>
      <c r="KH243" s="609"/>
      <c r="KI243" s="609"/>
      <c r="KJ243" s="610"/>
      <c r="KK243" s="611"/>
      <c r="KL243" s="613"/>
      <c r="KM243" s="609"/>
      <c r="KN243" s="609"/>
      <c r="KO243" s="609"/>
      <c r="KP243" s="609"/>
      <c r="KQ243" s="609"/>
      <c r="KR243" s="609"/>
      <c r="KS243" s="609"/>
      <c r="KT243" s="609"/>
      <c r="KU243" s="609"/>
      <c r="KV243" s="609"/>
      <c r="KW243" s="609"/>
      <c r="KX243" s="610"/>
      <c r="KY243" s="611"/>
      <c r="KZ243" s="613"/>
      <c r="LA243" s="609"/>
      <c r="LB243" s="609"/>
      <c r="LC243" s="609"/>
      <c r="LD243" s="609"/>
      <c r="LE243" s="609"/>
      <c r="LF243" s="609"/>
      <c r="LG243" s="609"/>
      <c r="LH243" s="609"/>
      <c r="LI243" s="609"/>
      <c r="LJ243" s="609"/>
      <c r="LK243" s="609"/>
      <c r="LL243" s="610"/>
      <c r="LM243" s="611"/>
      <c r="LN243" s="613"/>
      <c r="LO243" s="609"/>
      <c r="LP243" s="609"/>
      <c r="LQ243" s="609"/>
      <c r="LR243" s="609"/>
      <c r="LS243" s="609"/>
      <c r="LT243" s="609"/>
      <c r="LU243" s="609"/>
      <c r="LV243" s="609"/>
      <c r="LW243" s="609"/>
      <c r="LX243" s="609"/>
      <c r="LY243" s="609"/>
      <c r="LZ243" s="610"/>
      <c r="MA243" s="611"/>
      <c r="MB243" s="613"/>
      <c r="MC243" s="609"/>
      <c r="MD243" s="609"/>
      <c r="ME243" s="609"/>
      <c r="MF243" s="609"/>
      <c r="MG243" s="609"/>
      <c r="MH243" s="609"/>
      <c r="MI243" s="609"/>
      <c r="MJ243" s="609"/>
      <c r="MK243" s="609"/>
      <c r="ML243" s="609"/>
      <c r="MM243" s="609"/>
      <c r="MN243" s="610"/>
      <c r="MO243" s="611"/>
      <c r="MP243" s="613"/>
      <c r="MQ243" s="609"/>
      <c r="MR243" s="609"/>
      <c r="MS243" s="609"/>
      <c r="MT243" s="609"/>
      <c r="MU243" s="609"/>
      <c r="MV243" s="609"/>
      <c r="MW243" s="609"/>
      <c r="MX243" s="609"/>
      <c r="MY243" s="609"/>
      <c r="MZ243" s="609"/>
      <c r="NA243" s="609"/>
      <c r="NB243" s="610"/>
      <c r="NC243" s="611"/>
      <c r="ND243" s="613"/>
      <c r="NE243" s="609"/>
      <c r="NF243" s="609"/>
      <c r="NG243" s="609"/>
      <c r="NH243" s="609"/>
      <c r="NI243" s="609"/>
      <c r="NJ243" s="609"/>
      <c r="NK243" s="609"/>
      <c r="NL243" s="609"/>
      <c r="NM243" s="609"/>
      <c r="NN243" s="609"/>
      <c r="NO243" s="609"/>
      <c r="NP243" s="610"/>
      <c r="NQ243" s="611"/>
      <c r="NR243" s="613"/>
      <c r="NS243" s="609"/>
      <c r="NT243" s="609"/>
      <c r="NU243" s="609"/>
      <c r="NV243" s="609"/>
      <c r="NW243" s="609"/>
      <c r="NX243" s="609"/>
      <c r="NY243" s="609"/>
      <c r="NZ243" s="609"/>
      <c r="OA243" s="609"/>
      <c r="OB243" s="609"/>
      <c r="OC243" s="609"/>
      <c r="OD243" s="610"/>
      <c r="OE243" s="611"/>
      <c r="OF243" s="613"/>
      <c r="OG243" s="609"/>
      <c r="OH243" s="609"/>
      <c r="OI243" s="609"/>
      <c r="OJ243" s="609"/>
      <c r="OK243" s="609"/>
      <c r="OL243" s="609"/>
      <c r="OM243" s="609"/>
      <c r="ON243" s="609"/>
      <c r="OO243" s="609"/>
      <c r="OP243" s="609"/>
      <c r="OQ243" s="609"/>
      <c r="OR243" s="610"/>
      <c r="OS243" s="611"/>
      <c r="OT243" s="613"/>
      <c r="OU243" s="609"/>
      <c r="OV243" s="609"/>
      <c r="OW243" s="609"/>
      <c r="OX243" s="609"/>
      <c r="OY243" s="609"/>
      <c r="OZ243" s="609"/>
      <c r="PA243" s="609"/>
      <c r="PB243" s="609"/>
      <c r="PC243" s="609"/>
      <c r="PD243" s="609"/>
      <c r="PE243" s="609"/>
      <c r="PF243" s="610"/>
      <c r="PG243" s="611"/>
      <c r="PH243" s="613"/>
      <c r="PI243" s="609"/>
      <c r="PJ243" s="609"/>
      <c r="PK243" s="609"/>
      <c r="PL243" s="609"/>
      <c r="PM243" s="609"/>
      <c r="PN243" s="609"/>
      <c r="PO243" s="609"/>
      <c r="PP243" s="609"/>
      <c r="PQ243" s="609"/>
      <c r="PR243" s="609"/>
      <c r="PS243" s="609"/>
      <c r="PT243" s="610"/>
      <c r="PU243" s="611"/>
      <c r="PV243" s="610"/>
      <c r="PW243" s="610"/>
      <c r="PX243" s="610"/>
      <c r="PY243" s="610"/>
      <c r="PZ243" s="610"/>
      <c r="QA243" s="610"/>
      <c r="QB243" s="610"/>
      <c r="QC243" s="610"/>
      <c r="QD243" s="610"/>
      <c r="QE243" s="610"/>
      <c r="QF243" s="610"/>
      <c r="QG243" s="610"/>
      <c r="QH243" s="610"/>
    </row>
    <row r="244" spans="1:450" x14ac:dyDescent="0.3">
      <c r="A244" s="589"/>
      <c r="B244" s="406" t="s">
        <v>896</v>
      </c>
      <c r="D244" s="615">
        <f>+D156-D167+D173-D242</f>
        <v>811.85000000000218</v>
      </c>
      <c r="E244" s="616">
        <f t="shared" ref="E244:P244" si="1466">+E156-E167+E173-E242</f>
        <v>0</v>
      </c>
      <c r="F244" s="616">
        <f t="shared" si="1466"/>
        <v>0</v>
      </c>
      <c r="G244" s="616">
        <f t="shared" si="1466"/>
        <v>0</v>
      </c>
      <c r="H244" s="616">
        <f t="shared" si="1466"/>
        <v>0</v>
      </c>
      <c r="I244" s="616">
        <f t="shared" si="1466"/>
        <v>0</v>
      </c>
      <c r="J244" s="616">
        <f t="shared" si="1466"/>
        <v>0</v>
      </c>
      <c r="K244" s="616">
        <f t="shared" si="1466"/>
        <v>0</v>
      </c>
      <c r="L244" s="616">
        <f t="shared" si="1466"/>
        <v>0</v>
      </c>
      <c r="M244" s="616">
        <f t="shared" si="1466"/>
        <v>0</v>
      </c>
      <c r="N244" s="616">
        <f t="shared" si="1466"/>
        <v>0</v>
      </c>
      <c r="O244" s="616">
        <f t="shared" si="1466"/>
        <v>0</v>
      </c>
      <c r="P244" s="640">
        <f t="shared" si="1466"/>
        <v>1232.1100000000006</v>
      </c>
      <c r="Q244" s="641"/>
      <c r="R244" s="615">
        <f>+R156-R167+R173-R242</f>
        <v>794.5</v>
      </c>
      <c r="S244" s="616">
        <f t="shared" ref="S244:AD244" si="1467">+S156-S167+S173-S242</f>
        <v>0</v>
      </c>
      <c r="T244" s="616">
        <f t="shared" si="1467"/>
        <v>0</v>
      </c>
      <c r="U244" s="616">
        <f t="shared" si="1467"/>
        <v>0</v>
      </c>
      <c r="V244" s="616">
        <f t="shared" si="1467"/>
        <v>0</v>
      </c>
      <c r="W244" s="616">
        <f t="shared" si="1467"/>
        <v>0</v>
      </c>
      <c r="X244" s="616">
        <f t="shared" si="1467"/>
        <v>0</v>
      </c>
      <c r="Y244" s="616">
        <f t="shared" si="1467"/>
        <v>0</v>
      </c>
      <c r="Z244" s="616">
        <f t="shared" si="1467"/>
        <v>0</v>
      </c>
      <c r="AA244" s="616">
        <f t="shared" si="1467"/>
        <v>0</v>
      </c>
      <c r="AB244" s="616">
        <f t="shared" si="1467"/>
        <v>0</v>
      </c>
      <c r="AC244" s="616">
        <f t="shared" si="1467"/>
        <v>0</v>
      </c>
      <c r="AD244" s="640">
        <f t="shared" si="1467"/>
        <v>823.02999999999975</v>
      </c>
      <c r="AE244" s="641"/>
      <c r="AF244" s="615">
        <f>+AF156-AF167+AF173-AF242</f>
        <v>1893.8899999999994</v>
      </c>
      <c r="AG244" s="616">
        <f t="shared" ref="AG244:AR244" si="1468">+AG156-AG167+AG173-AG242</f>
        <v>0</v>
      </c>
      <c r="AH244" s="616">
        <f t="shared" si="1468"/>
        <v>0</v>
      </c>
      <c r="AI244" s="616">
        <f t="shared" si="1468"/>
        <v>0</v>
      </c>
      <c r="AJ244" s="616">
        <f t="shared" si="1468"/>
        <v>0</v>
      </c>
      <c r="AK244" s="616">
        <f t="shared" si="1468"/>
        <v>0</v>
      </c>
      <c r="AL244" s="616">
        <f t="shared" si="1468"/>
        <v>0</v>
      </c>
      <c r="AM244" s="616">
        <f t="shared" si="1468"/>
        <v>0</v>
      </c>
      <c r="AN244" s="616">
        <f t="shared" si="1468"/>
        <v>0</v>
      </c>
      <c r="AO244" s="616">
        <f t="shared" si="1468"/>
        <v>0</v>
      </c>
      <c r="AP244" s="616">
        <f t="shared" si="1468"/>
        <v>0</v>
      </c>
      <c r="AQ244" s="616">
        <f t="shared" si="1468"/>
        <v>0</v>
      </c>
      <c r="AR244" s="640">
        <f t="shared" si="1468"/>
        <v>1893.8899999999994</v>
      </c>
      <c r="AS244" s="611"/>
      <c r="AT244" s="615">
        <f>+AT156-AT167+AT173-AT242</f>
        <v>4267.1899999999987</v>
      </c>
      <c r="AU244" s="616">
        <f t="shared" ref="AU244:BF244" si="1469">+AU156-AU167+AU173-AU242</f>
        <v>0</v>
      </c>
      <c r="AV244" s="616">
        <f t="shared" si="1469"/>
        <v>0</v>
      </c>
      <c r="AW244" s="616">
        <f t="shared" si="1469"/>
        <v>0</v>
      </c>
      <c r="AX244" s="616">
        <f t="shared" si="1469"/>
        <v>0</v>
      </c>
      <c r="AY244" s="616">
        <f t="shared" si="1469"/>
        <v>0</v>
      </c>
      <c r="AZ244" s="616">
        <f t="shared" si="1469"/>
        <v>0</v>
      </c>
      <c r="BA244" s="616">
        <f t="shared" si="1469"/>
        <v>0</v>
      </c>
      <c r="BB244" s="616">
        <f t="shared" si="1469"/>
        <v>0</v>
      </c>
      <c r="BC244" s="616">
        <f t="shared" si="1469"/>
        <v>0</v>
      </c>
      <c r="BD244" s="616">
        <f t="shared" si="1469"/>
        <v>0</v>
      </c>
      <c r="BE244" s="616">
        <f t="shared" si="1469"/>
        <v>0</v>
      </c>
      <c r="BF244" s="640">
        <f t="shared" si="1469"/>
        <v>4267.1899999999987</v>
      </c>
      <c r="BG244" s="611"/>
      <c r="BH244" s="615">
        <f>+BH156-BH167+BH173-BH242</f>
        <v>433.98999999999955</v>
      </c>
      <c r="BI244" s="616">
        <f t="shared" ref="BI244:BT244" si="1470">+BI156-BI167+BI173-BI242</f>
        <v>0</v>
      </c>
      <c r="BJ244" s="616">
        <f t="shared" si="1470"/>
        <v>0</v>
      </c>
      <c r="BK244" s="616">
        <f t="shared" si="1470"/>
        <v>0</v>
      </c>
      <c r="BL244" s="616">
        <f t="shared" si="1470"/>
        <v>0</v>
      </c>
      <c r="BM244" s="616">
        <f t="shared" si="1470"/>
        <v>0</v>
      </c>
      <c r="BN244" s="616">
        <f t="shared" si="1470"/>
        <v>0</v>
      </c>
      <c r="BO244" s="616">
        <f t="shared" si="1470"/>
        <v>0</v>
      </c>
      <c r="BP244" s="616">
        <f t="shared" si="1470"/>
        <v>0</v>
      </c>
      <c r="BQ244" s="616">
        <f t="shared" si="1470"/>
        <v>0</v>
      </c>
      <c r="BR244" s="616">
        <f t="shared" si="1470"/>
        <v>0</v>
      </c>
      <c r="BS244" s="616">
        <f t="shared" si="1470"/>
        <v>0</v>
      </c>
      <c r="BT244" s="640">
        <f t="shared" si="1470"/>
        <v>433.98999999999955</v>
      </c>
      <c r="BU244" s="621"/>
      <c r="BV244" s="615">
        <f>+BV156-BV167+BV173-BV242</f>
        <v>8902.1900000000023</v>
      </c>
      <c r="BW244" s="616">
        <f t="shared" ref="BW244:CH244" si="1471">+BW156-BW167+BW173-BW242</f>
        <v>0</v>
      </c>
      <c r="BX244" s="616">
        <f t="shared" si="1471"/>
        <v>0</v>
      </c>
      <c r="BY244" s="616">
        <f t="shared" si="1471"/>
        <v>0</v>
      </c>
      <c r="BZ244" s="616">
        <f t="shared" si="1471"/>
        <v>0</v>
      </c>
      <c r="CA244" s="616">
        <f t="shared" si="1471"/>
        <v>0</v>
      </c>
      <c r="CB244" s="616">
        <f t="shared" si="1471"/>
        <v>0</v>
      </c>
      <c r="CC244" s="616">
        <f t="shared" si="1471"/>
        <v>0</v>
      </c>
      <c r="CD244" s="616">
        <f t="shared" si="1471"/>
        <v>0</v>
      </c>
      <c r="CE244" s="616">
        <f t="shared" si="1471"/>
        <v>0</v>
      </c>
      <c r="CF244" s="616">
        <f t="shared" si="1471"/>
        <v>0</v>
      </c>
      <c r="CG244" s="616">
        <f t="shared" si="1471"/>
        <v>0</v>
      </c>
      <c r="CH244" s="640">
        <f t="shared" si="1471"/>
        <v>8902.1900000000023</v>
      </c>
      <c r="CI244" s="641"/>
      <c r="CJ244" s="615">
        <f>+CJ156-CJ167+CJ173-CJ242</f>
        <v>1916.0100000000007</v>
      </c>
      <c r="CK244" s="616">
        <f t="shared" ref="CK244:CV244" si="1472">+CK156-CK167+CK173-CK242</f>
        <v>0</v>
      </c>
      <c r="CL244" s="616">
        <f t="shared" si="1472"/>
        <v>0</v>
      </c>
      <c r="CM244" s="616">
        <f t="shared" si="1472"/>
        <v>0</v>
      </c>
      <c r="CN244" s="616">
        <f t="shared" si="1472"/>
        <v>0</v>
      </c>
      <c r="CO244" s="616">
        <f t="shared" si="1472"/>
        <v>0</v>
      </c>
      <c r="CP244" s="616">
        <f t="shared" si="1472"/>
        <v>0</v>
      </c>
      <c r="CQ244" s="616">
        <f t="shared" si="1472"/>
        <v>0</v>
      </c>
      <c r="CR244" s="616">
        <f t="shared" si="1472"/>
        <v>0</v>
      </c>
      <c r="CS244" s="616">
        <f t="shared" si="1472"/>
        <v>0</v>
      </c>
      <c r="CT244" s="616">
        <f t="shared" si="1472"/>
        <v>0</v>
      </c>
      <c r="CU244" s="616">
        <f t="shared" si="1472"/>
        <v>0</v>
      </c>
      <c r="CV244" s="640">
        <f t="shared" si="1472"/>
        <v>1916.0100000000007</v>
      </c>
      <c r="CW244" s="611"/>
      <c r="CX244" s="615">
        <f>+CX156-CX167+CX173-CX242</f>
        <v>640.30000000000064</v>
      </c>
      <c r="CY244" s="616">
        <f t="shared" ref="CY244:DJ244" si="1473">+CY156-CY167+CY173-CY242</f>
        <v>0</v>
      </c>
      <c r="CZ244" s="616">
        <f t="shared" si="1473"/>
        <v>0</v>
      </c>
      <c r="DA244" s="616">
        <f t="shared" si="1473"/>
        <v>0</v>
      </c>
      <c r="DB244" s="616">
        <f t="shared" si="1473"/>
        <v>0</v>
      </c>
      <c r="DC244" s="616">
        <f t="shared" si="1473"/>
        <v>0</v>
      </c>
      <c r="DD244" s="616">
        <f t="shared" si="1473"/>
        <v>0</v>
      </c>
      <c r="DE244" s="616">
        <f t="shared" si="1473"/>
        <v>0</v>
      </c>
      <c r="DF244" s="616">
        <f t="shared" si="1473"/>
        <v>0</v>
      </c>
      <c r="DG244" s="616">
        <f t="shared" si="1473"/>
        <v>0</v>
      </c>
      <c r="DH244" s="616">
        <f t="shared" si="1473"/>
        <v>0</v>
      </c>
      <c r="DI244" s="616">
        <f t="shared" si="1473"/>
        <v>0</v>
      </c>
      <c r="DJ244" s="640">
        <f t="shared" si="1473"/>
        <v>640.30000000000064</v>
      </c>
      <c r="DK244" s="641"/>
      <c r="DL244" s="615">
        <f>+DL156-DL167+DL173-DL242</f>
        <v>1596.8700000000008</v>
      </c>
      <c r="DM244" s="616">
        <f t="shared" ref="DM244:DX244" si="1474">+DM156-DM167+DM173-DM242</f>
        <v>0</v>
      </c>
      <c r="DN244" s="616">
        <f t="shared" si="1474"/>
        <v>0</v>
      </c>
      <c r="DO244" s="616">
        <f t="shared" si="1474"/>
        <v>0</v>
      </c>
      <c r="DP244" s="616">
        <f t="shared" si="1474"/>
        <v>0</v>
      </c>
      <c r="DQ244" s="616">
        <f t="shared" si="1474"/>
        <v>0</v>
      </c>
      <c r="DR244" s="616">
        <f t="shared" si="1474"/>
        <v>0</v>
      </c>
      <c r="DS244" s="616">
        <f t="shared" si="1474"/>
        <v>0</v>
      </c>
      <c r="DT244" s="616">
        <f t="shared" si="1474"/>
        <v>0</v>
      </c>
      <c r="DU244" s="616">
        <f t="shared" si="1474"/>
        <v>0</v>
      </c>
      <c r="DV244" s="616">
        <f t="shared" si="1474"/>
        <v>0</v>
      </c>
      <c r="DW244" s="616">
        <f t="shared" si="1474"/>
        <v>0</v>
      </c>
      <c r="DX244" s="640">
        <f t="shared" si="1474"/>
        <v>1596.8700000000008</v>
      </c>
      <c r="DY244" s="641"/>
      <c r="DZ244" s="615">
        <f>+DZ156-DZ167+DZ173-DZ242</f>
        <v>5591.059999999994</v>
      </c>
      <c r="EA244" s="616">
        <f t="shared" ref="EA244:EL244" si="1475">+EA156-EA167+EA173-EA242</f>
        <v>0</v>
      </c>
      <c r="EB244" s="616">
        <f t="shared" si="1475"/>
        <v>0</v>
      </c>
      <c r="EC244" s="616">
        <f t="shared" si="1475"/>
        <v>0</v>
      </c>
      <c r="ED244" s="616">
        <f t="shared" si="1475"/>
        <v>0</v>
      </c>
      <c r="EE244" s="616">
        <f t="shared" si="1475"/>
        <v>0</v>
      </c>
      <c r="EF244" s="616">
        <f t="shared" si="1475"/>
        <v>0</v>
      </c>
      <c r="EG244" s="616">
        <f t="shared" si="1475"/>
        <v>0</v>
      </c>
      <c r="EH244" s="616">
        <f t="shared" si="1475"/>
        <v>0</v>
      </c>
      <c r="EI244" s="616">
        <f t="shared" si="1475"/>
        <v>0</v>
      </c>
      <c r="EJ244" s="616">
        <f t="shared" si="1475"/>
        <v>0</v>
      </c>
      <c r="EK244" s="616">
        <f t="shared" si="1475"/>
        <v>0</v>
      </c>
      <c r="EL244" s="640">
        <f t="shared" si="1475"/>
        <v>5591.059999999994</v>
      </c>
      <c r="EM244" s="641"/>
      <c r="EN244" s="615">
        <f>+EN156-EN167+EN173-EN242</f>
        <v>10085.749999999996</v>
      </c>
      <c r="EO244" s="616">
        <f t="shared" ref="EO244:EZ244" si="1476">+EO156-EO167+EO173-EO242</f>
        <v>0</v>
      </c>
      <c r="EP244" s="616">
        <f t="shared" si="1476"/>
        <v>0</v>
      </c>
      <c r="EQ244" s="616">
        <f t="shared" si="1476"/>
        <v>0</v>
      </c>
      <c r="ER244" s="616">
        <f t="shared" si="1476"/>
        <v>0</v>
      </c>
      <c r="ES244" s="616">
        <f t="shared" si="1476"/>
        <v>0</v>
      </c>
      <c r="ET244" s="616">
        <f t="shared" si="1476"/>
        <v>0</v>
      </c>
      <c r="EU244" s="616">
        <f t="shared" si="1476"/>
        <v>0</v>
      </c>
      <c r="EV244" s="616">
        <f t="shared" si="1476"/>
        <v>0</v>
      </c>
      <c r="EW244" s="616">
        <f t="shared" si="1476"/>
        <v>0</v>
      </c>
      <c r="EX244" s="616">
        <f t="shared" si="1476"/>
        <v>0</v>
      </c>
      <c r="EY244" s="616">
        <f t="shared" si="1476"/>
        <v>0</v>
      </c>
      <c r="EZ244" s="640">
        <f t="shared" si="1476"/>
        <v>10085.749999999996</v>
      </c>
      <c r="FA244" s="641"/>
      <c r="FB244" s="615">
        <f>+FB156-FB167+FB173-FB242</f>
        <v>5087.9900000000016</v>
      </c>
      <c r="FC244" s="616">
        <f t="shared" ref="FC244:FN244" si="1477">+FC156-FC167+FC173-FC242</f>
        <v>0</v>
      </c>
      <c r="FD244" s="616">
        <f t="shared" si="1477"/>
        <v>0</v>
      </c>
      <c r="FE244" s="616">
        <f t="shared" si="1477"/>
        <v>0</v>
      </c>
      <c r="FF244" s="616">
        <f t="shared" si="1477"/>
        <v>0</v>
      </c>
      <c r="FG244" s="616">
        <f t="shared" si="1477"/>
        <v>0</v>
      </c>
      <c r="FH244" s="616">
        <f t="shared" si="1477"/>
        <v>0</v>
      </c>
      <c r="FI244" s="616">
        <f t="shared" si="1477"/>
        <v>0</v>
      </c>
      <c r="FJ244" s="616">
        <f t="shared" si="1477"/>
        <v>0</v>
      </c>
      <c r="FK244" s="616">
        <f t="shared" si="1477"/>
        <v>0</v>
      </c>
      <c r="FL244" s="616">
        <f t="shared" si="1477"/>
        <v>0</v>
      </c>
      <c r="FM244" s="616">
        <f t="shared" si="1477"/>
        <v>0</v>
      </c>
      <c r="FN244" s="640">
        <f t="shared" si="1477"/>
        <v>5087.9900000000016</v>
      </c>
      <c r="FO244" s="641"/>
      <c r="FP244" s="615">
        <f>+FP156-FP167+FP173-FP242</f>
        <v>6116.7600000000039</v>
      </c>
      <c r="FQ244" s="616">
        <f t="shared" ref="FQ244:GB244" si="1478">+FQ156-FQ167+FQ173-FQ242</f>
        <v>0</v>
      </c>
      <c r="FR244" s="616">
        <f t="shared" si="1478"/>
        <v>0</v>
      </c>
      <c r="FS244" s="616">
        <f t="shared" si="1478"/>
        <v>0</v>
      </c>
      <c r="FT244" s="616">
        <f t="shared" si="1478"/>
        <v>0</v>
      </c>
      <c r="FU244" s="616">
        <f t="shared" si="1478"/>
        <v>0</v>
      </c>
      <c r="FV244" s="616">
        <f t="shared" si="1478"/>
        <v>0</v>
      </c>
      <c r="FW244" s="616">
        <f t="shared" si="1478"/>
        <v>0</v>
      </c>
      <c r="FX244" s="616">
        <f t="shared" si="1478"/>
        <v>0</v>
      </c>
      <c r="FY244" s="616">
        <f t="shared" si="1478"/>
        <v>0</v>
      </c>
      <c r="FZ244" s="616">
        <f t="shared" si="1478"/>
        <v>0</v>
      </c>
      <c r="GA244" s="616">
        <f t="shared" si="1478"/>
        <v>0</v>
      </c>
      <c r="GB244" s="640">
        <f t="shared" si="1478"/>
        <v>6116.7600000000039</v>
      </c>
      <c r="GC244" s="641"/>
      <c r="GD244" s="615">
        <f>+GD156-GD167+GD173-GD242</f>
        <v>879.78999999999905</v>
      </c>
      <c r="GE244" s="616">
        <f t="shared" ref="GE244:GP244" si="1479">+GE156-GE167+GE173-GE242</f>
        <v>0</v>
      </c>
      <c r="GF244" s="616">
        <f t="shared" si="1479"/>
        <v>0</v>
      </c>
      <c r="GG244" s="616">
        <f t="shared" si="1479"/>
        <v>0</v>
      </c>
      <c r="GH244" s="616">
        <f t="shared" si="1479"/>
        <v>0</v>
      </c>
      <c r="GI244" s="616">
        <f t="shared" si="1479"/>
        <v>0</v>
      </c>
      <c r="GJ244" s="616">
        <f t="shared" si="1479"/>
        <v>0</v>
      </c>
      <c r="GK244" s="616">
        <f t="shared" si="1479"/>
        <v>0</v>
      </c>
      <c r="GL244" s="616">
        <f t="shared" si="1479"/>
        <v>0</v>
      </c>
      <c r="GM244" s="616">
        <f t="shared" si="1479"/>
        <v>0</v>
      </c>
      <c r="GN244" s="616">
        <f t="shared" si="1479"/>
        <v>0</v>
      </c>
      <c r="GO244" s="616">
        <f t="shared" si="1479"/>
        <v>0</v>
      </c>
      <c r="GP244" s="640">
        <f t="shared" si="1479"/>
        <v>879.78999999999905</v>
      </c>
      <c r="GQ244" s="641"/>
      <c r="GR244" s="615">
        <f>+GR156-GR167+GR173-GR242</f>
        <v>10986.369999999995</v>
      </c>
      <c r="GS244" s="616">
        <f t="shared" ref="GS244:HD244" si="1480">+GS156-GS167+GS173-GS242</f>
        <v>0</v>
      </c>
      <c r="GT244" s="616">
        <f t="shared" si="1480"/>
        <v>0</v>
      </c>
      <c r="GU244" s="616">
        <f t="shared" si="1480"/>
        <v>0</v>
      </c>
      <c r="GV244" s="616">
        <f t="shared" si="1480"/>
        <v>0</v>
      </c>
      <c r="GW244" s="616">
        <f t="shared" si="1480"/>
        <v>0</v>
      </c>
      <c r="GX244" s="616">
        <f t="shared" si="1480"/>
        <v>0</v>
      </c>
      <c r="GY244" s="616">
        <f t="shared" si="1480"/>
        <v>0</v>
      </c>
      <c r="GZ244" s="616">
        <f t="shared" si="1480"/>
        <v>0</v>
      </c>
      <c r="HA244" s="616">
        <f t="shared" si="1480"/>
        <v>0</v>
      </c>
      <c r="HB244" s="616">
        <f t="shared" si="1480"/>
        <v>0</v>
      </c>
      <c r="HC244" s="616">
        <f t="shared" si="1480"/>
        <v>0</v>
      </c>
      <c r="HD244" s="640">
        <f t="shared" si="1480"/>
        <v>10986.369999999995</v>
      </c>
      <c r="HE244" s="641"/>
      <c r="HF244" s="615">
        <f>+HF156-HF167+HF173-HF242</f>
        <v>6710.3699999999953</v>
      </c>
      <c r="HG244" s="616">
        <f t="shared" ref="HG244:HR244" si="1481">+HG156-HG167+HG173-HG242</f>
        <v>0</v>
      </c>
      <c r="HH244" s="616">
        <f t="shared" si="1481"/>
        <v>0</v>
      </c>
      <c r="HI244" s="616">
        <f t="shared" si="1481"/>
        <v>0</v>
      </c>
      <c r="HJ244" s="616">
        <f t="shared" si="1481"/>
        <v>0</v>
      </c>
      <c r="HK244" s="616">
        <f t="shared" si="1481"/>
        <v>0</v>
      </c>
      <c r="HL244" s="616">
        <f t="shared" si="1481"/>
        <v>0</v>
      </c>
      <c r="HM244" s="616">
        <f t="shared" si="1481"/>
        <v>0</v>
      </c>
      <c r="HN244" s="616">
        <f t="shared" si="1481"/>
        <v>0</v>
      </c>
      <c r="HO244" s="616">
        <f t="shared" si="1481"/>
        <v>0</v>
      </c>
      <c r="HP244" s="616">
        <f t="shared" si="1481"/>
        <v>0</v>
      </c>
      <c r="HQ244" s="616">
        <f t="shared" si="1481"/>
        <v>0</v>
      </c>
      <c r="HR244" s="640">
        <f t="shared" si="1481"/>
        <v>6710.3699999999953</v>
      </c>
      <c r="HS244" s="641"/>
      <c r="HT244" s="615">
        <f>+HT156-HT167+HT173-HT242</f>
        <v>729.83999999999924</v>
      </c>
      <c r="HU244" s="616">
        <f t="shared" ref="HU244:IF244" si="1482">+HU156-HU167+HU173-HU242</f>
        <v>0</v>
      </c>
      <c r="HV244" s="616">
        <f t="shared" si="1482"/>
        <v>0</v>
      </c>
      <c r="HW244" s="616">
        <f t="shared" si="1482"/>
        <v>0</v>
      </c>
      <c r="HX244" s="616">
        <f t="shared" si="1482"/>
        <v>0</v>
      </c>
      <c r="HY244" s="616">
        <f t="shared" si="1482"/>
        <v>0</v>
      </c>
      <c r="HZ244" s="616">
        <f t="shared" si="1482"/>
        <v>0</v>
      </c>
      <c r="IA244" s="616">
        <f t="shared" si="1482"/>
        <v>0</v>
      </c>
      <c r="IB244" s="616">
        <f t="shared" si="1482"/>
        <v>0</v>
      </c>
      <c r="IC244" s="616">
        <f t="shared" si="1482"/>
        <v>0</v>
      </c>
      <c r="ID244" s="616">
        <f t="shared" si="1482"/>
        <v>0</v>
      </c>
      <c r="IE244" s="616">
        <f t="shared" si="1482"/>
        <v>0</v>
      </c>
      <c r="IF244" s="640">
        <f t="shared" si="1482"/>
        <v>729.83999999999924</v>
      </c>
      <c r="IG244" s="641"/>
      <c r="IH244" s="615">
        <f>+IH156-IH167+IH173-IH242</f>
        <v>1573.6400000000012</v>
      </c>
      <c r="II244" s="616">
        <f t="shared" ref="II244:IT244" si="1483">+II156-II167+II173-II242</f>
        <v>0</v>
      </c>
      <c r="IJ244" s="616">
        <f t="shared" si="1483"/>
        <v>0</v>
      </c>
      <c r="IK244" s="616">
        <f t="shared" si="1483"/>
        <v>0</v>
      </c>
      <c r="IL244" s="616">
        <f t="shared" si="1483"/>
        <v>0</v>
      </c>
      <c r="IM244" s="616">
        <f t="shared" si="1483"/>
        <v>0</v>
      </c>
      <c r="IN244" s="616">
        <f t="shared" si="1483"/>
        <v>0</v>
      </c>
      <c r="IO244" s="616">
        <f t="shared" si="1483"/>
        <v>0</v>
      </c>
      <c r="IP244" s="616">
        <f t="shared" si="1483"/>
        <v>0</v>
      </c>
      <c r="IQ244" s="616">
        <f t="shared" si="1483"/>
        <v>0</v>
      </c>
      <c r="IR244" s="616">
        <f t="shared" si="1483"/>
        <v>0</v>
      </c>
      <c r="IS244" s="616">
        <f t="shared" si="1483"/>
        <v>0</v>
      </c>
      <c r="IT244" s="640">
        <f t="shared" si="1483"/>
        <v>1573.6400000000012</v>
      </c>
      <c r="IU244" s="641"/>
      <c r="IV244" s="615">
        <f>+IV156-IV167+IV173-IV242</f>
        <v>386.7800000000002</v>
      </c>
      <c r="IW244" s="616">
        <f t="shared" ref="IW244:JH244" si="1484">+IW156-IW167+IW173-IW242</f>
        <v>0</v>
      </c>
      <c r="IX244" s="616">
        <f t="shared" si="1484"/>
        <v>0</v>
      </c>
      <c r="IY244" s="616">
        <f t="shared" si="1484"/>
        <v>0</v>
      </c>
      <c r="IZ244" s="616">
        <f t="shared" si="1484"/>
        <v>0</v>
      </c>
      <c r="JA244" s="616">
        <f t="shared" si="1484"/>
        <v>0</v>
      </c>
      <c r="JB244" s="616">
        <f t="shared" si="1484"/>
        <v>0</v>
      </c>
      <c r="JC244" s="616">
        <f t="shared" si="1484"/>
        <v>0</v>
      </c>
      <c r="JD244" s="616">
        <f t="shared" si="1484"/>
        <v>0</v>
      </c>
      <c r="JE244" s="616">
        <f t="shared" si="1484"/>
        <v>0</v>
      </c>
      <c r="JF244" s="616">
        <f t="shared" si="1484"/>
        <v>0</v>
      </c>
      <c r="JG244" s="616">
        <f t="shared" si="1484"/>
        <v>0</v>
      </c>
      <c r="JH244" s="640">
        <f t="shared" si="1484"/>
        <v>386.7800000000002</v>
      </c>
      <c r="JI244" s="641"/>
      <c r="JJ244" s="615">
        <f>+JJ156-JJ167+JJ173-JJ242</f>
        <v>3481.7899999999972</v>
      </c>
      <c r="JK244" s="616">
        <f t="shared" ref="JK244:JV244" si="1485">+JK156-JK167+JK173-JK242</f>
        <v>0</v>
      </c>
      <c r="JL244" s="616">
        <f t="shared" si="1485"/>
        <v>0</v>
      </c>
      <c r="JM244" s="616">
        <f t="shared" si="1485"/>
        <v>0</v>
      </c>
      <c r="JN244" s="616">
        <f t="shared" si="1485"/>
        <v>0</v>
      </c>
      <c r="JO244" s="616">
        <f t="shared" si="1485"/>
        <v>0</v>
      </c>
      <c r="JP244" s="616">
        <f t="shared" si="1485"/>
        <v>0</v>
      </c>
      <c r="JQ244" s="616">
        <f t="shared" si="1485"/>
        <v>0</v>
      </c>
      <c r="JR244" s="616">
        <f t="shared" si="1485"/>
        <v>0</v>
      </c>
      <c r="JS244" s="616">
        <f t="shared" si="1485"/>
        <v>0</v>
      </c>
      <c r="JT244" s="616">
        <f t="shared" si="1485"/>
        <v>0</v>
      </c>
      <c r="JU244" s="616">
        <f t="shared" si="1485"/>
        <v>0</v>
      </c>
      <c r="JV244" s="640">
        <f t="shared" si="1485"/>
        <v>3481.7899999999972</v>
      </c>
      <c r="JW244" s="641"/>
      <c r="JX244" s="615">
        <f>+JX156-JX167+JX173-JX242</f>
        <v>7152.4099999999962</v>
      </c>
      <c r="JY244" s="616">
        <f t="shared" ref="JY244:KJ244" si="1486">+JY156-JY167+JY173-JY242</f>
        <v>0</v>
      </c>
      <c r="JZ244" s="616">
        <f t="shared" si="1486"/>
        <v>0</v>
      </c>
      <c r="KA244" s="616">
        <f t="shared" si="1486"/>
        <v>0</v>
      </c>
      <c r="KB244" s="616">
        <f t="shared" si="1486"/>
        <v>0</v>
      </c>
      <c r="KC244" s="616">
        <f t="shared" si="1486"/>
        <v>0</v>
      </c>
      <c r="KD244" s="616">
        <f t="shared" si="1486"/>
        <v>0</v>
      </c>
      <c r="KE244" s="616">
        <f t="shared" si="1486"/>
        <v>0</v>
      </c>
      <c r="KF244" s="616">
        <f t="shared" si="1486"/>
        <v>0</v>
      </c>
      <c r="KG244" s="616">
        <f t="shared" si="1486"/>
        <v>0</v>
      </c>
      <c r="KH244" s="616">
        <f t="shared" si="1486"/>
        <v>0</v>
      </c>
      <c r="KI244" s="616">
        <f t="shared" si="1486"/>
        <v>0</v>
      </c>
      <c r="KJ244" s="640">
        <f t="shared" si="1486"/>
        <v>7152.4099999999962</v>
      </c>
      <c r="KK244" s="641"/>
      <c r="KL244" s="615">
        <f>+KL156-KL167+KL173-KL242</f>
        <v>4921.4199999999964</v>
      </c>
      <c r="KM244" s="616">
        <f t="shared" ref="KM244:KX244" si="1487">+KM156-KM167+KM173-KM242</f>
        <v>0</v>
      </c>
      <c r="KN244" s="616">
        <f t="shared" si="1487"/>
        <v>0</v>
      </c>
      <c r="KO244" s="616">
        <f t="shared" si="1487"/>
        <v>0</v>
      </c>
      <c r="KP244" s="616">
        <f t="shared" si="1487"/>
        <v>0</v>
      </c>
      <c r="KQ244" s="616">
        <f t="shared" si="1487"/>
        <v>0</v>
      </c>
      <c r="KR244" s="616">
        <f t="shared" si="1487"/>
        <v>0</v>
      </c>
      <c r="KS244" s="616">
        <f t="shared" si="1487"/>
        <v>0</v>
      </c>
      <c r="KT244" s="616">
        <f t="shared" si="1487"/>
        <v>0</v>
      </c>
      <c r="KU244" s="616">
        <f t="shared" si="1487"/>
        <v>0</v>
      </c>
      <c r="KV244" s="616">
        <f t="shared" si="1487"/>
        <v>0</v>
      </c>
      <c r="KW244" s="616">
        <f t="shared" si="1487"/>
        <v>0</v>
      </c>
      <c r="KX244" s="640">
        <f t="shared" si="1487"/>
        <v>4921.4199999999964</v>
      </c>
      <c r="KY244" s="641"/>
      <c r="KZ244" s="615">
        <f>+KZ156-KZ167+KZ173-KZ242</f>
        <v>973.10000000000127</v>
      </c>
      <c r="LA244" s="616">
        <f t="shared" ref="LA244:LL244" si="1488">+LA156-LA167+LA173-LA242</f>
        <v>0</v>
      </c>
      <c r="LB244" s="616">
        <f t="shared" si="1488"/>
        <v>0</v>
      </c>
      <c r="LC244" s="616">
        <f t="shared" si="1488"/>
        <v>0</v>
      </c>
      <c r="LD244" s="616">
        <f t="shared" si="1488"/>
        <v>0</v>
      </c>
      <c r="LE244" s="616">
        <f t="shared" si="1488"/>
        <v>0</v>
      </c>
      <c r="LF244" s="616">
        <f t="shared" si="1488"/>
        <v>0</v>
      </c>
      <c r="LG244" s="616">
        <f t="shared" si="1488"/>
        <v>0</v>
      </c>
      <c r="LH244" s="616">
        <f t="shared" si="1488"/>
        <v>0</v>
      </c>
      <c r="LI244" s="616">
        <f t="shared" si="1488"/>
        <v>0</v>
      </c>
      <c r="LJ244" s="616">
        <f t="shared" si="1488"/>
        <v>0</v>
      </c>
      <c r="LK244" s="616">
        <f t="shared" si="1488"/>
        <v>0</v>
      </c>
      <c r="LL244" s="640">
        <f t="shared" si="1488"/>
        <v>973.10000000000127</v>
      </c>
      <c r="LM244" s="641"/>
      <c r="LN244" s="615">
        <f>+LN156-LN167+LN173-LN242</f>
        <v>453.77000000000021</v>
      </c>
      <c r="LO244" s="616">
        <f t="shared" ref="LO244:LZ244" si="1489">+LO156-LO167+LO173-LO242</f>
        <v>0</v>
      </c>
      <c r="LP244" s="616">
        <f t="shared" si="1489"/>
        <v>0</v>
      </c>
      <c r="LQ244" s="616">
        <f t="shared" si="1489"/>
        <v>0</v>
      </c>
      <c r="LR244" s="616">
        <f t="shared" si="1489"/>
        <v>0</v>
      </c>
      <c r="LS244" s="616">
        <f t="shared" si="1489"/>
        <v>0</v>
      </c>
      <c r="LT244" s="616">
        <f t="shared" si="1489"/>
        <v>0</v>
      </c>
      <c r="LU244" s="616">
        <f t="shared" si="1489"/>
        <v>0</v>
      </c>
      <c r="LV244" s="616">
        <f t="shared" si="1489"/>
        <v>0</v>
      </c>
      <c r="LW244" s="616">
        <f t="shared" si="1489"/>
        <v>0</v>
      </c>
      <c r="LX244" s="616">
        <f t="shared" si="1489"/>
        <v>0</v>
      </c>
      <c r="LY244" s="616">
        <f t="shared" si="1489"/>
        <v>0</v>
      </c>
      <c r="LZ244" s="640">
        <f t="shared" si="1489"/>
        <v>453.77000000000021</v>
      </c>
      <c r="MA244" s="641"/>
      <c r="MB244" s="615">
        <f>+MB156-MB167+MB173-MB242</f>
        <v>1396.579999999999</v>
      </c>
      <c r="MC244" s="616">
        <f t="shared" ref="MC244:MN244" si="1490">+MC156-MC167+MC173-MC242</f>
        <v>0</v>
      </c>
      <c r="MD244" s="616">
        <f t="shared" si="1490"/>
        <v>0</v>
      </c>
      <c r="ME244" s="616">
        <f t="shared" si="1490"/>
        <v>0</v>
      </c>
      <c r="MF244" s="616">
        <f t="shared" si="1490"/>
        <v>0</v>
      </c>
      <c r="MG244" s="616">
        <f t="shared" si="1490"/>
        <v>0</v>
      </c>
      <c r="MH244" s="616">
        <f t="shared" si="1490"/>
        <v>0</v>
      </c>
      <c r="MI244" s="616">
        <f t="shared" si="1490"/>
        <v>0</v>
      </c>
      <c r="MJ244" s="616">
        <f t="shared" si="1490"/>
        <v>0</v>
      </c>
      <c r="MK244" s="616">
        <f t="shared" si="1490"/>
        <v>0</v>
      </c>
      <c r="ML244" s="616">
        <f t="shared" si="1490"/>
        <v>0</v>
      </c>
      <c r="MM244" s="616">
        <f t="shared" si="1490"/>
        <v>0</v>
      </c>
      <c r="MN244" s="640">
        <f t="shared" si="1490"/>
        <v>1396.579999999999</v>
      </c>
      <c r="MO244" s="641"/>
      <c r="MP244" s="615">
        <f>+MP156-MP167+MP173-MP242</f>
        <v>3623.7099999999991</v>
      </c>
      <c r="MQ244" s="616">
        <f t="shared" ref="MQ244:NB244" si="1491">+MQ156-MQ167+MQ173-MQ242</f>
        <v>0</v>
      </c>
      <c r="MR244" s="616">
        <f t="shared" si="1491"/>
        <v>0</v>
      </c>
      <c r="MS244" s="616">
        <f t="shared" si="1491"/>
        <v>0</v>
      </c>
      <c r="MT244" s="616">
        <f t="shared" si="1491"/>
        <v>0</v>
      </c>
      <c r="MU244" s="616">
        <f t="shared" si="1491"/>
        <v>0</v>
      </c>
      <c r="MV244" s="616">
        <f t="shared" si="1491"/>
        <v>0</v>
      </c>
      <c r="MW244" s="616">
        <f t="shared" si="1491"/>
        <v>0</v>
      </c>
      <c r="MX244" s="616">
        <f t="shared" si="1491"/>
        <v>0</v>
      </c>
      <c r="MY244" s="616">
        <f t="shared" si="1491"/>
        <v>0</v>
      </c>
      <c r="MZ244" s="616">
        <f t="shared" si="1491"/>
        <v>0</v>
      </c>
      <c r="NA244" s="616">
        <f t="shared" si="1491"/>
        <v>0</v>
      </c>
      <c r="NB244" s="640">
        <f t="shared" si="1491"/>
        <v>3623.7099999999991</v>
      </c>
      <c r="NC244" s="641"/>
      <c r="ND244" s="615">
        <f>+ND156-ND167+ND173-ND242</f>
        <v>5903.4200000000055</v>
      </c>
      <c r="NE244" s="616">
        <f t="shared" ref="NE244:NP244" si="1492">+NE156-NE167+NE173-NE242</f>
        <v>0</v>
      </c>
      <c r="NF244" s="616">
        <f t="shared" si="1492"/>
        <v>0</v>
      </c>
      <c r="NG244" s="616">
        <f t="shared" si="1492"/>
        <v>0</v>
      </c>
      <c r="NH244" s="616">
        <f t="shared" si="1492"/>
        <v>0</v>
      </c>
      <c r="NI244" s="616">
        <f t="shared" si="1492"/>
        <v>0</v>
      </c>
      <c r="NJ244" s="616">
        <f t="shared" si="1492"/>
        <v>0</v>
      </c>
      <c r="NK244" s="616">
        <f t="shared" si="1492"/>
        <v>0</v>
      </c>
      <c r="NL244" s="616">
        <f t="shared" si="1492"/>
        <v>0</v>
      </c>
      <c r="NM244" s="616">
        <f t="shared" si="1492"/>
        <v>0</v>
      </c>
      <c r="NN244" s="616">
        <f t="shared" si="1492"/>
        <v>0</v>
      </c>
      <c r="NO244" s="616">
        <f t="shared" si="1492"/>
        <v>0</v>
      </c>
      <c r="NP244" s="640">
        <f t="shared" si="1492"/>
        <v>5903.4200000000055</v>
      </c>
      <c r="NQ244" s="641"/>
      <c r="NR244" s="615">
        <f>+NR156-NR167+NR173-NR242</f>
        <v>1220.1099999999997</v>
      </c>
      <c r="NS244" s="616">
        <f t="shared" ref="NS244:OD244" si="1493">+NS156-NS167+NS173-NS242</f>
        <v>0</v>
      </c>
      <c r="NT244" s="616">
        <f t="shared" si="1493"/>
        <v>0</v>
      </c>
      <c r="NU244" s="616">
        <f t="shared" si="1493"/>
        <v>0</v>
      </c>
      <c r="NV244" s="616">
        <f t="shared" si="1493"/>
        <v>0</v>
      </c>
      <c r="NW244" s="616">
        <f t="shared" si="1493"/>
        <v>0</v>
      </c>
      <c r="NX244" s="616">
        <f t="shared" si="1493"/>
        <v>0</v>
      </c>
      <c r="NY244" s="616">
        <f t="shared" si="1493"/>
        <v>0</v>
      </c>
      <c r="NZ244" s="616">
        <f t="shared" si="1493"/>
        <v>0</v>
      </c>
      <c r="OA244" s="616">
        <f t="shared" si="1493"/>
        <v>0</v>
      </c>
      <c r="OB244" s="616">
        <f t="shared" si="1493"/>
        <v>0</v>
      </c>
      <c r="OC244" s="616">
        <f t="shared" si="1493"/>
        <v>0</v>
      </c>
      <c r="OD244" s="640">
        <f t="shared" si="1493"/>
        <v>1220.1099999999997</v>
      </c>
      <c r="OE244" s="641"/>
      <c r="OF244" s="615">
        <f>+OF156-OF167+OF173-OF242</f>
        <v>960.82999999999902</v>
      </c>
      <c r="OG244" s="616">
        <f t="shared" ref="OG244:OR244" si="1494">+OG156-OG167+OG173-OG242</f>
        <v>0</v>
      </c>
      <c r="OH244" s="616">
        <f t="shared" si="1494"/>
        <v>0</v>
      </c>
      <c r="OI244" s="616">
        <f t="shared" si="1494"/>
        <v>0</v>
      </c>
      <c r="OJ244" s="616">
        <f t="shared" si="1494"/>
        <v>0</v>
      </c>
      <c r="OK244" s="616">
        <f t="shared" si="1494"/>
        <v>0</v>
      </c>
      <c r="OL244" s="616">
        <f t="shared" si="1494"/>
        <v>0</v>
      </c>
      <c r="OM244" s="616">
        <f t="shared" si="1494"/>
        <v>0</v>
      </c>
      <c r="ON244" s="616">
        <f t="shared" si="1494"/>
        <v>0</v>
      </c>
      <c r="OO244" s="616">
        <f t="shared" si="1494"/>
        <v>0</v>
      </c>
      <c r="OP244" s="616">
        <f t="shared" si="1494"/>
        <v>0</v>
      </c>
      <c r="OQ244" s="616">
        <f t="shared" si="1494"/>
        <v>0</v>
      </c>
      <c r="OR244" s="640">
        <f t="shared" si="1494"/>
        <v>960.82999999999902</v>
      </c>
      <c r="OS244" s="641"/>
      <c r="OT244" s="615">
        <f>+OT156-OT167+OT173-OT242</f>
        <v>4668.3699999999953</v>
      </c>
      <c r="OU244" s="616">
        <f t="shared" ref="OU244:PF244" si="1495">+OU156-OU167+OU173-OU242</f>
        <v>0</v>
      </c>
      <c r="OV244" s="616">
        <f t="shared" si="1495"/>
        <v>0</v>
      </c>
      <c r="OW244" s="616">
        <f t="shared" si="1495"/>
        <v>0</v>
      </c>
      <c r="OX244" s="616">
        <f t="shared" si="1495"/>
        <v>0</v>
      </c>
      <c r="OY244" s="616">
        <f t="shared" si="1495"/>
        <v>0</v>
      </c>
      <c r="OZ244" s="616">
        <f t="shared" si="1495"/>
        <v>0</v>
      </c>
      <c r="PA244" s="616">
        <f t="shared" si="1495"/>
        <v>0</v>
      </c>
      <c r="PB244" s="616">
        <f t="shared" si="1495"/>
        <v>0</v>
      </c>
      <c r="PC244" s="616">
        <f t="shared" si="1495"/>
        <v>0</v>
      </c>
      <c r="PD244" s="616">
        <f t="shared" si="1495"/>
        <v>0</v>
      </c>
      <c r="PE244" s="616">
        <f t="shared" si="1495"/>
        <v>0</v>
      </c>
      <c r="PF244" s="640">
        <f t="shared" si="1495"/>
        <v>4668.3699999999953</v>
      </c>
      <c r="PG244" s="641"/>
      <c r="PH244" s="615">
        <f>+PH156-PH167+PH173-PH242</f>
        <v>1907.83</v>
      </c>
      <c r="PI244" s="616">
        <f t="shared" ref="PI244:PT244" si="1496">+PI156-PI167+PI173-PI242</f>
        <v>0</v>
      </c>
      <c r="PJ244" s="616">
        <f t="shared" si="1496"/>
        <v>0</v>
      </c>
      <c r="PK244" s="616">
        <f t="shared" si="1496"/>
        <v>0</v>
      </c>
      <c r="PL244" s="616">
        <f t="shared" si="1496"/>
        <v>0</v>
      </c>
      <c r="PM244" s="616">
        <f t="shared" si="1496"/>
        <v>0</v>
      </c>
      <c r="PN244" s="616">
        <f t="shared" si="1496"/>
        <v>0</v>
      </c>
      <c r="PO244" s="616">
        <f t="shared" si="1496"/>
        <v>0</v>
      </c>
      <c r="PP244" s="616">
        <f t="shared" si="1496"/>
        <v>0</v>
      </c>
      <c r="PQ244" s="616">
        <f t="shared" si="1496"/>
        <v>0</v>
      </c>
      <c r="PR244" s="616">
        <f t="shared" si="1496"/>
        <v>0</v>
      </c>
      <c r="PS244" s="616">
        <f t="shared" si="1496"/>
        <v>0</v>
      </c>
      <c r="PT244" s="640">
        <f t="shared" si="1496"/>
        <v>1907.83</v>
      </c>
      <c r="PU244" s="641"/>
      <c r="PV244" s="640">
        <f t="shared" ref="PV244:QH244" si="1497">+PV156-PV167+PV173-PV242</f>
        <v>106068.48000000008</v>
      </c>
      <c r="PW244" s="640">
        <f t="shared" si="1497"/>
        <v>0</v>
      </c>
      <c r="PX244" s="640">
        <f t="shared" si="1497"/>
        <v>0</v>
      </c>
      <c r="PY244" s="640">
        <f t="shared" si="1497"/>
        <v>0</v>
      </c>
      <c r="PZ244" s="640">
        <f t="shared" si="1497"/>
        <v>0</v>
      </c>
      <c r="QA244" s="640">
        <f t="shared" si="1497"/>
        <v>0</v>
      </c>
      <c r="QB244" s="640">
        <f t="shared" si="1497"/>
        <v>0</v>
      </c>
      <c r="QC244" s="640">
        <f t="shared" si="1497"/>
        <v>0</v>
      </c>
      <c r="QD244" s="640">
        <f t="shared" si="1497"/>
        <v>0</v>
      </c>
      <c r="QE244" s="640">
        <f t="shared" si="1497"/>
        <v>0</v>
      </c>
      <c r="QF244" s="640">
        <f t="shared" si="1497"/>
        <v>0</v>
      </c>
      <c r="QG244" s="640">
        <f t="shared" si="1497"/>
        <v>0</v>
      </c>
      <c r="QH244" s="640">
        <f t="shared" si="1497"/>
        <v>106068.48000000008</v>
      </c>
    </row>
    <row r="245" spans="1:450" x14ac:dyDescent="0.25">
      <c r="A245" s="589"/>
      <c r="B245" s="260"/>
      <c r="D245" s="613"/>
      <c r="E245" s="609"/>
      <c r="F245" s="609"/>
      <c r="G245" s="609"/>
      <c r="H245" s="609"/>
      <c r="I245" s="609"/>
      <c r="J245" s="609"/>
      <c r="K245" s="609"/>
      <c r="L245" s="609"/>
      <c r="M245" s="609"/>
      <c r="N245" s="609"/>
      <c r="O245" s="609"/>
      <c r="P245" s="610"/>
      <c r="Q245" s="611"/>
      <c r="R245" s="613"/>
      <c r="S245" s="609"/>
      <c r="T245" s="609"/>
      <c r="U245" s="609"/>
      <c r="V245" s="609"/>
      <c r="W245" s="609"/>
      <c r="X245" s="609"/>
      <c r="Y245" s="609"/>
      <c r="Z245" s="609"/>
      <c r="AA245" s="609"/>
      <c r="AB245" s="609"/>
      <c r="AC245" s="609"/>
      <c r="AD245" s="610"/>
      <c r="AE245" s="611"/>
      <c r="AF245" s="613"/>
      <c r="AG245" s="609"/>
      <c r="AH245" s="609"/>
      <c r="AI245" s="609"/>
      <c r="AJ245" s="609"/>
      <c r="AK245" s="609"/>
      <c r="AL245" s="609"/>
      <c r="AM245" s="609"/>
      <c r="AN245" s="609"/>
      <c r="AO245" s="609"/>
      <c r="AP245" s="609"/>
      <c r="AQ245" s="609"/>
      <c r="AR245" s="610"/>
      <c r="AS245" s="611"/>
      <c r="AT245" s="613"/>
      <c r="AU245" s="609"/>
      <c r="AV245" s="609"/>
      <c r="AW245" s="609"/>
      <c r="AX245" s="609"/>
      <c r="AY245" s="609"/>
      <c r="AZ245" s="609"/>
      <c r="BA245" s="609"/>
      <c r="BB245" s="609"/>
      <c r="BC245" s="609"/>
      <c r="BD245" s="609"/>
      <c r="BE245" s="609"/>
      <c r="BF245" s="610"/>
      <c r="BG245" s="611"/>
      <c r="BH245" s="613"/>
      <c r="BI245" s="609"/>
      <c r="BJ245" s="609"/>
      <c r="BK245" s="609"/>
      <c r="BL245" s="609"/>
      <c r="BM245" s="609"/>
      <c r="BN245" s="609"/>
      <c r="BO245" s="609"/>
      <c r="BP245" s="609"/>
      <c r="BQ245" s="609"/>
      <c r="BR245" s="609"/>
      <c r="BS245" s="609"/>
      <c r="BT245" s="610"/>
      <c r="BU245" s="621"/>
      <c r="BV245" s="613"/>
      <c r="BW245" s="609"/>
      <c r="BX245" s="609"/>
      <c r="BY245" s="609"/>
      <c r="BZ245" s="609"/>
      <c r="CA245" s="609"/>
      <c r="CB245" s="609"/>
      <c r="CC245" s="609"/>
      <c r="CD245" s="609"/>
      <c r="CE245" s="609"/>
      <c r="CF245" s="609"/>
      <c r="CG245" s="609"/>
      <c r="CH245" s="610"/>
      <c r="CI245" s="611"/>
      <c r="CJ245" s="613"/>
      <c r="CK245" s="609"/>
      <c r="CL245" s="609"/>
      <c r="CM245" s="609"/>
      <c r="CN245" s="609"/>
      <c r="CO245" s="609"/>
      <c r="CP245" s="609"/>
      <c r="CQ245" s="609"/>
      <c r="CR245" s="609"/>
      <c r="CS245" s="609"/>
      <c r="CT245" s="609"/>
      <c r="CU245" s="609"/>
      <c r="CV245" s="610"/>
      <c r="CW245" s="611"/>
      <c r="CX245" s="613"/>
      <c r="CY245" s="609"/>
      <c r="CZ245" s="609"/>
      <c r="DA245" s="609"/>
      <c r="DB245" s="609"/>
      <c r="DC245" s="609"/>
      <c r="DD245" s="609"/>
      <c r="DE245" s="609"/>
      <c r="DF245" s="609"/>
      <c r="DG245" s="609"/>
      <c r="DH245" s="609"/>
      <c r="DI245" s="609"/>
      <c r="DJ245" s="610"/>
      <c r="DK245" s="611"/>
      <c r="DL245" s="613"/>
      <c r="DM245" s="609"/>
      <c r="DN245" s="609"/>
      <c r="DO245" s="609"/>
      <c r="DP245" s="609"/>
      <c r="DQ245" s="609"/>
      <c r="DR245" s="609"/>
      <c r="DS245" s="609"/>
      <c r="DT245" s="609"/>
      <c r="DU245" s="609"/>
      <c r="DV245" s="609"/>
      <c r="DW245" s="609"/>
      <c r="DX245" s="610"/>
      <c r="DY245" s="611"/>
      <c r="DZ245" s="613"/>
      <c r="EA245" s="609"/>
      <c r="EB245" s="609"/>
      <c r="EC245" s="609"/>
      <c r="ED245" s="609"/>
      <c r="EE245" s="609"/>
      <c r="EF245" s="609"/>
      <c r="EG245" s="609"/>
      <c r="EH245" s="609"/>
      <c r="EI245" s="609"/>
      <c r="EJ245" s="609"/>
      <c r="EK245" s="609"/>
      <c r="EL245" s="610"/>
      <c r="EM245" s="611"/>
      <c r="EN245" s="613"/>
      <c r="EO245" s="609"/>
      <c r="EP245" s="609"/>
      <c r="EQ245" s="609"/>
      <c r="ER245" s="609"/>
      <c r="ES245" s="609"/>
      <c r="ET245" s="609"/>
      <c r="EU245" s="609"/>
      <c r="EV245" s="609"/>
      <c r="EW245" s="609"/>
      <c r="EX245" s="609"/>
      <c r="EY245" s="609"/>
      <c r="EZ245" s="610"/>
      <c r="FA245" s="611"/>
      <c r="FB245" s="613"/>
      <c r="FC245" s="609"/>
      <c r="FD245" s="609"/>
      <c r="FE245" s="609"/>
      <c r="FF245" s="609"/>
      <c r="FG245" s="609"/>
      <c r="FH245" s="609"/>
      <c r="FI245" s="609"/>
      <c r="FJ245" s="609"/>
      <c r="FK245" s="609"/>
      <c r="FL245" s="609"/>
      <c r="FM245" s="609"/>
      <c r="FN245" s="610"/>
      <c r="FO245" s="611"/>
      <c r="FP245" s="613"/>
      <c r="FQ245" s="609"/>
      <c r="FR245" s="609"/>
      <c r="FS245" s="609"/>
      <c r="FT245" s="609"/>
      <c r="FU245" s="609"/>
      <c r="FV245" s="609"/>
      <c r="FW245" s="609"/>
      <c r="FX245" s="609"/>
      <c r="FY245" s="609"/>
      <c r="FZ245" s="609"/>
      <c r="GA245" s="609"/>
      <c r="GB245" s="610"/>
      <c r="GC245" s="611"/>
      <c r="GD245" s="613"/>
      <c r="GE245" s="609"/>
      <c r="GF245" s="609"/>
      <c r="GG245" s="609"/>
      <c r="GH245" s="609"/>
      <c r="GI245" s="609"/>
      <c r="GJ245" s="609"/>
      <c r="GK245" s="609"/>
      <c r="GL245" s="609"/>
      <c r="GM245" s="609"/>
      <c r="GN245" s="609"/>
      <c r="GO245" s="609"/>
      <c r="GP245" s="610"/>
      <c r="GQ245" s="611"/>
      <c r="GR245" s="613"/>
      <c r="GS245" s="609"/>
      <c r="GT245" s="609"/>
      <c r="GU245" s="609"/>
      <c r="GV245" s="609"/>
      <c r="GW245" s="609"/>
      <c r="GX245" s="609"/>
      <c r="GY245" s="609"/>
      <c r="GZ245" s="609"/>
      <c r="HA245" s="609"/>
      <c r="HB245" s="609"/>
      <c r="HC245" s="609"/>
      <c r="HD245" s="610"/>
      <c r="HE245" s="611"/>
      <c r="HF245" s="613"/>
      <c r="HG245" s="609"/>
      <c r="HH245" s="609"/>
      <c r="HI245" s="609"/>
      <c r="HJ245" s="609"/>
      <c r="HK245" s="609"/>
      <c r="HL245" s="609"/>
      <c r="HM245" s="609"/>
      <c r="HN245" s="609"/>
      <c r="HO245" s="609"/>
      <c r="HP245" s="609"/>
      <c r="HQ245" s="609"/>
      <c r="HR245" s="610"/>
      <c r="HS245" s="611"/>
      <c r="HT245" s="613"/>
      <c r="HU245" s="609"/>
      <c r="HV245" s="609"/>
      <c r="HW245" s="609"/>
      <c r="HX245" s="609"/>
      <c r="HY245" s="609"/>
      <c r="HZ245" s="609"/>
      <c r="IA245" s="609"/>
      <c r="IB245" s="609"/>
      <c r="IC245" s="609"/>
      <c r="ID245" s="609"/>
      <c r="IE245" s="609"/>
      <c r="IF245" s="610"/>
      <c r="IG245" s="611"/>
      <c r="IH245" s="613"/>
      <c r="II245" s="609"/>
      <c r="IJ245" s="609"/>
      <c r="IK245" s="609"/>
      <c r="IL245" s="609"/>
      <c r="IM245" s="609"/>
      <c r="IN245" s="609"/>
      <c r="IO245" s="609"/>
      <c r="IP245" s="609"/>
      <c r="IQ245" s="609"/>
      <c r="IR245" s="609"/>
      <c r="IS245" s="609"/>
      <c r="IT245" s="610"/>
      <c r="IU245" s="611"/>
      <c r="IV245" s="613"/>
      <c r="IW245" s="609"/>
      <c r="IX245" s="609"/>
      <c r="IY245" s="609"/>
      <c r="IZ245" s="609"/>
      <c r="JA245" s="609"/>
      <c r="JB245" s="609"/>
      <c r="JC245" s="609"/>
      <c r="JD245" s="609"/>
      <c r="JE245" s="609"/>
      <c r="JF245" s="609"/>
      <c r="JG245" s="609"/>
      <c r="JH245" s="610"/>
      <c r="JI245" s="611"/>
      <c r="JJ245" s="613"/>
      <c r="JK245" s="609"/>
      <c r="JL245" s="609"/>
      <c r="JM245" s="609"/>
      <c r="JN245" s="609"/>
      <c r="JO245" s="609"/>
      <c r="JP245" s="609"/>
      <c r="JQ245" s="609"/>
      <c r="JR245" s="609"/>
      <c r="JS245" s="609"/>
      <c r="JT245" s="609"/>
      <c r="JU245" s="609"/>
      <c r="JV245" s="610"/>
      <c r="JW245" s="611"/>
      <c r="JX245" s="613"/>
      <c r="JY245" s="609"/>
      <c r="JZ245" s="609"/>
      <c r="KA245" s="609"/>
      <c r="KB245" s="609"/>
      <c r="KC245" s="609"/>
      <c r="KD245" s="609"/>
      <c r="KE245" s="609"/>
      <c r="KF245" s="609"/>
      <c r="KG245" s="609"/>
      <c r="KH245" s="609"/>
      <c r="KI245" s="609"/>
      <c r="KJ245" s="610"/>
      <c r="KK245" s="611"/>
      <c r="KL245" s="613"/>
      <c r="KM245" s="609"/>
      <c r="KN245" s="609"/>
      <c r="KO245" s="609"/>
      <c r="KP245" s="609"/>
      <c r="KQ245" s="609"/>
      <c r="KR245" s="609"/>
      <c r="KS245" s="609"/>
      <c r="KT245" s="609"/>
      <c r="KU245" s="609"/>
      <c r="KV245" s="609"/>
      <c r="KW245" s="609"/>
      <c r="KX245" s="610"/>
      <c r="KY245" s="611"/>
      <c r="KZ245" s="613"/>
      <c r="LA245" s="609"/>
      <c r="LB245" s="609"/>
      <c r="LC245" s="609"/>
      <c r="LD245" s="609"/>
      <c r="LE245" s="609"/>
      <c r="LF245" s="609"/>
      <c r="LG245" s="609"/>
      <c r="LH245" s="609"/>
      <c r="LI245" s="609"/>
      <c r="LJ245" s="609"/>
      <c r="LK245" s="609"/>
      <c r="LL245" s="610"/>
      <c r="LM245" s="611"/>
      <c r="LN245" s="613"/>
      <c r="LO245" s="609"/>
      <c r="LP245" s="609"/>
      <c r="LQ245" s="609"/>
      <c r="LR245" s="609"/>
      <c r="LS245" s="609"/>
      <c r="LT245" s="609"/>
      <c r="LU245" s="609"/>
      <c r="LV245" s="609"/>
      <c r="LW245" s="609"/>
      <c r="LX245" s="609"/>
      <c r="LY245" s="609"/>
      <c r="LZ245" s="610"/>
      <c r="MA245" s="611"/>
      <c r="MB245" s="613"/>
      <c r="MC245" s="609"/>
      <c r="MD245" s="609"/>
      <c r="ME245" s="609"/>
      <c r="MF245" s="609"/>
      <c r="MG245" s="609"/>
      <c r="MH245" s="609"/>
      <c r="MI245" s="609"/>
      <c r="MJ245" s="609"/>
      <c r="MK245" s="609"/>
      <c r="ML245" s="609"/>
      <c r="MM245" s="609"/>
      <c r="MN245" s="610"/>
      <c r="MO245" s="611"/>
      <c r="MP245" s="613"/>
      <c r="MQ245" s="609"/>
      <c r="MR245" s="609"/>
      <c r="MS245" s="609"/>
      <c r="MT245" s="609"/>
      <c r="MU245" s="609"/>
      <c r="MV245" s="609"/>
      <c r="MW245" s="609"/>
      <c r="MX245" s="609"/>
      <c r="MY245" s="609"/>
      <c r="MZ245" s="609"/>
      <c r="NA245" s="609"/>
      <c r="NB245" s="610"/>
      <c r="NC245" s="611"/>
      <c r="ND245" s="613"/>
      <c r="NE245" s="609"/>
      <c r="NF245" s="609"/>
      <c r="NG245" s="609"/>
      <c r="NH245" s="609"/>
      <c r="NI245" s="609"/>
      <c r="NJ245" s="609"/>
      <c r="NK245" s="609"/>
      <c r="NL245" s="609"/>
      <c r="NM245" s="609"/>
      <c r="NN245" s="609"/>
      <c r="NO245" s="609"/>
      <c r="NP245" s="610"/>
      <c r="NQ245" s="611"/>
      <c r="NR245" s="613"/>
      <c r="NS245" s="609"/>
      <c r="NT245" s="609"/>
      <c r="NU245" s="609"/>
      <c r="NV245" s="609"/>
      <c r="NW245" s="609"/>
      <c r="NX245" s="609"/>
      <c r="NY245" s="609"/>
      <c r="NZ245" s="609"/>
      <c r="OA245" s="609"/>
      <c r="OB245" s="609"/>
      <c r="OC245" s="609"/>
      <c r="OD245" s="610"/>
      <c r="OE245" s="611"/>
      <c r="OF245" s="613"/>
      <c r="OG245" s="609"/>
      <c r="OH245" s="609"/>
      <c r="OI245" s="609"/>
      <c r="OJ245" s="609"/>
      <c r="OK245" s="609"/>
      <c r="OL245" s="609"/>
      <c r="OM245" s="609"/>
      <c r="ON245" s="609"/>
      <c r="OO245" s="609"/>
      <c r="OP245" s="609"/>
      <c r="OQ245" s="609"/>
      <c r="OR245" s="610"/>
      <c r="OS245" s="611"/>
      <c r="OT245" s="613"/>
      <c r="OU245" s="609"/>
      <c r="OV245" s="609"/>
      <c r="OW245" s="609"/>
      <c r="OX245" s="609"/>
      <c r="OY245" s="609"/>
      <c r="OZ245" s="609"/>
      <c r="PA245" s="609"/>
      <c r="PB245" s="609"/>
      <c r="PC245" s="609"/>
      <c r="PD245" s="609"/>
      <c r="PE245" s="609"/>
      <c r="PF245" s="610"/>
      <c r="PG245" s="611"/>
      <c r="PH245" s="613"/>
      <c r="PI245" s="609"/>
      <c r="PJ245" s="609"/>
      <c r="PK245" s="609"/>
      <c r="PL245" s="609"/>
      <c r="PM245" s="609"/>
      <c r="PN245" s="609"/>
      <c r="PO245" s="609"/>
      <c r="PP245" s="609"/>
      <c r="PQ245" s="609"/>
      <c r="PR245" s="609"/>
      <c r="PS245" s="609"/>
      <c r="PT245" s="610"/>
      <c r="PU245" s="611"/>
      <c r="PV245" s="610"/>
      <c r="PW245" s="610"/>
      <c r="PX245" s="610"/>
      <c r="PY245" s="610"/>
      <c r="PZ245" s="610"/>
      <c r="QA245" s="610"/>
      <c r="QB245" s="610"/>
      <c r="QC245" s="610"/>
      <c r="QD245" s="610"/>
      <c r="QE245" s="610"/>
      <c r="QF245" s="610"/>
      <c r="QG245" s="610"/>
      <c r="QH245" s="610"/>
    </row>
    <row r="246" spans="1:450" x14ac:dyDescent="0.3">
      <c r="A246" s="589"/>
      <c r="B246" s="425" t="s">
        <v>897</v>
      </c>
      <c r="D246" s="613"/>
      <c r="E246" s="609"/>
      <c r="F246" s="609"/>
      <c r="G246" s="609"/>
      <c r="H246" s="609"/>
      <c r="I246" s="609"/>
      <c r="J246" s="609"/>
      <c r="K246" s="609"/>
      <c r="L246" s="609"/>
      <c r="M246" s="609"/>
      <c r="N246" s="609"/>
      <c r="O246" s="609"/>
      <c r="P246" s="610"/>
      <c r="Q246" s="611"/>
      <c r="R246" s="613"/>
      <c r="S246" s="609"/>
      <c r="T246" s="609"/>
      <c r="U246" s="609"/>
      <c r="V246" s="609"/>
      <c r="W246" s="609"/>
      <c r="X246" s="609"/>
      <c r="Y246" s="609"/>
      <c r="Z246" s="609"/>
      <c r="AA246" s="609"/>
      <c r="AB246" s="609"/>
      <c r="AC246" s="609"/>
      <c r="AD246" s="610"/>
      <c r="AE246" s="611"/>
      <c r="AF246" s="613"/>
      <c r="AG246" s="609"/>
      <c r="AH246" s="609"/>
      <c r="AI246" s="609"/>
      <c r="AJ246" s="609"/>
      <c r="AK246" s="609"/>
      <c r="AL246" s="609"/>
      <c r="AM246" s="609"/>
      <c r="AN246" s="609"/>
      <c r="AO246" s="609"/>
      <c r="AP246" s="609"/>
      <c r="AQ246" s="609"/>
      <c r="AR246" s="610"/>
      <c r="AS246" s="611"/>
      <c r="AT246" s="613"/>
      <c r="AU246" s="609"/>
      <c r="AV246" s="609"/>
      <c r="AW246" s="609"/>
      <c r="AX246" s="609"/>
      <c r="AY246" s="609"/>
      <c r="AZ246" s="609"/>
      <c r="BA246" s="609"/>
      <c r="BB246" s="609"/>
      <c r="BC246" s="609"/>
      <c r="BD246" s="609"/>
      <c r="BE246" s="609"/>
      <c r="BF246" s="610"/>
      <c r="BG246" s="611"/>
      <c r="BH246" s="613"/>
      <c r="BI246" s="609"/>
      <c r="BJ246" s="609"/>
      <c r="BK246" s="609"/>
      <c r="BL246" s="609"/>
      <c r="BM246" s="609"/>
      <c r="BN246" s="609"/>
      <c r="BO246" s="609"/>
      <c r="BP246" s="609"/>
      <c r="BQ246" s="609"/>
      <c r="BR246" s="609"/>
      <c r="BS246" s="609"/>
      <c r="BT246" s="610"/>
      <c r="BU246" s="621"/>
      <c r="BV246" s="613"/>
      <c r="BW246" s="609"/>
      <c r="BX246" s="609"/>
      <c r="BY246" s="609"/>
      <c r="BZ246" s="609"/>
      <c r="CA246" s="609"/>
      <c r="CB246" s="609"/>
      <c r="CC246" s="609"/>
      <c r="CD246" s="609"/>
      <c r="CE246" s="609"/>
      <c r="CF246" s="609"/>
      <c r="CG246" s="609"/>
      <c r="CH246" s="610"/>
      <c r="CI246" s="611"/>
      <c r="CJ246" s="613"/>
      <c r="CK246" s="609"/>
      <c r="CL246" s="609"/>
      <c r="CM246" s="609"/>
      <c r="CN246" s="609"/>
      <c r="CO246" s="609"/>
      <c r="CP246" s="609"/>
      <c r="CQ246" s="609"/>
      <c r="CR246" s="609"/>
      <c r="CS246" s="609"/>
      <c r="CT246" s="609"/>
      <c r="CU246" s="609"/>
      <c r="CV246" s="610"/>
      <c r="CW246" s="611"/>
      <c r="CX246" s="613"/>
      <c r="CY246" s="609"/>
      <c r="CZ246" s="609"/>
      <c r="DA246" s="609"/>
      <c r="DB246" s="609"/>
      <c r="DC246" s="609"/>
      <c r="DD246" s="609"/>
      <c r="DE246" s="609"/>
      <c r="DF246" s="609"/>
      <c r="DG246" s="609"/>
      <c r="DH246" s="609"/>
      <c r="DI246" s="609"/>
      <c r="DJ246" s="610"/>
      <c r="DK246" s="611"/>
      <c r="DL246" s="613"/>
      <c r="DM246" s="609"/>
      <c r="DN246" s="609"/>
      <c r="DO246" s="609"/>
      <c r="DP246" s="609"/>
      <c r="DQ246" s="609"/>
      <c r="DR246" s="609"/>
      <c r="DS246" s="609"/>
      <c r="DT246" s="609"/>
      <c r="DU246" s="609"/>
      <c r="DV246" s="609"/>
      <c r="DW246" s="609"/>
      <c r="DX246" s="610"/>
      <c r="DY246" s="611"/>
      <c r="DZ246" s="613"/>
      <c r="EA246" s="609"/>
      <c r="EB246" s="609"/>
      <c r="EC246" s="609"/>
      <c r="ED246" s="609"/>
      <c r="EE246" s="609"/>
      <c r="EF246" s="609"/>
      <c r="EG246" s="609"/>
      <c r="EH246" s="609"/>
      <c r="EI246" s="609"/>
      <c r="EJ246" s="609"/>
      <c r="EK246" s="609"/>
      <c r="EL246" s="610"/>
      <c r="EM246" s="611"/>
      <c r="EN246" s="613"/>
      <c r="EO246" s="609"/>
      <c r="EP246" s="609"/>
      <c r="EQ246" s="609"/>
      <c r="ER246" s="609"/>
      <c r="ES246" s="609"/>
      <c r="ET246" s="609"/>
      <c r="EU246" s="609"/>
      <c r="EV246" s="609"/>
      <c r="EW246" s="609"/>
      <c r="EX246" s="609"/>
      <c r="EY246" s="609"/>
      <c r="EZ246" s="610"/>
      <c r="FA246" s="611"/>
      <c r="FB246" s="613"/>
      <c r="FC246" s="609"/>
      <c r="FD246" s="609"/>
      <c r="FE246" s="609"/>
      <c r="FF246" s="609"/>
      <c r="FG246" s="609"/>
      <c r="FH246" s="609"/>
      <c r="FI246" s="609"/>
      <c r="FJ246" s="609"/>
      <c r="FK246" s="609"/>
      <c r="FL246" s="609"/>
      <c r="FM246" s="609"/>
      <c r="FN246" s="610"/>
      <c r="FO246" s="611"/>
      <c r="FP246" s="613"/>
      <c r="FQ246" s="609"/>
      <c r="FR246" s="609"/>
      <c r="FS246" s="609"/>
      <c r="FT246" s="609"/>
      <c r="FU246" s="609"/>
      <c r="FV246" s="609"/>
      <c r="FW246" s="609"/>
      <c r="FX246" s="609"/>
      <c r="FY246" s="609"/>
      <c r="FZ246" s="609"/>
      <c r="GA246" s="609"/>
      <c r="GB246" s="610"/>
      <c r="GC246" s="611"/>
      <c r="GD246" s="613"/>
      <c r="GE246" s="609"/>
      <c r="GF246" s="609"/>
      <c r="GG246" s="609"/>
      <c r="GH246" s="609"/>
      <c r="GI246" s="609"/>
      <c r="GJ246" s="609"/>
      <c r="GK246" s="609"/>
      <c r="GL246" s="609"/>
      <c r="GM246" s="609"/>
      <c r="GN246" s="609"/>
      <c r="GO246" s="609"/>
      <c r="GP246" s="610"/>
      <c r="GQ246" s="611"/>
      <c r="GR246" s="613"/>
      <c r="GS246" s="609"/>
      <c r="GT246" s="609"/>
      <c r="GU246" s="609"/>
      <c r="GV246" s="609"/>
      <c r="GW246" s="609"/>
      <c r="GX246" s="609"/>
      <c r="GY246" s="609"/>
      <c r="GZ246" s="609"/>
      <c r="HA246" s="609"/>
      <c r="HB246" s="609"/>
      <c r="HC246" s="609"/>
      <c r="HD246" s="610"/>
      <c r="HE246" s="611"/>
      <c r="HF246" s="613"/>
      <c r="HG246" s="609"/>
      <c r="HH246" s="609"/>
      <c r="HI246" s="609"/>
      <c r="HJ246" s="609"/>
      <c r="HK246" s="609"/>
      <c r="HL246" s="609"/>
      <c r="HM246" s="609"/>
      <c r="HN246" s="609"/>
      <c r="HO246" s="609"/>
      <c r="HP246" s="609"/>
      <c r="HQ246" s="609"/>
      <c r="HR246" s="610"/>
      <c r="HS246" s="611"/>
      <c r="HT246" s="613"/>
      <c r="HU246" s="609"/>
      <c r="HV246" s="609"/>
      <c r="HW246" s="609"/>
      <c r="HX246" s="609"/>
      <c r="HY246" s="609"/>
      <c r="HZ246" s="609"/>
      <c r="IA246" s="609"/>
      <c r="IB246" s="609"/>
      <c r="IC246" s="609"/>
      <c r="ID246" s="609"/>
      <c r="IE246" s="609"/>
      <c r="IF246" s="610"/>
      <c r="IG246" s="611"/>
      <c r="IH246" s="613"/>
      <c r="II246" s="609"/>
      <c r="IJ246" s="609"/>
      <c r="IK246" s="609"/>
      <c r="IL246" s="609"/>
      <c r="IM246" s="609"/>
      <c r="IN246" s="609"/>
      <c r="IO246" s="609"/>
      <c r="IP246" s="609"/>
      <c r="IQ246" s="609"/>
      <c r="IR246" s="609"/>
      <c r="IS246" s="609"/>
      <c r="IT246" s="610"/>
      <c r="IU246" s="611"/>
      <c r="IV246" s="613"/>
      <c r="IW246" s="609"/>
      <c r="IX246" s="609"/>
      <c r="IY246" s="609"/>
      <c r="IZ246" s="609"/>
      <c r="JA246" s="609"/>
      <c r="JB246" s="609"/>
      <c r="JC246" s="609"/>
      <c r="JD246" s="609"/>
      <c r="JE246" s="609"/>
      <c r="JF246" s="609"/>
      <c r="JG246" s="609"/>
      <c r="JH246" s="610"/>
      <c r="JI246" s="611"/>
      <c r="JJ246" s="613"/>
      <c r="JK246" s="609"/>
      <c r="JL246" s="609"/>
      <c r="JM246" s="609"/>
      <c r="JN246" s="609"/>
      <c r="JO246" s="609"/>
      <c r="JP246" s="609"/>
      <c r="JQ246" s="609"/>
      <c r="JR246" s="609"/>
      <c r="JS246" s="609"/>
      <c r="JT246" s="609"/>
      <c r="JU246" s="609"/>
      <c r="JV246" s="610"/>
      <c r="JW246" s="611"/>
      <c r="JX246" s="613"/>
      <c r="JY246" s="609"/>
      <c r="JZ246" s="609"/>
      <c r="KA246" s="609"/>
      <c r="KB246" s="609"/>
      <c r="KC246" s="609"/>
      <c r="KD246" s="609"/>
      <c r="KE246" s="609"/>
      <c r="KF246" s="609"/>
      <c r="KG246" s="609"/>
      <c r="KH246" s="609"/>
      <c r="KI246" s="609"/>
      <c r="KJ246" s="610"/>
      <c r="KK246" s="611"/>
      <c r="KL246" s="613"/>
      <c r="KM246" s="609"/>
      <c r="KN246" s="609"/>
      <c r="KO246" s="609"/>
      <c r="KP246" s="609"/>
      <c r="KQ246" s="609"/>
      <c r="KR246" s="609"/>
      <c r="KS246" s="609"/>
      <c r="KT246" s="609"/>
      <c r="KU246" s="609"/>
      <c r="KV246" s="609"/>
      <c r="KW246" s="609"/>
      <c r="KX246" s="610"/>
      <c r="KY246" s="611"/>
      <c r="KZ246" s="613"/>
      <c r="LA246" s="609"/>
      <c r="LB246" s="609"/>
      <c r="LC246" s="609"/>
      <c r="LD246" s="609"/>
      <c r="LE246" s="609"/>
      <c r="LF246" s="609"/>
      <c r="LG246" s="609"/>
      <c r="LH246" s="609"/>
      <c r="LI246" s="609"/>
      <c r="LJ246" s="609"/>
      <c r="LK246" s="609"/>
      <c r="LL246" s="610"/>
      <c r="LM246" s="611"/>
      <c r="LN246" s="613"/>
      <c r="LO246" s="609"/>
      <c r="LP246" s="609"/>
      <c r="LQ246" s="609"/>
      <c r="LR246" s="609"/>
      <c r="LS246" s="609"/>
      <c r="LT246" s="609"/>
      <c r="LU246" s="609"/>
      <c r="LV246" s="609"/>
      <c r="LW246" s="609"/>
      <c r="LX246" s="609"/>
      <c r="LY246" s="609"/>
      <c r="LZ246" s="610"/>
      <c r="MA246" s="611"/>
      <c r="MB246" s="613"/>
      <c r="MC246" s="609"/>
      <c r="MD246" s="609"/>
      <c r="ME246" s="609"/>
      <c r="MF246" s="609"/>
      <c r="MG246" s="609"/>
      <c r="MH246" s="609"/>
      <c r="MI246" s="609"/>
      <c r="MJ246" s="609"/>
      <c r="MK246" s="609"/>
      <c r="ML246" s="609"/>
      <c r="MM246" s="609"/>
      <c r="MN246" s="610"/>
      <c r="MO246" s="611"/>
      <c r="MP246" s="613"/>
      <c r="MQ246" s="609"/>
      <c r="MR246" s="609"/>
      <c r="MS246" s="609"/>
      <c r="MT246" s="609"/>
      <c r="MU246" s="609"/>
      <c r="MV246" s="609"/>
      <c r="MW246" s="609"/>
      <c r="MX246" s="609"/>
      <c r="MY246" s="609"/>
      <c r="MZ246" s="609"/>
      <c r="NA246" s="609"/>
      <c r="NB246" s="610"/>
      <c r="NC246" s="611"/>
      <c r="ND246" s="613"/>
      <c r="NE246" s="609"/>
      <c r="NF246" s="609"/>
      <c r="NG246" s="609"/>
      <c r="NH246" s="609"/>
      <c r="NI246" s="609"/>
      <c r="NJ246" s="609"/>
      <c r="NK246" s="609"/>
      <c r="NL246" s="609"/>
      <c r="NM246" s="609"/>
      <c r="NN246" s="609"/>
      <c r="NO246" s="609"/>
      <c r="NP246" s="610"/>
      <c r="NQ246" s="611"/>
      <c r="NR246" s="613"/>
      <c r="NS246" s="609"/>
      <c r="NT246" s="609"/>
      <c r="NU246" s="609"/>
      <c r="NV246" s="609"/>
      <c r="NW246" s="609"/>
      <c r="NX246" s="609"/>
      <c r="NY246" s="609"/>
      <c r="NZ246" s="609"/>
      <c r="OA246" s="609"/>
      <c r="OB246" s="609"/>
      <c r="OC246" s="609"/>
      <c r="OD246" s="610"/>
      <c r="OE246" s="611"/>
      <c r="OF246" s="613"/>
      <c r="OG246" s="609"/>
      <c r="OH246" s="609"/>
      <c r="OI246" s="609"/>
      <c r="OJ246" s="609"/>
      <c r="OK246" s="609"/>
      <c r="OL246" s="609"/>
      <c r="OM246" s="609"/>
      <c r="ON246" s="609"/>
      <c r="OO246" s="609"/>
      <c r="OP246" s="609"/>
      <c r="OQ246" s="609"/>
      <c r="OR246" s="610"/>
      <c r="OS246" s="611"/>
      <c r="OT246" s="613"/>
      <c r="OU246" s="609"/>
      <c r="OV246" s="609"/>
      <c r="OW246" s="609"/>
      <c r="OX246" s="609"/>
      <c r="OY246" s="609"/>
      <c r="OZ246" s="609"/>
      <c r="PA246" s="609"/>
      <c r="PB246" s="609"/>
      <c r="PC246" s="609"/>
      <c r="PD246" s="609"/>
      <c r="PE246" s="609"/>
      <c r="PF246" s="610"/>
      <c r="PG246" s="611"/>
      <c r="PH246" s="613"/>
      <c r="PI246" s="609"/>
      <c r="PJ246" s="609"/>
      <c r="PK246" s="609"/>
      <c r="PL246" s="609"/>
      <c r="PM246" s="609"/>
      <c r="PN246" s="609"/>
      <c r="PO246" s="609"/>
      <c r="PP246" s="609"/>
      <c r="PQ246" s="609"/>
      <c r="PR246" s="609"/>
      <c r="PS246" s="609"/>
      <c r="PT246" s="610"/>
      <c r="PU246" s="611"/>
      <c r="PV246" s="610"/>
      <c r="PW246" s="610"/>
      <c r="PX246" s="610"/>
      <c r="PY246" s="610"/>
      <c r="PZ246" s="610"/>
      <c r="QA246" s="610"/>
      <c r="QB246" s="610"/>
      <c r="QC246" s="610"/>
      <c r="QD246" s="610"/>
      <c r="QE246" s="610"/>
      <c r="QF246" s="610"/>
      <c r="QG246" s="610"/>
      <c r="QH246" s="610"/>
    </row>
    <row r="247" spans="1:450" x14ac:dyDescent="0.25">
      <c r="A247" s="589" t="s">
        <v>938</v>
      </c>
      <c r="B247" s="426" t="s">
        <v>898</v>
      </c>
      <c r="D247" s="607">
        <f t="shared" ref="D247:O247" si="1498">ROUND(D111/D$146,2)</f>
        <v>4046.78</v>
      </c>
      <c r="E247" s="622">
        <f t="shared" si="1498"/>
        <v>0</v>
      </c>
      <c r="F247" s="622">
        <f t="shared" si="1498"/>
        <v>0</v>
      </c>
      <c r="G247" s="622">
        <f t="shared" si="1498"/>
        <v>0</v>
      </c>
      <c r="H247" s="622">
        <f t="shared" si="1498"/>
        <v>0</v>
      </c>
      <c r="I247" s="622">
        <f t="shared" si="1498"/>
        <v>0</v>
      </c>
      <c r="J247" s="622">
        <f t="shared" si="1498"/>
        <v>0</v>
      </c>
      <c r="K247" s="622">
        <f t="shared" si="1498"/>
        <v>0</v>
      </c>
      <c r="L247" s="622">
        <f t="shared" si="1498"/>
        <v>0</v>
      </c>
      <c r="M247" s="622">
        <f t="shared" si="1498"/>
        <v>0</v>
      </c>
      <c r="N247" s="622">
        <f t="shared" si="1498"/>
        <v>0</v>
      </c>
      <c r="O247" s="622">
        <f t="shared" si="1498"/>
        <v>0</v>
      </c>
      <c r="P247" s="636">
        <f>+SUBTOTAL(9,D247:O247)</f>
        <v>4046.78</v>
      </c>
      <c r="Q247" s="637"/>
      <c r="R247" s="607">
        <f t="shared" ref="R247:AC247" si="1499">ROUND(R111/R$146,2)</f>
        <v>0</v>
      </c>
      <c r="S247" s="622">
        <f t="shared" si="1499"/>
        <v>0</v>
      </c>
      <c r="T247" s="622">
        <f t="shared" si="1499"/>
        <v>0</v>
      </c>
      <c r="U247" s="622">
        <f t="shared" si="1499"/>
        <v>0</v>
      </c>
      <c r="V247" s="622">
        <f t="shared" si="1499"/>
        <v>0</v>
      </c>
      <c r="W247" s="622">
        <f t="shared" si="1499"/>
        <v>0</v>
      </c>
      <c r="X247" s="622">
        <f t="shared" si="1499"/>
        <v>0</v>
      </c>
      <c r="Y247" s="622">
        <f t="shared" si="1499"/>
        <v>0</v>
      </c>
      <c r="Z247" s="622">
        <f t="shared" si="1499"/>
        <v>0</v>
      </c>
      <c r="AA247" s="622">
        <f t="shared" si="1499"/>
        <v>0</v>
      </c>
      <c r="AB247" s="622">
        <f t="shared" si="1499"/>
        <v>0</v>
      </c>
      <c r="AC247" s="622">
        <f t="shared" si="1499"/>
        <v>0</v>
      </c>
      <c r="AD247" s="636">
        <f>+SUBTOTAL(9,R247:AC247)</f>
        <v>0</v>
      </c>
      <c r="AE247" s="637"/>
      <c r="AF247" s="607">
        <f t="shared" ref="AF247:AQ247" si="1500">ROUND(AF111/AF$146,2)</f>
        <v>0</v>
      </c>
      <c r="AG247" s="622">
        <f t="shared" si="1500"/>
        <v>0</v>
      </c>
      <c r="AH247" s="622">
        <f t="shared" si="1500"/>
        <v>0</v>
      </c>
      <c r="AI247" s="622">
        <f t="shared" si="1500"/>
        <v>0</v>
      </c>
      <c r="AJ247" s="622">
        <f t="shared" si="1500"/>
        <v>0</v>
      </c>
      <c r="AK247" s="622">
        <f t="shared" si="1500"/>
        <v>0</v>
      </c>
      <c r="AL247" s="622">
        <f t="shared" si="1500"/>
        <v>0</v>
      </c>
      <c r="AM247" s="622">
        <f t="shared" si="1500"/>
        <v>0</v>
      </c>
      <c r="AN247" s="622">
        <f t="shared" si="1500"/>
        <v>0</v>
      </c>
      <c r="AO247" s="622">
        <f t="shared" si="1500"/>
        <v>0</v>
      </c>
      <c r="AP247" s="622">
        <f t="shared" si="1500"/>
        <v>0</v>
      </c>
      <c r="AQ247" s="622">
        <f t="shared" si="1500"/>
        <v>0</v>
      </c>
      <c r="AR247" s="636">
        <f>+SUBTOTAL(9,AF247:AQ247)</f>
        <v>0</v>
      </c>
      <c r="AS247" s="611"/>
      <c r="AT247" s="607">
        <f t="shared" ref="AT247:BE247" si="1501">ROUND(AT111/AT$146,2)</f>
        <v>0</v>
      </c>
      <c r="AU247" s="622">
        <f t="shared" si="1501"/>
        <v>0</v>
      </c>
      <c r="AV247" s="622">
        <f t="shared" si="1501"/>
        <v>0</v>
      </c>
      <c r="AW247" s="622">
        <f t="shared" si="1501"/>
        <v>0</v>
      </c>
      <c r="AX247" s="622">
        <f t="shared" si="1501"/>
        <v>0</v>
      </c>
      <c r="AY247" s="622">
        <f t="shared" si="1501"/>
        <v>0</v>
      </c>
      <c r="AZ247" s="622">
        <f t="shared" si="1501"/>
        <v>0</v>
      </c>
      <c r="BA247" s="622">
        <f t="shared" si="1501"/>
        <v>0</v>
      </c>
      <c r="BB247" s="622">
        <f t="shared" si="1501"/>
        <v>0</v>
      </c>
      <c r="BC247" s="622">
        <f t="shared" si="1501"/>
        <v>0</v>
      </c>
      <c r="BD247" s="622">
        <f t="shared" si="1501"/>
        <v>0</v>
      </c>
      <c r="BE247" s="622">
        <f t="shared" si="1501"/>
        <v>0</v>
      </c>
      <c r="BF247" s="636">
        <f>+SUBTOTAL(9,AT247:BE247)</f>
        <v>0</v>
      </c>
      <c r="BG247" s="611"/>
      <c r="BH247" s="607">
        <f t="shared" ref="BH247:BS247" si="1502">ROUND(BH111/BH$146,2)</f>
        <v>0</v>
      </c>
      <c r="BI247" s="622">
        <f t="shared" si="1502"/>
        <v>0</v>
      </c>
      <c r="BJ247" s="622">
        <f t="shared" si="1502"/>
        <v>0</v>
      </c>
      <c r="BK247" s="622">
        <f t="shared" si="1502"/>
        <v>0</v>
      </c>
      <c r="BL247" s="622">
        <f t="shared" si="1502"/>
        <v>0</v>
      </c>
      <c r="BM247" s="622">
        <f t="shared" si="1502"/>
        <v>0</v>
      </c>
      <c r="BN247" s="622">
        <f t="shared" si="1502"/>
        <v>0</v>
      </c>
      <c r="BO247" s="622">
        <f t="shared" si="1502"/>
        <v>0</v>
      </c>
      <c r="BP247" s="622">
        <f t="shared" si="1502"/>
        <v>0</v>
      </c>
      <c r="BQ247" s="622">
        <f t="shared" si="1502"/>
        <v>0</v>
      </c>
      <c r="BR247" s="622">
        <f t="shared" si="1502"/>
        <v>0</v>
      </c>
      <c r="BS247" s="622">
        <f t="shared" si="1502"/>
        <v>0</v>
      </c>
      <c r="BT247" s="636">
        <f>+SUBTOTAL(9,BH247:BS247)</f>
        <v>0</v>
      </c>
      <c r="BU247" s="621"/>
      <c r="BV247" s="607">
        <f t="shared" ref="BV247:CG247" si="1503">ROUND(BV111/BV$146,2)</f>
        <v>0</v>
      </c>
      <c r="BW247" s="622">
        <f t="shared" si="1503"/>
        <v>0</v>
      </c>
      <c r="BX247" s="622">
        <f t="shared" si="1503"/>
        <v>0</v>
      </c>
      <c r="BY247" s="622">
        <f t="shared" si="1503"/>
        <v>0</v>
      </c>
      <c r="BZ247" s="622">
        <f t="shared" si="1503"/>
        <v>0</v>
      </c>
      <c r="CA247" s="622">
        <f t="shared" si="1503"/>
        <v>0</v>
      </c>
      <c r="CB247" s="622">
        <f t="shared" si="1503"/>
        <v>0</v>
      </c>
      <c r="CC247" s="622">
        <f t="shared" si="1503"/>
        <v>0</v>
      </c>
      <c r="CD247" s="622">
        <f t="shared" si="1503"/>
        <v>0</v>
      </c>
      <c r="CE247" s="622">
        <f t="shared" si="1503"/>
        <v>0</v>
      </c>
      <c r="CF247" s="622">
        <f t="shared" si="1503"/>
        <v>0</v>
      </c>
      <c r="CG247" s="622">
        <f t="shared" si="1503"/>
        <v>0</v>
      </c>
      <c r="CH247" s="636">
        <f>+SUBTOTAL(9,BV247:CG247)</f>
        <v>0</v>
      </c>
      <c r="CI247" s="637"/>
      <c r="CJ247" s="607">
        <f t="shared" ref="CJ247:CU247" si="1504">ROUND(CJ111/CJ$146,2)</f>
        <v>0</v>
      </c>
      <c r="CK247" s="622">
        <f t="shared" si="1504"/>
        <v>0</v>
      </c>
      <c r="CL247" s="622">
        <f t="shared" si="1504"/>
        <v>0</v>
      </c>
      <c r="CM247" s="622">
        <f t="shared" si="1504"/>
        <v>0</v>
      </c>
      <c r="CN247" s="622">
        <f t="shared" si="1504"/>
        <v>0</v>
      </c>
      <c r="CO247" s="622">
        <f t="shared" si="1504"/>
        <v>0</v>
      </c>
      <c r="CP247" s="622">
        <f t="shared" si="1504"/>
        <v>0</v>
      </c>
      <c r="CQ247" s="622">
        <f t="shared" si="1504"/>
        <v>0</v>
      </c>
      <c r="CR247" s="622">
        <f t="shared" si="1504"/>
        <v>0</v>
      </c>
      <c r="CS247" s="622">
        <f t="shared" si="1504"/>
        <v>0</v>
      </c>
      <c r="CT247" s="622">
        <f t="shared" si="1504"/>
        <v>0</v>
      </c>
      <c r="CU247" s="622">
        <f t="shared" si="1504"/>
        <v>0</v>
      </c>
      <c r="CV247" s="636">
        <f>+SUBTOTAL(9,CJ247:CU247)</f>
        <v>0</v>
      </c>
      <c r="CW247" s="611"/>
      <c r="CX247" s="607">
        <f t="shared" ref="CX247:DI247" si="1505">ROUND(CX111/CX$146,2)</f>
        <v>0</v>
      </c>
      <c r="CY247" s="622">
        <f t="shared" si="1505"/>
        <v>0</v>
      </c>
      <c r="CZ247" s="622">
        <f t="shared" si="1505"/>
        <v>0</v>
      </c>
      <c r="DA247" s="622">
        <f t="shared" si="1505"/>
        <v>0</v>
      </c>
      <c r="DB247" s="622">
        <f t="shared" si="1505"/>
        <v>0</v>
      </c>
      <c r="DC247" s="622">
        <f t="shared" si="1505"/>
        <v>0</v>
      </c>
      <c r="DD247" s="622">
        <f t="shared" si="1505"/>
        <v>0</v>
      </c>
      <c r="DE247" s="622">
        <f t="shared" si="1505"/>
        <v>0</v>
      </c>
      <c r="DF247" s="622">
        <f t="shared" si="1505"/>
        <v>0</v>
      </c>
      <c r="DG247" s="622">
        <f t="shared" si="1505"/>
        <v>0</v>
      </c>
      <c r="DH247" s="622">
        <f t="shared" si="1505"/>
        <v>0</v>
      </c>
      <c r="DI247" s="622">
        <f t="shared" si="1505"/>
        <v>0</v>
      </c>
      <c r="DJ247" s="636">
        <f>+SUBTOTAL(9,CX247:DI247)</f>
        <v>0</v>
      </c>
      <c r="DK247" s="637"/>
      <c r="DL247" s="607">
        <f t="shared" ref="DL247:DW247" si="1506">ROUND(DL111/DL$146,2)</f>
        <v>0</v>
      </c>
      <c r="DM247" s="622">
        <f t="shared" si="1506"/>
        <v>0</v>
      </c>
      <c r="DN247" s="622">
        <f t="shared" si="1506"/>
        <v>0</v>
      </c>
      <c r="DO247" s="622">
        <f t="shared" si="1506"/>
        <v>0</v>
      </c>
      <c r="DP247" s="622">
        <f t="shared" si="1506"/>
        <v>0</v>
      </c>
      <c r="DQ247" s="622">
        <f t="shared" si="1506"/>
        <v>0</v>
      </c>
      <c r="DR247" s="622">
        <f t="shared" si="1506"/>
        <v>0</v>
      </c>
      <c r="DS247" s="622">
        <f t="shared" si="1506"/>
        <v>0</v>
      </c>
      <c r="DT247" s="622">
        <f t="shared" si="1506"/>
        <v>0</v>
      </c>
      <c r="DU247" s="622">
        <f t="shared" si="1506"/>
        <v>0</v>
      </c>
      <c r="DV247" s="622">
        <f t="shared" si="1506"/>
        <v>0</v>
      </c>
      <c r="DW247" s="622">
        <f t="shared" si="1506"/>
        <v>0</v>
      </c>
      <c r="DX247" s="636">
        <f>+SUBTOTAL(9,DL247:DW247)</f>
        <v>0</v>
      </c>
      <c r="DY247" s="637"/>
      <c r="DZ247" s="607">
        <f t="shared" ref="DZ247:EK247" si="1507">ROUND(DZ111/DZ$146,2)</f>
        <v>0</v>
      </c>
      <c r="EA247" s="622">
        <f t="shared" si="1507"/>
        <v>0</v>
      </c>
      <c r="EB247" s="622">
        <f t="shared" si="1507"/>
        <v>0</v>
      </c>
      <c r="EC247" s="622">
        <f t="shared" si="1507"/>
        <v>0</v>
      </c>
      <c r="ED247" s="622">
        <f t="shared" si="1507"/>
        <v>0</v>
      </c>
      <c r="EE247" s="622">
        <f t="shared" si="1507"/>
        <v>0</v>
      </c>
      <c r="EF247" s="622">
        <f t="shared" si="1507"/>
        <v>0</v>
      </c>
      <c r="EG247" s="622">
        <f t="shared" si="1507"/>
        <v>0</v>
      </c>
      <c r="EH247" s="622">
        <f t="shared" si="1507"/>
        <v>0</v>
      </c>
      <c r="EI247" s="622">
        <f t="shared" si="1507"/>
        <v>0</v>
      </c>
      <c r="EJ247" s="622">
        <f t="shared" si="1507"/>
        <v>0</v>
      </c>
      <c r="EK247" s="622">
        <f t="shared" si="1507"/>
        <v>0</v>
      </c>
      <c r="EL247" s="636">
        <f>+SUBTOTAL(9,DZ247:EK247)</f>
        <v>0</v>
      </c>
      <c r="EM247" s="637"/>
      <c r="EN247" s="607">
        <f t="shared" ref="EN247:EY247" si="1508">ROUND(EN111/EN$146,2)</f>
        <v>0</v>
      </c>
      <c r="EO247" s="622">
        <f t="shared" si="1508"/>
        <v>0</v>
      </c>
      <c r="EP247" s="622">
        <f t="shared" si="1508"/>
        <v>0</v>
      </c>
      <c r="EQ247" s="622">
        <f t="shared" si="1508"/>
        <v>0</v>
      </c>
      <c r="ER247" s="622">
        <f t="shared" si="1508"/>
        <v>0</v>
      </c>
      <c r="ES247" s="622">
        <f t="shared" si="1508"/>
        <v>0</v>
      </c>
      <c r="ET247" s="622">
        <f t="shared" si="1508"/>
        <v>0</v>
      </c>
      <c r="EU247" s="622">
        <f t="shared" si="1508"/>
        <v>0</v>
      </c>
      <c r="EV247" s="622">
        <f t="shared" si="1508"/>
        <v>0</v>
      </c>
      <c r="EW247" s="622">
        <f t="shared" si="1508"/>
        <v>0</v>
      </c>
      <c r="EX247" s="622">
        <f t="shared" si="1508"/>
        <v>0</v>
      </c>
      <c r="EY247" s="622">
        <f t="shared" si="1508"/>
        <v>0</v>
      </c>
      <c r="EZ247" s="636">
        <f>+SUBTOTAL(9,EN247:EY247)</f>
        <v>0</v>
      </c>
      <c r="FA247" s="637"/>
      <c r="FB247" s="607">
        <f t="shared" ref="FB247:FM247" si="1509">ROUND(FB111/FB$146,2)</f>
        <v>0</v>
      </c>
      <c r="FC247" s="622">
        <f t="shared" si="1509"/>
        <v>0</v>
      </c>
      <c r="FD247" s="622">
        <f t="shared" si="1509"/>
        <v>0</v>
      </c>
      <c r="FE247" s="622">
        <f t="shared" si="1509"/>
        <v>0</v>
      </c>
      <c r="FF247" s="622">
        <f t="shared" si="1509"/>
        <v>0</v>
      </c>
      <c r="FG247" s="622">
        <f t="shared" si="1509"/>
        <v>0</v>
      </c>
      <c r="FH247" s="622">
        <f t="shared" si="1509"/>
        <v>0</v>
      </c>
      <c r="FI247" s="622">
        <f t="shared" si="1509"/>
        <v>0</v>
      </c>
      <c r="FJ247" s="622">
        <f t="shared" si="1509"/>
        <v>0</v>
      </c>
      <c r="FK247" s="622">
        <f t="shared" si="1509"/>
        <v>0</v>
      </c>
      <c r="FL247" s="622">
        <f t="shared" si="1509"/>
        <v>0</v>
      </c>
      <c r="FM247" s="622">
        <f t="shared" si="1509"/>
        <v>0</v>
      </c>
      <c r="FN247" s="636">
        <f>+SUBTOTAL(9,FB247:FM247)</f>
        <v>0</v>
      </c>
      <c r="FO247" s="637"/>
      <c r="FP247" s="607">
        <f t="shared" ref="FP247:GA247" si="1510">ROUND(FP111/FP$146,2)</f>
        <v>0</v>
      </c>
      <c r="FQ247" s="622">
        <f t="shared" si="1510"/>
        <v>0</v>
      </c>
      <c r="FR247" s="622">
        <f t="shared" si="1510"/>
        <v>0</v>
      </c>
      <c r="FS247" s="622">
        <f t="shared" si="1510"/>
        <v>0</v>
      </c>
      <c r="FT247" s="622">
        <f t="shared" si="1510"/>
        <v>0</v>
      </c>
      <c r="FU247" s="622">
        <f t="shared" si="1510"/>
        <v>0</v>
      </c>
      <c r="FV247" s="622">
        <f t="shared" si="1510"/>
        <v>0</v>
      </c>
      <c r="FW247" s="622">
        <f t="shared" si="1510"/>
        <v>0</v>
      </c>
      <c r="FX247" s="622">
        <f t="shared" si="1510"/>
        <v>0</v>
      </c>
      <c r="FY247" s="622">
        <f t="shared" si="1510"/>
        <v>0</v>
      </c>
      <c r="FZ247" s="622">
        <f t="shared" si="1510"/>
        <v>0</v>
      </c>
      <c r="GA247" s="622">
        <f t="shared" si="1510"/>
        <v>0</v>
      </c>
      <c r="GB247" s="636">
        <f>+SUBTOTAL(9,FP247:GA247)</f>
        <v>0</v>
      </c>
      <c r="GC247" s="637"/>
      <c r="GD247" s="607">
        <f t="shared" ref="GD247:GO247" si="1511">ROUND(GD111/GD$146,2)</f>
        <v>0</v>
      </c>
      <c r="GE247" s="622">
        <f t="shared" si="1511"/>
        <v>0</v>
      </c>
      <c r="GF247" s="622">
        <f t="shared" si="1511"/>
        <v>0</v>
      </c>
      <c r="GG247" s="622">
        <f t="shared" si="1511"/>
        <v>0</v>
      </c>
      <c r="GH247" s="622">
        <f t="shared" si="1511"/>
        <v>0</v>
      </c>
      <c r="GI247" s="622">
        <f t="shared" si="1511"/>
        <v>0</v>
      </c>
      <c r="GJ247" s="622">
        <f t="shared" si="1511"/>
        <v>0</v>
      </c>
      <c r="GK247" s="622">
        <f t="shared" si="1511"/>
        <v>0</v>
      </c>
      <c r="GL247" s="622">
        <f t="shared" si="1511"/>
        <v>0</v>
      </c>
      <c r="GM247" s="622">
        <f t="shared" si="1511"/>
        <v>0</v>
      </c>
      <c r="GN247" s="622">
        <f t="shared" si="1511"/>
        <v>0</v>
      </c>
      <c r="GO247" s="622">
        <f t="shared" si="1511"/>
        <v>0</v>
      </c>
      <c r="GP247" s="636">
        <f>+SUBTOTAL(9,GD247:GO247)</f>
        <v>0</v>
      </c>
      <c r="GQ247" s="637"/>
      <c r="GR247" s="607">
        <f t="shared" ref="GR247:HC247" si="1512">ROUND(GR111/GR$146,2)</f>
        <v>0</v>
      </c>
      <c r="GS247" s="622">
        <f t="shared" si="1512"/>
        <v>0</v>
      </c>
      <c r="GT247" s="622">
        <f t="shared" si="1512"/>
        <v>0</v>
      </c>
      <c r="GU247" s="622">
        <f t="shared" si="1512"/>
        <v>0</v>
      </c>
      <c r="GV247" s="622">
        <f t="shared" si="1512"/>
        <v>0</v>
      </c>
      <c r="GW247" s="622">
        <f t="shared" si="1512"/>
        <v>0</v>
      </c>
      <c r="GX247" s="622">
        <f t="shared" si="1512"/>
        <v>0</v>
      </c>
      <c r="GY247" s="622">
        <f t="shared" si="1512"/>
        <v>0</v>
      </c>
      <c r="GZ247" s="622">
        <f t="shared" si="1512"/>
        <v>0</v>
      </c>
      <c r="HA247" s="622">
        <f t="shared" si="1512"/>
        <v>0</v>
      </c>
      <c r="HB247" s="622">
        <f t="shared" si="1512"/>
        <v>0</v>
      </c>
      <c r="HC247" s="622">
        <f t="shared" si="1512"/>
        <v>0</v>
      </c>
      <c r="HD247" s="636">
        <f>+SUBTOTAL(9,GR247:HC247)</f>
        <v>0</v>
      </c>
      <c r="HE247" s="637"/>
      <c r="HF247" s="607">
        <f t="shared" ref="HF247:HQ247" si="1513">ROUND(HF111/HF$146,2)</f>
        <v>0</v>
      </c>
      <c r="HG247" s="622">
        <f t="shared" si="1513"/>
        <v>0</v>
      </c>
      <c r="HH247" s="622">
        <f t="shared" si="1513"/>
        <v>0</v>
      </c>
      <c r="HI247" s="622">
        <f t="shared" si="1513"/>
        <v>0</v>
      </c>
      <c r="HJ247" s="622">
        <f t="shared" si="1513"/>
        <v>0</v>
      </c>
      <c r="HK247" s="622">
        <f t="shared" si="1513"/>
        <v>0</v>
      </c>
      <c r="HL247" s="622">
        <f t="shared" si="1513"/>
        <v>0</v>
      </c>
      <c r="HM247" s="622">
        <f t="shared" si="1513"/>
        <v>0</v>
      </c>
      <c r="HN247" s="622">
        <f t="shared" si="1513"/>
        <v>0</v>
      </c>
      <c r="HO247" s="622">
        <f t="shared" si="1513"/>
        <v>0</v>
      </c>
      <c r="HP247" s="622">
        <f t="shared" si="1513"/>
        <v>0</v>
      </c>
      <c r="HQ247" s="622">
        <f t="shared" si="1513"/>
        <v>0</v>
      </c>
      <c r="HR247" s="636">
        <f>+SUBTOTAL(9,HF247:HQ247)</f>
        <v>0</v>
      </c>
      <c r="HS247" s="637"/>
      <c r="HT247" s="607">
        <f t="shared" ref="HT247:IE247" si="1514">ROUND(HT111/HT$146,2)</f>
        <v>0</v>
      </c>
      <c r="HU247" s="622">
        <f t="shared" si="1514"/>
        <v>0</v>
      </c>
      <c r="HV247" s="622">
        <f t="shared" si="1514"/>
        <v>0</v>
      </c>
      <c r="HW247" s="622">
        <f t="shared" si="1514"/>
        <v>0</v>
      </c>
      <c r="HX247" s="622">
        <f t="shared" si="1514"/>
        <v>0</v>
      </c>
      <c r="HY247" s="622">
        <f t="shared" si="1514"/>
        <v>0</v>
      </c>
      <c r="HZ247" s="622">
        <f t="shared" si="1514"/>
        <v>0</v>
      </c>
      <c r="IA247" s="622">
        <f t="shared" si="1514"/>
        <v>0</v>
      </c>
      <c r="IB247" s="622">
        <f t="shared" si="1514"/>
        <v>0</v>
      </c>
      <c r="IC247" s="622">
        <f t="shared" si="1514"/>
        <v>0</v>
      </c>
      <c r="ID247" s="622">
        <f t="shared" si="1514"/>
        <v>0</v>
      </c>
      <c r="IE247" s="622">
        <f t="shared" si="1514"/>
        <v>0</v>
      </c>
      <c r="IF247" s="636">
        <f>+SUBTOTAL(9,HT247:IE247)</f>
        <v>0</v>
      </c>
      <c r="IG247" s="637"/>
      <c r="IH247" s="607">
        <f t="shared" ref="IH247:IS247" si="1515">ROUND(IH111/IH$146,2)</f>
        <v>0</v>
      </c>
      <c r="II247" s="622">
        <f t="shared" si="1515"/>
        <v>0</v>
      </c>
      <c r="IJ247" s="622">
        <f t="shared" si="1515"/>
        <v>0</v>
      </c>
      <c r="IK247" s="622">
        <f t="shared" si="1515"/>
        <v>0</v>
      </c>
      <c r="IL247" s="622">
        <f t="shared" si="1515"/>
        <v>0</v>
      </c>
      <c r="IM247" s="622">
        <f t="shared" si="1515"/>
        <v>0</v>
      </c>
      <c r="IN247" s="622">
        <f t="shared" si="1515"/>
        <v>0</v>
      </c>
      <c r="IO247" s="622">
        <f t="shared" si="1515"/>
        <v>0</v>
      </c>
      <c r="IP247" s="622">
        <f t="shared" si="1515"/>
        <v>0</v>
      </c>
      <c r="IQ247" s="622">
        <f t="shared" si="1515"/>
        <v>0</v>
      </c>
      <c r="IR247" s="622">
        <f t="shared" si="1515"/>
        <v>0</v>
      </c>
      <c r="IS247" s="622">
        <f t="shared" si="1515"/>
        <v>0</v>
      </c>
      <c r="IT247" s="636">
        <f>+SUBTOTAL(9,IH247:IS247)</f>
        <v>0</v>
      </c>
      <c r="IU247" s="637"/>
      <c r="IV247" s="607">
        <f t="shared" ref="IV247:JG247" si="1516">ROUND(IV111/IV$146,2)</f>
        <v>0</v>
      </c>
      <c r="IW247" s="622">
        <f t="shared" si="1516"/>
        <v>0</v>
      </c>
      <c r="IX247" s="622">
        <f t="shared" si="1516"/>
        <v>0</v>
      </c>
      <c r="IY247" s="622">
        <f t="shared" si="1516"/>
        <v>0</v>
      </c>
      <c r="IZ247" s="622">
        <f t="shared" si="1516"/>
        <v>0</v>
      </c>
      <c r="JA247" s="622">
        <f t="shared" si="1516"/>
        <v>0</v>
      </c>
      <c r="JB247" s="622">
        <f t="shared" si="1516"/>
        <v>0</v>
      </c>
      <c r="JC247" s="622">
        <f t="shared" si="1516"/>
        <v>0</v>
      </c>
      <c r="JD247" s="622">
        <f t="shared" si="1516"/>
        <v>0</v>
      </c>
      <c r="JE247" s="622">
        <f t="shared" si="1516"/>
        <v>0</v>
      </c>
      <c r="JF247" s="622">
        <f t="shared" si="1516"/>
        <v>0</v>
      </c>
      <c r="JG247" s="622">
        <f t="shared" si="1516"/>
        <v>0</v>
      </c>
      <c r="JH247" s="636">
        <f>+SUBTOTAL(9,IV247:JG247)</f>
        <v>0</v>
      </c>
      <c r="JI247" s="637"/>
      <c r="JJ247" s="607">
        <f t="shared" ref="JJ247:JU247" si="1517">ROUND(JJ111/JJ$146,2)</f>
        <v>0</v>
      </c>
      <c r="JK247" s="622">
        <f t="shared" si="1517"/>
        <v>0</v>
      </c>
      <c r="JL247" s="622">
        <f t="shared" si="1517"/>
        <v>0</v>
      </c>
      <c r="JM247" s="622">
        <f t="shared" si="1517"/>
        <v>0</v>
      </c>
      <c r="JN247" s="622">
        <f t="shared" si="1517"/>
        <v>0</v>
      </c>
      <c r="JO247" s="622">
        <f t="shared" si="1517"/>
        <v>0</v>
      </c>
      <c r="JP247" s="622">
        <f t="shared" si="1517"/>
        <v>0</v>
      </c>
      <c r="JQ247" s="622">
        <f t="shared" si="1517"/>
        <v>0</v>
      </c>
      <c r="JR247" s="622">
        <f t="shared" si="1517"/>
        <v>0</v>
      </c>
      <c r="JS247" s="622">
        <f t="shared" si="1517"/>
        <v>0</v>
      </c>
      <c r="JT247" s="622">
        <f t="shared" si="1517"/>
        <v>0</v>
      </c>
      <c r="JU247" s="622">
        <f t="shared" si="1517"/>
        <v>0</v>
      </c>
      <c r="JV247" s="636">
        <f>+SUBTOTAL(9,JJ247:JU247)</f>
        <v>0</v>
      </c>
      <c r="JW247" s="637"/>
      <c r="JX247" s="607">
        <f t="shared" ref="JX247:KI247" si="1518">ROUND(JX111/JX$146,2)</f>
        <v>0</v>
      </c>
      <c r="JY247" s="622">
        <f t="shared" si="1518"/>
        <v>0</v>
      </c>
      <c r="JZ247" s="622">
        <f t="shared" si="1518"/>
        <v>0</v>
      </c>
      <c r="KA247" s="622">
        <f t="shared" si="1518"/>
        <v>0</v>
      </c>
      <c r="KB247" s="622">
        <f t="shared" si="1518"/>
        <v>0</v>
      </c>
      <c r="KC247" s="622">
        <f t="shared" si="1518"/>
        <v>0</v>
      </c>
      <c r="KD247" s="622">
        <f t="shared" si="1518"/>
        <v>0</v>
      </c>
      <c r="KE247" s="622">
        <f t="shared" si="1518"/>
        <v>0</v>
      </c>
      <c r="KF247" s="622">
        <f t="shared" si="1518"/>
        <v>0</v>
      </c>
      <c r="KG247" s="622">
        <f t="shared" si="1518"/>
        <v>0</v>
      </c>
      <c r="KH247" s="622">
        <f t="shared" si="1518"/>
        <v>0</v>
      </c>
      <c r="KI247" s="622">
        <f t="shared" si="1518"/>
        <v>0</v>
      </c>
      <c r="KJ247" s="636">
        <f>+SUBTOTAL(9,JX247:KI247)</f>
        <v>0</v>
      </c>
      <c r="KK247" s="637"/>
      <c r="KL247" s="607">
        <f t="shared" ref="KL247:KW247" si="1519">ROUND(KL111/KL$146,2)</f>
        <v>0</v>
      </c>
      <c r="KM247" s="622">
        <f t="shared" si="1519"/>
        <v>0</v>
      </c>
      <c r="KN247" s="622">
        <f t="shared" si="1519"/>
        <v>0</v>
      </c>
      <c r="KO247" s="622">
        <f t="shared" si="1519"/>
        <v>0</v>
      </c>
      <c r="KP247" s="622">
        <f t="shared" si="1519"/>
        <v>0</v>
      </c>
      <c r="KQ247" s="622">
        <f t="shared" si="1519"/>
        <v>0</v>
      </c>
      <c r="KR247" s="622">
        <f t="shared" si="1519"/>
        <v>0</v>
      </c>
      <c r="KS247" s="622">
        <f t="shared" si="1519"/>
        <v>0</v>
      </c>
      <c r="KT247" s="622">
        <f t="shared" si="1519"/>
        <v>0</v>
      </c>
      <c r="KU247" s="622">
        <f t="shared" si="1519"/>
        <v>0</v>
      </c>
      <c r="KV247" s="622">
        <f t="shared" si="1519"/>
        <v>0</v>
      </c>
      <c r="KW247" s="622">
        <f t="shared" si="1519"/>
        <v>0</v>
      </c>
      <c r="KX247" s="636">
        <f>+SUBTOTAL(9,KL247:KW247)</f>
        <v>0</v>
      </c>
      <c r="KY247" s="637"/>
      <c r="KZ247" s="607">
        <f t="shared" ref="KZ247:LK247" si="1520">ROUND(KZ111/KZ$146,2)</f>
        <v>0</v>
      </c>
      <c r="LA247" s="622">
        <f t="shared" si="1520"/>
        <v>0</v>
      </c>
      <c r="LB247" s="622">
        <f t="shared" si="1520"/>
        <v>0</v>
      </c>
      <c r="LC247" s="622">
        <f t="shared" si="1520"/>
        <v>0</v>
      </c>
      <c r="LD247" s="622">
        <f t="shared" si="1520"/>
        <v>0</v>
      </c>
      <c r="LE247" s="622">
        <f t="shared" si="1520"/>
        <v>0</v>
      </c>
      <c r="LF247" s="622">
        <f t="shared" si="1520"/>
        <v>0</v>
      </c>
      <c r="LG247" s="622">
        <f t="shared" si="1520"/>
        <v>0</v>
      </c>
      <c r="LH247" s="622">
        <f t="shared" si="1520"/>
        <v>0</v>
      </c>
      <c r="LI247" s="622">
        <f t="shared" si="1520"/>
        <v>0</v>
      </c>
      <c r="LJ247" s="622">
        <f t="shared" si="1520"/>
        <v>0</v>
      </c>
      <c r="LK247" s="622">
        <f t="shared" si="1520"/>
        <v>0</v>
      </c>
      <c r="LL247" s="636">
        <f>+SUBTOTAL(9,KZ247:LK247)</f>
        <v>0</v>
      </c>
      <c r="LM247" s="637"/>
      <c r="LN247" s="607">
        <f t="shared" ref="LN247:LY247" si="1521">ROUND(LN111/LN$146,2)</f>
        <v>0</v>
      </c>
      <c r="LO247" s="622">
        <f t="shared" si="1521"/>
        <v>0</v>
      </c>
      <c r="LP247" s="622">
        <f t="shared" si="1521"/>
        <v>0</v>
      </c>
      <c r="LQ247" s="622">
        <f t="shared" si="1521"/>
        <v>0</v>
      </c>
      <c r="LR247" s="622">
        <f t="shared" si="1521"/>
        <v>0</v>
      </c>
      <c r="LS247" s="622">
        <f t="shared" si="1521"/>
        <v>0</v>
      </c>
      <c r="LT247" s="622">
        <f t="shared" si="1521"/>
        <v>0</v>
      </c>
      <c r="LU247" s="622">
        <f t="shared" si="1521"/>
        <v>0</v>
      </c>
      <c r="LV247" s="622">
        <f t="shared" si="1521"/>
        <v>0</v>
      </c>
      <c r="LW247" s="622">
        <f t="shared" si="1521"/>
        <v>0</v>
      </c>
      <c r="LX247" s="622">
        <f t="shared" si="1521"/>
        <v>0</v>
      </c>
      <c r="LY247" s="622">
        <f t="shared" si="1521"/>
        <v>0</v>
      </c>
      <c r="LZ247" s="636">
        <f>+SUBTOTAL(9,LN247:LY247)</f>
        <v>0</v>
      </c>
      <c r="MA247" s="637"/>
      <c r="MB247" s="607">
        <f t="shared" ref="MB247:MM247" si="1522">ROUND(MB111/MB$146,2)</f>
        <v>0</v>
      </c>
      <c r="MC247" s="622">
        <f t="shared" si="1522"/>
        <v>0</v>
      </c>
      <c r="MD247" s="622">
        <f t="shared" si="1522"/>
        <v>0</v>
      </c>
      <c r="ME247" s="622">
        <f t="shared" si="1522"/>
        <v>0</v>
      </c>
      <c r="MF247" s="622">
        <f t="shared" si="1522"/>
        <v>0</v>
      </c>
      <c r="MG247" s="622">
        <f t="shared" si="1522"/>
        <v>0</v>
      </c>
      <c r="MH247" s="622">
        <f t="shared" si="1522"/>
        <v>0</v>
      </c>
      <c r="MI247" s="622">
        <f t="shared" si="1522"/>
        <v>0</v>
      </c>
      <c r="MJ247" s="622">
        <f t="shared" si="1522"/>
        <v>0</v>
      </c>
      <c r="MK247" s="622">
        <f t="shared" si="1522"/>
        <v>0</v>
      </c>
      <c r="ML247" s="622">
        <f t="shared" si="1522"/>
        <v>0</v>
      </c>
      <c r="MM247" s="622">
        <f t="shared" si="1522"/>
        <v>0</v>
      </c>
      <c r="MN247" s="636">
        <f>+SUBTOTAL(9,MB247:MM247)</f>
        <v>0</v>
      </c>
      <c r="MO247" s="637"/>
      <c r="MP247" s="607">
        <f t="shared" ref="MP247:NA247" si="1523">ROUND(MP111/MP$146,2)</f>
        <v>0</v>
      </c>
      <c r="MQ247" s="622">
        <f t="shared" si="1523"/>
        <v>0</v>
      </c>
      <c r="MR247" s="622">
        <f t="shared" si="1523"/>
        <v>0</v>
      </c>
      <c r="MS247" s="622">
        <f t="shared" si="1523"/>
        <v>0</v>
      </c>
      <c r="MT247" s="622">
        <f t="shared" si="1523"/>
        <v>0</v>
      </c>
      <c r="MU247" s="622">
        <f t="shared" si="1523"/>
        <v>0</v>
      </c>
      <c r="MV247" s="622">
        <f t="shared" si="1523"/>
        <v>0</v>
      </c>
      <c r="MW247" s="622">
        <f t="shared" si="1523"/>
        <v>0</v>
      </c>
      <c r="MX247" s="622">
        <f t="shared" si="1523"/>
        <v>0</v>
      </c>
      <c r="MY247" s="622">
        <f t="shared" si="1523"/>
        <v>0</v>
      </c>
      <c r="MZ247" s="622">
        <f t="shared" si="1523"/>
        <v>0</v>
      </c>
      <c r="NA247" s="622">
        <f t="shared" si="1523"/>
        <v>0</v>
      </c>
      <c r="NB247" s="636">
        <f>+SUBTOTAL(9,MP247:NA247)</f>
        <v>0</v>
      </c>
      <c r="NC247" s="637"/>
      <c r="ND247" s="607">
        <f t="shared" ref="ND247:NO247" si="1524">ROUND(ND111/ND$146,2)</f>
        <v>0</v>
      </c>
      <c r="NE247" s="622">
        <f t="shared" si="1524"/>
        <v>0</v>
      </c>
      <c r="NF247" s="622">
        <f t="shared" si="1524"/>
        <v>0</v>
      </c>
      <c r="NG247" s="622">
        <f t="shared" si="1524"/>
        <v>0</v>
      </c>
      <c r="NH247" s="622">
        <f t="shared" si="1524"/>
        <v>0</v>
      </c>
      <c r="NI247" s="622">
        <f t="shared" si="1524"/>
        <v>0</v>
      </c>
      <c r="NJ247" s="622">
        <f t="shared" si="1524"/>
        <v>0</v>
      </c>
      <c r="NK247" s="622">
        <f t="shared" si="1524"/>
        <v>0</v>
      </c>
      <c r="NL247" s="622">
        <f t="shared" si="1524"/>
        <v>0</v>
      </c>
      <c r="NM247" s="622">
        <f t="shared" si="1524"/>
        <v>0</v>
      </c>
      <c r="NN247" s="622">
        <f t="shared" si="1524"/>
        <v>0</v>
      </c>
      <c r="NO247" s="622">
        <f t="shared" si="1524"/>
        <v>0</v>
      </c>
      <c r="NP247" s="636">
        <f>+SUBTOTAL(9,ND247:NO247)</f>
        <v>0</v>
      </c>
      <c r="NQ247" s="637"/>
      <c r="NR247" s="607">
        <f t="shared" ref="NR247:OC247" si="1525">ROUND(NR111/NR$146,2)</f>
        <v>0</v>
      </c>
      <c r="NS247" s="622">
        <f t="shared" si="1525"/>
        <v>0</v>
      </c>
      <c r="NT247" s="622">
        <f t="shared" si="1525"/>
        <v>0</v>
      </c>
      <c r="NU247" s="622">
        <f t="shared" si="1525"/>
        <v>0</v>
      </c>
      <c r="NV247" s="622">
        <f t="shared" si="1525"/>
        <v>0</v>
      </c>
      <c r="NW247" s="622">
        <f t="shared" si="1525"/>
        <v>0</v>
      </c>
      <c r="NX247" s="622">
        <f t="shared" si="1525"/>
        <v>0</v>
      </c>
      <c r="NY247" s="622">
        <f t="shared" si="1525"/>
        <v>0</v>
      </c>
      <c r="NZ247" s="622">
        <f t="shared" si="1525"/>
        <v>0</v>
      </c>
      <c r="OA247" s="622">
        <f t="shared" si="1525"/>
        <v>0</v>
      </c>
      <c r="OB247" s="622">
        <f t="shared" si="1525"/>
        <v>0</v>
      </c>
      <c r="OC247" s="622">
        <f t="shared" si="1525"/>
        <v>0</v>
      </c>
      <c r="OD247" s="636">
        <f>+SUBTOTAL(9,NR247:OC247)</f>
        <v>0</v>
      </c>
      <c r="OE247" s="637"/>
      <c r="OF247" s="607">
        <f t="shared" ref="OF247:OQ247" si="1526">ROUND(OF111/OF$146,2)</f>
        <v>0</v>
      </c>
      <c r="OG247" s="622">
        <f t="shared" si="1526"/>
        <v>0</v>
      </c>
      <c r="OH247" s="622">
        <f t="shared" si="1526"/>
        <v>0</v>
      </c>
      <c r="OI247" s="622">
        <f t="shared" si="1526"/>
        <v>0</v>
      </c>
      <c r="OJ247" s="622">
        <f t="shared" si="1526"/>
        <v>0</v>
      </c>
      <c r="OK247" s="622">
        <f t="shared" si="1526"/>
        <v>0</v>
      </c>
      <c r="OL247" s="622">
        <f t="shared" si="1526"/>
        <v>0</v>
      </c>
      <c r="OM247" s="622">
        <f t="shared" si="1526"/>
        <v>0</v>
      </c>
      <c r="ON247" s="622">
        <f t="shared" si="1526"/>
        <v>0</v>
      </c>
      <c r="OO247" s="622">
        <f t="shared" si="1526"/>
        <v>0</v>
      </c>
      <c r="OP247" s="622">
        <f t="shared" si="1526"/>
        <v>0</v>
      </c>
      <c r="OQ247" s="622">
        <f t="shared" si="1526"/>
        <v>0</v>
      </c>
      <c r="OR247" s="636">
        <f>+SUBTOTAL(9,OF247:OQ247)</f>
        <v>0</v>
      </c>
      <c r="OS247" s="637"/>
      <c r="OT247" s="607">
        <f t="shared" ref="OT247:PE247" si="1527">ROUND(OT111/OT$146,2)</f>
        <v>0</v>
      </c>
      <c r="OU247" s="622">
        <f t="shared" si="1527"/>
        <v>0</v>
      </c>
      <c r="OV247" s="622">
        <f t="shared" si="1527"/>
        <v>0</v>
      </c>
      <c r="OW247" s="622">
        <f t="shared" si="1527"/>
        <v>0</v>
      </c>
      <c r="OX247" s="622">
        <f t="shared" si="1527"/>
        <v>0</v>
      </c>
      <c r="OY247" s="622">
        <f t="shared" si="1527"/>
        <v>0</v>
      </c>
      <c r="OZ247" s="622">
        <f t="shared" si="1527"/>
        <v>0</v>
      </c>
      <c r="PA247" s="622">
        <f t="shared" si="1527"/>
        <v>0</v>
      </c>
      <c r="PB247" s="622">
        <f t="shared" si="1527"/>
        <v>0</v>
      </c>
      <c r="PC247" s="622">
        <f t="shared" si="1527"/>
        <v>0</v>
      </c>
      <c r="PD247" s="622">
        <f t="shared" si="1527"/>
        <v>0</v>
      </c>
      <c r="PE247" s="622">
        <f t="shared" si="1527"/>
        <v>0</v>
      </c>
      <c r="PF247" s="636">
        <f>+SUBTOTAL(9,OT247:PE247)</f>
        <v>0</v>
      </c>
      <c r="PG247" s="637"/>
      <c r="PH247" s="607">
        <f t="shared" ref="PH247:PS247" si="1528">ROUND(PH111/PH$146,2)</f>
        <v>0</v>
      </c>
      <c r="PI247" s="622">
        <f t="shared" si="1528"/>
        <v>0</v>
      </c>
      <c r="PJ247" s="622">
        <f t="shared" si="1528"/>
        <v>0</v>
      </c>
      <c r="PK247" s="622">
        <f t="shared" si="1528"/>
        <v>0</v>
      </c>
      <c r="PL247" s="622">
        <f t="shared" si="1528"/>
        <v>0</v>
      </c>
      <c r="PM247" s="622">
        <f t="shared" si="1528"/>
        <v>0</v>
      </c>
      <c r="PN247" s="622">
        <f t="shared" si="1528"/>
        <v>0</v>
      </c>
      <c r="PO247" s="622">
        <f t="shared" si="1528"/>
        <v>0</v>
      </c>
      <c r="PP247" s="622">
        <f t="shared" si="1528"/>
        <v>0</v>
      </c>
      <c r="PQ247" s="622">
        <f t="shared" si="1528"/>
        <v>0</v>
      </c>
      <c r="PR247" s="622">
        <f t="shared" si="1528"/>
        <v>0</v>
      </c>
      <c r="PS247" s="622">
        <f t="shared" si="1528"/>
        <v>0</v>
      </c>
      <c r="PT247" s="636">
        <f>+SUBTOTAL(9,PH247:PS247)</f>
        <v>0</v>
      </c>
      <c r="PU247" s="637"/>
      <c r="PV247" s="610">
        <f t="shared" ref="PV247:QG247" si="1529">SUMIF($D$13:$PS$13,PV$10,$D247:$PS247)</f>
        <v>4046.78</v>
      </c>
      <c r="PW247" s="610">
        <f t="shared" si="1529"/>
        <v>0</v>
      </c>
      <c r="PX247" s="610">
        <f t="shared" si="1529"/>
        <v>0</v>
      </c>
      <c r="PY247" s="610">
        <f t="shared" si="1529"/>
        <v>0</v>
      </c>
      <c r="PZ247" s="610">
        <f t="shared" si="1529"/>
        <v>0</v>
      </c>
      <c r="QA247" s="610">
        <f t="shared" si="1529"/>
        <v>0</v>
      </c>
      <c r="QB247" s="610">
        <f t="shared" si="1529"/>
        <v>0</v>
      </c>
      <c r="QC247" s="610">
        <f t="shared" si="1529"/>
        <v>0</v>
      </c>
      <c r="QD247" s="610">
        <f t="shared" si="1529"/>
        <v>0</v>
      </c>
      <c r="QE247" s="610">
        <f t="shared" si="1529"/>
        <v>0</v>
      </c>
      <c r="QF247" s="610">
        <f t="shared" si="1529"/>
        <v>0</v>
      </c>
      <c r="QG247" s="610">
        <f t="shared" si="1529"/>
        <v>0</v>
      </c>
      <c r="QH247" s="610">
        <f t="shared" ref="QH247" si="1530">SUM(PV247:QG247)</f>
        <v>4046.78</v>
      </c>
    </row>
    <row r="248" spans="1:450" x14ac:dyDescent="0.25">
      <c r="A248" s="589"/>
      <c r="B248" s="260"/>
      <c r="D248" s="613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09"/>
      <c r="P248" s="610"/>
      <c r="Q248" s="611"/>
      <c r="R248" s="613"/>
      <c r="S248" s="609"/>
      <c r="T248" s="609"/>
      <c r="U248" s="609"/>
      <c r="V248" s="609"/>
      <c r="W248" s="609"/>
      <c r="X248" s="609"/>
      <c r="Y248" s="609"/>
      <c r="Z248" s="609"/>
      <c r="AA248" s="609"/>
      <c r="AB248" s="609"/>
      <c r="AC248" s="609"/>
      <c r="AD248" s="610"/>
      <c r="AE248" s="611"/>
      <c r="AF248" s="613"/>
      <c r="AG248" s="609"/>
      <c r="AH248" s="609"/>
      <c r="AI248" s="609"/>
      <c r="AJ248" s="609"/>
      <c r="AK248" s="609"/>
      <c r="AL248" s="609"/>
      <c r="AM248" s="609"/>
      <c r="AN248" s="609"/>
      <c r="AO248" s="609"/>
      <c r="AP248" s="609"/>
      <c r="AQ248" s="609"/>
      <c r="AR248" s="610"/>
      <c r="AS248" s="611"/>
      <c r="AT248" s="613"/>
      <c r="AU248" s="609"/>
      <c r="AV248" s="609"/>
      <c r="AW248" s="609"/>
      <c r="AX248" s="609"/>
      <c r="AY248" s="609"/>
      <c r="AZ248" s="609"/>
      <c r="BA248" s="609"/>
      <c r="BB248" s="609"/>
      <c r="BC248" s="609"/>
      <c r="BD248" s="609"/>
      <c r="BE248" s="609"/>
      <c r="BF248" s="610"/>
      <c r="BG248" s="611"/>
      <c r="BH248" s="613"/>
      <c r="BI248" s="609"/>
      <c r="BJ248" s="609"/>
      <c r="BK248" s="609"/>
      <c r="BL248" s="609"/>
      <c r="BM248" s="609"/>
      <c r="BN248" s="609"/>
      <c r="BO248" s="609"/>
      <c r="BP248" s="609"/>
      <c r="BQ248" s="609"/>
      <c r="BR248" s="609"/>
      <c r="BS248" s="609"/>
      <c r="BT248" s="610"/>
      <c r="BU248" s="621"/>
      <c r="BV248" s="613"/>
      <c r="BW248" s="609"/>
      <c r="BX248" s="609"/>
      <c r="BY248" s="609"/>
      <c r="BZ248" s="609"/>
      <c r="CA248" s="609"/>
      <c r="CB248" s="609"/>
      <c r="CC248" s="609"/>
      <c r="CD248" s="609"/>
      <c r="CE248" s="609"/>
      <c r="CF248" s="609"/>
      <c r="CG248" s="609"/>
      <c r="CH248" s="610"/>
      <c r="CI248" s="611"/>
      <c r="CJ248" s="613"/>
      <c r="CK248" s="609"/>
      <c r="CL248" s="609"/>
      <c r="CM248" s="609"/>
      <c r="CN248" s="609"/>
      <c r="CO248" s="609"/>
      <c r="CP248" s="609"/>
      <c r="CQ248" s="609"/>
      <c r="CR248" s="609"/>
      <c r="CS248" s="609"/>
      <c r="CT248" s="609"/>
      <c r="CU248" s="609"/>
      <c r="CV248" s="610"/>
      <c r="CW248" s="611"/>
      <c r="CX248" s="613"/>
      <c r="CY248" s="609"/>
      <c r="CZ248" s="609"/>
      <c r="DA248" s="609"/>
      <c r="DB248" s="609"/>
      <c r="DC248" s="609"/>
      <c r="DD248" s="609"/>
      <c r="DE248" s="609"/>
      <c r="DF248" s="609"/>
      <c r="DG248" s="609"/>
      <c r="DH248" s="609"/>
      <c r="DI248" s="609"/>
      <c r="DJ248" s="610"/>
      <c r="DK248" s="611"/>
      <c r="DL248" s="613"/>
      <c r="DM248" s="609"/>
      <c r="DN248" s="609"/>
      <c r="DO248" s="609"/>
      <c r="DP248" s="609"/>
      <c r="DQ248" s="609"/>
      <c r="DR248" s="609"/>
      <c r="DS248" s="609"/>
      <c r="DT248" s="609"/>
      <c r="DU248" s="609"/>
      <c r="DV248" s="609"/>
      <c r="DW248" s="609"/>
      <c r="DX248" s="610"/>
      <c r="DY248" s="611"/>
      <c r="DZ248" s="613"/>
      <c r="EA248" s="609"/>
      <c r="EB248" s="609"/>
      <c r="EC248" s="609"/>
      <c r="ED248" s="609"/>
      <c r="EE248" s="609"/>
      <c r="EF248" s="609"/>
      <c r="EG248" s="609"/>
      <c r="EH248" s="609"/>
      <c r="EI248" s="609"/>
      <c r="EJ248" s="609"/>
      <c r="EK248" s="609"/>
      <c r="EL248" s="610"/>
      <c r="EM248" s="611"/>
      <c r="EN248" s="613"/>
      <c r="EO248" s="609"/>
      <c r="EP248" s="609"/>
      <c r="EQ248" s="609"/>
      <c r="ER248" s="609"/>
      <c r="ES248" s="609"/>
      <c r="ET248" s="609"/>
      <c r="EU248" s="609"/>
      <c r="EV248" s="609"/>
      <c r="EW248" s="609"/>
      <c r="EX248" s="609"/>
      <c r="EY248" s="609"/>
      <c r="EZ248" s="610"/>
      <c r="FA248" s="611"/>
      <c r="FB248" s="613"/>
      <c r="FC248" s="609"/>
      <c r="FD248" s="609"/>
      <c r="FE248" s="609"/>
      <c r="FF248" s="609"/>
      <c r="FG248" s="609"/>
      <c r="FH248" s="609"/>
      <c r="FI248" s="609"/>
      <c r="FJ248" s="609"/>
      <c r="FK248" s="609"/>
      <c r="FL248" s="609"/>
      <c r="FM248" s="609"/>
      <c r="FN248" s="610"/>
      <c r="FO248" s="611"/>
      <c r="FP248" s="613"/>
      <c r="FQ248" s="609"/>
      <c r="FR248" s="609"/>
      <c r="FS248" s="609"/>
      <c r="FT248" s="609"/>
      <c r="FU248" s="609"/>
      <c r="FV248" s="609"/>
      <c r="FW248" s="609"/>
      <c r="FX248" s="609"/>
      <c r="FY248" s="609"/>
      <c r="FZ248" s="609"/>
      <c r="GA248" s="609"/>
      <c r="GB248" s="610"/>
      <c r="GC248" s="611"/>
      <c r="GD248" s="613"/>
      <c r="GE248" s="609"/>
      <c r="GF248" s="609"/>
      <c r="GG248" s="609"/>
      <c r="GH248" s="609"/>
      <c r="GI248" s="609"/>
      <c r="GJ248" s="609"/>
      <c r="GK248" s="609"/>
      <c r="GL248" s="609"/>
      <c r="GM248" s="609"/>
      <c r="GN248" s="609"/>
      <c r="GO248" s="609"/>
      <c r="GP248" s="610"/>
      <c r="GQ248" s="611"/>
      <c r="GR248" s="613"/>
      <c r="GS248" s="609"/>
      <c r="GT248" s="609"/>
      <c r="GU248" s="609"/>
      <c r="GV248" s="609"/>
      <c r="GW248" s="609"/>
      <c r="GX248" s="609"/>
      <c r="GY248" s="609"/>
      <c r="GZ248" s="609"/>
      <c r="HA248" s="609"/>
      <c r="HB248" s="609"/>
      <c r="HC248" s="609"/>
      <c r="HD248" s="610"/>
      <c r="HE248" s="611"/>
      <c r="HF248" s="613"/>
      <c r="HG248" s="609"/>
      <c r="HH248" s="609"/>
      <c r="HI248" s="609"/>
      <c r="HJ248" s="609"/>
      <c r="HK248" s="609"/>
      <c r="HL248" s="609"/>
      <c r="HM248" s="609"/>
      <c r="HN248" s="609"/>
      <c r="HO248" s="609"/>
      <c r="HP248" s="609"/>
      <c r="HQ248" s="609"/>
      <c r="HR248" s="610"/>
      <c r="HS248" s="611"/>
      <c r="HT248" s="613"/>
      <c r="HU248" s="609"/>
      <c r="HV248" s="609"/>
      <c r="HW248" s="609"/>
      <c r="HX248" s="609"/>
      <c r="HY248" s="609"/>
      <c r="HZ248" s="609"/>
      <c r="IA248" s="609"/>
      <c r="IB248" s="609"/>
      <c r="IC248" s="609"/>
      <c r="ID248" s="609"/>
      <c r="IE248" s="609"/>
      <c r="IF248" s="610"/>
      <c r="IG248" s="611"/>
      <c r="IH248" s="613"/>
      <c r="II248" s="609"/>
      <c r="IJ248" s="609"/>
      <c r="IK248" s="609"/>
      <c r="IL248" s="609"/>
      <c r="IM248" s="609"/>
      <c r="IN248" s="609"/>
      <c r="IO248" s="609"/>
      <c r="IP248" s="609"/>
      <c r="IQ248" s="609"/>
      <c r="IR248" s="609"/>
      <c r="IS248" s="609"/>
      <c r="IT248" s="610"/>
      <c r="IU248" s="611"/>
      <c r="IV248" s="613"/>
      <c r="IW248" s="609"/>
      <c r="IX248" s="609"/>
      <c r="IY248" s="609"/>
      <c r="IZ248" s="609"/>
      <c r="JA248" s="609"/>
      <c r="JB248" s="609"/>
      <c r="JC248" s="609"/>
      <c r="JD248" s="609"/>
      <c r="JE248" s="609"/>
      <c r="JF248" s="609"/>
      <c r="JG248" s="609"/>
      <c r="JH248" s="610"/>
      <c r="JI248" s="611"/>
      <c r="JJ248" s="613"/>
      <c r="JK248" s="609"/>
      <c r="JL248" s="609"/>
      <c r="JM248" s="609"/>
      <c r="JN248" s="609"/>
      <c r="JO248" s="609"/>
      <c r="JP248" s="609"/>
      <c r="JQ248" s="609"/>
      <c r="JR248" s="609"/>
      <c r="JS248" s="609"/>
      <c r="JT248" s="609"/>
      <c r="JU248" s="609"/>
      <c r="JV248" s="610"/>
      <c r="JW248" s="611"/>
      <c r="JX248" s="613"/>
      <c r="JY248" s="609"/>
      <c r="JZ248" s="609"/>
      <c r="KA248" s="609"/>
      <c r="KB248" s="609"/>
      <c r="KC248" s="609"/>
      <c r="KD248" s="609"/>
      <c r="KE248" s="609"/>
      <c r="KF248" s="609"/>
      <c r="KG248" s="609"/>
      <c r="KH248" s="609"/>
      <c r="KI248" s="609"/>
      <c r="KJ248" s="610"/>
      <c r="KK248" s="611"/>
      <c r="KL248" s="613"/>
      <c r="KM248" s="609"/>
      <c r="KN248" s="609"/>
      <c r="KO248" s="609"/>
      <c r="KP248" s="609"/>
      <c r="KQ248" s="609"/>
      <c r="KR248" s="609"/>
      <c r="KS248" s="609"/>
      <c r="KT248" s="609"/>
      <c r="KU248" s="609"/>
      <c r="KV248" s="609"/>
      <c r="KW248" s="609"/>
      <c r="KX248" s="610"/>
      <c r="KY248" s="611"/>
      <c r="KZ248" s="613"/>
      <c r="LA248" s="609"/>
      <c r="LB248" s="609"/>
      <c r="LC248" s="609"/>
      <c r="LD248" s="609"/>
      <c r="LE248" s="609"/>
      <c r="LF248" s="609"/>
      <c r="LG248" s="609"/>
      <c r="LH248" s="609"/>
      <c r="LI248" s="609"/>
      <c r="LJ248" s="609"/>
      <c r="LK248" s="609"/>
      <c r="LL248" s="610"/>
      <c r="LM248" s="611"/>
      <c r="LN248" s="613"/>
      <c r="LO248" s="609"/>
      <c r="LP248" s="609"/>
      <c r="LQ248" s="609"/>
      <c r="LR248" s="609"/>
      <c r="LS248" s="609"/>
      <c r="LT248" s="609"/>
      <c r="LU248" s="609"/>
      <c r="LV248" s="609"/>
      <c r="LW248" s="609"/>
      <c r="LX248" s="609"/>
      <c r="LY248" s="609"/>
      <c r="LZ248" s="610"/>
      <c r="MA248" s="611"/>
      <c r="MB248" s="613"/>
      <c r="MC248" s="609"/>
      <c r="MD248" s="609"/>
      <c r="ME248" s="609"/>
      <c r="MF248" s="609"/>
      <c r="MG248" s="609"/>
      <c r="MH248" s="609"/>
      <c r="MI248" s="609"/>
      <c r="MJ248" s="609"/>
      <c r="MK248" s="609"/>
      <c r="ML248" s="609"/>
      <c r="MM248" s="609"/>
      <c r="MN248" s="610"/>
      <c r="MO248" s="611"/>
      <c r="MP248" s="613"/>
      <c r="MQ248" s="609"/>
      <c r="MR248" s="609"/>
      <c r="MS248" s="609"/>
      <c r="MT248" s="609"/>
      <c r="MU248" s="609"/>
      <c r="MV248" s="609"/>
      <c r="MW248" s="609"/>
      <c r="MX248" s="609"/>
      <c r="MY248" s="609"/>
      <c r="MZ248" s="609"/>
      <c r="NA248" s="609"/>
      <c r="NB248" s="610"/>
      <c r="NC248" s="611"/>
      <c r="ND248" s="613"/>
      <c r="NE248" s="609"/>
      <c r="NF248" s="609"/>
      <c r="NG248" s="609"/>
      <c r="NH248" s="609"/>
      <c r="NI248" s="609"/>
      <c r="NJ248" s="609"/>
      <c r="NK248" s="609"/>
      <c r="NL248" s="609"/>
      <c r="NM248" s="609"/>
      <c r="NN248" s="609"/>
      <c r="NO248" s="609"/>
      <c r="NP248" s="610"/>
      <c r="NQ248" s="611"/>
      <c r="NR248" s="613"/>
      <c r="NS248" s="609"/>
      <c r="NT248" s="609"/>
      <c r="NU248" s="609"/>
      <c r="NV248" s="609"/>
      <c r="NW248" s="609"/>
      <c r="NX248" s="609"/>
      <c r="NY248" s="609"/>
      <c r="NZ248" s="609"/>
      <c r="OA248" s="609"/>
      <c r="OB248" s="609"/>
      <c r="OC248" s="609"/>
      <c r="OD248" s="610"/>
      <c r="OE248" s="611"/>
      <c r="OF248" s="613"/>
      <c r="OG248" s="609"/>
      <c r="OH248" s="609"/>
      <c r="OI248" s="609"/>
      <c r="OJ248" s="609"/>
      <c r="OK248" s="609"/>
      <c r="OL248" s="609"/>
      <c r="OM248" s="609"/>
      <c r="ON248" s="609"/>
      <c r="OO248" s="609"/>
      <c r="OP248" s="609"/>
      <c r="OQ248" s="609"/>
      <c r="OR248" s="610"/>
      <c r="OS248" s="611"/>
      <c r="OT248" s="613"/>
      <c r="OU248" s="609"/>
      <c r="OV248" s="609"/>
      <c r="OW248" s="609"/>
      <c r="OX248" s="609"/>
      <c r="OY248" s="609"/>
      <c r="OZ248" s="609"/>
      <c r="PA248" s="609"/>
      <c r="PB248" s="609"/>
      <c r="PC248" s="609"/>
      <c r="PD248" s="609"/>
      <c r="PE248" s="609"/>
      <c r="PF248" s="610"/>
      <c r="PG248" s="611"/>
      <c r="PH248" s="613"/>
      <c r="PI248" s="609"/>
      <c r="PJ248" s="609"/>
      <c r="PK248" s="609"/>
      <c r="PL248" s="609"/>
      <c r="PM248" s="609"/>
      <c r="PN248" s="609"/>
      <c r="PO248" s="609"/>
      <c r="PP248" s="609"/>
      <c r="PQ248" s="609"/>
      <c r="PR248" s="609"/>
      <c r="PS248" s="609"/>
      <c r="PT248" s="610"/>
      <c r="PU248" s="611"/>
      <c r="PV248" s="610"/>
      <c r="PW248" s="610"/>
      <c r="PX248" s="610"/>
      <c r="PY248" s="610"/>
      <c r="PZ248" s="610"/>
      <c r="QA248" s="610"/>
      <c r="QB248" s="610"/>
      <c r="QC248" s="610"/>
      <c r="QD248" s="610"/>
      <c r="QE248" s="610"/>
      <c r="QF248" s="610"/>
      <c r="QG248" s="610"/>
      <c r="QH248" s="610"/>
    </row>
    <row r="249" spans="1:450" x14ac:dyDescent="0.3">
      <c r="A249" s="589"/>
      <c r="B249" s="425" t="s">
        <v>139</v>
      </c>
      <c r="D249" s="613"/>
      <c r="E249" s="625"/>
      <c r="F249" s="622"/>
      <c r="G249" s="622"/>
      <c r="H249" s="622"/>
      <c r="I249" s="622"/>
      <c r="J249" s="622"/>
      <c r="K249" s="622"/>
      <c r="L249" s="622"/>
      <c r="M249" s="622"/>
      <c r="N249" s="622"/>
      <c r="O249" s="622"/>
      <c r="P249" s="636"/>
      <c r="Q249" s="637"/>
      <c r="R249" s="613"/>
      <c r="S249" s="625"/>
      <c r="T249" s="622"/>
      <c r="U249" s="622"/>
      <c r="V249" s="622"/>
      <c r="W249" s="622"/>
      <c r="X249" s="622"/>
      <c r="Y249" s="622"/>
      <c r="Z249" s="622"/>
      <c r="AA249" s="622"/>
      <c r="AB249" s="622"/>
      <c r="AC249" s="622"/>
      <c r="AD249" s="636"/>
      <c r="AE249" s="637"/>
      <c r="AF249" s="613"/>
      <c r="AG249" s="625"/>
      <c r="AH249" s="622"/>
      <c r="AI249" s="622"/>
      <c r="AJ249" s="622"/>
      <c r="AK249" s="622"/>
      <c r="AL249" s="622"/>
      <c r="AM249" s="622"/>
      <c r="AN249" s="622"/>
      <c r="AO249" s="622"/>
      <c r="AP249" s="622"/>
      <c r="AQ249" s="622"/>
      <c r="AR249" s="636"/>
      <c r="AS249" s="611"/>
      <c r="AT249" s="613"/>
      <c r="AU249" s="625"/>
      <c r="AV249" s="622"/>
      <c r="AW249" s="622"/>
      <c r="AX249" s="622"/>
      <c r="AY249" s="622"/>
      <c r="AZ249" s="622"/>
      <c r="BA249" s="622"/>
      <c r="BB249" s="622"/>
      <c r="BC249" s="622"/>
      <c r="BD249" s="622"/>
      <c r="BE249" s="622"/>
      <c r="BF249" s="636"/>
      <c r="BG249" s="611"/>
      <c r="BH249" s="613"/>
      <c r="BI249" s="625"/>
      <c r="BJ249" s="622"/>
      <c r="BK249" s="622"/>
      <c r="BL249" s="622"/>
      <c r="BM249" s="622"/>
      <c r="BN249" s="622"/>
      <c r="BO249" s="622"/>
      <c r="BP249" s="622"/>
      <c r="BQ249" s="622"/>
      <c r="BR249" s="622"/>
      <c r="BS249" s="622"/>
      <c r="BT249" s="636"/>
      <c r="BU249" s="621"/>
      <c r="BV249" s="613"/>
      <c r="BW249" s="625"/>
      <c r="BX249" s="622"/>
      <c r="BY249" s="622"/>
      <c r="BZ249" s="622"/>
      <c r="CA249" s="622"/>
      <c r="CB249" s="622"/>
      <c r="CC249" s="622"/>
      <c r="CD249" s="622"/>
      <c r="CE249" s="622"/>
      <c r="CF249" s="622"/>
      <c r="CG249" s="622"/>
      <c r="CH249" s="636"/>
      <c r="CI249" s="637"/>
      <c r="CJ249" s="613"/>
      <c r="CK249" s="625"/>
      <c r="CL249" s="622"/>
      <c r="CM249" s="622"/>
      <c r="CN249" s="622"/>
      <c r="CO249" s="622"/>
      <c r="CP249" s="622"/>
      <c r="CQ249" s="622"/>
      <c r="CR249" s="622"/>
      <c r="CS249" s="622"/>
      <c r="CT249" s="622"/>
      <c r="CU249" s="622"/>
      <c r="CV249" s="636"/>
      <c r="CW249" s="611"/>
      <c r="CX249" s="613"/>
      <c r="CY249" s="625"/>
      <c r="CZ249" s="622"/>
      <c r="DA249" s="622"/>
      <c r="DB249" s="622"/>
      <c r="DC249" s="622"/>
      <c r="DD249" s="622"/>
      <c r="DE249" s="622"/>
      <c r="DF249" s="622"/>
      <c r="DG249" s="622"/>
      <c r="DH249" s="622"/>
      <c r="DI249" s="622"/>
      <c r="DJ249" s="636"/>
      <c r="DK249" s="637"/>
      <c r="DL249" s="613"/>
      <c r="DM249" s="625"/>
      <c r="DN249" s="622"/>
      <c r="DO249" s="622"/>
      <c r="DP249" s="622"/>
      <c r="DQ249" s="622"/>
      <c r="DR249" s="622"/>
      <c r="DS249" s="622"/>
      <c r="DT249" s="622"/>
      <c r="DU249" s="622"/>
      <c r="DV249" s="622"/>
      <c r="DW249" s="622"/>
      <c r="DX249" s="636"/>
      <c r="DY249" s="637"/>
      <c r="DZ249" s="613"/>
      <c r="EA249" s="625"/>
      <c r="EB249" s="622"/>
      <c r="EC249" s="622"/>
      <c r="ED249" s="622"/>
      <c r="EE249" s="622"/>
      <c r="EF249" s="622"/>
      <c r="EG249" s="622"/>
      <c r="EH249" s="622"/>
      <c r="EI249" s="622"/>
      <c r="EJ249" s="622"/>
      <c r="EK249" s="622"/>
      <c r="EL249" s="636"/>
      <c r="EM249" s="637"/>
      <c r="EN249" s="613"/>
      <c r="EO249" s="625"/>
      <c r="EP249" s="622"/>
      <c r="EQ249" s="622"/>
      <c r="ER249" s="622"/>
      <c r="ES249" s="622"/>
      <c r="ET249" s="622"/>
      <c r="EU249" s="622"/>
      <c r="EV249" s="622"/>
      <c r="EW249" s="622"/>
      <c r="EX249" s="622"/>
      <c r="EY249" s="622"/>
      <c r="EZ249" s="636"/>
      <c r="FA249" s="637"/>
      <c r="FB249" s="613"/>
      <c r="FC249" s="625"/>
      <c r="FD249" s="622"/>
      <c r="FE249" s="622"/>
      <c r="FF249" s="622"/>
      <c r="FG249" s="622"/>
      <c r="FH249" s="622"/>
      <c r="FI249" s="622"/>
      <c r="FJ249" s="622"/>
      <c r="FK249" s="622"/>
      <c r="FL249" s="622"/>
      <c r="FM249" s="622"/>
      <c r="FN249" s="636"/>
      <c r="FO249" s="637"/>
      <c r="FP249" s="613"/>
      <c r="FQ249" s="625"/>
      <c r="FR249" s="622"/>
      <c r="FS249" s="622"/>
      <c r="FT249" s="622"/>
      <c r="FU249" s="622"/>
      <c r="FV249" s="622"/>
      <c r="FW249" s="622"/>
      <c r="FX249" s="622"/>
      <c r="FY249" s="622"/>
      <c r="FZ249" s="622"/>
      <c r="GA249" s="622"/>
      <c r="GB249" s="636"/>
      <c r="GC249" s="637"/>
      <c r="GD249" s="613"/>
      <c r="GE249" s="625"/>
      <c r="GF249" s="622"/>
      <c r="GG249" s="622"/>
      <c r="GH249" s="622"/>
      <c r="GI249" s="622"/>
      <c r="GJ249" s="622"/>
      <c r="GK249" s="622"/>
      <c r="GL249" s="622"/>
      <c r="GM249" s="622"/>
      <c r="GN249" s="622"/>
      <c r="GO249" s="622"/>
      <c r="GP249" s="636"/>
      <c r="GQ249" s="637"/>
      <c r="GR249" s="613"/>
      <c r="GS249" s="625"/>
      <c r="GT249" s="622"/>
      <c r="GU249" s="622"/>
      <c r="GV249" s="622"/>
      <c r="GW249" s="622"/>
      <c r="GX249" s="622"/>
      <c r="GY249" s="622"/>
      <c r="GZ249" s="622"/>
      <c r="HA249" s="622"/>
      <c r="HB249" s="622"/>
      <c r="HC249" s="622"/>
      <c r="HD249" s="636"/>
      <c r="HE249" s="637"/>
      <c r="HF249" s="613"/>
      <c r="HG249" s="625"/>
      <c r="HH249" s="622"/>
      <c r="HI249" s="622"/>
      <c r="HJ249" s="622"/>
      <c r="HK249" s="622"/>
      <c r="HL249" s="622"/>
      <c r="HM249" s="622"/>
      <c r="HN249" s="622"/>
      <c r="HO249" s="622"/>
      <c r="HP249" s="622"/>
      <c r="HQ249" s="622"/>
      <c r="HR249" s="636"/>
      <c r="HS249" s="637"/>
      <c r="HT249" s="613"/>
      <c r="HU249" s="625"/>
      <c r="HV249" s="622"/>
      <c r="HW249" s="622"/>
      <c r="HX249" s="622"/>
      <c r="HY249" s="622"/>
      <c r="HZ249" s="622"/>
      <c r="IA249" s="622"/>
      <c r="IB249" s="622"/>
      <c r="IC249" s="622"/>
      <c r="ID249" s="622"/>
      <c r="IE249" s="622"/>
      <c r="IF249" s="636"/>
      <c r="IG249" s="637"/>
      <c r="IH249" s="613"/>
      <c r="II249" s="625"/>
      <c r="IJ249" s="622"/>
      <c r="IK249" s="622"/>
      <c r="IL249" s="622"/>
      <c r="IM249" s="622"/>
      <c r="IN249" s="622"/>
      <c r="IO249" s="622"/>
      <c r="IP249" s="622"/>
      <c r="IQ249" s="622"/>
      <c r="IR249" s="622"/>
      <c r="IS249" s="622"/>
      <c r="IT249" s="636"/>
      <c r="IU249" s="637"/>
      <c r="IV249" s="613"/>
      <c r="IW249" s="625"/>
      <c r="IX249" s="622"/>
      <c r="IY249" s="622"/>
      <c r="IZ249" s="622"/>
      <c r="JA249" s="622"/>
      <c r="JB249" s="622"/>
      <c r="JC249" s="622"/>
      <c r="JD249" s="622"/>
      <c r="JE249" s="622"/>
      <c r="JF249" s="622"/>
      <c r="JG249" s="622"/>
      <c r="JH249" s="636"/>
      <c r="JI249" s="637"/>
      <c r="JJ249" s="613"/>
      <c r="JK249" s="625"/>
      <c r="JL249" s="622"/>
      <c r="JM249" s="622"/>
      <c r="JN249" s="622"/>
      <c r="JO249" s="622"/>
      <c r="JP249" s="622"/>
      <c r="JQ249" s="622"/>
      <c r="JR249" s="622"/>
      <c r="JS249" s="622"/>
      <c r="JT249" s="622"/>
      <c r="JU249" s="622"/>
      <c r="JV249" s="636"/>
      <c r="JW249" s="637"/>
      <c r="JX249" s="613"/>
      <c r="JY249" s="625"/>
      <c r="JZ249" s="622"/>
      <c r="KA249" s="622"/>
      <c r="KB249" s="622"/>
      <c r="KC249" s="622"/>
      <c r="KD249" s="622"/>
      <c r="KE249" s="622"/>
      <c r="KF249" s="622"/>
      <c r="KG249" s="622"/>
      <c r="KH249" s="622"/>
      <c r="KI249" s="622"/>
      <c r="KJ249" s="636"/>
      <c r="KK249" s="637"/>
      <c r="KL249" s="613"/>
      <c r="KM249" s="625"/>
      <c r="KN249" s="622"/>
      <c r="KO249" s="622"/>
      <c r="KP249" s="622"/>
      <c r="KQ249" s="622"/>
      <c r="KR249" s="622"/>
      <c r="KS249" s="622"/>
      <c r="KT249" s="622"/>
      <c r="KU249" s="622"/>
      <c r="KV249" s="622"/>
      <c r="KW249" s="622"/>
      <c r="KX249" s="636"/>
      <c r="KY249" s="637"/>
      <c r="KZ249" s="613"/>
      <c r="LA249" s="625"/>
      <c r="LB249" s="622"/>
      <c r="LC249" s="622"/>
      <c r="LD249" s="622"/>
      <c r="LE249" s="622"/>
      <c r="LF249" s="622"/>
      <c r="LG249" s="622"/>
      <c r="LH249" s="622"/>
      <c r="LI249" s="622"/>
      <c r="LJ249" s="622"/>
      <c r="LK249" s="622"/>
      <c r="LL249" s="636"/>
      <c r="LM249" s="637"/>
      <c r="LN249" s="613"/>
      <c r="LO249" s="625"/>
      <c r="LP249" s="622"/>
      <c r="LQ249" s="622"/>
      <c r="LR249" s="622"/>
      <c r="LS249" s="622"/>
      <c r="LT249" s="622"/>
      <c r="LU249" s="622"/>
      <c r="LV249" s="622"/>
      <c r="LW249" s="622"/>
      <c r="LX249" s="622"/>
      <c r="LY249" s="622"/>
      <c r="LZ249" s="636"/>
      <c r="MA249" s="637"/>
      <c r="MB249" s="613"/>
      <c r="MC249" s="625"/>
      <c r="MD249" s="622"/>
      <c r="ME249" s="622"/>
      <c r="MF249" s="622"/>
      <c r="MG249" s="622"/>
      <c r="MH249" s="622"/>
      <c r="MI249" s="622"/>
      <c r="MJ249" s="622"/>
      <c r="MK249" s="622"/>
      <c r="ML249" s="622"/>
      <c r="MM249" s="622"/>
      <c r="MN249" s="636"/>
      <c r="MO249" s="637"/>
      <c r="MP249" s="613"/>
      <c r="MQ249" s="625"/>
      <c r="MR249" s="622"/>
      <c r="MS249" s="622"/>
      <c r="MT249" s="622"/>
      <c r="MU249" s="622"/>
      <c r="MV249" s="622"/>
      <c r="MW249" s="622"/>
      <c r="MX249" s="622"/>
      <c r="MY249" s="622"/>
      <c r="MZ249" s="622"/>
      <c r="NA249" s="622"/>
      <c r="NB249" s="636"/>
      <c r="NC249" s="637"/>
      <c r="ND249" s="613"/>
      <c r="NE249" s="625"/>
      <c r="NF249" s="622"/>
      <c r="NG249" s="622"/>
      <c r="NH249" s="622"/>
      <c r="NI249" s="622"/>
      <c r="NJ249" s="622"/>
      <c r="NK249" s="622"/>
      <c r="NL249" s="622"/>
      <c r="NM249" s="622"/>
      <c r="NN249" s="622"/>
      <c r="NO249" s="622"/>
      <c r="NP249" s="636"/>
      <c r="NQ249" s="637"/>
      <c r="NR249" s="613"/>
      <c r="NS249" s="625"/>
      <c r="NT249" s="622"/>
      <c r="NU249" s="622"/>
      <c r="NV249" s="622"/>
      <c r="NW249" s="622"/>
      <c r="NX249" s="622"/>
      <c r="NY249" s="622"/>
      <c r="NZ249" s="622"/>
      <c r="OA249" s="622"/>
      <c r="OB249" s="622"/>
      <c r="OC249" s="622"/>
      <c r="OD249" s="636"/>
      <c r="OE249" s="637"/>
      <c r="OF249" s="613"/>
      <c r="OG249" s="625"/>
      <c r="OH249" s="622"/>
      <c r="OI249" s="622"/>
      <c r="OJ249" s="622"/>
      <c r="OK249" s="622"/>
      <c r="OL249" s="622"/>
      <c r="OM249" s="622"/>
      <c r="ON249" s="622"/>
      <c r="OO249" s="622"/>
      <c r="OP249" s="622"/>
      <c r="OQ249" s="622"/>
      <c r="OR249" s="636"/>
      <c r="OS249" s="637"/>
      <c r="OT249" s="613"/>
      <c r="OU249" s="625"/>
      <c r="OV249" s="622"/>
      <c r="OW249" s="622"/>
      <c r="OX249" s="622"/>
      <c r="OY249" s="622"/>
      <c r="OZ249" s="622"/>
      <c r="PA249" s="622"/>
      <c r="PB249" s="622"/>
      <c r="PC249" s="622"/>
      <c r="PD249" s="622"/>
      <c r="PE249" s="622"/>
      <c r="PF249" s="636"/>
      <c r="PG249" s="637"/>
      <c r="PH249" s="613"/>
      <c r="PI249" s="625"/>
      <c r="PJ249" s="622"/>
      <c r="PK249" s="622"/>
      <c r="PL249" s="622"/>
      <c r="PM249" s="622"/>
      <c r="PN249" s="622"/>
      <c r="PO249" s="622"/>
      <c r="PP249" s="622"/>
      <c r="PQ249" s="622"/>
      <c r="PR249" s="622"/>
      <c r="PS249" s="622"/>
      <c r="PT249" s="636"/>
      <c r="PU249" s="637"/>
      <c r="PV249" s="636"/>
      <c r="PW249" s="636"/>
      <c r="PX249" s="636"/>
      <c r="PY249" s="636"/>
      <c r="PZ249" s="636"/>
      <c r="QA249" s="636"/>
      <c r="QB249" s="636"/>
      <c r="QC249" s="636"/>
      <c r="QD249" s="636"/>
      <c r="QE249" s="636"/>
      <c r="QF249" s="636"/>
      <c r="QG249" s="636"/>
      <c r="QH249" s="636"/>
    </row>
    <row r="250" spans="1:450" x14ac:dyDescent="0.25">
      <c r="A250" s="589" t="s">
        <v>938</v>
      </c>
      <c r="B250" s="255" t="s">
        <v>140</v>
      </c>
      <c r="D250" s="607">
        <f t="shared" ref="D250:O254" si="1531">ROUND(D114/D$146,2)</f>
        <v>0</v>
      </c>
      <c r="E250" s="622">
        <f t="shared" si="1531"/>
        <v>0</v>
      </c>
      <c r="F250" s="622">
        <f t="shared" si="1531"/>
        <v>0</v>
      </c>
      <c r="G250" s="622">
        <f t="shared" si="1531"/>
        <v>0</v>
      </c>
      <c r="H250" s="622">
        <f t="shared" si="1531"/>
        <v>0</v>
      </c>
      <c r="I250" s="622">
        <f t="shared" si="1531"/>
        <v>0</v>
      </c>
      <c r="J250" s="622">
        <f t="shared" si="1531"/>
        <v>0</v>
      </c>
      <c r="K250" s="622">
        <f t="shared" si="1531"/>
        <v>0</v>
      </c>
      <c r="L250" s="622">
        <f t="shared" si="1531"/>
        <v>0</v>
      </c>
      <c r="M250" s="622">
        <f t="shared" si="1531"/>
        <v>0</v>
      </c>
      <c r="N250" s="622">
        <f t="shared" si="1531"/>
        <v>0</v>
      </c>
      <c r="O250" s="622">
        <f t="shared" si="1531"/>
        <v>0</v>
      </c>
      <c r="P250" s="636">
        <f>+SUBTOTAL(9,D250:O250)</f>
        <v>0</v>
      </c>
      <c r="Q250" s="637"/>
      <c r="R250" s="607">
        <f t="shared" ref="R250:AC254" si="1532">ROUND(R114/R$146,2)</f>
        <v>0</v>
      </c>
      <c r="S250" s="622">
        <f t="shared" si="1532"/>
        <v>0</v>
      </c>
      <c r="T250" s="622">
        <f t="shared" si="1532"/>
        <v>0</v>
      </c>
      <c r="U250" s="622">
        <f t="shared" si="1532"/>
        <v>0</v>
      </c>
      <c r="V250" s="622">
        <f t="shared" si="1532"/>
        <v>0</v>
      </c>
      <c r="W250" s="622">
        <f t="shared" si="1532"/>
        <v>0</v>
      </c>
      <c r="X250" s="622">
        <f t="shared" si="1532"/>
        <v>0</v>
      </c>
      <c r="Y250" s="622">
        <f t="shared" si="1532"/>
        <v>0</v>
      </c>
      <c r="Z250" s="622">
        <f t="shared" si="1532"/>
        <v>0</v>
      </c>
      <c r="AA250" s="622">
        <f t="shared" si="1532"/>
        <v>0</v>
      </c>
      <c r="AB250" s="622">
        <f t="shared" si="1532"/>
        <v>0</v>
      </c>
      <c r="AC250" s="622">
        <f t="shared" si="1532"/>
        <v>0</v>
      </c>
      <c r="AD250" s="636">
        <f>+SUBTOTAL(9,R250:AC250)</f>
        <v>0</v>
      </c>
      <c r="AE250" s="637"/>
      <c r="AF250" s="607">
        <f t="shared" ref="AF250:AQ254" si="1533">ROUND(AF114/AF$146,2)</f>
        <v>0</v>
      </c>
      <c r="AG250" s="622">
        <f t="shared" si="1533"/>
        <v>0</v>
      </c>
      <c r="AH250" s="622">
        <f t="shared" si="1533"/>
        <v>0</v>
      </c>
      <c r="AI250" s="622">
        <f t="shared" si="1533"/>
        <v>0</v>
      </c>
      <c r="AJ250" s="622">
        <f t="shared" si="1533"/>
        <v>0</v>
      </c>
      <c r="AK250" s="622">
        <f t="shared" si="1533"/>
        <v>0</v>
      </c>
      <c r="AL250" s="622">
        <f t="shared" si="1533"/>
        <v>0</v>
      </c>
      <c r="AM250" s="622">
        <f t="shared" si="1533"/>
        <v>0</v>
      </c>
      <c r="AN250" s="622">
        <f t="shared" si="1533"/>
        <v>0</v>
      </c>
      <c r="AO250" s="622">
        <f t="shared" si="1533"/>
        <v>0</v>
      </c>
      <c r="AP250" s="622">
        <f t="shared" si="1533"/>
        <v>0</v>
      </c>
      <c r="AQ250" s="622">
        <f t="shared" si="1533"/>
        <v>0</v>
      </c>
      <c r="AR250" s="636">
        <f>+SUBTOTAL(9,AF250:AQ250)</f>
        <v>0</v>
      </c>
      <c r="AS250" s="611"/>
      <c r="AT250" s="607">
        <f t="shared" ref="AT250:BE254" si="1534">ROUND(AT114/AT$146,2)</f>
        <v>0</v>
      </c>
      <c r="AU250" s="622">
        <f t="shared" si="1534"/>
        <v>0</v>
      </c>
      <c r="AV250" s="622">
        <f t="shared" si="1534"/>
        <v>0</v>
      </c>
      <c r="AW250" s="622">
        <f t="shared" si="1534"/>
        <v>0</v>
      </c>
      <c r="AX250" s="622">
        <f t="shared" si="1534"/>
        <v>0</v>
      </c>
      <c r="AY250" s="622">
        <f t="shared" si="1534"/>
        <v>0</v>
      </c>
      <c r="AZ250" s="622">
        <f t="shared" si="1534"/>
        <v>0</v>
      </c>
      <c r="BA250" s="622">
        <f t="shared" si="1534"/>
        <v>0</v>
      </c>
      <c r="BB250" s="622">
        <f t="shared" si="1534"/>
        <v>0</v>
      </c>
      <c r="BC250" s="622">
        <f t="shared" si="1534"/>
        <v>0</v>
      </c>
      <c r="BD250" s="622">
        <f t="shared" si="1534"/>
        <v>0</v>
      </c>
      <c r="BE250" s="622">
        <f t="shared" si="1534"/>
        <v>0</v>
      </c>
      <c r="BF250" s="636">
        <f>+SUBTOTAL(9,AT250:BE250)</f>
        <v>0</v>
      </c>
      <c r="BG250" s="611"/>
      <c r="BH250" s="607">
        <f t="shared" ref="BH250:BS254" si="1535">ROUND(BH114/BH$146,2)</f>
        <v>0</v>
      </c>
      <c r="BI250" s="622">
        <f t="shared" si="1535"/>
        <v>0</v>
      </c>
      <c r="BJ250" s="622">
        <f t="shared" si="1535"/>
        <v>0</v>
      </c>
      <c r="BK250" s="622">
        <f t="shared" si="1535"/>
        <v>0</v>
      </c>
      <c r="BL250" s="622">
        <f t="shared" si="1535"/>
        <v>0</v>
      </c>
      <c r="BM250" s="622">
        <f t="shared" si="1535"/>
        <v>0</v>
      </c>
      <c r="BN250" s="622">
        <f t="shared" si="1535"/>
        <v>0</v>
      </c>
      <c r="BO250" s="622">
        <f t="shared" si="1535"/>
        <v>0</v>
      </c>
      <c r="BP250" s="622">
        <f t="shared" si="1535"/>
        <v>0</v>
      </c>
      <c r="BQ250" s="622">
        <f t="shared" si="1535"/>
        <v>0</v>
      </c>
      <c r="BR250" s="622">
        <f t="shared" si="1535"/>
        <v>0</v>
      </c>
      <c r="BS250" s="622">
        <f t="shared" si="1535"/>
        <v>0</v>
      </c>
      <c r="BT250" s="636">
        <f>+SUBTOTAL(9,BH250:BS250)</f>
        <v>0</v>
      </c>
      <c r="BU250" s="621"/>
      <c r="BV250" s="607">
        <f t="shared" ref="BV250:CG254" si="1536">ROUND(BV114/BV$146,2)</f>
        <v>0</v>
      </c>
      <c r="BW250" s="622">
        <f t="shared" si="1536"/>
        <v>0</v>
      </c>
      <c r="BX250" s="622">
        <f t="shared" si="1536"/>
        <v>0</v>
      </c>
      <c r="BY250" s="622">
        <f t="shared" si="1536"/>
        <v>0</v>
      </c>
      <c r="BZ250" s="622">
        <f t="shared" si="1536"/>
        <v>0</v>
      </c>
      <c r="CA250" s="622">
        <f t="shared" si="1536"/>
        <v>0</v>
      </c>
      <c r="CB250" s="622">
        <f t="shared" si="1536"/>
        <v>0</v>
      </c>
      <c r="CC250" s="622">
        <f t="shared" si="1536"/>
        <v>0</v>
      </c>
      <c r="CD250" s="622">
        <f t="shared" si="1536"/>
        <v>0</v>
      </c>
      <c r="CE250" s="622">
        <f t="shared" si="1536"/>
        <v>0</v>
      </c>
      <c r="CF250" s="622">
        <f t="shared" si="1536"/>
        <v>0</v>
      </c>
      <c r="CG250" s="622">
        <f t="shared" si="1536"/>
        <v>0</v>
      </c>
      <c r="CH250" s="636">
        <f>+SUBTOTAL(9,BV250:CG250)</f>
        <v>0</v>
      </c>
      <c r="CI250" s="637"/>
      <c r="CJ250" s="607">
        <f t="shared" ref="CJ250:CU254" si="1537">ROUND(CJ114/CJ$146,2)</f>
        <v>0</v>
      </c>
      <c r="CK250" s="622">
        <f t="shared" si="1537"/>
        <v>0</v>
      </c>
      <c r="CL250" s="622">
        <f t="shared" si="1537"/>
        <v>0</v>
      </c>
      <c r="CM250" s="622">
        <f t="shared" si="1537"/>
        <v>0</v>
      </c>
      <c r="CN250" s="622">
        <f t="shared" si="1537"/>
        <v>0</v>
      </c>
      <c r="CO250" s="622">
        <f t="shared" si="1537"/>
        <v>0</v>
      </c>
      <c r="CP250" s="622">
        <f t="shared" si="1537"/>
        <v>0</v>
      </c>
      <c r="CQ250" s="622">
        <f t="shared" si="1537"/>
        <v>0</v>
      </c>
      <c r="CR250" s="622">
        <f t="shared" si="1537"/>
        <v>0</v>
      </c>
      <c r="CS250" s="622">
        <f t="shared" si="1537"/>
        <v>0</v>
      </c>
      <c r="CT250" s="622">
        <f t="shared" si="1537"/>
        <v>0</v>
      </c>
      <c r="CU250" s="622">
        <f t="shared" si="1537"/>
        <v>0</v>
      </c>
      <c r="CV250" s="636">
        <f>+SUBTOTAL(9,CJ250:CU250)</f>
        <v>0</v>
      </c>
      <c r="CW250" s="611"/>
      <c r="CX250" s="607">
        <f t="shared" ref="CX250:DI254" si="1538">ROUND(CX114/CX$146,2)</f>
        <v>0</v>
      </c>
      <c r="CY250" s="622">
        <f t="shared" si="1538"/>
        <v>0</v>
      </c>
      <c r="CZ250" s="622">
        <f t="shared" si="1538"/>
        <v>0</v>
      </c>
      <c r="DA250" s="622">
        <f t="shared" si="1538"/>
        <v>0</v>
      </c>
      <c r="DB250" s="622">
        <f t="shared" si="1538"/>
        <v>0</v>
      </c>
      <c r="DC250" s="622">
        <f t="shared" si="1538"/>
        <v>0</v>
      </c>
      <c r="DD250" s="622">
        <f t="shared" si="1538"/>
        <v>0</v>
      </c>
      <c r="DE250" s="622">
        <f t="shared" si="1538"/>
        <v>0</v>
      </c>
      <c r="DF250" s="622">
        <f t="shared" si="1538"/>
        <v>0</v>
      </c>
      <c r="DG250" s="622">
        <f t="shared" si="1538"/>
        <v>0</v>
      </c>
      <c r="DH250" s="622">
        <f t="shared" si="1538"/>
        <v>0</v>
      </c>
      <c r="DI250" s="622">
        <f t="shared" si="1538"/>
        <v>0</v>
      </c>
      <c r="DJ250" s="636">
        <f>+SUBTOTAL(9,CX250:DI250)</f>
        <v>0</v>
      </c>
      <c r="DK250" s="637"/>
      <c r="DL250" s="607">
        <f t="shared" ref="DL250:DW254" si="1539">ROUND(DL114/DL$146,2)</f>
        <v>0</v>
      </c>
      <c r="DM250" s="622">
        <f t="shared" si="1539"/>
        <v>0</v>
      </c>
      <c r="DN250" s="622">
        <f t="shared" si="1539"/>
        <v>0</v>
      </c>
      <c r="DO250" s="622">
        <f t="shared" si="1539"/>
        <v>0</v>
      </c>
      <c r="DP250" s="622">
        <f t="shared" si="1539"/>
        <v>0</v>
      </c>
      <c r="DQ250" s="622">
        <f t="shared" si="1539"/>
        <v>0</v>
      </c>
      <c r="DR250" s="622">
        <f t="shared" si="1539"/>
        <v>0</v>
      </c>
      <c r="DS250" s="622">
        <f t="shared" si="1539"/>
        <v>0</v>
      </c>
      <c r="DT250" s="622">
        <f t="shared" si="1539"/>
        <v>0</v>
      </c>
      <c r="DU250" s="622">
        <f t="shared" si="1539"/>
        <v>0</v>
      </c>
      <c r="DV250" s="622">
        <f t="shared" si="1539"/>
        <v>0</v>
      </c>
      <c r="DW250" s="622">
        <f t="shared" si="1539"/>
        <v>0</v>
      </c>
      <c r="DX250" s="636">
        <f>+SUBTOTAL(9,DL250:DW250)</f>
        <v>0</v>
      </c>
      <c r="DY250" s="637"/>
      <c r="DZ250" s="607">
        <f t="shared" ref="DZ250:EK254" si="1540">ROUND(DZ114/DZ$146,2)</f>
        <v>0</v>
      </c>
      <c r="EA250" s="622">
        <f t="shared" si="1540"/>
        <v>0</v>
      </c>
      <c r="EB250" s="622">
        <f t="shared" si="1540"/>
        <v>0</v>
      </c>
      <c r="EC250" s="622">
        <f t="shared" si="1540"/>
        <v>0</v>
      </c>
      <c r="ED250" s="622">
        <f t="shared" si="1540"/>
        <v>0</v>
      </c>
      <c r="EE250" s="622">
        <f t="shared" si="1540"/>
        <v>0</v>
      </c>
      <c r="EF250" s="622">
        <f t="shared" si="1540"/>
        <v>0</v>
      </c>
      <c r="EG250" s="622">
        <f t="shared" si="1540"/>
        <v>0</v>
      </c>
      <c r="EH250" s="622">
        <f t="shared" si="1540"/>
        <v>0</v>
      </c>
      <c r="EI250" s="622">
        <f t="shared" si="1540"/>
        <v>0</v>
      </c>
      <c r="EJ250" s="622">
        <f t="shared" si="1540"/>
        <v>0</v>
      </c>
      <c r="EK250" s="622">
        <f t="shared" si="1540"/>
        <v>0</v>
      </c>
      <c r="EL250" s="636">
        <f>+SUBTOTAL(9,DZ250:EK250)</f>
        <v>0</v>
      </c>
      <c r="EM250" s="637"/>
      <c r="EN250" s="607">
        <f t="shared" ref="EN250:EY254" si="1541">ROUND(EN114/EN$146,2)</f>
        <v>0</v>
      </c>
      <c r="EO250" s="622">
        <f t="shared" si="1541"/>
        <v>0</v>
      </c>
      <c r="EP250" s="622">
        <f t="shared" si="1541"/>
        <v>0</v>
      </c>
      <c r="EQ250" s="622">
        <f t="shared" si="1541"/>
        <v>0</v>
      </c>
      <c r="ER250" s="622">
        <f t="shared" si="1541"/>
        <v>0</v>
      </c>
      <c r="ES250" s="622">
        <f t="shared" si="1541"/>
        <v>0</v>
      </c>
      <c r="ET250" s="622">
        <f t="shared" si="1541"/>
        <v>0</v>
      </c>
      <c r="EU250" s="622">
        <f t="shared" si="1541"/>
        <v>0</v>
      </c>
      <c r="EV250" s="622">
        <f t="shared" si="1541"/>
        <v>0</v>
      </c>
      <c r="EW250" s="622">
        <f t="shared" si="1541"/>
        <v>0</v>
      </c>
      <c r="EX250" s="622">
        <f t="shared" si="1541"/>
        <v>0</v>
      </c>
      <c r="EY250" s="622">
        <f t="shared" si="1541"/>
        <v>0</v>
      </c>
      <c r="EZ250" s="636">
        <f>+SUBTOTAL(9,EN250:EY250)</f>
        <v>0</v>
      </c>
      <c r="FA250" s="637"/>
      <c r="FB250" s="607">
        <f t="shared" ref="FB250:FM254" si="1542">ROUND(FB114/FB$146,2)</f>
        <v>0</v>
      </c>
      <c r="FC250" s="622">
        <f t="shared" si="1542"/>
        <v>0</v>
      </c>
      <c r="FD250" s="622">
        <f t="shared" si="1542"/>
        <v>0</v>
      </c>
      <c r="FE250" s="622">
        <f t="shared" si="1542"/>
        <v>0</v>
      </c>
      <c r="FF250" s="622">
        <f t="shared" si="1542"/>
        <v>0</v>
      </c>
      <c r="FG250" s="622">
        <f t="shared" si="1542"/>
        <v>0</v>
      </c>
      <c r="FH250" s="622">
        <f t="shared" si="1542"/>
        <v>0</v>
      </c>
      <c r="FI250" s="622">
        <f t="shared" si="1542"/>
        <v>0</v>
      </c>
      <c r="FJ250" s="622">
        <f t="shared" si="1542"/>
        <v>0</v>
      </c>
      <c r="FK250" s="622">
        <f t="shared" si="1542"/>
        <v>0</v>
      </c>
      <c r="FL250" s="622">
        <f t="shared" si="1542"/>
        <v>0</v>
      </c>
      <c r="FM250" s="622">
        <f t="shared" si="1542"/>
        <v>0</v>
      </c>
      <c r="FN250" s="636">
        <f>+SUBTOTAL(9,FB250:FM250)</f>
        <v>0</v>
      </c>
      <c r="FO250" s="637"/>
      <c r="FP250" s="607">
        <f t="shared" ref="FP250:GA254" si="1543">ROUND(FP114/FP$146,2)</f>
        <v>0</v>
      </c>
      <c r="FQ250" s="622">
        <f t="shared" si="1543"/>
        <v>0</v>
      </c>
      <c r="FR250" s="622">
        <f t="shared" si="1543"/>
        <v>0</v>
      </c>
      <c r="FS250" s="622">
        <f t="shared" si="1543"/>
        <v>0</v>
      </c>
      <c r="FT250" s="622">
        <f t="shared" si="1543"/>
        <v>0</v>
      </c>
      <c r="FU250" s="622">
        <f t="shared" si="1543"/>
        <v>0</v>
      </c>
      <c r="FV250" s="622">
        <f t="shared" si="1543"/>
        <v>0</v>
      </c>
      <c r="FW250" s="622">
        <f t="shared" si="1543"/>
        <v>0</v>
      </c>
      <c r="FX250" s="622">
        <f t="shared" si="1543"/>
        <v>0</v>
      </c>
      <c r="FY250" s="622">
        <f t="shared" si="1543"/>
        <v>0</v>
      </c>
      <c r="FZ250" s="622">
        <f t="shared" si="1543"/>
        <v>0</v>
      </c>
      <c r="GA250" s="622">
        <f t="shared" si="1543"/>
        <v>0</v>
      </c>
      <c r="GB250" s="636">
        <f>+SUBTOTAL(9,FP250:GA250)</f>
        <v>0</v>
      </c>
      <c r="GC250" s="637"/>
      <c r="GD250" s="607">
        <f t="shared" ref="GD250:GO254" si="1544">ROUND(GD114/GD$146,2)</f>
        <v>0</v>
      </c>
      <c r="GE250" s="622">
        <f t="shared" si="1544"/>
        <v>0</v>
      </c>
      <c r="GF250" s="622">
        <f t="shared" si="1544"/>
        <v>0</v>
      </c>
      <c r="GG250" s="622">
        <f t="shared" si="1544"/>
        <v>0</v>
      </c>
      <c r="GH250" s="622">
        <f t="shared" si="1544"/>
        <v>0</v>
      </c>
      <c r="GI250" s="622">
        <f t="shared" si="1544"/>
        <v>0</v>
      </c>
      <c r="GJ250" s="622">
        <f t="shared" si="1544"/>
        <v>0</v>
      </c>
      <c r="GK250" s="622">
        <f t="shared" si="1544"/>
        <v>0</v>
      </c>
      <c r="GL250" s="622">
        <f t="shared" si="1544"/>
        <v>0</v>
      </c>
      <c r="GM250" s="622">
        <f t="shared" si="1544"/>
        <v>0</v>
      </c>
      <c r="GN250" s="622">
        <f t="shared" si="1544"/>
        <v>0</v>
      </c>
      <c r="GO250" s="622">
        <f t="shared" si="1544"/>
        <v>0</v>
      </c>
      <c r="GP250" s="636">
        <f>+SUBTOTAL(9,GD250:GO250)</f>
        <v>0</v>
      </c>
      <c r="GQ250" s="637"/>
      <c r="GR250" s="607">
        <f t="shared" ref="GR250:HC254" si="1545">ROUND(GR114/GR$146,2)</f>
        <v>0</v>
      </c>
      <c r="GS250" s="622">
        <f t="shared" si="1545"/>
        <v>0</v>
      </c>
      <c r="GT250" s="622">
        <f t="shared" si="1545"/>
        <v>0</v>
      </c>
      <c r="GU250" s="622">
        <f t="shared" si="1545"/>
        <v>0</v>
      </c>
      <c r="GV250" s="622">
        <f t="shared" si="1545"/>
        <v>0</v>
      </c>
      <c r="GW250" s="622">
        <f t="shared" si="1545"/>
        <v>0</v>
      </c>
      <c r="GX250" s="622">
        <f t="shared" si="1545"/>
        <v>0</v>
      </c>
      <c r="GY250" s="622">
        <f t="shared" si="1545"/>
        <v>0</v>
      </c>
      <c r="GZ250" s="622">
        <f t="shared" si="1545"/>
        <v>0</v>
      </c>
      <c r="HA250" s="622">
        <f t="shared" si="1545"/>
        <v>0</v>
      </c>
      <c r="HB250" s="622">
        <f t="shared" si="1545"/>
        <v>0</v>
      </c>
      <c r="HC250" s="622">
        <f t="shared" si="1545"/>
        <v>0</v>
      </c>
      <c r="HD250" s="636">
        <f>+SUBTOTAL(9,GR250:HC250)</f>
        <v>0</v>
      </c>
      <c r="HE250" s="637"/>
      <c r="HF250" s="607">
        <f t="shared" ref="HF250:HQ254" si="1546">ROUND(HF114/HF$146,2)</f>
        <v>0</v>
      </c>
      <c r="HG250" s="622">
        <f t="shared" si="1546"/>
        <v>0</v>
      </c>
      <c r="HH250" s="622">
        <f t="shared" si="1546"/>
        <v>0</v>
      </c>
      <c r="HI250" s="622">
        <f t="shared" si="1546"/>
        <v>0</v>
      </c>
      <c r="HJ250" s="622">
        <f t="shared" si="1546"/>
        <v>0</v>
      </c>
      <c r="HK250" s="622">
        <f t="shared" si="1546"/>
        <v>0</v>
      </c>
      <c r="HL250" s="622">
        <f t="shared" si="1546"/>
        <v>0</v>
      </c>
      <c r="HM250" s="622">
        <f t="shared" si="1546"/>
        <v>0</v>
      </c>
      <c r="HN250" s="622">
        <f t="shared" si="1546"/>
        <v>0</v>
      </c>
      <c r="HO250" s="622">
        <f t="shared" si="1546"/>
        <v>0</v>
      </c>
      <c r="HP250" s="622">
        <f t="shared" si="1546"/>
        <v>0</v>
      </c>
      <c r="HQ250" s="622">
        <f t="shared" si="1546"/>
        <v>0</v>
      </c>
      <c r="HR250" s="636">
        <f>+SUBTOTAL(9,HF250:HQ250)</f>
        <v>0</v>
      </c>
      <c r="HS250" s="637"/>
      <c r="HT250" s="607">
        <f t="shared" ref="HT250:IE254" si="1547">ROUND(HT114/HT$146,2)</f>
        <v>0</v>
      </c>
      <c r="HU250" s="622">
        <f t="shared" si="1547"/>
        <v>0</v>
      </c>
      <c r="HV250" s="622">
        <f t="shared" si="1547"/>
        <v>0</v>
      </c>
      <c r="HW250" s="622">
        <f t="shared" si="1547"/>
        <v>0</v>
      </c>
      <c r="HX250" s="622">
        <f t="shared" si="1547"/>
        <v>0</v>
      </c>
      <c r="HY250" s="622">
        <f t="shared" si="1547"/>
        <v>0</v>
      </c>
      <c r="HZ250" s="622">
        <f t="shared" si="1547"/>
        <v>0</v>
      </c>
      <c r="IA250" s="622">
        <f t="shared" si="1547"/>
        <v>0</v>
      </c>
      <c r="IB250" s="622">
        <f t="shared" si="1547"/>
        <v>0</v>
      </c>
      <c r="IC250" s="622">
        <f t="shared" si="1547"/>
        <v>0</v>
      </c>
      <c r="ID250" s="622">
        <f t="shared" si="1547"/>
        <v>0</v>
      </c>
      <c r="IE250" s="622">
        <f t="shared" si="1547"/>
        <v>0</v>
      </c>
      <c r="IF250" s="636">
        <f>+SUBTOTAL(9,HT250:IE250)</f>
        <v>0</v>
      </c>
      <c r="IG250" s="637"/>
      <c r="IH250" s="607">
        <f t="shared" ref="IH250:IS254" si="1548">ROUND(IH114/IH$146,2)</f>
        <v>0</v>
      </c>
      <c r="II250" s="622">
        <f t="shared" si="1548"/>
        <v>0</v>
      </c>
      <c r="IJ250" s="622">
        <f t="shared" si="1548"/>
        <v>0</v>
      </c>
      <c r="IK250" s="622">
        <f t="shared" si="1548"/>
        <v>0</v>
      </c>
      <c r="IL250" s="622">
        <f t="shared" si="1548"/>
        <v>0</v>
      </c>
      <c r="IM250" s="622">
        <f t="shared" si="1548"/>
        <v>0</v>
      </c>
      <c r="IN250" s="622">
        <f t="shared" si="1548"/>
        <v>0</v>
      </c>
      <c r="IO250" s="622">
        <f t="shared" si="1548"/>
        <v>0</v>
      </c>
      <c r="IP250" s="622">
        <f t="shared" si="1548"/>
        <v>0</v>
      </c>
      <c r="IQ250" s="622">
        <f t="shared" si="1548"/>
        <v>0</v>
      </c>
      <c r="IR250" s="622">
        <f t="shared" si="1548"/>
        <v>0</v>
      </c>
      <c r="IS250" s="622">
        <f t="shared" si="1548"/>
        <v>0</v>
      </c>
      <c r="IT250" s="636">
        <f>+SUBTOTAL(9,IH250:IS250)</f>
        <v>0</v>
      </c>
      <c r="IU250" s="637"/>
      <c r="IV250" s="607">
        <f t="shared" ref="IV250:JG254" si="1549">ROUND(IV114/IV$146,2)</f>
        <v>0</v>
      </c>
      <c r="IW250" s="622">
        <f t="shared" si="1549"/>
        <v>0</v>
      </c>
      <c r="IX250" s="622">
        <f t="shared" si="1549"/>
        <v>0</v>
      </c>
      <c r="IY250" s="622">
        <f t="shared" si="1549"/>
        <v>0</v>
      </c>
      <c r="IZ250" s="622">
        <f t="shared" si="1549"/>
        <v>0</v>
      </c>
      <c r="JA250" s="622">
        <f t="shared" si="1549"/>
        <v>0</v>
      </c>
      <c r="JB250" s="622">
        <f t="shared" si="1549"/>
        <v>0</v>
      </c>
      <c r="JC250" s="622">
        <f t="shared" si="1549"/>
        <v>0</v>
      </c>
      <c r="JD250" s="622">
        <f t="shared" si="1549"/>
        <v>0</v>
      </c>
      <c r="JE250" s="622">
        <f t="shared" si="1549"/>
        <v>0</v>
      </c>
      <c r="JF250" s="622">
        <f t="shared" si="1549"/>
        <v>0</v>
      </c>
      <c r="JG250" s="622">
        <f t="shared" si="1549"/>
        <v>0</v>
      </c>
      <c r="JH250" s="636">
        <f>+SUBTOTAL(9,IV250:JG250)</f>
        <v>0</v>
      </c>
      <c r="JI250" s="637"/>
      <c r="JJ250" s="607">
        <f t="shared" ref="JJ250:JU254" si="1550">ROUND(JJ114/JJ$146,2)</f>
        <v>0</v>
      </c>
      <c r="JK250" s="622">
        <f t="shared" si="1550"/>
        <v>0</v>
      </c>
      <c r="JL250" s="622">
        <f t="shared" si="1550"/>
        <v>0</v>
      </c>
      <c r="JM250" s="622">
        <f t="shared" si="1550"/>
        <v>0</v>
      </c>
      <c r="JN250" s="622">
        <f t="shared" si="1550"/>
        <v>0</v>
      </c>
      <c r="JO250" s="622">
        <f t="shared" si="1550"/>
        <v>0</v>
      </c>
      <c r="JP250" s="622">
        <f t="shared" si="1550"/>
        <v>0</v>
      </c>
      <c r="JQ250" s="622">
        <f t="shared" si="1550"/>
        <v>0</v>
      </c>
      <c r="JR250" s="622">
        <f t="shared" si="1550"/>
        <v>0</v>
      </c>
      <c r="JS250" s="622">
        <f t="shared" si="1550"/>
        <v>0</v>
      </c>
      <c r="JT250" s="622">
        <f t="shared" si="1550"/>
        <v>0</v>
      </c>
      <c r="JU250" s="622">
        <f t="shared" si="1550"/>
        <v>0</v>
      </c>
      <c r="JV250" s="636">
        <f>+SUBTOTAL(9,JJ250:JU250)</f>
        <v>0</v>
      </c>
      <c r="JW250" s="637"/>
      <c r="JX250" s="607">
        <f t="shared" ref="JX250:KI254" si="1551">ROUND(JX114/JX$146,2)</f>
        <v>0</v>
      </c>
      <c r="JY250" s="622">
        <f t="shared" si="1551"/>
        <v>0</v>
      </c>
      <c r="JZ250" s="622">
        <f t="shared" si="1551"/>
        <v>0</v>
      </c>
      <c r="KA250" s="622">
        <f t="shared" si="1551"/>
        <v>0</v>
      </c>
      <c r="KB250" s="622">
        <f t="shared" si="1551"/>
        <v>0</v>
      </c>
      <c r="KC250" s="622">
        <f t="shared" si="1551"/>
        <v>0</v>
      </c>
      <c r="KD250" s="622">
        <f t="shared" si="1551"/>
        <v>0</v>
      </c>
      <c r="KE250" s="622">
        <f t="shared" si="1551"/>
        <v>0</v>
      </c>
      <c r="KF250" s="622">
        <f t="shared" si="1551"/>
        <v>0</v>
      </c>
      <c r="KG250" s="622">
        <f t="shared" si="1551"/>
        <v>0</v>
      </c>
      <c r="KH250" s="622">
        <f t="shared" si="1551"/>
        <v>0</v>
      </c>
      <c r="KI250" s="622">
        <f t="shared" si="1551"/>
        <v>0</v>
      </c>
      <c r="KJ250" s="636">
        <f>+SUBTOTAL(9,JX250:KI250)</f>
        <v>0</v>
      </c>
      <c r="KK250" s="637"/>
      <c r="KL250" s="607">
        <f t="shared" ref="KL250:KW254" si="1552">ROUND(KL114/KL$146,2)</f>
        <v>0</v>
      </c>
      <c r="KM250" s="622">
        <f t="shared" si="1552"/>
        <v>0</v>
      </c>
      <c r="KN250" s="622">
        <f t="shared" si="1552"/>
        <v>0</v>
      </c>
      <c r="KO250" s="622">
        <f t="shared" si="1552"/>
        <v>0</v>
      </c>
      <c r="KP250" s="622">
        <f t="shared" si="1552"/>
        <v>0</v>
      </c>
      <c r="KQ250" s="622">
        <f t="shared" si="1552"/>
        <v>0</v>
      </c>
      <c r="KR250" s="622">
        <f t="shared" si="1552"/>
        <v>0</v>
      </c>
      <c r="KS250" s="622">
        <f t="shared" si="1552"/>
        <v>0</v>
      </c>
      <c r="KT250" s="622">
        <f t="shared" si="1552"/>
        <v>0</v>
      </c>
      <c r="KU250" s="622">
        <f t="shared" si="1552"/>
        <v>0</v>
      </c>
      <c r="KV250" s="622">
        <f t="shared" si="1552"/>
        <v>0</v>
      </c>
      <c r="KW250" s="622">
        <f t="shared" si="1552"/>
        <v>0</v>
      </c>
      <c r="KX250" s="636">
        <f>+SUBTOTAL(9,KL250:KW250)</f>
        <v>0</v>
      </c>
      <c r="KY250" s="637"/>
      <c r="KZ250" s="607">
        <f t="shared" ref="KZ250:LK254" si="1553">ROUND(KZ114/KZ$146,2)</f>
        <v>0</v>
      </c>
      <c r="LA250" s="622">
        <f t="shared" si="1553"/>
        <v>0</v>
      </c>
      <c r="LB250" s="622">
        <f t="shared" si="1553"/>
        <v>0</v>
      </c>
      <c r="LC250" s="622">
        <f t="shared" si="1553"/>
        <v>0</v>
      </c>
      <c r="LD250" s="622">
        <f t="shared" si="1553"/>
        <v>0</v>
      </c>
      <c r="LE250" s="622">
        <f t="shared" si="1553"/>
        <v>0</v>
      </c>
      <c r="LF250" s="622">
        <f t="shared" si="1553"/>
        <v>0</v>
      </c>
      <c r="LG250" s="622">
        <f t="shared" si="1553"/>
        <v>0</v>
      </c>
      <c r="LH250" s="622">
        <f t="shared" si="1553"/>
        <v>0</v>
      </c>
      <c r="LI250" s="622">
        <f t="shared" si="1553"/>
        <v>0</v>
      </c>
      <c r="LJ250" s="622">
        <f t="shared" si="1553"/>
        <v>0</v>
      </c>
      <c r="LK250" s="622">
        <f t="shared" si="1553"/>
        <v>0</v>
      </c>
      <c r="LL250" s="636">
        <f>+SUBTOTAL(9,KZ250:LK250)</f>
        <v>0</v>
      </c>
      <c r="LM250" s="637"/>
      <c r="LN250" s="607">
        <f t="shared" ref="LN250:LY254" si="1554">ROUND(LN114/LN$146,2)</f>
        <v>0</v>
      </c>
      <c r="LO250" s="622">
        <f t="shared" si="1554"/>
        <v>0</v>
      </c>
      <c r="LP250" s="622">
        <f t="shared" si="1554"/>
        <v>0</v>
      </c>
      <c r="LQ250" s="622">
        <f t="shared" si="1554"/>
        <v>0</v>
      </c>
      <c r="LR250" s="622">
        <f t="shared" si="1554"/>
        <v>0</v>
      </c>
      <c r="LS250" s="622">
        <f t="shared" si="1554"/>
        <v>0</v>
      </c>
      <c r="LT250" s="622">
        <f t="shared" si="1554"/>
        <v>0</v>
      </c>
      <c r="LU250" s="622">
        <f t="shared" si="1554"/>
        <v>0</v>
      </c>
      <c r="LV250" s="622">
        <f t="shared" si="1554"/>
        <v>0</v>
      </c>
      <c r="LW250" s="622">
        <f t="shared" si="1554"/>
        <v>0</v>
      </c>
      <c r="LX250" s="622">
        <f t="shared" si="1554"/>
        <v>0</v>
      </c>
      <c r="LY250" s="622">
        <f t="shared" si="1554"/>
        <v>0</v>
      </c>
      <c r="LZ250" s="636">
        <f>+SUBTOTAL(9,LN250:LY250)</f>
        <v>0</v>
      </c>
      <c r="MA250" s="637"/>
      <c r="MB250" s="607">
        <f t="shared" ref="MB250:MM254" si="1555">ROUND(MB114/MB$146,2)</f>
        <v>0</v>
      </c>
      <c r="MC250" s="622">
        <f t="shared" si="1555"/>
        <v>0</v>
      </c>
      <c r="MD250" s="622">
        <f t="shared" si="1555"/>
        <v>0</v>
      </c>
      <c r="ME250" s="622">
        <f t="shared" si="1555"/>
        <v>0</v>
      </c>
      <c r="MF250" s="622">
        <f t="shared" si="1555"/>
        <v>0</v>
      </c>
      <c r="MG250" s="622">
        <f t="shared" si="1555"/>
        <v>0</v>
      </c>
      <c r="MH250" s="622">
        <f t="shared" si="1555"/>
        <v>0</v>
      </c>
      <c r="MI250" s="622">
        <f t="shared" si="1555"/>
        <v>0</v>
      </c>
      <c r="MJ250" s="622">
        <f t="shared" si="1555"/>
        <v>0</v>
      </c>
      <c r="MK250" s="622">
        <f t="shared" si="1555"/>
        <v>0</v>
      </c>
      <c r="ML250" s="622">
        <f t="shared" si="1555"/>
        <v>0</v>
      </c>
      <c r="MM250" s="622">
        <f t="shared" si="1555"/>
        <v>0</v>
      </c>
      <c r="MN250" s="636">
        <f>+SUBTOTAL(9,MB250:MM250)</f>
        <v>0</v>
      </c>
      <c r="MO250" s="637"/>
      <c r="MP250" s="607">
        <f t="shared" ref="MP250:NA254" si="1556">ROUND(MP114/MP$146,2)</f>
        <v>0</v>
      </c>
      <c r="MQ250" s="622">
        <f t="shared" si="1556"/>
        <v>0</v>
      </c>
      <c r="MR250" s="622">
        <f t="shared" si="1556"/>
        <v>0</v>
      </c>
      <c r="MS250" s="622">
        <f t="shared" si="1556"/>
        <v>0</v>
      </c>
      <c r="MT250" s="622">
        <f t="shared" si="1556"/>
        <v>0</v>
      </c>
      <c r="MU250" s="622">
        <f t="shared" si="1556"/>
        <v>0</v>
      </c>
      <c r="MV250" s="622">
        <f t="shared" si="1556"/>
        <v>0</v>
      </c>
      <c r="MW250" s="622">
        <f t="shared" si="1556"/>
        <v>0</v>
      </c>
      <c r="MX250" s="622">
        <f t="shared" si="1556"/>
        <v>0</v>
      </c>
      <c r="MY250" s="622">
        <f t="shared" si="1556"/>
        <v>0</v>
      </c>
      <c r="MZ250" s="622">
        <f t="shared" si="1556"/>
        <v>0</v>
      </c>
      <c r="NA250" s="622">
        <f t="shared" si="1556"/>
        <v>0</v>
      </c>
      <c r="NB250" s="636">
        <f>+SUBTOTAL(9,MP250:NA250)</f>
        <v>0</v>
      </c>
      <c r="NC250" s="637"/>
      <c r="ND250" s="607">
        <f t="shared" ref="ND250:NO254" si="1557">ROUND(ND114/ND$146,2)</f>
        <v>0</v>
      </c>
      <c r="NE250" s="622">
        <f t="shared" si="1557"/>
        <v>0</v>
      </c>
      <c r="NF250" s="622">
        <f t="shared" si="1557"/>
        <v>0</v>
      </c>
      <c r="NG250" s="622">
        <f t="shared" si="1557"/>
        <v>0</v>
      </c>
      <c r="NH250" s="622">
        <f t="shared" si="1557"/>
        <v>0</v>
      </c>
      <c r="NI250" s="622">
        <f t="shared" si="1557"/>
        <v>0</v>
      </c>
      <c r="NJ250" s="622">
        <f t="shared" si="1557"/>
        <v>0</v>
      </c>
      <c r="NK250" s="622">
        <f t="shared" si="1557"/>
        <v>0</v>
      </c>
      <c r="NL250" s="622">
        <f t="shared" si="1557"/>
        <v>0</v>
      </c>
      <c r="NM250" s="622">
        <f t="shared" si="1557"/>
        <v>0</v>
      </c>
      <c r="NN250" s="622">
        <f t="shared" si="1557"/>
        <v>0</v>
      </c>
      <c r="NO250" s="622">
        <f t="shared" si="1557"/>
        <v>0</v>
      </c>
      <c r="NP250" s="636">
        <f>+SUBTOTAL(9,ND250:NO250)</f>
        <v>0</v>
      </c>
      <c r="NQ250" s="637"/>
      <c r="NR250" s="607">
        <f t="shared" ref="NR250:OC254" si="1558">ROUND(NR114/NR$146,2)</f>
        <v>0</v>
      </c>
      <c r="NS250" s="622">
        <f t="shared" si="1558"/>
        <v>0</v>
      </c>
      <c r="NT250" s="622">
        <f t="shared" si="1558"/>
        <v>0</v>
      </c>
      <c r="NU250" s="622">
        <f t="shared" si="1558"/>
        <v>0</v>
      </c>
      <c r="NV250" s="622">
        <f t="shared" si="1558"/>
        <v>0</v>
      </c>
      <c r="NW250" s="622">
        <f t="shared" si="1558"/>
        <v>0</v>
      </c>
      <c r="NX250" s="622">
        <f t="shared" si="1558"/>
        <v>0</v>
      </c>
      <c r="NY250" s="622">
        <f t="shared" si="1558"/>
        <v>0</v>
      </c>
      <c r="NZ250" s="622">
        <f t="shared" si="1558"/>
        <v>0</v>
      </c>
      <c r="OA250" s="622">
        <f t="shared" si="1558"/>
        <v>0</v>
      </c>
      <c r="OB250" s="622">
        <f t="shared" si="1558"/>
        <v>0</v>
      </c>
      <c r="OC250" s="622">
        <f t="shared" si="1558"/>
        <v>0</v>
      </c>
      <c r="OD250" s="636">
        <f>+SUBTOTAL(9,NR250:OC250)</f>
        <v>0</v>
      </c>
      <c r="OE250" s="637"/>
      <c r="OF250" s="607">
        <f t="shared" ref="OF250:OQ254" si="1559">ROUND(OF114/OF$146,2)</f>
        <v>0</v>
      </c>
      <c r="OG250" s="622">
        <f t="shared" si="1559"/>
        <v>0</v>
      </c>
      <c r="OH250" s="622">
        <f t="shared" si="1559"/>
        <v>0</v>
      </c>
      <c r="OI250" s="622">
        <f t="shared" si="1559"/>
        <v>0</v>
      </c>
      <c r="OJ250" s="622">
        <f t="shared" si="1559"/>
        <v>0</v>
      </c>
      <c r="OK250" s="622">
        <f t="shared" si="1559"/>
        <v>0</v>
      </c>
      <c r="OL250" s="622">
        <f t="shared" si="1559"/>
        <v>0</v>
      </c>
      <c r="OM250" s="622">
        <f t="shared" si="1559"/>
        <v>0</v>
      </c>
      <c r="ON250" s="622">
        <f t="shared" si="1559"/>
        <v>0</v>
      </c>
      <c r="OO250" s="622">
        <f t="shared" si="1559"/>
        <v>0</v>
      </c>
      <c r="OP250" s="622">
        <f t="shared" si="1559"/>
        <v>0</v>
      </c>
      <c r="OQ250" s="622">
        <f t="shared" si="1559"/>
        <v>0</v>
      </c>
      <c r="OR250" s="636">
        <f>+SUBTOTAL(9,OF250:OQ250)</f>
        <v>0</v>
      </c>
      <c r="OS250" s="637"/>
      <c r="OT250" s="607">
        <f t="shared" ref="OT250:PE254" si="1560">ROUND(OT114/OT$146,2)</f>
        <v>0</v>
      </c>
      <c r="OU250" s="622">
        <f t="shared" si="1560"/>
        <v>0</v>
      </c>
      <c r="OV250" s="622">
        <f t="shared" si="1560"/>
        <v>0</v>
      </c>
      <c r="OW250" s="622">
        <f t="shared" si="1560"/>
        <v>0</v>
      </c>
      <c r="OX250" s="622">
        <f t="shared" si="1560"/>
        <v>0</v>
      </c>
      <c r="OY250" s="622">
        <f t="shared" si="1560"/>
        <v>0</v>
      </c>
      <c r="OZ250" s="622">
        <f t="shared" si="1560"/>
        <v>0</v>
      </c>
      <c r="PA250" s="622">
        <f t="shared" si="1560"/>
        <v>0</v>
      </c>
      <c r="PB250" s="622">
        <f t="shared" si="1560"/>
        <v>0</v>
      </c>
      <c r="PC250" s="622">
        <f t="shared" si="1560"/>
        <v>0</v>
      </c>
      <c r="PD250" s="622">
        <f t="shared" si="1560"/>
        <v>0</v>
      </c>
      <c r="PE250" s="622">
        <f t="shared" si="1560"/>
        <v>0</v>
      </c>
      <c r="PF250" s="636">
        <f>+SUBTOTAL(9,OT250:PE250)</f>
        <v>0</v>
      </c>
      <c r="PG250" s="637"/>
      <c r="PH250" s="607">
        <f t="shared" ref="PH250:PS254" si="1561">ROUND(PH114/PH$146,2)</f>
        <v>0</v>
      </c>
      <c r="PI250" s="622">
        <f t="shared" si="1561"/>
        <v>0</v>
      </c>
      <c r="PJ250" s="622">
        <f t="shared" si="1561"/>
        <v>0</v>
      </c>
      <c r="PK250" s="622">
        <f t="shared" si="1561"/>
        <v>0</v>
      </c>
      <c r="PL250" s="622">
        <f t="shared" si="1561"/>
        <v>0</v>
      </c>
      <c r="PM250" s="622">
        <f t="shared" si="1561"/>
        <v>0</v>
      </c>
      <c r="PN250" s="622">
        <f t="shared" si="1561"/>
        <v>0</v>
      </c>
      <c r="PO250" s="622">
        <f t="shared" si="1561"/>
        <v>0</v>
      </c>
      <c r="PP250" s="622">
        <f t="shared" si="1561"/>
        <v>0</v>
      </c>
      <c r="PQ250" s="622">
        <f t="shared" si="1561"/>
        <v>0</v>
      </c>
      <c r="PR250" s="622">
        <f t="shared" si="1561"/>
        <v>0</v>
      </c>
      <c r="PS250" s="622">
        <f t="shared" si="1561"/>
        <v>0</v>
      </c>
      <c r="PT250" s="636">
        <f>+SUBTOTAL(9,PH250:PS250)</f>
        <v>0</v>
      </c>
      <c r="PU250" s="637"/>
      <c r="PV250" s="610">
        <f t="shared" ref="PV250:QG254" si="1562">SUMIF($D$13:$PS$13,PV$10,$D250:$PS250)</f>
        <v>0</v>
      </c>
      <c r="PW250" s="610">
        <f t="shared" si="1562"/>
        <v>0</v>
      </c>
      <c r="PX250" s="610">
        <f t="shared" si="1562"/>
        <v>0</v>
      </c>
      <c r="PY250" s="610">
        <f t="shared" si="1562"/>
        <v>0</v>
      </c>
      <c r="PZ250" s="610">
        <f t="shared" si="1562"/>
        <v>0</v>
      </c>
      <c r="QA250" s="610">
        <f t="shared" si="1562"/>
        <v>0</v>
      </c>
      <c r="QB250" s="610">
        <f t="shared" si="1562"/>
        <v>0</v>
      </c>
      <c r="QC250" s="610">
        <f t="shared" si="1562"/>
        <v>0</v>
      </c>
      <c r="QD250" s="610">
        <f t="shared" si="1562"/>
        <v>0</v>
      </c>
      <c r="QE250" s="610">
        <f t="shared" si="1562"/>
        <v>0</v>
      </c>
      <c r="QF250" s="610">
        <f t="shared" si="1562"/>
        <v>0</v>
      </c>
      <c r="QG250" s="610">
        <f t="shared" si="1562"/>
        <v>0</v>
      </c>
      <c r="QH250" s="610">
        <f t="shared" ref="QH250:QH254" si="1563">SUM(PV250:QG250)</f>
        <v>0</v>
      </c>
    </row>
    <row r="251" spans="1:450" x14ac:dyDescent="0.25">
      <c r="A251" s="589" t="s">
        <v>938</v>
      </c>
      <c r="B251" s="255" t="s">
        <v>141</v>
      </c>
      <c r="D251" s="607">
        <f t="shared" si="1531"/>
        <v>0</v>
      </c>
      <c r="E251" s="622">
        <f t="shared" si="1531"/>
        <v>0</v>
      </c>
      <c r="F251" s="622">
        <f t="shared" si="1531"/>
        <v>0</v>
      </c>
      <c r="G251" s="622">
        <f t="shared" si="1531"/>
        <v>0</v>
      </c>
      <c r="H251" s="622">
        <f t="shared" si="1531"/>
        <v>0</v>
      </c>
      <c r="I251" s="622">
        <f t="shared" si="1531"/>
        <v>0</v>
      </c>
      <c r="J251" s="622">
        <f t="shared" si="1531"/>
        <v>0</v>
      </c>
      <c r="K251" s="622">
        <f t="shared" si="1531"/>
        <v>0</v>
      </c>
      <c r="L251" s="622">
        <f t="shared" si="1531"/>
        <v>0</v>
      </c>
      <c r="M251" s="622">
        <f t="shared" si="1531"/>
        <v>0</v>
      </c>
      <c r="N251" s="622">
        <f t="shared" si="1531"/>
        <v>0</v>
      </c>
      <c r="O251" s="622">
        <f t="shared" si="1531"/>
        <v>0</v>
      </c>
      <c r="P251" s="636">
        <f>+SUBTOTAL(9,D251:O251)</f>
        <v>0</v>
      </c>
      <c r="Q251" s="637"/>
      <c r="R251" s="607">
        <f t="shared" si="1532"/>
        <v>0</v>
      </c>
      <c r="S251" s="622">
        <f t="shared" si="1532"/>
        <v>0</v>
      </c>
      <c r="T251" s="622">
        <f t="shared" si="1532"/>
        <v>0</v>
      </c>
      <c r="U251" s="622">
        <f t="shared" si="1532"/>
        <v>0</v>
      </c>
      <c r="V251" s="622">
        <f t="shared" si="1532"/>
        <v>0</v>
      </c>
      <c r="W251" s="622">
        <f t="shared" si="1532"/>
        <v>0</v>
      </c>
      <c r="X251" s="622">
        <f t="shared" si="1532"/>
        <v>0</v>
      </c>
      <c r="Y251" s="622">
        <f t="shared" si="1532"/>
        <v>0</v>
      </c>
      <c r="Z251" s="622">
        <f t="shared" si="1532"/>
        <v>0</v>
      </c>
      <c r="AA251" s="622">
        <f t="shared" si="1532"/>
        <v>0</v>
      </c>
      <c r="AB251" s="622">
        <f t="shared" si="1532"/>
        <v>0</v>
      </c>
      <c r="AC251" s="622">
        <f t="shared" si="1532"/>
        <v>0</v>
      </c>
      <c r="AD251" s="636">
        <f>+SUBTOTAL(9,R251:AC251)</f>
        <v>0</v>
      </c>
      <c r="AE251" s="637"/>
      <c r="AF251" s="607">
        <f t="shared" si="1533"/>
        <v>0</v>
      </c>
      <c r="AG251" s="622">
        <f t="shared" si="1533"/>
        <v>0</v>
      </c>
      <c r="AH251" s="622">
        <f t="shared" si="1533"/>
        <v>0</v>
      </c>
      <c r="AI251" s="622">
        <f t="shared" si="1533"/>
        <v>0</v>
      </c>
      <c r="AJ251" s="622">
        <f t="shared" si="1533"/>
        <v>0</v>
      </c>
      <c r="AK251" s="622">
        <f t="shared" si="1533"/>
        <v>0</v>
      </c>
      <c r="AL251" s="622">
        <f t="shared" si="1533"/>
        <v>0</v>
      </c>
      <c r="AM251" s="622">
        <f t="shared" si="1533"/>
        <v>0</v>
      </c>
      <c r="AN251" s="622">
        <f t="shared" si="1533"/>
        <v>0</v>
      </c>
      <c r="AO251" s="622">
        <f t="shared" si="1533"/>
        <v>0</v>
      </c>
      <c r="AP251" s="622">
        <f t="shared" si="1533"/>
        <v>0</v>
      </c>
      <c r="AQ251" s="622">
        <f t="shared" si="1533"/>
        <v>0</v>
      </c>
      <c r="AR251" s="636">
        <f>+SUBTOTAL(9,AF251:AQ251)</f>
        <v>0</v>
      </c>
      <c r="AS251" s="611"/>
      <c r="AT251" s="607">
        <f t="shared" si="1534"/>
        <v>0</v>
      </c>
      <c r="AU251" s="622">
        <f t="shared" si="1534"/>
        <v>0</v>
      </c>
      <c r="AV251" s="622">
        <f t="shared" si="1534"/>
        <v>0</v>
      </c>
      <c r="AW251" s="622">
        <f t="shared" si="1534"/>
        <v>0</v>
      </c>
      <c r="AX251" s="622">
        <f t="shared" si="1534"/>
        <v>0</v>
      </c>
      <c r="AY251" s="622">
        <f t="shared" si="1534"/>
        <v>0</v>
      </c>
      <c r="AZ251" s="622">
        <f t="shared" si="1534"/>
        <v>0</v>
      </c>
      <c r="BA251" s="622">
        <f t="shared" si="1534"/>
        <v>0</v>
      </c>
      <c r="BB251" s="622">
        <f t="shared" si="1534"/>
        <v>0</v>
      </c>
      <c r="BC251" s="622">
        <f t="shared" si="1534"/>
        <v>0</v>
      </c>
      <c r="BD251" s="622">
        <f t="shared" si="1534"/>
        <v>0</v>
      </c>
      <c r="BE251" s="622">
        <f t="shared" si="1534"/>
        <v>0</v>
      </c>
      <c r="BF251" s="636">
        <f>+SUBTOTAL(9,AT251:BE251)</f>
        <v>0</v>
      </c>
      <c r="BG251" s="611"/>
      <c r="BH251" s="607">
        <f t="shared" si="1535"/>
        <v>0</v>
      </c>
      <c r="BI251" s="622">
        <f t="shared" si="1535"/>
        <v>0</v>
      </c>
      <c r="BJ251" s="622">
        <f t="shared" si="1535"/>
        <v>0</v>
      </c>
      <c r="BK251" s="622">
        <f t="shared" si="1535"/>
        <v>0</v>
      </c>
      <c r="BL251" s="622">
        <f t="shared" si="1535"/>
        <v>0</v>
      </c>
      <c r="BM251" s="622">
        <f t="shared" si="1535"/>
        <v>0</v>
      </c>
      <c r="BN251" s="622">
        <f t="shared" si="1535"/>
        <v>0</v>
      </c>
      <c r="BO251" s="622">
        <f t="shared" si="1535"/>
        <v>0</v>
      </c>
      <c r="BP251" s="622">
        <f t="shared" si="1535"/>
        <v>0</v>
      </c>
      <c r="BQ251" s="622">
        <f t="shared" si="1535"/>
        <v>0</v>
      </c>
      <c r="BR251" s="622">
        <f t="shared" si="1535"/>
        <v>0</v>
      </c>
      <c r="BS251" s="622">
        <f t="shared" si="1535"/>
        <v>0</v>
      </c>
      <c r="BT251" s="636">
        <f>+SUBTOTAL(9,BH251:BS251)</f>
        <v>0</v>
      </c>
      <c r="BU251" s="621"/>
      <c r="BV251" s="607">
        <f t="shared" si="1536"/>
        <v>0</v>
      </c>
      <c r="BW251" s="622">
        <f t="shared" si="1536"/>
        <v>0</v>
      </c>
      <c r="BX251" s="622">
        <f t="shared" si="1536"/>
        <v>0</v>
      </c>
      <c r="BY251" s="622">
        <f t="shared" si="1536"/>
        <v>0</v>
      </c>
      <c r="BZ251" s="622">
        <f t="shared" si="1536"/>
        <v>0</v>
      </c>
      <c r="CA251" s="622">
        <f t="shared" si="1536"/>
        <v>0</v>
      </c>
      <c r="CB251" s="622">
        <f t="shared" si="1536"/>
        <v>0</v>
      </c>
      <c r="CC251" s="622">
        <f t="shared" si="1536"/>
        <v>0</v>
      </c>
      <c r="CD251" s="622">
        <f t="shared" si="1536"/>
        <v>0</v>
      </c>
      <c r="CE251" s="622">
        <f t="shared" si="1536"/>
        <v>0</v>
      </c>
      <c r="CF251" s="622">
        <f t="shared" si="1536"/>
        <v>0</v>
      </c>
      <c r="CG251" s="622">
        <f t="shared" si="1536"/>
        <v>0</v>
      </c>
      <c r="CH251" s="636">
        <f>+SUBTOTAL(9,BV251:CG251)</f>
        <v>0</v>
      </c>
      <c r="CI251" s="637"/>
      <c r="CJ251" s="607">
        <f t="shared" si="1537"/>
        <v>0</v>
      </c>
      <c r="CK251" s="622">
        <f t="shared" si="1537"/>
        <v>0</v>
      </c>
      <c r="CL251" s="622">
        <f t="shared" si="1537"/>
        <v>0</v>
      </c>
      <c r="CM251" s="622">
        <f t="shared" si="1537"/>
        <v>0</v>
      </c>
      <c r="CN251" s="622">
        <f t="shared" si="1537"/>
        <v>0</v>
      </c>
      <c r="CO251" s="622">
        <f t="shared" si="1537"/>
        <v>0</v>
      </c>
      <c r="CP251" s="622">
        <f t="shared" si="1537"/>
        <v>0</v>
      </c>
      <c r="CQ251" s="622">
        <f t="shared" si="1537"/>
        <v>0</v>
      </c>
      <c r="CR251" s="622">
        <f t="shared" si="1537"/>
        <v>0</v>
      </c>
      <c r="CS251" s="622">
        <f t="shared" si="1537"/>
        <v>0</v>
      </c>
      <c r="CT251" s="622">
        <f t="shared" si="1537"/>
        <v>0</v>
      </c>
      <c r="CU251" s="622">
        <f t="shared" si="1537"/>
        <v>0</v>
      </c>
      <c r="CV251" s="636">
        <f>+SUBTOTAL(9,CJ251:CU251)</f>
        <v>0</v>
      </c>
      <c r="CW251" s="611"/>
      <c r="CX251" s="607">
        <f t="shared" si="1538"/>
        <v>0</v>
      </c>
      <c r="CY251" s="622">
        <f t="shared" si="1538"/>
        <v>0</v>
      </c>
      <c r="CZ251" s="622">
        <f t="shared" si="1538"/>
        <v>0</v>
      </c>
      <c r="DA251" s="622">
        <f t="shared" si="1538"/>
        <v>0</v>
      </c>
      <c r="DB251" s="622">
        <f t="shared" si="1538"/>
        <v>0</v>
      </c>
      <c r="DC251" s="622">
        <f t="shared" si="1538"/>
        <v>0</v>
      </c>
      <c r="DD251" s="622">
        <f t="shared" si="1538"/>
        <v>0</v>
      </c>
      <c r="DE251" s="622">
        <f t="shared" si="1538"/>
        <v>0</v>
      </c>
      <c r="DF251" s="622">
        <f t="shared" si="1538"/>
        <v>0</v>
      </c>
      <c r="DG251" s="622">
        <f t="shared" si="1538"/>
        <v>0</v>
      </c>
      <c r="DH251" s="622">
        <f t="shared" si="1538"/>
        <v>0</v>
      </c>
      <c r="DI251" s="622">
        <f t="shared" si="1538"/>
        <v>0</v>
      </c>
      <c r="DJ251" s="636">
        <f>+SUBTOTAL(9,CX251:DI251)</f>
        <v>0</v>
      </c>
      <c r="DK251" s="637"/>
      <c r="DL251" s="607">
        <f t="shared" si="1539"/>
        <v>0</v>
      </c>
      <c r="DM251" s="622">
        <f t="shared" si="1539"/>
        <v>0</v>
      </c>
      <c r="DN251" s="622">
        <f t="shared" si="1539"/>
        <v>0</v>
      </c>
      <c r="DO251" s="622">
        <f t="shared" si="1539"/>
        <v>0</v>
      </c>
      <c r="DP251" s="622">
        <f t="shared" si="1539"/>
        <v>0</v>
      </c>
      <c r="DQ251" s="622">
        <f t="shared" si="1539"/>
        <v>0</v>
      </c>
      <c r="DR251" s="622">
        <f t="shared" si="1539"/>
        <v>0</v>
      </c>
      <c r="DS251" s="622">
        <f t="shared" si="1539"/>
        <v>0</v>
      </c>
      <c r="DT251" s="622">
        <f t="shared" si="1539"/>
        <v>0</v>
      </c>
      <c r="DU251" s="622">
        <f t="shared" si="1539"/>
        <v>0</v>
      </c>
      <c r="DV251" s="622">
        <f t="shared" si="1539"/>
        <v>0</v>
      </c>
      <c r="DW251" s="622">
        <f t="shared" si="1539"/>
        <v>0</v>
      </c>
      <c r="DX251" s="636">
        <f>+SUBTOTAL(9,DL251:DW251)</f>
        <v>0</v>
      </c>
      <c r="DY251" s="637"/>
      <c r="DZ251" s="607">
        <f t="shared" si="1540"/>
        <v>0</v>
      </c>
      <c r="EA251" s="622">
        <f t="shared" si="1540"/>
        <v>0</v>
      </c>
      <c r="EB251" s="622">
        <f t="shared" si="1540"/>
        <v>0</v>
      </c>
      <c r="EC251" s="622">
        <f t="shared" si="1540"/>
        <v>0</v>
      </c>
      <c r="ED251" s="622">
        <f t="shared" si="1540"/>
        <v>0</v>
      </c>
      <c r="EE251" s="622">
        <f t="shared" si="1540"/>
        <v>0</v>
      </c>
      <c r="EF251" s="622">
        <f t="shared" si="1540"/>
        <v>0</v>
      </c>
      <c r="EG251" s="622">
        <f t="shared" si="1540"/>
        <v>0</v>
      </c>
      <c r="EH251" s="622">
        <f t="shared" si="1540"/>
        <v>0</v>
      </c>
      <c r="EI251" s="622">
        <f t="shared" si="1540"/>
        <v>0</v>
      </c>
      <c r="EJ251" s="622">
        <f t="shared" si="1540"/>
        <v>0</v>
      </c>
      <c r="EK251" s="622">
        <f t="shared" si="1540"/>
        <v>0</v>
      </c>
      <c r="EL251" s="636">
        <f>+SUBTOTAL(9,DZ251:EK251)</f>
        <v>0</v>
      </c>
      <c r="EM251" s="637"/>
      <c r="EN251" s="607">
        <f t="shared" si="1541"/>
        <v>0</v>
      </c>
      <c r="EO251" s="622">
        <f t="shared" si="1541"/>
        <v>0</v>
      </c>
      <c r="EP251" s="622">
        <f t="shared" si="1541"/>
        <v>0</v>
      </c>
      <c r="EQ251" s="622">
        <f t="shared" si="1541"/>
        <v>0</v>
      </c>
      <c r="ER251" s="622">
        <f t="shared" si="1541"/>
        <v>0</v>
      </c>
      <c r="ES251" s="622">
        <f t="shared" si="1541"/>
        <v>0</v>
      </c>
      <c r="ET251" s="622">
        <f t="shared" si="1541"/>
        <v>0</v>
      </c>
      <c r="EU251" s="622">
        <f t="shared" si="1541"/>
        <v>0</v>
      </c>
      <c r="EV251" s="622">
        <f t="shared" si="1541"/>
        <v>0</v>
      </c>
      <c r="EW251" s="622">
        <f t="shared" si="1541"/>
        <v>0</v>
      </c>
      <c r="EX251" s="622">
        <f t="shared" si="1541"/>
        <v>0</v>
      </c>
      <c r="EY251" s="622">
        <f t="shared" si="1541"/>
        <v>0</v>
      </c>
      <c r="EZ251" s="636">
        <f>+SUBTOTAL(9,EN251:EY251)</f>
        <v>0</v>
      </c>
      <c r="FA251" s="637"/>
      <c r="FB251" s="607">
        <f t="shared" si="1542"/>
        <v>0</v>
      </c>
      <c r="FC251" s="622">
        <f t="shared" si="1542"/>
        <v>0</v>
      </c>
      <c r="FD251" s="622">
        <f t="shared" si="1542"/>
        <v>0</v>
      </c>
      <c r="FE251" s="622">
        <f t="shared" si="1542"/>
        <v>0</v>
      </c>
      <c r="FF251" s="622">
        <f t="shared" si="1542"/>
        <v>0</v>
      </c>
      <c r="FG251" s="622">
        <f t="shared" si="1542"/>
        <v>0</v>
      </c>
      <c r="FH251" s="622">
        <f t="shared" si="1542"/>
        <v>0</v>
      </c>
      <c r="FI251" s="622">
        <f t="shared" si="1542"/>
        <v>0</v>
      </c>
      <c r="FJ251" s="622">
        <f t="shared" si="1542"/>
        <v>0</v>
      </c>
      <c r="FK251" s="622">
        <f t="shared" si="1542"/>
        <v>0</v>
      </c>
      <c r="FL251" s="622">
        <f t="shared" si="1542"/>
        <v>0</v>
      </c>
      <c r="FM251" s="622">
        <f t="shared" si="1542"/>
        <v>0</v>
      </c>
      <c r="FN251" s="636">
        <f>+SUBTOTAL(9,FB251:FM251)</f>
        <v>0</v>
      </c>
      <c r="FO251" s="637"/>
      <c r="FP251" s="607">
        <f t="shared" si="1543"/>
        <v>0</v>
      </c>
      <c r="FQ251" s="622">
        <f t="shared" si="1543"/>
        <v>0</v>
      </c>
      <c r="FR251" s="622">
        <f t="shared" si="1543"/>
        <v>0</v>
      </c>
      <c r="FS251" s="622">
        <f t="shared" si="1543"/>
        <v>0</v>
      </c>
      <c r="FT251" s="622">
        <f t="shared" si="1543"/>
        <v>0</v>
      </c>
      <c r="FU251" s="622">
        <f t="shared" si="1543"/>
        <v>0</v>
      </c>
      <c r="FV251" s="622">
        <f t="shared" si="1543"/>
        <v>0</v>
      </c>
      <c r="FW251" s="622">
        <f t="shared" si="1543"/>
        <v>0</v>
      </c>
      <c r="FX251" s="622">
        <f t="shared" si="1543"/>
        <v>0</v>
      </c>
      <c r="FY251" s="622">
        <f t="shared" si="1543"/>
        <v>0</v>
      </c>
      <c r="FZ251" s="622">
        <f t="shared" si="1543"/>
        <v>0</v>
      </c>
      <c r="GA251" s="622">
        <f t="shared" si="1543"/>
        <v>0</v>
      </c>
      <c r="GB251" s="636">
        <f>+SUBTOTAL(9,FP251:GA251)</f>
        <v>0</v>
      </c>
      <c r="GC251" s="637"/>
      <c r="GD251" s="607">
        <f t="shared" si="1544"/>
        <v>0</v>
      </c>
      <c r="GE251" s="622">
        <f t="shared" si="1544"/>
        <v>0</v>
      </c>
      <c r="GF251" s="622">
        <f t="shared" si="1544"/>
        <v>0</v>
      </c>
      <c r="GG251" s="622">
        <f t="shared" si="1544"/>
        <v>0</v>
      </c>
      <c r="GH251" s="622">
        <f t="shared" si="1544"/>
        <v>0</v>
      </c>
      <c r="GI251" s="622">
        <f t="shared" si="1544"/>
        <v>0</v>
      </c>
      <c r="GJ251" s="622">
        <f t="shared" si="1544"/>
        <v>0</v>
      </c>
      <c r="GK251" s="622">
        <f t="shared" si="1544"/>
        <v>0</v>
      </c>
      <c r="GL251" s="622">
        <f t="shared" si="1544"/>
        <v>0</v>
      </c>
      <c r="GM251" s="622">
        <f t="shared" si="1544"/>
        <v>0</v>
      </c>
      <c r="GN251" s="622">
        <f t="shared" si="1544"/>
        <v>0</v>
      </c>
      <c r="GO251" s="622">
        <f t="shared" si="1544"/>
        <v>0</v>
      </c>
      <c r="GP251" s="636">
        <f>+SUBTOTAL(9,GD251:GO251)</f>
        <v>0</v>
      </c>
      <c r="GQ251" s="637"/>
      <c r="GR251" s="607">
        <f t="shared" si="1545"/>
        <v>0</v>
      </c>
      <c r="GS251" s="622">
        <f t="shared" si="1545"/>
        <v>0</v>
      </c>
      <c r="GT251" s="622">
        <f t="shared" si="1545"/>
        <v>0</v>
      </c>
      <c r="GU251" s="622">
        <f t="shared" si="1545"/>
        <v>0</v>
      </c>
      <c r="GV251" s="622">
        <f t="shared" si="1545"/>
        <v>0</v>
      </c>
      <c r="GW251" s="622">
        <f t="shared" si="1545"/>
        <v>0</v>
      </c>
      <c r="GX251" s="622">
        <f t="shared" si="1545"/>
        <v>0</v>
      </c>
      <c r="GY251" s="622">
        <f t="shared" si="1545"/>
        <v>0</v>
      </c>
      <c r="GZ251" s="622">
        <f t="shared" si="1545"/>
        <v>0</v>
      </c>
      <c r="HA251" s="622">
        <f t="shared" si="1545"/>
        <v>0</v>
      </c>
      <c r="HB251" s="622">
        <f t="shared" si="1545"/>
        <v>0</v>
      </c>
      <c r="HC251" s="622">
        <f t="shared" si="1545"/>
        <v>0</v>
      </c>
      <c r="HD251" s="636">
        <f>+SUBTOTAL(9,GR251:HC251)</f>
        <v>0</v>
      </c>
      <c r="HE251" s="637"/>
      <c r="HF251" s="607">
        <f t="shared" si="1546"/>
        <v>0</v>
      </c>
      <c r="HG251" s="622">
        <f t="shared" si="1546"/>
        <v>0</v>
      </c>
      <c r="HH251" s="622">
        <f t="shared" si="1546"/>
        <v>0</v>
      </c>
      <c r="HI251" s="622">
        <f t="shared" si="1546"/>
        <v>0</v>
      </c>
      <c r="HJ251" s="622">
        <f t="shared" si="1546"/>
        <v>0</v>
      </c>
      <c r="HK251" s="622">
        <f t="shared" si="1546"/>
        <v>0</v>
      </c>
      <c r="HL251" s="622">
        <f t="shared" si="1546"/>
        <v>0</v>
      </c>
      <c r="HM251" s="622">
        <f t="shared" si="1546"/>
        <v>0</v>
      </c>
      <c r="HN251" s="622">
        <f t="shared" si="1546"/>
        <v>0</v>
      </c>
      <c r="HO251" s="622">
        <f t="shared" si="1546"/>
        <v>0</v>
      </c>
      <c r="HP251" s="622">
        <f t="shared" si="1546"/>
        <v>0</v>
      </c>
      <c r="HQ251" s="622">
        <f t="shared" si="1546"/>
        <v>0</v>
      </c>
      <c r="HR251" s="636">
        <f>+SUBTOTAL(9,HF251:HQ251)</f>
        <v>0</v>
      </c>
      <c r="HS251" s="637"/>
      <c r="HT251" s="607">
        <f t="shared" si="1547"/>
        <v>0</v>
      </c>
      <c r="HU251" s="622">
        <f t="shared" si="1547"/>
        <v>0</v>
      </c>
      <c r="HV251" s="622">
        <f t="shared" si="1547"/>
        <v>0</v>
      </c>
      <c r="HW251" s="622">
        <f t="shared" si="1547"/>
        <v>0</v>
      </c>
      <c r="HX251" s="622">
        <f t="shared" si="1547"/>
        <v>0</v>
      </c>
      <c r="HY251" s="622">
        <f t="shared" si="1547"/>
        <v>0</v>
      </c>
      <c r="HZ251" s="622">
        <f t="shared" si="1547"/>
        <v>0</v>
      </c>
      <c r="IA251" s="622">
        <f t="shared" si="1547"/>
        <v>0</v>
      </c>
      <c r="IB251" s="622">
        <f t="shared" si="1547"/>
        <v>0</v>
      </c>
      <c r="IC251" s="622">
        <f t="shared" si="1547"/>
        <v>0</v>
      </c>
      <c r="ID251" s="622">
        <f t="shared" si="1547"/>
        <v>0</v>
      </c>
      <c r="IE251" s="622">
        <f t="shared" si="1547"/>
        <v>0</v>
      </c>
      <c r="IF251" s="636">
        <f>+SUBTOTAL(9,HT251:IE251)</f>
        <v>0</v>
      </c>
      <c r="IG251" s="637"/>
      <c r="IH251" s="607">
        <f t="shared" si="1548"/>
        <v>0</v>
      </c>
      <c r="II251" s="622">
        <f t="shared" si="1548"/>
        <v>0</v>
      </c>
      <c r="IJ251" s="622">
        <f t="shared" si="1548"/>
        <v>0</v>
      </c>
      <c r="IK251" s="622">
        <f t="shared" si="1548"/>
        <v>0</v>
      </c>
      <c r="IL251" s="622">
        <f t="shared" si="1548"/>
        <v>0</v>
      </c>
      <c r="IM251" s="622">
        <f t="shared" si="1548"/>
        <v>0</v>
      </c>
      <c r="IN251" s="622">
        <f t="shared" si="1548"/>
        <v>0</v>
      </c>
      <c r="IO251" s="622">
        <f t="shared" si="1548"/>
        <v>0</v>
      </c>
      <c r="IP251" s="622">
        <f t="shared" si="1548"/>
        <v>0</v>
      </c>
      <c r="IQ251" s="622">
        <f t="shared" si="1548"/>
        <v>0</v>
      </c>
      <c r="IR251" s="622">
        <f t="shared" si="1548"/>
        <v>0</v>
      </c>
      <c r="IS251" s="622">
        <f t="shared" si="1548"/>
        <v>0</v>
      </c>
      <c r="IT251" s="636">
        <f>+SUBTOTAL(9,IH251:IS251)</f>
        <v>0</v>
      </c>
      <c r="IU251" s="637"/>
      <c r="IV251" s="607">
        <f t="shared" si="1549"/>
        <v>0</v>
      </c>
      <c r="IW251" s="622">
        <f t="shared" si="1549"/>
        <v>0</v>
      </c>
      <c r="IX251" s="622">
        <f t="shared" si="1549"/>
        <v>0</v>
      </c>
      <c r="IY251" s="622">
        <f t="shared" si="1549"/>
        <v>0</v>
      </c>
      <c r="IZ251" s="622">
        <f t="shared" si="1549"/>
        <v>0</v>
      </c>
      <c r="JA251" s="622">
        <f t="shared" si="1549"/>
        <v>0</v>
      </c>
      <c r="JB251" s="622">
        <f t="shared" si="1549"/>
        <v>0</v>
      </c>
      <c r="JC251" s="622">
        <f t="shared" si="1549"/>
        <v>0</v>
      </c>
      <c r="JD251" s="622">
        <f t="shared" si="1549"/>
        <v>0</v>
      </c>
      <c r="JE251" s="622">
        <f t="shared" si="1549"/>
        <v>0</v>
      </c>
      <c r="JF251" s="622">
        <f t="shared" si="1549"/>
        <v>0</v>
      </c>
      <c r="JG251" s="622">
        <f t="shared" si="1549"/>
        <v>0</v>
      </c>
      <c r="JH251" s="636">
        <f>+SUBTOTAL(9,IV251:JG251)</f>
        <v>0</v>
      </c>
      <c r="JI251" s="637"/>
      <c r="JJ251" s="607">
        <f t="shared" si="1550"/>
        <v>0</v>
      </c>
      <c r="JK251" s="622">
        <f t="shared" si="1550"/>
        <v>0</v>
      </c>
      <c r="JL251" s="622">
        <f t="shared" si="1550"/>
        <v>0</v>
      </c>
      <c r="JM251" s="622">
        <f t="shared" si="1550"/>
        <v>0</v>
      </c>
      <c r="JN251" s="622">
        <f t="shared" si="1550"/>
        <v>0</v>
      </c>
      <c r="JO251" s="622">
        <f t="shared" si="1550"/>
        <v>0</v>
      </c>
      <c r="JP251" s="622">
        <f t="shared" si="1550"/>
        <v>0</v>
      </c>
      <c r="JQ251" s="622">
        <f t="shared" si="1550"/>
        <v>0</v>
      </c>
      <c r="JR251" s="622">
        <f t="shared" si="1550"/>
        <v>0</v>
      </c>
      <c r="JS251" s="622">
        <f t="shared" si="1550"/>
        <v>0</v>
      </c>
      <c r="JT251" s="622">
        <f t="shared" si="1550"/>
        <v>0</v>
      </c>
      <c r="JU251" s="622">
        <f t="shared" si="1550"/>
        <v>0</v>
      </c>
      <c r="JV251" s="636">
        <f>+SUBTOTAL(9,JJ251:JU251)</f>
        <v>0</v>
      </c>
      <c r="JW251" s="637"/>
      <c r="JX251" s="607">
        <f t="shared" si="1551"/>
        <v>0</v>
      </c>
      <c r="JY251" s="622">
        <f t="shared" si="1551"/>
        <v>0</v>
      </c>
      <c r="JZ251" s="622">
        <f t="shared" si="1551"/>
        <v>0</v>
      </c>
      <c r="KA251" s="622">
        <f t="shared" si="1551"/>
        <v>0</v>
      </c>
      <c r="KB251" s="622">
        <f t="shared" si="1551"/>
        <v>0</v>
      </c>
      <c r="KC251" s="622">
        <f t="shared" si="1551"/>
        <v>0</v>
      </c>
      <c r="KD251" s="622">
        <f t="shared" si="1551"/>
        <v>0</v>
      </c>
      <c r="KE251" s="622">
        <f t="shared" si="1551"/>
        <v>0</v>
      </c>
      <c r="KF251" s="622">
        <f t="shared" si="1551"/>
        <v>0</v>
      </c>
      <c r="KG251" s="622">
        <f t="shared" si="1551"/>
        <v>0</v>
      </c>
      <c r="KH251" s="622">
        <f t="shared" si="1551"/>
        <v>0</v>
      </c>
      <c r="KI251" s="622">
        <f t="shared" si="1551"/>
        <v>0</v>
      </c>
      <c r="KJ251" s="636">
        <f>+SUBTOTAL(9,JX251:KI251)</f>
        <v>0</v>
      </c>
      <c r="KK251" s="637"/>
      <c r="KL251" s="607">
        <f t="shared" si="1552"/>
        <v>0</v>
      </c>
      <c r="KM251" s="622">
        <f t="shared" si="1552"/>
        <v>0</v>
      </c>
      <c r="KN251" s="622">
        <f t="shared" si="1552"/>
        <v>0</v>
      </c>
      <c r="KO251" s="622">
        <f t="shared" si="1552"/>
        <v>0</v>
      </c>
      <c r="KP251" s="622">
        <f t="shared" si="1552"/>
        <v>0</v>
      </c>
      <c r="KQ251" s="622">
        <f t="shared" si="1552"/>
        <v>0</v>
      </c>
      <c r="KR251" s="622">
        <f t="shared" si="1552"/>
        <v>0</v>
      </c>
      <c r="KS251" s="622">
        <f t="shared" si="1552"/>
        <v>0</v>
      </c>
      <c r="KT251" s="622">
        <f t="shared" si="1552"/>
        <v>0</v>
      </c>
      <c r="KU251" s="622">
        <f t="shared" si="1552"/>
        <v>0</v>
      </c>
      <c r="KV251" s="622">
        <f t="shared" si="1552"/>
        <v>0</v>
      </c>
      <c r="KW251" s="622">
        <f t="shared" si="1552"/>
        <v>0</v>
      </c>
      <c r="KX251" s="636">
        <f>+SUBTOTAL(9,KL251:KW251)</f>
        <v>0</v>
      </c>
      <c r="KY251" s="637"/>
      <c r="KZ251" s="607">
        <f t="shared" si="1553"/>
        <v>0</v>
      </c>
      <c r="LA251" s="622">
        <f t="shared" si="1553"/>
        <v>0</v>
      </c>
      <c r="LB251" s="622">
        <f t="shared" si="1553"/>
        <v>0</v>
      </c>
      <c r="LC251" s="622">
        <f t="shared" si="1553"/>
        <v>0</v>
      </c>
      <c r="LD251" s="622">
        <f t="shared" si="1553"/>
        <v>0</v>
      </c>
      <c r="LE251" s="622">
        <f t="shared" si="1553"/>
        <v>0</v>
      </c>
      <c r="LF251" s="622">
        <f t="shared" si="1553"/>
        <v>0</v>
      </c>
      <c r="LG251" s="622">
        <f t="shared" si="1553"/>
        <v>0</v>
      </c>
      <c r="LH251" s="622">
        <f t="shared" si="1553"/>
        <v>0</v>
      </c>
      <c r="LI251" s="622">
        <f t="shared" si="1553"/>
        <v>0</v>
      </c>
      <c r="LJ251" s="622">
        <f t="shared" si="1553"/>
        <v>0</v>
      </c>
      <c r="LK251" s="622">
        <f t="shared" si="1553"/>
        <v>0</v>
      </c>
      <c r="LL251" s="636">
        <f>+SUBTOTAL(9,KZ251:LK251)</f>
        <v>0</v>
      </c>
      <c r="LM251" s="637"/>
      <c r="LN251" s="607">
        <f t="shared" si="1554"/>
        <v>0</v>
      </c>
      <c r="LO251" s="622">
        <f t="shared" si="1554"/>
        <v>0</v>
      </c>
      <c r="LP251" s="622">
        <f t="shared" si="1554"/>
        <v>0</v>
      </c>
      <c r="LQ251" s="622">
        <f t="shared" si="1554"/>
        <v>0</v>
      </c>
      <c r="LR251" s="622">
        <f t="shared" si="1554"/>
        <v>0</v>
      </c>
      <c r="LS251" s="622">
        <f t="shared" si="1554"/>
        <v>0</v>
      </c>
      <c r="LT251" s="622">
        <f t="shared" si="1554"/>
        <v>0</v>
      </c>
      <c r="LU251" s="622">
        <f t="shared" si="1554"/>
        <v>0</v>
      </c>
      <c r="LV251" s="622">
        <f t="shared" si="1554"/>
        <v>0</v>
      </c>
      <c r="LW251" s="622">
        <f t="shared" si="1554"/>
        <v>0</v>
      </c>
      <c r="LX251" s="622">
        <f t="shared" si="1554"/>
        <v>0</v>
      </c>
      <c r="LY251" s="622">
        <f t="shared" si="1554"/>
        <v>0</v>
      </c>
      <c r="LZ251" s="636">
        <f>+SUBTOTAL(9,LN251:LY251)</f>
        <v>0</v>
      </c>
      <c r="MA251" s="637"/>
      <c r="MB251" s="607">
        <f t="shared" si="1555"/>
        <v>0</v>
      </c>
      <c r="MC251" s="622">
        <f t="shared" si="1555"/>
        <v>0</v>
      </c>
      <c r="MD251" s="622">
        <f t="shared" si="1555"/>
        <v>0</v>
      </c>
      <c r="ME251" s="622">
        <f t="shared" si="1555"/>
        <v>0</v>
      </c>
      <c r="MF251" s="622">
        <f t="shared" si="1555"/>
        <v>0</v>
      </c>
      <c r="MG251" s="622">
        <f t="shared" si="1555"/>
        <v>0</v>
      </c>
      <c r="MH251" s="622">
        <f t="shared" si="1555"/>
        <v>0</v>
      </c>
      <c r="MI251" s="622">
        <f t="shared" si="1555"/>
        <v>0</v>
      </c>
      <c r="MJ251" s="622">
        <f t="shared" si="1555"/>
        <v>0</v>
      </c>
      <c r="MK251" s="622">
        <f t="shared" si="1555"/>
        <v>0</v>
      </c>
      <c r="ML251" s="622">
        <f t="shared" si="1555"/>
        <v>0</v>
      </c>
      <c r="MM251" s="622">
        <f t="shared" si="1555"/>
        <v>0</v>
      </c>
      <c r="MN251" s="636">
        <f>+SUBTOTAL(9,MB251:MM251)</f>
        <v>0</v>
      </c>
      <c r="MO251" s="637"/>
      <c r="MP251" s="607">
        <f t="shared" si="1556"/>
        <v>0</v>
      </c>
      <c r="MQ251" s="622">
        <f t="shared" si="1556"/>
        <v>0</v>
      </c>
      <c r="MR251" s="622">
        <f t="shared" si="1556"/>
        <v>0</v>
      </c>
      <c r="MS251" s="622">
        <f t="shared" si="1556"/>
        <v>0</v>
      </c>
      <c r="MT251" s="622">
        <f t="shared" si="1556"/>
        <v>0</v>
      </c>
      <c r="MU251" s="622">
        <f t="shared" si="1556"/>
        <v>0</v>
      </c>
      <c r="MV251" s="622">
        <f t="shared" si="1556"/>
        <v>0</v>
      </c>
      <c r="MW251" s="622">
        <f t="shared" si="1556"/>
        <v>0</v>
      </c>
      <c r="MX251" s="622">
        <f t="shared" si="1556"/>
        <v>0</v>
      </c>
      <c r="MY251" s="622">
        <f t="shared" si="1556"/>
        <v>0</v>
      </c>
      <c r="MZ251" s="622">
        <f t="shared" si="1556"/>
        <v>0</v>
      </c>
      <c r="NA251" s="622">
        <f t="shared" si="1556"/>
        <v>0</v>
      </c>
      <c r="NB251" s="636">
        <f>+SUBTOTAL(9,MP251:NA251)</f>
        <v>0</v>
      </c>
      <c r="NC251" s="637"/>
      <c r="ND251" s="607">
        <f t="shared" si="1557"/>
        <v>0</v>
      </c>
      <c r="NE251" s="622">
        <f t="shared" si="1557"/>
        <v>0</v>
      </c>
      <c r="NF251" s="622">
        <f t="shared" si="1557"/>
        <v>0</v>
      </c>
      <c r="NG251" s="622">
        <f t="shared" si="1557"/>
        <v>0</v>
      </c>
      <c r="NH251" s="622">
        <f t="shared" si="1557"/>
        <v>0</v>
      </c>
      <c r="NI251" s="622">
        <f t="shared" si="1557"/>
        <v>0</v>
      </c>
      <c r="NJ251" s="622">
        <f t="shared" si="1557"/>
        <v>0</v>
      </c>
      <c r="NK251" s="622">
        <f t="shared" si="1557"/>
        <v>0</v>
      </c>
      <c r="NL251" s="622">
        <f t="shared" si="1557"/>
        <v>0</v>
      </c>
      <c r="NM251" s="622">
        <f t="shared" si="1557"/>
        <v>0</v>
      </c>
      <c r="NN251" s="622">
        <f t="shared" si="1557"/>
        <v>0</v>
      </c>
      <c r="NO251" s="622">
        <f t="shared" si="1557"/>
        <v>0</v>
      </c>
      <c r="NP251" s="636">
        <f>+SUBTOTAL(9,ND251:NO251)</f>
        <v>0</v>
      </c>
      <c r="NQ251" s="637"/>
      <c r="NR251" s="607">
        <f t="shared" si="1558"/>
        <v>0</v>
      </c>
      <c r="NS251" s="622">
        <f t="shared" si="1558"/>
        <v>0</v>
      </c>
      <c r="NT251" s="622">
        <f t="shared" si="1558"/>
        <v>0</v>
      </c>
      <c r="NU251" s="622">
        <f t="shared" si="1558"/>
        <v>0</v>
      </c>
      <c r="NV251" s="622">
        <f t="shared" si="1558"/>
        <v>0</v>
      </c>
      <c r="NW251" s="622">
        <f t="shared" si="1558"/>
        <v>0</v>
      </c>
      <c r="NX251" s="622">
        <f t="shared" si="1558"/>
        <v>0</v>
      </c>
      <c r="NY251" s="622">
        <f t="shared" si="1558"/>
        <v>0</v>
      </c>
      <c r="NZ251" s="622">
        <f t="shared" si="1558"/>
        <v>0</v>
      </c>
      <c r="OA251" s="622">
        <f t="shared" si="1558"/>
        <v>0</v>
      </c>
      <c r="OB251" s="622">
        <f t="shared" si="1558"/>
        <v>0</v>
      </c>
      <c r="OC251" s="622">
        <f t="shared" si="1558"/>
        <v>0</v>
      </c>
      <c r="OD251" s="636">
        <f>+SUBTOTAL(9,NR251:OC251)</f>
        <v>0</v>
      </c>
      <c r="OE251" s="637"/>
      <c r="OF251" s="607">
        <f t="shared" si="1559"/>
        <v>0</v>
      </c>
      <c r="OG251" s="622">
        <f t="shared" si="1559"/>
        <v>0</v>
      </c>
      <c r="OH251" s="622">
        <f t="shared" si="1559"/>
        <v>0</v>
      </c>
      <c r="OI251" s="622">
        <f t="shared" si="1559"/>
        <v>0</v>
      </c>
      <c r="OJ251" s="622">
        <f t="shared" si="1559"/>
        <v>0</v>
      </c>
      <c r="OK251" s="622">
        <f t="shared" si="1559"/>
        <v>0</v>
      </c>
      <c r="OL251" s="622">
        <f t="shared" si="1559"/>
        <v>0</v>
      </c>
      <c r="OM251" s="622">
        <f t="shared" si="1559"/>
        <v>0</v>
      </c>
      <c r="ON251" s="622">
        <f t="shared" si="1559"/>
        <v>0</v>
      </c>
      <c r="OO251" s="622">
        <f t="shared" si="1559"/>
        <v>0</v>
      </c>
      <c r="OP251" s="622">
        <f t="shared" si="1559"/>
        <v>0</v>
      </c>
      <c r="OQ251" s="622">
        <f t="shared" si="1559"/>
        <v>0</v>
      </c>
      <c r="OR251" s="636">
        <f>+SUBTOTAL(9,OF251:OQ251)</f>
        <v>0</v>
      </c>
      <c r="OS251" s="637"/>
      <c r="OT251" s="607">
        <f t="shared" si="1560"/>
        <v>0</v>
      </c>
      <c r="OU251" s="622">
        <f t="shared" si="1560"/>
        <v>0</v>
      </c>
      <c r="OV251" s="622">
        <f t="shared" si="1560"/>
        <v>0</v>
      </c>
      <c r="OW251" s="622">
        <f t="shared" si="1560"/>
        <v>0</v>
      </c>
      <c r="OX251" s="622">
        <f t="shared" si="1560"/>
        <v>0</v>
      </c>
      <c r="OY251" s="622">
        <f t="shared" si="1560"/>
        <v>0</v>
      </c>
      <c r="OZ251" s="622">
        <f t="shared" si="1560"/>
        <v>0</v>
      </c>
      <c r="PA251" s="622">
        <f t="shared" si="1560"/>
        <v>0</v>
      </c>
      <c r="PB251" s="622">
        <f t="shared" si="1560"/>
        <v>0</v>
      </c>
      <c r="PC251" s="622">
        <f t="shared" si="1560"/>
        <v>0</v>
      </c>
      <c r="PD251" s="622">
        <f t="shared" si="1560"/>
        <v>0</v>
      </c>
      <c r="PE251" s="622">
        <f t="shared" si="1560"/>
        <v>0</v>
      </c>
      <c r="PF251" s="636">
        <f>+SUBTOTAL(9,OT251:PE251)</f>
        <v>0</v>
      </c>
      <c r="PG251" s="637"/>
      <c r="PH251" s="607">
        <f t="shared" si="1561"/>
        <v>0</v>
      </c>
      <c r="PI251" s="622">
        <f t="shared" si="1561"/>
        <v>0</v>
      </c>
      <c r="PJ251" s="622">
        <f t="shared" si="1561"/>
        <v>0</v>
      </c>
      <c r="PK251" s="622">
        <f t="shared" si="1561"/>
        <v>0</v>
      </c>
      <c r="PL251" s="622">
        <f t="shared" si="1561"/>
        <v>0</v>
      </c>
      <c r="PM251" s="622">
        <f t="shared" si="1561"/>
        <v>0</v>
      </c>
      <c r="PN251" s="622">
        <f t="shared" si="1561"/>
        <v>0</v>
      </c>
      <c r="PO251" s="622">
        <f t="shared" si="1561"/>
        <v>0</v>
      </c>
      <c r="PP251" s="622">
        <f t="shared" si="1561"/>
        <v>0</v>
      </c>
      <c r="PQ251" s="622">
        <f t="shared" si="1561"/>
        <v>0</v>
      </c>
      <c r="PR251" s="622">
        <f t="shared" si="1561"/>
        <v>0</v>
      </c>
      <c r="PS251" s="622">
        <f t="shared" si="1561"/>
        <v>0</v>
      </c>
      <c r="PT251" s="636">
        <f>+SUBTOTAL(9,PH251:PS251)</f>
        <v>0</v>
      </c>
      <c r="PU251" s="637"/>
      <c r="PV251" s="610">
        <f t="shared" si="1562"/>
        <v>0</v>
      </c>
      <c r="PW251" s="610">
        <f t="shared" si="1562"/>
        <v>0</v>
      </c>
      <c r="PX251" s="610">
        <f t="shared" si="1562"/>
        <v>0</v>
      </c>
      <c r="PY251" s="610">
        <f t="shared" si="1562"/>
        <v>0</v>
      </c>
      <c r="PZ251" s="610">
        <f t="shared" si="1562"/>
        <v>0</v>
      </c>
      <c r="QA251" s="610">
        <f t="shared" si="1562"/>
        <v>0</v>
      </c>
      <c r="QB251" s="610">
        <f t="shared" si="1562"/>
        <v>0</v>
      </c>
      <c r="QC251" s="610">
        <f t="shared" si="1562"/>
        <v>0</v>
      </c>
      <c r="QD251" s="610">
        <f t="shared" si="1562"/>
        <v>0</v>
      </c>
      <c r="QE251" s="610">
        <f t="shared" si="1562"/>
        <v>0</v>
      </c>
      <c r="QF251" s="610">
        <f t="shared" si="1562"/>
        <v>0</v>
      </c>
      <c r="QG251" s="610">
        <f t="shared" si="1562"/>
        <v>0</v>
      </c>
      <c r="QH251" s="610">
        <f t="shared" si="1563"/>
        <v>0</v>
      </c>
    </row>
    <row r="252" spans="1:450" x14ac:dyDescent="0.25">
      <c r="A252" s="589" t="s">
        <v>938</v>
      </c>
      <c r="B252" s="255" t="s">
        <v>142</v>
      </c>
      <c r="C252" s="407"/>
      <c r="D252" s="607">
        <f t="shared" si="1531"/>
        <v>0</v>
      </c>
      <c r="E252" s="622">
        <f t="shared" si="1531"/>
        <v>0</v>
      </c>
      <c r="F252" s="622">
        <f t="shared" si="1531"/>
        <v>0</v>
      </c>
      <c r="G252" s="622">
        <f t="shared" si="1531"/>
        <v>0</v>
      </c>
      <c r="H252" s="622">
        <f t="shared" si="1531"/>
        <v>0</v>
      </c>
      <c r="I252" s="622">
        <f t="shared" si="1531"/>
        <v>0</v>
      </c>
      <c r="J252" s="622">
        <f t="shared" si="1531"/>
        <v>0</v>
      </c>
      <c r="K252" s="622">
        <f t="shared" si="1531"/>
        <v>0</v>
      </c>
      <c r="L252" s="622">
        <f t="shared" si="1531"/>
        <v>0</v>
      </c>
      <c r="M252" s="622">
        <f t="shared" si="1531"/>
        <v>0</v>
      </c>
      <c r="N252" s="622">
        <f t="shared" si="1531"/>
        <v>0</v>
      </c>
      <c r="O252" s="622">
        <f t="shared" si="1531"/>
        <v>0</v>
      </c>
      <c r="P252" s="636">
        <f>+SUBTOTAL(9,D252:O252)</f>
        <v>0</v>
      </c>
      <c r="Q252" s="637"/>
      <c r="R252" s="607">
        <f t="shared" si="1532"/>
        <v>0</v>
      </c>
      <c r="S252" s="622">
        <f t="shared" si="1532"/>
        <v>0</v>
      </c>
      <c r="T252" s="622">
        <f t="shared" si="1532"/>
        <v>0</v>
      </c>
      <c r="U252" s="622">
        <f t="shared" si="1532"/>
        <v>0</v>
      </c>
      <c r="V252" s="622">
        <f t="shared" si="1532"/>
        <v>0</v>
      </c>
      <c r="W252" s="622">
        <f t="shared" si="1532"/>
        <v>0</v>
      </c>
      <c r="X252" s="622">
        <f t="shared" si="1532"/>
        <v>0</v>
      </c>
      <c r="Y252" s="622">
        <f t="shared" si="1532"/>
        <v>0</v>
      </c>
      <c r="Z252" s="622">
        <f t="shared" si="1532"/>
        <v>0</v>
      </c>
      <c r="AA252" s="622">
        <f t="shared" si="1532"/>
        <v>0</v>
      </c>
      <c r="AB252" s="622">
        <f t="shared" si="1532"/>
        <v>0</v>
      </c>
      <c r="AC252" s="622">
        <f t="shared" si="1532"/>
        <v>0</v>
      </c>
      <c r="AD252" s="636">
        <f>+SUBTOTAL(9,R252:AC252)</f>
        <v>0</v>
      </c>
      <c r="AE252" s="637"/>
      <c r="AF252" s="607">
        <f t="shared" si="1533"/>
        <v>0</v>
      </c>
      <c r="AG252" s="622">
        <f t="shared" si="1533"/>
        <v>0</v>
      </c>
      <c r="AH252" s="622">
        <f t="shared" si="1533"/>
        <v>0</v>
      </c>
      <c r="AI252" s="622">
        <f t="shared" si="1533"/>
        <v>0</v>
      </c>
      <c r="AJ252" s="622">
        <f t="shared" si="1533"/>
        <v>0</v>
      </c>
      <c r="AK252" s="622">
        <f t="shared" si="1533"/>
        <v>0</v>
      </c>
      <c r="AL252" s="622">
        <f t="shared" si="1533"/>
        <v>0</v>
      </c>
      <c r="AM252" s="622">
        <f t="shared" si="1533"/>
        <v>0</v>
      </c>
      <c r="AN252" s="622">
        <f t="shared" si="1533"/>
        <v>0</v>
      </c>
      <c r="AO252" s="622">
        <f t="shared" si="1533"/>
        <v>0</v>
      </c>
      <c r="AP252" s="622">
        <f t="shared" si="1533"/>
        <v>0</v>
      </c>
      <c r="AQ252" s="622">
        <f t="shared" si="1533"/>
        <v>0</v>
      </c>
      <c r="AR252" s="636">
        <f>+SUBTOTAL(9,AF252:AQ252)</f>
        <v>0</v>
      </c>
      <c r="AS252" s="611"/>
      <c r="AT252" s="607">
        <f t="shared" si="1534"/>
        <v>0</v>
      </c>
      <c r="AU252" s="622">
        <f t="shared" si="1534"/>
        <v>0</v>
      </c>
      <c r="AV252" s="622">
        <f t="shared" si="1534"/>
        <v>0</v>
      </c>
      <c r="AW252" s="622">
        <f t="shared" si="1534"/>
        <v>0</v>
      </c>
      <c r="AX252" s="622">
        <f t="shared" si="1534"/>
        <v>0</v>
      </c>
      <c r="AY252" s="622">
        <f t="shared" si="1534"/>
        <v>0</v>
      </c>
      <c r="AZ252" s="622">
        <f t="shared" si="1534"/>
        <v>0</v>
      </c>
      <c r="BA252" s="622">
        <f t="shared" si="1534"/>
        <v>0</v>
      </c>
      <c r="BB252" s="622">
        <f t="shared" si="1534"/>
        <v>0</v>
      </c>
      <c r="BC252" s="622">
        <f t="shared" si="1534"/>
        <v>0</v>
      </c>
      <c r="BD252" s="622">
        <f t="shared" si="1534"/>
        <v>0</v>
      </c>
      <c r="BE252" s="622">
        <f t="shared" si="1534"/>
        <v>0</v>
      </c>
      <c r="BF252" s="636">
        <f>+SUBTOTAL(9,AT252:BE252)</f>
        <v>0</v>
      </c>
      <c r="BG252" s="611"/>
      <c r="BH252" s="607">
        <f t="shared" si="1535"/>
        <v>0</v>
      </c>
      <c r="BI252" s="622">
        <f t="shared" si="1535"/>
        <v>0</v>
      </c>
      <c r="BJ252" s="622">
        <f t="shared" si="1535"/>
        <v>0</v>
      </c>
      <c r="BK252" s="622">
        <f t="shared" si="1535"/>
        <v>0</v>
      </c>
      <c r="BL252" s="622">
        <f t="shared" si="1535"/>
        <v>0</v>
      </c>
      <c r="BM252" s="622">
        <f t="shared" si="1535"/>
        <v>0</v>
      </c>
      <c r="BN252" s="622">
        <f t="shared" si="1535"/>
        <v>0</v>
      </c>
      <c r="BO252" s="622">
        <f t="shared" si="1535"/>
        <v>0</v>
      </c>
      <c r="BP252" s="622">
        <f t="shared" si="1535"/>
        <v>0</v>
      </c>
      <c r="BQ252" s="622">
        <f t="shared" si="1535"/>
        <v>0</v>
      </c>
      <c r="BR252" s="622">
        <f t="shared" si="1535"/>
        <v>0</v>
      </c>
      <c r="BS252" s="622">
        <f t="shared" si="1535"/>
        <v>0</v>
      </c>
      <c r="BT252" s="636">
        <f>+SUBTOTAL(9,BH252:BS252)</f>
        <v>0</v>
      </c>
      <c r="BU252" s="621"/>
      <c r="BV252" s="607">
        <f t="shared" si="1536"/>
        <v>0</v>
      </c>
      <c r="BW252" s="622">
        <f t="shared" si="1536"/>
        <v>0</v>
      </c>
      <c r="BX252" s="622">
        <f t="shared" si="1536"/>
        <v>0</v>
      </c>
      <c r="BY252" s="622">
        <f t="shared" si="1536"/>
        <v>0</v>
      </c>
      <c r="BZ252" s="622">
        <f t="shared" si="1536"/>
        <v>0</v>
      </c>
      <c r="CA252" s="622">
        <f t="shared" si="1536"/>
        <v>0</v>
      </c>
      <c r="CB252" s="622">
        <f t="shared" si="1536"/>
        <v>0</v>
      </c>
      <c r="CC252" s="622">
        <f t="shared" si="1536"/>
        <v>0</v>
      </c>
      <c r="CD252" s="622">
        <f t="shared" si="1536"/>
        <v>0</v>
      </c>
      <c r="CE252" s="622">
        <f t="shared" si="1536"/>
        <v>0</v>
      </c>
      <c r="CF252" s="622">
        <f t="shared" si="1536"/>
        <v>0</v>
      </c>
      <c r="CG252" s="622">
        <f t="shared" si="1536"/>
        <v>0</v>
      </c>
      <c r="CH252" s="636">
        <f>+SUBTOTAL(9,BV252:CG252)</f>
        <v>0</v>
      </c>
      <c r="CI252" s="637"/>
      <c r="CJ252" s="607">
        <f t="shared" si="1537"/>
        <v>0</v>
      </c>
      <c r="CK252" s="622">
        <f t="shared" si="1537"/>
        <v>0</v>
      </c>
      <c r="CL252" s="622">
        <f t="shared" si="1537"/>
        <v>0</v>
      </c>
      <c r="CM252" s="622">
        <f t="shared" si="1537"/>
        <v>0</v>
      </c>
      <c r="CN252" s="622">
        <f t="shared" si="1537"/>
        <v>0</v>
      </c>
      <c r="CO252" s="622">
        <f t="shared" si="1537"/>
        <v>0</v>
      </c>
      <c r="CP252" s="622">
        <f t="shared" si="1537"/>
        <v>0</v>
      </c>
      <c r="CQ252" s="622">
        <f t="shared" si="1537"/>
        <v>0</v>
      </c>
      <c r="CR252" s="622">
        <f t="shared" si="1537"/>
        <v>0</v>
      </c>
      <c r="CS252" s="622">
        <f t="shared" si="1537"/>
        <v>0</v>
      </c>
      <c r="CT252" s="622">
        <f t="shared" si="1537"/>
        <v>0</v>
      </c>
      <c r="CU252" s="622">
        <f t="shared" si="1537"/>
        <v>0</v>
      </c>
      <c r="CV252" s="636">
        <f>+SUBTOTAL(9,CJ252:CU252)</f>
        <v>0</v>
      </c>
      <c r="CW252" s="611"/>
      <c r="CX252" s="607">
        <f t="shared" si="1538"/>
        <v>0</v>
      </c>
      <c r="CY252" s="622">
        <f t="shared" si="1538"/>
        <v>0</v>
      </c>
      <c r="CZ252" s="622">
        <f t="shared" si="1538"/>
        <v>0</v>
      </c>
      <c r="DA252" s="622">
        <f t="shared" si="1538"/>
        <v>0</v>
      </c>
      <c r="DB252" s="622">
        <f t="shared" si="1538"/>
        <v>0</v>
      </c>
      <c r="DC252" s="622">
        <f t="shared" si="1538"/>
        <v>0</v>
      </c>
      <c r="DD252" s="622">
        <f t="shared" si="1538"/>
        <v>0</v>
      </c>
      <c r="DE252" s="622">
        <f t="shared" si="1538"/>
        <v>0</v>
      </c>
      <c r="DF252" s="622">
        <f t="shared" si="1538"/>
        <v>0</v>
      </c>
      <c r="DG252" s="622">
        <f t="shared" si="1538"/>
        <v>0</v>
      </c>
      <c r="DH252" s="622">
        <f t="shared" si="1538"/>
        <v>0</v>
      </c>
      <c r="DI252" s="622">
        <f t="shared" si="1538"/>
        <v>0</v>
      </c>
      <c r="DJ252" s="636">
        <f>+SUBTOTAL(9,CX252:DI252)</f>
        <v>0</v>
      </c>
      <c r="DK252" s="637"/>
      <c r="DL252" s="607">
        <f t="shared" si="1539"/>
        <v>0</v>
      </c>
      <c r="DM252" s="622">
        <f t="shared" si="1539"/>
        <v>0</v>
      </c>
      <c r="DN252" s="622">
        <f t="shared" si="1539"/>
        <v>0</v>
      </c>
      <c r="DO252" s="622">
        <f t="shared" si="1539"/>
        <v>0</v>
      </c>
      <c r="DP252" s="622">
        <f t="shared" si="1539"/>
        <v>0</v>
      </c>
      <c r="DQ252" s="622">
        <f t="shared" si="1539"/>
        <v>0</v>
      </c>
      <c r="DR252" s="622">
        <f t="shared" si="1539"/>
        <v>0</v>
      </c>
      <c r="DS252" s="622">
        <f t="shared" si="1539"/>
        <v>0</v>
      </c>
      <c r="DT252" s="622">
        <f t="shared" si="1539"/>
        <v>0</v>
      </c>
      <c r="DU252" s="622">
        <f t="shared" si="1539"/>
        <v>0</v>
      </c>
      <c r="DV252" s="622">
        <f t="shared" si="1539"/>
        <v>0</v>
      </c>
      <c r="DW252" s="622">
        <f t="shared" si="1539"/>
        <v>0</v>
      </c>
      <c r="DX252" s="636">
        <f>+SUBTOTAL(9,DL252:DW252)</f>
        <v>0</v>
      </c>
      <c r="DY252" s="637"/>
      <c r="DZ252" s="607">
        <f t="shared" si="1540"/>
        <v>0</v>
      </c>
      <c r="EA252" s="622">
        <f t="shared" si="1540"/>
        <v>0</v>
      </c>
      <c r="EB252" s="622">
        <f t="shared" si="1540"/>
        <v>0</v>
      </c>
      <c r="EC252" s="622">
        <f t="shared" si="1540"/>
        <v>0</v>
      </c>
      <c r="ED252" s="622">
        <f t="shared" si="1540"/>
        <v>0</v>
      </c>
      <c r="EE252" s="622">
        <f t="shared" si="1540"/>
        <v>0</v>
      </c>
      <c r="EF252" s="622">
        <f t="shared" si="1540"/>
        <v>0</v>
      </c>
      <c r="EG252" s="622">
        <f t="shared" si="1540"/>
        <v>0</v>
      </c>
      <c r="EH252" s="622">
        <f t="shared" si="1540"/>
        <v>0</v>
      </c>
      <c r="EI252" s="622">
        <f t="shared" si="1540"/>
        <v>0</v>
      </c>
      <c r="EJ252" s="622">
        <f t="shared" si="1540"/>
        <v>0</v>
      </c>
      <c r="EK252" s="622">
        <f t="shared" si="1540"/>
        <v>0</v>
      </c>
      <c r="EL252" s="636">
        <f>+SUBTOTAL(9,DZ252:EK252)</f>
        <v>0</v>
      </c>
      <c r="EM252" s="637"/>
      <c r="EN252" s="607">
        <f t="shared" si="1541"/>
        <v>0</v>
      </c>
      <c r="EO252" s="622">
        <f t="shared" si="1541"/>
        <v>0</v>
      </c>
      <c r="EP252" s="622">
        <f t="shared" si="1541"/>
        <v>0</v>
      </c>
      <c r="EQ252" s="622">
        <f t="shared" si="1541"/>
        <v>0</v>
      </c>
      <c r="ER252" s="622">
        <f t="shared" si="1541"/>
        <v>0</v>
      </c>
      <c r="ES252" s="622">
        <f t="shared" si="1541"/>
        <v>0</v>
      </c>
      <c r="ET252" s="622">
        <f t="shared" si="1541"/>
        <v>0</v>
      </c>
      <c r="EU252" s="622">
        <f t="shared" si="1541"/>
        <v>0</v>
      </c>
      <c r="EV252" s="622">
        <f t="shared" si="1541"/>
        <v>0</v>
      </c>
      <c r="EW252" s="622">
        <f t="shared" si="1541"/>
        <v>0</v>
      </c>
      <c r="EX252" s="622">
        <f t="shared" si="1541"/>
        <v>0</v>
      </c>
      <c r="EY252" s="622">
        <f t="shared" si="1541"/>
        <v>0</v>
      </c>
      <c r="EZ252" s="636">
        <f>+SUBTOTAL(9,EN252:EY252)</f>
        <v>0</v>
      </c>
      <c r="FA252" s="637"/>
      <c r="FB252" s="607">
        <f t="shared" si="1542"/>
        <v>0</v>
      </c>
      <c r="FC252" s="622">
        <f t="shared" si="1542"/>
        <v>0</v>
      </c>
      <c r="FD252" s="622">
        <f t="shared" si="1542"/>
        <v>0</v>
      </c>
      <c r="FE252" s="622">
        <f t="shared" si="1542"/>
        <v>0</v>
      </c>
      <c r="FF252" s="622">
        <f t="shared" si="1542"/>
        <v>0</v>
      </c>
      <c r="FG252" s="622">
        <f t="shared" si="1542"/>
        <v>0</v>
      </c>
      <c r="FH252" s="622">
        <f t="shared" si="1542"/>
        <v>0</v>
      </c>
      <c r="FI252" s="622">
        <f t="shared" si="1542"/>
        <v>0</v>
      </c>
      <c r="FJ252" s="622">
        <f t="shared" si="1542"/>
        <v>0</v>
      </c>
      <c r="FK252" s="622">
        <f t="shared" si="1542"/>
        <v>0</v>
      </c>
      <c r="FL252" s="622">
        <f t="shared" si="1542"/>
        <v>0</v>
      </c>
      <c r="FM252" s="622">
        <f t="shared" si="1542"/>
        <v>0</v>
      </c>
      <c r="FN252" s="636">
        <f>+SUBTOTAL(9,FB252:FM252)</f>
        <v>0</v>
      </c>
      <c r="FO252" s="637"/>
      <c r="FP252" s="607">
        <f t="shared" si="1543"/>
        <v>0</v>
      </c>
      <c r="FQ252" s="622">
        <f t="shared" si="1543"/>
        <v>0</v>
      </c>
      <c r="FR252" s="622">
        <f t="shared" si="1543"/>
        <v>0</v>
      </c>
      <c r="FS252" s="622">
        <f t="shared" si="1543"/>
        <v>0</v>
      </c>
      <c r="FT252" s="622">
        <f t="shared" si="1543"/>
        <v>0</v>
      </c>
      <c r="FU252" s="622">
        <f t="shared" si="1543"/>
        <v>0</v>
      </c>
      <c r="FV252" s="622">
        <f t="shared" si="1543"/>
        <v>0</v>
      </c>
      <c r="FW252" s="622">
        <f t="shared" si="1543"/>
        <v>0</v>
      </c>
      <c r="FX252" s="622">
        <f t="shared" si="1543"/>
        <v>0</v>
      </c>
      <c r="FY252" s="622">
        <f t="shared" si="1543"/>
        <v>0</v>
      </c>
      <c r="FZ252" s="622">
        <f t="shared" si="1543"/>
        <v>0</v>
      </c>
      <c r="GA252" s="622">
        <f t="shared" si="1543"/>
        <v>0</v>
      </c>
      <c r="GB252" s="636">
        <f>+SUBTOTAL(9,FP252:GA252)</f>
        <v>0</v>
      </c>
      <c r="GC252" s="637"/>
      <c r="GD252" s="607">
        <f t="shared" si="1544"/>
        <v>0</v>
      </c>
      <c r="GE252" s="622">
        <f t="shared" si="1544"/>
        <v>0</v>
      </c>
      <c r="GF252" s="622">
        <f t="shared" si="1544"/>
        <v>0</v>
      </c>
      <c r="GG252" s="622">
        <f t="shared" si="1544"/>
        <v>0</v>
      </c>
      <c r="GH252" s="622">
        <f t="shared" si="1544"/>
        <v>0</v>
      </c>
      <c r="GI252" s="622">
        <f t="shared" si="1544"/>
        <v>0</v>
      </c>
      <c r="GJ252" s="622">
        <f t="shared" si="1544"/>
        <v>0</v>
      </c>
      <c r="GK252" s="622">
        <f t="shared" si="1544"/>
        <v>0</v>
      </c>
      <c r="GL252" s="622">
        <f t="shared" si="1544"/>
        <v>0</v>
      </c>
      <c r="GM252" s="622">
        <f t="shared" si="1544"/>
        <v>0</v>
      </c>
      <c r="GN252" s="622">
        <f t="shared" si="1544"/>
        <v>0</v>
      </c>
      <c r="GO252" s="622">
        <f t="shared" si="1544"/>
        <v>0</v>
      </c>
      <c r="GP252" s="636">
        <f>+SUBTOTAL(9,GD252:GO252)</f>
        <v>0</v>
      </c>
      <c r="GQ252" s="637"/>
      <c r="GR252" s="607">
        <f t="shared" si="1545"/>
        <v>0</v>
      </c>
      <c r="GS252" s="622">
        <f t="shared" si="1545"/>
        <v>0</v>
      </c>
      <c r="GT252" s="622">
        <f t="shared" si="1545"/>
        <v>0</v>
      </c>
      <c r="GU252" s="622">
        <f t="shared" si="1545"/>
        <v>0</v>
      </c>
      <c r="GV252" s="622">
        <f t="shared" si="1545"/>
        <v>0</v>
      </c>
      <c r="GW252" s="622">
        <f t="shared" si="1545"/>
        <v>0</v>
      </c>
      <c r="GX252" s="622">
        <f t="shared" si="1545"/>
        <v>0</v>
      </c>
      <c r="GY252" s="622">
        <f t="shared" si="1545"/>
        <v>0</v>
      </c>
      <c r="GZ252" s="622">
        <f t="shared" si="1545"/>
        <v>0</v>
      </c>
      <c r="HA252" s="622">
        <f t="shared" si="1545"/>
        <v>0</v>
      </c>
      <c r="HB252" s="622">
        <f t="shared" si="1545"/>
        <v>0</v>
      </c>
      <c r="HC252" s="622">
        <f t="shared" si="1545"/>
        <v>0</v>
      </c>
      <c r="HD252" s="636">
        <f>+SUBTOTAL(9,GR252:HC252)</f>
        <v>0</v>
      </c>
      <c r="HE252" s="637"/>
      <c r="HF252" s="607">
        <f t="shared" si="1546"/>
        <v>5.01</v>
      </c>
      <c r="HG252" s="622">
        <f t="shared" si="1546"/>
        <v>0</v>
      </c>
      <c r="HH252" s="622">
        <f t="shared" si="1546"/>
        <v>0</v>
      </c>
      <c r="HI252" s="622">
        <f t="shared" si="1546"/>
        <v>0</v>
      </c>
      <c r="HJ252" s="622">
        <f t="shared" si="1546"/>
        <v>0</v>
      </c>
      <c r="HK252" s="622">
        <f t="shared" si="1546"/>
        <v>0</v>
      </c>
      <c r="HL252" s="622">
        <f t="shared" si="1546"/>
        <v>0</v>
      </c>
      <c r="HM252" s="622">
        <f t="shared" si="1546"/>
        <v>0</v>
      </c>
      <c r="HN252" s="622">
        <f t="shared" si="1546"/>
        <v>0</v>
      </c>
      <c r="HO252" s="622">
        <f t="shared" si="1546"/>
        <v>0</v>
      </c>
      <c r="HP252" s="622">
        <f t="shared" si="1546"/>
        <v>0</v>
      </c>
      <c r="HQ252" s="622">
        <f t="shared" si="1546"/>
        <v>0</v>
      </c>
      <c r="HR252" s="636">
        <f>+SUBTOTAL(9,HF252:HQ252)</f>
        <v>5.01</v>
      </c>
      <c r="HS252" s="637"/>
      <c r="HT252" s="607">
        <f t="shared" si="1547"/>
        <v>0</v>
      </c>
      <c r="HU252" s="622">
        <f t="shared" si="1547"/>
        <v>0</v>
      </c>
      <c r="HV252" s="622">
        <f t="shared" si="1547"/>
        <v>0</v>
      </c>
      <c r="HW252" s="622">
        <f t="shared" si="1547"/>
        <v>0</v>
      </c>
      <c r="HX252" s="622">
        <f t="shared" si="1547"/>
        <v>0</v>
      </c>
      <c r="HY252" s="622">
        <f t="shared" si="1547"/>
        <v>0</v>
      </c>
      <c r="HZ252" s="622">
        <f t="shared" si="1547"/>
        <v>0</v>
      </c>
      <c r="IA252" s="622">
        <f t="shared" si="1547"/>
        <v>0</v>
      </c>
      <c r="IB252" s="622">
        <f t="shared" si="1547"/>
        <v>0</v>
      </c>
      <c r="IC252" s="622">
        <f t="shared" si="1547"/>
        <v>0</v>
      </c>
      <c r="ID252" s="622">
        <f t="shared" si="1547"/>
        <v>0</v>
      </c>
      <c r="IE252" s="622">
        <f t="shared" si="1547"/>
        <v>0</v>
      </c>
      <c r="IF252" s="636">
        <f>+SUBTOTAL(9,HT252:IE252)</f>
        <v>0</v>
      </c>
      <c r="IG252" s="637"/>
      <c r="IH252" s="607">
        <f t="shared" si="1548"/>
        <v>0</v>
      </c>
      <c r="II252" s="622">
        <f t="shared" si="1548"/>
        <v>0</v>
      </c>
      <c r="IJ252" s="622">
        <f t="shared" si="1548"/>
        <v>0</v>
      </c>
      <c r="IK252" s="622">
        <f t="shared" si="1548"/>
        <v>0</v>
      </c>
      <c r="IL252" s="622">
        <f t="shared" si="1548"/>
        <v>0</v>
      </c>
      <c r="IM252" s="622">
        <f t="shared" si="1548"/>
        <v>0</v>
      </c>
      <c r="IN252" s="622">
        <f t="shared" si="1548"/>
        <v>0</v>
      </c>
      <c r="IO252" s="622">
        <f t="shared" si="1548"/>
        <v>0</v>
      </c>
      <c r="IP252" s="622">
        <f t="shared" si="1548"/>
        <v>0</v>
      </c>
      <c r="IQ252" s="622">
        <f t="shared" si="1548"/>
        <v>0</v>
      </c>
      <c r="IR252" s="622">
        <f t="shared" si="1548"/>
        <v>0</v>
      </c>
      <c r="IS252" s="622">
        <f t="shared" si="1548"/>
        <v>0</v>
      </c>
      <c r="IT252" s="636">
        <f>+SUBTOTAL(9,IH252:IS252)</f>
        <v>0</v>
      </c>
      <c r="IU252" s="637"/>
      <c r="IV252" s="607">
        <f t="shared" si="1549"/>
        <v>0</v>
      </c>
      <c r="IW252" s="622">
        <f t="shared" si="1549"/>
        <v>0</v>
      </c>
      <c r="IX252" s="622">
        <f t="shared" si="1549"/>
        <v>0</v>
      </c>
      <c r="IY252" s="622">
        <f t="shared" si="1549"/>
        <v>0</v>
      </c>
      <c r="IZ252" s="622">
        <f t="shared" si="1549"/>
        <v>0</v>
      </c>
      <c r="JA252" s="622">
        <f t="shared" si="1549"/>
        <v>0</v>
      </c>
      <c r="JB252" s="622">
        <f t="shared" si="1549"/>
        <v>0</v>
      </c>
      <c r="JC252" s="622">
        <f t="shared" si="1549"/>
        <v>0</v>
      </c>
      <c r="JD252" s="622">
        <f t="shared" si="1549"/>
        <v>0</v>
      </c>
      <c r="JE252" s="622">
        <f t="shared" si="1549"/>
        <v>0</v>
      </c>
      <c r="JF252" s="622">
        <f t="shared" si="1549"/>
        <v>0</v>
      </c>
      <c r="JG252" s="622">
        <f t="shared" si="1549"/>
        <v>0</v>
      </c>
      <c r="JH252" s="636">
        <f>+SUBTOTAL(9,IV252:JG252)</f>
        <v>0</v>
      </c>
      <c r="JI252" s="637"/>
      <c r="JJ252" s="607">
        <f t="shared" si="1550"/>
        <v>0</v>
      </c>
      <c r="JK252" s="622">
        <f t="shared" si="1550"/>
        <v>0</v>
      </c>
      <c r="JL252" s="622">
        <f t="shared" si="1550"/>
        <v>0</v>
      </c>
      <c r="JM252" s="622">
        <f t="shared" si="1550"/>
        <v>0</v>
      </c>
      <c r="JN252" s="622">
        <f t="shared" si="1550"/>
        <v>0</v>
      </c>
      <c r="JO252" s="622">
        <f t="shared" si="1550"/>
        <v>0</v>
      </c>
      <c r="JP252" s="622">
        <f t="shared" si="1550"/>
        <v>0</v>
      </c>
      <c r="JQ252" s="622">
        <f t="shared" si="1550"/>
        <v>0</v>
      </c>
      <c r="JR252" s="622">
        <f t="shared" si="1550"/>
        <v>0</v>
      </c>
      <c r="JS252" s="622">
        <f t="shared" si="1550"/>
        <v>0</v>
      </c>
      <c r="JT252" s="622">
        <f t="shared" si="1550"/>
        <v>0</v>
      </c>
      <c r="JU252" s="622">
        <f t="shared" si="1550"/>
        <v>0</v>
      </c>
      <c r="JV252" s="636">
        <f>+SUBTOTAL(9,JJ252:JU252)</f>
        <v>0</v>
      </c>
      <c r="JW252" s="637"/>
      <c r="JX252" s="607">
        <f t="shared" si="1551"/>
        <v>42.74</v>
      </c>
      <c r="JY252" s="622">
        <f t="shared" si="1551"/>
        <v>0</v>
      </c>
      <c r="JZ252" s="622">
        <f t="shared" si="1551"/>
        <v>0</v>
      </c>
      <c r="KA252" s="622">
        <f t="shared" si="1551"/>
        <v>0</v>
      </c>
      <c r="KB252" s="622">
        <f t="shared" si="1551"/>
        <v>0</v>
      </c>
      <c r="KC252" s="622">
        <f t="shared" si="1551"/>
        <v>0</v>
      </c>
      <c r="KD252" s="622">
        <f t="shared" si="1551"/>
        <v>0</v>
      </c>
      <c r="KE252" s="622">
        <f t="shared" si="1551"/>
        <v>0</v>
      </c>
      <c r="KF252" s="622">
        <f t="shared" si="1551"/>
        <v>0</v>
      </c>
      <c r="KG252" s="622">
        <f t="shared" si="1551"/>
        <v>0</v>
      </c>
      <c r="KH252" s="622">
        <f t="shared" si="1551"/>
        <v>0</v>
      </c>
      <c r="KI252" s="622">
        <f t="shared" si="1551"/>
        <v>0</v>
      </c>
      <c r="KJ252" s="636">
        <f>+SUBTOTAL(9,JX252:KI252)</f>
        <v>42.74</v>
      </c>
      <c r="KK252" s="637"/>
      <c r="KL252" s="607">
        <f t="shared" si="1552"/>
        <v>0</v>
      </c>
      <c r="KM252" s="622">
        <f t="shared" si="1552"/>
        <v>0</v>
      </c>
      <c r="KN252" s="622">
        <f t="shared" si="1552"/>
        <v>0</v>
      </c>
      <c r="KO252" s="622">
        <f t="shared" si="1552"/>
        <v>0</v>
      </c>
      <c r="KP252" s="622">
        <f t="shared" si="1552"/>
        <v>0</v>
      </c>
      <c r="KQ252" s="622">
        <f t="shared" si="1552"/>
        <v>0</v>
      </c>
      <c r="KR252" s="622">
        <f t="shared" si="1552"/>
        <v>0</v>
      </c>
      <c r="KS252" s="622">
        <f t="shared" si="1552"/>
        <v>0</v>
      </c>
      <c r="KT252" s="622">
        <f t="shared" si="1552"/>
        <v>0</v>
      </c>
      <c r="KU252" s="622">
        <f t="shared" si="1552"/>
        <v>0</v>
      </c>
      <c r="KV252" s="622">
        <f t="shared" si="1552"/>
        <v>0</v>
      </c>
      <c r="KW252" s="622">
        <f t="shared" si="1552"/>
        <v>0</v>
      </c>
      <c r="KX252" s="636">
        <f>+SUBTOTAL(9,KL252:KW252)</f>
        <v>0</v>
      </c>
      <c r="KY252" s="637"/>
      <c r="KZ252" s="607">
        <f t="shared" si="1553"/>
        <v>0</v>
      </c>
      <c r="LA252" s="622">
        <f t="shared" si="1553"/>
        <v>0</v>
      </c>
      <c r="LB252" s="622">
        <f t="shared" si="1553"/>
        <v>0</v>
      </c>
      <c r="LC252" s="622">
        <f t="shared" si="1553"/>
        <v>0</v>
      </c>
      <c r="LD252" s="622">
        <f t="shared" si="1553"/>
        <v>0</v>
      </c>
      <c r="LE252" s="622">
        <f t="shared" si="1553"/>
        <v>0</v>
      </c>
      <c r="LF252" s="622">
        <f t="shared" si="1553"/>
        <v>0</v>
      </c>
      <c r="LG252" s="622">
        <f t="shared" si="1553"/>
        <v>0</v>
      </c>
      <c r="LH252" s="622">
        <f t="shared" si="1553"/>
        <v>0</v>
      </c>
      <c r="LI252" s="622">
        <f t="shared" si="1553"/>
        <v>0</v>
      </c>
      <c r="LJ252" s="622">
        <f t="shared" si="1553"/>
        <v>0</v>
      </c>
      <c r="LK252" s="622">
        <f t="shared" si="1553"/>
        <v>0</v>
      </c>
      <c r="LL252" s="636">
        <f>+SUBTOTAL(9,KZ252:LK252)</f>
        <v>0</v>
      </c>
      <c r="LM252" s="637"/>
      <c r="LN252" s="607">
        <f t="shared" si="1554"/>
        <v>0</v>
      </c>
      <c r="LO252" s="622">
        <f t="shared" si="1554"/>
        <v>0</v>
      </c>
      <c r="LP252" s="622">
        <f t="shared" si="1554"/>
        <v>0</v>
      </c>
      <c r="LQ252" s="622">
        <f t="shared" si="1554"/>
        <v>0</v>
      </c>
      <c r="LR252" s="622">
        <f t="shared" si="1554"/>
        <v>0</v>
      </c>
      <c r="LS252" s="622">
        <f t="shared" si="1554"/>
        <v>0</v>
      </c>
      <c r="LT252" s="622">
        <f t="shared" si="1554"/>
        <v>0</v>
      </c>
      <c r="LU252" s="622">
        <f t="shared" si="1554"/>
        <v>0</v>
      </c>
      <c r="LV252" s="622">
        <f t="shared" si="1554"/>
        <v>0</v>
      </c>
      <c r="LW252" s="622">
        <f t="shared" si="1554"/>
        <v>0</v>
      </c>
      <c r="LX252" s="622">
        <f t="shared" si="1554"/>
        <v>0</v>
      </c>
      <c r="LY252" s="622">
        <f t="shared" si="1554"/>
        <v>0</v>
      </c>
      <c r="LZ252" s="636">
        <f>+SUBTOTAL(9,LN252:LY252)</f>
        <v>0</v>
      </c>
      <c r="MA252" s="637"/>
      <c r="MB252" s="607">
        <f t="shared" si="1555"/>
        <v>0</v>
      </c>
      <c r="MC252" s="622">
        <f t="shared" si="1555"/>
        <v>0</v>
      </c>
      <c r="MD252" s="622">
        <f t="shared" si="1555"/>
        <v>0</v>
      </c>
      <c r="ME252" s="622">
        <f t="shared" si="1555"/>
        <v>0</v>
      </c>
      <c r="MF252" s="622">
        <f t="shared" si="1555"/>
        <v>0</v>
      </c>
      <c r="MG252" s="622">
        <f t="shared" si="1555"/>
        <v>0</v>
      </c>
      <c r="MH252" s="622">
        <f t="shared" si="1555"/>
        <v>0</v>
      </c>
      <c r="MI252" s="622">
        <f t="shared" si="1555"/>
        <v>0</v>
      </c>
      <c r="MJ252" s="622">
        <f t="shared" si="1555"/>
        <v>0</v>
      </c>
      <c r="MK252" s="622">
        <f t="shared" si="1555"/>
        <v>0</v>
      </c>
      <c r="ML252" s="622">
        <f t="shared" si="1555"/>
        <v>0</v>
      </c>
      <c r="MM252" s="622">
        <f t="shared" si="1555"/>
        <v>0</v>
      </c>
      <c r="MN252" s="636">
        <f>+SUBTOTAL(9,MB252:MM252)</f>
        <v>0</v>
      </c>
      <c r="MO252" s="637"/>
      <c r="MP252" s="607">
        <f t="shared" si="1556"/>
        <v>0</v>
      </c>
      <c r="MQ252" s="622">
        <f t="shared" si="1556"/>
        <v>0</v>
      </c>
      <c r="MR252" s="622">
        <f t="shared" si="1556"/>
        <v>0</v>
      </c>
      <c r="MS252" s="622">
        <f t="shared" si="1556"/>
        <v>0</v>
      </c>
      <c r="MT252" s="622">
        <f t="shared" si="1556"/>
        <v>0</v>
      </c>
      <c r="MU252" s="622">
        <f t="shared" si="1556"/>
        <v>0</v>
      </c>
      <c r="MV252" s="622">
        <f t="shared" si="1556"/>
        <v>0</v>
      </c>
      <c r="MW252" s="622">
        <f t="shared" si="1556"/>
        <v>0</v>
      </c>
      <c r="MX252" s="622">
        <f t="shared" si="1556"/>
        <v>0</v>
      </c>
      <c r="MY252" s="622">
        <f t="shared" si="1556"/>
        <v>0</v>
      </c>
      <c r="MZ252" s="622">
        <f t="shared" si="1556"/>
        <v>0</v>
      </c>
      <c r="NA252" s="622">
        <f t="shared" si="1556"/>
        <v>0</v>
      </c>
      <c r="NB252" s="636">
        <f>+SUBTOTAL(9,MP252:NA252)</f>
        <v>0</v>
      </c>
      <c r="NC252" s="637"/>
      <c r="ND252" s="607">
        <f t="shared" si="1557"/>
        <v>-0.01</v>
      </c>
      <c r="NE252" s="622">
        <f t="shared" si="1557"/>
        <v>0</v>
      </c>
      <c r="NF252" s="622">
        <f t="shared" si="1557"/>
        <v>0</v>
      </c>
      <c r="NG252" s="622">
        <f t="shared" si="1557"/>
        <v>0</v>
      </c>
      <c r="NH252" s="622">
        <f t="shared" si="1557"/>
        <v>0</v>
      </c>
      <c r="NI252" s="622">
        <f t="shared" si="1557"/>
        <v>0</v>
      </c>
      <c r="NJ252" s="622">
        <f t="shared" si="1557"/>
        <v>0</v>
      </c>
      <c r="NK252" s="622">
        <f t="shared" si="1557"/>
        <v>0</v>
      </c>
      <c r="NL252" s="622">
        <f t="shared" si="1557"/>
        <v>0</v>
      </c>
      <c r="NM252" s="622">
        <f t="shared" si="1557"/>
        <v>0</v>
      </c>
      <c r="NN252" s="622">
        <f t="shared" si="1557"/>
        <v>0</v>
      </c>
      <c r="NO252" s="622">
        <f t="shared" si="1557"/>
        <v>0</v>
      </c>
      <c r="NP252" s="636">
        <f>+SUBTOTAL(9,ND252:NO252)</f>
        <v>-0.01</v>
      </c>
      <c r="NQ252" s="637"/>
      <c r="NR252" s="607">
        <f t="shared" si="1558"/>
        <v>0</v>
      </c>
      <c r="NS252" s="622">
        <f t="shared" si="1558"/>
        <v>0</v>
      </c>
      <c r="NT252" s="622">
        <f t="shared" si="1558"/>
        <v>0</v>
      </c>
      <c r="NU252" s="622">
        <f t="shared" si="1558"/>
        <v>0</v>
      </c>
      <c r="NV252" s="622">
        <f t="shared" si="1558"/>
        <v>0</v>
      </c>
      <c r="NW252" s="622">
        <f t="shared" si="1558"/>
        <v>0</v>
      </c>
      <c r="NX252" s="622">
        <f t="shared" si="1558"/>
        <v>0</v>
      </c>
      <c r="NY252" s="622">
        <f t="shared" si="1558"/>
        <v>0</v>
      </c>
      <c r="NZ252" s="622">
        <f t="shared" si="1558"/>
        <v>0</v>
      </c>
      <c r="OA252" s="622">
        <f t="shared" si="1558"/>
        <v>0</v>
      </c>
      <c r="OB252" s="622">
        <f t="shared" si="1558"/>
        <v>0</v>
      </c>
      <c r="OC252" s="622">
        <f t="shared" si="1558"/>
        <v>0</v>
      </c>
      <c r="OD252" s="636">
        <f>+SUBTOTAL(9,NR252:OC252)</f>
        <v>0</v>
      </c>
      <c r="OE252" s="637"/>
      <c r="OF252" s="607">
        <f t="shared" si="1559"/>
        <v>0</v>
      </c>
      <c r="OG252" s="622">
        <f t="shared" si="1559"/>
        <v>0</v>
      </c>
      <c r="OH252" s="622">
        <f t="shared" si="1559"/>
        <v>0</v>
      </c>
      <c r="OI252" s="622">
        <f t="shared" si="1559"/>
        <v>0</v>
      </c>
      <c r="OJ252" s="622">
        <f t="shared" si="1559"/>
        <v>0</v>
      </c>
      <c r="OK252" s="622">
        <f t="shared" si="1559"/>
        <v>0</v>
      </c>
      <c r="OL252" s="622">
        <f t="shared" si="1559"/>
        <v>0</v>
      </c>
      <c r="OM252" s="622">
        <f t="shared" si="1559"/>
        <v>0</v>
      </c>
      <c r="ON252" s="622">
        <f t="shared" si="1559"/>
        <v>0</v>
      </c>
      <c r="OO252" s="622">
        <f t="shared" si="1559"/>
        <v>0</v>
      </c>
      <c r="OP252" s="622">
        <f t="shared" si="1559"/>
        <v>0</v>
      </c>
      <c r="OQ252" s="622">
        <f t="shared" si="1559"/>
        <v>0</v>
      </c>
      <c r="OR252" s="636">
        <f>+SUBTOTAL(9,OF252:OQ252)</f>
        <v>0</v>
      </c>
      <c r="OS252" s="637"/>
      <c r="OT252" s="607">
        <f t="shared" si="1560"/>
        <v>0</v>
      </c>
      <c r="OU252" s="622">
        <f t="shared" si="1560"/>
        <v>0</v>
      </c>
      <c r="OV252" s="622">
        <f t="shared" si="1560"/>
        <v>0</v>
      </c>
      <c r="OW252" s="622">
        <f t="shared" si="1560"/>
        <v>0</v>
      </c>
      <c r="OX252" s="622">
        <f t="shared" si="1560"/>
        <v>0</v>
      </c>
      <c r="OY252" s="622">
        <f t="shared" si="1560"/>
        <v>0</v>
      </c>
      <c r="OZ252" s="622">
        <f t="shared" si="1560"/>
        <v>0</v>
      </c>
      <c r="PA252" s="622">
        <f t="shared" si="1560"/>
        <v>0</v>
      </c>
      <c r="PB252" s="622">
        <f t="shared" si="1560"/>
        <v>0</v>
      </c>
      <c r="PC252" s="622">
        <f t="shared" si="1560"/>
        <v>0</v>
      </c>
      <c r="PD252" s="622">
        <f t="shared" si="1560"/>
        <v>0</v>
      </c>
      <c r="PE252" s="622">
        <f t="shared" si="1560"/>
        <v>0</v>
      </c>
      <c r="PF252" s="636">
        <f>+SUBTOTAL(9,OT252:PE252)</f>
        <v>0</v>
      </c>
      <c r="PG252" s="637"/>
      <c r="PH252" s="607">
        <f t="shared" si="1561"/>
        <v>0</v>
      </c>
      <c r="PI252" s="622">
        <f t="shared" si="1561"/>
        <v>0</v>
      </c>
      <c r="PJ252" s="622">
        <f t="shared" si="1561"/>
        <v>0</v>
      </c>
      <c r="PK252" s="622">
        <f t="shared" si="1561"/>
        <v>0</v>
      </c>
      <c r="PL252" s="622">
        <f t="shared" si="1561"/>
        <v>0</v>
      </c>
      <c r="PM252" s="622">
        <f t="shared" si="1561"/>
        <v>0</v>
      </c>
      <c r="PN252" s="622">
        <f t="shared" si="1561"/>
        <v>0</v>
      </c>
      <c r="PO252" s="622">
        <f t="shared" si="1561"/>
        <v>0</v>
      </c>
      <c r="PP252" s="622">
        <f t="shared" si="1561"/>
        <v>0</v>
      </c>
      <c r="PQ252" s="622">
        <f t="shared" si="1561"/>
        <v>0</v>
      </c>
      <c r="PR252" s="622">
        <f t="shared" si="1561"/>
        <v>0</v>
      </c>
      <c r="PS252" s="622">
        <f t="shared" si="1561"/>
        <v>0</v>
      </c>
      <c r="PT252" s="636">
        <f>+SUBTOTAL(9,PH252:PS252)</f>
        <v>0</v>
      </c>
      <c r="PU252" s="637"/>
      <c r="PV252" s="610">
        <f t="shared" si="1562"/>
        <v>47.74</v>
      </c>
      <c r="PW252" s="610">
        <f t="shared" si="1562"/>
        <v>0</v>
      </c>
      <c r="PX252" s="610">
        <f t="shared" si="1562"/>
        <v>0</v>
      </c>
      <c r="PY252" s="610">
        <f t="shared" si="1562"/>
        <v>0</v>
      </c>
      <c r="PZ252" s="610">
        <f t="shared" si="1562"/>
        <v>0</v>
      </c>
      <c r="QA252" s="610">
        <f t="shared" si="1562"/>
        <v>0</v>
      </c>
      <c r="QB252" s="610">
        <f t="shared" si="1562"/>
        <v>0</v>
      </c>
      <c r="QC252" s="610">
        <f t="shared" si="1562"/>
        <v>0</v>
      </c>
      <c r="QD252" s="610">
        <f t="shared" si="1562"/>
        <v>0</v>
      </c>
      <c r="QE252" s="610">
        <f t="shared" si="1562"/>
        <v>0</v>
      </c>
      <c r="QF252" s="610">
        <f t="shared" si="1562"/>
        <v>0</v>
      </c>
      <c r="QG252" s="610">
        <f t="shared" si="1562"/>
        <v>0</v>
      </c>
      <c r="QH252" s="610">
        <f t="shared" si="1563"/>
        <v>47.74</v>
      </c>
    </row>
    <row r="253" spans="1:450" x14ac:dyDescent="0.25">
      <c r="A253" s="589" t="s">
        <v>938</v>
      </c>
      <c r="B253" s="255" t="s">
        <v>143</v>
      </c>
      <c r="C253" s="413"/>
      <c r="D253" s="607">
        <f t="shared" si="1531"/>
        <v>0</v>
      </c>
      <c r="E253" s="622">
        <f t="shared" si="1531"/>
        <v>0</v>
      </c>
      <c r="F253" s="622">
        <f t="shared" si="1531"/>
        <v>0</v>
      </c>
      <c r="G253" s="622">
        <f t="shared" si="1531"/>
        <v>0</v>
      </c>
      <c r="H253" s="622">
        <f t="shared" si="1531"/>
        <v>0</v>
      </c>
      <c r="I253" s="622">
        <f t="shared" si="1531"/>
        <v>0</v>
      </c>
      <c r="J253" s="622">
        <f t="shared" si="1531"/>
        <v>0</v>
      </c>
      <c r="K253" s="622">
        <f t="shared" si="1531"/>
        <v>0</v>
      </c>
      <c r="L253" s="622">
        <f t="shared" si="1531"/>
        <v>0</v>
      </c>
      <c r="M253" s="622">
        <f t="shared" si="1531"/>
        <v>0</v>
      </c>
      <c r="N253" s="622">
        <f t="shared" si="1531"/>
        <v>0</v>
      </c>
      <c r="O253" s="622">
        <f t="shared" si="1531"/>
        <v>0</v>
      </c>
      <c r="P253" s="636">
        <f>+SUBTOTAL(9,D253:O253)</f>
        <v>0</v>
      </c>
      <c r="Q253" s="637"/>
      <c r="R253" s="607">
        <f t="shared" si="1532"/>
        <v>0</v>
      </c>
      <c r="S253" s="622">
        <f t="shared" si="1532"/>
        <v>0</v>
      </c>
      <c r="T253" s="622">
        <f t="shared" si="1532"/>
        <v>0</v>
      </c>
      <c r="U253" s="622">
        <f t="shared" si="1532"/>
        <v>0</v>
      </c>
      <c r="V253" s="622">
        <f t="shared" si="1532"/>
        <v>0</v>
      </c>
      <c r="W253" s="622">
        <f t="shared" si="1532"/>
        <v>0</v>
      </c>
      <c r="X253" s="622">
        <f t="shared" si="1532"/>
        <v>0</v>
      </c>
      <c r="Y253" s="622">
        <f t="shared" si="1532"/>
        <v>0</v>
      </c>
      <c r="Z253" s="622">
        <f t="shared" si="1532"/>
        <v>0</v>
      </c>
      <c r="AA253" s="622">
        <f t="shared" si="1532"/>
        <v>0</v>
      </c>
      <c r="AB253" s="622">
        <f t="shared" si="1532"/>
        <v>0</v>
      </c>
      <c r="AC253" s="622">
        <f t="shared" si="1532"/>
        <v>0</v>
      </c>
      <c r="AD253" s="636">
        <f>+SUBTOTAL(9,R253:AC253)</f>
        <v>0</v>
      </c>
      <c r="AE253" s="637"/>
      <c r="AF253" s="607">
        <f t="shared" si="1533"/>
        <v>0</v>
      </c>
      <c r="AG253" s="622">
        <f t="shared" si="1533"/>
        <v>0</v>
      </c>
      <c r="AH253" s="622">
        <f t="shared" si="1533"/>
        <v>0</v>
      </c>
      <c r="AI253" s="622">
        <f t="shared" si="1533"/>
        <v>0</v>
      </c>
      <c r="AJ253" s="622">
        <f t="shared" si="1533"/>
        <v>0</v>
      </c>
      <c r="AK253" s="622">
        <f t="shared" si="1533"/>
        <v>0</v>
      </c>
      <c r="AL253" s="622">
        <f t="shared" si="1533"/>
        <v>0</v>
      </c>
      <c r="AM253" s="622">
        <f t="shared" si="1533"/>
        <v>0</v>
      </c>
      <c r="AN253" s="622">
        <f t="shared" si="1533"/>
        <v>0</v>
      </c>
      <c r="AO253" s="622">
        <f t="shared" si="1533"/>
        <v>0</v>
      </c>
      <c r="AP253" s="622">
        <f t="shared" si="1533"/>
        <v>0</v>
      </c>
      <c r="AQ253" s="622">
        <f t="shared" si="1533"/>
        <v>0</v>
      </c>
      <c r="AR253" s="636">
        <f>+SUBTOTAL(9,AF253:AQ253)</f>
        <v>0</v>
      </c>
      <c r="AS253" s="611"/>
      <c r="AT253" s="607">
        <f t="shared" si="1534"/>
        <v>0</v>
      </c>
      <c r="AU253" s="622">
        <f t="shared" si="1534"/>
        <v>0</v>
      </c>
      <c r="AV253" s="622">
        <f t="shared" si="1534"/>
        <v>0</v>
      </c>
      <c r="AW253" s="622">
        <f t="shared" si="1534"/>
        <v>0</v>
      </c>
      <c r="AX253" s="622">
        <f t="shared" si="1534"/>
        <v>0</v>
      </c>
      <c r="AY253" s="622">
        <f t="shared" si="1534"/>
        <v>0</v>
      </c>
      <c r="AZ253" s="622">
        <f t="shared" si="1534"/>
        <v>0</v>
      </c>
      <c r="BA253" s="622">
        <f t="shared" si="1534"/>
        <v>0</v>
      </c>
      <c r="BB253" s="622">
        <f t="shared" si="1534"/>
        <v>0</v>
      </c>
      <c r="BC253" s="622">
        <f t="shared" si="1534"/>
        <v>0</v>
      </c>
      <c r="BD253" s="622">
        <f t="shared" si="1534"/>
        <v>0</v>
      </c>
      <c r="BE253" s="622">
        <f t="shared" si="1534"/>
        <v>0</v>
      </c>
      <c r="BF253" s="636">
        <f>+SUBTOTAL(9,AT253:BE253)</f>
        <v>0</v>
      </c>
      <c r="BG253" s="611"/>
      <c r="BH253" s="607">
        <f t="shared" si="1535"/>
        <v>0</v>
      </c>
      <c r="BI253" s="622">
        <f t="shared" si="1535"/>
        <v>0</v>
      </c>
      <c r="BJ253" s="622">
        <f t="shared" si="1535"/>
        <v>0</v>
      </c>
      <c r="BK253" s="622">
        <f t="shared" si="1535"/>
        <v>0</v>
      </c>
      <c r="BL253" s="622">
        <f t="shared" si="1535"/>
        <v>0</v>
      </c>
      <c r="BM253" s="622">
        <f t="shared" si="1535"/>
        <v>0</v>
      </c>
      <c r="BN253" s="622">
        <f t="shared" si="1535"/>
        <v>0</v>
      </c>
      <c r="BO253" s="622">
        <f t="shared" si="1535"/>
        <v>0</v>
      </c>
      <c r="BP253" s="622">
        <f t="shared" si="1535"/>
        <v>0</v>
      </c>
      <c r="BQ253" s="622">
        <f t="shared" si="1535"/>
        <v>0</v>
      </c>
      <c r="BR253" s="622">
        <f t="shared" si="1535"/>
        <v>0</v>
      </c>
      <c r="BS253" s="622">
        <f t="shared" si="1535"/>
        <v>0</v>
      </c>
      <c r="BT253" s="636">
        <f>+SUBTOTAL(9,BH253:BS253)</f>
        <v>0</v>
      </c>
      <c r="BU253" s="621"/>
      <c r="BV253" s="607">
        <f t="shared" si="1536"/>
        <v>0</v>
      </c>
      <c r="BW253" s="622">
        <f t="shared" si="1536"/>
        <v>0</v>
      </c>
      <c r="BX253" s="622">
        <f t="shared" si="1536"/>
        <v>0</v>
      </c>
      <c r="BY253" s="622">
        <f t="shared" si="1536"/>
        <v>0</v>
      </c>
      <c r="BZ253" s="622">
        <f t="shared" si="1536"/>
        <v>0</v>
      </c>
      <c r="CA253" s="622">
        <f t="shared" si="1536"/>
        <v>0</v>
      </c>
      <c r="CB253" s="622">
        <f t="shared" si="1536"/>
        <v>0</v>
      </c>
      <c r="CC253" s="622">
        <f t="shared" si="1536"/>
        <v>0</v>
      </c>
      <c r="CD253" s="622">
        <f t="shared" si="1536"/>
        <v>0</v>
      </c>
      <c r="CE253" s="622">
        <f t="shared" si="1536"/>
        <v>0</v>
      </c>
      <c r="CF253" s="622">
        <f t="shared" si="1536"/>
        <v>0</v>
      </c>
      <c r="CG253" s="622">
        <f t="shared" si="1536"/>
        <v>0</v>
      </c>
      <c r="CH253" s="636">
        <f>+SUBTOTAL(9,BV253:CG253)</f>
        <v>0</v>
      </c>
      <c r="CI253" s="637"/>
      <c r="CJ253" s="607">
        <f t="shared" si="1537"/>
        <v>0</v>
      </c>
      <c r="CK253" s="622">
        <f t="shared" si="1537"/>
        <v>0</v>
      </c>
      <c r="CL253" s="622">
        <f t="shared" si="1537"/>
        <v>0</v>
      </c>
      <c r="CM253" s="622">
        <f t="shared" si="1537"/>
        <v>0</v>
      </c>
      <c r="CN253" s="622">
        <f t="shared" si="1537"/>
        <v>0</v>
      </c>
      <c r="CO253" s="622">
        <f t="shared" si="1537"/>
        <v>0</v>
      </c>
      <c r="CP253" s="622">
        <f t="shared" si="1537"/>
        <v>0</v>
      </c>
      <c r="CQ253" s="622">
        <f t="shared" si="1537"/>
        <v>0</v>
      </c>
      <c r="CR253" s="622">
        <f t="shared" si="1537"/>
        <v>0</v>
      </c>
      <c r="CS253" s="622">
        <f t="shared" si="1537"/>
        <v>0</v>
      </c>
      <c r="CT253" s="622">
        <f t="shared" si="1537"/>
        <v>0</v>
      </c>
      <c r="CU253" s="622">
        <f t="shared" si="1537"/>
        <v>0</v>
      </c>
      <c r="CV253" s="636">
        <f>+SUBTOTAL(9,CJ253:CU253)</f>
        <v>0</v>
      </c>
      <c r="CW253" s="611"/>
      <c r="CX253" s="607">
        <f t="shared" si="1538"/>
        <v>0</v>
      </c>
      <c r="CY253" s="622">
        <f t="shared" si="1538"/>
        <v>0</v>
      </c>
      <c r="CZ253" s="622">
        <f t="shared" si="1538"/>
        <v>0</v>
      </c>
      <c r="DA253" s="622">
        <f t="shared" si="1538"/>
        <v>0</v>
      </c>
      <c r="DB253" s="622">
        <f t="shared" si="1538"/>
        <v>0</v>
      </c>
      <c r="DC253" s="622">
        <f t="shared" si="1538"/>
        <v>0</v>
      </c>
      <c r="DD253" s="622">
        <f t="shared" si="1538"/>
        <v>0</v>
      </c>
      <c r="DE253" s="622">
        <f t="shared" si="1538"/>
        <v>0</v>
      </c>
      <c r="DF253" s="622">
        <f t="shared" si="1538"/>
        <v>0</v>
      </c>
      <c r="DG253" s="622">
        <f t="shared" si="1538"/>
        <v>0</v>
      </c>
      <c r="DH253" s="622">
        <f t="shared" si="1538"/>
        <v>0</v>
      </c>
      <c r="DI253" s="622">
        <f t="shared" si="1538"/>
        <v>0</v>
      </c>
      <c r="DJ253" s="636">
        <f>+SUBTOTAL(9,CX253:DI253)</f>
        <v>0</v>
      </c>
      <c r="DK253" s="637"/>
      <c r="DL253" s="607">
        <f t="shared" si="1539"/>
        <v>0</v>
      </c>
      <c r="DM253" s="622">
        <f t="shared" si="1539"/>
        <v>0</v>
      </c>
      <c r="DN253" s="622">
        <f t="shared" si="1539"/>
        <v>0</v>
      </c>
      <c r="DO253" s="622">
        <f t="shared" si="1539"/>
        <v>0</v>
      </c>
      <c r="DP253" s="622">
        <f t="shared" si="1539"/>
        <v>0</v>
      </c>
      <c r="DQ253" s="622">
        <f t="shared" si="1539"/>
        <v>0</v>
      </c>
      <c r="DR253" s="622">
        <f t="shared" si="1539"/>
        <v>0</v>
      </c>
      <c r="DS253" s="622">
        <f t="shared" si="1539"/>
        <v>0</v>
      </c>
      <c r="DT253" s="622">
        <f t="shared" si="1539"/>
        <v>0</v>
      </c>
      <c r="DU253" s="622">
        <f t="shared" si="1539"/>
        <v>0</v>
      </c>
      <c r="DV253" s="622">
        <f t="shared" si="1539"/>
        <v>0</v>
      </c>
      <c r="DW253" s="622">
        <f t="shared" si="1539"/>
        <v>0</v>
      </c>
      <c r="DX253" s="636">
        <f>+SUBTOTAL(9,DL253:DW253)</f>
        <v>0</v>
      </c>
      <c r="DY253" s="637"/>
      <c r="DZ253" s="607">
        <f t="shared" si="1540"/>
        <v>0</v>
      </c>
      <c r="EA253" s="622">
        <f t="shared" si="1540"/>
        <v>0</v>
      </c>
      <c r="EB253" s="622">
        <f t="shared" si="1540"/>
        <v>0</v>
      </c>
      <c r="EC253" s="622">
        <f t="shared" si="1540"/>
        <v>0</v>
      </c>
      <c r="ED253" s="622">
        <f t="shared" si="1540"/>
        <v>0</v>
      </c>
      <c r="EE253" s="622">
        <f t="shared" si="1540"/>
        <v>0</v>
      </c>
      <c r="EF253" s="622">
        <f t="shared" si="1540"/>
        <v>0</v>
      </c>
      <c r="EG253" s="622">
        <f t="shared" si="1540"/>
        <v>0</v>
      </c>
      <c r="EH253" s="622">
        <f t="shared" si="1540"/>
        <v>0</v>
      </c>
      <c r="EI253" s="622">
        <f t="shared" si="1540"/>
        <v>0</v>
      </c>
      <c r="EJ253" s="622">
        <f t="shared" si="1540"/>
        <v>0</v>
      </c>
      <c r="EK253" s="622">
        <f t="shared" si="1540"/>
        <v>0</v>
      </c>
      <c r="EL253" s="636">
        <f>+SUBTOTAL(9,DZ253:EK253)</f>
        <v>0</v>
      </c>
      <c r="EM253" s="637"/>
      <c r="EN253" s="607">
        <f t="shared" si="1541"/>
        <v>0</v>
      </c>
      <c r="EO253" s="622">
        <f t="shared" si="1541"/>
        <v>0</v>
      </c>
      <c r="EP253" s="622">
        <f t="shared" si="1541"/>
        <v>0</v>
      </c>
      <c r="EQ253" s="622">
        <f t="shared" si="1541"/>
        <v>0</v>
      </c>
      <c r="ER253" s="622">
        <f t="shared" si="1541"/>
        <v>0</v>
      </c>
      <c r="ES253" s="622">
        <f t="shared" si="1541"/>
        <v>0</v>
      </c>
      <c r="ET253" s="622">
        <f t="shared" si="1541"/>
        <v>0</v>
      </c>
      <c r="EU253" s="622">
        <f t="shared" si="1541"/>
        <v>0</v>
      </c>
      <c r="EV253" s="622">
        <f t="shared" si="1541"/>
        <v>0</v>
      </c>
      <c r="EW253" s="622">
        <f t="shared" si="1541"/>
        <v>0</v>
      </c>
      <c r="EX253" s="622">
        <f t="shared" si="1541"/>
        <v>0</v>
      </c>
      <c r="EY253" s="622">
        <f t="shared" si="1541"/>
        <v>0</v>
      </c>
      <c r="EZ253" s="636">
        <f>+SUBTOTAL(9,EN253:EY253)</f>
        <v>0</v>
      </c>
      <c r="FA253" s="637"/>
      <c r="FB253" s="607">
        <f t="shared" si="1542"/>
        <v>0</v>
      </c>
      <c r="FC253" s="622">
        <f t="shared" si="1542"/>
        <v>0</v>
      </c>
      <c r="FD253" s="622">
        <f t="shared" si="1542"/>
        <v>0</v>
      </c>
      <c r="FE253" s="622">
        <f t="shared" si="1542"/>
        <v>0</v>
      </c>
      <c r="FF253" s="622">
        <f t="shared" si="1542"/>
        <v>0</v>
      </c>
      <c r="FG253" s="622">
        <f t="shared" si="1542"/>
        <v>0</v>
      </c>
      <c r="FH253" s="622">
        <f t="shared" si="1542"/>
        <v>0</v>
      </c>
      <c r="FI253" s="622">
        <f t="shared" si="1542"/>
        <v>0</v>
      </c>
      <c r="FJ253" s="622">
        <f t="shared" si="1542"/>
        <v>0</v>
      </c>
      <c r="FK253" s="622">
        <f t="shared" si="1542"/>
        <v>0</v>
      </c>
      <c r="FL253" s="622">
        <f t="shared" si="1542"/>
        <v>0</v>
      </c>
      <c r="FM253" s="622">
        <f t="shared" si="1542"/>
        <v>0</v>
      </c>
      <c r="FN253" s="636">
        <f>+SUBTOTAL(9,FB253:FM253)</f>
        <v>0</v>
      </c>
      <c r="FO253" s="637"/>
      <c r="FP253" s="607">
        <f t="shared" si="1543"/>
        <v>0</v>
      </c>
      <c r="FQ253" s="622">
        <f t="shared" si="1543"/>
        <v>0</v>
      </c>
      <c r="FR253" s="622">
        <f t="shared" si="1543"/>
        <v>0</v>
      </c>
      <c r="FS253" s="622">
        <f t="shared" si="1543"/>
        <v>0</v>
      </c>
      <c r="FT253" s="622">
        <f t="shared" si="1543"/>
        <v>0</v>
      </c>
      <c r="FU253" s="622">
        <f t="shared" si="1543"/>
        <v>0</v>
      </c>
      <c r="FV253" s="622">
        <f t="shared" si="1543"/>
        <v>0</v>
      </c>
      <c r="FW253" s="622">
        <f t="shared" si="1543"/>
        <v>0</v>
      </c>
      <c r="FX253" s="622">
        <f t="shared" si="1543"/>
        <v>0</v>
      </c>
      <c r="FY253" s="622">
        <f t="shared" si="1543"/>
        <v>0</v>
      </c>
      <c r="FZ253" s="622">
        <f t="shared" si="1543"/>
        <v>0</v>
      </c>
      <c r="GA253" s="622">
        <f t="shared" si="1543"/>
        <v>0</v>
      </c>
      <c r="GB253" s="636">
        <f>+SUBTOTAL(9,FP253:GA253)</f>
        <v>0</v>
      </c>
      <c r="GC253" s="637"/>
      <c r="GD253" s="607">
        <f t="shared" si="1544"/>
        <v>0</v>
      </c>
      <c r="GE253" s="622">
        <f t="shared" si="1544"/>
        <v>0</v>
      </c>
      <c r="GF253" s="622">
        <f t="shared" si="1544"/>
        <v>0</v>
      </c>
      <c r="GG253" s="622">
        <f t="shared" si="1544"/>
        <v>0</v>
      </c>
      <c r="GH253" s="622">
        <f t="shared" si="1544"/>
        <v>0</v>
      </c>
      <c r="GI253" s="622">
        <f t="shared" si="1544"/>
        <v>0</v>
      </c>
      <c r="GJ253" s="622">
        <f t="shared" si="1544"/>
        <v>0</v>
      </c>
      <c r="GK253" s="622">
        <f t="shared" si="1544"/>
        <v>0</v>
      </c>
      <c r="GL253" s="622">
        <f t="shared" si="1544"/>
        <v>0</v>
      </c>
      <c r="GM253" s="622">
        <f t="shared" si="1544"/>
        <v>0</v>
      </c>
      <c r="GN253" s="622">
        <f t="shared" si="1544"/>
        <v>0</v>
      </c>
      <c r="GO253" s="622">
        <f t="shared" si="1544"/>
        <v>0</v>
      </c>
      <c r="GP253" s="636">
        <f>+SUBTOTAL(9,GD253:GO253)</f>
        <v>0</v>
      </c>
      <c r="GQ253" s="637"/>
      <c r="GR253" s="607">
        <f t="shared" si="1545"/>
        <v>0</v>
      </c>
      <c r="GS253" s="622">
        <f t="shared" si="1545"/>
        <v>0</v>
      </c>
      <c r="GT253" s="622">
        <f t="shared" si="1545"/>
        <v>0</v>
      </c>
      <c r="GU253" s="622">
        <f t="shared" si="1545"/>
        <v>0</v>
      </c>
      <c r="GV253" s="622">
        <f t="shared" si="1545"/>
        <v>0</v>
      </c>
      <c r="GW253" s="622">
        <f t="shared" si="1545"/>
        <v>0</v>
      </c>
      <c r="GX253" s="622">
        <f t="shared" si="1545"/>
        <v>0</v>
      </c>
      <c r="GY253" s="622">
        <f t="shared" si="1545"/>
        <v>0</v>
      </c>
      <c r="GZ253" s="622">
        <f t="shared" si="1545"/>
        <v>0</v>
      </c>
      <c r="HA253" s="622">
        <f t="shared" si="1545"/>
        <v>0</v>
      </c>
      <c r="HB253" s="622">
        <f t="shared" si="1545"/>
        <v>0</v>
      </c>
      <c r="HC253" s="622">
        <f t="shared" si="1545"/>
        <v>0</v>
      </c>
      <c r="HD253" s="636">
        <f>+SUBTOTAL(9,GR253:HC253)</f>
        <v>0</v>
      </c>
      <c r="HE253" s="637"/>
      <c r="HF253" s="607">
        <f t="shared" si="1546"/>
        <v>0</v>
      </c>
      <c r="HG253" s="622">
        <f t="shared" si="1546"/>
        <v>0</v>
      </c>
      <c r="HH253" s="622">
        <f t="shared" si="1546"/>
        <v>0</v>
      </c>
      <c r="HI253" s="622">
        <f t="shared" si="1546"/>
        <v>0</v>
      </c>
      <c r="HJ253" s="622">
        <f t="shared" si="1546"/>
        <v>0</v>
      </c>
      <c r="HK253" s="622">
        <f t="shared" si="1546"/>
        <v>0</v>
      </c>
      <c r="HL253" s="622">
        <f t="shared" si="1546"/>
        <v>0</v>
      </c>
      <c r="HM253" s="622">
        <f t="shared" si="1546"/>
        <v>0</v>
      </c>
      <c r="HN253" s="622">
        <f t="shared" si="1546"/>
        <v>0</v>
      </c>
      <c r="HO253" s="622">
        <f t="shared" si="1546"/>
        <v>0</v>
      </c>
      <c r="HP253" s="622">
        <f t="shared" si="1546"/>
        <v>0</v>
      </c>
      <c r="HQ253" s="622">
        <f t="shared" si="1546"/>
        <v>0</v>
      </c>
      <c r="HR253" s="636">
        <f>+SUBTOTAL(9,HF253:HQ253)</f>
        <v>0</v>
      </c>
      <c r="HS253" s="637"/>
      <c r="HT253" s="607">
        <f t="shared" si="1547"/>
        <v>0</v>
      </c>
      <c r="HU253" s="622">
        <f t="shared" si="1547"/>
        <v>0</v>
      </c>
      <c r="HV253" s="622">
        <f t="shared" si="1547"/>
        <v>0</v>
      </c>
      <c r="HW253" s="622">
        <f t="shared" si="1547"/>
        <v>0</v>
      </c>
      <c r="HX253" s="622">
        <f t="shared" si="1547"/>
        <v>0</v>
      </c>
      <c r="HY253" s="622">
        <f t="shared" si="1547"/>
        <v>0</v>
      </c>
      <c r="HZ253" s="622">
        <f t="shared" si="1547"/>
        <v>0</v>
      </c>
      <c r="IA253" s="622">
        <f t="shared" si="1547"/>
        <v>0</v>
      </c>
      <c r="IB253" s="622">
        <f t="shared" si="1547"/>
        <v>0</v>
      </c>
      <c r="IC253" s="622">
        <f t="shared" si="1547"/>
        <v>0</v>
      </c>
      <c r="ID253" s="622">
        <f t="shared" si="1547"/>
        <v>0</v>
      </c>
      <c r="IE253" s="622">
        <f t="shared" si="1547"/>
        <v>0</v>
      </c>
      <c r="IF253" s="636">
        <f>+SUBTOTAL(9,HT253:IE253)</f>
        <v>0</v>
      </c>
      <c r="IG253" s="637"/>
      <c r="IH253" s="607">
        <f t="shared" si="1548"/>
        <v>0</v>
      </c>
      <c r="II253" s="622">
        <f t="shared" si="1548"/>
        <v>0</v>
      </c>
      <c r="IJ253" s="622">
        <f t="shared" si="1548"/>
        <v>0</v>
      </c>
      <c r="IK253" s="622">
        <f t="shared" si="1548"/>
        <v>0</v>
      </c>
      <c r="IL253" s="622">
        <f t="shared" si="1548"/>
        <v>0</v>
      </c>
      <c r="IM253" s="622">
        <f t="shared" si="1548"/>
        <v>0</v>
      </c>
      <c r="IN253" s="622">
        <f t="shared" si="1548"/>
        <v>0</v>
      </c>
      <c r="IO253" s="622">
        <f t="shared" si="1548"/>
        <v>0</v>
      </c>
      <c r="IP253" s="622">
        <f t="shared" si="1548"/>
        <v>0</v>
      </c>
      <c r="IQ253" s="622">
        <f t="shared" si="1548"/>
        <v>0</v>
      </c>
      <c r="IR253" s="622">
        <f t="shared" si="1548"/>
        <v>0</v>
      </c>
      <c r="IS253" s="622">
        <f t="shared" si="1548"/>
        <v>0</v>
      </c>
      <c r="IT253" s="636">
        <f>+SUBTOTAL(9,IH253:IS253)</f>
        <v>0</v>
      </c>
      <c r="IU253" s="637"/>
      <c r="IV253" s="607">
        <f t="shared" si="1549"/>
        <v>0</v>
      </c>
      <c r="IW253" s="622">
        <f t="shared" si="1549"/>
        <v>0</v>
      </c>
      <c r="IX253" s="622">
        <f t="shared" si="1549"/>
        <v>0</v>
      </c>
      <c r="IY253" s="622">
        <f t="shared" si="1549"/>
        <v>0</v>
      </c>
      <c r="IZ253" s="622">
        <f t="shared" si="1549"/>
        <v>0</v>
      </c>
      <c r="JA253" s="622">
        <f t="shared" si="1549"/>
        <v>0</v>
      </c>
      <c r="JB253" s="622">
        <f t="shared" si="1549"/>
        <v>0</v>
      </c>
      <c r="JC253" s="622">
        <f t="shared" si="1549"/>
        <v>0</v>
      </c>
      <c r="JD253" s="622">
        <f t="shared" si="1549"/>
        <v>0</v>
      </c>
      <c r="JE253" s="622">
        <f t="shared" si="1549"/>
        <v>0</v>
      </c>
      <c r="JF253" s="622">
        <f t="shared" si="1549"/>
        <v>0</v>
      </c>
      <c r="JG253" s="622">
        <f t="shared" si="1549"/>
        <v>0</v>
      </c>
      <c r="JH253" s="636">
        <f>+SUBTOTAL(9,IV253:JG253)</f>
        <v>0</v>
      </c>
      <c r="JI253" s="637"/>
      <c r="JJ253" s="607">
        <f t="shared" si="1550"/>
        <v>0</v>
      </c>
      <c r="JK253" s="622">
        <f t="shared" si="1550"/>
        <v>0</v>
      </c>
      <c r="JL253" s="622">
        <f t="shared" si="1550"/>
        <v>0</v>
      </c>
      <c r="JM253" s="622">
        <f t="shared" si="1550"/>
        <v>0</v>
      </c>
      <c r="JN253" s="622">
        <f t="shared" si="1550"/>
        <v>0</v>
      </c>
      <c r="JO253" s="622">
        <f t="shared" si="1550"/>
        <v>0</v>
      </c>
      <c r="JP253" s="622">
        <f t="shared" si="1550"/>
        <v>0</v>
      </c>
      <c r="JQ253" s="622">
        <f t="shared" si="1550"/>
        <v>0</v>
      </c>
      <c r="JR253" s="622">
        <f t="shared" si="1550"/>
        <v>0</v>
      </c>
      <c r="JS253" s="622">
        <f t="shared" si="1550"/>
        <v>0</v>
      </c>
      <c r="JT253" s="622">
        <f t="shared" si="1550"/>
        <v>0</v>
      </c>
      <c r="JU253" s="622">
        <f t="shared" si="1550"/>
        <v>0</v>
      </c>
      <c r="JV253" s="636">
        <f>+SUBTOTAL(9,JJ253:JU253)</f>
        <v>0</v>
      </c>
      <c r="JW253" s="637"/>
      <c r="JX253" s="607">
        <f t="shared" si="1551"/>
        <v>0</v>
      </c>
      <c r="JY253" s="622">
        <f t="shared" si="1551"/>
        <v>0</v>
      </c>
      <c r="JZ253" s="622">
        <f t="shared" si="1551"/>
        <v>0</v>
      </c>
      <c r="KA253" s="622">
        <f t="shared" si="1551"/>
        <v>0</v>
      </c>
      <c r="KB253" s="622">
        <f t="shared" si="1551"/>
        <v>0</v>
      </c>
      <c r="KC253" s="622">
        <f t="shared" si="1551"/>
        <v>0</v>
      </c>
      <c r="KD253" s="622">
        <f t="shared" si="1551"/>
        <v>0</v>
      </c>
      <c r="KE253" s="622">
        <f t="shared" si="1551"/>
        <v>0</v>
      </c>
      <c r="KF253" s="622">
        <f t="shared" si="1551"/>
        <v>0</v>
      </c>
      <c r="KG253" s="622">
        <f t="shared" si="1551"/>
        <v>0</v>
      </c>
      <c r="KH253" s="622">
        <f t="shared" si="1551"/>
        <v>0</v>
      </c>
      <c r="KI253" s="622">
        <f t="shared" si="1551"/>
        <v>0</v>
      </c>
      <c r="KJ253" s="636">
        <f>+SUBTOTAL(9,JX253:KI253)</f>
        <v>0</v>
      </c>
      <c r="KK253" s="637"/>
      <c r="KL253" s="607">
        <f t="shared" si="1552"/>
        <v>234.26</v>
      </c>
      <c r="KM253" s="622">
        <f t="shared" si="1552"/>
        <v>0</v>
      </c>
      <c r="KN253" s="622">
        <f t="shared" si="1552"/>
        <v>0</v>
      </c>
      <c r="KO253" s="622">
        <f t="shared" si="1552"/>
        <v>0</v>
      </c>
      <c r="KP253" s="622">
        <f t="shared" si="1552"/>
        <v>0</v>
      </c>
      <c r="KQ253" s="622">
        <f t="shared" si="1552"/>
        <v>0</v>
      </c>
      <c r="KR253" s="622">
        <f t="shared" si="1552"/>
        <v>0</v>
      </c>
      <c r="KS253" s="622">
        <f t="shared" si="1552"/>
        <v>0</v>
      </c>
      <c r="KT253" s="622">
        <f t="shared" si="1552"/>
        <v>0</v>
      </c>
      <c r="KU253" s="622">
        <f t="shared" si="1552"/>
        <v>0</v>
      </c>
      <c r="KV253" s="622">
        <f t="shared" si="1552"/>
        <v>0</v>
      </c>
      <c r="KW253" s="622">
        <f t="shared" si="1552"/>
        <v>0</v>
      </c>
      <c r="KX253" s="636">
        <f>+SUBTOTAL(9,KL253:KW253)</f>
        <v>234.26</v>
      </c>
      <c r="KY253" s="637"/>
      <c r="KZ253" s="607">
        <f t="shared" si="1553"/>
        <v>0</v>
      </c>
      <c r="LA253" s="622">
        <f t="shared" si="1553"/>
        <v>0</v>
      </c>
      <c r="LB253" s="622">
        <f t="shared" si="1553"/>
        <v>0</v>
      </c>
      <c r="LC253" s="622">
        <f t="shared" si="1553"/>
        <v>0</v>
      </c>
      <c r="LD253" s="622">
        <f t="shared" si="1553"/>
        <v>0</v>
      </c>
      <c r="LE253" s="622">
        <f t="shared" si="1553"/>
        <v>0</v>
      </c>
      <c r="LF253" s="622">
        <f t="shared" si="1553"/>
        <v>0</v>
      </c>
      <c r="LG253" s="622">
        <f t="shared" si="1553"/>
        <v>0</v>
      </c>
      <c r="LH253" s="622">
        <f t="shared" si="1553"/>
        <v>0</v>
      </c>
      <c r="LI253" s="622">
        <f t="shared" si="1553"/>
        <v>0</v>
      </c>
      <c r="LJ253" s="622">
        <f t="shared" si="1553"/>
        <v>0</v>
      </c>
      <c r="LK253" s="622">
        <f t="shared" si="1553"/>
        <v>0</v>
      </c>
      <c r="LL253" s="636">
        <f>+SUBTOTAL(9,KZ253:LK253)</f>
        <v>0</v>
      </c>
      <c r="LM253" s="637"/>
      <c r="LN253" s="607">
        <f t="shared" si="1554"/>
        <v>0</v>
      </c>
      <c r="LO253" s="622">
        <f t="shared" si="1554"/>
        <v>0</v>
      </c>
      <c r="LP253" s="622">
        <f t="shared" si="1554"/>
        <v>0</v>
      </c>
      <c r="LQ253" s="622">
        <f t="shared" si="1554"/>
        <v>0</v>
      </c>
      <c r="LR253" s="622">
        <f t="shared" si="1554"/>
        <v>0</v>
      </c>
      <c r="LS253" s="622">
        <f t="shared" si="1554"/>
        <v>0</v>
      </c>
      <c r="LT253" s="622">
        <f t="shared" si="1554"/>
        <v>0</v>
      </c>
      <c r="LU253" s="622">
        <f t="shared" si="1554"/>
        <v>0</v>
      </c>
      <c r="LV253" s="622">
        <f t="shared" si="1554"/>
        <v>0</v>
      </c>
      <c r="LW253" s="622">
        <f t="shared" si="1554"/>
        <v>0</v>
      </c>
      <c r="LX253" s="622">
        <f t="shared" si="1554"/>
        <v>0</v>
      </c>
      <c r="LY253" s="622">
        <f t="shared" si="1554"/>
        <v>0</v>
      </c>
      <c r="LZ253" s="636">
        <f>+SUBTOTAL(9,LN253:LY253)</f>
        <v>0</v>
      </c>
      <c r="MA253" s="637"/>
      <c r="MB253" s="607">
        <f t="shared" si="1555"/>
        <v>0</v>
      </c>
      <c r="MC253" s="622">
        <f t="shared" si="1555"/>
        <v>0</v>
      </c>
      <c r="MD253" s="622">
        <f t="shared" si="1555"/>
        <v>0</v>
      </c>
      <c r="ME253" s="622">
        <f t="shared" si="1555"/>
        <v>0</v>
      </c>
      <c r="MF253" s="622">
        <f t="shared" si="1555"/>
        <v>0</v>
      </c>
      <c r="MG253" s="622">
        <f t="shared" si="1555"/>
        <v>0</v>
      </c>
      <c r="MH253" s="622">
        <f t="shared" si="1555"/>
        <v>0</v>
      </c>
      <c r="MI253" s="622">
        <f t="shared" si="1555"/>
        <v>0</v>
      </c>
      <c r="MJ253" s="622">
        <f t="shared" si="1555"/>
        <v>0</v>
      </c>
      <c r="MK253" s="622">
        <f t="shared" si="1555"/>
        <v>0</v>
      </c>
      <c r="ML253" s="622">
        <f t="shared" si="1555"/>
        <v>0</v>
      </c>
      <c r="MM253" s="622">
        <f t="shared" si="1555"/>
        <v>0</v>
      </c>
      <c r="MN253" s="636">
        <f>+SUBTOTAL(9,MB253:MM253)</f>
        <v>0</v>
      </c>
      <c r="MO253" s="637"/>
      <c r="MP253" s="607">
        <f t="shared" si="1556"/>
        <v>0</v>
      </c>
      <c r="MQ253" s="622">
        <f t="shared" si="1556"/>
        <v>0</v>
      </c>
      <c r="MR253" s="622">
        <f t="shared" si="1556"/>
        <v>0</v>
      </c>
      <c r="MS253" s="622">
        <f t="shared" si="1556"/>
        <v>0</v>
      </c>
      <c r="MT253" s="622">
        <f t="shared" si="1556"/>
        <v>0</v>
      </c>
      <c r="MU253" s="622">
        <f t="shared" si="1556"/>
        <v>0</v>
      </c>
      <c r="MV253" s="622">
        <f t="shared" si="1556"/>
        <v>0</v>
      </c>
      <c r="MW253" s="622">
        <f t="shared" si="1556"/>
        <v>0</v>
      </c>
      <c r="MX253" s="622">
        <f t="shared" si="1556"/>
        <v>0</v>
      </c>
      <c r="MY253" s="622">
        <f t="shared" si="1556"/>
        <v>0</v>
      </c>
      <c r="MZ253" s="622">
        <f t="shared" si="1556"/>
        <v>0</v>
      </c>
      <c r="NA253" s="622">
        <f t="shared" si="1556"/>
        <v>0</v>
      </c>
      <c r="NB253" s="636">
        <f>+SUBTOTAL(9,MP253:NA253)</f>
        <v>0</v>
      </c>
      <c r="NC253" s="637"/>
      <c r="ND253" s="607">
        <f t="shared" si="1557"/>
        <v>0</v>
      </c>
      <c r="NE253" s="622">
        <f t="shared" si="1557"/>
        <v>0</v>
      </c>
      <c r="NF253" s="622">
        <f t="shared" si="1557"/>
        <v>0</v>
      </c>
      <c r="NG253" s="622">
        <f t="shared" si="1557"/>
        <v>0</v>
      </c>
      <c r="NH253" s="622">
        <f t="shared" si="1557"/>
        <v>0</v>
      </c>
      <c r="NI253" s="622">
        <f t="shared" si="1557"/>
        <v>0</v>
      </c>
      <c r="NJ253" s="622">
        <f t="shared" si="1557"/>
        <v>0</v>
      </c>
      <c r="NK253" s="622">
        <f t="shared" si="1557"/>
        <v>0</v>
      </c>
      <c r="NL253" s="622">
        <f t="shared" si="1557"/>
        <v>0</v>
      </c>
      <c r="NM253" s="622">
        <f t="shared" si="1557"/>
        <v>0</v>
      </c>
      <c r="NN253" s="622">
        <f t="shared" si="1557"/>
        <v>0</v>
      </c>
      <c r="NO253" s="622">
        <f t="shared" si="1557"/>
        <v>0</v>
      </c>
      <c r="NP253" s="636">
        <f>+SUBTOTAL(9,ND253:NO253)</f>
        <v>0</v>
      </c>
      <c r="NQ253" s="637"/>
      <c r="NR253" s="607">
        <f t="shared" si="1558"/>
        <v>0</v>
      </c>
      <c r="NS253" s="622">
        <f t="shared" si="1558"/>
        <v>0</v>
      </c>
      <c r="NT253" s="622">
        <f t="shared" si="1558"/>
        <v>0</v>
      </c>
      <c r="NU253" s="622">
        <f t="shared" si="1558"/>
        <v>0</v>
      </c>
      <c r="NV253" s="622">
        <f t="shared" si="1558"/>
        <v>0</v>
      </c>
      <c r="NW253" s="622">
        <f t="shared" si="1558"/>
        <v>0</v>
      </c>
      <c r="NX253" s="622">
        <f t="shared" si="1558"/>
        <v>0</v>
      </c>
      <c r="NY253" s="622">
        <f t="shared" si="1558"/>
        <v>0</v>
      </c>
      <c r="NZ253" s="622">
        <f t="shared" si="1558"/>
        <v>0</v>
      </c>
      <c r="OA253" s="622">
        <f t="shared" si="1558"/>
        <v>0</v>
      </c>
      <c r="OB253" s="622">
        <f t="shared" si="1558"/>
        <v>0</v>
      </c>
      <c r="OC253" s="622">
        <f t="shared" si="1558"/>
        <v>0</v>
      </c>
      <c r="OD253" s="636">
        <f>+SUBTOTAL(9,NR253:OC253)</f>
        <v>0</v>
      </c>
      <c r="OE253" s="637"/>
      <c r="OF253" s="607">
        <f t="shared" si="1559"/>
        <v>0</v>
      </c>
      <c r="OG253" s="622">
        <f t="shared" si="1559"/>
        <v>0</v>
      </c>
      <c r="OH253" s="622">
        <f t="shared" si="1559"/>
        <v>0</v>
      </c>
      <c r="OI253" s="622">
        <f t="shared" si="1559"/>
        <v>0</v>
      </c>
      <c r="OJ253" s="622">
        <f t="shared" si="1559"/>
        <v>0</v>
      </c>
      <c r="OK253" s="622">
        <f t="shared" si="1559"/>
        <v>0</v>
      </c>
      <c r="OL253" s="622">
        <f t="shared" si="1559"/>
        <v>0</v>
      </c>
      <c r="OM253" s="622">
        <f t="shared" si="1559"/>
        <v>0</v>
      </c>
      <c r="ON253" s="622">
        <f t="shared" si="1559"/>
        <v>0</v>
      </c>
      <c r="OO253" s="622">
        <f t="shared" si="1559"/>
        <v>0</v>
      </c>
      <c r="OP253" s="622">
        <f t="shared" si="1559"/>
        <v>0</v>
      </c>
      <c r="OQ253" s="622">
        <f t="shared" si="1559"/>
        <v>0</v>
      </c>
      <c r="OR253" s="636">
        <f>+SUBTOTAL(9,OF253:OQ253)</f>
        <v>0</v>
      </c>
      <c r="OS253" s="637"/>
      <c r="OT253" s="607">
        <f t="shared" si="1560"/>
        <v>0</v>
      </c>
      <c r="OU253" s="622">
        <f t="shared" si="1560"/>
        <v>0</v>
      </c>
      <c r="OV253" s="622">
        <f t="shared" si="1560"/>
        <v>0</v>
      </c>
      <c r="OW253" s="622">
        <f t="shared" si="1560"/>
        <v>0</v>
      </c>
      <c r="OX253" s="622">
        <f t="shared" si="1560"/>
        <v>0</v>
      </c>
      <c r="OY253" s="622">
        <f t="shared" si="1560"/>
        <v>0</v>
      </c>
      <c r="OZ253" s="622">
        <f t="shared" si="1560"/>
        <v>0</v>
      </c>
      <c r="PA253" s="622">
        <f t="shared" si="1560"/>
        <v>0</v>
      </c>
      <c r="PB253" s="622">
        <f t="shared" si="1560"/>
        <v>0</v>
      </c>
      <c r="PC253" s="622">
        <f t="shared" si="1560"/>
        <v>0</v>
      </c>
      <c r="PD253" s="622">
        <f t="shared" si="1560"/>
        <v>0</v>
      </c>
      <c r="PE253" s="622">
        <f t="shared" si="1560"/>
        <v>0</v>
      </c>
      <c r="PF253" s="636">
        <f>+SUBTOTAL(9,OT253:PE253)</f>
        <v>0</v>
      </c>
      <c r="PG253" s="637"/>
      <c r="PH253" s="607">
        <f t="shared" si="1561"/>
        <v>0</v>
      </c>
      <c r="PI253" s="622">
        <f t="shared" si="1561"/>
        <v>0</v>
      </c>
      <c r="PJ253" s="622">
        <f t="shared" si="1561"/>
        <v>0</v>
      </c>
      <c r="PK253" s="622">
        <f t="shared" si="1561"/>
        <v>0</v>
      </c>
      <c r="PL253" s="622">
        <f t="shared" si="1561"/>
        <v>0</v>
      </c>
      <c r="PM253" s="622">
        <f t="shared" si="1561"/>
        <v>0</v>
      </c>
      <c r="PN253" s="622">
        <f t="shared" si="1561"/>
        <v>0</v>
      </c>
      <c r="PO253" s="622">
        <f t="shared" si="1561"/>
        <v>0</v>
      </c>
      <c r="PP253" s="622">
        <f t="shared" si="1561"/>
        <v>0</v>
      </c>
      <c r="PQ253" s="622">
        <f t="shared" si="1561"/>
        <v>0</v>
      </c>
      <c r="PR253" s="622">
        <f t="shared" si="1561"/>
        <v>0</v>
      </c>
      <c r="PS253" s="622">
        <f t="shared" si="1561"/>
        <v>0</v>
      </c>
      <c r="PT253" s="636">
        <f>+SUBTOTAL(9,PH253:PS253)</f>
        <v>0</v>
      </c>
      <c r="PU253" s="637"/>
      <c r="PV253" s="610">
        <f t="shared" si="1562"/>
        <v>234.26</v>
      </c>
      <c r="PW253" s="610">
        <f t="shared" si="1562"/>
        <v>0</v>
      </c>
      <c r="PX253" s="610">
        <f t="shared" si="1562"/>
        <v>0</v>
      </c>
      <c r="PY253" s="610">
        <f t="shared" si="1562"/>
        <v>0</v>
      </c>
      <c r="PZ253" s="610">
        <f t="shared" si="1562"/>
        <v>0</v>
      </c>
      <c r="QA253" s="610">
        <f t="shared" si="1562"/>
        <v>0</v>
      </c>
      <c r="QB253" s="610">
        <f t="shared" si="1562"/>
        <v>0</v>
      </c>
      <c r="QC253" s="610">
        <f t="shared" si="1562"/>
        <v>0</v>
      </c>
      <c r="QD253" s="610">
        <f t="shared" si="1562"/>
        <v>0</v>
      </c>
      <c r="QE253" s="610">
        <f t="shared" si="1562"/>
        <v>0</v>
      </c>
      <c r="QF253" s="610">
        <f t="shared" si="1562"/>
        <v>0</v>
      </c>
      <c r="QG253" s="610">
        <f t="shared" si="1562"/>
        <v>0</v>
      </c>
      <c r="QH253" s="610">
        <f t="shared" si="1563"/>
        <v>234.26</v>
      </c>
    </row>
    <row r="254" spans="1:450" x14ac:dyDescent="0.25">
      <c r="A254" s="589" t="s">
        <v>938</v>
      </c>
      <c r="B254" s="255" t="s">
        <v>144</v>
      </c>
      <c r="C254" s="413"/>
      <c r="D254" s="607">
        <f t="shared" si="1531"/>
        <v>0</v>
      </c>
      <c r="E254" s="622">
        <f t="shared" si="1531"/>
        <v>0</v>
      </c>
      <c r="F254" s="622">
        <f t="shared" si="1531"/>
        <v>0</v>
      </c>
      <c r="G254" s="622">
        <f t="shared" si="1531"/>
        <v>0</v>
      </c>
      <c r="H254" s="622">
        <f t="shared" si="1531"/>
        <v>0</v>
      </c>
      <c r="I254" s="622">
        <f t="shared" si="1531"/>
        <v>0</v>
      </c>
      <c r="J254" s="622">
        <f t="shared" si="1531"/>
        <v>0</v>
      </c>
      <c r="K254" s="622">
        <f t="shared" si="1531"/>
        <v>0</v>
      </c>
      <c r="L254" s="622">
        <f t="shared" si="1531"/>
        <v>0</v>
      </c>
      <c r="M254" s="622">
        <f t="shared" si="1531"/>
        <v>0</v>
      </c>
      <c r="N254" s="622">
        <f t="shared" si="1531"/>
        <v>0</v>
      </c>
      <c r="O254" s="622">
        <f t="shared" si="1531"/>
        <v>0</v>
      </c>
      <c r="P254" s="636">
        <f>+SUBTOTAL(9,D254:O254)</f>
        <v>0</v>
      </c>
      <c r="Q254" s="637"/>
      <c r="R254" s="607">
        <f t="shared" si="1532"/>
        <v>0</v>
      </c>
      <c r="S254" s="622">
        <f t="shared" si="1532"/>
        <v>0</v>
      </c>
      <c r="T254" s="622">
        <f t="shared" si="1532"/>
        <v>0</v>
      </c>
      <c r="U254" s="622">
        <f t="shared" si="1532"/>
        <v>0</v>
      </c>
      <c r="V254" s="622">
        <f t="shared" si="1532"/>
        <v>0</v>
      </c>
      <c r="W254" s="622">
        <f t="shared" si="1532"/>
        <v>0</v>
      </c>
      <c r="X254" s="622">
        <f t="shared" si="1532"/>
        <v>0</v>
      </c>
      <c r="Y254" s="622">
        <f t="shared" si="1532"/>
        <v>0</v>
      </c>
      <c r="Z254" s="622">
        <f t="shared" si="1532"/>
        <v>0</v>
      </c>
      <c r="AA254" s="622">
        <f t="shared" si="1532"/>
        <v>0</v>
      </c>
      <c r="AB254" s="622">
        <f t="shared" si="1532"/>
        <v>0</v>
      </c>
      <c r="AC254" s="622">
        <f t="shared" si="1532"/>
        <v>0</v>
      </c>
      <c r="AD254" s="636">
        <f>+SUBTOTAL(9,R254:AC254)</f>
        <v>0</v>
      </c>
      <c r="AE254" s="637"/>
      <c r="AF254" s="607">
        <f t="shared" si="1533"/>
        <v>0</v>
      </c>
      <c r="AG254" s="622">
        <f t="shared" si="1533"/>
        <v>0</v>
      </c>
      <c r="AH254" s="622">
        <f t="shared" si="1533"/>
        <v>0</v>
      </c>
      <c r="AI254" s="622">
        <f t="shared" si="1533"/>
        <v>0</v>
      </c>
      <c r="AJ254" s="622">
        <f t="shared" si="1533"/>
        <v>0</v>
      </c>
      <c r="AK254" s="622">
        <f t="shared" si="1533"/>
        <v>0</v>
      </c>
      <c r="AL254" s="622">
        <f t="shared" si="1533"/>
        <v>0</v>
      </c>
      <c r="AM254" s="622">
        <f t="shared" si="1533"/>
        <v>0</v>
      </c>
      <c r="AN254" s="622">
        <f t="shared" si="1533"/>
        <v>0</v>
      </c>
      <c r="AO254" s="622">
        <f t="shared" si="1533"/>
        <v>0</v>
      </c>
      <c r="AP254" s="622">
        <f t="shared" si="1533"/>
        <v>0</v>
      </c>
      <c r="AQ254" s="622">
        <f t="shared" si="1533"/>
        <v>0</v>
      </c>
      <c r="AR254" s="636">
        <f>+SUBTOTAL(9,AF254:AQ254)</f>
        <v>0</v>
      </c>
      <c r="AS254" s="611"/>
      <c r="AT254" s="607">
        <f t="shared" si="1534"/>
        <v>0</v>
      </c>
      <c r="AU254" s="622">
        <f t="shared" si="1534"/>
        <v>0</v>
      </c>
      <c r="AV254" s="622">
        <f t="shared" si="1534"/>
        <v>0</v>
      </c>
      <c r="AW254" s="622">
        <f t="shared" si="1534"/>
        <v>0</v>
      </c>
      <c r="AX254" s="622">
        <f t="shared" si="1534"/>
        <v>0</v>
      </c>
      <c r="AY254" s="622">
        <f t="shared" si="1534"/>
        <v>0</v>
      </c>
      <c r="AZ254" s="622">
        <f t="shared" si="1534"/>
        <v>0</v>
      </c>
      <c r="BA254" s="622">
        <f t="shared" si="1534"/>
        <v>0</v>
      </c>
      <c r="BB254" s="622">
        <f t="shared" si="1534"/>
        <v>0</v>
      </c>
      <c r="BC254" s="622">
        <f t="shared" si="1534"/>
        <v>0</v>
      </c>
      <c r="BD254" s="622">
        <f t="shared" si="1534"/>
        <v>0</v>
      </c>
      <c r="BE254" s="622">
        <f t="shared" si="1534"/>
        <v>0</v>
      </c>
      <c r="BF254" s="636">
        <f>+SUBTOTAL(9,AT254:BE254)</f>
        <v>0</v>
      </c>
      <c r="BG254" s="611"/>
      <c r="BH254" s="607">
        <f t="shared" si="1535"/>
        <v>0</v>
      </c>
      <c r="BI254" s="622">
        <f t="shared" si="1535"/>
        <v>0</v>
      </c>
      <c r="BJ254" s="622">
        <f t="shared" si="1535"/>
        <v>0</v>
      </c>
      <c r="BK254" s="622">
        <f t="shared" si="1535"/>
        <v>0</v>
      </c>
      <c r="BL254" s="622">
        <f t="shared" si="1535"/>
        <v>0</v>
      </c>
      <c r="BM254" s="622">
        <f t="shared" si="1535"/>
        <v>0</v>
      </c>
      <c r="BN254" s="622">
        <f t="shared" si="1535"/>
        <v>0</v>
      </c>
      <c r="BO254" s="622">
        <f t="shared" si="1535"/>
        <v>0</v>
      </c>
      <c r="BP254" s="622">
        <f t="shared" si="1535"/>
        <v>0</v>
      </c>
      <c r="BQ254" s="622">
        <f t="shared" si="1535"/>
        <v>0</v>
      </c>
      <c r="BR254" s="622">
        <f t="shared" si="1535"/>
        <v>0</v>
      </c>
      <c r="BS254" s="622">
        <f t="shared" si="1535"/>
        <v>0</v>
      </c>
      <c r="BT254" s="636">
        <f>+SUBTOTAL(9,BH254:BS254)</f>
        <v>0</v>
      </c>
      <c r="BU254" s="621"/>
      <c r="BV254" s="607">
        <f t="shared" si="1536"/>
        <v>0</v>
      </c>
      <c r="BW254" s="622">
        <f t="shared" si="1536"/>
        <v>0</v>
      </c>
      <c r="BX254" s="622">
        <f t="shared" si="1536"/>
        <v>0</v>
      </c>
      <c r="BY254" s="622">
        <f t="shared" si="1536"/>
        <v>0</v>
      </c>
      <c r="BZ254" s="622">
        <f t="shared" si="1536"/>
        <v>0</v>
      </c>
      <c r="CA254" s="622">
        <f t="shared" si="1536"/>
        <v>0</v>
      </c>
      <c r="CB254" s="622">
        <f t="shared" si="1536"/>
        <v>0</v>
      </c>
      <c r="CC254" s="622">
        <f t="shared" si="1536"/>
        <v>0</v>
      </c>
      <c r="CD254" s="622">
        <f t="shared" si="1536"/>
        <v>0</v>
      </c>
      <c r="CE254" s="622">
        <f t="shared" si="1536"/>
        <v>0</v>
      </c>
      <c r="CF254" s="622">
        <f t="shared" si="1536"/>
        <v>0</v>
      </c>
      <c r="CG254" s="622">
        <f t="shared" si="1536"/>
        <v>0</v>
      </c>
      <c r="CH254" s="636">
        <f>+SUBTOTAL(9,BV254:CG254)</f>
        <v>0</v>
      </c>
      <c r="CI254" s="637"/>
      <c r="CJ254" s="607">
        <f t="shared" si="1537"/>
        <v>0</v>
      </c>
      <c r="CK254" s="622">
        <f t="shared" si="1537"/>
        <v>0</v>
      </c>
      <c r="CL254" s="622">
        <f t="shared" si="1537"/>
        <v>0</v>
      </c>
      <c r="CM254" s="622">
        <f t="shared" si="1537"/>
        <v>0</v>
      </c>
      <c r="CN254" s="622">
        <f t="shared" si="1537"/>
        <v>0</v>
      </c>
      <c r="CO254" s="622">
        <f t="shared" si="1537"/>
        <v>0</v>
      </c>
      <c r="CP254" s="622">
        <f t="shared" si="1537"/>
        <v>0</v>
      </c>
      <c r="CQ254" s="622">
        <f t="shared" si="1537"/>
        <v>0</v>
      </c>
      <c r="CR254" s="622">
        <f t="shared" si="1537"/>
        <v>0</v>
      </c>
      <c r="CS254" s="622">
        <f t="shared" si="1537"/>
        <v>0</v>
      </c>
      <c r="CT254" s="622">
        <f t="shared" si="1537"/>
        <v>0</v>
      </c>
      <c r="CU254" s="622">
        <f t="shared" si="1537"/>
        <v>0</v>
      </c>
      <c r="CV254" s="636">
        <f>+SUBTOTAL(9,CJ254:CU254)</f>
        <v>0</v>
      </c>
      <c r="CW254" s="611"/>
      <c r="CX254" s="607">
        <f t="shared" si="1538"/>
        <v>0</v>
      </c>
      <c r="CY254" s="622">
        <f t="shared" si="1538"/>
        <v>0</v>
      </c>
      <c r="CZ254" s="622">
        <f t="shared" si="1538"/>
        <v>0</v>
      </c>
      <c r="DA254" s="622">
        <f t="shared" si="1538"/>
        <v>0</v>
      </c>
      <c r="DB254" s="622">
        <f t="shared" si="1538"/>
        <v>0</v>
      </c>
      <c r="DC254" s="622">
        <f t="shared" si="1538"/>
        <v>0</v>
      </c>
      <c r="DD254" s="622">
        <f t="shared" si="1538"/>
        <v>0</v>
      </c>
      <c r="DE254" s="622">
        <f t="shared" si="1538"/>
        <v>0</v>
      </c>
      <c r="DF254" s="622">
        <f t="shared" si="1538"/>
        <v>0</v>
      </c>
      <c r="DG254" s="622">
        <f t="shared" si="1538"/>
        <v>0</v>
      </c>
      <c r="DH254" s="622">
        <f t="shared" si="1538"/>
        <v>0</v>
      </c>
      <c r="DI254" s="622">
        <f t="shared" si="1538"/>
        <v>0</v>
      </c>
      <c r="DJ254" s="636">
        <f>+SUBTOTAL(9,CX254:DI254)</f>
        <v>0</v>
      </c>
      <c r="DK254" s="637"/>
      <c r="DL254" s="607">
        <f t="shared" si="1539"/>
        <v>0</v>
      </c>
      <c r="DM254" s="622">
        <f t="shared" si="1539"/>
        <v>0</v>
      </c>
      <c r="DN254" s="622">
        <f t="shared" si="1539"/>
        <v>0</v>
      </c>
      <c r="DO254" s="622">
        <f t="shared" si="1539"/>
        <v>0</v>
      </c>
      <c r="DP254" s="622">
        <f t="shared" si="1539"/>
        <v>0</v>
      </c>
      <c r="DQ254" s="622">
        <f t="shared" si="1539"/>
        <v>0</v>
      </c>
      <c r="DR254" s="622">
        <f t="shared" si="1539"/>
        <v>0</v>
      </c>
      <c r="DS254" s="622">
        <f t="shared" si="1539"/>
        <v>0</v>
      </c>
      <c r="DT254" s="622">
        <f t="shared" si="1539"/>
        <v>0</v>
      </c>
      <c r="DU254" s="622">
        <f t="shared" si="1539"/>
        <v>0</v>
      </c>
      <c r="DV254" s="622">
        <f t="shared" si="1539"/>
        <v>0</v>
      </c>
      <c r="DW254" s="622">
        <f t="shared" si="1539"/>
        <v>0</v>
      </c>
      <c r="DX254" s="636">
        <f>+SUBTOTAL(9,DL254:DW254)</f>
        <v>0</v>
      </c>
      <c r="DY254" s="637"/>
      <c r="DZ254" s="607">
        <f t="shared" si="1540"/>
        <v>0</v>
      </c>
      <c r="EA254" s="622">
        <f t="shared" si="1540"/>
        <v>0</v>
      </c>
      <c r="EB254" s="622">
        <f t="shared" si="1540"/>
        <v>0</v>
      </c>
      <c r="EC254" s="622">
        <f t="shared" si="1540"/>
        <v>0</v>
      </c>
      <c r="ED254" s="622">
        <f t="shared" si="1540"/>
        <v>0</v>
      </c>
      <c r="EE254" s="622">
        <f t="shared" si="1540"/>
        <v>0</v>
      </c>
      <c r="EF254" s="622">
        <f t="shared" si="1540"/>
        <v>0</v>
      </c>
      <c r="EG254" s="622">
        <f t="shared" si="1540"/>
        <v>0</v>
      </c>
      <c r="EH254" s="622">
        <f t="shared" si="1540"/>
        <v>0</v>
      </c>
      <c r="EI254" s="622">
        <f t="shared" si="1540"/>
        <v>0</v>
      </c>
      <c r="EJ254" s="622">
        <f t="shared" si="1540"/>
        <v>0</v>
      </c>
      <c r="EK254" s="622">
        <f t="shared" si="1540"/>
        <v>0</v>
      </c>
      <c r="EL254" s="636">
        <f>+SUBTOTAL(9,DZ254:EK254)</f>
        <v>0</v>
      </c>
      <c r="EM254" s="637"/>
      <c r="EN254" s="607">
        <f t="shared" si="1541"/>
        <v>0</v>
      </c>
      <c r="EO254" s="622">
        <f t="shared" si="1541"/>
        <v>0</v>
      </c>
      <c r="EP254" s="622">
        <f t="shared" si="1541"/>
        <v>0</v>
      </c>
      <c r="EQ254" s="622">
        <f t="shared" si="1541"/>
        <v>0</v>
      </c>
      <c r="ER254" s="622">
        <f t="shared" si="1541"/>
        <v>0</v>
      </c>
      <c r="ES254" s="622">
        <f t="shared" si="1541"/>
        <v>0</v>
      </c>
      <c r="ET254" s="622">
        <f t="shared" si="1541"/>
        <v>0</v>
      </c>
      <c r="EU254" s="622">
        <f t="shared" si="1541"/>
        <v>0</v>
      </c>
      <c r="EV254" s="622">
        <f t="shared" si="1541"/>
        <v>0</v>
      </c>
      <c r="EW254" s="622">
        <f t="shared" si="1541"/>
        <v>0</v>
      </c>
      <c r="EX254" s="622">
        <f t="shared" si="1541"/>
        <v>0</v>
      </c>
      <c r="EY254" s="622">
        <f t="shared" si="1541"/>
        <v>0</v>
      </c>
      <c r="EZ254" s="636">
        <f>+SUBTOTAL(9,EN254:EY254)</f>
        <v>0</v>
      </c>
      <c r="FA254" s="637"/>
      <c r="FB254" s="607">
        <f t="shared" si="1542"/>
        <v>0</v>
      </c>
      <c r="FC254" s="622">
        <f t="shared" si="1542"/>
        <v>0</v>
      </c>
      <c r="FD254" s="622">
        <f t="shared" si="1542"/>
        <v>0</v>
      </c>
      <c r="FE254" s="622">
        <f t="shared" si="1542"/>
        <v>0</v>
      </c>
      <c r="FF254" s="622">
        <f t="shared" si="1542"/>
        <v>0</v>
      </c>
      <c r="FG254" s="622">
        <f t="shared" si="1542"/>
        <v>0</v>
      </c>
      <c r="FH254" s="622">
        <f t="shared" si="1542"/>
        <v>0</v>
      </c>
      <c r="FI254" s="622">
        <f t="shared" si="1542"/>
        <v>0</v>
      </c>
      <c r="FJ254" s="622">
        <f t="shared" si="1542"/>
        <v>0</v>
      </c>
      <c r="FK254" s="622">
        <f t="shared" si="1542"/>
        <v>0</v>
      </c>
      <c r="FL254" s="622">
        <f t="shared" si="1542"/>
        <v>0</v>
      </c>
      <c r="FM254" s="622">
        <f t="shared" si="1542"/>
        <v>0</v>
      </c>
      <c r="FN254" s="636">
        <f>+SUBTOTAL(9,FB254:FM254)</f>
        <v>0</v>
      </c>
      <c r="FO254" s="637"/>
      <c r="FP254" s="607">
        <f t="shared" si="1543"/>
        <v>0</v>
      </c>
      <c r="FQ254" s="622">
        <f t="shared" si="1543"/>
        <v>0</v>
      </c>
      <c r="FR254" s="622">
        <f t="shared" si="1543"/>
        <v>0</v>
      </c>
      <c r="FS254" s="622">
        <f t="shared" si="1543"/>
        <v>0</v>
      </c>
      <c r="FT254" s="622">
        <f t="shared" si="1543"/>
        <v>0</v>
      </c>
      <c r="FU254" s="622">
        <f t="shared" si="1543"/>
        <v>0</v>
      </c>
      <c r="FV254" s="622">
        <f t="shared" si="1543"/>
        <v>0</v>
      </c>
      <c r="FW254" s="622">
        <f t="shared" si="1543"/>
        <v>0</v>
      </c>
      <c r="FX254" s="622">
        <f t="shared" si="1543"/>
        <v>0</v>
      </c>
      <c r="FY254" s="622">
        <f t="shared" si="1543"/>
        <v>0</v>
      </c>
      <c r="FZ254" s="622">
        <f t="shared" si="1543"/>
        <v>0</v>
      </c>
      <c r="GA254" s="622">
        <f t="shared" si="1543"/>
        <v>0</v>
      </c>
      <c r="GB254" s="636">
        <f>+SUBTOTAL(9,FP254:GA254)</f>
        <v>0</v>
      </c>
      <c r="GC254" s="637"/>
      <c r="GD254" s="607">
        <f t="shared" si="1544"/>
        <v>0</v>
      </c>
      <c r="GE254" s="622">
        <f t="shared" si="1544"/>
        <v>0</v>
      </c>
      <c r="GF254" s="622">
        <f t="shared" si="1544"/>
        <v>0</v>
      </c>
      <c r="GG254" s="622">
        <f t="shared" si="1544"/>
        <v>0</v>
      </c>
      <c r="GH254" s="622">
        <f t="shared" si="1544"/>
        <v>0</v>
      </c>
      <c r="GI254" s="622">
        <f t="shared" si="1544"/>
        <v>0</v>
      </c>
      <c r="GJ254" s="622">
        <f t="shared" si="1544"/>
        <v>0</v>
      </c>
      <c r="GK254" s="622">
        <f t="shared" si="1544"/>
        <v>0</v>
      </c>
      <c r="GL254" s="622">
        <f t="shared" si="1544"/>
        <v>0</v>
      </c>
      <c r="GM254" s="622">
        <f t="shared" si="1544"/>
        <v>0</v>
      </c>
      <c r="GN254" s="622">
        <f t="shared" si="1544"/>
        <v>0</v>
      </c>
      <c r="GO254" s="622">
        <f t="shared" si="1544"/>
        <v>0</v>
      </c>
      <c r="GP254" s="636">
        <f>+SUBTOTAL(9,GD254:GO254)</f>
        <v>0</v>
      </c>
      <c r="GQ254" s="637"/>
      <c r="GR254" s="607">
        <f t="shared" si="1545"/>
        <v>0</v>
      </c>
      <c r="GS254" s="622">
        <f t="shared" si="1545"/>
        <v>0</v>
      </c>
      <c r="GT254" s="622">
        <f t="shared" si="1545"/>
        <v>0</v>
      </c>
      <c r="GU254" s="622">
        <f t="shared" si="1545"/>
        <v>0</v>
      </c>
      <c r="GV254" s="622">
        <f t="shared" si="1545"/>
        <v>0</v>
      </c>
      <c r="GW254" s="622">
        <f t="shared" si="1545"/>
        <v>0</v>
      </c>
      <c r="GX254" s="622">
        <f t="shared" si="1545"/>
        <v>0</v>
      </c>
      <c r="GY254" s="622">
        <f t="shared" si="1545"/>
        <v>0</v>
      </c>
      <c r="GZ254" s="622">
        <f t="shared" si="1545"/>
        <v>0</v>
      </c>
      <c r="HA254" s="622">
        <f t="shared" si="1545"/>
        <v>0</v>
      </c>
      <c r="HB254" s="622">
        <f t="shared" si="1545"/>
        <v>0</v>
      </c>
      <c r="HC254" s="622">
        <f t="shared" si="1545"/>
        <v>0</v>
      </c>
      <c r="HD254" s="636">
        <f>+SUBTOTAL(9,GR254:HC254)</f>
        <v>0</v>
      </c>
      <c r="HE254" s="637"/>
      <c r="HF254" s="607">
        <f t="shared" si="1546"/>
        <v>0</v>
      </c>
      <c r="HG254" s="622">
        <f t="shared" si="1546"/>
        <v>0</v>
      </c>
      <c r="HH254" s="622">
        <f t="shared" si="1546"/>
        <v>0</v>
      </c>
      <c r="HI254" s="622">
        <f t="shared" si="1546"/>
        <v>0</v>
      </c>
      <c r="HJ254" s="622">
        <f t="shared" si="1546"/>
        <v>0</v>
      </c>
      <c r="HK254" s="622">
        <f t="shared" si="1546"/>
        <v>0</v>
      </c>
      <c r="HL254" s="622">
        <f t="shared" si="1546"/>
        <v>0</v>
      </c>
      <c r="HM254" s="622">
        <f t="shared" si="1546"/>
        <v>0</v>
      </c>
      <c r="HN254" s="622">
        <f t="shared" si="1546"/>
        <v>0</v>
      </c>
      <c r="HO254" s="622">
        <f t="shared" si="1546"/>
        <v>0</v>
      </c>
      <c r="HP254" s="622">
        <f t="shared" si="1546"/>
        <v>0</v>
      </c>
      <c r="HQ254" s="622">
        <f t="shared" si="1546"/>
        <v>0</v>
      </c>
      <c r="HR254" s="636">
        <f>+SUBTOTAL(9,HF254:HQ254)</f>
        <v>0</v>
      </c>
      <c r="HS254" s="637"/>
      <c r="HT254" s="607">
        <f t="shared" si="1547"/>
        <v>0</v>
      </c>
      <c r="HU254" s="622">
        <f t="shared" si="1547"/>
        <v>0</v>
      </c>
      <c r="HV254" s="622">
        <f t="shared" si="1547"/>
        <v>0</v>
      </c>
      <c r="HW254" s="622">
        <f t="shared" si="1547"/>
        <v>0</v>
      </c>
      <c r="HX254" s="622">
        <f t="shared" si="1547"/>
        <v>0</v>
      </c>
      <c r="HY254" s="622">
        <f t="shared" si="1547"/>
        <v>0</v>
      </c>
      <c r="HZ254" s="622">
        <f t="shared" si="1547"/>
        <v>0</v>
      </c>
      <c r="IA254" s="622">
        <f t="shared" si="1547"/>
        <v>0</v>
      </c>
      <c r="IB254" s="622">
        <f t="shared" si="1547"/>
        <v>0</v>
      </c>
      <c r="IC254" s="622">
        <f t="shared" si="1547"/>
        <v>0</v>
      </c>
      <c r="ID254" s="622">
        <f t="shared" si="1547"/>
        <v>0</v>
      </c>
      <c r="IE254" s="622">
        <f t="shared" si="1547"/>
        <v>0</v>
      </c>
      <c r="IF254" s="636">
        <f>+SUBTOTAL(9,HT254:IE254)</f>
        <v>0</v>
      </c>
      <c r="IG254" s="637"/>
      <c r="IH254" s="607">
        <f t="shared" si="1548"/>
        <v>0</v>
      </c>
      <c r="II254" s="622">
        <f t="shared" si="1548"/>
        <v>0</v>
      </c>
      <c r="IJ254" s="622">
        <f t="shared" si="1548"/>
        <v>0</v>
      </c>
      <c r="IK254" s="622">
        <f t="shared" si="1548"/>
        <v>0</v>
      </c>
      <c r="IL254" s="622">
        <f t="shared" si="1548"/>
        <v>0</v>
      </c>
      <c r="IM254" s="622">
        <f t="shared" si="1548"/>
        <v>0</v>
      </c>
      <c r="IN254" s="622">
        <f t="shared" si="1548"/>
        <v>0</v>
      </c>
      <c r="IO254" s="622">
        <f t="shared" si="1548"/>
        <v>0</v>
      </c>
      <c r="IP254" s="622">
        <f t="shared" si="1548"/>
        <v>0</v>
      </c>
      <c r="IQ254" s="622">
        <f t="shared" si="1548"/>
        <v>0</v>
      </c>
      <c r="IR254" s="622">
        <f t="shared" si="1548"/>
        <v>0</v>
      </c>
      <c r="IS254" s="622">
        <f t="shared" si="1548"/>
        <v>0</v>
      </c>
      <c r="IT254" s="636">
        <f>+SUBTOTAL(9,IH254:IS254)</f>
        <v>0</v>
      </c>
      <c r="IU254" s="637"/>
      <c r="IV254" s="607">
        <f t="shared" si="1549"/>
        <v>0</v>
      </c>
      <c r="IW254" s="622">
        <f t="shared" si="1549"/>
        <v>0</v>
      </c>
      <c r="IX254" s="622">
        <f t="shared" si="1549"/>
        <v>0</v>
      </c>
      <c r="IY254" s="622">
        <f t="shared" si="1549"/>
        <v>0</v>
      </c>
      <c r="IZ254" s="622">
        <f t="shared" si="1549"/>
        <v>0</v>
      </c>
      <c r="JA254" s="622">
        <f t="shared" si="1549"/>
        <v>0</v>
      </c>
      <c r="JB254" s="622">
        <f t="shared" si="1549"/>
        <v>0</v>
      </c>
      <c r="JC254" s="622">
        <f t="shared" si="1549"/>
        <v>0</v>
      </c>
      <c r="JD254" s="622">
        <f t="shared" si="1549"/>
        <v>0</v>
      </c>
      <c r="JE254" s="622">
        <f t="shared" si="1549"/>
        <v>0</v>
      </c>
      <c r="JF254" s="622">
        <f t="shared" si="1549"/>
        <v>0</v>
      </c>
      <c r="JG254" s="622">
        <f t="shared" si="1549"/>
        <v>0</v>
      </c>
      <c r="JH254" s="636">
        <f>+SUBTOTAL(9,IV254:JG254)</f>
        <v>0</v>
      </c>
      <c r="JI254" s="637"/>
      <c r="JJ254" s="607">
        <f t="shared" si="1550"/>
        <v>0</v>
      </c>
      <c r="JK254" s="622">
        <f t="shared" si="1550"/>
        <v>0</v>
      </c>
      <c r="JL254" s="622">
        <f t="shared" si="1550"/>
        <v>0</v>
      </c>
      <c r="JM254" s="622">
        <f t="shared" si="1550"/>
        <v>0</v>
      </c>
      <c r="JN254" s="622">
        <f t="shared" si="1550"/>
        <v>0</v>
      </c>
      <c r="JO254" s="622">
        <f t="shared" si="1550"/>
        <v>0</v>
      </c>
      <c r="JP254" s="622">
        <f t="shared" si="1550"/>
        <v>0</v>
      </c>
      <c r="JQ254" s="622">
        <f t="shared" si="1550"/>
        <v>0</v>
      </c>
      <c r="JR254" s="622">
        <f t="shared" si="1550"/>
        <v>0</v>
      </c>
      <c r="JS254" s="622">
        <f t="shared" si="1550"/>
        <v>0</v>
      </c>
      <c r="JT254" s="622">
        <f t="shared" si="1550"/>
        <v>0</v>
      </c>
      <c r="JU254" s="622">
        <f t="shared" si="1550"/>
        <v>0</v>
      </c>
      <c r="JV254" s="636">
        <f>+SUBTOTAL(9,JJ254:JU254)</f>
        <v>0</v>
      </c>
      <c r="JW254" s="637"/>
      <c r="JX254" s="607">
        <f t="shared" si="1551"/>
        <v>0</v>
      </c>
      <c r="JY254" s="622">
        <f t="shared" si="1551"/>
        <v>0</v>
      </c>
      <c r="JZ254" s="622">
        <f t="shared" si="1551"/>
        <v>0</v>
      </c>
      <c r="KA254" s="622">
        <f t="shared" si="1551"/>
        <v>0</v>
      </c>
      <c r="KB254" s="622">
        <f t="shared" si="1551"/>
        <v>0</v>
      </c>
      <c r="KC254" s="622">
        <f t="shared" si="1551"/>
        <v>0</v>
      </c>
      <c r="KD254" s="622">
        <f t="shared" si="1551"/>
        <v>0</v>
      </c>
      <c r="KE254" s="622">
        <f t="shared" si="1551"/>
        <v>0</v>
      </c>
      <c r="KF254" s="622">
        <f t="shared" si="1551"/>
        <v>0</v>
      </c>
      <c r="KG254" s="622">
        <f t="shared" si="1551"/>
        <v>0</v>
      </c>
      <c r="KH254" s="622">
        <f t="shared" si="1551"/>
        <v>0</v>
      </c>
      <c r="KI254" s="622">
        <f t="shared" si="1551"/>
        <v>0</v>
      </c>
      <c r="KJ254" s="636">
        <f>+SUBTOTAL(9,JX254:KI254)</f>
        <v>0</v>
      </c>
      <c r="KK254" s="637"/>
      <c r="KL254" s="607">
        <f t="shared" si="1552"/>
        <v>0</v>
      </c>
      <c r="KM254" s="622">
        <f t="shared" si="1552"/>
        <v>0</v>
      </c>
      <c r="KN254" s="622">
        <f t="shared" si="1552"/>
        <v>0</v>
      </c>
      <c r="KO254" s="622">
        <f t="shared" si="1552"/>
        <v>0</v>
      </c>
      <c r="KP254" s="622">
        <f t="shared" si="1552"/>
        <v>0</v>
      </c>
      <c r="KQ254" s="622">
        <f t="shared" si="1552"/>
        <v>0</v>
      </c>
      <c r="KR254" s="622">
        <f t="shared" si="1552"/>
        <v>0</v>
      </c>
      <c r="KS254" s="622">
        <f t="shared" si="1552"/>
        <v>0</v>
      </c>
      <c r="KT254" s="622">
        <f t="shared" si="1552"/>
        <v>0</v>
      </c>
      <c r="KU254" s="622">
        <f t="shared" si="1552"/>
        <v>0</v>
      </c>
      <c r="KV254" s="622">
        <f t="shared" si="1552"/>
        <v>0</v>
      </c>
      <c r="KW254" s="622">
        <f t="shared" si="1552"/>
        <v>0</v>
      </c>
      <c r="KX254" s="636">
        <f>+SUBTOTAL(9,KL254:KW254)</f>
        <v>0</v>
      </c>
      <c r="KY254" s="637"/>
      <c r="KZ254" s="607">
        <f t="shared" si="1553"/>
        <v>0</v>
      </c>
      <c r="LA254" s="622">
        <f t="shared" si="1553"/>
        <v>0</v>
      </c>
      <c r="LB254" s="622">
        <f t="shared" si="1553"/>
        <v>0</v>
      </c>
      <c r="LC254" s="622">
        <f t="shared" si="1553"/>
        <v>0</v>
      </c>
      <c r="LD254" s="622">
        <f t="shared" si="1553"/>
        <v>0</v>
      </c>
      <c r="LE254" s="622">
        <f t="shared" si="1553"/>
        <v>0</v>
      </c>
      <c r="LF254" s="622">
        <f t="shared" si="1553"/>
        <v>0</v>
      </c>
      <c r="LG254" s="622">
        <f t="shared" si="1553"/>
        <v>0</v>
      </c>
      <c r="LH254" s="622">
        <f t="shared" si="1553"/>
        <v>0</v>
      </c>
      <c r="LI254" s="622">
        <f t="shared" si="1553"/>
        <v>0</v>
      </c>
      <c r="LJ254" s="622">
        <f t="shared" si="1553"/>
        <v>0</v>
      </c>
      <c r="LK254" s="622">
        <f t="shared" si="1553"/>
        <v>0</v>
      </c>
      <c r="LL254" s="636">
        <f>+SUBTOTAL(9,KZ254:LK254)</f>
        <v>0</v>
      </c>
      <c r="LM254" s="637"/>
      <c r="LN254" s="607">
        <f t="shared" si="1554"/>
        <v>0</v>
      </c>
      <c r="LO254" s="622">
        <f t="shared" si="1554"/>
        <v>0</v>
      </c>
      <c r="LP254" s="622">
        <f t="shared" si="1554"/>
        <v>0</v>
      </c>
      <c r="LQ254" s="622">
        <f t="shared" si="1554"/>
        <v>0</v>
      </c>
      <c r="LR254" s="622">
        <f t="shared" si="1554"/>
        <v>0</v>
      </c>
      <c r="LS254" s="622">
        <f t="shared" si="1554"/>
        <v>0</v>
      </c>
      <c r="LT254" s="622">
        <f t="shared" si="1554"/>
        <v>0</v>
      </c>
      <c r="LU254" s="622">
        <f t="shared" si="1554"/>
        <v>0</v>
      </c>
      <c r="LV254" s="622">
        <f t="shared" si="1554"/>
        <v>0</v>
      </c>
      <c r="LW254" s="622">
        <f t="shared" si="1554"/>
        <v>0</v>
      </c>
      <c r="LX254" s="622">
        <f t="shared" si="1554"/>
        <v>0</v>
      </c>
      <c r="LY254" s="622">
        <f t="shared" si="1554"/>
        <v>0</v>
      </c>
      <c r="LZ254" s="636">
        <f>+SUBTOTAL(9,LN254:LY254)</f>
        <v>0</v>
      </c>
      <c r="MA254" s="637"/>
      <c r="MB254" s="607">
        <f t="shared" si="1555"/>
        <v>0</v>
      </c>
      <c r="MC254" s="622">
        <f t="shared" si="1555"/>
        <v>0</v>
      </c>
      <c r="MD254" s="622">
        <f t="shared" si="1555"/>
        <v>0</v>
      </c>
      <c r="ME254" s="622">
        <f t="shared" si="1555"/>
        <v>0</v>
      </c>
      <c r="MF254" s="622">
        <f t="shared" si="1555"/>
        <v>0</v>
      </c>
      <c r="MG254" s="622">
        <f t="shared" si="1555"/>
        <v>0</v>
      </c>
      <c r="MH254" s="622">
        <f t="shared" si="1555"/>
        <v>0</v>
      </c>
      <c r="MI254" s="622">
        <f t="shared" si="1555"/>
        <v>0</v>
      </c>
      <c r="MJ254" s="622">
        <f t="shared" si="1555"/>
        <v>0</v>
      </c>
      <c r="MK254" s="622">
        <f t="shared" si="1555"/>
        <v>0</v>
      </c>
      <c r="ML254" s="622">
        <f t="shared" si="1555"/>
        <v>0</v>
      </c>
      <c r="MM254" s="622">
        <f t="shared" si="1555"/>
        <v>0</v>
      </c>
      <c r="MN254" s="636">
        <f>+SUBTOTAL(9,MB254:MM254)</f>
        <v>0</v>
      </c>
      <c r="MO254" s="637"/>
      <c r="MP254" s="607">
        <f t="shared" si="1556"/>
        <v>0</v>
      </c>
      <c r="MQ254" s="622">
        <f t="shared" si="1556"/>
        <v>0</v>
      </c>
      <c r="MR254" s="622">
        <f t="shared" si="1556"/>
        <v>0</v>
      </c>
      <c r="MS254" s="622">
        <f t="shared" si="1556"/>
        <v>0</v>
      </c>
      <c r="MT254" s="622">
        <f t="shared" si="1556"/>
        <v>0</v>
      </c>
      <c r="MU254" s="622">
        <f t="shared" si="1556"/>
        <v>0</v>
      </c>
      <c r="MV254" s="622">
        <f t="shared" si="1556"/>
        <v>0</v>
      </c>
      <c r="MW254" s="622">
        <f t="shared" si="1556"/>
        <v>0</v>
      </c>
      <c r="MX254" s="622">
        <f t="shared" si="1556"/>
        <v>0</v>
      </c>
      <c r="MY254" s="622">
        <f t="shared" si="1556"/>
        <v>0</v>
      </c>
      <c r="MZ254" s="622">
        <f t="shared" si="1556"/>
        <v>0</v>
      </c>
      <c r="NA254" s="622">
        <f t="shared" si="1556"/>
        <v>0</v>
      </c>
      <c r="NB254" s="636">
        <f>+SUBTOTAL(9,MP254:NA254)</f>
        <v>0</v>
      </c>
      <c r="NC254" s="637"/>
      <c r="ND254" s="607">
        <f t="shared" si="1557"/>
        <v>0</v>
      </c>
      <c r="NE254" s="622">
        <f t="shared" si="1557"/>
        <v>0</v>
      </c>
      <c r="NF254" s="622">
        <f t="shared" si="1557"/>
        <v>0</v>
      </c>
      <c r="NG254" s="622">
        <f t="shared" si="1557"/>
        <v>0</v>
      </c>
      <c r="NH254" s="622">
        <f t="shared" si="1557"/>
        <v>0</v>
      </c>
      <c r="NI254" s="622">
        <f t="shared" si="1557"/>
        <v>0</v>
      </c>
      <c r="NJ254" s="622">
        <f t="shared" si="1557"/>
        <v>0</v>
      </c>
      <c r="NK254" s="622">
        <f t="shared" si="1557"/>
        <v>0</v>
      </c>
      <c r="NL254" s="622">
        <f t="shared" si="1557"/>
        <v>0</v>
      </c>
      <c r="NM254" s="622">
        <f t="shared" si="1557"/>
        <v>0</v>
      </c>
      <c r="NN254" s="622">
        <f t="shared" si="1557"/>
        <v>0</v>
      </c>
      <c r="NO254" s="622">
        <f t="shared" si="1557"/>
        <v>0</v>
      </c>
      <c r="NP254" s="636">
        <f>+SUBTOTAL(9,ND254:NO254)</f>
        <v>0</v>
      </c>
      <c r="NQ254" s="637"/>
      <c r="NR254" s="607">
        <f t="shared" si="1558"/>
        <v>0</v>
      </c>
      <c r="NS254" s="622">
        <f t="shared" si="1558"/>
        <v>0</v>
      </c>
      <c r="NT254" s="622">
        <f t="shared" si="1558"/>
        <v>0</v>
      </c>
      <c r="NU254" s="622">
        <f t="shared" si="1558"/>
        <v>0</v>
      </c>
      <c r="NV254" s="622">
        <f t="shared" si="1558"/>
        <v>0</v>
      </c>
      <c r="NW254" s="622">
        <f t="shared" si="1558"/>
        <v>0</v>
      </c>
      <c r="NX254" s="622">
        <f t="shared" si="1558"/>
        <v>0</v>
      </c>
      <c r="NY254" s="622">
        <f t="shared" si="1558"/>
        <v>0</v>
      </c>
      <c r="NZ254" s="622">
        <f t="shared" si="1558"/>
        <v>0</v>
      </c>
      <c r="OA254" s="622">
        <f t="shared" si="1558"/>
        <v>0</v>
      </c>
      <c r="OB254" s="622">
        <f t="shared" si="1558"/>
        <v>0</v>
      </c>
      <c r="OC254" s="622">
        <f t="shared" si="1558"/>
        <v>0</v>
      </c>
      <c r="OD254" s="636">
        <f>+SUBTOTAL(9,NR254:OC254)</f>
        <v>0</v>
      </c>
      <c r="OE254" s="637"/>
      <c r="OF254" s="607">
        <f t="shared" si="1559"/>
        <v>0</v>
      </c>
      <c r="OG254" s="622">
        <f t="shared" si="1559"/>
        <v>0</v>
      </c>
      <c r="OH254" s="622">
        <f t="shared" si="1559"/>
        <v>0</v>
      </c>
      <c r="OI254" s="622">
        <f t="shared" si="1559"/>
        <v>0</v>
      </c>
      <c r="OJ254" s="622">
        <f t="shared" si="1559"/>
        <v>0</v>
      </c>
      <c r="OK254" s="622">
        <f t="shared" si="1559"/>
        <v>0</v>
      </c>
      <c r="OL254" s="622">
        <f t="shared" si="1559"/>
        <v>0</v>
      </c>
      <c r="OM254" s="622">
        <f t="shared" si="1559"/>
        <v>0</v>
      </c>
      <c r="ON254" s="622">
        <f t="shared" si="1559"/>
        <v>0</v>
      </c>
      <c r="OO254" s="622">
        <f t="shared" si="1559"/>
        <v>0</v>
      </c>
      <c r="OP254" s="622">
        <f t="shared" si="1559"/>
        <v>0</v>
      </c>
      <c r="OQ254" s="622">
        <f t="shared" si="1559"/>
        <v>0</v>
      </c>
      <c r="OR254" s="636">
        <f>+SUBTOTAL(9,OF254:OQ254)</f>
        <v>0</v>
      </c>
      <c r="OS254" s="637"/>
      <c r="OT254" s="607">
        <f t="shared" si="1560"/>
        <v>0</v>
      </c>
      <c r="OU254" s="622">
        <f t="shared" si="1560"/>
        <v>0</v>
      </c>
      <c r="OV254" s="622">
        <f t="shared" si="1560"/>
        <v>0</v>
      </c>
      <c r="OW254" s="622">
        <f t="shared" si="1560"/>
        <v>0</v>
      </c>
      <c r="OX254" s="622">
        <f t="shared" si="1560"/>
        <v>0</v>
      </c>
      <c r="OY254" s="622">
        <f t="shared" si="1560"/>
        <v>0</v>
      </c>
      <c r="OZ254" s="622">
        <f t="shared" si="1560"/>
        <v>0</v>
      </c>
      <c r="PA254" s="622">
        <f t="shared" si="1560"/>
        <v>0</v>
      </c>
      <c r="PB254" s="622">
        <f t="shared" si="1560"/>
        <v>0</v>
      </c>
      <c r="PC254" s="622">
        <f t="shared" si="1560"/>
        <v>0</v>
      </c>
      <c r="PD254" s="622">
        <f t="shared" si="1560"/>
        <v>0</v>
      </c>
      <c r="PE254" s="622">
        <f t="shared" si="1560"/>
        <v>0</v>
      </c>
      <c r="PF254" s="636">
        <f>+SUBTOTAL(9,OT254:PE254)</f>
        <v>0</v>
      </c>
      <c r="PG254" s="637"/>
      <c r="PH254" s="607">
        <f t="shared" si="1561"/>
        <v>0</v>
      </c>
      <c r="PI254" s="622">
        <f t="shared" si="1561"/>
        <v>0</v>
      </c>
      <c r="PJ254" s="622">
        <f t="shared" si="1561"/>
        <v>0</v>
      </c>
      <c r="PK254" s="622">
        <f t="shared" si="1561"/>
        <v>0</v>
      </c>
      <c r="PL254" s="622">
        <f t="shared" si="1561"/>
        <v>0</v>
      </c>
      <c r="PM254" s="622">
        <f t="shared" si="1561"/>
        <v>0</v>
      </c>
      <c r="PN254" s="622">
        <f t="shared" si="1561"/>
        <v>0</v>
      </c>
      <c r="PO254" s="622">
        <f t="shared" si="1561"/>
        <v>0</v>
      </c>
      <c r="PP254" s="622">
        <f t="shared" si="1561"/>
        <v>0</v>
      </c>
      <c r="PQ254" s="622">
        <f t="shared" si="1561"/>
        <v>0</v>
      </c>
      <c r="PR254" s="622">
        <f t="shared" si="1561"/>
        <v>0</v>
      </c>
      <c r="PS254" s="622">
        <f t="shared" si="1561"/>
        <v>0</v>
      </c>
      <c r="PT254" s="636">
        <f>+SUBTOTAL(9,PH254:PS254)</f>
        <v>0</v>
      </c>
      <c r="PU254" s="637"/>
      <c r="PV254" s="610">
        <f t="shared" si="1562"/>
        <v>0</v>
      </c>
      <c r="PW254" s="610">
        <f t="shared" si="1562"/>
        <v>0</v>
      </c>
      <c r="PX254" s="610">
        <f t="shared" si="1562"/>
        <v>0</v>
      </c>
      <c r="PY254" s="610">
        <f t="shared" si="1562"/>
        <v>0</v>
      </c>
      <c r="PZ254" s="610">
        <f t="shared" si="1562"/>
        <v>0</v>
      </c>
      <c r="QA254" s="610">
        <f t="shared" si="1562"/>
        <v>0</v>
      </c>
      <c r="QB254" s="610">
        <f t="shared" si="1562"/>
        <v>0</v>
      </c>
      <c r="QC254" s="610">
        <f t="shared" si="1562"/>
        <v>0</v>
      </c>
      <c r="QD254" s="610">
        <f t="shared" si="1562"/>
        <v>0</v>
      </c>
      <c r="QE254" s="610">
        <f t="shared" si="1562"/>
        <v>0</v>
      </c>
      <c r="QF254" s="610">
        <f t="shared" si="1562"/>
        <v>0</v>
      </c>
      <c r="QG254" s="610">
        <f t="shared" si="1562"/>
        <v>0</v>
      </c>
      <c r="QH254" s="610">
        <f t="shared" si="1563"/>
        <v>0</v>
      </c>
    </row>
    <row r="255" spans="1:450" x14ac:dyDescent="0.25">
      <c r="A255" s="589"/>
      <c r="B255" s="394"/>
      <c r="C255" s="413"/>
      <c r="D255" s="635"/>
      <c r="E255" s="622"/>
      <c r="F255" s="622"/>
      <c r="G255" s="622"/>
      <c r="H255" s="622"/>
      <c r="I255" s="622"/>
      <c r="J255" s="622"/>
      <c r="K255" s="622"/>
      <c r="L255" s="622"/>
      <c r="M255" s="622"/>
      <c r="N255" s="622"/>
      <c r="O255" s="622"/>
      <c r="P255" s="636"/>
      <c r="Q255" s="637"/>
      <c r="R255" s="635"/>
      <c r="S255" s="622"/>
      <c r="T255" s="622"/>
      <c r="U255" s="622"/>
      <c r="V255" s="622"/>
      <c r="W255" s="622"/>
      <c r="X255" s="622"/>
      <c r="Y255" s="622"/>
      <c r="Z255" s="622"/>
      <c r="AA255" s="622"/>
      <c r="AB255" s="622"/>
      <c r="AC255" s="622"/>
      <c r="AD255" s="636"/>
      <c r="AE255" s="637"/>
      <c r="AF255" s="635"/>
      <c r="AG255" s="622"/>
      <c r="AH255" s="622"/>
      <c r="AI255" s="622"/>
      <c r="AJ255" s="622"/>
      <c r="AK255" s="622"/>
      <c r="AL255" s="622"/>
      <c r="AM255" s="622"/>
      <c r="AN255" s="622"/>
      <c r="AO255" s="622"/>
      <c r="AP255" s="622"/>
      <c r="AQ255" s="622"/>
      <c r="AR255" s="636"/>
      <c r="AS255" s="611"/>
      <c r="AT255" s="635"/>
      <c r="AU255" s="622"/>
      <c r="AV255" s="622"/>
      <c r="AW255" s="622"/>
      <c r="AX255" s="622"/>
      <c r="AY255" s="622"/>
      <c r="AZ255" s="622"/>
      <c r="BA255" s="622"/>
      <c r="BB255" s="622"/>
      <c r="BC255" s="622"/>
      <c r="BD255" s="622"/>
      <c r="BE255" s="622"/>
      <c r="BF255" s="636"/>
      <c r="BG255" s="611"/>
      <c r="BH255" s="635"/>
      <c r="BI255" s="622"/>
      <c r="BJ255" s="622"/>
      <c r="BK255" s="622"/>
      <c r="BL255" s="622"/>
      <c r="BM255" s="622"/>
      <c r="BN255" s="622"/>
      <c r="BO255" s="622"/>
      <c r="BP255" s="622"/>
      <c r="BQ255" s="622"/>
      <c r="BR255" s="622"/>
      <c r="BS255" s="622"/>
      <c r="BT255" s="636"/>
      <c r="BU255" s="621"/>
      <c r="BV255" s="635"/>
      <c r="BW255" s="622"/>
      <c r="BX255" s="622"/>
      <c r="BY255" s="622"/>
      <c r="BZ255" s="622"/>
      <c r="CA255" s="622"/>
      <c r="CB255" s="622"/>
      <c r="CC255" s="622"/>
      <c r="CD255" s="622"/>
      <c r="CE255" s="622"/>
      <c r="CF255" s="622"/>
      <c r="CG255" s="622"/>
      <c r="CH255" s="636"/>
      <c r="CI255" s="637"/>
      <c r="CJ255" s="635"/>
      <c r="CK255" s="622"/>
      <c r="CL255" s="622"/>
      <c r="CM255" s="622"/>
      <c r="CN255" s="622"/>
      <c r="CO255" s="622"/>
      <c r="CP255" s="622"/>
      <c r="CQ255" s="622"/>
      <c r="CR255" s="622"/>
      <c r="CS255" s="622"/>
      <c r="CT255" s="622"/>
      <c r="CU255" s="622"/>
      <c r="CV255" s="636"/>
      <c r="CW255" s="611"/>
      <c r="CX255" s="635"/>
      <c r="CY255" s="622"/>
      <c r="CZ255" s="622"/>
      <c r="DA255" s="622"/>
      <c r="DB255" s="622"/>
      <c r="DC255" s="622"/>
      <c r="DD255" s="622"/>
      <c r="DE255" s="622"/>
      <c r="DF255" s="622"/>
      <c r="DG255" s="622"/>
      <c r="DH255" s="622"/>
      <c r="DI255" s="622"/>
      <c r="DJ255" s="636"/>
      <c r="DK255" s="637"/>
      <c r="DL255" s="635"/>
      <c r="DM255" s="622"/>
      <c r="DN255" s="622"/>
      <c r="DO255" s="622"/>
      <c r="DP255" s="622"/>
      <c r="DQ255" s="622"/>
      <c r="DR255" s="622"/>
      <c r="DS255" s="622"/>
      <c r="DT255" s="622"/>
      <c r="DU255" s="622"/>
      <c r="DV255" s="622"/>
      <c r="DW255" s="622"/>
      <c r="DX255" s="636"/>
      <c r="DY255" s="637"/>
      <c r="DZ255" s="635"/>
      <c r="EA255" s="622"/>
      <c r="EB255" s="622"/>
      <c r="EC255" s="622"/>
      <c r="ED255" s="622"/>
      <c r="EE255" s="622"/>
      <c r="EF255" s="622"/>
      <c r="EG255" s="622"/>
      <c r="EH255" s="622"/>
      <c r="EI255" s="622"/>
      <c r="EJ255" s="622"/>
      <c r="EK255" s="622"/>
      <c r="EL255" s="636"/>
      <c r="EM255" s="637"/>
      <c r="EN255" s="635"/>
      <c r="EO255" s="622"/>
      <c r="EP255" s="622"/>
      <c r="EQ255" s="622"/>
      <c r="ER255" s="622"/>
      <c r="ES255" s="622"/>
      <c r="ET255" s="622"/>
      <c r="EU255" s="622"/>
      <c r="EV255" s="622"/>
      <c r="EW255" s="622"/>
      <c r="EX255" s="622"/>
      <c r="EY255" s="622"/>
      <c r="EZ255" s="636"/>
      <c r="FA255" s="637"/>
      <c r="FB255" s="635"/>
      <c r="FC255" s="622"/>
      <c r="FD255" s="622"/>
      <c r="FE255" s="622"/>
      <c r="FF255" s="622"/>
      <c r="FG255" s="622"/>
      <c r="FH255" s="622"/>
      <c r="FI255" s="622"/>
      <c r="FJ255" s="622"/>
      <c r="FK255" s="622"/>
      <c r="FL255" s="622"/>
      <c r="FM255" s="622"/>
      <c r="FN255" s="636"/>
      <c r="FO255" s="637"/>
      <c r="FP255" s="635"/>
      <c r="FQ255" s="622"/>
      <c r="FR255" s="622"/>
      <c r="FS255" s="622"/>
      <c r="FT255" s="622"/>
      <c r="FU255" s="622"/>
      <c r="FV255" s="622"/>
      <c r="FW255" s="622"/>
      <c r="FX255" s="622"/>
      <c r="FY255" s="622"/>
      <c r="FZ255" s="622"/>
      <c r="GA255" s="622"/>
      <c r="GB255" s="636"/>
      <c r="GC255" s="637"/>
      <c r="GD255" s="635"/>
      <c r="GE255" s="622"/>
      <c r="GF255" s="622"/>
      <c r="GG255" s="622"/>
      <c r="GH255" s="622"/>
      <c r="GI255" s="622"/>
      <c r="GJ255" s="622"/>
      <c r="GK255" s="622"/>
      <c r="GL255" s="622"/>
      <c r="GM255" s="622"/>
      <c r="GN255" s="622"/>
      <c r="GO255" s="622"/>
      <c r="GP255" s="636"/>
      <c r="GQ255" s="637"/>
      <c r="GR255" s="635"/>
      <c r="GS255" s="622"/>
      <c r="GT255" s="622"/>
      <c r="GU255" s="622"/>
      <c r="GV255" s="622"/>
      <c r="GW255" s="622"/>
      <c r="GX255" s="622"/>
      <c r="GY255" s="622"/>
      <c r="GZ255" s="622"/>
      <c r="HA255" s="622"/>
      <c r="HB255" s="622"/>
      <c r="HC255" s="622"/>
      <c r="HD255" s="636"/>
      <c r="HE255" s="637"/>
      <c r="HF255" s="635"/>
      <c r="HG255" s="622"/>
      <c r="HH255" s="622"/>
      <c r="HI255" s="622"/>
      <c r="HJ255" s="622"/>
      <c r="HK255" s="622"/>
      <c r="HL255" s="622"/>
      <c r="HM255" s="622"/>
      <c r="HN255" s="622"/>
      <c r="HO255" s="622"/>
      <c r="HP255" s="622"/>
      <c r="HQ255" s="622"/>
      <c r="HR255" s="636"/>
      <c r="HS255" s="637"/>
      <c r="HT255" s="635"/>
      <c r="HU255" s="622"/>
      <c r="HV255" s="622"/>
      <c r="HW255" s="622"/>
      <c r="HX255" s="622"/>
      <c r="HY255" s="622"/>
      <c r="HZ255" s="622"/>
      <c r="IA255" s="622"/>
      <c r="IB255" s="622"/>
      <c r="IC255" s="622"/>
      <c r="ID255" s="622"/>
      <c r="IE255" s="622"/>
      <c r="IF255" s="636"/>
      <c r="IG255" s="637"/>
      <c r="IH255" s="635"/>
      <c r="II255" s="622"/>
      <c r="IJ255" s="622"/>
      <c r="IK255" s="622"/>
      <c r="IL255" s="622"/>
      <c r="IM255" s="622"/>
      <c r="IN255" s="622"/>
      <c r="IO255" s="622"/>
      <c r="IP255" s="622"/>
      <c r="IQ255" s="622"/>
      <c r="IR255" s="622"/>
      <c r="IS255" s="622"/>
      <c r="IT255" s="636"/>
      <c r="IU255" s="637"/>
      <c r="IV255" s="635"/>
      <c r="IW255" s="622"/>
      <c r="IX255" s="622"/>
      <c r="IY255" s="622"/>
      <c r="IZ255" s="622"/>
      <c r="JA255" s="622"/>
      <c r="JB255" s="622"/>
      <c r="JC255" s="622"/>
      <c r="JD255" s="622"/>
      <c r="JE255" s="622"/>
      <c r="JF255" s="622"/>
      <c r="JG255" s="622"/>
      <c r="JH255" s="636"/>
      <c r="JI255" s="637"/>
      <c r="JJ255" s="635"/>
      <c r="JK255" s="622"/>
      <c r="JL255" s="622"/>
      <c r="JM255" s="622"/>
      <c r="JN255" s="622"/>
      <c r="JO255" s="622"/>
      <c r="JP255" s="622"/>
      <c r="JQ255" s="622"/>
      <c r="JR255" s="622"/>
      <c r="JS255" s="622"/>
      <c r="JT255" s="622"/>
      <c r="JU255" s="622"/>
      <c r="JV255" s="636"/>
      <c r="JW255" s="637"/>
      <c r="JX255" s="635"/>
      <c r="JY255" s="622"/>
      <c r="JZ255" s="622"/>
      <c r="KA255" s="622"/>
      <c r="KB255" s="622"/>
      <c r="KC255" s="622"/>
      <c r="KD255" s="622"/>
      <c r="KE255" s="622"/>
      <c r="KF255" s="622"/>
      <c r="KG255" s="622"/>
      <c r="KH255" s="622"/>
      <c r="KI255" s="622"/>
      <c r="KJ255" s="636"/>
      <c r="KK255" s="637"/>
      <c r="KL255" s="635"/>
      <c r="KM255" s="622"/>
      <c r="KN255" s="622"/>
      <c r="KO255" s="622"/>
      <c r="KP255" s="622"/>
      <c r="KQ255" s="622"/>
      <c r="KR255" s="622"/>
      <c r="KS255" s="622"/>
      <c r="KT255" s="622"/>
      <c r="KU255" s="622"/>
      <c r="KV255" s="622"/>
      <c r="KW255" s="622"/>
      <c r="KX255" s="636"/>
      <c r="KY255" s="637"/>
      <c r="KZ255" s="635"/>
      <c r="LA255" s="622"/>
      <c r="LB255" s="622"/>
      <c r="LC255" s="622"/>
      <c r="LD255" s="622"/>
      <c r="LE255" s="622"/>
      <c r="LF255" s="622"/>
      <c r="LG255" s="622"/>
      <c r="LH255" s="622"/>
      <c r="LI255" s="622"/>
      <c r="LJ255" s="622"/>
      <c r="LK255" s="622"/>
      <c r="LL255" s="636"/>
      <c r="LM255" s="637"/>
      <c r="LN255" s="635"/>
      <c r="LO255" s="622"/>
      <c r="LP255" s="622"/>
      <c r="LQ255" s="622"/>
      <c r="LR255" s="622"/>
      <c r="LS255" s="622"/>
      <c r="LT255" s="622"/>
      <c r="LU255" s="622"/>
      <c r="LV255" s="622"/>
      <c r="LW255" s="622"/>
      <c r="LX255" s="622"/>
      <c r="LY255" s="622"/>
      <c r="LZ255" s="636"/>
      <c r="MA255" s="637"/>
      <c r="MB255" s="635"/>
      <c r="MC255" s="622"/>
      <c r="MD255" s="622"/>
      <c r="ME255" s="622"/>
      <c r="MF255" s="622"/>
      <c r="MG255" s="622"/>
      <c r="MH255" s="622"/>
      <c r="MI255" s="622"/>
      <c r="MJ255" s="622"/>
      <c r="MK255" s="622"/>
      <c r="ML255" s="622"/>
      <c r="MM255" s="622"/>
      <c r="MN255" s="636"/>
      <c r="MO255" s="637"/>
      <c r="MP255" s="635"/>
      <c r="MQ255" s="622"/>
      <c r="MR255" s="622"/>
      <c r="MS255" s="622"/>
      <c r="MT255" s="622"/>
      <c r="MU255" s="622"/>
      <c r="MV255" s="622"/>
      <c r="MW255" s="622"/>
      <c r="MX255" s="622"/>
      <c r="MY255" s="622"/>
      <c r="MZ255" s="622"/>
      <c r="NA255" s="622"/>
      <c r="NB255" s="636"/>
      <c r="NC255" s="637"/>
      <c r="ND255" s="635"/>
      <c r="NE255" s="622"/>
      <c r="NF255" s="622"/>
      <c r="NG255" s="622"/>
      <c r="NH255" s="622"/>
      <c r="NI255" s="622"/>
      <c r="NJ255" s="622"/>
      <c r="NK255" s="622"/>
      <c r="NL255" s="622"/>
      <c r="NM255" s="622"/>
      <c r="NN255" s="622"/>
      <c r="NO255" s="622"/>
      <c r="NP255" s="636"/>
      <c r="NQ255" s="637"/>
      <c r="NR255" s="635"/>
      <c r="NS255" s="622"/>
      <c r="NT255" s="622"/>
      <c r="NU255" s="622"/>
      <c r="NV255" s="622"/>
      <c r="NW255" s="622"/>
      <c r="NX255" s="622"/>
      <c r="NY255" s="622"/>
      <c r="NZ255" s="622"/>
      <c r="OA255" s="622"/>
      <c r="OB255" s="622"/>
      <c r="OC255" s="622"/>
      <c r="OD255" s="636"/>
      <c r="OE255" s="637"/>
      <c r="OF255" s="635"/>
      <c r="OG255" s="622"/>
      <c r="OH255" s="622"/>
      <c r="OI255" s="622"/>
      <c r="OJ255" s="622"/>
      <c r="OK255" s="622"/>
      <c r="OL255" s="622"/>
      <c r="OM255" s="622"/>
      <c r="ON255" s="622"/>
      <c r="OO255" s="622"/>
      <c r="OP255" s="622"/>
      <c r="OQ255" s="622"/>
      <c r="OR255" s="636"/>
      <c r="OS255" s="637"/>
      <c r="OT255" s="635"/>
      <c r="OU255" s="622"/>
      <c r="OV255" s="622"/>
      <c r="OW255" s="622"/>
      <c r="OX255" s="622"/>
      <c r="OY255" s="622"/>
      <c r="OZ255" s="622"/>
      <c r="PA255" s="622"/>
      <c r="PB255" s="622"/>
      <c r="PC255" s="622"/>
      <c r="PD255" s="622"/>
      <c r="PE255" s="622"/>
      <c r="PF255" s="636"/>
      <c r="PG255" s="637"/>
      <c r="PH255" s="635"/>
      <c r="PI255" s="622"/>
      <c r="PJ255" s="622"/>
      <c r="PK255" s="622"/>
      <c r="PL255" s="622"/>
      <c r="PM255" s="622"/>
      <c r="PN255" s="622"/>
      <c r="PO255" s="622"/>
      <c r="PP255" s="622"/>
      <c r="PQ255" s="622"/>
      <c r="PR255" s="622"/>
      <c r="PS255" s="622"/>
      <c r="PT255" s="636"/>
      <c r="PU255" s="637"/>
      <c r="PV255" s="636"/>
      <c r="PW255" s="636"/>
      <c r="PX255" s="636"/>
      <c r="PY255" s="636"/>
      <c r="PZ255" s="636"/>
      <c r="QA255" s="636"/>
      <c r="QB255" s="636"/>
      <c r="QC255" s="636"/>
      <c r="QD255" s="636"/>
      <c r="QE255" s="636"/>
      <c r="QF255" s="636"/>
      <c r="QG255" s="636"/>
      <c r="QH255" s="636"/>
    </row>
    <row r="256" spans="1:450" s="382" customFormat="1" x14ac:dyDescent="0.3">
      <c r="A256" s="614"/>
      <c r="B256" s="378" t="s">
        <v>899</v>
      </c>
      <c r="C256" s="407"/>
      <c r="D256" s="648">
        <f>SUM(D250:D255)</f>
        <v>0</v>
      </c>
      <c r="E256" s="649">
        <f t="shared" ref="E256:O256" si="1564">SUM(E250:E255)</f>
        <v>0</v>
      </c>
      <c r="F256" s="649">
        <f t="shared" si="1564"/>
        <v>0</v>
      </c>
      <c r="G256" s="649">
        <f t="shared" si="1564"/>
        <v>0</v>
      </c>
      <c r="H256" s="649">
        <f t="shared" si="1564"/>
        <v>0</v>
      </c>
      <c r="I256" s="649">
        <f t="shared" si="1564"/>
        <v>0</v>
      </c>
      <c r="J256" s="649">
        <f t="shared" si="1564"/>
        <v>0</v>
      </c>
      <c r="K256" s="649">
        <f t="shared" si="1564"/>
        <v>0</v>
      </c>
      <c r="L256" s="649">
        <f t="shared" si="1564"/>
        <v>0</v>
      </c>
      <c r="M256" s="649">
        <f t="shared" si="1564"/>
        <v>0</v>
      </c>
      <c r="N256" s="649">
        <f t="shared" si="1564"/>
        <v>0</v>
      </c>
      <c r="O256" s="649">
        <f t="shared" si="1564"/>
        <v>0</v>
      </c>
      <c r="P256" s="650">
        <f>+SUBTOTAL(9,D256:O256)</f>
        <v>0</v>
      </c>
      <c r="Q256" s="621"/>
      <c r="R256" s="648">
        <f>SUM(R250:R255)</f>
        <v>0</v>
      </c>
      <c r="S256" s="649">
        <f t="shared" ref="S256:AC256" si="1565">SUM(S250:S255)</f>
        <v>0</v>
      </c>
      <c r="T256" s="649">
        <f t="shared" si="1565"/>
        <v>0</v>
      </c>
      <c r="U256" s="649">
        <f t="shared" si="1565"/>
        <v>0</v>
      </c>
      <c r="V256" s="649">
        <f t="shared" si="1565"/>
        <v>0</v>
      </c>
      <c r="W256" s="649">
        <f t="shared" si="1565"/>
        <v>0</v>
      </c>
      <c r="X256" s="649">
        <f t="shared" si="1565"/>
        <v>0</v>
      </c>
      <c r="Y256" s="649">
        <f t="shared" si="1565"/>
        <v>0</v>
      </c>
      <c r="Z256" s="649">
        <f t="shared" si="1565"/>
        <v>0</v>
      </c>
      <c r="AA256" s="649">
        <f t="shared" si="1565"/>
        <v>0</v>
      </c>
      <c r="AB256" s="649">
        <f t="shared" si="1565"/>
        <v>0</v>
      </c>
      <c r="AC256" s="649">
        <f t="shared" si="1565"/>
        <v>0</v>
      </c>
      <c r="AD256" s="650">
        <f>+SUBTOTAL(9,R256:AC256)</f>
        <v>0</v>
      </c>
      <c r="AE256" s="621"/>
      <c r="AF256" s="648">
        <f>SUM(AF250:AF255)</f>
        <v>0</v>
      </c>
      <c r="AG256" s="649">
        <f t="shared" ref="AG256:AQ256" si="1566">SUM(AG250:AG255)</f>
        <v>0</v>
      </c>
      <c r="AH256" s="649">
        <f t="shared" si="1566"/>
        <v>0</v>
      </c>
      <c r="AI256" s="649">
        <f t="shared" si="1566"/>
        <v>0</v>
      </c>
      <c r="AJ256" s="649">
        <f t="shared" si="1566"/>
        <v>0</v>
      </c>
      <c r="AK256" s="649">
        <f t="shared" si="1566"/>
        <v>0</v>
      </c>
      <c r="AL256" s="649">
        <f t="shared" si="1566"/>
        <v>0</v>
      </c>
      <c r="AM256" s="649">
        <f t="shared" si="1566"/>
        <v>0</v>
      </c>
      <c r="AN256" s="649">
        <f t="shared" si="1566"/>
        <v>0</v>
      </c>
      <c r="AO256" s="649">
        <f t="shared" si="1566"/>
        <v>0</v>
      </c>
      <c r="AP256" s="649">
        <f t="shared" si="1566"/>
        <v>0</v>
      </c>
      <c r="AQ256" s="649">
        <f t="shared" si="1566"/>
        <v>0</v>
      </c>
      <c r="AR256" s="650">
        <f>+SUBTOTAL(9,AF256:AQ256)</f>
        <v>0</v>
      </c>
      <c r="AS256" s="641"/>
      <c r="AT256" s="648">
        <f>SUM(AT250:AT255)</f>
        <v>0</v>
      </c>
      <c r="AU256" s="649">
        <f t="shared" ref="AU256:BE256" si="1567">SUM(AU250:AU255)</f>
        <v>0</v>
      </c>
      <c r="AV256" s="649">
        <f t="shared" si="1567"/>
        <v>0</v>
      </c>
      <c r="AW256" s="649">
        <f t="shared" si="1567"/>
        <v>0</v>
      </c>
      <c r="AX256" s="649">
        <f t="shared" si="1567"/>
        <v>0</v>
      </c>
      <c r="AY256" s="649">
        <f t="shared" si="1567"/>
        <v>0</v>
      </c>
      <c r="AZ256" s="649">
        <f t="shared" si="1567"/>
        <v>0</v>
      </c>
      <c r="BA256" s="649">
        <f t="shared" si="1567"/>
        <v>0</v>
      </c>
      <c r="BB256" s="649">
        <f t="shared" si="1567"/>
        <v>0</v>
      </c>
      <c r="BC256" s="649">
        <f t="shared" si="1567"/>
        <v>0</v>
      </c>
      <c r="BD256" s="649">
        <f t="shared" si="1567"/>
        <v>0</v>
      </c>
      <c r="BE256" s="649">
        <f t="shared" si="1567"/>
        <v>0</v>
      </c>
      <c r="BF256" s="650">
        <f>+SUBTOTAL(9,AT256:BE256)</f>
        <v>0</v>
      </c>
      <c r="BG256" s="641"/>
      <c r="BH256" s="648">
        <f>SUM(BH250:BH255)</f>
        <v>0</v>
      </c>
      <c r="BI256" s="649">
        <f t="shared" ref="BI256:BS256" si="1568">SUM(BI250:BI255)</f>
        <v>0</v>
      </c>
      <c r="BJ256" s="649">
        <f t="shared" si="1568"/>
        <v>0</v>
      </c>
      <c r="BK256" s="649">
        <f t="shared" si="1568"/>
        <v>0</v>
      </c>
      <c r="BL256" s="649">
        <f t="shared" si="1568"/>
        <v>0</v>
      </c>
      <c r="BM256" s="649">
        <f t="shared" si="1568"/>
        <v>0</v>
      </c>
      <c r="BN256" s="649">
        <f t="shared" si="1568"/>
        <v>0</v>
      </c>
      <c r="BO256" s="649">
        <f t="shared" si="1568"/>
        <v>0</v>
      </c>
      <c r="BP256" s="649">
        <f t="shared" si="1568"/>
        <v>0</v>
      </c>
      <c r="BQ256" s="649">
        <f t="shared" si="1568"/>
        <v>0</v>
      </c>
      <c r="BR256" s="649">
        <f t="shared" si="1568"/>
        <v>0</v>
      </c>
      <c r="BS256" s="649">
        <f t="shared" si="1568"/>
        <v>0</v>
      </c>
      <c r="BT256" s="650">
        <f>+SUBTOTAL(9,BH256:BS256)</f>
        <v>0</v>
      </c>
      <c r="BU256" s="621"/>
      <c r="BV256" s="648">
        <f>SUM(BV250:BV255)</f>
        <v>0</v>
      </c>
      <c r="BW256" s="649">
        <f t="shared" ref="BW256:CG256" si="1569">SUM(BW250:BW255)</f>
        <v>0</v>
      </c>
      <c r="BX256" s="649">
        <f t="shared" si="1569"/>
        <v>0</v>
      </c>
      <c r="BY256" s="649">
        <f t="shared" si="1569"/>
        <v>0</v>
      </c>
      <c r="BZ256" s="649">
        <f t="shared" si="1569"/>
        <v>0</v>
      </c>
      <c r="CA256" s="649">
        <f t="shared" si="1569"/>
        <v>0</v>
      </c>
      <c r="CB256" s="649">
        <f t="shared" si="1569"/>
        <v>0</v>
      </c>
      <c r="CC256" s="649">
        <f t="shared" si="1569"/>
        <v>0</v>
      </c>
      <c r="CD256" s="649">
        <f t="shared" si="1569"/>
        <v>0</v>
      </c>
      <c r="CE256" s="649">
        <f t="shared" si="1569"/>
        <v>0</v>
      </c>
      <c r="CF256" s="649">
        <f t="shared" si="1569"/>
        <v>0</v>
      </c>
      <c r="CG256" s="649">
        <f t="shared" si="1569"/>
        <v>0</v>
      </c>
      <c r="CH256" s="650">
        <f>+SUBTOTAL(9,BV256:CG256)</f>
        <v>0</v>
      </c>
      <c r="CI256" s="621"/>
      <c r="CJ256" s="648">
        <f>SUM(CJ250:CJ255)</f>
        <v>0</v>
      </c>
      <c r="CK256" s="649">
        <f t="shared" ref="CK256:CU256" si="1570">SUM(CK250:CK255)</f>
        <v>0</v>
      </c>
      <c r="CL256" s="649">
        <f t="shared" si="1570"/>
        <v>0</v>
      </c>
      <c r="CM256" s="649">
        <f t="shared" si="1570"/>
        <v>0</v>
      </c>
      <c r="CN256" s="649">
        <f t="shared" si="1570"/>
        <v>0</v>
      </c>
      <c r="CO256" s="649">
        <f t="shared" si="1570"/>
        <v>0</v>
      </c>
      <c r="CP256" s="649">
        <f t="shared" si="1570"/>
        <v>0</v>
      </c>
      <c r="CQ256" s="649">
        <f t="shared" si="1570"/>
        <v>0</v>
      </c>
      <c r="CR256" s="649">
        <f t="shared" si="1570"/>
        <v>0</v>
      </c>
      <c r="CS256" s="649">
        <f t="shared" si="1570"/>
        <v>0</v>
      </c>
      <c r="CT256" s="649">
        <f t="shared" si="1570"/>
        <v>0</v>
      </c>
      <c r="CU256" s="649">
        <f t="shared" si="1570"/>
        <v>0</v>
      </c>
      <c r="CV256" s="650">
        <f>+SUBTOTAL(9,CJ256:CU256)</f>
        <v>0</v>
      </c>
      <c r="CW256" s="641"/>
      <c r="CX256" s="648">
        <f>SUM(CX250:CX255)</f>
        <v>0</v>
      </c>
      <c r="CY256" s="649">
        <f t="shared" ref="CY256:DI256" si="1571">SUM(CY250:CY255)</f>
        <v>0</v>
      </c>
      <c r="CZ256" s="649">
        <f t="shared" si="1571"/>
        <v>0</v>
      </c>
      <c r="DA256" s="649">
        <f t="shared" si="1571"/>
        <v>0</v>
      </c>
      <c r="DB256" s="649">
        <f t="shared" si="1571"/>
        <v>0</v>
      </c>
      <c r="DC256" s="649">
        <f t="shared" si="1571"/>
        <v>0</v>
      </c>
      <c r="DD256" s="649">
        <f t="shared" si="1571"/>
        <v>0</v>
      </c>
      <c r="DE256" s="649">
        <f t="shared" si="1571"/>
        <v>0</v>
      </c>
      <c r="DF256" s="649">
        <f t="shared" si="1571"/>
        <v>0</v>
      </c>
      <c r="DG256" s="649">
        <f t="shared" si="1571"/>
        <v>0</v>
      </c>
      <c r="DH256" s="649">
        <f t="shared" si="1571"/>
        <v>0</v>
      </c>
      <c r="DI256" s="649">
        <f t="shared" si="1571"/>
        <v>0</v>
      </c>
      <c r="DJ256" s="650">
        <f>+SUBTOTAL(9,CX256:DI256)</f>
        <v>0</v>
      </c>
      <c r="DK256" s="621"/>
      <c r="DL256" s="648">
        <f>SUM(DL250:DL255)</f>
        <v>0</v>
      </c>
      <c r="DM256" s="649">
        <f t="shared" ref="DM256:DW256" si="1572">SUM(DM250:DM255)</f>
        <v>0</v>
      </c>
      <c r="DN256" s="649">
        <f t="shared" si="1572"/>
        <v>0</v>
      </c>
      <c r="DO256" s="649">
        <f t="shared" si="1572"/>
        <v>0</v>
      </c>
      <c r="DP256" s="649">
        <f t="shared" si="1572"/>
        <v>0</v>
      </c>
      <c r="DQ256" s="649">
        <f t="shared" si="1572"/>
        <v>0</v>
      </c>
      <c r="DR256" s="649">
        <f t="shared" si="1572"/>
        <v>0</v>
      </c>
      <c r="DS256" s="649">
        <f t="shared" si="1572"/>
        <v>0</v>
      </c>
      <c r="DT256" s="649">
        <f t="shared" si="1572"/>
        <v>0</v>
      </c>
      <c r="DU256" s="649">
        <f t="shared" si="1572"/>
        <v>0</v>
      </c>
      <c r="DV256" s="649">
        <f t="shared" si="1572"/>
        <v>0</v>
      </c>
      <c r="DW256" s="649">
        <f t="shared" si="1572"/>
        <v>0</v>
      </c>
      <c r="DX256" s="650">
        <f>+SUBTOTAL(9,DL256:DW256)</f>
        <v>0</v>
      </c>
      <c r="DY256" s="621"/>
      <c r="DZ256" s="648">
        <f>SUM(DZ250:DZ255)</f>
        <v>0</v>
      </c>
      <c r="EA256" s="649">
        <f t="shared" ref="EA256:EK256" si="1573">SUM(EA250:EA255)</f>
        <v>0</v>
      </c>
      <c r="EB256" s="649">
        <f t="shared" si="1573"/>
        <v>0</v>
      </c>
      <c r="EC256" s="649">
        <f t="shared" si="1573"/>
        <v>0</v>
      </c>
      <c r="ED256" s="649">
        <f t="shared" si="1573"/>
        <v>0</v>
      </c>
      <c r="EE256" s="649">
        <f t="shared" si="1573"/>
        <v>0</v>
      </c>
      <c r="EF256" s="649">
        <f t="shared" si="1573"/>
        <v>0</v>
      </c>
      <c r="EG256" s="649">
        <f t="shared" si="1573"/>
        <v>0</v>
      </c>
      <c r="EH256" s="649">
        <f t="shared" si="1573"/>
        <v>0</v>
      </c>
      <c r="EI256" s="649">
        <f t="shared" si="1573"/>
        <v>0</v>
      </c>
      <c r="EJ256" s="649">
        <f t="shared" si="1573"/>
        <v>0</v>
      </c>
      <c r="EK256" s="649">
        <f t="shared" si="1573"/>
        <v>0</v>
      </c>
      <c r="EL256" s="650">
        <f>+SUBTOTAL(9,DZ256:EK256)</f>
        <v>0</v>
      </c>
      <c r="EM256" s="621"/>
      <c r="EN256" s="648">
        <f>SUM(EN250:EN255)</f>
        <v>0</v>
      </c>
      <c r="EO256" s="649">
        <f t="shared" ref="EO256:EY256" si="1574">SUM(EO250:EO255)</f>
        <v>0</v>
      </c>
      <c r="EP256" s="649">
        <f t="shared" si="1574"/>
        <v>0</v>
      </c>
      <c r="EQ256" s="649">
        <f t="shared" si="1574"/>
        <v>0</v>
      </c>
      <c r="ER256" s="649">
        <f t="shared" si="1574"/>
        <v>0</v>
      </c>
      <c r="ES256" s="649">
        <f t="shared" si="1574"/>
        <v>0</v>
      </c>
      <c r="ET256" s="649">
        <f t="shared" si="1574"/>
        <v>0</v>
      </c>
      <c r="EU256" s="649">
        <f t="shared" si="1574"/>
        <v>0</v>
      </c>
      <c r="EV256" s="649">
        <f t="shared" si="1574"/>
        <v>0</v>
      </c>
      <c r="EW256" s="649">
        <f t="shared" si="1574"/>
        <v>0</v>
      </c>
      <c r="EX256" s="649">
        <f t="shared" si="1574"/>
        <v>0</v>
      </c>
      <c r="EY256" s="649">
        <f t="shared" si="1574"/>
        <v>0</v>
      </c>
      <c r="EZ256" s="650">
        <f>+SUBTOTAL(9,EN256:EY256)</f>
        <v>0</v>
      </c>
      <c r="FA256" s="621"/>
      <c r="FB256" s="648">
        <f>SUM(FB250:FB255)</f>
        <v>0</v>
      </c>
      <c r="FC256" s="649">
        <f t="shared" ref="FC256:FM256" si="1575">SUM(FC250:FC255)</f>
        <v>0</v>
      </c>
      <c r="FD256" s="649">
        <f t="shared" si="1575"/>
        <v>0</v>
      </c>
      <c r="FE256" s="649">
        <f t="shared" si="1575"/>
        <v>0</v>
      </c>
      <c r="FF256" s="649">
        <f t="shared" si="1575"/>
        <v>0</v>
      </c>
      <c r="FG256" s="649">
        <f t="shared" si="1575"/>
        <v>0</v>
      </c>
      <c r="FH256" s="649">
        <f t="shared" si="1575"/>
        <v>0</v>
      </c>
      <c r="FI256" s="649">
        <f t="shared" si="1575"/>
        <v>0</v>
      </c>
      <c r="FJ256" s="649">
        <f t="shared" si="1575"/>
        <v>0</v>
      </c>
      <c r="FK256" s="649">
        <f t="shared" si="1575"/>
        <v>0</v>
      </c>
      <c r="FL256" s="649">
        <f t="shared" si="1575"/>
        <v>0</v>
      </c>
      <c r="FM256" s="649">
        <f t="shared" si="1575"/>
        <v>0</v>
      </c>
      <c r="FN256" s="650">
        <f>+SUBTOTAL(9,FB256:FM256)</f>
        <v>0</v>
      </c>
      <c r="FO256" s="621"/>
      <c r="FP256" s="648">
        <f>SUM(FP250:FP255)</f>
        <v>0</v>
      </c>
      <c r="FQ256" s="649">
        <f t="shared" ref="FQ256:GA256" si="1576">SUM(FQ250:FQ255)</f>
        <v>0</v>
      </c>
      <c r="FR256" s="649">
        <f t="shared" si="1576"/>
        <v>0</v>
      </c>
      <c r="FS256" s="649">
        <f t="shared" si="1576"/>
        <v>0</v>
      </c>
      <c r="FT256" s="649">
        <f t="shared" si="1576"/>
        <v>0</v>
      </c>
      <c r="FU256" s="649">
        <f t="shared" si="1576"/>
        <v>0</v>
      </c>
      <c r="FV256" s="649">
        <f t="shared" si="1576"/>
        <v>0</v>
      </c>
      <c r="FW256" s="649">
        <f t="shared" si="1576"/>
        <v>0</v>
      </c>
      <c r="FX256" s="649">
        <f t="shared" si="1576"/>
        <v>0</v>
      </c>
      <c r="FY256" s="649">
        <f t="shared" si="1576"/>
        <v>0</v>
      </c>
      <c r="FZ256" s="649">
        <f t="shared" si="1576"/>
        <v>0</v>
      </c>
      <c r="GA256" s="649">
        <f t="shared" si="1576"/>
        <v>0</v>
      </c>
      <c r="GB256" s="650">
        <f>+SUBTOTAL(9,FP256:GA256)</f>
        <v>0</v>
      </c>
      <c r="GC256" s="621"/>
      <c r="GD256" s="648">
        <f>SUM(GD250:GD255)</f>
        <v>0</v>
      </c>
      <c r="GE256" s="649">
        <f t="shared" ref="GE256:GO256" si="1577">SUM(GE250:GE255)</f>
        <v>0</v>
      </c>
      <c r="GF256" s="649">
        <f t="shared" si="1577"/>
        <v>0</v>
      </c>
      <c r="GG256" s="649">
        <f t="shared" si="1577"/>
        <v>0</v>
      </c>
      <c r="GH256" s="649">
        <f t="shared" si="1577"/>
        <v>0</v>
      </c>
      <c r="GI256" s="649">
        <f t="shared" si="1577"/>
        <v>0</v>
      </c>
      <c r="GJ256" s="649">
        <f t="shared" si="1577"/>
        <v>0</v>
      </c>
      <c r="GK256" s="649">
        <f t="shared" si="1577"/>
        <v>0</v>
      </c>
      <c r="GL256" s="649">
        <f t="shared" si="1577"/>
        <v>0</v>
      </c>
      <c r="GM256" s="649">
        <f t="shared" si="1577"/>
        <v>0</v>
      </c>
      <c r="GN256" s="649">
        <f t="shared" si="1577"/>
        <v>0</v>
      </c>
      <c r="GO256" s="649">
        <f t="shared" si="1577"/>
        <v>0</v>
      </c>
      <c r="GP256" s="650">
        <f>+SUBTOTAL(9,GD256:GO256)</f>
        <v>0</v>
      </c>
      <c r="GQ256" s="621"/>
      <c r="GR256" s="648">
        <f>SUM(GR250:GR255)</f>
        <v>0</v>
      </c>
      <c r="GS256" s="649">
        <f t="shared" ref="GS256:HC256" si="1578">SUM(GS250:GS255)</f>
        <v>0</v>
      </c>
      <c r="GT256" s="649">
        <f t="shared" si="1578"/>
        <v>0</v>
      </c>
      <c r="GU256" s="649">
        <f t="shared" si="1578"/>
        <v>0</v>
      </c>
      <c r="GV256" s="649">
        <f t="shared" si="1578"/>
        <v>0</v>
      </c>
      <c r="GW256" s="649">
        <f t="shared" si="1578"/>
        <v>0</v>
      </c>
      <c r="GX256" s="649">
        <f t="shared" si="1578"/>
        <v>0</v>
      </c>
      <c r="GY256" s="649">
        <f t="shared" si="1578"/>
        <v>0</v>
      </c>
      <c r="GZ256" s="649">
        <f t="shared" si="1578"/>
        <v>0</v>
      </c>
      <c r="HA256" s="649">
        <f t="shared" si="1578"/>
        <v>0</v>
      </c>
      <c r="HB256" s="649">
        <f t="shared" si="1578"/>
        <v>0</v>
      </c>
      <c r="HC256" s="649">
        <f t="shared" si="1578"/>
        <v>0</v>
      </c>
      <c r="HD256" s="650">
        <f>+SUBTOTAL(9,GR256:HC256)</f>
        <v>0</v>
      </c>
      <c r="HE256" s="621"/>
      <c r="HF256" s="648">
        <f>SUM(HF250:HF255)</f>
        <v>5.01</v>
      </c>
      <c r="HG256" s="649">
        <f t="shared" ref="HG256:HQ256" si="1579">SUM(HG250:HG255)</f>
        <v>0</v>
      </c>
      <c r="HH256" s="649">
        <f t="shared" si="1579"/>
        <v>0</v>
      </c>
      <c r="HI256" s="649">
        <f t="shared" si="1579"/>
        <v>0</v>
      </c>
      <c r="HJ256" s="649">
        <f t="shared" si="1579"/>
        <v>0</v>
      </c>
      <c r="HK256" s="649">
        <f t="shared" si="1579"/>
        <v>0</v>
      </c>
      <c r="HL256" s="649">
        <f t="shared" si="1579"/>
        <v>0</v>
      </c>
      <c r="HM256" s="649">
        <f t="shared" si="1579"/>
        <v>0</v>
      </c>
      <c r="HN256" s="649">
        <f t="shared" si="1579"/>
        <v>0</v>
      </c>
      <c r="HO256" s="649">
        <f t="shared" si="1579"/>
        <v>0</v>
      </c>
      <c r="HP256" s="649">
        <f t="shared" si="1579"/>
        <v>0</v>
      </c>
      <c r="HQ256" s="649">
        <f t="shared" si="1579"/>
        <v>0</v>
      </c>
      <c r="HR256" s="650">
        <f>+SUBTOTAL(9,HF256:HQ256)</f>
        <v>5.01</v>
      </c>
      <c r="HS256" s="621"/>
      <c r="HT256" s="648">
        <f>SUM(HT250:HT255)</f>
        <v>0</v>
      </c>
      <c r="HU256" s="649">
        <f t="shared" ref="HU256:IE256" si="1580">SUM(HU250:HU255)</f>
        <v>0</v>
      </c>
      <c r="HV256" s="649">
        <f t="shared" si="1580"/>
        <v>0</v>
      </c>
      <c r="HW256" s="649">
        <f t="shared" si="1580"/>
        <v>0</v>
      </c>
      <c r="HX256" s="649">
        <f t="shared" si="1580"/>
        <v>0</v>
      </c>
      <c r="HY256" s="649">
        <f t="shared" si="1580"/>
        <v>0</v>
      </c>
      <c r="HZ256" s="649">
        <f t="shared" si="1580"/>
        <v>0</v>
      </c>
      <c r="IA256" s="649">
        <f t="shared" si="1580"/>
        <v>0</v>
      </c>
      <c r="IB256" s="649">
        <f t="shared" si="1580"/>
        <v>0</v>
      </c>
      <c r="IC256" s="649">
        <f t="shared" si="1580"/>
        <v>0</v>
      </c>
      <c r="ID256" s="649">
        <f t="shared" si="1580"/>
        <v>0</v>
      </c>
      <c r="IE256" s="649">
        <f t="shared" si="1580"/>
        <v>0</v>
      </c>
      <c r="IF256" s="650">
        <f>+SUBTOTAL(9,HT256:IE256)</f>
        <v>0</v>
      </c>
      <c r="IG256" s="621"/>
      <c r="IH256" s="648">
        <f>SUM(IH250:IH255)</f>
        <v>0</v>
      </c>
      <c r="II256" s="649">
        <f t="shared" ref="II256:IS256" si="1581">SUM(II250:II255)</f>
        <v>0</v>
      </c>
      <c r="IJ256" s="649">
        <f t="shared" si="1581"/>
        <v>0</v>
      </c>
      <c r="IK256" s="649">
        <f t="shared" si="1581"/>
        <v>0</v>
      </c>
      <c r="IL256" s="649">
        <f t="shared" si="1581"/>
        <v>0</v>
      </c>
      <c r="IM256" s="649">
        <f t="shared" si="1581"/>
        <v>0</v>
      </c>
      <c r="IN256" s="649">
        <f t="shared" si="1581"/>
        <v>0</v>
      </c>
      <c r="IO256" s="649">
        <f t="shared" si="1581"/>
        <v>0</v>
      </c>
      <c r="IP256" s="649">
        <f t="shared" si="1581"/>
        <v>0</v>
      </c>
      <c r="IQ256" s="649">
        <f t="shared" si="1581"/>
        <v>0</v>
      </c>
      <c r="IR256" s="649">
        <f t="shared" si="1581"/>
        <v>0</v>
      </c>
      <c r="IS256" s="649">
        <f t="shared" si="1581"/>
        <v>0</v>
      </c>
      <c r="IT256" s="650">
        <f>+SUBTOTAL(9,IH256:IS256)</f>
        <v>0</v>
      </c>
      <c r="IU256" s="621"/>
      <c r="IV256" s="648">
        <f>SUM(IV250:IV255)</f>
        <v>0</v>
      </c>
      <c r="IW256" s="649">
        <f t="shared" ref="IW256:JG256" si="1582">SUM(IW250:IW255)</f>
        <v>0</v>
      </c>
      <c r="IX256" s="649">
        <f t="shared" si="1582"/>
        <v>0</v>
      </c>
      <c r="IY256" s="649">
        <f t="shared" si="1582"/>
        <v>0</v>
      </c>
      <c r="IZ256" s="649">
        <f t="shared" si="1582"/>
        <v>0</v>
      </c>
      <c r="JA256" s="649">
        <f t="shared" si="1582"/>
        <v>0</v>
      </c>
      <c r="JB256" s="649">
        <f t="shared" si="1582"/>
        <v>0</v>
      </c>
      <c r="JC256" s="649">
        <f t="shared" si="1582"/>
        <v>0</v>
      </c>
      <c r="JD256" s="649">
        <f t="shared" si="1582"/>
        <v>0</v>
      </c>
      <c r="JE256" s="649">
        <f t="shared" si="1582"/>
        <v>0</v>
      </c>
      <c r="JF256" s="649">
        <f t="shared" si="1582"/>
        <v>0</v>
      </c>
      <c r="JG256" s="649">
        <f t="shared" si="1582"/>
        <v>0</v>
      </c>
      <c r="JH256" s="650">
        <f>+SUBTOTAL(9,IV256:JG256)</f>
        <v>0</v>
      </c>
      <c r="JI256" s="621"/>
      <c r="JJ256" s="648">
        <f>SUM(JJ250:JJ255)</f>
        <v>0</v>
      </c>
      <c r="JK256" s="649">
        <f t="shared" ref="JK256:JU256" si="1583">SUM(JK250:JK255)</f>
        <v>0</v>
      </c>
      <c r="JL256" s="649">
        <f t="shared" si="1583"/>
        <v>0</v>
      </c>
      <c r="JM256" s="649">
        <f t="shared" si="1583"/>
        <v>0</v>
      </c>
      <c r="JN256" s="649">
        <f t="shared" si="1583"/>
        <v>0</v>
      </c>
      <c r="JO256" s="649">
        <f t="shared" si="1583"/>
        <v>0</v>
      </c>
      <c r="JP256" s="649">
        <f t="shared" si="1583"/>
        <v>0</v>
      </c>
      <c r="JQ256" s="649">
        <f t="shared" si="1583"/>
        <v>0</v>
      </c>
      <c r="JR256" s="649">
        <f t="shared" si="1583"/>
        <v>0</v>
      </c>
      <c r="JS256" s="649">
        <f t="shared" si="1583"/>
        <v>0</v>
      </c>
      <c r="JT256" s="649">
        <f t="shared" si="1583"/>
        <v>0</v>
      </c>
      <c r="JU256" s="649">
        <f t="shared" si="1583"/>
        <v>0</v>
      </c>
      <c r="JV256" s="650">
        <f>+SUBTOTAL(9,JJ256:JU256)</f>
        <v>0</v>
      </c>
      <c r="JW256" s="621"/>
      <c r="JX256" s="648">
        <f>SUM(JX250:JX255)</f>
        <v>42.74</v>
      </c>
      <c r="JY256" s="649">
        <f t="shared" ref="JY256:KI256" si="1584">SUM(JY250:JY255)</f>
        <v>0</v>
      </c>
      <c r="JZ256" s="649">
        <f t="shared" si="1584"/>
        <v>0</v>
      </c>
      <c r="KA256" s="649">
        <f t="shared" si="1584"/>
        <v>0</v>
      </c>
      <c r="KB256" s="649">
        <f t="shared" si="1584"/>
        <v>0</v>
      </c>
      <c r="KC256" s="649">
        <f t="shared" si="1584"/>
        <v>0</v>
      </c>
      <c r="KD256" s="649">
        <f t="shared" si="1584"/>
        <v>0</v>
      </c>
      <c r="KE256" s="649">
        <f t="shared" si="1584"/>
        <v>0</v>
      </c>
      <c r="KF256" s="649">
        <f t="shared" si="1584"/>
        <v>0</v>
      </c>
      <c r="KG256" s="649">
        <f t="shared" si="1584"/>
        <v>0</v>
      </c>
      <c r="KH256" s="649">
        <f t="shared" si="1584"/>
        <v>0</v>
      </c>
      <c r="KI256" s="649">
        <f t="shared" si="1584"/>
        <v>0</v>
      </c>
      <c r="KJ256" s="650">
        <f>+SUBTOTAL(9,JX256:KI256)</f>
        <v>42.74</v>
      </c>
      <c r="KK256" s="621"/>
      <c r="KL256" s="648">
        <f>SUM(KL250:KL255)</f>
        <v>234.26</v>
      </c>
      <c r="KM256" s="649">
        <f t="shared" ref="KM256:KW256" si="1585">SUM(KM250:KM255)</f>
        <v>0</v>
      </c>
      <c r="KN256" s="649">
        <f t="shared" si="1585"/>
        <v>0</v>
      </c>
      <c r="KO256" s="649">
        <f t="shared" si="1585"/>
        <v>0</v>
      </c>
      <c r="KP256" s="649">
        <f t="shared" si="1585"/>
        <v>0</v>
      </c>
      <c r="KQ256" s="649">
        <f t="shared" si="1585"/>
        <v>0</v>
      </c>
      <c r="KR256" s="649">
        <f t="shared" si="1585"/>
        <v>0</v>
      </c>
      <c r="KS256" s="649">
        <f t="shared" si="1585"/>
        <v>0</v>
      </c>
      <c r="KT256" s="649">
        <f t="shared" si="1585"/>
        <v>0</v>
      </c>
      <c r="KU256" s="649">
        <f t="shared" si="1585"/>
        <v>0</v>
      </c>
      <c r="KV256" s="649">
        <f t="shared" si="1585"/>
        <v>0</v>
      </c>
      <c r="KW256" s="649">
        <f t="shared" si="1585"/>
        <v>0</v>
      </c>
      <c r="KX256" s="650">
        <f>+SUBTOTAL(9,KL256:KW256)</f>
        <v>234.26</v>
      </c>
      <c r="KY256" s="621"/>
      <c r="KZ256" s="648">
        <f>SUM(KZ250:KZ255)</f>
        <v>0</v>
      </c>
      <c r="LA256" s="649">
        <f t="shared" ref="LA256:LK256" si="1586">SUM(LA250:LA255)</f>
        <v>0</v>
      </c>
      <c r="LB256" s="649">
        <f t="shared" si="1586"/>
        <v>0</v>
      </c>
      <c r="LC256" s="649">
        <f t="shared" si="1586"/>
        <v>0</v>
      </c>
      <c r="LD256" s="649">
        <f t="shared" si="1586"/>
        <v>0</v>
      </c>
      <c r="LE256" s="649">
        <f t="shared" si="1586"/>
        <v>0</v>
      </c>
      <c r="LF256" s="649">
        <f t="shared" si="1586"/>
        <v>0</v>
      </c>
      <c r="LG256" s="649">
        <f t="shared" si="1586"/>
        <v>0</v>
      </c>
      <c r="LH256" s="649">
        <f t="shared" si="1586"/>
        <v>0</v>
      </c>
      <c r="LI256" s="649">
        <f t="shared" si="1586"/>
        <v>0</v>
      </c>
      <c r="LJ256" s="649">
        <f t="shared" si="1586"/>
        <v>0</v>
      </c>
      <c r="LK256" s="649">
        <f t="shared" si="1586"/>
        <v>0</v>
      </c>
      <c r="LL256" s="650">
        <f>+SUBTOTAL(9,KZ256:LK256)</f>
        <v>0</v>
      </c>
      <c r="LM256" s="621"/>
      <c r="LN256" s="648">
        <f>SUM(LN250:LN255)</f>
        <v>0</v>
      </c>
      <c r="LO256" s="649">
        <f t="shared" ref="LO256:LY256" si="1587">SUM(LO250:LO255)</f>
        <v>0</v>
      </c>
      <c r="LP256" s="649">
        <f t="shared" si="1587"/>
        <v>0</v>
      </c>
      <c r="LQ256" s="649">
        <f t="shared" si="1587"/>
        <v>0</v>
      </c>
      <c r="LR256" s="649">
        <f t="shared" si="1587"/>
        <v>0</v>
      </c>
      <c r="LS256" s="649">
        <f t="shared" si="1587"/>
        <v>0</v>
      </c>
      <c r="LT256" s="649">
        <f t="shared" si="1587"/>
        <v>0</v>
      </c>
      <c r="LU256" s="649">
        <f t="shared" si="1587"/>
        <v>0</v>
      </c>
      <c r="LV256" s="649">
        <f t="shared" si="1587"/>
        <v>0</v>
      </c>
      <c r="LW256" s="649">
        <f t="shared" si="1587"/>
        <v>0</v>
      </c>
      <c r="LX256" s="649">
        <f t="shared" si="1587"/>
        <v>0</v>
      </c>
      <c r="LY256" s="649">
        <f t="shared" si="1587"/>
        <v>0</v>
      </c>
      <c r="LZ256" s="650">
        <f>+SUBTOTAL(9,LN256:LY256)</f>
        <v>0</v>
      </c>
      <c r="MA256" s="621"/>
      <c r="MB256" s="648">
        <f>SUM(MB250:MB255)</f>
        <v>0</v>
      </c>
      <c r="MC256" s="649">
        <f t="shared" ref="MC256:MM256" si="1588">SUM(MC250:MC255)</f>
        <v>0</v>
      </c>
      <c r="MD256" s="649">
        <f t="shared" si="1588"/>
        <v>0</v>
      </c>
      <c r="ME256" s="649">
        <f t="shared" si="1588"/>
        <v>0</v>
      </c>
      <c r="MF256" s="649">
        <f t="shared" si="1588"/>
        <v>0</v>
      </c>
      <c r="MG256" s="649">
        <f t="shared" si="1588"/>
        <v>0</v>
      </c>
      <c r="MH256" s="649">
        <f t="shared" si="1588"/>
        <v>0</v>
      </c>
      <c r="MI256" s="649">
        <f t="shared" si="1588"/>
        <v>0</v>
      </c>
      <c r="MJ256" s="649">
        <f t="shared" si="1588"/>
        <v>0</v>
      </c>
      <c r="MK256" s="649">
        <f t="shared" si="1588"/>
        <v>0</v>
      </c>
      <c r="ML256" s="649">
        <f t="shared" si="1588"/>
        <v>0</v>
      </c>
      <c r="MM256" s="649">
        <f t="shared" si="1588"/>
        <v>0</v>
      </c>
      <c r="MN256" s="650">
        <f>+SUBTOTAL(9,MB256:MM256)</f>
        <v>0</v>
      </c>
      <c r="MO256" s="621"/>
      <c r="MP256" s="648">
        <f>SUM(MP250:MP255)</f>
        <v>0</v>
      </c>
      <c r="MQ256" s="649">
        <f t="shared" ref="MQ256:NA256" si="1589">SUM(MQ250:MQ255)</f>
        <v>0</v>
      </c>
      <c r="MR256" s="649">
        <f t="shared" si="1589"/>
        <v>0</v>
      </c>
      <c r="MS256" s="649">
        <f t="shared" si="1589"/>
        <v>0</v>
      </c>
      <c r="MT256" s="649">
        <f t="shared" si="1589"/>
        <v>0</v>
      </c>
      <c r="MU256" s="649">
        <f t="shared" si="1589"/>
        <v>0</v>
      </c>
      <c r="MV256" s="649">
        <f t="shared" si="1589"/>
        <v>0</v>
      </c>
      <c r="MW256" s="649">
        <f t="shared" si="1589"/>
        <v>0</v>
      </c>
      <c r="MX256" s="649">
        <f t="shared" si="1589"/>
        <v>0</v>
      </c>
      <c r="MY256" s="649">
        <f t="shared" si="1589"/>
        <v>0</v>
      </c>
      <c r="MZ256" s="649">
        <f t="shared" si="1589"/>
        <v>0</v>
      </c>
      <c r="NA256" s="649">
        <f t="shared" si="1589"/>
        <v>0</v>
      </c>
      <c r="NB256" s="650">
        <f>+SUBTOTAL(9,MP256:NA256)</f>
        <v>0</v>
      </c>
      <c r="NC256" s="621"/>
      <c r="ND256" s="648">
        <f>SUM(ND250:ND255)</f>
        <v>-0.01</v>
      </c>
      <c r="NE256" s="649">
        <f t="shared" ref="NE256:NO256" si="1590">SUM(NE250:NE255)</f>
        <v>0</v>
      </c>
      <c r="NF256" s="649">
        <f t="shared" si="1590"/>
        <v>0</v>
      </c>
      <c r="NG256" s="649">
        <f t="shared" si="1590"/>
        <v>0</v>
      </c>
      <c r="NH256" s="649">
        <f t="shared" si="1590"/>
        <v>0</v>
      </c>
      <c r="NI256" s="649">
        <f t="shared" si="1590"/>
        <v>0</v>
      </c>
      <c r="NJ256" s="649">
        <f t="shared" si="1590"/>
        <v>0</v>
      </c>
      <c r="NK256" s="649">
        <f t="shared" si="1590"/>
        <v>0</v>
      </c>
      <c r="NL256" s="649">
        <f t="shared" si="1590"/>
        <v>0</v>
      </c>
      <c r="NM256" s="649">
        <f t="shared" si="1590"/>
        <v>0</v>
      </c>
      <c r="NN256" s="649">
        <f t="shared" si="1590"/>
        <v>0</v>
      </c>
      <c r="NO256" s="649">
        <f t="shared" si="1590"/>
        <v>0</v>
      </c>
      <c r="NP256" s="650">
        <f>+SUBTOTAL(9,ND256:NO256)</f>
        <v>-0.01</v>
      </c>
      <c r="NQ256" s="621"/>
      <c r="NR256" s="648">
        <f>SUM(NR250:NR255)</f>
        <v>0</v>
      </c>
      <c r="NS256" s="649">
        <f t="shared" ref="NS256:OC256" si="1591">SUM(NS250:NS255)</f>
        <v>0</v>
      </c>
      <c r="NT256" s="649">
        <f t="shared" si="1591"/>
        <v>0</v>
      </c>
      <c r="NU256" s="649">
        <f t="shared" si="1591"/>
        <v>0</v>
      </c>
      <c r="NV256" s="649">
        <f t="shared" si="1591"/>
        <v>0</v>
      </c>
      <c r="NW256" s="649">
        <f t="shared" si="1591"/>
        <v>0</v>
      </c>
      <c r="NX256" s="649">
        <f t="shared" si="1591"/>
        <v>0</v>
      </c>
      <c r="NY256" s="649">
        <f t="shared" si="1591"/>
        <v>0</v>
      </c>
      <c r="NZ256" s="649">
        <f t="shared" si="1591"/>
        <v>0</v>
      </c>
      <c r="OA256" s="649">
        <f t="shared" si="1591"/>
        <v>0</v>
      </c>
      <c r="OB256" s="649">
        <f t="shared" si="1591"/>
        <v>0</v>
      </c>
      <c r="OC256" s="649">
        <f t="shared" si="1591"/>
        <v>0</v>
      </c>
      <c r="OD256" s="650">
        <f>+SUBTOTAL(9,NR256:OC256)</f>
        <v>0</v>
      </c>
      <c r="OE256" s="621"/>
      <c r="OF256" s="648">
        <f>SUM(OF250:OF255)</f>
        <v>0</v>
      </c>
      <c r="OG256" s="649">
        <f t="shared" ref="OG256:OQ256" si="1592">SUM(OG250:OG255)</f>
        <v>0</v>
      </c>
      <c r="OH256" s="649">
        <f t="shared" si="1592"/>
        <v>0</v>
      </c>
      <c r="OI256" s="649">
        <f t="shared" si="1592"/>
        <v>0</v>
      </c>
      <c r="OJ256" s="649">
        <f t="shared" si="1592"/>
        <v>0</v>
      </c>
      <c r="OK256" s="649">
        <f t="shared" si="1592"/>
        <v>0</v>
      </c>
      <c r="OL256" s="649">
        <f t="shared" si="1592"/>
        <v>0</v>
      </c>
      <c r="OM256" s="649">
        <f t="shared" si="1592"/>
        <v>0</v>
      </c>
      <c r="ON256" s="649">
        <f t="shared" si="1592"/>
        <v>0</v>
      </c>
      <c r="OO256" s="649">
        <f t="shared" si="1592"/>
        <v>0</v>
      </c>
      <c r="OP256" s="649">
        <f t="shared" si="1592"/>
        <v>0</v>
      </c>
      <c r="OQ256" s="649">
        <f t="shared" si="1592"/>
        <v>0</v>
      </c>
      <c r="OR256" s="650">
        <f>+SUBTOTAL(9,OF256:OQ256)</f>
        <v>0</v>
      </c>
      <c r="OS256" s="621"/>
      <c r="OT256" s="648">
        <f>SUM(OT250:OT255)</f>
        <v>0</v>
      </c>
      <c r="OU256" s="649">
        <f t="shared" ref="OU256:PE256" si="1593">SUM(OU250:OU255)</f>
        <v>0</v>
      </c>
      <c r="OV256" s="649">
        <f t="shared" si="1593"/>
        <v>0</v>
      </c>
      <c r="OW256" s="649">
        <f t="shared" si="1593"/>
        <v>0</v>
      </c>
      <c r="OX256" s="649">
        <f t="shared" si="1593"/>
        <v>0</v>
      </c>
      <c r="OY256" s="649">
        <f t="shared" si="1593"/>
        <v>0</v>
      </c>
      <c r="OZ256" s="649">
        <f t="shared" si="1593"/>
        <v>0</v>
      </c>
      <c r="PA256" s="649">
        <f t="shared" si="1593"/>
        <v>0</v>
      </c>
      <c r="PB256" s="649">
        <f t="shared" si="1593"/>
        <v>0</v>
      </c>
      <c r="PC256" s="649">
        <f t="shared" si="1593"/>
        <v>0</v>
      </c>
      <c r="PD256" s="649">
        <f t="shared" si="1593"/>
        <v>0</v>
      </c>
      <c r="PE256" s="649">
        <f t="shared" si="1593"/>
        <v>0</v>
      </c>
      <c r="PF256" s="650">
        <f>+SUBTOTAL(9,OT256:PE256)</f>
        <v>0</v>
      </c>
      <c r="PG256" s="621"/>
      <c r="PH256" s="648">
        <f>SUM(PH250:PH255)</f>
        <v>0</v>
      </c>
      <c r="PI256" s="649">
        <f t="shared" ref="PI256:PS256" si="1594">SUM(PI250:PI255)</f>
        <v>0</v>
      </c>
      <c r="PJ256" s="649">
        <f t="shared" si="1594"/>
        <v>0</v>
      </c>
      <c r="PK256" s="649">
        <f t="shared" si="1594"/>
        <v>0</v>
      </c>
      <c r="PL256" s="649">
        <f t="shared" si="1594"/>
        <v>0</v>
      </c>
      <c r="PM256" s="649">
        <f t="shared" si="1594"/>
        <v>0</v>
      </c>
      <c r="PN256" s="649">
        <f t="shared" si="1594"/>
        <v>0</v>
      </c>
      <c r="PO256" s="649">
        <f t="shared" si="1594"/>
        <v>0</v>
      </c>
      <c r="PP256" s="649">
        <f t="shared" si="1594"/>
        <v>0</v>
      </c>
      <c r="PQ256" s="649">
        <f t="shared" si="1594"/>
        <v>0</v>
      </c>
      <c r="PR256" s="649">
        <f t="shared" si="1594"/>
        <v>0</v>
      </c>
      <c r="PS256" s="649">
        <f t="shared" si="1594"/>
        <v>0</v>
      </c>
      <c r="PT256" s="650">
        <f>+SUBTOTAL(9,PH256:PS256)</f>
        <v>0</v>
      </c>
      <c r="PU256" s="621"/>
      <c r="PV256" s="650">
        <f t="shared" ref="PV256:PW256" si="1595">SUM(PV250:PV255)</f>
        <v>282</v>
      </c>
      <c r="PW256" s="650">
        <f t="shared" si="1595"/>
        <v>0</v>
      </c>
      <c r="PX256" s="650">
        <f t="shared" ref="PX256:QH256" si="1596">SUM(PX250:PX255)</f>
        <v>0</v>
      </c>
      <c r="PY256" s="650">
        <f t="shared" si="1596"/>
        <v>0</v>
      </c>
      <c r="PZ256" s="650">
        <f t="shared" si="1596"/>
        <v>0</v>
      </c>
      <c r="QA256" s="650">
        <f t="shared" si="1596"/>
        <v>0</v>
      </c>
      <c r="QB256" s="650">
        <f t="shared" si="1596"/>
        <v>0</v>
      </c>
      <c r="QC256" s="650">
        <f t="shared" si="1596"/>
        <v>0</v>
      </c>
      <c r="QD256" s="650">
        <f t="shared" si="1596"/>
        <v>0</v>
      </c>
      <c r="QE256" s="650">
        <f t="shared" si="1596"/>
        <v>0</v>
      </c>
      <c r="QF256" s="650">
        <f t="shared" si="1596"/>
        <v>0</v>
      </c>
      <c r="QG256" s="650">
        <f t="shared" si="1596"/>
        <v>0</v>
      </c>
      <c r="QH256" s="650">
        <f t="shared" si="1596"/>
        <v>282</v>
      </c>
    </row>
    <row r="257" spans="1:450" x14ac:dyDescent="0.25">
      <c r="A257" s="589"/>
      <c r="B257" s="394"/>
      <c r="C257" s="413"/>
      <c r="D257" s="635"/>
      <c r="E257" s="622"/>
      <c r="F257" s="622"/>
      <c r="G257" s="622"/>
      <c r="H257" s="622"/>
      <c r="I257" s="622"/>
      <c r="J257" s="622"/>
      <c r="K257" s="622"/>
      <c r="L257" s="622"/>
      <c r="M257" s="622"/>
      <c r="N257" s="622"/>
      <c r="O257" s="622"/>
      <c r="P257" s="636"/>
      <c r="Q257" s="637"/>
      <c r="R257" s="635"/>
      <c r="S257" s="622"/>
      <c r="T257" s="622"/>
      <c r="U257" s="622"/>
      <c r="V257" s="622"/>
      <c r="W257" s="622"/>
      <c r="X257" s="622"/>
      <c r="Y257" s="622"/>
      <c r="Z257" s="622"/>
      <c r="AA257" s="622"/>
      <c r="AB257" s="622"/>
      <c r="AC257" s="622"/>
      <c r="AD257" s="636"/>
      <c r="AE257" s="637"/>
      <c r="AF257" s="635"/>
      <c r="AG257" s="622"/>
      <c r="AH257" s="622"/>
      <c r="AI257" s="622"/>
      <c r="AJ257" s="622"/>
      <c r="AK257" s="622"/>
      <c r="AL257" s="622"/>
      <c r="AM257" s="622"/>
      <c r="AN257" s="622"/>
      <c r="AO257" s="622"/>
      <c r="AP257" s="622"/>
      <c r="AQ257" s="622"/>
      <c r="AR257" s="636"/>
      <c r="AS257" s="611"/>
      <c r="AT257" s="635"/>
      <c r="AU257" s="622"/>
      <c r="AV257" s="622"/>
      <c r="AW257" s="622"/>
      <c r="AX257" s="622"/>
      <c r="AY257" s="622"/>
      <c r="AZ257" s="622"/>
      <c r="BA257" s="622"/>
      <c r="BB257" s="622"/>
      <c r="BC257" s="622"/>
      <c r="BD257" s="622"/>
      <c r="BE257" s="622"/>
      <c r="BF257" s="636"/>
      <c r="BG257" s="611"/>
      <c r="BH257" s="635"/>
      <c r="BI257" s="622"/>
      <c r="BJ257" s="622"/>
      <c r="BK257" s="622"/>
      <c r="BL257" s="622"/>
      <c r="BM257" s="622"/>
      <c r="BN257" s="622"/>
      <c r="BO257" s="622"/>
      <c r="BP257" s="622"/>
      <c r="BQ257" s="622"/>
      <c r="BR257" s="622"/>
      <c r="BS257" s="622"/>
      <c r="BT257" s="636"/>
      <c r="BU257" s="621"/>
      <c r="BV257" s="635"/>
      <c r="BW257" s="622"/>
      <c r="BX257" s="622"/>
      <c r="BY257" s="622"/>
      <c r="BZ257" s="622"/>
      <c r="CA257" s="622"/>
      <c r="CB257" s="622"/>
      <c r="CC257" s="622"/>
      <c r="CD257" s="622"/>
      <c r="CE257" s="622"/>
      <c r="CF257" s="622"/>
      <c r="CG257" s="622"/>
      <c r="CH257" s="636"/>
      <c r="CI257" s="637"/>
      <c r="CJ257" s="635"/>
      <c r="CK257" s="622"/>
      <c r="CL257" s="622"/>
      <c r="CM257" s="622"/>
      <c r="CN257" s="622"/>
      <c r="CO257" s="622"/>
      <c r="CP257" s="622"/>
      <c r="CQ257" s="622"/>
      <c r="CR257" s="622"/>
      <c r="CS257" s="622"/>
      <c r="CT257" s="622"/>
      <c r="CU257" s="622"/>
      <c r="CV257" s="636"/>
      <c r="CW257" s="611"/>
      <c r="CX257" s="635"/>
      <c r="CY257" s="622"/>
      <c r="CZ257" s="622"/>
      <c r="DA257" s="622"/>
      <c r="DB257" s="622"/>
      <c r="DC257" s="622"/>
      <c r="DD257" s="622"/>
      <c r="DE257" s="622"/>
      <c r="DF257" s="622"/>
      <c r="DG257" s="622"/>
      <c r="DH257" s="622"/>
      <c r="DI257" s="622"/>
      <c r="DJ257" s="636"/>
      <c r="DK257" s="637"/>
      <c r="DL257" s="635"/>
      <c r="DM257" s="622"/>
      <c r="DN257" s="622"/>
      <c r="DO257" s="622"/>
      <c r="DP257" s="622"/>
      <c r="DQ257" s="622"/>
      <c r="DR257" s="622"/>
      <c r="DS257" s="622"/>
      <c r="DT257" s="622"/>
      <c r="DU257" s="622"/>
      <c r="DV257" s="622"/>
      <c r="DW257" s="622"/>
      <c r="DX257" s="636"/>
      <c r="DY257" s="637"/>
      <c r="DZ257" s="635"/>
      <c r="EA257" s="622"/>
      <c r="EB257" s="622"/>
      <c r="EC257" s="622"/>
      <c r="ED257" s="622"/>
      <c r="EE257" s="622"/>
      <c r="EF257" s="622"/>
      <c r="EG257" s="622"/>
      <c r="EH257" s="622"/>
      <c r="EI257" s="622"/>
      <c r="EJ257" s="622"/>
      <c r="EK257" s="622"/>
      <c r="EL257" s="636"/>
      <c r="EM257" s="637"/>
      <c r="EN257" s="635"/>
      <c r="EO257" s="622"/>
      <c r="EP257" s="622"/>
      <c r="EQ257" s="622"/>
      <c r="ER257" s="622"/>
      <c r="ES257" s="622"/>
      <c r="ET257" s="622"/>
      <c r="EU257" s="622"/>
      <c r="EV257" s="622"/>
      <c r="EW257" s="622"/>
      <c r="EX257" s="622"/>
      <c r="EY257" s="622"/>
      <c r="EZ257" s="636"/>
      <c r="FA257" s="637"/>
      <c r="FB257" s="635"/>
      <c r="FC257" s="622"/>
      <c r="FD257" s="622"/>
      <c r="FE257" s="622"/>
      <c r="FF257" s="622"/>
      <c r="FG257" s="622"/>
      <c r="FH257" s="622"/>
      <c r="FI257" s="622"/>
      <c r="FJ257" s="622"/>
      <c r="FK257" s="622"/>
      <c r="FL257" s="622"/>
      <c r="FM257" s="622"/>
      <c r="FN257" s="636"/>
      <c r="FO257" s="637"/>
      <c r="FP257" s="635"/>
      <c r="FQ257" s="622"/>
      <c r="FR257" s="622"/>
      <c r="FS257" s="622"/>
      <c r="FT257" s="622"/>
      <c r="FU257" s="622"/>
      <c r="FV257" s="622"/>
      <c r="FW257" s="622"/>
      <c r="FX257" s="622"/>
      <c r="FY257" s="622"/>
      <c r="FZ257" s="622"/>
      <c r="GA257" s="622"/>
      <c r="GB257" s="636"/>
      <c r="GC257" s="637"/>
      <c r="GD257" s="635"/>
      <c r="GE257" s="622"/>
      <c r="GF257" s="622"/>
      <c r="GG257" s="622"/>
      <c r="GH257" s="622"/>
      <c r="GI257" s="622"/>
      <c r="GJ257" s="622"/>
      <c r="GK257" s="622"/>
      <c r="GL257" s="622"/>
      <c r="GM257" s="622"/>
      <c r="GN257" s="622"/>
      <c r="GO257" s="622"/>
      <c r="GP257" s="636"/>
      <c r="GQ257" s="637"/>
      <c r="GR257" s="635"/>
      <c r="GS257" s="622"/>
      <c r="GT257" s="622"/>
      <c r="GU257" s="622"/>
      <c r="GV257" s="622"/>
      <c r="GW257" s="622"/>
      <c r="GX257" s="622"/>
      <c r="GY257" s="622"/>
      <c r="GZ257" s="622"/>
      <c r="HA257" s="622"/>
      <c r="HB257" s="622"/>
      <c r="HC257" s="622"/>
      <c r="HD257" s="636"/>
      <c r="HE257" s="637"/>
      <c r="HF257" s="635"/>
      <c r="HG257" s="622"/>
      <c r="HH257" s="622"/>
      <c r="HI257" s="622"/>
      <c r="HJ257" s="622"/>
      <c r="HK257" s="622"/>
      <c r="HL257" s="622"/>
      <c r="HM257" s="622"/>
      <c r="HN257" s="622"/>
      <c r="HO257" s="622"/>
      <c r="HP257" s="622"/>
      <c r="HQ257" s="622"/>
      <c r="HR257" s="636"/>
      <c r="HS257" s="637"/>
      <c r="HT257" s="635"/>
      <c r="HU257" s="622"/>
      <c r="HV257" s="622"/>
      <c r="HW257" s="622"/>
      <c r="HX257" s="622"/>
      <c r="HY257" s="622"/>
      <c r="HZ257" s="622"/>
      <c r="IA257" s="622"/>
      <c r="IB257" s="622"/>
      <c r="IC257" s="622"/>
      <c r="ID257" s="622"/>
      <c r="IE257" s="622"/>
      <c r="IF257" s="636"/>
      <c r="IG257" s="637"/>
      <c r="IH257" s="635"/>
      <c r="II257" s="622"/>
      <c r="IJ257" s="622"/>
      <c r="IK257" s="622"/>
      <c r="IL257" s="622"/>
      <c r="IM257" s="622"/>
      <c r="IN257" s="622"/>
      <c r="IO257" s="622"/>
      <c r="IP257" s="622"/>
      <c r="IQ257" s="622"/>
      <c r="IR257" s="622"/>
      <c r="IS257" s="622"/>
      <c r="IT257" s="636"/>
      <c r="IU257" s="637"/>
      <c r="IV257" s="635"/>
      <c r="IW257" s="622"/>
      <c r="IX257" s="622"/>
      <c r="IY257" s="622"/>
      <c r="IZ257" s="622"/>
      <c r="JA257" s="622"/>
      <c r="JB257" s="622"/>
      <c r="JC257" s="622"/>
      <c r="JD257" s="622"/>
      <c r="JE257" s="622"/>
      <c r="JF257" s="622"/>
      <c r="JG257" s="622"/>
      <c r="JH257" s="636"/>
      <c r="JI257" s="637"/>
      <c r="JJ257" s="635"/>
      <c r="JK257" s="622"/>
      <c r="JL257" s="622"/>
      <c r="JM257" s="622"/>
      <c r="JN257" s="622"/>
      <c r="JO257" s="622"/>
      <c r="JP257" s="622"/>
      <c r="JQ257" s="622"/>
      <c r="JR257" s="622"/>
      <c r="JS257" s="622"/>
      <c r="JT257" s="622"/>
      <c r="JU257" s="622"/>
      <c r="JV257" s="636"/>
      <c r="JW257" s="637"/>
      <c r="JX257" s="635"/>
      <c r="JY257" s="622"/>
      <c r="JZ257" s="622"/>
      <c r="KA257" s="622"/>
      <c r="KB257" s="622"/>
      <c r="KC257" s="622"/>
      <c r="KD257" s="622"/>
      <c r="KE257" s="622"/>
      <c r="KF257" s="622"/>
      <c r="KG257" s="622"/>
      <c r="KH257" s="622"/>
      <c r="KI257" s="622"/>
      <c r="KJ257" s="636"/>
      <c r="KK257" s="637"/>
      <c r="KL257" s="635"/>
      <c r="KM257" s="622"/>
      <c r="KN257" s="622"/>
      <c r="KO257" s="622"/>
      <c r="KP257" s="622"/>
      <c r="KQ257" s="622"/>
      <c r="KR257" s="622"/>
      <c r="KS257" s="622"/>
      <c r="KT257" s="622"/>
      <c r="KU257" s="622"/>
      <c r="KV257" s="622"/>
      <c r="KW257" s="622"/>
      <c r="KX257" s="636"/>
      <c r="KY257" s="637"/>
      <c r="KZ257" s="635"/>
      <c r="LA257" s="622"/>
      <c r="LB257" s="622"/>
      <c r="LC257" s="622"/>
      <c r="LD257" s="622"/>
      <c r="LE257" s="622"/>
      <c r="LF257" s="622"/>
      <c r="LG257" s="622"/>
      <c r="LH257" s="622"/>
      <c r="LI257" s="622"/>
      <c r="LJ257" s="622"/>
      <c r="LK257" s="622"/>
      <c r="LL257" s="636"/>
      <c r="LM257" s="637"/>
      <c r="LN257" s="635"/>
      <c r="LO257" s="622"/>
      <c r="LP257" s="622"/>
      <c r="LQ257" s="622"/>
      <c r="LR257" s="622"/>
      <c r="LS257" s="622"/>
      <c r="LT257" s="622"/>
      <c r="LU257" s="622"/>
      <c r="LV257" s="622"/>
      <c r="LW257" s="622"/>
      <c r="LX257" s="622"/>
      <c r="LY257" s="622"/>
      <c r="LZ257" s="636"/>
      <c r="MA257" s="637"/>
      <c r="MB257" s="635"/>
      <c r="MC257" s="622"/>
      <c r="MD257" s="622"/>
      <c r="ME257" s="622"/>
      <c r="MF257" s="622"/>
      <c r="MG257" s="622"/>
      <c r="MH257" s="622"/>
      <c r="MI257" s="622"/>
      <c r="MJ257" s="622"/>
      <c r="MK257" s="622"/>
      <c r="ML257" s="622"/>
      <c r="MM257" s="622"/>
      <c r="MN257" s="636"/>
      <c r="MO257" s="637"/>
      <c r="MP257" s="635"/>
      <c r="MQ257" s="622"/>
      <c r="MR257" s="622"/>
      <c r="MS257" s="622"/>
      <c r="MT257" s="622"/>
      <c r="MU257" s="622"/>
      <c r="MV257" s="622"/>
      <c r="MW257" s="622"/>
      <c r="MX257" s="622"/>
      <c r="MY257" s="622"/>
      <c r="MZ257" s="622"/>
      <c r="NA257" s="622"/>
      <c r="NB257" s="636"/>
      <c r="NC257" s="637"/>
      <c r="ND257" s="635"/>
      <c r="NE257" s="622"/>
      <c r="NF257" s="622"/>
      <c r="NG257" s="622"/>
      <c r="NH257" s="622"/>
      <c r="NI257" s="622"/>
      <c r="NJ257" s="622"/>
      <c r="NK257" s="622"/>
      <c r="NL257" s="622"/>
      <c r="NM257" s="622"/>
      <c r="NN257" s="622"/>
      <c r="NO257" s="622"/>
      <c r="NP257" s="636"/>
      <c r="NQ257" s="637"/>
      <c r="NR257" s="635"/>
      <c r="NS257" s="622"/>
      <c r="NT257" s="622"/>
      <c r="NU257" s="622"/>
      <c r="NV257" s="622"/>
      <c r="NW257" s="622"/>
      <c r="NX257" s="622"/>
      <c r="NY257" s="622"/>
      <c r="NZ257" s="622"/>
      <c r="OA257" s="622"/>
      <c r="OB257" s="622"/>
      <c r="OC257" s="622"/>
      <c r="OD257" s="636"/>
      <c r="OE257" s="637"/>
      <c r="OF257" s="635"/>
      <c r="OG257" s="622"/>
      <c r="OH257" s="622"/>
      <c r="OI257" s="622"/>
      <c r="OJ257" s="622"/>
      <c r="OK257" s="622"/>
      <c r="OL257" s="622"/>
      <c r="OM257" s="622"/>
      <c r="ON257" s="622"/>
      <c r="OO257" s="622"/>
      <c r="OP257" s="622"/>
      <c r="OQ257" s="622"/>
      <c r="OR257" s="636"/>
      <c r="OS257" s="637"/>
      <c r="OT257" s="635"/>
      <c r="OU257" s="622"/>
      <c r="OV257" s="622"/>
      <c r="OW257" s="622"/>
      <c r="OX257" s="622"/>
      <c r="OY257" s="622"/>
      <c r="OZ257" s="622"/>
      <c r="PA257" s="622"/>
      <c r="PB257" s="622"/>
      <c r="PC257" s="622"/>
      <c r="PD257" s="622"/>
      <c r="PE257" s="622"/>
      <c r="PF257" s="636"/>
      <c r="PG257" s="637"/>
      <c r="PH257" s="635"/>
      <c r="PI257" s="622"/>
      <c r="PJ257" s="622"/>
      <c r="PK257" s="622"/>
      <c r="PL257" s="622"/>
      <c r="PM257" s="622"/>
      <c r="PN257" s="622"/>
      <c r="PO257" s="622"/>
      <c r="PP257" s="622"/>
      <c r="PQ257" s="622"/>
      <c r="PR257" s="622"/>
      <c r="PS257" s="622"/>
      <c r="PT257" s="636"/>
      <c r="PU257" s="637"/>
      <c r="PV257" s="636"/>
      <c r="PW257" s="636"/>
      <c r="PX257" s="636"/>
      <c r="PY257" s="636"/>
      <c r="PZ257" s="636"/>
      <c r="QA257" s="636"/>
      <c r="QB257" s="636"/>
      <c r="QC257" s="636"/>
      <c r="QD257" s="636"/>
      <c r="QE257" s="636"/>
      <c r="QF257" s="636"/>
      <c r="QG257" s="636"/>
      <c r="QH257" s="636"/>
    </row>
    <row r="258" spans="1:450" x14ac:dyDescent="0.25">
      <c r="A258" s="589" t="s">
        <v>938</v>
      </c>
      <c r="B258" s="430" t="s">
        <v>900</v>
      </c>
      <c r="D258" s="607">
        <f t="shared" ref="D258:O258" si="1597">ROUND(D122/D$146,2)</f>
        <v>0</v>
      </c>
      <c r="E258" s="622">
        <f t="shared" si="1597"/>
        <v>0</v>
      </c>
      <c r="F258" s="622">
        <f t="shared" si="1597"/>
        <v>0</v>
      </c>
      <c r="G258" s="622">
        <f t="shared" si="1597"/>
        <v>0</v>
      </c>
      <c r="H258" s="622">
        <f t="shared" si="1597"/>
        <v>0</v>
      </c>
      <c r="I258" s="622">
        <f t="shared" si="1597"/>
        <v>0</v>
      </c>
      <c r="J258" s="622">
        <f t="shared" si="1597"/>
        <v>0</v>
      </c>
      <c r="K258" s="622">
        <f t="shared" si="1597"/>
        <v>0</v>
      </c>
      <c r="L258" s="622">
        <f t="shared" si="1597"/>
        <v>0</v>
      </c>
      <c r="M258" s="622">
        <f t="shared" si="1597"/>
        <v>0</v>
      </c>
      <c r="N258" s="622">
        <f t="shared" si="1597"/>
        <v>0</v>
      </c>
      <c r="O258" s="622">
        <f t="shared" si="1597"/>
        <v>0</v>
      </c>
      <c r="P258" s="636">
        <f>+SUBTOTAL(9,D258:O258)</f>
        <v>0</v>
      </c>
      <c r="Q258" s="637"/>
      <c r="R258" s="607">
        <f t="shared" ref="R258:AC258" si="1598">ROUND(R122/R$146,2)</f>
        <v>0</v>
      </c>
      <c r="S258" s="622">
        <f t="shared" si="1598"/>
        <v>0</v>
      </c>
      <c r="T258" s="622">
        <f t="shared" si="1598"/>
        <v>0</v>
      </c>
      <c r="U258" s="622">
        <f t="shared" si="1598"/>
        <v>0</v>
      </c>
      <c r="V258" s="622">
        <f t="shared" si="1598"/>
        <v>0</v>
      </c>
      <c r="W258" s="622">
        <f t="shared" si="1598"/>
        <v>0</v>
      </c>
      <c r="X258" s="622">
        <f t="shared" si="1598"/>
        <v>0</v>
      </c>
      <c r="Y258" s="622">
        <f t="shared" si="1598"/>
        <v>0</v>
      </c>
      <c r="Z258" s="622">
        <f t="shared" si="1598"/>
        <v>0</v>
      </c>
      <c r="AA258" s="622">
        <f t="shared" si="1598"/>
        <v>0</v>
      </c>
      <c r="AB258" s="622">
        <f t="shared" si="1598"/>
        <v>0</v>
      </c>
      <c r="AC258" s="622">
        <f t="shared" si="1598"/>
        <v>0</v>
      </c>
      <c r="AD258" s="636">
        <f>+SUBTOTAL(9,R258:AC258)</f>
        <v>0</v>
      </c>
      <c r="AE258" s="637"/>
      <c r="AF258" s="607">
        <f t="shared" ref="AF258:AQ258" si="1599">ROUND(AF122/AF$146,2)</f>
        <v>0</v>
      </c>
      <c r="AG258" s="622">
        <f t="shared" si="1599"/>
        <v>0</v>
      </c>
      <c r="AH258" s="622">
        <f t="shared" si="1599"/>
        <v>0</v>
      </c>
      <c r="AI258" s="622">
        <f t="shared" si="1599"/>
        <v>0</v>
      </c>
      <c r="AJ258" s="622">
        <f t="shared" si="1599"/>
        <v>0</v>
      </c>
      <c r="AK258" s="622">
        <f t="shared" si="1599"/>
        <v>0</v>
      </c>
      <c r="AL258" s="622">
        <f t="shared" si="1599"/>
        <v>0</v>
      </c>
      <c r="AM258" s="622">
        <f t="shared" si="1599"/>
        <v>0</v>
      </c>
      <c r="AN258" s="622">
        <f t="shared" si="1599"/>
        <v>0</v>
      </c>
      <c r="AO258" s="622">
        <f t="shared" si="1599"/>
        <v>0</v>
      </c>
      <c r="AP258" s="622">
        <f t="shared" si="1599"/>
        <v>0</v>
      </c>
      <c r="AQ258" s="622">
        <f t="shared" si="1599"/>
        <v>0</v>
      </c>
      <c r="AR258" s="636">
        <f>+SUBTOTAL(9,AF258:AQ258)</f>
        <v>0</v>
      </c>
      <c r="AS258" s="611"/>
      <c r="AT258" s="607">
        <f t="shared" ref="AT258:BE258" si="1600">ROUND(AT122/AT$146,2)</f>
        <v>0</v>
      </c>
      <c r="AU258" s="622">
        <f t="shared" si="1600"/>
        <v>0</v>
      </c>
      <c r="AV258" s="622">
        <f t="shared" si="1600"/>
        <v>0</v>
      </c>
      <c r="AW258" s="622">
        <f t="shared" si="1600"/>
        <v>0</v>
      </c>
      <c r="AX258" s="622">
        <f t="shared" si="1600"/>
        <v>0</v>
      </c>
      <c r="AY258" s="622">
        <f t="shared" si="1600"/>
        <v>0</v>
      </c>
      <c r="AZ258" s="622">
        <f t="shared" si="1600"/>
        <v>0</v>
      </c>
      <c r="BA258" s="622">
        <f t="shared" si="1600"/>
        <v>0</v>
      </c>
      <c r="BB258" s="622">
        <f t="shared" si="1600"/>
        <v>0</v>
      </c>
      <c r="BC258" s="622">
        <f t="shared" si="1600"/>
        <v>0</v>
      </c>
      <c r="BD258" s="622">
        <f t="shared" si="1600"/>
        <v>0</v>
      </c>
      <c r="BE258" s="622">
        <f t="shared" si="1600"/>
        <v>0</v>
      </c>
      <c r="BF258" s="636">
        <f>+SUBTOTAL(9,AT258:BE258)</f>
        <v>0</v>
      </c>
      <c r="BG258" s="611"/>
      <c r="BH258" s="607">
        <f t="shared" ref="BH258:BS258" si="1601">ROUND(BH122/BH$146,2)</f>
        <v>0</v>
      </c>
      <c r="BI258" s="622">
        <f t="shared" si="1601"/>
        <v>0</v>
      </c>
      <c r="BJ258" s="622">
        <f t="shared" si="1601"/>
        <v>0</v>
      </c>
      <c r="BK258" s="622">
        <f t="shared" si="1601"/>
        <v>0</v>
      </c>
      <c r="BL258" s="622">
        <f t="shared" si="1601"/>
        <v>0</v>
      </c>
      <c r="BM258" s="622">
        <f t="shared" si="1601"/>
        <v>0</v>
      </c>
      <c r="BN258" s="622">
        <f t="shared" si="1601"/>
        <v>0</v>
      </c>
      <c r="BO258" s="622">
        <f t="shared" si="1601"/>
        <v>0</v>
      </c>
      <c r="BP258" s="622">
        <f t="shared" si="1601"/>
        <v>0</v>
      </c>
      <c r="BQ258" s="622">
        <f t="shared" si="1601"/>
        <v>0</v>
      </c>
      <c r="BR258" s="622">
        <f t="shared" si="1601"/>
        <v>0</v>
      </c>
      <c r="BS258" s="622">
        <f t="shared" si="1601"/>
        <v>0</v>
      </c>
      <c r="BT258" s="636">
        <f>+SUBTOTAL(9,BH258:BS258)</f>
        <v>0</v>
      </c>
      <c r="BU258" s="621"/>
      <c r="BV258" s="607">
        <f t="shared" ref="BV258:CG258" si="1602">ROUND(BV122/BV$146,2)</f>
        <v>0</v>
      </c>
      <c r="BW258" s="622">
        <f t="shared" si="1602"/>
        <v>0</v>
      </c>
      <c r="BX258" s="622">
        <f t="shared" si="1602"/>
        <v>0</v>
      </c>
      <c r="BY258" s="622">
        <f t="shared" si="1602"/>
        <v>0</v>
      </c>
      <c r="BZ258" s="622">
        <f t="shared" si="1602"/>
        <v>0</v>
      </c>
      <c r="CA258" s="622">
        <f t="shared" si="1602"/>
        <v>0</v>
      </c>
      <c r="CB258" s="622">
        <f t="shared" si="1602"/>
        <v>0</v>
      </c>
      <c r="CC258" s="622">
        <f t="shared" si="1602"/>
        <v>0</v>
      </c>
      <c r="CD258" s="622">
        <f t="shared" si="1602"/>
        <v>0</v>
      </c>
      <c r="CE258" s="622">
        <f t="shared" si="1602"/>
        <v>0</v>
      </c>
      <c r="CF258" s="622">
        <f t="shared" si="1602"/>
        <v>0</v>
      </c>
      <c r="CG258" s="622">
        <f t="shared" si="1602"/>
        <v>0</v>
      </c>
      <c r="CH258" s="636">
        <f>+SUBTOTAL(9,BV258:CG258)</f>
        <v>0</v>
      </c>
      <c r="CI258" s="637"/>
      <c r="CJ258" s="607">
        <f t="shared" ref="CJ258:CU258" si="1603">ROUND(CJ122/CJ$146,2)</f>
        <v>0</v>
      </c>
      <c r="CK258" s="622">
        <f t="shared" si="1603"/>
        <v>0</v>
      </c>
      <c r="CL258" s="622">
        <f t="shared" si="1603"/>
        <v>0</v>
      </c>
      <c r="CM258" s="622">
        <f t="shared" si="1603"/>
        <v>0</v>
      </c>
      <c r="CN258" s="622">
        <f t="shared" si="1603"/>
        <v>0</v>
      </c>
      <c r="CO258" s="622">
        <f t="shared" si="1603"/>
        <v>0</v>
      </c>
      <c r="CP258" s="622">
        <f t="shared" si="1603"/>
        <v>0</v>
      </c>
      <c r="CQ258" s="622">
        <f t="shared" si="1603"/>
        <v>0</v>
      </c>
      <c r="CR258" s="622">
        <f t="shared" si="1603"/>
        <v>0</v>
      </c>
      <c r="CS258" s="622">
        <f t="shared" si="1603"/>
        <v>0</v>
      </c>
      <c r="CT258" s="622">
        <f t="shared" si="1603"/>
        <v>0</v>
      </c>
      <c r="CU258" s="622">
        <f t="shared" si="1603"/>
        <v>0</v>
      </c>
      <c r="CV258" s="636">
        <f>+SUBTOTAL(9,CJ258:CU258)</f>
        <v>0</v>
      </c>
      <c r="CW258" s="611"/>
      <c r="CX258" s="607">
        <f t="shared" ref="CX258:DI258" si="1604">ROUND(CX122/CX$146,2)</f>
        <v>0</v>
      </c>
      <c r="CY258" s="622">
        <f t="shared" si="1604"/>
        <v>0</v>
      </c>
      <c r="CZ258" s="622">
        <f t="shared" si="1604"/>
        <v>0</v>
      </c>
      <c r="DA258" s="622">
        <f t="shared" si="1604"/>
        <v>0</v>
      </c>
      <c r="DB258" s="622">
        <f t="shared" si="1604"/>
        <v>0</v>
      </c>
      <c r="DC258" s="622">
        <f t="shared" si="1604"/>
        <v>0</v>
      </c>
      <c r="DD258" s="622">
        <f t="shared" si="1604"/>
        <v>0</v>
      </c>
      <c r="DE258" s="622">
        <f t="shared" si="1604"/>
        <v>0</v>
      </c>
      <c r="DF258" s="622">
        <f t="shared" si="1604"/>
        <v>0</v>
      </c>
      <c r="DG258" s="622">
        <f t="shared" si="1604"/>
        <v>0</v>
      </c>
      <c r="DH258" s="622">
        <f t="shared" si="1604"/>
        <v>0</v>
      </c>
      <c r="DI258" s="622">
        <f t="shared" si="1604"/>
        <v>0</v>
      </c>
      <c r="DJ258" s="636">
        <f>+SUBTOTAL(9,CX258:DI258)</f>
        <v>0</v>
      </c>
      <c r="DK258" s="637"/>
      <c r="DL258" s="607">
        <f t="shared" ref="DL258:DW258" si="1605">ROUND(DL122/DL$146,2)</f>
        <v>0</v>
      </c>
      <c r="DM258" s="622">
        <f t="shared" si="1605"/>
        <v>0</v>
      </c>
      <c r="DN258" s="622">
        <f t="shared" si="1605"/>
        <v>0</v>
      </c>
      <c r="DO258" s="622">
        <f t="shared" si="1605"/>
        <v>0</v>
      </c>
      <c r="DP258" s="622">
        <f t="shared" si="1605"/>
        <v>0</v>
      </c>
      <c r="DQ258" s="622">
        <f t="shared" si="1605"/>
        <v>0</v>
      </c>
      <c r="DR258" s="622">
        <f t="shared" si="1605"/>
        <v>0</v>
      </c>
      <c r="DS258" s="622">
        <f t="shared" si="1605"/>
        <v>0</v>
      </c>
      <c r="DT258" s="622">
        <f t="shared" si="1605"/>
        <v>0</v>
      </c>
      <c r="DU258" s="622">
        <f t="shared" si="1605"/>
        <v>0</v>
      </c>
      <c r="DV258" s="622">
        <f t="shared" si="1605"/>
        <v>0</v>
      </c>
      <c r="DW258" s="622">
        <f t="shared" si="1605"/>
        <v>0</v>
      </c>
      <c r="DX258" s="636">
        <f>+SUBTOTAL(9,DL258:DW258)</f>
        <v>0</v>
      </c>
      <c r="DY258" s="637"/>
      <c r="DZ258" s="607">
        <f t="shared" ref="DZ258:EK258" si="1606">ROUND(DZ122/DZ$146,2)</f>
        <v>0</v>
      </c>
      <c r="EA258" s="622">
        <f t="shared" si="1606"/>
        <v>0</v>
      </c>
      <c r="EB258" s="622">
        <f t="shared" si="1606"/>
        <v>0</v>
      </c>
      <c r="EC258" s="622">
        <f t="shared" si="1606"/>
        <v>0</v>
      </c>
      <c r="ED258" s="622">
        <f t="shared" si="1606"/>
        <v>0</v>
      </c>
      <c r="EE258" s="622">
        <f t="shared" si="1606"/>
        <v>0</v>
      </c>
      <c r="EF258" s="622">
        <f t="shared" si="1606"/>
        <v>0</v>
      </c>
      <c r="EG258" s="622">
        <f t="shared" si="1606"/>
        <v>0</v>
      </c>
      <c r="EH258" s="622">
        <f t="shared" si="1606"/>
        <v>0</v>
      </c>
      <c r="EI258" s="622">
        <f t="shared" si="1606"/>
        <v>0</v>
      </c>
      <c r="EJ258" s="622">
        <f t="shared" si="1606"/>
        <v>0</v>
      </c>
      <c r="EK258" s="622">
        <f t="shared" si="1606"/>
        <v>0</v>
      </c>
      <c r="EL258" s="636">
        <f>+SUBTOTAL(9,DZ258:EK258)</f>
        <v>0</v>
      </c>
      <c r="EM258" s="637"/>
      <c r="EN258" s="607">
        <f t="shared" ref="EN258:EY258" si="1607">ROUND(EN122/EN$146,2)</f>
        <v>0</v>
      </c>
      <c r="EO258" s="622">
        <f t="shared" si="1607"/>
        <v>0</v>
      </c>
      <c r="EP258" s="622">
        <f t="shared" si="1607"/>
        <v>0</v>
      </c>
      <c r="EQ258" s="622">
        <f t="shared" si="1607"/>
        <v>0</v>
      </c>
      <c r="ER258" s="622">
        <f t="shared" si="1607"/>
        <v>0</v>
      </c>
      <c r="ES258" s="622">
        <f t="shared" si="1607"/>
        <v>0</v>
      </c>
      <c r="ET258" s="622">
        <f t="shared" si="1607"/>
        <v>0</v>
      </c>
      <c r="EU258" s="622">
        <f t="shared" si="1607"/>
        <v>0</v>
      </c>
      <c r="EV258" s="622">
        <f t="shared" si="1607"/>
        <v>0</v>
      </c>
      <c r="EW258" s="622">
        <f t="shared" si="1607"/>
        <v>0</v>
      </c>
      <c r="EX258" s="622">
        <f t="shared" si="1607"/>
        <v>0</v>
      </c>
      <c r="EY258" s="622">
        <f t="shared" si="1607"/>
        <v>0</v>
      </c>
      <c r="EZ258" s="636">
        <f>+SUBTOTAL(9,EN258:EY258)</f>
        <v>0</v>
      </c>
      <c r="FA258" s="637"/>
      <c r="FB258" s="607">
        <f t="shared" ref="FB258:FM258" si="1608">ROUND(FB122/FB$146,2)</f>
        <v>0</v>
      </c>
      <c r="FC258" s="622">
        <f t="shared" si="1608"/>
        <v>0</v>
      </c>
      <c r="FD258" s="622">
        <f t="shared" si="1608"/>
        <v>0</v>
      </c>
      <c r="FE258" s="622">
        <f t="shared" si="1608"/>
        <v>0</v>
      </c>
      <c r="FF258" s="622">
        <f t="shared" si="1608"/>
        <v>0</v>
      </c>
      <c r="FG258" s="622">
        <f t="shared" si="1608"/>
        <v>0</v>
      </c>
      <c r="FH258" s="622">
        <f t="shared" si="1608"/>
        <v>0</v>
      </c>
      <c r="FI258" s="622">
        <f t="shared" si="1608"/>
        <v>0</v>
      </c>
      <c r="FJ258" s="622">
        <f t="shared" si="1608"/>
        <v>0</v>
      </c>
      <c r="FK258" s="622">
        <f t="shared" si="1608"/>
        <v>0</v>
      </c>
      <c r="FL258" s="622">
        <f t="shared" si="1608"/>
        <v>0</v>
      </c>
      <c r="FM258" s="622">
        <f t="shared" si="1608"/>
        <v>0</v>
      </c>
      <c r="FN258" s="636">
        <f>+SUBTOTAL(9,FB258:FM258)</f>
        <v>0</v>
      </c>
      <c r="FO258" s="637"/>
      <c r="FP258" s="607">
        <f t="shared" ref="FP258:GA258" si="1609">ROUND(FP122/FP$146,2)</f>
        <v>0</v>
      </c>
      <c r="FQ258" s="622">
        <f t="shared" si="1609"/>
        <v>0</v>
      </c>
      <c r="FR258" s="622">
        <f t="shared" si="1609"/>
        <v>0</v>
      </c>
      <c r="FS258" s="622">
        <f t="shared" si="1609"/>
        <v>0</v>
      </c>
      <c r="FT258" s="622">
        <f t="shared" si="1609"/>
        <v>0</v>
      </c>
      <c r="FU258" s="622">
        <f t="shared" si="1609"/>
        <v>0</v>
      </c>
      <c r="FV258" s="622">
        <f t="shared" si="1609"/>
        <v>0</v>
      </c>
      <c r="FW258" s="622">
        <f t="shared" si="1609"/>
        <v>0</v>
      </c>
      <c r="FX258" s="622">
        <f t="shared" si="1609"/>
        <v>0</v>
      </c>
      <c r="FY258" s="622">
        <f t="shared" si="1609"/>
        <v>0</v>
      </c>
      <c r="FZ258" s="622">
        <f t="shared" si="1609"/>
        <v>0</v>
      </c>
      <c r="GA258" s="622">
        <f t="shared" si="1609"/>
        <v>0</v>
      </c>
      <c r="GB258" s="636">
        <f>+SUBTOTAL(9,FP258:GA258)</f>
        <v>0</v>
      </c>
      <c r="GC258" s="637"/>
      <c r="GD258" s="607">
        <f t="shared" ref="GD258:GO258" si="1610">ROUND(GD122/GD$146,2)</f>
        <v>0</v>
      </c>
      <c r="GE258" s="622">
        <f t="shared" si="1610"/>
        <v>0</v>
      </c>
      <c r="GF258" s="622">
        <f t="shared" si="1610"/>
        <v>0</v>
      </c>
      <c r="GG258" s="622">
        <f t="shared" si="1610"/>
        <v>0</v>
      </c>
      <c r="GH258" s="622">
        <f t="shared" si="1610"/>
        <v>0</v>
      </c>
      <c r="GI258" s="622">
        <f t="shared" si="1610"/>
        <v>0</v>
      </c>
      <c r="GJ258" s="622">
        <f t="shared" si="1610"/>
        <v>0</v>
      </c>
      <c r="GK258" s="622">
        <f t="shared" si="1610"/>
        <v>0</v>
      </c>
      <c r="GL258" s="622">
        <f t="shared" si="1610"/>
        <v>0</v>
      </c>
      <c r="GM258" s="622">
        <f t="shared" si="1610"/>
        <v>0</v>
      </c>
      <c r="GN258" s="622">
        <f t="shared" si="1610"/>
        <v>0</v>
      </c>
      <c r="GO258" s="622">
        <f t="shared" si="1610"/>
        <v>0</v>
      </c>
      <c r="GP258" s="636">
        <f>+SUBTOTAL(9,GD258:GO258)</f>
        <v>0</v>
      </c>
      <c r="GQ258" s="637"/>
      <c r="GR258" s="607">
        <f t="shared" ref="GR258:HC258" si="1611">ROUND(GR122/GR$146,2)</f>
        <v>0</v>
      </c>
      <c r="GS258" s="622">
        <f t="shared" si="1611"/>
        <v>0</v>
      </c>
      <c r="GT258" s="622">
        <f t="shared" si="1611"/>
        <v>0</v>
      </c>
      <c r="GU258" s="622">
        <f t="shared" si="1611"/>
        <v>0</v>
      </c>
      <c r="GV258" s="622">
        <f t="shared" si="1611"/>
        <v>0</v>
      </c>
      <c r="GW258" s="622">
        <f t="shared" si="1611"/>
        <v>0</v>
      </c>
      <c r="GX258" s="622">
        <f t="shared" si="1611"/>
        <v>0</v>
      </c>
      <c r="GY258" s="622">
        <f t="shared" si="1611"/>
        <v>0</v>
      </c>
      <c r="GZ258" s="622">
        <f t="shared" si="1611"/>
        <v>0</v>
      </c>
      <c r="HA258" s="622">
        <f t="shared" si="1611"/>
        <v>0</v>
      </c>
      <c r="HB258" s="622">
        <f t="shared" si="1611"/>
        <v>0</v>
      </c>
      <c r="HC258" s="622">
        <f t="shared" si="1611"/>
        <v>0</v>
      </c>
      <c r="HD258" s="636">
        <f>+SUBTOTAL(9,GR258:HC258)</f>
        <v>0</v>
      </c>
      <c r="HE258" s="637"/>
      <c r="HF258" s="607">
        <f t="shared" ref="HF258:HQ258" si="1612">ROUND(HF122/HF$146,2)</f>
        <v>0</v>
      </c>
      <c r="HG258" s="622">
        <f t="shared" si="1612"/>
        <v>0</v>
      </c>
      <c r="HH258" s="622">
        <f t="shared" si="1612"/>
        <v>0</v>
      </c>
      <c r="HI258" s="622">
        <f t="shared" si="1612"/>
        <v>0</v>
      </c>
      <c r="HJ258" s="622">
        <f t="shared" si="1612"/>
        <v>0</v>
      </c>
      <c r="HK258" s="622">
        <f t="shared" si="1612"/>
        <v>0</v>
      </c>
      <c r="HL258" s="622">
        <f t="shared" si="1612"/>
        <v>0</v>
      </c>
      <c r="HM258" s="622">
        <f t="shared" si="1612"/>
        <v>0</v>
      </c>
      <c r="HN258" s="622">
        <f t="shared" si="1612"/>
        <v>0</v>
      </c>
      <c r="HO258" s="622">
        <f t="shared" si="1612"/>
        <v>0</v>
      </c>
      <c r="HP258" s="622">
        <f t="shared" si="1612"/>
        <v>0</v>
      </c>
      <c r="HQ258" s="622">
        <f t="shared" si="1612"/>
        <v>0</v>
      </c>
      <c r="HR258" s="636">
        <f>+SUBTOTAL(9,HF258:HQ258)</f>
        <v>0</v>
      </c>
      <c r="HS258" s="637"/>
      <c r="HT258" s="607">
        <f t="shared" ref="HT258:IE258" si="1613">ROUND(HT122/HT$146,2)</f>
        <v>0</v>
      </c>
      <c r="HU258" s="622">
        <f t="shared" si="1613"/>
        <v>0</v>
      </c>
      <c r="HV258" s="622">
        <f t="shared" si="1613"/>
        <v>0</v>
      </c>
      <c r="HW258" s="622">
        <f t="shared" si="1613"/>
        <v>0</v>
      </c>
      <c r="HX258" s="622">
        <f t="shared" si="1613"/>
        <v>0</v>
      </c>
      <c r="HY258" s="622">
        <f t="shared" si="1613"/>
        <v>0</v>
      </c>
      <c r="HZ258" s="622">
        <f t="shared" si="1613"/>
        <v>0</v>
      </c>
      <c r="IA258" s="622">
        <f t="shared" si="1613"/>
        <v>0</v>
      </c>
      <c r="IB258" s="622">
        <f t="shared" si="1613"/>
        <v>0</v>
      </c>
      <c r="IC258" s="622">
        <f t="shared" si="1613"/>
        <v>0</v>
      </c>
      <c r="ID258" s="622">
        <f t="shared" si="1613"/>
        <v>0</v>
      </c>
      <c r="IE258" s="622">
        <f t="shared" si="1613"/>
        <v>0</v>
      </c>
      <c r="IF258" s="636">
        <f>+SUBTOTAL(9,HT258:IE258)</f>
        <v>0</v>
      </c>
      <c r="IG258" s="637"/>
      <c r="IH258" s="607">
        <f t="shared" ref="IH258:IS258" si="1614">ROUND(IH122/IH$146,2)</f>
        <v>0</v>
      </c>
      <c r="II258" s="622">
        <f t="shared" si="1614"/>
        <v>0</v>
      </c>
      <c r="IJ258" s="622">
        <f t="shared" si="1614"/>
        <v>0</v>
      </c>
      <c r="IK258" s="622">
        <f t="shared" si="1614"/>
        <v>0</v>
      </c>
      <c r="IL258" s="622">
        <f t="shared" si="1614"/>
        <v>0</v>
      </c>
      <c r="IM258" s="622">
        <f t="shared" si="1614"/>
        <v>0</v>
      </c>
      <c r="IN258" s="622">
        <f t="shared" si="1614"/>
        <v>0</v>
      </c>
      <c r="IO258" s="622">
        <f t="shared" si="1614"/>
        <v>0</v>
      </c>
      <c r="IP258" s="622">
        <f t="shared" si="1614"/>
        <v>0</v>
      </c>
      <c r="IQ258" s="622">
        <f t="shared" si="1614"/>
        <v>0</v>
      </c>
      <c r="IR258" s="622">
        <f t="shared" si="1614"/>
        <v>0</v>
      </c>
      <c r="IS258" s="622">
        <f t="shared" si="1614"/>
        <v>0</v>
      </c>
      <c r="IT258" s="636">
        <f>+SUBTOTAL(9,IH258:IS258)</f>
        <v>0</v>
      </c>
      <c r="IU258" s="637"/>
      <c r="IV258" s="607">
        <f t="shared" ref="IV258:JG258" si="1615">ROUND(IV122/IV$146,2)</f>
        <v>0</v>
      </c>
      <c r="IW258" s="622">
        <f t="shared" si="1615"/>
        <v>0</v>
      </c>
      <c r="IX258" s="622">
        <f t="shared" si="1615"/>
        <v>0</v>
      </c>
      <c r="IY258" s="622">
        <f t="shared" si="1615"/>
        <v>0</v>
      </c>
      <c r="IZ258" s="622">
        <f t="shared" si="1615"/>
        <v>0</v>
      </c>
      <c r="JA258" s="622">
        <f t="shared" si="1615"/>
        <v>0</v>
      </c>
      <c r="JB258" s="622">
        <f t="shared" si="1615"/>
        <v>0</v>
      </c>
      <c r="JC258" s="622">
        <f t="shared" si="1615"/>
        <v>0</v>
      </c>
      <c r="JD258" s="622">
        <f t="shared" si="1615"/>
        <v>0</v>
      </c>
      <c r="JE258" s="622">
        <f t="shared" si="1615"/>
        <v>0</v>
      </c>
      <c r="JF258" s="622">
        <f t="shared" si="1615"/>
        <v>0</v>
      </c>
      <c r="JG258" s="622">
        <f t="shared" si="1615"/>
        <v>0</v>
      </c>
      <c r="JH258" s="636">
        <f>+SUBTOTAL(9,IV258:JG258)</f>
        <v>0</v>
      </c>
      <c r="JI258" s="637"/>
      <c r="JJ258" s="607">
        <f t="shared" ref="JJ258:JU258" si="1616">ROUND(JJ122/JJ$146,2)</f>
        <v>0</v>
      </c>
      <c r="JK258" s="622">
        <f t="shared" si="1616"/>
        <v>0</v>
      </c>
      <c r="JL258" s="622">
        <f t="shared" si="1616"/>
        <v>0</v>
      </c>
      <c r="JM258" s="622">
        <f t="shared" si="1616"/>
        <v>0</v>
      </c>
      <c r="JN258" s="622">
        <f t="shared" si="1616"/>
        <v>0</v>
      </c>
      <c r="JO258" s="622">
        <f t="shared" si="1616"/>
        <v>0</v>
      </c>
      <c r="JP258" s="622">
        <f t="shared" si="1616"/>
        <v>0</v>
      </c>
      <c r="JQ258" s="622">
        <f t="shared" si="1616"/>
        <v>0</v>
      </c>
      <c r="JR258" s="622">
        <f t="shared" si="1616"/>
        <v>0</v>
      </c>
      <c r="JS258" s="622">
        <f t="shared" si="1616"/>
        <v>0</v>
      </c>
      <c r="JT258" s="622">
        <f t="shared" si="1616"/>
        <v>0</v>
      </c>
      <c r="JU258" s="622">
        <f t="shared" si="1616"/>
        <v>0</v>
      </c>
      <c r="JV258" s="636">
        <f>+SUBTOTAL(9,JJ258:JU258)</f>
        <v>0</v>
      </c>
      <c r="JW258" s="637"/>
      <c r="JX258" s="607">
        <f t="shared" ref="JX258:KI258" si="1617">ROUND(JX122/JX$146,2)</f>
        <v>0</v>
      </c>
      <c r="JY258" s="622">
        <f t="shared" si="1617"/>
        <v>0</v>
      </c>
      <c r="JZ258" s="622">
        <f t="shared" si="1617"/>
        <v>0</v>
      </c>
      <c r="KA258" s="622">
        <f t="shared" si="1617"/>
        <v>0</v>
      </c>
      <c r="KB258" s="622">
        <f t="shared" si="1617"/>
        <v>0</v>
      </c>
      <c r="KC258" s="622">
        <f t="shared" si="1617"/>
        <v>0</v>
      </c>
      <c r="KD258" s="622">
        <f t="shared" si="1617"/>
        <v>0</v>
      </c>
      <c r="KE258" s="622">
        <f t="shared" si="1617"/>
        <v>0</v>
      </c>
      <c r="KF258" s="622">
        <f t="shared" si="1617"/>
        <v>0</v>
      </c>
      <c r="KG258" s="622">
        <f t="shared" si="1617"/>
        <v>0</v>
      </c>
      <c r="KH258" s="622">
        <f t="shared" si="1617"/>
        <v>0</v>
      </c>
      <c r="KI258" s="622">
        <f t="shared" si="1617"/>
        <v>0</v>
      </c>
      <c r="KJ258" s="636">
        <f>+SUBTOTAL(9,JX258:KI258)</f>
        <v>0</v>
      </c>
      <c r="KK258" s="637"/>
      <c r="KL258" s="607">
        <f t="shared" ref="KL258:KW258" si="1618">ROUND(KL122/KL$146,2)</f>
        <v>0</v>
      </c>
      <c r="KM258" s="622">
        <f t="shared" si="1618"/>
        <v>0</v>
      </c>
      <c r="KN258" s="622">
        <f t="shared" si="1618"/>
        <v>0</v>
      </c>
      <c r="KO258" s="622">
        <f t="shared" si="1618"/>
        <v>0</v>
      </c>
      <c r="KP258" s="622">
        <f t="shared" si="1618"/>
        <v>0</v>
      </c>
      <c r="KQ258" s="622">
        <f t="shared" si="1618"/>
        <v>0</v>
      </c>
      <c r="KR258" s="622">
        <f t="shared" si="1618"/>
        <v>0</v>
      </c>
      <c r="KS258" s="622">
        <f t="shared" si="1618"/>
        <v>0</v>
      </c>
      <c r="KT258" s="622">
        <f t="shared" si="1618"/>
        <v>0</v>
      </c>
      <c r="KU258" s="622">
        <f t="shared" si="1618"/>
        <v>0</v>
      </c>
      <c r="KV258" s="622">
        <f t="shared" si="1618"/>
        <v>0</v>
      </c>
      <c r="KW258" s="622">
        <f t="shared" si="1618"/>
        <v>0</v>
      </c>
      <c r="KX258" s="636">
        <f>+SUBTOTAL(9,KL258:KW258)</f>
        <v>0</v>
      </c>
      <c r="KY258" s="637"/>
      <c r="KZ258" s="607">
        <f t="shared" ref="KZ258:LK258" si="1619">ROUND(KZ122/KZ$146,2)</f>
        <v>0</v>
      </c>
      <c r="LA258" s="622">
        <f t="shared" si="1619"/>
        <v>0</v>
      </c>
      <c r="LB258" s="622">
        <f t="shared" si="1619"/>
        <v>0</v>
      </c>
      <c r="LC258" s="622">
        <f t="shared" si="1619"/>
        <v>0</v>
      </c>
      <c r="LD258" s="622">
        <f t="shared" si="1619"/>
        <v>0</v>
      </c>
      <c r="LE258" s="622">
        <f t="shared" si="1619"/>
        <v>0</v>
      </c>
      <c r="LF258" s="622">
        <f t="shared" si="1619"/>
        <v>0</v>
      </c>
      <c r="LG258" s="622">
        <f t="shared" si="1619"/>
        <v>0</v>
      </c>
      <c r="LH258" s="622">
        <f t="shared" si="1619"/>
        <v>0</v>
      </c>
      <c r="LI258" s="622">
        <f t="shared" si="1619"/>
        <v>0</v>
      </c>
      <c r="LJ258" s="622">
        <f t="shared" si="1619"/>
        <v>0</v>
      </c>
      <c r="LK258" s="622">
        <f t="shared" si="1619"/>
        <v>0</v>
      </c>
      <c r="LL258" s="636">
        <f>+SUBTOTAL(9,KZ258:LK258)</f>
        <v>0</v>
      </c>
      <c r="LM258" s="637"/>
      <c r="LN258" s="607">
        <f t="shared" ref="LN258:LY258" si="1620">ROUND(LN122/LN$146,2)</f>
        <v>0</v>
      </c>
      <c r="LO258" s="622">
        <f t="shared" si="1620"/>
        <v>0</v>
      </c>
      <c r="LP258" s="622">
        <f t="shared" si="1620"/>
        <v>0</v>
      </c>
      <c r="LQ258" s="622">
        <f t="shared" si="1620"/>
        <v>0</v>
      </c>
      <c r="LR258" s="622">
        <f t="shared" si="1620"/>
        <v>0</v>
      </c>
      <c r="LS258" s="622">
        <f t="shared" si="1620"/>
        <v>0</v>
      </c>
      <c r="LT258" s="622">
        <f t="shared" si="1620"/>
        <v>0</v>
      </c>
      <c r="LU258" s="622">
        <f t="shared" si="1620"/>
        <v>0</v>
      </c>
      <c r="LV258" s="622">
        <f t="shared" si="1620"/>
        <v>0</v>
      </c>
      <c r="LW258" s="622">
        <f t="shared" si="1620"/>
        <v>0</v>
      </c>
      <c r="LX258" s="622">
        <f t="shared" si="1620"/>
        <v>0</v>
      </c>
      <c r="LY258" s="622">
        <f t="shared" si="1620"/>
        <v>0</v>
      </c>
      <c r="LZ258" s="636">
        <f>+SUBTOTAL(9,LN258:LY258)</f>
        <v>0</v>
      </c>
      <c r="MA258" s="637"/>
      <c r="MB258" s="607">
        <f t="shared" ref="MB258:MM258" si="1621">ROUND(MB122/MB$146,2)</f>
        <v>0</v>
      </c>
      <c r="MC258" s="622">
        <f t="shared" si="1621"/>
        <v>0</v>
      </c>
      <c r="MD258" s="622">
        <f t="shared" si="1621"/>
        <v>0</v>
      </c>
      <c r="ME258" s="622">
        <f t="shared" si="1621"/>
        <v>0</v>
      </c>
      <c r="MF258" s="622">
        <f t="shared" si="1621"/>
        <v>0</v>
      </c>
      <c r="MG258" s="622">
        <f t="shared" si="1621"/>
        <v>0</v>
      </c>
      <c r="MH258" s="622">
        <f t="shared" si="1621"/>
        <v>0</v>
      </c>
      <c r="MI258" s="622">
        <f t="shared" si="1621"/>
        <v>0</v>
      </c>
      <c r="MJ258" s="622">
        <f t="shared" si="1621"/>
        <v>0</v>
      </c>
      <c r="MK258" s="622">
        <f t="shared" si="1621"/>
        <v>0</v>
      </c>
      <c r="ML258" s="622">
        <f t="shared" si="1621"/>
        <v>0</v>
      </c>
      <c r="MM258" s="622">
        <f t="shared" si="1621"/>
        <v>0</v>
      </c>
      <c r="MN258" s="636">
        <f>+SUBTOTAL(9,MB258:MM258)</f>
        <v>0</v>
      </c>
      <c r="MO258" s="637"/>
      <c r="MP258" s="607">
        <f t="shared" ref="MP258:NA258" si="1622">ROUND(MP122/MP$146,2)</f>
        <v>0</v>
      </c>
      <c r="MQ258" s="622">
        <f t="shared" si="1622"/>
        <v>0</v>
      </c>
      <c r="MR258" s="622">
        <f t="shared" si="1622"/>
        <v>0</v>
      </c>
      <c r="MS258" s="622">
        <f t="shared" si="1622"/>
        <v>0</v>
      </c>
      <c r="MT258" s="622">
        <f t="shared" si="1622"/>
        <v>0</v>
      </c>
      <c r="MU258" s="622">
        <f t="shared" si="1622"/>
        <v>0</v>
      </c>
      <c r="MV258" s="622">
        <f t="shared" si="1622"/>
        <v>0</v>
      </c>
      <c r="MW258" s="622">
        <f t="shared" si="1622"/>
        <v>0</v>
      </c>
      <c r="MX258" s="622">
        <f t="shared" si="1622"/>
        <v>0</v>
      </c>
      <c r="MY258" s="622">
        <f t="shared" si="1622"/>
        <v>0</v>
      </c>
      <c r="MZ258" s="622">
        <f t="shared" si="1622"/>
        <v>0</v>
      </c>
      <c r="NA258" s="622">
        <f t="shared" si="1622"/>
        <v>0</v>
      </c>
      <c r="NB258" s="636">
        <f>+SUBTOTAL(9,MP258:NA258)</f>
        <v>0</v>
      </c>
      <c r="NC258" s="637"/>
      <c r="ND258" s="607">
        <f t="shared" ref="ND258:NO258" si="1623">ROUND(ND122/ND$146,2)</f>
        <v>0</v>
      </c>
      <c r="NE258" s="622">
        <f t="shared" si="1623"/>
        <v>0</v>
      </c>
      <c r="NF258" s="622">
        <f t="shared" si="1623"/>
        <v>0</v>
      </c>
      <c r="NG258" s="622">
        <f t="shared" si="1623"/>
        <v>0</v>
      </c>
      <c r="NH258" s="622">
        <f t="shared" si="1623"/>
        <v>0</v>
      </c>
      <c r="NI258" s="622">
        <f t="shared" si="1623"/>
        <v>0</v>
      </c>
      <c r="NJ258" s="622">
        <f t="shared" si="1623"/>
        <v>0</v>
      </c>
      <c r="NK258" s="622">
        <f t="shared" si="1623"/>
        <v>0</v>
      </c>
      <c r="NL258" s="622">
        <f t="shared" si="1623"/>
        <v>0</v>
      </c>
      <c r="NM258" s="622">
        <f t="shared" si="1623"/>
        <v>0</v>
      </c>
      <c r="NN258" s="622">
        <f t="shared" si="1623"/>
        <v>0</v>
      </c>
      <c r="NO258" s="622">
        <f t="shared" si="1623"/>
        <v>0</v>
      </c>
      <c r="NP258" s="636">
        <f>+SUBTOTAL(9,ND258:NO258)</f>
        <v>0</v>
      </c>
      <c r="NQ258" s="637"/>
      <c r="NR258" s="607">
        <f t="shared" ref="NR258:OC258" si="1624">ROUND(NR122/NR$146,2)</f>
        <v>0</v>
      </c>
      <c r="NS258" s="622">
        <f t="shared" si="1624"/>
        <v>0</v>
      </c>
      <c r="NT258" s="622">
        <f t="shared" si="1624"/>
        <v>0</v>
      </c>
      <c r="NU258" s="622">
        <f t="shared" si="1624"/>
        <v>0</v>
      </c>
      <c r="NV258" s="622">
        <f t="shared" si="1624"/>
        <v>0</v>
      </c>
      <c r="NW258" s="622">
        <f t="shared" si="1624"/>
        <v>0</v>
      </c>
      <c r="NX258" s="622">
        <f t="shared" si="1624"/>
        <v>0</v>
      </c>
      <c r="NY258" s="622">
        <f t="shared" si="1624"/>
        <v>0</v>
      </c>
      <c r="NZ258" s="622">
        <f t="shared" si="1624"/>
        <v>0</v>
      </c>
      <c r="OA258" s="622">
        <f t="shared" si="1624"/>
        <v>0</v>
      </c>
      <c r="OB258" s="622">
        <f t="shared" si="1624"/>
        <v>0</v>
      </c>
      <c r="OC258" s="622">
        <f t="shared" si="1624"/>
        <v>0</v>
      </c>
      <c r="OD258" s="636">
        <f>+SUBTOTAL(9,NR258:OC258)</f>
        <v>0</v>
      </c>
      <c r="OE258" s="637"/>
      <c r="OF258" s="607">
        <f t="shared" ref="OF258:OQ258" si="1625">ROUND(OF122/OF$146,2)</f>
        <v>0</v>
      </c>
      <c r="OG258" s="622">
        <f t="shared" si="1625"/>
        <v>0</v>
      </c>
      <c r="OH258" s="622">
        <f t="shared" si="1625"/>
        <v>0</v>
      </c>
      <c r="OI258" s="622">
        <f t="shared" si="1625"/>
        <v>0</v>
      </c>
      <c r="OJ258" s="622">
        <f t="shared" si="1625"/>
        <v>0</v>
      </c>
      <c r="OK258" s="622">
        <f t="shared" si="1625"/>
        <v>0</v>
      </c>
      <c r="OL258" s="622">
        <f t="shared" si="1625"/>
        <v>0</v>
      </c>
      <c r="OM258" s="622">
        <f t="shared" si="1625"/>
        <v>0</v>
      </c>
      <c r="ON258" s="622">
        <f t="shared" si="1625"/>
        <v>0</v>
      </c>
      <c r="OO258" s="622">
        <f t="shared" si="1625"/>
        <v>0</v>
      </c>
      <c r="OP258" s="622">
        <f t="shared" si="1625"/>
        <v>0</v>
      </c>
      <c r="OQ258" s="622">
        <f t="shared" si="1625"/>
        <v>0</v>
      </c>
      <c r="OR258" s="636">
        <f>+SUBTOTAL(9,OF258:OQ258)</f>
        <v>0</v>
      </c>
      <c r="OS258" s="637"/>
      <c r="OT258" s="607">
        <f t="shared" ref="OT258:PE258" si="1626">ROUND(OT122/OT$146,2)</f>
        <v>0</v>
      </c>
      <c r="OU258" s="622">
        <f t="shared" si="1626"/>
        <v>0</v>
      </c>
      <c r="OV258" s="622">
        <f t="shared" si="1626"/>
        <v>0</v>
      </c>
      <c r="OW258" s="622">
        <f t="shared" si="1626"/>
        <v>0</v>
      </c>
      <c r="OX258" s="622">
        <f t="shared" si="1626"/>
        <v>0</v>
      </c>
      <c r="OY258" s="622">
        <f t="shared" si="1626"/>
        <v>0</v>
      </c>
      <c r="OZ258" s="622">
        <f t="shared" si="1626"/>
        <v>0</v>
      </c>
      <c r="PA258" s="622">
        <f t="shared" si="1626"/>
        <v>0</v>
      </c>
      <c r="PB258" s="622">
        <f t="shared" si="1626"/>
        <v>0</v>
      </c>
      <c r="PC258" s="622">
        <f t="shared" si="1626"/>
        <v>0</v>
      </c>
      <c r="PD258" s="622">
        <f t="shared" si="1626"/>
        <v>0</v>
      </c>
      <c r="PE258" s="622">
        <f t="shared" si="1626"/>
        <v>0</v>
      </c>
      <c r="PF258" s="636">
        <f>+SUBTOTAL(9,OT258:PE258)</f>
        <v>0</v>
      </c>
      <c r="PG258" s="637"/>
      <c r="PH258" s="607">
        <f t="shared" ref="PH258:PS258" si="1627">ROUND(PH122/PH$146,2)</f>
        <v>0</v>
      </c>
      <c r="PI258" s="622">
        <f t="shared" si="1627"/>
        <v>0</v>
      </c>
      <c r="PJ258" s="622">
        <f t="shared" si="1627"/>
        <v>0</v>
      </c>
      <c r="PK258" s="622">
        <f t="shared" si="1627"/>
        <v>0</v>
      </c>
      <c r="PL258" s="622">
        <f t="shared" si="1627"/>
        <v>0</v>
      </c>
      <c r="PM258" s="622">
        <f t="shared" si="1627"/>
        <v>0</v>
      </c>
      <c r="PN258" s="622">
        <f t="shared" si="1627"/>
        <v>0</v>
      </c>
      <c r="PO258" s="622">
        <f t="shared" si="1627"/>
        <v>0</v>
      </c>
      <c r="PP258" s="622">
        <f t="shared" si="1627"/>
        <v>0</v>
      </c>
      <c r="PQ258" s="622">
        <f t="shared" si="1627"/>
        <v>0</v>
      </c>
      <c r="PR258" s="622">
        <f t="shared" si="1627"/>
        <v>0</v>
      </c>
      <c r="PS258" s="622">
        <f t="shared" si="1627"/>
        <v>0</v>
      </c>
      <c r="PT258" s="636">
        <f>+SUBTOTAL(9,PH258:PS258)</f>
        <v>0</v>
      </c>
      <c r="PU258" s="637"/>
      <c r="PV258" s="610">
        <f t="shared" ref="PV258:QG258" si="1628">SUMIF($D$13:$PS$13,PV$10,$D258:$PS258)</f>
        <v>0</v>
      </c>
      <c r="PW258" s="610">
        <f t="shared" si="1628"/>
        <v>0</v>
      </c>
      <c r="PX258" s="610">
        <f t="shared" si="1628"/>
        <v>0</v>
      </c>
      <c r="PY258" s="610">
        <f t="shared" si="1628"/>
        <v>0</v>
      </c>
      <c r="PZ258" s="610">
        <f t="shared" si="1628"/>
        <v>0</v>
      </c>
      <c r="QA258" s="610">
        <f t="shared" si="1628"/>
        <v>0</v>
      </c>
      <c r="QB258" s="610">
        <f t="shared" si="1628"/>
        <v>0</v>
      </c>
      <c r="QC258" s="610">
        <f t="shared" si="1628"/>
        <v>0</v>
      </c>
      <c r="QD258" s="610">
        <f t="shared" si="1628"/>
        <v>0</v>
      </c>
      <c r="QE258" s="610">
        <f t="shared" si="1628"/>
        <v>0</v>
      </c>
      <c r="QF258" s="610">
        <f t="shared" si="1628"/>
        <v>0</v>
      </c>
      <c r="QG258" s="610">
        <f t="shared" si="1628"/>
        <v>0</v>
      </c>
      <c r="QH258" s="610">
        <f t="shared" ref="QH258" si="1629">SUM(PV258:QG258)</f>
        <v>0</v>
      </c>
    </row>
    <row r="259" spans="1:450" x14ac:dyDescent="0.25">
      <c r="A259" s="589"/>
      <c r="B259" s="430"/>
      <c r="D259" s="613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10"/>
      <c r="Q259" s="611"/>
      <c r="R259" s="613"/>
      <c r="S259" s="609"/>
      <c r="T259" s="609"/>
      <c r="U259" s="609"/>
      <c r="V259" s="609"/>
      <c r="W259" s="609"/>
      <c r="X259" s="609"/>
      <c r="Y259" s="609"/>
      <c r="Z259" s="609"/>
      <c r="AA259" s="609"/>
      <c r="AB259" s="609"/>
      <c r="AC259" s="609"/>
      <c r="AD259" s="610"/>
      <c r="AE259" s="611"/>
      <c r="AF259" s="613"/>
      <c r="AG259" s="609"/>
      <c r="AH259" s="609"/>
      <c r="AI259" s="609"/>
      <c r="AJ259" s="609"/>
      <c r="AK259" s="609"/>
      <c r="AL259" s="609"/>
      <c r="AM259" s="609"/>
      <c r="AN259" s="609"/>
      <c r="AO259" s="609"/>
      <c r="AP259" s="609"/>
      <c r="AQ259" s="609"/>
      <c r="AR259" s="610"/>
      <c r="AS259" s="611"/>
      <c r="AT259" s="613"/>
      <c r="AU259" s="609"/>
      <c r="AV259" s="609"/>
      <c r="AW259" s="609"/>
      <c r="AX259" s="609"/>
      <c r="AY259" s="609"/>
      <c r="AZ259" s="609"/>
      <c r="BA259" s="609"/>
      <c r="BB259" s="609"/>
      <c r="BC259" s="609"/>
      <c r="BD259" s="609"/>
      <c r="BE259" s="609"/>
      <c r="BF259" s="610"/>
      <c r="BG259" s="611"/>
      <c r="BH259" s="613"/>
      <c r="BI259" s="609"/>
      <c r="BJ259" s="609"/>
      <c r="BK259" s="609"/>
      <c r="BL259" s="609"/>
      <c r="BM259" s="609"/>
      <c r="BN259" s="609"/>
      <c r="BO259" s="609"/>
      <c r="BP259" s="609"/>
      <c r="BQ259" s="609"/>
      <c r="BR259" s="609"/>
      <c r="BS259" s="609"/>
      <c r="BT259" s="610"/>
      <c r="BU259" s="621"/>
      <c r="BV259" s="613"/>
      <c r="BW259" s="609"/>
      <c r="BX259" s="609"/>
      <c r="BY259" s="609"/>
      <c r="BZ259" s="609"/>
      <c r="CA259" s="609"/>
      <c r="CB259" s="609"/>
      <c r="CC259" s="609"/>
      <c r="CD259" s="609"/>
      <c r="CE259" s="609"/>
      <c r="CF259" s="609"/>
      <c r="CG259" s="609"/>
      <c r="CH259" s="610"/>
      <c r="CI259" s="611"/>
      <c r="CJ259" s="613"/>
      <c r="CK259" s="609"/>
      <c r="CL259" s="609"/>
      <c r="CM259" s="609"/>
      <c r="CN259" s="609"/>
      <c r="CO259" s="609"/>
      <c r="CP259" s="609"/>
      <c r="CQ259" s="609"/>
      <c r="CR259" s="609"/>
      <c r="CS259" s="609"/>
      <c r="CT259" s="609"/>
      <c r="CU259" s="609"/>
      <c r="CV259" s="610"/>
      <c r="CW259" s="611"/>
      <c r="CX259" s="613"/>
      <c r="CY259" s="609"/>
      <c r="CZ259" s="609"/>
      <c r="DA259" s="609"/>
      <c r="DB259" s="609"/>
      <c r="DC259" s="609"/>
      <c r="DD259" s="609"/>
      <c r="DE259" s="609"/>
      <c r="DF259" s="609"/>
      <c r="DG259" s="609"/>
      <c r="DH259" s="609"/>
      <c r="DI259" s="609"/>
      <c r="DJ259" s="610"/>
      <c r="DK259" s="611"/>
      <c r="DL259" s="613"/>
      <c r="DM259" s="609"/>
      <c r="DN259" s="609"/>
      <c r="DO259" s="609"/>
      <c r="DP259" s="609"/>
      <c r="DQ259" s="609"/>
      <c r="DR259" s="609"/>
      <c r="DS259" s="609"/>
      <c r="DT259" s="609"/>
      <c r="DU259" s="609"/>
      <c r="DV259" s="609"/>
      <c r="DW259" s="609"/>
      <c r="DX259" s="610"/>
      <c r="DY259" s="611"/>
      <c r="DZ259" s="613"/>
      <c r="EA259" s="609"/>
      <c r="EB259" s="609"/>
      <c r="EC259" s="609"/>
      <c r="ED259" s="609"/>
      <c r="EE259" s="609"/>
      <c r="EF259" s="609"/>
      <c r="EG259" s="609"/>
      <c r="EH259" s="609"/>
      <c r="EI259" s="609"/>
      <c r="EJ259" s="609"/>
      <c r="EK259" s="609"/>
      <c r="EL259" s="610"/>
      <c r="EM259" s="611"/>
      <c r="EN259" s="613"/>
      <c r="EO259" s="609"/>
      <c r="EP259" s="609"/>
      <c r="EQ259" s="609"/>
      <c r="ER259" s="609"/>
      <c r="ES259" s="609"/>
      <c r="ET259" s="609"/>
      <c r="EU259" s="609"/>
      <c r="EV259" s="609"/>
      <c r="EW259" s="609"/>
      <c r="EX259" s="609"/>
      <c r="EY259" s="609"/>
      <c r="EZ259" s="610"/>
      <c r="FA259" s="611"/>
      <c r="FB259" s="613"/>
      <c r="FC259" s="609"/>
      <c r="FD259" s="609"/>
      <c r="FE259" s="609"/>
      <c r="FF259" s="609"/>
      <c r="FG259" s="609"/>
      <c r="FH259" s="609"/>
      <c r="FI259" s="609"/>
      <c r="FJ259" s="609"/>
      <c r="FK259" s="609"/>
      <c r="FL259" s="609"/>
      <c r="FM259" s="609"/>
      <c r="FN259" s="610"/>
      <c r="FO259" s="611"/>
      <c r="FP259" s="613"/>
      <c r="FQ259" s="609"/>
      <c r="FR259" s="609"/>
      <c r="FS259" s="609"/>
      <c r="FT259" s="609"/>
      <c r="FU259" s="609"/>
      <c r="FV259" s="609"/>
      <c r="FW259" s="609"/>
      <c r="FX259" s="609"/>
      <c r="FY259" s="609"/>
      <c r="FZ259" s="609"/>
      <c r="GA259" s="609"/>
      <c r="GB259" s="610"/>
      <c r="GC259" s="611"/>
      <c r="GD259" s="613"/>
      <c r="GE259" s="609"/>
      <c r="GF259" s="609"/>
      <c r="GG259" s="609"/>
      <c r="GH259" s="609"/>
      <c r="GI259" s="609"/>
      <c r="GJ259" s="609"/>
      <c r="GK259" s="609"/>
      <c r="GL259" s="609"/>
      <c r="GM259" s="609"/>
      <c r="GN259" s="609"/>
      <c r="GO259" s="609"/>
      <c r="GP259" s="610"/>
      <c r="GQ259" s="611"/>
      <c r="GR259" s="613"/>
      <c r="GS259" s="609"/>
      <c r="GT259" s="609"/>
      <c r="GU259" s="609"/>
      <c r="GV259" s="609"/>
      <c r="GW259" s="609"/>
      <c r="GX259" s="609"/>
      <c r="GY259" s="609"/>
      <c r="GZ259" s="609"/>
      <c r="HA259" s="609"/>
      <c r="HB259" s="609"/>
      <c r="HC259" s="609"/>
      <c r="HD259" s="610"/>
      <c r="HE259" s="611"/>
      <c r="HF259" s="613"/>
      <c r="HG259" s="609"/>
      <c r="HH259" s="609"/>
      <c r="HI259" s="609"/>
      <c r="HJ259" s="609"/>
      <c r="HK259" s="609"/>
      <c r="HL259" s="609"/>
      <c r="HM259" s="609"/>
      <c r="HN259" s="609"/>
      <c r="HO259" s="609"/>
      <c r="HP259" s="609"/>
      <c r="HQ259" s="609"/>
      <c r="HR259" s="610"/>
      <c r="HS259" s="611"/>
      <c r="HT259" s="613"/>
      <c r="HU259" s="609"/>
      <c r="HV259" s="609"/>
      <c r="HW259" s="609"/>
      <c r="HX259" s="609"/>
      <c r="HY259" s="609"/>
      <c r="HZ259" s="609"/>
      <c r="IA259" s="609"/>
      <c r="IB259" s="609"/>
      <c r="IC259" s="609"/>
      <c r="ID259" s="609"/>
      <c r="IE259" s="609"/>
      <c r="IF259" s="610"/>
      <c r="IG259" s="611"/>
      <c r="IH259" s="613"/>
      <c r="II259" s="609"/>
      <c r="IJ259" s="609"/>
      <c r="IK259" s="609"/>
      <c r="IL259" s="609"/>
      <c r="IM259" s="609"/>
      <c r="IN259" s="609"/>
      <c r="IO259" s="609"/>
      <c r="IP259" s="609"/>
      <c r="IQ259" s="609"/>
      <c r="IR259" s="609"/>
      <c r="IS259" s="609"/>
      <c r="IT259" s="610"/>
      <c r="IU259" s="611"/>
      <c r="IV259" s="613"/>
      <c r="IW259" s="609"/>
      <c r="IX259" s="609"/>
      <c r="IY259" s="609"/>
      <c r="IZ259" s="609"/>
      <c r="JA259" s="609"/>
      <c r="JB259" s="609"/>
      <c r="JC259" s="609"/>
      <c r="JD259" s="609"/>
      <c r="JE259" s="609"/>
      <c r="JF259" s="609"/>
      <c r="JG259" s="609"/>
      <c r="JH259" s="610"/>
      <c r="JI259" s="611"/>
      <c r="JJ259" s="613"/>
      <c r="JK259" s="609"/>
      <c r="JL259" s="609"/>
      <c r="JM259" s="609"/>
      <c r="JN259" s="609"/>
      <c r="JO259" s="609"/>
      <c r="JP259" s="609"/>
      <c r="JQ259" s="609"/>
      <c r="JR259" s="609"/>
      <c r="JS259" s="609"/>
      <c r="JT259" s="609"/>
      <c r="JU259" s="609"/>
      <c r="JV259" s="610"/>
      <c r="JW259" s="611"/>
      <c r="JX259" s="613"/>
      <c r="JY259" s="609"/>
      <c r="JZ259" s="609"/>
      <c r="KA259" s="609"/>
      <c r="KB259" s="609"/>
      <c r="KC259" s="609"/>
      <c r="KD259" s="609"/>
      <c r="KE259" s="609"/>
      <c r="KF259" s="609"/>
      <c r="KG259" s="609"/>
      <c r="KH259" s="609"/>
      <c r="KI259" s="609"/>
      <c r="KJ259" s="610"/>
      <c r="KK259" s="611"/>
      <c r="KL259" s="613"/>
      <c r="KM259" s="609"/>
      <c r="KN259" s="609"/>
      <c r="KO259" s="609"/>
      <c r="KP259" s="609"/>
      <c r="KQ259" s="609"/>
      <c r="KR259" s="609"/>
      <c r="KS259" s="609"/>
      <c r="KT259" s="609"/>
      <c r="KU259" s="609"/>
      <c r="KV259" s="609"/>
      <c r="KW259" s="609"/>
      <c r="KX259" s="610"/>
      <c r="KY259" s="611"/>
      <c r="KZ259" s="613"/>
      <c r="LA259" s="609"/>
      <c r="LB259" s="609"/>
      <c r="LC259" s="609"/>
      <c r="LD259" s="609"/>
      <c r="LE259" s="609"/>
      <c r="LF259" s="609"/>
      <c r="LG259" s="609"/>
      <c r="LH259" s="609"/>
      <c r="LI259" s="609"/>
      <c r="LJ259" s="609"/>
      <c r="LK259" s="609"/>
      <c r="LL259" s="610"/>
      <c r="LM259" s="611"/>
      <c r="LN259" s="613"/>
      <c r="LO259" s="609"/>
      <c r="LP259" s="609"/>
      <c r="LQ259" s="609"/>
      <c r="LR259" s="609"/>
      <c r="LS259" s="609"/>
      <c r="LT259" s="609"/>
      <c r="LU259" s="609"/>
      <c r="LV259" s="609"/>
      <c r="LW259" s="609"/>
      <c r="LX259" s="609"/>
      <c r="LY259" s="609"/>
      <c r="LZ259" s="610"/>
      <c r="MA259" s="611"/>
      <c r="MB259" s="613"/>
      <c r="MC259" s="609"/>
      <c r="MD259" s="609"/>
      <c r="ME259" s="609"/>
      <c r="MF259" s="609"/>
      <c r="MG259" s="609"/>
      <c r="MH259" s="609"/>
      <c r="MI259" s="609"/>
      <c r="MJ259" s="609"/>
      <c r="MK259" s="609"/>
      <c r="ML259" s="609"/>
      <c r="MM259" s="609"/>
      <c r="MN259" s="610"/>
      <c r="MO259" s="611"/>
      <c r="MP259" s="613"/>
      <c r="MQ259" s="609"/>
      <c r="MR259" s="609"/>
      <c r="MS259" s="609"/>
      <c r="MT259" s="609"/>
      <c r="MU259" s="609"/>
      <c r="MV259" s="609"/>
      <c r="MW259" s="609"/>
      <c r="MX259" s="609"/>
      <c r="MY259" s="609"/>
      <c r="MZ259" s="609"/>
      <c r="NA259" s="609"/>
      <c r="NB259" s="610"/>
      <c r="NC259" s="611"/>
      <c r="ND259" s="613"/>
      <c r="NE259" s="609"/>
      <c r="NF259" s="609"/>
      <c r="NG259" s="609"/>
      <c r="NH259" s="609"/>
      <c r="NI259" s="609"/>
      <c r="NJ259" s="609"/>
      <c r="NK259" s="609"/>
      <c r="NL259" s="609"/>
      <c r="NM259" s="609"/>
      <c r="NN259" s="609"/>
      <c r="NO259" s="609"/>
      <c r="NP259" s="610"/>
      <c r="NQ259" s="611"/>
      <c r="NR259" s="613"/>
      <c r="NS259" s="609"/>
      <c r="NT259" s="609"/>
      <c r="NU259" s="609"/>
      <c r="NV259" s="609"/>
      <c r="NW259" s="609"/>
      <c r="NX259" s="609"/>
      <c r="NY259" s="609"/>
      <c r="NZ259" s="609"/>
      <c r="OA259" s="609"/>
      <c r="OB259" s="609"/>
      <c r="OC259" s="609"/>
      <c r="OD259" s="610"/>
      <c r="OE259" s="611"/>
      <c r="OF259" s="613"/>
      <c r="OG259" s="609"/>
      <c r="OH259" s="609"/>
      <c r="OI259" s="609"/>
      <c r="OJ259" s="609"/>
      <c r="OK259" s="609"/>
      <c r="OL259" s="609"/>
      <c r="OM259" s="609"/>
      <c r="ON259" s="609"/>
      <c r="OO259" s="609"/>
      <c r="OP259" s="609"/>
      <c r="OQ259" s="609"/>
      <c r="OR259" s="610"/>
      <c r="OS259" s="611"/>
      <c r="OT259" s="613"/>
      <c r="OU259" s="609"/>
      <c r="OV259" s="609"/>
      <c r="OW259" s="609"/>
      <c r="OX259" s="609"/>
      <c r="OY259" s="609"/>
      <c r="OZ259" s="609"/>
      <c r="PA259" s="609"/>
      <c r="PB259" s="609"/>
      <c r="PC259" s="609"/>
      <c r="PD259" s="609"/>
      <c r="PE259" s="609"/>
      <c r="PF259" s="610"/>
      <c r="PG259" s="611"/>
      <c r="PH259" s="613"/>
      <c r="PI259" s="609"/>
      <c r="PJ259" s="609"/>
      <c r="PK259" s="609"/>
      <c r="PL259" s="609"/>
      <c r="PM259" s="609"/>
      <c r="PN259" s="609"/>
      <c r="PO259" s="609"/>
      <c r="PP259" s="609"/>
      <c r="PQ259" s="609"/>
      <c r="PR259" s="609"/>
      <c r="PS259" s="609"/>
      <c r="PT259" s="610"/>
      <c r="PU259" s="611"/>
      <c r="PV259" s="610"/>
      <c r="PW259" s="610"/>
      <c r="PX259" s="610"/>
      <c r="PY259" s="610"/>
      <c r="PZ259" s="610"/>
      <c r="QA259" s="610"/>
      <c r="QB259" s="610"/>
      <c r="QC259" s="610"/>
      <c r="QD259" s="610"/>
      <c r="QE259" s="610"/>
      <c r="QF259" s="610"/>
      <c r="QG259" s="610"/>
      <c r="QH259" s="610"/>
    </row>
    <row r="260" spans="1:450" s="382" customFormat="1" x14ac:dyDescent="0.3">
      <c r="A260" s="614"/>
      <c r="B260" s="378" t="s">
        <v>901</v>
      </c>
      <c r="C260" s="377"/>
      <c r="D260" s="651">
        <f t="shared" ref="D260:P260" si="1630">+D244+D247-D256+D258</f>
        <v>4858.6300000000028</v>
      </c>
      <c r="E260" s="652">
        <f t="shared" si="1630"/>
        <v>0</v>
      </c>
      <c r="F260" s="652">
        <f t="shared" si="1630"/>
        <v>0</v>
      </c>
      <c r="G260" s="652">
        <f t="shared" si="1630"/>
        <v>0</v>
      </c>
      <c r="H260" s="652">
        <f t="shared" si="1630"/>
        <v>0</v>
      </c>
      <c r="I260" s="652">
        <f t="shared" si="1630"/>
        <v>0</v>
      </c>
      <c r="J260" s="652">
        <f t="shared" si="1630"/>
        <v>0</v>
      </c>
      <c r="K260" s="652">
        <f t="shared" si="1630"/>
        <v>0</v>
      </c>
      <c r="L260" s="652">
        <f t="shared" si="1630"/>
        <v>0</v>
      </c>
      <c r="M260" s="652">
        <f t="shared" si="1630"/>
        <v>0</v>
      </c>
      <c r="N260" s="652">
        <f t="shared" si="1630"/>
        <v>0</v>
      </c>
      <c r="O260" s="652">
        <f t="shared" si="1630"/>
        <v>0</v>
      </c>
      <c r="P260" s="653">
        <f t="shared" si="1630"/>
        <v>5278.8900000000012</v>
      </c>
      <c r="Q260" s="641"/>
      <c r="R260" s="651">
        <f t="shared" ref="R260:AD260" si="1631">+R244+R247-R256+R258</f>
        <v>794.5</v>
      </c>
      <c r="S260" s="652">
        <f t="shared" si="1631"/>
        <v>0</v>
      </c>
      <c r="T260" s="652">
        <f t="shared" si="1631"/>
        <v>0</v>
      </c>
      <c r="U260" s="652">
        <f t="shared" si="1631"/>
        <v>0</v>
      </c>
      <c r="V260" s="652">
        <f t="shared" si="1631"/>
        <v>0</v>
      </c>
      <c r="W260" s="652">
        <f t="shared" si="1631"/>
        <v>0</v>
      </c>
      <c r="X260" s="652">
        <f t="shared" si="1631"/>
        <v>0</v>
      </c>
      <c r="Y260" s="652">
        <f t="shared" si="1631"/>
        <v>0</v>
      </c>
      <c r="Z260" s="652">
        <f t="shared" si="1631"/>
        <v>0</v>
      </c>
      <c r="AA260" s="652">
        <f t="shared" si="1631"/>
        <v>0</v>
      </c>
      <c r="AB260" s="652">
        <f t="shared" si="1631"/>
        <v>0</v>
      </c>
      <c r="AC260" s="652">
        <f t="shared" si="1631"/>
        <v>0</v>
      </c>
      <c r="AD260" s="653">
        <f t="shared" si="1631"/>
        <v>823.02999999999975</v>
      </c>
      <c r="AE260" s="641"/>
      <c r="AF260" s="651">
        <f t="shared" ref="AF260:AQ260" si="1632">+AF244+AF247-AF256+AF258</f>
        <v>1893.8899999999994</v>
      </c>
      <c r="AG260" s="652">
        <f t="shared" si="1632"/>
        <v>0</v>
      </c>
      <c r="AH260" s="652">
        <f t="shared" si="1632"/>
        <v>0</v>
      </c>
      <c r="AI260" s="652">
        <f t="shared" si="1632"/>
        <v>0</v>
      </c>
      <c r="AJ260" s="652">
        <f t="shared" si="1632"/>
        <v>0</v>
      </c>
      <c r="AK260" s="652">
        <f t="shared" si="1632"/>
        <v>0</v>
      </c>
      <c r="AL260" s="652">
        <f t="shared" si="1632"/>
        <v>0</v>
      </c>
      <c r="AM260" s="652">
        <f t="shared" si="1632"/>
        <v>0</v>
      </c>
      <c r="AN260" s="652">
        <f t="shared" si="1632"/>
        <v>0</v>
      </c>
      <c r="AO260" s="652">
        <f t="shared" si="1632"/>
        <v>0</v>
      </c>
      <c r="AP260" s="652">
        <f t="shared" si="1632"/>
        <v>0</v>
      </c>
      <c r="AQ260" s="652">
        <f t="shared" si="1632"/>
        <v>0</v>
      </c>
      <c r="AR260" s="653">
        <f>+AR244+AR247-AR256+AR258</f>
        <v>1893.8899999999994</v>
      </c>
      <c r="AS260" s="611"/>
      <c r="AT260" s="651">
        <f t="shared" ref="AT260:BE260" si="1633">+AT244+AT247-AT256+AT258</f>
        <v>4267.1899999999987</v>
      </c>
      <c r="AU260" s="652">
        <f t="shared" si="1633"/>
        <v>0</v>
      </c>
      <c r="AV260" s="652">
        <f t="shared" si="1633"/>
        <v>0</v>
      </c>
      <c r="AW260" s="652">
        <f t="shared" si="1633"/>
        <v>0</v>
      </c>
      <c r="AX260" s="652">
        <f t="shared" si="1633"/>
        <v>0</v>
      </c>
      <c r="AY260" s="652">
        <f t="shared" si="1633"/>
        <v>0</v>
      </c>
      <c r="AZ260" s="652">
        <f t="shared" si="1633"/>
        <v>0</v>
      </c>
      <c r="BA260" s="652">
        <f t="shared" si="1633"/>
        <v>0</v>
      </c>
      <c r="BB260" s="652">
        <f t="shared" si="1633"/>
        <v>0</v>
      </c>
      <c r="BC260" s="652">
        <f t="shared" si="1633"/>
        <v>0</v>
      </c>
      <c r="BD260" s="652">
        <f t="shared" si="1633"/>
        <v>0</v>
      </c>
      <c r="BE260" s="652">
        <f t="shared" si="1633"/>
        <v>0</v>
      </c>
      <c r="BF260" s="653">
        <f>+BF244+BF247-BF256+BF258</f>
        <v>4267.1899999999987</v>
      </c>
      <c r="BG260" s="611"/>
      <c r="BH260" s="651">
        <f t="shared" ref="BH260:BS260" si="1634">+BH244+BH247-BH256+BH258</f>
        <v>433.98999999999955</v>
      </c>
      <c r="BI260" s="652">
        <f t="shared" si="1634"/>
        <v>0</v>
      </c>
      <c r="BJ260" s="652">
        <f t="shared" si="1634"/>
        <v>0</v>
      </c>
      <c r="BK260" s="652">
        <f t="shared" si="1634"/>
        <v>0</v>
      </c>
      <c r="BL260" s="652">
        <f t="shared" si="1634"/>
        <v>0</v>
      </c>
      <c r="BM260" s="652">
        <f t="shared" si="1634"/>
        <v>0</v>
      </c>
      <c r="BN260" s="652">
        <f t="shared" si="1634"/>
        <v>0</v>
      </c>
      <c r="BO260" s="652">
        <f t="shared" si="1634"/>
        <v>0</v>
      </c>
      <c r="BP260" s="652">
        <f t="shared" si="1634"/>
        <v>0</v>
      </c>
      <c r="BQ260" s="652">
        <f t="shared" si="1634"/>
        <v>0</v>
      </c>
      <c r="BR260" s="652">
        <f t="shared" si="1634"/>
        <v>0</v>
      </c>
      <c r="BS260" s="652">
        <f t="shared" si="1634"/>
        <v>0</v>
      </c>
      <c r="BT260" s="653">
        <f>+BT244+BT247-BT256+BT258</f>
        <v>433.98999999999955</v>
      </c>
      <c r="BU260" s="621"/>
      <c r="BV260" s="651">
        <f t="shared" ref="BV260:CG260" si="1635">+BV244+BV247-BV256+BV258</f>
        <v>8902.1900000000023</v>
      </c>
      <c r="BW260" s="652">
        <f t="shared" si="1635"/>
        <v>0</v>
      </c>
      <c r="BX260" s="652">
        <f t="shared" si="1635"/>
        <v>0</v>
      </c>
      <c r="BY260" s="652">
        <f t="shared" si="1635"/>
        <v>0</v>
      </c>
      <c r="BZ260" s="652">
        <f t="shared" si="1635"/>
        <v>0</v>
      </c>
      <c r="CA260" s="652">
        <f t="shared" si="1635"/>
        <v>0</v>
      </c>
      <c r="CB260" s="652">
        <f t="shared" si="1635"/>
        <v>0</v>
      </c>
      <c r="CC260" s="652">
        <f t="shared" si="1635"/>
        <v>0</v>
      </c>
      <c r="CD260" s="652">
        <f t="shared" si="1635"/>
        <v>0</v>
      </c>
      <c r="CE260" s="652">
        <f t="shared" si="1635"/>
        <v>0</v>
      </c>
      <c r="CF260" s="652">
        <f t="shared" si="1635"/>
        <v>0</v>
      </c>
      <c r="CG260" s="652">
        <f t="shared" si="1635"/>
        <v>0</v>
      </c>
      <c r="CH260" s="653">
        <f>+CH244+CH247-CH256+CH258</f>
        <v>8902.1900000000023</v>
      </c>
      <c r="CI260" s="641"/>
      <c r="CJ260" s="651">
        <f t="shared" ref="CJ260:CU260" si="1636">+CJ244+CJ247-CJ256+CJ258</f>
        <v>1916.0100000000007</v>
      </c>
      <c r="CK260" s="652">
        <f t="shared" si="1636"/>
        <v>0</v>
      </c>
      <c r="CL260" s="652">
        <f t="shared" si="1636"/>
        <v>0</v>
      </c>
      <c r="CM260" s="652">
        <f t="shared" si="1636"/>
        <v>0</v>
      </c>
      <c r="CN260" s="652">
        <f t="shared" si="1636"/>
        <v>0</v>
      </c>
      <c r="CO260" s="652">
        <f t="shared" si="1636"/>
        <v>0</v>
      </c>
      <c r="CP260" s="652">
        <f t="shared" si="1636"/>
        <v>0</v>
      </c>
      <c r="CQ260" s="652">
        <f t="shared" si="1636"/>
        <v>0</v>
      </c>
      <c r="CR260" s="652">
        <f t="shared" si="1636"/>
        <v>0</v>
      </c>
      <c r="CS260" s="652">
        <f t="shared" si="1636"/>
        <v>0</v>
      </c>
      <c r="CT260" s="652">
        <f t="shared" si="1636"/>
        <v>0</v>
      </c>
      <c r="CU260" s="652">
        <f t="shared" si="1636"/>
        <v>0</v>
      </c>
      <c r="CV260" s="653">
        <f>+CV244+CV247-CV256+CV258</f>
        <v>1916.0100000000007</v>
      </c>
      <c r="CW260" s="611"/>
      <c r="CX260" s="651">
        <f t="shared" ref="CX260:DI260" si="1637">+CX244+CX247-CX256+CX258</f>
        <v>640.30000000000064</v>
      </c>
      <c r="CY260" s="652">
        <f t="shared" si="1637"/>
        <v>0</v>
      </c>
      <c r="CZ260" s="652">
        <f t="shared" si="1637"/>
        <v>0</v>
      </c>
      <c r="DA260" s="652">
        <f t="shared" si="1637"/>
        <v>0</v>
      </c>
      <c r="DB260" s="652">
        <f t="shared" si="1637"/>
        <v>0</v>
      </c>
      <c r="DC260" s="652">
        <f t="shared" si="1637"/>
        <v>0</v>
      </c>
      <c r="DD260" s="652">
        <f t="shared" si="1637"/>
        <v>0</v>
      </c>
      <c r="DE260" s="652">
        <f t="shared" si="1637"/>
        <v>0</v>
      </c>
      <c r="DF260" s="652">
        <f t="shared" si="1637"/>
        <v>0</v>
      </c>
      <c r="DG260" s="652">
        <f t="shared" si="1637"/>
        <v>0</v>
      </c>
      <c r="DH260" s="652">
        <f t="shared" si="1637"/>
        <v>0</v>
      </c>
      <c r="DI260" s="652">
        <f t="shared" si="1637"/>
        <v>0</v>
      </c>
      <c r="DJ260" s="653">
        <f>+DJ244+DJ247-DJ256+DJ258</f>
        <v>640.30000000000064</v>
      </c>
      <c r="DK260" s="641"/>
      <c r="DL260" s="651">
        <f t="shared" ref="DL260:DW260" si="1638">+DL244+DL247-DL256+DL258</f>
        <v>1596.8700000000008</v>
      </c>
      <c r="DM260" s="652">
        <f t="shared" si="1638"/>
        <v>0</v>
      </c>
      <c r="DN260" s="652">
        <f t="shared" si="1638"/>
        <v>0</v>
      </c>
      <c r="DO260" s="652">
        <f t="shared" si="1638"/>
        <v>0</v>
      </c>
      <c r="DP260" s="652">
        <f t="shared" si="1638"/>
        <v>0</v>
      </c>
      <c r="DQ260" s="652">
        <f t="shared" si="1638"/>
        <v>0</v>
      </c>
      <c r="DR260" s="652">
        <f t="shared" si="1638"/>
        <v>0</v>
      </c>
      <c r="DS260" s="652">
        <f t="shared" si="1638"/>
        <v>0</v>
      </c>
      <c r="DT260" s="652">
        <f t="shared" si="1638"/>
        <v>0</v>
      </c>
      <c r="DU260" s="652">
        <f t="shared" si="1638"/>
        <v>0</v>
      </c>
      <c r="DV260" s="652">
        <f t="shared" si="1638"/>
        <v>0</v>
      </c>
      <c r="DW260" s="652">
        <f t="shared" si="1638"/>
        <v>0</v>
      </c>
      <c r="DX260" s="653">
        <f>+DX244+DX247-DX256+DX258</f>
        <v>1596.8700000000008</v>
      </c>
      <c r="DY260" s="641"/>
      <c r="DZ260" s="651">
        <f t="shared" ref="DZ260:EK260" si="1639">+DZ244+DZ247-DZ256+DZ258</f>
        <v>5591.059999999994</v>
      </c>
      <c r="EA260" s="652">
        <f t="shared" si="1639"/>
        <v>0</v>
      </c>
      <c r="EB260" s="652">
        <f t="shared" si="1639"/>
        <v>0</v>
      </c>
      <c r="EC260" s="652">
        <f t="shared" si="1639"/>
        <v>0</v>
      </c>
      <c r="ED260" s="652">
        <f t="shared" si="1639"/>
        <v>0</v>
      </c>
      <c r="EE260" s="652">
        <f t="shared" si="1639"/>
        <v>0</v>
      </c>
      <c r="EF260" s="652">
        <f t="shared" si="1639"/>
        <v>0</v>
      </c>
      <c r="EG260" s="652">
        <f t="shared" si="1639"/>
        <v>0</v>
      </c>
      <c r="EH260" s="652">
        <f t="shared" si="1639"/>
        <v>0</v>
      </c>
      <c r="EI260" s="652">
        <f t="shared" si="1639"/>
        <v>0</v>
      </c>
      <c r="EJ260" s="652">
        <f t="shared" si="1639"/>
        <v>0</v>
      </c>
      <c r="EK260" s="652">
        <f t="shared" si="1639"/>
        <v>0</v>
      </c>
      <c r="EL260" s="653">
        <f>+EL244+EL247-EL256+EL258</f>
        <v>5591.059999999994</v>
      </c>
      <c r="EM260" s="641"/>
      <c r="EN260" s="651">
        <f t="shared" ref="EN260:EY260" si="1640">+EN244+EN247-EN256+EN258</f>
        <v>10085.749999999996</v>
      </c>
      <c r="EO260" s="652">
        <f t="shared" si="1640"/>
        <v>0</v>
      </c>
      <c r="EP260" s="652">
        <f t="shared" si="1640"/>
        <v>0</v>
      </c>
      <c r="EQ260" s="652">
        <f t="shared" si="1640"/>
        <v>0</v>
      </c>
      <c r="ER260" s="652">
        <f t="shared" si="1640"/>
        <v>0</v>
      </c>
      <c r="ES260" s="652">
        <f t="shared" si="1640"/>
        <v>0</v>
      </c>
      <c r="ET260" s="652">
        <f t="shared" si="1640"/>
        <v>0</v>
      </c>
      <c r="EU260" s="652">
        <f t="shared" si="1640"/>
        <v>0</v>
      </c>
      <c r="EV260" s="652">
        <f t="shared" si="1640"/>
        <v>0</v>
      </c>
      <c r="EW260" s="652">
        <f t="shared" si="1640"/>
        <v>0</v>
      </c>
      <c r="EX260" s="652">
        <f t="shared" si="1640"/>
        <v>0</v>
      </c>
      <c r="EY260" s="652">
        <f t="shared" si="1640"/>
        <v>0</v>
      </c>
      <c r="EZ260" s="653">
        <f>+EZ244+EZ247-EZ256+EZ258</f>
        <v>10085.749999999996</v>
      </c>
      <c r="FA260" s="641"/>
      <c r="FB260" s="651">
        <f t="shared" ref="FB260:FM260" si="1641">+FB244+FB247-FB256+FB258</f>
        <v>5087.9900000000016</v>
      </c>
      <c r="FC260" s="652">
        <f t="shared" si="1641"/>
        <v>0</v>
      </c>
      <c r="FD260" s="652">
        <f t="shared" si="1641"/>
        <v>0</v>
      </c>
      <c r="FE260" s="652">
        <f t="shared" si="1641"/>
        <v>0</v>
      </c>
      <c r="FF260" s="652">
        <f t="shared" si="1641"/>
        <v>0</v>
      </c>
      <c r="FG260" s="652">
        <f t="shared" si="1641"/>
        <v>0</v>
      </c>
      <c r="FH260" s="652">
        <f t="shared" si="1641"/>
        <v>0</v>
      </c>
      <c r="FI260" s="652">
        <f t="shared" si="1641"/>
        <v>0</v>
      </c>
      <c r="FJ260" s="652">
        <f t="shared" si="1641"/>
        <v>0</v>
      </c>
      <c r="FK260" s="652">
        <f t="shared" si="1641"/>
        <v>0</v>
      </c>
      <c r="FL260" s="652">
        <f t="shared" si="1641"/>
        <v>0</v>
      </c>
      <c r="FM260" s="652">
        <f t="shared" si="1641"/>
        <v>0</v>
      </c>
      <c r="FN260" s="653">
        <f>+FN244+FN247-FN256+FN258</f>
        <v>5087.9900000000016</v>
      </c>
      <c r="FO260" s="641"/>
      <c r="FP260" s="651">
        <f t="shared" ref="FP260:GA260" si="1642">+FP244+FP247-FP256+FP258</f>
        <v>6116.7600000000039</v>
      </c>
      <c r="FQ260" s="652">
        <f t="shared" si="1642"/>
        <v>0</v>
      </c>
      <c r="FR260" s="652">
        <f t="shared" si="1642"/>
        <v>0</v>
      </c>
      <c r="FS260" s="652">
        <f t="shared" si="1642"/>
        <v>0</v>
      </c>
      <c r="FT260" s="652">
        <f t="shared" si="1642"/>
        <v>0</v>
      </c>
      <c r="FU260" s="652">
        <f t="shared" si="1642"/>
        <v>0</v>
      </c>
      <c r="FV260" s="652">
        <f t="shared" si="1642"/>
        <v>0</v>
      </c>
      <c r="FW260" s="652">
        <f t="shared" si="1642"/>
        <v>0</v>
      </c>
      <c r="FX260" s="652">
        <f t="shared" si="1642"/>
        <v>0</v>
      </c>
      <c r="FY260" s="652">
        <f t="shared" si="1642"/>
        <v>0</v>
      </c>
      <c r="FZ260" s="652">
        <f t="shared" si="1642"/>
        <v>0</v>
      </c>
      <c r="GA260" s="652">
        <f t="shared" si="1642"/>
        <v>0</v>
      </c>
      <c r="GB260" s="653">
        <f>+GB244+GB247-GB256+GB258</f>
        <v>6116.7600000000039</v>
      </c>
      <c r="GC260" s="641"/>
      <c r="GD260" s="651">
        <f t="shared" ref="GD260:GO260" si="1643">+GD244+GD247-GD256+GD258</f>
        <v>879.78999999999905</v>
      </c>
      <c r="GE260" s="652">
        <f t="shared" si="1643"/>
        <v>0</v>
      </c>
      <c r="GF260" s="652">
        <f t="shared" si="1643"/>
        <v>0</v>
      </c>
      <c r="GG260" s="652">
        <f t="shared" si="1643"/>
        <v>0</v>
      </c>
      <c r="GH260" s="652">
        <f t="shared" si="1643"/>
        <v>0</v>
      </c>
      <c r="GI260" s="652">
        <f t="shared" si="1643"/>
        <v>0</v>
      </c>
      <c r="GJ260" s="652">
        <f t="shared" si="1643"/>
        <v>0</v>
      </c>
      <c r="GK260" s="652">
        <f t="shared" si="1643"/>
        <v>0</v>
      </c>
      <c r="GL260" s="652">
        <f t="shared" si="1643"/>
        <v>0</v>
      </c>
      <c r="GM260" s="652">
        <f t="shared" si="1643"/>
        <v>0</v>
      </c>
      <c r="GN260" s="652">
        <f t="shared" si="1643"/>
        <v>0</v>
      </c>
      <c r="GO260" s="652">
        <f t="shared" si="1643"/>
        <v>0</v>
      </c>
      <c r="GP260" s="653">
        <f>+GP244+GP247-GP256+GP258</f>
        <v>879.78999999999905</v>
      </c>
      <c r="GQ260" s="641"/>
      <c r="GR260" s="651">
        <f t="shared" ref="GR260:HC260" si="1644">+GR244+GR247-GR256+GR258</f>
        <v>10986.369999999995</v>
      </c>
      <c r="GS260" s="652">
        <f t="shared" si="1644"/>
        <v>0</v>
      </c>
      <c r="GT260" s="652">
        <f t="shared" si="1644"/>
        <v>0</v>
      </c>
      <c r="GU260" s="652">
        <f t="shared" si="1644"/>
        <v>0</v>
      </c>
      <c r="GV260" s="652">
        <f t="shared" si="1644"/>
        <v>0</v>
      </c>
      <c r="GW260" s="652">
        <f t="shared" si="1644"/>
        <v>0</v>
      </c>
      <c r="GX260" s="652">
        <f t="shared" si="1644"/>
        <v>0</v>
      </c>
      <c r="GY260" s="652">
        <f t="shared" si="1644"/>
        <v>0</v>
      </c>
      <c r="GZ260" s="652">
        <f t="shared" si="1644"/>
        <v>0</v>
      </c>
      <c r="HA260" s="652">
        <f t="shared" si="1644"/>
        <v>0</v>
      </c>
      <c r="HB260" s="652">
        <f t="shared" si="1644"/>
        <v>0</v>
      </c>
      <c r="HC260" s="652">
        <f t="shared" si="1644"/>
        <v>0</v>
      </c>
      <c r="HD260" s="653">
        <f>+HD244+HD247-HD256+HD258</f>
        <v>10986.369999999995</v>
      </c>
      <c r="HE260" s="641"/>
      <c r="HF260" s="651">
        <f t="shared" ref="HF260:HQ260" si="1645">+HF244+HF247-HF256+HF258</f>
        <v>6705.3599999999951</v>
      </c>
      <c r="HG260" s="652">
        <f t="shared" si="1645"/>
        <v>0</v>
      </c>
      <c r="HH260" s="652">
        <f t="shared" si="1645"/>
        <v>0</v>
      </c>
      <c r="HI260" s="652">
        <f t="shared" si="1645"/>
        <v>0</v>
      </c>
      <c r="HJ260" s="652">
        <f t="shared" si="1645"/>
        <v>0</v>
      </c>
      <c r="HK260" s="652">
        <f t="shared" si="1645"/>
        <v>0</v>
      </c>
      <c r="HL260" s="652">
        <f t="shared" si="1645"/>
        <v>0</v>
      </c>
      <c r="HM260" s="652">
        <f t="shared" si="1645"/>
        <v>0</v>
      </c>
      <c r="HN260" s="652">
        <f t="shared" si="1645"/>
        <v>0</v>
      </c>
      <c r="HO260" s="652">
        <f t="shared" si="1645"/>
        <v>0</v>
      </c>
      <c r="HP260" s="652">
        <f t="shared" si="1645"/>
        <v>0</v>
      </c>
      <c r="HQ260" s="652">
        <f t="shared" si="1645"/>
        <v>0</v>
      </c>
      <c r="HR260" s="653">
        <f>+HR244+HR247-HR256+HR258</f>
        <v>6705.3599999999951</v>
      </c>
      <c r="HS260" s="641"/>
      <c r="HT260" s="651">
        <f t="shared" ref="HT260:IE260" si="1646">+HT244+HT247-HT256+HT258</f>
        <v>729.83999999999924</v>
      </c>
      <c r="HU260" s="652">
        <f t="shared" si="1646"/>
        <v>0</v>
      </c>
      <c r="HV260" s="652">
        <f t="shared" si="1646"/>
        <v>0</v>
      </c>
      <c r="HW260" s="652">
        <f t="shared" si="1646"/>
        <v>0</v>
      </c>
      <c r="HX260" s="652">
        <f t="shared" si="1646"/>
        <v>0</v>
      </c>
      <c r="HY260" s="652">
        <f t="shared" si="1646"/>
        <v>0</v>
      </c>
      <c r="HZ260" s="652">
        <f t="shared" si="1646"/>
        <v>0</v>
      </c>
      <c r="IA260" s="652">
        <f t="shared" si="1646"/>
        <v>0</v>
      </c>
      <c r="IB260" s="652">
        <f t="shared" si="1646"/>
        <v>0</v>
      </c>
      <c r="IC260" s="652">
        <f t="shared" si="1646"/>
        <v>0</v>
      </c>
      <c r="ID260" s="652">
        <f t="shared" si="1646"/>
        <v>0</v>
      </c>
      <c r="IE260" s="652">
        <f t="shared" si="1646"/>
        <v>0</v>
      </c>
      <c r="IF260" s="653">
        <f>+IF244+IF247-IF256+IF258</f>
        <v>729.83999999999924</v>
      </c>
      <c r="IG260" s="641"/>
      <c r="IH260" s="651">
        <f t="shared" ref="IH260:IS260" si="1647">+IH244+IH247-IH256+IH258</f>
        <v>1573.6400000000012</v>
      </c>
      <c r="II260" s="652">
        <f t="shared" si="1647"/>
        <v>0</v>
      </c>
      <c r="IJ260" s="652">
        <f t="shared" si="1647"/>
        <v>0</v>
      </c>
      <c r="IK260" s="652">
        <f t="shared" si="1647"/>
        <v>0</v>
      </c>
      <c r="IL260" s="652">
        <f t="shared" si="1647"/>
        <v>0</v>
      </c>
      <c r="IM260" s="652">
        <f t="shared" si="1647"/>
        <v>0</v>
      </c>
      <c r="IN260" s="652">
        <f t="shared" si="1647"/>
        <v>0</v>
      </c>
      <c r="IO260" s="652">
        <f t="shared" si="1647"/>
        <v>0</v>
      </c>
      <c r="IP260" s="652">
        <f t="shared" si="1647"/>
        <v>0</v>
      </c>
      <c r="IQ260" s="652">
        <f t="shared" si="1647"/>
        <v>0</v>
      </c>
      <c r="IR260" s="652">
        <f t="shared" si="1647"/>
        <v>0</v>
      </c>
      <c r="IS260" s="652">
        <f t="shared" si="1647"/>
        <v>0</v>
      </c>
      <c r="IT260" s="653">
        <f>+IT244+IT247-IT256+IT258</f>
        <v>1573.6400000000012</v>
      </c>
      <c r="IU260" s="641"/>
      <c r="IV260" s="651">
        <f t="shared" ref="IV260:JG260" si="1648">+IV244+IV247-IV256+IV258</f>
        <v>386.7800000000002</v>
      </c>
      <c r="IW260" s="652">
        <f t="shared" si="1648"/>
        <v>0</v>
      </c>
      <c r="IX260" s="652">
        <f t="shared" si="1648"/>
        <v>0</v>
      </c>
      <c r="IY260" s="652">
        <f t="shared" si="1648"/>
        <v>0</v>
      </c>
      <c r="IZ260" s="652">
        <f t="shared" si="1648"/>
        <v>0</v>
      </c>
      <c r="JA260" s="652">
        <f t="shared" si="1648"/>
        <v>0</v>
      </c>
      <c r="JB260" s="652">
        <f t="shared" si="1648"/>
        <v>0</v>
      </c>
      <c r="JC260" s="652">
        <f t="shared" si="1648"/>
        <v>0</v>
      </c>
      <c r="JD260" s="652">
        <f t="shared" si="1648"/>
        <v>0</v>
      </c>
      <c r="JE260" s="652">
        <f t="shared" si="1648"/>
        <v>0</v>
      </c>
      <c r="JF260" s="652">
        <f t="shared" si="1648"/>
        <v>0</v>
      </c>
      <c r="JG260" s="652">
        <f t="shared" si="1648"/>
        <v>0</v>
      </c>
      <c r="JH260" s="653">
        <f>+JH244+JH247-JH256+JH258</f>
        <v>386.7800000000002</v>
      </c>
      <c r="JI260" s="641"/>
      <c r="JJ260" s="651">
        <f t="shared" ref="JJ260:JU260" si="1649">+JJ244+JJ247-JJ256+JJ258</f>
        <v>3481.7899999999972</v>
      </c>
      <c r="JK260" s="652">
        <f t="shared" si="1649"/>
        <v>0</v>
      </c>
      <c r="JL260" s="652">
        <f t="shared" si="1649"/>
        <v>0</v>
      </c>
      <c r="JM260" s="652">
        <f t="shared" si="1649"/>
        <v>0</v>
      </c>
      <c r="JN260" s="652">
        <f t="shared" si="1649"/>
        <v>0</v>
      </c>
      <c r="JO260" s="652">
        <f t="shared" si="1649"/>
        <v>0</v>
      </c>
      <c r="JP260" s="652">
        <f t="shared" si="1649"/>
        <v>0</v>
      </c>
      <c r="JQ260" s="652">
        <f t="shared" si="1649"/>
        <v>0</v>
      </c>
      <c r="JR260" s="652">
        <f t="shared" si="1649"/>
        <v>0</v>
      </c>
      <c r="JS260" s="652">
        <f t="shared" si="1649"/>
        <v>0</v>
      </c>
      <c r="JT260" s="652">
        <f t="shared" si="1649"/>
        <v>0</v>
      </c>
      <c r="JU260" s="652">
        <f t="shared" si="1649"/>
        <v>0</v>
      </c>
      <c r="JV260" s="653">
        <f>+JV244+JV247-JV256+JV258</f>
        <v>3481.7899999999972</v>
      </c>
      <c r="JW260" s="641"/>
      <c r="JX260" s="651">
        <f t="shared" ref="JX260:KI260" si="1650">+JX244+JX247-JX256+JX258</f>
        <v>7109.6699999999964</v>
      </c>
      <c r="JY260" s="652">
        <f t="shared" si="1650"/>
        <v>0</v>
      </c>
      <c r="JZ260" s="652">
        <f t="shared" si="1650"/>
        <v>0</v>
      </c>
      <c r="KA260" s="652">
        <f t="shared" si="1650"/>
        <v>0</v>
      </c>
      <c r="KB260" s="652">
        <f t="shared" si="1650"/>
        <v>0</v>
      </c>
      <c r="KC260" s="652">
        <f t="shared" si="1650"/>
        <v>0</v>
      </c>
      <c r="KD260" s="652">
        <f t="shared" si="1650"/>
        <v>0</v>
      </c>
      <c r="KE260" s="652">
        <f t="shared" si="1650"/>
        <v>0</v>
      </c>
      <c r="KF260" s="652">
        <f t="shared" si="1650"/>
        <v>0</v>
      </c>
      <c r="KG260" s="652">
        <f t="shared" si="1650"/>
        <v>0</v>
      </c>
      <c r="KH260" s="652">
        <f t="shared" si="1650"/>
        <v>0</v>
      </c>
      <c r="KI260" s="652">
        <f t="shared" si="1650"/>
        <v>0</v>
      </c>
      <c r="KJ260" s="653">
        <f>+KJ244+KJ247-KJ256+KJ258</f>
        <v>7109.6699999999964</v>
      </c>
      <c r="KK260" s="641"/>
      <c r="KL260" s="651">
        <f t="shared" ref="KL260:KW260" si="1651">+KL244+KL247-KL256+KL258</f>
        <v>4687.1599999999962</v>
      </c>
      <c r="KM260" s="652">
        <f t="shared" si="1651"/>
        <v>0</v>
      </c>
      <c r="KN260" s="652">
        <f t="shared" si="1651"/>
        <v>0</v>
      </c>
      <c r="KO260" s="652">
        <f t="shared" si="1651"/>
        <v>0</v>
      </c>
      <c r="KP260" s="652">
        <f t="shared" si="1651"/>
        <v>0</v>
      </c>
      <c r="KQ260" s="652">
        <f t="shared" si="1651"/>
        <v>0</v>
      </c>
      <c r="KR260" s="652">
        <f t="shared" si="1651"/>
        <v>0</v>
      </c>
      <c r="KS260" s="652">
        <f t="shared" si="1651"/>
        <v>0</v>
      </c>
      <c r="KT260" s="652">
        <f t="shared" si="1651"/>
        <v>0</v>
      </c>
      <c r="KU260" s="652">
        <f t="shared" si="1651"/>
        <v>0</v>
      </c>
      <c r="KV260" s="652">
        <f t="shared" si="1651"/>
        <v>0</v>
      </c>
      <c r="KW260" s="652">
        <f t="shared" si="1651"/>
        <v>0</v>
      </c>
      <c r="KX260" s="653">
        <f>+KX244+KX247-KX256+KX258</f>
        <v>4687.1599999999962</v>
      </c>
      <c r="KY260" s="641"/>
      <c r="KZ260" s="651">
        <f t="shared" ref="KZ260:LK260" si="1652">+KZ244+KZ247-KZ256+KZ258</f>
        <v>973.10000000000127</v>
      </c>
      <c r="LA260" s="652">
        <f t="shared" si="1652"/>
        <v>0</v>
      </c>
      <c r="LB260" s="652">
        <f t="shared" si="1652"/>
        <v>0</v>
      </c>
      <c r="LC260" s="652">
        <f t="shared" si="1652"/>
        <v>0</v>
      </c>
      <c r="LD260" s="652">
        <f t="shared" si="1652"/>
        <v>0</v>
      </c>
      <c r="LE260" s="652">
        <f t="shared" si="1652"/>
        <v>0</v>
      </c>
      <c r="LF260" s="652">
        <f t="shared" si="1652"/>
        <v>0</v>
      </c>
      <c r="LG260" s="652">
        <f t="shared" si="1652"/>
        <v>0</v>
      </c>
      <c r="LH260" s="652">
        <f t="shared" si="1652"/>
        <v>0</v>
      </c>
      <c r="LI260" s="652">
        <f t="shared" si="1652"/>
        <v>0</v>
      </c>
      <c r="LJ260" s="652">
        <f t="shared" si="1652"/>
        <v>0</v>
      </c>
      <c r="LK260" s="652">
        <f t="shared" si="1652"/>
        <v>0</v>
      </c>
      <c r="LL260" s="653">
        <f>+LL244+LL247-LL256+LL258</f>
        <v>973.10000000000127</v>
      </c>
      <c r="LM260" s="641"/>
      <c r="LN260" s="651">
        <f t="shared" ref="LN260:LY260" si="1653">+LN244+LN247-LN256+LN258</f>
        <v>453.77000000000021</v>
      </c>
      <c r="LO260" s="652">
        <f t="shared" si="1653"/>
        <v>0</v>
      </c>
      <c r="LP260" s="652">
        <f t="shared" si="1653"/>
        <v>0</v>
      </c>
      <c r="LQ260" s="652">
        <f t="shared" si="1653"/>
        <v>0</v>
      </c>
      <c r="LR260" s="652">
        <f t="shared" si="1653"/>
        <v>0</v>
      </c>
      <c r="LS260" s="652">
        <f t="shared" si="1653"/>
        <v>0</v>
      </c>
      <c r="LT260" s="652">
        <f t="shared" si="1653"/>
        <v>0</v>
      </c>
      <c r="LU260" s="652">
        <f t="shared" si="1653"/>
        <v>0</v>
      </c>
      <c r="LV260" s="652">
        <f t="shared" si="1653"/>
        <v>0</v>
      </c>
      <c r="LW260" s="652">
        <f t="shared" si="1653"/>
        <v>0</v>
      </c>
      <c r="LX260" s="652">
        <f t="shared" si="1653"/>
        <v>0</v>
      </c>
      <c r="LY260" s="652">
        <f t="shared" si="1653"/>
        <v>0</v>
      </c>
      <c r="LZ260" s="653">
        <f>+LZ244+LZ247-LZ256+LZ258</f>
        <v>453.77000000000021</v>
      </c>
      <c r="MA260" s="641"/>
      <c r="MB260" s="651">
        <f t="shared" ref="MB260:MM260" si="1654">+MB244+MB247-MB256+MB258</f>
        <v>1396.579999999999</v>
      </c>
      <c r="MC260" s="652">
        <f t="shared" si="1654"/>
        <v>0</v>
      </c>
      <c r="MD260" s="652">
        <f t="shared" si="1654"/>
        <v>0</v>
      </c>
      <c r="ME260" s="652">
        <f t="shared" si="1654"/>
        <v>0</v>
      </c>
      <c r="MF260" s="652">
        <f t="shared" si="1654"/>
        <v>0</v>
      </c>
      <c r="MG260" s="652">
        <f t="shared" si="1654"/>
        <v>0</v>
      </c>
      <c r="MH260" s="652">
        <f t="shared" si="1654"/>
        <v>0</v>
      </c>
      <c r="MI260" s="652">
        <f t="shared" si="1654"/>
        <v>0</v>
      </c>
      <c r="MJ260" s="652">
        <f t="shared" si="1654"/>
        <v>0</v>
      </c>
      <c r="MK260" s="652">
        <f t="shared" si="1654"/>
        <v>0</v>
      </c>
      <c r="ML260" s="652">
        <f t="shared" si="1654"/>
        <v>0</v>
      </c>
      <c r="MM260" s="652">
        <f t="shared" si="1654"/>
        <v>0</v>
      </c>
      <c r="MN260" s="653">
        <f>+MN244+MN247-MN256+MN258</f>
        <v>1396.579999999999</v>
      </c>
      <c r="MO260" s="641"/>
      <c r="MP260" s="651">
        <f t="shared" ref="MP260:NA260" si="1655">+MP244+MP247-MP256+MP258</f>
        <v>3623.7099999999991</v>
      </c>
      <c r="MQ260" s="652">
        <f t="shared" si="1655"/>
        <v>0</v>
      </c>
      <c r="MR260" s="652">
        <f t="shared" si="1655"/>
        <v>0</v>
      </c>
      <c r="MS260" s="652">
        <f t="shared" si="1655"/>
        <v>0</v>
      </c>
      <c r="MT260" s="652">
        <f t="shared" si="1655"/>
        <v>0</v>
      </c>
      <c r="MU260" s="652">
        <f t="shared" si="1655"/>
        <v>0</v>
      </c>
      <c r="MV260" s="652">
        <f t="shared" si="1655"/>
        <v>0</v>
      </c>
      <c r="MW260" s="652">
        <f t="shared" si="1655"/>
        <v>0</v>
      </c>
      <c r="MX260" s="652">
        <f t="shared" si="1655"/>
        <v>0</v>
      </c>
      <c r="MY260" s="652">
        <f t="shared" si="1655"/>
        <v>0</v>
      </c>
      <c r="MZ260" s="652">
        <f t="shared" si="1655"/>
        <v>0</v>
      </c>
      <c r="NA260" s="652">
        <f t="shared" si="1655"/>
        <v>0</v>
      </c>
      <c r="NB260" s="653">
        <f>+NB244+NB247-NB256+NB258</f>
        <v>3623.7099999999991</v>
      </c>
      <c r="NC260" s="641"/>
      <c r="ND260" s="651">
        <f t="shared" ref="ND260:NO260" si="1656">+ND244+ND247-ND256+ND258</f>
        <v>5903.4300000000057</v>
      </c>
      <c r="NE260" s="652">
        <f t="shared" si="1656"/>
        <v>0</v>
      </c>
      <c r="NF260" s="652">
        <f t="shared" si="1656"/>
        <v>0</v>
      </c>
      <c r="NG260" s="652">
        <f t="shared" si="1656"/>
        <v>0</v>
      </c>
      <c r="NH260" s="652">
        <f t="shared" si="1656"/>
        <v>0</v>
      </c>
      <c r="NI260" s="652">
        <f t="shared" si="1656"/>
        <v>0</v>
      </c>
      <c r="NJ260" s="652">
        <f t="shared" si="1656"/>
        <v>0</v>
      </c>
      <c r="NK260" s="652">
        <f t="shared" si="1656"/>
        <v>0</v>
      </c>
      <c r="NL260" s="652">
        <f t="shared" si="1656"/>
        <v>0</v>
      </c>
      <c r="NM260" s="652">
        <f t="shared" si="1656"/>
        <v>0</v>
      </c>
      <c r="NN260" s="652">
        <f t="shared" si="1656"/>
        <v>0</v>
      </c>
      <c r="NO260" s="652">
        <f t="shared" si="1656"/>
        <v>0</v>
      </c>
      <c r="NP260" s="653">
        <f>+NP244+NP247-NP256+NP258</f>
        <v>5903.4300000000057</v>
      </c>
      <c r="NQ260" s="641"/>
      <c r="NR260" s="651">
        <f t="shared" ref="NR260:OC260" si="1657">+NR244+NR247-NR256+NR258</f>
        <v>1220.1099999999997</v>
      </c>
      <c r="NS260" s="652">
        <f t="shared" si="1657"/>
        <v>0</v>
      </c>
      <c r="NT260" s="652">
        <f t="shared" si="1657"/>
        <v>0</v>
      </c>
      <c r="NU260" s="652">
        <f t="shared" si="1657"/>
        <v>0</v>
      </c>
      <c r="NV260" s="652">
        <f t="shared" si="1657"/>
        <v>0</v>
      </c>
      <c r="NW260" s="652">
        <f t="shared" si="1657"/>
        <v>0</v>
      </c>
      <c r="NX260" s="652">
        <f t="shared" si="1657"/>
        <v>0</v>
      </c>
      <c r="NY260" s="652">
        <f t="shared" si="1657"/>
        <v>0</v>
      </c>
      <c r="NZ260" s="652">
        <f t="shared" si="1657"/>
        <v>0</v>
      </c>
      <c r="OA260" s="652">
        <f t="shared" si="1657"/>
        <v>0</v>
      </c>
      <c r="OB260" s="652">
        <f t="shared" si="1657"/>
        <v>0</v>
      </c>
      <c r="OC260" s="652">
        <f t="shared" si="1657"/>
        <v>0</v>
      </c>
      <c r="OD260" s="653">
        <f>+OD244+OD247-OD256+OD258</f>
        <v>1220.1099999999997</v>
      </c>
      <c r="OE260" s="641"/>
      <c r="OF260" s="651">
        <f t="shared" ref="OF260:OQ260" si="1658">+OF244+OF247-OF256+OF258</f>
        <v>960.82999999999902</v>
      </c>
      <c r="OG260" s="652">
        <f t="shared" si="1658"/>
        <v>0</v>
      </c>
      <c r="OH260" s="652">
        <f t="shared" si="1658"/>
        <v>0</v>
      </c>
      <c r="OI260" s="652">
        <f t="shared" si="1658"/>
        <v>0</v>
      </c>
      <c r="OJ260" s="652">
        <f t="shared" si="1658"/>
        <v>0</v>
      </c>
      <c r="OK260" s="652">
        <f t="shared" si="1658"/>
        <v>0</v>
      </c>
      <c r="OL260" s="652">
        <f t="shared" si="1658"/>
        <v>0</v>
      </c>
      <c r="OM260" s="652">
        <f t="shared" si="1658"/>
        <v>0</v>
      </c>
      <c r="ON260" s="652">
        <f t="shared" si="1658"/>
        <v>0</v>
      </c>
      <c r="OO260" s="652">
        <f t="shared" si="1658"/>
        <v>0</v>
      </c>
      <c r="OP260" s="652">
        <f t="shared" si="1658"/>
        <v>0</v>
      </c>
      <c r="OQ260" s="652">
        <f t="shared" si="1658"/>
        <v>0</v>
      </c>
      <c r="OR260" s="653">
        <f>+OR244+OR247-OR256+OR258</f>
        <v>960.82999999999902</v>
      </c>
      <c r="OS260" s="641"/>
      <c r="OT260" s="651">
        <f t="shared" ref="OT260:PE260" si="1659">+OT244+OT247-OT256+OT258</f>
        <v>4668.3699999999953</v>
      </c>
      <c r="OU260" s="652">
        <f t="shared" si="1659"/>
        <v>0</v>
      </c>
      <c r="OV260" s="652">
        <f t="shared" si="1659"/>
        <v>0</v>
      </c>
      <c r="OW260" s="652">
        <f t="shared" si="1659"/>
        <v>0</v>
      </c>
      <c r="OX260" s="652">
        <f t="shared" si="1659"/>
        <v>0</v>
      </c>
      <c r="OY260" s="652">
        <f t="shared" si="1659"/>
        <v>0</v>
      </c>
      <c r="OZ260" s="652">
        <f t="shared" si="1659"/>
        <v>0</v>
      </c>
      <c r="PA260" s="652">
        <f t="shared" si="1659"/>
        <v>0</v>
      </c>
      <c r="PB260" s="652">
        <f t="shared" si="1659"/>
        <v>0</v>
      </c>
      <c r="PC260" s="652">
        <f t="shared" si="1659"/>
        <v>0</v>
      </c>
      <c r="PD260" s="652">
        <f t="shared" si="1659"/>
        <v>0</v>
      </c>
      <c r="PE260" s="652">
        <f t="shared" si="1659"/>
        <v>0</v>
      </c>
      <c r="PF260" s="653">
        <f>+PF244+PF247-PF256+PF258</f>
        <v>4668.3699999999953</v>
      </c>
      <c r="PG260" s="641"/>
      <c r="PH260" s="651">
        <f t="shared" ref="PH260:PS260" si="1660">+PH244+PH247-PH256+PH258</f>
        <v>1907.83</v>
      </c>
      <c r="PI260" s="652">
        <f t="shared" si="1660"/>
        <v>0</v>
      </c>
      <c r="PJ260" s="652">
        <f t="shared" si="1660"/>
        <v>0</v>
      </c>
      <c r="PK260" s="652">
        <f t="shared" si="1660"/>
        <v>0</v>
      </c>
      <c r="PL260" s="652">
        <f t="shared" si="1660"/>
        <v>0</v>
      </c>
      <c r="PM260" s="652">
        <f t="shared" si="1660"/>
        <v>0</v>
      </c>
      <c r="PN260" s="652">
        <f t="shared" si="1660"/>
        <v>0</v>
      </c>
      <c r="PO260" s="652">
        <f t="shared" si="1660"/>
        <v>0</v>
      </c>
      <c r="PP260" s="652">
        <f t="shared" si="1660"/>
        <v>0</v>
      </c>
      <c r="PQ260" s="652">
        <f t="shared" si="1660"/>
        <v>0</v>
      </c>
      <c r="PR260" s="652">
        <f t="shared" si="1660"/>
        <v>0</v>
      </c>
      <c r="PS260" s="652">
        <f t="shared" si="1660"/>
        <v>0</v>
      </c>
      <c r="PT260" s="653">
        <f>+PT244+PT247-PT256+PT258</f>
        <v>1907.83</v>
      </c>
      <c r="PU260" s="641"/>
      <c r="PV260" s="653">
        <f t="shared" ref="PV260:QH260" si="1661">+PV244+PV247-PV256+PV258</f>
        <v>109833.26000000008</v>
      </c>
      <c r="PW260" s="653">
        <f t="shared" si="1661"/>
        <v>0</v>
      </c>
      <c r="PX260" s="653">
        <f t="shared" si="1661"/>
        <v>0</v>
      </c>
      <c r="PY260" s="653">
        <f t="shared" si="1661"/>
        <v>0</v>
      </c>
      <c r="PZ260" s="653">
        <f t="shared" si="1661"/>
        <v>0</v>
      </c>
      <c r="QA260" s="653">
        <f t="shared" si="1661"/>
        <v>0</v>
      </c>
      <c r="QB260" s="653">
        <f t="shared" si="1661"/>
        <v>0</v>
      </c>
      <c r="QC260" s="653">
        <f t="shared" si="1661"/>
        <v>0</v>
      </c>
      <c r="QD260" s="653">
        <f t="shared" si="1661"/>
        <v>0</v>
      </c>
      <c r="QE260" s="653">
        <f t="shared" si="1661"/>
        <v>0</v>
      </c>
      <c r="QF260" s="653">
        <f t="shared" si="1661"/>
        <v>0</v>
      </c>
      <c r="QG260" s="653">
        <f t="shared" si="1661"/>
        <v>0</v>
      </c>
      <c r="QH260" s="653">
        <f t="shared" si="1661"/>
        <v>109833.26000000008</v>
      </c>
    </row>
    <row r="261" spans="1:450" x14ac:dyDescent="0.3">
      <c r="A261" s="589"/>
      <c r="B261" s="378"/>
      <c r="D261" s="613"/>
      <c r="E261" s="609"/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10"/>
      <c r="Q261" s="611"/>
      <c r="R261" s="613"/>
      <c r="S261" s="609"/>
      <c r="T261" s="609"/>
      <c r="U261" s="609"/>
      <c r="V261" s="609"/>
      <c r="W261" s="609"/>
      <c r="X261" s="609"/>
      <c r="Y261" s="609"/>
      <c r="Z261" s="609"/>
      <c r="AA261" s="609"/>
      <c r="AB261" s="609"/>
      <c r="AC261" s="609"/>
      <c r="AD261" s="610"/>
      <c r="AE261" s="611"/>
      <c r="AF261" s="613"/>
      <c r="AG261" s="609"/>
      <c r="AH261" s="609"/>
      <c r="AI261" s="609"/>
      <c r="AJ261" s="609"/>
      <c r="AK261" s="609"/>
      <c r="AL261" s="609"/>
      <c r="AM261" s="609"/>
      <c r="AN261" s="609"/>
      <c r="AO261" s="609"/>
      <c r="AP261" s="609"/>
      <c r="AQ261" s="609"/>
      <c r="AR261" s="610"/>
      <c r="AS261" s="611"/>
      <c r="AT261" s="613"/>
      <c r="AU261" s="609"/>
      <c r="AV261" s="609"/>
      <c r="AW261" s="609"/>
      <c r="AX261" s="609"/>
      <c r="AY261" s="609"/>
      <c r="AZ261" s="609"/>
      <c r="BA261" s="609"/>
      <c r="BB261" s="609"/>
      <c r="BC261" s="609"/>
      <c r="BD261" s="609"/>
      <c r="BE261" s="609"/>
      <c r="BF261" s="610"/>
      <c r="BG261" s="611"/>
      <c r="BH261" s="613"/>
      <c r="BI261" s="609"/>
      <c r="BJ261" s="609"/>
      <c r="BK261" s="609"/>
      <c r="BL261" s="609"/>
      <c r="BM261" s="609"/>
      <c r="BN261" s="609"/>
      <c r="BO261" s="609"/>
      <c r="BP261" s="609"/>
      <c r="BQ261" s="609"/>
      <c r="BR261" s="609"/>
      <c r="BS261" s="609"/>
      <c r="BT261" s="610"/>
      <c r="BU261" s="621"/>
      <c r="BV261" s="613"/>
      <c r="BW261" s="609"/>
      <c r="BX261" s="609"/>
      <c r="BY261" s="609"/>
      <c r="BZ261" s="609"/>
      <c r="CA261" s="609"/>
      <c r="CB261" s="609"/>
      <c r="CC261" s="609"/>
      <c r="CD261" s="609"/>
      <c r="CE261" s="609"/>
      <c r="CF261" s="609"/>
      <c r="CG261" s="609"/>
      <c r="CH261" s="610"/>
      <c r="CI261" s="611"/>
      <c r="CJ261" s="613"/>
      <c r="CK261" s="609"/>
      <c r="CL261" s="609"/>
      <c r="CM261" s="609"/>
      <c r="CN261" s="609"/>
      <c r="CO261" s="609"/>
      <c r="CP261" s="609"/>
      <c r="CQ261" s="609"/>
      <c r="CR261" s="609"/>
      <c r="CS261" s="609"/>
      <c r="CT261" s="609"/>
      <c r="CU261" s="609"/>
      <c r="CV261" s="610"/>
      <c r="CW261" s="611"/>
      <c r="CX261" s="613"/>
      <c r="CY261" s="609"/>
      <c r="CZ261" s="609"/>
      <c r="DA261" s="609"/>
      <c r="DB261" s="609"/>
      <c r="DC261" s="609"/>
      <c r="DD261" s="609"/>
      <c r="DE261" s="609"/>
      <c r="DF261" s="609"/>
      <c r="DG261" s="609"/>
      <c r="DH261" s="609"/>
      <c r="DI261" s="609"/>
      <c r="DJ261" s="610"/>
      <c r="DK261" s="611"/>
      <c r="DL261" s="613"/>
      <c r="DM261" s="609"/>
      <c r="DN261" s="609"/>
      <c r="DO261" s="609"/>
      <c r="DP261" s="609"/>
      <c r="DQ261" s="609"/>
      <c r="DR261" s="609"/>
      <c r="DS261" s="609"/>
      <c r="DT261" s="609"/>
      <c r="DU261" s="609"/>
      <c r="DV261" s="609"/>
      <c r="DW261" s="609"/>
      <c r="DX261" s="610"/>
      <c r="DY261" s="611"/>
      <c r="DZ261" s="613"/>
      <c r="EA261" s="609"/>
      <c r="EB261" s="609"/>
      <c r="EC261" s="609"/>
      <c r="ED261" s="609"/>
      <c r="EE261" s="609"/>
      <c r="EF261" s="609"/>
      <c r="EG261" s="609"/>
      <c r="EH261" s="609"/>
      <c r="EI261" s="609"/>
      <c r="EJ261" s="609"/>
      <c r="EK261" s="609"/>
      <c r="EL261" s="610"/>
      <c r="EM261" s="611"/>
      <c r="EN261" s="613"/>
      <c r="EO261" s="609"/>
      <c r="EP261" s="609"/>
      <c r="EQ261" s="609"/>
      <c r="ER261" s="609"/>
      <c r="ES261" s="609"/>
      <c r="ET261" s="609"/>
      <c r="EU261" s="609"/>
      <c r="EV261" s="609"/>
      <c r="EW261" s="609"/>
      <c r="EX261" s="609"/>
      <c r="EY261" s="609"/>
      <c r="EZ261" s="610"/>
      <c r="FA261" s="611"/>
      <c r="FB261" s="613"/>
      <c r="FC261" s="609"/>
      <c r="FD261" s="609"/>
      <c r="FE261" s="609"/>
      <c r="FF261" s="609"/>
      <c r="FG261" s="609"/>
      <c r="FH261" s="609"/>
      <c r="FI261" s="609"/>
      <c r="FJ261" s="609"/>
      <c r="FK261" s="609"/>
      <c r="FL261" s="609"/>
      <c r="FM261" s="609"/>
      <c r="FN261" s="610"/>
      <c r="FO261" s="611"/>
      <c r="FP261" s="613"/>
      <c r="FQ261" s="609"/>
      <c r="FR261" s="609"/>
      <c r="FS261" s="609"/>
      <c r="FT261" s="609"/>
      <c r="FU261" s="609"/>
      <c r="FV261" s="609"/>
      <c r="FW261" s="609"/>
      <c r="FX261" s="609"/>
      <c r="FY261" s="609"/>
      <c r="FZ261" s="609"/>
      <c r="GA261" s="609"/>
      <c r="GB261" s="610"/>
      <c r="GC261" s="611"/>
      <c r="GD261" s="613"/>
      <c r="GE261" s="609"/>
      <c r="GF261" s="609"/>
      <c r="GG261" s="609"/>
      <c r="GH261" s="609"/>
      <c r="GI261" s="609"/>
      <c r="GJ261" s="609"/>
      <c r="GK261" s="609"/>
      <c r="GL261" s="609"/>
      <c r="GM261" s="609"/>
      <c r="GN261" s="609"/>
      <c r="GO261" s="609"/>
      <c r="GP261" s="610"/>
      <c r="GQ261" s="611"/>
      <c r="GR261" s="613"/>
      <c r="GS261" s="609"/>
      <c r="GT261" s="609"/>
      <c r="GU261" s="609"/>
      <c r="GV261" s="609"/>
      <c r="GW261" s="609"/>
      <c r="GX261" s="609"/>
      <c r="GY261" s="609"/>
      <c r="GZ261" s="609"/>
      <c r="HA261" s="609"/>
      <c r="HB261" s="609"/>
      <c r="HC261" s="609"/>
      <c r="HD261" s="610"/>
      <c r="HE261" s="611"/>
      <c r="HF261" s="613"/>
      <c r="HG261" s="609"/>
      <c r="HH261" s="609"/>
      <c r="HI261" s="609"/>
      <c r="HJ261" s="609"/>
      <c r="HK261" s="609"/>
      <c r="HL261" s="609"/>
      <c r="HM261" s="609"/>
      <c r="HN261" s="609"/>
      <c r="HO261" s="609"/>
      <c r="HP261" s="609"/>
      <c r="HQ261" s="609"/>
      <c r="HR261" s="610"/>
      <c r="HS261" s="611"/>
      <c r="HT261" s="613"/>
      <c r="HU261" s="609"/>
      <c r="HV261" s="609"/>
      <c r="HW261" s="609"/>
      <c r="HX261" s="609"/>
      <c r="HY261" s="609"/>
      <c r="HZ261" s="609"/>
      <c r="IA261" s="609"/>
      <c r="IB261" s="609"/>
      <c r="IC261" s="609"/>
      <c r="ID261" s="609"/>
      <c r="IE261" s="609"/>
      <c r="IF261" s="610"/>
      <c r="IG261" s="611"/>
      <c r="IH261" s="613"/>
      <c r="II261" s="609"/>
      <c r="IJ261" s="609"/>
      <c r="IK261" s="609"/>
      <c r="IL261" s="609"/>
      <c r="IM261" s="609"/>
      <c r="IN261" s="609"/>
      <c r="IO261" s="609"/>
      <c r="IP261" s="609"/>
      <c r="IQ261" s="609"/>
      <c r="IR261" s="609"/>
      <c r="IS261" s="609"/>
      <c r="IT261" s="610"/>
      <c r="IU261" s="611"/>
      <c r="IV261" s="613"/>
      <c r="IW261" s="609"/>
      <c r="IX261" s="609"/>
      <c r="IY261" s="609"/>
      <c r="IZ261" s="609"/>
      <c r="JA261" s="609"/>
      <c r="JB261" s="609"/>
      <c r="JC261" s="609"/>
      <c r="JD261" s="609"/>
      <c r="JE261" s="609"/>
      <c r="JF261" s="609"/>
      <c r="JG261" s="609"/>
      <c r="JH261" s="610"/>
      <c r="JI261" s="611"/>
      <c r="JJ261" s="613"/>
      <c r="JK261" s="609"/>
      <c r="JL261" s="609"/>
      <c r="JM261" s="609"/>
      <c r="JN261" s="609"/>
      <c r="JO261" s="609"/>
      <c r="JP261" s="609"/>
      <c r="JQ261" s="609"/>
      <c r="JR261" s="609"/>
      <c r="JS261" s="609"/>
      <c r="JT261" s="609"/>
      <c r="JU261" s="609"/>
      <c r="JV261" s="610"/>
      <c r="JW261" s="611"/>
      <c r="JX261" s="613"/>
      <c r="JY261" s="609"/>
      <c r="JZ261" s="609"/>
      <c r="KA261" s="609"/>
      <c r="KB261" s="609"/>
      <c r="KC261" s="609"/>
      <c r="KD261" s="609"/>
      <c r="KE261" s="609"/>
      <c r="KF261" s="609"/>
      <c r="KG261" s="609"/>
      <c r="KH261" s="609"/>
      <c r="KI261" s="609"/>
      <c r="KJ261" s="610"/>
      <c r="KK261" s="611"/>
      <c r="KL261" s="613"/>
      <c r="KM261" s="609"/>
      <c r="KN261" s="609"/>
      <c r="KO261" s="609"/>
      <c r="KP261" s="609"/>
      <c r="KQ261" s="609"/>
      <c r="KR261" s="609"/>
      <c r="KS261" s="609"/>
      <c r="KT261" s="609"/>
      <c r="KU261" s="609"/>
      <c r="KV261" s="609"/>
      <c r="KW261" s="609"/>
      <c r="KX261" s="610"/>
      <c r="KY261" s="611"/>
      <c r="KZ261" s="613"/>
      <c r="LA261" s="609"/>
      <c r="LB261" s="609"/>
      <c r="LC261" s="609"/>
      <c r="LD261" s="609"/>
      <c r="LE261" s="609"/>
      <c r="LF261" s="609"/>
      <c r="LG261" s="609"/>
      <c r="LH261" s="609"/>
      <c r="LI261" s="609"/>
      <c r="LJ261" s="609"/>
      <c r="LK261" s="609"/>
      <c r="LL261" s="610"/>
      <c r="LM261" s="611"/>
      <c r="LN261" s="613"/>
      <c r="LO261" s="609"/>
      <c r="LP261" s="609"/>
      <c r="LQ261" s="609"/>
      <c r="LR261" s="609"/>
      <c r="LS261" s="609"/>
      <c r="LT261" s="609"/>
      <c r="LU261" s="609"/>
      <c r="LV261" s="609"/>
      <c r="LW261" s="609"/>
      <c r="LX261" s="609"/>
      <c r="LY261" s="609"/>
      <c r="LZ261" s="610"/>
      <c r="MA261" s="611"/>
      <c r="MB261" s="613"/>
      <c r="MC261" s="609"/>
      <c r="MD261" s="609"/>
      <c r="ME261" s="609"/>
      <c r="MF261" s="609"/>
      <c r="MG261" s="609"/>
      <c r="MH261" s="609"/>
      <c r="MI261" s="609"/>
      <c r="MJ261" s="609"/>
      <c r="MK261" s="609"/>
      <c r="ML261" s="609"/>
      <c r="MM261" s="609"/>
      <c r="MN261" s="610"/>
      <c r="MO261" s="611"/>
      <c r="MP261" s="613"/>
      <c r="MQ261" s="609"/>
      <c r="MR261" s="609"/>
      <c r="MS261" s="609"/>
      <c r="MT261" s="609"/>
      <c r="MU261" s="609"/>
      <c r="MV261" s="609"/>
      <c r="MW261" s="609"/>
      <c r="MX261" s="609"/>
      <c r="MY261" s="609"/>
      <c r="MZ261" s="609"/>
      <c r="NA261" s="609"/>
      <c r="NB261" s="610"/>
      <c r="NC261" s="611"/>
      <c r="ND261" s="613"/>
      <c r="NE261" s="609"/>
      <c r="NF261" s="609"/>
      <c r="NG261" s="609"/>
      <c r="NH261" s="609"/>
      <c r="NI261" s="609"/>
      <c r="NJ261" s="609"/>
      <c r="NK261" s="609"/>
      <c r="NL261" s="609"/>
      <c r="NM261" s="609"/>
      <c r="NN261" s="609"/>
      <c r="NO261" s="609"/>
      <c r="NP261" s="610"/>
      <c r="NQ261" s="611"/>
      <c r="NR261" s="613"/>
      <c r="NS261" s="609"/>
      <c r="NT261" s="609"/>
      <c r="NU261" s="609"/>
      <c r="NV261" s="609"/>
      <c r="NW261" s="609"/>
      <c r="NX261" s="609"/>
      <c r="NY261" s="609"/>
      <c r="NZ261" s="609"/>
      <c r="OA261" s="609"/>
      <c r="OB261" s="609"/>
      <c r="OC261" s="609"/>
      <c r="OD261" s="610"/>
      <c r="OE261" s="611"/>
      <c r="OF261" s="613"/>
      <c r="OG261" s="609"/>
      <c r="OH261" s="609"/>
      <c r="OI261" s="609"/>
      <c r="OJ261" s="609"/>
      <c r="OK261" s="609"/>
      <c r="OL261" s="609"/>
      <c r="OM261" s="609"/>
      <c r="ON261" s="609"/>
      <c r="OO261" s="609"/>
      <c r="OP261" s="609"/>
      <c r="OQ261" s="609"/>
      <c r="OR261" s="610"/>
      <c r="OS261" s="611"/>
      <c r="OT261" s="613"/>
      <c r="OU261" s="609"/>
      <c r="OV261" s="609"/>
      <c r="OW261" s="609"/>
      <c r="OX261" s="609"/>
      <c r="OY261" s="609"/>
      <c r="OZ261" s="609"/>
      <c r="PA261" s="609"/>
      <c r="PB261" s="609"/>
      <c r="PC261" s="609"/>
      <c r="PD261" s="609"/>
      <c r="PE261" s="609"/>
      <c r="PF261" s="610"/>
      <c r="PG261" s="611"/>
      <c r="PH261" s="613"/>
      <c r="PI261" s="609"/>
      <c r="PJ261" s="609"/>
      <c r="PK261" s="609"/>
      <c r="PL261" s="609"/>
      <c r="PM261" s="609"/>
      <c r="PN261" s="609"/>
      <c r="PO261" s="609"/>
      <c r="PP261" s="609"/>
      <c r="PQ261" s="609"/>
      <c r="PR261" s="609"/>
      <c r="PS261" s="609"/>
      <c r="PT261" s="610"/>
      <c r="PU261" s="611"/>
      <c r="PV261" s="610"/>
      <c r="PW261" s="610"/>
      <c r="PX261" s="610"/>
      <c r="PY261" s="610"/>
      <c r="PZ261" s="610"/>
      <c r="QA261" s="610"/>
      <c r="QB261" s="610"/>
      <c r="QC261" s="610"/>
      <c r="QD261" s="610"/>
      <c r="QE261" s="610"/>
      <c r="QF261" s="610"/>
      <c r="QG261" s="610"/>
      <c r="QH261" s="610"/>
    </row>
    <row r="262" spans="1:450" x14ac:dyDescent="0.3">
      <c r="A262" s="589"/>
      <c r="B262" s="434" t="s">
        <v>902</v>
      </c>
      <c r="C262" s="578" t="s">
        <v>968</v>
      </c>
      <c r="D262" s="642">
        <f>-D303</f>
        <v>-27645.1</v>
      </c>
      <c r="E262" s="643">
        <f t="shared" ref="E262:O262" si="1662">-E303</f>
        <v>0</v>
      </c>
      <c r="F262" s="643">
        <f t="shared" si="1662"/>
        <v>0</v>
      </c>
      <c r="G262" s="643">
        <f t="shared" si="1662"/>
        <v>0</v>
      </c>
      <c r="H262" s="643">
        <f t="shared" si="1662"/>
        <v>0</v>
      </c>
      <c r="I262" s="643">
        <f t="shared" si="1662"/>
        <v>0</v>
      </c>
      <c r="J262" s="643">
        <f t="shared" si="1662"/>
        <v>0</v>
      </c>
      <c r="K262" s="643">
        <f t="shared" si="1662"/>
        <v>0</v>
      </c>
      <c r="L262" s="643">
        <f t="shared" si="1662"/>
        <v>0</v>
      </c>
      <c r="M262" s="643">
        <f t="shared" si="1662"/>
        <v>0</v>
      </c>
      <c r="N262" s="643">
        <f t="shared" si="1662"/>
        <v>0</v>
      </c>
      <c r="O262" s="643">
        <f t="shared" si="1662"/>
        <v>0</v>
      </c>
      <c r="P262" s="636">
        <f>+SUBTOTAL(9,D262:O262)</f>
        <v>-27645.1</v>
      </c>
      <c r="Q262" s="637"/>
      <c r="R262" s="654"/>
      <c r="S262" s="655"/>
      <c r="T262" s="655"/>
      <c r="U262" s="655"/>
      <c r="V262" s="655"/>
      <c r="W262" s="655"/>
      <c r="X262" s="655"/>
      <c r="Y262" s="655"/>
      <c r="Z262" s="655"/>
      <c r="AA262" s="655"/>
      <c r="AB262" s="655"/>
      <c r="AC262" s="655"/>
      <c r="AD262" s="636">
        <f>+SUBTOTAL(9,R262:AC262)</f>
        <v>0</v>
      </c>
      <c r="AE262" s="637"/>
      <c r="AF262" s="654"/>
      <c r="AG262" s="655"/>
      <c r="AH262" s="655"/>
      <c r="AI262" s="655"/>
      <c r="AJ262" s="655"/>
      <c r="AK262" s="655"/>
      <c r="AL262" s="655"/>
      <c r="AM262" s="655"/>
      <c r="AN262" s="655"/>
      <c r="AO262" s="655"/>
      <c r="AP262" s="655"/>
      <c r="AQ262" s="655"/>
      <c r="AR262" s="636">
        <f>+SUBTOTAL(9,AF262:AQ262)</f>
        <v>0</v>
      </c>
      <c r="AS262" s="611"/>
      <c r="AT262" s="654"/>
      <c r="AU262" s="655"/>
      <c r="AV262" s="655"/>
      <c r="AW262" s="655"/>
      <c r="AX262" s="655"/>
      <c r="AY262" s="655"/>
      <c r="AZ262" s="655"/>
      <c r="BA262" s="655"/>
      <c r="BB262" s="655"/>
      <c r="BC262" s="655"/>
      <c r="BD262" s="655"/>
      <c r="BE262" s="655"/>
      <c r="BF262" s="636">
        <f>+SUBTOTAL(9,AT262:BE262)</f>
        <v>0</v>
      </c>
      <c r="BG262" s="611"/>
      <c r="BH262" s="654"/>
      <c r="BI262" s="655"/>
      <c r="BJ262" s="655"/>
      <c r="BK262" s="655"/>
      <c r="BL262" s="655"/>
      <c r="BM262" s="655"/>
      <c r="BN262" s="655"/>
      <c r="BO262" s="655"/>
      <c r="BP262" s="655"/>
      <c r="BQ262" s="655"/>
      <c r="BR262" s="655"/>
      <c r="BS262" s="655"/>
      <c r="BT262" s="636">
        <f>+SUBTOTAL(9,BH262:BS262)</f>
        <v>0</v>
      </c>
      <c r="BU262" s="621"/>
      <c r="BV262" s="654"/>
      <c r="BW262" s="655"/>
      <c r="BX262" s="655"/>
      <c r="BY262" s="655"/>
      <c r="BZ262" s="655"/>
      <c r="CA262" s="655"/>
      <c r="CB262" s="655"/>
      <c r="CC262" s="655"/>
      <c r="CD262" s="655"/>
      <c r="CE262" s="655"/>
      <c r="CF262" s="655"/>
      <c r="CG262" s="655"/>
      <c r="CH262" s="636">
        <f>+SUBTOTAL(9,BV262:CG262)</f>
        <v>0</v>
      </c>
      <c r="CI262" s="637"/>
      <c r="CJ262" s="654"/>
      <c r="CK262" s="655"/>
      <c r="CL262" s="655"/>
      <c r="CM262" s="655"/>
      <c r="CN262" s="655"/>
      <c r="CO262" s="655"/>
      <c r="CP262" s="655"/>
      <c r="CQ262" s="655"/>
      <c r="CR262" s="655"/>
      <c r="CS262" s="655"/>
      <c r="CT262" s="655"/>
      <c r="CU262" s="655"/>
      <c r="CV262" s="636">
        <f>+SUBTOTAL(9,CJ262:CU262)</f>
        <v>0</v>
      </c>
      <c r="CW262" s="611"/>
      <c r="CX262" s="654"/>
      <c r="CY262" s="655"/>
      <c r="CZ262" s="655"/>
      <c r="DA262" s="655"/>
      <c r="DB262" s="655"/>
      <c r="DC262" s="655"/>
      <c r="DD262" s="655"/>
      <c r="DE262" s="655"/>
      <c r="DF262" s="655"/>
      <c r="DG262" s="655"/>
      <c r="DH262" s="655"/>
      <c r="DI262" s="655"/>
      <c r="DJ262" s="636">
        <f>+SUBTOTAL(9,CX262:DI262)</f>
        <v>0</v>
      </c>
      <c r="DK262" s="637"/>
      <c r="DL262" s="654"/>
      <c r="DM262" s="655"/>
      <c r="DN262" s="655"/>
      <c r="DO262" s="655"/>
      <c r="DP262" s="655"/>
      <c r="DQ262" s="655"/>
      <c r="DR262" s="655"/>
      <c r="DS262" s="655"/>
      <c r="DT262" s="655"/>
      <c r="DU262" s="655"/>
      <c r="DV262" s="655"/>
      <c r="DW262" s="655"/>
      <c r="DX262" s="636">
        <f>+SUBTOTAL(9,DL262:DW262)</f>
        <v>0</v>
      </c>
      <c r="DY262" s="637"/>
      <c r="DZ262" s="654"/>
      <c r="EA262" s="655"/>
      <c r="EB262" s="655"/>
      <c r="EC262" s="655"/>
      <c r="ED262" s="655"/>
      <c r="EE262" s="655"/>
      <c r="EF262" s="655"/>
      <c r="EG262" s="655"/>
      <c r="EH262" s="655"/>
      <c r="EI262" s="655"/>
      <c r="EJ262" s="655"/>
      <c r="EK262" s="655"/>
      <c r="EL262" s="636">
        <f>+SUBTOTAL(9,DZ262:EK262)</f>
        <v>0</v>
      </c>
      <c r="EM262" s="637"/>
      <c r="EN262" s="654"/>
      <c r="EO262" s="655"/>
      <c r="EP262" s="655"/>
      <c r="EQ262" s="655"/>
      <c r="ER262" s="655"/>
      <c r="ES262" s="655"/>
      <c r="ET262" s="655"/>
      <c r="EU262" s="655"/>
      <c r="EV262" s="655"/>
      <c r="EW262" s="655"/>
      <c r="EX262" s="655"/>
      <c r="EY262" s="655"/>
      <c r="EZ262" s="636">
        <f>+SUBTOTAL(9,EN262:EY262)</f>
        <v>0</v>
      </c>
      <c r="FA262" s="637"/>
      <c r="FB262" s="654"/>
      <c r="FC262" s="655"/>
      <c r="FD262" s="655"/>
      <c r="FE262" s="655"/>
      <c r="FF262" s="655"/>
      <c r="FG262" s="655"/>
      <c r="FH262" s="655"/>
      <c r="FI262" s="655"/>
      <c r="FJ262" s="655"/>
      <c r="FK262" s="655"/>
      <c r="FL262" s="655"/>
      <c r="FM262" s="655"/>
      <c r="FN262" s="636">
        <f>+SUBTOTAL(9,FB262:FM262)</f>
        <v>0</v>
      </c>
      <c r="FO262" s="637"/>
      <c r="FP262" s="654"/>
      <c r="FQ262" s="655"/>
      <c r="FR262" s="655"/>
      <c r="FS262" s="655"/>
      <c r="FT262" s="655"/>
      <c r="FU262" s="655"/>
      <c r="FV262" s="655"/>
      <c r="FW262" s="655"/>
      <c r="FX262" s="655"/>
      <c r="FY262" s="655"/>
      <c r="FZ262" s="655"/>
      <c r="GA262" s="655"/>
      <c r="GB262" s="636">
        <f>+SUBTOTAL(9,FP262:GA262)</f>
        <v>0</v>
      </c>
      <c r="GC262" s="637"/>
      <c r="GD262" s="654"/>
      <c r="GE262" s="655"/>
      <c r="GF262" s="655"/>
      <c r="GG262" s="655"/>
      <c r="GH262" s="655"/>
      <c r="GI262" s="655"/>
      <c r="GJ262" s="655"/>
      <c r="GK262" s="655"/>
      <c r="GL262" s="655"/>
      <c r="GM262" s="655"/>
      <c r="GN262" s="655"/>
      <c r="GO262" s="655"/>
      <c r="GP262" s="636">
        <f>+SUBTOTAL(9,GD262:GO262)</f>
        <v>0</v>
      </c>
      <c r="GQ262" s="637"/>
      <c r="GR262" s="654"/>
      <c r="GS262" s="655"/>
      <c r="GT262" s="655"/>
      <c r="GU262" s="655"/>
      <c r="GV262" s="655"/>
      <c r="GW262" s="655"/>
      <c r="GX262" s="655"/>
      <c r="GY262" s="655"/>
      <c r="GZ262" s="655"/>
      <c r="HA262" s="655"/>
      <c r="HB262" s="655"/>
      <c r="HC262" s="655"/>
      <c r="HD262" s="636">
        <f>+SUBTOTAL(9,GR262:HC262)</f>
        <v>0</v>
      </c>
      <c r="HE262" s="637"/>
      <c r="HF262" s="654"/>
      <c r="HG262" s="655"/>
      <c r="HH262" s="655"/>
      <c r="HI262" s="655"/>
      <c r="HJ262" s="655"/>
      <c r="HK262" s="655"/>
      <c r="HL262" s="655"/>
      <c r="HM262" s="655"/>
      <c r="HN262" s="655"/>
      <c r="HO262" s="655"/>
      <c r="HP262" s="655"/>
      <c r="HQ262" s="655"/>
      <c r="HR262" s="636">
        <f>+SUBTOTAL(9,HF262:HQ262)</f>
        <v>0</v>
      </c>
      <c r="HS262" s="637"/>
      <c r="HT262" s="654"/>
      <c r="HU262" s="655"/>
      <c r="HV262" s="655"/>
      <c r="HW262" s="655"/>
      <c r="HX262" s="655"/>
      <c r="HY262" s="655"/>
      <c r="HZ262" s="655"/>
      <c r="IA262" s="655"/>
      <c r="IB262" s="655"/>
      <c r="IC262" s="655"/>
      <c r="ID262" s="655"/>
      <c r="IE262" s="655"/>
      <c r="IF262" s="636">
        <f>+SUBTOTAL(9,HT262:IE262)</f>
        <v>0</v>
      </c>
      <c r="IG262" s="637"/>
      <c r="IH262" s="654"/>
      <c r="II262" s="655"/>
      <c r="IJ262" s="655"/>
      <c r="IK262" s="655"/>
      <c r="IL262" s="655"/>
      <c r="IM262" s="655"/>
      <c r="IN262" s="655"/>
      <c r="IO262" s="655"/>
      <c r="IP262" s="655"/>
      <c r="IQ262" s="655"/>
      <c r="IR262" s="655"/>
      <c r="IS262" s="655"/>
      <c r="IT262" s="636">
        <f>+SUBTOTAL(9,IH262:IS262)</f>
        <v>0</v>
      </c>
      <c r="IU262" s="637"/>
      <c r="IV262" s="654"/>
      <c r="IW262" s="655"/>
      <c r="IX262" s="655"/>
      <c r="IY262" s="655"/>
      <c r="IZ262" s="655"/>
      <c r="JA262" s="655"/>
      <c r="JB262" s="655"/>
      <c r="JC262" s="655"/>
      <c r="JD262" s="655"/>
      <c r="JE262" s="655"/>
      <c r="JF262" s="655"/>
      <c r="JG262" s="655"/>
      <c r="JH262" s="636">
        <f>+SUBTOTAL(9,IV262:JG262)</f>
        <v>0</v>
      </c>
      <c r="JI262" s="637"/>
      <c r="JJ262" s="654"/>
      <c r="JK262" s="655"/>
      <c r="JL262" s="655"/>
      <c r="JM262" s="655"/>
      <c r="JN262" s="655"/>
      <c r="JO262" s="655"/>
      <c r="JP262" s="655"/>
      <c r="JQ262" s="655"/>
      <c r="JR262" s="655"/>
      <c r="JS262" s="655"/>
      <c r="JT262" s="655"/>
      <c r="JU262" s="655"/>
      <c r="JV262" s="636">
        <f>+SUBTOTAL(9,JJ262:JU262)</f>
        <v>0</v>
      </c>
      <c r="JW262" s="637"/>
      <c r="JX262" s="654"/>
      <c r="JY262" s="655"/>
      <c r="JZ262" s="655"/>
      <c r="KA262" s="655"/>
      <c r="KB262" s="655"/>
      <c r="KC262" s="655"/>
      <c r="KD262" s="655"/>
      <c r="KE262" s="655"/>
      <c r="KF262" s="655"/>
      <c r="KG262" s="655"/>
      <c r="KH262" s="655"/>
      <c r="KI262" s="655"/>
      <c r="KJ262" s="636">
        <f>+SUBTOTAL(9,JX262:KI262)</f>
        <v>0</v>
      </c>
      <c r="KK262" s="637"/>
      <c r="KL262" s="654"/>
      <c r="KM262" s="655"/>
      <c r="KN262" s="655"/>
      <c r="KO262" s="655"/>
      <c r="KP262" s="655"/>
      <c r="KQ262" s="655"/>
      <c r="KR262" s="655"/>
      <c r="KS262" s="655"/>
      <c r="KT262" s="655"/>
      <c r="KU262" s="655"/>
      <c r="KV262" s="655"/>
      <c r="KW262" s="655"/>
      <c r="KX262" s="636">
        <f>+SUBTOTAL(9,KL262:KW262)</f>
        <v>0</v>
      </c>
      <c r="KY262" s="637"/>
      <c r="KZ262" s="654"/>
      <c r="LA262" s="655"/>
      <c r="LB262" s="655"/>
      <c r="LC262" s="655"/>
      <c r="LD262" s="655"/>
      <c r="LE262" s="655"/>
      <c r="LF262" s="655"/>
      <c r="LG262" s="655"/>
      <c r="LH262" s="655"/>
      <c r="LI262" s="655"/>
      <c r="LJ262" s="655"/>
      <c r="LK262" s="655"/>
      <c r="LL262" s="636">
        <f>+SUBTOTAL(9,KZ262:LK262)</f>
        <v>0</v>
      </c>
      <c r="LM262" s="637"/>
      <c r="LN262" s="654"/>
      <c r="LO262" s="655"/>
      <c r="LP262" s="655"/>
      <c r="LQ262" s="655"/>
      <c r="LR262" s="655"/>
      <c r="LS262" s="655"/>
      <c r="LT262" s="655"/>
      <c r="LU262" s="655"/>
      <c r="LV262" s="655"/>
      <c r="LW262" s="655"/>
      <c r="LX262" s="655"/>
      <c r="LY262" s="655"/>
      <c r="LZ262" s="636">
        <f>+SUBTOTAL(9,LN262:LY262)</f>
        <v>0</v>
      </c>
      <c r="MA262" s="637"/>
      <c r="MB262" s="654"/>
      <c r="MC262" s="655"/>
      <c r="MD262" s="655"/>
      <c r="ME262" s="655"/>
      <c r="MF262" s="655"/>
      <c r="MG262" s="655"/>
      <c r="MH262" s="655"/>
      <c r="MI262" s="655"/>
      <c r="MJ262" s="655"/>
      <c r="MK262" s="655"/>
      <c r="ML262" s="655"/>
      <c r="MM262" s="655"/>
      <c r="MN262" s="636">
        <f>+SUBTOTAL(9,MB262:MM262)</f>
        <v>0</v>
      </c>
      <c r="MO262" s="637"/>
      <c r="MP262" s="654"/>
      <c r="MQ262" s="655"/>
      <c r="MR262" s="655"/>
      <c r="MS262" s="655"/>
      <c r="MT262" s="655"/>
      <c r="MU262" s="655"/>
      <c r="MV262" s="655"/>
      <c r="MW262" s="655"/>
      <c r="MX262" s="655"/>
      <c r="MY262" s="655"/>
      <c r="MZ262" s="655"/>
      <c r="NA262" s="655"/>
      <c r="NB262" s="636">
        <f>+SUBTOTAL(9,MP262:NA262)</f>
        <v>0</v>
      </c>
      <c r="NC262" s="637"/>
      <c r="ND262" s="654"/>
      <c r="NE262" s="655"/>
      <c r="NF262" s="655"/>
      <c r="NG262" s="655"/>
      <c r="NH262" s="655"/>
      <c r="NI262" s="655"/>
      <c r="NJ262" s="655"/>
      <c r="NK262" s="655"/>
      <c r="NL262" s="655"/>
      <c r="NM262" s="655"/>
      <c r="NN262" s="655"/>
      <c r="NO262" s="655"/>
      <c r="NP262" s="636">
        <f>+SUBTOTAL(9,ND262:NO262)</f>
        <v>0</v>
      </c>
      <c r="NQ262" s="637"/>
      <c r="NR262" s="654"/>
      <c r="NS262" s="655"/>
      <c r="NT262" s="655"/>
      <c r="NU262" s="655"/>
      <c r="NV262" s="655"/>
      <c r="NW262" s="655"/>
      <c r="NX262" s="655"/>
      <c r="NY262" s="655"/>
      <c r="NZ262" s="655"/>
      <c r="OA262" s="655"/>
      <c r="OB262" s="655"/>
      <c r="OC262" s="655"/>
      <c r="OD262" s="636">
        <f>+SUBTOTAL(9,NR262:OC262)</f>
        <v>0</v>
      </c>
      <c r="OE262" s="637"/>
      <c r="OF262" s="654"/>
      <c r="OG262" s="655"/>
      <c r="OH262" s="655"/>
      <c r="OI262" s="655"/>
      <c r="OJ262" s="655"/>
      <c r="OK262" s="655"/>
      <c r="OL262" s="655"/>
      <c r="OM262" s="655"/>
      <c r="ON262" s="655"/>
      <c r="OO262" s="655"/>
      <c r="OP262" s="655"/>
      <c r="OQ262" s="655"/>
      <c r="OR262" s="636">
        <f>+SUBTOTAL(9,OF262:OQ262)</f>
        <v>0</v>
      </c>
      <c r="OS262" s="637"/>
      <c r="OT262" s="654"/>
      <c r="OU262" s="655"/>
      <c r="OV262" s="655"/>
      <c r="OW262" s="655"/>
      <c r="OX262" s="655"/>
      <c r="OY262" s="655"/>
      <c r="OZ262" s="655"/>
      <c r="PA262" s="655"/>
      <c r="PB262" s="655"/>
      <c r="PC262" s="655"/>
      <c r="PD262" s="655"/>
      <c r="PE262" s="655"/>
      <c r="PF262" s="636">
        <f>+SUBTOTAL(9,OT262:PE262)</f>
        <v>0</v>
      </c>
      <c r="PG262" s="637"/>
      <c r="PH262" s="654"/>
      <c r="PI262" s="655"/>
      <c r="PJ262" s="655"/>
      <c r="PK262" s="655"/>
      <c r="PL262" s="655"/>
      <c r="PM262" s="655"/>
      <c r="PN262" s="655"/>
      <c r="PO262" s="655"/>
      <c r="PP262" s="655"/>
      <c r="PQ262" s="655"/>
      <c r="PR262" s="655"/>
      <c r="PS262" s="655"/>
      <c r="PT262" s="636">
        <f>+SUBTOTAL(9,PH262:PS262)</f>
        <v>0</v>
      </c>
      <c r="PU262" s="637"/>
      <c r="PV262" s="610">
        <f t="shared" ref="PV262:QG262" si="1663">SUMIF($D$13:$PS$13,PV$10,$D262:$PS262)</f>
        <v>-27645.1</v>
      </c>
      <c r="PW262" s="610">
        <f t="shared" si="1663"/>
        <v>0</v>
      </c>
      <c r="PX262" s="610">
        <f t="shared" si="1663"/>
        <v>0</v>
      </c>
      <c r="PY262" s="610">
        <f t="shared" si="1663"/>
        <v>0</v>
      </c>
      <c r="PZ262" s="610">
        <f t="shared" si="1663"/>
        <v>0</v>
      </c>
      <c r="QA262" s="610">
        <f t="shared" si="1663"/>
        <v>0</v>
      </c>
      <c r="QB262" s="610">
        <f t="shared" si="1663"/>
        <v>0</v>
      </c>
      <c r="QC262" s="610">
        <f t="shared" si="1663"/>
        <v>0</v>
      </c>
      <c r="QD262" s="610">
        <f t="shared" si="1663"/>
        <v>0</v>
      </c>
      <c r="QE262" s="610">
        <f t="shared" si="1663"/>
        <v>0</v>
      </c>
      <c r="QF262" s="610">
        <f t="shared" si="1663"/>
        <v>0</v>
      </c>
      <c r="QG262" s="610">
        <f t="shared" si="1663"/>
        <v>0</v>
      </c>
      <c r="QH262" s="610">
        <f t="shared" ref="QH262" si="1664">SUM(PV262:QG262)</f>
        <v>-27645.1</v>
      </c>
    </row>
    <row r="263" spans="1:450" x14ac:dyDescent="0.25">
      <c r="A263" s="589"/>
      <c r="B263" s="255"/>
      <c r="D263" s="613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10"/>
      <c r="Q263" s="611"/>
      <c r="R263" s="613"/>
      <c r="S263" s="609"/>
      <c r="T263" s="609"/>
      <c r="U263" s="609"/>
      <c r="V263" s="609"/>
      <c r="W263" s="609"/>
      <c r="X263" s="609"/>
      <c r="Y263" s="609"/>
      <c r="Z263" s="609"/>
      <c r="AA263" s="609"/>
      <c r="AB263" s="609"/>
      <c r="AC263" s="609"/>
      <c r="AD263" s="610"/>
      <c r="AE263" s="611"/>
      <c r="AF263" s="613"/>
      <c r="AG263" s="609"/>
      <c r="AH263" s="609"/>
      <c r="AI263" s="609"/>
      <c r="AJ263" s="609"/>
      <c r="AK263" s="609"/>
      <c r="AL263" s="609"/>
      <c r="AM263" s="609"/>
      <c r="AN263" s="609"/>
      <c r="AO263" s="609"/>
      <c r="AP263" s="609"/>
      <c r="AQ263" s="609"/>
      <c r="AR263" s="610"/>
      <c r="AS263" s="611"/>
      <c r="AT263" s="613"/>
      <c r="AU263" s="609"/>
      <c r="AV263" s="609"/>
      <c r="AW263" s="609"/>
      <c r="AX263" s="609"/>
      <c r="AY263" s="609"/>
      <c r="AZ263" s="609"/>
      <c r="BA263" s="609"/>
      <c r="BB263" s="609"/>
      <c r="BC263" s="609"/>
      <c r="BD263" s="609"/>
      <c r="BE263" s="609"/>
      <c r="BF263" s="610"/>
      <c r="BG263" s="611"/>
      <c r="BH263" s="613"/>
      <c r="BI263" s="609"/>
      <c r="BJ263" s="609"/>
      <c r="BK263" s="609"/>
      <c r="BL263" s="609"/>
      <c r="BM263" s="609"/>
      <c r="BN263" s="609"/>
      <c r="BO263" s="609"/>
      <c r="BP263" s="609"/>
      <c r="BQ263" s="609"/>
      <c r="BR263" s="609"/>
      <c r="BS263" s="609"/>
      <c r="BT263" s="610"/>
      <c r="BU263" s="621"/>
      <c r="BV263" s="613"/>
      <c r="BW263" s="609"/>
      <c r="BX263" s="609"/>
      <c r="BY263" s="609"/>
      <c r="BZ263" s="609"/>
      <c r="CA263" s="609"/>
      <c r="CB263" s="609"/>
      <c r="CC263" s="609"/>
      <c r="CD263" s="609"/>
      <c r="CE263" s="609"/>
      <c r="CF263" s="609"/>
      <c r="CG263" s="609"/>
      <c r="CH263" s="610"/>
      <c r="CI263" s="611"/>
      <c r="CJ263" s="613"/>
      <c r="CK263" s="609"/>
      <c r="CL263" s="609"/>
      <c r="CM263" s="609"/>
      <c r="CN263" s="609"/>
      <c r="CO263" s="609"/>
      <c r="CP263" s="609"/>
      <c r="CQ263" s="609"/>
      <c r="CR263" s="609"/>
      <c r="CS263" s="609"/>
      <c r="CT263" s="609"/>
      <c r="CU263" s="609"/>
      <c r="CV263" s="610"/>
      <c r="CW263" s="611"/>
      <c r="CX263" s="613"/>
      <c r="CY263" s="609"/>
      <c r="CZ263" s="609"/>
      <c r="DA263" s="609"/>
      <c r="DB263" s="609"/>
      <c r="DC263" s="609"/>
      <c r="DD263" s="609"/>
      <c r="DE263" s="609"/>
      <c r="DF263" s="609"/>
      <c r="DG263" s="609"/>
      <c r="DH263" s="609"/>
      <c r="DI263" s="609"/>
      <c r="DJ263" s="610"/>
      <c r="DK263" s="611"/>
      <c r="DL263" s="613"/>
      <c r="DM263" s="609"/>
      <c r="DN263" s="609"/>
      <c r="DO263" s="609"/>
      <c r="DP263" s="609"/>
      <c r="DQ263" s="609"/>
      <c r="DR263" s="609"/>
      <c r="DS263" s="609"/>
      <c r="DT263" s="609"/>
      <c r="DU263" s="609"/>
      <c r="DV263" s="609"/>
      <c r="DW263" s="609"/>
      <c r="DX263" s="610"/>
      <c r="DY263" s="611"/>
      <c r="DZ263" s="613"/>
      <c r="EA263" s="609"/>
      <c r="EB263" s="609"/>
      <c r="EC263" s="609"/>
      <c r="ED263" s="609"/>
      <c r="EE263" s="609"/>
      <c r="EF263" s="609"/>
      <c r="EG263" s="609"/>
      <c r="EH263" s="609"/>
      <c r="EI263" s="609"/>
      <c r="EJ263" s="609"/>
      <c r="EK263" s="609"/>
      <c r="EL263" s="610"/>
      <c r="EM263" s="611"/>
      <c r="EN263" s="613"/>
      <c r="EO263" s="609"/>
      <c r="EP263" s="609"/>
      <c r="EQ263" s="609"/>
      <c r="ER263" s="609"/>
      <c r="ES263" s="609"/>
      <c r="ET263" s="609"/>
      <c r="EU263" s="609"/>
      <c r="EV263" s="609"/>
      <c r="EW263" s="609"/>
      <c r="EX263" s="609"/>
      <c r="EY263" s="609"/>
      <c r="EZ263" s="610"/>
      <c r="FA263" s="611"/>
      <c r="FB263" s="613"/>
      <c r="FC263" s="609"/>
      <c r="FD263" s="609"/>
      <c r="FE263" s="609"/>
      <c r="FF263" s="609"/>
      <c r="FG263" s="609"/>
      <c r="FH263" s="609"/>
      <c r="FI263" s="609"/>
      <c r="FJ263" s="609"/>
      <c r="FK263" s="609"/>
      <c r="FL263" s="609"/>
      <c r="FM263" s="609"/>
      <c r="FN263" s="610"/>
      <c r="FO263" s="611"/>
      <c r="FP263" s="613"/>
      <c r="FQ263" s="609"/>
      <c r="FR263" s="609"/>
      <c r="FS263" s="609"/>
      <c r="FT263" s="609"/>
      <c r="FU263" s="609"/>
      <c r="FV263" s="609"/>
      <c r="FW263" s="609"/>
      <c r="FX263" s="609"/>
      <c r="FY263" s="609"/>
      <c r="FZ263" s="609"/>
      <c r="GA263" s="609"/>
      <c r="GB263" s="610"/>
      <c r="GC263" s="611"/>
      <c r="GD263" s="613"/>
      <c r="GE263" s="609"/>
      <c r="GF263" s="609"/>
      <c r="GG263" s="609"/>
      <c r="GH263" s="609"/>
      <c r="GI263" s="609"/>
      <c r="GJ263" s="609"/>
      <c r="GK263" s="609"/>
      <c r="GL263" s="609"/>
      <c r="GM263" s="609"/>
      <c r="GN263" s="609"/>
      <c r="GO263" s="609"/>
      <c r="GP263" s="610"/>
      <c r="GQ263" s="611"/>
      <c r="GR263" s="613"/>
      <c r="GS263" s="609"/>
      <c r="GT263" s="609"/>
      <c r="GU263" s="609"/>
      <c r="GV263" s="609"/>
      <c r="GW263" s="609"/>
      <c r="GX263" s="609"/>
      <c r="GY263" s="609"/>
      <c r="GZ263" s="609"/>
      <c r="HA263" s="609"/>
      <c r="HB263" s="609"/>
      <c r="HC263" s="609"/>
      <c r="HD263" s="610"/>
      <c r="HE263" s="611"/>
      <c r="HF263" s="613"/>
      <c r="HG263" s="609"/>
      <c r="HH263" s="609"/>
      <c r="HI263" s="609"/>
      <c r="HJ263" s="609"/>
      <c r="HK263" s="609"/>
      <c r="HL263" s="609"/>
      <c r="HM263" s="609"/>
      <c r="HN263" s="609"/>
      <c r="HO263" s="609"/>
      <c r="HP263" s="609"/>
      <c r="HQ263" s="609"/>
      <c r="HR263" s="610"/>
      <c r="HS263" s="611"/>
      <c r="HT263" s="613"/>
      <c r="HU263" s="609"/>
      <c r="HV263" s="609"/>
      <c r="HW263" s="609"/>
      <c r="HX263" s="609"/>
      <c r="HY263" s="609"/>
      <c r="HZ263" s="609"/>
      <c r="IA263" s="609"/>
      <c r="IB263" s="609"/>
      <c r="IC263" s="609"/>
      <c r="ID263" s="609"/>
      <c r="IE263" s="609"/>
      <c r="IF263" s="610"/>
      <c r="IG263" s="611"/>
      <c r="IH263" s="613"/>
      <c r="II263" s="609"/>
      <c r="IJ263" s="609"/>
      <c r="IK263" s="609"/>
      <c r="IL263" s="609"/>
      <c r="IM263" s="609"/>
      <c r="IN263" s="609"/>
      <c r="IO263" s="609"/>
      <c r="IP263" s="609"/>
      <c r="IQ263" s="609"/>
      <c r="IR263" s="609"/>
      <c r="IS263" s="609"/>
      <c r="IT263" s="610"/>
      <c r="IU263" s="611"/>
      <c r="IV263" s="613"/>
      <c r="IW263" s="609"/>
      <c r="IX263" s="609"/>
      <c r="IY263" s="609"/>
      <c r="IZ263" s="609"/>
      <c r="JA263" s="609"/>
      <c r="JB263" s="609"/>
      <c r="JC263" s="609"/>
      <c r="JD263" s="609"/>
      <c r="JE263" s="609"/>
      <c r="JF263" s="609"/>
      <c r="JG263" s="609"/>
      <c r="JH263" s="610"/>
      <c r="JI263" s="611"/>
      <c r="JJ263" s="613"/>
      <c r="JK263" s="609"/>
      <c r="JL263" s="609"/>
      <c r="JM263" s="609"/>
      <c r="JN263" s="609"/>
      <c r="JO263" s="609"/>
      <c r="JP263" s="609"/>
      <c r="JQ263" s="609"/>
      <c r="JR263" s="609"/>
      <c r="JS263" s="609"/>
      <c r="JT263" s="609"/>
      <c r="JU263" s="609"/>
      <c r="JV263" s="610"/>
      <c r="JW263" s="611"/>
      <c r="JX263" s="613"/>
      <c r="JY263" s="609"/>
      <c r="JZ263" s="609"/>
      <c r="KA263" s="609"/>
      <c r="KB263" s="609"/>
      <c r="KC263" s="609"/>
      <c r="KD263" s="609"/>
      <c r="KE263" s="609"/>
      <c r="KF263" s="609"/>
      <c r="KG263" s="609"/>
      <c r="KH263" s="609"/>
      <c r="KI263" s="609"/>
      <c r="KJ263" s="610"/>
      <c r="KK263" s="611"/>
      <c r="KL263" s="613"/>
      <c r="KM263" s="609"/>
      <c r="KN263" s="609"/>
      <c r="KO263" s="609"/>
      <c r="KP263" s="609"/>
      <c r="KQ263" s="609"/>
      <c r="KR263" s="609"/>
      <c r="KS263" s="609"/>
      <c r="KT263" s="609"/>
      <c r="KU263" s="609"/>
      <c r="KV263" s="609"/>
      <c r="KW263" s="609"/>
      <c r="KX263" s="610"/>
      <c r="KY263" s="611"/>
      <c r="KZ263" s="613"/>
      <c r="LA263" s="609"/>
      <c r="LB263" s="609"/>
      <c r="LC263" s="609"/>
      <c r="LD263" s="609"/>
      <c r="LE263" s="609"/>
      <c r="LF263" s="609"/>
      <c r="LG263" s="609"/>
      <c r="LH263" s="609"/>
      <c r="LI263" s="609"/>
      <c r="LJ263" s="609"/>
      <c r="LK263" s="609"/>
      <c r="LL263" s="610"/>
      <c r="LM263" s="611"/>
      <c r="LN263" s="613"/>
      <c r="LO263" s="609"/>
      <c r="LP263" s="609"/>
      <c r="LQ263" s="609"/>
      <c r="LR263" s="609"/>
      <c r="LS263" s="609"/>
      <c r="LT263" s="609"/>
      <c r="LU263" s="609"/>
      <c r="LV263" s="609"/>
      <c r="LW263" s="609"/>
      <c r="LX263" s="609"/>
      <c r="LY263" s="609"/>
      <c r="LZ263" s="610"/>
      <c r="MA263" s="611"/>
      <c r="MB263" s="613"/>
      <c r="MC263" s="609"/>
      <c r="MD263" s="609"/>
      <c r="ME263" s="609"/>
      <c r="MF263" s="609"/>
      <c r="MG263" s="609"/>
      <c r="MH263" s="609"/>
      <c r="MI263" s="609"/>
      <c r="MJ263" s="609"/>
      <c r="MK263" s="609"/>
      <c r="ML263" s="609"/>
      <c r="MM263" s="609"/>
      <c r="MN263" s="610"/>
      <c r="MO263" s="611"/>
      <c r="MP263" s="613"/>
      <c r="MQ263" s="609"/>
      <c r="MR263" s="609"/>
      <c r="MS263" s="609"/>
      <c r="MT263" s="609"/>
      <c r="MU263" s="609"/>
      <c r="MV263" s="609"/>
      <c r="MW263" s="609"/>
      <c r="MX263" s="609"/>
      <c r="MY263" s="609"/>
      <c r="MZ263" s="609"/>
      <c r="NA263" s="609"/>
      <c r="NB263" s="610"/>
      <c r="NC263" s="611"/>
      <c r="ND263" s="613"/>
      <c r="NE263" s="609"/>
      <c r="NF263" s="609"/>
      <c r="NG263" s="609"/>
      <c r="NH263" s="609"/>
      <c r="NI263" s="609"/>
      <c r="NJ263" s="609"/>
      <c r="NK263" s="609"/>
      <c r="NL263" s="609"/>
      <c r="NM263" s="609"/>
      <c r="NN263" s="609"/>
      <c r="NO263" s="609"/>
      <c r="NP263" s="610"/>
      <c r="NQ263" s="611"/>
      <c r="NR263" s="613"/>
      <c r="NS263" s="609"/>
      <c r="NT263" s="609"/>
      <c r="NU263" s="609"/>
      <c r="NV263" s="609"/>
      <c r="NW263" s="609"/>
      <c r="NX263" s="609"/>
      <c r="NY263" s="609"/>
      <c r="NZ263" s="609"/>
      <c r="OA263" s="609"/>
      <c r="OB263" s="609"/>
      <c r="OC263" s="609"/>
      <c r="OD263" s="610"/>
      <c r="OE263" s="611"/>
      <c r="OF263" s="613"/>
      <c r="OG263" s="609"/>
      <c r="OH263" s="609"/>
      <c r="OI263" s="609"/>
      <c r="OJ263" s="609"/>
      <c r="OK263" s="609"/>
      <c r="OL263" s="609"/>
      <c r="OM263" s="609"/>
      <c r="ON263" s="609"/>
      <c r="OO263" s="609"/>
      <c r="OP263" s="609"/>
      <c r="OQ263" s="609"/>
      <c r="OR263" s="610"/>
      <c r="OS263" s="611"/>
      <c r="OT263" s="613"/>
      <c r="OU263" s="609"/>
      <c r="OV263" s="609"/>
      <c r="OW263" s="609"/>
      <c r="OX263" s="609"/>
      <c r="OY263" s="609"/>
      <c r="OZ263" s="609"/>
      <c r="PA263" s="609"/>
      <c r="PB263" s="609"/>
      <c r="PC263" s="609"/>
      <c r="PD263" s="609"/>
      <c r="PE263" s="609"/>
      <c r="PF263" s="610"/>
      <c r="PG263" s="611"/>
      <c r="PH263" s="613"/>
      <c r="PI263" s="609"/>
      <c r="PJ263" s="609"/>
      <c r="PK263" s="609"/>
      <c r="PL263" s="609"/>
      <c r="PM263" s="609"/>
      <c r="PN263" s="609"/>
      <c r="PO263" s="609"/>
      <c r="PP263" s="609"/>
      <c r="PQ263" s="609"/>
      <c r="PR263" s="609"/>
      <c r="PS263" s="609"/>
      <c r="PT263" s="610"/>
      <c r="PU263" s="611"/>
      <c r="PV263" s="610"/>
      <c r="PW263" s="610"/>
      <c r="PX263" s="610"/>
      <c r="PY263" s="610"/>
      <c r="PZ263" s="610"/>
      <c r="QA263" s="610"/>
      <c r="QB263" s="610"/>
      <c r="QC263" s="610"/>
      <c r="QD263" s="610"/>
      <c r="QE263" s="610"/>
      <c r="QF263" s="610"/>
      <c r="QG263" s="610"/>
      <c r="QH263" s="610"/>
    </row>
    <row r="264" spans="1:450" s="382" customFormat="1" ht="13.5" thickBot="1" x14ac:dyDescent="0.35">
      <c r="A264" s="614"/>
      <c r="B264" s="378" t="s">
        <v>903</v>
      </c>
      <c r="C264" s="377"/>
      <c r="D264" s="656">
        <f>SUM(D260:D263)</f>
        <v>-22786.469999999994</v>
      </c>
      <c r="E264" s="657">
        <f t="shared" ref="E264:P264" si="1665">SUM(E260:E263)</f>
        <v>0</v>
      </c>
      <c r="F264" s="657">
        <f t="shared" si="1665"/>
        <v>0</v>
      </c>
      <c r="G264" s="657">
        <f t="shared" si="1665"/>
        <v>0</v>
      </c>
      <c r="H264" s="657">
        <f t="shared" si="1665"/>
        <v>0</v>
      </c>
      <c r="I264" s="657">
        <f t="shared" si="1665"/>
        <v>0</v>
      </c>
      <c r="J264" s="657">
        <f t="shared" si="1665"/>
        <v>0</v>
      </c>
      <c r="K264" s="657">
        <f t="shared" si="1665"/>
        <v>0</v>
      </c>
      <c r="L264" s="657">
        <f t="shared" si="1665"/>
        <v>0</v>
      </c>
      <c r="M264" s="657">
        <f t="shared" si="1665"/>
        <v>0</v>
      </c>
      <c r="N264" s="657">
        <f t="shared" si="1665"/>
        <v>0</v>
      </c>
      <c r="O264" s="657">
        <f t="shared" si="1665"/>
        <v>0</v>
      </c>
      <c r="P264" s="658">
        <f t="shared" si="1665"/>
        <v>-22366.21</v>
      </c>
      <c r="Q264" s="641"/>
      <c r="R264" s="656">
        <f>SUM(R260:R263)</f>
        <v>794.5</v>
      </c>
      <c r="S264" s="657">
        <f t="shared" ref="S264:AD264" si="1666">SUM(S260:S263)</f>
        <v>0</v>
      </c>
      <c r="T264" s="657">
        <f t="shared" si="1666"/>
        <v>0</v>
      </c>
      <c r="U264" s="657">
        <f t="shared" si="1666"/>
        <v>0</v>
      </c>
      <c r="V264" s="657">
        <f t="shared" si="1666"/>
        <v>0</v>
      </c>
      <c r="W264" s="657">
        <f t="shared" si="1666"/>
        <v>0</v>
      </c>
      <c r="X264" s="657">
        <f t="shared" si="1666"/>
        <v>0</v>
      </c>
      <c r="Y264" s="657">
        <f t="shared" si="1666"/>
        <v>0</v>
      </c>
      <c r="Z264" s="657">
        <f t="shared" si="1666"/>
        <v>0</v>
      </c>
      <c r="AA264" s="657">
        <f t="shared" si="1666"/>
        <v>0</v>
      </c>
      <c r="AB264" s="657">
        <f t="shared" si="1666"/>
        <v>0</v>
      </c>
      <c r="AC264" s="657">
        <f t="shared" si="1666"/>
        <v>0</v>
      </c>
      <c r="AD264" s="658">
        <f t="shared" si="1666"/>
        <v>823.02999999999975</v>
      </c>
      <c r="AE264" s="641"/>
      <c r="AF264" s="656">
        <f>SUM(AF260:AF263)</f>
        <v>1893.8899999999994</v>
      </c>
      <c r="AG264" s="657">
        <f t="shared" ref="AG264:AR264" si="1667">SUM(AG260:AG263)</f>
        <v>0</v>
      </c>
      <c r="AH264" s="657">
        <f t="shared" si="1667"/>
        <v>0</v>
      </c>
      <c r="AI264" s="657">
        <f t="shared" si="1667"/>
        <v>0</v>
      </c>
      <c r="AJ264" s="657">
        <f t="shared" si="1667"/>
        <v>0</v>
      </c>
      <c r="AK264" s="657">
        <f t="shared" si="1667"/>
        <v>0</v>
      </c>
      <c r="AL264" s="657">
        <f t="shared" si="1667"/>
        <v>0</v>
      </c>
      <c r="AM264" s="657">
        <f t="shared" si="1667"/>
        <v>0</v>
      </c>
      <c r="AN264" s="657">
        <f t="shared" si="1667"/>
        <v>0</v>
      </c>
      <c r="AO264" s="657">
        <f t="shared" si="1667"/>
        <v>0</v>
      </c>
      <c r="AP264" s="657">
        <f t="shared" si="1667"/>
        <v>0</v>
      </c>
      <c r="AQ264" s="657">
        <f t="shared" si="1667"/>
        <v>0</v>
      </c>
      <c r="AR264" s="658">
        <f t="shared" si="1667"/>
        <v>1893.8899999999994</v>
      </c>
      <c r="AS264" s="611"/>
      <c r="AT264" s="656">
        <f>SUM(AT260:AT263)</f>
        <v>4267.1899999999987</v>
      </c>
      <c r="AU264" s="657">
        <f t="shared" ref="AU264:BF264" si="1668">SUM(AU260:AU263)</f>
        <v>0</v>
      </c>
      <c r="AV264" s="657">
        <f t="shared" si="1668"/>
        <v>0</v>
      </c>
      <c r="AW264" s="657">
        <f t="shared" si="1668"/>
        <v>0</v>
      </c>
      <c r="AX264" s="657">
        <f t="shared" si="1668"/>
        <v>0</v>
      </c>
      <c r="AY264" s="657">
        <f t="shared" si="1668"/>
        <v>0</v>
      </c>
      <c r="AZ264" s="657">
        <f t="shared" si="1668"/>
        <v>0</v>
      </c>
      <c r="BA264" s="657">
        <f t="shared" si="1668"/>
        <v>0</v>
      </c>
      <c r="BB264" s="657">
        <f t="shared" si="1668"/>
        <v>0</v>
      </c>
      <c r="BC264" s="657">
        <f t="shared" si="1668"/>
        <v>0</v>
      </c>
      <c r="BD264" s="657">
        <f t="shared" si="1668"/>
        <v>0</v>
      </c>
      <c r="BE264" s="657">
        <f t="shared" si="1668"/>
        <v>0</v>
      </c>
      <c r="BF264" s="658">
        <f t="shared" si="1668"/>
        <v>4267.1899999999987</v>
      </c>
      <c r="BG264" s="611"/>
      <c r="BH264" s="656">
        <f>SUM(BH260:BH263)</f>
        <v>433.98999999999955</v>
      </c>
      <c r="BI264" s="657">
        <f t="shared" ref="BI264:BT264" si="1669">SUM(BI260:BI263)</f>
        <v>0</v>
      </c>
      <c r="BJ264" s="657">
        <f t="shared" si="1669"/>
        <v>0</v>
      </c>
      <c r="BK264" s="657">
        <f t="shared" si="1669"/>
        <v>0</v>
      </c>
      <c r="BL264" s="657">
        <f t="shared" si="1669"/>
        <v>0</v>
      </c>
      <c r="BM264" s="657">
        <f t="shared" si="1669"/>
        <v>0</v>
      </c>
      <c r="BN264" s="657">
        <f t="shared" si="1669"/>
        <v>0</v>
      </c>
      <c r="BO264" s="657">
        <f t="shared" si="1669"/>
        <v>0</v>
      </c>
      <c r="BP264" s="657">
        <f t="shared" si="1669"/>
        <v>0</v>
      </c>
      <c r="BQ264" s="657">
        <f t="shared" si="1669"/>
        <v>0</v>
      </c>
      <c r="BR264" s="657">
        <f t="shared" si="1669"/>
        <v>0</v>
      </c>
      <c r="BS264" s="657">
        <f t="shared" si="1669"/>
        <v>0</v>
      </c>
      <c r="BT264" s="658">
        <f t="shared" si="1669"/>
        <v>433.98999999999955</v>
      </c>
      <c r="BU264" s="621"/>
      <c r="BV264" s="656">
        <f>SUM(BV260:BV263)</f>
        <v>8902.1900000000023</v>
      </c>
      <c r="BW264" s="657">
        <f t="shared" ref="BW264:CH264" si="1670">SUM(BW260:BW263)</f>
        <v>0</v>
      </c>
      <c r="BX264" s="657">
        <f t="shared" si="1670"/>
        <v>0</v>
      </c>
      <c r="BY264" s="657">
        <f t="shared" si="1670"/>
        <v>0</v>
      </c>
      <c r="BZ264" s="657">
        <f t="shared" si="1670"/>
        <v>0</v>
      </c>
      <c r="CA264" s="657">
        <f t="shared" si="1670"/>
        <v>0</v>
      </c>
      <c r="CB264" s="657">
        <f t="shared" si="1670"/>
        <v>0</v>
      </c>
      <c r="CC264" s="657">
        <f t="shared" si="1670"/>
        <v>0</v>
      </c>
      <c r="CD264" s="657">
        <f t="shared" si="1670"/>
        <v>0</v>
      </c>
      <c r="CE264" s="657">
        <f t="shared" si="1670"/>
        <v>0</v>
      </c>
      <c r="CF264" s="657">
        <f t="shared" si="1670"/>
        <v>0</v>
      </c>
      <c r="CG264" s="657">
        <f t="shared" si="1670"/>
        <v>0</v>
      </c>
      <c r="CH264" s="658">
        <f t="shared" si="1670"/>
        <v>8902.1900000000023</v>
      </c>
      <c r="CI264" s="641"/>
      <c r="CJ264" s="656">
        <f>SUM(CJ260:CJ263)</f>
        <v>1916.0100000000007</v>
      </c>
      <c r="CK264" s="657">
        <f t="shared" ref="CK264:CV264" si="1671">SUM(CK260:CK263)</f>
        <v>0</v>
      </c>
      <c r="CL264" s="657">
        <f t="shared" si="1671"/>
        <v>0</v>
      </c>
      <c r="CM264" s="657">
        <f t="shared" si="1671"/>
        <v>0</v>
      </c>
      <c r="CN264" s="657">
        <f t="shared" si="1671"/>
        <v>0</v>
      </c>
      <c r="CO264" s="657">
        <f t="shared" si="1671"/>
        <v>0</v>
      </c>
      <c r="CP264" s="657">
        <f t="shared" si="1671"/>
        <v>0</v>
      </c>
      <c r="CQ264" s="657">
        <f t="shared" si="1671"/>
        <v>0</v>
      </c>
      <c r="CR264" s="657">
        <f t="shared" si="1671"/>
        <v>0</v>
      </c>
      <c r="CS264" s="657">
        <f t="shared" si="1671"/>
        <v>0</v>
      </c>
      <c r="CT264" s="657">
        <f t="shared" si="1671"/>
        <v>0</v>
      </c>
      <c r="CU264" s="657">
        <f t="shared" si="1671"/>
        <v>0</v>
      </c>
      <c r="CV264" s="658">
        <f t="shared" si="1671"/>
        <v>1916.0100000000007</v>
      </c>
      <c r="CW264" s="611"/>
      <c r="CX264" s="656">
        <f>SUM(CX260:CX263)</f>
        <v>640.30000000000064</v>
      </c>
      <c r="CY264" s="657">
        <f t="shared" ref="CY264:DJ264" si="1672">SUM(CY260:CY263)</f>
        <v>0</v>
      </c>
      <c r="CZ264" s="657">
        <f t="shared" si="1672"/>
        <v>0</v>
      </c>
      <c r="DA264" s="657">
        <f t="shared" si="1672"/>
        <v>0</v>
      </c>
      <c r="DB264" s="657">
        <f t="shared" si="1672"/>
        <v>0</v>
      </c>
      <c r="DC264" s="657">
        <f t="shared" si="1672"/>
        <v>0</v>
      </c>
      <c r="DD264" s="657">
        <f t="shared" si="1672"/>
        <v>0</v>
      </c>
      <c r="DE264" s="657">
        <f t="shared" si="1672"/>
        <v>0</v>
      </c>
      <c r="DF264" s="657">
        <f t="shared" si="1672"/>
        <v>0</v>
      </c>
      <c r="DG264" s="657">
        <f t="shared" si="1672"/>
        <v>0</v>
      </c>
      <c r="DH264" s="657">
        <f t="shared" si="1672"/>
        <v>0</v>
      </c>
      <c r="DI264" s="657">
        <f t="shared" si="1672"/>
        <v>0</v>
      </c>
      <c r="DJ264" s="658">
        <f t="shared" si="1672"/>
        <v>640.30000000000064</v>
      </c>
      <c r="DK264" s="641"/>
      <c r="DL264" s="656">
        <f>SUM(DL260:DL263)</f>
        <v>1596.8700000000008</v>
      </c>
      <c r="DM264" s="657">
        <f t="shared" ref="DM264:DX264" si="1673">SUM(DM260:DM263)</f>
        <v>0</v>
      </c>
      <c r="DN264" s="657">
        <f t="shared" si="1673"/>
        <v>0</v>
      </c>
      <c r="DO264" s="657">
        <f t="shared" si="1673"/>
        <v>0</v>
      </c>
      <c r="DP264" s="657">
        <f t="shared" si="1673"/>
        <v>0</v>
      </c>
      <c r="DQ264" s="657">
        <f t="shared" si="1673"/>
        <v>0</v>
      </c>
      <c r="DR264" s="657">
        <f t="shared" si="1673"/>
        <v>0</v>
      </c>
      <c r="DS264" s="657">
        <f t="shared" si="1673"/>
        <v>0</v>
      </c>
      <c r="DT264" s="657">
        <f t="shared" si="1673"/>
        <v>0</v>
      </c>
      <c r="DU264" s="657">
        <f t="shared" si="1673"/>
        <v>0</v>
      </c>
      <c r="DV264" s="657">
        <f t="shared" si="1673"/>
        <v>0</v>
      </c>
      <c r="DW264" s="657">
        <f t="shared" si="1673"/>
        <v>0</v>
      </c>
      <c r="DX264" s="658">
        <f t="shared" si="1673"/>
        <v>1596.8700000000008</v>
      </c>
      <c r="DY264" s="641"/>
      <c r="DZ264" s="656">
        <f>SUM(DZ260:DZ263)</f>
        <v>5591.059999999994</v>
      </c>
      <c r="EA264" s="657">
        <f t="shared" ref="EA264:EL264" si="1674">SUM(EA260:EA263)</f>
        <v>0</v>
      </c>
      <c r="EB264" s="657">
        <f t="shared" si="1674"/>
        <v>0</v>
      </c>
      <c r="EC264" s="657">
        <f t="shared" si="1674"/>
        <v>0</v>
      </c>
      <c r="ED264" s="657">
        <f t="shared" si="1674"/>
        <v>0</v>
      </c>
      <c r="EE264" s="657">
        <f t="shared" si="1674"/>
        <v>0</v>
      </c>
      <c r="EF264" s="657">
        <f t="shared" si="1674"/>
        <v>0</v>
      </c>
      <c r="EG264" s="657">
        <f t="shared" si="1674"/>
        <v>0</v>
      </c>
      <c r="EH264" s="657">
        <f t="shared" si="1674"/>
        <v>0</v>
      </c>
      <c r="EI264" s="657">
        <f t="shared" si="1674"/>
        <v>0</v>
      </c>
      <c r="EJ264" s="657">
        <f t="shared" si="1674"/>
        <v>0</v>
      </c>
      <c r="EK264" s="657">
        <f t="shared" si="1674"/>
        <v>0</v>
      </c>
      <c r="EL264" s="658">
        <f t="shared" si="1674"/>
        <v>5591.059999999994</v>
      </c>
      <c r="EM264" s="641"/>
      <c r="EN264" s="656">
        <f>SUM(EN260:EN263)</f>
        <v>10085.749999999996</v>
      </c>
      <c r="EO264" s="657">
        <f t="shared" ref="EO264:EZ264" si="1675">SUM(EO260:EO263)</f>
        <v>0</v>
      </c>
      <c r="EP264" s="657">
        <f t="shared" si="1675"/>
        <v>0</v>
      </c>
      <c r="EQ264" s="657">
        <f t="shared" si="1675"/>
        <v>0</v>
      </c>
      <c r="ER264" s="657">
        <f t="shared" si="1675"/>
        <v>0</v>
      </c>
      <c r="ES264" s="657">
        <f t="shared" si="1675"/>
        <v>0</v>
      </c>
      <c r="ET264" s="657">
        <f t="shared" si="1675"/>
        <v>0</v>
      </c>
      <c r="EU264" s="657">
        <f t="shared" si="1675"/>
        <v>0</v>
      </c>
      <c r="EV264" s="657">
        <f t="shared" si="1675"/>
        <v>0</v>
      </c>
      <c r="EW264" s="657">
        <f t="shared" si="1675"/>
        <v>0</v>
      </c>
      <c r="EX264" s="657">
        <f t="shared" si="1675"/>
        <v>0</v>
      </c>
      <c r="EY264" s="657">
        <f t="shared" si="1675"/>
        <v>0</v>
      </c>
      <c r="EZ264" s="658">
        <f t="shared" si="1675"/>
        <v>10085.749999999996</v>
      </c>
      <c r="FA264" s="641"/>
      <c r="FB264" s="656">
        <f>SUM(FB260:FB263)</f>
        <v>5087.9900000000016</v>
      </c>
      <c r="FC264" s="657">
        <f t="shared" ref="FC264:FN264" si="1676">SUM(FC260:FC263)</f>
        <v>0</v>
      </c>
      <c r="FD264" s="657">
        <f t="shared" si="1676"/>
        <v>0</v>
      </c>
      <c r="FE264" s="657">
        <f t="shared" si="1676"/>
        <v>0</v>
      </c>
      <c r="FF264" s="657">
        <f t="shared" si="1676"/>
        <v>0</v>
      </c>
      <c r="FG264" s="657">
        <f t="shared" si="1676"/>
        <v>0</v>
      </c>
      <c r="FH264" s="657">
        <f t="shared" si="1676"/>
        <v>0</v>
      </c>
      <c r="FI264" s="657">
        <f t="shared" si="1676"/>
        <v>0</v>
      </c>
      <c r="FJ264" s="657">
        <f t="shared" si="1676"/>
        <v>0</v>
      </c>
      <c r="FK264" s="657">
        <f t="shared" si="1676"/>
        <v>0</v>
      </c>
      <c r="FL264" s="657">
        <f t="shared" si="1676"/>
        <v>0</v>
      </c>
      <c r="FM264" s="657">
        <f t="shared" si="1676"/>
        <v>0</v>
      </c>
      <c r="FN264" s="658">
        <f t="shared" si="1676"/>
        <v>5087.9900000000016</v>
      </c>
      <c r="FO264" s="641"/>
      <c r="FP264" s="656">
        <f>SUM(FP260:FP263)</f>
        <v>6116.7600000000039</v>
      </c>
      <c r="FQ264" s="657">
        <f t="shared" ref="FQ264:GB264" si="1677">SUM(FQ260:FQ263)</f>
        <v>0</v>
      </c>
      <c r="FR264" s="657">
        <f t="shared" si="1677"/>
        <v>0</v>
      </c>
      <c r="FS264" s="657">
        <f t="shared" si="1677"/>
        <v>0</v>
      </c>
      <c r="FT264" s="657">
        <f t="shared" si="1677"/>
        <v>0</v>
      </c>
      <c r="FU264" s="657">
        <f t="shared" si="1677"/>
        <v>0</v>
      </c>
      <c r="FV264" s="657">
        <f t="shared" si="1677"/>
        <v>0</v>
      </c>
      <c r="FW264" s="657">
        <f t="shared" si="1677"/>
        <v>0</v>
      </c>
      <c r="FX264" s="657">
        <f t="shared" si="1677"/>
        <v>0</v>
      </c>
      <c r="FY264" s="657">
        <f t="shared" si="1677"/>
        <v>0</v>
      </c>
      <c r="FZ264" s="657">
        <f t="shared" si="1677"/>
        <v>0</v>
      </c>
      <c r="GA264" s="657">
        <f t="shared" si="1677"/>
        <v>0</v>
      </c>
      <c r="GB264" s="658">
        <f t="shared" si="1677"/>
        <v>6116.7600000000039</v>
      </c>
      <c r="GC264" s="641"/>
      <c r="GD264" s="656">
        <f>SUM(GD260:GD263)</f>
        <v>879.78999999999905</v>
      </c>
      <c r="GE264" s="657">
        <f t="shared" ref="GE264:GP264" si="1678">SUM(GE260:GE263)</f>
        <v>0</v>
      </c>
      <c r="GF264" s="657">
        <f t="shared" si="1678"/>
        <v>0</v>
      </c>
      <c r="GG264" s="657">
        <f t="shared" si="1678"/>
        <v>0</v>
      </c>
      <c r="GH264" s="657">
        <f t="shared" si="1678"/>
        <v>0</v>
      </c>
      <c r="GI264" s="657">
        <f t="shared" si="1678"/>
        <v>0</v>
      </c>
      <c r="GJ264" s="657">
        <f t="shared" si="1678"/>
        <v>0</v>
      </c>
      <c r="GK264" s="657">
        <f t="shared" si="1678"/>
        <v>0</v>
      </c>
      <c r="GL264" s="657">
        <f t="shared" si="1678"/>
        <v>0</v>
      </c>
      <c r="GM264" s="657">
        <f t="shared" si="1678"/>
        <v>0</v>
      </c>
      <c r="GN264" s="657">
        <f t="shared" si="1678"/>
        <v>0</v>
      </c>
      <c r="GO264" s="657">
        <f t="shared" si="1678"/>
        <v>0</v>
      </c>
      <c r="GP264" s="658">
        <f t="shared" si="1678"/>
        <v>879.78999999999905</v>
      </c>
      <c r="GQ264" s="641"/>
      <c r="GR264" s="656">
        <f>SUM(GR260:GR263)</f>
        <v>10986.369999999995</v>
      </c>
      <c r="GS264" s="657">
        <f t="shared" ref="GS264:HD264" si="1679">SUM(GS260:GS263)</f>
        <v>0</v>
      </c>
      <c r="GT264" s="657">
        <f t="shared" si="1679"/>
        <v>0</v>
      </c>
      <c r="GU264" s="657">
        <f t="shared" si="1679"/>
        <v>0</v>
      </c>
      <c r="GV264" s="657">
        <f t="shared" si="1679"/>
        <v>0</v>
      </c>
      <c r="GW264" s="657">
        <f t="shared" si="1679"/>
        <v>0</v>
      </c>
      <c r="GX264" s="657">
        <f t="shared" si="1679"/>
        <v>0</v>
      </c>
      <c r="GY264" s="657">
        <f t="shared" si="1679"/>
        <v>0</v>
      </c>
      <c r="GZ264" s="657">
        <f t="shared" si="1679"/>
        <v>0</v>
      </c>
      <c r="HA264" s="657">
        <f t="shared" si="1679"/>
        <v>0</v>
      </c>
      <c r="HB264" s="657">
        <f t="shared" si="1679"/>
        <v>0</v>
      </c>
      <c r="HC264" s="657">
        <f t="shared" si="1679"/>
        <v>0</v>
      </c>
      <c r="HD264" s="658">
        <f t="shared" si="1679"/>
        <v>10986.369999999995</v>
      </c>
      <c r="HE264" s="641"/>
      <c r="HF264" s="656">
        <f>SUM(HF260:HF263)</f>
        <v>6705.3599999999951</v>
      </c>
      <c r="HG264" s="657">
        <f t="shared" ref="HG264:HR264" si="1680">SUM(HG260:HG263)</f>
        <v>0</v>
      </c>
      <c r="HH264" s="657">
        <f t="shared" si="1680"/>
        <v>0</v>
      </c>
      <c r="HI264" s="657">
        <f t="shared" si="1680"/>
        <v>0</v>
      </c>
      <c r="HJ264" s="657">
        <f t="shared" si="1680"/>
        <v>0</v>
      </c>
      <c r="HK264" s="657">
        <f t="shared" si="1680"/>
        <v>0</v>
      </c>
      <c r="HL264" s="657">
        <f t="shared" si="1680"/>
        <v>0</v>
      </c>
      <c r="HM264" s="657">
        <f t="shared" si="1680"/>
        <v>0</v>
      </c>
      <c r="HN264" s="657">
        <f t="shared" si="1680"/>
        <v>0</v>
      </c>
      <c r="HO264" s="657">
        <f t="shared" si="1680"/>
        <v>0</v>
      </c>
      <c r="HP264" s="657">
        <f t="shared" si="1680"/>
        <v>0</v>
      </c>
      <c r="HQ264" s="657">
        <f t="shared" si="1680"/>
        <v>0</v>
      </c>
      <c r="HR264" s="658">
        <f t="shared" si="1680"/>
        <v>6705.3599999999951</v>
      </c>
      <c r="HS264" s="641"/>
      <c r="HT264" s="656">
        <f>SUM(HT260:HT263)</f>
        <v>729.83999999999924</v>
      </c>
      <c r="HU264" s="657">
        <f t="shared" ref="HU264:IF264" si="1681">SUM(HU260:HU263)</f>
        <v>0</v>
      </c>
      <c r="HV264" s="657">
        <f t="shared" si="1681"/>
        <v>0</v>
      </c>
      <c r="HW264" s="657">
        <f t="shared" si="1681"/>
        <v>0</v>
      </c>
      <c r="HX264" s="657">
        <f t="shared" si="1681"/>
        <v>0</v>
      </c>
      <c r="HY264" s="657">
        <f t="shared" si="1681"/>
        <v>0</v>
      </c>
      <c r="HZ264" s="657">
        <f t="shared" si="1681"/>
        <v>0</v>
      </c>
      <c r="IA264" s="657">
        <f t="shared" si="1681"/>
        <v>0</v>
      </c>
      <c r="IB264" s="657">
        <f t="shared" si="1681"/>
        <v>0</v>
      </c>
      <c r="IC264" s="657">
        <f t="shared" si="1681"/>
        <v>0</v>
      </c>
      <c r="ID264" s="657">
        <f t="shared" si="1681"/>
        <v>0</v>
      </c>
      <c r="IE264" s="657">
        <f t="shared" si="1681"/>
        <v>0</v>
      </c>
      <c r="IF264" s="658">
        <f t="shared" si="1681"/>
        <v>729.83999999999924</v>
      </c>
      <c r="IG264" s="641"/>
      <c r="IH264" s="656">
        <f>SUM(IH260:IH263)</f>
        <v>1573.6400000000012</v>
      </c>
      <c r="II264" s="657">
        <f t="shared" ref="II264:IT264" si="1682">SUM(II260:II263)</f>
        <v>0</v>
      </c>
      <c r="IJ264" s="657">
        <f t="shared" si="1682"/>
        <v>0</v>
      </c>
      <c r="IK264" s="657">
        <f t="shared" si="1682"/>
        <v>0</v>
      </c>
      <c r="IL264" s="657">
        <f t="shared" si="1682"/>
        <v>0</v>
      </c>
      <c r="IM264" s="657">
        <f t="shared" si="1682"/>
        <v>0</v>
      </c>
      <c r="IN264" s="657">
        <f t="shared" si="1682"/>
        <v>0</v>
      </c>
      <c r="IO264" s="657">
        <f t="shared" si="1682"/>
        <v>0</v>
      </c>
      <c r="IP264" s="657">
        <f t="shared" si="1682"/>
        <v>0</v>
      </c>
      <c r="IQ264" s="657">
        <f t="shared" si="1682"/>
        <v>0</v>
      </c>
      <c r="IR264" s="657">
        <f t="shared" si="1682"/>
        <v>0</v>
      </c>
      <c r="IS264" s="657">
        <f t="shared" si="1682"/>
        <v>0</v>
      </c>
      <c r="IT264" s="658">
        <f t="shared" si="1682"/>
        <v>1573.6400000000012</v>
      </c>
      <c r="IU264" s="641"/>
      <c r="IV264" s="656">
        <f>SUM(IV260:IV263)</f>
        <v>386.7800000000002</v>
      </c>
      <c r="IW264" s="657">
        <f t="shared" ref="IW264:JH264" si="1683">SUM(IW260:IW263)</f>
        <v>0</v>
      </c>
      <c r="IX264" s="657">
        <f t="shared" si="1683"/>
        <v>0</v>
      </c>
      <c r="IY264" s="657">
        <f t="shared" si="1683"/>
        <v>0</v>
      </c>
      <c r="IZ264" s="657">
        <f t="shared" si="1683"/>
        <v>0</v>
      </c>
      <c r="JA264" s="657">
        <f t="shared" si="1683"/>
        <v>0</v>
      </c>
      <c r="JB264" s="657">
        <f t="shared" si="1683"/>
        <v>0</v>
      </c>
      <c r="JC264" s="657">
        <f t="shared" si="1683"/>
        <v>0</v>
      </c>
      <c r="JD264" s="657">
        <f t="shared" si="1683"/>
        <v>0</v>
      </c>
      <c r="JE264" s="657">
        <f t="shared" si="1683"/>
        <v>0</v>
      </c>
      <c r="JF264" s="657">
        <f t="shared" si="1683"/>
        <v>0</v>
      </c>
      <c r="JG264" s="657">
        <f t="shared" si="1683"/>
        <v>0</v>
      </c>
      <c r="JH264" s="658">
        <f t="shared" si="1683"/>
        <v>386.7800000000002</v>
      </c>
      <c r="JI264" s="641"/>
      <c r="JJ264" s="656">
        <f>SUM(JJ260:JJ263)</f>
        <v>3481.7899999999972</v>
      </c>
      <c r="JK264" s="657">
        <f t="shared" ref="JK264:JV264" si="1684">SUM(JK260:JK263)</f>
        <v>0</v>
      </c>
      <c r="JL264" s="657">
        <f t="shared" si="1684"/>
        <v>0</v>
      </c>
      <c r="JM264" s="657">
        <f t="shared" si="1684"/>
        <v>0</v>
      </c>
      <c r="JN264" s="657">
        <f t="shared" si="1684"/>
        <v>0</v>
      </c>
      <c r="JO264" s="657">
        <f t="shared" si="1684"/>
        <v>0</v>
      </c>
      <c r="JP264" s="657">
        <f t="shared" si="1684"/>
        <v>0</v>
      </c>
      <c r="JQ264" s="657">
        <f t="shared" si="1684"/>
        <v>0</v>
      </c>
      <c r="JR264" s="657">
        <f t="shared" si="1684"/>
        <v>0</v>
      </c>
      <c r="JS264" s="657">
        <f t="shared" si="1684"/>
        <v>0</v>
      </c>
      <c r="JT264" s="657">
        <f t="shared" si="1684"/>
        <v>0</v>
      </c>
      <c r="JU264" s="657">
        <f t="shared" si="1684"/>
        <v>0</v>
      </c>
      <c r="JV264" s="658">
        <f t="shared" si="1684"/>
        <v>3481.7899999999972</v>
      </c>
      <c r="JW264" s="641"/>
      <c r="JX264" s="656">
        <f>SUM(JX260:JX263)</f>
        <v>7109.6699999999964</v>
      </c>
      <c r="JY264" s="657">
        <f t="shared" ref="JY264:KJ264" si="1685">SUM(JY260:JY263)</f>
        <v>0</v>
      </c>
      <c r="JZ264" s="657">
        <f t="shared" si="1685"/>
        <v>0</v>
      </c>
      <c r="KA264" s="657">
        <f t="shared" si="1685"/>
        <v>0</v>
      </c>
      <c r="KB264" s="657">
        <f t="shared" si="1685"/>
        <v>0</v>
      </c>
      <c r="KC264" s="657">
        <f t="shared" si="1685"/>
        <v>0</v>
      </c>
      <c r="KD264" s="657">
        <f t="shared" si="1685"/>
        <v>0</v>
      </c>
      <c r="KE264" s="657">
        <f t="shared" si="1685"/>
        <v>0</v>
      </c>
      <c r="KF264" s="657">
        <f t="shared" si="1685"/>
        <v>0</v>
      </c>
      <c r="KG264" s="657">
        <f t="shared" si="1685"/>
        <v>0</v>
      </c>
      <c r="KH264" s="657">
        <f t="shared" si="1685"/>
        <v>0</v>
      </c>
      <c r="KI264" s="657">
        <f t="shared" si="1685"/>
        <v>0</v>
      </c>
      <c r="KJ264" s="658">
        <f t="shared" si="1685"/>
        <v>7109.6699999999964</v>
      </c>
      <c r="KK264" s="641"/>
      <c r="KL264" s="656">
        <f>SUM(KL260:KL263)</f>
        <v>4687.1599999999962</v>
      </c>
      <c r="KM264" s="657">
        <f t="shared" ref="KM264:KX264" si="1686">SUM(KM260:KM263)</f>
        <v>0</v>
      </c>
      <c r="KN264" s="657">
        <f t="shared" si="1686"/>
        <v>0</v>
      </c>
      <c r="KO264" s="657">
        <f t="shared" si="1686"/>
        <v>0</v>
      </c>
      <c r="KP264" s="657">
        <f t="shared" si="1686"/>
        <v>0</v>
      </c>
      <c r="KQ264" s="657">
        <f t="shared" si="1686"/>
        <v>0</v>
      </c>
      <c r="KR264" s="657">
        <f t="shared" si="1686"/>
        <v>0</v>
      </c>
      <c r="KS264" s="657">
        <f t="shared" si="1686"/>
        <v>0</v>
      </c>
      <c r="KT264" s="657">
        <f t="shared" si="1686"/>
        <v>0</v>
      </c>
      <c r="KU264" s="657">
        <f t="shared" si="1686"/>
        <v>0</v>
      </c>
      <c r="KV264" s="657">
        <f t="shared" si="1686"/>
        <v>0</v>
      </c>
      <c r="KW264" s="657">
        <f t="shared" si="1686"/>
        <v>0</v>
      </c>
      <c r="KX264" s="658">
        <f t="shared" si="1686"/>
        <v>4687.1599999999962</v>
      </c>
      <c r="KY264" s="641"/>
      <c r="KZ264" s="656">
        <f>SUM(KZ260:KZ263)</f>
        <v>973.10000000000127</v>
      </c>
      <c r="LA264" s="657">
        <f t="shared" ref="LA264:LL264" si="1687">SUM(LA260:LA263)</f>
        <v>0</v>
      </c>
      <c r="LB264" s="657">
        <f t="shared" si="1687"/>
        <v>0</v>
      </c>
      <c r="LC264" s="657">
        <f t="shared" si="1687"/>
        <v>0</v>
      </c>
      <c r="LD264" s="657">
        <f t="shared" si="1687"/>
        <v>0</v>
      </c>
      <c r="LE264" s="657">
        <f t="shared" si="1687"/>
        <v>0</v>
      </c>
      <c r="LF264" s="657">
        <f t="shared" si="1687"/>
        <v>0</v>
      </c>
      <c r="LG264" s="657">
        <f t="shared" si="1687"/>
        <v>0</v>
      </c>
      <c r="LH264" s="657">
        <f t="shared" si="1687"/>
        <v>0</v>
      </c>
      <c r="LI264" s="657">
        <f t="shared" si="1687"/>
        <v>0</v>
      </c>
      <c r="LJ264" s="657">
        <f t="shared" si="1687"/>
        <v>0</v>
      </c>
      <c r="LK264" s="657">
        <f t="shared" si="1687"/>
        <v>0</v>
      </c>
      <c r="LL264" s="658">
        <f t="shared" si="1687"/>
        <v>973.10000000000127</v>
      </c>
      <c r="LM264" s="641"/>
      <c r="LN264" s="656">
        <f>SUM(LN260:LN263)</f>
        <v>453.77000000000021</v>
      </c>
      <c r="LO264" s="657">
        <f t="shared" ref="LO264:LZ264" si="1688">SUM(LO260:LO263)</f>
        <v>0</v>
      </c>
      <c r="LP264" s="657">
        <f t="shared" si="1688"/>
        <v>0</v>
      </c>
      <c r="LQ264" s="657">
        <f t="shared" si="1688"/>
        <v>0</v>
      </c>
      <c r="LR264" s="657">
        <f t="shared" si="1688"/>
        <v>0</v>
      </c>
      <c r="LS264" s="657">
        <f t="shared" si="1688"/>
        <v>0</v>
      </c>
      <c r="LT264" s="657">
        <f t="shared" si="1688"/>
        <v>0</v>
      </c>
      <c r="LU264" s="657">
        <f t="shared" si="1688"/>
        <v>0</v>
      </c>
      <c r="LV264" s="657">
        <f t="shared" si="1688"/>
        <v>0</v>
      </c>
      <c r="LW264" s="657">
        <f t="shared" si="1688"/>
        <v>0</v>
      </c>
      <c r="LX264" s="657">
        <f t="shared" si="1688"/>
        <v>0</v>
      </c>
      <c r="LY264" s="657">
        <f t="shared" si="1688"/>
        <v>0</v>
      </c>
      <c r="LZ264" s="658">
        <f t="shared" si="1688"/>
        <v>453.77000000000021</v>
      </c>
      <c r="MA264" s="641"/>
      <c r="MB264" s="656">
        <f>SUM(MB260:MB263)</f>
        <v>1396.579999999999</v>
      </c>
      <c r="MC264" s="657">
        <f t="shared" ref="MC264:MN264" si="1689">SUM(MC260:MC263)</f>
        <v>0</v>
      </c>
      <c r="MD264" s="657">
        <f t="shared" si="1689"/>
        <v>0</v>
      </c>
      <c r="ME264" s="657">
        <f t="shared" si="1689"/>
        <v>0</v>
      </c>
      <c r="MF264" s="657">
        <f t="shared" si="1689"/>
        <v>0</v>
      </c>
      <c r="MG264" s="657">
        <f t="shared" si="1689"/>
        <v>0</v>
      </c>
      <c r="MH264" s="657">
        <f t="shared" si="1689"/>
        <v>0</v>
      </c>
      <c r="MI264" s="657">
        <f t="shared" si="1689"/>
        <v>0</v>
      </c>
      <c r="MJ264" s="657">
        <f t="shared" si="1689"/>
        <v>0</v>
      </c>
      <c r="MK264" s="657">
        <f t="shared" si="1689"/>
        <v>0</v>
      </c>
      <c r="ML264" s="657">
        <f t="shared" si="1689"/>
        <v>0</v>
      </c>
      <c r="MM264" s="657">
        <f t="shared" si="1689"/>
        <v>0</v>
      </c>
      <c r="MN264" s="658">
        <f t="shared" si="1689"/>
        <v>1396.579999999999</v>
      </c>
      <c r="MO264" s="641"/>
      <c r="MP264" s="656">
        <f>SUM(MP260:MP263)</f>
        <v>3623.7099999999991</v>
      </c>
      <c r="MQ264" s="657">
        <f t="shared" ref="MQ264:NB264" si="1690">SUM(MQ260:MQ263)</f>
        <v>0</v>
      </c>
      <c r="MR264" s="657">
        <f t="shared" si="1690"/>
        <v>0</v>
      </c>
      <c r="MS264" s="657">
        <f t="shared" si="1690"/>
        <v>0</v>
      </c>
      <c r="MT264" s="657">
        <f t="shared" si="1690"/>
        <v>0</v>
      </c>
      <c r="MU264" s="657">
        <f t="shared" si="1690"/>
        <v>0</v>
      </c>
      <c r="MV264" s="657">
        <f t="shared" si="1690"/>
        <v>0</v>
      </c>
      <c r="MW264" s="657">
        <f t="shared" si="1690"/>
        <v>0</v>
      </c>
      <c r="MX264" s="657">
        <f t="shared" si="1690"/>
        <v>0</v>
      </c>
      <c r="MY264" s="657">
        <f t="shared" si="1690"/>
        <v>0</v>
      </c>
      <c r="MZ264" s="657">
        <f t="shared" si="1690"/>
        <v>0</v>
      </c>
      <c r="NA264" s="657">
        <f t="shared" si="1690"/>
        <v>0</v>
      </c>
      <c r="NB264" s="658">
        <f t="shared" si="1690"/>
        <v>3623.7099999999991</v>
      </c>
      <c r="NC264" s="641"/>
      <c r="ND264" s="656">
        <f>SUM(ND260:ND263)</f>
        <v>5903.4300000000057</v>
      </c>
      <c r="NE264" s="657">
        <f t="shared" ref="NE264:NP264" si="1691">SUM(NE260:NE263)</f>
        <v>0</v>
      </c>
      <c r="NF264" s="657">
        <f t="shared" si="1691"/>
        <v>0</v>
      </c>
      <c r="NG264" s="657">
        <f t="shared" si="1691"/>
        <v>0</v>
      </c>
      <c r="NH264" s="657">
        <f t="shared" si="1691"/>
        <v>0</v>
      </c>
      <c r="NI264" s="657">
        <f t="shared" si="1691"/>
        <v>0</v>
      </c>
      <c r="NJ264" s="657">
        <f t="shared" si="1691"/>
        <v>0</v>
      </c>
      <c r="NK264" s="657">
        <f t="shared" si="1691"/>
        <v>0</v>
      </c>
      <c r="NL264" s="657">
        <f t="shared" si="1691"/>
        <v>0</v>
      </c>
      <c r="NM264" s="657">
        <f t="shared" si="1691"/>
        <v>0</v>
      </c>
      <c r="NN264" s="657">
        <f t="shared" si="1691"/>
        <v>0</v>
      </c>
      <c r="NO264" s="657">
        <f t="shared" si="1691"/>
        <v>0</v>
      </c>
      <c r="NP264" s="658">
        <f t="shared" si="1691"/>
        <v>5903.4300000000057</v>
      </c>
      <c r="NQ264" s="641"/>
      <c r="NR264" s="656">
        <f>SUM(NR260:NR263)</f>
        <v>1220.1099999999997</v>
      </c>
      <c r="NS264" s="657">
        <f t="shared" ref="NS264:OD264" si="1692">SUM(NS260:NS263)</f>
        <v>0</v>
      </c>
      <c r="NT264" s="657">
        <f t="shared" si="1692"/>
        <v>0</v>
      </c>
      <c r="NU264" s="657">
        <f t="shared" si="1692"/>
        <v>0</v>
      </c>
      <c r="NV264" s="657">
        <f t="shared" si="1692"/>
        <v>0</v>
      </c>
      <c r="NW264" s="657">
        <f t="shared" si="1692"/>
        <v>0</v>
      </c>
      <c r="NX264" s="657">
        <f t="shared" si="1692"/>
        <v>0</v>
      </c>
      <c r="NY264" s="657">
        <f t="shared" si="1692"/>
        <v>0</v>
      </c>
      <c r="NZ264" s="657">
        <f t="shared" si="1692"/>
        <v>0</v>
      </c>
      <c r="OA264" s="657">
        <f t="shared" si="1692"/>
        <v>0</v>
      </c>
      <c r="OB264" s="657">
        <f t="shared" si="1692"/>
        <v>0</v>
      </c>
      <c r="OC264" s="657">
        <f t="shared" si="1692"/>
        <v>0</v>
      </c>
      <c r="OD264" s="658">
        <f t="shared" si="1692"/>
        <v>1220.1099999999997</v>
      </c>
      <c r="OE264" s="641"/>
      <c r="OF264" s="656">
        <f>SUM(OF260:OF263)</f>
        <v>960.82999999999902</v>
      </c>
      <c r="OG264" s="657">
        <f t="shared" ref="OG264:OR264" si="1693">SUM(OG260:OG263)</f>
        <v>0</v>
      </c>
      <c r="OH264" s="657">
        <f t="shared" si="1693"/>
        <v>0</v>
      </c>
      <c r="OI264" s="657">
        <f t="shared" si="1693"/>
        <v>0</v>
      </c>
      <c r="OJ264" s="657">
        <f t="shared" si="1693"/>
        <v>0</v>
      </c>
      <c r="OK264" s="657">
        <f t="shared" si="1693"/>
        <v>0</v>
      </c>
      <c r="OL264" s="657">
        <f t="shared" si="1693"/>
        <v>0</v>
      </c>
      <c r="OM264" s="657">
        <f t="shared" si="1693"/>
        <v>0</v>
      </c>
      <c r="ON264" s="657">
        <f t="shared" si="1693"/>
        <v>0</v>
      </c>
      <c r="OO264" s="657">
        <f t="shared" si="1693"/>
        <v>0</v>
      </c>
      <c r="OP264" s="657">
        <f t="shared" si="1693"/>
        <v>0</v>
      </c>
      <c r="OQ264" s="657">
        <f t="shared" si="1693"/>
        <v>0</v>
      </c>
      <c r="OR264" s="658">
        <f t="shared" si="1693"/>
        <v>960.82999999999902</v>
      </c>
      <c r="OS264" s="641"/>
      <c r="OT264" s="656">
        <f>SUM(OT260:OT263)</f>
        <v>4668.3699999999953</v>
      </c>
      <c r="OU264" s="657">
        <f t="shared" ref="OU264:PF264" si="1694">SUM(OU260:OU263)</f>
        <v>0</v>
      </c>
      <c r="OV264" s="657">
        <f t="shared" si="1694"/>
        <v>0</v>
      </c>
      <c r="OW264" s="657">
        <f t="shared" si="1694"/>
        <v>0</v>
      </c>
      <c r="OX264" s="657">
        <f t="shared" si="1694"/>
        <v>0</v>
      </c>
      <c r="OY264" s="657">
        <f t="shared" si="1694"/>
        <v>0</v>
      </c>
      <c r="OZ264" s="657">
        <f t="shared" si="1694"/>
        <v>0</v>
      </c>
      <c r="PA264" s="657">
        <f t="shared" si="1694"/>
        <v>0</v>
      </c>
      <c r="PB264" s="657">
        <f t="shared" si="1694"/>
        <v>0</v>
      </c>
      <c r="PC264" s="657">
        <f t="shared" si="1694"/>
        <v>0</v>
      </c>
      <c r="PD264" s="657">
        <f t="shared" si="1694"/>
        <v>0</v>
      </c>
      <c r="PE264" s="657">
        <f t="shared" si="1694"/>
        <v>0</v>
      </c>
      <c r="PF264" s="658">
        <f t="shared" si="1694"/>
        <v>4668.3699999999953</v>
      </c>
      <c r="PG264" s="641"/>
      <c r="PH264" s="656">
        <f>SUM(PH260:PH263)</f>
        <v>1907.83</v>
      </c>
      <c r="PI264" s="657">
        <f t="shared" ref="PI264:PT264" si="1695">SUM(PI260:PI263)</f>
        <v>0</v>
      </c>
      <c r="PJ264" s="657">
        <f t="shared" si="1695"/>
        <v>0</v>
      </c>
      <c r="PK264" s="657">
        <f t="shared" si="1695"/>
        <v>0</v>
      </c>
      <c r="PL264" s="657">
        <f t="shared" si="1695"/>
        <v>0</v>
      </c>
      <c r="PM264" s="657">
        <f t="shared" si="1695"/>
        <v>0</v>
      </c>
      <c r="PN264" s="657">
        <f t="shared" si="1695"/>
        <v>0</v>
      </c>
      <c r="PO264" s="657">
        <f t="shared" si="1695"/>
        <v>0</v>
      </c>
      <c r="PP264" s="657">
        <f t="shared" si="1695"/>
        <v>0</v>
      </c>
      <c r="PQ264" s="657">
        <f t="shared" si="1695"/>
        <v>0</v>
      </c>
      <c r="PR264" s="657">
        <f t="shared" si="1695"/>
        <v>0</v>
      </c>
      <c r="PS264" s="657">
        <f t="shared" si="1695"/>
        <v>0</v>
      </c>
      <c r="PT264" s="658">
        <f t="shared" si="1695"/>
        <v>1907.83</v>
      </c>
      <c r="PU264" s="641"/>
      <c r="PV264" s="658">
        <f t="shared" ref="PV264:QH264" si="1696">SUM(PV260:PV263)</f>
        <v>82188.160000000091</v>
      </c>
      <c r="PW264" s="658">
        <f t="shared" si="1696"/>
        <v>0</v>
      </c>
      <c r="PX264" s="658">
        <f t="shared" si="1696"/>
        <v>0</v>
      </c>
      <c r="PY264" s="658">
        <f t="shared" si="1696"/>
        <v>0</v>
      </c>
      <c r="PZ264" s="658">
        <f t="shared" si="1696"/>
        <v>0</v>
      </c>
      <c r="QA264" s="658">
        <f t="shared" si="1696"/>
        <v>0</v>
      </c>
      <c r="QB264" s="658">
        <f t="shared" si="1696"/>
        <v>0</v>
      </c>
      <c r="QC264" s="658">
        <f t="shared" si="1696"/>
        <v>0</v>
      </c>
      <c r="QD264" s="658">
        <f t="shared" si="1696"/>
        <v>0</v>
      </c>
      <c r="QE264" s="658">
        <f t="shared" si="1696"/>
        <v>0</v>
      </c>
      <c r="QF264" s="658">
        <f t="shared" si="1696"/>
        <v>0</v>
      </c>
      <c r="QG264" s="658">
        <f t="shared" si="1696"/>
        <v>0</v>
      </c>
      <c r="QH264" s="658">
        <f t="shared" si="1696"/>
        <v>82188.160000000091</v>
      </c>
    </row>
    <row r="265" spans="1:450" ht="13.5" thickTop="1" x14ac:dyDescent="0.25">
      <c r="A265" s="589"/>
      <c r="B265" s="255"/>
      <c r="D265" s="613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10"/>
      <c r="Q265" s="611"/>
      <c r="R265" s="613"/>
      <c r="S265" s="609"/>
      <c r="T265" s="609"/>
      <c r="U265" s="609"/>
      <c r="V265" s="609"/>
      <c r="W265" s="609"/>
      <c r="X265" s="609"/>
      <c r="Y265" s="609"/>
      <c r="Z265" s="609"/>
      <c r="AA265" s="609"/>
      <c r="AB265" s="609"/>
      <c r="AC265" s="609"/>
      <c r="AD265" s="610"/>
      <c r="AE265" s="611"/>
      <c r="AF265" s="613"/>
      <c r="AG265" s="609"/>
      <c r="AH265" s="609"/>
      <c r="AI265" s="609"/>
      <c r="AJ265" s="609"/>
      <c r="AK265" s="609"/>
      <c r="AL265" s="609"/>
      <c r="AM265" s="609"/>
      <c r="AN265" s="609"/>
      <c r="AO265" s="609"/>
      <c r="AP265" s="609"/>
      <c r="AQ265" s="609"/>
      <c r="AR265" s="610"/>
      <c r="AS265" s="611"/>
      <c r="AT265" s="613"/>
      <c r="AU265" s="609"/>
      <c r="AV265" s="609"/>
      <c r="AW265" s="609"/>
      <c r="AX265" s="609"/>
      <c r="AY265" s="609"/>
      <c r="AZ265" s="609"/>
      <c r="BA265" s="609"/>
      <c r="BB265" s="609"/>
      <c r="BC265" s="609"/>
      <c r="BD265" s="609"/>
      <c r="BE265" s="609"/>
      <c r="BF265" s="610"/>
      <c r="BG265" s="611"/>
      <c r="BH265" s="613"/>
      <c r="BI265" s="609"/>
      <c r="BJ265" s="609"/>
      <c r="BK265" s="609"/>
      <c r="BL265" s="609"/>
      <c r="BM265" s="609"/>
      <c r="BN265" s="609"/>
      <c r="BO265" s="609"/>
      <c r="BP265" s="609"/>
      <c r="BQ265" s="609"/>
      <c r="BR265" s="609"/>
      <c r="BS265" s="609"/>
      <c r="BT265" s="610"/>
      <c r="BU265" s="621"/>
      <c r="BV265" s="613"/>
      <c r="BW265" s="609"/>
      <c r="BX265" s="609"/>
      <c r="BY265" s="609"/>
      <c r="BZ265" s="609"/>
      <c r="CA265" s="609"/>
      <c r="CB265" s="609"/>
      <c r="CC265" s="609"/>
      <c r="CD265" s="609"/>
      <c r="CE265" s="609"/>
      <c r="CF265" s="609"/>
      <c r="CG265" s="609"/>
      <c r="CH265" s="610"/>
      <c r="CI265" s="611"/>
      <c r="CJ265" s="613"/>
      <c r="CK265" s="609"/>
      <c r="CL265" s="609"/>
      <c r="CM265" s="609"/>
      <c r="CN265" s="609"/>
      <c r="CO265" s="609"/>
      <c r="CP265" s="609"/>
      <c r="CQ265" s="609"/>
      <c r="CR265" s="609"/>
      <c r="CS265" s="609"/>
      <c r="CT265" s="609"/>
      <c r="CU265" s="609"/>
      <c r="CV265" s="610"/>
      <c r="CW265" s="611"/>
      <c r="CX265" s="613"/>
      <c r="CY265" s="609"/>
      <c r="CZ265" s="609"/>
      <c r="DA265" s="609"/>
      <c r="DB265" s="609"/>
      <c r="DC265" s="609"/>
      <c r="DD265" s="609"/>
      <c r="DE265" s="609"/>
      <c r="DF265" s="609"/>
      <c r="DG265" s="609"/>
      <c r="DH265" s="609"/>
      <c r="DI265" s="609"/>
      <c r="DJ265" s="610"/>
      <c r="DK265" s="611"/>
      <c r="DL265" s="613"/>
      <c r="DM265" s="609"/>
      <c r="DN265" s="609"/>
      <c r="DO265" s="609"/>
      <c r="DP265" s="609"/>
      <c r="DQ265" s="609"/>
      <c r="DR265" s="609"/>
      <c r="DS265" s="609"/>
      <c r="DT265" s="609"/>
      <c r="DU265" s="609"/>
      <c r="DV265" s="609"/>
      <c r="DW265" s="609"/>
      <c r="DX265" s="610"/>
      <c r="DY265" s="611"/>
      <c r="DZ265" s="613"/>
      <c r="EA265" s="609"/>
      <c r="EB265" s="609"/>
      <c r="EC265" s="609"/>
      <c r="ED265" s="609"/>
      <c r="EE265" s="609"/>
      <c r="EF265" s="609"/>
      <c r="EG265" s="609"/>
      <c r="EH265" s="609"/>
      <c r="EI265" s="609"/>
      <c r="EJ265" s="609"/>
      <c r="EK265" s="609"/>
      <c r="EL265" s="610"/>
      <c r="EM265" s="611"/>
      <c r="EN265" s="613"/>
      <c r="EO265" s="609"/>
      <c r="EP265" s="609"/>
      <c r="EQ265" s="609"/>
      <c r="ER265" s="609"/>
      <c r="ES265" s="609"/>
      <c r="ET265" s="609"/>
      <c r="EU265" s="609"/>
      <c r="EV265" s="609"/>
      <c r="EW265" s="609"/>
      <c r="EX265" s="609"/>
      <c r="EY265" s="609"/>
      <c r="EZ265" s="610"/>
      <c r="FA265" s="611"/>
      <c r="FB265" s="613"/>
      <c r="FC265" s="609"/>
      <c r="FD265" s="609"/>
      <c r="FE265" s="609"/>
      <c r="FF265" s="609"/>
      <c r="FG265" s="609"/>
      <c r="FH265" s="609"/>
      <c r="FI265" s="609"/>
      <c r="FJ265" s="609"/>
      <c r="FK265" s="609"/>
      <c r="FL265" s="609"/>
      <c r="FM265" s="609"/>
      <c r="FN265" s="610"/>
      <c r="FO265" s="611"/>
      <c r="FP265" s="613"/>
      <c r="FQ265" s="609"/>
      <c r="FR265" s="609"/>
      <c r="FS265" s="609"/>
      <c r="FT265" s="609"/>
      <c r="FU265" s="609"/>
      <c r="FV265" s="609"/>
      <c r="FW265" s="609"/>
      <c r="FX265" s="609"/>
      <c r="FY265" s="609"/>
      <c r="FZ265" s="609"/>
      <c r="GA265" s="609"/>
      <c r="GB265" s="610"/>
      <c r="GC265" s="611"/>
      <c r="GD265" s="613"/>
      <c r="GE265" s="609"/>
      <c r="GF265" s="609"/>
      <c r="GG265" s="609"/>
      <c r="GH265" s="609"/>
      <c r="GI265" s="609"/>
      <c r="GJ265" s="609"/>
      <c r="GK265" s="609"/>
      <c r="GL265" s="609"/>
      <c r="GM265" s="609"/>
      <c r="GN265" s="609"/>
      <c r="GO265" s="609"/>
      <c r="GP265" s="610"/>
      <c r="GQ265" s="611"/>
      <c r="GR265" s="613"/>
      <c r="GS265" s="609"/>
      <c r="GT265" s="609"/>
      <c r="GU265" s="609"/>
      <c r="GV265" s="609"/>
      <c r="GW265" s="609"/>
      <c r="GX265" s="609"/>
      <c r="GY265" s="609"/>
      <c r="GZ265" s="609"/>
      <c r="HA265" s="609"/>
      <c r="HB265" s="609"/>
      <c r="HC265" s="609"/>
      <c r="HD265" s="610"/>
      <c r="HE265" s="611"/>
      <c r="HF265" s="613"/>
      <c r="HG265" s="609"/>
      <c r="HH265" s="609"/>
      <c r="HI265" s="609"/>
      <c r="HJ265" s="609"/>
      <c r="HK265" s="609"/>
      <c r="HL265" s="609"/>
      <c r="HM265" s="609"/>
      <c r="HN265" s="609"/>
      <c r="HO265" s="609"/>
      <c r="HP265" s="609"/>
      <c r="HQ265" s="609"/>
      <c r="HR265" s="610"/>
      <c r="HS265" s="611"/>
      <c r="HT265" s="613"/>
      <c r="HU265" s="609"/>
      <c r="HV265" s="609"/>
      <c r="HW265" s="609"/>
      <c r="HX265" s="609"/>
      <c r="HY265" s="609"/>
      <c r="HZ265" s="609"/>
      <c r="IA265" s="609"/>
      <c r="IB265" s="609"/>
      <c r="IC265" s="609"/>
      <c r="ID265" s="609"/>
      <c r="IE265" s="609"/>
      <c r="IF265" s="610"/>
      <c r="IG265" s="611"/>
      <c r="IH265" s="613"/>
      <c r="II265" s="609"/>
      <c r="IJ265" s="609"/>
      <c r="IK265" s="609"/>
      <c r="IL265" s="609"/>
      <c r="IM265" s="609"/>
      <c r="IN265" s="609"/>
      <c r="IO265" s="609"/>
      <c r="IP265" s="609"/>
      <c r="IQ265" s="609"/>
      <c r="IR265" s="609"/>
      <c r="IS265" s="609"/>
      <c r="IT265" s="610"/>
      <c r="IU265" s="611"/>
      <c r="IV265" s="613"/>
      <c r="IW265" s="609"/>
      <c r="IX265" s="609"/>
      <c r="IY265" s="609"/>
      <c r="IZ265" s="609"/>
      <c r="JA265" s="609"/>
      <c r="JB265" s="609"/>
      <c r="JC265" s="609"/>
      <c r="JD265" s="609"/>
      <c r="JE265" s="609"/>
      <c r="JF265" s="609"/>
      <c r="JG265" s="609"/>
      <c r="JH265" s="610"/>
      <c r="JI265" s="611"/>
      <c r="JJ265" s="613"/>
      <c r="JK265" s="609"/>
      <c r="JL265" s="609"/>
      <c r="JM265" s="609"/>
      <c r="JN265" s="609"/>
      <c r="JO265" s="609"/>
      <c r="JP265" s="609"/>
      <c r="JQ265" s="609"/>
      <c r="JR265" s="609"/>
      <c r="JS265" s="609"/>
      <c r="JT265" s="609"/>
      <c r="JU265" s="609"/>
      <c r="JV265" s="610"/>
      <c r="JW265" s="611"/>
      <c r="JX265" s="613"/>
      <c r="JY265" s="609"/>
      <c r="JZ265" s="609"/>
      <c r="KA265" s="609"/>
      <c r="KB265" s="609"/>
      <c r="KC265" s="609"/>
      <c r="KD265" s="609"/>
      <c r="KE265" s="609"/>
      <c r="KF265" s="609"/>
      <c r="KG265" s="609"/>
      <c r="KH265" s="609"/>
      <c r="KI265" s="609"/>
      <c r="KJ265" s="610"/>
      <c r="KK265" s="611"/>
      <c r="KL265" s="613"/>
      <c r="KM265" s="609"/>
      <c r="KN265" s="609"/>
      <c r="KO265" s="609"/>
      <c r="KP265" s="609"/>
      <c r="KQ265" s="609"/>
      <c r="KR265" s="609"/>
      <c r="KS265" s="609"/>
      <c r="KT265" s="609"/>
      <c r="KU265" s="609"/>
      <c r="KV265" s="609"/>
      <c r="KW265" s="609"/>
      <c r="KX265" s="610"/>
      <c r="KY265" s="611"/>
      <c r="KZ265" s="613"/>
      <c r="LA265" s="609"/>
      <c r="LB265" s="609"/>
      <c r="LC265" s="609"/>
      <c r="LD265" s="609"/>
      <c r="LE265" s="609"/>
      <c r="LF265" s="609"/>
      <c r="LG265" s="609"/>
      <c r="LH265" s="609"/>
      <c r="LI265" s="609"/>
      <c r="LJ265" s="609"/>
      <c r="LK265" s="609"/>
      <c r="LL265" s="610"/>
      <c r="LM265" s="611"/>
      <c r="LN265" s="613"/>
      <c r="LO265" s="609"/>
      <c r="LP265" s="609"/>
      <c r="LQ265" s="609"/>
      <c r="LR265" s="609"/>
      <c r="LS265" s="609"/>
      <c r="LT265" s="609"/>
      <c r="LU265" s="609"/>
      <c r="LV265" s="609"/>
      <c r="LW265" s="609"/>
      <c r="LX265" s="609"/>
      <c r="LY265" s="609"/>
      <c r="LZ265" s="610"/>
      <c r="MA265" s="611"/>
      <c r="MB265" s="613"/>
      <c r="MC265" s="609"/>
      <c r="MD265" s="609"/>
      <c r="ME265" s="609"/>
      <c r="MF265" s="609"/>
      <c r="MG265" s="609"/>
      <c r="MH265" s="609"/>
      <c r="MI265" s="609"/>
      <c r="MJ265" s="609"/>
      <c r="MK265" s="609"/>
      <c r="ML265" s="609"/>
      <c r="MM265" s="609"/>
      <c r="MN265" s="610"/>
      <c r="MO265" s="611"/>
      <c r="MP265" s="613"/>
      <c r="MQ265" s="609"/>
      <c r="MR265" s="609"/>
      <c r="MS265" s="609"/>
      <c r="MT265" s="609"/>
      <c r="MU265" s="609"/>
      <c r="MV265" s="609"/>
      <c r="MW265" s="609"/>
      <c r="MX265" s="609"/>
      <c r="MY265" s="609"/>
      <c r="MZ265" s="609"/>
      <c r="NA265" s="609"/>
      <c r="NB265" s="610"/>
      <c r="NC265" s="611"/>
      <c r="ND265" s="613"/>
      <c r="NE265" s="609"/>
      <c r="NF265" s="609"/>
      <c r="NG265" s="609"/>
      <c r="NH265" s="609"/>
      <c r="NI265" s="609"/>
      <c r="NJ265" s="609"/>
      <c r="NK265" s="609"/>
      <c r="NL265" s="609"/>
      <c r="NM265" s="609"/>
      <c r="NN265" s="609"/>
      <c r="NO265" s="609"/>
      <c r="NP265" s="610"/>
      <c r="NQ265" s="611"/>
      <c r="NR265" s="613"/>
      <c r="NS265" s="609"/>
      <c r="NT265" s="609"/>
      <c r="NU265" s="609"/>
      <c r="NV265" s="609"/>
      <c r="NW265" s="609"/>
      <c r="NX265" s="609"/>
      <c r="NY265" s="609"/>
      <c r="NZ265" s="609"/>
      <c r="OA265" s="609"/>
      <c r="OB265" s="609"/>
      <c r="OC265" s="609"/>
      <c r="OD265" s="610"/>
      <c r="OE265" s="611"/>
      <c r="OF265" s="613"/>
      <c r="OG265" s="609"/>
      <c r="OH265" s="609"/>
      <c r="OI265" s="609"/>
      <c r="OJ265" s="609"/>
      <c r="OK265" s="609"/>
      <c r="OL265" s="609"/>
      <c r="OM265" s="609"/>
      <c r="ON265" s="609"/>
      <c r="OO265" s="609"/>
      <c r="OP265" s="609"/>
      <c r="OQ265" s="609"/>
      <c r="OR265" s="610"/>
      <c r="OS265" s="611"/>
      <c r="OT265" s="613"/>
      <c r="OU265" s="609"/>
      <c r="OV265" s="609"/>
      <c r="OW265" s="609"/>
      <c r="OX265" s="609"/>
      <c r="OY265" s="609"/>
      <c r="OZ265" s="609"/>
      <c r="PA265" s="609"/>
      <c r="PB265" s="609"/>
      <c r="PC265" s="609"/>
      <c r="PD265" s="609"/>
      <c r="PE265" s="609"/>
      <c r="PF265" s="610"/>
      <c r="PG265" s="611"/>
      <c r="PH265" s="613"/>
      <c r="PI265" s="609"/>
      <c r="PJ265" s="609"/>
      <c r="PK265" s="609"/>
      <c r="PL265" s="609"/>
      <c r="PM265" s="609"/>
      <c r="PN265" s="609"/>
      <c r="PO265" s="609"/>
      <c r="PP265" s="609"/>
      <c r="PQ265" s="609"/>
      <c r="PR265" s="609"/>
      <c r="PS265" s="609"/>
      <c r="PT265" s="610"/>
      <c r="PU265" s="611"/>
      <c r="PV265" s="610"/>
      <c r="PW265" s="610"/>
      <c r="PX265" s="610"/>
      <c r="PY265" s="610"/>
      <c r="PZ265" s="610"/>
      <c r="QA265" s="610"/>
      <c r="QB265" s="610"/>
      <c r="QC265" s="610"/>
      <c r="QD265" s="610"/>
      <c r="QE265" s="610"/>
      <c r="QF265" s="610"/>
      <c r="QG265" s="610"/>
      <c r="QH265" s="610"/>
    </row>
    <row r="266" spans="1:450" x14ac:dyDescent="0.25">
      <c r="A266" s="589" t="s">
        <v>938</v>
      </c>
      <c r="B266" s="255" t="s">
        <v>904</v>
      </c>
      <c r="D266" s="607">
        <f t="shared" ref="D266:O267" si="1697">ROUND(D130/D$146,2)</f>
        <v>0</v>
      </c>
      <c r="E266" s="622">
        <f t="shared" si="1697"/>
        <v>0</v>
      </c>
      <c r="F266" s="622">
        <f t="shared" si="1697"/>
        <v>0</v>
      </c>
      <c r="G266" s="622">
        <f t="shared" si="1697"/>
        <v>0</v>
      </c>
      <c r="H266" s="622">
        <f t="shared" si="1697"/>
        <v>0</v>
      </c>
      <c r="I266" s="622">
        <f t="shared" si="1697"/>
        <v>0</v>
      </c>
      <c r="J266" s="622">
        <f t="shared" si="1697"/>
        <v>0</v>
      </c>
      <c r="K266" s="622">
        <f t="shared" si="1697"/>
        <v>0</v>
      </c>
      <c r="L266" s="622">
        <f t="shared" si="1697"/>
        <v>0</v>
      </c>
      <c r="M266" s="622">
        <f t="shared" si="1697"/>
        <v>0</v>
      </c>
      <c r="N266" s="622">
        <f t="shared" si="1697"/>
        <v>0</v>
      </c>
      <c r="O266" s="622">
        <f t="shared" si="1697"/>
        <v>0</v>
      </c>
      <c r="P266" s="636">
        <f>+SUBTOTAL(9,D266:O266)</f>
        <v>0</v>
      </c>
      <c r="Q266" s="637"/>
      <c r="R266" s="607">
        <f t="shared" ref="R266:AC267" si="1698">ROUND(R130/R$146,2)</f>
        <v>0</v>
      </c>
      <c r="S266" s="622">
        <f t="shared" si="1698"/>
        <v>0</v>
      </c>
      <c r="T266" s="622">
        <f t="shared" si="1698"/>
        <v>0</v>
      </c>
      <c r="U266" s="622">
        <f t="shared" si="1698"/>
        <v>0</v>
      </c>
      <c r="V266" s="622">
        <f t="shared" si="1698"/>
        <v>0</v>
      </c>
      <c r="W266" s="622">
        <f t="shared" si="1698"/>
        <v>0</v>
      </c>
      <c r="X266" s="622">
        <f t="shared" si="1698"/>
        <v>0</v>
      </c>
      <c r="Y266" s="622">
        <f t="shared" si="1698"/>
        <v>0</v>
      </c>
      <c r="Z266" s="622">
        <f t="shared" si="1698"/>
        <v>0</v>
      </c>
      <c r="AA266" s="622">
        <f t="shared" si="1698"/>
        <v>0</v>
      </c>
      <c r="AB266" s="622">
        <f t="shared" si="1698"/>
        <v>0</v>
      </c>
      <c r="AC266" s="622">
        <f t="shared" si="1698"/>
        <v>0</v>
      </c>
      <c r="AD266" s="636">
        <f>+SUBTOTAL(9,R266:AC266)</f>
        <v>0</v>
      </c>
      <c r="AE266" s="637"/>
      <c r="AF266" s="607">
        <f t="shared" ref="AF266:AQ267" si="1699">ROUND(AF130/AF$146,2)</f>
        <v>0</v>
      </c>
      <c r="AG266" s="622">
        <f t="shared" si="1699"/>
        <v>0</v>
      </c>
      <c r="AH266" s="622">
        <f t="shared" si="1699"/>
        <v>0</v>
      </c>
      <c r="AI266" s="622">
        <f t="shared" si="1699"/>
        <v>0</v>
      </c>
      <c r="AJ266" s="622">
        <f t="shared" si="1699"/>
        <v>0</v>
      </c>
      <c r="AK266" s="622">
        <f t="shared" si="1699"/>
        <v>0</v>
      </c>
      <c r="AL266" s="622">
        <f t="shared" si="1699"/>
        <v>0</v>
      </c>
      <c r="AM266" s="622">
        <f t="shared" si="1699"/>
        <v>0</v>
      </c>
      <c r="AN266" s="622">
        <f t="shared" si="1699"/>
        <v>0</v>
      </c>
      <c r="AO266" s="622">
        <f t="shared" si="1699"/>
        <v>0</v>
      </c>
      <c r="AP266" s="622">
        <f t="shared" si="1699"/>
        <v>0</v>
      </c>
      <c r="AQ266" s="622">
        <f t="shared" si="1699"/>
        <v>0</v>
      </c>
      <c r="AR266" s="636">
        <f>+SUBTOTAL(9,AF266:AQ266)</f>
        <v>0</v>
      </c>
      <c r="AS266" s="611"/>
      <c r="AT266" s="607">
        <f t="shared" ref="AT266:BE267" si="1700">ROUND(AT130/AT$146,2)</f>
        <v>0</v>
      </c>
      <c r="AU266" s="622">
        <f t="shared" si="1700"/>
        <v>0</v>
      </c>
      <c r="AV266" s="622">
        <f t="shared" si="1700"/>
        <v>0</v>
      </c>
      <c r="AW266" s="622">
        <f t="shared" si="1700"/>
        <v>0</v>
      </c>
      <c r="AX266" s="622">
        <f t="shared" si="1700"/>
        <v>0</v>
      </c>
      <c r="AY266" s="622">
        <f t="shared" si="1700"/>
        <v>0</v>
      </c>
      <c r="AZ266" s="622">
        <f t="shared" si="1700"/>
        <v>0</v>
      </c>
      <c r="BA266" s="622">
        <f t="shared" si="1700"/>
        <v>0</v>
      </c>
      <c r="BB266" s="622">
        <f t="shared" si="1700"/>
        <v>0</v>
      </c>
      <c r="BC266" s="622">
        <f t="shared" si="1700"/>
        <v>0</v>
      </c>
      <c r="BD266" s="622">
        <f t="shared" si="1700"/>
        <v>0</v>
      </c>
      <c r="BE266" s="622">
        <f t="shared" si="1700"/>
        <v>0</v>
      </c>
      <c r="BF266" s="636">
        <f>+SUBTOTAL(9,AT266:BE266)</f>
        <v>0</v>
      </c>
      <c r="BG266" s="611"/>
      <c r="BH266" s="607">
        <f t="shared" ref="BH266:BS267" si="1701">ROUND(BH130/BH$146,2)</f>
        <v>0</v>
      </c>
      <c r="BI266" s="622">
        <f t="shared" si="1701"/>
        <v>0</v>
      </c>
      <c r="BJ266" s="622">
        <f t="shared" si="1701"/>
        <v>0</v>
      </c>
      <c r="BK266" s="622">
        <f t="shared" si="1701"/>
        <v>0</v>
      </c>
      <c r="BL266" s="622">
        <f t="shared" si="1701"/>
        <v>0</v>
      </c>
      <c r="BM266" s="622">
        <f t="shared" si="1701"/>
        <v>0</v>
      </c>
      <c r="BN266" s="622">
        <f t="shared" si="1701"/>
        <v>0</v>
      </c>
      <c r="BO266" s="622">
        <f t="shared" si="1701"/>
        <v>0</v>
      </c>
      <c r="BP266" s="622">
        <f t="shared" si="1701"/>
        <v>0</v>
      </c>
      <c r="BQ266" s="622">
        <f t="shared" si="1701"/>
        <v>0</v>
      </c>
      <c r="BR266" s="622">
        <f t="shared" si="1701"/>
        <v>0</v>
      </c>
      <c r="BS266" s="622">
        <f t="shared" si="1701"/>
        <v>0</v>
      </c>
      <c r="BT266" s="636">
        <f>+SUBTOTAL(9,BH266:BS266)</f>
        <v>0</v>
      </c>
      <c r="BU266" s="621"/>
      <c r="BV266" s="607">
        <f t="shared" ref="BV266:CG267" si="1702">ROUND(BV130/BV$146,2)</f>
        <v>0</v>
      </c>
      <c r="BW266" s="622">
        <f t="shared" si="1702"/>
        <v>0</v>
      </c>
      <c r="BX266" s="622">
        <f t="shared" si="1702"/>
        <v>0</v>
      </c>
      <c r="BY266" s="622">
        <f t="shared" si="1702"/>
        <v>0</v>
      </c>
      <c r="BZ266" s="622">
        <f t="shared" si="1702"/>
        <v>0</v>
      </c>
      <c r="CA266" s="622">
        <f t="shared" si="1702"/>
        <v>0</v>
      </c>
      <c r="CB266" s="622">
        <f t="shared" si="1702"/>
        <v>0</v>
      </c>
      <c r="CC266" s="622">
        <f t="shared" si="1702"/>
        <v>0</v>
      </c>
      <c r="CD266" s="622">
        <f t="shared" si="1702"/>
        <v>0</v>
      </c>
      <c r="CE266" s="622">
        <f t="shared" si="1702"/>
        <v>0</v>
      </c>
      <c r="CF266" s="622">
        <f t="shared" si="1702"/>
        <v>0</v>
      </c>
      <c r="CG266" s="622">
        <f t="shared" si="1702"/>
        <v>0</v>
      </c>
      <c r="CH266" s="636">
        <f>+SUBTOTAL(9,BV266:CG266)</f>
        <v>0</v>
      </c>
      <c r="CI266" s="637"/>
      <c r="CJ266" s="607">
        <f t="shared" ref="CJ266:CU267" si="1703">ROUND(CJ130/CJ$146,2)</f>
        <v>0</v>
      </c>
      <c r="CK266" s="622">
        <f t="shared" si="1703"/>
        <v>0</v>
      </c>
      <c r="CL266" s="622">
        <f t="shared" si="1703"/>
        <v>0</v>
      </c>
      <c r="CM266" s="622">
        <f t="shared" si="1703"/>
        <v>0</v>
      </c>
      <c r="CN266" s="622">
        <f t="shared" si="1703"/>
        <v>0</v>
      </c>
      <c r="CO266" s="622">
        <f t="shared" si="1703"/>
        <v>0</v>
      </c>
      <c r="CP266" s="622">
        <f t="shared" si="1703"/>
        <v>0</v>
      </c>
      <c r="CQ266" s="622">
        <f t="shared" si="1703"/>
        <v>0</v>
      </c>
      <c r="CR266" s="622">
        <f t="shared" si="1703"/>
        <v>0</v>
      </c>
      <c r="CS266" s="622">
        <f t="shared" si="1703"/>
        <v>0</v>
      </c>
      <c r="CT266" s="622">
        <f t="shared" si="1703"/>
        <v>0</v>
      </c>
      <c r="CU266" s="622">
        <f t="shared" si="1703"/>
        <v>0</v>
      </c>
      <c r="CV266" s="636">
        <f>+SUBTOTAL(9,CJ266:CU266)</f>
        <v>0</v>
      </c>
      <c r="CW266" s="611"/>
      <c r="CX266" s="607">
        <f t="shared" ref="CX266:DI267" si="1704">ROUND(CX130/CX$146,2)</f>
        <v>0</v>
      </c>
      <c r="CY266" s="622">
        <f t="shared" si="1704"/>
        <v>0</v>
      </c>
      <c r="CZ266" s="622">
        <f t="shared" si="1704"/>
        <v>0</v>
      </c>
      <c r="DA266" s="622">
        <f t="shared" si="1704"/>
        <v>0</v>
      </c>
      <c r="DB266" s="622">
        <f t="shared" si="1704"/>
        <v>0</v>
      </c>
      <c r="DC266" s="622">
        <f t="shared" si="1704"/>
        <v>0</v>
      </c>
      <c r="DD266" s="622">
        <f t="shared" si="1704"/>
        <v>0</v>
      </c>
      <c r="DE266" s="622">
        <f t="shared" si="1704"/>
        <v>0</v>
      </c>
      <c r="DF266" s="622">
        <f t="shared" si="1704"/>
        <v>0</v>
      </c>
      <c r="DG266" s="622">
        <f t="shared" si="1704"/>
        <v>0</v>
      </c>
      <c r="DH266" s="622">
        <f t="shared" si="1704"/>
        <v>0</v>
      </c>
      <c r="DI266" s="622">
        <f t="shared" si="1704"/>
        <v>0</v>
      </c>
      <c r="DJ266" s="636">
        <f>+SUBTOTAL(9,CX266:DI266)</f>
        <v>0</v>
      </c>
      <c r="DK266" s="637"/>
      <c r="DL266" s="607">
        <f t="shared" ref="DL266:DW267" si="1705">ROUND(DL130/DL$146,2)</f>
        <v>0</v>
      </c>
      <c r="DM266" s="622">
        <f t="shared" si="1705"/>
        <v>0</v>
      </c>
      <c r="DN266" s="622">
        <f t="shared" si="1705"/>
        <v>0</v>
      </c>
      <c r="DO266" s="622">
        <f t="shared" si="1705"/>
        <v>0</v>
      </c>
      <c r="DP266" s="622">
        <f t="shared" si="1705"/>
        <v>0</v>
      </c>
      <c r="DQ266" s="622">
        <f t="shared" si="1705"/>
        <v>0</v>
      </c>
      <c r="DR266" s="622">
        <f t="shared" si="1705"/>
        <v>0</v>
      </c>
      <c r="DS266" s="622">
        <f t="shared" si="1705"/>
        <v>0</v>
      </c>
      <c r="DT266" s="622">
        <f t="shared" si="1705"/>
        <v>0</v>
      </c>
      <c r="DU266" s="622">
        <f t="shared" si="1705"/>
        <v>0</v>
      </c>
      <c r="DV266" s="622">
        <f t="shared" si="1705"/>
        <v>0</v>
      </c>
      <c r="DW266" s="622">
        <f t="shared" si="1705"/>
        <v>0</v>
      </c>
      <c r="DX266" s="636">
        <f>+SUBTOTAL(9,DL266:DW266)</f>
        <v>0</v>
      </c>
      <c r="DY266" s="637"/>
      <c r="DZ266" s="607">
        <f t="shared" ref="DZ266:EK267" si="1706">ROUND(DZ130/DZ$146,2)</f>
        <v>0</v>
      </c>
      <c r="EA266" s="622">
        <f t="shared" si="1706"/>
        <v>0</v>
      </c>
      <c r="EB266" s="622">
        <f t="shared" si="1706"/>
        <v>0</v>
      </c>
      <c r="EC266" s="622">
        <f t="shared" si="1706"/>
        <v>0</v>
      </c>
      <c r="ED266" s="622">
        <f t="shared" si="1706"/>
        <v>0</v>
      </c>
      <c r="EE266" s="622">
        <f t="shared" si="1706"/>
        <v>0</v>
      </c>
      <c r="EF266" s="622">
        <f t="shared" si="1706"/>
        <v>0</v>
      </c>
      <c r="EG266" s="622">
        <f t="shared" si="1706"/>
        <v>0</v>
      </c>
      <c r="EH266" s="622">
        <f t="shared" si="1706"/>
        <v>0</v>
      </c>
      <c r="EI266" s="622">
        <f t="shared" si="1706"/>
        <v>0</v>
      </c>
      <c r="EJ266" s="622">
        <f t="shared" si="1706"/>
        <v>0</v>
      </c>
      <c r="EK266" s="622">
        <f t="shared" si="1706"/>
        <v>0</v>
      </c>
      <c r="EL266" s="636">
        <f>+SUBTOTAL(9,DZ266:EK266)</f>
        <v>0</v>
      </c>
      <c r="EM266" s="637"/>
      <c r="EN266" s="607">
        <f t="shared" ref="EN266:EY267" si="1707">ROUND(EN130/EN$146,2)</f>
        <v>0</v>
      </c>
      <c r="EO266" s="622">
        <f t="shared" si="1707"/>
        <v>0</v>
      </c>
      <c r="EP266" s="622">
        <f t="shared" si="1707"/>
        <v>0</v>
      </c>
      <c r="EQ266" s="622">
        <f t="shared" si="1707"/>
        <v>0</v>
      </c>
      <c r="ER266" s="622">
        <f t="shared" si="1707"/>
        <v>0</v>
      </c>
      <c r="ES266" s="622">
        <f t="shared" si="1707"/>
        <v>0</v>
      </c>
      <c r="ET266" s="622">
        <f t="shared" si="1707"/>
        <v>0</v>
      </c>
      <c r="EU266" s="622">
        <f t="shared" si="1707"/>
        <v>0</v>
      </c>
      <c r="EV266" s="622">
        <f t="shared" si="1707"/>
        <v>0</v>
      </c>
      <c r="EW266" s="622">
        <f t="shared" si="1707"/>
        <v>0</v>
      </c>
      <c r="EX266" s="622">
        <f t="shared" si="1707"/>
        <v>0</v>
      </c>
      <c r="EY266" s="622">
        <f t="shared" si="1707"/>
        <v>0</v>
      </c>
      <c r="EZ266" s="636">
        <f>+SUBTOTAL(9,EN266:EY266)</f>
        <v>0</v>
      </c>
      <c r="FA266" s="637"/>
      <c r="FB266" s="607">
        <f t="shared" ref="FB266:FM267" si="1708">ROUND(FB130/FB$146,2)</f>
        <v>0</v>
      </c>
      <c r="FC266" s="622">
        <f t="shared" si="1708"/>
        <v>0</v>
      </c>
      <c r="FD266" s="622">
        <f t="shared" si="1708"/>
        <v>0</v>
      </c>
      <c r="FE266" s="622">
        <f t="shared" si="1708"/>
        <v>0</v>
      </c>
      <c r="FF266" s="622">
        <f t="shared" si="1708"/>
        <v>0</v>
      </c>
      <c r="FG266" s="622">
        <f t="shared" si="1708"/>
        <v>0</v>
      </c>
      <c r="FH266" s="622">
        <f t="shared" si="1708"/>
        <v>0</v>
      </c>
      <c r="FI266" s="622">
        <f t="shared" si="1708"/>
        <v>0</v>
      </c>
      <c r="FJ266" s="622">
        <f t="shared" si="1708"/>
        <v>0</v>
      </c>
      <c r="FK266" s="622">
        <f t="shared" si="1708"/>
        <v>0</v>
      </c>
      <c r="FL266" s="622">
        <f t="shared" si="1708"/>
        <v>0</v>
      </c>
      <c r="FM266" s="622">
        <f t="shared" si="1708"/>
        <v>0</v>
      </c>
      <c r="FN266" s="636">
        <f>+SUBTOTAL(9,FB266:FM266)</f>
        <v>0</v>
      </c>
      <c r="FO266" s="637"/>
      <c r="FP266" s="607">
        <f t="shared" ref="FP266:GA267" si="1709">ROUND(FP130/FP$146,2)</f>
        <v>0</v>
      </c>
      <c r="FQ266" s="622">
        <f t="shared" si="1709"/>
        <v>0</v>
      </c>
      <c r="FR266" s="622">
        <f t="shared" si="1709"/>
        <v>0</v>
      </c>
      <c r="FS266" s="622">
        <f t="shared" si="1709"/>
        <v>0</v>
      </c>
      <c r="FT266" s="622">
        <f t="shared" si="1709"/>
        <v>0</v>
      </c>
      <c r="FU266" s="622">
        <f t="shared" si="1709"/>
        <v>0</v>
      </c>
      <c r="FV266" s="622">
        <f t="shared" si="1709"/>
        <v>0</v>
      </c>
      <c r="FW266" s="622">
        <f t="shared" si="1709"/>
        <v>0</v>
      </c>
      <c r="FX266" s="622">
        <f t="shared" si="1709"/>
        <v>0</v>
      </c>
      <c r="FY266" s="622">
        <f t="shared" si="1709"/>
        <v>0</v>
      </c>
      <c r="FZ266" s="622">
        <f t="shared" si="1709"/>
        <v>0</v>
      </c>
      <c r="GA266" s="622">
        <f t="shared" si="1709"/>
        <v>0</v>
      </c>
      <c r="GB266" s="636">
        <f>+SUBTOTAL(9,FP266:GA266)</f>
        <v>0</v>
      </c>
      <c r="GC266" s="637"/>
      <c r="GD266" s="607">
        <f t="shared" ref="GD266:GO267" si="1710">ROUND(GD130/GD$146,2)</f>
        <v>0</v>
      </c>
      <c r="GE266" s="622">
        <f t="shared" si="1710"/>
        <v>0</v>
      </c>
      <c r="GF266" s="622">
        <f t="shared" si="1710"/>
        <v>0</v>
      </c>
      <c r="GG266" s="622">
        <f t="shared" si="1710"/>
        <v>0</v>
      </c>
      <c r="GH266" s="622">
        <f t="shared" si="1710"/>
        <v>0</v>
      </c>
      <c r="GI266" s="622">
        <f t="shared" si="1710"/>
        <v>0</v>
      </c>
      <c r="GJ266" s="622">
        <f t="shared" si="1710"/>
        <v>0</v>
      </c>
      <c r="GK266" s="622">
        <f t="shared" si="1710"/>
        <v>0</v>
      </c>
      <c r="GL266" s="622">
        <f t="shared" si="1710"/>
        <v>0</v>
      </c>
      <c r="GM266" s="622">
        <f t="shared" si="1710"/>
        <v>0</v>
      </c>
      <c r="GN266" s="622">
        <f t="shared" si="1710"/>
        <v>0</v>
      </c>
      <c r="GO266" s="622">
        <f t="shared" si="1710"/>
        <v>0</v>
      </c>
      <c r="GP266" s="636">
        <f>+SUBTOTAL(9,GD266:GO266)</f>
        <v>0</v>
      </c>
      <c r="GQ266" s="637"/>
      <c r="GR266" s="607">
        <f t="shared" ref="GR266:HC267" si="1711">ROUND(GR130/GR$146,2)</f>
        <v>0</v>
      </c>
      <c r="GS266" s="622">
        <f t="shared" si="1711"/>
        <v>0</v>
      </c>
      <c r="GT266" s="622">
        <f t="shared" si="1711"/>
        <v>0</v>
      </c>
      <c r="GU266" s="622">
        <f t="shared" si="1711"/>
        <v>0</v>
      </c>
      <c r="GV266" s="622">
        <f t="shared" si="1711"/>
        <v>0</v>
      </c>
      <c r="GW266" s="622">
        <f t="shared" si="1711"/>
        <v>0</v>
      </c>
      <c r="GX266" s="622">
        <f t="shared" si="1711"/>
        <v>0</v>
      </c>
      <c r="GY266" s="622">
        <f t="shared" si="1711"/>
        <v>0</v>
      </c>
      <c r="GZ266" s="622">
        <f t="shared" si="1711"/>
        <v>0</v>
      </c>
      <c r="HA266" s="622">
        <f t="shared" si="1711"/>
        <v>0</v>
      </c>
      <c r="HB266" s="622">
        <f t="shared" si="1711"/>
        <v>0</v>
      </c>
      <c r="HC266" s="622">
        <f t="shared" si="1711"/>
        <v>0</v>
      </c>
      <c r="HD266" s="636">
        <f>+SUBTOTAL(9,GR266:HC266)</f>
        <v>0</v>
      </c>
      <c r="HE266" s="637"/>
      <c r="HF266" s="607">
        <f t="shared" ref="HF266:HQ267" si="1712">ROUND(HF130/HF$146,2)</f>
        <v>0</v>
      </c>
      <c r="HG266" s="622">
        <f t="shared" si="1712"/>
        <v>0</v>
      </c>
      <c r="HH266" s="622">
        <f t="shared" si="1712"/>
        <v>0</v>
      </c>
      <c r="HI266" s="622">
        <f t="shared" si="1712"/>
        <v>0</v>
      </c>
      <c r="HJ266" s="622">
        <f t="shared" si="1712"/>
        <v>0</v>
      </c>
      <c r="HK266" s="622">
        <f t="shared" si="1712"/>
        <v>0</v>
      </c>
      <c r="HL266" s="622">
        <f t="shared" si="1712"/>
        <v>0</v>
      </c>
      <c r="HM266" s="622">
        <f t="shared" si="1712"/>
        <v>0</v>
      </c>
      <c r="HN266" s="622">
        <f t="shared" si="1712"/>
        <v>0</v>
      </c>
      <c r="HO266" s="622">
        <f t="shared" si="1712"/>
        <v>0</v>
      </c>
      <c r="HP266" s="622">
        <f t="shared" si="1712"/>
        <v>0</v>
      </c>
      <c r="HQ266" s="622">
        <f t="shared" si="1712"/>
        <v>0</v>
      </c>
      <c r="HR266" s="636">
        <f>+SUBTOTAL(9,HF266:HQ266)</f>
        <v>0</v>
      </c>
      <c r="HS266" s="637"/>
      <c r="HT266" s="607">
        <f t="shared" ref="HT266:IE267" si="1713">ROUND(HT130/HT$146,2)</f>
        <v>0</v>
      </c>
      <c r="HU266" s="622">
        <f t="shared" si="1713"/>
        <v>0</v>
      </c>
      <c r="HV266" s="622">
        <f t="shared" si="1713"/>
        <v>0</v>
      </c>
      <c r="HW266" s="622">
        <f t="shared" si="1713"/>
        <v>0</v>
      </c>
      <c r="HX266" s="622">
        <f t="shared" si="1713"/>
        <v>0</v>
      </c>
      <c r="HY266" s="622">
        <f t="shared" si="1713"/>
        <v>0</v>
      </c>
      <c r="HZ266" s="622">
        <f t="shared" si="1713"/>
        <v>0</v>
      </c>
      <c r="IA266" s="622">
        <f t="shared" si="1713"/>
        <v>0</v>
      </c>
      <c r="IB266" s="622">
        <f t="shared" si="1713"/>
        <v>0</v>
      </c>
      <c r="IC266" s="622">
        <f t="shared" si="1713"/>
        <v>0</v>
      </c>
      <c r="ID266" s="622">
        <f t="shared" si="1713"/>
        <v>0</v>
      </c>
      <c r="IE266" s="622">
        <f t="shared" si="1713"/>
        <v>0</v>
      </c>
      <c r="IF266" s="636">
        <f>+SUBTOTAL(9,HT266:IE266)</f>
        <v>0</v>
      </c>
      <c r="IG266" s="637"/>
      <c r="IH266" s="607">
        <f t="shared" ref="IH266:IS267" si="1714">ROUND(IH130/IH$146,2)</f>
        <v>0</v>
      </c>
      <c r="II266" s="622">
        <f t="shared" si="1714"/>
        <v>0</v>
      </c>
      <c r="IJ266" s="622">
        <f t="shared" si="1714"/>
        <v>0</v>
      </c>
      <c r="IK266" s="622">
        <f t="shared" si="1714"/>
        <v>0</v>
      </c>
      <c r="IL266" s="622">
        <f t="shared" si="1714"/>
        <v>0</v>
      </c>
      <c r="IM266" s="622">
        <f t="shared" si="1714"/>
        <v>0</v>
      </c>
      <c r="IN266" s="622">
        <f t="shared" si="1714"/>
        <v>0</v>
      </c>
      <c r="IO266" s="622">
        <f t="shared" si="1714"/>
        <v>0</v>
      </c>
      <c r="IP266" s="622">
        <f t="shared" si="1714"/>
        <v>0</v>
      </c>
      <c r="IQ266" s="622">
        <f t="shared" si="1714"/>
        <v>0</v>
      </c>
      <c r="IR266" s="622">
        <f t="shared" si="1714"/>
        <v>0</v>
      </c>
      <c r="IS266" s="622">
        <f t="shared" si="1714"/>
        <v>0</v>
      </c>
      <c r="IT266" s="636">
        <f>+SUBTOTAL(9,IH266:IS266)</f>
        <v>0</v>
      </c>
      <c r="IU266" s="637"/>
      <c r="IV266" s="607">
        <f t="shared" ref="IV266:JG267" si="1715">ROUND(IV130/IV$146,2)</f>
        <v>0</v>
      </c>
      <c r="IW266" s="622">
        <f t="shared" si="1715"/>
        <v>0</v>
      </c>
      <c r="IX266" s="622">
        <f t="shared" si="1715"/>
        <v>0</v>
      </c>
      <c r="IY266" s="622">
        <f t="shared" si="1715"/>
        <v>0</v>
      </c>
      <c r="IZ266" s="622">
        <f t="shared" si="1715"/>
        <v>0</v>
      </c>
      <c r="JA266" s="622">
        <f t="shared" si="1715"/>
        <v>0</v>
      </c>
      <c r="JB266" s="622">
        <f t="shared" si="1715"/>
        <v>0</v>
      </c>
      <c r="JC266" s="622">
        <f t="shared" si="1715"/>
        <v>0</v>
      </c>
      <c r="JD266" s="622">
        <f t="shared" si="1715"/>
        <v>0</v>
      </c>
      <c r="JE266" s="622">
        <f t="shared" si="1715"/>
        <v>0</v>
      </c>
      <c r="JF266" s="622">
        <f t="shared" si="1715"/>
        <v>0</v>
      </c>
      <c r="JG266" s="622">
        <f t="shared" si="1715"/>
        <v>0</v>
      </c>
      <c r="JH266" s="636">
        <f>+SUBTOTAL(9,IV266:JG266)</f>
        <v>0</v>
      </c>
      <c r="JI266" s="637"/>
      <c r="JJ266" s="607">
        <f t="shared" ref="JJ266:JU267" si="1716">ROUND(JJ130/JJ$146,2)</f>
        <v>0</v>
      </c>
      <c r="JK266" s="622">
        <f t="shared" si="1716"/>
        <v>0</v>
      </c>
      <c r="JL266" s="622">
        <f t="shared" si="1716"/>
        <v>0</v>
      </c>
      <c r="JM266" s="622">
        <f t="shared" si="1716"/>
        <v>0</v>
      </c>
      <c r="JN266" s="622">
        <f t="shared" si="1716"/>
        <v>0</v>
      </c>
      <c r="JO266" s="622">
        <f t="shared" si="1716"/>
        <v>0</v>
      </c>
      <c r="JP266" s="622">
        <f t="shared" si="1716"/>
        <v>0</v>
      </c>
      <c r="JQ266" s="622">
        <f t="shared" si="1716"/>
        <v>0</v>
      </c>
      <c r="JR266" s="622">
        <f t="shared" si="1716"/>
        <v>0</v>
      </c>
      <c r="JS266" s="622">
        <f t="shared" si="1716"/>
        <v>0</v>
      </c>
      <c r="JT266" s="622">
        <f t="shared" si="1716"/>
        <v>0</v>
      </c>
      <c r="JU266" s="622">
        <f t="shared" si="1716"/>
        <v>0</v>
      </c>
      <c r="JV266" s="636">
        <f>+SUBTOTAL(9,JJ266:JU266)</f>
        <v>0</v>
      </c>
      <c r="JW266" s="637"/>
      <c r="JX266" s="607">
        <f t="shared" ref="JX266:KI267" si="1717">ROUND(JX130/JX$146,2)</f>
        <v>0</v>
      </c>
      <c r="JY266" s="622">
        <f t="shared" si="1717"/>
        <v>0</v>
      </c>
      <c r="JZ266" s="622">
        <f t="shared" si="1717"/>
        <v>0</v>
      </c>
      <c r="KA266" s="622">
        <f t="shared" si="1717"/>
        <v>0</v>
      </c>
      <c r="KB266" s="622">
        <f t="shared" si="1717"/>
        <v>0</v>
      </c>
      <c r="KC266" s="622">
        <f t="shared" si="1717"/>
        <v>0</v>
      </c>
      <c r="KD266" s="622">
        <f t="shared" si="1717"/>
        <v>0</v>
      </c>
      <c r="KE266" s="622">
        <f t="shared" si="1717"/>
        <v>0</v>
      </c>
      <c r="KF266" s="622">
        <f t="shared" si="1717"/>
        <v>0</v>
      </c>
      <c r="KG266" s="622">
        <f t="shared" si="1717"/>
        <v>0</v>
      </c>
      <c r="KH266" s="622">
        <f t="shared" si="1717"/>
        <v>0</v>
      </c>
      <c r="KI266" s="622">
        <f t="shared" si="1717"/>
        <v>0</v>
      </c>
      <c r="KJ266" s="636">
        <f>+SUBTOTAL(9,JX266:KI266)</f>
        <v>0</v>
      </c>
      <c r="KK266" s="637"/>
      <c r="KL266" s="607">
        <f t="shared" ref="KL266:KW267" si="1718">ROUND(KL130/KL$146,2)</f>
        <v>0</v>
      </c>
      <c r="KM266" s="622">
        <f t="shared" si="1718"/>
        <v>0</v>
      </c>
      <c r="KN266" s="622">
        <f t="shared" si="1718"/>
        <v>0</v>
      </c>
      <c r="KO266" s="622">
        <f t="shared" si="1718"/>
        <v>0</v>
      </c>
      <c r="KP266" s="622">
        <f t="shared" si="1718"/>
        <v>0</v>
      </c>
      <c r="KQ266" s="622">
        <f t="shared" si="1718"/>
        <v>0</v>
      </c>
      <c r="KR266" s="622">
        <f t="shared" si="1718"/>
        <v>0</v>
      </c>
      <c r="KS266" s="622">
        <f t="shared" si="1718"/>
        <v>0</v>
      </c>
      <c r="KT266" s="622">
        <f t="shared" si="1718"/>
        <v>0</v>
      </c>
      <c r="KU266" s="622">
        <f t="shared" si="1718"/>
        <v>0</v>
      </c>
      <c r="KV266" s="622">
        <f t="shared" si="1718"/>
        <v>0</v>
      </c>
      <c r="KW266" s="622">
        <f t="shared" si="1718"/>
        <v>0</v>
      </c>
      <c r="KX266" s="636">
        <f>+SUBTOTAL(9,KL266:KW266)</f>
        <v>0</v>
      </c>
      <c r="KY266" s="637"/>
      <c r="KZ266" s="607">
        <f t="shared" ref="KZ266:LK267" si="1719">ROUND(KZ130/KZ$146,2)</f>
        <v>0</v>
      </c>
      <c r="LA266" s="622">
        <f t="shared" si="1719"/>
        <v>0</v>
      </c>
      <c r="LB266" s="622">
        <f t="shared" si="1719"/>
        <v>0</v>
      </c>
      <c r="LC266" s="622">
        <f t="shared" si="1719"/>
        <v>0</v>
      </c>
      <c r="LD266" s="622">
        <f t="shared" si="1719"/>
        <v>0</v>
      </c>
      <c r="LE266" s="622">
        <f t="shared" si="1719"/>
        <v>0</v>
      </c>
      <c r="LF266" s="622">
        <f t="shared" si="1719"/>
        <v>0</v>
      </c>
      <c r="LG266" s="622">
        <f t="shared" si="1719"/>
        <v>0</v>
      </c>
      <c r="LH266" s="622">
        <f t="shared" si="1719"/>
        <v>0</v>
      </c>
      <c r="LI266" s="622">
        <f t="shared" si="1719"/>
        <v>0</v>
      </c>
      <c r="LJ266" s="622">
        <f t="shared" si="1719"/>
        <v>0</v>
      </c>
      <c r="LK266" s="622">
        <f t="shared" si="1719"/>
        <v>0</v>
      </c>
      <c r="LL266" s="636">
        <f>+SUBTOTAL(9,KZ266:LK266)</f>
        <v>0</v>
      </c>
      <c r="LM266" s="637"/>
      <c r="LN266" s="607">
        <f t="shared" ref="LN266:LY267" si="1720">ROUND(LN130/LN$146,2)</f>
        <v>0</v>
      </c>
      <c r="LO266" s="622">
        <f t="shared" si="1720"/>
        <v>0</v>
      </c>
      <c r="LP266" s="622">
        <f t="shared" si="1720"/>
        <v>0</v>
      </c>
      <c r="LQ266" s="622">
        <f t="shared" si="1720"/>
        <v>0</v>
      </c>
      <c r="LR266" s="622">
        <f t="shared" si="1720"/>
        <v>0</v>
      </c>
      <c r="LS266" s="622">
        <f t="shared" si="1720"/>
        <v>0</v>
      </c>
      <c r="LT266" s="622">
        <f t="shared" si="1720"/>
        <v>0</v>
      </c>
      <c r="LU266" s="622">
        <f t="shared" si="1720"/>
        <v>0</v>
      </c>
      <c r="LV266" s="622">
        <f t="shared" si="1720"/>
        <v>0</v>
      </c>
      <c r="LW266" s="622">
        <f t="shared" si="1720"/>
        <v>0</v>
      </c>
      <c r="LX266" s="622">
        <f t="shared" si="1720"/>
        <v>0</v>
      </c>
      <c r="LY266" s="622">
        <f t="shared" si="1720"/>
        <v>0</v>
      </c>
      <c r="LZ266" s="636">
        <f>+SUBTOTAL(9,LN266:LY266)</f>
        <v>0</v>
      </c>
      <c r="MA266" s="637"/>
      <c r="MB266" s="607">
        <f t="shared" ref="MB266:MM267" si="1721">ROUND(MB130/MB$146,2)</f>
        <v>0</v>
      </c>
      <c r="MC266" s="622">
        <f t="shared" si="1721"/>
        <v>0</v>
      </c>
      <c r="MD266" s="622">
        <f t="shared" si="1721"/>
        <v>0</v>
      </c>
      <c r="ME266" s="622">
        <f t="shared" si="1721"/>
        <v>0</v>
      </c>
      <c r="MF266" s="622">
        <f t="shared" si="1721"/>
        <v>0</v>
      </c>
      <c r="MG266" s="622">
        <f t="shared" si="1721"/>
        <v>0</v>
      </c>
      <c r="MH266" s="622">
        <f t="shared" si="1721"/>
        <v>0</v>
      </c>
      <c r="MI266" s="622">
        <f t="shared" si="1721"/>
        <v>0</v>
      </c>
      <c r="MJ266" s="622">
        <f t="shared" si="1721"/>
        <v>0</v>
      </c>
      <c r="MK266" s="622">
        <f t="shared" si="1721"/>
        <v>0</v>
      </c>
      <c r="ML266" s="622">
        <f t="shared" si="1721"/>
        <v>0</v>
      </c>
      <c r="MM266" s="622">
        <f t="shared" si="1721"/>
        <v>0</v>
      </c>
      <c r="MN266" s="636">
        <f>+SUBTOTAL(9,MB266:MM266)</f>
        <v>0</v>
      </c>
      <c r="MO266" s="637"/>
      <c r="MP266" s="607">
        <f t="shared" ref="MP266:NA267" si="1722">ROUND(MP130/MP$146,2)</f>
        <v>0</v>
      </c>
      <c r="MQ266" s="622">
        <f t="shared" si="1722"/>
        <v>0</v>
      </c>
      <c r="MR266" s="622">
        <f t="shared" si="1722"/>
        <v>0</v>
      </c>
      <c r="MS266" s="622">
        <f t="shared" si="1722"/>
        <v>0</v>
      </c>
      <c r="MT266" s="622">
        <f t="shared" si="1722"/>
        <v>0</v>
      </c>
      <c r="MU266" s="622">
        <f t="shared" si="1722"/>
        <v>0</v>
      </c>
      <c r="MV266" s="622">
        <f t="shared" si="1722"/>
        <v>0</v>
      </c>
      <c r="MW266" s="622">
        <f t="shared" si="1722"/>
        <v>0</v>
      </c>
      <c r="MX266" s="622">
        <f t="shared" si="1722"/>
        <v>0</v>
      </c>
      <c r="MY266" s="622">
        <f t="shared" si="1722"/>
        <v>0</v>
      </c>
      <c r="MZ266" s="622">
        <f t="shared" si="1722"/>
        <v>0</v>
      </c>
      <c r="NA266" s="622">
        <f t="shared" si="1722"/>
        <v>0</v>
      </c>
      <c r="NB266" s="636">
        <f>+SUBTOTAL(9,MP266:NA266)</f>
        <v>0</v>
      </c>
      <c r="NC266" s="637"/>
      <c r="ND266" s="607">
        <f t="shared" ref="ND266:NO267" si="1723">ROUND(ND130/ND$146,2)</f>
        <v>0</v>
      </c>
      <c r="NE266" s="622">
        <f t="shared" si="1723"/>
        <v>0</v>
      </c>
      <c r="NF266" s="622">
        <f t="shared" si="1723"/>
        <v>0</v>
      </c>
      <c r="NG266" s="622">
        <f t="shared" si="1723"/>
        <v>0</v>
      </c>
      <c r="NH266" s="622">
        <f t="shared" si="1723"/>
        <v>0</v>
      </c>
      <c r="NI266" s="622">
        <f t="shared" si="1723"/>
        <v>0</v>
      </c>
      <c r="NJ266" s="622">
        <f t="shared" si="1723"/>
        <v>0</v>
      </c>
      <c r="NK266" s="622">
        <f t="shared" si="1723"/>
        <v>0</v>
      </c>
      <c r="NL266" s="622">
        <f t="shared" si="1723"/>
        <v>0</v>
      </c>
      <c r="NM266" s="622">
        <f t="shared" si="1723"/>
        <v>0</v>
      </c>
      <c r="NN266" s="622">
        <f t="shared" si="1723"/>
        <v>0</v>
      </c>
      <c r="NO266" s="622">
        <f t="shared" si="1723"/>
        <v>0</v>
      </c>
      <c r="NP266" s="636">
        <f>+SUBTOTAL(9,ND266:NO266)</f>
        <v>0</v>
      </c>
      <c r="NQ266" s="637"/>
      <c r="NR266" s="607">
        <f t="shared" ref="NR266:OC267" si="1724">ROUND(NR130/NR$146,2)</f>
        <v>0</v>
      </c>
      <c r="NS266" s="622">
        <f t="shared" si="1724"/>
        <v>0</v>
      </c>
      <c r="NT266" s="622">
        <f t="shared" si="1724"/>
        <v>0</v>
      </c>
      <c r="NU266" s="622">
        <f t="shared" si="1724"/>
        <v>0</v>
      </c>
      <c r="NV266" s="622">
        <f t="shared" si="1724"/>
        <v>0</v>
      </c>
      <c r="NW266" s="622">
        <f t="shared" si="1724"/>
        <v>0</v>
      </c>
      <c r="NX266" s="622">
        <f t="shared" si="1724"/>
        <v>0</v>
      </c>
      <c r="NY266" s="622">
        <f t="shared" si="1724"/>
        <v>0</v>
      </c>
      <c r="NZ266" s="622">
        <f t="shared" si="1724"/>
        <v>0</v>
      </c>
      <c r="OA266" s="622">
        <f t="shared" si="1724"/>
        <v>0</v>
      </c>
      <c r="OB266" s="622">
        <f t="shared" si="1724"/>
        <v>0</v>
      </c>
      <c r="OC266" s="622">
        <f t="shared" si="1724"/>
        <v>0</v>
      </c>
      <c r="OD266" s="636">
        <f>+SUBTOTAL(9,NR266:OC266)</f>
        <v>0</v>
      </c>
      <c r="OE266" s="637"/>
      <c r="OF266" s="607">
        <f t="shared" ref="OF266:OQ267" si="1725">ROUND(OF130/OF$146,2)</f>
        <v>0</v>
      </c>
      <c r="OG266" s="622">
        <f t="shared" si="1725"/>
        <v>0</v>
      </c>
      <c r="OH266" s="622">
        <f t="shared" si="1725"/>
        <v>0</v>
      </c>
      <c r="OI266" s="622">
        <f t="shared" si="1725"/>
        <v>0</v>
      </c>
      <c r="OJ266" s="622">
        <f t="shared" si="1725"/>
        <v>0</v>
      </c>
      <c r="OK266" s="622">
        <f t="shared" si="1725"/>
        <v>0</v>
      </c>
      <c r="OL266" s="622">
        <f t="shared" si="1725"/>
        <v>0</v>
      </c>
      <c r="OM266" s="622">
        <f t="shared" si="1725"/>
        <v>0</v>
      </c>
      <c r="ON266" s="622">
        <f t="shared" si="1725"/>
        <v>0</v>
      </c>
      <c r="OO266" s="622">
        <f t="shared" si="1725"/>
        <v>0</v>
      </c>
      <c r="OP266" s="622">
        <f t="shared" si="1725"/>
        <v>0</v>
      </c>
      <c r="OQ266" s="622">
        <f t="shared" si="1725"/>
        <v>0</v>
      </c>
      <c r="OR266" s="636">
        <f>+SUBTOTAL(9,OF266:OQ266)</f>
        <v>0</v>
      </c>
      <c r="OS266" s="637"/>
      <c r="OT266" s="607">
        <f t="shared" ref="OT266:PE267" si="1726">ROUND(OT130/OT$146,2)</f>
        <v>0</v>
      </c>
      <c r="OU266" s="622">
        <f t="shared" si="1726"/>
        <v>0</v>
      </c>
      <c r="OV266" s="622">
        <f t="shared" si="1726"/>
        <v>0</v>
      </c>
      <c r="OW266" s="622">
        <f t="shared" si="1726"/>
        <v>0</v>
      </c>
      <c r="OX266" s="622">
        <f t="shared" si="1726"/>
        <v>0</v>
      </c>
      <c r="OY266" s="622">
        <f t="shared" si="1726"/>
        <v>0</v>
      </c>
      <c r="OZ266" s="622">
        <f t="shared" si="1726"/>
        <v>0</v>
      </c>
      <c r="PA266" s="622">
        <f t="shared" si="1726"/>
        <v>0</v>
      </c>
      <c r="PB266" s="622">
        <f t="shared" si="1726"/>
        <v>0</v>
      </c>
      <c r="PC266" s="622">
        <f t="shared" si="1726"/>
        <v>0</v>
      </c>
      <c r="PD266" s="622">
        <f t="shared" si="1726"/>
        <v>0</v>
      </c>
      <c r="PE266" s="622">
        <f t="shared" si="1726"/>
        <v>0</v>
      </c>
      <c r="PF266" s="636">
        <f>+SUBTOTAL(9,OT266:PE266)</f>
        <v>0</v>
      </c>
      <c r="PG266" s="637"/>
      <c r="PH266" s="607">
        <f t="shared" ref="PH266:PS267" si="1727">ROUND(PH130/PH$146,2)</f>
        <v>0</v>
      </c>
      <c r="PI266" s="622">
        <f t="shared" si="1727"/>
        <v>0</v>
      </c>
      <c r="PJ266" s="622">
        <f t="shared" si="1727"/>
        <v>0</v>
      </c>
      <c r="PK266" s="622">
        <f t="shared" si="1727"/>
        <v>0</v>
      </c>
      <c r="PL266" s="622">
        <f t="shared" si="1727"/>
        <v>0</v>
      </c>
      <c r="PM266" s="622">
        <f t="shared" si="1727"/>
        <v>0</v>
      </c>
      <c r="PN266" s="622">
        <f t="shared" si="1727"/>
        <v>0</v>
      </c>
      <c r="PO266" s="622">
        <f t="shared" si="1727"/>
        <v>0</v>
      </c>
      <c r="PP266" s="622">
        <f t="shared" si="1727"/>
        <v>0</v>
      </c>
      <c r="PQ266" s="622">
        <f t="shared" si="1727"/>
        <v>0</v>
      </c>
      <c r="PR266" s="622">
        <f t="shared" si="1727"/>
        <v>0</v>
      </c>
      <c r="PS266" s="622">
        <f t="shared" si="1727"/>
        <v>0</v>
      </c>
      <c r="PT266" s="636">
        <f>+SUBTOTAL(9,PH266:PS266)</f>
        <v>0</v>
      </c>
      <c r="PU266" s="637"/>
      <c r="PV266" s="610">
        <f t="shared" ref="PV266:QG267" si="1728">SUMIF($D$13:$PS$13,PV$10,$D266:$PS266)</f>
        <v>0</v>
      </c>
      <c r="PW266" s="610">
        <f t="shared" si="1728"/>
        <v>0</v>
      </c>
      <c r="PX266" s="610">
        <f t="shared" si="1728"/>
        <v>0</v>
      </c>
      <c r="PY266" s="610">
        <f t="shared" si="1728"/>
        <v>0</v>
      </c>
      <c r="PZ266" s="610">
        <f t="shared" si="1728"/>
        <v>0</v>
      </c>
      <c r="QA266" s="610">
        <f t="shared" si="1728"/>
        <v>0</v>
      </c>
      <c r="QB266" s="610">
        <f t="shared" si="1728"/>
        <v>0</v>
      </c>
      <c r="QC266" s="610">
        <f t="shared" si="1728"/>
        <v>0</v>
      </c>
      <c r="QD266" s="610">
        <f t="shared" si="1728"/>
        <v>0</v>
      </c>
      <c r="QE266" s="610">
        <f t="shared" si="1728"/>
        <v>0</v>
      </c>
      <c r="QF266" s="610">
        <f t="shared" si="1728"/>
        <v>0</v>
      </c>
      <c r="QG266" s="610">
        <f t="shared" si="1728"/>
        <v>0</v>
      </c>
      <c r="QH266" s="610">
        <f t="shared" ref="QH266" si="1729">SUM(PV266:QG266)</f>
        <v>0</v>
      </c>
    </row>
    <row r="267" spans="1:450" x14ac:dyDescent="0.25">
      <c r="A267" s="589" t="s">
        <v>938</v>
      </c>
      <c r="B267" s="255" t="s">
        <v>905</v>
      </c>
      <c r="D267" s="607">
        <f t="shared" si="1697"/>
        <v>0</v>
      </c>
      <c r="E267" s="622">
        <f t="shared" si="1697"/>
        <v>0</v>
      </c>
      <c r="F267" s="622">
        <f t="shared" si="1697"/>
        <v>0</v>
      </c>
      <c r="G267" s="622">
        <f t="shared" si="1697"/>
        <v>0</v>
      </c>
      <c r="H267" s="622">
        <f t="shared" si="1697"/>
        <v>0</v>
      </c>
      <c r="I267" s="622">
        <f t="shared" si="1697"/>
        <v>0</v>
      </c>
      <c r="J267" s="622">
        <f t="shared" si="1697"/>
        <v>0</v>
      </c>
      <c r="K267" s="622">
        <f t="shared" si="1697"/>
        <v>0</v>
      </c>
      <c r="L267" s="622">
        <f t="shared" si="1697"/>
        <v>0</v>
      </c>
      <c r="M267" s="622">
        <f t="shared" si="1697"/>
        <v>0</v>
      </c>
      <c r="N267" s="622">
        <f t="shared" si="1697"/>
        <v>0</v>
      </c>
      <c r="O267" s="622">
        <f t="shared" si="1697"/>
        <v>0</v>
      </c>
      <c r="P267" s="636">
        <f>+SUBTOTAL(9,D267:O267)</f>
        <v>0</v>
      </c>
      <c r="Q267" s="637"/>
      <c r="R267" s="607">
        <f t="shared" si="1698"/>
        <v>0</v>
      </c>
      <c r="S267" s="622">
        <f t="shared" si="1698"/>
        <v>0</v>
      </c>
      <c r="T267" s="622">
        <f t="shared" si="1698"/>
        <v>0</v>
      </c>
      <c r="U267" s="622">
        <f t="shared" si="1698"/>
        <v>0</v>
      </c>
      <c r="V267" s="622">
        <f t="shared" si="1698"/>
        <v>0</v>
      </c>
      <c r="W267" s="622">
        <f t="shared" si="1698"/>
        <v>0</v>
      </c>
      <c r="X267" s="622">
        <f t="shared" si="1698"/>
        <v>0</v>
      </c>
      <c r="Y267" s="622">
        <f t="shared" si="1698"/>
        <v>0</v>
      </c>
      <c r="Z267" s="622">
        <f t="shared" si="1698"/>
        <v>0</v>
      </c>
      <c r="AA267" s="622">
        <f t="shared" si="1698"/>
        <v>0</v>
      </c>
      <c r="AB267" s="622">
        <f t="shared" si="1698"/>
        <v>0</v>
      </c>
      <c r="AC267" s="622">
        <f t="shared" si="1698"/>
        <v>0</v>
      </c>
      <c r="AD267" s="636">
        <f>+SUBTOTAL(9,R267:AC267)</f>
        <v>0</v>
      </c>
      <c r="AE267" s="637"/>
      <c r="AF267" s="607">
        <f t="shared" si="1699"/>
        <v>0</v>
      </c>
      <c r="AG267" s="622">
        <f t="shared" si="1699"/>
        <v>0</v>
      </c>
      <c r="AH267" s="622">
        <f t="shared" si="1699"/>
        <v>0</v>
      </c>
      <c r="AI267" s="622">
        <f t="shared" si="1699"/>
        <v>0</v>
      </c>
      <c r="AJ267" s="622">
        <f t="shared" si="1699"/>
        <v>0</v>
      </c>
      <c r="AK267" s="622">
        <f t="shared" si="1699"/>
        <v>0</v>
      </c>
      <c r="AL267" s="622">
        <f t="shared" si="1699"/>
        <v>0</v>
      </c>
      <c r="AM267" s="622">
        <f t="shared" si="1699"/>
        <v>0</v>
      </c>
      <c r="AN267" s="622">
        <f t="shared" si="1699"/>
        <v>0</v>
      </c>
      <c r="AO267" s="622">
        <f t="shared" si="1699"/>
        <v>0</v>
      </c>
      <c r="AP267" s="622">
        <f t="shared" si="1699"/>
        <v>0</v>
      </c>
      <c r="AQ267" s="622">
        <f t="shared" si="1699"/>
        <v>0</v>
      </c>
      <c r="AR267" s="636">
        <f>+SUBTOTAL(9,AF267:AQ267)</f>
        <v>0</v>
      </c>
      <c r="AS267" s="611"/>
      <c r="AT267" s="607">
        <f t="shared" si="1700"/>
        <v>0</v>
      </c>
      <c r="AU267" s="622">
        <f t="shared" si="1700"/>
        <v>0</v>
      </c>
      <c r="AV267" s="622">
        <f t="shared" si="1700"/>
        <v>0</v>
      </c>
      <c r="AW267" s="622">
        <f t="shared" si="1700"/>
        <v>0</v>
      </c>
      <c r="AX267" s="622">
        <f t="shared" si="1700"/>
        <v>0</v>
      </c>
      <c r="AY267" s="622">
        <f t="shared" si="1700"/>
        <v>0</v>
      </c>
      <c r="AZ267" s="622">
        <f t="shared" si="1700"/>
        <v>0</v>
      </c>
      <c r="BA267" s="622">
        <f t="shared" si="1700"/>
        <v>0</v>
      </c>
      <c r="BB267" s="622">
        <f t="shared" si="1700"/>
        <v>0</v>
      </c>
      <c r="BC267" s="622">
        <f t="shared" si="1700"/>
        <v>0</v>
      </c>
      <c r="BD267" s="622">
        <f t="shared" si="1700"/>
        <v>0</v>
      </c>
      <c r="BE267" s="622">
        <f t="shared" si="1700"/>
        <v>0</v>
      </c>
      <c r="BF267" s="636">
        <f>+SUBTOTAL(9,AT267:BE267)</f>
        <v>0</v>
      </c>
      <c r="BG267" s="611"/>
      <c r="BH267" s="607">
        <f t="shared" si="1701"/>
        <v>0</v>
      </c>
      <c r="BI267" s="622">
        <f t="shared" si="1701"/>
        <v>0</v>
      </c>
      <c r="BJ267" s="622">
        <f t="shared" si="1701"/>
        <v>0</v>
      </c>
      <c r="BK267" s="622">
        <f t="shared" si="1701"/>
        <v>0</v>
      </c>
      <c r="BL267" s="622">
        <f t="shared" si="1701"/>
        <v>0</v>
      </c>
      <c r="BM267" s="622">
        <f t="shared" si="1701"/>
        <v>0</v>
      </c>
      <c r="BN267" s="622">
        <f t="shared" si="1701"/>
        <v>0</v>
      </c>
      <c r="BO267" s="622">
        <f t="shared" si="1701"/>
        <v>0</v>
      </c>
      <c r="BP267" s="622">
        <f t="shared" si="1701"/>
        <v>0</v>
      </c>
      <c r="BQ267" s="622">
        <f t="shared" si="1701"/>
        <v>0</v>
      </c>
      <c r="BR267" s="622">
        <f t="shared" si="1701"/>
        <v>0</v>
      </c>
      <c r="BS267" s="622">
        <f t="shared" si="1701"/>
        <v>0</v>
      </c>
      <c r="BT267" s="636">
        <f>+SUBTOTAL(9,BH267:BS267)</f>
        <v>0</v>
      </c>
      <c r="BU267" s="621"/>
      <c r="BV267" s="607">
        <f t="shared" si="1702"/>
        <v>0</v>
      </c>
      <c r="BW267" s="622">
        <f t="shared" si="1702"/>
        <v>0</v>
      </c>
      <c r="BX267" s="622">
        <f t="shared" si="1702"/>
        <v>0</v>
      </c>
      <c r="BY267" s="622">
        <f t="shared" si="1702"/>
        <v>0</v>
      </c>
      <c r="BZ267" s="622">
        <f t="shared" si="1702"/>
        <v>0</v>
      </c>
      <c r="CA267" s="622">
        <f t="shared" si="1702"/>
        <v>0</v>
      </c>
      <c r="CB267" s="622">
        <f t="shared" si="1702"/>
        <v>0</v>
      </c>
      <c r="CC267" s="622">
        <f t="shared" si="1702"/>
        <v>0</v>
      </c>
      <c r="CD267" s="622">
        <f t="shared" si="1702"/>
        <v>0</v>
      </c>
      <c r="CE267" s="622">
        <f t="shared" si="1702"/>
        <v>0</v>
      </c>
      <c r="CF267" s="622">
        <f t="shared" si="1702"/>
        <v>0</v>
      </c>
      <c r="CG267" s="622">
        <f t="shared" si="1702"/>
        <v>0</v>
      </c>
      <c r="CH267" s="636">
        <f>+SUBTOTAL(9,BV267:CG267)</f>
        <v>0</v>
      </c>
      <c r="CI267" s="637"/>
      <c r="CJ267" s="607">
        <f t="shared" si="1703"/>
        <v>0</v>
      </c>
      <c r="CK267" s="622">
        <f t="shared" si="1703"/>
        <v>0</v>
      </c>
      <c r="CL267" s="622">
        <f t="shared" si="1703"/>
        <v>0</v>
      </c>
      <c r="CM267" s="622">
        <f t="shared" si="1703"/>
        <v>0</v>
      </c>
      <c r="CN267" s="622">
        <f t="shared" si="1703"/>
        <v>0</v>
      </c>
      <c r="CO267" s="622">
        <f t="shared" si="1703"/>
        <v>0</v>
      </c>
      <c r="CP267" s="622">
        <f t="shared" si="1703"/>
        <v>0</v>
      </c>
      <c r="CQ267" s="622">
        <f t="shared" si="1703"/>
        <v>0</v>
      </c>
      <c r="CR267" s="622">
        <f t="shared" si="1703"/>
        <v>0</v>
      </c>
      <c r="CS267" s="622">
        <f t="shared" si="1703"/>
        <v>0</v>
      </c>
      <c r="CT267" s="622">
        <f t="shared" si="1703"/>
        <v>0</v>
      </c>
      <c r="CU267" s="622">
        <f t="shared" si="1703"/>
        <v>0</v>
      </c>
      <c r="CV267" s="636">
        <f>+SUBTOTAL(9,CJ267:CU267)</f>
        <v>0</v>
      </c>
      <c r="CW267" s="611"/>
      <c r="CX267" s="607">
        <f t="shared" si="1704"/>
        <v>0</v>
      </c>
      <c r="CY267" s="622">
        <f t="shared" si="1704"/>
        <v>0</v>
      </c>
      <c r="CZ267" s="622">
        <f t="shared" si="1704"/>
        <v>0</v>
      </c>
      <c r="DA267" s="622">
        <f t="shared" si="1704"/>
        <v>0</v>
      </c>
      <c r="DB267" s="622">
        <f t="shared" si="1704"/>
        <v>0</v>
      </c>
      <c r="DC267" s="622">
        <f t="shared" si="1704"/>
        <v>0</v>
      </c>
      <c r="DD267" s="622">
        <f t="shared" si="1704"/>
        <v>0</v>
      </c>
      <c r="DE267" s="622">
        <f t="shared" si="1704"/>
        <v>0</v>
      </c>
      <c r="DF267" s="622">
        <f t="shared" si="1704"/>
        <v>0</v>
      </c>
      <c r="DG267" s="622">
        <f t="shared" si="1704"/>
        <v>0</v>
      </c>
      <c r="DH267" s="622">
        <f t="shared" si="1704"/>
        <v>0</v>
      </c>
      <c r="DI267" s="622">
        <f t="shared" si="1704"/>
        <v>0</v>
      </c>
      <c r="DJ267" s="636">
        <f>+SUBTOTAL(9,CX267:DI267)</f>
        <v>0</v>
      </c>
      <c r="DK267" s="637"/>
      <c r="DL267" s="607">
        <f t="shared" si="1705"/>
        <v>0</v>
      </c>
      <c r="DM267" s="622">
        <f t="shared" si="1705"/>
        <v>0</v>
      </c>
      <c r="DN267" s="622">
        <f t="shared" si="1705"/>
        <v>0</v>
      </c>
      <c r="DO267" s="622">
        <f t="shared" si="1705"/>
        <v>0</v>
      </c>
      <c r="DP267" s="622">
        <f t="shared" si="1705"/>
        <v>0</v>
      </c>
      <c r="DQ267" s="622">
        <f t="shared" si="1705"/>
        <v>0</v>
      </c>
      <c r="DR267" s="622">
        <f t="shared" si="1705"/>
        <v>0</v>
      </c>
      <c r="DS267" s="622">
        <f t="shared" si="1705"/>
        <v>0</v>
      </c>
      <c r="DT267" s="622">
        <f t="shared" si="1705"/>
        <v>0</v>
      </c>
      <c r="DU267" s="622">
        <f t="shared" si="1705"/>
        <v>0</v>
      </c>
      <c r="DV267" s="622">
        <f t="shared" si="1705"/>
        <v>0</v>
      </c>
      <c r="DW267" s="622">
        <f t="shared" si="1705"/>
        <v>0</v>
      </c>
      <c r="DX267" s="636">
        <f>+SUBTOTAL(9,DL267:DW267)</f>
        <v>0</v>
      </c>
      <c r="DY267" s="637"/>
      <c r="DZ267" s="607">
        <f t="shared" si="1706"/>
        <v>0</v>
      </c>
      <c r="EA267" s="622">
        <f t="shared" si="1706"/>
        <v>0</v>
      </c>
      <c r="EB267" s="622">
        <f t="shared" si="1706"/>
        <v>0</v>
      </c>
      <c r="EC267" s="622">
        <f t="shared" si="1706"/>
        <v>0</v>
      </c>
      <c r="ED267" s="622">
        <f t="shared" si="1706"/>
        <v>0</v>
      </c>
      <c r="EE267" s="622">
        <f t="shared" si="1706"/>
        <v>0</v>
      </c>
      <c r="EF267" s="622">
        <f t="shared" si="1706"/>
        <v>0</v>
      </c>
      <c r="EG267" s="622">
        <f t="shared" si="1706"/>
        <v>0</v>
      </c>
      <c r="EH267" s="622">
        <f t="shared" si="1706"/>
        <v>0</v>
      </c>
      <c r="EI267" s="622">
        <f t="shared" si="1706"/>
        <v>0</v>
      </c>
      <c r="EJ267" s="622">
        <f t="shared" si="1706"/>
        <v>0</v>
      </c>
      <c r="EK267" s="622">
        <f t="shared" si="1706"/>
        <v>0</v>
      </c>
      <c r="EL267" s="636">
        <f>+SUBTOTAL(9,DZ267:EK267)</f>
        <v>0</v>
      </c>
      <c r="EM267" s="637"/>
      <c r="EN267" s="607">
        <f t="shared" si="1707"/>
        <v>0</v>
      </c>
      <c r="EO267" s="622">
        <f t="shared" si="1707"/>
        <v>0</v>
      </c>
      <c r="EP267" s="622">
        <f t="shared" si="1707"/>
        <v>0</v>
      </c>
      <c r="EQ267" s="622">
        <f t="shared" si="1707"/>
        <v>0</v>
      </c>
      <c r="ER267" s="622">
        <f t="shared" si="1707"/>
        <v>0</v>
      </c>
      <c r="ES267" s="622">
        <f t="shared" si="1707"/>
        <v>0</v>
      </c>
      <c r="ET267" s="622">
        <f t="shared" si="1707"/>
        <v>0</v>
      </c>
      <c r="EU267" s="622">
        <f t="shared" si="1707"/>
        <v>0</v>
      </c>
      <c r="EV267" s="622">
        <f t="shared" si="1707"/>
        <v>0</v>
      </c>
      <c r="EW267" s="622">
        <f t="shared" si="1707"/>
        <v>0</v>
      </c>
      <c r="EX267" s="622">
        <f t="shared" si="1707"/>
        <v>0</v>
      </c>
      <c r="EY267" s="622">
        <f t="shared" si="1707"/>
        <v>0</v>
      </c>
      <c r="EZ267" s="636">
        <f>+SUBTOTAL(9,EN267:EY267)</f>
        <v>0</v>
      </c>
      <c r="FA267" s="637"/>
      <c r="FB267" s="607">
        <f t="shared" si="1708"/>
        <v>0</v>
      </c>
      <c r="FC267" s="622">
        <f t="shared" si="1708"/>
        <v>0</v>
      </c>
      <c r="FD267" s="622">
        <f t="shared" si="1708"/>
        <v>0</v>
      </c>
      <c r="FE267" s="622">
        <f t="shared" si="1708"/>
        <v>0</v>
      </c>
      <c r="FF267" s="622">
        <f t="shared" si="1708"/>
        <v>0</v>
      </c>
      <c r="FG267" s="622">
        <f t="shared" si="1708"/>
        <v>0</v>
      </c>
      <c r="FH267" s="622">
        <f t="shared" si="1708"/>
        <v>0</v>
      </c>
      <c r="FI267" s="622">
        <f t="shared" si="1708"/>
        <v>0</v>
      </c>
      <c r="FJ267" s="622">
        <f t="shared" si="1708"/>
        <v>0</v>
      </c>
      <c r="FK267" s="622">
        <f t="shared" si="1708"/>
        <v>0</v>
      </c>
      <c r="FL267" s="622">
        <f t="shared" si="1708"/>
        <v>0</v>
      </c>
      <c r="FM267" s="622">
        <f t="shared" si="1708"/>
        <v>0</v>
      </c>
      <c r="FN267" s="636">
        <f>+SUBTOTAL(9,FB267:FM267)</f>
        <v>0</v>
      </c>
      <c r="FO267" s="637"/>
      <c r="FP267" s="607">
        <f t="shared" si="1709"/>
        <v>0</v>
      </c>
      <c r="FQ267" s="622">
        <f t="shared" si="1709"/>
        <v>0</v>
      </c>
      <c r="FR267" s="622">
        <f t="shared" si="1709"/>
        <v>0</v>
      </c>
      <c r="FS267" s="622">
        <f t="shared" si="1709"/>
        <v>0</v>
      </c>
      <c r="FT267" s="622">
        <f t="shared" si="1709"/>
        <v>0</v>
      </c>
      <c r="FU267" s="622">
        <f t="shared" si="1709"/>
        <v>0</v>
      </c>
      <c r="FV267" s="622">
        <f t="shared" si="1709"/>
        <v>0</v>
      </c>
      <c r="FW267" s="622">
        <f t="shared" si="1709"/>
        <v>0</v>
      </c>
      <c r="FX267" s="622">
        <f t="shared" si="1709"/>
        <v>0</v>
      </c>
      <c r="FY267" s="622">
        <f t="shared" si="1709"/>
        <v>0</v>
      </c>
      <c r="FZ267" s="622">
        <f t="shared" si="1709"/>
        <v>0</v>
      </c>
      <c r="GA267" s="622">
        <f t="shared" si="1709"/>
        <v>0</v>
      </c>
      <c r="GB267" s="636">
        <f>+SUBTOTAL(9,FP267:GA267)</f>
        <v>0</v>
      </c>
      <c r="GC267" s="637"/>
      <c r="GD267" s="607">
        <f t="shared" si="1710"/>
        <v>0</v>
      </c>
      <c r="GE267" s="622">
        <f t="shared" si="1710"/>
        <v>0</v>
      </c>
      <c r="GF267" s="622">
        <f t="shared" si="1710"/>
        <v>0</v>
      </c>
      <c r="GG267" s="622">
        <f t="shared" si="1710"/>
        <v>0</v>
      </c>
      <c r="GH267" s="622">
        <f t="shared" si="1710"/>
        <v>0</v>
      </c>
      <c r="GI267" s="622">
        <f t="shared" si="1710"/>
        <v>0</v>
      </c>
      <c r="GJ267" s="622">
        <f t="shared" si="1710"/>
        <v>0</v>
      </c>
      <c r="GK267" s="622">
        <f t="shared" si="1710"/>
        <v>0</v>
      </c>
      <c r="GL267" s="622">
        <f t="shared" si="1710"/>
        <v>0</v>
      </c>
      <c r="GM267" s="622">
        <f t="shared" si="1710"/>
        <v>0</v>
      </c>
      <c r="GN267" s="622">
        <f t="shared" si="1710"/>
        <v>0</v>
      </c>
      <c r="GO267" s="622">
        <f t="shared" si="1710"/>
        <v>0</v>
      </c>
      <c r="GP267" s="636">
        <f>+SUBTOTAL(9,GD267:GO267)</f>
        <v>0</v>
      </c>
      <c r="GQ267" s="637"/>
      <c r="GR267" s="607">
        <f t="shared" si="1711"/>
        <v>0</v>
      </c>
      <c r="GS267" s="622">
        <f t="shared" si="1711"/>
        <v>0</v>
      </c>
      <c r="GT267" s="622">
        <f t="shared" si="1711"/>
        <v>0</v>
      </c>
      <c r="GU267" s="622">
        <f t="shared" si="1711"/>
        <v>0</v>
      </c>
      <c r="GV267" s="622">
        <f t="shared" si="1711"/>
        <v>0</v>
      </c>
      <c r="GW267" s="622">
        <f t="shared" si="1711"/>
        <v>0</v>
      </c>
      <c r="GX267" s="622">
        <f t="shared" si="1711"/>
        <v>0</v>
      </c>
      <c r="GY267" s="622">
        <f t="shared" si="1711"/>
        <v>0</v>
      </c>
      <c r="GZ267" s="622">
        <f t="shared" si="1711"/>
        <v>0</v>
      </c>
      <c r="HA267" s="622">
        <f t="shared" si="1711"/>
        <v>0</v>
      </c>
      <c r="HB267" s="622">
        <f t="shared" si="1711"/>
        <v>0</v>
      </c>
      <c r="HC267" s="622">
        <f t="shared" si="1711"/>
        <v>0</v>
      </c>
      <c r="HD267" s="636">
        <f>+SUBTOTAL(9,GR267:HC267)</f>
        <v>0</v>
      </c>
      <c r="HE267" s="637"/>
      <c r="HF267" s="607">
        <f t="shared" si="1712"/>
        <v>0</v>
      </c>
      <c r="HG267" s="622">
        <f t="shared" si="1712"/>
        <v>0</v>
      </c>
      <c r="HH267" s="622">
        <f t="shared" si="1712"/>
        <v>0</v>
      </c>
      <c r="HI267" s="622">
        <f t="shared" si="1712"/>
        <v>0</v>
      </c>
      <c r="HJ267" s="622">
        <f t="shared" si="1712"/>
        <v>0</v>
      </c>
      <c r="HK267" s="622">
        <f t="shared" si="1712"/>
        <v>0</v>
      </c>
      <c r="HL267" s="622">
        <f t="shared" si="1712"/>
        <v>0</v>
      </c>
      <c r="HM267" s="622">
        <f t="shared" si="1712"/>
        <v>0</v>
      </c>
      <c r="HN267" s="622">
        <f t="shared" si="1712"/>
        <v>0</v>
      </c>
      <c r="HO267" s="622">
        <f t="shared" si="1712"/>
        <v>0</v>
      </c>
      <c r="HP267" s="622">
        <f t="shared" si="1712"/>
        <v>0</v>
      </c>
      <c r="HQ267" s="622">
        <f t="shared" si="1712"/>
        <v>0</v>
      </c>
      <c r="HR267" s="636">
        <f>+SUBTOTAL(9,HF267:HQ267)</f>
        <v>0</v>
      </c>
      <c r="HS267" s="637"/>
      <c r="HT267" s="607">
        <f t="shared" si="1713"/>
        <v>0</v>
      </c>
      <c r="HU267" s="622">
        <f t="shared" si="1713"/>
        <v>0</v>
      </c>
      <c r="HV267" s="622">
        <f t="shared" si="1713"/>
        <v>0</v>
      </c>
      <c r="HW267" s="622">
        <f t="shared" si="1713"/>
        <v>0</v>
      </c>
      <c r="HX267" s="622">
        <f t="shared" si="1713"/>
        <v>0</v>
      </c>
      <c r="HY267" s="622">
        <f t="shared" si="1713"/>
        <v>0</v>
      </c>
      <c r="HZ267" s="622">
        <f t="shared" si="1713"/>
        <v>0</v>
      </c>
      <c r="IA267" s="622">
        <f t="shared" si="1713"/>
        <v>0</v>
      </c>
      <c r="IB267" s="622">
        <f t="shared" si="1713"/>
        <v>0</v>
      </c>
      <c r="IC267" s="622">
        <f t="shared" si="1713"/>
        <v>0</v>
      </c>
      <c r="ID267" s="622">
        <f t="shared" si="1713"/>
        <v>0</v>
      </c>
      <c r="IE267" s="622">
        <f t="shared" si="1713"/>
        <v>0</v>
      </c>
      <c r="IF267" s="636">
        <f>+SUBTOTAL(9,HT267:IE267)</f>
        <v>0</v>
      </c>
      <c r="IG267" s="637"/>
      <c r="IH267" s="607">
        <f t="shared" si="1714"/>
        <v>0</v>
      </c>
      <c r="II267" s="622">
        <f t="shared" si="1714"/>
        <v>0</v>
      </c>
      <c r="IJ267" s="622">
        <f t="shared" si="1714"/>
        <v>0</v>
      </c>
      <c r="IK267" s="622">
        <f t="shared" si="1714"/>
        <v>0</v>
      </c>
      <c r="IL267" s="622">
        <f t="shared" si="1714"/>
        <v>0</v>
      </c>
      <c r="IM267" s="622">
        <f t="shared" si="1714"/>
        <v>0</v>
      </c>
      <c r="IN267" s="622">
        <f t="shared" si="1714"/>
        <v>0</v>
      </c>
      <c r="IO267" s="622">
        <f t="shared" si="1714"/>
        <v>0</v>
      </c>
      <c r="IP267" s="622">
        <f t="shared" si="1714"/>
        <v>0</v>
      </c>
      <c r="IQ267" s="622">
        <f t="shared" si="1714"/>
        <v>0</v>
      </c>
      <c r="IR267" s="622">
        <f t="shared" si="1714"/>
        <v>0</v>
      </c>
      <c r="IS267" s="622">
        <f t="shared" si="1714"/>
        <v>0</v>
      </c>
      <c r="IT267" s="636">
        <f>+SUBTOTAL(9,IH267:IS267)</f>
        <v>0</v>
      </c>
      <c r="IU267" s="637"/>
      <c r="IV267" s="607">
        <f t="shared" si="1715"/>
        <v>0</v>
      </c>
      <c r="IW267" s="622">
        <f t="shared" si="1715"/>
        <v>0</v>
      </c>
      <c r="IX267" s="622">
        <f t="shared" si="1715"/>
        <v>0</v>
      </c>
      <c r="IY267" s="622">
        <f t="shared" si="1715"/>
        <v>0</v>
      </c>
      <c r="IZ267" s="622">
        <f t="shared" si="1715"/>
        <v>0</v>
      </c>
      <c r="JA267" s="622">
        <f t="shared" si="1715"/>
        <v>0</v>
      </c>
      <c r="JB267" s="622">
        <f t="shared" si="1715"/>
        <v>0</v>
      </c>
      <c r="JC267" s="622">
        <f t="shared" si="1715"/>
        <v>0</v>
      </c>
      <c r="JD267" s="622">
        <f t="shared" si="1715"/>
        <v>0</v>
      </c>
      <c r="JE267" s="622">
        <f t="shared" si="1715"/>
        <v>0</v>
      </c>
      <c r="JF267" s="622">
        <f t="shared" si="1715"/>
        <v>0</v>
      </c>
      <c r="JG267" s="622">
        <f t="shared" si="1715"/>
        <v>0</v>
      </c>
      <c r="JH267" s="636">
        <f>+SUBTOTAL(9,IV267:JG267)</f>
        <v>0</v>
      </c>
      <c r="JI267" s="637"/>
      <c r="JJ267" s="607">
        <f t="shared" si="1716"/>
        <v>0</v>
      </c>
      <c r="JK267" s="622">
        <f t="shared" si="1716"/>
        <v>0</v>
      </c>
      <c r="JL267" s="622">
        <f t="shared" si="1716"/>
        <v>0</v>
      </c>
      <c r="JM267" s="622">
        <f t="shared" si="1716"/>
        <v>0</v>
      </c>
      <c r="JN267" s="622">
        <f t="shared" si="1716"/>
        <v>0</v>
      </c>
      <c r="JO267" s="622">
        <f t="shared" si="1716"/>
        <v>0</v>
      </c>
      <c r="JP267" s="622">
        <f t="shared" si="1716"/>
        <v>0</v>
      </c>
      <c r="JQ267" s="622">
        <f t="shared" si="1716"/>
        <v>0</v>
      </c>
      <c r="JR267" s="622">
        <f t="shared" si="1716"/>
        <v>0</v>
      </c>
      <c r="JS267" s="622">
        <f t="shared" si="1716"/>
        <v>0</v>
      </c>
      <c r="JT267" s="622">
        <f t="shared" si="1716"/>
        <v>0</v>
      </c>
      <c r="JU267" s="622">
        <f t="shared" si="1716"/>
        <v>0</v>
      </c>
      <c r="JV267" s="636">
        <f>+SUBTOTAL(9,JJ267:JU267)</f>
        <v>0</v>
      </c>
      <c r="JW267" s="637"/>
      <c r="JX267" s="607">
        <f t="shared" si="1717"/>
        <v>0</v>
      </c>
      <c r="JY267" s="622">
        <f t="shared" si="1717"/>
        <v>0</v>
      </c>
      <c r="JZ267" s="622">
        <f t="shared" si="1717"/>
        <v>0</v>
      </c>
      <c r="KA267" s="622">
        <f t="shared" si="1717"/>
        <v>0</v>
      </c>
      <c r="KB267" s="622">
        <f t="shared" si="1717"/>
        <v>0</v>
      </c>
      <c r="KC267" s="622">
        <f t="shared" si="1717"/>
        <v>0</v>
      </c>
      <c r="KD267" s="622">
        <f t="shared" si="1717"/>
        <v>0</v>
      </c>
      <c r="KE267" s="622">
        <f t="shared" si="1717"/>
        <v>0</v>
      </c>
      <c r="KF267" s="622">
        <f t="shared" si="1717"/>
        <v>0</v>
      </c>
      <c r="KG267" s="622">
        <f t="shared" si="1717"/>
        <v>0</v>
      </c>
      <c r="KH267" s="622">
        <f t="shared" si="1717"/>
        <v>0</v>
      </c>
      <c r="KI267" s="622">
        <f t="shared" si="1717"/>
        <v>0</v>
      </c>
      <c r="KJ267" s="636">
        <f>+SUBTOTAL(9,JX267:KI267)</f>
        <v>0</v>
      </c>
      <c r="KK267" s="637"/>
      <c r="KL267" s="607">
        <f t="shared" si="1718"/>
        <v>0</v>
      </c>
      <c r="KM267" s="622">
        <f t="shared" si="1718"/>
        <v>0</v>
      </c>
      <c r="KN267" s="622">
        <f t="shared" si="1718"/>
        <v>0</v>
      </c>
      <c r="KO267" s="622">
        <f t="shared" si="1718"/>
        <v>0</v>
      </c>
      <c r="KP267" s="622">
        <f t="shared" si="1718"/>
        <v>0</v>
      </c>
      <c r="KQ267" s="622">
        <f t="shared" si="1718"/>
        <v>0</v>
      </c>
      <c r="KR267" s="622">
        <f t="shared" si="1718"/>
        <v>0</v>
      </c>
      <c r="KS267" s="622">
        <f t="shared" si="1718"/>
        <v>0</v>
      </c>
      <c r="KT267" s="622">
        <f t="shared" si="1718"/>
        <v>0</v>
      </c>
      <c r="KU267" s="622">
        <f t="shared" si="1718"/>
        <v>0</v>
      </c>
      <c r="KV267" s="622">
        <f t="shared" si="1718"/>
        <v>0</v>
      </c>
      <c r="KW267" s="622">
        <f t="shared" si="1718"/>
        <v>0</v>
      </c>
      <c r="KX267" s="636">
        <f>+SUBTOTAL(9,KL267:KW267)</f>
        <v>0</v>
      </c>
      <c r="KY267" s="637"/>
      <c r="KZ267" s="607">
        <f t="shared" si="1719"/>
        <v>0</v>
      </c>
      <c r="LA267" s="622">
        <f t="shared" si="1719"/>
        <v>0</v>
      </c>
      <c r="LB267" s="622">
        <f t="shared" si="1719"/>
        <v>0</v>
      </c>
      <c r="LC267" s="622">
        <f t="shared" si="1719"/>
        <v>0</v>
      </c>
      <c r="LD267" s="622">
        <f t="shared" si="1719"/>
        <v>0</v>
      </c>
      <c r="LE267" s="622">
        <f t="shared" si="1719"/>
        <v>0</v>
      </c>
      <c r="LF267" s="622">
        <f t="shared" si="1719"/>
        <v>0</v>
      </c>
      <c r="LG267" s="622">
        <f t="shared" si="1719"/>
        <v>0</v>
      </c>
      <c r="LH267" s="622">
        <f t="shared" si="1719"/>
        <v>0</v>
      </c>
      <c r="LI267" s="622">
        <f t="shared" si="1719"/>
        <v>0</v>
      </c>
      <c r="LJ267" s="622">
        <f t="shared" si="1719"/>
        <v>0</v>
      </c>
      <c r="LK267" s="622">
        <f t="shared" si="1719"/>
        <v>0</v>
      </c>
      <c r="LL267" s="636">
        <f>+SUBTOTAL(9,KZ267:LK267)</f>
        <v>0</v>
      </c>
      <c r="LM267" s="637"/>
      <c r="LN267" s="607">
        <f t="shared" si="1720"/>
        <v>0</v>
      </c>
      <c r="LO267" s="622">
        <f t="shared" si="1720"/>
        <v>0</v>
      </c>
      <c r="LP267" s="622">
        <f t="shared" si="1720"/>
        <v>0</v>
      </c>
      <c r="LQ267" s="622">
        <f t="shared" si="1720"/>
        <v>0</v>
      </c>
      <c r="LR267" s="622">
        <f t="shared" si="1720"/>
        <v>0</v>
      </c>
      <c r="LS267" s="622">
        <f t="shared" si="1720"/>
        <v>0</v>
      </c>
      <c r="LT267" s="622">
        <f t="shared" si="1720"/>
        <v>0</v>
      </c>
      <c r="LU267" s="622">
        <f t="shared" si="1720"/>
        <v>0</v>
      </c>
      <c r="LV267" s="622">
        <f t="shared" si="1720"/>
        <v>0</v>
      </c>
      <c r="LW267" s="622">
        <f t="shared" si="1720"/>
        <v>0</v>
      </c>
      <c r="LX267" s="622">
        <f t="shared" si="1720"/>
        <v>0</v>
      </c>
      <c r="LY267" s="622">
        <f t="shared" si="1720"/>
        <v>0</v>
      </c>
      <c r="LZ267" s="636">
        <f>+SUBTOTAL(9,LN267:LY267)</f>
        <v>0</v>
      </c>
      <c r="MA267" s="637"/>
      <c r="MB267" s="607">
        <f t="shared" si="1721"/>
        <v>0</v>
      </c>
      <c r="MC267" s="622">
        <f t="shared" si="1721"/>
        <v>0</v>
      </c>
      <c r="MD267" s="622">
        <f t="shared" si="1721"/>
        <v>0</v>
      </c>
      <c r="ME267" s="622">
        <f t="shared" si="1721"/>
        <v>0</v>
      </c>
      <c r="MF267" s="622">
        <f t="shared" si="1721"/>
        <v>0</v>
      </c>
      <c r="MG267" s="622">
        <f t="shared" si="1721"/>
        <v>0</v>
      </c>
      <c r="MH267" s="622">
        <f t="shared" si="1721"/>
        <v>0</v>
      </c>
      <c r="MI267" s="622">
        <f t="shared" si="1721"/>
        <v>0</v>
      </c>
      <c r="MJ267" s="622">
        <f t="shared" si="1721"/>
        <v>0</v>
      </c>
      <c r="MK267" s="622">
        <f t="shared" si="1721"/>
        <v>0</v>
      </c>
      <c r="ML267" s="622">
        <f t="shared" si="1721"/>
        <v>0</v>
      </c>
      <c r="MM267" s="622">
        <f t="shared" si="1721"/>
        <v>0</v>
      </c>
      <c r="MN267" s="636">
        <f>+SUBTOTAL(9,MB267:MM267)</f>
        <v>0</v>
      </c>
      <c r="MO267" s="637"/>
      <c r="MP267" s="607">
        <f t="shared" si="1722"/>
        <v>0</v>
      </c>
      <c r="MQ267" s="622">
        <f t="shared" si="1722"/>
        <v>0</v>
      </c>
      <c r="MR267" s="622">
        <f t="shared" si="1722"/>
        <v>0</v>
      </c>
      <c r="MS267" s="622">
        <f t="shared" si="1722"/>
        <v>0</v>
      </c>
      <c r="MT267" s="622">
        <f t="shared" si="1722"/>
        <v>0</v>
      </c>
      <c r="MU267" s="622">
        <f t="shared" si="1722"/>
        <v>0</v>
      </c>
      <c r="MV267" s="622">
        <f t="shared" si="1722"/>
        <v>0</v>
      </c>
      <c r="MW267" s="622">
        <f t="shared" si="1722"/>
        <v>0</v>
      </c>
      <c r="MX267" s="622">
        <f t="shared" si="1722"/>
        <v>0</v>
      </c>
      <c r="MY267" s="622">
        <f t="shared" si="1722"/>
        <v>0</v>
      </c>
      <c r="MZ267" s="622">
        <f t="shared" si="1722"/>
        <v>0</v>
      </c>
      <c r="NA267" s="622">
        <f t="shared" si="1722"/>
        <v>0</v>
      </c>
      <c r="NB267" s="636">
        <f>+SUBTOTAL(9,MP267:NA267)</f>
        <v>0</v>
      </c>
      <c r="NC267" s="637"/>
      <c r="ND267" s="607">
        <f t="shared" si="1723"/>
        <v>0</v>
      </c>
      <c r="NE267" s="622">
        <f t="shared" si="1723"/>
        <v>0</v>
      </c>
      <c r="NF267" s="622">
        <f t="shared" si="1723"/>
        <v>0</v>
      </c>
      <c r="NG267" s="622">
        <f t="shared" si="1723"/>
        <v>0</v>
      </c>
      <c r="NH267" s="622">
        <f t="shared" si="1723"/>
        <v>0</v>
      </c>
      <c r="NI267" s="622">
        <f t="shared" si="1723"/>
        <v>0</v>
      </c>
      <c r="NJ267" s="622">
        <f t="shared" si="1723"/>
        <v>0</v>
      </c>
      <c r="NK267" s="622">
        <f t="shared" si="1723"/>
        <v>0</v>
      </c>
      <c r="NL267" s="622">
        <f t="shared" si="1723"/>
        <v>0</v>
      </c>
      <c r="NM267" s="622">
        <f t="shared" si="1723"/>
        <v>0</v>
      </c>
      <c r="NN267" s="622">
        <f t="shared" si="1723"/>
        <v>0</v>
      </c>
      <c r="NO267" s="622">
        <f t="shared" si="1723"/>
        <v>0</v>
      </c>
      <c r="NP267" s="636">
        <f>+SUBTOTAL(9,ND267:NO267)</f>
        <v>0</v>
      </c>
      <c r="NQ267" s="637"/>
      <c r="NR267" s="607">
        <f t="shared" si="1724"/>
        <v>0</v>
      </c>
      <c r="NS267" s="622">
        <f t="shared" si="1724"/>
        <v>0</v>
      </c>
      <c r="NT267" s="622">
        <f t="shared" si="1724"/>
        <v>0</v>
      </c>
      <c r="NU267" s="622">
        <f t="shared" si="1724"/>
        <v>0</v>
      </c>
      <c r="NV267" s="622">
        <f t="shared" si="1724"/>
        <v>0</v>
      </c>
      <c r="NW267" s="622">
        <f t="shared" si="1724"/>
        <v>0</v>
      </c>
      <c r="NX267" s="622">
        <f t="shared" si="1724"/>
        <v>0</v>
      </c>
      <c r="NY267" s="622">
        <f t="shared" si="1724"/>
        <v>0</v>
      </c>
      <c r="NZ267" s="622">
        <f t="shared" si="1724"/>
        <v>0</v>
      </c>
      <c r="OA267" s="622">
        <f t="shared" si="1724"/>
        <v>0</v>
      </c>
      <c r="OB267" s="622">
        <f t="shared" si="1724"/>
        <v>0</v>
      </c>
      <c r="OC267" s="622">
        <f t="shared" si="1724"/>
        <v>0</v>
      </c>
      <c r="OD267" s="636">
        <f>+SUBTOTAL(9,NR267:OC267)</f>
        <v>0</v>
      </c>
      <c r="OE267" s="637"/>
      <c r="OF267" s="607">
        <f t="shared" si="1725"/>
        <v>0</v>
      </c>
      <c r="OG267" s="622">
        <f t="shared" si="1725"/>
        <v>0</v>
      </c>
      <c r="OH267" s="622">
        <f t="shared" si="1725"/>
        <v>0</v>
      </c>
      <c r="OI267" s="622">
        <f t="shared" si="1725"/>
        <v>0</v>
      </c>
      <c r="OJ267" s="622">
        <f t="shared" si="1725"/>
        <v>0</v>
      </c>
      <c r="OK267" s="622">
        <f t="shared" si="1725"/>
        <v>0</v>
      </c>
      <c r="OL267" s="622">
        <f t="shared" si="1725"/>
        <v>0</v>
      </c>
      <c r="OM267" s="622">
        <f t="shared" si="1725"/>
        <v>0</v>
      </c>
      <c r="ON267" s="622">
        <f t="shared" si="1725"/>
        <v>0</v>
      </c>
      <c r="OO267" s="622">
        <f t="shared" si="1725"/>
        <v>0</v>
      </c>
      <c r="OP267" s="622">
        <f t="shared" si="1725"/>
        <v>0</v>
      </c>
      <c r="OQ267" s="622">
        <f t="shared" si="1725"/>
        <v>0</v>
      </c>
      <c r="OR267" s="636">
        <f>+SUBTOTAL(9,OF267:OQ267)</f>
        <v>0</v>
      </c>
      <c r="OS267" s="637"/>
      <c r="OT267" s="607">
        <f t="shared" si="1726"/>
        <v>0</v>
      </c>
      <c r="OU267" s="622">
        <f t="shared" si="1726"/>
        <v>0</v>
      </c>
      <c r="OV267" s="622">
        <f t="shared" si="1726"/>
        <v>0</v>
      </c>
      <c r="OW267" s="622">
        <f t="shared" si="1726"/>
        <v>0</v>
      </c>
      <c r="OX267" s="622">
        <f t="shared" si="1726"/>
        <v>0</v>
      </c>
      <c r="OY267" s="622">
        <f t="shared" si="1726"/>
        <v>0</v>
      </c>
      <c r="OZ267" s="622">
        <f t="shared" si="1726"/>
        <v>0</v>
      </c>
      <c r="PA267" s="622">
        <f t="shared" si="1726"/>
        <v>0</v>
      </c>
      <c r="PB267" s="622">
        <f t="shared" si="1726"/>
        <v>0</v>
      </c>
      <c r="PC267" s="622">
        <f t="shared" si="1726"/>
        <v>0</v>
      </c>
      <c r="PD267" s="622">
        <f t="shared" si="1726"/>
        <v>0</v>
      </c>
      <c r="PE267" s="622">
        <f t="shared" si="1726"/>
        <v>0</v>
      </c>
      <c r="PF267" s="636">
        <f>+SUBTOTAL(9,OT267:PE267)</f>
        <v>0</v>
      </c>
      <c r="PG267" s="637"/>
      <c r="PH267" s="607">
        <f t="shared" si="1727"/>
        <v>0</v>
      </c>
      <c r="PI267" s="622">
        <f t="shared" si="1727"/>
        <v>0</v>
      </c>
      <c r="PJ267" s="622">
        <f t="shared" si="1727"/>
        <v>0</v>
      </c>
      <c r="PK267" s="622">
        <f t="shared" si="1727"/>
        <v>0</v>
      </c>
      <c r="PL267" s="622">
        <f t="shared" si="1727"/>
        <v>0</v>
      </c>
      <c r="PM267" s="622">
        <f t="shared" si="1727"/>
        <v>0</v>
      </c>
      <c r="PN267" s="622">
        <f t="shared" si="1727"/>
        <v>0</v>
      </c>
      <c r="PO267" s="622">
        <f t="shared" si="1727"/>
        <v>0</v>
      </c>
      <c r="PP267" s="622">
        <f t="shared" si="1727"/>
        <v>0</v>
      </c>
      <c r="PQ267" s="622">
        <f t="shared" si="1727"/>
        <v>0</v>
      </c>
      <c r="PR267" s="622">
        <f t="shared" si="1727"/>
        <v>0</v>
      </c>
      <c r="PS267" s="622">
        <f t="shared" si="1727"/>
        <v>0</v>
      </c>
      <c r="PT267" s="636">
        <f>+SUBTOTAL(9,PH267:PS267)</f>
        <v>0</v>
      </c>
      <c r="PU267" s="637"/>
      <c r="PV267" s="610">
        <f t="shared" si="1728"/>
        <v>0</v>
      </c>
      <c r="PW267" s="610">
        <f t="shared" si="1728"/>
        <v>0</v>
      </c>
      <c r="PX267" s="610">
        <f t="shared" si="1728"/>
        <v>0</v>
      </c>
      <c r="PY267" s="610">
        <f t="shared" si="1728"/>
        <v>0</v>
      </c>
      <c r="PZ267" s="610">
        <f t="shared" si="1728"/>
        <v>0</v>
      </c>
      <c r="QA267" s="610">
        <f t="shared" si="1728"/>
        <v>0</v>
      </c>
      <c r="QB267" s="610">
        <f t="shared" si="1728"/>
        <v>0</v>
      </c>
      <c r="QC267" s="610">
        <f t="shared" si="1728"/>
        <v>0</v>
      </c>
      <c r="QD267" s="610">
        <f t="shared" si="1728"/>
        <v>0</v>
      </c>
      <c r="QE267" s="610">
        <f t="shared" si="1728"/>
        <v>0</v>
      </c>
      <c r="QF267" s="610">
        <f t="shared" si="1728"/>
        <v>0</v>
      </c>
      <c r="QG267" s="610">
        <f t="shared" si="1728"/>
        <v>0</v>
      </c>
      <c r="QH267" s="610">
        <f t="shared" ref="QH267" si="1730">SUM(PV267:QG267)</f>
        <v>0</v>
      </c>
    </row>
    <row r="268" spans="1:450" x14ac:dyDescent="0.25">
      <c r="A268" s="589"/>
      <c r="B268" s="255"/>
      <c r="D268" s="613"/>
      <c r="E268" s="609"/>
      <c r="F268" s="609"/>
      <c r="G268" s="609"/>
      <c r="H268" s="609"/>
      <c r="I268" s="609"/>
      <c r="J268" s="609"/>
      <c r="K268" s="609"/>
      <c r="L268" s="609"/>
      <c r="M268" s="609"/>
      <c r="N268" s="609"/>
      <c r="O268" s="609"/>
      <c r="P268" s="610"/>
      <c r="Q268" s="611"/>
      <c r="R268" s="613"/>
      <c r="S268" s="609"/>
      <c r="T268" s="609"/>
      <c r="U268" s="609"/>
      <c r="V268" s="609"/>
      <c r="W268" s="609"/>
      <c r="X268" s="609"/>
      <c r="Y268" s="609"/>
      <c r="Z268" s="609"/>
      <c r="AA268" s="609"/>
      <c r="AB268" s="609"/>
      <c r="AC268" s="609"/>
      <c r="AD268" s="610"/>
      <c r="AE268" s="611"/>
      <c r="AF268" s="613"/>
      <c r="AG268" s="609"/>
      <c r="AH268" s="609"/>
      <c r="AI268" s="609"/>
      <c r="AJ268" s="609"/>
      <c r="AK268" s="609"/>
      <c r="AL268" s="609"/>
      <c r="AM268" s="609"/>
      <c r="AN268" s="609"/>
      <c r="AO268" s="609"/>
      <c r="AP268" s="609"/>
      <c r="AQ268" s="609"/>
      <c r="AR268" s="610"/>
      <c r="AS268" s="611"/>
      <c r="AT268" s="613"/>
      <c r="AU268" s="609"/>
      <c r="AV268" s="609"/>
      <c r="AW268" s="609"/>
      <c r="AX268" s="609"/>
      <c r="AY268" s="609"/>
      <c r="AZ268" s="609"/>
      <c r="BA268" s="609"/>
      <c r="BB268" s="609"/>
      <c r="BC268" s="609"/>
      <c r="BD268" s="609"/>
      <c r="BE268" s="609"/>
      <c r="BF268" s="610"/>
      <c r="BG268" s="611"/>
      <c r="BH268" s="613"/>
      <c r="BI268" s="609"/>
      <c r="BJ268" s="609"/>
      <c r="BK268" s="609"/>
      <c r="BL268" s="609"/>
      <c r="BM268" s="609"/>
      <c r="BN268" s="609"/>
      <c r="BO268" s="609"/>
      <c r="BP268" s="609"/>
      <c r="BQ268" s="609"/>
      <c r="BR268" s="609"/>
      <c r="BS268" s="609"/>
      <c r="BT268" s="610"/>
      <c r="BU268" s="621"/>
      <c r="BV268" s="613"/>
      <c r="BW268" s="609"/>
      <c r="BX268" s="609"/>
      <c r="BY268" s="609"/>
      <c r="BZ268" s="609"/>
      <c r="CA268" s="609"/>
      <c r="CB268" s="609"/>
      <c r="CC268" s="609"/>
      <c r="CD268" s="609"/>
      <c r="CE268" s="609"/>
      <c r="CF268" s="609"/>
      <c r="CG268" s="609"/>
      <c r="CH268" s="610"/>
      <c r="CI268" s="611"/>
      <c r="CJ268" s="613"/>
      <c r="CK268" s="609"/>
      <c r="CL268" s="609"/>
      <c r="CM268" s="609"/>
      <c r="CN268" s="609"/>
      <c r="CO268" s="609"/>
      <c r="CP268" s="609"/>
      <c r="CQ268" s="609"/>
      <c r="CR268" s="609"/>
      <c r="CS268" s="609"/>
      <c r="CT268" s="609"/>
      <c r="CU268" s="609"/>
      <c r="CV268" s="610"/>
      <c r="CW268" s="611"/>
      <c r="CX268" s="613"/>
      <c r="CY268" s="609"/>
      <c r="CZ268" s="609"/>
      <c r="DA268" s="609"/>
      <c r="DB268" s="609"/>
      <c r="DC268" s="609"/>
      <c r="DD268" s="609"/>
      <c r="DE268" s="609"/>
      <c r="DF268" s="609"/>
      <c r="DG268" s="609"/>
      <c r="DH268" s="609"/>
      <c r="DI268" s="609"/>
      <c r="DJ268" s="610"/>
      <c r="DK268" s="611"/>
      <c r="DL268" s="613"/>
      <c r="DM268" s="609"/>
      <c r="DN268" s="609"/>
      <c r="DO268" s="609"/>
      <c r="DP268" s="609"/>
      <c r="DQ268" s="609"/>
      <c r="DR268" s="609"/>
      <c r="DS268" s="609"/>
      <c r="DT268" s="609"/>
      <c r="DU268" s="609"/>
      <c r="DV268" s="609"/>
      <c r="DW268" s="609"/>
      <c r="DX268" s="610"/>
      <c r="DY268" s="611"/>
      <c r="DZ268" s="613"/>
      <c r="EA268" s="609"/>
      <c r="EB268" s="609"/>
      <c r="EC268" s="609"/>
      <c r="ED268" s="609"/>
      <c r="EE268" s="609"/>
      <c r="EF268" s="609"/>
      <c r="EG268" s="609"/>
      <c r="EH268" s="609"/>
      <c r="EI268" s="609"/>
      <c r="EJ268" s="609"/>
      <c r="EK268" s="609"/>
      <c r="EL268" s="610"/>
      <c r="EM268" s="611"/>
      <c r="EN268" s="613"/>
      <c r="EO268" s="609"/>
      <c r="EP268" s="609"/>
      <c r="EQ268" s="609"/>
      <c r="ER268" s="609"/>
      <c r="ES268" s="609"/>
      <c r="ET268" s="609"/>
      <c r="EU268" s="609"/>
      <c r="EV268" s="609"/>
      <c r="EW268" s="609"/>
      <c r="EX268" s="609"/>
      <c r="EY268" s="609"/>
      <c r="EZ268" s="610"/>
      <c r="FA268" s="611"/>
      <c r="FB268" s="613"/>
      <c r="FC268" s="609"/>
      <c r="FD268" s="609"/>
      <c r="FE268" s="609"/>
      <c r="FF268" s="609"/>
      <c r="FG268" s="609"/>
      <c r="FH268" s="609"/>
      <c r="FI268" s="609"/>
      <c r="FJ268" s="609"/>
      <c r="FK268" s="609"/>
      <c r="FL268" s="609"/>
      <c r="FM268" s="609"/>
      <c r="FN268" s="610"/>
      <c r="FO268" s="611"/>
      <c r="FP268" s="613"/>
      <c r="FQ268" s="609"/>
      <c r="FR268" s="609"/>
      <c r="FS268" s="609"/>
      <c r="FT268" s="609"/>
      <c r="FU268" s="609"/>
      <c r="FV268" s="609"/>
      <c r="FW268" s="609"/>
      <c r="FX268" s="609"/>
      <c r="FY268" s="609"/>
      <c r="FZ268" s="609"/>
      <c r="GA268" s="609"/>
      <c r="GB268" s="610"/>
      <c r="GC268" s="611"/>
      <c r="GD268" s="613"/>
      <c r="GE268" s="609"/>
      <c r="GF268" s="609"/>
      <c r="GG268" s="609"/>
      <c r="GH268" s="609"/>
      <c r="GI268" s="609"/>
      <c r="GJ268" s="609"/>
      <c r="GK268" s="609"/>
      <c r="GL268" s="609"/>
      <c r="GM268" s="609"/>
      <c r="GN268" s="609"/>
      <c r="GO268" s="609"/>
      <c r="GP268" s="610"/>
      <c r="GQ268" s="611"/>
      <c r="GR268" s="613"/>
      <c r="GS268" s="609"/>
      <c r="GT268" s="609"/>
      <c r="GU268" s="609"/>
      <c r="GV268" s="609"/>
      <c r="GW268" s="609"/>
      <c r="GX268" s="609"/>
      <c r="GY268" s="609"/>
      <c r="GZ268" s="609"/>
      <c r="HA268" s="609"/>
      <c r="HB268" s="609"/>
      <c r="HC268" s="609"/>
      <c r="HD268" s="610"/>
      <c r="HE268" s="611"/>
      <c r="HF268" s="613"/>
      <c r="HG268" s="609"/>
      <c r="HH268" s="609"/>
      <c r="HI268" s="609"/>
      <c r="HJ268" s="609"/>
      <c r="HK268" s="609"/>
      <c r="HL268" s="609"/>
      <c r="HM268" s="609"/>
      <c r="HN268" s="609"/>
      <c r="HO268" s="609"/>
      <c r="HP268" s="609"/>
      <c r="HQ268" s="609"/>
      <c r="HR268" s="610"/>
      <c r="HS268" s="611"/>
      <c r="HT268" s="613"/>
      <c r="HU268" s="609"/>
      <c r="HV268" s="609"/>
      <c r="HW268" s="609"/>
      <c r="HX268" s="609"/>
      <c r="HY268" s="609"/>
      <c r="HZ268" s="609"/>
      <c r="IA268" s="609"/>
      <c r="IB268" s="609"/>
      <c r="IC268" s="609"/>
      <c r="ID268" s="609"/>
      <c r="IE268" s="609"/>
      <c r="IF268" s="610"/>
      <c r="IG268" s="611"/>
      <c r="IH268" s="613"/>
      <c r="II268" s="609"/>
      <c r="IJ268" s="609"/>
      <c r="IK268" s="609"/>
      <c r="IL268" s="609"/>
      <c r="IM268" s="609"/>
      <c r="IN268" s="609"/>
      <c r="IO268" s="609"/>
      <c r="IP268" s="609"/>
      <c r="IQ268" s="609"/>
      <c r="IR268" s="609"/>
      <c r="IS268" s="609"/>
      <c r="IT268" s="610"/>
      <c r="IU268" s="611"/>
      <c r="IV268" s="613"/>
      <c r="IW268" s="609"/>
      <c r="IX268" s="609"/>
      <c r="IY268" s="609"/>
      <c r="IZ268" s="609"/>
      <c r="JA268" s="609"/>
      <c r="JB268" s="609"/>
      <c r="JC268" s="609"/>
      <c r="JD268" s="609"/>
      <c r="JE268" s="609"/>
      <c r="JF268" s="609"/>
      <c r="JG268" s="609"/>
      <c r="JH268" s="610"/>
      <c r="JI268" s="611"/>
      <c r="JJ268" s="613"/>
      <c r="JK268" s="609"/>
      <c r="JL268" s="609"/>
      <c r="JM268" s="609"/>
      <c r="JN268" s="609"/>
      <c r="JO268" s="609"/>
      <c r="JP268" s="609"/>
      <c r="JQ268" s="609"/>
      <c r="JR268" s="609"/>
      <c r="JS268" s="609"/>
      <c r="JT268" s="609"/>
      <c r="JU268" s="609"/>
      <c r="JV268" s="610"/>
      <c r="JW268" s="611"/>
      <c r="JX268" s="613"/>
      <c r="JY268" s="609"/>
      <c r="JZ268" s="609"/>
      <c r="KA268" s="609"/>
      <c r="KB268" s="609"/>
      <c r="KC268" s="609"/>
      <c r="KD268" s="609"/>
      <c r="KE268" s="609"/>
      <c r="KF268" s="609"/>
      <c r="KG268" s="609"/>
      <c r="KH268" s="609"/>
      <c r="KI268" s="609"/>
      <c r="KJ268" s="610"/>
      <c r="KK268" s="611"/>
      <c r="KL268" s="613"/>
      <c r="KM268" s="609"/>
      <c r="KN268" s="609"/>
      <c r="KO268" s="609"/>
      <c r="KP268" s="609"/>
      <c r="KQ268" s="609"/>
      <c r="KR268" s="609"/>
      <c r="KS268" s="609"/>
      <c r="KT268" s="609"/>
      <c r="KU268" s="609"/>
      <c r="KV268" s="609"/>
      <c r="KW268" s="609"/>
      <c r="KX268" s="610"/>
      <c r="KY268" s="611"/>
      <c r="KZ268" s="613"/>
      <c r="LA268" s="609"/>
      <c r="LB268" s="609"/>
      <c r="LC268" s="609"/>
      <c r="LD268" s="609"/>
      <c r="LE268" s="609"/>
      <c r="LF268" s="609"/>
      <c r="LG268" s="609"/>
      <c r="LH268" s="609"/>
      <c r="LI268" s="609"/>
      <c r="LJ268" s="609"/>
      <c r="LK268" s="609"/>
      <c r="LL268" s="610"/>
      <c r="LM268" s="611"/>
      <c r="LN268" s="613"/>
      <c r="LO268" s="609"/>
      <c r="LP268" s="609"/>
      <c r="LQ268" s="609"/>
      <c r="LR268" s="609"/>
      <c r="LS268" s="609"/>
      <c r="LT268" s="609"/>
      <c r="LU268" s="609"/>
      <c r="LV268" s="609"/>
      <c r="LW268" s="609"/>
      <c r="LX268" s="609"/>
      <c r="LY268" s="609"/>
      <c r="LZ268" s="610"/>
      <c r="MA268" s="611"/>
      <c r="MB268" s="613"/>
      <c r="MC268" s="609"/>
      <c r="MD268" s="609"/>
      <c r="ME268" s="609"/>
      <c r="MF268" s="609"/>
      <c r="MG268" s="609"/>
      <c r="MH268" s="609"/>
      <c r="MI268" s="609"/>
      <c r="MJ268" s="609"/>
      <c r="MK268" s="609"/>
      <c r="ML268" s="609"/>
      <c r="MM268" s="609"/>
      <c r="MN268" s="610"/>
      <c r="MO268" s="611"/>
      <c r="MP268" s="613"/>
      <c r="MQ268" s="609"/>
      <c r="MR268" s="609"/>
      <c r="MS268" s="609"/>
      <c r="MT268" s="609"/>
      <c r="MU268" s="609"/>
      <c r="MV268" s="609"/>
      <c r="MW268" s="609"/>
      <c r="MX268" s="609"/>
      <c r="MY268" s="609"/>
      <c r="MZ268" s="609"/>
      <c r="NA268" s="609"/>
      <c r="NB268" s="610"/>
      <c r="NC268" s="611"/>
      <c r="ND268" s="613"/>
      <c r="NE268" s="609"/>
      <c r="NF268" s="609"/>
      <c r="NG268" s="609"/>
      <c r="NH268" s="609"/>
      <c r="NI268" s="609"/>
      <c r="NJ268" s="609"/>
      <c r="NK268" s="609"/>
      <c r="NL268" s="609"/>
      <c r="NM268" s="609"/>
      <c r="NN268" s="609"/>
      <c r="NO268" s="609"/>
      <c r="NP268" s="610"/>
      <c r="NQ268" s="611"/>
      <c r="NR268" s="613"/>
      <c r="NS268" s="609"/>
      <c r="NT268" s="609"/>
      <c r="NU268" s="609"/>
      <c r="NV268" s="609"/>
      <c r="NW268" s="609"/>
      <c r="NX268" s="609"/>
      <c r="NY268" s="609"/>
      <c r="NZ268" s="609"/>
      <c r="OA268" s="609"/>
      <c r="OB268" s="609"/>
      <c r="OC268" s="609"/>
      <c r="OD268" s="610"/>
      <c r="OE268" s="611"/>
      <c r="OF268" s="613"/>
      <c r="OG268" s="609"/>
      <c r="OH268" s="609"/>
      <c r="OI268" s="609"/>
      <c r="OJ268" s="609"/>
      <c r="OK268" s="609"/>
      <c r="OL268" s="609"/>
      <c r="OM268" s="609"/>
      <c r="ON268" s="609"/>
      <c r="OO268" s="609"/>
      <c r="OP268" s="609"/>
      <c r="OQ268" s="609"/>
      <c r="OR268" s="610"/>
      <c r="OS268" s="611"/>
      <c r="OT268" s="613"/>
      <c r="OU268" s="609"/>
      <c r="OV268" s="609"/>
      <c r="OW268" s="609"/>
      <c r="OX268" s="609"/>
      <c r="OY268" s="609"/>
      <c r="OZ268" s="609"/>
      <c r="PA268" s="609"/>
      <c r="PB268" s="609"/>
      <c r="PC268" s="609"/>
      <c r="PD268" s="609"/>
      <c r="PE268" s="609"/>
      <c r="PF268" s="610"/>
      <c r="PG268" s="611"/>
      <c r="PH268" s="613"/>
      <c r="PI268" s="609"/>
      <c r="PJ268" s="609"/>
      <c r="PK268" s="609"/>
      <c r="PL268" s="609"/>
      <c r="PM268" s="609"/>
      <c r="PN268" s="609"/>
      <c r="PO268" s="609"/>
      <c r="PP268" s="609"/>
      <c r="PQ268" s="609"/>
      <c r="PR268" s="609"/>
      <c r="PS268" s="609"/>
      <c r="PT268" s="610"/>
      <c r="PU268" s="611"/>
      <c r="PV268" s="610"/>
      <c r="PW268" s="610"/>
      <c r="PX268" s="610"/>
      <c r="PY268" s="610"/>
      <c r="PZ268" s="610"/>
      <c r="QA268" s="610"/>
      <c r="QB268" s="610"/>
      <c r="QC268" s="610"/>
      <c r="QD268" s="610"/>
      <c r="QE268" s="610"/>
      <c r="QF268" s="610"/>
      <c r="QG268" s="610"/>
      <c r="QH268" s="610"/>
    </row>
    <row r="269" spans="1:450" ht="13.5" thickBot="1" x14ac:dyDescent="0.3">
      <c r="A269" s="589"/>
      <c r="B269" s="255"/>
      <c r="D269" s="656">
        <f>SUM(D264:D268)</f>
        <v>-22786.469999999994</v>
      </c>
      <c r="E269" s="657">
        <f t="shared" ref="E269:P269" si="1731">SUM(E264:E268)</f>
        <v>0</v>
      </c>
      <c r="F269" s="657">
        <f t="shared" si="1731"/>
        <v>0</v>
      </c>
      <c r="G269" s="657">
        <f t="shared" si="1731"/>
        <v>0</v>
      </c>
      <c r="H269" s="657">
        <f t="shared" si="1731"/>
        <v>0</v>
      </c>
      <c r="I269" s="657">
        <f t="shared" si="1731"/>
        <v>0</v>
      </c>
      <c r="J269" s="657">
        <f t="shared" si="1731"/>
        <v>0</v>
      </c>
      <c r="K269" s="657">
        <f t="shared" si="1731"/>
        <v>0</v>
      </c>
      <c r="L269" s="657">
        <f t="shared" si="1731"/>
        <v>0</v>
      </c>
      <c r="M269" s="657">
        <f t="shared" si="1731"/>
        <v>0</v>
      </c>
      <c r="N269" s="657">
        <f t="shared" si="1731"/>
        <v>0</v>
      </c>
      <c r="O269" s="657">
        <f t="shared" si="1731"/>
        <v>0</v>
      </c>
      <c r="P269" s="658">
        <f t="shared" si="1731"/>
        <v>-22366.21</v>
      </c>
      <c r="Q269" s="641"/>
      <c r="R269" s="656">
        <f>SUM(R264:R268)</f>
        <v>794.5</v>
      </c>
      <c r="S269" s="657">
        <f t="shared" ref="S269:AD269" si="1732">SUM(S264:S268)</f>
        <v>0</v>
      </c>
      <c r="T269" s="657">
        <f t="shared" si="1732"/>
        <v>0</v>
      </c>
      <c r="U269" s="657">
        <f t="shared" si="1732"/>
        <v>0</v>
      </c>
      <c r="V269" s="657">
        <f t="shared" si="1732"/>
        <v>0</v>
      </c>
      <c r="W269" s="657">
        <f t="shared" si="1732"/>
        <v>0</v>
      </c>
      <c r="X269" s="657">
        <f t="shared" si="1732"/>
        <v>0</v>
      </c>
      <c r="Y269" s="657">
        <f t="shared" si="1732"/>
        <v>0</v>
      </c>
      <c r="Z269" s="657">
        <f t="shared" si="1732"/>
        <v>0</v>
      </c>
      <c r="AA269" s="657">
        <f t="shared" si="1732"/>
        <v>0</v>
      </c>
      <c r="AB269" s="657">
        <f t="shared" si="1732"/>
        <v>0</v>
      </c>
      <c r="AC269" s="657">
        <f t="shared" si="1732"/>
        <v>0</v>
      </c>
      <c r="AD269" s="658">
        <f t="shared" si="1732"/>
        <v>823.02999999999975</v>
      </c>
      <c r="AE269" s="641"/>
      <c r="AF269" s="656">
        <f>SUM(AF264:AF268)</f>
        <v>1893.8899999999994</v>
      </c>
      <c r="AG269" s="657">
        <f t="shared" ref="AG269:AR269" si="1733">SUM(AG264:AG268)</f>
        <v>0</v>
      </c>
      <c r="AH269" s="657">
        <f t="shared" si="1733"/>
        <v>0</v>
      </c>
      <c r="AI269" s="657">
        <f t="shared" si="1733"/>
        <v>0</v>
      </c>
      <c r="AJ269" s="657">
        <f t="shared" si="1733"/>
        <v>0</v>
      </c>
      <c r="AK269" s="657">
        <f t="shared" si="1733"/>
        <v>0</v>
      </c>
      <c r="AL269" s="657">
        <f t="shared" si="1733"/>
        <v>0</v>
      </c>
      <c r="AM269" s="657">
        <f t="shared" si="1733"/>
        <v>0</v>
      </c>
      <c r="AN269" s="657">
        <f t="shared" si="1733"/>
        <v>0</v>
      </c>
      <c r="AO269" s="657">
        <f t="shared" si="1733"/>
        <v>0</v>
      </c>
      <c r="AP269" s="657">
        <f t="shared" si="1733"/>
        <v>0</v>
      </c>
      <c r="AQ269" s="657">
        <f t="shared" si="1733"/>
        <v>0</v>
      </c>
      <c r="AR269" s="658">
        <f t="shared" si="1733"/>
        <v>1893.8899999999994</v>
      </c>
      <c r="AS269" s="611"/>
      <c r="AT269" s="656">
        <f>SUM(AT264:AT268)</f>
        <v>4267.1899999999987</v>
      </c>
      <c r="AU269" s="657">
        <f t="shared" ref="AU269:BF269" si="1734">SUM(AU264:AU268)</f>
        <v>0</v>
      </c>
      <c r="AV269" s="657">
        <f t="shared" si="1734"/>
        <v>0</v>
      </c>
      <c r="AW269" s="657">
        <f t="shared" si="1734"/>
        <v>0</v>
      </c>
      <c r="AX269" s="657">
        <f t="shared" si="1734"/>
        <v>0</v>
      </c>
      <c r="AY269" s="657">
        <f t="shared" si="1734"/>
        <v>0</v>
      </c>
      <c r="AZ269" s="657">
        <f t="shared" si="1734"/>
        <v>0</v>
      </c>
      <c r="BA269" s="657">
        <f t="shared" si="1734"/>
        <v>0</v>
      </c>
      <c r="BB269" s="657">
        <f t="shared" si="1734"/>
        <v>0</v>
      </c>
      <c r="BC269" s="657">
        <f t="shared" si="1734"/>
        <v>0</v>
      </c>
      <c r="BD269" s="657">
        <f t="shared" si="1734"/>
        <v>0</v>
      </c>
      <c r="BE269" s="657">
        <f t="shared" si="1734"/>
        <v>0</v>
      </c>
      <c r="BF269" s="658">
        <f t="shared" si="1734"/>
        <v>4267.1899999999987</v>
      </c>
      <c r="BG269" s="611"/>
      <c r="BH269" s="656">
        <f>SUM(BH264:BH268)</f>
        <v>433.98999999999955</v>
      </c>
      <c r="BI269" s="657">
        <f t="shared" ref="BI269:BT269" si="1735">SUM(BI264:BI268)</f>
        <v>0</v>
      </c>
      <c r="BJ269" s="657">
        <f t="shared" si="1735"/>
        <v>0</v>
      </c>
      <c r="BK269" s="657">
        <f t="shared" si="1735"/>
        <v>0</v>
      </c>
      <c r="BL269" s="657">
        <f t="shared" si="1735"/>
        <v>0</v>
      </c>
      <c r="BM269" s="657">
        <f t="shared" si="1735"/>
        <v>0</v>
      </c>
      <c r="BN269" s="657">
        <f t="shared" si="1735"/>
        <v>0</v>
      </c>
      <c r="BO269" s="657">
        <f t="shared" si="1735"/>
        <v>0</v>
      </c>
      <c r="BP269" s="657">
        <f t="shared" si="1735"/>
        <v>0</v>
      </c>
      <c r="BQ269" s="657">
        <f t="shared" si="1735"/>
        <v>0</v>
      </c>
      <c r="BR269" s="657">
        <f t="shared" si="1735"/>
        <v>0</v>
      </c>
      <c r="BS269" s="657">
        <f t="shared" si="1735"/>
        <v>0</v>
      </c>
      <c r="BT269" s="658">
        <f t="shared" si="1735"/>
        <v>433.98999999999955</v>
      </c>
      <c r="BU269" s="621"/>
      <c r="BV269" s="656">
        <f>SUM(BV264:BV268)</f>
        <v>8902.1900000000023</v>
      </c>
      <c r="BW269" s="657">
        <f t="shared" ref="BW269:CH269" si="1736">SUM(BW264:BW268)</f>
        <v>0</v>
      </c>
      <c r="BX269" s="657">
        <f t="shared" si="1736"/>
        <v>0</v>
      </c>
      <c r="BY269" s="657">
        <f t="shared" si="1736"/>
        <v>0</v>
      </c>
      <c r="BZ269" s="657">
        <f t="shared" si="1736"/>
        <v>0</v>
      </c>
      <c r="CA269" s="657">
        <f t="shared" si="1736"/>
        <v>0</v>
      </c>
      <c r="CB269" s="657">
        <f t="shared" si="1736"/>
        <v>0</v>
      </c>
      <c r="CC269" s="657">
        <f t="shared" si="1736"/>
        <v>0</v>
      </c>
      <c r="CD269" s="657">
        <f t="shared" si="1736"/>
        <v>0</v>
      </c>
      <c r="CE269" s="657">
        <f t="shared" si="1736"/>
        <v>0</v>
      </c>
      <c r="CF269" s="657">
        <f t="shared" si="1736"/>
        <v>0</v>
      </c>
      <c r="CG269" s="657">
        <f t="shared" si="1736"/>
        <v>0</v>
      </c>
      <c r="CH269" s="658">
        <f t="shared" si="1736"/>
        <v>8902.1900000000023</v>
      </c>
      <c r="CI269" s="641"/>
      <c r="CJ269" s="656">
        <f>SUM(CJ264:CJ268)</f>
        <v>1916.0100000000007</v>
      </c>
      <c r="CK269" s="657">
        <f t="shared" ref="CK269:CV269" si="1737">SUM(CK264:CK268)</f>
        <v>0</v>
      </c>
      <c r="CL269" s="657">
        <f t="shared" si="1737"/>
        <v>0</v>
      </c>
      <c r="CM269" s="657">
        <f t="shared" si="1737"/>
        <v>0</v>
      </c>
      <c r="CN269" s="657">
        <f t="shared" si="1737"/>
        <v>0</v>
      </c>
      <c r="CO269" s="657">
        <f t="shared" si="1737"/>
        <v>0</v>
      </c>
      <c r="CP269" s="657">
        <f t="shared" si="1737"/>
        <v>0</v>
      </c>
      <c r="CQ269" s="657">
        <f t="shared" si="1737"/>
        <v>0</v>
      </c>
      <c r="CR269" s="657">
        <f t="shared" si="1737"/>
        <v>0</v>
      </c>
      <c r="CS269" s="657">
        <f t="shared" si="1737"/>
        <v>0</v>
      </c>
      <c r="CT269" s="657">
        <f t="shared" si="1737"/>
        <v>0</v>
      </c>
      <c r="CU269" s="657">
        <f t="shared" si="1737"/>
        <v>0</v>
      </c>
      <c r="CV269" s="658">
        <f t="shared" si="1737"/>
        <v>1916.0100000000007</v>
      </c>
      <c r="CW269" s="611"/>
      <c r="CX269" s="656">
        <f>SUM(CX264:CX268)</f>
        <v>640.30000000000064</v>
      </c>
      <c r="CY269" s="657">
        <f t="shared" ref="CY269:DJ269" si="1738">SUM(CY264:CY268)</f>
        <v>0</v>
      </c>
      <c r="CZ269" s="657">
        <f t="shared" si="1738"/>
        <v>0</v>
      </c>
      <c r="DA269" s="657">
        <f t="shared" si="1738"/>
        <v>0</v>
      </c>
      <c r="DB269" s="657">
        <f t="shared" si="1738"/>
        <v>0</v>
      </c>
      <c r="DC269" s="657">
        <f t="shared" si="1738"/>
        <v>0</v>
      </c>
      <c r="DD269" s="657">
        <f t="shared" si="1738"/>
        <v>0</v>
      </c>
      <c r="DE269" s="657">
        <f t="shared" si="1738"/>
        <v>0</v>
      </c>
      <c r="DF269" s="657">
        <f t="shared" si="1738"/>
        <v>0</v>
      </c>
      <c r="DG269" s="657">
        <f t="shared" si="1738"/>
        <v>0</v>
      </c>
      <c r="DH269" s="657">
        <f t="shared" si="1738"/>
        <v>0</v>
      </c>
      <c r="DI269" s="657">
        <f t="shared" si="1738"/>
        <v>0</v>
      </c>
      <c r="DJ269" s="658">
        <f t="shared" si="1738"/>
        <v>640.30000000000064</v>
      </c>
      <c r="DK269" s="641"/>
      <c r="DL269" s="656">
        <f>SUM(DL264:DL268)</f>
        <v>1596.8700000000008</v>
      </c>
      <c r="DM269" s="657">
        <f t="shared" ref="DM269:DX269" si="1739">SUM(DM264:DM268)</f>
        <v>0</v>
      </c>
      <c r="DN269" s="657">
        <f t="shared" si="1739"/>
        <v>0</v>
      </c>
      <c r="DO269" s="657">
        <f t="shared" si="1739"/>
        <v>0</v>
      </c>
      <c r="DP269" s="657">
        <f t="shared" si="1739"/>
        <v>0</v>
      </c>
      <c r="DQ269" s="657">
        <f t="shared" si="1739"/>
        <v>0</v>
      </c>
      <c r="DR269" s="657">
        <f t="shared" si="1739"/>
        <v>0</v>
      </c>
      <c r="DS269" s="657">
        <f t="shared" si="1739"/>
        <v>0</v>
      </c>
      <c r="DT269" s="657">
        <f t="shared" si="1739"/>
        <v>0</v>
      </c>
      <c r="DU269" s="657">
        <f t="shared" si="1739"/>
        <v>0</v>
      </c>
      <c r="DV269" s="657">
        <f t="shared" si="1739"/>
        <v>0</v>
      </c>
      <c r="DW269" s="657">
        <f t="shared" si="1739"/>
        <v>0</v>
      </c>
      <c r="DX269" s="658">
        <f t="shared" si="1739"/>
        <v>1596.8700000000008</v>
      </c>
      <c r="DY269" s="641"/>
      <c r="DZ269" s="656">
        <f>SUM(DZ264:DZ268)</f>
        <v>5591.059999999994</v>
      </c>
      <c r="EA269" s="657">
        <f t="shared" ref="EA269:EL269" si="1740">SUM(EA264:EA268)</f>
        <v>0</v>
      </c>
      <c r="EB269" s="657">
        <f t="shared" si="1740"/>
        <v>0</v>
      </c>
      <c r="EC269" s="657">
        <f t="shared" si="1740"/>
        <v>0</v>
      </c>
      <c r="ED269" s="657">
        <f t="shared" si="1740"/>
        <v>0</v>
      </c>
      <c r="EE269" s="657">
        <f t="shared" si="1740"/>
        <v>0</v>
      </c>
      <c r="EF269" s="657">
        <f t="shared" si="1740"/>
        <v>0</v>
      </c>
      <c r="EG269" s="657">
        <f t="shared" si="1740"/>
        <v>0</v>
      </c>
      <c r="EH269" s="657">
        <f t="shared" si="1740"/>
        <v>0</v>
      </c>
      <c r="EI269" s="657">
        <f t="shared" si="1740"/>
        <v>0</v>
      </c>
      <c r="EJ269" s="657">
        <f t="shared" si="1740"/>
        <v>0</v>
      </c>
      <c r="EK269" s="657">
        <f t="shared" si="1740"/>
        <v>0</v>
      </c>
      <c r="EL269" s="658">
        <f t="shared" si="1740"/>
        <v>5591.059999999994</v>
      </c>
      <c r="EM269" s="641"/>
      <c r="EN269" s="656">
        <f>SUM(EN264:EN268)</f>
        <v>10085.749999999996</v>
      </c>
      <c r="EO269" s="657">
        <f t="shared" ref="EO269:EZ269" si="1741">SUM(EO264:EO268)</f>
        <v>0</v>
      </c>
      <c r="EP269" s="657">
        <f t="shared" si="1741"/>
        <v>0</v>
      </c>
      <c r="EQ269" s="657">
        <f t="shared" si="1741"/>
        <v>0</v>
      </c>
      <c r="ER269" s="657">
        <f t="shared" si="1741"/>
        <v>0</v>
      </c>
      <c r="ES269" s="657">
        <f t="shared" si="1741"/>
        <v>0</v>
      </c>
      <c r="ET269" s="657">
        <f t="shared" si="1741"/>
        <v>0</v>
      </c>
      <c r="EU269" s="657">
        <f t="shared" si="1741"/>
        <v>0</v>
      </c>
      <c r="EV269" s="657">
        <f t="shared" si="1741"/>
        <v>0</v>
      </c>
      <c r="EW269" s="657">
        <f t="shared" si="1741"/>
        <v>0</v>
      </c>
      <c r="EX269" s="657">
        <f t="shared" si="1741"/>
        <v>0</v>
      </c>
      <c r="EY269" s="657">
        <f t="shared" si="1741"/>
        <v>0</v>
      </c>
      <c r="EZ269" s="658">
        <f t="shared" si="1741"/>
        <v>10085.749999999996</v>
      </c>
      <c r="FA269" s="641"/>
      <c r="FB269" s="656">
        <f>SUM(FB264:FB268)</f>
        <v>5087.9900000000016</v>
      </c>
      <c r="FC269" s="657">
        <f t="shared" ref="FC269:FN269" si="1742">SUM(FC264:FC268)</f>
        <v>0</v>
      </c>
      <c r="FD269" s="657">
        <f t="shared" si="1742"/>
        <v>0</v>
      </c>
      <c r="FE269" s="657">
        <f t="shared" si="1742"/>
        <v>0</v>
      </c>
      <c r="FF269" s="657">
        <f t="shared" si="1742"/>
        <v>0</v>
      </c>
      <c r="FG269" s="657">
        <f t="shared" si="1742"/>
        <v>0</v>
      </c>
      <c r="FH269" s="657">
        <f t="shared" si="1742"/>
        <v>0</v>
      </c>
      <c r="FI269" s="657">
        <f t="shared" si="1742"/>
        <v>0</v>
      </c>
      <c r="FJ269" s="657">
        <f t="shared" si="1742"/>
        <v>0</v>
      </c>
      <c r="FK269" s="657">
        <f t="shared" si="1742"/>
        <v>0</v>
      </c>
      <c r="FL269" s="657">
        <f t="shared" si="1742"/>
        <v>0</v>
      </c>
      <c r="FM269" s="657">
        <f t="shared" si="1742"/>
        <v>0</v>
      </c>
      <c r="FN269" s="658">
        <f t="shared" si="1742"/>
        <v>5087.9900000000016</v>
      </c>
      <c r="FO269" s="641"/>
      <c r="FP269" s="656">
        <f>SUM(FP264:FP268)</f>
        <v>6116.7600000000039</v>
      </c>
      <c r="FQ269" s="657">
        <f t="shared" ref="FQ269:GB269" si="1743">SUM(FQ264:FQ268)</f>
        <v>0</v>
      </c>
      <c r="FR269" s="657">
        <f t="shared" si="1743"/>
        <v>0</v>
      </c>
      <c r="FS269" s="657">
        <f t="shared" si="1743"/>
        <v>0</v>
      </c>
      <c r="FT269" s="657">
        <f t="shared" si="1743"/>
        <v>0</v>
      </c>
      <c r="FU269" s="657">
        <f t="shared" si="1743"/>
        <v>0</v>
      </c>
      <c r="FV269" s="657">
        <f t="shared" si="1743"/>
        <v>0</v>
      </c>
      <c r="FW269" s="657">
        <f t="shared" si="1743"/>
        <v>0</v>
      </c>
      <c r="FX269" s="657">
        <f t="shared" si="1743"/>
        <v>0</v>
      </c>
      <c r="FY269" s="657">
        <f t="shared" si="1743"/>
        <v>0</v>
      </c>
      <c r="FZ269" s="657">
        <f t="shared" si="1743"/>
        <v>0</v>
      </c>
      <c r="GA269" s="657">
        <f t="shared" si="1743"/>
        <v>0</v>
      </c>
      <c r="GB269" s="658">
        <f t="shared" si="1743"/>
        <v>6116.7600000000039</v>
      </c>
      <c r="GC269" s="641"/>
      <c r="GD269" s="656">
        <f>SUM(GD264:GD268)</f>
        <v>879.78999999999905</v>
      </c>
      <c r="GE269" s="657">
        <f t="shared" ref="GE269:GP269" si="1744">SUM(GE264:GE268)</f>
        <v>0</v>
      </c>
      <c r="GF269" s="657">
        <f t="shared" si="1744"/>
        <v>0</v>
      </c>
      <c r="GG269" s="657">
        <f t="shared" si="1744"/>
        <v>0</v>
      </c>
      <c r="GH269" s="657">
        <f t="shared" si="1744"/>
        <v>0</v>
      </c>
      <c r="GI269" s="657">
        <f t="shared" si="1744"/>
        <v>0</v>
      </c>
      <c r="GJ269" s="657">
        <f t="shared" si="1744"/>
        <v>0</v>
      </c>
      <c r="GK269" s="657">
        <f t="shared" si="1744"/>
        <v>0</v>
      </c>
      <c r="GL269" s="657">
        <f t="shared" si="1744"/>
        <v>0</v>
      </c>
      <c r="GM269" s="657">
        <f t="shared" si="1744"/>
        <v>0</v>
      </c>
      <c r="GN269" s="657">
        <f t="shared" si="1744"/>
        <v>0</v>
      </c>
      <c r="GO269" s="657">
        <f t="shared" si="1744"/>
        <v>0</v>
      </c>
      <c r="GP269" s="658">
        <f t="shared" si="1744"/>
        <v>879.78999999999905</v>
      </c>
      <c r="GQ269" s="641"/>
      <c r="GR269" s="656">
        <f>SUM(GR264:GR268)</f>
        <v>10986.369999999995</v>
      </c>
      <c r="GS269" s="657">
        <f t="shared" ref="GS269:HD269" si="1745">SUM(GS264:GS268)</f>
        <v>0</v>
      </c>
      <c r="GT269" s="657">
        <f t="shared" si="1745"/>
        <v>0</v>
      </c>
      <c r="GU269" s="657">
        <f t="shared" si="1745"/>
        <v>0</v>
      </c>
      <c r="GV269" s="657">
        <f t="shared" si="1745"/>
        <v>0</v>
      </c>
      <c r="GW269" s="657">
        <f t="shared" si="1745"/>
        <v>0</v>
      </c>
      <c r="GX269" s="657">
        <f t="shared" si="1745"/>
        <v>0</v>
      </c>
      <c r="GY269" s="657">
        <f t="shared" si="1745"/>
        <v>0</v>
      </c>
      <c r="GZ269" s="657">
        <f t="shared" si="1745"/>
        <v>0</v>
      </c>
      <c r="HA269" s="657">
        <f t="shared" si="1745"/>
        <v>0</v>
      </c>
      <c r="HB269" s="657">
        <f t="shared" si="1745"/>
        <v>0</v>
      </c>
      <c r="HC269" s="657">
        <f t="shared" si="1745"/>
        <v>0</v>
      </c>
      <c r="HD269" s="658">
        <f t="shared" si="1745"/>
        <v>10986.369999999995</v>
      </c>
      <c r="HE269" s="641"/>
      <c r="HF269" s="656">
        <f>SUM(HF264:HF268)</f>
        <v>6705.3599999999951</v>
      </c>
      <c r="HG269" s="657">
        <f t="shared" ref="HG269:HR269" si="1746">SUM(HG264:HG268)</f>
        <v>0</v>
      </c>
      <c r="HH269" s="657">
        <f t="shared" si="1746"/>
        <v>0</v>
      </c>
      <c r="HI269" s="657">
        <f t="shared" si="1746"/>
        <v>0</v>
      </c>
      <c r="HJ269" s="657">
        <f t="shared" si="1746"/>
        <v>0</v>
      </c>
      <c r="HK269" s="657">
        <f t="shared" si="1746"/>
        <v>0</v>
      </c>
      <c r="HL269" s="657">
        <f t="shared" si="1746"/>
        <v>0</v>
      </c>
      <c r="HM269" s="657">
        <f t="shared" si="1746"/>
        <v>0</v>
      </c>
      <c r="HN269" s="657">
        <f t="shared" si="1746"/>
        <v>0</v>
      </c>
      <c r="HO269" s="657">
        <f t="shared" si="1746"/>
        <v>0</v>
      </c>
      <c r="HP269" s="657">
        <f t="shared" si="1746"/>
        <v>0</v>
      </c>
      <c r="HQ269" s="657">
        <f t="shared" si="1746"/>
        <v>0</v>
      </c>
      <c r="HR269" s="658">
        <f t="shared" si="1746"/>
        <v>6705.3599999999951</v>
      </c>
      <c r="HS269" s="641"/>
      <c r="HT269" s="656">
        <f>SUM(HT264:HT268)</f>
        <v>729.83999999999924</v>
      </c>
      <c r="HU269" s="657">
        <f t="shared" ref="HU269:IF269" si="1747">SUM(HU264:HU268)</f>
        <v>0</v>
      </c>
      <c r="HV269" s="657">
        <f t="shared" si="1747"/>
        <v>0</v>
      </c>
      <c r="HW269" s="657">
        <f t="shared" si="1747"/>
        <v>0</v>
      </c>
      <c r="HX269" s="657">
        <f t="shared" si="1747"/>
        <v>0</v>
      </c>
      <c r="HY269" s="657">
        <f t="shared" si="1747"/>
        <v>0</v>
      </c>
      <c r="HZ269" s="657">
        <f t="shared" si="1747"/>
        <v>0</v>
      </c>
      <c r="IA269" s="657">
        <f t="shared" si="1747"/>
        <v>0</v>
      </c>
      <c r="IB269" s="657">
        <f t="shared" si="1747"/>
        <v>0</v>
      </c>
      <c r="IC269" s="657">
        <f t="shared" si="1747"/>
        <v>0</v>
      </c>
      <c r="ID269" s="657">
        <f t="shared" si="1747"/>
        <v>0</v>
      </c>
      <c r="IE269" s="657">
        <f t="shared" si="1747"/>
        <v>0</v>
      </c>
      <c r="IF269" s="658">
        <f t="shared" si="1747"/>
        <v>729.83999999999924</v>
      </c>
      <c r="IG269" s="641"/>
      <c r="IH269" s="656">
        <f>SUM(IH264:IH268)</f>
        <v>1573.6400000000012</v>
      </c>
      <c r="II269" s="657">
        <f t="shared" ref="II269:IT269" si="1748">SUM(II264:II268)</f>
        <v>0</v>
      </c>
      <c r="IJ269" s="657">
        <f t="shared" si="1748"/>
        <v>0</v>
      </c>
      <c r="IK269" s="657">
        <f t="shared" si="1748"/>
        <v>0</v>
      </c>
      <c r="IL269" s="657">
        <f t="shared" si="1748"/>
        <v>0</v>
      </c>
      <c r="IM269" s="657">
        <f t="shared" si="1748"/>
        <v>0</v>
      </c>
      <c r="IN269" s="657">
        <f t="shared" si="1748"/>
        <v>0</v>
      </c>
      <c r="IO269" s="657">
        <f t="shared" si="1748"/>
        <v>0</v>
      </c>
      <c r="IP269" s="657">
        <f t="shared" si="1748"/>
        <v>0</v>
      </c>
      <c r="IQ269" s="657">
        <f t="shared" si="1748"/>
        <v>0</v>
      </c>
      <c r="IR269" s="657">
        <f t="shared" si="1748"/>
        <v>0</v>
      </c>
      <c r="IS269" s="657">
        <f t="shared" si="1748"/>
        <v>0</v>
      </c>
      <c r="IT269" s="658">
        <f t="shared" si="1748"/>
        <v>1573.6400000000012</v>
      </c>
      <c r="IU269" s="641"/>
      <c r="IV269" s="656">
        <f>SUM(IV264:IV268)</f>
        <v>386.7800000000002</v>
      </c>
      <c r="IW269" s="657">
        <f t="shared" ref="IW269:JH269" si="1749">SUM(IW264:IW268)</f>
        <v>0</v>
      </c>
      <c r="IX269" s="657">
        <f t="shared" si="1749"/>
        <v>0</v>
      </c>
      <c r="IY269" s="657">
        <f t="shared" si="1749"/>
        <v>0</v>
      </c>
      <c r="IZ269" s="657">
        <f t="shared" si="1749"/>
        <v>0</v>
      </c>
      <c r="JA269" s="657">
        <f t="shared" si="1749"/>
        <v>0</v>
      </c>
      <c r="JB269" s="657">
        <f t="shared" si="1749"/>
        <v>0</v>
      </c>
      <c r="JC269" s="657">
        <f t="shared" si="1749"/>
        <v>0</v>
      </c>
      <c r="JD269" s="657">
        <f t="shared" si="1749"/>
        <v>0</v>
      </c>
      <c r="JE269" s="657">
        <f t="shared" si="1749"/>
        <v>0</v>
      </c>
      <c r="JF269" s="657">
        <f t="shared" si="1749"/>
        <v>0</v>
      </c>
      <c r="JG269" s="657">
        <f t="shared" si="1749"/>
        <v>0</v>
      </c>
      <c r="JH269" s="658">
        <f t="shared" si="1749"/>
        <v>386.7800000000002</v>
      </c>
      <c r="JI269" s="641"/>
      <c r="JJ269" s="656">
        <f>SUM(JJ264:JJ268)</f>
        <v>3481.7899999999972</v>
      </c>
      <c r="JK269" s="657">
        <f t="shared" ref="JK269:JV269" si="1750">SUM(JK264:JK268)</f>
        <v>0</v>
      </c>
      <c r="JL269" s="657">
        <f t="shared" si="1750"/>
        <v>0</v>
      </c>
      <c r="JM269" s="657">
        <f t="shared" si="1750"/>
        <v>0</v>
      </c>
      <c r="JN269" s="657">
        <f t="shared" si="1750"/>
        <v>0</v>
      </c>
      <c r="JO269" s="657">
        <f t="shared" si="1750"/>
        <v>0</v>
      </c>
      <c r="JP269" s="657">
        <f t="shared" si="1750"/>
        <v>0</v>
      </c>
      <c r="JQ269" s="657">
        <f t="shared" si="1750"/>
        <v>0</v>
      </c>
      <c r="JR269" s="657">
        <f t="shared" si="1750"/>
        <v>0</v>
      </c>
      <c r="JS269" s="657">
        <f t="shared" si="1750"/>
        <v>0</v>
      </c>
      <c r="JT269" s="657">
        <f t="shared" si="1750"/>
        <v>0</v>
      </c>
      <c r="JU269" s="657">
        <f t="shared" si="1750"/>
        <v>0</v>
      </c>
      <c r="JV269" s="658">
        <f t="shared" si="1750"/>
        <v>3481.7899999999972</v>
      </c>
      <c r="JW269" s="641"/>
      <c r="JX269" s="656">
        <f>SUM(JX264:JX268)</f>
        <v>7109.6699999999964</v>
      </c>
      <c r="JY269" s="657">
        <f t="shared" ref="JY269:KJ269" si="1751">SUM(JY264:JY268)</f>
        <v>0</v>
      </c>
      <c r="JZ269" s="657">
        <f t="shared" si="1751"/>
        <v>0</v>
      </c>
      <c r="KA269" s="657">
        <f t="shared" si="1751"/>
        <v>0</v>
      </c>
      <c r="KB269" s="657">
        <f t="shared" si="1751"/>
        <v>0</v>
      </c>
      <c r="KC269" s="657">
        <f t="shared" si="1751"/>
        <v>0</v>
      </c>
      <c r="KD269" s="657">
        <f t="shared" si="1751"/>
        <v>0</v>
      </c>
      <c r="KE269" s="657">
        <f t="shared" si="1751"/>
        <v>0</v>
      </c>
      <c r="KF269" s="657">
        <f t="shared" si="1751"/>
        <v>0</v>
      </c>
      <c r="KG269" s="657">
        <f t="shared" si="1751"/>
        <v>0</v>
      </c>
      <c r="KH269" s="657">
        <f t="shared" si="1751"/>
        <v>0</v>
      </c>
      <c r="KI269" s="657">
        <f t="shared" si="1751"/>
        <v>0</v>
      </c>
      <c r="KJ269" s="658">
        <f t="shared" si="1751"/>
        <v>7109.6699999999964</v>
      </c>
      <c r="KK269" s="641"/>
      <c r="KL269" s="656">
        <f>SUM(KL264:KL268)</f>
        <v>4687.1599999999962</v>
      </c>
      <c r="KM269" s="657">
        <f t="shared" ref="KM269:KX269" si="1752">SUM(KM264:KM268)</f>
        <v>0</v>
      </c>
      <c r="KN269" s="657">
        <f t="shared" si="1752"/>
        <v>0</v>
      </c>
      <c r="KO269" s="657">
        <f t="shared" si="1752"/>
        <v>0</v>
      </c>
      <c r="KP269" s="657">
        <f t="shared" si="1752"/>
        <v>0</v>
      </c>
      <c r="KQ269" s="657">
        <f t="shared" si="1752"/>
        <v>0</v>
      </c>
      <c r="KR269" s="657">
        <f t="shared" si="1752"/>
        <v>0</v>
      </c>
      <c r="KS269" s="657">
        <f t="shared" si="1752"/>
        <v>0</v>
      </c>
      <c r="KT269" s="657">
        <f t="shared" si="1752"/>
        <v>0</v>
      </c>
      <c r="KU269" s="657">
        <f t="shared" si="1752"/>
        <v>0</v>
      </c>
      <c r="KV269" s="657">
        <f t="shared" si="1752"/>
        <v>0</v>
      </c>
      <c r="KW269" s="657">
        <f t="shared" si="1752"/>
        <v>0</v>
      </c>
      <c r="KX269" s="658">
        <f t="shared" si="1752"/>
        <v>4687.1599999999962</v>
      </c>
      <c r="KY269" s="641"/>
      <c r="KZ269" s="656">
        <f>SUM(KZ264:KZ268)</f>
        <v>973.10000000000127</v>
      </c>
      <c r="LA269" s="657">
        <f t="shared" ref="LA269:LL269" si="1753">SUM(LA264:LA268)</f>
        <v>0</v>
      </c>
      <c r="LB269" s="657">
        <f t="shared" si="1753"/>
        <v>0</v>
      </c>
      <c r="LC269" s="657">
        <f t="shared" si="1753"/>
        <v>0</v>
      </c>
      <c r="LD269" s="657">
        <f t="shared" si="1753"/>
        <v>0</v>
      </c>
      <c r="LE269" s="657">
        <f t="shared" si="1753"/>
        <v>0</v>
      </c>
      <c r="LF269" s="657">
        <f t="shared" si="1753"/>
        <v>0</v>
      </c>
      <c r="LG269" s="657">
        <f t="shared" si="1753"/>
        <v>0</v>
      </c>
      <c r="LH269" s="657">
        <f t="shared" si="1753"/>
        <v>0</v>
      </c>
      <c r="LI269" s="657">
        <f t="shared" si="1753"/>
        <v>0</v>
      </c>
      <c r="LJ269" s="657">
        <f t="shared" si="1753"/>
        <v>0</v>
      </c>
      <c r="LK269" s="657">
        <f t="shared" si="1753"/>
        <v>0</v>
      </c>
      <c r="LL269" s="658">
        <f t="shared" si="1753"/>
        <v>973.10000000000127</v>
      </c>
      <c r="LM269" s="641"/>
      <c r="LN269" s="656">
        <f>SUM(LN264:LN268)</f>
        <v>453.77000000000021</v>
      </c>
      <c r="LO269" s="657">
        <f t="shared" ref="LO269:LZ269" si="1754">SUM(LO264:LO268)</f>
        <v>0</v>
      </c>
      <c r="LP269" s="657">
        <f t="shared" si="1754"/>
        <v>0</v>
      </c>
      <c r="LQ269" s="657">
        <f t="shared" si="1754"/>
        <v>0</v>
      </c>
      <c r="LR269" s="657">
        <f t="shared" si="1754"/>
        <v>0</v>
      </c>
      <c r="LS269" s="657">
        <f t="shared" si="1754"/>
        <v>0</v>
      </c>
      <c r="LT269" s="657">
        <f t="shared" si="1754"/>
        <v>0</v>
      </c>
      <c r="LU269" s="657">
        <f t="shared" si="1754"/>
        <v>0</v>
      </c>
      <c r="LV269" s="657">
        <f t="shared" si="1754"/>
        <v>0</v>
      </c>
      <c r="LW269" s="657">
        <f t="shared" si="1754"/>
        <v>0</v>
      </c>
      <c r="LX269" s="657">
        <f t="shared" si="1754"/>
        <v>0</v>
      </c>
      <c r="LY269" s="657">
        <f t="shared" si="1754"/>
        <v>0</v>
      </c>
      <c r="LZ269" s="658">
        <f t="shared" si="1754"/>
        <v>453.77000000000021</v>
      </c>
      <c r="MA269" s="641"/>
      <c r="MB269" s="656">
        <f>SUM(MB264:MB268)</f>
        <v>1396.579999999999</v>
      </c>
      <c r="MC269" s="657">
        <f t="shared" ref="MC269:MN269" si="1755">SUM(MC264:MC268)</f>
        <v>0</v>
      </c>
      <c r="MD269" s="657">
        <f t="shared" si="1755"/>
        <v>0</v>
      </c>
      <c r="ME269" s="657">
        <f t="shared" si="1755"/>
        <v>0</v>
      </c>
      <c r="MF269" s="657">
        <f t="shared" si="1755"/>
        <v>0</v>
      </c>
      <c r="MG269" s="657">
        <f t="shared" si="1755"/>
        <v>0</v>
      </c>
      <c r="MH269" s="657">
        <f t="shared" si="1755"/>
        <v>0</v>
      </c>
      <c r="MI269" s="657">
        <f t="shared" si="1755"/>
        <v>0</v>
      </c>
      <c r="MJ269" s="657">
        <f t="shared" si="1755"/>
        <v>0</v>
      </c>
      <c r="MK269" s="657">
        <f t="shared" si="1755"/>
        <v>0</v>
      </c>
      <c r="ML269" s="657">
        <f t="shared" si="1755"/>
        <v>0</v>
      </c>
      <c r="MM269" s="657">
        <f t="shared" si="1755"/>
        <v>0</v>
      </c>
      <c r="MN269" s="658">
        <f t="shared" si="1755"/>
        <v>1396.579999999999</v>
      </c>
      <c r="MO269" s="641"/>
      <c r="MP269" s="656">
        <f>SUM(MP264:MP268)</f>
        <v>3623.7099999999991</v>
      </c>
      <c r="MQ269" s="657">
        <f t="shared" ref="MQ269:NB269" si="1756">SUM(MQ264:MQ268)</f>
        <v>0</v>
      </c>
      <c r="MR269" s="657">
        <f t="shared" si="1756"/>
        <v>0</v>
      </c>
      <c r="MS269" s="657">
        <f t="shared" si="1756"/>
        <v>0</v>
      </c>
      <c r="MT269" s="657">
        <f t="shared" si="1756"/>
        <v>0</v>
      </c>
      <c r="MU269" s="657">
        <f t="shared" si="1756"/>
        <v>0</v>
      </c>
      <c r="MV269" s="657">
        <f t="shared" si="1756"/>
        <v>0</v>
      </c>
      <c r="MW269" s="657">
        <f t="shared" si="1756"/>
        <v>0</v>
      </c>
      <c r="MX269" s="657">
        <f t="shared" si="1756"/>
        <v>0</v>
      </c>
      <c r="MY269" s="657">
        <f t="shared" si="1756"/>
        <v>0</v>
      </c>
      <c r="MZ269" s="657">
        <f t="shared" si="1756"/>
        <v>0</v>
      </c>
      <c r="NA269" s="657">
        <f t="shared" si="1756"/>
        <v>0</v>
      </c>
      <c r="NB269" s="658">
        <f t="shared" si="1756"/>
        <v>3623.7099999999991</v>
      </c>
      <c r="NC269" s="641"/>
      <c r="ND269" s="656">
        <f>SUM(ND264:ND268)</f>
        <v>5903.4300000000057</v>
      </c>
      <c r="NE269" s="657">
        <f t="shared" ref="NE269:NP269" si="1757">SUM(NE264:NE268)</f>
        <v>0</v>
      </c>
      <c r="NF269" s="657">
        <f t="shared" si="1757"/>
        <v>0</v>
      </c>
      <c r="NG269" s="657">
        <f t="shared" si="1757"/>
        <v>0</v>
      </c>
      <c r="NH269" s="657">
        <f t="shared" si="1757"/>
        <v>0</v>
      </c>
      <c r="NI269" s="657">
        <f t="shared" si="1757"/>
        <v>0</v>
      </c>
      <c r="NJ269" s="657">
        <f t="shared" si="1757"/>
        <v>0</v>
      </c>
      <c r="NK269" s="657">
        <f t="shared" si="1757"/>
        <v>0</v>
      </c>
      <c r="NL269" s="657">
        <f t="shared" si="1757"/>
        <v>0</v>
      </c>
      <c r="NM269" s="657">
        <f t="shared" si="1757"/>
        <v>0</v>
      </c>
      <c r="NN269" s="657">
        <f t="shared" si="1757"/>
        <v>0</v>
      </c>
      <c r="NO269" s="657">
        <f t="shared" si="1757"/>
        <v>0</v>
      </c>
      <c r="NP269" s="658">
        <f t="shared" si="1757"/>
        <v>5903.4300000000057</v>
      </c>
      <c r="NQ269" s="641"/>
      <c r="NR269" s="656">
        <f>SUM(NR264:NR268)</f>
        <v>1220.1099999999997</v>
      </c>
      <c r="NS269" s="657">
        <f t="shared" ref="NS269:OD269" si="1758">SUM(NS264:NS268)</f>
        <v>0</v>
      </c>
      <c r="NT269" s="657">
        <f t="shared" si="1758"/>
        <v>0</v>
      </c>
      <c r="NU269" s="657">
        <f t="shared" si="1758"/>
        <v>0</v>
      </c>
      <c r="NV269" s="657">
        <f t="shared" si="1758"/>
        <v>0</v>
      </c>
      <c r="NW269" s="657">
        <f t="shared" si="1758"/>
        <v>0</v>
      </c>
      <c r="NX269" s="657">
        <f t="shared" si="1758"/>
        <v>0</v>
      </c>
      <c r="NY269" s="657">
        <f t="shared" si="1758"/>
        <v>0</v>
      </c>
      <c r="NZ269" s="657">
        <f t="shared" si="1758"/>
        <v>0</v>
      </c>
      <c r="OA269" s="657">
        <f t="shared" si="1758"/>
        <v>0</v>
      </c>
      <c r="OB269" s="657">
        <f t="shared" si="1758"/>
        <v>0</v>
      </c>
      <c r="OC269" s="657">
        <f t="shared" si="1758"/>
        <v>0</v>
      </c>
      <c r="OD269" s="658">
        <f t="shared" si="1758"/>
        <v>1220.1099999999997</v>
      </c>
      <c r="OE269" s="641"/>
      <c r="OF269" s="656">
        <f>SUM(OF264:OF268)</f>
        <v>960.82999999999902</v>
      </c>
      <c r="OG269" s="657">
        <f t="shared" ref="OG269:OR269" si="1759">SUM(OG264:OG268)</f>
        <v>0</v>
      </c>
      <c r="OH269" s="657">
        <f t="shared" si="1759"/>
        <v>0</v>
      </c>
      <c r="OI269" s="657">
        <f t="shared" si="1759"/>
        <v>0</v>
      </c>
      <c r="OJ269" s="657">
        <f t="shared" si="1759"/>
        <v>0</v>
      </c>
      <c r="OK269" s="657">
        <f t="shared" si="1759"/>
        <v>0</v>
      </c>
      <c r="OL269" s="657">
        <f t="shared" si="1759"/>
        <v>0</v>
      </c>
      <c r="OM269" s="657">
        <f t="shared" si="1759"/>
        <v>0</v>
      </c>
      <c r="ON269" s="657">
        <f t="shared" si="1759"/>
        <v>0</v>
      </c>
      <c r="OO269" s="657">
        <f t="shared" si="1759"/>
        <v>0</v>
      </c>
      <c r="OP269" s="657">
        <f t="shared" si="1759"/>
        <v>0</v>
      </c>
      <c r="OQ269" s="657">
        <f t="shared" si="1759"/>
        <v>0</v>
      </c>
      <c r="OR269" s="658">
        <f t="shared" si="1759"/>
        <v>960.82999999999902</v>
      </c>
      <c r="OS269" s="641"/>
      <c r="OT269" s="656">
        <f>SUM(OT264:OT268)</f>
        <v>4668.3699999999953</v>
      </c>
      <c r="OU269" s="657">
        <f t="shared" ref="OU269:PF269" si="1760">SUM(OU264:OU268)</f>
        <v>0</v>
      </c>
      <c r="OV269" s="657">
        <f t="shared" si="1760"/>
        <v>0</v>
      </c>
      <c r="OW269" s="657">
        <f t="shared" si="1760"/>
        <v>0</v>
      </c>
      <c r="OX269" s="657">
        <f t="shared" si="1760"/>
        <v>0</v>
      </c>
      <c r="OY269" s="657">
        <f t="shared" si="1760"/>
        <v>0</v>
      </c>
      <c r="OZ269" s="657">
        <f t="shared" si="1760"/>
        <v>0</v>
      </c>
      <c r="PA269" s="657">
        <f t="shared" si="1760"/>
        <v>0</v>
      </c>
      <c r="PB269" s="657">
        <f t="shared" si="1760"/>
        <v>0</v>
      </c>
      <c r="PC269" s="657">
        <f t="shared" si="1760"/>
        <v>0</v>
      </c>
      <c r="PD269" s="657">
        <f t="shared" si="1760"/>
        <v>0</v>
      </c>
      <c r="PE269" s="657">
        <f t="shared" si="1760"/>
        <v>0</v>
      </c>
      <c r="PF269" s="658">
        <f t="shared" si="1760"/>
        <v>4668.3699999999953</v>
      </c>
      <c r="PG269" s="641"/>
      <c r="PH269" s="656">
        <f>SUM(PH264:PH268)</f>
        <v>1907.83</v>
      </c>
      <c r="PI269" s="657">
        <f t="shared" ref="PI269:PT269" si="1761">SUM(PI264:PI268)</f>
        <v>0</v>
      </c>
      <c r="PJ269" s="657">
        <f t="shared" si="1761"/>
        <v>0</v>
      </c>
      <c r="PK269" s="657">
        <f t="shared" si="1761"/>
        <v>0</v>
      </c>
      <c r="PL269" s="657">
        <f t="shared" si="1761"/>
        <v>0</v>
      </c>
      <c r="PM269" s="657">
        <f t="shared" si="1761"/>
        <v>0</v>
      </c>
      <c r="PN269" s="657">
        <f t="shared" si="1761"/>
        <v>0</v>
      </c>
      <c r="PO269" s="657">
        <f t="shared" si="1761"/>
        <v>0</v>
      </c>
      <c r="PP269" s="657">
        <f t="shared" si="1761"/>
        <v>0</v>
      </c>
      <c r="PQ269" s="657">
        <f t="shared" si="1761"/>
        <v>0</v>
      </c>
      <c r="PR269" s="657">
        <f t="shared" si="1761"/>
        <v>0</v>
      </c>
      <c r="PS269" s="657">
        <f t="shared" si="1761"/>
        <v>0</v>
      </c>
      <c r="PT269" s="658">
        <f t="shared" si="1761"/>
        <v>1907.83</v>
      </c>
      <c r="PU269" s="641"/>
      <c r="PV269" s="658">
        <f t="shared" ref="PV269:QH269" si="1762">SUM(PV264:PV268)</f>
        <v>82188.160000000091</v>
      </c>
      <c r="PW269" s="658">
        <f t="shared" si="1762"/>
        <v>0</v>
      </c>
      <c r="PX269" s="658">
        <f t="shared" si="1762"/>
        <v>0</v>
      </c>
      <c r="PY269" s="658">
        <f t="shared" si="1762"/>
        <v>0</v>
      </c>
      <c r="PZ269" s="658">
        <f t="shared" si="1762"/>
        <v>0</v>
      </c>
      <c r="QA269" s="658">
        <f t="shared" si="1762"/>
        <v>0</v>
      </c>
      <c r="QB269" s="658">
        <f t="shared" si="1762"/>
        <v>0</v>
      </c>
      <c r="QC269" s="658">
        <f t="shared" si="1762"/>
        <v>0</v>
      </c>
      <c r="QD269" s="658">
        <f t="shared" si="1762"/>
        <v>0</v>
      </c>
      <c r="QE269" s="658">
        <f t="shared" si="1762"/>
        <v>0</v>
      </c>
      <c r="QF269" s="658">
        <f t="shared" si="1762"/>
        <v>0</v>
      </c>
      <c r="QG269" s="658">
        <f t="shared" si="1762"/>
        <v>0</v>
      </c>
      <c r="QH269" s="658">
        <f t="shared" si="1762"/>
        <v>82188.160000000091</v>
      </c>
    </row>
    <row r="270" spans="1:450" ht="13.5" thickTop="1" x14ac:dyDescent="0.25">
      <c r="A270" s="659"/>
      <c r="B270" s="439"/>
      <c r="D270" s="613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1"/>
      <c r="Q270" s="611"/>
      <c r="R270" s="613"/>
      <c r="S270" s="660"/>
      <c r="T270" s="660"/>
      <c r="U270" s="660"/>
      <c r="V270" s="660"/>
      <c r="W270" s="660"/>
      <c r="X270" s="660"/>
      <c r="Y270" s="660"/>
      <c r="Z270" s="660"/>
      <c r="AA270" s="660"/>
      <c r="AB270" s="660"/>
      <c r="AC270" s="660"/>
      <c r="AD270" s="661"/>
      <c r="AE270" s="611"/>
      <c r="AF270" s="613"/>
      <c r="AG270" s="660"/>
      <c r="AH270" s="660"/>
      <c r="AI270" s="660"/>
      <c r="AJ270" s="660"/>
      <c r="AK270" s="660"/>
      <c r="AL270" s="660"/>
      <c r="AM270" s="660"/>
      <c r="AN270" s="660"/>
      <c r="AO270" s="660"/>
      <c r="AP270" s="660"/>
      <c r="AQ270" s="660"/>
      <c r="AR270" s="661"/>
      <c r="AS270" s="611"/>
      <c r="AT270" s="613"/>
      <c r="AU270" s="660"/>
      <c r="AV270" s="660"/>
      <c r="AW270" s="660"/>
      <c r="AX270" s="660"/>
      <c r="AY270" s="660"/>
      <c r="AZ270" s="660"/>
      <c r="BA270" s="660"/>
      <c r="BB270" s="660"/>
      <c r="BC270" s="660"/>
      <c r="BD270" s="660"/>
      <c r="BE270" s="660"/>
      <c r="BF270" s="661"/>
      <c r="BG270" s="611"/>
      <c r="BH270" s="613"/>
      <c r="BI270" s="660"/>
      <c r="BJ270" s="660"/>
      <c r="BK270" s="660"/>
      <c r="BL270" s="660"/>
      <c r="BM270" s="660"/>
      <c r="BN270" s="660"/>
      <c r="BO270" s="660"/>
      <c r="BP270" s="660"/>
      <c r="BQ270" s="660"/>
      <c r="BR270" s="660"/>
      <c r="BS270" s="660"/>
      <c r="BT270" s="661"/>
      <c r="BU270" s="621"/>
      <c r="BV270" s="613"/>
      <c r="BW270" s="660"/>
      <c r="BX270" s="660"/>
      <c r="BY270" s="660"/>
      <c r="BZ270" s="660"/>
      <c r="CA270" s="660"/>
      <c r="CB270" s="660"/>
      <c r="CC270" s="660"/>
      <c r="CD270" s="660"/>
      <c r="CE270" s="660"/>
      <c r="CF270" s="660"/>
      <c r="CG270" s="660"/>
      <c r="CH270" s="661"/>
      <c r="CI270" s="611"/>
      <c r="CJ270" s="613"/>
      <c r="CK270" s="660"/>
      <c r="CL270" s="660"/>
      <c r="CM270" s="660"/>
      <c r="CN270" s="660"/>
      <c r="CO270" s="660"/>
      <c r="CP270" s="660"/>
      <c r="CQ270" s="660"/>
      <c r="CR270" s="660"/>
      <c r="CS270" s="660"/>
      <c r="CT270" s="660"/>
      <c r="CU270" s="660"/>
      <c r="CV270" s="661"/>
      <c r="CW270" s="611"/>
      <c r="CX270" s="613"/>
      <c r="CY270" s="660"/>
      <c r="CZ270" s="660"/>
      <c r="DA270" s="660"/>
      <c r="DB270" s="660"/>
      <c r="DC270" s="660"/>
      <c r="DD270" s="660"/>
      <c r="DE270" s="660"/>
      <c r="DF270" s="660"/>
      <c r="DG270" s="660"/>
      <c r="DH270" s="660"/>
      <c r="DI270" s="660"/>
      <c r="DJ270" s="661"/>
      <c r="DK270" s="611"/>
      <c r="DL270" s="613"/>
      <c r="DM270" s="660"/>
      <c r="DN270" s="660"/>
      <c r="DO270" s="660"/>
      <c r="DP270" s="660"/>
      <c r="DQ270" s="660"/>
      <c r="DR270" s="660"/>
      <c r="DS270" s="660"/>
      <c r="DT270" s="660"/>
      <c r="DU270" s="660"/>
      <c r="DV270" s="660"/>
      <c r="DW270" s="660"/>
      <c r="DX270" s="661"/>
      <c r="DY270" s="611"/>
      <c r="DZ270" s="613"/>
      <c r="EA270" s="660"/>
      <c r="EB270" s="660"/>
      <c r="EC270" s="660"/>
      <c r="ED270" s="660"/>
      <c r="EE270" s="660"/>
      <c r="EF270" s="660"/>
      <c r="EG270" s="660"/>
      <c r="EH270" s="660"/>
      <c r="EI270" s="660"/>
      <c r="EJ270" s="660"/>
      <c r="EK270" s="660"/>
      <c r="EL270" s="661"/>
      <c r="EM270" s="611"/>
      <c r="EN270" s="613"/>
      <c r="EO270" s="660"/>
      <c r="EP270" s="660"/>
      <c r="EQ270" s="660"/>
      <c r="ER270" s="660"/>
      <c r="ES270" s="660"/>
      <c r="ET270" s="660"/>
      <c r="EU270" s="660"/>
      <c r="EV270" s="660"/>
      <c r="EW270" s="660"/>
      <c r="EX270" s="660"/>
      <c r="EY270" s="660"/>
      <c r="EZ270" s="661"/>
      <c r="FA270" s="611"/>
      <c r="FB270" s="613"/>
      <c r="FC270" s="660"/>
      <c r="FD270" s="660"/>
      <c r="FE270" s="660"/>
      <c r="FF270" s="660"/>
      <c r="FG270" s="660"/>
      <c r="FH270" s="660"/>
      <c r="FI270" s="660"/>
      <c r="FJ270" s="660"/>
      <c r="FK270" s="660"/>
      <c r="FL270" s="660"/>
      <c r="FM270" s="660"/>
      <c r="FN270" s="661"/>
      <c r="FO270" s="611"/>
      <c r="FP270" s="613"/>
      <c r="FQ270" s="660"/>
      <c r="FR270" s="660"/>
      <c r="FS270" s="660"/>
      <c r="FT270" s="660"/>
      <c r="FU270" s="660"/>
      <c r="FV270" s="660"/>
      <c r="FW270" s="660"/>
      <c r="FX270" s="660"/>
      <c r="FY270" s="660"/>
      <c r="FZ270" s="660"/>
      <c r="GA270" s="660"/>
      <c r="GB270" s="661"/>
      <c r="GC270" s="611"/>
      <c r="GD270" s="613"/>
      <c r="GE270" s="660"/>
      <c r="GF270" s="660"/>
      <c r="GG270" s="660"/>
      <c r="GH270" s="660"/>
      <c r="GI270" s="660"/>
      <c r="GJ270" s="660"/>
      <c r="GK270" s="660"/>
      <c r="GL270" s="660"/>
      <c r="GM270" s="660"/>
      <c r="GN270" s="660"/>
      <c r="GO270" s="660"/>
      <c r="GP270" s="661"/>
      <c r="GQ270" s="611"/>
      <c r="GR270" s="613"/>
      <c r="GS270" s="660"/>
      <c r="GT270" s="660"/>
      <c r="GU270" s="660"/>
      <c r="GV270" s="660"/>
      <c r="GW270" s="660"/>
      <c r="GX270" s="660"/>
      <c r="GY270" s="660"/>
      <c r="GZ270" s="660"/>
      <c r="HA270" s="660"/>
      <c r="HB270" s="660"/>
      <c r="HC270" s="660"/>
      <c r="HD270" s="661"/>
      <c r="HE270" s="611"/>
      <c r="HF270" s="613"/>
      <c r="HG270" s="660"/>
      <c r="HH270" s="660"/>
      <c r="HI270" s="660"/>
      <c r="HJ270" s="660"/>
      <c r="HK270" s="660"/>
      <c r="HL270" s="660"/>
      <c r="HM270" s="660"/>
      <c r="HN270" s="660"/>
      <c r="HO270" s="660"/>
      <c r="HP270" s="660"/>
      <c r="HQ270" s="660"/>
      <c r="HR270" s="661"/>
      <c r="HS270" s="611"/>
      <c r="HT270" s="613"/>
      <c r="HU270" s="660"/>
      <c r="HV270" s="660"/>
      <c r="HW270" s="660"/>
      <c r="HX270" s="660"/>
      <c r="HY270" s="660"/>
      <c r="HZ270" s="660"/>
      <c r="IA270" s="660"/>
      <c r="IB270" s="660"/>
      <c r="IC270" s="660"/>
      <c r="ID270" s="660"/>
      <c r="IE270" s="660"/>
      <c r="IF270" s="661"/>
      <c r="IG270" s="611"/>
      <c r="IH270" s="613"/>
      <c r="II270" s="660"/>
      <c r="IJ270" s="660"/>
      <c r="IK270" s="660"/>
      <c r="IL270" s="660"/>
      <c r="IM270" s="660"/>
      <c r="IN270" s="660"/>
      <c r="IO270" s="660"/>
      <c r="IP270" s="660"/>
      <c r="IQ270" s="660"/>
      <c r="IR270" s="660"/>
      <c r="IS270" s="660"/>
      <c r="IT270" s="661"/>
      <c r="IU270" s="611"/>
      <c r="IV270" s="613"/>
      <c r="IW270" s="660"/>
      <c r="IX270" s="660"/>
      <c r="IY270" s="660"/>
      <c r="IZ270" s="660"/>
      <c r="JA270" s="660"/>
      <c r="JB270" s="660"/>
      <c r="JC270" s="660"/>
      <c r="JD270" s="660"/>
      <c r="JE270" s="660"/>
      <c r="JF270" s="660"/>
      <c r="JG270" s="660"/>
      <c r="JH270" s="661"/>
      <c r="JI270" s="611"/>
      <c r="JJ270" s="613"/>
      <c r="JK270" s="660"/>
      <c r="JL270" s="660"/>
      <c r="JM270" s="660"/>
      <c r="JN270" s="660"/>
      <c r="JO270" s="660"/>
      <c r="JP270" s="660"/>
      <c r="JQ270" s="660"/>
      <c r="JR270" s="660"/>
      <c r="JS270" s="660"/>
      <c r="JT270" s="660"/>
      <c r="JU270" s="660"/>
      <c r="JV270" s="661"/>
      <c r="JW270" s="611"/>
      <c r="JX270" s="613"/>
      <c r="JY270" s="660"/>
      <c r="JZ270" s="660"/>
      <c r="KA270" s="660"/>
      <c r="KB270" s="660"/>
      <c r="KC270" s="660"/>
      <c r="KD270" s="660"/>
      <c r="KE270" s="660"/>
      <c r="KF270" s="660"/>
      <c r="KG270" s="660"/>
      <c r="KH270" s="660"/>
      <c r="KI270" s="660"/>
      <c r="KJ270" s="661"/>
      <c r="KK270" s="611"/>
      <c r="KL270" s="613"/>
      <c r="KM270" s="660"/>
      <c r="KN270" s="660"/>
      <c r="KO270" s="660"/>
      <c r="KP270" s="660"/>
      <c r="KQ270" s="660"/>
      <c r="KR270" s="660"/>
      <c r="KS270" s="660"/>
      <c r="KT270" s="660"/>
      <c r="KU270" s="660"/>
      <c r="KV270" s="660"/>
      <c r="KW270" s="660"/>
      <c r="KX270" s="661"/>
      <c r="KY270" s="611"/>
      <c r="KZ270" s="613"/>
      <c r="LA270" s="660"/>
      <c r="LB270" s="660"/>
      <c r="LC270" s="660"/>
      <c r="LD270" s="660"/>
      <c r="LE270" s="660"/>
      <c r="LF270" s="660"/>
      <c r="LG270" s="660"/>
      <c r="LH270" s="660"/>
      <c r="LI270" s="660"/>
      <c r="LJ270" s="660"/>
      <c r="LK270" s="660"/>
      <c r="LL270" s="661"/>
      <c r="LM270" s="611"/>
      <c r="LN270" s="613"/>
      <c r="LO270" s="660"/>
      <c r="LP270" s="660"/>
      <c r="LQ270" s="660"/>
      <c r="LR270" s="660"/>
      <c r="LS270" s="660"/>
      <c r="LT270" s="660"/>
      <c r="LU270" s="660"/>
      <c r="LV270" s="660"/>
      <c r="LW270" s="660"/>
      <c r="LX270" s="660"/>
      <c r="LY270" s="660"/>
      <c r="LZ270" s="661"/>
      <c r="MA270" s="611"/>
      <c r="MB270" s="613"/>
      <c r="MC270" s="660"/>
      <c r="MD270" s="660"/>
      <c r="ME270" s="660"/>
      <c r="MF270" s="660"/>
      <c r="MG270" s="660"/>
      <c r="MH270" s="660"/>
      <c r="MI270" s="660"/>
      <c r="MJ270" s="660"/>
      <c r="MK270" s="660"/>
      <c r="ML270" s="660"/>
      <c r="MM270" s="660"/>
      <c r="MN270" s="661"/>
      <c r="MO270" s="611"/>
      <c r="MP270" s="613"/>
      <c r="MQ270" s="660"/>
      <c r="MR270" s="660"/>
      <c r="MS270" s="660"/>
      <c r="MT270" s="660"/>
      <c r="MU270" s="660"/>
      <c r="MV270" s="660"/>
      <c r="MW270" s="660"/>
      <c r="MX270" s="660"/>
      <c r="MY270" s="660"/>
      <c r="MZ270" s="660"/>
      <c r="NA270" s="660"/>
      <c r="NB270" s="661"/>
      <c r="NC270" s="611"/>
      <c r="ND270" s="613"/>
      <c r="NE270" s="660"/>
      <c r="NF270" s="660"/>
      <c r="NG270" s="660"/>
      <c r="NH270" s="660"/>
      <c r="NI270" s="660"/>
      <c r="NJ270" s="660"/>
      <c r="NK270" s="660"/>
      <c r="NL270" s="660"/>
      <c r="NM270" s="660"/>
      <c r="NN270" s="660"/>
      <c r="NO270" s="660"/>
      <c r="NP270" s="661"/>
      <c r="NQ270" s="611"/>
      <c r="NR270" s="613"/>
      <c r="NS270" s="660"/>
      <c r="NT270" s="660"/>
      <c r="NU270" s="660"/>
      <c r="NV270" s="660"/>
      <c r="NW270" s="660"/>
      <c r="NX270" s="660"/>
      <c r="NY270" s="660"/>
      <c r="NZ270" s="660"/>
      <c r="OA270" s="660"/>
      <c r="OB270" s="660"/>
      <c r="OC270" s="660"/>
      <c r="OD270" s="661"/>
      <c r="OE270" s="611"/>
      <c r="OF270" s="613"/>
      <c r="OG270" s="660"/>
      <c r="OH270" s="660"/>
      <c r="OI270" s="660"/>
      <c r="OJ270" s="660"/>
      <c r="OK270" s="660"/>
      <c r="OL270" s="660"/>
      <c r="OM270" s="660"/>
      <c r="ON270" s="660"/>
      <c r="OO270" s="660"/>
      <c r="OP270" s="660"/>
      <c r="OQ270" s="660"/>
      <c r="OR270" s="661"/>
      <c r="OS270" s="611"/>
      <c r="OT270" s="613"/>
      <c r="OU270" s="660"/>
      <c r="OV270" s="660"/>
      <c r="OW270" s="660"/>
      <c r="OX270" s="660"/>
      <c r="OY270" s="660"/>
      <c r="OZ270" s="660"/>
      <c r="PA270" s="660"/>
      <c r="PB270" s="660"/>
      <c r="PC270" s="660"/>
      <c r="PD270" s="660"/>
      <c r="PE270" s="660"/>
      <c r="PF270" s="661"/>
      <c r="PG270" s="611"/>
      <c r="PH270" s="613"/>
      <c r="PI270" s="660"/>
      <c r="PJ270" s="660"/>
      <c r="PK270" s="660"/>
      <c r="PL270" s="660"/>
      <c r="PM270" s="660"/>
      <c r="PN270" s="660"/>
      <c r="PO270" s="660"/>
      <c r="PP270" s="660"/>
      <c r="PQ270" s="660"/>
      <c r="PR270" s="660"/>
      <c r="PS270" s="660"/>
      <c r="PT270" s="661"/>
      <c r="PU270" s="611"/>
      <c r="PV270" s="661"/>
      <c r="PW270" s="661"/>
      <c r="PX270" s="661"/>
      <c r="PY270" s="661"/>
      <c r="PZ270" s="661"/>
      <c r="QA270" s="661"/>
      <c r="QB270" s="661"/>
      <c r="QC270" s="661"/>
      <c r="QD270" s="661"/>
      <c r="QE270" s="661"/>
      <c r="QF270" s="661"/>
      <c r="QG270" s="661"/>
      <c r="QH270" s="661"/>
    </row>
    <row r="271" spans="1:450" x14ac:dyDescent="0.25">
      <c r="A271" s="589"/>
      <c r="C271" s="442"/>
      <c r="D271" s="662"/>
      <c r="E271" s="663"/>
      <c r="F271" s="663"/>
      <c r="G271" s="663"/>
      <c r="H271" s="663"/>
      <c r="I271" s="663"/>
      <c r="J271" s="663"/>
      <c r="K271" s="663"/>
      <c r="L271" s="663"/>
      <c r="M271" s="663"/>
      <c r="N271" s="663"/>
      <c r="O271" s="663"/>
      <c r="P271" s="664"/>
      <c r="Q271" s="637"/>
      <c r="R271" s="662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4"/>
      <c r="AE271" s="637"/>
      <c r="AF271" s="662"/>
      <c r="AG271" s="663"/>
      <c r="AH271" s="663"/>
      <c r="AI271" s="663"/>
      <c r="AJ271" s="663"/>
      <c r="AK271" s="663"/>
      <c r="AL271" s="663"/>
      <c r="AM271" s="663"/>
      <c r="AN271" s="663"/>
      <c r="AO271" s="663"/>
      <c r="AP271" s="663"/>
      <c r="AQ271" s="663"/>
      <c r="AR271" s="664"/>
      <c r="AS271" s="611"/>
      <c r="AT271" s="662"/>
      <c r="AU271" s="663"/>
      <c r="AV271" s="663"/>
      <c r="AW271" s="663"/>
      <c r="AX271" s="663"/>
      <c r="AY271" s="663"/>
      <c r="AZ271" s="663"/>
      <c r="BA271" s="663"/>
      <c r="BB271" s="663"/>
      <c r="BC271" s="663"/>
      <c r="BD271" s="663"/>
      <c r="BE271" s="663"/>
      <c r="BF271" s="664"/>
      <c r="BG271" s="611"/>
      <c r="BH271" s="662"/>
      <c r="BI271" s="663"/>
      <c r="BJ271" s="663"/>
      <c r="BK271" s="663"/>
      <c r="BL271" s="663"/>
      <c r="BM271" s="663"/>
      <c r="BN271" s="663"/>
      <c r="BO271" s="663"/>
      <c r="BP271" s="663"/>
      <c r="BQ271" s="663"/>
      <c r="BR271" s="663"/>
      <c r="BS271" s="663"/>
      <c r="BT271" s="664"/>
      <c r="BU271" s="621"/>
      <c r="BV271" s="662"/>
      <c r="BW271" s="663"/>
      <c r="BX271" s="663"/>
      <c r="BY271" s="663"/>
      <c r="BZ271" s="663"/>
      <c r="CA271" s="663"/>
      <c r="CB271" s="663"/>
      <c r="CC271" s="663"/>
      <c r="CD271" s="663"/>
      <c r="CE271" s="663"/>
      <c r="CF271" s="663"/>
      <c r="CG271" s="663"/>
      <c r="CH271" s="664"/>
      <c r="CI271" s="637"/>
      <c r="CJ271" s="662"/>
      <c r="CK271" s="663"/>
      <c r="CL271" s="663"/>
      <c r="CM271" s="663"/>
      <c r="CN271" s="663"/>
      <c r="CO271" s="663"/>
      <c r="CP271" s="663"/>
      <c r="CQ271" s="663"/>
      <c r="CR271" s="663"/>
      <c r="CS271" s="663"/>
      <c r="CT271" s="663"/>
      <c r="CU271" s="663"/>
      <c r="CV271" s="664"/>
      <c r="CW271" s="611"/>
      <c r="CX271" s="662"/>
      <c r="CY271" s="663"/>
      <c r="CZ271" s="663"/>
      <c r="DA271" s="663"/>
      <c r="DB271" s="663"/>
      <c r="DC271" s="663"/>
      <c r="DD271" s="663"/>
      <c r="DE271" s="663"/>
      <c r="DF271" s="663"/>
      <c r="DG271" s="663"/>
      <c r="DH271" s="663"/>
      <c r="DI271" s="663"/>
      <c r="DJ271" s="664"/>
      <c r="DK271" s="637"/>
      <c r="DL271" s="662"/>
      <c r="DM271" s="663"/>
      <c r="DN271" s="663"/>
      <c r="DO271" s="663"/>
      <c r="DP271" s="663"/>
      <c r="DQ271" s="663"/>
      <c r="DR271" s="663"/>
      <c r="DS271" s="663"/>
      <c r="DT271" s="663"/>
      <c r="DU271" s="663"/>
      <c r="DV271" s="663"/>
      <c r="DW271" s="663"/>
      <c r="DX271" s="664"/>
      <c r="DY271" s="637"/>
      <c r="DZ271" s="662"/>
      <c r="EA271" s="663"/>
      <c r="EB271" s="663"/>
      <c r="EC271" s="663"/>
      <c r="ED271" s="663"/>
      <c r="EE271" s="663"/>
      <c r="EF271" s="663"/>
      <c r="EG271" s="663"/>
      <c r="EH271" s="663"/>
      <c r="EI271" s="663"/>
      <c r="EJ271" s="663"/>
      <c r="EK271" s="663"/>
      <c r="EL271" s="664"/>
      <c r="EM271" s="637"/>
      <c r="EN271" s="662"/>
      <c r="EO271" s="663"/>
      <c r="EP271" s="663"/>
      <c r="EQ271" s="663"/>
      <c r="ER271" s="663"/>
      <c r="ES271" s="663"/>
      <c r="ET271" s="663"/>
      <c r="EU271" s="663"/>
      <c r="EV271" s="663"/>
      <c r="EW271" s="663"/>
      <c r="EX271" s="663"/>
      <c r="EY271" s="663"/>
      <c r="EZ271" s="664"/>
      <c r="FA271" s="637"/>
      <c r="FB271" s="662"/>
      <c r="FC271" s="663"/>
      <c r="FD271" s="663"/>
      <c r="FE271" s="663"/>
      <c r="FF271" s="663"/>
      <c r="FG271" s="663"/>
      <c r="FH271" s="663"/>
      <c r="FI271" s="663"/>
      <c r="FJ271" s="663"/>
      <c r="FK271" s="663"/>
      <c r="FL271" s="663"/>
      <c r="FM271" s="663"/>
      <c r="FN271" s="664"/>
      <c r="FO271" s="637"/>
      <c r="FP271" s="662"/>
      <c r="FQ271" s="663"/>
      <c r="FR271" s="663"/>
      <c r="FS271" s="663"/>
      <c r="FT271" s="663"/>
      <c r="FU271" s="663"/>
      <c r="FV271" s="663"/>
      <c r="FW271" s="663"/>
      <c r="FX271" s="663"/>
      <c r="FY271" s="663"/>
      <c r="FZ271" s="663"/>
      <c r="GA271" s="663"/>
      <c r="GB271" s="664"/>
      <c r="GC271" s="637"/>
      <c r="GD271" s="662"/>
      <c r="GE271" s="663"/>
      <c r="GF271" s="663"/>
      <c r="GG271" s="663"/>
      <c r="GH271" s="663"/>
      <c r="GI271" s="663"/>
      <c r="GJ271" s="663"/>
      <c r="GK271" s="663"/>
      <c r="GL271" s="663"/>
      <c r="GM271" s="663"/>
      <c r="GN271" s="663"/>
      <c r="GO271" s="663"/>
      <c r="GP271" s="664"/>
      <c r="GQ271" s="637"/>
      <c r="GR271" s="662"/>
      <c r="GS271" s="663"/>
      <c r="GT271" s="663"/>
      <c r="GU271" s="663"/>
      <c r="GV271" s="663"/>
      <c r="GW271" s="663"/>
      <c r="GX271" s="663"/>
      <c r="GY271" s="663"/>
      <c r="GZ271" s="663"/>
      <c r="HA271" s="663"/>
      <c r="HB271" s="663"/>
      <c r="HC271" s="663"/>
      <c r="HD271" s="664"/>
      <c r="HE271" s="637"/>
      <c r="HF271" s="662"/>
      <c r="HG271" s="663"/>
      <c r="HH271" s="663"/>
      <c r="HI271" s="663"/>
      <c r="HJ271" s="663"/>
      <c r="HK271" s="663"/>
      <c r="HL271" s="663"/>
      <c r="HM271" s="663"/>
      <c r="HN271" s="663"/>
      <c r="HO271" s="663"/>
      <c r="HP271" s="663"/>
      <c r="HQ271" s="663"/>
      <c r="HR271" s="664"/>
      <c r="HS271" s="637"/>
      <c r="HT271" s="662"/>
      <c r="HU271" s="663"/>
      <c r="HV271" s="663"/>
      <c r="HW271" s="663"/>
      <c r="HX271" s="663"/>
      <c r="HY271" s="663"/>
      <c r="HZ271" s="663"/>
      <c r="IA271" s="663"/>
      <c r="IB271" s="663"/>
      <c r="IC271" s="663"/>
      <c r="ID271" s="663"/>
      <c r="IE271" s="663"/>
      <c r="IF271" s="664"/>
      <c r="IG271" s="637"/>
      <c r="IH271" s="662"/>
      <c r="II271" s="663"/>
      <c r="IJ271" s="663"/>
      <c r="IK271" s="663"/>
      <c r="IL271" s="663"/>
      <c r="IM271" s="663"/>
      <c r="IN271" s="663"/>
      <c r="IO271" s="663"/>
      <c r="IP271" s="663"/>
      <c r="IQ271" s="663"/>
      <c r="IR271" s="663"/>
      <c r="IS271" s="663"/>
      <c r="IT271" s="664"/>
      <c r="IU271" s="637"/>
      <c r="IV271" s="662"/>
      <c r="IW271" s="663"/>
      <c r="IX271" s="663"/>
      <c r="IY271" s="663"/>
      <c r="IZ271" s="663"/>
      <c r="JA271" s="663"/>
      <c r="JB271" s="663"/>
      <c r="JC271" s="663"/>
      <c r="JD271" s="663"/>
      <c r="JE271" s="663"/>
      <c r="JF271" s="663"/>
      <c r="JG271" s="663"/>
      <c r="JH271" s="664"/>
      <c r="JI271" s="637"/>
      <c r="JJ271" s="662"/>
      <c r="JK271" s="663"/>
      <c r="JL271" s="663"/>
      <c r="JM271" s="663"/>
      <c r="JN271" s="663"/>
      <c r="JO271" s="663"/>
      <c r="JP271" s="663"/>
      <c r="JQ271" s="663"/>
      <c r="JR271" s="663"/>
      <c r="JS271" s="663"/>
      <c r="JT271" s="663"/>
      <c r="JU271" s="663"/>
      <c r="JV271" s="664"/>
      <c r="JW271" s="637"/>
      <c r="JX271" s="662"/>
      <c r="JY271" s="663"/>
      <c r="JZ271" s="663"/>
      <c r="KA271" s="663"/>
      <c r="KB271" s="663"/>
      <c r="KC271" s="663"/>
      <c r="KD271" s="663"/>
      <c r="KE271" s="663"/>
      <c r="KF271" s="663"/>
      <c r="KG271" s="663"/>
      <c r="KH271" s="663"/>
      <c r="KI271" s="663"/>
      <c r="KJ271" s="664"/>
      <c r="KK271" s="637"/>
      <c r="KL271" s="662"/>
      <c r="KM271" s="663"/>
      <c r="KN271" s="663"/>
      <c r="KO271" s="663"/>
      <c r="KP271" s="663"/>
      <c r="KQ271" s="663"/>
      <c r="KR271" s="663"/>
      <c r="KS271" s="663"/>
      <c r="KT271" s="663"/>
      <c r="KU271" s="663"/>
      <c r="KV271" s="663"/>
      <c r="KW271" s="663"/>
      <c r="KX271" s="664"/>
      <c r="KY271" s="637"/>
      <c r="KZ271" s="662"/>
      <c r="LA271" s="663"/>
      <c r="LB271" s="663"/>
      <c r="LC271" s="663"/>
      <c r="LD271" s="663"/>
      <c r="LE271" s="663"/>
      <c r="LF271" s="663"/>
      <c r="LG271" s="663"/>
      <c r="LH271" s="663"/>
      <c r="LI271" s="663"/>
      <c r="LJ271" s="663"/>
      <c r="LK271" s="663"/>
      <c r="LL271" s="664"/>
      <c r="LM271" s="637"/>
      <c r="LN271" s="662"/>
      <c r="LO271" s="663"/>
      <c r="LP271" s="663"/>
      <c r="LQ271" s="663"/>
      <c r="LR271" s="663"/>
      <c r="LS271" s="663"/>
      <c r="LT271" s="663"/>
      <c r="LU271" s="663"/>
      <c r="LV271" s="663"/>
      <c r="LW271" s="663"/>
      <c r="LX271" s="663"/>
      <c r="LY271" s="663"/>
      <c r="LZ271" s="664"/>
      <c r="MA271" s="637"/>
      <c r="MB271" s="662"/>
      <c r="MC271" s="663"/>
      <c r="MD271" s="663"/>
      <c r="ME271" s="663"/>
      <c r="MF271" s="663"/>
      <c r="MG271" s="663"/>
      <c r="MH271" s="663"/>
      <c r="MI271" s="663"/>
      <c r="MJ271" s="663"/>
      <c r="MK271" s="663"/>
      <c r="ML271" s="663"/>
      <c r="MM271" s="663"/>
      <c r="MN271" s="664"/>
      <c r="MO271" s="637"/>
      <c r="MP271" s="662"/>
      <c r="MQ271" s="663"/>
      <c r="MR271" s="663"/>
      <c r="MS271" s="663"/>
      <c r="MT271" s="663"/>
      <c r="MU271" s="663"/>
      <c r="MV271" s="663"/>
      <c r="MW271" s="663"/>
      <c r="MX271" s="663"/>
      <c r="MY271" s="663"/>
      <c r="MZ271" s="663"/>
      <c r="NA271" s="663"/>
      <c r="NB271" s="664"/>
      <c r="NC271" s="637"/>
      <c r="ND271" s="662"/>
      <c r="NE271" s="663"/>
      <c r="NF271" s="663"/>
      <c r="NG271" s="663"/>
      <c r="NH271" s="663"/>
      <c r="NI271" s="663"/>
      <c r="NJ271" s="663"/>
      <c r="NK271" s="663"/>
      <c r="NL271" s="663"/>
      <c r="NM271" s="663"/>
      <c r="NN271" s="663"/>
      <c r="NO271" s="663"/>
      <c r="NP271" s="664"/>
      <c r="NQ271" s="637"/>
      <c r="NR271" s="662"/>
      <c r="NS271" s="663"/>
      <c r="NT271" s="663"/>
      <c r="NU271" s="663"/>
      <c r="NV271" s="663"/>
      <c r="NW271" s="663"/>
      <c r="NX271" s="663"/>
      <c r="NY271" s="663"/>
      <c r="NZ271" s="663"/>
      <c r="OA271" s="663"/>
      <c r="OB271" s="663"/>
      <c r="OC271" s="663"/>
      <c r="OD271" s="664"/>
      <c r="OE271" s="637"/>
      <c r="OF271" s="662"/>
      <c r="OG271" s="663"/>
      <c r="OH271" s="663"/>
      <c r="OI271" s="663"/>
      <c r="OJ271" s="663"/>
      <c r="OK271" s="663"/>
      <c r="OL271" s="663"/>
      <c r="OM271" s="663"/>
      <c r="ON271" s="663"/>
      <c r="OO271" s="663"/>
      <c r="OP271" s="663"/>
      <c r="OQ271" s="663"/>
      <c r="OR271" s="664"/>
      <c r="OS271" s="637"/>
      <c r="OT271" s="662"/>
      <c r="OU271" s="663"/>
      <c r="OV271" s="663"/>
      <c r="OW271" s="663"/>
      <c r="OX271" s="663"/>
      <c r="OY271" s="663"/>
      <c r="OZ271" s="663"/>
      <c r="PA271" s="663"/>
      <c r="PB271" s="663"/>
      <c r="PC271" s="663"/>
      <c r="PD271" s="663"/>
      <c r="PE271" s="663"/>
      <c r="PF271" s="664"/>
      <c r="PG271" s="637"/>
      <c r="PH271" s="662"/>
      <c r="PI271" s="663"/>
      <c r="PJ271" s="663"/>
      <c r="PK271" s="663"/>
      <c r="PL271" s="663"/>
      <c r="PM271" s="663"/>
      <c r="PN271" s="663"/>
      <c r="PO271" s="663"/>
      <c r="PP271" s="663"/>
      <c r="PQ271" s="663"/>
      <c r="PR271" s="663"/>
      <c r="PS271" s="663"/>
      <c r="PT271" s="664"/>
      <c r="PU271" s="637"/>
      <c r="PV271" s="664"/>
      <c r="PW271" s="664"/>
      <c r="PX271" s="664"/>
      <c r="PY271" s="664"/>
      <c r="PZ271" s="664"/>
      <c r="QA271" s="664"/>
      <c r="QB271" s="664"/>
      <c r="QC271" s="664"/>
      <c r="QD271" s="664"/>
      <c r="QE271" s="664"/>
      <c r="QF271" s="664"/>
      <c r="QG271" s="664"/>
      <c r="QH271" s="664"/>
    </row>
    <row r="272" spans="1:450" x14ac:dyDescent="0.3">
      <c r="A272" s="589"/>
      <c r="B272" s="254" t="s">
        <v>906</v>
      </c>
      <c r="D272" s="635">
        <f>+D264+D232</f>
        <v>-22786.469999999994</v>
      </c>
      <c r="E272" s="622">
        <f t="shared" ref="E272:P272" si="1763">+E264+E232</f>
        <v>0</v>
      </c>
      <c r="F272" s="622">
        <f t="shared" si="1763"/>
        <v>0</v>
      </c>
      <c r="G272" s="622">
        <f t="shared" si="1763"/>
        <v>0</v>
      </c>
      <c r="H272" s="622">
        <f t="shared" si="1763"/>
        <v>0</v>
      </c>
      <c r="I272" s="622">
        <f t="shared" si="1763"/>
        <v>0</v>
      </c>
      <c r="J272" s="622">
        <f t="shared" si="1763"/>
        <v>0</v>
      </c>
      <c r="K272" s="622">
        <f t="shared" si="1763"/>
        <v>0</v>
      </c>
      <c r="L272" s="622">
        <f t="shared" si="1763"/>
        <v>0</v>
      </c>
      <c r="M272" s="622">
        <f t="shared" si="1763"/>
        <v>0</v>
      </c>
      <c r="N272" s="622">
        <f t="shared" si="1763"/>
        <v>0</v>
      </c>
      <c r="O272" s="622">
        <f t="shared" si="1763"/>
        <v>0</v>
      </c>
      <c r="P272" s="636">
        <f t="shared" si="1763"/>
        <v>-22366.21</v>
      </c>
      <c r="Q272" s="637"/>
      <c r="R272" s="635">
        <f>+R264+R232</f>
        <v>794.5</v>
      </c>
      <c r="S272" s="622">
        <f t="shared" ref="S272:AD272" si="1764">+S264+S232</f>
        <v>0</v>
      </c>
      <c r="T272" s="622">
        <f t="shared" si="1764"/>
        <v>0</v>
      </c>
      <c r="U272" s="622">
        <f t="shared" si="1764"/>
        <v>0</v>
      </c>
      <c r="V272" s="622">
        <f t="shared" si="1764"/>
        <v>0</v>
      </c>
      <c r="W272" s="622">
        <f t="shared" si="1764"/>
        <v>0</v>
      </c>
      <c r="X272" s="622">
        <f t="shared" si="1764"/>
        <v>0</v>
      </c>
      <c r="Y272" s="622">
        <f t="shared" si="1764"/>
        <v>0</v>
      </c>
      <c r="Z272" s="622">
        <f t="shared" si="1764"/>
        <v>0</v>
      </c>
      <c r="AA272" s="622">
        <f t="shared" si="1764"/>
        <v>0</v>
      </c>
      <c r="AB272" s="622">
        <f t="shared" si="1764"/>
        <v>0</v>
      </c>
      <c r="AC272" s="622">
        <f t="shared" si="1764"/>
        <v>0</v>
      </c>
      <c r="AD272" s="636">
        <f t="shared" si="1764"/>
        <v>823.02999999999975</v>
      </c>
      <c r="AE272" s="611"/>
      <c r="AF272" s="635">
        <f>+AF264+AF232</f>
        <v>1893.8899999999994</v>
      </c>
      <c r="AG272" s="622">
        <f t="shared" ref="AG272:AR272" si="1765">+AG264+AG232</f>
        <v>0</v>
      </c>
      <c r="AH272" s="622">
        <f t="shared" si="1765"/>
        <v>0</v>
      </c>
      <c r="AI272" s="622">
        <f t="shared" si="1765"/>
        <v>0</v>
      </c>
      <c r="AJ272" s="622">
        <f t="shared" si="1765"/>
        <v>0</v>
      </c>
      <c r="AK272" s="622">
        <f t="shared" si="1765"/>
        <v>0</v>
      </c>
      <c r="AL272" s="622">
        <f t="shared" si="1765"/>
        <v>0</v>
      </c>
      <c r="AM272" s="622">
        <f t="shared" si="1765"/>
        <v>0</v>
      </c>
      <c r="AN272" s="622">
        <f t="shared" si="1765"/>
        <v>0</v>
      </c>
      <c r="AO272" s="622">
        <f t="shared" si="1765"/>
        <v>0</v>
      </c>
      <c r="AP272" s="622">
        <f t="shared" si="1765"/>
        <v>0</v>
      </c>
      <c r="AQ272" s="622">
        <f t="shared" si="1765"/>
        <v>0</v>
      </c>
      <c r="AR272" s="636">
        <f t="shared" si="1765"/>
        <v>1893.8899999999994</v>
      </c>
      <c r="AS272" s="611"/>
      <c r="AT272" s="635">
        <f>+AT264+AT232</f>
        <v>4267.1899999999987</v>
      </c>
      <c r="AU272" s="622">
        <f t="shared" ref="AU272:BF272" si="1766">+AU264+AU232</f>
        <v>0</v>
      </c>
      <c r="AV272" s="622">
        <f t="shared" si="1766"/>
        <v>0</v>
      </c>
      <c r="AW272" s="622">
        <f t="shared" si="1766"/>
        <v>0</v>
      </c>
      <c r="AX272" s="622">
        <f t="shared" si="1766"/>
        <v>0</v>
      </c>
      <c r="AY272" s="622">
        <f t="shared" si="1766"/>
        <v>0</v>
      </c>
      <c r="AZ272" s="622">
        <f t="shared" si="1766"/>
        <v>0</v>
      </c>
      <c r="BA272" s="622">
        <f t="shared" si="1766"/>
        <v>0</v>
      </c>
      <c r="BB272" s="622">
        <f t="shared" si="1766"/>
        <v>0</v>
      </c>
      <c r="BC272" s="622">
        <f t="shared" si="1766"/>
        <v>0</v>
      </c>
      <c r="BD272" s="622">
        <f t="shared" si="1766"/>
        <v>0</v>
      </c>
      <c r="BE272" s="622">
        <f t="shared" si="1766"/>
        <v>0</v>
      </c>
      <c r="BF272" s="636">
        <f t="shared" si="1766"/>
        <v>4267.1899999999987</v>
      </c>
      <c r="BG272" s="611"/>
      <c r="BH272" s="635">
        <f>+BH264+BH232</f>
        <v>433.98999999999955</v>
      </c>
      <c r="BI272" s="622">
        <f t="shared" ref="BI272:BT272" si="1767">+BI264+BI232</f>
        <v>0</v>
      </c>
      <c r="BJ272" s="622">
        <f t="shared" si="1767"/>
        <v>0</v>
      </c>
      <c r="BK272" s="622">
        <f t="shared" si="1767"/>
        <v>0</v>
      </c>
      <c r="BL272" s="622">
        <f t="shared" si="1767"/>
        <v>0</v>
      </c>
      <c r="BM272" s="622">
        <f t="shared" si="1767"/>
        <v>0</v>
      </c>
      <c r="BN272" s="622">
        <f t="shared" si="1767"/>
        <v>0</v>
      </c>
      <c r="BO272" s="622">
        <f t="shared" si="1767"/>
        <v>0</v>
      </c>
      <c r="BP272" s="622">
        <f t="shared" si="1767"/>
        <v>0</v>
      </c>
      <c r="BQ272" s="622">
        <f t="shared" si="1767"/>
        <v>0</v>
      </c>
      <c r="BR272" s="622">
        <f t="shared" si="1767"/>
        <v>0</v>
      </c>
      <c r="BS272" s="622">
        <f t="shared" si="1767"/>
        <v>0</v>
      </c>
      <c r="BT272" s="636">
        <f t="shared" si="1767"/>
        <v>433.98999999999955</v>
      </c>
      <c r="BU272" s="621"/>
      <c r="BV272" s="635">
        <f>+BV264+BV232</f>
        <v>8902.1900000000023</v>
      </c>
      <c r="BW272" s="622">
        <f t="shared" ref="BW272:CH272" si="1768">+BW264+BW232</f>
        <v>0</v>
      </c>
      <c r="BX272" s="622">
        <f t="shared" si="1768"/>
        <v>0</v>
      </c>
      <c r="BY272" s="622">
        <f t="shared" si="1768"/>
        <v>0</v>
      </c>
      <c r="BZ272" s="622">
        <f t="shared" si="1768"/>
        <v>0</v>
      </c>
      <c r="CA272" s="622">
        <f t="shared" si="1768"/>
        <v>0</v>
      </c>
      <c r="CB272" s="622">
        <f t="shared" si="1768"/>
        <v>0</v>
      </c>
      <c r="CC272" s="622">
        <f t="shared" si="1768"/>
        <v>0</v>
      </c>
      <c r="CD272" s="622">
        <f t="shared" si="1768"/>
        <v>0</v>
      </c>
      <c r="CE272" s="622">
        <f t="shared" si="1768"/>
        <v>0</v>
      </c>
      <c r="CF272" s="622">
        <f t="shared" si="1768"/>
        <v>0</v>
      </c>
      <c r="CG272" s="622">
        <f t="shared" si="1768"/>
        <v>0</v>
      </c>
      <c r="CH272" s="636">
        <f t="shared" si="1768"/>
        <v>8902.1900000000023</v>
      </c>
      <c r="CI272" s="637"/>
      <c r="CJ272" s="635">
        <f>+CJ264+CJ232</f>
        <v>1916.0100000000007</v>
      </c>
      <c r="CK272" s="622">
        <f t="shared" ref="CK272:CV272" si="1769">+CK264+CK232</f>
        <v>0</v>
      </c>
      <c r="CL272" s="622">
        <f t="shared" si="1769"/>
        <v>0</v>
      </c>
      <c r="CM272" s="622">
        <f t="shared" si="1769"/>
        <v>0</v>
      </c>
      <c r="CN272" s="622">
        <f t="shared" si="1769"/>
        <v>0</v>
      </c>
      <c r="CO272" s="622">
        <f t="shared" si="1769"/>
        <v>0</v>
      </c>
      <c r="CP272" s="622">
        <f t="shared" si="1769"/>
        <v>0</v>
      </c>
      <c r="CQ272" s="622">
        <f t="shared" si="1769"/>
        <v>0</v>
      </c>
      <c r="CR272" s="622">
        <f t="shared" si="1769"/>
        <v>0</v>
      </c>
      <c r="CS272" s="622">
        <f t="shared" si="1769"/>
        <v>0</v>
      </c>
      <c r="CT272" s="622">
        <f t="shared" si="1769"/>
        <v>0</v>
      </c>
      <c r="CU272" s="622">
        <f t="shared" si="1769"/>
        <v>0</v>
      </c>
      <c r="CV272" s="636">
        <f t="shared" si="1769"/>
        <v>1916.0100000000007</v>
      </c>
      <c r="CW272" s="611"/>
      <c r="CX272" s="635">
        <f>+CX264+CX232</f>
        <v>640.30000000000064</v>
      </c>
      <c r="CY272" s="622">
        <f t="shared" ref="CY272:DJ272" si="1770">+CY264+CY232</f>
        <v>0</v>
      </c>
      <c r="CZ272" s="622">
        <f t="shared" si="1770"/>
        <v>0</v>
      </c>
      <c r="DA272" s="622">
        <f t="shared" si="1770"/>
        <v>0</v>
      </c>
      <c r="DB272" s="622">
        <f t="shared" si="1770"/>
        <v>0</v>
      </c>
      <c r="DC272" s="622">
        <f t="shared" si="1770"/>
        <v>0</v>
      </c>
      <c r="DD272" s="622">
        <f t="shared" si="1770"/>
        <v>0</v>
      </c>
      <c r="DE272" s="622">
        <f t="shared" si="1770"/>
        <v>0</v>
      </c>
      <c r="DF272" s="622">
        <f t="shared" si="1770"/>
        <v>0</v>
      </c>
      <c r="DG272" s="622">
        <f t="shared" si="1770"/>
        <v>0</v>
      </c>
      <c r="DH272" s="622">
        <f t="shared" si="1770"/>
        <v>0</v>
      </c>
      <c r="DI272" s="622">
        <f t="shared" si="1770"/>
        <v>0</v>
      </c>
      <c r="DJ272" s="636">
        <f t="shared" si="1770"/>
        <v>640.30000000000064</v>
      </c>
      <c r="DK272" s="637"/>
      <c r="DL272" s="635">
        <f>+DL264+DL232</f>
        <v>1596.8700000000008</v>
      </c>
      <c r="DM272" s="622">
        <f t="shared" ref="DM272:DX272" si="1771">+DM264+DM232</f>
        <v>0</v>
      </c>
      <c r="DN272" s="622">
        <f t="shared" si="1771"/>
        <v>0</v>
      </c>
      <c r="DO272" s="622">
        <f t="shared" si="1771"/>
        <v>0</v>
      </c>
      <c r="DP272" s="622">
        <f t="shared" si="1771"/>
        <v>0</v>
      </c>
      <c r="DQ272" s="622">
        <f t="shared" si="1771"/>
        <v>0</v>
      </c>
      <c r="DR272" s="622">
        <f t="shared" si="1771"/>
        <v>0</v>
      </c>
      <c r="DS272" s="622">
        <f t="shared" si="1771"/>
        <v>0</v>
      </c>
      <c r="DT272" s="622">
        <f t="shared" si="1771"/>
        <v>0</v>
      </c>
      <c r="DU272" s="622">
        <f t="shared" si="1771"/>
        <v>0</v>
      </c>
      <c r="DV272" s="622">
        <f t="shared" si="1771"/>
        <v>0</v>
      </c>
      <c r="DW272" s="622">
        <f t="shared" si="1771"/>
        <v>0</v>
      </c>
      <c r="DX272" s="636">
        <f t="shared" si="1771"/>
        <v>1596.8700000000008</v>
      </c>
      <c r="DY272" s="637"/>
      <c r="DZ272" s="635">
        <f>+DZ264+DZ232</f>
        <v>5591.059999999994</v>
      </c>
      <c r="EA272" s="622">
        <f t="shared" ref="EA272:EL272" si="1772">+EA264+EA232</f>
        <v>0</v>
      </c>
      <c r="EB272" s="622">
        <f t="shared" si="1772"/>
        <v>0</v>
      </c>
      <c r="EC272" s="622">
        <f t="shared" si="1772"/>
        <v>0</v>
      </c>
      <c r="ED272" s="622">
        <f t="shared" si="1772"/>
        <v>0</v>
      </c>
      <c r="EE272" s="622">
        <f t="shared" si="1772"/>
        <v>0</v>
      </c>
      <c r="EF272" s="622">
        <f t="shared" si="1772"/>
        <v>0</v>
      </c>
      <c r="EG272" s="622">
        <f t="shared" si="1772"/>
        <v>0</v>
      </c>
      <c r="EH272" s="622">
        <f t="shared" si="1772"/>
        <v>0</v>
      </c>
      <c r="EI272" s="622">
        <f t="shared" si="1772"/>
        <v>0</v>
      </c>
      <c r="EJ272" s="622">
        <f t="shared" si="1772"/>
        <v>0</v>
      </c>
      <c r="EK272" s="622">
        <f t="shared" si="1772"/>
        <v>0</v>
      </c>
      <c r="EL272" s="636">
        <f t="shared" si="1772"/>
        <v>5591.059999999994</v>
      </c>
      <c r="EM272" s="637"/>
      <c r="EN272" s="635">
        <f>+EN264+EN232</f>
        <v>10085.749999999996</v>
      </c>
      <c r="EO272" s="622">
        <f t="shared" ref="EO272:EZ272" si="1773">+EO264+EO232</f>
        <v>0</v>
      </c>
      <c r="EP272" s="622">
        <f t="shared" si="1773"/>
        <v>0</v>
      </c>
      <c r="EQ272" s="622">
        <f t="shared" si="1773"/>
        <v>0</v>
      </c>
      <c r="ER272" s="622">
        <f t="shared" si="1773"/>
        <v>0</v>
      </c>
      <c r="ES272" s="622">
        <f t="shared" si="1773"/>
        <v>0</v>
      </c>
      <c r="ET272" s="622">
        <f t="shared" si="1773"/>
        <v>0</v>
      </c>
      <c r="EU272" s="622">
        <f t="shared" si="1773"/>
        <v>0</v>
      </c>
      <c r="EV272" s="622">
        <f t="shared" si="1773"/>
        <v>0</v>
      </c>
      <c r="EW272" s="622">
        <f t="shared" si="1773"/>
        <v>0</v>
      </c>
      <c r="EX272" s="622">
        <f t="shared" si="1773"/>
        <v>0</v>
      </c>
      <c r="EY272" s="622">
        <f t="shared" si="1773"/>
        <v>0</v>
      </c>
      <c r="EZ272" s="636">
        <f t="shared" si="1773"/>
        <v>10085.749999999996</v>
      </c>
      <c r="FA272" s="637"/>
      <c r="FB272" s="635">
        <f>+FB264+FB232</f>
        <v>5087.9900000000016</v>
      </c>
      <c r="FC272" s="622">
        <f t="shared" ref="FC272:FN272" si="1774">+FC264+FC232</f>
        <v>0</v>
      </c>
      <c r="FD272" s="622">
        <f t="shared" si="1774"/>
        <v>0</v>
      </c>
      <c r="FE272" s="622">
        <f t="shared" si="1774"/>
        <v>0</v>
      </c>
      <c r="FF272" s="622">
        <f t="shared" si="1774"/>
        <v>0</v>
      </c>
      <c r="FG272" s="622">
        <f t="shared" si="1774"/>
        <v>0</v>
      </c>
      <c r="FH272" s="622">
        <f t="shared" si="1774"/>
        <v>0</v>
      </c>
      <c r="FI272" s="622">
        <f t="shared" si="1774"/>
        <v>0</v>
      </c>
      <c r="FJ272" s="622">
        <f t="shared" si="1774"/>
        <v>0</v>
      </c>
      <c r="FK272" s="622">
        <f t="shared" si="1774"/>
        <v>0</v>
      </c>
      <c r="FL272" s="622">
        <f t="shared" si="1774"/>
        <v>0</v>
      </c>
      <c r="FM272" s="622">
        <f t="shared" si="1774"/>
        <v>0</v>
      </c>
      <c r="FN272" s="636">
        <f t="shared" si="1774"/>
        <v>5087.9900000000016</v>
      </c>
      <c r="FO272" s="637"/>
      <c r="FP272" s="635">
        <f>+FP264+FP232</f>
        <v>6116.7600000000039</v>
      </c>
      <c r="FQ272" s="622">
        <f t="shared" ref="FQ272:GB272" si="1775">+FQ264+FQ232</f>
        <v>0</v>
      </c>
      <c r="FR272" s="622">
        <f t="shared" si="1775"/>
        <v>0</v>
      </c>
      <c r="FS272" s="622">
        <f t="shared" si="1775"/>
        <v>0</v>
      </c>
      <c r="FT272" s="622">
        <f t="shared" si="1775"/>
        <v>0</v>
      </c>
      <c r="FU272" s="622">
        <f t="shared" si="1775"/>
        <v>0</v>
      </c>
      <c r="FV272" s="622">
        <f t="shared" si="1775"/>
        <v>0</v>
      </c>
      <c r="FW272" s="622">
        <f t="shared" si="1775"/>
        <v>0</v>
      </c>
      <c r="FX272" s="622">
        <f t="shared" si="1775"/>
        <v>0</v>
      </c>
      <c r="FY272" s="622">
        <f t="shared" si="1775"/>
        <v>0</v>
      </c>
      <c r="FZ272" s="622">
        <f t="shared" si="1775"/>
        <v>0</v>
      </c>
      <c r="GA272" s="622">
        <f t="shared" si="1775"/>
        <v>0</v>
      </c>
      <c r="GB272" s="636">
        <f t="shared" si="1775"/>
        <v>6116.7600000000039</v>
      </c>
      <c r="GC272" s="637"/>
      <c r="GD272" s="635">
        <f>+GD264+GD232</f>
        <v>879.78999999999905</v>
      </c>
      <c r="GE272" s="622">
        <f t="shared" ref="GE272:GP272" si="1776">+GE264+GE232</f>
        <v>0</v>
      </c>
      <c r="GF272" s="622">
        <f t="shared" si="1776"/>
        <v>0</v>
      </c>
      <c r="GG272" s="622">
        <f t="shared" si="1776"/>
        <v>0</v>
      </c>
      <c r="GH272" s="622">
        <f t="shared" si="1776"/>
        <v>0</v>
      </c>
      <c r="GI272" s="622">
        <f t="shared" si="1776"/>
        <v>0</v>
      </c>
      <c r="GJ272" s="622">
        <f t="shared" si="1776"/>
        <v>0</v>
      </c>
      <c r="GK272" s="622">
        <f t="shared" si="1776"/>
        <v>0</v>
      </c>
      <c r="GL272" s="622">
        <f t="shared" si="1776"/>
        <v>0</v>
      </c>
      <c r="GM272" s="622">
        <f t="shared" si="1776"/>
        <v>0</v>
      </c>
      <c r="GN272" s="622">
        <f t="shared" si="1776"/>
        <v>0</v>
      </c>
      <c r="GO272" s="622">
        <f t="shared" si="1776"/>
        <v>0</v>
      </c>
      <c r="GP272" s="636">
        <f t="shared" si="1776"/>
        <v>879.78999999999905</v>
      </c>
      <c r="GQ272" s="637"/>
      <c r="GR272" s="635">
        <f>+GR264+GR232</f>
        <v>10986.369999999995</v>
      </c>
      <c r="GS272" s="622">
        <f t="shared" ref="GS272:HD272" si="1777">+GS264+GS232</f>
        <v>0</v>
      </c>
      <c r="GT272" s="622">
        <f t="shared" si="1777"/>
        <v>0</v>
      </c>
      <c r="GU272" s="622">
        <f t="shared" si="1777"/>
        <v>0</v>
      </c>
      <c r="GV272" s="622">
        <f t="shared" si="1777"/>
        <v>0</v>
      </c>
      <c r="GW272" s="622">
        <f t="shared" si="1777"/>
        <v>0</v>
      </c>
      <c r="GX272" s="622">
        <f t="shared" si="1777"/>
        <v>0</v>
      </c>
      <c r="GY272" s="622">
        <f t="shared" si="1777"/>
        <v>0</v>
      </c>
      <c r="GZ272" s="622">
        <f t="shared" si="1777"/>
        <v>0</v>
      </c>
      <c r="HA272" s="622">
        <f t="shared" si="1777"/>
        <v>0</v>
      </c>
      <c r="HB272" s="622">
        <f t="shared" si="1777"/>
        <v>0</v>
      </c>
      <c r="HC272" s="622">
        <f t="shared" si="1777"/>
        <v>0</v>
      </c>
      <c r="HD272" s="636">
        <f t="shared" si="1777"/>
        <v>10986.369999999995</v>
      </c>
      <c r="HE272" s="637"/>
      <c r="HF272" s="635">
        <f>+HF264+HF232</f>
        <v>6705.3599999999951</v>
      </c>
      <c r="HG272" s="622">
        <f t="shared" ref="HG272:HR272" si="1778">+HG264+HG232</f>
        <v>0</v>
      </c>
      <c r="HH272" s="622">
        <f t="shared" si="1778"/>
        <v>0</v>
      </c>
      <c r="HI272" s="622">
        <f t="shared" si="1778"/>
        <v>0</v>
      </c>
      <c r="HJ272" s="622">
        <f t="shared" si="1778"/>
        <v>0</v>
      </c>
      <c r="HK272" s="622">
        <f t="shared" si="1778"/>
        <v>0</v>
      </c>
      <c r="HL272" s="622">
        <f t="shared" si="1778"/>
        <v>0</v>
      </c>
      <c r="HM272" s="622">
        <f t="shared" si="1778"/>
        <v>0</v>
      </c>
      <c r="HN272" s="622">
        <f t="shared" si="1778"/>
        <v>0</v>
      </c>
      <c r="HO272" s="622">
        <f t="shared" si="1778"/>
        <v>0</v>
      </c>
      <c r="HP272" s="622">
        <f t="shared" si="1778"/>
        <v>0</v>
      </c>
      <c r="HQ272" s="622">
        <f t="shared" si="1778"/>
        <v>0</v>
      </c>
      <c r="HR272" s="636">
        <f t="shared" si="1778"/>
        <v>6705.3599999999951</v>
      </c>
      <c r="HS272" s="637"/>
      <c r="HT272" s="635">
        <f>+HT264+HT232</f>
        <v>729.83999999999924</v>
      </c>
      <c r="HU272" s="622">
        <f t="shared" ref="HU272:IF272" si="1779">+HU264+HU232</f>
        <v>0</v>
      </c>
      <c r="HV272" s="622">
        <f t="shared" si="1779"/>
        <v>0</v>
      </c>
      <c r="HW272" s="622">
        <f t="shared" si="1779"/>
        <v>0</v>
      </c>
      <c r="HX272" s="622">
        <f t="shared" si="1779"/>
        <v>0</v>
      </c>
      <c r="HY272" s="622">
        <f t="shared" si="1779"/>
        <v>0</v>
      </c>
      <c r="HZ272" s="622">
        <f t="shared" si="1779"/>
        <v>0</v>
      </c>
      <c r="IA272" s="622">
        <f t="shared" si="1779"/>
        <v>0</v>
      </c>
      <c r="IB272" s="622">
        <f t="shared" si="1779"/>
        <v>0</v>
      </c>
      <c r="IC272" s="622">
        <f t="shared" si="1779"/>
        <v>0</v>
      </c>
      <c r="ID272" s="622">
        <f t="shared" si="1779"/>
        <v>0</v>
      </c>
      <c r="IE272" s="622">
        <f t="shared" si="1779"/>
        <v>0</v>
      </c>
      <c r="IF272" s="636">
        <f t="shared" si="1779"/>
        <v>729.83999999999924</v>
      </c>
      <c r="IG272" s="637"/>
      <c r="IH272" s="635">
        <f>+IH264+IH232</f>
        <v>1573.6400000000012</v>
      </c>
      <c r="II272" s="622">
        <f t="shared" ref="II272:IT272" si="1780">+II264+II232</f>
        <v>0</v>
      </c>
      <c r="IJ272" s="622">
        <f t="shared" si="1780"/>
        <v>0</v>
      </c>
      <c r="IK272" s="622">
        <f t="shared" si="1780"/>
        <v>0</v>
      </c>
      <c r="IL272" s="622">
        <f t="shared" si="1780"/>
        <v>0</v>
      </c>
      <c r="IM272" s="622">
        <f t="shared" si="1780"/>
        <v>0</v>
      </c>
      <c r="IN272" s="622">
        <f t="shared" si="1780"/>
        <v>0</v>
      </c>
      <c r="IO272" s="622">
        <f t="shared" si="1780"/>
        <v>0</v>
      </c>
      <c r="IP272" s="622">
        <f t="shared" si="1780"/>
        <v>0</v>
      </c>
      <c r="IQ272" s="622">
        <f t="shared" si="1780"/>
        <v>0</v>
      </c>
      <c r="IR272" s="622">
        <f t="shared" si="1780"/>
        <v>0</v>
      </c>
      <c r="IS272" s="622">
        <f t="shared" si="1780"/>
        <v>0</v>
      </c>
      <c r="IT272" s="636">
        <f t="shared" si="1780"/>
        <v>1573.6400000000012</v>
      </c>
      <c r="IU272" s="637"/>
      <c r="IV272" s="635">
        <f>+IV264+IV232</f>
        <v>386.7800000000002</v>
      </c>
      <c r="IW272" s="622">
        <f t="shared" ref="IW272:JH272" si="1781">+IW264+IW232</f>
        <v>0</v>
      </c>
      <c r="IX272" s="622">
        <f t="shared" si="1781"/>
        <v>0</v>
      </c>
      <c r="IY272" s="622">
        <f t="shared" si="1781"/>
        <v>0</v>
      </c>
      <c r="IZ272" s="622">
        <f t="shared" si="1781"/>
        <v>0</v>
      </c>
      <c r="JA272" s="622">
        <f t="shared" si="1781"/>
        <v>0</v>
      </c>
      <c r="JB272" s="622">
        <f t="shared" si="1781"/>
        <v>0</v>
      </c>
      <c r="JC272" s="622">
        <f t="shared" si="1781"/>
        <v>0</v>
      </c>
      <c r="JD272" s="622">
        <f t="shared" si="1781"/>
        <v>0</v>
      </c>
      <c r="JE272" s="622">
        <f t="shared" si="1781"/>
        <v>0</v>
      </c>
      <c r="JF272" s="622">
        <f t="shared" si="1781"/>
        <v>0</v>
      </c>
      <c r="JG272" s="622">
        <f t="shared" si="1781"/>
        <v>0</v>
      </c>
      <c r="JH272" s="636">
        <f t="shared" si="1781"/>
        <v>386.7800000000002</v>
      </c>
      <c r="JI272" s="637"/>
      <c r="JJ272" s="635">
        <f>+JJ264+JJ232</f>
        <v>3481.7899999999972</v>
      </c>
      <c r="JK272" s="622">
        <f t="shared" ref="JK272:JV272" si="1782">+JK264+JK232</f>
        <v>0</v>
      </c>
      <c r="JL272" s="622">
        <f t="shared" si="1782"/>
        <v>0</v>
      </c>
      <c r="JM272" s="622">
        <f t="shared" si="1782"/>
        <v>0</v>
      </c>
      <c r="JN272" s="622">
        <f t="shared" si="1782"/>
        <v>0</v>
      </c>
      <c r="JO272" s="622">
        <f t="shared" si="1782"/>
        <v>0</v>
      </c>
      <c r="JP272" s="622">
        <f t="shared" si="1782"/>
        <v>0</v>
      </c>
      <c r="JQ272" s="622">
        <f t="shared" si="1782"/>
        <v>0</v>
      </c>
      <c r="JR272" s="622">
        <f t="shared" si="1782"/>
        <v>0</v>
      </c>
      <c r="JS272" s="622">
        <f t="shared" si="1782"/>
        <v>0</v>
      </c>
      <c r="JT272" s="622">
        <f t="shared" si="1782"/>
        <v>0</v>
      </c>
      <c r="JU272" s="622">
        <f t="shared" si="1782"/>
        <v>0</v>
      </c>
      <c r="JV272" s="636">
        <f t="shared" si="1782"/>
        <v>3481.7899999999972</v>
      </c>
      <c r="JW272" s="637"/>
      <c r="JX272" s="635">
        <f>+JX264+JX232</f>
        <v>7109.6699999999964</v>
      </c>
      <c r="JY272" s="622">
        <f t="shared" ref="JY272:KJ272" si="1783">+JY264+JY232</f>
        <v>0</v>
      </c>
      <c r="JZ272" s="622">
        <f t="shared" si="1783"/>
        <v>0</v>
      </c>
      <c r="KA272" s="622">
        <f t="shared" si="1783"/>
        <v>0</v>
      </c>
      <c r="KB272" s="622">
        <f t="shared" si="1783"/>
        <v>0</v>
      </c>
      <c r="KC272" s="622">
        <f t="shared" si="1783"/>
        <v>0</v>
      </c>
      <c r="KD272" s="622">
        <f t="shared" si="1783"/>
        <v>0</v>
      </c>
      <c r="KE272" s="622">
        <f t="shared" si="1783"/>
        <v>0</v>
      </c>
      <c r="KF272" s="622">
        <f t="shared" si="1783"/>
        <v>0</v>
      </c>
      <c r="KG272" s="622">
        <f t="shared" si="1783"/>
        <v>0</v>
      </c>
      <c r="KH272" s="622">
        <f t="shared" si="1783"/>
        <v>0</v>
      </c>
      <c r="KI272" s="622">
        <f t="shared" si="1783"/>
        <v>0</v>
      </c>
      <c r="KJ272" s="636">
        <f t="shared" si="1783"/>
        <v>7109.6699999999964</v>
      </c>
      <c r="KK272" s="637"/>
      <c r="KL272" s="635">
        <f>+KL264+KL232</f>
        <v>4687.1599999999962</v>
      </c>
      <c r="KM272" s="622">
        <f t="shared" ref="KM272:KX272" si="1784">+KM264+KM232</f>
        <v>0</v>
      </c>
      <c r="KN272" s="622">
        <f t="shared" si="1784"/>
        <v>0</v>
      </c>
      <c r="KO272" s="622">
        <f t="shared" si="1784"/>
        <v>0</v>
      </c>
      <c r="KP272" s="622">
        <f t="shared" si="1784"/>
        <v>0</v>
      </c>
      <c r="KQ272" s="622">
        <f t="shared" si="1784"/>
        <v>0</v>
      </c>
      <c r="KR272" s="622">
        <f t="shared" si="1784"/>
        <v>0</v>
      </c>
      <c r="KS272" s="622">
        <f t="shared" si="1784"/>
        <v>0</v>
      </c>
      <c r="KT272" s="622">
        <f t="shared" si="1784"/>
        <v>0</v>
      </c>
      <c r="KU272" s="622">
        <f t="shared" si="1784"/>
        <v>0</v>
      </c>
      <c r="KV272" s="622">
        <f t="shared" si="1784"/>
        <v>0</v>
      </c>
      <c r="KW272" s="622">
        <f t="shared" si="1784"/>
        <v>0</v>
      </c>
      <c r="KX272" s="636">
        <f t="shared" si="1784"/>
        <v>4687.1599999999962</v>
      </c>
      <c r="KY272" s="637"/>
      <c r="KZ272" s="635">
        <f>+KZ264+KZ232</f>
        <v>973.10000000000127</v>
      </c>
      <c r="LA272" s="622">
        <f t="shared" ref="LA272:LL272" si="1785">+LA264+LA232</f>
        <v>0</v>
      </c>
      <c r="LB272" s="622">
        <f t="shared" si="1785"/>
        <v>0</v>
      </c>
      <c r="LC272" s="622">
        <f t="shared" si="1785"/>
        <v>0</v>
      </c>
      <c r="LD272" s="622">
        <f t="shared" si="1785"/>
        <v>0</v>
      </c>
      <c r="LE272" s="622">
        <f t="shared" si="1785"/>
        <v>0</v>
      </c>
      <c r="LF272" s="622">
        <f t="shared" si="1785"/>
        <v>0</v>
      </c>
      <c r="LG272" s="622">
        <f t="shared" si="1785"/>
        <v>0</v>
      </c>
      <c r="LH272" s="622">
        <f t="shared" si="1785"/>
        <v>0</v>
      </c>
      <c r="LI272" s="622">
        <f t="shared" si="1785"/>
        <v>0</v>
      </c>
      <c r="LJ272" s="622">
        <f t="shared" si="1785"/>
        <v>0</v>
      </c>
      <c r="LK272" s="622">
        <f t="shared" si="1785"/>
        <v>0</v>
      </c>
      <c r="LL272" s="636">
        <f t="shared" si="1785"/>
        <v>973.10000000000127</v>
      </c>
      <c r="LM272" s="637"/>
      <c r="LN272" s="635">
        <f>+LN264+LN232</f>
        <v>453.77000000000021</v>
      </c>
      <c r="LO272" s="622">
        <f t="shared" ref="LO272:LZ272" si="1786">+LO264+LO232</f>
        <v>0</v>
      </c>
      <c r="LP272" s="622">
        <f t="shared" si="1786"/>
        <v>0</v>
      </c>
      <c r="LQ272" s="622">
        <f t="shared" si="1786"/>
        <v>0</v>
      </c>
      <c r="LR272" s="622">
        <f t="shared" si="1786"/>
        <v>0</v>
      </c>
      <c r="LS272" s="622">
        <f t="shared" si="1786"/>
        <v>0</v>
      </c>
      <c r="LT272" s="622">
        <f t="shared" si="1786"/>
        <v>0</v>
      </c>
      <c r="LU272" s="622">
        <f t="shared" si="1786"/>
        <v>0</v>
      </c>
      <c r="LV272" s="622">
        <f t="shared" si="1786"/>
        <v>0</v>
      </c>
      <c r="LW272" s="622">
        <f t="shared" si="1786"/>
        <v>0</v>
      </c>
      <c r="LX272" s="622">
        <f t="shared" si="1786"/>
        <v>0</v>
      </c>
      <c r="LY272" s="622">
        <f t="shared" si="1786"/>
        <v>0</v>
      </c>
      <c r="LZ272" s="636">
        <f t="shared" si="1786"/>
        <v>453.77000000000021</v>
      </c>
      <c r="MA272" s="637"/>
      <c r="MB272" s="635">
        <f>+MB264+MB232</f>
        <v>1396.579999999999</v>
      </c>
      <c r="MC272" s="622">
        <f t="shared" ref="MC272:MN272" si="1787">+MC264+MC232</f>
        <v>0</v>
      </c>
      <c r="MD272" s="622">
        <f t="shared" si="1787"/>
        <v>0</v>
      </c>
      <c r="ME272" s="622">
        <f t="shared" si="1787"/>
        <v>0</v>
      </c>
      <c r="MF272" s="622">
        <f t="shared" si="1787"/>
        <v>0</v>
      </c>
      <c r="MG272" s="622">
        <f t="shared" si="1787"/>
        <v>0</v>
      </c>
      <c r="MH272" s="622">
        <f t="shared" si="1787"/>
        <v>0</v>
      </c>
      <c r="MI272" s="622">
        <f t="shared" si="1787"/>
        <v>0</v>
      </c>
      <c r="MJ272" s="622">
        <f t="shared" si="1787"/>
        <v>0</v>
      </c>
      <c r="MK272" s="622">
        <f t="shared" si="1787"/>
        <v>0</v>
      </c>
      <c r="ML272" s="622">
        <f t="shared" si="1787"/>
        <v>0</v>
      </c>
      <c r="MM272" s="622">
        <f t="shared" si="1787"/>
        <v>0</v>
      </c>
      <c r="MN272" s="636">
        <f t="shared" si="1787"/>
        <v>1396.579999999999</v>
      </c>
      <c r="MO272" s="637"/>
      <c r="MP272" s="635">
        <f>+MP264+MP232</f>
        <v>3623.7099999999991</v>
      </c>
      <c r="MQ272" s="622">
        <f t="shared" ref="MQ272:NB272" si="1788">+MQ264+MQ232</f>
        <v>0</v>
      </c>
      <c r="MR272" s="622">
        <f t="shared" si="1788"/>
        <v>0</v>
      </c>
      <c r="MS272" s="622">
        <f t="shared" si="1788"/>
        <v>0</v>
      </c>
      <c r="MT272" s="622">
        <f t="shared" si="1788"/>
        <v>0</v>
      </c>
      <c r="MU272" s="622">
        <f t="shared" si="1788"/>
        <v>0</v>
      </c>
      <c r="MV272" s="622">
        <f t="shared" si="1788"/>
        <v>0</v>
      </c>
      <c r="MW272" s="622">
        <f t="shared" si="1788"/>
        <v>0</v>
      </c>
      <c r="MX272" s="622">
        <f t="shared" si="1788"/>
        <v>0</v>
      </c>
      <c r="MY272" s="622">
        <f t="shared" si="1788"/>
        <v>0</v>
      </c>
      <c r="MZ272" s="622">
        <f t="shared" si="1788"/>
        <v>0</v>
      </c>
      <c r="NA272" s="622">
        <f t="shared" si="1788"/>
        <v>0</v>
      </c>
      <c r="NB272" s="636">
        <f t="shared" si="1788"/>
        <v>3623.7099999999991</v>
      </c>
      <c r="NC272" s="637"/>
      <c r="ND272" s="635">
        <f>+ND264+ND232</f>
        <v>5903.4300000000057</v>
      </c>
      <c r="NE272" s="622">
        <f t="shared" ref="NE272:NP272" si="1789">+NE264+NE232</f>
        <v>0</v>
      </c>
      <c r="NF272" s="622">
        <f t="shared" si="1789"/>
        <v>0</v>
      </c>
      <c r="NG272" s="622">
        <f t="shared" si="1789"/>
        <v>0</v>
      </c>
      <c r="NH272" s="622">
        <f t="shared" si="1789"/>
        <v>0</v>
      </c>
      <c r="NI272" s="622">
        <f t="shared" si="1789"/>
        <v>0</v>
      </c>
      <c r="NJ272" s="622">
        <f t="shared" si="1789"/>
        <v>0</v>
      </c>
      <c r="NK272" s="622">
        <f t="shared" si="1789"/>
        <v>0</v>
      </c>
      <c r="NL272" s="622">
        <f t="shared" si="1789"/>
        <v>0</v>
      </c>
      <c r="NM272" s="622">
        <f t="shared" si="1789"/>
        <v>0</v>
      </c>
      <c r="NN272" s="622">
        <f t="shared" si="1789"/>
        <v>0</v>
      </c>
      <c r="NO272" s="622">
        <f t="shared" si="1789"/>
        <v>0</v>
      </c>
      <c r="NP272" s="636">
        <f t="shared" si="1789"/>
        <v>5903.4300000000057</v>
      </c>
      <c r="NQ272" s="637"/>
      <c r="NR272" s="635">
        <f>+NR264+NR232</f>
        <v>1220.1099999999997</v>
      </c>
      <c r="NS272" s="622">
        <f t="shared" ref="NS272:OD272" si="1790">+NS264+NS232</f>
        <v>0</v>
      </c>
      <c r="NT272" s="622">
        <f t="shared" si="1790"/>
        <v>0</v>
      </c>
      <c r="NU272" s="622">
        <f t="shared" si="1790"/>
        <v>0</v>
      </c>
      <c r="NV272" s="622">
        <f t="shared" si="1790"/>
        <v>0</v>
      </c>
      <c r="NW272" s="622">
        <f t="shared" si="1790"/>
        <v>0</v>
      </c>
      <c r="NX272" s="622">
        <f t="shared" si="1790"/>
        <v>0</v>
      </c>
      <c r="NY272" s="622">
        <f t="shared" si="1790"/>
        <v>0</v>
      </c>
      <c r="NZ272" s="622">
        <f t="shared" si="1790"/>
        <v>0</v>
      </c>
      <c r="OA272" s="622">
        <f t="shared" si="1790"/>
        <v>0</v>
      </c>
      <c r="OB272" s="622">
        <f t="shared" si="1790"/>
        <v>0</v>
      </c>
      <c r="OC272" s="622">
        <f t="shared" si="1790"/>
        <v>0</v>
      </c>
      <c r="OD272" s="636">
        <f t="shared" si="1790"/>
        <v>1220.1099999999997</v>
      </c>
      <c r="OE272" s="637"/>
      <c r="OF272" s="635">
        <f>+OF264+OF232</f>
        <v>960.82999999999902</v>
      </c>
      <c r="OG272" s="622">
        <f t="shared" ref="OG272:OR272" si="1791">+OG264+OG232</f>
        <v>0</v>
      </c>
      <c r="OH272" s="622">
        <f t="shared" si="1791"/>
        <v>0</v>
      </c>
      <c r="OI272" s="622">
        <f t="shared" si="1791"/>
        <v>0</v>
      </c>
      <c r="OJ272" s="622">
        <f t="shared" si="1791"/>
        <v>0</v>
      </c>
      <c r="OK272" s="622">
        <f t="shared" si="1791"/>
        <v>0</v>
      </c>
      <c r="OL272" s="622">
        <f t="shared" si="1791"/>
        <v>0</v>
      </c>
      <c r="OM272" s="622">
        <f t="shared" si="1791"/>
        <v>0</v>
      </c>
      <c r="ON272" s="622">
        <f t="shared" si="1791"/>
        <v>0</v>
      </c>
      <c r="OO272" s="622">
        <f t="shared" si="1791"/>
        <v>0</v>
      </c>
      <c r="OP272" s="622">
        <f t="shared" si="1791"/>
        <v>0</v>
      </c>
      <c r="OQ272" s="622">
        <f t="shared" si="1791"/>
        <v>0</v>
      </c>
      <c r="OR272" s="636">
        <f t="shared" si="1791"/>
        <v>960.82999999999902</v>
      </c>
      <c r="OS272" s="637"/>
      <c r="OT272" s="635">
        <f>+OT264+OT232</f>
        <v>4668.3699999999953</v>
      </c>
      <c r="OU272" s="622">
        <f t="shared" ref="OU272:PF272" si="1792">+OU264+OU232</f>
        <v>0</v>
      </c>
      <c r="OV272" s="622">
        <f t="shared" si="1792"/>
        <v>0</v>
      </c>
      <c r="OW272" s="622">
        <f t="shared" si="1792"/>
        <v>0</v>
      </c>
      <c r="OX272" s="622">
        <f t="shared" si="1792"/>
        <v>0</v>
      </c>
      <c r="OY272" s="622">
        <f t="shared" si="1792"/>
        <v>0</v>
      </c>
      <c r="OZ272" s="622">
        <f t="shared" si="1792"/>
        <v>0</v>
      </c>
      <c r="PA272" s="622">
        <f t="shared" si="1792"/>
        <v>0</v>
      </c>
      <c r="PB272" s="622">
        <f t="shared" si="1792"/>
        <v>0</v>
      </c>
      <c r="PC272" s="622">
        <f t="shared" si="1792"/>
        <v>0</v>
      </c>
      <c r="PD272" s="622">
        <f t="shared" si="1792"/>
        <v>0</v>
      </c>
      <c r="PE272" s="622">
        <f t="shared" si="1792"/>
        <v>0</v>
      </c>
      <c r="PF272" s="636">
        <f t="shared" si="1792"/>
        <v>4668.3699999999953</v>
      </c>
      <c r="PG272" s="637"/>
      <c r="PH272" s="635">
        <f>+PH264+PH232</f>
        <v>1907.83</v>
      </c>
      <c r="PI272" s="622">
        <f t="shared" ref="PI272:PT272" si="1793">+PI264+PI232</f>
        <v>0</v>
      </c>
      <c r="PJ272" s="622">
        <f t="shared" si="1793"/>
        <v>0</v>
      </c>
      <c r="PK272" s="622">
        <f t="shared" si="1793"/>
        <v>0</v>
      </c>
      <c r="PL272" s="622">
        <f t="shared" si="1793"/>
        <v>0</v>
      </c>
      <c r="PM272" s="622">
        <f t="shared" si="1793"/>
        <v>0</v>
      </c>
      <c r="PN272" s="622">
        <f t="shared" si="1793"/>
        <v>0</v>
      </c>
      <c r="PO272" s="622">
        <f t="shared" si="1793"/>
        <v>0</v>
      </c>
      <c r="PP272" s="622">
        <f t="shared" si="1793"/>
        <v>0</v>
      </c>
      <c r="PQ272" s="622">
        <f t="shared" si="1793"/>
        <v>0</v>
      </c>
      <c r="PR272" s="622">
        <f t="shared" si="1793"/>
        <v>0</v>
      </c>
      <c r="PS272" s="622">
        <f t="shared" si="1793"/>
        <v>0</v>
      </c>
      <c r="PT272" s="636">
        <f t="shared" si="1793"/>
        <v>1907.83</v>
      </c>
      <c r="PU272" s="637"/>
      <c r="PV272" s="636">
        <f t="shared" ref="PV272:QH272" si="1794">+PV264+PV232</f>
        <v>82188.160000000091</v>
      </c>
      <c r="PW272" s="636">
        <f t="shared" si="1794"/>
        <v>0</v>
      </c>
      <c r="PX272" s="636">
        <f t="shared" si="1794"/>
        <v>0</v>
      </c>
      <c r="PY272" s="636">
        <f t="shared" si="1794"/>
        <v>0</v>
      </c>
      <c r="PZ272" s="636">
        <f t="shared" si="1794"/>
        <v>0</v>
      </c>
      <c r="QA272" s="636">
        <f t="shared" si="1794"/>
        <v>0</v>
      </c>
      <c r="QB272" s="636">
        <f t="shared" si="1794"/>
        <v>0</v>
      </c>
      <c r="QC272" s="636">
        <f t="shared" si="1794"/>
        <v>0</v>
      </c>
      <c r="QD272" s="636">
        <f t="shared" si="1794"/>
        <v>0</v>
      </c>
      <c r="QE272" s="636">
        <f t="shared" si="1794"/>
        <v>0</v>
      </c>
      <c r="QF272" s="636">
        <f t="shared" si="1794"/>
        <v>0</v>
      </c>
      <c r="QG272" s="636">
        <f t="shared" si="1794"/>
        <v>0</v>
      </c>
      <c r="QH272" s="636">
        <f t="shared" si="1794"/>
        <v>82188.160000000091</v>
      </c>
    </row>
    <row r="273" spans="1:450" x14ac:dyDescent="0.3">
      <c r="A273" s="589"/>
      <c r="B273" s="254" t="s">
        <v>907</v>
      </c>
      <c r="D273" s="613">
        <f t="shared" ref="D273:O273" si="1795">+D260+SUM(D231:D232)+SUM(D250:D251)-D247</f>
        <v>1232.1100000000029</v>
      </c>
      <c r="E273" s="609">
        <f t="shared" si="1795"/>
        <v>0</v>
      </c>
      <c r="F273" s="609">
        <f t="shared" si="1795"/>
        <v>0</v>
      </c>
      <c r="G273" s="609">
        <f t="shared" si="1795"/>
        <v>0</v>
      </c>
      <c r="H273" s="609">
        <f t="shared" si="1795"/>
        <v>0</v>
      </c>
      <c r="I273" s="609">
        <f t="shared" si="1795"/>
        <v>0</v>
      </c>
      <c r="J273" s="609">
        <f t="shared" si="1795"/>
        <v>0</v>
      </c>
      <c r="K273" s="609">
        <f t="shared" si="1795"/>
        <v>0</v>
      </c>
      <c r="L273" s="609">
        <f t="shared" si="1795"/>
        <v>0</v>
      </c>
      <c r="M273" s="609">
        <f t="shared" si="1795"/>
        <v>0</v>
      </c>
      <c r="N273" s="609">
        <f t="shared" si="1795"/>
        <v>0</v>
      </c>
      <c r="O273" s="609">
        <f t="shared" si="1795"/>
        <v>0</v>
      </c>
      <c r="P273" s="610">
        <f>+P260+SUM(P231:P232)+SUM(P250:P251)-P247</f>
        <v>1652.3700000000013</v>
      </c>
      <c r="Q273" s="611"/>
      <c r="R273" s="613">
        <f t="shared" ref="R273:AC273" si="1796">+R260+SUM(R231:R232)+SUM(R250:R251)-R247</f>
        <v>823.03</v>
      </c>
      <c r="S273" s="609">
        <f t="shared" si="1796"/>
        <v>0</v>
      </c>
      <c r="T273" s="609">
        <f t="shared" si="1796"/>
        <v>0</v>
      </c>
      <c r="U273" s="609">
        <f t="shared" si="1796"/>
        <v>0</v>
      </c>
      <c r="V273" s="609">
        <f t="shared" si="1796"/>
        <v>0</v>
      </c>
      <c r="W273" s="609">
        <f t="shared" si="1796"/>
        <v>0</v>
      </c>
      <c r="X273" s="609">
        <f t="shared" si="1796"/>
        <v>0</v>
      </c>
      <c r="Y273" s="609">
        <f t="shared" si="1796"/>
        <v>0</v>
      </c>
      <c r="Z273" s="609">
        <f t="shared" si="1796"/>
        <v>0</v>
      </c>
      <c r="AA273" s="609">
        <f t="shared" si="1796"/>
        <v>0</v>
      </c>
      <c r="AB273" s="609">
        <f t="shared" si="1796"/>
        <v>0</v>
      </c>
      <c r="AC273" s="609">
        <f t="shared" si="1796"/>
        <v>0</v>
      </c>
      <c r="AD273" s="610">
        <f>+AD260+SUM(AD231:AD232)+SUM(AD250:AD251)-AD247</f>
        <v>851.55999999999972</v>
      </c>
      <c r="AE273" s="611"/>
      <c r="AF273" s="613">
        <f t="shared" ref="AF273:AQ273" si="1797">+AF260+SUM(AF231:AF232)+SUM(AF250:AF251)-AF247</f>
        <v>1899.5999999999995</v>
      </c>
      <c r="AG273" s="609">
        <f t="shared" si="1797"/>
        <v>0</v>
      </c>
      <c r="AH273" s="609">
        <f t="shared" si="1797"/>
        <v>0</v>
      </c>
      <c r="AI273" s="609">
        <f t="shared" si="1797"/>
        <v>0</v>
      </c>
      <c r="AJ273" s="609">
        <f t="shared" si="1797"/>
        <v>0</v>
      </c>
      <c r="AK273" s="609">
        <f t="shared" si="1797"/>
        <v>0</v>
      </c>
      <c r="AL273" s="609">
        <f t="shared" si="1797"/>
        <v>0</v>
      </c>
      <c r="AM273" s="609">
        <f t="shared" si="1797"/>
        <v>0</v>
      </c>
      <c r="AN273" s="609">
        <f t="shared" si="1797"/>
        <v>0</v>
      </c>
      <c r="AO273" s="609">
        <f t="shared" si="1797"/>
        <v>0</v>
      </c>
      <c r="AP273" s="609">
        <f t="shared" si="1797"/>
        <v>0</v>
      </c>
      <c r="AQ273" s="609">
        <f t="shared" si="1797"/>
        <v>0</v>
      </c>
      <c r="AR273" s="610">
        <f>+AR260+SUM(AR231:AR232)+SUM(AR250:AR251)-AR247</f>
        <v>1899.5999999999995</v>
      </c>
      <c r="AS273" s="611"/>
      <c r="AT273" s="613">
        <f t="shared" ref="AT273:BE273" si="1798">+AT260+SUM(AT231:AT232)+SUM(AT250:AT251)-AT247</f>
        <v>4531.5599999999986</v>
      </c>
      <c r="AU273" s="609">
        <f t="shared" si="1798"/>
        <v>0</v>
      </c>
      <c r="AV273" s="609">
        <f t="shared" si="1798"/>
        <v>0</v>
      </c>
      <c r="AW273" s="609">
        <f t="shared" si="1798"/>
        <v>0</v>
      </c>
      <c r="AX273" s="609">
        <f t="shared" si="1798"/>
        <v>0</v>
      </c>
      <c r="AY273" s="609">
        <f t="shared" si="1798"/>
        <v>0</v>
      </c>
      <c r="AZ273" s="609">
        <f t="shared" si="1798"/>
        <v>0</v>
      </c>
      <c r="BA273" s="609">
        <f t="shared" si="1798"/>
        <v>0</v>
      </c>
      <c r="BB273" s="609">
        <f t="shared" si="1798"/>
        <v>0</v>
      </c>
      <c r="BC273" s="609">
        <f t="shared" si="1798"/>
        <v>0</v>
      </c>
      <c r="BD273" s="609">
        <f t="shared" si="1798"/>
        <v>0</v>
      </c>
      <c r="BE273" s="609">
        <f t="shared" si="1798"/>
        <v>0</v>
      </c>
      <c r="BF273" s="610">
        <f>+BF260+SUM(BF231:BF232)+SUM(BF250:BF251)-BF247</f>
        <v>4531.5599999999986</v>
      </c>
      <c r="BG273" s="611"/>
      <c r="BH273" s="613">
        <f t="shared" ref="BH273:BS273" si="1799">+BH260+SUM(BH231:BH232)+SUM(BH250:BH251)-BH247</f>
        <v>647.24999999999955</v>
      </c>
      <c r="BI273" s="609">
        <f t="shared" si="1799"/>
        <v>0</v>
      </c>
      <c r="BJ273" s="609">
        <f t="shared" si="1799"/>
        <v>0</v>
      </c>
      <c r="BK273" s="609">
        <f t="shared" si="1799"/>
        <v>0</v>
      </c>
      <c r="BL273" s="609">
        <f t="shared" si="1799"/>
        <v>0</v>
      </c>
      <c r="BM273" s="609">
        <f t="shared" si="1799"/>
        <v>0</v>
      </c>
      <c r="BN273" s="609">
        <f t="shared" si="1799"/>
        <v>0</v>
      </c>
      <c r="BO273" s="609">
        <f t="shared" si="1799"/>
        <v>0</v>
      </c>
      <c r="BP273" s="609">
        <f t="shared" si="1799"/>
        <v>0</v>
      </c>
      <c r="BQ273" s="609">
        <f t="shared" si="1799"/>
        <v>0</v>
      </c>
      <c r="BR273" s="609">
        <f t="shared" si="1799"/>
        <v>0</v>
      </c>
      <c r="BS273" s="609">
        <f t="shared" si="1799"/>
        <v>0</v>
      </c>
      <c r="BT273" s="610">
        <f>+BT260+SUM(BT231:BT232)+SUM(BT250:BT251)-BT247</f>
        <v>647.24999999999955</v>
      </c>
      <c r="BU273" s="621"/>
      <c r="BV273" s="613">
        <f t="shared" ref="BV273:CG273" si="1800">+BV260+SUM(BV231:BV232)+SUM(BV250:BV251)-BV247</f>
        <v>15300.090000000002</v>
      </c>
      <c r="BW273" s="609">
        <f t="shared" si="1800"/>
        <v>0</v>
      </c>
      <c r="BX273" s="609">
        <f t="shared" si="1800"/>
        <v>0</v>
      </c>
      <c r="BY273" s="609">
        <f t="shared" si="1800"/>
        <v>0</v>
      </c>
      <c r="BZ273" s="609">
        <f t="shared" si="1800"/>
        <v>0</v>
      </c>
      <c r="CA273" s="609">
        <f t="shared" si="1800"/>
        <v>0</v>
      </c>
      <c r="CB273" s="609">
        <f t="shared" si="1800"/>
        <v>0</v>
      </c>
      <c r="CC273" s="609">
        <f t="shared" si="1800"/>
        <v>0</v>
      </c>
      <c r="CD273" s="609">
        <f t="shared" si="1800"/>
        <v>0</v>
      </c>
      <c r="CE273" s="609">
        <f t="shared" si="1800"/>
        <v>0</v>
      </c>
      <c r="CF273" s="609">
        <f t="shared" si="1800"/>
        <v>0</v>
      </c>
      <c r="CG273" s="609">
        <f t="shared" si="1800"/>
        <v>0</v>
      </c>
      <c r="CH273" s="610">
        <f>+CH260+SUM(CH231:CH232)+SUM(CH250:CH251)-CH247</f>
        <v>15300.090000000002</v>
      </c>
      <c r="CI273" s="611"/>
      <c r="CJ273" s="613">
        <f t="shared" ref="CJ273:CU273" si="1801">+CJ260+SUM(CJ231:CJ232)+SUM(CJ250:CJ251)-CJ247</f>
        <v>9000.0400000000009</v>
      </c>
      <c r="CK273" s="609">
        <f t="shared" si="1801"/>
        <v>0</v>
      </c>
      <c r="CL273" s="609">
        <f t="shared" si="1801"/>
        <v>0</v>
      </c>
      <c r="CM273" s="609">
        <f t="shared" si="1801"/>
        <v>0</v>
      </c>
      <c r="CN273" s="609">
        <f t="shared" si="1801"/>
        <v>0</v>
      </c>
      <c r="CO273" s="609">
        <f t="shared" si="1801"/>
        <v>0</v>
      </c>
      <c r="CP273" s="609">
        <f t="shared" si="1801"/>
        <v>0</v>
      </c>
      <c r="CQ273" s="609">
        <f t="shared" si="1801"/>
        <v>0</v>
      </c>
      <c r="CR273" s="609">
        <f t="shared" si="1801"/>
        <v>0</v>
      </c>
      <c r="CS273" s="609">
        <f t="shared" si="1801"/>
        <v>0</v>
      </c>
      <c r="CT273" s="609">
        <f t="shared" si="1801"/>
        <v>0</v>
      </c>
      <c r="CU273" s="609">
        <f t="shared" si="1801"/>
        <v>0</v>
      </c>
      <c r="CV273" s="610">
        <f>+CV260+SUM(CV231:CV232)+SUM(CV250:CV251)-CV247</f>
        <v>9000.0400000000009</v>
      </c>
      <c r="CW273" s="611"/>
      <c r="CX273" s="613">
        <f t="shared" ref="CX273:DI273" si="1802">+CX260+SUM(CX231:CX232)+SUM(CX250:CX251)-CX247</f>
        <v>657.42000000000064</v>
      </c>
      <c r="CY273" s="609">
        <f t="shared" si="1802"/>
        <v>0</v>
      </c>
      <c r="CZ273" s="609">
        <f t="shared" si="1802"/>
        <v>0</v>
      </c>
      <c r="DA273" s="609">
        <f t="shared" si="1802"/>
        <v>0</v>
      </c>
      <c r="DB273" s="609">
        <f t="shared" si="1802"/>
        <v>0</v>
      </c>
      <c r="DC273" s="609">
        <f t="shared" si="1802"/>
        <v>0</v>
      </c>
      <c r="DD273" s="609">
        <f t="shared" si="1802"/>
        <v>0</v>
      </c>
      <c r="DE273" s="609">
        <f t="shared" si="1802"/>
        <v>0</v>
      </c>
      <c r="DF273" s="609">
        <f t="shared" si="1802"/>
        <v>0</v>
      </c>
      <c r="DG273" s="609">
        <f t="shared" si="1802"/>
        <v>0</v>
      </c>
      <c r="DH273" s="609">
        <f t="shared" si="1802"/>
        <v>0</v>
      </c>
      <c r="DI273" s="609">
        <f t="shared" si="1802"/>
        <v>0</v>
      </c>
      <c r="DJ273" s="610">
        <f t="shared" ref="DJ273" si="1803">+DJ260+SUM(DJ231:DJ232)+SUM(DJ250:DJ251)-DJ247</f>
        <v>657.42000000000064</v>
      </c>
      <c r="DK273" s="611"/>
      <c r="DL273" s="613">
        <f t="shared" ref="DL273:DX273" si="1804">+DL260+SUM(DL231:DL232)+SUM(DL250:DL251)-DL247</f>
        <v>1608.2800000000009</v>
      </c>
      <c r="DM273" s="609">
        <f t="shared" si="1804"/>
        <v>0</v>
      </c>
      <c r="DN273" s="609">
        <f t="shared" si="1804"/>
        <v>0</v>
      </c>
      <c r="DO273" s="609">
        <f t="shared" si="1804"/>
        <v>0</v>
      </c>
      <c r="DP273" s="609">
        <f t="shared" si="1804"/>
        <v>0</v>
      </c>
      <c r="DQ273" s="609">
        <f t="shared" si="1804"/>
        <v>0</v>
      </c>
      <c r="DR273" s="609">
        <f t="shared" si="1804"/>
        <v>0</v>
      </c>
      <c r="DS273" s="609">
        <f t="shared" si="1804"/>
        <v>0</v>
      </c>
      <c r="DT273" s="609">
        <f t="shared" si="1804"/>
        <v>0</v>
      </c>
      <c r="DU273" s="609">
        <f t="shared" si="1804"/>
        <v>0</v>
      </c>
      <c r="DV273" s="609">
        <f t="shared" si="1804"/>
        <v>0</v>
      </c>
      <c r="DW273" s="609">
        <f t="shared" si="1804"/>
        <v>0</v>
      </c>
      <c r="DX273" s="610">
        <f t="shared" si="1804"/>
        <v>1608.2800000000009</v>
      </c>
      <c r="DY273" s="611"/>
      <c r="DZ273" s="613">
        <f t="shared" ref="DZ273:EL273" si="1805">+DZ260+SUM(DZ231:DZ232)+SUM(DZ250:DZ251)-DZ247</f>
        <v>6198.059999999994</v>
      </c>
      <c r="EA273" s="609">
        <f t="shared" si="1805"/>
        <v>0</v>
      </c>
      <c r="EB273" s="609">
        <f t="shared" si="1805"/>
        <v>0</v>
      </c>
      <c r="EC273" s="609">
        <f t="shared" si="1805"/>
        <v>0</v>
      </c>
      <c r="ED273" s="609">
        <f t="shared" si="1805"/>
        <v>0</v>
      </c>
      <c r="EE273" s="609">
        <f t="shared" si="1805"/>
        <v>0</v>
      </c>
      <c r="EF273" s="609">
        <f t="shared" si="1805"/>
        <v>0</v>
      </c>
      <c r="EG273" s="609">
        <f t="shared" si="1805"/>
        <v>0</v>
      </c>
      <c r="EH273" s="609">
        <f t="shared" si="1805"/>
        <v>0</v>
      </c>
      <c r="EI273" s="609">
        <f t="shared" si="1805"/>
        <v>0</v>
      </c>
      <c r="EJ273" s="609">
        <f t="shared" si="1805"/>
        <v>0</v>
      </c>
      <c r="EK273" s="609">
        <f t="shared" si="1805"/>
        <v>0</v>
      </c>
      <c r="EL273" s="610">
        <f t="shared" si="1805"/>
        <v>6198.059999999994</v>
      </c>
      <c r="EM273" s="611"/>
      <c r="EN273" s="613">
        <f t="shared" ref="EN273:EZ273" si="1806">+EN260+SUM(EN231:EN232)+SUM(EN250:EN251)-EN247</f>
        <v>13744.449999999997</v>
      </c>
      <c r="EO273" s="609">
        <f t="shared" si="1806"/>
        <v>0</v>
      </c>
      <c r="EP273" s="609">
        <f t="shared" si="1806"/>
        <v>0</v>
      </c>
      <c r="EQ273" s="609">
        <f t="shared" si="1806"/>
        <v>0</v>
      </c>
      <c r="ER273" s="609">
        <f t="shared" si="1806"/>
        <v>0</v>
      </c>
      <c r="ES273" s="609">
        <f t="shared" si="1806"/>
        <v>0</v>
      </c>
      <c r="ET273" s="609">
        <f t="shared" si="1806"/>
        <v>0</v>
      </c>
      <c r="EU273" s="609">
        <f t="shared" si="1806"/>
        <v>0</v>
      </c>
      <c r="EV273" s="609">
        <f t="shared" si="1806"/>
        <v>0</v>
      </c>
      <c r="EW273" s="609">
        <f t="shared" si="1806"/>
        <v>0</v>
      </c>
      <c r="EX273" s="609">
        <f t="shared" si="1806"/>
        <v>0</v>
      </c>
      <c r="EY273" s="609">
        <f t="shared" si="1806"/>
        <v>0</v>
      </c>
      <c r="EZ273" s="610">
        <f t="shared" si="1806"/>
        <v>13744.449999999997</v>
      </c>
      <c r="FA273" s="611"/>
      <c r="FB273" s="613">
        <f t="shared" ref="FB273:FN273" si="1807">+FB260+SUM(FB231:FB232)+SUM(FB250:FB251)-FB247</f>
        <v>5741.9700000000012</v>
      </c>
      <c r="FC273" s="609">
        <f t="shared" si="1807"/>
        <v>0</v>
      </c>
      <c r="FD273" s="609">
        <f t="shared" si="1807"/>
        <v>0</v>
      </c>
      <c r="FE273" s="609">
        <f t="shared" si="1807"/>
        <v>0</v>
      </c>
      <c r="FF273" s="609">
        <f t="shared" si="1807"/>
        <v>0</v>
      </c>
      <c r="FG273" s="609">
        <f t="shared" si="1807"/>
        <v>0</v>
      </c>
      <c r="FH273" s="609">
        <f t="shared" si="1807"/>
        <v>0</v>
      </c>
      <c r="FI273" s="609">
        <f t="shared" si="1807"/>
        <v>0</v>
      </c>
      <c r="FJ273" s="609">
        <f t="shared" si="1807"/>
        <v>0</v>
      </c>
      <c r="FK273" s="609">
        <f t="shared" si="1807"/>
        <v>0</v>
      </c>
      <c r="FL273" s="609">
        <f t="shared" si="1807"/>
        <v>0</v>
      </c>
      <c r="FM273" s="609">
        <f t="shared" si="1807"/>
        <v>0</v>
      </c>
      <c r="FN273" s="610">
        <f t="shared" si="1807"/>
        <v>5741.9700000000012</v>
      </c>
      <c r="FO273" s="611"/>
      <c r="FP273" s="613">
        <f t="shared" ref="FP273:GB273" si="1808">+FP260+SUM(FP231:FP232)+SUM(FP250:FP251)-FP247</f>
        <v>9056.7000000000044</v>
      </c>
      <c r="FQ273" s="609">
        <f t="shared" si="1808"/>
        <v>0</v>
      </c>
      <c r="FR273" s="609">
        <f t="shared" si="1808"/>
        <v>0</v>
      </c>
      <c r="FS273" s="609">
        <f t="shared" si="1808"/>
        <v>0</v>
      </c>
      <c r="FT273" s="609">
        <f t="shared" si="1808"/>
        <v>0</v>
      </c>
      <c r="FU273" s="609">
        <f t="shared" si="1808"/>
        <v>0</v>
      </c>
      <c r="FV273" s="609">
        <f t="shared" si="1808"/>
        <v>0</v>
      </c>
      <c r="FW273" s="609">
        <f t="shared" si="1808"/>
        <v>0</v>
      </c>
      <c r="FX273" s="609">
        <f t="shared" si="1808"/>
        <v>0</v>
      </c>
      <c r="FY273" s="609">
        <f t="shared" si="1808"/>
        <v>0</v>
      </c>
      <c r="FZ273" s="609">
        <f t="shared" si="1808"/>
        <v>0</v>
      </c>
      <c r="GA273" s="609">
        <f t="shared" si="1808"/>
        <v>0</v>
      </c>
      <c r="GB273" s="610">
        <f t="shared" si="1808"/>
        <v>9056.7000000000044</v>
      </c>
      <c r="GC273" s="611"/>
      <c r="GD273" s="613">
        <f t="shared" ref="GD273:GP273" si="1809">+GD260+SUM(GD231:GD232)+SUM(GD250:GD251)-GD247</f>
        <v>885.49999999999909</v>
      </c>
      <c r="GE273" s="609">
        <f t="shared" si="1809"/>
        <v>0</v>
      </c>
      <c r="GF273" s="609">
        <f t="shared" si="1809"/>
        <v>0</v>
      </c>
      <c r="GG273" s="609">
        <f t="shared" si="1809"/>
        <v>0</v>
      </c>
      <c r="GH273" s="609">
        <f t="shared" si="1809"/>
        <v>0</v>
      </c>
      <c r="GI273" s="609">
        <f t="shared" si="1809"/>
        <v>0</v>
      </c>
      <c r="GJ273" s="609">
        <f t="shared" si="1809"/>
        <v>0</v>
      </c>
      <c r="GK273" s="609">
        <f t="shared" si="1809"/>
        <v>0</v>
      </c>
      <c r="GL273" s="609">
        <f t="shared" si="1809"/>
        <v>0</v>
      </c>
      <c r="GM273" s="609">
        <f t="shared" si="1809"/>
        <v>0</v>
      </c>
      <c r="GN273" s="609">
        <f t="shared" si="1809"/>
        <v>0</v>
      </c>
      <c r="GO273" s="609">
        <f t="shared" si="1809"/>
        <v>0</v>
      </c>
      <c r="GP273" s="610">
        <f t="shared" si="1809"/>
        <v>885.49999999999909</v>
      </c>
      <c r="GQ273" s="611"/>
      <c r="GR273" s="613">
        <f t="shared" ref="GR273:HD273" si="1810">+GR260+SUM(GR231:GR232)+SUM(GR250:GR251)-GR247</f>
        <v>16093.589999999997</v>
      </c>
      <c r="GS273" s="609">
        <f t="shared" si="1810"/>
        <v>0</v>
      </c>
      <c r="GT273" s="609">
        <f t="shared" si="1810"/>
        <v>0</v>
      </c>
      <c r="GU273" s="609">
        <f t="shared" si="1810"/>
        <v>0</v>
      </c>
      <c r="GV273" s="609">
        <f t="shared" si="1810"/>
        <v>0</v>
      </c>
      <c r="GW273" s="609">
        <f t="shared" si="1810"/>
        <v>0</v>
      </c>
      <c r="GX273" s="609">
        <f t="shared" si="1810"/>
        <v>0</v>
      </c>
      <c r="GY273" s="609">
        <f t="shared" si="1810"/>
        <v>0</v>
      </c>
      <c r="GZ273" s="609">
        <f t="shared" si="1810"/>
        <v>0</v>
      </c>
      <c r="HA273" s="609">
        <f t="shared" si="1810"/>
        <v>0</v>
      </c>
      <c r="HB273" s="609">
        <f t="shared" si="1810"/>
        <v>0</v>
      </c>
      <c r="HC273" s="609">
        <f t="shared" si="1810"/>
        <v>0</v>
      </c>
      <c r="HD273" s="610">
        <f t="shared" si="1810"/>
        <v>16093.589999999997</v>
      </c>
      <c r="HE273" s="611"/>
      <c r="HF273" s="613">
        <f t="shared" ref="HF273:HR273" si="1811">+HF260+SUM(HF231:HF232)+SUM(HF250:HF251)-HF247</f>
        <v>11790.019999999995</v>
      </c>
      <c r="HG273" s="609">
        <f t="shared" si="1811"/>
        <v>0</v>
      </c>
      <c r="HH273" s="609">
        <f t="shared" si="1811"/>
        <v>0</v>
      </c>
      <c r="HI273" s="609">
        <f t="shared" si="1811"/>
        <v>0</v>
      </c>
      <c r="HJ273" s="609">
        <f t="shared" si="1811"/>
        <v>0</v>
      </c>
      <c r="HK273" s="609">
        <f t="shared" si="1811"/>
        <v>0</v>
      </c>
      <c r="HL273" s="609">
        <f t="shared" si="1811"/>
        <v>0</v>
      </c>
      <c r="HM273" s="609">
        <f t="shared" si="1811"/>
        <v>0</v>
      </c>
      <c r="HN273" s="609">
        <f t="shared" si="1811"/>
        <v>0</v>
      </c>
      <c r="HO273" s="609">
        <f t="shared" si="1811"/>
        <v>0</v>
      </c>
      <c r="HP273" s="609">
        <f t="shared" si="1811"/>
        <v>0</v>
      </c>
      <c r="HQ273" s="609">
        <f t="shared" si="1811"/>
        <v>0</v>
      </c>
      <c r="HR273" s="610">
        <f t="shared" si="1811"/>
        <v>11790.019999999995</v>
      </c>
      <c r="HS273" s="611"/>
      <c r="HT273" s="613">
        <f t="shared" ref="HT273:IF273" si="1812">+HT260+SUM(HT231:HT232)+SUM(HT250:HT251)-HT247</f>
        <v>742.33999999999924</v>
      </c>
      <c r="HU273" s="609">
        <f t="shared" si="1812"/>
        <v>0</v>
      </c>
      <c r="HV273" s="609">
        <f t="shared" si="1812"/>
        <v>0</v>
      </c>
      <c r="HW273" s="609">
        <f t="shared" si="1812"/>
        <v>0</v>
      </c>
      <c r="HX273" s="609">
        <f t="shared" si="1812"/>
        <v>0</v>
      </c>
      <c r="HY273" s="609">
        <f t="shared" si="1812"/>
        <v>0</v>
      </c>
      <c r="HZ273" s="609">
        <f t="shared" si="1812"/>
        <v>0</v>
      </c>
      <c r="IA273" s="609">
        <f t="shared" si="1812"/>
        <v>0</v>
      </c>
      <c r="IB273" s="609">
        <f t="shared" si="1812"/>
        <v>0</v>
      </c>
      <c r="IC273" s="609">
        <f t="shared" si="1812"/>
        <v>0</v>
      </c>
      <c r="ID273" s="609">
        <f t="shared" si="1812"/>
        <v>0</v>
      </c>
      <c r="IE273" s="609">
        <f t="shared" si="1812"/>
        <v>0</v>
      </c>
      <c r="IF273" s="610">
        <f t="shared" si="1812"/>
        <v>742.33999999999924</v>
      </c>
      <c r="IG273" s="611"/>
      <c r="IH273" s="613">
        <f t="shared" ref="IH273:IT273" si="1813">+IH260+SUM(IH231:IH232)+SUM(IH250:IH251)-IH247</f>
        <v>1604.1900000000012</v>
      </c>
      <c r="II273" s="609">
        <f t="shared" si="1813"/>
        <v>0</v>
      </c>
      <c r="IJ273" s="609">
        <f t="shared" si="1813"/>
        <v>0</v>
      </c>
      <c r="IK273" s="609">
        <f t="shared" si="1813"/>
        <v>0</v>
      </c>
      <c r="IL273" s="609">
        <f t="shared" si="1813"/>
        <v>0</v>
      </c>
      <c r="IM273" s="609">
        <f t="shared" si="1813"/>
        <v>0</v>
      </c>
      <c r="IN273" s="609">
        <f t="shared" si="1813"/>
        <v>0</v>
      </c>
      <c r="IO273" s="609">
        <f t="shared" si="1813"/>
        <v>0</v>
      </c>
      <c r="IP273" s="609">
        <f t="shared" si="1813"/>
        <v>0</v>
      </c>
      <c r="IQ273" s="609">
        <f t="shared" si="1813"/>
        <v>0</v>
      </c>
      <c r="IR273" s="609">
        <f t="shared" si="1813"/>
        <v>0</v>
      </c>
      <c r="IS273" s="609">
        <f t="shared" si="1813"/>
        <v>0</v>
      </c>
      <c r="IT273" s="610">
        <f t="shared" si="1813"/>
        <v>1604.1900000000012</v>
      </c>
      <c r="IU273" s="611"/>
      <c r="IV273" s="613">
        <f t="shared" ref="IV273:JH273" si="1814">+IV260+SUM(IV231:IV232)+SUM(IV250:IV251)-IV247</f>
        <v>398.19000000000023</v>
      </c>
      <c r="IW273" s="609">
        <f t="shared" si="1814"/>
        <v>0</v>
      </c>
      <c r="IX273" s="609">
        <f t="shared" si="1814"/>
        <v>0</v>
      </c>
      <c r="IY273" s="609">
        <f t="shared" si="1814"/>
        <v>0</v>
      </c>
      <c r="IZ273" s="609">
        <f t="shared" si="1814"/>
        <v>0</v>
      </c>
      <c r="JA273" s="609">
        <f t="shared" si="1814"/>
        <v>0</v>
      </c>
      <c r="JB273" s="609">
        <f t="shared" si="1814"/>
        <v>0</v>
      </c>
      <c r="JC273" s="609">
        <f t="shared" si="1814"/>
        <v>0</v>
      </c>
      <c r="JD273" s="609">
        <f t="shared" si="1814"/>
        <v>0</v>
      </c>
      <c r="JE273" s="609">
        <f t="shared" si="1814"/>
        <v>0</v>
      </c>
      <c r="JF273" s="609">
        <f t="shared" si="1814"/>
        <v>0</v>
      </c>
      <c r="JG273" s="609">
        <f t="shared" si="1814"/>
        <v>0</v>
      </c>
      <c r="JH273" s="610">
        <f t="shared" si="1814"/>
        <v>398.19000000000023</v>
      </c>
      <c r="JI273" s="611"/>
      <c r="JJ273" s="613">
        <f t="shared" ref="JJ273:JV273" si="1815">+JJ260+SUM(JJ231:JJ232)+SUM(JJ250:JJ251)-JJ247</f>
        <v>3529.4499999999971</v>
      </c>
      <c r="JK273" s="609">
        <f t="shared" si="1815"/>
        <v>0</v>
      </c>
      <c r="JL273" s="609">
        <f t="shared" si="1815"/>
        <v>0</v>
      </c>
      <c r="JM273" s="609">
        <f t="shared" si="1815"/>
        <v>0</v>
      </c>
      <c r="JN273" s="609">
        <f t="shared" si="1815"/>
        <v>0</v>
      </c>
      <c r="JO273" s="609">
        <f t="shared" si="1815"/>
        <v>0</v>
      </c>
      <c r="JP273" s="609">
        <f t="shared" si="1815"/>
        <v>0</v>
      </c>
      <c r="JQ273" s="609">
        <f t="shared" si="1815"/>
        <v>0</v>
      </c>
      <c r="JR273" s="609">
        <f t="shared" si="1815"/>
        <v>0</v>
      </c>
      <c r="JS273" s="609">
        <f t="shared" si="1815"/>
        <v>0</v>
      </c>
      <c r="JT273" s="609">
        <f t="shared" si="1815"/>
        <v>0</v>
      </c>
      <c r="JU273" s="609">
        <f t="shared" si="1815"/>
        <v>0</v>
      </c>
      <c r="JV273" s="610">
        <f t="shared" si="1815"/>
        <v>3529.4499999999971</v>
      </c>
      <c r="JW273" s="611"/>
      <c r="JX273" s="613">
        <f t="shared" ref="JX273:KJ273" si="1816">+JX260+SUM(JX231:JX232)+SUM(JX250:JX251)-JX247</f>
        <v>10397.639999999996</v>
      </c>
      <c r="JY273" s="609">
        <f t="shared" si="1816"/>
        <v>0</v>
      </c>
      <c r="JZ273" s="609">
        <f t="shared" si="1816"/>
        <v>0</v>
      </c>
      <c r="KA273" s="609">
        <f t="shared" si="1816"/>
        <v>0</v>
      </c>
      <c r="KB273" s="609">
        <f t="shared" si="1816"/>
        <v>0</v>
      </c>
      <c r="KC273" s="609">
        <f t="shared" si="1816"/>
        <v>0</v>
      </c>
      <c r="KD273" s="609">
        <f t="shared" si="1816"/>
        <v>0</v>
      </c>
      <c r="KE273" s="609">
        <f t="shared" si="1816"/>
        <v>0</v>
      </c>
      <c r="KF273" s="609">
        <f t="shared" si="1816"/>
        <v>0</v>
      </c>
      <c r="KG273" s="609">
        <f t="shared" si="1816"/>
        <v>0</v>
      </c>
      <c r="KH273" s="609">
        <f t="shared" si="1816"/>
        <v>0</v>
      </c>
      <c r="KI273" s="609">
        <f t="shared" si="1816"/>
        <v>0</v>
      </c>
      <c r="KJ273" s="610">
        <f t="shared" si="1816"/>
        <v>10397.639999999996</v>
      </c>
      <c r="KK273" s="611"/>
      <c r="KL273" s="613">
        <f t="shared" ref="KL273:KX273" si="1817">+KL260+SUM(KL231:KL232)+SUM(KL250:KL251)-KL247</f>
        <v>4692.8699999999963</v>
      </c>
      <c r="KM273" s="609">
        <f t="shared" si="1817"/>
        <v>0</v>
      </c>
      <c r="KN273" s="609">
        <f t="shared" si="1817"/>
        <v>0</v>
      </c>
      <c r="KO273" s="609">
        <f t="shared" si="1817"/>
        <v>0</v>
      </c>
      <c r="KP273" s="609">
        <f t="shared" si="1817"/>
        <v>0</v>
      </c>
      <c r="KQ273" s="609">
        <f t="shared" si="1817"/>
        <v>0</v>
      </c>
      <c r="KR273" s="609">
        <f t="shared" si="1817"/>
        <v>0</v>
      </c>
      <c r="KS273" s="609">
        <f t="shared" si="1817"/>
        <v>0</v>
      </c>
      <c r="KT273" s="609">
        <f t="shared" si="1817"/>
        <v>0</v>
      </c>
      <c r="KU273" s="609">
        <f t="shared" si="1817"/>
        <v>0</v>
      </c>
      <c r="KV273" s="609">
        <f t="shared" si="1817"/>
        <v>0</v>
      </c>
      <c r="KW273" s="609">
        <f t="shared" si="1817"/>
        <v>0</v>
      </c>
      <c r="KX273" s="610">
        <f t="shared" si="1817"/>
        <v>4692.8699999999963</v>
      </c>
      <c r="KY273" s="611"/>
      <c r="KZ273" s="613">
        <f t="shared" ref="KZ273:LL273" si="1818">+KZ260+SUM(KZ231:KZ232)+SUM(KZ250:KZ251)-KZ247</f>
        <v>995.92000000000132</v>
      </c>
      <c r="LA273" s="609">
        <f t="shared" si="1818"/>
        <v>0</v>
      </c>
      <c r="LB273" s="609">
        <f t="shared" si="1818"/>
        <v>0</v>
      </c>
      <c r="LC273" s="609">
        <f t="shared" si="1818"/>
        <v>0</v>
      </c>
      <c r="LD273" s="609">
        <f t="shared" si="1818"/>
        <v>0</v>
      </c>
      <c r="LE273" s="609">
        <f t="shared" si="1818"/>
        <v>0</v>
      </c>
      <c r="LF273" s="609">
        <f t="shared" si="1818"/>
        <v>0</v>
      </c>
      <c r="LG273" s="609">
        <f t="shared" si="1818"/>
        <v>0</v>
      </c>
      <c r="LH273" s="609">
        <f t="shared" si="1818"/>
        <v>0</v>
      </c>
      <c r="LI273" s="609">
        <f t="shared" si="1818"/>
        <v>0</v>
      </c>
      <c r="LJ273" s="609">
        <f t="shared" si="1818"/>
        <v>0</v>
      </c>
      <c r="LK273" s="609">
        <f t="shared" si="1818"/>
        <v>0</v>
      </c>
      <c r="LL273" s="610">
        <f t="shared" si="1818"/>
        <v>995.92000000000132</v>
      </c>
      <c r="LM273" s="611"/>
      <c r="LN273" s="613">
        <f t="shared" ref="LN273:LZ273" si="1819">+LN260+SUM(LN231:LN232)+SUM(LN250:LN251)-LN247</f>
        <v>466.81000000000023</v>
      </c>
      <c r="LO273" s="609">
        <f t="shared" si="1819"/>
        <v>0</v>
      </c>
      <c r="LP273" s="609">
        <f t="shared" si="1819"/>
        <v>0</v>
      </c>
      <c r="LQ273" s="609">
        <f t="shared" si="1819"/>
        <v>0</v>
      </c>
      <c r="LR273" s="609">
        <f t="shared" si="1819"/>
        <v>0</v>
      </c>
      <c r="LS273" s="609">
        <f t="shared" si="1819"/>
        <v>0</v>
      </c>
      <c r="LT273" s="609">
        <f t="shared" si="1819"/>
        <v>0</v>
      </c>
      <c r="LU273" s="609">
        <f t="shared" si="1819"/>
        <v>0</v>
      </c>
      <c r="LV273" s="609">
        <f t="shared" si="1819"/>
        <v>0</v>
      </c>
      <c r="LW273" s="609">
        <f t="shared" si="1819"/>
        <v>0</v>
      </c>
      <c r="LX273" s="609">
        <f t="shared" si="1819"/>
        <v>0</v>
      </c>
      <c r="LY273" s="609">
        <f t="shared" si="1819"/>
        <v>0</v>
      </c>
      <c r="LZ273" s="610">
        <f t="shared" si="1819"/>
        <v>466.81000000000023</v>
      </c>
      <c r="MA273" s="611"/>
      <c r="MB273" s="613">
        <f t="shared" ref="MB273:MN273" si="1820">+MB260+SUM(MB231:MB232)+SUM(MB250:MB251)-MB247</f>
        <v>1442.879999999999</v>
      </c>
      <c r="MC273" s="609">
        <f t="shared" si="1820"/>
        <v>0</v>
      </c>
      <c r="MD273" s="609">
        <f t="shared" si="1820"/>
        <v>0</v>
      </c>
      <c r="ME273" s="609">
        <f t="shared" si="1820"/>
        <v>0</v>
      </c>
      <c r="MF273" s="609">
        <f t="shared" si="1820"/>
        <v>0</v>
      </c>
      <c r="MG273" s="609">
        <f t="shared" si="1820"/>
        <v>0</v>
      </c>
      <c r="MH273" s="609">
        <f t="shared" si="1820"/>
        <v>0</v>
      </c>
      <c r="MI273" s="609">
        <f t="shared" si="1820"/>
        <v>0</v>
      </c>
      <c r="MJ273" s="609">
        <f t="shared" si="1820"/>
        <v>0</v>
      </c>
      <c r="MK273" s="609">
        <f t="shared" si="1820"/>
        <v>0</v>
      </c>
      <c r="ML273" s="609">
        <f t="shared" si="1820"/>
        <v>0</v>
      </c>
      <c r="MM273" s="609">
        <f t="shared" si="1820"/>
        <v>0</v>
      </c>
      <c r="MN273" s="610">
        <f t="shared" si="1820"/>
        <v>1442.879999999999</v>
      </c>
      <c r="MO273" s="611"/>
      <c r="MP273" s="613">
        <f t="shared" ref="MP273:NB273" si="1821">+MP260+SUM(MP231:MP232)+SUM(MP250:MP251)-MP247</f>
        <v>3733.3999999999992</v>
      </c>
      <c r="MQ273" s="609">
        <f t="shared" si="1821"/>
        <v>0</v>
      </c>
      <c r="MR273" s="609">
        <f t="shared" si="1821"/>
        <v>0</v>
      </c>
      <c r="MS273" s="609">
        <f t="shared" si="1821"/>
        <v>0</v>
      </c>
      <c r="MT273" s="609">
        <f t="shared" si="1821"/>
        <v>0</v>
      </c>
      <c r="MU273" s="609">
        <f t="shared" si="1821"/>
        <v>0</v>
      </c>
      <c r="MV273" s="609">
        <f t="shared" si="1821"/>
        <v>0</v>
      </c>
      <c r="MW273" s="609">
        <f t="shared" si="1821"/>
        <v>0</v>
      </c>
      <c r="MX273" s="609">
        <f t="shared" si="1821"/>
        <v>0</v>
      </c>
      <c r="MY273" s="609">
        <f t="shared" si="1821"/>
        <v>0</v>
      </c>
      <c r="MZ273" s="609">
        <f t="shared" si="1821"/>
        <v>0</v>
      </c>
      <c r="NA273" s="609">
        <f t="shared" si="1821"/>
        <v>0</v>
      </c>
      <c r="NB273" s="610">
        <f t="shared" si="1821"/>
        <v>3733.3999999999992</v>
      </c>
      <c r="NC273" s="611"/>
      <c r="ND273" s="613">
        <f t="shared" ref="ND273:NP273" si="1822">+ND260+SUM(ND231:ND232)+SUM(ND250:ND251)-ND247</f>
        <v>5977.610000000006</v>
      </c>
      <c r="NE273" s="609">
        <f t="shared" si="1822"/>
        <v>0</v>
      </c>
      <c r="NF273" s="609">
        <f t="shared" si="1822"/>
        <v>0</v>
      </c>
      <c r="NG273" s="609">
        <f t="shared" si="1822"/>
        <v>0</v>
      </c>
      <c r="NH273" s="609">
        <f t="shared" si="1822"/>
        <v>0</v>
      </c>
      <c r="NI273" s="609">
        <f t="shared" si="1822"/>
        <v>0</v>
      </c>
      <c r="NJ273" s="609">
        <f t="shared" si="1822"/>
        <v>0</v>
      </c>
      <c r="NK273" s="609">
        <f t="shared" si="1822"/>
        <v>0</v>
      </c>
      <c r="NL273" s="609">
        <f t="shared" si="1822"/>
        <v>0</v>
      </c>
      <c r="NM273" s="609">
        <f t="shared" si="1822"/>
        <v>0</v>
      </c>
      <c r="NN273" s="609">
        <f t="shared" si="1822"/>
        <v>0</v>
      </c>
      <c r="NO273" s="609">
        <f t="shared" si="1822"/>
        <v>0</v>
      </c>
      <c r="NP273" s="610">
        <f t="shared" si="1822"/>
        <v>5977.610000000006</v>
      </c>
      <c r="NQ273" s="611"/>
      <c r="NR273" s="613">
        <f t="shared" ref="NR273:OD273" si="1823">+NR260+SUM(NR231:NR232)+SUM(NR250:NR251)-NR247</f>
        <v>1261.4399999999996</v>
      </c>
      <c r="NS273" s="609">
        <f t="shared" si="1823"/>
        <v>0</v>
      </c>
      <c r="NT273" s="609">
        <f t="shared" si="1823"/>
        <v>0</v>
      </c>
      <c r="NU273" s="609">
        <f t="shared" si="1823"/>
        <v>0</v>
      </c>
      <c r="NV273" s="609">
        <f t="shared" si="1823"/>
        <v>0</v>
      </c>
      <c r="NW273" s="609">
        <f t="shared" si="1823"/>
        <v>0</v>
      </c>
      <c r="NX273" s="609">
        <f t="shared" si="1823"/>
        <v>0</v>
      </c>
      <c r="NY273" s="609">
        <f t="shared" si="1823"/>
        <v>0</v>
      </c>
      <c r="NZ273" s="609">
        <f t="shared" si="1823"/>
        <v>0</v>
      </c>
      <c r="OA273" s="609">
        <f t="shared" si="1823"/>
        <v>0</v>
      </c>
      <c r="OB273" s="609">
        <f t="shared" si="1823"/>
        <v>0</v>
      </c>
      <c r="OC273" s="609">
        <f t="shared" si="1823"/>
        <v>0</v>
      </c>
      <c r="OD273" s="610">
        <f t="shared" si="1823"/>
        <v>1261.4399999999996</v>
      </c>
      <c r="OE273" s="611"/>
      <c r="OF273" s="613">
        <f t="shared" ref="OF273:OR273" si="1824">+OF260+SUM(OF231:OF232)+SUM(OF250:OF251)-OF247</f>
        <v>966.53999999999905</v>
      </c>
      <c r="OG273" s="609">
        <f t="shared" si="1824"/>
        <v>0</v>
      </c>
      <c r="OH273" s="609">
        <f t="shared" si="1824"/>
        <v>0</v>
      </c>
      <c r="OI273" s="609">
        <f t="shared" si="1824"/>
        <v>0</v>
      </c>
      <c r="OJ273" s="609">
        <f t="shared" si="1824"/>
        <v>0</v>
      </c>
      <c r="OK273" s="609">
        <f t="shared" si="1824"/>
        <v>0</v>
      </c>
      <c r="OL273" s="609">
        <f t="shared" si="1824"/>
        <v>0</v>
      </c>
      <c r="OM273" s="609">
        <f t="shared" si="1824"/>
        <v>0</v>
      </c>
      <c r="ON273" s="609">
        <f t="shared" si="1824"/>
        <v>0</v>
      </c>
      <c r="OO273" s="609">
        <f t="shared" si="1824"/>
        <v>0</v>
      </c>
      <c r="OP273" s="609">
        <f t="shared" si="1824"/>
        <v>0</v>
      </c>
      <c r="OQ273" s="609">
        <f t="shared" si="1824"/>
        <v>0</v>
      </c>
      <c r="OR273" s="610">
        <f t="shared" si="1824"/>
        <v>966.53999999999905</v>
      </c>
      <c r="OS273" s="611"/>
      <c r="OT273" s="613">
        <f t="shared" ref="OT273:PF273" si="1825">+OT260+SUM(OT231:OT232)+SUM(OT250:OT251)-OT247</f>
        <v>4845.8899999999958</v>
      </c>
      <c r="OU273" s="609">
        <f t="shared" si="1825"/>
        <v>0</v>
      </c>
      <c r="OV273" s="609">
        <f t="shared" si="1825"/>
        <v>0</v>
      </c>
      <c r="OW273" s="609">
        <f t="shared" si="1825"/>
        <v>0</v>
      </c>
      <c r="OX273" s="609">
        <f t="shared" si="1825"/>
        <v>0</v>
      </c>
      <c r="OY273" s="609">
        <f t="shared" si="1825"/>
        <v>0</v>
      </c>
      <c r="OZ273" s="609">
        <f t="shared" si="1825"/>
        <v>0</v>
      </c>
      <c r="PA273" s="609">
        <f t="shared" si="1825"/>
        <v>0</v>
      </c>
      <c r="PB273" s="609">
        <f t="shared" si="1825"/>
        <v>0</v>
      </c>
      <c r="PC273" s="609">
        <f t="shared" si="1825"/>
        <v>0</v>
      </c>
      <c r="PD273" s="609">
        <f t="shared" si="1825"/>
        <v>0</v>
      </c>
      <c r="PE273" s="609">
        <f t="shared" si="1825"/>
        <v>0</v>
      </c>
      <c r="PF273" s="610">
        <f t="shared" si="1825"/>
        <v>4845.8899999999958</v>
      </c>
      <c r="PG273" s="611"/>
      <c r="PH273" s="613">
        <f t="shared" ref="PH273:PT273" si="1826">+PH260+SUM(PH231:PH232)+SUM(PH250:PH251)-PH247</f>
        <v>1913.54</v>
      </c>
      <c r="PI273" s="609">
        <f t="shared" si="1826"/>
        <v>0</v>
      </c>
      <c r="PJ273" s="609">
        <f t="shared" si="1826"/>
        <v>0</v>
      </c>
      <c r="PK273" s="609">
        <f t="shared" si="1826"/>
        <v>0</v>
      </c>
      <c r="PL273" s="609">
        <f t="shared" si="1826"/>
        <v>0</v>
      </c>
      <c r="PM273" s="609">
        <f t="shared" si="1826"/>
        <v>0</v>
      </c>
      <c r="PN273" s="609">
        <f t="shared" si="1826"/>
        <v>0</v>
      </c>
      <c r="PO273" s="609">
        <f t="shared" si="1826"/>
        <v>0</v>
      </c>
      <c r="PP273" s="609">
        <f t="shared" si="1826"/>
        <v>0</v>
      </c>
      <c r="PQ273" s="609">
        <f t="shared" si="1826"/>
        <v>0</v>
      </c>
      <c r="PR273" s="609">
        <f t="shared" si="1826"/>
        <v>0</v>
      </c>
      <c r="PS273" s="609">
        <f t="shared" si="1826"/>
        <v>0</v>
      </c>
      <c r="PT273" s="610">
        <f t="shared" si="1826"/>
        <v>1913.54</v>
      </c>
      <c r="PU273" s="611"/>
      <c r="PV273" s="610">
        <f t="shared" ref="PV273:QH273" si="1827">+PV260+SUM(PV231:PV232)+SUM(PV250:PV251)-PV247</f>
        <v>142178.38000000009</v>
      </c>
      <c r="PW273" s="610">
        <f t="shared" si="1827"/>
        <v>0</v>
      </c>
      <c r="PX273" s="610">
        <f t="shared" si="1827"/>
        <v>0</v>
      </c>
      <c r="PY273" s="610">
        <f t="shared" si="1827"/>
        <v>0</v>
      </c>
      <c r="PZ273" s="610">
        <f t="shared" si="1827"/>
        <v>0</v>
      </c>
      <c r="QA273" s="610">
        <f t="shared" si="1827"/>
        <v>0</v>
      </c>
      <c r="QB273" s="610">
        <f t="shared" si="1827"/>
        <v>0</v>
      </c>
      <c r="QC273" s="610">
        <f t="shared" si="1827"/>
        <v>0</v>
      </c>
      <c r="QD273" s="610">
        <f t="shared" si="1827"/>
        <v>0</v>
      </c>
      <c r="QE273" s="610">
        <f t="shared" si="1827"/>
        <v>0</v>
      </c>
      <c r="QF273" s="610">
        <f t="shared" si="1827"/>
        <v>0</v>
      </c>
      <c r="QG273" s="610">
        <f t="shared" si="1827"/>
        <v>0</v>
      </c>
      <c r="QH273" s="610">
        <f t="shared" si="1827"/>
        <v>142178.38000000009</v>
      </c>
    </row>
    <row r="274" spans="1:450" x14ac:dyDescent="0.3">
      <c r="A274" s="589"/>
      <c r="B274" s="254" t="s">
        <v>908</v>
      </c>
      <c r="D274" s="613">
        <f>+D262/D260</f>
        <v>-5.6898961229811658</v>
      </c>
      <c r="E274" s="609" t="e">
        <f t="shared" ref="E274:P274" si="1828">+E262/E260</f>
        <v>#DIV/0!</v>
      </c>
      <c r="F274" s="609" t="e">
        <f t="shared" si="1828"/>
        <v>#DIV/0!</v>
      </c>
      <c r="G274" s="609" t="e">
        <f t="shared" si="1828"/>
        <v>#DIV/0!</v>
      </c>
      <c r="H274" s="609" t="e">
        <f t="shared" si="1828"/>
        <v>#DIV/0!</v>
      </c>
      <c r="I274" s="609" t="e">
        <f t="shared" si="1828"/>
        <v>#DIV/0!</v>
      </c>
      <c r="J274" s="609" t="e">
        <f t="shared" si="1828"/>
        <v>#DIV/0!</v>
      </c>
      <c r="K274" s="609" t="e">
        <f t="shared" si="1828"/>
        <v>#DIV/0!</v>
      </c>
      <c r="L274" s="609" t="e">
        <f t="shared" si="1828"/>
        <v>#DIV/0!</v>
      </c>
      <c r="M274" s="609" t="e">
        <f t="shared" si="1828"/>
        <v>#DIV/0!</v>
      </c>
      <c r="N274" s="609" t="e">
        <f t="shared" si="1828"/>
        <v>#DIV/0!</v>
      </c>
      <c r="O274" s="609" t="e">
        <f t="shared" si="1828"/>
        <v>#DIV/0!</v>
      </c>
      <c r="P274" s="610">
        <f t="shared" si="1828"/>
        <v>-5.2369153363680603</v>
      </c>
      <c r="Q274" s="611"/>
      <c r="R274" s="613">
        <f>+R262/R260</f>
        <v>0</v>
      </c>
      <c r="S274" s="609" t="e">
        <f t="shared" ref="S274:AD274" si="1829">+S262/S260</f>
        <v>#DIV/0!</v>
      </c>
      <c r="T274" s="609" t="e">
        <f t="shared" si="1829"/>
        <v>#DIV/0!</v>
      </c>
      <c r="U274" s="609" t="e">
        <f t="shared" si="1829"/>
        <v>#DIV/0!</v>
      </c>
      <c r="V274" s="609" t="e">
        <f t="shared" si="1829"/>
        <v>#DIV/0!</v>
      </c>
      <c r="W274" s="609" t="e">
        <f t="shared" si="1829"/>
        <v>#DIV/0!</v>
      </c>
      <c r="X274" s="609" t="e">
        <f t="shared" si="1829"/>
        <v>#DIV/0!</v>
      </c>
      <c r="Y274" s="609" t="e">
        <f t="shared" si="1829"/>
        <v>#DIV/0!</v>
      </c>
      <c r="Z274" s="609" t="e">
        <f t="shared" si="1829"/>
        <v>#DIV/0!</v>
      </c>
      <c r="AA274" s="609" t="e">
        <f t="shared" si="1829"/>
        <v>#DIV/0!</v>
      </c>
      <c r="AB274" s="609" t="e">
        <f t="shared" si="1829"/>
        <v>#DIV/0!</v>
      </c>
      <c r="AC274" s="609" t="e">
        <f t="shared" si="1829"/>
        <v>#DIV/0!</v>
      </c>
      <c r="AD274" s="610">
        <f t="shared" si="1829"/>
        <v>0</v>
      </c>
      <c r="AE274" s="611"/>
      <c r="AF274" s="613">
        <f>+AF262/AF260</f>
        <v>0</v>
      </c>
      <c r="AG274" s="609" t="e">
        <f t="shared" ref="AG274:AR274" si="1830">+AG262/AG260</f>
        <v>#DIV/0!</v>
      </c>
      <c r="AH274" s="609" t="e">
        <f t="shared" si="1830"/>
        <v>#DIV/0!</v>
      </c>
      <c r="AI274" s="609" t="e">
        <f t="shared" si="1830"/>
        <v>#DIV/0!</v>
      </c>
      <c r="AJ274" s="609" t="e">
        <f t="shared" si="1830"/>
        <v>#DIV/0!</v>
      </c>
      <c r="AK274" s="609" t="e">
        <f t="shared" si="1830"/>
        <v>#DIV/0!</v>
      </c>
      <c r="AL274" s="609" t="e">
        <f t="shared" si="1830"/>
        <v>#DIV/0!</v>
      </c>
      <c r="AM274" s="609" t="e">
        <f t="shared" si="1830"/>
        <v>#DIV/0!</v>
      </c>
      <c r="AN274" s="609" t="e">
        <f t="shared" si="1830"/>
        <v>#DIV/0!</v>
      </c>
      <c r="AO274" s="609" t="e">
        <f t="shared" si="1830"/>
        <v>#DIV/0!</v>
      </c>
      <c r="AP274" s="609" t="e">
        <f t="shared" si="1830"/>
        <v>#DIV/0!</v>
      </c>
      <c r="AQ274" s="609" t="e">
        <f t="shared" si="1830"/>
        <v>#DIV/0!</v>
      </c>
      <c r="AR274" s="610">
        <f t="shared" si="1830"/>
        <v>0</v>
      </c>
      <c r="AS274" s="611"/>
      <c r="AT274" s="613">
        <f>+AT262/AT260</f>
        <v>0</v>
      </c>
      <c r="AU274" s="609" t="e">
        <f t="shared" ref="AU274:BF274" si="1831">+AU262/AU260</f>
        <v>#DIV/0!</v>
      </c>
      <c r="AV274" s="609" t="e">
        <f t="shared" si="1831"/>
        <v>#DIV/0!</v>
      </c>
      <c r="AW274" s="609" t="e">
        <f t="shared" si="1831"/>
        <v>#DIV/0!</v>
      </c>
      <c r="AX274" s="609" t="e">
        <f t="shared" si="1831"/>
        <v>#DIV/0!</v>
      </c>
      <c r="AY274" s="609" t="e">
        <f t="shared" si="1831"/>
        <v>#DIV/0!</v>
      </c>
      <c r="AZ274" s="609" t="e">
        <f t="shared" si="1831"/>
        <v>#DIV/0!</v>
      </c>
      <c r="BA274" s="609" t="e">
        <f t="shared" si="1831"/>
        <v>#DIV/0!</v>
      </c>
      <c r="BB274" s="609" t="e">
        <f t="shared" si="1831"/>
        <v>#DIV/0!</v>
      </c>
      <c r="BC274" s="609" t="e">
        <f t="shared" si="1831"/>
        <v>#DIV/0!</v>
      </c>
      <c r="BD274" s="609" t="e">
        <f t="shared" si="1831"/>
        <v>#DIV/0!</v>
      </c>
      <c r="BE274" s="609" t="e">
        <f t="shared" si="1831"/>
        <v>#DIV/0!</v>
      </c>
      <c r="BF274" s="610">
        <f t="shared" si="1831"/>
        <v>0</v>
      </c>
      <c r="BG274" s="611"/>
      <c r="BH274" s="613">
        <f>+BH262/BH260</f>
        <v>0</v>
      </c>
      <c r="BI274" s="609" t="e">
        <f t="shared" ref="BI274:BT274" si="1832">+BI262/BI260</f>
        <v>#DIV/0!</v>
      </c>
      <c r="BJ274" s="609" t="e">
        <f t="shared" si="1832"/>
        <v>#DIV/0!</v>
      </c>
      <c r="BK274" s="609" t="e">
        <f t="shared" si="1832"/>
        <v>#DIV/0!</v>
      </c>
      <c r="BL274" s="609" t="e">
        <f t="shared" si="1832"/>
        <v>#DIV/0!</v>
      </c>
      <c r="BM274" s="609" t="e">
        <f t="shared" si="1832"/>
        <v>#DIV/0!</v>
      </c>
      <c r="BN274" s="609" t="e">
        <f t="shared" si="1832"/>
        <v>#DIV/0!</v>
      </c>
      <c r="BO274" s="609" t="e">
        <f t="shared" si="1832"/>
        <v>#DIV/0!</v>
      </c>
      <c r="BP274" s="609" t="e">
        <f t="shared" si="1832"/>
        <v>#DIV/0!</v>
      </c>
      <c r="BQ274" s="609" t="e">
        <f t="shared" si="1832"/>
        <v>#DIV/0!</v>
      </c>
      <c r="BR274" s="609" t="e">
        <f t="shared" si="1832"/>
        <v>#DIV/0!</v>
      </c>
      <c r="BS274" s="609" t="e">
        <f t="shared" si="1832"/>
        <v>#DIV/0!</v>
      </c>
      <c r="BT274" s="610">
        <f t="shared" si="1832"/>
        <v>0</v>
      </c>
      <c r="BU274" s="621"/>
      <c r="BV274" s="613">
        <f>+BV262/BV260</f>
        <v>0</v>
      </c>
      <c r="BW274" s="609" t="e">
        <f t="shared" ref="BW274:CH274" si="1833">+BW262/BW260</f>
        <v>#DIV/0!</v>
      </c>
      <c r="BX274" s="609" t="e">
        <f t="shared" si="1833"/>
        <v>#DIV/0!</v>
      </c>
      <c r="BY274" s="609" t="e">
        <f t="shared" si="1833"/>
        <v>#DIV/0!</v>
      </c>
      <c r="BZ274" s="609" t="e">
        <f t="shared" si="1833"/>
        <v>#DIV/0!</v>
      </c>
      <c r="CA274" s="609" t="e">
        <f t="shared" si="1833"/>
        <v>#DIV/0!</v>
      </c>
      <c r="CB274" s="609" t="e">
        <f t="shared" si="1833"/>
        <v>#DIV/0!</v>
      </c>
      <c r="CC274" s="609" t="e">
        <f t="shared" si="1833"/>
        <v>#DIV/0!</v>
      </c>
      <c r="CD274" s="609" t="e">
        <f t="shared" si="1833"/>
        <v>#DIV/0!</v>
      </c>
      <c r="CE274" s="609" t="e">
        <f t="shared" si="1833"/>
        <v>#DIV/0!</v>
      </c>
      <c r="CF274" s="609" t="e">
        <f t="shared" si="1833"/>
        <v>#DIV/0!</v>
      </c>
      <c r="CG274" s="609" t="e">
        <f t="shared" si="1833"/>
        <v>#DIV/0!</v>
      </c>
      <c r="CH274" s="610">
        <f t="shared" si="1833"/>
        <v>0</v>
      </c>
      <c r="CI274" s="611"/>
      <c r="CJ274" s="613">
        <f>+CJ262/CJ260</f>
        <v>0</v>
      </c>
      <c r="CK274" s="609" t="e">
        <f t="shared" ref="CK274:CV274" si="1834">+CK262/CK260</f>
        <v>#DIV/0!</v>
      </c>
      <c r="CL274" s="609" t="e">
        <f t="shared" si="1834"/>
        <v>#DIV/0!</v>
      </c>
      <c r="CM274" s="609" t="e">
        <f t="shared" si="1834"/>
        <v>#DIV/0!</v>
      </c>
      <c r="CN274" s="609" t="e">
        <f t="shared" si="1834"/>
        <v>#DIV/0!</v>
      </c>
      <c r="CO274" s="609" t="e">
        <f t="shared" si="1834"/>
        <v>#DIV/0!</v>
      </c>
      <c r="CP274" s="609" t="e">
        <f t="shared" si="1834"/>
        <v>#DIV/0!</v>
      </c>
      <c r="CQ274" s="609" t="e">
        <f t="shared" si="1834"/>
        <v>#DIV/0!</v>
      </c>
      <c r="CR274" s="609" t="e">
        <f t="shared" si="1834"/>
        <v>#DIV/0!</v>
      </c>
      <c r="CS274" s="609" t="e">
        <f t="shared" si="1834"/>
        <v>#DIV/0!</v>
      </c>
      <c r="CT274" s="609" t="e">
        <f t="shared" si="1834"/>
        <v>#DIV/0!</v>
      </c>
      <c r="CU274" s="609" t="e">
        <f t="shared" si="1834"/>
        <v>#DIV/0!</v>
      </c>
      <c r="CV274" s="610">
        <f t="shared" si="1834"/>
        <v>0</v>
      </c>
      <c r="CW274" s="611"/>
      <c r="CX274" s="613">
        <f>+CX262/CX260</f>
        <v>0</v>
      </c>
      <c r="CY274" s="609" t="e">
        <f t="shared" ref="CY274:DJ274" si="1835">+CY262/CY260</f>
        <v>#DIV/0!</v>
      </c>
      <c r="CZ274" s="609" t="e">
        <f t="shared" si="1835"/>
        <v>#DIV/0!</v>
      </c>
      <c r="DA274" s="609" t="e">
        <f t="shared" si="1835"/>
        <v>#DIV/0!</v>
      </c>
      <c r="DB274" s="609" t="e">
        <f t="shared" si="1835"/>
        <v>#DIV/0!</v>
      </c>
      <c r="DC274" s="609" t="e">
        <f t="shared" si="1835"/>
        <v>#DIV/0!</v>
      </c>
      <c r="DD274" s="609" t="e">
        <f t="shared" si="1835"/>
        <v>#DIV/0!</v>
      </c>
      <c r="DE274" s="609" t="e">
        <f t="shared" si="1835"/>
        <v>#DIV/0!</v>
      </c>
      <c r="DF274" s="609" t="e">
        <f t="shared" si="1835"/>
        <v>#DIV/0!</v>
      </c>
      <c r="DG274" s="609" t="e">
        <f t="shared" si="1835"/>
        <v>#DIV/0!</v>
      </c>
      <c r="DH274" s="609" t="e">
        <f t="shared" si="1835"/>
        <v>#DIV/0!</v>
      </c>
      <c r="DI274" s="609" t="e">
        <f t="shared" si="1835"/>
        <v>#DIV/0!</v>
      </c>
      <c r="DJ274" s="610">
        <f t="shared" si="1835"/>
        <v>0</v>
      </c>
      <c r="DK274" s="611"/>
      <c r="DL274" s="613">
        <f>+DL262/DL260</f>
        <v>0</v>
      </c>
      <c r="DM274" s="609" t="e">
        <f t="shared" ref="DM274:DX274" si="1836">+DM262/DM260</f>
        <v>#DIV/0!</v>
      </c>
      <c r="DN274" s="609" t="e">
        <f t="shared" si="1836"/>
        <v>#DIV/0!</v>
      </c>
      <c r="DO274" s="609" t="e">
        <f t="shared" si="1836"/>
        <v>#DIV/0!</v>
      </c>
      <c r="DP274" s="609" t="e">
        <f t="shared" si="1836"/>
        <v>#DIV/0!</v>
      </c>
      <c r="DQ274" s="609" t="e">
        <f t="shared" si="1836"/>
        <v>#DIV/0!</v>
      </c>
      <c r="DR274" s="609" t="e">
        <f t="shared" si="1836"/>
        <v>#DIV/0!</v>
      </c>
      <c r="DS274" s="609" t="e">
        <f t="shared" si="1836"/>
        <v>#DIV/0!</v>
      </c>
      <c r="DT274" s="609" t="e">
        <f t="shared" si="1836"/>
        <v>#DIV/0!</v>
      </c>
      <c r="DU274" s="609" t="e">
        <f t="shared" si="1836"/>
        <v>#DIV/0!</v>
      </c>
      <c r="DV274" s="609" t="e">
        <f t="shared" si="1836"/>
        <v>#DIV/0!</v>
      </c>
      <c r="DW274" s="609" t="e">
        <f t="shared" si="1836"/>
        <v>#DIV/0!</v>
      </c>
      <c r="DX274" s="610">
        <f t="shared" si="1836"/>
        <v>0</v>
      </c>
      <c r="DY274" s="611"/>
      <c r="DZ274" s="613">
        <f>+DZ262/DZ260</f>
        <v>0</v>
      </c>
      <c r="EA274" s="609" t="e">
        <f t="shared" ref="EA274:EL274" si="1837">+EA262/EA260</f>
        <v>#DIV/0!</v>
      </c>
      <c r="EB274" s="609" t="e">
        <f t="shared" si="1837"/>
        <v>#DIV/0!</v>
      </c>
      <c r="EC274" s="609" t="e">
        <f t="shared" si="1837"/>
        <v>#DIV/0!</v>
      </c>
      <c r="ED274" s="609" t="e">
        <f t="shared" si="1837"/>
        <v>#DIV/0!</v>
      </c>
      <c r="EE274" s="609" t="e">
        <f t="shared" si="1837"/>
        <v>#DIV/0!</v>
      </c>
      <c r="EF274" s="609" t="e">
        <f t="shared" si="1837"/>
        <v>#DIV/0!</v>
      </c>
      <c r="EG274" s="609" t="e">
        <f t="shared" si="1837"/>
        <v>#DIV/0!</v>
      </c>
      <c r="EH274" s="609" t="e">
        <f t="shared" si="1837"/>
        <v>#DIV/0!</v>
      </c>
      <c r="EI274" s="609" t="e">
        <f t="shared" si="1837"/>
        <v>#DIV/0!</v>
      </c>
      <c r="EJ274" s="609" t="e">
        <f t="shared" si="1837"/>
        <v>#DIV/0!</v>
      </c>
      <c r="EK274" s="609" t="e">
        <f t="shared" si="1837"/>
        <v>#DIV/0!</v>
      </c>
      <c r="EL274" s="610">
        <f t="shared" si="1837"/>
        <v>0</v>
      </c>
      <c r="EM274" s="611"/>
      <c r="EN274" s="613">
        <f>+EN262/EN260</f>
        <v>0</v>
      </c>
      <c r="EO274" s="609" t="e">
        <f t="shared" ref="EO274:EZ274" si="1838">+EO262/EO260</f>
        <v>#DIV/0!</v>
      </c>
      <c r="EP274" s="609" t="e">
        <f t="shared" si="1838"/>
        <v>#DIV/0!</v>
      </c>
      <c r="EQ274" s="609" t="e">
        <f t="shared" si="1838"/>
        <v>#DIV/0!</v>
      </c>
      <c r="ER274" s="609" t="e">
        <f t="shared" si="1838"/>
        <v>#DIV/0!</v>
      </c>
      <c r="ES274" s="609" t="e">
        <f t="shared" si="1838"/>
        <v>#DIV/0!</v>
      </c>
      <c r="ET274" s="609" t="e">
        <f t="shared" si="1838"/>
        <v>#DIV/0!</v>
      </c>
      <c r="EU274" s="609" t="e">
        <f t="shared" si="1838"/>
        <v>#DIV/0!</v>
      </c>
      <c r="EV274" s="609" t="e">
        <f t="shared" si="1838"/>
        <v>#DIV/0!</v>
      </c>
      <c r="EW274" s="609" t="e">
        <f t="shared" si="1838"/>
        <v>#DIV/0!</v>
      </c>
      <c r="EX274" s="609" t="e">
        <f t="shared" si="1838"/>
        <v>#DIV/0!</v>
      </c>
      <c r="EY274" s="609" t="e">
        <f t="shared" si="1838"/>
        <v>#DIV/0!</v>
      </c>
      <c r="EZ274" s="610">
        <f t="shared" si="1838"/>
        <v>0</v>
      </c>
      <c r="FA274" s="611"/>
      <c r="FB274" s="613">
        <f>+FB262/FB260</f>
        <v>0</v>
      </c>
      <c r="FC274" s="609" t="e">
        <f t="shared" ref="FC274:FN274" si="1839">+FC262/FC260</f>
        <v>#DIV/0!</v>
      </c>
      <c r="FD274" s="609" t="e">
        <f t="shared" si="1839"/>
        <v>#DIV/0!</v>
      </c>
      <c r="FE274" s="609" t="e">
        <f t="shared" si="1839"/>
        <v>#DIV/0!</v>
      </c>
      <c r="FF274" s="609" t="e">
        <f t="shared" si="1839"/>
        <v>#DIV/0!</v>
      </c>
      <c r="FG274" s="609" t="e">
        <f t="shared" si="1839"/>
        <v>#DIV/0!</v>
      </c>
      <c r="FH274" s="609" t="e">
        <f t="shared" si="1839"/>
        <v>#DIV/0!</v>
      </c>
      <c r="FI274" s="609" t="e">
        <f t="shared" si="1839"/>
        <v>#DIV/0!</v>
      </c>
      <c r="FJ274" s="609" t="e">
        <f t="shared" si="1839"/>
        <v>#DIV/0!</v>
      </c>
      <c r="FK274" s="609" t="e">
        <f t="shared" si="1839"/>
        <v>#DIV/0!</v>
      </c>
      <c r="FL274" s="609" t="e">
        <f t="shared" si="1839"/>
        <v>#DIV/0!</v>
      </c>
      <c r="FM274" s="609" t="e">
        <f t="shared" si="1839"/>
        <v>#DIV/0!</v>
      </c>
      <c r="FN274" s="610">
        <f t="shared" si="1839"/>
        <v>0</v>
      </c>
      <c r="FO274" s="611"/>
      <c r="FP274" s="613">
        <f>+FP262/FP260</f>
        <v>0</v>
      </c>
      <c r="FQ274" s="609" t="e">
        <f t="shared" ref="FQ274:GB274" si="1840">+FQ262/FQ260</f>
        <v>#DIV/0!</v>
      </c>
      <c r="FR274" s="609" t="e">
        <f t="shared" si="1840"/>
        <v>#DIV/0!</v>
      </c>
      <c r="FS274" s="609" t="e">
        <f t="shared" si="1840"/>
        <v>#DIV/0!</v>
      </c>
      <c r="FT274" s="609" t="e">
        <f t="shared" si="1840"/>
        <v>#DIV/0!</v>
      </c>
      <c r="FU274" s="609" t="e">
        <f t="shared" si="1840"/>
        <v>#DIV/0!</v>
      </c>
      <c r="FV274" s="609" t="e">
        <f t="shared" si="1840"/>
        <v>#DIV/0!</v>
      </c>
      <c r="FW274" s="609" t="e">
        <f t="shared" si="1840"/>
        <v>#DIV/0!</v>
      </c>
      <c r="FX274" s="609" t="e">
        <f t="shared" si="1840"/>
        <v>#DIV/0!</v>
      </c>
      <c r="FY274" s="609" t="e">
        <f t="shared" si="1840"/>
        <v>#DIV/0!</v>
      </c>
      <c r="FZ274" s="609" t="e">
        <f t="shared" si="1840"/>
        <v>#DIV/0!</v>
      </c>
      <c r="GA274" s="609" t="e">
        <f t="shared" si="1840"/>
        <v>#DIV/0!</v>
      </c>
      <c r="GB274" s="610">
        <f t="shared" si="1840"/>
        <v>0</v>
      </c>
      <c r="GC274" s="611"/>
      <c r="GD274" s="613">
        <f>+GD262/GD260</f>
        <v>0</v>
      </c>
      <c r="GE274" s="609" t="e">
        <f t="shared" ref="GE274:GP274" si="1841">+GE262/GE260</f>
        <v>#DIV/0!</v>
      </c>
      <c r="GF274" s="609" t="e">
        <f t="shared" si="1841"/>
        <v>#DIV/0!</v>
      </c>
      <c r="GG274" s="609" t="e">
        <f t="shared" si="1841"/>
        <v>#DIV/0!</v>
      </c>
      <c r="GH274" s="609" t="e">
        <f t="shared" si="1841"/>
        <v>#DIV/0!</v>
      </c>
      <c r="GI274" s="609" t="e">
        <f t="shared" si="1841"/>
        <v>#DIV/0!</v>
      </c>
      <c r="GJ274" s="609" t="e">
        <f t="shared" si="1841"/>
        <v>#DIV/0!</v>
      </c>
      <c r="GK274" s="609" t="e">
        <f t="shared" si="1841"/>
        <v>#DIV/0!</v>
      </c>
      <c r="GL274" s="609" t="e">
        <f t="shared" si="1841"/>
        <v>#DIV/0!</v>
      </c>
      <c r="GM274" s="609" t="e">
        <f t="shared" si="1841"/>
        <v>#DIV/0!</v>
      </c>
      <c r="GN274" s="609" t="e">
        <f t="shared" si="1841"/>
        <v>#DIV/0!</v>
      </c>
      <c r="GO274" s="609" t="e">
        <f t="shared" si="1841"/>
        <v>#DIV/0!</v>
      </c>
      <c r="GP274" s="610">
        <f t="shared" si="1841"/>
        <v>0</v>
      </c>
      <c r="GQ274" s="611"/>
      <c r="GR274" s="613">
        <f>+GR262/GR260</f>
        <v>0</v>
      </c>
      <c r="GS274" s="609" t="e">
        <f t="shared" ref="GS274:HD274" si="1842">+GS262/GS260</f>
        <v>#DIV/0!</v>
      </c>
      <c r="GT274" s="609" t="e">
        <f t="shared" si="1842"/>
        <v>#DIV/0!</v>
      </c>
      <c r="GU274" s="609" t="e">
        <f t="shared" si="1842"/>
        <v>#DIV/0!</v>
      </c>
      <c r="GV274" s="609" t="e">
        <f t="shared" si="1842"/>
        <v>#DIV/0!</v>
      </c>
      <c r="GW274" s="609" t="e">
        <f t="shared" si="1842"/>
        <v>#DIV/0!</v>
      </c>
      <c r="GX274" s="609" t="e">
        <f t="shared" si="1842"/>
        <v>#DIV/0!</v>
      </c>
      <c r="GY274" s="609" t="e">
        <f t="shared" si="1842"/>
        <v>#DIV/0!</v>
      </c>
      <c r="GZ274" s="609" t="e">
        <f t="shared" si="1842"/>
        <v>#DIV/0!</v>
      </c>
      <c r="HA274" s="609" t="e">
        <f t="shared" si="1842"/>
        <v>#DIV/0!</v>
      </c>
      <c r="HB274" s="609" t="e">
        <f t="shared" si="1842"/>
        <v>#DIV/0!</v>
      </c>
      <c r="HC274" s="609" t="e">
        <f t="shared" si="1842"/>
        <v>#DIV/0!</v>
      </c>
      <c r="HD274" s="610">
        <f t="shared" si="1842"/>
        <v>0</v>
      </c>
      <c r="HE274" s="611"/>
      <c r="HF274" s="613">
        <f>+HF262/HF260</f>
        <v>0</v>
      </c>
      <c r="HG274" s="609" t="e">
        <f t="shared" ref="HG274:HR274" si="1843">+HG262/HG260</f>
        <v>#DIV/0!</v>
      </c>
      <c r="HH274" s="609" t="e">
        <f t="shared" si="1843"/>
        <v>#DIV/0!</v>
      </c>
      <c r="HI274" s="609" t="e">
        <f t="shared" si="1843"/>
        <v>#DIV/0!</v>
      </c>
      <c r="HJ274" s="609" t="e">
        <f t="shared" si="1843"/>
        <v>#DIV/0!</v>
      </c>
      <c r="HK274" s="609" t="e">
        <f t="shared" si="1843"/>
        <v>#DIV/0!</v>
      </c>
      <c r="HL274" s="609" t="e">
        <f t="shared" si="1843"/>
        <v>#DIV/0!</v>
      </c>
      <c r="HM274" s="609" t="e">
        <f t="shared" si="1843"/>
        <v>#DIV/0!</v>
      </c>
      <c r="HN274" s="609" t="e">
        <f t="shared" si="1843"/>
        <v>#DIV/0!</v>
      </c>
      <c r="HO274" s="609" t="e">
        <f t="shared" si="1843"/>
        <v>#DIV/0!</v>
      </c>
      <c r="HP274" s="609" t="e">
        <f t="shared" si="1843"/>
        <v>#DIV/0!</v>
      </c>
      <c r="HQ274" s="609" t="e">
        <f t="shared" si="1843"/>
        <v>#DIV/0!</v>
      </c>
      <c r="HR274" s="610">
        <f t="shared" si="1843"/>
        <v>0</v>
      </c>
      <c r="HS274" s="611"/>
      <c r="HT274" s="613">
        <f>+HT262/HT260</f>
        <v>0</v>
      </c>
      <c r="HU274" s="609" t="e">
        <f t="shared" ref="HU274:IF274" si="1844">+HU262/HU260</f>
        <v>#DIV/0!</v>
      </c>
      <c r="HV274" s="609" t="e">
        <f t="shared" si="1844"/>
        <v>#DIV/0!</v>
      </c>
      <c r="HW274" s="609" t="e">
        <f t="shared" si="1844"/>
        <v>#DIV/0!</v>
      </c>
      <c r="HX274" s="609" t="e">
        <f t="shared" si="1844"/>
        <v>#DIV/0!</v>
      </c>
      <c r="HY274" s="609" t="e">
        <f t="shared" si="1844"/>
        <v>#DIV/0!</v>
      </c>
      <c r="HZ274" s="609" t="e">
        <f t="shared" si="1844"/>
        <v>#DIV/0!</v>
      </c>
      <c r="IA274" s="609" t="e">
        <f t="shared" si="1844"/>
        <v>#DIV/0!</v>
      </c>
      <c r="IB274" s="609" t="e">
        <f t="shared" si="1844"/>
        <v>#DIV/0!</v>
      </c>
      <c r="IC274" s="609" t="e">
        <f t="shared" si="1844"/>
        <v>#DIV/0!</v>
      </c>
      <c r="ID274" s="609" t="e">
        <f t="shared" si="1844"/>
        <v>#DIV/0!</v>
      </c>
      <c r="IE274" s="609" t="e">
        <f t="shared" si="1844"/>
        <v>#DIV/0!</v>
      </c>
      <c r="IF274" s="610">
        <f t="shared" si="1844"/>
        <v>0</v>
      </c>
      <c r="IG274" s="611"/>
      <c r="IH274" s="613">
        <f>+IH262/IH260</f>
        <v>0</v>
      </c>
      <c r="II274" s="609" t="e">
        <f t="shared" ref="II274:IT274" si="1845">+II262/II260</f>
        <v>#DIV/0!</v>
      </c>
      <c r="IJ274" s="609" t="e">
        <f t="shared" si="1845"/>
        <v>#DIV/0!</v>
      </c>
      <c r="IK274" s="609" t="e">
        <f t="shared" si="1845"/>
        <v>#DIV/0!</v>
      </c>
      <c r="IL274" s="609" t="e">
        <f t="shared" si="1845"/>
        <v>#DIV/0!</v>
      </c>
      <c r="IM274" s="609" t="e">
        <f t="shared" si="1845"/>
        <v>#DIV/0!</v>
      </c>
      <c r="IN274" s="609" t="e">
        <f t="shared" si="1845"/>
        <v>#DIV/0!</v>
      </c>
      <c r="IO274" s="609" t="e">
        <f t="shared" si="1845"/>
        <v>#DIV/0!</v>
      </c>
      <c r="IP274" s="609" t="e">
        <f t="shared" si="1845"/>
        <v>#DIV/0!</v>
      </c>
      <c r="IQ274" s="609" t="e">
        <f t="shared" si="1845"/>
        <v>#DIV/0!</v>
      </c>
      <c r="IR274" s="609" t="e">
        <f t="shared" si="1845"/>
        <v>#DIV/0!</v>
      </c>
      <c r="IS274" s="609" t="e">
        <f t="shared" si="1845"/>
        <v>#DIV/0!</v>
      </c>
      <c r="IT274" s="610">
        <f t="shared" si="1845"/>
        <v>0</v>
      </c>
      <c r="IU274" s="611"/>
      <c r="IV274" s="613">
        <f>+IV262/IV260</f>
        <v>0</v>
      </c>
      <c r="IW274" s="609" t="e">
        <f t="shared" ref="IW274:JH274" si="1846">+IW262/IW260</f>
        <v>#DIV/0!</v>
      </c>
      <c r="IX274" s="609" t="e">
        <f t="shared" si="1846"/>
        <v>#DIV/0!</v>
      </c>
      <c r="IY274" s="609" t="e">
        <f t="shared" si="1846"/>
        <v>#DIV/0!</v>
      </c>
      <c r="IZ274" s="609" t="e">
        <f t="shared" si="1846"/>
        <v>#DIV/0!</v>
      </c>
      <c r="JA274" s="609" t="e">
        <f t="shared" si="1846"/>
        <v>#DIV/0!</v>
      </c>
      <c r="JB274" s="609" t="e">
        <f t="shared" si="1846"/>
        <v>#DIV/0!</v>
      </c>
      <c r="JC274" s="609" t="e">
        <f t="shared" si="1846"/>
        <v>#DIV/0!</v>
      </c>
      <c r="JD274" s="609" t="e">
        <f t="shared" si="1846"/>
        <v>#DIV/0!</v>
      </c>
      <c r="JE274" s="609" t="e">
        <f t="shared" si="1846"/>
        <v>#DIV/0!</v>
      </c>
      <c r="JF274" s="609" t="e">
        <f t="shared" si="1846"/>
        <v>#DIV/0!</v>
      </c>
      <c r="JG274" s="609" t="e">
        <f t="shared" si="1846"/>
        <v>#DIV/0!</v>
      </c>
      <c r="JH274" s="610">
        <f t="shared" si="1846"/>
        <v>0</v>
      </c>
      <c r="JI274" s="611"/>
      <c r="JJ274" s="613">
        <f>+JJ262/JJ260</f>
        <v>0</v>
      </c>
      <c r="JK274" s="609" t="e">
        <f t="shared" ref="JK274:JV274" si="1847">+JK262/JK260</f>
        <v>#DIV/0!</v>
      </c>
      <c r="JL274" s="609" t="e">
        <f t="shared" si="1847"/>
        <v>#DIV/0!</v>
      </c>
      <c r="JM274" s="609" t="e">
        <f t="shared" si="1847"/>
        <v>#DIV/0!</v>
      </c>
      <c r="JN274" s="609" t="e">
        <f t="shared" si="1847"/>
        <v>#DIV/0!</v>
      </c>
      <c r="JO274" s="609" t="e">
        <f t="shared" si="1847"/>
        <v>#DIV/0!</v>
      </c>
      <c r="JP274" s="609" t="e">
        <f t="shared" si="1847"/>
        <v>#DIV/0!</v>
      </c>
      <c r="JQ274" s="609" t="e">
        <f t="shared" si="1847"/>
        <v>#DIV/0!</v>
      </c>
      <c r="JR274" s="609" t="e">
        <f t="shared" si="1847"/>
        <v>#DIV/0!</v>
      </c>
      <c r="JS274" s="609" t="e">
        <f t="shared" si="1847"/>
        <v>#DIV/0!</v>
      </c>
      <c r="JT274" s="609" t="e">
        <f t="shared" si="1847"/>
        <v>#DIV/0!</v>
      </c>
      <c r="JU274" s="609" t="e">
        <f t="shared" si="1847"/>
        <v>#DIV/0!</v>
      </c>
      <c r="JV274" s="610">
        <f t="shared" si="1847"/>
        <v>0</v>
      </c>
      <c r="JW274" s="611"/>
      <c r="JX274" s="613">
        <f>+JX262/JX260</f>
        <v>0</v>
      </c>
      <c r="JY274" s="609" t="e">
        <f t="shared" ref="JY274:KJ274" si="1848">+JY262/JY260</f>
        <v>#DIV/0!</v>
      </c>
      <c r="JZ274" s="609" t="e">
        <f t="shared" si="1848"/>
        <v>#DIV/0!</v>
      </c>
      <c r="KA274" s="609" t="e">
        <f t="shared" si="1848"/>
        <v>#DIV/0!</v>
      </c>
      <c r="KB274" s="609" t="e">
        <f t="shared" si="1848"/>
        <v>#DIV/0!</v>
      </c>
      <c r="KC274" s="609" t="e">
        <f t="shared" si="1848"/>
        <v>#DIV/0!</v>
      </c>
      <c r="KD274" s="609" t="e">
        <f t="shared" si="1848"/>
        <v>#DIV/0!</v>
      </c>
      <c r="KE274" s="609" t="e">
        <f t="shared" si="1848"/>
        <v>#DIV/0!</v>
      </c>
      <c r="KF274" s="609" t="e">
        <f t="shared" si="1848"/>
        <v>#DIV/0!</v>
      </c>
      <c r="KG274" s="609" t="e">
        <f t="shared" si="1848"/>
        <v>#DIV/0!</v>
      </c>
      <c r="KH274" s="609" t="e">
        <f t="shared" si="1848"/>
        <v>#DIV/0!</v>
      </c>
      <c r="KI274" s="609" t="e">
        <f t="shared" si="1848"/>
        <v>#DIV/0!</v>
      </c>
      <c r="KJ274" s="610">
        <f t="shared" si="1848"/>
        <v>0</v>
      </c>
      <c r="KK274" s="611"/>
      <c r="KL274" s="613">
        <f>+KL262/KL260</f>
        <v>0</v>
      </c>
      <c r="KM274" s="609" t="e">
        <f t="shared" ref="KM274:KX274" si="1849">+KM262/KM260</f>
        <v>#DIV/0!</v>
      </c>
      <c r="KN274" s="609" t="e">
        <f t="shared" si="1849"/>
        <v>#DIV/0!</v>
      </c>
      <c r="KO274" s="609" t="e">
        <f t="shared" si="1849"/>
        <v>#DIV/0!</v>
      </c>
      <c r="KP274" s="609" t="e">
        <f t="shared" si="1849"/>
        <v>#DIV/0!</v>
      </c>
      <c r="KQ274" s="609" t="e">
        <f t="shared" si="1849"/>
        <v>#DIV/0!</v>
      </c>
      <c r="KR274" s="609" t="e">
        <f t="shared" si="1849"/>
        <v>#DIV/0!</v>
      </c>
      <c r="KS274" s="609" t="e">
        <f t="shared" si="1849"/>
        <v>#DIV/0!</v>
      </c>
      <c r="KT274" s="609" t="e">
        <f t="shared" si="1849"/>
        <v>#DIV/0!</v>
      </c>
      <c r="KU274" s="609" t="e">
        <f t="shared" si="1849"/>
        <v>#DIV/0!</v>
      </c>
      <c r="KV274" s="609" t="e">
        <f t="shared" si="1849"/>
        <v>#DIV/0!</v>
      </c>
      <c r="KW274" s="609" t="e">
        <f t="shared" si="1849"/>
        <v>#DIV/0!</v>
      </c>
      <c r="KX274" s="610">
        <f t="shared" si="1849"/>
        <v>0</v>
      </c>
      <c r="KY274" s="611"/>
      <c r="KZ274" s="613">
        <f>+KZ262/KZ260</f>
        <v>0</v>
      </c>
      <c r="LA274" s="609" t="e">
        <f t="shared" ref="LA274:LL274" si="1850">+LA262/LA260</f>
        <v>#DIV/0!</v>
      </c>
      <c r="LB274" s="609" t="e">
        <f t="shared" si="1850"/>
        <v>#DIV/0!</v>
      </c>
      <c r="LC274" s="609" t="e">
        <f t="shared" si="1850"/>
        <v>#DIV/0!</v>
      </c>
      <c r="LD274" s="609" t="e">
        <f t="shared" si="1850"/>
        <v>#DIV/0!</v>
      </c>
      <c r="LE274" s="609" t="e">
        <f t="shared" si="1850"/>
        <v>#DIV/0!</v>
      </c>
      <c r="LF274" s="609" t="e">
        <f t="shared" si="1850"/>
        <v>#DIV/0!</v>
      </c>
      <c r="LG274" s="609" t="e">
        <f t="shared" si="1850"/>
        <v>#DIV/0!</v>
      </c>
      <c r="LH274" s="609" t="e">
        <f t="shared" si="1850"/>
        <v>#DIV/0!</v>
      </c>
      <c r="LI274" s="609" t="e">
        <f t="shared" si="1850"/>
        <v>#DIV/0!</v>
      </c>
      <c r="LJ274" s="609" t="e">
        <f t="shared" si="1850"/>
        <v>#DIV/0!</v>
      </c>
      <c r="LK274" s="609" t="e">
        <f t="shared" si="1850"/>
        <v>#DIV/0!</v>
      </c>
      <c r="LL274" s="610">
        <f t="shared" si="1850"/>
        <v>0</v>
      </c>
      <c r="LM274" s="611"/>
      <c r="LN274" s="613">
        <f>+LN262/LN260</f>
        <v>0</v>
      </c>
      <c r="LO274" s="609" t="e">
        <f t="shared" ref="LO274:LZ274" si="1851">+LO262/LO260</f>
        <v>#DIV/0!</v>
      </c>
      <c r="LP274" s="609" t="e">
        <f t="shared" si="1851"/>
        <v>#DIV/0!</v>
      </c>
      <c r="LQ274" s="609" t="e">
        <f t="shared" si="1851"/>
        <v>#DIV/0!</v>
      </c>
      <c r="LR274" s="609" t="e">
        <f t="shared" si="1851"/>
        <v>#DIV/0!</v>
      </c>
      <c r="LS274" s="609" t="e">
        <f t="shared" si="1851"/>
        <v>#DIV/0!</v>
      </c>
      <c r="LT274" s="609" t="e">
        <f t="shared" si="1851"/>
        <v>#DIV/0!</v>
      </c>
      <c r="LU274" s="609" t="e">
        <f t="shared" si="1851"/>
        <v>#DIV/0!</v>
      </c>
      <c r="LV274" s="609" t="e">
        <f t="shared" si="1851"/>
        <v>#DIV/0!</v>
      </c>
      <c r="LW274" s="609" t="e">
        <f t="shared" si="1851"/>
        <v>#DIV/0!</v>
      </c>
      <c r="LX274" s="609" t="e">
        <f t="shared" si="1851"/>
        <v>#DIV/0!</v>
      </c>
      <c r="LY274" s="609" t="e">
        <f t="shared" si="1851"/>
        <v>#DIV/0!</v>
      </c>
      <c r="LZ274" s="610">
        <f t="shared" si="1851"/>
        <v>0</v>
      </c>
      <c r="MA274" s="611"/>
      <c r="MB274" s="613">
        <f>+MB262/MB260</f>
        <v>0</v>
      </c>
      <c r="MC274" s="609" t="e">
        <f t="shared" ref="MC274:MN274" si="1852">+MC262/MC260</f>
        <v>#DIV/0!</v>
      </c>
      <c r="MD274" s="609" t="e">
        <f t="shared" si="1852"/>
        <v>#DIV/0!</v>
      </c>
      <c r="ME274" s="609" t="e">
        <f t="shared" si="1852"/>
        <v>#DIV/0!</v>
      </c>
      <c r="MF274" s="609" t="e">
        <f t="shared" si="1852"/>
        <v>#DIV/0!</v>
      </c>
      <c r="MG274" s="609" t="e">
        <f t="shared" si="1852"/>
        <v>#DIV/0!</v>
      </c>
      <c r="MH274" s="609" t="e">
        <f t="shared" si="1852"/>
        <v>#DIV/0!</v>
      </c>
      <c r="MI274" s="609" t="e">
        <f t="shared" si="1852"/>
        <v>#DIV/0!</v>
      </c>
      <c r="MJ274" s="609" t="e">
        <f t="shared" si="1852"/>
        <v>#DIV/0!</v>
      </c>
      <c r="MK274" s="609" t="e">
        <f t="shared" si="1852"/>
        <v>#DIV/0!</v>
      </c>
      <c r="ML274" s="609" t="e">
        <f t="shared" si="1852"/>
        <v>#DIV/0!</v>
      </c>
      <c r="MM274" s="609" t="e">
        <f t="shared" si="1852"/>
        <v>#DIV/0!</v>
      </c>
      <c r="MN274" s="610">
        <f t="shared" si="1852"/>
        <v>0</v>
      </c>
      <c r="MO274" s="611"/>
      <c r="MP274" s="613">
        <f>+MP262/MP260</f>
        <v>0</v>
      </c>
      <c r="MQ274" s="609" t="e">
        <f t="shared" ref="MQ274:NB274" si="1853">+MQ262/MQ260</f>
        <v>#DIV/0!</v>
      </c>
      <c r="MR274" s="609" t="e">
        <f t="shared" si="1853"/>
        <v>#DIV/0!</v>
      </c>
      <c r="MS274" s="609" t="e">
        <f t="shared" si="1853"/>
        <v>#DIV/0!</v>
      </c>
      <c r="MT274" s="609" t="e">
        <f t="shared" si="1853"/>
        <v>#DIV/0!</v>
      </c>
      <c r="MU274" s="609" t="e">
        <f t="shared" si="1853"/>
        <v>#DIV/0!</v>
      </c>
      <c r="MV274" s="609" t="e">
        <f t="shared" si="1853"/>
        <v>#DIV/0!</v>
      </c>
      <c r="MW274" s="609" t="e">
        <f t="shared" si="1853"/>
        <v>#DIV/0!</v>
      </c>
      <c r="MX274" s="609" t="e">
        <f t="shared" si="1853"/>
        <v>#DIV/0!</v>
      </c>
      <c r="MY274" s="609" t="e">
        <f t="shared" si="1853"/>
        <v>#DIV/0!</v>
      </c>
      <c r="MZ274" s="609" t="e">
        <f t="shared" si="1853"/>
        <v>#DIV/0!</v>
      </c>
      <c r="NA274" s="609" t="e">
        <f t="shared" si="1853"/>
        <v>#DIV/0!</v>
      </c>
      <c r="NB274" s="610">
        <f t="shared" si="1853"/>
        <v>0</v>
      </c>
      <c r="NC274" s="611"/>
      <c r="ND274" s="613">
        <f>+ND262/ND260</f>
        <v>0</v>
      </c>
      <c r="NE274" s="609" t="e">
        <f t="shared" ref="NE274:NP274" si="1854">+NE262/NE260</f>
        <v>#DIV/0!</v>
      </c>
      <c r="NF274" s="609" t="e">
        <f t="shared" si="1854"/>
        <v>#DIV/0!</v>
      </c>
      <c r="NG274" s="609" t="e">
        <f t="shared" si="1854"/>
        <v>#DIV/0!</v>
      </c>
      <c r="NH274" s="609" t="e">
        <f t="shared" si="1854"/>
        <v>#DIV/0!</v>
      </c>
      <c r="NI274" s="609" t="e">
        <f t="shared" si="1854"/>
        <v>#DIV/0!</v>
      </c>
      <c r="NJ274" s="609" t="e">
        <f t="shared" si="1854"/>
        <v>#DIV/0!</v>
      </c>
      <c r="NK274" s="609" t="e">
        <f t="shared" si="1854"/>
        <v>#DIV/0!</v>
      </c>
      <c r="NL274" s="609" t="e">
        <f t="shared" si="1854"/>
        <v>#DIV/0!</v>
      </c>
      <c r="NM274" s="609" t="e">
        <f t="shared" si="1854"/>
        <v>#DIV/0!</v>
      </c>
      <c r="NN274" s="609" t="e">
        <f t="shared" si="1854"/>
        <v>#DIV/0!</v>
      </c>
      <c r="NO274" s="609" t="e">
        <f t="shared" si="1854"/>
        <v>#DIV/0!</v>
      </c>
      <c r="NP274" s="610">
        <f t="shared" si="1854"/>
        <v>0</v>
      </c>
      <c r="NQ274" s="611"/>
      <c r="NR274" s="613">
        <f>+NR262/NR260</f>
        <v>0</v>
      </c>
      <c r="NS274" s="609" t="e">
        <f t="shared" ref="NS274:OD274" si="1855">+NS262/NS260</f>
        <v>#DIV/0!</v>
      </c>
      <c r="NT274" s="609" t="e">
        <f t="shared" si="1855"/>
        <v>#DIV/0!</v>
      </c>
      <c r="NU274" s="609" t="e">
        <f t="shared" si="1855"/>
        <v>#DIV/0!</v>
      </c>
      <c r="NV274" s="609" t="e">
        <f t="shared" si="1855"/>
        <v>#DIV/0!</v>
      </c>
      <c r="NW274" s="609" t="e">
        <f t="shared" si="1855"/>
        <v>#DIV/0!</v>
      </c>
      <c r="NX274" s="609" t="e">
        <f t="shared" si="1855"/>
        <v>#DIV/0!</v>
      </c>
      <c r="NY274" s="609" t="e">
        <f t="shared" si="1855"/>
        <v>#DIV/0!</v>
      </c>
      <c r="NZ274" s="609" t="e">
        <f t="shared" si="1855"/>
        <v>#DIV/0!</v>
      </c>
      <c r="OA274" s="609" t="e">
        <f t="shared" si="1855"/>
        <v>#DIV/0!</v>
      </c>
      <c r="OB274" s="609" t="e">
        <f t="shared" si="1855"/>
        <v>#DIV/0!</v>
      </c>
      <c r="OC274" s="609" t="e">
        <f t="shared" si="1855"/>
        <v>#DIV/0!</v>
      </c>
      <c r="OD274" s="610">
        <f t="shared" si="1855"/>
        <v>0</v>
      </c>
      <c r="OE274" s="611"/>
      <c r="OF274" s="613">
        <f>+OF262/OF260</f>
        <v>0</v>
      </c>
      <c r="OG274" s="609" t="e">
        <f t="shared" ref="OG274:OR274" si="1856">+OG262/OG260</f>
        <v>#DIV/0!</v>
      </c>
      <c r="OH274" s="609" t="e">
        <f t="shared" si="1856"/>
        <v>#DIV/0!</v>
      </c>
      <c r="OI274" s="609" t="e">
        <f t="shared" si="1856"/>
        <v>#DIV/0!</v>
      </c>
      <c r="OJ274" s="609" t="e">
        <f t="shared" si="1856"/>
        <v>#DIV/0!</v>
      </c>
      <c r="OK274" s="609" t="e">
        <f t="shared" si="1856"/>
        <v>#DIV/0!</v>
      </c>
      <c r="OL274" s="609" t="e">
        <f t="shared" si="1856"/>
        <v>#DIV/0!</v>
      </c>
      <c r="OM274" s="609" t="e">
        <f t="shared" si="1856"/>
        <v>#DIV/0!</v>
      </c>
      <c r="ON274" s="609" t="e">
        <f t="shared" si="1856"/>
        <v>#DIV/0!</v>
      </c>
      <c r="OO274" s="609" t="e">
        <f t="shared" si="1856"/>
        <v>#DIV/0!</v>
      </c>
      <c r="OP274" s="609" t="e">
        <f t="shared" si="1856"/>
        <v>#DIV/0!</v>
      </c>
      <c r="OQ274" s="609" t="e">
        <f t="shared" si="1856"/>
        <v>#DIV/0!</v>
      </c>
      <c r="OR274" s="610">
        <f t="shared" si="1856"/>
        <v>0</v>
      </c>
      <c r="OS274" s="611"/>
      <c r="OT274" s="613">
        <f>+OT262/OT260</f>
        <v>0</v>
      </c>
      <c r="OU274" s="609" t="e">
        <f t="shared" ref="OU274:PF274" si="1857">+OU262/OU260</f>
        <v>#DIV/0!</v>
      </c>
      <c r="OV274" s="609" t="e">
        <f t="shared" si="1857"/>
        <v>#DIV/0!</v>
      </c>
      <c r="OW274" s="609" t="e">
        <f t="shared" si="1857"/>
        <v>#DIV/0!</v>
      </c>
      <c r="OX274" s="609" t="e">
        <f t="shared" si="1857"/>
        <v>#DIV/0!</v>
      </c>
      <c r="OY274" s="609" t="e">
        <f t="shared" si="1857"/>
        <v>#DIV/0!</v>
      </c>
      <c r="OZ274" s="609" t="e">
        <f t="shared" si="1857"/>
        <v>#DIV/0!</v>
      </c>
      <c r="PA274" s="609" t="e">
        <f t="shared" si="1857"/>
        <v>#DIV/0!</v>
      </c>
      <c r="PB274" s="609" t="e">
        <f t="shared" si="1857"/>
        <v>#DIV/0!</v>
      </c>
      <c r="PC274" s="609" t="e">
        <f t="shared" si="1857"/>
        <v>#DIV/0!</v>
      </c>
      <c r="PD274" s="609" t="e">
        <f t="shared" si="1857"/>
        <v>#DIV/0!</v>
      </c>
      <c r="PE274" s="609" t="e">
        <f t="shared" si="1857"/>
        <v>#DIV/0!</v>
      </c>
      <c r="PF274" s="610">
        <f t="shared" si="1857"/>
        <v>0</v>
      </c>
      <c r="PG274" s="611"/>
      <c r="PH274" s="613">
        <f>+PH262/PH260</f>
        <v>0</v>
      </c>
      <c r="PI274" s="609" t="e">
        <f t="shared" ref="PI274:PT274" si="1858">+PI262/PI260</f>
        <v>#DIV/0!</v>
      </c>
      <c r="PJ274" s="609" t="e">
        <f t="shared" si="1858"/>
        <v>#DIV/0!</v>
      </c>
      <c r="PK274" s="609" t="e">
        <f t="shared" si="1858"/>
        <v>#DIV/0!</v>
      </c>
      <c r="PL274" s="609" t="e">
        <f t="shared" si="1858"/>
        <v>#DIV/0!</v>
      </c>
      <c r="PM274" s="609" t="e">
        <f t="shared" si="1858"/>
        <v>#DIV/0!</v>
      </c>
      <c r="PN274" s="609" t="e">
        <f t="shared" si="1858"/>
        <v>#DIV/0!</v>
      </c>
      <c r="PO274" s="609" t="e">
        <f t="shared" si="1858"/>
        <v>#DIV/0!</v>
      </c>
      <c r="PP274" s="609" t="e">
        <f t="shared" si="1858"/>
        <v>#DIV/0!</v>
      </c>
      <c r="PQ274" s="609" t="e">
        <f t="shared" si="1858"/>
        <v>#DIV/0!</v>
      </c>
      <c r="PR274" s="609" t="e">
        <f t="shared" si="1858"/>
        <v>#DIV/0!</v>
      </c>
      <c r="PS274" s="609" t="e">
        <f t="shared" si="1858"/>
        <v>#DIV/0!</v>
      </c>
      <c r="PT274" s="610">
        <f t="shared" si="1858"/>
        <v>0</v>
      </c>
      <c r="PU274" s="611"/>
      <c r="PV274" s="610">
        <f t="shared" ref="PV274:QH274" si="1859">+PV262/PV260</f>
        <v>-0.25170062329024906</v>
      </c>
      <c r="PW274" s="610" t="e">
        <f t="shared" si="1859"/>
        <v>#DIV/0!</v>
      </c>
      <c r="PX274" s="610" t="e">
        <f t="shared" si="1859"/>
        <v>#DIV/0!</v>
      </c>
      <c r="PY274" s="610" t="e">
        <f t="shared" si="1859"/>
        <v>#DIV/0!</v>
      </c>
      <c r="PZ274" s="610" t="e">
        <f t="shared" si="1859"/>
        <v>#DIV/0!</v>
      </c>
      <c r="QA274" s="610" t="e">
        <f t="shared" si="1859"/>
        <v>#DIV/0!</v>
      </c>
      <c r="QB274" s="610" t="e">
        <f t="shared" si="1859"/>
        <v>#DIV/0!</v>
      </c>
      <c r="QC274" s="610" t="e">
        <f t="shared" si="1859"/>
        <v>#DIV/0!</v>
      </c>
      <c r="QD274" s="610" t="e">
        <f t="shared" si="1859"/>
        <v>#DIV/0!</v>
      </c>
      <c r="QE274" s="610" t="e">
        <f t="shared" si="1859"/>
        <v>#DIV/0!</v>
      </c>
      <c r="QF274" s="610" t="e">
        <f t="shared" si="1859"/>
        <v>#DIV/0!</v>
      </c>
      <c r="QG274" s="610" t="e">
        <f t="shared" si="1859"/>
        <v>#DIV/0!</v>
      </c>
      <c r="QH274" s="610">
        <f t="shared" si="1859"/>
        <v>-0.25170062329024906</v>
      </c>
    </row>
    <row r="275" spans="1:450" ht="13.5" thickBot="1" x14ac:dyDescent="0.3">
      <c r="A275" s="589"/>
      <c r="D275" s="665"/>
      <c r="E275" s="666"/>
      <c r="F275" s="666"/>
      <c r="G275" s="666"/>
      <c r="H275" s="666"/>
      <c r="I275" s="666"/>
      <c r="J275" s="666"/>
      <c r="K275" s="666"/>
      <c r="L275" s="666"/>
      <c r="M275" s="666"/>
      <c r="N275" s="666"/>
      <c r="O275" s="666"/>
      <c r="P275" s="667"/>
      <c r="Q275" s="611"/>
      <c r="R275" s="665"/>
      <c r="S275" s="666"/>
      <c r="T275" s="666"/>
      <c r="U275" s="666"/>
      <c r="V275" s="666"/>
      <c r="W275" s="666"/>
      <c r="X275" s="666"/>
      <c r="Y275" s="666"/>
      <c r="Z275" s="666"/>
      <c r="AA275" s="666"/>
      <c r="AB275" s="666"/>
      <c r="AC275" s="666"/>
      <c r="AD275" s="667"/>
      <c r="AE275" s="611"/>
      <c r="AF275" s="665"/>
      <c r="AG275" s="666"/>
      <c r="AH275" s="666"/>
      <c r="AI275" s="666"/>
      <c r="AJ275" s="666"/>
      <c r="AK275" s="666"/>
      <c r="AL275" s="666"/>
      <c r="AM275" s="666"/>
      <c r="AN275" s="666"/>
      <c r="AO275" s="666"/>
      <c r="AP275" s="666"/>
      <c r="AQ275" s="666"/>
      <c r="AR275" s="667"/>
      <c r="AS275" s="611"/>
      <c r="AT275" s="665"/>
      <c r="AU275" s="666"/>
      <c r="AV275" s="666"/>
      <c r="AW275" s="666"/>
      <c r="AX275" s="666"/>
      <c r="AY275" s="666"/>
      <c r="AZ275" s="666"/>
      <c r="BA275" s="666"/>
      <c r="BB275" s="666"/>
      <c r="BC275" s="666"/>
      <c r="BD275" s="666"/>
      <c r="BE275" s="666"/>
      <c r="BF275" s="667"/>
      <c r="BG275" s="611"/>
      <c r="BH275" s="665"/>
      <c r="BI275" s="666"/>
      <c r="BJ275" s="666"/>
      <c r="BK275" s="666"/>
      <c r="BL275" s="666"/>
      <c r="BM275" s="666"/>
      <c r="BN275" s="666"/>
      <c r="BO275" s="666"/>
      <c r="BP275" s="666"/>
      <c r="BQ275" s="666"/>
      <c r="BR275" s="666"/>
      <c r="BS275" s="666"/>
      <c r="BT275" s="667"/>
      <c r="BU275" s="621"/>
      <c r="BV275" s="665"/>
      <c r="BW275" s="666"/>
      <c r="BX275" s="666"/>
      <c r="BY275" s="666"/>
      <c r="BZ275" s="666"/>
      <c r="CA275" s="666"/>
      <c r="CB275" s="666"/>
      <c r="CC275" s="666"/>
      <c r="CD275" s="666"/>
      <c r="CE275" s="666"/>
      <c r="CF275" s="666"/>
      <c r="CG275" s="666"/>
      <c r="CH275" s="667"/>
      <c r="CI275" s="611"/>
      <c r="CJ275" s="665"/>
      <c r="CK275" s="666"/>
      <c r="CL275" s="666"/>
      <c r="CM275" s="666"/>
      <c r="CN275" s="666"/>
      <c r="CO275" s="666"/>
      <c r="CP275" s="666"/>
      <c r="CQ275" s="666"/>
      <c r="CR275" s="666"/>
      <c r="CS275" s="666"/>
      <c r="CT275" s="666"/>
      <c r="CU275" s="666"/>
      <c r="CV275" s="667"/>
      <c r="CW275" s="611"/>
      <c r="CX275" s="665"/>
      <c r="CY275" s="666"/>
      <c r="CZ275" s="666"/>
      <c r="DA275" s="666"/>
      <c r="DB275" s="666"/>
      <c r="DC275" s="666"/>
      <c r="DD275" s="666"/>
      <c r="DE275" s="666"/>
      <c r="DF275" s="666"/>
      <c r="DG275" s="666"/>
      <c r="DH275" s="666"/>
      <c r="DI275" s="666"/>
      <c r="DJ275" s="667"/>
      <c r="DK275" s="611"/>
      <c r="DL275" s="665"/>
      <c r="DM275" s="666"/>
      <c r="DN275" s="666"/>
      <c r="DO275" s="666"/>
      <c r="DP275" s="666"/>
      <c r="DQ275" s="666"/>
      <c r="DR275" s="666"/>
      <c r="DS275" s="666"/>
      <c r="DT275" s="666"/>
      <c r="DU275" s="666"/>
      <c r="DV275" s="666"/>
      <c r="DW275" s="666"/>
      <c r="DX275" s="667"/>
      <c r="DY275" s="611"/>
      <c r="DZ275" s="665"/>
      <c r="EA275" s="666"/>
      <c r="EB275" s="666"/>
      <c r="EC275" s="666"/>
      <c r="ED275" s="666"/>
      <c r="EE275" s="666"/>
      <c r="EF275" s="666"/>
      <c r="EG275" s="666"/>
      <c r="EH275" s="666"/>
      <c r="EI275" s="666"/>
      <c r="EJ275" s="666"/>
      <c r="EK275" s="666"/>
      <c r="EL275" s="667"/>
      <c r="EM275" s="611"/>
      <c r="EN275" s="665"/>
      <c r="EO275" s="666"/>
      <c r="EP275" s="666"/>
      <c r="EQ275" s="666"/>
      <c r="ER275" s="666"/>
      <c r="ES275" s="666"/>
      <c r="ET275" s="666"/>
      <c r="EU275" s="666"/>
      <c r="EV275" s="666"/>
      <c r="EW275" s="666"/>
      <c r="EX275" s="666"/>
      <c r="EY275" s="666"/>
      <c r="EZ275" s="667"/>
      <c r="FA275" s="611"/>
      <c r="FB275" s="665"/>
      <c r="FC275" s="666"/>
      <c r="FD275" s="666"/>
      <c r="FE275" s="666"/>
      <c r="FF275" s="666"/>
      <c r="FG275" s="666"/>
      <c r="FH275" s="666"/>
      <c r="FI275" s="666"/>
      <c r="FJ275" s="666"/>
      <c r="FK275" s="666"/>
      <c r="FL275" s="666"/>
      <c r="FM275" s="666"/>
      <c r="FN275" s="667"/>
      <c r="FO275" s="611"/>
      <c r="FP275" s="665"/>
      <c r="FQ275" s="666"/>
      <c r="FR275" s="666"/>
      <c r="FS275" s="666"/>
      <c r="FT275" s="666"/>
      <c r="FU275" s="666"/>
      <c r="FV275" s="666"/>
      <c r="FW275" s="666"/>
      <c r="FX275" s="666"/>
      <c r="FY275" s="666"/>
      <c r="FZ275" s="666"/>
      <c r="GA275" s="666"/>
      <c r="GB275" s="667"/>
      <c r="GC275" s="611"/>
      <c r="GD275" s="665"/>
      <c r="GE275" s="666"/>
      <c r="GF275" s="666"/>
      <c r="GG275" s="666"/>
      <c r="GH275" s="666"/>
      <c r="GI275" s="666"/>
      <c r="GJ275" s="666"/>
      <c r="GK275" s="666"/>
      <c r="GL275" s="666"/>
      <c r="GM275" s="666"/>
      <c r="GN275" s="666"/>
      <c r="GO275" s="666"/>
      <c r="GP275" s="667"/>
      <c r="GQ275" s="611"/>
      <c r="GR275" s="665"/>
      <c r="GS275" s="666"/>
      <c r="GT275" s="666"/>
      <c r="GU275" s="666"/>
      <c r="GV275" s="666"/>
      <c r="GW275" s="666"/>
      <c r="GX275" s="666"/>
      <c r="GY275" s="666"/>
      <c r="GZ275" s="666"/>
      <c r="HA275" s="666"/>
      <c r="HB275" s="666"/>
      <c r="HC275" s="666"/>
      <c r="HD275" s="667"/>
      <c r="HE275" s="611"/>
      <c r="HF275" s="665"/>
      <c r="HG275" s="666"/>
      <c r="HH275" s="666"/>
      <c r="HI275" s="666"/>
      <c r="HJ275" s="666"/>
      <c r="HK275" s="666"/>
      <c r="HL275" s="666"/>
      <c r="HM275" s="666"/>
      <c r="HN275" s="666"/>
      <c r="HO275" s="666"/>
      <c r="HP275" s="666"/>
      <c r="HQ275" s="666"/>
      <c r="HR275" s="667"/>
      <c r="HS275" s="611"/>
      <c r="HT275" s="665"/>
      <c r="HU275" s="666"/>
      <c r="HV275" s="666"/>
      <c r="HW275" s="666"/>
      <c r="HX275" s="666"/>
      <c r="HY275" s="666"/>
      <c r="HZ275" s="666"/>
      <c r="IA275" s="666"/>
      <c r="IB275" s="666"/>
      <c r="IC275" s="666"/>
      <c r="ID275" s="666"/>
      <c r="IE275" s="666"/>
      <c r="IF275" s="667"/>
      <c r="IG275" s="611"/>
      <c r="IH275" s="665"/>
      <c r="II275" s="666"/>
      <c r="IJ275" s="666"/>
      <c r="IK275" s="666"/>
      <c r="IL275" s="666"/>
      <c r="IM275" s="666"/>
      <c r="IN275" s="666"/>
      <c r="IO275" s="666"/>
      <c r="IP275" s="666"/>
      <c r="IQ275" s="666"/>
      <c r="IR275" s="666"/>
      <c r="IS275" s="666"/>
      <c r="IT275" s="667"/>
      <c r="IU275" s="611"/>
      <c r="IV275" s="665"/>
      <c r="IW275" s="666"/>
      <c r="IX275" s="666"/>
      <c r="IY275" s="666"/>
      <c r="IZ275" s="666"/>
      <c r="JA275" s="666"/>
      <c r="JB275" s="666"/>
      <c r="JC275" s="666"/>
      <c r="JD275" s="666"/>
      <c r="JE275" s="666"/>
      <c r="JF275" s="666"/>
      <c r="JG275" s="666"/>
      <c r="JH275" s="667"/>
      <c r="JI275" s="611"/>
      <c r="JJ275" s="665"/>
      <c r="JK275" s="666"/>
      <c r="JL275" s="666"/>
      <c r="JM275" s="666"/>
      <c r="JN275" s="666"/>
      <c r="JO275" s="666"/>
      <c r="JP275" s="666"/>
      <c r="JQ275" s="666"/>
      <c r="JR275" s="666"/>
      <c r="JS275" s="666"/>
      <c r="JT275" s="666"/>
      <c r="JU275" s="666"/>
      <c r="JV275" s="667"/>
      <c r="JW275" s="611"/>
      <c r="JX275" s="665"/>
      <c r="JY275" s="666"/>
      <c r="JZ275" s="666"/>
      <c r="KA275" s="666"/>
      <c r="KB275" s="666"/>
      <c r="KC275" s="666"/>
      <c r="KD275" s="666"/>
      <c r="KE275" s="666"/>
      <c r="KF275" s="666"/>
      <c r="KG275" s="666"/>
      <c r="KH275" s="666"/>
      <c r="KI275" s="666"/>
      <c r="KJ275" s="667"/>
      <c r="KK275" s="611"/>
      <c r="KL275" s="665"/>
      <c r="KM275" s="666"/>
      <c r="KN275" s="666"/>
      <c r="KO275" s="666"/>
      <c r="KP275" s="666"/>
      <c r="KQ275" s="666"/>
      <c r="KR275" s="666"/>
      <c r="KS275" s="666"/>
      <c r="KT275" s="666"/>
      <c r="KU275" s="666"/>
      <c r="KV275" s="666"/>
      <c r="KW275" s="666"/>
      <c r="KX275" s="667"/>
      <c r="KY275" s="611"/>
      <c r="KZ275" s="665"/>
      <c r="LA275" s="666"/>
      <c r="LB275" s="666"/>
      <c r="LC275" s="666"/>
      <c r="LD275" s="666"/>
      <c r="LE275" s="666"/>
      <c r="LF275" s="666"/>
      <c r="LG275" s="666"/>
      <c r="LH275" s="666"/>
      <c r="LI275" s="666"/>
      <c r="LJ275" s="666"/>
      <c r="LK275" s="666"/>
      <c r="LL275" s="667"/>
      <c r="LM275" s="611"/>
      <c r="LN275" s="665"/>
      <c r="LO275" s="666"/>
      <c r="LP275" s="666"/>
      <c r="LQ275" s="666"/>
      <c r="LR275" s="666"/>
      <c r="LS275" s="666"/>
      <c r="LT275" s="666"/>
      <c r="LU275" s="666"/>
      <c r="LV275" s="666"/>
      <c r="LW275" s="666"/>
      <c r="LX275" s="666"/>
      <c r="LY275" s="666"/>
      <c r="LZ275" s="667"/>
      <c r="MA275" s="611"/>
      <c r="MB275" s="665"/>
      <c r="MC275" s="666"/>
      <c r="MD275" s="666"/>
      <c r="ME275" s="666"/>
      <c r="MF275" s="666"/>
      <c r="MG275" s="666"/>
      <c r="MH275" s="666"/>
      <c r="MI275" s="666"/>
      <c r="MJ275" s="666"/>
      <c r="MK275" s="666"/>
      <c r="ML275" s="666"/>
      <c r="MM275" s="666"/>
      <c r="MN275" s="667"/>
      <c r="MO275" s="611"/>
      <c r="MP275" s="665"/>
      <c r="MQ275" s="666"/>
      <c r="MR275" s="666"/>
      <c r="MS275" s="666"/>
      <c r="MT275" s="666"/>
      <c r="MU275" s="666"/>
      <c r="MV275" s="666"/>
      <c r="MW275" s="666"/>
      <c r="MX275" s="666"/>
      <c r="MY275" s="666"/>
      <c r="MZ275" s="666"/>
      <c r="NA275" s="666"/>
      <c r="NB275" s="667"/>
      <c r="NC275" s="611"/>
      <c r="ND275" s="665"/>
      <c r="NE275" s="666"/>
      <c r="NF275" s="666"/>
      <c r="NG275" s="666"/>
      <c r="NH275" s="666"/>
      <c r="NI275" s="666"/>
      <c r="NJ275" s="666"/>
      <c r="NK275" s="666"/>
      <c r="NL275" s="666"/>
      <c r="NM275" s="666"/>
      <c r="NN275" s="666"/>
      <c r="NO275" s="666"/>
      <c r="NP275" s="667"/>
      <c r="NQ275" s="611"/>
      <c r="NR275" s="665"/>
      <c r="NS275" s="666"/>
      <c r="NT275" s="666"/>
      <c r="NU275" s="666"/>
      <c r="NV275" s="666"/>
      <c r="NW275" s="666"/>
      <c r="NX275" s="666"/>
      <c r="NY275" s="666"/>
      <c r="NZ275" s="666"/>
      <c r="OA275" s="666"/>
      <c r="OB275" s="666"/>
      <c r="OC275" s="666"/>
      <c r="OD275" s="667"/>
      <c r="OE275" s="611"/>
      <c r="OF275" s="665"/>
      <c r="OG275" s="666"/>
      <c r="OH275" s="666"/>
      <c r="OI275" s="666"/>
      <c r="OJ275" s="666"/>
      <c r="OK275" s="666"/>
      <c r="OL275" s="666"/>
      <c r="OM275" s="666"/>
      <c r="ON275" s="666"/>
      <c r="OO275" s="666"/>
      <c r="OP275" s="666"/>
      <c r="OQ275" s="666"/>
      <c r="OR275" s="667"/>
      <c r="OS275" s="611"/>
      <c r="OT275" s="665"/>
      <c r="OU275" s="666"/>
      <c r="OV275" s="666"/>
      <c r="OW275" s="666"/>
      <c r="OX275" s="666"/>
      <c r="OY275" s="666"/>
      <c r="OZ275" s="666"/>
      <c r="PA275" s="666"/>
      <c r="PB275" s="666"/>
      <c r="PC275" s="666"/>
      <c r="PD275" s="666"/>
      <c r="PE275" s="666"/>
      <c r="PF275" s="667"/>
      <c r="PG275" s="611"/>
      <c r="PH275" s="665"/>
      <c r="PI275" s="666"/>
      <c r="PJ275" s="666"/>
      <c r="PK275" s="666"/>
      <c r="PL275" s="666"/>
      <c r="PM275" s="666"/>
      <c r="PN275" s="666"/>
      <c r="PO275" s="666"/>
      <c r="PP275" s="666"/>
      <c r="PQ275" s="666"/>
      <c r="PR275" s="666"/>
      <c r="PS275" s="666"/>
      <c r="PT275" s="667"/>
      <c r="PU275" s="611"/>
      <c r="PV275" s="667"/>
      <c r="PW275" s="667"/>
      <c r="PX275" s="667"/>
      <c r="PY275" s="667"/>
      <c r="PZ275" s="667"/>
      <c r="QA275" s="667"/>
      <c r="QB275" s="667"/>
      <c r="QC275" s="667"/>
      <c r="QD275" s="667"/>
      <c r="QE275" s="667"/>
      <c r="QF275" s="667"/>
      <c r="QG275" s="667"/>
      <c r="QH275" s="667"/>
    </row>
    <row r="276" spans="1:450" x14ac:dyDescent="0.25">
      <c r="A276" s="589"/>
    </row>
    <row r="277" spans="1:450" x14ac:dyDescent="0.25">
      <c r="A277" s="589"/>
    </row>
    <row r="278" spans="1:450" x14ac:dyDescent="0.25">
      <c r="A278" s="589"/>
    </row>
    <row r="279" spans="1:450" s="590" customFormat="1" x14ac:dyDescent="0.25">
      <c r="A279" s="589"/>
      <c r="B279" s="589"/>
      <c r="C279" s="589"/>
      <c r="P279" s="668"/>
      <c r="Q279" s="669"/>
      <c r="AD279" s="668"/>
      <c r="AE279" s="670"/>
      <c r="AR279" s="668"/>
      <c r="AS279" s="670"/>
      <c r="BF279" s="668"/>
      <c r="BG279" s="670"/>
      <c r="BT279" s="668"/>
      <c r="BU279" s="671"/>
      <c r="CH279" s="668"/>
      <c r="CI279" s="669"/>
      <c r="CV279" s="668"/>
      <c r="CW279" s="670"/>
      <c r="DJ279" s="668"/>
      <c r="DK279" s="669"/>
      <c r="DX279" s="668"/>
      <c r="DY279" s="669"/>
      <c r="EL279" s="668"/>
      <c r="EM279" s="669"/>
      <c r="EZ279" s="668"/>
      <c r="FA279" s="669"/>
      <c r="FN279" s="668"/>
      <c r="FO279" s="669"/>
      <c r="GB279" s="668"/>
      <c r="GC279" s="669"/>
      <c r="GP279" s="668"/>
      <c r="GQ279" s="669"/>
      <c r="HD279" s="668"/>
      <c r="HE279" s="669"/>
      <c r="HR279" s="668"/>
      <c r="HS279" s="669"/>
      <c r="IF279" s="668"/>
      <c r="IG279" s="669"/>
      <c r="IT279" s="668"/>
      <c r="IU279" s="669"/>
      <c r="JH279" s="668"/>
      <c r="JI279" s="669"/>
      <c r="JV279" s="668"/>
      <c r="JW279" s="669"/>
      <c r="KJ279" s="668"/>
      <c r="KK279" s="669"/>
      <c r="KX279" s="668"/>
      <c r="KY279" s="669"/>
      <c r="LL279" s="668"/>
      <c r="LM279" s="669"/>
      <c r="LZ279" s="668"/>
      <c r="MA279" s="669"/>
      <c r="MN279" s="668"/>
      <c r="MO279" s="669"/>
      <c r="NB279" s="668"/>
      <c r="NC279" s="669"/>
      <c r="NP279" s="668"/>
      <c r="NQ279" s="669"/>
      <c r="OD279" s="668"/>
      <c r="OE279" s="669"/>
      <c r="OR279" s="668"/>
      <c r="OS279" s="669"/>
      <c r="PF279" s="668"/>
      <c r="PG279" s="669"/>
      <c r="PT279" s="668"/>
      <c r="PU279" s="669"/>
      <c r="PV279" s="668"/>
      <c r="PW279" s="668"/>
      <c r="PX279" s="668"/>
      <c r="PY279" s="668"/>
      <c r="PZ279" s="668"/>
      <c r="QA279" s="668"/>
      <c r="QB279" s="668"/>
      <c r="QC279" s="668"/>
      <c r="QD279" s="668"/>
      <c r="QE279" s="668"/>
      <c r="QF279" s="668"/>
      <c r="QG279" s="668"/>
      <c r="QH279" s="668"/>
    </row>
    <row r="280" spans="1:450" s="590" customFormat="1" x14ac:dyDescent="0.25">
      <c r="A280" s="589"/>
      <c r="B280" s="589"/>
      <c r="C280" s="589"/>
      <c r="P280" s="668"/>
      <c r="Q280" s="669"/>
      <c r="AD280" s="668"/>
      <c r="AE280" s="670"/>
      <c r="AR280" s="668"/>
      <c r="AS280" s="670"/>
      <c r="BF280" s="668"/>
      <c r="BG280" s="670"/>
      <c r="BT280" s="668"/>
      <c r="BU280" s="671"/>
      <c r="CH280" s="668"/>
      <c r="CI280" s="669"/>
      <c r="CV280" s="668"/>
      <c r="CW280" s="670"/>
      <c r="DJ280" s="668"/>
      <c r="DK280" s="669"/>
      <c r="DX280" s="668"/>
      <c r="DY280" s="669"/>
      <c r="EL280" s="668"/>
      <c r="EM280" s="669"/>
      <c r="EZ280" s="668"/>
      <c r="FA280" s="669"/>
      <c r="FN280" s="668"/>
      <c r="FO280" s="669"/>
      <c r="GB280" s="668"/>
      <c r="GC280" s="669"/>
      <c r="GP280" s="668"/>
      <c r="GQ280" s="669"/>
      <c r="HD280" s="668"/>
      <c r="HE280" s="669"/>
      <c r="HR280" s="668"/>
      <c r="HS280" s="669"/>
      <c r="IF280" s="668"/>
      <c r="IG280" s="669"/>
      <c r="IT280" s="668"/>
      <c r="IU280" s="669"/>
      <c r="JH280" s="668"/>
      <c r="JI280" s="669"/>
      <c r="JV280" s="668"/>
      <c r="JW280" s="669"/>
      <c r="KJ280" s="668"/>
      <c r="KK280" s="669"/>
      <c r="KX280" s="668"/>
      <c r="KY280" s="669"/>
      <c r="LL280" s="668"/>
      <c r="LM280" s="669"/>
      <c r="LZ280" s="668"/>
      <c r="MA280" s="669"/>
      <c r="MN280" s="668"/>
      <c r="MO280" s="669"/>
      <c r="NB280" s="668"/>
      <c r="NC280" s="669"/>
      <c r="NP280" s="668"/>
      <c r="NQ280" s="669"/>
      <c r="OD280" s="668"/>
      <c r="OE280" s="669"/>
      <c r="OR280" s="668"/>
      <c r="OS280" s="669"/>
      <c r="PF280" s="668"/>
      <c r="PG280" s="669"/>
      <c r="PT280" s="668"/>
      <c r="PU280" s="669"/>
      <c r="PV280" s="668"/>
      <c r="PW280" s="668"/>
      <c r="PX280" s="668"/>
      <c r="PY280" s="668"/>
      <c r="PZ280" s="668"/>
      <c r="QA280" s="668"/>
      <c r="QB280" s="668"/>
      <c r="QC280" s="668"/>
      <c r="QD280" s="668"/>
      <c r="QE280" s="668"/>
      <c r="QF280" s="668"/>
      <c r="QG280" s="668"/>
      <c r="QH280" s="668"/>
    </row>
    <row r="281" spans="1:450" s="590" customFormat="1" ht="15.5" x14ac:dyDescent="0.25">
      <c r="A281" s="589"/>
      <c r="B281" s="672" t="s">
        <v>972</v>
      </c>
      <c r="C281" s="589"/>
      <c r="P281" s="668"/>
      <c r="Q281" s="669"/>
      <c r="AD281" s="668"/>
      <c r="AE281" s="670"/>
      <c r="AR281" s="668"/>
      <c r="AS281" s="670"/>
      <c r="BF281" s="668"/>
      <c r="BG281" s="670"/>
      <c r="BT281" s="668"/>
      <c r="BU281" s="671"/>
      <c r="CH281" s="668"/>
      <c r="CI281" s="669"/>
      <c r="CV281" s="668"/>
      <c r="CW281" s="670"/>
      <c r="DJ281" s="668"/>
      <c r="DK281" s="669"/>
      <c r="DX281" s="668"/>
      <c r="DY281" s="669"/>
      <c r="EL281" s="668"/>
      <c r="EM281" s="669"/>
      <c r="EZ281" s="668"/>
      <c r="FA281" s="669"/>
      <c r="FN281" s="668"/>
      <c r="FO281" s="669"/>
      <c r="GB281" s="668"/>
      <c r="GC281" s="669"/>
      <c r="GP281" s="668"/>
      <c r="GQ281" s="669"/>
      <c r="HD281" s="668"/>
      <c r="HE281" s="669"/>
      <c r="HR281" s="668"/>
      <c r="HS281" s="669"/>
      <c r="IF281" s="668"/>
      <c r="IG281" s="669"/>
      <c r="IT281" s="668"/>
      <c r="IU281" s="669"/>
      <c r="JH281" s="668"/>
      <c r="JI281" s="669"/>
      <c r="JV281" s="668"/>
      <c r="JW281" s="669"/>
      <c r="KJ281" s="668"/>
      <c r="KK281" s="669"/>
      <c r="KX281" s="668"/>
      <c r="KY281" s="669"/>
      <c r="LL281" s="668"/>
      <c r="LM281" s="669"/>
      <c r="LZ281" s="668"/>
      <c r="MA281" s="669"/>
      <c r="MN281" s="668"/>
      <c r="MO281" s="669"/>
      <c r="NB281" s="668"/>
      <c r="NC281" s="669"/>
      <c r="NP281" s="668"/>
      <c r="NQ281" s="669"/>
      <c r="OD281" s="668"/>
      <c r="OE281" s="669"/>
      <c r="OR281" s="668"/>
      <c r="OS281" s="669"/>
      <c r="PF281" s="668"/>
      <c r="PG281" s="669"/>
      <c r="PT281" s="668"/>
      <c r="PU281" s="669"/>
      <c r="PV281" s="668"/>
      <c r="PW281" s="668"/>
      <c r="PX281" s="668"/>
      <c r="PY281" s="668"/>
      <c r="PZ281" s="668"/>
      <c r="QA281" s="668"/>
      <c r="QB281" s="668"/>
      <c r="QC281" s="668"/>
      <c r="QD281" s="668"/>
      <c r="QE281" s="668"/>
      <c r="QF281" s="668"/>
      <c r="QG281" s="668"/>
      <c r="QH281" s="668"/>
    </row>
    <row r="283" spans="1:450" x14ac:dyDescent="0.25">
      <c r="A283" s="673" t="s">
        <v>973</v>
      </c>
      <c r="B283" s="258" t="s">
        <v>974</v>
      </c>
      <c r="D283" s="373">
        <v>1663115.3144999999</v>
      </c>
      <c r="E283" s="373">
        <v>0</v>
      </c>
      <c r="F283" s="373">
        <v>0</v>
      </c>
      <c r="G283" s="373">
        <v>0</v>
      </c>
      <c r="H283" s="373">
        <v>0</v>
      </c>
      <c r="I283" s="373">
        <v>0</v>
      </c>
      <c r="J283" s="373">
        <v>0</v>
      </c>
      <c r="K283" s="373">
        <v>0</v>
      </c>
      <c r="L283" s="373">
        <v>0</v>
      </c>
      <c r="M283" s="373">
        <v>0</v>
      </c>
      <c r="N283" s="373">
        <v>0</v>
      </c>
      <c r="O283" s="373">
        <v>0</v>
      </c>
      <c r="P283" s="450">
        <f>SUM(D283:O283)</f>
        <v>1663115.3144999999</v>
      </c>
      <c r="R283" s="373">
        <v>524903.69999999995</v>
      </c>
      <c r="S283" s="373">
        <v>0</v>
      </c>
      <c r="T283" s="373">
        <v>0</v>
      </c>
      <c r="U283" s="373">
        <v>0</v>
      </c>
      <c r="V283" s="373">
        <v>0</v>
      </c>
      <c r="W283" s="373">
        <v>0</v>
      </c>
      <c r="X283" s="373">
        <v>0</v>
      </c>
      <c r="Y283" s="373">
        <v>0</v>
      </c>
      <c r="Z283" s="373">
        <v>0</v>
      </c>
      <c r="AA283" s="373">
        <v>0</v>
      </c>
      <c r="AB283" s="373">
        <v>0</v>
      </c>
      <c r="AC283" s="373">
        <v>0</v>
      </c>
      <c r="AD283" s="450">
        <f>SUM(R283:AC283)</f>
        <v>524903.69999999995</v>
      </c>
      <c r="AF283" s="373">
        <v>1070083.5900000001</v>
      </c>
      <c r="AG283" s="373">
        <v>0</v>
      </c>
      <c r="AH283" s="373">
        <v>0</v>
      </c>
      <c r="AI283" s="373">
        <v>0</v>
      </c>
      <c r="AJ283" s="373">
        <v>0</v>
      </c>
      <c r="AK283" s="373">
        <v>0</v>
      </c>
      <c r="AL283" s="373">
        <v>0</v>
      </c>
      <c r="AM283" s="373">
        <v>0</v>
      </c>
      <c r="AN283" s="373">
        <v>0</v>
      </c>
      <c r="AO283" s="373">
        <v>0</v>
      </c>
      <c r="AP283" s="373">
        <v>0</v>
      </c>
      <c r="AQ283" s="373">
        <v>0</v>
      </c>
      <c r="AR283" s="450">
        <f>SUM(AF283:AQ283)</f>
        <v>1070083.5900000001</v>
      </c>
      <c r="AT283" s="373">
        <v>2411337.2216000003</v>
      </c>
      <c r="AU283" s="373">
        <v>0</v>
      </c>
      <c r="AV283" s="373">
        <v>0</v>
      </c>
      <c r="AW283" s="373">
        <v>0</v>
      </c>
      <c r="AX283" s="373">
        <v>0</v>
      </c>
      <c r="AY283" s="373">
        <v>0</v>
      </c>
      <c r="AZ283" s="373">
        <v>0</v>
      </c>
      <c r="BA283" s="373">
        <v>0</v>
      </c>
      <c r="BB283" s="373">
        <v>0</v>
      </c>
      <c r="BC283" s="373">
        <v>0</v>
      </c>
      <c r="BD283" s="373">
        <v>0</v>
      </c>
      <c r="BE283" s="373">
        <v>0</v>
      </c>
      <c r="BF283" s="450">
        <f>SUM(AT283:BE283)</f>
        <v>2411337.2216000003</v>
      </c>
      <c r="BH283" s="373">
        <v>245166.17110322579</v>
      </c>
      <c r="BI283" s="373">
        <v>0</v>
      </c>
      <c r="BJ283" s="373">
        <v>0</v>
      </c>
      <c r="BK283" s="373">
        <v>0</v>
      </c>
      <c r="BL283" s="373">
        <v>0</v>
      </c>
      <c r="BM283" s="373">
        <v>0</v>
      </c>
      <c r="BN283" s="373">
        <v>0</v>
      </c>
      <c r="BO283" s="373">
        <v>0</v>
      </c>
      <c r="BP283" s="373">
        <v>0</v>
      </c>
      <c r="BQ283" s="373">
        <v>0</v>
      </c>
      <c r="BR283" s="373">
        <v>0</v>
      </c>
      <c r="BS283" s="373">
        <v>0</v>
      </c>
      <c r="BT283" s="450">
        <f>SUM(BH283:BS283)</f>
        <v>245166.17110322579</v>
      </c>
      <c r="BV283" s="373">
        <v>5031029.4130967734</v>
      </c>
      <c r="BW283" s="373">
        <v>0</v>
      </c>
      <c r="BX283" s="373">
        <v>0</v>
      </c>
      <c r="BY283" s="373">
        <v>0</v>
      </c>
      <c r="BZ283" s="373">
        <v>0</v>
      </c>
      <c r="CA283" s="373">
        <v>0</v>
      </c>
      <c r="CB283" s="373">
        <v>0</v>
      </c>
      <c r="CC283" s="373">
        <v>0</v>
      </c>
      <c r="CD283" s="373">
        <v>0</v>
      </c>
      <c r="CE283" s="373">
        <v>0</v>
      </c>
      <c r="CF283" s="373">
        <v>0</v>
      </c>
      <c r="CG283" s="373">
        <v>0</v>
      </c>
      <c r="CH283" s="450">
        <f>SUM(BV283:CG283)</f>
        <v>5031029.4130967734</v>
      </c>
      <c r="CJ283" s="373">
        <v>1082689.2231999999</v>
      </c>
      <c r="CK283" s="373">
        <v>0</v>
      </c>
      <c r="CL283" s="373">
        <v>0</v>
      </c>
      <c r="CM283" s="373">
        <v>0</v>
      </c>
      <c r="CN283" s="373">
        <v>0</v>
      </c>
      <c r="CO283" s="373">
        <v>0</v>
      </c>
      <c r="CP283" s="373">
        <v>0</v>
      </c>
      <c r="CQ283" s="373">
        <v>0</v>
      </c>
      <c r="CR283" s="373">
        <v>0</v>
      </c>
      <c r="CS283" s="373">
        <v>0</v>
      </c>
      <c r="CT283" s="373">
        <v>0</v>
      </c>
      <c r="CU283" s="373">
        <v>0</v>
      </c>
      <c r="CV283" s="450">
        <f>SUM(CJ283:CU283)</f>
        <v>1082689.2231999999</v>
      </c>
      <c r="CX283" s="373">
        <v>361712.48</v>
      </c>
      <c r="CY283" s="373">
        <v>0</v>
      </c>
      <c r="CZ283" s="373">
        <v>0</v>
      </c>
      <c r="DA283" s="373">
        <v>0</v>
      </c>
      <c r="DB283" s="373">
        <v>0</v>
      </c>
      <c r="DC283" s="373">
        <v>0</v>
      </c>
      <c r="DD283" s="373">
        <v>0</v>
      </c>
      <c r="DE283" s="373">
        <v>0</v>
      </c>
      <c r="DF283" s="373">
        <v>0</v>
      </c>
      <c r="DG283" s="373">
        <v>0</v>
      </c>
      <c r="DH283" s="373">
        <v>0</v>
      </c>
      <c r="DI283" s="373">
        <v>0</v>
      </c>
      <c r="DJ283" s="450">
        <f>SUM(CX283:DI283)</f>
        <v>361712.48</v>
      </c>
      <c r="DL283" s="373">
        <v>902438.63</v>
      </c>
      <c r="DM283" s="373">
        <v>0</v>
      </c>
      <c r="DN283" s="373">
        <v>0</v>
      </c>
      <c r="DO283" s="373">
        <v>0</v>
      </c>
      <c r="DP283" s="373">
        <v>0</v>
      </c>
      <c r="DQ283" s="373">
        <v>0</v>
      </c>
      <c r="DR283" s="373">
        <v>0</v>
      </c>
      <c r="DS283" s="373">
        <v>0</v>
      </c>
      <c r="DT283" s="373">
        <v>0</v>
      </c>
      <c r="DU283" s="373">
        <v>0</v>
      </c>
      <c r="DV283" s="373">
        <v>0</v>
      </c>
      <c r="DW283" s="373">
        <v>0</v>
      </c>
      <c r="DX283" s="450">
        <f>SUM(DL283:DW283)</f>
        <v>902438.63</v>
      </c>
      <c r="DZ283" s="373">
        <v>3159962.1672</v>
      </c>
      <c r="EA283" s="373">
        <v>0</v>
      </c>
      <c r="EB283" s="373">
        <v>0</v>
      </c>
      <c r="EC283" s="373">
        <v>0</v>
      </c>
      <c r="ED283" s="373">
        <v>0</v>
      </c>
      <c r="EE283" s="373">
        <v>0</v>
      </c>
      <c r="EF283" s="373">
        <v>0</v>
      </c>
      <c r="EG283" s="373">
        <v>0</v>
      </c>
      <c r="EH283" s="373">
        <v>0</v>
      </c>
      <c r="EI283" s="373">
        <v>0</v>
      </c>
      <c r="EJ283" s="373">
        <v>0</v>
      </c>
      <c r="EK283" s="373">
        <v>0</v>
      </c>
      <c r="EL283" s="450">
        <f>SUM(DZ283:EK283)</f>
        <v>3159962.1672</v>
      </c>
      <c r="EN283" s="373">
        <v>5470962.5845999997</v>
      </c>
      <c r="EO283" s="373">
        <v>0</v>
      </c>
      <c r="EP283" s="373">
        <v>0</v>
      </c>
      <c r="EQ283" s="373">
        <v>0</v>
      </c>
      <c r="ER283" s="373">
        <v>0</v>
      </c>
      <c r="ES283" s="373">
        <v>0</v>
      </c>
      <c r="ET283" s="373">
        <v>0</v>
      </c>
      <c r="EU283" s="373">
        <v>0</v>
      </c>
      <c r="EV283" s="373">
        <v>0</v>
      </c>
      <c r="EW283" s="373">
        <v>0</v>
      </c>
      <c r="EX283" s="373">
        <v>0</v>
      </c>
      <c r="EY283" s="373">
        <v>0</v>
      </c>
      <c r="EZ283" s="450">
        <f>SUM(EN283:EY283)</f>
        <v>5470962.5845999997</v>
      </c>
      <c r="FB283" s="373">
        <v>2875642.2173999995</v>
      </c>
      <c r="FC283" s="373">
        <v>0</v>
      </c>
      <c r="FD283" s="373">
        <v>0</v>
      </c>
      <c r="FE283" s="373">
        <v>0</v>
      </c>
      <c r="FF283" s="373">
        <v>0</v>
      </c>
      <c r="FG283" s="373">
        <v>0</v>
      </c>
      <c r="FH283" s="373">
        <v>0</v>
      </c>
      <c r="FI283" s="373">
        <v>0</v>
      </c>
      <c r="FJ283" s="373">
        <v>0</v>
      </c>
      <c r="FK283" s="373">
        <v>0</v>
      </c>
      <c r="FL283" s="373">
        <v>0</v>
      </c>
      <c r="FM283" s="373">
        <v>0</v>
      </c>
      <c r="FN283" s="450">
        <f>SUM(FB283:FM283)</f>
        <v>2875642.2173999995</v>
      </c>
      <c r="FP283" s="373">
        <v>2864436.0288</v>
      </c>
      <c r="FQ283" s="373">
        <v>0</v>
      </c>
      <c r="FR283" s="373">
        <v>0</v>
      </c>
      <c r="FS283" s="373">
        <v>0</v>
      </c>
      <c r="FT283" s="373">
        <v>0</v>
      </c>
      <c r="FU283" s="373">
        <v>0</v>
      </c>
      <c r="FV283" s="373">
        <v>0</v>
      </c>
      <c r="FW283" s="373">
        <v>0</v>
      </c>
      <c r="FX283" s="373">
        <v>0</v>
      </c>
      <c r="FY283" s="373">
        <v>0</v>
      </c>
      <c r="FZ283" s="373">
        <v>0</v>
      </c>
      <c r="GA283" s="373">
        <v>0</v>
      </c>
      <c r="GB283" s="450">
        <f>SUM(FP283:GA283)</f>
        <v>2864436.0288</v>
      </c>
      <c r="GD283" s="373">
        <v>497264.39</v>
      </c>
      <c r="GE283" s="373">
        <v>0</v>
      </c>
      <c r="GF283" s="373">
        <v>0</v>
      </c>
      <c r="GG283" s="373">
        <v>0</v>
      </c>
      <c r="GH283" s="373">
        <v>0</v>
      </c>
      <c r="GI283" s="373">
        <v>0</v>
      </c>
      <c r="GJ283" s="373">
        <v>0</v>
      </c>
      <c r="GK283" s="373">
        <v>0</v>
      </c>
      <c r="GL283" s="373">
        <v>0</v>
      </c>
      <c r="GM283" s="373">
        <v>0</v>
      </c>
      <c r="GN283" s="373">
        <v>0</v>
      </c>
      <c r="GO283" s="373">
        <v>0</v>
      </c>
      <c r="GP283" s="450">
        <f>SUM(GD283:GO283)</f>
        <v>497264.39</v>
      </c>
      <c r="GR283" s="373">
        <v>6209018.2347999997</v>
      </c>
      <c r="GS283" s="373">
        <v>0</v>
      </c>
      <c r="GT283" s="373">
        <v>0</v>
      </c>
      <c r="GU283" s="373">
        <v>0</v>
      </c>
      <c r="GV283" s="373">
        <v>0</v>
      </c>
      <c r="GW283" s="373">
        <v>0</v>
      </c>
      <c r="GX283" s="373">
        <v>0</v>
      </c>
      <c r="GY283" s="373">
        <v>0</v>
      </c>
      <c r="GZ283" s="373">
        <v>0</v>
      </c>
      <c r="HA283" s="373">
        <v>0</v>
      </c>
      <c r="HB283" s="373">
        <v>0</v>
      </c>
      <c r="HC283" s="373">
        <v>0</v>
      </c>
      <c r="HD283" s="450">
        <f>SUM(GR283:HC283)</f>
        <v>6209018.2347999997</v>
      </c>
      <c r="HF283" s="373">
        <v>3789627.4188000001</v>
      </c>
      <c r="HG283" s="373">
        <v>0</v>
      </c>
      <c r="HH283" s="373">
        <v>0</v>
      </c>
      <c r="HI283" s="373">
        <v>0</v>
      </c>
      <c r="HJ283" s="373">
        <v>0</v>
      </c>
      <c r="HK283" s="373">
        <v>0</v>
      </c>
      <c r="HL283" s="373">
        <v>0</v>
      </c>
      <c r="HM283" s="373">
        <v>0</v>
      </c>
      <c r="HN283" s="373">
        <v>0</v>
      </c>
      <c r="HO283" s="373">
        <v>0</v>
      </c>
      <c r="HP283" s="373">
        <v>0</v>
      </c>
      <c r="HQ283" s="373">
        <v>0</v>
      </c>
      <c r="HR283" s="450">
        <f>SUM(HF283:HQ283)</f>
        <v>3789627.4188000001</v>
      </c>
      <c r="HT283" s="373">
        <v>412521.84040000004</v>
      </c>
      <c r="HU283" s="373">
        <v>0</v>
      </c>
      <c r="HV283" s="373">
        <v>0</v>
      </c>
      <c r="HW283" s="373">
        <v>0</v>
      </c>
      <c r="HX283" s="373">
        <v>0</v>
      </c>
      <c r="HY283" s="373">
        <v>0</v>
      </c>
      <c r="HZ283" s="373">
        <v>0</v>
      </c>
      <c r="IA283" s="373">
        <v>0</v>
      </c>
      <c r="IB283" s="373">
        <v>0</v>
      </c>
      <c r="IC283" s="373">
        <v>0</v>
      </c>
      <c r="ID283" s="373">
        <v>0</v>
      </c>
      <c r="IE283" s="373">
        <v>0</v>
      </c>
      <c r="IF283" s="450">
        <f>SUM(HT283:IE283)</f>
        <v>412521.84040000004</v>
      </c>
      <c r="IH283" s="373">
        <v>889643.65399999986</v>
      </c>
      <c r="II283" s="373">
        <v>0</v>
      </c>
      <c r="IJ283" s="373">
        <v>0</v>
      </c>
      <c r="IK283" s="373">
        <v>0</v>
      </c>
      <c r="IL283" s="373">
        <v>0</v>
      </c>
      <c r="IM283" s="373">
        <v>0</v>
      </c>
      <c r="IN283" s="373">
        <v>0</v>
      </c>
      <c r="IO283" s="373">
        <v>0</v>
      </c>
      <c r="IP283" s="373">
        <v>0</v>
      </c>
      <c r="IQ283" s="373">
        <v>0</v>
      </c>
      <c r="IR283" s="373">
        <v>0</v>
      </c>
      <c r="IS283" s="373">
        <v>0</v>
      </c>
      <c r="IT283" s="450">
        <f>SUM(IH283:IS283)</f>
        <v>889643.65399999986</v>
      </c>
      <c r="IV283" s="373">
        <v>218635.71</v>
      </c>
      <c r="IW283" s="373">
        <v>0</v>
      </c>
      <c r="IX283" s="373">
        <v>0</v>
      </c>
      <c r="IY283" s="373">
        <v>0</v>
      </c>
      <c r="IZ283" s="373">
        <v>0</v>
      </c>
      <c r="JA283" s="373">
        <v>0</v>
      </c>
      <c r="JB283" s="373">
        <v>0</v>
      </c>
      <c r="JC283" s="373">
        <v>0</v>
      </c>
      <c r="JD283" s="373">
        <v>0</v>
      </c>
      <c r="JE283" s="373">
        <v>0</v>
      </c>
      <c r="JF283" s="373">
        <v>0</v>
      </c>
      <c r="JG283" s="373">
        <v>0</v>
      </c>
      <c r="JH283" s="450">
        <f>SUM(IV283:JG283)</f>
        <v>218635.71</v>
      </c>
      <c r="JJ283" s="373">
        <v>1967844.8061999998</v>
      </c>
      <c r="JK283" s="373">
        <v>0</v>
      </c>
      <c r="JL283" s="373">
        <v>0</v>
      </c>
      <c r="JM283" s="373">
        <v>0</v>
      </c>
      <c r="JN283" s="373">
        <v>0</v>
      </c>
      <c r="JO283" s="373">
        <v>0</v>
      </c>
      <c r="JP283" s="373">
        <v>0</v>
      </c>
      <c r="JQ283" s="373">
        <v>0</v>
      </c>
      <c r="JR283" s="373">
        <v>0</v>
      </c>
      <c r="JS283" s="373">
        <v>0</v>
      </c>
      <c r="JT283" s="373">
        <v>0</v>
      </c>
      <c r="JU283" s="373">
        <v>0</v>
      </c>
      <c r="JV283" s="450">
        <f>SUM(JJ283:JU283)</f>
        <v>1967844.8061999998</v>
      </c>
      <c r="JX283" s="373">
        <v>4017976.5466</v>
      </c>
      <c r="JY283" s="373">
        <v>0</v>
      </c>
      <c r="JZ283" s="373">
        <v>0</v>
      </c>
      <c r="KA283" s="373">
        <v>0</v>
      </c>
      <c r="KB283" s="373">
        <v>0</v>
      </c>
      <c r="KC283" s="373">
        <v>0</v>
      </c>
      <c r="KD283" s="373">
        <v>0</v>
      </c>
      <c r="KE283" s="373">
        <v>0</v>
      </c>
      <c r="KF283" s="373">
        <v>0</v>
      </c>
      <c r="KG283" s="373">
        <v>0</v>
      </c>
      <c r="KH283" s="373">
        <v>0</v>
      </c>
      <c r="KI283" s="373">
        <v>0</v>
      </c>
      <c r="KJ283" s="450">
        <f>SUM(JX283:KI283)</f>
        <v>4017976.5466</v>
      </c>
      <c r="KL283" s="373">
        <v>3291157.4110000003</v>
      </c>
      <c r="KM283" s="373">
        <v>0</v>
      </c>
      <c r="KN283" s="373">
        <v>0</v>
      </c>
      <c r="KO283" s="373">
        <v>0</v>
      </c>
      <c r="KP283" s="373">
        <v>0</v>
      </c>
      <c r="KQ283" s="373">
        <v>0</v>
      </c>
      <c r="KR283" s="373">
        <v>0</v>
      </c>
      <c r="KS283" s="373">
        <v>0</v>
      </c>
      <c r="KT283" s="373">
        <v>0</v>
      </c>
      <c r="KU283" s="373">
        <v>0</v>
      </c>
      <c r="KV283" s="373">
        <v>0</v>
      </c>
      <c r="KW283" s="373">
        <v>0</v>
      </c>
      <c r="KX283" s="450">
        <f>SUM(KL283:KW283)</f>
        <v>3291157.4110000003</v>
      </c>
      <c r="KZ283" s="373">
        <v>549724.82999999996</v>
      </c>
      <c r="LA283" s="373">
        <v>0</v>
      </c>
      <c r="LB283" s="373">
        <v>0</v>
      </c>
      <c r="LC283" s="373">
        <v>0</v>
      </c>
      <c r="LD283" s="373">
        <v>0</v>
      </c>
      <c r="LE283" s="373">
        <v>0</v>
      </c>
      <c r="LF283" s="373">
        <v>0</v>
      </c>
      <c r="LG283" s="373">
        <v>0</v>
      </c>
      <c r="LH283" s="373">
        <v>0</v>
      </c>
      <c r="LI283" s="373">
        <v>0</v>
      </c>
      <c r="LJ283" s="373">
        <v>0</v>
      </c>
      <c r="LK283" s="373">
        <v>0</v>
      </c>
      <c r="LL283" s="450">
        <f>SUM(KZ283:LK283)</f>
        <v>549724.82999999996</v>
      </c>
      <c r="LN283" s="373">
        <v>256578.56279999999</v>
      </c>
      <c r="LO283" s="373">
        <v>0</v>
      </c>
      <c r="LP283" s="373">
        <v>0</v>
      </c>
      <c r="LQ283" s="373">
        <v>0</v>
      </c>
      <c r="LR283" s="373">
        <v>0</v>
      </c>
      <c r="LS283" s="373">
        <v>0</v>
      </c>
      <c r="LT283" s="373">
        <v>0</v>
      </c>
      <c r="LU283" s="373">
        <v>0</v>
      </c>
      <c r="LV283" s="373">
        <v>0</v>
      </c>
      <c r="LW283" s="373">
        <v>0</v>
      </c>
      <c r="LX283" s="373">
        <v>0</v>
      </c>
      <c r="LY283" s="373">
        <v>0</v>
      </c>
      <c r="LZ283" s="450">
        <f>SUM(LN283:LY283)</f>
        <v>256578.56279999999</v>
      </c>
      <c r="MB283" s="373">
        <v>789245.19479999994</v>
      </c>
      <c r="MC283" s="373">
        <v>0</v>
      </c>
      <c r="MD283" s="373">
        <v>0</v>
      </c>
      <c r="ME283" s="373">
        <v>0</v>
      </c>
      <c r="MF283" s="373">
        <v>0</v>
      </c>
      <c r="MG283" s="373">
        <v>0</v>
      </c>
      <c r="MH283" s="373">
        <v>0</v>
      </c>
      <c r="MI283" s="373">
        <v>0</v>
      </c>
      <c r="MJ283" s="373">
        <v>0</v>
      </c>
      <c r="MK283" s="373">
        <v>0</v>
      </c>
      <c r="ML283" s="373">
        <v>0</v>
      </c>
      <c r="MM283" s="373">
        <v>0</v>
      </c>
      <c r="MN283" s="450">
        <f>SUM(MB283:MM283)</f>
        <v>789245.19479999994</v>
      </c>
      <c r="MP283" s="373">
        <v>2048117.3151999998</v>
      </c>
      <c r="MQ283" s="373">
        <v>0</v>
      </c>
      <c r="MR283" s="373">
        <v>0</v>
      </c>
      <c r="MS283" s="373">
        <v>0</v>
      </c>
      <c r="MT283" s="373">
        <v>0</v>
      </c>
      <c r="MU283" s="373">
        <v>0</v>
      </c>
      <c r="MV283" s="373">
        <v>0</v>
      </c>
      <c r="MW283" s="373">
        <v>0</v>
      </c>
      <c r="MX283" s="373">
        <v>0</v>
      </c>
      <c r="MY283" s="373">
        <v>0</v>
      </c>
      <c r="MZ283" s="373">
        <v>0</v>
      </c>
      <c r="NA283" s="373">
        <v>0</v>
      </c>
      <c r="NB283" s="450">
        <f>SUM(MP283:NA283)</f>
        <v>2048117.3151999998</v>
      </c>
      <c r="ND283" s="373">
        <v>3336119.3286000001</v>
      </c>
      <c r="NE283" s="373">
        <v>0</v>
      </c>
      <c r="NF283" s="373">
        <v>0</v>
      </c>
      <c r="NG283" s="373">
        <v>0</v>
      </c>
      <c r="NH283" s="373">
        <v>0</v>
      </c>
      <c r="NI283" s="373">
        <v>0</v>
      </c>
      <c r="NJ283" s="373">
        <v>0</v>
      </c>
      <c r="NK283" s="373">
        <v>0</v>
      </c>
      <c r="NL283" s="373">
        <v>0</v>
      </c>
      <c r="NM283" s="373">
        <v>0</v>
      </c>
      <c r="NN283" s="373">
        <v>0</v>
      </c>
      <c r="NO283" s="373">
        <v>0</v>
      </c>
      <c r="NP283" s="450">
        <f>SUM(ND283:NO283)</f>
        <v>3336119.3286000001</v>
      </c>
      <c r="NR283" s="373">
        <v>689597.82919999992</v>
      </c>
      <c r="NS283" s="373">
        <v>0</v>
      </c>
      <c r="NT283" s="373">
        <v>0</v>
      </c>
      <c r="NU283" s="373">
        <v>0</v>
      </c>
      <c r="NV283" s="373">
        <v>0</v>
      </c>
      <c r="NW283" s="373">
        <v>0</v>
      </c>
      <c r="NX283" s="373">
        <v>0</v>
      </c>
      <c r="NY283" s="373">
        <v>0</v>
      </c>
      <c r="NZ283" s="373">
        <v>0</v>
      </c>
      <c r="OA283" s="373">
        <v>0</v>
      </c>
      <c r="OB283" s="373">
        <v>0</v>
      </c>
      <c r="OC283" s="373">
        <v>0</v>
      </c>
      <c r="OD283" s="450">
        <f>SUM(NR283:OC283)</f>
        <v>689597.82919999992</v>
      </c>
      <c r="OF283" s="373">
        <v>542834.49139999994</v>
      </c>
      <c r="OG283" s="373">
        <v>0</v>
      </c>
      <c r="OH283" s="373">
        <v>0</v>
      </c>
      <c r="OI283" s="373">
        <v>0</v>
      </c>
      <c r="OJ283" s="373">
        <v>0</v>
      </c>
      <c r="OK283" s="373">
        <v>0</v>
      </c>
      <c r="OL283" s="373">
        <v>0</v>
      </c>
      <c r="OM283" s="373">
        <v>0</v>
      </c>
      <c r="ON283" s="373">
        <v>0</v>
      </c>
      <c r="OO283" s="373">
        <v>0</v>
      </c>
      <c r="OP283" s="373">
        <v>0</v>
      </c>
      <c r="OQ283" s="373">
        <v>0</v>
      </c>
      <c r="OR283" s="450">
        <f>SUM(OF283:OQ283)</f>
        <v>542834.49139999994</v>
      </c>
      <c r="OT283" s="373">
        <v>2638172.5274</v>
      </c>
      <c r="OU283" s="373">
        <v>0</v>
      </c>
      <c r="OV283" s="373">
        <v>0</v>
      </c>
      <c r="OW283" s="373">
        <v>0</v>
      </c>
      <c r="OX283" s="373">
        <v>0</v>
      </c>
      <c r="OY283" s="373">
        <v>0</v>
      </c>
      <c r="OZ283" s="373">
        <v>0</v>
      </c>
      <c r="PA283" s="373">
        <v>0</v>
      </c>
      <c r="PB283" s="373">
        <v>0</v>
      </c>
      <c r="PC283" s="373">
        <v>0</v>
      </c>
      <c r="PD283" s="373">
        <v>0</v>
      </c>
      <c r="PE283" s="373">
        <v>0</v>
      </c>
      <c r="PF283" s="450">
        <f>SUM(OT283:PE283)</f>
        <v>2638172.5274</v>
      </c>
      <c r="PH283" s="373">
        <v>1078024.6595999999</v>
      </c>
      <c r="PI283" s="373">
        <v>0</v>
      </c>
      <c r="PJ283" s="373">
        <v>0</v>
      </c>
      <c r="PK283" s="373">
        <v>0</v>
      </c>
      <c r="PL283" s="373">
        <v>0</v>
      </c>
      <c r="PM283" s="373">
        <v>0</v>
      </c>
      <c r="PN283" s="373">
        <v>0</v>
      </c>
      <c r="PO283" s="373">
        <v>0</v>
      </c>
      <c r="PP283" s="373">
        <v>0</v>
      </c>
      <c r="PQ283" s="373">
        <v>0</v>
      </c>
      <c r="PR283" s="373">
        <v>0</v>
      </c>
      <c r="PS283" s="373">
        <v>0</v>
      </c>
      <c r="PT283" s="450">
        <f>SUM(PH283:PS283)</f>
        <v>1078024.6595999999</v>
      </c>
      <c r="PV283" s="373">
        <f>SUMIF($D$13:$PS$13,PV$10,$D283:$PS283)-9.21449999511242+152.012200012803</f>
        <v>60885726.290000007</v>
      </c>
      <c r="PW283" s="373">
        <f t="shared" ref="PV283:QG285" si="1860">SUMIF($D$13:$PS$13,PW$10,$D283:$PS283)</f>
        <v>0</v>
      </c>
      <c r="PX283" s="373">
        <f t="shared" si="1860"/>
        <v>0</v>
      </c>
      <c r="PY283" s="373">
        <f t="shared" si="1860"/>
        <v>0</v>
      </c>
      <c r="PZ283" s="373">
        <f t="shared" si="1860"/>
        <v>0</v>
      </c>
      <c r="QA283" s="373">
        <f t="shared" si="1860"/>
        <v>0</v>
      </c>
      <c r="QB283" s="373">
        <f t="shared" si="1860"/>
        <v>0</v>
      </c>
      <c r="QC283" s="373">
        <f t="shared" si="1860"/>
        <v>0</v>
      </c>
      <c r="QD283" s="373">
        <f t="shared" si="1860"/>
        <v>0</v>
      </c>
      <c r="QE283" s="373">
        <f t="shared" si="1860"/>
        <v>0</v>
      </c>
      <c r="QF283" s="373">
        <f t="shared" si="1860"/>
        <v>0</v>
      </c>
      <c r="QG283" s="373">
        <f t="shared" si="1860"/>
        <v>0</v>
      </c>
      <c r="QH283" s="450">
        <f t="shared" ref="QH283:QH285" si="1861">SUM(PV283:QG283)</f>
        <v>60885726.290000007</v>
      </c>
    </row>
    <row r="284" spans="1:450" x14ac:dyDescent="0.25">
      <c r="A284" s="674" t="s">
        <v>973</v>
      </c>
      <c r="B284" s="675" t="s">
        <v>975</v>
      </c>
      <c r="D284" s="373">
        <f>-D63</f>
        <v>-58516</v>
      </c>
      <c r="E284" s="373">
        <f t="shared" ref="E284:O284" si="1862">-E63</f>
        <v>0</v>
      </c>
      <c r="F284" s="373">
        <f t="shared" si="1862"/>
        <v>0</v>
      </c>
      <c r="G284" s="373">
        <f t="shared" si="1862"/>
        <v>0</v>
      </c>
      <c r="H284" s="373">
        <f t="shared" si="1862"/>
        <v>0</v>
      </c>
      <c r="I284" s="373">
        <f t="shared" si="1862"/>
        <v>0</v>
      </c>
      <c r="J284" s="373">
        <f t="shared" si="1862"/>
        <v>0</v>
      </c>
      <c r="K284" s="373">
        <f t="shared" si="1862"/>
        <v>0</v>
      </c>
      <c r="L284" s="373">
        <f t="shared" si="1862"/>
        <v>0</v>
      </c>
      <c r="M284" s="373">
        <f t="shared" si="1862"/>
        <v>0</v>
      </c>
      <c r="N284" s="373">
        <f t="shared" si="1862"/>
        <v>0</v>
      </c>
      <c r="O284" s="373">
        <f t="shared" si="1862"/>
        <v>0</v>
      </c>
      <c r="P284" s="450">
        <f t="shared" ref="P284:P285" si="1863">SUM(D284:O284)</f>
        <v>-58516</v>
      </c>
      <c r="R284" s="373">
        <f>-R63</f>
        <v>-26598</v>
      </c>
      <c r="S284" s="373">
        <f t="shared" ref="S284:AC284" si="1864">-S63</f>
        <v>0</v>
      </c>
      <c r="T284" s="373">
        <f t="shared" si="1864"/>
        <v>0</v>
      </c>
      <c r="U284" s="373">
        <f t="shared" si="1864"/>
        <v>0</v>
      </c>
      <c r="V284" s="373">
        <f t="shared" si="1864"/>
        <v>0</v>
      </c>
      <c r="W284" s="373">
        <f t="shared" si="1864"/>
        <v>0</v>
      </c>
      <c r="X284" s="373">
        <f t="shared" si="1864"/>
        <v>0</v>
      </c>
      <c r="Y284" s="373">
        <f t="shared" si="1864"/>
        <v>0</v>
      </c>
      <c r="Z284" s="373">
        <f t="shared" si="1864"/>
        <v>0</v>
      </c>
      <c r="AA284" s="373">
        <f t="shared" si="1864"/>
        <v>0</v>
      </c>
      <c r="AB284" s="373">
        <f t="shared" si="1864"/>
        <v>0</v>
      </c>
      <c r="AC284" s="373">
        <f t="shared" si="1864"/>
        <v>0</v>
      </c>
      <c r="AD284" s="450">
        <f t="shared" ref="AD284:AD285" si="1865">SUM(R284:AC284)</f>
        <v>-26598</v>
      </c>
      <c r="AF284" s="373">
        <f>-AF63</f>
        <v>-5320</v>
      </c>
      <c r="AG284" s="373">
        <f t="shared" ref="AG284:AQ284" si="1866">-AG63</f>
        <v>0</v>
      </c>
      <c r="AH284" s="373">
        <f t="shared" si="1866"/>
        <v>0</v>
      </c>
      <c r="AI284" s="373">
        <f t="shared" si="1866"/>
        <v>0</v>
      </c>
      <c r="AJ284" s="373">
        <f t="shared" si="1866"/>
        <v>0</v>
      </c>
      <c r="AK284" s="373">
        <f t="shared" si="1866"/>
        <v>0</v>
      </c>
      <c r="AL284" s="373">
        <f t="shared" si="1866"/>
        <v>0</v>
      </c>
      <c r="AM284" s="373">
        <f t="shared" si="1866"/>
        <v>0</v>
      </c>
      <c r="AN284" s="373">
        <f t="shared" si="1866"/>
        <v>0</v>
      </c>
      <c r="AO284" s="373">
        <f t="shared" si="1866"/>
        <v>0</v>
      </c>
      <c r="AP284" s="373">
        <f t="shared" si="1866"/>
        <v>0</v>
      </c>
      <c r="AQ284" s="373">
        <f t="shared" si="1866"/>
        <v>0</v>
      </c>
      <c r="AR284" s="450">
        <f t="shared" ref="AR284:AR285" si="1867">SUM(AF284:AQ284)</f>
        <v>-5320</v>
      </c>
      <c r="AT284" s="373">
        <f>-AT63</f>
        <v>-58516</v>
      </c>
      <c r="AU284" s="373">
        <f t="shared" ref="AU284:BE284" si="1868">-AU63</f>
        <v>0</v>
      </c>
      <c r="AV284" s="373">
        <f t="shared" si="1868"/>
        <v>0</v>
      </c>
      <c r="AW284" s="373">
        <f t="shared" si="1868"/>
        <v>0</v>
      </c>
      <c r="AX284" s="373">
        <f t="shared" si="1868"/>
        <v>0</v>
      </c>
      <c r="AY284" s="373">
        <f t="shared" si="1868"/>
        <v>0</v>
      </c>
      <c r="AZ284" s="373">
        <f t="shared" si="1868"/>
        <v>0</v>
      </c>
      <c r="BA284" s="373">
        <f t="shared" si="1868"/>
        <v>0</v>
      </c>
      <c r="BB284" s="373">
        <f t="shared" si="1868"/>
        <v>0</v>
      </c>
      <c r="BC284" s="373">
        <f t="shared" si="1868"/>
        <v>0</v>
      </c>
      <c r="BD284" s="373">
        <f t="shared" si="1868"/>
        <v>0</v>
      </c>
      <c r="BE284" s="373">
        <f t="shared" si="1868"/>
        <v>0</v>
      </c>
      <c r="BF284" s="450">
        <f t="shared" ref="BF284:BF285" si="1869">SUM(AT284:BE284)</f>
        <v>-58516</v>
      </c>
      <c r="BH284" s="373">
        <f>-BH63</f>
        <v>-5319.3870967741932</v>
      </c>
      <c r="BI284" s="373">
        <f t="shared" ref="BI284:BS284" si="1870">-BI63</f>
        <v>0</v>
      </c>
      <c r="BJ284" s="373">
        <f t="shared" si="1870"/>
        <v>0</v>
      </c>
      <c r="BK284" s="373">
        <f t="shared" si="1870"/>
        <v>0</v>
      </c>
      <c r="BL284" s="373">
        <f t="shared" si="1870"/>
        <v>0</v>
      </c>
      <c r="BM284" s="373">
        <f t="shared" si="1870"/>
        <v>0</v>
      </c>
      <c r="BN284" s="373">
        <f t="shared" si="1870"/>
        <v>0</v>
      </c>
      <c r="BO284" s="373">
        <f t="shared" si="1870"/>
        <v>0</v>
      </c>
      <c r="BP284" s="373">
        <f t="shared" si="1870"/>
        <v>0</v>
      </c>
      <c r="BQ284" s="373">
        <f t="shared" si="1870"/>
        <v>0</v>
      </c>
      <c r="BR284" s="373">
        <f t="shared" si="1870"/>
        <v>0</v>
      </c>
      <c r="BS284" s="373">
        <f t="shared" si="1870"/>
        <v>0</v>
      </c>
      <c r="BT284" s="450">
        <f t="shared" ref="BT284:BT285" si="1871">SUM(BH284:BS284)</f>
        <v>-5319.3870967741932</v>
      </c>
      <c r="BV284" s="373">
        <f>-BV63</f>
        <v>-159581.61290322579</v>
      </c>
      <c r="BW284" s="373">
        <f t="shared" ref="BW284:CG284" si="1872">-BW63</f>
        <v>0</v>
      </c>
      <c r="BX284" s="373">
        <f t="shared" si="1872"/>
        <v>0</v>
      </c>
      <c r="BY284" s="373">
        <f t="shared" si="1872"/>
        <v>0</v>
      </c>
      <c r="BZ284" s="373">
        <f t="shared" si="1872"/>
        <v>0</v>
      </c>
      <c r="CA284" s="373">
        <f t="shared" si="1872"/>
        <v>0</v>
      </c>
      <c r="CB284" s="373">
        <f t="shared" si="1872"/>
        <v>0</v>
      </c>
      <c r="CC284" s="373">
        <f t="shared" si="1872"/>
        <v>0</v>
      </c>
      <c r="CD284" s="373">
        <f t="shared" si="1872"/>
        <v>0</v>
      </c>
      <c r="CE284" s="373">
        <f t="shared" si="1872"/>
        <v>0</v>
      </c>
      <c r="CF284" s="373">
        <f t="shared" si="1872"/>
        <v>0</v>
      </c>
      <c r="CG284" s="373">
        <f t="shared" si="1872"/>
        <v>0</v>
      </c>
      <c r="CH284" s="450">
        <f t="shared" ref="CH284:CH285" si="1873">SUM(BV284:CG284)</f>
        <v>-159581.61290322579</v>
      </c>
      <c r="CJ284" s="373">
        <f>-CJ63</f>
        <v>-15959</v>
      </c>
      <c r="CK284" s="373">
        <f t="shared" ref="CK284:CU284" si="1874">-CK63</f>
        <v>0</v>
      </c>
      <c r="CL284" s="373">
        <f t="shared" si="1874"/>
        <v>0</v>
      </c>
      <c r="CM284" s="373">
        <f t="shared" si="1874"/>
        <v>0</v>
      </c>
      <c r="CN284" s="373">
        <f t="shared" si="1874"/>
        <v>0</v>
      </c>
      <c r="CO284" s="373">
        <f t="shared" si="1874"/>
        <v>0</v>
      </c>
      <c r="CP284" s="373">
        <f t="shared" si="1874"/>
        <v>0</v>
      </c>
      <c r="CQ284" s="373">
        <f t="shared" si="1874"/>
        <v>0</v>
      </c>
      <c r="CR284" s="373">
        <f t="shared" si="1874"/>
        <v>0</v>
      </c>
      <c r="CS284" s="373">
        <f t="shared" si="1874"/>
        <v>0</v>
      </c>
      <c r="CT284" s="373">
        <f t="shared" si="1874"/>
        <v>0</v>
      </c>
      <c r="CU284" s="373">
        <f t="shared" si="1874"/>
        <v>0</v>
      </c>
      <c r="CV284" s="450">
        <f t="shared" ref="CV284:CV285" si="1875">SUM(CJ284:CU284)</f>
        <v>-15959</v>
      </c>
      <c r="CX284" s="373">
        <f>-CX63</f>
        <v>-15959</v>
      </c>
      <c r="CY284" s="373">
        <f t="shared" ref="CY284:DI284" si="1876">-CY63</f>
        <v>0</v>
      </c>
      <c r="CZ284" s="373">
        <f t="shared" si="1876"/>
        <v>0</v>
      </c>
      <c r="DA284" s="373">
        <f t="shared" si="1876"/>
        <v>0</v>
      </c>
      <c r="DB284" s="373">
        <f t="shared" si="1876"/>
        <v>0</v>
      </c>
      <c r="DC284" s="373">
        <f t="shared" si="1876"/>
        <v>0</v>
      </c>
      <c r="DD284" s="373">
        <f t="shared" si="1876"/>
        <v>0</v>
      </c>
      <c r="DE284" s="373">
        <f t="shared" si="1876"/>
        <v>0</v>
      </c>
      <c r="DF284" s="373">
        <f t="shared" si="1876"/>
        <v>0</v>
      </c>
      <c r="DG284" s="373">
        <f t="shared" si="1876"/>
        <v>0</v>
      </c>
      <c r="DH284" s="373">
        <f t="shared" si="1876"/>
        <v>0</v>
      </c>
      <c r="DI284" s="373">
        <f t="shared" si="1876"/>
        <v>0</v>
      </c>
      <c r="DJ284" s="450">
        <f t="shared" ref="DJ284:DJ285" si="1877">SUM(CX284:DI284)</f>
        <v>-15959</v>
      </c>
      <c r="DL284" s="373">
        <f>-DL63</f>
        <v>-10640</v>
      </c>
      <c r="DM284" s="373">
        <f t="shared" ref="DM284:DW284" si="1878">-DM63</f>
        <v>0</v>
      </c>
      <c r="DN284" s="373">
        <f t="shared" si="1878"/>
        <v>0</v>
      </c>
      <c r="DO284" s="373">
        <f t="shared" si="1878"/>
        <v>0</v>
      </c>
      <c r="DP284" s="373">
        <f t="shared" si="1878"/>
        <v>0</v>
      </c>
      <c r="DQ284" s="373">
        <f t="shared" si="1878"/>
        <v>0</v>
      </c>
      <c r="DR284" s="373">
        <f t="shared" si="1878"/>
        <v>0</v>
      </c>
      <c r="DS284" s="373">
        <f t="shared" si="1878"/>
        <v>0</v>
      </c>
      <c r="DT284" s="373">
        <f t="shared" si="1878"/>
        <v>0</v>
      </c>
      <c r="DU284" s="373">
        <f t="shared" si="1878"/>
        <v>0</v>
      </c>
      <c r="DV284" s="373">
        <f t="shared" si="1878"/>
        <v>0</v>
      </c>
      <c r="DW284" s="373">
        <f t="shared" si="1878"/>
        <v>0</v>
      </c>
      <c r="DX284" s="450">
        <f t="shared" ref="DX284:DX285" si="1879">SUM(DL284:DW284)</f>
        <v>-10640</v>
      </c>
      <c r="DZ284" s="373">
        <f>-DZ63</f>
        <v>-79794</v>
      </c>
      <c r="EA284" s="373">
        <f t="shared" ref="EA284:EK284" si="1880">-EA63</f>
        <v>0</v>
      </c>
      <c r="EB284" s="373">
        <f t="shared" si="1880"/>
        <v>0</v>
      </c>
      <c r="EC284" s="373">
        <f t="shared" si="1880"/>
        <v>0</v>
      </c>
      <c r="ED284" s="373">
        <f t="shared" si="1880"/>
        <v>0</v>
      </c>
      <c r="EE284" s="373">
        <f t="shared" si="1880"/>
        <v>0</v>
      </c>
      <c r="EF284" s="373">
        <f t="shared" si="1880"/>
        <v>0</v>
      </c>
      <c r="EG284" s="373">
        <f t="shared" si="1880"/>
        <v>0</v>
      </c>
      <c r="EH284" s="373">
        <f t="shared" si="1880"/>
        <v>0</v>
      </c>
      <c r="EI284" s="373">
        <f t="shared" si="1880"/>
        <v>0</v>
      </c>
      <c r="EJ284" s="373">
        <f t="shared" si="1880"/>
        <v>0</v>
      </c>
      <c r="EK284" s="373">
        <f t="shared" si="1880"/>
        <v>0</v>
      </c>
      <c r="EL284" s="450">
        <f t="shared" ref="EL284:EL285" si="1881">SUM(DZ284:EK284)</f>
        <v>-79794</v>
      </c>
      <c r="EN284" s="373">
        <f>-EN63</f>
        <v>-79794</v>
      </c>
      <c r="EO284" s="373">
        <f t="shared" ref="EO284:EY284" si="1882">-EO63</f>
        <v>0</v>
      </c>
      <c r="EP284" s="373">
        <f t="shared" si="1882"/>
        <v>0</v>
      </c>
      <c r="EQ284" s="373">
        <f t="shared" si="1882"/>
        <v>0</v>
      </c>
      <c r="ER284" s="373">
        <f t="shared" si="1882"/>
        <v>0</v>
      </c>
      <c r="ES284" s="373">
        <f t="shared" si="1882"/>
        <v>0</v>
      </c>
      <c r="ET284" s="373">
        <f t="shared" si="1882"/>
        <v>0</v>
      </c>
      <c r="EU284" s="373">
        <f t="shared" si="1882"/>
        <v>0</v>
      </c>
      <c r="EV284" s="373">
        <f t="shared" si="1882"/>
        <v>0</v>
      </c>
      <c r="EW284" s="373">
        <f t="shared" si="1882"/>
        <v>0</v>
      </c>
      <c r="EX284" s="373">
        <f t="shared" si="1882"/>
        <v>0</v>
      </c>
      <c r="EY284" s="373">
        <f t="shared" si="1882"/>
        <v>0</v>
      </c>
      <c r="EZ284" s="450">
        <f t="shared" ref="EZ284:EZ285" si="1883">SUM(EN284:EY284)</f>
        <v>-79794</v>
      </c>
      <c r="FB284" s="373">
        <f>-FB63</f>
        <v>-95753</v>
      </c>
      <c r="FC284" s="373">
        <f t="shared" ref="FC284:FM284" si="1884">-FC63</f>
        <v>0</v>
      </c>
      <c r="FD284" s="373">
        <f t="shared" si="1884"/>
        <v>0</v>
      </c>
      <c r="FE284" s="373">
        <f t="shared" si="1884"/>
        <v>0</v>
      </c>
      <c r="FF284" s="373">
        <f t="shared" si="1884"/>
        <v>0</v>
      </c>
      <c r="FG284" s="373">
        <f t="shared" si="1884"/>
        <v>0</v>
      </c>
      <c r="FH284" s="373">
        <f t="shared" si="1884"/>
        <v>0</v>
      </c>
      <c r="FI284" s="373">
        <f t="shared" si="1884"/>
        <v>0</v>
      </c>
      <c r="FJ284" s="373">
        <f t="shared" si="1884"/>
        <v>0</v>
      </c>
      <c r="FK284" s="373">
        <f t="shared" si="1884"/>
        <v>0</v>
      </c>
      <c r="FL284" s="373">
        <f t="shared" si="1884"/>
        <v>0</v>
      </c>
      <c r="FM284" s="373">
        <f t="shared" si="1884"/>
        <v>0</v>
      </c>
      <c r="FN284" s="450">
        <f t="shared" ref="FN284:FN285" si="1885">SUM(FB284:FM284)</f>
        <v>-95753</v>
      </c>
      <c r="FP284" s="373">
        <f>-FP63</f>
        <v>-90433</v>
      </c>
      <c r="FQ284" s="373">
        <f t="shared" ref="FQ284:GA284" si="1886">-FQ63</f>
        <v>0</v>
      </c>
      <c r="FR284" s="373">
        <f t="shared" si="1886"/>
        <v>0</v>
      </c>
      <c r="FS284" s="373">
        <f t="shared" si="1886"/>
        <v>0</v>
      </c>
      <c r="FT284" s="373">
        <f t="shared" si="1886"/>
        <v>0</v>
      </c>
      <c r="FU284" s="373">
        <f t="shared" si="1886"/>
        <v>0</v>
      </c>
      <c r="FV284" s="373">
        <f t="shared" si="1886"/>
        <v>0</v>
      </c>
      <c r="FW284" s="373">
        <f t="shared" si="1886"/>
        <v>0</v>
      </c>
      <c r="FX284" s="373">
        <f t="shared" si="1886"/>
        <v>0</v>
      </c>
      <c r="FY284" s="373">
        <f t="shared" si="1886"/>
        <v>0</v>
      </c>
      <c r="FZ284" s="373">
        <f t="shared" si="1886"/>
        <v>0</v>
      </c>
      <c r="GA284" s="373">
        <f t="shared" si="1886"/>
        <v>0</v>
      </c>
      <c r="GB284" s="450">
        <f t="shared" ref="GB284:GB285" si="1887">SUM(FP284:GA284)</f>
        <v>-90433</v>
      </c>
      <c r="GD284" s="373">
        <f>-GD63</f>
        <v>-5320</v>
      </c>
      <c r="GE284" s="373">
        <f t="shared" ref="GE284:GO284" si="1888">-GE63</f>
        <v>0</v>
      </c>
      <c r="GF284" s="373">
        <f t="shared" si="1888"/>
        <v>0</v>
      </c>
      <c r="GG284" s="373">
        <f t="shared" si="1888"/>
        <v>0</v>
      </c>
      <c r="GH284" s="373">
        <f t="shared" si="1888"/>
        <v>0</v>
      </c>
      <c r="GI284" s="373">
        <f t="shared" si="1888"/>
        <v>0</v>
      </c>
      <c r="GJ284" s="373">
        <f t="shared" si="1888"/>
        <v>0</v>
      </c>
      <c r="GK284" s="373">
        <f t="shared" si="1888"/>
        <v>0</v>
      </c>
      <c r="GL284" s="373">
        <f t="shared" si="1888"/>
        <v>0</v>
      </c>
      <c r="GM284" s="373">
        <f t="shared" si="1888"/>
        <v>0</v>
      </c>
      <c r="GN284" s="373">
        <f t="shared" si="1888"/>
        <v>0</v>
      </c>
      <c r="GO284" s="373">
        <f t="shared" si="1888"/>
        <v>0</v>
      </c>
      <c r="GP284" s="450">
        <f t="shared" ref="GP284:GP285" si="1889">SUM(GD284:GO284)</f>
        <v>-5320</v>
      </c>
      <c r="GR284" s="373">
        <f>-GR63</f>
        <v>-143629</v>
      </c>
      <c r="GS284" s="373">
        <f t="shared" ref="GS284:HC284" si="1890">-GS63</f>
        <v>0</v>
      </c>
      <c r="GT284" s="373">
        <f t="shared" si="1890"/>
        <v>0</v>
      </c>
      <c r="GU284" s="373">
        <f t="shared" si="1890"/>
        <v>0</v>
      </c>
      <c r="GV284" s="373">
        <f t="shared" si="1890"/>
        <v>0</v>
      </c>
      <c r="GW284" s="373">
        <f t="shared" si="1890"/>
        <v>0</v>
      </c>
      <c r="GX284" s="373">
        <f t="shared" si="1890"/>
        <v>0</v>
      </c>
      <c r="GY284" s="373">
        <f t="shared" si="1890"/>
        <v>0</v>
      </c>
      <c r="GZ284" s="373">
        <f t="shared" si="1890"/>
        <v>0</v>
      </c>
      <c r="HA284" s="373">
        <f t="shared" si="1890"/>
        <v>0</v>
      </c>
      <c r="HB284" s="373">
        <f t="shared" si="1890"/>
        <v>0</v>
      </c>
      <c r="HC284" s="373">
        <f t="shared" si="1890"/>
        <v>0</v>
      </c>
      <c r="HD284" s="450">
        <f t="shared" ref="HD284:HD285" si="1891">SUM(GR284:HC284)</f>
        <v>-143629</v>
      </c>
      <c r="HF284" s="373">
        <f>-HF63</f>
        <v>-143630</v>
      </c>
      <c r="HG284" s="373">
        <f t="shared" ref="HG284:HQ284" si="1892">-HG63</f>
        <v>0</v>
      </c>
      <c r="HH284" s="373">
        <f t="shared" si="1892"/>
        <v>0</v>
      </c>
      <c r="HI284" s="373">
        <f t="shared" si="1892"/>
        <v>0</v>
      </c>
      <c r="HJ284" s="373">
        <f t="shared" si="1892"/>
        <v>0</v>
      </c>
      <c r="HK284" s="373">
        <f t="shared" si="1892"/>
        <v>0</v>
      </c>
      <c r="HL284" s="373">
        <f t="shared" si="1892"/>
        <v>0</v>
      </c>
      <c r="HM284" s="373">
        <f t="shared" si="1892"/>
        <v>0</v>
      </c>
      <c r="HN284" s="373">
        <f t="shared" si="1892"/>
        <v>0</v>
      </c>
      <c r="HO284" s="373">
        <f t="shared" si="1892"/>
        <v>0</v>
      </c>
      <c r="HP284" s="373">
        <f t="shared" si="1892"/>
        <v>0</v>
      </c>
      <c r="HQ284" s="373">
        <f t="shared" si="1892"/>
        <v>0</v>
      </c>
      <c r="HR284" s="450">
        <f t="shared" ref="HR284:HR285" si="1893">SUM(HF284:HQ284)</f>
        <v>-143630</v>
      </c>
      <c r="HT284" s="373">
        <f>-HT63</f>
        <v>0</v>
      </c>
      <c r="HU284" s="373">
        <f t="shared" ref="HU284:IE284" si="1894">-HU63</f>
        <v>0</v>
      </c>
      <c r="HV284" s="373">
        <f t="shared" si="1894"/>
        <v>0</v>
      </c>
      <c r="HW284" s="373">
        <f t="shared" si="1894"/>
        <v>0</v>
      </c>
      <c r="HX284" s="373">
        <f t="shared" si="1894"/>
        <v>0</v>
      </c>
      <c r="HY284" s="373">
        <f t="shared" si="1894"/>
        <v>0</v>
      </c>
      <c r="HZ284" s="373">
        <f t="shared" si="1894"/>
        <v>0</v>
      </c>
      <c r="IA284" s="373">
        <f t="shared" si="1894"/>
        <v>0</v>
      </c>
      <c r="IB284" s="373">
        <f t="shared" si="1894"/>
        <v>0</v>
      </c>
      <c r="IC284" s="373">
        <f t="shared" si="1894"/>
        <v>0</v>
      </c>
      <c r="ID284" s="373">
        <f t="shared" si="1894"/>
        <v>0</v>
      </c>
      <c r="IE284" s="373">
        <f t="shared" si="1894"/>
        <v>0</v>
      </c>
      <c r="IF284" s="450">
        <f t="shared" ref="IF284:IF285" si="1895">SUM(HT284:IE284)</f>
        <v>0</v>
      </c>
      <c r="IH284" s="373">
        <f>-IH63</f>
        <v>-21278</v>
      </c>
      <c r="II284" s="373">
        <f t="shared" ref="II284:IS284" si="1896">-II63</f>
        <v>0</v>
      </c>
      <c r="IJ284" s="373">
        <f t="shared" si="1896"/>
        <v>0</v>
      </c>
      <c r="IK284" s="373">
        <f t="shared" si="1896"/>
        <v>0</v>
      </c>
      <c r="IL284" s="373">
        <f t="shared" si="1896"/>
        <v>0</v>
      </c>
      <c r="IM284" s="373">
        <f t="shared" si="1896"/>
        <v>0</v>
      </c>
      <c r="IN284" s="373">
        <f t="shared" si="1896"/>
        <v>0</v>
      </c>
      <c r="IO284" s="373">
        <f t="shared" si="1896"/>
        <v>0</v>
      </c>
      <c r="IP284" s="373">
        <f t="shared" si="1896"/>
        <v>0</v>
      </c>
      <c r="IQ284" s="373">
        <f t="shared" si="1896"/>
        <v>0</v>
      </c>
      <c r="IR284" s="373">
        <f t="shared" si="1896"/>
        <v>0</v>
      </c>
      <c r="IS284" s="373">
        <f t="shared" si="1896"/>
        <v>0</v>
      </c>
      <c r="IT284" s="450">
        <f t="shared" ref="IT284:IT285" si="1897">SUM(IH284:IS284)</f>
        <v>-21278</v>
      </c>
      <c r="IV284" s="373">
        <f>-IV63</f>
        <v>-10640</v>
      </c>
      <c r="IW284" s="373">
        <f t="shared" ref="IW284:JG284" si="1898">-IW63</f>
        <v>0</v>
      </c>
      <c r="IX284" s="373">
        <f t="shared" si="1898"/>
        <v>0</v>
      </c>
      <c r="IY284" s="373">
        <f t="shared" si="1898"/>
        <v>0</v>
      </c>
      <c r="IZ284" s="373">
        <f t="shared" si="1898"/>
        <v>0</v>
      </c>
      <c r="JA284" s="373">
        <f t="shared" si="1898"/>
        <v>0</v>
      </c>
      <c r="JB284" s="373">
        <f t="shared" si="1898"/>
        <v>0</v>
      </c>
      <c r="JC284" s="373">
        <f t="shared" si="1898"/>
        <v>0</v>
      </c>
      <c r="JD284" s="373">
        <f t="shared" si="1898"/>
        <v>0</v>
      </c>
      <c r="JE284" s="373">
        <f t="shared" si="1898"/>
        <v>0</v>
      </c>
      <c r="JF284" s="373">
        <f t="shared" si="1898"/>
        <v>0</v>
      </c>
      <c r="JG284" s="373">
        <f t="shared" si="1898"/>
        <v>0</v>
      </c>
      <c r="JH284" s="450">
        <f t="shared" ref="JH284:JH285" si="1899">SUM(IV284:JG284)</f>
        <v>-10640</v>
      </c>
      <c r="JJ284" s="373">
        <f>-JJ63</f>
        <v>-37237</v>
      </c>
      <c r="JK284" s="373">
        <f t="shared" ref="JK284:JU284" si="1900">-JK63</f>
        <v>0</v>
      </c>
      <c r="JL284" s="373">
        <f t="shared" si="1900"/>
        <v>0</v>
      </c>
      <c r="JM284" s="373">
        <f t="shared" si="1900"/>
        <v>0</v>
      </c>
      <c r="JN284" s="373">
        <f t="shared" si="1900"/>
        <v>0</v>
      </c>
      <c r="JO284" s="373">
        <f t="shared" si="1900"/>
        <v>0</v>
      </c>
      <c r="JP284" s="373">
        <f t="shared" si="1900"/>
        <v>0</v>
      </c>
      <c r="JQ284" s="373">
        <f t="shared" si="1900"/>
        <v>0</v>
      </c>
      <c r="JR284" s="373">
        <f t="shared" si="1900"/>
        <v>0</v>
      </c>
      <c r="JS284" s="373">
        <f t="shared" si="1900"/>
        <v>0</v>
      </c>
      <c r="JT284" s="373">
        <f t="shared" si="1900"/>
        <v>0</v>
      </c>
      <c r="JU284" s="373">
        <f t="shared" si="1900"/>
        <v>0</v>
      </c>
      <c r="JV284" s="450">
        <f t="shared" ref="JV284:JV285" si="1901">SUM(JJ284:JU284)</f>
        <v>-37237</v>
      </c>
      <c r="JX284" s="373">
        <f>-JX63</f>
        <v>-63835</v>
      </c>
      <c r="JY284" s="373">
        <f t="shared" ref="JY284:KI284" si="1902">-JY63</f>
        <v>0</v>
      </c>
      <c r="JZ284" s="373">
        <f t="shared" si="1902"/>
        <v>0</v>
      </c>
      <c r="KA284" s="373">
        <f t="shared" si="1902"/>
        <v>0</v>
      </c>
      <c r="KB284" s="373">
        <f t="shared" si="1902"/>
        <v>0</v>
      </c>
      <c r="KC284" s="373">
        <f t="shared" si="1902"/>
        <v>0</v>
      </c>
      <c r="KD284" s="373">
        <f t="shared" si="1902"/>
        <v>0</v>
      </c>
      <c r="KE284" s="373">
        <f t="shared" si="1902"/>
        <v>0</v>
      </c>
      <c r="KF284" s="373">
        <f t="shared" si="1902"/>
        <v>0</v>
      </c>
      <c r="KG284" s="373">
        <f t="shared" si="1902"/>
        <v>0</v>
      </c>
      <c r="KH284" s="373">
        <f t="shared" si="1902"/>
        <v>0</v>
      </c>
      <c r="KI284" s="373">
        <f t="shared" si="1902"/>
        <v>0</v>
      </c>
      <c r="KJ284" s="450">
        <f t="shared" ref="KJ284:KJ285" si="1903">SUM(JX284:KI284)</f>
        <v>-63835</v>
      </c>
      <c r="KL284" s="373">
        <f>-KL63</f>
        <v>-5320</v>
      </c>
      <c r="KM284" s="373">
        <f t="shared" ref="KM284:KW284" si="1904">-KM63</f>
        <v>0</v>
      </c>
      <c r="KN284" s="373">
        <f t="shared" si="1904"/>
        <v>0</v>
      </c>
      <c r="KO284" s="373">
        <f t="shared" si="1904"/>
        <v>0</v>
      </c>
      <c r="KP284" s="373">
        <f t="shared" si="1904"/>
        <v>0</v>
      </c>
      <c r="KQ284" s="373">
        <f t="shared" si="1904"/>
        <v>0</v>
      </c>
      <c r="KR284" s="373">
        <f t="shared" si="1904"/>
        <v>0</v>
      </c>
      <c r="KS284" s="373">
        <f t="shared" si="1904"/>
        <v>0</v>
      </c>
      <c r="KT284" s="373">
        <f t="shared" si="1904"/>
        <v>0</v>
      </c>
      <c r="KU284" s="373">
        <f t="shared" si="1904"/>
        <v>0</v>
      </c>
      <c r="KV284" s="373">
        <f t="shared" si="1904"/>
        <v>0</v>
      </c>
      <c r="KW284" s="373">
        <f t="shared" si="1904"/>
        <v>0</v>
      </c>
      <c r="KX284" s="450">
        <f t="shared" ref="KX284:KX285" si="1905">SUM(KL284:KW284)</f>
        <v>-5320</v>
      </c>
      <c r="KZ284" s="373">
        <f>-KZ63</f>
        <v>-21279</v>
      </c>
      <c r="LA284" s="373">
        <f t="shared" ref="LA284:LK284" si="1906">-LA63</f>
        <v>0</v>
      </c>
      <c r="LB284" s="373">
        <f t="shared" si="1906"/>
        <v>0</v>
      </c>
      <c r="LC284" s="373">
        <f t="shared" si="1906"/>
        <v>0</v>
      </c>
      <c r="LD284" s="373">
        <f t="shared" si="1906"/>
        <v>0</v>
      </c>
      <c r="LE284" s="373">
        <f t="shared" si="1906"/>
        <v>0</v>
      </c>
      <c r="LF284" s="373">
        <f t="shared" si="1906"/>
        <v>0</v>
      </c>
      <c r="LG284" s="373">
        <f t="shared" si="1906"/>
        <v>0</v>
      </c>
      <c r="LH284" s="373">
        <f t="shared" si="1906"/>
        <v>0</v>
      </c>
      <c r="LI284" s="373">
        <f t="shared" si="1906"/>
        <v>0</v>
      </c>
      <c r="LJ284" s="373">
        <f t="shared" si="1906"/>
        <v>0</v>
      </c>
      <c r="LK284" s="373">
        <f t="shared" si="1906"/>
        <v>0</v>
      </c>
      <c r="LL284" s="450">
        <f t="shared" ref="LL284:LL285" si="1907">SUM(KZ284:LK284)</f>
        <v>-21279</v>
      </c>
      <c r="LN284" s="373">
        <f>-LN63</f>
        <v>-5320</v>
      </c>
      <c r="LO284" s="373">
        <f t="shared" ref="LO284:LY284" si="1908">-LO63</f>
        <v>0</v>
      </c>
      <c r="LP284" s="373">
        <f t="shared" si="1908"/>
        <v>0</v>
      </c>
      <c r="LQ284" s="373">
        <f t="shared" si="1908"/>
        <v>0</v>
      </c>
      <c r="LR284" s="373">
        <f t="shared" si="1908"/>
        <v>0</v>
      </c>
      <c r="LS284" s="373">
        <f t="shared" si="1908"/>
        <v>0</v>
      </c>
      <c r="LT284" s="373">
        <f t="shared" si="1908"/>
        <v>0</v>
      </c>
      <c r="LU284" s="373">
        <f t="shared" si="1908"/>
        <v>0</v>
      </c>
      <c r="LV284" s="373">
        <f t="shared" si="1908"/>
        <v>0</v>
      </c>
      <c r="LW284" s="373">
        <f t="shared" si="1908"/>
        <v>0</v>
      </c>
      <c r="LX284" s="373">
        <f t="shared" si="1908"/>
        <v>0</v>
      </c>
      <c r="LY284" s="373">
        <f t="shared" si="1908"/>
        <v>0</v>
      </c>
      <c r="LZ284" s="450">
        <f t="shared" ref="LZ284:LZ285" si="1909">SUM(LN284:LY284)</f>
        <v>-5320</v>
      </c>
      <c r="MB284" s="373">
        <f>-MB63</f>
        <v>-10640</v>
      </c>
      <c r="MC284" s="373">
        <f t="shared" ref="MC284:MM284" si="1910">-MC63</f>
        <v>0</v>
      </c>
      <c r="MD284" s="373">
        <f t="shared" si="1910"/>
        <v>0</v>
      </c>
      <c r="ME284" s="373">
        <f t="shared" si="1910"/>
        <v>0</v>
      </c>
      <c r="MF284" s="373">
        <f t="shared" si="1910"/>
        <v>0</v>
      </c>
      <c r="MG284" s="373">
        <f t="shared" si="1910"/>
        <v>0</v>
      </c>
      <c r="MH284" s="373">
        <f t="shared" si="1910"/>
        <v>0</v>
      </c>
      <c r="MI284" s="373">
        <f t="shared" si="1910"/>
        <v>0</v>
      </c>
      <c r="MJ284" s="373">
        <f t="shared" si="1910"/>
        <v>0</v>
      </c>
      <c r="MK284" s="373">
        <f t="shared" si="1910"/>
        <v>0</v>
      </c>
      <c r="ML284" s="373">
        <f t="shared" si="1910"/>
        <v>0</v>
      </c>
      <c r="MM284" s="373">
        <f t="shared" si="1910"/>
        <v>0</v>
      </c>
      <c r="MN284" s="450">
        <f t="shared" ref="MN284:MN285" si="1911">SUM(MB284:MM284)</f>
        <v>-10640</v>
      </c>
      <c r="MP284" s="373">
        <f>-MP63</f>
        <v>-37237</v>
      </c>
      <c r="MQ284" s="373">
        <f t="shared" ref="MQ284:NA284" si="1912">-MQ63</f>
        <v>0</v>
      </c>
      <c r="MR284" s="373">
        <f t="shared" si="1912"/>
        <v>0</v>
      </c>
      <c r="MS284" s="373">
        <f t="shared" si="1912"/>
        <v>0</v>
      </c>
      <c r="MT284" s="373">
        <f t="shared" si="1912"/>
        <v>0</v>
      </c>
      <c r="MU284" s="373">
        <f t="shared" si="1912"/>
        <v>0</v>
      </c>
      <c r="MV284" s="373">
        <f t="shared" si="1912"/>
        <v>0</v>
      </c>
      <c r="MW284" s="373">
        <f t="shared" si="1912"/>
        <v>0</v>
      </c>
      <c r="MX284" s="373">
        <f t="shared" si="1912"/>
        <v>0</v>
      </c>
      <c r="MY284" s="373">
        <f t="shared" si="1912"/>
        <v>0</v>
      </c>
      <c r="MZ284" s="373">
        <f t="shared" si="1912"/>
        <v>0</v>
      </c>
      <c r="NA284" s="373">
        <f t="shared" si="1912"/>
        <v>0</v>
      </c>
      <c r="NB284" s="450">
        <f t="shared" ref="NB284:NB285" si="1913">SUM(MP284:NA284)</f>
        <v>-37237</v>
      </c>
      <c r="ND284" s="373">
        <f>-ND63</f>
        <v>-69154</v>
      </c>
      <c r="NE284" s="373">
        <f t="shared" ref="NE284:NO284" si="1914">-NE63</f>
        <v>0</v>
      </c>
      <c r="NF284" s="373">
        <f t="shared" si="1914"/>
        <v>0</v>
      </c>
      <c r="NG284" s="373">
        <f t="shared" si="1914"/>
        <v>0</v>
      </c>
      <c r="NH284" s="373">
        <f t="shared" si="1914"/>
        <v>0</v>
      </c>
      <c r="NI284" s="373">
        <f t="shared" si="1914"/>
        <v>0</v>
      </c>
      <c r="NJ284" s="373">
        <f t="shared" si="1914"/>
        <v>0</v>
      </c>
      <c r="NK284" s="373">
        <f t="shared" si="1914"/>
        <v>0</v>
      </c>
      <c r="NL284" s="373">
        <f t="shared" si="1914"/>
        <v>0</v>
      </c>
      <c r="NM284" s="373">
        <f t="shared" si="1914"/>
        <v>0</v>
      </c>
      <c r="NN284" s="373">
        <f t="shared" si="1914"/>
        <v>0</v>
      </c>
      <c r="NO284" s="373">
        <f t="shared" si="1914"/>
        <v>0</v>
      </c>
      <c r="NP284" s="450">
        <f t="shared" ref="NP284:NP285" si="1915">SUM(ND284:NO284)</f>
        <v>-69154</v>
      </c>
      <c r="NR284" s="373">
        <f>-NR63</f>
        <v>-21278</v>
      </c>
      <c r="NS284" s="373">
        <f t="shared" ref="NS284:OC284" si="1916">-NS63</f>
        <v>0</v>
      </c>
      <c r="NT284" s="373">
        <f t="shared" si="1916"/>
        <v>0</v>
      </c>
      <c r="NU284" s="373">
        <f t="shared" si="1916"/>
        <v>0</v>
      </c>
      <c r="NV284" s="373">
        <f t="shared" si="1916"/>
        <v>0</v>
      </c>
      <c r="NW284" s="373">
        <f t="shared" si="1916"/>
        <v>0</v>
      </c>
      <c r="NX284" s="373">
        <f t="shared" si="1916"/>
        <v>0</v>
      </c>
      <c r="NY284" s="373">
        <f t="shared" si="1916"/>
        <v>0</v>
      </c>
      <c r="NZ284" s="373">
        <f t="shared" si="1916"/>
        <v>0</v>
      </c>
      <c r="OA284" s="373">
        <f t="shared" si="1916"/>
        <v>0</v>
      </c>
      <c r="OB284" s="373">
        <f t="shared" si="1916"/>
        <v>0</v>
      </c>
      <c r="OC284" s="373">
        <f t="shared" si="1916"/>
        <v>0</v>
      </c>
      <c r="OD284" s="450">
        <f t="shared" ref="OD284:OD285" si="1917">SUM(NR284:OC284)</f>
        <v>-21278</v>
      </c>
      <c r="OF284" s="373">
        <f>-OF63</f>
        <v>-5320</v>
      </c>
      <c r="OG284" s="373">
        <f t="shared" ref="OG284:OQ284" si="1918">-OG63</f>
        <v>0</v>
      </c>
      <c r="OH284" s="373">
        <f t="shared" si="1918"/>
        <v>0</v>
      </c>
      <c r="OI284" s="373">
        <f t="shared" si="1918"/>
        <v>0</v>
      </c>
      <c r="OJ284" s="373">
        <f t="shared" si="1918"/>
        <v>0</v>
      </c>
      <c r="OK284" s="373">
        <f t="shared" si="1918"/>
        <v>0</v>
      </c>
      <c r="OL284" s="373">
        <f t="shared" si="1918"/>
        <v>0</v>
      </c>
      <c r="OM284" s="373">
        <f t="shared" si="1918"/>
        <v>0</v>
      </c>
      <c r="ON284" s="373">
        <f t="shared" si="1918"/>
        <v>0</v>
      </c>
      <c r="OO284" s="373">
        <f t="shared" si="1918"/>
        <v>0</v>
      </c>
      <c r="OP284" s="373">
        <f t="shared" si="1918"/>
        <v>0</v>
      </c>
      <c r="OQ284" s="373">
        <f t="shared" si="1918"/>
        <v>0</v>
      </c>
      <c r="OR284" s="450">
        <f t="shared" ref="OR284:OR285" si="1919">SUM(OF284:OQ284)</f>
        <v>-5320</v>
      </c>
      <c r="OT284" s="373">
        <f>-OT63</f>
        <v>-42557</v>
      </c>
      <c r="OU284" s="373">
        <f t="shared" ref="OU284:PE284" si="1920">-OU63</f>
        <v>0</v>
      </c>
      <c r="OV284" s="373">
        <f t="shared" si="1920"/>
        <v>0</v>
      </c>
      <c r="OW284" s="373">
        <f t="shared" si="1920"/>
        <v>0</v>
      </c>
      <c r="OX284" s="373">
        <f t="shared" si="1920"/>
        <v>0</v>
      </c>
      <c r="OY284" s="373">
        <f t="shared" si="1920"/>
        <v>0</v>
      </c>
      <c r="OZ284" s="373">
        <f t="shared" si="1920"/>
        <v>0</v>
      </c>
      <c r="PA284" s="373">
        <f t="shared" si="1920"/>
        <v>0</v>
      </c>
      <c r="PB284" s="373">
        <f t="shared" si="1920"/>
        <v>0</v>
      </c>
      <c r="PC284" s="373">
        <f t="shared" si="1920"/>
        <v>0</v>
      </c>
      <c r="PD284" s="373">
        <f t="shared" si="1920"/>
        <v>0</v>
      </c>
      <c r="PE284" s="373">
        <f t="shared" si="1920"/>
        <v>0</v>
      </c>
      <c r="PF284" s="450">
        <f t="shared" ref="PF284:PF285" si="1921">SUM(OT284:PE284)</f>
        <v>-42557</v>
      </c>
      <c r="PH284" s="373">
        <f>-PH63</f>
        <v>-5320</v>
      </c>
      <c r="PI284" s="373">
        <f t="shared" ref="PI284:PS284" si="1922">-PI63</f>
        <v>0</v>
      </c>
      <c r="PJ284" s="373">
        <f t="shared" si="1922"/>
        <v>0</v>
      </c>
      <c r="PK284" s="373">
        <f t="shared" si="1922"/>
        <v>0</v>
      </c>
      <c r="PL284" s="373">
        <f t="shared" si="1922"/>
        <v>0</v>
      </c>
      <c r="PM284" s="373">
        <f t="shared" si="1922"/>
        <v>0</v>
      </c>
      <c r="PN284" s="373">
        <f t="shared" si="1922"/>
        <v>0</v>
      </c>
      <c r="PO284" s="373">
        <f t="shared" si="1922"/>
        <v>0</v>
      </c>
      <c r="PP284" s="373">
        <f t="shared" si="1922"/>
        <v>0</v>
      </c>
      <c r="PQ284" s="373">
        <f t="shared" si="1922"/>
        <v>0</v>
      </c>
      <c r="PR284" s="373">
        <f t="shared" si="1922"/>
        <v>0</v>
      </c>
      <c r="PS284" s="373">
        <f t="shared" si="1922"/>
        <v>0</v>
      </c>
      <c r="PT284" s="450">
        <f t="shared" ref="PT284:PT285" si="1923">SUM(PH284:PS284)</f>
        <v>-5320</v>
      </c>
      <c r="PV284" s="373">
        <f t="shared" si="1860"/>
        <v>-1351177</v>
      </c>
      <c r="PW284" s="373">
        <f t="shared" si="1860"/>
        <v>0</v>
      </c>
      <c r="PX284" s="373">
        <f t="shared" si="1860"/>
        <v>0</v>
      </c>
      <c r="PY284" s="373">
        <f t="shared" si="1860"/>
        <v>0</v>
      </c>
      <c r="PZ284" s="373">
        <f t="shared" si="1860"/>
        <v>0</v>
      </c>
      <c r="QA284" s="373">
        <f t="shared" si="1860"/>
        <v>0</v>
      </c>
      <c r="QB284" s="373">
        <f t="shared" si="1860"/>
        <v>0</v>
      </c>
      <c r="QC284" s="373">
        <f t="shared" si="1860"/>
        <v>0</v>
      </c>
      <c r="QD284" s="373">
        <f t="shared" si="1860"/>
        <v>0</v>
      </c>
      <c r="QE284" s="373">
        <f t="shared" si="1860"/>
        <v>0</v>
      </c>
      <c r="QF284" s="373">
        <f t="shared" si="1860"/>
        <v>0</v>
      </c>
      <c r="QG284" s="373">
        <f t="shared" si="1860"/>
        <v>0</v>
      </c>
      <c r="QH284" s="450">
        <f t="shared" si="1861"/>
        <v>-1351177</v>
      </c>
    </row>
    <row r="285" spans="1:450" x14ac:dyDescent="0.25">
      <c r="A285" s="674" t="s">
        <v>973</v>
      </c>
      <c r="B285" s="675" t="s">
        <v>976</v>
      </c>
      <c r="D285" s="373">
        <f>-D87</f>
        <v>0</v>
      </c>
      <c r="E285" s="373">
        <f t="shared" ref="E285:O285" si="1924">-E87</f>
        <v>0</v>
      </c>
      <c r="F285" s="373">
        <f t="shared" si="1924"/>
        <v>0</v>
      </c>
      <c r="G285" s="373">
        <f t="shared" si="1924"/>
        <v>0</v>
      </c>
      <c r="H285" s="373">
        <f t="shared" si="1924"/>
        <v>0</v>
      </c>
      <c r="I285" s="373">
        <f t="shared" si="1924"/>
        <v>0</v>
      </c>
      <c r="J285" s="373">
        <f t="shared" si="1924"/>
        <v>0</v>
      </c>
      <c r="K285" s="373">
        <f t="shared" si="1924"/>
        <v>0</v>
      </c>
      <c r="L285" s="373">
        <f t="shared" si="1924"/>
        <v>0</v>
      </c>
      <c r="M285" s="373">
        <f t="shared" si="1924"/>
        <v>0</v>
      </c>
      <c r="N285" s="373">
        <f t="shared" si="1924"/>
        <v>0</v>
      </c>
      <c r="O285" s="373">
        <f t="shared" si="1924"/>
        <v>0</v>
      </c>
      <c r="P285" s="450">
        <f t="shared" si="1863"/>
        <v>0</v>
      </c>
      <c r="R285" s="373">
        <f>-R87</f>
        <v>0</v>
      </c>
      <c r="S285" s="373">
        <f t="shared" ref="S285:AC285" si="1925">-S87</f>
        <v>0</v>
      </c>
      <c r="T285" s="373">
        <f t="shared" si="1925"/>
        <v>0</v>
      </c>
      <c r="U285" s="373">
        <f t="shared" si="1925"/>
        <v>0</v>
      </c>
      <c r="V285" s="373">
        <f t="shared" si="1925"/>
        <v>0</v>
      </c>
      <c r="W285" s="373">
        <f t="shared" si="1925"/>
        <v>0</v>
      </c>
      <c r="X285" s="373">
        <f t="shared" si="1925"/>
        <v>0</v>
      </c>
      <c r="Y285" s="373">
        <f t="shared" si="1925"/>
        <v>0</v>
      </c>
      <c r="Z285" s="373">
        <f t="shared" si="1925"/>
        <v>0</v>
      </c>
      <c r="AA285" s="373">
        <f t="shared" si="1925"/>
        <v>0</v>
      </c>
      <c r="AB285" s="373">
        <f t="shared" si="1925"/>
        <v>0</v>
      </c>
      <c r="AC285" s="373">
        <f t="shared" si="1925"/>
        <v>0</v>
      </c>
      <c r="AD285" s="450">
        <f t="shared" si="1865"/>
        <v>0</v>
      </c>
      <c r="AF285" s="373">
        <f>-AF87</f>
        <v>0</v>
      </c>
      <c r="AG285" s="373">
        <f t="shared" ref="AG285:AQ285" si="1926">-AG87</f>
        <v>0</v>
      </c>
      <c r="AH285" s="373">
        <f t="shared" si="1926"/>
        <v>0</v>
      </c>
      <c r="AI285" s="373">
        <f t="shared" si="1926"/>
        <v>0</v>
      </c>
      <c r="AJ285" s="373">
        <f t="shared" si="1926"/>
        <v>0</v>
      </c>
      <c r="AK285" s="373">
        <f t="shared" si="1926"/>
        <v>0</v>
      </c>
      <c r="AL285" s="373">
        <f t="shared" si="1926"/>
        <v>0</v>
      </c>
      <c r="AM285" s="373">
        <f t="shared" si="1926"/>
        <v>0</v>
      </c>
      <c r="AN285" s="373">
        <f t="shared" si="1926"/>
        <v>0</v>
      </c>
      <c r="AO285" s="373">
        <f t="shared" si="1926"/>
        <v>0</v>
      </c>
      <c r="AP285" s="373">
        <f t="shared" si="1926"/>
        <v>0</v>
      </c>
      <c r="AQ285" s="373">
        <f t="shared" si="1926"/>
        <v>0</v>
      </c>
      <c r="AR285" s="450">
        <f t="shared" si="1867"/>
        <v>0</v>
      </c>
      <c r="AT285" s="373">
        <f>-AT87</f>
        <v>0</v>
      </c>
      <c r="AU285" s="373">
        <f t="shared" ref="AU285:BE285" si="1927">-AU87</f>
        <v>0</v>
      </c>
      <c r="AV285" s="373">
        <f t="shared" si="1927"/>
        <v>0</v>
      </c>
      <c r="AW285" s="373">
        <f t="shared" si="1927"/>
        <v>0</v>
      </c>
      <c r="AX285" s="373">
        <f t="shared" si="1927"/>
        <v>0</v>
      </c>
      <c r="AY285" s="373">
        <f t="shared" si="1927"/>
        <v>0</v>
      </c>
      <c r="AZ285" s="373">
        <f t="shared" si="1927"/>
        <v>0</v>
      </c>
      <c r="BA285" s="373">
        <f t="shared" si="1927"/>
        <v>0</v>
      </c>
      <c r="BB285" s="373">
        <f t="shared" si="1927"/>
        <v>0</v>
      </c>
      <c r="BC285" s="373">
        <f t="shared" si="1927"/>
        <v>0</v>
      </c>
      <c r="BD285" s="373">
        <f t="shared" si="1927"/>
        <v>0</v>
      </c>
      <c r="BE285" s="373">
        <f t="shared" si="1927"/>
        <v>0</v>
      </c>
      <c r="BF285" s="450">
        <f t="shared" si="1869"/>
        <v>0</v>
      </c>
      <c r="BH285" s="373">
        <f>-BH87</f>
        <v>0</v>
      </c>
      <c r="BI285" s="373">
        <f t="shared" ref="BI285:BS285" si="1928">-BI87</f>
        <v>0</v>
      </c>
      <c r="BJ285" s="373">
        <f t="shared" si="1928"/>
        <v>0</v>
      </c>
      <c r="BK285" s="373">
        <f t="shared" si="1928"/>
        <v>0</v>
      </c>
      <c r="BL285" s="373">
        <f t="shared" si="1928"/>
        <v>0</v>
      </c>
      <c r="BM285" s="373">
        <f t="shared" si="1928"/>
        <v>0</v>
      </c>
      <c r="BN285" s="373">
        <f t="shared" si="1928"/>
        <v>0</v>
      </c>
      <c r="BO285" s="373">
        <f t="shared" si="1928"/>
        <v>0</v>
      </c>
      <c r="BP285" s="373">
        <f t="shared" si="1928"/>
        <v>0</v>
      </c>
      <c r="BQ285" s="373">
        <f t="shared" si="1928"/>
        <v>0</v>
      </c>
      <c r="BR285" s="373">
        <f t="shared" si="1928"/>
        <v>0</v>
      </c>
      <c r="BS285" s="373">
        <f t="shared" si="1928"/>
        <v>0</v>
      </c>
      <c r="BT285" s="450">
        <f t="shared" si="1871"/>
        <v>0</v>
      </c>
      <c r="BV285" s="373">
        <f>-BV87</f>
        <v>0</v>
      </c>
      <c r="BW285" s="373">
        <f t="shared" ref="BW285:CG285" si="1929">-BW87</f>
        <v>0</v>
      </c>
      <c r="BX285" s="373">
        <f t="shared" si="1929"/>
        <v>0</v>
      </c>
      <c r="BY285" s="373">
        <f t="shared" si="1929"/>
        <v>0</v>
      </c>
      <c r="BZ285" s="373">
        <f t="shared" si="1929"/>
        <v>0</v>
      </c>
      <c r="CA285" s="373">
        <f t="shared" si="1929"/>
        <v>0</v>
      </c>
      <c r="CB285" s="373">
        <f t="shared" si="1929"/>
        <v>0</v>
      </c>
      <c r="CC285" s="373">
        <f t="shared" si="1929"/>
        <v>0</v>
      </c>
      <c r="CD285" s="373">
        <f t="shared" si="1929"/>
        <v>0</v>
      </c>
      <c r="CE285" s="373">
        <f t="shared" si="1929"/>
        <v>0</v>
      </c>
      <c r="CF285" s="373">
        <f t="shared" si="1929"/>
        <v>0</v>
      </c>
      <c r="CG285" s="373">
        <f t="shared" si="1929"/>
        <v>0</v>
      </c>
      <c r="CH285" s="450">
        <f t="shared" si="1873"/>
        <v>0</v>
      </c>
      <c r="CJ285" s="373">
        <f>-CJ87</f>
        <v>0</v>
      </c>
      <c r="CK285" s="373">
        <f t="shared" ref="CK285:CU285" si="1930">-CK87</f>
        <v>0</v>
      </c>
      <c r="CL285" s="373">
        <f t="shared" si="1930"/>
        <v>0</v>
      </c>
      <c r="CM285" s="373">
        <f t="shared" si="1930"/>
        <v>0</v>
      </c>
      <c r="CN285" s="373">
        <f t="shared" si="1930"/>
        <v>0</v>
      </c>
      <c r="CO285" s="373">
        <f t="shared" si="1930"/>
        <v>0</v>
      </c>
      <c r="CP285" s="373">
        <f t="shared" si="1930"/>
        <v>0</v>
      </c>
      <c r="CQ285" s="373">
        <f t="shared" si="1930"/>
        <v>0</v>
      </c>
      <c r="CR285" s="373">
        <f t="shared" si="1930"/>
        <v>0</v>
      </c>
      <c r="CS285" s="373">
        <f t="shared" si="1930"/>
        <v>0</v>
      </c>
      <c r="CT285" s="373">
        <f t="shared" si="1930"/>
        <v>0</v>
      </c>
      <c r="CU285" s="373">
        <f t="shared" si="1930"/>
        <v>0</v>
      </c>
      <c r="CV285" s="450">
        <f t="shared" si="1875"/>
        <v>0</v>
      </c>
      <c r="CX285" s="373">
        <f>-CX87</f>
        <v>0</v>
      </c>
      <c r="CY285" s="373">
        <f t="shared" ref="CY285:DI285" si="1931">-CY87</f>
        <v>0</v>
      </c>
      <c r="CZ285" s="373">
        <f t="shared" si="1931"/>
        <v>0</v>
      </c>
      <c r="DA285" s="373">
        <f t="shared" si="1931"/>
        <v>0</v>
      </c>
      <c r="DB285" s="373">
        <f t="shared" si="1931"/>
        <v>0</v>
      </c>
      <c r="DC285" s="373">
        <f t="shared" si="1931"/>
        <v>0</v>
      </c>
      <c r="DD285" s="373">
        <f t="shared" si="1931"/>
        <v>0</v>
      </c>
      <c r="DE285" s="373">
        <f t="shared" si="1931"/>
        <v>0</v>
      </c>
      <c r="DF285" s="373">
        <f t="shared" si="1931"/>
        <v>0</v>
      </c>
      <c r="DG285" s="373">
        <f t="shared" si="1931"/>
        <v>0</v>
      </c>
      <c r="DH285" s="373">
        <f t="shared" si="1931"/>
        <v>0</v>
      </c>
      <c r="DI285" s="373">
        <f t="shared" si="1931"/>
        <v>0</v>
      </c>
      <c r="DJ285" s="450">
        <f t="shared" si="1877"/>
        <v>0</v>
      </c>
      <c r="DL285" s="373">
        <f>-DL87</f>
        <v>0</v>
      </c>
      <c r="DM285" s="373">
        <f t="shared" ref="DM285:DW285" si="1932">-DM87</f>
        <v>0</v>
      </c>
      <c r="DN285" s="373">
        <f t="shared" si="1932"/>
        <v>0</v>
      </c>
      <c r="DO285" s="373">
        <f t="shared" si="1932"/>
        <v>0</v>
      </c>
      <c r="DP285" s="373">
        <f t="shared" si="1932"/>
        <v>0</v>
      </c>
      <c r="DQ285" s="373">
        <f t="shared" si="1932"/>
        <v>0</v>
      </c>
      <c r="DR285" s="373">
        <f t="shared" si="1932"/>
        <v>0</v>
      </c>
      <c r="DS285" s="373">
        <f t="shared" si="1932"/>
        <v>0</v>
      </c>
      <c r="DT285" s="373">
        <f t="shared" si="1932"/>
        <v>0</v>
      </c>
      <c r="DU285" s="373">
        <f t="shared" si="1932"/>
        <v>0</v>
      </c>
      <c r="DV285" s="373">
        <f t="shared" si="1932"/>
        <v>0</v>
      </c>
      <c r="DW285" s="373">
        <f t="shared" si="1932"/>
        <v>0</v>
      </c>
      <c r="DX285" s="450">
        <f t="shared" si="1879"/>
        <v>0</v>
      </c>
      <c r="DZ285" s="373">
        <f>-DZ87</f>
        <v>0</v>
      </c>
      <c r="EA285" s="373">
        <f t="shared" ref="EA285:EK285" si="1933">-EA87</f>
        <v>0</v>
      </c>
      <c r="EB285" s="373">
        <f t="shared" si="1933"/>
        <v>0</v>
      </c>
      <c r="EC285" s="373">
        <f t="shared" si="1933"/>
        <v>0</v>
      </c>
      <c r="ED285" s="373">
        <f t="shared" si="1933"/>
        <v>0</v>
      </c>
      <c r="EE285" s="373">
        <f t="shared" si="1933"/>
        <v>0</v>
      </c>
      <c r="EF285" s="373">
        <f t="shared" si="1933"/>
        <v>0</v>
      </c>
      <c r="EG285" s="373">
        <f t="shared" si="1933"/>
        <v>0</v>
      </c>
      <c r="EH285" s="373">
        <f t="shared" si="1933"/>
        <v>0</v>
      </c>
      <c r="EI285" s="373">
        <f t="shared" si="1933"/>
        <v>0</v>
      </c>
      <c r="EJ285" s="373">
        <f t="shared" si="1933"/>
        <v>0</v>
      </c>
      <c r="EK285" s="373">
        <f t="shared" si="1933"/>
        <v>0</v>
      </c>
      <c r="EL285" s="450">
        <f t="shared" si="1881"/>
        <v>0</v>
      </c>
      <c r="EN285" s="373">
        <f>-EN87</f>
        <v>0</v>
      </c>
      <c r="EO285" s="373">
        <f t="shared" ref="EO285:EY285" si="1934">-EO87</f>
        <v>0</v>
      </c>
      <c r="EP285" s="373">
        <f t="shared" si="1934"/>
        <v>0</v>
      </c>
      <c r="EQ285" s="373">
        <f t="shared" si="1934"/>
        <v>0</v>
      </c>
      <c r="ER285" s="373">
        <f t="shared" si="1934"/>
        <v>0</v>
      </c>
      <c r="ES285" s="373">
        <f t="shared" si="1934"/>
        <v>0</v>
      </c>
      <c r="ET285" s="373">
        <f t="shared" si="1934"/>
        <v>0</v>
      </c>
      <c r="EU285" s="373">
        <f t="shared" si="1934"/>
        <v>0</v>
      </c>
      <c r="EV285" s="373">
        <f t="shared" si="1934"/>
        <v>0</v>
      </c>
      <c r="EW285" s="373">
        <f t="shared" si="1934"/>
        <v>0</v>
      </c>
      <c r="EX285" s="373">
        <f t="shared" si="1934"/>
        <v>0</v>
      </c>
      <c r="EY285" s="373">
        <f t="shared" si="1934"/>
        <v>0</v>
      </c>
      <c r="EZ285" s="450">
        <f t="shared" si="1883"/>
        <v>0</v>
      </c>
      <c r="FB285" s="373">
        <f>-FB87</f>
        <v>0</v>
      </c>
      <c r="FC285" s="373">
        <f t="shared" ref="FC285:FM285" si="1935">-FC87</f>
        <v>0</v>
      </c>
      <c r="FD285" s="373">
        <f t="shared" si="1935"/>
        <v>0</v>
      </c>
      <c r="FE285" s="373">
        <f t="shared" si="1935"/>
        <v>0</v>
      </c>
      <c r="FF285" s="373">
        <f t="shared" si="1935"/>
        <v>0</v>
      </c>
      <c r="FG285" s="373">
        <f t="shared" si="1935"/>
        <v>0</v>
      </c>
      <c r="FH285" s="373">
        <f t="shared" si="1935"/>
        <v>0</v>
      </c>
      <c r="FI285" s="373">
        <f t="shared" si="1935"/>
        <v>0</v>
      </c>
      <c r="FJ285" s="373">
        <f t="shared" si="1935"/>
        <v>0</v>
      </c>
      <c r="FK285" s="373">
        <f t="shared" si="1935"/>
        <v>0</v>
      </c>
      <c r="FL285" s="373">
        <f t="shared" si="1935"/>
        <v>0</v>
      </c>
      <c r="FM285" s="373">
        <f t="shared" si="1935"/>
        <v>0</v>
      </c>
      <c r="FN285" s="450">
        <f t="shared" si="1885"/>
        <v>0</v>
      </c>
      <c r="FP285" s="373">
        <f>-FP87</f>
        <v>0</v>
      </c>
      <c r="FQ285" s="373">
        <f t="shared" ref="FQ285:GA285" si="1936">-FQ87</f>
        <v>0</v>
      </c>
      <c r="FR285" s="373">
        <f t="shared" si="1936"/>
        <v>0</v>
      </c>
      <c r="FS285" s="373">
        <f t="shared" si="1936"/>
        <v>0</v>
      </c>
      <c r="FT285" s="373">
        <f t="shared" si="1936"/>
        <v>0</v>
      </c>
      <c r="FU285" s="373">
        <f t="shared" si="1936"/>
        <v>0</v>
      </c>
      <c r="FV285" s="373">
        <f t="shared" si="1936"/>
        <v>0</v>
      </c>
      <c r="FW285" s="373">
        <f t="shared" si="1936"/>
        <v>0</v>
      </c>
      <c r="FX285" s="373">
        <f t="shared" si="1936"/>
        <v>0</v>
      </c>
      <c r="FY285" s="373">
        <f t="shared" si="1936"/>
        <v>0</v>
      </c>
      <c r="FZ285" s="373">
        <f t="shared" si="1936"/>
        <v>0</v>
      </c>
      <c r="GA285" s="373">
        <f t="shared" si="1936"/>
        <v>0</v>
      </c>
      <c r="GB285" s="450">
        <f t="shared" si="1887"/>
        <v>0</v>
      </c>
      <c r="GD285" s="373">
        <f>-GD87</f>
        <v>0</v>
      </c>
      <c r="GE285" s="373">
        <f t="shared" ref="GE285:GO285" si="1937">-GE87</f>
        <v>0</v>
      </c>
      <c r="GF285" s="373">
        <f t="shared" si="1937"/>
        <v>0</v>
      </c>
      <c r="GG285" s="373">
        <f t="shared" si="1937"/>
        <v>0</v>
      </c>
      <c r="GH285" s="373">
        <f t="shared" si="1937"/>
        <v>0</v>
      </c>
      <c r="GI285" s="373">
        <f t="shared" si="1937"/>
        <v>0</v>
      </c>
      <c r="GJ285" s="373">
        <f t="shared" si="1937"/>
        <v>0</v>
      </c>
      <c r="GK285" s="373">
        <f t="shared" si="1937"/>
        <v>0</v>
      </c>
      <c r="GL285" s="373">
        <f t="shared" si="1937"/>
        <v>0</v>
      </c>
      <c r="GM285" s="373">
        <f t="shared" si="1937"/>
        <v>0</v>
      </c>
      <c r="GN285" s="373">
        <f t="shared" si="1937"/>
        <v>0</v>
      </c>
      <c r="GO285" s="373">
        <f t="shared" si="1937"/>
        <v>0</v>
      </c>
      <c r="GP285" s="450">
        <f t="shared" si="1889"/>
        <v>0</v>
      </c>
      <c r="GR285" s="373">
        <f>-GR87</f>
        <v>0</v>
      </c>
      <c r="GS285" s="373">
        <f t="shared" ref="GS285:HC285" si="1938">-GS87</f>
        <v>0</v>
      </c>
      <c r="GT285" s="373">
        <f t="shared" si="1938"/>
        <v>0</v>
      </c>
      <c r="GU285" s="373">
        <f t="shared" si="1938"/>
        <v>0</v>
      </c>
      <c r="GV285" s="373">
        <f t="shared" si="1938"/>
        <v>0</v>
      </c>
      <c r="GW285" s="373">
        <f t="shared" si="1938"/>
        <v>0</v>
      </c>
      <c r="GX285" s="373">
        <f t="shared" si="1938"/>
        <v>0</v>
      </c>
      <c r="GY285" s="373">
        <f t="shared" si="1938"/>
        <v>0</v>
      </c>
      <c r="GZ285" s="373">
        <f t="shared" si="1938"/>
        <v>0</v>
      </c>
      <c r="HA285" s="373">
        <f t="shared" si="1938"/>
        <v>0</v>
      </c>
      <c r="HB285" s="373">
        <f t="shared" si="1938"/>
        <v>0</v>
      </c>
      <c r="HC285" s="373">
        <f t="shared" si="1938"/>
        <v>0</v>
      </c>
      <c r="HD285" s="450">
        <f t="shared" si="1891"/>
        <v>0</v>
      </c>
      <c r="HF285" s="373">
        <f>-HF87</f>
        <v>0</v>
      </c>
      <c r="HG285" s="373">
        <f t="shared" ref="HG285:HQ285" si="1939">-HG87</f>
        <v>0</v>
      </c>
      <c r="HH285" s="373">
        <f t="shared" si="1939"/>
        <v>0</v>
      </c>
      <c r="HI285" s="373">
        <f t="shared" si="1939"/>
        <v>0</v>
      </c>
      <c r="HJ285" s="373">
        <f t="shared" si="1939"/>
        <v>0</v>
      </c>
      <c r="HK285" s="373">
        <f t="shared" si="1939"/>
        <v>0</v>
      </c>
      <c r="HL285" s="373">
        <f t="shared" si="1939"/>
        <v>0</v>
      </c>
      <c r="HM285" s="373">
        <f t="shared" si="1939"/>
        <v>0</v>
      </c>
      <c r="HN285" s="373">
        <f t="shared" si="1939"/>
        <v>0</v>
      </c>
      <c r="HO285" s="373">
        <f t="shared" si="1939"/>
        <v>0</v>
      </c>
      <c r="HP285" s="373">
        <f t="shared" si="1939"/>
        <v>0</v>
      </c>
      <c r="HQ285" s="373">
        <f t="shared" si="1939"/>
        <v>0</v>
      </c>
      <c r="HR285" s="450">
        <f t="shared" si="1893"/>
        <v>0</v>
      </c>
      <c r="HT285" s="373">
        <f>-HT87</f>
        <v>0</v>
      </c>
      <c r="HU285" s="373">
        <f t="shared" ref="HU285:IE285" si="1940">-HU87</f>
        <v>0</v>
      </c>
      <c r="HV285" s="373">
        <f t="shared" si="1940"/>
        <v>0</v>
      </c>
      <c r="HW285" s="373">
        <f t="shared" si="1940"/>
        <v>0</v>
      </c>
      <c r="HX285" s="373">
        <f t="shared" si="1940"/>
        <v>0</v>
      </c>
      <c r="HY285" s="373">
        <f t="shared" si="1940"/>
        <v>0</v>
      </c>
      <c r="HZ285" s="373">
        <f t="shared" si="1940"/>
        <v>0</v>
      </c>
      <c r="IA285" s="373">
        <f t="shared" si="1940"/>
        <v>0</v>
      </c>
      <c r="IB285" s="373">
        <f t="shared" si="1940"/>
        <v>0</v>
      </c>
      <c r="IC285" s="373">
        <f t="shared" si="1940"/>
        <v>0</v>
      </c>
      <c r="ID285" s="373">
        <f t="shared" si="1940"/>
        <v>0</v>
      </c>
      <c r="IE285" s="373">
        <f t="shared" si="1940"/>
        <v>0</v>
      </c>
      <c r="IF285" s="450">
        <f t="shared" si="1895"/>
        <v>0</v>
      </c>
      <c r="IH285" s="373">
        <f>-IH87</f>
        <v>0</v>
      </c>
      <c r="II285" s="373">
        <f t="shared" ref="II285:IS285" si="1941">-II87</f>
        <v>0</v>
      </c>
      <c r="IJ285" s="373">
        <f t="shared" si="1941"/>
        <v>0</v>
      </c>
      <c r="IK285" s="373">
        <f t="shared" si="1941"/>
        <v>0</v>
      </c>
      <c r="IL285" s="373">
        <f t="shared" si="1941"/>
        <v>0</v>
      </c>
      <c r="IM285" s="373">
        <f t="shared" si="1941"/>
        <v>0</v>
      </c>
      <c r="IN285" s="373">
        <f t="shared" si="1941"/>
        <v>0</v>
      </c>
      <c r="IO285" s="373">
        <f t="shared" si="1941"/>
        <v>0</v>
      </c>
      <c r="IP285" s="373">
        <f t="shared" si="1941"/>
        <v>0</v>
      </c>
      <c r="IQ285" s="373">
        <f t="shared" si="1941"/>
        <v>0</v>
      </c>
      <c r="IR285" s="373">
        <f t="shared" si="1941"/>
        <v>0</v>
      </c>
      <c r="IS285" s="373">
        <f t="shared" si="1941"/>
        <v>0</v>
      </c>
      <c r="IT285" s="450">
        <f t="shared" si="1897"/>
        <v>0</v>
      </c>
      <c r="IV285" s="373">
        <f>-IV87</f>
        <v>0</v>
      </c>
      <c r="IW285" s="373">
        <f t="shared" ref="IW285:JG285" si="1942">-IW87</f>
        <v>0</v>
      </c>
      <c r="IX285" s="373">
        <f t="shared" si="1942"/>
        <v>0</v>
      </c>
      <c r="IY285" s="373">
        <f t="shared" si="1942"/>
        <v>0</v>
      </c>
      <c r="IZ285" s="373">
        <f t="shared" si="1942"/>
        <v>0</v>
      </c>
      <c r="JA285" s="373">
        <f t="shared" si="1942"/>
        <v>0</v>
      </c>
      <c r="JB285" s="373">
        <f t="shared" si="1942"/>
        <v>0</v>
      </c>
      <c r="JC285" s="373">
        <f t="shared" si="1942"/>
        <v>0</v>
      </c>
      <c r="JD285" s="373">
        <f t="shared" si="1942"/>
        <v>0</v>
      </c>
      <c r="JE285" s="373">
        <f t="shared" si="1942"/>
        <v>0</v>
      </c>
      <c r="JF285" s="373">
        <f t="shared" si="1942"/>
        <v>0</v>
      </c>
      <c r="JG285" s="373">
        <f t="shared" si="1942"/>
        <v>0</v>
      </c>
      <c r="JH285" s="450">
        <f t="shared" si="1899"/>
        <v>0</v>
      </c>
      <c r="JJ285" s="373">
        <f>-JJ87</f>
        <v>0</v>
      </c>
      <c r="JK285" s="373">
        <f t="shared" ref="JK285:JU285" si="1943">-JK87</f>
        <v>0</v>
      </c>
      <c r="JL285" s="373">
        <f t="shared" si="1943"/>
        <v>0</v>
      </c>
      <c r="JM285" s="373">
        <f t="shared" si="1943"/>
        <v>0</v>
      </c>
      <c r="JN285" s="373">
        <f t="shared" si="1943"/>
        <v>0</v>
      </c>
      <c r="JO285" s="373">
        <f t="shared" si="1943"/>
        <v>0</v>
      </c>
      <c r="JP285" s="373">
        <f t="shared" si="1943"/>
        <v>0</v>
      </c>
      <c r="JQ285" s="373">
        <f t="shared" si="1943"/>
        <v>0</v>
      </c>
      <c r="JR285" s="373">
        <f t="shared" si="1943"/>
        <v>0</v>
      </c>
      <c r="JS285" s="373">
        <f t="shared" si="1943"/>
        <v>0</v>
      </c>
      <c r="JT285" s="373">
        <f t="shared" si="1943"/>
        <v>0</v>
      </c>
      <c r="JU285" s="373">
        <f t="shared" si="1943"/>
        <v>0</v>
      </c>
      <c r="JV285" s="450">
        <f t="shared" si="1901"/>
        <v>0</v>
      </c>
      <c r="JX285" s="373">
        <f>-JX87</f>
        <v>0</v>
      </c>
      <c r="JY285" s="373">
        <f t="shared" ref="JY285:KI285" si="1944">-JY87</f>
        <v>0</v>
      </c>
      <c r="JZ285" s="373">
        <f t="shared" si="1944"/>
        <v>0</v>
      </c>
      <c r="KA285" s="373">
        <f t="shared" si="1944"/>
        <v>0</v>
      </c>
      <c r="KB285" s="373">
        <f t="shared" si="1944"/>
        <v>0</v>
      </c>
      <c r="KC285" s="373">
        <f t="shared" si="1944"/>
        <v>0</v>
      </c>
      <c r="KD285" s="373">
        <f t="shared" si="1944"/>
        <v>0</v>
      </c>
      <c r="KE285" s="373">
        <f t="shared" si="1944"/>
        <v>0</v>
      </c>
      <c r="KF285" s="373">
        <f t="shared" si="1944"/>
        <v>0</v>
      </c>
      <c r="KG285" s="373">
        <f t="shared" si="1944"/>
        <v>0</v>
      </c>
      <c r="KH285" s="373">
        <f t="shared" si="1944"/>
        <v>0</v>
      </c>
      <c r="KI285" s="373">
        <f t="shared" si="1944"/>
        <v>0</v>
      </c>
      <c r="KJ285" s="450">
        <f t="shared" si="1903"/>
        <v>0</v>
      </c>
      <c r="KL285" s="373">
        <f>-KL87</f>
        <v>0</v>
      </c>
      <c r="KM285" s="373">
        <f t="shared" ref="KM285:KW285" si="1945">-KM87</f>
        <v>0</v>
      </c>
      <c r="KN285" s="373">
        <f t="shared" si="1945"/>
        <v>0</v>
      </c>
      <c r="KO285" s="373">
        <f t="shared" si="1945"/>
        <v>0</v>
      </c>
      <c r="KP285" s="373">
        <f t="shared" si="1945"/>
        <v>0</v>
      </c>
      <c r="KQ285" s="373">
        <f t="shared" si="1945"/>
        <v>0</v>
      </c>
      <c r="KR285" s="373">
        <f t="shared" si="1945"/>
        <v>0</v>
      </c>
      <c r="KS285" s="373">
        <f t="shared" si="1945"/>
        <v>0</v>
      </c>
      <c r="KT285" s="373">
        <f t="shared" si="1945"/>
        <v>0</v>
      </c>
      <c r="KU285" s="373">
        <f t="shared" si="1945"/>
        <v>0</v>
      </c>
      <c r="KV285" s="373">
        <f t="shared" si="1945"/>
        <v>0</v>
      </c>
      <c r="KW285" s="373">
        <f t="shared" si="1945"/>
        <v>0</v>
      </c>
      <c r="KX285" s="450">
        <f t="shared" si="1905"/>
        <v>0</v>
      </c>
      <c r="KZ285" s="373">
        <f>-KZ87</f>
        <v>0</v>
      </c>
      <c r="LA285" s="373">
        <f t="shared" ref="LA285:LK285" si="1946">-LA87</f>
        <v>0</v>
      </c>
      <c r="LB285" s="373">
        <f t="shared" si="1946"/>
        <v>0</v>
      </c>
      <c r="LC285" s="373">
        <f t="shared" si="1946"/>
        <v>0</v>
      </c>
      <c r="LD285" s="373">
        <f t="shared" si="1946"/>
        <v>0</v>
      </c>
      <c r="LE285" s="373">
        <f t="shared" si="1946"/>
        <v>0</v>
      </c>
      <c r="LF285" s="373">
        <f t="shared" si="1946"/>
        <v>0</v>
      </c>
      <c r="LG285" s="373">
        <f t="shared" si="1946"/>
        <v>0</v>
      </c>
      <c r="LH285" s="373">
        <f t="shared" si="1946"/>
        <v>0</v>
      </c>
      <c r="LI285" s="373">
        <f t="shared" si="1946"/>
        <v>0</v>
      </c>
      <c r="LJ285" s="373">
        <f t="shared" si="1946"/>
        <v>0</v>
      </c>
      <c r="LK285" s="373">
        <f t="shared" si="1946"/>
        <v>0</v>
      </c>
      <c r="LL285" s="450">
        <f t="shared" si="1907"/>
        <v>0</v>
      </c>
      <c r="LN285" s="373">
        <f>-LN87</f>
        <v>0</v>
      </c>
      <c r="LO285" s="373">
        <f t="shared" ref="LO285:LY285" si="1947">-LO87</f>
        <v>0</v>
      </c>
      <c r="LP285" s="373">
        <f t="shared" si="1947"/>
        <v>0</v>
      </c>
      <c r="LQ285" s="373">
        <f t="shared" si="1947"/>
        <v>0</v>
      </c>
      <c r="LR285" s="373">
        <f t="shared" si="1947"/>
        <v>0</v>
      </c>
      <c r="LS285" s="373">
        <f t="shared" si="1947"/>
        <v>0</v>
      </c>
      <c r="LT285" s="373">
        <f t="shared" si="1947"/>
        <v>0</v>
      </c>
      <c r="LU285" s="373">
        <f t="shared" si="1947"/>
        <v>0</v>
      </c>
      <c r="LV285" s="373">
        <f t="shared" si="1947"/>
        <v>0</v>
      </c>
      <c r="LW285" s="373">
        <f t="shared" si="1947"/>
        <v>0</v>
      </c>
      <c r="LX285" s="373">
        <f t="shared" si="1947"/>
        <v>0</v>
      </c>
      <c r="LY285" s="373">
        <f t="shared" si="1947"/>
        <v>0</v>
      </c>
      <c r="LZ285" s="450">
        <f t="shared" si="1909"/>
        <v>0</v>
      </c>
      <c r="MB285" s="373">
        <f>-MB87</f>
        <v>0</v>
      </c>
      <c r="MC285" s="373">
        <f t="shared" ref="MC285:MM285" si="1948">-MC87</f>
        <v>0</v>
      </c>
      <c r="MD285" s="373">
        <f t="shared" si="1948"/>
        <v>0</v>
      </c>
      <c r="ME285" s="373">
        <f t="shared" si="1948"/>
        <v>0</v>
      </c>
      <c r="MF285" s="373">
        <f t="shared" si="1948"/>
        <v>0</v>
      </c>
      <c r="MG285" s="373">
        <f t="shared" si="1948"/>
        <v>0</v>
      </c>
      <c r="MH285" s="373">
        <f t="shared" si="1948"/>
        <v>0</v>
      </c>
      <c r="MI285" s="373">
        <f t="shared" si="1948"/>
        <v>0</v>
      </c>
      <c r="MJ285" s="373">
        <f t="shared" si="1948"/>
        <v>0</v>
      </c>
      <c r="MK285" s="373">
        <f t="shared" si="1948"/>
        <v>0</v>
      </c>
      <c r="ML285" s="373">
        <f t="shared" si="1948"/>
        <v>0</v>
      </c>
      <c r="MM285" s="373">
        <f t="shared" si="1948"/>
        <v>0</v>
      </c>
      <c r="MN285" s="450">
        <f t="shared" si="1911"/>
        <v>0</v>
      </c>
      <c r="MP285" s="373">
        <f>-MP87</f>
        <v>0</v>
      </c>
      <c r="MQ285" s="373">
        <f t="shared" ref="MQ285:NA285" si="1949">-MQ87</f>
        <v>0</v>
      </c>
      <c r="MR285" s="373">
        <f t="shared" si="1949"/>
        <v>0</v>
      </c>
      <c r="MS285" s="373">
        <f t="shared" si="1949"/>
        <v>0</v>
      </c>
      <c r="MT285" s="373">
        <f t="shared" si="1949"/>
        <v>0</v>
      </c>
      <c r="MU285" s="373">
        <f t="shared" si="1949"/>
        <v>0</v>
      </c>
      <c r="MV285" s="373">
        <f t="shared" si="1949"/>
        <v>0</v>
      </c>
      <c r="MW285" s="373">
        <f t="shared" si="1949"/>
        <v>0</v>
      </c>
      <c r="MX285" s="373">
        <f t="shared" si="1949"/>
        <v>0</v>
      </c>
      <c r="MY285" s="373">
        <f t="shared" si="1949"/>
        <v>0</v>
      </c>
      <c r="MZ285" s="373">
        <f t="shared" si="1949"/>
        <v>0</v>
      </c>
      <c r="NA285" s="373">
        <f t="shared" si="1949"/>
        <v>0</v>
      </c>
      <c r="NB285" s="450">
        <f t="shared" si="1913"/>
        <v>0</v>
      </c>
      <c r="ND285" s="373">
        <f>-ND87</f>
        <v>0</v>
      </c>
      <c r="NE285" s="373">
        <f t="shared" ref="NE285:NO285" si="1950">-NE87</f>
        <v>0</v>
      </c>
      <c r="NF285" s="373">
        <f t="shared" si="1950"/>
        <v>0</v>
      </c>
      <c r="NG285" s="373">
        <f t="shared" si="1950"/>
        <v>0</v>
      </c>
      <c r="NH285" s="373">
        <f t="shared" si="1950"/>
        <v>0</v>
      </c>
      <c r="NI285" s="373">
        <f t="shared" si="1950"/>
        <v>0</v>
      </c>
      <c r="NJ285" s="373">
        <f t="shared" si="1950"/>
        <v>0</v>
      </c>
      <c r="NK285" s="373">
        <f t="shared" si="1950"/>
        <v>0</v>
      </c>
      <c r="NL285" s="373">
        <f t="shared" si="1950"/>
        <v>0</v>
      </c>
      <c r="NM285" s="373">
        <f t="shared" si="1950"/>
        <v>0</v>
      </c>
      <c r="NN285" s="373">
        <f t="shared" si="1950"/>
        <v>0</v>
      </c>
      <c r="NO285" s="373">
        <f t="shared" si="1950"/>
        <v>0</v>
      </c>
      <c r="NP285" s="450">
        <f t="shared" si="1915"/>
        <v>0</v>
      </c>
      <c r="NR285" s="373">
        <f>-NR87</f>
        <v>0</v>
      </c>
      <c r="NS285" s="373">
        <f t="shared" ref="NS285:OC285" si="1951">-NS87</f>
        <v>0</v>
      </c>
      <c r="NT285" s="373">
        <f t="shared" si="1951"/>
        <v>0</v>
      </c>
      <c r="NU285" s="373">
        <f t="shared" si="1951"/>
        <v>0</v>
      </c>
      <c r="NV285" s="373">
        <f t="shared" si="1951"/>
        <v>0</v>
      </c>
      <c r="NW285" s="373">
        <f t="shared" si="1951"/>
        <v>0</v>
      </c>
      <c r="NX285" s="373">
        <f t="shared" si="1951"/>
        <v>0</v>
      </c>
      <c r="NY285" s="373">
        <f t="shared" si="1951"/>
        <v>0</v>
      </c>
      <c r="NZ285" s="373">
        <f t="shared" si="1951"/>
        <v>0</v>
      </c>
      <c r="OA285" s="373">
        <f t="shared" si="1951"/>
        <v>0</v>
      </c>
      <c r="OB285" s="373">
        <f t="shared" si="1951"/>
        <v>0</v>
      </c>
      <c r="OC285" s="373">
        <f t="shared" si="1951"/>
        <v>0</v>
      </c>
      <c r="OD285" s="450">
        <f t="shared" si="1917"/>
        <v>0</v>
      </c>
      <c r="OF285" s="373">
        <f>-OF87</f>
        <v>0</v>
      </c>
      <c r="OG285" s="373">
        <f t="shared" ref="OG285:OQ285" si="1952">-OG87</f>
        <v>0</v>
      </c>
      <c r="OH285" s="373">
        <f t="shared" si="1952"/>
        <v>0</v>
      </c>
      <c r="OI285" s="373">
        <f t="shared" si="1952"/>
        <v>0</v>
      </c>
      <c r="OJ285" s="373">
        <f t="shared" si="1952"/>
        <v>0</v>
      </c>
      <c r="OK285" s="373">
        <f t="shared" si="1952"/>
        <v>0</v>
      </c>
      <c r="OL285" s="373">
        <f t="shared" si="1952"/>
        <v>0</v>
      </c>
      <c r="OM285" s="373">
        <f t="shared" si="1952"/>
        <v>0</v>
      </c>
      <c r="ON285" s="373">
        <f t="shared" si="1952"/>
        <v>0</v>
      </c>
      <c r="OO285" s="373">
        <f t="shared" si="1952"/>
        <v>0</v>
      </c>
      <c r="OP285" s="373">
        <f t="shared" si="1952"/>
        <v>0</v>
      </c>
      <c r="OQ285" s="373">
        <f t="shared" si="1952"/>
        <v>0</v>
      </c>
      <c r="OR285" s="450">
        <f t="shared" si="1919"/>
        <v>0</v>
      </c>
      <c r="OT285" s="373">
        <f>-OT87</f>
        <v>0</v>
      </c>
      <c r="OU285" s="373">
        <f t="shared" ref="OU285:PE285" si="1953">-OU87</f>
        <v>0</v>
      </c>
      <c r="OV285" s="373">
        <f t="shared" si="1953"/>
        <v>0</v>
      </c>
      <c r="OW285" s="373">
        <f t="shared" si="1953"/>
        <v>0</v>
      </c>
      <c r="OX285" s="373">
        <f t="shared" si="1953"/>
        <v>0</v>
      </c>
      <c r="OY285" s="373">
        <f t="shared" si="1953"/>
        <v>0</v>
      </c>
      <c r="OZ285" s="373">
        <f t="shared" si="1953"/>
        <v>0</v>
      </c>
      <c r="PA285" s="373">
        <f t="shared" si="1953"/>
        <v>0</v>
      </c>
      <c r="PB285" s="373">
        <f t="shared" si="1953"/>
        <v>0</v>
      </c>
      <c r="PC285" s="373">
        <f t="shared" si="1953"/>
        <v>0</v>
      </c>
      <c r="PD285" s="373">
        <f t="shared" si="1953"/>
        <v>0</v>
      </c>
      <c r="PE285" s="373">
        <f t="shared" si="1953"/>
        <v>0</v>
      </c>
      <c r="PF285" s="450">
        <f t="shared" si="1921"/>
        <v>0</v>
      </c>
      <c r="PH285" s="373">
        <f>-PH87</f>
        <v>0</v>
      </c>
      <c r="PI285" s="373">
        <f t="shared" ref="PI285:PS285" si="1954">-PI87</f>
        <v>0</v>
      </c>
      <c r="PJ285" s="373">
        <f t="shared" si="1954"/>
        <v>0</v>
      </c>
      <c r="PK285" s="373">
        <f t="shared" si="1954"/>
        <v>0</v>
      </c>
      <c r="PL285" s="373">
        <f t="shared" si="1954"/>
        <v>0</v>
      </c>
      <c r="PM285" s="373">
        <f t="shared" si="1954"/>
        <v>0</v>
      </c>
      <c r="PN285" s="373">
        <f t="shared" si="1954"/>
        <v>0</v>
      </c>
      <c r="PO285" s="373">
        <f t="shared" si="1954"/>
        <v>0</v>
      </c>
      <c r="PP285" s="373">
        <f t="shared" si="1954"/>
        <v>0</v>
      </c>
      <c r="PQ285" s="373">
        <f t="shared" si="1954"/>
        <v>0</v>
      </c>
      <c r="PR285" s="373">
        <f t="shared" si="1954"/>
        <v>0</v>
      </c>
      <c r="PS285" s="373">
        <f t="shared" si="1954"/>
        <v>0</v>
      </c>
      <c r="PT285" s="450">
        <f t="shared" si="1923"/>
        <v>0</v>
      </c>
      <c r="PV285" s="373">
        <f t="shared" si="1860"/>
        <v>0</v>
      </c>
      <c r="PW285" s="373">
        <f t="shared" si="1860"/>
        <v>0</v>
      </c>
      <c r="PX285" s="373">
        <f t="shared" si="1860"/>
        <v>0</v>
      </c>
      <c r="PY285" s="373">
        <f t="shared" si="1860"/>
        <v>0</v>
      </c>
      <c r="PZ285" s="373">
        <f t="shared" si="1860"/>
        <v>0</v>
      </c>
      <c r="QA285" s="373">
        <f t="shared" si="1860"/>
        <v>0</v>
      </c>
      <c r="QB285" s="373">
        <f t="shared" si="1860"/>
        <v>0</v>
      </c>
      <c r="QC285" s="373">
        <f t="shared" si="1860"/>
        <v>0</v>
      </c>
      <c r="QD285" s="373">
        <f t="shared" si="1860"/>
        <v>0</v>
      </c>
      <c r="QE285" s="373">
        <f t="shared" si="1860"/>
        <v>0</v>
      </c>
      <c r="QF285" s="373">
        <f t="shared" si="1860"/>
        <v>0</v>
      </c>
      <c r="QG285" s="373">
        <f t="shared" si="1860"/>
        <v>0</v>
      </c>
      <c r="QH285" s="450">
        <f t="shared" si="1861"/>
        <v>0</v>
      </c>
    </row>
    <row r="286" spans="1:450" x14ac:dyDescent="0.25">
      <c r="A286" s="673"/>
      <c r="PV286" s="373"/>
      <c r="PW286" s="373"/>
      <c r="PX286" s="373"/>
      <c r="PY286" s="373"/>
      <c r="PZ286" s="373"/>
      <c r="QA286" s="373"/>
      <c r="QB286" s="373"/>
      <c r="QC286" s="373"/>
      <c r="QD286" s="373"/>
      <c r="QE286" s="373"/>
      <c r="QF286" s="373"/>
      <c r="QG286" s="373"/>
    </row>
    <row r="287" spans="1:450" ht="13.5" thickBot="1" x14ac:dyDescent="0.3">
      <c r="A287" s="674"/>
      <c r="D287" s="676">
        <f>SUM(D283:D286)</f>
        <v>1604599.3144999999</v>
      </c>
      <c r="E287" s="676">
        <f t="shared" ref="E287:P287" si="1955">SUM(E283:E286)</f>
        <v>0</v>
      </c>
      <c r="F287" s="676">
        <f t="shared" si="1955"/>
        <v>0</v>
      </c>
      <c r="G287" s="676">
        <f t="shared" si="1955"/>
        <v>0</v>
      </c>
      <c r="H287" s="676">
        <f t="shared" si="1955"/>
        <v>0</v>
      </c>
      <c r="I287" s="676">
        <f t="shared" si="1955"/>
        <v>0</v>
      </c>
      <c r="J287" s="676">
        <f t="shared" si="1955"/>
        <v>0</v>
      </c>
      <c r="K287" s="676">
        <f t="shared" si="1955"/>
        <v>0</v>
      </c>
      <c r="L287" s="676">
        <f t="shared" si="1955"/>
        <v>0</v>
      </c>
      <c r="M287" s="676">
        <f t="shared" si="1955"/>
        <v>0</v>
      </c>
      <c r="N287" s="676">
        <f t="shared" si="1955"/>
        <v>0</v>
      </c>
      <c r="O287" s="676">
        <f t="shared" si="1955"/>
        <v>0</v>
      </c>
      <c r="P287" s="677">
        <f t="shared" si="1955"/>
        <v>1604599.3144999999</v>
      </c>
      <c r="R287" s="676">
        <f>SUM(R283:R286)</f>
        <v>498305.69999999995</v>
      </c>
      <c r="S287" s="676">
        <f t="shared" ref="S287:AD287" si="1956">SUM(S283:S286)</f>
        <v>0</v>
      </c>
      <c r="T287" s="676">
        <f t="shared" si="1956"/>
        <v>0</v>
      </c>
      <c r="U287" s="676">
        <f t="shared" si="1956"/>
        <v>0</v>
      </c>
      <c r="V287" s="676">
        <f t="shared" si="1956"/>
        <v>0</v>
      </c>
      <c r="W287" s="676">
        <f t="shared" si="1956"/>
        <v>0</v>
      </c>
      <c r="X287" s="676">
        <f t="shared" si="1956"/>
        <v>0</v>
      </c>
      <c r="Y287" s="676">
        <f t="shared" si="1956"/>
        <v>0</v>
      </c>
      <c r="Z287" s="676">
        <f t="shared" si="1956"/>
        <v>0</v>
      </c>
      <c r="AA287" s="676">
        <f t="shared" si="1956"/>
        <v>0</v>
      </c>
      <c r="AB287" s="676">
        <f t="shared" si="1956"/>
        <v>0</v>
      </c>
      <c r="AC287" s="676">
        <f t="shared" si="1956"/>
        <v>0</v>
      </c>
      <c r="AD287" s="677">
        <f t="shared" si="1956"/>
        <v>498305.69999999995</v>
      </c>
      <c r="AF287" s="676">
        <f>SUM(AF283:AF286)</f>
        <v>1064763.5900000001</v>
      </c>
      <c r="AG287" s="676">
        <f t="shared" ref="AG287:AR287" si="1957">SUM(AG283:AG286)</f>
        <v>0</v>
      </c>
      <c r="AH287" s="676">
        <f t="shared" si="1957"/>
        <v>0</v>
      </c>
      <c r="AI287" s="676">
        <f t="shared" si="1957"/>
        <v>0</v>
      </c>
      <c r="AJ287" s="676">
        <f t="shared" si="1957"/>
        <v>0</v>
      </c>
      <c r="AK287" s="676">
        <f t="shared" si="1957"/>
        <v>0</v>
      </c>
      <c r="AL287" s="676">
        <f t="shared" si="1957"/>
        <v>0</v>
      </c>
      <c r="AM287" s="676">
        <f t="shared" si="1957"/>
        <v>0</v>
      </c>
      <c r="AN287" s="676">
        <f t="shared" si="1957"/>
        <v>0</v>
      </c>
      <c r="AO287" s="676">
        <f t="shared" si="1957"/>
        <v>0</v>
      </c>
      <c r="AP287" s="676">
        <f t="shared" si="1957"/>
        <v>0</v>
      </c>
      <c r="AQ287" s="676">
        <f t="shared" si="1957"/>
        <v>0</v>
      </c>
      <c r="AR287" s="677">
        <f t="shared" si="1957"/>
        <v>1064763.5900000001</v>
      </c>
      <c r="AT287" s="676">
        <f>SUM(AT283:AT286)</f>
        <v>2352821.2216000003</v>
      </c>
      <c r="AU287" s="676">
        <f t="shared" ref="AU287:BF287" si="1958">SUM(AU283:AU286)</f>
        <v>0</v>
      </c>
      <c r="AV287" s="676">
        <f t="shared" si="1958"/>
        <v>0</v>
      </c>
      <c r="AW287" s="676">
        <f t="shared" si="1958"/>
        <v>0</v>
      </c>
      <c r="AX287" s="676">
        <f t="shared" si="1958"/>
        <v>0</v>
      </c>
      <c r="AY287" s="676">
        <f t="shared" si="1958"/>
        <v>0</v>
      </c>
      <c r="AZ287" s="676">
        <f t="shared" si="1958"/>
        <v>0</v>
      </c>
      <c r="BA287" s="676">
        <f t="shared" si="1958"/>
        <v>0</v>
      </c>
      <c r="BB287" s="676">
        <f t="shared" si="1958"/>
        <v>0</v>
      </c>
      <c r="BC287" s="676">
        <f t="shared" si="1958"/>
        <v>0</v>
      </c>
      <c r="BD287" s="676">
        <f t="shared" si="1958"/>
        <v>0</v>
      </c>
      <c r="BE287" s="676">
        <f t="shared" si="1958"/>
        <v>0</v>
      </c>
      <c r="BF287" s="677">
        <f t="shared" si="1958"/>
        <v>2352821.2216000003</v>
      </c>
      <c r="BH287" s="676">
        <f>SUM(BH283:BH286)</f>
        <v>239846.78400645161</v>
      </c>
      <c r="BI287" s="676">
        <f t="shared" ref="BI287:BT287" si="1959">SUM(BI283:BI286)</f>
        <v>0</v>
      </c>
      <c r="BJ287" s="676">
        <f t="shared" si="1959"/>
        <v>0</v>
      </c>
      <c r="BK287" s="676">
        <f t="shared" si="1959"/>
        <v>0</v>
      </c>
      <c r="BL287" s="676">
        <f t="shared" si="1959"/>
        <v>0</v>
      </c>
      <c r="BM287" s="676">
        <f t="shared" si="1959"/>
        <v>0</v>
      </c>
      <c r="BN287" s="676">
        <f t="shared" si="1959"/>
        <v>0</v>
      </c>
      <c r="BO287" s="676">
        <f t="shared" si="1959"/>
        <v>0</v>
      </c>
      <c r="BP287" s="676">
        <f t="shared" si="1959"/>
        <v>0</v>
      </c>
      <c r="BQ287" s="676">
        <f t="shared" si="1959"/>
        <v>0</v>
      </c>
      <c r="BR287" s="676">
        <f t="shared" si="1959"/>
        <v>0</v>
      </c>
      <c r="BS287" s="676">
        <f t="shared" si="1959"/>
        <v>0</v>
      </c>
      <c r="BT287" s="677">
        <f t="shared" si="1959"/>
        <v>239846.78400645161</v>
      </c>
      <c r="BV287" s="676">
        <f>SUM(BV283:BV286)</f>
        <v>4871447.8001935473</v>
      </c>
      <c r="BW287" s="676">
        <f t="shared" ref="BW287:CH287" si="1960">SUM(BW283:BW286)</f>
        <v>0</v>
      </c>
      <c r="BX287" s="676">
        <f t="shared" si="1960"/>
        <v>0</v>
      </c>
      <c r="BY287" s="676">
        <f t="shared" si="1960"/>
        <v>0</v>
      </c>
      <c r="BZ287" s="676">
        <f t="shared" si="1960"/>
        <v>0</v>
      </c>
      <c r="CA287" s="676">
        <f t="shared" si="1960"/>
        <v>0</v>
      </c>
      <c r="CB287" s="676">
        <f t="shared" si="1960"/>
        <v>0</v>
      </c>
      <c r="CC287" s="676">
        <f t="shared" si="1960"/>
        <v>0</v>
      </c>
      <c r="CD287" s="676">
        <f t="shared" si="1960"/>
        <v>0</v>
      </c>
      <c r="CE287" s="676">
        <f t="shared" si="1960"/>
        <v>0</v>
      </c>
      <c r="CF287" s="676">
        <f t="shared" si="1960"/>
        <v>0</v>
      </c>
      <c r="CG287" s="676">
        <f t="shared" si="1960"/>
        <v>0</v>
      </c>
      <c r="CH287" s="677">
        <f t="shared" si="1960"/>
        <v>4871447.8001935473</v>
      </c>
      <c r="CJ287" s="676">
        <f>SUM(CJ283:CJ286)</f>
        <v>1066730.2231999999</v>
      </c>
      <c r="CK287" s="676">
        <f t="shared" ref="CK287:CV287" si="1961">SUM(CK283:CK286)</f>
        <v>0</v>
      </c>
      <c r="CL287" s="676">
        <f t="shared" si="1961"/>
        <v>0</v>
      </c>
      <c r="CM287" s="676">
        <f t="shared" si="1961"/>
        <v>0</v>
      </c>
      <c r="CN287" s="676">
        <f t="shared" si="1961"/>
        <v>0</v>
      </c>
      <c r="CO287" s="676">
        <f t="shared" si="1961"/>
        <v>0</v>
      </c>
      <c r="CP287" s="676">
        <f t="shared" si="1961"/>
        <v>0</v>
      </c>
      <c r="CQ287" s="676">
        <f t="shared" si="1961"/>
        <v>0</v>
      </c>
      <c r="CR287" s="676">
        <f t="shared" si="1961"/>
        <v>0</v>
      </c>
      <c r="CS287" s="676">
        <f t="shared" si="1961"/>
        <v>0</v>
      </c>
      <c r="CT287" s="676">
        <f t="shared" si="1961"/>
        <v>0</v>
      </c>
      <c r="CU287" s="676">
        <f t="shared" si="1961"/>
        <v>0</v>
      </c>
      <c r="CV287" s="677">
        <f t="shared" si="1961"/>
        <v>1066730.2231999999</v>
      </c>
      <c r="CX287" s="676">
        <f>SUM(CX283:CX286)</f>
        <v>345753.48</v>
      </c>
      <c r="CY287" s="676">
        <f t="shared" ref="CY287:DJ287" si="1962">SUM(CY283:CY286)</f>
        <v>0</v>
      </c>
      <c r="CZ287" s="676">
        <f t="shared" si="1962"/>
        <v>0</v>
      </c>
      <c r="DA287" s="676">
        <f t="shared" si="1962"/>
        <v>0</v>
      </c>
      <c r="DB287" s="676">
        <f t="shared" si="1962"/>
        <v>0</v>
      </c>
      <c r="DC287" s="676">
        <f t="shared" si="1962"/>
        <v>0</v>
      </c>
      <c r="DD287" s="676">
        <f t="shared" si="1962"/>
        <v>0</v>
      </c>
      <c r="DE287" s="676">
        <f t="shared" si="1962"/>
        <v>0</v>
      </c>
      <c r="DF287" s="676">
        <f t="shared" si="1962"/>
        <v>0</v>
      </c>
      <c r="DG287" s="676">
        <f t="shared" si="1962"/>
        <v>0</v>
      </c>
      <c r="DH287" s="676">
        <f t="shared" si="1962"/>
        <v>0</v>
      </c>
      <c r="DI287" s="676">
        <f t="shared" si="1962"/>
        <v>0</v>
      </c>
      <c r="DJ287" s="677">
        <f t="shared" si="1962"/>
        <v>345753.48</v>
      </c>
      <c r="DL287" s="676">
        <f>SUM(DL283:DL286)</f>
        <v>891798.63</v>
      </c>
      <c r="DM287" s="676">
        <f t="shared" ref="DM287:DX287" si="1963">SUM(DM283:DM286)</f>
        <v>0</v>
      </c>
      <c r="DN287" s="676">
        <f t="shared" si="1963"/>
        <v>0</v>
      </c>
      <c r="DO287" s="676">
        <f t="shared" si="1963"/>
        <v>0</v>
      </c>
      <c r="DP287" s="676">
        <f t="shared" si="1963"/>
        <v>0</v>
      </c>
      <c r="DQ287" s="676">
        <f t="shared" si="1963"/>
        <v>0</v>
      </c>
      <c r="DR287" s="676">
        <f t="shared" si="1963"/>
        <v>0</v>
      </c>
      <c r="DS287" s="676">
        <f t="shared" si="1963"/>
        <v>0</v>
      </c>
      <c r="DT287" s="676">
        <f t="shared" si="1963"/>
        <v>0</v>
      </c>
      <c r="DU287" s="676">
        <f t="shared" si="1963"/>
        <v>0</v>
      </c>
      <c r="DV287" s="676">
        <f t="shared" si="1963"/>
        <v>0</v>
      </c>
      <c r="DW287" s="676">
        <f t="shared" si="1963"/>
        <v>0</v>
      </c>
      <c r="DX287" s="677">
        <f t="shared" si="1963"/>
        <v>891798.63</v>
      </c>
      <c r="DZ287" s="676">
        <f>SUM(DZ283:DZ286)</f>
        <v>3080168.1672</v>
      </c>
      <c r="EA287" s="676">
        <f t="shared" ref="EA287:EL287" si="1964">SUM(EA283:EA286)</f>
        <v>0</v>
      </c>
      <c r="EB287" s="676">
        <f t="shared" si="1964"/>
        <v>0</v>
      </c>
      <c r="EC287" s="676">
        <f t="shared" si="1964"/>
        <v>0</v>
      </c>
      <c r="ED287" s="676">
        <f t="shared" si="1964"/>
        <v>0</v>
      </c>
      <c r="EE287" s="676">
        <f t="shared" si="1964"/>
        <v>0</v>
      </c>
      <c r="EF287" s="676">
        <f t="shared" si="1964"/>
        <v>0</v>
      </c>
      <c r="EG287" s="676">
        <f t="shared" si="1964"/>
        <v>0</v>
      </c>
      <c r="EH287" s="676">
        <f t="shared" si="1964"/>
        <v>0</v>
      </c>
      <c r="EI287" s="676">
        <f t="shared" si="1964"/>
        <v>0</v>
      </c>
      <c r="EJ287" s="676">
        <f t="shared" si="1964"/>
        <v>0</v>
      </c>
      <c r="EK287" s="676">
        <f t="shared" si="1964"/>
        <v>0</v>
      </c>
      <c r="EL287" s="677">
        <f t="shared" si="1964"/>
        <v>3080168.1672</v>
      </c>
      <c r="EN287" s="676">
        <f>SUM(EN283:EN286)</f>
        <v>5391168.5845999997</v>
      </c>
      <c r="EO287" s="676">
        <f t="shared" ref="EO287:EZ287" si="1965">SUM(EO283:EO286)</f>
        <v>0</v>
      </c>
      <c r="EP287" s="676">
        <f t="shared" si="1965"/>
        <v>0</v>
      </c>
      <c r="EQ287" s="676">
        <f t="shared" si="1965"/>
        <v>0</v>
      </c>
      <c r="ER287" s="676">
        <f t="shared" si="1965"/>
        <v>0</v>
      </c>
      <c r="ES287" s="676">
        <f t="shared" si="1965"/>
        <v>0</v>
      </c>
      <c r="ET287" s="676">
        <f t="shared" si="1965"/>
        <v>0</v>
      </c>
      <c r="EU287" s="676">
        <f t="shared" si="1965"/>
        <v>0</v>
      </c>
      <c r="EV287" s="676">
        <f t="shared" si="1965"/>
        <v>0</v>
      </c>
      <c r="EW287" s="676">
        <f t="shared" si="1965"/>
        <v>0</v>
      </c>
      <c r="EX287" s="676">
        <f t="shared" si="1965"/>
        <v>0</v>
      </c>
      <c r="EY287" s="676">
        <f t="shared" si="1965"/>
        <v>0</v>
      </c>
      <c r="EZ287" s="677">
        <f t="shared" si="1965"/>
        <v>5391168.5845999997</v>
      </c>
      <c r="FB287" s="676">
        <f>SUM(FB283:FB286)</f>
        <v>2779889.2173999995</v>
      </c>
      <c r="FC287" s="676">
        <f t="shared" ref="FC287:FN287" si="1966">SUM(FC283:FC286)</f>
        <v>0</v>
      </c>
      <c r="FD287" s="676">
        <f t="shared" si="1966"/>
        <v>0</v>
      </c>
      <c r="FE287" s="676">
        <f t="shared" si="1966"/>
        <v>0</v>
      </c>
      <c r="FF287" s="676">
        <f t="shared" si="1966"/>
        <v>0</v>
      </c>
      <c r="FG287" s="676">
        <f t="shared" si="1966"/>
        <v>0</v>
      </c>
      <c r="FH287" s="676">
        <f t="shared" si="1966"/>
        <v>0</v>
      </c>
      <c r="FI287" s="676">
        <f t="shared" si="1966"/>
        <v>0</v>
      </c>
      <c r="FJ287" s="676">
        <f t="shared" si="1966"/>
        <v>0</v>
      </c>
      <c r="FK287" s="676">
        <f t="shared" si="1966"/>
        <v>0</v>
      </c>
      <c r="FL287" s="676">
        <f t="shared" si="1966"/>
        <v>0</v>
      </c>
      <c r="FM287" s="676">
        <f t="shared" si="1966"/>
        <v>0</v>
      </c>
      <c r="FN287" s="677">
        <f t="shared" si="1966"/>
        <v>2779889.2173999995</v>
      </c>
      <c r="FP287" s="676">
        <f>SUM(FP283:FP286)</f>
        <v>2774003.0288</v>
      </c>
      <c r="FQ287" s="676">
        <f t="shared" ref="FQ287:GB287" si="1967">SUM(FQ283:FQ286)</f>
        <v>0</v>
      </c>
      <c r="FR287" s="676">
        <f t="shared" si="1967"/>
        <v>0</v>
      </c>
      <c r="FS287" s="676">
        <f t="shared" si="1967"/>
        <v>0</v>
      </c>
      <c r="FT287" s="676">
        <f t="shared" si="1967"/>
        <v>0</v>
      </c>
      <c r="FU287" s="676">
        <f t="shared" si="1967"/>
        <v>0</v>
      </c>
      <c r="FV287" s="676">
        <f t="shared" si="1967"/>
        <v>0</v>
      </c>
      <c r="FW287" s="676">
        <f t="shared" si="1967"/>
        <v>0</v>
      </c>
      <c r="FX287" s="676">
        <f t="shared" si="1967"/>
        <v>0</v>
      </c>
      <c r="FY287" s="676">
        <f t="shared" si="1967"/>
        <v>0</v>
      </c>
      <c r="FZ287" s="676">
        <f t="shared" si="1967"/>
        <v>0</v>
      </c>
      <c r="GA287" s="676">
        <f t="shared" si="1967"/>
        <v>0</v>
      </c>
      <c r="GB287" s="677">
        <f t="shared" si="1967"/>
        <v>2774003.0288</v>
      </c>
      <c r="GD287" s="676">
        <f>SUM(GD283:GD286)</f>
        <v>491944.39</v>
      </c>
      <c r="GE287" s="676">
        <f t="shared" ref="GE287:GP287" si="1968">SUM(GE283:GE286)</f>
        <v>0</v>
      </c>
      <c r="GF287" s="676">
        <f t="shared" si="1968"/>
        <v>0</v>
      </c>
      <c r="GG287" s="676">
        <f t="shared" si="1968"/>
        <v>0</v>
      </c>
      <c r="GH287" s="676">
        <f t="shared" si="1968"/>
        <v>0</v>
      </c>
      <c r="GI287" s="676">
        <f t="shared" si="1968"/>
        <v>0</v>
      </c>
      <c r="GJ287" s="676">
        <f t="shared" si="1968"/>
        <v>0</v>
      </c>
      <c r="GK287" s="676">
        <f t="shared" si="1968"/>
        <v>0</v>
      </c>
      <c r="GL287" s="676">
        <f t="shared" si="1968"/>
        <v>0</v>
      </c>
      <c r="GM287" s="676">
        <f t="shared" si="1968"/>
        <v>0</v>
      </c>
      <c r="GN287" s="676">
        <f t="shared" si="1968"/>
        <v>0</v>
      </c>
      <c r="GO287" s="676">
        <f t="shared" si="1968"/>
        <v>0</v>
      </c>
      <c r="GP287" s="677">
        <f t="shared" si="1968"/>
        <v>491944.39</v>
      </c>
      <c r="GR287" s="676">
        <f>SUM(GR283:GR286)</f>
        <v>6065389.2347999997</v>
      </c>
      <c r="GS287" s="676">
        <f t="shared" ref="GS287:HD287" si="1969">SUM(GS283:GS286)</f>
        <v>0</v>
      </c>
      <c r="GT287" s="676">
        <f t="shared" si="1969"/>
        <v>0</v>
      </c>
      <c r="GU287" s="676">
        <f t="shared" si="1969"/>
        <v>0</v>
      </c>
      <c r="GV287" s="676">
        <f t="shared" si="1969"/>
        <v>0</v>
      </c>
      <c r="GW287" s="676">
        <f t="shared" si="1969"/>
        <v>0</v>
      </c>
      <c r="GX287" s="676">
        <f t="shared" si="1969"/>
        <v>0</v>
      </c>
      <c r="GY287" s="676">
        <f t="shared" si="1969"/>
        <v>0</v>
      </c>
      <c r="GZ287" s="676">
        <f t="shared" si="1969"/>
        <v>0</v>
      </c>
      <c r="HA287" s="676">
        <f t="shared" si="1969"/>
        <v>0</v>
      </c>
      <c r="HB287" s="676">
        <f t="shared" si="1969"/>
        <v>0</v>
      </c>
      <c r="HC287" s="676">
        <f t="shared" si="1969"/>
        <v>0</v>
      </c>
      <c r="HD287" s="677">
        <f t="shared" si="1969"/>
        <v>6065389.2347999997</v>
      </c>
      <c r="HF287" s="676">
        <f>SUM(HF283:HF286)</f>
        <v>3645997.4188000001</v>
      </c>
      <c r="HG287" s="676">
        <f t="shared" ref="HG287:HR287" si="1970">SUM(HG283:HG286)</f>
        <v>0</v>
      </c>
      <c r="HH287" s="676">
        <f t="shared" si="1970"/>
        <v>0</v>
      </c>
      <c r="HI287" s="676">
        <f t="shared" si="1970"/>
        <v>0</v>
      </c>
      <c r="HJ287" s="676">
        <f t="shared" si="1970"/>
        <v>0</v>
      </c>
      <c r="HK287" s="676">
        <f t="shared" si="1970"/>
        <v>0</v>
      </c>
      <c r="HL287" s="676">
        <f t="shared" si="1970"/>
        <v>0</v>
      </c>
      <c r="HM287" s="676">
        <f t="shared" si="1970"/>
        <v>0</v>
      </c>
      <c r="HN287" s="676">
        <f t="shared" si="1970"/>
        <v>0</v>
      </c>
      <c r="HO287" s="676">
        <f t="shared" si="1970"/>
        <v>0</v>
      </c>
      <c r="HP287" s="676">
        <f t="shared" si="1970"/>
        <v>0</v>
      </c>
      <c r="HQ287" s="676">
        <f t="shared" si="1970"/>
        <v>0</v>
      </c>
      <c r="HR287" s="677">
        <f t="shared" si="1970"/>
        <v>3645997.4188000001</v>
      </c>
      <c r="HT287" s="676">
        <f>SUM(HT283:HT286)</f>
        <v>412521.84040000004</v>
      </c>
      <c r="HU287" s="676">
        <f t="shared" ref="HU287:IF287" si="1971">SUM(HU283:HU286)</f>
        <v>0</v>
      </c>
      <c r="HV287" s="676">
        <f t="shared" si="1971"/>
        <v>0</v>
      </c>
      <c r="HW287" s="676">
        <f t="shared" si="1971"/>
        <v>0</v>
      </c>
      <c r="HX287" s="676">
        <f t="shared" si="1971"/>
        <v>0</v>
      </c>
      <c r="HY287" s="676">
        <f t="shared" si="1971"/>
        <v>0</v>
      </c>
      <c r="HZ287" s="676">
        <f t="shared" si="1971"/>
        <v>0</v>
      </c>
      <c r="IA287" s="676">
        <f t="shared" si="1971"/>
        <v>0</v>
      </c>
      <c r="IB287" s="676">
        <f t="shared" si="1971"/>
        <v>0</v>
      </c>
      <c r="IC287" s="676">
        <f t="shared" si="1971"/>
        <v>0</v>
      </c>
      <c r="ID287" s="676">
        <f t="shared" si="1971"/>
        <v>0</v>
      </c>
      <c r="IE287" s="676">
        <f t="shared" si="1971"/>
        <v>0</v>
      </c>
      <c r="IF287" s="677">
        <f t="shared" si="1971"/>
        <v>412521.84040000004</v>
      </c>
      <c r="IH287" s="676">
        <f>SUM(IH283:IH286)</f>
        <v>868365.65399999986</v>
      </c>
      <c r="II287" s="676">
        <f t="shared" ref="II287:IT287" si="1972">SUM(II283:II286)</f>
        <v>0</v>
      </c>
      <c r="IJ287" s="676">
        <f t="shared" si="1972"/>
        <v>0</v>
      </c>
      <c r="IK287" s="676">
        <f t="shared" si="1972"/>
        <v>0</v>
      </c>
      <c r="IL287" s="676">
        <f t="shared" si="1972"/>
        <v>0</v>
      </c>
      <c r="IM287" s="676">
        <f t="shared" si="1972"/>
        <v>0</v>
      </c>
      <c r="IN287" s="676">
        <f t="shared" si="1972"/>
        <v>0</v>
      </c>
      <c r="IO287" s="676">
        <f t="shared" si="1972"/>
        <v>0</v>
      </c>
      <c r="IP287" s="676">
        <f t="shared" si="1972"/>
        <v>0</v>
      </c>
      <c r="IQ287" s="676">
        <f t="shared" si="1972"/>
        <v>0</v>
      </c>
      <c r="IR287" s="676">
        <f t="shared" si="1972"/>
        <v>0</v>
      </c>
      <c r="IS287" s="676">
        <f t="shared" si="1972"/>
        <v>0</v>
      </c>
      <c r="IT287" s="677">
        <f t="shared" si="1972"/>
        <v>868365.65399999986</v>
      </c>
      <c r="IV287" s="676">
        <f>SUM(IV283:IV286)</f>
        <v>207995.71</v>
      </c>
      <c r="IW287" s="676">
        <f t="shared" ref="IW287:JH287" si="1973">SUM(IW283:IW286)</f>
        <v>0</v>
      </c>
      <c r="IX287" s="676">
        <f t="shared" si="1973"/>
        <v>0</v>
      </c>
      <c r="IY287" s="676">
        <f t="shared" si="1973"/>
        <v>0</v>
      </c>
      <c r="IZ287" s="676">
        <f t="shared" si="1973"/>
        <v>0</v>
      </c>
      <c r="JA287" s="676">
        <f t="shared" si="1973"/>
        <v>0</v>
      </c>
      <c r="JB287" s="676">
        <f t="shared" si="1973"/>
        <v>0</v>
      </c>
      <c r="JC287" s="676">
        <f t="shared" si="1973"/>
        <v>0</v>
      </c>
      <c r="JD287" s="676">
        <f t="shared" si="1973"/>
        <v>0</v>
      </c>
      <c r="JE287" s="676">
        <f t="shared" si="1973"/>
        <v>0</v>
      </c>
      <c r="JF287" s="676">
        <f t="shared" si="1973"/>
        <v>0</v>
      </c>
      <c r="JG287" s="676">
        <f t="shared" si="1973"/>
        <v>0</v>
      </c>
      <c r="JH287" s="677">
        <f t="shared" si="1973"/>
        <v>207995.71</v>
      </c>
      <c r="JJ287" s="676">
        <f>SUM(JJ283:JJ286)</f>
        <v>1930607.8061999998</v>
      </c>
      <c r="JK287" s="676">
        <f t="shared" ref="JK287:JV287" si="1974">SUM(JK283:JK286)</f>
        <v>0</v>
      </c>
      <c r="JL287" s="676">
        <f t="shared" si="1974"/>
        <v>0</v>
      </c>
      <c r="JM287" s="676">
        <f t="shared" si="1974"/>
        <v>0</v>
      </c>
      <c r="JN287" s="676">
        <f t="shared" si="1974"/>
        <v>0</v>
      </c>
      <c r="JO287" s="676">
        <f t="shared" si="1974"/>
        <v>0</v>
      </c>
      <c r="JP287" s="676">
        <f t="shared" si="1974"/>
        <v>0</v>
      </c>
      <c r="JQ287" s="676">
        <f t="shared" si="1974"/>
        <v>0</v>
      </c>
      <c r="JR287" s="676">
        <f t="shared" si="1974"/>
        <v>0</v>
      </c>
      <c r="JS287" s="676">
        <f t="shared" si="1974"/>
        <v>0</v>
      </c>
      <c r="JT287" s="676">
        <f t="shared" si="1974"/>
        <v>0</v>
      </c>
      <c r="JU287" s="676">
        <f t="shared" si="1974"/>
        <v>0</v>
      </c>
      <c r="JV287" s="677">
        <f t="shared" si="1974"/>
        <v>1930607.8061999998</v>
      </c>
      <c r="JX287" s="676">
        <f>SUM(JX283:JX286)</f>
        <v>3954141.5466</v>
      </c>
      <c r="JY287" s="676">
        <f t="shared" ref="JY287:KJ287" si="1975">SUM(JY283:JY286)</f>
        <v>0</v>
      </c>
      <c r="JZ287" s="676">
        <f t="shared" si="1975"/>
        <v>0</v>
      </c>
      <c r="KA287" s="676">
        <f t="shared" si="1975"/>
        <v>0</v>
      </c>
      <c r="KB287" s="676">
        <f t="shared" si="1975"/>
        <v>0</v>
      </c>
      <c r="KC287" s="676">
        <f t="shared" si="1975"/>
        <v>0</v>
      </c>
      <c r="KD287" s="676">
        <f t="shared" si="1975"/>
        <v>0</v>
      </c>
      <c r="KE287" s="676">
        <f t="shared" si="1975"/>
        <v>0</v>
      </c>
      <c r="KF287" s="676">
        <f t="shared" si="1975"/>
        <v>0</v>
      </c>
      <c r="KG287" s="676">
        <f t="shared" si="1975"/>
        <v>0</v>
      </c>
      <c r="KH287" s="676">
        <f t="shared" si="1975"/>
        <v>0</v>
      </c>
      <c r="KI287" s="676">
        <f t="shared" si="1975"/>
        <v>0</v>
      </c>
      <c r="KJ287" s="677">
        <f t="shared" si="1975"/>
        <v>3954141.5466</v>
      </c>
      <c r="KL287" s="676">
        <f>SUM(KL283:KL286)</f>
        <v>3285837.4110000003</v>
      </c>
      <c r="KM287" s="676">
        <f t="shared" ref="KM287:KX287" si="1976">SUM(KM283:KM286)</f>
        <v>0</v>
      </c>
      <c r="KN287" s="676">
        <f t="shared" si="1976"/>
        <v>0</v>
      </c>
      <c r="KO287" s="676">
        <f t="shared" si="1976"/>
        <v>0</v>
      </c>
      <c r="KP287" s="676">
        <f t="shared" si="1976"/>
        <v>0</v>
      </c>
      <c r="KQ287" s="676">
        <f t="shared" si="1976"/>
        <v>0</v>
      </c>
      <c r="KR287" s="676">
        <f t="shared" si="1976"/>
        <v>0</v>
      </c>
      <c r="KS287" s="676">
        <f t="shared" si="1976"/>
        <v>0</v>
      </c>
      <c r="KT287" s="676">
        <f t="shared" si="1976"/>
        <v>0</v>
      </c>
      <c r="KU287" s="676">
        <f t="shared" si="1976"/>
        <v>0</v>
      </c>
      <c r="KV287" s="676">
        <f t="shared" si="1976"/>
        <v>0</v>
      </c>
      <c r="KW287" s="676">
        <f t="shared" si="1976"/>
        <v>0</v>
      </c>
      <c r="KX287" s="677">
        <f t="shared" si="1976"/>
        <v>3285837.4110000003</v>
      </c>
      <c r="KZ287" s="676">
        <f>SUM(KZ283:KZ286)</f>
        <v>528445.82999999996</v>
      </c>
      <c r="LA287" s="676">
        <f t="shared" ref="LA287:LL287" si="1977">SUM(LA283:LA286)</f>
        <v>0</v>
      </c>
      <c r="LB287" s="676">
        <f t="shared" si="1977"/>
        <v>0</v>
      </c>
      <c r="LC287" s="676">
        <f t="shared" si="1977"/>
        <v>0</v>
      </c>
      <c r="LD287" s="676">
        <f t="shared" si="1977"/>
        <v>0</v>
      </c>
      <c r="LE287" s="676">
        <f t="shared" si="1977"/>
        <v>0</v>
      </c>
      <c r="LF287" s="676">
        <f t="shared" si="1977"/>
        <v>0</v>
      </c>
      <c r="LG287" s="676">
        <f t="shared" si="1977"/>
        <v>0</v>
      </c>
      <c r="LH287" s="676">
        <f t="shared" si="1977"/>
        <v>0</v>
      </c>
      <c r="LI287" s="676">
        <f t="shared" si="1977"/>
        <v>0</v>
      </c>
      <c r="LJ287" s="676">
        <f t="shared" si="1977"/>
        <v>0</v>
      </c>
      <c r="LK287" s="676">
        <f t="shared" si="1977"/>
        <v>0</v>
      </c>
      <c r="LL287" s="677">
        <f t="shared" si="1977"/>
        <v>528445.82999999996</v>
      </c>
      <c r="LN287" s="676">
        <f>SUM(LN283:LN286)</f>
        <v>251258.56279999999</v>
      </c>
      <c r="LO287" s="676">
        <f t="shared" ref="LO287:LZ287" si="1978">SUM(LO283:LO286)</f>
        <v>0</v>
      </c>
      <c r="LP287" s="676">
        <f t="shared" si="1978"/>
        <v>0</v>
      </c>
      <c r="LQ287" s="676">
        <f t="shared" si="1978"/>
        <v>0</v>
      </c>
      <c r="LR287" s="676">
        <f t="shared" si="1978"/>
        <v>0</v>
      </c>
      <c r="LS287" s="676">
        <f t="shared" si="1978"/>
        <v>0</v>
      </c>
      <c r="LT287" s="676">
        <f t="shared" si="1978"/>
        <v>0</v>
      </c>
      <c r="LU287" s="676">
        <f t="shared" si="1978"/>
        <v>0</v>
      </c>
      <c r="LV287" s="676">
        <f t="shared" si="1978"/>
        <v>0</v>
      </c>
      <c r="LW287" s="676">
        <f t="shared" si="1978"/>
        <v>0</v>
      </c>
      <c r="LX287" s="676">
        <f t="shared" si="1978"/>
        <v>0</v>
      </c>
      <c r="LY287" s="676">
        <f t="shared" si="1978"/>
        <v>0</v>
      </c>
      <c r="LZ287" s="677">
        <f t="shared" si="1978"/>
        <v>251258.56279999999</v>
      </c>
      <c r="MB287" s="676">
        <f>SUM(MB283:MB286)</f>
        <v>778605.19479999994</v>
      </c>
      <c r="MC287" s="676">
        <f t="shared" ref="MC287:MN287" si="1979">SUM(MC283:MC286)</f>
        <v>0</v>
      </c>
      <c r="MD287" s="676">
        <f t="shared" si="1979"/>
        <v>0</v>
      </c>
      <c r="ME287" s="676">
        <f t="shared" si="1979"/>
        <v>0</v>
      </c>
      <c r="MF287" s="676">
        <f t="shared" si="1979"/>
        <v>0</v>
      </c>
      <c r="MG287" s="676">
        <f t="shared" si="1979"/>
        <v>0</v>
      </c>
      <c r="MH287" s="676">
        <f t="shared" si="1979"/>
        <v>0</v>
      </c>
      <c r="MI287" s="676">
        <f t="shared" si="1979"/>
        <v>0</v>
      </c>
      <c r="MJ287" s="676">
        <f t="shared" si="1979"/>
        <v>0</v>
      </c>
      <c r="MK287" s="676">
        <f t="shared" si="1979"/>
        <v>0</v>
      </c>
      <c r="ML287" s="676">
        <f t="shared" si="1979"/>
        <v>0</v>
      </c>
      <c r="MM287" s="676">
        <f t="shared" si="1979"/>
        <v>0</v>
      </c>
      <c r="MN287" s="677">
        <f t="shared" si="1979"/>
        <v>778605.19479999994</v>
      </c>
      <c r="MP287" s="676">
        <f>SUM(MP283:MP286)</f>
        <v>2010880.3151999998</v>
      </c>
      <c r="MQ287" s="676">
        <f t="shared" ref="MQ287:NB287" si="1980">SUM(MQ283:MQ286)</f>
        <v>0</v>
      </c>
      <c r="MR287" s="676">
        <f t="shared" si="1980"/>
        <v>0</v>
      </c>
      <c r="MS287" s="676">
        <f t="shared" si="1980"/>
        <v>0</v>
      </c>
      <c r="MT287" s="676">
        <f t="shared" si="1980"/>
        <v>0</v>
      </c>
      <c r="MU287" s="676">
        <f t="shared" si="1980"/>
        <v>0</v>
      </c>
      <c r="MV287" s="676">
        <f t="shared" si="1980"/>
        <v>0</v>
      </c>
      <c r="MW287" s="676">
        <f t="shared" si="1980"/>
        <v>0</v>
      </c>
      <c r="MX287" s="676">
        <f t="shared" si="1980"/>
        <v>0</v>
      </c>
      <c r="MY287" s="676">
        <f t="shared" si="1980"/>
        <v>0</v>
      </c>
      <c r="MZ287" s="676">
        <f t="shared" si="1980"/>
        <v>0</v>
      </c>
      <c r="NA287" s="676">
        <f t="shared" si="1980"/>
        <v>0</v>
      </c>
      <c r="NB287" s="677">
        <f t="shared" si="1980"/>
        <v>2010880.3151999998</v>
      </c>
      <c r="ND287" s="676">
        <f>SUM(ND283:ND286)</f>
        <v>3266965.3286000001</v>
      </c>
      <c r="NE287" s="676">
        <f t="shared" ref="NE287:NP287" si="1981">SUM(NE283:NE286)</f>
        <v>0</v>
      </c>
      <c r="NF287" s="676">
        <f t="shared" si="1981"/>
        <v>0</v>
      </c>
      <c r="NG287" s="676">
        <f t="shared" si="1981"/>
        <v>0</v>
      </c>
      <c r="NH287" s="676">
        <f t="shared" si="1981"/>
        <v>0</v>
      </c>
      <c r="NI287" s="676">
        <f t="shared" si="1981"/>
        <v>0</v>
      </c>
      <c r="NJ287" s="676">
        <f t="shared" si="1981"/>
        <v>0</v>
      </c>
      <c r="NK287" s="676">
        <f t="shared" si="1981"/>
        <v>0</v>
      </c>
      <c r="NL287" s="676">
        <f t="shared" si="1981"/>
        <v>0</v>
      </c>
      <c r="NM287" s="676">
        <f t="shared" si="1981"/>
        <v>0</v>
      </c>
      <c r="NN287" s="676">
        <f t="shared" si="1981"/>
        <v>0</v>
      </c>
      <c r="NO287" s="676">
        <f t="shared" si="1981"/>
        <v>0</v>
      </c>
      <c r="NP287" s="677">
        <f t="shared" si="1981"/>
        <v>3266965.3286000001</v>
      </c>
      <c r="NR287" s="676">
        <f>SUM(NR283:NR286)</f>
        <v>668319.82919999992</v>
      </c>
      <c r="NS287" s="676">
        <f t="shared" ref="NS287:OD287" si="1982">SUM(NS283:NS286)</f>
        <v>0</v>
      </c>
      <c r="NT287" s="676">
        <f t="shared" si="1982"/>
        <v>0</v>
      </c>
      <c r="NU287" s="676">
        <f t="shared" si="1982"/>
        <v>0</v>
      </c>
      <c r="NV287" s="676">
        <f t="shared" si="1982"/>
        <v>0</v>
      </c>
      <c r="NW287" s="676">
        <f t="shared" si="1982"/>
        <v>0</v>
      </c>
      <c r="NX287" s="676">
        <f t="shared" si="1982"/>
        <v>0</v>
      </c>
      <c r="NY287" s="676">
        <f t="shared" si="1982"/>
        <v>0</v>
      </c>
      <c r="NZ287" s="676">
        <f t="shared" si="1982"/>
        <v>0</v>
      </c>
      <c r="OA287" s="676">
        <f t="shared" si="1982"/>
        <v>0</v>
      </c>
      <c r="OB287" s="676">
        <f t="shared" si="1982"/>
        <v>0</v>
      </c>
      <c r="OC287" s="676">
        <f t="shared" si="1982"/>
        <v>0</v>
      </c>
      <c r="OD287" s="677">
        <f t="shared" si="1982"/>
        <v>668319.82919999992</v>
      </c>
      <c r="OF287" s="676">
        <f>SUM(OF283:OF286)</f>
        <v>537514.49139999994</v>
      </c>
      <c r="OG287" s="676">
        <f t="shared" ref="OG287:OR287" si="1983">SUM(OG283:OG286)</f>
        <v>0</v>
      </c>
      <c r="OH287" s="676">
        <f t="shared" si="1983"/>
        <v>0</v>
      </c>
      <c r="OI287" s="676">
        <f t="shared" si="1983"/>
        <v>0</v>
      </c>
      <c r="OJ287" s="676">
        <f t="shared" si="1983"/>
        <v>0</v>
      </c>
      <c r="OK287" s="676">
        <f t="shared" si="1983"/>
        <v>0</v>
      </c>
      <c r="OL287" s="676">
        <f t="shared" si="1983"/>
        <v>0</v>
      </c>
      <c r="OM287" s="676">
        <f t="shared" si="1983"/>
        <v>0</v>
      </c>
      <c r="ON287" s="676">
        <f t="shared" si="1983"/>
        <v>0</v>
      </c>
      <c r="OO287" s="676">
        <f t="shared" si="1983"/>
        <v>0</v>
      </c>
      <c r="OP287" s="676">
        <f t="shared" si="1983"/>
        <v>0</v>
      </c>
      <c r="OQ287" s="676">
        <f t="shared" si="1983"/>
        <v>0</v>
      </c>
      <c r="OR287" s="677">
        <f t="shared" si="1983"/>
        <v>537514.49139999994</v>
      </c>
      <c r="OT287" s="676">
        <f>SUM(OT283:OT286)</f>
        <v>2595615.5274</v>
      </c>
      <c r="OU287" s="676">
        <f t="shared" ref="OU287:PF287" si="1984">SUM(OU283:OU286)</f>
        <v>0</v>
      </c>
      <c r="OV287" s="676">
        <f t="shared" si="1984"/>
        <v>0</v>
      </c>
      <c r="OW287" s="676">
        <f t="shared" si="1984"/>
        <v>0</v>
      </c>
      <c r="OX287" s="676">
        <f t="shared" si="1984"/>
        <v>0</v>
      </c>
      <c r="OY287" s="676">
        <f t="shared" si="1984"/>
        <v>0</v>
      </c>
      <c r="OZ287" s="676">
        <f t="shared" si="1984"/>
        <v>0</v>
      </c>
      <c r="PA287" s="676">
        <f t="shared" si="1984"/>
        <v>0</v>
      </c>
      <c r="PB287" s="676">
        <f t="shared" si="1984"/>
        <v>0</v>
      </c>
      <c r="PC287" s="676">
        <f t="shared" si="1984"/>
        <v>0</v>
      </c>
      <c r="PD287" s="676">
        <f t="shared" si="1984"/>
        <v>0</v>
      </c>
      <c r="PE287" s="676">
        <f t="shared" si="1984"/>
        <v>0</v>
      </c>
      <c r="PF287" s="677">
        <f t="shared" si="1984"/>
        <v>2595615.5274</v>
      </c>
      <c r="PH287" s="676">
        <f>SUM(PH283:PH286)</f>
        <v>1072704.6595999999</v>
      </c>
      <c r="PI287" s="676">
        <f t="shared" ref="PI287:PT287" si="1985">SUM(PI283:PI286)</f>
        <v>0</v>
      </c>
      <c r="PJ287" s="676">
        <f t="shared" si="1985"/>
        <v>0</v>
      </c>
      <c r="PK287" s="676">
        <f t="shared" si="1985"/>
        <v>0</v>
      </c>
      <c r="PL287" s="676">
        <f t="shared" si="1985"/>
        <v>0</v>
      </c>
      <c r="PM287" s="676">
        <f t="shared" si="1985"/>
        <v>0</v>
      </c>
      <c r="PN287" s="676">
        <f t="shared" si="1985"/>
        <v>0</v>
      </c>
      <c r="PO287" s="676">
        <f t="shared" si="1985"/>
        <v>0</v>
      </c>
      <c r="PP287" s="676">
        <f t="shared" si="1985"/>
        <v>0</v>
      </c>
      <c r="PQ287" s="676">
        <f t="shared" si="1985"/>
        <v>0</v>
      </c>
      <c r="PR287" s="676">
        <f t="shared" si="1985"/>
        <v>0</v>
      </c>
      <c r="PS287" s="676">
        <f t="shared" si="1985"/>
        <v>0</v>
      </c>
      <c r="PT287" s="677">
        <f t="shared" si="1985"/>
        <v>1072704.6595999999</v>
      </c>
      <c r="PV287" s="676">
        <f>SUM(PV283:PV286)</f>
        <v>59534549.290000007</v>
      </c>
      <c r="PW287" s="676">
        <f t="shared" ref="PW287:QH287" si="1986">SUM(PW283:PW286)</f>
        <v>0</v>
      </c>
      <c r="PX287" s="676">
        <f t="shared" si="1986"/>
        <v>0</v>
      </c>
      <c r="PY287" s="676">
        <f t="shared" si="1986"/>
        <v>0</v>
      </c>
      <c r="PZ287" s="676">
        <f t="shared" si="1986"/>
        <v>0</v>
      </c>
      <c r="QA287" s="676">
        <f t="shared" si="1986"/>
        <v>0</v>
      </c>
      <c r="QB287" s="676">
        <f t="shared" si="1986"/>
        <v>0</v>
      </c>
      <c r="QC287" s="676">
        <f t="shared" si="1986"/>
        <v>0</v>
      </c>
      <c r="QD287" s="676">
        <f t="shared" si="1986"/>
        <v>0</v>
      </c>
      <c r="QE287" s="676">
        <f t="shared" si="1986"/>
        <v>0</v>
      </c>
      <c r="QF287" s="676">
        <f t="shared" si="1986"/>
        <v>0</v>
      </c>
      <c r="QG287" s="676">
        <f t="shared" si="1986"/>
        <v>0</v>
      </c>
      <c r="QH287" s="677">
        <f t="shared" si="1986"/>
        <v>59534549.290000007</v>
      </c>
    </row>
    <row r="288" spans="1:450" ht="13.5" thickTop="1" x14ac:dyDescent="0.25">
      <c r="PV288" s="373"/>
      <c r="PW288" s="373"/>
      <c r="PX288" s="373"/>
      <c r="PY288" s="373"/>
      <c r="PZ288" s="373"/>
      <c r="QA288" s="373"/>
      <c r="QB288" s="373"/>
      <c r="QC288" s="373"/>
      <c r="QD288" s="373"/>
      <c r="QE288" s="373"/>
      <c r="QF288" s="373"/>
      <c r="QG288" s="373"/>
    </row>
    <row r="289" spans="1:450" x14ac:dyDescent="0.25">
      <c r="A289" s="673" t="s">
        <v>977</v>
      </c>
      <c r="B289" s="258" t="s">
        <v>978</v>
      </c>
      <c r="D289" s="678">
        <v>19291</v>
      </c>
      <c r="E289" s="678">
        <v>0</v>
      </c>
      <c r="F289" s="678">
        <v>0</v>
      </c>
      <c r="G289" s="678">
        <v>0</v>
      </c>
      <c r="H289" s="678">
        <v>0</v>
      </c>
      <c r="I289" s="678">
        <v>0</v>
      </c>
      <c r="J289" s="678">
        <v>0</v>
      </c>
      <c r="K289" s="678">
        <v>0</v>
      </c>
      <c r="L289" s="678">
        <v>0</v>
      </c>
      <c r="M289" s="678">
        <v>0</v>
      </c>
      <c r="N289" s="678">
        <v>0</v>
      </c>
      <c r="O289" s="678">
        <v>0</v>
      </c>
      <c r="P289" s="450">
        <f>SUM(D289:O289)</f>
        <v>19291</v>
      </c>
      <c r="R289" s="678">
        <v>6089</v>
      </c>
      <c r="S289" s="678">
        <v>0</v>
      </c>
      <c r="T289" s="678">
        <v>0</v>
      </c>
      <c r="U289" s="678">
        <v>0</v>
      </c>
      <c r="V289" s="678">
        <v>0</v>
      </c>
      <c r="W289" s="678">
        <v>0</v>
      </c>
      <c r="X289" s="678">
        <v>0</v>
      </c>
      <c r="Y289" s="678">
        <v>0</v>
      </c>
      <c r="Z289" s="678">
        <v>0</v>
      </c>
      <c r="AA289" s="678">
        <v>0</v>
      </c>
      <c r="AB289" s="678">
        <v>0</v>
      </c>
      <c r="AC289" s="678">
        <v>0</v>
      </c>
      <c r="AD289" s="450">
        <f>SUM(R289:AC289)</f>
        <v>6089</v>
      </c>
      <c r="AF289" s="678">
        <v>12413</v>
      </c>
      <c r="AG289" s="678">
        <v>0</v>
      </c>
      <c r="AH289" s="678">
        <v>0</v>
      </c>
      <c r="AI289" s="678">
        <v>0</v>
      </c>
      <c r="AJ289" s="678">
        <v>0</v>
      </c>
      <c r="AK289" s="678">
        <v>0</v>
      </c>
      <c r="AL289" s="678">
        <v>0</v>
      </c>
      <c r="AM289" s="678">
        <v>0</v>
      </c>
      <c r="AN289" s="678">
        <v>0</v>
      </c>
      <c r="AO289" s="678">
        <v>0</v>
      </c>
      <c r="AP289" s="678">
        <v>0</v>
      </c>
      <c r="AQ289" s="678">
        <v>0</v>
      </c>
      <c r="AR289" s="450">
        <f>SUM(AF289:AQ289)</f>
        <v>12413</v>
      </c>
      <c r="AT289" s="678">
        <v>27971</v>
      </c>
      <c r="AU289" s="678">
        <v>0</v>
      </c>
      <c r="AV289" s="678">
        <v>0</v>
      </c>
      <c r="AW289" s="678">
        <v>0</v>
      </c>
      <c r="AX289" s="678">
        <v>0</v>
      </c>
      <c r="AY289" s="678">
        <v>0</v>
      </c>
      <c r="AZ289" s="678">
        <v>0</v>
      </c>
      <c r="BA289" s="678">
        <v>0</v>
      </c>
      <c r="BB289" s="678">
        <v>0</v>
      </c>
      <c r="BC289" s="678">
        <v>0</v>
      </c>
      <c r="BD289" s="678">
        <v>0</v>
      </c>
      <c r="BE289" s="678">
        <v>0</v>
      </c>
      <c r="BF289" s="450">
        <f>SUM(AT289:BE289)</f>
        <v>27971</v>
      </c>
      <c r="BH289" s="678">
        <v>2844</v>
      </c>
      <c r="BI289" s="678">
        <v>0</v>
      </c>
      <c r="BJ289" s="678">
        <v>0</v>
      </c>
      <c r="BK289" s="678">
        <v>0</v>
      </c>
      <c r="BL289" s="678">
        <v>0</v>
      </c>
      <c r="BM289" s="678">
        <v>0</v>
      </c>
      <c r="BN289" s="678">
        <v>0</v>
      </c>
      <c r="BO289" s="678">
        <v>0</v>
      </c>
      <c r="BP289" s="678">
        <v>0</v>
      </c>
      <c r="BQ289" s="678">
        <v>0</v>
      </c>
      <c r="BR289" s="678">
        <v>0</v>
      </c>
      <c r="BS289" s="678">
        <v>0</v>
      </c>
      <c r="BT289" s="450">
        <f>SUM(BH289:BS289)</f>
        <v>2844</v>
      </c>
      <c r="BV289" s="678">
        <v>58358</v>
      </c>
      <c r="BW289" s="678">
        <v>0</v>
      </c>
      <c r="BX289" s="678">
        <v>0</v>
      </c>
      <c r="BY289" s="678">
        <v>0</v>
      </c>
      <c r="BZ289" s="678">
        <v>0</v>
      </c>
      <c r="CA289" s="678">
        <v>0</v>
      </c>
      <c r="CB289" s="678">
        <v>0</v>
      </c>
      <c r="CC289" s="678">
        <v>0</v>
      </c>
      <c r="CD289" s="678">
        <v>0</v>
      </c>
      <c r="CE289" s="678">
        <v>0</v>
      </c>
      <c r="CF289" s="678">
        <v>0</v>
      </c>
      <c r="CG289" s="678">
        <v>0</v>
      </c>
      <c r="CH289" s="450">
        <f>SUM(BV289:CG289)</f>
        <v>58358</v>
      </c>
      <c r="CJ289" s="678">
        <v>12559</v>
      </c>
      <c r="CK289" s="678">
        <v>0</v>
      </c>
      <c r="CL289" s="678">
        <v>0</v>
      </c>
      <c r="CM289" s="678">
        <v>0</v>
      </c>
      <c r="CN289" s="678">
        <v>0</v>
      </c>
      <c r="CO289" s="678">
        <v>0</v>
      </c>
      <c r="CP289" s="678">
        <v>0</v>
      </c>
      <c r="CQ289" s="678">
        <v>0</v>
      </c>
      <c r="CR289" s="678">
        <v>0</v>
      </c>
      <c r="CS289" s="678">
        <v>0</v>
      </c>
      <c r="CT289" s="678">
        <v>0</v>
      </c>
      <c r="CU289" s="678">
        <v>0</v>
      </c>
      <c r="CV289" s="450">
        <f>SUM(CJ289:CU289)</f>
        <v>12559</v>
      </c>
      <c r="CX289" s="678">
        <v>4196</v>
      </c>
      <c r="CY289" s="678">
        <v>0</v>
      </c>
      <c r="CZ289" s="678">
        <v>0</v>
      </c>
      <c r="DA289" s="678">
        <v>0</v>
      </c>
      <c r="DB289" s="678">
        <v>0</v>
      </c>
      <c r="DC289" s="678">
        <v>0</v>
      </c>
      <c r="DD289" s="678">
        <v>0</v>
      </c>
      <c r="DE289" s="678">
        <v>0</v>
      </c>
      <c r="DF289" s="678">
        <v>0</v>
      </c>
      <c r="DG289" s="678">
        <v>0</v>
      </c>
      <c r="DH289" s="678">
        <v>0</v>
      </c>
      <c r="DI289" s="678">
        <v>0</v>
      </c>
      <c r="DJ289" s="450">
        <f>SUM(CX289:DI289)</f>
        <v>4196</v>
      </c>
      <c r="DL289" s="678">
        <v>10468</v>
      </c>
      <c r="DM289" s="678">
        <v>0</v>
      </c>
      <c r="DN289" s="678">
        <v>0</v>
      </c>
      <c r="DO289" s="678">
        <v>0</v>
      </c>
      <c r="DP289" s="678">
        <v>0</v>
      </c>
      <c r="DQ289" s="678">
        <v>0</v>
      </c>
      <c r="DR289" s="678">
        <v>0</v>
      </c>
      <c r="DS289" s="678">
        <v>0</v>
      </c>
      <c r="DT289" s="678">
        <v>0</v>
      </c>
      <c r="DU289" s="678">
        <v>0</v>
      </c>
      <c r="DV289" s="678">
        <v>0</v>
      </c>
      <c r="DW289" s="678">
        <v>0</v>
      </c>
      <c r="DX289" s="450">
        <f>SUM(DL289:DW289)</f>
        <v>10468</v>
      </c>
      <c r="DZ289" s="678">
        <v>36654</v>
      </c>
      <c r="EA289" s="678">
        <v>0</v>
      </c>
      <c r="EB289" s="678">
        <v>0</v>
      </c>
      <c r="EC289" s="678">
        <v>0</v>
      </c>
      <c r="ED289" s="678">
        <v>0</v>
      </c>
      <c r="EE289" s="678">
        <v>0</v>
      </c>
      <c r="EF289" s="678">
        <v>0</v>
      </c>
      <c r="EG289" s="678">
        <v>0</v>
      </c>
      <c r="EH289" s="678">
        <v>0</v>
      </c>
      <c r="EI289" s="678">
        <v>0</v>
      </c>
      <c r="EJ289" s="678">
        <v>0</v>
      </c>
      <c r="EK289" s="678">
        <v>0</v>
      </c>
      <c r="EL289" s="450">
        <f>SUM(DZ289:EK289)</f>
        <v>36654</v>
      </c>
      <c r="EN289" s="678">
        <v>63461</v>
      </c>
      <c r="EO289" s="678">
        <v>0</v>
      </c>
      <c r="EP289" s="678">
        <v>0</v>
      </c>
      <c r="EQ289" s="678">
        <v>0</v>
      </c>
      <c r="ER289" s="678">
        <v>0</v>
      </c>
      <c r="ES289" s="678">
        <v>0</v>
      </c>
      <c r="ET289" s="678">
        <v>0</v>
      </c>
      <c r="EU289" s="678">
        <v>0</v>
      </c>
      <c r="EV289" s="678">
        <v>0</v>
      </c>
      <c r="EW289" s="678">
        <v>0</v>
      </c>
      <c r="EX289" s="678">
        <v>0</v>
      </c>
      <c r="EY289" s="678">
        <v>0</v>
      </c>
      <c r="EZ289" s="450">
        <f>SUM(EN289:EY289)</f>
        <v>63461</v>
      </c>
      <c r="FB289" s="678">
        <v>33356</v>
      </c>
      <c r="FC289" s="678">
        <v>0</v>
      </c>
      <c r="FD289" s="678">
        <v>0</v>
      </c>
      <c r="FE289" s="678">
        <v>0</v>
      </c>
      <c r="FF289" s="678">
        <v>0</v>
      </c>
      <c r="FG289" s="678">
        <v>0</v>
      </c>
      <c r="FH289" s="678">
        <v>0</v>
      </c>
      <c r="FI289" s="678">
        <v>0</v>
      </c>
      <c r="FJ289" s="678">
        <v>0</v>
      </c>
      <c r="FK289" s="678">
        <v>0</v>
      </c>
      <c r="FL289" s="678">
        <v>0</v>
      </c>
      <c r="FM289" s="678">
        <v>0</v>
      </c>
      <c r="FN289" s="450">
        <f>SUM(FB289:FM289)</f>
        <v>33356</v>
      </c>
      <c r="FP289" s="678">
        <v>33226</v>
      </c>
      <c r="FQ289" s="678">
        <v>0</v>
      </c>
      <c r="FR289" s="678">
        <v>0</v>
      </c>
      <c r="FS289" s="678">
        <v>0</v>
      </c>
      <c r="FT289" s="678">
        <v>0</v>
      </c>
      <c r="FU289" s="678">
        <v>0</v>
      </c>
      <c r="FV289" s="678">
        <v>0</v>
      </c>
      <c r="FW289" s="678">
        <v>0</v>
      </c>
      <c r="FX289" s="678">
        <v>0</v>
      </c>
      <c r="FY289" s="678">
        <v>0</v>
      </c>
      <c r="FZ289" s="678">
        <v>0</v>
      </c>
      <c r="GA289" s="678">
        <v>0</v>
      </c>
      <c r="GB289" s="450">
        <f>SUM(FP289:GA289)</f>
        <v>33226</v>
      </c>
      <c r="GD289" s="678">
        <v>5768</v>
      </c>
      <c r="GE289" s="678">
        <v>0</v>
      </c>
      <c r="GF289" s="678">
        <v>0</v>
      </c>
      <c r="GG289" s="678">
        <v>0</v>
      </c>
      <c r="GH289" s="678">
        <v>0</v>
      </c>
      <c r="GI289" s="678">
        <v>0</v>
      </c>
      <c r="GJ289" s="678">
        <v>0</v>
      </c>
      <c r="GK289" s="678">
        <v>0</v>
      </c>
      <c r="GL289" s="678">
        <v>0</v>
      </c>
      <c r="GM289" s="678">
        <v>0</v>
      </c>
      <c r="GN289" s="678">
        <v>0</v>
      </c>
      <c r="GO289" s="678">
        <v>0</v>
      </c>
      <c r="GP289" s="450">
        <f>SUM(GD289:GO289)</f>
        <v>5768</v>
      </c>
      <c r="GR289" s="678">
        <v>72022</v>
      </c>
      <c r="GS289" s="678">
        <v>0</v>
      </c>
      <c r="GT289" s="678">
        <v>0</v>
      </c>
      <c r="GU289" s="678">
        <v>0</v>
      </c>
      <c r="GV289" s="678">
        <v>0</v>
      </c>
      <c r="GW289" s="678">
        <v>0</v>
      </c>
      <c r="GX289" s="678">
        <v>0</v>
      </c>
      <c r="GY289" s="678">
        <v>0</v>
      </c>
      <c r="GZ289" s="678">
        <v>0</v>
      </c>
      <c r="HA289" s="678">
        <v>0</v>
      </c>
      <c r="HB289" s="678">
        <v>0</v>
      </c>
      <c r="HC289" s="678">
        <v>0</v>
      </c>
      <c r="HD289" s="450">
        <f>SUM(GR289:HC289)</f>
        <v>72022</v>
      </c>
      <c r="HF289" s="678">
        <v>43958</v>
      </c>
      <c r="HG289" s="678">
        <v>0</v>
      </c>
      <c r="HH289" s="678">
        <v>0</v>
      </c>
      <c r="HI289" s="678">
        <v>0</v>
      </c>
      <c r="HJ289" s="678">
        <v>0</v>
      </c>
      <c r="HK289" s="678">
        <v>0</v>
      </c>
      <c r="HL289" s="678">
        <v>0</v>
      </c>
      <c r="HM289" s="678">
        <v>0</v>
      </c>
      <c r="HN289" s="678">
        <v>0</v>
      </c>
      <c r="HO289" s="678">
        <v>0</v>
      </c>
      <c r="HP289" s="678">
        <v>0</v>
      </c>
      <c r="HQ289" s="678">
        <v>0</v>
      </c>
      <c r="HR289" s="450">
        <f>SUM(HF289:HQ289)</f>
        <v>43958</v>
      </c>
      <c r="HT289" s="678">
        <v>4785</v>
      </c>
      <c r="HU289" s="678">
        <v>0</v>
      </c>
      <c r="HV289" s="678">
        <v>0</v>
      </c>
      <c r="HW289" s="678">
        <v>0</v>
      </c>
      <c r="HX289" s="678">
        <v>0</v>
      </c>
      <c r="HY289" s="678">
        <v>0</v>
      </c>
      <c r="HZ289" s="678">
        <v>0</v>
      </c>
      <c r="IA289" s="678">
        <v>0</v>
      </c>
      <c r="IB289" s="678">
        <v>0</v>
      </c>
      <c r="IC289" s="678">
        <v>0</v>
      </c>
      <c r="ID289" s="678">
        <v>0</v>
      </c>
      <c r="IE289" s="678">
        <v>0</v>
      </c>
      <c r="IF289" s="450">
        <f>SUM(HT289:IE289)</f>
        <v>4785</v>
      </c>
      <c r="IH289" s="678">
        <v>10319</v>
      </c>
      <c r="II289" s="678">
        <v>0</v>
      </c>
      <c r="IJ289" s="678">
        <v>0</v>
      </c>
      <c r="IK289" s="678">
        <v>0</v>
      </c>
      <c r="IL289" s="678">
        <v>0</v>
      </c>
      <c r="IM289" s="678">
        <v>0</v>
      </c>
      <c r="IN289" s="678">
        <v>0</v>
      </c>
      <c r="IO289" s="678">
        <v>0</v>
      </c>
      <c r="IP289" s="678">
        <v>0</v>
      </c>
      <c r="IQ289" s="678">
        <v>0</v>
      </c>
      <c r="IR289" s="678">
        <v>0</v>
      </c>
      <c r="IS289" s="678">
        <v>0</v>
      </c>
      <c r="IT289" s="450">
        <f>SUM(IH289:IS289)</f>
        <v>10319</v>
      </c>
      <c r="IV289" s="678">
        <v>2536</v>
      </c>
      <c r="IW289" s="678">
        <v>0</v>
      </c>
      <c r="IX289" s="678">
        <v>0</v>
      </c>
      <c r="IY289" s="678">
        <v>0</v>
      </c>
      <c r="IZ289" s="678">
        <v>0</v>
      </c>
      <c r="JA289" s="678">
        <v>0</v>
      </c>
      <c r="JB289" s="678">
        <v>0</v>
      </c>
      <c r="JC289" s="678">
        <v>0</v>
      </c>
      <c r="JD289" s="678">
        <v>0</v>
      </c>
      <c r="JE289" s="678">
        <v>0</v>
      </c>
      <c r="JF289" s="678">
        <v>0</v>
      </c>
      <c r="JG289" s="678">
        <v>0</v>
      </c>
      <c r="JH289" s="450">
        <f>SUM(IV289:JG289)</f>
        <v>2536</v>
      </c>
      <c r="JJ289" s="678">
        <v>22826</v>
      </c>
      <c r="JK289" s="678">
        <v>0</v>
      </c>
      <c r="JL289" s="678">
        <v>0</v>
      </c>
      <c r="JM289" s="678">
        <v>0</v>
      </c>
      <c r="JN289" s="678">
        <v>0</v>
      </c>
      <c r="JO289" s="678">
        <v>0</v>
      </c>
      <c r="JP289" s="678">
        <v>0</v>
      </c>
      <c r="JQ289" s="678">
        <v>0</v>
      </c>
      <c r="JR289" s="678">
        <v>0</v>
      </c>
      <c r="JS289" s="678">
        <v>0</v>
      </c>
      <c r="JT289" s="678">
        <v>0</v>
      </c>
      <c r="JU289" s="678">
        <v>0</v>
      </c>
      <c r="JV289" s="450">
        <f>SUM(JJ289:JU289)</f>
        <v>22826</v>
      </c>
      <c r="JX289" s="678">
        <v>46607</v>
      </c>
      <c r="JY289" s="678">
        <v>0</v>
      </c>
      <c r="JZ289" s="678">
        <v>0</v>
      </c>
      <c r="KA289" s="678">
        <v>0</v>
      </c>
      <c r="KB289" s="678">
        <v>0</v>
      </c>
      <c r="KC289" s="678">
        <v>0</v>
      </c>
      <c r="KD289" s="678">
        <v>0</v>
      </c>
      <c r="KE289" s="678">
        <v>0</v>
      </c>
      <c r="KF289" s="678">
        <v>0</v>
      </c>
      <c r="KG289" s="678">
        <v>0</v>
      </c>
      <c r="KH289" s="678">
        <v>0</v>
      </c>
      <c r="KI289" s="678">
        <v>0</v>
      </c>
      <c r="KJ289" s="450">
        <f>SUM(JX289:KI289)</f>
        <v>46607</v>
      </c>
      <c r="KL289" s="678">
        <v>38176</v>
      </c>
      <c r="KM289" s="678">
        <v>0</v>
      </c>
      <c r="KN289" s="678">
        <v>0</v>
      </c>
      <c r="KO289" s="678">
        <v>0</v>
      </c>
      <c r="KP289" s="678">
        <v>0</v>
      </c>
      <c r="KQ289" s="678">
        <v>0</v>
      </c>
      <c r="KR289" s="678">
        <v>0</v>
      </c>
      <c r="KS289" s="678">
        <v>0</v>
      </c>
      <c r="KT289" s="678">
        <v>0</v>
      </c>
      <c r="KU289" s="678">
        <v>0</v>
      </c>
      <c r="KV289" s="678">
        <v>0</v>
      </c>
      <c r="KW289" s="678">
        <v>0</v>
      </c>
      <c r="KX289" s="450">
        <f>SUM(KL289:KW289)</f>
        <v>38176</v>
      </c>
      <c r="KZ289" s="678">
        <v>6377</v>
      </c>
      <c r="LA289" s="678">
        <v>0</v>
      </c>
      <c r="LB289" s="678">
        <v>0</v>
      </c>
      <c r="LC289" s="678">
        <v>0</v>
      </c>
      <c r="LD289" s="678">
        <v>0</v>
      </c>
      <c r="LE289" s="678">
        <v>0</v>
      </c>
      <c r="LF289" s="678">
        <v>0</v>
      </c>
      <c r="LG289" s="678">
        <v>0</v>
      </c>
      <c r="LH289" s="678">
        <v>0</v>
      </c>
      <c r="LI289" s="678">
        <v>0</v>
      </c>
      <c r="LJ289" s="678">
        <v>0</v>
      </c>
      <c r="LK289" s="678">
        <v>0</v>
      </c>
      <c r="LL289" s="450">
        <f>SUM(KZ289:LK289)</f>
        <v>6377</v>
      </c>
      <c r="LN289" s="678">
        <v>2976</v>
      </c>
      <c r="LO289" s="678">
        <v>0</v>
      </c>
      <c r="LP289" s="678">
        <v>0</v>
      </c>
      <c r="LQ289" s="678">
        <v>0</v>
      </c>
      <c r="LR289" s="678">
        <v>0</v>
      </c>
      <c r="LS289" s="678">
        <v>0</v>
      </c>
      <c r="LT289" s="678">
        <v>0</v>
      </c>
      <c r="LU289" s="678">
        <v>0</v>
      </c>
      <c r="LV289" s="678">
        <v>0</v>
      </c>
      <c r="LW289" s="678">
        <v>0</v>
      </c>
      <c r="LX289" s="678">
        <v>0</v>
      </c>
      <c r="LY289" s="678">
        <v>0</v>
      </c>
      <c r="LZ289" s="450">
        <f>SUM(LN289:LY289)</f>
        <v>2976</v>
      </c>
      <c r="MB289" s="678">
        <v>9155</v>
      </c>
      <c r="MC289" s="678">
        <v>0</v>
      </c>
      <c r="MD289" s="678">
        <v>0</v>
      </c>
      <c r="ME289" s="678">
        <v>0</v>
      </c>
      <c r="MF289" s="678">
        <v>0</v>
      </c>
      <c r="MG289" s="678">
        <v>0</v>
      </c>
      <c r="MH289" s="678">
        <v>0</v>
      </c>
      <c r="MI289" s="678">
        <v>0</v>
      </c>
      <c r="MJ289" s="678">
        <v>0</v>
      </c>
      <c r="MK289" s="678">
        <v>0</v>
      </c>
      <c r="ML289" s="678">
        <v>0</v>
      </c>
      <c r="MM289" s="678">
        <v>0</v>
      </c>
      <c r="MN289" s="450">
        <f>SUM(MB289:MM289)</f>
        <v>9155</v>
      </c>
      <c r="MP289" s="678">
        <v>23757</v>
      </c>
      <c r="MQ289" s="678">
        <v>0</v>
      </c>
      <c r="MR289" s="678">
        <v>0</v>
      </c>
      <c r="MS289" s="678">
        <v>0</v>
      </c>
      <c r="MT289" s="678">
        <v>0</v>
      </c>
      <c r="MU289" s="678">
        <v>0</v>
      </c>
      <c r="MV289" s="678">
        <v>0</v>
      </c>
      <c r="MW289" s="678">
        <v>0</v>
      </c>
      <c r="MX289" s="678">
        <v>0</v>
      </c>
      <c r="MY289" s="678">
        <v>0</v>
      </c>
      <c r="MZ289" s="678">
        <v>0</v>
      </c>
      <c r="NA289" s="678">
        <v>0</v>
      </c>
      <c r="NB289" s="450">
        <f>SUM(MP289:NA289)</f>
        <v>23757</v>
      </c>
      <c r="ND289" s="678">
        <v>38698</v>
      </c>
      <c r="NE289" s="678">
        <v>0</v>
      </c>
      <c r="NF289" s="678">
        <v>0</v>
      </c>
      <c r="NG289" s="678">
        <v>0</v>
      </c>
      <c r="NH289" s="678">
        <v>0</v>
      </c>
      <c r="NI289" s="678">
        <v>0</v>
      </c>
      <c r="NJ289" s="678">
        <v>0</v>
      </c>
      <c r="NK289" s="678">
        <v>0</v>
      </c>
      <c r="NL289" s="678">
        <v>0</v>
      </c>
      <c r="NM289" s="678">
        <v>0</v>
      </c>
      <c r="NN289" s="678">
        <v>0</v>
      </c>
      <c r="NO289" s="678">
        <v>0</v>
      </c>
      <c r="NP289" s="450">
        <f>SUM(ND289:NO289)</f>
        <v>38698</v>
      </c>
      <c r="NR289" s="678">
        <v>7999</v>
      </c>
      <c r="NS289" s="678">
        <v>0</v>
      </c>
      <c r="NT289" s="678">
        <v>0</v>
      </c>
      <c r="NU289" s="678">
        <v>0</v>
      </c>
      <c r="NV289" s="678">
        <v>0</v>
      </c>
      <c r="NW289" s="678">
        <v>0</v>
      </c>
      <c r="NX289" s="678">
        <v>0</v>
      </c>
      <c r="NY289" s="678">
        <v>0</v>
      </c>
      <c r="NZ289" s="678">
        <v>0</v>
      </c>
      <c r="OA289" s="678">
        <v>0</v>
      </c>
      <c r="OB289" s="678">
        <v>0</v>
      </c>
      <c r="OC289" s="678">
        <v>0</v>
      </c>
      <c r="OD289" s="450">
        <f>SUM(NR289:OC289)</f>
        <v>7999</v>
      </c>
      <c r="OF289" s="678">
        <v>6297</v>
      </c>
      <c r="OG289" s="678">
        <v>0</v>
      </c>
      <c r="OH289" s="678">
        <v>0</v>
      </c>
      <c r="OI289" s="678">
        <v>0</v>
      </c>
      <c r="OJ289" s="678">
        <v>0</v>
      </c>
      <c r="OK289" s="678">
        <v>0</v>
      </c>
      <c r="OL289" s="678">
        <v>0</v>
      </c>
      <c r="OM289" s="678">
        <v>0</v>
      </c>
      <c r="ON289" s="678">
        <v>0</v>
      </c>
      <c r="OO289" s="678">
        <v>0</v>
      </c>
      <c r="OP289" s="678">
        <v>0</v>
      </c>
      <c r="OQ289" s="678">
        <v>0</v>
      </c>
      <c r="OR289" s="450">
        <f>SUM(OF289:OQ289)</f>
        <v>6297</v>
      </c>
      <c r="OT289" s="678">
        <v>30602</v>
      </c>
      <c r="OU289" s="678">
        <v>0</v>
      </c>
      <c r="OV289" s="678">
        <v>0</v>
      </c>
      <c r="OW289" s="678">
        <v>0</v>
      </c>
      <c r="OX289" s="678">
        <v>0</v>
      </c>
      <c r="OY289" s="678">
        <v>0</v>
      </c>
      <c r="OZ289" s="678">
        <v>0</v>
      </c>
      <c r="PA289" s="678">
        <v>0</v>
      </c>
      <c r="PB289" s="678">
        <v>0</v>
      </c>
      <c r="PC289" s="678">
        <v>0</v>
      </c>
      <c r="PD289" s="678">
        <v>0</v>
      </c>
      <c r="PE289" s="678">
        <v>0</v>
      </c>
      <c r="PF289" s="450">
        <f>SUM(OT289:PE289)</f>
        <v>30602</v>
      </c>
      <c r="PH289" s="678">
        <v>12505</v>
      </c>
      <c r="PI289" s="678">
        <v>0</v>
      </c>
      <c r="PJ289" s="678">
        <v>0</v>
      </c>
      <c r="PK289" s="678">
        <v>0</v>
      </c>
      <c r="PL289" s="678">
        <v>0</v>
      </c>
      <c r="PM289" s="678">
        <v>0</v>
      </c>
      <c r="PN289" s="678">
        <v>0</v>
      </c>
      <c r="PO289" s="678">
        <v>0</v>
      </c>
      <c r="PP289" s="678">
        <v>0</v>
      </c>
      <c r="PQ289" s="678">
        <v>0</v>
      </c>
      <c r="PR289" s="678">
        <v>0</v>
      </c>
      <c r="PS289" s="678">
        <v>0</v>
      </c>
      <c r="PT289" s="450">
        <f>SUM(PH289:PS289)</f>
        <v>12505</v>
      </c>
      <c r="PV289" s="678">
        <f t="shared" ref="PV289:QG291" si="1987">SUMIF($D$13:$PS$13,PV$10,$D289:$PS289)</f>
        <v>706249</v>
      </c>
      <c r="PW289" s="678">
        <f t="shared" si="1987"/>
        <v>0</v>
      </c>
      <c r="PX289" s="678">
        <f t="shared" si="1987"/>
        <v>0</v>
      </c>
      <c r="PY289" s="678">
        <f t="shared" si="1987"/>
        <v>0</v>
      </c>
      <c r="PZ289" s="678">
        <f t="shared" si="1987"/>
        <v>0</v>
      </c>
      <c r="QA289" s="678">
        <f t="shared" si="1987"/>
        <v>0</v>
      </c>
      <c r="QB289" s="678">
        <f t="shared" si="1987"/>
        <v>0</v>
      </c>
      <c r="QC289" s="678">
        <f t="shared" si="1987"/>
        <v>0</v>
      </c>
      <c r="QD289" s="678">
        <f t="shared" si="1987"/>
        <v>0</v>
      </c>
      <c r="QE289" s="678">
        <f t="shared" si="1987"/>
        <v>0</v>
      </c>
      <c r="QF289" s="678">
        <f t="shared" si="1987"/>
        <v>0</v>
      </c>
      <c r="QG289" s="678">
        <f t="shared" si="1987"/>
        <v>0</v>
      </c>
      <c r="QH289" s="450">
        <f t="shared" ref="QH289:QH291" si="1988">SUM(PV289:QG289)</f>
        <v>706249</v>
      </c>
    </row>
    <row r="290" spans="1:450" x14ac:dyDescent="0.25">
      <c r="A290" s="673" t="s">
        <v>977</v>
      </c>
      <c r="B290" s="675" t="s">
        <v>979</v>
      </c>
      <c r="D290" s="678">
        <f>ROUND(D284/D$146,2)</f>
        <v>-678.76</v>
      </c>
      <c r="E290" s="678">
        <f t="shared" ref="E290:O291" si="1989">ROUND(E284/E$146,2)</f>
        <v>0</v>
      </c>
      <c r="F290" s="678">
        <f t="shared" si="1989"/>
        <v>0</v>
      </c>
      <c r="G290" s="678">
        <f t="shared" si="1989"/>
        <v>0</v>
      </c>
      <c r="H290" s="678">
        <f t="shared" si="1989"/>
        <v>0</v>
      </c>
      <c r="I290" s="678">
        <f t="shared" si="1989"/>
        <v>0</v>
      </c>
      <c r="J290" s="678">
        <f t="shared" si="1989"/>
        <v>0</v>
      </c>
      <c r="K290" s="678">
        <f t="shared" si="1989"/>
        <v>0</v>
      </c>
      <c r="L290" s="678">
        <f t="shared" si="1989"/>
        <v>0</v>
      </c>
      <c r="M290" s="678">
        <f t="shared" si="1989"/>
        <v>0</v>
      </c>
      <c r="N290" s="678">
        <f t="shared" si="1989"/>
        <v>0</v>
      </c>
      <c r="O290" s="678">
        <f t="shared" si="1989"/>
        <v>0</v>
      </c>
      <c r="P290" s="450">
        <f t="shared" ref="P290:P291" si="1990">SUM(D290:O290)</f>
        <v>-678.76</v>
      </c>
      <c r="R290" s="678">
        <f>ROUND(R284/R$146,2)</f>
        <v>-308.52999999999997</v>
      </c>
      <c r="S290" s="678">
        <f t="shared" ref="S290:AC291" si="1991">ROUND(S284/S$146,2)</f>
        <v>0</v>
      </c>
      <c r="T290" s="678">
        <f t="shared" si="1991"/>
        <v>0</v>
      </c>
      <c r="U290" s="678">
        <f t="shared" si="1991"/>
        <v>0</v>
      </c>
      <c r="V290" s="678">
        <f t="shared" si="1991"/>
        <v>0</v>
      </c>
      <c r="W290" s="678">
        <f t="shared" si="1991"/>
        <v>0</v>
      </c>
      <c r="X290" s="678">
        <f t="shared" si="1991"/>
        <v>0</v>
      </c>
      <c r="Y290" s="678">
        <f t="shared" si="1991"/>
        <v>0</v>
      </c>
      <c r="Z290" s="678">
        <f t="shared" si="1991"/>
        <v>0</v>
      </c>
      <c r="AA290" s="678">
        <f t="shared" si="1991"/>
        <v>0</v>
      </c>
      <c r="AB290" s="678">
        <f t="shared" si="1991"/>
        <v>0</v>
      </c>
      <c r="AC290" s="678">
        <f t="shared" si="1991"/>
        <v>0</v>
      </c>
      <c r="AD290" s="450">
        <f t="shared" ref="AD290:AD291" si="1992">SUM(R290:AC290)</f>
        <v>-308.52999999999997</v>
      </c>
      <c r="AF290" s="678">
        <f>ROUND(AF284/AF$146,2)</f>
        <v>-61.71</v>
      </c>
      <c r="AG290" s="678">
        <f t="shared" ref="AG290:AQ291" si="1993">ROUND(AG284/AG$146,2)</f>
        <v>0</v>
      </c>
      <c r="AH290" s="678">
        <f t="shared" si="1993"/>
        <v>0</v>
      </c>
      <c r="AI290" s="678">
        <f t="shared" si="1993"/>
        <v>0</v>
      </c>
      <c r="AJ290" s="678">
        <f t="shared" si="1993"/>
        <v>0</v>
      </c>
      <c r="AK290" s="678">
        <f t="shared" si="1993"/>
        <v>0</v>
      </c>
      <c r="AL290" s="678">
        <f t="shared" si="1993"/>
        <v>0</v>
      </c>
      <c r="AM290" s="678">
        <f t="shared" si="1993"/>
        <v>0</v>
      </c>
      <c r="AN290" s="678">
        <f t="shared" si="1993"/>
        <v>0</v>
      </c>
      <c r="AO290" s="678">
        <f t="shared" si="1993"/>
        <v>0</v>
      </c>
      <c r="AP290" s="678">
        <f t="shared" si="1993"/>
        <v>0</v>
      </c>
      <c r="AQ290" s="678">
        <f t="shared" si="1993"/>
        <v>0</v>
      </c>
      <c r="AR290" s="450">
        <f t="shared" ref="AR290:AR291" si="1994">SUM(AF290:AQ290)</f>
        <v>-61.71</v>
      </c>
      <c r="AT290" s="678">
        <f>ROUND(AT284/AT$146,2)</f>
        <v>-678.76</v>
      </c>
      <c r="AU290" s="678">
        <f t="shared" ref="AU290:BE291" si="1995">ROUND(AU284/AU$146,2)</f>
        <v>0</v>
      </c>
      <c r="AV290" s="678">
        <f t="shared" si="1995"/>
        <v>0</v>
      </c>
      <c r="AW290" s="678">
        <f t="shared" si="1995"/>
        <v>0</v>
      </c>
      <c r="AX290" s="678">
        <f t="shared" si="1995"/>
        <v>0</v>
      </c>
      <c r="AY290" s="678">
        <f t="shared" si="1995"/>
        <v>0</v>
      </c>
      <c r="AZ290" s="678">
        <f t="shared" si="1995"/>
        <v>0</v>
      </c>
      <c r="BA290" s="678">
        <f t="shared" si="1995"/>
        <v>0</v>
      </c>
      <c r="BB290" s="678">
        <f t="shared" si="1995"/>
        <v>0</v>
      </c>
      <c r="BC290" s="678">
        <f t="shared" si="1995"/>
        <v>0</v>
      </c>
      <c r="BD290" s="678">
        <f t="shared" si="1995"/>
        <v>0</v>
      </c>
      <c r="BE290" s="678">
        <f t="shared" si="1995"/>
        <v>0</v>
      </c>
      <c r="BF290" s="450">
        <f t="shared" ref="BF290:BF291" si="1996">SUM(AT290:BE290)</f>
        <v>-678.76</v>
      </c>
      <c r="BH290" s="678">
        <f>ROUND(BH284/BH$146,2)</f>
        <v>-61.7</v>
      </c>
      <c r="BI290" s="678">
        <f t="shared" ref="BI290:BS291" si="1997">ROUND(BI284/BI$146,2)</f>
        <v>0</v>
      </c>
      <c r="BJ290" s="678">
        <f t="shared" si="1997"/>
        <v>0</v>
      </c>
      <c r="BK290" s="678">
        <f t="shared" si="1997"/>
        <v>0</v>
      </c>
      <c r="BL290" s="678">
        <f t="shared" si="1997"/>
        <v>0</v>
      </c>
      <c r="BM290" s="678">
        <f t="shared" si="1997"/>
        <v>0</v>
      </c>
      <c r="BN290" s="678">
        <f t="shared" si="1997"/>
        <v>0</v>
      </c>
      <c r="BO290" s="678">
        <f t="shared" si="1997"/>
        <v>0</v>
      </c>
      <c r="BP290" s="678">
        <f t="shared" si="1997"/>
        <v>0</v>
      </c>
      <c r="BQ290" s="678">
        <f t="shared" si="1997"/>
        <v>0</v>
      </c>
      <c r="BR290" s="678">
        <f t="shared" si="1997"/>
        <v>0</v>
      </c>
      <c r="BS290" s="678">
        <f t="shared" si="1997"/>
        <v>0</v>
      </c>
      <c r="BT290" s="450">
        <f t="shared" ref="BT290:BT291" si="1998">SUM(BH290:BS290)</f>
        <v>-61.7</v>
      </c>
      <c r="BV290" s="678">
        <f>ROUND(BV284/BV$146,2)</f>
        <v>-1851.08</v>
      </c>
      <c r="BW290" s="678">
        <f t="shared" ref="BW290:CG291" si="1999">ROUND(BW284/BW$146,2)</f>
        <v>0</v>
      </c>
      <c r="BX290" s="678">
        <f t="shared" si="1999"/>
        <v>0</v>
      </c>
      <c r="BY290" s="678">
        <f t="shared" si="1999"/>
        <v>0</v>
      </c>
      <c r="BZ290" s="678">
        <f t="shared" si="1999"/>
        <v>0</v>
      </c>
      <c r="CA290" s="678">
        <f t="shared" si="1999"/>
        <v>0</v>
      </c>
      <c r="CB290" s="678">
        <f t="shared" si="1999"/>
        <v>0</v>
      </c>
      <c r="CC290" s="678">
        <f t="shared" si="1999"/>
        <v>0</v>
      </c>
      <c r="CD290" s="678">
        <f t="shared" si="1999"/>
        <v>0</v>
      </c>
      <c r="CE290" s="678">
        <f t="shared" si="1999"/>
        <v>0</v>
      </c>
      <c r="CF290" s="678">
        <f t="shared" si="1999"/>
        <v>0</v>
      </c>
      <c r="CG290" s="678">
        <f t="shared" si="1999"/>
        <v>0</v>
      </c>
      <c r="CH290" s="450">
        <f t="shared" ref="CH290:CH291" si="2000">SUM(BV290:CG290)</f>
        <v>-1851.08</v>
      </c>
      <c r="CJ290" s="678">
        <f>ROUND(CJ284/CJ$146,2)</f>
        <v>-185.12</v>
      </c>
      <c r="CK290" s="678">
        <f t="shared" ref="CK290:CU291" si="2001">ROUND(CK284/CK$146,2)</f>
        <v>0</v>
      </c>
      <c r="CL290" s="678">
        <f t="shared" si="2001"/>
        <v>0</v>
      </c>
      <c r="CM290" s="678">
        <f t="shared" si="2001"/>
        <v>0</v>
      </c>
      <c r="CN290" s="678">
        <f t="shared" si="2001"/>
        <v>0</v>
      </c>
      <c r="CO290" s="678">
        <f t="shared" si="2001"/>
        <v>0</v>
      </c>
      <c r="CP290" s="678">
        <f t="shared" si="2001"/>
        <v>0</v>
      </c>
      <c r="CQ290" s="678">
        <f t="shared" si="2001"/>
        <v>0</v>
      </c>
      <c r="CR290" s="678">
        <f t="shared" si="2001"/>
        <v>0</v>
      </c>
      <c r="CS290" s="678">
        <f t="shared" si="2001"/>
        <v>0</v>
      </c>
      <c r="CT290" s="678">
        <f t="shared" si="2001"/>
        <v>0</v>
      </c>
      <c r="CU290" s="678">
        <f t="shared" si="2001"/>
        <v>0</v>
      </c>
      <c r="CV290" s="450">
        <f t="shared" ref="CV290:CV291" si="2002">SUM(CJ290:CU290)</f>
        <v>-185.12</v>
      </c>
      <c r="CX290" s="678">
        <f>ROUND(CX284/CX$146,2)</f>
        <v>-185.12</v>
      </c>
      <c r="CY290" s="678">
        <f t="shared" ref="CY290:DI291" si="2003">ROUND(CY284/CY$146,2)</f>
        <v>0</v>
      </c>
      <c r="CZ290" s="678">
        <f t="shared" si="2003"/>
        <v>0</v>
      </c>
      <c r="DA290" s="678">
        <f t="shared" si="2003"/>
        <v>0</v>
      </c>
      <c r="DB290" s="678">
        <f t="shared" si="2003"/>
        <v>0</v>
      </c>
      <c r="DC290" s="678">
        <f t="shared" si="2003"/>
        <v>0</v>
      </c>
      <c r="DD290" s="678">
        <f t="shared" si="2003"/>
        <v>0</v>
      </c>
      <c r="DE290" s="678">
        <f t="shared" si="2003"/>
        <v>0</v>
      </c>
      <c r="DF290" s="678">
        <f t="shared" si="2003"/>
        <v>0</v>
      </c>
      <c r="DG290" s="678">
        <f t="shared" si="2003"/>
        <v>0</v>
      </c>
      <c r="DH290" s="678">
        <f t="shared" si="2003"/>
        <v>0</v>
      </c>
      <c r="DI290" s="678">
        <f t="shared" si="2003"/>
        <v>0</v>
      </c>
      <c r="DJ290" s="450">
        <f t="shared" ref="DJ290:DJ291" si="2004">SUM(CX290:DI290)</f>
        <v>-185.12</v>
      </c>
      <c r="DL290" s="678">
        <f>ROUND(DL284/DL$146,2)</f>
        <v>-123.42</v>
      </c>
      <c r="DM290" s="678">
        <f t="shared" ref="DM290:DW291" si="2005">ROUND(DM284/DM$146,2)</f>
        <v>0</v>
      </c>
      <c r="DN290" s="678">
        <f t="shared" si="2005"/>
        <v>0</v>
      </c>
      <c r="DO290" s="678">
        <f t="shared" si="2005"/>
        <v>0</v>
      </c>
      <c r="DP290" s="678">
        <f t="shared" si="2005"/>
        <v>0</v>
      </c>
      <c r="DQ290" s="678">
        <f t="shared" si="2005"/>
        <v>0</v>
      </c>
      <c r="DR290" s="678">
        <f t="shared" si="2005"/>
        <v>0</v>
      </c>
      <c r="DS290" s="678">
        <f t="shared" si="2005"/>
        <v>0</v>
      </c>
      <c r="DT290" s="678">
        <f t="shared" si="2005"/>
        <v>0</v>
      </c>
      <c r="DU290" s="678">
        <f t="shared" si="2005"/>
        <v>0</v>
      </c>
      <c r="DV290" s="678">
        <f t="shared" si="2005"/>
        <v>0</v>
      </c>
      <c r="DW290" s="678">
        <f t="shared" si="2005"/>
        <v>0</v>
      </c>
      <c r="DX290" s="450">
        <f t="shared" ref="DX290:DX291" si="2006">SUM(DL290:DW290)</f>
        <v>-123.42</v>
      </c>
      <c r="DZ290" s="678">
        <f>ROUND(DZ284/DZ$146,2)</f>
        <v>-925.58</v>
      </c>
      <c r="EA290" s="678">
        <f t="shared" ref="EA290:EK291" si="2007">ROUND(EA284/EA$146,2)</f>
        <v>0</v>
      </c>
      <c r="EB290" s="678">
        <f t="shared" si="2007"/>
        <v>0</v>
      </c>
      <c r="EC290" s="678">
        <f t="shared" si="2007"/>
        <v>0</v>
      </c>
      <c r="ED290" s="678">
        <f t="shared" si="2007"/>
        <v>0</v>
      </c>
      <c r="EE290" s="678">
        <f t="shared" si="2007"/>
        <v>0</v>
      </c>
      <c r="EF290" s="678">
        <f t="shared" si="2007"/>
        <v>0</v>
      </c>
      <c r="EG290" s="678">
        <f t="shared" si="2007"/>
        <v>0</v>
      </c>
      <c r="EH290" s="678">
        <f t="shared" si="2007"/>
        <v>0</v>
      </c>
      <c r="EI290" s="678">
        <f t="shared" si="2007"/>
        <v>0</v>
      </c>
      <c r="EJ290" s="678">
        <f t="shared" si="2007"/>
        <v>0</v>
      </c>
      <c r="EK290" s="678">
        <f t="shared" si="2007"/>
        <v>0</v>
      </c>
      <c r="EL290" s="450">
        <f t="shared" ref="EL290:EL291" si="2008">SUM(DZ290:EK290)</f>
        <v>-925.58</v>
      </c>
      <c r="EN290" s="678">
        <f>ROUND(EN284/EN$146,2)</f>
        <v>-925.58</v>
      </c>
      <c r="EO290" s="678">
        <f t="shared" ref="EO290:EY291" si="2009">ROUND(EO284/EO$146,2)</f>
        <v>0</v>
      </c>
      <c r="EP290" s="678">
        <f t="shared" si="2009"/>
        <v>0</v>
      </c>
      <c r="EQ290" s="678">
        <f t="shared" si="2009"/>
        <v>0</v>
      </c>
      <c r="ER290" s="678">
        <f t="shared" si="2009"/>
        <v>0</v>
      </c>
      <c r="ES290" s="678">
        <f t="shared" si="2009"/>
        <v>0</v>
      </c>
      <c r="ET290" s="678">
        <f t="shared" si="2009"/>
        <v>0</v>
      </c>
      <c r="EU290" s="678">
        <f t="shared" si="2009"/>
        <v>0</v>
      </c>
      <c r="EV290" s="678">
        <f t="shared" si="2009"/>
        <v>0</v>
      </c>
      <c r="EW290" s="678">
        <f t="shared" si="2009"/>
        <v>0</v>
      </c>
      <c r="EX290" s="678">
        <f t="shared" si="2009"/>
        <v>0</v>
      </c>
      <c r="EY290" s="678">
        <f t="shared" si="2009"/>
        <v>0</v>
      </c>
      <c r="EZ290" s="450">
        <f t="shared" ref="EZ290:EZ291" si="2010">SUM(EN290:EY290)</f>
        <v>-925.58</v>
      </c>
      <c r="FB290" s="678">
        <f>ROUND(FB284/FB$146,2)</f>
        <v>-1110.69</v>
      </c>
      <c r="FC290" s="678">
        <f t="shared" ref="FC290:FM291" si="2011">ROUND(FC284/FC$146,2)</f>
        <v>0</v>
      </c>
      <c r="FD290" s="678">
        <f t="shared" si="2011"/>
        <v>0</v>
      </c>
      <c r="FE290" s="678">
        <f t="shared" si="2011"/>
        <v>0</v>
      </c>
      <c r="FF290" s="678">
        <f t="shared" si="2011"/>
        <v>0</v>
      </c>
      <c r="FG290" s="678">
        <f t="shared" si="2011"/>
        <v>0</v>
      </c>
      <c r="FH290" s="678">
        <f t="shared" si="2011"/>
        <v>0</v>
      </c>
      <c r="FI290" s="678">
        <f t="shared" si="2011"/>
        <v>0</v>
      </c>
      <c r="FJ290" s="678">
        <f t="shared" si="2011"/>
        <v>0</v>
      </c>
      <c r="FK290" s="678">
        <f t="shared" si="2011"/>
        <v>0</v>
      </c>
      <c r="FL290" s="678">
        <f t="shared" si="2011"/>
        <v>0</v>
      </c>
      <c r="FM290" s="678">
        <f t="shared" si="2011"/>
        <v>0</v>
      </c>
      <c r="FN290" s="450">
        <f t="shared" ref="FN290:FN291" si="2012">SUM(FB290:FM290)</f>
        <v>-1110.69</v>
      </c>
      <c r="FP290" s="678">
        <f>ROUND(FP284/FP$146,2)</f>
        <v>-1048.99</v>
      </c>
      <c r="FQ290" s="678">
        <f t="shared" ref="FQ290:GA291" si="2013">ROUND(FQ284/FQ$146,2)</f>
        <v>0</v>
      </c>
      <c r="FR290" s="678">
        <f t="shared" si="2013"/>
        <v>0</v>
      </c>
      <c r="FS290" s="678">
        <f t="shared" si="2013"/>
        <v>0</v>
      </c>
      <c r="FT290" s="678">
        <f t="shared" si="2013"/>
        <v>0</v>
      </c>
      <c r="FU290" s="678">
        <f t="shared" si="2013"/>
        <v>0</v>
      </c>
      <c r="FV290" s="678">
        <f t="shared" si="2013"/>
        <v>0</v>
      </c>
      <c r="FW290" s="678">
        <f t="shared" si="2013"/>
        <v>0</v>
      </c>
      <c r="FX290" s="678">
        <f t="shared" si="2013"/>
        <v>0</v>
      </c>
      <c r="FY290" s="678">
        <f t="shared" si="2013"/>
        <v>0</v>
      </c>
      <c r="FZ290" s="678">
        <f t="shared" si="2013"/>
        <v>0</v>
      </c>
      <c r="GA290" s="678">
        <f t="shared" si="2013"/>
        <v>0</v>
      </c>
      <c r="GB290" s="450">
        <f t="shared" ref="GB290:GB291" si="2014">SUM(FP290:GA290)</f>
        <v>-1048.99</v>
      </c>
      <c r="GD290" s="678">
        <f>ROUND(GD284/GD$146,2)</f>
        <v>-61.71</v>
      </c>
      <c r="GE290" s="678">
        <f t="shared" ref="GE290:GO291" si="2015">ROUND(GE284/GE$146,2)</f>
        <v>0</v>
      </c>
      <c r="GF290" s="678">
        <f t="shared" si="2015"/>
        <v>0</v>
      </c>
      <c r="GG290" s="678">
        <f t="shared" si="2015"/>
        <v>0</v>
      </c>
      <c r="GH290" s="678">
        <f t="shared" si="2015"/>
        <v>0</v>
      </c>
      <c r="GI290" s="678">
        <f t="shared" si="2015"/>
        <v>0</v>
      </c>
      <c r="GJ290" s="678">
        <f t="shared" si="2015"/>
        <v>0</v>
      </c>
      <c r="GK290" s="678">
        <f t="shared" si="2015"/>
        <v>0</v>
      </c>
      <c r="GL290" s="678">
        <f t="shared" si="2015"/>
        <v>0</v>
      </c>
      <c r="GM290" s="678">
        <f t="shared" si="2015"/>
        <v>0</v>
      </c>
      <c r="GN290" s="678">
        <f t="shared" si="2015"/>
        <v>0</v>
      </c>
      <c r="GO290" s="678">
        <f t="shared" si="2015"/>
        <v>0</v>
      </c>
      <c r="GP290" s="450">
        <f t="shared" ref="GP290:GP291" si="2016">SUM(GD290:GO290)</f>
        <v>-61.71</v>
      </c>
      <c r="GR290" s="678">
        <f>ROUND(GR284/GR$146,2)</f>
        <v>-1666.04</v>
      </c>
      <c r="GS290" s="678">
        <f t="shared" ref="GS290:HC291" si="2017">ROUND(GS284/GS$146,2)</f>
        <v>0</v>
      </c>
      <c r="GT290" s="678">
        <f t="shared" si="2017"/>
        <v>0</v>
      </c>
      <c r="GU290" s="678">
        <f t="shared" si="2017"/>
        <v>0</v>
      </c>
      <c r="GV290" s="678">
        <f t="shared" si="2017"/>
        <v>0</v>
      </c>
      <c r="GW290" s="678">
        <f t="shared" si="2017"/>
        <v>0</v>
      </c>
      <c r="GX290" s="678">
        <f t="shared" si="2017"/>
        <v>0</v>
      </c>
      <c r="GY290" s="678">
        <f t="shared" si="2017"/>
        <v>0</v>
      </c>
      <c r="GZ290" s="678">
        <f t="shared" si="2017"/>
        <v>0</v>
      </c>
      <c r="HA290" s="678">
        <f t="shared" si="2017"/>
        <v>0</v>
      </c>
      <c r="HB290" s="678">
        <f t="shared" si="2017"/>
        <v>0</v>
      </c>
      <c r="HC290" s="678">
        <f t="shared" si="2017"/>
        <v>0</v>
      </c>
      <c r="HD290" s="450">
        <f t="shared" ref="HD290:HD291" si="2018">SUM(GR290:HC290)</f>
        <v>-1666.04</v>
      </c>
      <c r="HF290" s="678">
        <f>ROUND(HF284/HF$146,2)</f>
        <v>-1666.05</v>
      </c>
      <c r="HG290" s="678">
        <f t="shared" ref="HG290:HQ291" si="2019">ROUND(HG284/HG$146,2)</f>
        <v>0</v>
      </c>
      <c r="HH290" s="678">
        <f t="shared" si="2019"/>
        <v>0</v>
      </c>
      <c r="HI290" s="678">
        <f t="shared" si="2019"/>
        <v>0</v>
      </c>
      <c r="HJ290" s="678">
        <f t="shared" si="2019"/>
        <v>0</v>
      </c>
      <c r="HK290" s="678">
        <f t="shared" si="2019"/>
        <v>0</v>
      </c>
      <c r="HL290" s="678">
        <f t="shared" si="2019"/>
        <v>0</v>
      </c>
      <c r="HM290" s="678">
        <f t="shared" si="2019"/>
        <v>0</v>
      </c>
      <c r="HN290" s="678">
        <f t="shared" si="2019"/>
        <v>0</v>
      </c>
      <c r="HO290" s="678">
        <f t="shared" si="2019"/>
        <v>0</v>
      </c>
      <c r="HP290" s="678">
        <f t="shared" si="2019"/>
        <v>0</v>
      </c>
      <c r="HQ290" s="678">
        <f t="shared" si="2019"/>
        <v>0</v>
      </c>
      <c r="HR290" s="450">
        <f t="shared" ref="HR290:HR291" si="2020">SUM(HF290:HQ290)</f>
        <v>-1666.05</v>
      </c>
      <c r="HT290" s="678">
        <f>ROUND(HT284/HT$146,2)</f>
        <v>0</v>
      </c>
      <c r="HU290" s="678">
        <f t="shared" ref="HU290:IE291" si="2021">ROUND(HU284/HU$146,2)</f>
        <v>0</v>
      </c>
      <c r="HV290" s="678">
        <f t="shared" si="2021"/>
        <v>0</v>
      </c>
      <c r="HW290" s="678">
        <f t="shared" si="2021"/>
        <v>0</v>
      </c>
      <c r="HX290" s="678">
        <f t="shared" si="2021"/>
        <v>0</v>
      </c>
      <c r="HY290" s="678">
        <f t="shared" si="2021"/>
        <v>0</v>
      </c>
      <c r="HZ290" s="678">
        <f t="shared" si="2021"/>
        <v>0</v>
      </c>
      <c r="IA290" s="678">
        <f t="shared" si="2021"/>
        <v>0</v>
      </c>
      <c r="IB290" s="678">
        <f t="shared" si="2021"/>
        <v>0</v>
      </c>
      <c r="IC290" s="678">
        <f t="shared" si="2021"/>
        <v>0</v>
      </c>
      <c r="ID290" s="678">
        <f t="shared" si="2021"/>
        <v>0</v>
      </c>
      <c r="IE290" s="678">
        <f t="shared" si="2021"/>
        <v>0</v>
      </c>
      <c r="IF290" s="450">
        <f t="shared" ref="IF290:IF291" si="2022">SUM(HT290:IE290)</f>
        <v>0</v>
      </c>
      <c r="IH290" s="678">
        <f>ROUND(IH284/IH$146,2)</f>
        <v>-246.82</v>
      </c>
      <c r="II290" s="678">
        <f t="shared" ref="II290:IS291" si="2023">ROUND(II284/II$146,2)</f>
        <v>0</v>
      </c>
      <c r="IJ290" s="678">
        <f t="shared" si="2023"/>
        <v>0</v>
      </c>
      <c r="IK290" s="678">
        <f t="shared" si="2023"/>
        <v>0</v>
      </c>
      <c r="IL290" s="678">
        <f t="shared" si="2023"/>
        <v>0</v>
      </c>
      <c r="IM290" s="678">
        <f t="shared" si="2023"/>
        <v>0</v>
      </c>
      <c r="IN290" s="678">
        <f t="shared" si="2023"/>
        <v>0</v>
      </c>
      <c r="IO290" s="678">
        <f t="shared" si="2023"/>
        <v>0</v>
      </c>
      <c r="IP290" s="678">
        <f t="shared" si="2023"/>
        <v>0</v>
      </c>
      <c r="IQ290" s="678">
        <f t="shared" si="2023"/>
        <v>0</v>
      </c>
      <c r="IR290" s="678">
        <f t="shared" si="2023"/>
        <v>0</v>
      </c>
      <c r="IS290" s="678">
        <f t="shared" si="2023"/>
        <v>0</v>
      </c>
      <c r="IT290" s="450">
        <f t="shared" ref="IT290:IT291" si="2024">SUM(IH290:IS290)</f>
        <v>-246.82</v>
      </c>
      <c r="IV290" s="678">
        <f>ROUND(IV284/IV$146,2)</f>
        <v>-123.42</v>
      </c>
      <c r="IW290" s="678">
        <f t="shared" ref="IW290:JG291" si="2025">ROUND(IW284/IW$146,2)</f>
        <v>0</v>
      </c>
      <c r="IX290" s="678">
        <f t="shared" si="2025"/>
        <v>0</v>
      </c>
      <c r="IY290" s="678">
        <f t="shared" si="2025"/>
        <v>0</v>
      </c>
      <c r="IZ290" s="678">
        <f t="shared" si="2025"/>
        <v>0</v>
      </c>
      <c r="JA290" s="678">
        <f t="shared" si="2025"/>
        <v>0</v>
      </c>
      <c r="JB290" s="678">
        <f t="shared" si="2025"/>
        <v>0</v>
      </c>
      <c r="JC290" s="678">
        <f t="shared" si="2025"/>
        <v>0</v>
      </c>
      <c r="JD290" s="678">
        <f t="shared" si="2025"/>
        <v>0</v>
      </c>
      <c r="JE290" s="678">
        <f t="shared" si="2025"/>
        <v>0</v>
      </c>
      <c r="JF290" s="678">
        <f t="shared" si="2025"/>
        <v>0</v>
      </c>
      <c r="JG290" s="678">
        <f t="shared" si="2025"/>
        <v>0</v>
      </c>
      <c r="JH290" s="450">
        <f t="shared" ref="JH290:JH291" si="2026">SUM(IV290:JG290)</f>
        <v>-123.42</v>
      </c>
      <c r="JJ290" s="678">
        <f>ROUND(JJ284/JJ$146,2)</f>
        <v>-431.93</v>
      </c>
      <c r="JK290" s="678">
        <f t="shared" ref="JK290:JU291" si="2027">ROUND(JK284/JK$146,2)</f>
        <v>0</v>
      </c>
      <c r="JL290" s="678">
        <f t="shared" si="2027"/>
        <v>0</v>
      </c>
      <c r="JM290" s="678">
        <f t="shared" si="2027"/>
        <v>0</v>
      </c>
      <c r="JN290" s="678">
        <f t="shared" si="2027"/>
        <v>0</v>
      </c>
      <c r="JO290" s="678">
        <f t="shared" si="2027"/>
        <v>0</v>
      </c>
      <c r="JP290" s="678">
        <f t="shared" si="2027"/>
        <v>0</v>
      </c>
      <c r="JQ290" s="678">
        <f t="shared" si="2027"/>
        <v>0</v>
      </c>
      <c r="JR290" s="678">
        <f t="shared" si="2027"/>
        <v>0</v>
      </c>
      <c r="JS290" s="678">
        <f t="shared" si="2027"/>
        <v>0</v>
      </c>
      <c r="JT290" s="678">
        <f t="shared" si="2027"/>
        <v>0</v>
      </c>
      <c r="JU290" s="678">
        <f t="shared" si="2027"/>
        <v>0</v>
      </c>
      <c r="JV290" s="450">
        <f t="shared" ref="JV290:JV291" si="2028">SUM(JJ290:JU290)</f>
        <v>-431.93</v>
      </c>
      <c r="JX290" s="678">
        <f>ROUND(JX284/JX$146,2)</f>
        <v>-740.46</v>
      </c>
      <c r="JY290" s="678">
        <f t="shared" ref="JY290:KI291" si="2029">ROUND(JY284/JY$146,2)</f>
        <v>0</v>
      </c>
      <c r="JZ290" s="678">
        <f t="shared" si="2029"/>
        <v>0</v>
      </c>
      <c r="KA290" s="678">
        <f t="shared" si="2029"/>
        <v>0</v>
      </c>
      <c r="KB290" s="678">
        <f t="shared" si="2029"/>
        <v>0</v>
      </c>
      <c r="KC290" s="678">
        <f t="shared" si="2029"/>
        <v>0</v>
      </c>
      <c r="KD290" s="678">
        <f t="shared" si="2029"/>
        <v>0</v>
      </c>
      <c r="KE290" s="678">
        <f t="shared" si="2029"/>
        <v>0</v>
      </c>
      <c r="KF290" s="678">
        <f t="shared" si="2029"/>
        <v>0</v>
      </c>
      <c r="KG290" s="678">
        <f t="shared" si="2029"/>
        <v>0</v>
      </c>
      <c r="KH290" s="678">
        <f t="shared" si="2029"/>
        <v>0</v>
      </c>
      <c r="KI290" s="678">
        <f t="shared" si="2029"/>
        <v>0</v>
      </c>
      <c r="KJ290" s="450">
        <f t="shared" ref="KJ290:KJ291" si="2030">SUM(JX290:KI290)</f>
        <v>-740.46</v>
      </c>
      <c r="KL290" s="678">
        <f>ROUND(KL284/KL$146,2)</f>
        <v>-61.71</v>
      </c>
      <c r="KM290" s="678">
        <f t="shared" ref="KM290:KW291" si="2031">ROUND(KM284/KM$146,2)</f>
        <v>0</v>
      </c>
      <c r="KN290" s="678">
        <f t="shared" si="2031"/>
        <v>0</v>
      </c>
      <c r="KO290" s="678">
        <f t="shared" si="2031"/>
        <v>0</v>
      </c>
      <c r="KP290" s="678">
        <f t="shared" si="2031"/>
        <v>0</v>
      </c>
      <c r="KQ290" s="678">
        <f t="shared" si="2031"/>
        <v>0</v>
      </c>
      <c r="KR290" s="678">
        <f t="shared" si="2031"/>
        <v>0</v>
      </c>
      <c r="KS290" s="678">
        <f t="shared" si="2031"/>
        <v>0</v>
      </c>
      <c r="KT290" s="678">
        <f t="shared" si="2031"/>
        <v>0</v>
      </c>
      <c r="KU290" s="678">
        <f t="shared" si="2031"/>
        <v>0</v>
      </c>
      <c r="KV290" s="678">
        <f t="shared" si="2031"/>
        <v>0</v>
      </c>
      <c r="KW290" s="678">
        <f t="shared" si="2031"/>
        <v>0</v>
      </c>
      <c r="KX290" s="450">
        <f t="shared" ref="KX290:KX291" si="2032">SUM(KL290:KW290)</f>
        <v>-61.71</v>
      </c>
      <c r="KZ290" s="678">
        <f>ROUND(KZ284/KZ$146,2)</f>
        <v>-246.83</v>
      </c>
      <c r="LA290" s="678">
        <f t="shared" ref="LA290:LK291" si="2033">ROUND(LA284/LA$146,2)</f>
        <v>0</v>
      </c>
      <c r="LB290" s="678">
        <f t="shared" si="2033"/>
        <v>0</v>
      </c>
      <c r="LC290" s="678">
        <f t="shared" si="2033"/>
        <v>0</v>
      </c>
      <c r="LD290" s="678">
        <f t="shared" si="2033"/>
        <v>0</v>
      </c>
      <c r="LE290" s="678">
        <f t="shared" si="2033"/>
        <v>0</v>
      </c>
      <c r="LF290" s="678">
        <f t="shared" si="2033"/>
        <v>0</v>
      </c>
      <c r="LG290" s="678">
        <f t="shared" si="2033"/>
        <v>0</v>
      </c>
      <c r="LH290" s="678">
        <f t="shared" si="2033"/>
        <v>0</v>
      </c>
      <c r="LI290" s="678">
        <f t="shared" si="2033"/>
        <v>0</v>
      </c>
      <c r="LJ290" s="678">
        <f t="shared" si="2033"/>
        <v>0</v>
      </c>
      <c r="LK290" s="678">
        <f t="shared" si="2033"/>
        <v>0</v>
      </c>
      <c r="LL290" s="450">
        <f t="shared" ref="LL290:LL291" si="2034">SUM(KZ290:LK290)</f>
        <v>-246.83</v>
      </c>
      <c r="LN290" s="678">
        <f>ROUND(LN284/LN$146,2)</f>
        <v>-61.71</v>
      </c>
      <c r="LO290" s="678">
        <f t="shared" ref="LO290:LY291" si="2035">ROUND(LO284/LO$146,2)</f>
        <v>0</v>
      </c>
      <c r="LP290" s="678">
        <f t="shared" si="2035"/>
        <v>0</v>
      </c>
      <c r="LQ290" s="678">
        <f t="shared" si="2035"/>
        <v>0</v>
      </c>
      <c r="LR290" s="678">
        <f t="shared" si="2035"/>
        <v>0</v>
      </c>
      <c r="LS290" s="678">
        <f t="shared" si="2035"/>
        <v>0</v>
      </c>
      <c r="LT290" s="678">
        <f t="shared" si="2035"/>
        <v>0</v>
      </c>
      <c r="LU290" s="678">
        <f t="shared" si="2035"/>
        <v>0</v>
      </c>
      <c r="LV290" s="678">
        <f t="shared" si="2035"/>
        <v>0</v>
      </c>
      <c r="LW290" s="678">
        <f t="shared" si="2035"/>
        <v>0</v>
      </c>
      <c r="LX290" s="678">
        <f t="shared" si="2035"/>
        <v>0</v>
      </c>
      <c r="LY290" s="678">
        <f t="shared" si="2035"/>
        <v>0</v>
      </c>
      <c r="LZ290" s="450">
        <f t="shared" ref="LZ290:LZ291" si="2036">SUM(LN290:LY290)</f>
        <v>-61.71</v>
      </c>
      <c r="MB290" s="678">
        <f>ROUND(MB284/MB$146,2)</f>
        <v>-123.42</v>
      </c>
      <c r="MC290" s="678">
        <f t="shared" ref="MC290:MM291" si="2037">ROUND(MC284/MC$146,2)</f>
        <v>0</v>
      </c>
      <c r="MD290" s="678">
        <f t="shared" si="2037"/>
        <v>0</v>
      </c>
      <c r="ME290" s="678">
        <f t="shared" si="2037"/>
        <v>0</v>
      </c>
      <c r="MF290" s="678">
        <f t="shared" si="2037"/>
        <v>0</v>
      </c>
      <c r="MG290" s="678">
        <f t="shared" si="2037"/>
        <v>0</v>
      </c>
      <c r="MH290" s="678">
        <f t="shared" si="2037"/>
        <v>0</v>
      </c>
      <c r="MI290" s="678">
        <f t="shared" si="2037"/>
        <v>0</v>
      </c>
      <c r="MJ290" s="678">
        <f t="shared" si="2037"/>
        <v>0</v>
      </c>
      <c r="MK290" s="678">
        <f t="shared" si="2037"/>
        <v>0</v>
      </c>
      <c r="ML290" s="678">
        <f t="shared" si="2037"/>
        <v>0</v>
      </c>
      <c r="MM290" s="678">
        <f t="shared" si="2037"/>
        <v>0</v>
      </c>
      <c r="MN290" s="450">
        <f t="shared" ref="MN290:MN291" si="2038">SUM(MB290:MM290)</f>
        <v>-123.42</v>
      </c>
      <c r="MP290" s="678">
        <f>ROUND(MP284/MP$146,2)</f>
        <v>-431.93</v>
      </c>
      <c r="MQ290" s="678">
        <f t="shared" ref="MQ290:NA291" si="2039">ROUND(MQ284/MQ$146,2)</f>
        <v>0</v>
      </c>
      <c r="MR290" s="678">
        <f t="shared" si="2039"/>
        <v>0</v>
      </c>
      <c r="MS290" s="678">
        <f t="shared" si="2039"/>
        <v>0</v>
      </c>
      <c r="MT290" s="678">
        <f t="shared" si="2039"/>
        <v>0</v>
      </c>
      <c r="MU290" s="678">
        <f t="shared" si="2039"/>
        <v>0</v>
      </c>
      <c r="MV290" s="678">
        <f t="shared" si="2039"/>
        <v>0</v>
      </c>
      <c r="MW290" s="678">
        <f t="shared" si="2039"/>
        <v>0</v>
      </c>
      <c r="MX290" s="678">
        <f t="shared" si="2039"/>
        <v>0</v>
      </c>
      <c r="MY290" s="678">
        <f t="shared" si="2039"/>
        <v>0</v>
      </c>
      <c r="MZ290" s="678">
        <f t="shared" si="2039"/>
        <v>0</v>
      </c>
      <c r="NA290" s="678">
        <f t="shared" si="2039"/>
        <v>0</v>
      </c>
      <c r="NB290" s="450">
        <f t="shared" ref="NB290:NB291" si="2040">SUM(MP290:NA290)</f>
        <v>-431.93</v>
      </c>
      <c r="ND290" s="678">
        <f>ROUND(ND284/ND$146,2)</f>
        <v>-802.16</v>
      </c>
      <c r="NE290" s="678">
        <f t="shared" ref="NE290:NO291" si="2041">ROUND(NE284/NE$146,2)</f>
        <v>0</v>
      </c>
      <c r="NF290" s="678">
        <f t="shared" si="2041"/>
        <v>0</v>
      </c>
      <c r="NG290" s="678">
        <f t="shared" si="2041"/>
        <v>0</v>
      </c>
      <c r="NH290" s="678">
        <f t="shared" si="2041"/>
        <v>0</v>
      </c>
      <c r="NI290" s="678">
        <f t="shared" si="2041"/>
        <v>0</v>
      </c>
      <c r="NJ290" s="678">
        <f t="shared" si="2041"/>
        <v>0</v>
      </c>
      <c r="NK290" s="678">
        <f t="shared" si="2041"/>
        <v>0</v>
      </c>
      <c r="NL290" s="678">
        <f t="shared" si="2041"/>
        <v>0</v>
      </c>
      <c r="NM290" s="678">
        <f t="shared" si="2041"/>
        <v>0</v>
      </c>
      <c r="NN290" s="678">
        <f t="shared" si="2041"/>
        <v>0</v>
      </c>
      <c r="NO290" s="678">
        <f t="shared" si="2041"/>
        <v>0</v>
      </c>
      <c r="NP290" s="450">
        <f t="shared" ref="NP290:NP291" si="2042">SUM(ND290:NO290)</f>
        <v>-802.16</v>
      </c>
      <c r="NR290" s="678">
        <f>ROUND(NR284/NR$146,2)</f>
        <v>-246.82</v>
      </c>
      <c r="NS290" s="678">
        <f t="shared" ref="NS290:OC291" si="2043">ROUND(NS284/NS$146,2)</f>
        <v>0</v>
      </c>
      <c r="NT290" s="678">
        <f t="shared" si="2043"/>
        <v>0</v>
      </c>
      <c r="NU290" s="678">
        <f t="shared" si="2043"/>
        <v>0</v>
      </c>
      <c r="NV290" s="678">
        <f t="shared" si="2043"/>
        <v>0</v>
      </c>
      <c r="NW290" s="678">
        <f t="shared" si="2043"/>
        <v>0</v>
      </c>
      <c r="NX290" s="678">
        <f t="shared" si="2043"/>
        <v>0</v>
      </c>
      <c r="NY290" s="678">
        <f t="shared" si="2043"/>
        <v>0</v>
      </c>
      <c r="NZ290" s="678">
        <f t="shared" si="2043"/>
        <v>0</v>
      </c>
      <c r="OA290" s="678">
        <f t="shared" si="2043"/>
        <v>0</v>
      </c>
      <c r="OB290" s="678">
        <f t="shared" si="2043"/>
        <v>0</v>
      </c>
      <c r="OC290" s="678">
        <f t="shared" si="2043"/>
        <v>0</v>
      </c>
      <c r="OD290" s="450">
        <f t="shared" ref="OD290:OD291" si="2044">SUM(NR290:OC290)</f>
        <v>-246.82</v>
      </c>
      <c r="OF290" s="678">
        <f>ROUND(OF284/OF$146,2)</f>
        <v>-61.71</v>
      </c>
      <c r="OG290" s="678">
        <f t="shared" ref="OG290:OQ291" si="2045">ROUND(OG284/OG$146,2)</f>
        <v>0</v>
      </c>
      <c r="OH290" s="678">
        <f t="shared" si="2045"/>
        <v>0</v>
      </c>
      <c r="OI290" s="678">
        <f t="shared" si="2045"/>
        <v>0</v>
      </c>
      <c r="OJ290" s="678">
        <f t="shared" si="2045"/>
        <v>0</v>
      </c>
      <c r="OK290" s="678">
        <f t="shared" si="2045"/>
        <v>0</v>
      </c>
      <c r="OL290" s="678">
        <f t="shared" si="2045"/>
        <v>0</v>
      </c>
      <c r="OM290" s="678">
        <f t="shared" si="2045"/>
        <v>0</v>
      </c>
      <c r="ON290" s="678">
        <f t="shared" si="2045"/>
        <v>0</v>
      </c>
      <c r="OO290" s="678">
        <f t="shared" si="2045"/>
        <v>0</v>
      </c>
      <c r="OP290" s="678">
        <f t="shared" si="2045"/>
        <v>0</v>
      </c>
      <c r="OQ290" s="678">
        <f t="shared" si="2045"/>
        <v>0</v>
      </c>
      <c r="OR290" s="450">
        <f t="shared" ref="OR290:OR291" si="2046">SUM(OF290:OQ290)</f>
        <v>-61.71</v>
      </c>
      <c r="OT290" s="678">
        <f>ROUND(OT284/OT$146,2)</f>
        <v>-493.64</v>
      </c>
      <c r="OU290" s="678">
        <f t="shared" ref="OU290:PE291" si="2047">ROUND(OU284/OU$146,2)</f>
        <v>0</v>
      </c>
      <c r="OV290" s="678">
        <f t="shared" si="2047"/>
        <v>0</v>
      </c>
      <c r="OW290" s="678">
        <f t="shared" si="2047"/>
        <v>0</v>
      </c>
      <c r="OX290" s="678">
        <f t="shared" si="2047"/>
        <v>0</v>
      </c>
      <c r="OY290" s="678">
        <f t="shared" si="2047"/>
        <v>0</v>
      </c>
      <c r="OZ290" s="678">
        <f t="shared" si="2047"/>
        <v>0</v>
      </c>
      <c r="PA290" s="678">
        <f t="shared" si="2047"/>
        <v>0</v>
      </c>
      <c r="PB290" s="678">
        <f t="shared" si="2047"/>
        <v>0</v>
      </c>
      <c r="PC290" s="678">
        <f t="shared" si="2047"/>
        <v>0</v>
      </c>
      <c r="PD290" s="678">
        <f t="shared" si="2047"/>
        <v>0</v>
      </c>
      <c r="PE290" s="678">
        <f t="shared" si="2047"/>
        <v>0</v>
      </c>
      <c r="PF290" s="450">
        <f t="shared" ref="PF290:PF291" si="2048">SUM(OT290:PE290)</f>
        <v>-493.64</v>
      </c>
      <c r="PH290" s="678">
        <f>ROUND(PH284/PH$146,2)</f>
        <v>-61.71</v>
      </c>
      <c r="PI290" s="678">
        <f t="shared" ref="PI290:PS291" si="2049">ROUND(PI284/PI$146,2)</f>
        <v>0</v>
      </c>
      <c r="PJ290" s="678">
        <f t="shared" si="2049"/>
        <v>0</v>
      </c>
      <c r="PK290" s="678">
        <f t="shared" si="2049"/>
        <v>0</v>
      </c>
      <c r="PL290" s="678">
        <f t="shared" si="2049"/>
        <v>0</v>
      </c>
      <c r="PM290" s="678">
        <f t="shared" si="2049"/>
        <v>0</v>
      </c>
      <c r="PN290" s="678">
        <f t="shared" si="2049"/>
        <v>0</v>
      </c>
      <c r="PO290" s="678">
        <f t="shared" si="2049"/>
        <v>0</v>
      </c>
      <c r="PP290" s="678">
        <f t="shared" si="2049"/>
        <v>0</v>
      </c>
      <c r="PQ290" s="678">
        <f t="shared" si="2049"/>
        <v>0</v>
      </c>
      <c r="PR290" s="678">
        <f t="shared" si="2049"/>
        <v>0</v>
      </c>
      <c r="PS290" s="678">
        <f t="shared" si="2049"/>
        <v>0</v>
      </c>
      <c r="PT290" s="450">
        <f t="shared" ref="PT290:PT291" si="2050">SUM(PH290:PS290)</f>
        <v>-61.71</v>
      </c>
      <c r="PV290" s="678">
        <f t="shared" si="1987"/>
        <v>-15673.109999999993</v>
      </c>
      <c r="PW290" s="678">
        <f t="shared" si="1987"/>
        <v>0</v>
      </c>
      <c r="PX290" s="678">
        <f t="shared" si="1987"/>
        <v>0</v>
      </c>
      <c r="PY290" s="678">
        <f t="shared" si="1987"/>
        <v>0</v>
      </c>
      <c r="PZ290" s="678">
        <f t="shared" si="1987"/>
        <v>0</v>
      </c>
      <c r="QA290" s="678">
        <f t="shared" si="1987"/>
        <v>0</v>
      </c>
      <c r="QB290" s="678">
        <f t="shared" si="1987"/>
        <v>0</v>
      </c>
      <c r="QC290" s="678">
        <f t="shared" si="1987"/>
        <v>0</v>
      </c>
      <c r="QD290" s="678">
        <f t="shared" si="1987"/>
        <v>0</v>
      </c>
      <c r="QE290" s="678">
        <f t="shared" si="1987"/>
        <v>0</v>
      </c>
      <c r="QF290" s="678">
        <f t="shared" si="1987"/>
        <v>0</v>
      </c>
      <c r="QG290" s="678">
        <f t="shared" si="1987"/>
        <v>0</v>
      </c>
      <c r="QH290" s="450">
        <f t="shared" si="1988"/>
        <v>-15673.109999999993</v>
      </c>
    </row>
    <row r="291" spans="1:450" x14ac:dyDescent="0.25">
      <c r="A291" s="673" t="s">
        <v>977</v>
      </c>
      <c r="B291" s="675" t="s">
        <v>980</v>
      </c>
      <c r="D291" s="678">
        <f>ROUND(D285/D$146,2)</f>
        <v>0</v>
      </c>
      <c r="E291" s="678">
        <f t="shared" si="1989"/>
        <v>0</v>
      </c>
      <c r="F291" s="678">
        <f t="shared" si="1989"/>
        <v>0</v>
      </c>
      <c r="G291" s="678">
        <f t="shared" si="1989"/>
        <v>0</v>
      </c>
      <c r="H291" s="678">
        <f t="shared" si="1989"/>
        <v>0</v>
      </c>
      <c r="I291" s="678">
        <f t="shared" si="1989"/>
        <v>0</v>
      </c>
      <c r="J291" s="678">
        <f t="shared" si="1989"/>
        <v>0</v>
      </c>
      <c r="K291" s="678">
        <f t="shared" si="1989"/>
        <v>0</v>
      </c>
      <c r="L291" s="678">
        <f t="shared" si="1989"/>
        <v>0</v>
      </c>
      <c r="M291" s="678">
        <f t="shared" si="1989"/>
        <v>0</v>
      </c>
      <c r="N291" s="678">
        <f t="shared" si="1989"/>
        <v>0</v>
      </c>
      <c r="O291" s="678">
        <f t="shared" si="1989"/>
        <v>0</v>
      </c>
      <c r="P291" s="450">
        <f t="shared" si="1990"/>
        <v>0</v>
      </c>
      <c r="R291" s="678">
        <f>ROUND(R285/R$146,2)</f>
        <v>0</v>
      </c>
      <c r="S291" s="678">
        <f t="shared" si="1991"/>
        <v>0</v>
      </c>
      <c r="T291" s="678">
        <f t="shared" si="1991"/>
        <v>0</v>
      </c>
      <c r="U291" s="678">
        <f t="shared" si="1991"/>
        <v>0</v>
      </c>
      <c r="V291" s="678">
        <f t="shared" si="1991"/>
        <v>0</v>
      </c>
      <c r="W291" s="678">
        <f t="shared" si="1991"/>
        <v>0</v>
      </c>
      <c r="X291" s="678">
        <f t="shared" si="1991"/>
        <v>0</v>
      </c>
      <c r="Y291" s="678">
        <f t="shared" si="1991"/>
        <v>0</v>
      </c>
      <c r="Z291" s="678">
        <f t="shared" si="1991"/>
        <v>0</v>
      </c>
      <c r="AA291" s="678">
        <f t="shared" si="1991"/>
        <v>0</v>
      </c>
      <c r="AB291" s="678">
        <f t="shared" si="1991"/>
        <v>0</v>
      </c>
      <c r="AC291" s="678">
        <f t="shared" si="1991"/>
        <v>0</v>
      </c>
      <c r="AD291" s="450">
        <f t="shared" si="1992"/>
        <v>0</v>
      </c>
      <c r="AF291" s="678">
        <f>ROUND(AF285/AF$146,2)</f>
        <v>0</v>
      </c>
      <c r="AG291" s="678">
        <f t="shared" si="1993"/>
        <v>0</v>
      </c>
      <c r="AH291" s="678">
        <f t="shared" si="1993"/>
        <v>0</v>
      </c>
      <c r="AI291" s="678">
        <f t="shared" si="1993"/>
        <v>0</v>
      </c>
      <c r="AJ291" s="678">
        <f t="shared" si="1993"/>
        <v>0</v>
      </c>
      <c r="AK291" s="678">
        <f t="shared" si="1993"/>
        <v>0</v>
      </c>
      <c r="AL291" s="678">
        <f t="shared" si="1993"/>
        <v>0</v>
      </c>
      <c r="AM291" s="678">
        <f t="shared" si="1993"/>
        <v>0</v>
      </c>
      <c r="AN291" s="678">
        <f t="shared" si="1993"/>
        <v>0</v>
      </c>
      <c r="AO291" s="678">
        <f t="shared" si="1993"/>
        <v>0</v>
      </c>
      <c r="AP291" s="678">
        <f t="shared" si="1993"/>
        <v>0</v>
      </c>
      <c r="AQ291" s="678">
        <f t="shared" si="1993"/>
        <v>0</v>
      </c>
      <c r="AR291" s="450">
        <f t="shared" si="1994"/>
        <v>0</v>
      </c>
      <c r="AT291" s="678">
        <f>ROUND(AT285/AT$146,2)</f>
        <v>0</v>
      </c>
      <c r="AU291" s="678">
        <f t="shared" si="1995"/>
        <v>0</v>
      </c>
      <c r="AV291" s="678">
        <f t="shared" si="1995"/>
        <v>0</v>
      </c>
      <c r="AW291" s="678">
        <f t="shared" si="1995"/>
        <v>0</v>
      </c>
      <c r="AX291" s="678">
        <f t="shared" si="1995"/>
        <v>0</v>
      </c>
      <c r="AY291" s="678">
        <f t="shared" si="1995"/>
        <v>0</v>
      </c>
      <c r="AZ291" s="678">
        <f t="shared" si="1995"/>
        <v>0</v>
      </c>
      <c r="BA291" s="678">
        <f t="shared" si="1995"/>
        <v>0</v>
      </c>
      <c r="BB291" s="678">
        <f t="shared" si="1995"/>
        <v>0</v>
      </c>
      <c r="BC291" s="678">
        <f t="shared" si="1995"/>
        <v>0</v>
      </c>
      <c r="BD291" s="678">
        <f t="shared" si="1995"/>
        <v>0</v>
      </c>
      <c r="BE291" s="678">
        <f t="shared" si="1995"/>
        <v>0</v>
      </c>
      <c r="BF291" s="450">
        <f t="shared" si="1996"/>
        <v>0</v>
      </c>
      <c r="BH291" s="678">
        <f>ROUND(BH285/BH$146,2)</f>
        <v>0</v>
      </c>
      <c r="BI291" s="678">
        <f t="shared" si="1997"/>
        <v>0</v>
      </c>
      <c r="BJ291" s="678">
        <f t="shared" si="1997"/>
        <v>0</v>
      </c>
      <c r="BK291" s="678">
        <f t="shared" si="1997"/>
        <v>0</v>
      </c>
      <c r="BL291" s="678">
        <f t="shared" si="1997"/>
        <v>0</v>
      </c>
      <c r="BM291" s="678">
        <f t="shared" si="1997"/>
        <v>0</v>
      </c>
      <c r="BN291" s="678">
        <f t="shared" si="1997"/>
        <v>0</v>
      </c>
      <c r="BO291" s="678">
        <f t="shared" si="1997"/>
        <v>0</v>
      </c>
      <c r="BP291" s="678">
        <f t="shared" si="1997"/>
        <v>0</v>
      </c>
      <c r="BQ291" s="678">
        <f t="shared" si="1997"/>
        <v>0</v>
      </c>
      <c r="BR291" s="678">
        <f t="shared" si="1997"/>
        <v>0</v>
      </c>
      <c r="BS291" s="678">
        <f t="shared" si="1997"/>
        <v>0</v>
      </c>
      <c r="BT291" s="450">
        <f t="shared" si="1998"/>
        <v>0</v>
      </c>
      <c r="BV291" s="678">
        <f>ROUND(BV285/BV$146,2)</f>
        <v>0</v>
      </c>
      <c r="BW291" s="678">
        <f t="shared" si="1999"/>
        <v>0</v>
      </c>
      <c r="BX291" s="678">
        <f t="shared" si="1999"/>
        <v>0</v>
      </c>
      <c r="BY291" s="678">
        <f t="shared" si="1999"/>
        <v>0</v>
      </c>
      <c r="BZ291" s="678">
        <f t="shared" si="1999"/>
        <v>0</v>
      </c>
      <c r="CA291" s="678">
        <f t="shared" si="1999"/>
        <v>0</v>
      </c>
      <c r="CB291" s="678">
        <f t="shared" si="1999"/>
        <v>0</v>
      </c>
      <c r="CC291" s="678">
        <f t="shared" si="1999"/>
        <v>0</v>
      </c>
      <c r="CD291" s="678">
        <f t="shared" si="1999"/>
        <v>0</v>
      </c>
      <c r="CE291" s="678">
        <f t="shared" si="1999"/>
        <v>0</v>
      </c>
      <c r="CF291" s="678">
        <f t="shared" si="1999"/>
        <v>0</v>
      </c>
      <c r="CG291" s="678">
        <f t="shared" si="1999"/>
        <v>0</v>
      </c>
      <c r="CH291" s="450">
        <f t="shared" si="2000"/>
        <v>0</v>
      </c>
      <c r="CJ291" s="678">
        <f>ROUND(CJ285/CJ$146,2)</f>
        <v>0</v>
      </c>
      <c r="CK291" s="678">
        <f t="shared" si="2001"/>
        <v>0</v>
      </c>
      <c r="CL291" s="678">
        <f t="shared" si="2001"/>
        <v>0</v>
      </c>
      <c r="CM291" s="678">
        <f t="shared" si="2001"/>
        <v>0</v>
      </c>
      <c r="CN291" s="678">
        <f t="shared" si="2001"/>
        <v>0</v>
      </c>
      <c r="CO291" s="678">
        <f t="shared" si="2001"/>
        <v>0</v>
      </c>
      <c r="CP291" s="678">
        <f t="shared" si="2001"/>
        <v>0</v>
      </c>
      <c r="CQ291" s="678">
        <f t="shared" si="2001"/>
        <v>0</v>
      </c>
      <c r="CR291" s="678">
        <f t="shared" si="2001"/>
        <v>0</v>
      </c>
      <c r="CS291" s="678">
        <f t="shared" si="2001"/>
        <v>0</v>
      </c>
      <c r="CT291" s="678">
        <f t="shared" si="2001"/>
        <v>0</v>
      </c>
      <c r="CU291" s="678">
        <f t="shared" si="2001"/>
        <v>0</v>
      </c>
      <c r="CV291" s="450">
        <f t="shared" si="2002"/>
        <v>0</v>
      </c>
      <c r="CX291" s="678">
        <f>ROUND(CX285/CX$146,2)</f>
        <v>0</v>
      </c>
      <c r="CY291" s="678">
        <f t="shared" si="2003"/>
        <v>0</v>
      </c>
      <c r="CZ291" s="678">
        <f t="shared" si="2003"/>
        <v>0</v>
      </c>
      <c r="DA291" s="678">
        <f t="shared" si="2003"/>
        <v>0</v>
      </c>
      <c r="DB291" s="678">
        <f t="shared" si="2003"/>
        <v>0</v>
      </c>
      <c r="DC291" s="678">
        <f t="shared" si="2003"/>
        <v>0</v>
      </c>
      <c r="DD291" s="678">
        <f t="shared" si="2003"/>
        <v>0</v>
      </c>
      <c r="DE291" s="678">
        <f t="shared" si="2003"/>
        <v>0</v>
      </c>
      <c r="DF291" s="678">
        <f t="shared" si="2003"/>
        <v>0</v>
      </c>
      <c r="DG291" s="678">
        <f t="shared" si="2003"/>
        <v>0</v>
      </c>
      <c r="DH291" s="678">
        <f t="shared" si="2003"/>
        <v>0</v>
      </c>
      <c r="DI291" s="678">
        <f t="shared" si="2003"/>
        <v>0</v>
      </c>
      <c r="DJ291" s="450">
        <f t="shared" si="2004"/>
        <v>0</v>
      </c>
      <c r="DL291" s="678">
        <f>ROUND(DL285/DL$146,2)</f>
        <v>0</v>
      </c>
      <c r="DM291" s="678">
        <f t="shared" si="2005"/>
        <v>0</v>
      </c>
      <c r="DN291" s="678">
        <f t="shared" si="2005"/>
        <v>0</v>
      </c>
      <c r="DO291" s="678">
        <f t="shared" si="2005"/>
        <v>0</v>
      </c>
      <c r="DP291" s="678">
        <f t="shared" si="2005"/>
        <v>0</v>
      </c>
      <c r="DQ291" s="678">
        <f t="shared" si="2005"/>
        <v>0</v>
      </c>
      <c r="DR291" s="678">
        <f t="shared" si="2005"/>
        <v>0</v>
      </c>
      <c r="DS291" s="678">
        <f t="shared" si="2005"/>
        <v>0</v>
      </c>
      <c r="DT291" s="678">
        <f t="shared" si="2005"/>
        <v>0</v>
      </c>
      <c r="DU291" s="678">
        <f t="shared" si="2005"/>
        <v>0</v>
      </c>
      <c r="DV291" s="678">
        <f t="shared" si="2005"/>
        <v>0</v>
      </c>
      <c r="DW291" s="678">
        <f t="shared" si="2005"/>
        <v>0</v>
      </c>
      <c r="DX291" s="450">
        <f t="shared" si="2006"/>
        <v>0</v>
      </c>
      <c r="DZ291" s="678">
        <f>ROUND(DZ285/DZ$146,2)</f>
        <v>0</v>
      </c>
      <c r="EA291" s="678">
        <f t="shared" si="2007"/>
        <v>0</v>
      </c>
      <c r="EB291" s="678">
        <f t="shared" si="2007"/>
        <v>0</v>
      </c>
      <c r="EC291" s="678">
        <f t="shared" si="2007"/>
        <v>0</v>
      </c>
      <c r="ED291" s="678">
        <f t="shared" si="2007"/>
        <v>0</v>
      </c>
      <c r="EE291" s="678">
        <f t="shared" si="2007"/>
        <v>0</v>
      </c>
      <c r="EF291" s="678">
        <f t="shared" si="2007"/>
        <v>0</v>
      </c>
      <c r="EG291" s="678">
        <f t="shared" si="2007"/>
        <v>0</v>
      </c>
      <c r="EH291" s="678">
        <f t="shared" si="2007"/>
        <v>0</v>
      </c>
      <c r="EI291" s="678">
        <f t="shared" si="2007"/>
        <v>0</v>
      </c>
      <c r="EJ291" s="678">
        <f t="shared" si="2007"/>
        <v>0</v>
      </c>
      <c r="EK291" s="678">
        <f t="shared" si="2007"/>
        <v>0</v>
      </c>
      <c r="EL291" s="450">
        <f t="shared" si="2008"/>
        <v>0</v>
      </c>
      <c r="EN291" s="678">
        <f>ROUND(EN285/EN$146,2)</f>
        <v>0</v>
      </c>
      <c r="EO291" s="678">
        <f t="shared" si="2009"/>
        <v>0</v>
      </c>
      <c r="EP291" s="678">
        <f t="shared" si="2009"/>
        <v>0</v>
      </c>
      <c r="EQ291" s="678">
        <f t="shared" si="2009"/>
        <v>0</v>
      </c>
      <c r="ER291" s="678">
        <f t="shared" si="2009"/>
        <v>0</v>
      </c>
      <c r="ES291" s="678">
        <f t="shared" si="2009"/>
        <v>0</v>
      </c>
      <c r="ET291" s="678">
        <f t="shared" si="2009"/>
        <v>0</v>
      </c>
      <c r="EU291" s="678">
        <f t="shared" si="2009"/>
        <v>0</v>
      </c>
      <c r="EV291" s="678">
        <f t="shared" si="2009"/>
        <v>0</v>
      </c>
      <c r="EW291" s="678">
        <f t="shared" si="2009"/>
        <v>0</v>
      </c>
      <c r="EX291" s="678">
        <f t="shared" si="2009"/>
        <v>0</v>
      </c>
      <c r="EY291" s="678">
        <f t="shared" si="2009"/>
        <v>0</v>
      </c>
      <c r="EZ291" s="450">
        <f t="shared" si="2010"/>
        <v>0</v>
      </c>
      <c r="FB291" s="678">
        <f>ROUND(FB285/FB$146,2)</f>
        <v>0</v>
      </c>
      <c r="FC291" s="678">
        <f t="shared" si="2011"/>
        <v>0</v>
      </c>
      <c r="FD291" s="678">
        <f t="shared" si="2011"/>
        <v>0</v>
      </c>
      <c r="FE291" s="678">
        <f t="shared" si="2011"/>
        <v>0</v>
      </c>
      <c r="FF291" s="678">
        <f t="shared" si="2011"/>
        <v>0</v>
      </c>
      <c r="FG291" s="678">
        <f t="shared" si="2011"/>
        <v>0</v>
      </c>
      <c r="FH291" s="678">
        <f t="shared" si="2011"/>
        <v>0</v>
      </c>
      <c r="FI291" s="678">
        <f t="shared" si="2011"/>
        <v>0</v>
      </c>
      <c r="FJ291" s="678">
        <f t="shared" si="2011"/>
        <v>0</v>
      </c>
      <c r="FK291" s="678">
        <f t="shared" si="2011"/>
        <v>0</v>
      </c>
      <c r="FL291" s="678">
        <f t="shared" si="2011"/>
        <v>0</v>
      </c>
      <c r="FM291" s="678">
        <f t="shared" si="2011"/>
        <v>0</v>
      </c>
      <c r="FN291" s="450">
        <f t="shared" si="2012"/>
        <v>0</v>
      </c>
      <c r="FP291" s="678">
        <f>ROUND(FP285/FP$146,2)</f>
        <v>0</v>
      </c>
      <c r="FQ291" s="678">
        <f t="shared" si="2013"/>
        <v>0</v>
      </c>
      <c r="FR291" s="678">
        <f t="shared" si="2013"/>
        <v>0</v>
      </c>
      <c r="FS291" s="678">
        <f t="shared" si="2013"/>
        <v>0</v>
      </c>
      <c r="FT291" s="678">
        <f t="shared" si="2013"/>
        <v>0</v>
      </c>
      <c r="FU291" s="678">
        <f t="shared" si="2013"/>
        <v>0</v>
      </c>
      <c r="FV291" s="678">
        <f t="shared" si="2013"/>
        <v>0</v>
      </c>
      <c r="FW291" s="678">
        <f t="shared" si="2013"/>
        <v>0</v>
      </c>
      <c r="FX291" s="678">
        <f t="shared" si="2013"/>
        <v>0</v>
      </c>
      <c r="FY291" s="678">
        <f t="shared" si="2013"/>
        <v>0</v>
      </c>
      <c r="FZ291" s="678">
        <f t="shared" si="2013"/>
        <v>0</v>
      </c>
      <c r="GA291" s="678">
        <f t="shared" si="2013"/>
        <v>0</v>
      </c>
      <c r="GB291" s="450">
        <f t="shared" si="2014"/>
        <v>0</v>
      </c>
      <c r="GD291" s="678">
        <f>ROUND(GD285/GD$146,2)</f>
        <v>0</v>
      </c>
      <c r="GE291" s="678">
        <f t="shared" si="2015"/>
        <v>0</v>
      </c>
      <c r="GF291" s="678">
        <f t="shared" si="2015"/>
        <v>0</v>
      </c>
      <c r="GG291" s="678">
        <f t="shared" si="2015"/>
        <v>0</v>
      </c>
      <c r="GH291" s="678">
        <f t="shared" si="2015"/>
        <v>0</v>
      </c>
      <c r="GI291" s="678">
        <f t="shared" si="2015"/>
        <v>0</v>
      </c>
      <c r="GJ291" s="678">
        <f t="shared" si="2015"/>
        <v>0</v>
      </c>
      <c r="GK291" s="678">
        <f t="shared" si="2015"/>
        <v>0</v>
      </c>
      <c r="GL291" s="678">
        <f t="shared" si="2015"/>
        <v>0</v>
      </c>
      <c r="GM291" s="678">
        <f t="shared" si="2015"/>
        <v>0</v>
      </c>
      <c r="GN291" s="678">
        <f t="shared" si="2015"/>
        <v>0</v>
      </c>
      <c r="GO291" s="678">
        <f t="shared" si="2015"/>
        <v>0</v>
      </c>
      <c r="GP291" s="450">
        <f t="shared" si="2016"/>
        <v>0</v>
      </c>
      <c r="GR291" s="678">
        <f>ROUND(GR285/GR$146,2)</f>
        <v>0</v>
      </c>
      <c r="GS291" s="678">
        <f t="shared" si="2017"/>
        <v>0</v>
      </c>
      <c r="GT291" s="678">
        <f t="shared" si="2017"/>
        <v>0</v>
      </c>
      <c r="GU291" s="678">
        <f t="shared" si="2017"/>
        <v>0</v>
      </c>
      <c r="GV291" s="678">
        <f t="shared" si="2017"/>
        <v>0</v>
      </c>
      <c r="GW291" s="678">
        <f t="shared" si="2017"/>
        <v>0</v>
      </c>
      <c r="GX291" s="678">
        <f t="shared" si="2017"/>
        <v>0</v>
      </c>
      <c r="GY291" s="678">
        <f t="shared" si="2017"/>
        <v>0</v>
      </c>
      <c r="GZ291" s="678">
        <f t="shared" si="2017"/>
        <v>0</v>
      </c>
      <c r="HA291" s="678">
        <f t="shared" si="2017"/>
        <v>0</v>
      </c>
      <c r="HB291" s="678">
        <f t="shared" si="2017"/>
        <v>0</v>
      </c>
      <c r="HC291" s="678">
        <f t="shared" si="2017"/>
        <v>0</v>
      </c>
      <c r="HD291" s="450">
        <f t="shared" si="2018"/>
        <v>0</v>
      </c>
      <c r="HF291" s="678">
        <f>ROUND(HF285/HF$146,2)</f>
        <v>0</v>
      </c>
      <c r="HG291" s="678">
        <f t="shared" si="2019"/>
        <v>0</v>
      </c>
      <c r="HH291" s="678">
        <f t="shared" si="2019"/>
        <v>0</v>
      </c>
      <c r="HI291" s="678">
        <f t="shared" si="2019"/>
        <v>0</v>
      </c>
      <c r="HJ291" s="678">
        <f t="shared" si="2019"/>
        <v>0</v>
      </c>
      <c r="HK291" s="678">
        <f t="shared" si="2019"/>
        <v>0</v>
      </c>
      <c r="HL291" s="678">
        <f t="shared" si="2019"/>
        <v>0</v>
      </c>
      <c r="HM291" s="678">
        <f t="shared" si="2019"/>
        <v>0</v>
      </c>
      <c r="HN291" s="678">
        <f t="shared" si="2019"/>
        <v>0</v>
      </c>
      <c r="HO291" s="678">
        <f t="shared" si="2019"/>
        <v>0</v>
      </c>
      <c r="HP291" s="678">
        <f t="shared" si="2019"/>
        <v>0</v>
      </c>
      <c r="HQ291" s="678">
        <f t="shared" si="2019"/>
        <v>0</v>
      </c>
      <c r="HR291" s="450">
        <f t="shared" si="2020"/>
        <v>0</v>
      </c>
      <c r="HT291" s="678">
        <f>ROUND(HT285/HT$146,2)</f>
        <v>0</v>
      </c>
      <c r="HU291" s="678">
        <f t="shared" si="2021"/>
        <v>0</v>
      </c>
      <c r="HV291" s="678">
        <f t="shared" si="2021"/>
        <v>0</v>
      </c>
      <c r="HW291" s="678">
        <f t="shared" si="2021"/>
        <v>0</v>
      </c>
      <c r="HX291" s="678">
        <f t="shared" si="2021"/>
        <v>0</v>
      </c>
      <c r="HY291" s="678">
        <f t="shared" si="2021"/>
        <v>0</v>
      </c>
      <c r="HZ291" s="678">
        <f t="shared" si="2021"/>
        <v>0</v>
      </c>
      <c r="IA291" s="678">
        <f t="shared" si="2021"/>
        <v>0</v>
      </c>
      <c r="IB291" s="678">
        <f t="shared" si="2021"/>
        <v>0</v>
      </c>
      <c r="IC291" s="678">
        <f t="shared" si="2021"/>
        <v>0</v>
      </c>
      <c r="ID291" s="678">
        <f t="shared" si="2021"/>
        <v>0</v>
      </c>
      <c r="IE291" s="678">
        <f t="shared" si="2021"/>
        <v>0</v>
      </c>
      <c r="IF291" s="450">
        <f t="shared" si="2022"/>
        <v>0</v>
      </c>
      <c r="IH291" s="678">
        <f>ROUND(IH285/IH$146,2)</f>
        <v>0</v>
      </c>
      <c r="II291" s="678">
        <f t="shared" si="2023"/>
        <v>0</v>
      </c>
      <c r="IJ291" s="678">
        <f t="shared" si="2023"/>
        <v>0</v>
      </c>
      <c r="IK291" s="678">
        <f t="shared" si="2023"/>
        <v>0</v>
      </c>
      <c r="IL291" s="678">
        <f t="shared" si="2023"/>
        <v>0</v>
      </c>
      <c r="IM291" s="678">
        <f t="shared" si="2023"/>
        <v>0</v>
      </c>
      <c r="IN291" s="678">
        <f t="shared" si="2023"/>
        <v>0</v>
      </c>
      <c r="IO291" s="678">
        <f t="shared" si="2023"/>
        <v>0</v>
      </c>
      <c r="IP291" s="678">
        <f t="shared" si="2023"/>
        <v>0</v>
      </c>
      <c r="IQ291" s="678">
        <f t="shared" si="2023"/>
        <v>0</v>
      </c>
      <c r="IR291" s="678">
        <f t="shared" si="2023"/>
        <v>0</v>
      </c>
      <c r="IS291" s="678">
        <f t="shared" si="2023"/>
        <v>0</v>
      </c>
      <c r="IT291" s="450">
        <f t="shared" si="2024"/>
        <v>0</v>
      </c>
      <c r="IV291" s="678">
        <f>ROUND(IV285/IV$146,2)</f>
        <v>0</v>
      </c>
      <c r="IW291" s="678">
        <f t="shared" si="2025"/>
        <v>0</v>
      </c>
      <c r="IX291" s="678">
        <f t="shared" si="2025"/>
        <v>0</v>
      </c>
      <c r="IY291" s="678">
        <f t="shared" si="2025"/>
        <v>0</v>
      </c>
      <c r="IZ291" s="678">
        <f t="shared" si="2025"/>
        <v>0</v>
      </c>
      <c r="JA291" s="678">
        <f t="shared" si="2025"/>
        <v>0</v>
      </c>
      <c r="JB291" s="678">
        <f t="shared" si="2025"/>
        <v>0</v>
      </c>
      <c r="JC291" s="678">
        <f t="shared" si="2025"/>
        <v>0</v>
      </c>
      <c r="JD291" s="678">
        <f t="shared" si="2025"/>
        <v>0</v>
      </c>
      <c r="JE291" s="678">
        <f t="shared" si="2025"/>
        <v>0</v>
      </c>
      <c r="JF291" s="678">
        <f t="shared" si="2025"/>
        <v>0</v>
      </c>
      <c r="JG291" s="678">
        <f t="shared" si="2025"/>
        <v>0</v>
      </c>
      <c r="JH291" s="450">
        <f t="shared" si="2026"/>
        <v>0</v>
      </c>
      <c r="JJ291" s="678">
        <f>ROUND(JJ285/JJ$146,2)</f>
        <v>0</v>
      </c>
      <c r="JK291" s="678">
        <f t="shared" si="2027"/>
        <v>0</v>
      </c>
      <c r="JL291" s="678">
        <f t="shared" si="2027"/>
        <v>0</v>
      </c>
      <c r="JM291" s="678">
        <f t="shared" si="2027"/>
        <v>0</v>
      </c>
      <c r="JN291" s="678">
        <f t="shared" si="2027"/>
        <v>0</v>
      </c>
      <c r="JO291" s="678">
        <f t="shared" si="2027"/>
        <v>0</v>
      </c>
      <c r="JP291" s="678">
        <f t="shared" si="2027"/>
        <v>0</v>
      </c>
      <c r="JQ291" s="678">
        <f t="shared" si="2027"/>
        <v>0</v>
      </c>
      <c r="JR291" s="678">
        <f t="shared" si="2027"/>
        <v>0</v>
      </c>
      <c r="JS291" s="678">
        <f t="shared" si="2027"/>
        <v>0</v>
      </c>
      <c r="JT291" s="678">
        <f t="shared" si="2027"/>
        <v>0</v>
      </c>
      <c r="JU291" s="678">
        <f t="shared" si="2027"/>
        <v>0</v>
      </c>
      <c r="JV291" s="450">
        <f t="shared" si="2028"/>
        <v>0</v>
      </c>
      <c r="JX291" s="678">
        <f>ROUND(JX285/JX$146,2)</f>
        <v>0</v>
      </c>
      <c r="JY291" s="678">
        <f t="shared" si="2029"/>
        <v>0</v>
      </c>
      <c r="JZ291" s="678">
        <f t="shared" si="2029"/>
        <v>0</v>
      </c>
      <c r="KA291" s="678">
        <f t="shared" si="2029"/>
        <v>0</v>
      </c>
      <c r="KB291" s="678">
        <f t="shared" si="2029"/>
        <v>0</v>
      </c>
      <c r="KC291" s="678">
        <f t="shared" si="2029"/>
        <v>0</v>
      </c>
      <c r="KD291" s="678">
        <f t="shared" si="2029"/>
        <v>0</v>
      </c>
      <c r="KE291" s="678">
        <f t="shared" si="2029"/>
        <v>0</v>
      </c>
      <c r="KF291" s="678">
        <f t="shared" si="2029"/>
        <v>0</v>
      </c>
      <c r="KG291" s="678">
        <f t="shared" si="2029"/>
        <v>0</v>
      </c>
      <c r="KH291" s="678">
        <f t="shared" si="2029"/>
        <v>0</v>
      </c>
      <c r="KI291" s="678">
        <f t="shared" si="2029"/>
        <v>0</v>
      </c>
      <c r="KJ291" s="450">
        <f t="shared" si="2030"/>
        <v>0</v>
      </c>
      <c r="KL291" s="678">
        <f>ROUND(KL285/KL$146,2)</f>
        <v>0</v>
      </c>
      <c r="KM291" s="678">
        <f t="shared" si="2031"/>
        <v>0</v>
      </c>
      <c r="KN291" s="678">
        <f t="shared" si="2031"/>
        <v>0</v>
      </c>
      <c r="KO291" s="678">
        <f t="shared" si="2031"/>
        <v>0</v>
      </c>
      <c r="KP291" s="678">
        <f t="shared" si="2031"/>
        <v>0</v>
      </c>
      <c r="KQ291" s="678">
        <f t="shared" si="2031"/>
        <v>0</v>
      </c>
      <c r="KR291" s="678">
        <f t="shared" si="2031"/>
        <v>0</v>
      </c>
      <c r="KS291" s="678">
        <f t="shared" si="2031"/>
        <v>0</v>
      </c>
      <c r="KT291" s="678">
        <f t="shared" si="2031"/>
        <v>0</v>
      </c>
      <c r="KU291" s="678">
        <f t="shared" si="2031"/>
        <v>0</v>
      </c>
      <c r="KV291" s="678">
        <f t="shared" si="2031"/>
        <v>0</v>
      </c>
      <c r="KW291" s="678">
        <f t="shared" si="2031"/>
        <v>0</v>
      </c>
      <c r="KX291" s="450">
        <f t="shared" si="2032"/>
        <v>0</v>
      </c>
      <c r="KZ291" s="678">
        <f>ROUND(KZ285/KZ$146,2)</f>
        <v>0</v>
      </c>
      <c r="LA291" s="678">
        <f t="shared" si="2033"/>
        <v>0</v>
      </c>
      <c r="LB291" s="678">
        <f t="shared" si="2033"/>
        <v>0</v>
      </c>
      <c r="LC291" s="678">
        <f t="shared" si="2033"/>
        <v>0</v>
      </c>
      <c r="LD291" s="678">
        <f t="shared" si="2033"/>
        <v>0</v>
      </c>
      <c r="LE291" s="678">
        <f t="shared" si="2033"/>
        <v>0</v>
      </c>
      <c r="LF291" s="678">
        <f t="shared" si="2033"/>
        <v>0</v>
      </c>
      <c r="LG291" s="678">
        <f t="shared" si="2033"/>
        <v>0</v>
      </c>
      <c r="LH291" s="678">
        <f t="shared" si="2033"/>
        <v>0</v>
      </c>
      <c r="LI291" s="678">
        <f t="shared" si="2033"/>
        <v>0</v>
      </c>
      <c r="LJ291" s="678">
        <f t="shared" si="2033"/>
        <v>0</v>
      </c>
      <c r="LK291" s="678">
        <f t="shared" si="2033"/>
        <v>0</v>
      </c>
      <c r="LL291" s="450">
        <f t="shared" si="2034"/>
        <v>0</v>
      </c>
      <c r="LN291" s="678">
        <f>ROUND(LN285/LN$146,2)</f>
        <v>0</v>
      </c>
      <c r="LO291" s="678">
        <f t="shared" si="2035"/>
        <v>0</v>
      </c>
      <c r="LP291" s="678">
        <f t="shared" si="2035"/>
        <v>0</v>
      </c>
      <c r="LQ291" s="678">
        <f t="shared" si="2035"/>
        <v>0</v>
      </c>
      <c r="LR291" s="678">
        <f t="shared" si="2035"/>
        <v>0</v>
      </c>
      <c r="LS291" s="678">
        <f t="shared" si="2035"/>
        <v>0</v>
      </c>
      <c r="LT291" s="678">
        <f t="shared" si="2035"/>
        <v>0</v>
      </c>
      <c r="LU291" s="678">
        <f t="shared" si="2035"/>
        <v>0</v>
      </c>
      <c r="LV291" s="678">
        <f t="shared" si="2035"/>
        <v>0</v>
      </c>
      <c r="LW291" s="678">
        <f t="shared" si="2035"/>
        <v>0</v>
      </c>
      <c r="LX291" s="678">
        <f t="shared" si="2035"/>
        <v>0</v>
      </c>
      <c r="LY291" s="678">
        <f t="shared" si="2035"/>
        <v>0</v>
      </c>
      <c r="LZ291" s="450">
        <f t="shared" si="2036"/>
        <v>0</v>
      </c>
      <c r="MB291" s="678">
        <f>ROUND(MB285/MB$146,2)</f>
        <v>0</v>
      </c>
      <c r="MC291" s="678">
        <f t="shared" si="2037"/>
        <v>0</v>
      </c>
      <c r="MD291" s="678">
        <f t="shared" si="2037"/>
        <v>0</v>
      </c>
      <c r="ME291" s="678">
        <f t="shared" si="2037"/>
        <v>0</v>
      </c>
      <c r="MF291" s="678">
        <f t="shared" si="2037"/>
        <v>0</v>
      </c>
      <c r="MG291" s="678">
        <f t="shared" si="2037"/>
        <v>0</v>
      </c>
      <c r="MH291" s="678">
        <f t="shared" si="2037"/>
        <v>0</v>
      </c>
      <c r="MI291" s="678">
        <f t="shared" si="2037"/>
        <v>0</v>
      </c>
      <c r="MJ291" s="678">
        <f t="shared" si="2037"/>
        <v>0</v>
      </c>
      <c r="MK291" s="678">
        <f t="shared" si="2037"/>
        <v>0</v>
      </c>
      <c r="ML291" s="678">
        <f t="shared" si="2037"/>
        <v>0</v>
      </c>
      <c r="MM291" s="678">
        <f t="shared" si="2037"/>
        <v>0</v>
      </c>
      <c r="MN291" s="450">
        <f t="shared" si="2038"/>
        <v>0</v>
      </c>
      <c r="MP291" s="678">
        <f>ROUND(MP285/MP$146,2)</f>
        <v>0</v>
      </c>
      <c r="MQ291" s="678">
        <f t="shared" si="2039"/>
        <v>0</v>
      </c>
      <c r="MR291" s="678">
        <f t="shared" si="2039"/>
        <v>0</v>
      </c>
      <c r="MS291" s="678">
        <f t="shared" si="2039"/>
        <v>0</v>
      </c>
      <c r="MT291" s="678">
        <f t="shared" si="2039"/>
        <v>0</v>
      </c>
      <c r="MU291" s="678">
        <f t="shared" si="2039"/>
        <v>0</v>
      </c>
      <c r="MV291" s="678">
        <f t="shared" si="2039"/>
        <v>0</v>
      </c>
      <c r="MW291" s="678">
        <f t="shared" si="2039"/>
        <v>0</v>
      </c>
      <c r="MX291" s="678">
        <f t="shared" si="2039"/>
        <v>0</v>
      </c>
      <c r="MY291" s="678">
        <f t="shared" si="2039"/>
        <v>0</v>
      </c>
      <c r="MZ291" s="678">
        <f t="shared" si="2039"/>
        <v>0</v>
      </c>
      <c r="NA291" s="678">
        <f t="shared" si="2039"/>
        <v>0</v>
      </c>
      <c r="NB291" s="450">
        <f t="shared" si="2040"/>
        <v>0</v>
      </c>
      <c r="ND291" s="678">
        <f>ROUND(ND285/ND$146,2)</f>
        <v>0</v>
      </c>
      <c r="NE291" s="678">
        <f t="shared" si="2041"/>
        <v>0</v>
      </c>
      <c r="NF291" s="678">
        <f t="shared" si="2041"/>
        <v>0</v>
      </c>
      <c r="NG291" s="678">
        <f t="shared" si="2041"/>
        <v>0</v>
      </c>
      <c r="NH291" s="678">
        <f t="shared" si="2041"/>
        <v>0</v>
      </c>
      <c r="NI291" s="678">
        <f t="shared" si="2041"/>
        <v>0</v>
      </c>
      <c r="NJ291" s="678">
        <f t="shared" si="2041"/>
        <v>0</v>
      </c>
      <c r="NK291" s="678">
        <f t="shared" si="2041"/>
        <v>0</v>
      </c>
      <c r="NL291" s="678">
        <f t="shared" si="2041"/>
        <v>0</v>
      </c>
      <c r="NM291" s="678">
        <f t="shared" si="2041"/>
        <v>0</v>
      </c>
      <c r="NN291" s="678">
        <f t="shared" si="2041"/>
        <v>0</v>
      </c>
      <c r="NO291" s="678">
        <f t="shared" si="2041"/>
        <v>0</v>
      </c>
      <c r="NP291" s="450">
        <f t="shared" si="2042"/>
        <v>0</v>
      </c>
      <c r="NR291" s="678">
        <f>ROUND(NR285/NR$146,2)</f>
        <v>0</v>
      </c>
      <c r="NS291" s="678">
        <f t="shared" si="2043"/>
        <v>0</v>
      </c>
      <c r="NT291" s="678">
        <f t="shared" si="2043"/>
        <v>0</v>
      </c>
      <c r="NU291" s="678">
        <f t="shared" si="2043"/>
        <v>0</v>
      </c>
      <c r="NV291" s="678">
        <f t="shared" si="2043"/>
        <v>0</v>
      </c>
      <c r="NW291" s="678">
        <f t="shared" si="2043"/>
        <v>0</v>
      </c>
      <c r="NX291" s="678">
        <f t="shared" si="2043"/>
        <v>0</v>
      </c>
      <c r="NY291" s="678">
        <f t="shared" si="2043"/>
        <v>0</v>
      </c>
      <c r="NZ291" s="678">
        <f t="shared" si="2043"/>
        <v>0</v>
      </c>
      <c r="OA291" s="678">
        <f t="shared" si="2043"/>
        <v>0</v>
      </c>
      <c r="OB291" s="678">
        <f t="shared" si="2043"/>
        <v>0</v>
      </c>
      <c r="OC291" s="678">
        <f t="shared" si="2043"/>
        <v>0</v>
      </c>
      <c r="OD291" s="450">
        <f t="shared" si="2044"/>
        <v>0</v>
      </c>
      <c r="OF291" s="678">
        <f>ROUND(OF285/OF$146,2)</f>
        <v>0</v>
      </c>
      <c r="OG291" s="678">
        <f t="shared" si="2045"/>
        <v>0</v>
      </c>
      <c r="OH291" s="678">
        <f t="shared" si="2045"/>
        <v>0</v>
      </c>
      <c r="OI291" s="678">
        <f t="shared" si="2045"/>
        <v>0</v>
      </c>
      <c r="OJ291" s="678">
        <f t="shared" si="2045"/>
        <v>0</v>
      </c>
      <c r="OK291" s="678">
        <f t="shared" si="2045"/>
        <v>0</v>
      </c>
      <c r="OL291" s="678">
        <f t="shared" si="2045"/>
        <v>0</v>
      </c>
      <c r="OM291" s="678">
        <f t="shared" si="2045"/>
        <v>0</v>
      </c>
      <c r="ON291" s="678">
        <f t="shared" si="2045"/>
        <v>0</v>
      </c>
      <c r="OO291" s="678">
        <f t="shared" si="2045"/>
        <v>0</v>
      </c>
      <c r="OP291" s="678">
        <f t="shared" si="2045"/>
        <v>0</v>
      </c>
      <c r="OQ291" s="678">
        <f t="shared" si="2045"/>
        <v>0</v>
      </c>
      <c r="OR291" s="450">
        <f t="shared" si="2046"/>
        <v>0</v>
      </c>
      <c r="OT291" s="678">
        <f>ROUND(OT285/OT$146,2)</f>
        <v>0</v>
      </c>
      <c r="OU291" s="678">
        <f t="shared" si="2047"/>
        <v>0</v>
      </c>
      <c r="OV291" s="678">
        <f t="shared" si="2047"/>
        <v>0</v>
      </c>
      <c r="OW291" s="678">
        <f t="shared" si="2047"/>
        <v>0</v>
      </c>
      <c r="OX291" s="678">
        <f t="shared" si="2047"/>
        <v>0</v>
      </c>
      <c r="OY291" s="678">
        <f t="shared" si="2047"/>
        <v>0</v>
      </c>
      <c r="OZ291" s="678">
        <f t="shared" si="2047"/>
        <v>0</v>
      </c>
      <c r="PA291" s="678">
        <f t="shared" si="2047"/>
        <v>0</v>
      </c>
      <c r="PB291" s="678">
        <f t="shared" si="2047"/>
        <v>0</v>
      </c>
      <c r="PC291" s="678">
        <f t="shared" si="2047"/>
        <v>0</v>
      </c>
      <c r="PD291" s="678">
        <f t="shared" si="2047"/>
        <v>0</v>
      </c>
      <c r="PE291" s="678">
        <f t="shared" si="2047"/>
        <v>0</v>
      </c>
      <c r="PF291" s="450">
        <f t="shared" si="2048"/>
        <v>0</v>
      </c>
      <c r="PH291" s="678">
        <f>ROUND(PH285/PH$146,2)</f>
        <v>0</v>
      </c>
      <c r="PI291" s="678">
        <f t="shared" si="2049"/>
        <v>0</v>
      </c>
      <c r="PJ291" s="678">
        <f t="shared" si="2049"/>
        <v>0</v>
      </c>
      <c r="PK291" s="678">
        <f t="shared" si="2049"/>
        <v>0</v>
      </c>
      <c r="PL291" s="678">
        <f t="shared" si="2049"/>
        <v>0</v>
      </c>
      <c r="PM291" s="678">
        <f t="shared" si="2049"/>
        <v>0</v>
      </c>
      <c r="PN291" s="678">
        <f t="shared" si="2049"/>
        <v>0</v>
      </c>
      <c r="PO291" s="678">
        <f t="shared" si="2049"/>
        <v>0</v>
      </c>
      <c r="PP291" s="678">
        <f t="shared" si="2049"/>
        <v>0</v>
      </c>
      <c r="PQ291" s="678">
        <f t="shared" si="2049"/>
        <v>0</v>
      </c>
      <c r="PR291" s="678">
        <f t="shared" si="2049"/>
        <v>0</v>
      </c>
      <c r="PS291" s="678">
        <f t="shared" si="2049"/>
        <v>0</v>
      </c>
      <c r="PT291" s="450">
        <f t="shared" si="2050"/>
        <v>0</v>
      </c>
      <c r="PV291" s="678">
        <f t="shared" si="1987"/>
        <v>0</v>
      </c>
      <c r="PW291" s="678">
        <f t="shared" si="1987"/>
        <v>0</v>
      </c>
      <c r="PX291" s="678">
        <f t="shared" si="1987"/>
        <v>0</v>
      </c>
      <c r="PY291" s="678">
        <f t="shared" si="1987"/>
        <v>0</v>
      </c>
      <c r="PZ291" s="678">
        <f t="shared" si="1987"/>
        <v>0</v>
      </c>
      <c r="QA291" s="678">
        <f t="shared" si="1987"/>
        <v>0</v>
      </c>
      <c r="QB291" s="678">
        <f t="shared" si="1987"/>
        <v>0</v>
      </c>
      <c r="QC291" s="678">
        <f t="shared" si="1987"/>
        <v>0</v>
      </c>
      <c r="QD291" s="678">
        <f t="shared" si="1987"/>
        <v>0</v>
      </c>
      <c r="QE291" s="678">
        <f t="shared" si="1987"/>
        <v>0</v>
      </c>
      <c r="QF291" s="678">
        <f t="shared" si="1987"/>
        <v>0</v>
      </c>
      <c r="QG291" s="678">
        <f t="shared" si="1987"/>
        <v>0</v>
      </c>
      <c r="QH291" s="450">
        <f t="shared" si="1988"/>
        <v>0</v>
      </c>
    </row>
    <row r="292" spans="1:450" x14ac:dyDescent="0.25">
      <c r="A292" s="673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8"/>
      <c r="R292" s="678"/>
      <c r="S292" s="678"/>
      <c r="T292" s="678"/>
      <c r="U292" s="678"/>
      <c r="V292" s="678"/>
      <c r="W292" s="678"/>
      <c r="X292" s="678"/>
      <c r="Y292" s="678"/>
      <c r="Z292" s="678"/>
      <c r="AA292" s="678"/>
      <c r="AB292" s="678"/>
      <c r="AC292" s="678"/>
      <c r="AF292" s="678"/>
      <c r="AG292" s="678"/>
      <c r="AH292" s="678"/>
      <c r="AI292" s="678"/>
      <c r="AJ292" s="678"/>
      <c r="AK292" s="678"/>
      <c r="AL292" s="678"/>
      <c r="AM292" s="678"/>
      <c r="AN292" s="678"/>
      <c r="AO292" s="678"/>
      <c r="AP292" s="678"/>
      <c r="AQ292" s="678"/>
      <c r="AT292" s="678"/>
      <c r="AU292" s="678"/>
      <c r="AV292" s="678"/>
      <c r="AW292" s="678"/>
      <c r="AX292" s="678"/>
      <c r="AY292" s="678"/>
      <c r="AZ292" s="678"/>
      <c r="BA292" s="678"/>
      <c r="BB292" s="678"/>
      <c r="BC292" s="678"/>
      <c r="BD292" s="678"/>
      <c r="BE292" s="678"/>
      <c r="BH292" s="678"/>
      <c r="BI292" s="678"/>
      <c r="BJ292" s="678"/>
      <c r="BK292" s="678"/>
      <c r="BL292" s="678"/>
      <c r="BM292" s="678"/>
      <c r="BN292" s="678"/>
      <c r="BO292" s="678"/>
      <c r="BP292" s="678"/>
      <c r="BQ292" s="678"/>
      <c r="BR292" s="678"/>
      <c r="BS292" s="678"/>
      <c r="BV292" s="678"/>
      <c r="BW292" s="678"/>
      <c r="BX292" s="678"/>
      <c r="BY292" s="678"/>
      <c r="BZ292" s="678"/>
      <c r="CA292" s="678"/>
      <c r="CB292" s="678"/>
      <c r="CC292" s="678"/>
      <c r="CD292" s="678"/>
      <c r="CE292" s="678"/>
      <c r="CF292" s="678"/>
      <c r="CG292" s="678"/>
      <c r="CJ292" s="678"/>
      <c r="CK292" s="678"/>
      <c r="CL292" s="678"/>
      <c r="CM292" s="678"/>
      <c r="CN292" s="678"/>
      <c r="CO292" s="678"/>
      <c r="CP292" s="678"/>
      <c r="CQ292" s="678"/>
      <c r="CR292" s="678"/>
      <c r="CS292" s="678"/>
      <c r="CT292" s="678"/>
      <c r="CU292" s="678"/>
      <c r="CX292" s="678"/>
      <c r="CY292" s="678"/>
      <c r="CZ292" s="678"/>
      <c r="DA292" s="678"/>
      <c r="DB292" s="678"/>
      <c r="DC292" s="678"/>
      <c r="DD292" s="678"/>
      <c r="DE292" s="678"/>
      <c r="DF292" s="678"/>
      <c r="DG292" s="678"/>
      <c r="DH292" s="678"/>
      <c r="DI292" s="678"/>
      <c r="DL292" s="678"/>
      <c r="DM292" s="678"/>
      <c r="DN292" s="678"/>
      <c r="DO292" s="678"/>
      <c r="DP292" s="678"/>
      <c r="DQ292" s="678"/>
      <c r="DR292" s="678"/>
      <c r="DS292" s="678"/>
      <c r="DT292" s="678"/>
      <c r="DU292" s="678"/>
      <c r="DV292" s="678"/>
      <c r="DW292" s="678"/>
      <c r="DZ292" s="678"/>
      <c r="EA292" s="678"/>
      <c r="EB292" s="678"/>
      <c r="EC292" s="678"/>
      <c r="ED292" s="678"/>
      <c r="EE292" s="678"/>
      <c r="EF292" s="678"/>
      <c r="EG292" s="678"/>
      <c r="EH292" s="678"/>
      <c r="EI292" s="678"/>
      <c r="EJ292" s="678"/>
      <c r="EK292" s="678"/>
      <c r="EN292" s="678"/>
      <c r="EO292" s="678"/>
      <c r="EP292" s="678"/>
      <c r="EQ292" s="678"/>
      <c r="ER292" s="678"/>
      <c r="ES292" s="678"/>
      <c r="ET292" s="678"/>
      <c r="EU292" s="678"/>
      <c r="EV292" s="678"/>
      <c r="EW292" s="678"/>
      <c r="EX292" s="678"/>
      <c r="EY292" s="678"/>
      <c r="FB292" s="678"/>
      <c r="FC292" s="678"/>
      <c r="FD292" s="678"/>
      <c r="FE292" s="678"/>
      <c r="FF292" s="678"/>
      <c r="FG292" s="678"/>
      <c r="FH292" s="678"/>
      <c r="FI292" s="678"/>
      <c r="FJ292" s="678"/>
      <c r="FK292" s="678"/>
      <c r="FL292" s="678"/>
      <c r="FM292" s="678"/>
      <c r="FP292" s="678"/>
      <c r="FQ292" s="678"/>
      <c r="FR292" s="678"/>
      <c r="FS292" s="678"/>
      <c r="FT292" s="678"/>
      <c r="FU292" s="678"/>
      <c r="FV292" s="678"/>
      <c r="FW292" s="678"/>
      <c r="FX292" s="678"/>
      <c r="FY292" s="678"/>
      <c r="FZ292" s="678"/>
      <c r="GA292" s="678"/>
      <c r="GD292" s="678"/>
      <c r="GE292" s="678"/>
      <c r="GF292" s="678"/>
      <c r="GG292" s="678"/>
      <c r="GH292" s="678"/>
      <c r="GI292" s="678"/>
      <c r="GJ292" s="678"/>
      <c r="GK292" s="678"/>
      <c r="GL292" s="678"/>
      <c r="GM292" s="678"/>
      <c r="GN292" s="678"/>
      <c r="GO292" s="678"/>
      <c r="GR292" s="678"/>
      <c r="GS292" s="678"/>
      <c r="GT292" s="678"/>
      <c r="GU292" s="678"/>
      <c r="GV292" s="678"/>
      <c r="GW292" s="678"/>
      <c r="GX292" s="678"/>
      <c r="GY292" s="678"/>
      <c r="GZ292" s="678"/>
      <c r="HA292" s="678"/>
      <c r="HB292" s="678"/>
      <c r="HC292" s="678"/>
      <c r="HF292" s="678"/>
      <c r="HG292" s="678"/>
      <c r="HH292" s="678"/>
      <c r="HI292" s="678"/>
      <c r="HJ292" s="678"/>
      <c r="HK292" s="678"/>
      <c r="HL292" s="678"/>
      <c r="HM292" s="678"/>
      <c r="HN292" s="678"/>
      <c r="HO292" s="678"/>
      <c r="HP292" s="678"/>
      <c r="HQ292" s="678"/>
      <c r="HT292" s="678"/>
      <c r="HU292" s="678"/>
      <c r="HV292" s="678"/>
      <c r="HW292" s="678"/>
      <c r="HX292" s="678"/>
      <c r="HY292" s="678"/>
      <c r="HZ292" s="678"/>
      <c r="IA292" s="678"/>
      <c r="IB292" s="678"/>
      <c r="IC292" s="678"/>
      <c r="ID292" s="678"/>
      <c r="IE292" s="678"/>
      <c r="IH292" s="678"/>
      <c r="II292" s="678"/>
      <c r="IJ292" s="678"/>
      <c r="IK292" s="678"/>
      <c r="IL292" s="678"/>
      <c r="IM292" s="678"/>
      <c r="IN292" s="678"/>
      <c r="IO292" s="678"/>
      <c r="IP292" s="678"/>
      <c r="IQ292" s="678"/>
      <c r="IR292" s="678"/>
      <c r="IS292" s="678"/>
      <c r="IV292" s="678"/>
      <c r="IW292" s="678"/>
      <c r="IX292" s="678"/>
      <c r="IY292" s="678"/>
      <c r="IZ292" s="678"/>
      <c r="JA292" s="678"/>
      <c r="JB292" s="678"/>
      <c r="JC292" s="678"/>
      <c r="JD292" s="678"/>
      <c r="JE292" s="678"/>
      <c r="JF292" s="678"/>
      <c r="JG292" s="678"/>
      <c r="JJ292" s="678"/>
      <c r="JK292" s="678"/>
      <c r="JL292" s="678"/>
      <c r="JM292" s="678"/>
      <c r="JN292" s="678"/>
      <c r="JO292" s="678"/>
      <c r="JP292" s="678"/>
      <c r="JQ292" s="678"/>
      <c r="JR292" s="678"/>
      <c r="JS292" s="678"/>
      <c r="JT292" s="678"/>
      <c r="JU292" s="678"/>
      <c r="JX292" s="678"/>
      <c r="JY292" s="678"/>
      <c r="JZ292" s="678"/>
      <c r="KA292" s="678"/>
      <c r="KB292" s="678"/>
      <c r="KC292" s="678"/>
      <c r="KD292" s="678"/>
      <c r="KE292" s="678"/>
      <c r="KF292" s="678"/>
      <c r="KG292" s="678"/>
      <c r="KH292" s="678"/>
      <c r="KI292" s="678"/>
      <c r="KL292" s="678"/>
      <c r="KM292" s="678"/>
      <c r="KN292" s="678"/>
      <c r="KO292" s="678"/>
      <c r="KP292" s="678"/>
      <c r="KQ292" s="678"/>
      <c r="KR292" s="678"/>
      <c r="KS292" s="678"/>
      <c r="KT292" s="678"/>
      <c r="KU292" s="678"/>
      <c r="KV292" s="678"/>
      <c r="KW292" s="678"/>
      <c r="KZ292" s="678"/>
      <c r="LA292" s="678"/>
      <c r="LB292" s="678"/>
      <c r="LC292" s="678"/>
      <c r="LD292" s="678"/>
      <c r="LE292" s="678"/>
      <c r="LF292" s="678"/>
      <c r="LG292" s="678"/>
      <c r="LH292" s="678"/>
      <c r="LI292" s="678"/>
      <c r="LJ292" s="678"/>
      <c r="LK292" s="678"/>
      <c r="LN292" s="678"/>
      <c r="LO292" s="678"/>
      <c r="LP292" s="678"/>
      <c r="LQ292" s="678"/>
      <c r="LR292" s="678"/>
      <c r="LS292" s="678"/>
      <c r="LT292" s="678"/>
      <c r="LU292" s="678"/>
      <c r="LV292" s="678"/>
      <c r="LW292" s="678"/>
      <c r="LX292" s="678"/>
      <c r="LY292" s="678"/>
      <c r="MB292" s="678"/>
      <c r="MC292" s="678"/>
      <c r="MD292" s="678"/>
      <c r="ME292" s="678"/>
      <c r="MF292" s="678"/>
      <c r="MG292" s="678"/>
      <c r="MH292" s="678"/>
      <c r="MI292" s="678"/>
      <c r="MJ292" s="678"/>
      <c r="MK292" s="678"/>
      <c r="ML292" s="678"/>
      <c r="MM292" s="678"/>
      <c r="MP292" s="678"/>
      <c r="MQ292" s="678"/>
      <c r="MR292" s="678"/>
      <c r="MS292" s="678"/>
      <c r="MT292" s="678"/>
      <c r="MU292" s="678"/>
      <c r="MV292" s="678"/>
      <c r="MW292" s="678"/>
      <c r="MX292" s="678"/>
      <c r="MY292" s="678"/>
      <c r="MZ292" s="678"/>
      <c r="NA292" s="678"/>
      <c r="ND292" s="678"/>
      <c r="NE292" s="678"/>
      <c r="NF292" s="678"/>
      <c r="NG292" s="678"/>
      <c r="NH292" s="678"/>
      <c r="NI292" s="678"/>
      <c r="NJ292" s="678"/>
      <c r="NK292" s="678"/>
      <c r="NL292" s="678"/>
      <c r="NM292" s="678"/>
      <c r="NN292" s="678"/>
      <c r="NO292" s="678"/>
      <c r="NR292" s="678"/>
      <c r="NS292" s="678"/>
      <c r="NT292" s="678"/>
      <c r="NU292" s="678"/>
      <c r="NV292" s="678"/>
      <c r="NW292" s="678"/>
      <c r="NX292" s="678"/>
      <c r="NY292" s="678"/>
      <c r="NZ292" s="678"/>
      <c r="OA292" s="678"/>
      <c r="OB292" s="678"/>
      <c r="OC292" s="678"/>
      <c r="OF292" s="678"/>
      <c r="OG292" s="678"/>
      <c r="OH292" s="678"/>
      <c r="OI292" s="678"/>
      <c r="OJ292" s="678"/>
      <c r="OK292" s="678"/>
      <c r="OL292" s="678"/>
      <c r="OM292" s="678"/>
      <c r="ON292" s="678"/>
      <c r="OO292" s="678"/>
      <c r="OP292" s="678"/>
      <c r="OQ292" s="678"/>
      <c r="OT292" s="678"/>
      <c r="OU292" s="678"/>
      <c r="OV292" s="678"/>
      <c r="OW292" s="678"/>
      <c r="OX292" s="678"/>
      <c r="OY292" s="678"/>
      <c r="OZ292" s="678"/>
      <c r="PA292" s="678"/>
      <c r="PB292" s="678"/>
      <c r="PC292" s="678"/>
      <c r="PD292" s="678"/>
      <c r="PE292" s="678"/>
      <c r="PH292" s="678"/>
      <c r="PI292" s="678"/>
      <c r="PJ292" s="678"/>
      <c r="PK292" s="678"/>
      <c r="PL292" s="678"/>
      <c r="PM292" s="678"/>
      <c r="PN292" s="678"/>
      <c r="PO292" s="678"/>
      <c r="PP292" s="678"/>
      <c r="PQ292" s="678"/>
      <c r="PR292" s="678"/>
      <c r="PS292" s="678"/>
      <c r="PV292" s="678"/>
      <c r="PW292" s="678"/>
      <c r="PX292" s="678"/>
      <c r="PY292" s="678"/>
      <c r="PZ292" s="678"/>
      <c r="QA292" s="678"/>
      <c r="QB292" s="678"/>
      <c r="QC292" s="678"/>
      <c r="QD292" s="678"/>
      <c r="QE292" s="678"/>
      <c r="QF292" s="678"/>
      <c r="QG292" s="678"/>
    </row>
    <row r="293" spans="1:450" ht="13.5" thickBot="1" x14ac:dyDescent="0.3">
      <c r="A293" s="673"/>
      <c r="D293" s="679">
        <f>SUM(D289:D292)</f>
        <v>18612.240000000002</v>
      </c>
      <c r="E293" s="679">
        <f t="shared" ref="E293:P293" si="2051">SUM(E289:E292)</f>
        <v>0</v>
      </c>
      <c r="F293" s="679">
        <f t="shared" si="2051"/>
        <v>0</v>
      </c>
      <c r="G293" s="679">
        <f t="shared" si="2051"/>
        <v>0</v>
      </c>
      <c r="H293" s="679">
        <f t="shared" si="2051"/>
        <v>0</v>
      </c>
      <c r="I293" s="679">
        <f t="shared" si="2051"/>
        <v>0</v>
      </c>
      <c r="J293" s="679">
        <f t="shared" si="2051"/>
        <v>0</v>
      </c>
      <c r="K293" s="679">
        <f t="shared" si="2051"/>
        <v>0</v>
      </c>
      <c r="L293" s="679">
        <f t="shared" si="2051"/>
        <v>0</v>
      </c>
      <c r="M293" s="679">
        <f t="shared" si="2051"/>
        <v>0</v>
      </c>
      <c r="N293" s="679">
        <f t="shared" si="2051"/>
        <v>0</v>
      </c>
      <c r="O293" s="679">
        <f t="shared" si="2051"/>
        <v>0</v>
      </c>
      <c r="P293" s="677">
        <f t="shared" si="2051"/>
        <v>18612.240000000002</v>
      </c>
      <c r="R293" s="679">
        <f>SUM(R289:R292)</f>
        <v>5780.47</v>
      </c>
      <c r="S293" s="679">
        <f t="shared" ref="S293:AD293" si="2052">SUM(S289:S292)</f>
        <v>0</v>
      </c>
      <c r="T293" s="679">
        <f t="shared" si="2052"/>
        <v>0</v>
      </c>
      <c r="U293" s="679">
        <f t="shared" si="2052"/>
        <v>0</v>
      </c>
      <c r="V293" s="679">
        <f t="shared" si="2052"/>
        <v>0</v>
      </c>
      <c r="W293" s="679">
        <f t="shared" si="2052"/>
        <v>0</v>
      </c>
      <c r="X293" s="679">
        <f t="shared" si="2052"/>
        <v>0</v>
      </c>
      <c r="Y293" s="679">
        <f t="shared" si="2052"/>
        <v>0</v>
      </c>
      <c r="Z293" s="679">
        <f t="shared" si="2052"/>
        <v>0</v>
      </c>
      <c r="AA293" s="679">
        <f t="shared" si="2052"/>
        <v>0</v>
      </c>
      <c r="AB293" s="679">
        <f t="shared" si="2052"/>
        <v>0</v>
      </c>
      <c r="AC293" s="679">
        <f t="shared" si="2052"/>
        <v>0</v>
      </c>
      <c r="AD293" s="677">
        <f t="shared" si="2052"/>
        <v>5780.47</v>
      </c>
      <c r="AF293" s="679">
        <f>SUM(AF289:AF292)</f>
        <v>12351.29</v>
      </c>
      <c r="AG293" s="679">
        <f t="shared" ref="AG293:AR293" si="2053">SUM(AG289:AG292)</f>
        <v>0</v>
      </c>
      <c r="AH293" s="679">
        <f t="shared" si="2053"/>
        <v>0</v>
      </c>
      <c r="AI293" s="679">
        <f t="shared" si="2053"/>
        <v>0</v>
      </c>
      <c r="AJ293" s="679">
        <f t="shared" si="2053"/>
        <v>0</v>
      </c>
      <c r="AK293" s="679">
        <f t="shared" si="2053"/>
        <v>0</v>
      </c>
      <c r="AL293" s="679">
        <f t="shared" si="2053"/>
        <v>0</v>
      </c>
      <c r="AM293" s="679">
        <f t="shared" si="2053"/>
        <v>0</v>
      </c>
      <c r="AN293" s="679">
        <f t="shared" si="2053"/>
        <v>0</v>
      </c>
      <c r="AO293" s="679">
        <f t="shared" si="2053"/>
        <v>0</v>
      </c>
      <c r="AP293" s="679">
        <f t="shared" si="2053"/>
        <v>0</v>
      </c>
      <c r="AQ293" s="679">
        <f t="shared" si="2053"/>
        <v>0</v>
      </c>
      <c r="AR293" s="677">
        <f t="shared" si="2053"/>
        <v>12351.29</v>
      </c>
      <c r="AT293" s="679">
        <f>SUM(AT289:AT292)</f>
        <v>27292.240000000002</v>
      </c>
      <c r="AU293" s="679">
        <f t="shared" ref="AU293:BF293" si="2054">SUM(AU289:AU292)</f>
        <v>0</v>
      </c>
      <c r="AV293" s="679">
        <f t="shared" si="2054"/>
        <v>0</v>
      </c>
      <c r="AW293" s="679">
        <f t="shared" si="2054"/>
        <v>0</v>
      </c>
      <c r="AX293" s="679">
        <f t="shared" si="2054"/>
        <v>0</v>
      </c>
      <c r="AY293" s="679">
        <f t="shared" si="2054"/>
        <v>0</v>
      </c>
      <c r="AZ293" s="679">
        <f t="shared" si="2054"/>
        <v>0</v>
      </c>
      <c r="BA293" s="679">
        <f t="shared" si="2054"/>
        <v>0</v>
      </c>
      <c r="BB293" s="679">
        <f t="shared" si="2054"/>
        <v>0</v>
      </c>
      <c r="BC293" s="679">
        <f t="shared" si="2054"/>
        <v>0</v>
      </c>
      <c r="BD293" s="679">
        <f t="shared" si="2054"/>
        <v>0</v>
      </c>
      <c r="BE293" s="679">
        <f t="shared" si="2054"/>
        <v>0</v>
      </c>
      <c r="BF293" s="677">
        <f t="shared" si="2054"/>
        <v>27292.240000000002</v>
      </c>
      <c r="BH293" s="679">
        <f>SUM(BH289:BH292)</f>
        <v>2782.3</v>
      </c>
      <c r="BI293" s="679">
        <f t="shared" ref="BI293:BT293" si="2055">SUM(BI289:BI292)</f>
        <v>0</v>
      </c>
      <c r="BJ293" s="679">
        <f t="shared" si="2055"/>
        <v>0</v>
      </c>
      <c r="BK293" s="679">
        <f t="shared" si="2055"/>
        <v>0</v>
      </c>
      <c r="BL293" s="679">
        <f t="shared" si="2055"/>
        <v>0</v>
      </c>
      <c r="BM293" s="679">
        <f t="shared" si="2055"/>
        <v>0</v>
      </c>
      <c r="BN293" s="679">
        <f t="shared" si="2055"/>
        <v>0</v>
      </c>
      <c r="BO293" s="679">
        <f t="shared" si="2055"/>
        <v>0</v>
      </c>
      <c r="BP293" s="679">
        <f t="shared" si="2055"/>
        <v>0</v>
      </c>
      <c r="BQ293" s="679">
        <f t="shared" si="2055"/>
        <v>0</v>
      </c>
      <c r="BR293" s="679">
        <f t="shared" si="2055"/>
        <v>0</v>
      </c>
      <c r="BS293" s="679">
        <f t="shared" si="2055"/>
        <v>0</v>
      </c>
      <c r="BT293" s="677">
        <f t="shared" si="2055"/>
        <v>2782.3</v>
      </c>
      <c r="BV293" s="679">
        <f>SUM(BV289:BV292)</f>
        <v>56506.92</v>
      </c>
      <c r="BW293" s="679">
        <f t="shared" ref="BW293:CH293" si="2056">SUM(BW289:BW292)</f>
        <v>0</v>
      </c>
      <c r="BX293" s="679">
        <f t="shared" si="2056"/>
        <v>0</v>
      </c>
      <c r="BY293" s="679">
        <f t="shared" si="2056"/>
        <v>0</v>
      </c>
      <c r="BZ293" s="679">
        <f t="shared" si="2056"/>
        <v>0</v>
      </c>
      <c r="CA293" s="679">
        <f t="shared" si="2056"/>
        <v>0</v>
      </c>
      <c r="CB293" s="679">
        <f t="shared" si="2056"/>
        <v>0</v>
      </c>
      <c r="CC293" s="679">
        <f t="shared" si="2056"/>
        <v>0</v>
      </c>
      <c r="CD293" s="679">
        <f t="shared" si="2056"/>
        <v>0</v>
      </c>
      <c r="CE293" s="679">
        <f t="shared" si="2056"/>
        <v>0</v>
      </c>
      <c r="CF293" s="679">
        <f t="shared" si="2056"/>
        <v>0</v>
      </c>
      <c r="CG293" s="679">
        <f t="shared" si="2056"/>
        <v>0</v>
      </c>
      <c r="CH293" s="677">
        <f t="shared" si="2056"/>
        <v>56506.92</v>
      </c>
      <c r="CJ293" s="679">
        <f>SUM(CJ289:CJ292)</f>
        <v>12373.88</v>
      </c>
      <c r="CK293" s="679">
        <f t="shared" ref="CK293:CV293" si="2057">SUM(CK289:CK292)</f>
        <v>0</v>
      </c>
      <c r="CL293" s="679">
        <f t="shared" si="2057"/>
        <v>0</v>
      </c>
      <c r="CM293" s="679">
        <f t="shared" si="2057"/>
        <v>0</v>
      </c>
      <c r="CN293" s="679">
        <f t="shared" si="2057"/>
        <v>0</v>
      </c>
      <c r="CO293" s="679">
        <f t="shared" si="2057"/>
        <v>0</v>
      </c>
      <c r="CP293" s="679">
        <f t="shared" si="2057"/>
        <v>0</v>
      </c>
      <c r="CQ293" s="679">
        <f t="shared" si="2057"/>
        <v>0</v>
      </c>
      <c r="CR293" s="679">
        <f t="shared" si="2057"/>
        <v>0</v>
      </c>
      <c r="CS293" s="679">
        <f t="shared" si="2057"/>
        <v>0</v>
      </c>
      <c r="CT293" s="679">
        <f t="shared" si="2057"/>
        <v>0</v>
      </c>
      <c r="CU293" s="679">
        <f t="shared" si="2057"/>
        <v>0</v>
      </c>
      <c r="CV293" s="677">
        <f t="shared" si="2057"/>
        <v>12373.88</v>
      </c>
      <c r="CX293" s="679">
        <f>SUM(CX289:CX292)</f>
        <v>4010.88</v>
      </c>
      <c r="CY293" s="679">
        <f t="shared" ref="CY293:DJ293" si="2058">SUM(CY289:CY292)</f>
        <v>0</v>
      </c>
      <c r="CZ293" s="679">
        <f t="shared" si="2058"/>
        <v>0</v>
      </c>
      <c r="DA293" s="679">
        <f t="shared" si="2058"/>
        <v>0</v>
      </c>
      <c r="DB293" s="679">
        <f t="shared" si="2058"/>
        <v>0</v>
      </c>
      <c r="DC293" s="679">
        <f t="shared" si="2058"/>
        <v>0</v>
      </c>
      <c r="DD293" s="679">
        <f t="shared" si="2058"/>
        <v>0</v>
      </c>
      <c r="DE293" s="679">
        <f t="shared" si="2058"/>
        <v>0</v>
      </c>
      <c r="DF293" s="679">
        <f t="shared" si="2058"/>
        <v>0</v>
      </c>
      <c r="DG293" s="679">
        <f t="shared" si="2058"/>
        <v>0</v>
      </c>
      <c r="DH293" s="679">
        <f t="shared" si="2058"/>
        <v>0</v>
      </c>
      <c r="DI293" s="679">
        <f t="shared" si="2058"/>
        <v>0</v>
      </c>
      <c r="DJ293" s="677">
        <f t="shared" si="2058"/>
        <v>4010.88</v>
      </c>
      <c r="DL293" s="679">
        <f>SUM(DL289:DL292)</f>
        <v>10344.58</v>
      </c>
      <c r="DM293" s="679">
        <f t="shared" ref="DM293:DX293" si="2059">SUM(DM289:DM292)</f>
        <v>0</v>
      </c>
      <c r="DN293" s="679">
        <f t="shared" si="2059"/>
        <v>0</v>
      </c>
      <c r="DO293" s="679">
        <f t="shared" si="2059"/>
        <v>0</v>
      </c>
      <c r="DP293" s="679">
        <f t="shared" si="2059"/>
        <v>0</v>
      </c>
      <c r="DQ293" s="679">
        <f t="shared" si="2059"/>
        <v>0</v>
      </c>
      <c r="DR293" s="679">
        <f t="shared" si="2059"/>
        <v>0</v>
      </c>
      <c r="DS293" s="679">
        <f t="shared" si="2059"/>
        <v>0</v>
      </c>
      <c r="DT293" s="679">
        <f t="shared" si="2059"/>
        <v>0</v>
      </c>
      <c r="DU293" s="679">
        <f t="shared" si="2059"/>
        <v>0</v>
      </c>
      <c r="DV293" s="679">
        <f t="shared" si="2059"/>
        <v>0</v>
      </c>
      <c r="DW293" s="679">
        <f t="shared" si="2059"/>
        <v>0</v>
      </c>
      <c r="DX293" s="677">
        <f t="shared" si="2059"/>
        <v>10344.58</v>
      </c>
      <c r="DZ293" s="679">
        <f>SUM(DZ289:DZ292)</f>
        <v>35728.42</v>
      </c>
      <c r="EA293" s="679">
        <f t="shared" ref="EA293:EL293" si="2060">SUM(EA289:EA292)</f>
        <v>0</v>
      </c>
      <c r="EB293" s="679">
        <f t="shared" si="2060"/>
        <v>0</v>
      </c>
      <c r="EC293" s="679">
        <f t="shared" si="2060"/>
        <v>0</v>
      </c>
      <c r="ED293" s="679">
        <f t="shared" si="2060"/>
        <v>0</v>
      </c>
      <c r="EE293" s="679">
        <f t="shared" si="2060"/>
        <v>0</v>
      </c>
      <c r="EF293" s="679">
        <f t="shared" si="2060"/>
        <v>0</v>
      </c>
      <c r="EG293" s="679">
        <f t="shared" si="2060"/>
        <v>0</v>
      </c>
      <c r="EH293" s="679">
        <f t="shared" si="2060"/>
        <v>0</v>
      </c>
      <c r="EI293" s="679">
        <f t="shared" si="2060"/>
        <v>0</v>
      </c>
      <c r="EJ293" s="679">
        <f t="shared" si="2060"/>
        <v>0</v>
      </c>
      <c r="EK293" s="679">
        <f t="shared" si="2060"/>
        <v>0</v>
      </c>
      <c r="EL293" s="677">
        <f t="shared" si="2060"/>
        <v>35728.42</v>
      </c>
      <c r="EN293" s="679">
        <f>SUM(EN289:EN292)</f>
        <v>62535.42</v>
      </c>
      <c r="EO293" s="679">
        <f t="shared" ref="EO293:EZ293" si="2061">SUM(EO289:EO292)</f>
        <v>0</v>
      </c>
      <c r="EP293" s="679">
        <f t="shared" si="2061"/>
        <v>0</v>
      </c>
      <c r="EQ293" s="679">
        <f t="shared" si="2061"/>
        <v>0</v>
      </c>
      <c r="ER293" s="679">
        <f t="shared" si="2061"/>
        <v>0</v>
      </c>
      <c r="ES293" s="679">
        <f t="shared" si="2061"/>
        <v>0</v>
      </c>
      <c r="ET293" s="679">
        <f t="shared" si="2061"/>
        <v>0</v>
      </c>
      <c r="EU293" s="679">
        <f t="shared" si="2061"/>
        <v>0</v>
      </c>
      <c r="EV293" s="679">
        <f t="shared" si="2061"/>
        <v>0</v>
      </c>
      <c r="EW293" s="679">
        <f t="shared" si="2061"/>
        <v>0</v>
      </c>
      <c r="EX293" s="679">
        <f t="shared" si="2061"/>
        <v>0</v>
      </c>
      <c r="EY293" s="679">
        <f t="shared" si="2061"/>
        <v>0</v>
      </c>
      <c r="EZ293" s="677">
        <f t="shared" si="2061"/>
        <v>62535.42</v>
      </c>
      <c r="FB293" s="679">
        <f>SUM(FB289:FB292)</f>
        <v>32245.31</v>
      </c>
      <c r="FC293" s="679">
        <f t="shared" ref="FC293:FN293" si="2062">SUM(FC289:FC292)</f>
        <v>0</v>
      </c>
      <c r="FD293" s="679">
        <f t="shared" si="2062"/>
        <v>0</v>
      </c>
      <c r="FE293" s="679">
        <f t="shared" si="2062"/>
        <v>0</v>
      </c>
      <c r="FF293" s="679">
        <f t="shared" si="2062"/>
        <v>0</v>
      </c>
      <c r="FG293" s="679">
        <f t="shared" si="2062"/>
        <v>0</v>
      </c>
      <c r="FH293" s="679">
        <f t="shared" si="2062"/>
        <v>0</v>
      </c>
      <c r="FI293" s="679">
        <f t="shared" si="2062"/>
        <v>0</v>
      </c>
      <c r="FJ293" s="679">
        <f t="shared" si="2062"/>
        <v>0</v>
      </c>
      <c r="FK293" s="679">
        <f t="shared" si="2062"/>
        <v>0</v>
      </c>
      <c r="FL293" s="679">
        <f t="shared" si="2062"/>
        <v>0</v>
      </c>
      <c r="FM293" s="679">
        <f t="shared" si="2062"/>
        <v>0</v>
      </c>
      <c r="FN293" s="677">
        <f t="shared" si="2062"/>
        <v>32245.31</v>
      </c>
      <c r="FP293" s="679">
        <f>SUM(FP289:FP292)</f>
        <v>32177.01</v>
      </c>
      <c r="FQ293" s="679">
        <f t="shared" ref="FQ293:GB293" si="2063">SUM(FQ289:FQ292)</f>
        <v>0</v>
      </c>
      <c r="FR293" s="679">
        <f t="shared" si="2063"/>
        <v>0</v>
      </c>
      <c r="FS293" s="679">
        <f t="shared" si="2063"/>
        <v>0</v>
      </c>
      <c r="FT293" s="679">
        <f t="shared" si="2063"/>
        <v>0</v>
      </c>
      <c r="FU293" s="679">
        <f t="shared" si="2063"/>
        <v>0</v>
      </c>
      <c r="FV293" s="679">
        <f t="shared" si="2063"/>
        <v>0</v>
      </c>
      <c r="FW293" s="679">
        <f t="shared" si="2063"/>
        <v>0</v>
      </c>
      <c r="FX293" s="679">
        <f t="shared" si="2063"/>
        <v>0</v>
      </c>
      <c r="FY293" s="679">
        <f t="shared" si="2063"/>
        <v>0</v>
      </c>
      <c r="FZ293" s="679">
        <f t="shared" si="2063"/>
        <v>0</v>
      </c>
      <c r="GA293" s="679">
        <f t="shared" si="2063"/>
        <v>0</v>
      </c>
      <c r="GB293" s="677">
        <f t="shared" si="2063"/>
        <v>32177.01</v>
      </c>
      <c r="GD293" s="679">
        <f>SUM(GD289:GD292)</f>
        <v>5706.29</v>
      </c>
      <c r="GE293" s="679">
        <f t="shared" ref="GE293:GP293" si="2064">SUM(GE289:GE292)</f>
        <v>0</v>
      </c>
      <c r="GF293" s="679">
        <f t="shared" si="2064"/>
        <v>0</v>
      </c>
      <c r="GG293" s="679">
        <f t="shared" si="2064"/>
        <v>0</v>
      </c>
      <c r="GH293" s="679">
        <f t="shared" si="2064"/>
        <v>0</v>
      </c>
      <c r="GI293" s="679">
        <f t="shared" si="2064"/>
        <v>0</v>
      </c>
      <c r="GJ293" s="679">
        <f t="shared" si="2064"/>
        <v>0</v>
      </c>
      <c r="GK293" s="679">
        <f t="shared" si="2064"/>
        <v>0</v>
      </c>
      <c r="GL293" s="679">
        <f t="shared" si="2064"/>
        <v>0</v>
      </c>
      <c r="GM293" s="679">
        <f t="shared" si="2064"/>
        <v>0</v>
      </c>
      <c r="GN293" s="679">
        <f t="shared" si="2064"/>
        <v>0</v>
      </c>
      <c r="GO293" s="679">
        <f t="shared" si="2064"/>
        <v>0</v>
      </c>
      <c r="GP293" s="677">
        <f t="shared" si="2064"/>
        <v>5706.29</v>
      </c>
      <c r="GR293" s="679">
        <f>SUM(GR289:GR292)</f>
        <v>70355.960000000006</v>
      </c>
      <c r="GS293" s="679">
        <f t="shared" ref="GS293:HD293" si="2065">SUM(GS289:GS292)</f>
        <v>0</v>
      </c>
      <c r="GT293" s="679">
        <f t="shared" si="2065"/>
        <v>0</v>
      </c>
      <c r="GU293" s="679">
        <f t="shared" si="2065"/>
        <v>0</v>
      </c>
      <c r="GV293" s="679">
        <f t="shared" si="2065"/>
        <v>0</v>
      </c>
      <c r="GW293" s="679">
        <f t="shared" si="2065"/>
        <v>0</v>
      </c>
      <c r="GX293" s="679">
        <f t="shared" si="2065"/>
        <v>0</v>
      </c>
      <c r="GY293" s="679">
        <f t="shared" si="2065"/>
        <v>0</v>
      </c>
      <c r="GZ293" s="679">
        <f t="shared" si="2065"/>
        <v>0</v>
      </c>
      <c r="HA293" s="679">
        <f t="shared" si="2065"/>
        <v>0</v>
      </c>
      <c r="HB293" s="679">
        <f t="shared" si="2065"/>
        <v>0</v>
      </c>
      <c r="HC293" s="679">
        <f t="shared" si="2065"/>
        <v>0</v>
      </c>
      <c r="HD293" s="677">
        <f t="shared" si="2065"/>
        <v>70355.960000000006</v>
      </c>
      <c r="HF293" s="679">
        <f>SUM(HF289:HF292)</f>
        <v>42291.95</v>
      </c>
      <c r="HG293" s="679">
        <f t="shared" ref="HG293:HR293" si="2066">SUM(HG289:HG292)</f>
        <v>0</v>
      </c>
      <c r="HH293" s="679">
        <f t="shared" si="2066"/>
        <v>0</v>
      </c>
      <c r="HI293" s="679">
        <f t="shared" si="2066"/>
        <v>0</v>
      </c>
      <c r="HJ293" s="679">
        <f t="shared" si="2066"/>
        <v>0</v>
      </c>
      <c r="HK293" s="679">
        <f t="shared" si="2066"/>
        <v>0</v>
      </c>
      <c r="HL293" s="679">
        <f t="shared" si="2066"/>
        <v>0</v>
      </c>
      <c r="HM293" s="679">
        <f t="shared" si="2066"/>
        <v>0</v>
      </c>
      <c r="HN293" s="679">
        <f t="shared" si="2066"/>
        <v>0</v>
      </c>
      <c r="HO293" s="679">
        <f t="shared" si="2066"/>
        <v>0</v>
      </c>
      <c r="HP293" s="679">
        <f t="shared" si="2066"/>
        <v>0</v>
      </c>
      <c r="HQ293" s="679">
        <f t="shared" si="2066"/>
        <v>0</v>
      </c>
      <c r="HR293" s="677">
        <f t="shared" si="2066"/>
        <v>42291.95</v>
      </c>
      <c r="HT293" s="679">
        <f>SUM(HT289:HT292)</f>
        <v>4785</v>
      </c>
      <c r="HU293" s="679">
        <f t="shared" ref="HU293:IF293" si="2067">SUM(HU289:HU292)</f>
        <v>0</v>
      </c>
      <c r="HV293" s="679">
        <f t="shared" si="2067"/>
        <v>0</v>
      </c>
      <c r="HW293" s="679">
        <f t="shared" si="2067"/>
        <v>0</v>
      </c>
      <c r="HX293" s="679">
        <f t="shared" si="2067"/>
        <v>0</v>
      </c>
      <c r="HY293" s="679">
        <f t="shared" si="2067"/>
        <v>0</v>
      </c>
      <c r="HZ293" s="679">
        <f t="shared" si="2067"/>
        <v>0</v>
      </c>
      <c r="IA293" s="679">
        <f t="shared" si="2067"/>
        <v>0</v>
      </c>
      <c r="IB293" s="679">
        <f t="shared" si="2067"/>
        <v>0</v>
      </c>
      <c r="IC293" s="679">
        <f t="shared" si="2067"/>
        <v>0</v>
      </c>
      <c r="ID293" s="679">
        <f t="shared" si="2067"/>
        <v>0</v>
      </c>
      <c r="IE293" s="679">
        <f t="shared" si="2067"/>
        <v>0</v>
      </c>
      <c r="IF293" s="677">
        <f t="shared" si="2067"/>
        <v>4785</v>
      </c>
      <c r="IH293" s="679">
        <f>SUM(IH289:IH292)</f>
        <v>10072.18</v>
      </c>
      <c r="II293" s="679">
        <f t="shared" ref="II293:IT293" si="2068">SUM(II289:II292)</f>
        <v>0</v>
      </c>
      <c r="IJ293" s="679">
        <f t="shared" si="2068"/>
        <v>0</v>
      </c>
      <c r="IK293" s="679">
        <f t="shared" si="2068"/>
        <v>0</v>
      </c>
      <c r="IL293" s="679">
        <f t="shared" si="2068"/>
        <v>0</v>
      </c>
      <c r="IM293" s="679">
        <f t="shared" si="2068"/>
        <v>0</v>
      </c>
      <c r="IN293" s="679">
        <f t="shared" si="2068"/>
        <v>0</v>
      </c>
      <c r="IO293" s="679">
        <f t="shared" si="2068"/>
        <v>0</v>
      </c>
      <c r="IP293" s="679">
        <f t="shared" si="2068"/>
        <v>0</v>
      </c>
      <c r="IQ293" s="679">
        <f t="shared" si="2068"/>
        <v>0</v>
      </c>
      <c r="IR293" s="679">
        <f t="shared" si="2068"/>
        <v>0</v>
      </c>
      <c r="IS293" s="679">
        <f t="shared" si="2068"/>
        <v>0</v>
      </c>
      <c r="IT293" s="677">
        <f t="shared" si="2068"/>
        <v>10072.18</v>
      </c>
      <c r="IV293" s="679">
        <f>SUM(IV289:IV292)</f>
        <v>2412.58</v>
      </c>
      <c r="IW293" s="679">
        <f t="shared" ref="IW293:JH293" si="2069">SUM(IW289:IW292)</f>
        <v>0</v>
      </c>
      <c r="IX293" s="679">
        <f t="shared" si="2069"/>
        <v>0</v>
      </c>
      <c r="IY293" s="679">
        <f t="shared" si="2069"/>
        <v>0</v>
      </c>
      <c r="IZ293" s="679">
        <f t="shared" si="2069"/>
        <v>0</v>
      </c>
      <c r="JA293" s="679">
        <f t="shared" si="2069"/>
        <v>0</v>
      </c>
      <c r="JB293" s="679">
        <f t="shared" si="2069"/>
        <v>0</v>
      </c>
      <c r="JC293" s="679">
        <f t="shared" si="2069"/>
        <v>0</v>
      </c>
      <c r="JD293" s="679">
        <f t="shared" si="2069"/>
        <v>0</v>
      </c>
      <c r="JE293" s="679">
        <f t="shared" si="2069"/>
        <v>0</v>
      </c>
      <c r="JF293" s="679">
        <f t="shared" si="2069"/>
        <v>0</v>
      </c>
      <c r="JG293" s="679">
        <f t="shared" si="2069"/>
        <v>0</v>
      </c>
      <c r="JH293" s="677">
        <f t="shared" si="2069"/>
        <v>2412.58</v>
      </c>
      <c r="JJ293" s="679">
        <f>SUM(JJ289:JJ292)</f>
        <v>22394.07</v>
      </c>
      <c r="JK293" s="679">
        <f t="shared" ref="JK293:JV293" si="2070">SUM(JK289:JK292)</f>
        <v>0</v>
      </c>
      <c r="JL293" s="679">
        <f t="shared" si="2070"/>
        <v>0</v>
      </c>
      <c r="JM293" s="679">
        <f t="shared" si="2070"/>
        <v>0</v>
      </c>
      <c r="JN293" s="679">
        <f t="shared" si="2070"/>
        <v>0</v>
      </c>
      <c r="JO293" s="679">
        <f t="shared" si="2070"/>
        <v>0</v>
      </c>
      <c r="JP293" s="679">
        <f t="shared" si="2070"/>
        <v>0</v>
      </c>
      <c r="JQ293" s="679">
        <f t="shared" si="2070"/>
        <v>0</v>
      </c>
      <c r="JR293" s="679">
        <f t="shared" si="2070"/>
        <v>0</v>
      </c>
      <c r="JS293" s="679">
        <f t="shared" si="2070"/>
        <v>0</v>
      </c>
      <c r="JT293" s="679">
        <f t="shared" si="2070"/>
        <v>0</v>
      </c>
      <c r="JU293" s="679">
        <f t="shared" si="2070"/>
        <v>0</v>
      </c>
      <c r="JV293" s="677">
        <f t="shared" si="2070"/>
        <v>22394.07</v>
      </c>
      <c r="JX293" s="679">
        <f>SUM(JX289:JX292)</f>
        <v>45866.54</v>
      </c>
      <c r="JY293" s="679">
        <f t="shared" ref="JY293:KJ293" si="2071">SUM(JY289:JY292)</f>
        <v>0</v>
      </c>
      <c r="JZ293" s="679">
        <f t="shared" si="2071"/>
        <v>0</v>
      </c>
      <c r="KA293" s="679">
        <f t="shared" si="2071"/>
        <v>0</v>
      </c>
      <c r="KB293" s="679">
        <f t="shared" si="2071"/>
        <v>0</v>
      </c>
      <c r="KC293" s="679">
        <f t="shared" si="2071"/>
        <v>0</v>
      </c>
      <c r="KD293" s="679">
        <f t="shared" si="2071"/>
        <v>0</v>
      </c>
      <c r="KE293" s="679">
        <f t="shared" si="2071"/>
        <v>0</v>
      </c>
      <c r="KF293" s="679">
        <f t="shared" si="2071"/>
        <v>0</v>
      </c>
      <c r="KG293" s="679">
        <f t="shared" si="2071"/>
        <v>0</v>
      </c>
      <c r="KH293" s="679">
        <f t="shared" si="2071"/>
        <v>0</v>
      </c>
      <c r="KI293" s="679">
        <f t="shared" si="2071"/>
        <v>0</v>
      </c>
      <c r="KJ293" s="677">
        <f t="shared" si="2071"/>
        <v>45866.54</v>
      </c>
      <c r="KL293" s="679">
        <f>SUM(KL289:KL292)</f>
        <v>38114.29</v>
      </c>
      <c r="KM293" s="679">
        <f t="shared" ref="KM293:KX293" si="2072">SUM(KM289:KM292)</f>
        <v>0</v>
      </c>
      <c r="KN293" s="679">
        <f t="shared" si="2072"/>
        <v>0</v>
      </c>
      <c r="KO293" s="679">
        <f t="shared" si="2072"/>
        <v>0</v>
      </c>
      <c r="KP293" s="679">
        <f t="shared" si="2072"/>
        <v>0</v>
      </c>
      <c r="KQ293" s="679">
        <f t="shared" si="2072"/>
        <v>0</v>
      </c>
      <c r="KR293" s="679">
        <f t="shared" si="2072"/>
        <v>0</v>
      </c>
      <c r="KS293" s="679">
        <f t="shared" si="2072"/>
        <v>0</v>
      </c>
      <c r="KT293" s="679">
        <f t="shared" si="2072"/>
        <v>0</v>
      </c>
      <c r="KU293" s="679">
        <f t="shared" si="2072"/>
        <v>0</v>
      </c>
      <c r="KV293" s="679">
        <f t="shared" si="2072"/>
        <v>0</v>
      </c>
      <c r="KW293" s="679">
        <f t="shared" si="2072"/>
        <v>0</v>
      </c>
      <c r="KX293" s="677">
        <f t="shared" si="2072"/>
        <v>38114.29</v>
      </c>
      <c r="KZ293" s="679">
        <f>SUM(KZ289:KZ292)</f>
        <v>6130.17</v>
      </c>
      <c r="LA293" s="679">
        <f t="shared" ref="LA293:LL293" si="2073">SUM(LA289:LA292)</f>
        <v>0</v>
      </c>
      <c r="LB293" s="679">
        <f t="shared" si="2073"/>
        <v>0</v>
      </c>
      <c r="LC293" s="679">
        <f t="shared" si="2073"/>
        <v>0</v>
      </c>
      <c r="LD293" s="679">
        <f t="shared" si="2073"/>
        <v>0</v>
      </c>
      <c r="LE293" s="679">
        <f t="shared" si="2073"/>
        <v>0</v>
      </c>
      <c r="LF293" s="679">
        <f t="shared" si="2073"/>
        <v>0</v>
      </c>
      <c r="LG293" s="679">
        <f t="shared" si="2073"/>
        <v>0</v>
      </c>
      <c r="LH293" s="679">
        <f t="shared" si="2073"/>
        <v>0</v>
      </c>
      <c r="LI293" s="679">
        <f t="shared" si="2073"/>
        <v>0</v>
      </c>
      <c r="LJ293" s="679">
        <f t="shared" si="2073"/>
        <v>0</v>
      </c>
      <c r="LK293" s="679">
        <f t="shared" si="2073"/>
        <v>0</v>
      </c>
      <c r="LL293" s="677">
        <f t="shared" si="2073"/>
        <v>6130.17</v>
      </c>
      <c r="LN293" s="679">
        <f>SUM(LN289:LN292)</f>
        <v>2914.29</v>
      </c>
      <c r="LO293" s="679">
        <f t="shared" ref="LO293:LZ293" si="2074">SUM(LO289:LO292)</f>
        <v>0</v>
      </c>
      <c r="LP293" s="679">
        <f t="shared" si="2074"/>
        <v>0</v>
      </c>
      <c r="LQ293" s="679">
        <f t="shared" si="2074"/>
        <v>0</v>
      </c>
      <c r="LR293" s="679">
        <f t="shared" si="2074"/>
        <v>0</v>
      </c>
      <c r="LS293" s="679">
        <f t="shared" si="2074"/>
        <v>0</v>
      </c>
      <c r="LT293" s="679">
        <f t="shared" si="2074"/>
        <v>0</v>
      </c>
      <c r="LU293" s="679">
        <f t="shared" si="2074"/>
        <v>0</v>
      </c>
      <c r="LV293" s="679">
        <f t="shared" si="2074"/>
        <v>0</v>
      </c>
      <c r="LW293" s="679">
        <f t="shared" si="2074"/>
        <v>0</v>
      </c>
      <c r="LX293" s="679">
        <f t="shared" si="2074"/>
        <v>0</v>
      </c>
      <c r="LY293" s="679">
        <f t="shared" si="2074"/>
        <v>0</v>
      </c>
      <c r="LZ293" s="677">
        <f t="shared" si="2074"/>
        <v>2914.29</v>
      </c>
      <c r="MB293" s="679">
        <f>SUM(MB289:MB292)</f>
        <v>9031.58</v>
      </c>
      <c r="MC293" s="679">
        <f t="shared" ref="MC293:MN293" si="2075">SUM(MC289:MC292)</f>
        <v>0</v>
      </c>
      <c r="MD293" s="679">
        <f t="shared" si="2075"/>
        <v>0</v>
      </c>
      <c r="ME293" s="679">
        <f t="shared" si="2075"/>
        <v>0</v>
      </c>
      <c r="MF293" s="679">
        <f t="shared" si="2075"/>
        <v>0</v>
      </c>
      <c r="MG293" s="679">
        <f t="shared" si="2075"/>
        <v>0</v>
      </c>
      <c r="MH293" s="679">
        <f t="shared" si="2075"/>
        <v>0</v>
      </c>
      <c r="MI293" s="679">
        <f t="shared" si="2075"/>
        <v>0</v>
      </c>
      <c r="MJ293" s="679">
        <f t="shared" si="2075"/>
        <v>0</v>
      </c>
      <c r="MK293" s="679">
        <f t="shared" si="2075"/>
        <v>0</v>
      </c>
      <c r="ML293" s="679">
        <f t="shared" si="2075"/>
        <v>0</v>
      </c>
      <c r="MM293" s="679">
        <f t="shared" si="2075"/>
        <v>0</v>
      </c>
      <c r="MN293" s="677">
        <f t="shared" si="2075"/>
        <v>9031.58</v>
      </c>
      <c r="MP293" s="679">
        <f>SUM(MP289:MP292)</f>
        <v>23325.07</v>
      </c>
      <c r="MQ293" s="679">
        <f t="shared" ref="MQ293:NB293" si="2076">SUM(MQ289:MQ292)</f>
        <v>0</v>
      </c>
      <c r="MR293" s="679">
        <f t="shared" si="2076"/>
        <v>0</v>
      </c>
      <c r="MS293" s="679">
        <f t="shared" si="2076"/>
        <v>0</v>
      </c>
      <c r="MT293" s="679">
        <f t="shared" si="2076"/>
        <v>0</v>
      </c>
      <c r="MU293" s="679">
        <f t="shared" si="2076"/>
        <v>0</v>
      </c>
      <c r="MV293" s="679">
        <f t="shared" si="2076"/>
        <v>0</v>
      </c>
      <c r="MW293" s="679">
        <f t="shared" si="2076"/>
        <v>0</v>
      </c>
      <c r="MX293" s="679">
        <f t="shared" si="2076"/>
        <v>0</v>
      </c>
      <c r="MY293" s="679">
        <f t="shared" si="2076"/>
        <v>0</v>
      </c>
      <c r="MZ293" s="679">
        <f t="shared" si="2076"/>
        <v>0</v>
      </c>
      <c r="NA293" s="679">
        <f t="shared" si="2076"/>
        <v>0</v>
      </c>
      <c r="NB293" s="677">
        <f t="shared" si="2076"/>
        <v>23325.07</v>
      </c>
      <c r="ND293" s="679">
        <f>SUM(ND289:ND292)</f>
        <v>37895.839999999997</v>
      </c>
      <c r="NE293" s="679">
        <f t="shared" ref="NE293:NP293" si="2077">SUM(NE289:NE292)</f>
        <v>0</v>
      </c>
      <c r="NF293" s="679">
        <f t="shared" si="2077"/>
        <v>0</v>
      </c>
      <c r="NG293" s="679">
        <f t="shared" si="2077"/>
        <v>0</v>
      </c>
      <c r="NH293" s="679">
        <f t="shared" si="2077"/>
        <v>0</v>
      </c>
      <c r="NI293" s="679">
        <f t="shared" si="2077"/>
        <v>0</v>
      </c>
      <c r="NJ293" s="679">
        <f t="shared" si="2077"/>
        <v>0</v>
      </c>
      <c r="NK293" s="679">
        <f t="shared" si="2077"/>
        <v>0</v>
      </c>
      <c r="NL293" s="679">
        <f t="shared" si="2077"/>
        <v>0</v>
      </c>
      <c r="NM293" s="679">
        <f t="shared" si="2077"/>
        <v>0</v>
      </c>
      <c r="NN293" s="679">
        <f t="shared" si="2077"/>
        <v>0</v>
      </c>
      <c r="NO293" s="679">
        <f t="shared" si="2077"/>
        <v>0</v>
      </c>
      <c r="NP293" s="677">
        <f t="shared" si="2077"/>
        <v>37895.839999999997</v>
      </c>
      <c r="NR293" s="679">
        <f>SUM(NR289:NR292)</f>
        <v>7752.18</v>
      </c>
      <c r="NS293" s="679">
        <f t="shared" ref="NS293:OD293" si="2078">SUM(NS289:NS292)</f>
        <v>0</v>
      </c>
      <c r="NT293" s="679">
        <f t="shared" si="2078"/>
        <v>0</v>
      </c>
      <c r="NU293" s="679">
        <f t="shared" si="2078"/>
        <v>0</v>
      </c>
      <c r="NV293" s="679">
        <f t="shared" si="2078"/>
        <v>0</v>
      </c>
      <c r="NW293" s="679">
        <f t="shared" si="2078"/>
        <v>0</v>
      </c>
      <c r="NX293" s="679">
        <f t="shared" si="2078"/>
        <v>0</v>
      </c>
      <c r="NY293" s="679">
        <f t="shared" si="2078"/>
        <v>0</v>
      </c>
      <c r="NZ293" s="679">
        <f t="shared" si="2078"/>
        <v>0</v>
      </c>
      <c r="OA293" s="679">
        <f t="shared" si="2078"/>
        <v>0</v>
      </c>
      <c r="OB293" s="679">
        <f t="shared" si="2078"/>
        <v>0</v>
      </c>
      <c r="OC293" s="679">
        <f t="shared" si="2078"/>
        <v>0</v>
      </c>
      <c r="OD293" s="677">
        <f t="shared" si="2078"/>
        <v>7752.18</v>
      </c>
      <c r="OF293" s="679">
        <f>SUM(OF289:OF292)</f>
        <v>6235.29</v>
      </c>
      <c r="OG293" s="679">
        <f t="shared" ref="OG293:OR293" si="2079">SUM(OG289:OG292)</f>
        <v>0</v>
      </c>
      <c r="OH293" s="679">
        <f t="shared" si="2079"/>
        <v>0</v>
      </c>
      <c r="OI293" s="679">
        <f t="shared" si="2079"/>
        <v>0</v>
      </c>
      <c r="OJ293" s="679">
        <f t="shared" si="2079"/>
        <v>0</v>
      </c>
      <c r="OK293" s="679">
        <f t="shared" si="2079"/>
        <v>0</v>
      </c>
      <c r="OL293" s="679">
        <f t="shared" si="2079"/>
        <v>0</v>
      </c>
      <c r="OM293" s="679">
        <f t="shared" si="2079"/>
        <v>0</v>
      </c>
      <c r="ON293" s="679">
        <f t="shared" si="2079"/>
        <v>0</v>
      </c>
      <c r="OO293" s="679">
        <f t="shared" si="2079"/>
        <v>0</v>
      </c>
      <c r="OP293" s="679">
        <f t="shared" si="2079"/>
        <v>0</v>
      </c>
      <c r="OQ293" s="679">
        <f t="shared" si="2079"/>
        <v>0</v>
      </c>
      <c r="OR293" s="677">
        <f t="shared" si="2079"/>
        <v>6235.29</v>
      </c>
      <c r="OT293" s="679">
        <f>SUM(OT289:OT292)</f>
        <v>30108.36</v>
      </c>
      <c r="OU293" s="679">
        <f t="shared" ref="OU293:PF293" si="2080">SUM(OU289:OU292)</f>
        <v>0</v>
      </c>
      <c r="OV293" s="679">
        <f t="shared" si="2080"/>
        <v>0</v>
      </c>
      <c r="OW293" s="679">
        <f t="shared" si="2080"/>
        <v>0</v>
      </c>
      <c r="OX293" s="679">
        <f t="shared" si="2080"/>
        <v>0</v>
      </c>
      <c r="OY293" s="679">
        <f t="shared" si="2080"/>
        <v>0</v>
      </c>
      <c r="OZ293" s="679">
        <f t="shared" si="2080"/>
        <v>0</v>
      </c>
      <c r="PA293" s="679">
        <f t="shared" si="2080"/>
        <v>0</v>
      </c>
      <c r="PB293" s="679">
        <f t="shared" si="2080"/>
        <v>0</v>
      </c>
      <c r="PC293" s="679">
        <f t="shared" si="2080"/>
        <v>0</v>
      </c>
      <c r="PD293" s="679">
        <f t="shared" si="2080"/>
        <v>0</v>
      </c>
      <c r="PE293" s="679">
        <f t="shared" si="2080"/>
        <v>0</v>
      </c>
      <c r="PF293" s="677">
        <f t="shared" si="2080"/>
        <v>30108.36</v>
      </c>
      <c r="PH293" s="679">
        <f>SUM(PH289:PH292)</f>
        <v>12443.29</v>
      </c>
      <c r="PI293" s="679">
        <f t="shared" ref="PI293:PT293" si="2081">SUM(PI289:PI292)</f>
        <v>0</v>
      </c>
      <c r="PJ293" s="679">
        <f t="shared" si="2081"/>
        <v>0</v>
      </c>
      <c r="PK293" s="679">
        <f t="shared" si="2081"/>
        <v>0</v>
      </c>
      <c r="PL293" s="679">
        <f t="shared" si="2081"/>
        <v>0</v>
      </c>
      <c r="PM293" s="679">
        <f t="shared" si="2081"/>
        <v>0</v>
      </c>
      <c r="PN293" s="679">
        <f t="shared" si="2081"/>
        <v>0</v>
      </c>
      <c r="PO293" s="679">
        <f t="shared" si="2081"/>
        <v>0</v>
      </c>
      <c r="PP293" s="679">
        <f t="shared" si="2081"/>
        <v>0</v>
      </c>
      <c r="PQ293" s="679">
        <f t="shared" si="2081"/>
        <v>0</v>
      </c>
      <c r="PR293" s="679">
        <f t="shared" si="2081"/>
        <v>0</v>
      </c>
      <c r="PS293" s="679">
        <f t="shared" si="2081"/>
        <v>0</v>
      </c>
      <c r="PT293" s="677">
        <f t="shared" si="2081"/>
        <v>12443.29</v>
      </c>
      <c r="PV293" s="679">
        <f>SUM(PV289:PV292)</f>
        <v>690575.89</v>
      </c>
      <c r="PW293" s="679">
        <f t="shared" ref="PW293:QH293" si="2082">SUM(PW289:PW292)</f>
        <v>0</v>
      </c>
      <c r="PX293" s="679">
        <f t="shared" si="2082"/>
        <v>0</v>
      </c>
      <c r="PY293" s="679">
        <f t="shared" si="2082"/>
        <v>0</v>
      </c>
      <c r="PZ293" s="679">
        <f t="shared" si="2082"/>
        <v>0</v>
      </c>
      <c r="QA293" s="679">
        <f t="shared" si="2082"/>
        <v>0</v>
      </c>
      <c r="QB293" s="679">
        <f t="shared" si="2082"/>
        <v>0</v>
      </c>
      <c r="QC293" s="679">
        <f t="shared" si="2082"/>
        <v>0</v>
      </c>
      <c r="QD293" s="679">
        <f t="shared" si="2082"/>
        <v>0</v>
      </c>
      <c r="QE293" s="679">
        <f t="shared" si="2082"/>
        <v>0</v>
      </c>
      <c r="QF293" s="679">
        <f t="shared" si="2082"/>
        <v>0</v>
      </c>
      <c r="QG293" s="679">
        <f t="shared" si="2082"/>
        <v>0</v>
      </c>
      <c r="QH293" s="677">
        <f t="shared" si="2082"/>
        <v>690575.89</v>
      </c>
    </row>
    <row r="294" spans="1:450" ht="13.5" thickTop="1" x14ac:dyDescent="0.25">
      <c r="PV294" s="373"/>
      <c r="PW294" s="373"/>
      <c r="PX294" s="373"/>
      <c r="PY294" s="373"/>
      <c r="PZ294" s="373"/>
      <c r="QA294" s="373"/>
      <c r="QB294" s="373"/>
      <c r="QC294" s="373"/>
      <c r="QD294" s="373"/>
      <c r="QE294" s="373"/>
      <c r="QF294" s="373"/>
      <c r="QG294" s="373"/>
    </row>
    <row r="295" spans="1:450" x14ac:dyDescent="0.25">
      <c r="A295" s="674" t="s">
        <v>973</v>
      </c>
      <c r="B295" s="313" t="s">
        <v>981</v>
      </c>
      <c r="D295" s="373">
        <v>3097620</v>
      </c>
      <c r="P295" s="450">
        <f>SUM(D295:O295)</f>
        <v>3097620</v>
      </c>
      <c r="AD295" s="450">
        <f>SUM(R295:AC295)</f>
        <v>0</v>
      </c>
      <c r="AR295" s="450">
        <f>SUM(AF295:AQ295)</f>
        <v>0</v>
      </c>
      <c r="BF295" s="450">
        <f>SUM(AT295:BE295)</f>
        <v>0</v>
      </c>
      <c r="BT295" s="450">
        <f>SUM(BH295:BS295)</f>
        <v>0</v>
      </c>
      <c r="CH295" s="450">
        <f>SUM(BV295:CG295)</f>
        <v>0</v>
      </c>
      <c r="CV295" s="450">
        <f>SUM(CJ295:CU295)</f>
        <v>0</v>
      </c>
      <c r="DJ295" s="450">
        <f>SUM(CX295:DI295)</f>
        <v>0</v>
      </c>
      <c r="DX295" s="450">
        <f>SUM(DL295:DW295)</f>
        <v>0</v>
      </c>
      <c r="EL295" s="450">
        <f>SUM(DZ295:EK295)</f>
        <v>0</v>
      </c>
      <c r="EZ295" s="450">
        <f>SUM(EN295:EY295)</f>
        <v>0</v>
      </c>
      <c r="FN295" s="450">
        <f>SUM(FB295:FM295)</f>
        <v>0</v>
      </c>
      <c r="GB295" s="450">
        <f>SUM(FP295:GA295)</f>
        <v>0</v>
      </c>
      <c r="GP295" s="450">
        <f>SUM(GD295:GO295)</f>
        <v>0</v>
      </c>
      <c r="HD295" s="450">
        <f>SUM(GR295:HC295)</f>
        <v>0</v>
      </c>
      <c r="HR295" s="450">
        <f>SUM(HF295:HQ295)</f>
        <v>0</v>
      </c>
      <c r="IF295" s="450">
        <f>SUM(HT295:IE295)</f>
        <v>0</v>
      </c>
      <c r="IT295" s="450">
        <f>SUM(IH295:IS295)</f>
        <v>0</v>
      </c>
      <c r="JH295" s="450">
        <f>SUM(IV295:JG295)</f>
        <v>0</v>
      </c>
      <c r="JV295" s="450">
        <f>SUM(JJ295:JU295)</f>
        <v>0</v>
      </c>
      <c r="KJ295" s="450">
        <f>SUM(JX295:KI295)</f>
        <v>0</v>
      </c>
      <c r="KX295" s="450">
        <f>SUM(KL295:KW295)</f>
        <v>0</v>
      </c>
      <c r="LL295" s="450">
        <f>SUM(KZ295:LK295)</f>
        <v>0</v>
      </c>
      <c r="LZ295" s="450">
        <f>SUM(LN295:LY295)</f>
        <v>0</v>
      </c>
      <c r="MN295" s="450">
        <f>SUM(MB295:MM295)</f>
        <v>0</v>
      </c>
      <c r="NB295" s="450">
        <f>SUM(MP295:NA295)</f>
        <v>0</v>
      </c>
      <c r="NP295" s="450">
        <f>SUM(ND295:NO295)</f>
        <v>0</v>
      </c>
      <c r="OD295" s="450">
        <f>SUM(NR295:OC295)</f>
        <v>0</v>
      </c>
      <c r="OR295" s="450">
        <f>SUM(OF295:OQ295)</f>
        <v>0</v>
      </c>
      <c r="PF295" s="450">
        <f>SUM(OT295:PE295)</f>
        <v>0</v>
      </c>
      <c r="PT295" s="450">
        <f>SUM(PH295:PS295)</f>
        <v>0</v>
      </c>
      <c r="PV295" s="373">
        <f t="shared" ref="PV295:QG296" si="2083">SUMIF($D$13:$PS$13,PV$10,$D295:$PS295)</f>
        <v>3097620</v>
      </c>
      <c r="PW295" s="373">
        <f t="shared" si="2083"/>
        <v>0</v>
      </c>
      <c r="PX295" s="373">
        <f t="shared" si="2083"/>
        <v>0</v>
      </c>
      <c r="PY295" s="373">
        <f t="shared" si="2083"/>
        <v>0</v>
      </c>
      <c r="PZ295" s="373">
        <f t="shared" si="2083"/>
        <v>0</v>
      </c>
      <c r="QA295" s="373">
        <f t="shared" si="2083"/>
        <v>0</v>
      </c>
      <c r="QB295" s="373">
        <f t="shared" si="2083"/>
        <v>0</v>
      </c>
      <c r="QC295" s="373">
        <f t="shared" si="2083"/>
        <v>0</v>
      </c>
      <c r="QD295" s="373">
        <f t="shared" si="2083"/>
        <v>0</v>
      </c>
      <c r="QE295" s="373">
        <f t="shared" si="2083"/>
        <v>0</v>
      </c>
      <c r="QF295" s="373">
        <f t="shared" si="2083"/>
        <v>0</v>
      </c>
      <c r="QG295" s="373">
        <f t="shared" si="2083"/>
        <v>0</v>
      </c>
      <c r="QH295" s="450">
        <f t="shared" ref="QH295:QH296" si="2084">SUM(PV295:QG295)</f>
        <v>3097620</v>
      </c>
    </row>
    <row r="296" spans="1:450" x14ac:dyDescent="0.25">
      <c r="A296" s="673" t="s">
        <v>973</v>
      </c>
      <c r="B296" s="313" t="s">
        <v>982</v>
      </c>
      <c r="D296" s="373">
        <v>-714336</v>
      </c>
      <c r="P296" s="450">
        <f t="shared" ref="P296" si="2085">SUM(D296:O296)</f>
        <v>-714336</v>
      </c>
      <c r="AD296" s="450">
        <f t="shared" ref="AD296" si="2086">SUM(R296:AC296)</f>
        <v>0</v>
      </c>
      <c r="AR296" s="450">
        <f t="shared" ref="AR296" si="2087">SUM(AF296:AQ296)</f>
        <v>0</v>
      </c>
      <c r="BF296" s="450">
        <f t="shared" ref="BF296" si="2088">SUM(AT296:BE296)</f>
        <v>0</v>
      </c>
      <c r="BT296" s="450">
        <f t="shared" ref="BT296" si="2089">SUM(BH296:BS296)</f>
        <v>0</v>
      </c>
      <c r="CH296" s="450">
        <f t="shared" ref="CH296" si="2090">SUM(BV296:CG296)</f>
        <v>0</v>
      </c>
      <c r="CV296" s="450">
        <f t="shared" ref="CV296" si="2091">SUM(CJ296:CU296)</f>
        <v>0</v>
      </c>
      <c r="DJ296" s="450">
        <f t="shared" ref="DJ296" si="2092">SUM(CX296:DI296)</f>
        <v>0</v>
      </c>
      <c r="DX296" s="450">
        <f t="shared" ref="DX296" si="2093">SUM(DL296:DW296)</f>
        <v>0</v>
      </c>
      <c r="EL296" s="450">
        <f t="shared" ref="EL296" si="2094">SUM(DZ296:EK296)</f>
        <v>0</v>
      </c>
      <c r="EZ296" s="450">
        <f t="shared" ref="EZ296" si="2095">SUM(EN296:EY296)</f>
        <v>0</v>
      </c>
      <c r="FN296" s="450">
        <f t="shared" ref="FN296" si="2096">SUM(FB296:FM296)</f>
        <v>0</v>
      </c>
      <c r="GB296" s="450">
        <f t="shared" ref="GB296" si="2097">SUM(FP296:GA296)</f>
        <v>0</v>
      </c>
      <c r="GP296" s="450">
        <f t="shared" ref="GP296" si="2098">SUM(GD296:GO296)</f>
        <v>0</v>
      </c>
      <c r="HD296" s="450">
        <f t="shared" ref="HD296" si="2099">SUM(GR296:HC296)</f>
        <v>0</v>
      </c>
      <c r="HR296" s="450">
        <f t="shared" ref="HR296" si="2100">SUM(HF296:HQ296)</f>
        <v>0</v>
      </c>
      <c r="IF296" s="450">
        <f t="shared" ref="IF296" si="2101">SUM(HT296:IE296)</f>
        <v>0</v>
      </c>
      <c r="IT296" s="450">
        <f t="shared" ref="IT296" si="2102">SUM(IH296:IS296)</f>
        <v>0</v>
      </c>
      <c r="JH296" s="450">
        <f t="shared" ref="JH296" si="2103">SUM(IV296:JG296)</f>
        <v>0</v>
      </c>
      <c r="JV296" s="450">
        <f t="shared" ref="JV296" si="2104">SUM(JJ296:JU296)</f>
        <v>0</v>
      </c>
      <c r="KJ296" s="450">
        <f t="shared" ref="KJ296" si="2105">SUM(JX296:KI296)</f>
        <v>0</v>
      </c>
      <c r="KX296" s="450">
        <f t="shared" ref="KX296" si="2106">SUM(KL296:KW296)</f>
        <v>0</v>
      </c>
      <c r="LL296" s="450">
        <f t="shared" ref="LL296" si="2107">SUM(KZ296:LK296)</f>
        <v>0</v>
      </c>
      <c r="LZ296" s="450">
        <f t="shared" ref="LZ296" si="2108">SUM(LN296:LY296)</f>
        <v>0</v>
      </c>
      <c r="MN296" s="450">
        <f t="shared" ref="MN296" si="2109">SUM(MB296:MM296)</f>
        <v>0</v>
      </c>
      <c r="NB296" s="450">
        <f t="shared" ref="NB296" si="2110">SUM(MP296:NA296)</f>
        <v>0</v>
      </c>
      <c r="NP296" s="450">
        <f t="shared" ref="NP296" si="2111">SUM(ND296:NO296)</f>
        <v>0</v>
      </c>
      <c r="OD296" s="450">
        <f t="shared" ref="OD296" si="2112">SUM(NR296:OC296)</f>
        <v>0</v>
      </c>
      <c r="OR296" s="450">
        <f t="shared" ref="OR296" si="2113">SUM(OF296:OQ296)</f>
        <v>0</v>
      </c>
      <c r="PF296" s="450">
        <f t="shared" ref="PF296" si="2114">SUM(OT296:PE296)</f>
        <v>0</v>
      </c>
      <c r="PT296" s="450">
        <f t="shared" ref="PT296" si="2115">SUM(PH296:PS296)</f>
        <v>0</v>
      </c>
      <c r="PV296" s="373">
        <f t="shared" si="2083"/>
        <v>-714336</v>
      </c>
      <c r="PW296" s="373">
        <f t="shared" si="2083"/>
        <v>0</v>
      </c>
      <c r="PX296" s="373">
        <f t="shared" si="2083"/>
        <v>0</v>
      </c>
      <c r="PY296" s="373">
        <f t="shared" si="2083"/>
        <v>0</v>
      </c>
      <c r="PZ296" s="373">
        <f t="shared" si="2083"/>
        <v>0</v>
      </c>
      <c r="QA296" s="373">
        <f t="shared" si="2083"/>
        <v>0</v>
      </c>
      <c r="QB296" s="373">
        <f t="shared" si="2083"/>
        <v>0</v>
      </c>
      <c r="QC296" s="373">
        <f t="shared" si="2083"/>
        <v>0</v>
      </c>
      <c r="QD296" s="373">
        <f t="shared" si="2083"/>
        <v>0</v>
      </c>
      <c r="QE296" s="373">
        <f t="shared" si="2083"/>
        <v>0</v>
      </c>
      <c r="QF296" s="373">
        <f t="shared" si="2083"/>
        <v>0</v>
      </c>
      <c r="QG296" s="373">
        <f t="shared" si="2083"/>
        <v>0</v>
      </c>
      <c r="QH296" s="450">
        <f t="shared" si="2084"/>
        <v>-714336</v>
      </c>
    </row>
    <row r="297" spans="1:450" x14ac:dyDescent="0.25">
      <c r="A297" s="674"/>
      <c r="PV297" s="373"/>
      <c r="PW297" s="373"/>
      <c r="PX297" s="373"/>
      <c r="PY297" s="373"/>
      <c r="PZ297" s="373"/>
      <c r="QA297" s="373"/>
      <c r="QB297" s="373"/>
      <c r="QC297" s="373"/>
      <c r="QD297" s="373"/>
      <c r="QE297" s="373"/>
      <c r="QF297" s="373"/>
      <c r="QG297" s="373"/>
    </row>
    <row r="298" spans="1:450" ht="13.5" thickBot="1" x14ac:dyDescent="0.3">
      <c r="A298" s="674"/>
      <c r="D298" s="676">
        <f>SUM(D295:D297)</f>
        <v>2383284</v>
      </c>
      <c r="E298" s="676">
        <f t="shared" ref="E298:P298" si="2116">SUM(E295:E297)</f>
        <v>0</v>
      </c>
      <c r="F298" s="676">
        <f t="shared" si="2116"/>
        <v>0</v>
      </c>
      <c r="G298" s="676">
        <f t="shared" si="2116"/>
        <v>0</v>
      </c>
      <c r="H298" s="676">
        <f t="shared" si="2116"/>
        <v>0</v>
      </c>
      <c r="I298" s="676">
        <f t="shared" si="2116"/>
        <v>0</v>
      </c>
      <c r="J298" s="676">
        <f t="shared" si="2116"/>
        <v>0</v>
      </c>
      <c r="K298" s="676">
        <f t="shared" si="2116"/>
        <v>0</v>
      </c>
      <c r="L298" s="676">
        <f t="shared" si="2116"/>
        <v>0</v>
      </c>
      <c r="M298" s="676">
        <f t="shared" si="2116"/>
        <v>0</v>
      </c>
      <c r="N298" s="676">
        <f t="shared" si="2116"/>
        <v>0</v>
      </c>
      <c r="O298" s="676">
        <f t="shared" si="2116"/>
        <v>0</v>
      </c>
      <c r="P298" s="677">
        <f t="shared" si="2116"/>
        <v>2383284</v>
      </c>
      <c r="R298" s="676">
        <f>SUM(R295:R297)</f>
        <v>0</v>
      </c>
      <c r="S298" s="676">
        <f t="shared" ref="S298:AD298" si="2117">SUM(S295:S297)</f>
        <v>0</v>
      </c>
      <c r="T298" s="676">
        <f t="shared" si="2117"/>
        <v>0</v>
      </c>
      <c r="U298" s="676">
        <f t="shared" si="2117"/>
        <v>0</v>
      </c>
      <c r="V298" s="676">
        <f t="shared" si="2117"/>
        <v>0</v>
      </c>
      <c r="W298" s="676">
        <f t="shared" si="2117"/>
        <v>0</v>
      </c>
      <c r="X298" s="676">
        <f t="shared" si="2117"/>
        <v>0</v>
      </c>
      <c r="Y298" s="676">
        <f t="shared" si="2117"/>
        <v>0</v>
      </c>
      <c r="Z298" s="676">
        <f t="shared" si="2117"/>
        <v>0</v>
      </c>
      <c r="AA298" s="676">
        <f t="shared" si="2117"/>
        <v>0</v>
      </c>
      <c r="AB298" s="676">
        <f t="shared" si="2117"/>
        <v>0</v>
      </c>
      <c r="AC298" s="676">
        <f t="shared" si="2117"/>
        <v>0</v>
      </c>
      <c r="AD298" s="677">
        <f t="shared" si="2117"/>
        <v>0</v>
      </c>
      <c r="AF298" s="676">
        <f>SUM(AF295:AF297)</f>
        <v>0</v>
      </c>
      <c r="AG298" s="676">
        <f t="shared" ref="AG298:AR298" si="2118">SUM(AG295:AG297)</f>
        <v>0</v>
      </c>
      <c r="AH298" s="676">
        <f t="shared" si="2118"/>
        <v>0</v>
      </c>
      <c r="AI298" s="676">
        <f t="shared" si="2118"/>
        <v>0</v>
      </c>
      <c r="AJ298" s="676">
        <f t="shared" si="2118"/>
        <v>0</v>
      </c>
      <c r="AK298" s="676">
        <f t="shared" si="2118"/>
        <v>0</v>
      </c>
      <c r="AL298" s="676">
        <f t="shared" si="2118"/>
        <v>0</v>
      </c>
      <c r="AM298" s="676">
        <f t="shared" si="2118"/>
        <v>0</v>
      </c>
      <c r="AN298" s="676">
        <f t="shared" si="2118"/>
        <v>0</v>
      </c>
      <c r="AO298" s="676">
        <f t="shared" si="2118"/>
        <v>0</v>
      </c>
      <c r="AP298" s="676">
        <f t="shared" si="2118"/>
        <v>0</v>
      </c>
      <c r="AQ298" s="676">
        <f t="shared" si="2118"/>
        <v>0</v>
      </c>
      <c r="AR298" s="677">
        <f t="shared" si="2118"/>
        <v>0</v>
      </c>
      <c r="AT298" s="676">
        <f>SUM(AT295:AT297)</f>
        <v>0</v>
      </c>
      <c r="AU298" s="676">
        <f t="shared" ref="AU298:BF298" si="2119">SUM(AU295:AU297)</f>
        <v>0</v>
      </c>
      <c r="AV298" s="676">
        <f t="shared" si="2119"/>
        <v>0</v>
      </c>
      <c r="AW298" s="676">
        <f t="shared" si="2119"/>
        <v>0</v>
      </c>
      <c r="AX298" s="676">
        <f t="shared" si="2119"/>
        <v>0</v>
      </c>
      <c r="AY298" s="676">
        <f t="shared" si="2119"/>
        <v>0</v>
      </c>
      <c r="AZ298" s="676">
        <f t="shared" si="2119"/>
        <v>0</v>
      </c>
      <c r="BA298" s="676">
        <f t="shared" si="2119"/>
        <v>0</v>
      </c>
      <c r="BB298" s="676">
        <f t="shared" si="2119"/>
        <v>0</v>
      </c>
      <c r="BC298" s="676">
        <f t="shared" si="2119"/>
        <v>0</v>
      </c>
      <c r="BD298" s="676">
        <f t="shared" si="2119"/>
        <v>0</v>
      </c>
      <c r="BE298" s="676">
        <f t="shared" si="2119"/>
        <v>0</v>
      </c>
      <c r="BF298" s="677">
        <f t="shared" si="2119"/>
        <v>0</v>
      </c>
      <c r="BH298" s="676">
        <f>SUM(BH295:BH297)</f>
        <v>0</v>
      </c>
      <c r="BI298" s="676">
        <f t="shared" ref="BI298:BT298" si="2120">SUM(BI295:BI297)</f>
        <v>0</v>
      </c>
      <c r="BJ298" s="676">
        <f t="shared" si="2120"/>
        <v>0</v>
      </c>
      <c r="BK298" s="676">
        <f t="shared" si="2120"/>
        <v>0</v>
      </c>
      <c r="BL298" s="676">
        <f t="shared" si="2120"/>
        <v>0</v>
      </c>
      <c r="BM298" s="676">
        <f t="shared" si="2120"/>
        <v>0</v>
      </c>
      <c r="BN298" s="676">
        <f t="shared" si="2120"/>
        <v>0</v>
      </c>
      <c r="BO298" s="676">
        <f t="shared" si="2120"/>
        <v>0</v>
      </c>
      <c r="BP298" s="676">
        <f t="shared" si="2120"/>
        <v>0</v>
      </c>
      <c r="BQ298" s="676">
        <f t="shared" si="2120"/>
        <v>0</v>
      </c>
      <c r="BR298" s="676">
        <f t="shared" si="2120"/>
        <v>0</v>
      </c>
      <c r="BS298" s="676">
        <f t="shared" si="2120"/>
        <v>0</v>
      </c>
      <c r="BT298" s="677">
        <f t="shared" si="2120"/>
        <v>0</v>
      </c>
      <c r="BV298" s="676">
        <f>SUM(BV295:BV297)</f>
        <v>0</v>
      </c>
      <c r="BW298" s="676">
        <f t="shared" ref="BW298:CH298" si="2121">SUM(BW295:BW297)</f>
        <v>0</v>
      </c>
      <c r="BX298" s="676">
        <f t="shared" si="2121"/>
        <v>0</v>
      </c>
      <c r="BY298" s="676">
        <f t="shared" si="2121"/>
        <v>0</v>
      </c>
      <c r="BZ298" s="676">
        <f t="shared" si="2121"/>
        <v>0</v>
      </c>
      <c r="CA298" s="676">
        <f t="shared" si="2121"/>
        <v>0</v>
      </c>
      <c r="CB298" s="676">
        <f t="shared" si="2121"/>
        <v>0</v>
      </c>
      <c r="CC298" s="676">
        <f t="shared" si="2121"/>
        <v>0</v>
      </c>
      <c r="CD298" s="676">
        <f t="shared" si="2121"/>
        <v>0</v>
      </c>
      <c r="CE298" s="676">
        <f t="shared" si="2121"/>
        <v>0</v>
      </c>
      <c r="CF298" s="676">
        <f t="shared" si="2121"/>
        <v>0</v>
      </c>
      <c r="CG298" s="676">
        <f t="shared" si="2121"/>
        <v>0</v>
      </c>
      <c r="CH298" s="677">
        <f t="shared" si="2121"/>
        <v>0</v>
      </c>
      <c r="CJ298" s="676">
        <f>SUM(CJ295:CJ297)</f>
        <v>0</v>
      </c>
      <c r="CK298" s="676">
        <f t="shared" ref="CK298:CV298" si="2122">SUM(CK295:CK297)</f>
        <v>0</v>
      </c>
      <c r="CL298" s="676">
        <f t="shared" si="2122"/>
        <v>0</v>
      </c>
      <c r="CM298" s="676">
        <f t="shared" si="2122"/>
        <v>0</v>
      </c>
      <c r="CN298" s="676">
        <f t="shared" si="2122"/>
        <v>0</v>
      </c>
      <c r="CO298" s="676">
        <f t="shared" si="2122"/>
        <v>0</v>
      </c>
      <c r="CP298" s="676">
        <f t="shared" si="2122"/>
        <v>0</v>
      </c>
      <c r="CQ298" s="676">
        <f t="shared" si="2122"/>
        <v>0</v>
      </c>
      <c r="CR298" s="676">
        <f t="shared" si="2122"/>
        <v>0</v>
      </c>
      <c r="CS298" s="676">
        <f t="shared" si="2122"/>
        <v>0</v>
      </c>
      <c r="CT298" s="676">
        <f t="shared" si="2122"/>
        <v>0</v>
      </c>
      <c r="CU298" s="676">
        <f t="shared" si="2122"/>
        <v>0</v>
      </c>
      <c r="CV298" s="677">
        <f t="shared" si="2122"/>
        <v>0</v>
      </c>
      <c r="CX298" s="676">
        <f>SUM(CX295:CX297)</f>
        <v>0</v>
      </c>
      <c r="CY298" s="676">
        <f t="shared" ref="CY298:DJ298" si="2123">SUM(CY295:CY297)</f>
        <v>0</v>
      </c>
      <c r="CZ298" s="676">
        <f t="shared" si="2123"/>
        <v>0</v>
      </c>
      <c r="DA298" s="676">
        <f t="shared" si="2123"/>
        <v>0</v>
      </c>
      <c r="DB298" s="676">
        <f t="shared" si="2123"/>
        <v>0</v>
      </c>
      <c r="DC298" s="676">
        <f t="shared" si="2123"/>
        <v>0</v>
      </c>
      <c r="DD298" s="676">
        <f t="shared" si="2123"/>
        <v>0</v>
      </c>
      <c r="DE298" s="676">
        <f t="shared" si="2123"/>
        <v>0</v>
      </c>
      <c r="DF298" s="676">
        <f t="shared" si="2123"/>
        <v>0</v>
      </c>
      <c r="DG298" s="676">
        <f t="shared" si="2123"/>
        <v>0</v>
      </c>
      <c r="DH298" s="676">
        <f t="shared" si="2123"/>
        <v>0</v>
      </c>
      <c r="DI298" s="676">
        <f t="shared" si="2123"/>
        <v>0</v>
      </c>
      <c r="DJ298" s="677">
        <f t="shared" si="2123"/>
        <v>0</v>
      </c>
      <c r="DL298" s="676">
        <f>SUM(DL295:DL297)</f>
        <v>0</v>
      </c>
      <c r="DM298" s="676">
        <f t="shared" ref="DM298:DX298" si="2124">SUM(DM295:DM297)</f>
        <v>0</v>
      </c>
      <c r="DN298" s="676">
        <f t="shared" si="2124"/>
        <v>0</v>
      </c>
      <c r="DO298" s="676">
        <f t="shared" si="2124"/>
        <v>0</v>
      </c>
      <c r="DP298" s="676">
        <f t="shared" si="2124"/>
        <v>0</v>
      </c>
      <c r="DQ298" s="676">
        <f t="shared" si="2124"/>
        <v>0</v>
      </c>
      <c r="DR298" s="676">
        <f t="shared" si="2124"/>
        <v>0</v>
      </c>
      <c r="DS298" s="676">
        <f t="shared" si="2124"/>
        <v>0</v>
      </c>
      <c r="DT298" s="676">
        <f t="shared" si="2124"/>
        <v>0</v>
      </c>
      <c r="DU298" s="676">
        <f t="shared" si="2124"/>
        <v>0</v>
      </c>
      <c r="DV298" s="676">
        <f t="shared" si="2124"/>
        <v>0</v>
      </c>
      <c r="DW298" s="676">
        <f t="shared" si="2124"/>
        <v>0</v>
      </c>
      <c r="DX298" s="677">
        <f t="shared" si="2124"/>
        <v>0</v>
      </c>
      <c r="DZ298" s="676">
        <f>SUM(DZ295:DZ297)</f>
        <v>0</v>
      </c>
      <c r="EA298" s="676">
        <f t="shared" ref="EA298:EL298" si="2125">SUM(EA295:EA297)</f>
        <v>0</v>
      </c>
      <c r="EB298" s="676">
        <f t="shared" si="2125"/>
        <v>0</v>
      </c>
      <c r="EC298" s="676">
        <f t="shared" si="2125"/>
        <v>0</v>
      </c>
      <c r="ED298" s="676">
        <f t="shared" si="2125"/>
        <v>0</v>
      </c>
      <c r="EE298" s="676">
        <f t="shared" si="2125"/>
        <v>0</v>
      </c>
      <c r="EF298" s="676">
        <f t="shared" si="2125"/>
        <v>0</v>
      </c>
      <c r="EG298" s="676">
        <f t="shared" si="2125"/>
        <v>0</v>
      </c>
      <c r="EH298" s="676">
        <f t="shared" si="2125"/>
        <v>0</v>
      </c>
      <c r="EI298" s="676">
        <f t="shared" si="2125"/>
        <v>0</v>
      </c>
      <c r="EJ298" s="676">
        <f t="shared" si="2125"/>
        <v>0</v>
      </c>
      <c r="EK298" s="676">
        <f t="shared" si="2125"/>
        <v>0</v>
      </c>
      <c r="EL298" s="677">
        <f t="shared" si="2125"/>
        <v>0</v>
      </c>
      <c r="EN298" s="676">
        <f>SUM(EN295:EN297)</f>
        <v>0</v>
      </c>
      <c r="EO298" s="676">
        <f t="shared" ref="EO298:EZ298" si="2126">SUM(EO295:EO297)</f>
        <v>0</v>
      </c>
      <c r="EP298" s="676">
        <f t="shared" si="2126"/>
        <v>0</v>
      </c>
      <c r="EQ298" s="676">
        <f t="shared" si="2126"/>
        <v>0</v>
      </c>
      <c r="ER298" s="676">
        <f t="shared" si="2126"/>
        <v>0</v>
      </c>
      <c r="ES298" s="676">
        <f t="shared" si="2126"/>
        <v>0</v>
      </c>
      <c r="ET298" s="676">
        <f t="shared" si="2126"/>
        <v>0</v>
      </c>
      <c r="EU298" s="676">
        <f t="shared" si="2126"/>
        <v>0</v>
      </c>
      <c r="EV298" s="676">
        <f t="shared" si="2126"/>
        <v>0</v>
      </c>
      <c r="EW298" s="676">
        <f t="shared" si="2126"/>
        <v>0</v>
      </c>
      <c r="EX298" s="676">
        <f t="shared" si="2126"/>
        <v>0</v>
      </c>
      <c r="EY298" s="676">
        <f t="shared" si="2126"/>
        <v>0</v>
      </c>
      <c r="EZ298" s="677">
        <f t="shared" si="2126"/>
        <v>0</v>
      </c>
      <c r="FB298" s="676">
        <f>SUM(FB295:FB297)</f>
        <v>0</v>
      </c>
      <c r="FC298" s="676">
        <f t="shared" ref="FC298:FN298" si="2127">SUM(FC295:FC297)</f>
        <v>0</v>
      </c>
      <c r="FD298" s="676">
        <f t="shared" si="2127"/>
        <v>0</v>
      </c>
      <c r="FE298" s="676">
        <f t="shared" si="2127"/>
        <v>0</v>
      </c>
      <c r="FF298" s="676">
        <f t="shared" si="2127"/>
        <v>0</v>
      </c>
      <c r="FG298" s="676">
        <f t="shared" si="2127"/>
        <v>0</v>
      </c>
      <c r="FH298" s="676">
        <f t="shared" si="2127"/>
        <v>0</v>
      </c>
      <c r="FI298" s="676">
        <f t="shared" si="2127"/>
        <v>0</v>
      </c>
      <c r="FJ298" s="676">
        <f t="shared" si="2127"/>
        <v>0</v>
      </c>
      <c r="FK298" s="676">
        <f t="shared" si="2127"/>
        <v>0</v>
      </c>
      <c r="FL298" s="676">
        <f t="shared" si="2127"/>
        <v>0</v>
      </c>
      <c r="FM298" s="676">
        <f t="shared" si="2127"/>
        <v>0</v>
      </c>
      <c r="FN298" s="677">
        <f t="shared" si="2127"/>
        <v>0</v>
      </c>
      <c r="FP298" s="676">
        <f>SUM(FP295:FP297)</f>
        <v>0</v>
      </c>
      <c r="FQ298" s="676">
        <f t="shared" ref="FQ298:GB298" si="2128">SUM(FQ295:FQ297)</f>
        <v>0</v>
      </c>
      <c r="FR298" s="676">
        <f t="shared" si="2128"/>
        <v>0</v>
      </c>
      <c r="FS298" s="676">
        <f t="shared" si="2128"/>
        <v>0</v>
      </c>
      <c r="FT298" s="676">
        <f t="shared" si="2128"/>
        <v>0</v>
      </c>
      <c r="FU298" s="676">
        <f t="shared" si="2128"/>
        <v>0</v>
      </c>
      <c r="FV298" s="676">
        <f t="shared" si="2128"/>
        <v>0</v>
      </c>
      <c r="FW298" s="676">
        <f t="shared" si="2128"/>
        <v>0</v>
      </c>
      <c r="FX298" s="676">
        <f t="shared" si="2128"/>
        <v>0</v>
      </c>
      <c r="FY298" s="676">
        <f t="shared" si="2128"/>
        <v>0</v>
      </c>
      <c r="FZ298" s="676">
        <f t="shared" si="2128"/>
        <v>0</v>
      </c>
      <c r="GA298" s="676">
        <f t="shared" si="2128"/>
        <v>0</v>
      </c>
      <c r="GB298" s="677">
        <f t="shared" si="2128"/>
        <v>0</v>
      </c>
      <c r="GD298" s="676">
        <f>SUM(GD295:GD297)</f>
        <v>0</v>
      </c>
      <c r="GE298" s="676">
        <f t="shared" ref="GE298:GP298" si="2129">SUM(GE295:GE297)</f>
        <v>0</v>
      </c>
      <c r="GF298" s="676">
        <f t="shared" si="2129"/>
        <v>0</v>
      </c>
      <c r="GG298" s="676">
        <f t="shared" si="2129"/>
        <v>0</v>
      </c>
      <c r="GH298" s="676">
        <f t="shared" si="2129"/>
        <v>0</v>
      </c>
      <c r="GI298" s="676">
        <f t="shared" si="2129"/>
        <v>0</v>
      </c>
      <c r="GJ298" s="676">
        <f t="shared" si="2129"/>
        <v>0</v>
      </c>
      <c r="GK298" s="676">
        <f t="shared" si="2129"/>
        <v>0</v>
      </c>
      <c r="GL298" s="676">
        <f t="shared" si="2129"/>
        <v>0</v>
      </c>
      <c r="GM298" s="676">
        <f t="shared" si="2129"/>
        <v>0</v>
      </c>
      <c r="GN298" s="676">
        <f t="shared" si="2129"/>
        <v>0</v>
      </c>
      <c r="GO298" s="676">
        <f t="shared" si="2129"/>
        <v>0</v>
      </c>
      <c r="GP298" s="677">
        <f t="shared" si="2129"/>
        <v>0</v>
      </c>
      <c r="GR298" s="676">
        <f>SUM(GR295:GR297)</f>
        <v>0</v>
      </c>
      <c r="GS298" s="676">
        <f t="shared" ref="GS298:HD298" si="2130">SUM(GS295:GS297)</f>
        <v>0</v>
      </c>
      <c r="GT298" s="676">
        <f t="shared" si="2130"/>
        <v>0</v>
      </c>
      <c r="GU298" s="676">
        <f t="shared" si="2130"/>
        <v>0</v>
      </c>
      <c r="GV298" s="676">
        <f t="shared" si="2130"/>
        <v>0</v>
      </c>
      <c r="GW298" s="676">
        <f t="shared" si="2130"/>
        <v>0</v>
      </c>
      <c r="GX298" s="676">
        <f t="shared" si="2130"/>
        <v>0</v>
      </c>
      <c r="GY298" s="676">
        <f t="shared" si="2130"/>
        <v>0</v>
      </c>
      <c r="GZ298" s="676">
        <f t="shared" si="2130"/>
        <v>0</v>
      </c>
      <c r="HA298" s="676">
        <f t="shared" si="2130"/>
        <v>0</v>
      </c>
      <c r="HB298" s="676">
        <f t="shared" si="2130"/>
        <v>0</v>
      </c>
      <c r="HC298" s="676">
        <f t="shared" si="2130"/>
        <v>0</v>
      </c>
      <c r="HD298" s="677">
        <f t="shared" si="2130"/>
        <v>0</v>
      </c>
      <c r="HF298" s="676">
        <f>SUM(HF295:HF297)</f>
        <v>0</v>
      </c>
      <c r="HG298" s="676">
        <f t="shared" ref="HG298:HR298" si="2131">SUM(HG295:HG297)</f>
        <v>0</v>
      </c>
      <c r="HH298" s="676">
        <f t="shared" si="2131"/>
        <v>0</v>
      </c>
      <c r="HI298" s="676">
        <f t="shared" si="2131"/>
        <v>0</v>
      </c>
      <c r="HJ298" s="676">
        <f t="shared" si="2131"/>
        <v>0</v>
      </c>
      <c r="HK298" s="676">
        <f t="shared" si="2131"/>
        <v>0</v>
      </c>
      <c r="HL298" s="676">
        <f t="shared" si="2131"/>
        <v>0</v>
      </c>
      <c r="HM298" s="676">
        <f t="shared" si="2131"/>
        <v>0</v>
      </c>
      <c r="HN298" s="676">
        <f t="shared" si="2131"/>
        <v>0</v>
      </c>
      <c r="HO298" s="676">
        <f t="shared" si="2131"/>
        <v>0</v>
      </c>
      <c r="HP298" s="676">
        <f t="shared" si="2131"/>
        <v>0</v>
      </c>
      <c r="HQ298" s="676">
        <f t="shared" si="2131"/>
        <v>0</v>
      </c>
      <c r="HR298" s="677">
        <f t="shared" si="2131"/>
        <v>0</v>
      </c>
      <c r="HT298" s="676">
        <f>SUM(HT295:HT297)</f>
        <v>0</v>
      </c>
      <c r="HU298" s="676">
        <f t="shared" ref="HU298:IF298" si="2132">SUM(HU295:HU297)</f>
        <v>0</v>
      </c>
      <c r="HV298" s="676">
        <f t="shared" si="2132"/>
        <v>0</v>
      </c>
      <c r="HW298" s="676">
        <f t="shared" si="2132"/>
        <v>0</v>
      </c>
      <c r="HX298" s="676">
        <f t="shared" si="2132"/>
        <v>0</v>
      </c>
      <c r="HY298" s="676">
        <f t="shared" si="2132"/>
        <v>0</v>
      </c>
      <c r="HZ298" s="676">
        <f t="shared" si="2132"/>
        <v>0</v>
      </c>
      <c r="IA298" s="676">
        <f t="shared" si="2132"/>
        <v>0</v>
      </c>
      <c r="IB298" s="676">
        <f t="shared" si="2132"/>
        <v>0</v>
      </c>
      <c r="IC298" s="676">
        <f t="shared" si="2132"/>
        <v>0</v>
      </c>
      <c r="ID298" s="676">
        <f t="shared" si="2132"/>
        <v>0</v>
      </c>
      <c r="IE298" s="676">
        <f t="shared" si="2132"/>
        <v>0</v>
      </c>
      <c r="IF298" s="677">
        <f t="shared" si="2132"/>
        <v>0</v>
      </c>
      <c r="IH298" s="676">
        <f>SUM(IH295:IH297)</f>
        <v>0</v>
      </c>
      <c r="II298" s="676">
        <f t="shared" ref="II298:IT298" si="2133">SUM(II295:II297)</f>
        <v>0</v>
      </c>
      <c r="IJ298" s="676">
        <f t="shared" si="2133"/>
        <v>0</v>
      </c>
      <c r="IK298" s="676">
        <f t="shared" si="2133"/>
        <v>0</v>
      </c>
      <c r="IL298" s="676">
        <f t="shared" si="2133"/>
        <v>0</v>
      </c>
      <c r="IM298" s="676">
        <f t="shared" si="2133"/>
        <v>0</v>
      </c>
      <c r="IN298" s="676">
        <f t="shared" si="2133"/>
        <v>0</v>
      </c>
      <c r="IO298" s="676">
        <f t="shared" si="2133"/>
        <v>0</v>
      </c>
      <c r="IP298" s="676">
        <f t="shared" si="2133"/>
        <v>0</v>
      </c>
      <c r="IQ298" s="676">
        <f t="shared" si="2133"/>
        <v>0</v>
      </c>
      <c r="IR298" s="676">
        <f t="shared" si="2133"/>
        <v>0</v>
      </c>
      <c r="IS298" s="676">
        <f t="shared" si="2133"/>
        <v>0</v>
      </c>
      <c r="IT298" s="677">
        <f t="shared" si="2133"/>
        <v>0</v>
      </c>
      <c r="IV298" s="676">
        <f>SUM(IV295:IV297)</f>
        <v>0</v>
      </c>
      <c r="IW298" s="676">
        <f t="shared" ref="IW298:JH298" si="2134">SUM(IW295:IW297)</f>
        <v>0</v>
      </c>
      <c r="IX298" s="676">
        <f t="shared" si="2134"/>
        <v>0</v>
      </c>
      <c r="IY298" s="676">
        <f t="shared" si="2134"/>
        <v>0</v>
      </c>
      <c r="IZ298" s="676">
        <f t="shared" si="2134"/>
        <v>0</v>
      </c>
      <c r="JA298" s="676">
        <f t="shared" si="2134"/>
        <v>0</v>
      </c>
      <c r="JB298" s="676">
        <f t="shared" si="2134"/>
        <v>0</v>
      </c>
      <c r="JC298" s="676">
        <f t="shared" si="2134"/>
        <v>0</v>
      </c>
      <c r="JD298" s="676">
        <f t="shared" si="2134"/>
        <v>0</v>
      </c>
      <c r="JE298" s="676">
        <f t="shared" si="2134"/>
        <v>0</v>
      </c>
      <c r="JF298" s="676">
        <f t="shared" si="2134"/>
        <v>0</v>
      </c>
      <c r="JG298" s="676">
        <f t="shared" si="2134"/>
        <v>0</v>
      </c>
      <c r="JH298" s="677">
        <f t="shared" si="2134"/>
        <v>0</v>
      </c>
      <c r="JJ298" s="676">
        <f>SUM(JJ295:JJ297)</f>
        <v>0</v>
      </c>
      <c r="JK298" s="676">
        <f t="shared" ref="JK298:JV298" si="2135">SUM(JK295:JK297)</f>
        <v>0</v>
      </c>
      <c r="JL298" s="676">
        <f t="shared" si="2135"/>
        <v>0</v>
      </c>
      <c r="JM298" s="676">
        <f t="shared" si="2135"/>
        <v>0</v>
      </c>
      <c r="JN298" s="676">
        <f t="shared" si="2135"/>
        <v>0</v>
      </c>
      <c r="JO298" s="676">
        <f t="shared" si="2135"/>
        <v>0</v>
      </c>
      <c r="JP298" s="676">
        <f t="shared" si="2135"/>
        <v>0</v>
      </c>
      <c r="JQ298" s="676">
        <f t="shared" si="2135"/>
        <v>0</v>
      </c>
      <c r="JR298" s="676">
        <f t="shared" si="2135"/>
        <v>0</v>
      </c>
      <c r="JS298" s="676">
        <f t="shared" si="2135"/>
        <v>0</v>
      </c>
      <c r="JT298" s="676">
        <f t="shared" si="2135"/>
        <v>0</v>
      </c>
      <c r="JU298" s="676">
        <f t="shared" si="2135"/>
        <v>0</v>
      </c>
      <c r="JV298" s="677">
        <f t="shared" si="2135"/>
        <v>0</v>
      </c>
      <c r="JX298" s="676">
        <f>SUM(JX295:JX297)</f>
        <v>0</v>
      </c>
      <c r="JY298" s="676">
        <f t="shared" ref="JY298:KJ298" si="2136">SUM(JY295:JY297)</f>
        <v>0</v>
      </c>
      <c r="JZ298" s="676">
        <f t="shared" si="2136"/>
        <v>0</v>
      </c>
      <c r="KA298" s="676">
        <f t="shared" si="2136"/>
        <v>0</v>
      </c>
      <c r="KB298" s="676">
        <f t="shared" si="2136"/>
        <v>0</v>
      </c>
      <c r="KC298" s="676">
        <f t="shared" si="2136"/>
        <v>0</v>
      </c>
      <c r="KD298" s="676">
        <f t="shared" si="2136"/>
        <v>0</v>
      </c>
      <c r="KE298" s="676">
        <f t="shared" si="2136"/>
        <v>0</v>
      </c>
      <c r="KF298" s="676">
        <f t="shared" si="2136"/>
        <v>0</v>
      </c>
      <c r="KG298" s="676">
        <f t="shared" si="2136"/>
        <v>0</v>
      </c>
      <c r="KH298" s="676">
        <f t="shared" si="2136"/>
        <v>0</v>
      </c>
      <c r="KI298" s="676">
        <f t="shared" si="2136"/>
        <v>0</v>
      </c>
      <c r="KJ298" s="677">
        <f t="shared" si="2136"/>
        <v>0</v>
      </c>
      <c r="KL298" s="676">
        <f>SUM(KL295:KL297)</f>
        <v>0</v>
      </c>
      <c r="KM298" s="676">
        <f t="shared" ref="KM298:KX298" si="2137">SUM(KM295:KM297)</f>
        <v>0</v>
      </c>
      <c r="KN298" s="676">
        <f t="shared" si="2137"/>
        <v>0</v>
      </c>
      <c r="KO298" s="676">
        <f t="shared" si="2137"/>
        <v>0</v>
      </c>
      <c r="KP298" s="676">
        <f t="shared" si="2137"/>
        <v>0</v>
      </c>
      <c r="KQ298" s="676">
        <f t="shared" si="2137"/>
        <v>0</v>
      </c>
      <c r="KR298" s="676">
        <f t="shared" si="2137"/>
        <v>0</v>
      </c>
      <c r="KS298" s="676">
        <f t="shared" si="2137"/>
        <v>0</v>
      </c>
      <c r="KT298" s="676">
        <f t="shared" si="2137"/>
        <v>0</v>
      </c>
      <c r="KU298" s="676">
        <f t="shared" si="2137"/>
        <v>0</v>
      </c>
      <c r="KV298" s="676">
        <f t="shared" si="2137"/>
        <v>0</v>
      </c>
      <c r="KW298" s="676">
        <f t="shared" si="2137"/>
        <v>0</v>
      </c>
      <c r="KX298" s="677">
        <f t="shared" si="2137"/>
        <v>0</v>
      </c>
      <c r="KZ298" s="676">
        <f>SUM(KZ295:KZ297)</f>
        <v>0</v>
      </c>
      <c r="LA298" s="676">
        <f t="shared" ref="LA298:LL298" si="2138">SUM(LA295:LA297)</f>
        <v>0</v>
      </c>
      <c r="LB298" s="676">
        <f t="shared" si="2138"/>
        <v>0</v>
      </c>
      <c r="LC298" s="676">
        <f t="shared" si="2138"/>
        <v>0</v>
      </c>
      <c r="LD298" s="676">
        <f t="shared" si="2138"/>
        <v>0</v>
      </c>
      <c r="LE298" s="676">
        <f t="shared" si="2138"/>
        <v>0</v>
      </c>
      <c r="LF298" s="676">
        <f t="shared" si="2138"/>
        <v>0</v>
      </c>
      <c r="LG298" s="676">
        <f t="shared" si="2138"/>
        <v>0</v>
      </c>
      <c r="LH298" s="676">
        <f t="shared" si="2138"/>
        <v>0</v>
      </c>
      <c r="LI298" s="676">
        <f t="shared" si="2138"/>
        <v>0</v>
      </c>
      <c r="LJ298" s="676">
        <f t="shared" si="2138"/>
        <v>0</v>
      </c>
      <c r="LK298" s="676">
        <f t="shared" si="2138"/>
        <v>0</v>
      </c>
      <c r="LL298" s="677">
        <f t="shared" si="2138"/>
        <v>0</v>
      </c>
      <c r="LN298" s="676">
        <f>SUM(LN295:LN297)</f>
        <v>0</v>
      </c>
      <c r="LO298" s="676">
        <f t="shared" ref="LO298:LZ298" si="2139">SUM(LO295:LO297)</f>
        <v>0</v>
      </c>
      <c r="LP298" s="676">
        <f t="shared" si="2139"/>
        <v>0</v>
      </c>
      <c r="LQ298" s="676">
        <f t="shared" si="2139"/>
        <v>0</v>
      </c>
      <c r="LR298" s="676">
        <f t="shared" si="2139"/>
        <v>0</v>
      </c>
      <c r="LS298" s="676">
        <f t="shared" si="2139"/>
        <v>0</v>
      </c>
      <c r="LT298" s="676">
        <f t="shared" si="2139"/>
        <v>0</v>
      </c>
      <c r="LU298" s="676">
        <f t="shared" si="2139"/>
        <v>0</v>
      </c>
      <c r="LV298" s="676">
        <f t="shared" si="2139"/>
        <v>0</v>
      </c>
      <c r="LW298" s="676">
        <f t="shared" si="2139"/>
        <v>0</v>
      </c>
      <c r="LX298" s="676">
        <f t="shared" si="2139"/>
        <v>0</v>
      </c>
      <c r="LY298" s="676">
        <f t="shared" si="2139"/>
        <v>0</v>
      </c>
      <c r="LZ298" s="677">
        <f t="shared" si="2139"/>
        <v>0</v>
      </c>
      <c r="MB298" s="676">
        <f>SUM(MB295:MB297)</f>
        <v>0</v>
      </c>
      <c r="MC298" s="676">
        <f t="shared" ref="MC298:MN298" si="2140">SUM(MC295:MC297)</f>
        <v>0</v>
      </c>
      <c r="MD298" s="676">
        <f t="shared" si="2140"/>
        <v>0</v>
      </c>
      <c r="ME298" s="676">
        <f t="shared" si="2140"/>
        <v>0</v>
      </c>
      <c r="MF298" s="676">
        <f t="shared" si="2140"/>
        <v>0</v>
      </c>
      <c r="MG298" s="676">
        <f t="shared" si="2140"/>
        <v>0</v>
      </c>
      <c r="MH298" s="676">
        <f t="shared" si="2140"/>
        <v>0</v>
      </c>
      <c r="MI298" s="676">
        <f t="shared" si="2140"/>
        <v>0</v>
      </c>
      <c r="MJ298" s="676">
        <f t="shared" si="2140"/>
        <v>0</v>
      </c>
      <c r="MK298" s="676">
        <f t="shared" si="2140"/>
        <v>0</v>
      </c>
      <c r="ML298" s="676">
        <f t="shared" si="2140"/>
        <v>0</v>
      </c>
      <c r="MM298" s="676">
        <f t="shared" si="2140"/>
        <v>0</v>
      </c>
      <c r="MN298" s="677">
        <f t="shared" si="2140"/>
        <v>0</v>
      </c>
      <c r="MP298" s="676">
        <f>SUM(MP295:MP297)</f>
        <v>0</v>
      </c>
      <c r="MQ298" s="676">
        <f t="shared" ref="MQ298:NB298" si="2141">SUM(MQ295:MQ297)</f>
        <v>0</v>
      </c>
      <c r="MR298" s="676">
        <f t="shared" si="2141"/>
        <v>0</v>
      </c>
      <c r="MS298" s="676">
        <f t="shared" si="2141"/>
        <v>0</v>
      </c>
      <c r="MT298" s="676">
        <f t="shared" si="2141"/>
        <v>0</v>
      </c>
      <c r="MU298" s="676">
        <f t="shared" si="2141"/>
        <v>0</v>
      </c>
      <c r="MV298" s="676">
        <f t="shared" si="2141"/>
        <v>0</v>
      </c>
      <c r="MW298" s="676">
        <f t="shared" si="2141"/>
        <v>0</v>
      </c>
      <c r="MX298" s="676">
        <f t="shared" si="2141"/>
        <v>0</v>
      </c>
      <c r="MY298" s="676">
        <f t="shared" si="2141"/>
        <v>0</v>
      </c>
      <c r="MZ298" s="676">
        <f t="shared" si="2141"/>
        <v>0</v>
      </c>
      <c r="NA298" s="676">
        <f t="shared" si="2141"/>
        <v>0</v>
      </c>
      <c r="NB298" s="677">
        <f t="shared" si="2141"/>
        <v>0</v>
      </c>
      <c r="ND298" s="676">
        <f>SUM(ND295:ND297)</f>
        <v>0</v>
      </c>
      <c r="NE298" s="676">
        <f t="shared" ref="NE298:NP298" si="2142">SUM(NE295:NE297)</f>
        <v>0</v>
      </c>
      <c r="NF298" s="676">
        <f t="shared" si="2142"/>
        <v>0</v>
      </c>
      <c r="NG298" s="676">
        <f t="shared" si="2142"/>
        <v>0</v>
      </c>
      <c r="NH298" s="676">
        <f t="shared" si="2142"/>
        <v>0</v>
      </c>
      <c r="NI298" s="676">
        <f t="shared" si="2142"/>
        <v>0</v>
      </c>
      <c r="NJ298" s="676">
        <f t="shared" si="2142"/>
        <v>0</v>
      </c>
      <c r="NK298" s="676">
        <f t="shared" si="2142"/>
        <v>0</v>
      </c>
      <c r="NL298" s="676">
        <f t="shared" si="2142"/>
        <v>0</v>
      </c>
      <c r="NM298" s="676">
        <f t="shared" si="2142"/>
        <v>0</v>
      </c>
      <c r="NN298" s="676">
        <f t="shared" si="2142"/>
        <v>0</v>
      </c>
      <c r="NO298" s="676">
        <f t="shared" si="2142"/>
        <v>0</v>
      </c>
      <c r="NP298" s="677">
        <f t="shared" si="2142"/>
        <v>0</v>
      </c>
      <c r="NR298" s="676">
        <f>SUM(NR295:NR297)</f>
        <v>0</v>
      </c>
      <c r="NS298" s="676">
        <f t="shared" ref="NS298:OD298" si="2143">SUM(NS295:NS297)</f>
        <v>0</v>
      </c>
      <c r="NT298" s="676">
        <f t="shared" si="2143"/>
        <v>0</v>
      </c>
      <c r="NU298" s="676">
        <f t="shared" si="2143"/>
        <v>0</v>
      </c>
      <c r="NV298" s="676">
        <f t="shared" si="2143"/>
        <v>0</v>
      </c>
      <c r="NW298" s="676">
        <f t="shared" si="2143"/>
        <v>0</v>
      </c>
      <c r="NX298" s="676">
        <f t="shared" si="2143"/>
        <v>0</v>
      </c>
      <c r="NY298" s="676">
        <f t="shared" si="2143"/>
        <v>0</v>
      </c>
      <c r="NZ298" s="676">
        <f t="shared" si="2143"/>
        <v>0</v>
      </c>
      <c r="OA298" s="676">
        <f t="shared" si="2143"/>
        <v>0</v>
      </c>
      <c r="OB298" s="676">
        <f t="shared" si="2143"/>
        <v>0</v>
      </c>
      <c r="OC298" s="676">
        <f t="shared" si="2143"/>
        <v>0</v>
      </c>
      <c r="OD298" s="677">
        <f t="shared" si="2143"/>
        <v>0</v>
      </c>
      <c r="OF298" s="676">
        <f>SUM(OF295:OF297)</f>
        <v>0</v>
      </c>
      <c r="OG298" s="676">
        <f t="shared" ref="OG298:OR298" si="2144">SUM(OG295:OG297)</f>
        <v>0</v>
      </c>
      <c r="OH298" s="676">
        <f t="shared" si="2144"/>
        <v>0</v>
      </c>
      <c r="OI298" s="676">
        <f t="shared" si="2144"/>
        <v>0</v>
      </c>
      <c r="OJ298" s="676">
        <f t="shared" si="2144"/>
        <v>0</v>
      </c>
      <c r="OK298" s="676">
        <f t="shared" si="2144"/>
        <v>0</v>
      </c>
      <c r="OL298" s="676">
        <f t="shared" si="2144"/>
        <v>0</v>
      </c>
      <c r="OM298" s="676">
        <f t="shared" si="2144"/>
        <v>0</v>
      </c>
      <c r="ON298" s="676">
        <f t="shared" si="2144"/>
        <v>0</v>
      </c>
      <c r="OO298" s="676">
        <f t="shared" si="2144"/>
        <v>0</v>
      </c>
      <c r="OP298" s="676">
        <f t="shared" si="2144"/>
        <v>0</v>
      </c>
      <c r="OQ298" s="676">
        <f t="shared" si="2144"/>
        <v>0</v>
      </c>
      <c r="OR298" s="677">
        <f t="shared" si="2144"/>
        <v>0</v>
      </c>
      <c r="OT298" s="676">
        <f>SUM(OT295:OT297)</f>
        <v>0</v>
      </c>
      <c r="OU298" s="676">
        <f t="shared" ref="OU298:PF298" si="2145">SUM(OU295:OU297)</f>
        <v>0</v>
      </c>
      <c r="OV298" s="676">
        <f t="shared" si="2145"/>
        <v>0</v>
      </c>
      <c r="OW298" s="676">
        <f t="shared" si="2145"/>
        <v>0</v>
      </c>
      <c r="OX298" s="676">
        <f t="shared" si="2145"/>
        <v>0</v>
      </c>
      <c r="OY298" s="676">
        <f t="shared" si="2145"/>
        <v>0</v>
      </c>
      <c r="OZ298" s="676">
        <f t="shared" si="2145"/>
        <v>0</v>
      </c>
      <c r="PA298" s="676">
        <f t="shared" si="2145"/>
        <v>0</v>
      </c>
      <c r="PB298" s="676">
        <f t="shared" si="2145"/>
        <v>0</v>
      </c>
      <c r="PC298" s="676">
        <f t="shared" si="2145"/>
        <v>0</v>
      </c>
      <c r="PD298" s="676">
        <f t="shared" si="2145"/>
        <v>0</v>
      </c>
      <c r="PE298" s="676">
        <f t="shared" si="2145"/>
        <v>0</v>
      </c>
      <c r="PF298" s="677">
        <f t="shared" si="2145"/>
        <v>0</v>
      </c>
      <c r="PH298" s="676">
        <f>SUM(PH295:PH297)</f>
        <v>0</v>
      </c>
      <c r="PI298" s="676">
        <f t="shared" ref="PI298:PT298" si="2146">SUM(PI295:PI297)</f>
        <v>0</v>
      </c>
      <c r="PJ298" s="676">
        <f t="shared" si="2146"/>
        <v>0</v>
      </c>
      <c r="PK298" s="676">
        <f t="shared" si="2146"/>
        <v>0</v>
      </c>
      <c r="PL298" s="676">
        <f t="shared" si="2146"/>
        <v>0</v>
      </c>
      <c r="PM298" s="676">
        <f t="shared" si="2146"/>
        <v>0</v>
      </c>
      <c r="PN298" s="676">
        <f t="shared" si="2146"/>
        <v>0</v>
      </c>
      <c r="PO298" s="676">
        <f t="shared" si="2146"/>
        <v>0</v>
      </c>
      <c r="PP298" s="676">
        <f t="shared" si="2146"/>
        <v>0</v>
      </c>
      <c r="PQ298" s="676">
        <f t="shared" si="2146"/>
        <v>0</v>
      </c>
      <c r="PR298" s="676">
        <f t="shared" si="2146"/>
        <v>0</v>
      </c>
      <c r="PS298" s="676">
        <f t="shared" si="2146"/>
        <v>0</v>
      </c>
      <c r="PT298" s="677">
        <f t="shared" si="2146"/>
        <v>0</v>
      </c>
      <c r="PV298" s="676">
        <f>SUM(PV295:PV297)</f>
        <v>2383284</v>
      </c>
      <c r="PW298" s="676">
        <f t="shared" ref="PW298:QH298" si="2147">SUM(PW295:PW297)</f>
        <v>0</v>
      </c>
      <c r="PX298" s="676">
        <f t="shared" si="2147"/>
        <v>0</v>
      </c>
      <c r="PY298" s="676">
        <f t="shared" si="2147"/>
        <v>0</v>
      </c>
      <c r="PZ298" s="676">
        <f t="shared" si="2147"/>
        <v>0</v>
      </c>
      <c r="QA298" s="676">
        <f t="shared" si="2147"/>
        <v>0</v>
      </c>
      <c r="QB298" s="676">
        <f t="shared" si="2147"/>
        <v>0</v>
      </c>
      <c r="QC298" s="676">
        <f t="shared" si="2147"/>
        <v>0</v>
      </c>
      <c r="QD298" s="676">
        <f t="shared" si="2147"/>
        <v>0</v>
      </c>
      <c r="QE298" s="676">
        <f t="shared" si="2147"/>
        <v>0</v>
      </c>
      <c r="QF298" s="676">
        <f t="shared" si="2147"/>
        <v>0</v>
      </c>
      <c r="QG298" s="676">
        <f t="shared" si="2147"/>
        <v>0</v>
      </c>
      <c r="QH298" s="677">
        <f t="shared" si="2147"/>
        <v>2383284</v>
      </c>
    </row>
    <row r="299" spans="1:450" ht="13.5" thickTop="1" x14ac:dyDescent="0.25">
      <c r="PV299" s="373"/>
      <c r="PW299" s="373"/>
      <c r="PX299" s="373"/>
      <c r="PY299" s="373"/>
      <c r="PZ299" s="373"/>
      <c r="QA299" s="373"/>
      <c r="QB299" s="373"/>
      <c r="QC299" s="373"/>
      <c r="QD299" s="373"/>
      <c r="QE299" s="373"/>
      <c r="QF299" s="373"/>
      <c r="QG299" s="373"/>
    </row>
    <row r="300" spans="1:450" x14ac:dyDescent="0.25">
      <c r="A300" s="674" t="s">
        <v>977</v>
      </c>
      <c r="B300" s="313" t="s">
        <v>983</v>
      </c>
      <c r="D300" s="678">
        <f>ROUND(D295/D$146,2)</f>
        <v>35931.1</v>
      </c>
      <c r="E300" s="678">
        <f t="shared" ref="E300:O301" si="2148">ROUND(E295/E$146,2)</f>
        <v>0</v>
      </c>
      <c r="F300" s="678">
        <f t="shared" si="2148"/>
        <v>0</v>
      </c>
      <c r="G300" s="678">
        <f t="shared" si="2148"/>
        <v>0</v>
      </c>
      <c r="H300" s="678">
        <f t="shared" si="2148"/>
        <v>0</v>
      </c>
      <c r="I300" s="678">
        <f t="shared" si="2148"/>
        <v>0</v>
      </c>
      <c r="J300" s="678">
        <f t="shared" si="2148"/>
        <v>0</v>
      </c>
      <c r="K300" s="678">
        <f t="shared" si="2148"/>
        <v>0</v>
      </c>
      <c r="L300" s="678">
        <f t="shared" si="2148"/>
        <v>0</v>
      </c>
      <c r="M300" s="678">
        <f t="shared" si="2148"/>
        <v>0</v>
      </c>
      <c r="N300" s="678">
        <f t="shared" si="2148"/>
        <v>0</v>
      </c>
      <c r="O300" s="678">
        <f t="shared" si="2148"/>
        <v>0</v>
      </c>
      <c r="P300" s="680">
        <f>SUM(D300:O300)</f>
        <v>35931.1</v>
      </c>
      <c r="R300" s="678">
        <f>ROUND(R295/R$146,2)</f>
        <v>0</v>
      </c>
      <c r="S300" s="678">
        <f t="shared" ref="S300:AC301" si="2149">ROUND(S295/S$146,2)</f>
        <v>0</v>
      </c>
      <c r="T300" s="678">
        <f t="shared" si="2149"/>
        <v>0</v>
      </c>
      <c r="U300" s="678">
        <f t="shared" si="2149"/>
        <v>0</v>
      </c>
      <c r="V300" s="678">
        <f t="shared" si="2149"/>
        <v>0</v>
      </c>
      <c r="W300" s="678">
        <f t="shared" si="2149"/>
        <v>0</v>
      </c>
      <c r="X300" s="678">
        <f t="shared" si="2149"/>
        <v>0</v>
      </c>
      <c r="Y300" s="678">
        <f t="shared" si="2149"/>
        <v>0</v>
      </c>
      <c r="Z300" s="678">
        <f t="shared" si="2149"/>
        <v>0</v>
      </c>
      <c r="AA300" s="678">
        <f t="shared" si="2149"/>
        <v>0</v>
      </c>
      <c r="AB300" s="678">
        <f t="shared" si="2149"/>
        <v>0</v>
      </c>
      <c r="AC300" s="678">
        <f t="shared" si="2149"/>
        <v>0</v>
      </c>
      <c r="AD300" s="680">
        <f>SUM(R300:AC300)</f>
        <v>0</v>
      </c>
      <c r="AF300" s="678">
        <f>ROUND(AF295/AF$146,2)</f>
        <v>0</v>
      </c>
      <c r="AG300" s="678">
        <f t="shared" ref="AG300:AQ301" si="2150">ROUND(AG295/AG$146,2)</f>
        <v>0</v>
      </c>
      <c r="AH300" s="678">
        <f t="shared" si="2150"/>
        <v>0</v>
      </c>
      <c r="AI300" s="678">
        <f t="shared" si="2150"/>
        <v>0</v>
      </c>
      <c r="AJ300" s="678">
        <f t="shared" si="2150"/>
        <v>0</v>
      </c>
      <c r="AK300" s="678">
        <f t="shared" si="2150"/>
        <v>0</v>
      </c>
      <c r="AL300" s="678">
        <f t="shared" si="2150"/>
        <v>0</v>
      </c>
      <c r="AM300" s="678">
        <f t="shared" si="2150"/>
        <v>0</v>
      </c>
      <c r="AN300" s="678">
        <f t="shared" si="2150"/>
        <v>0</v>
      </c>
      <c r="AO300" s="678">
        <f t="shared" si="2150"/>
        <v>0</v>
      </c>
      <c r="AP300" s="678">
        <f t="shared" si="2150"/>
        <v>0</v>
      </c>
      <c r="AQ300" s="678">
        <f t="shared" si="2150"/>
        <v>0</v>
      </c>
      <c r="AR300" s="680">
        <f>SUM(AF300:AQ300)</f>
        <v>0</v>
      </c>
      <c r="AT300" s="678">
        <f>ROUND(AT295/AT$146,2)</f>
        <v>0</v>
      </c>
      <c r="AU300" s="678">
        <f t="shared" ref="AU300:BE301" si="2151">ROUND(AU295/AU$146,2)</f>
        <v>0</v>
      </c>
      <c r="AV300" s="678">
        <f t="shared" si="2151"/>
        <v>0</v>
      </c>
      <c r="AW300" s="678">
        <f t="shared" si="2151"/>
        <v>0</v>
      </c>
      <c r="AX300" s="678">
        <f t="shared" si="2151"/>
        <v>0</v>
      </c>
      <c r="AY300" s="678">
        <f t="shared" si="2151"/>
        <v>0</v>
      </c>
      <c r="AZ300" s="678">
        <f t="shared" si="2151"/>
        <v>0</v>
      </c>
      <c r="BA300" s="678">
        <f t="shared" si="2151"/>
        <v>0</v>
      </c>
      <c r="BB300" s="678">
        <f t="shared" si="2151"/>
        <v>0</v>
      </c>
      <c r="BC300" s="678">
        <f t="shared" si="2151"/>
        <v>0</v>
      </c>
      <c r="BD300" s="678">
        <f t="shared" si="2151"/>
        <v>0</v>
      </c>
      <c r="BE300" s="678">
        <f t="shared" si="2151"/>
        <v>0</v>
      </c>
      <c r="BF300" s="680">
        <f>SUM(AT300:BE300)</f>
        <v>0</v>
      </c>
      <c r="BH300" s="678">
        <f>ROUND(BH295/BH$146,2)</f>
        <v>0</v>
      </c>
      <c r="BI300" s="678">
        <f t="shared" ref="BI300:BS301" si="2152">ROUND(BI295/BI$146,2)</f>
        <v>0</v>
      </c>
      <c r="BJ300" s="678">
        <f t="shared" si="2152"/>
        <v>0</v>
      </c>
      <c r="BK300" s="678">
        <f t="shared" si="2152"/>
        <v>0</v>
      </c>
      <c r="BL300" s="678">
        <f t="shared" si="2152"/>
        <v>0</v>
      </c>
      <c r="BM300" s="678">
        <f t="shared" si="2152"/>
        <v>0</v>
      </c>
      <c r="BN300" s="678">
        <f t="shared" si="2152"/>
        <v>0</v>
      </c>
      <c r="BO300" s="678">
        <f t="shared" si="2152"/>
        <v>0</v>
      </c>
      <c r="BP300" s="678">
        <f t="shared" si="2152"/>
        <v>0</v>
      </c>
      <c r="BQ300" s="678">
        <f t="shared" si="2152"/>
        <v>0</v>
      </c>
      <c r="BR300" s="678">
        <f t="shared" si="2152"/>
        <v>0</v>
      </c>
      <c r="BS300" s="678">
        <f t="shared" si="2152"/>
        <v>0</v>
      </c>
      <c r="BT300" s="680">
        <f>SUM(BH300:BS300)</f>
        <v>0</v>
      </c>
      <c r="BV300" s="678">
        <f>ROUND(BV295/BV$146,2)</f>
        <v>0</v>
      </c>
      <c r="BW300" s="678">
        <f t="shared" ref="BW300:CG301" si="2153">ROUND(BW295/BW$146,2)</f>
        <v>0</v>
      </c>
      <c r="BX300" s="678">
        <f t="shared" si="2153"/>
        <v>0</v>
      </c>
      <c r="BY300" s="678">
        <f t="shared" si="2153"/>
        <v>0</v>
      </c>
      <c r="BZ300" s="678">
        <f t="shared" si="2153"/>
        <v>0</v>
      </c>
      <c r="CA300" s="678">
        <f t="shared" si="2153"/>
        <v>0</v>
      </c>
      <c r="CB300" s="678">
        <f t="shared" si="2153"/>
        <v>0</v>
      </c>
      <c r="CC300" s="678">
        <f t="shared" si="2153"/>
        <v>0</v>
      </c>
      <c r="CD300" s="678">
        <f t="shared" si="2153"/>
        <v>0</v>
      </c>
      <c r="CE300" s="678">
        <f t="shared" si="2153"/>
        <v>0</v>
      </c>
      <c r="CF300" s="678">
        <f t="shared" si="2153"/>
        <v>0</v>
      </c>
      <c r="CG300" s="678">
        <f t="shared" si="2153"/>
        <v>0</v>
      </c>
      <c r="CH300" s="680">
        <f>SUM(BV300:CG300)</f>
        <v>0</v>
      </c>
      <c r="CJ300" s="678">
        <f>ROUND(CJ295/CJ$146,2)</f>
        <v>0</v>
      </c>
      <c r="CK300" s="678">
        <f t="shared" ref="CK300:CU301" si="2154">ROUND(CK295/CK$146,2)</f>
        <v>0</v>
      </c>
      <c r="CL300" s="678">
        <f t="shared" si="2154"/>
        <v>0</v>
      </c>
      <c r="CM300" s="678">
        <f t="shared" si="2154"/>
        <v>0</v>
      </c>
      <c r="CN300" s="678">
        <f t="shared" si="2154"/>
        <v>0</v>
      </c>
      <c r="CO300" s="678">
        <f t="shared" si="2154"/>
        <v>0</v>
      </c>
      <c r="CP300" s="678">
        <f t="shared" si="2154"/>
        <v>0</v>
      </c>
      <c r="CQ300" s="678">
        <f t="shared" si="2154"/>
        <v>0</v>
      </c>
      <c r="CR300" s="678">
        <f t="shared" si="2154"/>
        <v>0</v>
      </c>
      <c r="CS300" s="678">
        <f t="shared" si="2154"/>
        <v>0</v>
      </c>
      <c r="CT300" s="678">
        <f t="shared" si="2154"/>
        <v>0</v>
      </c>
      <c r="CU300" s="678">
        <f t="shared" si="2154"/>
        <v>0</v>
      </c>
      <c r="CV300" s="680">
        <f>SUM(CJ300:CU300)</f>
        <v>0</v>
      </c>
      <c r="CX300" s="678">
        <f>ROUND(CX295/CX$146,2)</f>
        <v>0</v>
      </c>
      <c r="CY300" s="678">
        <f t="shared" ref="CY300:DI301" si="2155">ROUND(CY295/CY$146,2)</f>
        <v>0</v>
      </c>
      <c r="CZ300" s="678">
        <f t="shared" si="2155"/>
        <v>0</v>
      </c>
      <c r="DA300" s="678">
        <f t="shared" si="2155"/>
        <v>0</v>
      </c>
      <c r="DB300" s="678">
        <f t="shared" si="2155"/>
        <v>0</v>
      </c>
      <c r="DC300" s="678">
        <f t="shared" si="2155"/>
        <v>0</v>
      </c>
      <c r="DD300" s="678">
        <f t="shared" si="2155"/>
        <v>0</v>
      </c>
      <c r="DE300" s="678">
        <f t="shared" si="2155"/>
        <v>0</v>
      </c>
      <c r="DF300" s="678">
        <f t="shared" si="2155"/>
        <v>0</v>
      </c>
      <c r="DG300" s="678">
        <f t="shared" si="2155"/>
        <v>0</v>
      </c>
      <c r="DH300" s="678">
        <f t="shared" si="2155"/>
        <v>0</v>
      </c>
      <c r="DI300" s="678">
        <f t="shared" si="2155"/>
        <v>0</v>
      </c>
      <c r="DJ300" s="680">
        <f>SUM(CX300:DI300)</f>
        <v>0</v>
      </c>
      <c r="DL300" s="678">
        <f>ROUND(DL295/DL$146,2)</f>
        <v>0</v>
      </c>
      <c r="DM300" s="678">
        <f t="shared" ref="DM300:DW301" si="2156">ROUND(DM295/DM$146,2)</f>
        <v>0</v>
      </c>
      <c r="DN300" s="678">
        <f t="shared" si="2156"/>
        <v>0</v>
      </c>
      <c r="DO300" s="678">
        <f t="shared" si="2156"/>
        <v>0</v>
      </c>
      <c r="DP300" s="678">
        <f t="shared" si="2156"/>
        <v>0</v>
      </c>
      <c r="DQ300" s="678">
        <f t="shared" si="2156"/>
        <v>0</v>
      </c>
      <c r="DR300" s="678">
        <f t="shared" si="2156"/>
        <v>0</v>
      </c>
      <c r="DS300" s="678">
        <f t="shared" si="2156"/>
        <v>0</v>
      </c>
      <c r="DT300" s="678">
        <f t="shared" si="2156"/>
        <v>0</v>
      </c>
      <c r="DU300" s="678">
        <f t="shared" si="2156"/>
        <v>0</v>
      </c>
      <c r="DV300" s="678">
        <f t="shared" si="2156"/>
        <v>0</v>
      </c>
      <c r="DW300" s="678">
        <f t="shared" si="2156"/>
        <v>0</v>
      </c>
      <c r="DX300" s="680">
        <f>SUM(DL300:DW300)</f>
        <v>0</v>
      </c>
      <c r="DZ300" s="678">
        <f>ROUND(DZ295/DZ$146,2)</f>
        <v>0</v>
      </c>
      <c r="EA300" s="678">
        <f t="shared" ref="EA300:EK301" si="2157">ROUND(EA295/EA$146,2)</f>
        <v>0</v>
      </c>
      <c r="EB300" s="678">
        <f t="shared" si="2157"/>
        <v>0</v>
      </c>
      <c r="EC300" s="678">
        <f t="shared" si="2157"/>
        <v>0</v>
      </c>
      <c r="ED300" s="678">
        <f t="shared" si="2157"/>
        <v>0</v>
      </c>
      <c r="EE300" s="678">
        <f t="shared" si="2157"/>
        <v>0</v>
      </c>
      <c r="EF300" s="678">
        <f t="shared" si="2157"/>
        <v>0</v>
      </c>
      <c r="EG300" s="678">
        <f t="shared" si="2157"/>
        <v>0</v>
      </c>
      <c r="EH300" s="678">
        <f t="shared" si="2157"/>
        <v>0</v>
      </c>
      <c r="EI300" s="678">
        <f t="shared" si="2157"/>
        <v>0</v>
      </c>
      <c r="EJ300" s="678">
        <f t="shared" si="2157"/>
        <v>0</v>
      </c>
      <c r="EK300" s="678">
        <f t="shared" si="2157"/>
        <v>0</v>
      </c>
      <c r="EL300" s="680">
        <f>SUM(DZ300:EK300)</f>
        <v>0</v>
      </c>
      <c r="EN300" s="678">
        <f>ROUND(EN295/EN$146,2)</f>
        <v>0</v>
      </c>
      <c r="EO300" s="678">
        <f t="shared" ref="EO300:EY301" si="2158">ROUND(EO295/EO$146,2)</f>
        <v>0</v>
      </c>
      <c r="EP300" s="678">
        <f t="shared" si="2158"/>
        <v>0</v>
      </c>
      <c r="EQ300" s="678">
        <f t="shared" si="2158"/>
        <v>0</v>
      </c>
      <c r="ER300" s="678">
        <f t="shared" si="2158"/>
        <v>0</v>
      </c>
      <c r="ES300" s="678">
        <f t="shared" si="2158"/>
        <v>0</v>
      </c>
      <c r="ET300" s="678">
        <f t="shared" si="2158"/>
        <v>0</v>
      </c>
      <c r="EU300" s="678">
        <f t="shared" si="2158"/>
        <v>0</v>
      </c>
      <c r="EV300" s="678">
        <f t="shared" si="2158"/>
        <v>0</v>
      </c>
      <c r="EW300" s="678">
        <f t="shared" si="2158"/>
        <v>0</v>
      </c>
      <c r="EX300" s="678">
        <f t="shared" si="2158"/>
        <v>0</v>
      </c>
      <c r="EY300" s="678">
        <f t="shared" si="2158"/>
        <v>0</v>
      </c>
      <c r="EZ300" s="680">
        <f>SUM(EN300:EY300)</f>
        <v>0</v>
      </c>
      <c r="FB300" s="678">
        <f>ROUND(FB295/FB$146,2)</f>
        <v>0</v>
      </c>
      <c r="FC300" s="678">
        <f t="shared" ref="FC300:FM301" si="2159">ROUND(FC295/FC$146,2)</f>
        <v>0</v>
      </c>
      <c r="FD300" s="678">
        <f t="shared" si="2159"/>
        <v>0</v>
      </c>
      <c r="FE300" s="678">
        <f t="shared" si="2159"/>
        <v>0</v>
      </c>
      <c r="FF300" s="678">
        <f t="shared" si="2159"/>
        <v>0</v>
      </c>
      <c r="FG300" s="678">
        <f t="shared" si="2159"/>
        <v>0</v>
      </c>
      <c r="FH300" s="678">
        <f t="shared" si="2159"/>
        <v>0</v>
      </c>
      <c r="FI300" s="678">
        <f t="shared" si="2159"/>
        <v>0</v>
      </c>
      <c r="FJ300" s="678">
        <f t="shared" si="2159"/>
        <v>0</v>
      </c>
      <c r="FK300" s="678">
        <f t="shared" si="2159"/>
        <v>0</v>
      </c>
      <c r="FL300" s="678">
        <f t="shared" si="2159"/>
        <v>0</v>
      </c>
      <c r="FM300" s="678">
        <f t="shared" si="2159"/>
        <v>0</v>
      </c>
      <c r="FN300" s="680">
        <f>SUM(FB300:FM300)</f>
        <v>0</v>
      </c>
      <c r="FP300" s="678">
        <f>ROUND(FP295/FP$146,2)</f>
        <v>0</v>
      </c>
      <c r="FQ300" s="678">
        <f t="shared" ref="FQ300:GA301" si="2160">ROUND(FQ295/FQ$146,2)</f>
        <v>0</v>
      </c>
      <c r="FR300" s="678">
        <f t="shared" si="2160"/>
        <v>0</v>
      </c>
      <c r="FS300" s="678">
        <f t="shared" si="2160"/>
        <v>0</v>
      </c>
      <c r="FT300" s="678">
        <f t="shared" si="2160"/>
        <v>0</v>
      </c>
      <c r="FU300" s="678">
        <f t="shared" si="2160"/>
        <v>0</v>
      </c>
      <c r="FV300" s="678">
        <f t="shared" si="2160"/>
        <v>0</v>
      </c>
      <c r="FW300" s="678">
        <f t="shared" si="2160"/>
        <v>0</v>
      </c>
      <c r="FX300" s="678">
        <f t="shared" si="2160"/>
        <v>0</v>
      </c>
      <c r="FY300" s="678">
        <f t="shared" si="2160"/>
        <v>0</v>
      </c>
      <c r="FZ300" s="678">
        <f t="shared" si="2160"/>
        <v>0</v>
      </c>
      <c r="GA300" s="678">
        <f t="shared" si="2160"/>
        <v>0</v>
      </c>
      <c r="GB300" s="680">
        <f>SUM(FP300:GA300)</f>
        <v>0</v>
      </c>
      <c r="GD300" s="678">
        <f>ROUND(GD295/GD$146,2)</f>
        <v>0</v>
      </c>
      <c r="GE300" s="678">
        <f t="shared" ref="GE300:GO301" si="2161">ROUND(GE295/GE$146,2)</f>
        <v>0</v>
      </c>
      <c r="GF300" s="678">
        <f t="shared" si="2161"/>
        <v>0</v>
      </c>
      <c r="GG300" s="678">
        <f t="shared" si="2161"/>
        <v>0</v>
      </c>
      <c r="GH300" s="678">
        <f t="shared" si="2161"/>
        <v>0</v>
      </c>
      <c r="GI300" s="678">
        <f t="shared" si="2161"/>
        <v>0</v>
      </c>
      <c r="GJ300" s="678">
        <f t="shared" si="2161"/>
        <v>0</v>
      </c>
      <c r="GK300" s="678">
        <f t="shared" si="2161"/>
        <v>0</v>
      </c>
      <c r="GL300" s="678">
        <f t="shared" si="2161"/>
        <v>0</v>
      </c>
      <c r="GM300" s="678">
        <f t="shared" si="2161"/>
        <v>0</v>
      </c>
      <c r="GN300" s="678">
        <f t="shared" si="2161"/>
        <v>0</v>
      </c>
      <c r="GO300" s="678">
        <f t="shared" si="2161"/>
        <v>0</v>
      </c>
      <c r="GP300" s="680">
        <f>SUM(GD300:GO300)</f>
        <v>0</v>
      </c>
      <c r="GR300" s="678">
        <f>ROUND(GR295/GR$146,2)</f>
        <v>0</v>
      </c>
      <c r="GS300" s="678">
        <f t="shared" ref="GS300:HC301" si="2162">ROUND(GS295/GS$146,2)</f>
        <v>0</v>
      </c>
      <c r="GT300" s="678">
        <f t="shared" si="2162"/>
        <v>0</v>
      </c>
      <c r="GU300" s="678">
        <f t="shared" si="2162"/>
        <v>0</v>
      </c>
      <c r="GV300" s="678">
        <f t="shared" si="2162"/>
        <v>0</v>
      </c>
      <c r="GW300" s="678">
        <f t="shared" si="2162"/>
        <v>0</v>
      </c>
      <c r="GX300" s="678">
        <f t="shared" si="2162"/>
        <v>0</v>
      </c>
      <c r="GY300" s="678">
        <f t="shared" si="2162"/>
        <v>0</v>
      </c>
      <c r="GZ300" s="678">
        <f t="shared" si="2162"/>
        <v>0</v>
      </c>
      <c r="HA300" s="678">
        <f t="shared" si="2162"/>
        <v>0</v>
      </c>
      <c r="HB300" s="678">
        <f t="shared" si="2162"/>
        <v>0</v>
      </c>
      <c r="HC300" s="678">
        <f t="shared" si="2162"/>
        <v>0</v>
      </c>
      <c r="HD300" s="680">
        <f>SUM(GR300:HC300)</f>
        <v>0</v>
      </c>
      <c r="HF300" s="678">
        <f>ROUND(HF295/HF$146,2)</f>
        <v>0</v>
      </c>
      <c r="HG300" s="678">
        <f t="shared" ref="HG300:HQ301" si="2163">ROUND(HG295/HG$146,2)</f>
        <v>0</v>
      </c>
      <c r="HH300" s="678">
        <f t="shared" si="2163"/>
        <v>0</v>
      </c>
      <c r="HI300" s="678">
        <f t="shared" si="2163"/>
        <v>0</v>
      </c>
      <c r="HJ300" s="678">
        <f t="shared" si="2163"/>
        <v>0</v>
      </c>
      <c r="HK300" s="678">
        <f t="shared" si="2163"/>
        <v>0</v>
      </c>
      <c r="HL300" s="678">
        <f t="shared" si="2163"/>
        <v>0</v>
      </c>
      <c r="HM300" s="678">
        <f t="shared" si="2163"/>
        <v>0</v>
      </c>
      <c r="HN300" s="678">
        <f t="shared" si="2163"/>
        <v>0</v>
      </c>
      <c r="HO300" s="678">
        <f t="shared" si="2163"/>
        <v>0</v>
      </c>
      <c r="HP300" s="678">
        <f t="shared" si="2163"/>
        <v>0</v>
      </c>
      <c r="HQ300" s="678">
        <f t="shared" si="2163"/>
        <v>0</v>
      </c>
      <c r="HR300" s="680">
        <f>SUM(HF300:HQ300)</f>
        <v>0</v>
      </c>
      <c r="HT300" s="678">
        <f>ROUND(HT295/HT$146,2)</f>
        <v>0</v>
      </c>
      <c r="HU300" s="678">
        <f t="shared" ref="HU300:IE301" si="2164">ROUND(HU295/HU$146,2)</f>
        <v>0</v>
      </c>
      <c r="HV300" s="678">
        <f t="shared" si="2164"/>
        <v>0</v>
      </c>
      <c r="HW300" s="678">
        <f t="shared" si="2164"/>
        <v>0</v>
      </c>
      <c r="HX300" s="678">
        <f t="shared" si="2164"/>
        <v>0</v>
      </c>
      <c r="HY300" s="678">
        <f t="shared" si="2164"/>
        <v>0</v>
      </c>
      <c r="HZ300" s="678">
        <f t="shared" si="2164"/>
        <v>0</v>
      </c>
      <c r="IA300" s="678">
        <f t="shared" si="2164"/>
        <v>0</v>
      </c>
      <c r="IB300" s="678">
        <f t="shared" si="2164"/>
        <v>0</v>
      </c>
      <c r="IC300" s="678">
        <f t="shared" si="2164"/>
        <v>0</v>
      </c>
      <c r="ID300" s="678">
        <f t="shared" si="2164"/>
        <v>0</v>
      </c>
      <c r="IE300" s="678">
        <f t="shared" si="2164"/>
        <v>0</v>
      </c>
      <c r="IF300" s="680">
        <f>SUM(HT300:IE300)</f>
        <v>0</v>
      </c>
      <c r="IH300" s="678">
        <f>ROUND(IH295/IH$146,2)</f>
        <v>0</v>
      </c>
      <c r="II300" s="678">
        <f t="shared" ref="II300:IS301" si="2165">ROUND(II295/II$146,2)</f>
        <v>0</v>
      </c>
      <c r="IJ300" s="678">
        <f t="shared" si="2165"/>
        <v>0</v>
      </c>
      <c r="IK300" s="678">
        <f t="shared" si="2165"/>
        <v>0</v>
      </c>
      <c r="IL300" s="678">
        <f t="shared" si="2165"/>
        <v>0</v>
      </c>
      <c r="IM300" s="678">
        <f t="shared" si="2165"/>
        <v>0</v>
      </c>
      <c r="IN300" s="678">
        <f t="shared" si="2165"/>
        <v>0</v>
      </c>
      <c r="IO300" s="678">
        <f t="shared" si="2165"/>
        <v>0</v>
      </c>
      <c r="IP300" s="678">
        <f t="shared" si="2165"/>
        <v>0</v>
      </c>
      <c r="IQ300" s="678">
        <f t="shared" si="2165"/>
        <v>0</v>
      </c>
      <c r="IR300" s="678">
        <f t="shared" si="2165"/>
        <v>0</v>
      </c>
      <c r="IS300" s="678">
        <f t="shared" si="2165"/>
        <v>0</v>
      </c>
      <c r="IT300" s="680">
        <f>SUM(IH300:IS300)</f>
        <v>0</v>
      </c>
      <c r="IV300" s="678">
        <f>ROUND(IV295/IV$146,2)</f>
        <v>0</v>
      </c>
      <c r="IW300" s="678">
        <f t="shared" ref="IW300:JG301" si="2166">ROUND(IW295/IW$146,2)</f>
        <v>0</v>
      </c>
      <c r="IX300" s="678">
        <f t="shared" si="2166"/>
        <v>0</v>
      </c>
      <c r="IY300" s="678">
        <f t="shared" si="2166"/>
        <v>0</v>
      </c>
      <c r="IZ300" s="678">
        <f t="shared" si="2166"/>
        <v>0</v>
      </c>
      <c r="JA300" s="678">
        <f t="shared" si="2166"/>
        <v>0</v>
      </c>
      <c r="JB300" s="678">
        <f t="shared" si="2166"/>
        <v>0</v>
      </c>
      <c r="JC300" s="678">
        <f t="shared" si="2166"/>
        <v>0</v>
      </c>
      <c r="JD300" s="678">
        <f t="shared" si="2166"/>
        <v>0</v>
      </c>
      <c r="JE300" s="678">
        <f t="shared" si="2166"/>
        <v>0</v>
      </c>
      <c r="JF300" s="678">
        <f t="shared" si="2166"/>
        <v>0</v>
      </c>
      <c r="JG300" s="678">
        <f t="shared" si="2166"/>
        <v>0</v>
      </c>
      <c r="JH300" s="680">
        <f>SUM(IV300:JG300)</f>
        <v>0</v>
      </c>
      <c r="JJ300" s="678">
        <f>ROUND(JJ295/JJ$146,2)</f>
        <v>0</v>
      </c>
      <c r="JK300" s="678">
        <f t="shared" ref="JK300:JU301" si="2167">ROUND(JK295/JK$146,2)</f>
        <v>0</v>
      </c>
      <c r="JL300" s="678">
        <f t="shared" si="2167"/>
        <v>0</v>
      </c>
      <c r="JM300" s="678">
        <f t="shared" si="2167"/>
        <v>0</v>
      </c>
      <c r="JN300" s="678">
        <f t="shared" si="2167"/>
        <v>0</v>
      </c>
      <c r="JO300" s="678">
        <f t="shared" si="2167"/>
        <v>0</v>
      </c>
      <c r="JP300" s="678">
        <f t="shared" si="2167"/>
        <v>0</v>
      </c>
      <c r="JQ300" s="678">
        <f t="shared" si="2167"/>
        <v>0</v>
      </c>
      <c r="JR300" s="678">
        <f t="shared" si="2167"/>
        <v>0</v>
      </c>
      <c r="JS300" s="678">
        <f t="shared" si="2167"/>
        <v>0</v>
      </c>
      <c r="JT300" s="678">
        <f t="shared" si="2167"/>
        <v>0</v>
      </c>
      <c r="JU300" s="678">
        <f t="shared" si="2167"/>
        <v>0</v>
      </c>
      <c r="JV300" s="680">
        <f>SUM(JJ300:JU300)</f>
        <v>0</v>
      </c>
      <c r="JX300" s="678">
        <f>ROUND(JX295/JX$146,2)</f>
        <v>0</v>
      </c>
      <c r="JY300" s="678">
        <f t="shared" ref="JY300:KI301" si="2168">ROUND(JY295/JY$146,2)</f>
        <v>0</v>
      </c>
      <c r="JZ300" s="678">
        <f t="shared" si="2168"/>
        <v>0</v>
      </c>
      <c r="KA300" s="678">
        <f t="shared" si="2168"/>
        <v>0</v>
      </c>
      <c r="KB300" s="678">
        <f t="shared" si="2168"/>
        <v>0</v>
      </c>
      <c r="KC300" s="678">
        <f t="shared" si="2168"/>
        <v>0</v>
      </c>
      <c r="KD300" s="678">
        <f t="shared" si="2168"/>
        <v>0</v>
      </c>
      <c r="KE300" s="678">
        <f t="shared" si="2168"/>
        <v>0</v>
      </c>
      <c r="KF300" s="678">
        <f t="shared" si="2168"/>
        <v>0</v>
      </c>
      <c r="KG300" s="678">
        <f t="shared" si="2168"/>
        <v>0</v>
      </c>
      <c r="KH300" s="678">
        <f t="shared" si="2168"/>
        <v>0</v>
      </c>
      <c r="KI300" s="678">
        <f t="shared" si="2168"/>
        <v>0</v>
      </c>
      <c r="KJ300" s="680">
        <f>SUM(JX300:KI300)</f>
        <v>0</v>
      </c>
      <c r="KL300" s="678">
        <f>ROUND(KL295/KL$146,2)</f>
        <v>0</v>
      </c>
      <c r="KM300" s="678">
        <f t="shared" ref="KM300:KW301" si="2169">ROUND(KM295/KM$146,2)</f>
        <v>0</v>
      </c>
      <c r="KN300" s="678">
        <f t="shared" si="2169"/>
        <v>0</v>
      </c>
      <c r="KO300" s="678">
        <f t="shared" si="2169"/>
        <v>0</v>
      </c>
      <c r="KP300" s="678">
        <f t="shared" si="2169"/>
        <v>0</v>
      </c>
      <c r="KQ300" s="678">
        <f t="shared" si="2169"/>
        <v>0</v>
      </c>
      <c r="KR300" s="678">
        <f t="shared" si="2169"/>
        <v>0</v>
      </c>
      <c r="KS300" s="678">
        <f t="shared" si="2169"/>
        <v>0</v>
      </c>
      <c r="KT300" s="678">
        <f t="shared" si="2169"/>
        <v>0</v>
      </c>
      <c r="KU300" s="678">
        <f t="shared" si="2169"/>
        <v>0</v>
      </c>
      <c r="KV300" s="678">
        <f t="shared" si="2169"/>
        <v>0</v>
      </c>
      <c r="KW300" s="678">
        <f t="shared" si="2169"/>
        <v>0</v>
      </c>
      <c r="KX300" s="680">
        <f>SUM(KL300:KW300)</f>
        <v>0</v>
      </c>
      <c r="KZ300" s="678">
        <f>ROUND(KZ295/KZ$146,2)</f>
        <v>0</v>
      </c>
      <c r="LA300" s="678">
        <f t="shared" ref="LA300:LK301" si="2170">ROUND(LA295/LA$146,2)</f>
        <v>0</v>
      </c>
      <c r="LB300" s="678">
        <f t="shared" si="2170"/>
        <v>0</v>
      </c>
      <c r="LC300" s="678">
        <f t="shared" si="2170"/>
        <v>0</v>
      </c>
      <c r="LD300" s="678">
        <f t="shared" si="2170"/>
        <v>0</v>
      </c>
      <c r="LE300" s="678">
        <f t="shared" si="2170"/>
        <v>0</v>
      </c>
      <c r="LF300" s="678">
        <f t="shared" si="2170"/>
        <v>0</v>
      </c>
      <c r="LG300" s="678">
        <f t="shared" si="2170"/>
        <v>0</v>
      </c>
      <c r="LH300" s="678">
        <f t="shared" si="2170"/>
        <v>0</v>
      </c>
      <c r="LI300" s="678">
        <f t="shared" si="2170"/>
        <v>0</v>
      </c>
      <c r="LJ300" s="678">
        <f t="shared" si="2170"/>
        <v>0</v>
      </c>
      <c r="LK300" s="678">
        <f t="shared" si="2170"/>
        <v>0</v>
      </c>
      <c r="LL300" s="680">
        <f>SUM(KZ300:LK300)</f>
        <v>0</v>
      </c>
      <c r="LN300" s="678">
        <f>ROUND(LN295/LN$146,2)</f>
        <v>0</v>
      </c>
      <c r="LO300" s="678">
        <f t="shared" ref="LO300:LY301" si="2171">ROUND(LO295/LO$146,2)</f>
        <v>0</v>
      </c>
      <c r="LP300" s="678">
        <f t="shared" si="2171"/>
        <v>0</v>
      </c>
      <c r="LQ300" s="678">
        <f t="shared" si="2171"/>
        <v>0</v>
      </c>
      <c r="LR300" s="678">
        <f t="shared" si="2171"/>
        <v>0</v>
      </c>
      <c r="LS300" s="678">
        <f t="shared" si="2171"/>
        <v>0</v>
      </c>
      <c r="LT300" s="678">
        <f t="shared" si="2171"/>
        <v>0</v>
      </c>
      <c r="LU300" s="678">
        <f t="shared" si="2171"/>
        <v>0</v>
      </c>
      <c r="LV300" s="678">
        <f t="shared" si="2171"/>
        <v>0</v>
      </c>
      <c r="LW300" s="678">
        <f t="shared" si="2171"/>
        <v>0</v>
      </c>
      <c r="LX300" s="678">
        <f t="shared" si="2171"/>
        <v>0</v>
      </c>
      <c r="LY300" s="678">
        <f t="shared" si="2171"/>
        <v>0</v>
      </c>
      <c r="LZ300" s="680">
        <f>SUM(LN300:LY300)</f>
        <v>0</v>
      </c>
      <c r="MB300" s="678">
        <f>ROUND(MB295/MB$146,2)</f>
        <v>0</v>
      </c>
      <c r="MC300" s="678">
        <f t="shared" ref="MC300:MM301" si="2172">ROUND(MC295/MC$146,2)</f>
        <v>0</v>
      </c>
      <c r="MD300" s="678">
        <f t="shared" si="2172"/>
        <v>0</v>
      </c>
      <c r="ME300" s="678">
        <f t="shared" si="2172"/>
        <v>0</v>
      </c>
      <c r="MF300" s="678">
        <f t="shared" si="2172"/>
        <v>0</v>
      </c>
      <c r="MG300" s="678">
        <f t="shared" si="2172"/>
        <v>0</v>
      </c>
      <c r="MH300" s="678">
        <f t="shared" si="2172"/>
        <v>0</v>
      </c>
      <c r="MI300" s="678">
        <f t="shared" si="2172"/>
        <v>0</v>
      </c>
      <c r="MJ300" s="678">
        <f t="shared" si="2172"/>
        <v>0</v>
      </c>
      <c r="MK300" s="678">
        <f t="shared" si="2172"/>
        <v>0</v>
      </c>
      <c r="ML300" s="678">
        <f t="shared" si="2172"/>
        <v>0</v>
      </c>
      <c r="MM300" s="678">
        <f t="shared" si="2172"/>
        <v>0</v>
      </c>
      <c r="MN300" s="680">
        <f>SUM(MB300:MM300)</f>
        <v>0</v>
      </c>
      <c r="MP300" s="678">
        <f>ROUND(MP295/MP$146,2)</f>
        <v>0</v>
      </c>
      <c r="MQ300" s="678">
        <f t="shared" ref="MQ300:NA301" si="2173">ROUND(MQ295/MQ$146,2)</f>
        <v>0</v>
      </c>
      <c r="MR300" s="678">
        <f t="shared" si="2173"/>
        <v>0</v>
      </c>
      <c r="MS300" s="678">
        <f t="shared" si="2173"/>
        <v>0</v>
      </c>
      <c r="MT300" s="678">
        <f t="shared" si="2173"/>
        <v>0</v>
      </c>
      <c r="MU300" s="678">
        <f t="shared" si="2173"/>
        <v>0</v>
      </c>
      <c r="MV300" s="678">
        <f t="shared" si="2173"/>
        <v>0</v>
      </c>
      <c r="MW300" s="678">
        <f t="shared" si="2173"/>
        <v>0</v>
      </c>
      <c r="MX300" s="678">
        <f t="shared" si="2173"/>
        <v>0</v>
      </c>
      <c r="MY300" s="678">
        <f t="shared" si="2173"/>
        <v>0</v>
      </c>
      <c r="MZ300" s="678">
        <f t="shared" si="2173"/>
        <v>0</v>
      </c>
      <c r="NA300" s="678">
        <f t="shared" si="2173"/>
        <v>0</v>
      </c>
      <c r="NB300" s="680">
        <f>SUM(MP300:NA300)</f>
        <v>0</v>
      </c>
      <c r="ND300" s="678">
        <f>ROUND(ND295/ND$146,2)</f>
        <v>0</v>
      </c>
      <c r="NE300" s="678">
        <f t="shared" ref="NE300:NO301" si="2174">ROUND(NE295/NE$146,2)</f>
        <v>0</v>
      </c>
      <c r="NF300" s="678">
        <f t="shared" si="2174"/>
        <v>0</v>
      </c>
      <c r="NG300" s="678">
        <f t="shared" si="2174"/>
        <v>0</v>
      </c>
      <c r="NH300" s="678">
        <f t="shared" si="2174"/>
        <v>0</v>
      </c>
      <c r="NI300" s="678">
        <f t="shared" si="2174"/>
        <v>0</v>
      </c>
      <c r="NJ300" s="678">
        <f t="shared" si="2174"/>
        <v>0</v>
      </c>
      <c r="NK300" s="678">
        <f t="shared" si="2174"/>
        <v>0</v>
      </c>
      <c r="NL300" s="678">
        <f t="shared" si="2174"/>
        <v>0</v>
      </c>
      <c r="NM300" s="678">
        <f t="shared" si="2174"/>
        <v>0</v>
      </c>
      <c r="NN300" s="678">
        <f t="shared" si="2174"/>
        <v>0</v>
      </c>
      <c r="NO300" s="678">
        <f t="shared" si="2174"/>
        <v>0</v>
      </c>
      <c r="NP300" s="680">
        <f>SUM(ND300:NO300)</f>
        <v>0</v>
      </c>
      <c r="NR300" s="678">
        <f>ROUND(NR295/NR$146,2)</f>
        <v>0</v>
      </c>
      <c r="NS300" s="678">
        <f t="shared" ref="NS300:OC301" si="2175">ROUND(NS295/NS$146,2)</f>
        <v>0</v>
      </c>
      <c r="NT300" s="678">
        <f t="shared" si="2175"/>
        <v>0</v>
      </c>
      <c r="NU300" s="678">
        <f t="shared" si="2175"/>
        <v>0</v>
      </c>
      <c r="NV300" s="678">
        <f t="shared" si="2175"/>
        <v>0</v>
      </c>
      <c r="NW300" s="678">
        <f t="shared" si="2175"/>
        <v>0</v>
      </c>
      <c r="NX300" s="678">
        <f t="shared" si="2175"/>
        <v>0</v>
      </c>
      <c r="NY300" s="678">
        <f t="shared" si="2175"/>
        <v>0</v>
      </c>
      <c r="NZ300" s="678">
        <f t="shared" si="2175"/>
        <v>0</v>
      </c>
      <c r="OA300" s="678">
        <f t="shared" si="2175"/>
        <v>0</v>
      </c>
      <c r="OB300" s="678">
        <f t="shared" si="2175"/>
        <v>0</v>
      </c>
      <c r="OC300" s="678">
        <f t="shared" si="2175"/>
        <v>0</v>
      </c>
      <c r="OD300" s="680">
        <f>SUM(NR300:OC300)</f>
        <v>0</v>
      </c>
      <c r="OF300" s="678">
        <f>ROUND(OF295/OF$146,2)</f>
        <v>0</v>
      </c>
      <c r="OG300" s="678">
        <f t="shared" ref="OG300:OQ301" si="2176">ROUND(OG295/OG$146,2)</f>
        <v>0</v>
      </c>
      <c r="OH300" s="678">
        <f t="shared" si="2176"/>
        <v>0</v>
      </c>
      <c r="OI300" s="678">
        <f t="shared" si="2176"/>
        <v>0</v>
      </c>
      <c r="OJ300" s="678">
        <f t="shared" si="2176"/>
        <v>0</v>
      </c>
      <c r="OK300" s="678">
        <f t="shared" si="2176"/>
        <v>0</v>
      </c>
      <c r="OL300" s="678">
        <f t="shared" si="2176"/>
        <v>0</v>
      </c>
      <c r="OM300" s="678">
        <f t="shared" si="2176"/>
        <v>0</v>
      </c>
      <c r="ON300" s="678">
        <f t="shared" si="2176"/>
        <v>0</v>
      </c>
      <c r="OO300" s="678">
        <f t="shared" si="2176"/>
        <v>0</v>
      </c>
      <c r="OP300" s="678">
        <f t="shared" si="2176"/>
        <v>0</v>
      </c>
      <c r="OQ300" s="678">
        <f t="shared" si="2176"/>
        <v>0</v>
      </c>
      <c r="OR300" s="680">
        <f>SUM(OF300:OQ300)</f>
        <v>0</v>
      </c>
      <c r="OT300" s="678">
        <f>ROUND(OT295/OT$146,2)</f>
        <v>0</v>
      </c>
      <c r="OU300" s="678">
        <f t="shared" ref="OU300:PE301" si="2177">ROUND(OU295/OU$146,2)</f>
        <v>0</v>
      </c>
      <c r="OV300" s="678">
        <f t="shared" si="2177"/>
        <v>0</v>
      </c>
      <c r="OW300" s="678">
        <f t="shared" si="2177"/>
        <v>0</v>
      </c>
      <c r="OX300" s="678">
        <f t="shared" si="2177"/>
        <v>0</v>
      </c>
      <c r="OY300" s="678">
        <f t="shared" si="2177"/>
        <v>0</v>
      </c>
      <c r="OZ300" s="678">
        <f t="shared" si="2177"/>
        <v>0</v>
      </c>
      <c r="PA300" s="678">
        <f t="shared" si="2177"/>
        <v>0</v>
      </c>
      <c r="PB300" s="678">
        <f t="shared" si="2177"/>
        <v>0</v>
      </c>
      <c r="PC300" s="678">
        <f t="shared" si="2177"/>
        <v>0</v>
      </c>
      <c r="PD300" s="678">
        <f t="shared" si="2177"/>
        <v>0</v>
      </c>
      <c r="PE300" s="678">
        <f t="shared" si="2177"/>
        <v>0</v>
      </c>
      <c r="PF300" s="680">
        <f>SUM(OT300:PE300)</f>
        <v>0</v>
      </c>
      <c r="PH300" s="678">
        <f>ROUND(PH295/PH$146,2)</f>
        <v>0</v>
      </c>
      <c r="PI300" s="678">
        <f t="shared" ref="PI300:PS301" si="2178">ROUND(PI295/PI$146,2)</f>
        <v>0</v>
      </c>
      <c r="PJ300" s="678">
        <f t="shared" si="2178"/>
        <v>0</v>
      </c>
      <c r="PK300" s="678">
        <f t="shared" si="2178"/>
        <v>0</v>
      </c>
      <c r="PL300" s="678">
        <f t="shared" si="2178"/>
        <v>0</v>
      </c>
      <c r="PM300" s="678">
        <f t="shared" si="2178"/>
        <v>0</v>
      </c>
      <c r="PN300" s="678">
        <f t="shared" si="2178"/>
        <v>0</v>
      </c>
      <c r="PO300" s="678">
        <f t="shared" si="2178"/>
        <v>0</v>
      </c>
      <c r="PP300" s="678">
        <f t="shared" si="2178"/>
        <v>0</v>
      </c>
      <c r="PQ300" s="678">
        <f t="shared" si="2178"/>
        <v>0</v>
      </c>
      <c r="PR300" s="678">
        <f t="shared" si="2178"/>
        <v>0</v>
      </c>
      <c r="PS300" s="678">
        <f t="shared" si="2178"/>
        <v>0</v>
      </c>
      <c r="PT300" s="680">
        <f>SUM(PH300:PS300)</f>
        <v>0</v>
      </c>
      <c r="PV300" s="678">
        <f t="shared" ref="PV300:QG301" si="2179">SUMIF($D$13:$PS$13,PV$10,$D300:$PS300)</f>
        <v>35931.1</v>
      </c>
      <c r="PW300" s="678">
        <f t="shared" si="2179"/>
        <v>0</v>
      </c>
      <c r="PX300" s="678">
        <f t="shared" si="2179"/>
        <v>0</v>
      </c>
      <c r="PY300" s="678">
        <f t="shared" si="2179"/>
        <v>0</v>
      </c>
      <c r="PZ300" s="678">
        <f t="shared" si="2179"/>
        <v>0</v>
      </c>
      <c r="QA300" s="678">
        <f t="shared" si="2179"/>
        <v>0</v>
      </c>
      <c r="QB300" s="678">
        <f t="shared" si="2179"/>
        <v>0</v>
      </c>
      <c r="QC300" s="678">
        <f t="shared" si="2179"/>
        <v>0</v>
      </c>
      <c r="QD300" s="678">
        <f t="shared" si="2179"/>
        <v>0</v>
      </c>
      <c r="QE300" s="678">
        <f t="shared" si="2179"/>
        <v>0</v>
      </c>
      <c r="QF300" s="678">
        <f t="shared" si="2179"/>
        <v>0</v>
      </c>
      <c r="QG300" s="678">
        <f t="shared" si="2179"/>
        <v>0</v>
      </c>
      <c r="QH300" s="680">
        <f t="shared" ref="QH300:QH301" si="2180">SUM(PV300:QG300)</f>
        <v>35931.1</v>
      </c>
    </row>
    <row r="301" spans="1:450" x14ac:dyDescent="0.25">
      <c r="A301" s="674" t="s">
        <v>977</v>
      </c>
      <c r="B301" s="313" t="s">
        <v>984</v>
      </c>
      <c r="D301" s="678">
        <f>ROUND(D296/D$146,2)</f>
        <v>-8286</v>
      </c>
      <c r="E301" s="678">
        <f t="shared" si="2148"/>
        <v>0</v>
      </c>
      <c r="F301" s="678">
        <f t="shared" si="2148"/>
        <v>0</v>
      </c>
      <c r="G301" s="678">
        <f t="shared" si="2148"/>
        <v>0</v>
      </c>
      <c r="H301" s="678">
        <f t="shared" si="2148"/>
        <v>0</v>
      </c>
      <c r="I301" s="678">
        <f t="shared" si="2148"/>
        <v>0</v>
      </c>
      <c r="J301" s="678">
        <f t="shared" si="2148"/>
        <v>0</v>
      </c>
      <c r="K301" s="678">
        <f t="shared" si="2148"/>
        <v>0</v>
      </c>
      <c r="L301" s="678">
        <f t="shared" si="2148"/>
        <v>0</v>
      </c>
      <c r="M301" s="678">
        <f t="shared" si="2148"/>
        <v>0</v>
      </c>
      <c r="N301" s="678">
        <f t="shared" si="2148"/>
        <v>0</v>
      </c>
      <c r="O301" s="678">
        <f t="shared" si="2148"/>
        <v>0</v>
      </c>
      <c r="P301" s="680">
        <f t="shared" ref="P301" si="2181">SUM(D301:O301)</f>
        <v>-8286</v>
      </c>
      <c r="R301" s="678">
        <f>ROUND(R296/R$146,2)</f>
        <v>0</v>
      </c>
      <c r="S301" s="678">
        <f t="shared" si="2149"/>
        <v>0</v>
      </c>
      <c r="T301" s="678">
        <f t="shared" si="2149"/>
        <v>0</v>
      </c>
      <c r="U301" s="678">
        <f t="shared" si="2149"/>
        <v>0</v>
      </c>
      <c r="V301" s="678">
        <f t="shared" si="2149"/>
        <v>0</v>
      </c>
      <c r="W301" s="678">
        <f t="shared" si="2149"/>
        <v>0</v>
      </c>
      <c r="X301" s="678">
        <f t="shared" si="2149"/>
        <v>0</v>
      </c>
      <c r="Y301" s="678">
        <f t="shared" si="2149"/>
        <v>0</v>
      </c>
      <c r="Z301" s="678">
        <f t="shared" si="2149"/>
        <v>0</v>
      </c>
      <c r="AA301" s="678">
        <f t="shared" si="2149"/>
        <v>0</v>
      </c>
      <c r="AB301" s="678">
        <f t="shared" si="2149"/>
        <v>0</v>
      </c>
      <c r="AC301" s="678">
        <f t="shared" si="2149"/>
        <v>0</v>
      </c>
      <c r="AD301" s="680">
        <f t="shared" ref="AD301" si="2182">SUM(R301:AC301)</f>
        <v>0</v>
      </c>
      <c r="AF301" s="678">
        <f>ROUND(AF296/AF$146,2)</f>
        <v>0</v>
      </c>
      <c r="AG301" s="678">
        <f t="shared" si="2150"/>
        <v>0</v>
      </c>
      <c r="AH301" s="678">
        <f t="shared" si="2150"/>
        <v>0</v>
      </c>
      <c r="AI301" s="678">
        <f t="shared" si="2150"/>
        <v>0</v>
      </c>
      <c r="AJ301" s="678">
        <f t="shared" si="2150"/>
        <v>0</v>
      </c>
      <c r="AK301" s="678">
        <f t="shared" si="2150"/>
        <v>0</v>
      </c>
      <c r="AL301" s="678">
        <f t="shared" si="2150"/>
        <v>0</v>
      </c>
      <c r="AM301" s="678">
        <f t="shared" si="2150"/>
        <v>0</v>
      </c>
      <c r="AN301" s="678">
        <f t="shared" si="2150"/>
        <v>0</v>
      </c>
      <c r="AO301" s="678">
        <f t="shared" si="2150"/>
        <v>0</v>
      </c>
      <c r="AP301" s="678">
        <f t="shared" si="2150"/>
        <v>0</v>
      </c>
      <c r="AQ301" s="678">
        <f t="shared" si="2150"/>
        <v>0</v>
      </c>
      <c r="AR301" s="680">
        <f t="shared" ref="AR301" si="2183">SUM(AF301:AQ301)</f>
        <v>0</v>
      </c>
      <c r="AT301" s="678">
        <f>ROUND(AT296/AT$146,2)</f>
        <v>0</v>
      </c>
      <c r="AU301" s="678">
        <f t="shared" si="2151"/>
        <v>0</v>
      </c>
      <c r="AV301" s="678">
        <f t="shared" si="2151"/>
        <v>0</v>
      </c>
      <c r="AW301" s="678">
        <f t="shared" si="2151"/>
        <v>0</v>
      </c>
      <c r="AX301" s="678">
        <f t="shared" si="2151"/>
        <v>0</v>
      </c>
      <c r="AY301" s="678">
        <f t="shared" si="2151"/>
        <v>0</v>
      </c>
      <c r="AZ301" s="678">
        <f t="shared" si="2151"/>
        <v>0</v>
      </c>
      <c r="BA301" s="678">
        <f t="shared" si="2151"/>
        <v>0</v>
      </c>
      <c r="BB301" s="678">
        <f t="shared" si="2151"/>
        <v>0</v>
      </c>
      <c r="BC301" s="678">
        <f t="shared" si="2151"/>
        <v>0</v>
      </c>
      <c r="BD301" s="678">
        <f t="shared" si="2151"/>
        <v>0</v>
      </c>
      <c r="BE301" s="678">
        <f t="shared" si="2151"/>
        <v>0</v>
      </c>
      <c r="BF301" s="680">
        <f t="shared" ref="BF301" si="2184">SUM(AT301:BE301)</f>
        <v>0</v>
      </c>
      <c r="BH301" s="678">
        <f>ROUND(BH296/BH$146,2)</f>
        <v>0</v>
      </c>
      <c r="BI301" s="678">
        <f t="shared" si="2152"/>
        <v>0</v>
      </c>
      <c r="BJ301" s="678">
        <f t="shared" si="2152"/>
        <v>0</v>
      </c>
      <c r="BK301" s="678">
        <f t="shared" si="2152"/>
        <v>0</v>
      </c>
      <c r="BL301" s="678">
        <f t="shared" si="2152"/>
        <v>0</v>
      </c>
      <c r="BM301" s="678">
        <f t="shared" si="2152"/>
        <v>0</v>
      </c>
      <c r="BN301" s="678">
        <f t="shared" si="2152"/>
        <v>0</v>
      </c>
      <c r="BO301" s="678">
        <f t="shared" si="2152"/>
        <v>0</v>
      </c>
      <c r="BP301" s="678">
        <f t="shared" si="2152"/>
        <v>0</v>
      </c>
      <c r="BQ301" s="678">
        <f t="shared" si="2152"/>
        <v>0</v>
      </c>
      <c r="BR301" s="678">
        <f t="shared" si="2152"/>
        <v>0</v>
      </c>
      <c r="BS301" s="678">
        <f t="shared" si="2152"/>
        <v>0</v>
      </c>
      <c r="BT301" s="680">
        <f t="shared" ref="BT301" si="2185">SUM(BH301:BS301)</f>
        <v>0</v>
      </c>
      <c r="BV301" s="678">
        <f>ROUND(BV296/BV$146,2)</f>
        <v>0</v>
      </c>
      <c r="BW301" s="678">
        <f t="shared" si="2153"/>
        <v>0</v>
      </c>
      <c r="BX301" s="678">
        <f t="shared" si="2153"/>
        <v>0</v>
      </c>
      <c r="BY301" s="678">
        <f t="shared" si="2153"/>
        <v>0</v>
      </c>
      <c r="BZ301" s="678">
        <f t="shared" si="2153"/>
        <v>0</v>
      </c>
      <c r="CA301" s="678">
        <f t="shared" si="2153"/>
        <v>0</v>
      </c>
      <c r="CB301" s="678">
        <f t="shared" si="2153"/>
        <v>0</v>
      </c>
      <c r="CC301" s="678">
        <f t="shared" si="2153"/>
        <v>0</v>
      </c>
      <c r="CD301" s="678">
        <f t="shared" si="2153"/>
        <v>0</v>
      </c>
      <c r="CE301" s="678">
        <f t="shared" si="2153"/>
        <v>0</v>
      </c>
      <c r="CF301" s="678">
        <f t="shared" si="2153"/>
        <v>0</v>
      </c>
      <c r="CG301" s="678">
        <f t="shared" si="2153"/>
        <v>0</v>
      </c>
      <c r="CH301" s="680">
        <f t="shared" ref="CH301" si="2186">SUM(BV301:CG301)</f>
        <v>0</v>
      </c>
      <c r="CJ301" s="678">
        <f>ROUND(CJ296/CJ$146,2)</f>
        <v>0</v>
      </c>
      <c r="CK301" s="678">
        <f t="shared" si="2154"/>
        <v>0</v>
      </c>
      <c r="CL301" s="678">
        <f t="shared" si="2154"/>
        <v>0</v>
      </c>
      <c r="CM301" s="678">
        <f t="shared" si="2154"/>
        <v>0</v>
      </c>
      <c r="CN301" s="678">
        <f t="shared" si="2154"/>
        <v>0</v>
      </c>
      <c r="CO301" s="678">
        <f t="shared" si="2154"/>
        <v>0</v>
      </c>
      <c r="CP301" s="678">
        <f t="shared" si="2154"/>
        <v>0</v>
      </c>
      <c r="CQ301" s="678">
        <f t="shared" si="2154"/>
        <v>0</v>
      </c>
      <c r="CR301" s="678">
        <f t="shared" si="2154"/>
        <v>0</v>
      </c>
      <c r="CS301" s="678">
        <f t="shared" si="2154"/>
        <v>0</v>
      </c>
      <c r="CT301" s="678">
        <f t="shared" si="2154"/>
        <v>0</v>
      </c>
      <c r="CU301" s="678">
        <f t="shared" si="2154"/>
        <v>0</v>
      </c>
      <c r="CV301" s="680">
        <f t="shared" ref="CV301" si="2187">SUM(CJ301:CU301)</f>
        <v>0</v>
      </c>
      <c r="CX301" s="678">
        <f>ROUND(CX296/CX$146,2)</f>
        <v>0</v>
      </c>
      <c r="CY301" s="678">
        <f t="shared" si="2155"/>
        <v>0</v>
      </c>
      <c r="CZ301" s="678">
        <f t="shared" si="2155"/>
        <v>0</v>
      </c>
      <c r="DA301" s="678">
        <f t="shared" si="2155"/>
        <v>0</v>
      </c>
      <c r="DB301" s="678">
        <f t="shared" si="2155"/>
        <v>0</v>
      </c>
      <c r="DC301" s="678">
        <f t="shared" si="2155"/>
        <v>0</v>
      </c>
      <c r="DD301" s="678">
        <f t="shared" si="2155"/>
        <v>0</v>
      </c>
      <c r="DE301" s="678">
        <f t="shared" si="2155"/>
        <v>0</v>
      </c>
      <c r="DF301" s="678">
        <f t="shared" si="2155"/>
        <v>0</v>
      </c>
      <c r="DG301" s="678">
        <f t="shared" si="2155"/>
        <v>0</v>
      </c>
      <c r="DH301" s="678">
        <f t="shared" si="2155"/>
        <v>0</v>
      </c>
      <c r="DI301" s="678">
        <f t="shared" si="2155"/>
        <v>0</v>
      </c>
      <c r="DJ301" s="680">
        <f t="shared" ref="DJ301" si="2188">SUM(CX301:DI301)</f>
        <v>0</v>
      </c>
      <c r="DL301" s="678">
        <f>ROUND(DL296/DL$146,2)</f>
        <v>0</v>
      </c>
      <c r="DM301" s="678">
        <f t="shared" si="2156"/>
        <v>0</v>
      </c>
      <c r="DN301" s="678">
        <f t="shared" si="2156"/>
        <v>0</v>
      </c>
      <c r="DO301" s="678">
        <f t="shared" si="2156"/>
        <v>0</v>
      </c>
      <c r="DP301" s="678">
        <f t="shared" si="2156"/>
        <v>0</v>
      </c>
      <c r="DQ301" s="678">
        <f t="shared" si="2156"/>
        <v>0</v>
      </c>
      <c r="DR301" s="678">
        <f t="shared" si="2156"/>
        <v>0</v>
      </c>
      <c r="DS301" s="678">
        <f t="shared" si="2156"/>
        <v>0</v>
      </c>
      <c r="DT301" s="678">
        <f t="shared" si="2156"/>
        <v>0</v>
      </c>
      <c r="DU301" s="678">
        <f t="shared" si="2156"/>
        <v>0</v>
      </c>
      <c r="DV301" s="678">
        <f t="shared" si="2156"/>
        <v>0</v>
      </c>
      <c r="DW301" s="678">
        <f t="shared" si="2156"/>
        <v>0</v>
      </c>
      <c r="DX301" s="680">
        <f t="shared" ref="DX301" si="2189">SUM(DL301:DW301)</f>
        <v>0</v>
      </c>
      <c r="DZ301" s="678">
        <f>ROUND(DZ296/DZ$146,2)</f>
        <v>0</v>
      </c>
      <c r="EA301" s="678">
        <f t="shared" si="2157"/>
        <v>0</v>
      </c>
      <c r="EB301" s="678">
        <f t="shared" si="2157"/>
        <v>0</v>
      </c>
      <c r="EC301" s="678">
        <f t="shared" si="2157"/>
        <v>0</v>
      </c>
      <c r="ED301" s="678">
        <f t="shared" si="2157"/>
        <v>0</v>
      </c>
      <c r="EE301" s="678">
        <f t="shared" si="2157"/>
        <v>0</v>
      </c>
      <c r="EF301" s="678">
        <f t="shared" si="2157"/>
        <v>0</v>
      </c>
      <c r="EG301" s="678">
        <f t="shared" si="2157"/>
        <v>0</v>
      </c>
      <c r="EH301" s="678">
        <f t="shared" si="2157"/>
        <v>0</v>
      </c>
      <c r="EI301" s="678">
        <f t="shared" si="2157"/>
        <v>0</v>
      </c>
      <c r="EJ301" s="678">
        <f t="shared" si="2157"/>
        <v>0</v>
      </c>
      <c r="EK301" s="678">
        <f t="shared" si="2157"/>
        <v>0</v>
      </c>
      <c r="EL301" s="680">
        <f t="shared" ref="EL301" si="2190">SUM(DZ301:EK301)</f>
        <v>0</v>
      </c>
      <c r="EN301" s="678">
        <f>ROUND(EN296/EN$146,2)</f>
        <v>0</v>
      </c>
      <c r="EO301" s="678">
        <f t="shared" si="2158"/>
        <v>0</v>
      </c>
      <c r="EP301" s="678">
        <f t="shared" si="2158"/>
        <v>0</v>
      </c>
      <c r="EQ301" s="678">
        <f t="shared" si="2158"/>
        <v>0</v>
      </c>
      <c r="ER301" s="678">
        <f t="shared" si="2158"/>
        <v>0</v>
      </c>
      <c r="ES301" s="678">
        <f t="shared" si="2158"/>
        <v>0</v>
      </c>
      <c r="ET301" s="678">
        <f t="shared" si="2158"/>
        <v>0</v>
      </c>
      <c r="EU301" s="678">
        <f t="shared" si="2158"/>
        <v>0</v>
      </c>
      <c r="EV301" s="678">
        <f t="shared" si="2158"/>
        <v>0</v>
      </c>
      <c r="EW301" s="678">
        <f t="shared" si="2158"/>
        <v>0</v>
      </c>
      <c r="EX301" s="678">
        <f t="shared" si="2158"/>
        <v>0</v>
      </c>
      <c r="EY301" s="678">
        <f t="shared" si="2158"/>
        <v>0</v>
      </c>
      <c r="EZ301" s="680">
        <f t="shared" ref="EZ301" si="2191">SUM(EN301:EY301)</f>
        <v>0</v>
      </c>
      <c r="FB301" s="678">
        <f>ROUND(FB296/FB$146,2)</f>
        <v>0</v>
      </c>
      <c r="FC301" s="678">
        <f t="shared" si="2159"/>
        <v>0</v>
      </c>
      <c r="FD301" s="678">
        <f t="shared" si="2159"/>
        <v>0</v>
      </c>
      <c r="FE301" s="678">
        <f t="shared" si="2159"/>
        <v>0</v>
      </c>
      <c r="FF301" s="678">
        <f t="shared" si="2159"/>
        <v>0</v>
      </c>
      <c r="FG301" s="678">
        <f t="shared" si="2159"/>
        <v>0</v>
      </c>
      <c r="FH301" s="678">
        <f t="shared" si="2159"/>
        <v>0</v>
      </c>
      <c r="FI301" s="678">
        <f t="shared" si="2159"/>
        <v>0</v>
      </c>
      <c r="FJ301" s="678">
        <f t="shared" si="2159"/>
        <v>0</v>
      </c>
      <c r="FK301" s="678">
        <f t="shared" si="2159"/>
        <v>0</v>
      </c>
      <c r="FL301" s="678">
        <f t="shared" si="2159"/>
        <v>0</v>
      </c>
      <c r="FM301" s="678">
        <f t="shared" si="2159"/>
        <v>0</v>
      </c>
      <c r="FN301" s="680">
        <f t="shared" ref="FN301" si="2192">SUM(FB301:FM301)</f>
        <v>0</v>
      </c>
      <c r="FP301" s="678">
        <f>ROUND(FP296/FP$146,2)</f>
        <v>0</v>
      </c>
      <c r="FQ301" s="678">
        <f t="shared" si="2160"/>
        <v>0</v>
      </c>
      <c r="FR301" s="678">
        <f t="shared" si="2160"/>
        <v>0</v>
      </c>
      <c r="FS301" s="678">
        <f t="shared" si="2160"/>
        <v>0</v>
      </c>
      <c r="FT301" s="678">
        <f t="shared" si="2160"/>
        <v>0</v>
      </c>
      <c r="FU301" s="678">
        <f t="shared" si="2160"/>
        <v>0</v>
      </c>
      <c r="FV301" s="678">
        <f t="shared" si="2160"/>
        <v>0</v>
      </c>
      <c r="FW301" s="678">
        <f t="shared" si="2160"/>
        <v>0</v>
      </c>
      <c r="FX301" s="678">
        <f t="shared" si="2160"/>
        <v>0</v>
      </c>
      <c r="FY301" s="678">
        <f t="shared" si="2160"/>
        <v>0</v>
      </c>
      <c r="FZ301" s="678">
        <f t="shared" si="2160"/>
        <v>0</v>
      </c>
      <c r="GA301" s="678">
        <f t="shared" si="2160"/>
        <v>0</v>
      </c>
      <c r="GB301" s="680">
        <f t="shared" ref="GB301" si="2193">SUM(FP301:GA301)</f>
        <v>0</v>
      </c>
      <c r="GD301" s="678">
        <f>ROUND(GD296/GD$146,2)</f>
        <v>0</v>
      </c>
      <c r="GE301" s="678">
        <f t="shared" si="2161"/>
        <v>0</v>
      </c>
      <c r="GF301" s="678">
        <f t="shared" si="2161"/>
        <v>0</v>
      </c>
      <c r="GG301" s="678">
        <f t="shared" si="2161"/>
        <v>0</v>
      </c>
      <c r="GH301" s="678">
        <f t="shared" si="2161"/>
        <v>0</v>
      </c>
      <c r="GI301" s="678">
        <f t="shared" si="2161"/>
        <v>0</v>
      </c>
      <c r="GJ301" s="678">
        <f t="shared" si="2161"/>
        <v>0</v>
      </c>
      <c r="GK301" s="678">
        <f t="shared" si="2161"/>
        <v>0</v>
      </c>
      <c r="GL301" s="678">
        <f t="shared" si="2161"/>
        <v>0</v>
      </c>
      <c r="GM301" s="678">
        <f t="shared" si="2161"/>
        <v>0</v>
      </c>
      <c r="GN301" s="678">
        <f t="shared" si="2161"/>
        <v>0</v>
      </c>
      <c r="GO301" s="678">
        <f t="shared" si="2161"/>
        <v>0</v>
      </c>
      <c r="GP301" s="680">
        <f t="shared" ref="GP301" si="2194">SUM(GD301:GO301)</f>
        <v>0</v>
      </c>
      <c r="GR301" s="678">
        <f>ROUND(GR296/GR$146,2)</f>
        <v>0</v>
      </c>
      <c r="GS301" s="678">
        <f t="shared" si="2162"/>
        <v>0</v>
      </c>
      <c r="GT301" s="678">
        <f t="shared" si="2162"/>
        <v>0</v>
      </c>
      <c r="GU301" s="678">
        <f t="shared" si="2162"/>
        <v>0</v>
      </c>
      <c r="GV301" s="678">
        <f t="shared" si="2162"/>
        <v>0</v>
      </c>
      <c r="GW301" s="678">
        <f t="shared" si="2162"/>
        <v>0</v>
      </c>
      <c r="GX301" s="678">
        <f t="shared" si="2162"/>
        <v>0</v>
      </c>
      <c r="GY301" s="678">
        <f t="shared" si="2162"/>
        <v>0</v>
      </c>
      <c r="GZ301" s="678">
        <f t="shared" si="2162"/>
        <v>0</v>
      </c>
      <c r="HA301" s="678">
        <f t="shared" si="2162"/>
        <v>0</v>
      </c>
      <c r="HB301" s="678">
        <f t="shared" si="2162"/>
        <v>0</v>
      </c>
      <c r="HC301" s="678">
        <f t="shared" si="2162"/>
        <v>0</v>
      </c>
      <c r="HD301" s="680">
        <f t="shared" ref="HD301" si="2195">SUM(GR301:HC301)</f>
        <v>0</v>
      </c>
      <c r="HF301" s="678">
        <f>ROUND(HF296/HF$146,2)</f>
        <v>0</v>
      </c>
      <c r="HG301" s="678">
        <f t="shared" si="2163"/>
        <v>0</v>
      </c>
      <c r="HH301" s="678">
        <f t="shared" si="2163"/>
        <v>0</v>
      </c>
      <c r="HI301" s="678">
        <f t="shared" si="2163"/>
        <v>0</v>
      </c>
      <c r="HJ301" s="678">
        <f t="shared" si="2163"/>
        <v>0</v>
      </c>
      <c r="HK301" s="678">
        <f t="shared" si="2163"/>
        <v>0</v>
      </c>
      <c r="HL301" s="678">
        <f t="shared" si="2163"/>
        <v>0</v>
      </c>
      <c r="HM301" s="678">
        <f t="shared" si="2163"/>
        <v>0</v>
      </c>
      <c r="HN301" s="678">
        <f t="shared" si="2163"/>
        <v>0</v>
      </c>
      <c r="HO301" s="678">
        <f t="shared" si="2163"/>
        <v>0</v>
      </c>
      <c r="HP301" s="678">
        <f t="shared" si="2163"/>
        <v>0</v>
      </c>
      <c r="HQ301" s="678">
        <f t="shared" si="2163"/>
        <v>0</v>
      </c>
      <c r="HR301" s="680">
        <f t="shared" ref="HR301" si="2196">SUM(HF301:HQ301)</f>
        <v>0</v>
      </c>
      <c r="HT301" s="678">
        <f>ROUND(HT296/HT$146,2)</f>
        <v>0</v>
      </c>
      <c r="HU301" s="678">
        <f t="shared" si="2164"/>
        <v>0</v>
      </c>
      <c r="HV301" s="678">
        <f t="shared" si="2164"/>
        <v>0</v>
      </c>
      <c r="HW301" s="678">
        <f t="shared" si="2164"/>
        <v>0</v>
      </c>
      <c r="HX301" s="678">
        <f t="shared" si="2164"/>
        <v>0</v>
      </c>
      <c r="HY301" s="678">
        <f t="shared" si="2164"/>
        <v>0</v>
      </c>
      <c r="HZ301" s="678">
        <f t="shared" si="2164"/>
        <v>0</v>
      </c>
      <c r="IA301" s="678">
        <f t="shared" si="2164"/>
        <v>0</v>
      </c>
      <c r="IB301" s="678">
        <f t="shared" si="2164"/>
        <v>0</v>
      </c>
      <c r="IC301" s="678">
        <f t="shared" si="2164"/>
        <v>0</v>
      </c>
      <c r="ID301" s="678">
        <f t="shared" si="2164"/>
        <v>0</v>
      </c>
      <c r="IE301" s="678">
        <f t="shared" si="2164"/>
        <v>0</v>
      </c>
      <c r="IF301" s="680">
        <f t="shared" ref="IF301" si="2197">SUM(HT301:IE301)</f>
        <v>0</v>
      </c>
      <c r="IH301" s="678">
        <f>ROUND(IH296/IH$146,2)</f>
        <v>0</v>
      </c>
      <c r="II301" s="678">
        <f t="shared" si="2165"/>
        <v>0</v>
      </c>
      <c r="IJ301" s="678">
        <f t="shared" si="2165"/>
        <v>0</v>
      </c>
      <c r="IK301" s="678">
        <f t="shared" si="2165"/>
        <v>0</v>
      </c>
      <c r="IL301" s="678">
        <f t="shared" si="2165"/>
        <v>0</v>
      </c>
      <c r="IM301" s="678">
        <f t="shared" si="2165"/>
        <v>0</v>
      </c>
      <c r="IN301" s="678">
        <f t="shared" si="2165"/>
        <v>0</v>
      </c>
      <c r="IO301" s="678">
        <f t="shared" si="2165"/>
        <v>0</v>
      </c>
      <c r="IP301" s="678">
        <f t="shared" si="2165"/>
        <v>0</v>
      </c>
      <c r="IQ301" s="678">
        <f t="shared" si="2165"/>
        <v>0</v>
      </c>
      <c r="IR301" s="678">
        <f t="shared" si="2165"/>
        <v>0</v>
      </c>
      <c r="IS301" s="678">
        <f t="shared" si="2165"/>
        <v>0</v>
      </c>
      <c r="IT301" s="680">
        <f t="shared" ref="IT301" si="2198">SUM(IH301:IS301)</f>
        <v>0</v>
      </c>
      <c r="IV301" s="678">
        <f>ROUND(IV296/IV$146,2)</f>
        <v>0</v>
      </c>
      <c r="IW301" s="678">
        <f t="shared" si="2166"/>
        <v>0</v>
      </c>
      <c r="IX301" s="678">
        <f t="shared" si="2166"/>
        <v>0</v>
      </c>
      <c r="IY301" s="678">
        <f t="shared" si="2166"/>
        <v>0</v>
      </c>
      <c r="IZ301" s="678">
        <f t="shared" si="2166"/>
        <v>0</v>
      </c>
      <c r="JA301" s="678">
        <f t="shared" si="2166"/>
        <v>0</v>
      </c>
      <c r="JB301" s="678">
        <f t="shared" si="2166"/>
        <v>0</v>
      </c>
      <c r="JC301" s="678">
        <f t="shared" si="2166"/>
        <v>0</v>
      </c>
      <c r="JD301" s="678">
        <f t="shared" si="2166"/>
        <v>0</v>
      </c>
      <c r="JE301" s="678">
        <f t="shared" si="2166"/>
        <v>0</v>
      </c>
      <c r="JF301" s="678">
        <f t="shared" si="2166"/>
        <v>0</v>
      </c>
      <c r="JG301" s="678">
        <f t="shared" si="2166"/>
        <v>0</v>
      </c>
      <c r="JH301" s="680">
        <f t="shared" ref="JH301" si="2199">SUM(IV301:JG301)</f>
        <v>0</v>
      </c>
      <c r="JJ301" s="678">
        <f>ROUND(JJ296/JJ$146,2)</f>
        <v>0</v>
      </c>
      <c r="JK301" s="678">
        <f t="shared" si="2167"/>
        <v>0</v>
      </c>
      <c r="JL301" s="678">
        <f t="shared" si="2167"/>
        <v>0</v>
      </c>
      <c r="JM301" s="678">
        <f t="shared" si="2167"/>
        <v>0</v>
      </c>
      <c r="JN301" s="678">
        <f t="shared" si="2167"/>
        <v>0</v>
      </c>
      <c r="JO301" s="678">
        <f t="shared" si="2167"/>
        <v>0</v>
      </c>
      <c r="JP301" s="678">
        <f t="shared" si="2167"/>
        <v>0</v>
      </c>
      <c r="JQ301" s="678">
        <f t="shared" si="2167"/>
        <v>0</v>
      </c>
      <c r="JR301" s="678">
        <f t="shared" si="2167"/>
        <v>0</v>
      </c>
      <c r="JS301" s="678">
        <f t="shared" si="2167"/>
        <v>0</v>
      </c>
      <c r="JT301" s="678">
        <f t="shared" si="2167"/>
        <v>0</v>
      </c>
      <c r="JU301" s="678">
        <f t="shared" si="2167"/>
        <v>0</v>
      </c>
      <c r="JV301" s="680">
        <f t="shared" ref="JV301" si="2200">SUM(JJ301:JU301)</f>
        <v>0</v>
      </c>
      <c r="JX301" s="678">
        <f>ROUND(JX296/JX$146,2)</f>
        <v>0</v>
      </c>
      <c r="JY301" s="678">
        <f t="shared" si="2168"/>
        <v>0</v>
      </c>
      <c r="JZ301" s="678">
        <f t="shared" si="2168"/>
        <v>0</v>
      </c>
      <c r="KA301" s="678">
        <f t="shared" si="2168"/>
        <v>0</v>
      </c>
      <c r="KB301" s="678">
        <f t="shared" si="2168"/>
        <v>0</v>
      </c>
      <c r="KC301" s="678">
        <f t="shared" si="2168"/>
        <v>0</v>
      </c>
      <c r="KD301" s="678">
        <f t="shared" si="2168"/>
        <v>0</v>
      </c>
      <c r="KE301" s="678">
        <f t="shared" si="2168"/>
        <v>0</v>
      </c>
      <c r="KF301" s="678">
        <f t="shared" si="2168"/>
        <v>0</v>
      </c>
      <c r="KG301" s="678">
        <f t="shared" si="2168"/>
        <v>0</v>
      </c>
      <c r="KH301" s="678">
        <f t="shared" si="2168"/>
        <v>0</v>
      </c>
      <c r="KI301" s="678">
        <f t="shared" si="2168"/>
        <v>0</v>
      </c>
      <c r="KJ301" s="680">
        <f t="shared" ref="KJ301" si="2201">SUM(JX301:KI301)</f>
        <v>0</v>
      </c>
      <c r="KL301" s="678">
        <f>ROUND(KL296/KL$146,2)</f>
        <v>0</v>
      </c>
      <c r="KM301" s="678">
        <f t="shared" si="2169"/>
        <v>0</v>
      </c>
      <c r="KN301" s="678">
        <f t="shared" si="2169"/>
        <v>0</v>
      </c>
      <c r="KO301" s="678">
        <f t="shared" si="2169"/>
        <v>0</v>
      </c>
      <c r="KP301" s="678">
        <f t="shared" si="2169"/>
        <v>0</v>
      </c>
      <c r="KQ301" s="678">
        <f t="shared" si="2169"/>
        <v>0</v>
      </c>
      <c r="KR301" s="678">
        <f t="shared" si="2169"/>
        <v>0</v>
      </c>
      <c r="KS301" s="678">
        <f t="shared" si="2169"/>
        <v>0</v>
      </c>
      <c r="KT301" s="678">
        <f t="shared" si="2169"/>
        <v>0</v>
      </c>
      <c r="KU301" s="678">
        <f t="shared" si="2169"/>
        <v>0</v>
      </c>
      <c r="KV301" s="678">
        <f t="shared" si="2169"/>
        <v>0</v>
      </c>
      <c r="KW301" s="678">
        <f t="shared" si="2169"/>
        <v>0</v>
      </c>
      <c r="KX301" s="680">
        <f t="shared" ref="KX301" si="2202">SUM(KL301:KW301)</f>
        <v>0</v>
      </c>
      <c r="KZ301" s="678">
        <f>ROUND(KZ296/KZ$146,2)</f>
        <v>0</v>
      </c>
      <c r="LA301" s="678">
        <f t="shared" si="2170"/>
        <v>0</v>
      </c>
      <c r="LB301" s="678">
        <f t="shared" si="2170"/>
        <v>0</v>
      </c>
      <c r="LC301" s="678">
        <f t="shared" si="2170"/>
        <v>0</v>
      </c>
      <c r="LD301" s="678">
        <f t="shared" si="2170"/>
        <v>0</v>
      </c>
      <c r="LE301" s="678">
        <f t="shared" si="2170"/>
        <v>0</v>
      </c>
      <c r="LF301" s="678">
        <f t="shared" si="2170"/>
        <v>0</v>
      </c>
      <c r="LG301" s="678">
        <f t="shared" si="2170"/>
        <v>0</v>
      </c>
      <c r="LH301" s="678">
        <f t="shared" si="2170"/>
        <v>0</v>
      </c>
      <c r="LI301" s="678">
        <f t="shared" si="2170"/>
        <v>0</v>
      </c>
      <c r="LJ301" s="678">
        <f t="shared" si="2170"/>
        <v>0</v>
      </c>
      <c r="LK301" s="678">
        <f t="shared" si="2170"/>
        <v>0</v>
      </c>
      <c r="LL301" s="680">
        <f t="shared" ref="LL301" si="2203">SUM(KZ301:LK301)</f>
        <v>0</v>
      </c>
      <c r="LN301" s="678">
        <f>ROUND(LN296/LN$146,2)</f>
        <v>0</v>
      </c>
      <c r="LO301" s="678">
        <f t="shared" si="2171"/>
        <v>0</v>
      </c>
      <c r="LP301" s="678">
        <f t="shared" si="2171"/>
        <v>0</v>
      </c>
      <c r="LQ301" s="678">
        <f t="shared" si="2171"/>
        <v>0</v>
      </c>
      <c r="LR301" s="678">
        <f t="shared" si="2171"/>
        <v>0</v>
      </c>
      <c r="LS301" s="678">
        <f t="shared" si="2171"/>
        <v>0</v>
      </c>
      <c r="LT301" s="678">
        <f t="shared" si="2171"/>
        <v>0</v>
      </c>
      <c r="LU301" s="678">
        <f t="shared" si="2171"/>
        <v>0</v>
      </c>
      <c r="LV301" s="678">
        <f t="shared" si="2171"/>
        <v>0</v>
      </c>
      <c r="LW301" s="678">
        <f t="shared" si="2171"/>
        <v>0</v>
      </c>
      <c r="LX301" s="678">
        <f t="shared" si="2171"/>
        <v>0</v>
      </c>
      <c r="LY301" s="678">
        <f t="shared" si="2171"/>
        <v>0</v>
      </c>
      <c r="LZ301" s="680">
        <f t="shared" ref="LZ301" si="2204">SUM(LN301:LY301)</f>
        <v>0</v>
      </c>
      <c r="MB301" s="678">
        <f>ROUND(MB296/MB$146,2)</f>
        <v>0</v>
      </c>
      <c r="MC301" s="678">
        <f t="shared" si="2172"/>
        <v>0</v>
      </c>
      <c r="MD301" s="678">
        <f t="shared" si="2172"/>
        <v>0</v>
      </c>
      <c r="ME301" s="678">
        <f t="shared" si="2172"/>
        <v>0</v>
      </c>
      <c r="MF301" s="678">
        <f t="shared" si="2172"/>
        <v>0</v>
      </c>
      <c r="MG301" s="678">
        <f t="shared" si="2172"/>
        <v>0</v>
      </c>
      <c r="MH301" s="678">
        <f t="shared" si="2172"/>
        <v>0</v>
      </c>
      <c r="MI301" s="678">
        <f t="shared" si="2172"/>
        <v>0</v>
      </c>
      <c r="MJ301" s="678">
        <f t="shared" si="2172"/>
        <v>0</v>
      </c>
      <c r="MK301" s="678">
        <f t="shared" si="2172"/>
        <v>0</v>
      </c>
      <c r="ML301" s="678">
        <f t="shared" si="2172"/>
        <v>0</v>
      </c>
      <c r="MM301" s="678">
        <f t="shared" si="2172"/>
        <v>0</v>
      </c>
      <c r="MN301" s="680">
        <f t="shared" ref="MN301" si="2205">SUM(MB301:MM301)</f>
        <v>0</v>
      </c>
      <c r="MP301" s="678">
        <f>ROUND(MP296/MP$146,2)</f>
        <v>0</v>
      </c>
      <c r="MQ301" s="678">
        <f t="shared" si="2173"/>
        <v>0</v>
      </c>
      <c r="MR301" s="678">
        <f t="shared" si="2173"/>
        <v>0</v>
      </c>
      <c r="MS301" s="678">
        <f t="shared" si="2173"/>
        <v>0</v>
      </c>
      <c r="MT301" s="678">
        <f t="shared" si="2173"/>
        <v>0</v>
      </c>
      <c r="MU301" s="678">
        <f t="shared" si="2173"/>
        <v>0</v>
      </c>
      <c r="MV301" s="678">
        <f t="shared" si="2173"/>
        <v>0</v>
      </c>
      <c r="MW301" s="678">
        <f t="shared" si="2173"/>
        <v>0</v>
      </c>
      <c r="MX301" s="678">
        <f t="shared" si="2173"/>
        <v>0</v>
      </c>
      <c r="MY301" s="678">
        <f t="shared" si="2173"/>
        <v>0</v>
      </c>
      <c r="MZ301" s="678">
        <f t="shared" si="2173"/>
        <v>0</v>
      </c>
      <c r="NA301" s="678">
        <f t="shared" si="2173"/>
        <v>0</v>
      </c>
      <c r="NB301" s="680">
        <f t="shared" ref="NB301" si="2206">SUM(MP301:NA301)</f>
        <v>0</v>
      </c>
      <c r="ND301" s="678">
        <f>ROUND(ND296/ND$146,2)</f>
        <v>0</v>
      </c>
      <c r="NE301" s="678">
        <f t="shared" si="2174"/>
        <v>0</v>
      </c>
      <c r="NF301" s="678">
        <f t="shared" si="2174"/>
        <v>0</v>
      </c>
      <c r="NG301" s="678">
        <f t="shared" si="2174"/>
        <v>0</v>
      </c>
      <c r="NH301" s="678">
        <f t="shared" si="2174"/>
        <v>0</v>
      </c>
      <c r="NI301" s="678">
        <f t="shared" si="2174"/>
        <v>0</v>
      </c>
      <c r="NJ301" s="678">
        <f t="shared" si="2174"/>
        <v>0</v>
      </c>
      <c r="NK301" s="678">
        <f t="shared" si="2174"/>
        <v>0</v>
      </c>
      <c r="NL301" s="678">
        <f t="shared" si="2174"/>
        <v>0</v>
      </c>
      <c r="NM301" s="678">
        <f t="shared" si="2174"/>
        <v>0</v>
      </c>
      <c r="NN301" s="678">
        <f t="shared" si="2174"/>
        <v>0</v>
      </c>
      <c r="NO301" s="678">
        <f t="shared" si="2174"/>
        <v>0</v>
      </c>
      <c r="NP301" s="680">
        <f t="shared" ref="NP301" si="2207">SUM(ND301:NO301)</f>
        <v>0</v>
      </c>
      <c r="NR301" s="678">
        <f>ROUND(NR296/NR$146,2)</f>
        <v>0</v>
      </c>
      <c r="NS301" s="678">
        <f t="shared" si="2175"/>
        <v>0</v>
      </c>
      <c r="NT301" s="678">
        <f t="shared" si="2175"/>
        <v>0</v>
      </c>
      <c r="NU301" s="678">
        <f t="shared" si="2175"/>
        <v>0</v>
      </c>
      <c r="NV301" s="678">
        <f t="shared" si="2175"/>
        <v>0</v>
      </c>
      <c r="NW301" s="678">
        <f t="shared" si="2175"/>
        <v>0</v>
      </c>
      <c r="NX301" s="678">
        <f t="shared" si="2175"/>
        <v>0</v>
      </c>
      <c r="NY301" s="678">
        <f t="shared" si="2175"/>
        <v>0</v>
      </c>
      <c r="NZ301" s="678">
        <f t="shared" si="2175"/>
        <v>0</v>
      </c>
      <c r="OA301" s="678">
        <f t="shared" si="2175"/>
        <v>0</v>
      </c>
      <c r="OB301" s="678">
        <f t="shared" si="2175"/>
        <v>0</v>
      </c>
      <c r="OC301" s="678">
        <f t="shared" si="2175"/>
        <v>0</v>
      </c>
      <c r="OD301" s="680">
        <f t="shared" ref="OD301" si="2208">SUM(NR301:OC301)</f>
        <v>0</v>
      </c>
      <c r="OF301" s="678">
        <f>ROUND(OF296/OF$146,2)</f>
        <v>0</v>
      </c>
      <c r="OG301" s="678">
        <f t="shared" si="2176"/>
        <v>0</v>
      </c>
      <c r="OH301" s="678">
        <f t="shared" si="2176"/>
        <v>0</v>
      </c>
      <c r="OI301" s="678">
        <f t="shared" si="2176"/>
        <v>0</v>
      </c>
      <c r="OJ301" s="678">
        <f t="shared" si="2176"/>
        <v>0</v>
      </c>
      <c r="OK301" s="678">
        <f t="shared" si="2176"/>
        <v>0</v>
      </c>
      <c r="OL301" s="678">
        <f t="shared" si="2176"/>
        <v>0</v>
      </c>
      <c r="OM301" s="678">
        <f t="shared" si="2176"/>
        <v>0</v>
      </c>
      <c r="ON301" s="678">
        <f t="shared" si="2176"/>
        <v>0</v>
      </c>
      <c r="OO301" s="678">
        <f t="shared" si="2176"/>
        <v>0</v>
      </c>
      <c r="OP301" s="678">
        <f t="shared" si="2176"/>
        <v>0</v>
      </c>
      <c r="OQ301" s="678">
        <f t="shared" si="2176"/>
        <v>0</v>
      </c>
      <c r="OR301" s="680">
        <f t="shared" ref="OR301" si="2209">SUM(OF301:OQ301)</f>
        <v>0</v>
      </c>
      <c r="OT301" s="678">
        <f>ROUND(OT296/OT$146,2)</f>
        <v>0</v>
      </c>
      <c r="OU301" s="678">
        <f t="shared" si="2177"/>
        <v>0</v>
      </c>
      <c r="OV301" s="678">
        <f t="shared" si="2177"/>
        <v>0</v>
      </c>
      <c r="OW301" s="678">
        <f t="shared" si="2177"/>
        <v>0</v>
      </c>
      <c r="OX301" s="678">
        <f t="shared" si="2177"/>
        <v>0</v>
      </c>
      <c r="OY301" s="678">
        <f t="shared" si="2177"/>
        <v>0</v>
      </c>
      <c r="OZ301" s="678">
        <f t="shared" si="2177"/>
        <v>0</v>
      </c>
      <c r="PA301" s="678">
        <f t="shared" si="2177"/>
        <v>0</v>
      </c>
      <c r="PB301" s="678">
        <f t="shared" si="2177"/>
        <v>0</v>
      </c>
      <c r="PC301" s="678">
        <f t="shared" si="2177"/>
        <v>0</v>
      </c>
      <c r="PD301" s="678">
        <f t="shared" si="2177"/>
        <v>0</v>
      </c>
      <c r="PE301" s="678">
        <f t="shared" si="2177"/>
        <v>0</v>
      </c>
      <c r="PF301" s="680">
        <f t="shared" ref="PF301" si="2210">SUM(OT301:PE301)</f>
        <v>0</v>
      </c>
      <c r="PH301" s="678">
        <f>ROUND(PH296/PH$146,2)</f>
        <v>0</v>
      </c>
      <c r="PI301" s="678">
        <f t="shared" si="2178"/>
        <v>0</v>
      </c>
      <c r="PJ301" s="678">
        <f t="shared" si="2178"/>
        <v>0</v>
      </c>
      <c r="PK301" s="678">
        <f t="shared" si="2178"/>
        <v>0</v>
      </c>
      <c r="PL301" s="678">
        <f t="shared" si="2178"/>
        <v>0</v>
      </c>
      <c r="PM301" s="678">
        <f t="shared" si="2178"/>
        <v>0</v>
      </c>
      <c r="PN301" s="678">
        <f t="shared" si="2178"/>
        <v>0</v>
      </c>
      <c r="PO301" s="678">
        <f t="shared" si="2178"/>
        <v>0</v>
      </c>
      <c r="PP301" s="678">
        <f t="shared" si="2178"/>
        <v>0</v>
      </c>
      <c r="PQ301" s="678">
        <f t="shared" si="2178"/>
        <v>0</v>
      </c>
      <c r="PR301" s="678">
        <f t="shared" si="2178"/>
        <v>0</v>
      </c>
      <c r="PS301" s="678">
        <f t="shared" si="2178"/>
        <v>0</v>
      </c>
      <c r="PT301" s="680">
        <f t="shared" ref="PT301" si="2211">SUM(PH301:PS301)</f>
        <v>0</v>
      </c>
      <c r="PV301" s="678">
        <f t="shared" si="2179"/>
        <v>-8286</v>
      </c>
      <c r="PW301" s="678">
        <f t="shared" si="2179"/>
        <v>0</v>
      </c>
      <c r="PX301" s="678">
        <f t="shared" si="2179"/>
        <v>0</v>
      </c>
      <c r="PY301" s="678">
        <f t="shared" si="2179"/>
        <v>0</v>
      </c>
      <c r="PZ301" s="678">
        <f t="shared" si="2179"/>
        <v>0</v>
      </c>
      <c r="QA301" s="678">
        <f t="shared" si="2179"/>
        <v>0</v>
      </c>
      <c r="QB301" s="678">
        <f t="shared" si="2179"/>
        <v>0</v>
      </c>
      <c r="QC301" s="678">
        <f t="shared" si="2179"/>
        <v>0</v>
      </c>
      <c r="QD301" s="678">
        <f t="shared" si="2179"/>
        <v>0</v>
      </c>
      <c r="QE301" s="678">
        <f t="shared" si="2179"/>
        <v>0</v>
      </c>
      <c r="QF301" s="678">
        <f t="shared" si="2179"/>
        <v>0</v>
      </c>
      <c r="QG301" s="678">
        <f t="shared" si="2179"/>
        <v>0</v>
      </c>
      <c r="QH301" s="680">
        <f t="shared" si="2180"/>
        <v>-8286</v>
      </c>
    </row>
    <row r="302" spans="1:450" x14ac:dyDescent="0.25">
      <c r="A302" s="674"/>
      <c r="D302" s="678"/>
      <c r="E302" s="678"/>
      <c r="F302" s="678"/>
      <c r="G302" s="678"/>
      <c r="H302" s="678"/>
      <c r="I302" s="678"/>
      <c r="J302" s="678"/>
      <c r="K302" s="678"/>
      <c r="L302" s="678"/>
      <c r="M302" s="678"/>
      <c r="N302" s="678"/>
      <c r="O302" s="678"/>
      <c r="P302" s="680"/>
      <c r="R302" s="678"/>
      <c r="S302" s="678"/>
      <c r="T302" s="678"/>
      <c r="U302" s="678"/>
      <c r="V302" s="678"/>
      <c r="W302" s="678"/>
      <c r="X302" s="678"/>
      <c r="Y302" s="678"/>
      <c r="Z302" s="678"/>
      <c r="AA302" s="678"/>
      <c r="AB302" s="678"/>
      <c r="AC302" s="678"/>
      <c r="AD302" s="680"/>
      <c r="AF302" s="678"/>
      <c r="AG302" s="678"/>
      <c r="AH302" s="678"/>
      <c r="AI302" s="678"/>
      <c r="AJ302" s="678"/>
      <c r="AK302" s="678"/>
      <c r="AL302" s="678"/>
      <c r="AM302" s="678"/>
      <c r="AN302" s="678"/>
      <c r="AO302" s="678"/>
      <c r="AP302" s="678"/>
      <c r="AQ302" s="678"/>
      <c r="AR302" s="680"/>
      <c r="AT302" s="678"/>
      <c r="AU302" s="678"/>
      <c r="AV302" s="678"/>
      <c r="AW302" s="678"/>
      <c r="AX302" s="678"/>
      <c r="AY302" s="678"/>
      <c r="AZ302" s="678"/>
      <c r="BA302" s="678"/>
      <c r="BB302" s="678"/>
      <c r="BC302" s="678"/>
      <c r="BD302" s="678"/>
      <c r="BE302" s="678"/>
      <c r="BF302" s="680"/>
      <c r="BH302" s="678"/>
      <c r="BI302" s="678"/>
      <c r="BJ302" s="678"/>
      <c r="BK302" s="678"/>
      <c r="BL302" s="678"/>
      <c r="BM302" s="678"/>
      <c r="BN302" s="678"/>
      <c r="BO302" s="678"/>
      <c r="BP302" s="678"/>
      <c r="BQ302" s="678"/>
      <c r="BR302" s="678"/>
      <c r="BS302" s="678"/>
      <c r="BT302" s="680"/>
      <c r="BV302" s="678"/>
      <c r="BW302" s="678"/>
      <c r="BX302" s="678"/>
      <c r="BY302" s="678"/>
      <c r="BZ302" s="678"/>
      <c r="CA302" s="678"/>
      <c r="CB302" s="678"/>
      <c r="CC302" s="678"/>
      <c r="CD302" s="678"/>
      <c r="CE302" s="678"/>
      <c r="CF302" s="678"/>
      <c r="CG302" s="678"/>
      <c r="CH302" s="680"/>
      <c r="CJ302" s="678"/>
      <c r="CK302" s="678"/>
      <c r="CL302" s="678"/>
      <c r="CM302" s="678"/>
      <c r="CN302" s="678"/>
      <c r="CO302" s="678"/>
      <c r="CP302" s="678"/>
      <c r="CQ302" s="678"/>
      <c r="CR302" s="678"/>
      <c r="CS302" s="678"/>
      <c r="CT302" s="678"/>
      <c r="CU302" s="678"/>
      <c r="CV302" s="680"/>
      <c r="CX302" s="678"/>
      <c r="CY302" s="678"/>
      <c r="CZ302" s="678"/>
      <c r="DA302" s="678"/>
      <c r="DB302" s="678"/>
      <c r="DC302" s="678"/>
      <c r="DD302" s="678"/>
      <c r="DE302" s="678"/>
      <c r="DF302" s="678"/>
      <c r="DG302" s="678"/>
      <c r="DH302" s="678"/>
      <c r="DI302" s="678"/>
      <c r="DJ302" s="680"/>
      <c r="DL302" s="678"/>
      <c r="DM302" s="678"/>
      <c r="DN302" s="678"/>
      <c r="DO302" s="678"/>
      <c r="DP302" s="678"/>
      <c r="DQ302" s="678"/>
      <c r="DR302" s="678"/>
      <c r="DS302" s="678"/>
      <c r="DT302" s="678"/>
      <c r="DU302" s="678"/>
      <c r="DV302" s="678"/>
      <c r="DW302" s="678"/>
      <c r="DX302" s="680"/>
      <c r="DZ302" s="678"/>
      <c r="EA302" s="678"/>
      <c r="EB302" s="678"/>
      <c r="EC302" s="678"/>
      <c r="ED302" s="678"/>
      <c r="EE302" s="678"/>
      <c r="EF302" s="678"/>
      <c r="EG302" s="678"/>
      <c r="EH302" s="678"/>
      <c r="EI302" s="678"/>
      <c r="EJ302" s="678"/>
      <c r="EK302" s="678"/>
      <c r="EL302" s="680"/>
      <c r="EN302" s="678"/>
      <c r="EO302" s="678"/>
      <c r="EP302" s="678"/>
      <c r="EQ302" s="678"/>
      <c r="ER302" s="678"/>
      <c r="ES302" s="678"/>
      <c r="ET302" s="678"/>
      <c r="EU302" s="678"/>
      <c r="EV302" s="678"/>
      <c r="EW302" s="678"/>
      <c r="EX302" s="678"/>
      <c r="EY302" s="678"/>
      <c r="EZ302" s="680"/>
      <c r="FB302" s="678"/>
      <c r="FC302" s="678"/>
      <c r="FD302" s="678"/>
      <c r="FE302" s="678"/>
      <c r="FF302" s="678"/>
      <c r="FG302" s="678"/>
      <c r="FH302" s="678"/>
      <c r="FI302" s="678"/>
      <c r="FJ302" s="678"/>
      <c r="FK302" s="678"/>
      <c r="FL302" s="678"/>
      <c r="FM302" s="678"/>
      <c r="FN302" s="680"/>
      <c r="FP302" s="678"/>
      <c r="FQ302" s="678"/>
      <c r="FR302" s="678"/>
      <c r="FS302" s="678"/>
      <c r="FT302" s="678"/>
      <c r="FU302" s="678"/>
      <c r="FV302" s="678"/>
      <c r="FW302" s="678"/>
      <c r="FX302" s="678"/>
      <c r="FY302" s="678"/>
      <c r="FZ302" s="678"/>
      <c r="GA302" s="678"/>
      <c r="GB302" s="680"/>
      <c r="GD302" s="678"/>
      <c r="GE302" s="678"/>
      <c r="GF302" s="678"/>
      <c r="GG302" s="678"/>
      <c r="GH302" s="678"/>
      <c r="GI302" s="678"/>
      <c r="GJ302" s="678"/>
      <c r="GK302" s="678"/>
      <c r="GL302" s="678"/>
      <c r="GM302" s="678"/>
      <c r="GN302" s="678"/>
      <c r="GO302" s="678"/>
      <c r="GP302" s="680"/>
      <c r="GR302" s="678"/>
      <c r="GS302" s="678"/>
      <c r="GT302" s="678"/>
      <c r="GU302" s="678"/>
      <c r="GV302" s="678"/>
      <c r="GW302" s="678"/>
      <c r="GX302" s="678"/>
      <c r="GY302" s="678"/>
      <c r="GZ302" s="678"/>
      <c r="HA302" s="678"/>
      <c r="HB302" s="678"/>
      <c r="HC302" s="678"/>
      <c r="HD302" s="680"/>
      <c r="HF302" s="678"/>
      <c r="HG302" s="678"/>
      <c r="HH302" s="678"/>
      <c r="HI302" s="678"/>
      <c r="HJ302" s="678"/>
      <c r="HK302" s="678"/>
      <c r="HL302" s="678"/>
      <c r="HM302" s="678"/>
      <c r="HN302" s="678"/>
      <c r="HO302" s="678"/>
      <c r="HP302" s="678"/>
      <c r="HQ302" s="678"/>
      <c r="HR302" s="680"/>
      <c r="HT302" s="678"/>
      <c r="HU302" s="678"/>
      <c r="HV302" s="678"/>
      <c r="HW302" s="678"/>
      <c r="HX302" s="678"/>
      <c r="HY302" s="678"/>
      <c r="HZ302" s="678"/>
      <c r="IA302" s="678"/>
      <c r="IB302" s="678"/>
      <c r="IC302" s="678"/>
      <c r="ID302" s="678"/>
      <c r="IE302" s="678"/>
      <c r="IF302" s="680"/>
      <c r="IH302" s="678"/>
      <c r="II302" s="678"/>
      <c r="IJ302" s="678"/>
      <c r="IK302" s="678"/>
      <c r="IL302" s="678"/>
      <c r="IM302" s="678"/>
      <c r="IN302" s="678"/>
      <c r="IO302" s="678"/>
      <c r="IP302" s="678"/>
      <c r="IQ302" s="678"/>
      <c r="IR302" s="678"/>
      <c r="IS302" s="678"/>
      <c r="IT302" s="680"/>
      <c r="IV302" s="678"/>
      <c r="IW302" s="678"/>
      <c r="IX302" s="678"/>
      <c r="IY302" s="678"/>
      <c r="IZ302" s="678"/>
      <c r="JA302" s="678"/>
      <c r="JB302" s="678"/>
      <c r="JC302" s="678"/>
      <c r="JD302" s="678"/>
      <c r="JE302" s="678"/>
      <c r="JF302" s="678"/>
      <c r="JG302" s="678"/>
      <c r="JH302" s="680"/>
      <c r="JJ302" s="678"/>
      <c r="JK302" s="678"/>
      <c r="JL302" s="678"/>
      <c r="JM302" s="678"/>
      <c r="JN302" s="678"/>
      <c r="JO302" s="678"/>
      <c r="JP302" s="678"/>
      <c r="JQ302" s="678"/>
      <c r="JR302" s="678"/>
      <c r="JS302" s="678"/>
      <c r="JT302" s="678"/>
      <c r="JU302" s="678"/>
      <c r="JV302" s="680"/>
      <c r="JX302" s="678"/>
      <c r="JY302" s="678"/>
      <c r="JZ302" s="678"/>
      <c r="KA302" s="678"/>
      <c r="KB302" s="678"/>
      <c r="KC302" s="678"/>
      <c r="KD302" s="678"/>
      <c r="KE302" s="678"/>
      <c r="KF302" s="678"/>
      <c r="KG302" s="678"/>
      <c r="KH302" s="678"/>
      <c r="KI302" s="678"/>
      <c r="KJ302" s="680"/>
      <c r="KL302" s="678"/>
      <c r="KM302" s="678"/>
      <c r="KN302" s="678"/>
      <c r="KO302" s="678"/>
      <c r="KP302" s="678"/>
      <c r="KQ302" s="678"/>
      <c r="KR302" s="678"/>
      <c r="KS302" s="678"/>
      <c r="KT302" s="678"/>
      <c r="KU302" s="678"/>
      <c r="KV302" s="678"/>
      <c r="KW302" s="678"/>
      <c r="KX302" s="680"/>
      <c r="KZ302" s="678"/>
      <c r="LA302" s="678"/>
      <c r="LB302" s="678"/>
      <c r="LC302" s="678"/>
      <c r="LD302" s="678"/>
      <c r="LE302" s="678"/>
      <c r="LF302" s="678"/>
      <c r="LG302" s="678"/>
      <c r="LH302" s="678"/>
      <c r="LI302" s="678"/>
      <c r="LJ302" s="678"/>
      <c r="LK302" s="678"/>
      <c r="LL302" s="680"/>
      <c r="LN302" s="678"/>
      <c r="LO302" s="678"/>
      <c r="LP302" s="678"/>
      <c r="LQ302" s="678"/>
      <c r="LR302" s="678"/>
      <c r="LS302" s="678"/>
      <c r="LT302" s="678"/>
      <c r="LU302" s="678"/>
      <c r="LV302" s="678"/>
      <c r="LW302" s="678"/>
      <c r="LX302" s="678"/>
      <c r="LY302" s="678"/>
      <c r="LZ302" s="680"/>
      <c r="MB302" s="678"/>
      <c r="MC302" s="678"/>
      <c r="MD302" s="678"/>
      <c r="ME302" s="678"/>
      <c r="MF302" s="678"/>
      <c r="MG302" s="678"/>
      <c r="MH302" s="678"/>
      <c r="MI302" s="678"/>
      <c r="MJ302" s="678"/>
      <c r="MK302" s="678"/>
      <c r="ML302" s="678"/>
      <c r="MM302" s="678"/>
      <c r="MN302" s="680"/>
      <c r="MP302" s="678"/>
      <c r="MQ302" s="678"/>
      <c r="MR302" s="678"/>
      <c r="MS302" s="678"/>
      <c r="MT302" s="678"/>
      <c r="MU302" s="678"/>
      <c r="MV302" s="678"/>
      <c r="MW302" s="678"/>
      <c r="MX302" s="678"/>
      <c r="MY302" s="678"/>
      <c r="MZ302" s="678"/>
      <c r="NA302" s="678"/>
      <c r="NB302" s="680"/>
      <c r="ND302" s="678"/>
      <c r="NE302" s="678"/>
      <c r="NF302" s="678"/>
      <c r="NG302" s="678"/>
      <c r="NH302" s="678"/>
      <c r="NI302" s="678"/>
      <c r="NJ302" s="678"/>
      <c r="NK302" s="678"/>
      <c r="NL302" s="678"/>
      <c r="NM302" s="678"/>
      <c r="NN302" s="678"/>
      <c r="NO302" s="678"/>
      <c r="NP302" s="680"/>
      <c r="NR302" s="678"/>
      <c r="NS302" s="678"/>
      <c r="NT302" s="678"/>
      <c r="NU302" s="678"/>
      <c r="NV302" s="678"/>
      <c r="NW302" s="678"/>
      <c r="NX302" s="678"/>
      <c r="NY302" s="678"/>
      <c r="NZ302" s="678"/>
      <c r="OA302" s="678"/>
      <c r="OB302" s="678"/>
      <c r="OC302" s="678"/>
      <c r="OD302" s="680"/>
      <c r="OF302" s="678"/>
      <c r="OG302" s="678"/>
      <c r="OH302" s="678"/>
      <c r="OI302" s="678"/>
      <c r="OJ302" s="678"/>
      <c r="OK302" s="678"/>
      <c r="OL302" s="678"/>
      <c r="OM302" s="678"/>
      <c r="ON302" s="678"/>
      <c r="OO302" s="678"/>
      <c r="OP302" s="678"/>
      <c r="OQ302" s="678"/>
      <c r="OR302" s="680"/>
      <c r="OT302" s="678"/>
      <c r="OU302" s="678"/>
      <c r="OV302" s="678"/>
      <c r="OW302" s="678"/>
      <c r="OX302" s="678"/>
      <c r="OY302" s="678"/>
      <c r="OZ302" s="678"/>
      <c r="PA302" s="678"/>
      <c r="PB302" s="678"/>
      <c r="PC302" s="678"/>
      <c r="PD302" s="678"/>
      <c r="PE302" s="678"/>
      <c r="PF302" s="680"/>
      <c r="PH302" s="678"/>
      <c r="PI302" s="678"/>
      <c r="PJ302" s="678"/>
      <c r="PK302" s="678"/>
      <c r="PL302" s="678"/>
      <c r="PM302" s="678"/>
      <c r="PN302" s="678"/>
      <c r="PO302" s="678"/>
      <c r="PP302" s="678"/>
      <c r="PQ302" s="678"/>
      <c r="PR302" s="678"/>
      <c r="PS302" s="678"/>
      <c r="PT302" s="680"/>
      <c r="PV302" s="678"/>
      <c r="PW302" s="678"/>
      <c r="PX302" s="678"/>
      <c r="PY302" s="678"/>
      <c r="PZ302" s="678"/>
      <c r="QA302" s="678"/>
      <c r="QB302" s="678"/>
      <c r="QC302" s="678"/>
      <c r="QD302" s="678"/>
      <c r="QE302" s="678"/>
      <c r="QF302" s="678"/>
      <c r="QG302" s="678"/>
      <c r="QH302" s="680"/>
    </row>
    <row r="303" spans="1:450" ht="13.5" thickBot="1" x14ac:dyDescent="0.3">
      <c r="A303" s="674"/>
      <c r="D303" s="679">
        <f>SUM(D300:D302)</f>
        <v>27645.1</v>
      </c>
      <c r="E303" s="679">
        <f t="shared" ref="E303:P303" si="2212">SUM(E300:E302)</f>
        <v>0</v>
      </c>
      <c r="F303" s="679">
        <f t="shared" si="2212"/>
        <v>0</v>
      </c>
      <c r="G303" s="679">
        <f t="shared" si="2212"/>
        <v>0</v>
      </c>
      <c r="H303" s="679">
        <f t="shared" si="2212"/>
        <v>0</v>
      </c>
      <c r="I303" s="679">
        <f t="shared" si="2212"/>
        <v>0</v>
      </c>
      <c r="J303" s="679">
        <f t="shared" si="2212"/>
        <v>0</v>
      </c>
      <c r="K303" s="679">
        <f t="shared" si="2212"/>
        <v>0</v>
      </c>
      <c r="L303" s="679">
        <f t="shared" si="2212"/>
        <v>0</v>
      </c>
      <c r="M303" s="679">
        <f t="shared" si="2212"/>
        <v>0</v>
      </c>
      <c r="N303" s="679">
        <f t="shared" si="2212"/>
        <v>0</v>
      </c>
      <c r="O303" s="679">
        <f t="shared" si="2212"/>
        <v>0</v>
      </c>
      <c r="P303" s="681">
        <f t="shared" si="2212"/>
        <v>27645.1</v>
      </c>
      <c r="R303" s="679">
        <f>SUM(R300:R302)</f>
        <v>0</v>
      </c>
      <c r="S303" s="679">
        <f t="shared" ref="S303:AD303" si="2213">SUM(S300:S302)</f>
        <v>0</v>
      </c>
      <c r="T303" s="679">
        <f t="shared" si="2213"/>
        <v>0</v>
      </c>
      <c r="U303" s="679">
        <f t="shared" si="2213"/>
        <v>0</v>
      </c>
      <c r="V303" s="679">
        <f t="shared" si="2213"/>
        <v>0</v>
      </c>
      <c r="W303" s="679">
        <f t="shared" si="2213"/>
        <v>0</v>
      </c>
      <c r="X303" s="679">
        <f t="shared" si="2213"/>
        <v>0</v>
      </c>
      <c r="Y303" s="679">
        <f t="shared" si="2213"/>
        <v>0</v>
      </c>
      <c r="Z303" s="679">
        <f t="shared" si="2213"/>
        <v>0</v>
      </c>
      <c r="AA303" s="679">
        <f t="shared" si="2213"/>
        <v>0</v>
      </c>
      <c r="AB303" s="679">
        <f t="shared" si="2213"/>
        <v>0</v>
      </c>
      <c r="AC303" s="679">
        <f t="shared" si="2213"/>
        <v>0</v>
      </c>
      <c r="AD303" s="681">
        <f t="shared" si="2213"/>
        <v>0</v>
      </c>
      <c r="AF303" s="679">
        <f>SUM(AF300:AF302)</f>
        <v>0</v>
      </c>
      <c r="AG303" s="679">
        <f t="shared" ref="AG303:AR303" si="2214">SUM(AG300:AG302)</f>
        <v>0</v>
      </c>
      <c r="AH303" s="679">
        <f t="shared" si="2214"/>
        <v>0</v>
      </c>
      <c r="AI303" s="679">
        <f t="shared" si="2214"/>
        <v>0</v>
      </c>
      <c r="AJ303" s="679">
        <f t="shared" si="2214"/>
        <v>0</v>
      </c>
      <c r="AK303" s="679">
        <f t="shared" si="2214"/>
        <v>0</v>
      </c>
      <c r="AL303" s="679">
        <f t="shared" si="2214"/>
        <v>0</v>
      </c>
      <c r="AM303" s="679">
        <f t="shared" si="2214"/>
        <v>0</v>
      </c>
      <c r="AN303" s="679">
        <f t="shared" si="2214"/>
        <v>0</v>
      </c>
      <c r="AO303" s="679">
        <f t="shared" si="2214"/>
        <v>0</v>
      </c>
      <c r="AP303" s="679">
        <f t="shared" si="2214"/>
        <v>0</v>
      </c>
      <c r="AQ303" s="679">
        <f t="shared" si="2214"/>
        <v>0</v>
      </c>
      <c r="AR303" s="681">
        <f t="shared" si="2214"/>
        <v>0</v>
      </c>
      <c r="AT303" s="679">
        <f>SUM(AT300:AT302)</f>
        <v>0</v>
      </c>
      <c r="AU303" s="679">
        <f t="shared" ref="AU303:BF303" si="2215">SUM(AU300:AU302)</f>
        <v>0</v>
      </c>
      <c r="AV303" s="679">
        <f t="shared" si="2215"/>
        <v>0</v>
      </c>
      <c r="AW303" s="679">
        <f t="shared" si="2215"/>
        <v>0</v>
      </c>
      <c r="AX303" s="679">
        <f t="shared" si="2215"/>
        <v>0</v>
      </c>
      <c r="AY303" s="679">
        <f t="shared" si="2215"/>
        <v>0</v>
      </c>
      <c r="AZ303" s="679">
        <f t="shared" si="2215"/>
        <v>0</v>
      </c>
      <c r="BA303" s="679">
        <f t="shared" si="2215"/>
        <v>0</v>
      </c>
      <c r="BB303" s="679">
        <f t="shared" si="2215"/>
        <v>0</v>
      </c>
      <c r="BC303" s="679">
        <f t="shared" si="2215"/>
        <v>0</v>
      </c>
      <c r="BD303" s="679">
        <f t="shared" si="2215"/>
        <v>0</v>
      </c>
      <c r="BE303" s="679">
        <f t="shared" si="2215"/>
        <v>0</v>
      </c>
      <c r="BF303" s="681">
        <f t="shared" si="2215"/>
        <v>0</v>
      </c>
      <c r="BH303" s="679">
        <f>SUM(BH300:BH302)</f>
        <v>0</v>
      </c>
      <c r="BI303" s="679">
        <f t="shared" ref="BI303:BT303" si="2216">SUM(BI300:BI302)</f>
        <v>0</v>
      </c>
      <c r="BJ303" s="679">
        <f t="shared" si="2216"/>
        <v>0</v>
      </c>
      <c r="BK303" s="679">
        <f t="shared" si="2216"/>
        <v>0</v>
      </c>
      <c r="BL303" s="679">
        <f t="shared" si="2216"/>
        <v>0</v>
      </c>
      <c r="BM303" s="679">
        <f t="shared" si="2216"/>
        <v>0</v>
      </c>
      <c r="BN303" s="679">
        <f t="shared" si="2216"/>
        <v>0</v>
      </c>
      <c r="BO303" s="679">
        <f t="shared" si="2216"/>
        <v>0</v>
      </c>
      <c r="BP303" s="679">
        <f t="shared" si="2216"/>
        <v>0</v>
      </c>
      <c r="BQ303" s="679">
        <f t="shared" si="2216"/>
        <v>0</v>
      </c>
      <c r="BR303" s="679">
        <f t="shared" si="2216"/>
        <v>0</v>
      </c>
      <c r="BS303" s="679">
        <f t="shared" si="2216"/>
        <v>0</v>
      </c>
      <c r="BT303" s="681">
        <f t="shared" si="2216"/>
        <v>0</v>
      </c>
      <c r="BV303" s="679">
        <f>SUM(BV300:BV302)</f>
        <v>0</v>
      </c>
      <c r="BW303" s="679">
        <f t="shared" ref="BW303:CH303" si="2217">SUM(BW300:BW302)</f>
        <v>0</v>
      </c>
      <c r="BX303" s="679">
        <f t="shared" si="2217"/>
        <v>0</v>
      </c>
      <c r="BY303" s="679">
        <f t="shared" si="2217"/>
        <v>0</v>
      </c>
      <c r="BZ303" s="679">
        <f t="shared" si="2217"/>
        <v>0</v>
      </c>
      <c r="CA303" s="679">
        <f t="shared" si="2217"/>
        <v>0</v>
      </c>
      <c r="CB303" s="679">
        <f t="shared" si="2217"/>
        <v>0</v>
      </c>
      <c r="CC303" s="679">
        <f t="shared" si="2217"/>
        <v>0</v>
      </c>
      <c r="CD303" s="679">
        <f t="shared" si="2217"/>
        <v>0</v>
      </c>
      <c r="CE303" s="679">
        <f t="shared" si="2217"/>
        <v>0</v>
      </c>
      <c r="CF303" s="679">
        <f t="shared" si="2217"/>
        <v>0</v>
      </c>
      <c r="CG303" s="679">
        <f t="shared" si="2217"/>
        <v>0</v>
      </c>
      <c r="CH303" s="681">
        <f t="shared" si="2217"/>
        <v>0</v>
      </c>
      <c r="CJ303" s="679">
        <f>SUM(CJ300:CJ302)</f>
        <v>0</v>
      </c>
      <c r="CK303" s="679">
        <f t="shared" ref="CK303:CV303" si="2218">SUM(CK300:CK302)</f>
        <v>0</v>
      </c>
      <c r="CL303" s="679">
        <f t="shared" si="2218"/>
        <v>0</v>
      </c>
      <c r="CM303" s="679">
        <f t="shared" si="2218"/>
        <v>0</v>
      </c>
      <c r="CN303" s="679">
        <f t="shared" si="2218"/>
        <v>0</v>
      </c>
      <c r="CO303" s="679">
        <f t="shared" si="2218"/>
        <v>0</v>
      </c>
      <c r="CP303" s="679">
        <f t="shared" si="2218"/>
        <v>0</v>
      </c>
      <c r="CQ303" s="679">
        <f t="shared" si="2218"/>
        <v>0</v>
      </c>
      <c r="CR303" s="679">
        <f t="shared" si="2218"/>
        <v>0</v>
      </c>
      <c r="CS303" s="679">
        <f t="shared" si="2218"/>
        <v>0</v>
      </c>
      <c r="CT303" s="679">
        <f t="shared" si="2218"/>
        <v>0</v>
      </c>
      <c r="CU303" s="679">
        <f t="shared" si="2218"/>
        <v>0</v>
      </c>
      <c r="CV303" s="681">
        <f t="shared" si="2218"/>
        <v>0</v>
      </c>
      <c r="CX303" s="679">
        <f>SUM(CX300:CX302)</f>
        <v>0</v>
      </c>
      <c r="CY303" s="679">
        <f t="shared" ref="CY303:DJ303" si="2219">SUM(CY300:CY302)</f>
        <v>0</v>
      </c>
      <c r="CZ303" s="679">
        <f t="shared" si="2219"/>
        <v>0</v>
      </c>
      <c r="DA303" s="679">
        <f t="shared" si="2219"/>
        <v>0</v>
      </c>
      <c r="DB303" s="679">
        <f t="shared" si="2219"/>
        <v>0</v>
      </c>
      <c r="DC303" s="679">
        <f t="shared" si="2219"/>
        <v>0</v>
      </c>
      <c r="DD303" s="679">
        <f t="shared" si="2219"/>
        <v>0</v>
      </c>
      <c r="DE303" s="679">
        <f t="shared" si="2219"/>
        <v>0</v>
      </c>
      <c r="DF303" s="679">
        <f t="shared" si="2219"/>
        <v>0</v>
      </c>
      <c r="DG303" s="679">
        <f t="shared" si="2219"/>
        <v>0</v>
      </c>
      <c r="DH303" s="679">
        <f t="shared" si="2219"/>
        <v>0</v>
      </c>
      <c r="DI303" s="679">
        <f t="shared" si="2219"/>
        <v>0</v>
      </c>
      <c r="DJ303" s="681">
        <f t="shared" si="2219"/>
        <v>0</v>
      </c>
      <c r="DL303" s="679">
        <f>SUM(DL300:DL302)</f>
        <v>0</v>
      </c>
      <c r="DM303" s="679">
        <f t="shared" ref="DM303:DX303" si="2220">SUM(DM300:DM302)</f>
        <v>0</v>
      </c>
      <c r="DN303" s="679">
        <f t="shared" si="2220"/>
        <v>0</v>
      </c>
      <c r="DO303" s="679">
        <f t="shared" si="2220"/>
        <v>0</v>
      </c>
      <c r="DP303" s="679">
        <f t="shared" si="2220"/>
        <v>0</v>
      </c>
      <c r="DQ303" s="679">
        <f t="shared" si="2220"/>
        <v>0</v>
      </c>
      <c r="DR303" s="679">
        <f t="shared" si="2220"/>
        <v>0</v>
      </c>
      <c r="DS303" s="679">
        <f t="shared" si="2220"/>
        <v>0</v>
      </c>
      <c r="DT303" s="679">
        <f t="shared" si="2220"/>
        <v>0</v>
      </c>
      <c r="DU303" s="679">
        <f t="shared" si="2220"/>
        <v>0</v>
      </c>
      <c r="DV303" s="679">
        <f t="shared" si="2220"/>
        <v>0</v>
      </c>
      <c r="DW303" s="679">
        <f t="shared" si="2220"/>
        <v>0</v>
      </c>
      <c r="DX303" s="681">
        <f t="shared" si="2220"/>
        <v>0</v>
      </c>
      <c r="DZ303" s="679">
        <f>SUM(DZ300:DZ302)</f>
        <v>0</v>
      </c>
      <c r="EA303" s="679">
        <f t="shared" ref="EA303:EL303" si="2221">SUM(EA300:EA302)</f>
        <v>0</v>
      </c>
      <c r="EB303" s="679">
        <f t="shared" si="2221"/>
        <v>0</v>
      </c>
      <c r="EC303" s="679">
        <f t="shared" si="2221"/>
        <v>0</v>
      </c>
      <c r="ED303" s="679">
        <f t="shared" si="2221"/>
        <v>0</v>
      </c>
      <c r="EE303" s="679">
        <f t="shared" si="2221"/>
        <v>0</v>
      </c>
      <c r="EF303" s="679">
        <f t="shared" si="2221"/>
        <v>0</v>
      </c>
      <c r="EG303" s="679">
        <f t="shared" si="2221"/>
        <v>0</v>
      </c>
      <c r="EH303" s="679">
        <f t="shared" si="2221"/>
        <v>0</v>
      </c>
      <c r="EI303" s="679">
        <f t="shared" si="2221"/>
        <v>0</v>
      </c>
      <c r="EJ303" s="679">
        <f t="shared" si="2221"/>
        <v>0</v>
      </c>
      <c r="EK303" s="679">
        <f t="shared" si="2221"/>
        <v>0</v>
      </c>
      <c r="EL303" s="681">
        <f t="shared" si="2221"/>
        <v>0</v>
      </c>
      <c r="EN303" s="679">
        <f>SUM(EN300:EN302)</f>
        <v>0</v>
      </c>
      <c r="EO303" s="679">
        <f t="shared" ref="EO303:EZ303" si="2222">SUM(EO300:EO302)</f>
        <v>0</v>
      </c>
      <c r="EP303" s="679">
        <f t="shared" si="2222"/>
        <v>0</v>
      </c>
      <c r="EQ303" s="679">
        <f t="shared" si="2222"/>
        <v>0</v>
      </c>
      <c r="ER303" s="679">
        <f t="shared" si="2222"/>
        <v>0</v>
      </c>
      <c r="ES303" s="679">
        <f t="shared" si="2222"/>
        <v>0</v>
      </c>
      <c r="ET303" s="679">
        <f t="shared" si="2222"/>
        <v>0</v>
      </c>
      <c r="EU303" s="679">
        <f t="shared" si="2222"/>
        <v>0</v>
      </c>
      <c r="EV303" s="679">
        <f t="shared" si="2222"/>
        <v>0</v>
      </c>
      <c r="EW303" s="679">
        <f t="shared" si="2222"/>
        <v>0</v>
      </c>
      <c r="EX303" s="679">
        <f t="shared" si="2222"/>
        <v>0</v>
      </c>
      <c r="EY303" s="679">
        <f t="shared" si="2222"/>
        <v>0</v>
      </c>
      <c r="EZ303" s="681">
        <f t="shared" si="2222"/>
        <v>0</v>
      </c>
      <c r="FB303" s="679">
        <f>SUM(FB300:FB302)</f>
        <v>0</v>
      </c>
      <c r="FC303" s="679">
        <f t="shared" ref="FC303:FN303" si="2223">SUM(FC300:FC302)</f>
        <v>0</v>
      </c>
      <c r="FD303" s="679">
        <f t="shared" si="2223"/>
        <v>0</v>
      </c>
      <c r="FE303" s="679">
        <f t="shared" si="2223"/>
        <v>0</v>
      </c>
      <c r="FF303" s="679">
        <f t="shared" si="2223"/>
        <v>0</v>
      </c>
      <c r="FG303" s="679">
        <f t="shared" si="2223"/>
        <v>0</v>
      </c>
      <c r="FH303" s="679">
        <f t="shared" si="2223"/>
        <v>0</v>
      </c>
      <c r="FI303" s="679">
        <f t="shared" si="2223"/>
        <v>0</v>
      </c>
      <c r="FJ303" s="679">
        <f t="shared" si="2223"/>
        <v>0</v>
      </c>
      <c r="FK303" s="679">
        <f t="shared" si="2223"/>
        <v>0</v>
      </c>
      <c r="FL303" s="679">
        <f t="shared" si="2223"/>
        <v>0</v>
      </c>
      <c r="FM303" s="679">
        <f t="shared" si="2223"/>
        <v>0</v>
      </c>
      <c r="FN303" s="681">
        <f t="shared" si="2223"/>
        <v>0</v>
      </c>
      <c r="FP303" s="679">
        <f>SUM(FP300:FP302)</f>
        <v>0</v>
      </c>
      <c r="FQ303" s="679">
        <f t="shared" ref="FQ303:GB303" si="2224">SUM(FQ300:FQ302)</f>
        <v>0</v>
      </c>
      <c r="FR303" s="679">
        <f t="shared" si="2224"/>
        <v>0</v>
      </c>
      <c r="FS303" s="679">
        <f t="shared" si="2224"/>
        <v>0</v>
      </c>
      <c r="FT303" s="679">
        <f t="shared" si="2224"/>
        <v>0</v>
      </c>
      <c r="FU303" s="679">
        <f t="shared" si="2224"/>
        <v>0</v>
      </c>
      <c r="FV303" s="679">
        <f t="shared" si="2224"/>
        <v>0</v>
      </c>
      <c r="FW303" s="679">
        <f t="shared" si="2224"/>
        <v>0</v>
      </c>
      <c r="FX303" s="679">
        <f t="shared" si="2224"/>
        <v>0</v>
      </c>
      <c r="FY303" s="679">
        <f t="shared" si="2224"/>
        <v>0</v>
      </c>
      <c r="FZ303" s="679">
        <f t="shared" si="2224"/>
        <v>0</v>
      </c>
      <c r="GA303" s="679">
        <f t="shared" si="2224"/>
        <v>0</v>
      </c>
      <c r="GB303" s="681">
        <f t="shared" si="2224"/>
        <v>0</v>
      </c>
      <c r="GD303" s="679">
        <f>SUM(GD300:GD302)</f>
        <v>0</v>
      </c>
      <c r="GE303" s="679">
        <f t="shared" ref="GE303:GP303" si="2225">SUM(GE300:GE302)</f>
        <v>0</v>
      </c>
      <c r="GF303" s="679">
        <f t="shared" si="2225"/>
        <v>0</v>
      </c>
      <c r="GG303" s="679">
        <f t="shared" si="2225"/>
        <v>0</v>
      </c>
      <c r="GH303" s="679">
        <f t="shared" si="2225"/>
        <v>0</v>
      </c>
      <c r="GI303" s="679">
        <f t="shared" si="2225"/>
        <v>0</v>
      </c>
      <c r="GJ303" s="679">
        <f t="shared" si="2225"/>
        <v>0</v>
      </c>
      <c r="GK303" s="679">
        <f t="shared" si="2225"/>
        <v>0</v>
      </c>
      <c r="GL303" s="679">
        <f t="shared" si="2225"/>
        <v>0</v>
      </c>
      <c r="GM303" s="679">
        <f t="shared" si="2225"/>
        <v>0</v>
      </c>
      <c r="GN303" s="679">
        <f t="shared" si="2225"/>
        <v>0</v>
      </c>
      <c r="GO303" s="679">
        <f t="shared" si="2225"/>
        <v>0</v>
      </c>
      <c r="GP303" s="681">
        <f t="shared" si="2225"/>
        <v>0</v>
      </c>
      <c r="GR303" s="679">
        <f>SUM(GR300:GR302)</f>
        <v>0</v>
      </c>
      <c r="GS303" s="679">
        <f t="shared" ref="GS303:HD303" si="2226">SUM(GS300:GS302)</f>
        <v>0</v>
      </c>
      <c r="GT303" s="679">
        <f t="shared" si="2226"/>
        <v>0</v>
      </c>
      <c r="GU303" s="679">
        <f t="shared" si="2226"/>
        <v>0</v>
      </c>
      <c r="GV303" s="679">
        <f t="shared" si="2226"/>
        <v>0</v>
      </c>
      <c r="GW303" s="679">
        <f t="shared" si="2226"/>
        <v>0</v>
      </c>
      <c r="GX303" s="679">
        <f t="shared" si="2226"/>
        <v>0</v>
      </c>
      <c r="GY303" s="679">
        <f t="shared" si="2226"/>
        <v>0</v>
      </c>
      <c r="GZ303" s="679">
        <f t="shared" si="2226"/>
        <v>0</v>
      </c>
      <c r="HA303" s="679">
        <f t="shared" si="2226"/>
        <v>0</v>
      </c>
      <c r="HB303" s="679">
        <f t="shared" si="2226"/>
        <v>0</v>
      </c>
      <c r="HC303" s="679">
        <f t="shared" si="2226"/>
        <v>0</v>
      </c>
      <c r="HD303" s="681">
        <f t="shared" si="2226"/>
        <v>0</v>
      </c>
      <c r="HF303" s="679">
        <f>SUM(HF300:HF302)</f>
        <v>0</v>
      </c>
      <c r="HG303" s="679">
        <f t="shared" ref="HG303:HR303" si="2227">SUM(HG300:HG302)</f>
        <v>0</v>
      </c>
      <c r="HH303" s="679">
        <f t="shared" si="2227"/>
        <v>0</v>
      </c>
      <c r="HI303" s="679">
        <f t="shared" si="2227"/>
        <v>0</v>
      </c>
      <c r="HJ303" s="679">
        <f t="shared" si="2227"/>
        <v>0</v>
      </c>
      <c r="HK303" s="679">
        <f t="shared" si="2227"/>
        <v>0</v>
      </c>
      <c r="HL303" s="679">
        <f t="shared" si="2227"/>
        <v>0</v>
      </c>
      <c r="HM303" s="679">
        <f t="shared" si="2227"/>
        <v>0</v>
      </c>
      <c r="HN303" s="679">
        <f t="shared" si="2227"/>
        <v>0</v>
      </c>
      <c r="HO303" s="679">
        <f t="shared" si="2227"/>
        <v>0</v>
      </c>
      <c r="HP303" s="679">
        <f t="shared" si="2227"/>
        <v>0</v>
      </c>
      <c r="HQ303" s="679">
        <f t="shared" si="2227"/>
        <v>0</v>
      </c>
      <c r="HR303" s="681">
        <f t="shared" si="2227"/>
        <v>0</v>
      </c>
      <c r="HT303" s="679">
        <f>SUM(HT300:HT302)</f>
        <v>0</v>
      </c>
      <c r="HU303" s="679">
        <f t="shared" ref="HU303:IF303" si="2228">SUM(HU300:HU302)</f>
        <v>0</v>
      </c>
      <c r="HV303" s="679">
        <f t="shared" si="2228"/>
        <v>0</v>
      </c>
      <c r="HW303" s="679">
        <f t="shared" si="2228"/>
        <v>0</v>
      </c>
      <c r="HX303" s="679">
        <f t="shared" si="2228"/>
        <v>0</v>
      </c>
      <c r="HY303" s="679">
        <f t="shared" si="2228"/>
        <v>0</v>
      </c>
      <c r="HZ303" s="679">
        <f t="shared" si="2228"/>
        <v>0</v>
      </c>
      <c r="IA303" s="679">
        <f t="shared" si="2228"/>
        <v>0</v>
      </c>
      <c r="IB303" s="679">
        <f t="shared" si="2228"/>
        <v>0</v>
      </c>
      <c r="IC303" s="679">
        <f t="shared" si="2228"/>
        <v>0</v>
      </c>
      <c r="ID303" s="679">
        <f t="shared" si="2228"/>
        <v>0</v>
      </c>
      <c r="IE303" s="679">
        <f t="shared" si="2228"/>
        <v>0</v>
      </c>
      <c r="IF303" s="681">
        <f t="shared" si="2228"/>
        <v>0</v>
      </c>
      <c r="IH303" s="679">
        <f>SUM(IH300:IH302)</f>
        <v>0</v>
      </c>
      <c r="II303" s="679">
        <f t="shared" ref="II303:IT303" si="2229">SUM(II300:II302)</f>
        <v>0</v>
      </c>
      <c r="IJ303" s="679">
        <f t="shared" si="2229"/>
        <v>0</v>
      </c>
      <c r="IK303" s="679">
        <f t="shared" si="2229"/>
        <v>0</v>
      </c>
      <c r="IL303" s="679">
        <f t="shared" si="2229"/>
        <v>0</v>
      </c>
      <c r="IM303" s="679">
        <f t="shared" si="2229"/>
        <v>0</v>
      </c>
      <c r="IN303" s="679">
        <f t="shared" si="2229"/>
        <v>0</v>
      </c>
      <c r="IO303" s="679">
        <f t="shared" si="2229"/>
        <v>0</v>
      </c>
      <c r="IP303" s="679">
        <f t="shared" si="2229"/>
        <v>0</v>
      </c>
      <c r="IQ303" s="679">
        <f t="shared" si="2229"/>
        <v>0</v>
      </c>
      <c r="IR303" s="679">
        <f t="shared" si="2229"/>
        <v>0</v>
      </c>
      <c r="IS303" s="679">
        <f t="shared" si="2229"/>
        <v>0</v>
      </c>
      <c r="IT303" s="681">
        <f t="shared" si="2229"/>
        <v>0</v>
      </c>
      <c r="IV303" s="679">
        <f>SUM(IV300:IV302)</f>
        <v>0</v>
      </c>
      <c r="IW303" s="679">
        <f t="shared" ref="IW303:JH303" si="2230">SUM(IW300:IW302)</f>
        <v>0</v>
      </c>
      <c r="IX303" s="679">
        <f t="shared" si="2230"/>
        <v>0</v>
      </c>
      <c r="IY303" s="679">
        <f t="shared" si="2230"/>
        <v>0</v>
      </c>
      <c r="IZ303" s="679">
        <f t="shared" si="2230"/>
        <v>0</v>
      </c>
      <c r="JA303" s="679">
        <f t="shared" si="2230"/>
        <v>0</v>
      </c>
      <c r="JB303" s="679">
        <f t="shared" si="2230"/>
        <v>0</v>
      </c>
      <c r="JC303" s="679">
        <f t="shared" si="2230"/>
        <v>0</v>
      </c>
      <c r="JD303" s="679">
        <f t="shared" si="2230"/>
        <v>0</v>
      </c>
      <c r="JE303" s="679">
        <f t="shared" si="2230"/>
        <v>0</v>
      </c>
      <c r="JF303" s="679">
        <f t="shared" si="2230"/>
        <v>0</v>
      </c>
      <c r="JG303" s="679">
        <f t="shared" si="2230"/>
        <v>0</v>
      </c>
      <c r="JH303" s="681">
        <f t="shared" si="2230"/>
        <v>0</v>
      </c>
      <c r="JJ303" s="679">
        <f>SUM(JJ300:JJ302)</f>
        <v>0</v>
      </c>
      <c r="JK303" s="679">
        <f t="shared" ref="JK303:JV303" si="2231">SUM(JK300:JK302)</f>
        <v>0</v>
      </c>
      <c r="JL303" s="679">
        <f t="shared" si="2231"/>
        <v>0</v>
      </c>
      <c r="JM303" s="679">
        <f t="shared" si="2231"/>
        <v>0</v>
      </c>
      <c r="JN303" s="679">
        <f t="shared" si="2231"/>
        <v>0</v>
      </c>
      <c r="JO303" s="679">
        <f t="shared" si="2231"/>
        <v>0</v>
      </c>
      <c r="JP303" s="679">
        <f t="shared" si="2231"/>
        <v>0</v>
      </c>
      <c r="JQ303" s="679">
        <f t="shared" si="2231"/>
        <v>0</v>
      </c>
      <c r="JR303" s="679">
        <f t="shared" si="2231"/>
        <v>0</v>
      </c>
      <c r="JS303" s="679">
        <f t="shared" si="2231"/>
        <v>0</v>
      </c>
      <c r="JT303" s="679">
        <f t="shared" si="2231"/>
        <v>0</v>
      </c>
      <c r="JU303" s="679">
        <f t="shared" si="2231"/>
        <v>0</v>
      </c>
      <c r="JV303" s="681">
        <f t="shared" si="2231"/>
        <v>0</v>
      </c>
      <c r="JX303" s="679">
        <f>SUM(JX300:JX302)</f>
        <v>0</v>
      </c>
      <c r="JY303" s="679">
        <f t="shared" ref="JY303:KJ303" si="2232">SUM(JY300:JY302)</f>
        <v>0</v>
      </c>
      <c r="JZ303" s="679">
        <f t="shared" si="2232"/>
        <v>0</v>
      </c>
      <c r="KA303" s="679">
        <f t="shared" si="2232"/>
        <v>0</v>
      </c>
      <c r="KB303" s="679">
        <f t="shared" si="2232"/>
        <v>0</v>
      </c>
      <c r="KC303" s="679">
        <f t="shared" si="2232"/>
        <v>0</v>
      </c>
      <c r="KD303" s="679">
        <f t="shared" si="2232"/>
        <v>0</v>
      </c>
      <c r="KE303" s="679">
        <f t="shared" si="2232"/>
        <v>0</v>
      </c>
      <c r="KF303" s="679">
        <f t="shared" si="2232"/>
        <v>0</v>
      </c>
      <c r="KG303" s="679">
        <f t="shared" si="2232"/>
        <v>0</v>
      </c>
      <c r="KH303" s="679">
        <f t="shared" si="2232"/>
        <v>0</v>
      </c>
      <c r="KI303" s="679">
        <f t="shared" si="2232"/>
        <v>0</v>
      </c>
      <c r="KJ303" s="681">
        <f t="shared" si="2232"/>
        <v>0</v>
      </c>
      <c r="KL303" s="679">
        <f>SUM(KL300:KL302)</f>
        <v>0</v>
      </c>
      <c r="KM303" s="679">
        <f t="shared" ref="KM303:KX303" si="2233">SUM(KM300:KM302)</f>
        <v>0</v>
      </c>
      <c r="KN303" s="679">
        <f t="shared" si="2233"/>
        <v>0</v>
      </c>
      <c r="KO303" s="679">
        <f t="shared" si="2233"/>
        <v>0</v>
      </c>
      <c r="KP303" s="679">
        <f t="shared" si="2233"/>
        <v>0</v>
      </c>
      <c r="KQ303" s="679">
        <f t="shared" si="2233"/>
        <v>0</v>
      </c>
      <c r="KR303" s="679">
        <f t="shared" si="2233"/>
        <v>0</v>
      </c>
      <c r="KS303" s="679">
        <f t="shared" si="2233"/>
        <v>0</v>
      </c>
      <c r="KT303" s="679">
        <f t="shared" si="2233"/>
        <v>0</v>
      </c>
      <c r="KU303" s="679">
        <f t="shared" si="2233"/>
        <v>0</v>
      </c>
      <c r="KV303" s="679">
        <f t="shared" si="2233"/>
        <v>0</v>
      </c>
      <c r="KW303" s="679">
        <f t="shared" si="2233"/>
        <v>0</v>
      </c>
      <c r="KX303" s="681">
        <f t="shared" si="2233"/>
        <v>0</v>
      </c>
      <c r="KZ303" s="679">
        <f>SUM(KZ300:KZ302)</f>
        <v>0</v>
      </c>
      <c r="LA303" s="679">
        <f t="shared" ref="LA303:LL303" si="2234">SUM(LA300:LA302)</f>
        <v>0</v>
      </c>
      <c r="LB303" s="679">
        <f t="shared" si="2234"/>
        <v>0</v>
      </c>
      <c r="LC303" s="679">
        <f t="shared" si="2234"/>
        <v>0</v>
      </c>
      <c r="LD303" s="679">
        <f t="shared" si="2234"/>
        <v>0</v>
      </c>
      <c r="LE303" s="679">
        <f t="shared" si="2234"/>
        <v>0</v>
      </c>
      <c r="LF303" s="679">
        <f t="shared" si="2234"/>
        <v>0</v>
      </c>
      <c r="LG303" s="679">
        <f t="shared" si="2234"/>
        <v>0</v>
      </c>
      <c r="LH303" s="679">
        <f t="shared" si="2234"/>
        <v>0</v>
      </c>
      <c r="LI303" s="679">
        <f t="shared" si="2234"/>
        <v>0</v>
      </c>
      <c r="LJ303" s="679">
        <f t="shared" si="2234"/>
        <v>0</v>
      </c>
      <c r="LK303" s="679">
        <f t="shared" si="2234"/>
        <v>0</v>
      </c>
      <c r="LL303" s="681">
        <f t="shared" si="2234"/>
        <v>0</v>
      </c>
      <c r="LN303" s="679">
        <f>SUM(LN300:LN302)</f>
        <v>0</v>
      </c>
      <c r="LO303" s="679">
        <f t="shared" ref="LO303:LZ303" si="2235">SUM(LO300:LO302)</f>
        <v>0</v>
      </c>
      <c r="LP303" s="679">
        <f t="shared" si="2235"/>
        <v>0</v>
      </c>
      <c r="LQ303" s="679">
        <f t="shared" si="2235"/>
        <v>0</v>
      </c>
      <c r="LR303" s="679">
        <f t="shared" si="2235"/>
        <v>0</v>
      </c>
      <c r="LS303" s="679">
        <f t="shared" si="2235"/>
        <v>0</v>
      </c>
      <c r="LT303" s="679">
        <f t="shared" si="2235"/>
        <v>0</v>
      </c>
      <c r="LU303" s="679">
        <f t="shared" si="2235"/>
        <v>0</v>
      </c>
      <c r="LV303" s="679">
        <f t="shared" si="2235"/>
        <v>0</v>
      </c>
      <c r="LW303" s="679">
        <f t="shared" si="2235"/>
        <v>0</v>
      </c>
      <c r="LX303" s="679">
        <f t="shared" si="2235"/>
        <v>0</v>
      </c>
      <c r="LY303" s="679">
        <f t="shared" si="2235"/>
        <v>0</v>
      </c>
      <c r="LZ303" s="681">
        <f t="shared" si="2235"/>
        <v>0</v>
      </c>
      <c r="MB303" s="679">
        <f>SUM(MB300:MB302)</f>
        <v>0</v>
      </c>
      <c r="MC303" s="679">
        <f t="shared" ref="MC303:MN303" si="2236">SUM(MC300:MC302)</f>
        <v>0</v>
      </c>
      <c r="MD303" s="679">
        <f t="shared" si="2236"/>
        <v>0</v>
      </c>
      <c r="ME303" s="679">
        <f t="shared" si="2236"/>
        <v>0</v>
      </c>
      <c r="MF303" s="679">
        <f t="shared" si="2236"/>
        <v>0</v>
      </c>
      <c r="MG303" s="679">
        <f t="shared" si="2236"/>
        <v>0</v>
      </c>
      <c r="MH303" s="679">
        <f t="shared" si="2236"/>
        <v>0</v>
      </c>
      <c r="MI303" s="679">
        <f t="shared" si="2236"/>
        <v>0</v>
      </c>
      <c r="MJ303" s="679">
        <f t="shared" si="2236"/>
        <v>0</v>
      </c>
      <c r="MK303" s="679">
        <f t="shared" si="2236"/>
        <v>0</v>
      </c>
      <c r="ML303" s="679">
        <f t="shared" si="2236"/>
        <v>0</v>
      </c>
      <c r="MM303" s="679">
        <f t="shared" si="2236"/>
        <v>0</v>
      </c>
      <c r="MN303" s="681">
        <f t="shared" si="2236"/>
        <v>0</v>
      </c>
      <c r="MP303" s="679">
        <f>SUM(MP300:MP302)</f>
        <v>0</v>
      </c>
      <c r="MQ303" s="679">
        <f t="shared" ref="MQ303:NB303" si="2237">SUM(MQ300:MQ302)</f>
        <v>0</v>
      </c>
      <c r="MR303" s="679">
        <f t="shared" si="2237"/>
        <v>0</v>
      </c>
      <c r="MS303" s="679">
        <f t="shared" si="2237"/>
        <v>0</v>
      </c>
      <c r="MT303" s="679">
        <f t="shared" si="2237"/>
        <v>0</v>
      </c>
      <c r="MU303" s="679">
        <f t="shared" si="2237"/>
        <v>0</v>
      </c>
      <c r="MV303" s="679">
        <f t="shared" si="2237"/>
        <v>0</v>
      </c>
      <c r="MW303" s="679">
        <f t="shared" si="2237"/>
        <v>0</v>
      </c>
      <c r="MX303" s="679">
        <f t="shared" si="2237"/>
        <v>0</v>
      </c>
      <c r="MY303" s="679">
        <f t="shared" si="2237"/>
        <v>0</v>
      </c>
      <c r="MZ303" s="679">
        <f t="shared" si="2237"/>
        <v>0</v>
      </c>
      <c r="NA303" s="679">
        <f t="shared" si="2237"/>
        <v>0</v>
      </c>
      <c r="NB303" s="681">
        <f t="shared" si="2237"/>
        <v>0</v>
      </c>
      <c r="ND303" s="679">
        <f>SUM(ND300:ND302)</f>
        <v>0</v>
      </c>
      <c r="NE303" s="679">
        <f t="shared" ref="NE303:NP303" si="2238">SUM(NE300:NE302)</f>
        <v>0</v>
      </c>
      <c r="NF303" s="679">
        <f t="shared" si="2238"/>
        <v>0</v>
      </c>
      <c r="NG303" s="679">
        <f t="shared" si="2238"/>
        <v>0</v>
      </c>
      <c r="NH303" s="679">
        <f t="shared" si="2238"/>
        <v>0</v>
      </c>
      <c r="NI303" s="679">
        <f t="shared" si="2238"/>
        <v>0</v>
      </c>
      <c r="NJ303" s="679">
        <f t="shared" si="2238"/>
        <v>0</v>
      </c>
      <c r="NK303" s="679">
        <f t="shared" si="2238"/>
        <v>0</v>
      </c>
      <c r="NL303" s="679">
        <f t="shared" si="2238"/>
        <v>0</v>
      </c>
      <c r="NM303" s="679">
        <f t="shared" si="2238"/>
        <v>0</v>
      </c>
      <c r="NN303" s="679">
        <f t="shared" si="2238"/>
        <v>0</v>
      </c>
      <c r="NO303" s="679">
        <f t="shared" si="2238"/>
        <v>0</v>
      </c>
      <c r="NP303" s="681">
        <f t="shared" si="2238"/>
        <v>0</v>
      </c>
      <c r="NR303" s="679">
        <f>SUM(NR300:NR302)</f>
        <v>0</v>
      </c>
      <c r="NS303" s="679">
        <f t="shared" ref="NS303:OD303" si="2239">SUM(NS300:NS302)</f>
        <v>0</v>
      </c>
      <c r="NT303" s="679">
        <f t="shared" si="2239"/>
        <v>0</v>
      </c>
      <c r="NU303" s="679">
        <f t="shared" si="2239"/>
        <v>0</v>
      </c>
      <c r="NV303" s="679">
        <f t="shared" si="2239"/>
        <v>0</v>
      </c>
      <c r="NW303" s="679">
        <f t="shared" si="2239"/>
        <v>0</v>
      </c>
      <c r="NX303" s="679">
        <f t="shared" si="2239"/>
        <v>0</v>
      </c>
      <c r="NY303" s="679">
        <f t="shared" si="2239"/>
        <v>0</v>
      </c>
      <c r="NZ303" s="679">
        <f t="shared" si="2239"/>
        <v>0</v>
      </c>
      <c r="OA303" s="679">
        <f t="shared" si="2239"/>
        <v>0</v>
      </c>
      <c r="OB303" s="679">
        <f t="shared" si="2239"/>
        <v>0</v>
      </c>
      <c r="OC303" s="679">
        <f t="shared" si="2239"/>
        <v>0</v>
      </c>
      <c r="OD303" s="681">
        <f t="shared" si="2239"/>
        <v>0</v>
      </c>
      <c r="OF303" s="679">
        <f>SUM(OF300:OF302)</f>
        <v>0</v>
      </c>
      <c r="OG303" s="679">
        <f t="shared" ref="OG303:OR303" si="2240">SUM(OG300:OG302)</f>
        <v>0</v>
      </c>
      <c r="OH303" s="679">
        <f t="shared" si="2240"/>
        <v>0</v>
      </c>
      <c r="OI303" s="679">
        <f t="shared" si="2240"/>
        <v>0</v>
      </c>
      <c r="OJ303" s="679">
        <f t="shared" si="2240"/>
        <v>0</v>
      </c>
      <c r="OK303" s="679">
        <f t="shared" si="2240"/>
        <v>0</v>
      </c>
      <c r="OL303" s="679">
        <f t="shared" si="2240"/>
        <v>0</v>
      </c>
      <c r="OM303" s="679">
        <f t="shared" si="2240"/>
        <v>0</v>
      </c>
      <c r="ON303" s="679">
        <f t="shared" si="2240"/>
        <v>0</v>
      </c>
      <c r="OO303" s="679">
        <f t="shared" si="2240"/>
        <v>0</v>
      </c>
      <c r="OP303" s="679">
        <f t="shared" si="2240"/>
        <v>0</v>
      </c>
      <c r="OQ303" s="679">
        <f t="shared" si="2240"/>
        <v>0</v>
      </c>
      <c r="OR303" s="681">
        <f t="shared" si="2240"/>
        <v>0</v>
      </c>
      <c r="OT303" s="679">
        <f>SUM(OT300:OT302)</f>
        <v>0</v>
      </c>
      <c r="OU303" s="679">
        <f t="shared" ref="OU303:PF303" si="2241">SUM(OU300:OU302)</f>
        <v>0</v>
      </c>
      <c r="OV303" s="679">
        <f t="shared" si="2241"/>
        <v>0</v>
      </c>
      <c r="OW303" s="679">
        <f t="shared" si="2241"/>
        <v>0</v>
      </c>
      <c r="OX303" s="679">
        <f t="shared" si="2241"/>
        <v>0</v>
      </c>
      <c r="OY303" s="679">
        <f t="shared" si="2241"/>
        <v>0</v>
      </c>
      <c r="OZ303" s="679">
        <f t="shared" si="2241"/>
        <v>0</v>
      </c>
      <c r="PA303" s="679">
        <f t="shared" si="2241"/>
        <v>0</v>
      </c>
      <c r="PB303" s="679">
        <f t="shared" si="2241"/>
        <v>0</v>
      </c>
      <c r="PC303" s="679">
        <f t="shared" si="2241"/>
        <v>0</v>
      </c>
      <c r="PD303" s="679">
        <f t="shared" si="2241"/>
        <v>0</v>
      </c>
      <c r="PE303" s="679">
        <f t="shared" si="2241"/>
        <v>0</v>
      </c>
      <c r="PF303" s="681">
        <f t="shared" si="2241"/>
        <v>0</v>
      </c>
      <c r="PH303" s="679">
        <f>SUM(PH300:PH302)</f>
        <v>0</v>
      </c>
      <c r="PI303" s="679">
        <f t="shared" ref="PI303:PT303" si="2242">SUM(PI300:PI302)</f>
        <v>0</v>
      </c>
      <c r="PJ303" s="679">
        <f t="shared" si="2242"/>
        <v>0</v>
      </c>
      <c r="PK303" s="679">
        <f t="shared" si="2242"/>
        <v>0</v>
      </c>
      <c r="PL303" s="679">
        <f t="shared" si="2242"/>
        <v>0</v>
      </c>
      <c r="PM303" s="679">
        <f t="shared" si="2242"/>
        <v>0</v>
      </c>
      <c r="PN303" s="679">
        <f t="shared" si="2242"/>
        <v>0</v>
      </c>
      <c r="PO303" s="679">
        <f t="shared" si="2242"/>
        <v>0</v>
      </c>
      <c r="PP303" s="679">
        <f t="shared" si="2242"/>
        <v>0</v>
      </c>
      <c r="PQ303" s="679">
        <f t="shared" si="2242"/>
        <v>0</v>
      </c>
      <c r="PR303" s="679">
        <f t="shared" si="2242"/>
        <v>0</v>
      </c>
      <c r="PS303" s="679">
        <f t="shared" si="2242"/>
        <v>0</v>
      </c>
      <c r="PT303" s="681">
        <f t="shared" si="2242"/>
        <v>0</v>
      </c>
      <c r="PV303" s="679">
        <f>SUM(PV300:PV302)</f>
        <v>27645.1</v>
      </c>
      <c r="PW303" s="679">
        <f t="shared" ref="PW303:QH303" si="2243">SUM(PW300:PW302)</f>
        <v>0</v>
      </c>
      <c r="PX303" s="679">
        <f t="shared" si="2243"/>
        <v>0</v>
      </c>
      <c r="PY303" s="679">
        <f t="shared" si="2243"/>
        <v>0</v>
      </c>
      <c r="PZ303" s="679">
        <f t="shared" si="2243"/>
        <v>0</v>
      </c>
      <c r="QA303" s="679">
        <f t="shared" si="2243"/>
        <v>0</v>
      </c>
      <c r="QB303" s="679">
        <f t="shared" si="2243"/>
        <v>0</v>
      </c>
      <c r="QC303" s="679">
        <f t="shared" si="2243"/>
        <v>0</v>
      </c>
      <c r="QD303" s="679">
        <f t="shared" si="2243"/>
        <v>0</v>
      </c>
      <c r="QE303" s="679">
        <f t="shared" si="2243"/>
        <v>0</v>
      </c>
      <c r="QF303" s="679">
        <f t="shared" si="2243"/>
        <v>0</v>
      </c>
      <c r="QG303" s="679">
        <f t="shared" si="2243"/>
        <v>0</v>
      </c>
      <c r="QH303" s="681">
        <f t="shared" si="2243"/>
        <v>27645.1</v>
      </c>
    </row>
    <row r="304" spans="1:450" ht="13.5" thickTop="1" x14ac:dyDescent="0.25">
      <c r="PV304" s="373"/>
      <c r="PW304" s="373"/>
      <c r="PX304" s="373"/>
      <c r="PY304" s="373"/>
      <c r="PZ304" s="373"/>
      <c r="QA304" s="373"/>
      <c r="QB304" s="373"/>
      <c r="QC304" s="373"/>
      <c r="QD304" s="373"/>
      <c r="QE304" s="373"/>
      <c r="QF304" s="373"/>
      <c r="QG304" s="373"/>
    </row>
    <row r="305" spans="1:450" x14ac:dyDescent="0.25">
      <c r="A305" s="674" t="s">
        <v>973</v>
      </c>
      <c r="B305" s="682" t="s">
        <v>985</v>
      </c>
      <c r="D305" s="373">
        <v>33253</v>
      </c>
      <c r="P305" s="450">
        <f>SUM(D305:O305)</f>
        <v>33253</v>
      </c>
      <c r="R305" s="373">
        <v>9685</v>
      </c>
      <c r="AD305" s="450">
        <f>SUM(R305:AC305)</f>
        <v>9685</v>
      </c>
      <c r="AF305" s="373">
        <v>18265</v>
      </c>
      <c r="AR305" s="450">
        <f>SUM(AF305:AQ305)</f>
        <v>18265</v>
      </c>
      <c r="AT305" s="373">
        <v>47291</v>
      </c>
      <c r="BF305" s="450">
        <f>SUM(AT305:BE305)</f>
        <v>47291</v>
      </c>
      <c r="BH305" s="373">
        <v>4755</v>
      </c>
      <c r="BT305" s="450">
        <f>SUM(BH305:BS305)</f>
        <v>4755</v>
      </c>
      <c r="BV305" s="373">
        <v>83961</v>
      </c>
      <c r="CH305" s="450">
        <f>SUM(BV305:CG305)</f>
        <v>83961</v>
      </c>
      <c r="CJ305" s="373">
        <v>6480</v>
      </c>
      <c r="CV305" s="450">
        <f>SUM(CJ305:CU305)</f>
        <v>6480</v>
      </c>
      <c r="CX305" s="373">
        <v>6527</v>
      </c>
      <c r="DJ305" s="450">
        <f>SUM(CX305:DI305)</f>
        <v>6527</v>
      </c>
      <c r="DL305" s="373">
        <v>20413</v>
      </c>
      <c r="DX305" s="450">
        <f>SUM(DL305:DW305)</f>
        <v>20413</v>
      </c>
      <c r="DZ305" s="373">
        <v>65713</v>
      </c>
      <c r="EL305" s="450">
        <f>SUM(DZ305:EK305)</f>
        <v>65713</v>
      </c>
      <c r="EN305" s="373">
        <v>113080</v>
      </c>
      <c r="EZ305" s="450">
        <f>SUM(EN305:EY305)</f>
        <v>113080</v>
      </c>
      <c r="FB305" s="373">
        <v>56438</v>
      </c>
      <c r="FN305" s="450">
        <f>SUM(FB305:FM305)</f>
        <v>56438</v>
      </c>
      <c r="FP305" s="373">
        <v>56359</v>
      </c>
      <c r="GB305" s="450">
        <f>SUM(FP305:GA305)</f>
        <v>56359</v>
      </c>
      <c r="GD305" s="373">
        <v>14684</v>
      </c>
      <c r="GP305" s="450">
        <f>SUM(GD305:GO305)</f>
        <v>14684</v>
      </c>
      <c r="GR305" s="373">
        <v>105251</v>
      </c>
      <c r="HD305" s="450">
        <f>SUM(GR305:HC305)</f>
        <v>105251</v>
      </c>
      <c r="HF305" s="373">
        <v>59250</v>
      </c>
      <c r="HR305" s="450">
        <f>SUM(HF305:HQ305)</f>
        <v>59250</v>
      </c>
      <c r="HT305" s="373">
        <v>9900</v>
      </c>
      <c r="IF305" s="450">
        <f>SUM(HT305:IE305)</f>
        <v>9900</v>
      </c>
      <c r="IH305" s="373">
        <v>19399</v>
      </c>
      <c r="IT305" s="450">
        <f>SUM(IH305:IS305)</f>
        <v>19399</v>
      </c>
      <c r="IV305" s="373">
        <v>3937</v>
      </c>
      <c r="JH305" s="450">
        <f>SUM(IV305:JG305)</f>
        <v>3937</v>
      </c>
      <c r="JJ305" s="373">
        <v>41317</v>
      </c>
      <c r="JV305" s="450">
        <f>SUM(JJ305:JU305)</f>
        <v>41317</v>
      </c>
      <c r="JX305" s="373">
        <v>73291</v>
      </c>
      <c r="KJ305" s="450">
        <f>SUM(JX305:KI305)</f>
        <v>73291</v>
      </c>
      <c r="KL305" s="373">
        <v>22000</v>
      </c>
      <c r="KX305" s="450">
        <f>SUM(KL305:KW305)</f>
        <v>22000</v>
      </c>
      <c r="KZ305" s="373">
        <v>9408</v>
      </c>
      <c r="LL305" s="450">
        <f>SUM(KZ305:LK305)</f>
        <v>9408</v>
      </c>
      <c r="LN305" s="373">
        <v>4702</v>
      </c>
      <c r="LZ305" s="450">
        <f>SUM(LN305:LY305)</f>
        <v>4702</v>
      </c>
      <c r="MB305" s="373">
        <v>18123</v>
      </c>
      <c r="MN305" s="450">
        <f>SUM(MB305:MM305)</f>
        <v>18123</v>
      </c>
      <c r="MP305" s="373">
        <v>44862</v>
      </c>
      <c r="NB305" s="450">
        <f>SUM(MP305:NA305)</f>
        <v>44862</v>
      </c>
      <c r="ND305" s="373">
        <v>73259</v>
      </c>
      <c r="NP305" s="450">
        <f>SUM(ND305:NO305)</f>
        <v>73259</v>
      </c>
      <c r="NR305" s="373">
        <v>11403</v>
      </c>
      <c r="OD305" s="450">
        <f>SUM(NR305:OC305)</f>
        <v>11403</v>
      </c>
      <c r="OF305" s="373">
        <v>2614</v>
      </c>
      <c r="OR305" s="450">
        <f>SUM(OF305:OQ305)</f>
        <v>2614</v>
      </c>
      <c r="OT305" s="373">
        <v>48826</v>
      </c>
      <c r="PF305" s="450">
        <f>SUM(OT305:PE305)</f>
        <v>48826</v>
      </c>
      <c r="PH305" s="373">
        <v>20028</v>
      </c>
      <c r="PT305" s="450">
        <f>SUM(PH305:PS305)</f>
        <v>20028</v>
      </c>
      <c r="PV305" s="373">
        <f t="shared" ref="PV305:QG307" si="2244">SUMIF($D$13:$PS$13,PV$10,$D305:$PS305)</f>
        <v>1104474</v>
      </c>
      <c r="PW305" s="373">
        <f t="shared" si="2244"/>
        <v>0</v>
      </c>
      <c r="PX305" s="373">
        <f t="shared" si="2244"/>
        <v>0</v>
      </c>
      <c r="PY305" s="373">
        <f t="shared" si="2244"/>
        <v>0</v>
      </c>
      <c r="PZ305" s="373">
        <f t="shared" si="2244"/>
        <v>0</v>
      </c>
      <c r="QA305" s="373">
        <f t="shared" si="2244"/>
        <v>0</v>
      </c>
      <c r="QB305" s="373">
        <f t="shared" si="2244"/>
        <v>0</v>
      </c>
      <c r="QC305" s="373">
        <f t="shared" si="2244"/>
        <v>0</v>
      </c>
      <c r="QD305" s="373">
        <f t="shared" si="2244"/>
        <v>0</v>
      </c>
      <c r="QE305" s="373">
        <f t="shared" si="2244"/>
        <v>0</v>
      </c>
      <c r="QF305" s="373">
        <f t="shared" si="2244"/>
        <v>0</v>
      </c>
      <c r="QG305" s="373">
        <f t="shared" si="2244"/>
        <v>0</v>
      </c>
      <c r="QH305" s="450">
        <f t="shared" ref="QH305:QH307" si="2245">SUM(PV305:QG305)</f>
        <v>1104474</v>
      </c>
    </row>
    <row r="306" spans="1:450" x14ac:dyDescent="0.25">
      <c r="A306" s="674" t="s">
        <v>973</v>
      </c>
      <c r="B306" s="682" t="s">
        <v>986</v>
      </c>
      <c r="D306" s="373">
        <v>6617</v>
      </c>
      <c r="P306" s="450">
        <f>SUM(D306:O306)</f>
        <v>6617</v>
      </c>
      <c r="R306" s="373">
        <v>1838</v>
      </c>
      <c r="AD306" s="450">
        <f>SUM(R306:AC306)</f>
        <v>1838</v>
      </c>
      <c r="AF306" s="373">
        <v>3427</v>
      </c>
      <c r="AR306" s="450">
        <f>SUM(AF306:AQ306)</f>
        <v>3427</v>
      </c>
      <c r="AT306" s="373">
        <v>8873</v>
      </c>
      <c r="BF306" s="450">
        <f>SUM(AT306:BE306)</f>
        <v>8873</v>
      </c>
      <c r="BH306" s="373">
        <v>892</v>
      </c>
      <c r="BT306" s="450">
        <f>SUM(BH306:BS306)</f>
        <v>892</v>
      </c>
      <c r="BV306" s="373">
        <v>15879</v>
      </c>
      <c r="CH306" s="450">
        <f>SUM(BV306:CG306)</f>
        <v>15879</v>
      </c>
      <c r="CJ306" s="373">
        <v>1217</v>
      </c>
      <c r="CV306" s="450">
        <f>SUM(CJ306:CU306)</f>
        <v>1217</v>
      </c>
      <c r="CX306" s="373">
        <v>1225</v>
      </c>
      <c r="DJ306" s="450">
        <f>SUM(CX306:DI306)</f>
        <v>1225</v>
      </c>
      <c r="DL306" s="373">
        <v>3829</v>
      </c>
      <c r="DX306" s="450">
        <f>SUM(DL306:DW306)</f>
        <v>3829</v>
      </c>
      <c r="DZ306" s="373">
        <v>12329</v>
      </c>
      <c r="EL306" s="450">
        <f>SUM(DZ306:EK306)</f>
        <v>12329</v>
      </c>
      <c r="EN306" s="373">
        <v>21975</v>
      </c>
      <c r="EZ306" s="450">
        <f>SUM(EN306:EY306)</f>
        <v>21975</v>
      </c>
      <c r="FB306" s="373">
        <v>11092</v>
      </c>
      <c r="FN306" s="450">
        <f>SUM(FB306:FM306)</f>
        <v>11092</v>
      </c>
      <c r="FP306" s="373">
        <v>0</v>
      </c>
      <c r="GB306" s="450">
        <f>SUM(FP306:GA306)</f>
        <v>0</v>
      </c>
      <c r="GD306" s="373">
        <v>0</v>
      </c>
      <c r="GP306" s="450">
        <f>SUM(GD306:GO306)</f>
        <v>0</v>
      </c>
      <c r="GR306" s="373">
        <v>19662</v>
      </c>
      <c r="HD306" s="450">
        <f>SUM(GR306:HC306)</f>
        <v>19662</v>
      </c>
      <c r="HF306" s="373">
        <v>11459</v>
      </c>
      <c r="HR306" s="450">
        <f>SUM(HF306:HQ306)</f>
        <v>11459</v>
      </c>
      <c r="HT306" s="373">
        <v>1858</v>
      </c>
      <c r="IF306" s="450">
        <f>SUM(HT306:IE306)</f>
        <v>1858</v>
      </c>
      <c r="IH306" s="373">
        <v>2640</v>
      </c>
      <c r="IT306" s="450">
        <f>SUM(IH306:IS306)</f>
        <v>2640</v>
      </c>
      <c r="IV306" s="373">
        <v>452</v>
      </c>
      <c r="JH306" s="450">
        <f>SUM(IV306:JG306)</f>
        <v>452</v>
      </c>
      <c r="JJ306" s="373">
        <v>7752</v>
      </c>
      <c r="JV306" s="450">
        <f>SUM(JJ306:JU306)</f>
        <v>7752</v>
      </c>
      <c r="JX306" s="373">
        <v>24877</v>
      </c>
      <c r="KJ306" s="450">
        <f>SUM(JX306:KI306)</f>
        <v>24877</v>
      </c>
      <c r="KL306" s="373">
        <v>2379</v>
      </c>
      <c r="KX306" s="450">
        <f>SUM(KL306:KW306)</f>
        <v>2379</v>
      </c>
      <c r="KZ306" s="373">
        <v>3383</v>
      </c>
      <c r="LL306" s="450">
        <f>SUM(KZ306:LK306)</f>
        <v>3383</v>
      </c>
      <c r="LN306" s="373">
        <v>881</v>
      </c>
      <c r="LZ306" s="450">
        <f>SUM(LN306:LY306)</f>
        <v>881</v>
      </c>
      <c r="MB306" s="373">
        <v>2952</v>
      </c>
      <c r="MN306" s="450">
        <f>SUM(MB306:MM306)</f>
        <v>2952</v>
      </c>
      <c r="MP306" s="373">
        <v>8545</v>
      </c>
      <c r="NB306" s="450">
        <f>SUM(MP306:NA306)</f>
        <v>8545</v>
      </c>
      <c r="ND306" s="373">
        <v>11537</v>
      </c>
      <c r="NP306" s="450">
        <f>SUM(ND306:NO306)</f>
        <v>11537</v>
      </c>
      <c r="NR306" s="373">
        <v>6233</v>
      </c>
      <c r="OD306" s="450">
        <f>SUM(NR306:OC306)</f>
        <v>6233</v>
      </c>
      <c r="OF306" s="373">
        <v>0</v>
      </c>
      <c r="OR306" s="450">
        <f>SUM(OF306:OQ306)</f>
        <v>0</v>
      </c>
      <c r="OT306" s="373">
        <v>3285</v>
      </c>
      <c r="PF306" s="450">
        <f>SUM(OT306:PE306)</f>
        <v>3285</v>
      </c>
      <c r="PH306" s="373">
        <v>9633</v>
      </c>
      <c r="PT306" s="450">
        <f>SUM(PH306:PS306)</f>
        <v>9633</v>
      </c>
      <c r="PV306" s="373">
        <f t="shared" si="2244"/>
        <v>206721</v>
      </c>
      <c r="PW306" s="373">
        <f t="shared" si="2244"/>
        <v>0</v>
      </c>
      <c r="PX306" s="373">
        <f t="shared" si="2244"/>
        <v>0</v>
      </c>
      <c r="PY306" s="373">
        <f t="shared" si="2244"/>
        <v>0</v>
      </c>
      <c r="PZ306" s="373">
        <f t="shared" si="2244"/>
        <v>0</v>
      </c>
      <c r="QA306" s="373">
        <f t="shared" si="2244"/>
        <v>0</v>
      </c>
      <c r="QB306" s="373">
        <f t="shared" si="2244"/>
        <v>0</v>
      </c>
      <c r="QC306" s="373">
        <f t="shared" si="2244"/>
        <v>0</v>
      </c>
      <c r="QD306" s="373">
        <f t="shared" si="2244"/>
        <v>0</v>
      </c>
      <c r="QE306" s="373">
        <f t="shared" si="2244"/>
        <v>0</v>
      </c>
      <c r="QF306" s="373">
        <f t="shared" si="2244"/>
        <v>0</v>
      </c>
      <c r="QG306" s="373">
        <f t="shared" si="2244"/>
        <v>0</v>
      </c>
      <c r="QH306" s="450">
        <f t="shared" si="2245"/>
        <v>206721</v>
      </c>
    </row>
    <row r="307" spans="1:450" x14ac:dyDescent="0.25">
      <c r="A307" s="674" t="s">
        <v>973</v>
      </c>
      <c r="B307" s="683" t="s">
        <v>987</v>
      </c>
      <c r="D307" s="373">
        <v>38643</v>
      </c>
      <c r="P307" s="450">
        <f>SUM(D307:O307)</f>
        <v>38643</v>
      </c>
      <c r="R307" s="373">
        <v>10732</v>
      </c>
      <c r="AD307" s="450">
        <f>SUM(R307:AC307)</f>
        <v>10732</v>
      </c>
      <c r="AF307" s="373">
        <v>20011</v>
      </c>
      <c r="AR307" s="450">
        <f>SUM(AF307:AQ307)</f>
        <v>20011</v>
      </c>
      <c r="AT307" s="373">
        <v>51814</v>
      </c>
      <c r="BF307" s="450">
        <f>SUM(AT307:BE307)</f>
        <v>51814</v>
      </c>
      <c r="BH307" s="373">
        <v>5210</v>
      </c>
      <c r="BT307" s="450">
        <f>SUM(BH307:BS307)</f>
        <v>5210</v>
      </c>
      <c r="BV307" s="373">
        <v>92724</v>
      </c>
      <c r="CH307" s="450">
        <f>SUM(BV307:CG307)</f>
        <v>92724</v>
      </c>
      <c r="CJ307" s="373">
        <v>7100</v>
      </c>
      <c r="CV307" s="450">
        <f>SUM(CJ307:CU307)</f>
        <v>7100</v>
      </c>
      <c r="CX307" s="373">
        <v>7151</v>
      </c>
      <c r="DJ307" s="450">
        <f>SUM(CX307:DI307)</f>
        <v>7151</v>
      </c>
      <c r="DL307" s="373">
        <v>22364</v>
      </c>
      <c r="DX307" s="450">
        <f>SUM(DL307:DW307)</f>
        <v>22364</v>
      </c>
      <c r="DZ307" s="373">
        <v>71998</v>
      </c>
      <c r="EL307" s="450">
        <f>SUM(DZ307:EK307)</f>
        <v>71998</v>
      </c>
      <c r="EN307" s="373">
        <v>128335</v>
      </c>
      <c r="EZ307" s="450">
        <f>SUM(EN307:EY307)</f>
        <v>128335</v>
      </c>
      <c r="FB307" s="373">
        <v>64772</v>
      </c>
      <c r="FN307" s="450">
        <f>SUM(FB307:FM307)</f>
        <v>64772</v>
      </c>
      <c r="FP307" s="373">
        <v>0</v>
      </c>
      <c r="GB307" s="450">
        <f>SUM(FP307:GA307)</f>
        <v>0</v>
      </c>
      <c r="GD307" s="373">
        <v>0</v>
      </c>
      <c r="GP307" s="450">
        <f>SUM(GD307:GO307)</f>
        <v>0</v>
      </c>
      <c r="GR307" s="373">
        <v>114836</v>
      </c>
      <c r="HD307" s="450">
        <f>SUM(GR307:HC307)</f>
        <v>114836</v>
      </c>
      <c r="HF307" s="373">
        <v>66925</v>
      </c>
      <c r="HR307" s="450">
        <f>SUM(HF307:HQ307)</f>
        <v>66925</v>
      </c>
      <c r="HT307" s="373">
        <v>10847</v>
      </c>
      <c r="IF307" s="450">
        <f>SUM(HT307:IE307)</f>
        <v>10847</v>
      </c>
      <c r="IH307" s="373">
        <v>15420</v>
      </c>
      <c r="IT307" s="450">
        <f>SUM(IH307:IS307)</f>
        <v>15420</v>
      </c>
      <c r="IV307" s="373">
        <v>2645</v>
      </c>
      <c r="JH307" s="450">
        <f>SUM(IV307:JG307)</f>
        <v>2645</v>
      </c>
      <c r="JJ307" s="373">
        <v>45268</v>
      </c>
      <c r="JV307" s="450">
        <f>SUM(JJ307:JU307)</f>
        <v>45268</v>
      </c>
      <c r="JX307" s="373">
        <v>145279</v>
      </c>
      <c r="KJ307" s="450">
        <f>SUM(JX307:KI307)</f>
        <v>145279</v>
      </c>
      <c r="KL307" s="373">
        <v>-16888</v>
      </c>
      <c r="KX307" s="450">
        <f>SUM(KL307:KW307)</f>
        <v>-16888</v>
      </c>
      <c r="KZ307" s="373">
        <v>19749</v>
      </c>
      <c r="LL307" s="450">
        <f>SUM(KZ307:LK307)</f>
        <v>19749</v>
      </c>
      <c r="LN307" s="373">
        <v>5152</v>
      </c>
      <c r="LZ307" s="450">
        <f>SUM(LN307:LY307)</f>
        <v>5152</v>
      </c>
      <c r="MB307" s="373">
        <v>17246</v>
      </c>
      <c r="MN307" s="450">
        <f>SUM(MB307:MM307)</f>
        <v>17246</v>
      </c>
      <c r="MP307" s="373">
        <v>49918</v>
      </c>
      <c r="NB307" s="450">
        <f>SUM(MP307:NA307)</f>
        <v>49918</v>
      </c>
      <c r="ND307" s="373">
        <v>67380</v>
      </c>
      <c r="NP307" s="450">
        <f>SUM(ND307:NO307)</f>
        <v>67380</v>
      </c>
      <c r="NR307" s="373">
        <v>36397</v>
      </c>
      <c r="OD307" s="450">
        <f>SUM(NR307:OC307)</f>
        <v>36397</v>
      </c>
      <c r="OF307" s="373">
        <v>0</v>
      </c>
      <c r="OR307" s="450">
        <f>SUM(OF307:OQ307)</f>
        <v>0</v>
      </c>
      <c r="OT307" s="373">
        <v>19186</v>
      </c>
      <c r="PF307" s="450">
        <f>SUM(OT307:PE307)</f>
        <v>19186</v>
      </c>
      <c r="PH307" s="373">
        <v>56254</v>
      </c>
      <c r="PT307" s="450">
        <f>SUM(PH307:PS307)</f>
        <v>56254</v>
      </c>
      <c r="PV307" s="373">
        <f t="shared" si="2244"/>
        <v>1176468</v>
      </c>
      <c r="PW307" s="373">
        <f t="shared" si="2244"/>
        <v>0</v>
      </c>
      <c r="PX307" s="373">
        <f t="shared" si="2244"/>
        <v>0</v>
      </c>
      <c r="PY307" s="373">
        <f t="shared" si="2244"/>
        <v>0</v>
      </c>
      <c r="PZ307" s="373">
        <f t="shared" si="2244"/>
        <v>0</v>
      </c>
      <c r="QA307" s="373">
        <f t="shared" si="2244"/>
        <v>0</v>
      </c>
      <c r="QB307" s="373">
        <f t="shared" si="2244"/>
        <v>0</v>
      </c>
      <c r="QC307" s="373">
        <f t="shared" si="2244"/>
        <v>0</v>
      </c>
      <c r="QD307" s="373">
        <f t="shared" si="2244"/>
        <v>0</v>
      </c>
      <c r="QE307" s="373">
        <f t="shared" si="2244"/>
        <v>0</v>
      </c>
      <c r="QF307" s="373">
        <f t="shared" si="2244"/>
        <v>0</v>
      </c>
      <c r="QG307" s="373">
        <f t="shared" si="2244"/>
        <v>0</v>
      </c>
      <c r="QH307" s="450">
        <f t="shared" si="2245"/>
        <v>1176468</v>
      </c>
    </row>
    <row r="308" spans="1:450" ht="13.5" thickBot="1" x14ac:dyDescent="0.3">
      <c r="D308" s="676">
        <f>SUM(D305:D307)</f>
        <v>78513</v>
      </c>
      <c r="E308" s="676">
        <f t="shared" ref="E308:P308" si="2246">SUM(E305:E307)</f>
        <v>0</v>
      </c>
      <c r="F308" s="676">
        <f t="shared" si="2246"/>
        <v>0</v>
      </c>
      <c r="G308" s="676">
        <f t="shared" si="2246"/>
        <v>0</v>
      </c>
      <c r="H308" s="676">
        <f t="shared" si="2246"/>
        <v>0</v>
      </c>
      <c r="I308" s="676">
        <f t="shared" si="2246"/>
        <v>0</v>
      </c>
      <c r="J308" s="676">
        <f t="shared" si="2246"/>
        <v>0</v>
      </c>
      <c r="K308" s="676">
        <f t="shared" si="2246"/>
        <v>0</v>
      </c>
      <c r="L308" s="676">
        <f t="shared" si="2246"/>
        <v>0</v>
      </c>
      <c r="M308" s="676">
        <f t="shared" si="2246"/>
        <v>0</v>
      </c>
      <c r="N308" s="676">
        <f t="shared" si="2246"/>
        <v>0</v>
      </c>
      <c r="O308" s="676">
        <f t="shared" si="2246"/>
        <v>0</v>
      </c>
      <c r="P308" s="677">
        <f t="shared" si="2246"/>
        <v>78513</v>
      </c>
      <c r="R308" s="676">
        <f>SUM(R305:R307)</f>
        <v>22255</v>
      </c>
      <c r="S308" s="676">
        <f t="shared" ref="S308:AD308" si="2247">SUM(S305:S307)</f>
        <v>0</v>
      </c>
      <c r="T308" s="676">
        <f t="shared" si="2247"/>
        <v>0</v>
      </c>
      <c r="U308" s="676">
        <f t="shared" si="2247"/>
        <v>0</v>
      </c>
      <c r="V308" s="676">
        <f t="shared" si="2247"/>
        <v>0</v>
      </c>
      <c r="W308" s="676">
        <f t="shared" si="2247"/>
        <v>0</v>
      </c>
      <c r="X308" s="676">
        <f t="shared" si="2247"/>
        <v>0</v>
      </c>
      <c r="Y308" s="676">
        <f t="shared" si="2247"/>
        <v>0</v>
      </c>
      <c r="Z308" s="676">
        <f t="shared" si="2247"/>
        <v>0</v>
      </c>
      <c r="AA308" s="676">
        <f t="shared" si="2247"/>
        <v>0</v>
      </c>
      <c r="AB308" s="676">
        <f t="shared" si="2247"/>
        <v>0</v>
      </c>
      <c r="AC308" s="676">
        <f t="shared" si="2247"/>
        <v>0</v>
      </c>
      <c r="AD308" s="677">
        <f t="shared" si="2247"/>
        <v>22255</v>
      </c>
      <c r="AF308" s="676">
        <f>SUM(AF305:AF307)</f>
        <v>41703</v>
      </c>
      <c r="AG308" s="676">
        <f t="shared" ref="AG308:AR308" si="2248">SUM(AG305:AG307)</f>
        <v>0</v>
      </c>
      <c r="AH308" s="676">
        <f t="shared" si="2248"/>
        <v>0</v>
      </c>
      <c r="AI308" s="676">
        <f t="shared" si="2248"/>
        <v>0</v>
      </c>
      <c r="AJ308" s="676">
        <f t="shared" si="2248"/>
        <v>0</v>
      </c>
      <c r="AK308" s="676">
        <f t="shared" si="2248"/>
        <v>0</v>
      </c>
      <c r="AL308" s="676">
        <f t="shared" si="2248"/>
        <v>0</v>
      </c>
      <c r="AM308" s="676">
        <f t="shared" si="2248"/>
        <v>0</v>
      </c>
      <c r="AN308" s="676">
        <f t="shared" si="2248"/>
        <v>0</v>
      </c>
      <c r="AO308" s="676">
        <f t="shared" si="2248"/>
        <v>0</v>
      </c>
      <c r="AP308" s="676">
        <f t="shared" si="2248"/>
        <v>0</v>
      </c>
      <c r="AQ308" s="676">
        <f t="shared" si="2248"/>
        <v>0</v>
      </c>
      <c r="AR308" s="677">
        <f t="shared" si="2248"/>
        <v>41703</v>
      </c>
      <c r="AT308" s="676">
        <f>SUM(AT305:AT307)</f>
        <v>107978</v>
      </c>
      <c r="AU308" s="676">
        <f t="shared" ref="AU308:BF308" si="2249">SUM(AU305:AU307)</f>
        <v>0</v>
      </c>
      <c r="AV308" s="676">
        <f t="shared" si="2249"/>
        <v>0</v>
      </c>
      <c r="AW308" s="676">
        <f t="shared" si="2249"/>
        <v>0</v>
      </c>
      <c r="AX308" s="676">
        <f t="shared" si="2249"/>
        <v>0</v>
      </c>
      <c r="AY308" s="676">
        <f t="shared" si="2249"/>
        <v>0</v>
      </c>
      <c r="AZ308" s="676">
        <f t="shared" si="2249"/>
        <v>0</v>
      </c>
      <c r="BA308" s="676">
        <f t="shared" si="2249"/>
        <v>0</v>
      </c>
      <c r="BB308" s="676">
        <f t="shared" si="2249"/>
        <v>0</v>
      </c>
      <c r="BC308" s="676">
        <f t="shared" si="2249"/>
        <v>0</v>
      </c>
      <c r="BD308" s="676">
        <f t="shared" si="2249"/>
        <v>0</v>
      </c>
      <c r="BE308" s="676">
        <f t="shared" si="2249"/>
        <v>0</v>
      </c>
      <c r="BF308" s="677">
        <f t="shared" si="2249"/>
        <v>107978</v>
      </c>
      <c r="BH308" s="676">
        <f>SUM(BH305:BH307)</f>
        <v>10857</v>
      </c>
      <c r="BI308" s="676">
        <f t="shared" ref="BI308:BT308" si="2250">SUM(BI305:BI307)</f>
        <v>0</v>
      </c>
      <c r="BJ308" s="676">
        <f t="shared" si="2250"/>
        <v>0</v>
      </c>
      <c r="BK308" s="676">
        <f t="shared" si="2250"/>
        <v>0</v>
      </c>
      <c r="BL308" s="676">
        <f t="shared" si="2250"/>
        <v>0</v>
      </c>
      <c r="BM308" s="676">
        <f t="shared" si="2250"/>
        <v>0</v>
      </c>
      <c r="BN308" s="676">
        <f t="shared" si="2250"/>
        <v>0</v>
      </c>
      <c r="BO308" s="676">
        <f t="shared" si="2250"/>
        <v>0</v>
      </c>
      <c r="BP308" s="676">
        <f t="shared" si="2250"/>
        <v>0</v>
      </c>
      <c r="BQ308" s="676">
        <f t="shared" si="2250"/>
        <v>0</v>
      </c>
      <c r="BR308" s="676">
        <f t="shared" si="2250"/>
        <v>0</v>
      </c>
      <c r="BS308" s="676">
        <f t="shared" si="2250"/>
        <v>0</v>
      </c>
      <c r="BT308" s="677">
        <f t="shared" si="2250"/>
        <v>10857</v>
      </c>
      <c r="BV308" s="676">
        <f>SUM(BV305:BV307)</f>
        <v>192564</v>
      </c>
      <c r="BW308" s="676">
        <f t="shared" ref="BW308:CH308" si="2251">SUM(BW305:BW307)</f>
        <v>0</v>
      </c>
      <c r="BX308" s="676">
        <f t="shared" si="2251"/>
        <v>0</v>
      </c>
      <c r="BY308" s="676">
        <f t="shared" si="2251"/>
        <v>0</v>
      </c>
      <c r="BZ308" s="676">
        <f t="shared" si="2251"/>
        <v>0</v>
      </c>
      <c r="CA308" s="676">
        <f t="shared" si="2251"/>
        <v>0</v>
      </c>
      <c r="CB308" s="676">
        <f t="shared" si="2251"/>
        <v>0</v>
      </c>
      <c r="CC308" s="676">
        <f t="shared" si="2251"/>
        <v>0</v>
      </c>
      <c r="CD308" s="676">
        <f t="shared" si="2251"/>
        <v>0</v>
      </c>
      <c r="CE308" s="676">
        <f t="shared" si="2251"/>
        <v>0</v>
      </c>
      <c r="CF308" s="676">
        <f t="shared" si="2251"/>
        <v>0</v>
      </c>
      <c r="CG308" s="676">
        <f t="shared" si="2251"/>
        <v>0</v>
      </c>
      <c r="CH308" s="677">
        <f t="shared" si="2251"/>
        <v>192564</v>
      </c>
      <c r="CJ308" s="676">
        <f>SUM(CJ305:CJ307)</f>
        <v>14797</v>
      </c>
      <c r="CK308" s="676">
        <f t="shared" ref="CK308:CV308" si="2252">SUM(CK305:CK307)</f>
        <v>0</v>
      </c>
      <c r="CL308" s="676">
        <f t="shared" si="2252"/>
        <v>0</v>
      </c>
      <c r="CM308" s="676">
        <f t="shared" si="2252"/>
        <v>0</v>
      </c>
      <c r="CN308" s="676">
        <f t="shared" si="2252"/>
        <v>0</v>
      </c>
      <c r="CO308" s="676">
        <f t="shared" si="2252"/>
        <v>0</v>
      </c>
      <c r="CP308" s="676">
        <f t="shared" si="2252"/>
        <v>0</v>
      </c>
      <c r="CQ308" s="676">
        <f t="shared" si="2252"/>
        <v>0</v>
      </c>
      <c r="CR308" s="676">
        <f t="shared" si="2252"/>
        <v>0</v>
      </c>
      <c r="CS308" s="676">
        <f t="shared" si="2252"/>
        <v>0</v>
      </c>
      <c r="CT308" s="676">
        <f t="shared" si="2252"/>
        <v>0</v>
      </c>
      <c r="CU308" s="676">
        <f t="shared" si="2252"/>
        <v>0</v>
      </c>
      <c r="CV308" s="677">
        <f t="shared" si="2252"/>
        <v>14797</v>
      </c>
      <c r="CX308" s="676">
        <f>SUM(CX305:CX307)</f>
        <v>14903</v>
      </c>
      <c r="CY308" s="676">
        <f t="shared" ref="CY308:DJ308" si="2253">SUM(CY305:CY307)</f>
        <v>0</v>
      </c>
      <c r="CZ308" s="676">
        <f t="shared" si="2253"/>
        <v>0</v>
      </c>
      <c r="DA308" s="676">
        <f t="shared" si="2253"/>
        <v>0</v>
      </c>
      <c r="DB308" s="676">
        <f t="shared" si="2253"/>
        <v>0</v>
      </c>
      <c r="DC308" s="676">
        <f t="shared" si="2253"/>
        <v>0</v>
      </c>
      <c r="DD308" s="676">
        <f t="shared" si="2253"/>
        <v>0</v>
      </c>
      <c r="DE308" s="676">
        <f t="shared" si="2253"/>
        <v>0</v>
      </c>
      <c r="DF308" s="676">
        <f t="shared" si="2253"/>
        <v>0</v>
      </c>
      <c r="DG308" s="676">
        <f t="shared" si="2253"/>
        <v>0</v>
      </c>
      <c r="DH308" s="676">
        <f t="shared" si="2253"/>
        <v>0</v>
      </c>
      <c r="DI308" s="676">
        <f t="shared" si="2253"/>
        <v>0</v>
      </c>
      <c r="DJ308" s="677">
        <f t="shared" si="2253"/>
        <v>14903</v>
      </c>
      <c r="DL308" s="676">
        <f>SUM(DL305:DL307)</f>
        <v>46606</v>
      </c>
      <c r="DM308" s="676">
        <f t="shared" ref="DM308:DX308" si="2254">SUM(DM305:DM307)</f>
        <v>0</v>
      </c>
      <c r="DN308" s="676">
        <f t="shared" si="2254"/>
        <v>0</v>
      </c>
      <c r="DO308" s="676">
        <f t="shared" si="2254"/>
        <v>0</v>
      </c>
      <c r="DP308" s="676">
        <f t="shared" si="2254"/>
        <v>0</v>
      </c>
      <c r="DQ308" s="676">
        <f t="shared" si="2254"/>
        <v>0</v>
      </c>
      <c r="DR308" s="676">
        <f t="shared" si="2254"/>
        <v>0</v>
      </c>
      <c r="DS308" s="676">
        <f t="shared" si="2254"/>
        <v>0</v>
      </c>
      <c r="DT308" s="676">
        <f t="shared" si="2254"/>
        <v>0</v>
      </c>
      <c r="DU308" s="676">
        <f t="shared" si="2254"/>
        <v>0</v>
      </c>
      <c r="DV308" s="676">
        <f t="shared" si="2254"/>
        <v>0</v>
      </c>
      <c r="DW308" s="676">
        <f t="shared" si="2254"/>
        <v>0</v>
      </c>
      <c r="DX308" s="677">
        <f t="shared" si="2254"/>
        <v>46606</v>
      </c>
      <c r="DZ308" s="676">
        <f>SUM(DZ305:DZ307)</f>
        <v>150040</v>
      </c>
      <c r="EA308" s="676">
        <f t="shared" ref="EA308:EL308" si="2255">SUM(EA305:EA307)</f>
        <v>0</v>
      </c>
      <c r="EB308" s="676">
        <f t="shared" si="2255"/>
        <v>0</v>
      </c>
      <c r="EC308" s="676">
        <f t="shared" si="2255"/>
        <v>0</v>
      </c>
      <c r="ED308" s="676">
        <f t="shared" si="2255"/>
        <v>0</v>
      </c>
      <c r="EE308" s="676">
        <f t="shared" si="2255"/>
        <v>0</v>
      </c>
      <c r="EF308" s="676">
        <f t="shared" si="2255"/>
        <v>0</v>
      </c>
      <c r="EG308" s="676">
        <f t="shared" si="2255"/>
        <v>0</v>
      </c>
      <c r="EH308" s="676">
        <f t="shared" si="2255"/>
        <v>0</v>
      </c>
      <c r="EI308" s="676">
        <f t="shared" si="2255"/>
        <v>0</v>
      </c>
      <c r="EJ308" s="676">
        <f t="shared" si="2255"/>
        <v>0</v>
      </c>
      <c r="EK308" s="676">
        <f t="shared" si="2255"/>
        <v>0</v>
      </c>
      <c r="EL308" s="677">
        <f t="shared" si="2255"/>
        <v>150040</v>
      </c>
      <c r="EN308" s="676">
        <f>SUM(EN305:EN307)</f>
        <v>263390</v>
      </c>
      <c r="EO308" s="676">
        <f t="shared" ref="EO308:EZ308" si="2256">SUM(EO305:EO307)</f>
        <v>0</v>
      </c>
      <c r="EP308" s="676">
        <f t="shared" si="2256"/>
        <v>0</v>
      </c>
      <c r="EQ308" s="676">
        <f t="shared" si="2256"/>
        <v>0</v>
      </c>
      <c r="ER308" s="676">
        <f t="shared" si="2256"/>
        <v>0</v>
      </c>
      <c r="ES308" s="676">
        <f t="shared" si="2256"/>
        <v>0</v>
      </c>
      <c r="ET308" s="676">
        <f t="shared" si="2256"/>
        <v>0</v>
      </c>
      <c r="EU308" s="676">
        <f t="shared" si="2256"/>
        <v>0</v>
      </c>
      <c r="EV308" s="676">
        <f t="shared" si="2256"/>
        <v>0</v>
      </c>
      <c r="EW308" s="676">
        <f t="shared" si="2256"/>
        <v>0</v>
      </c>
      <c r="EX308" s="676">
        <f t="shared" si="2256"/>
        <v>0</v>
      </c>
      <c r="EY308" s="676">
        <f t="shared" si="2256"/>
        <v>0</v>
      </c>
      <c r="EZ308" s="677">
        <f t="shared" si="2256"/>
        <v>263390</v>
      </c>
      <c r="FB308" s="676">
        <f>SUM(FB305:FB307)</f>
        <v>132302</v>
      </c>
      <c r="FC308" s="676">
        <f t="shared" ref="FC308:FN308" si="2257">SUM(FC305:FC307)</f>
        <v>0</v>
      </c>
      <c r="FD308" s="676">
        <f t="shared" si="2257"/>
        <v>0</v>
      </c>
      <c r="FE308" s="676">
        <f t="shared" si="2257"/>
        <v>0</v>
      </c>
      <c r="FF308" s="676">
        <f t="shared" si="2257"/>
        <v>0</v>
      </c>
      <c r="FG308" s="676">
        <f t="shared" si="2257"/>
        <v>0</v>
      </c>
      <c r="FH308" s="676">
        <f t="shared" si="2257"/>
        <v>0</v>
      </c>
      <c r="FI308" s="676">
        <f t="shared" si="2257"/>
        <v>0</v>
      </c>
      <c r="FJ308" s="676">
        <f t="shared" si="2257"/>
        <v>0</v>
      </c>
      <c r="FK308" s="676">
        <f t="shared" si="2257"/>
        <v>0</v>
      </c>
      <c r="FL308" s="676">
        <f t="shared" si="2257"/>
        <v>0</v>
      </c>
      <c r="FM308" s="676">
        <f t="shared" si="2257"/>
        <v>0</v>
      </c>
      <c r="FN308" s="677">
        <f t="shared" si="2257"/>
        <v>132302</v>
      </c>
      <c r="FP308" s="676">
        <f>SUM(FP305:FP307)</f>
        <v>56359</v>
      </c>
      <c r="FQ308" s="676">
        <f t="shared" ref="FQ308:GB308" si="2258">SUM(FQ305:FQ307)</f>
        <v>0</v>
      </c>
      <c r="FR308" s="676">
        <f t="shared" si="2258"/>
        <v>0</v>
      </c>
      <c r="FS308" s="676">
        <f t="shared" si="2258"/>
        <v>0</v>
      </c>
      <c r="FT308" s="676">
        <f t="shared" si="2258"/>
        <v>0</v>
      </c>
      <c r="FU308" s="676">
        <f t="shared" si="2258"/>
        <v>0</v>
      </c>
      <c r="FV308" s="676">
        <f t="shared" si="2258"/>
        <v>0</v>
      </c>
      <c r="FW308" s="676">
        <f t="shared" si="2258"/>
        <v>0</v>
      </c>
      <c r="FX308" s="676">
        <f t="shared" si="2258"/>
        <v>0</v>
      </c>
      <c r="FY308" s="676">
        <f t="shared" si="2258"/>
        <v>0</v>
      </c>
      <c r="FZ308" s="676">
        <f t="shared" si="2258"/>
        <v>0</v>
      </c>
      <c r="GA308" s="676">
        <f t="shared" si="2258"/>
        <v>0</v>
      </c>
      <c r="GB308" s="677">
        <f t="shared" si="2258"/>
        <v>56359</v>
      </c>
      <c r="GD308" s="676">
        <f>SUM(GD305:GD307)</f>
        <v>14684</v>
      </c>
      <c r="GE308" s="676">
        <f t="shared" ref="GE308:GP308" si="2259">SUM(GE305:GE307)</f>
        <v>0</v>
      </c>
      <c r="GF308" s="676">
        <f t="shared" si="2259"/>
        <v>0</v>
      </c>
      <c r="GG308" s="676">
        <f t="shared" si="2259"/>
        <v>0</v>
      </c>
      <c r="GH308" s="676">
        <f t="shared" si="2259"/>
        <v>0</v>
      </c>
      <c r="GI308" s="676">
        <f t="shared" si="2259"/>
        <v>0</v>
      </c>
      <c r="GJ308" s="676">
        <f t="shared" si="2259"/>
        <v>0</v>
      </c>
      <c r="GK308" s="676">
        <f t="shared" si="2259"/>
        <v>0</v>
      </c>
      <c r="GL308" s="676">
        <f t="shared" si="2259"/>
        <v>0</v>
      </c>
      <c r="GM308" s="676">
        <f t="shared" si="2259"/>
        <v>0</v>
      </c>
      <c r="GN308" s="676">
        <f t="shared" si="2259"/>
        <v>0</v>
      </c>
      <c r="GO308" s="676">
        <f t="shared" si="2259"/>
        <v>0</v>
      </c>
      <c r="GP308" s="677">
        <f t="shared" si="2259"/>
        <v>14684</v>
      </c>
      <c r="GR308" s="676">
        <f>SUM(GR305:GR307)</f>
        <v>239749</v>
      </c>
      <c r="GS308" s="676">
        <f t="shared" ref="GS308:HD308" si="2260">SUM(GS305:GS307)</f>
        <v>0</v>
      </c>
      <c r="GT308" s="676">
        <f t="shared" si="2260"/>
        <v>0</v>
      </c>
      <c r="GU308" s="676">
        <f t="shared" si="2260"/>
        <v>0</v>
      </c>
      <c r="GV308" s="676">
        <f t="shared" si="2260"/>
        <v>0</v>
      </c>
      <c r="GW308" s="676">
        <f t="shared" si="2260"/>
        <v>0</v>
      </c>
      <c r="GX308" s="676">
        <f t="shared" si="2260"/>
        <v>0</v>
      </c>
      <c r="GY308" s="676">
        <f t="shared" si="2260"/>
        <v>0</v>
      </c>
      <c r="GZ308" s="676">
        <f t="shared" si="2260"/>
        <v>0</v>
      </c>
      <c r="HA308" s="676">
        <f t="shared" si="2260"/>
        <v>0</v>
      </c>
      <c r="HB308" s="676">
        <f t="shared" si="2260"/>
        <v>0</v>
      </c>
      <c r="HC308" s="676">
        <f t="shared" si="2260"/>
        <v>0</v>
      </c>
      <c r="HD308" s="677">
        <f t="shared" si="2260"/>
        <v>239749</v>
      </c>
      <c r="HF308" s="676">
        <f>SUM(HF305:HF307)</f>
        <v>137634</v>
      </c>
      <c r="HG308" s="676">
        <f t="shared" ref="HG308:HR308" si="2261">SUM(HG305:HG307)</f>
        <v>0</v>
      </c>
      <c r="HH308" s="676">
        <f t="shared" si="2261"/>
        <v>0</v>
      </c>
      <c r="HI308" s="676">
        <f t="shared" si="2261"/>
        <v>0</v>
      </c>
      <c r="HJ308" s="676">
        <f t="shared" si="2261"/>
        <v>0</v>
      </c>
      <c r="HK308" s="676">
        <f t="shared" si="2261"/>
        <v>0</v>
      </c>
      <c r="HL308" s="676">
        <f t="shared" si="2261"/>
        <v>0</v>
      </c>
      <c r="HM308" s="676">
        <f t="shared" si="2261"/>
        <v>0</v>
      </c>
      <c r="HN308" s="676">
        <f t="shared" si="2261"/>
        <v>0</v>
      </c>
      <c r="HO308" s="676">
        <f t="shared" si="2261"/>
        <v>0</v>
      </c>
      <c r="HP308" s="676">
        <f t="shared" si="2261"/>
        <v>0</v>
      </c>
      <c r="HQ308" s="676">
        <f t="shared" si="2261"/>
        <v>0</v>
      </c>
      <c r="HR308" s="677">
        <f t="shared" si="2261"/>
        <v>137634</v>
      </c>
      <c r="HT308" s="676">
        <f>SUM(HT305:HT307)</f>
        <v>22605</v>
      </c>
      <c r="HU308" s="676">
        <f t="shared" ref="HU308:IF308" si="2262">SUM(HU305:HU307)</f>
        <v>0</v>
      </c>
      <c r="HV308" s="676">
        <f t="shared" si="2262"/>
        <v>0</v>
      </c>
      <c r="HW308" s="676">
        <f t="shared" si="2262"/>
        <v>0</v>
      </c>
      <c r="HX308" s="676">
        <f t="shared" si="2262"/>
        <v>0</v>
      </c>
      <c r="HY308" s="676">
        <f t="shared" si="2262"/>
        <v>0</v>
      </c>
      <c r="HZ308" s="676">
        <f t="shared" si="2262"/>
        <v>0</v>
      </c>
      <c r="IA308" s="676">
        <f t="shared" si="2262"/>
        <v>0</v>
      </c>
      <c r="IB308" s="676">
        <f t="shared" si="2262"/>
        <v>0</v>
      </c>
      <c r="IC308" s="676">
        <f t="shared" si="2262"/>
        <v>0</v>
      </c>
      <c r="ID308" s="676">
        <f t="shared" si="2262"/>
        <v>0</v>
      </c>
      <c r="IE308" s="676">
        <f t="shared" si="2262"/>
        <v>0</v>
      </c>
      <c r="IF308" s="677">
        <f t="shared" si="2262"/>
        <v>22605</v>
      </c>
      <c r="IH308" s="676">
        <f>SUM(IH305:IH307)</f>
        <v>37459</v>
      </c>
      <c r="II308" s="676">
        <f t="shared" ref="II308:IT308" si="2263">SUM(II305:II307)</f>
        <v>0</v>
      </c>
      <c r="IJ308" s="676">
        <f t="shared" si="2263"/>
        <v>0</v>
      </c>
      <c r="IK308" s="676">
        <f t="shared" si="2263"/>
        <v>0</v>
      </c>
      <c r="IL308" s="676">
        <f t="shared" si="2263"/>
        <v>0</v>
      </c>
      <c r="IM308" s="676">
        <f t="shared" si="2263"/>
        <v>0</v>
      </c>
      <c r="IN308" s="676">
        <f t="shared" si="2263"/>
        <v>0</v>
      </c>
      <c r="IO308" s="676">
        <f t="shared" si="2263"/>
        <v>0</v>
      </c>
      <c r="IP308" s="676">
        <f t="shared" si="2263"/>
        <v>0</v>
      </c>
      <c r="IQ308" s="676">
        <f t="shared" si="2263"/>
        <v>0</v>
      </c>
      <c r="IR308" s="676">
        <f t="shared" si="2263"/>
        <v>0</v>
      </c>
      <c r="IS308" s="676">
        <f t="shared" si="2263"/>
        <v>0</v>
      </c>
      <c r="IT308" s="677">
        <f t="shared" si="2263"/>
        <v>37459</v>
      </c>
      <c r="IV308" s="676">
        <f>SUM(IV305:IV307)</f>
        <v>7034</v>
      </c>
      <c r="IW308" s="676">
        <f t="shared" ref="IW308:JH308" si="2264">SUM(IW305:IW307)</f>
        <v>0</v>
      </c>
      <c r="IX308" s="676">
        <f t="shared" si="2264"/>
        <v>0</v>
      </c>
      <c r="IY308" s="676">
        <f t="shared" si="2264"/>
        <v>0</v>
      </c>
      <c r="IZ308" s="676">
        <f t="shared" si="2264"/>
        <v>0</v>
      </c>
      <c r="JA308" s="676">
        <f t="shared" si="2264"/>
        <v>0</v>
      </c>
      <c r="JB308" s="676">
        <f t="shared" si="2264"/>
        <v>0</v>
      </c>
      <c r="JC308" s="676">
        <f t="shared" si="2264"/>
        <v>0</v>
      </c>
      <c r="JD308" s="676">
        <f t="shared" si="2264"/>
        <v>0</v>
      </c>
      <c r="JE308" s="676">
        <f t="shared" si="2264"/>
        <v>0</v>
      </c>
      <c r="JF308" s="676">
        <f t="shared" si="2264"/>
        <v>0</v>
      </c>
      <c r="JG308" s="676">
        <f t="shared" si="2264"/>
        <v>0</v>
      </c>
      <c r="JH308" s="677">
        <f t="shared" si="2264"/>
        <v>7034</v>
      </c>
      <c r="JJ308" s="676">
        <f>SUM(JJ305:JJ307)</f>
        <v>94337</v>
      </c>
      <c r="JK308" s="676">
        <f t="shared" ref="JK308:JV308" si="2265">SUM(JK305:JK307)</f>
        <v>0</v>
      </c>
      <c r="JL308" s="676">
        <f t="shared" si="2265"/>
        <v>0</v>
      </c>
      <c r="JM308" s="676">
        <f t="shared" si="2265"/>
        <v>0</v>
      </c>
      <c r="JN308" s="676">
        <f t="shared" si="2265"/>
        <v>0</v>
      </c>
      <c r="JO308" s="676">
        <f t="shared" si="2265"/>
        <v>0</v>
      </c>
      <c r="JP308" s="676">
        <f t="shared" si="2265"/>
        <v>0</v>
      </c>
      <c r="JQ308" s="676">
        <f t="shared" si="2265"/>
        <v>0</v>
      </c>
      <c r="JR308" s="676">
        <f t="shared" si="2265"/>
        <v>0</v>
      </c>
      <c r="JS308" s="676">
        <f t="shared" si="2265"/>
        <v>0</v>
      </c>
      <c r="JT308" s="676">
        <f t="shared" si="2265"/>
        <v>0</v>
      </c>
      <c r="JU308" s="676">
        <f t="shared" si="2265"/>
        <v>0</v>
      </c>
      <c r="JV308" s="677">
        <f t="shared" si="2265"/>
        <v>94337</v>
      </c>
      <c r="JX308" s="676">
        <f>SUM(JX305:JX307)</f>
        <v>243447</v>
      </c>
      <c r="JY308" s="676">
        <f t="shared" ref="JY308:KJ308" si="2266">SUM(JY305:JY307)</f>
        <v>0</v>
      </c>
      <c r="JZ308" s="676">
        <f t="shared" si="2266"/>
        <v>0</v>
      </c>
      <c r="KA308" s="676">
        <f t="shared" si="2266"/>
        <v>0</v>
      </c>
      <c r="KB308" s="676">
        <f t="shared" si="2266"/>
        <v>0</v>
      </c>
      <c r="KC308" s="676">
        <f t="shared" si="2266"/>
        <v>0</v>
      </c>
      <c r="KD308" s="676">
        <f t="shared" si="2266"/>
        <v>0</v>
      </c>
      <c r="KE308" s="676">
        <f t="shared" si="2266"/>
        <v>0</v>
      </c>
      <c r="KF308" s="676">
        <f t="shared" si="2266"/>
        <v>0</v>
      </c>
      <c r="KG308" s="676">
        <f t="shared" si="2266"/>
        <v>0</v>
      </c>
      <c r="KH308" s="676">
        <f t="shared" si="2266"/>
        <v>0</v>
      </c>
      <c r="KI308" s="676">
        <f t="shared" si="2266"/>
        <v>0</v>
      </c>
      <c r="KJ308" s="677">
        <f t="shared" si="2266"/>
        <v>243447</v>
      </c>
      <c r="KL308" s="676">
        <f>SUM(KL305:KL307)</f>
        <v>7491</v>
      </c>
      <c r="KM308" s="676">
        <f t="shared" ref="KM308:KX308" si="2267">SUM(KM305:KM307)</f>
        <v>0</v>
      </c>
      <c r="KN308" s="676">
        <f t="shared" si="2267"/>
        <v>0</v>
      </c>
      <c r="KO308" s="676">
        <f t="shared" si="2267"/>
        <v>0</v>
      </c>
      <c r="KP308" s="676">
        <f t="shared" si="2267"/>
        <v>0</v>
      </c>
      <c r="KQ308" s="676">
        <f t="shared" si="2267"/>
        <v>0</v>
      </c>
      <c r="KR308" s="676">
        <f t="shared" si="2267"/>
        <v>0</v>
      </c>
      <c r="KS308" s="676">
        <f t="shared" si="2267"/>
        <v>0</v>
      </c>
      <c r="KT308" s="676">
        <f t="shared" si="2267"/>
        <v>0</v>
      </c>
      <c r="KU308" s="676">
        <f t="shared" si="2267"/>
        <v>0</v>
      </c>
      <c r="KV308" s="676">
        <f t="shared" si="2267"/>
        <v>0</v>
      </c>
      <c r="KW308" s="676">
        <f t="shared" si="2267"/>
        <v>0</v>
      </c>
      <c r="KX308" s="677">
        <f t="shared" si="2267"/>
        <v>7491</v>
      </c>
      <c r="KZ308" s="676">
        <f>SUM(KZ305:KZ307)</f>
        <v>32540</v>
      </c>
      <c r="LA308" s="676">
        <f t="shared" ref="LA308:LL308" si="2268">SUM(LA305:LA307)</f>
        <v>0</v>
      </c>
      <c r="LB308" s="676">
        <f t="shared" si="2268"/>
        <v>0</v>
      </c>
      <c r="LC308" s="676">
        <f t="shared" si="2268"/>
        <v>0</v>
      </c>
      <c r="LD308" s="676">
        <f t="shared" si="2268"/>
        <v>0</v>
      </c>
      <c r="LE308" s="676">
        <f t="shared" si="2268"/>
        <v>0</v>
      </c>
      <c r="LF308" s="676">
        <f t="shared" si="2268"/>
        <v>0</v>
      </c>
      <c r="LG308" s="676">
        <f t="shared" si="2268"/>
        <v>0</v>
      </c>
      <c r="LH308" s="676">
        <f t="shared" si="2268"/>
        <v>0</v>
      </c>
      <c r="LI308" s="676">
        <f t="shared" si="2268"/>
        <v>0</v>
      </c>
      <c r="LJ308" s="676">
        <f t="shared" si="2268"/>
        <v>0</v>
      </c>
      <c r="LK308" s="676">
        <f t="shared" si="2268"/>
        <v>0</v>
      </c>
      <c r="LL308" s="677">
        <f t="shared" si="2268"/>
        <v>32540</v>
      </c>
      <c r="LN308" s="676">
        <f>SUM(LN305:LN307)</f>
        <v>10735</v>
      </c>
      <c r="LO308" s="676">
        <f t="shared" ref="LO308:LZ308" si="2269">SUM(LO305:LO307)</f>
        <v>0</v>
      </c>
      <c r="LP308" s="676">
        <f t="shared" si="2269"/>
        <v>0</v>
      </c>
      <c r="LQ308" s="676">
        <f t="shared" si="2269"/>
        <v>0</v>
      </c>
      <c r="LR308" s="676">
        <f t="shared" si="2269"/>
        <v>0</v>
      </c>
      <c r="LS308" s="676">
        <f t="shared" si="2269"/>
        <v>0</v>
      </c>
      <c r="LT308" s="676">
        <f t="shared" si="2269"/>
        <v>0</v>
      </c>
      <c r="LU308" s="676">
        <f t="shared" si="2269"/>
        <v>0</v>
      </c>
      <c r="LV308" s="676">
        <f t="shared" si="2269"/>
        <v>0</v>
      </c>
      <c r="LW308" s="676">
        <f t="shared" si="2269"/>
        <v>0</v>
      </c>
      <c r="LX308" s="676">
        <f t="shared" si="2269"/>
        <v>0</v>
      </c>
      <c r="LY308" s="676">
        <f t="shared" si="2269"/>
        <v>0</v>
      </c>
      <c r="LZ308" s="677">
        <f t="shared" si="2269"/>
        <v>10735</v>
      </c>
      <c r="MB308" s="676">
        <f>SUM(MB305:MB307)</f>
        <v>38321</v>
      </c>
      <c r="MC308" s="676">
        <f t="shared" ref="MC308:MN308" si="2270">SUM(MC305:MC307)</f>
        <v>0</v>
      </c>
      <c r="MD308" s="676">
        <f t="shared" si="2270"/>
        <v>0</v>
      </c>
      <c r="ME308" s="676">
        <f t="shared" si="2270"/>
        <v>0</v>
      </c>
      <c r="MF308" s="676">
        <f t="shared" si="2270"/>
        <v>0</v>
      </c>
      <c r="MG308" s="676">
        <f t="shared" si="2270"/>
        <v>0</v>
      </c>
      <c r="MH308" s="676">
        <f t="shared" si="2270"/>
        <v>0</v>
      </c>
      <c r="MI308" s="676">
        <f t="shared" si="2270"/>
        <v>0</v>
      </c>
      <c r="MJ308" s="676">
        <f t="shared" si="2270"/>
        <v>0</v>
      </c>
      <c r="MK308" s="676">
        <f t="shared" si="2270"/>
        <v>0</v>
      </c>
      <c r="ML308" s="676">
        <f t="shared" si="2270"/>
        <v>0</v>
      </c>
      <c r="MM308" s="676">
        <f t="shared" si="2270"/>
        <v>0</v>
      </c>
      <c r="MN308" s="677">
        <f t="shared" si="2270"/>
        <v>38321</v>
      </c>
      <c r="MP308" s="676">
        <f>SUM(MP305:MP307)</f>
        <v>103325</v>
      </c>
      <c r="MQ308" s="676">
        <f t="shared" ref="MQ308:NB308" si="2271">SUM(MQ305:MQ307)</f>
        <v>0</v>
      </c>
      <c r="MR308" s="676">
        <f t="shared" si="2271"/>
        <v>0</v>
      </c>
      <c r="MS308" s="676">
        <f t="shared" si="2271"/>
        <v>0</v>
      </c>
      <c r="MT308" s="676">
        <f t="shared" si="2271"/>
        <v>0</v>
      </c>
      <c r="MU308" s="676">
        <f t="shared" si="2271"/>
        <v>0</v>
      </c>
      <c r="MV308" s="676">
        <f t="shared" si="2271"/>
        <v>0</v>
      </c>
      <c r="MW308" s="676">
        <f t="shared" si="2271"/>
        <v>0</v>
      </c>
      <c r="MX308" s="676">
        <f t="shared" si="2271"/>
        <v>0</v>
      </c>
      <c r="MY308" s="676">
        <f t="shared" si="2271"/>
        <v>0</v>
      </c>
      <c r="MZ308" s="676">
        <f t="shared" si="2271"/>
        <v>0</v>
      </c>
      <c r="NA308" s="676">
        <f t="shared" si="2271"/>
        <v>0</v>
      </c>
      <c r="NB308" s="677">
        <f t="shared" si="2271"/>
        <v>103325</v>
      </c>
      <c r="ND308" s="676">
        <f>SUM(ND305:ND307)</f>
        <v>152176</v>
      </c>
      <c r="NE308" s="676">
        <f t="shared" ref="NE308:NP308" si="2272">SUM(NE305:NE307)</f>
        <v>0</v>
      </c>
      <c r="NF308" s="676">
        <f t="shared" si="2272"/>
        <v>0</v>
      </c>
      <c r="NG308" s="676">
        <f t="shared" si="2272"/>
        <v>0</v>
      </c>
      <c r="NH308" s="676">
        <f t="shared" si="2272"/>
        <v>0</v>
      </c>
      <c r="NI308" s="676">
        <f t="shared" si="2272"/>
        <v>0</v>
      </c>
      <c r="NJ308" s="676">
        <f t="shared" si="2272"/>
        <v>0</v>
      </c>
      <c r="NK308" s="676">
        <f t="shared" si="2272"/>
        <v>0</v>
      </c>
      <c r="NL308" s="676">
        <f t="shared" si="2272"/>
        <v>0</v>
      </c>
      <c r="NM308" s="676">
        <f t="shared" si="2272"/>
        <v>0</v>
      </c>
      <c r="NN308" s="676">
        <f t="shared" si="2272"/>
        <v>0</v>
      </c>
      <c r="NO308" s="676">
        <f t="shared" si="2272"/>
        <v>0</v>
      </c>
      <c r="NP308" s="677">
        <f t="shared" si="2272"/>
        <v>152176</v>
      </c>
      <c r="NR308" s="676">
        <f>SUM(NR305:NR307)</f>
        <v>54033</v>
      </c>
      <c r="NS308" s="676">
        <f t="shared" ref="NS308:OD308" si="2273">SUM(NS305:NS307)</f>
        <v>0</v>
      </c>
      <c r="NT308" s="676">
        <f t="shared" si="2273"/>
        <v>0</v>
      </c>
      <c r="NU308" s="676">
        <f t="shared" si="2273"/>
        <v>0</v>
      </c>
      <c r="NV308" s="676">
        <f t="shared" si="2273"/>
        <v>0</v>
      </c>
      <c r="NW308" s="676">
        <f t="shared" si="2273"/>
        <v>0</v>
      </c>
      <c r="NX308" s="676">
        <f t="shared" si="2273"/>
        <v>0</v>
      </c>
      <c r="NY308" s="676">
        <f t="shared" si="2273"/>
        <v>0</v>
      </c>
      <c r="NZ308" s="676">
        <f t="shared" si="2273"/>
        <v>0</v>
      </c>
      <c r="OA308" s="676">
        <f t="shared" si="2273"/>
        <v>0</v>
      </c>
      <c r="OB308" s="676">
        <f t="shared" si="2273"/>
        <v>0</v>
      </c>
      <c r="OC308" s="676">
        <f t="shared" si="2273"/>
        <v>0</v>
      </c>
      <c r="OD308" s="677">
        <f t="shared" si="2273"/>
        <v>54033</v>
      </c>
      <c r="OF308" s="676">
        <f>SUM(OF305:OF307)</f>
        <v>2614</v>
      </c>
      <c r="OG308" s="676">
        <f t="shared" ref="OG308:OR308" si="2274">SUM(OG305:OG307)</f>
        <v>0</v>
      </c>
      <c r="OH308" s="676">
        <f t="shared" si="2274"/>
        <v>0</v>
      </c>
      <c r="OI308" s="676">
        <f t="shared" si="2274"/>
        <v>0</v>
      </c>
      <c r="OJ308" s="676">
        <f t="shared" si="2274"/>
        <v>0</v>
      </c>
      <c r="OK308" s="676">
        <f t="shared" si="2274"/>
        <v>0</v>
      </c>
      <c r="OL308" s="676">
        <f t="shared" si="2274"/>
        <v>0</v>
      </c>
      <c r="OM308" s="676">
        <f t="shared" si="2274"/>
        <v>0</v>
      </c>
      <c r="ON308" s="676">
        <f t="shared" si="2274"/>
        <v>0</v>
      </c>
      <c r="OO308" s="676">
        <f t="shared" si="2274"/>
        <v>0</v>
      </c>
      <c r="OP308" s="676">
        <f t="shared" si="2274"/>
        <v>0</v>
      </c>
      <c r="OQ308" s="676">
        <f t="shared" si="2274"/>
        <v>0</v>
      </c>
      <c r="OR308" s="677">
        <f t="shared" si="2274"/>
        <v>2614</v>
      </c>
      <c r="OT308" s="676">
        <f>SUM(OT305:OT307)</f>
        <v>71297</v>
      </c>
      <c r="OU308" s="676">
        <f t="shared" ref="OU308:PF308" si="2275">SUM(OU305:OU307)</f>
        <v>0</v>
      </c>
      <c r="OV308" s="676">
        <f t="shared" si="2275"/>
        <v>0</v>
      </c>
      <c r="OW308" s="676">
        <f t="shared" si="2275"/>
        <v>0</v>
      </c>
      <c r="OX308" s="676">
        <f t="shared" si="2275"/>
        <v>0</v>
      </c>
      <c r="OY308" s="676">
        <f t="shared" si="2275"/>
        <v>0</v>
      </c>
      <c r="OZ308" s="676">
        <f t="shared" si="2275"/>
        <v>0</v>
      </c>
      <c r="PA308" s="676">
        <f t="shared" si="2275"/>
        <v>0</v>
      </c>
      <c r="PB308" s="676">
        <f t="shared" si="2275"/>
        <v>0</v>
      </c>
      <c r="PC308" s="676">
        <f t="shared" si="2275"/>
        <v>0</v>
      </c>
      <c r="PD308" s="676">
        <f t="shared" si="2275"/>
        <v>0</v>
      </c>
      <c r="PE308" s="676">
        <f t="shared" si="2275"/>
        <v>0</v>
      </c>
      <c r="PF308" s="677">
        <f t="shared" si="2275"/>
        <v>71297</v>
      </c>
      <c r="PH308" s="676">
        <f>SUM(PH305:PH307)</f>
        <v>85915</v>
      </c>
      <c r="PI308" s="676">
        <f t="shared" ref="PI308:PT308" si="2276">SUM(PI305:PI307)</f>
        <v>0</v>
      </c>
      <c r="PJ308" s="676">
        <f t="shared" si="2276"/>
        <v>0</v>
      </c>
      <c r="PK308" s="676">
        <f t="shared" si="2276"/>
        <v>0</v>
      </c>
      <c r="PL308" s="676">
        <f t="shared" si="2276"/>
        <v>0</v>
      </c>
      <c r="PM308" s="676">
        <f t="shared" si="2276"/>
        <v>0</v>
      </c>
      <c r="PN308" s="676">
        <f t="shared" si="2276"/>
        <v>0</v>
      </c>
      <c r="PO308" s="676">
        <f t="shared" si="2276"/>
        <v>0</v>
      </c>
      <c r="PP308" s="676">
        <f t="shared" si="2276"/>
        <v>0</v>
      </c>
      <c r="PQ308" s="676">
        <f t="shared" si="2276"/>
        <v>0</v>
      </c>
      <c r="PR308" s="676">
        <f t="shared" si="2276"/>
        <v>0</v>
      </c>
      <c r="PS308" s="676">
        <f t="shared" si="2276"/>
        <v>0</v>
      </c>
      <c r="PT308" s="677">
        <f t="shared" si="2276"/>
        <v>85915</v>
      </c>
      <c r="PV308" s="676">
        <f>SUM(PV305:PV307)</f>
        <v>2487663</v>
      </c>
      <c r="PW308" s="676">
        <f t="shared" ref="PW308:QH308" si="2277">SUM(PW305:PW307)</f>
        <v>0</v>
      </c>
      <c r="PX308" s="676">
        <f t="shared" si="2277"/>
        <v>0</v>
      </c>
      <c r="PY308" s="676">
        <f t="shared" si="2277"/>
        <v>0</v>
      </c>
      <c r="PZ308" s="676">
        <f t="shared" si="2277"/>
        <v>0</v>
      </c>
      <c r="QA308" s="676">
        <f t="shared" si="2277"/>
        <v>0</v>
      </c>
      <c r="QB308" s="676">
        <f t="shared" si="2277"/>
        <v>0</v>
      </c>
      <c r="QC308" s="676">
        <f t="shared" si="2277"/>
        <v>0</v>
      </c>
      <c r="QD308" s="676">
        <f t="shared" si="2277"/>
        <v>0</v>
      </c>
      <c r="QE308" s="676">
        <f t="shared" si="2277"/>
        <v>0</v>
      </c>
      <c r="QF308" s="676">
        <f t="shared" si="2277"/>
        <v>0</v>
      </c>
      <c r="QG308" s="676">
        <f t="shared" si="2277"/>
        <v>0</v>
      </c>
      <c r="QH308" s="677">
        <f t="shared" si="2277"/>
        <v>2487663</v>
      </c>
    </row>
    <row r="309" spans="1:450" s="374" customFormat="1" ht="13.5" thickTop="1" x14ac:dyDescent="0.25">
      <c r="A309" s="328"/>
      <c r="B309" s="684"/>
      <c r="C309" s="328"/>
      <c r="D309" s="685">
        <f>D42-D308</f>
        <v>0</v>
      </c>
      <c r="E309" s="685">
        <f t="shared" ref="E309:P309" si="2278">E42-E308</f>
        <v>0</v>
      </c>
      <c r="F309" s="685">
        <f t="shared" si="2278"/>
        <v>0</v>
      </c>
      <c r="G309" s="685">
        <f t="shared" si="2278"/>
        <v>0</v>
      </c>
      <c r="H309" s="685">
        <f t="shared" si="2278"/>
        <v>0</v>
      </c>
      <c r="I309" s="685">
        <f t="shared" si="2278"/>
        <v>0</v>
      </c>
      <c r="J309" s="685">
        <f t="shared" si="2278"/>
        <v>0</v>
      </c>
      <c r="K309" s="685">
        <f t="shared" si="2278"/>
        <v>0</v>
      </c>
      <c r="L309" s="685">
        <f t="shared" si="2278"/>
        <v>0</v>
      </c>
      <c r="M309" s="685">
        <f t="shared" si="2278"/>
        <v>0</v>
      </c>
      <c r="N309" s="685">
        <f t="shared" si="2278"/>
        <v>0</v>
      </c>
      <c r="O309" s="685">
        <f t="shared" si="2278"/>
        <v>0</v>
      </c>
      <c r="P309" s="686">
        <f t="shared" si="2278"/>
        <v>0</v>
      </c>
      <c r="Q309" s="687"/>
      <c r="R309" s="685">
        <f>R42-R308</f>
        <v>0</v>
      </c>
      <c r="S309" s="685">
        <f t="shared" ref="S309:AD309" si="2279">S42-S308</f>
        <v>0</v>
      </c>
      <c r="T309" s="685">
        <f t="shared" si="2279"/>
        <v>0</v>
      </c>
      <c r="U309" s="685">
        <f t="shared" si="2279"/>
        <v>0</v>
      </c>
      <c r="V309" s="685">
        <f t="shared" si="2279"/>
        <v>0</v>
      </c>
      <c r="W309" s="685">
        <f t="shared" si="2279"/>
        <v>0</v>
      </c>
      <c r="X309" s="685">
        <f t="shared" si="2279"/>
        <v>0</v>
      </c>
      <c r="Y309" s="685">
        <f t="shared" si="2279"/>
        <v>0</v>
      </c>
      <c r="Z309" s="685">
        <f t="shared" si="2279"/>
        <v>0</v>
      </c>
      <c r="AA309" s="685">
        <f t="shared" si="2279"/>
        <v>0</v>
      </c>
      <c r="AB309" s="685">
        <f t="shared" si="2279"/>
        <v>0</v>
      </c>
      <c r="AC309" s="685">
        <f t="shared" si="2279"/>
        <v>0</v>
      </c>
      <c r="AD309" s="686">
        <f t="shared" si="2279"/>
        <v>0</v>
      </c>
      <c r="AE309" s="688"/>
      <c r="AF309" s="685">
        <f>AF42-AF308</f>
        <v>0</v>
      </c>
      <c r="AG309" s="685">
        <f t="shared" ref="AG309:AR309" si="2280">AG42-AG308</f>
        <v>0</v>
      </c>
      <c r="AH309" s="685">
        <f t="shared" si="2280"/>
        <v>0</v>
      </c>
      <c r="AI309" s="685">
        <f t="shared" si="2280"/>
        <v>0</v>
      </c>
      <c r="AJ309" s="685">
        <f t="shared" si="2280"/>
        <v>0</v>
      </c>
      <c r="AK309" s="685">
        <f t="shared" si="2280"/>
        <v>0</v>
      </c>
      <c r="AL309" s="685">
        <f t="shared" si="2280"/>
        <v>0</v>
      </c>
      <c r="AM309" s="685">
        <f t="shared" si="2280"/>
        <v>0</v>
      </c>
      <c r="AN309" s="685">
        <f t="shared" si="2280"/>
        <v>0</v>
      </c>
      <c r="AO309" s="685">
        <f t="shared" si="2280"/>
        <v>0</v>
      </c>
      <c r="AP309" s="685">
        <f t="shared" si="2280"/>
        <v>0</v>
      </c>
      <c r="AQ309" s="685">
        <f t="shared" si="2280"/>
        <v>0</v>
      </c>
      <c r="AR309" s="686">
        <f t="shared" si="2280"/>
        <v>0</v>
      </c>
      <c r="AS309" s="688"/>
      <c r="AT309" s="685">
        <f>AT42-AT308</f>
        <v>0</v>
      </c>
      <c r="AU309" s="685">
        <f t="shared" ref="AU309:BF309" si="2281">AU42-AU308</f>
        <v>0</v>
      </c>
      <c r="AV309" s="685">
        <f t="shared" si="2281"/>
        <v>0</v>
      </c>
      <c r="AW309" s="685">
        <f t="shared" si="2281"/>
        <v>0</v>
      </c>
      <c r="AX309" s="685">
        <f t="shared" si="2281"/>
        <v>0</v>
      </c>
      <c r="AY309" s="685">
        <f t="shared" si="2281"/>
        <v>0</v>
      </c>
      <c r="AZ309" s="685">
        <f t="shared" si="2281"/>
        <v>0</v>
      </c>
      <c r="BA309" s="685">
        <f t="shared" si="2281"/>
        <v>0</v>
      </c>
      <c r="BB309" s="685">
        <f t="shared" si="2281"/>
        <v>0</v>
      </c>
      <c r="BC309" s="685">
        <f t="shared" si="2281"/>
        <v>0</v>
      </c>
      <c r="BD309" s="685">
        <f t="shared" si="2281"/>
        <v>0</v>
      </c>
      <c r="BE309" s="685">
        <f t="shared" si="2281"/>
        <v>0</v>
      </c>
      <c r="BF309" s="686">
        <f t="shared" si="2281"/>
        <v>0</v>
      </c>
      <c r="BG309" s="688"/>
      <c r="BH309" s="685">
        <f>BH42-BH308</f>
        <v>0</v>
      </c>
      <c r="BI309" s="685">
        <f t="shared" ref="BI309:BT309" si="2282">BI42-BI308</f>
        <v>0</v>
      </c>
      <c r="BJ309" s="685">
        <f t="shared" si="2282"/>
        <v>0</v>
      </c>
      <c r="BK309" s="685">
        <f t="shared" si="2282"/>
        <v>0</v>
      </c>
      <c r="BL309" s="685">
        <f t="shared" si="2282"/>
        <v>0</v>
      </c>
      <c r="BM309" s="685">
        <f t="shared" si="2282"/>
        <v>0</v>
      </c>
      <c r="BN309" s="685">
        <f t="shared" si="2282"/>
        <v>0</v>
      </c>
      <c r="BO309" s="685">
        <f t="shared" si="2282"/>
        <v>0</v>
      </c>
      <c r="BP309" s="685">
        <f t="shared" si="2282"/>
        <v>0</v>
      </c>
      <c r="BQ309" s="685">
        <f t="shared" si="2282"/>
        <v>0</v>
      </c>
      <c r="BR309" s="685">
        <f t="shared" si="2282"/>
        <v>0</v>
      </c>
      <c r="BS309" s="685">
        <f t="shared" si="2282"/>
        <v>0</v>
      </c>
      <c r="BT309" s="686">
        <f t="shared" si="2282"/>
        <v>0</v>
      </c>
      <c r="BU309" s="689"/>
      <c r="BV309" s="685">
        <f>BV42-BV308</f>
        <v>0</v>
      </c>
      <c r="BW309" s="685">
        <f t="shared" ref="BW309:CH309" si="2283">BW42-BW308</f>
        <v>0</v>
      </c>
      <c r="BX309" s="685">
        <f t="shared" si="2283"/>
        <v>0</v>
      </c>
      <c r="BY309" s="685">
        <f t="shared" si="2283"/>
        <v>0</v>
      </c>
      <c r="BZ309" s="685">
        <f t="shared" si="2283"/>
        <v>0</v>
      </c>
      <c r="CA309" s="685">
        <f t="shared" si="2283"/>
        <v>0</v>
      </c>
      <c r="CB309" s="685">
        <f t="shared" si="2283"/>
        <v>0</v>
      </c>
      <c r="CC309" s="685">
        <f t="shared" si="2283"/>
        <v>0</v>
      </c>
      <c r="CD309" s="685">
        <f t="shared" si="2283"/>
        <v>0</v>
      </c>
      <c r="CE309" s="685">
        <f t="shared" si="2283"/>
        <v>0</v>
      </c>
      <c r="CF309" s="685">
        <f t="shared" si="2283"/>
        <v>0</v>
      </c>
      <c r="CG309" s="685">
        <f t="shared" si="2283"/>
        <v>0</v>
      </c>
      <c r="CH309" s="686">
        <f t="shared" si="2283"/>
        <v>0</v>
      </c>
      <c r="CI309" s="687"/>
      <c r="CJ309" s="685">
        <f>CJ42-CJ308</f>
        <v>0</v>
      </c>
      <c r="CK309" s="685">
        <f t="shared" ref="CK309:CV309" si="2284">CK42-CK308</f>
        <v>0</v>
      </c>
      <c r="CL309" s="685">
        <f t="shared" si="2284"/>
        <v>0</v>
      </c>
      <c r="CM309" s="685">
        <f t="shared" si="2284"/>
        <v>0</v>
      </c>
      <c r="CN309" s="685">
        <f t="shared" si="2284"/>
        <v>0</v>
      </c>
      <c r="CO309" s="685">
        <f t="shared" si="2284"/>
        <v>0</v>
      </c>
      <c r="CP309" s="685">
        <f t="shared" si="2284"/>
        <v>0</v>
      </c>
      <c r="CQ309" s="685">
        <f t="shared" si="2284"/>
        <v>0</v>
      </c>
      <c r="CR309" s="685">
        <f t="shared" si="2284"/>
        <v>0</v>
      </c>
      <c r="CS309" s="685">
        <f t="shared" si="2284"/>
        <v>0</v>
      </c>
      <c r="CT309" s="685">
        <f t="shared" si="2284"/>
        <v>0</v>
      </c>
      <c r="CU309" s="685">
        <f t="shared" si="2284"/>
        <v>0</v>
      </c>
      <c r="CV309" s="686">
        <f t="shared" si="2284"/>
        <v>0</v>
      </c>
      <c r="CW309" s="688"/>
      <c r="CX309" s="685">
        <f>CX42-CX308</f>
        <v>0</v>
      </c>
      <c r="CY309" s="685">
        <f t="shared" ref="CY309:DJ309" si="2285">CY42-CY308</f>
        <v>0</v>
      </c>
      <c r="CZ309" s="685">
        <f t="shared" si="2285"/>
        <v>0</v>
      </c>
      <c r="DA309" s="685">
        <f t="shared" si="2285"/>
        <v>0</v>
      </c>
      <c r="DB309" s="685">
        <f t="shared" si="2285"/>
        <v>0</v>
      </c>
      <c r="DC309" s="685">
        <f t="shared" si="2285"/>
        <v>0</v>
      </c>
      <c r="DD309" s="685">
        <f t="shared" si="2285"/>
        <v>0</v>
      </c>
      <c r="DE309" s="685">
        <f t="shared" si="2285"/>
        <v>0</v>
      </c>
      <c r="DF309" s="685">
        <f t="shared" si="2285"/>
        <v>0</v>
      </c>
      <c r="DG309" s="685">
        <f t="shared" si="2285"/>
        <v>0</v>
      </c>
      <c r="DH309" s="685">
        <f t="shared" si="2285"/>
        <v>0</v>
      </c>
      <c r="DI309" s="685">
        <f t="shared" si="2285"/>
        <v>0</v>
      </c>
      <c r="DJ309" s="686">
        <f t="shared" si="2285"/>
        <v>0</v>
      </c>
      <c r="DK309" s="687"/>
      <c r="DL309" s="685">
        <f>DL42-DL308</f>
        <v>0</v>
      </c>
      <c r="DM309" s="685">
        <f t="shared" ref="DM309:DX309" si="2286">DM42-DM308</f>
        <v>0</v>
      </c>
      <c r="DN309" s="685">
        <f t="shared" si="2286"/>
        <v>0</v>
      </c>
      <c r="DO309" s="685">
        <f t="shared" si="2286"/>
        <v>0</v>
      </c>
      <c r="DP309" s="685">
        <f t="shared" si="2286"/>
        <v>0</v>
      </c>
      <c r="DQ309" s="685">
        <f t="shared" si="2286"/>
        <v>0</v>
      </c>
      <c r="DR309" s="685">
        <f t="shared" si="2286"/>
        <v>0</v>
      </c>
      <c r="DS309" s="685">
        <f t="shared" si="2286"/>
        <v>0</v>
      </c>
      <c r="DT309" s="685">
        <f t="shared" si="2286"/>
        <v>0</v>
      </c>
      <c r="DU309" s="685">
        <f t="shared" si="2286"/>
        <v>0</v>
      </c>
      <c r="DV309" s="685">
        <f t="shared" si="2286"/>
        <v>0</v>
      </c>
      <c r="DW309" s="685">
        <f t="shared" si="2286"/>
        <v>0</v>
      </c>
      <c r="DX309" s="686">
        <f t="shared" si="2286"/>
        <v>0</v>
      </c>
      <c r="DY309" s="687"/>
      <c r="DZ309" s="685">
        <f>DZ42-DZ308</f>
        <v>0</v>
      </c>
      <c r="EA309" s="685">
        <f t="shared" ref="EA309:EL309" si="2287">EA42-EA308</f>
        <v>0</v>
      </c>
      <c r="EB309" s="685">
        <f t="shared" si="2287"/>
        <v>0</v>
      </c>
      <c r="EC309" s="685">
        <f t="shared" si="2287"/>
        <v>0</v>
      </c>
      <c r="ED309" s="685">
        <f t="shared" si="2287"/>
        <v>0</v>
      </c>
      <c r="EE309" s="685">
        <f t="shared" si="2287"/>
        <v>0</v>
      </c>
      <c r="EF309" s="685">
        <f t="shared" si="2287"/>
        <v>0</v>
      </c>
      <c r="EG309" s="685">
        <f t="shared" si="2287"/>
        <v>0</v>
      </c>
      <c r="EH309" s="685">
        <f t="shared" si="2287"/>
        <v>0</v>
      </c>
      <c r="EI309" s="685">
        <f t="shared" si="2287"/>
        <v>0</v>
      </c>
      <c r="EJ309" s="685">
        <f t="shared" si="2287"/>
        <v>0</v>
      </c>
      <c r="EK309" s="685">
        <f t="shared" si="2287"/>
        <v>0</v>
      </c>
      <c r="EL309" s="686">
        <f t="shared" si="2287"/>
        <v>0</v>
      </c>
      <c r="EM309" s="687"/>
      <c r="EN309" s="685">
        <f>EN42-EN308</f>
        <v>0</v>
      </c>
      <c r="EO309" s="685">
        <f t="shared" ref="EO309:EZ309" si="2288">EO42-EO308</f>
        <v>0</v>
      </c>
      <c r="EP309" s="685">
        <f t="shared" si="2288"/>
        <v>0</v>
      </c>
      <c r="EQ309" s="685">
        <f t="shared" si="2288"/>
        <v>0</v>
      </c>
      <c r="ER309" s="685">
        <f t="shared" si="2288"/>
        <v>0</v>
      </c>
      <c r="ES309" s="685">
        <f t="shared" si="2288"/>
        <v>0</v>
      </c>
      <c r="ET309" s="685">
        <f t="shared" si="2288"/>
        <v>0</v>
      </c>
      <c r="EU309" s="685">
        <f t="shared" si="2288"/>
        <v>0</v>
      </c>
      <c r="EV309" s="685">
        <f t="shared" si="2288"/>
        <v>0</v>
      </c>
      <c r="EW309" s="685">
        <f t="shared" si="2288"/>
        <v>0</v>
      </c>
      <c r="EX309" s="685">
        <f t="shared" si="2288"/>
        <v>0</v>
      </c>
      <c r="EY309" s="685">
        <f t="shared" si="2288"/>
        <v>0</v>
      </c>
      <c r="EZ309" s="686">
        <f t="shared" si="2288"/>
        <v>0</v>
      </c>
      <c r="FA309" s="687"/>
      <c r="FB309" s="685">
        <f>FB42-FB308</f>
        <v>0</v>
      </c>
      <c r="FC309" s="685">
        <f t="shared" ref="FC309:FN309" si="2289">FC42-FC308</f>
        <v>0</v>
      </c>
      <c r="FD309" s="685">
        <f t="shared" si="2289"/>
        <v>0</v>
      </c>
      <c r="FE309" s="685">
        <f t="shared" si="2289"/>
        <v>0</v>
      </c>
      <c r="FF309" s="685">
        <f t="shared" si="2289"/>
        <v>0</v>
      </c>
      <c r="FG309" s="685">
        <f t="shared" si="2289"/>
        <v>0</v>
      </c>
      <c r="FH309" s="685">
        <f t="shared" si="2289"/>
        <v>0</v>
      </c>
      <c r="FI309" s="685">
        <f t="shared" si="2289"/>
        <v>0</v>
      </c>
      <c r="FJ309" s="685">
        <f t="shared" si="2289"/>
        <v>0</v>
      </c>
      <c r="FK309" s="685">
        <f t="shared" si="2289"/>
        <v>0</v>
      </c>
      <c r="FL309" s="685">
        <f t="shared" si="2289"/>
        <v>0</v>
      </c>
      <c r="FM309" s="685">
        <f t="shared" si="2289"/>
        <v>0</v>
      </c>
      <c r="FN309" s="686">
        <f t="shared" si="2289"/>
        <v>0</v>
      </c>
      <c r="FO309" s="687"/>
      <c r="FP309" s="685">
        <f>FP42-FP308</f>
        <v>0</v>
      </c>
      <c r="FQ309" s="685">
        <f t="shared" ref="FQ309:GB309" si="2290">FQ42-FQ308</f>
        <v>0</v>
      </c>
      <c r="FR309" s="685">
        <f t="shared" si="2290"/>
        <v>0</v>
      </c>
      <c r="FS309" s="685">
        <f t="shared" si="2290"/>
        <v>0</v>
      </c>
      <c r="FT309" s="685">
        <f t="shared" si="2290"/>
        <v>0</v>
      </c>
      <c r="FU309" s="685">
        <f t="shared" si="2290"/>
        <v>0</v>
      </c>
      <c r="FV309" s="685">
        <f t="shared" si="2290"/>
        <v>0</v>
      </c>
      <c r="FW309" s="685">
        <f t="shared" si="2290"/>
        <v>0</v>
      </c>
      <c r="FX309" s="685">
        <f t="shared" si="2290"/>
        <v>0</v>
      </c>
      <c r="FY309" s="685">
        <f t="shared" si="2290"/>
        <v>0</v>
      </c>
      <c r="FZ309" s="685">
        <f t="shared" si="2290"/>
        <v>0</v>
      </c>
      <c r="GA309" s="685">
        <f t="shared" si="2290"/>
        <v>0</v>
      </c>
      <c r="GB309" s="686">
        <f t="shared" si="2290"/>
        <v>0</v>
      </c>
      <c r="GC309" s="687"/>
      <c r="GD309" s="685">
        <f>GD42-GD308</f>
        <v>0</v>
      </c>
      <c r="GE309" s="685">
        <f t="shared" ref="GE309:GP309" si="2291">GE42-GE308</f>
        <v>0</v>
      </c>
      <c r="GF309" s="685">
        <f t="shared" si="2291"/>
        <v>0</v>
      </c>
      <c r="GG309" s="685">
        <f t="shared" si="2291"/>
        <v>0</v>
      </c>
      <c r="GH309" s="685">
        <f t="shared" si="2291"/>
        <v>0</v>
      </c>
      <c r="GI309" s="685">
        <f t="shared" si="2291"/>
        <v>0</v>
      </c>
      <c r="GJ309" s="685">
        <f t="shared" si="2291"/>
        <v>0</v>
      </c>
      <c r="GK309" s="685">
        <f t="shared" si="2291"/>
        <v>0</v>
      </c>
      <c r="GL309" s="685">
        <f t="shared" si="2291"/>
        <v>0</v>
      </c>
      <c r="GM309" s="685">
        <f t="shared" si="2291"/>
        <v>0</v>
      </c>
      <c r="GN309" s="685">
        <f t="shared" si="2291"/>
        <v>0</v>
      </c>
      <c r="GO309" s="685">
        <f t="shared" si="2291"/>
        <v>0</v>
      </c>
      <c r="GP309" s="686">
        <f t="shared" si="2291"/>
        <v>0</v>
      </c>
      <c r="GQ309" s="687"/>
      <c r="GR309" s="685">
        <f>GR42-GR308</f>
        <v>0</v>
      </c>
      <c r="GS309" s="685">
        <f t="shared" ref="GS309:HD309" si="2292">GS42-GS308</f>
        <v>0</v>
      </c>
      <c r="GT309" s="685">
        <f t="shared" si="2292"/>
        <v>0</v>
      </c>
      <c r="GU309" s="685">
        <f t="shared" si="2292"/>
        <v>0</v>
      </c>
      <c r="GV309" s="685">
        <f t="shared" si="2292"/>
        <v>0</v>
      </c>
      <c r="GW309" s="685">
        <f t="shared" si="2292"/>
        <v>0</v>
      </c>
      <c r="GX309" s="685">
        <f t="shared" si="2292"/>
        <v>0</v>
      </c>
      <c r="GY309" s="685">
        <f t="shared" si="2292"/>
        <v>0</v>
      </c>
      <c r="GZ309" s="685">
        <f t="shared" si="2292"/>
        <v>0</v>
      </c>
      <c r="HA309" s="685">
        <f t="shared" si="2292"/>
        <v>0</v>
      </c>
      <c r="HB309" s="685">
        <f t="shared" si="2292"/>
        <v>0</v>
      </c>
      <c r="HC309" s="685">
        <f t="shared" si="2292"/>
        <v>0</v>
      </c>
      <c r="HD309" s="686">
        <f t="shared" si="2292"/>
        <v>0</v>
      </c>
      <c r="HE309" s="687"/>
      <c r="HF309" s="685">
        <f>HF42-HF308</f>
        <v>0</v>
      </c>
      <c r="HG309" s="685">
        <f t="shared" ref="HG309:HR309" si="2293">HG42-HG308</f>
        <v>0</v>
      </c>
      <c r="HH309" s="685">
        <f t="shared" si="2293"/>
        <v>0</v>
      </c>
      <c r="HI309" s="685">
        <f t="shared" si="2293"/>
        <v>0</v>
      </c>
      <c r="HJ309" s="685">
        <f t="shared" si="2293"/>
        <v>0</v>
      </c>
      <c r="HK309" s="685">
        <f t="shared" si="2293"/>
        <v>0</v>
      </c>
      <c r="HL309" s="685">
        <f t="shared" si="2293"/>
        <v>0</v>
      </c>
      <c r="HM309" s="685">
        <f t="shared" si="2293"/>
        <v>0</v>
      </c>
      <c r="HN309" s="685">
        <f t="shared" si="2293"/>
        <v>0</v>
      </c>
      <c r="HO309" s="685">
        <f t="shared" si="2293"/>
        <v>0</v>
      </c>
      <c r="HP309" s="685">
        <f t="shared" si="2293"/>
        <v>0</v>
      </c>
      <c r="HQ309" s="685">
        <f t="shared" si="2293"/>
        <v>0</v>
      </c>
      <c r="HR309" s="686">
        <f t="shared" si="2293"/>
        <v>0</v>
      </c>
      <c r="HS309" s="687"/>
      <c r="HT309" s="685">
        <f>HT42-HT308</f>
        <v>0</v>
      </c>
      <c r="HU309" s="685">
        <f t="shared" ref="HU309:IF309" si="2294">HU42-HU308</f>
        <v>0</v>
      </c>
      <c r="HV309" s="685">
        <f t="shared" si="2294"/>
        <v>0</v>
      </c>
      <c r="HW309" s="685">
        <f t="shared" si="2294"/>
        <v>0</v>
      </c>
      <c r="HX309" s="685">
        <f t="shared" si="2294"/>
        <v>0</v>
      </c>
      <c r="HY309" s="685">
        <f t="shared" si="2294"/>
        <v>0</v>
      </c>
      <c r="HZ309" s="685">
        <f t="shared" si="2294"/>
        <v>0</v>
      </c>
      <c r="IA309" s="685">
        <f t="shared" si="2294"/>
        <v>0</v>
      </c>
      <c r="IB309" s="685">
        <f t="shared" si="2294"/>
        <v>0</v>
      </c>
      <c r="IC309" s="685">
        <f t="shared" si="2294"/>
        <v>0</v>
      </c>
      <c r="ID309" s="685">
        <f t="shared" si="2294"/>
        <v>0</v>
      </c>
      <c r="IE309" s="685">
        <f t="shared" si="2294"/>
        <v>0</v>
      </c>
      <c r="IF309" s="686">
        <f t="shared" si="2294"/>
        <v>0</v>
      </c>
      <c r="IG309" s="687"/>
      <c r="IH309" s="685">
        <f>IH42-IH308</f>
        <v>0</v>
      </c>
      <c r="II309" s="685">
        <f t="shared" ref="II309:IT309" si="2295">II42-II308</f>
        <v>0</v>
      </c>
      <c r="IJ309" s="685">
        <f t="shared" si="2295"/>
        <v>0</v>
      </c>
      <c r="IK309" s="685">
        <f t="shared" si="2295"/>
        <v>0</v>
      </c>
      <c r="IL309" s="685">
        <f t="shared" si="2295"/>
        <v>0</v>
      </c>
      <c r="IM309" s="685">
        <f t="shared" si="2295"/>
        <v>0</v>
      </c>
      <c r="IN309" s="685">
        <f t="shared" si="2295"/>
        <v>0</v>
      </c>
      <c r="IO309" s="685">
        <f t="shared" si="2295"/>
        <v>0</v>
      </c>
      <c r="IP309" s="685">
        <f t="shared" si="2295"/>
        <v>0</v>
      </c>
      <c r="IQ309" s="685">
        <f t="shared" si="2295"/>
        <v>0</v>
      </c>
      <c r="IR309" s="685">
        <f t="shared" si="2295"/>
        <v>0</v>
      </c>
      <c r="IS309" s="685">
        <f t="shared" si="2295"/>
        <v>0</v>
      </c>
      <c r="IT309" s="686">
        <f t="shared" si="2295"/>
        <v>0</v>
      </c>
      <c r="IU309" s="687"/>
      <c r="IV309" s="685">
        <f>IV42-IV308</f>
        <v>0</v>
      </c>
      <c r="IW309" s="685">
        <f t="shared" ref="IW309:JH309" si="2296">IW42-IW308</f>
        <v>0</v>
      </c>
      <c r="IX309" s="685">
        <f t="shared" si="2296"/>
        <v>0</v>
      </c>
      <c r="IY309" s="685">
        <f t="shared" si="2296"/>
        <v>0</v>
      </c>
      <c r="IZ309" s="685">
        <f t="shared" si="2296"/>
        <v>0</v>
      </c>
      <c r="JA309" s="685">
        <f t="shared" si="2296"/>
        <v>0</v>
      </c>
      <c r="JB309" s="685">
        <f t="shared" si="2296"/>
        <v>0</v>
      </c>
      <c r="JC309" s="685">
        <f t="shared" si="2296"/>
        <v>0</v>
      </c>
      <c r="JD309" s="685">
        <f t="shared" si="2296"/>
        <v>0</v>
      </c>
      <c r="JE309" s="685">
        <f t="shared" si="2296"/>
        <v>0</v>
      </c>
      <c r="JF309" s="685">
        <f t="shared" si="2296"/>
        <v>0</v>
      </c>
      <c r="JG309" s="685">
        <f t="shared" si="2296"/>
        <v>0</v>
      </c>
      <c r="JH309" s="686">
        <f t="shared" si="2296"/>
        <v>0</v>
      </c>
      <c r="JI309" s="687"/>
      <c r="JJ309" s="685">
        <f>JJ42-JJ308</f>
        <v>0</v>
      </c>
      <c r="JK309" s="685">
        <f t="shared" ref="JK309:JV309" si="2297">JK42-JK308</f>
        <v>0</v>
      </c>
      <c r="JL309" s="685">
        <f t="shared" si="2297"/>
        <v>0</v>
      </c>
      <c r="JM309" s="685">
        <f t="shared" si="2297"/>
        <v>0</v>
      </c>
      <c r="JN309" s="685">
        <f t="shared" si="2297"/>
        <v>0</v>
      </c>
      <c r="JO309" s="685">
        <f t="shared" si="2297"/>
        <v>0</v>
      </c>
      <c r="JP309" s="685">
        <f t="shared" si="2297"/>
        <v>0</v>
      </c>
      <c r="JQ309" s="685">
        <f t="shared" si="2297"/>
        <v>0</v>
      </c>
      <c r="JR309" s="685">
        <f t="shared" si="2297"/>
        <v>0</v>
      </c>
      <c r="JS309" s="685">
        <f t="shared" si="2297"/>
        <v>0</v>
      </c>
      <c r="JT309" s="685">
        <f t="shared" si="2297"/>
        <v>0</v>
      </c>
      <c r="JU309" s="685">
        <f t="shared" si="2297"/>
        <v>0</v>
      </c>
      <c r="JV309" s="686">
        <f t="shared" si="2297"/>
        <v>0</v>
      </c>
      <c r="JW309" s="687"/>
      <c r="JX309" s="685">
        <f>JX42-JX308</f>
        <v>0</v>
      </c>
      <c r="JY309" s="685">
        <f t="shared" ref="JY309:KJ309" si="2298">JY42-JY308</f>
        <v>0</v>
      </c>
      <c r="JZ309" s="685">
        <f t="shared" si="2298"/>
        <v>0</v>
      </c>
      <c r="KA309" s="685">
        <f t="shared" si="2298"/>
        <v>0</v>
      </c>
      <c r="KB309" s="685">
        <f t="shared" si="2298"/>
        <v>0</v>
      </c>
      <c r="KC309" s="685">
        <f t="shared" si="2298"/>
        <v>0</v>
      </c>
      <c r="KD309" s="685">
        <f t="shared" si="2298"/>
        <v>0</v>
      </c>
      <c r="KE309" s="685">
        <f t="shared" si="2298"/>
        <v>0</v>
      </c>
      <c r="KF309" s="685">
        <f t="shared" si="2298"/>
        <v>0</v>
      </c>
      <c r="KG309" s="685">
        <f t="shared" si="2298"/>
        <v>0</v>
      </c>
      <c r="KH309" s="685">
        <f t="shared" si="2298"/>
        <v>0</v>
      </c>
      <c r="KI309" s="685">
        <f t="shared" si="2298"/>
        <v>0</v>
      </c>
      <c r="KJ309" s="686">
        <f t="shared" si="2298"/>
        <v>0</v>
      </c>
      <c r="KK309" s="687"/>
      <c r="KL309" s="685">
        <f>KL42-KL308</f>
        <v>0</v>
      </c>
      <c r="KM309" s="685">
        <f t="shared" ref="KM309:KX309" si="2299">KM42-KM308</f>
        <v>0</v>
      </c>
      <c r="KN309" s="685">
        <f t="shared" si="2299"/>
        <v>0</v>
      </c>
      <c r="KO309" s="685">
        <f t="shared" si="2299"/>
        <v>0</v>
      </c>
      <c r="KP309" s="685">
        <f t="shared" si="2299"/>
        <v>0</v>
      </c>
      <c r="KQ309" s="685">
        <f t="shared" si="2299"/>
        <v>0</v>
      </c>
      <c r="KR309" s="685">
        <f t="shared" si="2299"/>
        <v>0</v>
      </c>
      <c r="KS309" s="685">
        <f t="shared" si="2299"/>
        <v>0</v>
      </c>
      <c r="KT309" s="685">
        <f t="shared" si="2299"/>
        <v>0</v>
      </c>
      <c r="KU309" s="685">
        <f t="shared" si="2299"/>
        <v>0</v>
      </c>
      <c r="KV309" s="685">
        <f t="shared" si="2299"/>
        <v>0</v>
      </c>
      <c r="KW309" s="685">
        <f t="shared" si="2299"/>
        <v>0</v>
      </c>
      <c r="KX309" s="686">
        <f t="shared" si="2299"/>
        <v>0</v>
      </c>
      <c r="KY309" s="687"/>
      <c r="KZ309" s="685">
        <f>KZ42-KZ308</f>
        <v>0</v>
      </c>
      <c r="LA309" s="685">
        <f t="shared" ref="LA309:LL309" si="2300">LA42-LA308</f>
        <v>0</v>
      </c>
      <c r="LB309" s="685">
        <f t="shared" si="2300"/>
        <v>0</v>
      </c>
      <c r="LC309" s="685">
        <f t="shared" si="2300"/>
        <v>0</v>
      </c>
      <c r="LD309" s="685">
        <f t="shared" si="2300"/>
        <v>0</v>
      </c>
      <c r="LE309" s="685">
        <f t="shared" si="2300"/>
        <v>0</v>
      </c>
      <c r="LF309" s="685">
        <f t="shared" si="2300"/>
        <v>0</v>
      </c>
      <c r="LG309" s="685">
        <f t="shared" si="2300"/>
        <v>0</v>
      </c>
      <c r="LH309" s="685">
        <f t="shared" si="2300"/>
        <v>0</v>
      </c>
      <c r="LI309" s="685">
        <f t="shared" si="2300"/>
        <v>0</v>
      </c>
      <c r="LJ309" s="685">
        <f t="shared" si="2300"/>
        <v>0</v>
      </c>
      <c r="LK309" s="685">
        <f t="shared" si="2300"/>
        <v>0</v>
      </c>
      <c r="LL309" s="686">
        <f t="shared" si="2300"/>
        <v>0</v>
      </c>
      <c r="LM309" s="687"/>
      <c r="LN309" s="685">
        <f>LN42-LN308</f>
        <v>0</v>
      </c>
      <c r="LO309" s="685">
        <f t="shared" ref="LO309:LZ309" si="2301">LO42-LO308</f>
        <v>0</v>
      </c>
      <c r="LP309" s="685">
        <f t="shared" si="2301"/>
        <v>0</v>
      </c>
      <c r="LQ309" s="685">
        <f t="shared" si="2301"/>
        <v>0</v>
      </c>
      <c r="LR309" s="685">
        <f t="shared" si="2301"/>
        <v>0</v>
      </c>
      <c r="LS309" s="685">
        <f t="shared" si="2301"/>
        <v>0</v>
      </c>
      <c r="LT309" s="685">
        <f t="shared" si="2301"/>
        <v>0</v>
      </c>
      <c r="LU309" s="685">
        <f t="shared" si="2301"/>
        <v>0</v>
      </c>
      <c r="LV309" s="685">
        <f t="shared" si="2301"/>
        <v>0</v>
      </c>
      <c r="LW309" s="685">
        <f t="shared" si="2301"/>
        <v>0</v>
      </c>
      <c r="LX309" s="685">
        <f t="shared" si="2301"/>
        <v>0</v>
      </c>
      <c r="LY309" s="685">
        <f t="shared" si="2301"/>
        <v>0</v>
      </c>
      <c r="LZ309" s="686">
        <f t="shared" si="2301"/>
        <v>0</v>
      </c>
      <c r="MA309" s="687"/>
      <c r="MB309" s="685">
        <f>MB42-MB308</f>
        <v>0</v>
      </c>
      <c r="MC309" s="685">
        <f t="shared" ref="MC309:MN309" si="2302">MC42-MC308</f>
        <v>0</v>
      </c>
      <c r="MD309" s="685">
        <f t="shared" si="2302"/>
        <v>0</v>
      </c>
      <c r="ME309" s="685">
        <f t="shared" si="2302"/>
        <v>0</v>
      </c>
      <c r="MF309" s="685">
        <f t="shared" si="2302"/>
        <v>0</v>
      </c>
      <c r="MG309" s="685">
        <f t="shared" si="2302"/>
        <v>0</v>
      </c>
      <c r="MH309" s="685">
        <f t="shared" si="2302"/>
        <v>0</v>
      </c>
      <c r="MI309" s="685">
        <f t="shared" si="2302"/>
        <v>0</v>
      </c>
      <c r="MJ309" s="685">
        <f t="shared" si="2302"/>
        <v>0</v>
      </c>
      <c r="MK309" s="685">
        <f t="shared" si="2302"/>
        <v>0</v>
      </c>
      <c r="ML309" s="685">
        <f t="shared" si="2302"/>
        <v>0</v>
      </c>
      <c r="MM309" s="685">
        <f t="shared" si="2302"/>
        <v>0</v>
      </c>
      <c r="MN309" s="686">
        <f t="shared" si="2302"/>
        <v>0</v>
      </c>
      <c r="MO309" s="687"/>
      <c r="MP309" s="685">
        <f>MP42-MP308</f>
        <v>0</v>
      </c>
      <c r="MQ309" s="685">
        <f t="shared" ref="MQ309:NB309" si="2303">MQ42-MQ308</f>
        <v>0</v>
      </c>
      <c r="MR309" s="685">
        <f t="shared" si="2303"/>
        <v>0</v>
      </c>
      <c r="MS309" s="685">
        <f t="shared" si="2303"/>
        <v>0</v>
      </c>
      <c r="MT309" s="685">
        <f t="shared" si="2303"/>
        <v>0</v>
      </c>
      <c r="MU309" s="685">
        <f t="shared" si="2303"/>
        <v>0</v>
      </c>
      <c r="MV309" s="685">
        <f t="shared" si="2303"/>
        <v>0</v>
      </c>
      <c r="MW309" s="685">
        <f t="shared" si="2303"/>
        <v>0</v>
      </c>
      <c r="MX309" s="685">
        <f t="shared" si="2303"/>
        <v>0</v>
      </c>
      <c r="MY309" s="685">
        <f t="shared" si="2303"/>
        <v>0</v>
      </c>
      <c r="MZ309" s="685">
        <f t="shared" si="2303"/>
        <v>0</v>
      </c>
      <c r="NA309" s="685">
        <f t="shared" si="2303"/>
        <v>0</v>
      </c>
      <c r="NB309" s="686">
        <f t="shared" si="2303"/>
        <v>0</v>
      </c>
      <c r="NC309" s="687"/>
      <c r="ND309" s="685">
        <f>ND42-ND308</f>
        <v>0</v>
      </c>
      <c r="NE309" s="685">
        <f t="shared" ref="NE309:NP309" si="2304">NE42-NE308</f>
        <v>0</v>
      </c>
      <c r="NF309" s="685">
        <f t="shared" si="2304"/>
        <v>0</v>
      </c>
      <c r="NG309" s="685">
        <f t="shared" si="2304"/>
        <v>0</v>
      </c>
      <c r="NH309" s="685">
        <f t="shared" si="2304"/>
        <v>0</v>
      </c>
      <c r="NI309" s="685">
        <f t="shared" si="2304"/>
        <v>0</v>
      </c>
      <c r="NJ309" s="685">
        <f t="shared" si="2304"/>
        <v>0</v>
      </c>
      <c r="NK309" s="685">
        <f t="shared" si="2304"/>
        <v>0</v>
      </c>
      <c r="NL309" s="685">
        <f t="shared" si="2304"/>
        <v>0</v>
      </c>
      <c r="NM309" s="685">
        <f t="shared" si="2304"/>
        <v>0</v>
      </c>
      <c r="NN309" s="685">
        <f t="shared" si="2304"/>
        <v>0</v>
      </c>
      <c r="NO309" s="685">
        <f t="shared" si="2304"/>
        <v>0</v>
      </c>
      <c r="NP309" s="686">
        <f t="shared" si="2304"/>
        <v>0</v>
      </c>
      <c r="NQ309" s="687"/>
      <c r="NR309" s="685">
        <f>NR42-NR308</f>
        <v>0</v>
      </c>
      <c r="NS309" s="685">
        <f t="shared" ref="NS309:OD309" si="2305">NS42-NS308</f>
        <v>0</v>
      </c>
      <c r="NT309" s="685">
        <f t="shared" si="2305"/>
        <v>0</v>
      </c>
      <c r="NU309" s="685">
        <f t="shared" si="2305"/>
        <v>0</v>
      </c>
      <c r="NV309" s="685">
        <f t="shared" si="2305"/>
        <v>0</v>
      </c>
      <c r="NW309" s="685">
        <f t="shared" si="2305"/>
        <v>0</v>
      </c>
      <c r="NX309" s="685">
        <f t="shared" si="2305"/>
        <v>0</v>
      </c>
      <c r="NY309" s="685">
        <f t="shared" si="2305"/>
        <v>0</v>
      </c>
      <c r="NZ309" s="685">
        <f t="shared" si="2305"/>
        <v>0</v>
      </c>
      <c r="OA309" s="685">
        <f t="shared" si="2305"/>
        <v>0</v>
      </c>
      <c r="OB309" s="685">
        <f t="shared" si="2305"/>
        <v>0</v>
      </c>
      <c r="OC309" s="685">
        <f t="shared" si="2305"/>
        <v>0</v>
      </c>
      <c r="OD309" s="686">
        <f t="shared" si="2305"/>
        <v>0</v>
      </c>
      <c r="OE309" s="687"/>
      <c r="OF309" s="685">
        <f>OF42-OF308</f>
        <v>0</v>
      </c>
      <c r="OG309" s="685">
        <f t="shared" ref="OG309:OR309" si="2306">OG42-OG308</f>
        <v>0</v>
      </c>
      <c r="OH309" s="685">
        <f t="shared" si="2306"/>
        <v>0</v>
      </c>
      <c r="OI309" s="685">
        <f t="shared" si="2306"/>
        <v>0</v>
      </c>
      <c r="OJ309" s="685">
        <f t="shared" si="2306"/>
        <v>0</v>
      </c>
      <c r="OK309" s="685">
        <f t="shared" si="2306"/>
        <v>0</v>
      </c>
      <c r="OL309" s="685">
        <f t="shared" si="2306"/>
        <v>0</v>
      </c>
      <c r="OM309" s="685">
        <f t="shared" si="2306"/>
        <v>0</v>
      </c>
      <c r="ON309" s="685">
        <f t="shared" si="2306"/>
        <v>0</v>
      </c>
      <c r="OO309" s="685">
        <f t="shared" si="2306"/>
        <v>0</v>
      </c>
      <c r="OP309" s="685">
        <f t="shared" si="2306"/>
        <v>0</v>
      </c>
      <c r="OQ309" s="685">
        <f t="shared" si="2306"/>
        <v>0</v>
      </c>
      <c r="OR309" s="686">
        <f t="shared" si="2306"/>
        <v>0</v>
      </c>
      <c r="OS309" s="687"/>
      <c r="OT309" s="685">
        <f>OT42-OT308</f>
        <v>0</v>
      </c>
      <c r="OU309" s="685">
        <f t="shared" ref="OU309:PF309" si="2307">OU42-OU308</f>
        <v>0</v>
      </c>
      <c r="OV309" s="685">
        <f t="shared" si="2307"/>
        <v>0</v>
      </c>
      <c r="OW309" s="685">
        <f t="shared" si="2307"/>
        <v>0</v>
      </c>
      <c r="OX309" s="685">
        <f t="shared" si="2307"/>
        <v>0</v>
      </c>
      <c r="OY309" s="685">
        <f t="shared" si="2307"/>
        <v>0</v>
      </c>
      <c r="OZ309" s="685">
        <f t="shared" si="2307"/>
        <v>0</v>
      </c>
      <c r="PA309" s="685">
        <f t="shared" si="2307"/>
        <v>0</v>
      </c>
      <c r="PB309" s="685">
        <f t="shared" si="2307"/>
        <v>0</v>
      </c>
      <c r="PC309" s="685">
        <f t="shared" si="2307"/>
        <v>0</v>
      </c>
      <c r="PD309" s="685">
        <f t="shared" si="2307"/>
        <v>0</v>
      </c>
      <c r="PE309" s="685">
        <f t="shared" si="2307"/>
        <v>0</v>
      </c>
      <c r="PF309" s="686">
        <f t="shared" si="2307"/>
        <v>0</v>
      </c>
      <c r="PG309" s="687"/>
      <c r="PH309" s="685">
        <f>PH42-PH308</f>
        <v>0</v>
      </c>
      <c r="PI309" s="685">
        <f t="shared" ref="PI309:PT309" si="2308">PI42-PI308</f>
        <v>0</v>
      </c>
      <c r="PJ309" s="685">
        <f t="shared" si="2308"/>
        <v>0</v>
      </c>
      <c r="PK309" s="685">
        <f t="shared" si="2308"/>
        <v>0</v>
      </c>
      <c r="PL309" s="685">
        <f t="shared" si="2308"/>
        <v>0</v>
      </c>
      <c r="PM309" s="685">
        <f t="shared" si="2308"/>
        <v>0</v>
      </c>
      <c r="PN309" s="685">
        <f t="shared" si="2308"/>
        <v>0</v>
      </c>
      <c r="PO309" s="685">
        <f t="shared" si="2308"/>
        <v>0</v>
      </c>
      <c r="PP309" s="685">
        <f t="shared" si="2308"/>
        <v>0</v>
      </c>
      <c r="PQ309" s="685">
        <f t="shared" si="2308"/>
        <v>0</v>
      </c>
      <c r="PR309" s="685">
        <f t="shared" si="2308"/>
        <v>0</v>
      </c>
      <c r="PS309" s="685">
        <f t="shared" si="2308"/>
        <v>0</v>
      </c>
      <c r="PT309" s="686">
        <f t="shared" si="2308"/>
        <v>0</v>
      </c>
      <c r="PU309" s="687"/>
      <c r="PV309" s="685">
        <f>PV42-PV308</f>
        <v>0</v>
      </c>
      <c r="PW309" s="685">
        <f t="shared" ref="PW309:QH309" si="2309">PW42-PW308</f>
        <v>0</v>
      </c>
      <c r="PX309" s="685">
        <f t="shared" si="2309"/>
        <v>0</v>
      </c>
      <c r="PY309" s="685">
        <f t="shared" si="2309"/>
        <v>0</v>
      </c>
      <c r="PZ309" s="685">
        <f t="shared" si="2309"/>
        <v>0</v>
      </c>
      <c r="QA309" s="685">
        <f t="shared" si="2309"/>
        <v>0</v>
      </c>
      <c r="QB309" s="685">
        <f t="shared" si="2309"/>
        <v>0</v>
      </c>
      <c r="QC309" s="685">
        <f t="shared" si="2309"/>
        <v>0</v>
      </c>
      <c r="QD309" s="685">
        <f t="shared" si="2309"/>
        <v>0</v>
      </c>
      <c r="QE309" s="685">
        <f t="shared" si="2309"/>
        <v>0</v>
      </c>
      <c r="QF309" s="685">
        <f t="shared" si="2309"/>
        <v>0</v>
      </c>
      <c r="QG309" s="685">
        <f t="shared" si="2309"/>
        <v>0</v>
      </c>
      <c r="QH309" s="686">
        <f t="shared" si="2309"/>
        <v>0</v>
      </c>
    </row>
    <row r="310" spans="1:450" x14ac:dyDescent="0.25">
      <c r="PV310" s="373"/>
      <c r="PW310" s="373"/>
      <c r="PX310" s="373"/>
      <c r="PY310" s="373"/>
      <c r="PZ310" s="373"/>
      <c r="QA310" s="373"/>
      <c r="QB310" s="373"/>
      <c r="QC310" s="373"/>
      <c r="QD310" s="373"/>
      <c r="QE310" s="373"/>
      <c r="QF310" s="373"/>
      <c r="QG310" s="373"/>
    </row>
    <row r="311" spans="1:450" x14ac:dyDescent="0.25">
      <c r="A311" s="304" t="s">
        <v>977</v>
      </c>
      <c r="B311" s="682" t="s">
        <v>988</v>
      </c>
      <c r="D311" s="690">
        <f>ROUND(D305/D$146,2)</f>
        <v>385.72</v>
      </c>
      <c r="E311" s="690">
        <f t="shared" ref="E311:O313" si="2310">ROUND(E305/E$146,2)</f>
        <v>0</v>
      </c>
      <c r="F311" s="690">
        <f t="shared" si="2310"/>
        <v>0</v>
      </c>
      <c r="G311" s="690">
        <f t="shared" si="2310"/>
        <v>0</v>
      </c>
      <c r="H311" s="690">
        <f t="shared" si="2310"/>
        <v>0</v>
      </c>
      <c r="I311" s="690">
        <f t="shared" si="2310"/>
        <v>0</v>
      </c>
      <c r="J311" s="690">
        <f t="shared" si="2310"/>
        <v>0</v>
      </c>
      <c r="K311" s="690">
        <f t="shared" si="2310"/>
        <v>0</v>
      </c>
      <c r="L311" s="690">
        <f t="shared" si="2310"/>
        <v>0</v>
      </c>
      <c r="M311" s="690">
        <f t="shared" si="2310"/>
        <v>0</v>
      </c>
      <c r="N311" s="690">
        <f t="shared" si="2310"/>
        <v>0</v>
      </c>
      <c r="O311" s="690">
        <f t="shared" si="2310"/>
        <v>0</v>
      </c>
      <c r="P311" s="691">
        <f>SUM(D311:O311)</f>
        <v>385.72</v>
      </c>
      <c r="R311" s="690">
        <f>ROUND(R305/R$146,2)</f>
        <v>112.34</v>
      </c>
      <c r="S311" s="690">
        <f t="shared" ref="S311:AC313" si="2311">ROUND(S305/S$146,2)</f>
        <v>0</v>
      </c>
      <c r="T311" s="690">
        <f t="shared" si="2311"/>
        <v>0</v>
      </c>
      <c r="U311" s="690">
        <f t="shared" si="2311"/>
        <v>0</v>
      </c>
      <c r="V311" s="690">
        <f t="shared" si="2311"/>
        <v>0</v>
      </c>
      <c r="W311" s="690">
        <f t="shared" si="2311"/>
        <v>0</v>
      </c>
      <c r="X311" s="690">
        <f t="shared" si="2311"/>
        <v>0</v>
      </c>
      <c r="Y311" s="690">
        <f t="shared" si="2311"/>
        <v>0</v>
      </c>
      <c r="Z311" s="690">
        <f t="shared" si="2311"/>
        <v>0</v>
      </c>
      <c r="AA311" s="690">
        <f t="shared" si="2311"/>
        <v>0</v>
      </c>
      <c r="AB311" s="690">
        <f t="shared" si="2311"/>
        <v>0</v>
      </c>
      <c r="AC311" s="690">
        <f t="shared" si="2311"/>
        <v>0</v>
      </c>
      <c r="AD311" s="691">
        <f>SUM(R311:AC311)</f>
        <v>112.34</v>
      </c>
      <c r="AF311" s="690">
        <f>ROUND(AF305/AF$146,2)</f>
        <v>211.87</v>
      </c>
      <c r="AG311" s="690">
        <f t="shared" ref="AG311:AQ313" si="2312">ROUND(AG305/AG$146,2)</f>
        <v>0</v>
      </c>
      <c r="AH311" s="690">
        <f t="shared" si="2312"/>
        <v>0</v>
      </c>
      <c r="AI311" s="690">
        <f t="shared" si="2312"/>
        <v>0</v>
      </c>
      <c r="AJ311" s="690">
        <f t="shared" si="2312"/>
        <v>0</v>
      </c>
      <c r="AK311" s="690">
        <f t="shared" si="2312"/>
        <v>0</v>
      </c>
      <c r="AL311" s="690">
        <f t="shared" si="2312"/>
        <v>0</v>
      </c>
      <c r="AM311" s="690">
        <f t="shared" si="2312"/>
        <v>0</v>
      </c>
      <c r="AN311" s="690">
        <f t="shared" si="2312"/>
        <v>0</v>
      </c>
      <c r="AO311" s="690">
        <f t="shared" si="2312"/>
        <v>0</v>
      </c>
      <c r="AP311" s="690">
        <f t="shared" si="2312"/>
        <v>0</v>
      </c>
      <c r="AQ311" s="690">
        <f t="shared" si="2312"/>
        <v>0</v>
      </c>
      <c r="AR311" s="691">
        <f>SUM(AF311:AQ311)</f>
        <v>211.87</v>
      </c>
      <c r="AT311" s="690">
        <f>ROUND(AT305/AT$146,2)</f>
        <v>548.55999999999995</v>
      </c>
      <c r="AU311" s="690">
        <f t="shared" ref="AU311:BE313" si="2313">ROUND(AU305/AU$146,2)</f>
        <v>0</v>
      </c>
      <c r="AV311" s="690">
        <f t="shared" si="2313"/>
        <v>0</v>
      </c>
      <c r="AW311" s="690">
        <f t="shared" si="2313"/>
        <v>0</v>
      </c>
      <c r="AX311" s="690">
        <f t="shared" si="2313"/>
        <v>0</v>
      </c>
      <c r="AY311" s="690">
        <f t="shared" si="2313"/>
        <v>0</v>
      </c>
      <c r="AZ311" s="690">
        <f t="shared" si="2313"/>
        <v>0</v>
      </c>
      <c r="BA311" s="690">
        <f t="shared" si="2313"/>
        <v>0</v>
      </c>
      <c r="BB311" s="690">
        <f t="shared" si="2313"/>
        <v>0</v>
      </c>
      <c r="BC311" s="690">
        <f t="shared" si="2313"/>
        <v>0</v>
      </c>
      <c r="BD311" s="690">
        <f t="shared" si="2313"/>
        <v>0</v>
      </c>
      <c r="BE311" s="690">
        <f t="shared" si="2313"/>
        <v>0</v>
      </c>
      <c r="BF311" s="691">
        <f>SUM(AT311:BE311)</f>
        <v>548.55999999999995</v>
      </c>
      <c r="BH311" s="690">
        <f>ROUND(BH305/BH$146,2)</f>
        <v>55.16</v>
      </c>
      <c r="BI311" s="690">
        <f t="shared" ref="BI311:BS313" si="2314">ROUND(BI305/BI$146,2)</f>
        <v>0</v>
      </c>
      <c r="BJ311" s="690">
        <f t="shared" si="2314"/>
        <v>0</v>
      </c>
      <c r="BK311" s="690">
        <f t="shared" si="2314"/>
        <v>0</v>
      </c>
      <c r="BL311" s="690">
        <f t="shared" si="2314"/>
        <v>0</v>
      </c>
      <c r="BM311" s="690">
        <f t="shared" si="2314"/>
        <v>0</v>
      </c>
      <c r="BN311" s="690">
        <f t="shared" si="2314"/>
        <v>0</v>
      </c>
      <c r="BO311" s="690">
        <f t="shared" si="2314"/>
        <v>0</v>
      </c>
      <c r="BP311" s="690">
        <f t="shared" si="2314"/>
        <v>0</v>
      </c>
      <c r="BQ311" s="690">
        <f t="shared" si="2314"/>
        <v>0</v>
      </c>
      <c r="BR311" s="690">
        <f t="shared" si="2314"/>
        <v>0</v>
      </c>
      <c r="BS311" s="690">
        <f t="shared" si="2314"/>
        <v>0</v>
      </c>
      <c r="BT311" s="691">
        <f>SUM(BH311:BS311)</f>
        <v>55.16</v>
      </c>
      <c r="BV311" s="690">
        <f>ROUND(BV305/BV$146,2)</f>
        <v>973.91</v>
      </c>
      <c r="BW311" s="690">
        <f t="shared" ref="BW311:CG313" si="2315">ROUND(BW305/BW$146,2)</f>
        <v>0</v>
      </c>
      <c r="BX311" s="690">
        <f t="shared" si="2315"/>
        <v>0</v>
      </c>
      <c r="BY311" s="690">
        <f t="shared" si="2315"/>
        <v>0</v>
      </c>
      <c r="BZ311" s="690">
        <f t="shared" si="2315"/>
        <v>0</v>
      </c>
      <c r="CA311" s="690">
        <f t="shared" si="2315"/>
        <v>0</v>
      </c>
      <c r="CB311" s="690">
        <f t="shared" si="2315"/>
        <v>0</v>
      </c>
      <c r="CC311" s="690">
        <f t="shared" si="2315"/>
        <v>0</v>
      </c>
      <c r="CD311" s="690">
        <f t="shared" si="2315"/>
        <v>0</v>
      </c>
      <c r="CE311" s="690">
        <f t="shared" si="2315"/>
        <v>0</v>
      </c>
      <c r="CF311" s="690">
        <f t="shared" si="2315"/>
        <v>0</v>
      </c>
      <c r="CG311" s="690">
        <f t="shared" si="2315"/>
        <v>0</v>
      </c>
      <c r="CH311" s="691">
        <f>SUM(BV311:CG311)</f>
        <v>973.91</v>
      </c>
      <c r="CJ311" s="690">
        <f>ROUND(CJ305/CJ$146,2)</f>
        <v>75.17</v>
      </c>
      <c r="CK311" s="690">
        <f t="shared" ref="CK311:CU313" si="2316">ROUND(CK305/CK$146,2)</f>
        <v>0</v>
      </c>
      <c r="CL311" s="690">
        <f t="shared" si="2316"/>
        <v>0</v>
      </c>
      <c r="CM311" s="690">
        <f t="shared" si="2316"/>
        <v>0</v>
      </c>
      <c r="CN311" s="690">
        <f t="shared" si="2316"/>
        <v>0</v>
      </c>
      <c r="CO311" s="690">
        <f t="shared" si="2316"/>
        <v>0</v>
      </c>
      <c r="CP311" s="690">
        <f t="shared" si="2316"/>
        <v>0</v>
      </c>
      <c r="CQ311" s="690">
        <f t="shared" si="2316"/>
        <v>0</v>
      </c>
      <c r="CR311" s="690">
        <f t="shared" si="2316"/>
        <v>0</v>
      </c>
      <c r="CS311" s="690">
        <f t="shared" si="2316"/>
        <v>0</v>
      </c>
      <c r="CT311" s="690">
        <f t="shared" si="2316"/>
        <v>0</v>
      </c>
      <c r="CU311" s="690">
        <f t="shared" si="2316"/>
        <v>0</v>
      </c>
      <c r="CV311" s="691">
        <f>SUM(CJ311:CU311)</f>
        <v>75.17</v>
      </c>
      <c r="CX311" s="690">
        <f>ROUND(CX305/CX$146,2)</f>
        <v>75.709999999999994</v>
      </c>
      <c r="CY311" s="690">
        <f t="shared" ref="CY311:DI313" si="2317">ROUND(CY305/CY$146,2)</f>
        <v>0</v>
      </c>
      <c r="CZ311" s="690">
        <f t="shared" si="2317"/>
        <v>0</v>
      </c>
      <c r="DA311" s="690">
        <f t="shared" si="2317"/>
        <v>0</v>
      </c>
      <c r="DB311" s="690">
        <f t="shared" si="2317"/>
        <v>0</v>
      </c>
      <c r="DC311" s="690">
        <f t="shared" si="2317"/>
        <v>0</v>
      </c>
      <c r="DD311" s="690">
        <f t="shared" si="2317"/>
        <v>0</v>
      </c>
      <c r="DE311" s="690">
        <f t="shared" si="2317"/>
        <v>0</v>
      </c>
      <c r="DF311" s="690">
        <f t="shared" si="2317"/>
        <v>0</v>
      </c>
      <c r="DG311" s="690">
        <f t="shared" si="2317"/>
        <v>0</v>
      </c>
      <c r="DH311" s="690">
        <f t="shared" si="2317"/>
        <v>0</v>
      </c>
      <c r="DI311" s="690">
        <f t="shared" si="2317"/>
        <v>0</v>
      </c>
      <c r="DJ311" s="691">
        <f>SUM(CX311:DI311)</f>
        <v>75.709999999999994</v>
      </c>
      <c r="DL311" s="690">
        <f>ROUND(DL305/DL$146,2)</f>
        <v>236.78</v>
      </c>
      <c r="DM311" s="690">
        <f t="shared" ref="DM311:DW313" si="2318">ROUND(DM305/DM$146,2)</f>
        <v>0</v>
      </c>
      <c r="DN311" s="690">
        <f t="shared" si="2318"/>
        <v>0</v>
      </c>
      <c r="DO311" s="690">
        <f t="shared" si="2318"/>
        <v>0</v>
      </c>
      <c r="DP311" s="690">
        <f t="shared" si="2318"/>
        <v>0</v>
      </c>
      <c r="DQ311" s="690">
        <f t="shared" si="2318"/>
        <v>0</v>
      </c>
      <c r="DR311" s="690">
        <f t="shared" si="2318"/>
        <v>0</v>
      </c>
      <c r="DS311" s="690">
        <f t="shared" si="2318"/>
        <v>0</v>
      </c>
      <c r="DT311" s="690">
        <f t="shared" si="2318"/>
        <v>0</v>
      </c>
      <c r="DU311" s="690">
        <f t="shared" si="2318"/>
        <v>0</v>
      </c>
      <c r="DV311" s="690">
        <f t="shared" si="2318"/>
        <v>0</v>
      </c>
      <c r="DW311" s="690">
        <f t="shared" si="2318"/>
        <v>0</v>
      </c>
      <c r="DX311" s="691">
        <f>SUM(DL311:DW311)</f>
        <v>236.78</v>
      </c>
      <c r="DZ311" s="690">
        <f>ROUND(DZ305/DZ$146,2)</f>
        <v>762.24</v>
      </c>
      <c r="EA311" s="690">
        <f t="shared" ref="EA311:EK313" si="2319">ROUND(EA305/EA$146,2)</f>
        <v>0</v>
      </c>
      <c r="EB311" s="690">
        <f t="shared" si="2319"/>
        <v>0</v>
      </c>
      <c r="EC311" s="690">
        <f t="shared" si="2319"/>
        <v>0</v>
      </c>
      <c r="ED311" s="690">
        <f t="shared" si="2319"/>
        <v>0</v>
      </c>
      <c r="EE311" s="690">
        <f t="shared" si="2319"/>
        <v>0</v>
      </c>
      <c r="EF311" s="690">
        <f t="shared" si="2319"/>
        <v>0</v>
      </c>
      <c r="EG311" s="690">
        <f t="shared" si="2319"/>
        <v>0</v>
      </c>
      <c r="EH311" s="690">
        <f t="shared" si="2319"/>
        <v>0</v>
      </c>
      <c r="EI311" s="690">
        <f t="shared" si="2319"/>
        <v>0</v>
      </c>
      <c r="EJ311" s="690">
        <f t="shared" si="2319"/>
        <v>0</v>
      </c>
      <c r="EK311" s="690">
        <f t="shared" si="2319"/>
        <v>0</v>
      </c>
      <c r="EL311" s="691">
        <f>SUM(DZ311:EK311)</f>
        <v>762.24</v>
      </c>
      <c r="EN311" s="690">
        <f>ROUND(EN305/EN$146,2)</f>
        <v>1311.68</v>
      </c>
      <c r="EO311" s="690">
        <f t="shared" ref="EO311:EY313" si="2320">ROUND(EO305/EO$146,2)</f>
        <v>0</v>
      </c>
      <c r="EP311" s="690">
        <f t="shared" si="2320"/>
        <v>0</v>
      </c>
      <c r="EQ311" s="690">
        <f t="shared" si="2320"/>
        <v>0</v>
      </c>
      <c r="ER311" s="690">
        <f t="shared" si="2320"/>
        <v>0</v>
      </c>
      <c r="ES311" s="690">
        <f t="shared" si="2320"/>
        <v>0</v>
      </c>
      <c r="ET311" s="690">
        <f t="shared" si="2320"/>
        <v>0</v>
      </c>
      <c r="EU311" s="690">
        <f t="shared" si="2320"/>
        <v>0</v>
      </c>
      <c r="EV311" s="690">
        <f t="shared" si="2320"/>
        <v>0</v>
      </c>
      <c r="EW311" s="690">
        <f t="shared" si="2320"/>
        <v>0</v>
      </c>
      <c r="EX311" s="690">
        <f t="shared" si="2320"/>
        <v>0</v>
      </c>
      <c r="EY311" s="690">
        <f t="shared" si="2320"/>
        <v>0</v>
      </c>
      <c r="EZ311" s="691">
        <f>SUM(EN311:EY311)</f>
        <v>1311.68</v>
      </c>
      <c r="FB311" s="690">
        <f>ROUND(FB305/FB$146,2)</f>
        <v>654.66</v>
      </c>
      <c r="FC311" s="690">
        <f t="shared" ref="FC311:FM313" si="2321">ROUND(FC305/FC$146,2)</f>
        <v>0</v>
      </c>
      <c r="FD311" s="690">
        <f t="shared" si="2321"/>
        <v>0</v>
      </c>
      <c r="FE311" s="690">
        <f t="shared" si="2321"/>
        <v>0</v>
      </c>
      <c r="FF311" s="690">
        <f t="shared" si="2321"/>
        <v>0</v>
      </c>
      <c r="FG311" s="690">
        <f t="shared" si="2321"/>
        <v>0</v>
      </c>
      <c r="FH311" s="690">
        <f t="shared" si="2321"/>
        <v>0</v>
      </c>
      <c r="FI311" s="690">
        <f t="shared" si="2321"/>
        <v>0</v>
      </c>
      <c r="FJ311" s="690">
        <f t="shared" si="2321"/>
        <v>0</v>
      </c>
      <c r="FK311" s="690">
        <f t="shared" si="2321"/>
        <v>0</v>
      </c>
      <c r="FL311" s="690">
        <f t="shared" si="2321"/>
        <v>0</v>
      </c>
      <c r="FM311" s="690">
        <f t="shared" si="2321"/>
        <v>0</v>
      </c>
      <c r="FN311" s="691">
        <f>SUM(FB311:FM311)</f>
        <v>654.66</v>
      </c>
      <c r="FP311" s="690">
        <f>ROUND(FP305/FP$146,2)</f>
        <v>653.74</v>
      </c>
      <c r="FQ311" s="690">
        <f t="shared" ref="FQ311:GA313" si="2322">ROUND(FQ305/FQ$146,2)</f>
        <v>0</v>
      </c>
      <c r="FR311" s="690">
        <f t="shared" si="2322"/>
        <v>0</v>
      </c>
      <c r="FS311" s="690">
        <f t="shared" si="2322"/>
        <v>0</v>
      </c>
      <c r="FT311" s="690">
        <f t="shared" si="2322"/>
        <v>0</v>
      </c>
      <c r="FU311" s="690">
        <f t="shared" si="2322"/>
        <v>0</v>
      </c>
      <c r="FV311" s="690">
        <f t="shared" si="2322"/>
        <v>0</v>
      </c>
      <c r="FW311" s="690">
        <f t="shared" si="2322"/>
        <v>0</v>
      </c>
      <c r="FX311" s="690">
        <f t="shared" si="2322"/>
        <v>0</v>
      </c>
      <c r="FY311" s="690">
        <f t="shared" si="2322"/>
        <v>0</v>
      </c>
      <c r="FZ311" s="690">
        <f t="shared" si="2322"/>
        <v>0</v>
      </c>
      <c r="GA311" s="690">
        <f t="shared" si="2322"/>
        <v>0</v>
      </c>
      <c r="GB311" s="691">
        <f>SUM(FP311:GA311)</f>
        <v>653.74</v>
      </c>
      <c r="GD311" s="690">
        <f>ROUND(GD305/GD$146,2)</f>
        <v>170.33</v>
      </c>
      <c r="GE311" s="690">
        <f t="shared" ref="GE311:GO313" si="2323">ROUND(GE305/GE$146,2)</f>
        <v>0</v>
      </c>
      <c r="GF311" s="690">
        <f t="shared" si="2323"/>
        <v>0</v>
      </c>
      <c r="GG311" s="690">
        <f t="shared" si="2323"/>
        <v>0</v>
      </c>
      <c r="GH311" s="690">
        <f t="shared" si="2323"/>
        <v>0</v>
      </c>
      <c r="GI311" s="690">
        <f t="shared" si="2323"/>
        <v>0</v>
      </c>
      <c r="GJ311" s="690">
        <f t="shared" si="2323"/>
        <v>0</v>
      </c>
      <c r="GK311" s="690">
        <f t="shared" si="2323"/>
        <v>0</v>
      </c>
      <c r="GL311" s="690">
        <f t="shared" si="2323"/>
        <v>0</v>
      </c>
      <c r="GM311" s="690">
        <f t="shared" si="2323"/>
        <v>0</v>
      </c>
      <c r="GN311" s="690">
        <f t="shared" si="2323"/>
        <v>0</v>
      </c>
      <c r="GO311" s="690">
        <f t="shared" si="2323"/>
        <v>0</v>
      </c>
      <c r="GP311" s="691">
        <f>SUM(GD311:GO311)</f>
        <v>170.33</v>
      </c>
      <c r="GR311" s="690">
        <f>ROUND(GR305/GR$146,2)</f>
        <v>1220.8699999999999</v>
      </c>
      <c r="GS311" s="690">
        <f t="shared" ref="GS311:HC313" si="2324">ROUND(GS305/GS$146,2)</f>
        <v>0</v>
      </c>
      <c r="GT311" s="690">
        <f t="shared" si="2324"/>
        <v>0</v>
      </c>
      <c r="GU311" s="690">
        <f t="shared" si="2324"/>
        <v>0</v>
      </c>
      <c r="GV311" s="690">
        <f t="shared" si="2324"/>
        <v>0</v>
      </c>
      <c r="GW311" s="690">
        <f t="shared" si="2324"/>
        <v>0</v>
      </c>
      <c r="GX311" s="690">
        <f t="shared" si="2324"/>
        <v>0</v>
      </c>
      <c r="GY311" s="690">
        <f t="shared" si="2324"/>
        <v>0</v>
      </c>
      <c r="GZ311" s="690">
        <f t="shared" si="2324"/>
        <v>0</v>
      </c>
      <c r="HA311" s="690">
        <f t="shared" si="2324"/>
        <v>0</v>
      </c>
      <c r="HB311" s="690">
        <f t="shared" si="2324"/>
        <v>0</v>
      </c>
      <c r="HC311" s="690">
        <f t="shared" si="2324"/>
        <v>0</v>
      </c>
      <c r="HD311" s="691">
        <f>SUM(GR311:HC311)</f>
        <v>1220.8699999999999</v>
      </c>
      <c r="HF311" s="690">
        <f>ROUND(HF305/HF$146,2)</f>
        <v>687.28</v>
      </c>
      <c r="HG311" s="690">
        <f t="shared" ref="HG311:HQ313" si="2325">ROUND(HG305/HG$146,2)</f>
        <v>0</v>
      </c>
      <c r="HH311" s="690">
        <f t="shared" si="2325"/>
        <v>0</v>
      </c>
      <c r="HI311" s="690">
        <f t="shared" si="2325"/>
        <v>0</v>
      </c>
      <c r="HJ311" s="690">
        <f t="shared" si="2325"/>
        <v>0</v>
      </c>
      <c r="HK311" s="690">
        <f t="shared" si="2325"/>
        <v>0</v>
      </c>
      <c r="HL311" s="690">
        <f t="shared" si="2325"/>
        <v>0</v>
      </c>
      <c r="HM311" s="690">
        <f t="shared" si="2325"/>
        <v>0</v>
      </c>
      <c r="HN311" s="690">
        <f t="shared" si="2325"/>
        <v>0</v>
      </c>
      <c r="HO311" s="690">
        <f t="shared" si="2325"/>
        <v>0</v>
      </c>
      <c r="HP311" s="690">
        <f t="shared" si="2325"/>
        <v>0</v>
      </c>
      <c r="HQ311" s="690">
        <f t="shared" si="2325"/>
        <v>0</v>
      </c>
      <c r="HR311" s="691">
        <f>SUM(HF311:HQ311)</f>
        <v>687.28</v>
      </c>
      <c r="HT311" s="690">
        <f>ROUND(HT305/HT$146,2)</f>
        <v>114.84</v>
      </c>
      <c r="HU311" s="690">
        <f t="shared" ref="HU311:IE313" si="2326">ROUND(HU305/HU$146,2)</f>
        <v>0</v>
      </c>
      <c r="HV311" s="690">
        <f t="shared" si="2326"/>
        <v>0</v>
      </c>
      <c r="HW311" s="690">
        <f t="shared" si="2326"/>
        <v>0</v>
      </c>
      <c r="HX311" s="690">
        <f t="shared" si="2326"/>
        <v>0</v>
      </c>
      <c r="HY311" s="690">
        <f t="shared" si="2326"/>
        <v>0</v>
      </c>
      <c r="HZ311" s="690">
        <f t="shared" si="2326"/>
        <v>0</v>
      </c>
      <c r="IA311" s="690">
        <f t="shared" si="2326"/>
        <v>0</v>
      </c>
      <c r="IB311" s="690">
        <f t="shared" si="2326"/>
        <v>0</v>
      </c>
      <c r="IC311" s="690">
        <f t="shared" si="2326"/>
        <v>0</v>
      </c>
      <c r="ID311" s="690">
        <f t="shared" si="2326"/>
        <v>0</v>
      </c>
      <c r="IE311" s="690">
        <f t="shared" si="2326"/>
        <v>0</v>
      </c>
      <c r="IF311" s="691">
        <f>SUM(HT311:IE311)</f>
        <v>114.84</v>
      </c>
      <c r="IH311" s="690">
        <f>ROUND(IH305/IH$146,2)</f>
        <v>225.02</v>
      </c>
      <c r="II311" s="690">
        <f t="shared" ref="II311:IS313" si="2327">ROUND(II305/II$146,2)</f>
        <v>0</v>
      </c>
      <c r="IJ311" s="690">
        <f t="shared" si="2327"/>
        <v>0</v>
      </c>
      <c r="IK311" s="690">
        <f t="shared" si="2327"/>
        <v>0</v>
      </c>
      <c r="IL311" s="690">
        <f t="shared" si="2327"/>
        <v>0</v>
      </c>
      <c r="IM311" s="690">
        <f t="shared" si="2327"/>
        <v>0</v>
      </c>
      <c r="IN311" s="690">
        <f t="shared" si="2327"/>
        <v>0</v>
      </c>
      <c r="IO311" s="690">
        <f t="shared" si="2327"/>
        <v>0</v>
      </c>
      <c r="IP311" s="690">
        <f t="shared" si="2327"/>
        <v>0</v>
      </c>
      <c r="IQ311" s="690">
        <f t="shared" si="2327"/>
        <v>0</v>
      </c>
      <c r="IR311" s="690">
        <f t="shared" si="2327"/>
        <v>0</v>
      </c>
      <c r="IS311" s="690">
        <f t="shared" si="2327"/>
        <v>0</v>
      </c>
      <c r="IT311" s="691">
        <f>SUM(IH311:IS311)</f>
        <v>225.02</v>
      </c>
      <c r="IV311" s="690">
        <f>ROUND(IV305/IV$146,2)</f>
        <v>45.67</v>
      </c>
      <c r="IW311" s="690">
        <f t="shared" ref="IW311:JG313" si="2328">ROUND(IW305/IW$146,2)</f>
        <v>0</v>
      </c>
      <c r="IX311" s="690">
        <f t="shared" si="2328"/>
        <v>0</v>
      </c>
      <c r="IY311" s="690">
        <f t="shared" si="2328"/>
        <v>0</v>
      </c>
      <c r="IZ311" s="690">
        <f t="shared" si="2328"/>
        <v>0</v>
      </c>
      <c r="JA311" s="690">
        <f t="shared" si="2328"/>
        <v>0</v>
      </c>
      <c r="JB311" s="690">
        <f t="shared" si="2328"/>
        <v>0</v>
      </c>
      <c r="JC311" s="690">
        <f t="shared" si="2328"/>
        <v>0</v>
      </c>
      <c r="JD311" s="690">
        <f t="shared" si="2328"/>
        <v>0</v>
      </c>
      <c r="JE311" s="690">
        <f t="shared" si="2328"/>
        <v>0</v>
      </c>
      <c r="JF311" s="690">
        <f t="shared" si="2328"/>
        <v>0</v>
      </c>
      <c r="JG311" s="690">
        <f t="shared" si="2328"/>
        <v>0</v>
      </c>
      <c r="JH311" s="691">
        <f>SUM(IV311:JG311)</f>
        <v>45.67</v>
      </c>
      <c r="JJ311" s="690">
        <f>ROUND(JJ305/JJ$146,2)</f>
        <v>479.26</v>
      </c>
      <c r="JK311" s="690">
        <f t="shared" ref="JK311:JU313" si="2329">ROUND(JK305/JK$146,2)</f>
        <v>0</v>
      </c>
      <c r="JL311" s="690">
        <f t="shared" si="2329"/>
        <v>0</v>
      </c>
      <c r="JM311" s="690">
        <f t="shared" si="2329"/>
        <v>0</v>
      </c>
      <c r="JN311" s="690">
        <f t="shared" si="2329"/>
        <v>0</v>
      </c>
      <c r="JO311" s="690">
        <f t="shared" si="2329"/>
        <v>0</v>
      </c>
      <c r="JP311" s="690">
        <f t="shared" si="2329"/>
        <v>0</v>
      </c>
      <c r="JQ311" s="690">
        <f t="shared" si="2329"/>
        <v>0</v>
      </c>
      <c r="JR311" s="690">
        <f t="shared" si="2329"/>
        <v>0</v>
      </c>
      <c r="JS311" s="690">
        <f t="shared" si="2329"/>
        <v>0</v>
      </c>
      <c r="JT311" s="690">
        <f t="shared" si="2329"/>
        <v>0</v>
      </c>
      <c r="JU311" s="690">
        <f t="shared" si="2329"/>
        <v>0</v>
      </c>
      <c r="JV311" s="691">
        <f>SUM(JJ311:JU311)</f>
        <v>479.26</v>
      </c>
      <c r="JX311" s="690">
        <f>ROUND(JX305/JX$146,2)</f>
        <v>850.14</v>
      </c>
      <c r="JY311" s="690">
        <f t="shared" ref="JY311:KI313" si="2330">ROUND(JY305/JY$146,2)</f>
        <v>0</v>
      </c>
      <c r="JZ311" s="690">
        <f t="shared" si="2330"/>
        <v>0</v>
      </c>
      <c r="KA311" s="690">
        <f t="shared" si="2330"/>
        <v>0</v>
      </c>
      <c r="KB311" s="690">
        <f t="shared" si="2330"/>
        <v>0</v>
      </c>
      <c r="KC311" s="690">
        <f t="shared" si="2330"/>
        <v>0</v>
      </c>
      <c r="KD311" s="690">
        <f t="shared" si="2330"/>
        <v>0</v>
      </c>
      <c r="KE311" s="690">
        <f t="shared" si="2330"/>
        <v>0</v>
      </c>
      <c r="KF311" s="690">
        <f t="shared" si="2330"/>
        <v>0</v>
      </c>
      <c r="KG311" s="690">
        <f t="shared" si="2330"/>
        <v>0</v>
      </c>
      <c r="KH311" s="690">
        <f t="shared" si="2330"/>
        <v>0</v>
      </c>
      <c r="KI311" s="690">
        <f t="shared" si="2330"/>
        <v>0</v>
      </c>
      <c r="KJ311" s="691">
        <f>SUM(JX311:KI311)</f>
        <v>850.14</v>
      </c>
      <c r="KL311" s="690">
        <f>ROUND(KL305/KL$146,2)</f>
        <v>255.19</v>
      </c>
      <c r="KM311" s="690">
        <f t="shared" ref="KM311:KW313" si="2331">ROUND(KM305/KM$146,2)</f>
        <v>0</v>
      </c>
      <c r="KN311" s="690">
        <f t="shared" si="2331"/>
        <v>0</v>
      </c>
      <c r="KO311" s="690">
        <f t="shared" si="2331"/>
        <v>0</v>
      </c>
      <c r="KP311" s="690">
        <f t="shared" si="2331"/>
        <v>0</v>
      </c>
      <c r="KQ311" s="690">
        <f t="shared" si="2331"/>
        <v>0</v>
      </c>
      <c r="KR311" s="690">
        <f t="shared" si="2331"/>
        <v>0</v>
      </c>
      <c r="KS311" s="690">
        <f t="shared" si="2331"/>
        <v>0</v>
      </c>
      <c r="KT311" s="690">
        <f t="shared" si="2331"/>
        <v>0</v>
      </c>
      <c r="KU311" s="690">
        <f t="shared" si="2331"/>
        <v>0</v>
      </c>
      <c r="KV311" s="690">
        <f t="shared" si="2331"/>
        <v>0</v>
      </c>
      <c r="KW311" s="690">
        <f t="shared" si="2331"/>
        <v>0</v>
      </c>
      <c r="KX311" s="691">
        <f>SUM(KL311:KW311)</f>
        <v>255.19</v>
      </c>
      <c r="KZ311" s="690">
        <f>ROUND(KZ305/KZ$146,2)</f>
        <v>109.13</v>
      </c>
      <c r="LA311" s="690">
        <f t="shared" ref="LA311:LK313" si="2332">ROUND(LA305/LA$146,2)</f>
        <v>0</v>
      </c>
      <c r="LB311" s="690">
        <f t="shared" si="2332"/>
        <v>0</v>
      </c>
      <c r="LC311" s="690">
        <f t="shared" si="2332"/>
        <v>0</v>
      </c>
      <c r="LD311" s="690">
        <f t="shared" si="2332"/>
        <v>0</v>
      </c>
      <c r="LE311" s="690">
        <f t="shared" si="2332"/>
        <v>0</v>
      </c>
      <c r="LF311" s="690">
        <f t="shared" si="2332"/>
        <v>0</v>
      </c>
      <c r="LG311" s="690">
        <f t="shared" si="2332"/>
        <v>0</v>
      </c>
      <c r="LH311" s="690">
        <f t="shared" si="2332"/>
        <v>0</v>
      </c>
      <c r="LI311" s="690">
        <f t="shared" si="2332"/>
        <v>0</v>
      </c>
      <c r="LJ311" s="690">
        <f t="shared" si="2332"/>
        <v>0</v>
      </c>
      <c r="LK311" s="690">
        <f t="shared" si="2332"/>
        <v>0</v>
      </c>
      <c r="LL311" s="691">
        <f>SUM(KZ311:LK311)</f>
        <v>109.13</v>
      </c>
      <c r="LN311" s="690">
        <f>ROUND(LN305/LN$146,2)</f>
        <v>54.54</v>
      </c>
      <c r="LO311" s="690">
        <f t="shared" ref="LO311:LY313" si="2333">ROUND(LO305/LO$146,2)</f>
        <v>0</v>
      </c>
      <c r="LP311" s="690">
        <f t="shared" si="2333"/>
        <v>0</v>
      </c>
      <c r="LQ311" s="690">
        <f t="shared" si="2333"/>
        <v>0</v>
      </c>
      <c r="LR311" s="690">
        <f t="shared" si="2333"/>
        <v>0</v>
      </c>
      <c r="LS311" s="690">
        <f t="shared" si="2333"/>
        <v>0</v>
      </c>
      <c r="LT311" s="690">
        <f t="shared" si="2333"/>
        <v>0</v>
      </c>
      <c r="LU311" s="690">
        <f t="shared" si="2333"/>
        <v>0</v>
      </c>
      <c r="LV311" s="690">
        <f t="shared" si="2333"/>
        <v>0</v>
      </c>
      <c r="LW311" s="690">
        <f t="shared" si="2333"/>
        <v>0</v>
      </c>
      <c r="LX311" s="690">
        <f t="shared" si="2333"/>
        <v>0</v>
      </c>
      <c r="LY311" s="690">
        <f t="shared" si="2333"/>
        <v>0</v>
      </c>
      <c r="LZ311" s="691">
        <f>SUM(LN311:LY311)</f>
        <v>54.54</v>
      </c>
      <c r="MB311" s="690">
        <f>ROUND(MB305/MB$146,2)</f>
        <v>210.22</v>
      </c>
      <c r="MC311" s="690">
        <f t="shared" ref="MC311:MM313" si="2334">ROUND(MC305/MC$146,2)</f>
        <v>0</v>
      </c>
      <c r="MD311" s="690">
        <f t="shared" si="2334"/>
        <v>0</v>
      </c>
      <c r="ME311" s="690">
        <f t="shared" si="2334"/>
        <v>0</v>
      </c>
      <c r="MF311" s="690">
        <f t="shared" si="2334"/>
        <v>0</v>
      </c>
      <c r="MG311" s="690">
        <f t="shared" si="2334"/>
        <v>0</v>
      </c>
      <c r="MH311" s="690">
        <f t="shared" si="2334"/>
        <v>0</v>
      </c>
      <c r="MI311" s="690">
        <f t="shared" si="2334"/>
        <v>0</v>
      </c>
      <c r="MJ311" s="690">
        <f t="shared" si="2334"/>
        <v>0</v>
      </c>
      <c r="MK311" s="690">
        <f t="shared" si="2334"/>
        <v>0</v>
      </c>
      <c r="ML311" s="690">
        <f t="shared" si="2334"/>
        <v>0</v>
      </c>
      <c r="MM311" s="690">
        <f t="shared" si="2334"/>
        <v>0</v>
      </c>
      <c r="MN311" s="691">
        <f>SUM(MB311:MM311)</f>
        <v>210.22</v>
      </c>
      <c r="MP311" s="690">
        <f>ROUND(MP305/MP$146,2)</f>
        <v>520.38</v>
      </c>
      <c r="MQ311" s="690">
        <f t="shared" ref="MQ311:NA313" si="2335">ROUND(MQ305/MQ$146,2)</f>
        <v>0</v>
      </c>
      <c r="MR311" s="690">
        <f t="shared" si="2335"/>
        <v>0</v>
      </c>
      <c r="MS311" s="690">
        <f t="shared" si="2335"/>
        <v>0</v>
      </c>
      <c r="MT311" s="690">
        <f t="shared" si="2335"/>
        <v>0</v>
      </c>
      <c r="MU311" s="690">
        <f t="shared" si="2335"/>
        <v>0</v>
      </c>
      <c r="MV311" s="690">
        <f t="shared" si="2335"/>
        <v>0</v>
      </c>
      <c r="MW311" s="690">
        <f t="shared" si="2335"/>
        <v>0</v>
      </c>
      <c r="MX311" s="690">
        <f t="shared" si="2335"/>
        <v>0</v>
      </c>
      <c r="MY311" s="690">
        <f t="shared" si="2335"/>
        <v>0</v>
      </c>
      <c r="MZ311" s="690">
        <f t="shared" si="2335"/>
        <v>0</v>
      </c>
      <c r="NA311" s="690">
        <f t="shared" si="2335"/>
        <v>0</v>
      </c>
      <c r="NB311" s="691">
        <f>SUM(MP311:NA311)</f>
        <v>520.38</v>
      </c>
      <c r="ND311" s="690">
        <f>ROUND(ND305/ND$146,2)</f>
        <v>849.77</v>
      </c>
      <c r="NE311" s="690">
        <f t="shared" ref="NE311:NO313" si="2336">ROUND(NE305/NE$146,2)</f>
        <v>0</v>
      </c>
      <c r="NF311" s="690">
        <f t="shared" si="2336"/>
        <v>0</v>
      </c>
      <c r="NG311" s="690">
        <f t="shared" si="2336"/>
        <v>0</v>
      </c>
      <c r="NH311" s="690">
        <f t="shared" si="2336"/>
        <v>0</v>
      </c>
      <c r="NI311" s="690">
        <f t="shared" si="2336"/>
        <v>0</v>
      </c>
      <c r="NJ311" s="690">
        <f t="shared" si="2336"/>
        <v>0</v>
      </c>
      <c r="NK311" s="690">
        <f t="shared" si="2336"/>
        <v>0</v>
      </c>
      <c r="NL311" s="690">
        <f t="shared" si="2336"/>
        <v>0</v>
      </c>
      <c r="NM311" s="690">
        <f t="shared" si="2336"/>
        <v>0</v>
      </c>
      <c r="NN311" s="690">
        <f t="shared" si="2336"/>
        <v>0</v>
      </c>
      <c r="NO311" s="690">
        <f t="shared" si="2336"/>
        <v>0</v>
      </c>
      <c r="NP311" s="691">
        <f>SUM(ND311:NO311)</f>
        <v>849.77</v>
      </c>
      <c r="NR311" s="690">
        <f>ROUND(NR305/NR$146,2)</f>
        <v>132.27000000000001</v>
      </c>
      <c r="NS311" s="690">
        <f t="shared" ref="NS311:OC313" si="2337">ROUND(NS305/NS$146,2)</f>
        <v>0</v>
      </c>
      <c r="NT311" s="690">
        <f t="shared" si="2337"/>
        <v>0</v>
      </c>
      <c r="NU311" s="690">
        <f t="shared" si="2337"/>
        <v>0</v>
      </c>
      <c r="NV311" s="690">
        <f t="shared" si="2337"/>
        <v>0</v>
      </c>
      <c r="NW311" s="690">
        <f t="shared" si="2337"/>
        <v>0</v>
      </c>
      <c r="NX311" s="690">
        <f t="shared" si="2337"/>
        <v>0</v>
      </c>
      <c r="NY311" s="690">
        <f t="shared" si="2337"/>
        <v>0</v>
      </c>
      <c r="NZ311" s="690">
        <f t="shared" si="2337"/>
        <v>0</v>
      </c>
      <c r="OA311" s="690">
        <f t="shared" si="2337"/>
        <v>0</v>
      </c>
      <c r="OB311" s="690">
        <f t="shared" si="2337"/>
        <v>0</v>
      </c>
      <c r="OC311" s="690">
        <f t="shared" si="2337"/>
        <v>0</v>
      </c>
      <c r="OD311" s="691">
        <f>SUM(NR311:OC311)</f>
        <v>132.27000000000001</v>
      </c>
      <c r="OF311" s="690">
        <f>ROUND(OF305/OF$146,2)</f>
        <v>30.32</v>
      </c>
      <c r="OG311" s="690">
        <f t="shared" ref="OG311:OQ313" si="2338">ROUND(OG305/OG$146,2)</f>
        <v>0</v>
      </c>
      <c r="OH311" s="690">
        <f t="shared" si="2338"/>
        <v>0</v>
      </c>
      <c r="OI311" s="690">
        <f t="shared" si="2338"/>
        <v>0</v>
      </c>
      <c r="OJ311" s="690">
        <f t="shared" si="2338"/>
        <v>0</v>
      </c>
      <c r="OK311" s="690">
        <f t="shared" si="2338"/>
        <v>0</v>
      </c>
      <c r="OL311" s="690">
        <f t="shared" si="2338"/>
        <v>0</v>
      </c>
      <c r="OM311" s="690">
        <f t="shared" si="2338"/>
        <v>0</v>
      </c>
      <c r="ON311" s="690">
        <f t="shared" si="2338"/>
        <v>0</v>
      </c>
      <c r="OO311" s="690">
        <f t="shared" si="2338"/>
        <v>0</v>
      </c>
      <c r="OP311" s="690">
        <f t="shared" si="2338"/>
        <v>0</v>
      </c>
      <c r="OQ311" s="690">
        <f t="shared" si="2338"/>
        <v>0</v>
      </c>
      <c r="OR311" s="691">
        <f>SUM(OF311:OQ311)</f>
        <v>30.32</v>
      </c>
      <c r="OT311" s="690">
        <f>ROUND(OT305/OT$146,2)</f>
        <v>566.36</v>
      </c>
      <c r="OU311" s="690">
        <f t="shared" ref="OU311:PE313" si="2339">ROUND(OU305/OU$146,2)</f>
        <v>0</v>
      </c>
      <c r="OV311" s="690">
        <f t="shared" si="2339"/>
        <v>0</v>
      </c>
      <c r="OW311" s="690">
        <f t="shared" si="2339"/>
        <v>0</v>
      </c>
      <c r="OX311" s="690">
        <f t="shared" si="2339"/>
        <v>0</v>
      </c>
      <c r="OY311" s="690">
        <f t="shared" si="2339"/>
        <v>0</v>
      </c>
      <c r="OZ311" s="690">
        <f t="shared" si="2339"/>
        <v>0</v>
      </c>
      <c r="PA311" s="690">
        <f t="shared" si="2339"/>
        <v>0</v>
      </c>
      <c r="PB311" s="690">
        <f t="shared" si="2339"/>
        <v>0</v>
      </c>
      <c r="PC311" s="690">
        <f t="shared" si="2339"/>
        <v>0</v>
      </c>
      <c r="PD311" s="690">
        <f t="shared" si="2339"/>
        <v>0</v>
      </c>
      <c r="PE311" s="690">
        <f t="shared" si="2339"/>
        <v>0</v>
      </c>
      <c r="PF311" s="691">
        <f>SUM(OT311:PE311)</f>
        <v>566.36</v>
      </c>
      <c r="PH311" s="690">
        <f>ROUND(PH305/PH$146,2)</f>
        <v>232.32</v>
      </c>
      <c r="PI311" s="690">
        <f t="shared" ref="PI311:PS313" si="2340">ROUND(PI305/PI$146,2)</f>
        <v>0</v>
      </c>
      <c r="PJ311" s="690">
        <f t="shared" si="2340"/>
        <v>0</v>
      </c>
      <c r="PK311" s="690">
        <f t="shared" si="2340"/>
        <v>0</v>
      </c>
      <c r="PL311" s="690">
        <f t="shared" si="2340"/>
        <v>0</v>
      </c>
      <c r="PM311" s="690">
        <f t="shared" si="2340"/>
        <v>0</v>
      </c>
      <c r="PN311" s="690">
        <f t="shared" si="2340"/>
        <v>0</v>
      </c>
      <c r="PO311" s="690">
        <f t="shared" si="2340"/>
        <v>0</v>
      </c>
      <c r="PP311" s="690">
        <f t="shared" si="2340"/>
        <v>0</v>
      </c>
      <c r="PQ311" s="690">
        <f t="shared" si="2340"/>
        <v>0</v>
      </c>
      <c r="PR311" s="690">
        <f t="shared" si="2340"/>
        <v>0</v>
      </c>
      <c r="PS311" s="690">
        <f t="shared" si="2340"/>
        <v>0</v>
      </c>
      <c r="PT311" s="691">
        <f>SUM(PH311:PS311)</f>
        <v>232.32</v>
      </c>
      <c r="PV311" s="690">
        <f t="shared" ref="PV311:QG313" si="2341">SUMIF($D$13:$PS$13,PV$10,$D311:$PS311)</f>
        <v>12811.449999999999</v>
      </c>
      <c r="PW311" s="690">
        <f t="shared" si="2341"/>
        <v>0</v>
      </c>
      <c r="PX311" s="690">
        <f t="shared" si="2341"/>
        <v>0</v>
      </c>
      <c r="PY311" s="690">
        <f t="shared" si="2341"/>
        <v>0</v>
      </c>
      <c r="PZ311" s="690">
        <f t="shared" si="2341"/>
        <v>0</v>
      </c>
      <c r="QA311" s="690">
        <f t="shared" si="2341"/>
        <v>0</v>
      </c>
      <c r="QB311" s="690">
        <f t="shared" si="2341"/>
        <v>0</v>
      </c>
      <c r="QC311" s="690">
        <f t="shared" si="2341"/>
        <v>0</v>
      </c>
      <c r="QD311" s="690">
        <f t="shared" si="2341"/>
        <v>0</v>
      </c>
      <c r="QE311" s="690">
        <f t="shared" si="2341"/>
        <v>0</v>
      </c>
      <c r="QF311" s="690">
        <f t="shared" si="2341"/>
        <v>0</v>
      </c>
      <c r="QG311" s="690">
        <f t="shared" si="2341"/>
        <v>0</v>
      </c>
      <c r="QH311" s="691">
        <f t="shared" ref="QH311:QH313" si="2342">SUM(PV311:QG311)</f>
        <v>12811.449999999999</v>
      </c>
    </row>
    <row r="312" spans="1:450" x14ac:dyDescent="0.25">
      <c r="A312" s="304" t="s">
        <v>977</v>
      </c>
      <c r="B312" s="682" t="s">
        <v>989</v>
      </c>
      <c r="D312" s="690">
        <f>ROUND(D306/D$146,2)</f>
        <v>76.75</v>
      </c>
      <c r="E312" s="690">
        <f t="shared" si="2310"/>
        <v>0</v>
      </c>
      <c r="F312" s="690">
        <f t="shared" si="2310"/>
        <v>0</v>
      </c>
      <c r="G312" s="690">
        <f t="shared" si="2310"/>
        <v>0</v>
      </c>
      <c r="H312" s="690">
        <f t="shared" si="2310"/>
        <v>0</v>
      </c>
      <c r="I312" s="690">
        <f t="shared" si="2310"/>
        <v>0</v>
      </c>
      <c r="J312" s="690">
        <f t="shared" si="2310"/>
        <v>0</v>
      </c>
      <c r="K312" s="690">
        <f t="shared" si="2310"/>
        <v>0</v>
      </c>
      <c r="L312" s="690">
        <f t="shared" si="2310"/>
        <v>0</v>
      </c>
      <c r="M312" s="690">
        <f t="shared" si="2310"/>
        <v>0</v>
      </c>
      <c r="N312" s="690">
        <f t="shared" si="2310"/>
        <v>0</v>
      </c>
      <c r="O312" s="690">
        <f t="shared" si="2310"/>
        <v>0</v>
      </c>
      <c r="P312" s="691">
        <f>SUM(D312:O312)</f>
        <v>76.75</v>
      </c>
      <c r="R312" s="690">
        <f>ROUND(R306/R$146,2)</f>
        <v>21.32</v>
      </c>
      <c r="S312" s="690">
        <f t="shared" si="2311"/>
        <v>0</v>
      </c>
      <c r="T312" s="690">
        <f t="shared" si="2311"/>
        <v>0</v>
      </c>
      <c r="U312" s="690">
        <f t="shared" si="2311"/>
        <v>0</v>
      </c>
      <c r="V312" s="690">
        <f t="shared" si="2311"/>
        <v>0</v>
      </c>
      <c r="W312" s="690">
        <f t="shared" si="2311"/>
        <v>0</v>
      </c>
      <c r="X312" s="690">
        <f t="shared" si="2311"/>
        <v>0</v>
      </c>
      <c r="Y312" s="690">
        <f t="shared" si="2311"/>
        <v>0</v>
      </c>
      <c r="Z312" s="690">
        <f t="shared" si="2311"/>
        <v>0</v>
      </c>
      <c r="AA312" s="690">
        <f t="shared" si="2311"/>
        <v>0</v>
      </c>
      <c r="AB312" s="690">
        <f t="shared" si="2311"/>
        <v>0</v>
      </c>
      <c r="AC312" s="690">
        <f t="shared" si="2311"/>
        <v>0</v>
      </c>
      <c r="AD312" s="691">
        <f>SUM(R312:AC312)</f>
        <v>21.32</v>
      </c>
      <c r="AF312" s="690">
        <f>ROUND(AF306/AF$146,2)</f>
        <v>39.75</v>
      </c>
      <c r="AG312" s="690">
        <f t="shared" si="2312"/>
        <v>0</v>
      </c>
      <c r="AH312" s="690">
        <f t="shared" si="2312"/>
        <v>0</v>
      </c>
      <c r="AI312" s="690">
        <f t="shared" si="2312"/>
        <v>0</v>
      </c>
      <c r="AJ312" s="690">
        <f t="shared" si="2312"/>
        <v>0</v>
      </c>
      <c r="AK312" s="690">
        <f t="shared" si="2312"/>
        <v>0</v>
      </c>
      <c r="AL312" s="690">
        <f t="shared" si="2312"/>
        <v>0</v>
      </c>
      <c r="AM312" s="690">
        <f t="shared" si="2312"/>
        <v>0</v>
      </c>
      <c r="AN312" s="690">
        <f t="shared" si="2312"/>
        <v>0</v>
      </c>
      <c r="AO312" s="690">
        <f t="shared" si="2312"/>
        <v>0</v>
      </c>
      <c r="AP312" s="690">
        <f t="shared" si="2312"/>
        <v>0</v>
      </c>
      <c r="AQ312" s="690">
        <f t="shared" si="2312"/>
        <v>0</v>
      </c>
      <c r="AR312" s="691">
        <f>SUM(AF312:AQ312)</f>
        <v>39.75</v>
      </c>
      <c r="AT312" s="690">
        <f>ROUND(AT306/AT$146,2)</f>
        <v>102.92</v>
      </c>
      <c r="AU312" s="690">
        <f t="shared" si="2313"/>
        <v>0</v>
      </c>
      <c r="AV312" s="690">
        <f t="shared" si="2313"/>
        <v>0</v>
      </c>
      <c r="AW312" s="690">
        <f t="shared" si="2313"/>
        <v>0</v>
      </c>
      <c r="AX312" s="690">
        <f t="shared" si="2313"/>
        <v>0</v>
      </c>
      <c r="AY312" s="690">
        <f t="shared" si="2313"/>
        <v>0</v>
      </c>
      <c r="AZ312" s="690">
        <f t="shared" si="2313"/>
        <v>0</v>
      </c>
      <c r="BA312" s="690">
        <f t="shared" si="2313"/>
        <v>0</v>
      </c>
      <c r="BB312" s="690">
        <f t="shared" si="2313"/>
        <v>0</v>
      </c>
      <c r="BC312" s="690">
        <f t="shared" si="2313"/>
        <v>0</v>
      </c>
      <c r="BD312" s="690">
        <f t="shared" si="2313"/>
        <v>0</v>
      </c>
      <c r="BE312" s="690">
        <f t="shared" si="2313"/>
        <v>0</v>
      </c>
      <c r="BF312" s="691">
        <f>SUM(AT312:BE312)</f>
        <v>102.92</v>
      </c>
      <c r="BH312" s="690">
        <f>ROUND(BH306/BH$146,2)</f>
        <v>10.35</v>
      </c>
      <c r="BI312" s="690">
        <f t="shared" si="2314"/>
        <v>0</v>
      </c>
      <c r="BJ312" s="690">
        <f t="shared" si="2314"/>
        <v>0</v>
      </c>
      <c r="BK312" s="690">
        <f t="shared" si="2314"/>
        <v>0</v>
      </c>
      <c r="BL312" s="690">
        <f t="shared" si="2314"/>
        <v>0</v>
      </c>
      <c r="BM312" s="690">
        <f t="shared" si="2314"/>
        <v>0</v>
      </c>
      <c r="BN312" s="690">
        <f t="shared" si="2314"/>
        <v>0</v>
      </c>
      <c r="BO312" s="690">
        <f t="shared" si="2314"/>
        <v>0</v>
      </c>
      <c r="BP312" s="690">
        <f t="shared" si="2314"/>
        <v>0</v>
      </c>
      <c r="BQ312" s="690">
        <f t="shared" si="2314"/>
        <v>0</v>
      </c>
      <c r="BR312" s="690">
        <f t="shared" si="2314"/>
        <v>0</v>
      </c>
      <c r="BS312" s="690">
        <f t="shared" si="2314"/>
        <v>0</v>
      </c>
      <c r="BT312" s="691">
        <f>SUM(BH312:BS312)</f>
        <v>10.35</v>
      </c>
      <c r="BV312" s="690">
        <f>ROUND(BV306/BV$146,2)</f>
        <v>184.19</v>
      </c>
      <c r="BW312" s="690">
        <f t="shared" si="2315"/>
        <v>0</v>
      </c>
      <c r="BX312" s="690">
        <f t="shared" si="2315"/>
        <v>0</v>
      </c>
      <c r="BY312" s="690">
        <f t="shared" si="2315"/>
        <v>0</v>
      </c>
      <c r="BZ312" s="690">
        <f t="shared" si="2315"/>
        <v>0</v>
      </c>
      <c r="CA312" s="690">
        <f t="shared" si="2315"/>
        <v>0</v>
      </c>
      <c r="CB312" s="690">
        <f t="shared" si="2315"/>
        <v>0</v>
      </c>
      <c r="CC312" s="690">
        <f t="shared" si="2315"/>
        <v>0</v>
      </c>
      <c r="CD312" s="690">
        <f t="shared" si="2315"/>
        <v>0</v>
      </c>
      <c r="CE312" s="690">
        <f t="shared" si="2315"/>
        <v>0</v>
      </c>
      <c r="CF312" s="690">
        <f t="shared" si="2315"/>
        <v>0</v>
      </c>
      <c r="CG312" s="690">
        <f t="shared" si="2315"/>
        <v>0</v>
      </c>
      <c r="CH312" s="691">
        <f>SUM(BV312:CG312)</f>
        <v>184.19</v>
      </c>
      <c r="CJ312" s="690">
        <f>ROUND(CJ306/CJ$146,2)</f>
        <v>14.12</v>
      </c>
      <c r="CK312" s="690">
        <f t="shared" si="2316"/>
        <v>0</v>
      </c>
      <c r="CL312" s="690">
        <f t="shared" si="2316"/>
        <v>0</v>
      </c>
      <c r="CM312" s="690">
        <f t="shared" si="2316"/>
        <v>0</v>
      </c>
      <c r="CN312" s="690">
        <f t="shared" si="2316"/>
        <v>0</v>
      </c>
      <c r="CO312" s="690">
        <f t="shared" si="2316"/>
        <v>0</v>
      </c>
      <c r="CP312" s="690">
        <f t="shared" si="2316"/>
        <v>0</v>
      </c>
      <c r="CQ312" s="690">
        <f t="shared" si="2316"/>
        <v>0</v>
      </c>
      <c r="CR312" s="690">
        <f t="shared" si="2316"/>
        <v>0</v>
      </c>
      <c r="CS312" s="690">
        <f t="shared" si="2316"/>
        <v>0</v>
      </c>
      <c r="CT312" s="690">
        <f t="shared" si="2316"/>
        <v>0</v>
      </c>
      <c r="CU312" s="690">
        <f t="shared" si="2316"/>
        <v>0</v>
      </c>
      <c r="CV312" s="691">
        <f>SUM(CJ312:CU312)</f>
        <v>14.12</v>
      </c>
      <c r="CX312" s="690">
        <f>ROUND(CX306/CX$146,2)</f>
        <v>14.21</v>
      </c>
      <c r="CY312" s="690">
        <f t="shared" si="2317"/>
        <v>0</v>
      </c>
      <c r="CZ312" s="690">
        <f t="shared" si="2317"/>
        <v>0</v>
      </c>
      <c r="DA312" s="690">
        <f t="shared" si="2317"/>
        <v>0</v>
      </c>
      <c r="DB312" s="690">
        <f t="shared" si="2317"/>
        <v>0</v>
      </c>
      <c r="DC312" s="690">
        <f t="shared" si="2317"/>
        <v>0</v>
      </c>
      <c r="DD312" s="690">
        <f t="shared" si="2317"/>
        <v>0</v>
      </c>
      <c r="DE312" s="690">
        <f t="shared" si="2317"/>
        <v>0</v>
      </c>
      <c r="DF312" s="690">
        <f t="shared" si="2317"/>
        <v>0</v>
      </c>
      <c r="DG312" s="690">
        <f t="shared" si="2317"/>
        <v>0</v>
      </c>
      <c r="DH312" s="690">
        <f t="shared" si="2317"/>
        <v>0</v>
      </c>
      <c r="DI312" s="690">
        <f t="shared" si="2317"/>
        <v>0</v>
      </c>
      <c r="DJ312" s="691">
        <f>SUM(CX312:DI312)</f>
        <v>14.21</v>
      </c>
      <c r="DL312" s="690">
        <f>ROUND(DL306/DL$146,2)</f>
        <v>44.41</v>
      </c>
      <c r="DM312" s="690">
        <f t="shared" si="2318"/>
        <v>0</v>
      </c>
      <c r="DN312" s="690">
        <f t="shared" si="2318"/>
        <v>0</v>
      </c>
      <c r="DO312" s="690">
        <f t="shared" si="2318"/>
        <v>0</v>
      </c>
      <c r="DP312" s="690">
        <f t="shared" si="2318"/>
        <v>0</v>
      </c>
      <c r="DQ312" s="690">
        <f t="shared" si="2318"/>
        <v>0</v>
      </c>
      <c r="DR312" s="690">
        <f t="shared" si="2318"/>
        <v>0</v>
      </c>
      <c r="DS312" s="690">
        <f t="shared" si="2318"/>
        <v>0</v>
      </c>
      <c r="DT312" s="690">
        <f t="shared" si="2318"/>
        <v>0</v>
      </c>
      <c r="DU312" s="690">
        <f t="shared" si="2318"/>
        <v>0</v>
      </c>
      <c r="DV312" s="690">
        <f t="shared" si="2318"/>
        <v>0</v>
      </c>
      <c r="DW312" s="690">
        <f t="shared" si="2318"/>
        <v>0</v>
      </c>
      <c r="DX312" s="691">
        <f>SUM(DL312:DW312)</f>
        <v>44.41</v>
      </c>
      <c r="DZ312" s="690">
        <f>ROUND(DZ306/DZ$146,2)</f>
        <v>143.01</v>
      </c>
      <c r="EA312" s="690">
        <f t="shared" si="2319"/>
        <v>0</v>
      </c>
      <c r="EB312" s="690">
        <f t="shared" si="2319"/>
        <v>0</v>
      </c>
      <c r="EC312" s="690">
        <f t="shared" si="2319"/>
        <v>0</v>
      </c>
      <c r="ED312" s="690">
        <f t="shared" si="2319"/>
        <v>0</v>
      </c>
      <c r="EE312" s="690">
        <f t="shared" si="2319"/>
        <v>0</v>
      </c>
      <c r="EF312" s="690">
        <f t="shared" si="2319"/>
        <v>0</v>
      </c>
      <c r="EG312" s="690">
        <f t="shared" si="2319"/>
        <v>0</v>
      </c>
      <c r="EH312" s="690">
        <f t="shared" si="2319"/>
        <v>0</v>
      </c>
      <c r="EI312" s="690">
        <f t="shared" si="2319"/>
        <v>0</v>
      </c>
      <c r="EJ312" s="690">
        <f t="shared" si="2319"/>
        <v>0</v>
      </c>
      <c r="EK312" s="690">
        <f t="shared" si="2319"/>
        <v>0</v>
      </c>
      <c r="EL312" s="691">
        <f>SUM(DZ312:EK312)</f>
        <v>143.01</v>
      </c>
      <c r="EN312" s="690">
        <f>ROUND(EN306/EN$146,2)</f>
        <v>254.9</v>
      </c>
      <c r="EO312" s="690">
        <f t="shared" si="2320"/>
        <v>0</v>
      </c>
      <c r="EP312" s="690">
        <f t="shared" si="2320"/>
        <v>0</v>
      </c>
      <c r="EQ312" s="690">
        <f t="shared" si="2320"/>
        <v>0</v>
      </c>
      <c r="ER312" s="690">
        <f t="shared" si="2320"/>
        <v>0</v>
      </c>
      <c r="ES312" s="690">
        <f t="shared" si="2320"/>
        <v>0</v>
      </c>
      <c r="ET312" s="690">
        <f t="shared" si="2320"/>
        <v>0</v>
      </c>
      <c r="EU312" s="690">
        <f t="shared" si="2320"/>
        <v>0</v>
      </c>
      <c r="EV312" s="690">
        <f t="shared" si="2320"/>
        <v>0</v>
      </c>
      <c r="EW312" s="690">
        <f t="shared" si="2320"/>
        <v>0</v>
      </c>
      <c r="EX312" s="690">
        <f t="shared" si="2320"/>
        <v>0</v>
      </c>
      <c r="EY312" s="690">
        <f t="shared" si="2320"/>
        <v>0</v>
      </c>
      <c r="EZ312" s="691">
        <f>SUM(EN312:EY312)</f>
        <v>254.9</v>
      </c>
      <c r="FB312" s="690">
        <f>ROUND(FB306/FB$146,2)</f>
        <v>128.66</v>
      </c>
      <c r="FC312" s="690">
        <f t="shared" si="2321"/>
        <v>0</v>
      </c>
      <c r="FD312" s="690">
        <f t="shared" si="2321"/>
        <v>0</v>
      </c>
      <c r="FE312" s="690">
        <f t="shared" si="2321"/>
        <v>0</v>
      </c>
      <c r="FF312" s="690">
        <f t="shared" si="2321"/>
        <v>0</v>
      </c>
      <c r="FG312" s="690">
        <f t="shared" si="2321"/>
        <v>0</v>
      </c>
      <c r="FH312" s="690">
        <f t="shared" si="2321"/>
        <v>0</v>
      </c>
      <c r="FI312" s="690">
        <f t="shared" si="2321"/>
        <v>0</v>
      </c>
      <c r="FJ312" s="690">
        <f t="shared" si="2321"/>
        <v>0</v>
      </c>
      <c r="FK312" s="690">
        <f t="shared" si="2321"/>
        <v>0</v>
      </c>
      <c r="FL312" s="690">
        <f t="shared" si="2321"/>
        <v>0</v>
      </c>
      <c r="FM312" s="690">
        <f t="shared" si="2321"/>
        <v>0</v>
      </c>
      <c r="FN312" s="691">
        <f>SUM(FB312:FM312)</f>
        <v>128.66</v>
      </c>
      <c r="FP312" s="690">
        <f>ROUND(FP306/FP$146,2)</f>
        <v>0</v>
      </c>
      <c r="FQ312" s="690">
        <f t="shared" si="2322"/>
        <v>0</v>
      </c>
      <c r="FR312" s="690">
        <f t="shared" si="2322"/>
        <v>0</v>
      </c>
      <c r="FS312" s="690">
        <f t="shared" si="2322"/>
        <v>0</v>
      </c>
      <c r="FT312" s="690">
        <f t="shared" si="2322"/>
        <v>0</v>
      </c>
      <c r="FU312" s="690">
        <f t="shared" si="2322"/>
        <v>0</v>
      </c>
      <c r="FV312" s="690">
        <f t="shared" si="2322"/>
        <v>0</v>
      </c>
      <c r="FW312" s="690">
        <f t="shared" si="2322"/>
        <v>0</v>
      </c>
      <c r="FX312" s="690">
        <f t="shared" si="2322"/>
        <v>0</v>
      </c>
      <c r="FY312" s="690">
        <f t="shared" si="2322"/>
        <v>0</v>
      </c>
      <c r="FZ312" s="690">
        <f t="shared" si="2322"/>
        <v>0</v>
      </c>
      <c r="GA312" s="690">
        <f t="shared" si="2322"/>
        <v>0</v>
      </c>
      <c r="GB312" s="691">
        <f>SUM(FP312:GA312)</f>
        <v>0</v>
      </c>
      <c r="GD312" s="690">
        <f>ROUND(GD306/GD$146,2)</f>
        <v>0</v>
      </c>
      <c r="GE312" s="690">
        <f t="shared" si="2323"/>
        <v>0</v>
      </c>
      <c r="GF312" s="690">
        <f t="shared" si="2323"/>
        <v>0</v>
      </c>
      <c r="GG312" s="690">
        <f t="shared" si="2323"/>
        <v>0</v>
      </c>
      <c r="GH312" s="690">
        <f t="shared" si="2323"/>
        <v>0</v>
      </c>
      <c r="GI312" s="690">
        <f t="shared" si="2323"/>
        <v>0</v>
      </c>
      <c r="GJ312" s="690">
        <f t="shared" si="2323"/>
        <v>0</v>
      </c>
      <c r="GK312" s="690">
        <f t="shared" si="2323"/>
        <v>0</v>
      </c>
      <c r="GL312" s="690">
        <f t="shared" si="2323"/>
        <v>0</v>
      </c>
      <c r="GM312" s="690">
        <f t="shared" si="2323"/>
        <v>0</v>
      </c>
      <c r="GN312" s="690">
        <f t="shared" si="2323"/>
        <v>0</v>
      </c>
      <c r="GO312" s="690">
        <f t="shared" si="2323"/>
        <v>0</v>
      </c>
      <c r="GP312" s="691">
        <f>SUM(GD312:GO312)</f>
        <v>0</v>
      </c>
      <c r="GR312" s="690">
        <f>ROUND(GR306/GR$146,2)</f>
        <v>228.07</v>
      </c>
      <c r="GS312" s="690">
        <f t="shared" si="2324"/>
        <v>0</v>
      </c>
      <c r="GT312" s="690">
        <f t="shared" si="2324"/>
        <v>0</v>
      </c>
      <c r="GU312" s="690">
        <f t="shared" si="2324"/>
        <v>0</v>
      </c>
      <c r="GV312" s="690">
        <f t="shared" si="2324"/>
        <v>0</v>
      </c>
      <c r="GW312" s="690">
        <f t="shared" si="2324"/>
        <v>0</v>
      </c>
      <c r="GX312" s="690">
        <f t="shared" si="2324"/>
        <v>0</v>
      </c>
      <c r="GY312" s="690">
        <f t="shared" si="2324"/>
        <v>0</v>
      </c>
      <c r="GZ312" s="690">
        <f t="shared" si="2324"/>
        <v>0</v>
      </c>
      <c r="HA312" s="690">
        <f t="shared" si="2324"/>
        <v>0</v>
      </c>
      <c r="HB312" s="690">
        <f t="shared" si="2324"/>
        <v>0</v>
      </c>
      <c r="HC312" s="690">
        <f t="shared" si="2324"/>
        <v>0</v>
      </c>
      <c r="HD312" s="691">
        <f>SUM(GR312:HC312)</f>
        <v>228.07</v>
      </c>
      <c r="HF312" s="690">
        <f>ROUND(HF306/HF$146,2)</f>
        <v>132.91999999999999</v>
      </c>
      <c r="HG312" s="690">
        <f t="shared" si="2325"/>
        <v>0</v>
      </c>
      <c r="HH312" s="690">
        <f t="shared" si="2325"/>
        <v>0</v>
      </c>
      <c r="HI312" s="690">
        <f t="shared" si="2325"/>
        <v>0</v>
      </c>
      <c r="HJ312" s="690">
        <f t="shared" si="2325"/>
        <v>0</v>
      </c>
      <c r="HK312" s="690">
        <f t="shared" si="2325"/>
        <v>0</v>
      </c>
      <c r="HL312" s="690">
        <f t="shared" si="2325"/>
        <v>0</v>
      </c>
      <c r="HM312" s="690">
        <f t="shared" si="2325"/>
        <v>0</v>
      </c>
      <c r="HN312" s="690">
        <f t="shared" si="2325"/>
        <v>0</v>
      </c>
      <c r="HO312" s="690">
        <f t="shared" si="2325"/>
        <v>0</v>
      </c>
      <c r="HP312" s="690">
        <f t="shared" si="2325"/>
        <v>0</v>
      </c>
      <c r="HQ312" s="690">
        <f t="shared" si="2325"/>
        <v>0</v>
      </c>
      <c r="HR312" s="691">
        <f>SUM(HF312:HQ312)</f>
        <v>132.91999999999999</v>
      </c>
      <c r="HT312" s="690">
        <f>ROUND(HT306/HT$146,2)</f>
        <v>21.55</v>
      </c>
      <c r="HU312" s="690">
        <f t="shared" si="2326"/>
        <v>0</v>
      </c>
      <c r="HV312" s="690">
        <f t="shared" si="2326"/>
        <v>0</v>
      </c>
      <c r="HW312" s="690">
        <f t="shared" si="2326"/>
        <v>0</v>
      </c>
      <c r="HX312" s="690">
        <f t="shared" si="2326"/>
        <v>0</v>
      </c>
      <c r="HY312" s="690">
        <f t="shared" si="2326"/>
        <v>0</v>
      </c>
      <c r="HZ312" s="690">
        <f t="shared" si="2326"/>
        <v>0</v>
      </c>
      <c r="IA312" s="690">
        <f t="shared" si="2326"/>
        <v>0</v>
      </c>
      <c r="IB312" s="690">
        <f t="shared" si="2326"/>
        <v>0</v>
      </c>
      <c r="IC312" s="690">
        <f t="shared" si="2326"/>
        <v>0</v>
      </c>
      <c r="ID312" s="690">
        <f t="shared" si="2326"/>
        <v>0</v>
      </c>
      <c r="IE312" s="690">
        <f t="shared" si="2326"/>
        <v>0</v>
      </c>
      <c r="IF312" s="691">
        <f>SUM(HT312:IE312)</f>
        <v>21.55</v>
      </c>
      <c r="IH312" s="690">
        <f>ROUND(IH306/IH$146,2)</f>
        <v>30.62</v>
      </c>
      <c r="II312" s="690">
        <f t="shared" si="2327"/>
        <v>0</v>
      </c>
      <c r="IJ312" s="690">
        <f t="shared" si="2327"/>
        <v>0</v>
      </c>
      <c r="IK312" s="690">
        <f t="shared" si="2327"/>
        <v>0</v>
      </c>
      <c r="IL312" s="690">
        <f t="shared" si="2327"/>
        <v>0</v>
      </c>
      <c r="IM312" s="690">
        <f t="shared" si="2327"/>
        <v>0</v>
      </c>
      <c r="IN312" s="690">
        <f t="shared" si="2327"/>
        <v>0</v>
      </c>
      <c r="IO312" s="690">
        <f t="shared" si="2327"/>
        <v>0</v>
      </c>
      <c r="IP312" s="690">
        <f t="shared" si="2327"/>
        <v>0</v>
      </c>
      <c r="IQ312" s="690">
        <f t="shared" si="2327"/>
        <v>0</v>
      </c>
      <c r="IR312" s="690">
        <f t="shared" si="2327"/>
        <v>0</v>
      </c>
      <c r="IS312" s="690">
        <f t="shared" si="2327"/>
        <v>0</v>
      </c>
      <c r="IT312" s="691">
        <f>SUM(IH312:IS312)</f>
        <v>30.62</v>
      </c>
      <c r="IV312" s="690">
        <f>ROUND(IV306/IV$146,2)</f>
        <v>5.24</v>
      </c>
      <c r="IW312" s="690">
        <f t="shared" si="2328"/>
        <v>0</v>
      </c>
      <c r="IX312" s="690">
        <f t="shared" si="2328"/>
        <v>0</v>
      </c>
      <c r="IY312" s="690">
        <f t="shared" si="2328"/>
        <v>0</v>
      </c>
      <c r="IZ312" s="690">
        <f t="shared" si="2328"/>
        <v>0</v>
      </c>
      <c r="JA312" s="690">
        <f t="shared" si="2328"/>
        <v>0</v>
      </c>
      <c r="JB312" s="690">
        <f t="shared" si="2328"/>
        <v>0</v>
      </c>
      <c r="JC312" s="690">
        <f t="shared" si="2328"/>
        <v>0</v>
      </c>
      <c r="JD312" s="690">
        <f t="shared" si="2328"/>
        <v>0</v>
      </c>
      <c r="JE312" s="690">
        <f t="shared" si="2328"/>
        <v>0</v>
      </c>
      <c r="JF312" s="690">
        <f t="shared" si="2328"/>
        <v>0</v>
      </c>
      <c r="JG312" s="690">
        <f t="shared" si="2328"/>
        <v>0</v>
      </c>
      <c r="JH312" s="691">
        <f>SUM(IV312:JG312)</f>
        <v>5.24</v>
      </c>
      <c r="JJ312" s="690">
        <f>ROUND(JJ306/JJ$146,2)</f>
        <v>89.92</v>
      </c>
      <c r="JK312" s="690">
        <f t="shared" si="2329"/>
        <v>0</v>
      </c>
      <c r="JL312" s="690">
        <f t="shared" si="2329"/>
        <v>0</v>
      </c>
      <c r="JM312" s="690">
        <f t="shared" si="2329"/>
        <v>0</v>
      </c>
      <c r="JN312" s="690">
        <f t="shared" si="2329"/>
        <v>0</v>
      </c>
      <c r="JO312" s="690">
        <f t="shared" si="2329"/>
        <v>0</v>
      </c>
      <c r="JP312" s="690">
        <f t="shared" si="2329"/>
        <v>0</v>
      </c>
      <c r="JQ312" s="690">
        <f t="shared" si="2329"/>
        <v>0</v>
      </c>
      <c r="JR312" s="690">
        <f t="shared" si="2329"/>
        <v>0</v>
      </c>
      <c r="JS312" s="690">
        <f t="shared" si="2329"/>
        <v>0</v>
      </c>
      <c r="JT312" s="690">
        <f t="shared" si="2329"/>
        <v>0</v>
      </c>
      <c r="JU312" s="690">
        <f t="shared" si="2329"/>
        <v>0</v>
      </c>
      <c r="JV312" s="691">
        <f>SUM(JJ312:JU312)</f>
        <v>89.92</v>
      </c>
      <c r="JX312" s="690">
        <f>ROUND(JX306/JX$146,2)</f>
        <v>288.56</v>
      </c>
      <c r="JY312" s="690">
        <f t="shared" si="2330"/>
        <v>0</v>
      </c>
      <c r="JZ312" s="690">
        <f t="shared" si="2330"/>
        <v>0</v>
      </c>
      <c r="KA312" s="690">
        <f t="shared" si="2330"/>
        <v>0</v>
      </c>
      <c r="KB312" s="690">
        <f t="shared" si="2330"/>
        <v>0</v>
      </c>
      <c r="KC312" s="690">
        <f t="shared" si="2330"/>
        <v>0</v>
      </c>
      <c r="KD312" s="690">
        <f t="shared" si="2330"/>
        <v>0</v>
      </c>
      <c r="KE312" s="690">
        <f t="shared" si="2330"/>
        <v>0</v>
      </c>
      <c r="KF312" s="690">
        <f t="shared" si="2330"/>
        <v>0</v>
      </c>
      <c r="KG312" s="690">
        <f t="shared" si="2330"/>
        <v>0</v>
      </c>
      <c r="KH312" s="690">
        <f t="shared" si="2330"/>
        <v>0</v>
      </c>
      <c r="KI312" s="690">
        <f t="shared" si="2330"/>
        <v>0</v>
      </c>
      <c r="KJ312" s="691">
        <f>SUM(JX312:KI312)</f>
        <v>288.56</v>
      </c>
      <c r="KL312" s="690">
        <f>ROUND(KL306/KL$146,2)</f>
        <v>27.6</v>
      </c>
      <c r="KM312" s="690">
        <f t="shared" si="2331"/>
        <v>0</v>
      </c>
      <c r="KN312" s="690">
        <f t="shared" si="2331"/>
        <v>0</v>
      </c>
      <c r="KO312" s="690">
        <f t="shared" si="2331"/>
        <v>0</v>
      </c>
      <c r="KP312" s="690">
        <f t="shared" si="2331"/>
        <v>0</v>
      </c>
      <c r="KQ312" s="690">
        <f t="shared" si="2331"/>
        <v>0</v>
      </c>
      <c r="KR312" s="690">
        <f t="shared" si="2331"/>
        <v>0</v>
      </c>
      <c r="KS312" s="690">
        <f t="shared" si="2331"/>
        <v>0</v>
      </c>
      <c r="KT312" s="690">
        <f t="shared" si="2331"/>
        <v>0</v>
      </c>
      <c r="KU312" s="690">
        <f t="shared" si="2331"/>
        <v>0</v>
      </c>
      <c r="KV312" s="690">
        <f t="shared" si="2331"/>
        <v>0</v>
      </c>
      <c r="KW312" s="690">
        <f t="shared" si="2331"/>
        <v>0</v>
      </c>
      <c r="KX312" s="691">
        <f>SUM(KL312:KW312)</f>
        <v>27.6</v>
      </c>
      <c r="KZ312" s="690">
        <f>ROUND(KZ306/KZ$146,2)</f>
        <v>39.24</v>
      </c>
      <c r="LA312" s="690">
        <f t="shared" si="2332"/>
        <v>0</v>
      </c>
      <c r="LB312" s="690">
        <f t="shared" si="2332"/>
        <v>0</v>
      </c>
      <c r="LC312" s="690">
        <f t="shared" si="2332"/>
        <v>0</v>
      </c>
      <c r="LD312" s="690">
        <f t="shared" si="2332"/>
        <v>0</v>
      </c>
      <c r="LE312" s="690">
        <f t="shared" si="2332"/>
        <v>0</v>
      </c>
      <c r="LF312" s="690">
        <f t="shared" si="2332"/>
        <v>0</v>
      </c>
      <c r="LG312" s="690">
        <f t="shared" si="2332"/>
        <v>0</v>
      </c>
      <c r="LH312" s="690">
        <f t="shared" si="2332"/>
        <v>0</v>
      </c>
      <c r="LI312" s="690">
        <f t="shared" si="2332"/>
        <v>0</v>
      </c>
      <c r="LJ312" s="690">
        <f t="shared" si="2332"/>
        <v>0</v>
      </c>
      <c r="LK312" s="690">
        <f t="shared" si="2332"/>
        <v>0</v>
      </c>
      <c r="LL312" s="691">
        <f>SUM(KZ312:LK312)</f>
        <v>39.24</v>
      </c>
      <c r="LN312" s="690">
        <f>ROUND(LN306/LN$146,2)</f>
        <v>10.220000000000001</v>
      </c>
      <c r="LO312" s="690">
        <f t="shared" si="2333"/>
        <v>0</v>
      </c>
      <c r="LP312" s="690">
        <f t="shared" si="2333"/>
        <v>0</v>
      </c>
      <c r="LQ312" s="690">
        <f t="shared" si="2333"/>
        <v>0</v>
      </c>
      <c r="LR312" s="690">
        <f t="shared" si="2333"/>
        <v>0</v>
      </c>
      <c r="LS312" s="690">
        <f t="shared" si="2333"/>
        <v>0</v>
      </c>
      <c r="LT312" s="690">
        <f t="shared" si="2333"/>
        <v>0</v>
      </c>
      <c r="LU312" s="690">
        <f t="shared" si="2333"/>
        <v>0</v>
      </c>
      <c r="LV312" s="690">
        <f t="shared" si="2333"/>
        <v>0</v>
      </c>
      <c r="LW312" s="690">
        <f t="shared" si="2333"/>
        <v>0</v>
      </c>
      <c r="LX312" s="690">
        <f t="shared" si="2333"/>
        <v>0</v>
      </c>
      <c r="LY312" s="690">
        <f t="shared" si="2333"/>
        <v>0</v>
      </c>
      <c r="LZ312" s="691">
        <f>SUM(LN312:LY312)</f>
        <v>10.220000000000001</v>
      </c>
      <c r="MB312" s="690">
        <f>ROUND(MB306/MB$146,2)</f>
        <v>34.24</v>
      </c>
      <c r="MC312" s="690">
        <f t="shared" si="2334"/>
        <v>0</v>
      </c>
      <c r="MD312" s="690">
        <f t="shared" si="2334"/>
        <v>0</v>
      </c>
      <c r="ME312" s="690">
        <f t="shared" si="2334"/>
        <v>0</v>
      </c>
      <c r="MF312" s="690">
        <f t="shared" si="2334"/>
        <v>0</v>
      </c>
      <c r="MG312" s="690">
        <f t="shared" si="2334"/>
        <v>0</v>
      </c>
      <c r="MH312" s="690">
        <f t="shared" si="2334"/>
        <v>0</v>
      </c>
      <c r="MI312" s="690">
        <f t="shared" si="2334"/>
        <v>0</v>
      </c>
      <c r="MJ312" s="690">
        <f t="shared" si="2334"/>
        <v>0</v>
      </c>
      <c r="MK312" s="690">
        <f t="shared" si="2334"/>
        <v>0</v>
      </c>
      <c r="ML312" s="690">
        <f t="shared" si="2334"/>
        <v>0</v>
      </c>
      <c r="MM312" s="690">
        <f t="shared" si="2334"/>
        <v>0</v>
      </c>
      <c r="MN312" s="691">
        <f>SUM(MB312:MM312)</f>
        <v>34.24</v>
      </c>
      <c r="MP312" s="690">
        <f>ROUND(MP306/MP$146,2)</f>
        <v>99.12</v>
      </c>
      <c r="MQ312" s="690">
        <f t="shared" si="2335"/>
        <v>0</v>
      </c>
      <c r="MR312" s="690">
        <f t="shared" si="2335"/>
        <v>0</v>
      </c>
      <c r="MS312" s="690">
        <f t="shared" si="2335"/>
        <v>0</v>
      </c>
      <c r="MT312" s="690">
        <f t="shared" si="2335"/>
        <v>0</v>
      </c>
      <c r="MU312" s="690">
        <f t="shared" si="2335"/>
        <v>0</v>
      </c>
      <c r="MV312" s="690">
        <f t="shared" si="2335"/>
        <v>0</v>
      </c>
      <c r="MW312" s="690">
        <f t="shared" si="2335"/>
        <v>0</v>
      </c>
      <c r="MX312" s="690">
        <f t="shared" si="2335"/>
        <v>0</v>
      </c>
      <c r="MY312" s="690">
        <f t="shared" si="2335"/>
        <v>0</v>
      </c>
      <c r="MZ312" s="690">
        <f t="shared" si="2335"/>
        <v>0</v>
      </c>
      <c r="NA312" s="690">
        <f t="shared" si="2335"/>
        <v>0</v>
      </c>
      <c r="NB312" s="691">
        <f>SUM(MP312:NA312)</f>
        <v>99.12</v>
      </c>
      <c r="ND312" s="690">
        <f>ROUND(ND306/ND$146,2)</f>
        <v>133.82</v>
      </c>
      <c r="NE312" s="690">
        <f t="shared" si="2336"/>
        <v>0</v>
      </c>
      <c r="NF312" s="690">
        <f t="shared" si="2336"/>
        <v>0</v>
      </c>
      <c r="NG312" s="690">
        <f t="shared" si="2336"/>
        <v>0</v>
      </c>
      <c r="NH312" s="690">
        <f t="shared" si="2336"/>
        <v>0</v>
      </c>
      <c r="NI312" s="690">
        <f t="shared" si="2336"/>
        <v>0</v>
      </c>
      <c r="NJ312" s="690">
        <f t="shared" si="2336"/>
        <v>0</v>
      </c>
      <c r="NK312" s="690">
        <f t="shared" si="2336"/>
        <v>0</v>
      </c>
      <c r="NL312" s="690">
        <f t="shared" si="2336"/>
        <v>0</v>
      </c>
      <c r="NM312" s="690">
        <f t="shared" si="2336"/>
        <v>0</v>
      </c>
      <c r="NN312" s="690">
        <f t="shared" si="2336"/>
        <v>0</v>
      </c>
      <c r="NO312" s="690">
        <f t="shared" si="2336"/>
        <v>0</v>
      </c>
      <c r="NP312" s="691">
        <f>SUM(ND312:NO312)</f>
        <v>133.82</v>
      </c>
      <c r="NR312" s="690">
        <f>ROUND(NR306/NR$146,2)</f>
        <v>72.3</v>
      </c>
      <c r="NS312" s="690">
        <f t="shared" si="2337"/>
        <v>0</v>
      </c>
      <c r="NT312" s="690">
        <f t="shared" si="2337"/>
        <v>0</v>
      </c>
      <c r="NU312" s="690">
        <f t="shared" si="2337"/>
        <v>0</v>
      </c>
      <c r="NV312" s="690">
        <f t="shared" si="2337"/>
        <v>0</v>
      </c>
      <c r="NW312" s="690">
        <f t="shared" si="2337"/>
        <v>0</v>
      </c>
      <c r="NX312" s="690">
        <f t="shared" si="2337"/>
        <v>0</v>
      </c>
      <c r="NY312" s="690">
        <f t="shared" si="2337"/>
        <v>0</v>
      </c>
      <c r="NZ312" s="690">
        <f t="shared" si="2337"/>
        <v>0</v>
      </c>
      <c r="OA312" s="690">
        <f t="shared" si="2337"/>
        <v>0</v>
      </c>
      <c r="OB312" s="690">
        <f t="shared" si="2337"/>
        <v>0</v>
      </c>
      <c r="OC312" s="690">
        <f t="shared" si="2337"/>
        <v>0</v>
      </c>
      <c r="OD312" s="691">
        <f>SUM(NR312:OC312)</f>
        <v>72.3</v>
      </c>
      <c r="OF312" s="690">
        <f>ROUND(OF306/OF$146,2)</f>
        <v>0</v>
      </c>
      <c r="OG312" s="690">
        <f t="shared" si="2338"/>
        <v>0</v>
      </c>
      <c r="OH312" s="690">
        <f t="shared" si="2338"/>
        <v>0</v>
      </c>
      <c r="OI312" s="690">
        <f t="shared" si="2338"/>
        <v>0</v>
      </c>
      <c r="OJ312" s="690">
        <f t="shared" si="2338"/>
        <v>0</v>
      </c>
      <c r="OK312" s="690">
        <f t="shared" si="2338"/>
        <v>0</v>
      </c>
      <c r="OL312" s="690">
        <f t="shared" si="2338"/>
        <v>0</v>
      </c>
      <c r="OM312" s="690">
        <f t="shared" si="2338"/>
        <v>0</v>
      </c>
      <c r="ON312" s="690">
        <f t="shared" si="2338"/>
        <v>0</v>
      </c>
      <c r="OO312" s="690">
        <f t="shared" si="2338"/>
        <v>0</v>
      </c>
      <c r="OP312" s="690">
        <f t="shared" si="2338"/>
        <v>0</v>
      </c>
      <c r="OQ312" s="690">
        <f t="shared" si="2338"/>
        <v>0</v>
      </c>
      <c r="OR312" s="691">
        <f>SUM(OF312:OQ312)</f>
        <v>0</v>
      </c>
      <c r="OT312" s="690">
        <f>ROUND(OT306/OT$146,2)</f>
        <v>38.1</v>
      </c>
      <c r="OU312" s="690">
        <f t="shared" si="2339"/>
        <v>0</v>
      </c>
      <c r="OV312" s="690">
        <f t="shared" si="2339"/>
        <v>0</v>
      </c>
      <c r="OW312" s="690">
        <f t="shared" si="2339"/>
        <v>0</v>
      </c>
      <c r="OX312" s="690">
        <f t="shared" si="2339"/>
        <v>0</v>
      </c>
      <c r="OY312" s="690">
        <f t="shared" si="2339"/>
        <v>0</v>
      </c>
      <c r="OZ312" s="690">
        <f t="shared" si="2339"/>
        <v>0</v>
      </c>
      <c r="PA312" s="690">
        <f t="shared" si="2339"/>
        <v>0</v>
      </c>
      <c r="PB312" s="690">
        <f t="shared" si="2339"/>
        <v>0</v>
      </c>
      <c r="PC312" s="690">
        <f t="shared" si="2339"/>
        <v>0</v>
      </c>
      <c r="PD312" s="690">
        <f t="shared" si="2339"/>
        <v>0</v>
      </c>
      <c r="PE312" s="690">
        <f t="shared" si="2339"/>
        <v>0</v>
      </c>
      <c r="PF312" s="691">
        <f>SUM(OT312:PE312)</f>
        <v>38.1</v>
      </c>
      <c r="PH312" s="690">
        <f>ROUND(PH306/PH$146,2)</f>
        <v>111.74</v>
      </c>
      <c r="PI312" s="690">
        <f t="shared" si="2340"/>
        <v>0</v>
      </c>
      <c r="PJ312" s="690">
        <f t="shared" si="2340"/>
        <v>0</v>
      </c>
      <c r="PK312" s="690">
        <f t="shared" si="2340"/>
        <v>0</v>
      </c>
      <c r="PL312" s="690">
        <f t="shared" si="2340"/>
        <v>0</v>
      </c>
      <c r="PM312" s="690">
        <f t="shared" si="2340"/>
        <v>0</v>
      </c>
      <c r="PN312" s="690">
        <f t="shared" si="2340"/>
        <v>0</v>
      </c>
      <c r="PO312" s="690">
        <f t="shared" si="2340"/>
        <v>0</v>
      </c>
      <c r="PP312" s="690">
        <f t="shared" si="2340"/>
        <v>0</v>
      </c>
      <c r="PQ312" s="690">
        <f t="shared" si="2340"/>
        <v>0</v>
      </c>
      <c r="PR312" s="690">
        <f t="shared" si="2340"/>
        <v>0</v>
      </c>
      <c r="PS312" s="690">
        <f t="shared" si="2340"/>
        <v>0</v>
      </c>
      <c r="PT312" s="691">
        <f>SUM(PH312:PS312)</f>
        <v>111.74</v>
      </c>
      <c r="PV312" s="690">
        <f t="shared" si="2341"/>
        <v>2397.85</v>
      </c>
      <c r="PW312" s="690">
        <f t="shared" si="2341"/>
        <v>0</v>
      </c>
      <c r="PX312" s="690">
        <f t="shared" si="2341"/>
        <v>0</v>
      </c>
      <c r="PY312" s="690">
        <f t="shared" si="2341"/>
        <v>0</v>
      </c>
      <c r="PZ312" s="690">
        <f t="shared" si="2341"/>
        <v>0</v>
      </c>
      <c r="QA312" s="690">
        <f t="shared" si="2341"/>
        <v>0</v>
      </c>
      <c r="QB312" s="690">
        <f t="shared" si="2341"/>
        <v>0</v>
      </c>
      <c r="QC312" s="690">
        <f t="shared" si="2341"/>
        <v>0</v>
      </c>
      <c r="QD312" s="690">
        <f t="shared" si="2341"/>
        <v>0</v>
      </c>
      <c r="QE312" s="690">
        <f t="shared" si="2341"/>
        <v>0</v>
      </c>
      <c r="QF312" s="690">
        <f t="shared" si="2341"/>
        <v>0</v>
      </c>
      <c r="QG312" s="690">
        <f t="shared" si="2341"/>
        <v>0</v>
      </c>
      <c r="QH312" s="691">
        <f t="shared" si="2342"/>
        <v>2397.85</v>
      </c>
    </row>
    <row r="313" spans="1:450" x14ac:dyDescent="0.25">
      <c r="A313" s="304" t="s">
        <v>977</v>
      </c>
      <c r="B313" s="683" t="s">
        <v>990</v>
      </c>
      <c r="D313" s="690">
        <f>ROUND(D307/D$146,2)</f>
        <v>448.24</v>
      </c>
      <c r="E313" s="690">
        <f t="shared" si="2310"/>
        <v>0</v>
      </c>
      <c r="F313" s="690">
        <f t="shared" si="2310"/>
        <v>0</v>
      </c>
      <c r="G313" s="690">
        <f t="shared" si="2310"/>
        <v>0</v>
      </c>
      <c r="H313" s="690">
        <f t="shared" si="2310"/>
        <v>0</v>
      </c>
      <c r="I313" s="690">
        <f t="shared" si="2310"/>
        <v>0</v>
      </c>
      <c r="J313" s="690">
        <f t="shared" si="2310"/>
        <v>0</v>
      </c>
      <c r="K313" s="690">
        <f t="shared" si="2310"/>
        <v>0</v>
      </c>
      <c r="L313" s="690">
        <f t="shared" si="2310"/>
        <v>0</v>
      </c>
      <c r="M313" s="690">
        <f t="shared" si="2310"/>
        <v>0</v>
      </c>
      <c r="N313" s="690">
        <f t="shared" si="2310"/>
        <v>0</v>
      </c>
      <c r="O313" s="690">
        <f t="shared" si="2310"/>
        <v>0</v>
      </c>
      <c r="P313" s="691">
        <f>SUM(D313:O313)</f>
        <v>448.24</v>
      </c>
      <c r="R313" s="690">
        <f>ROUND(R307/R$146,2)</f>
        <v>124.49</v>
      </c>
      <c r="S313" s="690">
        <f t="shared" si="2311"/>
        <v>0</v>
      </c>
      <c r="T313" s="690">
        <f t="shared" si="2311"/>
        <v>0</v>
      </c>
      <c r="U313" s="690">
        <f t="shared" si="2311"/>
        <v>0</v>
      </c>
      <c r="V313" s="690">
        <f t="shared" si="2311"/>
        <v>0</v>
      </c>
      <c r="W313" s="690">
        <f t="shared" si="2311"/>
        <v>0</v>
      </c>
      <c r="X313" s="690">
        <f t="shared" si="2311"/>
        <v>0</v>
      </c>
      <c r="Y313" s="690">
        <f t="shared" si="2311"/>
        <v>0</v>
      </c>
      <c r="Z313" s="690">
        <f t="shared" si="2311"/>
        <v>0</v>
      </c>
      <c r="AA313" s="690">
        <f t="shared" si="2311"/>
        <v>0</v>
      </c>
      <c r="AB313" s="690">
        <f t="shared" si="2311"/>
        <v>0</v>
      </c>
      <c r="AC313" s="690">
        <f t="shared" si="2311"/>
        <v>0</v>
      </c>
      <c r="AD313" s="691">
        <f>SUM(R313:AC313)</f>
        <v>124.49</v>
      </c>
      <c r="AF313" s="690">
        <f>ROUND(AF307/AF$146,2)</f>
        <v>232.12</v>
      </c>
      <c r="AG313" s="690">
        <f t="shared" si="2312"/>
        <v>0</v>
      </c>
      <c r="AH313" s="690">
        <f t="shared" si="2312"/>
        <v>0</v>
      </c>
      <c r="AI313" s="690">
        <f t="shared" si="2312"/>
        <v>0</v>
      </c>
      <c r="AJ313" s="690">
        <f t="shared" si="2312"/>
        <v>0</v>
      </c>
      <c r="AK313" s="690">
        <f t="shared" si="2312"/>
        <v>0</v>
      </c>
      <c r="AL313" s="690">
        <f t="shared" si="2312"/>
        <v>0</v>
      </c>
      <c r="AM313" s="690">
        <f t="shared" si="2312"/>
        <v>0</v>
      </c>
      <c r="AN313" s="690">
        <f t="shared" si="2312"/>
        <v>0</v>
      </c>
      <c r="AO313" s="690">
        <f t="shared" si="2312"/>
        <v>0</v>
      </c>
      <c r="AP313" s="690">
        <f t="shared" si="2312"/>
        <v>0</v>
      </c>
      <c r="AQ313" s="690">
        <f t="shared" si="2312"/>
        <v>0</v>
      </c>
      <c r="AR313" s="691">
        <f>SUM(AF313:AQ313)</f>
        <v>232.12</v>
      </c>
      <c r="AT313" s="690">
        <f>ROUND(AT307/AT$146,2)</f>
        <v>601.02</v>
      </c>
      <c r="AU313" s="690">
        <f t="shared" si="2313"/>
        <v>0</v>
      </c>
      <c r="AV313" s="690">
        <f t="shared" si="2313"/>
        <v>0</v>
      </c>
      <c r="AW313" s="690">
        <f t="shared" si="2313"/>
        <v>0</v>
      </c>
      <c r="AX313" s="690">
        <f t="shared" si="2313"/>
        <v>0</v>
      </c>
      <c r="AY313" s="690">
        <f t="shared" si="2313"/>
        <v>0</v>
      </c>
      <c r="AZ313" s="690">
        <f t="shared" si="2313"/>
        <v>0</v>
      </c>
      <c r="BA313" s="690">
        <f t="shared" si="2313"/>
        <v>0</v>
      </c>
      <c r="BB313" s="690">
        <f t="shared" si="2313"/>
        <v>0</v>
      </c>
      <c r="BC313" s="690">
        <f t="shared" si="2313"/>
        <v>0</v>
      </c>
      <c r="BD313" s="690">
        <f t="shared" si="2313"/>
        <v>0</v>
      </c>
      <c r="BE313" s="690">
        <f t="shared" si="2313"/>
        <v>0</v>
      </c>
      <c r="BF313" s="691">
        <f>SUM(AT313:BE313)</f>
        <v>601.02</v>
      </c>
      <c r="BH313" s="690">
        <f>ROUND(BH307/BH$146,2)</f>
        <v>60.43</v>
      </c>
      <c r="BI313" s="690">
        <f t="shared" si="2314"/>
        <v>0</v>
      </c>
      <c r="BJ313" s="690">
        <f t="shared" si="2314"/>
        <v>0</v>
      </c>
      <c r="BK313" s="690">
        <f t="shared" si="2314"/>
        <v>0</v>
      </c>
      <c r="BL313" s="690">
        <f t="shared" si="2314"/>
        <v>0</v>
      </c>
      <c r="BM313" s="690">
        <f t="shared" si="2314"/>
        <v>0</v>
      </c>
      <c r="BN313" s="690">
        <f t="shared" si="2314"/>
        <v>0</v>
      </c>
      <c r="BO313" s="690">
        <f t="shared" si="2314"/>
        <v>0</v>
      </c>
      <c r="BP313" s="690">
        <f t="shared" si="2314"/>
        <v>0</v>
      </c>
      <c r="BQ313" s="690">
        <f t="shared" si="2314"/>
        <v>0</v>
      </c>
      <c r="BR313" s="690">
        <f t="shared" si="2314"/>
        <v>0</v>
      </c>
      <c r="BS313" s="690">
        <f t="shared" si="2314"/>
        <v>0</v>
      </c>
      <c r="BT313" s="691">
        <f>SUM(BH313:BS313)</f>
        <v>60.43</v>
      </c>
      <c r="BV313" s="690">
        <f>ROUND(BV307/BV$146,2)</f>
        <v>1075.56</v>
      </c>
      <c r="BW313" s="690">
        <f t="shared" si="2315"/>
        <v>0</v>
      </c>
      <c r="BX313" s="690">
        <f t="shared" si="2315"/>
        <v>0</v>
      </c>
      <c r="BY313" s="690">
        <f t="shared" si="2315"/>
        <v>0</v>
      </c>
      <c r="BZ313" s="690">
        <f t="shared" si="2315"/>
        <v>0</v>
      </c>
      <c r="CA313" s="690">
        <f t="shared" si="2315"/>
        <v>0</v>
      </c>
      <c r="CB313" s="690">
        <f t="shared" si="2315"/>
        <v>0</v>
      </c>
      <c r="CC313" s="690">
        <f t="shared" si="2315"/>
        <v>0</v>
      </c>
      <c r="CD313" s="690">
        <f t="shared" si="2315"/>
        <v>0</v>
      </c>
      <c r="CE313" s="690">
        <f t="shared" si="2315"/>
        <v>0</v>
      </c>
      <c r="CF313" s="690">
        <f t="shared" si="2315"/>
        <v>0</v>
      </c>
      <c r="CG313" s="690">
        <f t="shared" si="2315"/>
        <v>0</v>
      </c>
      <c r="CH313" s="691">
        <f>SUM(BV313:CG313)</f>
        <v>1075.56</v>
      </c>
      <c r="CJ313" s="690">
        <f>ROUND(CJ307/CJ$146,2)</f>
        <v>82.36</v>
      </c>
      <c r="CK313" s="690">
        <f t="shared" si="2316"/>
        <v>0</v>
      </c>
      <c r="CL313" s="690">
        <f t="shared" si="2316"/>
        <v>0</v>
      </c>
      <c r="CM313" s="690">
        <f t="shared" si="2316"/>
        <v>0</v>
      </c>
      <c r="CN313" s="690">
        <f t="shared" si="2316"/>
        <v>0</v>
      </c>
      <c r="CO313" s="690">
        <f t="shared" si="2316"/>
        <v>0</v>
      </c>
      <c r="CP313" s="690">
        <f t="shared" si="2316"/>
        <v>0</v>
      </c>
      <c r="CQ313" s="690">
        <f t="shared" si="2316"/>
        <v>0</v>
      </c>
      <c r="CR313" s="690">
        <f t="shared" si="2316"/>
        <v>0</v>
      </c>
      <c r="CS313" s="690">
        <f t="shared" si="2316"/>
        <v>0</v>
      </c>
      <c r="CT313" s="690">
        <f t="shared" si="2316"/>
        <v>0</v>
      </c>
      <c r="CU313" s="690">
        <f t="shared" si="2316"/>
        <v>0</v>
      </c>
      <c r="CV313" s="691">
        <f>SUM(CJ313:CU313)</f>
        <v>82.36</v>
      </c>
      <c r="CX313" s="690">
        <f>ROUND(CX307/CX$146,2)</f>
        <v>82.95</v>
      </c>
      <c r="CY313" s="690">
        <f t="shared" si="2317"/>
        <v>0</v>
      </c>
      <c r="CZ313" s="690">
        <f t="shared" si="2317"/>
        <v>0</v>
      </c>
      <c r="DA313" s="690">
        <f t="shared" si="2317"/>
        <v>0</v>
      </c>
      <c r="DB313" s="690">
        <f t="shared" si="2317"/>
        <v>0</v>
      </c>
      <c r="DC313" s="690">
        <f t="shared" si="2317"/>
        <v>0</v>
      </c>
      <c r="DD313" s="690">
        <f t="shared" si="2317"/>
        <v>0</v>
      </c>
      <c r="DE313" s="690">
        <f t="shared" si="2317"/>
        <v>0</v>
      </c>
      <c r="DF313" s="690">
        <f t="shared" si="2317"/>
        <v>0</v>
      </c>
      <c r="DG313" s="690">
        <f t="shared" si="2317"/>
        <v>0</v>
      </c>
      <c r="DH313" s="690">
        <f t="shared" si="2317"/>
        <v>0</v>
      </c>
      <c r="DI313" s="690">
        <f t="shared" si="2317"/>
        <v>0</v>
      </c>
      <c r="DJ313" s="691">
        <f>SUM(CX313:DI313)</f>
        <v>82.95</v>
      </c>
      <c r="DL313" s="690">
        <f>ROUND(DL307/DL$146,2)</f>
        <v>259.41000000000003</v>
      </c>
      <c r="DM313" s="690">
        <f t="shared" si="2318"/>
        <v>0</v>
      </c>
      <c r="DN313" s="690">
        <f t="shared" si="2318"/>
        <v>0</v>
      </c>
      <c r="DO313" s="690">
        <f t="shared" si="2318"/>
        <v>0</v>
      </c>
      <c r="DP313" s="690">
        <f t="shared" si="2318"/>
        <v>0</v>
      </c>
      <c r="DQ313" s="690">
        <f t="shared" si="2318"/>
        <v>0</v>
      </c>
      <c r="DR313" s="690">
        <f t="shared" si="2318"/>
        <v>0</v>
      </c>
      <c r="DS313" s="690">
        <f t="shared" si="2318"/>
        <v>0</v>
      </c>
      <c r="DT313" s="690">
        <f t="shared" si="2318"/>
        <v>0</v>
      </c>
      <c r="DU313" s="690">
        <f t="shared" si="2318"/>
        <v>0</v>
      </c>
      <c r="DV313" s="690">
        <f t="shared" si="2318"/>
        <v>0</v>
      </c>
      <c r="DW313" s="690">
        <f t="shared" si="2318"/>
        <v>0</v>
      </c>
      <c r="DX313" s="691">
        <f>SUM(DL313:DW313)</f>
        <v>259.41000000000003</v>
      </c>
      <c r="DZ313" s="690">
        <f>ROUND(DZ307/DZ$146,2)</f>
        <v>835.15</v>
      </c>
      <c r="EA313" s="690">
        <f t="shared" si="2319"/>
        <v>0</v>
      </c>
      <c r="EB313" s="690">
        <f t="shared" si="2319"/>
        <v>0</v>
      </c>
      <c r="EC313" s="690">
        <f t="shared" si="2319"/>
        <v>0</v>
      </c>
      <c r="ED313" s="690">
        <f t="shared" si="2319"/>
        <v>0</v>
      </c>
      <c r="EE313" s="690">
        <f t="shared" si="2319"/>
        <v>0</v>
      </c>
      <c r="EF313" s="690">
        <f t="shared" si="2319"/>
        <v>0</v>
      </c>
      <c r="EG313" s="690">
        <f t="shared" si="2319"/>
        <v>0</v>
      </c>
      <c r="EH313" s="690">
        <f t="shared" si="2319"/>
        <v>0</v>
      </c>
      <c r="EI313" s="690">
        <f t="shared" si="2319"/>
        <v>0</v>
      </c>
      <c r="EJ313" s="690">
        <f t="shared" si="2319"/>
        <v>0</v>
      </c>
      <c r="EK313" s="690">
        <f t="shared" si="2319"/>
        <v>0</v>
      </c>
      <c r="EL313" s="691">
        <f>SUM(DZ313:EK313)</f>
        <v>835.15</v>
      </c>
      <c r="EN313" s="690">
        <f>ROUND(EN307/EN$146,2)</f>
        <v>1488.63</v>
      </c>
      <c r="EO313" s="690">
        <f t="shared" si="2320"/>
        <v>0</v>
      </c>
      <c r="EP313" s="690">
        <f t="shared" si="2320"/>
        <v>0</v>
      </c>
      <c r="EQ313" s="690">
        <f t="shared" si="2320"/>
        <v>0</v>
      </c>
      <c r="ER313" s="690">
        <f t="shared" si="2320"/>
        <v>0</v>
      </c>
      <c r="ES313" s="690">
        <f t="shared" si="2320"/>
        <v>0</v>
      </c>
      <c r="ET313" s="690">
        <f t="shared" si="2320"/>
        <v>0</v>
      </c>
      <c r="EU313" s="690">
        <f t="shared" si="2320"/>
        <v>0</v>
      </c>
      <c r="EV313" s="690">
        <f t="shared" si="2320"/>
        <v>0</v>
      </c>
      <c r="EW313" s="690">
        <f t="shared" si="2320"/>
        <v>0</v>
      </c>
      <c r="EX313" s="690">
        <f t="shared" si="2320"/>
        <v>0</v>
      </c>
      <c r="EY313" s="690">
        <f t="shared" si="2320"/>
        <v>0</v>
      </c>
      <c r="EZ313" s="691">
        <f>SUM(EN313:EY313)</f>
        <v>1488.63</v>
      </c>
      <c r="FB313" s="690">
        <f>ROUND(FB307/FB$146,2)</f>
        <v>751.33</v>
      </c>
      <c r="FC313" s="690">
        <f t="shared" si="2321"/>
        <v>0</v>
      </c>
      <c r="FD313" s="690">
        <f t="shared" si="2321"/>
        <v>0</v>
      </c>
      <c r="FE313" s="690">
        <f t="shared" si="2321"/>
        <v>0</v>
      </c>
      <c r="FF313" s="690">
        <f t="shared" si="2321"/>
        <v>0</v>
      </c>
      <c r="FG313" s="690">
        <f t="shared" si="2321"/>
        <v>0</v>
      </c>
      <c r="FH313" s="690">
        <f t="shared" si="2321"/>
        <v>0</v>
      </c>
      <c r="FI313" s="690">
        <f t="shared" si="2321"/>
        <v>0</v>
      </c>
      <c r="FJ313" s="690">
        <f t="shared" si="2321"/>
        <v>0</v>
      </c>
      <c r="FK313" s="690">
        <f t="shared" si="2321"/>
        <v>0</v>
      </c>
      <c r="FL313" s="690">
        <f t="shared" si="2321"/>
        <v>0</v>
      </c>
      <c r="FM313" s="690">
        <f t="shared" si="2321"/>
        <v>0</v>
      </c>
      <c r="FN313" s="691">
        <f>SUM(FB313:FM313)</f>
        <v>751.33</v>
      </c>
      <c r="FP313" s="690">
        <f>ROUND(FP307/FP$146,2)</f>
        <v>0</v>
      </c>
      <c r="FQ313" s="690">
        <f t="shared" si="2322"/>
        <v>0</v>
      </c>
      <c r="FR313" s="690">
        <f t="shared" si="2322"/>
        <v>0</v>
      </c>
      <c r="FS313" s="690">
        <f t="shared" si="2322"/>
        <v>0</v>
      </c>
      <c r="FT313" s="690">
        <f t="shared" si="2322"/>
        <v>0</v>
      </c>
      <c r="FU313" s="690">
        <f t="shared" si="2322"/>
        <v>0</v>
      </c>
      <c r="FV313" s="690">
        <f t="shared" si="2322"/>
        <v>0</v>
      </c>
      <c r="FW313" s="690">
        <f t="shared" si="2322"/>
        <v>0</v>
      </c>
      <c r="FX313" s="690">
        <f t="shared" si="2322"/>
        <v>0</v>
      </c>
      <c r="FY313" s="690">
        <f t="shared" si="2322"/>
        <v>0</v>
      </c>
      <c r="FZ313" s="690">
        <f t="shared" si="2322"/>
        <v>0</v>
      </c>
      <c r="GA313" s="690">
        <f t="shared" si="2322"/>
        <v>0</v>
      </c>
      <c r="GB313" s="691">
        <f>SUM(FP313:GA313)</f>
        <v>0</v>
      </c>
      <c r="GD313" s="690">
        <f>ROUND(GD307/GD$146,2)</f>
        <v>0</v>
      </c>
      <c r="GE313" s="690">
        <f t="shared" si="2323"/>
        <v>0</v>
      </c>
      <c r="GF313" s="690">
        <f t="shared" si="2323"/>
        <v>0</v>
      </c>
      <c r="GG313" s="690">
        <f t="shared" si="2323"/>
        <v>0</v>
      </c>
      <c r="GH313" s="690">
        <f t="shared" si="2323"/>
        <v>0</v>
      </c>
      <c r="GI313" s="690">
        <f t="shared" si="2323"/>
        <v>0</v>
      </c>
      <c r="GJ313" s="690">
        <f t="shared" si="2323"/>
        <v>0</v>
      </c>
      <c r="GK313" s="690">
        <f t="shared" si="2323"/>
        <v>0</v>
      </c>
      <c r="GL313" s="690">
        <f t="shared" si="2323"/>
        <v>0</v>
      </c>
      <c r="GM313" s="690">
        <f t="shared" si="2323"/>
        <v>0</v>
      </c>
      <c r="GN313" s="690">
        <f t="shared" si="2323"/>
        <v>0</v>
      </c>
      <c r="GO313" s="690">
        <f t="shared" si="2323"/>
        <v>0</v>
      </c>
      <c r="GP313" s="691">
        <f>SUM(GD313:GO313)</f>
        <v>0</v>
      </c>
      <c r="GR313" s="690">
        <f>ROUND(GR307/GR$146,2)</f>
        <v>1332.05</v>
      </c>
      <c r="GS313" s="690">
        <f t="shared" si="2324"/>
        <v>0</v>
      </c>
      <c r="GT313" s="690">
        <f t="shared" si="2324"/>
        <v>0</v>
      </c>
      <c r="GU313" s="690">
        <f t="shared" si="2324"/>
        <v>0</v>
      </c>
      <c r="GV313" s="690">
        <f t="shared" si="2324"/>
        <v>0</v>
      </c>
      <c r="GW313" s="690">
        <f t="shared" si="2324"/>
        <v>0</v>
      </c>
      <c r="GX313" s="690">
        <f t="shared" si="2324"/>
        <v>0</v>
      </c>
      <c r="GY313" s="690">
        <f t="shared" si="2324"/>
        <v>0</v>
      </c>
      <c r="GZ313" s="690">
        <f t="shared" si="2324"/>
        <v>0</v>
      </c>
      <c r="HA313" s="690">
        <f t="shared" si="2324"/>
        <v>0</v>
      </c>
      <c r="HB313" s="690">
        <f t="shared" si="2324"/>
        <v>0</v>
      </c>
      <c r="HC313" s="690">
        <f t="shared" si="2324"/>
        <v>0</v>
      </c>
      <c r="HD313" s="691">
        <f>SUM(GR313:HC313)</f>
        <v>1332.05</v>
      </c>
      <c r="HF313" s="690">
        <f>ROUND(HF307/HF$146,2)</f>
        <v>776.3</v>
      </c>
      <c r="HG313" s="690">
        <f t="shared" si="2325"/>
        <v>0</v>
      </c>
      <c r="HH313" s="690">
        <f t="shared" si="2325"/>
        <v>0</v>
      </c>
      <c r="HI313" s="690">
        <f t="shared" si="2325"/>
        <v>0</v>
      </c>
      <c r="HJ313" s="690">
        <f t="shared" si="2325"/>
        <v>0</v>
      </c>
      <c r="HK313" s="690">
        <f t="shared" si="2325"/>
        <v>0</v>
      </c>
      <c r="HL313" s="690">
        <f t="shared" si="2325"/>
        <v>0</v>
      </c>
      <c r="HM313" s="690">
        <f t="shared" si="2325"/>
        <v>0</v>
      </c>
      <c r="HN313" s="690">
        <f t="shared" si="2325"/>
        <v>0</v>
      </c>
      <c r="HO313" s="690">
        <f t="shared" si="2325"/>
        <v>0</v>
      </c>
      <c r="HP313" s="690">
        <f t="shared" si="2325"/>
        <v>0</v>
      </c>
      <c r="HQ313" s="690">
        <f t="shared" si="2325"/>
        <v>0</v>
      </c>
      <c r="HR313" s="691">
        <f>SUM(HF313:HQ313)</f>
        <v>776.3</v>
      </c>
      <c r="HT313" s="690">
        <f>ROUND(HT307/HT$146,2)</f>
        <v>125.82</v>
      </c>
      <c r="HU313" s="690">
        <f t="shared" si="2326"/>
        <v>0</v>
      </c>
      <c r="HV313" s="690">
        <f t="shared" si="2326"/>
        <v>0</v>
      </c>
      <c r="HW313" s="690">
        <f t="shared" si="2326"/>
        <v>0</v>
      </c>
      <c r="HX313" s="690">
        <f t="shared" si="2326"/>
        <v>0</v>
      </c>
      <c r="HY313" s="690">
        <f t="shared" si="2326"/>
        <v>0</v>
      </c>
      <c r="HZ313" s="690">
        <f t="shared" si="2326"/>
        <v>0</v>
      </c>
      <c r="IA313" s="690">
        <f t="shared" si="2326"/>
        <v>0</v>
      </c>
      <c r="IB313" s="690">
        <f t="shared" si="2326"/>
        <v>0</v>
      </c>
      <c r="IC313" s="690">
        <f t="shared" si="2326"/>
        <v>0</v>
      </c>
      <c r="ID313" s="690">
        <f t="shared" si="2326"/>
        <v>0</v>
      </c>
      <c r="IE313" s="690">
        <f t="shared" si="2326"/>
        <v>0</v>
      </c>
      <c r="IF313" s="691">
        <f>SUM(HT313:IE313)</f>
        <v>125.82</v>
      </c>
      <c r="IH313" s="690">
        <f>ROUND(IH307/IH$146,2)</f>
        <v>178.87</v>
      </c>
      <c r="II313" s="690">
        <f t="shared" si="2327"/>
        <v>0</v>
      </c>
      <c r="IJ313" s="690">
        <f t="shared" si="2327"/>
        <v>0</v>
      </c>
      <c r="IK313" s="690">
        <f t="shared" si="2327"/>
        <v>0</v>
      </c>
      <c r="IL313" s="690">
        <f t="shared" si="2327"/>
        <v>0</v>
      </c>
      <c r="IM313" s="690">
        <f t="shared" si="2327"/>
        <v>0</v>
      </c>
      <c r="IN313" s="690">
        <f t="shared" si="2327"/>
        <v>0</v>
      </c>
      <c r="IO313" s="690">
        <f t="shared" si="2327"/>
        <v>0</v>
      </c>
      <c r="IP313" s="690">
        <f t="shared" si="2327"/>
        <v>0</v>
      </c>
      <c r="IQ313" s="690">
        <f t="shared" si="2327"/>
        <v>0</v>
      </c>
      <c r="IR313" s="690">
        <f t="shared" si="2327"/>
        <v>0</v>
      </c>
      <c r="IS313" s="690">
        <f t="shared" si="2327"/>
        <v>0</v>
      </c>
      <c r="IT313" s="691">
        <f>SUM(IH313:IS313)</f>
        <v>178.87</v>
      </c>
      <c r="IV313" s="690">
        <f>ROUND(IV307/IV$146,2)</f>
        <v>30.68</v>
      </c>
      <c r="IW313" s="690">
        <f t="shared" si="2328"/>
        <v>0</v>
      </c>
      <c r="IX313" s="690">
        <f t="shared" si="2328"/>
        <v>0</v>
      </c>
      <c r="IY313" s="690">
        <f t="shared" si="2328"/>
        <v>0</v>
      </c>
      <c r="IZ313" s="690">
        <f t="shared" si="2328"/>
        <v>0</v>
      </c>
      <c r="JA313" s="690">
        <f t="shared" si="2328"/>
        <v>0</v>
      </c>
      <c r="JB313" s="690">
        <f t="shared" si="2328"/>
        <v>0</v>
      </c>
      <c r="JC313" s="690">
        <f t="shared" si="2328"/>
        <v>0</v>
      </c>
      <c r="JD313" s="690">
        <f t="shared" si="2328"/>
        <v>0</v>
      </c>
      <c r="JE313" s="690">
        <f t="shared" si="2328"/>
        <v>0</v>
      </c>
      <c r="JF313" s="690">
        <f t="shared" si="2328"/>
        <v>0</v>
      </c>
      <c r="JG313" s="690">
        <f t="shared" si="2328"/>
        <v>0</v>
      </c>
      <c r="JH313" s="691">
        <f>SUM(IV313:JG313)</f>
        <v>30.68</v>
      </c>
      <c r="JJ313" s="690">
        <f>ROUND(JJ307/JJ$146,2)</f>
        <v>525.09</v>
      </c>
      <c r="JK313" s="690">
        <f t="shared" si="2329"/>
        <v>0</v>
      </c>
      <c r="JL313" s="690">
        <f t="shared" si="2329"/>
        <v>0</v>
      </c>
      <c r="JM313" s="690">
        <f t="shared" si="2329"/>
        <v>0</v>
      </c>
      <c r="JN313" s="690">
        <f t="shared" si="2329"/>
        <v>0</v>
      </c>
      <c r="JO313" s="690">
        <f t="shared" si="2329"/>
        <v>0</v>
      </c>
      <c r="JP313" s="690">
        <f t="shared" si="2329"/>
        <v>0</v>
      </c>
      <c r="JQ313" s="690">
        <f t="shared" si="2329"/>
        <v>0</v>
      </c>
      <c r="JR313" s="690">
        <f t="shared" si="2329"/>
        <v>0</v>
      </c>
      <c r="JS313" s="690">
        <f t="shared" si="2329"/>
        <v>0</v>
      </c>
      <c r="JT313" s="690">
        <f t="shared" si="2329"/>
        <v>0</v>
      </c>
      <c r="JU313" s="690">
        <f t="shared" si="2329"/>
        <v>0</v>
      </c>
      <c r="JV313" s="691">
        <f>SUM(JJ313:JU313)</f>
        <v>525.09</v>
      </c>
      <c r="JX313" s="690">
        <f>ROUND(JX307/JX$146,2)</f>
        <v>1685.18</v>
      </c>
      <c r="JY313" s="690">
        <f t="shared" si="2330"/>
        <v>0</v>
      </c>
      <c r="JZ313" s="690">
        <f t="shared" si="2330"/>
        <v>0</v>
      </c>
      <c r="KA313" s="690">
        <f t="shared" si="2330"/>
        <v>0</v>
      </c>
      <c r="KB313" s="690">
        <f t="shared" si="2330"/>
        <v>0</v>
      </c>
      <c r="KC313" s="690">
        <f t="shared" si="2330"/>
        <v>0</v>
      </c>
      <c r="KD313" s="690">
        <f t="shared" si="2330"/>
        <v>0</v>
      </c>
      <c r="KE313" s="690">
        <f t="shared" si="2330"/>
        <v>0</v>
      </c>
      <c r="KF313" s="690">
        <f t="shared" si="2330"/>
        <v>0</v>
      </c>
      <c r="KG313" s="690">
        <f t="shared" si="2330"/>
        <v>0</v>
      </c>
      <c r="KH313" s="690">
        <f t="shared" si="2330"/>
        <v>0</v>
      </c>
      <c r="KI313" s="690">
        <f t="shared" si="2330"/>
        <v>0</v>
      </c>
      <c r="KJ313" s="691">
        <f>SUM(JX313:KI313)</f>
        <v>1685.18</v>
      </c>
      <c r="KL313" s="690">
        <f>ROUND(KL307/KL$146,2)</f>
        <v>-195.89</v>
      </c>
      <c r="KM313" s="690">
        <f t="shared" si="2331"/>
        <v>0</v>
      </c>
      <c r="KN313" s="690">
        <f t="shared" si="2331"/>
        <v>0</v>
      </c>
      <c r="KO313" s="690">
        <f t="shared" si="2331"/>
        <v>0</v>
      </c>
      <c r="KP313" s="690">
        <f t="shared" si="2331"/>
        <v>0</v>
      </c>
      <c r="KQ313" s="690">
        <f t="shared" si="2331"/>
        <v>0</v>
      </c>
      <c r="KR313" s="690">
        <f t="shared" si="2331"/>
        <v>0</v>
      </c>
      <c r="KS313" s="690">
        <f t="shared" si="2331"/>
        <v>0</v>
      </c>
      <c r="KT313" s="690">
        <f t="shared" si="2331"/>
        <v>0</v>
      </c>
      <c r="KU313" s="690">
        <f t="shared" si="2331"/>
        <v>0</v>
      </c>
      <c r="KV313" s="690">
        <f t="shared" si="2331"/>
        <v>0</v>
      </c>
      <c r="KW313" s="690">
        <f t="shared" si="2331"/>
        <v>0</v>
      </c>
      <c r="KX313" s="691">
        <f>SUM(KL313:KW313)</f>
        <v>-195.89</v>
      </c>
      <c r="KZ313" s="690">
        <f>ROUND(KZ307/KZ$146,2)</f>
        <v>229.08</v>
      </c>
      <c r="LA313" s="690">
        <f t="shared" si="2332"/>
        <v>0</v>
      </c>
      <c r="LB313" s="690">
        <f t="shared" si="2332"/>
        <v>0</v>
      </c>
      <c r="LC313" s="690">
        <f t="shared" si="2332"/>
        <v>0</v>
      </c>
      <c r="LD313" s="690">
        <f t="shared" si="2332"/>
        <v>0</v>
      </c>
      <c r="LE313" s="690">
        <f t="shared" si="2332"/>
        <v>0</v>
      </c>
      <c r="LF313" s="690">
        <f t="shared" si="2332"/>
        <v>0</v>
      </c>
      <c r="LG313" s="690">
        <f t="shared" si="2332"/>
        <v>0</v>
      </c>
      <c r="LH313" s="690">
        <f t="shared" si="2332"/>
        <v>0</v>
      </c>
      <c r="LI313" s="690">
        <f t="shared" si="2332"/>
        <v>0</v>
      </c>
      <c r="LJ313" s="690">
        <f t="shared" si="2332"/>
        <v>0</v>
      </c>
      <c r="LK313" s="690">
        <f t="shared" si="2332"/>
        <v>0</v>
      </c>
      <c r="LL313" s="691">
        <f>SUM(KZ313:LK313)</f>
        <v>229.08</v>
      </c>
      <c r="LN313" s="690">
        <f>ROUND(LN307/LN$146,2)</f>
        <v>59.76</v>
      </c>
      <c r="LO313" s="690">
        <f t="shared" si="2333"/>
        <v>0</v>
      </c>
      <c r="LP313" s="690">
        <f t="shared" si="2333"/>
        <v>0</v>
      </c>
      <c r="LQ313" s="690">
        <f t="shared" si="2333"/>
        <v>0</v>
      </c>
      <c r="LR313" s="690">
        <f t="shared" si="2333"/>
        <v>0</v>
      </c>
      <c r="LS313" s="690">
        <f t="shared" si="2333"/>
        <v>0</v>
      </c>
      <c r="LT313" s="690">
        <f t="shared" si="2333"/>
        <v>0</v>
      </c>
      <c r="LU313" s="690">
        <f t="shared" si="2333"/>
        <v>0</v>
      </c>
      <c r="LV313" s="690">
        <f t="shared" si="2333"/>
        <v>0</v>
      </c>
      <c r="LW313" s="690">
        <f t="shared" si="2333"/>
        <v>0</v>
      </c>
      <c r="LX313" s="690">
        <f t="shared" si="2333"/>
        <v>0</v>
      </c>
      <c r="LY313" s="690">
        <f t="shared" si="2333"/>
        <v>0</v>
      </c>
      <c r="LZ313" s="691">
        <f>SUM(LN313:LY313)</f>
        <v>59.76</v>
      </c>
      <c r="MB313" s="690">
        <f>ROUND(MB307/MB$146,2)</f>
        <v>200.05</v>
      </c>
      <c r="MC313" s="690">
        <f t="shared" si="2334"/>
        <v>0</v>
      </c>
      <c r="MD313" s="690">
        <f t="shared" si="2334"/>
        <v>0</v>
      </c>
      <c r="ME313" s="690">
        <f t="shared" si="2334"/>
        <v>0</v>
      </c>
      <c r="MF313" s="690">
        <f t="shared" si="2334"/>
        <v>0</v>
      </c>
      <c r="MG313" s="690">
        <f t="shared" si="2334"/>
        <v>0</v>
      </c>
      <c r="MH313" s="690">
        <f t="shared" si="2334"/>
        <v>0</v>
      </c>
      <c r="MI313" s="690">
        <f t="shared" si="2334"/>
        <v>0</v>
      </c>
      <c r="MJ313" s="690">
        <f t="shared" si="2334"/>
        <v>0</v>
      </c>
      <c r="MK313" s="690">
        <f t="shared" si="2334"/>
        <v>0</v>
      </c>
      <c r="ML313" s="690">
        <f t="shared" si="2334"/>
        <v>0</v>
      </c>
      <c r="MM313" s="690">
        <f t="shared" si="2334"/>
        <v>0</v>
      </c>
      <c r="MN313" s="691">
        <f>SUM(MB313:MM313)</f>
        <v>200.05</v>
      </c>
      <c r="MP313" s="690">
        <f>ROUND(MP307/MP$146,2)</f>
        <v>579.03</v>
      </c>
      <c r="MQ313" s="690">
        <f t="shared" si="2335"/>
        <v>0</v>
      </c>
      <c r="MR313" s="690">
        <f t="shared" si="2335"/>
        <v>0</v>
      </c>
      <c r="MS313" s="690">
        <f t="shared" si="2335"/>
        <v>0</v>
      </c>
      <c r="MT313" s="690">
        <f t="shared" si="2335"/>
        <v>0</v>
      </c>
      <c r="MU313" s="690">
        <f t="shared" si="2335"/>
        <v>0</v>
      </c>
      <c r="MV313" s="690">
        <f t="shared" si="2335"/>
        <v>0</v>
      </c>
      <c r="MW313" s="690">
        <f t="shared" si="2335"/>
        <v>0</v>
      </c>
      <c r="MX313" s="690">
        <f t="shared" si="2335"/>
        <v>0</v>
      </c>
      <c r="MY313" s="690">
        <f t="shared" si="2335"/>
        <v>0</v>
      </c>
      <c r="MZ313" s="690">
        <f t="shared" si="2335"/>
        <v>0</v>
      </c>
      <c r="NA313" s="690">
        <f t="shared" si="2335"/>
        <v>0</v>
      </c>
      <c r="NB313" s="691">
        <f>SUM(MP313:NA313)</f>
        <v>579.03</v>
      </c>
      <c r="ND313" s="690">
        <f>ROUND(ND307/ND$146,2)</f>
        <v>781.58</v>
      </c>
      <c r="NE313" s="690">
        <f t="shared" si="2336"/>
        <v>0</v>
      </c>
      <c r="NF313" s="690">
        <f t="shared" si="2336"/>
        <v>0</v>
      </c>
      <c r="NG313" s="690">
        <f t="shared" si="2336"/>
        <v>0</v>
      </c>
      <c r="NH313" s="690">
        <f t="shared" si="2336"/>
        <v>0</v>
      </c>
      <c r="NI313" s="690">
        <f t="shared" si="2336"/>
        <v>0</v>
      </c>
      <c r="NJ313" s="690">
        <f t="shared" si="2336"/>
        <v>0</v>
      </c>
      <c r="NK313" s="690">
        <f t="shared" si="2336"/>
        <v>0</v>
      </c>
      <c r="NL313" s="690">
        <f t="shared" si="2336"/>
        <v>0</v>
      </c>
      <c r="NM313" s="690">
        <f t="shared" si="2336"/>
        <v>0</v>
      </c>
      <c r="NN313" s="690">
        <f t="shared" si="2336"/>
        <v>0</v>
      </c>
      <c r="NO313" s="690">
        <f t="shared" si="2336"/>
        <v>0</v>
      </c>
      <c r="NP313" s="691">
        <f>SUM(ND313:NO313)</f>
        <v>781.58</v>
      </c>
      <c r="NR313" s="690">
        <f>ROUND(NR307/NR$146,2)</f>
        <v>422.19</v>
      </c>
      <c r="NS313" s="690">
        <f t="shared" si="2337"/>
        <v>0</v>
      </c>
      <c r="NT313" s="690">
        <f t="shared" si="2337"/>
        <v>0</v>
      </c>
      <c r="NU313" s="690">
        <f t="shared" si="2337"/>
        <v>0</v>
      </c>
      <c r="NV313" s="690">
        <f t="shared" si="2337"/>
        <v>0</v>
      </c>
      <c r="NW313" s="690">
        <f t="shared" si="2337"/>
        <v>0</v>
      </c>
      <c r="NX313" s="690">
        <f t="shared" si="2337"/>
        <v>0</v>
      </c>
      <c r="NY313" s="690">
        <f t="shared" si="2337"/>
        <v>0</v>
      </c>
      <c r="NZ313" s="690">
        <f t="shared" si="2337"/>
        <v>0</v>
      </c>
      <c r="OA313" s="690">
        <f t="shared" si="2337"/>
        <v>0</v>
      </c>
      <c r="OB313" s="690">
        <f t="shared" si="2337"/>
        <v>0</v>
      </c>
      <c r="OC313" s="690">
        <f t="shared" si="2337"/>
        <v>0</v>
      </c>
      <c r="OD313" s="691">
        <f>SUM(NR313:OC313)</f>
        <v>422.19</v>
      </c>
      <c r="OF313" s="690">
        <f>ROUND(OF307/OF$146,2)</f>
        <v>0</v>
      </c>
      <c r="OG313" s="690">
        <f t="shared" si="2338"/>
        <v>0</v>
      </c>
      <c r="OH313" s="690">
        <f t="shared" si="2338"/>
        <v>0</v>
      </c>
      <c r="OI313" s="690">
        <f t="shared" si="2338"/>
        <v>0</v>
      </c>
      <c r="OJ313" s="690">
        <f t="shared" si="2338"/>
        <v>0</v>
      </c>
      <c r="OK313" s="690">
        <f t="shared" si="2338"/>
        <v>0</v>
      </c>
      <c r="OL313" s="690">
        <f t="shared" si="2338"/>
        <v>0</v>
      </c>
      <c r="OM313" s="690">
        <f t="shared" si="2338"/>
        <v>0</v>
      </c>
      <c r="ON313" s="690">
        <f t="shared" si="2338"/>
        <v>0</v>
      </c>
      <c r="OO313" s="690">
        <f t="shared" si="2338"/>
        <v>0</v>
      </c>
      <c r="OP313" s="690">
        <f t="shared" si="2338"/>
        <v>0</v>
      </c>
      <c r="OQ313" s="690">
        <f t="shared" si="2338"/>
        <v>0</v>
      </c>
      <c r="OR313" s="691">
        <f>SUM(OF313:OQ313)</f>
        <v>0</v>
      </c>
      <c r="OT313" s="690">
        <f>ROUND(OT307/OT$146,2)</f>
        <v>222.55</v>
      </c>
      <c r="OU313" s="690">
        <f t="shared" si="2339"/>
        <v>0</v>
      </c>
      <c r="OV313" s="690">
        <f t="shared" si="2339"/>
        <v>0</v>
      </c>
      <c r="OW313" s="690">
        <f t="shared" si="2339"/>
        <v>0</v>
      </c>
      <c r="OX313" s="690">
        <f t="shared" si="2339"/>
        <v>0</v>
      </c>
      <c r="OY313" s="690">
        <f t="shared" si="2339"/>
        <v>0</v>
      </c>
      <c r="OZ313" s="690">
        <f t="shared" si="2339"/>
        <v>0</v>
      </c>
      <c r="PA313" s="690">
        <f t="shared" si="2339"/>
        <v>0</v>
      </c>
      <c r="PB313" s="690">
        <f t="shared" si="2339"/>
        <v>0</v>
      </c>
      <c r="PC313" s="690">
        <f t="shared" si="2339"/>
        <v>0</v>
      </c>
      <c r="PD313" s="690">
        <f t="shared" si="2339"/>
        <v>0</v>
      </c>
      <c r="PE313" s="690">
        <f t="shared" si="2339"/>
        <v>0</v>
      </c>
      <c r="PF313" s="691">
        <f>SUM(OT313:PE313)</f>
        <v>222.55</v>
      </c>
      <c r="PH313" s="690">
        <f>ROUND(PH307/PH$146,2)</f>
        <v>652.52</v>
      </c>
      <c r="PI313" s="690">
        <f t="shared" si="2340"/>
        <v>0</v>
      </c>
      <c r="PJ313" s="690">
        <f t="shared" si="2340"/>
        <v>0</v>
      </c>
      <c r="PK313" s="690">
        <f t="shared" si="2340"/>
        <v>0</v>
      </c>
      <c r="PL313" s="690">
        <f t="shared" si="2340"/>
        <v>0</v>
      </c>
      <c r="PM313" s="690">
        <f t="shared" si="2340"/>
        <v>0</v>
      </c>
      <c r="PN313" s="690">
        <f t="shared" si="2340"/>
        <v>0</v>
      </c>
      <c r="PO313" s="690">
        <f t="shared" si="2340"/>
        <v>0</v>
      </c>
      <c r="PP313" s="690">
        <f t="shared" si="2340"/>
        <v>0</v>
      </c>
      <c r="PQ313" s="690">
        <f t="shared" si="2340"/>
        <v>0</v>
      </c>
      <c r="PR313" s="690">
        <f t="shared" si="2340"/>
        <v>0</v>
      </c>
      <c r="PS313" s="690">
        <f t="shared" si="2340"/>
        <v>0</v>
      </c>
      <c r="PT313" s="691">
        <f>SUM(PH313:PS313)</f>
        <v>652.52</v>
      </c>
      <c r="PV313" s="690">
        <f t="shared" si="2341"/>
        <v>13646.550000000003</v>
      </c>
      <c r="PW313" s="690">
        <f t="shared" si="2341"/>
        <v>0</v>
      </c>
      <c r="PX313" s="690">
        <f t="shared" si="2341"/>
        <v>0</v>
      </c>
      <c r="PY313" s="690">
        <f t="shared" si="2341"/>
        <v>0</v>
      </c>
      <c r="PZ313" s="690">
        <f t="shared" si="2341"/>
        <v>0</v>
      </c>
      <c r="QA313" s="690">
        <f t="shared" si="2341"/>
        <v>0</v>
      </c>
      <c r="QB313" s="690">
        <f t="shared" si="2341"/>
        <v>0</v>
      </c>
      <c r="QC313" s="690">
        <f t="shared" si="2341"/>
        <v>0</v>
      </c>
      <c r="QD313" s="690">
        <f t="shared" si="2341"/>
        <v>0</v>
      </c>
      <c r="QE313" s="690">
        <f t="shared" si="2341"/>
        <v>0</v>
      </c>
      <c r="QF313" s="690">
        <f t="shared" si="2341"/>
        <v>0</v>
      </c>
      <c r="QG313" s="690">
        <f t="shared" si="2341"/>
        <v>0</v>
      </c>
      <c r="QH313" s="691">
        <f t="shared" si="2342"/>
        <v>13646.550000000003</v>
      </c>
    </row>
    <row r="314" spans="1:450" ht="13.5" thickBot="1" x14ac:dyDescent="0.3">
      <c r="D314" s="692">
        <f>SUM(D311:D313)</f>
        <v>910.71</v>
      </c>
      <c r="E314" s="692">
        <f t="shared" ref="E314:P314" si="2343">SUM(E311:E313)</f>
        <v>0</v>
      </c>
      <c r="F314" s="692">
        <f t="shared" si="2343"/>
        <v>0</v>
      </c>
      <c r="G314" s="692">
        <f t="shared" si="2343"/>
        <v>0</v>
      </c>
      <c r="H314" s="692">
        <f t="shared" si="2343"/>
        <v>0</v>
      </c>
      <c r="I314" s="692">
        <f t="shared" si="2343"/>
        <v>0</v>
      </c>
      <c r="J314" s="692">
        <f t="shared" si="2343"/>
        <v>0</v>
      </c>
      <c r="K314" s="692">
        <f t="shared" si="2343"/>
        <v>0</v>
      </c>
      <c r="L314" s="692">
        <f t="shared" si="2343"/>
        <v>0</v>
      </c>
      <c r="M314" s="692">
        <f t="shared" si="2343"/>
        <v>0</v>
      </c>
      <c r="N314" s="692">
        <f t="shared" si="2343"/>
        <v>0</v>
      </c>
      <c r="O314" s="692">
        <f t="shared" si="2343"/>
        <v>0</v>
      </c>
      <c r="P314" s="693">
        <f t="shared" si="2343"/>
        <v>910.71</v>
      </c>
      <c r="R314" s="692">
        <f>SUM(R311:R313)</f>
        <v>258.14999999999998</v>
      </c>
      <c r="S314" s="692">
        <f t="shared" ref="S314:AD314" si="2344">SUM(S311:S313)</f>
        <v>0</v>
      </c>
      <c r="T314" s="692">
        <f t="shared" si="2344"/>
        <v>0</v>
      </c>
      <c r="U314" s="692">
        <f t="shared" si="2344"/>
        <v>0</v>
      </c>
      <c r="V314" s="692">
        <f t="shared" si="2344"/>
        <v>0</v>
      </c>
      <c r="W314" s="692">
        <f t="shared" si="2344"/>
        <v>0</v>
      </c>
      <c r="X314" s="692">
        <f t="shared" si="2344"/>
        <v>0</v>
      </c>
      <c r="Y314" s="692">
        <f t="shared" si="2344"/>
        <v>0</v>
      </c>
      <c r="Z314" s="692">
        <f t="shared" si="2344"/>
        <v>0</v>
      </c>
      <c r="AA314" s="692">
        <f t="shared" si="2344"/>
        <v>0</v>
      </c>
      <c r="AB314" s="692">
        <f t="shared" si="2344"/>
        <v>0</v>
      </c>
      <c r="AC314" s="692">
        <f t="shared" si="2344"/>
        <v>0</v>
      </c>
      <c r="AD314" s="693">
        <f t="shared" si="2344"/>
        <v>258.14999999999998</v>
      </c>
      <c r="AF314" s="692">
        <f>SUM(AF311:AF313)</f>
        <v>483.74</v>
      </c>
      <c r="AG314" s="692">
        <f t="shared" ref="AG314:AR314" si="2345">SUM(AG311:AG313)</f>
        <v>0</v>
      </c>
      <c r="AH314" s="692">
        <f t="shared" si="2345"/>
        <v>0</v>
      </c>
      <c r="AI314" s="692">
        <f t="shared" si="2345"/>
        <v>0</v>
      </c>
      <c r="AJ314" s="692">
        <f t="shared" si="2345"/>
        <v>0</v>
      </c>
      <c r="AK314" s="692">
        <f t="shared" si="2345"/>
        <v>0</v>
      </c>
      <c r="AL314" s="692">
        <f t="shared" si="2345"/>
        <v>0</v>
      </c>
      <c r="AM314" s="692">
        <f t="shared" si="2345"/>
        <v>0</v>
      </c>
      <c r="AN314" s="692">
        <f t="shared" si="2345"/>
        <v>0</v>
      </c>
      <c r="AO314" s="692">
        <f t="shared" si="2345"/>
        <v>0</v>
      </c>
      <c r="AP314" s="692">
        <f t="shared" si="2345"/>
        <v>0</v>
      </c>
      <c r="AQ314" s="692">
        <f t="shared" si="2345"/>
        <v>0</v>
      </c>
      <c r="AR314" s="693">
        <f t="shared" si="2345"/>
        <v>483.74</v>
      </c>
      <c r="AT314" s="692">
        <f>SUM(AT311:AT313)</f>
        <v>1252.5</v>
      </c>
      <c r="AU314" s="692">
        <f t="shared" ref="AU314:BF314" si="2346">SUM(AU311:AU313)</f>
        <v>0</v>
      </c>
      <c r="AV314" s="692">
        <f t="shared" si="2346"/>
        <v>0</v>
      </c>
      <c r="AW314" s="692">
        <f t="shared" si="2346"/>
        <v>0</v>
      </c>
      <c r="AX314" s="692">
        <f t="shared" si="2346"/>
        <v>0</v>
      </c>
      <c r="AY314" s="692">
        <f t="shared" si="2346"/>
        <v>0</v>
      </c>
      <c r="AZ314" s="692">
        <f t="shared" si="2346"/>
        <v>0</v>
      </c>
      <c r="BA314" s="692">
        <f t="shared" si="2346"/>
        <v>0</v>
      </c>
      <c r="BB314" s="692">
        <f t="shared" si="2346"/>
        <v>0</v>
      </c>
      <c r="BC314" s="692">
        <f t="shared" si="2346"/>
        <v>0</v>
      </c>
      <c r="BD314" s="692">
        <f t="shared" si="2346"/>
        <v>0</v>
      </c>
      <c r="BE314" s="692">
        <f t="shared" si="2346"/>
        <v>0</v>
      </c>
      <c r="BF314" s="693">
        <f t="shared" si="2346"/>
        <v>1252.5</v>
      </c>
      <c r="BH314" s="692">
        <f>SUM(BH311:BH313)</f>
        <v>125.94</v>
      </c>
      <c r="BI314" s="692">
        <f t="shared" ref="BI314:BT314" si="2347">SUM(BI311:BI313)</f>
        <v>0</v>
      </c>
      <c r="BJ314" s="692">
        <f t="shared" si="2347"/>
        <v>0</v>
      </c>
      <c r="BK314" s="692">
        <f t="shared" si="2347"/>
        <v>0</v>
      </c>
      <c r="BL314" s="692">
        <f t="shared" si="2347"/>
        <v>0</v>
      </c>
      <c r="BM314" s="692">
        <f t="shared" si="2347"/>
        <v>0</v>
      </c>
      <c r="BN314" s="692">
        <f t="shared" si="2347"/>
        <v>0</v>
      </c>
      <c r="BO314" s="692">
        <f t="shared" si="2347"/>
        <v>0</v>
      </c>
      <c r="BP314" s="692">
        <f t="shared" si="2347"/>
        <v>0</v>
      </c>
      <c r="BQ314" s="692">
        <f t="shared" si="2347"/>
        <v>0</v>
      </c>
      <c r="BR314" s="692">
        <f t="shared" si="2347"/>
        <v>0</v>
      </c>
      <c r="BS314" s="692">
        <f t="shared" si="2347"/>
        <v>0</v>
      </c>
      <c r="BT314" s="693">
        <f t="shared" si="2347"/>
        <v>125.94</v>
      </c>
      <c r="BV314" s="692">
        <f>SUM(BV311:BV313)</f>
        <v>2233.66</v>
      </c>
      <c r="BW314" s="692">
        <f t="shared" ref="BW314:CH314" si="2348">SUM(BW311:BW313)</f>
        <v>0</v>
      </c>
      <c r="BX314" s="692">
        <f t="shared" si="2348"/>
        <v>0</v>
      </c>
      <c r="BY314" s="692">
        <f t="shared" si="2348"/>
        <v>0</v>
      </c>
      <c r="BZ314" s="692">
        <f t="shared" si="2348"/>
        <v>0</v>
      </c>
      <c r="CA314" s="692">
        <f t="shared" si="2348"/>
        <v>0</v>
      </c>
      <c r="CB314" s="692">
        <f t="shared" si="2348"/>
        <v>0</v>
      </c>
      <c r="CC314" s="692">
        <f t="shared" si="2348"/>
        <v>0</v>
      </c>
      <c r="CD314" s="692">
        <f t="shared" si="2348"/>
        <v>0</v>
      </c>
      <c r="CE314" s="692">
        <f t="shared" si="2348"/>
        <v>0</v>
      </c>
      <c r="CF314" s="692">
        <f t="shared" si="2348"/>
        <v>0</v>
      </c>
      <c r="CG314" s="692">
        <f t="shared" si="2348"/>
        <v>0</v>
      </c>
      <c r="CH314" s="693">
        <f t="shared" si="2348"/>
        <v>2233.66</v>
      </c>
      <c r="CJ314" s="692">
        <f>SUM(CJ311:CJ313)</f>
        <v>171.65</v>
      </c>
      <c r="CK314" s="692">
        <f t="shared" ref="CK314:CV314" si="2349">SUM(CK311:CK313)</f>
        <v>0</v>
      </c>
      <c r="CL314" s="692">
        <f t="shared" si="2349"/>
        <v>0</v>
      </c>
      <c r="CM314" s="692">
        <f t="shared" si="2349"/>
        <v>0</v>
      </c>
      <c r="CN314" s="692">
        <f t="shared" si="2349"/>
        <v>0</v>
      </c>
      <c r="CO314" s="692">
        <f t="shared" si="2349"/>
        <v>0</v>
      </c>
      <c r="CP314" s="692">
        <f t="shared" si="2349"/>
        <v>0</v>
      </c>
      <c r="CQ314" s="692">
        <f t="shared" si="2349"/>
        <v>0</v>
      </c>
      <c r="CR314" s="692">
        <f t="shared" si="2349"/>
        <v>0</v>
      </c>
      <c r="CS314" s="692">
        <f t="shared" si="2349"/>
        <v>0</v>
      </c>
      <c r="CT314" s="692">
        <f t="shared" si="2349"/>
        <v>0</v>
      </c>
      <c r="CU314" s="692">
        <f t="shared" si="2349"/>
        <v>0</v>
      </c>
      <c r="CV314" s="693">
        <f t="shared" si="2349"/>
        <v>171.65</v>
      </c>
      <c r="CX314" s="692">
        <f>SUM(CX311:CX313)</f>
        <v>172.87</v>
      </c>
      <c r="CY314" s="692">
        <f t="shared" ref="CY314:DJ314" si="2350">SUM(CY311:CY313)</f>
        <v>0</v>
      </c>
      <c r="CZ314" s="692">
        <f t="shared" si="2350"/>
        <v>0</v>
      </c>
      <c r="DA314" s="692">
        <f t="shared" si="2350"/>
        <v>0</v>
      </c>
      <c r="DB314" s="692">
        <f t="shared" si="2350"/>
        <v>0</v>
      </c>
      <c r="DC314" s="692">
        <f t="shared" si="2350"/>
        <v>0</v>
      </c>
      <c r="DD314" s="692">
        <f t="shared" si="2350"/>
        <v>0</v>
      </c>
      <c r="DE314" s="692">
        <f t="shared" si="2350"/>
        <v>0</v>
      </c>
      <c r="DF314" s="692">
        <f t="shared" si="2350"/>
        <v>0</v>
      </c>
      <c r="DG314" s="692">
        <f t="shared" si="2350"/>
        <v>0</v>
      </c>
      <c r="DH314" s="692">
        <f t="shared" si="2350"/>
        <v>0</v>
      </c>
      <c r="DI314" s="692">
        <f t="shared" si="2350"/>
        <v>0</v>
      </c>
      <c r="DJ314" s="693">
        <f t="shared" si="2350"/>
        <v>172.87</v>
      </c>
      <c r="DL314" s="692">
        <f>SUM(DL311:DL313)</f>
        <v>540.6</v>
      </c>
      <c r="DM314" s="692">
        <f t="shared" ref="DM314:DX314" si="2351">SUM(DM311:DM313)</f>
        <v>0</v>
      </c>
      <c r="DN314" s="692">
        <f t="shared" si="2351"/>
        <v>0</v>
      </c>
      <c r="DO314" s="692">
        <f t="shared" si="2351"/>
        <v>0</v>
      </c>
      <c r="DP314" s="692">
        <f t="shared" si="2351"/>
        <v>0</v>
      </c>
      <c r="DQ314" s="692">
        <f t="shared" si="2351"/>
        <v>0</v>
      </c>
      <c r="DR314" s="692">
        <f t="shared" si="2351"/>
        <v>0</v>
      </c>
      <c r="DS314" s="692">
        <f t="shared" si="2351"/>
        <v>0</v>
      </c>
      <c r="DT314" s="692">
        <f t="shared" si="2351"/>
        <v>0</v>
      </c>
      <c r="DU314" s="692">
        <f t="shared" si="2351"/>
        <v>0</v>
      </c>
      <c r="DV314" s="692">
        <f t="shared" si="2351"/>
        <v>0</v>
      </c>
      <c r="DW314" s="692">
        <f t="shared" si="2351"/>
        <v>0</v>
      </c>
      <c r="DX314" s="693">
        <f t="shared" si="2351"/>
        <v>540.6</v>
      </c>
      <c r="DZ314" s="692">
        <f>SUM(DZ311:DZ313)</f>
        <v>1740.4</v>
      </c>
      <c r="EA314" s="692">
        <f t="shared" ref="EA314:EL314" si="2352">SUM(EA311:EA313)</f>
        <v>0</v>
      </c>
      <c r="EB314" s="692">
        <f t="shared" si="2352"/>
        <v>0</v>
      </c>
      <c r="EC314" s="692">
        <f t="shared" si="2352"/>
        <v>0</v>
      </c>
      <c r="ED314" s="692">
        <f t="shared" si="2352"/>
        <v>0</v>
      </c>
      <c r="EE314" s="692">
        <f t="shared" si="2352"/>
        <v>0</v>
      </c>
      <c r="EF314" s="692">
        <f t="shared" si="2352"/>
        <v>0</v>
      </c>
      <c r="EG314" s="692">
        <f t="shared" si="2352"/>
        <v>0</v>
      </c>
      <c r="EH314" s="692">
        <f t="shared" si="2352"/>
        <v>0</v>
      </c>
      <c r="EI314" s="692">
        <f t="shared" si="2352"/>
        <v>0</v>
      </c>
      <c r="EJ314" s="692">
        <f t="shared" si="2352"/>
        <v>0</v>
      </c>
      <c r="EK314" s="692">
        <f t="shared" si="2352"/>
        <v>0</v>
      </c>
      <c r="EL314" s="693">
        <f t="shared" si="2352"/>
        <v>1740.4</v>
      </c>
      <c r="EN314" s="692">
        <f>SUM(EN311:EN313)</f>
        <v>3055.21</v>
      </c>
      <c r="EO314" s="692">
        <f t="shared" ref="EO314:EZ314" si="2353">SUM(EO311:EO313)</f>
        <v>0</v>
      </c>
      <c r="EP314" s="692">
        <f t="shared" si="2353"/>
        <v>0</v>
      </c>
      <c r="EQ314" s="692">
        <f t="shared" si="2353"/>
        <v>0</v>
      </c>
      <c r="ER314" s="692">
        <f t="shared" si="2353"/>
        <v>0</v>
      </c>
      <c r="ES314" s="692">
        <f t="shared" si="2353"/>
        <v>0</v>
      </c>
      <c r="ET314" s="692">
        <f t="shared" si="2353"/>
        <v>0</v>
      </c>
      <c r="EU314" s="692">
        <f t="shared" si="2353"/>
        <v>0</v>
      </c>
      <c r="EV314" s="692">
        <f t="shared" si="2353"/>
        <v>0</v>
      </c>
      <c r="EW314" s="692">
        <f t="shared" si="2353"/>
        <v>0</v>
      </c>
      <c r="EX314" s="692">
        <f t="shared" si="2353"/>
        <v>0</v>
      </c>
      <c r="EY314" s="692">
        <f t="shared" si="2353"/>
        <v>0</v>
      </c>
      <c r="EZ314" s="693">
        <f t="shared" si="2353"/>
        <v>3055.21</v>
      </c>
      <c r="FB314" s="692">
        <f>SUM(FB311:FB313)</f>
        <v>1534.65</v>
      </c>
      <c r="FC314" s="692">
        <f t="shared" ref="FC314:FN314" si="2354">SUM(FC311:FC313)</f>
        <v>0</v>
      </c>
      <c r="FD314" s="692">
        <f t="shared" si="2354"/>
        <v>0</v>
      </c>
      <c r="FE314" s="692">
        <f t="shared" si="2354"/>
        <v>0</v>
      </c>
      <c r="FF314" s="692">
        <f t="shared" si="2354"/>
        <v>0</v>
      </c>
      <c r="FG314" s="692">
        <f t="shared" si="2354"/>
        <v>0</v>
      </c>
      <c r="FH314" s="692">
        <f t="shared" si="2354"/>
        <v>0</v>
      </c>
      <c r="FI314" s="692">
        <f t="shared" si="2354"/>
        <v>0</v>
      </c>
      <c r="FJ314" s="692">
        <f t="shared" si="2354"/>
        <v>0</v>
      </c>
      <c r="FK314" s="692">
        <f t="shared" si="2354"/>
        <v>0</v>
      </c>
      <c r="FL314" s="692">
        <f t="shared" si="2354"/>
        <v>0</v>
      </c>
      <c r="FM314" s="692">
        <f t="shared" si="2354"/>
        <v>0</v>
      </c>
      <c r="FN314" s="693">
        <f t="shared" si="2354"/>
        <v>1534.65</v>
      </c>
      <c r="FP314" s="692">
        <f>SUM(FP311:FP313)</f>
        <v>653.74</v>
      </c>
      <c r="FQ314" s="692">
        <f t="shared" ref="FQ314:GB314" si="2355">SUM(FQ311:FQ313)</f>
        <v>0</v>
      </c>
      <c r="FR314" s="692">
        <f t="shared" si="2355"/>
        <v>0</v>
      </c>
      <c r="FS314" s="692">
        <f t="shared" si="2355"/>
        <v>0</v>
      </c>
      <c r="FT314" s="692">
        <f t="shared" si="2355"/>
        <v>0</v>
      </c>
      <c r="FU314" s="692">
        <f t="shared" si="2355"/>
        <v>0</v>
      </c>
      <c r="FV314" s="692">
        <f t="shared" si="2355"/>
        <v>0</v>
      </c>
      <c r="FW314" s="692">
        <f t="shared" si="2355"/>
        <v>0</v>
      </c>
      <c r="FX314" s="692">
        <f t="shared" si="2355"/>
        <v>0</v>
      </c>
      <c r="FY314" s="692">
        <f t="shared" si="2355"/>
        <v>0</v>
      </c>
      <c r="FZ314" s="692">
        <f t="shared" si="2355"/>
        <v>0</v>
      </c>
      <c r="GA314" s="692">
        <f t="shared" si="2355"/>
        <v>0</v>
      </c>
      <c r="GB314" s="693">
        <f t="shared" si="2355"/>
        <v>653.74</v>
      </c>
      <c r="GD314" s="692">
        <f>SUM(GD311:GD313)</f>
        <v>170.33</v>
      </c>
      <c r="GE314" s="692">
        <f t="shared" ref="GE314:GP314" si="2356">SUM(GE311:GE313)</f>
        <v>0</v>
      </c>
      <c r="GF314" s="692">
        <f t="shared" si="2356"/>
        <v>0</v>
      </c>
      <c r="GG314" s="692">
        <f t="shared" si="2356"/>
        <v>0</v>
      </c>
      <c r="GH314" s="692">
        <f t="shared" si="2356"/>
        <v>0</v>
      </c>
      <c r="GI314" s="692">
        <f t="shared" si="2356"/>
        <v>0</v>
      </c>
      <c r="GJ314" s="692">
        <f t="shared" si="2356"/>
        <v>0</v>
      </c>
      <c r="GK314" s="692">
        <f t="shared" si="2356"/>
        <v>0</v>
      </c>
      <c r="GL314" s="692">
        <f t="shared" si="2356"/>
        <v>0</v>
      </c>
      <c r="GM314" s="692">
        <f t="shared" si="2356"/>
        <v>0</v>
      </c>
      <c r="GN314" s="692">
        <f t="shared" si="2356"/>
        <v>0</v>
      </c>
      <c r="GO314" s="692">
        <f t="shared" si="2356"/>
        <v>0</v>
      </c>
      <c r="GP314" s="693">
        <f t="shared" si="2356"/>
        <v>170.33</v>
      </c>
      <c r="GR314" s="692">
        <f>SUM(GR311:GR313)</f>
        <v>2780.99</v>
      </c>
      <c r="GS314" s="692">
        <f t="shared" ref="GS314:HD314" si="2357">SUM(GS311:GS313)</f>
        <v>0</v>
      </c>
      <c r="GT314" s="692">
        <f t="shared" si="2357"/>
        <v>0</v>
      </c>
      <c r="GU314" s="692">
        <f t="shared" si="2357"/>
        <v>0</v>
      </c>
      <c r="GV314" s="692">
        <f t="shared" si="2357"/>
        <v>0</v>
      </c>
      <c r="GW314" s="692">
        <f t="shared" si="2357"/>
        <v>0</v>
      </c>
      <c r="GX314" s="692">
        <f t="shared" si="2357"/>
        <v>0</v>
      </c>
      <c r="GY314" s="692">
        <f t="shared" si="2357"/>
        <v>0</v>
      </c>
      <c r="GZ314" s="692">
        <f t="shared" si="2357"/>
        <v>0</v>
      </c>
      <c r="HA314" s="692">
        <f t="shared" si="2357"/>
        <v>0</v>
      </c>
      <c r="HB314" s="692">
        <f t="shared" si="2357"/>
        <v>0</v>
      </c>
      <c r="HC314" s="692">
        <f t="shared" si="2357"/>
        <v>0</v>
      </c>
      <c r="HD314" s="693">
        <f t="shared" si="2357"/>
        <v>2780.99</v>
      </c>
      <c r="HF314" s="692">
        <f>SUM(HF311:HF313)</f>
        <v>1596.5</v>
      </c>
      <c r="HG314" s="692">
        <f t="shared" ref="HG314:HR314" si="2358">SUM(HG311:HG313)</f>
        <v>0</v>
      </c>
      <c r="HH314" s="692">
        <f t="shared" si="2358"/>
        <v>0</v>
      </c>
      <c r="HI314" s="692">
        <f t="shared" si="2358"/>
        <v>0</v>
      </c>
      <c r="HJ314" s="692">
        <f t="shared" si="2358"/>
        <v>0</v>
      </c>
      <c r="HK314" s="692">
        <f t="shared" si="2358"/>
        <v>0</v>
      </c>
      <c r="HL314" s="692">
        <f t="shared" si="2358"/>
        <v>0</v>
      </c>
      <c r="HM314" s="692">
        <f t="shared" si="2358"/>
        <v>0</v>
      </c>
      <c r="HN314" s="692">
        <f t="shared" si="2358"/>
        <v>0</v>
      </c>
      <c r="HO314" s="692">
        <f t="shared" si="2358"/>
        <v>0</v>
      </c>
      <c r="HP314" s="692">
        <f t="shared" si="2358"/>
        <v>0</v>
      </c>
      <c r="HQ314" s="692">
        <f t="shared" si="2358"/>
        <v>0</v>
      </c>
      <c r="HR314" s="693">
        <f t="shared" si="2358"/>
        <v>1596.5</v>
      </c>
      <c r="HT314" s="692">
        <f>SUM(HT311:HT313)</f>
        <v>262.21000000000004</v>
      </c>
      <c r="HU314" s="692">
        <f t="shared" ref="HU314:IF314" si="2359">SUM(HU311:HU313)</f>
        <v>0</v>
      </c>
      <c r="HV314" s="692">
        <f t="shared" si="2359"/>
        <v>0</v>
      </c>
      <c r="HW314" s="692">
        <f t="shared" si="2359"/>
        <v>0</v>
      </c>
      <c r="HX314" s="692">
        <f t="shared" si="2359"/>
        <v>0</v>
      </c>
      <c r="HY314" s="692">
        <f t="shared" si="2359"/>
        <v>0</v>
      </c>
      <c r="HZ314" s="692">
        <f t="shared" si="2359"/>
        <v>0</v>
      </c>
      <c r="IA314" s="692">
        <f t="shared" si="2359"/>
        <v>0</v>
      </c>
      <c r="IB314" s="692">
        <f t="shared" si="2359"/>
        <v>0</v>
      </c>
      <c r="IC314" s="692">
        <f t="shared" si="2359"/>
        <v>0</v>
      </c>
      <c r="ID314" s="692">
        <f t="shared" si="2359"/>
        <v>0</v>
      </c>
      <c r="IE314" s="692">
        <f t="shared" si="2359"/>
        <v>0</v>
      </c>
      <c r="IF314" s="693">
        <f t="shared" si="2359"/>
        <v>262.21000000000004</v>
      </c>
      <c r="IH314" s="692">
        <f>SUM(IH311:IH313)</f>
        <v>434.51</v>
      </c>
      <c r="II314" s="692">
        <f t="shared" ref="II314:IT314" si="2360">SUM(II311:II313)</f>
        <v>0</v>
      </c>
      <c r="IJ314" s="692">
        <f t="shared" si="2360"/>
        <v>0</v>
      </c>
      <c r="IK314" s="692">
        <f t="shared" si="2360"/>
        <v>0</v>
      </c>
      <c r="IL314" s="692">
        <f t="shared" si="2360"/>
        <v>0</v>
      </c>
      <c r="IM314" s="692">
        <f t="shared" si="2360"/>
        <v>0</v>
      </c>
      <c r="IN314" s="692">
        <f t="shared" si="2360"/>
        <v>0</v>
      </c>
      <c r="IO314" s="692">
        <f t="shared" si="2360"/>
        <v>0</v>
      </c>
      <c r="IP314" s="692">
        <f t="shared" si="2360"/>
        <v>0</v>
      </c>
      <c r="IQ314" s="692">
        <f t="shared" si="2360"/>
        <v>0</v>
      </c>
      <c r="IR314" s="692">
        <f t="shared" si="2360"/>
        <v>0</v>
      </c>
      <c r="IS314" s="692">
        <f t="shared" si="2360"/>
        <v>0</v>
      </c>
      <c r="IT314" s="693">
        <f t="shared" si="2360"/>
        <v>434.51</v>
      </c>
      <c r="IV314" s="692">
        <f>SUM(IV311:IV313)</f>
        <v>81.59</v>
      </c>
      <c r="IW314" s="692">
        <f t="shared" ref="IW314:JH314" si="2361">SUM(IW311:IW313)</f>
        <v>0</v>
      </c>
      <c r="IX314" s="692">
        <f t="shared" si="2361"/>
        <v>0</v>
      </c>
      <c r="IY314" s="692">
        <f t="shared" si="2361"/>
        <v>0</v>
      </c>
      <c r="IZ314" s="692">
        <f t="shared" si="2361"/>
        <v>0</v>
      </c>
      <c r="JA314" s="692">
        <f t="shared" si="2361"/>
        <v>0</v>
      </c>
      <c r="JB314" s="692">
        <f t="shared" si="2361"/>
        <v>0</v>
      </c>
      <c r="JC314" s="692">
        <f t="shared" si="2361"/>
        <v>0</v>
      </c>
      <c r="JD314" s="692">
        <f t="shared" si="2361"/>
        <v>0</v>
      </c>
      <c r="JE314" s="692">
        <f t="shared" si="2361"/>
        <v>0</v>
      </c>
      <c r="JF314" s="692">
        <f t="shared" si="2361"/>
        <v>0</v>
      </c>
      <c r="JG314" s="692">
        <f t="shared" si="2361"/>
        <v>0</v>
      </c>
      <c r="JH314" s="693">
        <f t="shared" si="2361"/>
        <v>81.59</v>
      </c>
      <c r="JJ314" s="692">
        <f>SUM(JJ311:JJ313)</f>
        <v>1094.27</v>
      </c>
      <c r="JK314" s="692">
        <f t="shared" ref="JK314:JV314" si="2362">SUM(JK311:JK313)</f>
        <v>0</v>
      </c>
      <c r="JL314" s="692">
        <f t="shared" si="2362"/>
        <v>0</v>
      </c>
      <c r="JM314" s="692">
        <f t="shared" si="2362"/>
        <v>0</v>
      </c>
      <c r="JN314" s="692">
        <f t="shared" si="2362"/>
        <v>0</v>
      </c>
      <c r="JO314" s="692">
        <f t="shared" si="2362"/>
        <v>0</v>
      </c>
      <c r="JP314" s="692">
        <f t="shared" si="2362"/>
        <v>0</v>
      </c>
      <c r="JQ314" s="692">
        <f t="shared" si="2362"/>
        <v>0</v>
      </c>
      <c r="JR314" s="692">
        <f t="shared" si="2362"/>
        <v>0</v>
      </c>
      <c r="JS314" s="692">
        <f t="shared" si="2362"/>
        <v>0</v>
      </c>
      <c r="JT314" s="692">
        <f t="shared" si="2362"/>
        <v>0</v>
      </c>
      <c r="JU314" s="692">
        <f t="shared" si="2362"/>
        <v>0</v>
      </c>
      <c r="JV314" s="693">
        <f t="shared" si="2362"/>
        <v>1094.27</v>
      </c>
      <c r="JX314" s="692">
        <f>SUM(JX311:JX313)</f>
        <v>2823.88</v>
      </c>
      <c r="JY314" s="692">
        <f t="shared" ref="JY314:KJ314" si="2363">SUM(JY311:JY313)</f>
        <v>0</v>
      </c>
      <c r="JZ314" s="692">
        <f t="shared" si="2363"/>
        <v>0</v>
      </c>
      <c r="KA314" s="692">
        <f t="shared" si="2363"/>
        <v>0</v>
      </c>
      <c r="KB314" s="692">
        <f t="shared" si="2363"/>
        <v>0</v>
      </c>
      <c r="KC314" s="692">
        <f t="shared" si="2363"/>
        <v>0</v>
      </c>
      <c r="KD314" s="692">
        <f t="shared" si="2363"/>
        <v>0</v>
      </c>
      <c r="KE314" s="692">
        <f t="shared" si="2363"/>
        <v>0</v>
      </c>
      <c r="KF314" s="692">
        <f t="shared" si="2363"/>
        <v>0</v>
      </c>
      <c r="KG314" s="692">
        <f t="shared" si="2363"/>
        <v>0</v>
      </c>
      <c r="KH314" s="692">
        <f t="shared" si="2363"/>
        <v>0</v>
      </c>
      <c r="KI314" s="692">
        <f t="shared" si="2363"/>
        <v>0</v>
      </c>
      <c r="KJ314" s="693">
        <f t="shared" si="2363"/>
        <v>2823.88</v>
      </c>
      <c r="KL314" s="692">
        <f>SUM(KL311:KL313)</f>
        <v>86.900000000000034</v>
      </c>
      <c r="KM314" s="692">
        <f t="shared" ref="KM314:KX314" si="2364">SUM(KM311:KM313)</f>
        <v>0</v>
      </c>
      <c r="KN314" s="692">
        <f t="shared" si="2364"/>
        <v>0</v>
      </c>
      <c r="KO314" s="692">
        <f t="shared" si="2364"/>
        <v>0</v>
      </c>
      <c r="KP314" s="692">
        <f t="shared" si="2364"/>
        <v>0</v>
      </c>
      <c r="KQ314" s="692">
        <f t="shared" si="2364"/>
        <v>0</v>
      </c>
      <c r="KR314" s="692">
        <f t="shared" si="2364"/>
        <v>0</v>
      </c>
      <c r="KS314" s="692">
        <f t="shared" si="2364"/>
        <v>0</v>
      </c>
      <c r="KT314" s="692">
        <f t="shared" si="2364"/>
        <v>0</v>
      </c>
      <c r="KU314" s="692">
        <f t="shared" si="2364"/>
        <v>0</v>
      </c>
      <c r="KV314" s="692">
        <f t="shared" si="2364"/>
        <v>0</v>
      </c>
      <c r="KW314" s="692">
        <f t="shared" si="2364"/>
        <v>0</v>
      </c>
      <c r="KX314" s="693">
        <f t="shared" si="2364"/>
        <v>86.900000000000034</v>
      </c>
      <c r="KZ314" s="692">
        <f>SUM(KZ311:KZ313)</f>
        <v>377.45000000000005</v>
      </c>
      <c r="LA314" s="692">
        <f t="shared" ref="LA314:LL314" si="2365">SUM(LA311:LA313)</f>
        <v>0</v>
      </c>
      <c r="LB314" s="692">
        <f t="shared" si="2365"/>
        <v>0</v>
      </c>
      <c r="LC314" s="692">
        <f t="shared" si="2365"/>
        <v>0</v>
      </c>
      <c r="LD314" s="692">
        <f t="shared" si="2365"/>
        <v>0</v>
      </c>
      <c r="LE314" s="692">
        <f t="shared" si="2365"/>
        <v>0</v>
      </c>
      <c r="LF314" s="692">
        <f t="shared" si="2365"/>
        <v>0</v>
      </c>
      <c r="LG314" s="692">
        <f t="shared" si="2365"/>
        <v>0</v>
      </c>
      <c r="LH314" s="692">
        <f t="shared" si="2365"/>
        <v>0</v>
      </c>
      <c r="LI314" s="692">
        <f t="shared" si="2365"/>
        <v>0</v>
      </c>
      <c r="LJ314" s="692">
        <f t="shared" si="2365"/>
        <v>0</v>
      </c>
      <c r="LK314" s="692">
        <f t="shared" si="2365"/>
        <v>0</v>
      </c>
      <c r="LL314" s="693">
        <f t="shared" si="2365"/>
        <v>377.45000000000005</v>
      </c>
      <c r="LN314" s="692">
        <f>SUM(LN311:LN313)</f>
        <v>124.52000000000001</v>
      </c>
      <c r="LO314" s="692">
        <f t="shared" ref="LO314:LZ314" si="2366">SUM(LO311:LO313)</f>
        <v>0</v>
      </c>
      <c r="LP314" s="692">
        <f t="shared" si="2366"/>
        <v>0</v>
      </c>
      <c r="LQ314" s="692">
        <f t="shared" si="2366"/>
        <v>0</v>
      </c>
      <c r="LR314" s="692">
        <f t="shared" si="2366"/>
        <v>0</v>
      </c>
      <c r="LS314" s="692">
        <f t="shared" si="2366"/>
        <v>0</v>
      </c>
      <c r="LT314" s="692">
        <f t="shared" si="2366"/>
        <v>0</v>
      </c>
      <c r="LU314" s="692">
        <f t="shared" si="2366"/>
        <v>0</v>
      </c>
      <c r="LV314" s="692">
        <f t="shared" si="2366"/>
        <v>0</v>
      </c>
      <c r="LW314" s="692">
        <f t="shared" si="2366"/>
        <v>0</v>
      </c>
      <c r="LX314" s="692">
        <f t="shared" si="2366"/>
        <v>0</v>
      </c>
      <c r="LY314" s="692">
        <f t="shared" si="2366"/>
        <v>0</v>
      </c>
      <c r="LZ314" s="693">
        <f t="shared" si="2366"/>
        <v>124.52000000000001</v>
      </c>
      <c r="MB314" s="692">
        <f>SUM(MB311:MB313)</f>
        <v>444.51</v>
      </c>
      <c r="MC314" s="692">
        <f t="shared" ref="MC314:MN314" si="2367">SUM(MC311:MC313)</f>
        <v>0</v>
      </c>
      <c r="MD314" s="692">
        <f t="shared" si="2367"/>
        <v>0</v>
      </c>
      <c r="ME314" s="692">
        <f t="shared" si="2367"/>
        <v>0</v>
      </c>
      <c r="MF314" s="692">
        <f t="shared" si="2367"/>
        <v>0</v>
      </c>
      <c r="MG314" s="692">
        <f t="shared" si="2367"/>
        <v>0</v>
      </c>
      <c r="MH314" s="692">
        <f t="shared" si="2367"/>
        <v>0</v>
      </c>
      <c r="MI314" s="692">
        <f t="shared" si="2367"/>
        <v>0</v>
      </c>
      <c r="MJ314" s="692">
        <f t="shared" si="2367"/>
        <v>0</v>
      </c>
      <c r="MK314" s="692">
        <f t="shared" si="2367"/>
        <v>0</v>
      </c>
      <c r="ML314" s="692">
        <f t="shared" si="2367"/>
        <v>0</v>
      </c>
      <c r="MM314" s="692">
        <f t="shared" si="2367"/>
        <v>0</v>
      </c>
      <c r="MN314" s="693">
        <f t="shared" si="2367"/>
        <v>444.51</v>
      </c>
      <c r="MP314" s="692">
        <f>SUM(MP311:MP313)</f>
        <v>1198.53</v>
      </c>
      <c r="MQ314" s="692">
        <f t="shared" ref="MQ314:NB314" si="2368">SUM(MQ311:MQ313)</f>
        <v>0</v>
      </c>
      <c r="MR314" s="692">
        <f t="shared" si="2368"/>
        <v>0</v>
      </c>
      <c r="MS314" s="692">
        <f t="shared" si="2368"/>
        <v>0</v>
      </c>
      <c r="MT314" s="692">
        <f t="shared" si="2368"/>
        <v>0</v>
      </c>
      <c r="MU314" s="692">
        <f t="shared" si="2368"/>
        <v>0</v>
      </c>
      <c r="MV314" s="692">
        <f t="shared" si="2368"/>
        <v>0</v>
      </c>
      <c r="MW314" s="692">
        <f t="shared" si="2368"/>
        <v>0</v>
      </c>
      <c r="MX314" s="692">
        <f t="shared" si="2368"/>
        <v>0</v>
      </c>
      <c r="MY314" s="692">
        <f t="shared" si="2368"/>
        <v>0</v>
      </c>
      <c r="MZ314" s="692">
        <f t="shared" si="2368"/>
        <v>0</v>
      </c>
      <c r="NA314" s="692">
        <f t="shared" si="2368"/>
        <v>0</v>
      </c>
      <c r="NB314" s="693">
        <f t="shared" si="2368"/>
        <v>1198.53</v>
      </c>
      <c r="ND314" s="692">
        <f>SUM(ND311:ND313)</f>
        <v>1765.17</v>
      </c>
      <c r="NE314" s="692">
        <f t="shared" ref="NE314:NP314" si="2369">SUM(NE311:NE313)</f>
        <v>0</v>
      </c>
      <c r="NF314" s="692">
        <f t="shared" si="2369"/>
        <v>0</v>
      </c>
      <c r="NG314" s="692">
        <f t="shared" si="2369"/>
        <v>0</v>
      </c>
      <c r="NH314" s="692">
        <f t="shared" si="2369"/>
        <v>0</v>
      </c>
      <c r="NI314" s="692">
        <f t="shared" si="2369"/>
        <v>0</v>
      </c>
      <c r="NJ314" s="692">
        <f t="shared" si="2369"/>
        <v>0</v>
      </c>
      <c r="NK314" s="692">
        <f t="shared" si="2369"/>
        <v>0</v>
      </c>
      <c r="NL314" s="692">
        <f t="shared" si="2369"/>
        <v>0</v>
      </c>
      <c r="NM314" s="692">
        <f t="shared" si="2369"/>
        <v>0</v>
      </c>
      <c r="NN314" s="692">
        <f t="shared" si="2369"/>
        <v>0</v>
      </c>
      <c r="NO314" s="692">
        <f t="shared" si="2369"/>
        <v>0</v>
      </c>
      <c r="NP314" s="693">
        <f t="shared" si="2369"/>
        <v>1765.17</v>
      </c>
      <c r="NR314" s="692">
        <f>SUM(NR311:NR313)</f>
        <v>626.76</v>
      </c>
      <c r="NS314" s="692">
        <f t="shared" ref="NS314:OD314" si="2370">SUM(NS311:NS313)</f>
        <v>0</v>
      </c>
      <c r="NT314" s="692">
        <f t="shared" si="2370"/>
        <v>0</v>
      </c>
      <c r="NU314" s="692">
        <f t="shared" si="2370"/>
        <v>0</v>
      </c>
      <c r="NV314" s="692">
        <f t="shared" si="2370"/>
        <v>0</v>
      </c>
      <c r="NW314" s="692">
        <f t="shared" si="2370"/>
        <v>0</v>
      </c>
      <c r="NX314" s="692">
        <f t="shared" si="2370"/>
        <v>0</v>
      </c>
      <c r="NY314" s="692">
        <f t="shared" si="2370"/>
        <v>0</v>
      </c>
      <c r="NZ314" s="692">
        <f t="shared" si="2370"/>
        <v>0</v>
      </c>
      <c r="OA314" s="692">
        <f t="shared" si="2370"/>
        <v>0</v>
      </c>
      <c r="OB314" s="692">
        <f t="shared" si="2370"/>
        <v>0</v>
      </c>
      <c r="OC314" s="692">
        <f t="shared" si="2370"/>
        <v>0</v>
      </c>
      <c r="OD314" s="693">
        <f t="shared" si="2370"/>
        <v>626.76</v>
      </c>
      <c r="OF314" s="692">
        <f>SUM(OF311:OF313)</f>
        <v>30.32</v>
      </c>
      <c r="OG314" s="692">
        <f t="shared" ref="OG314:OR314" si="2371">SUM(OG311:OG313)</f>
        <v>0</v>
      </c>
      <c r="OH314" s="692">
        <f t="shared" si="2371"/>
        <v>0</v>
      </c>
      <c r="OI314" s="692">
        <f t="shared" si="2371"/>
        <v>0</v>
      </c>
      <c r="OJ314" s="692">
        <f t="shared" si="2371"/>
        <v>0</v>
      </c>
      <c r="OK314" s="692">
        <f t="shared" si="2371"/>
        <v>0</v>
      </c>
      <c r="OL314" s="692">
        <f t="shared" si="2371"/>
        <v>0</v>
      </c>
      <c r="OM314" s="692">
        <f t="shared" si="2371"/>
        <v>0</v>
      </c>
      <c r="ON314" s="692">
        <f t="shared" si="2371"/>
        <v>0</v>
      </c>
      <c r="OO314" s="692">
        <f t="shared" si="2371"/>
        <v>0</v>
      </c>
      <c r="OP314" s="692">
        <f t="shared" si="2371"/>
        <v>0</v>
      </c>
      <c r="OQ314" s="692">
        <f t="shared" si="2371"/>
        <v>0</v>
      </c>
      <c r="OR314" s="693">
        <f t="shared" si="2371"/>
        <v>30.32</v>
      </c>
      <c r="OT314" s="692">
        <f>SUM(OT311:OT313)</f>
        <v>827.01</v>
      </c>
      <c r="OU314" s="692">
        <f t="shared" ref="OU314:PF314" si="2372">SUM(OU311:OU313)</f>
        <v>0</v>
      </c>
      <c r="OV314" s="692">
        <f t="shared" si="2372"/>
        <v>0</v>
      </c>
      <c r="OW314" s="692">
        <f t="shared" si="2372"/>
        <v>0</v>
      </c>
      <c r="OX314" s="692">
        <f t="shared" si="2372"/>
        <v>0</v>
      </c>
      <c r="OY314" s="692">
        <f t="shared" si="2372"/>
        <v>0</v>
      </c>
      <c r="OZ314" s="692">
        <f t="shared" si="2372"/>
        <v>0</v>
      </c>
      <c r="PA314" s="692">
        <f t="shared" si="2372"/>
        <v>0</v>
      </c>
      <c r="PB314" s="692">
        <f t="shared" si="2372"/>
        <v>0</v>
      </c>
      <c r="PC314" s="692">
        <f t="shared" si="2372"/>
        <v>0</v>
      </c>
      <c r="PD314" s="692">
        <f t="shared" si="2372"/>
        <v>0</v>
      </c>
      <c r="PE314" s="692">
        <f t="shared" si="2372"/>
        <v>0</v>
      </c>
      <c r="PF314" s="693">
        <f t="shared" si="2372"/>
        <v>827.01</v>
      </c>
      <c r="PH314" s="692">
        <f>SUM(PH311:PH313)</f>
        <v>996.57999999999993</v>
      </c>
      <c r="PI314" s="692">
        <f t="shared" ref="PI314:PT314" si="2373">SUM(PI311:PI313)</f>
        <v>0</v>
      </c>
      <c r="PJ314" s="692">
        <f t="shared" si="2373"/>
        <v>0</v>
      </c>
      <c r="PK314" s="692">
        <f t="shared" si="2373"/>
        <v>0</v>
      </c>
      <c r="PL314" s="692">
        <f t="shared" si="2373"/>
        <v>0</v>
      </c>
      <c r="PM314" s="692">
        <f t="shared" si="2373"/>
        <v>0</v>
      </c>
      <c r="PN314" s="692">
        <f t="shared" si="2373"/>
        <v>0</v>
      </c>
      <c r="PO314" s="692">
        <f t="shared" si="2373"/>
        <v>0</v>
      </c>
      <c r="PP314" s="692">
        <f t="shared" si="2373"/>
        <v>0</v>
      </c>
      <c r="PQ314" s="692">
        <f t="shared" si="2373"/>
        <v>0</v>
      </c>
      <c r="PR314" s="692">
        <f t="shared" si="2373"/>
        <v>0</v>
      </c>
      <c r="PS314" s="692">
        <f t="shared" si="2373"/>
        <v>0</v>
      </c>
      <c r="PT314" s="693">
        <f t="shared" si="2373"/>
        <v>996.57999999999993</v>
      </c>
      <c r="PV314" s="692">
        <f>SUM(PV311:PV313)</f>
        <v>28855.850000000002</v>
      </c>
      <c r="PW314" s="692">
        <f t="shared" ref="PW314:QH314" si="2374">SUM(PW311:PW313)</f>
        <v>0</v>
      </c>
      <c r="PX314" s="692">
        <f t="shared" si="2374"/>
        <v>0</v>
      </c>
      <c r="PY314" s="692">
        <f t="shared" si="2374"/>
        <v>0</v>
      </c>
      <c r="PZ314" s="692">
        <f t="shared" si="2374"/>
        <v>0</v>
      </c>
      <c r="QA314" s="692">
        <f t="shared" si="2374"/>
        <v>0</v>
      </c>
      <c r="QB314" s="692">
        <f t="shared" si="2374"/>
        <v>0</v>
      </c>
      <c r="QC314" s="692">
        <f t="shared" si="2374"/>
        <v>0</v>
      </c>
      <c r="QD314" s="692">
        <f t="shared" si="2374"/>
        <v>0</v>
      </c>
      <c r="QE314" s="692">
        <f t="shared" si="2374"/>
        <v>0</v>
      </c>
      <c r="QF314" s="692">
        <f t="shared" si="2374"/>
        <v>0</v>
      </c>
      <c r="QG314" s="692">
        <f t="shared" si="2374"/>
        <v>0</v>
      </c>
      <c r="QH314" s="693">
        <f t="shared" si="2374"/>
        <v>28855.850000000002</v>
      </c>
    </row>
    <row r="315" spans="1:450" s="374" customFormat="1" ht="13.5" thickTop="1" x14ac:dyDescent="0.25">
      <c r="A315" s="328"/>
      <c r="B315" s="313" t="s">
        <v>938</v>
      </c>
      <c r="C315" s="328"/>
      <c r="D315" s="694">
        <f>D178-D314</f>
        <v>9.9999999999909051E-3</v>
      </c>
      <c r="E315" s="694">
        <f t="shared" ref="E315:P315" si="2375">E178-E314</f>
        <v>0</v>
      </c>
      <c r="F315" s="694">
        <f t="shared" si="2375"/>
        <v>0</v>
      </c>
      <c r="G315" s="694">
        <f t="shared" si="2375"/>
        <v>0</v>
      </c>
      <c r="H315" s="694">
        <f t="shared" si="2375"/>
        <v>0</v>
      </c>
      <c r="I315" s="694">
        <f t="shared" si="2375"/>
        <v>0</v>
      </c>
      <c r="J315" s="694">
        <f t="shared" si="2375"/>
        <v>0</v>
      </c>
      <c r="K315" s="694">
        <f t="shared" si="2375"/>
        <v>0</v>
      </c>
      <c r="L315" s="694">
        <f t="shared" si="2375"/>
        <v>0</v>
      </c>
      <c r="M315" s="694">
        <f t="shared" si="2375"/>
        <v>0</v>
      </c>
      <c r="N315" s="694">
        <f t="shared" si="2375"/>
        <v>0</v>
      </c>
      <c r="O315" s="694">
        <f t="shared" si="2375"/>
        <v>0</v>
      </c>
      <c r="P315" s="695">
        <f t="shared" si="2375"/>
        <v>9.9999999999909051E-3</v>
      </c>
      <c r="Q315" s="687"/>
      <c r="R315" s="694">
        <f>R178-R314</f>
        <v>0</v>
      </c>
      <c r="S315" s="694">
        <f t="shared" ref="S315:AD315" si="2376">S178-S314</f>
        <v>0</v>
      </c>
      <c r="T315" s="694">
        <f t="shared" si="2376"/>
        <v>0</v>
      </c>
      <c r="U315" s="694">
        <f t="shared" si="2376"/>
        <v>0</v>
      </c>
      <c r="V315" s="694">
        <f t="shared" si="2376"/>
        <v>0</v>
      </c>
      <c r="W315" s="694">
        <f t="shared" si="2376"/>
        <v>0</v>
      </c>
      <c r="X315" s="694">
        <f t="shared" si="2376"/>
        <v>0</v>
      </c>
      <c r="Y315" s="694">
        <f t="shared" si="2376"/>
        <v>0</v>
      </c>
      <c r="Z315" s="694">
        <f t="shared" si="2376"/>
        <v>0</v>
      </c>
      <c r="AA315" s="694">
        <f t="shared" si="2376"/>
        <v>0</v>
      </c>
      <c r="AB315" s="694">
        <f t="shared" si="2376"/>
        <v>0</v>
      </c>
      <c r="AC315" s="694">
        <f t="shared" si="2376"/>
        <v>0</v>
      </c>
      <c r="AD315" s="695">
        <f t="shared" si="2376"/>
        <v>0</v>
      </c>
      <c r="AE315" s="688"/>
      <c r="AF315" s="694">
        <f>AF178-AF314</f>
        <v>0</v>
      </c>
      <c r="AG315" s="694">
        <f t="shared" ref="AG315:AR315" si="2377">AG178-AG314</f>
        <v>0</v>
      </c>
      <c r="AH315" s="694">
        <f t="shared" si="2377"/>
        <v>0</v>
      </c>
      <c r="AI315" s="694">
        <f t="shared" si="2377"/>
        <v>0</v>
      </c>
      <c r="AJ315" s="694">
        <f t="shared" si="2377"/>
        <v>0</v>
      </c>
      <c r="AK315" s="694">
        <f t="shared" si="2377"/>
        <v>0</v>
      </c>
      <c r="AL315" s="694">
        <f t="shared" si="2377"/>
        <v>0</v>
      </c>
      <c r="AM315" s="694">
        <f t="shared" si="2377"/>
        <v>0</v>
      </c>
      <c r="AN315" s="694">
        <f t="shared" si="2377"/>
        <v>0</v>
      </c>
      <c r="AO315" s="694">
        <f t="shared" si="2377"/>
        <v>0</v>
      </c>
      <c r="AP315" s="694">
        <f t="shared" si="2377"/>
        <v>0</v>
      </c>
      <c r="AQ315" s="694">
        <f t="shared" si="2377"/>
        <v>0</v>
      </c>
      <c r="AR315" s="695">
        <f t="shared" si="2377"/>
        <v>0</v>
      </c>
      <c r="AS315" s="688"/>
      <c r="AT315" s="694">
        <f>AT178-AT314</f>
        <v>0</v>
      </c>
      <c r="AU315" s="694">
        <f t="shared" ref="AU315:BF315" si="2378">AU178-AU314</f>
        <v>0</v>
      </c>
      <c r="AV315" s="694">
        <f t="shared" si="2378"/>
        <v>0</v>
      </c>
      <c r="AW315" s="694">
        <f t="shared" si="2378"/>
        <v>0</v>
      </c>
      <c r="AX315" s="694">
        <f t="shared" si="2378"/>
        <v>0</v>
      </c>
      <c r="AY315" s="694">
        <f t="shared" si="2378"/>
        <v>0</v>
      </c>
      <c r="AZ315" s="694">
        <f t="shared" si="2378"/>
        <v>0</v>
      </c>
      <c r="BA315" s="694">
        <f t="shared" si="2378"/>
        <v>0</v>
      </c>
      <c r="BB315" s="694">
        <f t="shared" si="2378"/>
        <v>0</v>
      </c>
      <c r="BC315" s="694">
        <f t="shared" si="2378"/>
        <v>0</v>
      </c>
      <c r="BD315" s="694">
        <f t="shared" si="2378"/>
        <v>0</v>
      </c>
      <c r="BE315" s="694">
        <f t="shared" si="2378"/>
        <v>0</v>
      </c>
      <c r="BF315" s="695">
        <f t="shared" si="2378"/>
        <v>0</v>
      </c>
      <c r="BG315" s="688"/>
      <c r="BH315" s="694">
        <f>BH178-BH314</f>
        <v>0</v>
      </c>
      <c r="BI315" s="694">
        <f t="shared" ref="BI315:BT315" si="2379">BI178-BI314</f>
        <v>0</v>
      </c>
      <c r="BJ315" s="694">
        <f t="shared" si="2379"/>
        <v>0</v>
      </c>
      <c r="BK315" s="694">
        <f t="shared" si="2379"/>
        <v>0</v>
      </c>
      <c r="BL315" s="694">
        <f t="shared" si="2379"/>
        <v>0</v>
      </c>
      <c r="BM315" s="694">
        <f t="shared" si="2379"/>
        <v>0</v>
      </c>
      <c r="BN315" s="694">
        <f t="shared" si="2379"/>
        <v>0</v>
      </c>
      <c r="BO315" s="694">
        <f t="shared" si="2379"/>
        <v>0</v>
      </c>
      <c r="BP315" s="694">
        <f t="shared" si="2379"/>
        <v>0</v>
      </c>
      <c r="BQ315" s="694">
        <f t="shared" si="2379"/>
        <v>0</v>
      </c>
      <c r="BR315" s="694">
        <f t="shared" si="2379"/>
        <v>0</v>
      </c>
      <c r="BS315" s="694">
        <f t="shared" si="2379"/>
        <v>0</v>
      </c>
      <c r="BT315" s="695">
        <f t="shared" si="2379"/>
        <v>0</v>
      </c>
      <c r="BU315" s="689"/>
      <c r="BV315" s="694">
        <f>BV178-BV314</f>
        <v>0</v>
      </c>
      <c r="BW315" s="694">
        <f t="shared" ref="BW315:CH315" si="2380">BW178-BW314</f>
        <v>0</v>
      </c>
      <c r="BX315" s="694">
        <f t="shared" si="2380"/>
        <v>0</v>
      </c>
      <c r="BY315" s="694">
        <f t="shared" si="2380"/>
        <v>0</v>
      </c>
      <c r="BZ315" s="694">
        <f t="shared" si="2380"/>
        <v>0</v>
      </c>
      <c r="CA315" s="694">
        <f t="shared" si="2380"/>
        <v>0</v>
      </c>
      <c r="CB315" s="694">
        <f t="shared" si="2380"/>
        <v>0</v>
      </c>
      <c r="CC315" s="694">
        <f t="shared" si="2380"/>
        <v>0</v>
      </c>
      <c r="CD315" s="694">
        <f t="shared" si="2380"/>
        <v>0</v>
      </c>
      <c r="CE315" s="694">
        <f t="shared" si="2380"/>
        <v>0</v>
      </c>
      <c r="CF315" s="694">
        <f t="shared" si="2380"/>
        <v>0</v>
      </c>
      <c r="CG315" s="694">
        <f t="shared" si="2380"/>
        <v>0</v>
      </c>
      <c r="CH315" s="695">
        <f t="shared" si="2380"/>
        <v>0</v>
      </c>
      <c r="CI315" s="687"/>
      <c r="CJ315" s="694">
        <f>CJ178-CJ314</f>
        <v>-1.0000000000019327E-2</v>
      </c>
      <c r="CK315" s="694">
        <f t="shared" ref="CK315:CV315" si="2381">CK178-CK314</f>
        <v>0</v>
      </c>
      <c r="CL315" s="694">
        <f t="shared" si="2381"/>
        <v>0</v>
      </c>
      <c r="CM315" s="694">
        <f t="shared" si="2381"/>
        <v>0</v>
      </c>
      <c r="CN315" s="694">
        <f t="shared" si="2381"/>
        <v>0</v>
      </c>
      <c r="CO315" s="694">
        <f t="shared" si="2381"/>
        <v>0</v>
      </c>
      <c r="CP315" s="694">
        <f t="shared" si="2381"/>
        <v>0</v>
      </c>
      <c r="CQ315" s="694">
        <f t="shared" si="2381"/>
        <v>0</v>
      </c>
      <c r="CR315" s="694">
        <f t="shared" si="2381"/>
        <v>0</v>
      </c>
      <c r="CS315" s="694">
        <f t="shared" si="2381"/>
        <v>0</v>
      </c>
      <c r="CT315" s="694">
        <f t="shared" si="2381"/>
        <v>0</v>
      </c>
      <c r="CU315" s="694">
        <f t="shared" si="2381"/>
        <v>0</v>
      </c>
      <c r="CV315" s="695">
        <f t="shared" si="2381"/>
        <v>-1.0000000000019327E-2</v>
      </c>
      <c r="CW315" s="688"/>
      <c r="CX315" s="694">
        <f>CX178-CX314</f>
        <v>0</v>
      </c>
      <c r="CY315" s="694">
        <f t="shared" ref="CY315:DJ315" si="2382">CY178-CY314</f>
        <v>0</v>
      </c>
      <c r="CZ315" s="694">
        <f t="shared" si="2382"/>
        <v>0</v>
      </c>
      <c r="DA315" s="694">
        <f t="shared" si="2382"/>
        <v>0</v>
      </c>
      <c r="DB315" s="694">
        <f t="shared" si="2382"/>
        <v>0</v>
      </c>
      <c r="DC315" s="694">
        <f t="shared" si="2382"/>
        <v>0</v>
      </c>
      <c r="DD315" s="694">
        <f t="shared" si="2382"/>
        <v>0</v>
      </c>
      <c r="DE315" s="694">
        <f t="shared" si="2382"/>
        <v>0</v>
      </c>
      <c r="DF315" s="694">
        <f t="shared" si="2382"/>
        <v>0</v>
      </c>
      <c r="DG315" s="694">
        <f t="shared" si="2382"/>
        <v>0</v>
      </c>
      <c r="DH315" s="694">
        <f t="shared" si="2382"/>
        <v>0</v>
      </c>
      <c r="DI315" s="694">
        <f t="shared" si="2382"/>
        <v>0</v>
      </c>
      <c r="DJ315" s="695">
        <f t="shared" si="2382"/>
        <v>0</v>
      </c>
      <c r="DK315" s="687"/>
      <c r="DL315" s="694">
        <f>DL178-DL314</f>
        <v>9.9999999999909051E-3</v>
      </c>
      <c r="DM315" s="694">
        <f t="shared" ref="DM315:DX315" si="2383">DM178-DM314</f>
        <v>0</v>
      </c>
      <c r="DN315" s="694">
        <f t="shared" si="2383"/>
        <v>0</v>
      </c>
      <c r="DO315" s="694">
        <f t="shared" si="2383"/>
        <v>0</v>
      </c>
      <c r="DP315" s="694">
        <f t="shared" si="2383"/>
        <v>0</v>
      </c>
      <c r="DQ315" s="694">
        <f t="shared" si="2383"/>
        <v>0</v>
      </c>
      <c r="DR315" s="694">
        <f t="shared" si="2383"/>
        <v>0</v>
      </c>
      <c r="DS315" s="694">
        <f t="shared" si="2383"/>
        <v>0</v>
      </c>
      <c r="DT315" s="694">
        <f t="shared" si="2383"/>
        <v>0</v>
      </c>
      <c r="DU315" s="694">
        <f t="shared" si="2383"/>
        <v>0</v>
      </c>
      <c r="DV315" s="694">
        <f t="shared" si="2383"/>
        <v>0</v>
      </c>
      <c r="DW315" s="694">
        <f t="shared" si="2383"/>
        <v>0</v>
      </c>
      <c r="DX315" s="695">
        <f t="shared" si="2383"/>
        <v>9.9999999999909051E-3</v>
      </c>
      <c r="DY315" s="687"/>
      <c r="DZ315" s="694">
        <f>DZ178-DZ314</f>
        <v>0</v>
      </c>
      <c r="EA315" s="694">
        <f t="shared" ref="EA315:EL315" si="2384">EA178-EA314</f>
        <v>0</v>
      </c>
      <c r="EB315" s="694">
        <f t="shared" si="2384"/>
        <v>0</v>
      </c>
      <c r="EC315" s="694">
        <f t="shared" si="2384"/>
        <v>0</v>
      </c>
      <c r="ED315" s="694">
        <f t="shared" si="2384"/>
        <v>0</v>
      </c>
      <c r="EE315" s="694">
        <f t="shared" si="2384"/>
        <v>0</v>
      </c>
      <c r="EF315" s="694">
        <f t="shared" si="2384"/>
        <v>0</v>
      </c>
      <c r="EG315" s="694">
        <f t="shared" si="2384"/>
        <v>0</v>
      </c>
      <c r="EH315" s="694">
        <f t="shared" si="2384"/>
        <v>0</v>
      </c>
      <c r="EI315" s="694">
        <f t="shared" si="2384"/>
        <v>0</v>
      </c>
      <c r="EJ315" s="694">
        <f t="shared" si="2384"/>
        <v>0</v>
      </c>
      <c r="EK315" s="694">
        <f t="shared" si="2384"/>
        <v>0</v>
      </c>
      <c r="EL315" s="695">
        <f t="shared" si="2384"/>
        <v>0</v>
      </c>
      <c r="EM315" s="687"/>
      <c r="EN315" s="694">
        <f>EN178-EN314</f>
        <v>0</v>
      </c>
      <c r="EO315" s="694">
        <f t="shared" ref="EO315:EZ315" si="2385">EO178-EO314</f>
        <v>0</v>
      </c>
      <c r="EP315" s="694">
        <f t="shared" si="2385"/>
        <v>0</v>
      </c>
      <c r="EQ315" s="694">
        <f t="shared" si="2385"/>
        <v>0</v>
      </c>
      <c r="ER315" s="694">
        <f t="shared" si="2385"/>
        <v>0</v>
      </c>
      <c r="ES315" s="694">
        <f t="shared" si="2385"/>
        <v>0</v>
      </c>
      <c r="ET315" s="694">
        <f t="shared" si="2385"/>
        <v>0</v>
      </c>
      <c r="EU315" s="694">
        <f t="shared" si="2385"/>
        <v>0</v>
      </c>
      <c r="EV315" s="694">
        <f t="shared" si="2385"/>
        <v>0</v>
      </c>
      <c r="EW315" s="694">
        <f t="shared" si="2385"/>
        <v>0</v>
      </c>
      <c r="EX315" s="694">
        <f t="shared" si="2385"/>
        <v>0</v>
      </c>
      <c r="EY315" s="694">
        <f t="shared" si="2385"/>
        <v>0</v>
      </c>
      <c r="EZ315" s="695">
        <f t="shared" si="2385"/>
        <v>0</v>
      </c>
      <c r="FA315" s="687"/>
      <c r="FB315" s="694">
        <f>FB178-FB314</f>
        <v>0</v>
      </c>
      <c r="FC315" s="694">
        <f t="shared" ref="FC315:FN315" si="2386">FC178-FC314</f>
        <v>0</v>
      </c>
      <c r="FD315" s="694">
        <f t="shared" si="2386"/>
        <v>0</v>
      </c>
      <c r="FE315" s="694">
        <f t="shared" si="2386"/>
        <v>0</v>
      </c>
      <c r="FF315" s="694">
        <f t="shared" si="2386"/>
        <v>0</v>
      </c>
      <c r="FG315" s="694">
        <f t="shared" si="2386"/>
        <v>0</v>
      </c>
      <c r="FH315" s="694">
        <f t="shared" si="2386"/>
        <v>0</v>
      </c>
      <c r="FI315" s="694">
        <f t="shared" si="2386"/>
        <v>0</v>
      </c>
      <c r="FJ315" s="694">
        <f t="shared" si="2386"/>
        <v>0</v>
      </c>
      <c r="FK315" s="694">
        <f t="shared" si="2386"/>
        <v>0</v>
      </c>
      <c r="FL315" s="694">
        <f t="shared" si="2386"/>
        <v>0</v>
      </c>
      <c r="FM315" s="694">
        <f t="shared" si="2386"/>
        <v>0</v>
      </c>
      <c r="FN315" s="695">
        <f t="shared" si="2386"/>
        <v>0</v>
      </c>
      <c r="FO315" s="687"/>
      <c r="FP315" s="694">
        <f>FP178-FP314</f>
        <v>0</v>
      </c>
      <c r="FQ315" s="694">
        <f t="shared" ref="FQ315:GB315" si="2387">FQ178-FQ314</f>
        <v>0</v>
      </c>
      <c r="FR315" s="694">
        <f t="shared" si="2387"/>
        <v>0</v>
      </c>
      <c r="FS315" s="694">
        <f t="shared" si="2387"/>
        <v>0</v>
      </c>
      <c r="FT315" s="694">
        <f t="shared" si="2387"/>
        <v>0</v>
      </c>
      <c r="FU315" s="694">
        <f t="shared" si="2387"/>
        <v>0</v>
      </c>
      <c r="FV315" s="694">
        <f t="shared" si="2387"/>
        <v>0</v>
      </c>
      <c r="FW315" s="694">
        <f t="shared" si="2387"/>
        <v>0</v>
      </c>
      <c r="FX315" s="694">
        <f t="shared" si="2387"/>
        <v>0</v>
      </c>
      <c r="FY315" s="694">
        <f t="shared" si="2387"/>
        <v>0</v>
      </c>
      <c r="FZ315" s="694">
        <f t="shared" si="2387"/>
        <v>0</v>
      </c>
      <c r="GA315" s="694">
        <f t="shared" si="2387"/>
        <v>0</v>
      </c>
      <c r="GB315" s="695">
        <f t="shared" si="2387"/>
        <v>0</v>
      </c>
      <c r="GC315" s="687"/>
      <c r="GD315" s="694">
        <f>GD178-GD314</f>
        <v>0</v>
      </c>
      <c r="GE315" s="694">
        <f t="shared" ref="GE315:GP315" si="2388">GE178-GE314</f>
        <v>0</v>
      </c>
      <c r="GF315" s="694">
        <f t="shared" si="2388"/>
        <v>0</v>
      </c>
      <c r="GG315" s="694">
        <f t="shared" si="2388"/>
        <v>0</v>
      </c>
      <c r="GH315" s="694">
        <f t="shared" si="2388"/>
        <v>0</v>
      </c>
      <c r="GI315" s="694">
        <f t="shared" si="2388"/>
        <v>0</v>
      </c>
      <c r="GJ315" s="694">
        <f t="shared" si="2388"/>
        <v>0</v>
      </c>
      <c r="GK315" s="694">
        <f t="shared" si="2388"/>
        <v>0</v>
      </c>
      <c r="GL315" s="694">
        <f t="shared" si="2388"/>
        <v>0</v>
      </c>
      <c r="GM315" s="694">
        <f t="shared" si="2388"/>
        <v>0</v>
      </c>
      <c r="GN315" s="694">
        <f t="shared" si="2388"/>
        <v>0</v>
      </c>
      <c r="GO315" s="694">
        <f t="shared" si="2388"/>
        <v>0</v>
      </c>
      <c r="GP315" s="695">
        <f t="shared" si="2388"/>
        <v>0</v>
      </c>
      <c r="GQ315" s="687"/>
      <c r="GR315" s="694">
        <f>GR178-GR314</f>
        <v>0</v>
      </c>
      <c r="GS315" s="694">
        <f t="shared" ref="GS315:HD315" si="2389">GS178-GS314</f>
        <v>0</v>
      </c>
      <c r="GT315" s="694">
        <f t="shared" si="2389"/>
        <v>0</v>
      </c>
      <c r="GU315" s="694">
        <f t="shared" si="2389"/>
        <v>0</v>
      </c>
      <c r="GV315" s="694">
        <f t="shared" si="2389"/>
        <v>0</v>
      </c>
      <c r="GW315" s="694">
        <f t="shared" si="2389"/>
        <v>0</v>
      </c>
      <c r="GX315" s="694">
        <f t="shared" si="2389"/>
        <v>0</v>
      </c>
      <c r="GY315" s="694">
        <f t="shared" si="2389"/>
        <v>0</v>
      </c>
      <c r="GZ315" s="694">
        <f t="shared" si="2389"/>
        <v>0</v>
      </c>
      <c r="HA315" s="694">
        <f t="shared" si="2389"/>
        <v>0</v>
      </c>
      <c r="HB315" s="694">
        <f t="shared" si="2389"/>
        <v>0</v>
      </c>
      <c r="HC315" s="694">
        <f t="shared" si="2389"/>
        <v>0</v>
      </c>
      <c r="HD315" s="695">
        <f t="shared" si="2389"/>
        <v>0</v>
      </c>
      <c r="HE315" s="687"/>
      <c r="HF315" s="694">
        <f>HF178-HF314</f>
        <v>0</v>
      </c>
      <c r="HG315" s="694">
        <f t="shared" ref="HG315:HR315" si="2390">HG178-HG314</f>
        <v>0</v>
      </c>
      <c r="HH315" s="694">
        <f t="shared" si="2390"/>
        <v>0</v>
      </c>
      <c r="HI315" s="694">
        <f t="shared" si="2390"/>
        <v>0</v>
      </c>
      <c r="HJ315" s="694">
        <f t="shared" si="2390"/>
        <v>0</v>
      </c>
      <c r="HK315" s="694">
        <f t="shared" si="2390"/>
        <v>0</v>
      </c>
      <c r="HL315" s="694">
        <f t="shared" si="2390"/>
        <v>0</v>
      </c>
      <c r="HM315" s="694">
        <f t="shared" si="2390"/>
        <v>0</v>
      </c>
      <c r="HN315" s="694">
        <f t="shared" si="2390"/>
        <v>0</v>
      </c>
      <c r="HO315" s="694">
        <f t="shared" si="2390"/>
        <v>0</v>
      </c>
      <c r="HP315" s="694">
        <f t="shared" si="2390"/>
        <v>0</v>
      </c>
      <c r="HQ315" s="694">
        <f t="shared" si="2390"/>
        <v>0</v>
      </c>
      <c r="HR315" s="695">
        <f t="shared" si="2390"/>
        <v>0</v>
      </c>
      <c r="HS315" s="687"/>
      <c r="HT315" s="694">
        <f>HT178-HT314</f>
        <v>0</v>
      </c>
      <c r="HU315" s="694">
        <f t="shared" ref="HU315:IF315" si="2391">HU178-HU314</f>
        <v>0</v>
      </c>
      <c r="HV315" s="694">
        <f t="shared" si="2391"/>
        <v>0</v>
      </c>
      <c r="HW315" s="694">
        <f t="shared" si="2391"/>
        <v>0</v>
      </c>
      <c r="HX315" s="694">
        <f t="shared" si="2391"/>
        <v>0</v>
      </c>
      <c r="HY315" s="694">
        <f t="shared" si="2391"/>
        <v>0</v>
      </c>
      <c r="HZ315" s="694">
        <f t="shared" si="2391"/>
        <v>0</v>
      </c>
      <c r="IA315" s="694">
        <f t="shared" si="2391"/>
        <v>0</v>
      </c>
      <c r="IB315" s="694">
        <f t="shared" si="2391"/>
        <v>0</v>
      </c>
      <c r="IC315" s="694">
        <f t="shared" si="2391"/>
        <v>0</v>
      </c>
      <c r="ID315" s="694">
        <f t="shared" si="2391"/>
        <v>0</v>
      </c>
      <c r="IE315" s="694">
        <f t="shared" si="2391"/>
        <v>0</v>
      </c>
      <c r="IF315" s="695">
        <f t="shared" si="2391"/>
        <v>0</v>
      </c>
      <c r="IG315" s="687"/>
      <c r="IH315" s="694">
        <f>IH178-IH314</f>
        <v>0</v>
      </c>
      <c r="II315" s="694">
        <f t="shared" ref="II315:IT315" si="2392">II178-II314</f>
        <v>0</v>
      </c>
      <c r="IJ315" s="694">
        <f t="shared" si="2392"/>
        <v>0</v>
      </c>
      <c r="IK315" s="694">
        <f t="shared" si="2392"/>
        <v>0</v>
      </c>
      <c r="IL315" s="694">
        <f t="shared" si="2392"/>
        <v>0</v>
      </c>
      <c r="IM315" s="694">
        <f t="shared" si="2392"/>
        <v>0</v>
      </c>
      <c r="IN315" s="694">
        <f t="shared" si="2392"/>
        <v>0</v>
      </c>
      <c r="IO315" s="694">
        <f t="shared" si="2392"/>
        <v>0</v>
      </c>
      <c r="IP315" s="694">
        <f t="shared" si="2392"/>
        <v>0</v>
      </c>
      <c r="IQ315" s="694">
        <f t="shared" si="2392"/>
        <v>0</v>
      </c>
      <c r="IR315" s="694">
        <f t="shared" si="2392"/>
        <v>0</v>
      </c>
      <c r="IS315" s="694">
        <f t="shared" si="2392"/>
        <v>0</v>
      </c>
      <c r="IT315" s="695">
        <f t="shared" si="2392"/>
        <v>0</v>
      </c>
      <c r="IU315" s="687"/>
      <c r="IV315" s="694">
        <f>IV178-IV314</f>
        <v>0</v>
      </c>
      <c r="IW315" s="694">
        <f t="shared" ref="IW315:JH315" si="2393">IW178-IW314</f>
        <v>0</v>
      </c>
      <c r="IX315" s="694">
        <f t="shared" si="2393"/>
        <v>0</v>
      </c>
      <c r="IY315" s="694">
        <f t="shared" si="2393"/>
        <v>0</v>
      </c>
      <c r="IZ315" s="694">
        <f t="shared" si="2393"/>
        <v>0</v>
      </c>
      <c r="JA315" s="694">
        <f t="shared" si="2393"/>
        <v>0</v>
      </c>
      <c r="JB315" s="694">
        <f t="shared" si="2393"/>
        <v>0</v>
      </c>
      <c r="JC315" s="694">
        <f t="shared" si="2393"/>
        <v>0</v>
      </c>
      <c r="JD315" s="694">
        <f t="shared" si="2393"/>
        <v>0</v>
      </c>
      <c r="JE315" s="694">
        <f t="shared" si="2393"/>
        <v>0</v>
      </c>
      <c r="JF315" s="694">
        <f t="shared" si="2393"/>
        <v>0</v>
      </c>
      <c r="JG315" s="694">
        <f t="shared" si="2393"/>
        <v>0</v>
      </c>
      <c r="JH315" s="695">
        <f t="shared" si="2393"/>
        <v>0</v>
      </c>
      <c r="JI315" s="687"/>
      <c r="JJ315" s="694">
        <f>JJ178-JJ314</f>
        <v>0</v>
      </c>
      <c r="JK315" s="694">
        <f t="shared" ref="JK315:JV315" si="2394">JK178-JK314</f>
        <v>0</v>
      </c>
      <c r="JL315" s="694">
        <f t="shared" si="2394"/>
        <v>0</v>
      </c>
      <c r="JM315" s="694">
        <f t="shared" si="2394"/>
        <v>0</v>
      </c>
      <c r="JN315" s="694">
        <f t="shared" si="2394"/>
        <v>0</v>
      </c>
      <c r="JO315" s="694">
        <f t="shared" si="2394"/>
        <v>0</v>
      </c>
      <c r="JP315" s="694">
        <f t="shared" si="2394"/>
        <v>0</v>
      </c>
      <c r="JQ315" s="694">
        <f t="shared" si="2394"/>
        <v>0</v>
      </c>
      <c r="JR315" s="694">
        <f t="shared" si="2394"/>
        <v>0</v>
      </c>
      <c r="JS315" s="694">
        <f t="shared" si="2394"/>
        <v>0</v>
      </c>
      <c r="JT315" s="694">
        <f t="shared" si="2394"/>
        <v>0</v>
      </c>
      <c r="JU315" s="694">
        <f t="shared" si="2394"/>
        <v>0</v>
      </c>
      <c r="JV315" s="695">
        <f t="shared" si="2394"/>
        <v>0</v>
      </c>
      <c r="JW315" s="687"/>
      <c r="JX315" s="694">
        <f>JX178-JX314</f>
        <v>0</v>
      </c>
      <c r="JY315" s="694">
        <f t="shared" ref="JY315:KJ315" si="2395">JY178-JY314</f>
        <v>0</v>
      </c>
      <c r="JZ315" s="694">
        <f t="shared" si="2395"/>
        <v>0</v>
      </c>
      <c r="KA315" s="694">
        <f t="shared" si="2395"/>
        <v>0</v>
      </c>
      <c r="KB315" s="694">
        <f t="shared" si="2395"/>
        <v>0</v>
      </c>
      <c r="KC315" s="694">
        <f t="shared" si="2395"/>
        <v>0</v>
      </c>
      <c r="KD315" s="694">
        <f t="shared" si="2395"/>
        <v>0</v>
      </c>
      <c r="KE315" s="694">
        <f t="shared" si="2395"/>
        <v>0</v>
      </c>
      <c r="KF315" s="694">
        <f t="shared" si="2395"/>
        <v>0</v>
      </c>
      <c r="KG315" s="694">
        <f t="shared" si="2395"/>
        <v>0</v>
      </c>
      <c r="KH315" s="694">
        <f t="shared" si="2395"/>
        <v>0</v>
      </c>
      <c r="KI315" s="694">
        <f t="shared" si="2395"/>
        <v>0</v>
      </c>
      <c r="KJ315" s="695">
        <f t="shared" si="2395"/>
        <v>0</v>
      </c>
      <c r="KK315" s="687"/>
      <c r="KL315" s="694">
        <f>KL178-KL314</f>
        <v>-1.0000000000033538E-2</v>
      </c>
      <c r="KM315" s="694">
        <f t="shared" ref="KM315:KX315" si="2396">KM178-KM314</f>
        <v>0</v>
      </c>
      <c r="KN315" s="694">
        <f t="shared" si="2396"/>
        <v>0</v>
      </c>
      <c r="KO315" s="694">
        <f t="shared" si="2396"/>
        <v>0</v>
      </c>
      <c r="KP315" s="694">
        <f t="shared" si="2396"/>
        <v>0</v>
      </c>
      <c r="KQ315" s="694">
        <f t="shared" si="2396"/>
        <v>0</v>
      </c>
      <c r="KR315" s="694">
        <f t="shared" si="2396"/>
        <v>0</v>
      </c>
      <c r="KS315" s="694">
        <f t="shared" si="2396"/>
        <v>0</v>
      </c>
      <c r="KT315" s="694">
        <f t="shared" si="2396"/>
        <v>0</v>
      </c>
      <c r="KU315" s="694">
        <f t="shared" si="2396"/>
        <v>0</v>
      </c>
      <c r="KV315" s="694">
        <f t="shared" si="2396"/>
        <v>0</v>
      </c>
      <c r="KW315" s="694">
        <f t="shared" si="2396"/>
        <v>0</v>
      </c>
      <c r="KX315" s="695">
        <f t="shared" si="2396"/>
        <v>-1.0000000000033538E-2</v>
      </c>
      <c r="KY315" s="687"/>
      <c r="KZ315" s="694">
        <f>KZ178-KZ314</f>
        <v>0</v>
      </c>
      <c r="LA315" s="694">
        <f t="shared" ref="LA315:LL315" si="2397">LA178-LA314</f>
        <v>0</v>
      </c>
      <c r="LB315" s="694">
        <f t="shared" si="2397"/>
        <v>0</v>
      </c>
      <c r="LC315" s="694">
        <f t="shared" si="2397"/>
        <v>0</v>
      </c>
      <c r="LD315" s="694">
        <f t="shared" si="2397"/>
        <v>0</v>
      </c>
      <c r="LE315" s="694">
        <f t="shared" si="2397"/>
        <v>0</v>
      </c>
      <c r="LF315" s="694">
        <f t="shared" si="2397"/>
        <v>0</v>
      </c>
      <c r="LG315" s="694">
        <f t="shared" si="2397"/>
        <v>0</v>
      </c>
      <c r="LH315" s="694">
        <f t="shared" si="2397"/>
        <v>0</v>
      </c>
      <c r="LI315" s="694">
        <f t="shared" si="2397"/>
        <v>0</v>
      </c>
      <c r="LJ315" s="694">
        <f t="shared" si="2397"/>
        <v>0</v>
      </c>
      <c r="LK315" s="694">
        <f t="shared" si="2397"/>
        <v>0</v>
      </c>
      <c r="LL315" s="695">
        <f t="shared" si="2397"/>
        <v>0</v>
      </c>
      <c r="LM315" s="687"/>
      <c r="LN315" s="694">
        <f>LN178-LN314</f>
        <v>0</v>
      </c>
      <c r="LO315" s="694">
        <f t="shared" ref="LO315:LZ315" si="2398">LO178-LO314</f>
        <v>0</v>
      </c>
      <c r="LP315" s="694">
        <f t="shared" si="2398"/>
        <v>0</v>
      </c>
      <c r="LQ315" s="694">
        <f t="shared" si="2398"/>
        <v>0</v>
      </c>
      <c r="LR315" s="694">
        <f t="shared" si="2398"/>
        <v>0</v>
      </c>
      <c r="LS315" s="694">
        <f t="shared" si="2398"/>
        <v>0</v>
      </c>
      <c r="LT315" s="694">
        <f t="shared" si="2398"/>
        <v>0</v>
      </c>
      <c r="LU315" s="694">
        <f t="shared" si="2398"/>
        <v>0</v>
      </c>
      <c r="LV315" s="694">
        <f t="shared" si="2398"/>
        <v>0</v>
      </c>
      <c r="LW315" s="694">
        <f t="shared" si="2398"/>
        <v>0</v>
      </c>
      <c r="LX315" s="694">
        <f t="shared" si="2398"/>
        <v>0</v>
      </c>
      <c r="LY315" s="694">
        <f t="shared" si="2398"/>
        <v>0</v>
      </c>
      <c r="LZ315" s="695">
        <f t="shared" si="2398"/>
        <v>0</v>
      </c>
      <c r="MA315" s="687"/>
      <c r="MB315" s="694">
        <f>MB178-MB314</f>
        <v>0</v>
      </c>
      <c r="MC315" s="694">
        <f t="shared" ref="MC315:MN315" si="2399">MC178-MC314</f>
        <v>0</v>
      </c>
      <c r="MD315" s="694">
        <f t="shared" si="2399"/>
        <v>0</v>
      </c>
      <c r="ME315" s="694">
        <f t="shared" si="2399"/>
        <v>0</v>
      </c>
      <c r="MF315" s="694">
        <f t="shared" si="2399"/>
        <v>0</v>
      </c>
      <c r="MG315" s="694">
        <f t="shared" si="2399"/>
        <v>0</v>
      </c>
      <c r="MH315" s="694">
        <f t="shared" si="2399"/>
        <v>0</v>
      </c>
      <c r="MI315" s="694">
        <f t="shared" si="2399"/>
        <v>0</v>
      </c>
      <c r="MJ315" s="694">
        <f t="shared" si="2399"/>
        <v>0</v>
      </c>
      <c r="MK315" s="694">
        <f t="shared" si="2399"/>
        <v>0</v>
      </c>
      <c r="ML315" s="694">
        <f t="shared" si="2399"/>
        <v>0</v>
      </c>
      <c r="MM315" s="694">
        <f t="shared" si="2399"/>
        <v>0</v>
      </c>
      <c r="MN315" s="695">
        <f t="shared" si="2399"/>
        <v>0</v>
      </c>
      <c r="MO315" s="687"/>
      <c r="MP315" s="694">
        <f>MP178-MP314</f>
        <v>0</v>
      </c>
      <c r="MQ315" s="694">
        <f t="shared" ref="MQ315:NB315" si="2400">MQ178-MQ314</f>
        <v>0</v>
      </c>
      <c r="MR315" s="694">
        <f t="shared" si="2400"/>
        <v>0</v>
      </c>
      <c r="MS315" s="694">
        <f t="shared" si="2400"/>
        <v>0</v>
      </c>
      <c r="MT315" s="694">
        <f t="shared" si="2400"/>
        <v>0</v>
      </c>
      <c r="MU315" s="694">
        <f t="shared" si="2400"/>
        <v>0</v>
      </c>
      <c r="MV315" s="694">
        <f t="shared" si="2400"/>
        <v>0</v>
      </c>
      <c r="MW315" s="694">
        <f t="shared" si="2400"/>
        <v>0</v>
      </c>
      <c r="MX315" s="694">
        <f t="shared" si="2400"/>
        <v>0</v>
      </c>
      <c r="MY315" s="694">
        <f t="shared" si="2400"/>
        <v>0</v>
      </c>
      <c r="MZ315" s="694">
        <f t="shared" si="2400"/>
        <v>0</v>
      </c>
      <c r="NA315" s="694">
        <f t="shared" si="2400"/>
        <v>0</v>
      </c>
      <c r="NB315" s="695">
        <f t="shared" si="2400"/>
        <v>0</v>
      </c>
      <c r="NC315" s="687"/>
      <c r="ND315" s="694">
        <f>ND178-ND314</f>
        <v>9.9999999999909051E-3</v>
      </c>
      <c r="NE315" s="694">
        <f t="shared" ref="NE315:NP315" si="2401">NE178-NE314</f>
        <v>0</v>
      </c>
      <c r="NF315" s="694">
        <f t="shared" si="2401"/>
        <v>0</v>
      </c>
      <c r="NG315" s="694">
        <f t="shared" si="2401"/>
        <v>0</v>
      </c>
      <c r="NH315" s="694">
        <f t="shared" si="2401"/>
        <v>0</v>
      </c>
      <c r="NI315" s="694">
        <f t="shared" si="2401"/>
        <v>0</v>
      </c>
      <c r="NJ315" s="694">
        <f t="shared" si="2401"/>
        <v>0</v>
      </c>
      <c r="NK315" s="694">
        <f t="shared" si="2401"/>
        <v>0</v>
      </c>
      <c r="NL315" s="694">
        <f t="shared" si="2401"/>
        <v>0</v>
      </c>
      <c r="NM315" s="694">
        <f t="shared" si="2401"/>
        <v>0</v>
      </c>
      <c r="NN315" s="694">
        <f t="shared" si="2401"/>
        <v>0</v>
      </c>
      <c r="NO315" s="694">
        <f t="shared" si="2401"/>
        <v>0</v>
      </c>
      <c r="NP315" s="695">
        <f t="shared" si="2401"/>
        <v>9.9999999999909051E-3</v>
      </c>
      <c r="NQ315" s="687"/>
      <c r="NR315" s="694">
        <f>NR178-NR314</f>
        <v>0</v>
      </c>
      <c r="NS315" s="694">
        <f t="shared" ref="NS315:OD315" si="2402">NS178-NS314</f>
        <v>0</v>
      </c>
      <c r="NT315" s="694">
        <f t="shared" si="2402"/>
        <v>0</v>
      </c>
      <c r="NU315" s="694">
        <f t="shared" si="2402"/>
        <v>0</v>
      </c>
      <c r="NV315" s="694">
        <f t="shared" si="2402"/>
        <v>0</v>
      </c>
      <c r="NW315" s="694">
        <f t="shared" si="2402"/>
        <v>0</v>
      </c>
      <c r="NX315" s="694">
        <f t="shared" si="2402"/>
        <v>0</v>
      </c>
      <c r="NY315" s="694">
        <f t="shared" si="2402"/>
        <v>0</v>
      </c>
      <c r="NZ315" s="694">
        <f t="shared" si="2402"/>
        <v>0</v>
      </c>
      <c r="OA315" s="694">
        <f t="shared" si="2402"/>
        <v>0</v>
      </c>
      <c r="OB315" s="694">
        <f t="shared" si="2402"/>
        <v>0</v>
      </c>
      <c r="OC315" s="694">
        <f t="shared" si="2402"/>
        <v>0</v>
      </c>
      <c r="OD315" s="695">
        <f t="shared" si="2402"/>
        <v>0</v>
      </c>
      <c r="OE315" s="687"/>
      <c r="OF315" s="694">
        <f>OF178-OF314</f>
        <v>0</v>
      </c>
      <c r="OG315" s="694">
        <f t="shared" ref="OG315:OR315" si="2403">OG178-OG314</f>
        <v>0</v>
      </c>
      <c r="OH315" s="694">
        <f t="shared" si="2403"/>
        <v>0</v>
      </c>
      <c r="OI315" s="694">
        <f t="shared" si="2403"/>
        <v>0</v>
      </c>
      <c r="OJ315" s="694">
        <f t="shared" si="2403"/>
        <v>0</v>
      </c>
      <c r="OK315" s="694">
        <f t="shared" si="2403"/>
        <v>0</v>
      </c>
      <c r="OL315" s="694">
        <f t="shared" si="2403"/>
        <v>0</v>
      </c>
      <c r="OM315" s="694">
        <f t="shared" si="2403"/>
        <v>0</v>
      </c>
      <c r="ON315" s="694">
        <f t="shared" si="2403"/>
        <v>0</v>
      </c>
      <c r="OO315" s="694">
        <f t="shared" si="2403"/>
        <v>0</v>
      </c>
      <c r="OP315" s="694">
        <f t="shared" si="2403"/>
        <v>0</v>
      </c>
      <c r="OQ315" s="694">
        <f t="shared" si="2403"/>
        <v>0</v>
      </c>
      <c r="OR315" s="695">
        <f t="shared" si="2403"/>
        <v>0</v>
      </c>
      <c r="OS315" s="687"/>
      <c r="OT315" s="694">
        <f>OT178-OT314</f>
        <v>9.9999999999909051E-3</v>
      </c>
      <c r="OU315" s="694">
        <f t="shared" ref="OU315:PF315" si="2404">OU178-OU314</f>
        <v>0</v>
      </c>
      <c r="OV315" s="694">
        <f t="shared" si="2404"/>
        <v>0</v>
      </c>
      <c r="OW315" s="694">
        <f t="shared" si="2404"/>
        <v>0</v>
      </c>
      <c r="OX315" s="694">
        <f t="shared" si="2404"/>
        <v>0</v>
      </c>
      <c r="OY315" s="694">
        <f t="shared" si="2404"/>
        <v>0</v>
      </c>
      <c r="OZ315" s="694">
        <f t="shared" si="2404"/>
        <v>0</v>
      </c>
      <c r="PA315" s="694">
        <f t="shared" si="2404"/>
        <v>0</v>
      </c>
      <c r="PB315" s="694">
        <f t="shared" si="2404"/>
        <v>0</v>
      </c>
      <c r="PC315" s="694">
        <f t="shared" si="2404"/>
        <v>0</v>
      </c>
      <c r="PD315" s="694">
        <f t="shared" si="2404"/>
        <v>0</v>
      </c>
      <c r="PE315" s="694">
        <f t="shared" si="2404"/>
        <v>0</v>
      </c>
      <c r="PF315" s="695">
        <f t="shared" si="2404"/>
        <v>9.9999999999909051E-3</v>
      </c>
      <c r="PG315" s="687"/>
      <c r="PH315" s="694">
        <f>PH178-PH314</f>
        <v>0</v>
      </c>
      <c r="PI315" s="694">
        <f t="shared" ref="PI315:PT315" si="2405">PI178-PI314</f>
        <v>0</v>
      </c>
      <c r="PJ315" s="694">
        <f t="shared" si="2405"/>
        <v>0</v>
      </c>
      <c r="PK315" s="694">
        <f t="shared" si="2405"/>
        <v>0</v>
      </c>
      <c r="PL315" s="694">
        <f t="shared" si="2405"/>
        <v>0</v>
      </c>
      <c r="PM315" s="694">
        <f t="shared" si="2405"/>
        <v>0</v>
      </c>
      <c r="PN315" s="694">
        <f t="shared" si="2405"/>
        <v>0</v>
      </c>
      <c r="PO315" s="694">
        <f t="shared" si="2405"/>
        <v>0</v>
      </c>
      <c r="PP315" s="694">
        <f t="shared" si="2405"/>
        <v>0</v>
      </c>
      <c r="PQ315" s="694">
        <f t="shared" si="2405"/>
        <v>0</v>
      </c>
      <c r="PR315" s="694">
        <f t="shared" si="2405"/>
        <v>0</v>
      </c>
      <c r="PS315" s="694">
        <f t="shared" si="2405"/>
        <v>0</v>
      </c>
      <c r="PT315" s="695">
        <f t="shared" si="2405"/>
        <v>0</v>
      </c>
      <c r="PU315" s="687"/>
      <c r="PV315" s="694">
        <f>PV178-PV314</f>
        <v>1.99999999931606E-2</v>
      </c>
      <c r="PW315" s="694">
        <f t="shared" ref="PW315:QH315" si="2406">PW178-PW314</f>
        <v>0</v>
      </c>
      <c r="PX315" s="694">
        <f t="shared" si="2406"/>
        <v>0</v>
      </c>
      <c r="PY315" s="694">
        <f t="shared" si="2406"/>
        <v>0</v>
      </c>
      <c r="PZ315" s="694">
        <f t="shared" si="2406"/>
        <v>0</v>
      </c>
      <c r="QA315" s="694">
        <f t="shared" si="2406"/>
        <v>0</v>
      </c>
      <c r="QB315" s="694">
        <f t="shared" si="2406"/>
        <v>0</v>
      </c>
      <c r="QC315" s="694">
        <f t="shared" si="2406"/>
        <v>0</v>
      </c>
      <c r="QD315" s="694">
        <f t="shared" si="2406"/>
        <v>0</v>
      </c>
      <c r="QE315" s="694">
        <f t="shared" si="2406"/>
        <v>0</v>
      </c>
      <c r="QF315" s="694">
        <f t="shared" si="2406"/>
        <v>0</v>
      </c>
      <c r="QG315" s="694">
        <f t="shared" si="2406"/>
        <v>0</v>
      </c>
      <c r="QH315" s="695">
        <f t="shared" si="2406"/>
        <v>1.99999999931606E-2</v>
      </c>
    </row>
    <row r="316" spans="1:450" x14ac:dyDescent="0.25">
      <c r="PV316" s="373"/>
      <c r="PW316" s="373"/>
      <c r="PX316" s="373"/>
      <c r="PY316" s="373"/>
      <c r="PZ316" s="373"/>
      <c r="QA316" s="373"/>
      <c r="QB316" s="373"/>
      <c r="QC316" s="373"/>
      <c r="QD316" s="373"/>
      <c r="QE316" s="373"/>
      <c r="QF316" s="373"/>
      <c r="QG316" s="373"/>
    </row>
    <row r="317" spans="1:450" x14ac:dyDescent="0.25">
      <c r="PV317" s="373"/>
      <c r="PW317" s="373"/>
      <c r="PX317" s="373"/>
      <c r="PY317" s="373"/>
      <c r="PZ317" s="373"/>
      <c r="QA317" s="373"/>
      <c r="QB317" s="373"/>
      <c r="QC317" s="373"/>
      <c r="QD317" s="373"/>
      <c r="QE317" s="373"/>
      <c r="QF317" s="373"/>
      <c r="QG317" s="373"/>
    </row>
    <row r="318" spans="1:450" s="697" customFormat="1" x14ac:dyDescent="0.25">
      <c r="A318" s="696"/>
      <c r="B318" s="696"/>
      <c r="C318" s="696"/>
      <c r="P318" s="698"/>
      <c r="Q318" s="699"/>
      <c r="AD318" s="698"/>
      <c r="AE318" s="700"/>
      <c r="AR318" s="698"/>
      <c r="AS318" s="700"/>
      <c r="BF318" s="698"/>
      <c r="BG318" s="700"/>
      <c r="BT318" s="698"/>
      <c r="BU318" s="701"/>
      <c r="CH318" s="698"/>
      <c r="CI318" s="699"/>
      <c r="CV318" s="698"/>
      <c r="CW318" s="700"/>
      <c r="DJ318" s="698"/>
      <c r="DK318" s="699"/>
      <c r="DX318" s="698"/>
      <c r="DY318" s="699"/>
      <c r="EL318" s="698"/>
      <c r="EM318" s="699"/>
      <c r="EZ318" s="698"/>
      <c r="FA318" s="699"/>
      <c r="FN318" s="698"/>
      <c r="FO318" s="699"/>
      <c r="GB318" s="698"/>
      <c r="GC318" s="699"/>
      <c r="GP318" s="698"/>
      <c r="GQ318" s="699"/>
      <c r="HD318" s="698"/>
      <c r="HE318" s="699"/>
      <c r="HR318" s="698"/>
      <c r="HS318" s="699"/>
      <c r="IF318" s="698"/>
      <c r="IG318" s="699"/>
      <c r="IT318" s="698"/>
      <c r="IU318" s="699"/>
      <c r="JH318" s="698"/>
      <c r="JI318" s="699"/>
      <c r="JV318" s="698"/>
      <c r="JW318" s="699"/>
      <c r="KJ318" s="698"/>
      <c r="KK318" s="699"/>
      <c r="KX318" s="698"/>
      <c r="KY318" s="699"/>
      <c r="LL318" s="698"/>
      <c r="LM318" s="699"/>
      <c r="LZ318" s="698"/>
      <c r="MA318" s="699"/>
      <c r="MN318" s="698"/>
      <c r="MO318" s="699"/>
      <c r="NB318" s="698"/>
      <c r="NC318" s="699"/>
      <c r="NP318" s="698"/>
      <c r="NQ318" s="699"/>
      <c r="OD318" s="698"/>
      <c r="OE318" s="699"/>
      <c r="OR318" s="698"/>
      <c r="OS318" s="699"/>
      <c r="PF318" s="698"/>
      <c r="PG318" s="699"/>
      <c r="PT318" s="698"/>
      <c r="PU318" s="699"/>
      <c r="QH318" s="698"/>
    </row>
    <row r="319" spans="1:450" s="697" customFormat="1" x14ac:dyDescent="0.25">
      <c r="A319" s="696"/>
      <c r="B319" s="696"/>
      <c r="C319" s="696"/>
      <c r="P319" s="698"/>
      <c r="Q319" s="699"/>
      <c r="AD319" s="698"/>
      <c r="AE319" s="700"/>
      <c r="AR319" s="698"/>
      <c r="AS319" s="700"/>
      <c r="BF319" s="698"/>
      <c r="BG319" s="700"/>
      <c r="BT319" s="698"/>
      <c r="BU319" s="701"/>
      <c r="CH319" s="698"/>
      <c r="CI319" s="699"/>
      <c r="CV319" s="698"/>
      <c r="CW319" s="700"/>
      <c r="DJ319" s="698"/>
      <c r="DK319" s="699"/>
      <c r="DX319" s="698"/>
      <c r="DY319" s="699"/>
      <c r="EL319" s="698"/>
      <c r="EM319" s="699"/>
      <c r="EZ319" s="698"/>
      <c r="FA319" s="699"/>
      <c r="FN319" s="698"/>
      <c r="FO319" s="699"/>
      <c r="GB319" s="698"/>
      <c r="GC319" s="699"/>
      <c r="GP319" s="698"/>
      <c r="GQ319" s="699"/>
      <c r="HD319" s="698"/>
      <c r="HE319" s="699"/>
      <c r="HR319" s="698"/>
      <c r="HS319" s="699"/>
      <c r="IF319" s="698"/>
      <c r="IG319" s="699"/>
      <c r="IT319" s="698"/>
      <c r="IU319" s="699"/>
      <c r="JH319" s="698"/>
      <c r="JI319" s="699"/>
      <c r="JV319" s="698"/>
      <c r="JW319" s="699"/>
      <c r="KJ319" s="698"/>
      <c r="KK319" s="699"/>
      <c r="KX319" s="698"/>
      <c r="KY319" s="699"/>
      <c r="LL319" s="698"/>
      <c r="LM319" s="699"/>
      <c r="LZ319" s="698"/>
      <c r="MA319" s="699"/>
      <c r="MN319" s="698"/>
      <c r="MO319" s="699"/>
      <c r="NB319" s="698"/>
      <c r="NC319" s="699"/>
      <c r="NP319" s="698"/>
      <c r="NQ319" s="699"/>
      <c r="OD319" s="698"/>
      <c r="OE319" s="699"/>
      <c r="OR319" s="698"/>
      <c r="OS319" s="699"/>
      <c r="PF319" s="698"/>
      <c r="PG319" s="699"/>
      <c r="PT319" s="698"/>
      <c r="PU319" s="699"/>
      <c r="QH319" s="698"/>
    </row>
    <row r="320" spans="1:450" s="697" customFormat="1" ht="15.5" x14ac:dyDescent="0.25">
      <c r="A320" s="696"/>
      <c r="B320" s="672" t="s">
        <v>991</v>
      </c>
      <c r="C320" s="696"/>
      <c r="P320" s="698"/>
      <c r="Q320" s="699"/>
      <c r="AD320" s="698"/>
      <c r="AE320" s="700"/>
      <c r="AR320" s="698"/>
      <c r="AS320" s="700"/>
      <c r="BF320" s="698"/>
      <c r="BG320" s="700"/>
      <c r="BT320" s="698"/>
      <c r="BU320" s="701"/>
      <c r="CH320" s="698"/>
      <c r="CI320" s="699"/>
      <c r="CV320" s="698"/>
      <c r="CW320" s="700"/>
      <c r="DJ320" s="698"/>
      <c r="DK320" s="699"/>
      <c r="DX320" s="698"/>
      <c r="DY320" s="699"/>
      <c r="EL320" s="698"/>
      <c r="EM320" s="699"/>
      <c r="EZ320" s="698"/>
      <c r="FA320" s="699"/>
      <c r="FN320" s="698"/>
      <c r="FO320" s="699"/>
      <c r="GB320" s="698"/>
      <c r="GC320" s="699"/>
      <c r="GP320" s="698"/>
      <c r="GQ320" s="699"/>
      <c r="HD320" s="698"/>
      <c r="HE320" s="699"/>
      <c r="HR320" s="698"/>
      <c r="HS320" s="699"/>
      <c r="IF320" s="698"/>
      <c r="IG320" s="699"/>
      <c r="IT320" s="698"/>
      <c r="IU320" s="699"/>
      <c r="JH320" s="698"/>
      <c r="JI320" s="699"/>
      <c r="JV320" s="698"/>
      <c r="JW320" s="699"/>
      <c r="KJ320" s="698"/>
      <c r="KK320" s="699"/>
      <c r="KX320" s="698"/>
      <c r="KY320" s="699"/>
      <c r="LL320" s="698"/>
      <c r="LM320" s="699"/>
      <c r="LZ320" s="698"/>
      <c r="MA320" s="699"/>
      <c r="MN320" s="698"/>
      <c r="MO320" s="699"/>
      <c r="NB320" s="698"/>
      <c r="NC320" s="699"/>
      <c r="NP320" s="698"/>
      <c r="NQ320" s="699"/>
      <c r="OD320" s="698"/>
      <c r="OE320" s="699"/>
      <c r="OR320" s="698"/>
      <c r="OS320" s="699"/>
      <c r="PF320" s="698"/>
      <c r="PG320" s="699"/>
      <c r="PT320" s="698"/>
      <c r="PU320" s="699"/>
      <c r="QH320" s="698"/>
    </row>
    <row r="321" spans="1:450" x14ac:dyDescent="0.25">
      <c r="PV321" s="702">
        <f>SUMIF($D$13:$PS$13,PV$10,$D104:$PS104)-SUM(PV324,PV326,PV329,PV332,PV334,PV335)</f>
        <v>142.79770001769066</v>
      </c>
      <c r="PW321" s="703">
        <f t="shared" ref="PW321:QG321" si="2407">SUMIF($D$13:$PS$13,PW$10,$D104:$PS104)-SUM(PW324,PW326,PW329,PW332,PW334,PW335)</f>
        <v>0</v>
      </c>
      <c r="PX321" s="703">
        <f t="shared" si="2407"/>
        <v>0</v>
      </c>
      <c r="PY321" s="703">
        <f t="shared" si="2407"/>
        <v>0</v>
      </c>
      <c r="PZ321" s="703">
        <f t="shared" si="2407"/>
        <v>0</v>
      </c>
      <c r="QA321" s="703">
        <f t="shared" si="2407"/>
        <v>0</v>
      </c>
      <c r="QB321" s="703">
        <f t="shared" si="2407"/>
        <v>0</v>
      </c>
      <c r="QC321" s="703">
        <f t="shared" si="2407"/>
        <v>0</v>
      </c>
      <c r="QD321" s="703">
        <f t="shared" si="2407"/>
        <v>0</v>
      </c>
      <c r="QE321" s="703">
        <f t="shared" si="2407"/>
        <v>0</v>
      </c>
      <c r="QF321" s="703">
        <f t="shared" si="2407"/>
        <v>0</v>
      </c>
      <c r="QG321" s="703">
        <f t="shared" si="2407"/>
        <v>0</v>
      </c>
      <c r="QH321" s="703"/>
    </row>
    <row r="322" spans="1:450" x14ac:dyDescent="0.25">
      <c r="A322" s="304" t="s">
        <v>322</v>
      </c>
      <c r="B322" s="186" t="s">
        <v>992</v>
      </c>
      <c r="PQ322" s="704"/>
      <c r="PR322" s="705"/>
      <c r="PS322" s="705"/>
      <c r="PT322" s="706" t="s">
        <v>993</v>
      </c>
      <c r="PV322" s="450">
        <v>0</v>
      </c>
      <c r="PW322" s="450">
        <v>0</v>
      </c>
      <c r="PX322" s="450">
        <v>0</v>
      </c>
      <c r="PY322" s="450">
        <v>0</v>
      </c>
      <c r="PZ322" s="450">
        <v>0</v>
      </c>
      <c r="QA322" s="450">
        <v>0</v>
      </c>
      <c r="QB322" s="450">
        <v>0</v>
      </c>
      <c r="QC322" s="450">
        <v>0</v>
      </c>
      <c r="QD322" s="450">
        <v>0</v>
      </c>
      <c r="QE322" s="450">
        <v>0</v>
      </c>
      <c r="QF322" s="450">
        <v>0</v>
      </c>
      <c r="QG322" s="450">
        <v>0</v>
      </c>
      <c r="QH322" s="450">
        <f>SUM(PV322:QG322)</f>
        <v>0</v>
      </c>
    </row>
    <row r="323" spans="1:450" x14ac:dyDescent="0.25">
      <c r="A323" s="304" t="s">
        <v>322</v>
      </c>
      <c r="B323" s="186" t="s">
        <v>994</v>
      </c>
      <c r="PQ323" s="704"/>
      <c r="PR323" s="705"/>
      <c r="PS323" s="705"/>
      <c r="PT323" s="706" t="s">
        <v>993</v>
      </c>
      <c r="PV323" s="450">
        <v>0</v>
      </c>
      <c r="PW323" s="450">
        <v>0</v>
      </c>
      <c r="PX323" s="450">
        <v>0</v>
      </c>
      <c r="PY323" s="450">
        <v>0</v>
      </c>
      <c r="PZ323" s="450">
        <v>0</v>
      </c>
      <c r="QA323" s="450">
        <v>0</v>
      </c>
      <c r="QB323" s="450">
        <v>0</v>
      </c>
      <c r="QC323" s="450">
        <v>0</v>
      </c>
      <c r="QD323" s="450">
        <v>0</v>
      </c>
      <c r="QE323" s="450">
        <v>0</v>
      </c>
      <c r="QF323" s="450">
        <v>0</v>
      </c>
      <c r="QG323" s="450">
        <v>0</v>
      </c>
      <c r="QH323" s="450">
        <f t="shared" ref="QH323:QH335" si="2408">SUM(PV323:QG323)</f>
        <v>0</v>
      </c>
    </row>
    <row r="324" spans="1:450" x14ac:dyDescent="0.25">
      <c r="A324" s="304" t="s">
        <v>322</v>
      </c>
      <c r="B324" s="186" t="s">
        <v>995</v>
      </c>
      <c r="PQ324" s="704"/>
      <c r="PR324" s="705"/>
      <c r="PS324" s="705" t="s">
        <v>996</v>
      </c>
      <c r="PT324" s="706" t="s">
        <v>993</v>
      </c>
      <c r="PV324" s="450">
        <v>-39016683.439999998</v>
      </c>
      <c r="PW324" s="450">
        <v>0</v>
      </c>
      <c r="PX324" s="450">
        <v>0</v>
      </c>
      <c r="PY324" s="450">
        <v>0</v>
      </c>
      <c r="PZ324" s="450">
        <v>0</v>
      </c>
      <c r="QA324" s="450">
        <v>0</v>
      </c>
      <c r="QB324" s="450">
        <v>0</v>
      </c>
      <c r="QC324" s="450">
        <v>0</v>
      </c>
      <c r="QD324" s="450">
        <v>0</v>
      </c>
      <c r="QE324" s="450">
        <v>0</v>
      </c>
      <c r="QF324" s="450">
        <v>0</v>
      </c>
      <c r="QG324" s="450">
        <v>0</v>
      </c>
      <c r="QH324" s="450">
        <f t="shared" si="2408"/>
        <v>-39016683.439999998</v>
      </c>
    </row>
    <row r="325" spans="1:450" x14ac:dyDescent="0.25">
      <c r="B325" s="186"/>
      <c r="PT325" s="706"/>
    </row>
    <row r="326" spans="1:450" x14ac:dyDescent="0.25">
      <c r="A326" s="304" t="s">
        <v>322</v>
      </c>
      <c r="B326" s="186" t="s">
        <v>997</v>
      </c>
      <c r="PQ326" s="704"/>
      <c r="PR326" s="705"/>
      <c r="PS326" s="705" t="s">
        <v>996</v>
      </c>
      <c r="PT326" s="706" t="s">
        <v>993</v>
      </c>
      <c r="PV326" s="450">
        <v>-7730388.21</v>
      </c>
      <c r="PW326" s="450">
        <v>0</v>
      </c>
      <c r="PX326" s="450">
        <v>0</v>
      </c>
      <c r="PY326" s="450">
        <v>0</v>
      </c>
      <c r="PZ326" s="450">
        <v>0</v>
      </c>
      <c r="QA326" s="450">
        <v>0</v>
      </c>
      <c r="QB326" s="450">
        <v>0</v>
      </c>
      <c r="QC326" s="450">
        <v>0</v>
      </c>
      <c r="QD326" s="450">
        <v>0</v>
      </c>
      <c r="QE326" s="450">
        <v>0</v>
      </c>
      <c r="QF326" s="450">
        <v>0</v>
      </c>
      <c r="QG326" s="450">
        <v>0</v>
      </c>
      <c r="QH326" s="450">
        <f t="shared" si="2408"/>
        <v>-7730388.21</v>
      </c>
    </row>
    <row r="327" spans="1:450" s="709" customFormat="1" x14ac:dyDescent="0.25">
      <c r="A327" s="707" t="s">
        <v>322</v>
      </c>
      <c r="B327" s="708" t="s">
        <v>998</v>
      </c>
      <c r="C327" s="707"/>
      <c r="P327" s="710"/>
      <c r="Q327" s="711"/>
      <c r="AD327" s="710"/>
      <c r="AE327" s="712"/>
      <c r="AR327" s="710"/>
      <c r="AS327" s="712"/>
      <c r="BF327" s="710"/>
      <c r="BG327" s="712"/>
      <c r="BT327" s="710"/>
      <c r="BU327" s="713"/>
      <c r="CH327" s="710"/>
      <c r="CI327" s="711"/>
      <c r="CV327" s="710"/>
      <c r="CW327" s="712"/>
      <c r="DJ327" s="710"/>
      <c r="DK327" s="711"/>
      <c r="DX327" s="710"/>
      <c r="DY327" s="711"/>
      <c r="EL327" s="710"/>
      <c r="EM327" s="711"/>
      <c r="EZ327" s="710"/>
      <c r="FA327" s="711"/>
      <c r="FN327" s="710"/>
      <c r="FO327" s="711"/>
      <c r="GB327" s="710"/>
      <c r="GC327" s="711"/>
      <c r="GP327" s="710"/>
      <c r="GQ327" s="711"/>
      <c r="HD327" s="710"/>
      <c r="HE327" s="711"/>
      <c r="HR327" s="710"/>
      <c r="HS327" s="711"/>
      <c r="IF327" s="710"/>
      <c r="IG327" s="711"/>
      <c r="IT327" s="710"/>
      <c r="IU327" s="711"/>
      <c r="JH327" s="710"/>
      <c r="JI327" s="711"/>
      <c r="JV327" s="710"/>
      <c r="JW327" s="711"/>
      <c r="KJ327" s="710"/>
      <c r="KK327" s="711"/>
      <c r="KX327" s="710"/>
      <c r="KY327" s="711"/>
      <c r="LL327" s="710"/>
      <c r="LM327" s="711"/>
      <c r="LZ327" s="710"/>
      <c r="MA327" s="711"/>
      <c r="MN327" s="710"/>
      <c r="MO327" s="711"/>
      <c r="NB327" s="710"/>
      <c r="NC327" s="711"/>
      <c r="NP327" s="710"/>
      <c r="NQ327" s="711"/>
      <c r="OD327" s="710"/>
      <c r="OE327" s="711"/>
      <c r="OR327" s="710"/>
      <c r="OS327" s="711"/>
      <c r="PF327" s="710"/>
      <c r="PG327" s="711"/>
      <c r="PQ327" s="714"/>
      <c r="PR327" s="715"/>
      <c r="PS327" s="715" t="s">
        <v>999</v>
      </c>
      <c r="PT327" s="716" t="s">
        <v>1000</v>
      </c>
      <c r="PU327" s="711"/>
      <c r="PV327" s="710">
        <f>-PV284</f>
        <v>1351177</v>
      </c>
      <c r="PW327" s="710">
        <f t="shared" ref="PW327:QG327" si="2409">-PW284</f>
        <v>0</v>
      </c>
      <c r="PX327" s="710">
        <f t="shared" si="2409"/>
        <v>0</v>
      </c>
      <c r="PY327" s="710">
        <f t="shared" si="2409"/>
        <v>0</v>
      </c>
      <c r="PZ327" s="710">
        <f t="shared" si="2409"/>
        <v>0</v>
      </c>
      <c r="QA327" s="710">
        <f t="shared" si="2409"/>
        <v>0</v>
      </c>
      <c r="QB327" s="710">
        <f t="shared" si="2409"/>
        <v>0</v>
      </c>
      <c r="QC327" s="710">
        <f t="shared" si="2409"/>
        <v>0</v>
      </c>
      <c r="QD327" s="710">
        <f t="shared" si="2409"/>
        <v>0</v>
      </c>
      <c r="QE327" s="710">
        <f t="shared" si="2409"/>
        <v>0</v>
      </c>
      <c r="QF327" s="710">
        <f t="shared" si="2409"/>
        <v>0</v>
      </c>
      <c r="QG327" s="710">
        <f t="shared" si="2409"/>
        <v>0</v>
      </c>
      <c r="QH327" s="710">
        <f t="shared" si="2408"/>
        <v>1351177</v>
      </c>
    </row>
    <row r="328" spans="1:450" s="709" customFormat="1" x14ac:dyDescent="0.25">
      <c r="A328" s="707"/>
      <c r="B328" s="708"/>
      <c r="C328" s="707"/>
      <c r="P328" s="710"/>
      <c r="Q328" s="711"/>
      <c r="AD328" s="710"/>
      <c r="AE328" s="712"/>
      <c r="AR328" s="710"/>
      <c r="AS328" s="712"/>
      <c r="BF328" s="710"/>
      <c r="BG328" s="712"/>
      <c r="BT328" s="710"/>
      <c r="BU328" s="713"/>
      <c r="CH328" s="710"/>
      <c r="CI328" s="711"/>
      <c r="CV328" s="710"/>
      <c r="CW328" s="712"/>
      <c r="DJ328" s="710"/>
      <c r="DK328" s="711"/>
      <c r="DX328" s="710"/>
      <c r="DY328" s="711"/>
      <c r="EL328" s="710"/>
      <c r="EM328" s="711"/>
      <c r="EZ328" s="710"/>
      <c r="FA328" s="711"/>
      <c r="FN328" s="710"/>
      <c r="FO328" s="711"/>
      <c r="GB328" s="710"/>
      <c r="GC328" s="711"/>
      <c r="GP328" s="710"/>
      <c r="GQ328" s="711"/>
      <c r="HD328" s="710"/>
      <c r="HE328" s="711"/>
      <c r="HR328" s="710"/>
      <c r="HS328" s="711"/>
      <c r="IF328" s="710"/>
      <c r="IG328" s="711"/>
      <c r="IT328" s="710"/>
      <c r="IU328" s="711"/>
      <c r="JH328" s="710"/>
      <c r="JI328" s="711"/>
      <c r="JV328" s="710"/>
      <c r="JW328" s="711"/>
      <c r="KJ328" s="710"/>
      <c r="KK328" s="711"/>
      <c r="KX328" s="710"/>
      <c r="KY328" s="711"/>
      <c r="LL328" s="710"/>
      <c r="LM328" s="711"/>
      <c r="LZ328" s="710"/>
      <c r="MA328" s="711"/>
      <c r="MN328" s="710"/>
      <c r="MO328" s="711"/>
      <c r="NB328" s="710"/>
      <c r="NC328" s="711"/>
      <c r="NP328" s="710"/>
      <c r="NQ328" s="711"/>
      <c r="OD328" s="710"/>
      <c r="OE328" s="711"/>
      <c r="OR328" s="710"/>
      <c r="OS328" s="711"/>
      <c r="PF328" s="710"/>
      <c r="PG328" s="711"/>
      <c r="PT328" s="716"/>
      <c r="PU328" s="711"/>
      <c r="PV328" s="710"/>
      <c r="PW328" s="710"/>
      <c r="PX328" s="710"/>
      <c r="PY328" s="710"/>
      <c r="PZ328" s="710"/>
      <c r="QA328" s="710"/>
      <c r="QB328" s="710"/>
      <c r="QC328" s="710"/>
      <c r="QD328" s="710"/>
      <c r="QE328" s="710"/>
      <c r="QF328" s="710"/>
      <c r="QG328" s="710"/>
      <c r="QH328" s="710"/>
    </row>
    <row r="329" spans="1:450" x14ac:dyDescent="0.25">
      <c r="A329" s="304" t="s">
        <v>322</v>
      </c>
      <c r="B329" s="186" t="s">
        <v>1001</v>
      </c>
      <c r="PQ329" s="704"/>
      <c r="PR329" s="705"/>
      <c r="PS329" s="705" t="s">
        <v>996</v>
      </c>
      <c r="PT329" s="706" t="s">
        <v>993</v>
      </c>
      <c r="PV329" s="450">
        <v>-1390646.29</v>
      </c>
      <c r="PW329" s="450">
        <v>0</v>
      </c>
      <c r="PX329" s="450">
        <v>0</v>
      </c>
      <c r="PY329" s="450">
        <v>0</v>
      </c>
      <c r="PZ329" s="450">
        <v>0</v>
      </c>
      <c r="QA329" s="450">
        <v>0</v>
      </c>
      <c r="QB329" s="450">
        <v>0</v>
      </c>
      <c r="QC329" s="450">
        <v>0</v>
      </c>
      <c r="QD329" s="450">
        <v>0</v>
      </c>
      <c r="QE329" s="450">
        <v>0</v>
      </c>
      <c r="QF329" s="450">
        <v>0</v>
      </c>
      <c r="QG329" s="450">
        <v>0</v>
      </c>
      <c r="QH329" s="450">
        <f t="shared" si="2408"/>
        <v>-1390646.29</v>
      </c>
    </row>
    <row r="330" spans="1:450" s="709" customFormat="1" x14ac:dyDescent="0.25">
      <c r="A330" s="707" t="s">
        <v>322</v>
      </c>
      <c r="B330" s="708" t="s">
        <v>1002</v>
      </c>
      <c r="C330" s="707"/>
      <c r="P330" s="710"/>
      <c r="Q330" s="711"/>
      <c r="AD330" s="710"/>
      <c r="AE330" s="712"/>
      <c r="AR330" s="710"/>
      <c r="AS330" s="712"/>
      <c r="BF330" s="710"/>
      <c r="BG330" s="712"/>
      <c r="BT330" s="710"/>
      <c r="BU330" s="713"/>
      <c r="CH330" s="710"/>
      <c r="CI330" s="711"/>
      <c r="CV330" s="710"/>
      <c r="CW330" s="712"/>
      <c r="DJ330" s="710"/>
      <c r="DK330" s="711"/>
      <c r="DX330" s="710"/>
      <c r="DY330" s="711"/>
      <c r="EL330" s="710"/>
      <c r="EM330" s="711"/>
      <c r="EZ330" s="710"/>
      <c r="FA330" s="711"/>
      <c r="FN330" s="710"/>
      <c r="FO330" s="711"/>
      <c r="GB330" s="710"/>
      <c r="GC330" s="711"/>
      <c r="GP330" s="710"/>
      <c r="GQ330" s="711"/>
      <c r="HD330" s="710"/>
      <c r="HE330" s="711"/>
      <c r="HR330" s="710"/>
      <c r="HS330" s="711"/>
      <c r="IF330" s="710"/>
      <c r="IG330" s="711"/>
      <c r="IT330" s="710"/>
      <c r="IU330" s="711"/>
      <c r="JH330" s="710"/>
      <c r="JI330" s="711"/>
      <c r="JV330" s="710"/>
      <c r="JW330" s="711"/>
      <c r="KJ330" s="710"/>
      <c r="KK330" s="711"/>
      <c r="KX330" s="710"/>
      <c r="KY330" s="711"/>
      <c r="LL330" s="710"/>
      <c r="LM330" s="711"/>
      <c r="LZ330" s="710"/>
      <c r="MA330" s="711"/>
      <c r="MN330" s="710"/>
      <c r="MO330" s="711"/>
      <c r="NB330" s="710"/>
      <c r="NC330" s="711"/>
      <c r="NP330" s="710"/>
      <c r="NQ330" s="711"/>
      <c r="OD330" s="710"/>
      <c r="OE330" s="711"/>
      <c r="OR330" s="710"/>
      <c r="OS330" s="711"/>
      <c r="PF330" s="710"/>
      <c r="PG330" s="711"/>
      <c r="PQ330" s="714"/>
      <c r="PR330" s="715"/>
      <c r="PS330" s="715" t="s">
        <v>996</v>
      </c>
      <c r="PT330" s="716" t="s">
        <v>1000</v>
      </c>
      <c r="PU330" s="711"/>
      <c r="PV330" s="710">
        <f>-PV285</f>
        <v>0</v>
      </c>
      <c r="PW330" s="710">
        <f t="shared" ref="PW330:QG330" si="2410">-PW285</f>
        <v>0</v>
      </c>
      <c r="PX330" s="710">
        <f t="shared" si="2410"/>
        <v>0</v>
      </c>
      <c r="PY330" s="710">
        <f t="shared" si="2410"/>
        <v>0</v>
      </c>
      <c r="PZ330" s="710">
        <f t="shared" si="2410"/>
        <v>0</v>
      </c>
      <c r="QA330" s="710">
        <f t="shared" si="2410"/>
        <v>0</v>
      </c>
      <c r="QB330" s="710">
        <f t="shared" si="2410"/>
        <v>0</v>
      </c>
      <c r="QC330" s="710">
        <f t="shared" si="2410"/>
        <v>0</v>
      </c>
      <c r="QD330" s="710">
        <f t="shared" si="2410"/>
        <v>0</v>
      </c>
      <c r="QE330" s="710">
        <f t="shared" si="2410"/>
        <v>0</v>
      </c>
      <c r="QF330" s="710">
        <f t="shared" si="2410"/>
        <v>0</v>
      </c>
      <c r="QG330" s="710">
        <f t="shared" si="2410"/>
        <v>0</v>
      </c>
      <c r="QH330" s="710">
        <f t="shared" si="2408"/>
        <v>0</v>
      </c>
    </row>
    <row r="331" spans="1:450" s="709" customFormat="1" x14ac:dyDescent="0.25">
      <c r="A331" s="707"/>
      <c r="B331" s="708"/>
      <c r="C331" s="707"/>
      <c r="P331" s="710"/>
      <c r="Q331" s="711"/>
      <c r="AD331" s="710"/>
      <c r="AE331" s="712"/>
      <c r="AR331" s="710"/>
      <c r="AS331" s="712"/>
      <c r="BF331" s="710"/>
      <c r="BG331" s="712"/>
      <c r="BT331" s="710"/>
      <c r="BU331" s="713"/>
      <c r="CH331" s="710"/>
      <c r="CI331" s="711"/>
      <c r="CV331" s="710"/>
      <c r="CW331" s="712"/>
      <c r="DJ331" s="710"/>
      <c r="DK331" s="711"/>
      <c r="DX331" s="710"/>
      <c r="DY331" s="711"/>
      <c r="EL331" s="710"/>
      <c r="EM331" s="711"/>
      <c r="EZ331" s="710"/>
      <c r="FA331" s="711"/>
      <c r="FN331" s="710"/>
      <c r="FO331" s="711"/>
      <c r="GB331" s="710"/>
      <c r="GC331" s="711"/>
      <c r="GP331" s="710"/>
      <c r="GQ331" s="711"/>
      <c r="HD331" s="710"/>
      <c r="HE331" s="711"/>
      <c r="HR331" s="710"/>
      <c r="HS331" s="711"/>
      <c r="IF331" s="710"/>
      <c r="IG331" s="711"/>
      <c r="IT331" s="710"/>
      <c r="IU331" s="711"/>
      <c r="JH331" s="710"/>
      <c r="JI331" s="711"/>
      <c r="JV331" s="710"/>
      <c r="JW331" s="711"/>
      <c r="KJ331" s="710"/>
      <c r="KK331" s="711"/>
      <c r="KX331" s="710"/>
      <c r="KY331" s="711"/>
      <c r="LL331" s="710"/>
      <c r="LM331" s="711"/>
      <c r="LZ331" s="710"/>
      <c r="MA331" s="711"/>
      <c r="MN331" s="710"/>
      <c r="MO331" s="711"/>
      <c r="NB331" s="710"/>
      <c r="NC331" s="711"/>
      <c r="NP331" s="710"/>
      <c r="NQ331" s="711"/>
      <c r="OD331" s="710"/>
      <c r="OE331" s="711"/>
      <c r="OR331" s="710"/>
      <c r="OS331" s="711"/>
      <c r="PF331" s="710"/>
      <c r="PG331" s="711"/>
      <c r="PT331" s="716"/>
      <c r="PU331" s="711"/>
      <c r="PV331" s="710"/>
      <c r="PW331" s="710"/>
      <c r="PX331" s="710"/>
      <c r="PY331" s="710"/>
      <c r="PZ331" s="710"/>
      <c r="QA331" s="710"/>
      <c r="QB331" s="710"/>
      <c r="QC331" s="710"/>
      <c r="QD331" s="710"/>
      <c r="QE331" s="710"/>
      <c r="QF331" s="710"/>
      <c r="QG331" s="710"/>
      <c r="QH331" s="710"/>
    </row>
    <row r="332" spans="1:450" x14ac:dyDescent="0.25">
      <c r="A332" s="304" t="s">
        <v>322</v>
      </c>
      <c r="B332" s="186" t="s">
        <v>1003</v>
      </c>
      <c r="PQ332" s="704"/>
      <c r="PR332" s="705"/>
      <c r="PS332" s="705" t="s">
        <v>996</v>
      </c>
      <c r="PT332" s="706" t="s">
        <v>993</v>
      </c>
      <c r="PV332" s="450">
        <v>-1605980.77</v>
      </c>
      <c r="PW332" s="450">
        <v>0</v>
      </c>
      <c r="PX332" s="450">
        <v>0</v>
      </c>
      <c r="PY332" s="450">
        <v>0</v>
      </c>
      <c r="PZ332" s="450">
        <v>0</v>
      </c>
      <c r="QA332" s="450">
        <v>0</v>
      </c>
      <c r="QB332" s="450">
        <v>0</v>
      </c>
      <c r="QC332" s="450">
        <v>0</v>
      </c>
      <c r="QD332" s="450">
        <v>0</v>
      </c>
      <c r="QE332" s="450">
        <v>0</v>
      </c>
      <c r="QF332" s="450">
        <v>0</v>
      </c>
      <c r="QG332" s="450">
        <v>0</v>
      </c>
      <c r="QH332" s="450">
        <f t="shared" si="2408"/>
        <v>-1605980.77</v>
      </c>
    </row>
    <row r="333" spans="1:450" x14ac:dyDescent="0.25">
      <c r="B333" s="186"/>
      <c r="PT333" s="706"/>
    </row>
    <row r="334" spans="1:450" x14ac:dyDescent="0.25">
      <c r="A334" s="304" t="s">
        <v>322</v>
      </c>
      <c r="B334" s="186" t="s">
        <v>1004</v>
      </c>
      <c r="PQ334" s="704"/>
      <c r="PR334" s="705"/>
      <c r="PS334" s="705" t="s">
        <v>996</v>
      </c>
      <c r="PT334" s="706" t="s">
        <v>993</v>
      </c>
      <c r="PV334" s="450">
        <v>-8954017.7800000049</v>
      </c>
      <c r="PW334" s="450">
        <v>0</v>
      </c>
      <c r="PX334" s="450">
        <v>0</v>
      </c>
      <c r="PY334" s="450">
        <v>0</v>
      </c>
      <c r="PZ334" s="450">
        <v>0</v>
      </c>
      <c r="QA334" s="450">
        <v>0</v>
      </c>
      <c r="QB334" s="450">
        <v>0</v>
      </c>
      <c r="QC334" s="450">
        <v>0</v>
      </c>
      <c r="QD334" s="450">
        <v>0</v>
      </c>
      <c r="QE334" s="450">
        <v>0</v>
      </c>
      <c r="QF334" s="450">
        <v>0</v>
      </c>
      <c r="QG334" s="450">
        <v>0</v>
      </c>
      <c r="QH334" s="450">
        <f t="shared" si="2408"/>
        <v>-8954017.7800000049</v>
      </c>
    </row>
    <row r="335" spans="1:450" x14ac:dyDescent="0.25">
      <c r="A335" s="304" t="s">
        <v>322</v>
      </c>
      <c r="B335" s="186" t="s">
        <v>1004</v>
      </c>
      <c r="PQ335" s="717"/>
      <c r="PR335" s="718"/>
      <c r="PS335" s="718" t="s">
        <v>1005</v>
      </c>
      <c r="PT335" s="706" t="s">
        <v>993</v>
      </c>
      <c r="PV335" s="450">
        <v>-2188009.7999999998</v>
      </c>
      <c r="PW335" s="450">
        <v>0</v>
      </c>
      <c r="PX335" s="450">
        <v>0</v>
      </c>
      <c r="PY335" s="450">
        <v>0</v>
      </c>
      <c r="PZ335" s="450">
        <v>0</v>
      </c>
      <c r="QA335" s="450">
        <v>0</v>
      </c>
      <c r="QB335" s="450">
        <v>0</v>
      </c>
      <c r="QC335" s="450">
        <v>0</v>
      </c>
      <c r="QD335" s="450">
        <v>0</v>
      </c>
      <c r="QE335" s="450">
        <v>0</v>
      </c>
      <c r="QF335" s="450">
        <v>0</v>
      </c>
      <c r="QG335" s="450">
        <v>0</v>
      </c>
      <c r="QH335" s="450">
        <f t="shared" si="2408"/>
        <v>-2188009.7999999998</v>
      </c>
    </row>
    <row r="336" spans="1:450" ht="13.5" thickBot="1" x14ac:dyDescent="0.3">
      <c r="A336" s="719" t="s">
        <v>322</v>
      </c>
      <c r="B336" s="720" t="s">
        <v>1006</v>
      </c>
      <c r="PQ336" s="721"/>
      <c r="PR336" s="721"/>
      <c r="PS336" s="722" t="s">
        <v>1006</v>
      </c>
      <c r="PT336" s="723" t="s">
        <v>322</v>
      </c>
      <c r="PV336" s="724">
        <f t="shared" ref="PV336:QH336" si="2411">SUM(PV322:PV335)</f>
        <v>-59534549.290000007</v>
      </c>
      <c r="PW336" s="724">
        <f t="shared" si="2411"/>
        <v>0</v>
      </c>
      <c r="PX336" s="724">
        <f t="shared" si="2411"/>
        <v>0</v>
      </c>
      <c r="PY336" s="724">
        <f t="shared" si="2411"/>
        <v>0</v>
      </c>
      <c r="PZ336" s="724">
        <f t="shared" si="2411"/>
        <v>0</v>
      </c>
      <c r="QA336" s="724">
        <f t="shared" si="2411"/>
        <v>0</v>
      </c>
      <c r="QB336" s="724">
        <f t="shared" si="2411"/>
        <v>0</v>
      </c>
      <c r="QC336" s="724">
        <f t="shared" si="2411"/>
        <v>0</v>
      </c>
      <c r="QD336" s="724">
        <f t="shared" si="2411"/>
        <v>0</v>
      </c>
      <c r="QE336" s="724">
        <f t="shared" si="2411"/>
        <v>0</v>
      </c>
      <c r="QF336" s="724">
        <f t="shared" si="2411"/>
        <v>0</v>
      </c>
      <c r="QG336" s="724">
        <f t="shared" si="2411"/>
        <v>0</v>
      </c>
      <c r="QH336" s="724">
        <f t="shared" si="2411"/>
        <v>-59534549.290000007</v>
      </c>
    </row>
    <row r="337" spans="1:450" ht="13.5" thickTop="1" x14ac:dyDescent="0.25">
      <c r="B337" s="313" t="s">
        <v>938</v>
      </c>
      <c r="PV337" s="725">
        <f>PV287+PV336</f>
        <v>0</v>
      </c>
      <c r="PW337" s="725">
        <f t="shared" ref="PW337:QH337" si="2412">PW287+PW336</f>
        <v>0</v>
      </c>
      <c r="PX337" s="725">
        <f t="shared" si="2412"/>
        <v>0</v>
      </c>
      <c r="PY337" s="725">
        <f t="shared" si="2412"/>
        <v>0</v>
      </c>
      <c r="PZ337" s="725">
        <f t="shared" si="2412"/>
        <v>0</v>
      </c>
      <c r="QA337" s="725">
        <f t="shared" si="2412"/>
        <v>0</v>
      </c>
      <c r="QB337" s="725">
        <f t="shared" si="2412"/>
        <v>0</v>
      </c>
      <c r="QC337" s="725">
        <f t="shared" si="2412"/>
        <v>0</v>
      </c>
      <c r="QD337" s="725">
        <f t="shared" si="2412"/>
        <v>0</v>
      </c>
      <c r="QE337" s="725">
        <f t="shared" si="2412"/>
        <v>0</v>
      </c>
      <c r="QF337" s="725">
        <f t="shared" si="2412"/>
        <v>0</v>
      </c>
      <c r="QG337" s="725">
        <f t="shared" si="2412"/>
        <v>0</v>
      </c>
      <c r="QH337" s="725">
        <f t="shared" si="2412"/>
        <v>0</v>
      </c>
    </row>
    <row r="338" spans="1:450" x14ac:dyDescent="0.25">
      <c r="B338" s="313" t="s">
        <v>938</v>
      </c>
      <c r="PV338" s="726" t="s">
        <v>1007</v>
      </c>
      <c r="PW338" s="726" t="s">
        <v>1007</v>
      </c>
      <c r="PX338" s="726" t="s">
        <v>1007</v>
      </c>
      <c r="PY338" s="726" t="s">
        <v>1007</v>
      </c>
      <c r="PZ338" s="726" t="s">
        <v>1007</v>
      </c>
      <c r="QA338" s="726" t="s">
        <v>1007</v>
      </c>
      <c r="QB338" s="726" t="s">
        <v>1007</v>
      </c>
      <c r="QC338" s="726" t="s">
        <v>1007</v>
      </c>
      <c r="QD338" s="726" t="s">
        <v>1007</v>
      </c>
      <c r="QE338" s="726" t="s">
        <v>1007</v>
      </c>
      <c r="QF338" s="726" t="s">
        <v>1007</v>
      </c>
      <c r="QG338" s="726" t="s">
        <v>1007</v>
      </c>
      <c r="QH338" s="726" t="s">
        <v>1007</v>
      </c>
    </row>
    <row r="341" spans="1:450" x14ac:dyDescent="0.25">
      <c r="PV341" s="727">
        <f>SUMIF($D$13:$PS$13,PV$10,$D240:$PS240)-SUM(PV344,PV346,PV349,PV352,PV354,PV355)</f>
        <v>0</v>
      </c>
      <c r="PW341" s="727">
        <f t="shared" ref="PW341:QG341" si="2413">SUMIF($D$13:$PS$13,PW$10,$D240:$PS240)-SUM(PW344,PW346,PW349,PW352,PW354,PW355)</f>
        <v>0</v>
      </c>
      <c r="PX341" s="727">
        <f t="shared" si="2413"/>
        <v>0</v>
      </c>
      <c r="PY341" s="727">
        <f t="shared" si="2413"/>
        <v>0</v>
      </c>
      <c r="PZ341" s="727">
        <f t="shared" si="2413"/>
        <v>0</v>
      </c>
      <c r="QA341" s="727">
        <f t="shared" si="2413"/>
        <v>0</v>
      </c>
      <c r="QB341" s="727">
        <f t="shared" si="2413"/>
        <v>0</v>
      </c>
      <c r="QC341" s="727">
        <f t="shared" si="2413"/>
        <v>0</v>
      </c>
      <c r="QD341" s="727">
        <f t="shared" si="2413"/>
        <v>0</v>
      </c>
      <c r="QE341" s="727">
        <f t="shared" si="2413"/>
        <v>0</v>
      </c>
      <c r="QF341" s="727">
        <f t="shared" si="2413"/>
        <v>0</v>
      </c>
      <c r="QG341" s="727">
        <f t="shared" si="2413"/>
        <v>0</v>
      </c>
    </row>
    <row r="342" spans="1:450" x14ac:dyDescent="0.25">
      <c r="A342" s="304" t="s">
        <v>171</v>
      </c>
      <c r="B342" s="186" t="s">
        <v>992</v>
      </c>
      <c r="PQ342" s="704"/>
      <c r="PR342" s="705"/>
      <c r="PS342" s="705"/>
      <c r="PT342" s="706" t="s">
        <v>993</v>
      </c>
      <c r="PV342" s="680">
        <v>0</v>
      </c>
      <c r="PW342" s="680">
        <v>0</v>
      </c>
      <c r="PX342" s="680">
        <v>0</v>
      </c>
      <c r="PY342" s="680">
        <v>0</v>
      </c>
      <c r="PZ342" s="680">
        <v>0</v>
      </c>
      <c r="QA342" s="680">
        <v>0</v>
      </c>
      <c r="QB342" s="680">
        <v>0</v>
      </c>
      <c r="QC342" s="680">
        <v>0</v>
      </c>
      <c r="QD342" s="680">
        <v>0</v>
      </c>
      <c r="QE342" s="680">
        <v>0</v>
      </c>
      <c r="QF342" s="680">
        <v>0</v>
      </c>
      <c r="QG342" s="680">
        <v>0</v>
      </c>
      <c r="QH342" s="450">
        <f>SUM(PV342:QG342)</f>
        <v>0</v>
      </c>
    </row>
    <row r="343" spans="1:450" x14ac:dyDescent="0.25">
      <c r="A343" s="304" t="s">
        <v>171</v>
      </c>
      <c r="B343" s="186" t="s">
        <v>994</v>
      </c>
      <c r="PQ343" s="704"/>
      <c r="PR343" s="705"/>
      <c r="PS343" s="705"/>
      <c r="PT343" s="706" t="s">
        <v>993</v>
      </c>
      <c r="PV343" s="680">
        <v>0</v>
      </c>
      <c r="PW343" s="680">
        <v>0</v>
      </c>
      <c r="PX343" s="680">
        <v>0</v>
      </c>
      <c r="PY343" s="680">
        <v>0</v>
      </c>
      <c r="PZ343" s="680">
        <v>0</v>
      </c>
      <c r="QA343" s="680">
        <v>0</v>
      </c>
      <c r="QB343" s="680">
        <v>0</v>
      </c>
      <c r="QC343" s="680">
        <v>0</v>
      </c>
      <c r="QD343" s="680">
        <v>0</v>
      </c>
      <c r="QE343" s="680">
        <v>0</v>
      </c>
      <c r="QF343" s="680">
        <v>0</v>
      </c>
      <c r="QG343" s="680">
        <v>0</v>
      </c>
      <c r="QH343" s="450">
        <f t="shared" ref="QH343:QH355" si="2414">SUM(PV343:QG343)</f>
        <v>0</v>
      </c>
    </row>
    <row r="344" spans="1:450" x14ac:dyDescent="0.25">
      <c r="A344" s="304" t="s">
        <v>171</v>
      </c>
      <c r="B344" s="186" t="s">
        <v>995</v>
      </c>
      <c r="PQ344" s="704"/>
      <c r="PR344" s="705"/>
      <c r="PS344" s="705" t="s">
        <v>996</v>
      </c>
      <c r="PT344" s="706" t="s">
        <v>993</v>
      </c>
      <c r="PV344" s="680">
        <v>-452577</v>
      </c>
      <c r="PW344" s="680">
        <v>0</v>
      </c>
      <c r="PX344" s="680">
        <v>0</v>
      </c>
      <c r="PY344" s="680">
        <v>0</v>
      </c>
      <c r="PZ344" s="680">
        <v>0</v>
      </c>
      <c r="QA344" s="680">
        <v>0</v>
      </c>
      <c r="QB344" s="680">
        <v>0</v>
      </c>
      <c r="QC344" s="680">
        <v>0</v>
      </c>
      <c r="QD344" s="680">
        <v>0</v>
      </c>
      <c r="QE344" s="680">
        <v>0</v>
      </c>
      <c r="QF344" s="680">
        <v>0</v>
      </c>
      <c r="QG344" s="680">
        <v>0</v>
      </c>
      <c r="QH344" s="450">
        <f t="shared" si="2414"/>
        <v>-452577</v>
      </c>
    </row>
    <row r="345" spans="1:450" x14ac:dyDescent="0.25">
      <c r="B345" s="186"/>
      <c r="PT345" s="706"/>
      <c r="PV345" s="680"/>
      <c r="PW345" s="680"/>
      <c r="PX345" s="680"/>
      <c r="PY345" s="680"/>
      <c r="PZ345" s="680"/>
      <c r="QA345" s="680"/>
      <c r="QB345" s="680"/>
      <c r="QC345" s="680"/>
      <c r="QD345" s="680"/>
      <c r="QE345" s="680"/>
      <c r="QF345" s="680"/>
      <c r="QG345" s="680"/>
    </row>
    <row r="346" spans="1:450" x14ac:dyDescent="0.25">
      <c r="A346" s="304" t="s">
        <v>171</v>
      </c>
      <c r="B346" s="186" t="s">
        <v>997</v>
      </c>
      <c r="PQ346" s="704"/>
      <c r="PR346" s="705"/>
      <c r="PS346" s="705" t="s">
        <v>996</v>
      </c>
      <c r="PT346" s="706" t="s">
        <v>993</v>
      </c>
      <c r="PV346" s="680">
        <v>-89669</v>
      </c>
      <c r="PW346" s="680">
        <v>0</v>
      </c>
      <c r="PX346" s="680">
        <v>0</v>
      </c>
      <c r="PY346" s="680">
        <v>0</v>
      </c>
      <c r="PZ346" s="680">
        <v>0</v>
      </c>
      <c r="QA346" s="680">
        <v>0</v>
      </c>
      <c r="QB346" s="680">
        <v>0</v>
      </c>
      <c r="QC346" s="680">
        <v>0</v>
      </c>
      <c r="QD346" s="680">
        <v>0</v>
      </c>
      <c r="QE346" s="680">
        <v>0</v>
      </c>
      <c r="QF346" s="680">
        <v>0</v>
      </c>
      <c r="QG346" s="680">
        <v>0</v>
      </c>
      <c r="QH346" s="450">
        <f t="shared" si="2414"/>
        <v>-89669</v>
      </c>
    </row>
    <row r="347" spans="1:450" s="709" customFormat="1" x14ac:dyDescent="0.25">
      <c r="A347" s="707" t="s">
        <v>171</v>
      </c>
      <c r="B347" s="708" t="s">
        <v>998</v>
      </c>
      <c r="C347" s="707"/>
      <c r="P347" s="710"/>
      <c r="Q347" s="711"/>
      <c r="AD347" s="710"/>
      <c r="AE347" s="712"/>
      <c r="AR347" s="710"/>
      <c r="AS347" s="712"/>
      <c r="BF347" s="710"/>
      <c r="BG347" s="712"/>
      <c r="BT347" s="710"/>
      <c r="BU347" s="713"/>
      <c r="CH347" s="710"/>
      <c r="CI347" s="711"/>
      <c r="CV347" s="710"/>
      <c r="CW347" s="712"/>
      <c r="DJ347" s="710"/>
      <c r="DK347" s="711"/>
      <c r="DX347" s="710"/>
      <c r="DY347" s="711"/>
      <c r="EL347" s="710"/>
      <c r="EM347" s="711"/>
      <c r="EZ347" s="710"/>
      <c r="FA347" s="711"/>
      <c r="FN347" s="710"/>
      <c r="FO347" s="711"/>
      <c r="GB347" s="710"/>
      <c r="GC347" s="711"/>
      <c r="GP347" s="710"/>
      <c r="GQ347" s="711"/>
      <c r="HD347" s="710"/>
      <c r="HE347" s="711"/>
      <c r="HR347" s="710"/>
      <c r="HS347" s="711"/>
      <c r="IF347" s="710"/>
      <c r="IG347" s="711"/>
      <c r="IT347" s="710"/>
      <c r="IU347" s="711"/>
      <c r="JH347" s="710"/>
      <c r="JI347" s="711"/>
      <c r="JV347" s="710"/>
      <c r="JW347" s="711"/>
      <c r="KJ347" s="710"/>
      <c r="KK347" s="711"/>
      <c r="KX347" s="710"/>
      <c r="KY347" s="711"/>
      <c r="LL347" s="710"/>
      <c r="LM347" s="711"/>
      <c r="LZ347" s="710"/>
      <c r="MA347" s="711"/>
      <c r="MN347" s="710"/>
      <c r="MO347" s="711"/>
      <c r="NB347" s="710"/>
      <c r="NC347" s="711"/>
      <c r="NP347" s="710"/>
      <c r="NQ347" s="711"/>
      <c r="OD347" s="710"/>
      <c r="OE347" s="711"/>
      <c r="OR347" s="710"/>
      <c r="OS347" s="711"/>
      <c r="PF347" s="710"/>
      <c r="PG347" s="711"/>
      <c r="PQ347" s="714"/>
      <c r="PR347" s="715"/>
      <c r="PS347" s="715" t="s">
        <v>999</v>
      </c>
      <c r="PT347" s="716" t="s">
        <v>1000</v>
      </c>
      <c r="PU347" s="711"/>
      <c r="PV347" s="728">
        <f>-PV290</f>
        <v>15673.109999999993</v>
      </c>
      <c r="PW347" s="728">
        <f t="shared" ref="PW347:QG347" si="2415">-PW290</f>
        <v>0</v>
      </c>
      <c r="PX347" s="728">
        <f t="shared" si="2415"/>
        <v>0</v>
      </c>
      <c r="PY347" s="728">
        <f t="shared" si="2415"/>
        <v>0</v>
      </c>
      <c r="PZ347" s="728">
        <f t="shared" si="2415"/>
        <v>0</v>
      </c>
      <c r="QA347" s="728">
        <f t="shared" si="2415"/>
        <v>0</v>
      </c>
      <c r="QB347" s="728">
        <f t="shared" si="2415"/>
        <v>0</v>
      </c>
      <c r="QC347" s="728">
        <f t="shared" si="2415"/>
        <v>0</v>
      </c>
      <c r="QD347" s="728">
        <f t="shared" si="2415"/>
        <v>0</v>
      </c>
      <c r="QE347" s="728">
        <f t="shared" si="2415"/>
        <v>0</v>
      </c>
      <c r="QF347" s="728">
        <f t="shared" si="2415"/>
        <v>0</v>
      </c>
      <c r="QG347" s="728">
        <f t="shared" si="2415"/>
        <v>0</v>
      </c>
      <c r="QH347" s="710">
        <f t="shared" si="2414"/>
        <v>15673.109999999993</v>
      </c>
    </row>
    <row r="348" spans="1:450" x14ac:dyDescent="0.25">
      <c r="B348" s="708"/>
      <c r="PQ348" s="709"/>
      <c r="PR348" s="709"/>
      <c r="PS348" s="709"/>
      <c r="PT348" s="716"/>
      <c r="PV348" s="680"/>
      <c r="PW348" s="680"/>
      <c r="PX348" s="680"/>
      <c r="PY348" s="680"/>
      <c r="PZ348" s="680"/>
      <c r="QA348" s="680"/>
      <c r="QB348" s="680"/>
      <c r="QC348" s="680"/>
      <c r="QD348" s="680"/>
      <c r="QE348" s="680"/>
      <c r="QF348" s="680"/>
      <c r="QG348" s="680"/>
      <c r="QH348" s="710"/>
    </row>
    <row r="349" spans="1:450" x14ac:dyDescent="0.25">
      <c r="A349" s="304" t="s">
        <v>171</v>
      </c>
      <c r="B349" s="186" t="s">
        <v>1001</v>
      </c>
      <c r="PQ349" s="704"/>
      <c r="PR349" s="705"/>
      <c r="PS349" s="705" t="s">
        <v>996</v>
      </c>
      <c r="PT349" s="706" t="s">
        <v>993</v>
      </c>
      <c r="PV349" s="680">
        <v>-16131</v>
      </c>
      <c r="PW349" s="680">
        <v>0</v>
      </c>
      <c r="PX349" s="680">
        <v>0</v>
      </c>
      <c r="PY349" s="680">
        <v>0</v>
      </c>
      <c r="PZ349" s="680">
        <v>0</v>
      </c>
      <c r="QA349" s="680">
        <v>0</v>
      </c>
      <c r="QB349" s="680">
        <v>0</v>
      </c>
      <c r="QC349" s="680">
        <v>0</v>
      </c>
      <c r="QD349" s="680">
        <v>0</v>
      </c>
      <c r="QE349" s="680">
        <v>0</v>
      </c>
      <c r="QF349" s="680">
        <v>0</v>
      </c>
      <c r="QG349" s="680">
        <v>0</v>
      </c>
      <c r="QH349" s="450">
        <f t="shared" si="2414"/>
        <v>-16131</v>
      </c>
    </row>
    <row r="350" spans="1:450" s="709" customFormat="1" x14ac:dyDescent="0.25">
      <c r="A350" s="707" t="s">
        <v>171</v>
      </c>
      <c r="B350" s="708" t="s">
        <v>1002</v>
      </c>
      <c r="C350" s="707"/>
      <c r="P350" s="710"/>
      <c r="Q350" s="711"/>
      <c r="AD350" s="710"/>
      <c r="AE350" s="712"/>
      <c r="AR350" s="710"/>
      <c r="AS350" s="712"/>
      <c r="BF350" s="710"/>
      <c r="BG350" s="712"/>
      <c r="BT350" s="710"/>
      <c r="BU350" s="713"/>
      <c r="CH350" s="710"/>
      <c r="CI350" s="711"/>
      <c r="CV350" s="710"/>
      <c r="CW350" s="712"/>
      <c r="DJ350" s="710"/>
      <c r="DK350" s="711"/>
      <c r="DX350" s="710"/>
      <c r="DY350" s="711"/>
      <c r="EL350" s="710"/>
      <c r="EM350" s="711"/>
      <c r="EZ350" s="710"/>
      <c r="FA350" s="711"/>
      <c r="FN350" s="710"/>
      <c r="FO350" s="711"/>
      <c r="GB350" s="710"/>
      <c r="GC350" s="711"/>
      <c r="GP350" s="710"/>
      <c r="GQ350" s="711"/>
      <c r="HD350" s="710"/>
      <c r="HE350" s="711"/>
      <c r="HR350" s="710"/>
      <c r="HS350" s="711"/>
      <c r="IF350" s="710"/>
      <c r="IG350" s="711"/>
      <c r="IT350" s="710"/>
      <c r="IU350" s="711"/>
      <c r="JH350" s="710"/>
      <c r="JI350" s="711"/>
      <c r="JV350" s="710"/>
      <c r="JW350" s="711"/>
      <c r="KJ350" s="710"/>
      <c r="KK350" s="711"/>
      <c r="KX350" s="710"/>
      <c r="KY350" s="711"/>
      <c r="LL350" s="710"/>
      <c r="LM350" s="711"/>
      <c r="LZ350" s="710"/>
      <c r="MA350" s="711"/>
      <c r="MN350" s="710"/>
      <c r="MO350" s="711"/>
      <c r="NB350" s="710"/>
      <c r="NC350" s="711"/>
      <c r="NP350" s="710"/>
      <c r="NQ350" s="711"/>
      <c r="OD350" s="710"/>
      <c r="OE350" s="711"/>
      <c r="OR350" s="710"/>
      <c r="OS350" s="711"/>
      <c r="PF350" s="710"/>
      <c r="PG350" s="711"/>
      <c r="PQ350" s="714"/>
      <c r="PR350" s="715"/>
      <c r="PS350" s="715" t="s">
        <v>996</v>
      </c>
      <c r="PT350" s="716" t="s">
        <v>1000</v>
      </c>
      <c r="PU350" s="711"/>
      <c r="PV350" s="728">
        <f>-PV291</f>
        <v>0</v>
      </c>
      <c r="PW350" s="728">
        <f t="shared" ref="PW350:QG350" si="2416">-PW291</f>
        <v>0</v>
      </c>
      <c r="PX350" s="728">
        <f t="shared" si="2416"/>
        <v>0</v>
      </c>
      <c r="PY350" s="728">
        <f t="shared" si="2416"/>
        <v>0</v>
      </c>
      <c r="PZ350" s="728">
        <f t="shared" si="2416"/>
        <v>0</v>
      </c>
      <c r="QA350" s="728">
        <f t="shared" si="2416"/>
        <v>0</v>
      </c>
      <c r="QB350" s="728">
        <f t="shared" si="2416"/>
        <v>0</v>
      </c>
      <c r="QC350" s="728">
        <f t="shared" si="2416"/>
        <v>0</v>
      </c>
      <c r="QD350" s="728">
        <f t="shared" si="2416"/>
        <v>0</v>
      </c>
      <c r="QE350" s="728">
        <f t="shared" si="2416"/>
        <v>0</v>
      </c>
      <c r="QF350" s="728">
        <f t="shared" si="2416"/>
        <v>0</v>
      </c>
      <c r="QG350" s="728">
        <f t="shared" si="2416"/>
        <v>0</v>
      </c>
      <c r="QH350" s="710">
        <f t="shared" si="2414"/>
        <v>0</v>
      </c>
    </row>
    <row r="351" spans="1:450" x14ac:dyDescent="0.25">
      <c r="B351" s="708"/>
      <c r="PQ351" s="709"/>
      <c r="PR351" s="709"/>
      <c r="PS351" s="709"/>
      <c r="PT351" s="716"/>
      <c r="PV351" s="680"/>
      <c r="PW351" s="680"/>
      <c r="PX351" s="680"/>
      <c r="PY351" s="680"/>
      <c r="PZ351" s="680"/>
      <c r="QA351" s="680"/>
      <c r="QB351" s="680"/>
      <c r="QC351" s="680"/>
      <c r="QD351" s="680"/>
      <c r="QE351" s="680"/>
      <c r="QF351" s="680"/>
      <c r="QG351" s="680"/>
      <c r="QH351" s="710"/>
    </row>
    <row r="352" spans="1:450" x14ac:dyDescent="0.25">
      <c r="A352" s="304" t="s">
        <v>171</v>
      </c>
      <c r="B352" s="186" t="s">
        <v>1003</v>
      </c>
      <c r="PQ352" s="704"/>
      <c r="PR352" s="705"/>
      <c r="PS352" s="705" t="s">
        <v>996</v>
      </c>
      <c r="PT352" s="706" t="s">
        <v>993</v>
      </c>
      <c r="PV352" s="680">
        <v>-18629</v>
      </c>
      <c r="PW352" s="680">
        <v>0</v>
      </c>
      <c r="PX352" s="680">
        <v>0</v>
      </c>
      <c r="PY352" s="680">
        <v>0</v>
      </c>
      <c r="PZ352" s="680">
        <v>0</v>
      </c>
      <c r="QA352" s="680">
        <v>0</v>
      </c>
      <c r="QB352" s="680">
        <v>0</v>
      </c>
      <c r="QC352" s="680">
        <v>0</v>
      </c>
      <c r="QD352" s="680">
        <v>0</v>
      </c>
      <c r="QE352" s="680">
        <v>0</v>
      </c>
      <c r="QF352" s="680">
        <v>0</v>
      </c>
      <c r="QG352" s="680">
        <v>0</v>
      </c>
      <c r="QH352" s="450">
        <f t="shared" si="2414"/>
        <v>-18629</v>
      </c>
    </row>
    <row r="353" spans="1:450" x14ac:dyDescent="0.25">
      <c r="B353" s="186"/>
      <c r="PT353" s="706"/>
      <c r="PV353" s="680"/>
      <c r="PW353" s="680"/>
      <c r="PX353" s="680"/>
      <c r="PY353" s="680"/>
      <c r="PZ353" s="680"/>
      <c r="QA353" s="680"/>
      <c r="QB353" s="680"/>
      <c r="QC353" s="680"/>
      <c r="QD353" s="680"/>
      <c r="QE353" s="680"/>
      <c r="QF353" s="680"/>
      <c r="QG353" s="680"/>
    </row>
    <row r="354" spans="1:450" x14ac:dyDescent="0.25">
      <c r="A354" s="304" t="s">
        <v>171</v>
      </c>
      <c r="B354" s="186" t="s">
        <v>1004</v>
      </c>
      <c r="PQ354" s="704"/>
      <c r="PR354" s="705"/>
      <c r="PS354" s="705" t="s">
        <v>996</v>
      </c>
      <c r="PT354" s="706" t="s">
        <v>993</v>
      </c>
      <c r="PV354" s="680">
        <v>-103863</v>
      </c>
      <c r="PW354" s="680">
        <v>0</v>
      </c>
      <c r="PX354" s="680">
        <v>0</v>
      </c>
      <c r="PY354" s="680">
        <v>0</v>
      </c>
      <c r="PZ354" s="680">
        <v>0</v>
      </c>
      <c r="QA354" s="680">
        <v>0</v>
      </c>
      <c r="QB354" s="680">
        <v>0</v>
      </c>
      <c r="QC354" s="680">
        <v>0</v>
      </c>
      <c r="QD354" s="680">
        <v>0</v>
      </c>
      <c r="QE354" s="680">
        <v>0</v>
      </c>
      <c r="QF354" s="680">
        <v>0</v>
      </c>
      <c r="QG354" s="680">
        <v>0</v>
      </c>
      <c r="QH354" s="450">
        <f t="shared" si="2414"/>
        <v>-103863</v>
      </c>
    </row>
    <row r="355" spans="1:450" x14ac:dyDescent="0.25">
      <c r="A355" s="304" t="s">
        <v>171</v>
      </c>
      <c r="B355" s="186" t="s">
        <v>1004</v>
      </c>
      <c r="PQ355" s="704"/>
      <c r="PR355" s="705"/>
      <c r="PS355" s="705" t="s">
        <v>1005</v>
      </c>
      <c r="PT355" s="706" t="s">
        <v>993</v>
      </c>
      <c r="PV355" s="680">
        <v>-25380</v>
      </c>
      <c r="PW355" s="680">
        <v>0</v>
      </c>
      <c r="PX355" s="680">
        <v>0</v>
      </c>
      <c r="PY355" s="680">
        <v>0</v>
      </c>
      <c r="PZ355" s="680">
        <v>0</v>
      </c>
      <c r="QA355" s="680">
        <v>0</v>
      </c>
      <c r="QB355" s="680">
        <v>0</v>
      </c>
      <c r="QC355" s="680">
        <v>0</v>
      </c>
      <c r="QD355" s="680">
        <v>0</v>
      </c>
      <c r="QE355" s="680">
        <v>0</v>
      </c>
      <c r="QF355" s="680">
        <v>0</v>
      </c>
      <c r="QG355" s="680">
        <v>0</v>
      </c>
      <c r="QH355" s="450">
        <f t="shared" si="2414"/>
        <v>-25380</v>
      </c>
    </row>
    <row r="356" spans="1:450" ht="13.5" thickBot="1" x14ac:dyDescent="0.3">
      <c r="A356" s="719" t="s">
        <v>171</v>
      </c>
      <c r="B356" s="720" t="s">
        <v>1006</v>
      </c>
      <c r="PQ356" s="721"/>
      <c r="PR356" s="721"/>
      <c r="PS356" s="722" t="s">
        <v>1006</v>
      </c>
      <c r="PT356" s="723" t="s">
        <v>171</v>
      </c>
      <c r="PV356" s="729">
        <f>SUM(PV342:PV355)</f>
        <v>-690575.89</v>
      </c>
      <c r="PW356" s="729">
        <f t="shared" ref="PW356:QG356" si="2417">SUM(PW342:PW355)</f>
        <v>0</v>
      </c>
      <c r="PX356" s="729">
        <f t="shared" si="2417"/>
        <v>0</v>
      </c>
      <c r="PY356" s="729">
        <f t="shared" si="2417"/>
        <v>0</v>
      </c>
      <c r="PZ356" s="729">
        <f t="shared" si="2417"/>
        <v>0</v>
      </c>
      <c r="QA356" s="729">
        <f t="shared" si="2417"/>
        <v>0</v>
      </c>
      <c r="QB356" s="729">
        <f t="shared" si="2417"/>
        <v>0</v>
      </c>
      <c r="QC356" s="729">
        <f t="shared" si="2417"/>
        <v>0</v>
      </c>
      <c r="QD356" s="729">
        <f t="shared" si="2417"/>
        <v>0</v>
      </c>
      <c r="QE356" s="729">
        <f t="shared" si="2417"/>
        <v>0</v>
      </c>
      <c r="QF356" s="729">
        <f t="shared" si="2417"/>
        <v>0</v>
      </c>
      <c r="QG356" s="729">
        <f t="shared" si="2417"/>
        <v>0</v>
      </c>
      <c r="QH356" s="724">
        <f>SUM(QH342:QH355)</f>
        <v>-690575.89</v>
      </c>
    </row>
    <row r="357" spans="1:450" ht="13.5" thickTop="1" x14ac:dyDescent="0.25">
      <c r="B357" s="313" t="s">
        <v>938</v>
      </c>
      <c r="PV357" s="730">
        <f>PV293+PV356</f>
        <v>0</v>
      </c>
      <c r="PW357" s="730">
        <f t="shared" ref="PW357:QH357" si="2418">PW293+PW356</f>
        <v>0</v>
      </c>
      <c r="PX357" s="730">
        <f t="shared" si="2418"/>
        <v>0</v>
      </c>
      <c r="PY357" s="730">
        <f t="shared" si="2418"/>
        <v>0</v>
      </c>
      <c r="PZ357" s="730">
        <f t="shared" si="2418"/>
        <v>0</v>
      </c>
      <c r="QA357" s="730">
        <f t="shared" si="2418"/>
        <v>0</v>
      </c>
      <c r="QB357" s="730">
        <f t="shared" si="2418"/>
        <v>0</v>
      </c>
      <c r="QC357" s="730">
        <f t="shared" si="2418"/>
        <v>0</v>
      </c>
      <c r="QD357" s="730">
        <f t="shared" si="2418"/>
        <v>0</v>
      </c>
      <c r="QE357" s="730">
        <f t="shared" si="2418"/>
        <v>0</v>
      </c>
      <c r="QF357" s="730">
        <f t="shared" si="2418"/>
        <v>0</v>
      </c>
      <c r="QG357" s="730">
        <f t="shared" si="2418"/>
        <v>0</v>
      </c>
      <c r="QH357" s="730">
        <f t="shared" si="2418"/>
        <v>0</v>
      </c>
    </row>
    <row r="358" spans="1:450" x14ac:dyDescent="0.25">
      <c r="B358" s="313" t="s">
        <v>938</v>
      </c>
      <c r="PV358" s="726" t="s">
        <v>1007</v>
      </c>
      <c r="PW358" s="726" t="s">
        <v>1007</v>
      </c>
      <c r="PX358" s="726" t="s">
        <v>1007</v>
      </c>
      <c r="PY358" s="726" t="s">
        <v>1007</v>
      </c>
      <c r="PZ358" s="726" t="s">
        <v>1007</v>
      </c>
      <c r="QA358" s="726" t="s">
        <v>1007</v>
      </c>
      <c r="QB358" s="726" t="s">
        <v>1007</v>
      </c>
      <c r="QC358" s="726" t="s">
        <v>1007</v>
      </c>
      <c r="QD358" s="726" t="s">
        <v>1007</v>
      </c>
      <c r="QE358" s="726" t="s">
        <v>1007</v>
      </c>
      <c r="QF358" s="726" t="s">
        <v>1007</v>
      </c>
      <c r="QG358" s="726" t="s">
        <v>1007</v>
      </c>
      <c r="QH358" s="726" t="s">
        <v>1007</v>
      </c>
    </row>
    <row r="361" spans="1:450" s="590" customFormat="1" x14ac:dyDescent="0.25">
      <c r="A361" s="589"/>
      <c r="B361" s="589"/>
      <c r="C361" s="589"/>
      <c r="P361" s="668"/>
      <c r="Q361" s="669"/>
      <c r="AD361" s="668"/>
      <c r="AE361" s="670"/>
      <c r="AR361" s="668"/>
      <c r="AS361" s="670"/>
      <c r="BF361" s="668"/>
      <c r="BG361" s="670"/>
      <c r="BT361" s="668"/>
      <c r="BU361" s="671"/>
      <c r="CH361" s="668"/>
      <c r="CI361" s="669"/>
      <c r="CV361" s="668"/>
      <c r="CW361" s="670"/>
      <c r="DJ361" s="668"/>
      <c r="DK361" s="669"/>
      <c r="DX361" s="668"/>
      <c r="DY361" s="669"/>
      <c r="EL361" s="668"/>
      <c r="EM361" s="669"/>
      <c r="EZ361" s="668"/>
      <c r="FA361" s="669"/>
      <c r="FN361" s="668"/>
      <c r="FO361" s="669"/>
      <c r="GB361" s="668"/>
      <c r="GC361" s="669"/>
      <c r="GP361" s="668"/>
      <c r="GQ361" s="669"/>
      <c r="HD361" s="668"/>
      <c r="HE361" s="669"/>
      <c r="HR361" s="668"/>
      <c r="HS361" s="669"/>
      <c r="IF361" s="668"/>
      <c r="IG361" s="669"/>
      <c r="IT361" s="668"/>
      <c r="IU361" s="669"/>
      <c r="JH361" s="668"/>
      <c r="JI361" s="669"/>
      <c r="JV361" s="668"/>
      <c r="JW361" s="669"/>
      <c r="KJ361" s="668"/>
      <c r="KK361" s="669"/>
      <c r="KX361" s="668"/>
      <c r="KY361" s="669"/>
      <c r="LL361" s="668"/>
      <c r="LM361" s="669"/>
      <c r="LZ361" s="668"/>
      <c r="MA361" s="669"/>
      <c r="MN361" s="668"/>
      <c r="MO361" s="669"/>
      <c r="NB361" s="668"/>
      <c r="NC361" s="669"/>
      <c r="NP361" s="668"/>
      <c r="NQ361" s="669"/>
      <c r="OD361" s="668"/>
      <c r="OE361" s="669"/>
      <c r="OR361" s="668"/>
      <c r="OS361" s="669"/>
      <c r="PF361" s="668"/>
      <c r="PG361" s="669"/>
      <c r="PT361" s="668"/>
      <c r="PU361" s="669"/>
      <c r="PV361" s="668"/>
      <c r="PW361" s="668"/>
      <c r="PX361" s="668"/>
      <c r="PY361" s="668"/>
      <c r="PZ361" s="668"/>
      <c r="QA361" s="668"/>
      <c r="QB361" s="668"/>
      <c r="QC361" s="668"/>
      <c r="QD361" s="668"/>
      <c r="QE361" s="668"/>
      <c r="QF361" s="668"/>
      <c r="QG361" s="668"/>
      <c r="QH361" s="668"/>
    </row>
    <row r="362" spans="1:450" s="590" customFormat="1" x14ac:dyDescent="0.25">
      <c r="A362" s="589"/>
      <c r="B362" s="589"/>
      <c r="C362" s="589"/>
      <c r="P362" s="668"/>
      <c r="Q362" s="669"/>
      <c r="AD362" s="668"/>
      <c r="AE362" s="670"/>
      <c r="AR362" s="668"/>
      <c r="AS362" s="670"/>
      <c r="BF362" s="668"/>
      <c r="BG362" s="670"/>
      <c r="BT362" s="668"/>
      <c r="BU362" s="671"/>
      <c r="CH362" s="668"/>
      <c r="CI362" s="669"/>
      <c r="CV362" s="668"/>
      <c r="CW362" s="670"/>
      <c r="DJ362" s="668"/>
      <c r="DK362" s="669"/>
      <c r="DX362" s="668"/>
      <c r="DY362" s="669"/>
      <c r="EL362" s="668"/>
      <c r="EM362" s="669"/>
      <c r="EZ362" s="668"/>
      <c r="FA362" s="669"/>
      <c r="FN362" s="668"/>
      <c r="FO362" s="669"/>
      <c r="GB362" s="668"/>
      <c r="GC362" s="669"/>
      <c r="GP362" s="668"/>
      <c r="GQ362" s="669"/>
      <c r="HD362" s="668"/>
      <c r="HE362" s="669"/>
      <c r="HR362" s="668"/>
      <c r="HS362" s="669"/>
      <c r="IF362" s="668"/>
      <c r="IG362" s="669"/>
      <c r="IT362" s="668"/>
      <c r="IU362" s="669"/>
      <c r="JH362" s="668"/>
      <c r="JI362" s="669"/>
      <c r="JV362" s="668"/>
      <c r="JW362" s="669"/>
      <c r="KJ362" s="668"/>
      <c r="KK362" s="669"/>
      <c r="KX362" s="668"/>
      <c r="KY362" s="669"/>
      <c r="LL362" s="668"/>
      <c r="LM362" s="669"/>
      <c r="LZ362" s="668"/>
      <c r="MA362" s="669"/>
      <c r="MN362" s="668"/>
      <c r="MO362" s="669"/>
      <c r="NB362" s="668"/>
      <c r="NC362" s="669"/>
      <c r="NP362" s="668"/>
      <c r="NQ362" s="669"/>
      <c r="OD362" s="668"/>
      <c r="OE362" s="669"/>
      <c r="OR362" s="668"/>
      <c r="OS362" s="669"/>
      <c r="PF362" s="668"/>
      <c r="PG362" s="669"/>
      <c r="PT362" s="668"/>
      <c r="PU362" s="669"/>
      <c r="PV362" s="668"/>
      <c r="PW362" s="668"/>
      <c r="PX362" s="668"/>
      <c r="PY362" s="668"/>
      <c r="PZ362" s="668"/>
      <c r="QA362" s="668"/>
      <c r="QB362" s="668"/>
      <c r="QC362" s="668"/>
      <c r="QD362" s="668"/>
      <c r="QE362" s="668"/>
      <c r="QF362" s="668"/>
      <c r="QG362" s="668"/>
      <c r="QH362" s="668"/>
    </row>
    <row r="363" spans="1:450" s="590" customFormat="1" x14ac:dyDescent="0.25">
      <c r="A363" s="589"/>
      <c r="B363" s="589"/>
      <c r="C363" s="589"/>
      <c r="P363" s="668"/>
      <c r="Q363" s="669"/>
      <c r="AD363" s="668"/>
      <c r="AE363" s="670"/>
      <c r="AR363" s="668"/>
      <c r="AS363" s="670"/>
      <c r="BF363" s="668"/>
      <c r="BG363" s="670"/>
      <c r="BT363" s="668"/>
      <c r="BU363" s="671"/>
      <c r="CH363" s="668"/>
      <c r="CI363" s="669"/>
      <c r="CV363" s="668"/>
      <c r="CW363" s="670"/>
      <c r="DJ363" s="668"/>
      <c r="DK363" s="669"/>
      <c r="DX363" s="668"/>
      <c r="DY363" s="669"/>
      <c r="EL363" s="668"/>
      <c r="EM363" s="669"/>
      <c r="EZ363" s="668"/>
      <c r="FA363" s="669"/>
      <c r="FN363" s="668"/>
      <c r="FO363" s="669"/>
      <c r="GB363" s="668"/>
      <c r="GC363" s="669"/>
      <c r="GP363" s="668"/>
      <c r="GQ363" s="669"/>
      <c r="HD363" s="668"/>
      <c r="HE363" s="669"/>
      <c r="HR363" s="668"/>
      <c r="HS363" s="669"/>
      <c r="IF363" s="668"/>
      <c r="IG363" s="669"/>
      <c r="IT363" s="668"/>
      <c r="IU363" s="669"/>
      <c r="JH363" s="668"/>
      <c r="JI363" s="669"/>
      <c r="JV363" s="668"/>
      <c r="JW363" s="669"/>
      <c r="KJ363" s="668"/>
      <c r="KK363" s="669"/>
      <c r="KX363" s="668"/>
      <c r="KY363" s="669"/>
      <c r="LL363" s="668"/>
      <c r="LM363" s="669"/>
      <c r="LZ363" s="668"/>
      <c r="MA363" s="669"/>
      <c r="MN363" s="668"/>
      <c r="MO363" s="669"/>
      <c r="NB363" s="668"/>
      <c r="NC363" s="669"/>
      <c r="NP363" s="668"/>
      <c r="NQ363" s="669"/>
      <c r="OD363" s="668"/>
      <c r="OE363" s="669"/>
      <c r="OR363" s="668"/>
      <c r="OS363" s="669"/>
      <c r="PF363" s="668"/>
      <c r="PG363" s="669"/>
      <c r="PT363" s="668"/>
      <c r="PU363" s="669"/>
      <c r="PV363" s="668"/>
      <c r="PW363" s="668"/>
      <c r="PX363" s="668"/>
      <c r="PY363" s="668"/>
      <c r="PZ363" s="668"/>
      <c r="QA363" s="668"/>
      <c r="QB363" s="668"/>
      <c r="QC363" s="668"/>
      <c r="QD363" s="668"/>
      <c r="QE363" s="668"/>
      <c r="QF363" s="668"/>
      <c r="QG363" s="668"/>
      <c r="QH363" s="668"/>
    </row>
  </sheetData>
  <mergeCells count="62">
    <mergeCell ref="FB10:FM10"/>
    <mergeCell ref="D10:O10"/>
    <mergeCell ref="R10:AC10"/>
    <mergeCell ref="AF10:AQ10"/>
    <mergeCell ref="AT10:BE10"/>
    <mergeCell ref="BH10:BS10"/>
    <mergeCell ref="BV10:CG10"/>
    <mergeCell ref="CJ10:CU10"/>
    <mergeCell ref="CX10:DI10"/>
    <mergeCell ref="DL10:DW10"/>
    <mergeCell ref="DZ10:EK10"/>
    <mergeCell ref="EN10:EY10"/>
    <mergeCell ref="LN10:LY10"/>
    <mergeCell ref="FP10:GA10"/>
    <mergeCell ref="GD10:GO10"/>
    <mergeCell ref="GR10:HC10"/>
    <mergeCell ref="HF10:HQ10"/>
    <mergeCell ref="HT10:IE10"/>
    <mergeCell ref="IH10:IS10"/>
    <mergeCell ref="IV10:JG10"/>
    <mergeCell ref="JJ10:JU10"/>
    <mergeCell ref="JX10:KI10"/>
    <mergeCell ref="KL10:KW10"/>
    <mergeCell ref="KZ10:LK10"/>
    <mergeCell ref="PH10:PS10"/>
    <mergeCell ref="D11:O11"/>
    <mergeCell ref="R11:AC11"/>
    <mergeCell ref="AF11:AQ11"/>
    <mergeCell ref="AT11:BE11"/>
    <mergeCell ref="BH11:BS11"/>
    <mergeCell ref="BV11:CG11"/>
    <mergeCell ref="CJ11:CU11"/>
    <mergeCell ref="CX11:DI11"/>
    <mergeCell ref="DL11:DW11"/>
    <mergeCell ref="MB10:MM10"/>
    <mergeCell ref="MP10:NA10"/>
    <mergeCell ref="ND10:NO10"/>
    <mergeCell ref="NR10:OC10"/>
    <mergeCell ref="OF10:OQ10"/>
    <mergeCell ref="OT10:PE10"/>
    <mergeCell ref="JX11:KI11"/>
    <mergeCell ref="DZ11:EK11"/>
    <mergeCell ref="EN11:EY11"/>
    <mergeCell ref="FB11:FM11"/>
    <mergeCell ref="FP11:GA11"/>
    <mergeCell ref="GD11:GO11"/>
    <mergeCell ref="GR11:HC11"/>
    <mergeCell ref="HF11:HQ11"/>
    <mergeCell ref="HT11:IE11"/>
    <mergeCell ref="IH11:IS11"/>
    <mergeCell ref="IV11:JG11"/>
    <mergeCell ref="JJ11:JU11"/>
    <mergeCell ref="NR11:OC11"/>
    <mergeCell ref="OF11:OQ11"/>
    <mergeCell ref="OT11:PE11"/>
    <mergeCell ref="PH11:PS11"/>
    <mergeCell ref="KL11:KW11"/>
    <mergeCell ref="KZ11:LK11"/>
    <mergeCell ref="LN11:LY11"/>
    <mergeCell ref="MB11:MM11"/>
    <mergeCell ref="MP11:NA11"/>
    <mergeCell ref="ND11:NO11"/>
  </mergeCells>
  <hyperlinks>
    <hyperlink ref="B111" location="'Sch-PL22 Interest Income'!Print_Area" display="Interest Income" xr:uid="{7CF45D15-8DF1-4686-875B-DB2C91ADA1B4}"/>
    <hyperlink ref="B247" location="'Sch-PL22 Interest Income'!Print_Area" display="Interest Income" xr:uid="{AFB115CD-105B-405E-84F8-E5CB477F5E9B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52BA-C84C-4AC0-B0CF-26C6547F27C2}">
  <sheetPr codeName="Sheet3"/>
  <dimension ref="A1:AE33"/>
  <sheetViews>
    <sheetView topLeftCell="G2" workbookViewId="0">
      <selection activeCell="C35" sqref="C35"/>
    </sheetView>
  </sheetViews>
  <sheetFormatPr defaultRowHeight="12.5" x14ac:dyDescent="0.25"/>
  <cols>
    <col min="1" max="1" width="20.26953125" bestFit="1" customWidth="1"/>
    <col min="2" max="2" width="32" bestFit="1" customWidth="1"/>
    <col min="3" max="3" width="19.54296875" bestFit="1" customWidth="1"/>
    <col min="4" max="4" width="24.26953125" bestFit="1" customWidth="1"/>
    <col min="5" max="5" width="23.1796875" bestFit="1" customWidth="1"/>
    <col min="6" max="7" width="15.453125" bestFit="1" customWidth="1"/>
    <col min="8" max="8" width="17.54296875" bestFit="1" customWidth="1"/>
    <col min="9" max="9" width="13.453125" bestFit="1" customWidth="1"/>
    <col min="10" max="10" width="21.81640625" bestFit="1" customWidth="1"/>
    <col min="11" max="11" width="27.453125" bestFit="1" customWidth="1"/>
    <col min="12" max="12" width="32.54296875" bestFit="1" customWidth="1"/>
    <col min="13" max="13" width="9.54296875" bestFit="1" customWidth="1"/>
    <col min="14" max="14" width="15.1796875" bestFit="1" customWidth="1"/>
    <col min="15" max="15" width="14.1796875" bestFit="1" customWidth="1"/>
    <col min="16" max="18" width="19.1796875" bestFit="1" customWidth="1"/>
    <col min="19" max="19" width="28.54296875" bestFit="1" customWidth="1"/>
    <col min="20" max="25" width="19.1796875" bestFit="1" customWidth="1"/>
    <col min="26" max="26" width="19.1796875" customWidth="1"/>
    <col min="27" max="28" width="23.7265625" customWidth="1"/>
    <col min="29" max="29" width="10.1796875" bestFit="1" customWidth="1"/>
  </cols>
  <sheetData>
    <row r="1" spans="1:31" x14ac:dyDescent="0.25">
      <c r="AD1">
        <v>305760</v>
      </c>
      <c r="AE1" t="s">
        <v>845</v>
      </c>
    </row>
    <row r="2" spans="1:31" ht="13" x14ac:dyDescent="0.25">
      <c r="A2" s="292" t="s">
        <v>102</v>
      </c>
    </row>
    <row r="3" spans="1:31" ht="13" x14ac:dyDescent="0.3">
      <c r="A3" s="285" t="s">
        <v>842</v>
      </c>
      <c r="B3" t="s">
        <v>383</v>
      </c>
      <c r="C3">
        <v>1</v>
      </c>
      <c r="D3">
        <v>11</v>
      </c>
      <c r="E3">
        <v>1</v>
      </c>
      <c r="F3">
        <v>30</v>
      </c>
      <c r="G3">
        <v>3</v>
      </c>
      <c r="H3">
        <v>3</v>
      </c>
      <c r="I3">
        <v>2</v>
      </c>
      <c r="J3">
        <v>15</v>
      </c>
      <c r="K3">
        <v>17</v>
      </c>
      <c r="L3">
        <v>1</v>
      </c>
      <c r="M3">
        <v>27</v>
      </c>
      <c r="N3">
        <v>27</v>
      </c>
      <c r="O3">
        <v>0</v>
      </c>
      <c r="P3">
        <v>4</v>
      </c>
      <c r="Q3">
        <v>2</v>
      </c>
      <c r="R3">
        <v>7</v>
      </c>
      <c r="S3">
        <v>1</v>
      </c>
      <c r="T3">
        <v>4</v>
      </c>
      <c r="U3">
        <v>1</v>
      </c>
      <c r="V3">
        <v>2</v>
      </c>
      <c r="W3">
        <v>7</v>
      </c>
      <c r="X3">
        <v>13</v>
      </c>
      <c r="Y3">
        <v>4</v>
      </c>
      <c r="AC3">
        <f>SUM(C3:AB3)</f>
        <v>183</v>
      </c>
      <c r="AD3" s="4"/>
    </row>
    <row r="4" spans="1:31" x14ac:dyDescent="0.25">
      <c r="A4" s="286" t="s">
        <v>844</v>
      </c>
      <c r="B4" t="s">
        <v>383</v>
      </c>
      <c r="C4">
        <v>1</v>
      </c>
      <c r="D4">
        <v>11</v>
      </c>
      <c r="E4">
        <v>1</v>
      </c>
      <c r="F4">
        <v>29</v>
      </c>
      <c r="G4">
        <v>3</v>
      </c>
      <c r="H4">
        <v>4</v>
      </c>
      <c r="I4">
        <v>2</v>
      </c>
      <c r="J4">
        <v>15</v>
      </c>
      <c r="K4">
        <v>15</v>
      </c>
      <c r="L4">
        <v>1</v>
      </c>
      <c r="M4">
        <v>27</v>
      </c>
      <c r="N4">
        <v>27</v>
      </c>
      <c r="O4">
        <v>0</v>
      </c>
      <c r="P4">
        <v>6</v>
      </c>
      <c r="Q4">
        <v>2</v>
      </c>
      <c r="R4">
        <v>7</v>
      </c>
      <c r="S4">
        <v>1</v>
      </c>
      <c r="T4">
        <v>4</v>
      </c>
      <c r="U4">
        <v>1</v>
      </c>
      <c r="V4">
        <v>2</v>
      </c>
      <c r="W4">
        <v>8</v>
      </c>
      <c r="X4">
        <v>13</v>
      </c>
      <c r="Y4">
        <v>4</v>
      </c>
      <c r="Z4">
        <v>1</v>
      </c>
      <c r="AA4">
        <v>2</v>
      </c>
      <c r="AB4">
        <v>1</v>
      </c>
      <c r="AC4">
        <f>SUM(C4:AB4)</f>
        <v>188</v>
      </c>
    </row>
    <row r="5" spans="1:31" ht="13" x14ac:dyDescent="0.3">
      <c r="A5" s="5" t="s">
        <v>843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9</v>
      </c>
      <c r="M5" s="5" t="s">
        <v>10</v>
      </c>
      <c r="N5" s="5" t="s">
        <v>11</v>
      </c>
      <c r="O5" s="5" t="s">
        <v>11</v>
      </c>
      <c r="P5" s="5" t="s">
        <v>12</v>
      </c>
      <c r="Q5" s="5" t="s">
        <v>12</v>
      </c>
      <c r="R5" s="5" t="s">
        <v>12</v>
      </c>
      <c r="S5" s="5" t="s">
        <v>12</v>
      </c>
      <c r="T5" s="5" t="s">
        <v>12</v>
      </c>
      <c r="U5" s="5" t="s">
        <v>12</v>
      </c>
      <c r="V5" s="5" t="s">
        <v>12</v>
      </c>
      <c r="W5" s="5" t="s">
        <v>12</v>
      </c>
      <c r="X5" s="5" t="s">
        <v>12</v>
      </c>
      <c r="Y5" s="5" t="s">
        <v>12</v>
      </c>
      <c r="Z5" s="5" t="s">
        <v>13</v>
      </c>
      <c r="AA5" s="5" t="s">
        <v>12</v>
      </c>
      <c r="AB5" s="5" t="s">
        <v>12</v>
      </c>
      <c r="AC5" s="5" t="s">
        <v>15</v>
      </c>
    </row>
    <row r="6" spans="1:31" ht="14.5" x14ac:dyDescent="0.35">
      <c r="A6" s="6"/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7</v>
      </c>
      <c r="J6" s="6" t="s">
        <v>24</v>
      </c>
      <c r="K6" s="6" t="s">
        <v>26</v>
      </c>
      <c r="L6" s="6" t="s">
        <v>27</v>
      </c>
      <c r="M6" s="6" t="s">
        <v>28</v>
      </c>
      <c r="N6" s="6" t="s">
        <v>29</v>
      </c>
      <c r="O6" s="6" t="s">
        <v>30</v>
      </c>
      <c r="P6" s="6" t="s">
        <v>31</v>
      </c>
      <c r="Q6" s="6" t="s">
        <v>32</v>
      </c>
      <c r="R6" s="6" t="s">
        <v>33</v>
      </c>
      <c r="S6" s="6" t="s">
        <v>35</v>
      </c>
      <c r="T6" s="6" t="s">
        <v>36</v>
      </c>
      <c r="U6" s="6" t="s">
        <v>37</v>
      </c>
      <c r="V6" s="6" t="s">
        <v>38</v>
      </c>
      <c r="W6" s="6" t="s">
        <v>39</v>
      </c>
      <c r="X6" s="6" t="s">
        <v>40</v>
      </c>
      <c r="Y6" s="6" t="s">
        <v>41</v>
      </c>
      <c r="Z6" s="6" t="s">
        <v>42</v>
      </c>
      <c r="AA6" s="6" t="s">
        <v>833</v>
      </c>
      <c r="AB6" s="6" t="s">
        <v>834</v>
      </c>
      <c r="AC6" s="6" t="s">
        <v>15</v>
      </c>
    </row>
    <row r="7" spans="1:31" ht="14" x14ac:dyDescent="0.3">
      <c r="A7" s="285" t="s">
        <v>842</v>
      </c>
      <c r="B7" s="183" t="s">
        <v>381</v>
      </c>
      <c r="C7" s="10">
        <v>47.49</v>
      </c>
      <c r="D7" s="10">
        <v>522.41999999999996</v>
      </c>
      <c r="E7" s="10">
        <v>47.5</v>
      </c>
      <c r="F7" s="10">
        <v>1424.99</v>
      </c>
      <c r="G7" s="10">
        <v>142.47999999999999</v>
      </c>
      <c r="H7" s="10">
        <v>142.47999999999999</v>
      </c>
      <c r="I7" s="10">
        <v>94.98</v>
      </c>
      <c r="J7" s="10">
        <v>712.41</v>
      </c>
      <c r="K7" s="10">
        <v>807.4</v>
      </c>
      <c r="L7" s="10">
        <v>47.49</v>
      </c>
      <c r="M7" s="10">
        <v>1282.3499999999999</v>
      </c>
      <c r="N7" s="10">
        <v>1282.33</v>
      </c>
      <c r="O7" s="10">
        <v>0</v>
      </c>
      <c r="P7" s="10">
        <v>189.98</v>
      </c>
      <c r="Q7" s="10">
        <v>94.98</v>
      </c>
      <c r="R7" s="10">
        <v>332.46</v>
      </c>
      <c r="S7" s="10">
        <v>15358.94</v>
      </c>
      <c r="T7" s="10">
        <v>189.97</v>
      </c>
      <c r="U7" s="10">
        <v>47.49</v>
      </c>
      <c r="V7" s="10">
        <v>94.98</v>
      </c>
      <c r="W7" s="10">
        <v>332.46</v>
      </c>
      <c r="X7" s="10">
        <v>617.41999999999996</v>
      </c>
      <c r="Y7" s="10">
        <v>189.98</v>
      </c>
      <c r="Z7" s="10"/>
      <c r="AA7" s="10"/>
      <c r="AB7" s="10"/>
      <c r="AC7" s="11">
        <f>SUM(C7:Y7)</f>
        <v>24002.98</v>
      </c>
    </row>
    <row r="8" spans="1:31" ht="14" x14ac:dyDescent="0.3">
      <c r="A8" s="285" t="s">
        <v>842</v>
      </c>
      <c r="B8" s="184" t="s">
        <v>382</v>
      </c>
      <c r="C8" s="185">
        <f t="shared" ref="C8:Y8" si="0">+$AC$7/$AC$3*C3</f>
        <v>131.16382513661202</v>
      </c>
      <c r="D8" s="185">
        <f t="shared" si="0"/>
        <v>1442.8020765027322</v>
      </c>
      <c r="E8" s="185">
        <f t="shared" si="0"/>
        <v>131.16382513661202</v>
      </c>
      <c r="F8" s="185">
        <f t="shared" si="0"/>
        <v>3934.9147540983604</v>
      </c>
      <c r="G8" s="185">
        <f t="shared" si="0"/>
        <v>393.49147540983608</v>
      </c>
      <c r="H8" s="185">
        <f t="shared" si="0"/>
        <v>393.49147540983608</v>
      </c>
      <c r="I8" s="185">
        <f t="shared" si="0"/>
        <v>262.32765027322404</v>
      </c>
      <c r="J8" s="185">
        <f t="shared" si="0"/>
        <v>1967.4573770491802</v>
      </c>
      <c r="K8" s="185">
        <f t="shared" si="0"/>
        <v>2229.7850273224044</v>
      </c>
      <c r="L8" s="185">
        <f t="shared" si="0"/>
        <v>131.16382513661202</v>
      </c>
      <c r="M8" s="185">
        <f t="shared" si="0"/>
        <v>3541.4232786885245</v>
      </c>
      <c r="N8" s="185">
        <f t="shared" si="0"/>
        <v>3541.4232786885245</v>
      </c>
      <c r="O8" s="185">
        <f t="shared" si="0"/>
        <v>0</v>
      </c>
      <c r="P8" s="185">
        <f t="shared" si="0"/>
        <v>524.65530054644807</v>
      </c>
      <c r="Q8" s="185">
        <f t="shared" si="0"/>
        <v>262.32765027322404</v>
      </c>
      <c r="R8" s="185">
        <f t="shared" si="0"/>
        <v>918.14677595628416</v>
      </c>
      <c r="S8" s="185">
        <f t="shared" si="0"/>
        <v>131.16382513661202</v>
      </c>
      <c r="T8" s="185">
        <f t="shared" si="0"/>
        <v>524.65530054644807</v>
      </c>
      <c r="U8" s="185">
        <f t="shared" si="0"/>
        <v>131.16382513661202</v>
      </c>
      <c r="V8" s="185">
        <f t="shared" si="0"/>
        <v>262.32765027322404</v>
      </c>
      <c r="W8" s="185">
        <f t="shared" si="0"/>
        <v>918.14677595628416</v>
      </c>
      <c r="X8" s="185">
        <f t="shared" si="0"/>
        <v>1705.1297267759562</v>
      </c>
      <c r="Y8" s="185">
        <f t="shared" si="0"/>
        <v>524.65530054644807</v>
      </c>
      <c r="Z8" s="185"/>
      <c r="AA8" s="185"/>
      <c r="AB8" s="185"/>
      <c r="AC8" s="11">
        <f>SUM(C8:Y8)</f>
        <v>24002.979999999996</v>
      </c>
    </row>
    <row r="9" spans="1:31" ht="6" customHeight="1" x14ac:dyDescent="0.3">
      <c r="A9" s="287"/>
      <c r="B9" s="288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90"/>
    </row>
    <row r="10" spans="1:31" ht="14" x14ac:dyDescent="0.3">
      <c r="A10" s="286" t="s">
        <v>844</v>
      </c>
      <c r="B10" s="183" t="s">
        <v>381</v>
      </c>
      <c r="C10" s="185">
        <v>45.68</v>
      </c>
      <c r="D10" s="185">
        <v>502.45</v>
      </c>
      <c r="E10" s="185">
        <v>45.68</v>
      </c>
      <c r="F10" s="185">
        <v>1324.64</v>
      </c>
      <c r="G10" s="185">
        <v>137.03</v>
      </c>
      <c r="H10" s="185">
        <v>182.71</v>
      </c>
      <c r="I10" s="185">
        <v>91.36</v>
      </c>
      <c r="J10" s="185">
        <v>685.15</v>
      </c>
      <c r="K10" s="185">
        <v>685.08</v>
      </c>
      <c r="L10" s="185">
        <v>45.68</v>
      </c>
      <c r="M10" s="185">
        <v>1233.28</v>
      </c>
      <c r="N10" s="185">
        <v>1233.29</v>
      </c>
      <c r="O10" s="185">
        <v>0</v>
      </c>
      <c r="P10" s="185">
        <v>274.06</v>
      </c>
      <c r="Q10" s="185">
        <v>91.36</v>
      </c>
      <c r="R10" s="185">
        <v>319.74</v>
      </c>
      <c r="S10" s="185">
        <v>15177.05</v>
      </c>
      <c r="T10" s="185">
        <v>182.71</v>
      </c>
      <c r="U10" s="185">
        <v>45.68</v>
      </c>
      <c r="V10" s="185">
        <v>91.36</v>
      </c>
      <c r="W10" s="185">
        <v>365.41</v>
      </c>
      <c r="X10" s="185">
        <v>593.79999999999995</v>
      </c>
      <c r="Y10" s="185">
        <v>182.71</v>
      </c>
      <c r="Z10" s="185">
        <v>45.68</v>
      </c>
      <c r="AA10" s="185">
        <v>91.36</v>
      </c>
      <c r="AB10" s="185">
        <v>45.68</v>
      </c>
      <c r="AC10" s="11">
        <f>SUM(C10:AB10)</f>
        <v>23718.629999999997</v>
      </c>
    </row>
    <row r="11" spans="1:31" ht="14" x14ac:dyDescent="0.3">
      <c r="A11" s="286" t="s">
        <v>844</v>
      </c>
      <c r="B11" s="184" t="s">
        <v>382</v>
      </c>
      <c r="C11" s="185">
        <f t="shared" ref="C11:AB11" si="1">$AC$10/$AC$4*C4</f>
        <v>126.16292553191488</v>
      </c>
      <c r="D11" s="185">
        <f t="shared" si="1"/>
        <v>1387.7921808510637</v>
      </c>
      <c r="E11" s="185">
        <f t="shared" si="1"/>
        <v>126.16292553191488</v>
      </c>
      <c r="F11" s="185">
        <f t="shared" si="1"/>
        <v>3658.7248404255315</v>
      </c>
      <c r="G11" s="185">
        <f t="shared" si="1"/>
        <v>378.48877659574464</v>
      </c>
      <c r="H11" s="185">
        <f t="shared" si="1"/>
        <v>504.65170212765952</v>
      </c>
      <c r="I11" s="185">
        <f t="shared" si="1"/>
        <v>252.32585106382976</v>
      </c>
      <c r="J11" s="185">
        <f t="shared" si="1"/>
        <v>1892.4438829787232</v>
      </c>
      <c r="K11" s="185">
        <f t="shared" si="1"/>
        <v>1892.4438829787232</v>
      </c>
      <c r="L11" s="185">
        <f t="shared" si="1"/>
        <v>126.16292553191488</v>
      </c>
      <c r="M11" s="185">
        <f t="shared" si="1"/>
        <v>3406.3989893617018</v>
      </c>
      <c r="N11" s="185">
        <f t="shared" si="1"/>
        <v>3406.3989893617018</v>
      </c>
      <c r="O11" s="185">
        <f t="shared" si="1"/>
        <v>0</v>
      </c>
      <c r="P11" s="185">
        <f t="shared" si="1"/>
        <v>756.97755319148928</v>
      </c>
      <c r="Q11" s="185">
        <f t="shared" si="1"/>
        <v>252.32585106382976</v>
      </c>
      <c r="R11" s="185">
        <f t="shared" si="1"/>
        <v>883.14047872340416</v>
      </c>
      <c r="S11" s="185">
        <f t="shared" si="1"/>
        <v>126.16292553191488</v>
      </c>
      <c r="T11" s="185">
        <f t="shared" si="1"/>
        <v>504.65170212765952</v>
      </c>
      <c r="U11" s="185">
        <f t="shared" si="1"/>
        <v>126.16292553191488</v>
      </c>
      <c r="V11" s="185">
        <f t="shared" si="1"/>
        <v>252.32585106382976</v>
      </c>
      <c r="W11" s="185">
        <f t="shared" si="1"/>
        <v>1009.303404255319</v>
      </c>
      <c r="X11" s="185">
        <f t="shared" si="1"/>
        <v>1640.1180319148934</v>
      </c>
      <c r="Y11" s="185">
        <f t="shared" si="1"/>
        <v>504.65170212765952</v>
      </c>
      <c r="Z11" s="185">
        <f t="shared" si="1"/>
        <v>126.16292553191488</v>
      </c>
      <c r="AA11" s="185">
        <f t="shared" si="1"/>
        <v>252.32585106382976</v>
      </c>
      <c r="AB11" s="185">
        <f t="shared" si="1"/>
        <v>126.16292553191488</v>
      </c>
      <c r="AC11" s="11">
        <f>SUM(C11:AB11)</f>
        <v>23718.629999999997</v>
      </c>
    </row>
    <row r="16" spans="1:31" ht="13" x14ac:dyDescent="0.3">
      <c r="A16" s="4" t="s">
        <v>846</v>
      </c>
    </row>
    <row r="18" spans="1:29" x14ac:dyDescent="0.25">
      <c r="A18" s="285" t="s">
        <v>842</v>
      </c>
      <c r="B18" t="s">
        <v>383</v>
      </c>
      <c r="C18">
        <v>1</v>
      </c>
      <c r="D18">
        <v>11</v>
      </c>
      <c r="E18">
        <v>1</v>
      </c>
      <c r="F18">
        <v>30</v>
      </c>
      <c r="G18">
        <v>3</v>
      </c>
      <c r="H18">
        <v>3</v>
      </c>
      <c r="I18">
        <v>2</v>
      </c>
      <c r="J18">
        <v>15</v>
      </c>
      <c r="K18">
        <v>17</v>
      </c>
      <c r="L18">
        <v>1</v>
      </c>
      <c r="M18">
        <v>27</v>
      </c>
      <c r="N18">
        <v>27</v>
      </c>
      <c r="O18">
        <v>1</v>
      </c>
      <c r="P18">
        <v>4</v>
      </c>
      <c r="Q18">
        <v>2</v>
      </c>
      <c r="R18">
        <v>7</v>
      </c>
      <c r="S18">
        <v>1</v>
      </c>
      <c r="T18">
        <v>4</v>
      </c>
      <c r="U18">
        <v>1</v>
      </c>
      <c r="V18">
        <v>2</v>
      </c>
      <c r="W18">
        <v>7</v>
      </c>
      <c r="X18">
        <v>13</v>
      </c>
      <c r="Y18">
        <v>4</v>
      </c>
      <c r="AC18">
        <f>SUM(C18:Y18)</f>
        <v>184</v>
      </c>
    </row>
    <row r="19" spans="1:29" x14ac:dyDescent="0.25">
      <c r="A19" s="286" t="s">
        <v>844</v>
      </c>
      <c r="B19" t="s">
        <v>383</v>
      </c>
      <c r="C19">
        <v>1</v>
      </c>
      <c r="D19">
        <v>11</v>
      </c>
      <c r="E19">
        <v>1</v>
      </c>
      <c r="F19">
        <v>29</v>
      </c>
      <c r="G19">
        <v>3</v>
      </c>
      <c r="H19">
        <v>4</v>
      </c>
      <c r="I19">
        <v>2</v>
      </c>
      <c r="J19">
        <v>15</v>
      </c>
      <c r="K19">
        <v>15</v>
      </c>
      <c r="L19">
        <v>1</v>
      </c>
      <c r="M19">
        <v>27</v>
      </c>
      <c r="N19">
        <v>27</v>
      </c>
      <c r="O19">
        <v>1</v>
      </c>
      <c r="P19">
        <v>6</v>
      </c>
      <c r="Q19">
        <v>2</v>
      </c>
      <c r="R19">
        <v>7</v>
      </c>
      <c r="S19">
        <v>1</v>
      </c>
      <c r="T19">
        <v>4</v>
      </c>
      <c r="U19">
        <v>1</v>
      </c>
      <c r="V19">
        <v>2</v>
      </c>
      <c r="W19">
        <v>8</v>
      </c>
      <c r="X19">
        <v>13</v>
      </c>
      <c r="Y19">
        <v>4</v>
      </c>
      <c r="Z19">
        <v>1</v>
      </c>
      <c r="AA19">
        <v>2</v>
      </c>
      <c r="AB19">
        <v>1</v>
      </c>
      <c r="AC19">
        <f>SUM(C19:AB19)</f>
        <v>189</v>
      </c>
    </row>
    <row r="20" spans="1:29" ht="13" x14ac:dyDescent="0.3">
      <c r="A20" s="5" t="s">
        <v>843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4</v>
      </c>
      <c r="G20" s="5" t="s">
        <v>5</v>
      </c>
      <c r="H20" s="5" t="s">
        <v>6</v>
      </c>
      <c r="I20" s="5" t="s">
        <v>7</v>
      </c>
      <c r="J20" s="5" t="s">
        <v>8</v>
      </c>
      <c r="K20" s="5" t="s">
        <v>9</v>
      </c>
      <c r="L20" s="5" t="s">
        <v>9</v>
      </c>
      <c r="M20" s="5" t="s">
        <v>10</v>
      </c>
      <c r="N20" s="5" t="s">
        <v>11</v>
      </c>
      <c r="O20" s="5" t="s">
        <v>11</v>
      </c>
      <c r="P20" s="5" t="s">
        <v>12</v>
      </c>
      <c r="Q20" s="5" t="s">
        <v>12</v>
      </c>
      <c r="R20" s="5" t="s">
        <v>12</v>
      </c>
      <c r="S20" s="5" t="s">
        <v>12</v>
      </c>
      <c r="T20" s="5" t="s">
        <v>12</v>
      </c>
      <c r="U20" s="5" t="s">
        <v>12</v>
      </c>
      <c r="V20" s="5" t="s">
        <v>12</v>
      </c>
      <c r="W20" s="5" t="s">
        <v>12</v>
      </c>
      <c r="X20" s="5" t="s">
        <v>12</v>
      </c>
      <c r="Y20" s="5" t="s">
        <v>12</v>
      </c>
      <c r="Z20" s="5" t="s">
        <v>13</v>
      </c>
      <c r="AA20" s="5" t="s">
        <v>12</v>
      </c>
      <c r="AB20" s="5" t="s">
        <v>12</v>
      </c>
      <c r="AC20" s="5" t="s">
        <v>15</v>
      </c>
    </row>
    <row r="21" spans="1:29" ht="14.5" x14ac:dyDescent="0.35">
      <c r="A21" s="6"/>
      <c r="B21" s="6" t="s">
        <v>16</v>
      </c>
      <c r="C21" s="6" t="s">
        <v>17</v>
      </c>
      <c r="D21" s="6" t="s">
        <v>18</v>
      </c>
      <c r="E21" s="6" t="s">
        <v>19</v>
      </c>
      <c r="F21" s="6" t="s">
        <v>20</v>
      </c>
      <c r="G21" s="6" t="s">
        <v>21</v>
      </c>
      <c r="H21" s="6" t="s">
        <v>22</v>
      </c>
      <c r="I21" s="6" t="s">
        <v>7</v>
      </c>
      <c r="J21" s="6" t="s">
        <v>24</v>
      </c>
      <c r="K21" s="6" t="s">
        <v>26</v>
      </c>
      <c r="L21" s="6" t="s">
        <v>27</v>
      </c>
      <c r="M21" s="6" t="s">
        <v>28</v>
      </c>
      <c r="N21" s="6" t="s">
        <v>29</v>
      </c>
      <c r="O21" s="6" t="s">
        <v>30</v>
      </c>
      <c r="P21" s="6" t="s">
        <v>31</v>
      </c>
      <c r="Q21" s="6" t="s">
        <v>32</v>
      </c>
      <c r="R21" s="6" t="s">
        <v>33</v>
      </c>
      <c r="S21" s="6" t="s">
        <v>35</v>
      </c>
      <c r="T21" s="6" t="s">
        <v>36</v>
      </c>
      <c r="U21" s="6" t="s">
        <v>37</v>
      </c>
      <c r="V21" s="6" t="s">
        <v>38</v>
      </c>
      <c r="W21" s="6" t="s">
        <v>39</v>
      </c>
      <c r="X21" s="6" t="s">
        <v>40</v>
      </c>
      <c r="Y21" s="6" t="s">
        <v>41</v>
      </c>
      <c r="Z21" s="6" t="s">
        <v>42</v>
      </c>
      <c r="AA21" s="6" t="s">
        <v>833</v>
      </c>
      <c r="AB21" s="6" t="s">
        <v>834</v>
      </c>
      <c r="AC21" s="6" t="s">
        <v>15</v>
      </c>
    </row>
    <row r="22" spans="1:29" ht="14" hidden="1" x14ac:dyDescent="0.3">
      <c r="A22" s="186"/>
      <c r="B22" s="297" t="s">
        <v>386</v>
      </c>
      <c r="C22" s="298">
        <v>5.71</v>
      </c>
      <c r="D22" s="298">
        <v>264.37</v>
      </c>
      <c r="E22" s="298">
        <v>213.26</v>
      </c>
      <c r="F22" s="298">
        <v>6397.9</v>
      </c>
      <c r="G22" s="298">
        <v>7084.03</v>
      </c>
      <c r="H22" s="298">
        <v>17.12</v>
      </c>
      <c r="I22" s="298">
        <v>11.41</v>
      </c>
      <c r="J22" s="298">
        <v>3658.7</v>
      </c>
      <c r="K22" s="298">
        <v>2939.94</v>
      </c>
      <c r="L22" s="298">
        <v>5.71</v>
      </c>
      <c r="M22" s="298">
        <v>5107.22</v>
      </c>
      <c r="N22" s="298">
        <v>5084.66</v>
      </c>
      <c r="O22" s="298">
        <v>12.5</v>
      </c>
      <c r="P22" s="298">
        <v>30.55</v>
      </c>
      <c r="Q22" s="298">
        <v>11.41</v>
      </c>
      <c r="R22" s="298">
        <v>47.66</v>
      </c>
      <c r="S22" s="298">
        <v>5.71</v>
      </c>
      <c r="T22" s="298">
        <v>22.82</v>
      </c>
      <c r="U22" s="298">
        <v>13.04</v>
      </c>
      <c r="V22" s="298">
        <v>46.3</v>
      </c>
      <c r="W22" s="298">
        <v>109.69</v>
      </c>
      <c r="X22" s="298">
        <v>74.180000000000007</v>
      </c>
      <c r="Y22" s="298">
        <v>41.33</v>
      </c>
      <c r="Z22" s="298"/>
      <c r="AA22" s="298"/>
      <c r="AB22" s="298"/>
      <c r="AC22" s="299">
        <f>SUM(C22:Y22)</f>
        <v>31205.219999999998</v>
      </c>
    </row>
    <row r="23" spans="1:29" ht="13" hidden="1" x14ac:dyDescent="0.3">
      <c r="B23" s="8" t="s">
        <v>384</v>
      </c>
      <c r="C23" s="10">
        <f t="shared" ref="C23:Y23" si="2">+$AC$22/$AC$18*C18</f>
        <v>169.59358695652173</v>
      </c>
      <c r="D23" s="10">
        <f t="shared" si="2"/>
        <v>1865.5294565217391</v>
      </c>
      <c r="E23" s="10">
        <f t="shared" si="2"/>
        <v>169.59358695652173</v>
      </c>
      <c r="F23" s="10">
        <f t="shared" si="2"/>
        <v>5087.8076086956517</v>
      </c>
      <c r="G23" s="10">
        <f t="shared" si="2"/>
        <v>508.7807608695652</v>
      </c>
      <c r="H23" s="10">
        <f t="shared" si="2"/>
        <v>508.7807608695652</v>
      </c>
      <c r="I23" s="10">
        <f t="shared" si="2"/>
        <v>339.18717391304347</v>
      </c>
      <c r="J23" s="10">
        <f t="shared" si="2"/>
        <v>2543.9038043478258</v>
      </c>
      <c r="K23" s="10">
        <f t="shared" si="2"/>
        <v>2883.0909782608696</v>
      </c>
      <c r="L23" s="10">
        <f t="shared" si="2"/>
        <v>169.59358695652173</v>
      </c>
      <c r="M23" s="10">
        <f t="shared" si="2"/>
        <v>4579.0268478260869</v>
      </c>
      <c r="N23" s="10">
        <f t="shared" si="2"/>
        <v>4579.0268478260869</v>
      </c>
      <c r="O23" s="10">
        <f t="shared" si="2"/>
        <v>169.59358695652173</v>
      </c>
      <c r="P23" s="10">
        <f t="shared" si="2"/>
        <v>678.37434782608693</v>
      </c>
      <c r="Q23" s="10">
        <f t="shared" si="2"/>
        <v>339.18717391304347</v>
      </c>
      <c r="R23" s="10">
        <f t="shared" si="2"/>
        <v>1187.1551086956522</v>
      </c>
      <c r="S23" s="10">
        <f t="shared" si="2"/>
        <v>169.59358695652173</v>
      </c>
      <c r="T23" s="10">
        <f t="shared" si="2"/>
        <v>678.37434782608693</v>
      </c>
      <c r="U23" s="10">
        <f t="shared" si="2"/>
        <v>169.59358695652173</v>
      </c>
      <c r="V23" s="10">
        <f t="shared" si="2"/>
        <v>339.18717391304347</v>
      </c>
      <c r="W23" s="10">
        <f t="shared" si="2"/>
        <v>1187.1551086956522</v>
      </c>
      <c r="X23" s="10">
        <f t="shared" si="2"/>
        <v>2204.7166304347825</v>
      </c>
      <c r="Y23" s="10">
        <f t="shared" si="2"/>
        <v>678.37434782608693</v>
      </c>
      <c r="Z23" s="10"/>
      <c r="AA23" s="10"/>
      <c r="AB23" s="10"/>
      <c r="AC23" s="11">
        <f>SUM(C23:Y23)</f>
        <v>31205.220000000005</v>
      </c>
    </row>
    <row r="24" spans="1:29" ht="14" hidden="1" x14ac:dyDescent="0.25">
      <c r="B24" s="183" t="s">
        <v>385</v>
      </c>
      <c r="C24" s="10">
        <f>'Dep working '!$AS$141*working!C18</f>
        <v>24.871500735777442</v>
      </c>
      <c r="D24" s="10">
        <f>'Dep working '!$AS$141*working!D18</f>
        <v>273.58650809355186</v>
      </c>
      <c r="E24" s="10">
        <f>'Dep working '!$AS$141*working!E18</f>
        <v>24.871500735777442</v>
      </c>
      <c r="F24" s="10">
        <f>'Dep working '!$AS$141*working!F18</f>
        <v>746.14502207332328</v>
      </c>
      <c r="G24" s="10">
        <f>'Dep working '!$AS$141*working!G18</f>
        <v>74.614502207332322</v>
      </c>
      <c r="H24" s="10">
        <f>'Dep working '!$AS$141*working!H18</f>
        <v>74.614502207332322</v>
      </c>
      <c r="I24" s="10">
        <f>'Dep working '!$AS$141*working!I18</f>
        <v>49.743001471554884</v>
      </c>
      <c r="J24" s="10">
        <f>'Dep working '!$AS$141*working!J18</f>
        <v>373.07251103666164</v>
      </c>
      <c r="K24" s="10">
        <f>'Dep working '!$AS$141*working!K18</f>
        <v>422.8155125082165</v>
      </c>
      <c r="L24" s="10">
        <f>'Dep working '!$AS$141*working!L18</f>
        <v>24.871500735777442</v>
      </c>
      <c r="M24" s="10">
        <f>'Dep working '!$AS$141*working!M18</f>
        <v>671.53051986599098</v>
      </c>
      <c r="N24" s="10">
        <f>'Dep working '!$AS$141*working!N18</f>
        <v>671.53051986599098</v>
      </c>
      <c r="O24" s="10">
        <f>'Dep working '!$AS$141*working!O18</f>
        <v>24.871500735777442</v>
      </c>
      <c r="P24" s="10">
        <f>'Dep working '!$AS$141*working!P18</f>
        <v>99.486002943109767</v>
      </c>
      <c r="Q24" s="10">
        <f>'Dep working '!$AS$141*working!Q18</f>
        <v>49.743001471554884</v>
      </c>
      <c r="R24" s="10">
        <f>'Dep working '!$AS$141*working!R18</f>
        <v>174.1005051504421</v>
      </c>
      <c r="S24" s="10">
        <f>'Dep working '!$AS$141*working!S18</f>
        <v>24.871500735777442</v>
      </c>
      <c r="T24" s="10">
        <f>'Dep working '!$AS$141*working!T18</f>
        <v>99.486002943109767</v>
      </c>
      <c r="U24" s="10">
        <f>'Dep working '!$AS$141*working!U18</f>
        <v>24.871500735777442</v>
      </c>
      <c r="V24" s="10">
        <f>'Dep working '!$AS$141*working!V18</f>
        <v>49.743001471554884</v>
      </c>
      <c r="W24" s="10">
        <f>'Dep working '!$AS$141*working!W18</f>
        <v>174.1005051504421</v>
      </c>
      <c r="X24" s="10">
        <f>'Dep working '!$AS$141*working!X18</f>
        <v>323.32950956510672</v>
      </c>
      <c r="Y24" s="10">
        <f>'Dep working '!$AS$141*working!Y18</f>
        <v>99.486002943109767</v>
      </c>
      <c r="Z24" s="10"/>
      <c r="AA24" s="10">
        <f>'Dep working '!$AS$141*working!AA18</f>
        <v>0</v>
      </c>
      <c r="AB24" s="10">
        <f>'Dep working '!$AS$141*working!AB18</f>
        <v>0</v>
      </c>
      <c r="AC24" s="49">
        <f>SUM(C24:Y24)</f>
        <v>4576.3561353830491</v>
      </c>
    </row>
    <row r="25" spans="1:29" hidden="1" x14ac:dyDescent="0.25">
      <c r="B25" s="8" t="s">
        <v>387</v>
      </c>
      <c r="C25" s="49">
        <f>+C23+C24</f>
        <v>194.46508769229916</v>
      </c>
      <c r="D25" s="49">
        <f t="shared" ref="D25:Y25" si="3">+D23+D24</f>
        <v>2139.115964615291</v>
      </c>
      <c r="E25" s="49">
        <f t="shared" si="3"/>
        <v>194.46508769229916</v>
      </c>
      <c r="F25" s="49">
        <f t="shared" si="3"/>
        <v>5833.9526307689748</v>
      </c>
      <c r="G25" s="49">
        <f t="shared" si="3"/>
        <v>583.39526307689755</v>
      </c>
      <c r="H25" s="49">
        <f t="shared" si="3"/>
        <v>583.39526307689755</v>
      </c>
      <c r="I25" s="49">
        <f t="shared" si="3"/>
        <v>388.93017538459833</v>
      </c>
      <c r="J25" s="49">
        <f t="shared" si="3"/>
        <v>2916.9763153844874</v>
      </c>
      <c r="K25" s="49">
        <f t="shared" si="3"/>
        <v>3305.9064907690863</v>
      </c>
      <c r="L25" s="49">
        <f t="shared" si="3"/>
        <v>194.46508769229916</v>
      </c>
      <c r="M25" s="49">
        <f t="shared" si="3"/>
        <v>5250.5573676920776</v>
      </c>
      <c r="N25" s="49">
        <f t="shared" si="3"/>
        <v>5250.5573676920776</v>
      </c>
      <c r="O25" s="49">
        <f t="shared" si="3"/>
        <v>194.46508769229916</v>
      </c>
      <c r="P25" s="49">
        <f t="shared" si="3"/>
        <v>777.86035076919666</v>
      </c>
      <c r="Q25" s="49">
        <f t="shared" si="3"/>
        <v>388.93017538459833</v>
      </c>
      <c r="R25" s="49">
        <f t="shared" si="3"/>
        <v>1361.2556138460943</v>
      </c>
      <c r="S25" s="49">
        <f t="shared" si="3"/>
        <v>194.46508769229916</v>
      </c>
      <c r="T25" s="49">
        <f t="shared" si="3"/>
        <v>777.86035076919666</v>
      </c>
      <c r="U25" s="49">
        <f t="shared" si="3"/>
        <v>194.46508769229916</v>
      </c>
      <c r="V25" s="49">
        <f t="shared" si="3"/>
        <v>388.93017538459833</v>
      </c>
      <c r="W25" s="49">
        <f t="shared" si="3"/>
        <v>1361.2556138460943</v>
      </c>
      <c r="X25" s="49">
        <f t="shared" si="3"/>
        <v>2528.0461399998894</v>
      </c>
      <c r="Y25" s="49">
        <f t="shared" si="3"/>
        <v>777.86035076919666</v>
      </c>
      <c r="Z25" s="49"/>
      <c r="AA25" s="49"/>
      <c r="AB25" s="49"/>
      <c r="AC25" s="49">
        <f>+AC23+AC24</f>
        <v>35781.576135383053</v>
      </c>
    </row>
    <row r="26" spans="1:29" ht="5.5" customHeight="1" x14ac:dyDescent="0.25">
      <c r="A26" s="296"/>
      <c r="B26" s="300"/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</row>
    <row r="27" spans="1:29" ht="14" x14ac:dyDescent="0.3">
      <c r="B27" s="183" t="s">
        <v>386</v>
      </c>
      <c r="C27" s="301">
        <v>138.51</v>
      </c>
      <c r="D27" s="301">
        <v>1523.58</v>
      </c>
      <c r="E27" s="301">
        <v>138.51</v>
      </c>
      <c r="F27" s="301">
        <v>4016.72</v>
      </c>
      <c r="G27" s="301">
        <v>415.53</v>
      </c>
      <c r="H27" s="301">
        <v>554.04</v>
      </c>
      <c r="I27" s="301">
        <v>277.02</v>
      </c>
      <c r="J27" s="301">
        <v>2077.63</v>
      </c>
      <c r="K27" s="301">
        <v>2077.4699999999998</v>
      </c>
      <c r="L27" s="301">
        <v>138.51</v>
      </c>
      <c r="M27" s="301">
        <v>3739.72</v>
      </c>
      <c r="N27" s="301">
        <v>3739.73</v>
      </c>
      <c r="O27" s="301">
        <v>12.35</v>
      </c>
      <c r="P27" s="301">
        <v>831.04</v>
      </c>
      <c r="Q27" s="301">
        <v>277.02</v>
      </c>
      <c r="R27" s="301">
        <v>969.57</v>
      </c>
      <c r="S27" s="301">
        <v>138.51</v>
      </c>
      <c r="T27" s="301">
        <v>554.04999999999995</v>
      </c>
      <c r="U27" s="301">
        <v>138.51</v>
      </c>
      <c r="V27" s="301">
        <v>277.02</v>
      </c>
      <c r="W27" s="301">
        <v>1108.0999999999999</v>
      </c>
      <c r="X27" s="301">
        <v>1800.61</v>
      </c>
      <c r="Y27" s="301">
        <v>554.04</v>
      </c>
      <c r="Z27" s="301">
        <v>138.51</v>
      </c>
      <c r="AA27" s="301">
        <v>277.02</v>
      </c>
      <c r="AB27" s="301">
        <v>138.51</v>
      </c>
      <c r="AC27" s="293">
        <f>SUM(C27:AB27)</f>
        <v>26051.829999999994</v>
      </c>
    </row>
    <row r="28" spans="1:29" ht="13" x14ac:dyDescent="0.3">
      <c r="B28" s="8" t="s">
        <v>384</v>
      </c>
      <c r="C28" s="301">
        <f t="shared" ref="C28:AB28" si="4">$AC$27/$AC$19*C19</f>
        <v>137.84037037037035</v>
      </c>
      <c r="D28" s="301">
        <f t="shared" si="4"/>
        <v>1516.244074074074</v>
      </c>
      <c r="E28" s="301">
        <f t="shared" si="4"/>
        <v>137.84037037037035</v>
      </c>
      <c r="F28" s="301">
        <f t="shared" si="4"/>
        <v>3997.3707407407401</v>
      </c>
      <c r="G28" s="301">
        <f t="shared" si="4"/>
        <v>413.52111111111105</v>
      </c>
      <c r="H28" s="301">
        <f t="shared" si="4"/>
        <v>551.36148148148141</v>
      </c>
      <c r="I28" s="301">
        <f t="shared" si="4"/>
        <v>275.6807407407407</v>
      </c>
      <c r="J28" s="301">
        <f t="shared" si="4"/>
        <v>2067.6055555555554</v>
      </c>
      <c r="K28" s="301">
        <f t="shared" si="4"/>
        <v>2067.6055555555554</v>
      </c>
      <c r="L28" s="301">
        <f t="shared" si="4"/>
        <v>137.84037037037035</v>
      </c>
      <c r="M28" s="301">
        <f t="shared" si="4"/>
        <v>3721.6899999999996</v>
      </c>
      <c r="N28" s="301">
        <f t="shared" si="4"/>
        <v>3721.6899999999996</v>
      </c>
      <c r="O28" s="301">
        <f t="shared" si="4"/>
        <v>137.84037037037035</v>
      </c>
      <c r="P28" s="301">
        <f t="shared" si="4"/>
        <v>827.04222222222211</v>
      </c>
      <c r="Q28" s="301">
        <f t="shared" si="4"/>
        <v>275.6807407407407</v>
      </c>
      <c r="R28" s="301">
        <f t="shared" si="4"/>
        <v>964.88259259259246</v>
      </c>
      <c r="S28" s="301">
        <f t="shared" si="4"/>
        <v>137.84037037037035</v>
      </c>
      <c r="T28" s="301">
        <f t="shared" si="4"/>
        <v>551.36148148148141</v>
      </c>
      <c r="U28" s="301">
        <f t="shared" si="4"/>
        <v>137.84037037037035</v>
      </c>
      <c r="V28" s="301">
        <f t="shared" si="4"/>
        <v>275.6807407407407</v>
      </c>
      <c r="W28" s="301">
        <f t="shared" si="4"/>
        <v>1102.7229629629628</v>
      </c>
      <c r="X28" s="301">
        <f t="shared" si="4"/>
        <v>1791.9248148148145</v>
      </c>
      <c r="Y28" s="301">
        <f t="shared" si="4"/>
        <v>551.36148148148141</v>
      </c>
      <c r="Z28" s="301">
        <f t="shared" si="4"/>
        <v>137.84037037037035</v>
      </c>
      <c r="AA28" s="301">
        <f t="shared" si="4"/>
        <v>275.6807407407407</v>
      </c>
      <c r="AB28" s="301">
        <f t="shared" si="4"/>
        <v>137.84037037037035</v>
      </c>
      <c r="AC28" s="293">
        <f t="shared" ref="AC28:AC30" si="5">SUM(C28:AB28)</f>
        <v>26051.829999999991</v>
      </c>
    </row>
    <row r="29" spans="1:29" s="291" customFormat="1" ht="14" x14ac:dyDescent="0.3">
      <c r="B29" s="302" t="s">
        <v>385</v>
      </c>
      <c r="C29" s="301">
        <f>'Dep working '!$AT$141*working!C19</f>
        <v>24.409957161043192</v>
      </c>
      <c r="D29" s="301">
        <f>'Dep working '!$AT$141*working!D19</f>
        <v>268.50952877147512</v>
      </c>
      <c r="E29" s="301">
        <f>'Dep working '!$AT$141*working!E19</f>
        <v>24.409957161043192</v>
      </c>
      <c r="F29" s="301">
        <f>'Dep working '!$AT$141*working!F19</f>
        <v>707.88875767025252</v>
      </c>
      <c r="G29" s="301">
        <f>'Dep working '!$AT$141*working!G19</f>
        <v>73.229871483129571</v>
      </c>
      <c r="H29" s="301">
        <f>'Dep working '!$AT$141*working!H19</f>
        <v>97.639828644172766</v>
      </c>
      <c r="I29" s="301">
        <f>'Dep working '!$AT$141*working!I19</f>
        <v>48.819914322086383</v>
      </c>
      <c r="J29" s="301">
        <f>'Dep working '!$AT$141*working!J19</f>
        <v>366.1493574156479</v>
      </c>
      <c r="K29" s="301">
        <f>'Dep working '!$AT$141*working!K19</f>
        <v>366.1493574156479</v>
      </c>
      <c r="L29" s="301">
        <f>'Dep working '!$AT$141*working!L19</f>
        <v>24.409957161043192</v>
      </c>
      <c r="M29" s="301">
        <f>'Dep working '!$AT$141*working!M19</f>
        <v>659.06884334816618</v>
      </c>
      <c r="N29" s="301">
        <f>'Dep working '!$AT$141*working!N19</f>
        <v>659.06884334816618</v>
      </c>
      <c r="O29" s="301">
        <f>'Dep working '!$AT$141*working!O19</f>
        <v>24.409957161043192</v>
      </c>
      <c r="P29" s="301">
        <f>'Dep working '!$AT$141*working!P19</f>
        <v>146.45974296625914</v>
      </c>
      <c r="Q29" s="301">
        <f>'Dep working '!$AT$141*working!Q19</f>
        <v>48.819914322086383</v>
      </c>
      <c r="R29" s="301">
        <f>'Dep working '!$AT$141*working!R19</f>
        <v>170.86970012730234</v>
      </c>
      <c r="S29" s="301">
        <f>'Dep working '!$AT$141*working!S19</f>
        <v>24.409957161043192</v>
      </c>
      <c r="T29" s="301">
        <f>'Dep working '!$AT$141*working!T19</f>
        <v>97.639828644172766</v>
      </c>
      <c r="U29" s="301">
        <f>'Dep working '!$AT$141*working!U19</f>
        <v>24.409957161043192</v>
      </c>
      <c r="V29" s="301">
        <f>'Dep working '!$AT$141*working!V19</f>
        <v>48.819914322086383</v>
      </c>
      <c r="W29" s="301">
        <f>'Dep working '!$AT$141*working!W19</f>
        <v>195.27965728834553</v>
      </c>
      <c r="X29" s="301">
        <f>'Dep working '!$AT$141*working!X19</f>
        <v>317.32944309356151</v>
      </c>
      <c r="Y29" s="301">
        <f>'Dep working '!$AT$141*working!Y19</f>
        <v>97.639828644172766</v>
      </c>
      <c r="Z29" s="301">
        <f>'Dep working '!$AT$141*working!Z19</f>
        <v>24.409957161043192</v>
      </c>
      <c r="AA29" s="301">
        <f>'Dep working '!$AT$141*working!AA19</f>
        <v>48.819914322086383</v>
      </c>
      <c r="AB29" s="301">
        <f>'Dep working '!$AT$141*working!AB19</f>
        <v>24.409957161043192</v>
      </c>
      <c r="AC29" s="295">
        <f t="shared" si="5"/>
        <v>4613.4819034371621</v>
      </c>
    </row>
    <row r="30" spans="1:29" ht="13" x14ac:dyDescent="0.3">
      <c r="B30" s="8" t="s">
        <v>387</v>
      </c>
      <c r="C30" s="301">
        <f>C28+C29</f>
        <v>162.25032753141355</v>
      </c>
      <c r="D30" s="301">
        <f t="shared" ref="D30:AB30" si="6">D28+D29</f>
        <v>1784.753602845549</v>
      </c>
      <c r="E30" s="301">
        <f t="shared" si="6"/>
        <v>162.25032753141355</v>
      </c>
      <c r="F30" s="301">
        <f t="shared" si="6"/>
        <v>4705.2594984109928</v>
      </c>
      <c r="G30" s="301">
        <f t="shared" si="6"/>
        <v>486.75098259424061</v>
      </c>
      <c r="H30" s="301">
        <f t="shared" si="6"/>
        <v>649.00131012565419</v>
      </c>
      <c r="I30" s="301">
        <f t="shared" si="6"/>
        <v>324.50065506282709</v>
      </c>
      <c r="J30" s="301">
        <f t="shared" si="6"/>
        <v>2433.7549129712033</v>
      </c>
      <c r="K30" s="301">
        <f t="shared" si="6"/>
        <v>2433.7549129712033</v>
      </c>
      <c r="L30" s="301">
        <f t="shared" si="6"/>
        <v>162.25032753141355</v>
      </c>
      <c r="M30" s="301">
        <f t="shared" si="6"/>
        <v>4380.758843348166</v>
      </c>
      <c r="N30" s="301">
        <f t="shared" si="6"/>
        <v>4380.758843348166</v>
      </c>
      <c r="O30" s="301">
        <f t="shared" si="6"/>
        <v>162.25032753141355</v>
      </c>
      <c r="P30" s="301">
        <f t="shared" si="6"/>
        <v>973.50196518848122</v>
      </c>
      <c r="Q30" s="301">
        <f t="shared" si="6"/>
        <v>324.50065506282709</v>
      </c>
      <c r="R30" s="301">
        <f t="shared" si="6"/>
        <v>1135.7522927198947</v>
      </c>
      <c r="S30" s="301">
        <f t="shared" si="6"/>
        <v>162.25032753141355</v>
      </c>
      <c r="T30" s="301">
        <f t="shared" si="6"/>
        <v>649.00131012565419</v>
      </c>
      <c r="U30" s="301">
        <f t="shared" si="6"/>
        <v>162.25032753141355</v>
      </c>
      <c r="V30" s="301">
        <f t="shared" si="6"/>
        <v>324.50065506282709</v>
      </c>
      <c r="W30" s="301">
        <f t="shared" si="6"/>
        <v>1298.0026202513084</v>
      </c>
      <c r="X30" s="301">
        <f t="shared" si="6"/>
        <v>2109.2542579083761</v>
      </c>
      <c r="Y30" s="301">
        <f t="shared" si="6"/>
        <v>649.00131012565419</v>
      </c>
      <c r="Z30" s="301">
        <f t="shared" si="6"/>
        <v>162.25032753141355</v>
      </c>
      <c r="AA30" s="301">
        <f t="shared" si="6"/>
        <v>324.50065506282709</v>
      </c>
      <c r="AB30" s="301">
        <f t="shared" si="6"/>
        <v>162.25032753141355</v>
      </c>
      <c r="AC30" s="11">
        <f t="shared" si="5"/>
        <v>30665.311903437156</v>
      </c>
    </row>
    <row r="33" spans="16:16" x14ac:dyDescent="0.25">
      <c r="P33">
        <f>+P30*87.23</f>
        <v>84918.57642339122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163A-9379-4F33-A00D-7B4AF3119647}">
  <sheetPr codeName="Sheet2"/>
  <dimension ref="A2:CJ168"/>
  <sheetViews>
    <sheetView topLeftCell="AT115" workbookViewId="0">
      <selection activeCell="BE153" sqref="BE153"/>
    </sheetView>
  </sheetViews>
  <sheetFormatPr defaultColWidth="9.1796875" defaultRowHeight="11.5" x14ac:dyDescent="0.25"/>
  <cols>
    <col min="1" max="1" width="21.54296875" style="67" customWidth="1"/>
    <col min="2" max="2" width="49.1796875" style="67" bestFit="1" customWidth="1"/>
    <col min="3" max="3" width="15.1796875" style="67" bestFit="1" customWidth="1"/>
    <col min="4" max="4" width="88.81640625" style="67" bestFit="1" customWidth="1"/>
    <col min="5" max="5" width="11.26953125" style="67" bestFit="1" customWidth="1"/>
    <col min="6" max="6" width="12.54296875" style="67" bestFit="1" customWidth="1"/>
    <col min="7" max="7" width="31.7265625" style="67" bestFit="1" customWidth="1"/>
    <col min="8" max="8" width="15.54296875" style="67" bestFit="1" customWidth="1"/>
    <col min="9" max="9" width="13.453125" style="67" bestFit="1" customWidth="1"/>
    <col min="10" max="17" width="12.453125" style="67" bestFit="1" customWidth="1"/>
    <col min="18" max="18" width="13.453125" style="67" bestFit="1" customWidth="1"/>
    <col min="19" max="32" width="12.453125" style="67" bestFit="1" customWidth="1"/>
    <col min="33" max="33" width="11.453125" style="67" customWidth="1"/>
    <col min="34" max="43" width="12.453125" style="67" bestFit="1" customWidth="1"/>
    <col min="44" max="44" width="19.54296875" style="67" bestFit="1" customWidth="1"/>
    <col min="45" max="45" width="24.1796875" style="67" bestFit="1" customWidth="1"/>
    <col min="46" max="46" width="23" style="67" bestFit="1" customWidth="1"/>
    <col min="47" max="48" width="15.26953125" style="67" bestFit="1" customWidth="1"/>
    <col min="49" max="49" width="17.453125" style="67" bestFit="1" customWidth="1"/>
    <col min="50" max="50" width="13.26953125" style="67" bestFit="1" customWidth="1"/>
    <col min="51" max="51" width="21.81640625" style="67" bestFit="1" customWidth="1"/>
    <col min="52" max="52" width="27.26953125" style="67" bestFit="1" customWidth="1"/>
    <col min="53" max="53" width="32.54296875" style="67" bestFit="1" customWidth="1"/>
    <col min="54" max="54" width="9.453125" style="67" bestFit="1" customWidth="1"/>
    <col min="55" max="55" width="15" style="67" bestFit="1" customWidth="1"/>
    <col min="56" max="56" width="14" style="67" bestFit="1" customWidth="1"/>
    <col min="57" max="59" width="19" style="67" bestFit="1" customWidth="1"/>
    <col min="60" max="60" width="28.54296875" style="67" bestFit="1" customWidth="1"/>
    <col min="61" max="66" width="19" style="67" bestFit="1" customWidth="1"/>
    <col min="67" max="67" width="21.7265625" style="67" bestFit="1" customWidth="1"/>
    <col min="68" max="69" width="19" style="67" bestFit="1" customWidth="1"/>
    <col min="70" max="80" width="12.453125" style="67" bestFit="1" customWidth="1"/>
    <col min="81" max="81" width="15.7265625" style="67" bestFit="1" customWidth="1"/>
    <col min="82" max="82" width="22.81640625" style="67" bestFit="1" customWidth="1"/>
    <col min="83" max="16384" width="9.1796875" style="67"/>
  </cols>
  <sheetData>
    <row r="2" spans="1:57" x14ac:dyDescent="0.25">
      <c r="A2" s="68"/>
      <c r="B2" s="67" t="s">
        <v>204</v>
      </c>
    </row>
    <row r="3" spans="1:57" ht="12" thickBot="1" x14ac:dyDescent="0.3"/>
    <row r="4" spans="1:57" ht="23.5" thickBot="1" x14ac:dyDescent="0.3">
      <c r="A4" s="71" t="s">
        <v>205</v>
      </c>
      <c r="B4" s="72" t="s">
        <v>206</v>
      </c>
      <c r="C4" s="73" t="s">
        <v>207</v>
      </c>
      <c r="D4" s="72" t="s">
        <v>208</v>
      </c>
      <c r="E4" s="72" t="s">
        <v>209</v>
      </c>
      <c r="F4" s="72" t="s">
        <v>210</v>
      </c>
      <c r="G4" s="74" t="s">
        <v>211</v>
      </c>
      <c r="H4" s="74" t="s">
        <v>133</v>
      </c>
      <c r="I4" s="74" t="s">
        <v>212</v>
      </c>
      <c r="J4" s="72" t="s">
        <v>213</v>
      </c>
      <c r="K4" s="72" t="s">
        <v>214</v>
      </c>
      <c r="L4" s="72" t="s">
        <v>215</v>
      </c>
      <c r="M4" s="72" t="s">
        <v>133</v>
      </c>
      <c r="N4" s="72" t="s">
        <v>216</v>
      </c>
      <c r="O4" s="72" t="s">
        <v>217</v>
      </c>
      <c r="P4" s="72" t="s">
        <v>218</v>
      </c>
      <c r="Q4" s="72" t="s">
        <v>219</v>
      </c>
      <c r="R4" s="72" t="s">
        <v>212</v>
      </c>
      <c r="S4" s="75">
        <v>44927</v>
      </c>
      <c r="T4" s="75">
        <v>44958</v>
      </c>
      <c r="U4" s="75">
        <v>44986</v>
      </c>
      <c r="V4" s="75">
        <v>45017</v>
      </c>
      <c r="W4" s="76">
        <v>45047</v>
      </c>
      <c r="X4" s="70">
        <v>45078</v>
      </c>
      <c r="Y4" s="70">
        <v>45108</v>
      </c>
      <c r="Z4" s="70">
        <v>45139</v>
      </c>
      <c r="AA4" s="70">
        <v>45170</v>
      </c>
      <c r="AB4" s="70">
        <v>45200</v>
      </c>
      <c r="AC4" s="77">
        <v>45231</v>
      </c>
      <c r="AD4" s="77">
        <v>45261</v>
      </c>
      <c r="AE4" s="77">
        <v>45292</v>
      </c>
      <c r="AF4" s="77">
        <v>45323</v>
      </c>
      <c r="AG4" s="77">
        <v>45352</v>
      </c>
      <c r="AH4" s="77">
        <v>45383</v>
      </c>
      <c r="AI4" s="77">
        <v>45413</v>
      </c>
      <c r="AJ4" s="77">
        <v>45444</v>
      </c>
      <c r="AK4" s="77">
        <v>45474</v>
      </c>
      <c r="AL4" s="77">
        <v>45505</v>
      </c>
      <c r="AM4" s="77">
        <v>45536</v>
      </c>
      <c r="AN4" s="77">
        <v>45566</v>
      </c>
      <c r="AO4" s="77">
        <v>45597</v>
      </c>
      <c r="AP4" s="77">
        <v>45627</v>
      </c>
      <c r="AQ4" s="78">
        <v>45658</v>
      </c>
      <c r="AR4" s="271">
        <v>45689</v>
      </c>
      <c r="AS4" s="77">
        <v>45717</v>
      </c>
      <c r="AT4" s="77">
        <v>45748</v>
      </c>
      <c r="AU4" s="77">
        <v>45778</v>
      </c>
      <c r="AV4" s="77">
        <v>45809</v>
      </c>
      <c r="AW4" s="77">
        <v>45839</v>
      </c>
      <c r="AX4" s="77">
        <v>45870</v>
      </c>
      <c r="AY4" s="77">
        <v>45901</v>
      </c>
      <c r="AZ4" s="77">
        <v>45931</v>
      </c>
      <c r="BA4" s="77">
        <v>45962</v>
      </c>
      <c r="BB4" s="77">
        <v>45992</v>
      </c>
      <c r="BC4" s="77">
        <v>46023</v>
      </c>
      <c r="BD4" s="77">
        <v>46055</v>
      </c>
      <c r="BE4" s="77" t="s">
        <v>152</v>
      </c>
    </row>
    <row r="5" spans="1:57" x14ac:dyDescent="0.25">
      <c r="A5" s="79" t="s">
        <v>220</v>
      </c>
      <c r="B5" s="79" t="s">
        <v>221</v>
      </c>
      <c r="C5" s="79" t="s">
        <v>222</v>
      </c>
      <c r="D5" s="79" t="s">
        <v>223</v>
      </c>
      <c r="E5" s="80">
        <v>44968</v>
      </c>
      <c r="F5" s="81">
        <v>36</v>
      </c>
      <c r="G5" s="81">
        <v>0</v>
      </c>
      <c r="H5" s="81">
        <v>0</v>
      </c>
      <c r="I5" s="81">
        <v>0</v>
      </c>
      <c r="J5" s="82">
        <v>87084</v>
      </c>
      <c r="K5" s="81">
        <v>0</v>
      </c>
      <c r="L5" s="81">
        <v>0</v>
      </c>
      <c r="M5" s="83">
        <f>SUM(S5:BC5)</f>
        <v>87084</v>
      </c>
      <c r="N5" s="81">
        <v>0</v>
      </c>
      <c r="O5" s="81">
        <v>0</v>
      </c>
      <c r="P5" s="81">
        <v>0</v>
      </c>
      <c r="Q5" s="81">
        <v>0</v>
      </c>
      <c r="R5" s="83">
        <f t="shared" ref="R5:R59" si="0">J5-M5</f>
        <v>0</v>
      </c>
      <c r="S5" s="83"/>
      <c r="T5" s="83">
        <v>2419</v>
      </c>
      <c r="U5" s="84">
        <v>2419</v>
      </c>
      <c r="V5" s="84">
        <v>2419</v>
      </c>
      <c r="W5" s="84">
        <v>2419</v>
      </c>
      <c r="X5" s="84">
        <v>2419</v>
      </c>
      <c r="Y5" s="84">
        <v>2419</v>
      </c>
      <c r="Z5" s="84">
        <v>2419</v>
      </c>
      <c r="AA5" s="84">
        <v>2419</v>
      </c>
      <c r="AB5" s="84">
        <v>2419</v>
      </c>
      <c r="AC5" s="84">
        <v>2419</v>
      </c>
      <c r="AD5" s="84">
        <v>2419</v>
      </c>
      <c r="AE5" s="84">
        <v>2419</v>
      </c>
      <c r="AF5" s="84">
        <v>2419</v>
      </c>
      <c r="AG5" s="84">
        <v>2419</v>
      </c>
      <c r="AH5" s="84">
        <v>2419</v>
      </c>
      <c r="AI5" s="84">
        <v>2419</v>
      </c>
      <c r="AJ5" s="84">
        <v>2419</v>
      </c>
      <c r="AK5" s="84">
        <v>2419</v>
      </c>
      <c r="AL5" s="84">
        <v>2419</v>
      </c>
      <c r="AM5" s="84">
        <v>2419</v>
      </c>
      <c r="AN5" s="84">
        <v>2419</v>
      </c>
      <c r="AO5" s="84">
        <v>2419</v>
      </c>
      <c r="AP5" s="84">
        <v>2419</v>
      </c>
      <c r="AQ5" s="85">
        <v>2419</v>
      </c>
      <c r="AR5" s="272">
        <v>2419</v>
      </c>
      <c r="AS5" s="84">
        <v>2419</v>
      </c>
      <c r="AT5" s="84">
        <v>2419</v>
      </c>
      <c r="AU5" s="84">
        <v>2419</v>
      </c>
      <c r="AV5" s="84">
        <v>2419</v>
      </c>
      <c r="AW5" s="84">
        <v>2419</v>
      </c>
      <c r="AX5" s="84">
        <v>2419</v>
      </c>
      <c r="AY5" s="84">
        <v>2419</v>
      </c>
      <c r="AZ5" s="84">
        <v>2419</v>
      </c>
      <c r="BA5" s="84">
        <v>2419</v>
      </c>
      <c r="BB5" s="84">
        <v>2419</v>
      </c>
      <c r="BC5" s="84">
        <v>2419</v>
      </c>
      <c r="BD5" s="84"/>
      <c r="BE5" s="86">
        <f t="shared" ref="BE5:BE59" si="1">J5-SUM(S5:AP5)</f>
        <v>31447</v>
      </c>
    </row>
    <row r="6" spans="1:57" x14ac:dyDescent="0.25">
      <c r="A6" s="79" t="s">
        <v>220</v>
      </c>
      <c r="B6" s="79" t="s">
        <v>224</v>
      </c>
      <c r="C6" s="79" t="s">
        <v>222</v>
      </c>
      <c r="D6" s="79" t="s">
        <v>225</v>
      </c>
      <c r="E6" s="80">
        <v>44968</v>
      </c>
      <c r="F6" s="81">
        <v>36</v>
      </c>
      <c r="G6" s="81">
        <v>0</v>
      </c>
      <c r="H6" s="81">
        <v>0</v>
      </c>
      <c r="I6" s="81">
        <v>0</v>
      </c>
      <c r="J6" s="83">
        <v>2218.4</v>
      </c>
      <c r="K6" s="81">
        <v>0</v>
      </c>
      <c r="L6" s="81">
        <v>0</v>
      </c>
      <c r="M6" s="83">
        <f t="shared" ref="M6:M59" si="2">SUM(S6:BC6)</f>
        <v>2218.3199999999979</v>
      </c>
      <c r="N6" s="81">
        <v>0</v>
      </c>
      <c r="O6" s="81">
        <v>0</v>
      </c>
      <c r="P6" s="81">
        <v>0</v>
      </c>
      <c r="Q6" s="81">
        <v>0</v>
      </c>
      <c r="R6" s="83">
        <f t="shared" si="0"/>
        <v>8.0000000002200977E-2</v>
      </c>
      <c r="S6" s="83"/>
      <c r="T6" s="83">
        <v>61.62</v>
      </c>
      <c r="U6" s="84">
        <v>61.62</v>
      </c>
      <c r="V6" s="84">
        <v>61.62</v>
      </c>
      <c r="W6" s="84">
        <v>61.62</v>
      </c>
      <c r="X6" s="84">
        <v>61.62</v>
      </c>
      <c r="Y6" s="84">
        <v>61.62</v>
      </c>
      <c r="Z6" s="84">
        <v>61.62</v>
      </c>
      <c r="AA6" s="84">
        <v>61.62</v>
      </c>
      <c r="AB6" s="84">
        <v>61.62</v>
      </c>
      <c r="AC6" s="84">
        <v>61.62</v>
      </c>
      <c r="AD6" s="84">
        <v>61.62</v>
      </c>
      <c r="AE6" s="84">
        <v>61.62</v>
      </c>
      <c r="AF6" s="84">
        <v>61.62</v>
      </c>
      <c r="AG6" s="84">
        <v>61.62</v>
      </c>
      <c r="AH6" s="84">
        <v>61.62</v>
      </c>
      <c r="AI6" s="84">
        <v>61.62</v>
      </c>
      <c r="AJ6" s="84">
        <v>61.62</v>
      </c>
      <c r="AK6" s="84">
        <v>61.62</v>
      </c>
      <c r="AL6" s="84">
        <v>61.62</v>
      </c>
      <c r="AM6" s="84">
        <v>61.62</v>
      </c>
      <c r="AN6" s="84">
        <v>61.62</v>
      </c>
      <c r="AO6" s="84">
        <v>61.62</v>
      </c>
      <c r="AP6" s="84">
        <v>61.62</v>
      </c>
      <c r="AQ6" s="85">
        <v>61.62</v>
      </c>
      <c r="AR6" s="272">
        <v>61.62</v>
      </c>
      <c r="AS6" s="84">
        <v>61.62</v>
      </c>
      <c r="AT6" s="84">
        <v>61.62</v>
      </c>
      <c r="AU6" s="84">
        <v>61.62</v>
      </c>
      <c r="AV6" s="84">
        <v>61.62</v>
      </c>
      <c r="AW6" s="84">
        <v>61.62</v>
      </c>
      <c r="AX6" s="84">
        <v>61.62</v>
      </c>
      <c r="AY6" s="84">
        <v>61.62</v>
      </c>
      <c r="AZ6" s="84">
        <v>61.62</v>
      </c>
      <c r="BA6" s="84">
        <v>61.62</v>
      </c>
      <c r="BB6" s="84">
        <v>61.62</v>
      </c>
      <c r="BC6" s="84">
        <v>61.62</v>
      </c>
      <c r="BD6" s="84"/>
      <c r="BE6" s="86">
        <f t="shared" si="1"/>
        <v>801.14000000000078</v>
      </c>
    </row>
    <row r="7" spans="1:57" x14ac:dyDescent="0.25">
      <c r="A7" s="79" t="s">
        <v>220</v>
      </c>
      <c r="B7" s="79" t="s">
        <v>226</v>
      </c>
      <c r="C7" s="79" t="s">
        <v>222</v>
      </c>
      <c r="D7" s="79" t="s">
        <v>227</v>
      </c>
      <c r="E7" s="80">
        <v>44968</v>
      </c>
      <c r="F7" s="81">
        <v>36</v>
      </c>
      <c r="G7" s="81">
        <v>0</v>
      </c>
      <c r="H7" s="81">
        <v>0</v>
      </c>
      <c r="I7" s="81">
        <v>0</v>
      </c>
      <c r="J7" s="82">
        <v>722160</v>
      </c>
      <c r="K7" s="81">
        <v>0</v>
      </c>
      <c r="L7" s="81">
        <v>0</v>
      </c>
      <c r="M7" s="83">
        <f t="shared" si="2"/>
        <v>722160</v>
      </c>
      <c r="N7" s="81">
        <v>0</v>
      </c>
      <c r="O7" s="81">
        <v>0</v>
      </c>
      <c r="P7" s="81">
        <v>0</v>
      </c>
      <c r="Q7" s="81">
        <v>0</v>
      </c>
      <c r="R7" s="83">
        <f t="shared" si="0"/>
        <v>0</v>
      </c>
      <c r="S7" s="83"/>
      <c r="T7" s="83">
        <v>20060</v>
      </c>
      <c r="U7" s="84">
        <v>20060</v>
      </c>
      <c r="V7" s="84">
        <v>20060</v>
      </c>
      <c r="W7" s="84">
        <v>20060</v>
      </c>
      <c r="X7" s="84">
        <v>20060</v>
      </c>
      <c r="Y7" s="84">
        <v>20060</v>
      </c>
      <c r="Z7" s="84">
        <v>20060</v>
      </c>
      <c r="AA7" s="84">
        <v>20060</v>
      </c>
      <c r="AB7" s="84">
        <v>20060</v>
      </c>
      <c r="AC7" s="84">
        <v>20060</v>
      </c>
      <c r="AD7" s="84">
        <v>20060</v>
      </c>
      <c r="AE7" s="84">
        <v>20060</v>
      </c>
      <c r="AF7" s="84">
        <v>20060</v>
      </c>
      <c r="AG7" s="84">
        <v>20060</v>
      </c>
      <c r="AH7" s="84">
        <v>20060</v>
      </c>
      <c r="AI7" s="84">
        <v>20060</v>
      </c>
      <c r="AJ7" s="84">
        <v>20060</v>
      </c>
      <c r="AK7" s="84">
        <v>20060</v>
      </c>
      <c r="AL7" s="84">
        <v>20060</v>
      </c>
      <c r="AM7" s="84">
        <v>20060</v>
      </c>
      <c r="AN7" s="84">
        <v>20060</v>
      </c>
      <c r="AO7" s="84">
        <v>20060</v>
      </c>
      <c r="AP7" s="84">
        <v>20060</v>
      </c>
      <c r="AQ7" s="85">
        <v>20060</v>
      </c>
      <c r="AR7" s="272">
        <v>20060</v>
      </c>
      <c r="AS7" s="84">
        <v>20060</v>
      </c>
      <c r="AT7" s="84">
        <v>20060</v>
      </c>
      <c r="AU7" s="84">
        <v>20060</v>
      </c>
      <c r="AV7" s="84">
        <v>20060</v>
      </c>
      <c r="AW7" s="84">
        <v>20060</v>
      </c>
      <c r="AX7" s="84">
        <v>20060</v>
      </c>
      <c r="AY7" s="84">
        <v>20060</v>
      </c>
      <c r="AZ7" s="84">
        <v>20060</v>
      </c>
      <c r="BA7" s="84">
        <v>20060</v>
      </c>
      <c r="BB7" s="84">
        <v>20060</v>
      </c>
      <c r="BC7" s="84">
        <v>20060</v>
      </c>
      <c r="BD7" s="84"/>
      <c r="BE7" s="86">
        <f t="shared" si="1"/>
        <v>260780</v>
      </c>
    </row>
    <row r="8" spans="1:57" x14ac:dyDescent="0.25">
      <c r="A8" s="79" t="s">
        <v>220</v>
      </c>
      <c r="B8" s="79" t="s">
        <v>228</v>
      </c>
      <c r="C8" s="79" t="s">
        <v>222</v>
      </c>
      <c r="D8" s="79" t="s">
        <v>227</v>
      </c>
      <c r="E8" s="80">
        <v>44968</v>
      </c>
      <c r="F8" s="81">
        <v>36</v>
      </c>
      <c r="G8" s="81">
        <v>0</v>
      </c>
      <c r="H8" s="81">
        <v>0</v>
      </c>
      <c r="I8" s="81">
        <v>0</v>
      </c>
      <c r="J8" s="82">
        <v>469404</v>
      </c>
      <c r="K8" s="81">
        <v>0</v>
      </c>
      <c r="L8" s="81">
        <v>0</v>
      </c>
      <c r="M8" s="83">
        <f t="shared" si="2"/>
        <v>469404</v>
      </c>
      <c r="N8" s="81">
        <v>0</v>
      </c>
      <c r="O8" s="81">
        <v>0</v>
      </c>
      <c r="P8" s="81">
        <v>0</v>
      </c>
      <c r="Q8" s="81">
        <v>0</v>
      </c>
      <c r="R8" s="83">
        <f t="shared" si="0"/>
        <v>0</v>
      </c>
      <c r="S8" s="83"/>
      <c r="T8" s="83">
        <v>13039</v>
      </c>
      <c r="U8" s="84">
        <v>13039</v>
      </c>
      <c r="V8" s="84">
        <v>13039</v>
      </c>
      <c r="W8" s="84">
        <v>13039</v>
      </c>
      <c r="X8" s="84">
        <v>13039</v>
      </c>
      <c r="Y8" s="84">
        <v>13039</v>
      </c>
      <c r="Z8" s="84">
        <v>13039</v>
      </c>
      <c r="AA8" s="84">
        <v>13039</v>
      </c>
      <c r="AB8" s="84">
        <v>13039</v>
      </c>
      <c r="AC8" s="84">
        <v>13039</v>
      </c>
      <c r="AD8" s="84">
        <v>13039</v>
      </c>
      <c r="AE8" s="84">
        <v>13039</v>
      </c>
      <c r="AF8" s="84">
        <v>13039</v>
      </c>
      <c r="AG8" s="84">
        <v>13039</v>
      </c>
      <c r="AH8" s="84">
        <v>13039</v>
      </c>
      <c r="AI8" s="84">
        <v>13039</v>
      </c>
      <c r="AJ8" s="84">
        <v>13039</v>
      </c>
      <c r="AK8" s="84">
        <v>13039</v>
      </c>
      <c r="AL8" s="84">
        <v>13039</v>
      </c>
      <c r="AM8" s="84">
        <v>13039</v>
      </c>
      <c r="AN8" s="84">
        <v>13039</v>
      </c>
      <c r="AO8" s="84">
        <v>13039</v>
      </c>
      <c r="AP8" s="84">
        <v>13039</v>
      </c>
      <c r="AQ8" s="85">
        <v>13039</v>
      </c>
      <c r="AR8" s="272">
        <v>13039</v>
      </c>
      <c r="AS8" s="84">
        <v>13039</v>
      </c>
      <c r="AT8" s="84">
        <v>13039</v>
      </c>
      <c r="AU8" s="84">
        <v>13039</v>
      </c>
      <c r="AV8" s="84">
        <v>13039</v>
      </c>
      <c r="AW8" s="84">
        <v>13039</v>
      </c>
      <c r="AX8" s="84">
        <v>13039</v>
      </c>
      <c r="AY8" s="84">
        <v>13039</v>
      </c>
      <c r="AZ8" s="84">
        <v>13039</v>
      </c>
      <c r="BA8" s="84">
        <v>13039</v>
      </c>
      <c r="BB8" s="84">
        <v>13039</v>
      </c>
      <c r="BC8" s="84">
        <v>13039</v>
      </c>
      <c r="BD8" s="84"/>
      <c r="BE8" s="86">
        <f t="shared" si="1"/>
        <v>169507</v>
      </c>
    </row>
    <row r="9" spans="1:57" x14ac:dyDescent="0.25">
      <c r="A9" s="79" t="s">
        <v>220</v>
      </c>
      <c r="B9" s="79" t="s">
        <v>229</v>
      </c>
      <c r="C9" s="79" t="s">
        <v>222</v>
      </c>
      <c r="D9" s="79" t="s">
        <v>230</v>
      </c>
      <c r="E9" s="80">
        <v>44968</v>
      </c>
      <c r="F9" s="81">
        <v>36</v>
      </c>
      <c r="G9" s="81">
        <v>0</v>
      </c>
      <c r="H9" s="81">
        <v>0</v>
      </c>
      <c r="I9" s="81">
        <v>0</v>
      </c>
      <c r="J9" s="83">
        <v>24072</v>
      </c>
      <c r="K9" s="81">
        <v>0</v>
      </c>
      <c r="L9" s="81">
        <v>0</v>
      </c>
      <c r="M9" s="83">
        <f t="shared" si="2"/>
        <v>24072.119999999981</v>
      </c>
      <c r="N9" s="81">
        <v>0</v>
      </c>
      <c r="O9" s="81">
        <v>0</v>
      </c>
      <c r="P9" s="81">
        <v>0</v>
      </c>
      <c r="Q9" s="81">
        <v>0</v>
      </c>
      <c r="R9" s="83">
        <f t="shared" si="0"/>
        <v>-0.11999999998079147</v>
      </c>
      <c r="S9" s="83"/>
      <c r="T9" s="83">
        <v>668.67</v>
      </c>
      <c r="U9" s="84">
        <v>668.67</v>
      </c>
      <c r="V9" s="84">
        <v>668.67</v>
      </c>
      <c r="W9" s="84">
        <v>668.67</v>
      </c>
      <c r="X9" s="84">
        <v>668.67</v>
      </c>
      <c r="Y9" s="84">
        <v>668.67</v>
      </c>
      <c r="Z9" s="84">
        <v>668.67</v>
      </c>
      <c r="AA9" s="84">
        <v>668.67</v>
      </c>
      <c r="AB9" s="84">
        <v>668.67</v>
      </c>
      <c r="AC9" s="84">
        <v>668.67</v>
      </c>
      <c r="AD9" s="84">
        <v>668.67</v>
      </c>
      <c r="AE9" s="84">
        <v>668.67</v>
      </c>
      <c r="AF9" s="84">
        <v>668.67</v>
      </c>
      <c r="AG9" s="84">
        <v>668.67</v>
      </c>
      <c r="AH9" s="84">
        <v>668.67</v>
      </c>
      <c r="AI9" s="84">
        <v>668.67</v>
      </c>
      <c r="AJ9" s="84">
        <v>668.67</v>
      </c>
      <c r="AK9" s="84">
        <v>668.67</v>
      </c>
      <c r="AL9" s="84">
        <v>668.67</v>
      </c>
      <c r="AM9" s="84">
        <v>668.67</v>
      </c>
      <c r="AN9" s="84">
        <v>668.67</v>
      </c>
      <c r="AO9" s="84">
        <v>668.67</v>
      </c>
      <c r="AP9" s="84">
        <v>668.67</v>
      </c>
      <c r="AQ9" s="85">
        <v>668.67</v>
      </c>
      <c r="AR9" s="272">
        <v>668.67</v>
      </c>
      <c r="AS9" s="84">
        <v>668.67</v>
      </c>
      <c r="AT9" s="84">
        <v>668.67</v>
      </c>
      <c r="AU9" s="84">
        <v>668.67</v>
      </c>
      <c r="AV9" s="84">
        <v>668.67</v>
      </c>
      <c r="AW9" s="84">
        <v>668.67</v>
      </c>
      <c r="AX9" s="84">
        <v>668.67</v>
      </c>
      <c r="AY9" s="84">
        <v>668.67</v>
      </c>
      <c r="AZ9" s="84">
        <v>668.67</v>
      </c>
      <c r="BA9" s="84">
        <v>668.67</v>
      </c>
      <c r="BB9" s="84">
        <v>668.67</v>
      </c>
      <c r="BC9" s="84">
        <v>668.67</v>
      </c>
      <c r="BD9" s="84"/>
      <c r="BE9" s="86">
        <f t="shared" si="1"/>
        <v>8692.59</v>
      </c>
    </row>
    <row r="10" spans="1:57" x14ac:dyDescent="0.25">
      <c r="A10" s="79" t="s">
        <v>220</v>
      </c>
      <c r="B10" s="79" t="s">
        <v>231</v>
      </c>
      <c r="C10" s="79" t="s">
        <v>222</v>
      </c>
      <c r="D10" s="79" t="s">
        <v>225</v>
      </c>
      <c r="E10" s="80">
        <v>44968</v>
      </c>
      <c r="F10" s="81">
        <v>36</v>
      </c>
      <c r="G10" s="81">
        <v>0</v>
      </c>
      <c r="H10" s="81">
        <v>0</v>
      </c>
      <c r="I10" s="81">
        <v>0</v>
      </c>
      <c r="J10" s="83">
        <v>8295.4</v>
      </c>
      <c r="K10" s="81">
        <v>0</v>
      </c>
      <c r="L10" s="81">
        <v>0</v>
      </c>
      <c r="M10" s="83">
        <f t="shared" si="2"/>
        <v>8295.4800000000032</v>
      </c>
      <c r="N10" s="81">
        <v>0</v>
      </c>
      <c r="O10" s="81">
        <v>0</v>
      </c>
      <c r="P10" s="81">
        <v>0</v>
      </c>
      <c r="Q10" s="81">
        <v>0</v>
      </c>
      <c r="R10" s="83">
        <f t="shared" si="0"/>
        <v>-8.0000000003565219E-2</v>
      </c>
      <c r="S10" s="83"/>
      <c r="T10" s="83">
        <v>230.43</v>
      </c>
      <c r="U10" s="84">
        <v>230.43</v>
      </c>
      <c r="V10" s="84">
        <v>230.43</v>
      </c>
      <c r="W10" s="84">
        <v>230.43</v>
      </c>
      <c r="X10" s="84">
        <v>230.43</v>
      </c>
      <c r="Y10" s="84">
        <v>230.43</v>
      </c>
      <c r="Z10" s="84">
        <v>230.43</v>
      </c>
      <c r="AA10" s="84">
        <v>230.43</v>
      </c>
      <c r="AB10" s="84">
        <v>230.43</v>
      </c>
      <c r="AC10" s="84">
        <v>230.43</v>
      </c>
      <c r="AD10" s="84">
        <v>230.43</v>
      </c>
      <c r="AE10" s="84">
        <v>230.43</v>
      </c>
      <c r="AF10" s="84">
        <v>230.43</v>
      </c>
      <c r="AG10" s="84">
        <v>230.43</v>
      </c>
      <c r="AH10" s="84">
        <v>230.43</v>
      </c>
      <c r="AI10" s="84">
        <v>230.43</v>
      </c>
      <c r="AJ10" s="84">
        <v>230.43</v>
      </c>
      <c r="AK10" s="84">
        <v>230.43</v>
      </c>
      <c r="AL10" s="84">
        <v>230.43</v>
      </c>
      <c r="AM10" s="84">
        <v>230.43</v>
      </c>
      <c r="AN10" s="84">
        <v>230.43</v>
      </c>
      <c r="AO10" s="84">
        <v>230.43</v>
      </c>
      <c r="AP10" s="84">
        <v>230.43</v>
      </c>
      <c r="AQ10" s="85">
        <v>230.43</v>
      </c>
      <c r="AR10" s="272">
        <v>230.43</v>
      </c>
      <c r="AS10" s="84">
        <v>230.43</v>
      </c>
      <c r="AT10" s="84">
        <v>230.43</v>
      </c>
      <c r="AU10" s="84">
        <v>230.43</v>
      </c>
      <c r="AV10" s="84">
        <v>230.43</v>
      </c>
      <c r="AW10" s="84">
        <v>230.43</v>
      </c>
      <c r="AX10" s="84">
        <v>230.43</v>
      </c>
      <c r="AY10" s="84">
        <v>230.43</v>
      </c>
      <c r="AZ10" s="84">
        <v>230.43</v>
      </c>
      <c r="BA10" s="84">
        <v>230.43</v>
      </c>
      <c r="BB10" s="84">
        <v>230.43</v>
      </c>
      <c r="BC10" s="84">
        <v>230.43</v>
      </c>
      <c r="BD10" s="84"/>
      <c r="BE10" s="86">
        <f t="shared" si="1"/>
        <v>2995.5099999999993</v>
      </c>
    </row>
    <row r="11" spans="1:57" x14ac:dyDescent="0.25">
      <c r="A11" s="79" t="s">
        <v>220</v>
      </c>
      <c r="B11" s="79" t="s">
        <v>232</v>
      </c>
      <c r="C11" s="79" t="s">
        <v>222</v>
      </c>
      <c r="D11" s="79" t="s">
        <v>225</v>
      </c>
      <c r="E11" s="80">
        <v>44968</v>
      </c>
      <c r="F11" s="81">
        <v>36</v>
      </c>
      <c r="G11" s="81">
        <v>0</v>
      </c>
      <c r="H11" s="81">
        <v>0</v>
      </c>
      <c r="I11" s="81">
        <v>0</v>
      </c>
      <c r="J11" s="83">
        <v>5310</v>
      </c>
      <c r="K11" s="81">
        <v>0</v>
      </c>
      <c r="L11" s="81">
        <v>0</v>
      </c>
      <c r="M11" s="83">
        <f t="shared" si="2"/>
        <v>5310</v>
      </c>
      <c r="N11" s="81">
        <v>0</v>
      </c>
      <c r="O11" s="81">
        <v>0</v>
      </c>
      <c r="P11" s="81">
        <v>0</v>
      </c>
      <c r="Q11" s="81">
        <v>0</v>
      </c>
      <c r="R11" s="83">
        <f t="shared" si="0"/>
        <v>0</v>
      </c>
      <c r="S11" s="83"/>
      <c r="T11" s="83">
        <v>147.5</v>
      </c>
      <c r="U11" s="84">
        <v>147.5</v>
      </c>
      <c r="V11" s="84">
        <v>147.5</v>
      </c>
      <c r="W11" s="84">
        <v>147.5</v>
      </c>
      <c r="X11" s="84">
        <v>147.5</v>
      </c>
      <c r="Y11" s="84">
        <v>147.5</v>
      </c>
      <c r="Z11" s="84">
        <v>147.5</v>
      </c>
      <c r="AA11" s="84">
        <v>147.5</v>
      </c>
      <c r="AB11" s="84">
        <v>147.5</v>
      </c>
      <c r="AC11" s="84">
        <v>147.5</v>
      </c>
      <c r="AD11" s="84">
        <v>147.5</v>
      </c>
      <c r="AE11" s="84">
        <v>147.5</v>
      </c>
      <c r="AF11" s="84">
        <v>147.5</v>
      </c>
      <c r="AG11" s="84">
        <v>147.5</v>
      </c>
      <c r="AH11" s="84">
        <v>147.5</v>
      </c>
      <c r="AI11" s="84">
        <v>147.5</v>
      </c>
      <c r="AJ11" s="84">
        <v>147.5</v>
      </c>
      <c r="AK11" s="84">
        <v>147.5</v>
      </c>
      <c r="AL11" s="84">
        <v>147.5</v>
      </c>
      <c r="AM11" s="84">
        <v>147.5</v>
      </c>
      <c r="AN11" s="84">
        <v>147.5</v>
      </c>
      <c r="AO11" s="84">
        <v>147.5</v>
      </c>
      <c r="AP11" s="84">
        <v>147.5</v>
      </c>
      <c r="AQ11" s="85">
        <v>147.5</v>
      </c>
      <c r="AR11" s="272">
        <v>147.5</v>
      </c>
      <c r="AS11" s="84">
        <v>147.5</v>
      </c>
      <c r="AT11" s="84">
        <v>147.5</v>
      </c>
      <c r="AU11" s="84">
        <v>147.5</v>
      </c>
      <c r="AV11" s="84">
        <v>147.5</v>
      </c>
      <c r="AW11" s="84">
        <v>147.5</v>
      </c>
      <c r="AX11" s="84">
        <v>147.5</v>
      </c>
      <c r="AY11" s="84">
        <v>147.5</v>
      </c>
      <c r="AZ11" s="84">
        <v>147.5</v>
      </c>
      <c r="BA11" s="84">
        <v>147.5</v>
      </c>
      <c r="BB11" s="84">
        <v>147.5</v>
      </c>
      <c r="BC11" s="84">
        <v>147.5</v>
      </c>
      <c r="BD11" s="84"/>
      <c r="BE11" s="86">
        <f t="shared" si="1"/>
        <v>1917.5</v>
      </c>
    </row>
    <row r="12" spans="1:57" x14ac:dyDescent="0.25">
      <c r="A12" s="79" t="s">
        <v>220</v>
      </c>
      <c r="B12" s="79" t="s">
        <v>233</v>
      </c>
      <c r="C12" s="79" t="s">
        <v>222</v>
      </c>
      <c r="D12" s="79" t="s">
        <v>234</v>
      </c>
      <c r="E12" s="80">
        <v>44968</v>
      </c>
      <c r="F12" s="81">
        <v>36</v>
      </c>
      <c r="G12" s="81">
        <v>0</v>
      </c>
      <c r="H12" s="81">
        <v>0</v>
      </c>
      <c r="I12" s="81">
        <v>0</v>
      </c>
      <c r="J12" s="83">
        <v>12036</v>
      </c>
      <c r="K12" s="81">
        <v>0</v>
      </c>
      <c r="L12" s="81">
        <v>0</v>
      </c>
      <c r="M12" s="83">
        <f t="shared" si="2"/>
        <v>12035.88</v>
      </c>
      <c r="N12" s="81">
        <v>0</v>
      </c>
      <c r="O12" s="81">
        <v>0</v>
      </c>
      <c r="P12" s="81">
        <v>0</v>
      </c>
      <c r="Q12" s="81">
        <v>0</v>
      </c>
      <c r="R12" s="83">
        <f t="shared" si="0"/>
        <v>0.12000000000080036</v>
      </c>
      <c r="S12" s="83"/>
      <c r="T12" s="83">
        <v>334.33</v>
      </c>
      <c r="U12" s="84">
        <v>334.33</v>
      </c>
      <c r="V12" s="84">
        <v>334.33</v>
      </c>
      <c r="W12" s="84">
        <v>334.33</v>
      </c>
      <c r="X12" s="84">
        <v>334.33</v>
      </c>
      <c r="Y12" s="84">
        <v>334.33</v>
      </c>
      <c r="Z12" s="84">
        <v>334.33</v>
      </c>
      <c r="AA12" s="84">
        <v>334.33</v>
      </c>
      <c r="AB12" s="84">
        <v>334.33</v>
      </c>
      <c r="AC12" s="84">
        <v>334.33</v>
      </c>
      <c r="AD12" s="84">
        <v>334.33</v>
      </c>
      <c r="AE12" s="84">
        <v>334.33</v>
      </c>
      <c r="AF12" s="84">
        <v>334.33</v>
      </c>
      <c r="AG12" s="84">
        <v>334.33</v>
      </c>
      <c r="AH12" s="84">
        <v>334.33</v>
      </c>
      <c r="AI12" s="84">
        <v>334.33</v>
      </c>
      <c r="AJ12" s="84">
        <v>334.33</v>
      </c>
      <c r="AK12" s="84">
        <v>334.33</v>
      </c>
      <c r="AL12" s="84">
        <v>334.33</v>
      </c>
      <c r="AM12" s="84">
        <v>334.33</v>
      </c>
      <c r="AN12" s="84">
        <v>334.33</v>
      </c>
      <c r="AO12" s="84">
        <v>334.33</v>
      </c>
      <c r="AP12" s="84">
        <v>334.33</v>
      </c>
      <c r="AQ12" s="85">
        <v>334.33</v>
      </c>
      <c r="AR12" s="272">
        <v>334.33</v>
      </c>
      <c r="AS12" s="84">
        <v>334.33</v>
      </c>
      <c r="AT12" s="84">
        <v>334.33</v>
      </c>
      <c r="AU12" s="84">
        <v>334.33</v>
      </c>
      <c r="AV12" s="84">
        <v>334.33</v>
      </c>
      <c r="AW12" s="84">
        <v>334.33</v>
      </c>
      <c r="AX12" s="84">
        <v>334.33</v>
      </c>
      <c r="AY12" s="84">
        <v>334.33</v>
      </c>
      <c r="AZ12" s="84">
        <v>334.33</v>
      </c>
      <c r="BA12" s="84">
        <v>334.33</v>
      </c>
      <c r="BB12" s="84">
        <v>334.33</v>
      </c>
      <c r="BC12" s="84">
        <v>334.33</v>
      </c>
      <c r="BD12" s="84"/>
      <c r="BE12" s="86">
        <f t="shared" si="1"/>
        <v>4346.4100000000008</v>
      </c>
    </row>
    <row r="13" spans="1:57" x14ac:dyDescent="0.25">
      <c r="A13" s="79" t="s">
        <v>220</v>
      </c>
      <c r="B13" s="79" t="s">
        <v>235</v>
      </c>
      <c r="C13" s="79" t="s">
        <v>222</v>
      </c>
      <c r="D13" s="79" t="s">
        <v>234</v>
      </c>
      <c r="E13" s="80">
        <v>44968</v>
      </c>
      <c r="F13" s="81">
        <v>36</v>
      </c>
      <c r="G13" s="81">
        <v>0</v>
      </c>
      <c r="H13" s="81">
        <v>0</v>
      </c>
      <c r="I13" s="81">
        <v>0</v>
      </c>
      <c r="J13" s="83">
        <v>5310</v>
      </c>
      <c r="K13" s="81">
        <v>0</v>
      </c>
      <c r="L13" s="81">
        <v>0</v>
      </c>
      <c r="M13" s="83">
        <f t="shared" si="2"/>
        <v>5310</v>
      </c>
      <c r="N13" s="81">
        <v>0</v>
      </c>
      <c r="O13" s="81">
        <v>0</v>
      </c>
      <c r="P13" s="81">
        <v>0</v>
      </c>
      <c r="Q13" s="81">
        <v>0</v>
      </c>
      <c r="R13" s="83">
        <f t="shared" si="0"/>
        <v>0</v>
      </c>
      <c r="S13" s="83"/>
      <c r="T13" s="83">
        <v>147.5</v>
      </c>
      <c r="U13" s="84">
        <v>147.5</v>
      </c>
      <c r="V13" s="84">
        <v>147.5</v>
      </c>
      <c r="W13" s="84">
        <v>147.5</v>
      </c>
      <c r="X13" s="84">
        <v>147.5</v>
      </c>
      <c r="Y13" s="84">
        <v>147.5</v>
      </c>
      <c r="Z13" s="84">
        <v>147.5</v>
      </c>
      <c r="AA13" s="84">
        <v>147.5</v>
      </c>
      <c r="AB13" s="84">
        <v>147.5</v>
      </c>
      <c r="AC13" s="84">
        <v>147.5</v>
      </c>
      <c r="AD13" s="84">
        <v>147.5</v>
      </c>
      <c r="AE13" s="84">
        <v>147.5</v>
      </c>
      <c r="AF13" s="84">
        <v>147.5</v>
      </c>
      <c r="AG13" s="84">
        <v>147.5</v>
      </c>
      <c r="AH13" s="84">
        <v>147.5</v>
      </c>
      <c r="AI13" s="84">
        <v>147.5</v>
      </c>
      <c r="AJ13" s="84">
        <v>147.5</v>
      </c>
      <c r="AK13" s="84">
        <v>147.5</v>
      </c>
      <c r="AL13" s="84">
        <v>147.5</v>
      </c>
      <c r="AM13" s="84">
        <v>147.5</v>
      </c>
      <c r="AN13" s="84">
        <v>147.5</v>
      </c>
      <c r="AO13" s="84">
        <v>147.5</v>
      </c>
      <c r="AP13" s="84">
        <v>147.5</v>
      </c>
      <c r="AQ13" s="85">
        <v>147.5</v>
      </c>
      <c r="AR13" s="272">
        <v>147.5</v>
      </c>
      <c r="AS13" s="84">
        <v>147.5</v>
      </c>
      <c r="AT13" s="84">
        <v>147.5</v>
      </c>
      <c r="AU13" s="84">
        <v>147.5</v>
      </c>
      <c r="AV13" s="84">
        <v>147.5</v>
      </c>
      <c r="AW13" s="84">
        <v>147.5</v>
      </c>
      <c r="AX13" s="84">
        <v>147.5</v>
      </c>
      <c r="AY13" s="84">
        <v>147.5</v>
      </c>
      <c r="AZ13" s="84">
        <v>147.5</v>
      </c>
      <c r="BA13" s="84">
        <v>147.5</v>
      </c>
      <c r="BB13" s="84">
        <v>147.5</v>
      </c>
      <c r="BC13" s="84">
        <v>147.5</v>
      </c>
      <c r="BD13" s="84"/>
      <c r="BE13" s="86">
        <f t="shared" si="1"/>
        <v>1917.5</v>
      </c>
    </row>
    <row r="14" spans="1:57" x14ac:dyDescent="0.25">
      <c r="A14" s="79" t="s">
        <v>220</v>
      </c>
      <c r="B14" s="79" t="s">
        <v>236</v>
      </c>
      <c r="C14" s="79" t="s">
        <v>222</v>
      </c>
      <c r="D14" s="79" t="s">
        <v>234</v>
      </c>
      <c r="E14" s="80">
        <v>44968</v>
      </c>
      <c r="F14" s="81">
        <v>36</v>
      </c>
      <c r="G14" s="81">
        <v>0</v>
      </c>
      <c r="H14" s="81">
        <v>0</v>
      </c>
      <c r="I14" s="81">
        <v>0</v>
      </c>
      <c r="J14" s="83">
        <v>5900</v>
      </c>
      <c r="K14" s="81">
        <v>0</v>
      </c>
      <c r="L14" s="81">
        <v>0</v>
      </c>
      <c r="M14" s="83">
        <f t="shared" si="2"/>
        <v>5900.0400000000018</v>
      </c>
      <c r="N14" s="81">
        <v>0</v>
      </c>
      <c r="O14" s="81">
        <v>0</v>
      </c>
      <c r="P14" s="81">
        <v>0</v>
      </c>
      <c r="Q14" s="81">
        <v>0</v>
      </c>
      <c r="R14" s="83">
        <f t="shared" si="0"/>
        <v>-4.000000000178261E-2</v>
      </c>
      <c r="S14" s="83"/>
      <c r="T14" s="83">
        <v>163.89</v>
      </c>
      <c r="U14" s="84">
        <v>163.89</v>
      </c>
      <c r="V14" s="84">
        <v>163.89</v>
      </c>
      <c r="W14" s="84">
        <v>163.89</v>
      </c>
      <c r="X14" s="84">
        <v>163.89</v>
      </c>
      <c r="Y14" s="84">
        <v>163.89</v>
      </c>
      <c r="Z14" s="84">
        <v>163.89</v>
      </c>
      <c r="AA14" s="84">
        <v>163.89</v>
      </c>
      <c r="AB14" s="84">
        <v>163.89</v>
      </c>
      <c r="AC14" s="84">
        <v>163.89</v>
      </c>
      <c r="AD14" s="84">
        <v>163.89</v>
      </c>
      <c r="AE14" s="84">
        <v>163.89</v>
      </c>
      <c r="AF14" s="84">
        <v>163.89</v>
      </c>
      <c r="AG14" s="84">
        <v>163.89</v>
      </c>
      <c r="AH14" s="84">
        <v>163.89</v>
      </c>
      <c r="AI14" s="84">
        <v>163.89</v>
      </c>
      <c r="AJ14" s="84">
        <v>163.89</v>
      </c>
      <c r="AK14" s="84">
        <v>163.89</v>
      </c>
      <c r="AL14" s="84">
        <v>163.89</v>
      </c>
      <c r="AM14" s="84">
        <v>163.89</v>
      </c>
      <c r="AN14" s="84">
        <v>163.89</v>
      </c>
      <c r="AO14" s="84">
        <v>163.89</v>
      </c>
      <c r="AP14" s="84">
        <v>163.89</v>
      </c>
      <c r="AQ14" s="85">
        <v>163.89</v>
      </c>
      <c r="AR14" s="272">
        <v>163.89</v>
      </c>
      <c r="AS14" s="84">
        <v>163.89</v>
      </c>
      <c r="AT14" s="84">
        <v>163.89</v>
      </c>
      <c r="AU14" s="84">
        <v>163.89</v>
      </c>
      <c r="AV14" s="84">
        <v>163.89</v>
      </c>
      <c r="AW14" s="84">
        <v>163.89</v>
      </c>
      <c r="AX14" s="84">
        <v>163.89</v>
      </c>
      <c r="AY14" s="84">
        <v>163.89</v>
      </c>
      <c r="AZ14" s="84">
        <v>163.89</v>
      </c>
      <c r="BA14" s="84">
        <v>163.89</v>
      </c>
      <c r="BB14" s="84">
        <v>163.89</v>
      </c>
      <c r="BC14" s="84">
        <v>163.89</v>
      </c>
      <c r="BD14" s="84"/>
      <c r="BE14" s="86">
        <f t="shared" si="1"/>
        <v>2130.530000000002</v>
      </c>
    </row>
    <row r="15" spans="1:57" x14ac:dyDescent="0.25">
      <c r="A15" s="79" t="s">
        <v>220</v>
      </c>
      <c r="B15" s="79" t="s">
        <v>237</v>
      </c>
      <c r="C15" s="79" t="s">
        <v>222</v>
      </c>
      <c r="D15" s="79" t="s">
        <v>238</v>
      </c>
      <c r="E15" s="80">
        <v>44985</v>
      </c>
      <c r="F15" s="81">
        <v>36</v>
      </c>
      <c r="G15" s="81">
        <v>0</v>
      </c>
      <c r="H15" s="81">
        <v>0</v>
      </c>
      <c r="I15" s="81">
        <v>0</v>
      </c>
      <c r="J15" s="83">
        <v>35400</v>
      </c>
      <c r="K15" s="81">
        <v>0</v>
      </c>
      <c r="L15" s="81">
        <v>0</v>
      </c>
      <c r="M15" s="83">
        <f t="shared" si="2"/>
        <v>35399.880000000034</v>
      </c>
      <c r="N15" s="81">
        <v>0</v>
      </c>
      <c r="O15" s="81">
        <v>0</v>
      </c>
      <c r="P15" s="81">
        <v>0</v>
      </c>
      <c r="Q15" s="81">
        <v>0</v>
      </c>
      <c r="R15" s="83">
        <f t="shared" si="0"/>
        <v>0.11999999996623956</v>
      </c>
      <c r="S15" s="83"/>
      <c r="T15" s="83">
        <v>983.33</v>
      </c>
      <c r="U15" s="84">
        <v>983.33</v>
      </c>
      <c r="V15" s="84">
        <v>983.33</v>
      </c>
      <c r="W15" s="84">
        <v>983.33</v>
      </c>
      <c r="X15" s="84">
        <v>983.33</v>
      </c>
      <c r="Y15" s="84">
        <v>983.33</v>
      </c>
      <c r="Z15" s="84">
        <v>983.33</v>
      </c>
      <c r="AA15" s="84">
        <v>983.33</v>
      </c>
      <c r="AB15" s="84">
        <v>983.33</v>
      </c>
      <c r="AC15" s="84">
        <v>983.33</v>
      </c>
      <c r="AD15" s="84">
        <v>983.33</v>
      </c>
      <c r="AE15" s="84">
        <v>983.33</v>
      </c>
      <c r="AF15" s="84">
        <v>983.33</v>
      </c>
      <c r="AG15" s="84">
        <v>983.33</v>
      </c>
      <c r="AH15" s="84">
        <v>983.33</v>
      </c>
      <c r="AI15" s="84">
        <v>983.33</v>
      </c>
      <c r="AJ15" s="84">
        <v>983.33</v>
      </c>
      <c r="AK15" s="84">
        <v>983.33</v>
      </c>
      <c r="AL15" s="84">
        <v>983.33</v>
      </c>
      <c r="AM15" s="84">
        <v>983.33</v>
      </c>
      <c r="AN15" s="84">
        <v>983.33</v>
      </c>
      <c r="AO15" s="84">
        <v>983.33</v>
      </c>
      <c r="AP15" s="84">
        <v>983.33</v>
      </c>
      <c r="AQ15" s="85">
        <v>983.33</v>
      </c>
      <c r="AR15" s="272">
        <v>983.33</v>
      </c>
      <c r="AS15" s="84">
        <v>983.33</v>
      </c>
      <c r="AT15" s="84">
        <v>983.33</v>
      </c>
      <c r="AU15" s="84">
        <v>983.33</v>
      </c>
      <c r="AV15" s="84">
        <v>983.33</v>
      </c>
      <c r="AW15" s="84">
        <v>983.33</v>
      </c>
      <c r="AX15" s="84">
        <v>983.33</v>
      </c>
      <c r="AY15" s="84">
        <v>983.33</v>
      </c>
      <c r="AZ15" s="84">
        <v>983.33</v>
      </c>
      <c r="BA15" s="84">
        <v>983.33</v>
      </c>
      <c r="BB15" s="84">
        <v>983.33</v>
      </c>
      <c r="BC15" s="84">
        <v>983.33</v>
      </c>
      <c r="BD15" s="84"/>
      <c r="BE15" s="86">
        <f t="shared" si="1"/>
        <v>12783.409999999989</v>
      </c>
    </row>
    <row r="16" spans="1:57" x14ac:dyDescent="0.25">
      <c r="A16" s="79" t="s">
        <v>220</v>
      </c>
      <c r="B16" s="79" t="s">
        <v>239</v>
      </c>
      <c r="C16" s="79" t="s">
        <v>222</v>
      </c>
      <c r="D16" s="79" t="s">
        <v>240</v>
      </c>
      <c r="E16" s="80">
        <v>44985</v>
      </c>
      <c r="F16" s="81">
        <v>36</v>
      </c>
      <c r="G16" s="81">
        <v>0</v>
      </c>
      <c r="H16" s="81">
        <v>0</v>
      </c>
      <c r="I16" s="81">
        <v>0</v>
      </c>
      <c r="J16" s="83">
        <v>578200</v>
      </c>
      <c r="K16" s="81">
        <v>0</v>
      </c>
      <c r="L16" s="81">
        <v>0</v>
      </c>
      <c r="M16" s="83">
        <f t="shared" si="2"/>
        <v>578199.95999999961</v>
      </c>
      <c r="N16" s="81">
        <v>0</v>
      </c>
      <c r="O16" s="81">
        <v>0</v>
      </c>
      <c r="P16" s="81">
        <v>0</v>
      </c>
      <c r="Q16" s="81">
        <v>0</v>
      </c>
      <c r="R16" s="83">
        <f t="shared" si="0"/>
        <v>4.0000000386498868E-2</v>
      </c>
      <c r="S16" s="83"/>
      <c r="T16" s="83">
        <v>16061.11</v>
      </c>
      <c r="U16" s="84">
        <v>16061.11</v>
      </c>
      <c r="V16" s="84">
        <v>16061.11</v>
      </c>
      <c r="W16" s="84">
        <v>16061.11</v>
      </c>
      <c r="X16" s="84">
        <v>16061.11</v>
      </c>
      <c r="Y16" s="84">
        <v>16061.11</v>
      </c>
      <c r="Z16" s="84">
        <v>16061.11</v>
      </c>
      <c r="AA16" s="84">
        <v>16061.11</v>
      </c>
      <c r="AB16" s="84">
        <v>16061.11</v>
      </c>
      <c r="AC16" s="84">
        <v>16061.11</v>
      </c>
      <c r="AD16" s="84">
        <v>16061.11</v>
      </c>
      <c r="AE16" s="84">
        <v>16061.11</v>
      </c>
      <c r="AF16" s="84">
        <v>16061.11</v>
      </c>
      <c r="AG16" s="84">
        <v>16061.11</v>
      </c>
      <c r="AH16" s="84">
        <v>16061.11</v>
      </c>
      <c r="AI16" s="84">
        <v>16061.11</v>
      </c>
      <c r="AJ16" s="84">
        <v>16061.11</v>
      </c>
      <c r="AK16" s="84">
        <v>16061.11</v>
      </c>
      <c r="AL16" s="84">
        <v>16061.11</v>
      </c>
      <c r="AM16" s="84">
        <v>16061.11</v>
      </c>
      <c r="AN16" s="84">
        <v>16061.11</v>
      </c>
      <c r="AO16" s="84">
        <v>16061.11</v>
      </c>
      <c r="AP16" s="84">
        <v>16061.11</v>
      </c>
      <c r="AQ16" s="85">
        <v>16061.11</v>
      </c>
      <c r="AR16" s="272">
        <v>16061.11</v>
      </c>
      <c r="AS16" s="84">
        <v>16061.11</v>
      </c>
      <c r="AT16" s="84">
        <v>16061.11</v>
      </c>
      <c r="AU16" s="84">
        <v>16061.11</v>
      </c>
      <c r="AV16" s="84">
        <v>16061.11</v>
      </c>
      <c r="AW16" s="84">
        <v>16061.11</v>
      </c>
      <c r="AX16" s="84">
        <v>16061.11</v>
      </c>
      <c r="AY16" s="84">
        <v>16061.11</v>
      </c>
      <c r="AZ16" s="84">
        <v>16061.11</v>
      </c>
      <c r="BA16" s="84">
        <v>16061.11</v>
      </c>
      <c r="BB16" s="84">
        <v>16061.11</v>
      </c>
      <c r="BC16" s="84">
        <v>16061.11</v>
      </c>
      <c r="BD16" s="84"/>
      <c r="BE16" s="86">
        <f t="shared" si="1"/>
        <v>208794.4700000002</v>
      </c>
    </row>
    <row r="17" spans="1:57" ht="23" x14ac:dyDescent="0.25">
      <c r="A17" s="79" t="s">
        <v>220</v>
      </c>
      <c r="B17" s="79" t="s">
        <v>241</v>
      </c>
      <c r="C17" s="79" t="s">
        <v>222</v>
      </c>
      <c r="D17" s="79" t="s">
        <v>242</v>
      </c>
      <c r="E17" s="80">
        <v>44985</v>
      </c>
      <c r="F17" s="81">
        <v>36</v>
      </c>
      <c r="G17" s="81">
        <v>0</v>
      </c>
      <c r="H17" s="81">
        <v>0</v>
      </c>
      <c r="I17" s="81">
        <v>0</v>
      </c>
      <c r="J17" s="83">
        <v>1405792</v>
      </c>
      <c r="K17" s="81">
        <v>0</v>
      </c>
      <c r="L17" s="81">
        <v>0</v>
      </c>
      <c r="M17" s="83">
        <f t="shared" si="2"/>
        <v>1405792.0800000008</v>
      </c>
      <c r="N17" s="81">
        <v>0</v>
      </c>
      <c r="O17" s="81">
        <v>0</v>
      </c>
      <c r="P17" s="81">
        <v>0</v>
      </c>
      <c r="Q17" s="81">
        <v>0</v>
      </c>
      <c r="R17" s="83">
        <f t="shared" si="0"/>
        <v>-8.0000000772997737E-2</v>
      </c>
      <c r="S17" s="83"/>
      <c r="T17" s="83">
        <v>39049.78</v>
      </c>
      <c r="U17" s="84">
        <v>39049.78</v>
      </c>
      <c r="V17" s="84">
        <v>39049.78</v>
      </c>
      <c r="W17" s="84">
        <v>39049.78</v>
      </c>
      <c r="X17" s="84">
        <v>39049.78</v>
      </c>
      <c r="Y17" s="84">
        <v>39049.78</v>
      </c>
      <c r="Z17" s="84">
        <v>39049.78</v>
      </c>
      <c r="AA17" s="84">
        <v>39049.78</v>
      </c>
      <c r="AB17" s="84">
        <v>39049.78</v>
      </c>
      <c r="AC17" s="84">
        <v>39049.78</v>
      </c>
      <c r="AD17" s="84">
        <v>39049.78</v>
      </c>
      <c r="AE17" s="84">
        <v>39049.78</v>
      </c>
      <c r="AF17" s="84">
        <v>39049.78</v>
      </c>
      <c r="AG17" s="84">
        <v>39049.78</v>
      </c>
      <c r="AH17" s="84">
        <v>39049.78</v>
      </c>
      <c r="AI17" s="84">
        <v>39049.78</v>
      </c>
      <c r="AJ17" s="84">
        <v>39049.78</v>
      </c>
      <c r="AK17" s="84">
        <v>39049.78</v>
      </c>
      <c r="AL17" s="84">
        <v>39049.78</v>
      </c>
      <c r="AM17" s="84">
        <v>39049.78</v>
      </c>
      <c r="AN17" s="84">
        <v>39049.78</v>
      </c>
      <c r="AO17" s="84">
        <v>39049.78</v>
      </c>
      <c r="AP17" s="84">
        <v>39049.78</v>
      </c>
      <c r="AQ17" s="85">
        <v>39049.78</v>
      </c>
      <c r="AR17" s="272">
        <v>39049.78</v>
      </c>
      <c r="AS17" s="84">
        <v>39049.78</v>
      </c>
      <c r="AT17" s="84">
        <v>39049.78</v>
      </c>
      <c r="AU17" s="84">
        <v>39049.78</v>
      </c>
      <c r="AV17" s="84">
        <v>39049.78</v>
      </c>
      <c r="AW17" s="84">
        <v>39049.78</v>
      </c>
      <c r="AX17" s="84">
        <v>39049.78</v>
      </c>
      <c r="AY17" s="84">
        <v>39049.78</v>
      </c>
      <c r="AZ17" s="84">
        <v>39049.78</v>
      </c>
      <c r="BA17" s="84">
        <v>39049.78</v>
      </c>
      <c r="BB17" s="84">
        <v>39049.78</v>
      </c>
      <c r="BC17" s="84">
        <v>39049.78</v>
      </c>
      <c r="BD17" s="84"/>
      <c r="BE17" s="86">
        <f t="shared" si="1"/>
        <v>507647.05999999959</v>
      </c>
    </row>
    <row r="18" spans="1:57" x14ac:dyDescent="0.25">
      <c r="A18" s="79" t="s">
        <v>220</v>
      </c>
      <c r="B18" s="79" t="s">
        <v>243</v>
      </c>
      <c r="C18" s="79" t="s">
        <v>222</v>
      </c>
      <c r="D18" s="79" t="s">
        <v>244</v>
      </c>
      <c r="E18" s="80">
        <v>44985</v>
      </c>
      <c r="F18" s="81">
        <v>36</v>
      </c>
      <c r="G18" s="81">
        <v>0</v>
      </c>
      <c r="H18" s="81">
        <v>0</v>
      </c>
      <c r="I18" s="81">
        <v>0</v>
      </c>
      <c r="J18" s="83">
        <v>542800</v>
      </c>
      <c r="K18" s="81">
        <v>0</v>
      </c>
      <c r="L18" s="81">
        <v>0</v>
      </c>
      <c r="M18" s="83">
        <f t="shared" si="2"/>
        <v>542800.08000000054</v>
      </c>
      <c r="N18" s="81">
        <v>0</v>
      </c>
      <c r="O18" s="81">
        <v>0</v>
      </c>
      <c r="P18" s="81">
        <v>0</v>
      </c>
      <c r="Q18" s="81">
        <v>0</v>
      </c>
      <c r="R18" s="83">
        <f t="shared" si="0"/>
        <v>-8.0000000540167093E-2</v>
      </c>
      <c r="S18" s="83"/>
      <c r="T18" s="83">
        <v>15077.78</v>
      </c>
      <c r="U18" s="84">
        <v>15077.78</v>
      </c>
      <c r="V18" s="84">
        <v>15077.78</v>
      </c>
      <c r="W18" s="84">
        <v>15077.78</v>
      </c>
      <c r="X18" s="84">
        <v>15077.78</v>
      </c>
      <c r="Y18" s="84">
        <v>15077.78</v>
      </c>
      <c r="Z18" s="84">
        <v>15077.78</v>
      </c>
      <c r="AA18" s="84">
        <v>15077.78</v>
      </c>
      <c r="AB18" s="84">
        <v>15077.78</v>
      </c>
      <c r="AC18" s="84">
        <v>15077.78</v>
      </c>
      <c r="AD18" s="84">
        <v>15077.78</v>
      </c>
      <c r="AE18" s="84">
        <v>15077.78</v>
      </c>
      <c r="AF18" s="84">
        <v>15077.78</v>
      </c>
      <c r="AG18" s="84">
        <v>15077.78</v>
      </c>
      <c r="AH18" s="84">
        <v>15077.78</v>
      </c>
      <c r="AI18" s="84">
        <v>15077.78</v>
      </c>
      <c r="AJ18" s="84">
        <v>15077.78</v>
      </c>
      <c r="AK18" s="84">
        <v>15077.78</v>
      </c>
      <c r="AL18" s="84">
        <v>15077.78</v>
      </c>
      <c r="AM18" s="84">
        <v>15077.78</v>
      </c>
      <c r="AN18" s="84">
        <v>15077.78</v>
      </c>
      <c r="AO18" s="84">
        <v>15077.78</v>
      </c>
      <c r="AP18" s="84">
        <v>15077.78</v>
      </c>
      <c r="AQ18" s="85">
        <v>15077.78</v>
      </c>
      <c r="AR18" s="272">
        <v>15077.78</v>
      </c>
      <c r="AS18" s="84">
        <v>15077.78</v>
      </c>
      <c r="AT18" s="84">
        <v>15077.78</v>
      </c>
      <c r="AU18" s="84">
        <v>15077.78</v>
      </c>
      <c r="AV18" s="84">
        <v>15077.78</v>
      </c>
      <c r="AW18" s="84">
        <v>15077.78</v>
      </c>
      <c r="AX18" s="84">
        <v>15077.78</v>
      </c>
      <c r="AY18" s="84">
        <v>15077.78</v>
      </c>
      <c r="AZ18" s="84">
        <v>15077.78</v>
      </c>
      <c r="BA18" s="84">
        <v>15077.78</v>
      </c>
      <c r="BB18" s="84">
        <v>15077.78</v>
      </c>
      <c r="BC18" s="84">
        <v>15077.78</v>
      </c>
      <c r="BD18" s="84"/>
      <c r="BE18" s="86">
        <f t="shared" si="1"/>
        <v>196011.05999999982</v>
      </c>
    </row>
    <row r="19" spans="1:57" ht="23" x14ac:dyDescent="0.25">
      <c r="A19" s="79" t="s">
        <v>220</v>
      </c>
      <c r="B19" s="79" t="s">
        <v>245</v>
      </c>
      <c r="C19" s="79" t="s">
        <v>222</v>
      </c>
      <c r="D19" s="79" t="s">
        <v>246</v>
      </c>
      <c r="E19" s="80">
        <v>44985</v>
      </c>
      <c r="F19" s="81">
        <v>36</v>
      </c>
      <c r="G19" s="81">
        <v>0</v>
      </c>
      <c r="H19" s="81">
        <v>0</v>
      </c>
      <c r="I19" s="81">
        <v>0</v>
      </c>
      <c r="J19" s="83">
        <v>538080</v>
      </c>
      <c r="K19" s="81">
        <v>0</v>
      </c>
      <c r="L19" s="81">
        <v>0</v>
      </c>
      <c r="M19" s="83">
        <f t="shared" si="2"/>
        <v>538080.11999999988</v>
      </c>
      <c r="N19" s="81">
        <v>0</v>
      </c>
      <c r="O19" s="81">
        <v>0</v>
      </c>
      <c r="P19" s="81">
        <v>0</v>
      </c>
      <c r="Q19" s="81">
        <v>0</v>
      </c>
      <c r="R19" s="83">
        <f t="shared" si="0"/>
        <v>-0.11999999987892807</v>
      </c>
      <c r="S19" s="83"/>
      <c r="T19" s="83">
        <v>14946.67</v>
      </c>
      <c r="U19" s="84">
        <v>14946.67</v>
      </c>
      <c r="V19" s="84">
        <v>14946.67</v>
      </c>
      <c r="W19" s="84">
        <v>14946.67</v>
      </c>
      <c r="X19" s="84">
        <v>14946.67</v>
      </c>
      <c r="Y19" s="84">
        <v>14946.67</v>
      </c>
      <c r="Z19" s="84">
        <v>14946.67</v>
      </c>
      <c r="AA19" s="84">
        <v>14946.67</v>
      </c>
      <c r="AB19" s="84">
        <v>14946.67</v>
      </c>
      <c r="AC19" s="84">
        <v>14946.67</v>
      </c>
      <c r="AD19" s="84">
        <v>14946.67</v>
      </c>
      <c r="AE19" s="84">
        <v>14946.67</v>
      </c>
      <c r="AF19" s="84">
        <v>14946.67</v>
      </c>
      <c r="AG19" s="84">
        <v>14946.67</v>
      </c>
      <c r="AH19" s="84">
        <v>14946.67</v>
      </c>
      <c r="AI19" s="84">
        <v>14946.67</v>
      </c>
      <c r="AJ19" s="84">
        <v>14946.67</v>
      </c>
      <c r="AK19" s="84">
        <v>14946.67</v>
      </c>
      <c r="AL19" s="84">
        <v>14946.67</v>
      </c>
      <c r="AM19" s="84">
        <v>14946.67</v>
      </c>
      <c r="AN19" s="84">
        <v>14946.67</v>
      </c>
      <c r="AO19" s="84">
        <v>14946.67</v>
      </c>
      <c r="AP19" s="84">
        <v>14946.67</v>
      </c>
      <c r="AQ19" s="85">
        <v>14946.67</v>
      </c>
      <c r="AR19" s="272">
        <v>14946.67</v>
      </c>
      <c r="AS19" s="84">
        <v>14946.67</v>
      </c>
      <c r="AT19" s="84">
        <v>14946.67</v>
      </c>
      <c r="AU19" s="84">
        <v>14946.67</v>
      </c>
      <c r="AV19" s="84">
        <v>14946.67</v>
      </c>
      <c r="AW19" s="84">
        <v>14946.67</v>
      </c>
      <c r="AX19" s="84">
        <v>14946.67</v>
      </c>
      <c r="AY19" s="84">
        <v>14946.67</v>
      </c>
      <c r="AZ19" s="84">
        <v>14946.67</v>
      </c>
      <c r="BA19" s="84">
        <v>14946.67</v>
      </c>
      <c r="BB19" s="84">
        <v>14946.67</v>
      </c>
      <c r="BC19" s="84">
        <v>14946.67</v>
      </c>
      <c r="BD19" s="84"/>
      <c r="BE19" s="86">
        <f t="shared" si="1"/>
        <v>194306.58999999997</v>
      </c>
    </row>
    <row r="20" spans="1:57" x14ac:dyDescent="0.25">
      <c r="A20" s="79" t="s">
        <v>220</v>
      </c>
      <c r="B20" s="79" t="s">
        <v>247</v>
      </c>
      <c r="C20" s="79" t="s">
        <v>222</v>
      </c>
      <c r="D20" s="79" t="s">
        <v>248</v>
      </c>
      <c r="E20" s="80">
        <v>44985</v>
      </c>
      <c r="F20" s="81">
        <v>36</v>
      </c>
      <c r="G20" s="81">
        <v>0</v>
      </c>
      <c r="H20" s="81">
        <v>0</v>
      </c>
      <c r="I20" s="81">
        <v>0</v>
      </c>
      <c r="J20" s="83">
        <v>2368000</v>
      </c>
      <c r="K20" s="81">
        <v>0</v>
      </c>
      <c r="L20" s="81">
        <v>0</v>
      </c>
      <c r="M20" s="83">
        <f t="shared" si="2"/>
        <v>2368000.0799999996</v>
      </c>
      <c r="N20" s="81">
        <v>0</v>
      </c>
      <c r="O20" s="81">
        <v>0</v>
      </c>
      <c r="P20" s="81">
        <v>0</v>
      </c>
      <c r="Q20" s="81">
        <v>0</v>
      </c>
      <c r="R20" s="83">
        <f t="shared" si="0"/>
        <v>-7.9999999608844519E-2</v>
      </c>
      <c r="S20" s="83"/>
      <c r="T20" s="83">
        <v>65777.78</v>
      </c>
      <c r="U20" s="84">
        <v>65777.78</v>
      </c>
      <c r="V20" s="84">
        <v>65777.78</v>
      </c>
      <c r="W20" s="84">
        <v>65777.78</v>
      </c>
      <c r="X20" s="84">
        <v>65777.78</v>
      </c>
      <c r="Y20" s="84">
        <v>65777.78</v>
      </c>
      <c r="Z20" s="84">
        <v>65777.78</v>
      </c>
      <c r="AA20" s="84">
        <v>65777.78</v>
      </c>
      <c r="AB20" s="84">
        <v>65777.78</v>
      </c>
      <c r="AC20" s="84">
        <v>65777.78</v>
      </c>
      <c r="AD20" s="84">
        <v>65777.78</v>
      </c>
      <c r="AE20" s="84">
        <v>65777.78</v>
      </c>
      <c r="AF20" s="84">
        <v>65777.78</v>
      </c>
      <c r="AG20" s="84">
        <v>65777.78</v>
      </c>
      <c r="AH20" s="84">
        <v>65777.78</v>
      </c>
      <c r="AI20" s="84">
        <v>65777.78</v>
      </c>
      <c r="AJ20" s="84">
        <v>65777.78</v>
      </c>
      <c r="AK20" s="84">
        <v>65777.78</v>
      </c>
      <c r="AL20" s="84">
        <v>65777.78</v>
      </c>
      <c r="AM20" s="84">
        <v>65777.78</v>
      </c>
      <c r="AN20" s="84">
        <v>65777.78</v>
      </c>
      <c r="AO20" s="84">
        <v>65777.78</v>
      </c>
      <c r="AP20" s="84">
        <v>65777.78</v>
      </c>
      <c r="AQ20" s="85">
        <v>65777.78</v>
      </c>
      <c r="AR20" s="272">
        <v>65777.78</v>
      </c>
      <c r="AS20" s="84">
        <v>65777.78</v>
      </c>
      <c r="AT20" s="84">
        <v>65777.78</v>
      </c>
      <c r="AU20" s="84">
        <v>65777.78</v>
      </c>
      <c r="AV20" s="84">
        <v>65777.78</v>
      </c>
      <c r="AW20" s="84">
        <v>65777.78</v>
      </c>
      <c r="AX20" s="84">
        <v>65777.78</v>
      </c>
      <c r="AY20" s="84">
        <v>65777.78</v>
      </c>
      <c r="AZ20" s="84">
        <v>65777.78</v>
      </c>
      <c r="BA20" s="84">
        <v>65777.78</v>
      </c>
      <c r="BB20" s="84">
        <v>65777.78</v>
      </c>
      <c r="BC20" s="84">
        <v>65777.78</v>
      </c>
      <c r="BD20" s="84"/>
      <c r="BE20" s="86">
        <f t="shared" si="1"/>
        <v>855111.05999999959</v>
      </c>
    </row>
    <row r="21" spans="1:57" x14ac:dyDescent="0.25">
      <c r="A21" s="79" t="s">
        <v>220</v>
      </c>
      <c r="B21" s="79" t="s">
        <v>249</v>
      </c>
      <c r="C21" s="79" t="s">
        <v>222</v>
      </c>
      <c r="D21" s="79" t="s">
        <v>250</v>
      </c>
      <c r="E21" s="80">
        <v>44985</v>
      </c>
      <c r="F21" s="81">
        <v>36</v>
      </c>
      <c r="G21" s="81">
        <v>0</v>
      </c>
      <c r="H21" s="81">
        <v>0</v>
      </c>
      <c r="I21" s="81">
        <v>0</v>
      </c>
      <c r="J21" s="83">
        <v>59000</v>
      </c>
      <c r="K21" s="81">
        <v>0</v>
      </c>
      <c r="L21" s="81">
        <v>0</v>
      </c>
      <c r="M21" s="83">
        <f t="shared" si="2"/>
        <v>59000.039999999986</v>
      </c>
      <c r="N21" s="81">
        <v>0</v>
      </c>
      <c r="O21" s="81">
        <v>0</v>
      </c>
      <c r="P21" s="81">
        <v>0</v>
      </c>
      <c r="Q21" s="81">
        <v>0</v>
      </c>
      <c r="R21" s="83">
        <f t="shared" si="0"/>
        <v>-3.99999999863212E-2</v>
      </c>
      <c r="S21" s="83"/>
      <c r="T21" s="83">
        <v>1638.89</v>
      </c>
      <c r="U21" s="84">
        <v>1638.89</v>
      </c>
      <c r="V21" s="84">
        <v>1638.89</v>
      </c>
      <c r="W21" s="84">
        <v>1638.89</v>
      </c>
      <c r="X21" s="84">
        <v>1638.89</v>
      </c>
      <c r="Y21" s="84">
        <v>1638.89</v>
      </c>
      <c r="Z21" s="84">
        <v>1638.89</v>
      </c>
      <c r="AA21" s="84">
        <v>1638.89</v>
      </c>
      <c r="AB21" s="84">
        <v>1638.89</v>
      </c>
      <c r="AC21" s="84">
        <v>1638.89</v>
      </c>
      <c r="AD21" s="84">
        <v>1638.89</v>
      </c>
      <c r="AE21" s="84">
        <v>1638.89</v>
      </c>
      <c r="AF21" s="84">
        <v>1638.89</v>
      </c>
      <c r="AG21" s="84">
        <v>1638.89</v>
      </c>
      <c r="AH21" s="84">
        <v>1638.89</v>
      </c>
      <c r="AI21" s="84">
        <v>1638.89</v>
      </c>
      <c r="AJ21" s="84">
        <v>1638.89</v>
      </c>
      <c r="AK21" s="84">
        <v>1638.89</v>
      </c>
      <c r="AL21" s="84">
        <v>1638.89</v>
      </c>
      <c r="AM21" s="84">
        <v>1638.89</v>
      </c>
      <c r="AN21" s="84">
        <v>1638.89</v>
      </c>
      <c r="AO21" s="84">
        <v>1638.89</v>
      </c>
      <c r="AP21" s="84">
        <v>1638.89</v>
      </c>
      <c r="AQ21" s="85">
        <v>1638.89</v>
      </c>
      <c r="AR21" s="272">
        <v>1638.89</v>
      </c>
      <c r="AS21" s="84">
        <v>1638.89</v>
      </c>
      <c r="AT21" s="84">
        <v>1638.89</v>
      </c>
      <c r="AU21" s="84">
        <v>1638.89</v>
      </c>
      <c r="AV21" s="84">
        <v>1638.89</v>
      </c>
      <c r="AW21" s="84">
        <v>1638.89</v>
      </c>
      <c r="AX21" s="84">
        <v>1638.89</v>
      </c>
      <c r="AY21" s="84">
        <v>1638.89</v>
      </c>
      <c r="AZ21" s="84">
        <v>1638.89</v>
      </c>
      <c r="BA21" s="84">
        <v>1638.89</v>
      </c>
      <c r="BB21" s="84">
        <v>1638.89</v>
      </c>
      <c r="BC21" s="84">
        <v>1638.89</v>
      </c>
      <c r="BD21" s="84"/>
      <c r="BE21" s="86">
        <f t="shared" si="1"/>
        <v>21305.530000000006</v>
      </c>
    </row>
    <row r="22" spans="1:57" s="90" customFormat="1" x14ac:dyDescent="0.25">
      <c r="A22" s="87" t="s">
        <v>220</v>
      </c>
      <c r="B22" s="87" t="s">
        <v>251</v>
      </c>
      <c r="C22" s="87" t="s">
        <v>222</v>
      </c>
      <c r="D22" s="87" t="s">
        <v>252</v>
      </c>
      <c r="E22" s="88">
        <v>45006</v>
      </c>
      <c r="F22" s="89">
        <v>36</v>
      </c>
      <c r="G22" s="89">
        <v>0</v>
      </c>
      <c r="H22" s="89">
        <v>0</v>
      </c>
      <c r="I22" s="89">
        <v>0</v>
      </c>
      <c r="J22" s="84">
        <v>2787160</v>
      </c>
      <c r="K22" s="89">
        <v>0</v>
      </c>
      <c r="L22" s="89">
        <v>0</v>
      </c>
      <c r="M22" s="83">
        <f>SUM(S22:BD22)</f>
        <v>2787159.9600000004</v>
      </c>
      <c r="N22" s="89">
        <v>0</v>
      </c>
      <c r="O22" s="89">
        <v>0</v>
      </c>
      <c r="P22" s="89">
        <v>0</v>
      </c>
      <c r="Q22" s="89">
        <v>0</v>
      </c>
      <c r="R22" s="83">
        <f t="shared" si="0"/>
        <v>3.9999999571591616E-2</v>
      </c>
      <c r="S22" s="82"/>
      <c r="T22" s="83"/>
      <c r="U22" s="84">
        <v>77421.11</v>
      </c>
      <c r="V22" s="84">
        <v>77421.11</v>
      </c>
      <c r="W22" s="84">
        <v>77421.11</v>
      </c>
      <c r="X22" s="84">
        <v>77421.11</v>
      </c>
      <c r="Y22" s="84">
        <v>77421.11</v>
      </c>
      <c r="Z22" s="84">
        <v>77421.11</v>
      </c>
      <c r="AA22" s="84">
        <v>77421.11</v>
      </c>
      <c r="AB22" s="84">
        <v>77421.11</v>
      </c>
      <c r="AC22" s="84">
        <v>77421.11</v>
      </c>
      <c r="AD22" s="84">
        <v>77421.11</v>
      </c>
      <c r="AE22" s="84">
        <v>77421.11</v>
      </c>
      <c r="AF22" s="84">
        <v>77421.11</v>
      </c>
      <c r="AG22" s="84">
        <v>77421.11</v>
      </c>
      <c r="AH22" s="84">
        <v>77421.11</v>
      </c>
      <c r="AI22" s="84">
        <v>77421.11</v>
      </c>
      <c r="AJ22" s="84">
        <v>77421.11</v>
      </c>
      <c r="AK22" s="84">
        <v>77421.11</v>
      </c>
      <c r="AL22" s="84">
        <v>77421.11</v>
      </c>
      <c r="AM22" s="84">
        <v>77421.11</v>
      </c>
      <c r="AN22" s="84">
        <v>77421.11</v>
      </c>
      <c r="AO22" s="84">
        <v>77421.11</v>
      </c>
      <c r="AP22" s="84">
        <v>77421.11</v>
      </c>
      <c r="AQ22" s="85">
        <v>77421.11</v>
      </c>
      <c r="AR22" s="272">
        <v>77421.11</v>
      </c>
      <c r="AS22" s="84">
        <v>77421.11</v>
      </c>
      <c r="AT22" s="84">
        <v>77421.11</v>
      </c>
      <c r="AU22" s="84">
        <v>77421.11</v>
      </c>
      <c r="AV22" s="84">
        <v>77421.11</v>
      </c>
      <c r="AW22" s="84">
        <v>77421.11</v>
      </c>
      <c r="AX22" s="84">
        <v>77421.11</v>
      </c>
      <c r="AY22" s="84">
        <v>77421.11</v>
      </c>
      <c r="AZ22" s="84">
        <v>77421.11</v>
      </c>
      <c r="BA22" s="84">
        <v>77421.11</v>
      </c>
      <c r="BB22" s="84">
        <v>77421.11</v>
      </c>
      <c r="BC22" s="84">
        <v>77421.11</v>
      </c>
      <c r="BD22" s="84">
        <v>77421.11</v>
      </c>
      <c r="BE22" s="86">
        <f t="shared" si="1"/>
        <v>1083895.5799999991</v>
      </c>
    </row>
    <row r="23" spans="1:57" s="90" customFormat="1" x14ac:dyDescent="0.25">
      <c r="A23" s="87" t="s">
        <v>220</v>
      </c>
      <c r="B23" s="87" t="s">
        <v>253</v>
      </c>
      <c r="C23" s="87" t="s">
        <v>222</v>
      </c>
      <c r="D23" s="87" t="s">
        <v>254</v>
      </c>
      <c r="E23" s="88">
        <v>45006</v>
      </c>
      <c r="F23" s="89">
        <v>36</v>
      </c>
      <c r="G23" s="89">
        <v>0</v>
      </c>
      <c r="H23" s="89">
        <v>0</v>
      </c>
      <c r="I23" s="89">
        <v>0</v>
      </c>
      <c r="J23" s="84">
        <v>613600</v>
      </c>
      <c r="K23" s="89">
        <v>0</v>
      </c>
      <c r="L23" s="89">
        <v>0</v>
      </c>
      <c r="M23" s="83">
        <f t="shared" ref="M23:M33" si="3">SUM(S23:BD23)</f>
        <v>613599.83999999973</v>
      </c>
      <c r="N23" s="89">
        <v>0</v>
      </c>
      <c r="O23" s="89">
        <v>0</v>
      </c>
      <c r="P23" s="89">
        <v>0</v>
      </c>
      <c r="Q23" s="89">
        <v>0</v>
      </c>
      <c r="R23" s="83">
        <f t="shared" si="0"/>
        <v>0.16000000026542693</v>
      </c>
      <c r="S23" s="82"/>
      <c r="T23" s="83"/>
      <c r="U23" s="84">
        <v>17044.439999999999</v>
      </c>
      <c r="V23" s="84">
        <v>17044.439999999999</v>
      </c>
      <c r="W23" s="84">
        <v>17044.439999999999</v>
      </c>
      <c r="X23" s="84">
        <v>17044.439999999999</v>
      </c>
      <c r="Y23" s="84">
        <v>17044.439999999999</v>
      </c>
      <c r="Z23" s="84">
        <v>17044.439999999999</v>
      </c>
      <c r="AA23" s="84">
        <v>17044.439999999999</v>
      </c>
      <c r="AB23" s="84">
        <v>17044.439999999999</v>
      </c>
      <c r="AC23" s="84">
        <v>17044.439999999999</v>
      </c>
      <c r="AD23" s="84">
        <v>17044.439999999999</v>
      </c>
      <c r="AE23" s="84">
        <v>17044.439999999999</v>
      </c>
      <c r="AF23" s="84">
        <v>17044.439999999999</v>
      </c>
      <c r="AG23" s="84">
        <v>17044.439999999999</v>
      </c>
      <c r="AH23" s="84">
        <v>17044.439999999999</v>
      </c>
      <c r="AI23" s="84">
        <v>17044.439999999999</v>
      </c>
      <c r="AJ23" s="84">
        <v>17044.439999999999</v>
      </c>
      <c r="AK23" s="84">
        <v>17044.439999999999</v>
      </c>
      <c r="AL23" s="84">
        <v>17044.439999999999</v>
      </c>
      <c r="AM23" s="84">
        <v>17044.439999999999</v>
      </c>
      <c r="AN23" s="84">
        <v>17044.439999999999</v>
      </c>
      <c r="AO23" s="84">
        <v>17044.439999999999</v>
      </c>
      <c r="AP23" s="84">
        <v>17044.439999999999</v>
      </c>
      <c r="AQ23" s="85">
        <v>17044.439999999999</v>
      </c>
      <c r="AR23" s="272">
        <v>17044.439999999999</v>
      </c>
      <c r="AS23" s="84">
        <v>17044.439999999999</v>
      </c>
      <c r="AT23" s="84">
        <v>17044.439999999999</v>
      </c>
      <c r="AU23" s="84">
        <v>17044.439999999999</v>
      </c>
      <c r="AV23" s="84">
        <v>17044.439999999999</v>
      </c>
      <c r="AW23" s="84">
        <v>17044.439999999999</v>
      </c>
      <c r="AX23" s="84">
        <v>17044.439999999999</v>
      </c>
      <c r="AY23" s="84">
        <v>17044.439999999999</v>
      </c>
      <c r="AZ23" s="84">
        <v>17044.439999999999</v>
      </c>
      <c r="BA23" s="84">
        <v>17044.439999999999</v>
      </c>
      <c r="BB23" s="84">
        <v>17044.439999999999</v>
      </c>
      <c r="BC23" s="84">
        <v>17044.439999999999</v>
      </c>
      <c r="BD23" s="84">
        <v>17044.439999999999</v>
      </c>
      <c r="BE23" s="86">
        <f t="shared" si="1"/>
        <v>238622.32</v>
      </c>
    </row>
    <row r="24" spans="1:57" s="90" customFormat="1" x14ac:dyDescent="0.25">
      <c r="A24" s="87" t="s">
        <v>220</v>
      </c>
      <c r="B24" s="87" t="s">
        <v>255</v>
      </c>
      <c r="C24" s="87" t="s">
        <v>222</v>
      </c>
      <c r="D24" s="87" t="s">
        <v>256</v>
      </c>
      <c r="E24" s="88">
        <v>45016</v>
      </c>
      <c r="F24" s="89">
        <v>36</v>
      </c>
      <c r="G24" s="89">
        <v>0</v>
      </c>
      <c r="H24" s="89">
        <v>0</v>
      </c>
      <c r="I24" s="89">
        <v>0</v>
      </c>
      <c r="J24" s="84">
        <v>116820</v>
      </c>
      <c r="K24" s="89">
        <v>0</v>
      </c>
      <c r="L24" s="89">
        <v>0</v>
      </c>
      <c r="M24" s="83">
        <f t="shared" si="3"/>
        <v>116820</v>
      </c>
      <c r="N24" s="89">
        <v>0</v>
      </c>
      <c r="O24" s="89">
        <v>0</v>
      </c>
      <c r="P24" s="89">
        <v>0</v>
      </c>
      <c r="Q24" s="89">
        <v>0</v>
      </c>
      <c r="R24" s="83">
        <f t="shared" si="0"/>
        <v>0</v>
      </c>
      <c r="S24" s="82"/>
      <c r="T24" s="83"/>
      <c r="U24" s="84">
        <v>3245</v>
      </c>
      <c r="V24" s="84">
        <v>3245</v>
      </c>
      <c r="W24" s="84">
        <v>3245</v>
      </c>
      <c r="X24" s="84">
        <v>3245</v>
      </c>
      <c r="Y24" s="84">
        <v>3245</v>
      </c>
      <c r="Z24" s="84">
        <v>3245</v>
      </c>
      <c r="AA24" s="84">
        <v>3245</v>
      </c>
      <c r="AB24" s="84">
        <v>3245</v>
      </c>
      <c r="AC24" s="84">
        <v>3245</v>
      </c>
      <c r="AD24" s="84">
        <v>3245</v>
      </c>
      <c r="AE24" s="84">
        <v>3245</v>
      </c>
      <c r="AF24" s="84">
        <v>3245</v>
      </c>
      <c r="AG24" s="84">
        <v>3245</v>
      </c>
      <c r="AH24" s="84">
        <v>3245</v>
      </c>
      <c r="AI24" s="84">
        <v>3245</v>
      </c>
      <c r="AJ24" s="84">
        <v>3245</v>
      </c>
      <c r="AK24" s="84">
        <v>3245</v>
      </c>
      <c r="AL24" s="84">
        <v>3245</v>
      </c>
      <c r="AM24" s="84">
        <v>3245</v>
      </c>
      <c r="AN24" s="84">
        <v>3245</v>
      </c>
      <c r="AO24" s="84">
        <v>3245</v>
      </c>
      <c r="AP24" s="84">
        <v>3245</v>
      </c>
      <c r="AQ24" s="85">
        <v>3245</v>
      </c>
      <c r="AR24" s="272">
        <v>3245</v>
      </c>
      <c r="AS24" s="84">
        <v>3245</v>
      </c>
      <c r="AT24" s="84">
        <v>3245</v>
      </c>
      <c r="AU24" s="84">
        <v>3245</v>
      </c>
      <c r="AV24" s="84">
        <v>3245</v>
      </c>
      <c r="AW24" s="84">
        <v>3245</v>
      </c>
      <c r="AX24" s="84">
        <v>3245</v>
      </c>
      <c r="AY24" s="84">
        <v>3245</v>
      </c>
      <c r="AZ24" s="84">
        <v>3245</v>
      </c>
      <c r="BA24" s="84">
        <v>3245</v>
      </c>
      <c r="BB24" s="84">
        <v>3245</v>
      </c>
      <c r="BC24" s="84">
        <v>3245</v>
      </c>
      <c r="BD24" s="84">
        <v>3245</v>
      </c>
      <c r="BE24" s="86">
        <f t="shared" si="1"/>
        <v>45430</v>
      </c>
    </row>
    <row r="25" spans="1:57" s="90" customFormat="1" x14ac:dyDescent="0.25">
      <c r="A25" s="87" t="s">
        <v>220</v>
      </c>
      <c r="B25" s="87" t="s">
        <v>257</v>
      </c>
      <c r="C25" s="87" t="s">
        <v>222</v>
      </c>
      <c r="D25" s="87" t="s">
        <v>258</v>
      </c>
      <c r="E25" s="88">
        <v>45016</v>
      </c>
      <c r="F25" s="89">
        <v>36</v>
      </c>
      <c r="G25" s="89">
        <v>0</v>
      </c>
      <c r="H25" s="89">
        <v>0</v>
      </c>
      <c r="I25" s="89">
        <v>0</v>
      </c>
      <c r="J25" s="84">
        <v>1229253.2</v>
      </c>
      <c r="K25" s="89">
        <v>0</v>
      </c>
      <c r="L25" s="89">
        <v>0</v>
      </c>
      <c r="M25" s="83">
        <f t="shared" si="3"/>
        <v>1229253.1200000001</v>
      </c>
      <c r="N25" s="89">
        <v>0</v>
      </c>
      <c r="O25" s="89">
        <v>0</v>
      </c>
      <c r="P25" s="89">
        <v>0</v>
      </c>
      <c r="Q25" s="89">
        <v>0</v>
      </c>
      <c r="R25" s="83">
        <f t="shared" si="0"/>
        <v>7.9999999841675162E-2</v>
      </c>
      <c r="S25" s="82"/>
      <c r="T25" s="83"/>
      <c r="U25" s="84">
        <v>34145.919999999998</v>
      </c>
      <c r="V25" s="84">
        <v>34145.919999999998</v>
      </c>
      <c r="W25" s="84">
        <v>34145.919999999998</v>
      </c>
      <c r="X25" s="84">
        <v>34145.919999999998</v>
      </c>
      <c r="Y25" s="84">
        <v>34145.919999999998</v>
      </c>
      <c r="Z25" s="84">
        <v>34145.919999999998</v>
      </c>
      <c r="AA25" s="84">
        <v>34145.919999999998</v>
      </c>
      <c r="AB25" s="84">
        <v>34145.919999999998</v>
      </c>
      <c r="AC25" s="84">
        <v>34145.919999999998</v>
      </c>
      <c r="AD25" s="84">
        <v>34145.919999999998</v>
      </c>
      <c r="AE25" s="84">
        <v>34145.919999999998</v>
      </c>
      <c r="AF25" s="84">
        <v>34145.919999999998</v>
      </c>
      <c r="AG25" s="84">
        <v>34145.919999999998</v>
      </c>
      <c r="AH25" s="84">
        <v>34145.919999999998</v>
      </c>
      <c r="AI25" s="84">
        <v>34145.919999999998</v>
      </c>
      <c r="AJ25" s="84">
        <v>34145.919999999998</v>
      </c>
      <c r="AK25" s="84">
        <v>34145.919999999998</v>
      </c>
      <c r="AL25" s="84">
        <v>34145.919999999998</v>
      </c>
      <c r="AM25" s="84">
        <v>34145.919999999998</v>
      </c>
      <c r="AN25" s="84">
        <v>34145.919999999998</v>
      </c>
      <c r="AO25" s="84">
        <v>34145.919999999998</v>
      </c>
      <c r="AP25" s="84">
        <v>34145.919999999998</v>
      </c>
      <c r="AQ25" s="85">
        <v>34145.919999999998</v>
      </c>
      <c r="AR25" s="272">
        <v>34145.919999999998</v>
      </c>
      <c r="AS25" s="84">
        <v>34145.919999999998</v>
      </c>
      <c r="AT25" s="84">
        <v>34145.919999999998</v>
      </c>
      <c r="AU25" s="84">
        <v>34145.919999999998</v>
      </c>
      <c r="AV25" s="84">
        <v>34145.919999999998</v>
      </c>
      <c r="AW25" s="84">
        <v>34145.919999999998</v>
      </c>
      <c r="AX25" s="84">
        <v>34145.919999999998</v>
      </c>
      <c r="AY25" s="84">
        <v>34145.919999999998</v>
      </c>
      <c r="AZ25" s="84">
        <v>34145.919999999998</v>
      </c>
      <c r="BA25" s="84">
        <v>34145.919999999998</v>
      </c>
      <c r="BB25" s="84">
        <v>34145.919999999998</v>
      </c>
      <c r="BC25" s="84">
        <v>34145.919999999998</v>
      </c>
      <c r="BD25" s="84">
        <v>34145.919999999998</v>
      </c>
      <c r="BE25" s="86">
        <f t="shared" si="1"/>
        <v>478042.95999999985</v>
      </c>
    </row>
    <row r="26" spans="1:57" s="90" customFormat="1" x14ac:dyDescent="0.25">
      <c r="A26" s="87" t="s">
        <v>220</v>
      </c>
      <c r="B26" s="87" t="s">
        <v>259</v>
      </c>
      <c r="C26" s="87" t="s">
        <v>222</v>
      </c>
      <c r="D26" s="87" t="s">
        <v>260</v>
      </c>
      <c r="E26" s="88">
        <v>45016</v>
      </c>
      <c r="F26" s="89">
        <v>36</v>
      </c>
      <c r="G26" s="89">
        <v>0</v>
      </c>
      <c r="H26" s="89">
        <v>0</v>
      </c>
      <c r="I26" s="89">
        <v>0</v>
      </c>
      <c r="J26" s="84">
        <v>106200</v>
      </c>
      <c r="K26" s="89">
        <v>0</v>
      </c>
      <c r="L26" s="89">
        <v>0</v>
      </c>
      <c r="M26" s="83">
        <f t="shared" si="3"/>
        <v>106200</v>
      </c>
      <c r="N26" s="89">
        <v>0</v>
      </c>
      <c r="O26" s="89">
        <v>0</v>
      </c>
      <c r="P26" s="89">
        <v>0</v>
      </c>
      <c r="Q26" s="89">
        <v>0</v>
      </c>
      <c r="R26" s="83">
        <f t="shared" si="0"/>
        <v>0</v>
      </c>
      <c r="S26" s="82"/>
      <c r="T26" s="83"/>
      <c r="U26" s="84">
        <v>2950</v>
      </c>
      <c r="V26" s="84">
        <v>2950</v>
      </c>
      <c r="W26" s="84">
        <v>2950</v>
      </c>
      <c r="X26" s="84">
        <v>2950</v>
      </c>
      <c r="Y26" s="84">
        <v>2950</v>
      </c>
      <c r="Z26" s="84">
        <v>2950</v>
      </c>
      <c r="AA26" s="84">
        <v>2950</v>
      </c>
      <c r="AB26" s="84">
        <v>2950</v>
      </c>
      <c r="AC26" s="84">
        <v>2950</v>
      </c>
      <c r="AD26" s="84">
        <v>2950</v>
      </c>
      <c r="AE26" s="84">
        <v>2950</v>
      </c>
      <c r="AF26" s="84">
        <v>2950</v>
      </c>
      <c r="AG26" s="84">
        <v>2950</v>
      </c>
      <c r="AH26" s="84">
        <v>2950</v>
      </c>
      <c r="AI26" s="84">
        <v>2950</v>
      </c>
      <c r="AJ26" s="84">
        <v>2950</v>
      </c>
      <c r="AK26" s="84">
        <v>2950</v>
      </c>
      <c r="AL26" s="84">
        <v>2950</v>
      </c>
      <c r="AM26" s="84">
        <v>2950</v>
      </c>
      <c r="AN26" s="84">
        <v>2950</v>
      </c>
      <c r="AO26" s="84">
        <v>2950</v>
      </c>
      <c r="AP26" s="84">
        <v>2950</v>
      </c>
      <c r="AQ26" s="85">
        <v>2950</v>
      </c>
      <c r="AR26" s="272">
        <v>2950</v>
      </c>
      <c r="AS26" s="84">
        <v>2950</v>
      </c>
      <c r="AT26" s="84">
        <v>2950</v>
      </c>
      <c r="AU26" s="84">
        <v>2950</v>
      </c>
      <c r="AV26" s="84">
        <v>2950</v>
      </c>
      <c r="AW26" s="84">
        <v>2950</v>
      </c>
      <c r="AX26" s="84">
        <v>2950</v>
      </c>
      <c r="AY26" s="84">
        <v>2950</v>
      </c>
      <c r="AZ26" s="84">
        <v>2950</v>
      </c>
      <c r="BA26" s="84">
        <v>2950</v>
      </c>
      <c r="BB26" s="84">
        <v>2950</v>
      </c>
      <c r="BC26" s="84">
        <v>2950</v>
      </c>
      <c r="BD26" s="84">
        <v>2950</v>
      </c>
      <c r="BE26" s="86">
        <f t="shared" si="1"/>
        <v>41300</v>
      </c>
    </row>
    <row r="27" spans="1:57" s="90" customFormat="1" x14ac:dyDescent="0.25">
      <c r="A27" s="87" t="s">
        <v>220</v>
      </c>
      <c r="B27" s="87" t="s">
        <v>261</v>
      </c>
      <c r="C27" s="87" t="s">
        <v>222</v>
      </c>
      <c r="D27" s="87" t="s">
        <v>262</v>
      </c>
      <c r="E27" s="88">
        <v>45016</v>
      </c>
      <c r="F27" s="89">
        <v>36</v>
      </c>
      <c r="G27" s="89">
        <v>0</v>
      </c>
      <c r="H27" s="89">
        <v>0</v>
      </c>
      <c r="I27" s="89">
        <v>0</v>
      </c>
      <c r="J27" s="84">
        <v>5310</v>
      </c>
      <c r="K27" s="89">
        <v>0</v>
      </c>
      <c r="L27" s="89">
        <v>0</v>
      </c>
      <c r="M27" s="83">
        <f t="shared" si="3"/>
        <v>5310</v>
      </c>
      <c r="N27" s="89">
        <v>0</v>
      </c>
      <c r="O27" s="89">
        <v>0</v>
      </c>
      <c r="P27" s="89">
        <v>0</v>
      </c>
      <c r="Q27" s="89">
        <v>0</v>
      </c>
      <c r="R27" s="83">
        <f t="shared" si="0"/>
        <v>0</v>
      </c>
      <c r="S27" s="82"/>
      <c r="T27" s="83"/>
      <c r="U27" s="84">
        <v>147.5</v>
      </c>
      <c r="V27" s="84">
        <v>147.5</v>
      </c>
      <c r="W27" s="84">
        <v>147.5</v>
      </c>
      <c r="X27" s="84">
        <v>147.5</v>
      </c>
      <c r="Y27" s="84">
        <v>147.5</v>
      </c>
      <c r="Z27" s="84">
        <v>147.5</v>
      </c>
      <c r="AA27" s="84">
        <v>147.5</v>
      </c>
      <c r="AB27" s="84">
        <v>147.5</v>
      </c>
      <c r="AC27" s="84">
        <v>147.5</v>
      </c>
      <c r="AD27" s="84">
        <v>147.5</v>
      </c>
      <c r="AE27" s="84">
        <v>147.5</v>
      </c>
      <c r="AF27" s="84">
        <v>147.5</v>
      </c>
      <c r="AG27" s="84">
        <v>147.5</v>
      </c>
      <c r="AH27" s="84">
        <v>147.5</v>
      </c>
      <c r="AI27" s="84">
        <v>147.5</v>
      </c>
      <c r="AJ27" s="84">
        <v>147.5</v>
      </c>
      <c r="AK27" s="84">
        <v>147.5</v>
      </c>
      <c r="AL27" s="84">
        <v>147.5</v>
      </c>
      <c r="AM27" s="84">
        <v>147.5</v>
      </c>
      <c r="AN27" s="84">
        <v>147.5</v>
      </c>
      <c r="AO27" s="84">
        <v>147.5</v>
      </c>
      <c r="AP27" s="84">
        <v>147.5</v>
      </c>
      <c r="AQ27" s="85">
        <v>147.5</v>
      </c>
      <c r="AR27" s="272">
        <v>147.5</v>
      </c>
      <c r="AS27" s="84">
        <v>147.5</v>
      </c>
      <c r="AT27" s="84">
        <v>147.5</v>
      </c>
      <c r="AU27" s="84">
        <v>147.5</v>
      </c>
      <c r="AV27" s="84">
        <v>147.5</v>
      </c>
      <c r="AW27" s="84">
        <v>147.5</v>
      </c>
      <c r="AX27" s="84">
        <v>147.5</v>
      </c>
      <c r="AY27" s="84">
        <v>147.5</v>
      </c>
      <c r="AZ27" s="84">
        <v>147.5</v>
      </c>
      <c r="BA27" s="84">
        <v>147.5</v>
      </c>
      <c r="BB27" s="84">
        <v>147.5</v>
      </c>
      <c r="BC27" s="84">
        <v>147.5</v>
      </c>
      <c r="BD27" s="84">
        <v>147.5</v>
      </c>
      <c r="BE27" s="86">
        <f t="shared" si="1"/>
        <v>2065</v>
      </c>
    </row>
    <row r="28" spans="1:57" s="90" customFormat="1" x14ac:dyDescent="0.25">
      <c r="A28" s="87" t="s">
        <v>220</v>
      </c>
      <c r="B28" s="87" t="s">
        <v>263</v>
      </c>
      <c r="C28" s="87" t="s">
        <v>222</v>
      </c>
      <c r="D28" s="87" t="s">
        <v>264</v>
      </c>
      <c r="E28" s="88">
        <v>45016</v>
      </c>
      <c r="F28" s="89">
        <v>36</v>
      </c>
      <c r="G28" s="89">
        <v>0</v>
      </c>
      <c r="H28" s="89">
        <v>0</v>
      </c>
      <c r="I28" s="89">
        <v>0</v>
      </c>
      <c r="J28" s="84">
        <v>35164</v>
      </c>
      <c r="K28" s="89">
        <v>0</v>
      </c>
      <c r="L28" s="89">
        <v>0</v>
      </c>
      <c r="M28" s="83">
        <f t="shared" si="3"/>
        <v>35164.07999999998</v>
      </c>
      <c r="N28" s="89">
        <v>0</v>
      </c>
      <c r="O28" s="89">
        <v>0</v>
      </c>
      <c r="P28" s="89">
        <v>0</v>
      </c>
      <c r="Q28" s="89">
        <v>0</v>
      </c>
      <c r="R28" s="83">
        <f t="shared" si="0"/>
        <v>-7.9999999979918357E-2</v>
      </c>
      <c r="S28" s="82"/>
      <c r="T28" s="83"/>
      <c r="U28" s="84">
        <v>976.78</v>
      </c>
      <c r="V28" s="84">
        <v>976.78</v>
      </c>
      <c r="W28" s="84">
        <v>976.78</v>
      </c>
      <c r="X28" s="84">
        <v>976.78</v>
      </c>
      <c r="Y28" s="84">
        <v>976.78</v>
      </c>
      <c r="Z28" s="84">
        <v>976.78</v>
      </c>
      <c r="AA28" s="84">
        <v>976.78</v>
      </c>
      <c r="AB28" s="84">
        <v>976.78</v>
      </c>
      <c r="AC28" s="84">
        <v>976.78</v>
      </c>
      <c r="AD28" s="84">
        <v>976.78</v>
      </c>
      <c r="AE28" s="84">
        <v>976.78</v>
      </c>
      <c r="AF28" s="84">
        <v>976.78</v>
      </c>
      <c r="AG28" s="84">
        <v>976.78</v>
      </c>
      <c r="AH28" s="84">
        <v>976.78</v>
      </c>
      <c r="AI28" s="84">
        <v>976.78</v>
      </c>
      <c r="AJ28" s="84">
        <v>976.78</v>
      </c>
      <c r="AK28" s="84">
        <v>976.78</v>
      </c>
      <c r="AL28" s="84">
        <v>976.78</v>
      </c>
      <c r="AM28" s="84">
        <v>976.78</v>
      </c>
      <c r="AN28" s="84">
        <v>976.78</v>
      </c>
      <c r="AO28" s="84">
        <v>976.78</v>
      </c>
      <c r="AP28" s="84">
        <v>976.78</v>
      </c>
      <c r="AQ28" s="85">
        <v>976.78</v>
      </c>
      <c r="AR28" s="272">
        <v>976.78</v>
      </c>
      <c r="AS28" s="84">
        <v>976.78</v>
      </c>
      <c r="AT28" s="84">
        <v>976.78</v>
      </c>
      <c r="AU28" s="84">
        <v>976.78</v>
      </c>
      <c r="AV28" s="84">
        <v>976.78</v>
      </c>
      <c r="AW28" s="84">
        <v>976.78</v>
      </c>
      <c r="AX28" s="84">
        <v>976.78</v>
      </c>
      <c r="AY28" s="84">
        <v>976.78</v>
      </c>
      <c r="AZ28" s="84">
        <v>976.78</v>
      </c>
      <c r="BA28" s="84">
        <v>976.78</v>
      </c>
      <c r="BB28" s="84">
        <v>976.78</v>
      </c>
      <c r="BC28" s="84">
        <v>976.78</v>
      </c>
      <c r="BD28" s="84">
        <v>976.78</v>
      </c>
      <c r="BE28" s="86">
        <f t="shared" si="1"/>
        <v>13674.840000000004</v>
      </c>
    </row>
    <row r="29" spans="1:57" s="90" customFormat="1" x14ac:dyDescent="0.25">
      <c r="A29" s="87" t="s">
        <v>220</v>
      </c>
      <c r="B29" s="87" t="s">
        <v>265</v>
      </c>
      <c r="C29" s="87" t="s">
        <v>222</v>
      </c>
      <c r="D29" s="87" t="s">
        <v>266</v>
      </c>
      <c r="E29" s="88">
        <v>45016</v>
      </c>
      <c r="F29" s="89">
        <v>36</v>
      </c>
      <c r="G29" s="89">
        <v>0</v>
      </c>
      <c r="H29" s="89">
        <v>0</v>
      </c>
      <c r="I29" s="89">
        <v>0</v>
      </c>
      <c r="J29" s="84">
        <v>341369.28</v>
      </c>
      <c r="K29" s="89">
        <v>0</v>
      </c>
      <c r="L29" s="89">
        <v>0</v>
      </c>
      <c r="M29" s="83">
        <f t="shared" si="3"/>
        <v>341369.27999999997</v>
      </c>
      <c r="N29" s="89">
        <v>0</v>
      </c>
      <c r="O29" s="89">
        <v>0</v>
      </c>
      <c r="P29" s="89">
        <v>0</v>
      </c>
      <c r="Q29" s="89">
        <v>0</v>
      </c>
      <c r="R29" s="83">
        <f t="shared" si="0"/>
        <v>0</v>
      </c>
      <c r="S29" s="82"/>
      <c r="T29" s="83"/>
      <c r="U29" s="84">
        <v>9482.48</v>
      </c>
      <c r="V29" s="84">
        <v>9482.48</v>
      </c>
      <c r="W29" s="84">
        <v>9482.48</v>
      </c>
      <c r="X29" s="84">
        <v>9482.48</v>
      </c>
      <c r="Y29" s="84">
        <v>9482.48</v>
      </c>
      <c r="Z29" s="84">
        <v>9482.48</v>
      </c>
      <c r="AA29" s="84">
        <v>9482.48</v>
      </c>
      <c r="AB29" s="84">
        <v>9482.48</v>
      </c>
      <c r="AC29" s="84">
        <v>9482.48</v>
      </c>
      <c r="AD29" s="84">
        <v>9482.48</v>
      </c>
      <c r="AE29" s="84">
        <v>9482.48</v>
      </c>
      <c r="AF29" s="84">
        <v>9482.48</v>
      </c>
      <c r="AG29" s="84">
        <v>9482.48</v>
      </c>
      <c r="AH29" s="84">
        <v>9482.48</v>
      </c>
      <c r="AI29" s="84">
        <v>9482.48</v>
      </c>
      <c r="AJ29" s="84">
        <v>9482.48</v>
      </c>
      <c r="AK29" s="84">
        <v>9482.48</v>
      </c>
      <c r="AL29" s="84">
        <v>9482.48</v>
      </c>
      <c r="AM29" s="84">
        <v>9482.48</v>
      </c>
      <c r="AN29" s="84">
        <v>9482.48</v>
      </c>
      <c r="AO29" s="84">
        <v>9482.48</v>
      </c>
      <c r="AP29" s="84">
        <v>9482.48</v>
      </c>
      <c r="AQ29" s="85">
        <v>9482.48</v>
      </c>
      <c r="AR29" s="272">
        <v>9482.48</v>
      </c>
      <c r="AS29" s="84">
        <v>9482.48</v>
      </c>
      <c r="AT29" s="84">
        <v>9482.48</v>
      </c>
      <c r="AU29" s="84">
        <v>9482.48</v>
      </c>
      <c r="AV29" s="84">
        <v>9482.48</v>
      </c>
      <c r="AW29" s="84">
        <v>9482.48</v>
      </c>
      <c r="AX29" s="84">
        <v>9482.48</v>
      </c>
      <c r="AY29" s="84">
        <v>9482.48</v>
      </c>
      <c r="AZ29" s="84">
        <v>9482.48</v>
      </c>
      <c r="BA29" s="84">
        <v>9482.48</v>
      </c>
      <c r="BB29" s="84">
        <v>9482.48</v>
      </c>
      <c r="BC29" s="84">
        <v>9482.48</v>
      </c>
      <c r="BD29" s="84">
        <v>9482.48</v>
      </c>
      <c r="BE29" s="86">
        <f t="shared" si="1"/>
        <v>132754.71999999997</v>
      </c>
    </row>
    <row r="30" spans="1:57" s="90" customFormat="1" x14ac:dyDescent="0.25">
      <c r="A30" s="87" t="s">
        <v>220</v>
      </c>
      <c r="B30" s="87" t="s">
        <v>267</v>
      </c>
      <c r="C30" s="87" t="s">
        <v>222</v>
      </c>
      <c r="D30" s="87" t="s">
        <v>268</v>
      </c>
      <c r="E30" s="88">
        <v>45016</v>
      </c>
      <c r="F30" s="89">
        <v>36</v>
      </c>
      <c r="G30" s="89">
        <v>0</v>
      </c>
      <c r="H30" s="89">
        <v>0</v>
      </c>
      <c r="I30" s="89">
        <v>0</v>
      </c>
      <c r="J30" s="84">
        <v>53100</v>
      </c>
      <c r="K30" s="89">
        <v>0</v>
      </c>
      <c r="L30" s="89">
        <v>0</v>
      </c>
      <c r="M30" s="83">
        <f t="shared" si="3"/>
        <v>53100</v>
      </c>
      <c r="N30" s="89">
        <v>0</v>
      </c>
      <c r="O30" s="89">
        <v>0</v>
      </c>
      <c r="P30" s="89">
        <v>0</v>
      </c>
      <c r="Q30" s="89">
        <v>0</v>
      </c>
      <c r="R30" s="83">
        <f t="shared" si="0"/>
        <v>0</v>
      </c>
      <c r="S30" s="82"/>
      <c r="T30" s="83"/>
      <c r="U30" s="84">
        <v>1475</v>
      </c>
      <c r="V30" s="84">
        <v>1475</v>
      </c>
      <c r="W30" s="84">
        <v>1475</v>
      </c>
      <c r="X30" s="84">
        <v>1475</v>
      </c>
      <c r="Y30" s="84">
        <v>1475</v>
      </c>
      <c r="Z30" s="84">
        <v>1475</v>
      </c>
      <c r="AA30" s="84">
        <v>1475</v>
      </c>
      <c r="AB30" s="84">
        <v>1475</v>
      </c>
      <c r="AC30" s="84">
        <v>1475</v>
      </c>
      <c r="AD30" s="84">
        <v>1475</v>
      </c>
      <c r="AE30" s="84">
        <v>1475</v>
      </c>
      <c r="AF30" s="84">
        <v>1475</v>
      </c>
      <c r="AG30" s="84">
        <v>1475</v>
      </c>
      <c r="AH30" s="84">
        <v>1475</v>
      </c>
      <c r="AI30" s="84">
        <v>1475</v>
      </c>
      <c r="AJ30" s="84">
        <v>1475</v>
      </c>
      <c r="AK30" s="84">
        <v>1475</v>
      </c>
      <c r="AL30" s="84">
        <v>1475</v>
      </c>
      <c r="AM30" s="84">
        <v>1475</v>
      </c>
      <c r="AN30" s="84">
        <v>1475</v>
      </c>
      <c r="AO30" s="84">
        <v>1475</v>
      </c>
      <c r="AP30" s="84">
        <v>1475</v>
      </c>
      <c r="AQ30" s="85">
        <v>1475</v>
      </c>
      <c r="AR30" s="272">
        <v>1475</v>
      </c>
      <c r="AS30" s="84">
        <v>1475</v>
      </c>
      <c r="AT30" s="84">
        <v>1475</v>
      </c>
      <c r="AU30" s="84">
        <v>1475</v>
      </c>
      <c r="AV30" s="84">
        <v>1475</v>
      </c>
      <c r="AW30" s="84">
        <v>1475</v>
      </c>
      <c r="AX30" s="84">
        <v>1475</v>
      </c>
      <c r="AY30" s="84">
        <v>1475</v>
      </c>
      <c r="AZ30" s="84">
        <v>1475</v>
      </c>
      <c r="BA30" s="84">
        <v>1475</v>
      </c>
      <c r="BB30" s="84">
        <v>1475</v>
      </c>
      <c r="BC30" s="84">
        <v>1475</v>
      </c>
      <c r="BD30" s="84">
        <v>1475</v>
      </c>
      <c r="BE30" s="86">
        <f t="shared" si="1"/>
        <v>20650</v>
      </c>
    </row>
    <row r="31" spans="1:57" s="90" customFormat="1" x14ac:dyDescent="0.25">
      <c r="A31" s="87" t="s">
        <v>220</v>
      </c>
      <c r="B31" s="87" t="s">
        <v>269</v>
      </c>
      <c r="C31" s="87" t="s">
        <v>222</v>
      </c>
      <c r="D31" s="87" t="s">
        <v>270</v>
      </c>
      <c r="E31" s="88">
        <v>45016</v>
      </c>
      <c r="F31" s="89">
        <v>36</v>
      </c>
      <c r="G31" s="89">
        <v>0</v>
      </c>
      <c r="H31" s="89">
        <v>0</v>
      </c>
      <c r="I31" s="89">
        <v>0</v>
      </c>
      <c r="J31" s="84">
        <v>17390.84</v>
      </c>
      <c r="K31" s="89">
        <v>0</v>
      </c>
      <c r="L31" s="89">
        <v>0</v>
      </c>
      <c r="M31" s="83">
        <f t="shared" si="3"/>
        <v>17390.880000000005</v>
      </c>
      <c r="N31" s="89">
        <v>0</v>
      </c>
      <c r="O31" s="89">
        <v>0</v>
      </c>
      <c r="P31" s="89">
        <v>0</v>
      </c>
      <c r="Q31" s="89">
        <v>0</v>
      </c>
      <c r="R31" s="83">
        <f t="shared" si="0"/>
        <v>-4.0000000004511094E-2</v>
      </c>
      <c r="S31" s="82"/>
      <c r="T31" s="83"/>
      <c r="U31" s="84">
        <v>483.08</v>
      </c>
      <c r="V31" s="84">
        <v>483.08</v>
      </c>
      <c r="W31" s="84">
        <v>483.08</v>
      </c>
      <c r="X31" s="84">
        <v>483.08</v>
      </c>
      <c r="Y31" s="84">
        <v>483.08</v>
      </c>
      <c r="Z31" s="84">
        <v>483.08</v>
      </c>
      <c r="AA31" s="84">
        <v>483.08</v>
      </c>
      <c r="AB31" s="84">
        <v>483.08</v>
      </c>
      <c r="AC31" s="84">
        <v>483.08</v>
      </c>
      <c r="AD31" s="84">
        <v>483.08</v>
      </c>
      <c r="AE31" s="84">
        <v>483.08</v>
      </c>
      <c r="AF31" s="84">
        <v>483.08</v>
      </c>
      <c r="AG31" s="84">
        <v>483.08</v>
      </c>
      <c r="AH31" s="84">
        <v>483.08</v>
      </c>
      <c r="AI31" s="84">
        <v>483.08</v>
      </c>
      <c r="AJ31" s="84">
        <v>483.08</v>
      </c>
      <c r="AK31" s="84">
        <v>483.08</v>
      </c>
      <c r="AL31" s="84">
        <v>483.08</v>
      </c>
      <c r="AM31" s="84">
        <v>483.08</v>
      </c>
      <c r="AN31" s="84">
        <v>483.08</v>
      </c>
      <c r="AO31" s="84">
        <v>483.08</v>
      </c>
      <c r="AP31" s="84">
        <v>483.08</v>
      </c>
      <c r="AQ31" s="85">
        <v>483.08</v>
      </c>
      <c r="AR31" s="272">
        <v>483.08</v>
      </c>
      <c r="AS31" s="84">
        <v>483.08</v>
      </c>
      <c r="AT31" s="84">
        <v>483.08</v>
      </c>
      <c r="AU31" s="84">
        <v>483.08</v>
      </c>
      <c r="AV31" s="84">
        <v>483.08</v>
      </c>
      <c r="AW31" s="84">
        <v>483.08</v>
      </c>
      <c r="AX31" s="84">
        <v>483.08</v>
      </c>
      <c r="AY31" s="84">
        <v>483.08</v>
      </c>
      <c r="AZ31" s="84">
        <v>483.08</v>
      </c>
      <c r="BA31" s="84">
        <v>483.08</v>
      </c>
      <c r="BB31" s="84">
        <v>483.08</v>
      </c>
      <c r="BC31" s="84">
        <v>483.08</v>
      </c>
      <c r="BD31" s="84">
        <v>483.08</v>
      </c>
      <c r="BE31" s="86">
        <f t="shared" si="1"/>
        <v>6763.08</v>
      </c>
    </row>
    <row r="32" spans="1:57" s="90" customFormat="1" x14ac:dyDescent="0.25">
      <c r="A32" s="87" t="s">
        <v>220</v>
      </c>
      <c r="B32" s="87" t="s">
        <v>271</v>
      </c>
      <c r="C32" s="87" t="s">
        <v>222</v>
      </c>
      <c r="D32" s="87" t="s">
        <v>272</v>
      </c>
      <c r="E32" s="88">
        <v>45016</v>
      </c>
      <c r="F32" s="89">
        <v>36</v>
      </c>
      <c r="G32" s="89">
        <v>0</v>
      </c>
      <c r="H32" s="89">
        <v>0</v>
      </c>
      <c r="I32" s="89">
        <v>0</v>
      </c>
      <c r="J32" s="84">
        <v>54350.2</v>
      </c>
      <c r="K32" s="89">
        <v>0</v>
      </c>
      <c r="L32" s="89">
        <v>0</v>
      </c>
      <c r="M32" s="83">
        <f t="shared" si="3"/>
        <v>54350.280000000042</v>
      </c>
      <c r="N32" s="89">
        <v>0</v>
      </c>
      <c r="O32" s="89">
        <v>0</v>
      </c>
      <c r="P32" s="89">
        <v>0</v>
      </c>
      <c r="Q32" s="89">
        <v>0</v>
      </c>
      <c r="R32" s="83">
        <f t="shared" si="0"/>
        <v>-8.0000000045401976E-2</v>
      </c>
      <c r="S32" s="82"/>
      <c r="T32" s="83"/>
      <c r="U32" s="84">
        <v>1509.73</v>
      </c>
      <c r="V32" s="84">
        <v>1509.73</v>
      </c>
      <c r="W32" s="84">
        <v>1509.73</v>
      </c>
      <c r="X32" s="84">
        <v>1509.73</v>
      </c>
      <c r="Y32" s="84">
        <v>1509.73</v>
      </c>
      <c r="Z32" s="84">
        <v>1509.73</v>
      </c>
      <c r="AA32" s="84">
        <v>1509.73</v>
      </c>
      <c r="AB32" s="84">
        <v>1509.73</v>
      </c>
      <c r="AC32" s="84">
        <v>1509.73</v>
      </c>
      <c r="AD32" s="84">
        <v>1509.73</v>
      </c>
      <c r="AE32" s="84">
        <v>1509.73</v>
      </c>
      <c r="AF32" s="84">
        <v>1509.73</v>
      </c>
      <c r="AG32" s="84">
        <v>1509.73</v>
      </c>
      <c r="AH32" s="84">
        <v>1509.73</v>
      </c>
      <c r="AI32" s="84">
        <v>1509.73</v>
      </c>
      <c r="AJ32" s="84">
        <v>1509.73</v>
      </c>
      <c r="AK32" s="84">
        <v>1509.73</v>
      </c>
      <c r="AL32" s="84">
        <v>1509.73</v>
      </c>
      <c r="AM32" s="84">
        <v>1509.73</v>
      </c>
      <c r="AN32" s="84">
        <v>1509.73</v>
      </c>
      <c r="AO32" s="84">
        <v>1509.73</v>
      </c>
      <c r="AP32" s="84">
        <v>1509.73</v>
      </c>
      <c r="AQ32" s="85">
        <v>1509.73</v>
      </c>
      <c r="AR32" s="272">
        <v>1509.73</v>
      </c>
      <c r="AS32" s="84">
        <v>1509.73</v>
      </c>
      <c r="AT32" s="84">
        <v>1509.73</v>
      </c>
      <c r="AU32" s="84">
        <v>1509.73</v>
      </c>
      <c r="AV32" s="84">
        <v>1509.73</v>
      </c>
      <c r="AW32" s="84">
        <v>1509.73</v>
      </c>
      <c r="AX32" s="84">
        <v>1509.73</v>
      </c>
      <c r="AY32" s="84">
        <v>1509.73</v>
      </c>
      <c r="AZ32" s="84">
        <v>1509.73</v>
      </c>
      <c r="BA32" s="84">
        <v>1509.73</v>
      </c>
      <c r="BB32" s="84">
        <v>1509.73</v>
      </c>
      <c r="BC32" s="84">
        <v>1509.73</v>
      </c>
      <c r="BD32" s="84">
        <v>1509.73</v>
      </c>
      <c r="BE32" s="86">
        <f t="shared" si="1"/>
        <v>21136.14</v>
      </c>
    </row>
    <row r="33" spans="1:57" s="90" customFormat="1" x14ac:dyDescent="0.25">
      <c r="A33" s="87" t="s">
        <v>220</v>
      </c>
      <c r="B33" s="87" t="s">
        <v>273</v>
      </c>
      <c r="C33" s="87" t="s">
        <v>222</v>
      </c>
      <c r="D33" s="87" t="s">
        <v>274</v>
      </c>
      <c r="E33" s="88">
        <v>45016</v>
      </c>
      <c r="F33" s="89">
        <v>36</v>
      </c>
      <c r="G33" s="89">
        <v>0</v>
      </c>
      <c r="H33" s="89">
        <v>0</v>
      </c>
      <c r="I33" s="89">
        <v>0</v>
      </c>
      <c r="J33" s="84">
        <v>19470</v>
      </c>
      <c r="K33" s="89">
        <v>0</v>
      </c>
      <c r="L33" s="89">
        <v>0</v>
      </c>
      <c r="M33" s="83">
        <f t="shared" si="3"/>
        <v>19469.880000000008</v>
      </c>
      <c r="N33" s="89">
        <v>0</v>
      </c>
      <c r="O33" s="89">
        <v>0</v>
      </c>
      <c r="P33" s="89">
        <v>0</v>
      </c>
      <c r="Q33" s="89">
        <v>0</v>
      </c>
      <c r="R33" s="83">
        <f t="shared" si="0"/>
        <v>0.11999999999170541</v>
      </c>
      <c r="S33" s="82"/>
      <c r="T33" s="83"/>
      <c r="U33" s="84">
        <v>540.83000000000004</v>
      </c>
      <c r="V33" s="84">
        <v>540.83000000000004</v>
      </c>
      <c r="W33" s="84">
        <v>540.83000000000004</v>
      </c>
      <c r="X33" s="84">
        <v>540.83000000000004</v>
      </c>
      <c r="Y33" s="84">
        <v>540.83000000000004</v>
      </c>
      <c r="Z33" s="84">
        <v>540.83000000000004</v>
      </c>
      <c r="AA33" s="84">
        <v>540.83000000000004</v>
      </c>
      <c r="AB33" s="84">
        <v>540.83000000000004</v>
      </c>
      <c r="AC33" s="84">
        <v>540.83000000000004</v>
      </c>
      <c r="AD33" s="84">
        <v>540.83000000000004</v>
      </c>
      <c r="AE33" s="84">
        <v>540.83000000000004</v>
      </c>
      <c r="AF33" s="84">
        <v>540.83000000000004</v>
      </c>
      <c r="AG33" s="84">
        <v>540.83000000000004</v>
      </c>
      <c r="AH33" s="84">
        <v>540.83000000000004</v>
      </c>
      <c r="AI33" s="84">
        <v>540.83000000000004</v>
      </c>
      <c r="AJ33" s="84">
        <v>540.83000000000004</v>
      </c>
      <c r="AK33" s="84">
        <v>540.83000000000004</v>
      </c>
      <c r="AL33" s="84">
        <v>540.83000000000004</v>
      </c>
      <c r="AM33" s="84">
        <v>540.83000000000004</v>
      </c>
      <c r="AN33" s="84">
        <v>540.83000000000004</v>
      </c>
      <c r="AO33" s="84">
        <v>540.83000000000004</v>
      </c>
      <c r="AP33" s="84">
        <v>540.83000000000004</v>
      </c>
      <c r="AQ33" s="85">
        <v>540.83000000000004</v>
      </c>
      <c r="AR33" s="272">
        <v>540.83000000000004</v>
      </c>
      <c r="AS33" s="84">
        <v>540.83000000000004</v>
      </c>
      <c r="AT33" s="84">
        <v>540.83000000000004</v>
      </c>
      <c r="AU33" s="84">
        <v>540.83000000000004</v>
      </c>
      <c r="AV33" s="84">
        <v>540.83000000000004</v>
      </c>
      <c r="AW33" s="84">
        <v>540.83000000000004</v>
      </c>
      <c r="AX33" s="84">
        <v>540.83000000000004</v>
      </c>
      <c r="AY33" s="84">
        <v>540.83000000000004</v>
      </c>
      <c r="AZ33" s="84">
        <v>540.83000000000004</v>
      </c>
      <c r="BA33" s="84">
        <v>540.83000000000004</v>
      </c>
      <c r="BB33" s="84">
        <v>540.83000000000004</v>
      </c>
      <c r="BC33" s="84">
        <v>540.83000000000004</v>
      </c>
      <c r="BD33" s="84">
        <v>540.83000000000004</v>
      </c>
      <c r="BE33" s="86">
        <f t="shared" si="1"/>
        <v>7571.74</v>
      </c>
    </row>
    <row r="34" spans="1:57" x14ac:dyDescent="0.25">
      <c r="A34" s="79" t="s">
        <v>275</v>
      </c>
      <c r="B34" s="79" t="s">
        <v>276</v>
      </c>
      <c r="C34" s="79" t="s">
        <v>222</v>
      </c>
      <c r="D34" s="79" t="s">
        <v>277</v>
      </c>
      <c r="E34" s="80">
        <v>44985</v>
      </c>
      <c r="F34" s="81">
        <v>36</v>
      </c>
      <c r="G34" s="81">
        <v>0</v>
      </c>
      <c r="H34" s="81">
        <v>0</v>
      </c>
      <c r="I34" s="81">
        <v>0</v>
      </c>
      <c r="J34" s="83">
        <v>597974.68000000005</v>
      </c>
      <c r="K34" s="81">
        <v>0</v>
      </c>
      <c r="L34" s="81">
        <v>0</v>
      </c>
      <c r="M34" s="83">
        <f t="shared" si="2"/>
        <v>597974.75999999978</v>
      </c>
      <c r="N34" s="81">
        <v>0</v>
      </c>
      <c r="O34" s="81">
        <v>0</v>
      </c>
      <c r="P34" s="81">
        <v>0</v>
      </c>
      <c r="Q34" s="81">
        <v>0</v>
      </c>
      <c r="R34" s="83">
        <f t="shared" si="0"/>
        <v>-7.999999972525984E-2</v>
      </c>
      <c r="S34" s="91"/>
      <c r="T34" s="83">
        <v>16610.41</v>
      </c>
      <c r="U34" s="84">
        <v>16610.41</v>
      </c>
      <c r="V34" s="84">
        <v>16610.41</v>
      </c>
      <c r="W34" s="84">
        <v>16610.41</v>
      </c>
      <c r="X34" s="84">
        <v>16610.41</v>
      </c>
      <c r="Y34" s="84">
        <v>16610.41</v>
      </c>
      <c r="Z34" s="84">
        <v>16610.41</v>
      </c>
      <c r="AA34" s="84">
        <v>16610.41</v>
      </c>
      <c r="AB34" s="84">
        <v>16610.41</v>
      </c>
      <c r="AC34" s="84">
        <v>16610.41</v>
      </c>
      <c r="AD34" s="84">
        <v>16610.41</v>
      </c>
      <c r="AE34" s="84">
        <v>16610.41</v>
      </c>
      <c r="AF34" s="84">
        <v>16610.41</v>
      </c>
      <c r="AG34" s="84">
        <v>16610.41</v>
      </c>
      <c r="AH34" s="84">
        <v>16610.41</v>
      </c>
      <c r="AI34" s="84">
        <v>16610.41</v>
      </c>
      <c r="AJ34" s="84">
        <v>16610.41</v>
      </c>
      <c r="AK34" s="84">
        <v>16610.41</v>
      </c>
      <c r="AL34" s="84">
        <v>16610.41</v>
      </c>
      <c r="AM34" s="84">
        <v>16610.41</v>
      </c>
      <c r="AN34" s="84">
        <v>16610.41</v>
      </c>
      <c r="AO34" s="84">
        <v>16610.41</v>
      </c>
      <c r="AP34" s="84">
        <v>16610.41</v>
      </c>
      <c r="AQ34" s="85">
        <v>16610.41</v>
      </c>
      <c r="AR34" s="272">
        <v>16610.41</v>
      </c>
      <c r="AS34" s="84">
        <v>16610.41</v>
      </c>
      <c r="AT34" s="84">
        <v>16610.41</v>
      </c>
      <c r="AU34" s="84">
        <v>16610.41</v>
      </c>
      <c r="AV34" s="84">
        <v>16610.41</v>
      </c>
      <c r="AW34" s="84">
        <v>16610.41</v>
      </c>
      <c r="AX34" s="84">
        <v>16610.41</v>
      </c>
      <c r="AY34" s="84">
        <v>16610.41</v>
      </c>
      <c r="AZ34" s="84">
        <v>16610.41</v>
      </c>
      <c r="BA34" s="84">
        <v>16610.41</v>
      </c>
      <c r="BB34" s="84">
        <v>16610.41</v>
      </c>
      <c r="BC34" s="84">
        <v>16610.41</v>
      </c>
      <c r="BD34" s="84"/>
      <c r="BE34" s="86">
        <f t="shared" si="1"/>
        <v>215935.25000000023</v>
      </c>
    </row>
    <row r="35" spans="1:57" x14ac:dyDescent="0.25">
      <c r="A35" s="79" t="s">
        <v>275</v>
      </c>
      <c r="B35" s="79" t="s">
        <v>278</v>
      </c>
      <c r="C35" s="79" t="s">
        <v>222</v>
      </c>
      <c r="D35" s="79" t="s">
        <v>277</v>
      </c>
      <c r="E35" s="80">
        <v>44985</v>
      </c>
      <c r="F35" s="81">
        <v>36</v>
      </c>
      <c r="G35" s="81">
        <v>0</v>
      </c>
      <c r="H35" s="81">
        <v>0</v>
      </c>
      <c r="I35" s="81">
        <v>0</v>
      </c>
      <c r="J35" s="83">
        <v>2175073.9300000002</v>
      </c>
      <c r="K35" s="81">
        <v>0</v>
      </c>
      <c r="L35" s="81">
        <v>0</v>
      </c>
      <c r="M35" s="83">
        <f t="shared" si="2"/>
        <v>2175073.9199999995</v>
      </c>
      <c r="N35" s="81">
        <v>0</v>
      </c>
      <c r="O35" s="81">
        <v>0</v>
      </c>
      <c r="P35" s="81">
        <v>0</v>
      </c>
      <c r="Q35" s="81">
        <v>0</v>
      </c>
      <c r="R35" s="83">
        <f t="shared" si="0"/>
        <v>1.0000000707805157E-2</v>
      </c>
      <c r="S35" s="91"/>
      <c r="T35" s="83">
        <v>60418.720000000001</v>
      </c>
      <c r="U35" s="84">
        <v>60418.720000000001</v>
      </c>
      <c r="V35" s="84">
        <v>60418.720000000001</v>
      </c>
      <c r="W35" s="84">
        <v>60418.720000000001</v>
      </c>
      <c r="X35" s="84">
        <v>60418.720000000001</v>
      </c>
      <c r="Y35" s="84">
        <v>60418.720000000001</v>
      </c>
      <c r="Z35" s="84">
        <v>60418.720000000001</v>
      </c>
      <c r="AA35" s="84">
        <v>60418.720000000001</v>
      </c>
      <c r="AB35" s="84">
        <v>60418.720000000001</v>
      </c>
      <c r="AC35" s="84">
        <v>60418.720000000001</v>
      </c>
      <c r="AD35" s="84">
        <v>60418.720000000001</v>
      </c>
      <c r="AE35" s="84">
        <v>60418.720000000001</v>
      </c>
      <c r="AF35" s="84">
        <v>60418.720000000001</v>
      </c>
      <c r="AG35" s="84">
        <v>60418.720000000001</v>
      </c>
      <c r="AH35" s="84">
        <v>60418.720000000001</v>
      </c>
      <c r="AI35" s="84">
        <v>60418.720000000001</v>
      </c>
      <c r="AJ35" s="84">
        <v>60418.720000000001</v>
      </c>
      <c r="AK35" s="84">
        <v>60418.720000000001</v>
      </c>
      <c r="AL35" s="84">
        <v>60418.720000000001</v>
      </c>
      <c r="AM35" s="84">
        <v>60418.720000000001</v>
      </c>
      <c r="AN35" s="84">
        <v>60418.720000000001</v>
      </c>
      <c r="AO35" s="84">
        <v>60418.720000000001</v>
      </c>
      <c r="AP35" s="84">
        <v>60418.720000000001</v>
      </c>
      <c r="AQ35" s="85">
        <v>60418.720000000001</v>
      </c>
      <c r="AR35" s="272">
        <v>60418.720000000001</v>
      </c>
      <c r="AS35" s="84">
        <v>60418.720000000001</v>
      </c>
      <c r="AT35" s="84">
        <v>60418.720000000001</v>
      </c>
      <c r="AU35" s="84">
        <v>60418.720000000001</v>
      </c>
      <c r="AV35" s="84">
        <v>60418.720000000001</v>
      </c>
      <c r="AW35" s="84">
        <v>60418.720000000001</v>
      </c>
      <c r="AX35" s="84">
        <v>60418.720000000001</v>
      </c>
      <c r="AY35" s="84">
        <v>60418.720000000001</v>
      </c>
      <c r="AZ35" s="84">
        <v>60418.720000000001</v>
      </c>
      <c r="BA35" s="84">
        <v>60418.720000000001</v>
      </c>
      <c r="BB35" s="84">
        <v>60418.720000000001</v>
      </c>
      <c r="BC35" s="84">
        <v>60418.720000000001</v>
      </c>
      <c r="BD35" s="84"/>
      <c r="BE35" s="86">
        <f t="shared" si="1"/>
        <v>785443.37000000058</v>
      </c>
    </row>
    <row r="36" spans="1:57" x14ac:dyDescent="0.25">
      <c r="A36" s="79" t="s">
        <v>275</v>
      </c>
      <c r="B36" s="79" t="s">
        <v>279</v>
      </c>
      <c r="C36" s="79" t="s">
        <v>222</v>
      </c>
      <c r="D36" s="79" t="s">
        <v>280</v>
      </c>
      <c r="E36" s="80">
        <v>44985</v>
      </c>
      <c r="F36" s="81">
        <v>36</v>
      </c>
      <c r="G36" s="81">
        <v>0</v>
      </c>
      <c r="H36" s="81">
        <v>0</v>
      </c>
      <c r="I36" s="81">
        <v>0</v>
      </c>
      <c r="J36" s="83">
        <v>265500</v>
      </c>
      <c r="K36" s="81">
        <v>0</v>
      </c>
      <c r="L36" s="81">
        <v>0</v>
      </c>
      <c r="M36" s="83">
        <f t="shared" si="2"/>
        <v>265500</v>
      </c>
      <c r="N36" s="81">
        <v>0</v>
      </c>
      <c r="O36" s="81">
        <v>0</v>
      </c>
      <c r="P36" s="81">
        <v>0</v>
      </c>
      <c r="Q36" s="81">
        <v>0</v>
      </c>
      <c r="R36" s="83">
        <f t="shared" si="0"/>
        <v>0</v>
      </c>
      <c r="S36" s="91"/>
      <c r="T36" s="83">
        <v>7375</v>
      </c>
      <c r="U36" s="84">
        <v>7375</v>
      </c>
      <c r="V36" s="84">
        <v>7375</v>
      </c>
      <c r="W36" s="84">
        <v>7375</v>
      </c>
      <c r="X36" s="84">
        <v>7375</v>
      </c>
      <c r="Y36" s="84">
        <v>7375</v>
      </c>
      <c r="Z36" s="84">
        <v>7375</v>
      </c>
      <c r="AA36" s="84">
        <v>7375</v>
      </c>
      <c r="AB36" s="84">
        <v>7375</v>
      </c>
      <c r="AC36" s="84">
        <v>7375</v>
      </c>
      <c r="AD36" s="84">
        <v>7375</v>
      </c>
      <c r="AE36" s="84">
        <v>7375</v>
      </c>
      <c r="AF36" s="84">
        <v>7375</v>
      </c>
      <c r="AG36" s="84">
        <v>7375</v>
      </c>
      <c r="AH36" s="84">
        <v>7375</v>
      </c>
      <c r="AI36" s="84">
        <v>7375</v>
      </c>
      <c r="AJ36" s="84">
        <v>7375</v>
      </c>
      <c r="AK36" s="84">
        <v>7375</v>
      </c>
      <c r="AL36" s="84">
        <v>7375</v>
      </c>
      <c r="AM36" s="84">
        <v>7375</v>
      </c>
      <c r="AN36" s="84">
        <v>7375</v>
      </c>
      <c r="AO36" s="84">
        <v>7375</v>
      </c>
      <c r="AP36" s="84">
        <v>7375</v>
      </c>
      <c r="AQ36" s="85">
        <v>7375</v>
      </c>
      <c r="AR36" s="272">
        <v>7375</v>
      </c>
      <c r="AS36" s="84">
        <v>7375</v>
      </c>
      <c r="AT36" s="84">
        <v>7375</v>
      </c>
      <c r="AU36" s="84">
        <v>7375</v>
      </c>
      <c r="AV36" s="84">
        <v>7375</v>
      </c>
      <c r="AW36" s="84">
        <v>7375</v>
      </c>
      <c r="AX36" s="84">
        <v>7375</v>
      </c>
      <c r="AY36" s="84">
        <v>7375</v>
      </c>
      <c r="AZ36" s="84">
        <v>7375</v>
      </c>
      <c r="BA36" s="84">
        <v>7375</v>
      </c>
      <c r="BB36" s="84">
        <v>7375</v>
      </c>
      <c r="BC36" s="84">
        <v>7375</v>
      </c>
      <c r="BD36" s="84"/>
      <c r="BE36" s="86">
        <f t="shared" si="1"/>
        <v>95875</v>
      </c>
    </row>
    <row r="37" spans="1:57" x14ac:dyDescent="0.25">
      <c r="A37" s="79" t="s">
        <v>275</v>
      </c>
      <c r="B37" s="79" t="s">
        <v>281</v>
      </c>
      <c r="C37" s="79" t="s">
        <v>222</v>
      </c>
      <c r="D37" s="79" t="s">
        <v>238</v>
      </c>
      <c r="E37" s="80">
        <v>44985</v>
      </c>
      <c r="F37" s="81">
        <v>36</v>
      </c>
      <c r="G37" s="81">
        <v>0</v>
      </c>
      <c r="H37" s="81">
        <v>0</v>
      </c>
      <c r="I37" s="81">
        <v>0</v>
      </c>
      <c r="J37" s="83">
        <v>29500</v>
      </c>
      <c r="K37" s="81">
        <v>0</v>
      </c>
      <c r="L37" s="81">
        <v>0</v>
      </c>
      <c r="M37" s="83">
        <f t="shared" si="2"/>
        <v>29499.839999999986</v>
      </c>
      <c r="N37" s="81">
        <v>0</v>
      </c>
      <c r="O37" s="81">
        <v>0</v>
      </c>
      <c r="P37" s="81">
        <v>0</v>
      </c>
      <c r="Q37" s="81">
        <v>0</v>
      </c>
      <c r="R37" s="83">
        <f t="shared" si="0"/>
        <v>0.1600000000144064</v>
      </c>
      <c r="S37" s="91"/>
      <c r="T37" s="83">
        <v>819.44</v>
      </c>
      <c r="U37" s="84">
        <v>819.44</v>
      </c>
      <c r="V37" s="84">
        <v>819.44</v>
      </c>
      <c r="W37" s="84">
        <v>819.44</v>
      </c>
      <c r="X37" s="84">
        <v>819.44</v>
      </c>
      <c r="Y37" s="84">
        <v>819.44</v>
      </c>
      <c r="Z37" s="84">
        <v>819.44</v>
      </c>
      <c r="AA37" s="84">
        <v>819.44</v>
      </c>
      <c r="AB37" s="84">
        <v>819.44</v>
      </c>
      <c r="AC37" s="84">
        <v>819.44</v>
      </c>
      <c r="AD37" s="84">
        <v>819.44</v>
      </c>
      <c r="AE37" s="84">
        <v>819.44</v>
      </c>
      <c r="AF37" s="84">
        <v>819.44</v>
      </c>
      <c r="AG37" s="84">
        <v>819.44</v>
      </c>
      <c r="AH37" s="84">
        <v>819.44</v>
      </c>
      <c r="AI37" s="84">
        <v>819.44</v>
      </c>
      <c r="AJ37" s="84">
        <v>819.44</v>
      </c>
      <c r="AK37" s="84">
        <v>819.44</v>
      </c>
      <c r="AL37" s="84">
        <v>819.44</v>
      </c>
      <c r="AM37" s="84">
        <v>819.44</v>
      </c>
      <c r="AN37" s="84">
        <v>819.44</v>
      </c>
      <c r="AO37" s="84">
        <v>819.44</v>
      </c>
      <c r="AP37" s="84">
        <v>819.44</v>
      </c>
      <c r="AQ37" s="85">
        <v>819.44</v>
      </c>
      <c r="AR37" s="272">
        <v>819.44</v>
      </c>
      <c r="AS37" s="84">
        <v>819.44</v>
      </c>
      <c r="AT37" s="84">
        <v>819.44</v>
      </c>
      <c r="AU37" s="84">
        <v>819.44</v>
      </c>
      <c r="AV37" s="84">
        <v>819.44</v>
      </c>
      <c r="AW37" s="84">
        <v>819.44</v>
      </c>
      <c r="AX37" s="84">
        <v>819.44</v>
      </c>
      <c r="AY37" s="84">
        <v>819.44</v>
      </c>
      <c r="AZ37" s="84">
        <v>819.44</v>
      </c>
      <c r="BA37" s="84">
        <v>819.44</v>
      </c>
      <c r="BB37" s="84">
        <v>819.44</v>
      </c>
      <c r="BC37" s="84">
        <v>819.44</v>
      </c>
      <c r="BD37" s="84"/>
      <c r="BE37" s="86">
        <f t="shared" si="1"/>
        <v>10652.879999999997</v>
      </c>
    </row>
    <row r="38" spans="1:57" x14ac:dyDescent="0.25">
      <c r="A38" s="79" t="s">
        <v>275</v>
      </c>
      <c r="B38" s="79" t="s">
        <v>282</v>
      </c>
      <c r="C38" s="79" t="s">
        <v>222</v>
      </c>
      <c r="D38" s="79" t="s">
        <v>238</v>
      </c>
      <c r="E38" s="80">
        <v>44985</v>
      </c>
      <c r="F38" s="81">
        <v>36</v>
      </c>
      <c r="G38" s="81">
        <v>0</v>
      </c>
      <c r="H38" s="81">
        <v>0</v>
      </c>
      <c r="I38" s="81">
        <v>0</v>
      </c>
      <c r="J38" s="83">
        <v>88500</v>
      </c>
      <c r="K38" s="81">
        <v>0</v>
      </c>
      <c r="L38" s="81">
        <v>0</v>
      </c>
      <c r="M38" s="83">
        <f t="shared" si="2"/>
        <v>88499.880000000048</v>
      </c>
      <c r="N38" s="81">
        <v>0</v>
      </c>
      <c r="O38" s="81">
        <v>0</v>
      </c>
      <c r="P38" s="81">
        <v>0</v>
      </c>
      <c r="Q38" s="81">
        <v>0</v>
      </c>
      <c r="R38" s="83">
        <f t="shared" si="0"/>
        <v>0.11999999995168764</v>
      </c>
      <c r="S38" s="91"/>
      <c r="T38" s="83">
        <v>2458.33</v>
      </c>
      <c r="U38" s="84">
        <v>2458.33</v>
      </c>
      <c r="V38" s="84">
        <v>2458.33</v>
      </c>
      <c r="W38" s="84">
        <v>2458.33</v>
      </c>
      <c r="X38" s="84">
        <v>2458.33</v>
      </c>
      <c r="Y38" s="84">
        <v>2458.33</v>
      </c>
      <c r="Z38" s="84">
        <v>2458.33</v>
      </c>
      <c r="AA38" s="84">
        <v>2458.33</v>
      </c>
      <c r="AB38" s="84">
        <v>2458.33</v>
      </c>
      <c r="AC38" s="84">
        <v>2458.33</v>
      </c>
      <c r="AD38" s="84">
        <v>2458.33</v>
      </c>
      <c r="AE38" s="84">
        <v>2458.33</v>
      </c>
      <c r="AF38" s="84">
        <v>2458.33</v>
      </c>
      <c r="AG38" s="84">
        <v>2458.33</v>
      </c>
      <c r="AH38" s="84">
        <v>2458.33</v>
      </c>
      <c r="AI38" s="84">
        <v>2458.33</v>
      </c>
      <c r="AJ38" s="84">
        <v>2458.33</v>
      </c>
      <c r="AK38" s="84">
        <v>2458.33</v>
      </c>
      <c r="AL38" s="84">
        <v>2458.33</v>
      </c>
      <c r="AM38" s="84">
        <v>2458.33</v>
      </c>
      <c r="AN38" s="84">
        <v>2458.33</v>
      </c>
      <c r="AO38" s="84">
        <v>2458.33</v>
      </c>
      <c r="AP38" s="84">
        <v>2458.33</v>
      </c>
      <c r="AQ38" s="85">
        <v>2458.33</v>
      </c>
      <c r="AR38" s="272">
        <v>2458.33</v>
      </c>
      <c r="AS38" s="84">
        <v>2458.33</v>
      </c>
      <c r="AT38" s="84">
        <v>2458.33</v>
      </c>
      <c r="AU38" s="84">
        <v>2458.33</v>
      </c>
      <c r="AV38" s="84">
        <v>2458.33</v>
      </c>
      <c r="AW38" s="84">
        <v>2458.33</v>
      </c>
      <c r="AX38" s="84">
        <v>2458.33</v>
      </c>
      <c r="AY38" s="84">
        <v>2458.33</v>
      </c>
      <c r="AZ38" s="84">
        <v>2458.33</v>
      </c>
      <c r="BA38" s="84">
        <v>2458.33</v>
      </c>
      <c r="BB38" s="84">
        <v>2458.33</v>
      </c>
      <c r="BC38" s="84">
        <v>2458.33</v>
      </c>
      <c r="BD38" s="84"/>
      <c r="BE38" s="86">
        <f t="shared" si="1"/>
        <v>31958.409999999974</v>
      </c>
    </row>
    <row r="39" spans="1:57" x14ac:dyDescent="0.25">
      <c r="A39" s="79" t="s">
        <v>275</v>
      </c>
      <c r="B39" s="79" t="s">
        <v>283</v>
      </c>
      <c r="C39" s="79" t="s">
        <v>222</v>
      </c>
      <c r="D39" s="79" t="s">
        <v>280</v>
      </c>
      <c r="E39" s="80">
        <v>44985</v>
      </c>
      <c r="F39" s="81">
        <v>36</v>
      </c>
      <c r="G39" s="81">
        <v>0</v>
      </c>
      <c r="H39" s="81">
        <v>0</v>
      </c>
      <c r="I39" s="81">
        <v>0</v>
      </c>
      <c r="J39" s="83">
        <v>930194</v>
      </c>
      <c r="K39" s="81">
        <v>0</v>
      </c>
      <c r="L39" s="81">
        <v>0</v>
      </c>
      <c r="M39" s="83">
        <f t="shared" si="2"/>
        <v>930193.91999999934</v>
      </c>
      <c r="N39" s="81">
        <v>0</v>
      </c>
      <c r="O39" s="81">
        <v>0</v>
      </c>
      <c r="P39" s="81">
        <v>0</v>
      </c>
      <c r="Q39" s="81">
        <v>0</v>
      </c>
      <c r="R39" s="83">
        <f t="shared" si="0"/>
        <v>8.0000000656582415E-2</v>
      </c>
      <c r="S39" s="91"/>
      <c r="T39" s="83">
        <v>25838.720000000001</v>
      </c>
      <c r="U39" s="84">
        <v>25838.720000000001</v>
      </c>
      <c r="V39" s="84">
        <v>25838.720000000001</v>
      </c>
      <c r="W39" s="84">
        <v>25838.720000000001</v>
      </c>
      <c r="X39" s="84">
        <v>25838.720000000001</v>
      </c>
      <c r="Y39" s="84">
        <v>25838.720000000001</v>
      </c>
      <c r="Z39" s="84">
        <v>25838.720000000001</v>
      </c>
      <c r="AA39" s="84">
        <v>25838.720000000001</v>
      </c>
      <c r="AB39" s="84">
        <v>25838.720000000001</v>
      </c>
      <c r="AC39" s="84">
        <v>25838.720000000001</v>
      </c>
      <c r="AD39" s="84">
        <v>25838.720000000001</v>
      </c>
      <c r="AE39" s="84">
        <v>25838.720000000001</v>
      </c>
      <c r="AF39" s="84">
        <v>25838.720000000001</v>
      </c>
      <c r="AG39" s="84">
        <v>25838.720000000001</v>
      </c>
      <c r="AH39" s="84">
        <v>25838.720000000001</v>
      </c>
      <c r="AI39" s="84">
        <v>25838.720000000001</v>
      </c>
      <c r="AJ39" s="84">
        <v>25838.720000000001</v>
      </c>
      <c r="AK39" s="84">
        <v>25838.720000000001</v>
      </c>
      <c r="AL39" s="84">
        <v>25838.720000000001</v>
      </c>
      <c r="AM39" s="84">
        <v>25838.720000000001</v>
      </c>
      <c r="AN39" s="84">
        <v>25838.720000000001</v>
      </c>
      <c r="AO39" s="84">
        <v>25838.720000000001</v>
      </c>
      <c r="AP39" s="84">
        <v>25838.720000000001</v>
      </c>
      <c r="AQ39" s="85">
        <v>25838.720000000001</v>
      </c>
      <c r="AR39" s="272">
        <v>25838.720000000001</v>
      </c>
      <c r="AS39" s="84">
        <v>25838.720000000001</v>
      </c>
      <c r="AT39" s="84">
        <v>25838.720000000001</v>
      </c>
      <c r="AU39" s="84">
        <v>25838.720000000001</v>
      </c>
      <c r="AV39" s="84">
        <v>25838.720000000001</v>
      </c>
      <c r="AW39" s="84">
        <v>25838.720000000001</v>
      </c>
      <c r="AX39" s="84">
        <v>25838.720000000001</v>
      </c>
      <c r="AY39" s="84">
        <v>25838.720000000001</v>
      </c>
      <c r="AZ39" s="84">
        <v>25838.720000000001</v>
      </c>
      <c r="BA39" s="84">
        <v>25838.720000000001</v>
      </c>
      <c r="BB39" s="84">
        <v>25838.720000000001</v>
      </c>
      <c r="BC39" s="84">
        <v>25838.720000000001</v>
      </c>
      <c r="BD39" s="84"/>
      <c r="BE39" s="86">
        <f t="shared" si="1"/>
        <v>335903.44000000029</v>
      </c>
    </row>
    <row r="40" spans="1:57" x14ac:dyDescent="0.25">
      <c r="A40" s="79" t="s">
        <v>275</v>
      </c>
      <c r="B40" s="79" t="s">
        <v>284</v>
      </c>
      <c r="C40" s="79" t="s">
        <v>222</v>
      </c>
      <c r="D40" s="79" t="s">
        <v>285</v>
      </c>
      <c r="E40" s="80">
        <v>44985</v>
      </c>
      <c r="F40" s="81">
        <v>36</v>
      </c>
      <c r="G40" s="81">
        <v>0</v>
      </c>
      <c r="H40" s="81">
        <v>0</v>
      </c>
      <c r="I40" s="81">
        <v>0</v>
      </c>
      <c r="J40" s="83">
        <v>149506</v>
      </c>
      <c r="K40" s="81">
        <v>0</v>
      </c>
      <c r="L40" s="81">
        <v>0</v>
      </c>
      <c r="M40" s="83">
        <f t="shared" si="2"/>
        <v>149505.84000000005</v>
      </c>
      <c r="N40" s="81">
        <v>0</v>
      </c>
      <c r="O40" s="81">
        <v>0</v>
      </c>
      <c r="P40" s="81">
        <v>0</v>
      </c>
      <c r="Q40" s="81">
        <v>0</v>
      </c>
      <c r="R40" s="83">
        <f t="shared" si="0"/>
        <v>0.1599999999452848</v>
      </c>
      <c r="S40" s="91"/>
      <c r="T40" s="83">
        <v>4152.9399999999996</v>
      </c>
      <c r="U40" s="84">
        <v>4152.9399999999996</v>
      </c>
      <c r="V40" s="84">
        <v>4152.9399999999996</v>
      </c>
      <c r="W40" s="84">
        <v>4152.9399999999996</v>
      </c>
      <c r="X40" s="84">
        <v>4152.9399999999996</v>
      </c>
      <c r="Y40" s="84">
        <v>4152.9399999999996</v>
      </c>
      <c r="Z40" s="84">
        <v>4152.9399999999996</v>
      </c>
      <c r="AA40" s="84">
        <v>4152.9399999999996</v>
      </c>
      <c r="AB40" s="84">
        <v>4152.9399999999996</v>
      </c>
      <c r="AC40" s="84">
        <v>4152.9399999999996</v>
      </c>
      <c r="AD40" s="84">
        <v>4152.9399999999996</v>
      </c>
      <c r="AE40" s="84">
        <v>4152.9399999999996</v>
      </c>
      <c r="AF40" s="84">
        <v>4152.9399999999996</v>
      </c>
      <c r="AG40" s="84">
        <v>4152.9399999999996</v>
      </c>
      <c r="AH40" s="84">
        <v>4152.9399999999996</v>
      </c>
      <c r="AI40" s="84">
        <v>4152.9399999999996</v>
      </c>
      <c r="AJ40" s="84">
        <v>4152.9399999999996</v>
      </c>
      <c r="AK40" s="84">
        <v>4152.9399999999996</v>
      </c>
      <c r="AL40" s="84">
        <v>4152.9399999999996</v>
      </c>
      <c r="AM40" s="84">
        <v>4152.9399999999996</v>
      </c>
      <c r="AN40" s="84">
        <v>4152.9399999999996</v>
      </c>
      <c r="AO40" s="84">
        <v>4152.9399999999996</v>
      </c>
      <c r="AP40" s="84">
        <v>4152.9399999999996</v>
      </c>
      <c r="AQ40" s="85">
        <v>4152.9399999999996</v>
      </c>
      <c r="AR40" s="272">
        <v>4152.9399999999996</v>
      </c>
      <c r="AS40" s="84">
        <v>4152.9399999999996</v>
      </c>
      <c r="AT40" s="84">
        <v>4152.9399999999996</v>
      </c>
      <c r="AU40" s="84">
        <v>4152.9399999999996</v>
      </c>
      <c r="AV40" s="84">
        <v>4152.9399999999996</v>
      </c>
      <c r="AW40" s="84">
        <v>4152.9399999999996</v>
      </c>
      <c r="AX40" s="84">
        <v>4152.9399999999996</v>
      </c>
      <c r="AY40" s="84">
        <v>4152.9399999999996</v>
      </c>
      <c r="AZ40" s="84">
        <v>4152.9399999999996</v>
      </c>
      <c r="BA40" s="84">
        <v>4152.9399999999996</v>
      </c>
      <c r="BB40" s="84">
        <v>4152.9399999999996</v>
      </c>
      <c r="BC40" s="84">
        <v>4152.9399999999996</v>
      </c>
      <c r="BD40" s="84"/>
      <c r="BE40" s="86">
        <f t="shared" si="1"/>
        <v>53988.379999999976</v>
      </c>
    </row>
    <row r="41" spans="1:57" x14ac:dyDescent="0.25">
      <c r="A41" s="79" t="s">
        <v>275</v>
      </c>
      <c r="B41" s="79" t="s">
        <v>286</v>
      </c>
      <c r="C41" s="79" t="s">
        <v>222</v>
      </c>
      <c r="D41" s="79" t="s">
        <v>287</v>
      </c>
      <c r="E41" s="80">
        <v>44985</v>
      </c>
      <c r="F41" s="81">
        <v>36</v>
      </c>
      <c r="G41" s="81">
        <v>0</v>
      </c>
      <c r="H41" s="81">
        <v>0</v>
      </c>
      <c r="I41" s="81">
        <v>0</v>
      </c>
      <c r="J41" s="83">
        <v>1203600</v>
      </c>
      <c r="K41" s="81">
        <v>0</v>
      </c>
      <c r="L41" s="81">
        <v>0</v>
      </c>
      <c r="M41" s="83">
        <f t="shared" si="2"/>
        <v>1203599.8799999999</v>
      </c>
      <c r="N41" s="81">
        <v>0</v>
      </c>
      <c r="O41" s="81">
        <v>0</v>
      </c>
      <c r="P41" s="81">
        <v>0</v>
      </c>
      <c r="Q41" s="81">
        <v>0</v>
      </c>
      <c r="R41" s="83">
        <f t="shared" si="0"/>
        <v>0.12000000011175871</v>
      </c>
      <c r="S41" s="91"/>
      <c r="T41" s="83">
        <v>33433.33</v>
      </c>
      <c r="U41" s="84">
        <v>33433.33</v>
      </c>
      <c r="V41" s="84">
        <v>33433.33</v>
      </c>
      <c r="W41" s="84">
        <v>33433.33</v>
      </c>
      <c r="X41" s="84">
        <v>33433.33</v>
      </c>
      <c r="Y41" s="84">
        <v>33433.33</v>
      </c>
      <c r="Z41" s="84">
        <v>33433.33</v>
      </c>
      <c r="AA41" s="84">
        <v>33433.33</v>
      </c>
      <c r="AB41" s="84">
        <v>33433.33</v>
      </c>
      <c r="AC41" s="84">
        <v>33433.33</v>
      </c>
      <c r="AD41" s="84">
        <v>33433.33</v>
      </c>
      <c r="AE41" s="84">
        <v>33433.33</v>
      </c>
      <c r="AF41" s="84">
        <v>33433.33</v>
      </c>
      <c r="AG41" s="84">
        <v>33433.33</v>
      </c>
      <c r="AH41" s="84">
        <v>33433.33</v>
      </c>
      <c r="AI41" s="84">
        <v>33433.33</v>
      </c>
      <c r="AJ41" s="84">
        <v>33433.33</v>
      </c>
      <c r="AK41" s="84">
        <v>33433.33</v>
      </c>
      <c r="AL41" s="84">
        <v>33433.33</v>
      </c>
      <c r="AM41" s="84">
        <v>33433.33</v>
      </c>
      <c r="AN41" s="84">
        <v>33433.33</v>
      </c>
      <c r="AO41" s="84">
        <v>33433.33</v>
      </c>
      <c r="AP41" s="84">
        <v>33433.33</v>
      </c>
      <c r="AQ41" s="85">
        <v>33433.33</v>
      </c>
      <c r="AR41" s="272">
        <v>33433.33</v>
      </c>
      <c r="AS41" s="84">
        <v>33433.33</v>
      </c>
      <c r="AT41" s="84">
        <v>33433.33</v>
      </c>
      <c r="AU41" s="84">
        <v>33433.33</v>
      </c>
      <c r="AV41" s="84">
        <v>33433.33</v>
      </c>
      <c r="AW41" s="84">
        <v>33433.33</v>
      </c>
      <c r="AX41" s="84">
        <v>33433.33</v>
      </c>
      <c r="AY41" s="84">
        <v>33433.33</v>
      </c>
      <c r="AZ41" s="84">
        <v>33433.33</v>
      </c>
      <c r="BA41" s="84">
        <v>33433.33</v>
      </c>
      <c r="BB41" s="84">
        <v>33433.33</v>
      </c>
      <c r="BC41" s="84">
        <v>33433.33</v>
      </c>
      <c r="BD41" s="84"/>
      <c r="BE41" s="86">
        <f t="shared" si="1"/>
        <v>434633.41000000015</v>
      </c>
    </row>
    <row r="42" spans="1:57" x14ac:dyDescent="0.25">
      <c r="A42" s="79" t="s">
        <v>275</v>
      </c>
      <c r="B42" s="79" t="s">
        <v>288</v>
      </c>
      <c r="C42" s="79" t="s">
        <v>222</v>
      </c>
      <c r="D42" s="79" t="s">
        <v>289</v>
      </c>
      <c r="E42" s="80">
        <v>44985</v>
      </c>
      <c r="F42" s="81">
        <v>36</v>
      </c>
      <c r="G42" s="81">
        <v>0</v>
      </c>
      <c r="H42" s="81">
        <v>0</v>
      </c>
      <c r="I42" s="81">
        <v>0</v>
      </c>
      <c r="J42" s="83">
        <v>383500</v>
      </c>
      <c r="K42" s="81">
        <v>0</v>
      </c>
      <c r="L42" s="81">
        <v>0</v>
      </c>
      <c r="M42" s="83">
        <f t="shared" si="2"/>
        <v>383500.08000000031</v>
      </c>
      <c r="N42" s="81">
        <v>0</v>
      </c>
      <c r="O42" s="81">
        <v>0</v>
      </c>
      <c r="P42" s="81">
        <v>0</v>
      </c>
      <c r="Q42" s="81">
        <v>0</v>
      </c>
      <c r="R42" s="83">
        <f t="shared" si="0"/>
        <v>-8.000000030733645E-2</v>
      </c>
      <c r="S42" s="91"/>
      <c r="T42" s="83">
        <v>10652.78</v>
      </c>
      <c r="U42" s="84">
        <v>10652.78</v>
      </c>
      <c r="V42" s="84">
        <v>10652.78</v>
      </c>
      <c r="W42" s="84">
        <v>10652.78</v>
      </c>
      <c r="X42" s="84">
        <v>10652.78</v>
      </c>
      <c r="Y42" s="84">
        <v>10652.78</v>
      </c>
      <c r="Z42" s="84">
        <v>10652.78</v>
      </c>
      <c r="AA42" s="84">
        <v>10652.78</v>
      </c>
      <c r="AB42" s="84">
        <v>10652.78</v>
      </c>
      <c r="AC42" s="84">
        <v>10652.78</v>
      </c>
      <c r="AD42" s="84">
        <v>10652.78</v>
      </c>
      <c r="AE42" s="84">
        <v>10652.78</v>
      </c>
      <c r="AF42" s="84">
        <v>10652.78</v>
      </c>
      <c r="AG42" s="84">
        <v>10652.78</v>
      </c>
      <c r="AH42" s="84">
        <v>10652.78</v>
      </c>
      <c r="AI42" s="84">
        <v>10652.78</v>
      </c>
      <c r="AJ42" s="84">
        <v>10652.78</v>
      </c>
      <c r="AK42" s="84">
        <v>10652.78</v>
      </c>
      <c r="AL42" s="84">
        <v>10652.78</v>
      </c>
      <c r="AM42" s="84">
        <v>10652.78</v>
      </c>
      <c r="AN42" s="84">
        <v>10652.78</v>
      </c>
      <c r="AO42" s="84">
        <v>10652.78</v>
      </c>
      <c r="AP42" s="84">
        <v>10652.78</v>
      </c>
      <c r="AQ42" s="85">
        <v>10652.78</v>
      </c>
      <c r="AR42" s="272">
        <v>10652.78</v>
      </c>
      <c r="AS42" s="84">
        <v>10652.78</v>
      </c>
      <c r="AT42" s="84">
        <v>10652.78</v>
      </c>
      <c r="AU42" s="84">
        <v>10652.78</v>
      </c>
      <c r="AV42" s="84">
        <v>10652.78</v>
      </c>
      <c r="AW42" s="84">
        <v>10652.78</v>
      </c>
      <c r="AX42" s="84">
        <v>10652.78</v>
      </c>
      <c r="AY42" s="84">
        <v>10652.78</v>
      </c>
      <c r="AZ42" s="84">
        <v>10652.78</v>
      </c>
      <c r="BA42" s="84">
        <v>10652.78</v>
      </c>
      <c r="BB42" s="84">
        <v>10652.78</v>
      </c>
      <c r="BC42" s="84">
        <v>10652.78</v>
      </c>
      <c r="BD42" s="84"/>
      <c r="BE42" s="86">
        <f t="shared" si="1"/>
        <v>138486.06</v>
      </c>
    </row>
    <row r="43" spans="1:57" x14ac:dyDescent="0.25">
      <c r="A43" s="79" t="s">
        <v>275</v>
      </c>
      <c r="B43" s="79" t="s">
        <v>290</v>
      </c>
      <c r="C43" s="79" t="s">
        <v>222</v>
      </c>
      <c r="D43" s="79" t="s">
        <v>238</v>
      </c>
      <c r="E43" s="80">
        <v>44985</v>
      </c>
      <c r="F43" s="81">
        <v>36</v>
      </c>
      <c r="G43" s="81">
        <v>0</v>
      </c>
      <c r="H43" s="81">
        <v>0</v>
      </c>
      <c r="I43" s="81">
        <v>0</v>
      </c>
      <c r="J43" s="83">
        <v>64900</v>
      </c>
      <c r="K43" s="81">
        <v>0</v>
      </c>
      <c r="L43" s="81">
        <v>0</v>
      </c>
      <c r="M43" s="83">
        <f t="shared" si="2"/>
        <v>64900.079999999973</v>
      </c>
      <c r="N43" s="81">
        <v>0</v>
      </c>
      <c r="O43" s="81">
        <v>0</v>
      </c>
      <c r="P43" s="81">
        <v>0</v>
      </c>
      <c r="Q43" s="81">
        <v>0</v>
      </c>
      <c r="R43" s="83">
        <f t="shared" si="0"/>
        <v>-7.9999999972642399E-2</v>
      </c>
      <c r="S43" s="91"/>
      <c r="T43" s="83">
        <v>1802.78</v>
      </c>
      <c r="U43" s="84">
        <v>1802.78</v>
      </c>
      <c r="V43" s="84">
        <v>1802.78</v>
      </c>
      <c r="W43" s="84">
        <v>1802.78</v>
      </c>
      <c r="X43" s="84">
        <v>1802.78</v>
      </c>
      <c r="Y43" s="84">
        <v>1802.78</v>
      </c>
      <c r="Z43" s="84">
        <v>1802.78</v>
      </c>
      <c r="AA43" s="84">
        <v>1802.78</v>
      </c>
      <c r="AB43" s="84">
        <v>1802.78</v>
      </c>
      <c r="AC43" s="84">
        <v>1802.78</v>
      </c>
      <c r="AD43" s="84">
        <v>1802.78</v>
      </c>
      <c r="AE43" s="84">
        <v>1802.78</v>
      </c>
      <c r="AF43" s="84">
        <v>1802.78</v>
      </c>
      <c r="AG43" s="84">
        <v>1802.78</v>
      </c>
      <c r="AH43" s="84">
        <v>1802.78</v>
      </c>
      <c r="AI43" s="84">
        <v>1802.78</v>
      </c>
      <c r="AJ43" s="84">
        <v>1802.78</v>
      </c>
      <c r="AK43" s="84">
        <v>1802.78</v>
      </c>
      <c r="AL43" s="84">
        <v>1802.78</v>
      </c>
      <c r="AM43" s="84">
        <v>1802.78</v>
      </c>
      <c r="AN43" s="84">
        <v>1802.78</v>
      </c>
      <c r="AO43" s="84">
        <v>1802.78</v>
      </c>
      <c r="AP43" s="84">
        <v>1802.78</v>
      </c>
      <c r="AQ43" s="85">
        <v>1802.78</v>
      </c>
      <c r="AR43" s="272">
        <v>1802.78</v>
      </c>
      <c r="AS43" s="84">
        <v>1802.78</v>
      </c>
      <c r="AT43" s="84">
        <v>1802.78</v>
      </c>
      <c r="AU43" s="84">
        <v>1802.78</v>
      </c>
      <c r="AV43" s="84">
        <v>1802.78</v>
      </c>
      <c r="AW43" s="84">
        <v>1802.78</v>
      </c>
      <c r="AX43" s="84">
        <v>1802.78</v>
      </c>
      <c r="AY43" s="84">
        <v>1802.78</v>
      </c>
      <c r="AZ43" s="84">
        <v>1802.78</v>
      </c>
      <c r="BA43" s="84">
        <v>1802.78</v>
      </c>
      <c r="BB43" s="84">
        <v>1802.78</v>
      </c>
      <c r="BC43" s="84">
        <v>1802.78</v>
      </c>
      <c r="BD43" s="84"/>
      <c r="BE43" s="86">
        <f t="shared" si="1"/>
        <v>23436.060000000012</v>
      </c>
    </row>
    <row r="44" spans="1:57" x14ac:dyDescent="0.25">
      <c r="A44" s="79" t="s">
        <v>275</v>
      </c>
      <c r="B44" s="79" t="s">
        <v>291</v>
      </c>
      <c r="C44" s="79" t="s">
        <v>222</v>
      </c>
      <c r="D44" s="79" t="s">
        <v>238</v>
      </c>
      <c r="E44" s="80">
        <v>44985</v>
      </c>
      <c r="F44" s="81">
        <v>36</v>
      </c>
      <c r="G44" s="81">
        <v>0</v>
      </c>
      <c r="H44" s="81">
        <v>0</v>
      </c>
      <c r="I44" s="81">
        <v>0</v>
      </c>
      <c r="J44" s="83">
        <v>94400</v>
      </c>
      <c r="K44" s="81">
        <v>0</v>
      </c>
      <c r="L44" s="81">
        <v>0</v>
      </c>
      <c r="M44" s="83">
        <f t="shared" si="2"/>
        <v>94399.920000000027</v>
      </c>
      <c r="N44" s="81">
        <v>0</v>
      </c>
      <c r="O44" s="81">
        <v>0</v>
      </c>
      <c r="P44" s="81">
        <v>0</v>
      </c>
      <c r="Q44" s="81">
        <v>0</v>
      </c>
      <c r="R44" s="83">
        <f t="shared" si="0"/>
        <v>7.9999999972642399E-2</v>
      </c>
      <c r="S44" s="91"/>
      <c r="T44" s="83">
        <v>2622.22</v>
      </c>
      <c r="U44" s="84">
        <v>2622.22</v>
      </c>
      <c r="V44" s="84">
        <v>2622.22</v>
      </c>
      <c r="W44" s="84">
        <v>2622.22</v>
      </c>
      <c r="X44" s="84">
        <v>2622.22</v>
      </c>
      <c r="Y44" s="84">
        <v>2622.22</v>
      </c>
      <c r="Z44" s="84">
        <v>2622.22</v>
      </c>
      <c r="AA44" s="84">
        <v>2622.22</v>
      </c>
      <c r="AB44" s="84">
        <v>2622.22</v>
      </c>
      <c r="AC44" s="84">
        <v>2622.22</v>
      </c>
      <c r="AD44" s="84">
        <v>2622.22</v>
      </c>
      <c r="AE44" s="84">
        <v>2622.22</v>
      </c>
      <c r="AF44" s="84">
        <v>2622.22</v>
      </c>
      <c r="AG44" s="84">
        <v>2622.22</v>
      </c>
      <c r="AH44" s="84">
        <v>2622.22</v>
      </c>
      <c r="AI44" s="84">
        <v>2622.22</v>
      </c>
      <c r="AJ44" s="84">
        <v>2622.22</v>
      </c>
      <c r="AK44" s="84">
        <v>2622.22</v>
      </c>
      <c r="AL44" s="84">
        <v>2622.22</v>
      </c>
      <c r="AM44" s="84">
        <v>2622.22</v>
      </c>
      <c r="AN44" s="84">
        <v>2622.22</v>
      </c>
      <c r="AO44" s="84">
        <v>2622.22</v>
      </c>
      <c r="AP44" s="84">
        <v>2622.22</v>
      </c>
      <c r="AQ44" s="85">
        <v>2622.22</v>
      </c>
      <c r="AR44" s="272">
        <v>2622.22</v>
      </c>
      <c r="AS44" s="84">
        <v>2622.22</v>
      </c>
      <c r="AT44" s="84">
        <v>2622.22</v>
      </c>
      <c r="AU44" s="84">
        <v>2622.22</v>
      </c>
      <c r="AV44" s="84">
        <v>2622.22</v>
      </c>
      <c r="AW44" s="84">
        <v>2622.22</v>
      </c>
      <c r="AX44" s="84">
        <v>2622.22</v>
      </c>
      <c r="AY44" s="84">
        <v>2622.22</v>
      </c>
      <c r="AZ44" s="84">
        <v>2622.22</v>
      </c>
      <c r="BA44" s="84">
        <v>2622.22</v>
      </c>
      <c r="BB44" s="84">
        <v>2622.22</v>
      </c>
      <c r="BC44" s="84">
        <v>2622.22</v>
      </c>
      <c r="BD44" s="84"/>
      <c r="BE44" s="86">
        <f t="shared" si="1"/>
        <v>34088.939999999988</v>
      </c>
    </row>
    <row r="45" spans="1:57" x14ac:dyDescent="0.25">
      <c r="A45" s="79" t="s">
        <v>275</v>
      </c>
      <c r="B45" s="79" t="s">
        <v>292</v>
      </c>
      <c r="C45" s="79" t="s">
        <v>222</v>
      </c>
      <c r="D45" s="79" t="s">
        <v>293</v>
      </c>
      <c r="E45" s="80">
        <v>44985</v>
      </c>
      <c r="F45" s="81">
        <v>36</v>
      </c>
      <c r="G45" s="81">
        <v>0</v>
      </c>
      <c r="H45" s="81">
        <v>0</v>
      </c>
      <c r="I45" s="81">
        <v>0</v>
      </c>
      <c r="J45" s="83">
        <v>76700</v>
      </c>
      <c r="K45" s="81">
        <v>0</v>
      </c>
      <c r="L45" s="81">
        <v>0</v>
      </c>
      <c r="M45" s="83">
        <f t="shared" si="2"/>
        <v>76700.15999999996</v>
      </c>
      <c r="N45" s="81">
        <v>0</v>
      </c>
      <c r="O45" s="81">
        <v>0</v>
      </c>
      <c r="P45" s="81">
        <v>0</v>
      </c>
      <c r="Q45" s="81">
        <v>0</v>
      </c>
      <c r="R45" s="83">
        <f t="shared" si="0"/>
        <v>-0.15999999995983671</v>
      </c>
      <c r="S45" s="91"/>
      <c r="T45" s="83">
        <v>2130.56</v>
      </c>
      <c r="U45" s="84">
        <v>2130.56</v>
      </c>
      <c r="V45" s="84">
        <v>2130.56</v>
      </c>
      <c r="W45" s="84">
        <v>2130.56</v>
      </c>
      <c r="X45" s="84">
        <v>2130.56</v>
      </c>
      <c r="Y45" s="84">
        <v>2130.56</v>
      </c>
      <c r="Z45" s="84">
        <v>2130.56</v>
      </c>
      <c r="AA45" s="84">
        <v>2130.56</v>
      </c>
      <c r="AB45" s="84">
        <v>2130.56</v>
      </c>
      <c r="AC45" s="84">
        <v>2130.56</v>
      </c>
      <c r="AD45" s="84">
        <v>2130.56</v>
      </c>
      <c r="AE45" s="84">
        <v>2130.56</v>
      </c>
      <c r="AF45" s="84">
        <v>2130.56</v>
      </c>
      <c r="AG45" s="84">
        <v>2130.56</v>
      </c>
      <c r="AH45" s="84">
        <v>2130.56</v>
      </c>
      <c r="AI45" s="84">
        <v>2130.56</v>
      </c>
      <c r="AJ45" s="84">
        <v>2130.56</v>
      </c>
      <c r="AK45" s="84">
        <v>2130.56</v>
      </c>
      <c r="AL45" s="84">
        <v>2130.56</v>
      </c>
      <c r="AM45" s="84">
        <v>2130.56</v>
      </c>
      <c r="AN45" s="84">
        <v>2130.56</v>
      </c>
      <c r="AO45" s="84">
        <v>2130.56</v>
      </c>
      <c r="AP45" s="84">
        <v>2130.56</v>
      </c>
      <c r="AQ45" s="85">
        <v>2130.56</v>
      </c>
      <c r="AR45" s="272">
        <v>2130.56</v>
      </c>
      <c r="AS45" s="84">
        <v>2130.56</v>
      </c>
      <c r="AT45" s="84">
        <v>2130.56</v>
      </c>
      <c r="AU45" s="84">
        <v>2130.56</v>
      </c>
      <c r="AV45" s="84">
        <v>2130.56</v>
      </c>
      <c r="AW45" s="84">
        <v>2130.56</v>
      </c>
      <c r="AX45" s="84">
        <v>2130.56</v>
      </c>
      <c r="AY45" s="84">
        <v>2130.56</v>
      </c>
      <c r="AZ45" s="84">
        <v>2130.56</v>
      </c>
      <c r="BA45" s="84">
        <v>2130.56</v>
      </c>
      <c r="BB45" s="84">
        <v>2130.56</v>
      </c>
      <c r="BC45" s="84">
        <v>2130.56</v>
      </c>
      <c r="BD45" s="84"/>
      <c r="BE45" s="86">
        <f t="shared" si="1"/>
        <v>27697.12000000001</v>
      </c>
    </row>
    <row r="46" spans="1:57" x14ac:dyDescent="0.25">
      <c r="A46" s="79" t="s">
        <v>275</v>
      </c>
      <c r="B46" s="79" t="s">
        <v>294</v>
      </c>
      <c r="C46" s="79" t="s">
        <v>222</v>
      </c>
      <c r="D46" s="79" t="s">
        <v>238</v>
      </c>
      <c r="E46" s="80">
        <v>44985</v>
      </c>
      <c r="F46" s="81">
        <v>36</v>
      </c>
      <c r="G46" s="81">
        <v>0</v>
      </c>
      <c r="H46" s="81">
        <v>0</v>
      </c>
      <c r="I46" s="81">
        <v>0</v>
      </c>
      <c r="J46" s="83">
        <v>59000</v>
      </c>
      <c r="K46" s="81">
        <v>0</v>
      </c>
      <c r="L46" s="81">
        <v>0</v>
      </c>
      <c r="M46" s="83">
        <f t="shared" si="2"/>
        <v>59000.039999999986</v>
      </c>
      <c r="N46" s="81">
        <v>0</v>
      </c>
      <c r="O46" s="81">
        <v>0</v>
      </c>
      <c r="P46" s="81">
        <v>0</v>
      </c>
      <c r="Q46" s="81">
        <v>0</v>
      </c>
      <c r="R46" s="83">
        <f t="shared" si="0"/>
        <v>-3.99999999863212E-2</v>
      </c>
      <c r="S46" s="91"/>
      <c r="T46" s="83">
        <v>1638.89</v>
      </c>
      <c r="U46" s="84">
        <v>1638.89</v>
      </c>
      <c r="V46" s="84">
        <v>1638.89</v>
      </c>
      <c r="W46" s="84">
        <v>1638.89</v>
      </c>
      <c r="X46" s="84">
        <v>1638.89</v>
      </c>
      <c r="Y46" s="84">
        <v>1638.89</v>
      </c>
      <c r="Z46" s="84">
        <v>1638.89</v>
      </c>
      <c r="AA46" s="84">
        <v>1638.89</v>
      </c>
      <c r="AB46" s="84">
        <v>1638.89</v>
      </c>
      <c r="AC46" s="84">
        <v>1638.89</v>
      </c>
      <c r="AD46" s="84">
        <v>1638.89</v>
      </c>
      <c r="AE46" s="84">
        <v>1638.89</v>
      </c>
      <c r="AF46" s="84">
        <v>1638.89</v>
      </c>
      <c r="AG46" s="84">
        <v>1638.89</v>
      </c>
      <c r="AH46" s="84">
        <v>1638.89</v>
      </c>
      <c r="AI46" s="84">
        <v>1638.89</v>
      </c>
      <c r="AJ46" s="84">
        <v>1638.89</v>
      </c>
      <c r="AK46" s="84">
        <v>1638.89</v>
      </c>
      <c r="AL46" s="84">
        <v>1638.89</v>
      </c>
      <c r="AM46" s="84">
        <v>1638.89</v>
      </c>
      <c r="AN46" s="84">
        <v>1638.89</v>
      </c>
      <c r="AO46" s="84">
        <v>1638.89</v>
      </c>
      <c r="AP46" s="84">
        <v>1638.89</v>
      </c>
      <c r="AQ46" s="85">
        <v>1638.89</v>
      </c>
      <c r="AR46" s="272">
        <v>1638.89</v>
      </c>
      <c r="AS46" s="84">
        <v>1638.89</v>
      </c>
      <c r="AT46" s="84">
        <v>1638.89</v>
      </c>
      <c r="AU46" s="84">
        <v>1638.89</v>
      </c>
      <c r="AV46" s="84">
        <v>1638.89</v>
      </c>
      <c r="AW46" s="84">
        <v>1638.89</v>
      </c>
      <c r="AX46" s="84">
        <v>1638.89</v>
      </c>
      <c r="AY46" s="84">
        <v>1638.89</v>
      </c>
      <c r="AZ46" s="84">
        <v>1638.89</v>
      </c>
      <c r="BA46" s="84">
        <v>1638.89</v>
      </c>
      <c r="BB46" s="84">
        <v>1638.89</v>
      </c>
      <c r="BC46" s="84">
        <v>1638.89</v>
      </c>
      <c r="BD46" s="84"/>
      <c r="BE46" s="86">
        <f t="shared" si="1"/>
        <v>21305.530000000006</v>
      </c>
    </row>
    <row r="47" spans="1:57" x14ac:dyDescent="0.25">
      <c r="A47" s="79" t="s">
        <v>275</v>
      </c>
      <c r="B47" s="79" t="s">
        <v>295</v>
      </c>
      <c r="C47" s="79" t="s">
        <v>222</v>
      </c>
      <c r="D47" s="79" t="s">
        <v>296</v>
      </c>
      <c r="E47" s="80">
        <v>44985</v>
      </c>
      <c r="F47" s="81">
        <v>36</v>
      </c>
      <c r="G47" s="81">
        <v>0</v>
      </c>
      <c r="H47" s="81">
        <v>0</v>
      </c>
      <c r="I47" s="81">
        <v>0</v>
      </c>
      <c r="J47" s="83">
        <v>59000</v>
      </c>
      <c r="K47" s="81">
        <v>0</v>
      </c>
      <c r="L47" s="81">
        <v>0</v>
      </c>
      <c r="M47" s="83">
        <f t="shared" si="2"/>
        <v>59000.039999999986</v>
      </c>
      <c r="N47" s="81">
        <v>0</v>
      </c>
      <c r="O47" s="81">
        <v>0</v>
      </c>
      <c r="P47" s="81">
        <v>0</v>
      </c>
      <c r="Q47" s="81">
        <v>0</v>
      </c>
      <c r="R47" s="83">
        <f t="shared" si="0"/>
        <v>-3.99999999863212E-2</v>
      </c>
      <c r="S47" s="91"/>
      <c r="T47" s="83">
        <v>1638.89</v>
      </c>
      <c r="U47" s="84">
        <v>1638.89</v>
      </c>
      <c r="V47" s="84">
        <v>1638.89</v>
      </c>
      <c r="W47" s="84">
        <v>1638.89</v>
      </c>
      <c r="X47" s="84">
        <v>1638.89</v>
      </c>
      <c r="Y47" s="84">
        <v>1638.89</v>
      </c>
      <c r="Z47" s="84">
        <v>1638.89</v>
      </c>
      <c r="AA47" s="84">
        <v>1638.89</v>
      </c>
      <c r="AB47" s="84">
        <v>1638.89</v>
      </c>
      <c r="AC47" s="84">
        <v>1638.89</v>
      </c>
      <c r="AD47" s="84">
        <v>1638.89</v>
      </c>
      <c r="AE47" s="84">
        <v>1638.89</v>
      </c>
      <c r="AF47" s="84">
        <v>1638.89</v>
      </c>
      <c r="AG47" s="84">
        <v>1638.89</v>
      </c>
      <c r="AH47" s="84">
        <v>1638.89</v>
      </c>
      <c r="AI47" s="84">
        <v>1638.89</v>
      </c>
      <c r="AJ47" s="84">
        <v>1638.89</v>
      </c>
      <c r="AK47" s="84">
        <v>1638.89</v>
      </c>
      <c r="AL47" s="84">
        <v>1638.89</v>
      </c>
      <c r="AM47" s="84">
        <v>1638.89</v>
      </c>
      <c r="AN47" s="84">
        <v>1638.89</v>
      </c>
      <c r="AO47" s="84">
        <v>1638.89</v>
      </c>
      <c r="AP47" s="84">
        <v>1638.89</v>
      </c>
      <c r="AQ47" s="85">
        <v>1638.89</v>
      </c>
      <c r="AR47" s="272">
        <v>1638.89</v>
      </c>
      <c r="AS47" s="84">
        <v>1638.89</v>
      </c>
      <c r="AT47" s="84">
        <v>1638.89</v>
      </c>
      <c r="AU47" s="84">
        <v>1638.89</v>
      </c>
      <c r="AV47" s="84">
        <v>1638.89</v>
      </c>
      <c r="AW47" s="84">
        <v>1638.89</v>
      </c>
      <c r="AX47" s="84">
        <v>1638.89</v>
      </c>
      <c r="AY47" s="84">
        <v>1638.89</v>
      </c>
      <c r="AZ47" s="84">
        <v>1638.89</v>
      </c>
      <c r="BA47" s="84">
        <v>1638.89</v>
      </c>
      <c r="BB47" s="84">
        <v>1638.89</v>
      </c>
      <c r="BC47" s="84">
        <v>1638.89</v>
      </c>
      <c r="BD47" s="84"/>
      <c r="BE47" s="86">
        <f t="shared" si="1"/>
        <v>21305.530000000006</v>
      </c>
    </row>
    <row r="48" spans="1:57" x14ac:dyDescent="0.25">
      <c r="A48" s="79" t="s">
        <v>275</v>
      </c>
      <c r="B48" s="79" t="s">
        <v>297</v>
      </c>
      <c r="C48" s="79" t="s">
        <v>222</v>
      </c>
      <c r="D48" s="79" t="s">
        <v>298</v>
      </c>
      <c r="E48" s="80">
        <v>44985</v>
      </c>
      <c r="F48" s="81">
        <v>36</v>
      </c>
      <c r="G48" s="81">
        <v>0</v>
      </c>
      <c r="H48" s="81">
        <v>0</v>
      </c>
      <c r="I48" s="81">
        <v>0</v>
      </c>
      <c r="J48" s="83">
        <v>1162300</v>
      </c>
      <c r="K48" s="81">
        <v>0</v>
      </c>
      <c r="L48" s="81">
        <v>0</v>
      </c>
      <c r="M48" s="83">
        <f t="shared" si="2"/>
        <v>1162299.96</v>
      </c>
      <c r="N48" s="81">
        <v>0</v>
      </c>
      <c r="O48" s="81">
        <v>0</v>
      </c>
      <c r="P48" s="81">
        <v>0</v>
      </c>
      <c r="Q48" s="81">
        <v>0</v>
      </c>
      <c r="R48" s="83">
        <f t="shared" si="0"/>
        <v>4.0000000037252903E-2</v>
      </c>
      <c r="S48" s="91"/>
      <c r="T48" s="83">
        <v>32286.11</v>
      </c>
      <c r="U48" s="84">
        <v>32286.11</v>
      </c>
      <c r="V48" s="84">
        <v>32286.11</v>
      </c>
      <c r="W48" s="84">
        <v>32286.11</v>
      </c>
      <c r="X48" s="84">
        <v>32286.11</v>
      </c>
      <c r="Y48" s="84">
        <v>32286.11</v>
      </c>
      <c r="Z48" s="84">
        <v>32286.11</v>
      </c>
      <c r="AA48" s="84">
        <v>32286.11</v>
      </c>
      <c r="AB48" s="84">
        <v>32286.11</v>
      </c>
      <c r="AC48" s="84">
        <v>32286.11</v>
      </c>
      <c r="AD48" s="84">
        <v>32286.11</v>
      </c>
      <c r="AE48" s="84">
        <v>32286.11</v>
      </c>
      <c r="AF48" s="84">
        <v>32286.11</v>
      </c>
      <c r="AG48" s="84">
        <v>32286.11</v>
      </c>
      <c r="AH48" s="84">
        <v>32286.11</v>
      </c>
      <c r="AI48" s="84">
        <v>32286.11</v>
      </c>
      <c r="AJ48" s="84">
        <v>32286.11</v>
      </c>
      <c r="AK48" s="84">
        <v>32286.11</v>
      </c>
      <c r="AL48" s="84">
        <v>32286.11</v>
      </c>
      <c r="AM48" s="84">
        <v>32286.11</v>
      </c>
      <c r="AN48" s="84">
        <v>32286.11</v>
      </c>
      <c r="AO48" s="84">
        <v>32286.11</v>
      </c>
      <c r="AP48" s="84">
        <v>32286.11</v>
      </c>
      <c r="AQ48" s="85">
        <v>32286.11</v>
      </c>
      <c r="AR48" s="272">
        <v>32286.11</v>
      </c>
      <c r="AS48" s="84">
        <v>32286.11</v>
      </c>
      <c r="AT48" s="84">
        <v>32286.11</v>
      </c>
      <c r="AU48" s="84">
        <v>32286.11</v>
      </c>
      <c r="AV48" s="84">
        <v>32286.11</v>
      </c>
      <c r="AW48" s="84">
        <v>32286.11</v>
      </c>
      <c r="AX48" s="84">
        <v>32286.11</v>
      </c>
      <c r="AY48" s="84">
        <v>32286.11</v>
      </c>
      <c r="AZ48" s="84">
        <v>32286.11</v>
      </c>
      <c r="BA48" s="84">
        <v>32286.11</v>
      </c>
      <c r="BB48" s="84">
        <v>32286.11</v>
      </c>
      <c r="BC48" s="84">
        <v>32286.11</v>
      </c>
      <c r="BD48" s="84"/>
      <c r="BE48" s="86">
        <f t="shared" si="1"/>
        <v>419719.4700000002</v>
      </c>
    </row>
    <row r="49" spans="1:57" x14ac:dyDescent="0.25">
      <c r="A49" s="79" t="s">
        <v>275</v>
      </c>
      <c r="B49" s="79" t="s">
        <v>299</v>
      </c>
      <c r="C49" s="79" t="s">
        <v>222</v>
      </c>
      <c r="D49" s="79" t="s">
        <v>238</v>
      </c>
      <c r="E49" s="80">
        <v>44985</v>
      </c>
      <c r="F49" s="81">
        <v>36</v>
      </c>
      <c r="G49" s="81">
        <v>0</v>
      </c>
      <c r="H49" s="81">
        <v>0</v>
      </c>
      <c r="I49" s="81">
        <v>0</v>
      </c>
      <c r="J49" s="83">
        <v>64900</v>
      </c>
      <c r="K49" s="81">
        <v>0</v>
      </c>
      <c r="L49" s="81">
        <v>0</v>
      </c>
      <c r="M49" s="83">
        <f t="shared" si="2"/>
        <v>64900.079999999973</v>
      </c>
      <c r="N49" s="81">
        <v>0</v>
      </c>
      <c r="O49" s="81">
        <v>0</v>
      </c>
      <c r="P49" s="81">
        <v>0</v>
      </c>
      <c r="Q49" s="81">
        <v>0</v>
      </c>
      <c r="R49" s="83">
        <f t="shared" si="0"/>
        <v>-7.9999999972642399E-2</v>
      </c>
      <c r="S49" s="91"/>
      <c r="T49" s="83">
        <v>1802.78</v>
      </c>
      <c r="U49" s="84">
        <v>1802.78</v>
      </c>
      <c r="V49" s="84">
        <v>1802.78</v>
      </c>
      <c r="W49" s="84">
        <v>1802.78</v>
      </c>
      <c r="X49" s="84">
        <v>1802.78</v>
      </c>
      <c r="Y49" s="84">
        <v>1802.78</v>
      </c>
      <c r="Z49" s="84">
        <v>1802.78</v>
      </c>
      <c r="AA49" s="84">
        <v>1802.78</v>
      </c>
      <c r="AB49" s="84">
        <v>1802.78</v>
      </c>
      <c r="AC49" s="84">
        <v>1802.78</v>
      </c>
      <c r="AD49" s="84">
        <v>1802.78</v>
      </c>
      <c r="AE49" s="84">
        <v>1802.78</v>
      </c>
      <c r="AF49" s="84">
        <v>1802.78</v>
      </c>
      <c r="AG49" s="84">
        <v>1802.78</v>
      </c>
      <c r="AH49" s="84">
        <v>1802.78</v>
      </c>
      <c r="AI49" s="84">
        <v>1802.78</v>
      </c>
      <c r="AJ49" s="84">
        <v>1802.78</v>
      </c>
      <c r="AK49" s="84">
        <v>1802.78</v>
      </c>
      <c r="AL49" s="84">
        <v>1802.78</v>
      </c>
      <c r="AM49" s="84">
        <v>1802.78</v>
      </c>
      <c r="AN49" s="84">
        <v>1802.78</v>
      </c>
      <c r="AO49" s="84">
        <v>1802.78</v>
      </c>
      <c r="AP49" s="84">
        <v>1802.78</v>
      </c>
      <c r="AQ49" s="85">
        <v>1802.78</v>
      </c>
      <c r="AR49" s="272">
        <v>1802.78</v>
      </c>
      <c r="AS49" s="84">
        <v>1802.78</v>
      </c>
      <c r="AT49" s="84">
        <v>1802.78</v>
      </c>
      <c r="AU49" s="84">
        <v>1802.78</v>
      </c>
      <c r="AV49" s="84">
        <v>1802.78</v>
      </c>
      <c r="AW49" s="84">
        <v>1802.78</v>
      </c>
      <c r="AX49" s="84">
        <v>1802.78</v>
      </c>
      <c r="AY49" s="84">
        <v>1802.78</v>
      </c>
      <c r="AZ49" s="84">
        <v>1802.78</v>
      </c>
      <c r="BA49" s="84">
        <v>1802.78</v>
      </c>
      <c r="BB49" s="84">
        <v>1802.78</v>
      </c>
      <c r="BC49" s="84">
        <v>1802.78</v>
      </c>
      <c r="BD49" s="84"/>
      <c r="BE49" s="86">
        <f t="shared" si="1"/>
        <v>23436.060000000012</v>
      </c>
    </row>
    <row r="50" spans="1:57" x14ac:dyDescent="0.25">
      <c r="A50" s="79" t="s">
        <v>275</v>
      </c>
      <c r="B50" s="79" t="s">
        <v>300</v>
      </c>
      <c r="C50" s="79" t="s">
        <v>222</v>
      </c>
      <c r="D50" s="79" t="s">
        <v>298</v>
      </c>
      <c r="E50" s="80">
        <v>44985</v>
      </c>
      <c r="F50" s="81">
        <v>36</v>
      </c>
      <c r="G50" s="81">
        <v>0</v>
      </c>
      <c r="H50" s="81">
        <v>0</v>
      </c>
      <c r="I50" s="81">
        <v>0</v>
      </c>
      <c r="J50" s="83">
        <v>749977.59999999998</v>
      </c>
      <c r="K50" s="81">
        <v>0</v>
      </c>
      <c r="L50" s="81">
        <v>0</v>
      </c>
      <c r="M50" s="83">
        <f t="shared" si="2"/>
        <v>749977.55999999982</v>
      </c>
      <c r="N50" s="81">
        <v>0</v>
      </c>
      <c r="O50" s="81">
        <v>0</v>
      </c>
      <c r="P50" s="81">
        <v>0</v>
      </c>
      <c r="Q50" s="81">
        <v>0</v>
      </c>
      <c r="R50" s="83">
        <f t="shared" si="0"/>
        <v>4.0000000153668225E-2</v>
      </c>
      <c r="S50" s="91"/>
      <c r="T50" s="83">
        <v>20832.71</v>
      </c>
      <c r="U50" s="84">
        <v>20832.71</v>
      </c>
      <c r="V50" s="84">
        <v>20832.71</v>
      </c>
      <c r="W50" s="84">
        <v>20832.71</v>
      </c>
      <c r="X50" s="84">
        <v>20832.71</v>
      </c>
      <c r="Y50" s="84">
        <v>20832.71</v>
      </c>
      <c r="Z50" s="84">
        <v>20832.71</v>
      </c>
      <c r="AA50" s="84">
        <v>20832.71</v>
      </c>
      <c r="AB50" s="84">
        <v>20832.71</v>
      </c>
      <c r="AC50" s="84">
        <v>20832.71</v>
      </c>
      <c r="AD50" s="84">
        <v>20832.71</v>
      </c>
      <c r="AE50" s="84">
        <v>20832.71</v>
      </c>
      <c r="AF50" s="84">
        <v>20832.71</v>
      </c>
      <c r="AG50" s="84">
        <v>20832.71</v>
      </c>
      <c r="AH50" s="84">
        <v>20832.71</v>
      </c>
      <c r="AI50" s="84">
        <v>20832.71</v>
      </c>
      <c r="AJ50" s="84">
        <v>20832.71</v>
      </c>
      <c r="AK50" s="84">
        <v>20832.71</v>
      </c>
      <c r="AL50" s="84">
        <v>20832.71</v>
      </c>
      <c r="AM50" s="84">
        <v>20832.71</v>
      </c>
      <c r="AN50" s="84">
        <v>20832.71</v>
      </c>
      <c r="AO50" s="84">
        <v>20832.71</v>
      </c>
      <c r="AP50" s="84">
        <v>20832.71</v>
      </c>
      <c r="AQ50" s="85">
        <v>20832.71</v>
      </c>
      <c r="AR50" s="272">
        <v>20832.71</v>
      </c>
      <c r="AS50" s="84">
        <v>20832.71</v>
      </c>
      <c r="AT50" s="84">
        <v>20832.71</v>
      </c>
      <c r="AU50" s="84">
        <v>20832.71</v>
      </c>
      <c r="AV50" s="84">
        <v>20832.71</v>
      </c>
      <c r="AW50" s="84">
        <v>20832.71</v>
      </c>
      <c r="AX50" s="84">
        <v>20832.71</v>
      </c>
      <c r="AY50" s="84">
        <v>20832.71</v>
      </c>
      <c r="AZ50" s="84">
        <v>20832.71</v>
      </c>
      <c r="BA50" s="84">
        <v>20832.71</v>
      </c>
      <c r="BB50" s="84">
        <v>20832.71</v>
      </c>
      <c r="BC50" s="84">
        <v>20832.71</v>
      </c>
      <c r="BD50" s="84"/>
      <c r="BE50" s="86">
        <f t="shared" si="1"/>
        <v>270825.26999999984</v>
      </c>
    </row>
    <row r="51" spans="1:57" x14ac:dyDescent="0.25">
      <c r="A51" s="79" t="s">
        <v>275</v>
      </c>
      <c r="B51" s="79" t="s">
        <v>301</v>
      </c>
      <c r="C51" s="79" t="s">
        <v>222</v>
      </c>
      <c r="D51" s="79" t="s">
        <v>302</v>
      </c>
      <c r="E51" s="80">
        <v>44985</v>
      </c>
      <c r="F51" s="81">
        <v>36</v>
      </c>
      <c r="G51" s="81">
        <v>0</v>
      </c>
      <c r="H51" s="81">
        <v>0</v>
      </c>
      <c r="I51" s="81">
        <v>0</v>
      </c>
      <c r="J51" s="83">
        <v>17700</v>
      </c>
      <c r="K51" s="81">
        <v>0</v>
      </c>
      <c r="L51" s="81">
        <v>0</v>
      </c>
      <c r="M51" s="83">
        <f t="shared" si="2"/>
        <v>17700.119999999995</v>
      </c>
      <c r="N51" s="81">
        <v>0</v>
      </c>
      <c r="O51" s="81">
        <v>0</v>
      </c>
      <c r="P51" s="81">
        <v>0</v>
      </c>
      <c r="Q51" s="81">
        <v>0</v>
      </c>
      <c r="R51" s="83">
        <f t="shared" si="0"/>
        <v>-0.11999999999534339</v>
      </c>
      <c r="S51" s="91"/>
      <c r="T51" s="83">
        <v>491.67</v>
      </c>
      <c r="U51" s="84">
        <v>491.67</v>
      </c>
      <c r="V51" s="84">
        <v>491.67</v>
      </c>
      <c r="W51" s="84">
        <v>491.67</v>
      </c>
      <c r="X51" s="84">
        <v>491.67</v>
      </c>
      <c r="Y51" s="84">
        <v>491.67</v>
      </c>
      <c r="Z51" s="84">
        <v>491.67</v>
      </c>
      <c r="AA51" s="84">
        <v>491.67</v>
      </c>
      <c r="AB51" s="84">
        <v>491.67</v>
      </c>
      <c r="AC51" s="84">
        <v>491.67</v>
      </c>
      <c r="AD51" s="84">
        <v>491.67</v>
      </c>
      <c r="AE51" s="84">
        <v>491.67</v>
      </c>
      <c r="AF51" s="84">
        <v>491.67</v>
      </c>
      <c r="AG51" s="84">
        <v>491.67</v>
      </c>
      <c r="AH51" s="84">
        <v>491.67</v>
      </c>
      <c r="AI51" s="84">
        <v>491.67</v>
      </c>
      <c r="AJ51" s="84">
        <v>491.67</v>
      </c>
      <c r="AK51" s="84">
        <v>491.67</v>
      </c>
      <c r="AL51" s="84">
        <v>491.67</v>
      </c>
      <c r="AM51" s="84">
        <v>491.67</v>
      </c>
      <c r="AN51" s="84">
        <v>491.67</v>
      </c>
      <c r="AO51" s="84">
        <v>491.67</v>
      </c>
      <c r="AP51" s="84">
        <v>491.67</v>
      </c>
      <c r="AQ51" s="85">
        <v>491.67</v>
      </c>
      <c r="AR51" s="272">
        <v>491.67</v>
      </c>
      <c r="AS51" s="84">
        <v>491.67</v>
      </c>
      <c r="AT51" s="84">
        <v>491.67</v>
      </c>
      <c r="AU51" s="84">
        <v>491.67</v>
      </c>
      <c r="AV51" s="84">
        <v>491.67</v>
      </c>
      <c r="AW51" s="84">
        <v>491.67</v>
      </c>
      <c r="AX51" s="84">
        <v>491.67</v>
      </c>
      <c r="AY51" s="84">
        <v>491.67</v>
      </c>
      <c r="AZ51" s="84">
        <v>491.67</v>
      </c>
      <c r="BA51" s="84">
        <v>491.67</v>
      </c>
      <c r="BB51" s="84">
        <v>491.67</v>
      </c>
      <c r="BC51" s="84">
        <v>491.67</v>
      </c>
      <c r="BD51" s="84"/>
      <c r="BE51" s="86">
        <f t="shared" si="1"/>
        <v>6391.59</v>
      </c>
    </row>
    <row r="52" spans="1:57" x14ac:dyDescent="0.25">
      <c r="A52" s="79" t="s">
        <v>275</v>
      </c>
      <c r="B52" s="79" t="s">
        <v>303</v>
      </c>
      <c r="C52" s="79" t="s">
        <v>222</v>
      </c>
      <c r="D52" s="79" t="s">
        <v>304</v>
      </c>
      <c r="E52" s="80">
        <v>44985</v>
      </c>
      <c r="F52" s="81">
        <v>36</v>
      </c>
      <c r="G52" s="81">
        <v>0</v>
      </c>
      <c r="H52" s="81">
        <v>0</v>
      </c>
      <c r="I52" s="81">
        <v>0</v>
      </c>
      <c r="J52" s="83">
        <v>300800</v>
      </c>
      <c r="K52" s="81">
        <v>0</v>
      </c>
      <c r="L52" s="81">
        <v>0</v>
      </c>
      <c r="M52" s="83">
        <f t="shared" si="2"/>
        <v>300800.15999999997</v>
      </c>
      <c r="N52" s="81">
        <v>0</v>
      </c>
      <c r="O52" s="81">
        <v>0</v>
      </c>
      <c r="P52" s="81">
        <v>0</v>
      </c>
      <c r="Q52" s="81">
        <v>0</v>
      </c>
      <c r="R52" s="83">
        <f t="shared" si="0"/>
        <v>-0.15999999997438863</v>
      </c>
      <c r="S52" s="91"/>
      <c r="T52" s="83">
        <v>8355.56</v>
      </c>
      <c r="U52" s="84">
        <v>8355.56</v>
      </c>
      <c r="V52" s="84">
        <v>8355.56</v>
      </c>
      <c r="W52" s="84">
        <v>8355.56</v>
      </c>
      <c r="X52" s="84">
        <v>8355.56</v>
      </c>
      <c r="Y52" s="84">
        <v>8355.56</v>
      </c>
      <c r="Z52" s="84">
        <v>8355.56</v>
      </c>
      <c r="AA52" s="84">
        <v>8355.56</v>
      </c>
      <c r="AB52" s="84">
        <v>8355.56</v>
      </c>
      <c r="AC52" s="84">
        <v>8355.56</v>
      </c>
      <c r="AD52" s="84">
        <v>8355.56</v>
      </c>
      <c r="AE52" s="84">
        <v>8355.56</v>
      </c>
      <c r="AF52" s="84">
        <v>8355.56</v>
      </c>
      <c r="AG52" s="84">
        <v>8355.56</v>
      </c>
      <c r="AH52" s="84">
        <v>8355.56</v>
      </c>
      <c r="AI52" s="84">
        <v>8355.56</v>
      </c>
      <c r="AJ52" s="84">
        <v>8355.56</v>
      </c>
      <c r="AK52" s="84">
        <v>8355.56</v>
      </c>
      <c r="AL52" s="84">
        <v>8355.56</v>
      </c>
      <c r="AM52" s="84">
        <v>8355.56</v>
      </c>
      <c r="AN52" s="84">
        <v>8355.56</v>
      </c>
      <c r="AO52" s="84">
        <v>8355.56</v>
      </c>
      <c r="AP52" s="84">
        <v>8355.56</v>
      </c>
      <c r="AQ52" s="85">
        <v>8355.56</v>
      </c>
      <c r="AR52" s="272">
        <v>8355.56</v>
      </c>
      <c r="AS52" s="84">
        <v>8355.56</v>
      </c>
      <c r="AT52" s="84">
        <v>8355.56</v>
      </c>
      <c r="AU52" s="84">
        <v>8355.56</v>
      </c>
      <c r="AV52" s="84">
        <v>8355.56</v>
      </c>
      <c r="AW52" s="84">
        <v>8355.56</v>
      </c>
      <c r="AX52" s="84">
        <v>8355.56</v>
      </c>
      <c r="AY52" s="84">
        <v>8355.56</v>
      </c>
      <c r="AZ52" s="84">
        <v>8355.56</v>
      </c>
      <c r="BA52" s="84">
        <v>8355.56</v>
      </c>
      <c r="BB52" s="84">
        <v>8355.56</v>
      </c>
      <c r="BC52" s="84">
        <v>8355.56</v>
      </c>
      <c r="BD52" s="84"/>
      <c r="BE52" s="86">
        <f t="shared" si="1"/>
        <v>108622.12000000002</v>
      </c>
    </row>
    <row r="53" spans="1:57" x14ac:dyDescent="0.25">
      <c r="A53" s="79" t="s">
        <v>275</v>
      </c>
      <c r="B53" s="79" t="s">
        <v>305</v>
      </c>
      <c r="C53" s="79" t="s">
        <v>222</v>
      </c>
      <c r="D53" s="79" t="s">
        <v>306</v>
      </c>
      <c r="E53" s="80">
        <v>44985</v>
      </c>
      <c r="F53" s="81">
        <v>36</v>
      </c>
      <c r="G53" s="81">
        <v>0</v>
      </c>
      <c r="H53" s="81">
        <v>0</v>
      </c>
      <c r="I53" s="81">
        <v>0</v>
      </c>
      <c r="J53" s="83">
        <v>188800</v>
      </c>
      <c r="K53" s="81">
        <v>0</v>
      </c>
      <c r="L53" s="81">
        <v>0</v>
      </c>
      <c r="M53" s="83">
        <f t="shared" si="2"/>
        <v>188799.84000000005</v>
      </c>
      <c r="N53" s="81">
        <v>0</v>
      </c>
      <c r="O53" s="81">
        <v>0</v>
      </c>
      <c r="P53" s="81">
        <v>0</v>
      </c>
      <c r="Q53" s="81">
        <v>0</v>
      </c>
      <c r="R53" s="83">
        <f t="shared" si="0"/>
        <v>0.1599999999452848</v>
      </c>
      <c r="S53" s="91"/>
      <c r="T53" s="83">
        <v>5244.44</v>
      </c>
      <c r="U53" s="84">
        <v>5244.44</v>
      </c>
      <c r="V53" s="84">
        <v>5244.44</v>
      </c>
      <c r="W53" s="84">
        <v>5244.44</v>
      </c>
      <c r="X53" s="84">
        <v>5244.44</v>
      </c>
      <c r="Y53" s="84">
        <v>5244.44</v>
      </c>
      <c r="Z53" s="84">
        <v>5244.44</v>
      </c>
      <c r="AA53" s="84">
        <v>5244.44</v>
      </c>
      <c r="AB53" s="84">
        <v>5244.44</v>
      </c>
      <c r="AC53" s="84">
        <v>5244.44</v>
      </c>
      <c r="AD53" s="84">
        <v>5244.44</v>
      </c>
      <c r="AE53" s="84">
        <v>5244.44</v>
      </c>
      <c r="AF53" s="84">
        <v>5244.44</v>
      </c>
      <c r="AG53" s="84">
        <v>5244.44</v>
      </c>
      <c r="AH53" s="84">
        <v>5244.44</v>
      </c>
      <c r="AI53" s="84">
        <v>5244.44</v>
      </c>
      <c r="AJ53" s="84">
        <v>5244.44</v>
      </c>
      <c r="AK53" s="84">
        <v>5244.44</v>
      </c>
      <c r="AL53" s="84">
        <v>5244.44</v>
      </c>
      <c r="AM53" s="84">
        <v>5244.44</v>
      </c>
      <c r="AN53" s="84">
        <v>5244.44</v>
      </c>
      <c r="AO53" s="84">
        <v>5244.44</v>
      </c>
      <c r="AP53" s="84">
        <v>5244.44</v>
      </c>
      <c r="AQ53" s="85">
        <v>5244.44</v>
      </c>
      <c r="AR53" s="272">
        <v>5244.44</v>
      </c>
      <c r="AS53" s="84">
        <v>5244.44</v>
      </c>
      <c r="AT53" s="84">
        <v>5244.44</v>
      </c>
      <c r="AU53" s="84">
        <v>5244.44</v>
      </c>
      <c r="AV53" s="84">
        <v>5244.44</v>
      </c>
      <c r="AW53" s="84">
        <v>5244.44</v>
      </c>
      <c r="AX53" s="84">
        <v>5244.44</v>
      </c>
      <c r="AY53" s="84">
        <v>5244.44</v>
      </c>
      <c r="AZ53" s="84">
        <v>5244.44</v>
      </c>
      <c r="BA53" s="84">
        <v>5244.44</v>
      </c>
      <c r="BB53" s="84">
        <v>5244.44</v>
      </c>
      <c r="BC53" s="84">
        <v>5244.44</v>
      </c>
      <c r="BD53" s="84"/>
      <c r="BE53" s="86">
        <f t="shared" si="1"/>
        <v>68177.879999999976</v>
      </c>
    </row>
    <row r="54" spans="1:57" x14ac:dyDescent="0.25">
      <c r="A54" s="79" t="s">
        <v>275</v>
      </c>
      <c r="B54" s="79" t="s">
        <v>307</v>
      </c>
      <c r="C54" s="79" t="s">
        <v>222</v>
      </c>
      <c r="D54" s="79" t="s">
        <v>238</v>
      </c>
      <c r="E54" s="80">
        <v>44985</v>
      </c>
      <c r="F54" s="81">
        <v>36</v>
      </c>
      <c r="G54" s="81">
        <v>0</v>
      </c>
      <c r="H54" s="81">
        <v>0</v>
      </c>
      <c r="I54" s="81">
        <v>0</v>
      </c>
      <c r="J54" s="83">
        <v>35400</v>
      </c>
      <c r="K54" s="81">
        <v>0</v>
      </c>
      <c r="L54" s="81">
        <v>0</v>
      </c>
      <c r="M54" s="83">
        <f t="shared" si="2"/>
        <v>35399.880000000034</v>
      </c>
      <c r="N54" s="81">
        <v>0</v>
      </c>
      <c r="O54" s="81">
        <v>0</v>
      </c>
      <c r="P54" s="81">
        <v>0</v>
      </c>
      <c r="Q54" s="81">
        <v>0</v>
      </c>
      <c r="R54" s="83">
        <f t="shared" si="0"/>
        <v>0.11999999996623956</v>
      </c>
      <c r="S54" s="91"/>
      <c r="T54" s="83">
        <v>983.33</v>
      </c>
      <c r="U54" s="84">
        <v>983.33</v>
      </c>
      <c r="V54" s="84">
        <v>983.33</v>
      </c>
      <c r="W54" s="84">
        <v>983.33</v>
      </c>
      <c r="X54" s="84">
        <v>983.33</v>
      </c>
      <c r="Y54" s="84">
        <v>983.33</v>
      </c>
      <c r="Z54" s="84">
        <v>983.33</v>
      </c>
      <c r="AA54" s="84">
        <v>983.33</v>
      </c>
      <c r="AB54" s="84">
        <v>983.33</v>
      </c>
      <c r="AC54" s="84">
        <v>983.33</v>
      </c>
      <c r="AD54" s="84">
        <v>983.33</v>
      </c>
      <c r="AE54" s="84">
        <v>983.33</v>
      </c>
      <c r="AF54" s="84">
        <v>983.33</v>
      </c>
      <c r="AG54" s="84">
        <v>983.33</v>
      </c>
      <c r="AH54" s="84">
        <v>983.33</v>
      </c>
      <c r="AI54" s="84">
        <v>983.33</v>
      </c>
      <c r="AJ54" s="84">
        <v>983.33</v>
      </c>
      <c r="AK54" s="84">
        <v>983.33</v>
      </c>
      <c r="AL54" s="84">
        <v>983.33</v>
      </c>
      <c r="AM54" s="84">
        <v>983.33</v>
      </c>
      <c r="AN54" s="84">
        <v>983.33</v>
      </c>
      <c r="AO54" s="84">
        <v>983.33</v>
      </c>
      <c r="AP54" s="84">
        <v>983.33</v>
      </c>
      <c r="AQ54" s="85">
        <v>983.33</v>
      </c>
      <c r="AR54" s="272">
        <v>983.33</v>
      </c>
      <c r="AS54" s="84">
        <v>983.33</v>
      </c>
      <c r="AT54" s="84">
        <v>983.33</v>
      </c>
      <c r="AU54" s="84">
        <v>983.33</v>
      </c>
      <c r="AV54" s="84">
        <v>983.33</v>
      </c>
      <c r="AW54" s="84">
        <v>983.33</v>
      </c>
      <c r="AX54" s="84">
        <v>983.33</v>
      </c>
      <c r="AY54" s="84">
        <v>983.33</v>
      </c>
      <c r="AZ54" s="84">
        <v>983.33</v>
      </c>
      <c r="BA54" s="84">
        <v>983.33</v>
      </c>
      <c r="BB54" s="84">
        <v>983.33</v>
      </c>
      <c r="BC54" s="84">
        <v>983.33</v>
      </c>
      <c r="BD54" s="84"/>
      <c r="BE54" s="86">
        <f t="shared" si="1"/>
        <v>12783.409999999989</v>
      </c>
    </row>
    <row r="55" spans="1:57" x14ac:dyDescent="0.25">
      <c r="A55" s="79" t="s">
        <v>275</v>
      </c>
      <c r="B55" s="79" t="s">
        <v>308</v>
      </c>
      <c r="C55" s="79" t="s">
        <v>222</v>
      </c>
      <c r="D55" s="79" t="s">
        <v>309</v>
      </c>
      <c r="E55" s="80">
        <v>44985</v>
      </c>
      <c r="F55" s="81">
        <v>36</v>
      </c>
      <c r="G55" s="81">
        <v>0</v>
      </c>
      <c r="H55" s="81">
        <v>0</v>
      </c>
      <c r="I55" s="81">
        <v>0</v>
      </c>
      <c r="J55" s="83">
        <v>3776000</v>
      </c>
      <c r="K55" s="81">
        <v>0</v>
      </c>
      <c r="L55" s="81">
        <v>0</v>
      </c>
      <c r="M55" s="83">
        <f t="shared" si="2"/>
        <v>3776000.040000001</v>
      </c>
      <c r="N55" s="81">
        <v>0</v>
      </c>
      <c r="O55" s="81">
        <v>0</v>
      </c>
      <c r="P55" s="81">
        <v>0</v>
      </c>
      <c r="Q55" s="81">
        <v>0</v>
      </c>
      <c r="R55" s="83">
        <f t="shared" si="0"/>
        <v>-4.0000000968575478E-2</v>
      </c>
      <c r="S55" s="91"/>
      <c r="T55" s="83">
        <v>104888.89</v>
      </c>
      <c r="U55" s="84">
        <v>104888.89</v>
      </c>
      <c r="V55" s="84">
        <v>104888.89</v>
      </c>
      <c r="W55" s="84">
        <v>104888.89</v>
      </c>
      <c r="X55" s="84">
        <v>104888.89</v>
      </c>
      <c r="Y55" s="84">
        <v>104888.89</v>
      </c>
      <c r="Z55" s="84">
        <v>104888.89</v>
      </c>
      <c r="AA55" s="84">
        <v>104888.89</v>
      </c>
      <c r="AB55" s="84">
        <v>104888.89</v>
      </c>
      <c r="AC55" s="84">
        <v>104888.89</v>
      </c>
      <c r="AD55" s="84">
        <v>104888.89</v>
      </c>
      <c r="AE55" s="84">
        <v>104888.89</v>
      </c>
      <c r="AF55" s="84">
        <v>104888.89</v>
      </c>
      <c r="AG55" s="84">
        <v>104888.89</v>
      </c>
      <c r="AH55" s="84">
        <v>104888.89</v>
      </c>
      <c r="AI55" s="84">
        <v>104888.89</v>
      </c>
      <c r="AJ55" s="84">
        <v>104888.89</v>
      </c>
      <c r="AK55" s="84">
        <v>104888.89</v>
      </c>
      <c r="AL55" s="84">
        <v>104888.89</v>
      </c>
      <c r="AM55" s="84">
        <v>104888.89</v>
      </c>
      <c r="AN55" s="84">
        <v>104888.89</v>
      </c>
      <c r="AO55" s="84">
        <v>104888.89</v>
      </c>
      <c r="AP55" s="84">
        <v>104888.89</v>
      </c>
      <c r="AQ55" s="85">
        <v>104888.89</v>
      </c>
      <c r="AR55" s="272">
        <v>104888.89</v>
      </c>
      <c r="AS55" s="84">
        <v>104888.89</v>
      </c>
      <c r="AT55" s="84">
        <v>104888.89</v>
      </c>
      <c r="AU55" s="84">
        <v>104888.89</v>
      </c>
      <c r="AV55" s="84">
        <v>104888.89</v>
      </c>
      <c r="AW55" s="84">
        <v>104888.89</v>
      </c>
      <c r="AX55" s="84">
        <v>104888.89</v>
      </c>
      <c r="AY55" s="84">
        <v>104888.89</v>
      </c>
      <c r="AZ55" s="84">
        <v>104888.89</v>
      </c>
      <c r="BA55" s="84">
        <v>104888.89</v>
      </c>
      <c r="BB55" s="84">
        <v>104888.89</v>
      </c>
      <c r="BC55" s="84">
        <v>104888.89</v>
      </c>
      <c r="BD55" s="84"/>
      <c r="BE55" s="86">
        <f t="shared" si="1"/>
        <v>1363555.5300000007</v>
      </c>
    </row>
    <row r="56" spans="1:57" x14ac:dyDescent="0.25">
      <c r="A56" s="79" t="s">
        <v>275</v>
      </c>
      <c r="B56" s="79" t="s">
        <v>310</v>
      </c>
      <c r="C56" s="79" t="s">
        <v>222</v>
      </c>
      <c r="D56" s="79" t="s">
        <v>311</v>
      </c>
      <c r="E56" s="80">
        <v>44985</v>
      </c>
      <c r="F56" s="81">
        <v>36</v>
      </c>
      <c r="G56" s="81">
        <v>0</v>
      </c>
      <c r="H56" s="81">
        <v>0</v>
      </c>
      <c r="I56" s="81">
        <v>0</v>
      </c>
      <c r="J56" s="83">
        <v>1475000</v>
      </c>
      <c r="K56" s="81">
        <v>0</v>
      </c>
      <c r="L56" s="81">
        <v>0</v>
      </c>
      <c r="M56" s="83">
        <f t="shared" si="2"/>
        <v>1474999.9199999992</v>
      </c>
      <c r="N56" s="81">
        <v>0</v>
      </c>
      <c r="O56" s="81">
        <v>0</v>
      </c>
      <c r="P56" s="81">
        <v>0</v>
      </c>
      <c r="Q56" s="81">
        <v>0</v>
      </c>
      <c r="R56" s="83">
        <f t="shared" si="0"/>
        <v>8.0000000772997737E-2</v>
      </c>
      <c r="S56" s="91"/>
      <c r="T56" s="83">
        <v>40972.22</v>
      </c>
      <c r="U56" s="84">
        <v>40972.22</v>
      </c>
      <c r="V56" s="84">
        <v>40972.22</v>
      </c>
      <c r="W56" s="84">
        <v>40972.22</v>
      </c>
      <c r="X56" s="84">
        <v>40972.22</v>
      </c>
      <c r="Y56" s="84">
        <v>40972.22</v>
      </c>
      <c r="Z56" s="84">
        <v>40972.22</v>
      </c>
      <c r="AA56" s="84">
        <v>40972.22</v>
      </c>
      <c r="AB56" s="84">
        <v>40972.22</v>
      </c>
      <c r="AC56" s="84">
        <v>40972.22</v>
      </c>
      <c r="AD56" s="84">
        <v>40972.22</v>
      </c>
      <c r="AE56" s="84">
        <v>40972.22</v>
      </c>
      <c r="AF56" s="84">
        <v>40972.22</v>
      </c>
      <c r="AG56" s="84">
        <v>40972.22</v>
      </c>
      <c r="AH56" s="84">
        <v>40972.22</v>
      </c>
      <c r="AI56" s="84">
        <v>40972.22</v>
      </c>
      <c r="AJ56" s="84">
        <v>40972.22</v>
      </c>
      <c r="AK56" s="84">
        <v>40972.22</v>
      </c>
      <c r="AL56" s="84">
        <v>40972.22</v>
      </c>
      <c r="AM56" s="84">
        <v>40972.22</v>
      </c>
      <c r="AN56" s="84">
        <v>40972.22</v>
      </c>
      <c r="AO56" s="84">
        <v>40972.22</v>
      </c>
      <c r="AP56" s="84">
        <v>40972.22</v>
      </c>
      <c r="AQ56" s="85">
        <v>40972.22</v>
      </c>
      <c r="AR56" s="272">
        <v>40972.22</v>
      </c>
      <c r="AS56" s="84">
        <v>40972.22</v>
      </c>
      <c r="AT56" s="84">
        <v>40972.22</v>
      </c>
      <c r="AU56" s="84">
        <v>40972.22</v>
      </c>
      <c r="AV56" s="84">
        <v>40972.22</v>
      </c>
      <c r="AW56" s="84">
        <v>40972.22</v>
      </c>
      <c r="AX56" s="84">
        <v>40972.22</v>
      </c>
      <c r="AY56" s="84">
        <v>40972.22</v>
      </c>
      <c r="AZ56" s="84">
        <v>40972.22</v>
      </c>
      <c r="BA56" s="84">
        <v>40972.22</v>
      </c>
      <c r="BB56" s="84">
        <v>40972.22</v>
      </c>
      <c r="BC56" s="84">
        <v>40972.22</v>
      </c>
      <c r="BD56" s="84"/>
      <c r="BE56" s="86">
        <f t="shared" si="1"/>
        <v>532638.94000000041</v>
      </c>
    </row>
    <row r="57" spans="1:57" x14ac:dyDescent="0.25">
      <c r="A57" s="79" t="s">
        <v>275</v>
      </c>
      <c r="B57" s="79" t="s">
        <v>312</v>
      </c>
      <c r="C57" s="79" t="s">
        <v>222</v>
      </c>
      <c r="D57" s="79" t="s">
        <v>238</v>
      </c>
      <c r="E57" s="80">
        <v>44985</v>
      </c>
      <c r="F57" s="81">
        <v>36</v>
      </c>
      <c r="G57" s="81">
        <v>0</v>
      </c>
      <c r="H57" s="81">
        <v>0</v>
      </c>
      <c r="I57" s="81">
        <v>0</v>
      </c>
      <c r="J57" s="83">
        <v>118000</v>
      </c>
      <c r="K57" s="81">
        <v>0</v>
      </c>
      <c r="L57" s="81">
        <v>0</v>
      </c>
      <c r="M57" s="83">
        <f t="shared" si="2"/>
        <v>118000.07999999997</v>
      </c>
      <c r="N57" s="81">
        <v>0</v>
      </c>
      <c r="O57" s="81">
        <v>0</v>
      </c>
      <c r="P57" s="81">
        <v>0</v>
      </c>
      <c r="Q57" s="81">
        <v>0</v>
      </c>
      <c r="R57" s="83">
        <f t="shared" si="0"/>
        <v>-7.9999999972642399E-2</v>
      </c>
      <c r="S57" s="91"/>
      <c r="T57" s="83">
        <v>3277.78</v>
      </c>
      <c r="U57" s="84">
        <v>3277.78</v>
      </c>
      <c r="V57" s="84">
        <v>3277.78</v>
      </c>
      <c r="W57" s="84">
        <v>3277.78</v>
      </c>
      <c r="X57" s="84">
        <v>3277.78</v>
      </c>
      <c r="Y57" s="84">
        <v>3277.78</v>
      </c>
      <c r="Z57" s="84">
        <v>3277.78</v>
      </c>
      <c r="AA57" s="84">
        <v>3277.78</v>
      </c>
      <c r="AB57" s="84">
        <v>3277.78</v>
      </c>
      <c r="AC57" s="84">
        <v>3277.78</v>
      </c>
      <c r="AD57" s="84">
        <v>3277.78</v>
      </c>
      <c r="AE57" s="84">
        <v>3277.78</v>
      </c>
      <c r="AF57" s="84">
        <v>3277.78</v>
      </c>
      <c r="AG57" s="84">
        <v>3277.78</v>
      </c>
      <c r="AH57" s="84">
        <v>3277.78</v>
      </c>
      <c r="AI57" s="84">
        <v>3277.78</v>
      </c>
      <c r="AJ57" s="84">
        <v>3277.78</v>
      </c>
      <c r="AK57" s="84">
        <v>3277.78</v>
      </c>
      <c r="AL57" s="84">
        <v>3277.78</v>
      </c>
      <c r="AM57" s="84">
        <v>3277.78</v>
      </c>
      <c r="AN57" s="84">
        <v>3277.78</v>
      </c>
      <c r="AO57" s="84">
        <v>3277.78</v>
      </c>
      <c r="AP57" s="84">
        <v>3277.78</v>
      </c>
      <c r="AQ57" s="85">
        <v>3277.78</v>
      </c>
      <c r="AR57" s="272">
        <v>3277.78</v>
      </c>
      <c r="AS57" s="84">
        <v>3277.78</v>
      </c>
      <c r="AT57" s="84">
        <v>3277.78</v>
      </c>
      <c r="AU57" s="84">
        <v>3277.78</v>
      </c>
      <c r="AV57" s="84">
        <v>3277.78</v>
      </c>
      <c r="AW57" s="84">
        <v>3277.78</v>
      </c>
      <c r="AX57" s="84">
        <v>3277.78</v>
      </c>
      <c r="AY57" s="84">
        <v>3277.78</v>
      </c>
      <c r="AZ57" s="84">
        <v>3277.78</v>
      </c>
      <c r="BA57" s="84">
        <v>3277.78</v>
      </c>
      <c r="BB57" s="84">
        <v>3277.78</v>
      </c>
      <c r="BC57" s="84">
        <v>3277.78</v>
      </c>
      <c r="BD57" s="84"/>
      <c r="BE57" s="86">
        <f t="shared" si="1"/>
        <v>42611.060000000012</v>
      </c>
    </row>
    <row r="58" spans="1:57" x14ac:dyDescent="0.25">
      <c r="A58" s="79" t="s">
        <v>275</v>
      </c>
      <c r="B58" s="79" t="s">
        <v>313</v>
      </c>
      <c r="C58" s="79" t="s">
        <v>222</v>
      </c>
      <c r="D58" s="79" t="s">
        <v>238</v>
      </c>
      <c r="E58" s="80">
        <v>44985</v>
      </c>
      <c r="F58" s="81">
        <v>36</v>
      </c>
      <c r="G58" s="81">
        <v>0</v>
      </c>
      <c r="H58" s="81">
        <v>0</v>
      </c>
      <c r="I58" s="81">
        <v>0</v>
      </c>
      <c r="J58" s="83">
        <v>118000</v>
      </c>
      <c r="K58" s="81">
        <v>0</v>
      </c>
      <c r="L58" s="81">
        <v>0</v>
      </c>
      <c r="M58" s="83">
        <f t="shared" si="2"/>
        <v>118000.07999999997</v>
      </c>
      <c r="N58" s="81">
        <v>0</v>
      </c>
      <c r="O58" s="81">
        <v>0</v>
      </c>
      <c r="P58" s="81">
        <v>0</v>
      </c>
      <c r="Q58" s="81">
        <v>0</v>
      </c>
      <c r="R58" s="83">
        <f t="shared" si="0"/>
        <v>-7.9999999972642399E-2</v>
      </c>
      <c r="S58" s="91"/>
      <c r="T58" s="83">
        <v>3277.78</v>
      </c>
      <c r="U58" s="84">
        <v>3277.78</v>
      </c>
      <c r="V58" s="84">
        <v>3277.78</v>
      </c>
      <c r="W58" s="84">
        <v>3277.78</v>
      </c>
      <c r="X58" s="84">
        <v>3277.78</v>
      </c>
      <c r="Y58" s="84">
        <v>3277.78</v>
      </c>
      <c r="Z58" s="84">
        <v>3277.78</v>
      </c>
      <c r="AA58" s="84">
        <v>3277.78</v>
      </c>
      <c r="AB58" s="84">
        <v>3277.78</v>
      </c>
      <c r="AC58" s="84">
        <v>3277.78</v>
      </c>
      <c r="AD58" s="84">
        <v>3277.78</v>
      </c>
      <c r="AE58" s="84">
        <v>3277.78</v>
      </c>
      <c r="AF58" s="84">
        <v>3277.78</v>
      </c>
      <c r="AG58" s="84">
        <v>3277.78</v>
      </c>
      <c r="AH58" s="84">
        <v>3277.78</v>
      </c>
      <c r="AI58" s="84">
        <v>3277.78</v>
      </c>
      <c r="AJ58" s="84">
        <v>3277.78</v>
      </c>
      <c r="AK58" s="84">
        <v>3277.78</v>
      </c>
      <c r="AL58" s="84">
        <v>3277.78</v>
      </c>
      <c r="AM58" s="84">
        <v>3277.78</v>
      </c>
      <c r="AN58" s="84">
        <v>3277.78</v>
      </c>
      <c r="AO58" s="84">
        <v>3277.78</v>
      </c>
      <c r="AP58" s="84">
        <v>3277.78</v>
      </c>
      <c r="AQ58" s="85">
        <v>3277.78</v>
      </c>
      <c r="AR58" s="272">
        <v>3277.78</v>
      </c>
      <c r="AS58" s="84">
        <v>3277.78</v>
      </c>
      <c r="AT58" s="84">
        <v>3277.78</v>
      </c>
      <c r="AU58" s="84">
        <v>3277.78</v>
      </c>
      <c r="AV58" s="84">
        <v>3277.78</v>
      </c>
      <c r="AW58" s="84">
        <v>3277.78</v>
      </c>
      <c r="AX58" s="84">
        <v>3277.78</v>
      </c>
      <c r="AY58" s="84">
        <v>3277.78</v>
      </c>
      <c r="AZ58" s="84">
        <v>3277.78</v>
      </c>
      <c r="BA58" s="84">
        <v>3277.78</v>
      </c>
      <c r="BB58" s="84">
        <v>3277.78</v>
      </c>
      <c r="BC58" s="84">
        <v>3277.78</v>
      </c>
      <c r="BD58" s="84"/>
      <c r="BE58" s="86">
        <f t="shared" si="1"/>
        <v>42611.060000000012</v>
      </c>
    </row>
    <row r="59" spans="1:57" x14ac:dyDescent="0.25">
      <c r="A59" s="79" t="s">
        <v>275</v>
      </c>
      <c r="B59" s="79" t="s">
        <v>314</v>
      </c>
      <c r="C59" s="79" t="s">
        <v>222</v>
      </c>
      <c r="D59" s="79" t="s">
        <v>315</v>
      </c>
      <c r="E59" s="80">
        <v>44985</v>
      </c>
      <c r="F59" s="81">
        <v>36</v>
      </c>
      <c r="G59" s="81">
        <v>0</v>
      </c>
      <c r="H59" s="81">
        <v>0</v>
      </c>
      <c r="I59" s="81">
        <v>0</v>
      </c>
      <c r="J59" s="83">
        <v>1003000</v>
      </c>
      <c r="K59" s="81">
        <v>0</v>
      </c>
      <c r="L59" s="81">
        <v>0</v>
      </c>
      <c r="M59" s="83">
        <f t="shared" si="2"/>
        <v>1002999.9599999996</v>
      </c>
      <c r="N59" s="81">
        <v>0</v>
      </c>
      <c r="O59" s="81">
        <v>0</v>
      </c>
      <c r="P59" s="81">
        <v>0</v>
      </c>
      <c r="Q59" s="81">
        <v>0</v>
      </c>
      <c r="R59" s="83">
        <f t="shared" si="0"/>
        <v>4.0000000386498868E-2</v>
      </c>
      <c r="S59" s="91"/>
      <c r="T59" s="83">
        <v>27861.11</v>
      </c>
      <c r="U59" s="84">
        <v>27861.11</v>
      </c>
      <c r="V59" s="84">
        <v>27861.11</v>
      </c>
      <c r="W59" s="84">
        <v>27861.11</v>
      </c>
      <c r="X59" s="84">
        <v>27861.11</v>
      </c>
      <c r="Y59" s="84">
        <v>27861.11</v>
      </c>
      <c r="Z59" s="84">
        <v>27861.11</v>
      </c>
      <c r="AA59" s="84">
        <v>27861.11</v>
      </c>
      <c r="AB59" s="84">
        <v>27861.11</v>
      </c>
      <c r="AC59" s="84">
        <v>27861.11</v>
      </c>
      <c r="AD59" s="84">
        <v>27861.11</v>
      </c>
      <c r="AE59" s="84">
        <v>27861.11</v>
      </c>
      <c r="AF59" s="84">
        <v>27861.11</v>
      </c>
      <c r="AG59" s="84">
        <v>27861.11</v>
      </c>
      <c r="AH59" s="84">
        <v>27861.11</v>
      </c>
      <c r="AI59" s="84">
        <v>27861.11</v>
      </c>
      <c r="AJ59" s="84">
        <v>27861.11</v>
      </c>
      <c r="AK59" s="84">
        <v>27861.11</v>
      </c>
      <c r="AL59" s="84">
        <v>27861.11</v>
      </c>
      <c r="AM59" s="84">
        <v>27861.11</v>
      </c>
      <c r="AN59" s="84">
        <v>27861.11</v>
      </c>
      <c r="AO59" s="84">
        <v>27861.11</v>
      </c>
      <c r="AP59" s="84">
        <v>27861.11</v>
      </c>
      <c r="AQ59" s="85">
        <v>27861.11</v>
      </c>
      <c r="AR59" s="272">
        <v>27861.11</v>
      </c>
      <c r="AS59" s="84">
        <v>27861.11</v>
      </c>
      <c r="AT59" s="84">
        <v>27861.11</v>
      </c>
      <c r="AU59" s="84">
        <v>27861.11</v>
      </c>
      <c r="AV59" s="84">
        <v>27861.11</v>
      </c>
      <c r="AW59" s="84">
        <v>27861.11</v>
      </c>
      <c r="AX59" s="84">
        <v>27861.11</v>
      </c>
      <c r="AY59" s="84">
        <v>27861.11</v>
      </c>
      <c r="AZ59" s="84">
        <v>27861.11</v>
      </c>
      <c r="BA59" s="84">
        <v>27861.11</v>
      </c>
      <c r="BB59" s="84">
        <v>27861.11</v>
      </c>
      <c r="BC59" s="84">
        <v>27861.11</v>
      </c>
      <c r="BD59" s="84"/>
      <c r="BE59" s="86">
        <f t="shared" si="1"/>
        <v>362194.4700000002</v>
      </c>
    </row>
    <row r="60" spans="1:57" s="94" customFormat="1" ht="12" thickBot="1" x14ac:dyDescent="0.3">
      <c r="A60" s="69"/>
      <c r="B60" s="69"/>
      <c r="C60" s="69"/>
      <c r="D60" s="69"/>
      <c r="E60" s="69"/>
      <c r="F60" s="69"/>
      <c r="G60" s="92"/>
      <c r="H60" s="92"/>
      <c r="I60" s="92"/>
      <c r="J60" s="92">
        <f t="shared" ref="J60:AP60" si="4">SUM(J5:J59)</f>
        <v>27435475.530000001</v>
      </c>
      <c r="K60" s="92">
        <f t="shared" si="4"/>
        <v>0</v>
      </c>
      <c r="L60" s="92">
        <f t="shared" si="4"/>
        <v>0</v>
      </c>
      <c r="M60" s="92">
        <f t="shared" si="4"/>
        <v>27435475.439999994</v>
      </c>
      <c r="N60" s="92">
        <f t="shared" si="4"/>
        <v>0</v>
      </c>
      <c r="O60" s="92">
        <f t="shared" si="4"/>
        <v>0</v>
      </c>
      <c r="P60" s="92">
        <f t="shared" si="4"/>
        <v>0</v>
      </c>
      <c r="Q60" s="92">
        <f t="shared" si="4"/>
        <v>0</v>
      </c>
      <c r="R60" s="92">
        <f t="shared" si="4"/>
        <v>9.0000001051066647E-2</v>
      </c>
      <c r="S60" s="92">
        <f t="shared" si="4"/>
        <v>0</v>
      </c>
      <c r="T60" s="92">
        <f t="shared" si="4"/>
        <v>612674.67000000016</v>
      </c>
      <c r="U60" s="92">
        <f t="shared" si="4"/>
        <v>762096.54000000015</v>
      </c>
      <c r="V60" s="92">
        <f t="shared" si="4"/>
        <v>762096.54000000015</v>
      </c>
      <c r="W60" s="92">
        <f t="shared" si="4"/>
        <v>762096.54000000015</v>
      </c>
      <c r="X60" s="92">
        <f t="shared" si="4"/>
        <v>762096.54000000015</v>
      </c>
      <c r="Y60" s="92">
        <f t="shared" si="4"/>
        <v>762096.54000000015</v>
      </c>
      <c r="Z60" s="92">
        <f t="shared" si="4"/>
        <v>762096.54000000015</v>
      </c>
      <c r="AA60" s="92">
        <f t="shared" si="4"/>
        <v>762096.54000000015</v>
      </c>
      <c r="AB60" s="92">
        <f t="shared" si="4"/>
        <v>762096.54000000015</v>
      </c>
      <c r="AC60" s="92">
        <f t="shared" si="4"/>
        <v>762096.54000000015</v>
      </c>
      <c r="AD60" s="92">
        <f t="shared" si="4"/>
        <v>762096.54000000015</v>
      </c>
      <c r="AE60" s="92">
        <f t="shared" si="4"/>
        <v>762096.54000000015</v>
      </c>
      <c r="AF60" s="92">
        <f t="shared" si="4"/>
        <v>762096.54000000015</v>
      </c>
      <c r="AG60" s="92">
        <f t="shared" si="4"/>
        <v>762096.54000000015</v>
      </c>
      <c r="AH60" s="92">
        <f t="shared" si="4"/>
        <v>762096.54000000015</v>
      </c>
      <c r="AI60" s="92">
        <f t="shared" si="4"/>
        <v>762096.54000000015</v>
      </c>
      <c r="AJ60" s="92">
        <f t="shared" si="4"/>
        <v>762096.54000000015</v>
      </c>
      <c r="AK60" s="92">
        <f t="shared" si="4"/>
        <v>762096.54000000015</v>
      </c>
      <c r="AL60" s="92">
        <f t="shared" si="4"/>
        <v>762096.54000000015</v>
      </c>
      <c r="AM60" s="92">
        <f t="shared" si="4"/>
        <v>762096.54000000015</v>
      </c>
      <c r="AN60" s="92">
        <f t="shared" si="4"/>
        <v>762096.54000000015</v>
      </c>
      <c r="AO60" s="92">
        <f t="shared" si="4"/>
        <v>762096.54000000015</v>
      </c>
      <c r="AP60" s="92">
        <f t="shared" si="4"/>
        <v>762096.54000000015</v>
      </c>
      <c r="AQ60" s="93">
        <f t="shared" ref="AQ60:BE60" si="5">SUM(AQ5:AQ59)</f>
        <v>762096.54000000015</v>
      </c>
      <c r="AR60" s="273">
        <f t="shared" si="5"/>
        <v>762096.54000000015</v>
      </c>
      <c r="AS60" s="92">
        <f t="shared" si="5"/>
        <v>762096.54000000015</v>
      </c>
      <c r="AT60" s="92">
        <f t="shared" si="5"/>
        <v>762096.54000000015</v>
      </c>
      <c r="AU60" s="92">
        <f t="shared" si="5"/>
        <v>762096.54000000015</v>
      </c>
      <c r="AV60" s="92">
        <f t="shared" si="5"/>
        <v>762096.54000000015</v>
      </c>
      <c r="AW60" s="92">
        <f t="shared" si="5"/>
        <v>762096.54000000015</v>
      </c>
      <c r="AX60" s="92">
        <f t="shared" si="5"/>
        <v>762096.54000000015</v>
      </c>
      <c r="AY60" s="92">
        <f t="shared" si="5"/>
        <v>762096.54000000015</v>
      </c>
      <c r="AZ60" s="92">
        <f t="shared" si="5"/>
        <v>762096.54000000015</v>
      </c>
      <c r="BA60" s="92">
        <f t="shared" si="5"/>
        <v>762096.54000000015</v>
      </c>
      <c r="BB60" s="92">
        <f t="shared" si="5"/>
        <v>762096.54000000015</v>
      </c>
      <c r="BC60" s="92">
        <f t="shared" si="5"/>
        <v>762096.54000000015</v>
      </c>
      <c r="BD60" s="92">
        <f t="shared" si="5"/>
        <v>149421.87</v>
      </c>
      <c r="BE60" s="92">
        <f t="shared" si="5"/>
        <v>10056676.979999999</v>
      </c>
    </row>
    <row r="61" spans="1:57" ht="12" thickTop="1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U61" s="86"/>
    </row>
    <row r="64" spans="1:57" ht="12.5" x14ac:dyDescent="0.25">
      <c r="A64"/>
      <c r="B64" s="95" t="s">
        <v>837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1:56" ht="12.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1:56" ht="13" thickBo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1:56" ht="13.5" thickBot="1" x14ac:dyDescent="0.35">
      <c r="A67" s="96" t="s">
        <v>317</v>
      </c>
      <c r="B67" s="96" t="s">
        <v>318</v>
      </c>
      <c r="C67" s="96" t="s">
        <v>151</v>
      </c>
      <c r="D67" s="97" t="s">
        <v>319</v>
      </c>
      <c r="E67" s="97" t="s">
        <v>211</v>
      </c>
      <c r="F67" s="72" t="s">
        <v>133</v>
      </c>
      <c r="G67" s="72" t="s">
        <v>212</v>
      </c>
      <c r="H67" s="97" t="s">
        <v>320</v>
      </c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/>
      <c r="AT67"/>
      <c r="AU67"/>
      <c r="AV67"/>
      <c r="AW67"/>
      <c r="AX67"/>
      <c r="AY67"/>
      <c r="AZ67"/>
      <c r="BA67"/>
      <c r="BB67"/>
      <c r="BC67"/>
      <c r="BD67"/>
    </row>
    <row r="68" spans="1:56" ht="13" x14ac:dyDescent="0.3">
      <c r="A68" s="100"/>
      <c r="B68" s="100"/>
      <c r="C68" s="100"/>
      <c r="D68" s="101" t="s">
        <v>321</v>
      </c>
      <c r="E68" s="101" t="s">
        <v>322</v>
      </c>
      <c r="F68" s="101"/>
      <c r="G68" s="101"/>
      <c r="H68" s="101" t="s">
        <v>323</v>
      </c>
      <c r="I68" s="102">
        <v>44562</v>
      </c>
      <c r="J68" s="102">
        <v>44593</v>
      </c>
      <c r="K68" s="102">
        <v>44621</v>
      </c>
      <c r="L68" s="102">
        <v>44652</v>
      </c>
      <c r="M68" s="102">
        <v>44682</v>
      </c>
      <c r="N68" s="102">
        <v>44713</v>
      </c>
      <c r="O68" s="102">
        <v>44743</v>
      </c>
      <c r="P68" s="102">
        <v>44774</v>
      </c>
      <c r="Q68" s="102">
        <v>44805</v>
      </c>
      <c r="R68" s="102">
        <v>44835</v>
      </c>
      <c r="S68" s="102">
        <v>44866</v>
      </c>
      <c r="T68" s="102">
        <v>44896</v>
      </c>
      <c r="U68" s="102">
        <v>44927</v>
      </c>
      <c r="V68" s="102">
        <f t="shared" ref="V68:AF68" si="6">U68+31</f>
        <v>44958</v>
      </c>
      <c r="W68" s="102">
        <f t="shared" si="6"/>
        <v>44989</v>
      </c>
      <c r="X68" s="102">
        <f t="shared" si="6"/>
        <v>45020</v>
      </c>
      <c r="Y68" s="102">
        <f t="shared" si="6"/>
        <v>45051</v>
      </c>
      <c r="Z68" s="102">
        <f t="shared" si="6"/>
        <v>45082</v>
      </c>
      <c r="AA68" s="102">
        <f t="shared" si="6"/>
        <v>45113</v>
      </c>
      <c r="AB68" s="102">
        <f t="shared" si="6"/>
        <v>45144</v>
      </c>
      <c r="AC68" s="102">
        <f t="shared" si="6"/>
        <v>45175</v>
      </c>
      <c r="AD68" s="102">
        <f t="shared" si="6"/>
        <v>45206</v>
      </c>
      <c r="AE68" s="102">
        <f t="shared" si="6"/>
        <v>45237</v>
      </c>
      <c r="AF68" s="102">
        <f t="shared" si="6"/>
        <v>45268</v>
      </c>
      <c r="AG68" s="102">
        <v>45292</v>
      </c>
      <c r="AH68" s="102">
        <f t="shared" ref="AH68:AR68" si="7">AG68+31</f>
        <v>45323</v>
      </c>
      <c r="AI68" s="102">
        <f t="shared" si="7"/>
        <v>45354</v>
      </c>
      <c r="AJ68" s="102">
        <f t="shared" si="7"/>
        <v>45385</v>
      </c>
      <c r="AK68" s="102">
        <f t="shared" si="7"/>
        <v>45416</v>
      </c>
      <c r="AL68" s="102">
        <f t="shared" si="7"/>
        <v>45447</v>
      </c>
      <c r="AM68" s="102">
        <f t="shared" si="7"/>
        <v>45478</v>
      </c>
      <c r="AN68" s="102">
        <f t="shared" si="7"/>
        <v>45509</v>
      </c>
      <c r="AO68" s="102">
        <f t="shared" si="7"/>
        <v>45540</v>
      </c>
      <c r="AP68" s="102">
        <f t="shared" si="7"/>
        <v>45571</v>
      </c>
      <c r="AQ68" s="102">
        <f t="shared" si="7"/>
        <v>45602</v>
      </c>
      <c r="AR68" s="102">
        <f t="shared" si="7"/>
        <v>45633</v>
      </c>
      <c r="AS68" s="103">
        <v>45658</v>
      </c>
      <c r="AT68" s="274">
        <f t="shared" ref="AT68:BB68" si="8">AS68+31</f>
        <v>45689</v>
      </c>
      <c r="AU68" s="102">
        <f t="shared" si="8"/>
        <v>45720</v>
      </c>
      <c r="AV68" s="102">
        <f t="shared" si="8"/>
        <v>45751</v>
      </c>
      <c r="AW68" s="102">
        <f t="shared" si="8"/>
        <v>45782</v>
      </c>
      <c r="AX68" s="102">
        <f t="shared" si="8"/>
        <v>45813</v>
      </c>
      <c r="AY68" s="102">
        <f t="shared" si="8"/>
        <v>45844</v>
      </c>
      <c r="AZ68" s="102">
        <f t="shared" si="8"/>
        <v>45875</v>
      </c>
      <c r="BA68" s="102">
        <f t="shared" si="8"/>
        <v>45906</v>
      </c>
      <c r="BB68" s="102">
        <f t="shared" si="8"/>
        <v>45937</v>
      </c>
      <c r="BC68"/>
      <c r="BD68"/>
    </row>
    <row r="69" spans="1:56" ht="12.5" x14ac:dyDescent="0.25">
      <c r="A69" s="99" t="s">
        <v>324</v>
      </c>
      <c r="B69" s="104" t="s">
        <v>325</v>
      </c>
      <c r="C69" s="104" t="s">
        <v>326</v>
      </c>
      <c r="D69" s="105">
        <v>44651</v>
      </c>
      <c r="E69" s="106">
        <v>146308.20000000001</v>
      </c>
      <c r="F69" s="106">
        <f>SUM(I69:BB69)</f>
        <v>146308.31999999992</v>
      </c>
      <c r="G69" s="106">
        <f>+E69-F69</f>
        <v>-0.1199999999080319</v>
      </c>
      <c r="H69" s="107">
        <v>3</v>
      </c>
      <c r="I69" s="108">
        <v>0</v>
      </c>
      <c r="J69" s="108">
        <v>0</v>
      </c>
      <c r="K69" s="108">
        <v>4064.12</v>
      </c>
      <c r="L69" s="108">
        <v>4064.12</v>
      </c>
      <c r="M69" s="108">
        <v>4064.12</v>
      </c>
      <c r="N69" s="108">
        <v>4064.12</v>
      </c>
      <c r="O69" s="108">
        <v>4064.12</v>
      </c>
      <c r="P69" s="108">
        <v>4064.12</v>
      </c>
      <c r="Q69" s="108">
        <v>4064.12</v>
      </c>
      <c r="R69" s="108">
        <v>4064.12</v>
      </c>
      <c r="S69" s="108">
        <v>4064.12</v>
      </c>
      <c r="T69" s="108">
        <v>4064.12</v>
      </c>
      <c r="U69" s="108">
        <v>4064.12</v>
      </c>
      <c r="V69" s="108">
        <v>4064.12</v>
      </c>
      <c r="W69" s="108">
        <v>4064.12</v>
      </c>
      <c r="X69" s="108">
        <v>4064.12</v>
      </c>
      <c r="Y69" s="108">
        <v>4064.12</v>
      </c>
      <c r="Z69" s="108">
        <v>4064.12</v>
      </c>
      <c r="AA69" s="108">
        <v>4064.12</v>
      </c>
      <c r="AB69" s="108">
        <v>4064.12</v>
      </c>
      <c r="AC69" s="108">
        <v>4064.12</v>
      </c>
      <c r="AD69" s="108">
        <v>4064.12</v>
      </c>
      <c r="AE69" s="108">
        <v>4064.12</v>
      </c>
      <c r="AF69" s="108">
        <v>4064.12</v>
      </c>
      <c r="AG69" s="109">
        <v>4064.12</v>
      </c>
      <c r="AH69" s="109">
        <v>4064.12</v>
      </c>
      <c r="AI69" s="109">
        <v>4064.12</v>
      </c>
      <c r="AJ69" s="109">
        <v>4064.12</v>
      </c>
      <c r="AK69" s="109">
        <v>4064.12</v>
      </c>
      <c r="AL69" s="109">
        <v>4064.12</v>
      </c>
      <c r="AM69" s="109">
        <v>4064.12</v>
      </c>
      <c r="AN69" s="109">
        <v>4064.12</v>
      </c>
      <c r="AO69" s="109">
        <v>4064.12</v>
      </c>
      <c r="AP69" s="109">
        <v>4064.12</v>
      </c>
      <c r="AQ69" s="109">
        <v>4064.12</v>
      </c>
      <c r="AR69" s="109">
        <v>4064.12</v>
      </c>
      <c r="AS69" s="110">
        <v>4064.12</v>
      </c>
      <c r="AT69" s="275">
        <v>4064.12</v>
      </c>
      <c r="AU69" s="109"/>
      <c r="AV69"/>
      <c r="AW69"/>
      <c r="AX69"/>
      <c r="AY69"/>
      <c r="AZ69"/>
      <c r="BA69"/>
      <c r="BB69"/>
      <c r="BC69"/>
      <c r="BD69"/>
    </row>
    <row r="70" spans="1:56" ht="12.5" x14ac:dyDescent="0.25">
      <c r="A70" s="99" t="s">
        <v>324</v>
      </c>
      <c r="B70" s="104" t="s">
        <v>327</v>
      </c>
      <c r="C70" s="104" t="s">
        <v>326</v>
      </c>
      <c r="D70" s="105">
        <v>44651</v>
      </c>
      <c r="E70" s="106">
        <v>20992.2</v>
      </c>
      <c r="F70" s="106">
        <f t="shared" ref="F70:F85" si="9">SUM(I70:BB70)</f>
        <v>20992.320000000003</v>
      </c>
      <c r="G70" s="106">
        <f t="shared" ref="G70:G85" si="10">+E70-F70</f>
        <v>-0.12000000000261934</v>
      </c>
      <c r="H70" s="107">
        <v>3</v>
      </c>
      <c r="I70" s="108">
        <v>0</v>
      </c>
      <c r="J70" s="108">
        <v>0</v>
      </c>
      <c r="K70" s="108">
        <v>583.12</v>
      </c>
      <c r="L70" s="108">
        <v>583.12</v>
      </c>
      <c r="M70" s="108">
        <v>583.12</v>
      </c>
      <c r="N70" s="108">
        <v>583.12</v>
      </c>
      <c r="O70" s="108">
        <v>583.12</v>
      </c>
      <c r="P70" s="108">
        <v>583.12</v>
      </c>
      <c r="Q70" s="108">
        <v>583.12</v>
      </c>
      <c r="R70" s="108">
        <v>583.12</v>
      </c>
      <c r="S70" s="108">
        <v>583.12</v>
      </c>
      <c r="T70" s="108">
        <v>583.12</v>
      </c>
      <c r="U70" s="108">
        <v>583.12</v>
      </c>
      <c r="V70" s="108">
        <v>583.12</v>
      </c>
      <c r="W70" s="108">
        <v>583.12</v>
      </c>
      <c r="X70" s="108">
        <v>583.12</v>
      </c>
      <c r="Y70" s="108">
        <v>583.12</v>
      </c>
      <c r="Z70" s="108">
        <v>583.12</v>
      </c>
      <c r="AA70" s="108">
        <v>583.12</v>
      </c>
      <c r="AB70" s="108">
        <v>583.12</v>
      </c>
      <c r="AC70" s="108">
        <v>583.12</v>
      </c>
      <c r="AD70" s="108">
        <v>583.12</v>
      </c>
      <c r="AE70" s="108">
        <v>583.12</v>
      </c>
      <c r="AF70" s="108">
        <v>583.12</v>
      </c>
      <c r="AG70" s="109">
        <v>583.12</v>
      </c>
      <c r="AH70" s="109">
        <v>583.12</v>
      </c>
      <c r="AI70" s="109">
        <v>583.12</v>
      </c>
      <c r="AJ70" s="109">
        <v>583.12</v>
      </c>
      <c r="AK70" s="109">
        <v>583.12</v>
      </c>
      <c r="AL70" s="109">
        <v>583.12</v>
      </c>
      <c r="AM70" s="109">
        <v>583.12</v>
      </c>
      <c r="AN70" s="109">
        <v>583.12</v>
      </c>
      <c r="AO70" s="109">
        <v>583.12</v>
      </c>
      <c r="AP70" s="109">
        <v>583.12</v>
      </c>
      <c r="AQ70" s="109">
        <v>583.12</v>
      </c>
      <c r="AR70" s="109">
        <v>583.12</v>
      </c>
      <c r="AS70" s="110">
        <v>583.12</v>
      </c>
      <c r="AT70" s="275">
        <v>583.12</v>
      </c>
      <c r="AU70" s="109"/>
      <c r="AV70"/>
      <c r="AW70"/>
      <c r="AX70"/>
      <c r="AY70"/>
      <c r="AZ70"/>
      <c r="BA70"/>
      <c r="BB70"/>
      <c r="BC70"/>
      <c r="BD70"/>
    </row>
    <row r="71" spans="1:56" ht="12.5" x14ac:dyDescent="0.25">
      <c r="A71" s="99" t="s">
        <v>324</v>
      </c>
      <c r="B71" s="104" t="s">
        <v>328</v>
      </c>
      <c r="C71" s="104" t="s">
        <v>326</v>
      </c>
      <c r="D71" s="105">
        <v>44651</v>
      </c>
      <c r="E71" s="106">
        <v>18880</v>
      </c>
      <c r="F71" s="106">
        <f t="shared" si="9"/>
        <v>18879.840000000007</v>
      </c>
      <c r="G71" s="106">
        <f t="shared" si="10"/>
        <v>0.15999999999257852</v>
      </c>
      <c r="H71" s="107">
        <v>3</v>
      </c>
      <c r="I71" s="108">
        <v>0</v>
      </c>
      <c r="J71" s="108">
        <v>0</v>
      </c>
      <c r="K71" s="108">
        <v>524.44000000000005</v>
      </c>
      <c r="L71" s="108">
        <v>524.44000000000005</v>
      </c>
      <c r="M71" s="108">
        <v>524.44000000000005</v>
      </c>
      <c r="N71" s="108">
        <v>524.44000000000005</v>
      </c>
      <c r="O71" s="108">
        <v>524.44000000000005</v>
      </c>
      <c r="P71" s="108">
        <v>524.44000000000005</v>
      </c>
      <c r="Q71" s="108">
        <v>524.44000000000005</v>
      </c>
      <c r="R71" s="108">
        <v>524.44000000000005</v>
      </c>
      <c r="S71" s="108">
        <v>524.44000000000005</v>
      </c>
      <c r="T71" s="108">
        <v>524.44000000000005</v>
      </c>
      <c r="U71" s="108">
        <v>524.44000000000005</v>
      </c>
      <c r="V71" s="108">
        <v>524.44000000000005</v>
      </c>
      <c r="W71" s="108">
        <v>524.44000000000005</v>
      </c>
      <c r="X71" s="108">
        <v>524.44000000000005</v>
      </c>
      <c r="Y71" s="108">
        <v>524.44000000000005</v>
      </c>
      <c r="Z71" s="108">
        <v>524.44000000000005</v>
      </c>
      <c r="AA71" s="108">
        <v>524.44000000000005</v>
      </c>
      <c r="AB71" s="108">
        <v>524.44000000000005</v>
      </c>
      <c r="AC71" s="108">
        <v>524.44000000000005</v>
      </c>
      <c r="AD71" s="108">
        <v>524.44000000000005</v>
      </c>
      <c r="AE71" s="108">
        <v>524.44000000000005</v>
      </c>
      <c r="AF71" s="108">
        <v>524.44000000000005</v>
      </c>
      <c r="AG71" s="109">
        <v>524.44000000000005</v>
      </c>
      <c r="AH71" s="109">
        <v>524.44000000000005</v>
      </c>
      <c r="AI71" s="109">
        <v>524.44000000000005</v>
      </c>
      <c r="AJ71" s="109">
        <v>524.44000000000005</v>
      </c>
      <c r="AK71" s="109">
        <v>524.44000000000005</v>
      </c>
      <c r="AL71" s="109">
        <v>524.44000000000005</v>
      </c>
      <c r="AM71" s="109">
        <v>524.44000000000005</v>
      </c>
      <c r="AN71" s="109">
        <v>524.44000000000005</v>
      </c>
      <c r="AO71" s="109">
        <v>524.44000000000005</v>
      </c>
      <c r="AP71" s="109">
        <v>524.44000000000005</v>
      </c>
      <c r="AQ71" s="109">
        <v>524.44000000000005</v>
      </c>
      <c r="AR71" s="109">
        <v>524.44000000000005</v>
      </c>
      <c r="AS71" s="110">
        <v>524.44000000000005</v>
      </c>
      <c r="AT71" s="275">
        <v>524.44000000000005</v>
      </c>
      <c r="AU71" s="109"/>
      <c r="AV71"/>
      <c r="AW71"/>
      <c r="AX71"/>
      <c r="AY71"/>
      <c r="AZ71"/>
      <c r="BA71"/>
      <c r="BB71"/>
      <c r="BC71"/>
      <c r="BD71"/>
    </row>
    <row r="72" spans="1:56" ht="12.5" x14ac:dyDescent="0.25">
      <c r="A72" s="99" t="s">
        <v>324</v>
      </c>
      <c r="B72" s="104" t="s">
        <v>325</v>
      </c>
      <c r="C72" s="104" t="s">
        <v>326</v>
      </c>
      <c r="D72" s="105">
        <v>44665</v>
      </c>
      <c r="E72" s="106">
        <v>146308.20000000001</v>
      </c>
      <c r="F72" s="106">
        <f t="shared" si="9"/>
        <v>146308.31999999992</v>
      </c>
      <c r="G72" s="106">
        <f t="shared" si="10"/>
        <v>-0.1199999999080319</v>
      </c>
      <c r="H72" s="107">
        <v>3</v>
      </c>
      <c r="I72" s="108">
        <v>0</v>
      </c>
      <c r="J72" s="108">
        <v>0</v>
      </c>
      <c r="K72" s="108">
        <v>0</v>
      </c>
      <c r="L72" s="108">
        <v>4064.12</v>
      </c>
      <c r="M72" s="108">
        <v>4064.12</v>
      </c>
      <c r="N72" s="108">
        <v>4064.12</v>
      </c>
      <c r="O72" s="108">
        <v>4064.12</v>
      </c>
      <c r="P72" s="108">
        <v>4064.12</v>
      </c>
      <c r="Q72" s="108">
        <v>4064.12</v>
      </c>
      <c r="R72" s="108">
        <v>4064.12</v>
      </c>
      <c r="S72" s="108">
        <v>4064.12</v>
      </c>
      <c r="T72" s="108">
        <v>4064.12</v>
      </c>
      <c r="U72" s="108">
        <v>4064.12</v>
      </c>
      <c r="V72" s="108">
        <v>4064.12</v>
      </c>
      <c r="W72" s="108">
        <v>4064.12</v>
      </c>
      <c r="X72" s="108">
        <v>4064.12</v>
      </c>
      <c r="Y72" s="108">
        <v>4064.12</v>
      </c>
      <c r="Z72" s="108">
        <v>4064.12</v>
      </c>
      <c r="AA72" s="108">
        <v>4064.12</v>
      </c>
      <c r="AB72" s="108">
        <v>4064.12</v>
      </c>
      <c r="AC72" s="108">
        <v>4064.12</v>
      </c>
      <c r="AD72" s="108">
        <v>4064.12</v>
      </c>
      <c r="AE72" s="108">
        <v>4064.12</v>
      </c>
      <c r="AF72" s="108">
        <v>4064.12</v>
      </c>
      <c r="AG72" s="109">
        <v>4064.12</v>
      </c>
      <c r="AH72" s="109">
        <v>4064.12</v>
      </c>
      <c r="AI72" s="109">
        <v>4064.12</v>
      </c>
      <c r="AJ72" s="109">
        <v>4064.12</v>
      </c>
      <c r="AK72" s="109">
        <v>4064.12</v>
      </c>
      <c r="AL72" s="109">
        <v>4064.12</v>
      </c>
      <c r="AM72" s="109">
        <v>4064.12</v>
      </c>
      <c r="AN72" s="109">
        <v>4064.12</v>
      </c>
      <c r="AO72" s="109">
        <v>4064.12</v>
      </c>
      <c r="AP72" s="109">
        <v>4064.12</v>
      </c>
      <c r="AQ72" s="109">
        <v>4064.12</v>
      </c>
      <c r="AR72" s="109">
        <v>4064.12</v>
      </c>
      <c r="AS72" s="110">
        <v>4064.12</v>
      </c>
      <c r="AT72" s="275">
        <v>4064.12</v>
      </c>
      <c r="AU72" s="109">
        <v>4064.12</v>
      </c>
      <c r="AV72" s="109"/>
      <c r="AW72"/>
      <c r="AX72"/>
      <c r="AY72"/>
      <c r="AZ72"/>
      <c r="BA72"/>
      <c r="BB72"/>
      <c r="BC72"/>
      <c r="BD72"/>
    </row>
    <row r="73" spans="1:56" ht="12.5" x14ac:dyDescent="0.25">
      <c r="A73" s="99" t="s">
        <v>324</v>
      </c>
      <c r="B73" s="104" t="s">
        <v>327</v>
      </c>
      <c r="C73" s="104" t="s">
        <v>326</v>
      </c>
      <c r="D73" s="105">
        <v>44665</v>
      </c>
      <c r="E73" s="106">
        <v>20992.2</v>
      </c>
      <c r="F73" s="106">
        <f t="shared" si="9"/>
        <v>20992.320000000003</v>
      </c>
      <c r="G73" s="106">
        <f t="shared" si="10"/>
        <v>-0.12000000000261934</v>
      </c>
      <c r="H73" s="107">
        <v>3</v>
      </c>
      <c r="I73" s="108">
        <v>0</v>
      </c>
      <c r="J73" s="108">
        <v>0</v>
      </c>
      <c r="K73" s="108">
        <v>0</v>
      </c>
      <c r="L73" s="108">
        <v>583.12</v>
      </c>
      <c r="M73" s="108">
        <v>583.12</v>
      </c>
      <c r="N73" s="108">
        <v>583.12</v>
      </c>
      <c r="O73" s="108">
        <v>583.12</v>
      </c>
      <c r="P73" s="108">
        <v>583.12</v>
      </c>
      <c r="Q73" s="108">
        <v>583.12</v>
      </c>
      <c r="R73" s="108">
        <v>583.12</v>
      </c>
      <c r="S73" s="108">
        <v>583.12</v>
      </c>
      <c r="T73" s="108">
        <v>583.12</v>
      </c>
      <c r="U73" s="108">
        <v>583.12</v>
      </c>
      <c r="V73" s="108">
        <v>583.12</v>
      </c>
      <c r="W73" s="108">
        <v>583.12</v>
      </c>
      <c r="X73" s="108">
        <v>583.12</v>
      </c>
      <c r="Y73" s="108">
        <v>583.12</v>
      </c>
      <c r="Z73" s="108">
        <v>583.12</v>
      </c>
      <c r="AA73" s="108">
        <v>583.12</v>
      </c>
      <c r="AB73" s="108">
        <v>583.12</v>
      </c>
      <c r="AC73" s="108">
        <v>583.12</v>
      </c>
      <c r="AD73" s="108">
        <v>583.12</v>
      </c>
      <c r="AE73" s="108">
        <v>583.12</v>
      </c>
      <c r="AF73" s="108">
        <v>583.12</v>
      </c>
      <c r="AG73" s="109">
        <v>583.12</v>
      </c>
      <c r="AH73" s="109">
        <v>583.12</v>
      </c>
      <c r="AI73" s="109">
        <v>583.12</v>
      </c>
      <c r="AJ73" s="109">
        <v>583.12</v>
      </c>
      <c r="AK73" s="109">
        <v>583.12</v>
      </c>
      <c r="AL73" s="109">
        <v>583.12</v>
      </c>
      <c r="AM73" s="109">
        <v>583.12</v>
      </c>
      <c r="AN73" s="109">
        <v>583.12</v>
      </c>
      <c r="AO73" s="109">
        <v>583.12</v>
      </c>
      <c r="AP73" s="109">
        <v>583.12</v>
      </c>
      <c r="AQ73" s="109">
        <v>583.12</v>
      </c>
      <c r="AR73" s="109">
        <v>583.12</v>
      </c>
      <c r="AS73" s="110">
        <v>583.12</v>
      </c>
      <c r="AT73" s="275">
        <v>583.12</v>
      </c>
      <c r="AU73" s="109">
        <v>583.12</v>
      </c>
      <c r="AV73" s="109"/>
      <c r="AW73"/>
      <c r="AX73"/>
      <c r="AY73"/>
      <c r="AZ73"/>
      <c r="BA73"/>
      <c r="BB73"/>
      <c r="BC73"/>
      <c r="BD73"/>
    </row>
    <row r="74" spans="1:56" ht="12.5" x14ac:dyDescent="0.25">
      <c r="A74" s="99" t="s">
        <v>324</v>
      </c>
      <c r="B74" s="104" t="s">
        <v>328</v>
      </c>
      <c r="C74" s="104" t="s">
        <v>326</v>
      </c>
      <c r="D74" s="105">
        <v>44665</v>
      </c>
      <c r="E74" s="106">
        <v>18880</v>
      </c>
      <c r="F74" s="106">
        <f t="shared" si="9"/>
        <v>18879.840000000007</v>
      </c>
      <c r="G74" s="106">
        <f t="shared" si="10"/>
        <v>0.15999999999257852</v>
      </c>
      <c r="H74" s="107">
        <v>3</v>
      </c>
      <c r="I74" s="108">
        <v>0</v>
      </c>
      <c r="J74" s="108">
        <v>0</v>
      </c>
      <c r="K74" s="108">
        <v>0</v>
      </c>
      <c r="L74" s="108">
        <v>524.44000000000005</v>
      </c>
      <c r="M74" s="108">
        <v>524.44000000000005</v>
      </c>
      <c r="N74" s="108">
        <v>524.44000000000005</v>
      </c>
      <c r="O74" s="108">
        <v>524.44000000000005</v>
      </c>
      <c r="P74" s="108">
        <v>524.44000000000005</v>
      </c>
      <c r="Q74" s="108">
        <v>524.44000000000005</v>
      </c>
      <c r="R74" s="108">
        <v>524.44000000000005</v>
      </c>
      <c r="S74" s="108">
        <v>524.44000000000005</v>
      </c>
      <c r="T74" s="108">
        <v>524.44000000000005</v>
      </c>
      <c r="U74" s="108">
        <v>524.44000000000005</v>
      </c>
      <c r="V74" s="108">
        <v>524.44000000000005</v>
      </c>
      <c r="W74" s="108">
        <v>524.44000000000005</v>
      </c>
      <c r="X74" s="108">
        <v>524.44000000000005</v>
      </c>
      <c r="Y74" s="108">
        <v>524.44000000000005</v>
      </c>
      <c r="Z74" s="108">
        <v>524.44000000000005</v>
      </c>
      <c r="AA74" s="108">
        <v>524.44000000000005</v>
      </c>
      <c r="AB74" s="108">
        <v>524.44000000000005</v>
      </c>
      <c r="AC74" s="108">
        <v>524.44000000000005</v>
      </c>
      <c r="AD74" s="108">
        <v>524.44000000000005</v>
      </c>
      <c r="AE74" s="108">
        <v>524.44000000000005</v>
      </c>
      <c r="AF74" s="108">
        <v>524.44000000000005</v>
      </c>
      <c r="AG74" s="109">
        <v>524.44000000000005</v>
      </c>
      <c r="AH74" s="109">
        <v>524.44000000000005</v>
      </c>
      <c r="AI74" s="109">
        <v>524.44000000000005</v>
      </c>
      <c r="AJ74" s="109">
        <v>524.44000000000005</v>
      </c>
      <c r="AK74" s="109">
        <v>524.44000000000005</v>
      </c>
      <c r="AL74" s="109">
        <v>524.44000000000005</v>
      </c>
      <c r="AM74" s="109">
        <v>524.44000000000005</v>
      </c>
      <c r="AN74" s="109">
        <v>524.44000000000005</v>
      </c>
      <c r="AO74" s="109">
        <v>524.44000000000005</v>
      </c>
      <c r="AP74" s="109">
        <v>524.44000000000005</v>
      </c>
      <c r="AQ74" s="109">
        <v>524.44000000000005</v>
      </c>
      <c r="AR74" s="109">
        <v>524.44000000000005</v>
      </c>
      <c r="AS74" s="110">
        <v>524.44000000000005</v>
      </c>
      <c r="AT74" s="275">
        <v>524.44000000000005</v>
      </c>
      <c r="AU74" s="109">
        <v>524.44000000000005</v>
      </c>
      <c r="AV74" s="109"/>
      <c r="AW74"/>
      <c r="AX74"/>
      <c r="AY74"/>
      <c r="AZ74"/>
      <c r="BA74"/>
      <c r="BB74"/>
      <c r="BC74"/>
      <c r="BD74"/>
    </row>
    <row r="75" spans="1:56" ht="12.5" x14ac:dyDescent="0.25">
      <c r="A75" s="99" t="s">
        <v>324</v>
      </c>
      <c r="B75" s="111" t="s">
        <v>329</v>
      </c>
      <c r="C75" s="104" t="s">
        <v>326</v>
      </c>
      <c r="D75" s="105">
        <v>44773</v>
      </c>
      <c r="E75" s="106">
        <v>292616.40000000002</v>
      </c>
      <c r="F75" s="106">
        <f t="shared" si="9"/>
        <v>292616.28000000003</v>
      </c>
      <c r="G75" s="106">
        <f t="shared" si="10"/>
        <v>0.11999999999534339</v>
      </c>
      <c r="H75" s="107">
        <v>3</v>
      </c>
      <c r="I75" s="108">
        <v>0</v>
      </c>
      <c r="J75" s="108">
        <v>0</v>
      </c>
      <c r="K75" s="108">
        <v>0</v>
      </c>
      <c r="L75" s="108">
        <v>0</v>
      </c>
      <c r="M75" s="108">
        <v>0</v>
      </c>
      <c r="N75" s="108">
        <v>0</v>
      </c>
      <c r="O75" s="108">
        <v>8128.23</v>
      </c>
      <c r="P75" s="108">
        <v>8128.23</v>
      </c>
      <c r="Q75" s="108">
        <v>8128.23</v>
      </c>
      <c r="R75" s="108">
        <v>8128.23</v>
      </c>
      <c r="S75" s="108">
        <v>8128.23</v>
      </c>
      <c r="T75" s="108">
        <v>8128.23</v>
      </c>
      <c r="U75" s="108">
        <v>8128.23</v>
      </c>
      <c r="V75" s="108">
        <v>8128.23</v>
      </c>
      <c r="W75" s="108">
        <v>8128.23</v>
      </c>
      <c r="X75" s="108">
        <v>8128.23</v>
      </c>
      <c r="Y75" s="108">
        <v>8128.23</v>
      </c>
      <c r="Z75" s="108">
        <v>8128.23</v>
      </c>
      <c r="AA75" s="108">
        <v>8128.23</v>
      </c>
      <c r="AB75" s="108">
        <v>8128.23</v>
      </c>
      <c r="AC75" s="108">
        <v>8128.23</v>
      </c>
      <c r="AD75" s="108">
        <v>8128.23</v>
      </c>
      <c r="AE75" s="108">
        <v>8128.23</v>
      </c>
      <c r="AF75" s="108">
        <v>8128.23</v>
      </c>
      <c r="AG75" s="109">
        <v>8128.23</v>
      </c>
      <c r="AH75" s="109">
        <v>8128.23</v>
      </c>
      <c r="AI75" s="109">
        <v>8128.23</v>
      </c>
      <c r="AJ75" s="109">
        <v>8128.23</v>
      </c>
      <c r="AK75" s="109">
        <v>8128.23</v>
      </c>
      <c r="AL75" s="109">
        <v>8128.23</v>
      </c>
      <c r="AM75" s="109">
        <v>8128.23</v>
      </c>
      <c r="AN75" s="109">
        <v>8128.23</v>
      </c>
      <c r="AO75" s="109">
        <v>8128.23</v>
      </c>
      <c r="AP75" s="109">
        <v>8128.23</v>
      </c>
      <c r="AQ75" s="109">
        <v>8128.23</v>
      </c>
      <c r="AR75" s="109">
        <v>8128.23</v>
      </c>
      <c r="AS75" s="110">
        <v>8128.23</v>
      </c>
      <c r="AT75" s="275">
        <v>8128.23</v>
      </c>
      <c r="AU75" s="109">
        <v>8128.23</v>
      </c>
      <c r="AV75" s="109">
        <v>8128.23</v>
      </c>
      <c r="AW75" s="109">
        <v>8128.23</v>
      </c>
      <c r="AX75" s="109">
        <v>8128.23</v>
      </c>
      <c r="AY75"/>
      <c r="AZ75"/>
      <c r="BA75"/>
      <c r="BB75"/>
      <c r="BC75"/>
      <c r="BD75"/>
    </row>
    <row r="76" spans="1:56" ht="12.5" x14ac:dyDescent="0.25">
      <c r="A76" s="99" t="s">
        <v>324</v>
      </c>
      <c r="B76" s="104" t="s">
        <v>330</v>
      </c>
      <c r="C76" s="104" t="s">
        <v>331</v>
      </c>
      <c r="D76" s="105">
        <v>44773</v>
      </c>
      <c r="E76" s="106">
        <v>39884</v>
      </c>
      <c r="F76" s="106">
        <f t="shared" si="9"/>
        <v>39884.039999999986</v>
      </c>
      <c r="G76" s="106">
        <f t="shared" si="10"/>
        <v>-3.99999999863212E-2</v>
      </c>
      <c r="H76" s="107">
        <v>3</v>
      </c>
      <c r="I76" s="108">
        <v>0</v>
      </c>
      <c r="J76" s="108">
        <v>0</v>
      </c>
      <c r="K76" s="108">
        <v>0</v>
      </c>
      <c r="L76" s="108">
        <v>0</v>
      </c>
      <c r="M76" s="108">
        <v>0</v>
      </c>
      <c r="N76" s="108">
        <v>0</v>
      </c>
      <c r="O76" s="108">
        <v>1107.8900000000001</v>
      </c>
      <c r="P76" s="108">
        <v>1107.8900000000001</v>
      </c>
      <c r="Q76" s="108">
        <v>1107.8900000000001</v>
      </c>
      <c r="R76" s="108">
        <v>1107.8900000000001</v>
      </c>
      <c r="S76" s="108">
        <v>1107.8900000000001</v>
      </c>
      <c r="T76" s="108">
        <v>1107.8900000000001</v>
      </c>
      <c r="U76" s="108">
        <v>1107.8900000000001</v>
      </c>
      <c r="V76" s="108">
        <v>1107.8900000000001</v>
      </c>
      <c r="W76" s="108">
        <v>1107.8900000000001</v>
      </c>
      <c r="X76" s="108">
        <v>1107.8900000000001</v>
      </c>
      <c r="Y76" s="108">
        <v>1107.8900000000001</v>
      </c>
      <c r="Z76" s="108">
        <v>1107.8900000000001</v>
      </c>
      <c r="AA76" s="108">
        <v>1107.8900000000001</v>
      </c>
      <c r="AB76" s="108">
        <v>1107.8900000000001</v>
      </c>
      <c r="AC76" s="108">
        <v>1107.8900000000001</v>
      </c>
      <c r="AD76" s="108">
        <v>1107.8900000000001</v>
      </c>
      <c r="AE76" s="108">
        <v>1107.8900000000001</v>
      </c>
      <c r="AF76" s="108">
        <v>1107.8900000000001</v>
      </c>
      <c r="AG76" s="109">
        <v>1107.8900000000001</v>
      </c>
      <c r="AH76" s="109">
        <v>1107.8900000000001</v>
      </c>
      <c r="AI76" s="109">
        <v>1107.8900000000001</v>
      </c>
      <c r="AJ76" s="109">
        <v>1107.8900000000001</v>
      </c>
      <c r="AK76" s="109">
        <v>1107.8900000000001</v>
      </c>
      <c r="AL76" s="109">
        <v>1107.8900000000001</v>
      </c>
      <c r="AM76" s="109">
        <v>1107.8900000000001</v>
      </c>
      <c r="AN76" s="109">
        <v>1107.8900000000001</v>
      </c>
      <c r="AO76" s="109">
        <v>1107.8900000000001</v>
      </c>
      <c r="AP76" s="109">
        <v>1107.8900000000001</v>
      </c>
      <c r="AQ76" s="109">
        <v>1107.8900000000001</v>
      </c>
      <c r="AR76" s="109">
        <v>1107.8900000000001</v>
      </c>
      <c r="AS76" s="110">
        <v>1107.8900000000001</v>
      </c>
      <c r="AT76" s="275">
        <v>1107.8900000000001</v>
      </c>
      <c r="AU76" s="109">
        <v>1107.8900000000001</v>
      </c>
      <c r="AV76" s="109">
        <v>1107.8900000000001</v>
      </c>
      <c r="AW76" s="109">
        <v>1107.8900000000001</v>
      </c>
      <c r="AX76" s="109">
        <v>1107.8900000000001</v>
      </c>
      <c r="AY76"/>
      <c r="AZ76"/>
      <c r="BA76"/>
      <c r="BB76"/>
      <c r="BC76"/>
      <c r="BD76"/>
    </row>
    <row r="77" spans="1:56" ht="12.5" x14ac:dyDescent="0.25">
      <c r="A77" s="99" t="s">
        <v>324</v>
      </c>
      <c r="B77" s="104" t="s">
        <v>332</v>
      </c>
      <c r="C77" s="104" t="s">
        <v>331</v>
      </c>
      <c r="D77" s="105">
        <v>44773</v>
      </c>
      <c r="E77" s="106">
        <v>62976.6</v>
      </c>
      <c r="F77" s="106">
        <f t="shared" si="9"/>
        <v>62976.599999999962</v>
      </c>
      <c r="G77" s="106">
        <f t="shared" si="10"/>
        <v>0</v>
      </c>
      <c r="H77" s="107">
        <v>3</v>
      </c>
      <c r="I77" s="108">
        <v>0</v>
      </c>
      <c r="J77" s="108">
        <v>0</v>
      </c>
      <c r="K77" s="108">
        <v>0</v>
      </c>
      <c r="L77" s="108">
        <v>0</v>
      </c>
      <c r="M77" s="108">
        <v>0</v>
      </c>
      <c r="N77" s="108">
        <v>0</v>
      </c>
      <c r="O77" s="108">
        <v>1749.35</v>
      </c>
      <c r="P77" s="108">
        <v>1749.35</v>
      </c>
      <c r="Q77" s="108">
        <v>1749.35</v>
      </c>
      <c r="R77" s="108">
        <v>1749.35</v>
      </c>
      <c r="S77" s="108">
        <v>1749.35</v>
      </c>
      <c r="T77" s="108">
        <v>1749.35</v>
      </c>
      <c r="U77" s="108">
        <v>1749.35</v>
      </c>
      <c r="V77" s="108">
        <v>1749.35</v>
      </c>
      <c r="W77" s="108">
        <v>1749.35</v>
      </c>
      <c r="X77" s="108">
        <v>1749.35</v>
      </c>
      <c r="Y77" s="108">
        <v>1749.35</v>
      </c>
      <c r="Z77" s="108">
        <v>1749.35</v>
      </c>
      <c r="AA77" s="108">
        <v>1749.35</v>
      </c>
      <c r="AB77" s="108">
        <v>1749.35</v>
      </c>
      <c r="AC77" s="108">
        <v>1749.35</v>
      </c>
      <c r="AD77" s="108">
        <v>1749.35</v>
      </c>
      <c r="AE77" s="108">
        <v>1749.35</v>
      </c>
      <c r="AF77" s="108">
        <v>1749.35</v>
      </c>
      <c r="AG77" s="109">
        <v>1749.35</v>
      </c>
      <c r="AH77" s="109">
        <v>1749.35</v>
      </c>
      <c r="AI77" s="109">
        <v>1749.35</v>
      </c>
      <c r="AJ77" s="109">
        <v>1749.35</v>
      </c>
      <c r="AK77" s="109">
        <v>1749.35</v>
      </c>
      <c r="AL77" s="109">
        <v>1749.35</v>
      </c>
      <c r="AM77" s="109">
        <v>1749.35</v>
      </c>
      <c r="AN77" s="109">
        <v>1749.35</v>
      </c>
      <c r="AO77" s="109">
        <v>1749.35</v>
      </c>
      <c r="AP77" s="109">
        <v>1749.35</v>
      </c>
      <c r="AQ77" s="109">
        <v>1749.35</v>
      </c>
      <c r="AR77" s="109">
        <v>1749.35</v>
      </c>
      <c r="AS77" s="110">
        <v>1749.35</v>
      </c>
      <c r="AT77" s="275">
        <v>1749.35</v>
      </c>
      <c r="AU77" s="109">
        <v>1749.35</v>
      </c>
      <c r="AV77" s="109">
        <v>1749.35</v>
      </c>
      <c r="AW77" s="109">
        <v>1749.35</v>
      </c>
      <c r="AX77" s="109">
        <v>1749.35</v>
      </c>
      <c r="AY77"/>
      <c r="AZ77"/>
      <c r="BA77"/>
      <c r="BB77"/>
      <c r="BC77"/>
      <c r="BD77"/>
    </row>
    <row r="78" spans="1:56" ht="12.5" x14ac:dyDescent="0.25">
      <c r="A78" s="99" t="s">
        <v>324</v>
      </c>
      <c r="B78" s="104" t="s">
        <v>333</v>
      </c>
      <c r="C78" s="104" t="s">
        <v>331</v>
      </c>
      <c r="D78" s="105">
        <v>44773</v>
      </c>
      <c r="E78" s="106">
        <v>63130</v>
      </c>
      <c r="F78" s="106">
        <f t="shared" si="9"/>
        <v>63129.960000000014</v>
      </c>
      <c r="G78" s="106">
        <f t="shared" si="10"/>
        <v>3.99999999863212E-2</v>
      </c>
      <c r="H78" s="107">
        <v>3</v>
      </c>
      <c r="I78" s="108">
        <v>0</v>
      </c>
      <c r="J78" s="108">
        <v>0</v>
      </c>
      <c r="K78" s="108">
        <v>0</v>
      </c>
      <c r="L78" s="108">
        <v>0</v>
      </c>
      <c r="M78" s="108">
        <v>0</v>
      </c>
      <c r="N78" s="108">
        <v>0</v>
      </c>
      <c r="O78" s="108">
        <v>1753.61</v>
      </c>
      <c r="P78" s="108">
        <v>1753.61</v>
      </c>
      <c r="Q78" s="108">
        <v>1753.61</v>
      </c>
      <c r="R78" s="108">
        <v>1753.61</v>
      </c>
      <c r="S78" s="108">
        <v>1753.61</v>
      </c>
      <c r="T78" s="108">
        <v>1753.61</v>
      </c>
      <c r="U78" s="108">
        <v>1753.61</v>
      </c>
      <c r="V78" s="108">
        <v>1753.61</v>
      </c>
      <c r="W78" s="108">
        <v>1753.61</v>
      </c>
      <c r="X78" s="108">
        <v>1753.61</v>
      </c>
      <c r="Y78" s="108">
        <v>1753.61</v>
      </c>
      <c r="Z78" s="108">
        <v>1753.61</v>
      </c>
      <c r="AA78" s="108">
        <v>1753.61</v>
      </c>
      <c r="AB78" s="108">
        <v>1753.61</v>
      </c>
      <c r="AC78" s="108">
        <v>1753.61</v>
      </c>
      <c r="AD78" s="108">
        <v>1753.61</v>
      </c>
      <c r="AE78" s="108">
        <v>1753.61</v>
      </c>
      <c r="AF78" s="108">
        <v>1753.61</v>
      </c>
      <c r="AG78" s="109">
        <v>1753.61</v>
      </c>
      <c r="AH78" s="109">
        <v>1753.61</v>
      </c>
      <c r="AI78" s="109">
        <v>1753.61</v>
      </c>
      <c r="AJ78" s="109">
        <v>1753.61</v>
      </c>
      <c r="AK78" s="109">
        <v>1753.61</v>
      </c>
      <c r="AL78" s="109">
        <v>1753.61</v>
      </c>
      <c r="AM78" s="109">
        <v>1753.61</v>
      </c>
      <c r="AN78" s="109">
        <v>1753.61</v>
      </c>
      <c r="AO78" s="109">
        <v>1753.61</v>
      </c>
      <c r="AP78" s="109">
        <v>1753.61</v>
      </c>
      <c r="AQ78" s="109">
        <v>1753.61</v>
      </c>
      <c r="AR78" s="109">
        <v>1753.61</v>
      </c>
      <c r="AS78" s="110">
        <v>1753.61</v>
      </c>
      <c r="AT78" s="275">
        <v>1753.61</v>
      </c>
      <c r="AU78" s="109">
        <v>1753.61</v>
      </c>
      <c r="AV78" s="109">
        <v>1753.61</v>
      </c>
      <c r="AW78" s="109">
        <v>1753.61</v>
      </c>
      <c r="AX78" s="109">
        <v>1753.61</v>
      </c>
      <c r="AY78"/>
      <c r="AZ78"/>
      <c r="BA78"/>
      <c r="BB78"/>
      <c r="BC78"/>
      <c r="BD78"/>
    </row>
    <row r="79" spans="1:56" ht="12.5" x14ac:dyDescent="0.25">
      <c r="A79" s="99" t="s">
        <v>334</v>
      </c>
      <c r="B79" s="104" t="s">
        <v>335</v>
      </c>
      <c r="C79" s="104" t="s">
        <v>331</v>
      </c>
      <c r="D79" s="105">
        <v>44773</v>
      </c>
      <c r="E79" s="106">
        <v>20290</v>
      </c>
      <c r="F79" s="106">
        <f t="shared" si="9"/>
        <v>20289.96000000001</v>
      </c>
      <c r="G79" s="106">
        <f>+E79-F79</f>
        <v>3.9999999989959178E-2</v>
      </c>
      <c r="H79" s="106">
        <v>3</v>
      </c>
      <c r="I79" s="108">
        <v>0</v>
      </c>
      <c r="J79" s="108">
        <v>0</v>
      </c>
      <c r="K79" s="108">
        <v>0</v>
      </c>
      <c r="L79" s="108">
        <v>0</v>
      </c>
      <c r="M79" s="108">
        <v>0</v>
      </c>
      <c r="N79" s="108">
        <v>0</v>
      </c>
      <c r="O79" s="108">
        <v>563.61</v>
      </c>
      <c r="P79" s="108">
        <v>563.61</v>
      </c>
      <c r="Q79" s="108">
        <v>563.61</v>
      </c>
      <c r="R79" s="108">
        <v>563.61</v>
      </c>
      <c r="S79" s="108">
        <v>563.61</v>
      </c>
      <c r="T79" s="108">
        <v>563.61</v>
      </c>
      <c r="U79" s="108">
        <v>563.61</v>
      </c>
      <c r="V79" s="108">
        <v>563.61</v>
      </c>
      <c r="W79" s="108">
        <v>563.61</v>
      </c>
      <c r="X79" s="108">
        <v>563.61</v>
      </c>
      <c r="Y79" s="108">
        <v>563.61</v>
      </c>
      <c r="Z79" s="108">
        <v>563.61</v>
      </c>
      <c r="AA79" s="108">
        <v>563.61</v>
      </c>
      <c r="AB79" s="108">
        <v>563.61</v>
      </c>
      <c r="AC79" s="108">
        <v>563.61</v>
      </c>
      <c r="AD79" s="108">
        <v>563.61</v>
      </c>
      <c r="AE79" s="108">
        <v>563.61</v>
      </c>
      <c r="AF79" s="108">
        <v>563.61</v>
      </c>
      <c r="AG79" s="109">
        <v>563.61</v>
      </c>
      <c r="AH79" s="109">
        <v>563.61</v>
      </c>
      <c r="AI79" s="109">
        <v>563.61</v>
      </c>
      <c r="AJ79" s="109">
        <v>563.61</v>
      </c>
      <c r="AK79" s="109">
        <v>563.61</v>
      </c>
      <c r="AL79" s="109">
        <v>563.61</v>
      </c>
      <c r="AM79" s="109">
        <v>563.61</v>
      </c>
      <c r="AN79" s="109">
        <v>563.61</v>
      </c>
      <c r="AO79" s="109">
        <v>563.61</v>
      </c>
      <c r="AP79" s="109">
        <v>563.61</v>
      </c>
      <c r="AQ79" s="109">
        <v>563.61</v>
      </c>
      <c r="AR79" s="109">
        <v>563.61</v>
      </c>
      <c r="AS79" s="110">
        <v>563.61</v>
      </c>
      <c r="AT79" s="275">
        <v>563.61</v>
      </c>
      <c r="AU79" s="109">
        <v>563.61</v>
      </c>
      <c r="AV79" s="109">
        <v>563.61</v>
      </c>
      <c r="AW79" s="109">
        <v>563.61</v>
      </c>
      <c r="AX79" s="109">
        <v>563.61</v>
      </c>
      <c r="AY79"/>
      <c r="AZ79"/>
      <c r="BA79"/>
      <c r="BB79"/>
      <c r="BC79"/>
      <c r="BD79"/>
    </row>
    <row r="80" spans="1:56" ht="12.5" x14ac:dyDescent="0.25">
      <c r="A80" s="99" t="s">
        <v>324</v>
      </c>
      <c r="B80" s="104" t="s">
        <v>336</v>
      </c>
      <c r="C80" s="104" t="s">
        <v>331</v>
      </c>
      <c r="D80" s="105">
        <v>44790</v>
      </c>
      <c r="E80" s="112">
        <v>20992.2</v>
      </c>
      <c r="F80" s="106">
        <f t="shared" si="9"/>
        <v>20992.320000000003</v>
      </c>
      <c r="G80" s="106">
        <f t="shared" si="10"/>
        <v>-0.12000000000261934</v>
      </c>
      <c r="H80" s="107">
        <v>3</v>
      </c>
      <c r="I80" s="108">
        <v>0</v>
      </c>
      <c r="J80" s="108">
        <v>0</v>
      </c>
      <c r="K80" s="108">
        <v>0</v>
      </c>
      <c r="L80" s="108">
        <v>0</v>
      </c>
      <c r="M80" s="108">
        <v>0</v>
      </c>
      <c r="N80" s="108">
        <v>0</v>
      </c>
      <c r="O80" s="108">
        <v>0</v>
      </c>
      <c r="P80" s="108">
        <v>583.12</v>
      </c>
      <c r="Q80" s="108">
        <v>583.12</v>
      </c>
      <c r="R80" s="108">
        <v>583.12</v>
      </c>
      <c r="S80" s="108">
        <v>583.12</v>
      </c>
      <c r="T80" s="108">
        <v>583.12</v>
      </c>
      <c r="U80" s="108">
        <v>583.12</v>
      </c>
      <c r="V80" s="108">
        <v>583.12</v>
      </c>
      <c r="W80" s="108">
        <v>583.12</v>
      </c>
      <c r="X80" s="108">
        <v>583.12</v>
      </c>
      <c r="Y80" s="108">
        <v>583.12</v>
      </c>
      <c r="Z80" s="108">
        <v>583.12</v>
      </c>
      <c r="AA80" s="108">
        <v>583.12</v>
      </c>
      <c r="AB80" s="108">
        <v>583.12</v>
      </c>
      <c r="AC80" s="108">
        <v>583.12</v>
      </c>
      <c r="AD80" s="108">
        <v>583.12</v>
      </c>
      <c r="AE80" s="108">
        <v>583.12</v>
      </c>
      <c r="AF80" s="108">
        <v>583.12</v>
      </c>
      <c r="AG80" s="109">
        <v>583.12</v>
      </c>
      <c r="AH80" s="109">
        <v>583.12</v>
      </c>
      <c r="AI80" s="109">
        <v>583.12</v>
      </c>
      <c r="AJ80" s="109">
        <v>583.12</v>
      </c>
      <c r="AK80" s="109">
        <v>583.12</v>
      </c>
      <c r="AL80" s="109">
        <v>583.12</v>
      </c>
      <c r="AM80" s="109">
        <v>583.12</v>
      </c>
      <c r="AN80" s="109">
        <v>583.12</v>
      </c>
      <c r="AO80" s="109">
        <v>583.12</v>
      </c>
      <c r="AP80" s="109">
        <v>583.12</v>
      </c>
      <c r="AQ80" s="109">
        <v>583.12</v>
      </c>
      <c r="AR80" s="109">
        <v>583.12</v>
      </c>
      <c r="AS80" s="110">
        <v>583.12</v>
      </c>
      <c r="AT80" s="275">
        <v>583.12</v>
      </c>
      <c r="AU80" s="109">
        <v>583.12</v>
      </c>
      <c r="AV80" s="109">
        <v>583.12</v>
      </c>
      <c r="AW80" s="109">
        <v>583.12</v>
      </c>
      <c r="AX80" s="109">
        <v>583.12</v>
      </c>
      <c r="AY80" s="109">
        <v>583.12</v>
      </c>
      <c r="AZ80"/>
      <c r="BA80"/>
      <c r="BB80"/>
      <c r="BC80"/>
      <c r="BD80"/>
    </row>
    <row r="81" spans="1:88" ht="12.5" x14ac:dyDescent="0.25">
      <c r="A81" s="99" t="s">
        <v>324</v>
      </c>
      <c r="B81" s="104" t="s">
        <v>337</v>
      </c>
      <c r="C81" s="104" t="s">
        <v>331</v>
      </c>
      <c r="D81" s="105">
        <v>44790</v>
      </c>
      <c r="E81" s="112">
        <v>11387</v>
      </c>
      <c r="F81" s="106">
        <f t="shared" si="9"/>
        <v>11387.16</v>
      </c>
      <c r="G81" s="106">
        <f t="shared" si="10"/>
        <v>-0.15999999999985448</v>
      </c>
      <c r="H81" s="107">
        <v>3</v>
      </c>
      <c r="I81" s="108">
        <v>0</v>
      </c>
      <c r="J81" s="108">
        <v>0</v>
      </c>
      <c r="K81" s="108">
        <v>0</v>
      </c>
      <c r="L81" s="108">
        <v>0</v>
      </c>
      <c r="M81" s="108">
        <v>0</v>
      </c>
      <c r="N81" s="108">
        <v>0</v>
      </c>
      <c r="O81" s="108">
        <v>0</v>
      </c>
      <c r="P81" s="108">
        <v>316.31</v>
      </c>
      <c r="Q81" s="108">
        <v>316.31</v>
      </c>
      <c r="R81" s="108">
        <v>316.31</v>
      </c>
      <c r="S81" s="108">
        <v>316.31</v>
      </c>
      <c r="T81" s="108">
        <v>316.31</v>
      </c>
      <c r="U81" s="108">
        <v>316.31</v>
      </c>
      <c r="V81" s="108">
        <v>316.31</v>
      </c>
      <c r="W81" s="108">
        <v>316.31</v>
      </c>
      <c r="X81" s="108">
        <v>316.31</v>
      </c>
      <c r="Y81" s="108">
        <v>316.31</v>
      </c>
      <c r="Z81" s="108">
        <v>316.31</v>
      </c>
      <c r="AA81" s="108">
        <v>316.31</v>
      </c>
      <c r="AB81" s="108">
        <v>316.31</v>
      </c>
      <c r="AC81" s="108">
        <v>316.31</v>
      </c>
      <c r="AD81" s="108">
        <v>316.31</v>
      </c>
      <c r="AE81" s="108">
        <v>316.31</v>
      </c>
      <c r="AF81" s="108">
        <v>316.31</v>
      </c>
      <c r="AG81" s="109">
        <v>316.31</v>
      </c>
      <c r="AH81" s="109">
        <v>316.31</v>
      </c>
      <c r="AI81" s="109">
        <v>316.31</v>
      </c>
      <c r="AJ81" s="109">
        <v>316.31</v>
      </c>
      <c r="AK81" s="109">
        <v>316.31</v>
      </c>
      <c r="AL81" s="109">
        <v>316.31</v>
      </c>
      <c r="AM81" s="109">
        <v>316.31</v>
      </c>
      <c r="AN81" s="109">
        <v>316.31</v>
      </c>
      <c r="AO81" s="109">
        <v>316.31</v>
      </c>
      <c r="AP81" s="109">
        <v>316.31</v>
      </c>
      <c r="AQ81" s="109">
        <v>316.31</v>
      </c>
      <c r="AR81" s="109">
        <v>316.31</v>
      </c>
      <c r="AS81" s="110">
        <v>316.31</v>
      </c>
      <c r="AT81" s="275">
        <v>316.31</v>
      </c>
      <c r="AU81" s="109">
        <v>316.31</v>
      </c>
      <c r="AV81" s="109">
        <v>316.31</v>
      </c>
      <c r="AW81" s="109">
        <v>316.31</v>
      </c>
      <c r="AX81" s="109">
        <v>316.31</v>
      </c>
      <c r="AY81" s="109">
        <v>316.31</v>
      </c>
      <c r="AZ81"/>
      <c r="BA81"/>
      <c r="BB81"/>
      <c r="BC81"/>
      <c r="BD81"/>
    </row>
    <row r="82" spans="1:88" ht="12.5" x14ac:dyDescent="0.25">
      <c r="A82" s="99" t="s">
        <v>324</v>
      </c>
      <c r="B82" s="104" t="s">
        <v>338</v>
      </c>
      <c r="C82" s="104" t="s">
        <v>331</v>
      </c>
      <c r="D82" s="105">
        <v>44872</v>
      </c>
      <c r="E82" s="112">
        <v>146308.20000000001</v>
      </c>
      <c r="F82" s="106">
        <f t="shared" si="9"/>
        <v>146308.31999999992</v>
      </c>
      <c r="G82" s="106">
        <f t="shared" si="10"/>
        <v>-0.1199999999080319</v>
      </c>
      <c r="H82" s="107">
        <v>3</v>
      </c>
      <c r="I82" s="108">
        <v>0</v>
      </c>
      <c r="J82" s="108">
        <v>0</v>
      </c>
      <c r="K82" s="108">
        <v>0</v>
      </c>
      <c r="L82" s="108">
        <v>0</v>
      </c>
      <c r="M82" s="108">
        <v>0</v>
      </c>
      <c r="N82" s="108">
        <v>0</v>
      </c>
      <c r="O82" s="108">
        <v>0</v>
      </c>
      <c r="P82" s="108">
        <v>0</v>
      </c>
      <c r="Q82" s="108">
        <v>0</v>
      </c>
      <c r="R82" s="108">
        <v>0</v>
      </c>
      <c r="S82" s="108">
        <v>4064.12</v>
      </c>
      <c r="T82" s="108">
        <v>4064.12</v>
      </c>
      <c r="U82" s="108">
        <v>4064.12</v>
      </c>
      <c r="V82" s="108">
        <v>4064.12</v>
      </c>
      <c r="W82" s="108">
        <v>4064.12</v>
      </c>
      <c r="X82" s="108">
        <v>4064.12</v>
      </c>
      <c r="Y82" s="108">
        <v>4064.12</v>
      </c>
      <c r="Z82" s="108">
        <v>4064.12</v>
      </c>
      <c r="AA82" s="108">
        <v>4064.12</v>
      </c>
      <c r="AB82" s="108">
        <v>4064.12</v>
      </c>
      <c r="AC82" s="108">
        <v>4064.12</v>
      </c>
      <c r="AD82" s="108">
        <v>4064.12</v>
      </c>
      <c r="AE82" s="108">
        <v>4064.12</v>
      </c>
      <c r="AF82" s="108">
        <v>4064.12</v>
      </c>
      <c r="AG82" s="109">
        <v>4064.12</v>
      </c>
      <c r="AH82" s="109">
        <v>4064.12</v>
      </c>
      <c r="AI82" s="109">
        <v>4064.12</v>
      </c>
      <c r="AJ82" s="109">
        <v>4064.12</v>
      </c>
      <c r="AK82" s="109">
        <v>4064.12</v>
      </c>
      <c r="AL82" s="109">
        <v>4064.12</v>
      </c>
      <c r="AM82" s="109">
        <v>4064.12</v>
      </c>
      <c r="AN82" s="109">
        <v>4064.12</v>
      </c>
      <c r="AO82" s="109">
        <v>4064.12</v>
      </c>
      <c r="AP82" s="109">
        <v>4064.12</v>
      </c>
      <c r="AQ82" s="109">
        <v>4064.12</v>
      </c>
      <c r="AR82" s="109">
        <v>4064.12</v>
      </c>
      <c r="AS82" s="110">
        <v>4064.12</v>
      </c>
      <c r="AT82" s="275">
        <v>4064.12</v>
      </c>
      <c r="AU82" s="109">
        <v>4064.12</v>
      </c>
      <c r="AV82" s="109">
        <v>4064.12</v>
      </c>
      <c r="AW82" s="109">
        <v>4064.12</v>
      </c>
      <c r="AX82" s="109">
        <v>4064.12</v>
      </c>
      <c r="AY82" s="109">
        <v>4064.12</v>
      </c>
      <c r="AZ82" s="109">
        <v>4064.12</v>
      </c>
      <c r="BA82" s="109">
        <v>4064.12</v>
      </c>
      <c r="BB82" s="109">
        <v>4064.12</v>
      </c>
      <c r="BC82"/>
      <c r="BD82"/>
    </row>
    <row r="83" spans="1:88" ht="12.5" x14ac:dyDescent="0.25">
      <c r="A83" s="99" t="s">
        <v>324</v>
      </c>
      <c r="B83" s="104" t="s">
        <v>339</v>
      </c>
      <c r="C83" s="104" t="s">
        <v>331</v>
      </c>
      <c r="D83" s="105">
        <v>44891</v>
      </c>
      <c r="E83" s="112">
        <v>146308.20000000001</v>
      </c>
      <c r="F83" s="106">
        <f t="shared" si="9"/>
        <v>146308.31999999992</v>
      </c>
      <c r="G83" s="106">
        <f t="shared" si="10"/>
        <v>-0.1199999999080319</v>
      </c>
      <c r="H83" s="107">
        <v>3</v>
      </c>
      <c r="I83" s="108">
        <v>0</v>
      </c>
      <c r="J83" s="108">
        <v>0</v>
      </c>
      <c r="K83" s="108">
        <v>0</v>
      </c>
      <c r="L83" s="108">
        <v>0</v>
      </c>
      <c r="M83" s="108">
        <v>0</v>
      </c>
      <c r="N83" s="108">
        <v>0</v>
      </c>
      <c r="O83" s="108">
        <v>0</v>
      </c>
      <c r="P83" s="108">
        <v>0</v>
      </c>
      <c r="Q83" s="108">
        <v>0</v>
      </c>
      <c r="R83" s="108">
        <v>0</v>
      </c>
      <c r="S83" s="108">
        <v>4064.12</v>
      </c>
      <c r="T83" s="108">
        <v>4064.12</v>
      </c>
      <c r="U83" s="108">
        <v>4064.12</v>
      </c>
      <c r="V83" s="108">
        <v>4064.12</v>
      </c>
      <c r="W83" s="108">
        <v>4064.12</v>
      </c>
      <c r="X83" s="108">
        <v>4064.12</v>
      </c>
      <c r="Y83" s="108">
        <v>4064.12</v>
      </c>
      <c r="Z83" s="108">
        <v>4064.12</v>
      </c>
      <c r="AA83" s="108">
        <v>4064.12</v>
      </c>
      <c r="AB83" s="108">
        <v>4064.12</v>
      </c>
      <c r="AC83" s="108">
        <v>4064.12</v>
      </c>
      <c r="AD83" s="108">
        <v>4064.12</v>
      </c>
      <c r="AE83" s="108">
        <v>4064.12</v>
      </c>
      <c r="AF83" s="108">
        <v>4064.12</v>
      </c>
      <c r="AG83" s="109">
        <v>4064.12</v>
      </c>
      <c r="AH83" s="109">
        <v>4064.12</v>
      </c>
      <c r="AI83" s="109">
        <v>4064.12</v>
      </c>
      <c r="AJ83" s="109">
        <v>4064.12</v>
      </c>
      <c r="AK83" s="109">
        <v>4064.12</v>
      </c>
      <c r="AL83" s="109">
        <v>4064.12</v>
      </c>
      <c r="AM83" s="109">
        <v>4064.12</v>
      </c>
      <c r="AN83" s="109">
        <v>4064.12</v>
      </c>
      <c r="AO83" s="109">
        <v>4064.12</v>
      </c>
      <c r="AP83" s="109">
        <v>4064.12</v>
      </c>
      <c r="AQ83" s="109">
        <v>4064.12</v>
      </c>
      <c r="AR83" s="109">
        <v>4064.12</v>
      </c>
      <c r="AS83" s="110">
        <v>4064.12</v>
      </c>
      <c r="AT83" s="275">
        <v>4064.12</v>
      </c>
      <c r="AU83" s="109">
        <v>4064.12</v>
      </c>
      <c r="AV83" s="109">
        <v>4064.12</v>
      </c>
      <c r="AW83" s="109">
        <v>4064.12</v>
      </c>
      <c r="AX83" s="109">
        <v>4064.12</v>
      </c>
      <c r="AY83" s="109">
        <v>4064.12</v>
      </c>
      <c r="AZ83" s="109">
        <v>4064.12</v>
      </c>
      <c r="BA83" s="109">
        <v>4064.12</v>
      </c>
      <c r="BB83" s="109">
        <v>4064.12</v>
      </c>
      <c r="BC83"/>
      <c r="BD83"/>
    </row>
    <row r="84" spans="1:88" ht="12.5" x14ac:dyDescent="0.25">
      <c r="A84" s="99" t="s">
        <v>324</v>
      </c>
      <c r="B84" s="104" t="s">
        <v>340</v>
      </c>
      <c r="C84" s="104" t="s">
        <v>331</v>
      </c>
      <c r="D84" s="105">
        <v>44891</v>
      </c>
      <c r="E84" s="112">
        <v>19942</v>
      </c>
      <c r="F84" s="106">
        <f t="shared" si="9"/>
        <v>19941.840000000004</v>
      </c>
      <c r="G84" s="106">
        <f t="shared" si="10"/>
        <v>0.1599999999962165</v>
      </c>
      <c r="H84" s="107">
        <v>3</v>
      </c>
      <c r="I84" s="108">
        <v>0</v>
      </c>
      <c r="J84" s="108">
        <v>0</v>
      </c>
      <c r="K84" s="108">
        <v>0</v>
      </c>
      <c r="L84" s="108">
        <v>0</v>
      </c>
      <c r="M84" s="108">
        <v>0</v>
      </c>
      <c r="N84" s="108">
        <v>0</v>
      </c>
      <c r="O84" s="108">
        <v>0</v>
      </c>
      <c r="P84" s="108">
        <v>0</v>
      </c>
      <c r="Q84" s="108">
        <v>0</v>
      </c>
      <c r="R84" s="108">
        <v>0</v>
      </c>
      <c r="S84" s="108">
        <v>553.94000000000005</v>
      </c>
      <c r="T84" s="108">
        <v>553.94000000000005</v>
      </c>
      <c r="U84" s="108">
        <v>553.94000000000005</v>
      </c>
      <c r="V84" s="108">
        <v>553.94000000000005</v>
      </c>
      <c r="W84" s="108">
        <v>553.94000000000005</v>
      </c>
      <c r="X84" s="108">
        <v>553.94000000000005</v>
      </c>
      <c r="Y84" s="108">
        <v>553.94000000000005</v>
      </c>
      <c r="Z84" s="108">
        <v>553.94000000000005</v>
      </c>
      <c r="AA84" s="108">
        <v>553.94000000000005</v>
      </c>
      <c r="AB84" s="108">
        <v>553.94000000000005</v>
      </c>
      <c r="AC84" s="108">
        <v>553.94000000000005</v>
      </c>
      <c r="AD84" s="108">
        <v>553.94000000000005</v>
      </c>
      <c r="AE84" s="108">
        <v>553.94000000000005</v>
      </c>
      <c r="AF84" s="108">
        <v>553.94000000000005</v>
      </c>
      <c r="AG84" s="109">
        <v>553.94000000000005</v>
      </c>
      <c r="AH84" s="109">
        <v>553.94000000000005</v>
      </c>
      <c r="AI84" s="109">
        <v>553.94000000000005</v>
      </c>
      <c r="AJ84" s="109">
        <v>553.94000000000005</v>
      </c>
      <c r="AK84" s="109">
        <v>553.94000000000005</v>
      </c>
      <c r="AL84" s="109">
        <v>553.94000000000005</v>
      </c>
      <c r="AM84" s="109">
        <v>553.94000000000005</v>
      </c>
      <c r="AN84" s="109">
        <v>553.94000000000005</v>
      </c>
      <c r="AO84" s="109">
        <v>553.94000000000005</v>
      </c>
      <c r="AP84" s="109">
        <v>553.94000000000005</v>
      </c>
      <c r="AQ84" s="109">
        <v>553.94000000000005</v>
      </c>
      <c r="AR84" s="109">
        <v>553.94000000000005</v>
      </c>
      <c r="AS84" s="110">
        <v>553.94000000000005</v>
      </c>
      <c r="AT84" s="275">
        <v>553.94000000000005</v>
      </c>
      <c r="AU84" s="109">
        <v>553.94000000000005</v>
      </c>
      <c r="AV84" s="109">
        <v>553.94000000000005</v>
      </c>
      <c r="AW84" s="109">
        <v>553.94000000000005</v>
      </c>
      <c r="AX84" s="109">
        <v>553.94000000000005</v>
      </c>
      <c r="AY84" s="109">
        <v>553.94000000000005</v>
      </c>
      <c r="AZ84" s="109">
        <v>553.94000000000005</v>
      </c>
      <c r="BA84" s="109">
        <v>553.94000000000005</v>
      </c>
      <c r="BB84" s="109">
        <v>553.94000000000005</v>
      </c>
      <c r="BC84"/>
      <c r="BD84"/>
    </row>
    <row r="85" spans="1:88" ht="12.5" x14ac:dyDescent="0.25">
      <c r="A85" s="99" t="s">
        <v>334</v>
      </c>
      <c r="B85" s="104" t="s">
        <v>341</v>
      </c>
      <c r="C85" s="104" t="s">
        <v>331</v>
      </c>
      <c r="D85" s="105">
        <v>44881</v>
      </c>
      <c r="E85" s="106">
        <v>212400</v>
      </c>
      <c r="F85" s="106">
        <f t="shared" si="9"/>
        <v>212400</v>
      </c>
      <c r="G85" s="106">
        <f t="shared" si="10"/>
        <v>0</v>
      </c>
      <c r="H85" s="106">
        <v>3</v>
      </c>
      <c r="I85" s="108">
        <v>0</v>
      </c>
      <c r="J85" s="108">
        <v>0</v>
      </c>
      <c r="K85" s="108">
        <v>0</v>
      </c>
      <c r="L85" s="108">
        <v>0</v>
      </c>
      <c r="M85" s="108">
        <v>0</v>
      </c>
      <c r="N85" s="108">
        <v>0</v>
      </c>
      <c r="O85" s="108">
        <v>0</v>
      </c>
      <c r="P85" s="108">
        <v>0</v>
      </c>
      <c r="Q85" s="108">
        <v>0</v>
      </c>
      <c r="R85" s="108">
        <v>0</v>
      </c>
      <c r="S85" s="108">
        <v>5900</v>
      </c>
      <c r="T85" s="108">
        <v>5900</v>
      </c>
      <c r="U85" s="108">
        <v>5900</v>
      </c>
      <c r="V85" s="108">
        <v>5900</v>
      </c>
      <c r="W85" s="108">
        <v>5900</v>
      </c>
      <c r="X85" s="108">
        <v>5900</v>
      </c>
      <c r="Y85" s="108">
        <v>5900</v>
      </c>
      <c r="Z85" s="108">
        <v>5900</v>
      </c>
      <c r="AA85" s="108">
        <v>5900</v>
      </c>
      <c r="AB85" s="108">
        <v>5900</v>
      </c>
      <c r="AC85" s="108">
        <v>5900</v>
      </c>
      <c r="AD85" s="108">
        <v>5900</v>
      </c>
      <c r="AE85" s="108">
        <v>5900</v>
      </c>
      <c r="AF85" s="108">
        <v>5900</v>
      </c>
      <c r="AG85" s="109">
        <v>5900</v>
      </c>
      <c r="AH85" s="109">
        <v>5900</v>
      </c>
      <c r="AI85" s="109">
        <v>5900</v>
      </c>
      <c r="AJ85" s="109">
        <v>5900</v>
      </c>
      <c r="AK85" s="109">
        <v>5900</v>
      </c>
      <c r="AL85" s="109">
        <v>5900</v>
      </c>
      <c r="AM85" s="109">
        <v>5900</v>
      </c>
      <c r="AN85" s="109">
        <v>5900</v>
      </c>
      <c r="AO85" s="109">
        <v>5900</v>
      </c>
      <c r="AP85" s="109">
        <v>5900</v>
      </c>
      <c r="AQ85" s="109">
        <v>5900</v>
      </c>
      <c r="AR85" s="109">
        <v>5900</v>
      </c>
      <c r="AS85" s="110">
        <v>5900</v>
      </c>
      <c r="AT85" s="275">
        <v>5900</v>
      </c>
      <c r="AU85" s="109">
        <v>5900</v>
      </c>
      <c r="AV85" s="109">
        <v>5900</v>
      </c>
      <c r="AW85" s="109">
        <v>5900</v>
      </c>
      <c r="AX85" s="109">
        <v>5900</v>
      </c>
      <c r="AY85" s="109">
        <v>5900</v>
      </c>
      <c r="AZ85" s="109">
        <v>5900</v>
      </c>
      <c r="BA85" s="109">
        <v>5900</v>
      </c>
      <c r="BB85" s="109">
        <v>5900</v>
      </c>
      <c r="BC85"/>
      <c r="BD85"/>
    </row>
    <row r="86" spans="1:88" ht="12.5" x14ac:dyDescent="0.25">
      <c r="A86" s="99"/>
      <c r="B86" s="104"/>
      <c r="C86" s="104"/>
      <c r="D86" s="105"/>
      <c r="E86" s="106"/>
      <c r="F86" s="106"/>
      <c r="G86" s="106"/>
      <c r="H86" s="106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13"/>
      <c r="AT86" s="276"/>
      <c r="AU86"/>
      <c r="AV86"/>
      <c r="AW86"/>
      <c r="AX86"/>
      <c r="AY86"/>
      <c r="AZ86"/>
      <c r="BA86"/>
      <c r="BB86"/>
      <c r="BC86"/>
      <c r="BD86"/>
    </row>
    <row r="87" spans="1:88" ht="13" thickBot="1" x14ac:dyDescent="0.3">
      <c r="A87" s="114"/>
      <c r="B87" s="114"/>
      <c r="C87" s="114"/>
      <c r="D87" s="114"/>
      <c r="E87" s="115">
        <f>SUM(E69:E85)</f>
        <v>1408595.4</v>
      </c>
      <c r="F87" s="115">
        <f>SUM(F69:F85)</f>
        <v>1408595.7599999998</v>
      </c>
      <c r="G87" s="115">
        <f>SUM(G69:G85)</f>
        <v>-0.35999999967316398</v>
      </c>
      <c r="H87" s="114"/>
      <c r="I87" s="115">
        <f>SUM(I69:I84)</f>
        <v>0</v>
      </c>
      <c r="J87" s="115">
        <f>SUM(J69:J84)</f>
        <v>0</v>
      </c>
      <c r="K87" s="115">
        <f>SUM(K69:K84)</f>
        <v>5171.68</v>
      </c>
      <c r="L87" s="115">
        <f>SUM(L69:L84)</f>
        <v>10343.36</v>
      </c>
      <c r="M87" s="115">
        <f>SUM(M69:M84)</f>
        <v>10343.36</v>
      </c>
      <c r="N87" s="115">
        <f t="shared" ref="N87:BB87" si="11">SUM(N69:N85)</f>
        <v>10343.36</v>
      </c>
      <c r="O87" s="115">
        <f t="shared" si="11"/>
        <v>23646.05</v>
      </c>
      <c r="P87" s="115">
        <f t="shared" si="11"/>
        <v>24545.48</v>
      </c>
      <c r="Q87" s="115">
        <f t="shared" si="11"/>
        <v>24545.48</v>
      </c>
      <c r="R87" s="115">
        <f t="shared" si="11"/>
        <v>24545.48</v>
      </c>
      <c r="S87" s="115">
        <f t="shared" si="11"/>
        <v>39127.659999999996</v>
      </c>
      <c r="T87" s="115">
        <f t="shared" si="11"/>
        <v>39127.659999999996</v>
      </c>
      <c r="U87" s="115">
        <f t="shared" si="11"/>
        <v>39127.659999999996</v>
      </c>
      <c r="V87" s="115">
        <f t="shared" si="11"/>
        <v>39127.659999999996</v>
      </c>
      <c r="W87" s="115">
        <f t="shared" si="11"/>
        <v>39127.659999999996</v>
      </c>
      <c r="X87" s="115">
        <f t="shared" si="11"/>
        <v>39127.659999999996</v>
      </c>
      <c r="Y87" s="115">
        <f t="shared" si="11"/>
        <v>39127.659999999996</v>
      </c>
      <c r="Z87" s="115">
        <f t="shared" si="11"/>
        <v>39127.659999999996</v>
      </c>
      <c r="AA87" s="115">
        <f t="shared" si="11"/>
        <v>39127.659999999996</v>
      </c>
      <c r="AB87" s="115">
        <f t="shared" si="11"/>
        <v>39127.659999999996</v>
      </c>
      <c r="AC87" s="115">
        <f t="shared" si="11"/>
        <v>39127.659999999996</v>
      </c>
      <c r="AD87" s="115">
        <f t="shared" si="11"/>
        <v>39127.659999999996</v>
      </c>
      <c r="AE87" s="115">
        <f t="shared" si="11"/>
        <v>39127.659999999996</v>
      </c>
      <c r="AF87" s="115">
        <f t="shared" si="11"/>
        <v>39127.659999999996</v>
      </c>
      <c r="AG87" s="115">
        <f t="shared" si="11"/>
        <v>39127.659999999996</v>
      </c>
      <c r="AH87" s="115">
        <f t="shared" si="11"/>
        <v>39127.659999999996</v>
      </c>
      <c r="AI87" s="115">
        <f t="shared" si="11"/>
        <v>39127.659999999996</v>
      </c>
      <c r="AJ87" s="115">
        <f t="shared" si="11"/>
        <v>39127.659999999996</v>
      </c>
      <c r="AK87" s="115">
        <f t="shared" si="11"/>
        <v>39127.659999999996</v>
      </c>
      <c r="AL87" s="115">
        <f t="shared" si="11"/>
        <v>39127.659999999996</v>
      </c>
      <c r="AM87" s="115">
        <f t="shared" si="11"/>
        <v>39127.659999999996</v>
      </c>
      <c r="AN87" s="115">
        <f t="shared" si="11"/>
        <v>39127.659999999996</v>
      </c>
      <c r="AO87" s="115">
        <f t="shared" si="11"/>
        <v>39127.659999999996</v>
      </c>
      <c r="AP87" s="115">
        <f t="shared" si="11"/>
        <v>39127.659999999996</v>
      </c>
      <c r="AQ87" s="115">
        <f t="shared" si="11"/>
        <v>39127.659999999996</v>
      </c>
      <c r="AR87" s="115">
        <f t="shared" si="11"/>
        <v>39127.659999999996</v>
      </c>
      <c r="AS87" s="116">
        <f t="shared" si="11"/>
        <v>39127.659999999996</v>
      </c>
      <c r="AT87" s="277">
        <f t="shared" si="11"/>
        <v>39127.659999999996</v>
      </c>
      <c r="AU87" s="115">
        <f t="shared" si="11"/>
        <v>33955.979999999996</v>
      </c>
      <c r="AV87" s="115">
        <f t="shared" si="11"/>
        <v>28784.3</v>
      </c>
      <c r="AW87" s="115">
        <f t="shared" si="11"/>
        <v>28784.3</v>
      </c>
      <c r="AX87" s="115">
        <f t="shared" si="11"/>
        <v>28784.3</v>
      </c>
      <c r="AY87" s="115">
        <f t="shared" si="11"/>
        <v>15481.61</v>
      </c>
      <c r="AZ87" s="115">
        <f t="shared" si="11"/>
        <v>14582.18</v>
      </c>
      <c r="BA87" s="115">
        <f t="shared" si="11"/>
        <v>14582.18</v>
      </c>
      <c r="BB87" s="115">
        <f t="shared" si="11"/>
        <v>14582.18</v>
      </c>
      <c r="BC87"/>
      <c r="BD87"/>
    </row>
    <row r="88" spans="1:88" ht="13" thickTop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/>
      <c r="AT88"/>
      <c r="AU88"/>
      <c r="AV88"/>
      <c r="AW88"/>
      <c r="AX88"/>
      <c r="AY88"/>
      <c r="AZ88"/>
      <c r="BA88"/>
      <c r="BB88"/>
      <c r="BC88"/>
      <c r="BD88"/>
    </row>
    <row r="91" spans="1:88" x14ac:dyDescent="0.25">
      <c r="A91" s="118"/>
      <c r="B91" s="95" t="s">
        <v>316</v>
      </c>
      <c r="C91" s="120"/>
      <c r="D91" s="121"/>
      <c r="E91" s="121"/>
      <c r="F91" s="120"/>
      <c r="H91" s="122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3"/>
      <c r="CE91" s="121"/>
      <c r="CF91" s="121"/>
      <c r="CG91" s="121"/>
      <c r="CH91" s="121"/>
      <c r="CI91" s="121"/>
      <c r="CJ91" s="121"/>
    </row>
    <row r="92" spans="1:88" x14ac:dyDescent="0.25">
      <c r="A92" s="119"/>
      <c r="B92" s="119"/>
      <c r="C92" s="120"/>
      <c r="D92" s="121"/>
      <c r="E92" s="121"/>
      <c r="F92" s="124"/>
      <c r="G92" s="125"/>
      <c r="H92" s="122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3"/>
      <c r="CE92" s="121"/>
      <c r="CF92" s="121"/>
      <c r="CG92" s="121"/>
      <c r="CH92" s="121"/>
      <c r="CI92" s="121"/>
      <c r="CJ92" s="121"/>
    </row>
    <row r="93" spans="1:88" x14ac:dyDescent="0.25">
      <c r="A93" s="118"/>
      <c r="B93" s="119"/>
      <c r="C93" s="120"/>
      <c r="D93" s="121"/>
      <c r="E93" s="121"/>
      <c r="F93" s="126"/>
      <c r="G93" s="127"/>
      <c r="H93" s="128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30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6"/>
      <c r="CE93" s="121"/>
      <c r="CF93" s="121"/>
      <c r="CG93" s="121"/>
      <c r="CH93" s="121"/>
      <c r="CI93" s="121"/>
      <c r="CJ93" s="121"/>
    </row>
    <row r="94" spans="1:88" x14ac:dyDescent="0.25">
      <c r="A94" s="121"/>
      <c r="B94" s="121"/>
      <c r="C94" s="120"/>
      <c r="D94" s="121"/>
      <c r="E94" s="121"/>
      <c r="F94" s="124"/>
      <c r="G94" s="125"/>
      <c r="H94" s="122"/>
      <c r="I94" s="123" t="s">
        <v>342</v>
      </c>
      <c r="J94" s="123" t="s">
        <v>342</v>
      </c>
      <c r="K94" s="123" t="s">
        <v>342</v>
      </c>
      <c r="L94" s="123" t="s">
        <v>342</v>
      </c>
      <c r="M94" s="123" t="s">
        <v>342</v>
      </c>
      <c r="N94" s="123"/>
      <c r="O94" s="123"/>
      <c r="P94" s="123"/>
      <c r="Q94" s="123"/>
      <c r="R94" s="123"/>
      <c r="S94" s="123"/>
      <c r="T94" s="123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3"/>
      <c r="CE94" s="121"/>
      <c r="CF94" s="121"/>
      <c r="CG94" s="121"/>
      <c r="CH94" s="121"/>
      <c r="CI94" s="121"/>
      <c r="CJ94" s="121"/>
    </row>
    <row r="95" spans="1:88" x14ac:dyDescent="0.25">
      <c r="A95" s="834" t="s">
        <v>343</v>
      </c>
      <c r="B95" s="834" t="s">
        <v>344</v>
      </c>
      <c r="C95" s="834" t="s">
        <v>345</v>
      </c>
      <c r="D95" s="834" t="s">
        <v>346</v>
      </c>
      <c r="E95" s="834" t="s">
        <v>347</v>
      </c>
      <c r="F95" s="837" t="s">
        <v>348</v>
      </c>
      <c r="G95" s="831" t="s">
        <v>349</v>
      </c>
      <c r="H95" s="833" t="s">
        <v>350</v>
      </c>
      <c r="I95" s="131" t="s">
        <v>133</v>
      </c>
      <c r="J95" s="131" t="s">
        <v>133</v>
      </c>
      <c r="K95" s="131" t="s">
        <v>133</v>
      </c>
      <c r="L95" s="131" t="s">
        <v>133</v>
      </c>
      <c r="M95" s="131" t="s">
        <v>133</v>
      </c>
      <c r="N95" s="131" t="s">
        <v>133</v>
      </c>
      <c r="O95" s="131" t="s">
        <v>133</v>
      </c>
      <c r="P95" s="131" t="s">
        <v>133</v>
      </c>
      <c r="Q95" s="131" t="s">
        <v>133</v>
      </c>
      <c r="R95" s="131" t="s">
        <v>133</v>
      </c>
      <c r="S95" s="131" t="s">
        <v>133</v>
      </c>
      <c r="T95" s="131" t="s">
        <v>133</v>
      </c>
      <c r="U95" s="131" t="s">
        <v>133</v>
      </c>
      <c r="V95" s="131" t="s">
        <v>133</v>
      </c>
      <c r="W95" s="131" t="s">
        <v>133</v>
      </c>
      <c r="X95" s="131" t="s">
        <v>133</v>
      </c>
      <c r="Y95" s="131" t="s">
        <v>133</v>
      </c>
      <c r="Z95" s="131" t="s">
        <v>133</v>
      </c>
      <c r="AA95" s="131" t="s">
        <v>133</v>
      </c>
      <c r="AB95" s="131" t="s">
        <v>133</v>
      </c>
      <c r="AC95" s="131" t="s">
        <v>133</v>
      </c>
      <c r="AD95" s="131" t="s">
        <v>133</v>
      </c>
      <c r="AE95" s="131" t="s">
        <v>133</v>
      </c>
      <c r="AF95" s="131" t="s">
        <v>133</v>
      </c>
      <c r="AG95" s="131" t="s">
        <v>133</v>
      </c>
      <c r="AH95" s="131" t="s">
        <v>133</v>
      </c>
      <c r="AI95" s="131" t="s">
        <v>133</v>
      </c>
      <c r="AJ95" s="131" t="s">
        <v>133</v>
      </c>
      <c r="AK95" s="131" t="s">
        <v>133</v>
      </c>
      <c r="AL95" s="131" t="s">
        <v>133</v>
      </c>
      <c r="AM95" s="131" t="s">
        <v>133</v>
      </c>
      <c r="AN95" s="131" t="s">
        <v>133</v>
      </c>
      <c r="AO95" s="131" t="s">
        <v>133</v>
      </c>
      <c r="AP95" s="131" t="s">
        <v>133</v>
      </c>
      <c r="AQ95" s="131" t="s">
        <v>133</v>
      </c>
      <c r="AR95" s="131" t="s">
        <v>133</v>
      </c>
      <c r="AS95" s="132" t="s">
        <v>133</v>
      </c>
      <c r="AT95" s="278" t="s">
        <v>133</v>
      </c>
      <c r="AU95" s="131" t="s">
        <v>133</v>
      </c>
      <c r="AV95" s="131" t="s">
        <v>133</v>
      </c>
      <c r="AW95" s="131" t="s">
        <v>133</v>
      </c>
      <c r="AX95" s="131" t="s">
        <v>133</v>
      </c>
      <c r="AY95" s="131" t="s">
        <v>133</v>
      </c>
      <c r="AZ95" s="131" t="s">
        <v>133</v>
      </c>
      <c r="BA95" s="131" t="s">
        <v>133</v>
      </c>
      <c r="BB95" s="131" t="s">
        <v>133</v>
      </c>
      <c r="BC95" s="131" t="s">
        <v>133</v>
      </c>
      <c r="BD95" s="131" t="s">
        <v>133</v>
      </c>
      <c r="BE95" s="131" t="s">
        <v>133</v>
      </c>
      <c r="BF95" s="131" t="s">
        <v>133</v>
      </c>
      <c r="BG95" s="131" t="s">
        <v>133</v>
      </c>
      <c r="BH95" s="131" t="s">
        <v>133</v>
      </c>
      <c r="BI95" s="131" t="s">
        <v>133</v>
      </c>
      <c r="BJ95" s="131" t="s">
        <v>133</v>
      </c>
      <c r="BK95" s="131" t="s">
        <v>133</v>
      </c>
      <c r="BL95" s="131" t="s">
        <v>133</v>
      </c>
      <c r="BM95" s="131" t="s">
        <v>133</v>
      </c>
      <c r="BN95" s="131" t="s">
        <v>133</v>
      </c>
      <c r="BO95" s="131" t="s">
        <v>133</v>
      </c>
      <c r="BP95" s="131" t="s">
        <v>133</v>
      </c>
      <c r="BQ95" s="131" t="s">
        <v>133</v>
      </c>
      <c r="BR95" s="131" t="s">
        <v>133</v>
      </c>
      <c r="BS95" s="131" t="s">
        <v>133</v>
      </c>
      <c r="BT95" s="131" t="s">
        <v>133</v>
      </c>
      <c r="BU95" s="131" t="s">
        <v>133</v>
      </c>
      <c r="BV95" s="131" t="s">
        <v>133</v>
      </c>
      <c r="BW95" s="131" t="s">
        <v>133</v>
      </c>
      <c r="BX95" s="131" t="s">
        <v>133</v>
      </c>
      <c r="BY95" s="131" t="s">
        <v>133</v>
      </c>
      <c r="BZ95" s="131" t="s">
        <v>133</v>
      </c>
      <c r="CA95" s="131" t="s">
        <v>133</v>
      </c>
      <c r="CB95" s="131" t="s">
        <v>133</v>
      </c>
      <c r="CC95" s="131" t="s">
        <v>133</v>
      </c>
      <c r="CD95" s="133" t="s">
        <v>351</v>
      </c>
      <c r="CE95" s="120"/>
      <c r="CF95" s="120"/>
      <c r="CG95" s="120"/>
      <c r="CH95" s="120"/>
      <c r="CI95" s="120"/>
      <c r="CJ95" s="120"/>
    </row>
    <row r="96" spans="1:88" x14ac:dyDescent="0.25">
      <c r="A96" s="835"/>
      <c r="B96" s="836"/>
      <c r="C96" s="836"/>
      <c r="D96" s="836"/>
      <c r="E96" s="836"/>
      <c r="F96" s="838"/>
      <c r="G96" s="832"/>
      <c r="H96" s="832"/>
      <c r="I96" s="134">
        <v>44562</v>
      </c>
      <c r="J96" s="134">
        <v>44593</v>
      </c>
      <c r="K96" s="134">
        <v>44621</v>
      </c>
      <c r="L96" s="134">
        <v>44652</v>
      </c>
      <c r="M96" s="134">
        <v>44682</v>
      </c>
      <c r="N96" s="134">
        <v>44713</v>
      </c>
      <c r="O96" s="134">
        <v>44743</v>
      </c>
      <c r="P96" s="134">
        <v>44774</v>
      </c>
      <c r="Q96" s="134">
        <v>44805</v>
      </c>
      <c r="R96" s="134">
        <v>44835</v>
      </c>
      <c r="S96" s="134">
        <v>44866</v>
      </c>
      <c r="T96" s="134">
        <v>44896</v>
      </c>
      <c r="U96" s="134">
        <v>44927</v>
      </c>
      <c r="V96" s="134">
        <f>U96+31</f>
        <v>44958</v>
      </c>
      <c r="W96" s="134">
        <f t="shared" ref="W96:AF96" si="12">V96+31</f>
        <v>44989</v>
      </c>
      <c r="X96" s="134">
        <f t="shared" si="12"/>
        <v>45020</v>
      </c>
      <c r="Y96" s="134">
        <f t="shared" si="12"/>
        <v>45051</v>
      </c>
      <c r="Z96" s="134">
        <f t="shared" si="12"/>
        <v>45082</v>
      </c>
      <c r="AA96" s="134">
        <f t="shared" si="12"/>
        <v>45113</v>
      </c>
      <c r="AB96" s="134">
        <f t="shared" si="12"/>
        <v>45144</v>
      </c>
      <c r="AC96" s="134">
        <f t="shared" si="12"/>
        <v>45175</v>
      </c>
      <c r="AD96" s="134">
        <f t="shared" si="12"/>
        <v>45206</v>
      </c>
      <c r="AE96" s="134">
        <f t="shared" si="12"/>
        <v>45237</v>
      </c>
      <c r="AF96" s="134">
        <f t="shared" si="12"/>
        <v>45268</v>
      </c>
      <c r="AG96" s="134">
        <v>45292</v>
      </c>
      <c r="AH96" s="134">
        <f>AG96+31</f>
        <v>45323</v>
      </c>
      <c r="AI96" s="134">
        <f t="shared" ref="AI96:CB96" si="13">AH96+31</f>
        <v>45354</v>
      </c>
      <c r="AJ96" s="134">
        <f t="shared" si="13"/>
        <v>45385</v>
      </c>
      <c r="AK96" s="134">
        <f t="shared" si="13"/>
        <v>45416</v>
      </c>
      <c r="AL96" s="134">
        <f t="shared" si="13"/>
        <v>45447</v>
      </c>
      <c r="AM96" s="134">
        <f t="shared" si="13"/>
        <v>45478</v>
      </c>
      <c r="AN96" s="134">
        <f t="shared" si="13"/>
        <v>45509</v>
      </c>
      <c r="AO96" s="134">
        <f t="shared" si="13"/>
        <v>45540</v>
      </c>
      <c r="AP96" s="134">
        <f t="shared" si="13"/>
        <v>45571</v>
      </c>
      <c r="AQ96" s="134">
        <f t="shared" si="13"/>
        <v>45602</v>
      </c>
      <c r="AR96" s="134">
        <f t="shared" si="13"/>
        <v>45633</v>
      </c>
      <c r="AS96" s="135">
        <f t="shared" si="13"/>
        <v>45664</v>
      </c>
      <c r="AT96" s="279">
        <f t="shared" si="13"/>
        <v>45695</v>
      </c>
      <c r="AU96" s="134">
        <f t="shared" si="13"/>
        <v>45726</v>
      </c>
      <c r="AV96" s="134">
        <f t="shared" si="13"/>
        <v>45757</v>
      </c>
      <c r="AW96" s="134">
        <f t="shared" si="13"/>
        <v>45788</v>
      </c>
      <c r="AX96" s="134">
        <f t="shared" si="13"/>
        <v>45819</v>
      </c>
      <c r="AY96" s="134">
        <f t="shared" si="13"/>
        <v>45850</v>
      </c>
      <c r="AZ96" s="134">
        <f t="shared" si="13"/>
        <v>45881</v>
      </c>
      <c r="BA96" s="134">
        <f t="shared" si="13"/>
        <v>45912</v>
      </c>
      <c r="BB96" s="134">
        <f t="shared" si="13"/>
        <v>45943</v>
      </c>
      <c r="BC96" s="134">
        <f t="shared" si="13"/>
        <v>45974</v>
      </c>
      <c r="BD96" s="134">
        <f t="shared" si="13"/>
        <v>46005</v>
      </c>
      <c r="BE96" s="134">
        <f t="shared" si="13"/>
        <v>46036</v>
      </c>
      <c r="BF96" s="134">
        <f t="shared" si="13"/>
        <v>46067</v>
      </c>
      <c r="BG96" s="134">
        <f t="shared" si="13"/>
        <v>46098</v>
      </c>
      <c r="BH96" s="134">
        <f t="shared" si="13"/>
        <v>46129</v>
      </c>
      <c r="BI96" s="134">
        <f t="shared" si="13"/>
        <v>46160</v>
      </c>
      <c r="BJ96" s="134">
        <f t="shared" si="13"/>
        <v>46191</v>
      </c>
      <c r="BK96" s="134">
        <f t="shared" si="13"/>
        <v>46222</v>
      </c>
      <c r="BL96" s="134">
        <f t="shared" si="13"/>
        <v>46253</v>
      </c>
      <c r="BM96" s="134">
        <f t="shared" si="13"/>
        <v>46284</v>
      </c>
      <c r="BN96" s="134">
        <f t="shared" si="13"/>
        <v>46315</v>
      </c>
      <c r="BO96" s="134">
        <f t="shared" si="13"/>
        <v>46346</v>
      </c>
      <c r="BP96" s="134">
        <f t="shared" si="13"/>
        <v>46377</v>
      </c>
      <c r="BQ96" s="134">
        <f t="shared" si="13"/>
        <v>46408</v>
      </c>
      <c r="BR96" s="134">
        <f t="shared" si="13"/>
        <v>46439</v>
      </c>
      <c r="BS96" s="134">
        <f t="shared" si="13"/>
        <v>46470</v>
      </c>
      <c r="BT96" s="134">
        <f t="shared" si="13"/>
        <v>46501</v>
      </c>
      <c r="BU96" s="134">
        <f t="shared" si="13"/>
        <v>46532</v>
      </c>
      <c r="BV96" s="134">
        <f t="shared" si="13"/>
        <v>46563</v>
      </c>
      <c r="BW96" s="134">
        <f t="shared" si="13"/>
        <v>46594</v>
      </c>
      <c r="BX96" s="134">
        <f t="shared" si="13"/>
        <v>46625</v>
      </c>
      <c r="BY96" s="134">
        <f t="shared" si="13"/>
        <v>46656</v>
      </c>
      <c r="BZ96" s="134">
        <f t="shared" si="13"/>
        <v>46687</v>
      </c>
      <c r="CA96" s="134">
        <f t="shared" si="13"/>
        <v>46718</v>
      </c>
      <c r="CB96" s="134">
        <f t="shared" si="13"/>
        <v>46749</v>
      </c>
      <c r="CC96" s="136" t="s">
        <v>352</v>
      </c>
      <c r="CD96" s="137" t="s">
        <v>353</v>
      </c>
      <c r="CE96" s="121"/>
      <c r="CF96" s="121"/>
      <c r="CG96" s="121"/>
      <c r="CH96" s="121"/>
      <c r="CI96" s="121"/>
      <c r="CJ96" s="121"/>
    </row>
    <row r="97" spans="1:88" ht="12.5" x14ac:dyDescent="0.25">
      <c r="A97" s="138" t="s">
        <v>334</v>
      </c>
      <c r="B97" s="139" t="s">
        <v>354</v>
      </c>
      <c r="C97" s="140"/>
      <c r="D97" s="141" t="s">
        <v>355</v>
      </c>
      <c r="E97" s="138" t="s">
        <v>356</v>
      </c>
      <c r="F97" s="142">
        <v>599182.76</v>
      </c>
      <c r="G97" s="105">
        <v>44772</v>
      </c>
      <c r="H97" s="143">
        <v>0.2</v>
      </c>
      <c r="I97" s="144"/>
      <c r="J97" s="144"/>
      <c r="K97" s="144"/>
      <c r="L97" s="144"/>
      <c r="M97" s="144"/>
      <c r="N97" s="144"/>
      <c r="O97" s="144">
        <f t="shared" ref="O97:AD97" si="14">ROUND(SUM($F97)/60,0)</f>
        <v>9986</v>
      </c>
      <c r="P97" s="144">
        <f t="shared" si="14"/>
        <v>9986</v>
      </c>
      <c r="Q97" s="144">
        <f t="shared" si="14"/>
        <v>9986</v>
      </c>
      <c r="R97" s="144">
        <f t="shared" si="14"/>
        <v>9986</v>
      </c>
      <c r="S97" s="144">
        <f t="shared" si="14"/>
        <v>9986</v>
      </c>
      <c r="T97" s="144">
        <f t="shared" si="14"/>
        <v>9986</v>
      </c>
      <c r="U97" s="144">
        <f t="shared" si="14"/>
        <v>9986</v>
      </c>
      <c r="V97" s="144">
        <f t="shared" si="14"/>
        <v>9986</v>
      </c>
      <c r="W97" s="144">
        <f t="shared" si="14"/>
        <v>9986</v>
      </c>
      <c r="X97" s="144">
        <f t="shared" si="14"/>
        <v>9986</v>
      </c>
      <c r="Y97" s="144">
        <f t="shared" si="14"/>
        <v>9986</v>
      </c>
      <c r="Z97" s="144">
        <f t="shared" si="14"/>
        <v>9986</v>
      </c>
      <c r="AA97" s="144">
        <f t="shared" si="14"/>
        <v>9986</v>
      </c>
      <c r="AB97" s="144">
        <f t="shared" si="14"/>
        <v>9986</v>
      </c>
      <c r="AC97" s="144">
        <f t="shared" si="14"/>
        <v>9986</v>
      </c>
      <c r="AD97" s="144">
        <f t="shared" si="14"/>
        <v>9986</v>
      </c>
      <c r="AE97" s="144">
        <f t="shared" ref="AE97:BV99" si="15">ROUND(SUM($F97)/60,0)</f>
        <v>9986</v>
      </c>
      <c r="AF97" s="144">
        <f t="shared" si="15"/>
        <v>9986</v>
      </c>
      <c r="AG97" s="144">
        <f t="shared" si="15"/>
        <v>9986</v>
      </c>
      <c r="AH97" s="144">
        <f t="shared" si="15"/>
        <v>9986</v>
      </c>
      <c r="AI97" s="144">
        <f t="shared" si="15"/>
        <v>9986</v>
      </c>
      <c r="AJ97" s="144">
        <f t="shared" si="15"/>
        <v>9986</v>
      </c>
      <c r="AK97" s="144">
        <f t="shared" si="15"/>
        <v>9986</v>
      </c>
      <c r="AL97" s="144">
        <f t="shared" si="15"/>
        <v>9986</v>
      </c>
      <c r="AM97" s="144">
        <f t="shared" si="15"/>
        <v>9986</v>
      </c>
      <c r="AN97" s="144">
        <f t="shared" si="15"/>
        <v>9986</v>
      </c>
      <c r="AO97" s="144">
        <f t="shared" si="15"/>
        <v>9986</v>
      </c>
      <c r="AP97" s="144">
        <f t="shared" si="15"/>
        <v>9986</v>
      </c>
      <c r="AQ97" s="144">
        <f t="shared" si="15"/>
        <v>9986</v>
      </c>
      <c r="AR97" s="144">
        <f t="shared" si="15"/>
        <v>9986</v>
      </c>
      <c r="AS97" s="145">
        <f t="shared" si="15"/>
        <v>9986</v>
      </c>
      <c r="AT97" s="280">
        <f t="shared" si="15"/>
        <v>9986</v>
      </c>
      <c r="AU97" s="144">
        <f t="shared" si="15"/>
        <v>9986</v>
      </c>
      <c r="AV97" s="144">
        <f t="shared" si="15"/>
        <v>9986</v>
      </c>
      <c r="AW97" s="144">
        <f t="shared" si="15"/>
        <v>9986</v>
      </c>
      <c r="AX97" s="144">
        <f t="shared" si="15"/>
        <v>9986</v>
      </c>
      <c r="AY97" s="144">
        <f t="shared" si="15"/>
        <v>9986</v>
      </c>
      <c r="AZ97" s="144">
        <f t="shared" si="15"/>
        <v>9986</v>
      </c>
      <c r="BA97" s="144">
        <f t="shared" si="15"/>
        <v>9986</v>
      </c>
      <c r="BB97" s="144">
        <f t="shared" si="15"/>
        <v>9986</v>
      </c>
      <c r="BC97" s="144">
        <f t="shared" si="15"/>
        <v>9986</v>
      </c>
      <c r="BD97" s="144">
        <f t="shared" si="15"/>
        <v>9986</v>
      </c>
      <c r="BE97" s="144">
        <f t="shared" si="15"/>
        <v>9986</v>
      </c>
      <c r="BF97" s="144">
        <f t="shared" si="15"/>
        <v>9986</v>
      </c>
      <c r="BG97" s="144">
        <f t="shared" si="15"/>
        <v>9986</v>
      </c>
      <c r="BH97" s="144">
        <f t="shared" si="15"/>
        <v>9986</v>
      </c>
      <c r="BI97" s="144">
        <f t="shared" si="15"/>
        <v>9986</v>
      </c>
      <c r="BJ97" s="144">
        <f t="shared" si="15"/>
        <v>9986</v>
      </c>
      <c r="BK97" s="144">
        <f t="shared" si="15"/>
        <v>9986</v>
      </c>
      <c r="BL97" s="144">
        <f t="shared" si="15"/>
        <v>9986</v>
      </c>
      <c r="BM97" s="144">
        <f t="shared" si="15"/>
        <v>9986</v>
      </c>
      <c r="BN97" s="144">
        <f t="shared" si="15"/>
        <v>9986</v>
      </c>
      <c r="BO97" s="144">
        <f t="shared" si="15"/>
        <v>9986</v>
      </c>
      <c r="BP97" s="144">
        <f t="shared" si="15"/>
        <v>9986</v>
      </c>
      <c r="BQ97" s="144">
        <f t="shared" si="15"/>
        <v>9986</v>
      </c>
      <c r="BR97" s="144">
        <f t="shared" si="15"/>
        <v>9986</v>
      </c>
      <c r="BS97" s="144">
        <f t="shared" si="15"/>
        <v>9986</v>
      </c>
      <c r="BT97" s="144">
        <f t="shared" si="15"/>
        <v>9986</v>
      </c>
      <c r="BU97" s="144">
        <f t="shared" si="15"/>
        <v>9986</v>
      </c>
      <c r="BV97" s="144">
        <f t="shared" si="15"/>
        <v>9986</v>
      </c>
      <c r="BW97" s="144"/>
      <c r="BX97" s="144"/>
      <c r="BY97" s="144"/>
      <c r="BZ97" s="144"/>
      <c r="CA97" s="144"/>
      <c r="CB97" s="144"/>
      <c r="CC97" s="144">
        <f>SUM(I97:CB97)</f>
        <v>599160</v>
      </c>
      <c r="CD97" s="146">
        <f>+F97-CC97</f>
        <v>22.760000000009313</v>
      </c>
      <c r="CE97" s="147"/>
      <c r="CF97" s="147"/>
      <c r="CG97" s="147"/>
      <c r="CH97" s="147"/>
      <c r="CI97" s="147"/>
      <c r="CJ97" s="147"/>
    </row>
    <row r="98" spans="1:88" ht="12.5" x14ac:dyDescent="0.25">
      <c r="A98" s="138" t="s">
        <v>334</v>
      </c>
      <c r="B98" s="148"/>
      <c r="C98" s="140"/>
      <c r="D98" s="141" t="s">
        <v>357</v>
      </c>
      <c r="E98" s="138" t="s">
        <v>356</v>
      </c>
      <c r="F98" s="142">
        <v>70800</v>
      </c>
      <c r="G98" s="105">
        <v>44911</v>
      </c>
      <c r="H98" s="143">
        <v>0.2</v>
      </c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>
        <f t="shared" ref="T98:AD99" si="16">ROUND(SUM($F98)/60,0)</f>
        <v>1180</v>
      </c>
      <c r="U98" s="144">
        <f t="shared" si="16"/>
        <v>1180</v>
      </c>
      <c r="V98" s="144">
        <f t="shared" si="16"/>
        <v>1180</v>
      </c>
      <c r="W98" s="144">
        <f t="shared" si="16"/>
        <v>1180</v>
      </c>
      <c r="X98" s="144">
        <f t="shared" si="16"/>
        <v>1180</v>
      </c>
      <c r="Y98" s="144">
        <f t="shared" si="16"/>
        <v>1180</v>
      </c>
      <c r="Z98" s="144">
        <f t="shared" si="16"/>
        <v>1180</v>
      </c>
      <c r="AA98" s="144">
        <f t="shared" si="16"/>
        <v>1180</v>
      </c>
      <c r="AB98" s="144">
        <f t="shared" si="16"/>
        <v>1180</v>
      </c>
      <c r="AC98" s="144">
        <f t="shared" si="16"/>
        <v>1180</v>
      </c>
      <c r="AD98" s="144">
        <f t="shared" si="16"/>
        <v>1180</v>
      </c>
      <c r="AE98" s="144">
        <f t="shared" si="15"/>
        <v>1180</v>
      </c>
      <c r="AF98" s="144">
        <f t="shared" si="15"/>
        <v>1180</v>
      </c>
      <c r="AG98" s="144">
        <f t="shared" si="15"/>
        <v>1180</v>
      </c>
      <c r="AH98" s="144">
        <f t="shared" si="15"/>
        <v>1180</v>
      </c>
      <c r="AI98" s="144">
        <f t="shared" si="15"/>
        <v>1180</v>
      </c>
      <c r="AJ98" s="144">
        <f t="shared" si="15"/>
        <v>1180</v>
      </c>
      <c r="AK98" s="144">
        <f t="shared" si="15"/>
        <v>1180</v>
      </c>
      <c r="AL98" s="144">
        <f t="shared" si="15"/>
        <v>1180</v>
      </c>
      <c r="AM98" s="144">
        <f t="shared" si="15"/>
        <v>1180</v>
      </c>
      <c r="AN98" s="144">
        <f t="shared" si="15"/>
        <v>1180</v>
      </c>
      <c r="AO98" s="144">
        <f t="shared" si="15"/>
        <v>1180</v>
      </c>
      <c r="AP98" s="144">
        <f t="shared" si="15"/>
        <v>1180</v>
      </c>
      <c r="AQ98" s="144">
        <f t="shared" si="15"/>
        <v>1180</v>
      </c>
      <c r="AR98" s="144">
        <f t="shared" si="15"/>
        <v>1180</v>
      </c>
      <c r="AS98" s="145">
        <f t="shared" si="15"/>
        <v>1180</v>
      </c>
      <c r="AT98" s="280">
        <f t="shared" si="15"/>
        <v>1180</v>
      </c>
      <c r="AU98" s="144">
        <f t="shared" si="15"/>
        <v>1180</v>
      </c>
      <c r="AV98" s="144">
        <f t="shared" si="15"/>
        <v>1180</v>
      </c>
      <c r="AW98" s="144">
        <f t="shared" si="15"/>
        <v>1180</v>
      </c>
      <c r="AX98" s="144">
        <f t="shared" si="15"/>
        <v>1180</v>
      </c>
      <c r="AY98" s="144">
        <f t="shared" si="15"/>
        <v>1180</v>
      </c>
      <c r="AZ98" s="144">
        <f t="shared" si="15"/>
        <v>1180</v>
      </c>
      <c r="BA98" s="144">
        <f t="shared" si="15"/>
        <v>1180</v>
      </c>
      <c r="BB98" s="144">
        <f t="shared" si="15"/>
        <v>1180</v>
      </c>
      <c r="BC98" s="144">
        <f t="shared" si="15"/>
        <v>1180</v>
      </c>
      <c r="BD98" s="144">
        <f t="shared" si="15"/>
        <v>1180</v>
      </c>
      <c r="BE98" s="144">
        <f t="shared" si="15"/>
        <v>1180</v>
      </c>
      <c r="BF98" s="144">
        <f t="shared" si="15"/>
        <v>1180</v>
      </c>
      <c r="BG98" s="144">
        <f t="shared" si="15"/>
        <v>1180</v>
      </c>
      <c r="BH98" s="144">
        <f t="shared" si="15"/>
        <v>1180</v>
      </c>
      <c r="BI98" s="144">
        <f t="shared" si="15"/>
        <v>1180</v>
      </c>
      <c r="BJ98" s="144">
        <f t="shared" si="15"/>
        <v>1180</v>
      </c>
      <c r="BK98" s="144">
        <f t="shared" si="15"/>
        <v>1180</v>
      </c>
      <c r="BL98" s="144">
        <f t="shared" si="15"/>
        <v>1180</v>
      </c>
      <c r="BM98" s="144">
        <f t="shared" si="15"/>
        <v>1180</v>
      </c>
      <c r="BN98" s="144">
        <f t="shared" si="15"/>
        <v>1180</v>
      </c>
      <c r="BO98" s="144">
        <f t="shared" si="15"/>
        <v>1180</v>
      </c>
      <c r="BP98" s="144">
        <f t="shared" si="15"/>
        <v>1180</v>
      </c>
      <c r="BQ98" s="144">
        <f t="shared" si="15"/>
        <v>1180</v>
      </c>
      <c r="BR98" s="144">
        <f t="shared" si="15"/>
        <v>1180</v>
      </c>
      <c r="BS98" s="144">
        <f t="shared" si="15"/>
        <v>1180</v>
      </c>
      <c r="BT98" s="144">
        <f t="shared" si="15"/>
        <v>1180</v>
      </c>
      <c r="BU98" s="144">
        <f t="shared" si="15"/>
        <v>1180</v>
      </c>
      <c r="BV98" s="144">
        <f t="shared" si="15"/>
        <v>1180</v>
      </c>
      <c r="BW98" s="144">
        <f t="shared" ref="BW98:CA99" si="17">ROUND(SUM($F98)/60,0)</f>
        <v>1180</v>
      </c>
      <c r="BX98" s="144">
        <f t="shared" si="17"/>
        <v>1180</v>
      </c>
      <c r="BY98" s="144">
        <f t="shared" si="17"/>
        <v>1180</v>
      </c>
      <c r="BZ98" s="144">
        <f t="shared" si="17"/>
        <v>1180</v>
      </c>
      <c r="CA98" s="144">
        <f t="shared" si="17"/>
        <v>1180</v>
      </c>
      <c r="CB98" s="144"/>
      <c r="CC98" s="144">
        <f>SUM(I98:CB98)</f>
        <v>70800</v>
      </c>
      <c r="CD98" s="146">
        <f>+F98-CC98</f>
        <v>0</v>
      </c>
      <c r="CE98" s="147"/>
      <c r="CF98" s="147"/>
      <c r="CG98" s="147"/>
      <c r="CH98" s="147"/>
      <c r="CI98" s="147"/>
      <c r="CJ98" s="147"/>
    </row>
    <row r="99" spans="1:88" ht="12.5" x14ac:dyDescent="0.25">
      <c r="A99" s="138" t="s">
        <v>334</v>
      </c>
      <c r="B99" s="148"/>
      <c r="C99" s="140"/>
      <c r="D99" s="141" t="s">
        <v>357</v>
      </c>
      <c r="E99" s="138" t="s">
        <v>356</v>
      </c>
      <c r="F99" s="142">
        <v>40120</v>
      </c>
      <c r="G99" s="105">
        <v>44926</v>
      </c>
      <c r="H99" s="143">
        <v>0.2</v>
      </c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>
        <f t="shared" si="16"/>
        <v>669</v>
      </c>
      <c r="U99" s="144">
        <f t="shared" si="16"/>
        <v>669</v>
      </c>
      <c r="V99" s="144">
        <f t="shared" si="16"/>
        <v>669</v>
      </c>
      <c r="W99" s="144">
        <f t="shared" si="16"/>
        <v>669</v>
      </c>
      <c r="X99" s="144">
        <f t="shared" si="16"/>
        <v>669</v>
      </c>
      <c r="Y99" s="144">
        <f t="shared" si="16"/>
        <v>669</v>
      </c>
      <c r="Z99" s="144">
        <f t="shared" si="16"/>
        <v>669</v>
      </c>
      <c r="AA99" s="144">
        <f t="shared" si="16"/>
        <v>669</v>
      </c>
      <c r="AB99" s="144">
        <f t="shared" si="16"/>
        <v>669</v>
      </c>
      <c r="AC99" s="144">
        <f t="shared" si="16"/>
        <v>669</v>
      </c>
      <c r="AD99" s="144">
        <f t="shared" si="16"/>
        <v>669</v>
      </c>
      <c r="AE99" s="144">
        <f t="shared" si="15"/>
        <v>669</v>
      </c>
      <c r="AF99" s="144">
        <f t="shared" si="15"/>
        <v>669</v>
      </c>
      <c r="AG99" s="144">
        <f t="shared" si="15"/>
        <v>669</v>
      </c>
      <c r="AH99" s="144">
        <f t="shared" si="15"/>
        <v>669</v>
      </c>
      <c r="AI99" s="144">
        <f t="shared" si="15"/>
        <v>669</v>
      </c>
      <c r="AJ99" s="144">
        <f t="shared" si="15"/>
        <v>669</v>
      </c>
      <c r="AK99" s="144">
        <f t="shared" si="15"/>
        <v>669</v>
      </c>
      <c r="AL99" s="144">
        <f t="shared" si="15"/>
        <v>669</v>
      </c>
      <c r="AM99" s="144">
        <f t="shared" si="15"/>
        <v>669</v>
      </c>
      <c r="AN99" s="144">
        <f t="shared" si="15"/>
        <v>669</v>
      </c>
      <c r="AO99" s="144">
        <f t="shared" si="15"/>
        <v>669</v>
      </c>
      <c r="AP99" s="144">
        <f t="shared" si="15"/>
        <v>669</v>
      </c>
      <c r="AQ99" s="144">
        <f t="shared" si="15"/>
        <v>669</v>
      </c>
      <c r="AR99" s="144">
        <f t="shared" si="15"/>
        <v>669</v>
      </c>
      <c r="AS99" s="145">
        <f t="shared" si="15"/>
        <v>669</v>
      </c>
      <c r="AT99" s="280">
        <f t="shared" si="15"/>
        <v>669</v>
      </c>
      <c r="AU99" s="144">
        <f t="shared" si="15"/>
        <v>669</v>
      </c>
      <c r="AV99" s="144">
        <f t="shared" si="15"/>
        <v>669</v>
      </c>
      <c r="AW99" s="144">
        <f t="shared" si="15"/>
        <v>669</v>
      </c>
      <c r="AX99" s="144">
        <f t="shared" si="15"/>
        <v>669</v>
      </c>
      <c r="AY99" s="144">
        <f t="shared" si="15"/>
        <v>669</v>
      </c>
      <c r="AZ99" s="144">
        <f t="shared" si="15"/>
        <v>669</v>
      </c>
      <c r="BA99" s="144">
        <f t="shared" si="15"/>
        <v>669</v>
      </c>
      <c r="BB99" s="144">
        <f t="shared" si="15"/>
        <v>669</v>
      </c>
      <c r="BC99" s="144">
        <f t="shared" si="15"/>
        <v>669</v>
      </c>
      <c r="BD99" s="144">
        <f t="shared" si="15"/>
        <v>669</v>
      </c>
      <c r="BE99" s="144">
        <f t="shared" si="15"/>
        <v>669</v>
      </c>
      <c r="BF99" s="144">
        <f t="shared" si="15"/>
        <v>669</v>
      </c>
      <c r="BG99" s="144">
        <f t="shared" si="15"/>
        <v>669</v>
      </c>
      <c r="BH99" s="144">
        <f t="shared" si="15"/>
        <v>669</v>
      </c>
      <c r="BI99" s="144">
        <f t="shared" si="15"/>
        <v>669</v>
      </c>
      <c r="BJ99" s="144">
        <f t="shared" si="15"/>
        <v>669</v>
      </c>
      <c r="BK99" s="144">
        <f t="shared" si="15"/>
        <v>669</v>
      </c>
      <c r="BL99" s="144">
        <f t="shared" si="15"/>
        <v>669</v>
      </c>
      <c r="BM99" s="144">
        <f t="shared" si="15"/>
        <v>669</v>
      </c>
      <c r="BN99" s="144">
        <f t="shared" si="15"/>
        <v>669</v>
      </c>
      <c r="BO99" s="144">
        <f t="shared" si="15"/>
        <v>669</v>
      </c>
      <c r="BP99" s="144">
        <f t="shared" si="15"/>
        <v>669</v>
      </c>
      <c r="BQ99" s="144">
        <f t="shared" si="15"/>
        <v>669</v>
      </c>
      <c r="BR99" s="144">
        <f t="shared" si="15"/>
        <v>669</v>
      </c>
      <c r="BS99" s="144">
        <f t="shared" si="15"/>
        <v>669</v>
      </c>
      <c r="BT99" s="144">
        <f t="shared" si="15"/>
        <v>669</v>
      </c>
      <c r="BU99" s="144">
        <f t="shared" si="15"/>
        <v>669</v>
      </c>
      <c r="BV99" s="144">
        <f t="shared" si="15"/>
        <v>669</v>
      </c>
      <c r="BW99" s="144">
        <f t="shared" si="17"/>
        <v>669</v>
      </c>
      <c r="BX99" s="144">
        <f t="shared" si="17"/>
        <v>669</v>
      </c>
      <c r="BY99" s="144">
        <f t="shared" si="17"/>
        <v>669</v>
      </c>
      <c r="BZ99" s="144">
        <f t="shared" si="17"/>
        <v>669</v>
      </c>
      <c r="CA99" s="144">
        <f t="shared" si="17"/>
        <v>669</v>
      </c>
      <c r="CB99" s="144"/>
      <c r="CC99" s="144">
        <f>SUM(I99:CB99)</f>
        <v>40140</v>
      </c>
      <c r="CD99" s="146">
        <f>+F99-CC99</f>
        <v>-20</v>
      </c>
      <c r="CE99" s="147"/>
      <c r="CF99" s="147"/>
      <c r="CG99" s="147"/>
      <c r="CH99" s="147"/>
      <c r="CI99" s="147"/>
      <c r="CJ99" s="147"/>
    </row>
    <row r="100" spans="1:88" ht="12.5" x14ac:dyDescent="0.25">
      <c r="A100" s="99"/>
      <c r="B100" s="149"/>
      <c r="C100" s="140"/>
      <c r="D100" s="149"/>
      <c r="E100" s="138"/>
      <c r="F100" s="142"/>
      <c r="G100" s="105"/>
      <c r="H100" s="143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5"/>
      <c r="AT100" s="280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  <c r="BS100" s="144"/>
      <c r="BT100" s="144"/>
      <c r="BU100" s="144"/>
      <c r="BV100" s="144"/>
      <c r="BW100" s="144"/>
      <c r="BX100" s="144"/>
      <c r="BY100" s="144"/>
      <c r="BZ100" s="144"/>
      <c r="CA100" s="144"/>
      <c r="CB100" s="144"/>
      <c r="CC100" s="144"/>
      <c r="CD100" s="146"/>
      <c r="CE100" s="147"/>
      <c r="CF100" s="147"/>
      <c r="CG100" s="147"/>
      <c r="CH100" s="147"/>
      <c r="CI100" s="147"/>
      <c r="CJ100" s="147"/>
    </row>
    <row r="101" spans="1:88" x14ac:dyDescent="0.25">
      <c r="A101" s="150"/>
      <c r="B101" s="147"/>
      <c r="C101" s="140"/>
      <c r="D101" s="151"/>
      <c r="E101" s="138"/>
      <c r="F101" s="152"/>
      <c r="G101" s="153"/>
      <c r="H101" s="143"/>
      <c r="I101" s="144"/>
      <c r="J101" s="144"/>
      <c r="K101" s="144"/>
      <c r="L101" s="144"/>
      <c r="M101" s="144"/>
      <c r="N101" s="144"/>
      <c r="O101" s="144">
        <f t="shared" ref="O101:T101" si="18">ROUND(SUM($F101)/36,0)</f>
        <v>0</v>
      </c>
      <c r="P101" s="144">
        <f t="shared" si="18"/>
        <v>0</v>
      </c>
      <c r="Q101" s="144">
        <f t="shared" si="18"/>
        <v>0</v>
      </c>
      <c r="R101" s="144">
        <f t="shared" si="18"/>
        <v>0</v>
      </c>
      <c r="S101" s="144">
        <f t="shared" si="18"/>
        <v>0</v>
      </c>
      <c r="T101" s="144">
        <f t="shared" si="18"/>
        <v>0</v>
      </c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5"/>
      <c r="AT101" s="280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  <c r="BS101" s="144"/>
      <c r="BT101" s="144"/>
      <c r="BU101" s="144"/>
      <c r="BV101" s="144"/>
      <c r="BW101" s="144"/>
      <c r="BX101" s="144"/>
      <c r="BY101" s="144"/>
      <c r="BZ101" s="144"/>
      <c r="CA101" s="144"/>
      <c r="CB101" s="144"/>
      <c r="CC101" s="144"/>
      <c r="CD101" s="146"/>
      <c r="CE101" s="147"/>
      <c r="CF101" s="147"/>
      <c r="CG101" s="147"/>
      <c r="CH101" s="147"/>
      <c r="CI101" s="147"/>
      <c r="CJ101" s="147"/>
    </row>
    <row r="102" spans="1:88" ht="13" x14ac:dyDescent="0.25">
      <c r="A102" s="154" t="s">
        <v>358</v>
      </c>
      <c r="B102" s="155"/>
      <c r="C102" s="156"/>
      <c r="D102" s="155" t="s">
        <v>15</v>
      </c>
      <c r="E102" s="155"/>
      <c r="F102" s="157">
        <f>ROUND(SUM(F97:F101),0)</f>
        <v>710103</v>
      </c>
      <c r="G102" s="157"/>
      <c r="H102" s="157"/>
      <c r="I102" s="157">
        <f t="shared" ref="I102:CD102" si="19">ROUND(SUM(I97:I101),0)</f>
        <v>0</v>
      </c>
      <c r="J102" s="157">
        <f t="shared" si="19"/>
        <v>0</v>
      </c>
      <c r="K102" s="157">
        <f t="shared" si="19"/>
        <v>0</v>
      </c>
      <c r="L102" s="157">
        <f t="shared" si="19"/>
        <v>0</v>
      </c>
      <c r="M102" s="157">
        <f t="shared" si="19"/>
        <v>0</v>
      </c>
      <c r="N102" s="157">
        <f t="shared" si="19"/>
        <v>0</v>
      </c>
      <c r="O102" s="157">
        <f t="shared" si="19"/>
        <v>9986</v>
      </c>
      <c r="P102" s="157">
        <f t="shared" si="19"/>
        <v>9986</v>
      </c>
      <c r="Q102" s="157">
        <f t="shared" si="19"/>
        <v>9986</v>
      </c>
      <c r="R102" s="157">
        <f t="shared" si="19"/>
        <v>9986</v>
      </c>
      <c r="S102" s="157">
        <f t="shared" si="19"/>
        <v>9986</v>
      </c>
      <c r="T102" s="157">
        <f t="shared" si="19"/>
        <v>11835</v>
      </c>
      <c r="U102" s="157">
        <f t="shared" si="19"/>
        <v>11835</v>
      </c>
      <c r="V102" s="157">
        <f t="shared" si="19"/>
        <v>11835</v>
      </c>
      <c r="W102" s="157">
        <f t="shared" si="19"/>
        <v>11835</v>
      </c>
      <c r="X102" s="157">
        <f t="shared" si="19"/>
        <v>11835</v>
      </c>
      <c r="Y102" s="157">
        <f t="shared" si="19"/>
        <v>11835</v>
      </c>
      <c r="Z102" s="157">
        <f t="shared" si="19"/>
        <v>11835</v>
      </c>
      <c r="AA102" s="157">
        <f t="shared" si="19"/>
        <v>11835</v>
      </c>
      <c r="AB102" s="157">
        <f t="shared" si="19"/>
        <v>11835</v>
      </c>
      <c r="AC102" s="157">
        <f t="shared" si="19"/>
        <v>11835</v>
      </c>
      <c r="AD102" s="157">
        <f t="shared" si="19"/>
        <v>11835</v>
      </c>
      <c r="AE102" s="157">
        <f t="shared" si="19"/>
        <v>11835</v>
      </c>
      <c r="AF102" s="157">
        <f t="shared" si="19"/>
        <v>11835</v>
      </c>
      <c r="AG102" s="157">
        <f t="shared" si="19"/>
        <v>11835</v>
      </c>
      <c r="AH102" s="157">
        <f t="shared" si="19"/>
        <v>11835</v>
      </c>
      <c r="AI102" s="157">
        <f t="shared" si="19"/>
        <v>11835</v>
      </c>
      <c r="AJ102" s="157">
        <f t="shared" si="19"/>
        <v>11835</v>
      </c>
      <c r="AK102" s="157">
        <f t="shared" si="19"/>
        <v>11835</v>
      </c>
      <c r="AL102" s="157">
        <f t="shared" si="19"/>
        <v>11835</v>
      </c>
      <c r="AM102" s="157">
        <f t="shared" si="19"/>
        <v>11835</v>
      </c>
      <c r="AN102" s="157">
        <f t="shared" si="19"/>
        <v>11835</v>
      </c>
      <c r="AO102" s="157">
        <f t="shared" si="19"/>
        <v>11835</v>
      </c>
      <c r="AP102" s="157">
        <f t="shared" si="19"/>
        <v>11835</v>
      </c>
      <c r="AQ102" s="157">
        <f t="shared" si="19"/>
        <v>11835</v>
      </c>
      <c r="AR102" s="157">
        <f t="shared" si="19"/>
        <v>11835</v>
      </c>
      <c r="AS102" s="158">
        <f t="shared" si="19"/>
        <v>11835</v>
      </c>
      <c r="AT102" s="281">
        <f t="shared" si="19"/>
        <v>11835</v>
      </c>
      <c r="AU102" s="157">
        <f t="shared" si="19"/>
        <v>11835</v>
      </c>
      <c r="AV102" s="157">
        <f t="shared" si="19"/>
        <v>11835</v>
      </c>
      <c r="AW102" s="157">
        <f t="shared" si="19"/>
        <v>11835</v>
      </c>
      <c r="AX102" s="157">
        <f t="shared" si="19"/>
        <v>11835</v>
      </c>
      <c r="AY102" s="157">
        <f t="shared" si="19"/>
        <v>11835</v>
      </c>
      <c r="AZ102" s="157">
        <f t="shared" si="19"/>
        <v>11835</v>
      </c>
      <c r="BA102" s="157">
        <f t="shared" si="19"/>
        <v>11835</v>
      </c>
      <c r="BB102" s="157">
        <f t="shared" si="19"/>
        <v>11835</v>
      </c>
      <c r="BC102" s="157">
        <f t="shared" si="19"/>
        <v>11835</v>
      </c>
      <c r="BD102" s="157">
        <f t="shared" si="19"/>
        <v>11835</v>
      </c>
      <c r="BE102" s="157">
        <f t="shared" si="19"/>
        <v>11835</v>
      </c>
      <c r="BF102" s="157">
        <f t="shared" si="19"/>
        <v>11835</v>
      </c>
      <c r="BG102" s="157">
        <f t="shared" si="19"/>
        <v>11835</v>
      </c>
      <c r="BH102" s="157">
        <f t="shared" si="19"/>
        <v>11835</v>
      </c>
      <c r="BI102" s="157">
        <f t="shared" si="19"/>
        <v>11835</v>
      </c>
      <c r="BJ102" s="157">
        <f t="shared" si="19"/>
        <v>11835</v>
      </c>
      <c r="BK102" s="157">
        <f t="shared" si="19"/>
        <v>11835</v>
      </c>
      <c r="BL102" s="157">
        <f t="shared" si="19"/>
        <v>11835</v>
      </c>
      <c r="BM102" s="157">
        <f t="shared" si="19"/>
        <v>11835</v>
      </c>
      <c r="BN102" s="157">
        <f t="shared" si="19"/>
        <v>11835</v>
      </c>
      <c r="BO102" s="157">
        <f t="shared" si="19"/>
        <v>11835</v>
      </c>
      <c r="BP102" s="157">
        <f t="shared" si="19"/>
        <v>11835</v>
      </c>
      <c r="BQ102" s="157">
        <f t="shared" si="19"/>
        <v>11835</v>
      </c>
      <c r="BR102" s="157">
        <f t="shared" si="19"/>
        <v>11835</v>
      </c>
      <c r="BS102" s="157">
        <f t="shared" si="19"/>
        <v>11835</v>
      </c>
      <c r="BT102" s="157">
        <f t="shared" si="19"/>
        <v>11835</v>
      </c>
      <c r="BU102" s="157">
        <f t="shared" si="19"/>
        <v>11835</v>
      </c>
      <c r="BV102" s="157">
        <f t="shared" si="19"/>
        <v>11835</v>
      </c>
      <c r="BW102" s="157">
        <f t="shared" si="19"/>
        <v>1849</v>
      </c>
      <c r="BX102" s="157">
        <f t="shared" si="19"/>
        <v>1849</v>
      </c>
      <c r="BY102" s="157">
        <f t="shared" si="19"/>
        <v>1849</v>
      </c>
      <c r="BZ102" s="157">
        <f t="shared" si="19"/>
        <v>1849</v>
      </c>
      <c r="CA102" s="157">
        <f t="shared" si="19"/>
        <v>1849</v>
      </c>
      <c r="CB102" s="157">
        <f t="shared" si="19"/>
        <v>0</v>
      </c>
      <c r="CC102" s="157">
        <f t="shared" si="19"/>
        <v>710100</v>
      </c>
      <c r="CD102" s="157">
        <f t="shared" si="19"/>
        <v>3</v>
      </c>
      <c r="CE102" s="159"/>
      <c r="CF102" s="159"/>
      <c r="CG102" s="159"/>
      <c r="CH102" s="159"/>
      <c r="CI102" s="159"/>
      <c r="CJ102" s="159"/>
    </row>
    <row r="103" spans="1:88" x14ac:dyDescent="0.25">
      <c r="A103" s="160"/>
      <c r="B103" s="160"/>
      <c r="C103" s="161"/>
      <c r="D103" s="160"/>
      <c r="E103" s="160"/>
      <c r="F103" s="162"/>
      <c r="G103" s="163"/>
      <c r="H103" s="16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5"/>
      <c r="AT103" s="280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  <c r="BS103" s="144"/>
      <c r="BT103" s="144"/>
      <c r="BU103" s="144"/>
      <c r="BV103" s="144"/>
      <c r="BW103" s="144"/>
      <c r="BX103" s="144"/>
      <c r="BY103" s="144"/>
      <c r="BZ103" s="144"/>
      <c r="CA103" s="144"/>
      <c r="CB103" s="144"/>
      <c r="CC103" s="144"/>
      <c r="CD103" s="146"/>
      <c r="CE103" s="121"/>
      <c r="CF103" s="121"/>
      <c r="CG103" s="121"/>
      <c r="CH103" s="121"/>
      <c r="CI103" s="121"/>
      <c r="CJ103" s="121"/>
    </row>
    <row r="104" spans="1:88" ht="12.5" x14ac:dyDescent="0.25">
      <c r="A104" s="165" t="s">
        <v>359</v>
      </c>
      <c r="B104" s="165" t="s">
        <v>360</v>
      </c>
      <c r="C104" s="166"/>
      <c r="D104" s="141" t="s">
        <v>361</v>
      </c>
      <c r="E104" s="138" t="s">
        <v>356</v>
      </c>
      <c r="F104" s="162">
        <v>20945</v>
      </c>
      <c r="G104" s="167">
        <v>44593</v>
      </c>
      <c r="H104" s="143">
        <v>0.33</v>
      </c>
      <c r="I104" s="144"/>
      <c r="J104" s="144">
        <f t="shared" ref="J104:Y117" si="20">ROUND(SUM($F104)/36,0)</f>
        <v>582</v>
      </c>
      <c r="K104" s="144">
        <f t="shared" si="20"/>
        <v>582</v>
      </c>
      <c r="L104" s="144">
        <f t="shared" si="20"/>
        <v>582</v>
      </c>
      <c r="M104" s="144">
        <f t="shared" si="20"/>
        <v>582</v>
      </c>
      <c r="N104" s="144">
        <f t="shared" si="20"/>
        <v>582</v>
      </c>
      <c r="O104" s="144">
        <f t="shared" si="20"/>
        <v>582</v>
      </c>
      <c r="P104" s="144">
        <f t="shared" si="20"/>
        <v>582</v>
      </c>
      <c r="Q104" s="144">
        <f t="shared" si="20"/>
        <v>582</v>
      </c>
      <c r="R104" s="144">
        <f t="shared" si="20"/>
        <v>582</v>
      </c>
      <c r="S104" s="144">
        <f t="shared" si="20"/>
        <v>582</v>
      </c>
      <c r="T104" s="144">
        <f t="shared" si="20"/>
        <v>582</v>
      </c>
      <c r="U104" s="144">
        <f t="shared" si="20"/>
        <v>582</v>
      </c>
      <c r="V104" s="144">
        <f t="shared" si="20"/>
        <v>582</v>
      </c>
      <c r="W104" s="144">
        <f t="shared" si="20"/>
        <v>582</v>
      </c>
      <c r="X104" s="144">
        <f t="shared" si="20"/>
        <v>582</v>
      </c>
      <c r="Y104" s="144">
        <f t="shared" si="20"/>
        <v>582</v>
      </c>
      <c r="Z104" s="144">
        <f t="shared" ref="Z104:AO117" si="21">ROUND(SUM($F104)/36,0)</f>
        <v>582</v>
      </c>
      <c r="AA104" s="144">
        <f t="shared" si="21"/>
        <v>582</v>
      </c>
      <c r="AB104" s="144">
        <f t="shared" si="21"/>
        <v>582</v>
      </c>
      <c r="AC104" s="144">
        <f t="shared" si="21"/>
        <v>582</v>
      </c>
      <c r="AD104" s="144">
        <f t="shared" si="21"/>
        <v>582</v>
      </c>
      <c r="AE104" s="144">
        <f t="shared" si="21"/>
        <v>582</v>
      </c>
      <c r="AF104" s="144">
        <f t="shared" si="21"/>
        <v>582</v>
      </c>
      <c r="AG104" s="144">
        <f t="shared" si="21"/>
        <v>582</v>
      </c>
      <c r="AH104" s="144">
        <f t="shared" si="21"/>
        <v>582</v>
      </c>
      <c r="AI104" s="144">
        <f t="shared" si="21"/>
        <v>582</v>
      </c>
      <c r="AJ104" s="144">
        <f t="shared" si="21"/>
        <v>582</v>
      </c>
      <c r="AK104" s="144">
        <f t="shared" si="21"/>
        <v>582</v>
      </c>
      <c r="AL104" s="144">
        <f t="shared" si="21"/>
        <v>582</v>
      </c>
      <c r="AM104" s="144">
        <f t="shared" si="21"/>
        <v>582</v>
      </c>
      <c r="AN104" s="144">
        <f t="shared" si="21"/>
        <v>582</v>
      </c>
      <c r="AO104" s="144">
        <f t="shared" si="21"/>
        <v>582</v>
      </c>
      <c r="AP104" s="144">
        <f t="shared" ref="AP104:AV117" si="22">ROUND(SUM($F104)/36,0)</f>
        <v>582</v>
      </c>
      <c r="AQ104" s="144">
        <f t="shared" si="22"/>
        <v>582</v>
      </c>
      <c r="AR104" s="144">
        <f t="shared" si="22"/>
        <v>582</v>
      </c>
      <c r="AS104" s="145">
        <f t="shared" si="22"/>
        <v>582</v>
      </c>
      <c r="AT104" s="280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  <c r="BS104" s="144"/>
      <c r="BT104" s="144"/>
      <c r="BU104" s="144"/>
      <c r="BV104" s="144"/>
      <c r="BW104" s="144"/>
      <c r="BX104" s="144"/>
      <c r="BY104" s="144"/>
      <c r="BZ104" s="144"/>
      <c r="CA104" s="144"/>
      <c r="CB104" s="144"/>
      <c r="CC104" s="144">
        <f t="shared" ref="CC104:CC116" si="23">SUM(I104:CB104)</f>
        <v>20952</v>
      </c>
      <c r="CD104" s="146">
        <f t="shared" ref="CD104:CD116" si="24">+F104-CC104</f>
        <v>-7</v>
      </c>
      <c r="CE104" s="147"/>
      <c r="CF104" s="147"/>
      <c r="CG104" s="147"/>
      <c r="CH104" s="147"/>
      <c r="CI104" s="147"/>
      <c r="CJ104" s="147"/>
    </row>
    <row r="105" spans="1:88" ht="12.5" x14ac:dyDescent="0.25">
      <c r="A105" s="165" t="s">
        <v>359</v>
      </c>
      <c r="B105" s="165" t="s">
        <v>360</v>
      </c>
      <c r="C105" s="166"/>
      <c r="D105" s="141" t="s">
        <v>362</v>
      </c>
      <c r="E105" s="138" t="s">
        <v>356</v>
      </c>
      <c r="F105" s="162">
        <v>179655</v>
      </c>
      <c r="G105" s="167">
        <v>44593</v>
      </c>
      <c r="H105" s="143">
        <v>0.33</v>
      </c>
      <c r="I105" s="144"/>
      <c r="J105" s="144">
        <f t="shared" si="20"/>
        <v>4990</v>
      </c>
      <c r="K105" s="144">
        <f t="shared" si="20"/>
        <v>4990</v>
      </c>
      <c r="L105" s="144">
        <f t="shared" si="20"/>
        <v>4990</v>
      </c>
      <c r="M105" s="144">
        <f t="shared" si="20"/>
        <v>4990</v>
      </c>
      <c r="N105" s="144">
        <f t="shared" si="20"/>
        <v>4990</v>
      </c>
      <c r="O105" s="144">
        <f t="shared" si="20"/>
        <v>4990</v>
      </c>
      <c r="P105" s="144">
        <f t="shared" si="20"/>
        <v>4990</v>
      </c>
      <c r="Q105" s="144">
        <f t="shared" si="20"/>
        <v>4990</v>
      </c>
      <c r="R105" s="144">
        <f t="shared" si="20"/>
        <v>4990</v>
      </c>
      <c r="S105" s="144">
        <f t="shared" si="20"/>
        <v>4990</v>
      </c>
      <c r="T105" s="144">
        <f t="shared" si="20"/>
        <v>4990</v>
      </c>
      <c r="U105" s="144">
        <f t="shared" si="20"/>
        <v>4990</v>
      </c>
      <c r="V105" s="144">
        <f t="shared" si="20"/>
        <v>4990</v>
      </c>
      <c r="W105" s="144">
        <f t="shared" si="20"/>
        <v>4990</v>
      </c>
      <c r="X105" s="144">
        <f t="shared" si="20"/>
        <v>4990</v>
      </c>
      <c r="Y105" s="144">
        <f t="shared" si="20"/>
        <v>4990</v>
      </c>
      <c r="Z105" s="144">
        <f t="shared" si="21"/>
        <v>4990</v>
      </c>
      <c r="AA105" s="144">
        <f t="shared" si="21"/>
        <v>4990</v>
      </c>
      <c r="AB105" s="144">
        <f t="shared" si="21"/>
        <v>4990</v>
      </c>
      <c r="AC105" s="144">
        <f t="shared" si="21"/>
        <v>4990</v>
      </c>
      <c r="AD105" s="144">
        <f t="shared" si="21"/>
        <v>4990</v>
      </c>
      <c r="AE105" s="144">
        <f t="shared" si="21"/>
        <v>4990</v>
      </c>
      <c r="AF105" s="144">
        <f t="shared" si="21"/>
        <v>4990</v>
      </c>
      <c r="AG105" s="144">
        <f t="shared" si="21"/>
        <v>4990</v>
      </c>
      <c r="AH105" s="144">
        <f t="shared" si="21"/>
        <v>4990</v>
      </c>
      <c r="AI105" s="144">
        <f t="shared" si="21"/>
        <v>4990</v>
      </c>
      <c r="AJ105" s="144">
        <f t="shared" si="21"/>
        <v>4990</v>
      </c>
      <c r="AK105" s="144">
        <f t="shared" si="21"/>
        <v>4990</v>
      </c>
      <c r="AL105" s="144">
        <f t="shared" si="21"/>
        <v>4990</v>
      </c>
      <c r="AM105" s="144">
        <f t="shared" si="21"/>
        <v>4990</v>
      </c>
      <c r="AN105" s="144">
        <f t="shared" si="21"/>
        <v>4990</v>
      </c>
      <c r="AO105" s="144">
        <f t="shared" si="21"/>
        <v>4990</v>
      </c>
      <c r="AP105" s="144">
        <f t="shared" si="22"/>
        <v>4990</v>
      </c>
      <c r="AQ105" s="144">
        <f t="shared" si="22"/>
        <v>4990</v>
      </c>
      <c r="AR105" s="144">
        <f t="shared" si="22"/>
        <v>4990</v>
      </c>
      <c r="AS105" s="145">
        <f t="shared" si="22"/>
        <v>4990</v>
      </c>
      <c r="AT105" s="280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  <c r="BS105" s="144"/>
      <c r="BT105" s="144"/>
      <c r="BU105" s="144"/>
      <c r="BV105" s="144"/>
      <c r="BW105" s="144"/>
      <c r="BX105" s="144"/>
      <c r="BY105" s="144"/>
      <c r="BZ105" s="144"/>
      <c r="CA105" s="144"/>
      <c r="CB105" s="144"/>
      <c r="CC105" s="144">
        <f t="shared" si="23"/>
        <v>179640</v>
      </c>
      <c r="CD105" s="146">
        <f t="shared" si="24"/>
        <v>15</v>
      </c>
      <c r="CE105" s="147"/>
      <c r="CF105" s="147"/>
      <c r="CG105" s="147"/>
      <c r="CH105" s="147"/>
      <c r="CI105" s="147"/>
      <c r="CJ105" s="147"/>
    </row>
    <row r="106" spans="1:88" ht="12.5" x14ac:dyDescent="0.25">
      <c r="A106" s="165" t="s">
        <v>359</v>
      </c>
      <c r="B106" s="165" t="s">
        <v>360</v>
      </c>
      <c r="C106" s="166" t="s">
        <v>363</v>
      </c>
      <c r="D106" s="141" t="s">
        <v>364</v>
      </c>
      <c r="E106" s="138" t="s">
        <v>356</v>
      </c>
      <c r="F106" s="162">
        <v>200670.8</v>
      </c>
      <c r="G106" s="167">
        <v>44593</v>
      </c>
      <c r="H106" s="143">
        <v>0.33</v>
      </c>
      <c r="I106" s="144"/>
      <c r="J106" s="144">
        <f t="shared" si="20"/>
        <v>5574</v>
      </c>
      <c r="K106" s="144">
        <f t="shared" si="20"/>
        <v>5574</v>
      </c>
      <c r="L106" s="144">
        <f t="shared" si="20"/>
        <v>5574</v>
      </c>
      <c r="M106" s="144">
        <f t="shared" si="20"/>
        <v>5574</v>
      </c>
      <c r="N106" s="144">
        <f t="shared" si="20"/>
        <v>5574</v>
      </c>
      <c r="O106" s="144">
        <f t="shared" si="20"/>
        <v>5574</v>
      </c>
      <c r="P106" s="144">
        <f t="shared" si="20"/>
        <v>5574</v>
      </c>
      <c r="Q106" s="144">
        <f t="shared" si="20"/>
        <v>5574</v>
      </c>
      <c r="R106" s="144">
        <f t="shared" si="20"/>
        <v>5574</v>
      </c>
      <c r="S106" s="144">
        <f t="shared" si="20"/>
        <v>5574</v>
      </c>
      <c r="T106" s="144">
        <f t="shared" si="20"/>
        <v>5574</v>
      </c>
      <c r="U106" s="144">
        <f t="shared" si="20"/>
        <v>5574</v>
      </c>
      <c r="V106" s="144">
        <f t="shared" si="20"/>
        <v>5574</v>
      </c>
      <c r="W106" s="144">
        <f t="shared" si="20"/>
        <v>5574</v>
      </c>
      <c r="X106" s="144">
        <f t="shared" si="20"/>
        <v>5574</v>
      </c>
      <c r="Y106" s="144">
        <f t="shared" si="20"/>
        <v>5574</v>
      </c>
      <c r="Z106" s="144">
        <f t="shared" si="21"/>
        <v>5574</v>
      </c>
      <c r="AA106" s="144">
        <f t="shared" si="21"/>
        <v>5574</v>
      </c>
      <c r="AB106" s="144">
        <f t="shared" si="21"/>
        <v>5574</v>
      </c>
      <c r="AC106" s="144">
        <f t="shared" si="21"/>
        <v>5574</v>
      </c>
      <c r="AD106" s="144">
        <f t="shared" si="21"/>
        <v>5574</v>
      </c>
      <c r="AE106" s="144">
        <f t="shared" si="21"/>
        <v>5574</v>
      </c>
      <c r="AF106" s="144">
        <f t="shared" si="21"/>
        <v>5574</v>
      </c>
      <c r="AG106" s="144">
        <f t="shared" si="21"/>
        <v>5574</v>
      </c>
      <c r="AH106" s="144">
        <f t="shared" si="21"/>
        <v>5574</v>
      </c>
      <c r="AI106" s="144">
        <f t="shared" si="21"/>
        <v>5574</v>
      </c>
      <c r="AJ106" s="144">
        <f t="shared" si="21"/>
        <v>5574</v>
      </c>
      <c r="AK106" s="144">
        <f t="shared" si="21"/>
        <v>5574</v>
      </c>
      <c r="AL106" s="144">
        <f t="shared" si="21"/>
        <v>5574</v>
      </c>
      <c r="AM106" s="144">
        <f t="shared" si="21"/>
        <v>5574</v>
      </c>
      <c r="AN106" s="144">
        <f t="shared" si="21"/>
        <v>5574</v>
      </c>
      <c r="AO106" s="144">
        <f t="shared" si="21"/>
        <v>5574</v>
      </c>
      <c r="AP106" s="144">
        <f t="shared" si="22"/>
        <v>5574</v>
      </c>
      <c r="AQ106" s="144">
        <f t="shared" si="22"/>
        <v>5574</v>
      </c>
      <c r="AR106" s="144">
        <f t="shared" si="22"/>
        <v>5574</v>
      </c>
      <c r="AS106" s="145">
        <f t="shared" si="22"/>
        <v>5574</v>
      </c>
      <c r="AT106" s="280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  <c r="BS106" s="144"/>
      <c r="BT106" s="144"/>
      <c r="BU106" s="144"/>
      <c r="BV106" s="144"/>
      <c r="BW106" s="144"/>
      <c r="BX106" s="144"/>
      <c r="BY106" s="144"/>
      <c r="BZ106" s="144"/>
      <c r="CA106" s="144"/>
      <c r="CB106" s="144"/>
      <c r="CC106" s="144">
        <f t="shared" si="23"/>
        <v>200664</v>
      </c>
      <c r="CD106" s="146">
        <f t="shared" si="24"/>
        <v>6.7999999999883585</v>
      </c>
      <c r="CE106" s="147"/>
      <c r="CF106" s="147"/>
      <c r="CG106" s="147"/>
      <c r="CH106" s="147"/>
      <c r="CI106" s="147"/>
      <c r="CJ106" s="147"/>
    </row>
    <row r="107" spans="1:88" ht="12.5" x14ac:dyDescent="0.25">
      <c r="A107" s="165" t="s">
        <v>359</v>
      </c>
      <c r="B107" s="139" t="s">
        <v>354</v>
      </c>
      <c r="C107" s="166" t="s">
        <v>363</v>
      </c>
      <c r="D107" s="141" t="s">
        <v>365</v>
      </c>
      <c r="E107" s="138" t="s">
        <v>356</v>
      </c>
      <c r="F107" s="162">
        <v>1087134</v>
      </c>
      <c r="G107" s="167">
        <v>44772</v>
      </c>
      <c r="H107" s="143">
        <v>0.33</v>
      </c>
      <c r="I107" s="144"/>
      <c r="J107" s="144"/>
      <c r="K107" s="144"/>
      <c r="L107" s="144"/>
      <c r="M107" s="144"/>
      <c r="N107" s="144"/>
      <c r="O107" s="144">
        <f t="shared" si="20"/>
        <v>30198</v>
      </c>
      <c r="P107" s="144">
        <f t="shared" si="20"/>
        <v>30198</v>
      </c>
      <c r="Q107" s="144">
        <f t="shared" si="20"/>
        <v>30198</v>
      </c>
      <c r="R107" s="144">
        <f t="shared" si="20"/>
        <v>30198</v>
      </c>
      <c r="S107" s="144">
        <f t="shared" si="20"/>
        <v>30198</v>
      </c>
      <c r="T107" s="144">
        <f t="shared" si="20"/>
        <v>30198</v>
      </c>
      <c r="U107" s="144">
        <f t="shared" si="20"/>
        <v>30198</v>
      </c>
      <c r="V107" s="144">
        <f t="shared" si="20"/>
        <v>30198</v>
      </c>
      <c r="W107" s="144">
        <f t="shared" si="20"/>
        <v>30198</v>
      </c>
      <c r="X107" s="144">
        <f t="shared" si="20"/>
        <v>30198</v>
      </c>
      <c r="Y107" s="144">
        <f t="shared" si="20"/>
        <v>30198</v>
      </c>
      <c r="Z107" s="144">
        <f t="shared" si="21"/>
        <v>30198</v>
      </c>
      <c r="AA107" s="144">
        <f t="shared" si="21"/>
        <v>30198</v>
      </c>
      <c r="AB107" s="144">
        <f t="shared" si="21"/>
        <v>30198</v>
      </c>
      <c r="AC107" s="144">
        <f t="shared" si="21"/>
        <v>30198</v>
      </c>
      <c r="AD107" s="144">
        <f t="shared" si="21"/>
        <v>30198</v>
      </c>
      <c r="AE107" s="144">
        <f t="shared" si="21"/>
        <v>30198</v>
      </c>
      <c r="AF107" s="144">
        <f t="shared" si="21"/>
        <v>30198</v>
      </c>
      <c r="AG107" s="144">
        <f t="shared" si="21"/>
        <v>30198</v>
      </c>
      <c r="AH107" s="144">
        <f t="shared" si="21"/>
        <v>30198</v>
      </c>
      <c r="AI107" s="144">
        <f t="shared" si="21"/>
        <v>30198</v>
      </c>
      <c r="AJ107" s="144">
        <f t="shared" si="21"/>
        <v>30198</v>
      </c>
      <c r="AK107" s="144">
        <f t="shared" si="21"/>
        <v>30198</v>
      </c>
      <c r="AL107" s="144">
        <f t="shared" si="21"/>
        <v>30198</v>
      </c>
      <c r="AM107" s="144">
        <f t="shared" si="21"/>
        <v>30198</v>
      </c>
      <c r="AN107" s="144">
        <f t="shared" si="21"/>
        <v>30198</v>
      </c>
      <c r="AO107" s="144">
        <f t="shared" si="21"/>
        <v>30198</v>
      </c>
      <c r="AP107" s="144">
        <f t="shared" si="22"/>
        <v>30198</v>
      </c>
      <c r="AQ107" s="144">
        <f t="shared" si="22"/>
        <v>30198</v>
      </c>
      <c r="AR107" s="144">
        <f t="shared" si="22"/>
        <v>30198</v>
      </c>
      <c r="AS107" s="145">
        <f t="shared" si="22"/>
        <v>30198</v>
      </c>
      <c r="AT107" s="280">
        <f t="shared" si="22"/>
        <v>30198</v>
      </c>
      <c r="AU107" s="144">
        <f t="shared" si="22"/>
        <v>30198</v>
      </c>
      <c r="AV107" s="144">
        <f t="shared" si="22"/>
        <v>30198</v>
      </c>
      <c r="AW107" s="144">
        <f t="shared" ref="AW107:AX116" si="25">ROUND(SUM($F107)/36,0)</f>
        <v>30198</v>
      </c>
      <c r="AX107" s="144">
        <f t="shared" si="25"/>
        <v>30198</v>
      </c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4"/>
      <c r="CA107" s="144"/>
      <c r="CB107" s="144"/>
      <c r="CC107" s="144">
        <f t="shared" si="23"/>
        <v>1087128</v>
      </c>
      <c r="CD107" s="146">
        <f t="shared" si="24"/>
        <v>6</v>
      </c>
      <c r="CE107" s="147"/>
      <c r="CF107" s="147"/>
      <c r="CG107" s="147"/>
      <c r="CH107" s="147"/>
      <c r="CI107" s="147"/>
      <c r="CJ107" s="147"/>
    </row>
    <row r="108" spans="1:88" ht="12.5" x14ac:dyDescent="0.25">
      <c r="A108" s="165" t="s">
        <v>359</v>
      </c>
      <c r="B108" s="139" t="s">
        <v>366</v>
      </c>
      <c r="C108" s="166" t="s">
        <v>363</v>
      </c>
      <c r="D108" s="141" t="s">
        <v>367</v>
      </c>
      <c r="E108" s="138" t="s">
        <v>356</v>
      </c>
      <c r="F108" s="162">
        <v>219621.6</v>
      </c>
      <c r="G108" s="167">
        <v>44772</v>
      </c>
      <c r="H108" s="143">
        <v>0.33</v>
      </c>
      <c r="I108" s="144"/>
      <c r="J108" s="144"/>
      <c r="K108" s="144"/>
      <c r="L108" s="144"/>
      <c r="M108" s="144"/>
      <c r="N108" s="144"/>
      <c r="O108" s="144"/>
      <c r="P108" s="144">
        <f t="shared" si="20"/>
        <v>6101</v>
      </c>
      <c r="Q108" s="144">
        <f t="shared" si="20"/>
        <v>6101</v>
      </c>
      <c r="R108" s="144">
        <f t="shared" si="20"/>
        <v>6101</v>
      </c>
      <c r="S108" s="144">
        <f t="shared" si="20"/>
        <v>6101</v>
      </c>
      <c r="T108" s="144">
        <f t="shared" si="20"/>
        <v>6101</v>
      </c>
      <c r="U108" s="144">
        <f t="shared" si="20"/>
        <v>6101</v>
      </c>
      <c r="V108" s="144">
        <f t="shared" si="20"/>
        <v>6101</v>
      </c>
      <c r="W108" s="144">
        <f t="shared" si="20"/>
        <v>6101</v>
      </c>
      <c r="X108" s="144">
        <f t="shared" si="20"/>
        <v>6101</v>
      </c>
      <c r="Y108" s="144">
        <f t="shared" si="20"/>
        <v>6101</v>
      </c>
      <c r="Z108" s="144">
        <f t="shared" si="21"/>
        <v>6101</v>
      </c>
      <c r="AA108" s="144">
        <f t="shared" si="21"/>
        <v>6101</v>
      </c>
      <c r="AB108" s="144">
        <f t="shared" si="21"/>
        <v>6101</v>
      </c>
      <c r="AC108" s="144">
        <f t="shared" si="21"/>
        <v>6101</v>
      </c>
      <c r="AD108" s="144">
        <f t="shared" si="21"/>
        <v>6101</v>
      </c>
      <c r="AE108" s="144">
        <f t="shared" si="21"/>
        <v>6101</v>
      </c>
      <c r="AF108" s="144">
        <f t="shared" si="21"/>
        <v>6101</v>
      </c>
      <c r="AG108" s="144">
        <f t="shared" si="21"/>
        <v>6101</v>
      </c>
      <c r="AH108" s="144">
        <f t="shared" si="21"/>
        <v>6101</v>
      </c>
      <c r="AI108" s="144">
        <f t="shared" si="21"/>
        <v>6101</v>
      </c>
      <c r="AJ108" s="144">
        <f t="shared" si="21"/>
        <v>6101</v>
      </c>
      <c r="AK108" s="144">
        <f t="shared" si="21"/>
        <v>6101</v>
      </c>
      <c r="AL108" s="144">
        <f t="shared" si="21"/>
        <v>6101</v>
      </c>
      <c r="AM108" s="144">
        <f t="shared" si="21"/>
        <v>6101</v>
      </c>
      <c r="AN108" s="144">
        <f t="shared" si="21"/>
        <v>6101</v>
      </c>
      <c r="AO108" s="144">
        <f t="shared" si="21"/>
        <v>6101</v>
      </c>
      <c r="AP108" s="144">
        <f t="shared" si="22"/>
        <v>6101</v>
      </c>
      <c r="AQ108" s="144">
        <f t="shared" si="22"/>
        <v>6101</v>
      </c>
      <c r="AR108" s="144">
        <f t="shared" si="22"/>
        <v>6101</v>
      </c>
      <c r="AS108" s="145">
        <f t="shared" si="22"/>
        <v>6101</v>
      </c>
      <c r="AT108" s="280">
        <f t="shared" si="22"/>
        <v>6101</v>
      </c>
      <c r="AU108" s="144">
        <f t="shared" si="22"/>
        <v>6101</v>
      </c>
      <c r="AV108" s="144">
        <f t="shared" si="22"/>
        <v>6101</v>
      </c>
      <c r="AW108" s="144">
        <f t="shared" si="25"/>
        <v>6101</v>
      </c>
      <c r="AX108" s="144">
        <f t="shared" si="25"/>
        <v>6101</v>
      </c>
      <c r="AY108" s="144">
        <f t="shared" ref="AY108:AY116" si="26">ROUND(SUM($F108)/36,0)</f>
        <v>6101</v>
      </c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/>
      <c r="BY108" s="144"/>
      <c r="BZ108" s="144"/>
      <c r="CA108" s="144"/>
      <c r="CB108" s="144"/>
      <c r="CC108" s="144">
        <f t="shared" si="23"/>
        <v>219636</v>
      </c>
      <c r="CD108" s="146">
        <f t="shared" si="24"/>
        <v>-14.399999999994179</v>
      </c>
      <c r="CE108" s="147"/>
      <c r="CF108" s="147"/>
      <c r="CG108" s="147"/>
      <c r="CH108" s="147"/>
      <c r="CI108" s="147"/>
      <c r="CJ108" s="147"/>
    </row>
    <row r="109" spans="1:88" ht="12.5" x14ac:dyDescent="0.25">
      <c r="A109" s="99" t="s">
        <v>324</v>
      </c>
      <c r="B109" s="139" t="s">
        <v>354</v>
      </c>
      <c r="C109" s="149" t="s">
        <v>368</v>
      </c>
      <c r="D109" s="149" t="s">
        <v>369</v>
      </c>
      <c r="E109" s="148"/>
      <c r="F109" s="162">
        <v>5310</v>
      </c>
      <c r="G109" s="167">
        <v>44865</v>
      </c>
      <c r="H109" s="143">
        <v>0.33</v>
      </c>
      <c r="I109" s="144"/>
      <c r="J109" s="144"/>
      <c r="K109" s="144"/>
      <c r="L109" s="144"/>
      <c r="M109" s="144"/>
      <c r="N109" s="144"/>
      <c r="O109" s="144"/>
      <c r="P109" s="144"/>
      <c r="Q109" s="144"/>
      <c r="R109" s="144">
        <f t="shared" si="20"/>
        <v>148</v>
      </c>
      <c r="S109" s="144">
        <f t="shared" si="20"/>
        <v>148</v>
      </c>
      <c r="T109" s="144">
        <f t="shared" si="20"/>
        <v>148</v>
      </c>
      <c r="U109" s="144">
        <f t="shared" si="20"/>
        <v>148</v>
      </c>
      <c r="V109" s="144">
        <f t="shared" si="20"/>
        <v>148</v>
      </c>
      <c r="W109" s="144">
        <f t="shared" si="20"/>
        <v>148</v>
      </c>
      <c r="X109" s="144">
        <f t="shared" si="20"/>
        <v>148</v>
      </c>
      <c r="Y109" s="144">
        <f t="shared" si="20"/>
        <v>148</v>
      </c>
      <c r="Z109" s="144">
        <f t="shared" si="21"/>
        <v>148</v>
      </c>
      <c r="AA109" s="144">
        <f t="shared" si="21"/>
        <v>148</v>
      </c>
      <c r="AB109" s="144">
        <f t="shared" si="21"/>
        <v>148</v>
      </c>
      <c r="AC109" s="144">
        <f t="shared" si="21"/>
        <v>148</v>
      </c>
      <c r="AD109" s="144">
        <f t="shared" si="21"/>
        <v>148</v>
      </c>
      <c r="AE109" s="144">
        <f t="shared" si="21"/>
        <v>148</v>
      </c>
      <c r="AF109" s="144">
        <f t="shared" si="21"/>
        <v>148</v>
      </c>
      <c r="AG109" s="144">
        <f t="shared" si="21"/>
        <v>148</v>
      </c>
      <c r="AH109" s="144">
        <f t="shared" si="21"/>
        <v>148</v>
      </c>
      <c r="AI109" s="144">
        <f t="shared" si="21"/>
        <v>148</v>
      </c>
      <c r="AJ109" s="144">
        <f t="shared" si="21"/>
        <v>148</v>
      </c>
      <c r="AK109" s="144">
        <f t="shared" si="21"/>
        <v>148</v>
      </c>
      <c r="AL109" s="144">
        <f t="shared" si="21"/>
        <v>148</v>
      </c>
      <c r="AM109" s="144">
        <f t="shared" si="21"/>
        <v>148</v>
      </c>
      <c r="AN109" s="144">
        <f t="shared" si="21"/>
        <v>148</v>
      </c>
      <c r="AO109" s="144">
        <f t="shared" si="21"/>
        <v>148</v>
      </c>
      <c r="AP109" s="144">
        <f t="shared" si="22"/>
        <v>148</v>
      </c>
      <c r="AQ109" s="144">
        <f t="shared" si="22"/>
        <v>148</v>
      </c>
      <c r="AR109" s="144">
        <f t="shared" si="22"/>
        <v>148</v>
      </c>
      <c r="AS109" s="145">
        <f t="shared" si="22"/>
        <v>148</v>
      </c>
      <c r="AT109" s="280">
        <f t="shared" si="22"/>
        <v>148</v>
      </c>
      <c r="AU109" s="144">
        <f t="shared" si="22"/>
        <v>148</v>
      </c>
      <c r="AV109" s="144">
        <f t="shared" si="22"/>
        <v>148</v>
      </c>
      <c r="AW109" s="144">
        <f t="shared" si="25"/>
        <v>148</v>
      </c>
      <c r="AX109" s="144">
        <f t="shared" si="25"/>
        <v>148</v>
      </c>
      <c r="AY109" s="144">
        <f t="shared" si="26"/>
        <v>148</v>
      </c>
      <c r="AZ109" s="144">
        <f t="shared" ref="AZ109:BA116" si="27">ROUND(SUM($F109)/36,0)</f>
        <v>148</v>
      </c>
      <c r="BA109" s="144">
        <f t="shared" si="27"/>
        <v>148</v>
      </c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CB109" s="144"/>
      <c r="CC109" s="144">
        <f t="shared" si="23"/>
        <v>5328</v>
      </c>
      <c r="CD109" s="146">
        <f t="shared" si="24"/>
        <v>-18</v>
      </c>
      <c r="CE109" s="147"/>
      <c r="CF109" s="147"/>
      <c r="CG109" s="147"/>
      <c r="CH109" s="147"/>
      <c r="CI109" s="147"/>
      <c r="CJ109" s="147"/>
    </row>
    <row r="110" spans="1:88" ht="12.5" x14ac:dyDescent="0.25">
      <c r="A110" s="99" t="s">
        <v>324</v>
      </c>
      <c r="B110" s="139" t="s">
        <v>354</v>
      </c>
      <c r="C110" s="149" t="s">
        <v>368</v>
      </c>
      <c r="D110" s="149" t="s">
        <v>369</v>
      </c>
      <c r="E110" s="148"/>
      <c r="F110" s="162">
        <v>100890</v>
      </c>
      <c r="G110" s="167">
        <v>44865</v>
      </c>
      <c r="H110" s="143">
        <v>0.33</v>
      </c>
      <c r="I110" s="144"/>
      <c r="J110" s="144"/>
      <c r="K110" s="144"/>
      <c r="L110" s="144"/>
      <c r="M110" s="144"/>
      <c r="N110" s="144"/>
      <c r="O110" s="144"/>
      <c r="P110" s="144"/>
      <c r="Q110" s="144"/>
      <c r="R110" s="144">
        <f t="shared" si="20"/>
        <v>2803</v>
      </c>
      <c r="S110" s="144">
        <f t="shared" si="20"/>
        <v>2803</v>
      </c>
      <c r="T110" s="144">
        <f t="shared" si="20"/>
        <v>2803</v>
      </c>
      <c r="U110" s="144">
        <f t="shared" si="20"/>
        <v>2803</v>
      </c>
      <c r="V110" s="144">
        <f t="shared" si="20"/>
        <v>2803</v>
      </c>
      <c r="W110" s="144">
        <f t="shared" si="20"/>
        <v>2803</v>
      </c>
      <c r="X110" s="144">
        <f t="shared" si="20"/>
        <v>2803</v>
      </c>
      <c r="Y110" s="144">
        <f t="shared" si="20"/>
        <v>2803</v>
      </c>
      <c r="Z110" s="144">
        <f t="shared" si="21"/>
        <v>2803</v>
      </c>
      <c r="AA110" s="144">
        <f t="shared" si="21"/>
        <v>2803</v>
      </c>
      <c r="AB110" s="144">
        <f t="shared" si="21"/>
        <v>2803</v>
      </c>
      <c r="AC110" s="144">
        <f t="shared" si="21"/>
        <v>2803</v>
      </c>
      <c r="AD110" s="144">
        <f t="shared" si="21"/>
        <v>2803</v>
      </c>
      <c r="AE110" s="144">
        <f t="shared" si="21"/>
        <v>2803</v>
      </c>
      <c r="AF110" s="144">
        <f t="shared" si="21"/>
        <v>2803</v>
      </c>
      <c r="AG110" s="144">
        <f t="shared" si="21"/>
        <v>2803</v>
      </c>
      <c r="AH110" s="144">
        <f t="shared" si="21"/>
        <v>2803</v>
      </c>
      <c r="AI110" s="144">
        <f t="shared" si="21"/>
        <v>2803</v>
      </c>
      <c r="AJ110" s="144">
        <f t="shared" si="21"/>
        <v>2803</v>
      </c>
      <c r="AK110" s="144">
        <f t="shared" si="21"/>
        <v>2803</v>
      </c>
      <c r="AL110" s="144">
        <f t="shared" si="21"/>
        <v>2803</v>
      </c>
      <c r="AM110" s="144">
        <f t="shared" si="21"/>
        <v>2803</v>
      </c>
      <c r="AN110" s="144">
        <f t="shared" si="21"/>
        <v>2803</v>
      </c>
      <c r="AO110" s="144">
        <f t="shared" si="21"/>
        <v>2803</v>
      </c>
      <c r="AP110" s="144">
        <f t="shared" si="22"/>
        <v>2803</v>
      </c>
      <c r="AQ110" s="144">
        <f t="shared" si="22"/>
        <v>2803</v>
      </c>
      <c r="AR110" s="144">
        <f t="shared" si="22"/>
        <v>2803</v>
      </c>
      <c r="AS110" s="145">
        <f t="shared" si="22"/>
        <v>2803</v>
      </c>
      <c r="AT110" s="280">
        <f t="shared" si="22"/>
        <v>2803</v>
      </c>
      <c r="AU110" s="144">
        <f t="shared" si="22"/>
        <v>2803</v>
      </c>
      <c r="AV110" s="144">
        <f t="shared" si="22"/>
        <v>2803</v>
      </c>
      <c r="AW110" s="144">
        <f t="shared" si="25"/>
        <v>2803</v>
      </c>
      <c r="AX110" s="144">
        <f t="shared" si="25"/>
        <v>2803</v>
      </c>
      <c r="AY110" s="144">
        <f t="shared" si="26"/>
        <v>2803</v>
      </c>
      <c r="AZ110" s="144">
        <f t="shared" si="27"/>
        <v>2803</v>
      </c>
      <c r="BA110" s="144">
        <f t="shared" si="27"/>
        <v>2803</v>
      </c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  <c r="BS110" s="144"/>
      <c r="BT110" s="144"/>
      <c r="BU110" s="144"/>
      <c r="BV110" s="144"/>
      <c r="BW110" s="144"/>
      <c r="BX110" s="144"/>
      <c r="BY110" s="144"/>
      <c r="BZ110" s="144"/>
      <c r="CA110" s="144"/>
      <c r="CB110" s="144"/>
      <c r="CC110" s="144">
        <f t="shared" si="23"/>
        <v>100908</v>
      </c>
      <c r="CD110" s="146">
        <f t="shared" si="24"/>
        <v>-18</v>
      </c>
      <c r="CE110" s="147"/>
      <c r="CF110" s="147"/>
      <c r="CG110" s="147"/>
      <c r="CH110" s="147"/>
      <c r="CI110" s="147"/>
      <c r="CJ110" s="147"/>
    </row>
    <row r="111" spans="1:88" ht="12.5" x14ac:dyDescent="0.25">
      <c r="A111" s="99" t="s">
        <v>324</v>
      </c>
      <c r="B111" s="139" t="s">
        <v>354</v>
      </c>
      <c r="C111" s="149"/>
      <c r="D111" s="149" t="s">
        <v>370</v>
      </c>
      <c r="E111" s="148"/>
      <c r="F111" s="162">
        <v>33040</v>
      </c>
      <c r="G111" s="105">
        <v>44882</v>
      </c>
      <c r="H111" s="143">
        <v>0.33</v>
      </c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>
        <f t="shared" si="20"/>
        <v>918</v>
      </c>
      <c r="T111" s="144">
        <f t="shared" si="20"/>
        <v>918</v>
      </c>
      <c r="U111" s="144">
        <f t="shared" si="20"/>
        <v>918</v>
      </c>
      <c r="V111" s="144">
        <f t="shared" si="20"/>
        <v>918</v>
      </c>
      <c r="W111" s="144">
        <f t="shared" si="20"/>
        <v>918</v>
      </c>
      <c r="X111" s="144">
        <f t="shared" si="20"/>
        <v>918</v>
      </c>
      <c r="Y111" s="144">
        <f t="shared" si="20"/>
        <v>918</v>
      </c>
      <c r="Z111" s="144">
        <f t="shared" si="21"/>
        <v>918</v>
      </c>
      <c r="AA111" s="144">
        <f t="shared" si="21"/>
        <v>918</v>
      </c>
      <c r="AB111" s="144">
        <f t="shared" si="21"/>
        <v>918</v>
      </c>
      <c r="AC111" s="144">
        <f t="shared" si="21"/>
        <v>918</v>
      </c>
      <c r="AD111" s="144">
        <f t="shared" si="21"/>
        <v>918</v>
      </c>
      <c r="AE111" s="144">
        <f t="shared" si="21"/>
        <v>918</v>
      </c>
      <c r="AF111" s="144">
        <f t="shared" si="21"/>
        <v>918</v>
      </c>
      <c r="AG111" s="144">
        <f t="shared" si="21"/>
        <v>918</v>
      </c>
      <c r="AH111" s="144">
        <f t="shared" si="21"/>
        <v>918</v>
      </c>
      <c r="AI111" s="144">
        <f t="shared" si="21"/>
        <v>918</v>
      </c>
      <c r="AJ111" s="144">
        <f t="shared" si="21"/>
        <v>918</v>
      </c>
      <c r="AK111" s="144">
        <f t="shared" si="21"/>
        <v>918</v>
      </c>
      <c r="AL111" s="144">
        <f t="shared" si="21"/>
        <v>918</v>
      </c>
      <c r="AM111" s="144">
        <f t="shared" si="21"/>
        <v>918</v>
      </c>
      <c r="AN111" s="144">
        <f t="shared" si="21"/>
        <v>918</v>
      </c>
      <c r="AO111" s="144">
        <f t="shared" si="21"/>
        <v>918</v>
      </c>
      <c r="AP111" s="144">
        <f t="shared" si="22"/>
        <v>918</v>
      </c>
      <c r="AQ111" s="144">
        <f t="shared" si="22"/>
        <v>918</v>
      </c>
      <c r="AR111" s="144">
        <f t="shared" si="22"/>
        <v>918</v>
      </c>
      <c r="AS111" s="145">
        <f t="shared" si="22"/>
        <v>918</v>
      </c>
      <c r="AT111" s="280">
        <f t="shared" si="22"/>
        <v>918</v>
      </c>
      <c r="AU111" s="144">
        <f t="shared" si="22"/>
        <v>918</v>
      </c>
      <c r="AV111" s="144">
        <f t="shared" si="22"/>
        <v>918</v>
      </c>
      <c r="AW111" s="144">
        <f t="shared" si="25"/>
        <v>918</v>
      </c>
      <c r="AX111" s="144">
        <f t="shared" si="25"/>
        <v>918</v>
      </c>
      <c r="AY111" s="144">
        <f t="shared" si="26"/>
        <v>918</v>
      </c>
      <c r="AZ111" s="144">
        <f t="shared" si="27"/>
        <v>918</v>
      </c>
      <c r="BA111" s="144">
        <f t="shared" si="27"/>
        <v>918</v>
      </c>
      <c r="BB111" s="144">
        <f t="shared" ref="BB111:BB116" si="28">ROUND(SUM($F111)/36,0)</f>
        <v>918</v>
      </c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  <c r="BS111" s="144"/>
      <c r="BT111" s="144"/>
      <c r="BU111" s="144"/>
      <c r="BV111" s="144"/>
      <c r="BW111" s="144"/>
      <c r="BX111" s="144"/>
      <c r="BY111" s="144"/>
      <c r="BZ111" s="144"/>
      <c r="CA111" s="144"/>
      <c r="CB111" s="144"/>
      <c r="CC111" s="144">
        <f t="shared" si="23"/>
        <v>33048</v>
      </c>
      <c r="CD111" s="146">
        <f t="shared" si="24"/>
        <v>-8</v>
      </c>
      <c r="CE111" s="147"/>
      <c r="CF111" s="147"/>
      <c r="CG111" s="147"/>
      <c r="CH111" s="147"/>
      <c r="CI111" s="147"/>
      <c r="CJ111" s="147"/>
    </row>
    <row r="112" spans="1:88" ht="12.5" x14ac:dyDescent="0.25">
      <c r="A112" s="99" t="s">
        <v>324</v>
      </c>
      <c r="B112" s="139" t="s">
        <v>354</v>
      </c>
      <c r="C112" s="149"/>
      <c r="D112" s="149" t="s">
        <v>371</v>
      </c>
      <c r="E112" s="148"/>
      <c r="F112" s="162">
        <v>99710</v>
      </c>
      <c r="G112" s="105">
        <v>44882</v>
      </c>
      <c r="H112" s="143">
        <v>0.33</v>
      </c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>
        <f t="shared" si="20"/>
        <v>2770</v>
      </c>
      <c r="T112" s="144">
        <f t="shared" si="20"/>
        <v>2770</v>
      </c>
      <c r="U112" s="144">
        <f t="shared" si="20"/>
        <v>2770</v>
      </c>
      <c r="V112" s="144">
        <f t="shared" si="20"/>
        <v>2770</v>
      </c>
      <c r="W112" s="144">
        <f t="shared" si="20"/>
        <v>2770</v>
      </c>
      <c r="X112" s="144">
        <f t="shared" si="20"/>
        <v>2770</v>
      </c>
      <c r="Y112" s="144">
        <f t="shared" si="20"/>
        <v>2770</v>
      </c>
      <c r="Z112" s="144">
        <f t="shared" si="21"/>
        <v>2770</v>
      </c>
      <c r="AA112" s="144">
        <f t="shared" si="21"/>
        <v>2770</v>
      </c>
      <c r="AB112" s="144">
        <f t="shared" si="21"/>
        <v>2770</v>
      </c>
      <c r="AC112" s="144">
        <f t="shared" si="21"/>
        <v>2770</v>
      </c>
      <c r="AD112" s="144">
        <f t="shared" si="21"/>
        <v>2770</v>
      </c>
      <c r="AE112" s="144">
        <f t="shared" si="21"/>
        <v>2770</v>
      </c>
      <c r="AF112" s="144">
        <f t="shared" si="21"/>
        <v>2770</v>
      </c>
      <c r="AG112" s="144">
        <f t="shared" si="21"/>
        <v>2770</v>
      </c>
      <c r="AH112" s="144">
        <f t="shared" si="21"/>
        <v>2770</v>
      </c>
      <c r="AI112" s="144">
        <f t="shared" si="21"/>
        <v>2770</v>
      </c>
      <c r="AJ112" s="144">
        <f t="shared" si="21"/>
        <v>2770</v>
      </c>
      <c r="AK112" s="144">
        <f t="shared" si="21"/>
        <v>2770</v>
      </c>
      <c r="AL112" s="144">
        <f t="shared" si="21"/>
        <v>2770</v>
      </c>
      <c r="AM112" s="144">
        <f t="shared" si="21"/>
        <v>2770</v>
      </c>
      <c r="AN112" s="144">
        <f t="shared" si="21"/>
        <v>2770</v>
      </c>
      <c r="AO112" s="144">
        <f t="shared" si="21"/>
        <v>2770</v>
      </c>
      <c r="AP112" s="144">
        <f t="shared" si="22"/>
        <v>2770</v>
      </c>
      <c r="AQ112" s="144">
        <f t="shared" si="22"/>
        <v>2770</v>
      </c>
      <c r="AR112" s="144">
        <f t="shared" si="22"/>
        <v>2770</v>
      </c>
      <c r="AS112" s="145">
        <f t="shared" ref="AS112:AV116" si="29">ROUND(SUM($F112)/36,0)</f>
        <v>2770</v>
      </c>
      <c r="AT112" s="280">
        <f t="shared" si="29"/>
        <v>2770</v>
      </c>
      <c r="AU112" s="144">
        <f t="shared" si="29"/>
        <v>2770</v>
      </c>
      <c r="AV112" s="144">
        <f t="shared" si="29"/>
        <v>2770</v>
      </c>
      <c r="AW112" s="144">
        <f t="shared" si="25"/>
        <v>2770</v>
      </c>
      <c r="AX112" s="144">
        <f t="shared" si="25"/>
        <v>2770</v>
      </c>
      <c r="AY112" s="144">
        <f t="shared" si="26"/>
        <v>2770</v>
      </c>
      <c r="AZ112" s="144">
        <f t="shared" si="27"/>
        <v>2770</v>
      </c>
      <c r="BA112" s="144">
        <f t="shared" si="27"/>
        <v>2770</v>
      </c>
      <c r="BB112" s="144">
        <f t="shared" si="28"/>
        <v>2770</v>
      </c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  <c r="BS112" s="144"/>
      <c r="BT112" s="144"/>
      <c r="BU112" s="144"/>
      <c r="BV112" s="144"/>
      <c r="BW112" s="144"/>
      <c r="BX112" s="144"/>
      <c r="BY112" s="144"/>
      <c r="BZ112" s="144"/>
      <c r="CA112" s="144"/>
      <c r="CB112" s="144"/>
      <c r="CC112" s="144">
        <f t="shared" si="23"/>
        <v>99720</v>
      </c>
      <c r="CD112" s="146">
        <f t="shared" si="24"/>
        <v>-10</v>
      </c>
      <c r="CE112" s="147"/>
      <c r="CF112" s="147"/>
      <c r="CG112" s="147"/>
      <c r="CH112" s="147"/>
      <c r="CI112" s="147"/>
      <c r="CJ112" s="147"/>
    </row>
    <row r="113" spans="1:88" ht="12.5" x14ac:dyDescent="0.25">
      <c r="A113" s="99" t="s">
        <v>324</v>
      </c>
      <c r="B113" s="139" t="s">
        <v>354</v>
      </c>
      <c r="C113" s="149"/>
      <c r="D113" s="149" t="s">
        <v>372</v>
      </c>
      <c r="E113" s="148"/>
      <c r="F113" s="162">
        <v>68145</v>
      </c>
      <c r="G113" s="105">
        <v>44882</v>
      </c>
      <c r="H113" s="143">
        <v>0.33</v>
      </c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>
        <f t="shared" si="20"/>
        <v>1893</v>
      </c>
      <c r="T113" s="144">
        <f t="shared" si="20"/>
        <v>1893</v>
      </c>
      <c r="U113" s="144">
        <f t="shared" si="20"/>
        <v>1893</v>
      </c>
      <c r="V113" s="144">
        <f t="shared" si="20"/>
        <v>1893</v>
      </c>
      <c r="W113" s="144">
        <f t="shared" si="20"/>
        <v>1893</v>
      </c>
      <c r="X113" s="144">
        <f t="shared" si="20"/>
        <v>1893</v>
      </c>
      <c r="Y113" s="144">
        <f t="shared" si="20"/>
        <v>1893</v>
      </c>
      <c r="Z113" s="144">
        <f t="shared" si="21"/>
        <v>1893</v>
      </c>
      <c r="AA113" s="144">
        <f t="shared" si="21"/>
        <v>1893</v>
      </c>
      <c r="AB113" s="144">
        <f t="shared" si="21"/>
        <v>1893</v>
      </c>
      <c r="AC113" s="144">
        <f t="shared" si="21"/>
        <v>1893</v>
      </c>
      <c r="AD113" s="144">
        <f t="shared" si="21"/>
        <v>1893</v>
      </c>
      <c r="AE113" s="144">
        <f t="shared" si="21"/>
        <v>1893</v>
      </c>
      <c r="AF113" s="144">
        <f t="shared" si="21"/>
        <v>1893</v>
      </c>
      <c r="AG113" s="144">
        <f t="shared" si="21"/>
        <v>1893</v>
      </c>
      <c r="AH113" s="144">
        <f t="shared" si="21"/>
        <v>1893</v>
      </c>
      <c r="AI113" s="144">
        <f t="shared" si="21"/>
        <v>1893</v>
      </c>
      <c r="AJ113" s="144">
        <f t="shared" si="21"/>
        <v>1893</v>
      </c>
      <c r="AK113" s="144">
        <f t="shared" si="21"/>
        <v>1893</v>
      </c>
      <c r="AL113" s="144">
        <f t="shared" si="21"/>
        <v>1893</v>
      </c>
      <c r="AM113" s="144">
        <f t="shared" si="21"/>
        <v>1893</v>
      </c>
      <c r="AN113" s="144">
        <f t="shared" si="21"/>
        <v>1893</v>
      </c>
      <c r="AO113" s="144">
        <f t="shared" si="21"/>
        <v>1893</v>
      </c>
      <c r="AP113" s="144">
        <f t="shared" si="22"/>
        <v>1893</v>
      </c>
      <c r="AQ113" s="144">
        <f t="shared" si="22"/>
        <v>1893</v>
      </c>
      <c r="AR113" s="144">
        <f t="shared" si="22"/>
        <v>1893</v>
      </c>
      <c r="AS113" s="145">
        <f t="shared" si="29"/>
        <v>1893</v>
      </c>
      <c r="AT113" s="280">
        <f t="shared" si="29"/>
        <v>1893</v>
      </c>
      <c r="AU113" s="144">
        <f t="shared" si="29"/>
        <v>1893</v>
      </c>
      <c r="AV113" s="144">
        <f t="shared" si="29"/>
        <v>1893</v>
      </c>
      <c r="AW113" s="144">
        <f t="shared" si="25"/>
        <v>1893</v>
      </c>
      <c r="AX113" s="144">
        <f t="shared" si="25"/>
        <v>1893</v>
      </c>
      <c r="AY113" s="144">
        <f t="shared" si="26"/>
        <v>1893</v>
      </c>
      <c r="AZ113" s="144">
        <f t="shared" si="27"/>
        <v>1893</v>
      </c>
      <c r="BA113" s="144">
        <f t="shared" si="27"/>
        <v>1893</v>
      </c>
      <c r="BB113" s="144">
        <f t="shared" si="28"/>
        <v>1893</v>
      </c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  <c r="BS113" s="144"/>
      <c r="BT113" s="144"/>
      <c r="BU113" s="144"/>
      <c r="BV113" s="144"/>
      <c r="BW113" s="144"/>
      <c r="BX113" s="144"/>
      <c r="BY113" s="144"/>
      <c r="BZ113" s="144"/>
      <c r="CA113" s="144"/>
      <c r="CB113" s="144"/>
      <c r="CC113" s="144">
        <f t="shared" si="23"/>
        <v>68148</v>
      </c>
      <c r="CD113" s="146">
        <f t="shared" si="24"/>
        <v>-3</v>
      </c>
      <c r="CE113" s="147"/>
      <c r="CF113" s="147"/>
      <c r="CG113" s="147"/>
      <c r="CH113" s="147"/>
      <c r="CI113" s="147"/>
      <c r="CJ113" s="147"/>
    </row>
    <row r="114" spans="1:88" ht="12.5" x14ac:dyDescent="0.25">
      <c r="A114" s="99" t="s">
        <v>324</v>
      </c>
      <c r="B114" s="139" t="s">
        <v>354</v>
      </c>
      <c r="C114" s="149"/>
      <c r="D114" s="149" t="s">
        <v>373</v>
      </c>
      <c r="E114" s="148"/>
      <c r="F114" s="162">
        <v>474101.58</v>
      </c>
      <c r="G114" s="105">
        <v>44882</v>
      </c>
      <c r="H114" s="143">
        <v>0.33</v>
      </c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>
        <f t="shared" si="20"/>
        <v>13169</v>
      </c>
      <c r="T114" s="144">
        <f t="shared" si="20"/>
        <v>13169</v>
      </c>
      <c r="U114" s="144">
        <f t="shared" si="20"/>
        <v>13169</v>
      </c>
      <c r="V114" s="144">
        <f t="shared" si="20"/>
        <v>13169</v>
      </c>
      <c r="W114" s="144">
        <f t="shared" si="20"/>
        <v>13169</v>
      </c>
      <c r="X114" s="144">
        <f t="shared" si="20"/>
        <v>13169</v>
      </c>
      <c r="Y114" s="144">
        <f t="shared" si="20"/>
        <v>13169</v>
      </c>
      <c r="Z114" s="144">
        <f t="shared" si="21"/>
        <v>13169</v>
      </c>
      <c r="AA114" s="144">
        <f t="shared" si="21"/>
        <v>13169</v>
      </c>
      <c r="AB114" s="144">
        <f t="shared" si="21"/>
        <v>13169</v>
      </c>
      <c r="AC114" s="144">
        <f t="shared" si="21"/>
        <v>13169</v>
      </c>
      <c r="AD114" s="144">
        <f t="shared" si="21"/>
        <v>13169</v>
      </c>
      <c r="AE114" s="144">
        <f t="shared" si="21"/>
        <v>13169</v>
      </c>
      <c r="AF114" s="144">
        <f t="shared" si="21"/>
        <v>13169</v>
      </c>
      <c r="AG114" s="144">
        <f t="shared" si="21"/>
        <v>13169</v>
      </c>
      <c r="AH114" s="144">
        <f t="shared" si="21"/>
        <v>13169</v>
      </c>
      <c r="AI114" s="144">
        <f t="shared" si="21"/>
        <v>13169</v>
      </c>
      <c r="AJ114" s="144">
        <f t="shared" si="21"/>
        <v>13169</v>
      </c>
      <c r="AK114" s="144">
        <f t="shared" si="21"/>
        <v>13169</v>
      </c>
      <c r="AL114" s="144">
        <f t="shared" si="21"/>
        <v>13169</v>
      </c>
      <c r="AM114" s="144">
        <f t="shared" si="21"/>
        <v>13169</v>
      </c>
      <c r="AN114" s="144">
        <f t="shared" si="21"/>
        <v>13169</v>
      </c>
      <c r="AO114" s="144">
        <f t="shared" si="21"/>
        <v>13169</v>
      </c>
      <c r="AP114" s="144">
        <f t="shared" si="22"/>
        <v>13169</v>
      </c>
      <c r="AQ114" s="144">
        <f t="shared" si="22"/>
        <v>13169</v>
      </c>
      <c r="AR114" s="144">
        <f t="shared" si="22"/>
        <v>13169</v>
      </c>
      <c r="AS114" s="145">
        <f t="shared" si="29"/>
        <v>13169</v>
      </c>
      <c r="AT114" s="280">
        <f t="shared" si="29"/>
        <v>13169</v>
      </c>
      <c r="AU114" s="144">
        <f t="shared" si="29"/>
        <v>13169</v>
      </c>
      <c r="AV114" s="144">
        <f t="shared" si="29"/>
        <v>13169</v>
      </c>
      <c r="AW114" s="144">
        <f t="shared" si="25"/>
        <v>13169</v>
      </c>
      <c r="AX114" s="144">
        <f t="shared" si="25"/>
        <v>13169</v>
      </c>
      <c r="AY114" s="144">
        <f t="shared" si="26"/>
        <v>13169</v>
      </c>
      <c r="AZ114" s="144">
        <f t="shared" si="27"/>
        <v>13169</v>
      </c>
      <c r="BA114" s="144">
        <f t="shared" si="27"/>
        <v>13169</v>
      </c>
      <c r="BB114" s="144">
        <f t="shared" si="28"/>
        <v>13169</v>
      </c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CB114" s="144"/>
      <c r="CC114" s="144">
        <f t="shared" si="23"/>
        <v>474084</v>
      </c>
      <c r="CD114" s="146">
        <f t="shared" si="24"/>
        <v>17.580000000016298</v>
      </c>
      <c r="CE114" s="147"/>
      <c r="CF114" s="147"/>
      <c r="CG114" s="147"/>
      <c r="CH114" s="147"/>
      <c r="CI114" s="147"/>
      <c r="CJ114" s="147"/>
    </row>
    <row r="115" spans="1:88" ht="12.5" x14ac:dyDescent="0.25">
      <c r="A115" s="99" t="s">
        <v>324</v>
      </c>
      <c r="B115" s="139" t="s">
        <v>354</v>
      </c>
      <c r="C115" s="149"/>
      <c r="D115" s="149" t="s">
        <v>374</v>
      </c>
      <c r="E115" s="148"/>
      <c r="F115" s="162">
        <v>270887.88</v>
      </c>
      <c r="G115" s="105">
        <v>44882</v>
      </c>
      <c r="H115" s="143">
        <v>0.33</v>
      </c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>
        <f t="shared" si="20"/>
        <v>7525</v>
      </c>
      <c r="T115" s="144">
        <f t="shared" si="20"/>
        <v>7525</v>
      </c>
      <c r="U115" s="144">
        <f t="shared" si="20"/>
        <v>7525</v>
      </c>
      <c r="V115" s="144">
        <f t="shared" si="20"/>
        <v>7525</v>
      </c>
      <c r="W115" s="144">
        <f t="shared" si="20"/>
        <v>7525</v>
      </c>
      <c r="X115" s="144">
        <f t="shared" si="20"/>
        <v>7525</v>
      </c>
      <c r="Y115" s="144">
        <f t="shared" si="20"/>
        <v>7525</v>
      </c>
      <c r="Z115" s="144">
        <f t="shared" si="21"/>
        <v>7525</v>
      </c>
      <c r="AA115" s="144">
        <f t="shared" si="21"/>
        <v>7525</v>
      </c>
      <c r="AB115" s="144">
        <f t="shared" si="21"/>
        <v>7525</v>
      </c>
      <c r="AC115" s="144">
        <f t="shared" si="21"/>
        <v>7525</v>
      </c>
      <c r="AD115" s="144">
        <f t="shared" si="21"/>
        <v>7525</v>
      </c>
      <c r="AE115" s="144">
        <f t="shared" si="21"/>
        <v>7525</v>
      </c>
      <c r="AF115" s="144">
        <f t="shared" si="21"/>
        <v>7525</v>
      </c>
      <c r="AG115" s="144">
        <f t="shared" si="21"/>
        <v>7525</v>
      </c>
      <c r="AH115" s="144">
        <f t="shared" si="21"/>
        <v>7525</v>
      </c>
      <c r="AI115" s="144">
        <f t="shared" si="21"/>
        <v>7525</v>
      </c>
      <c r="AJ115" s="144">
        <f t="shared" si="21"/>
        <v>7525</v>
      </c>
      <c r="AK115" s="144">
        <f t="shared" si="21"/>
        <v>7525</v>
      </c>
      <c r="AL115" s="144">
        <f t="shared" si="21"/>
        <v>7525</v>
      </c>
      <c r="AM115" s="144">
        <f t="shared" si="21"/>
        <v>7525</v>
      </c>
      <c r="AN115" s="144">
        <f t="shared" si="21"/>
        <v>7525</v>
      </c>
      <c r="AO115" s="144">
        <f t="shared" si="21"/>
        <v>7525</v>
      </c>
      <c r="AP115" s="144">
        <f t="shared" si="22"/>
        <v>7525</v>
      </c>
      <c r="AQ115" s="144">
        <f t="shared" si="22"/>
        <v>7525</v>
      </c>
      <c r="AR115" s="144">
        <f t="shared" si="22"/>
        <v>7525</v>
      </c>
      <c r="AS115" s="145">
        <f t="shared" si="29"/>
        <v>7525</v>
      </c>
      <c r="AT115" s="280">
        <f t="shared" si="29"/>
        <v>7525</v>
      </c>
      <c r="AU115" s="144">
        <f t="shared" si="29"/>
        <v>7525</v>
      </c>
      <c r="AV115" s="144">
        <f t="shared" si="29"/>
        <v>7525</v>
      </c>
      <c r="AW115" s="144">
        <f t="shared" si="25"/>
        <v>7525</v>
      </c>
      <c r="AX115" s="144">
        <f t="shared" si="25"/>
        <v>7525</v>
      </c>
      <c r="AY115" s="144">
        <f t="shared" si="26"/>
        <v>7525</v>
      </c>
      <c r="AZ115" s="144">
        <f t="shared" si="27"/>
        <v>7525</v>
      </c>
      <c r="BA115" s="144">
        <f t="shared" si="27"/>
        <v>7525</v>
      </c>
      <c r="BB115" s="144">
        <f t="shared" si="28"/>
        <v>7525</v>
      </c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  <c r="BS115" s="144"/>
      <c r="BT115" s="144"/>
      <c r="BU115" s="144"/>
      <c r="BV115" s="144"/>
      <c r="BW115" s="144"/>
      <c r="BX115" s="144"/>
      <c r="BY115" s="144"/>
      <c r="BZ115" s="144"/>
      <c r="CA115" s="144"/>
      <c r="CB115" s="144"/>
      <c r="CC115" s="144">
        <f t="shared" si="23"/>
        <v>270900</v>
      </c>
      <c r="CD115" s="146">
        <f t="shared" si="24"/>
        <v>-12.119999999995343</v>
      </c>
      <c r="CE115" s="147"/>
      <c r="CF115" s="147"/>
      <c r="CG115" s="147"/>
      <c r="CH115" s="147"/>
      <c r="CI115" s="147"/>
      <c r="CJ115" s="147"/>
    </row>
    <row r="116" spans="1:88" ht="12.5" x14ac:dyDescent="0.25">
      <c r="A116" s="99" t="s">
        <v>324</v>
      </c>
      <c r="B116" s="139" t="s">
        <v>354</v>
      </c>
      <c r="C116" s="149"/>
      <c r="D116" s="149" t="s">
        <v>375</v>
      </c>
      <c r="E116" s="148"/>
      <c r="F116" s="162">
        <v>3157172.6</v>
      </c>
      <c r="G116" s="105">
        <v>44882</v>
      </c>
      <c r="H116" s="143">
        <v>0.33</v>
      </c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>
        <f t="shared" si="20"/>
        <v>87699</v>
      </c>
      <c r="T116" s="144">
        <f t="shared" si="20"/>
        <v>87699</v>
      </c>
      <c r="U116" s="144">
        <f t="shared" si="20"/>
        <v>87699</v>
      </c>
      <c r="V116" s="144">
        <f t="shared" si="20"/>
        <v>87699</v>
      </c>
      <c r="W116" s="144">
        <f t="shared" si="20"/>
        <v>87699</v>
      </c>
      <c r="X116" s="144">
        <f t="shared" si="20"/>
        <v>87699</v>
      </c>
      <c r="Y116" s="144">
        <f t="shared" si="20"/>
        <v>87699</v>
      </c>
      <c r="Z116" s="144">
        <f t="shared" si="21"/>
        <v>87699</v>
      </c>
      <c r="AA116" s="144">
        <f t="shared" si="21"/>
        <v>87699</v>
      </c>
      <c r="AB116" s="144">
        <f t="shared" si="21"/>
        <v>87699</v>
      </c>
      <c r="AC116" s="144">
        <f t="shared" si="21"/>
        <v>87699</v>
      </c>
      <c r="AD116" s="144">
        <f t="shared" si="21"/>
        <v>87699</v>
      </c>
      <c r="AE116" s="144">
        <f t="shared" si="21"/>
        <v>87699</v>
      </c>
      <c r="AF116" s="144">
        <f t="shared" si="21"/>
        <v>87699</v>
      </c>
      <c r="AG116" s="144">
        <f t="shared" si="21"/>
        <v>87699</v>
      </c>
      <c r="AH116" s="144">
        <f t="shared" si="21"/>
        <v>87699</v>
      </c>
      <c r="AI116" s="144">
        <f t="shared" si="21"/>
        <v>87699</v>
      </c>
      <c r="AJ116" s="144">
        <f t="shared" si="21"/>
        <v>87699</v>
      </c>
      <c r="AK116" s="144">
        <f t="shared" si="21"/>
        <v>87699</v>
      </c>
      <c r="AL116" s="144">
        <f t="shared" si="21"/>
        <v>87699</v>
      </c>
      <c r="AM116" s="144">
        <f t="shared" si="21"/>
        <v>87699</v>
      </c>
      <c r="AN116" s="144">
        <f t="shared" si="21"/>
        <v>87699</v>
      </c>
      <c r="AO116" s="144">
        <f t="shared" si="21"/>
        <v>87699</v>
      </c>
      <c r="AP116" s="144">
        <f t="shared" si="22"/>
        <v>87699</v>
      </c>
      <c r="AQ116" s="144">
        <f t="shared" si="22"/>
        <v>87699</v>
      </c>
      <c r="AR116" s="144">
        <f t="shared" si="22"/>
        <v>87699</v>
      </c>
      <c r="AS116" s="145">
        <f t="shared" si="29"/>
        <v>87699</v>
      </c>
      <c r="AT116" s="280">
        <f t="shared" si="29"/>
        <v>87699</v>
      </c>
      <c r="AU116" s="144">
        <f t="shared" si="29"/>
        <v>87699</v>
      </c>
      <c r="AV116" s="144">
        <f t="shared" si="29"/>
        <v>87699</v>
      </c>
      <c r="AW116" s="144">
        <f t="shared" si="25"/>
        <v>87699</v>
      </c>
      <c r="AX116" s="144">
        <f t="shared" si="25"/>
        <v>87699</v>
      </c>
      <c r="AY116" s="144">
        <f t="shared" si="26"/>
        <v>87699</v>
      </c>
      <c r="AZ116" s="144">
        <f t="shared" si="27"/>
        <v>87699</v>
      </c>
      <c r="BA116" s="144">
        <f t="shared" si="27"/>
        <v>87699</v>
      </c>
      <c r="BB116" s="144">
        <f t="shared" si="28"/>
        <v>87699</v>
      </c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144"/>
      <c r="BW116" s="144"/>
      <c r="BX116" s="144"/>
      <c r="BY116" s="144"/>
      <c r="BZ116" s="144"/>
      <c r="CA116" s="144"/>
      <c r="CB116" s="144"/>
      <c r="CC116" s="144">
        <f t="shared" si="23"/>
        <v>3157164</v>
      </c>
      <c r="CD116" s="146">
        <f t="shared" si="24"/>
        <v>8.6000000000931323</v>
      </c>
      <c r="CE116" s="147"/>
      <c r="CF116" s="147"/>
      <c r="CG116" s="147"/>
      <c r="CH116" s="147"/>
      <c r="CI116" s="147"/>
      <c r="CJ116" s="147"/>
    </row>
    <row r="117" spans="1:88" ht="12.5" x14ac:dyDescent="0.25">
      <c r="A117" s="99"/>
      <c r="B117" s="148"/>
      <c r="C117" s="149"/>
      <c r="D117" s="149"/>
      <c r="E117" s="148"/>
      <c r="F117" s="162"/>
      <c r="G117" s="167"/>
      <c r="H117" s="168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>
        <f t="shared" si="20"/>
        <v>0</v>
      </c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>
        <f t="shared" si="21"/>
        <v>0</v>
      </c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>
        <f t="shared" si="22"/>
        <v>0</v>
      </c>
      <c r="AR117" s="144"/>
      <c r="AS117" s="145"/>
      <c r="AT117" s="280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  <c r="BS117" s="144"/>
      <c r="BT117" s="144"/>
      <c r="BU117" s="144"/>
      <c r="BV117" s="144"/>
      <c r="BW117" s="144"/>
      <c r="BX117" s="144"/>
      <c r="BY117" s="144"/>
      <c r="BZ117" s="144"/>
      <c r="CA117" s="144"/>
      <c r="CB117" s="144"/>
      <c r="CC117" s="144"/>
      <c r="CD117" s="146"/>
      <c r="CE117" s="147"/>
      <c r="CF117" s="147"/>
      <c r="CG117" s="147"/>
      <c r="CH117" s="147"/>
      <c r="CI117" s="147"/>
      <c r="CJ117" s="147"/>
    </row>
    <row r="118" spans="1:88" ht="12.5" x14ac:dyDescent="0.25">
      <c r="A118" s="169"/>
      <c r="B118" s="169"/>
      <c r="C118" s="166"/>
      <c r="D118" s="170"/>
      <c r="E118" s="169"/>
      <c r="F118" s="162"/>
      <c r="G118" s="171"/>
      <c r="H118" s="172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5"/>
      <c r="AT118" s="280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  <c r="BS118" s="144"/>
      <c r="BT118" s="144"/>
      <c r="BU118" s="144"/>
      <c r="BV118" s="144"/>
      <c r="BW118" s="144"/>
      <c r="BX118" s="144"/>
      <c r="BY118" s="144"/>
      <c r="BZ118" s="144"/>
      <c r="CA118" s="144"/>
      <c r="CB118" s="144"/>
      <c r="CC118" s="144"/>
      <c r="CD118" s="146"/>
      <c r="CE118" s="121"/>
      <c r="CF118" s="121"/>
      <c r="CG118" s="121"/>
      <c r="CH118" s="121"/>
      <c r="CI118" s="121"/>
      <c r="CJ118" s="121"/>
    </row>
    <row r="119" spans="1:88" ht="13" x14ac:dyDescent="0.25">
      <c r="A119" s="155" t="s">
        <v>359</v>
      </c>
      <c r="B119" s="155"/>
      <c r="C119" s="156"/>
      <c r="D119" s="155" t="s">
        <v>15</v>
      </c>
      <c r="E119" s="155"/>
      <c r="F119" s="157">
        <f>ROUND(+SUM(F104:F118),0)</f>
        <v>5917283</v>
      </c>
      <c r="G119" s="173"/>
      <c r="H119" s="174"/>
      <c r="I119" s="157">
        <f t="shared" ref="I119" si="30">ROUND(+SUM(I105:I118),0)</f>
        <v>0</v>
      </c>
      <c r="J119" s="157">
        <f t="shared" ref="J119:CD119" si="31">ROUND(+SUM(J104:J118),0)</f>
        <v>11146</v>
      </c>
      <c r="K119" s="157">
        <f t="shared" si="31"/>
        <v>11146</v>
      </c>
      <c r="L119" s="157">
        <f t="shared" si="31"/>
        <v>11146</v>
      </c>
      <c r="M119" s="157">
        <f t="shared" si="31"/>
        <v>11146</v>
      </c>
      <c r="N119" s="157">
        <f t="shared" si="31"/>
        <v>11146</v>
      </c>
      <c r="O119" s="157">
        <f t="shared" si="31"/>
        <v>41344</v>
      </c>
      <c r="P119" s="157">
        <f t="shared" si="31"/>
        <v>47445</v>
      </c>
      <c r="Q119" s="157">
        <f t="shared" si="31"/>
        <v>47445</v>
      </c>
      <c r="R119" s="157">
        <f t="shared" si="31"/>
        <v>50396</v>
      </c>
      <c r="S119" s="157">
        <f t="shared" si="31"/>
        <v>164370</v>
      </c>
      <c r="T119" s="157">
        <f t="shared" si="31"/>
        <v>164370</v>
      </c>
      <c r="U119" s="157">
        <f t="shared" si="31"/>
        <v>164370</v>
      </c>
      <c r="V119" s="157">
        <f t="shared" si="31"/>
        <v>164370</v>
      </c>
      <c r="W119" s="157">
        <f t="shared" si="31"/>
        <v>164370</v>
      </c>
      <c r="X119" s="157">
        <f t="shared" si="31"/>
        <v>164370</v>
      </c>
      <c r="Y119" s="157">
        <f t="shared" si="31"/>
        <v>164370</v>
      </c>
      <c r="Z119" s="157">
        <f t="shared" si="31"/>
        <v>164370</v>
      </c>
      <c r="AA119" s="157">
        <f t="shared" si="31"/>
        <v>164370</v>
      </c>
      <c r="AB119" s="157">
        <f t="shared" si="31"/>
        <v>164370</v>
      </c>
      <c r="AC119" s="157">
        <f t="shared" si="31"/>
        <v>164370</v>
      </c>
      <c r="AD119" s="157">
        <f t="shared" si="31"/>
        <v>164370</v>
      </c>
      <c r="AE119" s="157">
        <f t="shared" si="31"/>
        <v>164370</v>
      </c>
      <c r="AF119" s="157">
        <f t="shared" si="31"/>
        <v>164370</v>
      </c>
      <c r="AG119" s="157">
        <f t="shared" si="31"/>
        <v>164370</v>
      </c>
      <c r="AH119" s="157">
        <f t="shared" si="31"/>
        <v>164370</v>
      </c>
      <c r="AI119" s="157">
        <f t="shared" si="31"/>
        <v>164370</v>
      </c>
      <c r="AJ119" s="157">
        <f t="shared" si="31"/>
        <v>164370</v>
      </c>
      <c r="AK119" s="157">
        <f t="shared" si="31"/>
        <v>164370</v>
      </c>
      <c r="AL119" s="157">
        <f t="shared" si="31"/>
        <v>164370</v>
      </c>
      <c r="AM119" s="157">
        <f t="shared" si="31"/>
        <v>164370</v>
      </c>
      <c r="AN119" s="157">
        <f t="shared" si="31"/>
        <v>164370</v>
      </c>
      <c r="AO119" s="157">
        <f t="shared" si="31"/>
        <v>164370</v>
      </c>
      <c r="AP119" s="157">
        <f t="shared" si="31"/>
        <v>164370</v>
      </c>
      <c r="AQ119" s="157">
        <f t="shared" si="31"/>
        <v>164370</v>
      </c>
      <c r="AR119" s="157">
        <f t="shared" si="31"/>
        <v>164370</v>
      </c>
      <c r="AS119" s="158">
        <f t="shared" si="31"/>
        <v>164370</v>
      </c>
      <c r="AT119" s="281">
        <f t="shared" si="31"/>
        <v>153224</v>
      </c>
      <c r="AU119" s="157">
        <f t="shared" si="31"/>
        <v>153224</v>
      </c>
      <c r="AV119" s="157">
        <f t="shared" si="31"/>
        <v>153224</v>
      </c>
      <c r="AW119" s="157">
        <f t="shared" si="31"/>
        <v>153224</v>
      </c>
      <c r="AX119" s="157">
        <f t="shared" si="31"/>
        <v>153224</v>
      </c>
      <c r="AY119" s="157">
        <f t="shared" si="31"/>
        <v>123026</v>
      </c>
      <c r="AZ119" s="157">
        <f t="shared" si="31"/>
        <v>116925</v>
      </c>
      <c r="BA119" s="157">
        <f t="shared" si="31"/>
        <v>116925</v>
      </c>
      <c r="BB119" s="157">
        <f t="shared" si="31"/>
        <v>113974</v>
      </c>
      <c r="BC119" s="157">
        <f t="shared" si="31"/>
        <v>0</v>
      </c>
      <c r="BD119" s="157">
        <f t="shared" si="31"/>
        <v>0</v>
      </c>
      <c r="BE119" s="157">
        <f t="shared" si="31"/>
        <v>0</v>
      </c>
      <c r="BF119" s="157">
        <f t="shared" si="31"/>
        <v>0</v>
      </c>
      <c r="BG119" s="157">
        <f t="shared" si="31"/>
        <v>0</v>
      </c>
      <c r="BH119" s="157">
        <f t="shared" si="31"/>
        <v>0</v>
      </c>
      <c r="BI119" s="157">
        <f t="shared" si="31"/>
        <v>0</v>
      </c>
      <c r="BJ119" s="157">
        <f t="shared" si="31"/>
        <v>0</v>
      </c>
      <c r="BK119" s="157">
        <f t="shared" si="31"/>
        <v>0</v>
      </c>
      <c r="BL119" s="157">
        <f t="shared" si="31"/>
        <v>0</v>
      </c>
      <c r="BM119" s="157">
        <f t="shared" si="31"/>
        <v>0</v>
      </c>
      <c r="BN119" s="157">
        <f t="shared" si="31"/>
        <v>0</v>
      </c>
      <c r="BO119" s="157">
        <f t="shared" si="31"/>
        <v>0</v>
      </c>
      <c r="BP119" s="157">
        <f t="shared" si="31"/>
        <v>0</v>
      </c>
      <c r="BQ119" s="157">
        <f t="shared" si="31"/>
        <v>0</v>
      </c>
      <c r="BR119" s="157">
        <f t="shared" si="31"/>
        <v>0</v>
      </c>
      <c r="BS119" s="157">
        <f t="shared" si="31"/>
        <v>0</v>
      </c>
      <c r="BT119" s="157">
        <f t="shared" si="31"/>
        <v>0</v>
      </c>
      <c r="BU119" s="157">
        <f t="shared" si="31"/>
        <v>0</v>
      </c>
      <c r="BV119" s="157">
        <f t="shared" si="31"/>
        <v>0</v>
      </c>
      <c r="BW119" s="157">
        <f t="shared" si="31"/>
        <v>0</v>
      </c>
      <c r="BX119" s="157">
        <f t="shared" si="31"/>
        <v>0</v>
      </c>
      <c r="BY119" s="157">
        <f t="shared" si="31"/>
        <v>0</v>
      </c>
      <c r="BZ119" s="157">
        <f t="shared" si="31"/>
        <v>0</v>
      </c>
      <c r="CA119" s="157">
        <f t="shared" si="31"/>
        <v>0</v>
      </c>
      <c r="CB119" s="157"/>
      <c r="CC119" s="157">
        <f t="shared" si="31"/>
        <v>5917320</v>
      </c>
      <c r="CD119" s="157">
        <f t="shared" si="31"/>
        <v>-37</v>
      </c>
      <c r="CE119" s="175"/>
      <c r="CF119" s="175"/>
      <c r="CG119" s="175"/>
      <c r="CH119" s="175"/>
      <c r="CI119" s="175"/>
      <c r="CJ119" s="175"/>
    </row>
    <row r="120" spans="1:88" x14ac:dyDescent="0.25">
      <c r="A120" s="160"/>
      <c r="B120" s="160"/>
      <c r="C120" s="161"/>
      <c r="D120" s="160"/>
      <c r="E120" s="160"/>
      <c r="F120" s="162"/>
      <c r="G120" s="163"/>
      <c r="H120" s="16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5"/>
      <c r="AT120" s="280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  <c r="BS120" s="144"/>
      <c r="BT120" s="144"/>
      <c r="BU120" s="144"/>
      <c r="BV120" s="144"/>
      <c r="BW120" s="144"/>
      <c r="BX120" s="144"/>
      <c r="BY120" s="144"/>
      <c r="BZ120" s="144"/>
      <c r="CA120" s="144"/>
      <c r="CB120" s="144"/>
      <c r="CC120" s="144"/>
      <c r="CD120" s="146"/>
      <c r="CE120" s="121"/>
      <c r="CF120" s="121"/>
      <c r="CG120" s="121"/>
      <c r="CH120" s="121"/>
      <c r="CI120" s="121"/>
      <c r="CJ120" s="121"/>
    </row>
    <row r="121" spans="1:88" x14ac:dyDescent="0.25">
      <c r="A121" s="121"/>
      <c r="B121" s="121"/>
      <c r="C121" s="120"/>
      <c r="D121" s="121"/>
      <c r="E121" s="121"/>
      <c r="F121" s="124"/>
      <c r="G121" s="125"/>
      <c r="H121" s="122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76"/>
      <c r="AT121" s="282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  <c r="CA121" s="123"/>
      <c r="CB121" s="123"/>
      <c r="CC121" s="123"/>
      <c r="CD121" s="177"/>
      <c r="CE121" s="178"/>
      <c r="CF121" s="178"/>
      <c r="CG121" s="178"/>
      <c r="CH121" s="178"/>
      <c r="CI121" s="178"/>
      <c r="CJ121" s="178"/>
    </row>
    <row r="122" spans="1:88" ht="13" x14ac:dyDescent="0.25">
      <c r="A122" s="155"/>
      <c r="B122" s="179" t="s">
        <v>376</v>
      </c>
      <c r="C122" s="156"/>
      <c r="D122" s="155" t="s">
        <v>15</v>
      </c>
      <c r="E122" s="155"/>
      <c r="F122" s="157">
        <f>SUMIF($D97:$D121,$D122,F97:F121)</f>
        <v>6627386</v>
      </c>
      <c r="G122" s="173"/>
      <c r="H122" s="174"/>
      <c r="I122" s="157">
        <f t="shared" ref="I122:AR122" si="32">SUMIF($D97:$D121,$D122,I97:I121)</f>
        <v>0</v>
      </c>
      <c r="J122" s="157">
        <f t="shared" si="32"/>
        <v>11146</v>
      </c>
      <c r="K122" s="157">
        <f t="shared" si="32"/>
        <v>11146</v>
      </c>
      <c r="L122" s="157">
        <f t="shared" si="32"/>
        <v>11146</v>
      </c>
      <c r="M122" s="157">
        <f t="shared" si="32"/>
        <v>11146</v>
      </c>
      <c r="N122" s="157">
        <f t="shared" si="32"/>
        <v>11146</v>
      </c>
      <c r="O122" s="157">
        <f t="shared" si="32"/>
        <v>51330</v>
      </c>
      <c r="P122" s="157">
        <f t="shared" si="32"/>
        <v>57431</v>
      </c>
      <c r="Q122" s="157">
        <f t="shared" si="32"/>
        <v>57431</v>
      </c>
      <c r="R122" s="157">
        <f t="shared" si="32"/>
        <v>60382</v>
      </c>
      <c r="S122" s="157">
        <f t="shared" si="32"/>
        <v>174356</v>
      </c>
      <c r="T122" s="157">
        <f t="shared" si="32"/>
        <v>176205</v>
      </c>
      <c r="U122" s="157">
        <f t="shared" si="32"/>
        <v>176205</v>
      </c>
      <c r="V122" s="157">
        <f t="shared" si="32"/>
        <v>176205</v>
      </c>
      <c r="W122" s="157">
        <f t="shared" si="32"/>
        <v>176205</v>
      </c>
      <c r="X122" s="157">
        <f t="shared" si="32"/>
        <v>176205</v>
      </c>
      <c r="Y122" s="157">
        <f t="shared" si="32"/>
        <v>176205</v>
      </c>
      <c r="Z122" s="157">
        <f t="shared" si="32"/>
        <v>176205</v>
      </c>
      <c r="AA122" s="157">
        <f t="shared" si="32"/>
        <v>176205</v>
      </c>
      <c r="AB122" s="157">
        <f t="shared" si="32"/>
        <v>176205</v>
      </c>
      <c r="AC122" s="157">
        <f t="shared" si="32"/>
        <v>176205</v>
      </c>
      <c r="AD122" s="157">
        <f t="shared" si="32"/>
        <v>176205</v>
      </c>
      <c r="AE122" s="157">
        <f t="shared" si="32"/>
        <v>176205</v>
      </c>
      <c r="AF122" s="157">
        <f t="shared" si="32"/>
        <v>176205</v>
      </c>
      <c r="AG122" s="157">
        <f t="shared" si="32"/>
        <v>176205</v>
      </c>
      <c r="AH122" s="157">
        <f t="shared" si="32"/>
        <v>176205</v>
      </c>
      <c r="AI122" s="157">
        <f t="shared" si="32"/>
        <v>176205</v>
      </c>
      <c r="AJ122" s="157">
        <f t="shared" si="32"/>
        <v>176205</v>
      </c>
      <c r="AK122" s="157">
        <f t="shared" si="32"/>
        <v>176205</v>
      </c>
      <c r="AL122" s="157">
        <f t="shared" si="32"/>
        <v>176205</v>
      </c>
      <c r="AM122" s="157">
        <f t="shared" si="32"/>
        <v>176205</v>
      </c>
      <c r="AN122" s="157">
        <f t="shared" si="32"/>
        <v>176205</v>
      </c>
      <c r="AO122" s="157">
        <f t="shared" si="32"/>
        <v>176205</v>
      </c>
      <c r="AP122" s="157">
        <f t="shared" si="32"/>
        <v>176205</v>
      </c>
      <c r="AQ122" s="157">
        <f t="shared" si="32"/>
        <v>176205</v>
      </c>
      <c r="AR122" s="157">
        <f t="shared" si="32"/>
        <v>176205</v>
      </c>
      <c r="AS122" s="158">
        <f t="shared" ref="AS122:CA122" si="33">SUMIF($D97:$D121,$D122,AS97:AS121)</f>
        <v>176205</v>
      </c>
      <c r="AT122" s="281">
        <f t="shared" si="33"/>
        <v>165059</v>
      </c>
      <c r="AU122" s="157">
        <f t="shared" si="33"/>
        <v>165059</v>
      </c>
      <c r="AV122" s="157">
        <f t="shared" si="33"/>
        <v>165059</v>
      </c>
      <c r="AW122" s="157">
        <f t="shared" si="33"/>
        <v>165059</v>
      </c>
      <c r="AX122" s="157">
        <f t="shared" si="33"/>
        <v>165059</v>
      </c>
      <c r="AY122" s="157">
        <f t="shared" si="33"/>
        <v>134861</v>
      </c>
      <c r="AZ122" s="157">
        <f t="shared" si="33"/>
        <v>128760</v>
      </c>
      <c r="BA122" s="157">
        <f t="shared" si="33"/>
        <v>128760</v>
      </c>
      <c r="BB122" s="157">
        <f t="shared" si="33"/>
        <v>125809</v>
      </c>
      <c r="BC122" s="157">
        <f t="shared" si="33"/>
        <v>11835</v>
      </c>
      <c r="BD122" s="157">
        <f t="shared" si="33"/>
        <v>11835</v>
      </c>
      <c r="BE122" s="157">
        <f t="shared" si="33"/>
        <v>11835</v>
      </c>
      <c r="BF122" s="157">
        <f t="shared" si="33"/>
        <v>11835</v>
      </c>
      <c r="BG122" s="157">
        <f t="shared" si="33"/>
        <v>11835</v>
      </c>
      <c r="BH122" s="157">
        <f t="shared" si="33"/>
        <v>11835</v>
      </c>
      <c r="BI122" s="157">
        <f t="shared" si="33"/>
        <v>11835</v>
      </c>
      <c r="BJ122" s="157">
        <f t="shared" si="33"/>
        <v>11835</v>
      </c>
      <c r="BK122" s="157">
        <f t="shared" si="33"/>
        <v>11835</v>
      </c>
      <c r="BL122" s="157">
        <f t="shared" si="33"/>
        <v>11835</v>
      </c>
      <c r="BM122" s="157">
        <f t="shared" si="33"/>
        <v>11835</v>
      </c>
      <c r="BN122" s="157">
        <f t="shared" si="33"/>
        <v>11835</v>
      </c>
      <c r="BO122" s="157">
        <f t="shared" si="33"/>
        <v>11835</v>
      </c>
      <c r="BP122" s="157">
        <f t="shared" si="33"/>
        <v>11835</v>
      </c>
      <c r="BQ122" s="157">
        <f t="shared" si="33"/>
        <v>11835</v>
      </c>
      <c r="BR122" s="157">
        <f t="shared" si="33"/>
        <v>11835</v>
      </c>
      <c r="BS122" s="157">
        <f t="shared" si="33"/>
        <v>11835</v>
      </c>
      <c r="BT122" s="157">
        <f t="shared" si="33"/>
        <v>11835</v>
      </c>
      <c r="BU122" s="157">
        <f t="shared" si="33"/>
        <v>11835</v>
      </c>
      <c r="BV122" s="157">
        <f t="shared" si="33"/>
        <v>11835</v>
      </c>
      <c r="BW122" s="157">
        <f t="shared" si="33"/>
        <v>1849</v>
      </c>
      <c r="BX122" s="157">
        <f t="shared" si="33"/>
        <v>1849</v>
      </c>
      <c r="BY122" s="157">
        <f t="shared" si="33"/>
        <v>1849</v>
      </c>
      <c r="BZ122" s="157">
        <f t="shared" si="33"/>
        <v>1849</v>
      </c>
      <c r="CA122" s="157">
        <f t="shared" si="33"/>
        <v>1849</v>
      </c>
      <c r="CB122" s="157"/>
      <c r="CC122" s="157">
        <f>SUMIF($D97:$D121,$D122,CC97:CC121)</f>
        <v>6627420</v>
      </c>
      <c r="CD122" s="157">
        <f>SUMIF($D97:$D121,$D122,CD97:CD121)</f>
        <v>-34</v>
      </c>
      <c r="CE122" s="175"/>
      <c r="CF122" s="175"/>
      <c r="CG122" s="175"/>
      <c r="CH122" s="175"/>
      <c r="CI122" s="175"/>
      <c r="CJ122" s="175"/>
    </row>
    <row r="123" spans="1:88" x14ac:dyDescent="0.25">
      <c r="A123" s="121"/>
      <c r="B123" s="121"/>
      <c r="C123" s="120"/>
      <c r="D123" s="121"/>
      <c r="E123" s="121"/>
      <c r="F123" s="124"/>
      <c r="G123" s="125"/>
      <c r="H123" s="122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1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21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177"/>
      <c r="CE123" s="178"/>
      <c r="CF123" s="178"/>
      <c r="CG123" s="178"/>
      <c r="CH123" s="178"/>
      <c r="CI123" s="178"/>
      <c r="CJ123" s="178"/>
    </row>
    <row r="124" spans="1:88" x14ac:dyDescent="0.25">
      <c r="A124" s="121"/>
      <c r="B124" s="121"/>
      <c r="C124" s="120"/>
      <c r="D124" s="121"/>
      <c r="E124" s="121"/>
      <c r="F124" s="124"/>
      <c r="G124" s="125"/>
      <c r="H124" s="122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1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21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177"/>
      <c r="CE124" s="178"/>
      <c r="CF124" s="178"/>
      <c r="CG124" s="178"/>
      <c r="CH124" s="178"/>
      <c r="CI124" s="178"/>
      <c r="CJ124" s="178"/>
    </row>
    <row r="125" spans="1:88" x14ac:dyDescent="0.25">
      <c r="A125" s="121"/>
      <c r="B125" s="121"/>
      <c r="C125" s="120"/>
      <c r="D125" s="121"/>
      <c r="E125" s="121"/>
      <c r="F125" s="124"/>
      <c r="G125" s="125"/>
      <c r="H125" s="122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1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21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177"/>
      <c r="CE125" s="178"/>
      <c r="CF125" s="178"/>
      <c r="CG125" s="178"/>
      <c r="CH125" s="178"/>
      <c r="CI125" s="178"/>
      <c r="CJ125" s="178"/>
    </row>
    <row r="126" spans="1:88" x14ac:dyDescent="0.25">
      <c r="A126" s="121"/>
      <c r="B126" s="121"/>
      <c r="C126" s="120"/>
      <c r="D126" s="121"/>
      <c r="E126" s="121"/>
      <c r="F126" s="124"/>
      <c r="G126" s="125"/>
      <c r="H126" s="122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1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21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178"/>
      <c r="BD126" s="178"/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8"/>
      <c r="BO126" s="178"/>
      <c r="BP126" s="178"/>
      <c r="BQ126" s="178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177"/>
      <c r="CE126" s="178"/>
      <c r="CF126" s="178"/>
      <c r="CG126" s="178"/>
      <c r="CH126" s="178"/>
      <c r="CI126" s="178"/>
      <c r="CJ126" s="178"/>
    </row>
    <row r="127" spans="1:88" x14ac:dyDescent="0.25">
      <c r="A127" s="121"/>
      <c r="B127" s="121"/>
      <c r="C127" s="120"/>
      <c r="D127" s="121"/>
      <c r="E127" s="121"/>
      <c r="F127" s="124"/>
      <c r="G127" s="125"/>
      <c r="H127" s="122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1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21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178"/>
      <c r="BD127" s="178"/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8"/>
      <c r="BO127" s="178"/>
      <c r="BP127" s="178"/>
      <c r="BQ127" s="178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177"/>
      <c r="CE127" s="178"/>
      <c r="CF127" s="178"/>
      <c r="CG127" s="178"/>
      <c r="CH127" s="178"/>
      <c r="CI127" s="178"/>
      <c r="CJ127" s="178"/>
    </row>
    <row r="128" spans="1:88" x14ac:dyDescent="0.25">
      <c r="A128" s="121"/>
      <c r="B128" s="121"/>
      <c r="C128" s="120"/>
      <c r="D128" s="121"/>
      <c r="E128" s="121"/>
      <c r="F128" s="124"/>
      <c r="G128" s="125"/>
      <c r="H128" s="122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1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21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7"/>
      <c r="CE128" s="178"/>
      <c r="CF128" s="178"/>
      <c r="CG128" s="178"/>
      <c r="CH128" s="178"/>
      <c r="CI128" s="178"/>
      <c r="CJ128" s="178"/>
    </row>
    <row r="129" spans="1:88" x14ac:dyDescent="0.25">
      <c r="A129" s="121"/>
      <c r="B129" s="121"/>
      <c r="C129" s="120"/>
      <c r="D129" s="121"/>
      <c r="E129" s="121"/>
      <c r="F129" s="124"/>
      <c r="G129" s="125"/>
      <c r="H129" s="122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1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21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7"/>
      <c r="CE129" s="178"/>
      <c r="CF129" s="178"/>
      <c r="CG129" s="178"/>
      <c r="CH129" s="178"/>
      <c r="CI129" s="178"/>
      <c r="CJ129" s="178"/>
    </row>
    <row r="130" spans="1:88" x14ac:dyDescent="0.25">
      <c r="A130" s="121"/>
      <c r="B130" s="121"/>
      <c r="C130" s="120"/>
      <c r="D130" s="121"/>
      <c r="E130" s="121"/>
      <c r="F130" s="124"/>
      <c r="G130" s="125"/>
      <c r="H130" s="122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1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21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7"/>
      <c r="CE130" s="178"/>
      <c r="CF130" s="178"/>
      <c r="CG130" s="178"/>
      <c r="CH130" s="178"/>
      <c r="CI130" s="178"/>
      <c r="CJ130" s="178"/>
    </row>
    <row r="131" spans="1:88" x14ac:dyDescent="0.25">
      <c r="AR131" s="178"/>
      <c r="AS131" s="283"/>
    </row>
    <row r="132" spans="1:88" x14ac:dyDescent="0.25">
      <c r="AR132" s="178"/>
      <c r="AT132" s="283"/>
    </row>
    <row r="133" spans="1:88" x14ac:dyDescent="0.25">
      <c r="AR133" s="178"/>
    </row>
    <row r="136" spans="1:88" ht="13" x14ac:dyDescent="0.3">
      <c r="AS136" s="239">
        <v>45688</v>
      </c>
      <c r="AT136" s="239">
        <v>45716</v>
      </c>
      <c r="AU136" s="239">
        <v>45747</v>
      </c>
      <c r="AV136" s="239">
        <v>45777</v>
      </c>
      <c r="AW136" s="239">
        <v>45808</v>
      </c>
      <c r="AX136" s="239">
        <v>45838</v>
      </c>
      <c r="AY136" s="239">
        <v>45869</v>
      </c>
      <c r="AZ136" s="239">
        <v>45900</v>
      </c>
      <c r="BA136" s="239">
        <v>45930</v>
      </c>
      <c r="BB136" s="239">
        <v>45961</v>
      </c>
      <c r="BC136" s="239">
        <v>45991</v>
      </c>
      <c r="BD136" s="239">
        <v>46022</v>
      </c>
      <c r="BE136" s="239" t="s">
        <v>15</v>
      </c>
    </row>
    <row r="137" spans="1:88" x14ac:dyDescent="0.25">
      <c r="AR137" s="67" t="s">
        <v>839</v>
      </c>
      <c r="AS137" s="284">
        <f>AQ60-AS87-AS122</f>
        <v>546763.88000000012</v>
      </c>
      <c r="AT137" s="284">
        <f>AR60-AT87-AT122</f>
        <v>557909.88000000012</v>
      </c>
      <c r="AU137" s="284">
        <f>AS60-AU87-AU122</f>
        <v>563081.56000000017</v>
      </c>
      <c r="AV137" s="284">
        <f t="shared" ref="AV137:BD137" si="34">AT60-AV87-AV122</f>
        <v>568253.24000000011</v>
      </c>
      <c r="AW137" s="284">
        <f t="shared" si="34"/>
        <v>568253.24000000011</v>
      </c>
      <c r="AX137" s="284">
        <f t="shared" si="34"/>
        <v>568253.24000000011</v>
      </c>
      <c r="AY137" s="284">
        <f t="shared" si="34"/>
        <v>611753.93000000017</v>
      </c>
      <c r="AZ137" s="284">
        <f t="shared" si="34"/>
        <v>618754.3600000001</v>
      </c>
      <c r="BA137" s="284">
        <f t="shared" si="34"/>
        <v>618754.3600000001</v>
      </c>
      <c r="BB137" s="284">
        <f t="shared" si="34"/>
        <v>621705.3600000001</v>
      </c>
      <c r="BC137" s="284">
        <f t="shared" si="34"/>
        <v>750261.54000000015</v>
      </c>
      <c r="BD137" s="284">
        <f t="shared" si="34"/>
        <v>750261.54000000015</v>
      </c>
    </row>
    <row r="138" spans="1:88" x14ac:dyDescent="0.25">
      <c r="AR138" s="67" t="s">
        <v>840</v>
      </c>
      <c r="AS138" s="284">
        <v>255</v>
      </c>
      <c r="AT138" s="284">
        <v>262</v>
      </c>
      <c r="AU138" s="284"/>
    </row>
    <row r="139" spans="1:88" x14ac:dyDescent="0.25">
      <c r="AR139" s="67" t="s">
        <v>838</v>
      </c>
      <c r="AS139" s="284">
        <v>86.21</v>
      </c>
      <c r="AT139" s="284">
        <v>87.236000000000004</v>
      </c>
      <c r="AU139" s="284"/>
    </row>
    <row r="140" spans="1:88" x14ac:dyDescent="0.25">
      <c r="AR140" s="67" t="s">
        <v>841</v>
      </c>
      <c r="AS140" s="284">
        <f>AS137/AS139</f>
        <v>6342.2326876232473</v>
      </c>
      <c r="AT140" s="284">
        <f>AT137/AT139</f>
        <v>6395.408776193316</v>
      </c>
      <c r="AU140" s="284"/>
    </row>
    <row r="141" spans="1:88" s="284" customFormat="1" x14ac:dyDescent="0.25">
      <c r="AR141" s="284" t="s">
        <v>847</v>
      </c>
      <c r="AS141" s="284">
        <f>AS140/AS138</f>
        <v>24.871500735777442</v>
      </c>
      <c r="AT141" s="284">
        <f>AT140/AT138</f>
        <v>24.409957161043192</v>
      </c>
    </row>
    <row r="148" spans="41:70" ht="13" x14ac:dyDescent="0.3">
      <c r="AP148" s="67" t="s">
        <v>930</v>
      </c>
      <c r="AQ148" s="67">
        <v>83.92</v>
      </c>
      <c r="AR148" s="5" t="s">
        <v>2</v>
      </c>
      <c r="AS148" s="5" t="s">
        <v>3</v>
      </c>
      <c r="AT148" s="5" t="s">
        <v>4</v>
      </c>
      <c r="AU148" s="5" t="s">
        <v>4</v>
      </c>
      <c r="AV148" s="5" t="s">
        <v>5</v>
      </c>
      <c r="AW148" s="5" t="s">
        <v>6</v>
      </c>
      <c r="AX148" s="5" t="s">
        <v>7</v>
      </c>
      <c r="AY148" s="5" t="s">
        <v>8</v>
      </c>
      <c r="AZ148" s="5" t="s">
        <v>9</v>
      </c>
      <c r="BA148" s="5" t="s">
        <v>9</v>
      </c>
      <c r="BB148" s="5" t="s">
        <v>10</v>
      </c>
      <c r="BC148" s="5" t="s">
        <v>11</v>
      </c>
      <c r="BD148" s="5" t="s">
        <v>11</v>
      </c>
      <c r="BE148" s="5" t="s">
        <v>12</v>
      </c>
      <c r="BF148" s="5" t="s">
        <v>12</v>
      </c>
      <c r="BG148" s="5" t="s">
        <v>12</v>
      </c>
      <c r="BH148" s="5" t="s">
        <v>12</v>
      </c>
      <c r="BI148" s="5" t="s">
        <v>12</v>
      </c>
      <c r="BJ148" s="5" t="s">
        <v>12</v>
      </c>
      <c r="BK148" s="5" t="s">
        <v>12</v>
      </c>
      <c r="BL148" s="5" t="s">
        <v>12</v>
      </c>
      <c r="BM148" s="5" t="s">
        <v>12</v>
      </c>
      <c r="BN148" s="5" t="s">
        <v>12</v>
      </c>
      <c r="BO148" s="5" t="s">
        <v>13</v>
      </c>
      <c r="BP148" s="5" t="s">
        <v>12</v>
      </c>
      <c r="BQ148" s="5" t="s">
        <v>12</v>
      </c>
    </row>
    <row r="149" spans="41:70" ht="14.5" x14ac:dyDescent="0.35">
      <c r="AR149" s="6" t="s">
        <v>17</v>
      </c>
      <c r="AS149" s="6" t="s">
        <v>18</v>
      </c>
      <c r="AT149" s="6" t="s">
        <v>19</v>
      </c>
      <c r="AU149" s="6" t="s">
        <v>20</v>
      </c>
      <c r="AV149" s="6" t="s">
        <v>21</v>
      </c>
      <c r="AW149" s="6" t="s">
        <v>22</v>
      </c>
      <c r="AX149" s="6" t="s">
        <v>7</v>
      </c>
      <c r="AY149" s="6" t="s">
        <v>24</v>
      </c>
      <c r="AZ149" s="6" t="s">
        <v>26</v>
      </c>
      <c r="BA149" s="6" t="s">
        <v>27</v>
      </c>
      <c r="BB149" s="6" t="s">
        <v>28</v>
      </c>
      <c r="BC149" s="6" t="s">
        <v>29</v>
      </c>
      <c r="BD149" s="6" t="s">
        <v>30</v>
      </c>
      <c r="BE149" s="6" t="s">
        <v>31</v>
      </c>
      <c r="BF149" s="6" t="s">
        <v>32</v>
      </c>
      <c r="BG149" s="6" t="s">
        <v>33</v>
      </c>
      <c r="BH149" s="6" t="s">
        <v>35</v>
      </c>
      <c r="BI149" s="6" t="s">
        <v>36</v>
      </c>
      <c r="BJ149" s="6" t="s">
        <v>37</v>
      </c>
      <c r="BK149" s="6" t="s">
        <v>38</v>
      </c>
      <c r="BL149" s="6" t="s">
        <v>39</v>
      </c>
      <c r="BM149" s="6" t="s">
        <v>40</v>
      </c>
      <c r="BN149" s="6" t="s">
        <v>41</v>
      </c>
      <c r="BO149" s="6" t="s">
        <v>42</v>
      </c>
      <c r="BP149" s="6" t="s">
        <v>833</v>
      </c>
      <c r="BQ149" s="6" t="s">
        <v>834</v>
      </c>
    </row>
    <row r="150" spans="41:70" ht="13" x14ac:dyDescent="0.3">
      <c r="AP150" t="s">
        <v>928</v>
      </c>
      <c r="AQ150" s="4"/>
      <c r="AR150">
        <v>1</v>
      </c>
      <c r="AS150">
        <v>11</v>
      </c>
      <c r="AT150">
        <v>1</v>
      </c>
      <c r="AU150">
        <v>29</v>
      </c>
      <c r="AV150">
        <v>3</v>
      </c>
      <c r="AW150">
        <v>3</v>
      </c>
      <c r="AX150">
        <v>2</v>
      </c>
      <c r="AY150">
        <v>15</v>
      </c>
      <c r="AZ150">
        <v>0</v>
      </c>
      <c r="BA150">
        <v>0</v>
      </c>
      <c r="BB150">
        <v>28</v>
      </c>
      <c r="BC150">
        <v>27</v>
      </c>
      <c r="BD150">
        <v>2</v>
      </c>
      <c r="BE150">
        <v>2</v>
      </c>
      <c r="BF150">
        <v>1</v>
      </c>
      <c r="BG150">
        <v>7</v>
      </c>
      <c r="BH150">
        <v>1</v>
      </c>
      <c r="BI150">
        <v>4</v>
      </c>
      <c r="BJ150">
        <v>1</v>
      </c>
      <c r="BK150">
        <v>1</v>
      </c>
      <c r="BL150">
        <v>7</v>
      </c>
      <c r="BM150">
        <v>11</v>
      </c>
      <c r="BN150">
        <v>5</v>
      </c>
      <c r="BO150">
        <v>0</v>
      </c>
      <c r="BP150">
        <v>0</v>
      </c>
      <c r="BQ150">
        <v>0</v>
      </c>
      <c r="BR150" s="67">
        <f>SUM(AR150:BQ150)</f>
        <v>162</v>
      </c>
    </row>
    <row r="151" spans="41:70" x14ac:dyDescent="0.25">
      <c r="AP151" s="67" t="s">
        <v>929</v>
      </c>
      <c r="BR151" s="67">
        <v>252</v>
      </c>
    </row>
    <row r="152" spans="41:70" x14ac:dyDescent="0.25">
      <c r="AP152" s="67" t="s">
        <v>839</v>
      </c>
    </row>
    <row r="153" spans="41:70" ht="13" x14ac:dyDescent="0.3">
      <c r="AO153" s="378"/>
      <c r="AP153" s="477">
        <v>45688</v>
      </c>
      <c r="AQ153" s="464">
        <f>+AS137/AQ148</f>
        <v>6515.2988560533859</v>
      </c>
      <c r="AR153" s="284">
        <f>+$AQ$153/$BR$151*AR150</f>
        <v>25.854360539894387</v>
      </c>
      <c r="AS153" s="284">
        <f t="shared" ref="AS153:BQ153" si="35">+$AQ$153/$BR$151*AS150</f>
        <v>284.39796593883824</v>
      </c>
      <c r="AT153" s="284">
        <f t="shared" si="35"/>
        <v>25.854360539894387</v>
      </c>
      <c r="AU153" s="284">
        <f t="shared" si="35"/>
        <v>749.77645565693717</v>
      </c>
      <c r="AV153" s="284">
        <f t="shared" si="35"/>
        <v>77.56308161968316</v>
      </c>
      <c r="AW153" s="284">
        <f t="shared" si="35"/>
        <v>77.56308161968316</v>
      </c>
      <c r="AX153" s="284">
        <f t="shared" si="35"/>
        <v>51.708721079788774</v>
      </c>
      <c r="AY153" s="284">
        <f t="shared" si="35"/>
        <v>387.81540809841579</v>
      </c>
      <c r="AZ153" s="284">
        <f t="shared" si="35"/>
        <v>0</v>
      </c>
      <c r="BA153" s="284">
        <f t="shared" si="35"/>
        <v>0</v>
      </c>
      <c r="BB153" s="284">
        <f t="shared" si="35"/>
        <v>723.92209511704277</v>
      </c>
      <c r="BC153" s="284">
        <f t="shared" si="35"/>
        <v>698.06773457714849</v>
      </c>
      <c r="BD153" s="284">
        <f t="shared" si="35"/>
        <v>51.708721079788774</v>
      </c>
      <c r="BE153" s="284">
        <f t="shared" si="35"/>
        <v>51.708721079788774</v>
      </c>
      <c r="BF153" s="284">
        <f t="shared" si="35"/>
        <v>25.854360539894387</v>
      </c>
      <c r="BG153" s="284">
        <f t="shared" si="35"/>
        <v>180.98052377926069</v>
      </c>
      <c r="BH153" s="284">
        <f t="shared" si="35"/>
        <v>25.854360539894387</v>
      </c>
      <c r="BI153" s="284">
        <f t="shared" si="35"/>
        <v>103.41744215957755</v>
      </c>
      <c r="BJ153" s="284">
        <f t="shared" si="35"/>
        <v>25.854360539894387</v>
      </c>
      <c r="BK153" s="284">
        <f t="shared" si="35"/>
        <v>25.854360539894387</v>
      </c>
      <c r="BL153" s="284">
        <f t="shared" si="35"/>
        <v>180.98052377926069</v>
      </c>
      <c r="BM153" s="284">
        <f t="shared" si="35"/>
        <v>284.39796593883824</v>
      </c>
      <c r="BN153" s="284">
        <f t="shared" si="35"/>
        <v>129.27180269947195</v>
      </c>
      <c r="BO153" s="284">
        <f t="shared" si="35"/>
        <v>0</v>
      </c>
      <c r="BP153" s="284">
        <f t="shared" si="35"/>
        <v>0</v>
      </c>
      <c r="BQ153" s="284">
        <f t="shared" si="35"/>
        <v>0</v>
      </c>
      <c r="BR153" s="284">
        <f>SUM(AR153:BQ153)</f>
        <v>4188.4064074628905</v>
      </c>
    </row>
    <row r="154" spans="41:70" ht="13" x14ac:dyDescent="0.3">
      <c r="AO154" s="378"/>
      <c r="AP154" s="477">
        <v>45716</v>
      </c>
      <c r="AQ154" s="464">
        <f>+AT137/AQ148</f>
        <v>6648.1158245948536</v>
      </c>
      <c r="AR154" s="284">
        <f>+$AQ$154/$BR$151*AR150</f>
        <v>26.381412002360531</v>
      </c>
      <c r="AS154" s="284">
        <f t="shared" ref="AS154:BQ154" si="36">+$AQ$154/$BR$151*AS150</f>
        <v>290.19553202596586</v>
      </c>
      <c r="AT154" s="284">
        <f t="shared" si="36"/>
        <v>26.381412002360531</v>
      </c>
      <c r="AU154" s="284">
        <f t="shared" si="36"/>
        <v>765.06094806845533</v>
      </c>
      <c r="AV154" s="284">
        <f t="shared" si="36"/>
        <v>79.144236007081588</v>
      </c>
      <c r="AW154" s="284">
        <f t="shared" si="36"/>
        <v>79.144236007081588</v>
      </c>
      <c r="AX154" s="284">
        <f t="shared" si="36"/>
        <v>52.762824004721061</v>
      </c>
      <c r="AY154" s="284">
        <f t="shared" si="36"/>
        <v>395.72118003540794</v>
      </c>
      <c r="AZ154" s="284">
        <f t="shared" si="36"/>
        <v>0</v>
      </c>
      <c r="BA154" s="284">
        <f t="shared" si="36"/>
        <v>0</v>
      </c>
      <c r="BB154" s="284">
        <f t="shared" si="36"/>
        <v>738.6795360660949</v>
      </c>
      <c r="BC154" s="284">
        <f t="shared" si="36"/>
        <v>712.29812406373435</v>
      </c>
      <c r="BD154" s="284">
        <f t="shared" si="36"/>
        <v>52.762824004721061</v>
      </c>
      <c r="BE154" s="284">
        <f t="shared" si="36"/>
        <v>52.762824004721061</v>
      </c>
      <c r="BF154" s="284">
        <f t="shared" si="36"/>
        <v>26.381412002360531</v>
      </c>
      <c r="BG154" s="284">
        <f t="shared" si="36"/>
        <v>184.66988401652372</v>
      </c>
      <c r="BH154" s="284">
        <f t="shared" si="36"/>
        <v>26.381412002360531</v>
      </c>
      <c r="BI154" s="284">
        <f t="shared" si="36"/>
        <v>105.52564800944212</v>
      </c>
      <c r="BJ154" s="284">
        <f t="shared" si="36"/>
        <v>26.381412002360531</v>
      </c>
      <c r="BK154" s="284">
        <f t="shared" si="36"/>
        <v>26.381412002360531</v>
      </c>
      <c r="BL154" s="284">
        <f t="shared" si="36"/>
        <v>184.66988401652372</v>
      </c>
      <c r="BM154" s="284">
        <f t="shared" si="36"/>
        <v>290.19553202596586</v>
      </c>
      <c r="BN154" s="284">
        <f t="shared" si="36"/>
        <v>131.90706001180266</v>
      </c>
      <c r="BO154" s="284">
        <f t="shared" si="36"/>
        <v>0</v>
      </c>
      <c r="BP154" s="284">
        <f t="shared" si="36"/>
        <v>0</v>
      </c>
      <c r="BQ154" s="284">
        <f t="shared" si="36"/>
        <v>0</v>
      </c>
      <c r="BR154" s="284">
        <f t="shared" ref="BR154:BR159" si="37">SUM(AR154:BQ154)</f>
        <v>4273.7887443824056</v>
      </c>
    </row>
    <row r="155" spans="41:70" ht="13" x14ac:dyDescent="0.3">
      <c r="AO155" s="378"/>
      <c r="AP155" s="477">
        <v>45747</v>
      </c>
      <c r="AQ155" s="464">
        <f>+AU137/AQ148</f>
        <v>6709.7421353670179</v>
      </c>
      <c r="AR155" s="284">
        <f>+$AQ$155/$BR$151*AR150</f>
        <v>26.625960854631025</v>
      </c>
      <c r="AS155" s="284">
        <f t="shared" ref="AS155:BQ155" si="38">+$AQ$155/$BR$151*AS150</f>
        <v>292.88556940094128</v>
      </c>
      <c r="AT155" s="284">
        <f t="shared" si="38"/>
        <v>26.625960854631025</v>
      </c>
      <c r="AU155" s="284">
        <f t="shared" si="38"/>
        <v>772.15286478429971</v>
      </c>
      <c r="AV155" s="284">
        <f t="shared" si="38"/>
        <v>79.877882563893081</v>
      </c>
      <c r="AW155" s="284">
        <f t="shared" si="38"/>
        <v>79.877882563893081</v>
      </c>
      <c r="AX155" s="284">
        <f t="shared" si="38"/>
        <v>53.251921709262049</v>
      </c>
      <c r="AY155" s="284">
        <f t="shared" si="38"/>
        <v>399.38941281946535</v>
      </c>
      <c r="AZ155" s="284">
        <f t="shared" si="38"/>
        <v>0</v>
      </c>
      <c r="BA155" s="284">
        <f t="shared" si="38"/>
        <v>0</v>
      </c>
      <c r="BB155" s="284">
        <f t="shared" si="38"/>
        <v>745.52690392966872</v>
      </c>
      <c r="BC155" s="284">
        <f t="shared" si="38"/>
        <v>718.90094307503762</v>
      </c>
      <c r="BD155" s="284">
        <f t="shared" si="38"/>
        <v>53.251921709262049</v>
      </c>
      <c r="BE155" s="284">
        <f t="shared" si="38"/>
        <v>53.251921709262049</v>
      </c>
      <c r="BF155" s="284">
        <f t="shared" si="38"/>
        <v>26.625960854631025</v>
      </c>
      <c r="BG155" s="284">
        <f t="shared" si="38"/>
        <v>186.38172598241718</v>
      </c>
      <c r="BH155" s="284">
        <f t="shared" si="38"/>
        <v>26.625960854631025</v>
      </c>
      <c r="BI155" s="284">
        <f t="shared" si="38"/>
        <v>106.5038434185241</v>
      </c>
      <c r="BJ155" s="284">
        <f t="shared" si="38"/>
        <v>26.625960854631025</v>
      </c>
      <c r="BK155" s="284">
        <f t="shared" si="38"/>
        <v>26.625960854631025</v>
      </c>
      <c r="BL155" s="284">
        <f t="shared" si="38"/>
        <v>186.38172598241718</v>
      </c>
      <c r="BM155" s="284">
        <f t="shared" si="38"/>
        <v>292.88556940094128</v>
      </c>
      <c r="BN155" s="284">
        <f t="shared" si="38"/>
        <v>133.12980427315512</v>
      </c>
      <c r="BO155" s="284">
        <f t="shared" si="38"/>
        <v>0</v>
      </c>
      <c r="BP155" s="284">
        <f t="shared" si="38"/>
        <v>0</v>
      </c>
      <c r="BQ155" s="284">
        <f t="shared" si="38"/>
        <v>0</v>
      </c>
      <c r="BR155" s="284">
        <f t="shared" si="37"/>
        <v>4313.4056584502268</v>
      </c>
    </row>
    <row r="156" spans="41:70" ht="13" x14ac:dyDescent="0.3">
      <c r="AO156" s="378"/>
      <c r="AP156" s="477">
        <v>45777</v>
      </c>
      <c r="AQ156" s="464">
        <f>+AV137/AQ148</f>
        <v>6771.3684461391813</v>
      </c>
      <c r="AR156" s="284">
        <f>+$AQ$156/$BR$151*AR150</f>
        <v>26.870509706901512</v>
      </c>
      <c r="AS156" s="284">
        <f t="shared" ref="AS156:BQ156" si="39">+$AQ$156/$BR$151*AS150</f>
        <v>295.57560677591664</v>
      </c>
      <c r="AT156" s="284">
        <f t="shared" si="39"/>
        <v>26.870509706901512</v>
      </c>
      <c r="AU156" s="284">
        <f t="shared" si="39"/>
        <v>779.24478150014386</v>
      </c>
      <c r="AV156" s="284">
        <f t="shared" si="39"/>
        <v>80.611529120704532</v>
      </c>
      <c r="AW156" s="284">
        <f t="shared" si="39"/>
        <v>80.611529120704532</v>
      </c>
      <c r="AX156" s="284">
        <f t="shared" si="39"/>
        <v>53.741019413803023</v>
      </c>
      <c r="AY156" s="284">
        <f t="shared" si="39"/>
        <v>403.0576456035227</v>
      </c>
      <c r="AZ156" s="284">
        <f t="shared" si="39"/>
        <v>0</v>
      </c>
      <c r="BA156" s="284">
        <f t="shared" si="39"/>
        <v>0</v>
      </c>
      <c r="BB156" s="284">
        <f t="shared" si="39"/>
        <v>752.37427179324231</v>
      </c>
      <c r="BC156" s="284">
        <f t="shared" si="39"/>
        <v>725.50376208634077</v>
      </c>
      <c r="BD156" s="284">
        <f t="shared" si="39"/>
        <v>53.741019413803023</v>
      </c>
      <c r="BE156" s="284">
        <f t="shared" si="39"/>
        <v>53.741019413803023</v>
      </c>
      <c r="BF156" s="284">
        <f t="shared" si="39"/>
        <v>26.870509706901512</v>
      </c>
      <c r="BG156" s="284">
        <f t="shared" si="39"/>
        <v>188.09356794831058</v>
      </c>
      <c r="BH156" s="284">
        <f t="shared" si="39"/>
        <v>26.870509706901512</v>
      </c>
      <c r="BI156" s="284">
        <f t="shared" si="39"/>
        <v>107.48203882760605</v>
      </c>
      <c r="BJ156" s="284">
        <f t="shared" si="39"/>
        <v>26.870509706901512</v>
      </c>
      <c r="BK156" s="284">
        <f t="shared" si="39"/>
        <v>26.870509706901512</v>
      </c>
      <c r="BL156" s="284">
        <f t="shared" si="39"/>
        <v>188.09356794831058</v>
      </c>
      <c r="BM156" s="284">
        <f t="shared" si="39"/>
        <v>295.57560677591664</v>
      </c>
      <c r="BN156" s="284">
        <f t="shared" si="39"/>
        <v>134.35254853450755</v>
      </c>
      <c r="BO156" s="284">
        <f t="shared" si="39"/>
        <v>0</v>
      </c>
      <c r="BP156" s="284">
        <f t="shared" si="39"/>
        <v>0</v>
      </c>
      <c r="BQ156" s="284">
        <f t="shared" si="39"/>
        <v>0</v>
      </c>
      <c r="BR156" s="284">
        <f t="shared" si="37"/>
        <v>4353.0225725180444</v>
      </c>
    </row>
    <row r="157" spans="41:70" ht="13" x14ac:dyDescent="0.3">
      <c r="AO157" s="378"/>
      <c r="AP157" s="477">
        <v>45808</v>
      </c>
      <c r="AQ157" s="464">
        <f>+AW137/AQ148</f>
        <v>6771.3684461391813</v>
      </c>
      <c r="AR157" s="284">
        <f>+$AQ$157/$BR$151*AR150</f>
        <v>26.870509706901512</v>
      </c>
      <c r="AS157" s="284">
        <f t="shared" ref="AS157:BQ157" si="40">+$AQ$157/$BR$151*AS150</f>
        <v>295.57560677591664</v>
      </c>
      <c r="AT157" s="284">
        <f t="shared" si="40"/>
        <v>26.870509706901512</v>
      </c>
      <c r="AU157" s="284">
        <f t="shared" si="40"/>
        <v>779.24478150014386</v>
      </c>
      <c r="AV157" s="284">
        <f t="shared" si="40"/>
        <v>80.611529120704532</v>
      </c>
      <c r="AW157" s="284">
        <f t="shared" si="40"/>
        <v>80.611529120704532</v>
      </c>
      <c r="AX157" s="284">
        <f t="shared" si="40"/>
        <v>53.741019413803023</v>
      </c>
      <c r="AY157" s="284">
        <f t="shared" si="40"/>
        <v>403.0576456035227</v>
      </c>
      <c r="AZ157" s="284">
        <f t="shared" si="40"/>
        <v>0</v>
      </c>
      <c r="BA157" s="284">
        <f t="shared" si="40"/>
        <v>0</v>
      </c>
      <c r="BB157" s="284">
        <f t="shared" si="40"/>
        <v>752.37427179324231</v>
      </c>
      <c r="BC157" s="284">
        <f t="shared" si="40"/>
        <v>725.50376208634077</v>
      </c>
      <c r="BD157" s="284">
        <f t="shared" si="40"/>
        <v>53.741019413803023</v>
      </c>
      <c r="BE157" s="284">
        <f t="shared" si="40"/>
        <v>53.741019413803023</v>
      </c>
      <c r="BF157" s="284">
        <f t="shared" si="40"/>
        <v>26.870509706901512</v>
      </c>
      <c r="BG157" s="284">
        <f t="shared" si="40"/>
        <v>188.09356794831058</v>
      </c>
      <c r="BH157" s="284">
        <f t="shared" si="40"/>
        <v>26.870509706901512</v>
      </c>
      <c r="BI157" s="284">
        <f t="shared" si="40"/>
        <v>107.48203882760605</v>
      </c>
      <c r="BJ157" s="284">
        <f t="shared" si="40"/>
        <v>26.870509706901512</v>
      </c>
      <c r="BK157" s="284">
        <f t="shared" si="40"/>
        <v>26.870509706901512</v>
      </c>
      <c r="BL157" s="284">
        <f t="shared" si="40"/>
        <v>188.09356794831058</v>
      </c>
      <c r="BM157" s="284">
        <f t="shared" si="40"/>
        <v>295.57560677591664</v>
      </c>
      <c r="BN157" s="284">
        <f t="shared" si="40"/>
        <v>134.35254853450755</v>
      </c>
      <c r="BO157" s="284">
        <f t="shared" si="40"/>
        <v>0</v>
      </c>
      <c r="BP157" s="284">
        <f t="shared" si="40"/>
        <v>0</v>
      </c>
      <c r="BQ157" s="284">
        <f t="shared" si="40"/>
        <v>0</v>
      </c>
      <c r="BR157" s="284">
        <f t="shared" si="37"/>
        <v>4353.0225725180444</v>
      </c>
    </row>
    <row r="158" spans="41:70" ht="13" x14ac:dyDescent="0.3">
      <c r="AO158" s="378"/>
      <c r="AP158" s="477">
        <v>45838</v>
      </c>
      <c r="AQ158" s="464">
        <f>+AX137/AQ148</f>
        <v>6771.3684461391813</v>
      </c>
      <c r="AR158" s="284">
        <f>+$AQ$158/$BR$151*AR150</f>
        <v>26.870509706901512</v>
      </c>
      <c r="AS158" s="284">
        <f t="shared" ref="AS158:BQ158" si="41">+$AQ$158/$BR$151*AS150</f>
        <v>295.57560677591664</v>
      </c>
      <c r="AT158" s="284">
        <f t="shared" si="41"/>
        <v>26.870509706901512</v>
      </c>
      <c r="AU158" s="284">
        <f t="shared" si="41"/>
        <v>779.24478150014386</v>
      </c>
      <c r="AV158" s="284">
        <f t="shared" si="41"/>
        <v>80.611529120704532</v>
      </c>
      <c r="AW158" s="284">
        <f t="shared" si="41"/>
        <v>80.611529120704532</v>
      </c>
      <c r="AX158" s="284">
        <f t="shared" si="41"/>
        <v>53.741019413803023</v>
      </c>
      <c r="AY158" s="284">
        <f t="shared" si="41"/>
        <v>403.0576456035227</v>
      </c>
      <c r="AZ158" s="284">
        <f t="shared" si="41"/>
        <v>0</v>
      </c>
      <c r="BA158" s="284">
        <f t="shared" si="41"/>
        <v>0</v>
      </c>
      <c r="BB158" s="284">
        <f t="shared" si="41"/>
        <v>752.37427179324231</v>
      </c>
      <c r="BC158" s="284">
        <f t="shared" si="41"/>
        <v>725.50376208634077</v>
      </c>
      <c r="BD158" s="284">
        <f t="shared" si="41"/>
        <v>53.741019413803023</v>
      </c>
      <c r="BE158" s="284">
        <f t="shared" si="41"/>
        <v>53.741019413803023</v>
      </c>
      <c r="BF158" s="284">
        <f t="shared" si="41"/>
        <v>26.870509706901512</v>
      </c>
      <c r="BG158" s="284">
        <f t="shared" si="41"/>
        <v>188.09356794831058</v>
      </c>
      <c r="BH158" s="284">
        <f t="shared" si="41"/>
        <v>26.870509706901512</v>
      </c>
      <c r="BI158" s="284">
        <f t="shared" si="41"/>
        <v>107.48203882760605</v>
      </c>
      <c r="BJ158" s="284">
        <f t="shared" si="41"/>
        <v>26.870509706901512</v>
      </c>
      <c r="BK158" s="284">
        <f t="shared" si="41"/>
        <v>26.870509706901512</v>
      </c>
      <c r="BL158" s="284">
        <f t="shared" si="41"/>
        <v>188.09356794831058</v>
      </c>
      <c r="BM158" s="284">
        <f t="shared" si="41"/>
        <v>295.57560677591664</v>
      </c>
      <c r="BN158" s="284">
        <f t="shared" si="41"/>
        <v>134.35254853450755</v>
      </c>
      <c r="BO158" s="284">
        <f t="shared" si="41"/>
        <v>0</v>
      </c>
      <c r="BP158" s="284">
        <f t="shared" si="41"/>
        <v>0</v>
      </c>
      <c r="BQ158" s="284">
        <f t="shared" si="41"/>
        <v>0</v>
      </c>
      <c r="BR158" s="284">
        <f t="shared" si="37"/>
        <v>4353.0225725180444</v>
      </c>
    </row>
    <row r="159" spans="41:70" ht="13" x14ac:dyDescent="0.3">
      <c r="AO159" s="378"/>
      <c r="AP159" s="477">
        <v>45869</v>
      </c>
      <c r="AQ159" s="464">
        <f>+AY137/AQ148</f>
        <v>7289.7274785510026</v>
      </c>
      <c r="AR159" s="284">
        <f>+$AQ$159/$BR$151*AR150</f>
        <v>28.92748999425001</v>
      </c>
      <c r="AS159" s="284">
        <f t="shared" ref="AS159:BQ159" si="42">+$AQ$159/$BR$151*AS150</f>
        <v>318.20238993675014</v>
      </c>
      <c r="AT159" s="284">
        <f t="shared" si="42"/>
        <v>28.92748999425001</v>
      </c>
      <c r="AU159" s="284">
        <f t="shared" si="42"/>
        <v>838.89720983325026</v>
      </c>
      <c r="AV159" s="284">
        <f t="shared" si="42"/>
        <v>86.78246998275003</v>
      </c>
      <c r="AW159" s="284">
        <f t="shared" si="42"/>
        <v>86.78246998275003</v>
      </c>
      <c r="AX159" s="284">
        <f t="shared" si="42"/>
        <v>57.85497998850002</v>
      </c>
      <c r="AY159" s="284">
        <f t="shared" si="42"/>
        <v>433.91234991375018</v>
      </c>
      <c r="AZ159" s="284">
        <f t="shared" si="42"/>
        <v>0</v>
      </c>
      <c r="BA159" s="284">
        <f t="shared" si="42"/>
        <v>0</v>
      </c>
      <c r="BB159" s="284">
        <f t="shared" si="42"/>
        <v>809.96971983900028</v>
      </c>
      <c r="BC159" s="284">
        <f t="shared" si="42"/>
        <v>781.0422298447503</v>
      </c>
      <c r="BD159" s="284">
        <f t="shared" si="42"/>
        <v>57.85497998850002</v>
      </c>
      <c r="BE159" s="284">
        <f t="shared" si="42"/>
        <v>57.85497998850002</v>
      </c>
      <c r="BF159" s="284">
        <f t="shared" si="42"/>
        <v>28.92748999425001</v>
      </c>
      <c r="BG159" s="284">
        <f t="shared" si="42"/>
        <v>202.49242995975007</v>
      </c>
      <c r="BH159" s="284">
        <f t="shared" si="42"/>
        <v>28.92748999425001</v>
      </c>
      <c r="BI159" s="284">
        <f t="shared" si="42"/>
        <v>115.70995997700004</v>
      </c>
      <c r="BJ159" s="284">
        <f t="shared" si="42"/>
        <v>28.92748999425001</v>
      </c>
      <c r="BK159" s="284">
        <f t="shared" si="42"/>
        <v>28.92748999425001</v>
      </c>
      <c r="BL159" s="284">
        <f t="shared" si="42"/>
        <v>202.49242995975007</v>
      </c>
      <c r="BM159" s="284">
        <f t="shared" si="42"/>
        <v>318.20238993675014</v>
      </c>
      <c r="BN159" s="284">
        <f t="shared" si="42"/>
        <v>144.63744997125005</v>
      </c>
      <c r="BO159" s="284">
        <f t="shared" si="42"/>
        <v>0</v>
      </c>
      <c r="BP159" s="284">
        <f t="shared" si="42"/>
        <v>0</v>
      </c>
      <c r="BQ159" s="284">
        <f t="shared" si="42"/>
        <v>0</v>
      </c>
      <c r="BR159" s="284">
        <f t="shared" si="37"/>
        <v>4686.253379068502</v>
      </c>
    </row>
    <row r="160" spans="41:70" ht="13" x14ac:dyDescent="0.3">
      <c r="AO160" s="378"/>
      <c r="AP160" s="477">
        <v>45900</v>
      </c>
      <c r="AQ160" s="464">
        <f>+AZ137/AQ148</f>
        <v>7373.1453765490951</v>
      </c>
      <c r="AR160" s="284">
        <f>+$AQ$160/$BR$151*AR150</f>
        <v>29.258513399004347</v>
      </c>
      <c r="AS160" s="284">
        <f t="shared" ref="AS160:BR160" si="43">+$AQ$160/$BR$151*AS150</f>
        <v>321.84364738904782</v>
      </c>
      <c r="AT160" s="284">
        <f t="shared" si="43"/>
        <v>29.258513399004347</v>
      </c>
      <c r="AU160" s="284">
        <f t="shared" si="43"/>
        <v>848.49688857112608</v>
      </c>
      <c r="AV160" s="284">
        <f t="shared" si="43"/>
        <v>87.775540197013044</v>
      </c>
      <c r="AW160" s="284">
        <f t="shared" si="43"/>
        <v>87.775540197013044</v>
      </c>
      <c r="AX160" s="284">
        <f t="shared" si="43"/>
        <v>58.517026798008693</v>
      </c>
      <c r="AY160" s="284">
        <f t="shared" si="43"/>
        <v>438.87770098506519</v>
      </c>
      <c r="AZ160" s="284">
        <f t="shared" si="43"/>
        <v>0</v>
      </c>
      <c r="BA160" s="284">
        <f t="shared" si="43"/>
        <v>0</v>
      </c>
      <c r="BB160" s="284">
        <f t="shared" si="43"/>
        <v>819.23837517212166</v>
      </c>
      <c r="BC160" s="284">
        <f t="shared" si="43"/>
        <v>789.97986177311736</v>
      </c>
      <c r="BD160" s="284">
        <f t="shared" si="43"/>
        <v>58.517026798008693</v>
      </c>
      <c r="BE160" s="284">
        <f t="shared" si="43"/>
        <v>58.517026798008693</v>
      </c>
      <c r="BF160" s="284">
        <f t="shared" si="43"/>
        <v>29.258513399004347</v>
      </c>
      <c r="BG160" s="284">
        <f t="shared" si="43"/>
        <v>204.80959379303042</v>
      </c>
      <c r="BH160" s="284">
        <f t="shared" si="43"/>
        <v>29.258513399004347</v>
      </c>
      <c r="BI160" s="284">
        <f t="shared" si="43"/>
        <v>117.03405359601739</v>
      </c>
      <c r="BJ160" s="284">
        <f t="shared" si="43"/>
        <v>29.258513399004347</v>
      </c>
      <c r="BK160" s="284">
        <f t="shared" si="43"/>
        <v>29.258513399004347</v>
      </c>
      <c r="BL160" s="284">
        <f t="shared" si="43"/>
        <v>204.80959379303042</v>
      </c>
      <c r="BM160" s="284">
        <f t="shared" si="43"/>
        <v>321.84364738904782</v>
      </c>
      <c r="BN160" s="284">
        <f t="shared" si="43"/>
        <v>146.29256699502173</v>
      </c>
      <c r="BO160" s="284">
        <f t="shared" si="43"/>
        <v>0</v>
      </c>
      <c r="BP160" s="284">
        <f t="shared" si="43"/>
        <v>0</v>
      </c>
      <c r="BQ160" s="284">
        <f t="shared" si="43"/>
        <v>0</v>
      </c>
      <c r="BR160" s="284">
        <f t="shared" si="43"/>
        <v>4739.8791706387037</v>
      </c>
    </row>
    <row r="161" spans="41:70" ht="13" x14ac:dyDescent="0.3">
      <c r="AO161" s="378"/>
      <c r="AP161" s="477">
        <v>45930</v>
      </c>
      <c r="AQ161" s="464">
        <f>+BA137/AQ148</f>
        <v>7373.1453765490951</v>
      </c>
      <c r="AR161" s="284">
        <f>+$AQ$161/$BR$151*AR150</f>
        <v>29.258513399004347</v>
      </c>
      <c r="AS161" s="284">
        <f t="shared" ref="AS161:BR161" si="44">+$AQ$161/$BR$151*AS150</f>
        <v>321.84364738904782</v>
      </c>
      <c r="AT161" s="284">
        <f t="shared" si="44"/>
        <v>29.258513399004347</v>
      </c>
      <c r="AU161" s="284">
        <f t="shared" si="44"/>
        <v>848.49688857112608</v>
      </c>
      <c r="AV161" s="284">
        <f t="shared" si="44"/>
        <v>87.775540197013044</v>
      </c>
      <c r="AW161" s="284">
        <f t="shared" si="44"/>
        <v>87.775540197013044</v>
      </c>
      <c r="AX161" s="284">
        <f t="shared" si="44"/>
        <v>58.517026798008693</v>
      </c>
      <c r="AY161" s="284">
        <f t="shared" si="44"/>
        <v>438.87770098506519</v>
      </c>
      <c r="AZ161" s="284">
        <f t="shared" si="44"/>
        <v>0</v>
      </c>
      <c r="BA161" s="284">
        <f t="shared" si="44"/>
        <v>0</v>
      </c>
      <c r="BB161" s="284">
        <f t="shared" si="44"/>
        <v>819.23837517212166</v>
      </c>
      <c r="BC161" s="284">
        <f t="shared" si="44"/>
        <v>789.97986177311736</v>
      </c>
      <c r="BD161" s="284">
        <f t="shared" si="44"/>
        <v>58.517026798008693</v>
      </c>
      <c r="BE161" s="284">
        <f t="shared" si="44"/>
        <v>58.517026798008693</v>
      </c>
      <c r="BF161" s="284">
        <f t="shared" si="44"/>
        <v>29.258513399004347</v>
      </c>
      <c r="BG161" s="284">
        <f t="shared" si="44"/>
        <v>204.80959379303042</v>
      </c>
      <c r="BH161" s="284">
        <f t="shared" si="44"/>
        <v>29.258513399004347</v>
      </c>
      <c r="BI161" s="284">
        <f t="shared" si="44"/>
        <v>117.03405359601739</v>
      </c>
      <c r="BJ161" s="284">
        <f t="shared" si="44"/>
        <v>29.258513399004347</v>
      </c>
      <c r="BK161" s="284">
        <f t="shared" si="44"/>
        <v>29.258513399004347</v>
      </c>
      <c r="BL161" s="284">
        <f t="shared" si="44"/>
        <v>204.80959379303042</v>
      </c>
      <c r="BM161" s="284">
        <f t="shared" si="44"/>
        <v>321.84364738904782</v>
      </c>
      <c r="BN161" s="284">
        <f t="shared" si="44"/>
        <v>146.29256699502173</v>
      </c>
      <c r="BO161" s="284">
        <f t="shared" si="44"/>
        <v>0</v>
      </c>
      <c r="BP161" s="284">
        <f t="shared" si="44"/>
        <v>0</v>
      </c>
      <c r="BQ161" s="284">
        <f t="shared" si="44"/>
        <v>0</v>
      </c>
      <c r="BR161" s="284">
        <f t="shared" si="44"/>
        <v>4739.8791706387037</v>
      </c>
    </row>
    <row r="162" spans="41:70" ht="13" x14ac:dyDescent="0.3">
      <c r="AO162" s="378"/>
      <c r="AP162" s="477">
        <v>45961</v>
      </c>
      <c r="AQ162" s="464">
        <f>+BB137/AQ148</f>
        <v>7408.3098188751201</v>
      </c>
      <c r="AR162" s="284">
        <f>+$AQ$162/$BR$151*AR150</f>
        <v>29.398054836806033</v>
      </c>
      <c r="AS162" s="284">
        <f t="shared" ref="AS162:BR162" si="45">+$AQ$162/$BR$151*AS150</f>
        <v>323.37860320486635</v>
      </c>
      <c r="AT162" s="284">
        <f t="shared" si="45"/>
        <v>29.398054836806033</v>
      </c>
      <c r="AU162" s="284">
        <f t="shared" si="45"/>
        <v>852.54359026737495</v>
      </c>
      <c r="AV162" s="284">
        <f t="shared" si="45"/>
        <v>88.194164510418091</v>
      </c>
      <c r="AW162" s="284">
        <f t="shared" si="45"/>
        <v>88.194164510418091</v>
      </c>
      <c r="AX162" s="284">
        <f t="shared" si="45"/>
        <v>58.796109673612065</v>
      </c>
      <c r="AY162" s="284">
        <f t="shared" si="45"/>
        <v>440.97082255209051</v>
      </c>
      <c r="AZ162" s="284">
        <f t="shared" si="45"/>
        <v>0</v>
      </c>
      <c r="BA162" s="284">
        <f t="shared" si="45"/>
        <v>0</v>
      </c>
      <c r="BB162" s="284">
        <f t="shared" si="45"/>
        <v>823.14553543056888</v>
      </c>
      <c r="BC162" s="284">
        <f t="shared" si="45"/>
        <v>793.74748059376293</v>
      </c>
      <c r="BD162" s="284">
        <f t="shared" si="45"/>
        <v>58.796109673612065</v>
      </c>
      <c r="BE162" s="284">
        <f t="shared" si="45"/>
        <v>58.796109673612065</v>
      </c>
      <c r="BF162" s="284">
        <f t="shared" si="45"/>
        <v>29.398054836806033</v>
      </c>
      <c r="BG162" s="284">
        <f t="shared" si="45"/>
        <v>205.78638385764222</v>
      </c>
      <c r="BH162" s="284">
        <f t="shared" si="45"/>
        <v>29.398054836806033</v>
      </c>
      <c r="BI162" s="284">
        <f t="shared" si="45"/>
        <v>117.59221934722413</v>
      </c>
      <c r="BJ162" s="284">
        <f t="shared" si="45"/>
        <v>29.398054836806033</v>
      </c>
      <c r="BK162" s="284">
        <f t="shared" si="45"/>
        <v>29.398054836806033</v>
      </c>
      <c r="BL162" s="284">
        <f t="shared" si="45"/>
        <v>205.78638385764222</v>
      </c>
      <c r="BM162" s="284">
        <f t="shared" si="45"/>
        <v>323.37860320486635</v>
      </c>
      <c r="BN162" s="284">
        <f t="shared" si="45"/>
        <v>146.99027418403017</v>
      </c>
      <c r="BO162" s="284">
        <f t="shared" si="45"/>
        <v>0</v>
      </c>
      <c r="BP162" s="284">
        <f t="shared" si="45"/>
        <v>0</v>
      </c>
      <c r="BQ162" s="284">
        <f t="shared" si="45"/>
        <v>0</v>
      </c>
      <c r="BR162" s="284">
        <f t="shared" si="45"/>
        <v>4762.4848835625771</v>
      </c>
    </row>
    <row r="163" spans="41:70" ht="13" x14ac:dyDescent="0.3">
      <c r="AO163" s="378"/>
      <c r="AP163" s="477">
        <v>45991</v>
      </c>
      <c r="AQ163" s="464">
        <f>+BC137/AQ148</f>
        <v>8940.1994756911354</v>
      </c>
      <c r="AR163" s="284">
        <f>+$AQ$163/$BR$151*AR150</f>
        <v>35.476982046393395</v>
      </c>
      <c r="AS163" s="284">
        <f t="shared" ref="AS163:BR163" si="46">+$AQ$163/$BR$151*AS150</f>
        <v>390.24680251032737</v>
      </c>
      <c r="AT163" s="284">
        <f t="shared" si="46"/>
        <v>35.476982046393395</v>
      </c>
      <c r="AU163" s="284">
        <f t="shared" si="46"/>
        <v>1028.8324793454085</v>
      </c>
      <c r="AV163" s="284">
        <f t="shared" si="46"/>
        <v>106.43094613918018</v>
      </c>
      <c r="AW163" s="284">
        <f t="shared" si="46"/>
        <v>106.43094613918018</v>
      </c>
      <c r="AX163" s="284">
        <f t="shared" si="46"/>
        <v>70.953964092786791</v>
      </c>
      <c r="AY163" s="284">
        <f t="shared" si="46"/>
        <v>532.15473069590098</v>
      </c>
      <c r="AZ163" s="284">
        <f t="shared" si="46"/>
        <v>0</v>
      </c>
      <c r="BA163" s="284">
        <f t="shared" si="46"/>
        <v>0</v>
      </c>
      <c r="BB163" s="284">
        <f t="shared" si="46"/>
        <v>993.35549729901504</v>
      </c>
      <c r="BC163" s="284">
        <f t="shared" si="46"/>
        <v>957.8785152526217</v>
      </c>
      <c r="BD163" s="284">
        <f t="shared" si="46"/>
        <v>70.953964092786791</v>
      </c>
      <c r="BE163" s="284">
        <f t="shared" si="46"/>
        <v>70.953964092786791</v>
      </c>
      <c r="BF163" s="284">
        <f t="shared" si="46"/>
        <v>35.476982046393395</v>
      </c>
      <c r="BG163" s="284">
        <f t="shared" si="46"/>
        <v>248.33887432475376</v>
      </c>
      <c r="BH163" s="284">
        <f t="shared" si="46"/>
        <v>35.476982046393395</v>
      </c>
      <c r="BI163" s="284">
        <f t="shared" si="46"/>
        <v>141.90792818557358</v>
      </c>
      <c r="BJ163" s="284">
        <f t="shared" si="46"/>
        <v>35.476982046393395</v>
      </c>
      <c r="BK163" s="284">
        <f t="shared" si="46"/>
        <v>35.476982046393395</v>
      </c>
      <c r="BL163" s="284">
        <f t="shared" si="46"/>
        <v>248.33887432475376</v>
      </c>
      <c r="BM163" s="284">
        <f t="shared" si="46"/>
        <v>390.24680251032737</v>
      </c>
      <c r="BN163" s="284">
        <f t="shared" si="46"/>
        <v>177.38491023196698</v>
      </c>
      <c r="BO163" s="284">
        <f t="shared" si="46"/>
        <v>0</v>
      </c>
      <c r="BP163" s="284">
        <f t="shared" si="46"/>
        <v>0</v>
      </c>
      <c r="BQ163" s="284">
        <f t="shared" si="46"/>
        <v>0</v>
      </c>
      <c r="BR163" s="284">
        <f t="shared" si="46"/>
        <v>5747.2710915157304</v>
      </c>
    </row>
    <row r="164" spans="41:70" ht="13" x14ac:dyDescent="0.3">
      <c r="AO164" s="378"/>
      <c r="AP164" s="477">
        <v>46022</v>
      </c>
      <c r="AQ164" s="464">
        <f>+BD137/AQ148</f>
        <v>8940.1994756911354</v>
      </c>
      <c r="AR164" s="284">
        <f>+$AQ$164/$BR$151*AR150</f>
        <v>35.476982046393395</v>
      </c>
      <c r="AS164" s="284">
        <f t="shared" ref="AS164:BR164" si="47">+$AQ$164/$BR$151*AS150</f>
        <v>390.24680251032737</v>
      </c>
      <c r="AT164" s="284">
        <f t="shared" si="47"/>
        <v>35.476982046393395</v>
      </c>
      <c r="AU164" s="284">
        <f t="shared" si="47"/>
        <v>1028.8324793454085</v>
      </c>
      <c r="AV164" s="284">
        <f t="shared" si="47"/>
        <v>106.43094613918018</v>
      </c>
      <c r="AW164" s="284">
        <f t="shared" si="47"/>
        <v>106.43094613918018</v>
      </c>
      <c r="AX164" s="284">
        <f t="shared" si="47"/>
        <v>70.953964092786791</v>
      </c>
      <c r="AY164" s="284">
        <f t="shared" si="47"/>
        <v>532.15473069590098</v>
      </c>
      <c r="AZ164" s="284">
        <f t="shared" si="47"/>
        <v>0</v>
      </c>
      <c r="BA164" s="284">
        <f t="shared" si="47"/>
        <v>0</v>
      </c>
      <c r="BB164" s="284">
        <f t="shared" si="47"/>
        <v>993.35549729901504</v>
      </c>
      <c r="BC164" s="284">
        <f t="shared" si="47"/>
        <v>957.8785152526217</v>
      </c>
      <c r="BD164" s="284">
        <f t="shared" si="47"/>
        <v>70.953964092786791</v>
      </c>
      <c r="BE164" s="284">
        <f t="shared" si="47"/>
        <v>70.953964092786791</v>
      </c>
      <c r="BF164" s="284">
        <f t="shared" si="47"/>
        <v>35.476982046393395</v>
      </c>
      <c r="BG164" s="284">
        <f t="shared" si="47"/>
        <v>248.33887432475376</v>
      </c>
      <c r="BH164" s="284">
        <f t="shared" si="47"/>
        <v>35.476982046393395</v>
      </c>
      <c r="BI164" s="284">
        <f t="shared" si="47"/>
        <v>141.90792818557358</v>
      </c>
      <c r="BJ164" s="284">
        <f t="shared" si="47"/>
        <v>35.476982046393395</v>
      </c>
      <c r="BK164" s="284">
        <f t="shared" si="47"/>
        <v>35.476982046393395</v>
      </c>
      <c r="BL164" s="284">
        <f t="shared" si="47"/>
        <v>248.33887432475376</v>
      </c>
      <c r="BM164" s="284">
        <f t="shared" si="47"/>
        <v>390.24680251032737</v>
      </c>
      <c r="BN164" s="284">
        <f t="shared" si="47"/>
        <v>177.38491023196698</v>
      </c>
      <c r="BO164" s="284">
        <f t="shared" si="47"/>
        <v>0</v>
      </c>
      <c r="BP164" s="284">
        <f t="shared" si="47"/>
        <v>0</v>
      </c>
      <c r="BQ164" s="284">
        <f t="shared" si="47"/>
        <v>0</v>
      </c>
      <c r="BR164" s="284">
        <f t="shared" si="47"/>
        <v>5747.2710915157304</v>
      </c>
    </row>
    <row r="165" spans="41:70" s="94" customFormat="1" x14ac:dyDescent="0.25">
      <c r="AR165" s="478">
        <f t="shared" ref="AR165" si="48">SUM(AR153:AR164)</f>
        <v>347.26979823944203</v>
      </c>
      <c r="AS165" s="478">
        <f t="shared" ref="AS165" si="49">SUM(AS153:AS164)</f>
        <v>3819.9677806338623</v>
      </c>
      <c r="AT165" s="478">
        <f t="shared" ref="AT165" si="50">SUM(AT153:AT164)</f>
        <v>347.26979823944203</v>
      </c>
      <c r="AU165" s="478">
        <f t="shared" ref="AU165:AW165" si="51">SUM(AU153:AU164)</f>
        <v>10070.824148943819</v>
      </c>
      <c r="AV165" s="478">
        <f t="shared" si="51"/>
        <v>1041.8093947183258</v>
      </c>
      <c r="AW165" s="478">
        <f t="shared" si="51"/>
        <v>1041.8093947183258</v>
      </c>
      <c r="AX165" s="478">
        <f>SUM(AX153:AX164)</f>
        <v>694.53959647888405</v>
      </c>
      <c r="AY165" s="478">
        <f t="shared" ref="AY165:BQ165" si="52">SUM(AY153:AY164)</f>
        <v>5209.0469735916304</v>
      </c>
      <c r="AZ165" s="478">
        <f t="shared" si="52"/>
        <v>0</v>
      </c>
      <c r="BA165" s="478">
        <f t="shared" si="52"/>
        <v>0</v>
      </c>
      <c r="BB165" s="478">
        <f t="shared" si="52"/>
        <v>9723.5543507043767</v>
      </c>
      <c r="BC165" s="478">
        <f t="shared" si="52"/>
        <v>9376.2845524649347</v>
      </c>
      <c r="BD165" s="478">
        <f t="shared" si="52"/>
        <v>694.53959647888405</v>
      </c>
      <c r="BE165" s="478">
        <f t="shared" si="52"/>
        <v>694.53959647888405</v>
      </c>
      <c r="BF165" s="478">
        <f t="shared" si="52"/>
        <v>347.26979823944203</v>
      </c>
      <c r="BG165" s="478">
        <f t="shared" si="52"/>
        <v>2430.8885876760942</v>
      </c>
      <c r="BH165" s="478">
        <f t="shared" si="52"/>
        <v>347.26979823944203</v>
      </c>
      <c r="BI165" s="478">
        <f t="shared" si="52"/>
        <v>1389.0791929577681</v>
      </c>
      <c r="BJ165" s="478">
        <f t="shared" si="52"/>
        <v>347.26979823944203</v>
      </c>
      <c r="BK165" s="478">
        <f t="shared" si="52"/>
        <v>347.26979823944203</v>
      </c>
      <c r="BL165" s="478">
        <f t="shared" si="52"/>
        <v>2430.8885876760942</v>
      </c>
      <c r="BM165" s="478">
        <f t="shared" si="52"/>
        <v>3819.9677806338623</v>
      </c>
      <c r="BN165" s="478">
        <f t="shared" si="52"/>
        <v>1736.3489911972101</v>
      </c>
      <c r="BO165" s="478">
        <f t="shared" si="52"/>
        <v>0</v>
      </c>
      <c r="BP165" s="478">
        <f t="shared" si="52"/>
        <v>0</v>
      </c>
      <c r="BQ165" s="478">
        <f t="shared" si="52"/>
        <v>0</v>
      </c>
      <c r="BR165" s="479">
        <f>SUM(BR153:BR164)</f>
        <v>56257.707314789594</v>
      </c>
    </row>
    <row r="166" spans="41:70" x14ac:dyDescent="0.25">
      <c r="BR166" s="284"/>
    </row>
    <row r="167" spans="41:70" x14ac:dyDescent="0.25">
      <c r="BR167" s="284"/>
    </row>
    <row r="168" spans="41:70" x14ac:dyDescent="0.25">
      <c r="BR168" s="284"/>
    </row>
  </sheetData>
  <mergeCells count="8">
    <mergeCell ref="G95:G96"/>
    <mergeCell ref="H95:H96"/>
    <mergeCell ref="A95:A96"/>
    <mergeCell ref="B95:B96"/>
    <mergeCell ref="C95:C96"/>
    <mergeCell ref="D95:D96"/>
    <mergeCell ref="E95:E96"/>
    <mergeCell ref="F95:F96"/>
  </mergeCells>
  <conditionalFormatting sqref="CD97:CD101 CD123:CD130">
    <cfRule type="cellIs" dxfId="7" priority="3" operator="lessThan">
      <formula>0</formula>
    </cfRule>
  </conditionalFormatting>
  <conditionalFormatting sqref="CD103:CD118">
    <cfRule type="cellIs" dxfId="6" priority="1" operator="lessThan">
      <formula>0</formula>
    </cfRule>
  </conditionalFormatting>
  <conditionalFormatting sqref="CD120:CD121">
    <cfRule type="cellIs" dxfId="5" priority="4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A70F-7836-49EC-8590-40DEF1405B7C}">
  <sheetPr codeName="Sheet10">
    <tabColor rgb="FFFFC000"/>
    <pageSetUpPr fitToPage="1"/>
  </sheetPr>
  <dimension ref="A1:AA54"/>
  <sheetViews>
    <sheetView zoomScale="80" zoomScaleNormal="80" zoomScaleSheetLayoutView="100" workbookViewId="0">
      <pane xSplit="6" ySplit="3" topLeftCell="G4" activePane="bottomRight" state="frozen"/>
      <selection pane="topRight" activeCell="H1" sqref="H1"/>
      <selection pane="bottomLeft" activeCell="A7" sqref="A7"/>
      <selection pane="bottomRight" activeCell="G4" sqref="G4"/>
    </sheetView>
  </sheetViews>
  <sheetFormatPr defaultColWidth="9.453125" defaultRowHeight="18.75" customHeight="1" x14ac:dyDescent="0.35"/>
  <cols>
    <col min="1" max="1" width="26.453125" style="236" customWidth="1"/>
    <col min="2" max="2" width="20.453125" style="236" customWidth="1"/>
    <col min="3" max="3" width="16.81640625" style="236" customWidth="1"/>
    <col min="4" max="4" width="43.7265625" style="236" customWidth="1"/>
    <col min="5" max="5" width="20.1796875" style="236" customWidth="1"/>
    <col min="6" max="6" width="29.1796875" style="236" customWidth="1"/>
    <col min="7" max="19" width="15.7265625" style="236" customWidth="1"/>
    <col min="20" max="26" width="9.453125" style="236"/>
    <col min="27" max="27" width="10.453125" style="236" bestFit="1" customWidth="1"/>
    <col min="28" max="16384" width="9.453125" style="236"/>
  </cols>
  <sheetData>
    <row r="1" spans="1:20" ht="18.75" customHeight="1" x14ac:dyDescent="0.35">
      <c r="A1" s="237" t="s">
        <v>754</v>
      </c>
      <c r="B1" s="237"/>
      <c r="C1" s="237"/>
      <c r="D1" s="237"/>
      <c r="E1" s="235"/>
      <c r="F1" s="235"/>
      <c r="G1" s="238" t="s">
        <v>342</v>
      </c>
      <c r="H1" s="238" t="s">
        <v>342</v>
      </c>
      <c r="I1" s="238" t="s">
        <v>342</v>
      </c>
      <c r="J1" s="238" t="s">
        <v>342</v>
      </c>
      <c r="K1" s="238" t="s">
        <v>342</v>
      </c>
      <c r="L1" s="238" t="s">
        <v>342</v>
      </c>
      <c r="M1" s="238" t="s">
        <v>342</v>
      </c>
      <c r="N1" s="238" t="s">
        <v>342</v>
      </c>
      <c r="O1" s="238" t="s">
        <v>342</v>
      </c>
      <c r="P1" s="238" t="s">
        <v>342</v>
      </c>
      <c r="Q1" s="238" t="s">
        <v>342</v>
      </c>
      <c r="R1" s="238" t="s">
        <v>342</v>
      </c>
      <c r="S1" s="238" t="s">
        <v>342</v>
      </c>
    </row>
    <row r="2" spans="1:20" ht="18.75" customHeight="1" x14ac:dyDescent="0.35">
      <c r="A2" s="235"/>
      <c r="B2" s="235"/>
      <c r="C2" s="235"/>
      <c r="D2" s="235"/>
      <c r="E2" s="235"/>
      <c r="F2" s="235"/>
      <c r="G2" s="239">
        <v>45322</v>
      </c>
      <c r="H2" s="239">
        <v>45350</v>
      </c>
      <c r="I2" s="239">
        <v>45382</v>
      </c>
      <c r="J2" s="239">
        <v>45412</v>
      </c>
      <c r="K2" s="239">
        <v>45443</v>
      </c>
      <c r="L2" s="239">
        <v>45473</v>
      </c>
      <c r="M2" s="239">
        <v>45504</v>
      </c>
      <c r="N2" s="239">
        <v>45535</v>
      </c>
      <c r="O2" s="239">
        <v>45565</v>
      </c>
      <c r="P2" s="239">
        <v>45596</v>
      </c>
      <c r="Q2" s="239">
        <v>45626</v>
      </c>
      <c r="R2" s="239">
        <v>45657</v>
      </c>
      <c r="S2" s="239" t="s">
        <v>15</v>
      </c>
    </row>
    <row r="3" spans="1:20" ht="18.75" customHeight="1" x14ac:dyDescent="0.35">
      <c r="A3" s="240" t="s">
        <v>755</v>
      </c>
      <c r="B3" s="240" t="s">
        <v>756</v>
      </c>
      <c r="C3" s="240" t="s">
        <v>757</v>
      </c>
      <c r="D3" s="240" t="s">
        <v>758</v>
      </c>
      <c r="E3" s="240" t="s">
        <v>759</v>
      </c>
      <c r="F3" s="240" t="s">
        <v>760</v>
      </c>
      <c r="G3" s="240" t="s">
        <v>171</v>
      </c>
      <c r="H3" s="240" t="s">
        <v>171</v>
      </c>
      <c r="I3" s="240" t="s">
        <v>171</v>
      </c>
      <c r="J3" s="240" t="s">
        <v>171</v>
      </c>
      <c r="K3" s="240" t="s">
        <v>171</v>
      </c>
      <c r="L3" s="240" t="s">
        <v>171</v>
      </c>
      <c r="M3" s="240" t="s">
        <v>171</v>
      </c>
      <c r="N3" s="240" t="s">
        <v>171</v>
      </c>
      <c r="O3" s="240" t="s">
        <v>171</v>
      </c>
      <c r="P3" s="240" t="s">
        <v>171</v>
      </c>
      <c r="Q3" s="240" t="s">
        <v>171</v>
      </c>
      <c r="R3" s="240" t="s">
        <v>171</v>
      </c>
      <c r="S3" s="240" t="s">
        <v>171</v>
      </c>
    </row>
    <row r="4" spans="1:20" ht="18.75" customHeight="1" x14ac:dyDescent="0.35">
      <c r="A4" s="241" t="s">
        <v>12</v>
      </c>
      <c r="B4" s="241" t="s">
        <v>40</v>
      </c>
      <c r="C4" s="241" t="s">
        <v>503</v>
      </c>
      <c r="D4" s="241" t="s">
        <v>761</v>
      </c>
      <c r="E4" s="241"/>
      <c r="F4" s="241"/>
      <c r="G4" s="240" t="s">
        <v>171</v>
      </c>
      <c r="H4" s="246">
        <v>0</v>
      </c>
      <c r="I4" s="246">
        <v>0</v>
      </c>
      <c r="J4" s="246">
        <v>72</v>
      </c>
      <c r="K4" s="246">
        <v>0</v>
      </c>
      <c r="L4" s="246">
        <v>0</v>
      </c>
      <c r="M4" s="246">
        <v>0</v>
      </c>
      <c r="N4" s="246">
        <v>0</v>
      </c>
      <c r="O4" s="248">
        <v>1827.9595742136109</v>
      </c>
      <c r="P4" s="246">
        <v>0</v>
      </c>
      <c r="Q4" s="246">
        <v>0</v>
      </c>
      <c r="R4" s="246">
        <v>0</v>
      </c>
      <c r="S4" s="248">
        <f t="shared" ref="S4:S50" si="0">SUM(G4:R4)</f>
        <v>1899.9595742136109</v>
      </c>
      <c r="T4" s="242"/>
    </row>
    <row r="5" spans="1:20" ht="18.75" customHeight="1" x14ac:dyDescent="0.35">
      <c r="A5" s="241" t="s">
        <v>4</v>
      </c>
      <c r="B5" s="241" t="s">
        <v>4</v>
      </c>
      <c r="C5" s="241" t="s">
        <v>20</v>
      </c>
      <c r="D5" s="241" t="s">
        <v>762</v>
      </c>
      <c r="E5" s="241"/>
      <c r="F5" s="241" t="s">
        <v>763</v>
      </c>
      <c r="G5" s="246">
        <v>0</v>
      </c>
      <c r="H5" s="246">
        <v>0</v>
      </c>
      <c r="I5" s="246">
        <v>0</v>
      </c>
      <c r="J5" s="246">
        <v>0</v>
      </c>
      <c r="K5" s="248">
        <v>149.29628293035006</v>
      </c>
      <c r="L5" s="246">
        <v>0</v>
      </c>
      <c r="M5" s="246">
        <v>0</v>
      </c>
      <c r="N5" s="246">
        <v>0</v>
      </c>
      <c r="O5" s="246">
        <v>0</v>
      </c>
      <c r="P5" s="246">
        <v>0</v>
      </c>
      <c r="Q5" s="246">
        <v>0</v>
      </c>
      <c r="R5" s="246">
        <v>0</v>
      </c>
      <c r="S5" s="248">
        <f t="shared" si="0"/>
        <v>149.29628293035006</v>
      </c>
      <c r="T5" s="242"/>
    </row>
    <row r="6" spans="1:20" ht="18.75" customHeight="1" x14ac:dyDescent="0.35">
      <c r="A6" s="241" t="s">
        <v>2</v>
      </c>
      <c r="B6" s="241" t="s">
        <v>17</v>
      </c>
      <c r="C6" s="241" t="s">
        <v>451</v>
      </c>
      <c r="D6" s="241" t="s">
        <v>764</v>
      </c>
      <c r="E6" s="241" t="s">
        <v>765</v>
      </c>
      <c r="F6" s="241" t="s">
        <v>766</v>
      </c>
      <c r="G6" s="246">
        <v>3145.4414241039208</v>
      </c>
      <c r="H6" s="247">
        <v>1646.1454940282304</v>
      </c>
      <c r="I6" s="246">
        <v>1341</v>
      </c>
      <c r="J6" s="246">
        <v>520.17690652641602</v>
      </c>
      <c r="K6" s="248">
        <v>1978.3007337904501</v>
      </c>
      <c r="L6" s="242">
        <v>1808</v>
      </c>
      <c r="M6" s="242">
        <v>1569</v>
      </c>
      <c r="N6" s="248">
        <f>1052+2</f>
        <v>1054</v>
      </c>
      <c r="O6" s="248">
        <f>4045.56871187657+622+93+350+495</f>
        <v>5605.56871187657</v>
      </c>
      <c r="P6" s="246">
        <v>0</v>
      </c>
      <c r="Q6" s="248">
        <f>+(1505.53+6103.68+15171.84+1199.11+38090.67+1320.53+14.36)/84.27</f>
        <v>752.41153435386263</v>
      </c>
      <c r="R6" s="248">
        <f>2459.15974178404+1155.31690140845+285.305164319249+2529.43661971831-3970.07042253521+951.408450704225+3092.5117370892</f>
        <v>6503.0681924882638</v>
      </c>
      <c r="S6" s="248">
        <f t="shared" si="0"/>
        <v>25923.112997167711</v>
      </c>
      <c r="T6" s="242"/>
    </row>
    <row r="7" spans="1:20" ht="18.75" customHeight="1" x14ac:dyDescent="0.35">
      <c r="A7" s="241" t="s">
        <v>12</v>
      </c>
      <c r="B7" s="241" t="s">
        <v>39</v>
      </c>
      <c r="C7" s="241" t="s">
        <v>503</v>
      </c>
      <c r="D7" s="241" t="s">
        <v>767</v>
      </c>
      <c r="E7" s="241" t="s">
        <v>768</v>
      </c>
      <c r="F7" s="241"/>
      <c r="G7" s="246">
        <v>0</v>
      </c>
      <c r="H7" s="247">
        <v>63.867776571359627</v>
      </c>
      <c r="I7" s="246">
        <v>37</v>
      </c>
      <c r="J7" s="246">
        <v>0</v>
      </c>
      <c r="K7" s="246">
        <v>0</v>
      </c>
      <c r="L7" s="248">
        <f>28.06470940683+28</f>
        <v>56.064709406830005</v>
      </c>
      <c r="M7" s="248">
        <v>20</v>
      </c>
      <c r="N7" s="246">
        <v>0</v>
      </c>
      <c r="O7" s="246">
        <v>0</v>
      </c>
      <c r="P7" s="246">
        <v>0</v>
      </c>
      <c r="Q7" s="246">
        <v>0</v>
      </c>
      <c r="R7" s="246">
        <v>0</v>
      </c>
      <c r="S7" s="242">
        <f t="shared" si="0"/>
        <v>176.93248597818962</v>
      </c>
      <c r="T7" s="242"/>
    </row>
    <row r="8" spans="1:20" ht="18.75" customHeight="1" x14ac:dyDescent="0.35">
      <c r="A8" s="241" t="s">
        <v>14</v>
      </c>
      <c r="B8" s="241" t="s">
        <v>769</v>
      </c>
      <c r="C8" s="241" t="s">
        <v>14</v>
      </c>
      <c r="D8" s="241" t="s">
        <v>770</v>
      </c>
      <c r="E8" s="241" t="s">
        <v>771</v>
      </c>
      <c r="F8" s="241"/>
      <c r="G8" s="246">
        <v>1648.3281212412796</v>
      </c>
      <c r="H8" s="247">
        <v>890</v>
      </c>
      <c r="I8" s="246">
        <v>0</v>
      </c>
      <c r="J8" s="246">
        <v>0</v>
      </c>
      <c r="K8" s="246">
        <v>0</v>
      </c>
      <c r="L8" s="246">
        <v>0</v>
      </c>
      <c r="M8" s="246">
        <v>0</v>
      </c>
      <c r="N8" s="246">
        <v>0</v>
      </c>
      <c r="O8" s="248">
        <v>32.340629111350317</v>
      </c>
      <c r="P8" s="246">
        <v>0</v>
      </c>
      <c r="Q8" s="246">
        <v>0</v>
      </c>
      <c r="R8" s="246">
        <v>0</v>
      </c>
      <c r="S8" s="242">
        <f t="shared" si="0"/>
        <v>2570.6687503526296</v>
      </c>
      <c r="T8" s="242"/>
    </row>
    <row r="9" spans="1:20" ht="18.75" customHeight="1" x14ac:dyDescent="0.35">
      <c r="A9" s="241" t="s">
        <v>11</v>
      </c>
      <c r="B9" s="241" t="s">
        <v>29</v>
      </c>
      <c r="C9" s="241" t="s">
        <v>469</v>
      </c>
      <c r="D9" s="241" t="s">
        <v>772</v>
      </c>
      <c r="E9" s="241" t="s">
        <v>773</v>
      </c>
      <c r="F9" s="241"/>
      <c r="G9" s="246">
        <v>807.86624969930233</v>
      </c>
      <c r="H9" s="246">
        <v>0</v>
      </c>
      <c r="I9" s="246">
        <v>149</v>
      </c>
      <c r="J9" s="246"/>
      <c r="K9" s="248">
        <v>104</v>
      </c>
      <c r="L9" s="246">
        <v>0</v>
      </c>
      <c r="M9" s="246">
        <v>0</v>
      </c>
      <c r="N9" s="246">
        <v>0</v>
      </c>
      <c r="O9" s="248">
        <v>785.37256309053942</v>
      </c>
      <c r="P9" s="246">
        <v>0</v>
      </c>
      <c r="Q9" s="246">
        <v>0</v>
      </c>
      <c r="R9" s="246">
        <v>0</v>
      </c>
      <c r="S9" s="242">
        <f t="shared" si="0"/>
        <v>1846.2388127898419</v>
      </c>
      <c r="T9" s="242"/>
    </row>
    <row r="10" spans="1:20" ht="18.75" customHeight="1" x14ac:dyDescent="0.35">
      <c r="A10" s="241" t="s">
        <v>10</v>
      </c>
      <c r="B10" s="241" t="s">
        <v>28</v>
      </c>
      <c r="C10" s="241" t="s">
        <v>439</v>
      </c>
      <c r="D10" s="241" t="s">
        <v>774</v>
      </c>
      <c r="E10" s="241" t="s">
        <v>775</v>
      </c>
      <c r="F10" s="241"/>
      <c r="G10" s="246">
        <v>-778.19340870820304</v>
      </c>
      <c r="H10" s="246">
        <v>0</v>
      </c>
      <c r="I10" s="246">
        <v>0</v>
      </c>
      <c r="J10" s="246">
        <v>0</v>
      </c>
      <c r="K10" s="248">
        <v>776</v>
      </c>
      <c r="L10" s="246">
        <v>0</v>
      </c>
      <c r="M10" s="246">
        <v>0</v>
      </c>
      <c r="N10" s="246">
        <v>0</v>
      </c>
      <c r="O10" s="246">
        <v>0</v>
      </c>
      <c r="P10" s="246">
        <v>0</v>
      </c>
      <c r="Q10" s="246">
        <v>0</v>
      </c>
      <c r="R10" s="246">
        <v>0</v>
      </c>
      <c r="S10" s="242">
        <f t="shared" si="0"/>
        <v>-2.1934087082030373</v>
      </c>
      <c r="T10" s="242"/>
    </row>
    <row r="11" spans="1:20" ht="18.75" customHeight="1" x14ac:dyDescent="0.35">
      <c r="A11" s="241" t="s">
        <v>14</v>
      </c>
      <c r="B11" s="241" t="s">
        <v>44</v>
      </c>
      <c r="C11" s="241" t="s">
        <v>477</v>
      </c>
      <c r="D11" s="241" t="s">
        <v>776</v>
      </c>
      <c r="E11" s="241" t="s">
        <v>777</v>
      </c>
      <c r="F11" s="241"/>
      <c r="G11" s="246">
        <v>0</v>
      </c>
      <c r="H11" s="247">
        <v>1584.8473881047171</v>
      </c>
      <c r="I11" s="246">
        <v>1207</v>
      </c>
      <c r="J11" s="246">
        <v>0</v>
      </c>
      <c r="K11" s="246">
        <v>0</v>
      </c>
      <c r="L11" s="246">
        <v>0</v>
      </c>
      <c r="M11" s="246">
        <v>0</v>
      </c>
      <c r="N11" s="246">
        <v>0</v>
      </c>
      <c r="O11" s="248">
        <v>1188.2789140055017</v>
      </c>
      <c r="P11" s="242">
        <f>750/ 84.1</f>
        <v>8.9179548156956017</v>
      </c>
      <c r="Q11" s="246">
        <v>0</v>
      </c>
      <c r="R11" s="242">
        <v>-1166.10328638498</v>
      </c>
      <c r="S11" s="242">
        <f t="shared" si="0"/>
        <v>2822.9409705409344</v>
      </c>
      <c r="T11" s="242"/>
    </row>
    <row r="12" spans="1:20" ht="18.75" customHeight="1" x14ac:dyDescent="0.35">
      <c r="A12" s="241" t="s">
        <v>7</v>
      </c>
      <c r="B12" s="241" t="s">
        <v>7</v>
      </c>
      <c r="C12" s="241" t="s">
        <v>462</v>
      </c>
      <c r="D12" s="241" t="s">
        <v>778</v>
      </c>
      <c r="E12" s="241" t="s">
        <v>777</v>
      </c>
      <c r="F12" s="241"/>
      <c r="G12" s="246">
        <v>0</v>
      </c>
      <c r="H12" s="246">
        <v>0</v>
      </c>
      <c r="I12" s="246">
        <v>16.930645548356132</v>
      </c>
      <c r="J12" s="246">
        <v>135</v>
      </c>
      <c r="K12" s="246">
        <v>0</v>
      </c>
      <c r="L12" s="246">
        <v>0</v>
      </c>
      <c r="M12" s="246">
        <v>0</v>
      </c>
      <c r="N12" s="246">
        <v>0</v>
      </c>
      <c r="O12" s="248">
        <f>16.7802894390623+1049</f>
        <v>1065.7802894390622</v>
      </c>
      <c r="P12" s="246">
        <v>0</v>
      </c>
      <c r="Q12" s="246">
        <v>0</v>
      </c>
      <c r="R12" s="246">
        <v>0</v>
      </c>
      <c r="S12" s="242">
        <f t="shared" si="0"/>
        <v>1217.7109349874183</v>
      </c>
      <c r="T12" s="242"/>
    </row>
    <row r="13" spans="1:20" ht="18.75" customHeight="1" x14ac:dyDescent="0.35">
      <c r="A13" s="241" t="s">
        <v>12</v>
      </c>
      <c r="B13" s="241" t="s">
        <v>34</v>
      </c>
      <c r="C13" s="241" t="s">
        <v>436</v>
      </c>
      <c r="D13" s="241" t="s">
        <v>779</v>
      </c>
      <c r="E13" s="241" t="s">
        <v>777</v>
      </c>
      <c r="F13" s="241"/>
      <c r="G13" s="246">
        <v>-3.2475342795285087</v>
      </c>
      <c r="H13" s="246">
        <v>0</v>
      </c>
      <c r="I13" s="246">
        <v>17</v>
      </c>
      <c r="J13" s="246">
        <v>1452</v>
      </c>
      <c r="K13" s="246">
        <v>0</v>
      </c>
      <c r="L13" s="246">
        <v>0</v>
      </c>
      <c r="M13" s="248">
        <v>365</v>
      </c>
      <c r="N13" s="246">
        <v>0</v>
      </c>
      <c r="O13" s="248">
        <f>16.7802894390623+1175</f>
        <v>1191.7802894390622</v>
      </c>
      <c r="P13" s="246">
        <v>0</v>
      </c>
      <c r="Q13" s="246">
        <v>0</v>
      </c>
      <c r="R13" s="246">
        <v>0</v>
      </c>
      <c r="S13" s="242">
        <f t="shared" si="0"/>
        <v>3022.5327551595337</v>
      </c>
      <c r="T13" s="242"/>
    </row>
    <row r="14" spans="1:20" ht="18.75" customHeight="1" x14ac:dyDescent="0.35">
      <c r="A14" s="241"/>
      <c r="B14" s="241"/>
      <c r="C14" s="241"/>
      <c r="D14" s="241" t="s">
        <v>780</v>
      </c>
      <c r="E14" s="241" t="s">
        <v>781</v>
      </c>
      <c r="F14" s="241"/>
      <c r="G14" s="246">
        <v>0</v>
      </c>
      <c r="H14" s="246">
        <v>0</v>
      </c>
      <c r="I14" s="246">
        <v>0</v>
      </c>
      <c r="J14" s="246">
        <v>0</v>
      </c>
      <c r="K14" s="248">
        <v>1713.845783712258</v>
      </c>
      <c r="L14" s="246">
        <v>0</v>
      </c>
      <c r="M14" s="246">
        <v>0</v>
      </c>
      <c r="N14" s="246">
        <v>0</v>
      </c>
      <c r="O14" s="246">
        <v>0</v>
      </c>
      <c r="P14" s="246">
        <v>0</v>
      </c>
      <c r="Q14" s="246">
        <v>0</v>
      </c>
      <c r="R14" s="246">
        <v>0</v>
      </c>
      <c r="S14" s="248">
        <f t="shared" si="0"/>
        <v>1713.845783712258</v>
      </c>
      <c r="T14" s="242"/>
    </row>
    <row r="15" spans="1:20" ht="18.75" customHeight="1" x14ac:dyDescent="0.35">
      <c r="A15" s="241" t="s">
        <v>12</v>
      </c>
      <c r="B15" s="241" t="s">
        <v>34</v>
      </c>
      <c r="C15" s="241" t="s">
        <v>436</v>
      </c>
      <c r="D15" s="241" t="s">
        <v>782</v>
      </c>
      <c r="E15" s="241"/>
      <c r="F15" s="241" t="s">
        <v>783</v>
      </c>
      <c r="G15" s="246">
        <v>0</v>
      </c>
      <c r="H15" s="246">
        <v>0</v>
      </c>
      <c r="I15" s="246">
        <v>0</v>
      </c>
      <c r="J15" s="246">
        <v>0</v>
      </c>
      <c r="K15" s="248">
        <v>15.902802838926982</v>
      </c>
      <c r="L15" s="246">
        <v>0</v>
      </c>
      <c r="M15" s="246">
        <v>0</v>
      </c>
      <c r="N15" s="246">
        <v>0</v>
      </c>
      <c r="O15" s="246">
        <v>0</v>
      </c>
      <c r="P15" s="248">
        <f>1217/ 84.1</f>
        <v>14.470868014268728</v>
      </c>
      <c r="Q15" s="246">
        <v>0</v>
      </c>
      <c r="R15" s="246">
        <v>0</v>
      </c>
      <c r="S15" s="248">
        <f t="shared" si="0"/>
        <v>30.373670853195712</v>
      </c>
      <c r="T15" s="242"/>
    </row>
    <row r="16" spans="1:20" ht="18.75" customHeight="1" x14ac:dyDescent="0.35">
      <c r="A16" s="241" t="s">
        <v>12</v>
      </c>
      <c r="B16" s="241" t="s">
        <v>39</v>
      </c>
      <c r="C16" s="241" t="s">
        <v>436</v>
      </c>
      <c r="D16" s="241" t="s">
        <v>784</v>
      </c>
      <c r="E16" s="241"/>
      <c r="F16" s="241" t="s">
        <v>783</v>
      </c>
      <c r="G16" s="246">
        <v>0</v>
      </c>
      <c r="H16" s="246">
        <v>0</v>
      </c>
      <c r="I16" s="246">
        <v>0</v>
      </c>
      <c r="J16" s="246">
        <v>0</v>
      </c>
      <c r="K16" s="246">
        <v>0</v>
      </c>
      <c r="L16" s="246">
        <v>0</v>
      </c>
      <c r="M16" s="246">
        <v>0</v>
      </c>
      <c r="N16" s="246">
        <v>0</v>
      </c>
      <c r="O16" s="246">
        <v>0</v>
      </c>
      <c r="P16" s="246">
        <v>0</v>
      </c>
      <c r="Q16" s="246">
        <v>0</v>
      </c>
      <c r="R16" s="246">
        <v>0</v>
      </c>
      <c r="S16" s="248">
        <f t="shared" si="0"/>
        <v>0</v>
      </c>
      <c r="T16" s="242"/>
    </row>
    <row r="17" spans="1:27" ht="18.75" customHeight="1" x14ac:dyDescent="0.35">
      <c r="A17" s="241"/>
      <c r="B17" s="241"/>
      <c r="C17" s="241"/>
      <c r="D17" s="241" t="s">
        <v>785</v>
      </c>
      <c r="E17" s="241"/>
      <c r="F17" s="241" t="s">
        <v>786</v>
      </c>
      <c r="G17" s="246">
        <v>0</v>
      </c>
      <c r="H17" s="246">
        <v>0</v>
      </c>
      <c r="I17" s="246">
        <v>0</v>
      </c>
      <c r="J17" s="246">
        <v>0</v>
      </c>
      <c r="K17" s="246">
        <v>0</v>
      </c>
      <c r="L17" s="246">
        <v>0</v>
      </c>
      <c r="M17" s="246">
        <v>0</v>
      </c>
      <c r="N17" s="246">
        <v>0</v>
      </c>
      <c r="O17" s="248">
        <v>21.779691424470759</v>
      </c>
      <c r="P17" s="246">
        <v>0</v>
      </c>
      <c r="Q17" s="246">
        <v>0</v>
      </c>
      <c r="R17" s="246">
        <v>0</v>
      </c>
      <c r="S17" s="248">
        <f t="shared" si="0"/>
        <v>21.779691424470759</v>
      </c>
      <c r="T17" s="242"/>
    </row>
    <row r="18" spans="1:27" ht="18.75" customHeight="1" x14ac:dyDescent="0.35">
      <c r="A18" s="241"/>
      <c r="B18" s="241"/>
      <c r="C18" s="241"/>
      <c r="D18" s="241" t="s">
        <v>787</v>
      </c>
      <c r="E18" s="241"/>
      <c r="F18" s="241" t="s">
        <v>788</v>
      </c>
      <c r="G18" s="246">
        <v>0</v>
      </c>
      <c r="H18" s="248">
        <v>507.22777174568699</v>
      </c>
      <c r="I18" s="246">
        <v>0</v>
      </c>
      <c r="J18" s="246">
        <v>0</v>
      </c>
      <c r="K18" s="246">
        <v>0</v>
      </c>
      <c r="L18" s="246">
        <v>0</v>
      </c>
      <c r="M18" s="246">
        <v>0</v>
      </c>
      <c r="N18" s="246">
        <v>0</v>
      </c>
      <c r="O18" s="246">
        <v>0</v>
      </c>
      <c r="P18" s="246">
        <v>0</v>
      </c>
      <c r="Q18" s="246">
        <v>0</v>
      </c>
      <c r="R18" s="246">
        <v>0</v>
      </c>
      <c r="S18" s="242">
        <f t="shared" si="0"/>
        <v>507.22777174568699</v>
      </c>
      <c r="T18" s="242"/>
    </row>
    <row r="19" spans="1:27" ht="18.75" customHeight="1" x14ac:dyDescent="0.35">
      <c r="A19" s="241"/>
      <c r="B19" s="241"/>
      <c r="C19" s="241"/>
      <c r="D19" s="241" t="s">
        <v>789</v>
      </c>
      <c r="E19" s="241" t="s">
        <v>775</v>
      </c>
      <c r="F19" s="241"/>
      <c r="G19" s="246">
        <v>125</v>
      </c>
      <c r="H19" s="247">
        <v>-128</v>
      </c>
      <c r="I19" s="246">
        <v>0</v>
      </c>
      <c r="J19" s="246">
        <v>0</v>
      </c>
      <c r="K19" s="246">
        <v>0</v>
      </c>
      <c r="L19" s="246">
        <v>0</v>
      </c>
      <c r="M19" s="246">
        <v>0</v>
      </c>
      <c r="N19" s="246">
        <v>0</v>
      </c>
      <c r="O19" s="246">
        <v>0</v>
      </c>
      <c r="P19" s="246">
        <v>0</v>
      </c>
      <c r="Q19" s="246">
        <v>0</v>
      </c>
      <c r="R19" s="246">
        <v>0</v>
      </c>
      <c r="S19" s="242">
        <f t="shared" si="0"/>
        <v>-3</v>
      </c>
      <c r="T19" s="242"/>
    </row>
    <row r="20" spans="1:27" ht="18.75" customHeight="1" x14ac:dyDescent="0.35">
      <c r="A20" s="241"/>
      <c r="B20" s="241"/>
      <c r="C20" s="241"/>
      <c r="D20" s="241" t="s">
        <v>790</v>
      </c>
      <c r="E20" s="241"/>
      <c r="F20" s="241" t="s">
        <v>791</v>
      </c>
      <c r="G20" s="246">
        <v>0</v>
      </c>
      <c r="H20" s="246">
        <v>0</v>
      </c>
      <c r="I20" s="246">
        <v>0</v>
      </c>
      <c r="J20" s="246">
        <v>0</v>
      </c>
      <c r="K20" s="248">
        <v>40.009623481294362</v>
      </c>
      <c r="L20" s="246">
        <v>0</v>
      </c>
      <c r="M20" s="246">
        <v>0</v>
      </c>
      <c r="N20" s="246">
        <v>0</v>
      </c>
      <c r="O20" s="246">
        <v>0</v>
      </c>
      <c r="P20" s="246">
        <v>0</v>
      </c>
      <c r="Q20" s="246">
        <v>0</v>
      </c>
      <c r="R20" s="246">
        <v>0</v>
      </c>
      <c r="S20" s="248">
        <f t="shared" si="0"/>
        <v>40.009623481294362</v>
      </c>
      <c r="T20" s="242"/>
    </row>
    <row r="21" spans="1:27" ht="18.75" customHeight="1" x14ac:dyDescent="0.35">
      <c r="A21" s="241"/>
      <c r="B21" s="241"/>
      <c r="C21" s="241"/>
      <c r="D21" s="241" t="s">
        <v>792</v>
      </c>
      <c r="E21" s="241" t="s">
        <v>768</v>
      </c>
      <c r="F21" s="241"/>
      <c r="G21" s="246">
        <v>0</v>
      </c>
      <c r="H21" s="246">
        <v>0</v>
      </c>
      <c r="I21" s="246">
        <v>1192.1286297096233</v>
      </c>
      <c r="J21" s="246">
        <v>0</v>
      </c>
      <c r="K21" s="246">
        <v>0</v>
      </c>
      <c r="L21" s="246">
        <v>0</v>
      </c>
      <c r="M21" s="246">
        <v>0</v>
      </c>
      <c r="N21" s="246">
        <v>0</v>
      </c>
      <c r="O21" s="248">
        <v>-1188.2789140055017</v>
      </c>
      <c r="P21" s="246">
        <v>0</v>
      </c>
      <c r="Q21" s="246">
        <v>0</v>
      </c>
      <c r="R21" s="246">
        <v>0</v>
      </c>
      <c r="S21" s="242">
        <f t="shared" si="0"/>
        <v>3.849715704121536</v>
      </c>
      <c r="T21" s="242"/>
    </row>
    <row r="22" spans="1:27" ht="18.75" customHeight="1" x14ac:dyDescent="0.35">
      <c r="A22" s="241" t="s">
        <v>8</v>
      </c>
      <c r="B22" s="241" t="s">
        <v>24</v>
      </c>
      <c r="C22" s="241" t="s">
        <v>469</v>
      </c>
      <c r="D22" s="241" t="s">
        <v>793</v>
      </c>
      <c r="E22" s="241" t="s">
        <v>768</v>
      </c>
      <c r="F22" s="241"/>
      <c r="G22" s="246">
        <v>0</v>
      </c>
      <c r="H22" s="246">
        <v>0</v>
      </c>
      <c r="I22" s="246">
        <v>0</v>
      </c>
      <c r="J22" s="246">
        <v>0</v>
      </c>
      <c r="K22" s="246">
        <v>0</v>
      </c>
      <c r="L22" s="246">
        <v>0</v>
      </c>
      <c r="M22" s="246">
        <v>0</v>
      </c>
      <c r="N22" s="246">
        <v>0</v>
      </c>
      <c r="O22" s="248">
        <f>15.8115058007415+159</f>
        <v>174.81150580074149</v>
      </c>
      <c r="P22" s="248">
        <f>144053.6/84.1</f>
        <v>1712.8846611177171</v>
      </c>
      <c r="Q22" s="246">
        <v>0</v>
      </c>
      <c r="R22" s="248">
        <f>372.981220657277+1524.35997652582</f>
        <v>1897.3411971830969</v>
      </c>
      <c r="S22" s="248">
        <f t="shared" si="0"/>
        <v>3785.0373641015558</v>
      </c>
      <c r="T22" s="242"/>
    </row>
    <row r="23" spans="1:27" ht="18.75" customHeight="1" x14ac:dyDescent="0.35">
      <c r="A23" s="241" t="s">
        <v>10</v>
      </c>
      <c r="B23" s="241" t="s">
        <v>28</v>
      </c>
      <c r="C23" s="241" t="s">
        <v>485</v>
      </c>
      <c r="D23" s="241" t="s">
        <v>794</v>
      </c>
      <c r="E23" s="241"/>
      <c r="F23" s="241" t="s">
        <v>791</v>
      </c>
      <c r="G23" s="246">
        <v>227.32739956699544</v>
      </c>
      <c r="H23" s="246">
        <v>0</v>
      </c>
      <c r="I23" s="246">
        <v>0</v>
      </c>
      <c r="J23" s="246">
        <v>0</v>
      </c>
      <c r="K23" s="246">
        <v>0</v>
      </c>
      <c r="L23" s="246">
        <v>0</v>
      </c>
      <c r="M23" s="246">
        <v>0</v>
      </c>
      <c r="N23" s="246">
        <v>0</v>
      </c>
      <c r="O23" s="246">
        <v>0</v>
      </c>
      <c r="P23" s="246">
        <v>0</v>
      </c>
      <c r="Q23" s="246">
        <v>0</v>
      </c>
      <c r="R23" s="246">
        <v>0</v>
      </c>
      <c r="S23" s="242">
        <f t="shared" si="0"/>
        <v>227.32739956699544</v>
      </c>
      <c r="T23" s="242"/>
    </row>
    <row r="24" spans="1:27" ht="18.75" customHeight="1" x14ac:dyDescent="0.35">
      <c r="A24" s="241" t="s">
        <v>10</v>
      </c>
      <c r="B24" s="241" t="s">
        <v>28</v>
      </c>
      <c r="C24" s="241" t="s">
        <v>795</v>
      </c>
      <c r="D24" s="241" t="s">
        <v>796</v>
      </c>
      <c r="E24" s="241" t="s">
        <v>775</v>
      </c>
      <c r="F24" s="241"/>
      <c r="G24" s="246">
        <v>-1166.2136155881644</v>
      </c>
      <c r="H24" s="246">
        <v>0</v>
      </c>
      <c r="I24" s="246">
        <v>0</v>
      </c>
      <c r="J24" s="246">
        <v>0</v>
      </c>
      <c r="K24" s="246">
        <v>0</v>
      </c>
      <c r="L24" s="246">
        <v>0</v>
      </c>
      <c r="M24" s="246">
        <v>0</v>
      </c>
      <c r="N24" s="246">
        <v>0</v>
      </c>
      <c r="O24" s="246">
        <v>0</v>
      </c>
      <c r="P24" s="246">
        <v>0</v>
      </c>
      <c r="Q24" s="246">
        <v>0</v>
      </c>
      <c r="R24" s="246">
        <v>0</v>
      </c>
      <c r="S24" s="242">
        <f t="shared" si="0"/>
        <v>-1166.2136155881644</v>
      </c>
      <c r="T24" s="242"/>
    </row>
    <row r="25" spans="1:27" ht="18.75" customHeight="1" x14ac:dyDescent="0.35">
      <c r="A25" s="241" t="s">
        <v>11</v>
      </c>
      <c r="B25" s="241" t="s">
        <v>29</v>
      </c>
      <c r="C25" s="241" t="s">
        <v>14</v>
      </c>
      <c r="D25" s="241" t="s">
        <v>797</v>
      </c>
      <c r="E25" s="241" t="s">
        <v>798</v>
      </c>
      <c r="F25" s="241"/>
      <c r="G25" s="246">
        <v>801.56362761606931</v>
      </c>
      <c r="H25" s="246">
        <v>0</v>
      </c>
      <c r="I25" s="246">
        <v>0</v>
      </c>
      <c r="J25" s="246">
        <v>0</v>
      </c>
      <c r="K25" s="246">
        <v>0</v>
      </c>
      <c r="L25" s="246">
        <v>0</v>
      </c>
      <c r="M25" s="246">
        <v>0</v>
      </c>
      <c r="N25" s="246">
        <v>0</v>
      </c>
      <c r="O25" s="248">
        <v>785.37256309053942</v>
      </c>
      <c r="P25" s="246">
        <v>0</v>
      </c>
      <c r="Q25" s="246">
        <v>0</v>
      </c>
      <c r="R25" s="246">
        <v>0</v>
      </c>
      <c r="S25" s="242">
        <f t="shared" si="0"/>
        <v>1586.9361907066086</v>
      </c>
      <c r="T25" s="242"/>
    </row>
    <row r="26" spans="1:27" ht="18.75" customHeight="1" x14ac:dyDescent="0.35">
      <c r="A26" s="241" t="s">
        <v>12</v>
      </c>
      <c r="B26" s="241" t="s">
        <v>40</v>
      </c>
      <c r="C26" s="241" t="s">
        <v>503</v>
      </c>
      <c r="D26" s="241" t="s">
        <v>799</v>
      </c>
      <c r="E26" s="241" t="s">
        <v>768</v>
      </c>
      <c r="F26" s="241"/>
      <c r="G26" s="246">
        <v>-513.91628578301663</v>
      </c>
      <c r="H26" s="247">
        <v>514</v>
      </c>
      <c r="I26" s="246">
        <v>0</v>
      </c>
      <c r="J26" s="246">
        <v>0</v>
      </c>
      <c r="K26" s="246">
        <v>0</v>
      </c>
      <c r="L26" s="246">
        <v>0</v>
      </c>
      <c r="M26" s="246">
        <v>0</v>
      </c>
      <c r="N26" s="246">
        <v>0</v>
      </c>
      <c r="O26" s="246">
        <v>0</v>
      </c>
      <c r="P26" s="246">
        <v>0</v>
      </c>
      <c r="Q26" s="246">
        <v>0</v>
      </c>
      <c r="R26" s="246">
        <v>0</v>
      </c>
      <c r="S26" s="242">
        <f t="shared" si="0"/>
        <v>8.3714216983366896E-2</v>
      </c>
      <c r="T26" s="242"/>
    </row>
    <row r="27" spans="1:27" ht="18.75" customHeight="1" x14ac:dyDescent="0.35">
      <c r="A27" s="241" t="s">
        <v>12</v>
      </c>
      <c r="B27" s="241" t="s">
        <v>33</v>
      </c>
      <c r="C27" s="241" t="s">
        <v>469</v>
      </c>
      <c r="D27" s="241" t="s">
        <v>800</v>
      </c>
      <c r="E27" s="241" t="s">
        <v>775</v>
      </c>
      <c r="F27" s="241"/>
      <c r="G27" s="246">
        <v>0</v>
      </c>
      <c r="H27" s="246">
        <v>0</v>
      </c>
      <c r="I27" s="246">
        <v>0</v>
      </c>
      <c r="J27" s="246">
        <v>0</v>
      </c>
      <c r="K27" s="248">
        <v>13.412727054011789</v>
      </c>
      <c r="L27" s="246">
        <v>0</v>
      </c>
      <c r="M27" s="248">
        <v>1161</v>
      </c>
      <c r="N27" s="246">
        <v>0</v>
      </c>
      <c r="O27" s="248">
        <v>412.64202846549455</v>
      </c>
      <c r="P27" s="246">
        <v>0</v>
      </c>
      <c r="Q27" s="246">
        <v>0</v>
      </c>
      <c r="R27" s="246">
        <v>0</v>
      </c>
      <c r="S27" s="248">
        <f t="shared" si="0"/>
        <v>1587.0547555195064</v>
      </c>
      <c r="T27" s="242"/>
    </row>
    <row r="28" spans="1:27" ht="18.75" customHeight="1" x14ac:dyDescent="0.35">
      <c r="A28" s="241"/>
      <c r="B28" s="241"/>
      <c r="C28" s="241"/>
      <c r="D28" s="241" t="s">
        <v>801</v>
      </c>
      <c r="E28" s="241" t="s">
        <v>802</v>
      </c>
      <c r="F28" s="241"/>
      <c r="G28" s="246">
        <v>0</v>
      </c>
      <c r="H28" s="246">
        <v>0</v>
      </c>
      <c r="I28" s="246">
        <v>0</v>
      </c>
      <c r="J28" s="246">
        <v>0</v>
      </c>
      <c r="K28" s="246">
        <v>0</v>
      </c>
      <c r="L28" s="246">
        <v>0</v>
      </c>
      <c r="M28" s="246">
        <v>0</v>
      </c>
      <c r="N28" s="246">
        <v>0</v>
      </c>
      <c r="O28" s="248">
        <v>40.150699677072119</v>
      </c>
      <c r="P28" s="246">
        <v>0</v>
      </c>
      <c r="Q28" s="246">
        <v>0</v>
      </c>
      <c r="R28" s="246">
        <v>0</v>
      </c>
      <c r="S28" s="248">
        <f t="shared" si="0"/>
        <v>40.150699677072119</v>
      </c>
      <c r="T28" s="243"/>
      <c r="U28" s="241"/>
      <c r="V28" s="241"/>
      <c r="W28" s="241"/>
      <c r="X28" s="241"/>
      <c r="Y28" s="241"/>
      <c r="Z28" s="241"/>
      <c r="AA28" s="241"/>
    </row>
    <row r="29" spans="1:27" ht="18.75" customHeight="1" x14ac:dyDescent="0.35">
      <c r="A29" s="241" t="s">
        <v>12</v>
      </c>
      <c r="B29" s="241" t="s">
        <v>40</v>
      </c>
      <c r="C29" s="241" t="s">
        <v>503</v>
      </c>
      <c r="D29" s="241" t="s">
        <v>803</v>
      </c>
      <c r="E29" s="241" t="s">
        <v>768</v>
      </c>
      <c r="F29" s="241"/>
      <c r="G29" s="246">
        <v>0</v>
      </c>
      <c r="H29" s="246">
        <v>0</v>
      </c>
      <c r="I29" s="246">
        <v>0</v>
      </c>
      <c r="J29" s="246">
        <v>0</v>
      </c>
      <c r="K29" s="248">
        <v>40.009623481294362</v>
      </c>
      <c r="L29" s="246">
        <v>0</v>
      </c>
      <c r="M29" s="246">
        <v>0</v>
      </c>
      <c r="N29" s="246">
        <v>0</v>
      </c>
      <c r="O29" s="246">
        <v>0</v>
      </c>
      <c r="P29" s="246">
        <v>0</v>
      </c>
      <c r="Q29" s="246">
        <v>0</v>
      </c>
      <c r="R29" s="246">
        <v>0</v>
      </c>
      <c r="S29" s="248">
        <f t="shared" si="0"/>
        <v>40.009623481294362</v>
      </c>
      <c r="T29" s="243"/>
      <c r="U29" s="241"/>
      <c r="V29" s="241"/>
      <c r="W29" s="241"/>
      <c r="X29" s="241"/>
      <c r="Y29" s="241"/>
      <c r="Z29" s="241"/>
      <c r="AA29" s="241"/>
    </row>
    <row r="30" spans="1:27" ht="18.75" customHeight="1" x14ac:dyDescent="0.35">
      <c r="A30" s="241" t="s">
        <v>3</v>
      </c>
      <c r="B30" s="241" t="s">
        <v>18</v>
      </c>
      <c r="C30" s="241" t="s">
        <v>469</v>
      </c>
      <c r="D30" s="241" t="s">
        <v>804</v>
      </c>
      <c r="E30" s="241"/>
      <c r="F30" s="241" t="s">
        <v>805</v>
      </c>
      <c r="G30" s="246">
        <v>0</v>
      </c>
      <c r="H30" s="246">
        <v>0</v>
      </c>
      <c r="I30" s="246">
        <v>19.918406527477799</v>
      </c>
      <c r="J30" s="246">
        <v>0</v>
      </c>
      <c r="K30" s="246">
        <v>0</v>
      </c>
      <c r="L30" s="246">
        <v>0</v>
      </c>
      <c r="M30" s="246">
        <v>0</v>
      </c>
      <c r="N30" s="246">
        <v>0</v>
      </c>
      <c r="O30" s="246">
        <v>0</v>
      </c>
      <c r="P30" s="246">
        <v>0</v>
      </c>
      <c r="Q30" s="246">
        <v>0</v>
      </c>
      <c r="R30" s="246">
        <v>0</v>
      </c>
      <c r="S30" s="248">
        <f t="shared" si="0"/>
        <v>19.918406527477799</v>
      </c>
      <c r="T30" s="243"/>
      <c r="U30" s="241"/>
      <c r="V30" s="241"/>
      <c r="W30" s="241"/>
      <c r="X30" s="241"/>
      <c r="Y30" s="241"/>
      <c r="Z30" s="241"/>
      <c r="AA30" s="241"/>
    </row>
    <row r="31" spans="1:27" ht="18.75" customHeight="1" x14ac:dyDescent="0.35">
      <c r="A31" s="241" t="s">
        <v>3</v>
      </c>
      <c r="B31" s="241" t="s">
        <v>18</v>
      </c>
      <c r="C31" s="241" t="s">
        <v>469</v>
      </c>
      <c r="D31" s="241" t="s">
        <v>806</v>
      </c>
      <c r="E31" s="241"/>
      <c r="F31" s="241" t="s">
        <v>807</v>
      </c>
      <c r="G31" s="246">
        <v>0</v>
      </c>
      <c r="H31" s="246">
        <v>0</v>
      </c>
      <c r="I31" s="246">
        <v>0</v>
      </c>
      <c r="J31" s="246">
        <v>0</v>
      </c>
      <c r="K31" s="246">
        <v>0</v>
      </c>
      <c r="L31" s="246">
        <v>0</v>
      </c>
      <c r="M31" s="246">
        <v>0</v>
      </c>
      <c r="N31" s="246">
        <v>0</v>
      </c>
      <c r="O31" s="248">
        <v>23.089941394570026</v>
      </c>
      <c r="P31" s="246">
        <v>0</v>
      </c>
      <c r="Q31" s="246">
        <v>0</v>
      </c>
      <c r="R31" s="246">
        <v>0</v>
      </c>
      <c r="S31" s="248">
        <f t="shared" si="0"/>
        <v>23.089941394570026</v>
      </c>
      <c r="T31" s="243"/>
      <c r="U31" s="241"/>
      <c r="V31" s="241"/>
      <c r="W31" s="241"/>
      <c r="X31" s="241"/>
      <c r="Y31" s="241"/>
      <c r="Z31" s="241"/>
      <c r="AA31" s="241"/>
    </row>
    <row r="32" spans="1:27" ht="18.75" customHeight="1" x14ac:dyDescent="0.35">
      <c r="A32" s="241" t="s">
        <v>12</v>
      </c>
      <c r="B32" s="241" t="s">
        <v>33</v>
      </c>
      <c r="C32" s="241" t="s">
        <v>469</v>
      </c>
      <c r="D32" s="241" t="s">
        <v>808</v>
      </c>
      <c r="E32" s="241" t="s">
        <v>809</v>
      </c>
      <c r="F32" s="241"/>
      <c r="G32" s="246">
        <v>697.57324993986037</v>
      </c>
      <c r="H32" s="246">
        <v>0</v>
      </c>
      <c r="I32" s="246">
        <v>0</v>
      </c>
      <c r="J32" s="246">
        <v>0</v>
      </c>
      <c r="K32" s="248">
        <v>38</v>
      </c>
      <c r="L32" s="246">
        <v>0</v>
      </c>
      <c r="M32" s="246">
        <v>0</v>
      </c>
      <c r="N32" s="246">
        <v>0</v>
      </c>
      <c r="O32" s="246">
        <v>0</v>
      </c>
      <c r="P32" s="246">
        <v>0</v>
      </c>
      <c r="Q32" s="246">
        <v>0</v>
      </c>
      <c r="R32" s="246">
        <v>0</v>
      </c>
      <c r="S32" s="248">
        <f t="shared" si="0"/>
        <v>735.57324993986037</v>
      </c>
      <c r="T32" s="243"/>
      <c r="U32" s="241"/>
      <c r="V32" s="241"/>
      <c r="W32" s="241"/>
      <c r="X32" s="241"/>
      <c r="Y32" s="241"/>
      <c r="Z32" s="241"/>
      <c r="AA32" s="241"/>
    </row>
    <row r="33" spans="1:27" ht="18.75" customHeight="1" x14ac:dyDescent="0.35">
      <c r="A33" s="241" t="s">
        <v>12</v>
      </c>
      <c r="B33" s="241" t="s">
        <v>38</v>
      </c>
      <c r="C33" s="241" t="s">
        <v>469</v>
      </c>
      <c r="D33" s="241" t="s">
        <v>810</v>
      </c>
      <c r="E33" s="241"/>
      <c r="F33" s="241" t="s">
        <v>786</v>
      </c>
      <c r="G33" s="246">
        <v>0</v>
      </c>
      <c r="H33" s="246">
        <v>0</v>
      </c>
      <c r="I33" s="246">
        <v>0</v>
      </c>
      <c r="J33" s="246">
        <v>0</v>
      </c>
      <c r="K33" s="246">
        <v>0</v>
      </c>
      <c r="L33" s="246">
        <v>0</v>
      </c>
      <c r="M33" s="246">
        <v>0</v>
      </c>
      <c r="N33" s="246">
        <v>0</v>
      </c>
      <c r="O33" s="248">
        <v>67.456045927520634</v>
      </c>
      <c r="P33" s="246">
        <v>0</v>
      </c>
      <c r="Q33" s="246">
        <v>0</v>
      </c>
      <c r="R33" s="246">
        <v>0</v>
      </c>
      <c r="S33" s="248">
        <f t="shared" si="0"/>
        <v>67.456045927520634</v>
      </c>
      <c r="T33" s="243"/>
      <c r="U33" s="241"/>
      <c r="V33" s="241"/>
      <c r="W33" s="241"/>
      <c r="X33" s="241"/>
      <c r="Y33" s="241"/>
      <c r="Z33" s="241"/>
      <c r="AA33" s="241"/>
    </row>
    <row r="34" spans="1:27" ht="18.75" customHeight="1" x14ac:dyDescent="0.35">
      <c r="A34" s="241" t="s">
        <v>12</v>
      </c>
      <c r="B34" s="241" t="s">
        <v>40</v>
      </c>
      <c r="C34" s="241" t="s">
        <v>503</v>
      </c>
      <c r="D34" s="241" t="s">
        <v>811</v>
      </c>
      <c r="E34" s="241" t="s">
        <v>768</v>
      </c>
      <c r="F34" s="241"/>
      <c r="G34" s="246">
        <v>0</v>
      </c>
      <c r="H34" s="246">
        <v>0</v>
      </c>
      <c r="I34" s="246">
        <v>887.46100311975033</v>
      </c>
      <c r="J34" s="246">
        <v>0</v>
      </c>
      <c r="K34" s="246">
        <v>0</v>
      </c>
      <c r="L34" s="246">
        <v>0</v>
      </c>
      <c r="M34" s="246">
        <v>0</v>
      </c>
      <c r="N34" s="246">
        <v>0</v>
      </c>
      <c r="O34" s="246">
        <v>0</v>
      </c>
      <c r="P34" s="246">
        <v>0</v>
      </c>
      <c r="Q34" s="246">
        <v>0</v>
      </c>
      <c r="R34" s="246">
        <v>0</v>
      </c>
      <c r="S34" s="248">
        <f t="shared" si="0"/>
        <v>887.46100311975033</v>
      </c>
      <c r="T34" s="243"/>
      <c r="U34" s="241"/>
      <c r="V34" s="241"/>
      <c r="W34" s="241"/>
      <c r="X34" s="241"/>
      <c r="Y34" s="241"/>
      <c r="Z34" s="241"/>
      <c r="AA34" s="241"/>
    </row>
    <row r="35" spans="1:27" ht="18.75" customHeight="1" x14ac:dyDescent="0.35">
      <c r="A35" s="241"/>
      <c r="B35" s="241"/>
      <c r="C35" s="241"/>
      <c r="D35" s="241" t="s">
        <v>812</v>
      </c>
      <c r="E35" s="241" t="s">
        <v>768</v>
      </c>
      <c r="F35" s="241"/>
      <c r="G35" s="246">
        <f>7+0.45</f>
        <v>7.45</v>
      </c>
      <c r="H35" s="247">
        <v>237</v>
      </c>
      <c r="I35" s="246">
        <v>354</v>
      </c>
      <c r="J35" s="246">
        <v>0</v>
      </c>
      <c r="K35" s="246">
        <v>0</v>
      </c>
      <c r="L35" s="246">
        <v>0</v>
      </c>
      <c r="M35" s="246">
        <v>0</v>
      </c>
      <c r="N35" s="246">
        <v>0</v>
      </c>
      <c r="O35" s="246">
        <v>0</v>
      </c>
      <c r="P35" s="246">
        <v>0</v>
      </c>
      <c r="Q35" s="246">
        <v>0</v>
      </c>
      <c r="R35" s="246">
        <v>0</v>
      </c>
      <c r="S35" s="248">
        <f t="shared" si="0"/>
        <v>598.45000000000005</v>
      </c>
      <c r="T35" s="243"/>
      <c r="U35" s="241"/>
      <c r="V35" s="241"/>
      <c r="W35" s="241"/>
      <c r="X35" s="241"/>
      <c r="Y35" s="241"/>
      <c r="Z35" s="241"/>
      <c r="AA35" s="241"/>
    </row>
    <row r="36" spans="1:27" ht="18.75" customHeight="1" x14ac:dyDescent="0.35">
      <c r="A36" s="241"/>
      <c r="B36" s="241"/>
      <c r="C36" s="241"/>
      <c r="D36" s="241" t="s">
        <v>813</v>
      </c>
      <c r="E36" s="241" t="s">
        <v>814</v>
      </c>
      <c r="F36" s="241"/>
      <c r="G36" s="246">
        <v>0</v>
      </c>
      <c r="H36" s="246">
        <v>0</v>
      </c>
      <c r="I36" s="246">
        <v>0</v>
      </c>
      <c r="J36" s="246">
        <v>0</v>
      </c>
      <c r="K36" s="248">
        <f>2769+0.33</f>
        <v>2769.33</v>
      </c>
      <c r="L36" s="246">
        <v>0</v>
      </c>
      <c r="M36" s="246">
        <v>0</v>
      </c>
      <c r="N36" s="246">
        <v>0</v>
      </c>
      <c r="O36" s="246">
        <v>0</v>
      </c>
      <c r="P36" s="246">
        <v>0</v>
      </c>
      <c r="Q36" s="246">
        <v>0</v>
      </c>
      <c r="R36" s="246">
        <v>0</v>
      </c>
      <c r="S36" s="248">
        <f t="shared" si="0"/>
        <v>2769.33</v>
      </c>
      <c r="T36" s="243"/>
      <c r="U36" s="241"/>
      <c r="V36" s="241"/>
      <c r="W36" s="241"/>
      <c r="X36" s="241"/>
      <c r="Y36" s="241"/>
      <c r="Z36" s="241"/>
      <c r="AA36" s="241"/>
    </row>
    <row r="37" spans="1:27" ht="18.75" customHeight="1" x14ac:dyDescent="0.35">
      <c r="A37" s="241" t="s">
        <v>12</v>
      </c>
      <c r="B37" s="241" t="s">
        <v>41</v>
      </c>
      <c r="C37" s="241" t="s">
        <v>503</v>
      </c>
      <c r="D37" s="241" t="s">
        <v>815</v>
      </c>
      <c r="E37" s="241" t="s">
        <v>768</v>
      </c>
      <c r="F37" s="241"/>
      <c r="G37" s="246">
        <v>0</v>
      </c>
      <c r="H37" s="246">
        <v>0</v>
      </c>
      <c r="I37" s="246">
        <v>0</v>
      </c>
      <c r="J37" s="246">
        <v>0</v>
      </c>
      <c r="K37" s="246">
        <v>0</v>
      </c>
      <c r="L37" s="246">
        <v>0</v>
      </c>
      <c r="M37" s="246">
        <v>0</v>
      </c>
      <c r="N37" s="246">
        <v>0</v>
      </c>
      <c r="O37" s="248">
        <f>21.7796914244708+456</f>
        <v>477.7796914244708</v>
      </c>
      <c r="P37" s="246">
        <v>0</v>
      </c>
      <c r="Q37" s="246">
        <v>0</v>
      </c>
      <c r="R37" s="248">
        <f>212.218309859155-447.969483568075</f>
        <v>-235.75117370892002</v>
      </c>
      <c r="S37" s="248">
        <f t="shared" si="0"/>
        <v>242.02851771555078</v>
      </c>
      <c r="T37" s="243"/>
      <c r="U37" s="241"/>
      <c r="V37" s="241"/>
      <c r="W37" s="241"/>
      <c r="X37" s="241"/>
      <c r="Y37" s="241"/>
      <c r="Z37" s="241"/>
      <c r="AA37" s="241"/>
    </row>
    <row r="38" spans="1:27" ht="18.75" customHeight="1" x14ac:dyDescent="0.35">
      <c r="A38" s="241" t="s">
        <v>3</v>
      </c>
      <c r="B38" s="241" t="s">
        <v>18</v>
      </c>
      <c r="C38" s="241" t="s">
        <v>503</v>
      </c>
      <c r="D38" s="241" t="s">
        <v>816</v>
      </c>
      <c r="E38" s="241" t="s">
        <v>775</v>
      </c>
      <c r="F38" s="241"/>
      <c r="G38" s="246">
        <v>0</v>
      </c>
      <c r="H38" s="246">
        <v>0</v>
      </c>
      <c r="I38" s="246">
        <v>23.290136789056874</v>
      </c>
      <c r="J38" s="246">
        <v>5</v>
      </c>
      <c r="K38" s="246">
        <v>0</v>
      </c>
      <c r="L38" s="246">
        <v>0</v>
      </c>
      <c r="M38" s="246">
        <v>0</v>
      </c>
      <c r="N38" s="246">
        <v>0</v>
      </c>
      <c r="O38" s="246">
        <v>0</v>
      </c>
      <c r="P38" s="246">
        <v>0</v>
      </c>
      <c r="Q38" s="246">
        <v>0</v>
      </c>
      <c r="R38" s="246">
        <v>0</v>
      </c>
      <c r="S38" s="248">
        <f t="shared" si="0"/>
        <v>28.290136789056874</v>
      </c>
      <c r="T38" s="243"/>
      <c r="U38" s="241"/>
      <c r="V38" s="241"/>
      <c r="W38" s="241"/>
      <c r="X38" s="241"/>
      <c r="Y38" s="241"/>
      <c r="Z38" s="241"/>
      <c r="AA38" s="241"/>
    </row>
    <row r="39" spans="1:27" ht="18.75" customHeight="1" x14ac:dyDescent="0.35">
      <c r="A39" s="241" t="s">
        <v>12</v>
      </c>
      <c r="B39" s="241" t="s">
        <v>41</v>
      </c>
      <c r="C39" s="241" t="s">
        <v>503</v>
      </c>
      <c r="D39" s="241" t="s">
        <v>817</v>
      </c>
      <c r="E39" s="241" t="s">
        <v>768</v>
      </c>
      <c r="F39" s="241"/>
      <c r="G39" s="246">
        <v>0</v>
      </c>
      <c r="H39" s="246">
        <v>0</v>
      </c>
      <c r="I39" s="246">
        <v>0</v>
      </c>
      <c r="J39" s="246">
        <v>0</v>
      </c>
      <c r="K39" s="246">
        <v>0</v>
      </c>
      <c r="L39" s="246">
        <v>0</v>
      </c>
      <c r="M39" s="246">
        <v>0</v>
      </c>
      <c r="N39" s="246">
        <v>0</v>
      </c>
      <c r="O39" s="248">
        <f>456.488458318383+56</f>
        <v>512.48845831838298</v>
      </c>
      <c r="P39" s="246">
        <v>0</v>
      </c>
      <c r="Q39" s="246">
        <v>0</v>
      </c>
      <c r="R39" s="246">
        <v>0</v>
      </c>
      <c r="S39" s="248">
        <f t="shared" si="0"/>
        <v>512.48845831838298</v>
      </c>
      <c r="T39" s="243"/>
      <c r="U39" s="241"/>
      <c r="V39" s="241"/>
      <c r="W39" s="241"/>
      <c r="X39" s="241"/>
      <c r="Y39" s="241"/>
      <c r="Z39" s="241"/>
      <c r="AA39" s="241"/>
    </row>
    <row r="40" spans="1:27" ht="18.75" customHeight="1" x14ac:dyDescent="0.35">
      <c r="A40" s="241" t="s">
        <v>12</v>
      </c>
      <c r="B40" s="241" t="s">
        <v>41</v>
      </c>
      <c r="C40" s="241" t="s">
        <v>503</v>
      </c>
      <c r="D40" s="241" t="s">
        <v>818</v>
      </c>
      <c r="E40" s="241"/>
      <c r="F40" s="241" t="s">
        <v>783</v>
      </c>
      <c r="G40" s="246">
        <v>0</v>
      </c>
      <c r="H40" s="246">
        <v>0</v>
      </c>
      <c r="I40" s="246">
        <v>0</v>
      </c>
      <c r="J40" s="246">
        <v>0</v>
      </c>
      <c r="K40" s="248">
        <v>15.926861542162879</v>
      </c>
      <c r="L40" s="246">
        <v>0</v>
      </c>
      <c r="M40" s="248">
        <v>16</v>
      </c>
      <c r="N40" s="246">
        <v>0</v>
      </c>
      <c r="O40" s="246">
        <v>0</v>
      </c>
      <c r="P40" s="246">
        <v>0</v>
      </c>
      <c r="Q40" s="246">
        <v>0</v>
      </c>
      <c r="R40" s="246">
        <v>0</v>
      </c>
      <c r="S40" s="248">
        <f t="shared" si="0"/>
        <v>31.926861542162879</v>
      </c>
      <c r="T40" s="243"/>
      <c r="U40" s="241"/>
      <c r="V40" s="241"/>
      <c r="W40" s="241"/>
      <c r="X40" s="241"/>
      <c r="Y40" s="241"/>
      <c r="Z40" s="241"/>
      <c r="AA40" s="241"/>
    </row>
    <row r="41" spans="1:27" ht="18.75" customHeight="1" x14ac:dyDescent="0.35">
      <c r="A41" s="241"/>
      <c r="B41" s="241"/>
      <c r="C41" s="241"/>
      <c r="D41" s="241" t="s">
        <v>819</v>
      </c>
      <c r="E41" s="241"/>
      <c r="F41" s="241" t="s">
        <v>783</v>
      </c>
      <c r="G41" s="246">
        <v>0</v>
      </c>
      <c r="H41" s="246">
        <v>0</v>
      </c>
      <c r="I41" s="246">
        <v>0</v>
      </c>
      <c r="J41" s="246">
        <v>17.85799665311977</v>
      </c>
      <c r="K41" s="246">
        <v>0</v>
      </c>
      <c r="L41" s="246">
        <v>0</v>
      </c>
      <c r="M41" s="246">
        <v>0</v>
      </c>
      <c r="N41" s="246">
        <v>0</v>
      </c>
      <c r="O41" s="246">
        <v>0</v>
      </c>
      <c r="P41" s="246">
        <v>0</v>
      </c>
      <c r="Q41" s="246">
        <v>0</v>
      </c>
      <c r="R41" s="246">
        <v>0</v>
      </c>
      <c r="S41" s="248">
        <f t="shared" si="0"/>
        <v>17.85799665311977</v>
      </c>
      <c r="T41" s="243"/>
      <c r="U41" s="241"/>
      <c r="V41" s="241"/>
      <c r="W41" s="241"/>
      <c r="X41" s="241"/>
      <c r="Y41" s="241"/>
      <c r="Z41" s="241"/>
      <c r="AA41" s="241"/>
    </row>
    <row r="42" spans="1:27" ht="18.75" customHeight="1" x14ac:dyDescent="0.35">
      <c r="A42" s="241" t="s">
        <v>10</v>
      </c>
      <c r="B42" s="241" t="s">
        <v>28</v>
      </c>
      <c r="C42" s="241" t="s">
        <v>485</v>
      </c>
      <c r="D42" s="241" t="s">
        <v>820</v>
      </c>
      <c r="E42" s="241" t="s">
        <v>156</v>
      </c>
      <c r="F42" s="241"/>
      <c r="G42" s="246">
        <v>0</v>
      </c>
      <c r="H42" s="246">
        <v>0</v>
      </c>
      <c r="I42" s="246">
        <v>0</v>
      </c>
      <c r="J42" s="246">
        <v>0</v>
      </c>
      <c r="K42" s="246">
        <v>0</v>
      </c>
      <c r="L42" s="246">
        <v>0</v>
      </c>
      <c r="M42" s="246">
        <v>0</v>
      </c>
      <c r="N42" s="248">
        <v>13</v>
      </c>
      <c r="O42" s="248">
        <v>688.41047721564405</v>
      </c>
      <c r="P42" s="246">
        <v>0</v>
      </c>
      <c r="Q42" s="246">
        <v>0</v>
      </c>
      <c r="R42" s="246">
        <v>0</v>
      </c>
      <c r="S42" s="248">
        <f t="shared" si="0"/>
        <v>701.41047721564405</v>
      </c>
      <c r="T42" s="243"/>
      <c r="U42" s="241"/>
      <c r="V42" s="241"/>
      <c r="W42" s="241"/>
      <c r="X42" s="241"/>
      <c r="Y42" s="241"/>
      <c r="Z42" s="241"/>
      <c r="AA42" s="241"/>
    </row>
    <row r="43" spans="1:27" ht="18.75" customHeight="1" x14ac:dyDescent="0.35">
      <c r="A43" s="241"/>
      <c r="B43" s="241"/>
      <c r="C43" s="241"/>
      <c r="D43" s="241" t="s">
        <v>821</v>
      </c>
      <c r="E43" s="241"/>
      <c r="F43" s="241" t="s">
        <v>786</v>
      </c>
      <c r="G43" s="246">
        <v>0</v>
      </c>
      <c r="H43" s="246">
        <v>0</v>
      </c>
      <c r="I43" s="246">
        <v>0</v>
      </c>
      <c r="J43" s="246">
        <v>0</v>
      </c>
      <c r="K43" s="246">
        <v>0</v>
      </c>
      <c r="L43" s="246">
        <v>0</v>
      </c>
      <c r="M43" s="246">
        <v>0</v>
      </c>
      <c r="N43" s="246">
        <v>0</v>
      </c>
      <c r="O43" s="248">
        <v>11.398158115058008</v>
      </c>
      <c r="P43" s="246">
        <v>0</v>
      </c>
      <c r="Q43" s="246">
        <v>0</v>
      </c>
      <c r="R43" s="246">
        <v>0</v>
      </c>
      <c r="S43" s="248">
        <f t="shared" si="0"/>
        <v>11.398158115058008</v>
      </c>
      <c r="T43" s="243"/>
      <c r="U43" s="241"/>
      <c r="V43" s="241"/>
      <c r="W43" s="241"/>
      <c r="X43" s="241"/>
      <c r="Y43" s="241"/>
      <c r="Z43" s="241"/>
      <c r="AA43" s="241"/>
    </row>
    <row r="44" spans="1:27" ht="18.75" customHeight="1" x14ac:dyDescent="0.35">
      <c r="A44" s="241" t="s">
        <v>11</v>
      </c>
      <c r="B44" s="241" t="s">
        <v>30</v>
      </c>
      <c r="C44" s="241" t="s">
        <v>11</v>
      </c>
      <c r="D44" s="241" t="s">
        <v>822</v>
      </c>
      <c r="E44" s="241"/>
      <c r="F44" s="241" t="s">
        <v>823</v>
      </c>
      <c r="G44" s="246">
        <v>0</v>
      </c>
      <c r="H44" s="246">
        <v>0</v>
      </c>
      <c r="I44" s="246">
        <v>0</v>
      </c>
      <c r="J44" s="246">
        <v>0</v>
      </c>
      <c r="K44" s="246">
        <v>0</v>
      </c>
      <c r="L44" s="246">
        <v>0</v>
      </c>
      <c r="M44" s="246">
        <v>0</v>
      </c>
      <c r="N44" s="246">
        <v>0</v>
      </c>
      <c r="O44" s="246">
        <v>0</v>
      </c>
      <c r="P44" s="248">
        <f>105415.98/84.1+(1576/ 84.1)</f>
        <v>1272.1995243757431</v>
      </c>
      <c r="Q44" s="246">
        <v>0</v>
      </c>
      <c r="R44" s="248">
        <v>2722.0935446009398</v>
      </c>
      <c r="S44" s="248">
        <f t="shared" si="0"/>
        <v>3994.2930689766827</v>
      </c>
      <c r="T44" s="243"/>
      <c r="U44" s="241"/>
      <c r="V44" s="241"/>
      <c r="W44" s="241"/>
      <c r="X44" s="241"/>
      <c r="Y44" s="241"/>
      <c r="Z44" s="241"/>
      <c r="AA44" s="241"/>
    </row>
    <row r="45" spans="1:27" ht="18.75" customHeight="1" x14ac:dyDescent="0.35">
      <c r="A45" s="241" t="s">
        <v>12</v>
      </c>
      <c r="B45" s="241" t="s">
        <v>41</v>
      </c>
      <c r="C45" s="241" t="s">
        <v>503</v>
      </c>
      <c r="D45" s="241" t="s">
        <v>824</v>
      </c>
      <c r="E45" s="241"/>
      <c r="F45" s="241" t="s">
        <v>786</v>
      </c>
      <c r="G45" s="246">
        <v>0</v>
      </c>
      <c r="H45" s="246">
        <v>0</v>
      </c>
      <c r="I45" s="246">
        <v>0</v>
      </c>
      <c r="J45" s="246">
        <v>0</v>
      </c>
      <c r="K45" s="246">
        <v>0</v>
      </c>
      <c r="L45" s="246">
        <v>0</v>
      </c>
      <c r="M45" s="246">
        <v>0</v>
      </c>
      <c r="N45" s="246">
        <v>0</v>
      </c>
      <c r="O45" s="246">
        <v>0</v>
      </c>
      <c r="P45" s="248">
        <f>1576/ 84.1</f>
        <v>18.73959571938169</v>
      </c>
      <c r="Q45" s="246">
        <v>0</v>
      </c>
      <c r="R45" s="246">
        <v>0</v>
      </c>
      <c r="S45" s="248">
        <f t="shared" si="0"/>
        <v>18.73959571938169</v>
      </c>
      <c r="T45" s="243"/>
      <c r="U45" s="241"/>
      <c r="V45" s="241"/>
      <c r="W45" s="241"/>
      <c r="X45" s="241"/>
      <c r="Y45" s="241"/>
      <c r="Z45" s="241"/>
      <c r="AA45" s="241"/>
    </row>
    <row r="46" spans="1:27" ht="18.75" customHeight="1" x14ac:dyDescent="0.35">
      <c r="A46" s="241" t="s">
        <v>12</v>
      </c>
      <c r="B46" s="241" t="s">
        <v>825</v>
      </c>
      <c r="C46" s="241" t="s">
        <v>826</v>
      </c>
      <c r="D46" s="241" t="s">
        <v>827</v>
      </c>
      <c r="E46" s="241"/>
      <c r="F46" s="241" t="s">
        <v>786</v>
      </c>
      <c r="G46" s="246">
        <v>0</v>
      </c>
      <c r="H46" s="246">
        <v>0</v>
      </c>
      <c r="I46" s="246">
        <v>0</v>
      </c>
      <c r="J46" s="246">
        <v>0</v>
      </c>
      <c r="K46" s="246">
        <v>0</v>
      </c>
      <c r="L46" s="246">
        <v>0</v>
      </c>
      <c r="M46" s="246">
        <v>0</v>
      </c>
      <c r="N46" s="246">
        <v>0</v>
      </c>
      <c r="O46" s="246">
        <v>0</v>
      </c>
      <c r="P46" s="248">
        <f>1647/ 84.1</f>
        <v>19.583828775267541</v>
      </c>
      <c r="Q46" s="246">
        <v>0</v>
      </c>
      <c r="R46" s="246">
        <v>0</v>
      </c>
      <c r="S46" s="248">
        <f t="shared" si="0"/>
        <v>19.583828775267541</v>
      </c>
      <c r="T46" s="243"/>
      <c r="U46" s="241"/>
      <c r="V46" s="241"/>
      <c r="W46" s="241"/>
      <c r="X46" s="241"/>
      <c r="Y46" s="241"/>
      <c r="Z46" s="241"/>
      <c r="AA46" s="241"/>
    </row>
    <row r="47" spans="1:27" ht="18.75" customHeight="1" x14ac:dyDescent="0.35">
      <c r="A47" s="241" t="s">
        <v>12</v>
      </c>
      <c r="B47" s="241" t="s">
        <v>40</v>
      </c>
      <c r="C47" s="241" t="s">
        <v>503</v>
      </c>
      <c r="D47" s="241" t="s">
        <v>828</v>
      </c>
      <c r="E47" s="241"/>
      <c r="F47" s="241" t="s">
        <v>786</v>
      </c>
      <c r="G47" s="246">
        <v>0</v>
      </c>
      <c r="H47" s="246">
        <v>0</v>
      </c>
      <c r="I47" s="246">
        <v>0</v>
      </c>
      <c r="J47" s="246">
        <v>0</v>
      </c>
      <c r="K47" s="246">
        <v>0</v>
      </c>
      <c r="L47" s="246">
        <v>0</v>
      </c>
      <c r="M47" s="246">
        <v>0</v>
      </c>
      <c r="N47" s="246">
        <v>0</v>
      </c>
      <c r="O47" s="246">
        <v>0</v>
      </c>
      <c r="P47" s="246">
        <v>0</v>
      </c>
      <c r="Q47" s="248">
        <f>953/ 84.27</f>
        <v>11.308888097780942</v>
      </c>
      <c r="R47" s="248">
        <v>160.790375586854</v>
      </c>
      <c r="S47" s="248">
        <f t="shared" si="0"/>
        <v>172.09926368463493</v>
      </c>
      <c r="T47" s="243"/>
      <c r="U47" s="241"/>
      <c r="V47" s="241"/>
      <c r="W47" s="241"/>
      <c r="X47" s="241"/>
      <c r="Y47" s="241"/>
      <c r="Z47" s="241"/>
      <c r="AA47" s="241"/>
    </row>
    <row r="48" spans="1:27" ht="18.75" customHeight="1" x14ac:dyDescent="0.35">
      <c r="A48" s="241" t="s">
        <v>12</v>
      </c>
      <c r="B48" s="241" t="s">
        <v>35</v>
      </c>
      <c r="C48" s="241" t="s">
        <v>692</v>
      </c>
      <c r="D48" s="241" t="s">
        <v>829</v>
      </c>
      <c r="E48" s="241"/>
      <c r="F48" s="241" t="s">
        <v>786</v>
      </c>
      <c r="G48" s="246">
        <v>0</v>
      </c>
      <c r="H48" s="246">
        <v>0</v>
      </c>
      <c r="I48" s="246">
        <v>0</v>
      </c>
      <c r="J48" s="246">
        <v>0</v>
      </c>
      <c r="K48" s="246">
        <v>0</v>
      </c>
      <c r="L48" s="246">
        <v>0</v>
      </c>
      <c r="M48" s="246">
        <v>0</v>
      </c>
      <c r="N48" s="246">
        <v>0</v>
      </c>
      <c r="O48" s="246">
        <v>0</v>
      </c>
      <c r="P48" s="246">
        <v>0</v>
      </c>
      <c r="Q48" s="248">
        <f>1403/ 84.27</f>
        <v>16.648866737866381</v>
      </c>
      <c r="R48" s="246">
        <v>0</v>
      </c>
      <c r="S48" s="248">
        <f t="shared" si="0"/>
        <v>16.648866737866381</v>
      </c>
      <c r="T48" s="243"/>
      <c r="U48" s="241"/>
      <c r="V48" s="241"/>
      <c r="W48" s="241"/>
      <c r="X48" s="241"/>
      <c r="Y48" s="241"/>
      <c r="Z48" s="241"/>
      <c r="AA48" s="241"/>
    </row>
    <row r="49" spans="1:27" ht="18.75" customHeight="1" x14ac:dyDescent="0.35">
      <c r="A49" s="241" t="s">
        <v>12</v>
      </c>
      <c r="B49" s="241" t="s">
        <v>31</v>
      </c>
      <c r="C49" s="241" t="s">
        <v>503</v>
      </c>
      <c r="D49" s="241" t="s">
        <v>830</v>
      </c>
      <c r="E49" s="241"/>
      <c r="F49" s="241" t="s">
        <v>786</v>
      </c>
      <c r="G49" s="246">
        <v>0</v>
      </c>
      <c r="H49" s="246">
        <v>0</v>
      </c>
      <c r="I49" s="246">
        <v>0</v>
      </c>
      <c r="J49" s="246">
        <v>0</v>
      </c>
      <c r="K49" s="246">
        <v>0</v>
      </c>
      <c r="L49" s="246">
        <v>0</v>
      </c>
      <c r="M49" s="246">
        <v>0</v>
      </c>
      <c r="N49" s="246">
        <v>0</v>
      </c>
      <c r="O49" s="246">
        <v>0</v>
      </c>
      <c r="P49" s="246">
        <v>0</v>
      </c>
      <c r="Q49" s="246">
        <v>0</v>
      </c>
      <c r="R49" s="248">
        <v>16.46713615023474</v>
      </c>
      <c r="S49" s="248">
        <f t="shared" si="0"/>
        <v>16.46713615023474</v>
      </c>
      <c r="T49" s="243"/>
      <c r="U49" s="241"/>
      <c r="V49" s="241"/>
      <c r="W49" s="241"/>
      <c r="X49" s="241"/>
      <c r="Y49" s="241"/>
      <c r="Z49" s="241"/>
      <c r="AA49" s="241"/>
    </row>
    <row r="50" spans="1:27" ht="18.75" customHeight="1" x14ac:dyDescent="0.35">
      <c r="A50" s="241" t="s">
        <v>10</v>
      </c>
      <c r="B50" s="241" t="s">
        <v>28</v>
      </c>
      <c r="C50" s="241" t="s">
        <v>439</v>
      </c>
      <c r="D50" s="241" t="s">
        <v>831</v>
      </c>
      <c r="E50" s="241"/>
      <c r="F50" s="241"/>
      <c r="G50" s="246">
        <v>0</v>
      </c>
      <c r="H50" s="246">
        <v>0</v>
      </c>
      <c r="I50" s="246">
        <v>0</v>
      </c>
      <c r="J50" s="246">
        <v>0</v>
      </c>
      <c r="K50" s="246">
        <v>0</v>
      </c>
      <c r="L50" s="246">
        <v>0</v>
      </c>
      <c r="M50" s="246">
        <v>0</v>
      </c>
      <c r="N50" s="246">
        <v>0</v>
      </c>
      <c r="O50" s="246">
        <v>0</v>
      </c>
      <c r="P50" s="246">
        <v>0</v>
      </c>
      <c r="Q50" s="246">
        <v>0</v>
      </c>
      <c r="R50" s="248">
        <v>311.74882629107981</v>
      </c>
      <c r="S50" s="248">
        <f t="shared" si="0"/>
        <v>311.74882629107981</v>
      </c>
      <c r="T50" s="243"/>
      <c r="U50" s="241"/>
      <c r="V50" s="241"/>
      <c r="W50" s="241"/>
      <c r="X50" s="241"/>
      <c r="Y50" s="241"/>
      <c r="Z50" s="241"/>
      <c r="AA50" s="241"/>
    </row>
    <row r="51" spans="1:27" ht="18.75" customHeight="1" x14ac:dyDescent="0.35">
      <c r="A51" s="241"/>
      <c r="B51" s="241"/>
      <c r="C51" s="241"/>
      <c r="D51" s="241" t="s">
        <v>832</v>
      </c>
      <c r="E51" s="241"/>
      <c r="F51" s="241"/>
      <c r="G51" s="246">
        <v>0</v>
      </c>
      <c r="H51" s="246">
        <v>0</v>
      </c>
      <c r="I51" s="246">
        <v>0</v>
      </c>
      <c r="J51" s="246">
        <v>0</v>
      </c>
      <c r="K51" s="246">
        <v>132.02000000000001</v>
      </c>
      <c r="L51" s="246">
        <v>308.52</v>
      </c>
      <c r="M51" s="246">
        <v>336.66</v>
      </c>
      <c r="N51" s="246">
        <v>212.9</v>
      </c>
      <c r="O51" s="246">
        <v>89.84</v>
      </c>
      <c r="P51" s="246">
        <v>239.62</v>
      </c>
      <c r="Q51" s="246">
        <v>390.82</v>
      </c>
      <c r="R51" s="246">
        <v>105.67</v>
      </c>
      <c r="S51" s="248">
        <f>SUM(G51:R51)</f>
        <v>1816.05</v>
      </c>
      <c r="T51" s="243"/>
      <c r="U51" s="241"/>
      <c r="V51" s="241"/>
      <c r="W51" s="241"/>
      <c r="X51" s="241"/>
      <c r="Y51" s="241"/>
      <c r="Z51" s="241"/>
      <c r="AA51" s="241"/>
    </row>
    <row r="52" spans="1:27" s="249" customFormat="1" ht="18.75" customHeight="1" thickBot="1" x14ac:dyDescent="0.4">
      <c r="G52" s="250">
        <f t="shared" ref="G52:S52" si="1">SUM(G4:G51)</f>
        <v>4998.9792278085142</v>
      </c>
      <c r="H52" s="250">
        <f t="shared" si="1"/>
        <v>5315.0884304499941</v>
      </c>
      <c r="I52" s="250">
        <f t="shared" si="1"/>
        <v>5244.7288216942652</v>
      </c>
      <c r="J52" s="250">
        <f t="shared" si="1"/>
        <v>2202.0349031795358</v>
      </c>
      <c r="K52" s="250">
        <f t="shared" si="1"/>
        <v>7786.0544388307489</v>
      </c>
      <c r="L52" s="250">
        <f t="shared" si="1"/>
        <v>2172.5847094068299</v>
      </c>
      <c r="M52" s="250">
        <f t="shared" si="1"/>
        <v>3467.66</v>
      </c>
      <c r="N52" s="250">
        <f t="shared" si="1"/>
        <v>1279.9000000000001</v>
      </c>
      <c r="O52" s="250">
        <f t="shared" si="1"/>
        <v>13814.021318024157</v>
      </c>
      <c r="P52" s="250">
        <f t="shared" si="1"/>
        <v>3286.4164328180736</v>
      </c>
      <c r="Q52" s="250">
        <f t="shared" si="1"/>
        <v>1171.18928918951</v>
      </c>
      <c r="R52" s="250">
        <f t="shared" si="1"/>
        <v>10315.324812206569</v>
      </c>
      <c r="S52" s="250">
        <f t="shared" si="1"/>
        <v>61053.98238360817</v>
      </c>
      <c r="T52" s="251"/>
    </row>
    <row r="53" spans="1:27" ht="18.75" customHeight="1" thickTop="1" x14ac:dyDescent="0.35"/>
    <row r="54" spans="1:27" ht="18.75" customHeight="1" x14ac:dyDescent="0.35">
      <c r="S54" s="244">
        <v>-0.10761639183760963</v>
      </c>
    </row>
  </sheetData>
  <autoFilter ref="A3:S51" xr:uid="{1D8EA70F-7836-49EC-8590-40DEF1405B7C}"/>
  <conditionalFormatting sqref="D52:D1048576 D1:D2">
    <cfRule type="duplicateValues" dxfId="4" priority="1"/>
  </conditionalFormatting>
  <printOptions gridLines="1"/>
  <pageMargins left="0.55000000000000004" right="0.1" top="0.25" bottom="0.25" header="0.15" footer="0.15"/>
  <pageSetup paperSize="9"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D7CA-8A7A-4978-A702-225970C1D7DF}">
  <sheetPr codeName="Sheet6"/>
  <dimension ref="A1:H267"/>
  <sheetViews>
    <sheetView topLeftCell="A225" workbookViewId="0"/>
  </sheetViews>
  <sheetFormatPr defaultRowHeight="12.5" x14ac:dyDescent="0.25"/>
  <cols>
    <col min="2" max="2" width="30.81640625" bestFit="1" customWidth="1"/>
    <col min="3" max="3" width="21.7265625" customWidth="1"/>
    <col min="4" max="4" width="27.54296875" bestFit="1" customWidth="1"/>
    <col min="5" max="5" width="22" bestFit="1" customWidth="1"/>
    <col min="6" max="6" width="27.1796875" bestFit="1" customWidth="1"/>
    <col min="7" max="7" width="23.54296875" bestFit="1" customWidth="1"/>
    <col min="8" max="8" width="12.453125" bestFit="1" customWidth="1"/>
  </cols>
  <sheetData>
    <row r="1" spans="1:8" x14ac:dyDescent="0.25">
      <c r="A1" t="s">
        <v>709</v>
      </c>
      <c r="B1" t="s">
        <v>427</v>
      </c>
      <c r="C1" t="s">
        <v>426</v>
      </c>
      <c r="D1" t="s">
        <v>428</v>
      </c>
      <c r="E1" t="s">
        <v>429</v>
      </c>
      <c r="F1" t="s">
        <v>430</v>
      </c>
      <c r="G1" t="s">
        <v>431</v>
      </c>
      <c r="H1" t="s">
        <v>710</v>
      </c>
    </row>
    <row r="2" spans="1:8" x14ac:dyDescent="0.25">
      <c r="A2">
        <v>1</v>
      </c>
      <c r="B2" t="s">
        <v>545</v>
      </c>
      <c r="D2" t="s">
        <v>546</v>
      </c>
      <c r="E2" t="s">
        <v>8</v>
      </c>
      <c r="F2" t="s">
        <v>23</v>
      </c>
      <c r="G2" t="s">
        <v>547</v>
      </c>
      <c r="H2" t="s">
        <v>713</v>
      </c>
    </row>
    <row r="3" spans="1:8" x14ac:dyDescent="0.25">
      <c r="A3">
        <f>A2+1</f>
        <v>2</v>
      </c>
      <c r="B3" t="s">
        <v>548</v>
      </c>
      <c r="D3" t="s">
        <v>546</v>
      </c>
      <c r="E3" t="s">
        <v>8</v>
      </c>
      <c r="F3" t="s">
        <v>23</v>
      </c>
      <c r="G3" t="s">
        <v>547</v>
      </c>
      <c r="H3" t="s">
        <v>713</v>
      </c>
    </row>
    <row r="4" spans="1:8" x14ac:dyDescent="0.25">
      <c r="A4">
        <f t="shared" ref="A4:A73" si="0">A3+1</f>
        <v>3</v>
      </c>
      <c r="B4" t="s">
        <v>549</v>
      </c>
      <c r="D4" t="s">
        <v>546</v>
      </c>
      <c r="E4" t="s">
        <v>8</v>
      </c>
      <c r="F4" t="s">
        <v>23</v>
      </c>
      <c r="G4" t="s">
        <v>547</v>
      </c>
      <c r="H4" t="s">
        <v>713</v>
      </c>
    </row>
    <row r="5" spans="1:8" x14ac:dyDescent="0.25">
      <c r="A5">
        <f t="shared" si="0"/>
        <v>4</v>
      </c>
      <c r="B5" t="s">
        <v>550</v>
      </c>
      <c r="D5" t="s">
        <v>546</v>
      </c>
      <c r="E5" t="s">
        <v>8</v>
      </c>
      <c r="F5" t="s">
        <v>23</v>
      </c>
      <c r="G5" t="s">
        <v>547</v>
      </c>
      <c r="H5" t="s">
        <v>713</v>
      </c>
    </row>
    <row r="6" spans="1:8" x14ac:dyDescent="0.25">
      <c r="A6">
        <f t="shared" si="0"/>
        <v>5</v>
      </c>
      <c r="B6" t="s">
        <v>551</v>
      </c>
      <c r="D6" t="s">
        <v>546</v>
      </c>
      <c r="E6" t="s">
        <v>8</v>
      </c>
      <c r="F6" t="s">
        <v>23</v>
      </c>
      <c r="G6" t="s">
        <v>547</v>
      </c>
      <c r="H6" t="s">
        <v>713</v>
      </c>
    </row>
    <row r="7" spans="1:8" x14ac:dyDescent="0.25">
      <c r="A7">
        <f t="shared" si="0"/>
        <v>6</v>
      </c>
      <c r="B7" t="s">
        <v>552</v>
      </c>
      <c r="D7" t="s">
        <v>546</v>
      </c>
      <c r="E7" t="s">
        <v>8</v>
      </c>
      <c r="F7" t="s">
        <v>23</v>
      </c>
      <c r="G7" t="s">
        <v>547</v>
      </c>
      <c r="H7" t="s">
        <v>713</v>
      </c>
    </row>
    <row r="8" spans="1:8" x14ac:dyDescent="0.25">
      <c r="A8">
        <f t="shared" si="0"/>
        <v>7</v>
      </c>
      <c r="B8" t="s">
        <v>553</v>
      </c>
      <c r="D8" t="s">
        <v>546</v>
      </c>
      <c r="E8" t="s">
        <v>8</v>
      </c>
      <c r="F8" t="s">
        <v>23</v>
      </c>
      <c r="G8" t="s">
        <v>547</v>
      </c>
      <c r="H8" t="s">
        <v>713</v>
      </c>
    </row>
    <row r="9" spans="1:8" x14ac:dyDescent="0.25">
      <c r="A9">
        <f t="shared" si="0"/>
        <v>8</v>
      </c>
      <c r="B9" t="s">
        <v>554</v>
      </c>
      <c r="D9" t="s">
        <v>546</v>
      </c>
      <c r="E9" t="s">
        <v>8</v>
      </c>
      <c r="F9" t="s">
        <v>23</v>
      </c>
      <c r="G9" t="s">
        <v>547</v>
      </c>
      <c r="H9" t="s">
        <v>713</v>
      </c>
    </row>
    <row r="10" spans="1:8" x14ac:dyDescent="0.25">
      <c r="A10">
        <f t="shared" si="0"/>
        <v>9</v>
      </c>
      <c r="B10" t="s">
        <v>555</v>
      </c>
      <c r="D10" t="s">
        <v>546</v>
      </c>
      <c r="E10" t="s">
        <v>8</v>
      </c>
      <c r="F10" t="s">
        <v>23</v>
      </c>
      <c r="G10" t="s">
        <v>547</v>
      </c>
      <c r="H10" t="s">
        <v>713</v>
      </c>
    </row>
    <row r="11" spans="1:8" x14ac:dyDescent="0.25">
      <c r="A11">
        <f t="shared" si="0"/>
        <v>10</v>
      </c>
      <c r="B11" t="s">
        <v>556</v>
      </c>
      <c r="D11" t="s">
        <v>546</v>
      </c>
      <c r="E11" t="s">
        <v>8</v>
      </c>
      <c r="F11" t="s">
        <v>23</v>
      </c>
      <c r="G11" t="s">
        <v>547</v>
      </c>
      <c r="H11" t="s">
        <v>713</v>
      </c>
    </row>
    <row r="12" spans="1:8" x14ac:dyDescent="0.25">
      <c r="A12">
        <f t="shared" si="0"/>
        <v>11</v>
      </c>
      <c r="B12" t="s">
        <v>557</v>
      </c>
      <c r="D12" t="s">
        <v>546</v>
      </c>
      <c r="E12" t="s">
        <v>8</v>
      </c>
      <c r="F12" t="s">
        <v>23</v>
      </c>
      <c r="G12" t="s">
        <v>547</v>
      </c>
      <c r="H12" t="s">
        <v>713</v>
      </c>
    </row>
    <row r="13" spans="1:8" x14ac:dyDescent="0.25">
      <c r="A13">
        <f t="shared" si="0"/>
        <v>12</v>
      </c>
      <c r="B13" t="s">
        <v>574</v>
      </c>
      <c r="D13" t="s">
        <v>546</v>
      </c>
      <c r="E13" t="s">
        <v>8</v>
      </c>
      <c r="F13" t="s">
        <v>23</v>
      </c>
      <c r="G13" t="s">
        <v>547</v>
      </c>
      <c r="H13" t="s">
        <v>713</v>
      </c>
    </row>
    <row r="14" spans="1:8" x14ac:dyDescent="0.25">
      <c r="A14">
        <f t="shared" si="0"/>
        <v>13</v>
      </c>
      <c r="B14" t="s">
        <v>577</v>
      </c>
      <c r="D14" t="s">
        <v>546</v>
      </c>
      <c r="E14" t="s">
        <v>8</v>
      </c>
      <c r="F14" t="s">
        <v>23</v>
      </c>
      <c r="G14" t="s">
        <v>547</v>
      </c>
      <c r="H14" t="s">
        <v>713</v>
      </c>
    </row>
    <row r="15" spans="1:8" x14ac:dyDescent="0.25">
      <c r="A15">
        <f t="shared" si="0"/>
        <v>14</v>
      </c>
      <c r="B15" t="s">
        <v>578</v>
      </c>
      <c r="D15" t="s">
        <v>546</v>
      </c>
      <c r="E15" t="s">
        <v>8</v>
      </c>
      <c r="F15" t="s">
        <v>23</v>
      </c>
      <c r="G15" t="s">
        <v>547</v>
      </c>
      <c r="H15" t="s">
        <v>713</v>
      </c>
    </row>
    <row r="16" spans="1:8" x14ac:dyDescent="0.25">
      <c r="A16">
        <f t="shared" si="0"/>
        <v>15</v>
      </c>
      <c r="B16" t="s">
        <v>600</v>
      </c>
      <c r="D16" t="s">
        <v>546</v>
      </c>
      <c r="E16" t="s">
        <v>8</v>
      </c>
      <c r="F16" t="s">
        <v>23</v>
      </c>
      <c r="G16" t="s">
        <v>547</v>
      </c>
      <c r="H16" t="s">
        <v>713</v>
      </c>
    </row>
    <row r="18" spans="1:8" x14ac:dyDescent="0.25">
      <c r="A18">
        <f>A16+1</f>
        <v>16</v>
      </c>
      <c r="B18" t="s">
        <v>487</v>
      </c>
      <c r="D18" t="s">
        <v>488</v>
      </c>
      <c r="E18" t="s">
        <v>4</v>
      </c>
      <c r="F18" t="s">
        <v>4</v>
      </c>
      <c r="G18" t="s">
        <v>20</v>
      </c>
      <c r="H18" t="s">
        <v>711</v>
      </c>
    </row>
    <row r="19" spans="1:8" x14ac:dyDescent="0.25">
      <c r="A19">
        <f t="shared" si="0"/>
        <v>17</v>
      </c>
      <c r="B19" t="s">
        <v>489</v>
      </c>
      <c r="D19" t="s">
        <v>488</v>
      </c>
      <c r="E19" t="s">
        <v>4</v>
      </c>
      <c r="F19" t="s">
        <v>4</v>
      </c>
      <c r="G19" t="s">
        <v>20</v>
      </c>
      <c r="H19" t="s">
        <v>711</v>
      </c>
    </row>
    <row r="20" spans="1:8" x14ac:dyDescent="0.25">
      <c r="A20">
        <f t="shared" si="0"/>
        <v>18</v>
      </c>
      <c r="B20" t="s">
        <v>490</v>
      </c>
      <c r="D20" t="s">
        <v>488</v>
      </c>
      <c r="E20" t="s">
        <v>4</v>
      </c>
      <c r="F20" t="s">
        <v>4</v>
      </c>
      <c r="G20" t="s">
        <v>20</v>
      </c>
      <c r="H20" t="s">
        <v>711</v>
      </c>
    </row>
    <row r="21" spans="1:8" x14ac:dyDescent="0.25">
      <c r="A21">
        <f t="shared" si="0"/>
        <v>19</v>
      </c>
      <c r="B21" t="s">
        <v>492</v>
      </c>
      <c r="D21" t="s">
        <v>488</v>
      </c>
      <c r="E21" t="s">
        <v>4</v>
      </c>
      <c r="F21" t="s">
        <v>4</v>
      </c>
      <c r="G21" t="s">
        <v>20</v>
      </c>
      <c r="H21" t="s">
        <v>711</v>
      </c>
    </row>
    <row r="22" spans="1:8" x14ac:dyDescent="0.25">
      <c r="A22">
        <f t="shared" si="0"/>
        <v>20</v>
      </c>
      <c r="B22" t="s">
        <v>493</v>
      </c>
      <c r="D22" t="s">
        <v>488</v>
      </c>
      <c r="E22" t="s">
        <v>4</v>
      </c>
      <c r="F22" t="s">
        <v>4</v>
      </c>
      <c r="G22" t="s">
        <v>20</v>
      </c>
      <c r="H22" t="s">
        <v>711</v>
      </c>
    </row>
    <row r="23" spans="1:8" x14ac:dyDescent="0.25">
      <c r="A23">
        <f t="shared" si="0"/>
        <v>21</v>
      </c>
      <c r="B23" t="s">
        <v>494</v>
      </c>
      <c r="D23" t="s">
        <v>488</v>
      </c>
      <c r="E23" t="s">
        <v>4</v>
      </c>
      <c r="F23" t="s">
        <v>4</v>
      </c>
      <c r="G23" t="s">
        <v>20</v>
      </c>
      <c r="H23" t="s">
        <v>711</v>
      </c>
    </row>
    <row r="24" spans="1:8" x14ac:dyDescent="0.25">
      <c r="A24">
        <f t="shared" si="0"/>
        <v>22</v>
      </c>
      <c r="B24" t="s">
        <v>496</v>
      </c>
      <c r="D24" t="s">
        <v>488</v>
      </c>
      <c r="E24" t="s">
        <v>4</v>
      </c>
      <c r="F24" t="s">
        <v>4</v>
      </c>
      <c r="G24" t="s">
        <v>20</v>
      </c>
      <c r="H24" t="s">
        <v>711</v>
      </c>
    </row>
    <row r="25" spans="1:8" x14ac:dyDescent="0.25">
      <c r="A25">
        <f t="shared" si="0"/>
        <v>23</v>
      </c>
      <c r="B25" t="s">
        <v>505</v>
      </c>
      <c r="D25" t="s">
        <v>488</v>
      </c>
      <c r="E25" t="s">
        <v>4</v>
      </c>
      <c r="F25" t="s">
        <v>4</v>
      </c>
      <c r="G25" t="s">
        <v>20</v>
      </c>
      <c r="H25" t="s">
        <v>711</v>
      </c>
    </row>
    <row r="26" spans="1:8" x14ac:dyDescent="0.25">
      <c r="A26">
        <f t="shared" si="0"/>
        <v>24</v>
      </c>
      <c r="B26" t="s">
        <v>507</v>
      </c>
      <c r="D26" t="s">
        <v>488</v>
      </c>
      <c r="E26" t="s">
        <v>4</v>
      </c>
      <c r="F26" t="s">
        <v>4</v>
      </c>
      <c r="G26" t="s">
        <v>20</v>
      </c>
      <c r="H26" t="s">
        <v>711</v>
      </c>
    </row>
    <row r="27" spans="1:8" x14ac:dyDescent="0.25">
      <c r="A27">
        <f t="shared" si="0"/>
        <v>25</v>
      </c>
      <c r="B27" t="s">
        <v>508</v>
      </c>
      <c r="D27" t="s">
        <v>488</v>
      </c>
      <c r="E27" t="s">
        <v>4</v>
      </c>
      <c r="F27" t="s">
        <v>4</v>
      </c>
      <c r="G27" t="s">
        <v>20</v>
      </c>
      <c r="H27" t="s">
        <v>711</v>
      </c>
    </row>
    <row r="28" spans="1:8" x14ac:dyDescent="0.25">
      <c r="A28">
        <f t="shared" si="0"/>
        <v>26</v>
      </c>
      <c r="B28" t="s">
        <v>515</v>
      </c>
      <c r="D28" t="s">
        <v>488</v>
      </c>
      <c r="E28" t="s">
        <v>4</v>
      </c>
      <c r="F28" t="s">
        <v>4</v>
      </c>
      <c r="G28" t="s">
        <v>20</v>
      </c>
      <c r="H28" t="s">
        <v>711</v>
      </c>
    </row>
    <row r="29" spans="1:8" x14ac:dyDescent="0.25">
      <c r="A29">
        <f t="shared" si="0"/>
        <v>27</v>
      </c>
      <c r="B29" t="s">
        <v>521</v>
      </c>
      <c r="D29" t="s">
        <v>488</v>
      </c>
      <c r="E29" t="s">
        <v>4</v>
      </c>
      <c r="F29" t="s">
        <v>4</v>
      </c>
      <c r="G29" t="s">
        <v>20</v>
      </c>
      <c r="H29" t="s">
        <v>711</v>
      </c>
    </row>
    <row r="30" spans="1:8" x14ac:dyDescent="0.25">
      <c r="A30">
        <f t="shared" si="0"/>
        <v>28</v>
      </c>
      <c r="B30" t="s">
        <v>522</v>
      </c>
      <c r="D30" t="s">
        <v>488</v>
      </c>
      <c r="E30" t="s">
        <v>4</v>
      </c>
      <c r="F30" t="s">
        <v>4</v>
      </c>
      <c r="G30" t="s">
        <v>20</v>
      </c>
      <c r="H30" t="s">
        <v>711</v>
      </c>
    </row>
    <row r="31" spans="1:8" x14ac:dyDescent="0.25">
      <c r="A31">
        <f t="shared" si="0"/>
        <v>29</v>
      </c>
      <c r="B31" t="s">
        <v>525</v>
      </c>
      <c r="D31" t="s">
        <v>488</v>
      </c>
      <c r="E31" t="s">
        <v>4</v>
      </c>
      <c r="F31" t="s">
        <v>4</v>
      </c>
      <c r="G31" t="s">
        <v>20</v>
      </c>
      <c r="H31" t="s">
        <v>711</v>
      </c>
    </row>
    <row r="32" spans="1:8" x14ac:dyDescent="0.25">
      <c r="A32">
        <f t="shared" si="0"/>
        <v>30</v>
      </c>
      <c r="B32" t="s">
        <v>526</v>
      </c>
      <c r="D32" t="s">
        <v>488</v>
      </c>
      <c r="E32" t="s">
        <v>4</v>
      </c>
      <c r="F32" t="s">
        <v>4</v>
      </c>
      <c r="G32" t="s">
        <v>20</v>
      </c>
      <c r="H32" t="s">
        <v>711</v>
      </c>
    </row>
    <row r="33" spans="1:8" x14ac:dyDescent="0.25">
      <c r="A33">
        <f t="shared" si="0"/>
        <v>31</v>
      </c>
      <c r="B33" t="s">
        <v>533</v>
      </c>
      <c r="D33" t="s">
        <v>488</v>
      </c>
      <c r="E33" t="s">
        <v>4</v>
      </c>
      <c r="F33" t="s">
        <v>4</v>
      </c>
      <c r="G33" t="s">
        <v>20</v>
      </c>
      <c r="H33" t="s">
        <v>711</v>
      </c>
    </row>
    <row r="34" spans="1:8" x14ac:dyDescent="0.25">
      <c r="A34">
        <f t="shared" si="0"/>
        <v>32</v>
      </c>
      <c r="B34" t="s">
        <v>534</v>
      </c>
      <c r="D34" t="s">
        <v>488</v>
      </c>
      <c r="E34" t="s">
        <v>4</v>
      </c>
      <c r="F34" t="s">
        <v>4</v>
      </c>
      <c r="G34" t="s">
        <v>20</v>
      </c>
      <c r="H34" t="s">
        <v>711</v>
      </c>
    </row>
    <row r="35" spans="1:8" x14ac:dyDescent="0.25">
      <c r="A35">
        <f t="shared" si="0"/>
        <v>33</v>
      </c>
      <c r="B35" t="s">
        <v>560</v>
      </c>
      <c r="D35" t="s">
        <v>488</v>
      </c>
      <c r="E35" t="s">
        <v>4</v>
      </c>
      <c r="F35" t="s">
        <v>4</v>
      </c>
      <c r="G35" t="s">
        <v>20</v>
      </c>
      <c r="H35" t="s">
        <v>711</v>
      </c>
    </row>
    <row r="36" spans="1:8" x14ac:dyDescent="0.25">
      <c r="A36">
        <f t="shared" si="0"/>
        <v>34</v>
      </c>
      <c r="B36" t="s">
        <v>565</v>
      </c>
      <c r="D36" t="s">
        <v>488</v>
      </c>
      <c r="E36" t="s">
        <v>4</v>
      </c>
      <c r="F36" t="s">
        <v>4</v>
      </c>
      <c r="G36" t="s">
        <v>20</v>
      </c>
      <c r="H36" t="s">
        <v>711</v>
      </c>
    </row>
    <row r="37" spans="1:8" x14ac:dyDescent="0.25">
      <c r="A37">
        <f t="shared" si="0"/>
        <v>35</v>
      </c>
      <c r="B37" t="s">
        <v>566</v>
      </c>
      <c r="D37" t="s">
        <v>488</v>
      </c>
      <c r="E37" t="s">
        <v>4</v>
      </c>
      <c r="F37" t="s">
        <v>4</v>
      </c>
      <c r="G37" t="s">
        <v>20</v>
      </c>
      <c r="H37" t="s">
        <v>711</v>
      </c>
    </row>
    <row r="38" spans="1:8" x14ac:dyDescent="0.25">
      <c r="A38">
        <f t="shared" si="0"/>
        <v>36</v>
      </c>
      <c r="B38" t="s">
        <v>596</v>
      </c>
      <c r="D38" t="s">
        <v>488</v>
      </c>
      <c r="E38" t="s">
        <v>4</v>
      </c>
      <c r="F38" t="s">
        <v>4</v>
      </c>
      <c r="G38" t="s">
        <v>20</v>
      </c>
      <c r="H38" t="s">
        <v>711</v>
      </c>
    </row>
    <row r="39" spans="1:8" x14ac:dyDescent="0.25">
      <c r="A39">
        <f t="shared" si="0"/>
        <v>37</v>
      </c>
      <c r="B39" t="s">
        <v>612</v>
      </c>
      <c r="D39" t="s">
        <v>488</v>
      </c>
      <c r="E39" t="s">
        <v>4</v>
      </c>
      <c r="F39" t="s">
        <v>4</v>
      </c>
      <c r="G39" t="s">
        <v>20</v>
      </c>
      <c r="H39" t="s">
        <v>711</v>
      </c>
    </row>
    <row r="40" spans="1:8" x14ac:dyDescent="0.25">
      <c r="A40">
        <f t="shared" si="0"/>
        <v>38</v>
      </c>
      <c r="B40" t="s">
        <v>621</v>
      </c>
      <c r="D40" t="s">
        <v>488</v>
      </c>
      <c r="E40" t="s">
        <v>4</v>
      </c>
      <c r="F40" t="s">
        <v>4</v>
      </c>
      <c r="G40" t="s">
        <v>20</v>
      </c>
      <c r="H40" t="s">
        <v>711</v>
      </c>
    </row>
    <row r="41" spans="1:8" x14ac:dyDescent="0.25">
      <c r="A41">
        <f t="shared" si="0"/>
        <v>39</v>
      </c>
      <c r="B41" t="s">
        <v>622</v>
      </c>
      <c r="D41" t="s">
        <v>488</v>
      </c>
      <c r="E41" t="s">
        <v>4</v>
      </c>
      <c r="F41" t="s">
        <v>4</v>
      </c>
      <c r="G41" t="s">
        <v>20</v>
      </c>
      <c r="H41" t="s">
        <v>711</v>
      </c>
    </row>
    <row r="42" spans="1:8" x14ac:dyDescent="0.25">
      <c r="A42">
        <f t="shared" si="0"/>
        <v>40</v>
      </c>
      <c r="B42" t="s">
        <v>642</v>
      </c>
      <c r="D42" t="s">
        <v>488</v>
      </c>
      <c r="E42" t="s">
        <v>4</v>
      </c>
      <c r="F42" t="s">
        <v>4</v>
      </c>
      <c r="G42" t="s">
        <v>20</v>
      </c>
      <c r="H42" t="s">
        <v>711</v>
      </c>
    </row>
    <row r="43" spans="1:8" x14ac:dyDescent="0.25">
      <c r="A43">
        <f t="shared" si="0"/>
        <v>41</v>
      </c>
      <c r="B43" t="s">
        <v>646</v>
      </c>
      <c r="D43" t="s">
        <v>488</v>
      </c>
      <c r="E43" t="s">
        <v>4</v>
      </c>
      <c r="F43" t="s">
        <v>4</v>
      </c>
      <c r="G43" t="s">
        <v>20</v>
      </c>
      <c r="H43" t="s">
        <v>711</v>
      </c>
    </row>
    <row r="44" spans="1:8" x14ac:dyDescent="0.25">
      <c r="A44">
        <f t="shared" si="0"/>
        <v>42</v>
      </c>
      <c r="B44" t="s">
        <v>650</v>
      </c>
      <c r="D44" t="s">
        <v>488</v>
      </c>
      <c r="E44" t="s">
        <v>4</v>
      </c>
      <c r="F44" t="s">
        <v>4</v>
      </c>
      <c r="G44" t="s">
        <v>20</v>
      </c>
      <c r="H44" t="s">
        <v>711</v>
      </c>
    </row>
    <row r="45" spans="1:8" x14ac:dyDescent="0.25">
      <c r="A45">
        <f t="shared" si="0"/>
        <v>43</v>
      </c>
      <c r="B45" t="s">
        <v>670</v>
      </c>
      <c r="D45" t="s">
        <v>488</v>
      </c>
      <c r="E45" t="s">
        <v>4</v>
      </c>
      <c r="F45" t="s">
        <v>4</v>
      </c>
      <c r="G45" t="s">
        <v>20</v>
      </c>
      <c r="H45" t="s">
        <v>711</v>
      </c>
    </row>
    <row r="46" spans="1:8" x14ac:dyDescent="0.25">
      <c r="A46">
        <f t="shared" si="0"/>
        <v>44</v>
      </c>
      <c r="B46" t="s">
        <v>432</v>
      </c>
      <c r="D46" t="s">
        <v>433</v>
      </c>
      <c r="E46" t="s">
        <v>4</v>
      </c>
      <c r="F46" t="s">
        <v>4</v>
      </c>
      <c r="G46" t="s">
        <v>20</v>
      </c>
      <c r="H46" t="s">
        <v>711</v>
      </c>
    </row>
    <row r="47" spans="1:8" x14ac:dyDescent="0.25">
      <c r="A47">
        <f t="shared" si="0"/>
        <v>45</v>
      </c>
      <c r="B47" t="s">
        <v>626</v>
      </c>
      <c r="D47" t="s">
        <v>450</v>
      </c>
      <c r="E47" t="s">
        <v>4</v>
      </c>
      <c r="F47" t="s">
        <v>4</v>
      </c>
      <c r="G47" t="s">
        <v>20</v>
      </c>
      <c r="H47" t="s">
        <v>711</v>
      </c>
    </row>
    <row r="48" spans="1:8" x14ac:dyDescent="0.25">
      <c r="A48">
        <f t="shared" si="0"/>
        <v>46</v>
      </c>
      <c r="B48" t="s">
        <v>625</v>
      </c>
      <c r="D48" t="s">
        <v>450</v>
      </c>
      <c r="E48" t="s">
        <v>4</v>
      </c>
      <c r="F48" t="s">
        <v>4</v>
      </c>
      <c r="G48" t="s">
        <v>155</v>
      </c>
      <c r="H48" t="s">
        <v>711</v>
      </c>
    </row>
    <row r="50" spans="1:8" x14ac:dyDescent="0.25">
      <c r="A50">
        <f>A48+1</f>
        <v>47</v>
      </c>
      <c r="B50" t="s">
        <v>567</v>
      </c>
      <c r="D50" t="s">
        <v>433</v>
      </c>
      <c r="E50" t="s">
        <v>5</v>
      </c>
      <c r="F50" t="s">
        <v>21</v>
      </c>
      <c r="G50" t="s">
        <v>21</v>
      </c>
      <c r="H50" t="s">
        <v>711</v>
      </c>
    </row>
    <row r="51" spans="1:8" x14ac:dyDescent="0.25">
      <c r="A51">
        <f t="shared" si="0"/>
        <v>48</v>
      </c>
      <c r="B51" t="s">
        <v>568</v>
      </c>
      <c r="D51" t="s">
        <v>433</v>
      </c>
      <c r="E51" t="s">
        <v>5</v>
      </c>
      <c r="F51" t="s">
        <v>21</v>
      </c>
      <c r="G51" t="s">
        <v>21</v>
      </c>
      <c r="H51" t="s">
        <v>711</v>
      </c>
    </row>
    <row r="52" spans="1:8" x14ac:dyDescent="0.25">
      <c r="A52">
        <f t="shared" si="0"/>
        <v>49</v>
      </c>
      <c r="B52" t="s">
        <v>571</v>
      </c>
      <c r="D52" t="s">
        <v>433</v>
      </c>
      <c r="E52" t="s">
        <v>5</v>
      </c>
      <c r="F52" t="s">
        <v>21</v>
      </c>
      <c r="G52" t="s">
        <v>21</v>
      </c>
      <c r="H52" t="s">
        <v>711</v>
      </c>
    </row>
    <row r="54" spans="1:8" x14ac:dyDescent="0.25">
      <c r="A54">
        <f>A52+1</f>
        <v>50</v>
      </c>
      <c r="B54" t="s">
        <v>707</v>
      </c>
      <c r="D54" t="s">
        <v>531</v>
      </c>
      <c r="E54" t="s">
        <v>13</v>
      </c>
      <c r="F54" t="s">
        <v>42</v>
      </c>
      <c r="G54" t="s">
        <v>13</v>
      </c>
      <c r="H54" t="s">
        <v>711</v>
      </c>
    </row>
    <row r="56" spans="1:8" x14ac:dyDescent="0.25">
      <c r="A56">
        <f>A54+1</f>
        <v>51</v>
      </c>
      <c r="B56" t="s">
        <v>633</v>
      </c>
      <c r="D56" t="s">
        <v>634</v>
      </c>
      <c r="E56" t="s">
        <v>6</v>
      </c>
      <c r="F56" t="s">
        <v>22</v>
      </c>
      <c r="G56" t="s">
        <v>469</v>
      </c>
      <c r="H56" t="s">
        <v>711</v>
      </c>
    </row>
    <row r="57" spans="1:8" x14ac:dyDescent="0.25">
      <c r="A57">
        <f t="shared" si="0"/>
        <v>52</v>
      </c>
      <c r="B57" t="s">
        <v>645</v>
      </c>
      <c r="D57" t="s">
        <v>634</v>
      </c>
      <c r="E57" t="s">
        <v>6</v>
      </c>
      <c r="F57" t="s">
        <v>22</v>
      </c>
      <c r="G57" t="s">
        <v>469</v>
      </c>
      <c r="H57" t="s">
        <v>711</v>
      </c>
    </row>
    <row r="58" spans="1:8" x14ac:dyDescent="0.25">
      <c r="A58">
        <f t="shared" si="0"/>
        <v>53</v>
      </c>
      <c r="B58" t="s">
        <v>657</v>
      </c>
      <c r="D58" t="s">
        <v>634</v>
      </c>
      <c r="E58" t="s">
        <v>6</v>
      </c>
      <c r="F58" t="s">
        <v>22</v>
      </c>
      <c r="G58" t="s">
        <v>469</v>
      </c>
      <c r="H58" t="s">
        <v>711</v>
      </c>
    </row>
    <row r="60" spans="1:8" x14ac:dyDescent="0.25">
      <c r="A60">
        <f>A58+1</f>
        <v>54</v>
      </c>
      <c r="B60" t="s">
        <v>684</v>
      </c>
      <c r="D60" t="s">
        <v>594</v>
      </c>
      <c r="E60" t="s">
        <v>12</v>
      </c>
      <c r="F60" t="s">
        <v>31</v>
      </c>
      <c r="G60" t="s">
        <v>503</v>
      </c>
      <c r="H60" t="s">
        <v>711</v>
      </c>
    </row>
    <row r="61" spans="1:8" x14ac:dyDescent="0.25">
      <c r="A61">
        <f t="shared" si="0"/>
        <v>55</v>
      </c>
      <c r="B61" t="s">
        <v>688</v>
      </c>
      <c r="D61" t="s">
        <v>594</v>
      </c>
      <c r="E61" t="s">
        <v>12</v>
      </c>
      <c r="F61" t="s">
        <v>31</v>
      </c>
      <c r="G61" t="s">
        <v>503</v>
      </c>
      <c r="H61" t="s">
        <v>711</v>
      </c>
    </row>
    <row r="62" spans="1:8" x14ac:dyDescent="0.25">
      <c r="A62">
        <f t="shared" si="0"/>
        <v>56</v>
      </c>
      <c r="B62" t="s">
        <v>708</v>
      </c>
      <c r="D62" t="s">
        <v>594</v>
      </c>
      <c r="E62" t="s">
        <v>12</v>
      </c>
      <c r="F62" t="s">
        <v>31</v>
      </c>
      <c r="G62" t="s">
        <v>503</v>
      </c>
      <c r="H62" t="s">
        <v>711</v>
      </c>
    </row>
    <row r="63" spans="1:8" x14ac:dyDescent="0.25">
      <c r="A63">
        <f t="shared" si="0"/>
        <v>57</v>
      </c>
      <c r="B63" t="s">
        <v>585</v>
      </c>
      <c r="D63" t="s">
        <v>537</v>
      </c>
      <c r="E63" t="s">
        <v>12</v>
      </c>
      <c r="F63" t="s">
        <v>31</v>
      </c>
      <c r="G63" t="s">
        <v>503</v>
      </c>
      <c r="H63" t="s">
        <v>711</v>
      </c>
    </row>
    <row r="65" spans="1:8" x14ac:dyDescent="0.25">
      <c r="A65">
        <f>A63+1</f>
        <v>58</v>
      </c>
      <c r="B65" t="s">
        <v>458</v>
      </c>
      <c r="D65" t="s">
        <v>459</v>
      </c>
      <c r="E65" t="s">
        <v>2</v>
      </c>
      <c r="F65" t="s">
        <v>25</v>
      </c>
      <c r="G65" t="s">
        <v>451</v>
      </c>
      <c r="H65" t="s">
        <v>712</v>
      </c>
    </row>
    <row r="66" spans="1:8" x14ac:dyDescent="0.25">
      <c r="A66">
        <f t="shared" si="0"/>
        <v>59</v>
      </c>
      <c r="B66" t="s">
        <v>491</v>
      </c>
      <c r="D66" t="s">
        <v>459</v>
      </c>
      <c r="E66" t="s">
        <v>2</v>
      </c>
      <c r="F66" t="s">
        <v>25</v>
      </c>
      <c r="G66" t="s">
        <v>451</v>
      </c>
      <c r="H66" t="s">
        <v>712</v>
      </c>
    </row>
    <row r="67" spans="1:8" x14ac:dyDescent="0.25">
      <c r="A67">
        <f t="shared" si="0"/>
        <v>60</v>
      </c>
      <c r="B67" t="s">
        <v>497</v>
      </c>
      <c r="D67" t="s">
        <v>459</v>
      </c>
      <c r="E67" t="s">
        <v>2</v>
      </c>
      <c r="F67" t="s">
        <v>25</v>
      </c>
      <c r="G67" t="s">
        <v>451</v>
      </c>
      <c r="H67" t="s">
        <v>712</v>
      </c>
    </row>
    <row r="68" spans="1:8" x14ac:dyDescent="0.25">
      <c r="A68">
        <f t="shared" si="0"/>
        <v>61</v>
      </c>
      <c r="B68" t="s">
        <v>498</v>
      </c>
      <c r="D68" t="s">
        <v>459</v>
      </c>
      <c r="E68" t="s">
        <v>2</v>
      </c>
      <c r="F68" t="s">
        <v>25</v>
      </c>
      <c r="G68" t="s">
        <v>451</v>
      </c>
      <c r="H68" t="s">
        <v>712</v>
      </c>
    </row>
    <row r="69" spans="1:8" x14ac:dyDescent="0.25">
      <c r="A69">
        <f t="shared" si="0"/>
        <v>62</v>
      </c>
      <c r="B69" t="s">
        <v>506</v>
      </c>
      <c r="D69" t="s">
        <v>459</v>
      </c>
      <c r="E69" t="s">
        <v>2</v>
      </c>
      <c r="F69" t="s">
        <v>25</v>
      </c>
      <c r="G69" t="s">
        <v>451</v>
      </c>
      <c r="H69" t="s">
        <v>712</v>
      </c>
    </row>
    <row r="70" spans="1:8" x14ac:dyDescent="0.25">
      <c r="A70">
        <f t="shared" si="0"/>
        <v>63</v>
      </c>
      <c r="B70" t="s">
        <v>518</v>
      </c>
      <c r="D70" t="s">
        <v>459</v>
      </c>
      <c r="E70" t="s">
        <v>2</v>
      </c>
      <c r="F70" t="s">
        <v>25</v>
      </c>
      <c r="G70" t="s">
        <v>451</v>
      </c>
      <c r="H70" t="s">
        <v>712</v>
      </c>
    </row>
    <row r="71" spans="1:8" x14ac:dyDescent="0.25">
      <c r="A71">
        <f t="shared" si="0"/>
        <v>64</v>
      </c>
      <c r="B71" t="s">
        <v>519</v>
      </c>
      <c r="D71" t="s">
        <v>459</v>
      </c>
      <c r="E71" t="s">
        <v>2</v>
      </c>
      <c r="F71" t="s">
        <v>25</v>
      </c>
      <c r="G71" t="s">
        <v>451</v>
      </c>
      <c r="H71" t="s">
        <v>712</v>
      </c>
    </row>
    <row r="72" spans="1:8" x14ac:dyDescent="0.25">
      <c r="A72">
        <f t="shared" si="0"/>
        <v>65</v>
      </c>
      <c r="B72" t="s">
        <v>520</v>
      </c>
      <c r="D72" t="s">
        <v>459</v>
      </c>
      <c r="E72" t="s">
        <v>2</v>
      </c>
      <c r="F72" t="s">
        <v>25</v>
      </c>
      <c r="G72" t="s">
        <v>451</v>
      </c>
      <c r="H72" t="s">
        <v>712</v>
      </c>
    </row>
    <row r="73" spans="1:8" x14ac:dyDescent="0.25">
      <c r="A73">
        <f t="shared" si="0"/>
        <v>66</v>
      </c>
      <c r="B73" t="s">
        <v>523</v>
      </c>
      <c r="D73" t="s">
        <v>459</v>
      </c>
      <c r="E73" t="s">
        <v>2</v>
      </c>
      <c r="F73" t="s">
        <v>25</v>
      </c>
      <c r="G73" t="s">
        <v>451</v>
      </c>
      <c r="H73" t="s">
        <v>712</v>
      </c>
    </row>
    <row r="74" spans="1:8" x14ac:dyDescent="0.25">
      <c r="A74">
        <f t="shared" ref="A74:A141" si="1">A73+1</f>
        <v>67</v>
      </c>
      <c r="B74" t="s">
        <v>524</v>
      </c>
      <c r="D74" t="s">
        <v>459</v>
      </c>
      <c r="E74" t="s">
        <v>2</v>
      </c>
      <c r="F74" t="s">
        <v>25</v>
      </c>
      <c r="G74" t="s">
        <v>451</v>
      </c>
      <c r="H74" t="s">
        <v>712</v>
      </c>
    </row>
    <row r="75" spans="1:8" x14ac:dyDescent="0.25">
      <c r="A75">
        <f t="shared" si="1"/>
        <v>68</v>
      </c>
      <c r="B75" t="s">
        <v>538</v>
      </c>
      <c r="D75" t="s">
        <v>459</v>
      </c>
      <c r="E75" t="s">
        <v>2</v>
      </c>
      <c r="F75" t="s">
        <v>25</v>
      </c>
      <c r="G75" t="s">
        <v>451</v>
      </c>
      <c r="H75" t="s">
        <v>712</v>
      </c>
    </row>
    <row r="76" spans="1:8" x14ac:dyDescent="0.25">
      <c r="A76">
        <f t="shared" si="1"/>
        <v>69</v>
      </c>
      <c r="B76" t="s">
        <v>541</v>
      </c>
      <c r="D76" t="s">
        <v>459</v>
      </c>
      <c r="E76" t="s">
        <v>2</v>
      </c>
      <c r="F76" t="s">
        <v>25</v>
      </c>
      <c r="G76" t="s">
        <v>451</v>
      </c>
      <c r="H76" t="s">
        <v>712</v>
      </c>
    </row>
    <row r="77" spans="1:8" x14ac:dyDescent="0.25">
      <c r="A77">
        <f t="shared" si="1"/>
        <v>70</v>
      </c>
      <c r="B77" t="s">
        <v>603</v>
      </c>
      <c r="D77" t="s">
        <v>459</v>
      </c>
      <c r="E77" t="s">
        <v>2</v>
      </c>
      <c r="F77" t="s">
        <v>25</v>
      </c>
      <c r="G77" t="s">
        <v>451</v>
      </c>
      <c r="H77" t="s">
        <v>712</v>
      </c>
    </row>
    <row r="78" spans="1:8" x14ac:dyDescent="0.25">
      <c r="A78">
        <f t="shared" si="1"/>
        <v>71</v>
      </c>
      <c r="B78" t="s">
        <v>639</v>
      </c>
      <c r="D78" t="s">
        <v>459</v>
      </c>
      <c r="E78" t="s">
        <v>2</v>
      </c>
      <c r="F78" t="s">
        <v>25</v>
      </c>
      <c r="G78" t="s">
        <v>451</v>
      </c>
      <c r="H78" t="s">
        <v>712</v>
      </c>
    </row>
    <row r="79" spans="1:8" x14ac:dyDescent="0.25">
      <c r="A79">
        <f t="shared" si="1"/>
        <v>72</v>
      </c>
      <c r="B79" t="s">
        <v>649</v>
      </c>
      <c r="D79" t="s">
        <v>459</v>
      </c>
      <c r="E79" t="s">
        <v>2</v>
      </c>
      <c r="F79" t="s">
        <v>25</v>
      </c>
      <c r="G79" t="s">
        <v>451</v>
      </c>
      <c r="H79" t="s">
        <v>712</v>
      </c>
    </row>
    <row r="80" spans="1:8" x14ac:dyDescent="0.25">
      <c r="A80">
        <f t="shared" si="1"/>
        <v>73</v>
      </c>
      <c r="B80" t="s">
        <v>651</v>
      </c>
      <c r="D80" t="s">
        <v>459</v>
      </c>
      <c r="E80" t="s">
        <v>2</v>
      </c>
      <c r="F80" t="s">
        <v>25</v>
      </c>
      <c r="G80" t="s">
        <v>451</v>
      </c>
      <c r="H80" t="s">
        <v>712</v>
      </c>
    </row>
    <row r="81" spans="1:8" x14ac:dyDescent="0.25">
      <c r="A81">
        <f t="shared" si="1"/>
        <v>74</v>
      </c>
      <c r="B81" t="s">
        <v>652</v>
      </c>
      <c r="D81" t="s">
        <v>459</v>
      </c>
      <c r="E81" t="s">
        <v>2</v>
      </c>
      <c r="F81" t="s">
        <v>25</v>
      </c>
      <c r="G81" t="s">
        <v>451</v>
      </c>
      <c r="H81" t="s">
        <v>712</v>
      </c>
    </row>
    <row r="82" spans="1:8" x14ac:dyDescent="0.25">
      <c r="A82">
        <f t="shared" si="1"/>
        <v>75</v>
      </c>
      <c r="B82" t="s">
        <v>689</v>
      </c>
      <c r="D82" t="s">
        <v>459</v>
      </c>
      <c r="E82" t="s">
        <v>2</v>
      </c>
      <c r="F82" t="s">
        <v>25</v>
      </c>
      <c r="G82" t="s">
        <v>451</v>
      </c>
      <c r="H82" t="s">
        <v>712</v>
      </c>
    </row>
    <row r="84" spans="1:8" x14ac:dyDescent="0.25">
      <c r="A84">
        <f>A82+1</f>
        <v>76</v>
      </c>
      <c r="B84" t="s">
        <v>443</v>
      </c>
      <c r="D84" t="s">
        <v>53</v>
      </c>
      <c r="E84" t="s">
        <v>9</v>
      </c>
      <c r="F84" t="s">
        <v>26</v>
      </c>
      <c r="G84" t="s">
        <v>444</v>
      </c>
      <c r="H84" t="s">
        <v>711</v>
      </c>
    </row>
    <row r="85" spans="1:8" x14ac:dyDescent="0.25">
      <c r="A85">
        <f t="shared" si="1"/>
        <v>77</v>
      </c>
      <c r="B85" t="s">
        <v>454</v>
      </c>
      <c r="D85" t="s">
        <v>53</v>
      </c>
      <c r="E85" t="s">
        <v>9</v>
      </c>
      <c r="F85" t="s">
        <v>26</v>
      </c>
      <c r="G85" t="s">
        <v>444</v>
      </c>
      <c r="H85" t="s">
        <v>711</v>
      </c>
    </row>
    <row r="86" spans="1:8" x14ac:dyDescent="0.25">
      <c r="A86">
        <f t="shared" si="1"/>
        <v>78</v>
      </c>
      <c r="B86" t="s">
        <v>455</v>
      </c>
      <c r="D86" t="s">
        <v>53</v>
      </c>
      <c r="E86" t="s">
        <v>9</v>
      </c>
      <c r="F86" t="s">
        <v>26</v>
      </c>
      <c r="G86" t="s">
        <v>444</v>
      </c>
      <c r="H86" t="s">
        <v>711</v>
      </c>
    </row>
    <row r="87" spans="1:8" x14ac:dyDescent="0.25">
      <c r="A87">
        <f t="shared" si="1"/>
        <v>79</v>
      </c>
      <c r="B87" t="s">
        <v>470</v>
      </c>
      <c r="D87" t="s">
        <v>53</v>
      </c>
      <c r="E87" t="s">
        <v>9</v>
      </c>
      <c r="F87" t="s">
        <v>26</v>
      </c>
      <c r="G87" t="s">
        <v>444</v>
      </c>
      <c r="H87" t="s">
        <v>711</v>
      </c>
    </row>
    <row r="88" spans="1:8" x14ac:dyDescent="0.25">
      <c r="A88">
        <f t="shared" si="1"/>
        <v>80</v>
      </c>
      <c r="B88" t="s">
        <v>473</v>
      </c>
      <c r="D88" t="s">
        <v>53</v>
      </c>
      <c r="E88" t="s">
        <v>9</v>
      </c>
      <c r="F88" t="s">
        <v>26</v>
      </c>
      <c r="G88" t="s">
        <v>444</v>
      </c>
      <c r="H88" t="s">
        <v>711</v>
      </c>
    </row>
    <row r="89" spans="1:8" x14ac:dyDescent="0.25">
      <c r="A89">
        <f t="shared" si="1"/>
        <v>81</v>
      </c>
      <c r="B89" t="s">
        <v>529</v>
      </c>
      <c r="D89" t="s">
        <v>53</v>
      </c>
      <c r="E89" t="s">
        <v>9</v>
      </c>
      <c r="F89" t="s">
        <v>26</v>
      </c>
      <c r="G89" t="s">
        <v>444</v>
      </c>
      <c r="H89" t="s">
        <v>711</v>
      </c>
    </row>
    <row r="90" spans="1:8" x14ac:dyDescent="0.25">
      <c r="A90">
        <f t="shared" si="1"/>
        <v>82</v>
      </c>
      <c r="B90" t="s">
        <v>535</v>
      </c>
      <c r="D90" t="s">
        <v>53</v>
      </c>
      <c r="E90" t="s">
        <v>9</v>
      </c>
      <c r="F90" t="s">
        <v>26</v>
      </c>
      <c r="G90" t="s">
        <v>444</v>
      </c>
      <c r="H90" t="s">
        <v>711</v>
      </c>
    </row>
    <row r="91" spans="1:8" x14ac:dyDescent="0.25">
      <c r="A91">
        <f t="shared" si="1"/>
        <v>83</v>
      </c>
      <c r="B91" t="s">
        <v>536</v>
      </c>
      <c r="D91" t="s">
        <v>53</v>
      </c>
      <c r="E91" t="s">
        <v>9</v>
      </c>
      <c r="F91" t="s">
        <v>26</v>
      </c>
      <c r="G91" t="s">
        <v>444</v>
      </c>
      <c r="H91" t="s">
        <v>711</v>
      </c>
    </row>
    <row r="92" spans="1:8" x14ac:dyDescent="0.25">
      <c r="A92">
        <f t="shared" si="1"/>
        <v>84</v>
      </c>
      <c r="B92" t="s">
        <v>539</v>
      </c>
      <c r="D92" t="s">
        <v>53</v>
      </c>
      <c r="E92" t="s">
        <v>9</v>
      </c>
      <c r="F92" t="s">
        <v>26</v>
      </c>
      <c r="G92" t="s">
        <v>444</v>
      </c>
      <c r="H92" t="s">
        <v>711</v>
      </c>
    </row>
    <row r="93" spans="1:8" x14ac:dyDescent="0.25">
      <c r="A93">
        <f t="shared" si="1"/>
        <v>85</v>
      </c>
      <c r="B93" t="s">
        <v>562</v>
      </c>
      <c r="D93" t="s">
        <v>53</v>
      </c>
      <c r="E93" t="s">
        <v>9</v>
      </c>
      <c r="F93" t="s">
        <v>26</v>
      </c>
      <c r="G93" t="s">
        <v>444</v>
      </c>
      <c r="H93" t="s">
        <v>711</v>
      </c>
    </row>
    <row r="94" spans="1:8" x14ac:dyDescent="0.25">
      <c r="A94">
        <f t="shared" si="1"/>
        <v>86</v>
      </c>
      <c r="B94" t="s">
        <v>616</v>
      </c>
      <c r="D94" t="s">
        <v>53</v>
      </c>
      <c r="E94" t="s">
        <v>9</v>
      </c>
      <c r="F94" t="s">
        <v>26</v>
      </c>
      <c r="G94" t="s">
        <v>444</v>
      </c>
      <c r="H94" t="s">
        <v>711</v>
      </c>
    </row>
    <row r="95" spans="1:8" x14ac:dyDescent="0.25">
      <c r="A95">
        <f t="shared" si="1"/>
        <v>87</v>
      </c>
      <c r="B95" t="s">
        <v>619</v>
      </c>
      <c r="D95" t="s">
        <v>53</v>
      </c>
      <c r="E95" t="s">
        <v>9</v>
      </c>
      <c r="F95" t="s">
        <v>26</v>
      </c>
      <c r="G95" t="s">
        <v>444</v>
      </c>
      <c r="H95" t="s">
        <v>711</v>
      </c>
    </row>
    <row r="96" spans="1:8" x14ac:dyDescent="0.25">
      <c r="A96">
        <f t="shared" si="1"/>
        <v>88</v>
      </c>
      <c r="B96" t="s">
        <v>623</v>
      </c>
      <c r="D96" t="s">
        <v>53</v>
      </c>
      <c r="E96" t="s">
        <v>9</v>
      </c>
      <c r="F96" t="s">
        <v>26</v>
      </c>
      <c r="G96" t="s">
        <v>444</v>
      </c>
      <c r="H96" t="s">
        <v>711</v>
      </c>
    </row>
    <row r="97" spans="1:8" x14ac:dyDescent="0.25">
      <c r="A97">
        <f t="shared" si="1"/>
        <v>89</v>
      </c>
      <c r="B97" t="s">
        <v>624</v>
      </c>
      <c r="D97" t="s">
        <v>53</v>
      </c>
      <c r="E97" t="s">
        <v>9</v>
      </c>
      <c r="F97" t="s">
        <v>26</v>
      </c>
      <c r="G97" t="s">
        <v>444</v>
      </c>
      <c r="H97" t="s">
        <v>711</v>
      </c>
    </row>
    <row r="98" spans="1:8" x14ac:dyDescent="0.25">
      <c r="A98">
        <f t="shared" si="1"/>
        <v>90</v>
      </c>
      <c r="B98" t="s">
        <v>644</v>
      </c>
      <c r="D98" t="s">
        <v>53</v>
      </c>
      <c r="E98" t="s">
        <v>9</v>
      </c>
      <c r="F98" t="s">
        <v>26</v>
      </c>
      <c r="G98" t="s">
        <v>444</v>
      </c>
      <c r="H98" t="s">
        <v>711</v>
      </c>
    </row>
    <row r="99" spans="1:8" x14ac:dyDescent="0.25">
      <c r="A99">
        <f t="shared" si="1"/>
        <v>91</v>
      </c>
      <c r="B99" t="s">
        <v>664</v>
      </c>
      <c r="D99" t="s">
        <v>53</v>
      </c>
      <c r="E99" t="s">
        <v>9</v>
      </c>
      <c r="F99" t="s">
        <v>26</v>
      </c>
      <c r="G99" t="s">
        <v>444</v>
      </c>
      <c r="H99" t="s">
        <v>711</v>
      </c>
    </row>
    <row r="100" spans="1:8" x14ac:dyDescent="0.25">
      <c r="A100">
        <f t="shared" si="1"/>
        <v>92</v>
      </c>
      <c r="B100" t="s">
        <v>704</v>
      </c>
      <c r="D100" t="s">
        <v>53</v>
      </c>
      <c r="E100" t="s">
        <v>9</v>
      </c>
      <c r="F100" t="s">
        <v>26</v>
      </c>
      <c r="G100" t="s">
        <v>444</v>
      </c>
      <c r="H100" t="s">
        <v>711</v>
      </c>
    </row>
    <row r="102" spans="1:8" x14ac:dyDescent="0.25">
      <c r="A102">
        <f>A100+1</f>
        <v>93</v>
      </c>
      <c r="B102" t="s">
        <v>460</v>
      </c>
      <c r="D102" t="s">
        <v>461</v>
      </c>
      <c r="E102" t="s">
        <v>7</v>
      </c>
      <c r="F102" t="s">
        <v>7</v>
      </c>
      <c r="G102" t="s">
        <v>462</v>
      </c>
      <c r="H102" t="s">
        <v>716</v>
      </c>
    </row>
    <row r="103" spans="1:8" x14ac:dyDescent="0.25">
      <c r="A103">
        <f t="shared" si="1"/>
        <v>94</v>
      </c>
      <c r="B103" t="s">
        <v>581</v>
      </c>
      <c r="D103" t="s">
        <v>461</v>
      </c>
      <c r="E103" t="s">
        <v>7</v>
      </c>
      <c r="F103" t="s">
        <v>7</v>
      </c>
      <c r="G103" t="s">
        <v>582</v>
      </c>
    </row>
    <row r="105" spans="1:8" x14ac:dyDescent="0.25">
      <c r="A105">
        <f>A103+1</f>
        <v>95</v>
      </c>
      <c r="B105" t="s">
        <v>467</v>
      </c>
      <c r="D105" t="s">
        <v>468</v>
      </c>
      <c r="E105" t="s">
        <v>8</v>
      </c>
      <c r="F105" t="s">
        <v>24</v>
      </c>
      <c r="G105" t="s">
        <v>469</v>
      </c>
      <c r="H105" t="s">
        <v>712</v>
      </c>
    </row>
    <row r="106" spans="1:8" x14ac:dyDescent="0.25">
      <c r="A106">
        <f t="shared" si="1"/>
        <v>96</v>
      </c>
      <c r="B106" t="s">
        <v>471</v>
      </c>
      <c r="D106" t="s">
        <v>468</v>
      </c>
      <c r="E106" t="s">
        <v>8</v>
      </c>
      <c r="F106" t="s">
        <v>24</v>
      </c>
      <c r="G106" t="s">
        <v>469</v>
      </c>
      <c r="H106" t="s">
        <v>712</v>
      </c>
    </row>
    <row r="107" spans="1:8" x14ac:dyDescent="0.25">
      <c r="A107">
        <f t="shared" si="1"/>
        <v>97</v>
      </c>
      <c r="B107" t="s">
        <v>486</v>
      </c>
      <c r="D107" t="s">
        <v>468</v>
      </c>
      <c r="E107" t="s">
        <v>8</v>
      </c>
      <c r="F107" t="s">
        <v>24</v>
      </c>
      <c r="G107" t="s">
        <v>469</v>
      </c>
      <c r="H107" t="s">
        <v>712</v>
      </c>
    </row>
    <row r="108" spans="1:8" x14ac:dyDescent="0.25">
      <c r="A108">
        <f t="shared" si="1"/>
        <v>98</v>
      </c>
      <c r="B108" t="s">
        <v>540</v>
      </c>
      <c r="D108" t="s">
        <v>468</v>
      </c>
      <c r="E108" t="s">
        <v>8</v>
      </c>
      <c r="F108" t="s">
        <v>24</v>
      </c>
      <c r="G108" t="s">
        <v>469</v>
      </c>
      <c r="H108" t="s">
        <v>712</v>
      </c>
    </row>
    <row r="109" spans="1:8" x14ac:dyDescent="0.25">
      <c r="A109">
        <f t="shared" si="1"/>
        <v>99</v>
      </c>
      <c r="B109" t="s">
        <v>569</v>
      </c>
      <c r="D109" t="s">
        <v>468</v>
      </c>
      <c r="E109" t="s">
        <v>8</v>
      </c>
      <c r="F109" t="s">
        <v>24</v>
      </c>
      <c r="G109" t="s">
        <v>469</v>
      </c>
      <c r="H109" t="s">
        <v>712</v>
      </c>
    </row>
    <row r="110" spans="1:8" x14ac:dyDescent="0.25">
      <c r="A110">
        <f t="shared" si="1"/>
        <v>100</v>
      </c>
      <c r="B110" t="s">
        <v>583</v>
      </c>
      <c r="D110" t="s">
        <v>468</v>
      </c>
      <c r="E110" t="s">
        <v>8</v>
      </c>
      <c r="F110" t="s">
        <v>24</v>
      </c>
      <c r="G110" t="s">
        <v>469</v>
      </c>
      <c r="H110" t="s">
        <v>712</v>
      </c>
    </row>
    <row r="111" spans="1:8" x14ac:dyDescent="0.25">
      <c r="A111">
        <f t="shared" si="1"/>
        <v>101</v>
      </c>
      <c r="B111" t="s">
        <v>584</v>
      </c>
      <c r="D111" t="s">
        <v>468</v>
      </c>
      <c r="E111" t="s">
        <v>8</v>
      </c>
      <c r="F111" t="s">
        <v>24</v>
      </c>
      <c r="G111" t="s">
        <v>469</v>
      </c>
      <c r="H111" t="s">
        <v>712</v>
      </c>
    </row>
    <row r="112" spans="1:8" x14ac:dyDescent="0.25">
      <c r="A112">
        <f t="shared" si="1"/>
        <v>102</v>
      </c>
      <c r="B112" t="s">
        <v>630</v>
      </c>
      <c r="D112" t="s">
        <v>468</v>
      </c>
      <c r="E112" t="s">
        <v>8</v>
      </c>
      <c r="F112" t="s">
        <v>24</v>
      </c>
      <c r="G112" t="s">
        <v>469</v>
      </c>
      <c r="H112" t="s">
        <v>712</v>
      </c>
    </row>
    <row r="113" spans="1:8" x14ac:dyDescent="0.25">
      <c r="A113">
        <f t="shared" si="1"/>
        <v>103</v>
      </c>
      <c r="B113" t="s">
        <v>636</v>
      </c>
      <c r="D113" t="s">
        <v>468</v>
      </c>
      <c r="E113" t="s">
        <v>8</v>
      </c>
      <c r="F113" t="s">
        <v>24</v>
      </c>
      <c r="G113" t="s">
        <v>469</v>
      </c>
      <c r="H113" t="s">
        <v>712</v>
      </c>
    </row>
    <row r="114" spans="1:8" x14ac:dyDescent="0.25">
      <c r="A114">
        <f t="shared" si="1"/>
        <v>104</v>
      </c>
      <c r="B114" t="s">
        <v>658</v>
      </c>
      <c r="D114" t="s">
        <v>468</v>
      </c>
      <c r="E114" t="s">
        <v>8</v>
      </c>
      <c r="F114" t="s">
        <v>24</v>
      </c>
      <c r="G114" t="s">
        <v>469</v>
      </c>
      <c r="H114" t="s">
        <v>712</v>
      </c>
    </row>
    <row r="115" spans="1:8" x14ac:dyDescent="0.25">
      <c r="A115">
        <f t="shared" si="1"/>
        <v>105</v>
      </c>
      <c r="B115" t="s">
        <v>672</v>
      </c>
      <c r="D115" t="s">
        <v>468</v>
      </c>
      <c r="E115" t="s">
        <v>8</v>
      </c>
      <c r="F115" t="s">
        <v>24</v>
      </c>
      <c r="G115" t="s">
        <v>469</v>
      </c>
      <c r="H115" t="s">
        <v>712</v>
      </c>
    </row>
    <row r="116" spans="1:8" x14ac:dyDescent="0.25">
      <c r="A116">
        <f t="shared" si="1"/>
        <v>106</v>
      </c>
      <c r="B116" t="s">
        <v>674</v>
      </c>
      <c r="D116" t="s">
        <v>468</v>
      </c>
      <c r="E116" t="s">
        <v>8</v>
      </c>
      <c r="F116" t="s">
        <v>24</v>
      </c>
      <c r="G116" t="s">
        <v>469</v>
      </c>
      <c r="H116" t="s">
        <v>712</v>
      </c>
    </row>
    <row r="117" spans="1:8" x14ac:dyDescent="0.25">
      <c r="A117">
        <f t="shared" si="1"/>
        <v>107</v>
      </c>
      <c r="B117" t="s">
        <v>683</v>
      </c>
      <c r="D117" t="s">
        <v>468</v>
      </c>
      <c r="E117" t="s">
        <v>8</v>
      </c>
      <c r="F117" t="s">
        <v>24</v>
      </c>
      <c r="G117" t="s">
        <v>469</v>
      </c>
      <c r="H117" t="s">
        <v>712</v>
      </c>
    </row>
    <row r="118" spans="1:8" x14ac:dyDescent="0.25">
      <c r="A118">
        <f t="shared" si="1"/>
        <v>108</v>
      </c>
      <c r="B118" t="s">
        <v>695</v>
      </c>
      <c r="D118" t="s">
        <v>468</v>
      </c>
      <c r="E118" t="s">
        <v>8</v>
      </c>
      <c r="F118" t="s">
        <v>24</v>
      </c>
      <c r="G118" t="s">
        <v>469</v>
      </c>
      <c r="H118" t="s">
        <v>712</v>
      </c>
    </row>
    <row r="119" spans="1:8" x14ac:dyDescent="0.25">
      <c r="A119">
        <f t="shared" si="1"/>
        <v>109</v>
      </c>
      <c r="B119" t="s">
        <v>701</v>
      </c>
      <c r="D119" t="s">
        <v>468</v>
      </c>
      <c r="E119" t="s">
        <v>8</v>
      </c>
      <c r="F119" t="s">
        <v>24</v>
      </c>
      <c r="G119" t="s">
        <v>469</v>
      </c>
      <c r="H119" t="s">
        <v>712</v>
      </c>
    </row>
    <row r="121" spans="1:8" x14ac:dyDescent="0.25">
      <c r="A121">
        <f>A119+1</f>
        <v>110</v>
      </c>
      <c r="B121" t="s">
        <v>481</v>
      </c>
      <c r="D121" t="s">
        <v>482</v>
      </c>
      <c r="E121" t="s">
        <v>11</v>
      </c>
      <c r="F121" t="s">
        <v>29</v>
      </c>
      <c r="G121" t="s">
        <v>469</v>
      </c>
      <c r="H121" t="s">
        <v>711</v>
      </c>
    </row>
    <row r="122" spans="1:8" x14ac:dyDescent="0.25">
      <c r="A122">
        <f t="shared" si="1"/>
        <v>111</v>
      </c>
      <c r="B122" t="s">
        <v>499</v>
      </c>
      <c r="D122" t="s">
        <v>482</v>
      </c>
      <c r="E122" t="s">
        <v>11</v>
      </c>
      <c r="F122" t="s">
        <v>29</v>
      </c>
      <c r="G122" t="s">
        <v>469</v>
      </c>
      <c r="H122" t="s">
        <v>711</v>
      </c>
    </row>
    <row r="123" spans="1:8" x14ac:dyDescent="0.25">
      <c r="A123">
        <f t="shared" si="1"/>
        <v>112</v>
      </c>
      <c r="B123" t="s">
        <v>509</v>
      </c>
      <c r="D123" t="s">
        <v>482</v>
      </c>
      <c r="E123" t="s">
        <v>11</v>
      </c>
      <c r="F123" t="s">
        <v>29</v>
      </c>
      <c r="G123" t="s">
        <v>510</v>
      </c>
      <c r="H123" t="s">
        <v>711</v>
      </c>
    </row>
    <row r="124" spans="1:8" x14ac:dyDescent="0.25">
      <c r="A124">
        <f t="shared" si="1"/>
        <v>113</v>
      </c>
      <c r="B124" t="s">
        <v>511</v>
      </c>
      <c r="D124" t="s">
        <v>482</v>
      </c>
      <c r="E124" t="s">
        <v>11</v>
      </c>
      <c r="F124" t="s">
        <v>29</v>
      </c>
      <c r="G124" t="s">
        <v>469</v>
      </c>
      <c r="H124" t="s">
        <v>711</v>
      </c>
    </row>
    <row r="125" spans="1:8" x14ac:dyDescent="0.25">
      <c r="A125">
        <f t="shared" si="1"/>
        <v>114</v>
      </c>
      <c r="B125" t="s">
        <v>512</v>
      </c>
      <c r="D125" t="s">
        <v>482</v>
      </c>
      <c r="E125" t="s">
        <v>11</v>
      </c>
      <c r="F125" t="s">
        <v>29</v>
      </c>
      <c r="G125" t="s">
        <v>510</v>
      </c>
      <c r="H125" t="s">
        <v>711</v>
      </c>
    </row>
    <row r="126" spans="1:8" x14ac:dyDescent="0.25">
      <c r="A126">
        <f t="shared" si="1"/>
        <v>115</v>
      </c>
      <c r="B126" t="s">
        <v>513</v>
      </c>
      <c r="D126" t="s">
        <v>482</v>
      </c>
      <c r="E126" t="s">
        <v>11</v>
      </c>
      <c r="F126" t="s">
        <v>29</v>
      </c>
      <c r="G126" t="s">
        <v>469</v>
      </c>
      <c r="H126" t="s">
        <v>711</v>
      </c>
    </row>
    <row r="127" spans="1:8" x14ac:dyDescent="0.25">
      <c r="A127">
        <f t="shared" si="1"/>
        <v>116</v>
      </c>
      <c r="B127" t="s">
        <v>514</v>
      </c>
      <c r="D127" t="s">
        <v>482</v>
      </c>
      <c r="E127" t="s">
        <v>11</v>
      </c>
      <c r="F127" t="s">
        <v>29</v>
      </c>
      <c r="G127" t="s">
        <v>510</v>
      </c>
      <c r="H127" t="s">
        <v>711</v>
      </c>
    </row>
    <row r="128" spans="1:8" x14ac:dyDescent="0.25">
      <c r="A128">
        <f t="shared" si="1"/>
        <v>117</v>
      </c>
      <c r="B128" t="s">
        <v>516</v>
      </c>
      <c r="D128" t="s">
        <v>482</v>
      </c>
      <c r="E128" t="s">
        <v>11</v>
      </c>
      <c r="F128" t="s">
        <v>29</v>
      </c>
      <c r="G128" t="s">
        <v>469</v>
      </c>
      <c r="H128" t="s">
        <v>711</v>
      </c>
    </row>
    <row r="129" spans="1:8" x14ac:dyDescent="0.25">
      <c r="A129">
        <f t="shared" si="1"/>
        <v>118</v>
      </c>
      <c r="B129" t="s">
        <v>517</v>
      </c>
      <c r="D129" t="s">
        <v>482</v>
      </c>
      <c r="E129" t="s">
        <v>11</v>
      </c>
      <c r="F129" t="s">
        <v>29</v>
      </c>
      <c r="G129" t="s">
        <v>469</v>
      </c>
      <c r="H129" t="s">
        <v>711</v>
      </c>
    </row>
    <row r="130" spans="1:8" x14ac:dyDescent="0.25">
      <c r="A130">
        <f t="shared" si="1"/>
        <v>119</v>
      </c>
      <c r="B130" t="s">
        <v>558</v>
      </c>
      <c r="D130" t="s">
        <v>482</v>
      </c>
      <c r="E130" t="s">
        <v>11</v>
      </c>
      <c r="F130" t="s">
        <v>29</v>
      </c>
      <c r="G130" t="s">
        <v>510</v>
      </c>
      <c r="H130" t="s">
        <v>711</v>
      </c>
    </row>
    <row r="131" spans="1:8" x14ac:dyDescent="0.25">
      <c r="A131">
        <f t="shared" si="1"/>
        <v>120</v>
      </c>
      <c r="B131" t="s">
        <v>559</v>
      </c>
      <c r="D131" t="s">
        <v>482</v>
      </c>
      <c r="E131" t="s">
        <v>11</v>
      </c>
      <c r="F131" t="s">
        <v>29</v>
      </c>
      <c r="G131" t="s">
        <v>14</v>
      </c>
      <c r="H131" t="s">
        <v>711</v>
      </c>
    </row>
    <row r="132" spans="1:8" x14ac:dyDescent="0.25">
      <c r="A132">
        <f t="shared" si="1"/>
        <v>121</v>
      </c>
      <c r="B132" t="s">
        <v>572</v>
      </c>
      <c r="D132" t="s">
        <v>482</v>
      </c>
      <c r="E132" t="s">
        <v>11</v>
      </c>
      <c r="F132" t="s">
        <v>29</v>
      </c>
      <c r="G132" t="s">
        <v>510</v>
      </c>
      <c r="H132" t="s">
        <v>711</v>
      </c>
    </row>
    <row r="133" spans="1:8" x14ac:dyDescent="0.25">
      <c r="A133">
        <f t="shared" si="1"/>
        <v>122</v>
      </c>
      <c r="B133" t="s">
        <v>576</v>
      </c>
      <c r="D133" t="s">
        <v>482</v>
      </c>
      <c r="E133" t="s">
        <v>11</v>
      </c>
      <c r="F133" t="s">
        <v>29</v>
      </c>
      <c r="G133" t="s">
        <v>510</v>
      </c>
      <c r="H133" t="s">
        <v>711</v>
      </c>
    </row>
    <row r="134" spans="1:8" x14ac:dyDescent="0.25">
      <c r="A134">
        <f t="shared" si="1"/>
        <v>123</v>
      </c>
      <c r="B134" t="s">
        <v>588</v>
      </c>
      <c r="D134" t="s">
        <v>482</v>
      </c>
      <c r="E134" t="s">
        <v>11</v>
      </c>
      <c r="F134" t="s">
        <v>29</v>
      </c>
      <c r="G134" t="s">
        <v>510</v>
      </c>
      <c r="H134" t="s">
        <v>711</v>
      </c>
    </row>
    <row r="135" spans="1:8" x14ac:dyDescent="0.25">
      <c r="A135">
        <f t="shared" si="1"/>
        <v>124</v>
      </c>
      <c r="B135" t="s">
        <v>595</v>
      </c>
      <c r="D135" t="s">
        <v>482</v>
      </c>
      <c r="E135" t="s">
        <v>11</v>
      </c>
      <c r="F135" t="s">
        <v>29</v>
      </c>
      <c r="G135" t="s">
        <v>469</v>
      </c>
      <c r="H135" t="s">
        <v>715</v>
      </c>
    </row>
    <row r="136" spans="1:8" x14ac:dyDescent="0.25">
      <c r="A136">
        <f t="shared" si="1"/>
        <v>125</v>
      </c>
      <c r="B136" t="s">
        <v>608</v>
      </c>
      <c r="D136" t="s">
        <v>482</v>
      </c>
      <c r="E136" t="s">
        <v>11</v>
      </c>
      <c r="F136" t="s">
        <v>29</v>
      </c>
      <c r="G136" t="s">
        <v>510</v>
      </c>
      <c r="H136" t="s">
        <v>711</v>
      </c>
    </row>
    <row r="137" spans="1:8" x14ac:dyDescent="0.25">
      <c r="A137">
        <f t="shared" si="1"/>
        <v>126</v>
      </c>
      <c r="B137" t="s">
        <v>610</v>
      </c>
      <c r="D137" t="s">
        <v>482</v>
      </c>
      <c r="E137" t="s">
        <v>11</v>
      </c>
      <c r="F137" t="s">
        <v>29</v>
      </c>
      <c r="G137" t="s">
        <v>469</v>
      </c>
      <c r="H137" t="s">
        <v>711</v>
      </c>
    </row>
    <row r="138" spans="1:8" x14ac:dyDescent="0.25">
      <c r="A138">
        <f t="shared" si="1"/>
        <v>127</v>
      </c>
      <c r="B138" t="s">
        <v>611</v>
      </c>
      <c r="D138" t="s">
        <v>482</v>
      </c>
      <c r="E138" t="s">
        <v>11</v>
      </c>
      <c r="F138" t="s">
        <v>29</v>
      </c>
      <c r="G138" t="s">
        <v>469</v>
      </c>
      <c r="H138" t="s">
        <v>711</v>
      </c>
    </row>
    <row r="139" spans="1:8" x14ac:dyDescent="0.25">
      <c r="A139">
        <f t="shared" si="1"/>
        <v>128</v>
      </c>
      <c r="B139" t="s">
        <v>613</v>
      </c>
      <c r="D139" t="s">
        <v>482</v>
      </c>
      <c r="E139" t="s">
        <v>11</v>
      </c>
      <c r="F139" t="s">
        <v>29</v>
      </c>
      <c r="G139" t="s">
        <v>469</v>
      </c>
      <c r="H139" t="s">
        <v>711</v>
      </c>
    </row>
    <row r="140" spans="1:8" x14ac:dyDescent="0.25">
      <c r="A140">
        <f t="shared" si="1"/>
        <v>129</v>
      </c>
      <c r="B140" t="s">
        <v>614</v>
      </c>
      <c r="D140" t="s">
        <v>482</v>
      </c>
      <c r="E140" t="s">
        <v>11</v>
      </c>
      <c r="F140" t="s">
        <v>29</v>
      </c>
      <c r="G140" t="s">
        <v>469</v>
      </c>
      <c r="H140" t="s">
        <v>711</v>
      </c>
    </row>
    <row r="141" spans="1:8" x14ac:dyDescent="0.25">
      <c r="A141">
        <f t="shared" si="1"/>
        <v>130</v>
      </c>
      <c r="B141" t="s">
        <v>615</v>
      </c>
      <c r="D141" t="s">
        <v>482</v>
      </c>
      <c r="E141" t="s">
        <v>11</v>
      </c>
      <c r="F141" t="s">
        <v>29</v>
      </c>
      <c r="G141" t="s">
        <v>510</v>
      </c>
      <c r="H141" t="s">
        <v>711</v>
      </c>
    </row>
    <row r="142" spans="1:8" x14ac:dyDescent="0.25">
      <c r="A142">
        <f t="shared" ref="A142:A214" si="2">A141+1</f>
        <v>131</v>
      </c>
      <c r="B142" t="s">
        <v>628</v>
      </c>
      <c r="D142" t="s">
        <v>482</v>
      </c>
      <c r="E142" t="s">
        <v>11</v>
      </c>
      <c r="F142" t="s">
        <v>29</v>
      </c>
      <c r="G142" t="s">
        <v>510</v>
      </c>
      <c r="H142" t="s">
        <v>711</v>
      </c>
    </row>
    <row r="143" spans="1:8" x14ac:dyDescent="0.25">
      <c r="A143">
        <f t="shared" si="2"/>
        <v>132</v>
      </c>
      <c r="B143" t="s">
        <v>629</v>
      </c>
      <c r="D143" t="s">
        <v>482</v>
      </c>
      <c r="E143" t="s">
        <v>11</v>
      </c>
      <c r="F143" t="s">
        <v>29</v>
      </c>
      <c r="G143" t="s">
        <v>510</v>
      </c>
      <c r="H143" t="s">
        <v>711</v>
      </c>
    </row>
    <row r="144" spans="1:8" x14ac:dyDescent="0.25">
      <c r="A144">
        <f t="shared" si="2"/>
        <v>133</v>
      </c>
      <c r="B144" t="s">
        <v>641</v>
      </c>
      <c r="D144" t="s">
        <v>482</v>
      </c>
      <c r="E144" t="s">
        <v>11</v>
      </c>
      <c r="F144" t="s">
        <v>29</v>
      </c>
      <c r="G144" t="s">
        <v>469</v>
      </c>
      <c r="H144" t="s">
        <v>711</v>
      </c>
    </row>
    <row r="145" spans="1:8" x14ac:dyDescent="0.25">
      <c r="A145">
        <f t="shared" si="2"/>
        <v>134</v>
      </c>
      <c r="B145" t="s">
        <v>655</v>
      </c>
      <c r="D145" t="s">
        <v>482</v>
      </c>
      <c r="E145" t="s">
        <v>11</v>
      </c>
      <c r="F145" t="s">
        <v>29</v>
      </c>
      <c r="G145" t="s">
        <v>469</v>
      </c>
      <c r="H145" t="s">
        <v>711</v>
      </c>
    </row>
    <row r="146" spans="1:8" x14ac:dyDescent="0.25">
      <c r="A146">
        <f t="shared" si="2"/>
        <v>135</v>
      </c>
      <c r="B146" t="s">
        <v>673</v>
      </c>
      <c r="D146" t="s">
        <v>482</v>
      </c>
      <c r="E146" t="s">
        <v>11</v>
      </c>
      <c r="F146" t="s">
        <v>29</v>
      </c>
      <c r="G146" t="s">
        <v>510</v>
      </c>
      <c r="H146" t="s">
        <v>711</v>
      </c>
    </row>
    <row r="147" spans="1:8" x14ac:dyDescent="0.25">
      <c r="A147">
        <f t="shared" si="2"/>
        <v>136</v>
      </c>
      <c r="B147" t="s">
        <v>694</v>
      </c>
      <c r="D147" t="s">
        <v>482</v>
      </c>
      <c r="E147" t="s">
        <v>11</v>
      </c>
      <c r="F147" t="s">
        <v>29</v>
      </c>
      <c r="G147" t="s">
        <v>510</v>
      </c>
      <c r="H147" t="s">
        <v>711</v>
      </c>
    </row>
    <row r="149" spans="1:8" x14ac:dyDescent="0.25">
      <c r="A149">
        <f>A147+1</f>
        <v>137</v>
      </c>
      <c r="B149" t="s">
        <v>590</v>
      </c>
      <c r="D149" t="s">
        <v>591</v>
      </c>
      <c r="E149" t="s">
        <v>12</v>
      </c>
      <c r="F149" t="s">
        <v>32</v>
      </c>
      <c r="G149" t="s">
        <v>436</v>
      </c>
      <c r="H149" t="s">
        <v>711</v>
      </c>
    </row>
    <row r="150" spans="1:8" x14ac:dyDescent="0.25">
      <c r="A150">
        <f t="shared" si="2"/>
        <v>138</v>
      </c>
      <c r="B150" t="s">
        <v>698</v>
      </c>
      <c r="D150" t="s">
        <v>591</v>
      </c>
      <c r="E150" t="s">
        <v>12</v>
      </c>
      <c r="F150" t="s">
        <v>32</v>
      </c>
      <c r="G150" t="s">
        <v>469</v>
      </c>
      <c r="H150" t="s">
        <v>711</v>
      </c>
    </row>
    <row r="152" spans="1:8" x14ac:dyDescent="0.25">
      <c r="A152">
        <f>A150+1</f>
        <v>139</v>
      </c>
      <c r="B152" t="s">
        <v>483</v>
      </c>
      <c r="D152" t="s">
        <v>484</v>
      </c>
      <c r="E152" t="s">
        <v>10</v>
      </c>
      <c r="F152" t="s">
        <v>28</v>
      </c>
      <c r="G152" t="s">
        <v>485</v>
      </c>
      <c r="H152" t="s">
        <v>711</v>
      </c>
    </row>
    <row r="153" spans="1:8" x14ac:dyDescent="0.25">
      <c r="A153">
        <f t="shared" si="2"/>
        <v>140</v>
      </c>
      <c r="B153" t="s">
        <v>495</v>
      </c>
      <c r="D153" t="s">
        <v>484</v>
      </c>
      <c r="E153" t="s">
        <v>10</v>
      </c>
      <c r="F153" t="s">
        <v>28</v>
      </c>
      <c r="G153" t="s">
        <v>485</v>
      </c>
      <c r="H153" t="s">
        <v>711</v>
      </c>
    </row>
    <row r="154" spans="1:8" x14ac:dyDescent="0.25">
      <c r="A154">
        <f t="shared" si="2"/>
        <v>141</v>
      </c>
      <c r="B154" t="s">
        <v>500</v>
      </c>
      <c r="D154" t="s">
        <v>484</v>
      </c>
      <c r="E154" t="s">
        <v>10</v>
      </c>
      <c r="F154" t="s">
        <v>28</v>
      </c>
      <c r="G154" t="s">
        <v>485</v>
      </c>
      <c r="H154" t="s">
        <v>711</v>
      </c>
    </row>
    <row r="155" spans="1:8" x14ac:dyDescent="0.25">
      <c r="A155">
        <f t="shared" si="2"/>
        <v>142</v>
      </c>
      <c r="B155" t="s">
        <v>504</v>
      </c>
      <c r="D155" t="s">
        <v>484</v>
      </c>
      <c r="E155" t="s">
        <v>10</v>
      </c>
      <c r="F155" t="s">
        <v>28</v>
      </c>
      <c r="G155" t="s">
        <v>485</v>
      </c>
      <c r="H155" t="s">
        <v>711</v>
      </c>
    </row>
    <row r="156" spans="1:8" x14ac:dyDescent="0.25">
      <c r="A156">
        <f t="shared" si="2"/>
        <v>143</v>
      </c>
      <c r="B156" t="s">
        <v>561</v>
      </c>
      <c r="D156" t="s">
        <v>484</v>
      </c>
      <c r="E156" t="s">
        <v>10</v>
      </c>
      <c r="F156" t="s">
        <v>28</v>
      </c>
      <c r="G156" t="s">
        <v>485</v>
      </c>
      <c r="H156" t="s">
        <v>711</v>
      </c>
    </row>
    <row r="157" spans="1:8" x14ac:dyDescent="0.25">
      <c r="A157">
        <f t="shared" si="2"/>
        <v>144</v>
      </c>
      <c r="B157" t="s">
        <v>575</v>
      </c>
      <c r="D157" t="s">
        <v>484</v>
      </c>
      <c r="E157" t="s">
        <v>10</v>
      </c>
      <c r="F157" t="s">
        <v>28</v>
      </c>
      <c r="G157" t="s">
        <v>485</v>
      </c>
      <c r="H157" t="s">
        <v>711</v>
      </c>
    </row>
    <row r="158" spans="1:8" x14ac:dyDescent="0.25">
      <c r="A158">
        <f t="shared" si="2"/>
        <v>145</v>
      </c>
      <c r="B158" t="s">
        <v>662</v>
      </c>
      <c r="D158" t="s">
        <v>484</v>
      </c>
      <c r="E158" t="s">
        <v>10</v>
      </c>
      <c r="F158" t="s">
        <v>28</v>
      </c>
      <c r="G158" t="s">
        <v>485</v>
      </c>
      <c r="H158" t="s">
        <v>711</v>
      </c>
    </row>
    <row r="159" spans="1:8" x14ac:dyDescent="0.25">
      <c r="A159">
        <f t="shared" si="2"/>
        <v>146</v>
      </c>
      <c r="B159" t="s">
        <v>697</v>
      </c>
      <c r="D159" t="s">
        <v>484</v>
      </c>
      <c r="E159" t="s">
        <v>10</v>
      </c>
      <c r="F159" t="s">
        <v>28</v>
      </c>
      <c r="G159" t="s">
        <v>485</v>
      </c>
      <c r="H159" t="s">
        <v>711</v>
      </c>
    </row>
    <row r="160" spans="1:8" x14ac:dyDescent="0.25">
      <c r="A160">
        <f t="shared" si="2"/>
        <v>147</v>
      </c>
      <c r="B160" t="s">
        <v>437</v>
      </c>
      <c r="D160" t="s">
        <v>438</v>
      </c>
      <c r="E160" t="s">
        <v>10</v>
      </c>
      <c r="F160" t="s">
        <v>28</v>
      </c>
      <c r="G160" t="s">
        <v>439</v>
      </c>
      <c r="H160" t="s">
        <v>711</v>
      </c>
    </row>
    <row r="161" spans="1:8" x14ac:dyDescent="0.25">
      <c r="A161">
        <f t="shared" si="2"/>
        <v>148</v>
      </c>
      <c r="B161" t="s">
        <v>446</v>
      </c>
      <c r="D161" t="s">
        <v>438</v>
      </c>
      <c r="E161" t="s">
        <v>10</v>
      </c>
      <c r="F161" t="s">
        <v>28</v>
      </c>
      <c r="G161" t="s">
        <v>439</v>
      </c>
      <c r="H161" t="s">
        <v>711</v>
      </c>
    </row>
    <row r="162" spans="1:8" x14ac:dyDescent="0.25">
      <c r="A162">
        <f t="shared" si="2"/>
        <v>149</v>
      </c>
      <c r="B162" t="s">
        <v>452</v>
      </c>
      <c r="D162" t="s">
        <v>438</v>
      </c>
      <c r="E162" t="s">
        <v>10</v>
      </c>
      <c r="F162" t="s">
        <v>28</v>
      </c>
      <c r="G162" t="s">
        <v>439</v>
      </c>
      <c r="H162" t="s">
        <v>711</v>
      </c>
    </row>
    <row r="163" spans="1:8" x14ac:dyDescent="0.25">
      <c r="A163">
        <f t="shared" si="2"/>
        <v>150</v>
      </c>
      <c r="B163" t="s">
        <v>457</v>
      </c>
      <c r="D163" t="s">
        <v>438</v>
      </c>
      <c r="E163" t="s">
        <v>10</v>
      </c>
      <c r="F163" t="s">
        <v>28</v>
      </c>
      <c r="G163" t="s">
        <v>439</v>
      </c>
      <c r="H163" t="s">
        <v>711</v>
      </c>
    </row>
    <row r="164" spans="1:8" x14ac:dyDescent="0.25">
      <c r="A164">
        <f t="shared" si="2"/>
        <v>151</v>
      </c>
      <c r="B164" t="s">
        <v>472</v>
      </c>
      <c r="D164" t="s">
        <v>438</v>
      </c>
      <c r="E164" t="s">
        <v>10</v>
      </c>
      <c r="F164" t="s">
        <v>28</v>
      </c>
      <c r="G164" t="s">
        <v>439</v>
      </c>
      <c r="H164" t="s">
        <v>711</v>
      </c>
    </row>
    <row r="165" spans="1:8" x14ac:dyDescent="0.25">
      <c r="A165">
        <f t="shared" si="2"/>
        <v>152</v>
      </c>
      <c r="B165" t="s">
        <v>528</v>
      </c>
      <c r="D165" t="s">
        <v>438</v>
      </c>
      <c r="E165" t="s">
        <v>10</v>
      </c>
      <c r="F165" t="s">
        <v>28</v>
      </c>
      <c r="G165" t="s">
        <v>439</v>
      </c>
      <c r="H165" t="s">
        <v>711</v>
      </c>
    </row>
    <row r="166" spans="1:8" x14ac:dyDescent="0.25">
      <c r="A166">
        <f t="shared" si="2"/>
        <v>153</v>
      </c>
      <c r="B166" t="s">
        <v>542</v>
      </c>
      <c r="D166" t="s">
        <v>438</v>
      </c>
      <c r="E166" t="s">
        <v>10</v>
      </c>
      <c r="F166" t="s">
        <v>28</v>
      </c>
      <c r="G166" t="s">
        <v>485</v>
      </c>
      <c r="H166" t="s">
        <v>711</v>
      </c>
    </row>
    <row r="167" spans="1:8" x14ac:dyDescent="0.25">
      <c r="A167">
        <f t="shared" si="2"/>
        <v>154</v>
      </c>
      <c r="B167" t="s">
        <v>543</v>
      </c>
      <c r="D167" t="s">
        <v>438</v>
      </c>
      <c r="E167" t="s">
        <v>10</v>
      </c>
      <c r="F167" t="s">
        <v>28</v>
      </c>
      <c r="G167" t="s">
        <v>439</v>
      </c>
      <c r="H167" t="s">
        <v>711</v>
      </c>
    </row>
    <row r="168" spans="1:8" x14ac:dyDescent="0.25">
      <c r="A168">
        <f t="shared" si="2"/>
        <v>155</v>
      </c>
      <c r="B168" t="s">
        <v>597</v>
      </c>
      <c r="D168" t="s">
        <v>438</v>
      </c>
      <c r="E168" t="s">
        <v>10</v>
      </c>
      <c r="F168" t="s">
        <v>28</v>
      </c>
      <c r="G168" t="s">
        <v>439</v>
      </c>
      <c r="H168" t="s">
        <v>711</v>
      </c>
    </row>
    <row r="169" spans="1:8" x14ac:dyDescent="0.25">
      <c r="A169">
        <f t="shared" si="2"/>
        <v>156</v>
      </c>
      <c r="B169" t="s">
        <v>598</v>
      </c>
      <c r="D169" t="s">
        <v>438</v>
      </c>
      <c r="E169" t="s">
        <v>10</v>
      </c>
      <c r="F169" t="s">
        <v>28</v>
      </c>
      <c r="G169" t="s">
        <v>439</v>
      </c>
      <c r="H169" t="s">
        <v>711</v>
      </c>
    </row>
    <row r="170" spans="1:8" x14ac:dyDescent="0.25">
      <c r="A170">
        <f t="shared" si="2"/>
        <v>157</v>
      </c>
      <c r="B170" t="s">
        <v>599</v>
      </c>
      <c r="D170" t="s">
        <v>438</v>
      </c>
      <c r="E170" t="s">
        <v>10</v>
      </c>
      <c r="F170" t="s">
        <v>28</v>
      </c>
      <c r="G170" t="s">
        <v>439</v>
      </c>
      <c r="H170" t="s">
        <v>711</v>
      </c>
    </row>
    <row r="171" spans="1:8" x14ac:dyDescent="0.25">
      <c r="A171">
        <f t="shared" si="2"/>
        <v>158</v>
      </c>
      <c r="B171" t="s">
        <v>602</v>
      </c>
      <c r="D171" t="s">
        <v>438</v>
      </c>
      <c r="E171" t="s">
        <v>10</v>
      </c>
      <c r="F171" t="s">
        <v>28</v>
      </c>
      <c r="G171" t="s">
        <v>439</v>
      </c>
      <c r="H171" t="s">
        <v>711</v>
      </c>
    </row>
    <row r="172" spans="1:8" x14ac:dyDescent="0.25">
      <c r="A172">
        <f t="shared" si="2"/>
        <v>159</v>
      </c>
      <c r="B172" t="s">
        <v>609</v>
      </c>
      <c r="D172" t="s">
        <v>438</v>
      </c>
      <c r="E172" t="s">
        <v>10</v>
      </c>
      <c r="F172" t="s">
        <v>28</v>
      </c>
      <c r="G172" t="s">
        <v>439</v>
      </c>
      <c r="H172" t="s">
        <v>711</v>
      </c>
    </row>
    <row r="173" spans="1:8" x14ac:dyDescent="0.25">
      <c r="A173">
        <f t="shared" si="2"/>
        <v>160</v>
      </c>
      <c r="B173" t="s">
        <v>620</v>
      </c>
      <c r="D173" t="s">
        <v>438</v>
      </c>
      <c r="E173" t="s">
        <v>10</v>
      </c>
      <c r="F173" t="s">
        <v>28</v>
      </c>
      <c r="G173" t="s">
        <v>439</v>
      </c>
      <c r="H173" t="s">
        <v>711</v>
      </c>
    </row>
    <row r="174" spans="1:8" x14ac:dyDescent="0.25">
      <c r="A174">
        <f t="shared" si="2"/>
        <v>161</v>
      </c>
      <c r="B174" t="s">
        <v>635</v>
      </c>
      <c r="D174" t="s">
        <v>438</v>
      </c>
      <c r="E174" t="s">
        <v>10</v>
      </c>
      <c r="F174" t="s">
        <v>28</v>
      </c>
      <c r="G174" t="s">
        <v>439</v>
      </c>
      <c r="H174" t="s">
        <v>711</v>
      </c>
    </row>
    <row r="175" spans="1:8" x14ac:dyDescent="0.25">
      <c r="A175">
        <f t="shared" si="2"/>
        <v>162</v>
      </c>
      <c r="B175" t="s">
        <v>637</v>
      </c>
      <c r="D175" t="s">
        <v>438</v>
      </c>
      <c r="E175" t="s">
        <v>10</v>
      </c>
      <c r="F175" t="s">
        <v>28</v>
      </c>
      <c r="G175" t="s">
        <v>439</v>
      </c>
      <c r="H175" t="s">
        <v>711</v>
      </c>
    </row>
    <row r="176" spans="1:8" x14ac:dyDescent="0.25">
      <c r="A176">
        <f t="shared" si="2"/>
        <v>163</v>
      </c>
      <c r="B176" t="s">
        <v>638</v>
      </c>
      <c r="D176" t="s">
        <v>438</v>
      </c>
      <c r="E176" t="s">
        <v>10</v>
      </c>
      <c r="F176" t="s">
        <v>28</v>
      </c>
      <c r="G176" t="s">
        <v>439</v>
      </c>
      <c r="H176" t="s">
        <v>711</v>
      </c>
    </row>
    <row r="177" spans="1:8" x14ac:dyDescent="0.25">
      <c r="A177">
        <f t="shared" si="2"/>
        <v>164</v>
      </c>
      <c r="B177" t="s">
        <v>643</v>
      </c>
      <c r="D177" t="s">
        <v>438</v>
      </c>
      <c r="E177" t="s">
        <v>10</v>
      </c>
      <c r="F177" t="s">
        <v>28</v>
      </c>
      <c r="G177" t="s">
        <v>439</v>
      </c>
      <c r="H177" t="s">
        <v>711</v>
      </c>
    </row>
    <row r="178" spans="1:8" x14ac:dyDescent="0.25">
      <c r="A178">
        <f t="shared" si="2"/>
        <v>165</v>
      </c>
      <c r="B178" t="s">
        <v>669</v>
      </c>
      <c r="D178" t="s">
        <v>438</v>
      </c>
      <c r="E178" t="s">
        <v>10</v>
      </c>
      <c r="F178" t="s">
        <v>28</v>
      </c>
      <c r="G178" t="s">
        <v>439</v>
      </c>
      <c r="H178" t="s">
        <v>711</v>
      </c>
    </row>
    <row r="180" spans="1:8" x14ac:dyDescent="0.25">
      <c r="A180">
        <f>A178+1</f>
        <v>166</v>
      </c>
      <c r="B180" t="s">
        <v>449</v>
      </c>
      <c r="D180" t="s">
        <v>450</v>
      </c>
      <c r="E180" t="s">
        <v>2</v>
      </c>
      <c r="F180" t="s">
        <v>17</v>
      </c>
      <c r="G180" t="s">
        <v>451</v>
      </c>
      <c r="H180" t="s">
        <v>711</v>
      </c>
    </row>
    <row r="182" spans="1:8" x14ac:dyDescent="0.25">
      <c r="A182">
        <f>A180+1</f>
        <v>167</v>
      </c>
      <c r="B182" t="s">
        <v>440</v>
      </c>
      <c r="D182" t="s">
        <v>435</v>
      </c>
      <c r="E182" t="s">
        <v>12</v>
      </c>
      <c r="F182" t="s">
        <v>33</v>
      </c>
      <c r="G182" t="s">
        <v>441</v>
      </c>
      <c r="H182" t="s">
        <v>712</v>
      </c>
    </row>
    <row r="183" spans="1:8" x14ac:dyDescent="0.25">
      <c r="A183">
        <f t="shared" si="2"/>
        <v>168</v>
      </c>
      <c r="B183" t="s">
        <v>448</v>
      </c>
      <c r="D183" t="s">
        <v>435</v>
      </c>
      <c r="E183" t="s">
        <v>12</v>
      </c>
      <c r="F183" t="s">
        <v>33</v>
      </c>
      <c r="G183" t="s">
        <v>441</v>
      </c>
      <c r="H183" t="s">
        <v>712</v>
      </c>
    </row>
    <row r="184" spans="1:8" x14ac:dyDescent="0.25">
      <c r="A184">
        <f t="shared" si="2"/>
        <v>169</v>
      </c>
      <c r="B184" t="s">
        <v>463</v>
      </c>
      <c r="D184" t="s">
        <v>435</v>
      </c>
      <c r="E184" t="s">
        <v>12</v>
      </c>
      <c r="F184" t="s">
        <v>33</v>
      </c>
      <c r="G184" t="s">
        <v>441</v>
      </c>
      <c r="H184" t="s">
        <v>712</v>
      </c>
    </row>
    <row r="185" spans="1:8" x14ac:dyDescent="0.25">
      <c r="A185">
        <f t="shared" si="2"/>
        <v>170</v>
      </c>
      <c r="B185" t="s">
        <v>593</v>
      </c>
      <c r="D185" t="s">
        <v>594</v>
      </c>
      <c r="E185" t="s">
        <v>12</v>
      </c>
      <c r="F185" t="s">
        <v>33</v>
      </c>
      <c r="G185" t="s">
        <v>469</v>
      </c>
      <c r="H185" t="s">
        <v>714</v>
      </c>
    </row>
    <row r="186" spans="1:8" x14ac:dyDescent="0.25">
      <c r="A186">
        <f t="shared" si="2"/>
        <v>171</v>
      </c>
      <c r="B186" t="s">
        <v>678</v>
      </c>
      <c r="D186" t="s">
        <v>634</v>
      </c>
      <c r="E186" t="s">
        <v>12</v>
      </c>
      <c r="F186" t="s">
        <v>33</v>
      </c>
      <c r="G186" t="s">
        <v>469</v>
      </c>
      <c r="H186" t="s">
        <v>711</v>
      </c>
    </row>
    <row r="187" spans="1:8" x14ac:dyDescent="0.25">
      <c r="A187">
        <f t="shared" si="2"/>
        <v>172</v>
      </c>
      <c r="B187" t="s">
        <v>681</v>
      </c>
      <c r="D187" t="s">
        <v>634</v>
      </c>
      <c r="E187" t="s">
        <v>12</v>
      </c>
      <c r="F187" t="s">
        <v>33</v>
      </c>
      <c r="G187" t="s">
        <v>469</v>
      </c>
      <c r="H187" t="s">
        <v>711</v>
      </c>
    </row>
    <row r="188" spans="1:8" x14ac:dyDescent="0.25">
      <c r="A188">
        <f t="shared" si="2"/>
        <v>173</v>
      </c>
      <c r="B188" t="s">
        <v>682</v>
      </c>
      <c r="D188" t="s">
        <v>634</v>
      </c>
      <c r="E188" t="s">
        <v>12</v>
      </c>
      <c r="F188" t="s">
        <v>33</v>
      </c>
      <c r="G188" t="s">
        <v>469</v>
      </c>
      <c r="H188" t="s">
        <v>711</v>
      </c>
    </row>
    <row r="190" spans="1:8" x14ac:dyDescent="0.25">
      <c r="A190">
        <f>A188+1</f>
        <v>174</v>
      </c>
      <c r="B190" t="s">
        <v>434</v>
      </c>
      <c r="D190" t="s">
        <v>435</v>
      </c>
      <c r="E190" t="s">
        <v>12</v>
      </c>
      <c r="F190" t="s">
        <v>34</v>
      </c>
      <c r="G190" t="s">
        <v>436</v>
      </c>
      <c r="H190" t="s">
        <v>712</v>
      </c>
    </row>
    <row r="191" spans="1:8" x14ac:dyDescent="0.25">
      <c r="A191">
        <f t="shared" si="2"/>
        <v>175</v>
      </c>
      <c r="B191" t="s">
        <v>442</v>
      </c>
      <c r="D191" t="s">
        <v>435</v>
      </c>
      <c r="E191" t="s">
        <v>12</v>
      </c>
      <c r="F191" t="s">
        <v>34</v>
      </c>
      <c r="G191" t="s">
        <v>436</v>
      </c>
      <c r="H191" t="s">
        <v>712</v>
      </c>
    </row>
    <row r="192" spans="1:8" x14ac:dyDescent="0.25">
      <c r="A192">
        <f t="shared" si="2"/>
        <v>176</v>
      </c>
      <c r="B192" t="s">
        <v>445</v>
      </c>
      <c r="D192" t="s">
        <v>435</v>
      </c>
      <c r="E192" t="s">
        <v>12</v>
      </c>
      <c r="F192" t="s">
        <v>34</v>
      </c>
      <c r="G192" t="s">
        <v>436</v>
      </c>
      <c r="H192" t="s">
        <v>712</v>
      </c>
    </row>
    <row r="193" spans="1:8" x14ac:dyDescent="0.25">
      <c r="A193">
        <f t="shared" si="2"/>
        <v>177</v>
      </c>
      <c r="B193" t="s">
        <v>447</v>
      </c>
      <c r="D193" t="s">
        <v>435</v>
      </c>
      <c r="E193" t="s">
        <v>12</v>
      </c>
      <c r="F193" t="s">
        <v>34</v>
      </c>
      <c r="G193" t="s">
        <v>436</v>
      </c>
      <c r="H193" t="s">
        <v>712</v>
      </c>
    </row>
    <row r="194" spans="1:8" x14ac:dyDescent="0.25">
      <c r="A194">
        <f t="shared" si="2"/>
        <v>178</v>
      </c>
      <c r="B194" t="s">
        <v>453</v>
      </c>
      <c r="D194" t="s">
        <v>435</v>
      </c>
      <c r="E194" t="s">
        <v>12</v>
      </c>
      <c r="F194" t="s">
        <v>34</v>
      </c>
      <c r="G194" t="s">
        <v>436</v>
      </c>
      <c r="H194" t="s">
        <v>712</v>
      </c>
    </row>
    <row r="195" spans="1:8" x14ac:dyDescent="0.25">
      <c r="A195">
        <f t="shared" si="2"/>
        <v>179</v>
      </c>
      <c r="B195" t="s">
        <v>527</v>
      </c>
      <c r="D195" t="s">
        <v>435</v>
      </c>
      <c r="E195" t="s">
        <v>12</v>
      </c>
      <c r="F195" t="s">
        <v>34</v>
      </c>
      <c r="G195" t="s">
        <v>436</v>
      </c>
      <c r="H195" t="s">
        <v>712</v>
      </c>
    </row>
    <row r="196" spans="1:8" x14ac:dyDescent="0.25">
      <c r="A196">
        <f t="shared" si="2"/>
        <v>180</v>
      </c>
      <c r="B196" t="s">
        <v>532</v>
      </c>
      <c r="D196" t="s">
        <v>435</v>
      </c>
      <c r="E196" t="s">
        <v>12</v>
      </c>
      <c r="F196" t="s">
        <v>34</v>
      </c>
      <c r="G196" t="s">
        <v>436</v>
      </c>
      <c r="H196" t="s">
        <v>712</v>
      </c>
    </row>
    <row r="197" spans="1:8" x14ac:dyDescent="0.25">
      <c r="A197">
        <f t="shared" si="2"/>
        <v>181</v>
      </c>
      <c r="B197" t="s">
        <v>605</v>
      </c>
      <c r="D197" t="s">
        <v>435</v>
      </c>
      <c r="E197" t="s">
        <v>12</v>
      </c>
      <c r="F197" t="s">
        <v>34</v>
      </c>
      <c r="G197" t="s">
        <v>436</v>
      </c>
      <c r="H197" t="s">
        <v>712</v>
      </c>
    </row>
    <row r="198" spans="1:8" x14ac:dyDescent="0.25">
      <c r="A198">
        <f t="shared" si="2"/>
        <v>182</v>
      </c>
      <c r="B198" t="s">
        <v>654</v>
      </c>
      <c r="D198" t="s">
        <v>435</v>
      </c>
      <c r="E198" t="s">
        <v>12</v>
      </c>
      <c r="F198" t="s">
        <v>34</v>
      </c>
      <c r="G198" t="s">
        <v>436</v>
      </c>
      <c r="H198" t="s">
        <v>712</v>
      </c>
    </row>
    <row r="199" spans="1:8" x14ac:dyDescent="0.25">
      <c r="A199">
        <f t="shared" si="2"/>
        <v>183</v>
      </c>
      <c r="B199" t="s">
        <v>671</v>
      </c>
      <c r="D199" t="s">
        <v>435</v>
      </c>
      <c r="E199" t="s">
        <v>12</v>
      </c>
      <c r="F199" t="s">
        <v>34</v>
      </c>
      <c r="G199" t="s">
        <v>436</v>
      </c>
      <c r="H199" t="s">
        <v>712</v>
      </c>
    </row>
    <row r="200" spans="1:8" x14ac:dyDescent="0.25">
      <c r="A200">
        <f t="shared" si="2"/>
        <v>184</v>
      </c>
      <c r="B200" t="s">
        <v>680</v>
      </c>
      <c r="D200" t="s">
        <v>435</v>
      </c>
      <c r="E200" t="s">
        <v>12</v>
      </c>
      <c r="F200" t="s">
        <v>34</v>
      </c>
      <c r="G200" t="s">
        <v>436</v>
      </c>
      <c r="H200" t="s">
        <v>712</v>
      </c>
    </row>
    <row r="201" spans="1:8" x14ac:dyDescent="0.25">
      <c r="A201">
        <f t="shared" si="2"/>
        <v>185</v>
      </c>
      <c r="B201" t="s">
        <v>690</v>
      </c>
      <c r="D201" t="s">
        <v>435</v>
      </c>
      <c r="E201" t="s">
        <v>12</v>
      </c>
      <c r="F201" t="s">
        <v>34</v>
      </c>
      <c r="G201" t="s">
        <v>436</v>
      </c>
      <c r="H201" t="s">
        <v>713</v>
      </c>
    </row>
    <row r="203" spans="1:8" x14ac:dyDescent="0.25">
      <c r="A203">
        <f>A201+1</f>
        <v>186</v>
      </c>
      <c r="B203" t="s">
        <v>691</v>
      </c>
      <c r="D203" t="s">
        <v>433</v>
      </c>
      <c r="E203" t="s">
        <v>12</v>
      </c>
      <c r="F203" t="s">
        <v>35</v>
      </c>
      <c r="G203" t="s">
        <v>692</v>
      </c>
      <c r="H203" t="s">
        <v>711</v>
      </c>
    </row>
    <row r="205" spans="1:8" x14ac:dyDescent="0.25">
      <c r="A205">
        <f>A203+1</f>
        <v>187</v>
      </c>
      <c r="B205" t="s">
        <v>544</v>
      </c>
      <c r="D205" t="s">
        <v>537</v>
      </c>
      <c r="E205" t="s">
        <v>12</v>
      </c>
      <c r="F205" t="s">
        <v>36</v>
      </c>
      <c r="G205" t="s">
        <v>469</v>
      </c>
      <c r="H205" t="s">
        <v>711</v>
      </c>
    </row>
    <row r="206" spans="1:8" x14ac:dyDescent="0.25">
      <c r="A206">
        <f t="shared" si="2"/>
        <v>188</v>
      </c>
      <c r="B206" t="s">
        <v>579</v>
      </c>
      <c r="D206" t="s">
        <v>537</v>
      </c>
      <c r="E206" t="s">
        <v>12</v>
      </c>
      <c r="F206" t="s">
        <v>36</v>
      </c>
      <c r="G206" t="s">
        <v>503</v>
      </c>
      <c r="H206" t="s">
        <v>711</v>
      </c>
    </row>
    <row r="207" spans="1:8" x14ac:dyDescent="0.25">
      <c r="A207">
        <f t="shared" si="2"/>
        <v>189</v>
      </c>
      <c r="B207" t="s">
        <v>660</v>
      </c>
      <c r="D207" t="s">
        <v>537</v>
      </c>
      <c r="E207" t="s">
        <v>12</v>
      </c>
      <c r="F207" t="s">
        <v>36</v>
      </c>
      <c r="G207" t="s">
        <v>436</v>
      </c>
      <c r="H207" t="s">
        <v>711</v>
      </c>
    </row>
    <row r="208" spans="1:8" x14ac:dyDescent="0.25">
      <c r="A208">
        <f t="shared" si="2"/>
        <v>190</v>
      </c>
      <c r="B208" t="s">
        <v>699</v>
      </c>
      <c r="D208" t="s">
        <v>537</v>
      </c>
      <c r="E208" t="s">
        <v>12</v>
      </c>
      <c r="F208" t="s">
        <v>36</v>
      </c>
      <c r="G208" t="s">
        <v>503</v>
      </c>
      <c r="H208" t="s">
        <v>711</v>
      </c>
    </row>
    <row r="210" spans="1:8" x14ac:dyDescent="0.25">
      <c r="A210">
        <f>A208+1</f>
        <v>191</v>
      </c>
      <c r="B210" t="s">
        <v>501</v>
      </c>
      <c r="D210" t="s">
        <v>502</v>
      </c>
      <c r="E210" t="s">
        <v>12</v>
      </c>
      <c r="F210" t="s">
        <v>37</v>
      </c>
      <c r="G210" t="s">
        <v>503</v>
      </c>
      <c r="H210" t="s">
        <v>711</v>
      </c>
    </row>
    <row r="212" spans="1:8" x14ac:dyDescent="0.25">
      <c r="A212">
        <f>A210+1</f>
        <v>192</v>
      </c>
      <c r="B212" t="s">
        <v>464</v>
      </c>
      <c r="D212" t="s">
        <v>465</v>
      </c>
      <c r="E212" t="s">
        <v>14</v>
      </c>
      <c r="F212" t="s">
        <v>43</v>
      </c>
      <c r="G212" t="s">
        <v>466</v>
      </c>
      <c r="H212" t="s">
        <v>712</v>
      </c>
    </row>
    <row r="213" spans="1:8" x14ac:dyDescent="0.25">
      <c r="A213">
        <f t="shared" si="2"/>
        <v>193</v>
      </c>
      <c r="B213" t="s">
        <v>474</v>
      </c>
      <c r="D213" t="s">
        <v>465</v>
      </c>
      <c r="E213" t="s">
        <v>14</v>
      </c>
      <c r="F213" t="s">
        <v>43</v>
      </c>
      <c r="G213" t="s">
        <v>475</v>
      </c>
      <c r="H213" t="s">
        <v>713</v>
      </c>
    </row>
    <row r="214" spans="1:8" x14ac:dyDescent="0.25">
      <c r="A214">
        <f t="shared" si="2"/>
        <v>194</v>
      </c>
      <c r="B214" t="s">
        <v>478</v>
      </c>
      <c r="D214" t="s">
        <v>465</v>
      </c>
      <c r="E214" t="s">
        <v>14</v>
      </c>
      <c r="F214" t="s">
        <v>43</v>
      </c>
      <c r="G214" t="s">
        <v>475</v>
      </c>
      <c r="H214" t="s">
        <v>713</v>
      </c>
    </row>
    <row r="215" spans="1:8" x14ac:dyDescent="0.25">
      <c r="A215">
        <f t="shared" ref="A215:A265" si="3">A214+1</f>
        <v>195</v>
      </c>
      <c r="B215" t="s">
        <v>479</v>
      </c>
      <c r="D215" t="s">
        <v>465</v>
      </c>
      <c r="E215" t="s">
        <v>14</v>
      </c>
      <c r="F215" t="s">
        <v>43</v>
      </c>
      <c r="G215" t="s">
        <v>466</v>
      </c>
      <c r="H215" t="s">
        <v>713</v>
      </c>
    </row>
    <row r="216" spans="1:8" x14ac:dyDescent="0.25">
      <c r="A216">
        <f t="shared" si="3"/>
        <v>196</v>
      </c>
      <c r="B216" t="s">
        <v>480</v>
      </c>
      <c r="D216" t="s">
        <v>465</v>
      </c>
      <c r="E216" t="s">
        <v>14</v>
      </c>
      <c r="F216" t="s">
        <v>43</v>
      </c>
      <c r="G216" t="s">
        <v>475</v>
      </c>
      <c r="H216" t="s">
        <v>713</v>
      </c>
    </row>
    <row r="217" spans="1:8" x14ac:dyDescent="0.25">
      <c r="A217">
        <f t="shared" si="3"/>
        <v>197</v>
      </c>
      <c r="B217" t="s">
        <v>604</v>
      </c>
      <c r="D217" t="s">
        <v>465</v>
      </c>
      <c r="E217" t="s">
        <v>14</v>
      </c>
      <c r="F217" t="s">
        <v>43</v>
      </c>
      <c r="G217" t="s">
        <v>475</v>
      </c>
      <c r="H217" t="s">
        <v>713</v>
      </c>
    </row>
    <row r="218" spans="1:8" x14ac:dyDescent="0.25">
      <c r="A218">
        <f t="shared" si="3"/>
        <v>198</v>
      </c>
      <c r="B218" t="s">
        <v>663</v>
      </c>
      <c r="D218" t="s">
        <v>465</v>
      </c>
      <c r="E218" t="s">
        <v>14</v>
      </c>
      <c r="F218" t="s">
        <v>43</v>
      </c>
      <c r="G218" t="s">
        <v>466</v>
      </c>
      <c r="H218" t="s">
        <v>713</v>
      </c>
    </row>
    <row r="219" spans="1:8" x14ac:dyDescent="0.25">
      <c r="A219">
        <f t="shared" si="3"/>
        <v>199</v>
      </c>
      <c r="B219" t="s">
        <v>675</v>
      </c>
      <c r="D219" t="s">
        <v>465</v>
      </c>
      <c r="E219" t="s">
        <v>14</v>
      </c>
      <c r="F219" t="s">
        <v>43</v>
      </c>
      <c r="G219" t="s">
        <v>475</v>
      </c>
      <c r="H219" t="s">
        <v>712</v>
      </c>
    </row>
    <row r="221" spans="1:8" x14ac:dyDescent="0.25">
      <c r="A221">
        <f>A219+1</f>
        <v>200</v>
      </c>
      <c r="B221" t="s">
        <v>476</v>
      </c>
      <c r="D221" t="s">
        <v>465</v>
      </c>
      <c r="E221" t="s">
        <v>14</v>
      </c>
      <c r="F221" t="s">
        <v>44</v>
      </c>
      <c r="G221" t="s">
        <v>477</v>
      </c>
      <c r="H221" t="s">
        <v>713</v>
      </c>
    </row>
    <row r="223" spans="1:8" x14ac:dyDescent="0.25">
      <c r="A223">
        <f>A221+1</f>
        <v>201</v>
      </c>
      <c r="B223" t="s">
        <v>666</v>
      </c>
      <c r="D223" t="s">
        <v>667</v>
      </c>
      <c r="E223" t="s">
        <v>12</v>
      </c>
      <c r="F223" t="s">
        <v>38</v>
      </c>
      <c r="G223" t="s">
        <v>469</v>
      </c>
      <c r="H223" t="s">
        <v>711</v>
      </c>
    </row>
    <row r="224" spans="1:8" x14ac:dyDescent="0.25">
      <c r="A224">
        <f t="shared" si="3"/>
        <v>202</v>
      </c>
      <c r="B224" t="s">
        <v>661</v>
      </c>
      <c r="D224" t="s">
        <v>531</v>
      </c>
      <c r="E224" t="s">
        <v>12</v>
      </c>
      <c r="F224" t="s">
        <v>38</v>
      </c>
      <c r="G224" t="s">
        <v>503</v>
      </c>
      <c r="H224" t="s">
        <v>711</v>
      </c>
    </row>
    <row r="226" spans="1:8" x14ac:dyDescent="0.25">
      <c r="A226">
        <f>A224+1</f>
        <v>203</v>
      </c>
      <c r="B226" t="s">
        <v>573</v>
      </c>
      <c r="D226" t="s">
        <v>450</v>
      </c>
      <c r="E226" t="s">
        <v>3</v>
      </c>
      <c r="F226" t="s">
        <v>18</v>
      </c>
      <c r="G226" t="s">
        <v>503</v>
      </c>
      <c r="H226" t="s">
        <v>711</v>
      </c>
    </row>
    <row r="227" spans="1:8" x14ac:dyDescent="0.25">
      <c r="A227">
        <f t="shared" si="3"/>
        <v>204</v>
      </c>
      <c r="B227" t="s">
        <v>580</v>
      </c>
      <c r="D227" t="s">
        <v>450</v>
      </c>
      <c r="E227" t="s">
        <v>3</v>
      </c>
      <c r="F227" t="s">
        <v>18</v>
      </c>
      <c r="G227" t="s">
        <v>503</v>
      </c>
      <c r="H227" t="s">
        <v>711</v>
      </c>
    </row>
    <row r="228" spans="1:8" x14ac:dyDescent="0.25">
      <c r="A228">
        <f t="shared" si="3"/>
        <v>205</v>
      </c>
      <c r="B228" t="s">
        <v>586</v>
      </c>
      <c r="D228" t="s">
        <v>450</v>
      </c>
      <c r="E228" t="s">
        <v>3</v>
      </c>
      <c r="F228" t="s">
        <v>18</v>
      </c>
      <c r="G228" t="s">
        <v>469</v>
      </c>
      <c r="H228" t="s">
        <v>711</v>
      </c>
    </row>
    <row r="229" spans="1:8" x14ac:dyDescent="0.25">
      <c r="A229">
        <f t="shared" si="3"/>
        <v>206</v>
      </c>
      <c r="B229" t="s">
        <v>589</v>
      </c>
      <c r="D229" t="s">
        <v>450</v>
      </c>
      <c r="E229" t="s">
        <v>3</v>
      </c>
      <c r="F229" t="s">
        <v>18</v>
      </c>
      <c r="G229" t="s">
        <v>469</v>
      </c>
      <c r="H229" t="s">
        <v>711</v>
      </c>
    </row>
    <row r="230" spans="1:8" x14ac:dyDescent="0.25">
      <c r="A230">
        <f t="shared" si="3"/>
        <v>207</v>
      </c>
      <c r="B230" t="s">
        <v>592</v>
      </c>
      <c r="D230" t="s">
        <v>450</v>
      </c>
      <c r="E230" t="s">
        <v>3</v>
      </c>
      <c r="F230" t="s">
        <v>18</v>
      </c>
      <c r="G230" t="s">
        <v>503</v>
      </c>
      <c r="H230" t="s">
        <v>711</v>
      </c>
    </row>
    <row r="231" spans="1:8" x14ac:dyDescent="0.25">
      <c r="A231">
        <f t="shared" si="3"/>
        <v>208</v>
      </c>
      <c r="B231" t="s">
        <v>601</v>
      </c>
      <c r="D231" t="s">
        <v>450</v>
      </c>
      <c r="E231" t="s">
        <v>3</v>
      </c>
      <c r="F231" t="s">
        <v>18</v>
      </c>
      <c r="G231" t="s">
        <v>436</v>
      </c>
      <c r="H231" t="s">
        <v>711</v>
      </c>
    </row>
    <row r="232" spans="1:8" x14ac:dyDescent="0.25">
      <c r="A232">
        <f t="shared" si="3"/>
        <v>209</v>
      </c>
      <c r="B232" t="s">
        <v>618</v>
      </c>
      <c r="D232" t="s">
        <v>450</v>
      </c>
      <c r="E232" t="s">
        <v>3</v>
      </c>
      <c r="F232" t="s">
        <v>18</v>
      </c>
      <c r="G232" t="s">
        <v>503</v>
      </c>
      <c r="H232" t="s">
        <v>711</v>
      </c>
    </row>
    <row r="233" spans="1:8" x14ac:dyDescent="0.25">
      <c r="A233">
        <f t="shared" si="3"/>
        <v>210</v>
      </c>
      <c r="B233" t="s">
        <v>631</v>
      </c>
      <c r="D233" t="s">
        <v>450</v>
      </c>
      <c r="E233" t="s">
        <v>3</v>
      </c>
      <c r="F233" t="s">
        <v>18</v>
      </c>
      <c r="G233" t="s">
        <v>469</v>
      </c>
      <c r="H233" t="s">
        <v>711</v>
      </c>
    </row>
    <row r="234" spans="1:8" x14ac:dyDescent="0.25">
      <c r="A234">
        <f t="shared" si="3"/>
        <v>211</v>
      </c>
      <c r="B234" t="s">
        <v>640</v>
      </c>
      <c r="D234" t="s">
        <v>450</v>
      </c>
      <c r="E234" t="s">
        <v>3</v>
      </c>
      <c r="F234" t="s">
        <v>18</v>
      </c>
      <c r="G234" t="s">
        <v>503</v>
      </c>
      <c r="H234" t="s">
        <v>711</v>
      </c>
    </row>
    <row r="235" spans="1:8" x14ac:dyDescent="0.25">
      <c r="A235">
        <f t="shared" si="3"/>
        <v>212</v>
      </c>
      <c r="B235" t="s">
        <v>659</v>
      </c>
      <c r="D235" t="s">
        <v>450</v>
      </c>
      <c r="E235" t="s">
        <v>3</v>
      </c>
      <c r="F235" t="s">
        <v>18</v>
      </c>
      <c r="G235" t="s">
        <v>503</v>
      </c>
      <c r="H235" t="s">
        <v>711</v>
      </c>
    </row>
    <row r="236" spans="1:8" x14ac:dyDescent="0.25">
      <c r="A236">
        <f t="shared" si="3"/>
        <v>213</v>
      </c>
      <c r="B236" t="s">
        <v>679</v>
      </c>
      <c r="D236" t="s">
        <v>450</v>
      </c>
      <c r="E236" t="s">
        <v>3</v>
      </c>
      <c r="F236" t="s">
        <v>18</v>
      </c>
      <c r="G236" t="s">
        <v>503</v>
      </c>
      <c r="H236" t="s">
        <v>711</v>
      </c>
    </row>
    <row r="238" spans="1:8" x14ac:dyDescent="0.25">
      <c r="A238">
        <f>A236+1</f>
        <v>214</v>
      </c>
      <c r="B238" t="s">
        <v>456</v>
      </c>
      <c r="D238" t="s">
        <v>53</v>
      </c>
      <c r="E238" t="s">
        <v>9</v>
      </c>
      <c r="F238" t="s">
        <v>27</v>
      </c>
      <c r="G238" t="s">
        <v>444</v>
      </c>
      <c r="H238" t="s">
        <v>711</v>
      </c>
    </row>
    <row r="240" spans="1:8" x14ac:dyDescent="0.25">
      <c r="A240">
        <f>A238+1</f>
        <v>215</v>
      </c>
      <c r="B240" t="s">
        <v>530</v>
      </c>
      <c r="D240" t="s">
        <v>531</v>
      </c>
      <c r="E240" t="s">
        <v>12</v>
      </c>
      <c r="F240" t="s">
        <v>39</v>
      </c>
      <c r="G240" t="s">
        <v>469</v>
      </c>
      <c r="H240" t="s">
        <v>711</v>
      </c>
    </row>
    <row r="241" spans="1:8" x14ac:dyDescent="0.25">
      <c r="A241">
        <f t="shared" si="3"/>
        <v>216</v>
      </c>
      <c r="B241" t="s">
        <v>570</v>
      </c>
      <c r="D241" t="s">
        <v>531</v>
      </c>
      <c r="E241" t="s">
        <v>12</v>
      </c>
      <c r="F241" t="s">
        <v>39</v>
      </c>
      <c r="G241" t="s">
        <v>503</v>
      </c>
      <c r="H241" t="s">
        <v>711</v>
      </c>
    </row>
    <row r="242" spans="1:8" x14ac:dyDescent="0.25">
      <c r="A242">
        <f t="shared" si="3"/>
        <v>217</v>
      </c>
      <c r="B242" t="s">
        <v>606</v>
      </c>
      <c r="D242" t="s">
        <v>531</v>
      </c>
      <c r="E242" t="s">
        <v>12</v>
      </c>
      <c r="F242" t="s">
        <v>39</v>
      </c>
      <c r="G242" t="s">
        <v>469</v>
      </c>
      <c r="H242" t="s">
        <v>711</v>
      </c>
    </row>
    <row r="243" spans="1:8" x14ac:dyDescent="0.25">
      <c r="A243">
        <f t="shared" si="3"/>
        <v>218</v>
      </c>
      <c r="B243" t="s">
        <v>607</v>
      </c>
      <c r="D243" t="s">
        <v>531</v>
      </c>
      <c r="E243" t="s">
        <v>12</v>
      </c>
      <c r="F243" t="s">
        <v>39</v>
      </c>
      <c r="G243" t="s">
        <v>503</v>
      </c>
      <c r="H243" t="s">
        <v>711</v>
      </c>
    </row>
    <row r="244" spans="1:8" x14ac:dyDescent="0.25">
      <c r="A244">
        <f t="shared" si="3"/>
        <v>219</v>
      </c>
      <c r="B244" t="s">
        <v>653</v>
      </c>
      <c r="D244" t="s">
        <v>531</v>
      </c>
      <c r="E244" t="s">
        <v>12</v>
      </c>
      <c r="F244" t="s">
        <v>39</v>
      </c>
      <c r="G244" t="s">
        <v>436</v>
      </c>
      <c r="H244" t="s">
        <v>711</v>
      </c>
    </row>
    <row r="245" spans="1:8" x14ac:dyDescent="0.25">
      <c r="A245">
        <f t="shared" si="3"/>
        <v>220</v>
      </c>
      <c r="B245" t="s">
        <v>665</v>
      </c>
      <c r="D245" t="s">
        <v>531</v>
      </c>
      <c r="E245" t="s">
        <v>12</v>
      </c>
      <c r="F245" t="s">
        <v>39</v>
      </c>
      <c r="G245" t="s">
        <v>436</v>
      </c>
      <c r="H245" t="s">
        <v>711</v>
      </c>
    </row>
    <row r="246" spans="1:8" x14ac:dyDescent="0.25">
      <c r="A246">
        <f t="shared" si="3"/>
        <v>221</v>
      </c>
      <c r="B246" t="s">
        <v>705</v>
      </c>
      <c r="D246" t="s">
        <v>531</v>
      </c>
      <c r="E246" t="s">
        <v>12</v>
      </c>
      <c r="F246" t="s">
        <v>39</v>
      </c>
      <c r="G246" t="s">
        <v>503</v>
      </c>
      <c r="H246" t="s">
        <v>711</v>
      </c>
    </row>
    <row r="248" spans="1:8" x14ac:dyDescent="0.25">
      <c r="A248">
        <f>A246+1</f>
        <v>222</v>
      </c>
      <c r="B248" t="s">
        <v>563</v>
      </c>
      <c r="D248" t="s">
        <v>564</v>
      </c>
      <c r="E248" t="s">
        <v>12</v>
      </c>
      <c r="F248" t="s">
        <v>40</v>
      </c>
      <c r="G248" t="s">
        <v>503</v>
      </c>
      <c r="H248" t="s">
        <v>711</v>
      </c>
    </row>
    <row r="249" spans="1:8" x14ac:dyDescent="0.25">
      <c r="A249">
        <f t="shared" si="3"/>
        <v>223</v>
      </c>
      <c r="B249" t="s">
        <v>587</v>
      </c>
      <c r="D249" t="s">
        <v>564</v>
      </c>
      <c r="E249" t="s">
        <v>12</v>
      </c>
      <c r="F249" t="s">
        <v>40</v>
      </c>
      <c r="G249" t="s">
        <v>503</v>
      </c>
      <c r="H249" t="s">
        <v>711</v>
      </c>
    </row>
    <row r="250" spans="1:8" x14ac:dyDescent="0.25">
      <c r="A250">
        <f t="shared" si="3"/>
        <v>224</v>
      </c>
      <c r="B250" t="s">
        <v>617</v>
      </c>
      <c r="D250" t="s">
        <v>564</v>
      </c>
      <c r="E250" t="s">
        <v>12</v>
      </c>
      <c r="F250" t="s">
        <v>40</v>
      </c>
      <c r="G250" t="s">
        <v>503</v>
      </c>
      <c r="H250" t="s">
        <v>711</v>
      </c>
    </row>
    <row r="251" spans="1:8" x14ac:dyDescent="0.25">
      <c r="A251">
        <f t="shared" si="3"/>
        <v>225</v>
      </c>
      <c r="B251" t="s">
        <v>627</v>
      </c>
      <c r="D251" t="s">
        <v>564</v>
      </c>
      <c r="E251" t="s">
        <v>12</v>
      </c>
      <c r="F251" t="s">
        <v>40</v>
      </c>
      <c r="G251" t="s">
        <v>469</v>
      </c>
      <c r="H251" t="s">
        <v>711</v>
      </c>
    </row>
    <row r="252" spans="1:8" x14ac:dyDescent="0.25">
      <c r="A252">
        <f t="shared" si="3"/>
        <v>226</v>
      </c>
      <c r="B252" t="s">
        <v>632</v>
      </c>
      <c r="D252" t="s">
        <v>564</v>
      </c>
      <c r="E252" t="s">
        <v>12</v>
      </c>
      <c r="F252" t="s">
        <v>40</v>
      </c>
      <c r="G252" t="s">
        <v>469</v>
      </c>
      <c r="H252" t="s">
        <v>711</v>
      </c>
    </row>
    <row r="253" spans="1:8" x14ac:dyDescent="0.25">
      <c r="A253">
        <f t="shared" si="3"/>
        <v>227</v>
      </c>
      <c r="B253" t="s">
        <v>668</v>
      </c>
      <c r="D253" t="s">
        <v>564</v>
      </c>
      <c r="E253" t="s">
        <v>12</v>
      </c>
      <c r="F253" t="s">
        <v>40</v>
      </c>
      <c r="G253" t="s">
        <v>436</v>
      </c>
      <c r="H253" t="s">
        <v>711</v>
      </c>
    </row>
    <row r="254" spans="1:8" x14ac:dyDescent="0.25">
      <c r="A254">
        <f t="shared" si="3"/>
        <v>228</v>
      </c>
      <c r="B254" t="s">
        <v>685</v>
      </c>
      <c r="D254" t="s">
        <v>564</v>
      </c>
      <c r="E254" t="s">
        <v>12</v>
      </c>
      <c r="F254" t="s">
        <v>40</v>
      </c>
      <c r="G254" t="s">
        <v>469</v>
      </c>
      <c r="H254" t="s">
        <v>711</v>
      </c>
    </row>
    <row r="255" spans="1:8" x14ac:dyDescent="0.25">
      <c r="A255">
        <f t="shared" si="3"/>
        <v>229</v>
      </c>
      <c r="B255" t="s">
        <v>693</v>
      </c>
      <c r="D255" t="s">
        <v>564</v>
      </c>
      <c r="E255" t="s">
        <v>12</v>
      </c>
      <c r="F255" t="s">
        <v>40</v>
      </c>
      <c r="G255" t="s">
        <v>503</v>
      </c>
      <c r="H255" t="s">
        <v>711</v>
      </c>
    </row>
    <row r="256" spans="1:8" x14ac:dyDescent="0.25">
      <c r="A256">
        <f t="shared" si="3"/>
        <v>230</v>
      </c>
      <c r="B256" t="s">
        <v>696</v>
      </c>
      <c r="D256" t="s">
        <v>564</v>
      </c>
      <c r="E256" t="s">
        <v>12</v>
      </c>
      <c r="F256" t="s">
        <v>40</v>
      </c>
      <c r="G256" t="s">
        <v>469</v>
      </c>
      <c r="H256" t="s">
        <v>711</v>
      </c>
    </row>
    <row r="257" spans="1:8" x14ac:dyDescent="0.25">
      <c r="A257">
        <f t="shared" si="3"/>
        <v>231</v>
      </c>
      <c r="B257" t="s">
        <v>700</v>
      </c>
      <c r="D257" t="s">
        <v>564</v>
      </c>
      <c r="E257" t="s">
        <v>12</v>
      </c>
      <c r="F257" t="s">
        <v>40</v>
      </c>
      <c r="G257" t="s">
        <v>503</v>
      </c>
      <c r="H257" t="s">
        <v>711</v>
      </c>
    </row>
    <row r="258" spans="1:8" x14ac:dyDescent="0.25">
      <c r="A258">
        <f t="shared" si="3"/>
        <v>232</v>
      </c>
      <c r="B258" t="s">
        <v>702</v>
      </c>
      <c r="D258" t="s">
        <v>564</v>
      </c>
      <c r="E258" t="s">
        <v>12</v>
      </c>
      <c r="F258" t="s">
        <v>40</v>
      </c>
      <c r="G258" t="s">
        <v>436</v>
      </c>
      <c r="H258" t="s">
        <v>711</v>
      </c>
    </row>
    <row r="259" spans="1:8" x14ac:dyDescent="0.25">
      <c r="A259">
        <f t="shared" si="3"/>
        <v>233</v>
      </c>
      <c r="B259" t="s">
        <v>703</v>
      </c>
      <c r="D259" t="s">
        <v>564</v>
      </c>
      <c r="E259" t="s">
        <v>12</v>
      </c>
      <c r="F259" t="s">
        <v>40</v>
      </c>
      <c r="G259" t="s">
        <v>503</v>
      </c>
      <c r="H259" t="s">
        <v>711</v>
      </c>
    </row>
    <row r="260" spans="1:8" x14ac:dyDescent="0.25">
      <c r="A260">
        <f t="shared" si="3"/>
        <v>234</v>
      </c>
      <c r="B260" t="s">
        <v>706</v>
      </c>
      <c r="D260" t="s">
        <v>564</v>
      </c>
      <c r="E260" t="s">
        <v>12</v>
      </c>
      <c r="F260" t="s">
        <v>40</v>
      </c>
      <c r="G260" t="s">
        <v>503</v>
      </c>
      <c r="H260" t="s">
        <v>711</v>
      </c>
    </row>
    <row r="262" spans="1:8" x14ac:dyDescent="0.25">
      <c r="A262">
        <f>A260+1</f>
        <v>235</v>
      </c>
      <c r="B262" t="s">
        <v>647</v>
      </c>
      <c r="D262" t="s">
        <v>648</v>
      </c>
      <c r="E262" t="s">
        <v>12</v>
      </c>
      <c r="F262" t="s">
        <v>41</v>
      </c>
      <c r="G262" t="s">
        <v>503</v>
      </c>
      <c r="H262" t="s">
        <v>711</v>
      </c>
    </row>
    <row r="263" spans="1:8" x14ac:dyDescent="0.25">
      <c r="A263">
        <f t="shared" si="3"/>
        <v>236</v>
      </c>
      <c r="B263" t="s">
        <v>656</v>
      </c>
      <c r="D263" t="s">
        <v>648</v>
      </c>
      <c r="E263" t="s">
        <v>12</v>
      </c>
      <c r="F263" t="s">
        <v>41</v>
      </c>
      <c r="G263" t="s">
        <v>503</v>
      </c>
      <c r="H263" t="s">
        <v>711</v>
      </c>
    </row>
    <row r="264" spans="1:8" x14ac:dyDescent="0.25">
      <c r="A264">
        <f t="shared" si="3"/>
        <v>237</v>
      </c>
      <c r="B264" t="s">
        <v>686</v>
      </c>
      <c r="D264" t="s">
        <v>648</v>
      </c>
      <c r="E264" t="s">
        <v>12</v>
      </c>
      <c r="F264" t="s">
        <v>41</v>
      </c>
      <c r="G264" t="s">
        <v>503</v>
      </c>
      <c r="H264" t="s">
        <v>711</v>
      </c>
    </row>
    <row r="265" spans="1:8" x14ac:dyDescent="0.25">
      <c r="A265">
        <f t="shared" si="3"/>
        <v>238</v>
      </c>
      <c r="B265" t="s">
        <v>687</v>
      </c>
      <c r="D265" t="s">
        <v>648</v>
      </c>
      <c r="E265" t="s">
        <v>12</v>
      </c>
      <c r="F265" t="s">
        <v>41</v>
      </c>
      <c r="G265" t="s">
        <v>503</v>
      </c>
      <c r="H265" t="s">
        <v>711</v>
      </c>
    </row>
    <row r="267" spans="1:8" x14ac:dyDescent="0.25">
      <c r="A267">
        <f>A265+1</f>
        <v>239</v>
      </c>
      <c r="B267" t="s">
        <v>676</v>
      </c>
      <c r="D267" t="s">
        <v>677</v>
      </c>
      <c r="E267" t="s">
        <v>11</v>
      </c>
      <c r="F267" t="s">
        <v>30</v>
      </c>
      <c r="G267" t="s">
        <v>11</v>
      </c>
      <c r="H267" t="s">
        <v>711</v>
      </c>
    </row>
  </sheetData>
  <autoFilter ref="A1:H267" xr:uid="{70A3D7CA-8A7A-4978-A702-225970C1D7DF}"/>
  <sortState xmlns:xlrd2="http://schemas.microsoft.com/office/spreadsheetml/2017/richdata2" ref="A2:H267">
    <sortCondition ref="F2:F26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47AD-776B-468D-8802-1D63DCF3BBED}">
  <sheetPr codeName="Sheet7">
    <tabColor theme="4" tint="0.39997558519241921"/>
  </sheetPr>
  <dimension ref="A1:I31"/>
  <sheetViews>
    <sheetView zoomScale="90" zoomScaleNormal="90" workbookViewId="0"/>
  </sheetViews>
  <sheetFormatPr defaultColWidth="8.7265625" defaultRowHeight="14.5" x14ac:dyDescent="0.35"/>
  <cols>
    <col min="1" max="1" width="26" style="187" bestFit="1" customWidth="1"/>
    <col min="2" max="2" width="31.1796875" style="187" bestFit="1" customWidth="1"/>
    <col min="3" max="3" width="9" style="187" bestFit="1" customWidth="1"/>
    <col min="4" max="4" width="14" style="187" bestFit="1" customWidth="1"/>
    <col min="5" max="5" width="23" style="187" bestFit="1" customWidth="1"/>
    <col min="6" max="8" width="17.26953125" style="187" customWidth="1"/>
    <col min="9" max="9" width="14.26953125" style="192" customWidth="1"/>
    <col min="10" max="16384" width="8.7265625" style="187"/>
  </cols>
  <sheetData>
    <row r="1" spans="1:9" x14ac:dyDescent="0.35">
      <c r="A1" s="189" t="s">
        <v>1</v>
      </c>
      <c r="B1" s="190" t="s">
        <v>16</v>
      </c>
      <c r="C1" s="190" t="s">
        <v>45</v>
      </c>
      <c r="D1" s="190" t="s">
        <v>58</v>
      </c>
      <c r="E1" s="190" t="s">
        <v>394</v>
      </c>
      <c r="F1" s="190" t="s">
        <v>395</v>
      </c>
      <c r="G1" s="202" t="s">
        <v>752</v>
      </c>
      <c r="H1" s="202" t="s">
        <v>396</v>
      </c>
      <c r="I1" s="191" t="s">
        <v>203</v>
      </c>
    </row>
    <row r="2" spans="1:9" x14ac:dyDescent="0.35">
      <c r="A2" s="193" t="s">
        <v>2</v>
      </c>
      <c r="B2" s="194" t="s">
        <v>17</v>
      </c>
      <c r="C2" s="194" t="s">
        <v>46</v>
      </c>
      <c r="D2" s="194" t="s">
        <v>59</v>
      </c>
      <c r="E2" s="203" t="s">
        <v>711</v>
      </c>
      <c r="F2" s="208" t="s">
        <v>717</v>
      </c>
      <c r="G2" s="208"/>
      <c r="H2" s="203"/>
      <c r="I2" s="188">
        <v>1</v>
      </c>
    </row>
    <row r="3" spans="1:9" x14ac:dyDescent="0.35">
      <c r="A3" s="193" t="s">
        <v>3</v>
      </c>
      <c r="B3" s="194" t="s">
        <v>18</v>
      </c>
      <c r="C3" s="194" t="s">
        <v>47</v>
      </c>
      <c r="D3" s="194" t="s">
        <v>60</v>
      </c>
      <c r="E3" s="203" t="s">
        <v>711</v>
      </c>
      <c r="F3" s="208" t="s">
        <v>717</v>
      </c>
      <c r="G3" s="208"/>
      <c r="H3" s="203"/>
      <c r="I3" s="188">
        <v>11</v>
      </c>
    </row>
    <row r="4" spans="1:9" x14ac:dyDescent="0.35">
      <c r="A4" s="193" t="s">
        <v>4</v>
      </c>
      <c r="B4" s="194" t="s">
        <v>19</v>
      </c>
      <c r="C4" s="194" t="s">
        <v>48</v>
      </c>
      <c r="D4" s="194" t="s">
        <v>61</v>
      </c>
      <c r="E4" s="203" t="s">
        <v>711</v>
      </c>
      <c r="F4" s="208" t="s">
        <v>717</v>
      </c>
      <c r="G4" s="208"/>
      <c r="H4" s="203"/>
      <c r="I4" s="188">
        <v>1</v>
      </c>
    </row>
    <row r="5" spans="1:9" x14ac:dyDescent="0.35">
      <c r="A5" s="193" t="s">
        <v>4</v>
      </c>
      <c r="B5" s="194" t="s">
        <v>20</v>
      </c>
      <c r="C5" s="194" t="s">
        <v>48</v>
      </c>
      <c r="D5" s="194" t="s">
        <v>61</v>
      </c>
      <c r="E5" s="203" t="s">
        <v>711</v>
      </c>
      <c r="F5" s="208" t="s">
        <v>717</v>
      </c>
      <c r="G5" s="208"/>
      <c r="H5" s="203"/>
      <c r="I5" s="188">
        <v>30</v>
      </c>
    </row>
    <row r="6" spans="1:9" x14ac:dyDescent="0.35">
      <c r="A6" s="193" t="s">
        <v>5</v>
      </c>
      <c r="B6" s="194" t="s">
        <v>21</v>
      </c>
      <c r="C6" s="194" t="s">
        <v>49</v>
      </c>
      <c r="D6" s="194" t="s">
        <v>62</v>
      </c>
      <c r="E6" s="203" t="s">
        <v>711</v>
      </c>
      <c r="F6" s="208" t="s">
        <v>717</v>
      </c>
      <c r="G6" s="208"/>
      <c r="H6" s="203"/>
      <c r="I6" s="188">
        <v>3</v>
      </c>
    </row>
    <row r="7" spans="1:9" x14ac:dyDescent="0.35">
      <c r="A7" s="193" t="s">
        <v>6</v>
      </c>
      <c r="B7" s="194" t="s">
        <v>22</v>
      </c>
      <c r="C7" s="194" t="s">
        <v>50</v>
      </c>
      <c r="D7" s="194" t="s">
        <v>63</v>
      </c>
      <c r="E7" s="203" t="s">
        <v>711</v>
      </c>
      <c r="F7" s="208" t="s">
        <v>717</v>
      </c>
      <c r="G7" s="208"/>
      <c r="H7" s="203"/>
      <c r="I7" s="188">
        <v>3</v>
      </c>
    </row>
    <row r="8" spans="1:9" x14ac:dyDescent="0.35">
      <c r="A8" s="193" t="s">
        <v>7</v>
      </c>
      <c r="B8" s="194" t="s">
        <v>7</v>
      </c>
      <c r="C8" s="194" t="s">
        <v>51</v>
      </c>
      <c r="D8" s="194" t="s">
        <v>64</v>
      </c>
      <c r="E8" s="203" t="s">
        <v>721</v>
      </c>
      <c r="F8" s="208" t="s">
        <v>717</v>
      </c>
      <c r="G8" s="208"/>
      <c r="H8" s="203"/>
      <c r="I8" s="188">
        <v>2</v>
      </c>
    </row>
    <row r="9" spans="1:9" x14ac:dyDescent="0.35">
      <c r="A9" s="193" t="s">
        <v>8</v>
      </c>
      <c r="B9" s="194" t="s">
        <v>23</v>
      </c>
      <c r="C9" s="194" t="s">
        <v>52</v>
      </c>
      <c r="D9" s="194" t="s">
        <v>65</v>
      </c>
      <c r="E9" s="203" t="s">
        <v>713</v>
      </c>
      <c r="F9" s="208" t="s">
        <v>717</v>
      </c>
      <c r="G9" s="208"/>
      <c r="H9" s="203"/>
      <c r="I9" s="188">
        <v>15</v>
      </c>
    </row>
    <row r="10" spans="1:9" x14ac:dyDescent="0.35">
      <c r="A10" s="193" t="s">
        <v>8</v>
      </c>
      <c r="B10" s="194" t="s">
        <v>24</v>
      </c>
      <c r="C10" s="194" t="s">
        <v>52</v>
      </c>
      <c r="D10" s="194" t="s">
        <v>66</v>
      </c>
      <c r="E10" s="203" t="s">
        <v>712</v>
      </c>
      <c r="F10" s="208" t="s">
        <v>717</v>
      </c>
      <c r="G10" s="208"/>
      <c r="H10" s="203"/>
      <c r="I10" s="188">
        <v>15</v>
      </c>
    </row>
    <row r="11" spans="1:9" x14ac:dyDescent="0.35">
      <c r="A11" s="193" t="s">
        <v>2</v>
      </c>
      <c r="B11" s="194" t="s">
        <v>25</v>
      </c>
      <c r="C11" s="194" t="s">
        <v>46</v>
      </c>
      <c r="D11" s="194" t="s">
        <v>67</v>
      </c>
      <c r="E11" s="203" t="s">
        <v>712</v>
      </c>
      <c r="F11" s="208" t="s">
        <v>717</v>
      </c>
      <c r="G11" s="208"/>
      <c r="H11" s="203"/>
      <c r="I11" s="188">
        <v>18</v>
      </c>
    </row>
    <row r="12" spans="1:9" x14ac:dyDescent="0.35">
      <c r="A12" s="193" t="s">
        <v>9</v>
      </c>
      <c r="B12" s="194" t="s">
        <v>26</v>
      </c>
      <c r="C12" s="194" t="s">
        <v>53</v>
      </c>
      <c r="D12" s="194" t="s">
        <v>68</v>
      </c>
      <c r="E12" s="203" t="s">
        <v>711</v>
      </c>
      <c r="F12" s="208" t="s">
        <v>717</v>
      </c>
      <c r="G12" s="208"/>
      <c r="H12" s="203"/>
      <c r="I12" s="188">
        <v>17</v>
      </c>
    </row>
    <row r="13" spans="1:9" x14ac:dyDescent="0.35">
      <c r="A13" s="193" t="s">
        <v>9</v>
      </c>
      <c r="B13" s="194" t="s">
        <v>27</v>
      </c>
      <c r="C13" s="194" t="s">
        <v>53</v>
      </c>
      <c r="D13" s="194" t="s">
        <v>69</v>
      </c>
      <c r="E13" s="203" t="s">
        <v>711</v>
      </c>
      <c r="F13" s="208" t="s">
        <v>717</v>
      </c>
      <c r="G13" s="208"/>
      <c r="H13" s="203"/>
      <c r="I13" s="188">
        <v>1</v>
      </c>
    </row>
    <row r="14" spans="1:9" x14ac:dyDescent="0.35">
      <c r="A14" s="193" t="s">
        <v>10</v>
      </c>
      <c r="B14" s="194" t="s">
        <v>28</v>
      </c>
      <c r="C14" s="194" t="s">
        <v>10</v>
      </c>
      <c r="D14" s="194" t="s">
        <v>70</v>
      </c>
      <c r="E14" s="203" t="s">
        <v>711</v>
      </c>
      <c r="F14" s="208" t="s">
        <v>717</v>
      </c>
      <c r="G14" s="208"/>
      <c r="H14" s="203"/>
      <c r="I14" s="188">
        <v>27</v>
      </c>
    </row>
    <row r="15" spans="1:9" x14ac:dyDescent="0.35">
      <c r="A15" s="193" t="s">
        <v>11</v>
      </c>
      <c r="B15" s="194" t="s">
        <v>29</v>
      </c>
      <c r="C15" s="194" t="s">
        <v>54</v>
      </c>
      <c r="D15" s="194" t="s">
        <v>71</v>
      </c>
      <c r="E15" s="203" t="s">
        <v>720</v>
      </c>
      <c r="F15" s="208" t="s">
        <v>717</v>
      </c>
      <c r="G15" s="208"/>
      <c r="H15" s="203"/>
      <c r="I15" s="188">
        <v>27</v>
      </c>
    </row>
    <row r="16" spans="1:9" x14ac:dyDescent="0.35">
      <c r="A16" s="193" t="s">
        <v>11</v>
      </c>
      <c r="B16" s="194" t="s">
        <v>30</v>
      </c>
      <c r="C16" s="194" t="s">
        <v>54</v>
      </c>
      <c r="D16" s="194" t="s">
        <v>72</v>
      </c>
      <c r="E16" s="203" t="s">
        <v>711</v>
      </c>
      <c r="F16" s="208" t="s">
        <v>717</v>
      </c>
      <c r="G16" s="208"/>
      <c r="H16" s="203"/>
      <c r="I16" s="188">
        <v>1</v>
      </c>
    </row>
    <row r="17" spans="1:9" x14ac:dyDescent="0.35">
      <c r="A17" s="193" t="s">
        <v>12</v>
      </c>
      <c r="B17" s="194" t="s">
        <v>31</v>
      </c>
      <c r="C17" s="194" t="s">
        <v>55</v>
      </c>
      <c r="D17" s="194" t="s">
        <v>73</v>
      </c>
      <c r="E17" s="203" t="s">
        <v>711</v>
      </c>
      <c r="F17" s="208" t="s">
        <v>717</v>
      </c>
      <c r="G17" s="208"/>
      <c r="H17" s="203"/>
      <c r="I17" s="188">
        <v>4</v>
      </c>
    </row>
    <row r="18" spans="1:9" x14ac:dyDescent="0.35">
      <c r="A18" s="193" t="s">
        <v>12</v>
      </c>
      <c r="B18" s="194" t="s">
        <v>32</v>
      </c>
      <c r="C18" s="194" t="s">
        <v>55</v>
      </c>
      <c r="D18" s="194" t="s">
        <v>74</v>
      </c>
      <c r="E18" s="203" t="s">
        <v>711</v>
      </c>
      <c r="F18" s="208" t="s">
        <v>717</v>
      </c>
      <c r="G18" s="208"/>
      <c r="H18" s="203"/>
      <c r="I18" s="188">
        <v>2</v>
      </c>
    </row>
    <row r="19" spans="1:9" x14ac:dyDescent="0.35">
      <c r="A19" s="193" t="s">
        <v>12</v>
      </c>
      <c r="B19" s="194" t="s">
        <v>33</v>
      </c>
      <c r="C19" s="194" t="s">
        <v>55</v>
      </c>
      <c r="D19" s="194" t="s">
        <v>75</v>
      </c>
      <c r="E19" s="203" t="s">
        <v>718</v>
      </c>
      <c r="F19" s="208" t="s">
        <v>717</v>
      </c>
      <c r="G19" s="208"/>
      <c r="H19" s="203"/>
      <c r="I19" s="188">
        <v>7</v>
      </c>
    </row>
    <row r="20" spans="1:9" x14ac:dyDescent="0.35">
      <c r="A20" s="193" t="s">
        <v>12</v>
      </c>
      <c r="B20" s="194" t="s">
        <v>34</v>
      </c>
      <c r="C20" s="194" t="s">
        <v>55</v>
      </c>
      <c r="D20" s="194" t="s">
        <v>76</v>
      </c>
      <c r="E20" s="203" t="s">
        <v>719</v>
      </c>
      <c r="F20" s="208" t="s">
        <v>717</v>
      </c>
      <c r="G20" s="208"/>
      <c r="H20" s="203"/>
      <c r="I20" s="188">
        <v>12</v>
      </c>
    </row>
    <row r="21" spans="1:9" x14ac:dyDescent="0.35">
      <c r="A21" s="193" t="s">
        <v>12</v>
      </c>
      <c r="B21" s="194" t="s">
        <v>35</v>
      </c>
      <c r="C21" s="194" t="s">
        <v>55</v>
      </c>
      <c r="D21" s="194" t="s">
        <v>77</v>
      </c>
      <c r="E21" s="203" t="s">
        <v>711</v>
      </c>
      <c r="F21" s="208" t="s">
        <v>717</v>
      </c>
      <c r="G21" s="208"/>
      <c r="H21" s="203"/>
      <c r="I21" s="188">
        <v>1</v>
      </c>
    </row>
    <row r="22" spans="1:9" x14ac:dyDescent="0.35">
      <c r="A22" s="193" t="s">
        <v>12</v>
      </c>
      <c r="B22" s="194" t="s">
        <v>36</v>
      </c>
      <c r="C22" s="194" t="s">
        <v>55</v>
      </c>
      <c r="D22" s="194" t="s">
        <v>78</v>
      </c>
      <c r="E22" s="203" t="s">
        <v>711</v>
      </c>
      <c r="F22" s="208" t="s">
        <v>717</v>
      </c>
      <c r="G22" s="208"/>
      <c r="H22" s="203"/>
      <c r="I22" s="188">
        <v>4</v>
      </c>
    </row>
    <row r="23" spans="1:9" x14ac:dyDescent="0.35">
      <c r="A23" s="193" t="s">
        <v>12</v>
      </c>
      <c r="B23" s="194" t="s">
        <v>37</v>
      </c>
      <c r="C23" s="194" t="s">
        <v>55</v>
      </c>
      <c r="D23" s="194" t="s">
        <v>79</v>
      </c>
      <c r="E23" s="203" t="s">
        <v>711</v>
      </c>
      <c r="F23" s="208" t="s">
        <v>717</v>
      </c>
      <c r="G23" s="208"/>
      <c r="H23" s="203"/>
      <c r="I23" s="188">
        <v>1</v>
      </c>
    </row>
    <row r="24" spans="1:9" x14ac:dyDescent="0.35">
      <c r="A24" s="193" t="s">
        <v>12</v>
      </c>
      <c r="B24" s="194" t="s">
        <v>38</v>
      </c>
      <c r="C24" s="194" t="s">
        <v>55</v>
      </c>
      <c r="D24" s="194" t="s">
        <v>80</v>
      </c>
      <c r="E24" s="203" t="s">
        <v>711</v>
      </c>
      <c r="F24" s="208" t="s">
        <v>717</v>
      </c>
      <c r="G24" s="208"/>
      <c r="H24" s="203"/>
      <c r="I24" s="188">
        <v>2</v>
      </c>
    </row>
    <row r="25" spans="1:9" x14ac:dyDescent="0.35">
      <c r="A25" s="193" t="s">
        <v>12</v>
      </c>
      <c r="B25" s="194" t="s">
        <v>39</v>
      </c>
      <c r="C25" s="194" t="s">
        <v>55</v>
      </c>
      <c r="D25" s="194" t="s">
        <v>81</v>
      </c>
      <c r="E25" s="203" t="s">
        <v>711</v>
      </c>
      <c r="F25" s="208" t="s">
        <v>717</v>
      </c>
      <c r="G25" s="208"/>
      <c r="H25" s="203"/>
      <c r="I25" s="188">
        <v>7</v>
      </c>
    </row>
    <row r="26" spans="1:9" x14ac:dyDescent="0.35">
      <c r="A26" s="193" t="s">
        <v>12</v>
      </c>
      <c r="B26" s="194" t="s">
        <v>40</v>
      </c>
      <c r="C26" s="194" t="s">
        <v>55</v>
      </c>
      <c r="D26" s="194" t="s">
        <v>82</v>
      </c>
      <c r="E26" s="203" t="s">
        <v>711</v>
      </c>
      <c r="F26" s="208" t="s">
        <v>717</v>
      </c>
      <c r="G26" s="208"/>
      <c r="H26" s="203"/>
      <c r="I26" s="188">
        <v>13</v>
      </c>
    </row>
    <row r="27" spans="1:9" x14ac:dyDescent="0.35">
      <c r="A27" s="193" t="s">
        <v>12</v>
      </c>
      <c r="B27" s="194" t="s">
        <v>41</v>
      </c>
      <c r="C27" s="194" t="s">
        <v>55</v>
      </c>
      <c r="D27" s="194" t="s">
        <v>83</v>
      </c>
      <c r="E27" s="203" t="s">
        <v>711</v>
      </c>
      <c r="F27" s="208" t="s">
        <v>717</v>
      </c>
      <c r="G27" s="208"/>
      <c r="H27" s="203"/>
      <c r="I27" s="188">
        <v>4</v>
      </c>
    </row>
    <row r="28" spans="1:9" x14ac:dyDescent="0.35">
      <c r="A28" s="193" t="s">
        <v>13</v>
      </c>
      <c r="B28" s="194" t="s">
        <v>42</v>
      </c>
      <c r="C28" s="194" t="s">
        <v>56</v>
      </c>
      <c r="D28" s="194" t="s">
        <v>84</v>
      </c>
      <c r="E28" s="203" t="s">
        <v>711</v>
      </c>
      <c r="F28" s="208" t="s">
        <v>717</v>
      </c>
      <c r="G28" s="208"/>
      <c r="H28" s="203"/>
      <c r="I28" s="188">
        <v>1</v>
      </c>
    </row>
    <row r="29" spans="1:9" x14ac:dyDescent="0.35">
      <c r="A29" s="193" t="s">
        <v>14</v>
      </c>
      <c r="B29" s="194" t="s">
        <v>43</v>
      </c>
      <c r="C29" s="194" t="s">
        <v>57</v>
      </c>
      <c r="D29" s="194" t="s">
        <v>85</v>
      </c>
      <c r="E29" s="203" t="s">
        <v>719</v>
      </c>
      <c r="F29" s="208" t="s">
        <v>717</v>
      </c>
      <c r="G29" s="208"/>
      <c r="H29" s="203"/>
      <c r="I29" s="188">
        <v>8</v>
      </c>
    </row>
    <row r="30" spans="1:9" ht="15" thickBot="1" x14ac:dyDescent="0.4">
      <c r="A30" s="193" t="s">
        <v>14</v>
      </c>
      <c r="B30" s="194" t="s">
        <v>44</v>
      </c>
      <c r="C30" s="194" t="s">
        <v>57</v>
      </c>
      <c r="D30" s="198" t="s">
        <v>86</v>
      </c>
      <c r="E30" s="203" t="s">
        <v>713</v>
      </c>
      <c r="F30" s="208" t="s">
        <v>717</v>
      </c>
      <c r="G30" s="232"/>
      <c r="H30" s="204"/>
      <c r="I30" s="199">
        <v>1</v>
      </c>
    </row>
    <row r="31" spans="1:9" ht="15" thickBot="1" x14ac:dyDescent="0.4">
      <c r="A31" s="195"/>
      <c r="B31" s="196"/>
      <c r="C31" s="197"/>
      <c r="D31" s="207" t="s">
        <v>15</v>
      </c>
      <c r="E31" s="205"/>
      <c r="F31" s="205"/>
      <c r="G31" s="206"/>
      <c r="H31" s="206"/>
      <c r="I31" s="200">
        <f>SUM(I2:I30)</f>
        <v>239</v>
      </c>
    </row>
  </sheetData>
  <hyperlinks>
    <hyperlink ref="F2" location="'HC Names'!B180" display="List of Employees" xr:uid="{A1944D35-D264-492B-AB55-B6D6730B0B75}"/>
    <hyperlink ref="F3:F30" location="'HC Names'!B180" display="List of Employees" xr:uid="{46F8A032-1648-4C2B-8E7E-674D85715619}"/>
    <hyperlink ref="F3" location="'HC Names'!B226" display="List of Employees" xr:uid="{51D01E7D-5D59-4193-BB2E-14A2CE988095}"/>
    <hyperlink ref="F6" location="'HC Names'!B50" display="List of Employees" xr:uid="{982AADBD-506F-43D7-926A-EFCE71818629}"/>
    <hyperlink ref="F7" location="'HC Names'!B56" display="List of Employees" xr:uid="{4FB0058E-3DE0-486C-978C-24D61BA6B87F}"/>
    <hyperlink ref="F8" location="'HC Names'!B102" display="List of Employees" xr:uid="{4353F644-74EE-4865-88AB-B5F1341CBD69}"/>
    <hyperlink ref="F9" location="'HC Names'!B2" display="List of Employees" xr:uid="{B42691F2-84EE-4CC8-8AF1-0AE439F0C700}"/>
    <hyperlink ref="F10" location="'HC Names'!B105" display="List of Employees" xr:uid="{1DE9371C-15FD-4F36-B17B-FD8F43220E19}"/>
    <hyperlink ref="F11" location="'HC Names'!B65" display="List of Employees" xr:uid="{EB86DDE1-3615-44CE-B9D7-3CC1A59DF28E}"/>
    <hyperlink ref="F12" location="'HC Names'!B84" display="List of Employees" xr:uid="{80BE6C79-AF50-48E4-BE53-A70AD513AFEF}"/>
    <hyperlink ref="F13" location="'HC Names'!B238" display="List of Employees" xr:uid="{4E5C8EED-16C6-4A26-B416-40AF3619FD6C}"/>
    <hyperlink ref="F14" location="'HC Names'!B152" display="List of Employees" xr:uid="{447F884F-6782-4F84-927B-54059EE95807}"/>
    <hyperlink ref="F15" location="'HC Names'!B121" display="List of Employees" xr:uid="{37739A8A-EF5E-465E-B46D-F313F564C12C}"/>
    <hyperlink ref="F16" location="'HC Names'!B267" display="List of Employees" xr:uid="{AC4C57DF-66CC-45B6-9D2F-E979A4AD83FC}"/>
    <hyperlink ref="F17" location="'HC Names'!B60" display="List of Employees" xr:uid="{4AC880DF-B568-4035-822D-B48595FD8C04}"/>
    <hyperlink ref="F18" location="'HC Names'!B149" display="List of Employees" xr:uid="{5880619B-FEC8-4886-A8FB-B7EB85C4EAB9}"/>
    <hyperlink ref="F19" location="'HC Names'!B182" display="List of Employees" xr:uid="{C47FA6AC-8F20-42D9-90C0-B3562B6421EE}"/>
    <hyperlink ref="F20" location="'HC Names'!B190" display="List of Employees" xr:uid="{BD1B5EE8-D1D2-4055-BAFB-D70C3CC292EF}"/>
    <hyperlink ref="F21" location="'HC Names'!B203" display="List of Employees" xr:uid="{F2CA23CA-83EB-4838-9077-F345A674458F}"/>
    <hyperlink ref="F22" location="'HC Names'!B205" display="List of Employees" xr:uid="{B59DAB62-E1AF-4848-B5ED-35235624703E}"/>
    <hyperlink ref="F23" location="'HC Names'!B210" display="List of Employees" xr:uid="{F5C6774E-E965-454B-AA3B-4744BADC26E2}"/>
    <hyperlink ref="F24" location="'HC Names'!B223" display="List of Employees" xr:uid="{D75CA5C6-CD8A-48D5-97B2-AAF58B2A3508}"/>
    <hyperlink ref="F25" location="'HC Names'!B240" display="List of Employees" xr:uid="{CCE6D34F-93DB-46C3-A29C-03181A0B5F3A}"/>
    <hyperlink ref="F26" location="'HC Names'!B248" display="List of Employees" xr:uid="{E136274B-A0F1-4D90-B4B1-8B999B33CA31}"/>
    <hyperlink ref="F27" location="'HC Names'!B262" display="List of Employees" xr:uid="{71ED702A-6402-4CCA-B061-4B49D8BD73B6}"/>
    <hyperlink ref="F28" location="'HC Names'!B54" display="List of Employees" xr:uid="{9872DF3E-969F-4F77-8187-E51D927A2C15}"/>
    <hyperlink ref="F29" location="'HC Names'!B212" display="List of Employees" xr:uid="{072F6ED1-718F-470A-92B4-45AB294F2049}"/>
    <hyperlink ref="F30" location="'HC Names'!B221" display="List of Employees" xr:uid="{B9D4BFA3-D88D-4385-BD59-A87B8D367F3B}"/>
    <hyperlink ref="F4" location="'HC Names'!B48" display="List of Employees" xr:uid="{9400D4F4-C105-4EDE-94D8-6D7D438706BD}"/>
    <hyperlink ref="F5" location="'HC Names'!B18" display="List of Employees" xr:uid="{1935198F-968C-4082-BD75-EEF35CEA9129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FD85-1CEF-4848-A802-751A0CD6D0B3}">
  <sheetPr codeName="Sheet8"/>
  <dimension ref="A1:L30"/>
  <sheetViews>
    <sheetView workbookViewId="0"/>
  </sheetViews>
  <sheetFormatPr defaultRowHeight="12.5" x14ac:dyDescent="0.25"/>
  <cols>
    <col min="1" max="1" width="13.7265625" style="212" customWidth="1"/>
    <col min="2" max="2" width="48.7265625" customWidth="1"/>
    <col min="3" max="3" width="28.7265625" bestFit="1" customWidth="1"/>
    <col min="4" max="4" width="23.26953125" bestFit="1" customWidth="1"/>
    <col min="5" max="5" width="11.26953125" bestFit="1" customWidth="1"/>
    <col min="6" max="6" width="19.453125" bestFit="1" customWidth="1"/>
    <col min="7" max="7" width="20" bestFit="1" customWidth="1"/>
    <col min="8" max="8" width="27.1796875" bestFit="1" customWidth="1"/>
    <col min="9" max="10" width="25.7265625" customWidth="1"/>
    <col min="11" max="11" width="18.7265625" customWidth="1"/>
    <col min="12" max="12" width="18.26953125" customWidth="1"/>
  </cols>
  <sheetData>
    <row r="1" spans="1:12" ht="14.5" x14ac:dyDescent="0.35">
      <c r="A1" s="209" t="s">
        <v>725</v>
      </c>
      <c r="B1" s="210" t="s">
        <v>726</v>
      </c>
    </row>
    <row r="2" spans="1:12" ht="13" thickBot="1" x14ac:dyDescent="0.3">
      <c r="A2" s="211" t="s">
        <v>727</v>
      </c>
    </row>
    <row r="3" spans="1:12" ht="13" thickBot="1" x14ac:dyDescent="0.3"/>
    <row r="4" spans="1:12" ht="15" thickBot="1" x14ac:dyDescent="0.3">
      <c r="A4" s="213" t="s">
        <v>728</v>
      </c>
      <c r="B4" s="214" t="s">
        <v>729</v>
      </c>
      <c r="C4" s="214" t="s">
        <v>730</v>
      </c>
      <c r="D4" s="214" t="s">
        <v>731</v>
      </c>
      <c r="E4" s="214" t="s">
        <v>732</v>
      </c>
      <c r="F4" s="214" t="s">
        <v>733</v>
      </c>
      <c r="G4" s="214" t="s">
        <v>734</v>
      </c>
      <c r="H4" s="214" t="s">
        <v>735</v>
      </c>
      <c r="I4" s="214" t="s">
        <v>736</v>
      </c>
      <c r="J4" s="214" t="s">
        <v>737</v>
      </c>
      <c r="K4" s="214" t="s">
        <v>738</v>
      </c>
      <c r="L4" s="215" t="s">
        <v>739</v>
      </c>
    </row>
    <row r="5" spans="1:12" ht="14" x14ac:dyDescent="0.25">
      <c r="A5" s="216">
        <v>45597</v>
      </c>
      <c r="B5" s="217" t="s">
        <v>91</v>
      </c>
      <c r="C5" s="217" t="s">
        <v>740</v>
      </c>
      <c r="D5" s="217" t="s">
        <v>741</v>
      </c>
      <c r="E5" s="217"/>
      <c r="F5" s="218"/>
      <c r="G5" s="218"/>
      <c r="H5" s="217"/>
      <c r="I5" s="217"/>
      <c r="J5" s="217"/>
      <c r="K5" s="217"/>
      <c r="L5" s="219"/>
    </row>
    <row r="6" spans="1:12" ht="14" x14ac:dyDescent="0.25">
      <c r="A6" s="220">
        <v>45597</v>
      </c>
      <c r="B6" s="221" t="s">
        <v>92</v>
      </c>
      <c r="C6" s="221" t="s">
        <v>740</v>
      </c>
      <c r="D6" s="221" t="s">
        <v>741</v>
      </c>
      <c r="E6" s="221"/>
      <c r="F6" s="222"/>
      <c r="G6" s="222"/>
      <c r="H6" s="221"/>
      <c r="I6" s="221"/>
      <c r="J6" s="221"/>
      <c r="K6" s="221"/>
      <c r="L6" s="223"/>
    </row>
    <row r="7" spans="1:12" ht="14" x14ac:dyDescent="0.25">
      <c r="A7" s="220">
        <v>45597</v>
      </c>
      <c r="B7" s="221" t="s">
        <v>94</v>
      </c>
      <c r="C7" s="221" t="s">
        <v>740</v>
      </c>
      <c r="D7" s="221" t="s">
        <v>741</v>
      </c>
      <c r="E7" s="221"/>
      <c r="F7" s="222"/>
      <c r="G7" s="222"/>
      <c r="H7" s="221"/>
      <c r="I7" s="221"/>
      <c r="J7" s="221"/>
      <c r="K7" s="221"/>
      <c r="L7" s="223"/>
    </row>
    <row r="8" spans="1:12" ht="14" x14ac:dyDescent="0.25">
      <c r="A8" s="220">
        <v>45597</v>
      </c>
      <c r="B8" s="221" t="s">
        <v>95</v>
      </c>
      <c r="C8" s="221" t="s">
        <v>740</v>
      </c>
      <c r="D8" s="221" t="s">
        <v>741</v>
      </c>
      <c r="E8" s="221"/>
      <c r="F8" s="222"/>
      <c r="G8" s="222"/>
      <c r="H8" s="221"/>
      <c r="I8" s="221"/>
      <c r="J8" s="221"/>
      <c r="K8" s="221"/>
      <c r="L8" s="223"/>
    </row>
    <row r="9" spans="1:12" ht="14" x14ac:dyDescent="0.25">
      <c r="A9" s="224">
        <v>45597</v>
      </c>
      <c r="B9" s="44" t="s">
        <v>97</v>
      </c>
      <c r="C9" s="44" t="s">
        <v>742</v>
      </c>
      <c r="D9" s="44" t="s">
        <v>741</v>
      </c>
      <c r="E9" s="44"/>
      <c r="F9" s="225"/>
      <c r="G9" s="225"/>
      <c r="H9" s="44"/>
      <c r="I9" s="44"/>
      <c r="J9" s="44"/>
      <c r="K9" s="44"/>
      <c r="L9" s="226"/>
    </row>
    <row r="10" spans="1:12" ht="14" x14ac:dyDescent="0.25">
      <c r="A10" s="224">
        <v>45597</v>
      </c>
      <c r="B10" s="44" t="s">
        <v>98</v>
      </c>
      <c r="C10" s="44" t="s">
        <v>742</v>
      </c>
      <c r="D10" s="44" t="s">
        <v>741</v>
      </c>
      <c r="E10" s="44"/>
      <c r="F10" s="225"/>
      <c r="G10" s="225"/>
      <c r="H10" s="44"/>
      <c r="I10" s="44"/>
      <c r="J10" s="44"/>
      <c r="K10" s="44"/>
      <c r="L10" s="226"/>
    </row>
    <row r="11" spans="1:12" ht="14" x14ac:dyDescent="0.25">
      <c r="A11" s="220">
        <v>45597</v>
      </c>
      <c r="B11" s="221" t="s">
        <v>102</v>
      </c>
      <c r="C11" s="221" t="s">
        <v>740</v>
      </c>
      <c r="D11" s="221" t="s">
        <v>743</v>
      </c>
      <c r="E11" s="221"/>
      <c r="F11" s="222"/>
      <c r="G11" s="222"/>
      <c r="H11" s="221"/>
      <c r="I11" s="221"/>
      <c r="J11" s="221"/>
      <c r="K11" s="221"/>
      <c r="L11" s="223"/>
    </row>
    <row r="12" spans="1:12" ht="14" x14ac:dyDescent="0.25">
      <c r="A12" s="220">
        <v>45597</v>
      </c>
      <c r="B12" s="221" t="s">
        <v>105</v>
      </c>
      <c r="C12" s="221" t="s">
        <v>740</v>
      </c>
      <c r="D12" s="221" t="s">
        <v>743</v>
      </c>
      <c r="E12" s="221"/>
      <c r="F12" s="222"/>
      <c r="G12" s="222"/>
      <c r="H12" s="221"/>
      <c r="I12" s="221"/>
      <c r="J12" s="221"/>
      <c r="K12" s="221"/>
      <c r="L12" s="223"/>
    </row>
    <row r="13" spans="1:12" ht="14" x14ac:dyDescent="0.25">
      <c r="A13" s="220">
        <v>45597</v>
      </c>
      <c r="B13" s="221" t="s">
        <v>106</v>
      </c>
      <c r="C13" s="221" t="s">
        <v>740</v>
      </c>
      <c r="D13" s="221" t="s">
        <v>743</v>
      </c>
      <c r="E13" s="221"/>
      <c r="F13" s="222"/>
      <c r="G13" s="222"/>
      <c r="H13" s="221"/>
      <c r="I13" s="221"/>
      <c r="J13" s="221"/>
      <c r="K13" s="221"/>
      <c r="L13" s="223"/>
    </row>
    <row r="14" spans="1:12" ht="14" x14ac:dyDescent="0.25">
      <c r="A14" s="224">
        <v>45597</v>
      </c>
      <c r="B14" s="44" t="s">
        <v>107</v>
      </c>
      <c r="C14" s="44" t="s">
        <v>742</v>
      </c>
      <c r="D14" s="44" t="s">
        <v>743</v>
      </c>
      <c r="E14" s="44"/>
      <c r="F14" s="225"/>
      <c r="G14" s="225"/>
      <c r="H14" s="44"/>
      <c r="I14" s="44"/>
      <c r="J14" s="44"/>
      <c r="K14" s="44"/>
      <c r="L14" s="226"/>
    </row>
    <row r="15" spans="1:12" ht="14" x14ac:dyDescent="0.25">
      <c r="A15" s="220">
        <v>45597</v>
      </c>
      <c r="B15" s="221" t="s">
        <v>108</v>
      </c>
      <c r="C15" s="221" t="s">
        <v>740</v>
      </c>
      <c r="D15" s="221" t="s">
        <v>744</v>
      </c>
      <c r="E15" s="221"/>
      <c r="F15" s="222"/>
      <c r="G15" s="222"/>
      <c r="H15" s="221"/>
      <c r="I15" s="221"/>
      <c r="J15" s="221"/>
      <c r="K15" s="221"/>
      <c r="L15" s="223"/>
    </row>
    <row r="16" spans="1:12" ht="14" x14ac:dyDescent="0.25">
      <c r="A16" s="220">
        <v>45597</v>
      </c>
      <c r="B16" s="221" t="s">
        <v>109</v>
      </c>
      <c r="C16" s="221" t="s">
        <v>740</v>
      </c>
      <c r="D16" s="221" t="s">
        <v>743</v>
      </c>
      <c r="E16" s="221"/>
      <c r="F16" s="222"/>
      <c r="G16" s="222"/>
      <c r="H16" s="221"/>
      <c r="I16" s="221"/>
      <c r="J16" s="221"/>
      <c r="K16" s="221"/>
      <c r="L16" s="223"/>
    </row>
    <row r="17" spans="1:12" ht="14" x14ac:dyDescent="0.25">
      <c r="A17" s="220">
        <v>45597</v>
      </c>
      <c r="B17" s="221" t="s">
        <v>745</v>
      </c>
      <c r="C17" s="221" t="s">
        <v>740</v>
      </c>
      <c r="D17" s="221" t="s">
        <v>746</v>
      </c>
      <c r="E17" s="221"/>
      <c r="F17" s="222"/>
      <c r="G17" s="222"/>
      <c r="H17" s="221"/>
      <c r="I17" s="221"/>
      <c r="J17" s="221"/>
      <c r="K17" s="221"/>
      <c r="L17" s="223"/>
    </row>
    <row r="18" spans="1:12" ht="14" x14ac:dyDescent="0.25">
      <c r="A18" s="220">
        <v>45597</v>
      </c>
      <c r="B18" s="221" t="s">
        <v>747</v>
      </c>
      <c r="C18" s="221" t="s">
        <v>740</v>
      </c>
      <c r="D18" s="221" t="s">
        <v>746</v>
      </c>
      <c r="E18" s="221"/>
      <c r="F18" s="222"/>
      <c r="G18" s="222"/>
      <c r="H18" s="221"/>
      <c r="I18" s="221"/>
      <c r="J18" s="221"/>
      <c r="K18" s="221"/>
      <c r="L18" s="223"/>
    </row>
    <row r="19" spans="1:12" ht="14" x14ac:dyDescent="0.25">
      <c r="A19" s="224">
        <v>45597</v>
      </c>
      <c r="B19" s="44" t="s">
        <v>748</v>
      </c>
      <c r="C19" s="44" t="s">
        <v>742</v>
      </c>
      <c r="D19" s="44" t="s">
        <v>746</v>
      </c>
      <c r="E19" s="44"/>
      <c r="F19" s="225"/>
      <c r="G19" s="225"/>
      <c r="H19" s="44"/>
      <c r="I19" s="44"/>
      <c r="J19" s="44"/>
      <c r="K19" s="44"/>
      <c r="L19" s="226"/>
    </row>
    <row r="20" spans="1:12" ht="14" x14ac:dyDescent="0.25">
      <c r="A20" s="220">
        <v>45597</v>
      </c>
      <c r="B20" s="221" t="s">
        <v>115</v>
      </c>
      <c r="C20" s="221" t="s">
        <v>740</v>
      </c>
      <c r="D20" s="221" t="s">
        <v>115</v>
      </c>
      <c r="E20" s="221"/>
      <c r="F20" s="222"/>
      <c r="G20" s="222"/>
      <c r="H20" s="221"/>
      <c r="I20" s="221"/>
      <c r="J20" s="221"/>
      <c r="K20" s="221"/>
      <c r="L20" s="223"/>
    </row>
    <row r="21" spans="1:12" ht="14" x14ac:dyDescent="0.25">
      <c r="A21" s="224">
        <v>45597</v>
      </c>
      <c r="B21" s="44" t="s">
        <v>118</v>
      </c>
      <c r="C21" s="44" t="s">
        <v>742</v>
      </c>
      <c r="D21" s="44" t="s">
        <v>749</v>
      </c>
      <c r="E21" s="44"/>
      <c r="F21" s="225"/>
      <c r="G21" s="225"/>
      <c r="H21" s="44"/>
      <c r="I21" s="44"/>
      <c r="J21" s="44"/>
      <c r="K21" s="44"/>
      <c r="L21" s="226"/>
    </row>
    <row r="22" spans="1:12" ht="14" x14ac:dyDescent="0.25">
      <c r="A22" s="224">
        <v>45597</v>
      </c>
      <c r="B22" s="44" t="s">
        <v>119</v>
      </c>
      <c r="C22" s="44" t="s">
        <v>742</v>
      </c>
      <c r="D22" s="44" t="s">
        <v>749</v>
      </c>
      <c r="E22" s="44"/>
      <c r="F22" s="225"/>
      <c r="G22" s="225"/>
      <c r="H22" s="44"/>
      <c r="I22" s="44"/>
      <c r="J22" s="44"/>
      <c r="K22" s="44"/>
      <c r="L22" s="226"/>
    </row>
    <row r="23" spans="1:12" ht="14" x14ac:dyDescent="0.25">
      <c r="A23" s="224">
        <v>45597</v>
      </c>
      <c r="B23" s="44" t="s">
        <v>121</v>
      </c>
      <c r="C23" s="44" t="s">
        <v>742</v>
      </c>
      <c r="D23" s="44" t="s">
        <v>750</v>
      </c>
      <c r="E23" s="44"/>
      <c r="F23" s="225"/>
      <c r="G23" s="225"/>
      <c r="H23" s="44"/>
      <c r="I23" s="44"/>
      <c r="J23" s="44"/>
      <c r="K23" s="44"/>
      <c r="L23" s="226"/>
    </row>
    <row r="24" spans="1:12" ht="14" x14ac:dyDescent="0.25">
      <c r="A24" s="224">
        <v>45597</v>
      </c>
      <c r="B24" s="44" t="s">
        <v>122</v>
      </c>
      <c r="C24" s="44" t="s">
        <v>742</v>
      </c>
      <c r="D24" s="44" t="s">
        <v>750</v>
      </c>
      <c r="E24" s="44"/>
      <c r="F24" s="225"/>
      <c r="G24" s="225"/>
      <c r="H24" s="44"/>
      <c r="I24" s="44"/>
      <c r="J24" s="44"/>
      <c r="K24" s="44"/>
      <c r="L24" s="226"/>
    </row>
    <row r="25" spans="1:12" ht="14" x14ac:dyDescent="0.25">
      <c r="A25" s="224">
        <v>45597</v>
      </c>
      <c r="B25" s="44" t="s">
        <v>127</v>
      </c>
      <c r="C25" s="44" t="s">
        <v>742</v>
      </c>
      <c r="D25" s="44" t="s">
        <v>750</v>
      </c>
      <c r="E25" s="44"/>
      <c r="F25" s="225"/>
      <c r="G25" s="225"/>
      <c r="H25" s="44"/>
      <c r="I25" s="44"/>
      <c r="J25" s="44"/>
      <c r="K25" s="44"/>
      <c r="L25" s="226"/>
    </row>
    <row r="26" spans="1:12" ht="14" x14ac:dyDescent="0.25">
      <c r="A26" s="224">
        <v>45597</v>
      </c>
      <c r="B26" s="44" t="s">
        <v>129</v>
      </c>
      <c r="C26" s="44" t="s">
        <v>742</v>
      </c>
      <c r="D26" s="44" t="s">
        <v>750</v>
      </c>
      <c r="E26" s="44"/>
      <c r="F26" s="225"/>
      <c r="G26" s="225"/>
      <c r="H26" s="44"/>
      <c r="I26" s="44"/>
      <c r="J26" s="44"/>
      <c r="K26" s="44"/>
      <c r="L26" s="226"/>
    </row>
    <row r="27" spans="1:12" ht="14.5" thickBot="1" x14ac:dyDescent="0.3">
      <c r="A27" s="227">
        <v>45597</v>
      </c>
      <c r="B27" s="228" t="s">
        <v>133</v>
      </c>
      <c r="C27" s="228" t="s">
        <v>740</v>
      </c>
      <c r="D27" s="228" t="s">
        <v>133</v>
      </c>
      <c r="E27" s="228"/>
      <c r="F27" s="229"/>
      <c r="G27" s="229"/>
      <c r="H27" s="228"/>
      <c r="I27" s="228"/>
      <c r="J27" s="228"/>
      <c r="K27" s="228"/>
      <c r="L27" s="230"/>
    </row>
    <row r="29" spans="1:12" ht="14" x14ac:dyDescent="0.25">
      <c r="F29" s="231"/>
    </row>
    <row r="30" spans="1:12" ht="14" x14ac:dyDescent="0.25">
      <c r="F30" s="23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3D12-FBD0-4EBC-AE22-FEAD5F128D67}">
  <sheetPr codeName="Sheet9"/>
  <dimension ref="A1:U17"/>
  <sheetViews>
    <sheetView workbookViewId="0"/>
  </sheetViews>
  <sheetFormatPr defaultColWidth="9.453125" defaultRowHeight="12.5" x14ac:dyDescent="0.25"/>
  <cols>
    <col min="1" max="1" width="17.7265625" style="804" customWidth="1"/>
    <col min="2" max="2" width="16.54296875" style="804" customWidth="1"/>
    <col min="3" max="3" width="11.1796875" style="804" customWidth="1"/>
    <col min="4" max="4" width="50.81640625" style="804" customWidth="1"/>
    <col min="5" max="5" width="10" style="804" customWidth="1"/>
    <col min="6" max="6" width="15.54296875" style="804" customWidth="1"/>
    <col min="7" max="8" width="19.1796875" style="804" customWidth="1"/>
    <col min="9" max="20" width="15.7265625" style="804" customWidth="1"/>
    <col min="21" max="24" width="9.453125" style="804"/>
    <col min="25" max="25" width="10.453125" style="804" bestFit="1" customWidth="1"/>
    <col min="26" max="16384" width="9.453125" style="804"/>
  </cols>
  <sheetData>
    <row r="1" spans="1:21" ht="13" x14ac:dyDescent="0.3">
      <c r="A1" s="455" t="s">
        <v>935</v>
      </c>
      <c r="B1" s="455"/>
      <c r="C1" s="455"/>
      <c r="D1" s="455"/>
      <c r="E1" s="803"/>
      <c r="F1" s="803"/>
      <c r="G1" s="803"/>
      <c r="H1" s="803"/>
      <c r="I1" s="803"/>
      <c r="J1" s="803"/>
      <c r="K1" s="803"/>
    </row>
    <row r="2" spans="1:21" ht="13" x14ac:dyDescent="0.3">
      <c r="A2" s="4"/>
      <c r="B2" s="4"/>
      <c r="C2" s="4"/>
      <c r="D2" s="4"/>
      <c r="E2" s="803"/>
      <c r="F2" s="803"/>
      <c r="G2" s="803"/>
      <c r="H2" s="805">
        <v>86.21</v>
      </c>
      <c r="I2" s="805">
        <v>87.236000000000004</v>
      </c>
      <c r="J2" s="803"/>
      <c r="K2" s="803"/>
    </row>
    <row r="3" spans="1:21" ht="13" x14ac:dyDescent="0.3">
      <c r="A3" s="806"/>
      <c r="B3" s="806"/>
      <c r="C3" s="806"/>
      <c r="D3" s="806"/>
      <c r="E3" s="803"/>
      <c r="F3" s="803"/>
      <c r="G3" s="803"/>
      <c r="H3" s="238" t="s">
        <v>342</v>
      </c>
      <c r="I3" s="238" t="s">
        <v>342</v>
      </c>
      <c r="J3" s="238" t="s">
        <v>342</v>
      </c>
      <c r="K3" s="238" t="s">
        <v>342</v>
      </c>
      <c r="L3" s="238" t="s">
        <v>342</v>
      </c>
      <c r="M3" s="238" t="s">
        <v>342</v>
      </c>
      <c r="N3" s="238" t="s">
        <v>342</v>
      </c>
      <c r="O3" s="238" t="s">
        <v>342</v>
      </c>
      <c r="P3" s="238" t="s">
        <v>342</v>
      </c>
      <c r="Q3" s="238" t="s">
        <v>342</v>
      </c>
      <c r="R3" s="238" t="s">
        <v>342</v>
      </c>
      <c r="S3" s="238" t="s">
        <v>342</v>
      </c>
      <c r="T3" s="238" t="s">
        <v>342</v>
      </c>
    </row>
    <row r="4" spans="1:21" ht="13" x14ac:dyDescent="0.3">
      <c r="A4" s="4" t="s">
        <v>117</v>
      </c>
      <c r="B4" s="4"/>
      <c r="C4" s="4"/>
      <c r="D4" s="4"/>
      <c r="E4" s="803"/>
      <c r="F4" s="803"/>
      <c r="G4" s="803"/>
      <c r="H4" s="456" t="s">
        <v>910</v>
      </c>
      <c r="I4" s="456" t="s">
        <v>910</v>
      </c>
      <c r="J4" s="456" t="s">
        <v>910</v>
      </c>
      <c r="K4" s="456" t="s">
        <v>910</v>
      </c>
      <c r="L4" s="456" t="s">
        <v>910</v>
      </c>
      <c r="M4" s="456" t="s">
        <v>910</v>
      </c>
      <c r="N4" s="456" t="s">
        <v>910</v>
      </c>
      <c r="O4" s="456" t="s">
        <v>910</v>
      </c>
      <c r="P4" s="456" t="s">
        <v>910</v>
      </c>
      <c r="Q4" s="456" t="s">
        <v>910</v>
      </c>
      <c r="R4" s="456" t="s">
        <v>910</v>
      </c>
      <c r="S4" s="456" t="s">
        <v>910</v>
      </c>
      <c r="T4" s="456" t="s">
        <v>910</v>
      </c>
    </row>
    <row r="5" spans="1:21" ht="13" x14ac:dyDescent="0.3">
      <c r="A5" s="803"/>
      <c r="B5" s="803"/>
      <c r="C5" s="803"/>
      <c r="D5" s="803"/>
      <c r="E5" s="803"/>
      <c r="F5" s="803"/>
      <c r="G5" s="803"/>
      <c r="H5" s="239">
        <v>45688</v>
      </c>
      <c r="I5" s="239">
        <v>45716</v>
      </c>
      <c r="J5" s="239">
        <v>45747</v>
      </c>
      <c r="K5" s="239">
        <v>45777</v>
      </c>
      <c r="L5" s="239">
        <v>45808</v>
      </c>
      <c r="M5" s="239">
        <v>45838</v>
      </c>
      <c r="N5" s="239">
        <v>45869</v>
      </c>
      <c r="O5" s="239">
        <v>45900</v>
      </c>
      <c r="P5" s="239">
        <v>45930</v>
      </c>
      <c r="Q5" s="239">
        <v>45961</v>
      </c>
      <c r="R5" s="239">
        <v>45991</v>
      </c>
      <c r="S5" s="239">
        <v>46022</v>
      </c>
      <c r="T5" s="239" t="s">
        <v>15</v>
      </c>
    </row>
    <row r="6" spans="1:21" ht="13" x14ac:dyDescent="0.3">
      <c r="A6" s="807" t="s">
        <v>755</v>
      </c>
      <c r="B6" s="807" t="s">
        <v>756</v>
      </c>
      <c r="C6" s="807" t="s">
        <v>757</v>
      </c>
      <c r="D6" s="808" t="s">
        <v>758</v>
      </c>
      <c r="E6" s="808" t="s">
        <v>911</v>
      </c>
      <c r="F6" s="808" t="s">
        <v>759</v>
      </c>
      <c r="G6" s="808" t="s">
        <v>760</v>
      </c>
      <c r="H6" s="240" t="s">
        <v>171</v>
      </c>
      <c r="I6" s="240" t="s">
        <v>171</v>
      </c>
      <c r="J6" s="240" t="s">
        <v>171</v>
      </c>
      <c r="K6" s="240" t="s">
        <v>171</v>
      </c>
      <c r="L6" s="240" t="s">
        <v>171</v>
      </c>
      <c r="M6" s="240" t="s">
        <v>171</v>
      </c>
      <c r="N6" s="240" t="s">
        <v>171</v>
      </c>
      <c r="O6" s="240" t="s">
        <v>171</v>
      </c>
      <c r="P6" s="240" t="s">
        <v>171</v>
      </c>
      <c r="Q6" s="240" t="s">
        <v>171</v>
      </c>
      <c r="R6" s="240" t="s">
        <v>171</v>
      </c>
      <c r="S6" s="240" t="s">
        <v>171</v>
      </c>
      <c r="T6" s="240" t="s">
        <v>171</v>
      </c>
    </row>
    <row r="7" spans="1:21" x14ac:dyDescent="0.25">
      <c r="A7" s="809" t="s">
        <v>2</v>
      </c>
      <c r="B7" s="809" t="s">
        <v>17</v>
      </c>
      <c r="C7" s="809" t="s">
        <v>451</v>
      </c>
      <c r="D7" s="804" t="s">
        <v>764</v>
      </c>
      <c r="F7" s="804" t="s">
        <v>912</v>
      </c>
      <c r="G7" s="804" t="s">
        <v>913</v>
      </c>
      <c r="H7" s="810">
        <f>10.3320960445424+2746.89711170398</f>
        <v>2757.2292077485226</v>
      </c>
      <c r="I7" s="811">
        <f>(21565.99+61045+339680.84)/I2</f>
        <v>4840.797721124306</v>
      </c>
      <c r="J7" s="810"/>
      <c r="K7" s="810"/>
      <c r="L7" s="812"/>
      <c r="M7" s="812"/>
      <c r="N7" s="812"/>
      <c r="O7" s="812"/>
      <c r="P7" s="812"/>
      <c r="Q7" s="812"/>
      <c r="R7" s="812"/>
      <c r="S7" s="812"/>
      <c r="T7" s="812">
        <f t="shared" ref="T7:T15" si="0">SUM(H7:S7)</f>
        <v>7598.0269288728286</v>
      </c>
      <c r="U7" s="816"/>
    </row>
    <row r="8" spans="1:21" x14ac:dyDescent="0.25">
      <c r="A8" s="809" t="s">
        <v>10</v>
      </c>
      <c r="B8" s="809" t="s">
        <v>28</v>
      </c>
      <c r="C8" s="809" t="s">
        <v>485</v>
      </c>
      <c r="D8" s="804" t="s">
        <v>820</v>
      </c>
      <c r="F8" s="804" t="s">
        <v>156</v>
      </c>
      <c r="G8" s="804" t="s">
        <v>914</v>
      </c>
      <c r="H8" s="810">
        <v>0</v>
      </c>
      <c r="I8" s="811">
        <f>16991.23/I2</f>
        <v>194.77314411481498</v>
      </c>
      <c r="J8" s="810"/>
      <c r="K8" s="810"/>
      <c r="L8" s="812"/>
      <c r="M8" s="813"/>
      <c r="N8" s="813"/>
      <c r="O8" s="813"/>
      <c r="P8" s="812"/>
      <c r="Q8" s="813"/>
      <c r="R8" s="813"/>
      <c r="S8" s="813"/>
      <c r="T8" s="812">
        <f t="shared" si="0"/>
        <v>194.77314411481498</v>
      </c>
      <c r="U8" s="816"/>
    </row>
    <row r="9" spans="1:21" x14ac:dyDescent="0.25">
      <c r="A9" s="809" t="s">
        <v>12</v>
      </c>
      <c r="B9" s="809" t="s">
        <v>34</v>
      </c>
      <c r="C9" s="809" t="s">
        <v>436</v>
      </c>
      <c r="D9" s="814" t="s">
        <v>915</v>
      </c>
      <c r="E9" s="814" t="s">
        <v>916</v>
      </c>
      <c r="F9" s="814" t="s">
        <v>917</v>
      </c>
      <c r="G9" s="814" t="s">
        <v>918</v>
      </c>
      <c r="H9" s="810">
        <f>1207/86.21</f>
        <v>14.000695974944904</v>
      </c>
      <c r="I9" s="811">
        <v>0</v>
      </c>
      <c r="J9" s="810"/>
      <c r="K9" s="810"/>
      <c r="L9" s="812"/>
      <c r="M9" s="813"/>
      <c r="N9" s="813"/>
      <c r="O9" s="813"/>
      <c r="P9" s="813"/>
      <c r="Q9" s="813"/>
      <c r="R9" s="813"/>
      <c r="S9" s="813"/>
      <c r="T9" s="812">
        <f t="shared" si="0"/>
        <v>14.000695974944904</v>
      </c>
      <c r="U9" s="816"/>
    </row>
    <row r="10" spans="1:21" x14ac:dyDescent="0.25">
      <c r="A10" s="809" t="s">
        <v>12</v>
      </c>
      <c r="B10" s="809" t="s">
        <v>37</v>
      </c>
      <c r="C10" s="809" t="s">
        <v>503</v>
      </c>
      <c r="D10" s="814" t="s">
        <v>919</v>
      </c>
      <c r="E10" s="814"/>
      <c r="F10" s="814" t="s">
        <v>920</v>
      </c>
      <c r="G10" s="815" t="s">
        <v>921</v>
      </c>
      <c r="H10" s="810">
        <v>384.23616749797009</v>
      </c>
      <c r="I10" s="811">
        <v>0</v>
      </c>
      <c r="J10" s="810"/>
      <c r="K10" s="810"/>
      <c r="L10" s="812"/>
      <c r="M10" s="812"/>
      <c r="N10" s="812"/>
      <c r="O10" s="812"/>
      <c r="P10" s="812"/>
      <c r="Q10" s="812"/>
      <c r="R10" s="812"/>
      <c r="S10" s="812"/>
      <c r="T10" s="812">
        <f t="shared" si="0"/>
        <v>384.23616749797009</v>
      </c>
      <c r="U10" s="816"/>
    </row>
    <row r="11" spans="1:21" x14ac:dyDescent="0.25">
      <c r="A11" s="809" t="s">
        <v>12</v>
      </c>
      <c r="B11" s="809" t="s">
        <v>39</v>
      </c>
      <c r="C11" s="809" t="s">
        <v>503</v>
      </c>
      <c r="D11" s="814" t="s">
        <v>922</v>
      </c>
      <c r="E11" s="814" t="s">
        <v>923</v>
      </c>
      <c r="F11" s="814" t="s">
        <v>917</v>
      </c>
      <c r="G11" s="814" t="s">
        <v>918</v>
      </c>
      <c r="H11" s="810">
        <f>5358/86.21</f>
        <v>62.150562579747131</v>
      </c>
      <c r="I11" s="811">
        <v>0</v>
      </c>
      <c r="J11" s="810"/>
      <c r="K11" s="810"/>
      <c r="L11" s="812"/>
      <c r="M11" s="812"/>
      <c r="N11" s="812"/>
      <c r="O11" s="812"/>
      <c r="P11" s="812"/>
      <c r="Q11" s="812"/>
      <c r="R11" s="812"/>
      <c r="S11" s="812"/>
      <c r="T11" s="812">
        <f t="shared" si="0"/>
        <v>62.150562579747131</v>
      </c>
      <c r="U11" s="816"/>
    </row>
    <row r="12" spans="1:21" x14ac:dyDescent="0.25">
      <c r="A12" s="809" t="s">
        <v>12</v>
      </c>
      <c r="B12" s="809" t="s">
        <v>35</v>
      </c>
      <c r="C12" s="809" t="s">
        <v>692</v>
      </c>
      <c r="D12" s="814" t="s">
        <v>829</v>
      </c>
      <c r="E12" s="814"/>
      <c r="G12" s="814" t="s">
        <v>924</v>
      </c>
      <c r="H12" s="810">
        <v>2970.3650388586016</v>
      </c>
      <c r="I12" s="811">
        <f>65354/I2</f>
        <v>749.16318950891832</v>
      </c>
      <c r="J12" s="810"/>
      <c r="K12" s="810"/>
      <c r="L12" s="812"/>
      <c r="M12" s="812"/>
      <c r="N12" s="812"/>
      <c r="O12" s="812"/>
      <c r="P12" s="812"/>
      <c r="Q12" s="812"/>
      <c r="R12" s="812"/>
      <c r="S12" s="812"/>
      <c r="T12" s="812">
        <f t="shared" si="0"/>
        <v>3719.5282283675197</v>
      </c>
      <c r="U12" s="816"/>
    </row>
    <row r="13" spans="1:21" x14ac:dyDescent="0.25">
      <c r="A13" s="809" t="s">
        <v>8</v>
      </c>
      <c r="B13" s="809" t="s">
        <v>24</v>
      </c>
      <c r="C13" s="809" t="s">
        <v>469</v>
      </c>
      <c r="D13" s="814" t="s">
        <v>793</v>
      </c>
      <c r="E13" s="814"/>
      <c r="G13" s="814" t="s">
        <v>925</v>
      </c>
      <c r="H13" s="810">
        <f>673.802459111472-14</f>
        <v>659.80245911147199</v>
      </c>
      <c r="I13" s="811">
        <v>0</v>
      </c>
      <c r="J13" s="810"/>
      <c r="K13" s="810"/>
      <c r="L13" s="812"/>
      <c r="M13" s="812"/>
      <c r="N13" s="812"/>
      <c r="O13" s="812"/>
      <c r="P13" s="812"/>
      <c r="Q13" s="812"/>
      <c r="R13" s="812"/>
      <c r="S13" s="812"/>
      <c r="T13" s="812">
        <f t="shared" si="0"/>
        <v>659.80245911147199</v>
      </c>
      <c r="U13" s="816"/>
    </row>
    <row r="14" spans="1:21" x14ac:dyDescent="0.25">
      <c r="A14" s="809" t="s">
        <v>11</v>
      </c>
      <c r="B14" s="809" t="s">
        <v>30</v>
      </c>
      <c r="C14" s="809" t="s">
        <v>11</v>
      </c>
      <c r="D14" s="814" t="s">
        <v>926</v>
      </c>
      <c r="E14" s="814"/>
      <c r="F14" s="804" t="s">
        <v>775</v>
      </c>
      <c r="G14" s="814" t="s">
        <v>921</v>
      </c>
      <c r="H14" s="810">
        <v>0</v>
      </c>
      <c r="I14" s="811">
        <f>57721/I2</f>
        <v>661.66490898253016</v>
      </c>
      <c r="J14" s="810"/>
      <c r="K14" s="810"/>
      <c r="L14" s="812"/>
      <c r="M14" s="812"/>
      <c r="N14" s="812"/>
      <c r="O14" s="812"/>
      <c r="P14" s="812"/>
      <c r="Q14" s="812"/>
      <c r="R14" s="812"/>
      <c r="S14" s="812"/>
      <c r="T14" s="812">
        <f t="shared" si="0"/>
        <v>661.66490898253016</v>
      </c>
      <c r="U14" s="816"/>
    </row>
    <row r="15" spans="1:21" x14ac:dyDescent="0.25">
      <c r="A15" s="809" t="s">
        <v>12</v>
      </c>
      <c r="B15" s="809" t="s">
        <v>41</v>
      </c>
      <c r="C15" s="809" t="s">
        <v>503</v>
      </c>
      <c r="D15" s="814" t="s">
        <v>927</v>
      </c>
      <c r="E15" s="814"/>
      <c r="F15" s="804" t="s">
        <v>917</v>
      </c>
      <c r="G15" s="814" t="s">
        <v>918</v>
      </c>
      <c r="H15" s="810">
        <v>0</v>
      </c>
      <c r="I15" s="811">
        <f>1436/I2</f>
        <v>16.461094043743408</v>
      </c>
      <c r="J15" s="810"/>
      <c r="K15" s="810"/>
      <c r="L15" s="812"/>
      <c r="M15" s="812"/>
      <c r="N15" s="812"/>
      <c r="O15" s="812"/>
      <c r="P15" s="812"/>
      <c r="Q15" s="812"/>
      <c r="R15" s="812"/>
      <c r="S15" s="812"/>
      <c r="T15" s="812">
        <f t="shared" si="0"/>
        <v>16.461094043743408</v>
      </c>
      <c r="U15" s="816"/>
    </row>
    <row r="16" spans="1:21" ht="13" thickBot="1" x14ac:dyDescent="0.3">
      <c r="H16" s="817">
        <f t="shared" ref="H16:T16" si="1">SUM(H7:H15)</f>
        <v>6847.7841317712582</v>
      </c>
      <c r="I16" s="817">
        <f t="shared" si="1"/>
        <v>6462.8600577743136</v>
      </c>
      <c r="J16" s="817">
        <f t="shared" si="1"/>
        <v>0</v>
      </c>
      <c r="K16" s="817">
        <f t="shared" si="1"/>
        <v>0</v>
      </c>
      <c r="L16" s="817">
        <f t="shared" si="1"/>
        <v>0</v>
      </c>
      <c r="M16" s="817">
        <f t="shared" si="1"/>
        <v>0</v>
      </c>
      <c r="N16" s="817">
        <f t="shared" si="1"/>
        <v>0</v>
      </c>
      <c r="O16" s="817">
        <f t="shared" si="1"/>
        <v>0</v>
      </c>
      <c r="P16" s="817">
        <f t="shared" si="1"/>
        <v>0</v>
      </c>
      <c r="Q16" s="817">
        <f t="shared" si="1"/>
        <v>0</v>
      </c>
      <c r="R16" s="817">
        <f t="shared" si="1"/>
        <v>0</v>
      </c>
      <c r="S16" s="817">
        <f t="shared" si="1"/>
        <v>0</v>
      </c>
      <c r="T16" s="817">
        <f t="shared" si="1"/>
        <v>13310.644189545572</v>
      </c>
      <c r="U16" s="816"/>
    </row>
    <row r="17" spans="8:9" ht="13" thickTop="1" x14ac:dyDescent="0.25">
      <c r="H17" s="818">
        <f>+'SSC Recharge Summary'!AD37-H16</f>
        <v>5.8682287408373668E-3</v>
      </c>
      <c r="I17" s="818">
        <f>+'SSC Recharge Summary'!AD127-I16</f>
        <v>-1.0057774313281698E-2</v>
      </c>
    </row>
  </sheetData>
  <conditionalFormatting sqref="D9:D15">
    <cfRule type="duplicateValues" dxfId="3" priority="30"/>
  </conditionalFormatting>
  <conditionalFormatting sqref="D9:D1048576 D1:D6">
    <cfRule type="duplicateValues" dxfId="2" priority="3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487B-DAE7-419C-8D6F-8685C31B0873}">
  <sheetPr codeName="Sheet15"/>
  <dimension ref="A1:S11"/>
  <sheetViews>
    <sheetView workbookViewId="0"/>
  </sheetViews>
  <sheetFormatPr defaultColWidth="9.453125" defaultRowHeight="15.5" x14ac:dyDescent="0.35"/>
  <cols>
    <col min="1" max="1" width="17.7265625" style="236" customWidth="1"/>
    <col min="2" max="2" width="16.54296875" style="236" customWidth="1"/>
    <col min="3" max="3" width="11.1796875" style="236" customWidth="1"/>
    <col min="4" max="4" width="50.81640625" style="236" customWidth="1"/>
    <col min="5" max="6" width="19.1796875" style="236" customWidth="1"/>
    <col min="7" max="18" width="15.7265625" style="236" customWidth="1"/>
    <col min="19" max="20" width="9.453125" style="236"/>
    <col min="21" max="21" width="10.453125" style="236" bestFit="1" customWidth="1"/>
    <col min="22" max="16384" width="9.453125" style="236"/>
  </cols>
  <sheetData>
    <row r="1" spans="1:19" x14ac:dyDescent="0.35">
      <c r="A1" s="455" t="s">
        <v>935</v>
      </c>
      <c r="B1" s="455"/>
      <c r="C1" s="455"/>
      <c r="D1" s="455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</row>
    <row r="2" spans="1:19" x14ac:dyDescent="0.35">
      <c r="A2" s="4"/>
      <c r="B2" s="4"/>
      <c r="C2" s="4"/>
      <c r="D2" s="4"/>
      <c r="E2" s="803"/>
      <c r="F2" s="805">
        <v>86.21</v>
      </c>
      <c r="G2" s="805">
        <v>87.236000000000004</v>
      </c>
      <c r="H2" s="803"/>
      <c r="I2" s="803"/>
      <c r="J2" s="804"/>
      <c r="K2" s="804"/>
      <c r="L2" s="804"/>
      <c r="M2" s="804"/>
      <c r="N2" s="804"/>
      <c r="O2" s="804"/>
      <c r="P2" s="804"/>
      <c r="Q2" s="804"/>
      <c r="R2" s="804"/>
    </row>
    <row r="3" spans="1:19" x14ac:dyDescent="0.35">
      <c r="A3" s="806"/>
      <c r="B3" s="806"/>
      <c r="C3" s="806"/>
      <c r="D3" s="806"/>
      <c r="E3" s="803"/>
      <c r="F3" s="238" t="s">
        <v>342</v>
      </c>
      <c r="G3" s="238" t="s">
        <v>342</v>
      </c>
      <c r="H3" s="238" t="s">
        <v>342</v>
      </c>
      <c r="I3" s="238" t="s">
        <v>342</v>
      </c>
      <c r="J3" s="238" t="s">
        <v>342</v>
      </c>
      <c r="K3" s="238" t="s">
        <v>342</v>
      </c>
      <c r="L3" s="238" t="s">
        <v>342</v>
      </c>
      <c r="M3" s="238" t="s">
        <v>342</v>
      </c>
      <c r="N3" s="238" t="s">
        <v>342</v>
      </c>
      <c r="O3" s="238" t="s">
        <v>342</v>
      </c>
      <c r="P3" s="238" t="s">
        <v>342</v>
      </c>
      <c r="Q3" s="238" t="s">
        <v>342</v>
      </c>
      <c r="R3" s="238" t="s">
        <v>342</v>
      </c>
    </row>
    <row r="4" spans="1:19" x14ac:dyDescent="0.35">
      <c r="A4" s="4" t="s">
        <v>99</v>
      </c>
      <c r="B4" s="4"/>
      <c r="C4" s="4"/>
      <c r="D4" s="4"/>
      <c r="E4" s="803"/>
      <c r="F4" s="456" t="s">
        <v>910</v>
      </c>
      <c r="G4" s="456" t="s">
        <v>910</v>
      </c>
      <c r="H4" s="456" t="s">
        <v>910</v>
      </c>
      <c r="I4" s="456" t="s">
        <v>910</v>
      </c>
      <c r="J4" s="456" t="s">
        <v>910</v>
      </c>
      <c r="K4" s="456" t="s">
        <v>910</v>
      </c>
      <c r="L4" s="456" t="s">
        <v>910</v>
      </c>
      <c r="M4" s="456" t="s">
        <v>910</v>
      </c>
      <c r="N4" s="456" t="s">
        <v>910</v>
      </c>
      <c r="O4" s="456" t="s">
        <v>910</v>
      </c>
      <c r="P4" s="456" t="s">
        <v>910</v>
      </c>
      <c r="Q4" s="456" t="s">
        <v>910</v>
      </c>
      <c r="R4" s="456" t="s">
        <v>910</v>
      </c>
    </row>
    <row r="5" spans="1:19" x14ac:dyDescent="0.35">
      <c r="A5" s="803"/>
      <c r="B5" s="803"/>
      <c r="C5" s="803"/>
      <c r="D5" s="803"/>
      <c r="E5" s="803"/>
      <c r="F5" s="239">
        <v>45688</v>
      </c>
      <c r="G5" s="239">
        <v>45716</v>
      </c>
      <c r="H5" s="239">
        <v>45747</v>
      </c>
      <c r="I5" s="239">
        <v>45777</v>
      </c>
      <c r="J5" s="239">
        <v>45808</v>
      </c>
      <c r="K5" s="239">
        <v>45838</v>
      </c>
      <c r="L5" s="239">
        <v>45869</v>
      </c>
      <c r="M5" s="239">
        <v>45900</v>
      </c>
      <c r="N5" s="239">
        <v>45930</v>
      </c>
      <c r="O5" s="239">
        <v>45961</v>
      </c>
      <c r="P5" s="239">
        <v>45991</v>
      </c>
      <c r="Q5" s="239">
        <v>46022</v>
      </c>
      <c r="R5" s="239" t="s">
        <v>15</v>
      </c>
    </row>
    <row r="6" spans="1:19" x14ac:dyDescent="0.35">
      <c r="A6" s="807" t="s">
        <v>755</v>
      </c>
      <c r="B6" s="807" t="s">
        <v>756</v>
      </c>
      <c r="C6" s="807" t="s">
        <v>757</v>
      </c>
      <c r="D6" s="808" t="s">
        <v>758</v>
      </c>
      <c r="E6" s="808" t="s">
        <v>1014</v>
      </c>
      <c r="F6" s="240" t="s">
        <v>171</v>
      </c>
      <c r="G6" s="240" t="s">
        <v>171</v>
      </c>
      <c r="H6" s="240" t="s">
        <v>171</v>
      </c>
      <c r="I6" s="240" t="s">
        <v>171</v>
      </c>
      <c r="J6" s="240" t="s">
        <v>171</v>
      </c>
      <c r="K6" s="240" t="s">
        <v>171</v>
      </c>
      <c r="L6" s="240" t="s">
        <v>171</v>
      </c>
      <c r="M6" s="240" t="s">
        <v>171</v>
      </c>
      <c r="N6" s="240" t="s">
        <v>171</v>
      </c>
      <c r="O6" s="240" t="s">
        <v>171</v>
      </c>
      <c r="P6" s="240" t="s">
        <v>171</v>
      </c>
      <c r="Q6" s="240" t="s">
        <v>171</v>
      </c>
      <c r="R6" s="240" t="s">
        <v>171</v>
      </c>
    </row>
    <row r="7" spans="1:19" x14ac:dyDescent="0.35">
      <c r="A7" s="809" t="s">
        <v>10</v>
      </c>
      <c r="B7" s="809" t="s">
        <v>28</v>
      </c>
      <c r="C7" s="809" t="s">
        <v>485</v>
      </c>
      <c r="D7" s="814" t="s">
        <v>820</v>
      </c>
      <c r="E7" s="814" t="s">
        <v>1015</v>
      </c>
      <c r="F7" s="810">
        <f>(11800+150000)/F2</f>
        <v>1876.812434752349</v>
      </c>
      <c r="G7" s="811">
        <v>0</v>
      </c>
      <c r="H7" s="810"/>
      <c r="I7" s="810"/>
      <c r="J7" s="812"/>
      <c r="K7" s="812"/>
      <c r="L7" s="812"/>
      <c r="M7" s="812"/>
      <c r="N7" s="812"/>
      <c r="O7" s="812"/>
      <c r="P7" s="812"/>
      <c r="Q7" s="812"/>
      <c r="R7" s="812">
        <f t="shared" ref="R7:R9" si="0">SUM(F7:Q7)</f>
        <v>1876.812434752349</v>
      </c>
      <c r="S7" s="242"/>
    </row>
    <row r="8" spans="1:19" x14ac:dyDescent="0.35">
      <c r="A8" s="809"/>
      <c r="B8" s="809"/>
      <c r="C8" s="809"/>
      <c r="D8" s="804"/>
      <c r="E8" s="804"/>
      <c r="F8" s="810"/>
      <c r="G8" s="811"/>
      <c r="H8" s="810"/>
      <c r="I8" s="810"/>
      <c r="J8" s="812"/>
      <c r="K8" s="812"/>
      <c r="L8" s="812"/>
      <c r="M8" s="812"/>
      <c r="N8" s="812"/>
      <c r="O8" s="812"/>
      <c r="P8" s="812"/>
      <c r="Q8" s="812"/>
      <c r="R8" s="812">
        <f t="shared" si="0"/>
        <v>0</v>
      </c>
      <c r="S8" s="242"/>
    </row>
    <row r="9" spans="1:19" x14ac:dyDescent="0.35">
      <c r="A9" s="809"/>
      <c r="B9" s="809"/>
      <c r="C9" s="809"/>
      <c r="D9" s="804"/>
      <c r="E9" s="804"/>
      <c r="F9" s="810"/>
      <c r="G9" s="811"/>
      <c r="H9" s="810"/>
      <c r="I9" s="810"/>
      <c r="J9" s="812"/>
      <c r="K9" s="813"/>
      <c r="L9" s="813"/>
      <c r="M9" s="812"/>
      <c r="N9" s="812"/>
      <c r="O9" s="812"/>
      <c r="P9" s="812"/>
      <c r="Q9" s="812"/>
      <c r="R9" s="812">
        <f t="shared" si="0"/>
        <v>0</v>
      </c>
      <c r="S9" s="242"/>
    </row>
    <row r="10" spans="1:19" s="804" customFormat="1" ht="13" thickBot="1" x14ac:dyDescent="0.3">
      <c r="F10" s="817">
        <f t="shared" ref="F10:R10" si="1">SUM(F7:F9)</f>
        <v>1876.812434752349</v>
      </c>
      <c r="G10" s="817">
        <f t="shared" si="1"/>
        <v>0</v>
      </c>
      <c r="H10" s="817">
        <f t="shared" si="1"/>
        <v>0</v>
      </c>
      <c r="I10" s="817">
        <f t="shared" si="1"/>
        <v>0</v>
      </c>
      <c r="J10" s="817">
        <f t="shared" si="1"/>
        <v>0</v>
      </c>
      <c r="K10" s="817">
        <f t="shared" si="1"/>
        <v>0</v>
      </c>
      <c r="L10" s="817">
        <f t="shared" si="1"/>
        <v>0</v>
      </c>
      <c r="M10" s="817">
        <f t="shared" si="1"/>
        <v>0</v>
      </c>
      <c r="N10" s="817">
        <f t="shared" si="1"/>
        <v>0</v>
      </c>
      <c r="O10" s="817">
        <f t="shared" si="1"/>
        <v>0</v>
      </c>
      <c r="P10" s="817">
        <f t="shared" si="1"/>
        <v>0</v>
      </c>
      <c r="Q10" s="817">
        <f t="shared" si="1"/>
        <v>0</v>
      </c>
      <c r="R10" s="817">
        <f t="shared" si="1"/>
        <v>1876.812434752349</v>
      </c>
      <c r="S10" s="816"/>
    </row>
    <row r="11" spans="1:19" ht="16" thickTop="1" x14ac:dyDescent="0.35">
      <c r="F11" s="819">
        <f>+'SSC Recharge Summary'!AD16-F10</f>
        <v>-1.2434752349008704E-2</v>
      </c>
      <c r="G11" s="457">
        <f>+'SSC Recharge Summary'!AD108-G10</f>
        <v>0</v>
      </c>
      <c r="R11" s="244">
        <v>1.5353368241335374E-3</v>
      </c>
    </row>
  </sheetData>
  <conditionalFormatting sqref="D7">
    <cfRule type="duplicateValues" dxfId="1" priority="21"/>
  </conditionalFormatting>
  <conditionalFormatting sqref="D10:D1048576 D1:D7">
    <cfRule type="duplicateValues" dxfId="0" priority="1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856D-F063-4FC2-B8D4-DC6BD3DAFC3A}">
  <sheetPr codeName="Sheet4"/>
  <dimension ref="A3:AG62"/>
  <sheetViews>
    <sheetView workbookViewId="0"/>
  </sheetViews>
  <sheetFormatPr defaultRowHeight="12.5" x14ac:dyDescent="0.25"/>
  <cols>
    <col min="2" max="2" width="3.26953125" customWidth="1"/>
    <col min="3" max="3" width="57.81640625" customWidth="1"/>
    <col min="4" max="4" width="15" customWidth="1"/>
    <col min="5" max="5" width="1" customWidth="1"/>
    <col min="6" max="6" width="14.7265625" customWidth="1"/>
    <col min="7" max="7" width="13.81640625" customWidth="1"/>
    <col min="8" max="8" width="16.54296875" customWidth="1"/>
    <col min="9" max="9" width="13.7265625" customWidth="1"/>
    <col min="10" max="11" width="21.26953125" customWidth="1"/>
    <col min="12" max="12" width="23" customWidth="1"/>
    <col min="13" max="13" width="19.54296875" customWidth="1"/>
    <col min="14" max="14" width="23.54296875" customWidth="1"/>
    <col min="16" max="16" width="13.81640625" customWidth="1"/>
    <col min="17" max="17" width="13" customWidth="1"/>
    <col min="18" max="18" width="18.26953125" customWidth="1"/>
    <col min="19" max="19" width="16.81640625" customWidth="1"/>
    <col min="20" max="20" width="18.453125" customWidth="1"/>
    <col min="21" max="21" width="17" bestFit="1" customWidth="1"/>
    <col min="22" max="22" width="21.54296875" customWidth="1"/>
    <col min="23" max="26" width="17" bestFit="1" customWidth="1"/>
    <col min="27" max="28" width="18.54296875" bestFit="1" customWidth="1"/>
    <col min="29" max="29" width="19" bestFit="1" customWidth="1"/>
    <col min="30" max="30" width="23" customWidth="1"/>
    <col min="31" max="31" width="18.1796875" bestFit="1" customWidth="1"/>
    <col min="32" max="32" width="15.81640625" customWidth="1"/>
  </cols>
  <sheetData>
    <row r="3" spans="1:33" ht="14" x14ac:dyDescent="0.3">
      <c r="A3" s="15" t="s">
        <v>146</v>
      </c>
      <c r="D3" s="15" t="s">
        <v>202</v>
      </c>
    </row>
    <row r="4" spans="1:33" ht="13" thickBot="1" x14ac:dyDescent="0.3">
      <c r="A4" s="16"/>
      <c r="B4" s="17"/>
      <c r="C4" s="17"/>
      <c r="D4" s="18"/>
      <c r="E4" s="19"/>
      <c r="F4" s="19"/>
      <c r="G4" s="20"/>
      <c r="H4" s="20"/>
      <c r="I4" s="20"/>
      <c r="J4" s="20" t="s">
        <v>147</v>
      </c>
      <c r="K4" s="20"/>
      <c r="L4" s="20"/>
      <c r="M4" s="20" t="s">
        <v>0</v>
      </c>
      <c r="N4" s="20" t="s">
        <v>0</v>
      </c>
      <c r="O4" s="20" t="s">
        <v>148</v>
      </c>
      <c r="P4" s="20"/>
      <c r="Q4" s="20"/>
      <c r="R4" s="20"/>
      <c r="S4" s="20" t="s">
        <v>149</v>
      </c>
      <c r="T4" s="20"/>
      <c r="U4" s="20" t="s">
        <v>53</v>
      </c>
      <c r="V4" s="20"/>
      <c r="W4" s="20"/>
      <c r="X4" s="20"/>
      <c r="Y4" s="20"/>
      <c r="Z4" s="20"/>
      <c r="AA4" s="20"/>
      <c r="AB4" s="20"/>
      <c r="AC4" s="20"/>
      <c r="AD4" s="20"/>
      <c r="AE4" s="20" t="s">
        <v>0</v>
      </c>
      <c r="AF4" s="20" t="s">
        <v>150</v>
      </c>
      <c r="AG4" s="20"/>
    </row>
    <row r="5" spans="1:33" ht="13.5" thickBot="1" x14ac:dyDescent="0.35">
      <c r="A5" s="21"/>
      <c r="B5" s="21"/>
      <c r="C5" s="21" t="s">
        <v>151</v>
      </c>
      <c r="D5" s="22" t="s">
        <v>152</v>
      </c>
      <c r="E5" s="19"/>
      <c r="F5" s="22" t="s">
        <v>4</v>
      </c>
      <c r="G5" s="22" t="s">
        <v>5</v>
      </c>
      <c r="H5" s="22" t="s">
        <v>6</v>
      </c>
      <c r="I5" s="22" t="s">
        <v>7</v>
      </c>
      <c r="J5" s="22" t="s">
        <v>8</v>
      </c>
      <c r="K5" s="22" t="s">
        <v>8</v>
      </c>
      <c r="L5" s="22" t="s">
        <v>2</v>
      </c>
      <c r="M5" s="22" t="s">
        <v>2</v>
      </c>
      <c r="N5" s="22" t="s">
        <v>3</v>
      </c>
      <c r="O5" s="22" t="s">
        <v>10</v>
      </c>
      <c r="P5" s="22" t="s">
        <v>11</v>
      </c>
      <c r="Q5" s="22" t="s">
        <v>11</v>
      </c>
      <c r="R5" s="22" t="s">
        <v>12</v>
      </c>
      <c r="S5" s="22" t="s">
        <v>12</v>
      </c>
      <c r="T5" s="22" t="s">
        <v>12</v>
      </c>
      <c r="U5" s="22" t="s">
        <v>12</v>
      </c>
      <c r="V5" s="22" t="s">
        <v>12</v>
      </c>
      <c r="W5" s="22" t="s">
        <v>12</v>
      </c>
      <c r="X5" s="22" t="s">
        <v>12</v>
      </c>
      <c r="Y5" s="22" t="s">
        <v>12</v>
      </c>
      <c r="Z5" s="22" t="s">
        <v>12</v>
      </c>
      <c r="AA5" s="22" t="s">
        <v>12</v>
      </c>
      <c r="AB5" s="22" t="s">
        <v>12</v>
      </c>
      <c r="AC5" s="22" t="s">
        <v>14</v>
      </c>
      <c r="AD5" s="22" t="s">
        <v>14</v>
      </c>
      <c r="AE5" s="22" t="s">
        <v>4</v>
      </c>
      <c r="AF5" s="22" t="s">
        <v>4</v>
      </c>
      <c r="AG5" s="22" t="s">
        <v>153</v>
      </c>
    </row>
    <row r="6" spans="1:33" ht="13.5" thickBot="1" x14ac:dyDescent="0.35">
      <c r="A6" s="23"/>
      <c r="B6" s="23"/>
      <c r="C6" s="23" t="s">
        <v>154</v>
      </c>
      <c r="D6" s="24"/>
      <c r="E6" s="19"/>
      <c r="F6" s="24" t="s">
        <v>20</v>
      </c>
      <c r="G6" s="24" t="s">
        <v>21</v>
      </c>
      <c r="H6" s="24" t="s">
        <v>22</v>
      </c>
      <c r="I6" s="24" t="s">
        <v>7</v>
      </c>
      <c r="J6" s="24" t="s">
        <v>23</v>
      </c>
      <c r="K6" s="24" t="s">
        <v>24</v>
      </c>
      <c r="L6" s="25" t="s">
        <v>25</v>
      </c>
      <c r="M6" s="24" t="s">
        <v>17</v>
      </c>
      <c r="N6" s="24" t="s">
        <v>18</v>
      </c>
      <c r="O6" s="24" t="s">
        <v>28</v>
      </c>
      <c r="P6" s="24" t="s">
        <v>29</v>
      </c>
      <c r="Q6" s="24" t="s">
        <v>30</v>
      </c>
      <c r="R6" s="24" t="s">
        <v>31</v>
      </c>
      <c r="S6" s="24" t="s">
        <v>32</v>
      </c>
      <c r="T6" s="24" t="s">
        <v>33</v>
      </c>
      <c r="U6" s="24" t="s">
        <v>34</v>
      </c>
      <c r="V6" s="25" t="s">
        <v>35</v>
      </c>
      <c r="W6" s="24" t="s">
        <v>36</v>
      </c>
      <c r="X6" s="24" t="s">
        <v>37</v>
      </c>
      <c r="Y6" s="24" t="s">
        <v>38</v>
      </c>
      <c r="Z6" s="24" t="s">
        <v>39</v>
      </c>
      <c r="AA6" s="24" t="s">
        <v>40</v>
      </c>
      <c r="AB6" s="24" t="s">
        <v>41</v>
      </c>
      <c r="AC6" s="24" t="s">
        <v>43</v>
      </c>
      <c r="AD6" s="24" t="s">
        <v>44</v>
      </c>
      <c r="AE6" s="24" t="s">
        <v>155</v>
      </c>
      <c r="AF6" s="24" t="s">
        <v>19</v>
      </c>
      <c r="AG6" s="24" t="s">
        <v>156</v>
      </c>
    </row>
    <row r="7" spans="1:33" ht="13.5" thickBot="1" x14ac:dyDescent="0.35">
      <c r="A7" s="26"/>
      <c r="B7" s="26"/>
      <c r="C7" s="26" t="s">
        <v>58</v>
      </c>
      <c r="D7" s="27"/>
      <c r="E7" s="19"/>
      <c r="F7" s="27" t="s">
        <v>61</v>
      </c>
      <c r="G7" s="27" t="s">
        <v>62</v>
      </c>
      <c r="H7" s="27" t="s">
        <v>63</v>
      </c>
      <c r="I7" s="27" t="s">
        <v>64</v>
      </c>
      <c r="J7" s="27" t="s">
        <v>65</v>
      </c>
      <c r="K7" s="27" t="s">
        <v>66</v>
      </c>
      <c r="L7" s="27" t="s">
        <v>67</v>
      </c>
      <c r="M7" s="27" t="s">
        <v>59</v>
      </c>
      <c r="N7" s="27" t="s">
        <v>60</v>
      </c>
      <c r="O7" s="27" t="s">
        <v>70</v>
      </c>
      <c r="P7" s="27" t="s">
        <v>71</v>
      </c>
      <c r="Q7" s="27" t="s">
        <v>72</v>
      </c>
      <c r="R7" s="27" t="s">
        <v>73</v>
      </c>
      <c r="S7" s="27" t="s">
        <v>74</v>
      </c>
      <c r="T7" s="27" t="s">
        <v>75</v>
      </c>
      <c r="U7" s="27" t="s">
        <v>76</v>
      </c>
      <c r="V7" s="27" t="s">
        <v>77</v>
      </c>
      <c r="W7" s="27" t="s">
        <v>78</v>
      </c>
      <c r="X7" s="27" t="s">
        <v>79</v>
      </c>
      <c r="Y7" s="27" t="s">
        <v>80</v>
      </c>
      <c r="Z7" s="27" t="s">
        <v>81</v>
      </c>
      <c r="AA7" s="27" t="s">
        <v>82</v>
      </c>
      <c r="AB7" s="27" t="s">
        <v>83</v>
      </c>
      <c r="AC7" s="27" t="s">
        <v>85</v>
      </c>
      <c r="AD7" s="27" t="s">
        <v>86</v>
      </c>
      <c r="AE7" s="27" t="s">
        <v>61</v>
      </c>
      <c r="AF7" s="27" t="s">
        <v>61</v>
      </c>
      <c r="AG7" s="27"/>
    </row>
    <row r="8" spans="1:33" ht="13.5" thickBot="1" x14ac:dyDescent="0.35">
      <c r="A8" s="28"/>
      <c r="B8" s="28"/>
      <c r="C8" s="28" t="s">
        <v>157</v>
      </c>
      <c r="D8" s="29"/>
      <c r="E8" s="19"/>
      <c r="F8" s="29" t="s">
        <v>158</v>
      </c>
      <c r="G8" s="29" t="s">
        <v>159</v>
      </c>
      <c r="H8" s="29" t="s">
        <v>160</v>
      </c>
      <c r="I8" s="29"/>
      <c r="J8" s="29" t="s">
        <v>161</v>
      </c>
      <c r="K8" s="29" t="s">
        <v>160</v>
      </c>
      <c r="L8" s="29" t="s">
        <v>162</v>
      </c>
      <c r="M8" s="29" t="s">
        <v>162</v>
      </c>
      <c r="N8" s="29"/>
      <c r="O8" s="29"/>
      <c r="P8" s="29"/>
      <c r="Q8" s="29" t="s">
        <v>163</v>
      </c>
      <c r="R8" s="29" t="s">
        <v>160</v>
      </c>
      <c r="S8" s="29" t="s">
        <v>160</v>
      </c>
      <c r="T8" s="29" t="s">
        <v>160</v>
      </c>
      <c r="U8" s="29" t="s">
        <v>164</v>
      </c>
      <c r="V8" s="29" t="s">
        <v>165</v>
      </c>
      <c r="W8" s="29"/>
      <c r="X8" s="29" t="s">
        <v>166</v>
      </c>
      <c r="Y8" s="29" t="s">
        <v>160</v>
      </c>
      <c r="Z8" s="29"/>
      <c r="AA8" s="29"/>
      <c r="AB8" s="29" t="s">
        <v>166</v>
      </c>
      <c r="AC8" s="29" t="s">
        <v>167</v>
      </c>
      <c r="AD8" s="29" t="s">
        <v>168</v>
      </c>
      <c r="AE8" s="29" t="s">
        <v>169</v>
      </c>
      <c r="AF8" s="29" t="s">
        <v>169</v>
      </c>
      <c r="AG8" s="29"/>
    </row>
    <row r="9" spans="1:33" ht="13.5" thickBot="1" x14ac:dyDescent="0.35">
      <c r="A9" s="30"/>
      <c r="B9" s="30"/>
      <c r="C9" s="30" t="s">
        <v>170</v>
      </c>
      <c r="D9" s="30"/>
      <c r="E9" s="19"/>
      <c r="F9" s="30" t="s">
        <v>171</v>
      </c>
      <c r="G9" s="30" t="s">
        <v>171</v>
      </c>
      <c r="H9" s="30" t="s">
        <v>171</v>
      </c>
      <c r="I9" s="30" t="s">
        <v>171</v>
      </c>
      <c r="J9" s="30" t="s">
        <v>171</v>
      </c>
      <c r="K9" s="30" t="s">
        <v>171</v>
      </c>
      <c r="L9" s="30" t="s">
        <v>171</v>
      </c>
      <c r="M9" s="30" t="s">
        <v>171</v>
      </c>
      <c r="N9" s="30" t="s">
        <v>171</v>
      </c>
      <c r="O9" s="30" t="s">
        <v>171</v>
      </c>
      <c r="P9" s="30" t="s">
        <v>171</v>
      </c>
      <c r="Q9" s="30" t="s">
        <v>171</v>
      </c>
      <c r="R9" s="30" t="s">
        <v>171</v>
      </c>
      <c r="S9" s="30" t="s">
        <v>171</v>
      </c>
      <c r="T9" s="30" t="s">
        <v>171</v>
      </c>
      <c r="U9" s="30" t="s">
        <v>171</v>
      </c>
      <c r="V9" s="30" t="s">
        <v>171</v>
      </c>
      <c r="W9" s="30" t="s">
        <v>171</v>
      </c>
      <c r="X9" s="30" t="s">
        <v>171</v>
      </c>
      <c r="Y9" s="30" t="s">
        <v>171</v>
      </c>
      <c r="Z9" s="31" t="s">
        <v>171</v>
      </c>
      <c r="AA9" s="30" t="s">
        <v>171</v>
      </c>
      <c r="AB9" s="30" t="s">
        <v>171</v>
      </c>
      <c r="AC9" s="30" t="s">
        <v>171</v>
      </c>
      <c r="AD9" s="30" t="s">
        <v>171</v>
      </c>
      <c r="AE9" s="30" t="s">
        <v>171</v>
      </c>
      <c r="AF9" s="30" t="s">
        <v>171</v>
      </c>
      <c r="AG9" s="30" t="s">
        <v>171</v>
      </c>
    </row>
    <row r="10" spans="1:33" ht="14.5" thickBot="1" x14ac:dyDescent="0.35">
      <c r="A10" s="16"/>
      <c r="B10" s="20"/>
      <c r="C10" s="17"/>
      <c r="D10" s="32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33"/>
      <c r="AA10" s="20"/>
      <c r="AB10" s="20"/>
      <c r="AC10" s="20"/>
      <c r="AD10" s="20"/>
      <c r="AE10" s="20"/>
      <c r="AF10" s="20"/>
      <c r="AG10" s="20"/>
    </row>
    <row r="11" spans="1:33" ht="14" x14ac:dyDescent="0.3">
      <c r="A11" s="16"/>
      <c r="B11" s="34" t="s">
        <v>172</v>
      </c>
      <c r="C11" s="35"/>
      <c r="D11" s="36"/>
      <c r="E11" s="37"/>
      <c r="F11" s="37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9"/>
      <c r="AA11" s="38"/>
      <c r="AB11" s="38"/>
      <c r="AC11" s="38"/>
      <c r="AD11" s="38"/>
      <c r="AE11" s="38"/>
      <c r="AF11" s="38"/>
      <c r="AG11" s="38"/>
    </row>
    <row r="12" spans="1:33" ht="14" x14ac:dyDescent="0.3">
      <c r="A12" s="16"/>
      <c r="B12" s="20"/>
      <c r="C12" s="17"/>
      <c r="D12" s="32"/>
      <c r="E12" s="19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40"/>
      <c r="AA12" s="20"/>
      <c r="AB12" s="20"/>
      <c r="AC12" s="20"/>
      <c r="AD12" s="20"/>
      <c r="AE12" s="20"/>
      <c r="AF12" s="20"/>
      <c r="AG12" s="20"/>
    </row>
    <row r="13" spans="1:33" ht="14" x14ac:dyDescent="0.3">
      <c r="A13" s="41" t="s">
        <v>173</v>
      </c>
      <c r="B13" s="42" t="s">
        <v>90</v>
      </c>
      <c r="C13" s="43"/>
      <c r="D13" s="19"/>
      <c r="E13" s="19"/>
      <c r="F13" s="19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x14ac:dyDescent="0.25">
      <c r="A14" s="44"/>
      <c r="B14" s="19"/>
      <c r="C14" s="20" t="s">
        <v>91</v>
      </c>
      <c r="D14" s="19">
        <f>SUM(F14:AG14)</f>
        <v>0</v>
      </c>
      <c r="E14" s="45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33" x14ac:dyDescent="0.25">
      <c r="A15" s="44"/>
      <c r="B15" s="19"/>
      <c r="C15" s="20" t="s">
        <v>92</v>
      </c>
      <c r="D15" s="19">
        <f t="shared" ref="D15:D19" si="0">SUM(F15:AG15)</f>
        <v>0</v>
      </c>
      <c r="E15" s="45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44"/>
      <c r="B16" s="19"/>
      <c r="C16" s="19" t="s">
        <v>93</v>
      </c>
      <c r="D16" s="19">
        <f t="shared" si="0"/>
        <v>0</v>
      </c>
      <c r="E16" s="45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44"/>
      <c r="B17" s="19"/>
      <c r="C17" s="19" t="s">
        <v>94</v>
      </c>
      <c r="D17" s="19">
        <f t="shared" si="0"/>
        <v>0</v>
      </c>
      <c r="E17" s="45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44"/>
      <c r="B18" s="19"/>
      <c r="C18" s="20" t="s">
        <v>174</v>
      </c>
      <c r="D18" s="19">
        <f t="shared" si="0"/>
        <v>0</v>
      </c>
      <c r="E18" s="45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44"/>
      <c r="B19" s="19"/>
      <c r="C19" s="19" t="s">
        <v>99</v>
      </c>
      <c r="D19" s="19">
        <f t="shared" si="0"/>
        <v>0</v>
      </c>
      <c r="E19" s="45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ht="13" x14ac:dyDescent="0.3">
      <c r="A20" s="44"/>
      <c r="B20" s="42" t="s">
        <v>175</v>
      </c>
      <c r="C20" s="19"/>
      <c r="D20" s="42">
        <f>SUM(D14:D19)</f>
        <v>0</v>
      </c>
      <c r="E20" s="42"/>
      <c r="F20" s="42">
        <f>SUM(F14:F19)</f>
        <v>0</v>
      </c>
      <c r="G20" s="42">
        <f t="shared" ref="G20:AG20" si="1">SUM(G14:G19)</f>
        <v>0</v>
      </c>
      <c r="H20" s="42">
        <f t="shared" si="1"/>
        <v>0</v>
      </c>
      <c r="I20" s="42">
        <f t="shared" si="1"/>
        <v>0</v>
      </c>
      <c r="J20" s="42">
        <f t="shared" si="1"/>
        <v>0</v>
      </c>
      <c r="K20" s="42">
        <f t="shared" si="1"/>
        <v>0</v>
      </c>
      <c r="L20" s="42">
        <f t="shared" si="1"/>
        <v>0</v>
      </c>
      <c r="M20" s="42">
        <f t="shared" si="1"/>
        <v>0</v>
      </c>
      <c r="N20" s="42">
        <f t="shared" si="1"/>
        <v>0</v>
      </c>
      <c r="O20" s="42">
        <f t="shared" si="1"/>
        <v>0</v>
      </c>
      <c r="P20" s="42">
        <f t="shared" si="1"/>
        <v>0</v>
      </c>
      <c r="Q20" s="42">
        <f t="shared" si="1"/>
        <v>0</v>
      </c>
      <c r="R20" s="42">
        <f t="shared" si="1"/>
        <v>0</v>
      </c>
      <c r="S20" s="42">
        <f t="shared" si="1"/>
        <v>0</v>
      </c>
      <c r="T20" s="42">
        <f t="shared" si="1"/>
        <v>0</v>
      </c>
      <c r="U20" s="42">
        <f t="shared" si="1"/>
        <v>0</v>
      </c>
      <c r="V20" s="42">
        <f t="shared" si="1"/>
        <v>0</v>
      </c>
      <c r="W20" s="42">
        <f t="shared" si="1"/>
        <v>0</v>
      </c>
      <c r="X20" s="42">
        <f t="shared" si="1"/>
        <v>0</v>
      </c>
      <c r="Y20" s="42">
        <f t="shared" si="1"/>
        <v>0</v>
      </c>
      <c r="Z20" s="42">
        <f t="shared" si="1"/>
        <v>0</v>
      </c>
      <c r="AA20" s="42">
        <f t="shared" si="1"/>
        <v>0</v>
      </c>
      <c r="AB20" s="42">
        <f t="shared" si="1"/>
        <v>0</v>
      </c>
      <c r="AC20" s="42">
        <f t="shared" si="1"/>
        <v>0</v>
      </c>
      <c r="AD20" s="42">
        <f t="shared" si="1"/>
        <v>0</v>
      </c>
      <c r="AE20" s="42">
        <f t="shared" si="1"/>
        <v>0</v>
      </c>
      <c r="AF20" s="42">
        <f t="shared" si="1"/>
        <v>0</v>
      </c>
      <c r="AG20" s="42">
        <f t="shared" si="1"/>
        <v>0</v>
      </c>
    </row>
    <row r="21" spans="1:33" x14ac:dyDescent="0.25">
      <c r="A21" s="4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ht="14" x14ac:dyDescent="0.3">
      <c r="A22" s="32" t="s">
        <v>176</v>
      </c>
      <c r="B22" s="42" t="s">
        <v>101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44"/>
      <c r="B23" s="19"/>
      <c r="C23" s="20" t="s">
        <v>177</v>
      </c>
      <c r="D23" s="19">
        <f t="shared" ref="D23:D25" si="2">SUM(F23:AG23)</f>
        <v>0</v>
      </c>
      <c r="E23" s="45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44"/>
      <c r="B24" s="19"/>
      <c r="C24" s="19" t="s">
        <v>106</v>
      </c>
      <c r="D24" s="19">
        <f t="shared" si="2"/>
        <v>0</v>
      </c>
      <c r="E24" s="45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44"/>
      <c r="B25" s="19"/>
      <c r="C25" s="20" t="s">
        <v>178</v>
      </c>
      <c r="D25" s="19">
        <f t="shared" si="2"/>
        <v>0</v>
      </c>
      <c r="E25" s="45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3" x14ac:dyDescent="0.3">
      <c r="A26" s="44"/>
      <c r="B26" s="42" t="s">
        <v>179</v>
      </c>
      <c r="C26" s="19"/>
      <c r="D26" s="42">
        <f>SUM(D23:D25)</f>
        <v>0</v>
      </c>
      <c r="E26" s="42"/>
      <c r="F26" s="42">
        <f>SUM(F23:F25)</f>
        <v>0</v>
      </c>
      <c r="G26" s="42">
        <f t="shared" ref="G26:AG26" si="3">SUM(G23:G25)</f>
        <v>0</v>
      </c>
      <c r="H26" s="42">
        <f t="shared" si="3"/>
        <v>0</v>
      </c>
      <c r="I26" s="42">
        <f t="shared" si="3"/>
        <v>0</v>
      </c>
      <c r="J26" s="42">
        <f t="shared" si="3"/>
        <v>0</v>
      </c>
      <c r="K26" s="42">
        <f t="shared" si="3"/>
        <v>0</v>
      </c>
      <c r="L26" s="42">
        <f t="shared" si="3"/>
        <v>0</v>
      </c>
      <c r="M26" s="42">
        <f t="shared" si="3"/>
        <v>0</v>
      </c>
      <c r="N26" s="42">
        <f t="shared" si="3"/>
        <v>0</v>
      </c>
      <c r="O26" s="42">
        <f t="shared" si="3"/>
        <v>0</v>
      </c>
      <c r="P26" s="42">
        <f t="shared" si="3"/>
        <v>0</v>
      </c>
      <c r="Q26" s="42">
        <f t="shared" si="3"/>
        <v>0</v>
      </c>
      <c r="R26" s="42">
        <f t="shared" si="3"/>
        <v>0</v>
      </c>
      <c r="S26" s="42">
        <f t="shared" si="3"/>
        <v>0</v>
      </c>
      <c r="T26" s="42">
        <f t="shared" si="3"/>
        <v>0</v>
      </c>
      <c r="U26" s="42">
        <f t="shared" si="3"/>
        <v>0</v>
      </c>
      <c r="V26" s="42">
        <f t="shared" si="3"/>
        <v>0</v>
      </c>
      <c r="W26" s="42">
        <f t="shared" si="3"/>
        <v>0</v>
      </c>
      <c r="X26" s="42">
        <f t="shared" si="3"/>
        <v>0</v>
      </c>
      <c r="Y26" s="42">
        <f t="shared" si="3"/>
        <v>0</v>
      </c>
      <c r="Z26" s="42">
        <f t="shared" si="3"/>
        <v>0</v>
      </c>
      <c r="AA26" s="42">
        <f t="shared" si="3"/>
        <v>0</v>
      </c>
      <c r="AB26" s="42">
        <f t="shared" si="3"/>
        <v>0</v>
      </c>
      <c r="AC26" s="42">
        <f t="shared" si="3"/>
        <v>0</v>
      </c>
      <c r="AD26" s="42">
        <f t="shared" si="3"/>
        <v>0</v>
      </c>
      <c r="AE26" s="42">
        <f t="shared" si="3"/>
        <v>0</v>
      </c>
      <c r="AF26" s="42">
        <f t="shared" si="3"/>
        <v>0</v>
      </c>
      <c r="AG26" s="42">
        <f t="shared" si="3"/>
        <v>0</v>
      </c>
    </row>
    <row r="27" spans="1:33" x14ac:dyDescent="0.25">
      <c r="A27" s="44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4" x14ac:dyDescent="0.3">
      <c r="A28" s="32" t="s">
        <v>180</v>
      </c>
      <c r="B28" s="42" t="s">
        <v>110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x14ac:dyDescent="0.25">
      <c r="A29" s="44"/>
      <c r="B29" s="19"/>
      <c r="C29" s="20" t="s">
        <v>181</v>
      </c>
      <c r="D29" s="19">
        <f t="shared" ref="D29:D34" si="4">SUM(F29:AG29)</f>
        <v>0</v>
      </c>
      <c r="E29" s="19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</row>
    <row r="30" spans="1:33" x14ac:dyDescent="0.25">
      <c r="A30" s="44"/>
      <c r="B30" s="19"/>
      <c r="C30" s="20" t="s">
        <v>117</v>
      </c>
      <c r="D30" s="19">
        <f t="shared" si="4"/>
        <v>0</v>
      </c>
      <c r="E30" s="19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</row>
    <row r="31" spans="1:33" x14ac:dyDescent="0.25">
      <c r="A31" s="44"/>
      <c r="B31" s="19"/>
      <c r="C31" s="20" t="s">
        <v>118</v>
      </c>
      <c r="D31" s="19">
        <f t="shared" si="4"/>
        <v>0</v>
      </c>
      <c r="E31" s="19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</row>
    <row r="32" spans="1:33" x14ac:dyDescent="0.25">
      <c r="A32" s="44"/>
      <c r="B32" s="19"/>
      <c r="C32" s="20" t="s">
        <v>121</v>
      </c>
      <c r="D32" s="19">
        <f t="shared" si="4"/>
        <v>0</v>
      </c>
      <c r="E32" s="19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</row>
    <row r="33" spans="1:33" x14ac:dyDescent="0.25">
      <c r="A33" s="44"/>
      <c r="B33" s="19"/>
      <c r="C33" s="20" t="s">
        <v>182</v>
      </c>
      <c r="D33" s="19">
        <f t="shared" si="4"/>
        <v>0</v>
      </c>
      <c r="E33" s="19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</row>
    <row r="34" spans="1:33" x14ac:dyDescent="0.25">
      <c r="A34" s="44"/>
      <c r="B34" s="19"/>
      <c r="C34" s="19" t="s">
        <v>183</v>
      </c>
      <c r="D34" s="19">
        <f t="shared" si="4"/>
        <v>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4" x14ac:dyDescent="0.3">
      <c r="A35" s="32"/>
      <c r="B35" s="42" t="s">
        <v>184</v>
      </c>
      <c r="C35" s="19"/>
      <c r="D35" s="42">
        <f>SUM(D29:D34)</f>
        <v>0</v>
      </c>
      <c r="E35" s="19"/>
      <c r="F35" s="42">
        <f>SUM(F29:F34)</f>
        <v>0</v>
      </c>
      <c r="G35" s="42">
        <f t="shared" ref="G35:AG35" si="5">SUM(G29:G34)</f>
        <v>0</v>
      </c>
      <c r="H35" s="42">
        <f t="shared" si="5"/>
        <v>0</v>
      </c>
      <c r="I35" s="42">
        <f t="shared" si="5"/>
        <v>0</v>
      </c>
      <c r="J35" s="42">
        <f t="shared" si="5"/>
        <v>0</v>
      </c>
      <c r="K35" s="42">
        <f t="shared" si="5"/>
        <v>0</v>
      </c>
      <c r="L35" s="42">
        <f t="shared" si="5"/>
        <v>0</v>
      </c>
      <c r="M35" s="42">
        <f t="shared" si="5"/>
        <v>0</v>
      </c>
      <c r="N35" s="42">
        <f t="shared" si="5"/>
        <v>0</v>
      </c>
      <c r="O35" s="42">
        <f t="shared" si="5"/>
        <v>0</v>
      </c>
      <c r="P35" s="42">
        <f t="shared" si="5"/>
        <v>0</v>
      </c>
      <c r="Q35" s="42">
        <f t="shared" si="5"/>
        <v>0</v>
      </c>
      <c r="R35" s="42">
        <f t="shared" si="5"/>
        <v>0</v>
      </c>
      <c r="S35" s="42">
        <f t="shared" si="5"/>
        <v>0</v>
      </c>
      <c r="T35" s="42">
        <f t="shared" si="5"/>
        <v>0</v>
      </c>
      <c r="U35" s="42">
        <f t="shared" si="5"/>
        <v>0</v>
      </c>
      <c r="V35" s="42">
        <f t="shared" si="5"/>
        <v>0</v>
      </c>
      <c r="W35" s="42">
        <f t="shared" si="5"/>
        <v>0</v>
      </c>
      <c r="X35" s="42">
        <f t="shared" si="5"/>
        <v>0</v>
      </c>
      <c r="Y35" s="42">
        <f t="shared" si="5"/>
        <v>0</v>
      </c>
      <c r="Z35" s="42">
        <f t="shared" si="5"/>
        <v>0</v>
      </c>
      <c r="AA35" s="42">
        <f t="shared" si="5"/>
        <v>0</v>
      </c>
      <c r="AB35" s="42">
        <f t="shared" si="5"/>
        <v>0</v>
      </c>
      <c r="AC35" s="42">
        <f t="shared" si="5"/>
        <v>0</v>
      </c>
      <c r="AD35" s="42">
        <f t="shared" si="5"/>
        <v>0</v>
      </c>
      <c r="AE35" s="42">
        <f t="shared" si="5"/>
        <v>0</v>
      </c>
      <c r="AF35" s="42">
        <f t="shared" si="5"/>
        <v>0</v>
      </c>
      <c r="AG35" s="42">
        <f t="shared" si="5"/>
        <v>0</v>
      </c>
    </row>
    <row r="36" spans="1:33" x14ac:dyDescent="0.25">
      <c r="A36" s="44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 ht="14" x14ac:dyDescent="0.3">
      <c r="A37" s="32" t="s">
        <v>185</v>
      </c>
      <c r="B37" s="42" t="s">
        <v>139</v>
      </c>
      <c r="C37" s="19"/>
      <c r="D37" s="42">
        <f>SUM(F37:AG37)</f>
        <v>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x14ac:dyDescent="0.25">
      <c r="A38" s="4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ht="14" x14ac:dyDescent="0.3">
      <c r="A39" s="32" t="s">
        <v>186</v>
      </c>
      <c r="B39" s="42" t="s">
        <v>130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 x14ac:dyDescent="0.25">
      <c r="A40" s="44"/>
      <c r="B40" s="19"/>
      <c r="C40" s="19" t="s">
        <v>133</v>
      </c>
      <c r="D40" s="19">
        <f t="shared" ref="D40:D42" si="6">SUM(F40:AG40)</f>
        <v>0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 x14ac:dyDescent="0.25">
      <c r="A41" s="44"/>
      <c r="B41" s="19"/>
      <c r="C41" s="19" t="s">
        <v>187</v>
      </c>
      <c r="D41" s="19">
        <f t="shared" si="6"/>
        <v>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 x14ac:dyDescent="0.25">
      <c r="A42" s="44"/>
      <c r="B42" s="19"/>
      <c r="C42" s="19" t="s">
        <v>188</v>
      </c>
      <c r="D42" s="19">
        <f t="shared" si="6"/>
        <v>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 ht="13.5" customHeight="1" x14ac:dyDescent="0.3">
      <c r="A43" s="44"/>
      <c r="B43" s="42" t="s">
        <v>189</v>
      </c>
      <c r="C43" s="19"/>
      <c r="D43" s="42">
        <f>SUM(D40:D42)</f>
        <v>0</v>
      </c>
      <c r="E43" s="42"/>
      <c r="F43" s="42">
        <f>SUM(F40:F42)</f>
        <v>0</v>
      </c>
      <c r="G43" s="42">
        <f t="shared" ref="G43:AG43" si="7">SUM(G40:G42)</f>
        <v>0</v>
      </c>
      <c r="H43" s="42">
        <f t="shared" si="7"/>
        <v>0</v>
      </c>
      <c r="I43" s="42">
        <f t="shared" si="7"/>
        <v>0</v>
      </c>
      <c r="J43" s="42">
        <f t="shared" si="7"/>
        <v>0</v>
      </c>
      <c r="K43" s="42">
        <f t="shared" si="7"/>
        <v>0</v>
      </c>
      <c r="L43" s="42">
        <f t="shared" si="7"/>
        <v>0</v>
      </c>
      <c r="M43" s="42">
        <f t="shared" si="7"/>
        <v>0</v>
      </c>
      <c r="N43" s="42">
        <f t="shared" si="7"/>
        <v>0</v>
      </c>
      <c r="O43" s="42">
        <f t="shared" si="7"/>
        <v>0</v>
      </c>
      <c r="P43" s="42">
        <f t="shared" si="7"/>
        <v>0</v>
      </c>
      <c r="Q43" s="42">
        <f t="shared" si="7"/>
        <v>0</v>
      </c>
      <c r="R43" s="42">
        <f t="shared" si="7"/>
        <v>0</v>
      </c>
      <c r="S43" s="42">
        <f t="shared" si="7"/>
        <v>0</v>
      </c>
      <c r="T43" s="42">
        <f t="shared" si="7"/>
        <v>0</v>
      </c>
      <c r="U43" s="42">
        <f t="shared" si="7"/>
        <v>0</v>
      </c>
      <c r="V43" s="42">
        <f t="shared" si="7"/>
        <v>0</v>
      </c>
      <c r="W43" s="42">
        <f t="shared" si="7"/>
        <v>0</v>
      </c>
      <c r="X43" s="42">
        <f t="shared" si="7"/>
        <v>0</v>
      </c>
      <c r="Y43" s="42">
        <f t="shared" si="7"/>
        <v>0</v>
      </c>
      <c r="Z43" s="42">
        <f t="shared" si="7"/>
        <v>0</v>
      </c>
      <c r="AA43" s="42">
        <f t="shared" si="7"/>
        <v>0</v>
      </c>
      <c r="AB43" s="42">
        <f t="shared" si="7"/>
        <v>0</v>
      </c>
      <c r="AC43" s="42">
        <f t="shared" si="7"/>
        <v>0</v>
      </c>
      <c r="AD43" s="42">
        <f t="shared" si="7"/>
        <v>0</v>
      </c>
      <c r="AE43" s="42">
        <f t="shared" si="7"/>
        <v>0</v>
      </c>
      <c r="AF43" s="42">
        <f t="shared" si="7"/>
        <v>0</v>
      </c>
      <c r="AG43" s="42">
        <f t="shared" si="7"/>
        <v>0</v>
      </c>
    </row>
    <row r="44" spans="1:33" ht="13" x14ac:dyDescent="0.3">
      <c r="A44" s="44"/>
      <c r="B44" s="19"/>
      <c r="C44" s="19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</row>
    <row r="45" spans="1:33" ht="13" x14ac:dyDescent="0.3">
      <c r="A45" s="44"/>
      <c r="B45" s="42" t="s">
        <v>190</v>
      </c>
      <c r="C45" s="19"/>
      <c r="D45" s="42">
        <f>D43+D37+D35+D26+D20</f>
        <v>0</v>
      </c>
      <c r="E45" s="42"/>
      <c r="F45" s="42">
        <f>F43+F37+F35+F26+F20</f>
        <v>0</v>
      </c>
      <c r="G45" s="42">
        <f t="shared" ref="G45:AG45" si="8">G43+G37+G35+G26+G20</f>
        <v>0</v>
      </c>
      <c r="H45" s="42">
        <f t="shared" si="8"/>
        <v>0</v>
      </c>
      <c r="I45" s="42">
        <f t="shared" si="8"/>
        <v>0</v>
      </c>
      <c r="J45" s="42">
        <f t="shared" si="8"/>
        <v>0</v>
      </c>
      <c r="K45" s="42">
        <f t="shared" si="8"/>
        <v>0</v>
      </c>
      <c r="L45" s="42">
        <f t="shared" si="8"/>
        <v>0</v>
      </c>
      <c r="M45" s="42">
        <f t="shared" si="8"/>
        <v>0</v>
      </c>
      <c r="N45" s="42">
        <f t="shared" si="8"/>
        <v>0</v>
      </c>
      <c r="O45" s="42">
        <f t="shared" si="8"/>
        <v>0</v>
      </c>
      <c r="P45" s="42">
        <f t="shared" si="8"/>
        <v>0</v>
      </c>
      <c r="Q45" s="42">
        <f t="shared" si="8"/>
        <v>0</v>
      </c>
      <c r="R45" s="42">
        <f t="shared" si="8"/>
        <v>0</v>
      </c>
      <c r="S45" s="42">
        <f t="shared" si="8"/>
        <v>0</v>
      </c>
      <c r="T45" s="42">
        <f t="shared" si="8"/>
        <v>0</v>
      </c>
      <c r="U45" s="42">
        <f t="shared" si="8"/>
        <v>0</v>
      </c>
      <c r="V45" s="42">
        <f t="shared" si="8"/>
        <v>0</v>
      </c>
      <c r="W45" s="42">
        <f t="shared" si="8"/>
        <v>0</v>
      </c>
      <c r="X45" s="42">
        <f t="shared" si="8"/>
        <v>0</v>
      </c>
      <c r="Y45" s="42">
        <f t="shared" si="8"/>
        <v>0</v>
      </c>
      <c r="Z45" s="42">
        <f t="shared" si="8"/>
        <v>0</v>
      </c>
      <c r="AA45" s="42">
        <f t="shared" si="8"/>
        <v>0</v>
      </c>
      <c r="AB45" s="42">
        <f t="shared" si="8"/>
        <v>0</v>
      </c>
      <c r="AC45" s="42">
        <f t="shared" si="8"/>
        <v>0</v>
      </c>
      <c r="AD45" s="42">
        <f t="shared" si="8"/>
        <v>0</v>
      </c>
      <c r="AE45" s="42">
        <f t="shared" si="8"/>
        <v>0</v>
      </c>
      <c r="AF45" s="42">
        <f t="shared" si="8"/>
        <v>0</v>
      </c>
      <c r="AG45" s="42">
        <f t="shared" si="8"/>
        <v>0</v>
      </c>
    </row>
    <row r="46" spans="1:33" x14ac:dyDescent="0.25">
      <c r="A46" s="20"/>
      <c r="B46" s="19"/>
      <c r="C46" s="19"/>
      <c r="D46" s="19"/>
      <c r="E46" s="19"/>
      <c r="F46" s="19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x14ac:dyDescent="0.25">
      <c r="A47" s="20"/>
      <c r="B47" s="19"/>
      <c r="C47" s="19"/>
      <c r="D47" s="19"/>
      <c r="E47" s="19"/>
      <c r="F47" s="19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x14ac:dyDescent="0.25">
      <c r="A48" s="20"/>
      <c r="B48" s="19"/>
      <c r="C48" s="19"/>
      <c r="D48" s="19"/>
      <c r="E48" s="19"/>
      <c r="F48" s="19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x14ac:dyDescent="0.25">
      <c r="A49" s="20"/>
      <c r="B49" s="19" t="s">
        <v>191</v>
      </c>
      <c r="C49" s="19"/>
      <c r="D49" s="19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x14ac:dyDescent="0.25">
      <c r="A50" s="20"/>
      <c r="B50" s="19" t="s">
        <v>192</v>
      </c>
      <c r="C50" s="19"/>
      <c r="D50" s="19"/>
      <c r="E50" s="19"/>
      <c r="F50" s="19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x14ac:dyDescent="0.25">
      <c r="A51" s="20"/>
      <c r="B51" s="19" t="s">
        <v>193</v>
      </c>
      <c r="C51" s="19"/>
      <c r="D51" s="19"/>
      <c r="E51" s="19"/>
      <c r="F51" s="19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x14ac:dyDescent="0.25">
      <c r="A52" s="20"/>
      <c r="B52" s="19" t="s">
        <v>194</v>
      </c>
      <c r="C52" s="19"/>
      <c r="D52" s="19"/>
      <c r="E52" s="19"/>
      <c r="F52" s="19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x14ac:dyDescent="0.25">
      <c r="A53" s="20"/>
      <c r="B53" s="19" t="s">
        <v>195</v>
      </c>
      <c r="C53" s="19"/>
      <c r="D53" s="19"/>
      <c r="E53" s="19"/>
      <c r="F53" s="19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x14ac:dyDescent="0.25">
      <c r="A54" s="20"/>
      <c r="B54" s="19" t="s">
        <v>196</v>
      </c>
      <c r="C54" s="19"/>
      <c r="D54" s="19"/>
      <c r="E54" s="19"/>
      <c r="F54" s="19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3" x14ac:dyDescent="0.3">
      <c r="A55" s="20"/>
      <c r="B55" s="42"/>
      <c r="C55" s="19"/>
      <c r="D55" s="19"/>
      <c r="E55" s="19"/>
      <c r="F55" s="1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x14ac:dyDescent="0.25">
      <c r="A56" s="20"/>
      <c r="B56" s="19" t="s">
        <v>197</v>
      </c>
      <c r="C56" s="19"/>
      <c r="D56" s="19"/>
      <c r="E56" s="19"/>
      <c r="F56" s="1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x14ac:dyDescent="0.25">
      <c r="A57" s="20"/>
      <c r="B57" s="19" t="s">
        <v>198</v>
      </c>
      <c r="C57" s="19"/>
      <c r="D57" s="19"/>
      <c r="E57" s="19"/>
      <c r="F57" s="19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x14ac:dyDescent="0.25">
      <c r="A58" s="20"/>
      <c r="B58" s="19" t="s">
        <v>199</v>
      </c>
      <c r="C58" s="19"/>
      <c r="D58" s="19"/>
      <c r="E58" s="19"/>
      <c r="F58" s="19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x14ac:dyDescent="0.25">
      <c r="A59" s="20"/>
      <c r="B59" s="19" t="s">
        <v>200</v>
      </c>
      <c r="C59" s="19"/>
      <c r="D59" s="19"/>
      <c r="E59" s="19"/>
      <c r="F59" s="19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x14ac:dyDescent="0.25">
      <c r="A60" s="20"/>
      <c r="B60" s="19" t="s">
        <v>201</v>
      </c>
      <c r="C60" s="19"/>
      <c r="D60" s="19"/>
      <c r="E60" s="19"/>
      <c r="F60" s="19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3" x14ac:dyDescent="0.3">
      <c r="A61" s="20"/>
      <c r="B61" s="42"/>
      <c r="C61" s="19"/>
      <c r="D61" s="19"/>
      <c r="E61" s="19"/>
      <c r="F61" s="19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x14ac:dyDescent="0.25">
      <c r="A62" s="20"/>
      <c r="B62" s="19"/>
      <c r="C62" s="19"/>
      <c r="D62" s="19"/>
      <c r="E62" s="19"/>
      <c r="F62" s="19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SSC Recharge Summary</vt:lpstr>
      <vt:lpstr>ISSC Spend_KPI's</vt:lpstr>
      <vt:lpstr>P&amp;L-Budget 2025</vt:lpstr>
      <vt:lpstr>JAN IS</vt:lpstr>
      <vt:lpstr>Overseas Travel-2024</vt:lpstr>
      <vt:lpstr>ISSC Teams</vt:lpstr>
      <vt:lpstr>Fixed Vs. Variable Exp</vt:lpstr>
      <vt:lpstr>Overseas Travelling</vt:lpstr>
      <vt:lpstr>Course &amp; 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 Upadhyay</dc:creator>
  <cp:lastModifiedBy>Mrunal</cp:lastModifiedBy>
  <cp:lastPrinted>2025-03-20T05:55:16Z</cp:lastPrinted>
  <dcterms:created xsi:type="dcterms:W3CDTF">2025-02-13T05:27:56Z</dcterms:created>
  <dcterms:modified xsi:type="dcterms:W3CDTF">2025-04-28T13:01:34Z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2025-03-16T06:46:37Z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fadcd3e8-e342-487c-b757-196c85ff2245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</Properties>
</file>